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이종하\청구\9월\박은미 선임님\"/>
    </mc:Choice>
  </mc:AlternateContent>
  <xr:revisionPtr revIDLastSave="0" documentId="13_ncr:1_{937E3DB4-90A3-46FA-AC81-7A30EA51DB59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Invocie" sheetId="26" r:id="rId1"/>
    <sheet name="SYD" sheetId="2" r:id="rId2"/>
    <sheet name="OTC" sheetId="28" r:id="rId3"/>
    <sheet name="CLAIM" sheetId="27" r:id="rId4"/>
    <sheet name="정산업데이트" sheetId="3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1" hidden="1">SYD!$AJ$3:$BQ$4600</definedName>
    <definedName name="A">#REF!</definedName>
    <definedName name="aa">#REF!</definedName>
    <definedName name="AAAAAAAAAAAAAAA">[1]Sheet1!$A$17:$D$20</definedName>
    <definedName name="AAAAAAAAAAAAAAAAAAAAAAAAA">[1]Sheet1!$F$2:$G$4</definedName>
    <definedName name="ACCTNO">'[2]SAGAWA 0B'!#REF!</definedName>
    <definedName name="AES" localSheetId="0">'[3]Shipments to Korea'!#REF!</definedName>
    <definedName name="AES">'[3]Shipments to Korea'!#REF!</definedName>
    <definedName name="ASDF">#REF!</definedName>
    <definedName name="BNE" localSheetId="0">#REF!</definedName>
    <definedName name="BNE">#REF!</definedName>
    <definedName name="CHARGED_AMT" localSheetId="0">'[3]Shipments to Korea'!#REF!</definedName>
    <definedName name="CHARGED_AMT">'[3]Shipments to Korea'!#REF!</definedName>
    <definedName name="CHARGEDAMT">'[2]SAGAWA 0B'!#REF!</definedName>
    <definedName name="ddd">#REF!</definedName>
    <definedName name="DGAES">#REF!</definedName>
    <definedName name="DGAMT">#REF!</definedName>
    <definedName name="DGKG">'[4]Shipments to Japan '!#REF!</definedName>
    <definedName name="DGMAWB">'[4]Shipments to Japan '!#REF!</definedName>
    <definedName name="DGPERIOD">'[4]Shipments to Japan '!#REF!</definedName>
    <definedName name="DGRATE">#REF!</definedName>
    <definedName name="EAES">#REF!</definedName>
    <definedName name="EAMT">#REF!</definedName>
    <definedName name="EKG">'[4]Shipments to Japan '!#REF!</definedName>
    <definedName name="EMAWB">#REF!</definedName>
    <definedName name="EPERIOD">'[4]Shipments to Japan '!#REF!</definedName>
    <definedName name="HAWB">'[2]SAGAWA 0B'!#REF!</definedName>
    <definedName name="JAES" localSheetId="0">'[3]Shipments to Japan '!#REF!</definedName>
    <definedName name="JAES">'[3]Shipments to Japan '!#REF!</definedName>
    <definedName name="JCHARGEDAMT" localSheetId="0">'[3]Shipments to Japan '!#REF!</definedName>
    <definedName name="JCHARGEDAMT">'[3]Shipments to Japan '!#REF!</definedName>
    <definedName name="JKG" localSheetId="0">'[3]Shipments to Japan '!#REF!</definedName>
    <definedName name="JKG">'[3]Shipments to Japan '!#REF!</definedName>
    <definedName name="JMAWB" localSheetId="0">'[3]Shipments to Japan '!#REF!</definedName>
    <definedName name="JMAWB">'[3]Shipments to Japan '!#REF!</definedName>
    <definedName name="JPERIOD" localSheetId="0">'[3]Shipments to Japan '!#REF!</definedName>
    <definedName name="JPERIOD">'[3]Shipments to Japan '!#REF!</definedName>
    <definedName name="KG" localSheetId="0">'[3]Shipments to Korea'!#REF!</definedName>
    <definedName name="KG">'[3]Shipments to Korea'!#REF!</definedName>
    <definedName name="MAWB" localSheetId="0">'[3]Shipments to Korea'!#REF!</definedName>
    <definedName name="MAWB">'[3]Shipments to Korea'!#REF!</definedName>
    <definedName name="MONTEACCTNO">'[2]Diabro Inc'!#REF!</definedName>
    <definedName name="MONTEAMT">'[2]Diabro Inc'!#REF!</definedName>
    <definedName name="MONTEHAWB">'[2]Diabro Inc'!#REF!</definedName>
    <definedName name="MONTELBS">'[2]Diabro Inc'!#REF!</definedName>
    <definedName name="PERIOD" localSheetId="0">'[3]Shipments to Korea'!#REF!</definedName>
    <definedName name="PERIOD">'[3]Shipments to Korea'!#REF!</definedName>
    <definedName name="PORTMIS" localSheetId="0">#REF!</definedName>
    <definedName name="PORTMIS">#REF!</definedName>
    <definedName name="_xlnm.Print_Area" localSheetId="0">Invocie!$A$1:$F$24</definedName>
    <definedName name="_xlnm.Print_Area">#REF!</definedName>
    <definedName name="q" localSheetId="0">#REF!</definedName>
    <definedName name="q">#REF!</definedName>
    <definedName name="RATE">#REF!</definedName>
    <definedName name="RATE060712">#REF!</definedName>
    <definedName name="RATE061512">#REF!</definedName>
    <definedName name="RATE062812">[5]Sheet1!$A$17:$D$20</definedName>
    <definedName name="RATE081712">#REF!</definedName>
    <definedName name="RATEI">[6]Sheet1!$F$2:$G$4</definedName>
    <definedName name="RATEII">[5]Sheet1!$F$2:$G$4</definedName>
    <definedName name="RATEJPNOCT">[7]Sheet1!$F$2:$G$4</definedName>
    <definedName name="sss">#REF!</definedName>
    <definedName name="WWW">[1]Sheet1!$A$17:$D$20</definedName>
    <definedName name="WWWWWW">[1]Sheet1!$F$2:$G$4</definedName>
    <definedName name="과금일">'[8]세금계산서(내역)'!$I$2</definedName>
    <definedName name="ㅁ001" localSheetId="0">#REF!</definedName>
    <definedName name="ㅁ001">#REF!</definedName>
    <definedName name="ㅁㅁㅁ" localSheetId="0">'[3]Shipments to Korea'!#REF!</definedName>
    <definedName name="ㅁㅁㅁ">'[3]Shipments to Korea'!#REF!</definedName>
    <definedName name="망ㄹ머ㅣ" localSheetId="0">#REF!</definedName>
    <definedName name="망ㄹ머ㅣ">#REF!</definedName>
    <definedName name="ㅂ" localSheetId="0">'[3]Shipments to Korea'!#REF!</definedName>
    <definedName name="ㅂ">'[3]Shipments to Korea'!#REF!</definedName>
    <definedName name="ㅂㅂ" localSheetId="0">#REF!</definedName>
    <definedName name="ㅂㅂ">#REF!</definedName>
    <definedName name="변환료" localSheetId="0">#REF!</definedName>
    <definedName name="변환료">#REF!</definedName>
    <definedName name="보세화물" localSheetId="0">#REF!</definedName>
    <definedName name="보세화물">#REF!</definedName>
    <definedName name="일반" localSheetId="0">#REF!</definedName>
    <definedName name="일반">#REF!</definedName>
    <definedName name="ㅈㅇㄴ" localSheetId="0">#REF!</definedName>
    <definedName name="ㅈㅇㄴ">#REF!</definedName>
    <definedName name="저장료" localSheetId="0">#REF!</definedName>
    <definedName name="저장료">#REF!</definedName>
    <definedName name="청구내역" localSheetId="0">#REF!</definedName>
    <definedName name="청구내역">#REF!</definedName>
    <definedName name="통신료" localSheetId="0">#REF!</definedName>
    <definedName name="통신료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26" l="1"/>
  <c r="AA4600" i="2" l="1"/>
  <c r="S4600" i="2"/>
  <c r="R4600" i="2"/>
  <c r="Q4600" i="2"/>
  <c r="Y4600" i="2" s="1" a="1"/>
  <c r="Y4600" i="2" s="1"/>
  <c r="P4600" i="2"/>
  <c r="Z4600" i="2" s="1"/>
  <c r="N4600" i="2"/>
  <c r="M4600" i="2"/>
  <c r="L4600" i="2"/>
  <c r="K4600" i="2"/>
  <c r="X4600" i="2" s="1"/>
  <c r="J4600" i="2"/>
  <c r="I4600" i="2"/>
  <c r="H4600" i="2"/>
  <c r="G4600" i="2"/>
  <c r="F4600" i="2"/>
  <c r="E4600" i="2"/>
  <c r="D4600" i="2"/>
  <c r="C4600" i="2"/>
  <c r="B4600" i="2"/>
  <c r="A4600" i="2"/>
  <c r="T4600" i="2" s="1"/>
  <c r="AA4599" i="2"/>
  <c r="S4599" i="2"/>
  <c r="R4599" i="2"/>
  <c r="Q4599" i="2"/>
  <c r="Y4599" i="2" s="1" a="1"/>
  <c r="Y4599" i="2" s="1"/>
  <c r="P4599" i="2"/>
  <c r="Z4599" i="2" s="1"/>
  <c r="N4599" i="2"/>
  <c r="M4599" i="2"/>
  <c r="L4599" i="2"/>
  <c r="K4599" i="2"/>
  <c r="X4599" i="2" s="1"/>
  <c r="J4599" i="2"/>
  <c r="I4599" i="2"/>
  <c r="H4599" i="2"/>
  <c r="G4599" i="2"/>
  <c r="F4599" i="2"/>
  <c r="E4599" i="2"/>
  <c r="D4599" i="2"/>
  <c r="C4599" i="2"/>
  <c r="B4599" i="2"/>
  <c r="A4599" i="2"/>
  <c r="T4599" i="2" s="1"/>
  <c r="AA4598" i="2"/>
  <c r="S4598" i="2"/>
  <c r="R4598" i="2"/>
  <c r="Q4598" i="2"/>
  <c r="Y4598" i="2" s="1" a="1"/>
  <c r="Y4598" i="2" s="1"/>
  <c r="P4598" i="2"/>
  <c r="Z4598" i="2" s="1"/>
  <c r="N4598" i="2"/>
  <c r="M4598" i="2"/>
  <c r="L4598" i="2"/>
  <c r="K4598" i="2"/>
  <c r="J4598" i="2"/>
  <c r="I4598" i="2"/>
  <c r="H4598" i="2"/>
  <c r="G4598" i="2"/>
  <c r="F4598" i="2"/>
  <c r="E4598" i="2"/>
  <c r="D4598" i="2"/>
  <c r="C4598" i="2"/>
  <c r="B4598" i="2"/>
  <c r="A4598" i="2"/>
  <c r="T4598" i="2" s="1"/>
  <c r="AA4597" i="2"/>
  <c r="S4597" i="2"/>
  <c r="R4597" i="2"/>
  <c r="Q4597" i="2"/>
  <c r="Y4597" i="2" s="1" a="1"/>
  <c r="Y4597" i="2" s="1"/>
  <c r="P4597" i="2"/>
  <c r="Z4597" i="2" s="1"/>
  <c r="N4597" i="2"/>
  <c r="M4597" i="2"/>
  <c r="L4597" i="2"/>
  <c r="K4597" i="2"/>
  <c r="X4597" i="2" s="1"/>
  <c r="J4597" i="2"/>
  <c r="I4597" i="2"/>
  <c r="H4597" i="2"/>
  <c r="G4597" i="2"/>
  <c r="F4597" i="2"/>
  <c r="E4597" i="2"/>
  <c r="D4597" i="2"/>
  <c r="C4597" i="2"/>
  <c r="B4597" i="2"/>
  <c r="A4597" i="2"/>
  <c r="T4597" i="2" s="1"/>
  <c r="AA4596" i="2"/>
  <c r="S4596" i="2"/>
  <c r="R4596" i="2"/>
  <c r="Q4596" i="2"/>
  <c r="Y4596" i="2" s="1" a="1"/>
  <c r="Y4596" i="2" s="1"/>
  <c r="P4596" i="2"/>
  <c r="Z4596" i="2" s="1"/>
  <c r="N4596" i="2"/>
  <c r="M4596" i="2"/>
  <c r="L4596" i="2"/>
  <c r="K4596" i="2"/>
  <c r="X4596" i="2" s="1"/>
  <c r="J4596" i="2"/>
  <c r="I4596" i="2"/>
  <c r="H4596" i="2"/>
  <c r="G4596" i="2"/>
  <c r="F4596" i="2"/>
  <c r="E4596" i="2"/>
  <c r="D4596" i="2"/>
  <c r="C4596" i="2"/>
  <c r="B4596" i="2"/>
  <c r="A4596" i="2"/>
  <c r="T4596" i="2" s="1"/>
  <c r="AA4595" i="2"/>
  <c r="S4595" i="2"/>
  <c r="R4595" i="2"/>
  <c r="Q4595" i="2"/>
  <c r="Y4595" i="2" s="1" a="1"/>
  <c r="Y4595" i="2" s="1"/>
  <c r="P4595" i="2"/>
  <c r="Z4595" i="2" s="1"/>
  <c r="N4595" i="2"/>
  <c r="M4595" i="2"/>
  <c r="L4595" i="2"/>
  <c r="K4595" i="2"/>
  <c r="X4595" i="2" s="1"/>
  <c r="J4595" i="2"/>
  <c r="I4595" i="2"/>
  <c r="H4595" i="2"/>
  <c r="G4595" i="2"/>
  <c r="F4595" i="2"/>
  <c r="E4595" i="2"/>
  <c r="D4595" i="2"/>
  <c r="C4595" i="2"/>
  <c r="B4595" i="2"/>
  <c r="A4595" i="2"/>
  <c r="T4595" i="2" s="1"/>
  <c r="AA4594" i="2"/>
  <c r="S4594" i="2"/>
  <c r="R4594" i="2"/>
  <c r="Q4594" i="2"/>
  <c r="Y4594" i="2" s="1" a="1"/>
  <c r="Y4594" i="2" s="1"/>
  <c r="P4594" i="2"/>
  <c r="Z4594" i="2" s="1"/>
  <c r="N4594" i="2"/>
  <c r="M4594" i="2"/>
  <c r="L4594" i="2"/>
  <c r="K4594" i="2"/>
  <c r="J4594" i="2"/>
  <c r="I4594" i="2"/>
  <c r="H4594" i="2"/>
  <c r="G4594" i="2"/>
  <c r="F4594" i="2"/>
  <c r="E4594" i="2"/>
  <c r="D4594" i="2"/>
  <c r="C4594" i="2"/>
  <c r="B4594" i="2"/>
  <c r="A4594" i="2"/>
  <c r="T4594" i="2" s="1"/>
  <c r="AA4593" i="2"/>
  <c r="S4593" i="2"/>
  <c r="R4593" i="2"/>
  <c r="Q4593" i="2"/>
  <c r="Y4593" i="2" s="1" a="1"/>
  <c r="Y4593" i="2" s="1"/>
  <c r="P4593" i="2"/>
  <c r="Z4593" i="2" s="1"/>
  <c r="N4593" i="2"/>
  <c r="M4593" i="2"/>
  <c r="L4593" i="2"/>
  <c r="K4593" i="2"/>
  <c r="X4593" i="2" s="1"/>
  <c r="J4593" i="2"/>
  <c r="I4593" i="2"/>
  <c r="H4593" i="2"/>
  <c r="G4593" i="2"/>
  <c r="F4593" i="2"/>
  <c r="E4593" i="2"/>
  <c r="D4593" i="2"/>
  <c r="C4593" i="2"/>
  <c r="B4593" i="2"/>
  <c r="A4593" i="2"/>
  <c r="T4593" i="2" s="1"/>
  <c r="AA4592" i="2"/>
  <c r="S4592" i="2"/>
  <c r="R4592" i="2"/>
  <c r="Q4592" i="2"/>
  <c r="Y4592" i="2" s="1" a="1"/>
  <c r="Y4592" i="2" s="1"/>
  <c r="P4592" i="2"/>
  <c r="Z4592" i="2" s="1"/>
  <c r="N4592" i="2"/>
  <c r="M4592" i="2"/>
  <c r="L4592" i="2"/>
  <c r="K4592" i="2"/>
  <c r="X4592" i="2" s="1"/>
  <c r="J4592" i="2"/>
  <c r="I4592" i="2"/>
  <c r="H4592" i="2"/>
  <c r="G4592" i="2"/>
  <c r="F4592" i="2"/>
  <c r="E4592" i="2"/>
  <c r="D4592" i="2"/>
  <c r="C4592" i="2"/>
  <c r="B4592" i="2"/>
  <c r="A4592" i="2"/>
  <c r="T4592" i="2" s="1"/>
  <c r="AA4591" i="2"/>
  <c r="S4591" i="2"/>
  <c r="R4591" i="2"/>
  <c r="Q4591" i="2"/>
  <c r="Y4591" i="2" s="1" a="1"/>
  <c r="Y4591" i="2" s="1"/>
  <c r="P4591" i="2"/>
  <c r="Z4591" i="2" s="1"/>
  <c r="N4591" i="2"/>
  <c r="M4591" i="2"/>
  <c r="L4591" i="2"/>
  <c r="K4591" i="2"/>
  <c r="X4591" i="2" s="1"/>
  <c r="J4591" i="2"/>
  <c r="I4591" i="2"/>
  <c r="H4591" i="2"/>
  <c r="G4591" i="2"/>
  <c r="F4591" i="2"/>
  <c r="E4591" i="2"/>
  <c r="D4591" i="2"/>
  <c r="C4591" i="2"/>
  <c r="B4591" i="2"/>
  <c r="A4591" i="2"/>
  <c r="T4591" i="2" s="1"/>
  <c r="AA4590" i="2"/>
  <c r="S4590" i="2"/>
  <c r="R4590" i="2"/>
  <c r="Q4590" i="2"/>
  <c r="Y4590" i="2" s="1" a="1"/>
  <c r="Y4590" i="2" s="1"/>
  <c r="P4590" i="2"/>
  <c r="Z4590" i="2" s="1"/>
  <c r="N4590" i="2"/>
  <c r="M4590" i="2"/>
  <c r="L4590" i="2"/>
  <c r="K4590" i="2"/>
  <c r="J4590" i="2"/>
  <c r="I4590" i="2"/>
  <c r="H4590" i="2"/>
  <c r="G4590" i="2"/>
  <c r="F4590" i="2"/>
  <c r="E4590" i="2"/>
  <c r="D4590" i="2"/>
  <c r="C4590" i="2"/>
  <c r="B4590" i="2"/>
  <c r="A4590" i="2"/>
  <c r="T4590" i="2" s="1"/>
  <c r="AA4589" i="2"/>
  <c r="S4589" i="2"/>
  <c r="R4589" i="2"/>
  <c r="Q4589" i="2"/>
  <c r="Y4589" i="2" s="1" a="1"/>
  <c r="Y4589" i="2" s="1"/>
  <c r="P4589" i="2"/>
  <c r="Z4589" i="2" s="1"/>
  <c r="N4589" i="2"/>
  <c r="M4589" i="2"/>
  <c r="L4589" i="2"/>
  <c r="K4589" i="2"/>
  <c r="X4589" i="2" s="1"/>
  <c r="J4589" i="2"/>
  <c r="I4589" i="2"/>
  <c r="H4589" i="2"/>
  <c r="G4589" i="2"/>
  <c r="F4589" i="2"/>
  <c r="E4589" i="2"/>
  <c r="D4589" i="2"/>
  <c r="C4589" i="2"/>
  <c r="B4589" i="2"/>
  <c r="A4589" i="2"/>
  <c r="T4589" i="2" s="1"/>
  <c r="AA4588" i="2"/>
  <c r="S4588" i="2"/>
  <c r="R4588" i="2"/>
  <c r="Q4588" i="2"/>
  <c r="Y4588" i="2" s="1" a="1"/>
  <c r="Y4588" i="2" s="1"/>
  <c r="P4588" i="2"/>
  <c r="Z4588" i="2" s="1"/>
  <c r="N4588" i="2"/>
  <c r="M4588" i="2"/>
  <c r="L4588" i="2"/>
  <c r="K4588" i="2"/>
  <c r="X4588" i="2" s="1"/>
  <c r="J4588" i="2"/>
  <c r="I4588" i="2"/>
  <c r="H4588" i="2"/>
  <c r="G4588" i="2"/>
  <c r="F4588" i="2"/>
  <c r="E4588" i="2"/>
  <c r="D4588" i="2"/>
  <c r="C4588" i="2"/>
  <c r="B4588" i="2"/>
  <c r="A4588" i="2"/>
  <c r="T4588" i="2" s="1"/>
  <c r="AA4587" i="2"/>
  <c r="S4587" i="2"/>
  <c r="R4587" i="2"/>
  <c r="Q4587" i="2"/>
  <c r="Y4587" i="2" s="1" a="1"/>
  <c r="Y4587" i="2" s="1"/>
  <c r="P4587" i="2"/>
  <c r="Z4587" i="2" s="1"/>
  <c r="N4587" i="2"/>
  <c r="M4587" i="2"/>
  <c r="L4587" i="2"/>
  <c r="K4587" i="2"/>
  <c r="X4587" i="2" s="1"/>
  <c r="J4587" i="2"/>
  <c r="I4587" i="2"/>
  <c r="H4587" i="2"/>
  <c r="G4587" i="2"/>
  <c r="F4587" i="2"/>
  <c r="E4587" i="2"/>
  <c r="D4587" i="2"/>
  <c r="C4587" i="2"/>
  <c r="B4587" i="2"/>
  <c r="A4587" i="2"/>
  <c r="T4587" i="2" s="1"/>
  <c r="AA4586" i="2"/>
  <c r="S4586" i="2"/>
  <c r="R4586" i="2"/>
  <c r="Q4586" i="2"/>
  <c r="Y4586" i="2" s="1" a="1"/>
  <c r="Y4586" i="2" s="1"/>
  <c r="P4586" i="2"/>
  <c r="Z4586" i="2" s="1"/>
  <c r="N4586" i="2"/>
  <c r="M4586" i="2"/>
  <c r="L4586" i="2"/>
  <c r="K4586" i="2"/>
  <c r="X4586" i="2" s="1"/>
  <c r="J4586" i="2"/>
  <c r="I4586" i="2"/>
  <c r="H4586" i="2"/>
  <c r="G4586" i="2"/>
  <c r="F4586" i="2"/>
  <c r="E4586" i="2"/>
  <c r="D4586" i="2"/>
  <c r="C4586" i="2"/>
  <c r="B4586" i="2"/>
  <c r="A4586" i="2"/>
  <c r="T4586" i="2" s="1"/>
  <c r="AA4585" i="2"/>
  <c r="Z4585" i="2"/>
  <c r="S4585" i="2"/>
  <c r="R4585" i="2"/>
  <c r="Q4585" i="2"/>
  <c r="Y4585" i="2" s="1" a="1"/>
  <c r="Y4585" i="2" s="1"/>
  <c r="P4585" i="2"/>
  <c r="N4585" i="2"/>
  <c r="M4585" i="2"/>
  <c r="L4585" i="2"/>
  <c r="K4585" i="2"/>
  <c r="X4585" i="2" s="1"/>
  <c r="J4585" i="2"/>
  <c r="I4585" i="2"/>
  <c r="H4585" i="2"/>
  <c r="G4585" i="2"/>
  <c r="F4585" i="2"/>
  <c r="E4585" i="2"/>
  <c r="D4585" i="2"/>
  <c r="C4585" i="2"/>
  <c r="B4585" i="2"/>
  <c r="A4585" i="2"/>
  <c r="T4585" i="2" s="1"/>
  <c r="AA4584" i="2"/>
  <c r="S4584" i="2"/>
  <c r="R4584" i="2"/>
  <c r="Q4584" i="2"/>
  <c r="Y4584" i="2" s="1" a="1"/>
  <c r="Y4584" i="2" s="1"/>
  <c r="P4584" i="2"/>
  <c r="Z4584" i="2" s="1"/>
  <c r="N4584" i="2"/>
  <c r="M4584" i="2"/>
  <c r="L4584" i="2"/>
  <c r="K4584" i="2"/>
  <c r="J4584" i="2"/>
  <c r="I4584" i="2"/>
  <c r="H4584" i="2"/>
  <c r="G4584" i="2"/>
  <c r="F4584" i="2"/>
  <c r="E4584" i="2"/>
  <c r="D4584" i="2"/>
  <c r="C4584" i="2"/>
  <c r="B4584" i="2"/>
  <c r="A4584" i="2"/>
  <c r="T4584" i="2" s="1"/>
  <c r="AA4583" i="2"/>
  <c r="S4583" i="2"/>
  <c r="R4583" i="2"/>
  <c r="Q4583" i="2"/>
  <c r="Y4583" i="2" s="1" a="1"/>
  <c r="Y4583" i="2" s="1"/>
  <c r="P4583" i="2"/>
  <c r="Z4583" i="2" s="1"/>
  <c r="N4583" i="2"/>
  <c r="M4583" i="2"/>
  <c r="L4583" i="2"/>
  <c r="K4583" i="2"/>
  <c r="X4583" i="2" s="1"/>
  <c r="J4583" i="2"/>
  <c r="I4583" i="2"/>
  <c r="H4583" i="2"/>
  <c r="G4583" i="2"/>
  <c r="F4583" i="2"/>
  <c r="E4583" i="2"/>
  <c r="D4583" i="2"/>
  <c r="C4583" i="2"/>
  <c r="B4583" i="2"/>
  <c r="A4583" i="2"/>
  <c r="T4583" i="2" s="1"/>
  <c r="AA4582" i="2"/>
  <c r="S4582" i="2"/>
  <c r="R4582" i="2"/>
  <c r="Q4582" i="2"/>
  <c r="Y4582" i="2" s="1" a="1"/>
  <c r="Y4582" i="2" s="1"/>
  <c r="P4582" i="2"/>
  <c r="Z4582" i="2" s="1"/>
  <c r="N4582" i="2"/>
  <c r="M4582" i="2"/>
  <c r="L4582" i="2"/>
  <c r="K4582" i="2"/>
  <c r="J4582" i="2"/>
  <c r="I4582" i="2"/>
  <c r="H4582" i="2"/>
  <c r="G4582" i="2"/>
  <c r="F4582" i="2"/>
  <c r="E4582" i="2"/>
  <c r="D4582" i="2"/>
  <c r="C4582" i="2"/>
  <c r="B4582" i="2"/>
  <c r="A4582" i="2"/>
  <c r="T4582" i="2" s="1"/>
  <c r="AA4581" i="2"/>
  <c r="S4581" i="2"/>
  <c r="R4581" i="2"/>
  <c r="Q4581" i="2"/>
  <c r="Y4581" i="2" s="1" a="1"/>
  <c r="Y4581" i="2" s="1"/>
  <c r="P4581" i="2"/>
  <c r="Z4581" i="2" s="1"/>
  <c r="N4581" i="2"/>
  <c r="M4581" i="2"/>
  <c r="L4581" i="2"/>
  <c r="K4581" i="2"/>
  <c r="X4581" i="2" s="1"/>
  <c r="J4581" i="2"/>
  <c r="I4581" i="2"/>
  <c r="H4581" i="2"/>
  <c r="G4581" i="2"/>
  <c r="F4581" i="2"/>
  <c r="E4581" i="2"/>
  <c r="D4581" i="2"/>
  <c r="C4581" i="2"/>
  <c r="B4581" i="2"/>
  <c r="A4581" i="2"/>
  <c r="T4581" i="2" s="1"/>
  <c r="AA4580" i="2"/>
  <c r="S4580" i="2"/>
  <c r="R4580" i="2"/>
  <c r="Q4580" i="2"/>
  <c r="Y4580" i="2" s="1" a="1"/>
  <c r="Y4580" i="2" s="1"/>
  <c r="P4580" i="2"/>
  <c r="Z4580" i="2" s="1"/>
  <c r="N4580" i="2"/>
  <c r="M4580" i="2"/>
  <c r="L4580" i="2"/>
  <c r="K4580" i="2"/>
  <c r="X4580" i="2" s="1"/>
  <c r="J4580" i="2"/>
  <c r="I4580" i="2"/>
  <c r="H4580" i="2"/>
  <c r="G4580" i="2"/>
  <c r="F4580" i="2"/>
  <c r="E4580" i="2"/>
  <c r="D4580" i="2"/>
  <c r="C4580" i="2"/>
  <c r="B4580" i="2"/>
  <c r="A4580" i="2"/>
  <c r="T4580" i="2" s="1"/>
  <c r="AA4579" i="2"/>
  <c r="S4579" i="2"/>
  <c r="R4579" i="2"/>
  <c r="Q4579" i="2"/>
  <c r="Y4579" i="2" s="1" a="1"/>
  <c r="Y4579" i="2" s="1"/>
  <c r="P4579" i="2"/>
  <c r="Z4579" i="2" s="1"/>
  <c r="N4579" i="2"/>
  <c r="M4579" i="2"/>
  <c r="L4579" i="2"/>
  <c r="K4579" i="2"/>
  <c r="J4579" i="2"/>
  <c r="I4579" i="2"/>
  <c r="H4579" i="2"/>
  <c r="G4579" i="2"/>
  <c r="F4579" i="2"/>
  <c r="E4579" i="2"/>
  <c r="D4579" i="2"/>
  <c r="C4579" i="2"/>
  <c r="B4579" i="2"/>
  <c r="A4579" i="2"/>
  <c r="T4579" i="2" s="1"/>
  <c r="AA4578" i="2"/>
  <c r="S4578" i="2"/>
  <c r="R4578" i="2"/>
  <c r="Q4578" i="2"/>
  <c r="Y4578" i="2" s="1" a="1"/>
  <c r="Y4578" i="2" s="1"/>
  <c r="P4578" i="2"/>
  <c r="Z4578" i="2" s="1"/>
  <c r="N4578" i="2"/>
  <c r="M4578" i="2"/>
  <c r="L4578" i="2"/>
  <c r="K4578" i="2"/>
  <c r="X4578" i="2" s="1"/>
  <c r="J4578" i="2"/>
  <c r="I4578" i="2"/>
  <c r="H4578" i="2"/>
  <c r="G4578" i="2"/>
  <c r="F4578" i="2"/>
  <c r="E4578" i="2"/>
  <c r="D4578" i="2"/>
  <c r="C4578" i="2"/>
  <c r="B4578" i="2"/>
  <c r="A4578" i="2"/>
  <c r="T4578" i="2" s="1"/>
  <c r="AA4577" i="2"/>
  <c r="S4577" i="2"/>
  <c r="R4577" i="2"/>
  <c r="Q4577" i="2"/>
  <c r="Y4577" i="2" s="1" a="1"/>
  <c r="Y4577" i="2" s="1"/>
  <c r="P4577" i="2"/>
  <c r="Z4577" i="2" s="1"/>
  <c r="N4577" i="2"/>
  <c r="M4577" i="2"/>
  <c r="L4577" i="2"/>
  <c r="K4577" i="2"/>
  <c r="J4577" i="2"/>
  <c r="I4577" i="2"/>
  <c r="H4577" i="2"/>
  <c r="G4577" i="2"/>
  <c r="F4577" i="2"/>
  <c r="E4577" i="2"/>
  <c r="D4577" i="2"/>
  <c r="C4577" i="2"/>
  <c r="B4577" i="2"/>
  <c r="A4577" i="2"/>
  <c r="T4577" i="2" s="1"/>
  <c r="AA4576" i="2"/>
  <c r="S4576" i="2"/>
  <c r="R4576" i="2"/>
  <c r="Q4576" i="2"/>
  <c r="Y4576" i="2" s="1" a="1"/>
  <c r="Y4576" i="2" s="1"/>
  <c r="P4576" i="2"/>
  <c r="Z4576" i="2" s="1"/>
  <c r="N4576" i="2"/>
  <c r="M4576" i="2"/>
  <c r="L4576" i="2"/>
  <c r="K4576" i="2"/>
  <c r="J4576" i="2"/>
  <c r="I4576" i="2"/>
  <c r="H4576" i="2"/>
  <c r="G4576" i="2"/>
  <c r="F4576" i="2"/>
  <c r="E4576" i="2"/>
  <c r="D4576" i="2"/>
  <c r="C4576" i="2"/>
  <c r="B4576" i="2"/>
  <c r="A4576" i="2"/>
  <c r="T4576" i="2" s="1"/>
  <c r="AA4575" i="2"/>
  <c r="S4575" i="2"/>
  <c r="R4575" i="2"/>
  <c r="Q4575" i="2"/>
  <c r="Y4575" i="2" s="1" a="1"/>
  <c r="Y4575" i="2" s="1"/>
  <c r="P4575" i="2"/>
  <c r="Z4575" i="2" s="1"/>
  <c r="N4575" i="2"/>
  <c r="M4575" i="2"/>
  <c r="L4575" i="2"/>
  <c r="K4575" i="2"/>
  <c r="J4575" i="2"/>
  <c r="I4575" i="2"/>
  <c r="H4575" i="2"/>
  <c r="G4575" i="2"/>
  <c r="F4575" i="2"/>
  <c r="E4575" i="2"/>
  <c r="D4575" i="2"/>
  <c r="C4575" i="2"/>
  <c r="B4575" i="2"/>
  <c r="A4575" i="2"/>
  <c r="T4575" i="2" s="1"/>
  <c r="AA4574" i="2"/>
  <c r="S4574" i="2"/>
  <c r="R4574" i="2"/>
  <c r="Q4574" i="2"/>
  <c r="Y4574" i="2" s="1" a="1"/>
  <c r="Y4574" i="2" s="1"/>
  <c r="P4574" i="2"/>
  <c r="Z4574" i="2" s="1"/>
  <c r="N4574" i="2"/>
  <c r="M4574" i="2"/>
  <c r="L4574" i="2"/>
  <c r="K4574" i="2"/>
  <c r="J4574" i="2"/>
  <c r="I4574" i="2"/>
  <c r="H4574" i="2"/>
  <c r="G4574" i="2"/>
  <c r="F4574" i="2"/>
  <c r="E4574" i="2"/>
  <c r="D4574" i="2"/>
  <c r="C4574" i="2"/>
  <c r="B4574" i="2"/>
  <c r="A4574" i="2"/>
  <c r="T4574" i="2" s="1"/>
  <c r="AA4573" i="2"/>
  <c r="S4573" i="2"/>
  <c r="R4573" i="2"/>
  <c r="Q4573" i="2"/>
  <c r="Y4573" i="2" s="1" a="1"/>
  <c r="Y4573" i="2" s="1"/>
  <c r="P4573" i="2"/>
  <c r="Z4573" i="2" s="1"/>
  <c r="N4573" i="2"/>
  <c r="M4573" i="2"/>
  <c r="L4573" i="2"/>
  <c r="K4573" i="2"/>
  <c r="X4573" i="2" s="1"/>
  <c r="J4573" i="2"/>
  <c r="I4573" i="2"/>
  <c r="H4573" i="2"/>
  <c r="G4573" i="2"/>
  <c r="F4573" i="2"/>
  <c r="E4573" i="2"/>
  <c r="D4573" i="2"/>
  <c r="C4573" i="2"/>
  <c r="B4573" i="2"/>
  <c r="A4573" i="2"/>
  <c r="T4573" i="2" s="1"/>
  <c r="AA4572" i="2"/>
  <c r="S4572" i="2"/>
  <c r="R4572" i="2"/>
  <c r="Q4572" i="2"/>
  <c r="Y4572" i="2" s="1" a="1"/>
  <c r="Y4572" i="2" s="1"/>
  <c r="P4572" i="2"/>
  <c r="Z4572" i="2" s="1"/>
  <c r="N4572" i="2"/>
  <c r="M4572" i="2"/>
  <c r="L4572" i="2"/>
  <c r="K4572" i="2"/>
  <c r="J4572" i="2"/>
  <c r="I4572" i="2"/>
  <c r="H4572" i="2"/>
  <c r="G4572" i="2"/>
  <c r="F4572" i="2"/>
  <c r="E4572" i="2"/>
  <c r="D4572" i="2"/>
  <c r="C4572" i="2"/>
  <c r="B4572" i="2"/>
  <c r="A4572" i="2"/>
  <c r="T4572" i="2" s="1"/>
  <c r="AA4571" i="2"/>
  <c r="S4571" i="2"/>
  <c r="R4571" i="2"/>
  <c r="Q4571" i="2"/>
  <c r="Y4571" i="2" s="1" a="1"/>
  <c r="Y4571" i="2" s="1"/>
  <c r="P4571" i="2"/>
  <c r="Z4571" i="2" s="1"/>
  <c r="N4571" i="2"/>
  <c r="M4571" i="2"/>
  <c r="L4571" i="2"/>
  <c r="K4571" i="2"/>
  <c r="X4571" i="2" s="1"/>
  <c r="J4571" i="2"/>
  <c r="I4571" i="2"/>
  <c r="H4571" i="2"/>
  <c r="G4571" i="2"/>
  <c r="F4571" i="2"/>
  <c r="E4571" i="2"/>
  <c r="D4571" i="2"/>
  <c r="C4571" i="2"/>
  <c r="B4571" i="2"/>
  <c r="A4571" i="2"/>
  <c r="T4571" i="2" s="1"/>
  <c r="AA4570" i="2"/>
  <c r="S4570" i="2"/>
  <c r="R4570" i="2"/>
  <c r="Q4570" i="2"/>
  <c r="Y4570" i="2" s="1" a="1"/>
  <c r="Y4570" i="2" s="1"/>
  <c r="P4570" i="2"/>
  <c r="Z4570" i="2" s="1"/>
  <c r="N4570" i="2"/>
  <c r="M4570" i="2"/>
  <c r="L4570" i="2"/>
  <c r="K4570" i="2"/>
  <c r="J4570" i="2"/>
  <c r="I4570" i="2"/>
  <c r="H4570" i="2"/>
  <c r="G4570" i="2"/>
  <c r="F4570" i="2"/>
  <c r="E4570" i="2"/>
  <c r="D4570" i="2"/>
  <c r="C4570" i="2"/>
  <c r="B4570" i="2"/>
  <c r="A4570" i="2"/>
  <c r="T4570" i="2" s="1"/>
  <c r="AA4569" i="2"/>
  <c r="S4569" i="2"/>
  <c r="R4569" i="2"/>
  <c r="Q4569" i="2"/>
  <c r="Y4569" i="2" s="1" a="1"/>
  <c r="Y4569" i="2" s="1"/>
  <c r="P4569" i="2"/>
  <c r="Z4569" i="2" s="1"/>
  <c r="N4569" i="2"/>
  <c r="M4569" i="2"/>
  <c r="L4569" i="2"/>
  <c r="K4569" i="2"/>
  <c r="X4569" i="2" s="1"/>
  <c r="J4569" i="2"/>
  <c r="I4569" i="2"/>
  <c r="H4569" i="2"/>
  <c r="G4569" i="2"/>
  <c r="F4569" i="2"/>
  <c r="E4569" i="2"/>
  <c r="D4569" i="2"/>
  <c r="C4569" i="2"/>
  <c r="B4569" i="2"/>
  <c r="A4569" i="2"/>
  <c r="T4569" i="2" s="1"/>
  <c r="AA4568" i="2"/>
  <c r="S4568" i="2"/>
  <c r="R4568" i="2"/>
  <c r="Q4568" i="2"/>
  <c r="Y4568" i="2" s="1" a="1"/>
  <c r="Y4568" i="2" s="1"/>
  <c r="P4568" i="2"/>
  <c r="Z4568" i="2" s="1"/>
  <c r="N4568" i="2"/>
  <c r="M4568" i="2"/>
  <c r="L4568" i="2"/>
  <c r="K4568" i="2"/>
  <c r="X4568" i="2" s="1"/>
  <c r="J4568" i="2"/>
  <c r="I4568" i="2"/>
  <c r="H4568" i="2"/>
  <c r="G4568" i="2"/>
  <c r="F4568" i="2"/>
  <c r="E4568" i="2"/>
  <c r="D4568" i="2"/>
  <c r="C4568" i="2"/>
  <c r="B4568" i="2"/>
  <c r="A4568" i="2"/>
  <c r="T4568" i="2" s="1"/>
  <c r="AA4567" i="2"/>
  <c r="S4567" i="2"/>
  <c r="R4567" i="2"/>
  <c r="Q4567" i="2"/>
  <c r="Y4567" i="2" s="1" a="1"/>
  <c r="Y4567" i="2" s="1"/>
  <c r="P4567" i="2"/>
  <c r="Z4567" i="2" s="1"/>
  <c r="N4567" i="2"/>
  <c r="M4567" i="2"/>
  <c r="L4567" i="2"/>
  <c r="K4567" i="2"/>
  <c r="J4567" i="2"/>
  <c r="I4567" i="2"/>
  <c r="H4567" i="2"/>
  <c r="G4567" i="2"/>
  <c r="F4567" i="2"/>
  <c r="E4567" i="2"/>
  <c r="D4567" i="2"/>
  <c r="C4567" i="2"/>
  <c r="B4567" i="2"/>
  <c r="A4567" i="2"/>
  <c r="T4567" i="2" s="1"/>
  <c r="AA4566" i="2"/>
  <c r="S4566" i="2"/>
  <c r="R4566" i="2"/>
  <c r="Q4566" i="2"/>
  <c r="Y4566" i="2" s="1" a="1"/>
  <c r="Y4566" i="2" s="1"/>
  <c r="P4566" i="2"/>
  <c r="Z4566" i="2" s="1"/>
  <c r="N4566" i="2"/>
  <c r="M4566" i="2"/>
  <c r="L4566" i="2"/>
  <c r="K4566" i="2"/>
  <c r="X4566" i="2" s="1"/>
  <c r="J4566" i="2"/>
  <c r="I4566" i="2"/>
  <c r="H4566" i="2"/>
  <c r="G4566" i="2"/>
  <c r="F4566" i="2"/>
  <c r="E4566" i="2"/>
  <c r="D4566" i="2"/>
  <c r="C4566" i="2"/>
  <c r="B4566" i="2"/>
  <c r="A4566" i="2"/>
  <c r="T4566" i="2" s="1"/>
  <c r="AA4565" i="2"/>
  <c r="S4565" i="2"/>
  <c r="R4565" i="2"/>
  <c r="Q4565" i="2"/>
  <c r="Y4565" i="2" s="1" a="1"/>
  <c r="Y4565" i="2" s="1"/>
  <c r="P4565" i="2"/>
  <c r="Z4565" i="2" s="1"/>
  <c r="N4565" i="2"/>
  <c r="M4565" i="2"/>
  <c r="L4565" i="2"/>
  <c r="K4565" i="2"/>
  <c r="J4565" i="2"/>
  <c r="I4565" i="2"/>
  <c r="H4565" i="2"/>
  <c r="G4565" i="2"/>
  <c r="F4565" i="2"/>
  <c r="E4565" i="2"/>
  <c r="D4565" i="2"/>
  <c r="C4565" i="2"/>
  <c r="B4565" i="2"/>
  <c r="A4565" i="2"/>
  <c r="T4565" i="2" s="1"/>
  <c r="AA4564" i="2"/>
  <c r="S4564" i="2"/>
  <c r="R4564" i="2"/>
  <c r="Q4564" i="2"/>
  <c r="Y4564" i="2" s="1" a="1"/>
  <c r="Y4564" i="2" s="1"/>
  <c r="P4564" i="2"/>
  <c r="Z4564" i="2" s="1"/>
  <c r="N4564" i="2"/>
  <c r="M4564" i="2"/>
  <c r="L4564" i="2"/>
  <c r="K4564" i="2"/>
  <c r="X4564" i="2" s="1"/>
  <c r="J4564" i="2"/>
  <c r="I4564" i="2"/>
  <c r="H4564" i="2"/>
  <c r="G4564" i="2"/>
  <c r="F4564" i="2"/>
  <c r="E4564" i="2"/>
  <c r="D4564" i="2"/>
  <c r="C4564" i="2"/>
  <c r="B4564" i="2"/>
  <c r="A4564" i="2"/>
  <c r="T4564" i="2" s="1"/>
  <c r="AA4563" i="2"/>
  <c r="S4563" i="2"/>
  <c r="R4563" i="2"/>
  <c r="Q4563" i="2"/>
  <c r="Y4563" i="2" s="1" a="1"/>
  <c r="Y4563" i="2" s="1"/>
  <c r="P4563" i="2"/>
  <c r="Z4563" i="2" s="1"/>
  <c r="N4563" i="2"/>
  <c r="M4563" i="2"/>
  <c r="L4563" i="2"/>
  <c r="K4563" i="2"/>
  <c r="J4563" i="2"/>
  <c r="I4563" i="2"/>
  <c r="H4563" i="2"/>
  <c r="G4563" i="2"/>
  <c r="F4563" i="2"/>
  <c r="E4563" i="2"/>
  <c r="D4563" i="2"/>
  <c r="C4563" i="2"/>
  <c r="B4563" i="2"/>
  <c r="A4563" i="2"/>
  <c r="T4563" i="2" s="1"/>
  <c r="AA4562" i="2"/>
  <c r="S4562" i="2"/>
  <c r="R4562" i="2"/>
  <c r="Q4562" i="2"/>
  <c r="Y4562" i="2" s="1" a="1"/>
  <c r="Y4562" i="2" s="1"/>
  <c r="P4562" i="2"/>
  <c r="Z4562" i="2" s="1"/>
  <c r="N4562" i="2"/>
  <c r="M4562" i="2"/>
  <c r="L4562" i="2"/>
  <c r="K4562" i="2"/>
  <c r="J4562" i="2"/>
  <c r="I4562" i="2"/>
  <c r="H4562" i="2"/>
  <c r="G4562" i="2"/>
  <c r="F4562" i="2"/>
  <c r="E4562" i="2"/>
  <c r="D4562" i="2"/>
  <c r="C4562" i="2"/>
  <c r="B4562" i="2"/>
  <c r="A4562" i="2"/>
  <c r="T4562" i="2" s="1"/>
  <c r="AA4561" i="2"/>
  <c r="S4561" i="2"/>
  <c r="R4561" i="2"/>
  <c r="Q4561" i="2"/>
  <c r="Y4561" i="2" s="1" a="1"/>
  <c r="Y4561" i="2" s="1"/>
  <c r="P4561" i="2"/>
  <c r="Z4561" i="2" s="1"/>
  <c r="N4561" i="2"/>
  <c r="M4561" i="2"/>
  <c r="L4561" i="2"/>
  <c r="K4561" i="2"/>
  <c r="X4561" i="2" s="1"/>
  <c r="J4561" i="2"/>
  <c r="I4561" i="2"/>
  <c r="H4561" i="2"/>
  <c r="G4561" i="2"/>
  <c r="F4561" i="2"/>
  <c r="E4561" i="2"/>
  <c r="D4561" i="2"/>
  <c r="C4561" i="2"/>
  <c r="B4561" i="2"/>
  <c r="A4561" i="2"/>
  <c r="T4561" i="2" s="1"/>
  <c r="AA4560" i="2"/>
  <c r="S4560" i="2"/>
  <c r="R4560" i="2"/>
  <c r="Q4560" i="2"/>
  <c r="Y4560" i="2" s="1" a="1"/>
  <c r="Y4560" i="2" s="1"/>
  <c r="P4560" i="2"/>
  <c r="Z4560" i="2" s="1"/>
  <c r="N4560" i="2"/>
  <c r="M4560" i="2"/>
  <c r="L4560" i="2"/>
  <c r="K4560" i="2"/>
  <c r="J4560" i="2"/>
  <c r="I4560" i="2"/>
  <c r="H4560" i="2"/>
  <c r="G4560" i="2"/>
  <c r="F4560" i="2"/>
  <c r="E4560" i="2"/>
  <c r="D4560" i="2"/>
  <c r="C4560" i="2"/>
  <c r="B4560" i="2"/>
  <c r="A4560" i="2"/>
  <c r="T4560" i="2" s="1"/>
  <c r="AA4559" i="2"/>
  <c r="S4559" i="2"/>
  <c r="R4559" i="2"/>
  <c r="Q4559" i="2"/>
  <c r="Y4559" i="2" s="1" a="1"/>
  <c r="Y4559" i="2" s="1"/>
  <c r="P4559" i="2"/>
  <c r="Z4559" i="2" s="1"/>
  <c r="N4559" i="2"/>
  <c r="M4559" i="2"/>
  <c r="L4559" i="2"/>
  <c r="K4559" i="2"/>
  <c r="X4559" i="2" s="1"/>
  <c r="J4559" i="2"/>
  <c r="I4559" i="2"/>
  <c r="H4559" i="2"/>
  <c r="G4559" i="2"/>
  <c r="F4559" i="2"/>
  <c r="E4559" i="2"/>
  <c r="D4559" i="2"/>
  <c r="C4559" i="2"/>
  <c r="B4559" i="2"/>
  <c r="A4559" i="2"/>
  <c r="T4559" i="2" s="1"/>
  <c r="AA4558" i="2"/>
  <c r="S4558" i="2"/>
  <c r="R4558" i="2"/>
  <c r="Q4558" i="2"/>
  <c r="Y4558" i="2" s="1" a="1"/>
  <c r="Y4558" i="2" s="1"/>
  <c r="P4558" i="2"/>
  <c r="Z4558" i="2" s="1"/>
  <c r="N4558" i="2"/>
  <c r="M4558" i="2"/>
  <c r="L4558" i="2"/>
  <c r="K4558" i="2"/>
  <c r="J4558" i="2"/>
  <c r="I4558" i="2"/>
  <c r="H4558" i="2"/>
  <c r="G4558" i="2"/>
  <c r="F4558" i="2"/>
  <c r="E4558" i="2"/>
  <c r="D4558" i="2"/>
  <c r="C4558" i="2"/>
  <c r="B4558" i="2"/>
  <c r="A4558" i="2"/>
  <c r="T4558" i="2" s="1"/>
  <c r="AA4557" i="2"/>
  <c r="S4557" i="2"/>
  <c r="R4557" i="2"/>
  <c r="Q4557" i="2"/>
  <c r="Y4557" i="2" s="1" a="1"/>
  <c r="Y4557" i="2" s="1"/>
  <c r="P4557" i="2"/>
  <c r="Z4557" i="2" s="1"/>
  <c r="N4557" i="2"/>
  <c r="M4557" i="2"/>
  <c r="L4557" i="2"/>
  <c r="K4557" i="2"/>
  <c r="X4557" i="2" s="1"/>
  <c r="J4557" i="2"/>
  <c r="I4557" i="2"/>
  <c r="H4557" i="2"/>
  <c r="G4557" i="2"/>
  <c r="F4557" i="2"/>
  <c r="E4557" i="2"/>
  <c r="D4557" i="2"/>
  <c r="C4557" i="2"/>
  <c r="B4557" i="2"/>
  <c r="A4557" i="2"/>
  <c r="T4557" i="2" s="1"/>
  <c r="AA4556" i="2"/>
  <c r="S4556" i="2"/>
  <c r="R4556" i="2"/>
  <c r="Q4556" i="2"/>
  <c r="Y4556" i="2" s="1" a="1"/>
  <c r="Y4556" i="2" s="1"/>
  <c r="P4556" i="2"/>
  <c r="Z4556" i="2" s="1"/>
  <c r="N4556" i="2"/>
  <c r="M4556" i="2"/>
  <c r="L4556" i="2"/>
  <c r="K4556" i="2"/>
  <c r="X4556" i="2" s="1"/>
  <c r="J4556" i="2"/>
  <c r="I4556" i="2"/>
  <c r="H4556" i="2"/>
  <c r="G4556" i="2"/>
  <c r="F4556" i="2"/>
  <c r="E4556" i="2"/>
  <c r="D4556" i="2"/>
  <c r="C4556" i="2"/>
  <c r="B4556" i="2"/>
  <c r="A4556" i="2"/>
  <c r="T4556" i="2" s="1"/>
  <c r="AA4555" i="2"/>
  <c r="S4555" i="2"/>
  <c r="R4555" i="2"/>
  <c r="Q4555" i="2"/>
  <c r="Y4555" i="2" s="1" a="1"/>
  <c r="Y4555" i="2" s="1"/>
  <c r="P4555" i="2"/>
  <c r="Z4555" i="2" s="1"/>
  <c r="N4555" i="2"/>
  <c r="M4555" i="2"/>
  <c r="L4555" i="2"/>
  <c r="K4555" i="2"/>
  <c r="X4555" i="2" s="1"/>
  <c r="J4555" i="2"/>
  <c r="I4555" i="2"/>
  <c r="H4555" i="2"/>
  <c r="G4555" i="2"/>
  <c r="F4555" i="2"/>
  <c r="E4555" i="2"/>
  <c r="D4555" i="2"/>
  <c r="C4555" i="2"/>
  <c r="B4555" i="2"/>
  <c r="A4555" i="2"/>
  <c r="T4555" i="2" s="1"/>
  <c r="AA4554" i="2"/>
  <c r="S4554" i="2"/>
  <c r="R4554" i="2"/>
  <c r="Q4554" i="2"/>
  <c r="Y4554" i="2" s="1" a="1"/>
  <c r="Y4554" i="2" s="1"/>
  <c r="P4554" i="2"/>
  <c r="Z4554" i="2" s="1"/>
  <c r="N4554" i="2"/>
  <c r="M4554" i="2"/>
  <c r="L4554" i="2"/>
  <c r="K4554" i="2"/>
  <c r="X4554" i="2" s="1"/>
  <c r="J4554" i="2"/>
  <c r="I4554" i="2"/>
  <c r="H4554" i="2"/>
  <c r="G4554" i="2"/>
  <c r="F4554" i="2"/>
  <c r="E4554" i="2"/>
  <c r="D4554" i="2"/>
  <c r="C4554" i="2"/>
  <c r="B4554" i="2"/>
  <c r="A4554" i="2"/>
  <c r="T4554" i="2" s="1"/>
  <c r="AA4553" i="2"/>
  <c r="S4553" i="2"/>
  <c r="R4553" i="2"/>
  <c r="Q4553" i="2"/>
  <c r="Y4553" i="2" s="1" a="1"/>
  <c r="Y4553" i="2" s="1"/>
  <c r="P4553" i="2"/>
  <c r="Z4553" i="2" s="1"/>
  <c r="N4553" i="2"/>
  <c r="M4553" i="2"/>
  <c r="L4553" i="2"/>
  <c r="K4553" i="2"/>
  <c r="J4553" i="2"/>
  <c r="I4553" i="2"/>
  <c r="H4553" i="2"/>
  <c r="G4553" i="2"/>
  <c r="F4553" i="2"/>
  <c r="E4553" i="2"/>
  <c r="D4553" i="2"/>
  <c r="C4553" i="2"/>
  <c r="B4553" i="2"/>
  <c r="A4553" i="2"/>
  <c r="T4553" i="2" s="1"/>
  <c r="AA4552" i="2"/>
  <c r="S4552" i="2"/>
  <c r="R4552" i="2"/>
  <c r="Q4552" i="2"/>
  <c r="Y4552" i="2" s="1" a="1"/>
  <c r="Y4552" i="2" s="1"/>
  <c r="P4552" i="2"/>
  <c r="Z4552" i="2" s="1"/>
  <c r="N4552" i="2"/>
  <c r="M4552" i="2"/>
  <c r="L4552" i="2"/>
  <c r="K4552" i="2"/>
  <c r="J4552" i="2"/>
  <c r="I4552" i="2"/>
  <c r="H4552" i="2"/>
  <c r="G4552" i="2"/>
  <c r="F4552" i="2"/>
  <c r="E4552" i="2"/>
  <c r="D4552" i="2"/>
  <c r="C4552" i="2"/>
  <c r="B4552" i="2"/>
  <c r="A4552" i="2"/>
  <c r="T4552" i="2" s="1"/>
  <c r="AA4551" i="2"/>
  <c r="S4551" i="2"/>
  <c r="R4551" i="2"/>
  <c r="Q4551" i="2"/>
  <c r="Y4551" i="2" s="1" a="1"/>
  <c r="Y4551" i="2" s="1"/>
  <c r="P4551" i="2"/>
  <c r="Z4551" i="2" s="1"/>
  <c r="N4551" i="2"/>
  <c r="M4551" i="2"/>
  <c r="L4551" i="2"/>
  <c r="K4551" i="2"/>
  <c r="X4551" i="2" s="1"/>
  <c r="J4551" i="2"/>
  <c r="I4551" i="2"/>
  <c r="H4551" i="2"/>
  <c r="G4551" i="2"/>
  <c r="F4551" i="2"/>
  <c r="E4551" i="2"/>
  <c r="D4551" i="2"/>
  <c r="C4551" i="2"/>
  <c r="B4551" i="2"/>
  <c r="A4551" i="2"/>
  <c r="T4551" i="2" s="1"/>
  <c r="AA4550" i="2"/>
  <c r="S4550" i="2"/>
  <c r="R4550" i="2"/>
  <c r="Q4550" i="2"/>
  <c r="Y4550" i="2" s="1" a="1"/>
  <c r="Y4550" i="2" s="1"/>
  <c r="P4550" i="2"/>
  <c r="Z4550" i="2" s="1"/>
  <c r="N4550" i="2"/>
  <c r="M4550" i="2"/>
  <c r="L4550" i="2"/>
  <c r="K4550" i="2"/>
  <c r="J4550" i="2"/>
  <c r="I4550" i="2"/>
  <c r="H4550" i="2"/>
  <c r="G4550" i="2"/>
  <c r="F4550" i="2"/>
  <c r="E4550" i="2"/>
  <c r="D4550" i="2"/>
  <c r="C4550" i="2"/>
  <c r="B4550" i="2"/>
  <c r="A4550" i="2"/>
  <c r="T4550" i="2" s="1"/>
  <c r="AA4549" i="2"/>
  <c r="S4549" i="2"/>
  <c r="R4549" i="2"/>
  <c r="Q4549" i="2"/>
  <c r="Y4549" i="2" s="1" a="1"/>
  <c r="Y4549" i="2" s="1"/>
  <c r="P4549" i="2"/>
  <c r="Z4549" i="2" s="1"/>
  <c r="N4549" i="2"/>
  <c r="M4549" i="2"/>
  <c r="L4549" i="2"/>
  <c r="K4549" i="2"/>
  <c r="X4549" i="2" s="1"/>
  <c r="J4549" i="2"/>
  <c r="I4549" i="2"/>
  <c r="H4549" i="2"/>
  <c r="G4549" i="2"/>
  <c r="F4549" i="2"/>
  <c r="E4549" i="2"/>
  <c r="D4549" i="2"/>
  <c r="C4549" i="2"/>
  <c r="B4549" i="2"/>
  <c r="A4549" i="2"/>
  <c r="T4549" i="2" s="1"/>
  <c r="AA4548" i="2"/>
  <c r="S4548" i="2"/>
  <c r="R4548" i="2"/>
  <c r="Q4548" i="2"/>
  <c r="Y4548" i="2" s="1" a="1"/>
  <c r="Y4548" i="2" s="1"/>
  <c r="P4548" i="2"/>
  <c r="Z4548" i="2" s="1"/>
  <c r="N4548" i="2"/>
  <c r="M4548" i="2"/>
  <c r="L4548" i="2"/>
  <c r="K4548" i="2"/>
  <c r="X4548" i="2" s="1"/>
  <c r="J4548" i="2"/>
  <c r="I4548" i="2"/>
  <c r="H4548" i="2"/>
  <c r="G4548" i="2"/>
  <c r="F4548" i="2"/>
  <c r="E4548" i="2"/>
  <c r="D4548" i="2"/>
  <c r="C4548" i="2"/>
  <c r="B4548" i="2"/>
  <c r="A4548" i="2"/>
  <c r="T4548" i="2" s="1"/>
  <c r="AA4547" i="2"/>
  <c r="S4547" i="2"/>
  <c r="R4547" i="2"/>
  <c r="Q4547" i="2"/>
  <c r="Y4547" i="2" s="1" a="1"/>
  <c r="Y4547" i="2" s="1"/>
  <c r="P4547" i="2"/>
  <c r="Z4547" i="2" s="1"/>
  <c r="N4547" i="2"/>
  <c r="M4547" i="2"/>
  <c r="L4547" i="2"/>
  <c r="K4547" i="2"/>
  <c r="X4547" i="2" s="1"/>
  <c r="J4547" i="2"/>
  <c r="I4547" i="2"/>
  <c r="H4547" i="2"/>
  <c r="G4547" i="2"/>
  <c r="F4547" i="2"/>
  <c r="E4547" i="2"/>
  <c r="D4547" i="2"/>
  <c r="C4547" i="2"/>
  <c r="B4547" i="2"/>
  <c r="A4547" i="2"/>
  <c r="T4547" i="2" s="1"/>
  <c r="AA4546" i="2"/>
  <c r="S4546" i="2"/>
  <c r="R4546" i="2"/>
  <c r="Q4546" i="2"/>
  <c r="Y4546" i="2" s="1" a="1"/>
  <c r="Y4546" i="2" s="1"/>
  <c r="P4546" i="2"/>
  <c r="Z4546" i="2" s="1"/>
  <c r="N4546" i="2"/>
  <c r="M4546" i="2"/>
  <c r="L4546" i="2"/>
  <c r="K4546" i="2"/>
  <c r="J4546" i="2"/>
  <c r="I4546" i="2"/>
  <c r="H4546" i="2"/>
  <c r="G4546" i="2"/>
  <c r="F4546" i="2"/>
  <c r="E4546" i="2"/>
  <c r="D4546" i="2"/>
  <c r="C4546" i="2"/>
  <c r="B4546" i="2"/>
  <c r="A4546" i="2"/>
  <c r="T4546" i="2" s="1"/>
  <c r="AA4545" i="2"/>
  <c r="S4545" i="2"/>
  <c r="R4545" i="2"/>
  <c r="Q4545" i="2"/>
  <c r="Y4545" i="2" s="1" a="1"/>
  <c r="Y4545" i="2" s="1"/>
  <c r="P4545" i="2"/>
  <c r="Z4545" i="2" s="1"/>
  <c r="N4545" i="2"/>
  <c r="M4545" i="2"/>
  <c r="L4545" i="2"/>
  <c r="K4545" i="2"/>
  <c r="X4545" i="2" s="1"/>
  <c r="J4545" i="2"/>
  <c r="I4545" i="2"/>
  <c r="H4545" i="2"/>
  <c r="G4545" i="2"/>
  <c r="F4545" i="2"/>
  <c r="E4545" i="2"/>
  <c r="D4545" i="2"/>
  <c r="C4545" i="2"/>
  <c r="B4545" i="2"/>
  <c r="A4545" i="2"/>
  <c r="T4545" i="2" s="1"/>
  <c r="AA4544" i="2"/>
  <c r="S4544" i="2"/>
  <c r="R4544" i="2"/>
  <c r="Q4544" i="2"/>
  <c r="Y4544" i="2" s="1" a="1"/>
  <c r="Y4544" i="2" s="1"/>
  <c r="P4544" i="2"/>
  <c r="Z4544" i="2" s="1"/>
  <c r="N4544" i="2"/>
  <c r="M4544" i="2"/>
  <c r="L4544" i="2"/>
  <c r="K4544" i="2"/>
  <c r="X4544" i="2" s="1"/>
  <c r="J4544" i="2"/>
  <c r="I4544" i="2"/>
  <c r="H4544" i="2"/>
  <c r="G4544" i="2"/>
  <c r="F4544" i="2"/>
  <c r="E4544" i="2"/>
  <c r="D4544" i="2"/>
  <c r="C4544" i="2"/>
  <c r="B4544" i="2"/>
  <c r="A4544" i="2"/>
  <c r="T4544" i="2" s="1"/>
  <c r="AA4543" i="2"/>
  <c r="S4543" i="2"/>
  <c r="R4543" i="2"/>
  <c r="Q4543" i="2"/>
  <c r="Y4543" i="2" s="1" a="1"/>
  <c r="Y4543" i="2" s="1"/>
  <c r="P4543" i="2"/>
  <c r="Z4543" i="2" s="1"/>
  <c r="N4543" i="2"/>
  <c r="M4543" i="2"/>
  <c r="L4543" i="2"/>
  <c r="K4543" i="2"/>
  <c r="X4543" i="2" s="1"/>
  <c r="J4543" i="2"/>
  <c r="I4543" i="2"/>
  <c r="H4543" i="2"/>
  <c r="G4543" i="2"/>
  <c r="F4543" i="2"/>
  <c r="E4543" i="2"/>
  <c r="D4543" i="2"/>
  <c r="C4543" i="2"/>
  <c r="B4543" i="2"/>
  <c r="A4543" i="2"/>
  <c r="T4543" i="2" s="1"/>
  <c r="AA4542" i="2"/>
  <c r="S4542" i="2"/>
  <c r="R4542" i="2"/>
  <c r="Q4542" i="2"/>
  <c r="Y4542" i="2" s="1" a="1"/>
  <c r="Y4542" i="2" s="1"/>
  <c r="P4542" i="2"/>
  <c r="Z4542" i="2" s="1"/>
  <c r="N4542" i="2"/>
  <c r="M4542" i="2"/>
  <c r="L4542" i="2"/>
  <c r="K4542" i="2"/>
  <c r="X4542" i="2" s="1"/>
  <c r="J4542" i="2"/>
  <c r="I4542" i="2"/>
  <c r="H4542" i="2"/>
  <c r="G4542" i="2"/>
  <c r="F4542" i="2"/>
  <c r="E4542" i="2"/>
  <c r="D4542" i="2"/>
  <c r="C4542" i="2"/>
  <c r="B4542" i="2"/>
  <c r="A4542" i="2"/>
  <c r="T4542" i="2" s="1"/>
  <c r="AA4541" i="2"/>
  <c r="S4541" i="2"/>
  <c r="R4541" i="2"/>
  <c r="Q4541" i="2"/>
  <c r="Y4541" i="2" s="1" a="1"/>
  <c r="Y4541" i="2" s="1"/>
  <c r="P4541" i="2"/>
  <c r="Z4541" i="2" s="1"/>
  <c r="N4541" i="2"/>
  <c r="M4541" i="2"/>
  <c r="L4541" i="2"/>
  <c r="K4541" i="2"/>
  <c r="X4541" i="2" s="1"/>
  <c r="J4541" i="2"/>
  <c r="I4541" i="2"/>
  <c r="H4541" i="2"/>
  <c r="G4541" i="2"/>
  <c r="F4541" i="2"/>
  <c r="E4541" i="2"/>
  <c r="D4541" i="2"/>
  <c r="C4541" i="2"/>
  <c r="B4541" i="2"/>
  <c r="A4541" i="2"/>
  <c r="T4541" i="2" s="1"/>
  <c r="AA4540" i="2"/>
  <c r="S4540" i="2"/>
  <c r="R4540" i="2"/>
  <c r="Q4540" i="2"/>
  <c r="Y4540" i="2" s="1" a="1"/>
  <c r="Y4540" i="2" s="1"/>
  <c r="P4540" i="2"/>
  <c r="Z4540" i="2" s="1"/>
  <c r="N4540" i="2"/>
  <c r="M4540" i="2"/>
  <c r="L4540" i="2"/>
  <c r="K4540" i="2"/>
  <c r="X4540" i="2" s="1"/>
  <c r="J4540" i="2"/>
  <c r="I4540" i="2"/>
  <c r="H4540" i="2"/>
  <c r="G4540" i="2"/>
  <c r="F4540" i="2"/>
  <c r="E4540" i="2"/>
  <c r="D4540" i="2"/>
  <c r="C4540" i="2"/>
  <c r="B4540" i="2"/>
  <c r="A4540" i="2"/>
  <c r="T4540" i="2" s="1"/>
  <c r="AA4539" i="2"/>
  <c r="S4539" i="2"/>
  <c r="R4539" i="2"/>
  <c r="Q4539" i="2"/>
  <c r="Y4539" i="2" s="1" a="1"/>
  <c r="Y4539" i="2" s="1"/>
  <c r="P4539" i="2"/>
  <c r="Z4539" i="2" s="1"/>
  <c r="N4539" i="2"/>
  <c r="M4539" i="2"/>
  <c r="L4539" i="2"/>
  <c r="K4539" i="2"/>
  <c r="X4539" i="2" s="1"/>
  <c r="J4539" i="2"/>
  <c r="I4539" i="2"/>
  <c r="H4539" i="2"/>
  <c r="G4539" i="2"/>
  <c r="F4539" i="2"/>
  <c r="E4539" i="2"/>
  <c r="D4539" i="2"/>
  <c r="C4539" i="2"/>
  <c r="B4539" i="2"/>
  <c r="A4539" i="2"/>
  <c r="T4539" i="2" s="1"/>
  <c r="AA4538" i="2"/>
  <c r="S4538" i="2"/>
  <c r="R4538" i="2"/>
  <c r="Q4538" i="2"/>
  <c r="Y4538" i="2" s="1" a="1"/>
  <c r="Y4538" i="2" s="1"/>
  <c r="P4538" i="2"/>
  <c r="Z4538" i="2" s="1"/>
  <c r="N4538" i="2"/>
  <c r="M4538" i="2"/>
  <c r="L4538" i="2"/>
  <c r="K4538" i="2"/>
  <c r="J4538" i="2"/>
  <c r="I4538" i="2"/>
  <c r="H4538" i="2"/>
  <c r="G4538" i="2"/>
  <c r="F4538" i="2"/>
  <c r="E4538" i="2"/>
  <c r="D4538" i="2"/>
  <c r="C4538" i="2"/>
  <c r="B4538" i="2"/>
  <c r="A4538" i="2"/>
  <c r="T4538" i="2" s="1"/>
  <c r="AA4537" i="2"/>
  <c r="S4537" i="2"/>
  <c r="R4537" i="2"/>
  <c r="Q4537" i="2"/>
  <c r="Y4537" i="2" s="1" a="1"/>
  <c r="Y4537" i="2" s="1"/>
  <c r="P4537" i="2"/>
  <c r="Z4537" i="2" s="1"/>
  <c r="N4537" i="2"/>
  <c r="M4537" i="2"/>
  <c r="L4537" i="2"/>
  <c r="K4537" i="2"/>
  <c r="X4537" i="2" s="1"/>
  <c r="J4537" i="2"/>
  <c r="I4537" i="2"/>
  <c r="H4537" i="2"/>
  <c r="G4537" i="2"/>
  <c r="F4537" i="2"/>
  <c r="E4537" i="2"/>
  <c r="D4537" i="2"/>
  <c r="C4537" i="2"/>
  <c r="B4537" i="2"/>
  <c r="A4537" i="2"/>
  <c r="T4537" i="2" s="1"/>
  <c r="AA4536" i="2"/>
  <c r="S4536" i="2"/>
  <c r="R4536" i="2"/>
  <c r="Q4536" i="2"/>
  <c r="Y4536" i="2" s="1" a="1"/>
  <c r="Y4536" i="2" s="1"/>
  <c r="P4536" i="2"/>
  <c r="Z4536" i="2" s="1"/>
  <c r="N4536" i="2"/>
  <c r="M4536" i="2"/>
  <c r="L4536" i="2"/>
  <c r="K4536" i="2"/>
  <c r="J4536" i="2"/>
  <c r="I4536" i="2"/>
  <c r="H4536" i="2"/>
  <c r="G4536" i="2"/>
  <c r="F4536" i="2"/>
  <c r="E4536" i="2"/>
  <c r="D4536" i="2"/>
  <c r="C4536" i="2"/>
  <c r="B4536" i="2"/>
  <c r="A4536" i="2"/>
  <c r="T4536" i="2" s="1"/>
  <c r="AA4535" i="2"/>
  <c r="S4535" i="2"/>
  <c r="R4535" i="2"/>
  <c r="Q4535" i="2"/>
  <c r="Y4535" i="2" s="1" a="1"/>
  <c r="Y4535" i="2" s="1"/>
  <c r="P4535" i="2"/>
  <c r="Z4535" i="2" s="1"/>
  <c r="N4535" i="2"/>
  <c r="M4535" i="2"/>
  <c r="L4535" i="2"/>
  <c r="K4535" i="2"/>
  <c r="X4535" i="2" s="1"/>
  <c r="J4535" i="2"/>
  <c r="I4535" i="2"/>
  <c r="H4535" i="2"/>
  <c r="G4535" i="2"/>
  <c r="F4535" i="2"/>
  <c r="E4535" i="2"/>
  <c r="D4535" i="2"/>
  <c r="C4535" i="2"/>
  <c r="B4535" i="2"/>
  <c r="A4535" i="2"/>
  <c r="T4535" i="2" s="1"/>
  <c r="AA4534" i="2"/>
  <c r="S4534" i="2"/>
  <c r="R4534" i="2"/>
  <c r="Q4534" i="2"/>
  <c r="Y4534" i="2" s="1" a="1"/>
  <c r="Y4534" i="2" s="1"/>
  <c r="P4534" i="2"/>
  <c r="Z4534" i="2" s="1"/>
  <c r="N4534" i="2"/>
  <c r="M4534" i="2"/>
  <c r="L4534" i="2"/>
  <c r="K4534" i="2"/>
  <c r="J4534" i="2"/>
  <c r="I4534" i="2"/>
  <c r="H4534" i="2"/>
  <c r="G4534" i="2"/>
  <c r="F4534" i="2"/>
  <c r="E4534" i="2"/>
  <c r="D4534" i="2"/>
  <c r="C4534" i="2"/>
  <c r="B4534" i="2"/>
  <c r="A4534" i="2"/>
  <c r="T4534" i="2" s="1"/>
  <c r="AA4533" i="2"/>
  <c r="S4533" i="2"/>
  <c r="R4533" i="2"/>
  <c r="Q4533" i="2"/>
  <c r="Y4533" i="2" s="1" a="1"/>
  <c r="Y4533" i="2" s="1"/>
  <c r="P4533" i="2"/>
  <c r="Z4533" i="2" s="1"/>
  <c r="N4533" i="2"/>
  <c r="M4533" i="2"/>
  <c r="L4533" i="2"/>
  <c r="K4533" i="2"/>
  <c r="X4533" i="2" s="1"/>
  <c r="J4533" i="2"/>
  <c r="I4533" i="2"/>
  <c r="H4533" i="2"/>
  <c r="G4533" i="2"/>
  <c r="F4533" i="2"/>
  <c r="E4533" i="2"/>
  <c r="D4533" i="2"/>
  <c r="C4533" i="2"/>
  <c r="B4533" i="2"/>
  <c r="A4533" i="2"/>
  <c r="T4533" i="2" s="1"/>
  <c r="AA4532" i="2"/>
  <c r="S4532" i="2"/>
  <c r="R4532" i="2"/>
  <c r="Q4532" i="2"/>
  <c r="Y4532" i="2" s="1" a="1"/>
  <c r="Y4532" i="2" s="1"/>
  <c r="P4532" i="2"/>
  <c r="Z4532" i="2" s="1"/>
  <c r="N4532" i="2"/>
  <c r="M4532" i="2"/>
  <c r="L4532" i="2"/>
  <c r="K4532" i="2"/>
  <c r="X4532" i="2" s="1"/>
  <c r="J4532" i="2"/>
  <c r="I4532" i="2"/>
  <c r="H4532" i="2"/>
  <c r="G4532" i="2"/>
  <c r="F4532" i="2"/>
  <c r="E4532" i="2"/>
  <c r="D4532" i="2"/>
  <c r="C4532" i="2"/>
  <c r="B4532" i="2"/>
  <c r="A4532" i="2"/>
  <c r="T4532" i="2" s="1"/>
  <c r="AA4531" i="2"/>
  <c r="S4531" i="2"/>
  <c r="R4531" i="2"/>
  <c r="Q4531" i="2"/>
  <c r="Y4531" i="2" s="1" a="1"/>
  <c r="Y4531" i="2" s="1"/>
  <c r="P4531" i="2"/>
  <c r="Z4531" i="2" s="1"/>
  <c r="N4531" i="2"/>
  <c r="M4531" i="2"/>
  <c r="L4531" i="2"/>
  <c r="K4531" i="2"/>
  <c r="J4531" i="2"/>
  <c r="I4531" i="2"/>
  <c r="H4531" i="2"/>
  <c r="G4531" i="2"/>
  <c r="F4531" i="2"/>
  <c r="E4531" i="2"/>
  <c r="D4531" i="2"/>
  <c r="C4531" i="2"/>
  <c r="B4531" i="2"/>
  <c r="A4531" i="2"/>
  <c r="T4531" i="2" s="1"/>
  <c r="AA4530" i="2"/>
  <c r="S4530" i="2"/>
  <c r="R4530" i="2"/>
  <c r="Q4530" i="2"/>
  <c r="Y4530" i="2" s="1" a="1"/>
  <c r="Y4530" i="2" s="1"/>
  <c r="P4530" i="2"/>
  <c r="Z4530" i="2" s="1"/>
  <c r="N4530" i="2"/>
  <c r="M4530" i="2"/>
  <c r="L4530" i="2"/>
  <c r="K4530" i="2"/>
  <c r="X4530" i="2" s="1"/>
  <c r="J4530" i="2"/>
  <c r="I4530" i="2"/>
  <c r="H4530" i="2"/>
  <c r="G4530" i="2"/>
  <c r="F4530" i="2"/>
  <c r="E4530" i="2"/>
  <c r="D4530" i="2"/>
  <c r="C4530" i="2"/>
  <c r="B4530" i="2"/>
  <c r="A4530" i="2"/>
  <c r="T4530" i="2" s="1"/>
  <c r="AA4529" i="2"/>
  <c r="S4529" i="2"/>
  <c r="R4529" i="2"/>
  <c r="Q4529" i="2"/>
  <c r="Y4529" i="2" s="1" a="1"/>
  <c r="Y4529" i="2" s="1"/>
  <c r="P4529" i="2"/>
  <c r="Z4529" i="2" s="1"/>
  <c r="N4529" i="2"/>
  <c r="M4529" i="2"/>
  <c r="L4529" i="2"/>
  <c r="K4529" i="2"/>
  <c r="J4529" i="2"/>
  <c r="I4529" i="2"/>
  <c r="H4529" i="2"/>
  <c r="G4529" i="2"/>
  <c r="F4529" i="2"/>
  <c r="E4529" i="2"/>
  <c r="D4529" i="2"/>
  <c r="C4529" i="2"/>
  <c r="B4529" i="2"/>
  <c r="A4529" i="2"/>
  <c r="T4529" i="2" s="1"/>
  <c r="AA4528" i="2"/>
  <c r="S4528" i="2"/>
  <c r="R4528" i="2"/>
  <c r="Q4528" i="2"/>
  <c r="Y4528" i="2" s="1" a="1"/>
  <c r="Y4528" i="2" s="1"/>
  <c r="P4528" i="2"/>
  <c r="Z4528" i="2" s="1"/>
  <c r="N4528" i="2"/>
  <c r="M4528" i="2"/>
  <c r="L4528" i="2"/>
  <c r="K4528" i="2"/>
  <c r="X4528" i="2" s="1"/>
  <c r="J4528" i="2"/>
  <c r="I4528" i="2"/>
  <c r="H4528" i="2"/>
  <c r="G4528" i="2"/>
  <c r="F4528" i="2"/>
  <c r="E4528" i="2"/>
  <c r="D4528" i="2"/>
  <c r="C4528" i="2"/>
  <c r="B4528" i="2"/>
  <c r="A4528" i="2"/>
  <c r="T4528" i="2" s="1"/>
  <c r="AA4527" i="2"/>
  <c r="S4527" i="2"/>
  <c r="R4527" i="2"/>
  <c r="Q4527" i="2"/>
  <c r="Y4527" i="2" s="1" a="1"/>
  <c r="Y4527" i="2" s="1"/>
  <c r="P4527" i="2"/>
  <c r="Z4527" i="2" s="1"/>
  <c r="N4527" i="2"/>
  <c r="M4527" i="2"/>
  <c r="L4527" i="2"/>
  <c r="K4527" i="2"/>
  <c r="J4527" i="2"/>
  <c r="I4527" i="2"/>
  <c r="H4527" i="2"/>
  <c r="G4527" i="2"/>
  <c r="F4527" i="2"/>
  <c r="E4527" i="2"/>
  <c r="D4527" i="2"/>
  <c r="C4527" i="2"/>
  <c r="B4527" i="2"/>
  <c r="A4527" i="2"/>
  <c r="T4527" i="2" s="1"/>
  <c r="AA4526" i="2"/>
  <c r="S4526" i="2"/>
  <c r="R4526" i="2"/>
  <c r="Q4526" i="2"/>
  <c r="Y4526" i="2" s="1" a="1"/>
  <c r="Y4526" i="2" s="1"/>
  <c r="P4526" i="2"/>
  <c r="Z4526" i="2" s="1"/>
  <c r="N4526" i="2"/>
  <c r="M4526" i="2"/>
  <c r="L4526" i="2"/>
  <c r="K4526" i="2"/>
  <c r="X4526" i="2" s="1"/>
  <c r="J4526" i="2"/>
  <c r="I4526" i="2"/>
  <c r="H4526" i="2"/>
  <c r="G4526" i="2"/>
  <c r="F4526" i="2"/>
  <c r="E4526" i="2"/>
  <c r="D4526" i="2"/>
  <c r="C4526" i="2"/>
  <c r="B4526" i="2"/>
  <c r="A4526" i="2"/>
  <c r="T4526" i="2" s="1"/>
  <c r="AA4525" i="2"/>
  <c r="S4525" i="2"/>
  <c r="R4525" i="2"/>
  <c r="Q4525" i="2"/>
  <c r="Y4525" i="2" s="1" a="1"/>
  <c r="Y4525" i="2" s="1"/>
  <c r="P4525" i="2"/>
  <c r="Z4525" i="2" s="1"/>
  <c r="N4525" i="2"/>
  <c r="M4525" i="2"/>
  <c r="L4525" i="2"/>
  <c r="K4525" i="2"/>
  <c r="X4525" i="2" s="1"/>
  <c r="J4525" i="2"/>
  <c r="I4525" i="2"/>
  <c r="H4525" i="2"/>
  <c r="G4525" i="2"/>
  <c r="F4525" i="2"/>
  <c r="E4525" i="2"/>
  <c r="D4525" i="2"/>
  <c r="C4525" i="2"/>
  <c r="B4525" i="2"/>
  <c r="A4525" i="2"/>
  <c r="T4525" i="2" s="1"/>
  <c r="AA4524" i="2"/>
  <c r="S4524" i="2"/>
  <c r="R4524" i="2"/>
  <c r="Q4524" i="2"/>
  <c r="Y4524" i="2" s="1" a="1"/>
  <c r="Y4524" i="2" s="1"/>
  <c r="P4524" i="2"/>
  <c r="Z4524" i="2" s="1"/>
  <c r="N4524" i="2"/>
  <c r="M4524" i="2"/>
  <c r="L4524" i="2"/>
  <c r="K4524" i="2"/>
  <c r="J4524" i="2"/>
  <c r="I4524" i="2"/>
  <c r="H4524" i="2"/>
  <c r="G4524" i="2"/>
  <c r="F4524" i="2"/>
  <c r="E4524" i="2"/>
  <c r="D4524" i="2"/>
  <c r="C4524" i="2"/>
  <c r="B4524" i="2"/>
  <c r="A4524" i="2"/>
  <c r="T4524" i="2" s="1"/>
  <c r="AA4523" i="2"/>
  <c r="S4523" i="2"/>
  <c r="R4523" i="2"/>
  <c r="Q4523" i="2"/>
  <c r="Y4523" i="2" s="1" a="1"/>
  <c r="Y4523" i="2" s="1"/>
  <c r="P4523" i="2"/>
  <c r="Z4523" i="2" s="1"/>
  <c r="N4523" i="2"/>
  <c r="M4523" i="2"/>
  <c r="L4523" i="2"/>
  <c r="K4523" i="2"/>
  <c r="J4523" i="2"/>
  <c r="I4523" i="2"/>
  <c r="H4523" i="2"/>
  <c r="G4523" i="2"/>
  <c r="F4523" i="2"/>
  <c r="E4523" i="2"/>
  <c r="D4523" i="2"/>
  <c r="C4523" i="2"/>
  <c r="B4523" i="2"/>
  <c r="A4523" i="2"/>
  <c r="T4523" i="2" s="1"/>
  <c r="AA4522" i="2"/>
  <c r="S4522" i="2"/>
  <c r="R4522" i="2"/>
  <c r="Q4522" i="2"/>
  <c r="Y4522" i="2" s="1" a="1"/>
  <c r="Y4522" i="2" s="1"/>
  <c r="P4522" i="2"/>
  <c r="Z4522" i="2" s="1"/>
  <c r="N4522" i="2"/>
  <c r="M4522" i="2"/>
  <c r="L4522" i="2"/>
  <c r="K4522" i="2"/>
  <c r="X4522" i="2" s="1"/>
  <c r="J4522" i="2"/>
  <c r="I4522" i="2"/>
  <c r="H4522" i="2"/>
  <c r="G4522" i="2"/>
  <c r="F4522" i="2"/>
  <c r="E4522" i="2"/>
  <c r="D4522" i="2"/>
  <c r="C4522" i="2"/>
  <c r="B4522" i="2"/>
  <c r="A4522" i="2"/>
  <c r="T4522" i="2" s="1"/>
  <c r="AA4521" i="2"/>
  <c r="S4521" i="2"/>
  <c r="R4521" i="2"/>
  <c r="Q4521" i="2"/>
  <c r="Y4521" i="2" s="1" a="1"/>
  <c r="Y4521" i="2" s="1"/>
  <c r="P4521" i="2"/>
  <c r="Z4521" i="2" s="1"/>
  <c r="N4521" i="2"/>
  <c r="M4521" i="2"/>
  <c r="L4521" i="2"/>
  <c r="K4521" i="2"/>
  <c r="X4521" i="2" s="1"/>
  <c r="J4521" i="2"/>
  <c r="I4521" i="2"/>
  <c r="H4521" i="2"/>
  <c r="G4521" i="2"/>
  <c r="F4521" i="2"/>
  <c r="E4521" i="2"/>
  <c r="D4521" i="2"/>
  <c r="C4521" i="2"/>
  <c r="B4521" i="2"/>
  <c r="A4521" i="2"/>
  <c r="T4521" i="2" s="1"/>
  <c r="AA4520" i="2"/>
  <c r="S4520" i="2"/>
  <c r="R4520" i="2"/>
  <c r="Q4520" i="2"/>
  <c r="Y4520" i="2" s="1" a="1"/>
  <c r="Y4520" i="2" s="1"/>
  <c r="P4520" i="2"/>
  <c r="Z4520" i="2" s="1"/>
  <c r="N4520" i="2"/>
  <c r="M4520" i="2"/>
  <c r="L4520" i="2"/>
  <c r="K4520" i="2"/>
  <c r="X4520" i="2" s="1"/>
  <c r="J4520" i="2"/>
  <c r="I4520" i="2"/>
  <c r="H4520" i="2"/>
  <c r="G4520" i="2"/>
  <c r="F4520" i="2"/>
  <c r="E4520" i="2"/>
  <c r="D4520" i="2"/>
  <c r="C4520" i="2"/>
  <c r="B4520" i="2"/>
  <c r="A4520" i="2"/>
  <c r="T4520" i="2" s="1"/>
  <c r="AA4519" i="2"/>
  <c r="S4519" i="2"/>
  <c r="R4519" i="2"/>
  <c r="Q4519" i="2"/>
  <c r="Y4519" i="2" s="1" a="1"/>
  <c r="Y4519" i="2" s="1"/>
  <c r="P4519" i="2"/>
  <c r="Z4519" i="2" s="1"/>
  <c r="N4519" i="2"/>
  <c r="M4519" i="2"/>
  <c r="L4519" i="2"/>
  <c r="K4519" i="2"/>
  <c r="X4519" i="2" s="1"/>
  <c r="J4519" i="2"/>
  <c r="I4519" i="2"/>
  <c r="H4519" i="2"/>
  <c r="G4519" i="2"/>
  <c r="F4519" i="2"/>
  <c r="E4519" i="2"/>
  <c r="D4519" i="2"/>
  <c r="C4519" i="2"/>
  <c r="B4519" i="2"/>
  <c r="A4519" i="2"/>
  <c r="T4519" i="2" s="1"/>
  <c r="AA4518" i="2"/>
  <c r="S4518" i="2"/>
  <c r="R4518" i="2"/>
  <c r="Q4518" i="2"/>
  <c r="Y4518" i="2" s="1" a="1"/>
  <c r="Y4518" i="2" s="1"/>
  <c r="P4518" i="2"/>
  <c r="Z4518" i="2" s="1"/>
  <c r="N4518" i="2"/>
  <c r="M4518" i="2"/>
  <c r="L4518" i="2"/>
  <c r="K4518" i="2"/>
  <c r="X4518" i="2" s="1"/>
  <c r="J4518" i="2"/>
  <c r="I4518" i="2"/>
  <c r="H4518" i="2"/>
  <c r="G4518" i="2"/>
  <c r="F4518" i="2"/>
  <c r="E4518" i="2"/>
  <c r="D4518" i="2"/>
  <c r="C4518" i="2"/>
  <c r="B4518" i="2"/>
  <c r="A4518" i="2"/>
  <c r="T4518" i="2" s="1"/>
  <c r="AA4517" i="2"/>
  <c r="S4517" i="2"/>
  <c r="R4517" i="2"/>
  <c r="Q4517" i="2"/>
  <c r="Y4517" i="2" s="1" a="1"/>
  <c r="Y4517" i="2" s="1"/>
  <c r="P4517" i="2"/>
  <c r="Z4517" i="2" s="1"/>
  <c r="N4517" i="2"/>
  <c r="M4517" i="2"/>
  <c r="L4517" i="2"/>
  <c r="K4517" i="2"/>
  <c r="J4517" i="2"/>
  <c r="I4517" i="2"/>
  <c r="H4517" i="2"/>
  <c r="G4517" i="2"/>
  <c r="F4517" i="2"/>
  <c r="E4517" i="2"/>
  <c r="D4517" i="2"/>
  <c r="C4517" i="2"/>
  <c r="B4517" i="2"/>
  <c r="A4517" i="2"/>
  <c r="T4517" i="2" s="1"/>
  <c r="AA4516" i="2"/>
  <c r="S4516" i="2"/>
  <c r="R4516" i="2"/>
  <c r="Q4516" i="2"/>
  <c r="Y4516" i="2" s="1" a="1"/>
  <c r="Y4516" i="2" s="1"/>
  <c r="P4516" i="2"/>
  <c r="Z4516" i="2" s="1"/>
  <c r="N4516" i="2"/>
  <c r="M4516" i="2"/>
  <c r="L4516" i="2"/>
  <c r="K4516" i="2"/>
  <c r="X4516" i="2" s="1"/>
  <c r="J4516" i="2"/>
  <c r="I4516" i="2"/>
  <c r="H4516" i="2"/>
  <c r="G4516" i="2"/>
  <c r="F4516" i="2"/>
  <c r="E4516" i="2"/>
  <c r="D4516" i="2"/>
  <c r="C4516" i="2"/>
  <c r="B4516" i="2"/>
  <c r="A4516" i="2"/>
  <c r="T4516" i="2" s="1"/>
  <c r="AA4515" i="2"/>
  <c r="S4515" i="2"/>
  <c r="R4515" i="2"/>
  <c r="Q4515" i="2"/>
  <c r="Y4515" i="2" s="1" a="1"/>
  <c r="Y4515" i="2" s="1"/>
  <c r="P4515" i="2"/>
  <c r="Z4515" i="2" s="1"/>
  <c r="N4515" i="2"/>
  <c r="M4515" i="2"/>
  <c r="L4515" i="2"/>
  <c r="K4515" i="2"/>
  <c r="X4515" i="2" s="1"/>
  <c r="J4515" i="2"/>
  <c r="I4515" i="2"/>
  <c r="H4515" i="2"/>
  <c r="G4515" i="2"/>
  <c r="F4515" i="2"/>
  <c r="E4515" i="2"/>
  <c r="D4515" i="2"/>
  <c r="C4515" i="2"/>
  <c r="B4515" i="2"/>
  <c r="A4515" i="2"/>
  <c r="T4515" i="2" s="1"/>
  <c r="AA4514" i="2"/>
  <c r="S4514" i="2"/>
  <c r="R4514" i="2"/>
  <c r="Q4514" i="2"/>
  <c r="Y4514" i="2" s="1" a="1"/>
  <c r="Y4514" i="2" s="1"/>
  <c r="P4514" i="2"/>
  <c r="Z4514" i="2" s="1"/>
  <c r="N4514" i="2"/>
  <c r="M4514" i="2"/>
  <c r="L4514" i="2"/>
  <c r="K4514" i="2"/>
  <c r="J4514" i="2"/>
  <c r="I4514" i="2"/>
  <c r="H4514" i="2"/>
  <c r="G4514" i="2"/>
  <c r="F4514" i="2"/>
  <c r="E4514" i="2"/>
  <c r="D4514" i="2"/>
  <c r="C4514" i="2"/>
  <c r="B4514" i="2"/>
  <c r="A4514" i="2"/>
  <c r="T4514" i="2" s="1"/>
  <c r="AA4513" i="2"/>
  <c r="S4513" i="2"/>
  <c r="R4513" i="2"/>
  <c r="Q4513" i="2"/>
  <c r="Y4513" i="2" s="1" a="1"/>
  <c r="Y4513" i="2" s="1"/>
  <c r="P4513" i="2"/>
  <c r="Z4513" i="2" s="1"/>
  <c r="N4513" i="2"/>
  <c r="M4513" i="2"/>
  <c r="L4513" i="2"/>
  <c r="K4513" i="2"/>
  <c r="X4513" i="2" s="1"/>
  <c r="J4513" i="2"/>
  <c r="I4513" i="2"/>
  <c r="H4513" i="2"/>
  <c r="G4513" i="2"/>
  <c r="F4513" i="2"/>
  <c r="E4513" i="2"/>
  <c r="D4513" i="2"/>
  <c r="C4513" i="2"/>
  <c r="B4513" i="2"/>
  <c r="A4513" i="2"/>
  <c r="T4513" i="2" s="1"/>
  <c r="AA4512" i="2"/>
  <c r="S4512" i="2"/>
  <c r="R4512" i="2"/>
  <c r="Q4512" i="2"/>
  <c r="Y4512" i="2" s="1" a="1"/>
  <c r="Y4512" i="2" s="1"/>
  <c r="P4512" i="2"/>
  <c r="Z4512" i="2" s="1"/>
  <c r="N4512" i="2"/>
  <c r="M4512" i="2"/>
  <c r="L4512" i="2"/>
  <c r="K4512" i="2"/>
  <c r="X4512" i="2" s="1"/>
  <c r="J4512" i="2"/>
  <c r="I4512" i="2"/>
  <c r="H4512" i="2"/>
  <c r="G4512" i="2"/>
  <c r="F4512" i="2"/>
  <c r="E4512" i="2"/>
  <c r="D4512" i="2"/>
  <c r="C4512" i="2"/>
  <c r="B4512" i="2"/>
  <c r="A4512" i="2"/>
  <c r="T4512" i="2" s="1"/>
  <c r="AA4511" i="2"/>
  <c r="S4511" i="2"/>
  <c r="R4511" i="2"/>
  <c r="Q4511" i="2"/>
  <c r="Y4511" i="2" s="1" a="1"/>
  <c r="Y4511" i="2" s="1"/>
  <c r="P4511" i="2"/>
  <c r="Z4511" i="2" s="1"/>
  <c r="N4511" i="2"/>
  <c r="M4511" i="2"/>
  <c r="L4511" i="2"/>
  <c r="K4511" i="2"/>
  <c r="X4511" i="2" s="1"/>
  <c r="J4511" i="2"/>
  <c r="I4511" i="2"/>
  <c r="H4511" i="2"/>
  <c r="G4511" i="2"/>
  <c r="F4511" i="2"/>
  <c r="E4511" i="2"/>
  <c r="D4511" i="2"/>
  <c r="C4511" i="2"/>
  <c r="B4511" i="2"/>
  <c r="A4511" i="2"/>
  <c r="T4511" i="2" s="1"/>
  <c r="AA4510" i="2"/>
  <c r="S4510" i="2"/>
  <c r="R4510" i="2"/>
  <c r="Q4510" i="2"/>
  <c r="Y4510" i="2" s="1" a="1"/>
  <c r="Y4510" i="2" s="1"/>
  <c r="P4510" i="2"/>
  <c r="Z4510" i="2" s="1"/>
  <c r="N4510" i="2"/>
  <c r="M4510" i="2"/>
  <c r="L4510" i="2"/>
  <c r="K4510" i="2"/>
  <c r="J4510" i="2"/>
  <c r="I4510" i="2"/>
  <c r="H4510" i="2"/>
  <c r="G4510" i="2"/>
  <c r="F4510" i="2"/>
  <c r="E4510" i="2"/>
  <c r="D4510" i="2"/>
  <c r="C4510" i="2"/>
  <c r="B4510" i="2"/>
  <c r="A4510" i="2"/>
  <c r="T4510" i="2" s="1"/>
  <c r="AA4509" i="2"/>
  <c r="S4509" i="2"/>
  <c r="R4509" i="2"/>
  <c r="Q4509" i="2"/>
  <c r="Y4509" i="2" s="1" a="1"/>
  <c r="Y4509" i="2" s="1"/>
  <c r="P4509" i="2"/>
  <c r="Z4509" i="2" s="1"/>
  <c r="N4509" i="2"/>
  <c r="M4509" i="2"/>
  <c r="L4509" i="2"/>
  <c r="K4509" i="2"/>
  <c r="X4509" i="2" s="1"/>
  <c r="J4509" i="2"/>
  <c r="I4509" i="2"/>
  <c r="H4509" i="2"/>
  <c r="G4509" i="2"/>
  <c r="F4509" i="2"/>
  <c r="E4509" i="2"/>
  <c r="D4509" i="2"/>
  <c r="C4509" i="2"/>
  <c r="B4509" i="2"/>
  <c r="A4509" i="2"/>
  <c r="T4509" i="2" s="1"/>
  <c r="AA4508" i="2"/>
  <c r="S4508" i="2"/>
  <c r="R4508" i="2"/>
  <c r="Q4508" i="2"/>
  <c r="Y4508" i="2" s="1" a="1"/>
  <c r="Y4508" i="2" s="1"/>
  <c r="P4508" i="2"/>
  <c r="Z4508" i="2" s="1"/>
  <c r="N4508" i="2"/>
  <c r="M4508" i="2"/>
  <c r="L4508" i="2"/>
  <c r="K4508" i="2"/>
  <c r="X4508" i="2" s="1"/>
  <c r="J4508" i="2"/>
  <c r="I4508" i="2"/>
  <c r="H4508" i="2"/>
  <c r="G4508" i="2"/>
  <c r="F4508" i="2"/>
  <c r="E4508" i="2"/>
  <c r="D4508" i="2"/>
  <c r="C4508" i="2"/>
  <c r="B4508" i="2"/>
  <c r="A4508" i="2"/>
  <c r="T4508" i="2" s="1"/>
  <c r="AA4507" i="2"/>
  <c r="S4507" i="2"/>
  <c r="R4507" i="2"/>
  <c r="Q4507" i="2"/>
  <c r="Y4507" i="2" s="1" a="1"/>
  <c r="Y4507" i="2" s="1"/>
  <c r="P4507" i="2"/>
  <c r="Z4507" i="2" s="1"/>
  <c r="N4507" i="2"/>
  <c r="M4507" i="2"/>
  <c r="L4507" i="2"/>
  <c r="K4507" i="2"/>
  <c r="X4507" i="2" s="1"/>
  <c r="J4507" i="2"/>
  <c r="I4507" i="2"/>
  <c r="H4507" i="2"/>
  <c r="G4507" i="2"/>
  <c r="F4507" i="2"/>
  <c r="E4507" i="2"/>
  <c r="D4507" i="2"/>
  <c r="C4507" i="2"/>
  <c r="B4507" i="2"/>
  <c r="A4507" i="2"/>
  <c r="T4507" i="2" s="1"/>
  <c r="AA4506" i="2"/>
  <c r="S4506" i="2"/>
  <c r="R4506" i="2"/>
  <c r="Q4506" i="2"/>
  <c r="Y4506" i="2" s="1" a="1"/>
  <c r="Y4506" i="2" s="1"/>
  <c r="P4506" i="2"/>
  <c r="Z4506" i="2" s="1"/>
  <c r="N4506" i="2"/>
  <c r="M4506" i="2"/>
  <c r="L4506" i="2"/>
  <c r="K4506" i="2"/>
  <c r="X4506" i="2" s="1"/>
  <c r="J4506" i="2"/>
  <c r="I4506" i="2"/>
  <c r="H4506" i="2"/>
  <c r="G4506" i="2"/>
  <c r="F4506" i="2"/>
  <c r="E4506" i="2"/>
  <c r="D4506" i="2"/>
  <c r="C4506" i="2"/>
  <c r="B4506" i="2"/>
  <c r="A4506" i="2"/>
  <c r="T4506" i="2" s="1"/>
  <c r="AA4505" i="2"/>
  <c r="S4505" i="2"/>
  <c r="R4505" i="2"/>
  <c r="Q4505" i="2"/>
  <c r="Y4505" i="2" s="1" a="1"/>
  <c r="Y4505" i="2" s="1"/>
  <c r="P4505" i="2"/>
  <c r="Z4505" i="2" s="1"/>
  <c r="N4505" i="2"/>
  <c r="M4505" i="2"/>
  <c r="L4505" i="2"/>
  <c r="K4505" i="2"/>
  <c r="X4505" i="2" s="1"/>
  <c r="J4505" i="2"/>
  <c r="I4505" i="2"/>
  <c r="H4505" i="2"/>
  <c r="G4505" i="2"/>
  <c r="F4505" i="2"/>
  <c r="E4505" i="2"/>
  <c r="D4505" i="2"/>
  <c r="C4505" i="2"/>
  <c r="B4505" i="2"/>
  <c r="A4505" i="2"/>
  <c r="T4505" i="2" s="1"/>
  <c r="AA4504" i="2"/>
  <c r="S4504" i="2"/>
  <c r="R4504" i="2"/>
  <c r="Q4504" i="2"/>
  <c r="Y4504" i="2" s="1" a="1"/>
  <c r="Y4504" i="2" s="1"/>
  <c r="P4504" i="2"/>
  <c r="Z4504" i="2" s="1"/>
  <c r="N4504" i="2"/>
  <c r="M4504" i="2"/>
  <c r="L4504" i="2"/>
  <c r="K4504" i="2"/>
  <c r="X4504" i="2" s="1"/>
  <c r="J4504" i="2"/>
  <c r="I4504" i="2"/>
  <c r="H4504" i="2"/>
  <c r="G4504" i="2"/>
  <c r="F4504" i="2"/>
  <c r="E4504" i="2"/>
  <c r="D4504" i="2"/>
  <c r="C4504" i="2"/>
  <c r="B4504" i="2"/>
  <c r="A4504" i="2"/>
  <c r="T4504" i="2" s="1"/>
  <c r="AA4503" i="2"/>
  <c r="S4503" i="2"/>
  <c r="R4503" i="2"/>
  <c r="Q4503" i="2"/>
  <c r="Y4503" i="2" s="1" a="1"/>
  <c r="Y4503" i="2" s="1"/>
  <c r="P4503" i="2"/>
  <c r="Z4503" i="2" s="1"/>
  <c r="N4503" i="2"/>
  <c r="M4503" i="2"/>
  <c r="L4503" i="2"/>
  <c r="K4503" i="2"/>
  <c r="X4503" i="2" s="1"/>
  <c r="J4503" i="2"/>
  <c r="I4503" i="2"/>
  <c r="H4503" i="2"/>
  <c r="G4503" i="2"/>
  <c r="F4503" i="2"/>
  <c r="E4503" i="2"/>
  <c r="D4503" i="2"/>
  <c r="C4503" i="2"/>
  <c r="B4503" i="2"/>
  <c r="A4503" i="2"/>
  <c r="T4503" i="2" s="1"/>
  <c r="AA4502" i="2"/>
  <c r="S4502" i="2"/>
  <c r="R4502" i="2"/>
  <c r="Q4502" i="2"/>
  <c r="Y4502" i="2" s="1" a="1"/>
  <c r="Y4502" i="2" s="1"/>
  <c r="P4502" i="2"/>
  <c r="Z4502" i="2" s="1"/>
  <c r="N4502" i="2"/>
  <c r="M4502" i="2"/>
  <c r="L4502" i="2"/>
  <c r="K4502" i="2"/>
  <c r="X4502" i="2" s="1"/>
  <c r="J4502" i="2"/>
  <c r="I4502" i="2"/>
  <c r="H4502" i="2"/>
  <c r="G4502" i="2"/>
  <c r="F4502" i="2"/>
  <c r="E4502" i="2"/>
  <c r="D4502" i="2"/>
  <c r="C4502" i="2"/>
  <c r="B4502" i="2"/>
  <c r="A4502" i="2"/>
  <c r="T4502" i="2" s="1"/>
  <c r="AA4501" i="2"/>
  <c r="S4501" i="2"/>
  <c r="R4501" i="2"/>
  <c r="Q4501" i="2"/>
  <c r="Y4501" i="2" s="1" a="1"/>
  <c r="Y4501" i="2" s="1"/>
  <c r="P4501" i="2"/>
  <c r="Z4501" i="2" s="1"/>
  <c r="N4501" i="2"/>
  <c r="M4501" i="2"/>
  <c r="L4501" i="2"/>
  <c r="K4501" i="2"/>
  <c r="X4501" i="2" s="1"/>
  <c r="J4501" i="2"/>
  <c r="I4501" i="2"/>
  <c r="H4501" i="2"/>
  <c r="G4501" i="2"/>
  <c r="F4501" i="2"/>
  <c r="E4501" i="2"/>
  <c r="D4501" i="2"/>
  <c r="C4501" i="2"/>
  <c r="B4501" i="2"/>
  <c r="A4501" i="2"/>
  <c r="T4501" i="2" s="1"/>
  <c r="AA4500" i="2"/>
  <c r="S4500" i="2"/>
  <c r="R4500" i="2"/>
  <c r="Q4500" i="2"/>
  <c r="Y4500" i="2" s="1" a="1"/>
  <c r="Y4500" i="2" s="1"/>
  <c r="P4500" i="2"/>
  <c r="Z4500" i="2" s="1"/>
  <c r="N4500" i="2"/>
  <c r="M4500" i="2"/>
  <c r="L4500" i="2"/>
  <c r="K4500" i="2"/>
  <c r="X4500" i="2" s="1"/>
  <c r="J4500" i="2"/>
  <c r="I4500" i="2"/>
  <c r="H4500" i="2"/>
  <c r="G4500" i="2"/>
  <c r="F4500" i="2"/>
  <c r="E4500" i="2"/>
  <c r="D4500" i="2"/>
  <c r="C4500" i="2"/>
  <c r="B4500" i="2"/>
  <c r="A4500" i="2"/>
  <c r="T4500" i="2" s="1"/>
  <c r="AA4499" i="2"/>
  <c r="S4499" i="2"/>
  <c r="R4499" i="2"/>
  <c r="Q4499" i="2"/>
  <c r="Y4499" i="2" s="1" a="1"/>
  <c r="Y4499" i="2" s="1"/>
  <c r="P4499" i="2"/>
  <c r="Z4499" i="2" s="1"/>
  <c r="N4499" i="2"/>
  <c r="M4499" i="2"/>
  <c r="L4499" i="2"/>
  <c r="K4499" i="2"/>
  <c r="X4499" i="2" s="1"/>
  <c r="J4499" i="2"/>
  <c r="I4499" i="2"/>
  <c r="H4499" i="2"/>
  <c r="G4499" i="2"/>
  <c r="F4499" i="2"/>
  <c r="E4499" i="2"/>
  <c r="D4499" i="2"/>
  <c r="C4499" i="2"/>
  <c r="B4499" i="2"/>
  <c r="A4499" i="2"/>
  <c r="T4499" i="2" s="1"/>
  <c r="AA4498" i="2"/>
  <c r="S4498" i="2"/>
  <c r="R4498" i="2"/>
  <c r="Q4498" i="2"/>
  <c r="Y4498" i="2" s="1" a="1"/>
  <c r="Y4498" i="2" s="1"/>
  <c r="P4498" i="2"/>
  <c r="Z4498" i="2" s="1"/>
  <c r="N4498" i="2"/>
  <c r="M4498" i="2"/>
  <c r="L4498" i="2"/>
  <c r="K4498" i="2"/>
  <c r="X4498" i="2" s="1"/>
  <c r="J4498" i="2"/>
  <c r="I4498" i="2"/>
  <c r="H4498" i="2"/>
  <c r="G4498" i="2"/>
  <c r="F4498" i="2"/>
  <c r="E4498" i="2"/>
  <c r="D4498" i="2"/>
  <c r="C4498" i="2"/>
  <c r="B4498" i="2"/>
  <c r="A4498" i="2"/>
  <c r="T4498" i="2" s="1"/>
  <c r="AA4497" i="2"/>
  <c r="S4497" i="2"/>
  <c r="R4497" i="2"/>
  <c r="Q4497" i="2"/>
  <c r="Y4497" i="2" s="1" a="1"/>
  <c r="Y4497" i="2" s="1"/>
  <c r="P4497" i="2"/>
  <c r="Z4497" i="2" s="1"/>
  <c r="N4497" i="2"/>
  <c r="M4497" i="2"/>
  <c r="L4497" i="2"/>
  <c r="K4497" i="2"/>
  <c r="X4497" i="2" s="1"/>
  <c r="J4497" i="2"/>
  <c r="I4497" i="2"/>
  <c r="H4497" i="2"/>
  <c r="G4497" i="2"/>
  <c r="F4497" i="2"/>
  <c r="E4497" i="2"/>
  <c r="D4497" i="2"/>
  <c r="C4497" i="2"/>
  <c r="B4497" i="2"/>
  <c r="A4497" i="2"/>
  <c r="T4497" i="2" s="1"/>
  <c r="AA4496" i="2"/>
  <c r="S4496" i="2"/>
  <c r="R4496" i="2"/>
  <c r="Q4496" i="2"/>
  <c r="Y4496" i="2" s="1" a="1"/>
  <c r="Y4496" i="2" s="1"/>
  <c r="P4496" i="2"/>
  <c r="Z4496" i="2" s="1"/>
  <c r="N4496" i="2"/>
  <c r="M4496" i="2"/>
  <c r="L4496" i="2"/>
  <c r="K4496" i="2"/>
  <c r="J4496" i="2"/>
  <c r="I4496" i="2"/>
  <c r="H4496" i="2"/>
  <c r="G4496" i="2"/>
  <c r="F4496" i="2"/>
  <c r="E4496" i="2"/>
  <c r="D4496" i="2"/>
  <c r="C4496" i="2"/>
  <c r="B4496" i="2"/>
  <c r="A4496" i="2"/>
  <c r="T4496" i="2" s="1"/>
  <c r="AA4495" i="2"/>
  <c r="S4495" i="2"/>
  <c r="R4495" i="2"/>
  <c r="Q4495" i="2"/>
  <c r="Y4495" i="2" s="1" a="1"/>
  <c r="Y4495" i="2" s="1"/>
  <c r="P4495" i="2"/>
  <c r="Z4495" i="2" s="1"/>
  <c r="N4495" i="2"/>
  <c r="M4495" i="2"/>
  <c r="L4495" i="2"/>
  <c r="K4495" i="2"/>
  <c r="X4495" i="2" s="1"/>
  <c r="J4495" i="2"/>
  <c r="I4495" i="2"/>
  <c r="H4495" i="2"/>
  <c r="G4495" i="2"/>
  <c r="F4495" i="2"/>
  <c r="E4495" i="2"/>
  <c r="D4495" i="2"/>
  <c r="C4495" i="2"/>
  <c r="B4495" i="2"/>
  <c r="A4495" i="2"/>
  <c r="T4495" i="2" s="1"/>
  <c r="AA4494" i="2"/>
  <c r="S4494" i="2"/>
  <c r="R4494" i="2"/>
  <c r="Q4494" i="2"/>
  <c r="Y4494" i="2" s="1" a="1"/>
  <c r="Y4494" i="2" s="1"/>
  <c r="P4494" i="2"/>
  <c r="Z4494" i="2" s="1"/>
  <c r="N4494" i="2"/>
  <c r="M4494" i="2"/>
  <c r="L4494" i="2"/>
  <c r="K4494" i="2"/>
  <c r="X4494" i="2" s="1"/>
  <c r="J4494" i="2"/>
  <c r="I4494" i="2"/>
  <c r="H4494" i="2"/>
  <c r="G4494" i="2"/>
  <c r="F4494" i="2"/>
  <c r="E4494" i="2"/>
  <c r="D4494" i="2"/>
  <c r="C4494" i="2"/>
  <c r="B4494" i="2"/>
  <c r="A4494" i="2"/>
  <c r="T4494" i="2" s="1"/>
  <c r="AA4493" i="2"/>
  <c r="S4493" i="2"/>
  <c r="R4493" i="2"/>
  <c r="Q4493" i="2"/>
  <c r="Y4493" i="2" s="1" a="1"/>
  <c r="Y4493" i="2" s="1"/>
  <c r="P4493" i="2"/>
  <c r="Z4493" i="2" s="1"/>
  <c r="N4493" i="2"/>
  <c r="M4493" i="2"/>
  <c r="L4493" i="2"/>
  <c r="K4493" i="2"/>
  <c r="X4493" i="2" s="1"/>
  <c r="J4493" i="2"/>
  <c r="I4493" i="2"/>
  <c r="H4493" i="2"/>
  <c r="G4493" i="2"/>
  <c r="F4493" i="2"/>
  <c r="E4493" i="2"/>
  <c r="D4493" i="2"/>
  <c r="C4493" i="2"/>
  <c r="B4493" i="2"/>
  <c r="A4493" i="2"/>
  <c r="T4493" i="2" s="1"/>
  <c r="AA4492" i="2"/>
  <c r="S4492" i="2"/>
  <c r="R4492" i="2"/>
  <c r="Q4492" i="2"/>
  <c r="Y4492" i="2" s="1" a="1"/>
  <c r="Y4492" i="2" s="1"/>
  <c r="P4492" i="2"/>
  <c r="Z4492" i="2" s="1"/>
  <c r="N4492" i="2"/>
  <c r="M4492" i="2"/>
  <c r="L4492" i="2"/>
  <c r="K4492" i="2"/>
  <c r="J4492" i="2"/>
  <c r="I4492" i="2"/>
  <c r="H4492" i="2"/>
  <c r="G4492" i="2"/>
  <c r="F4492" i="2"/>
  <c r="E4492" i="2"/>
  <c r="D4492" i="2"/>
  <c r="C4492" i="2"/>
  <c r="B4492" i="2"/>
  <c r="A4492" i="2"/>
  <c r="T4492" i="2" s="1"/>
  <c r="AA4491" i="2"/>
  <c r="S4491" i="2"/>
  <c r="R4491" i="2"/>
  <c r="Q4491" i="2"/>
  <c r="Y4491" i="2" s="1" a="1"/>
  <c r="Y4491" i="2" s="1"/>
  <c r="P4491" i="2"/>
  <c r="Z4491" i="2" s="1"/>
  <c r="N4491" i="2"/>
  <c r="M4491" i="2"/>
  <c r="L4491" i="2"/>
  <c r="K4491" i="2"/>
  <c r="J4491" i="2"/>
  <c r="I4491" i="2"/>
  <c r="H4491" i="2"/>
  <c r="G4491" i="2"/>
  <c r="F4491" i="2"/>
  <c r="E4491" i="2"/>
  <c r="D4491" i="2"/>
  <c r="C4491" i="2"/>
  <c r="B4491" i="2"/>
  <c r="A4491" i="2"/>
  <c r="T4491" i="2" s="1"/>
  <c r="AA4490" i="2"/>
  <c r="S4490" i="2"/>
  <c r="R4490" i="2"/>
  <c r="Q4490" i="2"/>
  <c r="Y4490" i="2" s="1" a="1"/>
  <c r="Y4490" i="2" s="1"/>
  <c r="P4490" i="2"/>
  <c r="Z4490" i="2" s="1"/>
  <c r="N4490" i="2"/>
  <c r="M4490" i="2"/>
  <c r="L4490" i="2"/>
  <c r="K4490" i="2"/>
  <c r="J4490" i="2"/>
  <c r="I4490" i="2"/>
  <c r="H4490" i="2"/>
  <c r="G4490" i="2"/>
  <c r="F4490" i="2"/>
  <c r="E4490" i="2"/>
  <c r="D4490" i="2"/>
  <c r="C4490" i="2"/>
  <c r="B4490" i="2"/>
  <c r="A4490" i="2"/>
  <c r="T4490" i="2" s="1"/>
  <c r="AA4489" i="2"/>
  <c r="S4489" i="2"/>
  <c r="R4489" i="2"/>
  <c r="Q4489" i="2"/>
  <c r="Y4489" i="2" s="1" a="1"/>
  <c r="Y4489" i="2" s="1"/>
  <c r="P4489" i="2"/>
  <c r="Z4489" i="2" s="1"/>
  <c r="N4489" i="2"/>
  <c r="M4489" i="2"/>
  <c r="L4489" i="2"/>
  <c r="K4489" i="2"/>
  <c r="X4489" i="2" s="1"/>
  <c r="J4489" i="2"/>
  <c r="I4489" i="2"/>
  <c r="H4489" i="2"/>
  <c r="G4489" i="2"/>
  <c r="F4489" i="2"/>
  <c r="E4489" i="2"/>
  <c r="D4489" i="2"/>
  <c r="C4489" i="2"/>
  <c r="B4489" i="2"/>
  <c r="A4489" i="2"/>
  <c r="T4489" i="2" s="1"/>
  <c r="AA4488" i="2"/>
  <c r="S4488" i="2"/>
  <c r="R4488" i="2"/>
  <c r="Q4488" i="2"/>
  <c r="Y4488" i="2" s="1" a="1"/>
  <c r="Y4488" i="2" s="1"/>
  <c r="P4488" i="2"/>
  <c r="Z4488" i="2" s="1"/>
  <c r="N4488" i="2"/>
  <c r="M4488" i="2"/>
  <c r="L4488" i="2"/>
  <c r="K4488" i="2"/>
  <c r="J4488" i="2"/>
  <c r="I4488" i="2"/>
  <c r="H4488" i="2"/>
  <c r="G4488" i="2"/>
  <c r="F4488" i="2"/>
  <c r="E4488" i="2"/>
  <c r="D4488" i="2"/>
  <c r="C4488" i="2"/>
  <c r="B4488" i="2"/>
  <c r="A4488" i="2"/>
  <c r="T4488" i="2" s="1"/>
  <c r="AA4487" i="2"/>
  <c r="S4487" i="2"/>
  <c r="R4487" i="2"/>
  <c r="Q4487" i="2"/>
  <c r="Y4487" i="2" s="1" a="1"/>
  <c r="Y4487" i="2" s="1"/>
  <c r="P4487" i="2"/>
  <c r="Z4487" i="2" s="1"/>
  <c r="N4487" i="2"/>
  <c r="M4487" i="2"/>
  <c r="L4487" i="2"/>
  <c r="K4487" i="2"/>
  <c r="X4487" i="2" s="1"/>
  <c r="J4487" i="2"/>
  <c r="I4487" i="2"/>
  <c r="H4487" i="2"/>
  <c r="G4487" i="2"/>
  <c r="F4487" i="2"/>
  <c r="E4487" i="2"/>
  <c r="D4487" i="2"/>
  <c r="C4487" i="2"/>
  <c r="B4487" i="2"/>
  <c r="A4487" i="2"/>
  <c r="T4487" i="2" s="1"/>
  <c r="AA4486" i="2"/>
  <c r="S4486" i="2"/>
  <c r="R4486" i="2"/>
  <c r="Q4486" i="2"/>
  <c r="Y4486" i="2" s="1" a="1"/>
  <c r="Y4486" i="2" s="1"/>
  <c r="P4486" i="2"/>
  <c r="Z4486" i="2" s="1"/>
  <c r="N4486" i="2"/>
  <c r="M4486" i="2"/>
  <c r="L4486" i="2"/>
  <c r="K4486" i="2"/>
  <c r="X4486" i="2" s="1"/>
  <c r="J4486" i="2"/>
  <c r="I4486" i="2"/>
  <c r="H4486" i="2"/>
  <c r="G4486" i="2"/>
  <c r="F4486" i="2"/>
  <c r="E4486" i="2"/>
  <c r="D4486" i="2"/>
  <c r="C4486" i="2"/>
  <c r="B4486" i="2"/>
  <c r="A4486" i="2"/>
  <c r="T4486" i="2" s="1"/>
  <c r="AA4485" i="2"/>
  <c r="S4485" i="2"/>
  <c r="R4485" i="2"/>
  <c r="Q4485" i="2"/>
  <c r="Y4485" i="2" s="1" a="1"/>
  <c r="Y4485" i="2" s="1"/>
  <c r="P4485" i="2"/>
  <c r="Z4485" i="2" s="1"/>
  <c r="N4485" i="2"/>
  <c r="M4485" i="2"/>
  <c r="L4485" i="2"/>
  <c r="K4485" i="2"/>
  <c r="J4485" i="2"/>
  <c r="I4485" i="2"/>
  <c r="H4485" i="2"/>
  <c r="G4485" i="2"/>
  <c r="F4485" i="2"/>
  <c r="E4485" i="2"/>
  <c r="D4485" i="2"/>
  <c r="C4485" i="2"/>
  <c r="B4485" i="2"/>
  <c r="A4485" i="2"/>
  <c r="T4485" i="2" s="1"/>
  <c r="AA4484" i="2"/>
  <c r="S4484" i="2"/>
  <c r="R4484" i="2"/>
  <c r="Q4484" i="2"/>
  <c r="Y4484" i="2" s="1" a="1"/>
  <c r="Y4484" i="2" s="1"/>
  <c r="P4484" i="2"/>
  <c r="Z4484" i="2" s="1"/>
  <c r="N4484" i="2"/>
  <c r="M4484" i="2"/>
  <c r="L4484" i="2"/>
  <c r="K4484" i="2"/>
  <c r="X4484" i="2" s="1"/>
  <c r="J4484" i="2"/>
  <c r="I4484" i="2"/>
  <c r="H4484" i="2"/>
  <c r="G4484" i="2"/>
  <c r="F4484" i="2"/>
  <c r="E4484" i="2"/>
  <c r="D4484" i="2"/>
  <c r="C4484" i="2"/>
  <c r="B4484" i="2"/>
  <c r="A4484" i="2"/>
  <c r="T4484" i="2" s="1"/>
  <c r="AA4483" i="2"/>
  <c r="S4483" i="2"/>
  <c r="R4483" i="2"/>
  <c r="Q4483" i="2"/>
  <c r="Y4483" i="2" s="1" a="1"/>
  <c r="Y4483" i="2" s="1"/>
  <c r="P4483" i="2"/>
  <c r="Z4483" i="2" s="1"/>
  <c r="N4483" i="2"/>
  <c r="M4483" i="2"/>
  <c r="L4483" i="2"/>
  <c r="K4483" i="2"/>
  <c r="J4483" i="2"/>
  <c r="I4483" i="2"/>
  <c r="H4483" i="2"/>
  <c r="G4483" i="2"/>
  <c r="F4483" i="2"/>
  <c r="E4483" i="2"/>
  <c r="D4483" i="2"/>
  <c r="C4483" i="2"/>
  <c r="B4483" i="2"/>
  <c r="A4483" i="2"/>
  <c r="T4483" i="2" s="1"/>
  <c r="AA4482" i="2"/>
  <c r="S4482" i="2"/>
  <c r="R4482" i="2"/>
  <c r="Q4482" i="2"/>
  <c r="Y4482" i="2" s="1" a="1"/>
  <c r="Y4482" i="2" s="1"/>
  <c r="P4482" i="2"/>
  <c r="Z4482" i="2" s="1"/>
  <c r="N4482" i="2"/>
  <c r="M4482" i="2"/>
  <c r="L4482" i="2"/>
  <c r="K4482" i="2"/>
  <c r="X4482" i="2" s="1"/>
  <c r="J4482" i="2"/>
  <c r="I4482" i="2"/>
  <c r="H4482" i="2"/>
  <c r="G4482" i="2"/>
  <c r="F4482" i="2"/>
  <c r="E4482" i="2"/>
  <c r="D4482" i="2"/>
  <c r="C4482" i="2"/>
  <c r="B4482" i="2"/>
  <c r="A4482" i="2"/>
  <c r="T4482" i="2" s="1"/>
  <c r="AA4481" i="2"/>
  <c r="S4481" i="2"/>
  <c r="R4481" i="2"/>
  <c r="Q4481" i="2"/>
  <c r="Y4481" i="2" s="1" a="1"/>
  <c r="Y4481" i="2" s="1"/>
  <c r="P4481" i="2"/>
  <c r="Z4481" i="2" s="1"/>
  <c r="N4481" i="2"/>
  <c r="M4481" i="2"/>
  <c r="L4481" i="2"/>
  <c r="K4481" i="2"/>
  <c r="X4481" i="2" s="1"/>
  <c r="J4481" i="2"/>
  <c r="I4481" i="2"/>
  <c r="H4481" i="2"/>
  <c r="G4481" i="2"/>
  <c r="F4481" i="2"/>
  <c r="E4481" i="2"/>
  <c r="D4481" i="2"/>
  <c r="C4481" i="2"/>
  <c r="B4481" i="2"/>
  <c r="A4481" i="2"/>
  <c r="T4481" i="2" s="1"/>
  <c r="AA4480" i="2"/>
  <c r="S4480" i="2"/>
  <c r="R4480" i="2"/>
  <c r="Q4480" i="2"/>
  <c r="Y4480" i="2" s="1" a="1"/>
  <c r="Y4480" i="2" s="1"/>
  <c r="P4480" i="2"/>
  <c r="Z4480" i="2" s="1"/>
  <c r="N4480" i="2"/>
  <c r="M4480" i="2"/>
  <c r="L4480" i="2"/>
  <c r="K4480" i="2"/>
  <c r="J4480" i="2"/>
  <c r="I4480" i="2"/>
  <c r="H4480" i="2"/>
  <c r="G4480" i="2"/>
  <c r="F4480" i="2"/>
  <c r="E4480" i="2"/>
  <c r="D4480" i="2"/>
  <c r="C4480" i="2"/>
  <c r="B4480" i="2"/>
  <c r="A4480" i="2"/>
  <c r="T4480" i="2" s="1"/>
  <c r="AA4479" i="2"/>
  <c r="S4479" i="2"/>
  <c r="R4479" i="2"/>
  <c r="Q4479" i="2"/>
  <c r="Y4479" i="2" s="1" a="1"/>
  <c r="Y4479" i="2" s="1"/>
  <c r="P4479" i="2"/>
  <c r="Z4479" i="2" s="1"/>
  <c r="N4479" i="2"/>
  <c r="M4479" i="2"/>
  <c r="L4479" i="2"/>
  <c r="K4479" i="2"/>
  <c r="J4479" i="2"/>
  <c r="I4479" i="2"/>
  <c r="H4479" i="2"/>
  <c r="G4479" i="2"/>
  <c r="F4479" i="2"/>
  <c r="E4479" i="2"/>
  <c r="D4479" i="2"/>
  <c r="C4479" i="2"/>
  <c r="B4479" i="2"/>
  <c r="A4479" i="2"/>
  <c r="T4479" i="2" s="1"/>
  <c r="AA4478" i="2"/>
  <c r="S4478" i="2"/>
  <c r="R4478" i="2"/>
  <c r="Q4478" i="2"/>
  <c r="Y4478" i="2" s="1" a="1"/>
  <c r="Y4478" i="2" s="1"/>
  <c r="P4478" i="2"/>
  <c r="Z4478" i="2" s="1"/>
  <c r="N4478" i="2"/>
  <c r="M4478" i="2"/>
  <c r="L4478" i="2"/>
  <c r="K4478" i="2"/>
  <c r="X4478" i="2" s="1"/>
  <c r="J4478" i="2"/>
  <c r="I4478" i="2"/>
  <c r="H4478" i="2"/>
  <c r="G4478" i="2"/>
  <c r="F4478" i="2"/>
  <c r="E4478" i="2"/>
  <c r="D4478" i="2"/>
  <c r="C4478" i="2"/>
  <c r="B4478" i="2"/>
  <c r="A4478" i="2"/>
  <c r="T4478" i="2" s="1"/>
  <c r="AA4477" i="2"/>
  <c r="S4477" i="2"/>
  <c r="R4477" i="2"/>
  <c r="Q4477" i="2"/>
  <c r="Y4477" i="2" s="1" a="1"/>
  <c r="Y4477" i="2" s="1"/>
  <c r="P4477" i="2"/>
  <c r="Z4477" i="2" s="1"/>
  <c r="N4477" i="2"/>
  <c r="M4477" i="2"/>
  <c r="L4477" i="2"/>
  <c r="K4477" i="2"/>
  <c r="J4477" i="2"/>
  <c r="I4477" i="2"/>
  <c r="H4477" i="2"/>
  <c r="G4477" i="2"/>
  <c r="F4477" i="2"/>
  <c r="E4477" i="2"/>
  <c r="D4477" i="2"/>
  <c r="C4477" i="2"/>
  <c r="B4477" i="2"/>
  <c r="A4477" i="2"/>
  <c r="T4477" i="2" s="1"/>
  <c r="AA4476" i="2"/>
  <c r="S4476" i="2"/>
  <c r="R4476" i="2"/>
  <c r="Q4476" i="2"/>
  <c r="Y4476" i="2" s="1" a="1"/>
  <c r="Y4476" i="2" s="1"/>
  <c r="P4476" i="2"/>
  <c r="Z4476" i="2" s="1"/>
  <c r="N4476" i="2"/>
  <c r="M4476" i="2"/>
  <c r="L4476" i="2"/>
  <c r="K4476" i="2"/>
  <c r="X4476" i="2" s="1"/>
  <c r="J4476" i="2"/>
  <c r="I4476" i="2"/>
  <c r="H4476" i="2"/>
  <c r="G4476" i="2"/>
  <c r="F4476" i="2"/>
  <c r="E4476" i="2"/>
  <c r="D4476" i="2"/>
  <c r="C4476" i="2"/>
  <c r="B4476" i="2"/>
  <c r="A4476" i="2"/>
  <c r="T4476" i="2" s="1"/>
  <c r="AA4475" i="2"/>
  <c r="S4475" i="2"/>
  <c r="R4475" i="2"/>
  <c r="Q4475" i="2"/>
  <c r="Y4475" i="2" s="1" a="1"/>
  <c r="Y4475" i="2" s="1"/>
  <c r="P4475" i="2"/>
  <c r="Z4475" i="2" s="1"/>
  <c r="N4475" i="2"/>
  <c r="M4475" i="2"/>
  <c r="L4475" i="2"/>
  <c r="K4475" i="2"/>
  <c r="X4475" i="2" s="1"/>
  <c r="J4475" i="2"/>
  <c r="I4475" i="2"/>
  <c r="H4475" i="2"/>
  <c r="G4475" i="2"/>
  <c r="F4475" i="2"/>
  <c r="E4475" i="2"/>
  <c r="D4475" i="2"/>
  <c r="C4475" i="2"/>
  <c r="B4475" i="2"/>
  <c r="A4475" i="2"/>
  <c r="T4475" i="2" s="1"/>
  <c r="AA4474" i="2"/>
  <c r="S4474" i="2"/>
  <c r="R4474" i="2"/>
  <c r="Q4474" i="2"/>
  <c r="Y4474" i="2" s="1" a="1"/>
  <c r="Y4474" i="2" s="1"/>
  <c r="P4474" i="2"/>
  <c r="Z4474" i="2" s="1"/>
  <c r="N4474" i="2"/>
  <c r="M4474" i="2"/>
  <c r="L4474" i="2"/>
  <c r="K4474" i="2"/>
  <c r="J4474" i="2"/>
  <c r="I4474" i="2"/>
  <c r="H4474" i="2"/>
  <c r="G4474" i="2"/>
  <c r="F4474" i="2"/>
  <c r="E4474" i="2"/>
  <c r="D4474" i="2"/>
  <c r="C4474" i="2"/>
  <c r="B4474" i="2"/>
  <c r="A4474" i="2"/>
  <c r="T4474" i="2" s="1"/>
  <c r="AA4473" i="2"/>
  <c r="S4473" i="2"/>
  <c r="R4473" i="2"/>
  <c r="Q4473" i="2"/>
  <c r="Y4473" i="2" s="1" a="1"/>
  <c r="Y4473" i="2" s="1"/>
  <c r="P4473" i="2"/>
  <c r="Z4473" i="2" s="1"/>
  <c r="N4473" i="2"/>
  <c r="M4473" i="2"/>
  <c r="L4473" i="2"/>
  <c r="K4473" i="2"/>
  <c r="X4473" i="2" s="1"/>
  <c r="J4473" i="2"/>
  <c r="I4473" i="2"/>
  <c r="H4473" i="2"/>
  <c r="G4473" i="2"/>
  <c r="F4473" i="2"/>
  <c r="E4473" i="2"/>
  <c r="D4473" i="2"/>
  <c r="C4473" i="2"/>
  <c r="B4473" i="2"/>
  <c r="A4473" i="2"/>
  <c r="T4473" i="2" s="1"/>
  <c r="AA4472" i="2"/>
  <c r="S4472" i="2"/>
  <c r="R4472" i="2"/>
  <c r="Q4472" i="2"/>
  <c r="Y4472" i="2" s="1" a="1"/>
  <c r="Y4472" i="2" s="1"/>
  <c r="P4472" i="2"/>
  <c r="Z4472" i="2" s="1"/>
  <c r="N4472" i="2"/>
  <c r="M4472" i="2"/>
  <c r="L4472" i="2"/>
  <c r="K4472" i="2"/>
  <c r="J4472" i="2"/>
  <c r="I4472" i="2"/>
  <c r="H4472" i="2"/>
  <c r="G4472" i="2"/>
  <c r="F4472" i="2"/>
  <c r="E4472" i="2"/>
  <c r="D4472" i="2"/>
  <c r="C4472" i="2"/>
  <c r="B4472" i="2"/>
  <c r="A4472" i="2"/>
  <c r="T4472" i="2" s="1"/>
  <c r="AA4471" i="2"/>
  <c r="S4471" i="2"/>
  <c r="R4471" i="2"/>
  <c r="Q4471" i="2"/>
  <c r="Y4471" i="2" s="1" a="1"/>
  <c r="Y4471" i="2" s="1"/>
  <c r="P4471" i="2"/>
  <c r="Z4471" i="2" s="1"/>
  <c r="N4471" i="2"/>
  <c r="M4471" i="2"/>
  <c r="L4471" i="2"/>
  <c r="K4471" i="2"/>
  <c r="J4471" i="2"/>
  <c r="I4471" i="2"/>
  <c r="H4471" i="2"/>
  <c r="G4471" i="2"/>
  <c r="F4471" i="2"/>
  <c r="E4471" i="2"/>
  <c r="D4471" i="2"/>
  <c r="C4471" i="2"/>
  <c r="B4471" i="2"/>
  <c r="A4471" i="2"/>
  <c r="T4471" i="2" s="1"/>
  <c r="AA4470" i="2"/>
  <c r="S4470" i="2"/>
  <c r="R4470" i="2"/>
  <c r="Q4470" i="2"/>
  <c r="Y4470" i="2" s="1" a="1"/>
  <c r="Y4470" i="2" s="1"/>
  <c r="P4470" i="2"/>
  <c r="Z4470" i="2" s="1"/>
  <c r="N4470" i="2"/>
  <c r="M4470" i="2"/>
  <c r="L4470" i="2"/>
  <c r="K4470" i="2"/>
  <c r="X4470" i="2" s="1"/>
  <c r="J4470" i="2"/>
  <c r="I4470" i="2"/>
  <c r="H4470" i="2"/>
  <c r="G4470" i="2"/>
  <c r="F4470" i="2"/>
  <c r="E4470" i="2"/>
  <c r="D4470" i="2"/>
  <c r="C4470" i="2"/>
  <c r="B4470" i="2"/>
  <c r="A4470" i="2"/>
  <c r="T4470" i="2" s="1"/>
  <c r="AA4469" i="2"/>
  <c r="S4469" i="2"/>
  <c r="R4469" i="2"/>
  <c r="Q4469" i="2"/>
  <c r="Y4469" i="2" s="1" a="1"/>
  <c r="Y4469" i="2" s="1"/>
  <c r="P4469" i="2"/>
  <c r="Z4469" i="2" s="1"/>
  <c r="N4469" i="2"/>
  <c r="M4469" i="2"/>
  <c r="L4469" i="2"/>
  <c r="K4469" i="2"/>
  <c r="X4469" i="2" s="1"/>
  <c r="J4469" i="2"/>
  <c r="I4469" i="2"/>
  <c r="H4469" i="2"/>
  <c r="G4469" i="2"/>
  <c r="F4469" i="2"/>
  <c r="E4469" i="2"/>
  <c r="D4469" i="2"/>
  <c r="C4469" i="2"/>
  <c r="B4469" i="2"/>
  <c r="A4469" i="2"/>
  <c r="T4469" i="2" s="1"/>
  <c r="AA4468" i="2"/>
  <c r="S4468" i="2"/>
  <c r="R4468" i="2"/>
  <c r="Q4468" i="2"/>
  <c r="Y4468" i="2" s="1" a="1"/>
  <c r="Y4468" i="2" s="1"/>
  <c r="P4468" i="2"/>
  <c r="Z4468" i="2" s="1"/>
  <c r="N4468" i="2"/>
  <c r="M4468" i="2"/>
  <c r="L4468" i="2"/>
  <c r="K4468" i="2"/>
  <c r="X4468" i="2" s="1"/>
  <c r="J4468" i="2"/>
  <c r="I4468" i="2"/>
  <c r="H4468" i="2"/>
  <c r="G4468" i="2"/>
  <c r="F4468" i="2"/>
  <c r="E4468" i="2"/>
  <c r="D4468" i="2"/>
  <c r="C4468" i="2"/>
  <c r="B4468" i="2"/>
  <c r="A4468" i="2"/>
  <c r="T4468" i="2" s="1"/>
  <c r="AA4467" i="2"/>
  <c r="S4467" i="2"/>
  <c r="R4467" i="2"/>
  <c r="Q4467" i="2"/>
  <c r="Y4467" i="2" s="1" a="1"/>
  <c r="Y4467" i="2" s="1"/>
  <c r="P4467" i="2"/>
  <c r="Z4467" i="2" s="1"/>
  <c r="N4467" i="2"/>
  <c r="M4467" i="2"/>
  <c r="L4467" i="2"/>
  <c r="K4467" i="2"/>
  <c r="X4467" i="2" s="1"/>
  <c r="J4467" i="2"/>
  <c r="I4467" i="2"/>
  <c r="H4467" i="2"/>
  <c r="G4467" i="2"/>
  <c r="F4467" i="2"/>
  <c r="E4467" i="2"/>
  <c r="D4467" i="2"/>
  <c r="C4467" i="2"/>
  <c r="B4467" i="2"/>
  <c r="A4467" i="2"/>
  <c r="T4467" i="2" s="1"/>
  <c r="AA4466" i="2"/>
  <c r="S4466" i="2"/>
  <c r="R4466" i="2"/>
  <c r="Q4466" i="2"/>
  <c r="Y4466" i="2" s="1" a="1"/>
  <c r="Y4466" i="2" s="1"/>
  <c r="P4466" i="2"/>
  <c r="Z4466" i="2" s="1"/>
  <c r="N4466" i="2"/>
  <c r="M4466" i="2"/>
  <c r="L4466" i="2"/>
  <c r="K4466" i="2"/>
  <c r="X4466" i="2" s="1"/>
  <c r="J4466" i="2"/>
  <c r="I4466" i="2"/>
  <c r="H4466" i="2"/>
  <c r="G4466" i="2"/>
  <c r="F4466" i="2"/>
  <c r="E4466" i="2"/>
  <c r="D4466" i="2"/>
  <c r="C4466" i="2"/>
  <c r="B4466" i="2"/>
  <c r="A4466" i="2"/>
  <c r="T4466" i="2" s="1"/>
  <c r="AA4465" i="2"/>
  <c r="S4465" i="2"/>
  <c r="R4465" i="2"/>
  <c r="Q4465" i="2"/>
  <c r="Y4465" i="2" s="1" a="1"/>
  <c r="Y4465" i="2" s="1"/>
  <c r="P4465" i="2"/>
  <c r="Z4465" i="2" s="1"/>
  <c r="N4465" i="2"/>
  <c r="M4465" i="2"/>
  <c r="L4465" i="2"/>
  <c r="K4465" i="2"/>
  <c r="X4465" i="2" s="1"/>
  <c r="J4465" i="2"/>
  <c r="I4465" i="2"/>
  <c r="H4465" i="2"/>
  <c r="G4465" i="2"/>
  <c r="F4465" i="2"/>
  <c r="E4465" i="2"/>
  <c r="D4465" i="2"/>
  <c r="C4465" i="2"/>
  <c r="B4465" i="2"/>
  <c r="A4465" i="2"/>
  <c r="T4465" i="2" s="1"/>
  <c r="AA4464" i="2"/>
  <c r="S4464" i="2"/>
  <c r="R4464" i="2"/>
  <c r="Q4464" i="2"/>
  <c r="Y4464" i="2" s="1" a="1"/>
  <c r="Y4464" i="2" s="1"/>
  <c r="P4464" i="2"/>
  <c r="Z4464" i="2" s="1"/>
  <c r="N4464" i="2"/>
  <c r="M4464" i="2"/>
  <c r="L4464" i="2"/>
  <c r="K4464" i="2"/>
  <c r="J4464" i="2"/>
  <c r="I4464" i="2"/>
  <c r="H4464" i="2"/>
  <c r="G4464" i="2"/>
  <c r="F4464" i="2"/>
  <c r="E4464" i="2"/>
  <c r="D4464" i="2"/>
  <c r="C4464" i="2"/>
  <c r="B4464" i="2"/>
  <c r="A4464" i="2"/>
  <c r="T4464" i="2" s="1"/>
  <c r="AA4463" i="2"/>
  <c r="S4463" i="2"/>
  <c r="R4463" i="2"/>
  <c r="Q4463" i="2"/>
  <c r="Y4463" i="2" s="1" a="1"/>
  <c r="Y4463" i="2" s="1"/>
  <c r="P4463" i="2"/>
  <c r="Z4463" i="2" s="1"/>
  <c r="N4463" i="2"/>
  <c r="M4463" i="2"/>
  <c r="L4463" i="2"/>
  <c r="K4463" i="2"/>
  <c r="X4463" i="2" s="1"/>
  <c r="J4463" i="2"/>
  <c r="I4463" i="2"/>
  <c r="H4463" i="2"/>
  <c r="G4463" i="2"/>
  <c r="F4463" i="2"/>
  <c r="E4463" i="2"/>
  <c r="D4463" i="2"/>
  <c r="C4463" i="2"/>
  <c r="B4463" i="2"/>
  <c r="A4463" i="2"/>
  <c r="T4463" i="2" s="1"/>
  <c r="AA4462" i="2"/>
  <c r="S4462" i="2"/>
  <c r="R4462" i="2"/>
  <c r="Q4462" i="2"/>
  <c r="Y4462" i="2" s="1" a="1"/>
  <c r="Y4462" i="2" s="1"/>
  <c r="P4462" i="2"/>
  <c r="Z4462" i="2" s="1"/>
  <c r="N4462" i="2"/>
  <c r="M4462" i="2"/>
  <c r="L4462" i="2"/>
  <c r="K4462" i="2"/>
  <c r="J4462" i="2"/>
  <c r="I4462" i="2"/>
  <c r="H4462" i="2"/>
  <c r="G4462" i="2"/>
  <c r="F4462" i="2"/>
  <c r="E4462" i="2"/>
  <c r="D4462" i="2"/>
  <c r="C4462" i="2"/>
  <c r="B4462" i="2"/>
  <c r="A4462" i="2"/>
  <c r="T4462" i="2" s="1"/>
  <c r="AA4461" i="2"/>
  <c r="S4461" i="2"/>
  <c r="R4461" i="2"/>
  <c r="Q4461" i="2"/>
  <c r="Y4461" i="2" s="1" a="1"/>
  <c r="Y4461" i="2" s="1"/>
  <c r="P4461" i="2"/>
  <c r="Z4461" i="2" s="1"/>
  <c r="N4461" i="2"/>
  <c r="M4461" i="2"/>
  <c r="L4461" i="2"/>
  <c r="K4461" i="2"/>
  <c r="X4461" i="2" s="1"/>
  <c r="J4461" i="2"/>
  <c r="I4461" i="2"/>
  <c r="H4461" i="2"/>
  <c r="G4461" i="2"/>
  <c r="F4461" i="2"/>
  <c r="E4461" i="2"/>
  <c r="D4461" i="2"/>
  <c r="C4461" i="2"/>
  <c r="B4461" i="2"/>
  <c r="A4461" i="2"/>
  <c r="T4461" i="2" s="1"/>
  <c r="AA4460" i="2"/>
  <c r="S4460" i="2"/>
  <c r="R4460" i="2"/>
  <c r="Q4460" i="2"/>
  <c r="Y4460" i="2" s="1" a="1"/>
  <c r="Y4460" i="2" s="1"/>
  <c r="P4460" i="2"/>
  <c r="Z4460" i="2" s="1"/>
  <c r="N4460" i="2"/>
  <c r="M4460" i="2"/>
  <c r="L4460" i="2"/>
  <c r="K4460" i="2"/>
  <c r="X4460" i="2" s="1"/>
  <c r="J4460" i="2"/>
  <c r="I4460" i="2"/>
  <c r="H4460" i="2"/>
  <c r="G4460" i="2"/>
  <c r="F4460" i="2"/>
  <c r="E4460" i="2"/>
  <c r="D4460" i="2"/>
  <c r="C4460" i="2"/>
  <c r="B4460" i="2"/>
  <c r="A4460" i="2"/>
  <c r="T4460" i="2" s="1"/>
  <c r="AA4459" i="2"/>
  <c r="S4459" i="2"/>
  <c r="R4459" i="2"/>
  <c r="Q4459" i="2"/>
  <c r="Y4459" i="2" s="1" a="1"/>
  <c r="Y4459" i="2" s="1"/>
  <c r="P4459" i="2"/>
  <c r="Z4459" i="2" s="1"/>
  <c r="N4459" i="2"/>
  <c r="M4459" i="2"/>
  <c r="L4459" i="2"/>
  <c r="K4459" i="2"/>
  <c r="X4459" i="2" s="1"/>
  <c r="J4459" i="2"/>
  <c r="I4459" i="2"/>
  <c r="H4459" i="2"/>
  <c r="G4459" i="2"/>
  <c r="F4459" i="2"/>
  <c r="E4459" i="2"/>
  <c r="D4459" i="2"/>
  <c r="C4459" i="2"/>
  <c r="B4459" i="2"/>
  <c r="A4459" i="2"/>
  <c r="T4459" i="2" s="1"/>
  <c r="AA4458" i="2"/>
  <c r="S4458" i="2"/>
  <c r="R4458" i="2"/>
  <c r="Q4458" i="2"/>
  <c r="Y4458" i="2" s="1" a="1"/>
  <c r="Y4458" i="2" s="1"/>
  <c r="P4458" i="2"/>
  <c r="Z4458" i="2" s="1"/>
  <c r="N4458" i="2"/>
  <c r="M4458" i="2"/>
  <c r="L4458" i="2"/>
  <c r="K4458" i="2"/>
  <c r="X4458" i="2" s="1"/>
  <c r="J4458" i="2"/>
  <c r="I4458" i="2"/>
  <c r="H4458" i="2"/>
  <c r="G4458" i="2"/>
  <c r="F4458" i="2"/>
  <c r="E4458" i="2"/>
  <c r="D4458" i="2"/>
  <c r="C4458" i="2"/>
  <c r="B4458" i="2"/>
  <c r="A4458" i="2"/>
  <c r="T4458" i="2" s="1"/>
  <c r="AA4457" i="2"/>
  <c r="S4457" i="2"/>
  <c r="R4457" i="2"/>
  <c r="Q4457" i="2"/>
  <c r="Y4457" i="2" s="1" a="1"/>
  <c r="Y4457" i="2" s="1"/>
  <c r="P4457" i="2"/>
  <c r="Z4457" i="2" s="1"/>
  <c r="N4457" i="2"/>
  <c r="M4457" i="2"/>
  <c r="L4457" i="2"/>
  <c r="K4457" i="2"/>
  <c r="X4457" i="2" s="1"/>
  <c r="J4457" i="2"/>
  <c r="I4457" i="2"/>
  <c r="H4457" i="2"/>
  <c r="G4457" i="2"/>
  <c r="F4457" i="2"/>
  <c r="E4457" i="2"/>
  <c r="D4457" i="2"/>
  <c r="C4457" i="2"/>
  <c r="B4457" i="2"/>
  <c r="A4457" i="2"/>
  <c r="T4457" i="2" s="1"/>
  <c r="AA4456" i="2"/>
  <c r="S4456" i="2"/>
  <c r="R4456" i="2"/>
  <c r="Q4456" i="2"/>
  <c r="Y4456" i="2" s="1" a="1"/>
  <c r="Y4456" i="2" s="1"/>
  <c r="P4456" i="2"/>
  <c r="Z4456" i="2" s="1"/>
  <c r="N4456" i="2"/>
  <c r="M4456" i="2"/>
  <c r="L4456" i="2"/>
  <c r="K4456" i="2"/>
  <c r="J4456" i="2"/>
  <c r="I4456" i="2"/>
  <c r="H4456" i="2"/>
  <c r="G4456" i="2"/>
  <c r="F4456" i="2"/>
  <c r="E4456" i="2"/>
  <c r="D4456" i="2"/>
  <c r="C4456" i="2"/>
  <c r="B4456" i="2"/>
  <c r="A4456" i="2"/>
  <c r="T4456" i="2" s="1"/>
  <c r="AA4455" i="2"/>
  <c r="S4455" i="2"/>
  <c r="R4455" i="2"/>
  <c r="Q4455" i="2"/>
  <c r="Y4455" i="2" s="1" a="1"/>
  <c r="Y4455" i="2" s="1"/>
  <c r="P4455" i="2"/>
  <c r="Z4455" i="2" s="1"/>
  <c r="N4455" i="2"/>
  <c r="M4455" i="2"/>
  <c r="L4455" i="2"/>
  <c r="K4455" i="2"/>
  <c r="J4455" i="2"/>
  <c r="I4455" i="2"/>
  <c r="H4455" i="2"/>
  <c r="G4455" i="2"/>
  <c r="F4455" i="2"/>
  <c r="E4455" i="2"/>
  <c r="D4455" i="2"/>
  <c r="C4455" i="2"/>
  <c r="B4455" i="2"/>
  <c r="A4455" i="2"/>
  <c r="T4455" i="2" s="1"/>
  <c r="AA4454" i="2"/>
  <c r="S4454" i="2"/>
  <c r="R4454" i="2"/>
  <c r="Q4454" i="2"/>
  <c r="Y4454" i="2" s="1" a="1"/>
  <c r="Y4454" i="2" s="1"/>
  <c r="P4454" i="2"/>
  <c r="Z4454" i="2" s="1"/>
  <c r="N4454" i="2"/>
  <c r="M4454" i="2"/>
  <c r="L4454" i="2"/>
  <c r="K4454" i="2"/>
  <c r="J4454" i="2"/>
  <c r="I4454" i="2"/>
  <c r="H4454" i="2"/>
  <c r="G4454" i="2"/>
  <c r="F4454" i="2"/>
  <c r="E4454" i="2"/>
  <c r="D4454" i="2"/>
  <c r="C4454" i="2"/>
  <c r="B4454" i="2"/>
  <c r="A4454" i="2"/>
  <c r="T4454" i="2" s="1"/>
  <c r="AA4453" i="2"/>
  <c r="S4453" i="2"/>
  <c r="R4453" i="2"/>
  <c r="Q4453" i="2"/>
  <c r="Y4453" i="2" s="1" a="1"/>
  <c r="Y4453" i="2" s="1"/>
  <c r="P4453" i="2"/>
  <c r="Z4453" i="2" s="1"/>
  <c r="N4453" i="2"/>
  <c r="M4453" i="2"/>
  <c r="L4453" i="2"/>
  <c r="K4453" i="2"/>
  <c r="J4453" i="2"/>
  <c r="I4453" i="2"/>
  <c r="H4453" i="2"/>
  <c r="G4453" i="2"/>
  <c r="F4453" i="2"/>
  <c r="E4453" i="2"/>
  <c r="D4453" i="2"/>
  <c r="C4453" i="2"/>
  <c r="B4453" i="2"/>
  <c r="A4453" i="2"/>
  <c r="T4453" i="2" s="1"/>
  <c r="AA4452" i="2"/>
  <c r="S4452" i="2"/>
  <c r="R4452" i="2"/>
  <c r="Q4452" i="2"/>
  <c r="Y4452" i="2" s="1" a="1"/>
  <c r="Y4452" i="2" s="1"/>
  <c r="P4452" i="2"/>
  <c r="Z4452" i="2" s="1"/>
  <c r="N4452" i="2"/>
  <c r="M4452" i="2"/>
  <c r="L4452" i="2"/>
  <c r="K4452" i="2"/>
  <c r="X4452" i="2" s="1"/>
  <c r="J4452" i="2"/>
  <c r="I4452" i="2"/>
  <c r="H4452" i="2"/>
  <c r="G4452" i="2"/>
  <c r="F4452" i="2"/>
  <c r="E4452" i="2"/>
  <c r="D4452" i="2"/>
  <c r="C4452" i="2"/>
  <c r="B4452" i="2"/>
  <c r="A4452" i="2"/>
  <c r="T4452" i="2" s="1"/>
  <c r="AA4451" i="2"/>
  <c r="S4451" i="2"/>
  <c r="R4451" i="2"/>
  <c r="Q4451" i="2"/>
  <c r="Y4451" i="2" s="1" a="1"/>
  <c r="Y4451" i="2" s="1"/>
  <c r="P4451" i="2"/>
  <c r="Z4451" i="2" s="1"/>
  <c r="N4451" i="2"/>
  <c r="M4451" i="2"/>
  <c r="L4451" i="2"/>
  <c r="K4451" i="2"/>
  <c r="X4451" i="2" s="1"/>
  <c r="J4451" i="2"/>
  <c r="I4451" i="2"/>
  <c r="H4451" i="2"/>
  <c r="G4451" i="2"/>
  <c r="F4451" i="2"/>
  <c r="E4451" i="2"/>
  <c r="D4451" i="2"/>
  <c r="C4451" i="2"/>
  <c r="B4451" i="2"/>
  <c r="A4451" i="2"/>
  <c r="T4451" i="2" s="1"/>
  <c r="AA4450" i="2"/>
  <c r="S4450" i="2"/>
  <c r="R4450" i="2"/>
  <c r="Q4450" i="2"/>
  <c r="Y4450" i="2" s="1" a="1"/>
  <c r="Y4450" i="2" s="1"/>
  <c r="P4450" i="2"/>
  <c r="Z4450" i="2" s="1"/>
  <c r="N4450" i="2"/>
  <c r="M4450" i="2"/>
  <c r="L4450" i="2"/>
  <c r="K4450" i="2"/>
  <c r="X4450" i="2" s="1"/>
  <c r="J4450" i="2"/>
  <c r="I4450" i="2"/>
  <c r="H4450" i="2"/>
  <c r="G4450" i="2"/>
  <c r="F4450" i="2"/>
  <c r="E4450" i="2"/>
  <c r="D4450" i="2"/>
  <c r="C4450" i="2"/>
  <c r="B4450" i="2"/>
  <c r="A4450" i="2"/>
  <c r="T4450" i="2" s="1"/>
  <c r="AA4449" i="2"/>
  <c r="S4449" i="2"/>
  <c r="R4449" i="2"/>
  <c r="Q4449" i="2"/>
  <c r="Y4449" i="2" s="1" a="1"/>
  <c r="Y4449" i="2" s="1"/>
  <c r="P4449" i="2"/>
  <c r="Z4449" i="2" s="1"/>
  <c r="N4449" i="2"/>
  <c r="M4449" i="2"/>
  <c r="L4449" i="2"/>
  <c r="K4449" i="2"/>
  <c r="X4449" i="2" s="1"/>
  <c r="J4449" i="2"/>
  <c r="I4449" i="2"/>
  <c r="H4449" i="2"/>
  <c r="G4449" i="2"/>
  <c r="F4449" i="2"/>
  <c r="E4449" i="2"/>
  <c r="D4449" i="2"/>
  <c r="C4449" i="2"/>
  <c r="B4449" i="2"/>
  <c r="A4449" i="2"/>
  <c r="T4449" i="2" s="1"/>
  <c r="AA4448" i="2"/>
  <c r="S4448" i="2"/>
  <c r="R4448" i="2"/>
  <c r="Q4448" i="2"/>
  <c r="Y4448" i="2" s="1" a="1"/>
  <c r="Y4448" i="2" s="1"/>
  <c r="P4448" i="2"/>
  <c r="Z4448" i="2" s="1"/>
  <c r="N4448" i="2"/>
  <c r="M4448" i="2"/>
  <c r="L4448" i="2"/>
  <c r="K4448" i="2"/>
  <c r="X4448" i="2" s="1"/>
  <c r="J4448" i="2"/>
  <c r="I4448" i="2"/>
  <c r="H4448" i="2"/>
  <c r="G4448" i="2"/>
  <c r="F4448" i="2"/>
  <c r="E4448" i="2"/>
  <c r="D4448" i="2"/>
  <c r="C4448" i="2"/>
  <c r="B4448" i="2"/>
  <c r="A4448" i="2"/>
  <c r="T4448" i="2" s="1"/>
  <c r="AA4447" i="2"/>
  <c r="S4447" i="2"/>
  <c r="R4447" i="2"/>
  <c r="Q4447" i="2"/>
  <c r="Y4447" i="2" s="1" a="1"/>
  <c r="Y4447" i="2" s="1"/>
  <c r="P4447" i="2"/>
  <c r="Z4447" i="2" s="1"/>
  <c r="N4447" i="2"/>
  <c r="M4447" i="2"/>
  <c r="L4447" i="2"/>
  <c r="K4447" i="2"/>
  <c r="X4447" i="2" s="1"/>
  <c r="J4447" i="2"/>
  <c r="I4447" i="2"/>
  <c r="H4447" i="2"/>
  <c r="G4447" i="2"/>
  <c r="F4447" i="2"/>
  <c r="E4447" i="2"/>
  <c r="D4447" i="2"/>
  <c r="C4447" i="2"/>
  <c r="B4447" i="2"/>
  <c r="A4447" i="2"/>
  <c r="T4447" i="2" s="1"/>
  <c r="AA4446" i="2"/>
  <c r="S4446" i="2"/>
  <c r="R4446" i="2"/>
  <c r="Q4446" i="2"/>
  <c r="Y4446" i="2" s="1" a="1"/>
  <c r="Y4446" i="2" s="1"/>
  <c r="P4446" i="2"/>
  <c r="Z4446" i="2" s="1"/>
  <c r="N4446" i="2"/>
  <c r="M4446" i="2"/>
  <c r="L4446" i="2"/>
  <c r="K4446" i="2"/>
  <c r="X4446" i="2" s="1"/>
  <c r="J4446" i="2"/>
  <c r="I4446" i="2"/>
  <c r="H4446" i="2"/>
  <c r="G4446" i="2"/>
  <c r="F4446" i="2"/>
  <c r="E4446" i="2"/>
  <c r="D4446" i="2"/>
  <c r="C4446" i="2"/>
  <c r="B4446" i="2"/>
  <c r="A4446" i="2"/>
  <c r="T4446" i="2" s="1"/>
  <c r="AA4445" i="2"/>
  <c r="S4445" i="2"/>
  <c r="R4445" i="2"/>
  <c r="Q4445" i="2"/>
  <c r="Y4445" i="2" s="1" a="1"/>
  <c r="Y4445" i="2" s="1"/>
  <c r="P4445" i="2"/>
  <c r="Z4445" i="2" s="1"/>
  <c r="N4445" i="2"/>
  <c r="M4445" i="2"/>
  <c r="L4445" i="2"/>
  <c r="K4445" i="2"/>
  <c r="X4445" i="2" s="1"/>
  <c r="J4445" i="2"/>
  <c r="I4445" i="2"/>
  <c r="H4445" i="2"/>
  <c r="G4445" i="2"/>
  <c r="F4445" i="2"/>
  <c r="E4445" i="2"/>
  <c r="D4445" i="2"/>
  <c r="C4445" i="2"/>
  <c r="B4445" i="2"/>
  <c r="A4445" i="2"/>
  <c r="T4445" i="2" s="1"/>
  <c r="AA4444" i="2"/>
  <c r="S4444" i="2"/>
  <c r="R4444" i="2"/>
  <c r="Q4444" i="2"/>
  <c r="Y4444" i="2" s="1" a="1"/>
  <c r="Y4444" i="2" s="1"/>
  <c r="P4444" i="2"/>
  <c r="Z4444" i="2" s="1"/>
  <c r="N4444" i="2"/>
  <c r="M4444" i="2"/>
  <c r="L4444" i="2"/>
  <c r="K4444" i="2"/>
  <c r="J4444" i="2"/>
  <c r="I4444" i="2"/>
  <c r="H4444" i="2"/>
  <c r="G4444" i="2"/>
  <c r="F4444" i="2"/>
  <c r="E4444" i="2"/>
  <c r="D4444" i="2"/>
  <c r="C4444" i="2"/>
  <c r="B4444" i="2"/>
  <c r="A4444" i="2"/>
  <c r="T4444" i="2" s="1"/>
  <c r="AA4443" i="2"/>
  <c r="S4443" i="2"/>
  <c r="R4443" i="2"/>
  <c r="Q4443" i="2"/>
  <c r="Y4443" i="2" s="1" a="1"/>
  <c r="Y4443" i="2" s="1"/>
  <c r="P4443" i="2"/>
  <c r="Z4443" i="2" s="1"/>
  <c r="N4443" i="2"/>
  <c r="M4443" i="2"/>
  <c r="L4443" i="2"/>
  <c r="K4443" i="2"/>
  <c r="J4443" i="2"/>
  <c r="I4443" i="2"/>
  <c r="H4443" i="2"/>
  <c r="G4443" i="2"/>
  <c r="F4443" i="2"/>
  <c r="E4443" i="2"/>
  <c r="D4443" i="2"/>
  <c r="C4443" i="2"/>
  <c r="B4443" i="2"/>
  <c r="A4443" i="2"/>
  <c r="T4443" i="2" s="1"/>
  <c r="AA4442" i="2"/>
  <c r="S4442" i="2"/>
  <c r="R4442" i="2"/>
  <c r="Q4442" i="2"/>
  <c r="Y4442" i="2" s="1" a="1"/>
  <c r="Y4442" i="2" s="1"/>
  <c r="P4442" i="2"/>
  <c r="Z4442" i="2" s="1"/>
  <c r="N4442" i="2"/>
  <c r="M4442" i="2"/>
  <c r="L4442" i="2"/>
  <c r="K4442" i="2"/>
  <c r="X4442" i="2" s="1"/>
  <c r="J4442" i="2"/>
  <c r="I4442" i="2"/>
  <c r="H4442" i="2"/>
  <c r="G4442" i="2"/>
  <c r="F4442" i="2"/>
  <c r="E4442" i="2"/>
  <c r="D4442" i="2"/>
  <c r="C4442" i="2"/>
  <c r="B4442" i="2"/>
  <c r="A4442" i="2"/>
  <c r="T4442" i="2" s="1"/>
  <c r="AA4441" i="2"/>
  <c r="S4441" i="2"/>
  <c r="R4441" i="2"/>
  <c r="Q4441" i="2"/>
  <c r="Y4441" i="2" s="1" a="1"/>
  <c r="Y4441" i="2" s="1"/>
  <c r="P4441" i="2"/>
  <c r="Z4441" i="2" s="1"/>
  <c r="N4441" i="2"/>
  <c r="M4441" i="2"/>
  <c r="L4441" i="2"/>
  <c r="K4441" i="2"/>
  <c r="J4441" i="2"/>
  <c r="I4441" i="2"/>
  <c r="H4441" i="2"/>
  <c r="G4441" i="2"/>
  <c r="F4441" i="2"/>
  <c r="E4441" i="2"/>
  <c r="D4441" i="2"/>
  <c r="C4441" i="2"/>
  <c r="B4441" i="2"/>
  <c r="A4441" i="2"/>
  <c r="T4441" i="2" s="1"/>
  <c r="AA4440" i="2"/>
  <c r="S4440" i="2"/>
  <c r="R4440" i="2"/>
  <c r="Q4440" i="2"/>
  <c r="Y4440" i="2" s="1" a="1"/>
  <c r="Y4440" i="2" s="1"/>
  <c r="P4440" i="2"/>
  <c r="Z4440" i="2" s="1"/>
  <c r="N4440" i="2"/>
  <c r="M4440" i="2"/>
  <c r="L4440" i="2"/>
  <c r="K4440" i="2"/>
  <c r="X4440" i="2" s="1"/>
  <c r="J4440" i="2"/>
  <c r="I4440" i="2"/>
  <c r="H4440" i="2"/>
  <c r="G4440" i="2"/>
  <c r="F4440" i="2"/>
  <c r="E4440" i="2"/>
  <c r="D4440" i="2"/>
  <c r="C4440" i="2"/>
  <c r="B4440" i="2"/>
  <c r="A4440" i="2"/>
  <c r="T4440" i="2" s="1"/>
  <c r="AA4439" i="2"/>
  <c r="S4439" i="2"/>
  <c r="R4439" i="2"/>
  <c r="Q4439" i="2"/>
  <c r="Y4439" i="2" s="1" a="1"/>
  <c r="Y4439" i="2" s="1"/>
  <c r="P4439" i="2"/>
  <c r="Z4439" i="2" s="1"/>
  <c r="N4439" i="2"/>
  <c r="M4439" i="2"/>
  <c r="L4439" i="2"/>
  <c r="K4439" i="2"/>
  <c r="X4439" i="2" s="1"/>
  <c r="J4439" i="2"/>
  <c r="I4439" i="2"/>
  <c r="H4439" i="2"/>
  <c r="G4439" i="2"/>
  <c r="F4439" i="2"/>
  <c r="E4439" i="2"/>
  <c r="D4439" i="2"/>
  <c r="C4439" i="2"/>
  <c r="B4439" i="2"/>
  <c r="A4439" i="2"/>
  <c r="T4439" i="2" s="1"/>
  <c r="AA4438" i="2"/>
  <c r="S4438" i="2"/>
  <c r="R4438" i="2"/>
  <c r="Q4438" i="2"/>
  <c r="Y4438" i="2" s="1" a="1"/>
  <c r="Y4438" i="2" s="1"/>
  <c r="P4438" i="2"/>
  <c r="Z4438" i="2" s="1"/>
  <c r="N4438" i="2"/>
  <c r="M4438" i="2"/>
  <c r="L4438" i="2"/>
  <c r="K4438" i="2"/>
  <c r="X4438" i="2" s="1"/>
  <c r="J4438" i="2"/>
  <c r="I4438" i="2"/>
  <c r="H4438" i="2"/>
  <c r="G4438" i="2"/>
  <c r="F4438" i="2"/>
  <c r="E4438" i="2"/>
  <c r="D4438" i="2"/>
  <c r="C4438" i="2"/>
  <c r="B4438" i="2"/>
  <c r="A4438" i="2"/>
  <c r="T4438" i="2" s="1"/>
  <c r="AA4437" i="2"/>
  <c r="S4437" i="2"/>
  <c r="R4437" i="2"/>
  <c r="Q4437" i="2"/>
  <c r="Y4437" i="2" s="1" a="1"/>
  <c r="Y4437" i="2" s="1"/>
  <c r="P4437" i="2"/>
  <c r="Z4437" i="2" s="1"/>
  <c r="N4437" i="2"/>
  <c r="M4437" i="2"/>
  <c r="L4437" i="2"/>
  <c r="K4437" i="2"/>
  <c r="X4437" i="2" s="1"/>
  <c r="J4437" i="2"/>
  <c r="I4437" i="2"/>
  <c r="H4437" i="2"/>
  <c r="G4437" i="2"/>
  <c r="F4437" i="2"/>
  <c r="E4437" i="2"/>
  <c r="D4437" i="2"/>
  <c r="C4437" i="2"/>
  <c r="B4437" i="2"/>
  <c r="A4437" i="2"/>
  <c r="T4437" i="2" s="1"/>
  <c r="AA4436" i="2"/>
  <c r="S4436" i="2"/>
  <c r="R4436" i="2"/>
  <c r="Q4436" i="2"/>
  <c r="Y4436" i="2" s="1" a="1"/>
  <c r="Y4436" i="2" s="1"/>
  <c r="P4436" i="2"/>
  <c r="Z4436" i="2" s="1"/>
  <c r="N4436" i="2"/>
  <c r="M4436" i="2"/>
  <c r="L4436" i="2"/>
  <c r="K4436" i="2"/>
  <c r="J4436" i="2"/>
  <c r="I4436" i="2"/>
  <c r="H4436" i="2"/>
  <c r="G4436" i="2"/>
  <c r="F4436" i="2"/>
  <c r="E4436" i="2"/>
  <c r="D4436" i="2"/>
  <c r="C4436" i="2"/>
  <c r="B4436" i="2"/>
  <c r="A4436" i="2"/>
  <c r="T4436" i="2" s="1"/>
  <c r="AA4435" i="2"/>
  <c r="S4435" i="2"/>
  <c r="R4435" i="2"/>
  <c r="Q4435" i="2"/>
  <c r="Y4435" i="2" s="1" a="1"/>
  <c r="Y4435" i="2" s="1"/>
  <c r="P4435" i="2"/>
  <c r="Z4435" i="2" s="1"/>
  <c r="N4435" i="2"/>
  <c r="M4435" i="2"/>
  <c r="L4435" i="2"/>
  <c r="K4435" i="2"/>
  <c r="X4435" i="2" s="1"/>
  <c r="J4435" i="2"/>
  <c r="I4435" i="2"/>
  <c r="H4435" i="2"/>
  <c r="G4435" i="2"/>
  <c r="F4435" i="2"/>
  <c r="E4435" i="2"/>
  <c r="D4435" i="2"/>
  <c r="C4435" i="2"/>
  <c r="B4435" i="2"/>
  <c r="A4435" i="2"/>
  <c r="T4435" i="2" s="1"/>
  <c r="AA4434" i="2"/>
  <c r="S4434" i="2"/>
  <c r="R4434" i="2"/>
  <c r="Q4434" i="2"/>
  <c r="Y4434" i="2" s="1" a="1"/>
  <c r="Y4434" i="2" s="1"/>
  <c r="P4434" i="2"/>
  <c r="Z4434" i="2" s="1"/>
  <c r="N4434" i="2"/>
  <c r="M4434" i="2"/>
  <c r="L4434" i="2"/>
  <c r="K4434" i="2"/>
  <c r="J4434" i="2"/>
  <c r="I4434" i="2"/>
  <c r="H4434" i="2"/>
  <c r="G4434" i="2"/>
  <c r="F4434" i="2"/>
  <c r="E4434" i="2"/>
  <c r="D4434" i="2"/>
  <c r="C4434" i="2"/>
  <c r="B4434" i="2"/>
  <c r="A4434" i="2"/>
  <c r="T4434" i="2" s="1"/>
  <c r="AA4433" i="2"/>
  <c r="S4433" i="2"/>
  <c r="R4433" i="2"/>
  <c r="Q4433" i="2"/>
  <c r="Y4433" i="2" s="1" a="1"/>
  <c r="Y4433" i="2" s="1"/>
  <c r="P4433" i="2"/>
  <c r="Z4433" i="2" s="1"/>
  <c r="N4433" i="2"/>
  <c r="M4433" i="2"/>
  <c r="L4433" i="2"/>
  <c r="K4433" i="2"/>
  <c r="J4433" i="2"/>
  <c r="I4433" i="2"/>
  <c r="H4433" i="2"/>
  <c r="G4433" i="2"/>
  <c r="F4433" i="2"/>
  <c r="E4433" i="2"/>
  <c r="D4433" i="2"/>
  <c r="C4433" i="2"/>
  <c r="B4433" i="2"/>
  <c r="A4433" i="2"/>
  <c r="T4433" i="2" s="1"/>
  <c r="AA4432" i="2"/>
  <c r="S4432" i="2"/>
  <c r="R4432" i="2"/>
  <c r="Q4432" i="2"/>
  <c r="Y4432" i="2" s="1" a="1"/>
  <c r="Y4432" i="2" s="1"/>
  <c r="P4432" i="2"/>
  <c r="Z4432" i="2" s="1"/>
  <c r="N4432" i="2"/>
  <c r="M4432" i="2"/>
  <c r="L4432" i="2"/>
  <c r="K4432" i="2"/>
  <c r="X4432" i="2" s="1"/>
  <c r="J4432" i="2"/>
  <c r="I4432" i="2"/>
  <c r="H4432" i="2"/>
  <c r="G4432" i="2"/>
  <c r="F4432" i="2"/>
  <c r="E4432" i="2"/>
  <c r="D4432" i="2"/>
  <c r="C4432" i="2"/>
  <c r="B4432" i="2"/>
  <c r="A4432" i="2"/>
  <c r="T4432" i="2" s="1"/>
  <c r="AA4431" i="2"/>
  <c r="S4431" i="2"/>
  <c r="R4431" i="2"/>
  <c r="Q4431" i="2"/>
  <c r="Y4431" i="2" s="1" a="1"/>
  <c r="Y4431" i="2" s="1"/>
  <c r="P4431" i="2"/>
  <c r="Z4431" i="2" s="1"/>
  <c r="N4431" i="2"/>
  <c r="M4431" i="2"/>
  <c r="L4431" i="2"/>
  <c r="K4431" i="2"/>
  <c r="X4431" i="2" s="1"/>
  <c r="J4431" i="2"/>
  <c r="I4431" i="2"/>
  <c r="H4431" i="2"/>
  <c r="G4431" i="2"/>
  <c r="F4431" i="2"/>
  <c r="E4431" i="2"/>
  <c r="D4431" i="2"/>
  <c r="C4431" i="2"/>
  <c r="B4431" i="2"/>
  <c r="A4431" i="2"/>
  <c r="T4431" i="2" s="1"/>
  <c r="AA4430" i="2"/>
  <c r="S4430" i="2"/>
  <c r="R4430" i="2"/>
  <c r="Q4430" i="2"/>
  <c r="Y4430" i="2" s="1" a="1"/>
  <c r="Y4430" i="2" s="1"/>
  <c r="P4430" i="2"/>
  <c r="Z4430" i="2" s="1"/>
  <c r="N4430" i="2"/>
  <c r="M4430" i="2"/>
  <c r="L4430" i="2"/>
  <c r="K4430" i="2"/>
  <c r="J4430" i="2"/>
  <c r="I4430" i="2"/>
  <c r="H4430" i="2"/>
  <c r="G4430" i="2"/>
  <c r="F4430" i="2"/>
  <c r="E4430" i="2"/>
  <c r="D4430" i="2"/>
  <c r="C4430" i="2"/>
  <c r="B4430" i="2"/>
  <c r="A4430" i="2"/>
  <c r="T4430" i="2" s="1"/>
  <c r="AA4429" i="2"/>
  <c r="S4429" i="2"/>
  <c r="R4429" i="2"/>
  <c r="Q4429" i="2"/>
  <c r="Y4429" i="2" s="1" a="1"/>
  <c r="Y4429" i="2" s="1"/>
  <c r="P4429" i="2"/>
  <c r="Z4429" i="2" s="1"/>
  <c r="N4429" i="2"/>
  <c r="M4429" i="2"/>
  <c r="L4429" i="2"/>
  <c r="K4429" i="2"/>
  <c r="X4429" i="2" s="1"/>
  <c r="J4429" i="2"/>
  <c r="I4429" i="2"/>
  <c r="H4429" i="2"/>
  <c r="G4429" i="2"/>
  <c r="F4429" i="2"/>
  <c r="E4429" i="2"/>
  <c r="D4429" i="2"/>
  <c r="C4429" i="2"/>
  <c r="B4429" i="2"/>
  <c r="A4429" i="2"/>
  <c r="T4429" i="2" s="1"/>
  <c r="AA4428" i="2"/>
  <c r="S4428" i="2"/>
  <c r="R4428" i="2"/>
  <c r="Q4428" i="2"/>
  <c r="Y4428" i="2" s="1" a="1"/>
  <c r="Y4428" i="2" s="1"/>
  <c r="P4428" i="2"/>
  <c r="Z4428" i="2" s="1"/>
  <c r="N4428" i="2"/>
  <c r="M4428" i="2"/>
  <c r="L4428" i="2"/>
  <c r="K4428" i="2"/>
  <c r="J4428" i="2"/>
  <c r="I4428" i="2"/>
  <c r="H4428" i="2"/>
  <c r="G4428" i="2"/>
  <c r="F4428" i="2"/>
  <c r="E4428" i="2"/>
  <c r="D4428" i="2"/>
  <c r="C4428" i="2"/>
  <c r="B4428" i="2"/>
  <c r="A4428" i="2"/>
  <c r="T4428" i="2" s="1"/>
  <c r="AA4427" i="2"/>
  <c r="S4427" i="2"/>
  <c r="R4427" i="2"/>
  <c r="Q4427" i="2"/>
  <c r="Y4427" i="2" s="1" a="1"/>
  <c r="Y4427" i="2" s="1"/>
  <c r="P4427" i="2"/>
  <c r="Z4427" i="2" s="1"/>
  <c r="N4427" i="2"/>
  <c r="M4427" i="2"/>
  <c r="L4427" i="2"/>
  <c r="K4427" i="2"/>
  <c r="X4427" i="2" s="1"/>
  <c r="J4427" i="2"/>
  <c r="I4427" i="2"/>
  <c r="H4427" i="2"/>
  <c r="G4427" i="2"/>
  <c r="F4427" i="2"/>
  <c r="E4427" i="2"/>
  <c r="D4427" i="2"/>
  <c r="C4427" i="2"/>
  <c r="B4427" i="2"/>
  <c r="A4427" i="2"/>
  <c r="T4427" i="2" s="1"/>
  <c r="AA4426" i="2"/>
  <c r="S4426" i="2"/>
  <c r="R4426" i="2"/>
  <c r="Q4426" i="2"/>
  <c r="Y4426" i="2" s="1" a="1"/>
  <c r="Y4426" i="2" s="1"/>
  <c r="P4426" i="2"/>
  <c r="Z4426" i="2" s="1"/>
  <c r="N4426" i="2"/>
  <c r="M4426" i="2"/>
  <c r="L4426" i="2"/>
  <c r="K4426" i="2"/>
  <c r="X4426" i="2" s="1"/>
  <c r="J4426" i="2"/>
  <c r="I4426" i="2"/>
  <c r="H4426" i="2"/>
  <c r="G4426" i="2"/>
  <c r="F4426" i="2"/>
  <c r="E4426" i="2"/>
  <c r="D4426" i="2"/>
  <c r="C4426" i="2"/>
  <c r="B4426" i="2"/>
  <c r="A4426" i="2"/>
  <c r="T4426" i="2" s="1"/>
  <c r="AA4425" i="2"/>
  <c r="S4425" i="2"/>
  <c r="R4425" i="2"/>
  <c r="Q4425" i="2"/>
  <c r="Y4425" i="2" s="1" a="1"/>
  <c r="Y4425" i="2" s="1"/>
  <c r="P4425" i="2"/>
  <c r="Z4425" i="2" s="1"/>
  <c r="N4425" i="2"/>
  <c r="M4425" i="2"/>
  <c r="L4425" i="2"/>
  <c r="K4425" i="2"/>
  <c r="X4425" i="2" s="1"/>
  <c r="J4425" i="2"/>
  <c r="I4425" i="2"/>
  <c r="H4425" i="2"/>
  <c r="G4425" i="2"/>
  <c r="F4425" i="2"/>
  <c r="E4425" i="2"/>
  <c r="D4425" i="2"/>
  <c r="C4425" i="2"/>
  <c r="B4425" i="2"/>
  <c r="A4425" i="2"/>
  <c r="T4425" i="2" s="1"/>
  <c r="AA4424" i="2"/>
  <c r="S4424" i="2"/>
  <c r="R4424" i="2"/>
  <c r="Q4424" i="2"/>
  <c r="Y4424" i="2" s="1" a="1"/>
  <c r="Y4424" i="2" s="1"/>
  <c r="P4424" i="2"/>
  <c r="Z4424" i="2" s="1"/>
  <c r="N4424" i="2"/>
  <c r="M4424" i="2"/>
  <c r="L4424" i="2"/>
  <c r="K4424" i="2"/>
  <c r="J4424" i="2"/>
  <c r="I4424" i="2"/>
  <c r="H4424" i="2"/>
  <c r="G4424" i="2"/>
  <c r="F4424" i="2"/>
  <c r="E4424" i="2"/>
  <c r="D4424" i="2"/>
  <c r="C4424" i="2"/>
  <c r="B4424" i="2"/>
  <c r="A4424" i="2"/>
  <c r="T4424" i="2" s="1"/>
  <c r="AA4423" i="2"/>
  <c r="S4423" i="2"/>
  <c r="R4423" i="2"/>
  <c r="Q4423" i="2"/>
  <c r="Y4423" i="2" s="1" a="1"/>
  <c r="Y4423" i="2" s="1"/>
  <c r="P4423" i="2"/>
  <c r="Z4423" i="2" s="1"/>
  <c r="N4423" i="2"/>
  <c r="M4423" i="2"/>
  <c r="L4423" i="2"/>
  <c r="K4423" i="2"/>
  <c r="X4423" i="2" s="1"/>
  <c r="J4423" i="2"/>
  <c r="I4423" i="2"/>
  <c r="H4423" i="2"/>
  <c r="G4423" i="2"/>
  <c r="F4423" i="2"/>
  <c r="E4423" i="2"/>
  <c r="D4423" i="2"/>
  <c r="C4423" i="2"/>
  <c r="B4423" i="2"/>
  <c r="A4423" i="2"/>
  <c r="T4423" i="2" s="1"/>
  <c r="AA4422" i="2"/>
  <c r="S4422" i="2"/>
  <c r="R4422" i="2"/>
  <c r="Q4422" i="2"/>
  <c r="Y4422" i="2" s="1" a="1"/>
  <c r="Y4422" i="2" s="1"/>
  <c r="P4422" i="2"/>
  <c r="Z4422" i="2" s="1"/>
  <c r="N4422" i="2"/>
  <c r="M4422" i="2"/>
  <c r="L4422" i="2"/>
  <c r="K4422" i="2"/>
  <c r="J4422" i="2"/>
  <c r="I4422" i="2"/>
  <c r="H4422" i="2"/>
  <c r="G4422" i="2"/>
  <c r="F4422" i="2"/>
  <c r="E4422" i="2"/>
  <c r="D4422" i="2"/>
  <c r="C4422" i="2"/>
  <c r="B4422" i="2"/>
  <c r="A4422" i="2"/>
  <c r="T4422" i="2" s="1"/>
  <c r="AA4421" i="2"/>
  <c r="S4421" i="2"/>
  <c r="R4421" i="2"/>
  <c r="Q4421" i="2"/>
  <c r="Y4421" i="2" s="1" a="1"/>
  <c r="Y4421" i="2" s="1"/>
  <c r="P4421" i="2"/>
  <c r="Z4421" i="2" s="1"/>
  <c r="N4421" i="2"/>
  <c r="M4421" i="2"/>
  <c r="L4421" i="2"/>
  <c r="K4421" i="2"/>
  <c r="X4421" i="2" s="1"/>
  <c r="J4421" i="2"/>
  <c r="I4421" i="2"/>
  <c r="H4421" i="2"/>
  <c r="G4421" i="2"/>
  <c r="F4421" i="2"/>
  <c r="E4421" i="2"/>
  <c r="D4421" i="2"/>
  <c r="C4421" i="2"/>
  <c r="B4421" i="2"/>
  <c r="A4421" i="2"/>
  <c r="T4421" i="2" s="1"/>
  <c r="AA4420" i="2"/>
  <c r="S4420" i="2"/>
  <c r="R4420" i="2"/>
  <c r="Q4420" i="2"/>
  <c r="Y4420" i="2" s="1" a="1"/>
  <c r="Y4420" i="2" s="1"/>
  <c r="P4420" i="2"/>
  <c r="Z4420" i="2" s="1"/>
  <c r="N4420" i="2"/>
  <c r="M4420" i="2"/>
  <c r="L4420" i="2"/>
  <c r="K4420" i="2"/>
  <c r="X4420" i="2" s="1"/>
  <c r="J4420" i="2"/>
  <c r="I4420" i="2"/>
  <c r="H4420" i="2"/>
  <c r="G4420" i="2"/>
  <c r="F4420" i="2"/>
  <c r="E4420" i="2"/>
  <c r="D4420" i="2"/>
  <c r="C4420" i="2"/>
  <c r="B4420" i="2"/>
  <c r="A4420" i="2"/>
  <c r="T4420" i="2" s="1"/>
  <c r="AA4419" i="2"/>
  <c r="S4419" i="2"/>
  <c r="R4419" i="2"/>
  <c r="Q4419" i="2"/>
  <c r="Y4419" i="2" s="1" a="1"/>
  <c r="Y4419" i="2" s="1"/>
  <c r="P4419" i="2"/>
  <c r="Z4419" i="2" s="1"/>
  <c r="N4419" i="2"/>
  <c r="M4419" i="2"/>
  <c r="L4419" i="2"/>
  <c r="K4419" i="2"/>
  <c r="X4419" i="2" s="1"/>
  <c r="J4419" i="2"/>
  <c r="I4419" i="2"/>
  <c r="H4419" i="2"/>
  <c r="G4419" i="2"/>
  <c r="F4419" i="2"/>
  <c r="E4419" i="2"/>
  <c r="D4419" i="2"/>
  <c r="C4419" i="2"/>
  <c r="B4419" i="2"/>
  <c r="A4419" i="2"/>
  <c r="T4419" i="2" s="1"/>
  <c r="AA4418" i="2"/>
  <c r="S4418" i="2"/>
  <c r="R4418" i="2"/>
  <c r="Q4418" i="2"/>
  <c r="Y4418" i="2" s="1" a="1"/>
  <c r="Y4418" i="2" s="1"/>
  <c r="P4418" i="2"/>
  <c r="Z4418" i="2" s="1"/>
  <c r="N4418" i="2"/>
  <c r="M4418" i="2"/>
  <c r="L4418" i="2"/>
  <c r="K4418" i="2"/>
  <c r="X4418" i="2" s="1"/>
  <c r="J4418" i="2"/>
  <c r="I4418" i="2"/>
  <c r="H4418" i="2"/>
  <c r="G4418" i="2"/>
  <c r="F4418" i="2"/>
  <c r="E4418" i="2"/>
  <c r="D4418" i="2"/>
  <c r="C4418" i="2"/>
  <c r="B4418" i="2"/>
  <c r="A4418" i="2"/>
  <c r="T4418" i="2" s="1"/>
  <c r="AA4417" i="2"/>
  <c r="S4417" i="2"/>
  <c r="R4417" i="2"/>
  <c r="Q4417" i="2"/>
  <c r="Y4417" i="2" s="1" a="1"/>
  <c r="Y4417" i="2" s="1"/>
  <c r="P4417" i="2"/>
  <c r="Z4417" i="2" s="1"/>
  <c r="N4417" i="2"/>
  <c r="M4417" i="2"/>
  <c r="L4417" i="2"/>
  <c r="K4417" i="2"/>
  <c r="J4417" i="2"/>
  <c r="I4417" i="2"/>
  <c r="H4417" i="2"/>
  <c r="G4417" i="2"/>
  <c r="F4417" i="2"/>
  <c r="E4417" i="2"/>
  <c r="D4417" i="2"/>
  <c r="C4417" i="2"/>
  <c r="B4417" i="2"/>
  <c r="A4417" i="2"/>
  <c r="T4417" i="2" s="1"/>
  <c r="AA4416" i="2"/>
  <c r="S4416" i="2"/>
  <c r="R4416" i="2"/>
  <c r="Q4416" i="2"/>
  <c r="Y4416" i="2" s="1" a="1"/>
  <c r="Y4416" i="2" s="1"/>
  <c r="P4416" i="2"/>
  <c r="Z4416" i="2" s="1"/>
  <c r="N4416" i="2"/>
  <c r="M4416" i="2"/>
  <c r="L4416" i="2"/>
  <c r="K4416" i="2"/>
  <c r="X4416" i="2" s="1"/>
  <c r="J4416" i="2"/>
  <c r="I4416" i="2"/>
  <c r="H4416" i="2"/>
  <c r="G4416" i="2"/>
  <c r="F4416" i="2"/>
  <c r="E4416" i="2"/>
  <c r="D4416" i="2"/>
  <c r="C4416" i="2"/>
  <c r="B4416" i="2"/>
  <c r="A4416" i="2"/>
  <c r="T4416" i="2" s="1"/>
  <c r="AA4415" i="2"/>
  <c r="S4415" i="2"/>
  <c r="R4415" i="2"/>
  <c r="Q4415" i="2"/>
  <c r="Y4415" i="2" s="1" a="1"/>
  <c r="Y4415" i="2" s="1"/>
  <c r="P4415" i="2"/>
  <c r="Z4415" i="2" s="1"/>
  <c r="N4415" i="2"/>
  <c r="M4415" i="2"/>
  <c r="L4415" i="2"/>
  <c r="K4415" i="2"/>
  <c r="X4415" i="2" s="1"/>
  <c r="J4415" i="2"/>
  <c r="I4415" i="2"/>
  <c r="H4415" i="2"/>
  <c r="G4415" i="2"/>
  <c r="F4415" i="2"/>
  <c r="E4415" i="2"/>
  <c r="D4415" i="2"/>
  <c r="C4415" i="2"/>
  <c r="B4415" i="2"/>
  <c r="A4415" i="2"/>
  <c r="T4415" i="2" s="1"/>
  <c r="AA4414" i="2"/>
  <c r="S4414" i="2"/>
  <c r="R4414" i="2"/>
  <c r="Q4414" i="2"/>
  <c r="Y4414" i="2" s="1" a="1"/>
  <c r="Y4414" i="2" s="1"/>
  <c r="P4414" i="2"/>
  <c r="Z4414" i="2" s="1"/>
  <c r="N4414" i="2"/>
  <c r="M4414" i="2"/>
  <c r="L4414" i="2"/>
  <c r="K4414" i="2"/>
  <c r="J4414" i="2"/>
  <c r="I4414" i="2"/>
  <c r="H4414" i="2"/>
  <c r="G4414" i="2"/>
  <c r="F4414" i="2"/>
  <c r="E4414" i="2"/>
  <c r="D4414" i="2"/>
  <c r="C4414" i="2"/>
  <c r="B4414" i="2"/>
  <c r="A4414" i="2"/>
  <c r="T4414" i="2" s="1"/>
  <c r="AA4413" i="2"/>
  <c r="S4413" i="2"/>
  <c r="R4413" i="2"/>
  <c r="Q4413" i="2"/>
  <c r="Y4413" i="2" s="1" a="1"/>
  <c r="Y4413" i="2" s="1"/>
  <c r="P4413" i="2"/>
  <c r="Z4413" i="2" s="1"/>
  <c r="N4413" i="2"/>
  <c r="M4413" i="2"/>
  <c r="L4413" i="2"/>
  <c r="K4413" i="2"/>
  <c r="J4413" i="2"/>
  <c r="I4413" i="2"/>
  <c r="H4413" i="2"/>
  <c r="G4413" i="2"/>
  <c r="F4413" i="2"/>
  <c r="E4413" i="2"/>
  <c r="D4413" i="2"/>
  <c r="C4413" i="2"/>
  <c r="B4413" i="2"/>
  <c r="A4413" i="2"/>
  <c r="T4413" i="2" s="1"/>
  <c r="AA4412" i="2"/>
  <c r="S4412" i="2"/>
  <c r="R4412" i="2"/>
  <c r="Q4412" i="2"/>
  <c r="Y4412" i="2" s="1" a="1"/>
  <c r="Y4412" i="2" s="1"/>
  <c r="P4412" i="2"/>
  <c r="Z4412" i="2" s="1"/>
  <c r="N4412" i="2"/>
  <c r="M4412" i="2"/>
  <c r="L4412" i="2"/>
  <c r="K4412" i="2"/>
  <c r="X4412" i="2" s="1"/>
  <c r="J4412" i="2"/>
  <c r="I4412" i="2"/>
  <c r="H4412" i="2"/>
  <c r="G4412" i="2"/>
  <c r="F4412" i="2"/>
  <c r="E4412" i="2"/>
  <c r="D4412" i="2"/>
  <c r="C4412" i="2"/>
  <c r="B4412" i="2"/>
  <c r="A4412" i="2"/>
  <c r="T4412" i="2" s="1"/>
  <c r="AA4411" i="2"/>
  <c r="S4411" i="2"/>
  <c r="R4411" i="2"/>
  <c r="Q4411" i="2"/>
  <c r="Y4411" i="2" s="1" a="1"/>
  <c r="Y4411" i="2" s="1"/>
  <c r="P4411" i="2"/>
  <c r="Z4411" i="2" s="1"/>
  <c r="N4411" i="2"/>
  <c r="M4411" i="2"/>
  <c r="L4411" i="2"/>
  <c r="K4411" i="2"/>
  <c r="X4411" i="2" s="1"/>
  <c r="J4411" i="2"/>
  <c r="I4411" i="2"/>
  <c r="H4411" i="2"/>
  <c r="G4411" i="2"/>
  <c r="F4411" i="2"/>
  <c r="E4411" i="2"/>
  <c r="D4411" i="2"/>
  <c r="C4411" i="2"/>
  <c r="B4411" i="2"/>
  <c r="A4411" i="2"/>
  <c r="T4411" i="2" s="1"/>
  <c r="AA4410" i="2"/>
  <c r="S4410" i="2"/>
  <c r="R4410" i="2"/>
  <c r="Q4410" i="2"/>
  <c r="Y4410" i="2" s="1" a="1"/>
  <c r="Y4410" i="2" s="1"/>
  <c r="P4410" i="2"/>
  <c r="Z4410" i="2" s="1"/>
  <c r="N4410" i="2"/>
  <c r="M4410" i="2"/>
  <c r="L4410" i="2"/>
  <c r="K4410" i="2"/>
  <c r="X4410" i="2" s="1"/>
  <c r="J4410" i="2"/>
  <c r="I4410" i="2"/>
  <c r="H4410" i="2"/>
  <c r="G4410" i="2"/>
  <c r="F4410" i="2"/>
  <c r="E4410" i="2"/>
  <c r="D4410" i="2"/>
  <c r="C4410" i="2"/>
  <c r="B4410" i="2"/>
  <c r="A4410" i="2"/>
  <c r="T4410" i="2" s="1"/>
  <c r="AA4409" i="2"/>
  <c r="S4409" i="2"/>
  <c r="R4409" i="2"/>
  <c r="Q4409" i="2"/>
  <c r="Y4409" i="2" s="1" a="1"/>
  <c r="Y4409" i="2" s="1"/>
  <c r="P4409" i="2"/>
  <c r="Z4409" i="2" s="1"/>
  <c r="N4409" i="2"/>
  <c r="M4409" i="2"/>
  <c r="L4409" i="2"/>
  <c r="K4409" i="2"/>
  <c r="J4409" i="2"/>
  <c r="I4409" i="2"/>
  <c r="H4409" i="2"/>
  <c r="G4409" i="2"/>
  <c r="F4409" i="2"/>
  <c r="E4409" i="2"/>
  <c r="D4409" i="2"/>
  <c r="C4409" i="2"/>
  <c r="B4409" i="2"/>
  <c r="A4409" i="2"/>
  <c r="T4409" i="2" s="1"/>
  <c r="AA4408" i="2"/>
  <c r="S4408" i="2"/>
  <c r="R4408" i="2"/>
  <c r="Q4408" i="2"/>
  <c r="Y4408" i="2" s="1" a="1"/>
  <c r="Y4408" i="2" s="1"/>
  <c r="P4408" i="2"/>
  <c r="Z4408" i="2" s="1"/>
  <c r="N4408" i="2"/>
  <c r="M4408" i="2"/>
  <c r="L4408" i="2"/>
  <c r="K4408" i="2"/>
  <c r="X4408" i="2" s="1"/>
  <c r="J4408" i="2"/>
  <c r="I4408" i="2"/>
  <c r="H4408" i="2"/>
  <c r="G4408" i="2"/>
  <c r="F4408" i="2"/>
  <c r="E4408" i="2"/>
  <c r="D4408" i="2"/>
  <c r="C4408" i="2"/>
  <c r="B4408" i="2"/>
  <c r="A4408" i="2"/>
  <c r="T4408" i="2" s="1"/>
  <c r="AA4407" i="2"/>
  <c r="S4407" i="2"/>
  <c r="R4407" i="2"/>
  <c r="Q4407" i="2"/>
  <c r="Y4407" i="2" s="1" a="1"/>
  <c r="Y4407" i="2" s="1"/>
  <c r="P4407" i="2"/>
  <c r="Z4407" i="2" s="1"/>
  <c r="N4407" i="2"/>
  <c r="M4407" i="2"/>
  <c r="L4407" i="2"/>
  <c r="K4407" i="2"/>
  <c r="X4407" i="2" s="1"/>
  <c r="J4407" i="2"/>
  <c r="I4407" i="2"/>
  <c r="H4407" i="2"/>
  <c r="G4407" i="2"/>
  <c r="F4407" i="2"/>
  <c r="E4407" i="2"/>
  <c r="D4407" i="2"/>
  <c r="C4407" i="2"/>
  <c r="B4407" i="2"/>
  <c r="A4407" i="2"/>
  <c r="T4407" i="2" s="1"/>
  <c r="AA4406" i="2"/>
  <c r="S4406" i="2"/>
  <c r="R4406" i="2"/>
  <c r="Q4406" i="2"/>
  <c r="Y4406" i="2" s="1" a="1"/>
  <c r="Y4406" i="2" s="1"/>
  <c r="P4406" i="2"/>
  <c r="Z4406" i="2" s="1"/>
  <c r="N4406" i="2"/>
  <c r="M4406" i="2"/>
  <c r="L4406" i="2"/>
  <c r="K4406" i="2"/>
  <c r="X4406" i="2" s="1"/>
  <c r="J4406" i="2"/>
  <c r="I4406" i="2"/>
  <c r="H4406" i="2"/>
  <c r="G4406" i="2"/>
  <c r="F4406" i="2"/>
  <c r="E4406" i="2"/>
  <c r="D4406" i="2"/>
  <c r="C4406" i="2"/>
  <c r="B4406" i="2"/>
  <c r="A4406" i="2"/>
  <c r="T4406" i="2" s="1"/>
  <c r="AA4405" i="2"/>
  <c r="S4405" i="2"/>
  <c r="R4405" i="2"/>
  <c r="Q4405" i="2"/>
  <c r="Y4405" i="2" s="1" a="1"/>
  <c r="Y4405" i="2" s="1"/>
  <c r="P4405" i="2"/>
  <c r="Z4405" i="2" s="1"/>
  <c r="N4405" i="2"/>
  <c r="M4405" i="2"/>
  <c r="L4405" i="2"/>
  <c r="K4405" i="2"/>
  <c r="X4405" i="2" s="1"/>
  <c r="J4405" i="2"/>
  <c r="I4405" i="2"/>
  <c r="H4405" i="2"/>
  <c r="G4405" i="2"/>
  <c r="F4405" i="2"/>
  <c r="E4405" i="2"/>
  <c r="D4405" i="2"/>
  <c r="C4405" i="2"/>
  <c r="B4405" i="2"/>
  <c r="A4405" i="2"/>
  <c r="T4405" i="2" s="1"/>
  <c r="AA4404" i="2"/>
  <c r="S4404" i="2"/>
  <c r="R4404" i="2"/>
  <c r="Q4404" i="2"/>
  <c r="Y4404" i="2" s="1" a="1"/>
  <c r="Y4404" i="2" s="1"/>
  <c r="P4404" i="2"/>
  <c r="Z4404" i="2" s="1"/>
  <c r="N4404" i="2"/>
  <c r="M4404" i="2"/>
  <c r="L4404" i="2"/>
  <c r="K4404" i="2"/>
  <c r="X4404" i="2" s="1"/>
  <c r="J4404" i="2"/>
  <c r="I4404" i="2"/>
  <c r="H4404" i="2"/>
  <c r="G4404" i="2"/>
  <c r="F4404" i="2"/>
  <c r="E4404" i="2"/>
  <c r="D4404" i="2"/>
  <c r="C4404" i="2"/>
  <c r="B4404" i="2"/>
  <c r="A4404" i="2"/>
  <c r="T4404" i="2" s="1"/>
  <c r="AA4403" i="2"/>
  <c r="S4403" i="2"/>
  <c r="R4403" i="2"/>
  <c r="Q4403" i="2"/>
  <c r="Y4403" i="2" s="1" a="1"/>
  <c r="Y4403" i="2" s="1"/>
  <c r="P4403" i="2"/>
  <c r="Z4403" i="2" s="1"/>
  <c r="N4403" i="2"/>
  <c r="M4403" i="2"/>
  <c r="L4403" i="2"/>
  <c r="K4403" i="2"/>
  <c r="X4403" i="2" s="1"/>
  <c r="J4403" i="2"/>
  <c r="I4403" i="2"/>
  <c r="H4403" i="2"/>
  <c r="G4403" i="2"/>
  <c r="F4403" i="2"/>
  <c r="E4403" i="2"/>
  <c r="D4403" i="2"/>
  <c r="C4403" i="2"/>
  <c r="B4403" i="2"/>
  <c r="A4403" i="2"/>
  <c r="T4403" i="2" s="1"/>
  <c r="AA4402" i="2"/>
  <c r="S4402" i="2"/>
  <c r="R4402" i="2"/>
  <c r="Q4402" i="2"/>
  <c r="Y4402" i="2" s="1" a="1"/>
  <c r="Y4402" i="2" s="1"/>
  <c r="P4402" i="2"/>
  <c r="Z4402" i="2" s="1"/>
  <c r="N4402" i="2"/>
  <c r="M4402" i="2"/>
  <c r="L4402" i="2"/>
  <c r="K4402" i="2"/>
  <c r="X4402" i="2" s="1"/>
  <c r="J4402" i="2"/>
  <c r="I4402" i="2"/>
  <c r="H4402" i="2"/>
  <c r="G4402" i="2"/>
  <c r="F4402" i="2"/>
  <c r="E4402" i="2"/>
  <c r="D4402" i="2"/>
  <c r="C4402" i="2"/>
  <c r="B4402" i="2"/>
  <c r="A4402" i="2"/>
  <c r="T4402" i="2" s="1"/>
  <c r="AA4401" i="2"/>
  <c r="S4401" i="2"/>
  <c r="R4401" i="2"/>
  <c r="Q4401" i="2"/>
  <c r="Y4401" i="2" s="1" a="1"/>
  <c r="Y4401" i="2" s="1"/>
  <c r="P4401" i="2"/>
  <c r="Z4401" i="2" s="1"/>
  <c r="N4401" i="2"/>
  <c r="M4401" i="2"/>
  <c r="L4401" i="2"/>
  <c r="K4401" i="2"/>
  <c r="X4401" i="2" s="1"/>
  <c r="J4401" i="2"/>
  <c r="I4401" i="2"/>
  <c r="H4401" i="2"/>
  <c r="G4401" i="2"/>
  <c r="F4401" i="2"/>
  <c r="E4401" i="2"/>
  <c r="D4401" i="2"/>
  <c r="C4401" i="2"/>
  <c r="B4401" i="2"/>
  <c r="A4401" i="2"/>
  <c r="T4401" i="2" s="1"/>
  <c r="AA4400" i="2"/>
  <c r="S4400" i="2"/>
  <c r="R4400" i="2"/>
  <c r="Q4400" i="2"/>
  <c r="Y4400" i="2" s="1" a="1"/>
  <c r="Y4400" i="2" s="1"/>
  <c r="P4400" i="2"/>
  <c r="Z4400" i="2" s="1"/>
  <c r="N4400" i="2"/>
  <c r="M4400" i="2"/>
  <c r="L4400" i="2"/>
  <c r="K4400" i="2"/>
  <c r="J4400" i="2"/>
  <c r="I4400" i="2"/>
  <c r="H4400" i="2"/>
  <c r="G4400" i="2"/>
  <c r="F4400" i="2"/>
  <c r="E4400" i="2"/>
  <c r="D4400" i="2"/>
  <c r="C4400" i="2"/>
  <c r="B4400" i="2"/>
  <c r="A4400" i="2"/>
  <c r="T4400" i="2" s="1"/>
  <c r="AA4399" i="2"/>
  <c r="S4399" i="2"/>
  <c r="R4399" i="2"/>
  <c r="Q4399" i="2"/>
  <c r="Y4399" i="2" s="1" a="1"/>
  <c r="Y4399" i="2" s="1"/>
  <c r="P4399" i="2"/>
  <c r="Z4399" i="2" s="1"/>
  <c r="N4399" i="2"/>
  <c r="M4399" i="2"/>
  <c r="L4399" i="2"/>
  <c r="K4399" i="2"/>
  <c r="X4399" i="2" s="1"/>
  <c r="J4399" i="2"/>
  <c r="I4399" i="2"/>
  <c r="H4399" i="2"/>
  <c r="G4399" i="2"/>
  <c r="F4399" i="2"/>
  <c r="E4399" i="2"/>
  <c r="D4399" i="2"/>
  <c r="C4399" i="2"/>
  <c r="B4399" i="2"/>
  <c r="A4399" i="2"/>
  <c r="T4399" i="2" s="1"/>
  <c r="AA4398" i="2"/>
  <c r="S4398" i="2"/>
  <c r="R4398" i="2"/>
  <c r="Q4398" i="2"/>
  <c r="Y4398" i="2" s="1" a="1"/>
  <c r="Y4398" i="2" s="1"/>
  <c r="P4398" i="2"/>
  <c r="Z4398" i="2" s="1"/>
  <c r="N4398" i="2"/>
  <c r="M4398" i="2"/>
  <c r="L4398" i="2"/>
  <c r="K4398" i="2"/>
  <c r="J4398" i="2"/>
  <c r="I4398" i="2"/>
  <c r="H4398" i="2"/>
  <c r="G4398" i="2"/>
  <c r="F4398" i="2"/>
  <c r="E4398" i="2"/>
  <c r="D4398" i="2"/>
  <c r="C4398" i="2"/>
  <c r="B4398" i="2"/>
  <c r="A4398" i="2"/>
  <c r="T4398" i="2" s="1"/>
  <c r="AA4397" i="2"/>
  <c r="S4397" i="2"/>
  <c r="R4397" i="2"/>
  <c r="Q4397" i="2"/>
  <c r="Y4397" i="2" s="1" a="1"/>
  <c r="Y4397" i="2" s="1"/>
  <c r="P4397" i="2"/>
  <c r="Z4397" i="2" s="1"/>
  <c r="N4397" i="2"/>
  <c r="M4397" i="2"/>
  <c r="L4397" i="2"/>
  <c r="K4397" i="2"/>
  <c r="X4397" i="2" s="1"/>
  <c r="J4397" i="2"/>
  <c r="I4397" i="2"/>
  <c r="H4397" i="2"/>
  <c r="G4397" i="2"/>
  <c r="F4397" i="2"/>
  <c r="E4397" i="2"/>
  <c r="D4397" i="2"/>
  <c r="C4397" i="2"/>
  <c r="B4397" i="2"/>
  <c r="A4397" i="2"/>
  <c r="T4397" i="2" s="1"/>
  <c r="AA4396" i="2"/>
  <c r="S4396" i="2"/>
  <c r="R4396" i="2"/>
  <c r="Q4396" i="2"/>
  <c r="Y4396" i="2" s="1" a="1"/>
  <c r="Y4396" i="2" s="1"/>
  <c r="P4396" i="2"/>
  <c r="Z4396" i="2" s="1"/>
  <c r="N4396" i="2"/>
  <c r="M4396" i="2"/>
  <c r="L4396" i="2"/>
  <c r="K4396" i="2"/>
  <c r="X4396" i="2" s="1"/>
  <c r="J4396" i="2"/>
  <c r="I4396" i="2"/>
  <c r="H4396" i="2"/>
  <c r="G4396" i="2"/>
  <c r="F4396" i="2"/>
  <c r="E4396" i="2"/>
  <c r="D4396" i="2"/>
  <c r="C4396" i="2"/>
  <c r="B4396" i="2"/>
  <c r="A4396" i="2"/>
  <c r="T4396" i="2" s="1"/>
  <c r="AA4395" i="2"/>
  <c r="S4395" i="2"/>
  <c r="R4395" i="2"/>
  <c r="Q4395" i="2"/>
  <c r="Y4395" i="2" s="1" a="1"/>
  <c r="Y4395" i="2" s="1"/>
  <c r="P4395" i="2"/>
  <c r="Z4395" i="2" s="1"/>
  <c r="N4395" i="2"/>
  <c r="M4395" i="2"/>
  <c r="L4395" i="2"/>
  <c r="K4395" i="2"/>
  <c r="X4395" i="2" s="1"/>
  <c r="J4395" i="2"/>
  <c r="I4395" i="2"/>
  <c r="H4395" i="2"/>
  <c r="G4395" i="2"/>
  <c r="F4395" i="2"/>
  <c r="E4395" i="2"/>
  <c r="D4395" i="2"/>
  <c r="C4395" i="2"/>
  <c r="B4395" i="2"/>
  <c r="A4395" i="2"/>
  <c r="T4395" i="2" s="1"/>
  <c r="AA4394" i="2"/>
  <c r="S4394" i="2"/>
  <c r="R4394" i="2"/>
  <c r="Q4394" i="2"/>
  <c r="Y4394" i="2" s="1" a="1"/>
  <c r="Y4394" i="2" s="1"/>
  <c r="P4394" i="2"/>
  <c r="Z4394" i="2" s="1"/>
  <c r="N4394" i="2"/>
  <c r="M4394" i="2"/>
  <c r="L4394" i="2"/>
  <c r="K4394" i="2"/>
  <c r="J4394" i="2"/>
  <c r="I4394" i="2"/>
  <c r="H4394" i="2"/>
  <c r="G4394" i="2"/>
  <c r="F4394" i="2"/>
  <c r="E4394" i="2"/>
  <c r="D4394" i="2"/>
  <c r="C4394" i="2"/>
  <c r="B4394" i="2"/>
  <c r="A4394" i="2"/>
  <c r="T4394" i="2" s="1"/>
  <c r="AA4393" i="2"/>
  <c r="S4393" i="2"/>
  <c r="R4393" i="2"/>
  <c r="Q4393" i="2"/>
  <c r="Y4393" i="2" s="1" a="1"/>
  <c r="Y4393" i="2" s="1"/>
  <c r="P4393" i="2"/>
  <c r="Z4393" i="2" s="1"/>
  <c r="N4393" i="2"/>
  <c r="M4393" i="2"/>
  <c r="L4393" i="2"/>
  <c r="K4393" i="2"/>
  <c r="X4393" i="2" s="1"/>
  <c r="J4393" i="2"/>
  <c r="I4393" i="2"/>
  <c r="H4393" i="2"/>
  <c r="G4393" i="2"/>
  <c r="F4393" i="2"/>
  <c r="E4393" i="2"/>
  <c r="D4393" i="2"/>
  <c r="C4393" i="2"/>
  <c r="B4393" i="2"/>
  <c r="A4393" i="2"/>
  <c r="T4393" i="2" s="1"/>
  <c r="AA4392" i="2"/>
  <c r="S4392" i="2"/>
  <c r="R4392" i="2"/>
  <c r="Q4392" i="2"/>
  <c r="Y4392" i="2" s="1" a="1"/>
  <c r="Y4392" i="2" s="1"/>
  <c r="P4392" i="2"/>
  <c r="Z4392" i="2" s="1"/>
  <c r="N4392" i="2"/>
  <c r="M4392" i="2"/>
  <c r="L4392" i="2"/>
  <c r="K4392" i="2"/>
  <c r="X4392" i="2" s="1"/>
  <c r="J4392" i="2"/>
  <c r="I4392" i="2"/>
  <c r="H4392" i="2"/>
  <c r="G4392" i="2"/>
  <c r="F4392" i="2"/>
  <c r="E4392" i="2"/>
  <c r="D4392" i="2"/>
  <c r="C4392" i="2"/>
  <c r="B4392" i="2"/>
  <c r="A4392" i="2"/>
  <c r="T4392" i="2" s="1"/>
  <c r="AA4391" i="2"/>
  <c r="S4391" i="2"/>
  <c r="R4391" i="2"/>
  <c r="Q4391" i="2"/>
  <c r="Y4391" i="2" s="1" a="1"/>
  <c r="Y4391" i="2" s="1"/>
  <c r="P4391" i="2"/>
  <c r="Z4391" i="2" s="1"/>
  <c r="N4391" i="2"/>
  <c r="M4391" i="2"/>
  <c r="L4391" i="2"/>
  <c r="K4391" i="2"/>
  <c r="X4391" i="2" s="1"/>
  <c r="J4391" i="2"/>
  <c r="I4391" i="2"/>
  <c r="H4391" i="2"/>
  <c r="G4391" i="2"/>
  <c r="F4391" i="2"/>
  <c r="E4391" i="2"/>
  <c r="D4391" i="2"/>
  <c r="C4391" i="2"/>
  <c r="B4391" i="2"/>
  <c r="A4391" i="2"/>
  <c r="T4391" i="2" s="1"/>
  <c r="AA4390" i="2"/>
  <c r="S4390" i="2"/>
  <c r="R4390" i="2"/>
  <c r="Q4390" i="2"/>
  <c r="Y4390" i="2" s="1" a="1"/>
  <c r="Y4390" i="2" s="1"/>
  <c r="P4390" i="2"/>
  <c r="Z4390" i="2" s="1"/>
  <c r="N4390" i="2"/>
  <c r="M4390" i="2"/>
  <c r="L4390" i="2"/>
  <c r="K4390" i="2"/>
  <c r="X4390" i="2" s="1"/>
  <c r="J4390" i="2"/>
  <c r="I4390" i="2"/>
  <c r="H4390" i="2"/>
  <c r="G4390" i="2"/>
  <c r="F4390" i="2"/>
  <c r="E4390" i="2"/>
  <c r="D4390" i="2"/>
  <c r="C4390" i="2"/>
  <c r="B4390" i="2"/>
  <c r="A4390" i="2"/>
  <c r="T4390" i="2" s="1"/>
  <c r="AA4389" i="2"/>
  <c r="S4389" i="2"/>
  <c r="R4389" i="2"/>
  <c r="Q4389" i="2"/>
  <c r="Y4389" i="2" s="1" a="1"/>
  <c r="Y4389" i="2" s="1"/>
  <c r="P4389" i="2"/>
  <c r="Z4389" i="2" s="1"/>
  <c r="N4389" i="2"/>
  <c r="M4389" i="2"/>
  <c r="L4389" i="2"/>
  <c r="K4389" i="2"/>
  <c r="X4389" i="2" s="1"/>
  <c r="J4389" i="2"/>
  <c r="I4389" i="2"/>
  <c r="H4389" i="2"/>
  <c r="G4389" i="2"/>
  <c r="F4389" i="2"/>
  <c r="E4389" i="2"/>
  <c r="D4389" i="2"/>
  <c r="C4389" i="2"/>
  <c r="B4389" i="2"/>
  <c r="A4389" i="2"/>
  <c r="T4389" i="2" s="1"/>
  <c r="AA4388" i="2"/>
  <c r="S4388" i="2"/>
  <c r="R4388" i="2"/>
  <c r="Q4388" i="2"/>
  <c r="Y4388" i="2" s="1" a="1"/>
  <c r="Y4388" i="2" s="1"/>
  <c r="P4388" i="2"/>
  <c r="Z4388" i="2" s="1"/>
  <c r="N4388" i="2"/>
  <c r="M4388" i="2"/>
  <c r="L4388" i="2"/>
  <c r="K4388" i="2"/>
  <c r="X4388" i="2" s="1"/>
  <c r="J4388" i="2"/>
  <c r="I4388" i="2"/>
  <c r="H4388" i="2"/>
  <c r="G4388" i="2"/>
  <c r="F4388" i="2"/>
  <c r="E4388" i="2"/>
  <c r="D4388" i="2"/>
  <c r="C4388" i="2"/>
  <c r="B4388" i="2"/>
  <c r="A4388" i="2"/>
  <c r="T4388" i="2" s="1"/>
  <c r="AA4387" i="2"/>
  <c r="S4387" i="2"/>
  <c r="R4387" i="2"/>
  <c r="Q4387" i="2"/>
  <c r="Y4387" i="2" s="1" a="1"/>
  <c r="Y4387" i="2" s="1"/>
  <c r="P4387" i="2"/>
  <c r="Z4387" i="2" s="1"/>
  <c r="N4387" i="2"/>
  <c r="M4387" i="2"/>
  <c r="L4387" i="2"/>
  <c r="K4387" i="2"/>
  <c r="X4387" i="2" s="1"/>
  <c r="J4387" i="2"/>
  <c r="I4387" i="2"/>
  <c r="H4387" i="2"/>
  <c r="G4387" i="2"/>
  <c r="F4387" i="2"/>
  <c r="E4387" i="2"/>
  <c r="D4387" i="2"/>
  <c r="C4387" i="2"/>
  <c r="B4387" i="2"/>
  <c r="A4387" i="2"/>
  <c r="T4387" i="2" s="1"/>
  <c r="AA4386" i="2"/>
  <c r="S4386" i="2"/>
  <c r="R4386" i="2"/>
  <c r="Q4386" i="2"/>
  <c r="Y4386" i="2" s="1" a="1"/>
  <c r="Y4386" i="2" s="1"/>
  <c r="P4386" i="2"/>
  <c r="Z4386" i="2" s="1"/>
  <c r="N4386" i="2"/>
  <c r="M4386" i="2"/>
  <c r="L4386" i="2"/>
  <c r="K4386" i="2"/>
  <c r="X4386" i="2" s="1"/>
  <c r="J4386" i="2"/>
  <c r="I4386" i="2"/>
  <c r="H4386" i="2"/>
  <c r="G4386" i="2"/>
  <c r="F4386" i="2"/>
  <c r="E4386" i="2"/>
  <c r="D4386" i="2"/>
  <c r="C4386" i="2"/>
  <c r="B4386" i="2"/>
  <c r="A4386" i="2"/>
  <c r="T4386" i="2" s="1"/>
  <c r="AA4385" i="2"/>
  <c r="S4385" i="2"/>
  <c r="R4385" i="2"/>
  <c r="Q4385" i="2"/>
  <c r="Y4385" i="2" s="1" a="1"/>
  <c r="Y4385" i="2" s="1"/>
  <c r="P4385" i="2"/>
  <c r="Z4385" i="2" s="1"/>
  <c r="N4385" i="2"/>
  <c r="M4385" i="2"/>
  <c r="L4385" i="2"/>
  <c r="K4385" i="2"/>
  <c r="X4385" i="2" s="1"/>
  <c r="J4385" i="2"/>
  <c r="I4385" i="2"/>
  <c r="H4385" i="2"/>
  <c r="G4385" i="2"/>
  <c r="F4385" i="2"/>
  <c r="E4385" i="2"/>
  <c r="D4385" i="2"/>
  <c r="C4385" i="2"/>
  <c r="B4385" i="2"/>
  <c r="A4385" i="2"/>
  <c r="T4385" i="2" s="1"/>
  <c r="AA4384" i="2"/>
  <c r="S4384" i="2"/>
  <c r="R4384" i="2"/>
  <c r="Q4384" i="2"/>
  <c r="Y4384" i="2" s="1" a="1"/>
  <c r="Y4384" i="2" s="1"/>
  <c r="P4384" i="2"/>
  <c r="Z4384" i="2" s="1"/>
  <c r="N4384" i="2"/>
  <c r="M4384" i="2"/>
  <c r="L4384" i="2"/>
  <c r="K4384" i="2"/>
  <c r="X4384" i="2" s="1"/>
  <c r="J4384" i="2"/>
  <c r="I4384" i="2"/>
  <c r="H4384" i="2"/>
  <c r="G4384" i="2"/>
  <c r="F4384" i="2"/>
  <c r="E4384" i="2"/>
  <c r="D4384" i="2"/>
  <c r="C4384" i="2"/>
  <c r="B4384" i="2"/>
  <c r="A4384" i="2"/>
  <c r="T4384" i="2" s="1"/>
  <c r="AA4383" i="2"/>
  <c r="S4383" i="2"/>
  <c r="R4383" i="2"/>
  <c r="Q4383" i="2"/>
  <c r="Y4383" i="2" s="1" a="1"/>
  <c r="Y4383" i="2" s="1"/>
  <c r="P4383" i="2"/>
  <c r="Z4383" i="2" s="1"/>
  <c r="N4383" i="2"/>
  <c r="M4383" i="2"/>
  <c r="L4383" i="2"/>
  <c r="K4383" i="2"/>
  <c r="J4383" i="2"/>
  <c r="I4383" i="2"/>
  <c r="H4383" i="2"/>
  <c r="G4383" i="2"/>
  <c r="F4383" i="2"/>
  <c r="E4383" i="2"/>
  <c r="D4383" i="2"/>
  <c r="C4383" i="2"/>
  <c r="B4383" i="2"/>
  <c r="A4383" i="2"/>
  <c r="T4383" i="2" s="1"/>
  <c r="AA4382" i="2"/>
  <c r="S4382" i="2"/>
  <c r="R4382" i="2"/>
  <c r="Q4382" i="2"/>
  <c r="Y4382" i="2" s="1" a="1"/>
  <c r="Y4382" i="2" s="1"/>
  <c r="P4382" i="2"/>
  <c r="Z4382" i="2" s="1"/>
  <c r="N4382" i="2"/>
  <c r="M4382" i="2"/>
  <c r="L4382" i="2"/>
  <c r="K4382" i="2"/>
  <c r="X4382" i="2" s="1"/>
  <c r="J4382" i="2"/>
  <c r="I4382" i="2"/>
  <c r="H4382" i="2"/>
  <c r="G4382" i="2"/>
  <c r="F4382" i="2"/>
  <c r="E4382" i="2"/>
  <c r="D4382" i="2"/>
  <c r="C4382" i="2"/>
  <c r="B4382" i="2"/>
  <c r="A4382" i="2"/>
  <c r="T4382" i="2" s="1"/>
  <c r="AA4381" i="2"/>
  <c r="S4381" i="2"/>
  <c r="R4381" i="2"/>
  <c r="Q4381" i="2"/>
  <c r="Y4381" i="2" s="1" a="1"/>
  <c r="Y4381" i="2" s="1"/>
  <c r="P4381" i="2"/>
  <c r="Z4381" i="2" s="1"/>
  <c r="N4381" i="2"/>
  <c r="M4381" i="2"/>
  <c r="L4381" i="2"/>
  <c r="K4381" i="2"/>
  <c r="X4381" i="2" s="1"/>
  <c r="J4381" i="2"/>
  <c r="I4381" i="2"/>
  <c r="H4381" i="2"/>
  <c r="G4381" i="2"/>
  <c r="F4381" i="2"/>
  <c r="E4381" i="2"/>
  <c r="D4381" i="2"/>
  <c r="C4381" i="2"/>
  <c r="B4381" i="2"/>
  <c r="A4381" i="2"/>
  <c r="T4381" i="2" s="1"/>
  <c r="AA4380" i="2"/>
  <c r="S4380" i="2"/>
  <c r="R4380" i="2"/>
  <c r="Q4380" i="2"/>
  <c r="Y4380" i="2" s="1" a="1"/>
  <c r="Y4380" i="2" s="1"/>
  <c r="P4380" i="2"/>
  <c r="Z4380" i="2" s="1"/>
  <c r="N4380" i="2"/>
  <c r="M4380" i="2"/>
  <c r="L4380" i="2"/>
  <c r="K4380" i="2"/>
  <c r="J4380" i="2"/>
  <c r="I4380" i="2"/>
  <c r="H4380" i="2"/>
  <c r="G4380" i="2"/>
  <c r="F4380" i="2"/>
  <c r="E4380" i="2"/>
  <c r="D4380" i="2"/>
  <c r="C4380" i="2"/>
  <c r="B4380" i="2"/>
  <c r="A4380" i="2"/>
  <c r="T4380" i="2" s="1"/>
  <c r="AA4379" i="2"/>
  <c r="S4379" i="2"/>
  <c r="R4379" i="2"/>
  <c r="Q4379" i="2"/>
  <c r="Y4379" i="2" s="1" a="1"/>
  <c r="Y4379" i="2" s="1"/>
  <c r="P4379" i="2"/>
  <c r="Z4379" i="2" s="1"/>
  <c r="N4379" i="2"/>
  <c r="M4379" i="2"/>
  <c r="L4379" i="2"/>
  <c r="K4379" i="2"/>
  <c r="X4379" i="2" s="1"/>
  <c r="J4379" i="2"/>
  <c r="I4379" i="2"/>
  <c r="H4379" i="2"/>
  <c r="G4379" i="2"/>
  <c r="F4379" i="2"/>
  <c r="E4379" i="2"/>
  <c r="D4379" i="2"/>
  <c r="C4379" i="2"/>
  <c r="B4379" i="2"/>
  <c r="A4379" i="2"/>
  <c r="T4379" i="2" s="1"/>
  <c r="AA4378" i="2"/>
  <c r="S4378" i="2"/>
  <c r="R4378" i="2"/>
  <c r="Q4378" i="2"/>
  <c r="Y4378" i="2" s="1" a="1"/>
  <c r="Y4378" i="2" s="1"/>
  <c r="P4378" i="2"/>
  <c r="Z4378" i="2" s="1"/>
  <c r="N4378" i="2"/>
  <c r="M4378" i="2"/>
  <c r="L4378" i="2"/>
  <c r="K4378" i="2"/>
  <c r="X4378" i="2" s="1"/>
  <c r="J4378" i="2"/>
  <c r="I4378" i="2"/>
  <c r="H4378" i="2"/>
  <c r="G4378" i="2"/>
  <c r="F4378" i="2"/>
  <c r="E4378" i="2"/>
  <c r="D4378" i="2"/>
  <c r="C4378" i="2"/>
  <c r="B4378" i="2"/>
  <c r="A4378" i="2"/>
  <c r="T4378" i="2" s="1"/>
  <c r="AA4377" i="2"/>
  <c r="S4377" i="2"/>
  <c r="R4377" i="2"/>
  <c r="Q4377" i="2"/>
  <c r="Y4377" i="2" s="1" a="1"/>
  <c r="Y4377" i="2" s="1"/>
  <c r="P4377" i="2"/>
  <c r="Z4377" i="2" s="1"/>
  <c r="N4377" i="2"/>
  <c r="M4377" i="2"/>
  <c r="L4377" i="2"/>
  <c r="K4377" i="2"/>
  <c r="X4377" i="2" s="1"/>
  <c r="J4377" i="2"/>
  <c r="I4377" i="2"/>
  <c r="H4377" i="2"/>
  <c r="G4377" i="2"/>
  <c r="F4377" i="2"/>
  <c r="E4377" i="2"/>
  <c r="D4377" i="2"/>
  <c r="C4377" i="2"/>
  <c r="B4377" i="2"/>
  <c r="A4377" i="2"/>
  <c r="T4377" i="2" s="1"/>
  <c r="AA4376" i="2"/>
  <c r="S4376" i="2"/>
  <c r="R4376" i="2"/>
  <c r="Q4376" i="2"/>
  <c r="Y4376" i="2" s="1" a="1"/>
  <c r="Y4376" i="2" s="1"/>
  <c r="P4376" i="2"/>
  <c r="Z4376" i="2" s="1"/>
  <c r="N4376" i="2"/>
  <c r="M4376" i="2"/>
  <c r="L4376" i="2"/>
  <c r="K4376" i="2"/>
  <c r="X4376" i="2" s="1"/>
  <c r="J4376" i="2"/>
  <c r="I4376" i="2"/>
  <c r="H4376" i="2"/>
  <c r="G4376" i="2"/>
  <c r="F4376" i="2"/>
  <c r="E4376" i="2"/>
  <c r="D4376" i="2"/>
  <c r="C4376" i="2"/>
  <c r="B4376" i="2"/>
  <c r="A4376" i="2"/>
  <c r="T4376" i="2" s="1"/>
  <c r="AA4375" i="2"/>
  <c r="S4375" i="2"/>
  <c r="R4375" i="2"/>
  <c r="Q4375" i="2"/>
  <c r="Y4375" i="2" s="1" a="1"/>
  <c r="Y4375" i="2" s="1"/>
  <c r="P4375" i="2"/>
  <c r="Z4375" i="2" s="1"/>
  <c r="N4375" i="2"/>
  <c r="M4375" i="2"/>
  <c r="L4375" i="2"/>
  <c r="K4375" i="2"/>
  <c r="J4375" i="2"/>
  <c r="I4375" i="2"/>
  <c r="H4375" i="2"/>
  <c r="G4375" i="2"/>
  <c r="F4375" i="2"/>
  <c r="E4375" i="2"/>
  <c r="D4375" i="2"/>
  <c r="C4375" i="2"/>
  <c r="B4375" i="2"/>
  <c r="A4375" i="2"/>
  <c r="T4375" i="2" s="1"/>
  <c r="AA4374" i="2"/>
  <c r="S4374" i="2"/>
  <c r="R4374" i="2"/>
  <c r="Q4374" i="2"/>
  <c r="Y4374" i="2" s="1" a="1"/>
  <c r="Y4374" i="2" s="1"/>
  <c r="P4374" i="2"/>
  <c r="Z4374" i="2" s="1"/>
  <c r="N4374" i="2"/>
  <c r="M4374" i="2"/>
  <c r="L4374" i="2"/>
  <c r="K4374" i="2"/>
  <c r="J4374" i="2"/>
  <c r="I4374" i="2"/>
  <c r="H4374" i="2"/>
  <c r="G4374" i="2"/>
  <c r="F4374" i="2"/>
  <c r="E4374" i="2"/>
  <c r="D4374" i="2"/>
  <c r="C4374" i="2"/>
  <c r="B4374" i="2"/>
  <c r="A4374" i="2"/>
  <c r="T4374" i="2" s="1"/>
  <c r="AA4373" i="2"/>
  <c r="S4373" i="2"/>
  <c r="R4373" i="2"/>
  <c r="Q4373" i="2"/>
  <c r="Y4373" i="2" s="1" a="1"/>
  <c r="Y4373" i="2" s="1"/>
  <c r="P4373" i="2"/>
  <c r="Z4373" i="2" s="1"/>
  <c r="N4373" i="2"/>
  <c r="M4373" i="2"/>
  <c r="L4373" i="2"/>
  <c r="K4373" i="2"/>
  <c r="X4373" i="2" s="1"/>
  <c r="J4373" i="2"/>
  <c r="I4373" i="2"/>
  <c r="H4373" i="2"/>
  <c r="G4373" i="2"/>
  <c r="F4373" i="2"/>
  <c r="E4373" i="2"/>
  <c r="D4373" i="2"/>
  <c r="C4373" i="2"/>
  <c r="B4373" i="2"/>
  <c r="A4373" i="2"/>
  <c r="T4373" i="2" s="1"/>
  <c r="AA4372" i="2"/>
  <c r="S4372" i="2"/>
  <c r="R4372" i="2"/>
  <c r="Q4372" i="2"/>
  <c r="Y4372" i="2" s="1" a="1"/>
  <c r="Y4372" i="2" s="1"/>
  <c r="P4372" i="2"/>
  <c r="Z4372" i="2" s="1"/>
  <c r="N4372" i="2"/>
  <c r="M4372" i="2"/>
  <c r="L4372" i="2"/>
  <c r="K4372" i="2"/>
  <c r="J4372" i="2"/>
  <c r="I4372" i="2"/>
  <c r="H4372" i="2"/>
  <c r="G4372" i="2"/>
  <c r="F4372" i="2"/>
  <c r="E4372" i="2"/>
  <c r="D4372" i="2"/>
  <c r="C4372" i="2"/>
  <c r="B4372" i="2"/>
  <c r="A4372" i="2"/>
  <c r="T4372" i="2" s="1"/>
  <c r="AA4371" i="2"/>
  <c r="S4371" i="2"/>
  <c r="R4371" i="2"/>
  <c r="Q4371" i="2"/>
  <c r="Y4371" i="2" s="1" a="1"/>
  <c r="Y4371" i="2" s="1"/>
  <c r="P4371" i="2"/>
  <c r="Z4371" i="2" s="1"/>
  <c r="N4371" i="2"/>
  <c r="M4371" i="2"/>
  <c r="L4371" i="2"/>
  <c r="K4371" i="2"/>
  <c r="X4371" i="2" s="1"/>
  <c r="J4371" i="2"/>
  <c r="I4371" i="2"/>
  <c r="H4371" i="2"/>
  <c r="G4371" i="2"/>
  <c r="F4371" i="2"/>
  <c r="E4371" i="2"/>
  <c r="D4371" i="2"/>
  <c r="C4371" i="2"/>
  <c r="B4371" i="2"/>
  <c r="A4371" i="2"/>
  <c r="T4371" i="2" s="1"/>
  <c r="AA4370" i="2"/>
  <c r="S4370" i="2"/>
  <c r="R4370" i="2"/>
  <c r="Q4370" i="2"/>
  <c r="Y4370" i="2" s="1" a="1"/>
  <c r="Y4370" i="2" s="1"/>
  <c r="P4370" i="2"/>
  <c r="Z4370" i="2" s="1"/>
  <c r="N4370" i="2"/>
  <c r="M4370" i="2"/>
  <c r="L4370" i="2"/>
  <c r="K4370" i="2"/>
  <c r="X4370" i="2" s="1"/>
  <c r="J4370" i="2"/>
  <c r="I4370" i="2"/>
  <c r="H4370" i="2"/>
  <c r="G4370" i="2"/>
  <c r="F4370" i="2"/>
  <c r="E4370" i="2"/>
  <c r="D4370" i="2"/>
  <c r="C4370" i="2"/>
  <c r="B4370" i="2"/>
  <c r="A4370" i="2"/>
  <c r="T4370" i="2" s="1"/>
  <c r="AA4369" i="2"/>
  <c r="S4369" i="2"/>
  <c r="R4369" i="2"/>
  <c r="Q4369" i="2"/>
  <c r="Y4369" i="2" s="1" a="1"/>
  <c r="Y4369" i="2" s="1"/>
  <c r="P4369" i="2"/>
  <c r="Z4369" i="2" s="1"/>
  <c r="N4369" i="2"/>
  <c r="M4369" i="2"/>
  <c r="L4369" i="2"/>
  <c r="K4369" i="2"/>
  <c r="X4369" i="2" s="1"/>
  <c r="J4369" i="2"/>
  <c r="I4369" i="2"/>
  <c r="H4369" i="2"/>
  <c r="G4369" i="2"/>
  <c r="F4369" i="2"/>
  <c r="E4369" i="2"/>
  <c r="D4369" i="2"/>
  <c r="C4369" i="2"/>
  <c r="B4369" i="2"/>
  <c r="A4369" i="2"/>
  <c r="T4369" i="2" s="1"/>
  <c r="AA4368" i="2"/>
  <c r="S4368" i="2"/>
  <c r="R4368" i="2"/>
  <c r="Q4368" i="2"/>
  <c r="Y4368" i="2" s="1" a="1"/>
  <c r="Y4368" i="2" s="1"/>
  <c r="P4368" i="2"/>
  <c r="Z4368" i="2" s="1"/>
  <c r="N4368" i="2"/>
  <c r="M4368" i="2"/>
  <c r="L4368" i="2"/>
  <c r="K4368" i="2"/>
  <c r="J4368" i="2"/>
  <c r="I4368" i="2"/>
  <c r="H4368" i="2"/>
  <c r="G4368" i="2"/>
  <c r="F4368" i="2"/>
  <c r="E4368" i="2"/>
  <c r="D4368" i="2"/>
  <c r="C4368" i="2"/>
  <c r="B4368" i="2"/>
  <c r="A4368" i="2"/>
  <c r="T4368" i="2" s="1"/>
  <c r="AA4367" i="2"/>
  <c r="S4367" i="2"/>
  <c r="R4367" i="2"/>
  <c r="Q4367" i="2"/>
  <c r="Y4367" i="2" s="1" a="1"/>
  <c r="Y4367" i="2" s="1"/>
  <c r="P4367" i="2"/>
  <c r="Z4367" i="2" s="1"/>
  <c r="N4367" i="2"/>
  <c r="M4367" i="2"/>
  <c r="L4367" i="2"/>
  <c r="K4367" i="2"/>
  <c r="X4367" i="2" s="1"/>
  <c r="J4367" i="2"/>
  <c r="I4367" i="2"/>
  <c r="H4367" i="2"/>
  <c r="G4367" i="2"/>
  <c r="F4367" i="2"/>
  <c r="E4367" i="2"/>
  <c r="D4367" i="2"/>
  <c r="C4367" i="2"/>
  <c r="B4367" i="2"/>
  <c r="A4367" i="2"/>
  <c r="T4367" i="2" s="1"/>
  <c r="AA4366" i="2"/>
  <c r="S4366" i="2"/>
  <c r="R4366" i="2"/>
  <c r="Q4366" i="2"/>
  <c r="Y4366" i="2" s="1" a="1"/>
  <c r="Y4366" i="2" s="1"/>
  <c r="P4366" i="2"/>
  <c r="Z4366" i="2" s="1"/>
  <c r="N4366" i="2"/>
  <c r="M4366" i="2"/>
  <c r="L4366" i="2"/>
  <c r="K4366" i="2"/>
  <c r="J4366" i="2"/>
  <c r="I4366" i="2"/>
  <c r="H4366" i="2"/>
  <c r="G4366" i="2"/>
  <c r="F4366" i="2"/>
  <c r="E4366" i="2"/>
  <c r="D4366" i="2"/>
  <c r="C4366" i="2"/>
  <c r="B4366" i="2"/>
  <c r="A4366" i="2"/>
  <c r="T4366" i="2" s="1"/>
  <c r="AA4365" i="2"/>
  <c r="S4365" i="2"/>
  <c r="R4365" i="2"/>
  <c r="Q4365" i="2"/>
  <c r="Y4365" i="2" s="1" a="1"/>
  <c r="Y4365" i="2" s="1"/>
  <c r="P4365" i="2"/>
  <c r="Z4365" i="2" s="1"/>
  <c r="N4365" i="2"/>
  <c r="M4365" i="2"/>
  <c r="L4365" i="2"/>
  <c r="K4365" i="2"/>
  <c r="X4365" i="2" s="1"/>
  <c r="J4365" i="2"/>
  <c r="I4365" i="2"/>
  <c r="H4365" i="2"/>
  <c r="G4365" i="2"/>
  <c r="F4365" i="2"/>
  <c r="E4365" i="2"/>
  <c r="D4365" i="2"/>
  <c r="C4365" i="2"/>
  <c r="B4365" i="2"/>
  <c r="A4365" i="2"/>
  <c r="T4365" i="2" s="1"/>
  <c r="AA4364" i="2"/>
  <c r="S4364" i="2"/>
  <c r="R4364" i="2"/>
  <c r="Q4364" i="2"/>
  <c r="Y4364" i="2" s="1" a="1"/>
  <c r="Y4364" i="2" s="1"/>
  <c r="P4364" i="2"/>
  <c r="Z4364" i="2" s="1"/>
  <c r="N4364" i="2"/>
  <c r="M4364" i="2"/>
  <c r="L4364" i="2"/>
  <c r="K4364" i="2"/>
  <c r="X4364" i="2" s="1"/>
  <c r="J4364" i="2"/>
  <c r="I4364" i="2"/>
  <c r="H4364" i="2"/>
  <c r="G4364" i="2"/>
  <c r="F4364" i="2"/>
  <c r="E4364" i="2"/>
  <c r="D4364" i="2"/>
  <c r="C4364" i="2"/>
  <c r="B4364" i="2"/>
  <c r="A4364" i="2"/>
  <c r="T4364" i="2" s="1"/>
  <c r="AA4363" i="2"/>
  <c r="S4363" i="2"/>
  <c r="R4363" i="2"/>
  <c r="Q4363" i="2"/>
  <c r="Y4363" i="2" s="1" a="1"/>
  <c r="Y4363" i="2" s="1"/>
  <c r="P4363" i="2"/>
  <c r="Z4363" i="2" s="1"/>
  <c r="N4363" i="2"/>
  <c r="M4363" i="2"/>
  <c r="L4363" i="2"/>
  <c r="K4363" i="2"/>
  <c r="J4363" i="2"/>
  <c r="I4363" i="2"/>
  <c r="H4363" i="2"/>
  <c r="G4363" i="2"/>
  <c r="F4363" i="2"/>
  <c r="E4363" i="2"/>
  <c r="D4363" i="2"/>
  <c r="C4363" i="2"/>
  <c r="B4363" i="2"/>
  <c r="A4363" i="2"/>
  <c r="T4363" i="2" s="1"/>
  <c r="AA4362" i="2"/>
  <c r="S4362" i="2"/>
  <c r="R4362" i="2"/>
  <c r="Q4362" i="2"/>
  <c r="Y4362" i="2" s="1" a="1"/>
  <c r="Y4362" i="2" s="1"/>
  <c r="P4362" i="2"/>
  <c r="Z4362" i="2" s="1"/>
  <c r="N4362" i="2"/>
  <c r="M4362" i="2"/>
  <c r="L4362" i="2"/>
  <c r="K4362" i="2"/>
  <c r="J4362" i="2"/>
  <c r="I4362" i="2"/>
  <c r="H4362" i="2"/>
  <c r="G4362" i="2"/>
  <c r="F4362" i="2"/>
  <c r="E4362" i="2"/>
  <c r="D4362" i="2"/>
  <c r="C4362" i="2"/>
  <c r="B4362" i="2"/>
  <c r="A4362" i="2"/>
  <c r="T4362" i="2" s="1"/>
  <c r="AA4361" i="2"/>
  <c r="S4361" i="2"/>
  <c r="R4361" i="2"/>
  <c r="Q4361" i="2"/>
  <c r="Y4361" i="2" s="1" a="1"/>
  <c r="Y4361" i="2" s="1"/>
  <c r="P4361" i="2"/>
  <c r="Z4361" i="2" s="1"/>
  <c r="N4361" i="2"/>
  <c r="M4361" i="2"/>
  <c r="L4361" i="2"/>
  <c r="K4361" i="2"/>
  <c r="J4361" i="2"/>
  <c r="I4361" i="2"/>
  <c r="H4361" i="2"/>
  <c r="G4361" i="2"/>
  <c r="F4361" i="2"/>
  <c r="E4361" i="2"/>
  <c r="D4361" i="2"/>
  <c r="C4361" i="2"/>
  <c r="B4361" i="2"/>
  <c r="A4361" i="2"/>
  <c r="T4361" i="2" s="1"/>
  <c r="AA4360" i="2"/>
  <c r="S4360" i="2"/>
  <c r="R4360" i="2"/>
  <c r="Q4360" i="2"/>
  <c r="Y4360" i="2" s="1" a="1"/>
  <c r="Y4360" i="2" s="1"/>
  <c r="P4360" i="2"/>
  <c r="Z4360" i="2" s="1"/>
  <c r="N4360" i="2"/>
  <c r="M4360" i="2"/>
  <c r="L4360" i="2"/>
  <c r="K4360" i="2"/>
  <c r="X4360" i="2" s="1"/>
  <c r="J4360" i="2"/>
  <c r="I4360" i="2"/>
  <c r="H4360" i="2"/>
  <c r="G4360" i="2"/>
  <c r="F4360" i="2"/>
  <c r="E4360" i="2"/>
  <c r="D4360" i="2"/>
  <c r="C4360" i="2"/>
  <c r="B4360" i="2"/>
  <c r="A4360" i="2"/>
  <c r="T4360" i="2" s="1"/>
  <c r="AA4359" i="2"/>
  <c r="S4359" i="2"/>
  <c r="R4359" i="2"/>
  <c r="Q4359" i="2"/>
  <c r="Y4359" i="2" s="1" a="1"/>
  <c r="Y4359" i="2" s="1"/>
  <c r="P4359" i="2"/>
  <c r="Z4359" i="2" s="1"/>
  <c r="N4359" i="2"/>
  <c r="M4359" i="2"/>
  <c r="L4359" i="2"/>
  <c r="K4359" i="2"/>
  <c r="X4359" i="2" s="1"/>
  <c r="J4359" i="2"/>
  <c r="I4359" i="2"/>
  <c r="H4359" i="2"/>
  <c r="G4359" i="2"/>
  <c r="F4359" i="2"/>
  <c r="E4359" i="2"/>
  <c r="D4359" i="2"/>
  <c r="C4359" i="2"/>
  <c r="B4359" i="2"/>
  <c r="A4359" i="2"/>
  <c r="T4359" i="2" s="1"/>
  <c r="AA4358" i="2"/>
  <c r="S4358" i="2"/>
  <c r="R4358" i="2"/>
  <c r="Q4358" i="2"/>
  <c r="Y4358" i="2" s="1" a="1"/>
  <c r="Y4358" i="2" s="1"/>
  <c r="P4358" i="2"/>
  <c r="Z4358" i="2" s="1"/>
  <c r="N4358" i="2"/>
  <c r="M4358" i="2"/>
  <c r="L4358" i="2"/>
  <c r="K4358" i="2"/>
  <c r="X4358" i="2" s="1"/>
  <c r="J4358" i="2"/>
  <c r="I4358" i="2"/>
  <c r="H4358" i="2"/>
  <c r="G4358" i="2"/>
  <c r="F4358" i="2"/>
  <c r="E4358" i="2"/>
  <c r="D4358" i="2"/>
  <c r="C4358" i="2"/>
  <c r="B4358" i="2"/>
  <c r="A4358" i="2"/>
  <c r="T4358" i="2" s="1"/>
  <c r="AA4357" i="2"/>
  <c r="S4357" i="2"/>
  <c r="R4357" i="2"/>
  <c r="Q4357" i="2"/>
  <c r="Y4357" i="2" s="1" a="1"/>
  <c r="Y4357" i="2" s="1"/>
  <c r="P4357" i="2"/>
  <c r="Z4357" i="2" s="1"/>
  <c r="N4357" i="2"/>
  <c r="M4357" i="2"/>
  <c r="L4357" i="2"/>
  <c r="K4357" i="2"/>
  <c r="X4357" i="2" s="1"/>
  <c r="J4357" i="2"/>
  <c r="I4357" i="2"/>
  <c r="H4357" i="2"/>
  <c r="G4357" i="2"/>
  <c r="F4357" i="2"/>
  <c r="E4357" i="2"/>
  <c r="D4357" i="2"/>
  <c r="C4357" i="2"/>
  <c r="B4357" i="2"/>
  <c r="A4357" i="2"/>
  <c r="T4357" i="2" s="1"/>
  <c r="AA4356" i="2"/>
  <c r="S4356" i="2"/>
  <c r="R4356" i="2"/>
  <c r="Q4356" i="2"/>
  <c r="Y4356" i="2" s="1" a="1"/>
  <c r="Y4356" i="2" s="1"/>
  <c r="P4356" i="2"/>
  <c r="Z4356" i="2" s="1"/>
  <c r="N4356" i="2"/>
  <c r="M4356" i="2"/>
  <c r="L4356" i="2"/>
  <c r="K4356" i="2"/>
  <c r="X4356" i="2" s="1"/>
  <c r="J4356" i="2"/>
  <c r="I4356" i="2"/>
  <c r="H4356" i="2"/>
  <c r="G4356" i="2"/>
  <c r="F4356" i="2"/>
  <c r="E4356" i="2"/>
  <c r="D4356" i="2"/>
  <c r="C4356" i="2"/>
  <c r="B4356" i="2"/>
  <c r="A4356" i="2"/>
  <c r="T4356" i="2" s="1"/>
  <c r="AA4355" i="2"/>
  <c r="S4355" i="2"/>
  <c r="R4355" i="2"/>
  <c r="Q4355" i="2"/>
  <c r="Y4355" i="2" s="1" a="1"/>
  <c r="Y4355" i="2" s="1"/>
  <c r="P4355" i="2"/>
  <c r="Z4355" i="2" s="1"/>
  <c r="N4355" i="2"/>
  <c r="M4355" i="2"/>
  <c r="L4355" i="2"/>
  <c r="K4355" i="2"/>
  <c r="X4355" i="2" s="1"/>
  <c r="J4355" i="2"/>
  <c r="I4355" i="2"/>
  <c r="H4355" i="2"/>
  <c r="G4355" i="2"/>
  <c r="F4355" i="2"/>
  <c r="E4355" i="2"/>
  <c r="D4355" i="2"/>
  <c r="C4355" i="2"/>
  <c r="B4355" i="2"/>
  <c r="A4355" i="2"/>
  <c r="T4355" i="2" s="1"/>
  <c r="AA4354" i="2"/>
  <c r="S4354" i="2"/>
  <c r="R4354" i="2"/>
  <c r="Q4354" i="2"/>
  <c r="Y4354" i="2" s="1" a="1"/>
  <c r="Y4354" i="2" s="1"/>
  <c r="P4354" i="2"/>
  <c r="Z4354" i="2" s="1"/>
  <c r="N4354" i="2"/>
  <c r="M4354" i="2"/>
  <c r="L4354" i="2"/>
  <c r="K4354" i="2"/>
  <c r="X4354" i="2" s="1"/>
  <c r="J4354" i="2"/>
  <c r="I4354" i="2"/>
  <c r="H4354" i="2"/>
  <c r="G4354" i="2"/>
  <c r="F4354" i="2"/>
  <c r="E4354" i="2"/>
  <c r="D4354" i="2"/>
  <c r="C4354" i="2"/>
  <c r="B4354" i="2"/>
  <c r="A4354" i="2"/>
  <c r="T4354" i="2" s="1"/>
  <c r="AA4353" i="2"/>
  <c r="S4353" i="2"/>
  <c r="R4353" i="2"/>
  <c r="Q4353" i="2"/>
  <c r="Y4353" i="2" s="1" a="1"/>
  <c r="Y4353" i="2" s="1"/>
  <c r="P4353" i="2"/>
  <c r="Z4353" i="2" s="1"/>
  <c r="N4353" i="2"/>
  <c r="M4353" i="2"/>
  <c r="L4353" i="2"/>
  <c r="K4353" i="2"/>
  <c r="X4353" i="2" s="1"/>
  <c r="J4353" i="2"/>
  <c r="I4353" i="2"/>
  <c r="H4353" i="2"/>
  <c r="G4353" i="2"/>
  <c r="F4353" i="2"/>
  <c r="E4353" i="2"/>
  <c r="D4353" i="2"/>
  <c r="C4353" i="2"/>
  <c r="B4353" i="2"/>
  <c r="A4353" i="2"/>
  <c r="T4353" i="2" s="1"/>
  <c r="AA4352" i="2"/>
  <c r="S4352" i="2"/>
  <c r="R4352" i="2"/>
  <c r="Q4352" i="2"/>
  <c r="Y4352" i="2" s="1" a="1"/>
  <c r="Y4352" i="2" s="1"/>
  <c r="P4352" i="2"/>
  <c r="Z4352" i="2" s="1"/>
  <c r="N4352" i="2"/>
  <c r="M4352" i="2"/>
  <c r="L4352" i="2"/>
  <c r="K4352" i="2"/>
  <c r="X4352" i="2" s="1"/>
  <c r="J4352" i="2"/>
  <c r="I4352" i="2"/>
  <c r="H4352" i="2"/>
  <c r="G4352" i="2"/>
  <c r="F4352" i="2"/>
  <c r="E4352" i="2"/>
  <c r="D4352" i="2"/>
  <c r="C4352" i="2"/>
  <c r="B4352" i="2"/>
  <c r="A4352" i="2"/>
  <c r="T4352" i="2" s="1"/>
  <c r="AA4351" i="2"/>
  <c r="S4351" i="2"/>
  <c r="R4351" i="2"/>
  <c r="Q4351" i="2"/>
  <c r="Y4351" i="2" s="1" a="1"/>
  <c r="Y4351" i="2" s="1"/>
  <c r="P4351" i="2"/>
  <c r="Z4351" i="2" s="1"/>
  <c r="N4351" i="2"/>
  <c r="M4351" i="2"/>
  <c r="L4351" i="2"/>
  <c r="K4351" i="2"/>
  <c r="J4351" i="2"/>
  <c r="I4351" i="2"/>
  <c r="H4351" i="2"/>
  <c r="G4351" i="2"/>
  <c r="F4351" i="2"/>
  <c r="E4351" i="2"/>
  <c r="D4351" i="2"/>
  <c r="C4351" i="2"/>
  <c r="B4351" i="2"/>
  <c r="A4351" i="2"/>
  <c r="T4351" i="2" s="1"/>
  <c r="AA4350" i="2"/>
  <c r="S4350" i="2"/>
  <c r="R4350" i="2"/>
  <c r="Q4350" i="2"/>
  <c r="Y4350" i="2" s="1" a="1"/>
  <c r="Y4350" i="2" s="1"/>
  <c r="P4350" i="2"/>
  <c r="Z4350" i="2" s="1"/>
  <c r="N4350" i="2"/>
  <c r="M4350" i="2"/>
  <c r="L4350" i="2"/>
  <c r="K4350" i="2"/>
  <c r="X4350" i="2" s="1"/>
  <c r="J4350" i="2"/>
  <c r="I4350" i="2"/>
  <c r="H4350" i="2"/>
  <c r="G4350" i="2"/>
  <c r="F4350" i="2"/>
  <c r="E4350" i="2"/>
  <c r="D4350" i="2"/>
  <c r="C4350" i="2"/>
  <c r="B4350" i="2"/>
  <c r="A4350" i="2"/>
  <c r="T4350" i="2" s="1"/>
  <c r="AA4349" i="2"/>
  <c r="S4349" i="2"/>
  <c r="R4349" i="2"/>
  <c r="Q4349" i="2"/>
  <c r="Y4349" i="2" s="1" a="1"/>
  <c r="Y4349" i="2" s="1"/>
  <c r="P4349" i="2"/>
  <c r="Z4349" i="2" s="1"/>
  <c r="N4349" i="2"/>
  <c r="M4349" i="2"/>
  <c r="L4349" i="2"/>
  <c r="K4349" i="2"/>
  <c r="X4349" i="2" s="1"/>
  <c r="J4349" i="2"/>
  <c r="I4349" i="2"/>
  <c r="H4349" i="2"/>
  <c r="G4349" i="2"/>
  <c r="F4349" i="2"/>
  <c r="E4349" i="2"/>
  <c r="D4349" i="2"/>
  <c r="C4349" i="2"/>
  <c r="B4349" i="2"/>
  <c r="A4349" i="2"/>
  <c r="T4349" i="2" s="1"/>
  <c r="AA4348" i="2"/>
  <c r="S4348" i="2"/>
  <c r="R4348" i="2"/>
  <c r="Q4348" i="2"/>
  <c r="Y4348" i="2" s="1" a="1"/>
  <c r="Y4348" i="2" s="1"/>
  <c r="P4348" i="2"/>
  <c r="Z4348" i="2" s="1"/>
  <c r="N4348" i="2"/>
  <c r="M4348" i="2"/>
  <c r="L4348" i="2"/>
  <c r="K4348" i="2"/>
  <c r="X4348" i="2" s="1"/>
  <c r="J4348" i="2"/>
  <c r="I4348" i="2"/>
  <c r="H4348" i="2"/>
  <c r="G4348" i="2"/>
  <c r="F4348" i="2"/>
  <c r="E4348" i="2"/>
  <c r="D4348" i="2"/>
  <c r="C4348" i="2"/>
  <c r="B4348" i="2"/>
  <c r="A4348" i="2"/>
  <c r="T4348" i="2" s="1"/>
  <c r="AA4347" i="2"/>
  <c r="S4347" i="2"/>
  <c r="R4347" i="2"/>
  <c r="Q4347" i="2"/>
  <c r="Y4347" i="2" s="1" a="1"/>
  <c r="Y4347" i="2" s="1"/>
  <c r="P4347" i="2"/>
  <c r="Z4347" i="2" s="1"/>
  <c r="N4347" i="2"/>
  <c r="M4347" i="2"/>
  <c r="L4347" i="2"/>
  <c r="K4347" i="2"/>
  <c r="J4347" i="2"/>
  <c r="I4347" i="2"/>
  <c r="H4347" i="2"/>
  <c r="G4347" i="2"/>
  <c r="F4347" i="2"/>
  <c r="E4347" i="2"/>
  <c r="D4347" i="2"/>
  <c r="C4347" i="2"/>
  <c r="B4347" i="2"/>
  <c r="A4347" i="2"/>
  <c r="T4347" i="2" s="1"/>
  <c r="AA4346" i="2"/>
  <c r="S4346" i="2"/>
  <c r="R4346" i="2"/>
  <c r="Q4346" i="2"/>
  <c r="Y4346" i="2" s="1" a="1"/>
  <c r="Y4346" i="2" s="1"/>
  <c r="P4346" i="2"/>
  <c r="Z4346" i="2" s="1"/>
  <c r="N4346" i="2"/>
  <c r="M4346" i="2"/>
  <c r="L4346" i="2"/>
  <c r="K4346" i="2"/>
  <c r="X4346" i="2" s="1"/>
  <c r="J4346" i="2"/>
  <c r="I4346" i="2"/>
  <c r="H4346" i="2"/>
  <c r="G4346" i="2"/>
  <c r="F4346" i="2"/>
  <c r="E4346" i="2"/>
  <c r="D4346" i="2"/>
  <c r="C4346" i="2"/>
  <c r="B4346" i="2"/>
  <c r="A4346" i="2"/>
  <c r="T4346" i="2" s="1"/>
  <c r="AA4345" i="2"/>
  <c r="S4345" i="2"/>
  <c r="R4345" i="2"/>
  <c r="Q4345" i="2"/>
  <c r="Y4345" i="2" s="1" a="1"/>
  <c r="Y4345" i="2" s="1"/>
  <c r="P4345" i="2"/>
  <c r="Z4345" i="2" s="1"/>
  <c r="N4345" i="2"/>
  <c r="M4345" i="2"/>
  <c r="L4345" i="2"/>
  <c r="K4345" i="2"/>
  <c r="X4345" i="2" s="1"/>
  <c r="J4345" i="2"/>
  <c r="I4345" i="2"/>
  <c r="H4345" i="2"/>
  <c r="G4345" i="2"/>
  <c r="F4345" i="2"/>
  <c r="E4345" i="2"/>
  <c r="D4345" i="2"/>
  <c r="C4345" i="2"/>
  <c r="B4345" i="2"/>
  <c r="A4345" i="2"/>
  <c r="T4345" i="2" s="1"/>
  <c r="AA4344" i="2"/>
  <c r="S4344" i="2"/>
  <c r="R4344" i="2"/>
  <c r="Q4344" i="2"/>
  <c r="Y4344" i="2" s="1" a="1"/>
  <c r="Y4344" i="2" s="1"/>
  <c r="P4344" i="2"/>
  <c r="Z4344" i="2" s="1"/>
  <c r="N4344" i="2"/>
  <c r="M4344" i="2"/>
  <c r="L4344" i="2"/>
  <c r="K4344" i="2"/>
  <c r="X4344" i="2" s="1"/>
  <c r="J4344" i="2"/>
  <c r="I4344" i="2"/>
  <c r="H4344" i="2"/>
  <c r="G4344" i="2"/>
  <c r="F4344" i="2"/>
  <c r="E4344" i="2"/>
  <c r="D4344" i="2"/>
  <c r="C4344" i="2"/>
  <c r="B4344" i="2"/>
  <c r="A4344" i="2"/>
  <c r="T4344" i="2" s="1"/>
  <c r="AA4343" i="2"/>
  <c r="S4343" i="2"/>
  <c r="R4343" i="2"/>
  <c r="Q4343" i="2"/>
  <c r="Y4343" i="2" s="1" a="1"/>
  <c r="Y4343" i="2" s="1"/>
  <c r="P4343" i="2"/>
  <c r="Z4343" i="2" s="1"/>
  <c r="N4343" i="2"/>
  <c r="M4343" i="2"/>
  <c r="L4343" i="2"/>
  <c r="K4343" i="2"/>
  <c r="X4343" i="2" s="1"/>
  <c r="J4343" i="2"/>
  <c r="I4343" i="2"/>
  <c r="H4343" i="2"/>
  <c r="G4343" i="2"/>
  <c r="F4343" i="2"/>
  <c r="E4343" i="2"/>
  <c r="D4343" i="2"/>
  <c r="C4343" i="2"/>
  <c r="B4343" i="2"/>
  <c r="A4343" i="2"/>
  <c r="T4343" i="2" s="1"/>
  <c r="AA4342" i="2"/>
  <c r="S4342" i="2"/>
  <c r="R4342" i="2"/>
  <c r="Q4342" i="2"/>
  <c r="Y4342" i="2" s="1" a="1"/>
  <c r="Y4342" i="2" s="1"/>
  <c r="P4342" i="2"/>
  <c r="Z4342" i="2" s="1"/>
  <c r="N4342" i="2"/>
  <c r="M4342" i="2"/>
  <c r="L4342" i="2"/>
  <c r="K4342" i="2"/>
  <c r="X4342" i="2" s="1"/>
  <c r="J4342" i="2"/>
  <c r="I4342" i="2"/>
  <c r="H4342" i="2"/>
  <c r="G4342" i="2"/>
  <c r="F4342" i="2"/>
  <c r="E4342" i="2"/>
  <c r="D4342" i="2"/>
  <c r="C4342" i="2"/>
  <c r="B4342" i="2"/>
  <c r="A4342" i="2"/>
  <c r="T4342" i="2" s="1"/>
  <c r="AA4341" i="2"/>
  <c r="S4341" i="2"/>
  <c r="R4341" i="2"/>
  <c r="Q4341" i="2"/>
  <c r="Y4341" i="2" s="1" a="1"/>
  <c r="Y4341" i="2" s="1"/>
  <c r="P4341" i="2"/>
  <c r="Z4341" i="2" s="1"/>
  <c r="N4341" i="2"/>
  <c r="M4341" i="2"/>
  <c r="L4341" i="2"/>
  <c r="K4341" i="2"/>
  <c r="J4341" i="2"/>
  <c r="I4341" i="2"/>
  <c r="H4341" i="2"/>
  <c r="G4341" i="2"/>
  <c r="F4341" i="2"/>
  <c r="E4341" i="2"/>
  <c r="D4341" i="2"/>
  <c r="C4341" i="2"/>
  <c r="B4341" i="2"/>
  <c r="A4341" i="2"/>
  <c r="T4341" i="2" s="1"/>
  <c r="AA4340" i="2"/>
  <c r="S4340" i="2"/>
  <c r="R4340" i="2"/>
  <c r="Q4340" i="2"/>
  <c r="Y4340" i="2" s="1" a="1"/>
  <c r="Y4340" i="2" s="1"/>
  <c r="P4340" i="2"/>
  <c r="Z4340" i="2" s="1"/>
  <c r="N4340" i="2"/>
  <c r="M4340" i="2"/>
  <c r="L4340" i="2"/>
  <c r="K4340" i="2"/>
  <c r="X4340" i="2" s="1"/>
  <c r="J4340" i="2"/>
  <c r="I4340" i="2"/>
  <c r="H4340" i="2"/>
  <c r="G4340" i="2"/>
  <c r="F4340" i="2"/>
  <c r="E4340" i="2"/>
  <c r="D4340" i="2"/>
  <c r="C4340" i="2"/>
  <c r="B4340" i="2"/>
  <c r="A4340" i="2"/>
  <c r="T4340" i="2" s="1"/>
  <c r="AA4339" i="2"/>
  <c r="S4339" i="2"/>
  <c r="R4339" i="2"/>
  <c r="Q4339" i="2"/>
  <c r="Y4339" i="2" s="1" a="1"/>
  <c r="Y4339" i="2" s="1"/>
  <c r="P4339" i="2"/>
  <c r="Z4339" i="2" s="1"/>
  <c r="N4339" i="2"/>
  <c r="M4339" i="2"/>
  <c r="L4339" i="2"/>
  <c r="K4339" i="2"/>
  <c r="X4339" i="2" s="1"/>
  <c r="J4339" i="2"/>
  <c r="I4339" i="2"/>
  <c r="H4339" i="2"/>
  <c r="G4339" i="2"/>
  <c r="F4339" i="2"/>
  <c r="E4339" i="2"/>
  <c r="D4339" i="2"/>
  <c r="C4339" i="2"/>
  <c r="B4339" i="2"/>
  <c r="A4339" i="2"/>
  <c r="T4339" i="2" s="1"/>
  <c r="AA4338" i="2"/>
  <c r="S4338" i="2"/>
  <c r="R4338" i="2"/>
  <c r="Q4338" i="2"/>
  <c r="Y4338" i="2" s="1" a="1"/>
  <c r="Y4338" i="2" s="1"/>
  <c r="P4338" i="2"/>
  <c r="Z4338" i="2" s="1"/>
  <c r="N4338" i="2"/>
  <c r="M4338" i="2"/>
  <c r="L4338" i="2"/>
  <c r="K4338" i="2"/>
  <c r="J4338" i="2"/>
  <c r="I4338" i="2"/>
  <c r="H4338" i="2"/>
  <c r="G4338" i="2"/>
  <c r="F4338" i="2"/>
  <c r="E4338" i="2"/>
  <c r="D4338" i="2"/>
  <c r="C4338" i="2"/>
  <c r="B4338" i="2"/>
  <c r="A4338" i="2"/>
  <c r="T4338" i="2" s="1"/>
  <c r="AA4337" i="2"/>
  <c r="S4337" i="2"/>
  <c r="R4337" i="2"/>
  <c r="Q4337" i="2"/>
  <c r="Y4337" i="2" s="1" a="1"/>
  <c r="Y4337" i="2" s="1"/>
  <c r="P4337" i="2"/>
  <c r="Z4337" i="2" s="1"/>
  <c r="N4337" i="2"/>
  <c r="M4337" i="2"/>
  <c r="L4337" i="2"/>
  <c r="K4337" i="2"/>
  <c r="X4337" i="2" s="1"/>
  <c r="J4337" i="2"/>
  <c r="I4337" i="2"/>
  <c r="H4337" i="2"/>
  <c r="G4337" i="2"/>
  <c r="F4337" i="2"/>
  <c r="E4337" i="2"/>
  <c r="D4337" i="2"/>
  <c r="C4337" i="2"/>
  <c r="B4337" i="2"/>
  <c r="A4337" i="2"/>
  <c r="T4337" i="2" s="1"/>
  <c r="AA4336" i="2"/>
  <c r="S4336" i="2"/>
  <c r="R4336" i="2"/>
  <c r="Q4336" i="2"/>
  <c r="Y4336" i="2" s="1" a="1"/>
  <c r="Y4336" i="2" s="1"/>
  <c r="P4336" i="2"/>
  <c r="Z4336" i="2" s="1"/>
  <c r="N4336" i="2"/>
  <c r="M4336" i="2"/>
  <c r="L4336" i="2"/>
  <c r="K4336" i="2"/>
  <c r="J4336" i="2"/>
  <c r="I4336" i="2"/>
  <c r="H4336" i="2"/>
  <c r="G4336" i="2"/>
  <c r="F4336" i="2"/>
  <c r="E4336" i="2"/>
  <c r="D4336" i="2"/>
  <c r="C4336" i="2"/>
  <c r="B4336" i="2"/>
  <c r="A4336" i="2"/>
  <c r="T4336" i="2" s="1"/>
  <c r="AA4335" i="2"/>
  <c r="S4335" i="2"/>
  <c r="R4335" i="2"/>
  <c r="Q4335" i="2"/>
  <c r="Y4335" i="2" s="1" a="1"/>
  <c r="Y4335" i="2" s="1"/>
  <c r="P4335" i="2"/>
  <c r="Z4335" i="2" s="1"/>
  <c r="N4335" i="2"/>
  <c r="M4335" i="2"/>
  <c r="L4335" i="2"/>
  <c r="K4335" i="2"/>
  <c r="X4335" i="2" s="1"/>
  <c r="J4335" i="2"/>
  <c r="I4335" i="2"/>
  <c r="H4335" i="2"/>
  <c r="G4335" i="2"/>
  <c r="F4335" i="2"/>
  <c r="E4335" i="2"/>
  <c r="D4335" i="2"/>
  <c r="C4335" i="2"/>
  <c r="B4335" i="2"/>
  <c r="A4335" i="2"/>
  <c r="T4335" i="2" s="1"/>
  <c r="AA4334" i="2"/>
  <c r="S4334" i="2"/>
  <c r="R4334" i="2"/>
  <c r="Q4334" i="2"/>
  <c r="Y4334" i="2" s="1" a="1"/>
  <c r="Y4334" i="2" s="1"/>
  <c r="P4334" i="2"/>
  <c r="Z4334" i="2" s="1"/>
  <c r="N4334" i="2"/>
  <c r="M4334" i="2"/>
  <c r="L4334" i="2"/>
  <c r="K4334" i="2"/>
  <c r="X4334" i="2" s="1"/>
  <c r="J4334" i="2"/>
  <c r="I4334" i="2"/>
  <c r="H4334" i="2"/>
  <c r="G4334" i="2"/>
  <c r="F4334" i="2"/>
  <c r="E4334" i="2"/>
  <c r="D4334" i="2"/>
  <c r="C4334" i="2"/>
  <c r="B4334" i="2"/>
  <c r="A4334" i="2"/>
  <c r="T4334" i="2" s="1"/>
  <c r="AA4333" i="2"/>
  <c r="S4333" i="2"/>
  <c r="R4333" i="2"/>
  <c r="Q4333" i="2"/>
  <c r="Y4333" i="2" s="1" a="1"/>
  <c r="Y4333" i="2" s="1"/>
  <c r="P4333" i="2"/>
  <c r="Z4333" i="2" s="1"/>
  <c r="N4333" i="2"/>
  <c r="M4333" i="2"/>
  <c r="L4333" i="2"/>
  <c r="K4333" i="2"/>
  <c r="J4333" i="2"/>
  <c r="I4333" i="2"/>
  <c r="H4333" i="2"/>
  <c r="G4333" i="2"/>
  <c r="F4333" i="2"/>
  <c r="E4333" i="2"/>
  <c r="D4333" i="2"/>
  <c r="C4333" i="2"/>
  <c r="B4333" i="2"/>
  <c r="A4333" i="2"/>
  <c r="T4333" i="2" s="1"/>
  <c r="AA4332" i="2"/>
  <c r="S4332" i="2"/>
  <c r="R4332" i="2"/>
  <c r="Q4332" i="2"/>
  <c r="Y4332" i="2" s="1" a="1"/>
  <c r="Y4332" i="2" s="1"/>
  <c r="P4332" i="2"/>
  <c r="Z4332" i="2" s="1"/>
  <c r="N4332" i="2"/>
  <c r="M4332" i="2"/>
  <c r="L4332" i="2"/>
  <c r="K4332" i="2"/>
  <c r="X4332" i="2" s="1"/>
  <c r="J4332" i="2"/>
  <c r="I4332" i="2"/>
  <c r="H4332" i="2"/>
  <c r="G4332" i="2"/>
  <c r="F4332" i="2"/>
  <c r="E4332" i="2"/>
  <c r="D4332" i="2"/>
  <c r="C4332" i="2"/>
  <c r="B4332" i="2"/>
  <c r="A4332" i="2"/>
  <c r="T4332" i="2" s="1"/>
  <c r="AA4331" i="2"/>
  <c r="S4331" i="2"/>
  <c r="R4331" i="2"/>
  <c r="Q4331" i="2"/>
  <c r="Y4331" i="2" s="1" a="1"/>
  <c r="Y4331" i="2" s="1"/>
  <c r="P4331" i="2"/>
  <c r="Z4331" i="2" s="1"/>
  <c r="N4331" i="2"/>
  <c r="M4331" i="2"/>
  <c r="L4331" i="2"/>
  <c r="K4331" i="2"/>
  <c r="X4331" i="2" s="1"/>
  <c r="J4331" i="2"/>
  <c r="I4331" i="2"/>
  <c r="H4331" i="2"/>
  <c r="G4331" i="2"/>
  <c r="F4331" i="2"/>
  <c r="E4331" i="2"/>
  <c r="D4331" i="2"/>
  <c r="C4331" i="2"/>
  <c r="B4331" i="2"/>
  <c r="A4331" i="2"/>
  <c r="T4331" i="2" s="1"/>
  <c r="AA4330" i="2"/>
  <c r="S4330" i="2"/>
  <c r="R4330" i="2"/>
  <c r="Q4330" i="2"/>
  <c r="Y4330" i="2" s="1" a="1"/>
  <c r="Y4330" i="2" s="1"/>
  <c r="P4330" i="2"/>
  <c r="Z4330" i="2" s="1"/>
  <c r="N4330" i="2"/>
  <c r="M4330" i="2"/>
  <c r="L4330" i="2"/>
  <c r="K4330" i="2"/>
  <c r="J4330" i="2"/>
  <c r="I4330" i="2"/>
  <c r="H4330" i="2"/>
  <c r="G4330" i="2"/>
  <c r="F4330" i="2"/>
  <c r="E4330" i="2"/>
  <c r="D4330" i="2"/>
  <c r="C4330" i="2"/>
  <c r="B4330" i="2"/>
  <c r="A4330" i="2"/>
  <c r="T4330" i="2" s="1"/>
  <c r="AA4329" i="2"/>
  <c r="S4329" i="2"/>
  <c r="R4329" i="2"/>
  <c r="Q4329" i="2"/>
  <c r="Y4329" i="2" s="1" a="1"/>
  <c r="Y4329" i="2" s="1"/>
  <c r="P4329" i="2"/>
  <c r="Z4329" i="2" s="1"/>
  <c r="N4329" i="2"/>
  <c r="M4329" i="2"/>
  <c r="L4329" i="2"/>
  <c r="K4329" i="2"/>
  <c r="X4329" i="2" s="1"/>
  <c r="J4329" i="2"/>
  <c r="I4329" i="2"/>
  <c r="H4329" i="2"/>
  <c r="G4329" i="2"/>
  <c r="F4329" i="2"/>
  <c r="E4329" i="2"/>
  <c r="D4329" i="2"/>
  <c r="C4329" i="2"/>
  <c r="B4329" i="2"/>
  <c r="A4329" i="2"/>
  <c r="T4329" i="2" s="1"/>
  <c r="AA4328" i="2"/>
  <c r="S4328" i="2"/>
  <c r="R4328" i="2"/>
  <c r="Q4328" i="2"/>
  <c r="Y4328" i="2" s="1" a="1"/>
  <c r="Y4328" i="2" s="1"/>
  <c r="P4328" i="2"/>
  <c r="Z4328" i="2" s="1"/>
  <c r="N4328" i="2"/>
  <c r="M4328" i="2"/>
  <c r="L4328" i="2"/>
  <c r="K4328" i="2"/>
  <c r="J4328" i="2"/>
  <c r="I4328" i="2"/>
  <c r="H4328" i="2"/>
  <c r="G4328" i="2"/>
  <c r="F4328" i="2"/>
  <c r="E4328" i="2"/>
  <c r="D4328" i="2"/>
  <c r="C4328" i="2"/>
  <c r="B4328" i="2"/>
  <c r="A4328" i="2"/>
  <c r="T4328" i="2" s="1"/>
  <c r="AA4327" i="2"/>
  <c r="S4327" i="2"/>
  <c r="R4327" i="2"/>
  <c r="Q4327" i="2"/>
  <c r="Y4327" i="2" s="1" a="1"/>
  <c r="Y4327" i="2" s="1"/>
  <c r="P4327" i="2"/>
  <c r="Z4327" i="2" s="1"/>
  <c r="N4327" i="2"/>
  <c r="M4327" i="2"/>
  <c r="L4327" i="2"/>
  <c r="K4327" i="2"/>
  <c r="X4327" i="2" s="1"/>
  <c r="J4327" i="2"/>
  <c r="I4327" i="2"/>
  <c r="H4327" i="2"/>
  <c r="G4327" i="2"/>
  <c r="F4327" i="2"/>
  <c r="E4327" i="2"/>
  <c r="D4327" i="2"/>
  <c r="C4327" i="2"/>
  <c r="B4327" i="2"/>
  <c r="A4327" i="2"/>
  <c r="T4327" i="2" s="1"/>
  <c r="AA4326" i="2"/>
  <c r="S4326" i="2"/>
  <c r="R4326" i="2"/>
  <c r="Q4326" i="2"/>
  <c r="Y4326" i="2" s="1" a="1"/>
  <c r="Y4326" i="2" s="1"/>
  <c r="P4326" i="2"/>
  <c r="Z4326" i="2" s="1"/>
  <c r="N4326" i="2"/>
  <c r="M4326" i="2"/>
  <c r="L4326" i="2"/>
  <c r="K4326" i="2"/>
  <c r="X4326" i="2" s="1"/>
  <c r="J4326" i="2"/>
  <c r="I4326" i="2"/>
  <c r="H4326" i="2"/>
  <c r="G4326" i="2"/>
  <c r="F4326" i="2"/>
  <c r="E4326" i="2"/>
  <c r="D4326" i="2"/>
  <c r="C4326" i="2"/>
  <c r="B4326" i="2"/>
  <c r="A4326" i="2"/>
  <c r="T4326" i="2" s="1"/>
  <c r="AA4325" i="2"/>
  <c r="S4325" i="2"/>
  <c r="R4325" i="2"/>
  <c r="Q4325" i="2"/>
  <c r="Y4325" i="2" s="1" a="1"/>
  <c r="Y4325" i="2" s="1"/>
  <c r="P4325" i="2"/>
  <c r="Z4325" i="2" s="1"/>
  <c r="N4325" i="2"/>
  <c r="M4325" i="2"/>
  <c r="L4325" i="2"/>
  <c r="K4325" i="2"/>
  <c r="J4325" i="2"/>
  <c r="I4325" i="2"/>
  <c r="H4325" i="2"/>
  <c r="G4325" i="2"/>
  <c r="F4325" i="2"/>
  <c r="E4325" i="2"/>
  <c r="D4325" i="2"/>
  <c r="C4325" i="2"/>
  <c r="B4325" i="2"/>
  <c r="A4325" i="2"/>
  <c r="T4325" i="2" s="1"/>
  <c r="AA4324" i="2"/>
  <c r="S4324" i="2"/>
  <c r="R4324" i="2"/>
  <c r="Q4324" i="2"/>
  <c r="Y4324" i="2" s="1" a="1"/>
  <c r="Y4324" i="2" s="1"/>
  <c r="P4324" i="2"/>
  <c r="Z4324" i="2" s="1"/>
  <c r="N4324" i="2"/>
  <c r="M4324" i="2"/>
  <c r="L4324" i="2"/>
  <c r="K4324" i="2"/>
  <c r="J4324" i="2"/>
  <c r="I4324" i="2"/>
  <c r="H4324" i="2"/>
  <c r="G4324" i="2"/>
  <c r="F4324" i="2"/>
  <c r="E4324" i="2"/>
  <c r="D4324" i="2"/>
  <c r="C4324" i="2"/>
  <c r="B4324" i="2"/>
  <c r="A4324" i="2"/>
  <c r="T4324" i="2" s="1"/>
  <c r="AA4323" i="2"/>
  <c r="S4323" i="2"/>
  <c r="R4323" i="2"/>
  <c r="Q4323" i="2"/>
  <c r="Y4323" i="2" s="1" a="1"/>
  <c r="Y4323" i="2" s="1"/>
  <c r="P4323" i="2"/>
  <c r="Z4323" i="2" s="1"/>
  <c r="N4323" i="2"/>
  <c r="M4323" i="2"/>
  <c r="L4323" i="2"/>
  <c r="K4323" i="2"/>
  <c r="X4323" i="2" s="1"/>
  <c r="J4323" i="2"/>
  <c r="I4323" i="2"/>
  <c r="H4323" i="2"/>
  <c r="G4323" i="2"/>
  <c r="F4323" i="2"/>
  <c r="E4323" i="2"/>
  <c r="D4323" i="2"/>
  <c r="C4323" i="2"/>
  <c r="B4323" i="2"/>
  <c r="A4323" i="2"/>
  <c r="T4323" i="2" s="1"/>
  <c r="AA4322" i="2"/>
  <c r="S4322" i="2"/>
  <c r="R4322" i="2"/>
  <c r="Q4322" i="2"/>
  <c r="Y4322" i="2" s="1" a="1"/>
  <c r="Y4322" i="2" s="1"/>
  <c r="P4322" i="2"/>
  <c r="Z4322" i="2" s="1"/>
  <c r="N4322" i="2"/>
  <c r="M4322" i="2"/>
  <c r="L4322" i="2"/>
  <c r="K4322" i="2"/>
  <c r="J4322" i="2"/>
  <c r="I4322" i="2"/>
  <c r="H4322" i="2"/>
  <c r="G4322" i="2"/>
  <c r="F4322" i="2"/>
  <c r="E4322" i="2"/>
  <c r="D4322" i="2"/>
  <c r="C4322" i="2"/>
  <c r="B4322" i="2"/>
  <c r="A4322" i="2"/>
  <c r="T4322" i="2" s="1"/>
  <c r="AA4321" i="2"/>
  <c r="S4321" i="2"/>
  <c r="R4321" i="2"/>
  <c r="Q4321" i="2"/>
  <c r="Y4321" i="2" s="1" a="1"/>
  <c r="Y4321" i="2" s="1"/>
  <c r="P4321" i="2"/>
  <c r="Z4321" i="2" s="1"/>
  <c r="N4321" i="2"/>
  <c r="M4321" i="2"/>
  <c r="L4321" i="2"/>
  <c r="K4321" i="2"/>
  <c r="X4321" i="2" s="1"/>
  <c r="J4321" i="2"/>
  <c r="I4321" i="2"/>
  <c r="H4321" i="2"/>
  <c r="G4321" i="2"/>
  <c r="F4321" i="2"/>
  <c r="E4321" i="2"/>
  <c r="D4321" i="2"/>
  <c r="C4321" i="2"/>
  <c r="B4321" i="2"/>
  <c r="A4321" i="2"/>
  <c r="T4321" i="2" s="1"/>
  <c r="AA4320" i="2"/>
  <c r="S4320" i="2"/>
  <c r="R4320" i="2"/>
  <c r="Q4320" i="2"/>
  <c r="Y4320" i="2" s="1" a="1"/>
  <c r="Y4320" i="2" s="1"/>
  <c r="P4320" i="2"/>
  <c r="Z4320" i="2" s="1"/>
  <c r="N4320" i="2"/>
  <c r="M4320" i="2"/>
  <c r="L4320" i="2"/>
  <c r="K4320" i="2"/>
  <c r="X4320" i="2" s="1"/>
  <c r="J4320" i="2"/>
  <c r="I4320" i="2"/>
  <c r="H4320" i="2"/>
  <c r="G4320" i="2"/>
  <c r="F4320" i="2"/>
  <c r="E4320" i="2"/>
  <c r="D4320" i="2"/>
  <c r="C4320" i="2"/>
  <c r="B4320" i="2"/>
  <c r="A4320" i="2"/>
  <c r="T4320" i="2" s="1"/>
  <c r="AA4319" i="2"/>
  <c r="S4319" i="2"/>
  <c r="R4319" i="2"/>
  <c r="Q4319" i="2"/>
  <c r="Y4319" i="2" s="1" a="1"/>
  <c r="Y4319" i="2" s="1"/>
  <c r="P4319" i="2"/>
  <c r="Z4319" i="2" s="1"/>
  <c r="N4319" i="2"/>
  <c r="M4319" i="2"/>
  <c r="L4319" i="2"/>
  <c r="K4319" i="2"/>
  <c r="X4319" i="2" s="1"/>
  <c r="J4319" i="2"/>
  <c r="I4319" i="2"/>
  <c r="H4319" i="2"/>
  <c r="G4319" i="2"/>
  <c r="F4319" i="2"/>
  <c r="E4319" i="2"/>
  <c r="D4319" i="2"/>
  <c r="C4319" i="2"/>
  <c r="B4319" i="2"/>
  <c r="A4319" i="2"/>
  <c r="T4319" i="2" s="1"/>
  <c r="AA4318" i="2"/>
  <c r="S4318" i="2"/>
  <c r="R4318" i="2"/>
  <c r="Q4318" i="2"/>
  <c r="Y4318" i="2" s="1" a="1"/>
  <c r="Y4318" i="2" s="1"/>
  <c r="P4318" i="2"/>
  <c r="Z4318" i="2" s="1"/>
  <c r="N4318" i="2"/>
  <c r="M4318" i="2"/>
  <c r="L4318" i="2"/>
  <c r="K4318" i="2"/>
  <c r="J4318" i="2"/>
  <c r="I4318" i="2"/>
  <c r="H4318" i="2"/>
  <c r="G4318" i="2"/>
  <c r="F4318" i="2"/>
  <c r="E4318" i="2"/>
  <c r="D4318" i="2"/>
  <c r="C4318" i="2"/>
  <c r="B4318" i="2"/>
  <c r="A4318" i="2"/>
  <c r="T4318" i="2" s="1"/>
  <c r="AA4317" i="2"/>
  <c r="S4317" i="2"/>
  <c r="R4317" i="2"/>
  <c r="Q4317" i="2"/>
  <c r="Y4317" i="2" s="1" a="1"/>
  <c r="Y4317" i="2" s="1"/>
  <c r="P4317" i="2"/>
  <c r="Z4317" i="2" s="1"/>
  <c r="N4317" i="2"/>
  <c r="M4317" i="2"/>
  <c r="L4317" i="2"/>
  <c r="K4317" i="2"/>
  <c r="X4317" i="2" s="1"/>
  <c r="J4317" i="2"/>
  <c r="I4317" i="2"/>
  <c r="H4317" i="2"/>
  <c r="G4317" i="2"/>
  <c r="F4317" i="2"/>
  <c r="E4317" i="2"/>
  <c r="D4317" i="2"/>
  <c r="C4317" i="2"/>
  <c r="B4317" i="2"/>
  <c r="A4317" i="2"/>
  <c r="T4317" i="2" s="1"/>
  <c r="AA4316" i="2"/>
  <c r="S4316" i="2"/>
  <c r="R4316" i="2"/>
  <c r="Q4316" i="2"/>
  <c r="Y4316" i="2" s="1" a="1"/>
  <c r="Y4316" i="2" s="1"/>
  <c r="P4316" i="2"/>
  <c r="Z4316" i="2" s="1"/>
  <c r="N4316" i="2"/>
  <c r="M4316" i="2"/>
  <c r="L4316" i="2"/>
  <c r="K4316" i="2"/>
  <c r="J4316" i="2"/>
  <c r="I4316" i="2"/>
  <c r="H4316" i="2"/>
  <c r="G4316" i="2"/>
  <c r="F4316" i="2"/>
  <c r="E4316" i="2"/>
  <c r="D4316" i="2"/>
  <c r="C4316" i="2"/>
  <c r="B4316" i="2"/>
  <c r="A4316" i="2"/>
  <c r="T4316" i="2" s="1"/>
  <c r="AA4315" i="2"/>
  <c r="S4315" i="2"/>
  <c r="R4315" i="2"/>
  <c r="Q4315" i="2"/>
  <c r="Y4315" i="2" s="1" a="1"/>
  <c r="Y4315" i="2" s="1"/>
  <c r="P4315" i="2"/>
  <c r="Z4315" i="2" s="1"/>
  <c r="N4315" i="2"/>
  <c r="M4315" i="2"/>
  <c r="L4315" i="2"/>
  <c r="K4315" i="2"/>
  <c r="X4315" i="2" s="1"/>
  <c r="J4315" i="2"/>
  <c r="I4315" i="2"/>
  <c r="H4315" i="2"/>
  <c r="G4315" i="2"/>
  <c r="F4315" i="2"/>
  <c r="E4315" i="2"/>
  <c r="D4315" i="2"/>
  <c r="C4315" i="2"/>
  <c r="B4315" i="2"/>
  <c r="A4315" i="2"/>
  <c r="T4315" i="2" s="1"/>
  <c r="AA4314" i="2"/>
  <c r="S4314" i="2"/>
  <c r="R4314" i="2"/>
  <c r="Q4314" i="2"/>
  <c r="Y4314" i="2" s="1" a="1"/>
  <c r="Y4314" i="2" s="1"/>
  <c r="P4314" i="2"/>
  <c r="Z4314" i="2" s="1"/>
  <c r="N4314" i="2"/>
  <c r="M4314" i="2"/>
  <c r="L4314" i="2"/>
  <c r="K4314" i="2"/>
  <c r="X4314" i="2" s="1"/>
  <c r="J4314" i="2"/>
  <c r="I4314" i="2"/>
  <c r="H4314" i="2"/>
  <c r="G4314" i="2"/>
  <c r="F4314" i="2"/>
  <c r="E4314" i="2"/>
  <c r="D4314" i="2"/>
  <c r="C4314" i="2"/>
  <c r="B4314" i="2"/>
  <c r="A4314" i="2"/>
  <c r="T4314" i="2" s="1"/>
  <c r="AA4313" i="2"/>
  <c r="S4313" i="2"/>
  <c r="R4313" i="2"/>
  <c r="Q4313" i="2"/>
  <c r="Y4313" i="2" s="1" a="1"/>
  <c r="Y4313" i="2" s="1"/>
  <c r="P4313" i="2"/>
  <c r="Z4313" i="2" s="1"/>
  <c r="N4313" i="2"/>
  <c r="M4313" i="2"/>
  <c r="L4313" i="2"/>
  <c r="K4313" i="2"/>
  <c r="X4313" i="2" s="1"/>
  <c r="J4313" i="2"/>
  <c r="I4313" i="2"/>
  <c r="H4313" i="2"/>
  <c r="G4313" i="2"/>
  <c r="F4313" i="2"/>
  <c r="E4313" i="2"/>
  <c r="D4313" i="2"/>
  <c r="C4313" i="2"/>
  <c r="B4313" i="2"/>
  <c r="A4313" i="2"/>
  <c r="T4313" i="2" s="1"/>
  <c r="AA4312" i="2"/>
  <c r="S4312" i="2"/>
  <c r="R4312" i="2"/>
  <c r="Q4312" i="2"/>
  <c r="Y4312" i="2" s="1" a="1"/>
  <c r="Y4312" i="2" s="1"/>
  <c r="P4312" i="2"/>
  <c r="Z4312" i="2" s="1"/>
  <c r="N4312" i="2"/>
  <c r="M4312" i="2"/>
  <c r="L4312" i="2"/>
  <c r="K4312" i="2"/>
  <c r="X4312" i="2" s="1"/>
  <c r="J4312" i="2"/>
  <c r="I4312" i="2"/>
  <c r="H4312" i="2"/>
  <c r="G4312" i="2"/>
  <c r="F4312" i="2"/>
  <c r="E4312" i="2"/>
  <c r="D4312" i="2"/>
  <c r="C4312" i="2"/>
  <c r="B4312" i="2"/>
  <c r="A4312" i="2"/>
  <c r="T4312" i="2" s="1"/>
  <c r="AA4311" i="2"/>
  <c r="S4311" i="2"/>
  <c r="R4311" i="2"/>
  <c r="Q4311" i="2"/>
  <c r="Y4311" i="2" s="1" a="1"/>
  <c r="Y4311" i="2" s="1"/>
  <c r="P4311" i="2"/>
  <c r="Z4311" i="2" s="1"/>
  <c r="N4311" i="2"/>
  <c r="M4311" i="2"/>
  <c r="L4311" i="2"/>
  <c r="K4311" i="2"/>
  <c r="X4311" i="2" s="1"/>
  <c r="J4311" i="2"/>
  <c r="I4311" i="2"/>
  <c r="H4311" i="2"/>
  <c r="G4311" i="2"/>
  <c r="F4311" i="2"/>
  <c r="E4311" i="2"/>
  <c r="D4311" i="2"/>
  <c r="C4311" i="2"/>
  <c r="B4311" i="2"/>
  <c r="A4311" i="2"/>
  <c r="T4311" i="2" s="1"/>
  <c r="AA4310" i="2"/>
  <c r="S4310" i="2"/>
  <c r="R4310" i="2"/>
  <c r="Q4310" i="2"/>
  <c r="Y4310" i="2" s="1" a="1"/>
  <c r="Y4310" i="2" s="1"/>
  <c r="P4310" i="2"/>
  <c r="Z4310" i="2" s="1"/>
  <c r="N4310" i="2"/>
  <c r="M4310" i="2"/>
  <c r="L4310" i="2"/>
  <c r="K4310" i="2"/>
  <c r="X4310" i="2" s="1"/>
  <c r="J4310" i="2"/>
  <c r="I4310" i="2"/>
  <c r="H4310" i="2"/>
  <c r="G4310" i="2"/>
  <c r="F4310" i="2"/>
  <c r="E4310" i="2"/>
  <c r="D4310" i="2"/>
  <c r="C4310" i="2"/>
  <c r="B4310" i="2"/>
  <c r="A4310" i="2"/>
  <c r="T4310" i="2" s="1"/>
  <c r="AA4309" i="2"/>
  <c r="S4309" i="2"/>
  <c r="R4309" i="2"/>
  <c r="Q4309" i="2"/>
  <c r="Y4309" i="2" s="1" a="1"/>
  <c r="Y4309" i="2" s="1"/>
  <c r="P4309" i="2"/>
  <c r="Z4309" i="2" s="1"/>
  <c r="N4309" i="2"/>
  <c r="M4309" i="2"/>
  <c r="L4309" i="2"/>
  <c r="K4309" i="2"/>
  <c r="X4309" i="2" s="1"/>
  <c r="J4309" i="2"/>
  <c r="I4309" i="2"/>
  <c r="H4309" i="2"/>
  <c r="G4309" i="2"/>
  <c r="F4309" i="2"/>
  <c r="E4309" i="2"/>
  <c r="D4309" i="2"/>
  <c r="C4309" i="2"/>
  <c r="B4309" i="2"/>
  <c r="A4309" i="2"/>
  <c r="T4309" i="2" s="1"/>
  <c r="AA4308" i="2"/>
  <c r="S4308" i="2"/>
  <c r="R4308" i="2"/>
  <c r="Q4308" i="2"/>
  <c r="Y4308" i="2" s="1" a="1"/>
  <c r="Y4308" i="2" s="1"/>
  <c r="P4308" i="2"/>
  <c r="Z4308" i="2" s="1"/>
  <c r="N4308" i="2"/>
  <c r="M4308" i="2"/>
  <c r="L4308" i="2"/>
  <c r="K4308" i="2"/>
  <c r="X4308" i="2" s="1"/>
  <c r="J4308" i="2"/>
  <c r="I4308" i="2"/>
  <c r="H4308" i="2"/>
  <c r="G4308" i="2"/>
  <c r="F4308" i="2"/>
  <c r="E4308" i="2"/>
  <c r="D4308" i="2"/>
  <c r="C4308" i="2"/>
  <c r="B4308" i="2"/>
  <c r="A4308" i="2"/>
  <c r="T4308" i="2" s="1"/>
  <c r="AA4307" i="2"/>
  <c r="S4307" i="2"/>
  <c r="R4307" i="2"/>
  <c r="Q4307" i="2"/>
  <c r="Y4307" i="2" s="1" a="1"/>
  <c r="Y4307" i="2" s="1"/>
  <c r="P4307" i="2"/>
  <c r="Z4307" i="2" s="1"/>
  <c r="N4307" i="2"/>
  <c r="M4307" i="2"/>
  <c r="L4307" i="2"/>
  <c r="K4307" i="2"/>
  <c r="X4307" i="2" s="1"/>
  <c r="J4307" i="2"/>
  <c r="I4307" i="2"/>
  <c r="H4307" i="2"/>
  <c r="G4307" i="2"/>
  <c r="F4307" i="2"/>
  <c r="E4307" i="2"/>
  <c r="D4307" i="2"/>
  <c r="C4307" i="2"/>
  <c r="B4307" i="2"/>
  <c r="A4307" i="2"/>
  <c r="T4307" i="2" s="1"/>
  <c r="AA4306" i="2"/>
  <c r="S4306" i="2"/>
  <c r="R4306" i="2"/>
  <c r="Q4306" i="2"/>
  <c r="Y4306" i="2" s="1" a="1"/>
  <c r="Y4306" i="2" s="1"/>
  <c r="P4306" i="2"/>
  <c r="Z4306" i="2" s="1"/>
  <c r="N4306" i="2"/>
  <c r="M4306" i="2"/>
  <c r="L4306" i="2"/>
  <c r="K4306" i="2"/>
  <c r="X4306" i="2" s="1"/>
  <c r="J4306" i="2"/>
  <c r="I4306" i="2"/>
  <c r="H4306" i="2"/>
  <c r="G4306" i="2"/>
  <c r="F4306" i="2"/>
  <c r="E4306" i="2"/>
  <c r="D4306" i="2"/>
  <c r="C4306" i="2"/>
  <c r="B4306" i="2"/>
  <c r="A4306" i="2"/>
  <c r="T4306" i="2" s="1"/>
  <c r="AA4305" i="2"/>
  <c r="S4305" i="2"/>
  <c r="R4305" i="2"/>
  <c r="Q4305" i="2"/>
  <c r="Y4305" i="2" s="1" a="1"/>
  <c r="Y4305" i="2" s="1"/>
  <c r="P4305" i="2"/>
  <c r="Z4305" i="2" s="1"/>
  <c r="N4305" i="2"/>
  <c r="M4305" i="2"/>
  <c r="L4305" i="2"/>
  <c r="K4305" i="2"/>
  <c r="X4305" i="2" s="1"/>
  <c r="J4305" i="2"/>
  <c r="I4305" i="2"/>
  <c r="H4305" i="2"/>
  <c r="G4305" i="2"/>
  <c r="F4305" i="2"/>
  <c r="E4305" i="2"/>
  <c r="D4305" i="2"/>
  <c r="C4305" i="2"/>
  <c r="B4305" i="2"/>
  <c r="A4305" i="2"/>
  <c r="T4305" i="2" s="1"/>
  <c r="AA4304" i="2"/>
  <c r="S4304" i="2"/>
  <c r="R4304" i="2"/>
  <c r="Q4304" i="2"/>
  <c r="Y4304" i="2" s="1" a="1"/>
  <c r="Y4304" i="2" s="1"/>
  <c r="P4304" i="2"/>
  <c r="Z4304" i="2" s="1"/>
  <c r="N4304" i="2"/>
  <c r="M4304" i="2"/>
  <c r="L4304" i="2"/>
  <c r="K4304" i="2"/>
  <c r="X4304" i="2" s="1"/>
  <c r="J4304" i="2"/>
  <c r="I4304" i="2"/>
  <c r="H4304" i="2"/>
  <c r="G4304" i="2"/>
  <c r="F4304" i="2"/>
  <c r="E4304" i="2"/>
  <c r="D4304" i="2"/>
  <c r="C4304" i="2"/>
  <c r="B4304" i="2"/>
  <c r="A4304" i="2"/>
  <c r="T4304" i="2" s="1"/>
  <c r="AA4303" i="2"/>
  <c r="S4303" i="2"/>
  <c r="R4303" i="2"/>
  <c r="Q4303" i="2"/>
  <c r="Y4303" i="2" s="1" a="1"/>
  <c r="Y4303" i="2" s="1"/>
  <c r="P4303" i="2"/>
  <c r="Z4303" i="2" s="1"/>
  <c r="N4303" i="2"/>
  <c r="M4303" i="2"/>
  <c r="L4303" i="2"/>
  <c r="K4303" i="2"/>
  <c r="X4303" i="2" s="1"/>
  <c r="J4303" i="2"/>
  <c r="I4303" i="2"/>
  <c r="H4303" i="2"/>
  <c r="G4303" i="2"/>
  <c r="F4303" i="2"/>
  <c r="E4303" i="2"/>
  <c r="D4303" i="2"/>
  <c r="C4303" i="2"/>
  <c r="B4303" i="2"/>
  <c r="A4303" i="2"/>
  <c r="T4303" i="2" s="1"/>
  <c r="AA4302" i="2"/>
  <c r="S4302" i="2"/>
  <c r="R4302" i="2"/>
  <c r="Q4302" i="2"/>
  <c r="Y4302" i="2" s="1" a="1"/>
  <c r="Y4302" i="2" s="1"/>
  <c r="P4302" i="2"/>
  <c r="Z4302" i="2" s="1"/>
  <c r="N4302" i="2"/>
  <c r="M4302" i="2"/>
  <c r="L4302" i="2"/>
  <c r="K4302" i="2"/>
  <c r="J4302" i="2"/>
  <c r="I4302" i="2"/>
  <c r="H4302" i="2"/>
  <c r="G4302" i="2"/>
  <c r="F4302" i="2"/>
  <c r="E4302" i="2"/>
  <c r="D4302" i="2"/>
  <c r="C4302" i="2"/>
  <c r="B4302" i="2"/>
  <c r="A4302" i="2"/>
  <c r="T4302" i="2" s="1"/>
  <c r="AA4301" i="2"/>
  <c r="S4301" i="2"/>
  <c r="R4301" i="2"/>
  <c r="Q4301" i="2"/>
  <c r="Y4301" i="2" s="1" a="1"/>
  <c r="Y4301" i="2" s="1"/>
  <c r="P4301" i="2"/>
  <c r="Z4301" i="2" s="1"/>
  <c r="N4301" i="2"/>
  <c r="M4301" i="2"/>
  <c r="L4301" i="2"/>
  <c r="K4301" i="2"/>
  <c r="X4301" i="2" s="1"/>
  <c r="J4301" i="2"/>
  <c r="I4301" i="2"/>
  <c r="H4301" i="2"/>
  <c r="G4301" i="2"/>
  <c r="F4301" i="2"/>
  <c r="E4301" i="2"/>
  <c r="D4301" i="2"/>
  <c r="C4301" i="2"/>
  <c r="B4301" i="2"/>
  <c r="A4301" i="2"/>
  <c r="T4301" i="2" s="1"/>
  <c r="AA4300" i="2"/>
  <c r="S4300" i="2"/>
  <c r="R4300" i="2"/>
  <c r="Q4300" i="2"/>
  <c r="Y4300" i="2" s="1" a="1"/>
  <c r="Y4300" i="2" s="1"/>
  <c r="P4300" i="2"/>
  <c r="Z4300" i="2" s="1"/>
  <c r="N4300" i="2"/>
  <c r="M4300" i="2"/>
  <c r="L4300" i="2"/>
  <c r="K4300" i="2"/>
  <c r="X4300" i="2" s="1"/>
  <c r="J4300" i="2"/>
  <c r="I4300" i="2"/>
  <c r="H4300" i="2"/>
  <c r="G4300" i="2"/>
  <c r="F4300" i="2"/>
  <c r="E4300" i="2"/>
  <c r="D4300" i="2"/>
  <c r="C4300" i="2"/>
  <c r="B4300" i="2"/>
  <c r="A4300" i="2"/>
  <c r="T4300" i="2" s="1"/>
  <c r="AA4299" i="2"/>
  <c r="S4299" i="2"/>
  <c r="R4299" i="2"/>
  <c r="Q4299" i="2"/>
  <c r="Y4299" i="2" s="1" a="1"/>
  <c r="Y4299" i="2" s="1"/>
  <c r="P4299" i="2"/>
  <c r="Z4299" i="2" s="1"/>
  <c r="N4299" i="2"/>
  <c r="M4299" i="2"/>
  <c r="L4299" i="2"/>
  <c r="K4299" i="2"/>
  <c r="J4299" i="2"/>
  <c r="I4299" i="2"/>
  <c r="H4299" i="2"/>
  <c r="G4299" i="2"/>
  <c r="F4299" i="2"/>
  <c r="E4299" i="2"/>
  <c r="D4299" i="2"/>
  <c r="C4299" i="2"/>
  <c r="B4299" i="2"/>
  <c r="A4299" i="2"/>
  <c r="T4299" i="2" s="1"/>
  <c r="AA4298" i="2"/>
  <c r="S4298" i="2"/>
  <c r="R4298" i="2"/>
  <c r="Q4298" i="2"/>
  <c r="Y4298" i="2" s="1" a="1"/>
  <c r="Y4298" i="2" s="1"/>
  <c r="P4298" i="2"/>
  <c r="Z4298" i="2" s="1"/>
  <c r="N4298" i="2"/>
  <c r="M4298" i="2"/>
  <c r="L4298" i="2"/>
  <c r="K4298" i="2"/>
  <c r="X4298" i="2" s="1"/>
  <c r="J4298" i="2"/>
  <c r="I4298" i="2"/>
  <c r="H4298" i="2"/>
  <c r="G4298" i="2"/>
  <c r="F4298" i="2"/>
  <c r="E4298" i="2"/>
  <c r="D4298" i="2"/>
  <c r="C4298" i="2"/>
  <c r="B4298" i="2"/>
  <c r="A4298" i="2"/>
  <c r="T4298" i="2" s="1"/>
  <c r="AA4297" i="2"/>
  <c r="S4297" i="2"/>
  <c r="R4297" i="2"/>
  <c r="Q4297" i="2"/>
  <c r="Y4297" i="2" s="1" a="1"/>
  <c r="Y4297" i="2" s="1"/>
  <c r="P4297" i="2"/>
  <c r="Z4297" i="2" s="1"/>
  <c r="N4297" i="2"/>
  <c r="M4297" i="2"/>
  <c r="L4297" i="2"/>
  <c r="K4297" i="2"/>
  <c r="X4297" i="2" s="1"/>
  <c r="J4297" i="2"/>
  <c r="I4297" i="2"/>
  <c r="H4297" i="2"/>
  <c r="G4297" i="2"/>
  <c r="F4297" i="2"/>
  <c r="E4297" i="2"/>
  <c r="D4297" i="2"/>
  <c r="C4297" i="2"/>
  <c r="B4297" i="2"/>
  <c r="A4297" i="2"/>
  <c r="T4297" i="2" s="1"/>
  <c r="AA4296" i="2"/>
  <c r="S4296" i="2"/>
  <c r="R4296" i="2"/>
  <c r="Q4296" i="2"/>
  <c r="Y4296" i="2" s="1" a="1"/>
  <c r="Y4296" i="2" s="1"/>
  <c r="P4296" i="2"/>
  <c r="Z4296" i="2" s="1"/>
  <c r="N4296" i="2"/>
  <c r="M4296" i="2"/>
  <c r="L4296" i="2"/>
  <c r="K4296" i="2"/>
  <c r="J4296" i="2"/>
  <c r="I4296" i="2"/>
  <c r="H4296" i="2"/>
  <c r="G4296" i="2"/>
  <c r="F4296" i="2"/>
  <c r="E4296" i="2"/>
  <c r="D4296" i="2"/>
  <c r="C4296" i="2"/>
  <c r="B4296" i="2"/>
  <c r="A4296" i="2"/>
  <c r="T4296" i="2" s="1"/>
  <c r="AA4295" i="2"/>
  <c r="S4295" i="2"/>
  <c r="R4295" i="2"/>
  <c r="Q4295" i="2"/>
  <c r="Y4295" i="2" s="1" a="1"/>
  <c r="Y4295" i="2" s="1"/>
  <c r="P4295" i="2"/>
  <c r="Z4295" i="2" s="1"/>
  <c r="N4295" i="2"/>
  <c r="M4295" i="2"/>
  <c r="L4295" i="2"/>
  <c r="K4295" i="2"/>
  <c r="X4295" i="2" s="1"/>
  <c r="J4295" i="2"/>
  <c r="I4295" i="2"/>
  <c r="H4295" i="2"/>
  <c r="G4295" i="2"/>
  <c r="F4295" i="2"/>
  <c r="E4295" i="2"/>
  <c r="D4295" i="2"/>
  <c r="C4295" i="2"/>
  <c r="B4295" i="2"/>
  <c r="A4295" i="2"/>
  <c r="T4295" i="2" s="1"/>
  <c r="AA4294" i="2"/>
  <c r="S4294" i="2"/>
  <c r="R4294" i="2"/>
  <c r="Q4294" i="2"/>
  <c r="Y4294" i="2" s="1" a="1"/>
  <c r="Y4294" i="2" s="1"/>
  <c r="P4294" i="2"/>
  <c r="Z4294" i="2" s="1"/>
  <c r="N4294" i="2"/>
  <c r="M4294" i="2"/>
  <c r="L4294" i="2"/>
  <c r="K4294" i="2"/>
  <c r="X4294" i="2" s="1"/>
  <c r="J4294" i="2"/>
  <c r="I4294" i="2"/>
  <c r="H4294" i="2"/>
  <c r="G4294" i="2"/>
  <c r="F4294" i="2"/>
  <c r="E4294" i="2"/>
  <c r="D4294" i="2"/>
  <c r="C4294" i="2"/>
  <c r="B4294" i="2"/>
  <c r="A4294" i="2"/>
  <c r="T4294" i="2" s="1"/>
  <c r="AA4293" i="2"/>
  <c r="S4293" i="2"/>
  <c r="R4293" i="2"/>
  <c r="Q4293" i="2"/>
  <c r="Y4293" i="2" s="1" a="1"/>
  <c r="Y4293" i="2" s="1"/>
  <c r="P4293" i="2"/>
  <c r="Z4293" i="2" s="1"/>
  <c r="N4293" i="2"/>
  <c r="M4293" i="2"/>
  <c r="L4293" i="2"/>
  <c r="K4293" i="2"/>
  <c r="X4293" i="2" s="1"/>
  <c r="J4293" i="2"/>
  <c r="I4293" i="2"/>
  <c r="H4293" i="2"/>
  <c r="G4293" i="2"/>
  <c r="F4293" i="2"/>
  <c r="E4293" i="2"/>
  <c r="D4293" i="2"/>
  <c r="C4293" i="2"/>
  <c r="B4293" i="2"/>
  <c r="A4293" i="2"/>
  <c r="T4293" i="2" s="1"/>
  <c r="AA4292" i="2"/>
  <c r="S4292" i="2"/>
  <c r="R4292" i="2"/>
  <c r="Q4292" i="2"/>
  <c r="Y4292" i="2" s="1" a="1"/>
  <c r="Y4292" i="2" s="1"/>
  <c r="P4292" i="2"/>
  <c r="Z4292" i="2" s="1"/>
  <c r="N4292" i="2"/>
  <c r="M4292" i="2"/>
  <c r="L4292" i="2"/>
  <c r="K4292" i="2"/>
  <c r="J4292" i="2"/>
  <c r="I4292" i="2"/>
  <c r="H4292" i="2"/>
  <c r="G4292" i="2"/>
  <c r="F4292" i="2"/>
  <c r="E4292" i="2"/>
  <c r="D4292" i="2"/>
  <c r="C4292" i="2"/>
  <c r="B4292" i="2"/>
  <c r="A4292" i="2"/>
  <c r="T4292" i="2" s="1"/>
  <c r="AA4291" i="2"/>
  <c r="S4291" i="2"/>
  <c r="R4291" i="2"/>
  <c r="Q4291" i="2"/>
  <c r="Y4291" i="2" s="1" a="1"/>
  <c r="Y4291" i="2" s="1"/>
  <c r="P4291" i="2"/>
  <c r="Z4291" i="2" s="1"/>
  <c r="N4291" i="2"/>
  <c r="M4291" i="2"/>
  <c r="L4291" i="2"/>
  <c r="K4291" i="2"/>
  <c r="X4291" i="2" s="1"/>
  <c r="J4291" i="2"/>
  <c r="I4291" i="2"/>
  <c r="H4291" i="2"/>
  <c r="G4291" i="2"/>
  <c r="F4291" i="2"/>
  <c r="E4291" i="2"/>
  <c r="D4291" i="2"/>
  <c r="C4291" i="2"/>
  <c r="B4291" i="2"/>
  <c r="A4291" i="2"/>
  <c r="T4291" i="2" s="1"/>
  <c r="AA4290" i="2"/>
  <c r="S4290" i="2"/>
  <c r="R4290" i="2"/>
  <c r="Q4290" i="2"/>
  <c r="Y4290" i="2" s="1" a="1"/>
  <c r="Y4290" i="2" s="1"/>
  <c r="P4290" i="2"/>
  <c r="Z4290" i="2" s="1"/>
  <c r="N4290" i="2"/>
  <c r="M4290" i="2"/>
  <c r="L4290" i="2"/>
  <c r="K4290" i="2"/>
  <c r="X4290" i="2" s="1"/>
  <c r="J4290" i="2"/>
  <c r="I4290" i="2"/>
  <c r="H4290" i="2"/>
  <c r="G4290" i="2"/>
  <c r="F4290" i="2"/>
  <c r="E4290" i="2"/>
  <c r="D4290" i="2"/>
  <c r="C4290" i="2"/>
  <c r="B4290" i="2"/>
  <c r="A4290" i="2"/>
  <c r="T4290" i="2" s="1"/>
  <c r="AA4289" i="2"/>
  <c r="S4289" i="2"/>
  <c r="R4289" i="2"/>
  <c r="Q4289" i="2"/>
  <c r="Y4289" i="2" s="1" a="1"/>
  <c r="Y4289" i="2" s="1"/>
  <c r="P4289" i="2"/>
  <c r="Z4289" i="2" s="1"/>
  <c r="N4289" i="2"/>
  <c r="M4289" i="2"/>
  <c r="L4289" i="2"/>
  <c r="K4289" i="2"/>
  <c r="X4289" i="2" s="1"/>
  <c r="J4289" i="2"/>
  <c r="I4289" i="2"/>
  <c r="H4289" i="2"/>
  <c r="G4289" i="2"/>
  <c r="F4289" i="2"/>
  <c r="E4289" i="2"/>
  <c r="D4289" i="2"/>
  <c r="C4289" i="2"/>
  <c r="B4289" i="2"/>
  <c r="A4289" i="2"/>
  <c r="T4289" i="2" s="1"/>
  <c r="AA4288" i="2"/>
  <c r="S4288" i="2"/>
  <c r="R4288" i="2"/>
  <c r="Q4288" i="2"/>
  <c r="Y4288" i="2" s="1" a="1"/>
  <c r="Y4288" i="2" s="1"/>
  <c r="P4288" i="2"/>
  <c r="Z4288" i="2" s="1"/>
  <c r="N4288" i="2"/>
  <c r="M4288" i="2"/>
  <c r="L4288" i="2"/>
  <c r="K4288" i="2"/>
  <c r="X4288" i="2" s="1"/>
  <c r="J4288" i="2"/>
  <c r="I4288" i="2"/>
  <c r="H4288" i="2"/>
  <c r="G4288" i="2"/>
  <c r="F4288" i="2"/>
  <c r="E4288" i="2"/>
  <c r="D4288" i="2"/>
  <c r="C4288" i="2"/>
  <c r="B4288" i="2"/>
  <c r="A4288" i="2"/>
  <c r="T4288" i="2" s="1"/>
  <c r="AA4287" i="2"/>
  <c r="S4287" i="2"/>
  <c r="R4287" i="2"/>
  <c r="Q4287" i="2"/>
  <c r="Y4287" i="2" s="1" a="1"/>
  <c r="Y4287" i="2" s="1"/>
  <c r="P4287" i="2"/>
  <c r="Z4287" i="2" s="1"/>
  <c r="N4287" i="2"/>
  <c r="M4287" i="2"/>
  <c r="L4287" i="2"/>
  <c r="K4287" i="2"/>
  <c r="J4287" i="2"/>
  <c r="I4287" i="2"/>
  <c r="H4287" i="2"/>
  <c r="G4287" i="2"/>
  <c r="F4287" i="2"/>
  <c r="E4287" i="2"/>
  <c r="D4287" i="2"/>
  <c r="C4287" i="2"/>
  <c r="B4287" i="2"/>
  <c r="A4287" i="2"/>
  <c r="T4287" i="2" s="1"/>
  <c r="AA4286" i="2"/>
  <c r="S4286" i="2"/>
  <c r="R4286" i="2"/>
  <c r="Q4286" i="2"/>
  <c r="Y4286" i="2" s="1" a="1"/>
  <c r="Y4286" i="2" s="1"/>
  <c r="P4286" i="2"/>
  <c r="Z4286" i="2" s="1"/>
  <c r="N4286" i="2"/>
  <c r="M4286" i="2"/>
  <c r="L4286" i="2"/>
  <c r="K4286" i="2"/>
  <c r="J4286" i="2"/>
  <c r="I4286" i="2"/>
  <c r="H4286" i="2"/>
  <c r="G4286" i="2"/>
  <c r="F4286" i="2"/>
  <c r="E4286" i="2"/>
  <c r="D4286" i="2"/>
  <c r="C4286" i="2"/>
  <c r="B4286" i="2"/>
  <c r="A4286" i="2"/>
  <c r="T4286" i="2" s="1"/>
  <c r="AA4285" i="2"/>
  <c r="S4285" i="2"/>
  <c r="R4285" i="2"/>
  <c r="Q4285" i="2"/>
  <c r="Y4285" i="2" s="1" a="1"/>
  <c r="Y4285" i="2" s="1"/>
  <c r="P4285" i="2"/>
  <c r="Z4285" i="2" s="1"/>
  <c r="N4285" i="2"/>
  <c r="M4285" i="2"/>
  <c r="L4285" i="2"/>
  <c r="K4285" i="2"/>
  <c r="X4285" i="2" s="1"/>
  <c r="J4285" i="2"/>
  <c r="I4285" i="2"/>
  <c r="H4285" i="2"/>
  <c r="G4285" i="2"/>
  <c r="F4285" i="2"/>
  <c r="E4285" i="2"/>
  <c r="D4285" i="2"/>
  <c r="C4285" i="2"/>
  <c r="B4285" i="2"/>
  <c r="A4285" i="2"/>
  <c r="T4285" i="2" s="1"/>
  <c r="AA4284" i="2"/>
  <c r="S4284" i="2"/>
  <c r="R4284" i="2"/>
  <c r="Q4284" i="2"/>
  <c r="Y4284" i="2" s="1" a="1"/>
  <c r="Y4284" i="2" s="1"/>
  <c r="P4284" i="2"/>
  <c r="Z4284" i="2" s="1"/>
  <c r="N4284" i="2"/>
  <c r="M4284" i="2"/>
  <c r="L4284" i="2"/>
  <c r="K4284" i="2"/>
  <c r="J4284" i="2"/>
  <c r="I4284" i="2"/>
  <c r="H4284" i="2"/>
  <c r="G4284" i="2"/>
  <c r="F4284" i="2"/>
  <c r="E4284" i="2"/>
  <c r="D4284" i="2"/>
  <c r="C4284" i="2"/>
  <c r="B4284" i="2"/>
  <c r="A4284" i="2"/>
  <c r="T4284" i="2" s="1"/>
  <c r="AA4283" i="2"/>
  <c r="S4283" i="2"/>
  <c r="R4283" i="2"/>
  <c r="Q4283" i="2"/>
  <c r="Y4283" i="2" s="1" a="1"/>
  <c r="Y4283" i="2" s="1"/>
  <c r="P4283" i="2"/>
  <c r="Z4283" i="2" s="1"/>
  <c r="N4283" i="2"/>
  <c r="M4283" i="2"/>
  <c r="L4283" i="2"/>
  <c r="K4283" i="2"/>
  <c r="X4283" i="2" s="1"/>
  <c r="J4283" i="2"/>
  <c r="I4283" i="2"/>
  <c r="H4283" i="2"/>
  <c r="G4283" i="2"/>
  <c r="F4283" i="2"/>
  <c r="E4283" i="2"/>
  <c r="D4283" i="2"/>
  <c r="C4283" i="2"/>
  <c r="B4283" i="2"/>
  <c r="A4283" i="2"/>
  <c r="T4283" i="2" s="1"/>
  <c r="AA4282" i="2"/>
  <c r="S4282" i="2"/>
  <c r="R4282" i="2"/>
  <c r="Q4282" i="2"/>
  <c r="Y4282" i="2" s="1" a="1"/>
  <c r="Y4282" i="2" s="1"/>
  <c r="P4282" i="2"/>
  <c r="Z4282" i="2" s="1"/>
  <c r="N4282" i="2"/>
  <c r="M4282" i="2"/>
  <c r="L4282" i="2"/>
  <c r="K4282" i="2"/>
  <c r="X4282" i="2" s="1"/>
  <c r="J4282" i="2"/>
  <c r="I4282" i="2"/>
  <c r="H4282" i="2"/>
  <c r="G4282" i="2"/>
  <c r="F4282" i="2"/>
  <c r="E4282" i="2"/>
  <c r="D4282" i="2"/>
  <c r="C4282" i="2"/>
  <c r="B4282" i="2"/>
  <c r="A4282" i="2"/>
  <c r="T4282" i="2" s="1"/>
  <c r="AA4281" i="2"/>
  <c r="S4281" i="2"/>
  <c r="R4281" i="2"/>
  <c r="Q4281" i="2"/>
  <c r="Y4281" i="2" s="1" a="1"/>
  <c r="Y4281" i="2" s="1"/>
  <c r="P4281" i="2"/>
  <c r="Z4281" i="2" s="1"/>
  <c r="N4281" i="2"/>
  <c r="M4281" i="2"/>
  <c r="L4281" i="2"/>
  <c r="K4281" i="2"/>
  <c r="X4281" i="2" s="1"/>
  <c r="J4281" i="2"/>
  <c r="I4281" i="2"/>
  <c r="H4281" i="2"/>
  <c r="G4281" i="2"/>
  <c r="F4281" i="2"/>
  <c r="E4281" i="2"/>
  <c r="D4281" i="2"/>
  <c r="C4281" i="2"/>
  <c r="B4281" i="2"/>
  <c r="A4281" i="2"/>
  <c r="T4281" i="2" s="1"/>
  <c r="AA4280" i="2"/>
  <c r="S4280" i="2"/>
  <c r="R4280" i="2"/>
  <c r="Q4280" i="2"/>
  <c r="Y4280" i="2" s="1" a="1"/>
  <c r="Y4280" i="2" s="1"/>
  <c r="P4280" i="2"/>
  <c r="Z4280" i="2" s="1"/>
  <c r="N4280" i="2"/>
  <c r="M4280" i="2"/>
  <c r="L4280" i="2"/>
  <c r="K4280" i="2"/>
  <c r="X4280" i="2" s="1"/>
  <c r="J4280" i="2"/>
  <c r="I4280" i="2"/>
  <c r="H4280" i="2"/>
  <c r="G4280" i="2"/>
  <c r="F4280" i="2"/>
  <c r="E4280" i="2"/>
  <c r="D4280" i="2"/>
  <c r="C4280" i="2"/>
  <c r="B4280" i="2"/>
  <c r="A4280" i="2"/>
  <c r="T4280" i="2" s="1"/>
  <c r="AA4279" i="2"/>
  <c r="S4279" i="2"/>
  <c r="R4279" i="2"/>
  <c r="Q4279" i="2"/>
  <c r="Y4279" i="2" s="1" a="1"/>
  <c r="Y4279" i="2" s="1"/>
  <c r="P4279" i="2"/>
  <c r="Z4279" i="2" s="1"/>
  <c r="N4279" i="2"/>
  <c r="M4279" i="2"/>
  <c r="L4279" i="2"/>
  <c r="K4279" i="2"/>
  <c r="X4279" i="2" s="1"/>
  <c r="J4279" i="2"/>
  <c r="I4279" i="2"/>
  <c r="H4279" i="2"/>
  <c r="G4279" i="2"/>
  <c r="F4279" i="2"/>
  <c r="E4279" i="2"/>
  <c r="D4279" i="2"/>
  <c r="C4279" i="2"/>
  <c r="B4279" i="2"/>
  <c r="A4279" i="2"/>
  <c r="T4279" i="2" s="1"/>
  <c r="AA4278" i="2"/>
  <c r="S4278" i="2"/>
  <c r="R4278" i="2"/>
  <c r="Q4278" i="2"/>
  <c r="Y4278" i="2" s="1" a="1"/>
  <c r="Y4278" i="2" s="1"/>
  <c r="P4278" i="2"/>
  <c r="Z4278" i="2" s="1"/>
  <c r="N4278" i="2"/>
  <c r="M4278" i="2"/>
  <c r="L4278" i="2"/>
  <c r="K4278" i="2"/>
  <c r="X4278" i="2" s="1"/>
  <c r="J4278" i="2"/>
  <c r="I4278" i="2"/>
  <c r="H4278" i="2"/>
  <c r="G4278" i="2"/>
  <c r="F4278" i="2"/>
  <c r="E4278" i="2"/>
  <c r="D4278" i="2"/>
  <c r="C4278" i="2"/>
  <c r="B4278" i="2"/>
  <c r="A4278" i="2"/>
  <c r="T4278" i="2" s="1"/>
  <c r="AA4277" i="2"/>
  <c r="S4277" i="2"/>
  <c r="R4277" i="2"/>
  <c r="Q4277" i="2"/>
  <c r="Y4277" i="2" s="1" a="1"/>
  <c r="Y4277" i="2" s="1"/>
  <c r="P4277" i="2"/>
  <c r="Z4277" i="2" s="1"/>
  <c r="N4277" i="2"/>
  <c r="M4277" i="2"/>
  <c r="L4277" i="2"/>
  <c r="K4277" i="2"/>
  <c r="X4277" i="2" s="1"/>
  <c r="J4277" i="2"/>
  <c r="I4277" i="2"/>
  <c r="H4277" i="2"/>
  <c r="G4277" i="2"/>
  <c r="F4277" i="2"/>
  <c r="E4277" i="2"/>
  <c r="D4277" i="2"/>
  <c r="C4277" i="2"/>
  <c r="B4277" i="2"/>
  <c r="A4277" i="2"/>
  <c r="T4277" i="2" s="1"/>
  <c r="AA4276" i="2"/>
  <c r="S4276" i="2"/>
  <c r="R4276" i="2"/>
  <c r="Q4276" i="2"/>
  <c r="Y4276" i="2" s="1" a="1"/>
  <c r="Y4276" i="2" s="1"/>
  <c r="P4276" i="2"/>
  <c r="Z4276" i="2" s="1"/>
  <c r="N4276" i="2"/>
  <c r="M4276" i="2"/>
  <c r="L4276" i="2"/>
  <c r="K4276" i="2"/>
  <c r="J4276" i="2"/>
  <c r="I4276" i="2"/>
  <c r="H4276" i="2"/>
  <c r="G4276" i="2"/>
  <c r="F4276" i="2"/>
  <c r="E4276" i="2"/>
  <c r="D4276" i="2"/>
  <c r="C4276" i="2"/>
  <c r="B4276" i="2"/>
  <c r="A4276" i="2"/>
  <c r="T4276" i="2" s="1"/>
  <c r="AA4275" i="2"/>
  <c r="S4275" i="2"/>
  <c r="R4275" i="2"/>
  <c r="Q4275" i="2"/>
  <c r="Y4275" i="2" s="1" a="1"/>
  <c r="Y4275" i="2" s="1"/>
  <c r="P4275" i="2"/>
  <c r="Z4275" i="2" s="1"/>
  <c r="N4275" i="2"/>
  <c r="M4275" i="2"/>
  <c r="L4275" i="2"/>
  <c r="K4275" i="2"/>
  <c r="X4275" i="2" s="1"/>
  <c r="J4275" i="2"/>
  <c r="I4275" i="2"/>
  <c r="H4275" i="2"/>
  <c r="G4275" i="2"/>
  <c r="F4275" i="2"/>
  <c r="E4275" i="2"/>
  <c r="D4275" i="2"/>
  <c r="C4275" i="2"/>
  <c r="B4275" i="2"/>
  <c r="A4275" i="2"/>
  <c r="T4275" i="2" s="1"/>
  <c r="AA4274" i="2"/>
  <c r="S4274" i="2"/>
  <c r="R4274" i="2"/>
  <c r="Q4274" i="2"/>
  <c r="Y4274" i="2" s="1" a="1"/>
  <c r="Y4274" i="2" s="1"/>
  <c r="P4274" i="2"/>
  <c r="Z4274" i="2" s="1"/>
  <c r="N4274" i="2"/>
  <c r="M4274" i="2"/>
  <c r="L4274" i="2"/>
  <c r="K4274" i="2"/>
  <c r="X4274" i="2" s="1"/>
  <c r="J4274" i="2"/>
  <c r="I4274" i="2"/>
  <c r="H4274" i="2"/>
  <c r="G4274" i="2"/>
  <c r="F4274" i="2"/>
  <c r="E4274" i="2"/>
  <c r="D4274" i="2"/>
  <c r="C4274" i="2"/>
  <c r="B4274" i="2"/>
  <c r="A4274" i="2"/>
  <c r="T4274" i="2" s="1"/>
  <c r="AA4273" i="2"/>
  <c r="S4273" i="2"/>
  <c r="R4273" i="2"/>
  <c r="Q4273" i="2"/>
  <c r="Y4273" i="2" s="1" a="1"/>
  <c r="Y4273" i="2" s="1"/>
  <c r="P4273" i="2"/>
  <c r="Z4273" i="2" s="1"/>
  <c r="N4273" i="2"/>
  <c r="M4273" i="2"/>
  <c r="L4273" i="2"/>
  <c r="K4273" i="2"/>
  <c r="X4273" i="2" s="1"/>
  <c r="J4273" i="2"/>
  <c r="I4273" i="2"/>
  <c r="H4273" i="2"/>
  <c r="G4273" i="2"/>
  <c r="F4273" i="2"/>
  <c r="E4273" i="2"/>
  <c r="D4273" i="2"/>
  <c r="C4273" i="2"/>
  <c r="B4273" i="2"/>
  <c r="A4273" i="2"/>
  <c r="T4273" i="2" s="1"/>
  <c r="AA4272" i="2"/>
  <c r="S4272" i="2"/>
  <c r="R4272" i="2"/>
  <c r="Q4272" i="2"/>
  <c r="Y4272" i="2" s="1" a="1"/>
  <c r="Y4272" i="2" s="1"/>
  <c r="P4272" i="2"/>
  <c r="Z4272" i="2" s="1"/>
  <c r="N4272" i="2"/>
  <c r="M4272" i="2"/>
  <c r="L4272" i="2"/>
  <c r="K4272" i="2"/>
  <c r="X4272" i="2" s="1"/>
  <c r="J4272" i="2"/>
  <c r="I4272" i="2"/>
  <c r="H4272" i="2"/>
  <c r="G4272" i="2"/>
  <c r="F4272" i="2"/>
  <c r="E4272" i="2"/>
  <c r="D4272" i="2"/>
  <c r="C4272" i="2"/>
  <c r="B4272" i="2"/>
  <c r="A4272" i="2"/>
  <c r="T4272" i="2" s="1"/>
  <c r="AA4271" i="2"/>
  <c r="S4271" i="2"/>
  <c r="R4271" i="2"/>
  <c r="Q4271" i="2"/>
  <c r="Y4271" i="2" s="1" a="1"/>
  <c r="Y4271" i="2" s="1"/>
  <c r="P4271" i="2"/>
  <c r="Z4271" i="2" s="1"/>
  <c r="N4271" i="2"/>
  <c r="M4271" i="2"/>
  <c r="L4271" i="2"/>
  <c r="K4271" i="2"/>
  <c r="X4271" i="2" s="1"/>
  <c r="J4271" i="2"/>
  <c r="I4271" i="2"/>
  <c r="H4271" i="2"/>
  <c r="G4271" i="2"/>
  <c r="F4271" i="2"/>
  <c r="E4271" i="2"/>
  <c r="D4271" i="2"/>
  <c r="C4271" i="2"/>
  <c r="B4271" i="2"/>
  <c r="A4271" i="2"/>
  <c r="T4271" i="2" s="1"/>
  <c r="AA4270" i="2"/>
  <c r="S4270" i="2"/>
  <c r="R4270" i="2"/>
  <c r="Q4270" i="2"/>
  <c r="Y4270" i="2" s="1" a="1"/>
  <c r="Y4270" i="2" s="1"/>
  <c r="P4270" i="2"/>
  <c r="Z4270" i="2" s="1"/>
  <c r="N4270" i="2"/>
  <c r="M4270" i="2"/>
  <c r="L4270" i="2"/>
  <c r="K4270" i="2"/>
  <c r="J4270" i="2"/>
  <c r="I4270" i="2"/>
  <c r="H4270" i="2"/>
  <c r="G4270" i="2"/>
  <c r="F4270" i="2"/>
  <c r="E4270" i="2"/>
  <c r="D4270" i="2"/>
  <c r="C4270" i="2"/>
  <c r="B4270" i="2"/>
  <c r="A4270" i="2"/>
  <c r="T4270" i="2" s="1"/>
  <c r="AA4269" i="2"/>
  <c r="S4269" i="2"/>
  <c r="R4269" i="2"/>
  <c r="Q4269" i="2"/>
  <c r="Y4269" i="2" s="1" a="1"/>
  <c r="Y4269" i="2" s="1"/>
  <c r="P4269" i="2"/>
  <c r="Z4269" i="2" s="1"/>
  <c r="N4269" i="2"/>
  <c r="M4269" i="2"/>
  <c r="L4269" i="2"/>
  <c r="K4269" i="2"/>
  <c r="X4269" i="2" s="1"/>
  <c r="J4269" i="2"/>
  <c r="I4269" i="2"/>
  <c r="H4269" i="2"/>
  <c r="G4269" i="2"/>
  <c r="F4269" i="2"/>
  <c r="E4269" i="2"/>
  <c r="D4269" i="2"/>
  <c r="C4269" i="2"/>
  <c r="B4269" i="2"/>
  <c r="A4269" i="2"/>
  <c r="T4269" i="2" s="1"/>
  <c r="AA4268" i="2"/>
  <c r="S4268" i="2"/>
  <c r="R4268" i="2"/>
  <c r="Q4268" i="2"/>
  <c r="Y4268" i="2" s="1" a="1"/>
  <c r="Y4268" i="2" s="1"/>
  <c r="P4268" i="2"/>
  <c r="Z4268" i="2" s="1"/>
  <c r="N4268" i="2"/>
  <c r="M4268" i="2"/>
  <c r="L4268" i="2"/>
  <c r="K4268" i="2"/>
  <c r="X4268" i="2" s="1"/>
  <c r="J4268" i="2"/>
  <c r="I4268" i="2"/>
  <c r="H4268" i="2"/>
  <c r="G4268" i="2"/>
  <c r="F4268" i="2"/>
  <c r="E4268" i="2"/>
  <c r="D4268" i="2"/>
  <c r="C4268" i="2"/>
  <c r="B4268" i="2"/>
  <c r="A4268" i="2"/>
  <c r="T4268" i="2" s="1"/>
  <c r="AA4267" i="2"/>
  <c r="S4267" i="2"/>
  <c r="R4267" i="2"/>
  <c r="Q4267" i="2"/>
  <c r="Y4267" i="2" s="1" a="1"/>
  <c r="Y4267" i="2" s="1"/>
  <c r="P4267" i="2"/>
  <c r="Z4267" i="2" s="1"/>
  <c r="N4267" i="2"/>
  <c r="M4267" i="2"/>
  <c r="L4267" i="2"/>
  <c r="K4267" i="2"/>
  <c r="X4267" i="2" s="1"/>
  <c r="J4267" i="2"/>
  <c r="I4267" i="2"/>
  <c r="H4267" i="2"/>
  <c r="G4267" i="2"/>
  <c r="F4267" i="2"/>
  <c r="E4267" i="2"/>
  <c r="D4267" i="2"/>
  <c r="C4267" i="2"/>
  <c r="B4267" i="2"/>
  <c r="A4267" i="2"/>
  <c r="T4267" i="2" s="1"/>
  <c r="AA4266" i="2"/>
  <c r="S4266" i="2"/>
  <c r="R4266" i="2"/>
  <c r="Q4266" i="2"/>
  <c r="Y4266" i="2" s="1" a="1"/>
  <c r="Y4266" i="2" s="1"/>
  <c r="P4266" i="2"/>
  <c r="Z4266" i="2" s="1"/>
  <c r="N4266" i="2"/>
  <c r="M4266" i="2"/>
  <c r="L4266" i="2"/>
  <c r="K4266" i="2"/>
  <c r="X4266" i="2" s="1"/>
  <c r="J4266" i="2"/>
  <c r="I4266" i="2"/>
  <c r="H4266" i="2"/>
  <c r="G4266" i="2"/>
  <c r="F4266" i="2"/>
  <c r="E4266" i="2"/>
  <c r="D4266" i="2"/>
  <c r="C4266" i="2"/>
  <c r="B4266" i="2"/>
  <c r="A4266" i="2"/>
  <c r="T4266" i="2" s="1"/>
  <c r="AA4265" i="2"/>
  <c r="S4265" i="2"/>
  <c r="R4265" i="2"/>
  <c r="Q4265" i="2"/>
  <c r="Y4265" i="2" s="1" a="1"/>
  <c r="Y4265" i="2" s="1"/>
  <c r="P4265" i="2"/>
  <c r="Z4265" i="2" s="1"/>
  <c r="N4265" i="2"/>
  <c r="M4265" i="2"/>
  <c r="L4265" i="2"/>
  <c r="K4265" i="2"/>
  <c r="J4265" i="2"/>
  <c r="I4265" i="2"/>
  <c r="H4265" i="2"/>
  <c r="G4265" i="2"/>
  <c r="F4265" i="2"/>
  <c r="E4265" i="2"/>
  <c r="D4265" i="2"/>
  <c r="C4265" i="2"/>
  <c r="B4265" i="2"/>
  <c r="A4265" i="2"/>
  <c r="T4265" i="2" s="1"/>
  <c r="AA4264" i="2"/>
  <c r="S4264" i="2"/>
  <c r="R4264" i="2"/>
  <c r="Q4264" i="2"/>
  <c r="Y4264" i="2" s="1" a="1"/>
  <c r="Y4264" i="2" s="1"/>
  <c r="P4264" i="2"/>
  <c r="Z4264" i="2" s="1"/>
  <c r="N4264" i="2"/>
  <c r="M4264" i="2"/>
  <c r="L4264" i="2"/>
  <c r="K4264" i="2"/>
  <c r="X4264" i="2" s="1"/>
  <c r="J4264" i="2"/>
  <c r="I4264" i="2"/>
  <c r="H4264" i="2"/>
  <c r="G4264" i="2"/>
  <c r="F4264" i="2"/>
  <c r="E4264" i="2"/>
  <c r="D4264" i="2"/>
  <c r="C4264" i="2"/>
  <c r="B4264" i="2"/>
  <c r="A4264" i="2"/>
  <c r="T4264" i="2" s="1"/>
  <c r="AA4263" i="2"/>
  <c r="S4263" i="2"/>
  <c r="R4263" i="2"/>
  <c r="Q4263" i="2"/>
  <c r="Y4263" i="2" s="1" a="1"/>
  <c r="Y4263" i="2" s="1"/>
  <c r="P4263" i="2"/>
  <c r="Z4263" i="2" s="1"/>
  <c r="N4263" i="2"/>
  <c r="M4263" i="2"/>
  <c r="L4263" i="2"/>
  <c r="K4263" i="2"/>
  <c r="X4263" i="2" s="1"/>
  <c r="J4263" i="2"/>
  <c r="I4263" i="2"/>
  <c r="H4263" i="2"/>
  <c r="G4263" i="2"/>
  <c r="F4263" i="2"/>
  <c r="E4263" i="2"/>
  <c r="D4263" i="2"/>
  <c r="C4263" i="2"/>
  <c r="B4263" i="2"/>
  <c r="A4263" i="2"/>
  <c r="T4263" i="2" s="1"/>
  <c r="AA4262" i="2"/>
  <c r="S4262" i="2"/>
  <c r="R4262" i="2"/>
  <c r="Q4262" i="2"/>
  <c r="Y4262" i="2" s="1" a="1"/>
  <c r="Y4262" i="2" s="1"/>
  <c r="P4262" i="2"/>
  <c r="Z4262" i="2" s="1"/>
  <c r="N4262" i="2"/>
  <c r="M4262" i="2"/>
  <c r="L4262" i="2"/>
  <c r="K4262" i="2"/>
  <c r="X4262" i="2" s="1"/>
  <c r="J4262" i="2"/>
  <c r="I4262" i="2"/>
  <c r="H4262" i="2"/>
  <c r="G4262" i="2"/>
  <c r="F4262" i="2"/>
  <c r="E4262" i="2"/>
  <c r="D4262" i="2"/>
  <c r="C4262" i="2"/>
  <c r="B4262" i="2"/>
  <c r="A4262" i="2"/>
  <c r="T4262" i="2" s="1"/>
  <c r="AA4261" i="2"/>
  <c r="S4261" i="2"/>
  <c r="R4261" i="2"/>
  <c r="Q4261" i="2"/>
  <c r="Y4261" i="2" s="1" a="1"/>
  <c r="Y4261" i="2" s="1"/>
  <c r="P4261" i="2"/>
  <c r="Z4261" i="2" s="1"/>
  <c r="N4261" i="2"/>
  <c r="M4261" i="2"/>
  <c r="L4261" i="2"/>
  <c r="K4261" i="2"/>
  <c r="J4261" i="2"/>
  <c r="I4261" i="2"/>
  <c r="H4261" i="2"/>
  <c r="G4261" i="2"/>
  <c r="F4261" i="2"/>
  <c r="E4261" i="2"/>
  <c r="D4261" i="2"/>
  <c r="C4261" i="2"/>
  <c r="B4261" i="2"/>
  <c r="A4261" i="2"/>
  <c r="T4261" i="2" s="1"/>
  <c r="AA4260" i="2"/>
  <c r="S4260" i="2"/>
  <c r="R4260" i="2"/>
  <c r="Q4260" i="2"/>
  <c r="Y4260" i="2" s="1" a="1"/>
  <c r="Y4260" i="2" s="1"/>
  <c r="P4260" i="2"/>
  <c r="Z4260" i="2" s="1"/>
  <c r="N4260" i="2"/>
  <c r="M4260" i="2"/>
  <c r="L4260" i="2"/>
  <c r="K4260" i="2"/>
  <c r="X4260" i="2" s="1"/>
  <c r="J4260" i="2"/>
  <c r="I4260" i="2"/>
  <c r="H4260" i="2"/>
  <c r="G4260" i="2"/>
  <c r="F4260" i="2"/>
  <c r="E4260" i="2"/>
  <c r="D4260" i="2"/>
  <c r="C4260" i="2"/>
  <c r="B4260" i="2"/>
  <c r="A4260" i="2"/>
  <c r="T4260" i="2" s="1"/>
  <c r="AA4259" i="2"/>
  <c r="S4259" i="2"/>
  <c r="R4259" i="2"/>
  <c r="Q4259" i="2"/>
  <c r="Y4259" i="2" s="1" a="1"/>
  <c r="Y4259" i="2" s="1"/>
  <c r="P4259" i="2"/>
  <c r="Z4259" i="2" s="1"/>
  <c r="N4259" i="2"/>
  <c r="M4259" i="2"/>
  <c r="L4259" i="2"/>
  <c r="K4259" i="2"/>
  <c r="J4259" i="2"/>
  <c r="I4259" i="2"/>
  <c r="H4259" i="2"/>
  <c r="G4259" i="2"/>
  <c r="F4259" i="2"/>
  <c r="E4259" i="2"/>
  <c r="D4259" i="2"/>
  <c r="C4259" i="2"/>
  <c r="B4259" i="2"/>
  <c r="A4259" i="2"/>
  <c r="T4259" i="2" s="1"/>
  <c r="AA4258" i="2"/>
  <c r="S4258" i="2"/>
  <c r="R4258" i="2"/>
  <c r="Q4258" i="2"/>
  <c r="Y4258" i="2" s="1" a="1"/>
  <c r="Y4258" i="2" s="1"/>
  <c r="P4258" i="2"/>
  <c r="Z4258" i="2" s="1"/>
  <c r="N4258" i="2"/>
  <c r="M4258" i="2"/>
  <c r="L4258" i="2"/>
  <c r="K4258" i="2"/>
  <c r="J4258" i="2"/>
  <c r="I4258" i="2"/>
  <c r="H4258" i="2"/>
  <c r="G4258" i="2"/>
  <c r="F4258" i="2"/>
  <c r="E4258" i="2"/>
  <c r="D4258" i="2"/>
  <c r="C4258" i="2"/>
  <c r="B4258" i="2"/>
  <c r="A4258" i="2"/>
  <c r="T4258" i="2" s="1"/>
  <c r="AA4257" i="2"/>
  <c r="S4257" i="2"/>
  <c r="R4257" i="2"/>
  <c r="Q4257" i="2"/>
  <c r="Y4257" i="2" s="1" a="1"/>
  <c r="Y4257" i="2" s="1"/>
  <c r="P4257" i="2"/>
  <c r="Z4257" i="2" s="1"/>
  <c r="N4257" i="2"/>
  <c r="M4257" i="2"/>
  <c r="L4257" i="2"/>
  <c r="K4257" i="2"/>
  <c r="J4257" i="2"/>
  <c r="I4257" i="2"/>
  <c r="H4257" i="2"/>
  <c r="G4257" i="2"/>
  <c r="F4257" i="2"/>
  <c r="E4257" i="2"/>
  <c r="D4257" i="2"/>
  <c r="C4257" i="2"/>
  <c r="B4257" i="2"/>
  <c r="A4257" i="2"/>
  <c r="T4257" i="2" s="1"/>
  <c r="AA4256" i="2"/>
  <c r="S4256" i="2"/>
  <c r="R4256" i="2"/>
  <c r="Q4256" i="2"/>
  <c r="Y4256" i="2" s="1" a="1"/>
  <c r="Y4256" i="2" s="1"/>
  <c r="P4256" i="2"/>
  <c r="Z4256" i="2" s="1"/>
  <c r="N4256" i="2"/>
  <c r="M4256" i="2"/>
  <c r="L4256" i="2"/>
  <c r="K4256" i="2"/>
  <c r="J4256" i="2"/>
  <c r="I4256" i="2"/>
  <c r="H4256" i="2"/>
  <c r="G4256" i="2"/>
  <c r="F4256" i="2"/>
  <c r="E4256" i="2"/>
  <c r="D4256" i="2"/>
  <c r="C4256" i="2"/>
  <c r="B4256" i="2"/>
  <c r="A4256" i="2"/>
  <c r="T4256" i="2" s="1"/>
  <c r="AA4255" i="2"/>
  <c r="S4255" i="2"/>
  <c r="R4255" i="2"/>
  <c r="Q4255" i="2"/>
  <c r="Y4255" i="2" s="1" a="1"/>
  <c r="Y4255" i="2" s="1"/>
  <c r="P4255" i="2"/>
  <c r="Z4255" i="2" s="1"/>
  <c r="N4255" i="2"/>
  <c r="M4255" i="2"/>
  <c r="L4255" i="2"/>
  <c r="K4255" i="2"/>
  <c r="J4255" i="2"/>
  <c r="I4255" i="2"/>
  <c r="H4255" i="2"/>
  <c r="G4255" i="2"/>
  <c r="F4255" i="2"/>
  <c r="E4255" i="2"/>
  <c r="D4255" i="2"/>
  <c r="C4255" i="2"/>
  <c r="B4255" i="2"/>
  <c r="A4255" i="2"/>
  <c r="T4255" i="2" s="1"/>
  <c r="AA4254" i="2"/>
  <c r="S4254" i="2"/>
  <c r="R4254" i="2"/>
  <c r="Q4254" i="2"/>
  <c r="Y4254" i="2" s="1" a="1"/>
  <c r="Y4254" i="2" s="1"/>
  <c r="P4254" i="2"/>
  <c r="Z4254" i="2" s="1"/>
  <c r="N4254" i="2"/>
  <c r="M4254" i="2"/>
  <c r="L4254" i="2"/>
  <c r="K4254" i="2"/>
  <c r="X4254" i="2" s="1"/>
  <c r="J4254" i="2"/>
  <c r="I4254" i="2"/>
  <c r="H4254" i="2"/>
  <c r="G4254" i="2"/>
  <c r="F4254" i="2"/>
  <c r="E4254" i="2"/>
  <c r="D4254" i="2"/>
  <c r="C4254" i="2"/>
  <c r="B4254" i="2"/>
  <c r="A4254" i="2"/>
  <c r="T4254" i="2" s="1"/>
  <c r="AA4253" i="2"/>
  <c r="S4253" i="2"/>
  <c r="R4253" i="2"/>
  <c r="Q4253" i="2"/>
  <c r="Y4253" i="2" s="1" a="1"/>
  <c r="Y4253" i="2" s="1"/>
  <c r="P4253" i="2"/>
  <c r="Z4253" i="2" s="1"/>
  <c r="N4253" i="2"/>
  <c r="M4253" i="2"/>
  <c r="L4253" i="2"/>
  <c r="K4253" i="2"/>
  <c r="J4253" i="2"/>
  <c r="I4253" i="2"/>
  <c r="H4253" i="2"/>
  <c r="G4253" i="2"/>
  <c r="F4253" i="2"/>
  <c r="E4253" i="2"/>
  <c r="D4253" i="2"/>
  <c r="C4253" i="2"/>
  <c r="B4253" i="2"/>
  <c r="A4253" i="2"/>
  <c r="T4253" i="2" s="1"/>
  <c r="AA4252" i="2"/>
  <c r="S4252" i="2"/>
  <c r="R4252" i="2"/>
  <c r="Q4252" i="2"/>
  <c r="Y4252" i="2" s="1" a="1"/>
  <c r="Y4252" i="2" s="1"/>
  <c r="P4252" i="2"/>
  <c r="Z4252" i="2" s="1"/>
  <c r="N4252" i="2"/>
  <c r="M4252" i="2"/>
  <c r="L4252" i="2"/>
  <c r="K4252" i="2"/>
  <c r="X4252" i="2" s="1"/>
  <c r="J4252" i="2"/>
  <c r="I4252" i="2"/>
  <c r="H4252" i="2"/>
  <c r="G4252" i="2"/>
  <c r="F4252" i="2"/>
  <c r="E4252" i="2"/>
  <c r="D4252" i="2"/>
  <c r="C4252" i="2"/>
  <c r="B4252" i="2"/>
  <c r="A4252" i="2"/>
  <c r="T4252" i="2" s="1"/>
  <c r="AA4251" i="2"/>
  <c r="S4251" i="2"/>
  <c r="R4251" i="2"/>
  <c r="Q4251" i="2"/>
  <c r="Y4251" i="2" s="1" a="1"/>
  <c r="Y4251" i="2" s="1"/>
  <c r="P4251" i="2"/>
  <c r="Z4251" i="2" s="1"/>
  <c r="N4251" i="2"/>
  <c r="M4251" i="2"/>
  <c r="L4251" i="2"/>
  <c r="K4251" i="2"/>
  <c r="J4251" i="2"/>
  <c r="I4251" i="2"/>
  <c r="H4251" i="2"/>
  <c r="G4251" i="2"/>
  <c r="F4251" i="2"/>
  <c r="E4251" i="2"/>
  <c r="D4251" i="2"/>
  <c r="C4251" i="2"/>
  <c r="B4251" i="2"/>
  <c r="A4251" i="2"/>
  <c r="T4251" i="2" s="1"/>
  <c r="AA4250" i="2"/>
  <c r="S4250" i="2"/>
  <c r="R4250" i="2"/>
  <c r="Q4250" i="2"/>
  <c r="Y4250" i="2" s="1" a="1"/>
  <c r="Y4250" i="2" s="1"/>
  <c r="P4250" i="2"/>
  <c r="Z4250" i="2" s="1"/>
  <c r="N4250" i="2"/>
  <c r="M4250" i="2"/>
  <c r="L4250" i="2"/>
  <c r="K4250" i="2"/>
  <c r="X4250" i="2" s="1"/>
  <c r="J4250" i="2"/>
  <c r="I4250" i="2"/>
  <c r="H4250" i="2"/>
  <c r="G4250" i="2"/>
  <c r="F4250" i="2"/>
  <c r="E4250" i="2"/>
  <c r="D4250" i="2"/>
  <c r="C4250" i="2"/>
  <c r="B4250" i="2"/>
  <c r="A4250" i="2"/>
  <c r="T4250" i="2" s="1"/>
  <c r="AA4249" i="2"/>
  <c r="S4249" i="2"/>
  <c r="R4249" i="2"/>
  <c r="Q4249" i="2"/>
  <c r="Y4249" i="2" s="1" a="1"/>
  <c r="Y4249" i="2" s="1"/>
  <c r="P4249" i="2"/>
  <c r="Z4249" i="2" s="1"/>
  <c r="N4249" i="2"/>
  <c r="M4249" i="2"/>
  <c r="L4249" i="2"/>
  <c r="K4249" i="2"/>
  <c r="X4249" i="2" s="1"/>
  <c r="J4249" i="2"/>
  <c r="I4249" i="2"/>
  <c r="H4249" i="2"/>
  <c r="G4249" i="2"/>
  <c r="F4249" i="2"/>
  <c r="E4249" i="2"/>
  <c r="D4249" i="2"/>
  <c r="C4249" i="2"/>
  <c r="B4249" i="2"/>
  <c r="A4249" i="2"/>
  <c r="T4249" i="2" s="1"/>
  <c r="AA4248" i="2"/>
  <c r="S4248" i="2"/>
  <c r="R4248" i="2"/>
  <c r="Q4248" i="2"/>
  <c r="Y4248" i="2" s="1" a="1"/>
  <c r="Y4248" i="2" s="1"/>
  <c r="P4248" i="2"/>
  <c r="Z4248" i="2" s="1"/>
  <c r="N4248" i="2"/>
  <c r="M4248" i="2"/>
  <c r="L4248" i="2"/>
  <c r="K4248" i="2"/>
  <c r="X4248" i="2" s="1"/>
  <c r="J4248" i="2"/>
  <c r="I4248" i="2"/>
  <c r="H4248" i="2"/>
  <c r="G4248" i="2"/>
  <c r="F4248" i="2"/>
  <c r="E4248" i="2"/>
  <c r="D4248" i="2"/>
  <c r="C4248" i="2"/>
  <c r="B4248" i="2"/>
  <c r="A4248" i="2"/>
  <c r="T4248" i="2" s="1"/>
  <c r="AA4247" i="2"/>
  <c r="S4247" i="2"/>
  <c r="R4247" i="2"/>
  <c r="Q4247" i="2"/>
  <c r="Y4247" i="2" s="1" a="1"/>
  <c r="Y4247" i="2" s="1"/>
  <c r="P4247" i="2"/>
  <c r="Z4247" i="2" s="1"/>
  <c r="N4247" i="2"/>
  <c r="M4247" i="2"/>
  <c r="L4247" i="2"/>
  <c r="K4247" i="2"/>
  <c r="J4247" i="2"/>
  <c r="I4247" i="2"/>
  <c r="H4247" i="2"/>
  <c r="G4247" i="2"/>
  <c r="F4247" i="2"/>
  <c r="E4247" i="2"/>
  <c r="D4247" i="2"/>
  <c r="C4247" i="2"/>
  <c r="B4247" i="2"/>
  <c r="A4247" i="2"/>
  <c r="T4247" i="2" s="1"/>
  <c r="AA4246" i="2"/>
  <c r="S4246" i="2"/>
  <c r="R4246" i="2"/>
  <c r="Q4246" i="2"/>
  <c r="Y4246" i="2" s="1" a="1"/>
  <c r="Y4246" i="2" s="1"/>
  <c r="P4246" i="2"/>
  <c r="Z4246" i="2" s="1"/>
  <c r="N4246" i="2"/>
  <c r="M4246" i="2"/>
  <c r="L4246" i="2"/>
  <c r="K4246" i="2"/>
  <c r="J4246" i="2"/>
  <c r="I4246" i="2"/>
  <c r="H4246" i="2"/>
  <c r="G4246" i="2"/>
  <c r="F4246" i="2"/>
  <c r="E4246" i="2"/>
  <c r="D4246" i="2"/>
  <c r="C4246" i="2"/>
  <c r="B4246" i="2"/>
  <c r="A4246" i="2"/>
  <c r="T4246" i="2" s="1"/>
  <c r="AA4245" i="2"/>
  <c r="S4245" i="2"/>
  <c r="R4245" i="2"/>
  <c r="Q4245" i="2"/>
  <c r="Y4245" i="2" s="1" a="1"/>
  <c r="Y4245" i="2" s="1"/>
  <c r="P4245" i="2"/>
  <c r="Z4245" i="2" s="1"/>
  <c r="N4245" i="2"/>
  <c r="M4245" i="2"/>
  <c r="L4245" i="2"/>
  <c r="K4245" i="2"/>
  <c r="J4245" i="2"/>
  <c r="I4245" i="2"/>
  <c r="H4245" i="2"/>
  <c r="G4245" i="2"/>
  <c r="F4245" i="2"/>
  <c r="E4245" i="2"/>
  <c r="D4245" i="2"/>
  <c r="C4245" i="2"/>
  <c r="B4245" i="2"/>
  <c r="A4245" i="2"/>
  <c r="T4245" i="2" s="1"/>
  <c r="AA4244" i="2"/>
  <c r="S4244" i="2"/>
  <c r="R4244" i="2"/>
  <c r="Q4244" i="2"/>
  <c r="Y4244" i="2" s="1" a="1"/>
  <c r="Y4244" i="2" s="1"/>
  <c r="P4244" i="2"/>
  <c r="Z4244" i="2" s="1"/>
  <c r="N4244" i="2"/>
  <c r="M4244" i="2"/>
  <c r="L4244" i="2"/>
  <c r="K4244" i="2"/>
  <c r="J4244" i="2"/>
  <c r="I4244" i="2"/>
  <c r="H4244" i="2"/>
  <c r="G4244" i="2"/>
  <c r="F4244" i="2"/>
  <c r="E4244" i="2"/>
  <c r="D4244" i="2"/>
  <c r="C4244" i="2"/>
  <c r="B4244" i="2"/>
  <c r="A4244" i="2"/>
  <c r="T4244" i="2" s="1"/>
  <c r="AA4243" i="2"/>
  <c r="S4243" i="2"/>
  <c r="R4243" i="2"/>
  <c r="Q4243" i="2"/>
  <c r="Y4243" i="2" s="1" a="1"/>
  <c r="Y4243" i="2" s="1"/>
  <c r="P4243" i="2"/>
  <c r="Z4243" i="2" s="1"/>
  <c r="N4243" i="2"/>
  <c r="M4243" i="2"/>
  <c r="L4243" i="2"/>
  <c r="K4243" i="2"/>
  <c r="J4243" i="2"/>
  <c r="I4243" i="2"/>
  <c r="H4243" i="2"/>
  <c r="G4243" i="2"/>
  <c r="F4243" i="2"/>
  <c r="E4243" i="2"/>
  <c r="D4243" i="2"/>
  <c r="C4243" i="2"/>
  <c r="B4243" i="2"/>
  <c r="A4243" i="2"/>
  <c r="T4243" i="2" s="1"/>
  <c r="AA4242" i="2"/>
  <c r="S4242" i="2"/>
  <c r="R4242" i="2"/>
  <c r="Q4242" i="2"/>
  <c r="Y4242" i="2" s="1" a="1"/>
  <c r="Y4242" i="2" s="1"/>
  <c r="P4242" i="2"/>
  <c r="Z4242" i="2" s="1"/>
  <c r="N4242" i="2"/>
  <c r="M4242" i="2"/>
  <c r="L4242" i="2"/>
  <c r="K4242" i="2"/>
  <c r="X4242" i="2" s="1"/>
  <c r="J4242" i="2"/>
  <c r="I4242" i="2"/>
  <c r="H4242" i="2"/>
  <c r="G4242" i="2"/>
  <c r="F4242" i="2"/>
  <c r="E4242" i="2"/>
  <c r="D4242" i="2"/>
  <c r="C4242" i="2"/>
  <c r="B4242" i="2"/>
  <c r="A4242" i="2"/>
  <c r="T4242" i="2" s="1"/>
  <c r="AA4241" i="2"/>
  <c r="S4241" i="2"/>
  <c r="R4241" i="2"/>
  <c r="Q4241" i="2"/>
  <c r="Y4241" i="2" s="1" a="1"/>
  <c r="Y4241" i="2" s="1"/>
  <c r="P4241" i="2"/>
  <c r="Z4241" i="2" s="1"/>
  <c r="N4241" i="2"/>
  <c r="M4241" i="2"/>
  <c r="L4241" i="2"/>
  <c r="K4241" i="2"/>
  <c r="X4241" i="2" s="1"/>
  <c r="J4241" i="2"/>
  <c r="I4241" i="2"/>
  <c r="H4241" i="2"/>
  <c r="G4241" i="2"/>
  <c r="F4241" i="2"/>
  <c r="E4241" i="2"/>
  <c r="D4241" i="2"/>
  <c r="C4241" i="2"/>
  <c r="B4241" i="2"/>
  <c r="A4241" i="2"/>
  <c r="T4241" i="2" s="1"/>
  <c r="AA4240" i="2"/>
  <c r="S4240" i="2"/>
  <c r="R4240" i="2"/>
  <c r="Q4240" i="2"/>
  <c r="Y4240" i="2" s="1" a="1"/>
  <c r="Y4240" i="2" s="1"/>
  <c r="P4240" i="2"/>
  <c r="Z4240" i="2" s="1"/>
  <c r="N4240" i="2"/>
  <c r="M4240" i="2"/>
  <c r="L4240" i="2"/>
  <c r="K4240" i="2"/>
  <c r="X4240" i="2" s="1"/>
  <c r="J4240" i="2"/>
  <c r="I4240" i="2"/>
  <c r="H4240" i="2"/>
  <c r="G4240" i="2"/>
  <c r="F4240" i="2"/>
  <c r="E4240" i="2"/>
  <c r="D4240" i="2"/>
  <c r="C4240" i="2"/>
  <c r="B4240" i="2"/>
  <c r="A4240" i="2"/>
  <c r="T4240" i="2" s="1"/>
  <c r="AA4239" i="2"/>
  <c r="S4239" i="2"/>
  <c r="R4239" i="2"/>
  <c r="Q4239" i="2"/>
  <c r="Y4239" i="2" s="1" a="1"/>
  <c r="Y4239" i="2" s="1"/>
  <c r="P4239" i="2"/>
  <c r="Z4239" i="2" s="1"/>
  <c r="N4239" i="2"/>
  <c r="M4239" i="2"/>
  <c r="L4239" i="2"/>
  <c r="K4239" i="2"/>
  <c r="J4239" i="2"/>
  <c r="I4239" i="2"/>
  <c r="H4239" i="2"/>
  <c r="G4239" i="2"/>
  <c r="F4239" i="2"/>
  <c r="E4239" i="2"/>
  <c r="D4239" i="2"/>
  <c r="C4239" i="2"/>
  <c r="B4239" i="2"/>
  <c r="A4239" i="2"/>
  <c r="T4239" i="2" s="1"/>
  <c r="AA4238" i="2"/>
  <c r="S4238" i="2"/>
  <c r="R4238" i="2"/>
  <c r="Q4238" i="2"/>
  <c r="Y4238" i="2" s="1" a="1"/>
  <c r="Y4238" i="2" s="1"/>
  <c r="P4238" i="2"/>
  <c r="Z4238" i="2" s="1"/>
  <c r="N4238" i="2"/>
  <c r="M4238" i="2"/>
  <c r="L4238" i="2"/>
  <c r="K4238" i="2"/>
  <c r="X4238" i="2" s="1"/>
  <c r="J4238" i="2"/>
  <c r="I4238" i="2"/>
  <c r="H4238" i="2"/>
  <c r="G4238" i="2"/>
  <c r="F4238" i="2"/>
  <c r="E4238" i="2"/>
  <c r="D4238" i="2"/>
  <c r="C4238" i="2"/>
  <c r="B4238" i="2"/>
  <c r="A4238" i="2"/>
  <c r="T4238" i="2" s="1"/>
  <c r="AA4237" i="2"/>
  <c r="S4237" i="2"/>
  <c r="R4237" i="2"/>
  <c r="Q4237" i="2"/>
  <c r="Y4237" i="2" s="1" a="1"/>
  <c r="Y4237" i="2" s="1"/>
  <c r="P4237" i="2"/>
  <c r="Z4237" i="2" s="1"/>
  <c r="N4237" i="2"/>
  <c r="M4237" i="2"/>
  <c r="L4237" i="2"/>
  <c r="K4237" i="2"/>
  <c r="J4237" i="2"/>
  <c r="I4237" i="2"/>
  <c r="H4237" i="2"/>
  <c r="G4237" i="2"/>
  <c r="F4237" i="2"/>
  <c r="E4237" i="2"/>
  <c r="D4237" i="2"/>
  <c r="C4237" i="2"/>
  <c r="B4237" i="2"/>
  <c r="A4237" i="2"/>
  <c r="T4237" i="2" s="1"/>
  <c r="AA4236" i="2"/>
  <c r="S4236" i="2"/>
  <c r="R4236" i="2"/>
  <c r="Q4236" i="2"/>
  <c r="Y4236" i="2" s="1" a="1"/>
  <c r="Y4236" i="2" s="1"/>
  <c r="P4236" i="2"/>
  <c r="Z4236" i="2" s="1"/>
  <c r="N4236" i="2"/>
  <c r="M4236" i="2"/>
  <c r="L4236" i="2"/>
  <c r="K4236" i="2"/>
  <c r="X4236" i="2" s="1"/>
  <c r="J4236" i="2"/>
  <c r="I4236" i="2"/>
  <c r="H4236" i="2"/>
  <c r="G4236" i="2"/>
  <c r="F4236" i="2"/>
  <c r="E4236" i="2"/>
  <c r="D4236" i="2"/>
  <c r="C4236" i="2"/>
  <c r="B4236" i="2"/>
  <c r="A4236" i="2"/>
  <c r="T4236" i="2" s="1"/>
  <c r="AA4235" i="2"/>
  <c r="S4235" i="2"/>
  <c r="R4235" i="2"/>
  <c r="Q4235" i="2"/>
  <c r="Y4235" i="2" s="1" a="1"/>
  <c r="Y4235" i="2" s="1"/>
  <c r="P4235" i="2"/>
  <c r="Z4235" i="2" s="1"/>
  <c r="N4235" i="2"/>
  <c r="M4235" i="2"/>
  <c r="L4235" i="2"/>
  <c r="K4235" i="2"/>
  <c r="J4235" i="2"/>
  <c r="I4235" i="2"/>
  <c r="H4235" i="2"/>
  <c r="G4235" i="2"/>
  <c r="F4235" i="2"/>
  <c r="E4235" i="2"/>
  <c r="D4235" i="2"/>
  <c r="C4235" i="2"/>
  <c r="B4235" i="2"/>
  <c r="A4235" i="2"/>
  <c r="T4235" i="2" s="1"/>
  <c r="AA4234" i="2"/>
  <c r="S4234" i="2"/>
  <c r="R4234" i="2"/>
  <c r="Q4234" i="2"/>
  <c r="Y4234" i="2" s="1" a="1"/>
  <c r="Y4234" i="2" s="1"/>
  <c r="P4234" i="2"/>
  <c r="Z4234" i="2" s="1"/>
  <c r="N4234" i="2"/>
  <c r="M4234" i="2"/>
  <c r="L4234" i="2"/>
  <c r="K4234" i="2"/>
  <c r="J4234" i="2"/>
  <c r="I4234" i="2"/>
  <c r="H4234" i="2"/>
  <c r="G4234" i="2"/>
  <c r="F4234" i="2"/>
  <c r="E4234" i="2"/>
  <c r="D4234" i="2"/>
  <c r="C4234" i="2"/>
  <c r="B4234" i="2"/>
  <c r="A4234" i="2"/>
  <c r="T4234" i="2" s="1"/>
  <c r="AA4233" i="2"/>
  <c r="S4233" i="2"/>
  <c r="R4233" i="2"/>
  <c r="Q4233" i="2"/>
  <c r="Y4233" i="2" s="1" a="1"/>
  <c r="Y4233" i="2" s="1"/>
  <c r="P4233" i="2"/>
  <c r="Z4233" i="2" s="1"/>
  <c r="N4233" i="2"/>
  <c r="M4233" i="2"/>
  <c r="L4233" i="2"/>
  <c r="K4233" i="2"/>
  <c r="J4233" i="2"/>
  <c r="I4233" i="2"/>
  <c r="H4233" i="2"/>
  <c r="G4233" i="2"/>
  <c r="F4233" i="2"/>
  <c r="E4233" i="2"/>
  <c r="D4233" i="2"/>
  <c r="C4233" i="2"/>
  <c r="B4233" i="2"/>
  <c r="A4233" i="2"/>
  <c r="T4233" i="2" s="1"/>
  <c r="AA4232" i="2"/>
  <c r="S4232" i="2"/>
  <c r="R4232" i="2"/>
  <c r="Q4232" i="2"/>
  <c r="Y4232" i="2" s="1" a="1"/>
  <c r="Y4232" i="2" s="1"/>
  <c r="P4232" i="2"/>
  <c r="Z4232" i="2" s="1"/>
  <c r="N4232" i="2"/>
  <c r="M4232" i="2"/>
  <c r="L4232" i="2"/>
  <c r="K4232" i="2"/>
  <c r="X4232" i="2" s="1"/>
  <c r="J4232" i="2"/>
  <c r="I4232" i="2"/>
  <c r="H4232" i="2"/>
  <c r="G4232" i="2"/>
  <c r="F4232" i="2"/>
  <c r="E4232" i="2"/>
  <c r="D4232" i="2"/>
  <c r="C4232" i="2"/>
  <c r="B4232" i="2"/>
  <c r="A4232" i="2"/>
  <c r="T4232" i="2" s="1"/>
  <c r="AA4231" i="2"/>
  <c r="S4231" i="2"/>
  <c r="R4231" i="2"/>
  <c r="Q4231" i="2"/>
  <c r="Y4231" i="2" s="1" a="1"/>
  <c r="Y4231" i="2" s="1"/>
  <c r="P4231" i="2"/>
  <c r="Z4231" i="2" s="1"/>
  <c r="N4231" i="2"/>
  <c r="M4231" i="2"/>
  <c r="L4231" i="2"/>
  <c r="K4231" i="2"/>
  <c r="J4231" i="2"/>
  <c r="I4231" i="2"/>
  <c r="H4231" i="2"/>
  <c r="G4231" i="2"/>
  <c r="F4231" i="2"/>
  <c r="E4231" i="2"/>
  <c r="D4231" i="2"/>
  <c r="C4231" i="2"/>
  <c r="B4231" i="2"/>
  <c r="A4231" i="2"/>
  <c r="T4231" i="2" s="1"/>
  <c r="AA4230" i="2"/>
  <c r="S4230" i="2"/>
  <c r="R4230" i="2"/>
  <c r="Q4230" i="2"/>
  <c r="Y4230" i="2" s="1" a="1"/>
  <c r="Y4230" i="2" s="1"/>
  <c r="P4230" i="2"/>
  <c r="Z4230" i="2" s="1"/>
  <c r="N4230" i="2"/>
  <c r="M4230" i="2"/>
  <c r="L4230" i="2"/>
  <c r="K4230" i="2"/>
  <c r="X4230" i="2" s="1"/>
  <c r="J4230" i="2"/>
  <c r="I4230" i="2"/>
  <c r="H4230" i="2"/>
  <c r="G4230" i="2"/>
  <c r="F4230" i="2"/>
  <c r="E4230" i="2"/>
  <c r="D4230" i="2"/>
  <c r="C4230" i="2"/>
  <c r="B4230" i="2"/>
  <c r="A4230" i="2"/>
  <c r="T4230" i="2" s="1"/>
  <c r="AA4229" i="2"/>
  <c r="S4229" i="2"/>
  <c r="R4229" i="2"/>
  <c r="Q4229" i="2"/>
  <c r="Y4229" i="2" s="1" a="1"/>
  <c r="Y4229" i="2" s="1"/>
  <c r="P4229" i="2"/>
  <c r="Z4229" i="2" s="1"/>
  <c r="N4229" i="2"/>
  <c r="M4229" i="2"/>
  <c r="L4229" i="2"/>
  <c r="K4229" i="2"/>
  <c r="X4229" i="2" s="1"/>
  <c r="J4229" i="2"/>
  <c r="I4229" i="2"/>
  <c r="H4229" i="2"/>
  <c r="G4229" i="2"/>
  <c r="F4229" i="2"/>
  <c r="E4229" i="2"/>
  <c r="D4229" i="2"/>
  <c r="C4229" i="2"/>
  <c r="B4229" i="2"/>
  <c r="A4229" i="2"/>
  <c r="T4229" i="2" s="1"/>
  <c r="AA4228" i="2"/>
  <c r="S4228" i="2"/>
  <c r="R4228" i="2"/>
  <c r="Q4228" i="2"/>
  <c r="Y4228" i="2" s="1" a="1"/>
  <c r="Y4228" i="2" s="1"/>
  <c r="P4228" i="2"/>
  <c r="Z4228" i="2" s="1"/>
  <c r="N4228" i="2"/>
  <c r="M4228" i="2"/>
  <c r="L4228" i="2"/>
  <c r="K4228" i="2"/>
  <c r="X4228" i="2" s="1"/>
  <c r="J4228" i="2"/>
  <c r="I4228" i="2"/>
  <c r="H4228" i="2"/>
  <c r="G4228" i="2"/>
  <c r="F4228" i="2"/>
  <c r="E4228" i="2"/>
  <c r="D4228" i="2"/>
  <c r="C4228" i="2"/>
  <c r="B4228" i="2"/>
  <c r="A4228" i="2"/>
  <c r="T4228" i="2" s="1"/>
  <c r="AA4227" i="2"/>
  <c r="S4227" i="2"/>
  <c r="R4227" i="2"/>
  <c r="Q4227" i="2"/>
  <c r="Y4227" i="2" s="1" a="1"/>
  <c r="Y4227" i="2" s="1"/>
  <c r="P4227" i="2"/>
  <c r="Z4227" i="2" s="1"/>
  <c r="N4227" i="2"/>
  <c r="M4227" i="2"/>
  <c r="L4227" i="2"/>
  <c r="K4227" i="2"/>
  <c r="X4227" i="2" s="1"/>
  <c r="J4227" i="2"/>
  <c r="I4227" i="2"/>
  <c r="H4227" i="2"/>
  <c r="G4227" i="2"/>
  <c r="F4227" i="2"/>
  <c r="E4227" i="2"/>
  <c r="D4227" i="2"/>
  <c r="C4227" i="2"/>
  <c r="B4227" i="2"/>
  <c r="A4227" i="2"/>
  <c r="T4227" i="2" s="1"/>
  <c r="AA4226" i="2"/>
  <c r="S4226" i="2"/>
  <c r="R4226" i="2"/>
  <c r="Q4226" i="2"/>
  <c r="Y4226" i="2" s="1" a="1"/>
  <c r="Y4226" i="2" s="1"/>
  <c r="P4226" i="2"/>
  <c r="Z4226" i="2" s="1"/>
  <c r="N4226" i="2"/>
  <c r="M4226" i="2"/>
  <c r="L4226" i="2"/>
  <c r="K4226" i="2"/>
  <c r="X4226" i="2" s="1"/>
  <c r="J4226" i="2"/>
  <c r="I4226" i="2"/>
  <c r="H4226" i="2"/>
  <c r="G4226" i="2"/>
  <c r="F4226" i="2"/>
  <c r="E4226" i="2"/>
  <c r="D4226" i="2"/>
  <c r="C4226" i="2"/>
  <c r="B4226" i="2"/>
  <c r="A4226" i="2"/>
  <c r="T4226" i="2" s="1"/>
  <c r="AA4225" i="2"/>
  <c r="S4225" i="2"/>
  <c r="R4225" i="2"/>
  <c r="Q4225" i="2"/>
  <c r="Y4225" i="2" s="1" a="1"/>
  <c r="Y4225" i="2" s="1"/>
  <c r="P4225" i="2"/>
  <c r="Z4225" i="2" s="1"/>
  <c r="N4225" i="2"/>
  <c r="M4225" i="2"/>
  <c r="L4225" i="2"/>
  <c r="K4225" i="2"/>
  <c r="X4225" i="2" s="1"/>
  <c r="J4225" i="2"/>
  <c r="I4225" i="2"/>
  <c r="H4225" i="2"/>
  <c r="G4225" i="2"/>
  <c r="F4225" i="2"/>
  <c r="E4225" i="2"/>
  <c r="D4225" i="2"/>
  <c r="C4225" i="2"/>
  <c r="B4225" i="2"/>
  <c r="A4225" i="2"/>
  <c r="T4225" i="2" s="1"/>
  <c r="AA4224" i="2"/>
  <c r="S4224" i="2"/>
  <c r="R4224" i="2"/>
  <c r="Q4224" i="2"/>
  <c r="Y4224" i="2" s="1" a="1"/>
  <c r="Y4224" i="2" s="1"/>
  <c r="P4224" i="2"/>
  <c r="Z4224" i="2" s="1"/>
  <c r="N4224" i="2"/>
  <c r="M4224" i="2"/>
  <c r="L4224" i="2"/>
  <c r="K4224" i="2"/>
  <c r="X4224" i="2" s="1"/>
  <c r="J4224" i="2"/>
  <c r="I4224" i="2"/>
  <c r="H4224" i="2"/>
  <c r="G4224" i="2"/>
  <c r="F4224" i="2"/>
  <c r="E4224" i="2"/>
  <c r="D4224" i="2"/>
  <c r="C4224" i="2"/>
  <c r="B4224" i="2"/>
  <c r="A4224" i="2"/>
  <c r="T4224" i="2" s="1"/>
  <c r="AA4223" i="2"/>
  <c r="S4223" i="2"/>
  <c r="R4223" i="2"/>
  <c r="Q4223" i="2"/>
  <c r="Y4223" i="2" s="1" a="1"/>
  <c r="Y4223" i="2" s="1"/>
  <c r="P4223" i="2"/>
  <c r="Z4223" i="2" s="1"/>
  <c r="N4223" i="2"/>
  <c r="M4223" i="2"/>
  <c r="L4223" i="2"/>
  <c r="K4223" i="2"/>
  <c r="J4223" i="2"/>
  <c r="I4223" i="2"/>
  <c r="H4223" i="2"/>
  <c r="G4223" i="2"/>
  <c r="F4223" i="2"/>
  <c r="E4223" i="2"/>
  <c r="D4223" i="2"/>
  <c r="C4223" i="2"/>
  <c r="B4223" i="2"/>
  <c r="A4223" i="2"/>
  <c r="T4223" i="2" s="1"/>
  <c r="AA4222" i="2"/>
  <c r="S4222" i="2"/>
  <c r="R4222" i="2"/>
  <c r="Q4222" i="2"/>
  <c r="Y4222" i="2" s="1" a="1"/>
  <c r="Y4222" i="2" s="1"/>
  <c r="P4222" i="2"/>
  <c r="Z4222" i="2" s="1"/>
  <c r="N4222" i="2"/>
  <c r="M4222" i="2"/>
  <c r="L4222" i="2"/>
  <c r="K4222" i="2"/>
  <c r="J4222" i="2"/>
  <c r="I4222" i="2"/>
  <c r="H4222" i="2"/>
  <c r="G4222" i="2"/>
  <c r="F4222" i="2"/>
  <c r="E4222" i="2"/>
  <c r="D4222" i="2"/>
  <c r="C4222" i="2"/>
  <c r="B4222" i="2"/>
  <c r="A4222" i="2"/>
  <c r="T4222" i="2" s="1"/>
  <c r="AA4221" i="2"/>
  <c r="S4221" i="2"/>
  <c r="R4221" i="2"/>
  <c r="Q4221" i="2"/>
  <c r="Y4221" i="2" s="1" a="1"/>
  <c r="Y4221" i="2" s="1"/>
  <c r="P4221" i="2"/>
  <c r="Z4221" i="2" s="1"/>
  <c r="N4221" i="2"/>
  <c r="M4221" i="2"/>
  <c r="L4221" i="2"/>
  <c r="K4221" i="2"/>
  <c r="J4221" i="2"/>
  <c r="I4221" i="2"/>
  <c r="H4221" i="2"/>
  <c r="G4221" i="2"/>
  <c r="F4221" i="2"/>
  <c r="E4221" i="2"/>
  <c r="D4221" i="2"/>
  <c r="C4221" i="2"/>
  <c r="B4221" i="2"/>
  <c r="A4221" i="2"/>
  <c r="T4221" i="2" s="1"/>
  <c r="AA4220" i="2"/>
  <c r="S4220" i="2"/>
  <c r="R4220" i="2"/>
  <c r="Q4220" i="2"/>
  <c r="Y4220" i="2" s="1" a="1"/>
  <c r="Y4220" i="2" s="1"/>
  <c r="P4220" i="2"/>
  <c r="Z4220" i="2" s="1"/>
  <c r="N4220" i="2"/>
  <c r="M4220" i="2"/>
  <c r="L4220" i="2"/>
  <c r="K4220" i="2"/>
  <c r="J4220" i="2"/>
  <c r="I4220" i="2"/>
  <c r="H4220" i="2"/>
  <c r="G4220" i="2"/>
  <c r="F4220" i="2"/>
  <c r="E4220" i="2"/>
  <c r="D4220" i="2"/>
  <c r="C4220" i="2"/>
  <c r="B4220" i="2"/>
  <c r="A4220" i="2"/>
  <c r="T4220" i="2" s="1"/>
  <c r="AA4219" i="2"/>
  <c r="S4219" i="2"/>
  <c r="R4219" i="2"/>
  <c r="Q4219" i="2"/>
  <c r="Y4219" i="2" s="1" a="1"/>
  <c r="Y4219" i="2" s="1"/>
  <c r="P4219" i="2"/>
  <c r="Z4219" i="2" s="1"/>
  <c r="N4219" i="2"/>
  <c r="M4219" i="2"/>
  <c r="L4219" i="2"/>
  <c r="K4219" i="2"/>
  <c r="J4219" i="2"/>
  <c r="I4219" i="2"/>
  <c r="H4219" i="2"/>
  <c r="G4219" i="2"/>
  <c r="F4219" i="2"/>
  <c r="E4219" i="2"/>
  <c r="D4219" i="2"/>
  <c r="C4219" i="2"/>
  <c r="B4219" i="2"/>
  <c r="A4219" i="2"/>
  <c r="T4219" i="2" s="1"/>
  <c r="AA4218" i="2"/>
  <c r="S4218" i="2"/>
  <c r="R4218" i="2"/>
  <c r="Q4218" i="2"/>
  <c r="Y4218" i="2" s="1" a="1"/>
  <c r="Y4218" i="2" s="1"/>
  <c r="P4218" i="2"/>
  <c r="Z4218" i="2" s="1"/>
  <c r="N4218" i="2"/>
  <c r="M4218" i="2"/>
  <c r="L4218" i="2"/>
  <c r="K4218" i="2"/>
  <c r="X4218" i="2" s="1"/>
  <c r="J4218" i="2"/>
  <c r="I4218" i="2"/>
  <c r="H4218" i="2"/>
  <c r="G4218" i="2"/>
  <c r="F4218" i="2"/>
  <c r="E4218" i="2"/>
  <c r="D4218" i="2"/>
  <c r="C4218" i="2"/>
  <c r="B4218" i="2"/>
  <c r="A4218" i="2"/>
  <c r="T4218" i="2" s="1"/>
  <c r="AA4217" i="2"/>
  <c r="T4217" i="2"/>
  <c r="S4217" i="2"/>
  <c r="R4217" i="2"/>
  <c r="Q4217" i="2"/>
  <c r="Y4217" i="2" s="1" a="1"/>
  <c r="Y4217" i="2" s="1"/>
  <c r="P4217" i="2"/>
  <c r="Z4217" i="2" s="1"/>
  <c r="N4217" i="2"/>
  <c r="M4217" i="2"/>
  <c r="L4217" i="2"/>
  <c r="K4217" i="2"/>
  <c r="X4217" i="2" s="1"/>
  <c r="J4217" i="2"/>
  <c r="I4217" i="2"/>
  <c r="H4217" i="2"/>
  <c r="G4217" i="2"/>
  <c r="F4217" i="2"/>
  <c r="E4217" i="2"/>
  <c r="D4217" i="2"/>
  <c r="C4217" i="2"/>
  <c r="B4217" i="2"/>
  <c r="A4217" i="2"/>
  <c r="AA4216" i="2"/>
  <c r="S4216" i="2"/>
  <c r="R4216" i="2"/>
  <c r="Q4216" i="2"/>
  <c r="Y4216" i="2" s="1" a="1"/>
  <c r="Y4216" i="2" s="1"/>
  <c r="P4216" i="2"/>
  <c r="Z4216" i="2" s="1"/>
  <c r="N4216" i="2"/>
  <c r="M4216" i="2"/>
  <c r="L4216" i="2"/>
  <c r="K4216" i="2"/>
  <c r="X4216" i="2" s="1"/>
  <c r="J4216" i="2"/>
  <c r="I4216" i="2"/>
  <c r="H4216" i="2"/>
  <c r="G4216" i="2"/>
  <c r="F4216" i="2"/>
  <c r="E4216" i="2"/>
  <c r="D4216" i="2"/>
  <c r="C4216" i="2"/>
  <c r="B4216" i="2"/>
  <c r="A4216" i="2"/>
  <c r="T4216" i="2" s="1"/>
  <c r="AA4215" i="2"/>
  <c r="S4215" i="2"/>
  <c r="R4215" i="2"/>
  <c r="Q4215" i="2"/>
  <c r="Y4215" i="2" s="1" a="1"/>
  <c r="Y4215" i="2" s="1"/>
  <c r="P4215" i="2"/>
  <c r="Z4215" i="2" s="1"/>
  <c r="N4215" i="2"/>
  <c r="M4215" i="2"/>
  <c r="L4215" i="2"/>
  <c r="K4215" i="2"/>
  <c r="J4215" i="2"/>
  <c r="I4215" i="2"/>
  <c r="H4215" i="2"/>
  <c r="G4215" i="2"/>
  <c r="F4215" i="2"/>
  <c r="E4215" i="2"/>
  <c r="D4215" i="2"/>
  <c r="C4215" i="2"/>
  <c r="B4215" i="2"/>
  <c r="A4215" i="2"/>
  <c r="T4215" i="2" s="1"/>
  <c r="AA4214" i="2"/>
  <c r="S4214" i="2"/>
  <c r="R4214" i="2"/>
  <c r="Q4214" i="2"/>
  <c r="Y4214" i="2" s="1" a="1"/>
  <c r="Y4214" i="2" s="1"/>
  <c r="P4214" i="2"/>
  <c r="Z4214" i="2" s="1"/>
  <c r="N4214" i="2"/>
  <c r="M4214" i="2"/>
  <c r="L4214" i="2"/>
  <c r="K4214" i="2"/>
  <c r="X4214" i="2" s="1"/>
  <c r="J4214" i="2"/>
  <c r="I4214" i="2"/>
  <c r="H4214" i="2"/>
  <c r="G4214" i="2"/>
  <c r="F4214" i="2"/>
  <c r="E4214" i="2"/>
  <c r="D4214" i="2"/>
  <c r="C4214" i="2"/>
  <c r="B4214" i="2"/>
  <c r="A4214" i="2"/>
  <c r="T4214" i="2" s="1"/>
  <c r="AA4213" i="2"/>
  <c r="S4213" i="2"/>
  <c r="R4213" i="2"/>
  <c r="Q4213" i="2"/>
  <c r="Y4213" i="2" s="1" a="1"/>
  <c r="Y4213" i="2" s="1"/>
  <c r="P4213" i="2"/>
  <c r="Z4213" i="2" s="1"/>
  <c r="N4213" i="2"/>
  <c r="M4213" i="2"/>
  <c r="L4213" i="2"/>
  <c r="K4213" i="2"/>
  <c r="J4213" i="2"/>
  <c r="I4213" i="2"/>
  <c r="H4213" i="2"/>
  <c r="G4213" i="2"/>
  <c r="F4213" i="2"/>
  <c r="E4213" i="2"/>
  <c r="D4213" i="2"/>
  <c r="C4213" i="2"/>
  <c r="B4213" i="2"/>
  <c r="A4213" i="2"/>
  <c r="T4213" i="2" s="1"/>
  <c r="AA4212" i="2"/>
  <c r="T4212" i="2"/>
  <c r="S4212" i="2"/>
  <c r="R4212" i="2"/>
  <c r="Q4212" i="2"/>
  <c r="Y4212" i="2" s="1" a="1"/>
  <c r="Y4212" i="2" s="1"/>
  <c r="P4212" i="2"/>
  <c r="Z4212" i="2" s="1"/>
  <c r="N4212" i="2"/>
  <c r="M4212" i="2"/>
  <c r="L4212" i="2"/>
  <c r="K4212" i="2"/>
  <c r="X4212" i="2" s="1"/>
  <c r="J4212" i="2"/>
  <c r="I4212" i="2"/>
  <c r="H4212" i="2"/>
  <c r="G4212" i="2"/>
  <c r="F4212" i="2"/>
  <c r="E4212" i="2"/>
  <c r="D4212" i="2"/>
  <c r="C4212" i="2"/>
  <c r="B4212" i="2"/>
  <c r="A4212" i="2"/>
  <c r="AA4211" i="2"/>
  <c r="S4211" i="2"/>
  <c r="R4211" i="2"/>
  <c r="Q4211" i="2"/>
  <c r="Y4211" i="2" s="1" a="1"/>
  <c r="Y4211" i="2" s="1"/>
  <c r="P4211" i="2"/>
  <c r="Z4211" i="2" s="1"/>
  <c r="N4211" i="2"/>
  <c r="M4211" i="2"/>
  <c r="L4211" i="2"/>
  <c r="K4211" i="2"/>
  <c r="J4211" i="2"/>
  <c r="I4211" i="2"/>
  <c r="H4211" i="2"/>
  <c r="G4211" i="2"/>
  <c r="F4211" i="2"/>
  <c r="E4211" i="2"/>
  <c r="D4211" i="2"/>
  <c r="C4211" i="2"/>
  <c r="B4211" i="2"/>
  <c r="A4211" i="2"/>
  <c r="T4211" i="2" s="1"/>
  <c r="AA4210" i="2"/>
  <c r="S4210" i="2"/>
  <c r="R4210" i="2"/>
  <c r="Q4210" i="2"/>
  <c r="Y4210" i="2" s="1" a="1"/>
  <c r="Y4210" i="2" s="1"/>
  <c r="P4210" i="2"/>
  <c r="Z4210" i="2" s="1"/>
  <c r="N4210" i="2"/>
  <c r="M4210" i="2"/>
  <c r="L4210" i="2"/>
  <c r="K4210" i="2"/>
  <c r="J4210" i="2"/>
  <c r="I4210" i="2"/>
  <c r="H4210" i="2"/>
  <c r="G4210" i="2"/>
  <c r="F4210" i="2"/>
  <c r="E4210" i="2"/>
  <c r="D4210" i="2"/>
  <c r="C4210" i="2"/>
  <c r="B4210" i="2"/>
  <c r="A4210" i="2"/>
  <c r="T4210" i="2" s="1"/>
  <c r="AA4209" i="2"/>
  <c r="S4209" i="2"/>
  <c r="R4209" i="2"/>
  <c r="Q4209" i="2"/>
  <c r="Y4209" i="2" s="1" a="1"/>
  <c r="Y4209" i="2" s="1"/>
  <c r="P4209" i="2"/>
  <c r="Z4209" i="2" s="1"/>
  <c r="N4209" i="2"/>
  <c r="M4209" i="2"/>
  <c r="L4209" i="2"/>
  <c r="K4209" i="2"/>
  <c r="J4209" i="2"/>
  <c r="I4209" i="2"/>
  <c r="H4209" i="2"/>
  <c r="G4209" i="2"/>
  <c r="F4209" i="2"/>
  <c r="E4209" i="2"/>
  <c r="D4209" i="2"/>
  <c r="C4209" i="2"/>
  <c r="B4209" i="2"/>
  <c r="A4209" i="2"/>
  <c r="T4209" i="2" s="1"/>
  <c r="AA4208" i="2"/>
  <c r="S4208" i="2"/>
  <c r="R4208" i="2"/>
  <c r="Q4208" i="2"/>
  <c r="Y4208" i="2" s="1" a="1"/>
  <c r="Y4208" i="2" s="1"/>
  <c r="P4208" i="2"/>
  <c r="Z4208" i="2" s="1"/>
  <c r="N4208" i="2"/>
  <c r="M4208" i="2"/>
  <c r="L4208" i="2"/>
  <c r="K4208" i="2"/>
  <c r="X4208" i="2" s="1"/>
  <c r="J4208" i="2"/>
  <c r="I4208" i="2"/>
  <c r="H4208" i="2"/>
  <c r="G4208" i="2"/>
  <c r="F4208" i="2"/>
  <c r="E4208" i="2"/>
  <c r="D4208" i="2"/>
  <c r="C4208" i="2"/>
  <c r="B4208" i="2"/>
  <c r="A4208" i="2"/>
  <c r="T4208" i="2" s="1"/>
  <c r="AA4207" i="2"/>
  <c r="S4207" i="2"/>
  <c r="R4207" i="2"/>
  <c r="Q4207" i="2"/>
  <c r="Y4207" i="2" s="1" a="1"/>
  <c r="Y4207" i="2" s="1"/>
  <c r="P4207" i="2"/>
  <c r="Z4207" i="2" s="1"/>
  <c r="N4207" i="2"/>
  <c r="M4207" i="2"/>
  <c r="L4207" i="2"/>
  <c r="K4207" i="2"/>
  <c r="J4207" i="2"/>
  <c r="I4207" i="2"/>
  <c r="H4207" i="2"/>
  <c r="G4207" i="2"/>
  <c r="F4207" i="2"/>
  <c r="E4207" i="2"/>
  <c r="D4207" i="2"/>
  <c r="C4207" i="2"/>
  <c r="B4207" i="2"/>
  <c r="A4207" i="2"/>
  <c r="T4207" i="2" s="1"/>
  <c r="AA4206" i="2"/>
  <c r="S4206" i="2"/>
  <c r="R4206" i="2"/>
  <c r="Q4206" i="2"/>
  <c r="Y4206" i="2" s="1" a="1"/>
  <c r="Y4206" i="2" s="1"/>
  <c r="P4206" i="2"/>
  <c r="Z4206" i="2" s="1"/>
  <c r="N4206" i="2"/>
  <c r="M4206" i="2"/>
  <c r="L4206" i="2"/>
  <c r="K4206" i="2"/>
  <c r="X4206" i="2" s="1"/>
  <c r="J4206" i="2"/>
  <c r="I4206" i="2"/>
  <c r="H4206" i="2"/>
  <c r="G4206" i="2"/>
  <c r="F4206" i="2"/>
  <c r="E4206" i="2"/>
  <c r="D4206" i="2"/>
  <c r="C4206" i="2"/>
  <c r="B4206" i="2"/>
  <c r="A4206" i="2"/>
  <c r="T4206" i="2" s="1"/>
  <c r="AA4205" i="2"/>
  <c r="S4205" i="2"/>
  <c r="R4205" i="2"/>
  <c r="Q4205" i="2"/>
  <c r="Y4205" i="2" s="1" a="1"/>
  <c r="Y4205" i="2" s="1"/>
  <c r="P4205" i="2"/>
  <c r="Z4205" i="2" s="1"/>
  <c r="N4205" i="2"/>
  <c r="M4205" i="2"/>
  <c r="L4205" i="2"/>
  <c r="K4205" i="2"/>
  <c r="X4205" i="2" s="1"/>
  <c r="J4205" i="2"/>
  <c r="I4205" i="2"/>
  <c r="H4205" i="2"/>
  <c r="G4205" i="2"/>
  <c r="F4205" i="2"/>
  <c r="E4205" i="2"/>
  <c r="D4205" i="2"/>
  <c r="C4205" i="2"/>
  <c r="B4205" i="2"/>
  <c r="A4205" i="2"/>
  <c r="T4205" i="2" s="1"/>
  <c r="AA4204" i="2"/>
  <c r="S4204" i="2"/>
  <c r="R4204" i="2"/>
  <c r="Q4204" i="2"/>
  <c r="Y4204" i="2" s="1" a="1"/>
  <c r="Y4204" i="2" s="1"/>
  <c r="P4204" i="2"/>
  <c r="Z4204" i="2" s="1"/>
  <c r="N4204" i="2"/>
  <c r="M4204" i="2"/>
  <c r="L4204" i="2"/>
  <c r="K4204" i="2"/>
  <c r="X4204" i="2" s="1"/>
  <c r="J4204" i="2"/>
  <c r="I4204" i="2"/>
  <c r="H4204" i="2"/>
  <c r="G4204" i="2"/>
  <c r="F4204" i="2"/>
  <c r="E4204" i="2"/>
  <c r="D4204" i="2"/>
  <c r="C4204" i="2"/>
  <c r="B4204" i="2"/>
  <c r="A4204" i="2"/>
  <c r="T4204" i="2" s="1"/>
  <c r="AA4203" i="2"/>
  <c r="S4203" i="2"/>
  <c r="R4203" i="2"/>
  <c r="Q4203" i="2"/>
  <c r="Y4203" i="2" s="1" a="1"/>
  <c r="Y4203" i="2" s="1"/>
  <c r="P4203" i="2"/>
  <c r="Z4203" i="2" s="1"/>
  <c r="N4203" i="2"/>
  <c r="M4203" i="2"/>
  <c r="L4203" i="2"/>
  <c r="K4203" i="2"/>
  <c r="J4203" i="2"/>
  <c r="I4203" i="2"/>
  <c r="H4203" i="2"/>
  <c r="G4203" i="2"/>
  <c r="F4203" i="2"/>
  <c r="E4203" i="2"/>
  <c r="D4203" i="2"/>
  <c r="C4203" i="2"/>
  <c r="B4203" i="2"/>
  <c r="A4203" i="2"/>
  <c r="T4203" i="2" s="1"/>
  <c r="AA4202" i="2"/>
  <c r="S4202" i="2"/>
  <c r="R4202" i="2"/>
  <c r="Q4202" i="2"/>
  <c r="Y4202" i="2" s="1" a="1"/>
  <c r="Y4202" i="2" s="1"/>
  <c r="P4202" i="2"/>
  <c r="Z4202" i="2" s="1"/>
  <c r="N4202" i="2"/>
  <c r="M4202" i="2"/>
  <c r="L4202" i="2"/>
  <c r="K4202" i="2"/>
  <c r="X4202" i="2" s="1"/>
  <c r="J4202" i="2"/>
  <c r="I4202" i="2"/>
  <c r="H4202" i="2"/>
  <c r="G4202" i="2"/>
  <c r="F4202" i="2"/>
  <c r="E4202" i="2"/>
  <c r="D4202" i="2"/>
  <c r="C4202" i="2"/>
  <c r="B4202" i="2"/>
  <c r="A4202" i="2"/>
  <c r="T4202" i="2" s="1"/>
  <c r="AA4201" i="2"/>
  <c r="S4201" i="2"/>
  <c r="R4201" i="2"/>
  <c r="Q4201" i="2"/>
  <c r="Y4201" i="2" s="1" a="1"/>
  <c r="Y4201" i="2" s="1"/>
  <c r="P4201" i="2"/>
  <c r="Z4201" i="2" s="1"/>
  <c r="N4201" i="2"/>
  <c r="M4201" i="2"/>
  <c r="L4201" i="2"/>
  <c r="K4201" i="2"/>
  <c r="J4201" i="2"/>
  <c r="I4201" i="2"/>
  <c r="H4201" i="2"/>
  <c r="G4201" i="2"/>
  <c r="F4201" i="2"/>
  <c r="E4201" i="2"/>
  <c r="D4201" i="2"/>
  <c r="C4201" i="2"/>
  <c r="B4201" i="2"/>
  <c r="A4201" i="2"/>
  <c r="T4201" i="2" s="1"/>
  <c r="AA4200" i="2"/>
  <c r="S4200" i="2"/>
  <c r="R4200" i="2"/>
  <c r="Q4200" i="2"/>
  <c r="Y4200" i="2" s="1" a="1"/>
  <c r="Y4200" i="2" s="1"/>
  <c r="P4200" i="2"/>
  <c r="Z4200" i="2" s="1"/>
  <c r="N4200" i="2"/>
  <c r="M4200" i="2"/>
  <c r="L4200" i="2"/>
  <c r="K4200" i="2"/>
  <c r="X4200" i="2" s="1"/>
  <c r="J4200" i="2"/>
  <c r="I4200" i="2"/>
  <c r="H4200" i="2"/>
  <c r="G4200" i="2"/>
  <c r="F4200" i="2"/>
  <c r="E4200" i="2"/>
  <c r="D4200" i="2"/>
  <c r="C4200" i="2"/>
  <c r="B4200" i="2"/>
  <c r="A4200" i="2"/>
  <c r="T4200" i="2" s="1"/>
  <c r="AA4199" i="2"/>
  <c r="S4199" i="2"/>
  <c r="R4199" i="2"/>
  <c r="Q4199" i="2"/>
  <c r="Y4199" i="2" s="1" a="1"/>
  <c r="Y4199" i="2" s="1"/>
  <c r="P4199" i="2"/>
  <c r="Z4199" i="2" s="1"/>
  <c r="N4199" i="2"/>
  <c r="M4199" i="2"/>
  <c r="L4199" i="2"/>
  <c r="K4199" i="2"/>
  <c r="X4199" i="2" s="1"/>
  <c r="J4199" i="2"/>
  <c r="I4199" i="2"/>
  <c r="H4199" i="2"/>
  <c r="G4199" i="2"/>
  <c r="F4199" i="2"/>
  <c r="E4199" i="2"/>
  <c r="D4199" i="2"/>
  <c r="C4199" i="2"/>
  <c r="B4199" i="2"/>
  <c r="A4199" i="2"/>
  <c r="T4199" i="2" s="1"/>
  <c r="AA4198" i="2"/>
  <c r="S4198" i="2"/>
  <c r="R4198" i="2"/>
  <c r="Q4198" i="2"/>
  <c r="Y4198" i="2" s="1" a="1"/>
  <c r="Y4198" i="2" s="1"/>
  <c r="P4198" i="2"/>
  <c r="Z4198" i="2" s="1"/>
  <c r="N4198" i="2"/>
  <c r="M4198" i="2"/>
  <c r="L4198" i="2"/>
  <c r="K4198" i="2"/>
  <c r="J4198" i="2"/>
  <c r="I4198" i="2"/>
  <c r="H4198" i="2"/>
  <c r="G4198" i="2"/>
  <c r="F4198" i="2"/>
  <c r="E4198" i="2"/>
  <c r="D4198" i="2"/>
  <c r="C4198" i="2"/>
  <c r="B4198" i="2"/>
  <c r="A4198" i="2"/>
  <c r="T4198" i="2" s="1"/>
  <c r="AA4197" i="2"/>
  <c r="S4197" i="2"/>
  <c r="R4197" i="2"/>
  <c r="Q4197" i="2"/>
  <c r="Y4197" i="2" s="1" a="1"/>
  <c r="Y4197" i="2" s="1"/>
  <c r="P4197" i="2"/>
  <c r="Z4197" i="2" s="1"/>
  <c r="N4197" i="2"/>
  <c r="M4197" i="2"/>
  <c r="L4197" i="2"/>
  <c r="K4197" i="2"/>
  <c r="X4197" i="2" s="1"/>
  <c r="J4197" i="2"/>
  <c r="I4197" i="2"/>
  <c r="H4197" i="2"/>
  <c r="G4197" i="2"/>
  <c r="F4197" i="2"/>
  <c r="E4197" i="2"/>
  <c r="D4197" i="2"/>
  <c r="C4197" i="2"/>
  <c r="B4197" i="2"/>
  <c r="A4197" i="2"/>
  <c r="T4197" i="2" s="1"/>
  <c r="AA4196" i="2"/>
  <c r="S4196" i="2"/>
  <c r="R4196" i="2"/>
  <c r="Q4196" i="2"/>
  <c r="Y4196" i="2" s="1" a="1"/>
  <c r="Y4196" i="2" s="1"/>
  <c r="P4196" i="2"/>
  <c r="Z4196" i="2" s="1"/>
  <c r="N4196" i="2"/>
  <c r="M4196" i="2"/>
  <c r="L4196" i="2"/>
  <c r="K4196" i="2"/>
  <c r="J4196" i="2"/>
  <c r="I4196" i="2"/>
  <c r="H4196" i="2"/>
  <c r="G4196" i="2"/>
  <c r="F4196" i="2"/>
  <c r="E4196" i="2"/>
  <c r="D4196" i="2"/>
  <c r="C4196" i="2"/>
  <c r="B4196" i="2"/>
  <c r="A4196" i="2"/>
  <c r="T4196" i="2" s="1"/>
  <c r="AA4195" i="2"/>
  <c r="S4195" i="2"/>
  <c r="R4195" i="2"/>
  <c r="Q4195" i="2"/>
  <c r="Y4195" i="2" s="1" a="1"/>
  <c r="Y4195" i="2" s="1"/>
  <c r="P4195" i="2"/>
  <c r="Z4195" i="2" s="1"/>
  <c r="N4195" i="2"/>
  <c r="M4195" i="2"/>
  <c r="L4195" i="2"/>
  <c r="K4195" i="2"/>
  <c r="J4195" i="2"/>
  <c r="I4195" i="2"/>
  <c r="H4195" i="2"/>
  <c r="G4195" i="2"/>
  <c r="F4195" i="2"/>
  <c r="E4195" i="2"/>
  <c r="D4195" i="2"/>
  <c r="C4195" i="2"/>
  <c r="B4195" i="2"/>
  <c r="A4195" i="2"/>
  <c r="T4195" i="2" s="1"/>
  <c r="AA4194" i="2"/>
  <c r="S4194" i="2"/>
  <c r="R4194" i="2"/>
  <c r="Q4194" i="2"/>
  <c r="Y4194" i="2" s="1" a="1"/>
  <c r="Y4194" i="2" s="1"/>
  <c r="P4194" i="2"/>
  <c r="Z4194" i="2" s="1"/>
  <c r="N4194" i="2"/>
  <c r="M4194" i="2"/>
  <c r="L4194" i="2"/>
  <c r="K4194" i="2"/>
  <c r="X4194" i="2" s="1"/>
  <c r="J4194" i="2"/>
  <c r="I4194" i="2"/>
  <c r="H4194" i="2"/>
  <c r="G4194" i="2"/>
  <c r="F4194" i="2"/>
  <c r="E4194" i="2"/>
  <c r="D4194" i="2"/>
  <c r="C4194" i="2"/>
  <c r="B4194" i="2"/>
  <c r="A4194" i="2"/>
  <c r="T4194" i="2" s="1"/>
  <c r="AA4193" i="2"/>
  <c r="S4193" i="2"/>
  <c r="R4193" i="2"/>
  <c r="Q4193" i="2"/>
  <c r="Y4193" i="2" s="1" a="1"/>
  <c r="Y4193" i="2" s="1"/>
  <c r="P4193" i="2"/>
  <c r="Z4193" i="2" s="1"/>
  <c r="N4193" i="2"/>
  <c r="M4193" i="2"/>
  <c r="L4193" i="2"/>
  <c r="K4193" i="2"/>
  <c r="J4193" i="2"/>
  <c r="I4193" i="2"/>
  <c r="H4193" i="2"/>
  <c r="G4193" i="2"/>
  <c r="F4193" i="2"/>
  <c r="E4193" i="2"/>
  <c r="D4193" i="2"/>
  <c r="C4193" i="2"/>
  <c r="B4193" i="2"/>
  <c r="A4193" i="2"/>
  <c r="T4193" i="2" s="1"/>
  <c r="AA4192" i="2"/>
  <c r="S4192" i="2"/>
  <c r="R4192" i="2"/>
  <c r="Q4192" i="2"/>
  <c r="Y4192" i="2" s="1" a="1"/>
  <c r="Y4192" i="2" s="1"/>
  <c r="P4192" i="2"/>
  <c r="Z4192" i="2" s="1"/>
  <c r="N4192" i="2"/>
  <c r="M4192" i="2"/>
  <c r="L4192" i="2"/>
  <c r="K4192" i="2"/>
  <c r="X4192" i="2" s="1"/>
  <c r="J4192" i="2"/>
  <c r="I4192" i="2"/>
  <c r="H4192" i="2"/>
  <c r="G4192" i="2"/>
  <c r="F4192" i="2"/>
  <c r="E4192" i="2"/>
  <c r="D4192" i="2"/>
  <c r="C4192" i="2"/>
  <c r="B4192" i="2"/>
  <c r="A4192" i="2"/>
  <c r="T4192" i="2" s="1"/>
  <c r="AA4191" i="2"/>
  <c r="S4191" i="2"/>
  <c r="R4191" i="2"/>
  <c r="Q4191" i="2"/>
  <c r="Y4191" i="2" s="1" a="1"/>
  <c r="Y4191" i="2" s="1"/>
  <c r="P4191" i="2"/>
  <c r="Z4191" i="2" s="1"/>
  <c r="N4191" i="2"/>
  <c r="M4191" i="2"/>
  <c r="L4191" i="2"/>
  <c r="K4191" i="2"/>
  <c r="J4191" i="2"/>
  <c r="I4191" i="2"/>
  <c r="H4191" i="2"/>
  <c r="G4191" i="2"/>
  <c r="F4191" i="2"/>
  <c r="E4191" i="2"/>
  <c r="D4191" i="2"/>
  <c r="C4191" i="2"/>
  <c r="B4191" i="2"/>
  <c r="A4191" i="2"/>
  <c r="T4191" i="2" s="1"/>
  <c r="AA4190" i="2"/>
  <c r="S4190" i="2"/>
  <c r="R4190" i="2"/>
  <c r="Q4190" i="2"/>
  <c r="Y4190" i="2" s="1" a="1"/>
  <c r="Y4190" i="2" s="1"/>
  <c r="P4190" i="2"/>
  <c r="Z4190" i="2" s="1"/>
  <c r="N4190" i="2"/>
  <c r="M4190" i="2"/>
  <c r="L4190" i="2"/>
  <c r="K4190" i="2"/>
  <c r="X4190" i="2" s="1"/>
  <c r="J4190" i="2"/>
  <c r="I4190" i="2"/>
  <c r="H4190" i="2"/>
  <c r="G4190" i="2"/>
  <c r="F4190" i="2"/>
  <c r="E4190" i="2"/>
  <c r="D4190" i="2"/>
  <c r="C4190" i="2"/>
  <c r="B4190" i="2"/>
  <c r="A4190" i="2"/>
  <c r="T4190" i="2" s="1"/>
  <c r="AA4189" i="2"/>
  <c r="S4189" i="2"/>
  <c r="R4189" i="2"/>
  <c r="Q4189" i="2"/>
  <c r="Y4189" i="2" s="1" a="1"/>
  <c r="Y4189" i="2" s="1"/>
  <c r="P4189" i="2"/>
  <c r="Z4189" i="2" s="1"/>
  <c r="N4189" i="2"/>
  <c r="M4189" i="2"/>
  <c r="L4189" i="2"/>
  <c r="K4189" i="2"/>
  <c r="X4189" i="2" s="1"/>
  <c r="J4189" i="2"/>
  <c r="I4189" i="2"/>
  <c r="H4189" i="2"/>
  <c r="G4189" i="2"/>
  <c r="F4189" i="2"/>
  <c r="E4189" i="2"/>
  <c r="D4189" i="2"/>
  <c r="C4189" i="2"/>
  <c r="B4189" i="2"/>
  <c r="A4189" i="2"/>
  <c r="T4189" i="2" s="1"/>
  <c r="AA4188" i="2"/>
  <c r="S4188" i="2"/>
  <c r="R4188" i="2"/>
  <c r="Q4188" i="2"/>
  <c r="Y4188" i="2" s="1" a="1"/>
  <c r="Y4188" i="2" s="1"/>
  <c r="P4188" i="2"/>
  <c r="Z4188" i="2" s="1"/>
  <c r="N4188" i="2"/>
  <c r="M4188" i="2"/>
  <c r="L4188" i="2"/>
  <c r="K4188" i="2"/>
  <c r="J4188" i="2"/>
  <c r="I4188" i="2"/>
  <c r="H4188" i="2"/>
  <c r="G4188" i="2"/>
  <c r="F4188" i="2"/>
  <c r="E4188" i="2"/>
  <c r="D4188" i="2"/>
  <c r="C4188" i="2"/>
  <c r="B4188" i="2"/>
  <c r="A4188" i="2"/>
  <c r="T4188" i="2" s="1"/>
  <c r="AA4187" i="2"/>
  <c r="S4187" i="2"/>
  <c r="R4187" i="2"/>
  <c r="Q4187" i="2"/>
  <c r="Y4187" i="2" s="1" a="1"/>
  <c r="Y4187" i="2" s="1"/>
  <c r="P4187" i="2"/>
  <c r="Z4187" i="2" s="1"/>
  <c r="N4187" i="2"/>
  <c r="M4187" i="2"/>
  <c r="L4187" i="2"/>
  <c r="K4187" i="2"/>
  <c r="X4187" i="2" s="1"/>
  <c r="J4187" i="2"/>
  <c r="I4187" i="2"/>
  <c r="H4187" i="2"/>
  <c r="G4187" i="2"/>
  <c r="F4187" i="2"/>
  <c r="E4187" i="2"/>
  <c r="D4187" i="2"/>
  <c r="C4187" i="2"/>
  <c r="B4187" i="2"/>
  <c r="A4187" i="2"/>
  <c r="T4187" i="2" s="1"/>
  <c r="AA4186" i="2"/>
  <c r="S4186" i="2"/>
  <c r="R4186" i="2"/>
  <c r="Q4186" i="2"/>
  <c r="Y4186" i="2" s="1" a="1"/>
  <c r="Y4186" i="2" s="1"/>
  <c r="P4186" i="2"/>
  <c r="Z4186" i="2" s="1"/>
  <c r="N4186" i="2"/>
  <c r="M4186" i="2"/>
  <c r="L4186" i="2"/>
  <c r="K4186" i="2"/>
  <c r="X4186" i="2" s="1"/>
  <c r="J4186" i="2"/>
  <c r="I4186" i="2"/>
  <c r="H4186" i="2"/>
  <c r="G4186" i="2"/>
  <c r="F4186" i="2"/>
  <c r="E4186" i="2"/>
  <c r="D4186" i="2"/>
  <c r="C4186" i="2"/>
  <c r="B4186" i="2"/>
  <c r="A4186" i="2"/>
  <c r="T4186" i="2" s="1"/>
  <c r="AA4185" i="2"/>
  <c r="S4185" i="2"/>
  <c r="R4185" i="2"/>
  <c r="Q4185" i="2"/>
  <c r="Y4185" i="2" s="1" a="1"/>
  <c r="Y4185" i="2" s="1"/>
  <c r="P4185" i="2"/>
  <c r="Z4185" i="2" s="1"/>
  <c r="N4185" i="2"/>
  <c r="M4185" i="2"/>
  <c r="L4185" i="2"/>
  <c r="K4185" i="2"/>
  <c r="X4185" i="2" s="1"/>
  <c r="J4185" i="2"/>
  <c r="I4185" i="2"/>
  <c r="H4185" i="2"/>
  <c r="G4185" i="2"/>
  <c r="F4185" i="2"/>
  <c r="E4185" i="2"/>
  <c r="D4185" i="2"/>
  <c r="C4185" i="2"/>
  <c r="B4185" i="2"/>
  <c r="A4185" i="2"/>
  <c r="T4185" i="2" s="1"/>
  <c r="AA4184" i="2"/>
  <c r="S4184" i="2"/>
  <c r="R4184" i="2"/>
  <c r="Q4184" i="2"/>
  <c r="Y4184" i="2" s="1" a="1"/>
  <c r="Y4184" i="2" s="1"/>
  <c r="P4184" i="2"/>
  <c r="Z4184" i="2" s="1"/>
  <c r="N4184" i="2"/>
  <c r="M4184" i="2"/>
  <c r="L4184" i="2"/>
  <c r="K4184" i="2"/>
  <c r="J4184" i="2"/>
  <c r="I4184" i="2"/>
  <c r="H4184" i="2"/>
  <c r="G4184" i="2"/>
  <c r="F4184" i="2"/>
  <c r="E4184" i="2"/>
  <c r="D4184" i="2"/>
  <c r="C4184" i="2"/>
  <c r="B4184" i="2"/>
  <c r="A4184" i="2"/>
  <c r="T4184" i="2" s="1"/>
  <c r="AA4183" i="2"/>
  <c r="S4183" i="2"/>
  <c r="R4183" i="2"/>
  <c r="Q4183" i="2"/>
  <c r="Y4183" i="2" s="1" a="1"/>
  <c r="Y4183" i="2" s="1"/>
  <c r="P4183" i="2"/>
  <c r="Z4183" i="2" s="1"/>
  <c r="N4183" i="2"/>
  <c r="M4183" i="2"/>
  <c r="L4183" i="2"/>
  <c r="K4183" i="2"/>
  <c r="X4183" i="2" s="1"/>
  <c r="J4183" i="2"/>
  <c r="I4183" i="2"/>
  <c r="H4183" i="2"/>
  <c r="G4183" i="2"/>
  <c r="F4183" i="2"/>
  <c r="E4183" i="2"/>
  <c r="D4183" i="2"/>
  <c r="C4183" i="2"/>
  <c r="B4183" i="2"/>
  <c r="A4183" i="2"/>
  <c r="T4183" i="2" s="1"/>
  <c r="AA4182" i="2"/>
  <c r="S4182" i="2"/>
  <c r="R4182" i="2"/>
  <c r="Q4182" i="2"/>
  <c r="Y4182" i="2" s="1" a="1"/>
  <c r="Y4182" i="2" s="1"/>
  <c r="P4182" i="2"/>
  <c r="Z4182" i="2" s="1"/>
  <c r="N4182" i="2"/>
  <c r="M4182" i="2"/>
  <c r="L4182" i="2"/>
  <c r="K4182" i="2"/>
  <c r="X4182" i="2" s="1"/>
  <c r="J4182" i="2"/>
  <c r="I4182" i="2"/>
  <c r="H4182" i="2"/>
  <c r="G4182" i="2"/>
  <c r="F4182" i="2"/>
  <c r="E4182" i="2"/>
  <c r="D4182" i="2"/>
  <c r="C4182" i="2"/>
  <c r="B4182" i="2"/>
  <c r="A4182" i="2"/>
  <c r="T4182" i="2" s="1"/>
  <c r="AA4181" i="2"/>
  <c r="S4181" i="2"/>
  <c r="R4181" i="2"/>
  <c r="Q4181" i="2"/>
  <c r="Y4181" i="2" s="1" a="1"/>
  <c r="Y4181" i="2" s="1"/>
  <c r="P4181" i="2"/>
  <c r="Z4181" i="2" s="1"/>
  <c r="N4181" i="2"/>
  <c r="M4181" i="2"/>
  <c r="L4181" i="2"/>
  <c r="K4181" i="2"/>
  <c r="X4181" i="2" s="1"/>
  <c r="J4181" i="2"/>
  <c r="I4181" i="2"/>
  <c r="H4181" i="2"/>
  <c r="G4181" i="2"/>
  <c r="F4181" i="2"/>
  <c r="E4181" i="2"/>
  <c r="D4181" i="2"/>
  <c r="C4181" i="2"/>
  <c r="B4181" i="2"/>
  <c r="A4181" i="2"/>
  <c r="T4181" i="2" s="1"/>
  <c r="AA4180" i="2"/>
  <c r="S4180" i="2"/>
  <c r="R4180" i="2"/>
  <c r="Q4180" i="2"/>
  <c r="Y4180" i="2" s="1" a="1"/>
  <c r="Y4180" i="2" s="1"/>
  <c r="P4180" i="2"/>
  <c r="Z4180" i="2" s="1"/>
  <c r="N4180" i="2"/>
  <c r="M4180" i="2"/>
  <c r="L4180" i="2"/>
  <c r="K4180" i="2"/>
  <c r="X4180" i="2" s="1"/>
  <c r="J4180" i="2"/>
  <c r="I4180" i="2"/>
  <c r="H4180" i="2"/>
  <c r="G4180" i="2"/>
  <c r="F4180" i="2"/>
  <c r="E4180" i="2"/>
  <c r="D4180" i="2"/>
  <c r="C4180" i="2"/>
  <c r="B4180" i="2"/>
  <c r="A4180" i="2"/>
  <c r="T4180" i="2" s="1"/>
  <c r="AA4179" i="2"/>
  <c r="S4179" i="2"/>
  <c r="R4179" i="2"/>
  <c r="Q4179" i="2"/>
  <c r="Y4179" i="2" s="1" a="1"/>
  <c r="Y4179" i="2" s="1"/>
  <c r="P4179" i="2"/>
  <c r="Z4179" i="2" s="1"/>
  <c r="N4179" i="2"/>
  <c r="M4179" i="2"/>
  <c r="L4179" i="2"/>
  <c r="K4179" i="2"/>
  <c r="X4179" i="2" s="1"/>
  <c r="J4179" i="2"/>
  <c r="I4179" i="2"/>
  <c r="H4179" i="2"/>
  <c r="G4179" i="2"/>
  <c r="F4179" i="2"/>
  <c r="E4179" i="2"/>
  <c r="D4179" i="2"/>
  <c r="C4179" i="2"/>
  <c r="B4179" i="2"/>
  <c r="A4179" i="2"/>
  <c r="T4179" i="2" s="1"/>
  <c r="AA4178" i="2"/>
  <c r="S4178" i="2"/>
  <c r="R4178" i="2"/>
  <c r="Q4178" i="2"/>
  <c r="Y4178" i="2" s="1" a="1"/>
  <c r="Y4178" i="2" s="1"/>
  <c r="P4178" i="2"/>
  <c r="Z4178" i="2" s="1"/>
  <c r="N4178" i="2"/>
  <c r="M4178" i="2"/>
  <c r="L4178" i="2"/>
  <c r="K4178" i="2"/>
  <c r="J4178" i="2"/>
  <c r="I4178" i="2"/>
  <c r="H4178" i="2"/>
  <c r="G4178" i="2"/>
  <c r="F4178" i="2"/>
  <c r="E4178" i="2"/>
  <c r="D4178" i="2"/>
  <c r="C4178" i="2"/>
  <c r="B4178" i="2"/>
  <c r="A4178" i="2"/>
  <c r="T4178" i="2" s="1"/>
  <c r="AA4177" i="2"/>
  <c r="S4177" i="2"/>
  <c r="R4177" i="2"/>
  <c r="Q4177" i="2"/>
  <c r="Y4177" i="2" s="1" a="1"/>
  <c r="Y4177" i="2" s="1"/>
  <c r="P4177" i="2"/>
  <c r="Z4177" i="2" s="1"/>
  <c r="N4177" i="2"/>
  <c r="M4177" i="2"/>
  <c r="L4177" i="2"/>
  <c r="K4177" i="2"/>
  <c r="X4177" i="2" s="1"/>
  <c r="J4177" i="2"/>
  <c r="I4177" i="2"/>
  <c r="H4177" i="2"/>
  <c r="G4177" i="2"/>
  <c r="F4177" i="2"/>
  <c r="E4177" i="2"/>
  <c r="D4177" i="2"/>
  <c r="C4177" i="2"/>
  <c r="B4177" i="2"/>
  <c r="A4177" i="2"/>
  <c r="T4177" i="2" s="1"/>
  <c r="AA4176" i="2"/>
  <c r="S4176" i="2"/>
  <c r="R4176" i="2"/>
  <c r="Q4176" i="2"/>
  <c r="Y4176" i="2" s="1" a="1"/>
  <c r="Y4176" i="2" s="1"/>
  <c r="P4176" i="2"/>
  <c r="Z4176" i="2" s="1"/>
  <c r="N4176" i="2"/>
  <c r="M4176" i="2"/>
  <c r="L4176" i="2"/>
  <c r="K4176" i="2"/>
  <c r="X4176" i="2" s="1"/>
  <c r="J4176" i="2"/>
  <c r="I4176" i="2"/>
  <c r="H4176" i="2"/>
  <c r="G4176" i="2"/>
  <c r="F4176" i="2"/>
  <c r="E4176" i="2"/>
  <c r="D4176" i="2"/>
  <c r="C4176" i="2"/>
  <c r="B4176" i="2"/>
  <c r="A4176" i="2"/>
  <c r="T4176" i="2" s="1"/>
  <c r="AA4175" i="2"/>
  <c r="S4175" i="2"/>
  <c r="R4175" i="2"/>
  <c r="Q4175" i="2"/>
  <c r="Y4175" i="2" s="1" a="1"/>
  <c r="Y4175" i="2" s="1"/>
  <c r="P4175" i="2"/>
  <c r="Z4175" i="2" s="1"/>
  <c r="N4175" i="2"/>
  <c r="M4175" i="2"/>
  <c r="L4175" i="2"/>
  <c r="K4175" i="2"/>
  <c r="X4175" i="2" s="1"/>
  <c r="J4175" i="2"/>
  <c r="I4175" i="2"/>
  <c r="H4175" i="2"/>
  <c r="G4175" i="2"/>
  <c r="F4175" i="2"/>
  <c r="E4175" i="2"/>
  <c r="D4175" i="2"/>
  <c r="C4175" i="2"/>
  <c r="B4175" i="2"/>
  <c r="A4175" i="2"/>
  <c r="T4175" i="2" s="1"/>
  <c r="AA4174" i="2"/>
  <c r="S4174" i="2"/>
  <c r="R4174" i="2"/>
  <c r="Q4174" i="2"/>
  <c r="Y4174" i="2" s="1" a="1"/>
  <c r="Y4174" i="2" s="1"/>
  <c r="P4174" i="2"/>
  <c r="Z4174" i="2" s="1"/>
  <c r="N4174" i="2"/>
  <c r="M4174" i="2"/>
  <c r="L4174" i="2"/>
  <c r="K4174" i="2"/>
  <c r="X4174" i="2" s="1"/>
  <c r="J4174" i="2"/>
  <c r="I4174" i="2"/>
  <c r="H4174" i="2"/>
  <c r="G4174" i="2"/>
  <c r="F4174" i="2"/>
  <c r="E4174" i="2"/>
  <c r="D4174" i="2"/>
  <c r="C4174" i="2"/>
  <c r="B4174" i="2"/>
  <c r="A4174" i="2"/>
  <c r="T4174" i="2" s="1"/>
  <c r="AA4173" i="2"/>
  <c r="S4173" i="2"/>
  <c r="R4173" i="2"/>
  <c r="Q4173" i="2"/>
  <c r="Y4173" i="2" s="1" a="1"/>
  <c r="Y4173" i="2" s="1"/>
  <c r="P4173" i="2"/>
  <c r="Z4173" i="2" s="1"/>
  <c r="N4173" i="2"/>
  <c r="M4173" i="2"/>
  <c r="L4173" i="2"/>
  <c r="K4173" i="2"/>
  <c r="X4173" i="2" s="1"/>
  <c r="J4173" i="2"/>
  <c r="I4173" i="2"/>
  <c r="H4173" i="2"/>
  <c r="G4173" i="2"/>
  <c r="F4173" i="2"/>
  <c r="E4173" i="2"/>
  <c r="D4173" i="2"/>
  <c r="C4173" i="2"/>
  <c r="B4173" i="2"/>
  <c r="A4173" i="2"/>
  <c r="T4173" i="2" s="1"/>
  <c r="AA4172" i="2"/>
  <c r="S4172" i="2"/>
  <c r="R4172" i="2"/>
  <c r="Q4172" i="2"/>
  <c r="Y4172" i="2" s="1" a="1"/>
  <c r="Y4172" i="2" s="1"/>
  <c r="P4172" i="2"/>
  <c r="Z4172" i="2" s="1"/>
  <c r="N4172" i="2"/>
  <c r="M4172" i="2"/>
  <c r="L4172" i="2"/>
  <c r="K4172" i="2"/>
  <c r="J4172" i="2"/>
  <c r="I4172" i="2"/>
  <c r="H4172" i="2"/>
  <c r="G4172" i="2"/>
  <c r="F4172" i="2"/>
  <c r="E4172" i="2"/>
  <c r="D4172" i="2"/>
  <c r="C4172" i="2"/>
  <c r="B4172" i="2"/>
  <c r="A4172" i="2"/>
  <c r="T4172" i="2" s="1"/>
  <c r="AA4171" i="2"/>
  <c r="S4171" i="2"/>
  <c r="R4171" i="2"/>
  <c r="Q4171" i="2"/>
  <c r="Y4171" i="2" s="1" a="1"/>
  <c r="Y4171" i="2" s="1"/>
  <c r="P4171" i="2"/>
  <c r="Z4171" i="2" s="1"/>
  <c r="N4171" i="2"/>
  <c r="M4171" i="2"/>
  <c r="L4171" i="2"/>
  <c r="K4171" i="2"/>
  <c r="X4171" i="2" s="1"/>
  <c r="J4171" i="2"/>
  <c r="I4171" i="2"/>
  <c r="H4171" i="2"/>
  <c r="G4171" i="2"/>
  <c r="F4171" i="2"/>
  <c r="E4171" i="2"/>
  <c r="D4171" i="2"/>
  <c r="C4171" i="2"/>
  <c r="B4171" i="2"/>
  <c r="A4171" i="2"/>
  <c r="T4171" i="2" s="1"/>
  <c r="AA4170" i="2"/>
  <c r="S4170" i="2"/>
  <c r="R4170" i="2"/>
  <c r="Q4170" i="2"/>
  <c r="Y4170" i="2" s="1" a="1"/>
  <c r="Y4170" i="2" s="1"/>
  <c r="P4170" i="2"/>
  <c r="Z4170" i="2" s="1"/>
  <c r="N4170" i="2"/>
  <c r="M4170" i="2"/>
  <c r="L4170" i="2"/>
  <c r="K4170" i="2"/>
  <c r="X4170" i="2" s="1"/>
  <c r="J4170" i="2"/>
  <c r="I4170" i="2"/>
  <c r="H4170" i="2"/>
  <c r="G4170" i="2"/>
  <c r="F4170" i="2"/>
  <c r="E4170" i="2"/>
  <c r="D4170" i="2"/>
  <c r="C4170" i="2"/>
  <c r="B4170" i="2"/>
  <c r="A4170" i="2"/>
  <c r="T4170" i="2" s="1"/>
  <c r="AA4169" i="2"/>
  <c r="S4169" i="2"/>
  <c r="R4169" i="2"/>
  <c r="Q4169" i="2"/>
  <c r="Y4169" i="2" s="1" a="1"/>
  <c r="Y4169" i="2" s="1"/>
  <c r="P4169" i="2"/>
  <c r="Z4169" i="2" s="1"/>
  <c r="N4169" i="2"/>
  <c r="M4169" i="2"/>
  <c r="L4169" i="2"/>
  <c r="K4169" i="2"/>
  <c r="X4169" i="2" s="1"/>
  <c r="J4169" i="2"/>
  <c r="I4169" i="2"/>
  <c r="H4169" i="2"/>
  <c r="G4169" i="2"/>
  <c r="F4169" i="2"/>
  <c r="E4169" i="2"/>
  <c r="D4169" i="2"/>
  <c r="C4169" i="2"/>
  <c r="B4169" i="2"/>
  <c r="A4169" i="2"/>
  <c r="T4169" i="2" s="1"/>
  <c r="AA4168" i="2"/>
  <c r="S4168" i="2"/>
  <c r="R4168" i="2"/>
  <c r="Q4168" i="2"/>
  <c r="Y4168" i="2" s="1" a="1"/>
  <c r="Y4168" i="2" s="1"/>
  <c r="P4168" i="2"/>
  <c r="Z4168" i="2" s="1"/>
  <c r="N4168" i="2"/>
  <c r="M4168" i="2"/>
  <c r="L4168" i="2"/>
  <c r="K4168" i="2"/>
  <c r="X4168" i="2" s="1"/>
  <c r="J4168" i="2"/>
  <c r="I4168" i="2"/>
  <c r="H4168" i="2"/>
  <c r="G4168" i="2"/>
  <c r="F4168" i="2"/>
  <c r="E4168" i="2"/>
  <c r="D4168" i="2"/>
  <c r="C4168" i="2"/>
  <c r="B4168" i="2"/>
  <c r="A4168" i="2"/>
  <c r="T4168" i="2" s="1"/>
  <c r="AA4167" i="2"/>
  <c r="S4167" i="2"/>
  <c r="R4167" i="2"/>
  <c r="Q4167" i="2"/>
  <c r="Y4167" i="2" s="1" a="1"/>
  <c r="Y4167" i="2" s="1"/>
  <c r="P4167" i="2"/>
  <c r="Z4167" i="2" s="1"/>
  <c r="N4167" i="2"/>
  <c r="M4167" i="2"/>
  <c r="L4167" i="2"/>
  <c r="K4167" i="2"/>
  <c r="X4167" i="2" s="1"/>
  <c r="J4167" i="2"/>
  <c r="I4167" i="2"/>
  <c r="H4167" i="2"/>
  <c r="G4167" i="2"/>
  <c r="F4167" i="2"/>
  <c r="E4167" i="2"/>
  <c r="D4167" i="2"/>
  <c r="C4167" i="2"/>
  <c r="B4167" i="2"/>
  <c r="A4167" i="2"/>
  <c r="T4167" i="2" s="1"/>
  <c r="AA4166" i="2"/>
  <c r="S4166" i="2"/>
  <c r="R4166" i="2"/>
  <c r="Q4166" i="2"/>
  <c r="Y4166" i="2" s="1" a="1"/>
  <c r="Y4166" i="2" s="1"/>
  <c r="P4166" i="2"/>
  <c r="Z4166" i="2" s="1"/>
  <c r="N4166" i="2"/>
  <c r="M4166" i="2"/>
  <c r="L4166" i="2"/>
  <c r="K4166" i="2"/>
  <c r="J4166" i="2"/>
  <c r="I4166" i="2"/>
  <c r="H4166" i="2"/>
  <c r="G4166" i="2"/>
  <c r="F4166" i="2"/>
  <c r="E4166" i="2"/>
  <c r="D4166" i="2"/>
  <c r="C4166" i="2"/>
  <c r="B4166" i="2"/>
  <c r="A4166" i="2"/>
  <c r="T4166" i="2" s="1"/>
  <c r="AA4165" i="2"/>
  <c r="S4165" i="2"/>
  <c r="R4165" i="2"/>
  <c r="Q4165" i="2"/>
  <c r="Y4165" i="2" s="1" a="1"/>
  <c r="Y4165" i="2" s="1"/>
  <c r="P4165" i="2"/>
  <c r="Z4165" i="2" s="1"/>
  <c r="N4165" i="2"/>
  <c r="M4165" i="2"/>
  <c r="L4165" i="2"/>
  <c r="K4165" i="2"/>
  <c r="X4165" i="2" s="1"/>
  <c r="J4165" i="2"/>
  <c r="I4165" i="2"/>
  <c r="H4165" i="2"/>
  <c r="G4165" i="2"/>
  <c r="F4165" i="2"/>
  <c r="E4165" i="2"/>
  <c r="D4165" i="2"/>
  <c r="C4165" i="2"/>
  <c r="B4165" i="2"/>
  <c r="A4165" i="2"/>
  <c r="T4165" i="2" s="1"/>
  <c r="AA4164" i="2"/>
  <c r="S4164" i="2"/>
  <c r="R4164" i="2"/>
  <c r="Q4164" i="2"/>
  <c r="Y4164" i="2" s="1" a="1"/>
  <c r="Y4164" i="2" s="1"/>
  <c r="P4164" i="2"/>
  <c r="Z4164" i="2" s="1"/>
  <c r="N4164" i="2"/>
  <c r="M4164" i="2"/>
  <c r="L4164" i="2"/>
  <c r="K4164" i="2"/>
  <c r="X4164" i="2" s="1"/>
  <c r="J4164" i="2"/>
  <c r="I4164" i="2"/>
  <c r="H4164" i="2"/>
  <c r="G4164" i="2"/>
  <c r="F4164" i="2"/>
  <c r="E4164" i="2"/>
  <c r="D4164" i="2"/>
  <c r="C4164" i="2"/>
  <c r="B4164" i="2"/>
  <c r="A4164" i="2"/>
  <c r="T4164" i="2" s="1"/>
  <c r="AA4163" i="2"/>
  <c r="S4163" i="2"/>
  <c r="R4163" i="2"/>
  <c r="Q4163" i="2"/>
  <c r="Y4163" i="2" s="1" a="1"/>
  <c r="Y4163" i="2" s="1"/>
  <c r="P4163" i="2"/>
  <c r="Z4163" i="2" s="1"/>
  <c r="N4163" i="2"/>
  <c r="M4163" i="2"/>
  <c r="L4163" i="2"/>
  <c r="K4163" i="2"/>
  <c r="X4163" i="2" s="1"/>
  <c r="J4163" i="2"/>
  <c r="I4163" i="2"/>
  <c r="H4163" i="2"/>
  <c r="G4163" i="2"/>
  <c r="F4163" i="2"/>
  <c r="E4163" i="2"/>
  <c r="D4163" i="2"/>
  <c r="C4163" i="2"/>
  <c r="B4163" i="2"/>
  <c r="A4163" i="2"/>
  <c r="T4163" i="2" s="1"/>
  <c r="AA4162" i="2"/>
  <c r="S4162" i="2"/>
  <c r="R4162" i="2"/>
  <c r="Q4162" i="2"/>
  <c r="Y4162" i="2" s="1" a="1"/>
  <c r="Y4162" i="2" s="1"/>
  <c r="P4162" i="2"/>
  <c r="Z4162" i="2" s="1"/>
  <c r="N4162" i="2"/>
  <c r="M4162" i="2"/>
  <c r="L4162" i="2"/>
  <c r="K4162" i="2"/>
  <c r="X4162" i="2" s="1"/>
  <c r="J4162" i="2"/>
  <c r="I4162" i="2"/>
  <c r="H4162" i="2"/>
  <c r="G4162" i="2"/>
  <c r="F4162" i="2"/>
  <c r="E4162" i="2"/>
  <c r="D4162" i="2"/>
  <c r="C4162" i="2"/>
  <c r="B4162" i="2"/>
  <c r="A4162" i="2"/>
  <c r="T4162" i="2" s="1"/>
  <c r="AA4161" i="2"/>
  <c r="S4161" i="2"/>
  <c r="R4161" i="2"/>
  <c r="Q4161" i="2"/>
  <c r="Y4161" i="2" s="1" a="1"/>
  <c r="Y4161" i="2" s="1"/>
  <c r="P4161" i="2"/>
  <c r="Z4161" i="2" s="1"/>
  <c r="N4161" i="2"/>
  <c r="M4161" i="2"/>
  <c r="L4161" i="2"/>
  <c r="K4161" i="2"/>
  <c r="X4161" i="2" s="1"/>
  <c r="J4161" i="2"/>
  <c r="I4161" i="2"/>
  <c r="H4161" i="2"/>
  <c r="G4161" i="2"/>
  <c r="F4161" i="2"/>
  <c r="E4161" i="2"/>
  <c r="D4161" i="2"/>
  <c r="C4161" i="2"/>
  <c r="B4161" i="2"/>
  <c r="A4161" i="2"/>
  <c r="T4161" i="2" s="1"/>
  <c r="AA4160" i="2"/>
  <c r="S4160" i="2"/>
  <c r="R4160" i="2"/>
  <c r="Q4160" i="2"/>
  <c r="Y4160" i="2" s="1" a="1"/>
  <c r="Y4160" i="2" s="1"/>
  <c r="P4160" i="2"/>
  <c r="Z4160" i="2" s="1"/>
  <c r="N4160" i="2"/>
  <c r="M4160" i="2"/>
  <c r="L4160" i="2"/>
  <c r="K4160" i="2"/>
  <c r="J4160" i="2"/>
  <c r="I4160" i="2"/>
  <c r="H4160" i="2"/>
  <c r="G4160" i="2"/>
  <c r="F4160" i="2"/>
  <c r="E4160" i="2"/>
  <c r="D4160" i="2"/>
  <c r="C4160" i="2"/>
  <c r="B4160" i="2"/>
  <c r="A4160" i="2"/>
  <c r="T4160" i="2" s="1"/>
  <c r="AA4159" i="2"/>
  <c r="S4159" i="2"/>
  <c r="R4159" i="2"/>
  <c r="Q4159" i="2"/>
  <c r="Y4159" i="2" s="1" a="1"/>
  <c r="Y4159" i="2" s="1"/>
  <c r="P4159" i="2"/>
  <c r="Z4159" i="2" s="1"/>
  <c r="N4159" i="2"/>
  <c r="M4159" i="2"/>
  <c r="L4159" i="2"/>
  <c r="K4159" i="2"/>
  <c r="X4159" i="2" s="1"/>
  <c r="J4159" i="2"/>
  <c r="I4159" i="2"/>
  <c r="H4159" i="2"/>
  <c r="G4159" i="2"/>
  <c r="F4159" i="2"/>
  <c r="E4159" i="2"/>
  <c r="D4159" i="2"/>
  <c r="C4159" i="2"/>
  <c r="B4159" i="2"/>
  <c r="A4159" i="2"/>
  <c r="T4159" i="2" s="1"/>
  <c r="AA4158" i="2"/>
  <c r="S4158" i="2"/>
  <c r="R4158" i="2"/>
  <c r="Q4158" i="2"/>
  <c r="Y4158" i="2" s="1" a="1"/>
  <c r="Y4158" i="2" s="1"/>
  <c r="P4158" i="2"/>
  <c r="Z4158" i="2" s="1"/>
  <c r="N4158" i="2"/>
  <c r="M4158" i="2"/>
  <c r="L4158" i="2"/>
  <c r="K4158" i="2"/>
  <c r="X4158" i="2" s="1"/>
  <c r="J4158" i="2"/>
  <c r="I4158" i="2"/>
  <c r="H4158" i="2"/>
  <c r="G4158" i="2"/>
  <c r="F4158" i="2"/>
  <c r="E4158" i="2"/>
  <c r="D4158" i="2"/>
  <c r="C4158" i="2"/>
  <c r="B4158" i="2"/>
  <c r="A4158" i="2"/>
  <c r="T4158" i="2" s="1"/>
  <c r="AA4157" i="2"/>
  <c r="S4157" i="2"/>
  <c r="R4157" i="2"/>
  <c r="Q4157" i="2"/>
  <c r="Y4157" i="2" s="1" a="1"/>
  <c r="Y4157" i="2" s="1"/>
  <c r="P4157" i="2"/>
  <c r="Z4157" i="2" s="1"/>
  <c r="N4157" i="2"/>
  <c r="M4157" i="2"/>
  <c r="L4157" i="2"/>
  <c r="K4157" i="2"/>
  <c r="X4157" i="2" s="1"/>
  <c r="J4157" i="2"/>
  <c r="I4157" i="2"/>
  <c r="H4157" i="2"/>
  <c r="G4157" i="2"/>
  <c r="F4157" i="2"/>
  <c r="E4157" i="2"/>
  <c r="D4157" i="2"/>
  <c r="C4157" i="2"/>
  <c r="B4157" i="2"/>
  <c r="A4157" i="2"/>
  <c r="T4157" i="2" s="1"/>
  <c r="AA4156" i="2"/>
  <c r="S4156" i="2"/>
  <c r="R4156" i="2"/>
  <c r="Q4156" i="2"/>
  <c r="Y4156" i="2" s="1" a="1"/>
  <c r="Y4156" i="2" s="1"/>
  <c r="P4156" i="2"/>
  <c r="Z4156" i="2" s="1"/>
  <c r="N4156" i="2"/>
  <c r="M4156" i="2"/>
  <c r="L4156" i="2"/>
  <c r="K4156" i="2"/>
  <c r="X4156" i="2" s="1"/>
  <c r="J4156" i="2"/>
  <c r="I4156" i="2"/>
  <c r="H4156" i="2"/>
  <c r="G4156" i="2"/>
  <c r="F4156" i="2"/>
  <c r="E4156" i="2"/>
  <c r="D4156" i="2"/>
  <c r="C4156" i="2"/>
  <c r="B4156" i="2"/>
  <c r="A4156" i="2"/>
  <c r="T4156" i="2" s="1"/>
  <c r="AA4155" i="2"/>
  <c r="S4155" i="2"/>
  <c r="R4155" i="2"/>
  <c r="Q4155" i="2"/>
  <c r="Y4155" i="2" s="1" a="1"/>
  <c r="Y4155" i="2" s="1"/>
  <c r="P4155" i="2"/>
  <c r="Z4155" i="2" s="1"/>
  <c r="N4155" i="2"/>
  <c r="M4155" i="2"/>
  <c r="L4155" i="2"/>
  <c r="K4155" i="2"/>
  <c r="X4155" i="2" s="1"/>
  <c r="J4155" i="2"/>
  <c r="I4155" i="2"/>
  <c r="H4155" i="2"/>
  <c r="G4155" i="2"/>
  <c r="F4155" i="2"/>
  <c r="E4155" i="2"/>
  <c r="D4155" i="2"/>
  <c r="C4155" i="2"/>
  <c r="B4155" i="2"/>
  <c r="A4155" i="2"/>
  <c r="T4155" i="2" s="1"/>
  <c r="AA4154" i="2"/>
  <c r="Z4154" i="2"/>
  <c r="S4154" i="2"/>
  <c r="R4154" i="2"/>
  <c r="Q4154" i="2"/>
  <c r="Y4154" i="2" s="1" a="1"/>
  <c r="Y4154" i="2" s="1"/>
  <c r="P4154" i="2"/>
  <c r="N4154" i="2"/>
  <c r="M4154" i="2"/>
  <c r="L4154" i="2"/>
  <c r="K4154" i="2"/>
  <c r="J4154" i="2"/>
  <c r="I4154" i="2"/>
  <c r="H4154" i="2"/>
  <c r="G4154" i="2"/>
  <c r="F4154" i="2"/>
  <c r="E4154" i="2"/>
  <c r="D4154" i="2"/>
  <c r="C4154" i="2"/>
  <c r="B4154" i="2"/>
  <c r="A4154" i="2"/>
  <c r="T4154" i="2" s="1"/>
  <c r="AA4153" i="2"/>
  <c r="S4153" i="2"/>
  <c r="R4153" i="2"/>
  <c r="Q4153" i="2"/>
  <c r="Y4153" i="2" s="1" a="1"/>
  <c r="Y4153" i="2" s="1"/>
  <c r="P4153" i="2"/>
  <c r="Z4153" i="2" s="1"/>
  <c r="N4153" i="2"/>
  <c r="M4153" i="2"/>
  <c r="L4153" i="2"/>
  <c r="K4153" i="2"/>
  <c r="X4153" i="2" s="1"/>
  <c r="J4153" i="2"/>
  <c r="I4153" i="2"/>
  <c r="H4153" i="2"/>
  <c r="G4153" i="2"/>
  <c r="F4153" i="2"/>
  <c r="E4153" i="2"/>
  <c r="D4153" i="2"/>
  <c r="C4153" i="2"/>
  <c r="B4153" i="2"/>
  <c r="A4153" i="2"/>
  <c r="T4153" i="2" s="1"/>
  <c r="AA4152" i="2"/>
  <c r="S4152" i="2"/>
  <c r="R4152" i="2"/>
  <c r="Q4152" i="2"/>
  <c r="Y4152" i="2" s="1" a="1"/>
  <c r="Y4152" i="2" s="1"/>
  <c r="P4152" i="2"/>
  <c r="Z4152" i="2" s="1"/>
  <c r="N4152" i="2"/>
  <c r="M4152" i="2"/>
  <c r="L4152" i="2"/>
  <c r="K4152" i="2"/>
  <c r="X4152" i="2" s="1"/>
  <c r="J4152" i="2"/>
  <c r="I4152" i="2"/>
  <c r="H4152" i="2"/>
  <c r="G4152" i="2"/>
  <c r="F4152" i="2"/>
  <c r="E4152" i="2"/>
  <c r="D4152" i="2"/>
  <c r="C4152" i="2"/>
  <c r="B4152" i="2"/>
  <c r="A4152" i="2"/>
  <c r="T4152" i="2" s="1"/>
  <c r="AA4151" i="2"/>
  <c r="S4151" i="2"/>
  <c r="R4151" i="2"/>
  <c r="Q4151" i="2"/>
  <c r="Y4151" i="2" s="1" a="1"/>
  <c r="Y4151" i="2" s="1"/>
  <c r="P4151" i="2"/>
  <c r="Z4151" i="2" s="1"/>
  <c r="N4151" i="2"/>
  <c r="M4151" i="2"/>
  <c r="L4151" i="2"/>
  <c r="K4151" i="2"/>
  <c r="X4151" i="2" s="1"/>
  <c r="J4151" i="2"/>
  <c r="I4151" i="2"/>
  <c r="H4151" i="2"/>
  <c r="G4151" i="2"/>
  <c r="F4151" i="2"/>
  <c r="E4151" i="2"/>
  <c r="D4151" i="2"/>
  <c r="C4151" i="2"/>
  <c r="B4151" i="2"/>
  <c r="A4151" i="2"/>
  <c r="T4151" i="2" s="1"/>
  <c r="AA4150" i="2"/>
  <c r="S4150" i="2"/>
  <c r="R4150" i="2"/>
  <c r="Q4150" i="2"/>
  <c r="Y4150" i="2" s="1" a="1"/>
  <c r="Y4150" i="2" s="1"/>
  <c r="P4150" i="2"/>
  <c r="Z4150" i="2" s="1"/>
  <c r="N4150" i="2"/>
  <c r="M4150" i="2"/>
  <c r="L4150" i="2"/>
  <c r="K4150" i="2"/>
  <c r="X4150" i="2" s="1"/>
  <c r="J4150" i="2"/>
  <c r="I4150" i="2"/>
  <c r="H4150" i="2"/>
  <c r="G4150" i="2"/>
  <c r="F4150" i="2"/>
  <c r="E4150" i="2"/>
  <c r="D4150" i="2"/>
  <c r="C4150" i="2"/>
  <c r="B4150" i="2"/>
  <c r="A4150" i="2"/>
  <c r="T4150" i="2" s="1"/>
  <c r="AA4149" i="2"/>
  <c r="S4149" i="2"/>
  <c r="R4149" i="2"/>
  <c r="Q4149" i="2"/>
  <c r="Y4149" i="2" s="1" a="1"/>
  <c r="Y4149" i="2" s="1"/>
  <c r="P4149" i="2"/>
  <c r="Z4149" i="2" s="1"/>
  <c r="N4149" i="2"/>
  <c r="M4149" i="2"/>
  <c r="L4149" i="2"/>
  <c r="K4149" i="2"/>
  <c r="X4149" i="2" s="1"/>
  <c r="J4149" i="2"/>
  <c r="I4149" i="2"/>
  <c r="H4149" i="2"/>
  <c r="G4149" i="2"/>
  <c r="F4149" i="2"/>
  <c r="E4149" i="2"/>
  <c r="D4149" i="2"/>
  <c r="C4149" i="2"/>
  <c r="B4149" i="2"/>
  <c r="A4149" i="2"/>
  <c r="T4149" i="2" s="1"/>
  <c r="AA4148" i="2"/>
  <c r="S4148" i="2"/>
  <c r="R4148" i="2"/>
  <c r="Q4148" i="2"/>
  <c r="Y4148" i="2" s="1" a="1"/>
  <c r="Y4148" i="2" s="1"/>
  <c r="P4148" i="2"/>
  <c r="Z4148" i="2" s="1"/>
  <c r="N4148" i="2"/>
  <c r="M4148" i="2"/>
  <c r="L4148" i="2"/>
  <c r="K4148" i="2"/>
  <c r="J4148" i="2"/>
  <c r="I4148" i="2"/>
  <c r="H4148" i="2"/>
  <c r="G4148" i="2"/>
  <c r="F4148" i="2"/>
  <c r="E4148" i="2"/>
  <c r="D4148" i="2"/>
  <c r="C4148" i="2"/>
  <c r="B4148" i="2"/>
  <c r="A4148" i="2"/>
  <c r="T4148" i="2" s="1"/>
  <c r="AA4147" i="2"/>
  <c r="S4147" i="2"/>
  <c r="R4147" i="2"/>
  <c r="Q4147" i="2"/>
  <c r="Y4147" i="2" s="1" a="1"/>
  <c r="Y4147" i="2" s="1"/>
  <c r="P4147" i="2"/>
  <c r="Z4147" i="2" s="1"/>
  <c r="N4147" i="2"/>
  <c r="M4147" i="2"/>
  <c r="L4147" i="2"/>
  <c r="K4147" i="2"/>
  <c r="X4147" i="2" s="1"/>
  <c r="J4147" i="2"/>
  <c r="I4147" i="2"/>
  <c r="H4147" i="2"/>
  <c r="G4147" i="2"/>
  <c r="F4147" i="2"/>
  <c r="E4147" i="2"/>
  <c r="D4147" i="2"/>
  <c r="C4147" i="2"/>
  <c r="B4147" i="2"/>
  <c r="A4147" i="2"/>
  <c r="T4147" i="2" s="1"/>
  <c r="AA4146" i="2"/>
  <c r="S4146" i="2"/>
  <c r="R4146" i="2"/>
  <c r="Q4146" i="2"/>
  <c r="Y4146" i="2" s="1" a="1"/>
  <c r="Y4146" i="2" s="1"/>
  <c r="P4146" i="2"/>
  <c r="Z4146" i="2" s="1"/>
  <c r="N4146" i="2"/>
  <c r="M4146" i="2"/>
  <c r="L4146" i="2"/>
  <c r="K4146" i="2"/>
  <c r="X4146" i="2" s="1"/>
  <c r="J4146" i="2"/>
  <c r="I4146" i="2"/>
  <c r="H4146" i="2"/>
  <c r="G4146" i="2"/>
  <c r="F4146" i="2"/>
  <c r="E4146" i="2"/>
  <c r="D4146" i="2"/>
  <c r="C4146" i="2"/>
  <c r="B4146" i="2"/>
  <c r="A4146" i="2"/>
  <c r="T4146" i="2" s="1"/>
  <c r="AA4145" i="2"/>
  <c r="S4145" i="2"/>
  <c r="R4145" i="2"/>
  <c r="Q4145" i="2"/>
  <c r="Y4145" i="2" s="1" a="1"/>
  <c r="Y4145" i="2" s="1"/>
  <c r="P4145" i="2"/>
  <c r="Z4145" i="2" s="1"/>
  <c r="N4145" i="2"/>
  <c r="M4145" i="2"/>
  <c r="L4145" i="2"/>
  <c r="K4145" i="2"/>
  <c r="X4145" i="2" s="1"/>
  <c r="J4145" i="2"/>
  <c r="I4145" i="2"/>
  <c r="H4145" i="2"/>
  <c r="G4145" i="2"/>
  <c r="F4145" i="2"/>
  <c r="E4145" i="2"/>
  <c r="D4145" i="2"/>
  <c r="C4145" i="2"/>
  <c r="B4145" i="2"/>
  <c r="A4145" i="2"/>
  <c r="T4145" i="2" s="1"/>
  <c r="AA4144" i="2"/>
  <c r="S4144" i="2"/>
  <c r="R4144" i="2"/>
  <c r="Q4144" i="2"/>
  <c r="Y4144" i="2" s="1" a="1"/>
  <c r="Y4144" i="2" s="1"/>
  <c r="P4144" i="2"/>
  <c r="Z4144" i="2" s="1"/>
  <c r="N4144" i="2"/>
  <c r="M4144" i="2"/>
  <c r="L4144" i="2"/>
  <c r="K4144" i="2"/>
  <c r="X4144" i="2" s="1"/>
  <c r="J4144" i="2"/>
  <c r="I4144" i="2"/>
  <c r="H4144" i="2"/>
  <c r="G4144" i="2"/>
  <c r="F4144" i="2"/>
  <c r="E4144" i="2"/>
  <c r="D4144" i="2"/>
  <c r="C4144" i="2"/>
  <c r="B4144" i="2"/>
  <c r="A4144" i="2"/>
  <c r="T4144" i="2" s="1"/>
  <c r="AA4143" i="2"/>
  <c r="S4143" i="2"/>
  <c r="R4143" i="2"/>
  <c r="Q4143" i="2"/>
  <c r="Y4143" i="2" s="1" a="1"/>
  <c r="Y4143" i="2" s="1"/>
  <c r="P4143" i="2"/>
  <c r="Z4143" i="2" s="1"/>
  <c r="N4143" i="2"/>
  <c r="M4143" i="2"/>
  <c r="L4143" i="2"/>
  <c r="K4143" i="2"/>
  <c r="X4143" i="2" s="1"/>
  <c r="J4143" i="2"/>
  <c r="I4143" i="2"/>
  <c r="H4143" i="2"/>
  <c r="G4143" i="2"/>
  <c r="F4143" i="2"/>
  <c r="E4143" i="2"/>
  <c r="D4143" i="2"/>
  <c r="C4143" i="2"/>
  <c r="B4143" i="2"/>
  <c r="A4143" i="2"/>
  <c r="T4143" i="2" s="1"/>
  <c r="AA4142" i="2"/>
  <c r="S4142" i="2"/>
  <c r="R4142" i="2"/>
  <c r="Q4142" i="2"/>
  <c r="Y4142" i="2" s="1" a="1"/>
  <c r="Y4142" i="2" s="1"/>
  <c r="P4142" i="2"/>
  <c r="Z4142" i="2" s="1"/>
  <c r="N4142" i="2"/>
  <c r="M4142" i="2"/>
  <c r="L4142" i="2"/>
  <c r="K4142" i="2"/>
  <c r="J4142" i="2"/>
  <c r="I4142" i="2"/>
  <c r="H4142" i="2"/>
  <c r="G4142" i="2"/>
  <c r="F4142" i="2"/>
  <c r="E4142" i="2"/>
  <c r="D4142" i="2"/>
  <c r="C4142" i="2"/>
  <c r="B4142" i="2"/>
  <c r="A4142" i="2"/>
  <c r="T4142" i="2" s="1"/>
  <c r="AA4141" i="2"/>
  <c r="S4141" i="2"/>
  <c r="R4141" i="2"/>
  <c r="Q4141" i="2"/>
  <c r="Y4141" i="2" s="1" a="1"/>
  <c r="Y4141" i="2" s="1"/>
  <c r="P4141" i="2"/>
  <c r="Z4141" i="2" s="1"/>
  <c r="N4141" i="2"/>
  <c r="M4141" i="2"/>
  <c r="L4141" i="2"/>
  <c r="K4141" i="2"/>
  <c r="X4141" i="2" s="1"/>
  <c r="J4141" i="2"/>
  <c r="I4141" i="2"/>
  <c r="H4141" i="2"/>
  <c r="G4141" i="2"/>
  <c r="F4141" i="2"/>
  <c r="E4141" i="2"/>
  <c r="D4141" i="2"/>
  <c r="C4141" i="2"/>
  <c r="B4141" i="2"/>
  <c r="A4141" i="2"/>
  <c r="T4141" i="2" s="1"/>
  <c r="AA4140" i="2"/>
  <c r="S4140" i="2"/>
  <c r="R4140" i="2"/>
  <c r="Q4140" i="2"/>
  <c r="Y4140" i="2" s="1" a="1"/>
  <c r="Y4140" i="2" s="1"/>
  <c r="P4140" i="2"/>
  <c r="Z4140" i="2" s="1"/>
  <c r="N4140" i="2"/>
  <c r="M4140" i="2"/>
  <c r="L4140" i="2"/>
  <c r="K4140" i="2"/>
  <c r="X4140" i="2" s="1"/>
  <c r="J4140" i="2"/>
  <c r="I4140" i="2"/>
  <c r="H4140" i="2"/>
  <c r="G4140" i="2"/>
  <c r="F4140" i="2"/>
  <c r="E4140" i="2"/>
  <c r="D4140" i="2"/>
  <c r="C4140" i="2"/>
  <c r="B4140" i="2"/>
  <c r="A4140" i="2"/>
  <c r="T4140" i="2" s="1"/>
  <c r="AA4139" i="2"/>
  <c r="S4139" i="2"/>
  <c r="R4139" i="2"/>
  <c r="Q4139" i="2"/>
  <c r="Y4139" i="2" s="1" a="1"/>
  <c r="Y4139" i="2" s="1"/>
  <c r="P4139" i="2"/>
  <c r="Z4139" i="2" s="1"/>
  <c r="N4139" i="2"/>
  <c r="M4139" i="2"/>
  <c r="L4139" i="2"/>
  <c r="K4139" i="2"/>
  <c r="X4139" i="2" s="1"/>
  <c r="J4139" i="2"/>
  <c r="I4139" i="2"/>
  <c r="H4139" i="2"/>
  <c r="G4139" i="2"/>
  <c r="F4139" i="2"/>
  <c r="E4139" i="2"/>
  <c r="D4139" i="2"/>
  <c r="C4139" i="2"/>
  <c r="B4139" i="2"/>
  <c r="A4139" i="2"/>
  <c r="T4139" i="2" s="1"/>
  <c r="AA4138" i="2"/>
  <c r="S4138" i="2"/>
  <c r="R4138" i="2"/>
  <c r="Q4138" i="2"/>
  <c r="Y4138" i="2" s="1" a="1"/>
  <c r="Y4138" i="2" s="1"/>
  <c r="P4138" i="2"/>
  <c r="Z4138" i="2" s="1"/>
  <c r="N4138" i="2"/>
  <c r="M4138" i="2"/>
  <c r="L4138" i="2"/>
  <c r="K4138" i="2"/>
  <c r="X4138" i="2" s="1"/>
  <c r="J4138" i="2"/>
  <c r="I4138" i="2"/>
  <c r="H4138" i="2"/>
  <c r="G4138" i="2"/>
  <c r="F4138" i="2"/>
  <c r="E4138" i="2"/>
  <c r="D4138" i="2"/>
  <c r="C4138" i="2"/>
  <c r="B4138" i="2"/>
  <c r="A4138" i="2"/>
  <c r="T4138" i="2" s="1"/>
  <c r="AA4137" i="2"/>
  <c r="S4137" i="2"/>
  <c r="R4137" i="2"/>
  <c r="Q4137" i="2"/>
  <c r="Y4137" i="2" s="1" a="1"/>
  <c r="Y4137" i="2" s="1"/>
  <c r="P4137" i="2"/>
  <c r="Z4137" i="2" s="1"/>
  <c r="N4137" i="2"/>
  <c r="M4137" i="2"/>
  <c r="L4137" i="2"/>
  <c r="K4137" i="2"/>
  <c r="X4137" i="2" s="1"/>
  <c r="J4137" i="2"/>
  <c r="I4137" i="2"/>
  <c r="H4137" i="2"/>
  <c r="G4137" i="2"/>
  <c r="F4137" i="2"/>
  <c r="E4137" i="2"/>
  <c r="D4137" i="2"/>
  <c r="C4137" i="2"/>
  <c r="B4137" i="2"/>
  <c r="A4137" i="2"/>
  <c r="T4137" i="2" s="1"/>
  <c r="AA4136" i="2"/>
  <c r="S4136" i="2"/>
  <c r="R4136" i="2"/>
  <c r="Q4136" i="2"/>
  <c r="Y4136" i="2" s="1" a="1"/>
  <c r="Y4136" i="2" s="1"/>
  <c r="P4136" i="2"/>
  <c r="Z4136" i="2" s="1"/>
  <c r="N4136" i="2"/>
  <c r="M4136" i="2"/>
  <c r="L4136" i="2"/>
  <c r="K4136" i="2"/>
  <c r="X4136" i="2" s="1"/>
  <c r="J4136" i="2"/>
  <c r="I4136" i="2"/>
  <c r="H4136" i="2"/>
  <c r="G4136" i="2"/>
  <c r="F4136" i="2"/>
  <c r="E4136" i="2"/>
  <c r="D4136" i="2"/>
  <c r="C4136" i="2"/>
  <c r="B4136" i="2"/>
  <c r="A4136" i="2"/>
  <c r="T4136" i="2" s="1"/>
  <c r="AA4135" i="2"/>
  <c r="S4135" i="2"/>
  <c r="R4135" i="2"/>
  <c r="Q4135" i="2"/>
  <c r="Y4135" i="2" s="1" a="1"/>
  <c r="Y4135" i="2" s="1"/>
  <c r="P4135" i="2"/>
  <c r="Z4135" i="2" s="1"/>
  <c r="N4135" i="2"/>
  <c r="M4135" i="2"/>
  <c r="L4135" i="2"/>
  <c r="K4135" i="2"/>
  <c r="X4135" i="2" s="1"/>
  <c r="J4135" i="2"/>
  <c r="I4135" i="2"/>
  <c r="H4135" i="2"/>
  <c r="G4135" i="2"/>
  <c r="F4135" i="2"/>
  <c r="E4135" i="2"/>
  <c r="D4135" i="2"/>
  <c r="C4135" i="2"/>
  <c r="B4135" i="2"/>
  <c r="A4135" i="2"/>
  <c r="T4135" i="2" s="1"/>
  <c r="AA4134" i="2"/>
  <c r="S4134" i="2"/>
  <c r="R4134" i="2"/>
  <c r="Q4134" i="2"/>
  <c r="Y4134" i="2" s="1" a="1"/>
  <c r="Y4134" i="2" s="1"/>
  <c r="P4134" i="2"/>
  <c r="Z4134" i="2" s="1"/>
  <c r="N4134" i="2"/>
  <c r="M4134" i="2"/>
  <c r="L4134" i="2"/>
  <c r="K4134" i="2"/>
  <c r="X4134" i="2" s="1"/>
  <c r="J4134" i="2"/>
  <c r="I4134" i="2"/>
  <c r="H4134" i="2"/>
  <c r="G4134" i="2"/>
  <c r="F4134" i="2"/>
  <c r="E4134" i="2"/>
  <c r="D4134" i="2"/>
  <c r="C4134" i="2"/>
  <c r="B4134" i="2"/>
  <c r="A4134" i="2"/>
  <c r="T4134" i="2" s="1"/>
  <c r="AA4133" i="2"/>
  <c r="S4133" i="2"/>
  <c r="R4133" i="2"/>
  <c r="Q4133" i="2"/>
  <c r="Y4133" i="2" s="1" a="1"/>
  <c r="Y4133" i="2" s="1"/>
  <c r="P4133" i="2"/>
  <c r="Z4133" i="2" s="1"/>
  <c r="N4133" i="2"/>
  <c r="M4133" i="2"/>
  <c r="L4133" i="2"/>
  <c r="K4133" i="2"/>
  <c r="X4133" i="2" s="1"/>
  <c r="J4133" i="2"/>
  <c r="I4133" i="2"/>
  <c r="H4133" i="2"/>
  <c r="G4133" i="2"/>
  <c r="F4133" i="2"/>
  <c r="E4133" i="2"/>
  <c r="D4133" i="2"/>
  <c r="C4133" i="2"/>
  <c r="B4133" i="2"/>
  <c r="A4133" i="2"/>
  <c r="T4133" i="2" s="1"/>
  <c r="AA4132" i="2"/>
  <c r="S4132" i="2"/>
  <c r="R4132" i="2"/>
  <c r="Q4132" i="2"/>
  <c r="Y4132" i="2" s="1" a="1"/>
  <c r="Y4132" i="2" s="1"/>
  <c r="P4132" i="2"/>
  <c r="Z4132" i="2" s="1"/>
  <c r="N4132" i="2"/>
  <c r="M4132" i="2"/>
  <c r="L4132" i="2"/>
  <c r="K4132" i="2"/>
  <c r="J4132" i="2"/>
  <c r="I4132" i="2"/>
  <c r="H4132" i="2"/>
  <c r="G4132" i="2"/>
  <c r="F4132" i="2"/>
  <c r="E4132" i="2"/>
  <c r="D4132" i="2"/>
  <c r="C4132" i="2"/>
  <c r="B4132" i="2"/>
  <c r="A4132" i="2"/>
  <c r="T4132" i="2" s="1"/>
  <c r="AA4131" i="2"/>
  <c r="S4131" i="2"/>
  <c r="R4131" i="2"/>
  <c r="Q4131" i="2"/>
  <c r="Y4131" i="2" s="1" a="1"/>
  <c r="Y4131" i="2" s="1"/>
  <c r="P4131" i="2"/>
  <c r="Z4131" i="2" s="1"/>
  <c r="N4131" i="2"/>
  <c r="M4131" i="2"/>
  <c r="L4131" i="2"/>
  <c r="K4131" i="2"/>
  <c r="X4131" i="2" s="1"/>
  <c r="J4131" i="2"/>
  <c r="I4131" i="2"/>
  <c r="H4131" i="2"/>
  <c r="G4131" i="2"/>
  <c r="F4131" i="2"/>
  <c r="E4131" i="2"/>
  <c r="D4131" i="2"/>
  <c r="C4131" i="2"/>
  <c r="B4131" i="2"/>
  <c r="A4131" i="2"/>
  <c r="T4131" i="2" s="1"/>
  <c r="AA4130" i="2"/>
  <c r="S4130" i="2"/>
  <c r="R4130" i="2"/>
  <c r="Q4130" i="2"/>
  <c r="Y4130" i="2" s="1" a="1"/>
  <c r="Y4130" i="2" s="1"/>
  <c r="P4130" i="2"/>
  <c r="Z4130" i="2" s="1"/>
  <c r="N4130" i="2"/>
  <c r="M4130" i="2"/>
  <c r="L4130" i="2"/>
  <c r="K4130" i="2"/>
  <c r="X4130" i="2" s="1"/>
  <c r="J4130" i="2"/>
  <c r="I4130" i="2"/>
  <c r="H4130" i="2"/>
  <c r="G4130" i="2"/>
  <c r="F4130" i="2"/>
  <c r="E4130" i="2"/>
  <c r="D4130" i="2"/>
  <c r="C4130" i="2"/>
  <c r="B4130" i="2"/>
  <c r="A4130" i="2"/>
  <c r="T4130" i="2" s="1"/>
  <c r="AA4129" i="2"/>
  <c r="S4129" i="2"/>
  <c r="R4129" i="2"/>
  <c r="Q4129" i="2"/>
  <c r="Y4129" i="2" s="1" a="1"/>
  <c r="Y4129" i="2" s="1"/>
  <c r="P4129" i="2"/>
  <c r="Z4129" i="2" s="1"/>
  <c r="N4129" i="2"/>
  <c r="M4129" i="2"/>
  <c r="L4129" i="2"/>
  <c r="K4129" i="2"/>
  <c r="X4129" i="2" s="1"/>
  <c r="J4129" i="2"/>
  <c r="I4129" i="2"/>
  <c r="H4129" i="2"/>
  <c r="G4129" i="2"/>
  <c r="F4129" i="2"/>
  <c r="E4129" i="2"/>
  <c r="D4129" i="2"/>
  <c r="C4129" i="2"/>
  <c r="B4129" i="2"/>
  <c r="A4129" i="2"/>
  <c r="T4129" i="2" s="1"/>
  <c r="AA4128" i="2"/>
  <c r="S4128" i="2"/>
  <c r="R4128" i="2"/>
  <c r="Q4128" i="2"/>
  <c r="Y4128" i="2" s="1" a="1"/>
  <c r="Y4128" i="2" s="1"/>
  <c r="P4128" i="2"/>
  <c r="Z4128" i="2" s="1"/>
  <c r="N4128" i="2"/>
  <c r="M4128" i="2"/>
  <c r="L4128" i="2"/>
  <c r="K4128" i="2"/>
  <c r="J4128" i="2"/>
  <c r="I4128" i="2"/>
  <c r="H4128" i="2"/>
  <c r="G4128" i="2"/>
  <c r="F4128" i="2"/>
  <c r="E4128" i="2"/>
  <c r="D4128" i="2"/>
  <c r="C4128" i="2"/>
  <c r="B4128" i="2"/>
  <c r="A4128" i="2"/>
  <c r="T4128" i="2" s="1"/>
  <c r="AA4127" i="2"/>
  <c r="S4127" i="2"/>
  <c r="R4127" i="2"/>
  <c r="Q4127" i="2"/>
  <c r="Y4127" i="2" s="1" a="1"/>
  <c r="Y4127" i="2" s="1"/>
  <c r="P4127" i="2"/>
  <c r="Z4127" i="2" s="1"/>
  <c r="N4127" i="2"/>
  <c r="M4127" i="2"/>
  <c r="L4127" i="2"/>
  <c r="K4127" i="2"/>
  <c r="X4127" i="2" s="1"/>
  <c r="J4127" i="2"/>
  <c r="I4127" i="2"/>
  <c r="H4127" i="2"/>
  <c r="G4127" i="2"/>
  <c r="F4127" i="2"/>
  <c r="E4127" i="2"/>
  <c r="D4127" i="2"/>
  <c r="C4127" i="2"/>
  <c r="B4127" i="2"/>
  <c r="A4127" i="2"/>
  <c r="T4127" i="2" s="1"/>
  <c r="AA4126" i="2"/>
  <c r="S4126" i="2"/>
  <c r="R4126" i="2"/>
  <c r="Q4126" i="2"/>
  <c r="Y4126" i="2" s="1" a="1"/>
  <c r="Y4126" i="2" s="1"/>
  <c r="P4126" i="2"/>
  <c r="Z4126" i="2" s="1"/>
  <c r="N4126" i="2"/>
  <c r="M4126" i="2"/>
  <c r="L4126" i="2"/>
  <c r="K4126" i="2"/>
  <c r="X4126" i="2" s="1"/>
  <c r="J4126" i="2"/>
  <c r="I4126" i="2"/>
  <c r="H4126" i="2"/>
  <c r="G4126" i="2"/>
  <c r="F4126" i="2"/>
  <c r="E4126" i="2"/>
  <c r="D4126" i="2"/>
  <c r="C4126" i="2"/>
  <c r="B4126" i="2"/>
  <c r="A4126" i="2"/>
  <c r="T4126" i="2" s="1"/>
  <c r="AA4125" i="2"/>
  <c r="S4125" i="2"/>
  <c r="R4125" i="2"/>
  <c r="Q4125" i="2"/>
  <c r="Y4125" i="2" s="1" a="1"/>
  <c r="Y4125" i="2" s="1"/>
  <c r="P4125" i="2"/>
  <c r="Z4125" i="2" s="1"/>
  <c r="N4125" i="2"/>
  <c r="M4125" i="2"/>
  <c r="L4125" i="2"/>
  <c r="K4125" i="2"/>
  <c r="X4125" i="2" s="1"/>
  <c r="J4125" i="2"/>
  <c r="I4125" i="2"/>
  <c r="H4125" i="2"/>
  <c r="G4125" i="2"/>
  <c r="F4125" i="2"/>
  <c r="E4125" i="2"/>
  <c r="D4125" i="2"/>
  <c r="C4125" i="2"/>
  <c r="B4125" i="2"/>
  <c r="A4125" i="2"/>
  <c r="T4125" i="2" s="1"/>
  <c r="AA4124" i="2"/>
  <c r="S4124" i="2"/>
  <c r="R4124" i="2"/>
  <c r="Q4124" i="2"/>
  <c r="Y4124" i="2" s="1" a="1"/>
  <c r="Y4124" i="2" s="1"/>
  <c r="P4124" i="2"/>
  <c r="Z4124" i="2" s="1"/>
  <c r="N4124" i="2"/>
  <c r="M4124" i="2"/>
  <c r="L4124" i="2"/>
  <c r="K4124" i="2"/>
  <c r="X4124" i="2" s="1"/>
  <c r="J4124" i="2"/>
  <c r="I4124" i="2"/>
  <c r="H4124" i="2"/>
  <c r="G4124" i="2"/>
  <c r="F4124" i="2"/>
  <c r="E4124" i="2"/>
  <c r="D4124" i="2"/>
  <c r="C4124" i="2"/>
  <c r="B4124" i="2"/>
  <c r="A4124" i="2"/>
  <c r="T4124" i="2" s="1"/>
  <c r="AA4123" i="2"/>
  <c r="S4123" i="2"/>
  <c r="R4123" i="2"/>
  <c r="Q4123" i="2"/>
  <c r="Y4123" i="2" s="1" a="1"/>
  <c r="Y4123" i="2" s="1"/>
  <c r="P4123" i="2"/>
  <c r="Z4123" i="2" s="1"/>
  <c r="N4123" i="2"/>
  <c r="M4123" i="2"/>
  <c r="L4123" i="2"/>
  <c r="K4123" i="2"/>
  <c r="X4123" i="2" s="1"/>
  <c r="J4123" i="2"/>
  <c r="I4123" i="2"/>
  <c r="H4123" i="2"/>
  <c r="G4123" i="2"/>
  <c r="F4123" i="2"/>
  <c r="E4123" i="2"/>
  <c r="D4123" i="2"/>
  <c r="C4123" i="2"/>
  <c r="B4123" i="2"/>
  <c r="A4123" i="2"/>
  <c r="T4123" i="2" s="1"/>
  <c r="AA4122" i="2"/>
  <c r="S4122" i="2"/>
  <c r="R4122" i="2"/>
  <c r="Q4122" i="2"/>
  <c r="Y4122" i="2" s="1" a="1"/>
  <c r="Y4122" i="2" s="1"/>
  <c r="P4122" i="2"/>
  <c r="Z4122" i="2" s="1"/>
  <c r="N4122" i="2"/>
  <c r="M4122" i="2"/>
  <c r="L4122" i="2"/>
  <c r="K4122" i="2"/>
  <c r="X4122" i="2" s="1"/>
  <c r="J4122" i="2"/>
  <c r="I4122" i="2"/>
  <c r="H4122" i="2"/>
  <c r="G4122" i="2"/>
  <c r="F4122" i="2"/>
  <c r="E4122" i="2"/>
  <c r="D4122" i="2"/>
  <c r="C4122" i="2"/>
  <c r="B4122" i="2"/>
  <c r="A4122" i="2"/>
  <c r="T4122" i="2" s="1"/>
  <c r="AA4121" i="2"/>
  <c r="S4121" i="2"/>
  <c r="R4121" i="2"/>
  <c r="Q4121" i="2"/>
  <c r="Y4121" i="2" s="1" a="1"/>
  <c r="Y4121" i="2" s="1"/>
  <c r="P4121" i="2"/>
  <c r="Z4121" i="2" s="1"/>
  <c r="N4121" i="2"/>
  <c r="M4121" i="2"/>
  <c r="L4121" i="2"/>
  <c r="K4121" i="2"/>
  <c r="X4121" i="2" s="1"/>
  <c r="J4121" i="2"/>
  <c r="I4121" i="2"/>
  <c r="H4121" i="2"/>
  <c r="G4121" i="2"/>
  <c r="F4121" i="2"/>
  <c r="E4121" i="2"/>
  <c r="D4121" i="2"/>
  <c r="C4121" i="2"/>
  <c r="B4121" i="2"/>
  <c r="A4121" i="2"/>
  <c r="T4121" i="2" s="1"/>
  <c r="AA4120" i="2"/>
  <c r="S4120" i="2"/>
  <c r="R4120" i="2"/>
  <c r="Q4120" i="2"/>
  <c r="Y4120" i="2" s="1" a="1"/>
  <c r="Y4120" i="2" s="1"/>
  <c r="P4120" i="2"/>
  <c r="Z4120" i="2" s="1"/>
  <c r="N4120" i="2"/>
  <c r="M4120" i="2"/>
  <c r="L4120" i="2"/>
  <c r="K4120" i="2"/>
  <c r="X4120" i="2" s="1"/>
  <c r="J4120" i="2"/>
  <c r="I4120" i="2"/>
  <c r="H4120" i="2"/>
  <c r="G4120" i="2"/>
  <c r="F4120" i="2"/>
  <c r="E4120" i="2"/>
  <c r="D4120" i="2"/>
  <c r="C4120" i="2"/>
  <c r="B4120" i="2"/>
  <c r="A4120" i="2"/>
  <c r="T4120" i="2" s="1"/>
  <c r="AA4119" i="2"/>
  <c r="S4119" i="2"/>
  <c r="R4119" i="2"/>
  <c r="Q4119" i="2"/>
  <c r="Y4119" i="2" s="1" a="1"/>
  <c r="Y4119" i="2" s="1"/>
  <c r="P4119" i="2"/>
  <c r="Z4119" i="2" s="1"/>
  <c r="N4119" i="2"/>
  <c r="M4119" i="2"/>
  <c r="L4119" i="2"/>
  <c r="K4119" i="2"/>
  <c r="X4119" i="2" s="1"/>
  <c r="J4119" i="2"/>
  <c r="I4119" i="2"/>
  <c r="H4119" i="2"/>
  <c r="G4119" i="2"/>
  <c r="F4119" i="2"/>
  <c r="E4119" i="2"/>
  <c r="D4119" i="2"/>
  <c r="C4119" i="2"/>
  <c r="B4119" i="2"/>
  <c r="A4119" i="2"/>
  <c r="T4119" i="2" s="1"/>
  <c r="AA4118" i="2"/>
  <c r="S4118" i="2"/>
  <c r="R4118" i="2"/>
  <c r="Q4118" i="2"/>
  <c r="Y4118" i="2" s="1" a="1"/>
  <c r="Y4118" i="2" s="1"/>
  <c r="P4118" i="2"/>
  <c r="Z4118" i="2" s="1"/>
  <c r="N4118" i="2"/>
  <c r="M4118" i="2"/>
  <c r="L4118" i="2"/>
  <c r="K4118" i="2"/>
  <c r="J4118" i="2"/>
  <c r="I4118" i="2"/>
  <c r="H4118" i="2"/>
  <c r="G4118" i="2"/>
  <c r="F4118" i="2"/>
  <c r="E4118" i="2"/>
  <c r="D4118" i="2"/>
  <c r="C4118" i="2"/>
  <c r="B4118" i="2"/>
  <c r="A4118" i="2"/>
  <c r="T4118" i="2" s="1"/>
  <c r="AA4117" i="2"/>
  <c r="S4117" i="2"/>
  <c r="R4117" i="2"/>
  <c r="Q4117" i="2"/>
  <c r="Y4117" i="2" s="1" a="1"/>
  <c r="Y4117" i="2" s="1"/>
  <c r="P4117" i="2"/>
  <c r="Z4117" i="2" s="1"/>
  <c r="N4117" i="2"/>
  <c r="M4117" i="2"/>
  <c r="L4117" i="2"/>
  <c r="K4117" i="2"/>
  <c r="X4117" i="2" s="1"/>
  <c r="J4117" i="2"/>
  <c r="I4117" i="2"/>
  <c r="H4117" i="2"/>
  <c r="G4117" i="2"/>
  <c r="F4117" i="2"/>
  <c r="E4117" i="2"/>
  <c r="D4117" i="2"/>
  <c r="C4117" i="2"/>
  <c r="B4117" i="2"/>
  <c r="A4117" i="2"/>
  <c r="T4117" i="2" s="1"/>
  <c r="AA4116" i="2"/>
  <c r="S4116" i="2"/>
  <c r="R4116" i="2"/>
  <c r="Q4116" i="2"/>
  <c r="Y4116" i="2" s="1" a="1"/>
  <c r="Y4116" i="2" s="1"/>
  <c r="P4116" i="2"/>
  <c r="Z4116" i="2" s="1"/>
  <c r="N4116" i="2"/>
  <c r="M4116" i="2"/>
  <c r="L4116" i="2"/>
  <c r="K4116" i="2"/>
  <c r="X4116" i="2" s="1"/>
  <c r="J4116" i="2"/>
  <c r="I4116" i="2"/>
  <c r="H4116" i="2"/>
  <c r="G4116" i="2"/>
  <c r="F4116" i="2"/>
  <c r="E4116" i="2"/>
  <c r="D4116" i="2"/>
  <c r="C4116" i="2"/>
  <c r="B4116" i="2"/>
  <c r="A4116" i="2"/>
  <c r="T4116" i="2" s="1"/>
  <c r="AA4115" i="2"/>
  <c r="S4115" i="2"/>
  <c r="R4115" i="2"/>
  <c r="Q4115" i="2"/>
  <c r="Y4115" i="2" s="1" a="1"/>
  <c r="Y4115" i="2" s="1"/>
  <c r="P4115" i="2"/>
  <c r="Z4115" i="2" s="1"/>
  <c r="N4115" i="2"/>
  <c r="M4115" i="2"/>
  <c r="L4115" i="2"/>
  <c r="K4115" i="2"/>
  <c r="X4115" i="2" s="1"/>
  <c r="J4115" i="2"/>
  <c r="I4115" i="2"/>
  <c r="H4115" i="2"/>
  <c r="G4115" i="2"/>
  <c r="F4115" i="2"/>
  <c r="E4115" i="2"/>
  <c r="D4115" i="2"/>
  <c r="C4115" i="2"/>
  <c r="B4115" i="2"/>
  <c r="A4115" i="2"/>
  <c r="T4115" i="2" s="1"/>
  <c r="AA4114" i="2"/>
  <c r="S4114" i="2"/>
  <c r="R4114" i="2"/>
  <c r="Q4114" i="2"/>
  <c r="Y4114" i="2" s="1" a="1"/>
  <c r="Y4114" i="2" s="1"/>
  <c r="P4114" i="2"/>
  <c r="Z4114" i="2" s="1"/>
  <c r="N4114" i="2"/>
  <c r="M4114" i="2"/>
  <c r="L4114" i="2"/>
  <c r="K4114" i="2"/>
  <c r="X4114" i="2" s="1"/>
  <c r="J4114" i="2"/>
  <c r="I4114" i="2"/>
  <c r="H4114" i="2"/>
  <c r="G4114" i="2"/>
  <c r="F4114" i="2"/>
  <c r="E4114" i="2"/>
  <c r="D4114" i="2"/>
  <c r="C4114" i="2"/>
  <c r="B4114" i="2"/>
  <c r="A4114" i="2"/>
  <c r="T4114" i="2" s="1"/>
  <c r="AA4113" i="2"/>
  <c r="S4113" i="2"/>
  <c r="R4113" i="2"/>
  <c r="Q4113" i="2"/>
  <c r="Y4113" i="2" s="1" a="1"/>
  <c r="Y4113" i="2" s="1"/>
  <c r="P4113" i="2"/>
  <c r="Z4113" i="2" s="1"/>
  <c r="N4113" i="2"/>
  <c r="M4113" i="2"/>
  <c r="L4113" i="2"/>
  <c r="K4113" i="2"/>
  <c r="X4113" i="2" s="1"/>
  <c r="J4113" i="2"/>
  <c r="I4113" i="2"/>
  <c r="H4113" i="2"/>
  <c r="G4113" i="2"/>
  <c r="F4113" i="2"/>
  <c r="E4113" i="2"/>
  <c r="D4113" i="2"/>
  <c r="C4113" i="2"/>
  <c r="B4113" i="2"/>
  <c r="A4113" i="2"/>
  <c r="T4113" i="2" s="1"/>
  <c r="AA4112" i="2"/>
  <c r="S4112" i="2"/>
  <c r="R4112" i="2"/>
  <c r="Q4112" i="2"/>
  <c r="Y4112" i="2" s="1" a="1"/>
  <c r="Y4112" i="2" s="1"/>
  <c r="P4112" i="2"/>
  <c r="Z4112" i="2" s="1"/>
  <c r="N4112" i="2"/>
  <c r="M4112" i="2"/>
  <c r="L4112" i="2"/>
  <c r="K4112" i="2"/>
  <c r="J4112" i="2"/>
  <c r="I4112" i="2"/>
  <c r="H4112" i="2"/>
  <c r="G4112" i="2"/>
  <c r="F4112" i="2"/>
  <c r="E4112" i="2"/>
  <c r="D4112" i="2"/>
  <c r="C4112" i="2"/>
  <c r="B4112" i="2"/>
  <c r="A4112" i="2"/>
  <c r="T4112" i="2" s="1"/>
  <c r="AA4111" i="2"/>
  <c r="S4111" i="2"/>
  <c r="R4111" i="2"/>
  <c r="Q4111" i="2"/>
  <c r="Y4111" i="2" s="1" a="1"/>
  <c r="Y4111" i="2" s="1"/>
  <c r="P4111" i="2"/>
  <c r="Z4111" i="2" s="1"/>
  <c r="N4111" i="2"/>
  <c r="M4111" i="2"/>
  <c r="L4111" i="2"/>
  <c r="K4111" i="2"/>
  <c r="X4111" i="2" s="1"/>
  <c r="J4111" i="2"/>
  <c r="I4111" i="2"/>
  <c r="H4111" i="2"/>
  <c r="G4111" i="2"/>
  <c r="F4111" i="2"/>
  <c r="E4111" i="2"/>
  <c r="D4111" i="2"/>
  <c r="C4111" i="2"/>
  <c r="B4111" i="2"/>
  <c r="A4111" i="2"/>
  <c r="T4111" i="2" s="1"/>
  <c r="AA4110" i="2"/>
  <c r="S4110" i="2"/>
  <c r="R4110" i="2"/>
  <c r="Q4110" i="2"/>
  <c r="Y4110" i="2" s="1" a="1"/>
  <c r="Y4110" i="2" s="1"/>
  <c r="P4110" i="2"/>
  <c r="Z4110" i="2" s="1"/>
  <c r="N4110" i="2"/>
  <c r="M4110" i="2"/>
  <c r="L4110" i="2"/>
  <c r="K4110" i="2"/>
  <c r="J4110" i="2"/>
  <c r="I4110" i="2"/>
  <c r="H4110" i="2"/>
  <c r="G4110" i="2"/>
  <c r="F4110" i="2"/>
  <c r="E4110" i="2"/>
  <c r="D4110" i="2"/>
  <c r="C4110" i="2"/>
  <c r="B4110" i="2"/>
  <c r="A4110" i="2"/>
  <c r="T4110" i="2" s="1"/>
  <c r="AA4109" i="2"/>
  <c r="S4109" i="2"/>
  <c r="R4109" i="2"/>
  <c r="Q4109" i="2"/>
  <c r="Y4109" i="2" s="1" a="1"/>
  <c r="Y4109" i="2" s="1"/>
  <c r="P4109" i="2"/>
  <c r="Z4109" i="2" s="1"/>
  <c r="N4109" i="2"/>
  <c r="M4109" i="2"/>
  <c r="L4109" i="2"/>
  <c r="K4109" i="2"/>
  <c r="X4109" i="2" s="1"/>
  <c r="J4109" i="2"/>
  <c r="I4109" i="2"/>
  <c r="H4109" i="2"/>
  <c r="G4109" i="2"/>
  <c r="F4109" i="2"/>
  <c r="E4109" i="2"/>
  <c r="D4109" i="2"/>
  <c r="C4109" i="2"/>
  <c r="B4109" i="2"/>
  <c r="A4109" i="2"/>
  <c r="T4109" i="2" s="1"/>
  <c r="AA4108" i="2"/>
  <c r="S4108" i="2"/>
  <c r="R4108" i="2"/>
  <c r="Q4108" i="2"/>
  <c r="Y4108" i="2" s="1" a="1"/>
  <c r="Y4108" i="2" s="1"/>
  <c r="P4108" i="2"/>
  <c r="Z4108" i="2" s="1"/>
  <c r="N4108" i="2"/>
  <c r="M4108" i="2"/>
  <c r="L4108" i="2"/>
  <c r="K4108" i="2"/>
  <c r="X4108" i="2" s="1"/>
  <c r="J4108" i="2"/>
  <c r="I4108" i="2"/>
  <c r="H4108" i="2"/>
  <c r="G4108" i="2"/>
  <c r="F4108" i="2"/>
  <c r="E4108" i="2"/>
  <c r="D4108" i="2"/>
  <c r="C4108" i="2"/>
  <c r="B4108" i="2"/>
  <c r="A4108" i="2"/>
  <c r="T4108" i="2" s="1"/>
  <c r="AA4107" i="2"/>
  <c r="S4107" i="2"/>
  <c r="R4107" i="2"/>
  <c r="Q4107" i="2"/>
  <c r="Y4107" i="2" s="1" a="1"/>
  <c r="Y4107" i="2" s="1"/>
  <c r="P4107" i="2"/>
  <c r="Z4107" i="2" s="1"/>
  <c r="N4107" i="2"/>
  <c r="M4107" i="2"/>
  <c r="L4107" i="2"/>
  <c r="K4107" i="2"/>
  <c r="X4107" i="2" s="1"/>
  <c r="J4107" i="2"/>
  <c r="I4107" i="2"/>
  <c r="H4107" i="2"/>
  <c r="G4107" i="2"/>
  <c r="F4107" i="2"/>
  <c r="E4107" i="2"/>
  <c r="D4107" i="2"/>
  <c r="C4107" i="2"/>
  <c r="B4107" i="2"/>
  <c r="A4107" i="2"/>
  <c r="T4107" i="2" s="1"/>
  <c r="AA4106" i="2"/>
  <c r="S4106" i="2"/>
  <c r="R4106" i="2"/>
  <c r="Q4106" i="2"/>
  <c r="Y4106" i="2" s="1" a="1"/>
  <c r="Y4106" i="2" s="1"/>
  <c r="P4106" i="2"/>
  <c r="Z4106" i="2" s="1"/>
  <c r="N4106" i="2"/>
  <c r="M4106" i="2"/>
  <c r="L4106" i="2"/>
  <c r="K4106" i="2"/>
  <c r="X4106" i="2" s="1"/>
  <c r="J4106" i="2"/>
  <c r="I4106" i="2"/>
  <c r="H4106" i="2"/>
  <c r="G4106" i="2"/>
  <c r="F4106" i="2"/>
  <c r="E4106" i="2"/>
  <c r="D4106" i="2"/>
  <c r="C4106" i="2"/>
  <c r="B4106" i="2"/>
  <c r="A4106" i="2"/>
  <c r="T4106" i="2" s="1"/>
  <c r="AA4105" i="2"/>
  <c r="S4105" i="2"/>
  <c r="R4105" i="2"/>
  <c r="Q4105" i="2"/>
  <c r="Y4105" i="2" s="1" a="1"/>
  <c r="Y4105" i="2" s="1"/>
  <c r="P4105" i="2"/>
  <c r="Z4105" i="2" s="1"/>
  <c r="N4105" i="2"/>
  <c r="M4105" i="2"/>
  <c r="L4105" i="2"/>
  <c r="K4105" i="2"/>
  <c r="X4105" i="2" s="1"/>
  <c r="J4105" i="2"/>
  <c r="I4105" i="2"/>
  <c r="H4105" i="2"/>
  <c r="G4105" i="2"/>
  <c r="F4105" i="2"/>
  <c r="E4105" i="2"/>
  <c r="D4105" i="2"/>
  <c r="C4105" i="2"/>
  <c r="B4105" i="2"/>
  <c r="A4105" i="2"/>
  <c r="T4105" i="2" s="1"/>
  <c r="AA4104" i="2"/>
  <c r="S4104" i="2"/>
  <c r="R4104" i="2"/>
  <c r="Q4104" i="2"/>
  <c r="Y4104" i="2" s="1" a="1"/>
  <c r="Y4104" i="2" s="1"/>
  <c r="P4104" i="2"/>
  <c r="Z4104" i="2" s="1"/>
  <c r="N4104" i="2"/>
  <c r="M4104" i="2"/>
  <c r="L4104" i="2"/>
  <c r="K4104" i="2"/>
  <c r="X4104" i="2" s="1"/>
  <c r="J4104" i="2"/>
  <c r="I4104" i="2"/>
  <c r="H4104" i="2"/>
  <c r="G4104" i="2"/>
  <c r="F4104" i="2"/>
  <c r="E4104" i="2"/>
  <c r="D4104" i="2"/>
  <c r="C4104" i="2"/>
  <c r="B4104" i="2"/>
  <c r="A4104" i="2"/>
  <c r="T4104" i="2" s="1"/>
  <c r="AA4103" i="2"/>
  <c r="S4103" i="2"/>
  <c r="R4103" i="2"/>
  <c r="Q4103" i="2"/>
  <c r="Y4103" i="2" s="1" a="1"/>
  <c r="Y4103" i="2" s="1"/>
  <c r="P4103" i="2"/>
  <c r="Z4103" i="2" s="1"/>
  <c r="N4103" i="2"/>
  <c r="M4103" i="2"/>
  <c r="L4103" i="2"/>
  <c r="K4103" i="2"/>
  <c r="X4103" i="2" s="1"/>
  <c r="J4103" i="2"/>
  <c r="I4103" i="2"/>
  <c r="H4103" i="2"/>
  <c r="G4103" i="2"/>
  <c r="F4103" i="2"/>
  <c r="E4103" i="2"/>
  <c r="D4103" i="2"/>
  <c r="C4103" i="2"/>
  <c r="B4103" i="2"/>
  <c r="A4103" i="2"/>
  <c r="T4103" i="2" s="1"/>
  <c r="AA4102" i="2"/>
  <c r="S4102" i="2"/>
  <c r="R4102" i="2"/>
  <c r="Q4102" i="2"/>
  <c r="Y4102" i="2" s="1" a="1"/>
  <c r="Y4102" i="2" s="1"/>
  <c r="P4102" i="2"/>
  <c r="Z4102" i="2" s="1"/>
  <c r="N4102" i="2"/>
  <c r="M4102" i="2"/>
  <c r="L4102" i="2"/>
  <c r="K4102" i="2"/>
  <c r="X4102" i="2" s="1"/>
  <c r="J4102" i="2"/>
  <c r="I4102" i="2"/>
  <c r="H4102" i="2"/>
  <c r="G4102" i="2"/>
  <c r="F4102" i="2"/>
  <c r="E4102" i="2"/>
  <c r="D4102" i="2"/>
  <c r="C4102" i="2"/>
  <c r="B4102" i="2"/>
  <c r="A4102" i="2"/>
  <c r="T4102" i="2" s="1"/>
  <c r="AA4101" i="2"/>
  <c r="S4101" i="2"/>
  <c r="R4101" i="2"/>
  <c r="Q4101" i="2"/>
  <c r="Y4101" i="2" s="1" a="1"/>
  <c r="Y4101" i="2" s="1"/>
  <c r="P4101" i="2"/>
  <c r="Z4101" i="2" s="1"/>
  <c r="N4101" i="2"/>
  <c r="M4101" i="2"/>
  <c r="L4101" i="2"/>
  <c r="K4101" i="2"/>
  <c r="X4101" i="2" s="1"/>
  <c r="J4101" i="2"/>
  <c r="I4101" i="2"/>
  <c r="H4101" i="2"/>
  <c r="G4101" i="2"/>
  <c r="F4101" i="2"/>
  <c r="E4101" i="2"/>
  <c r="D4101" i="2"/>
  <c r="C4101" i="2"/>
  <c r="B4101" i="2"/>
  <c r="A4101" i="2"/>
  <c r="T4101" i="2" s="1"/>
  <c r="AA4100" i="2"/>
  <c r="S4100" i="2"/>
  <c r="R4100" i="2"/>
  <c r="Q4100" i="2"/>
  <c r="Y4100" i="2" s="1" a="1"/>
  <c r="Y4100" i="2" s="1"/>
  <c r="P4100" i="2"/>
  <c r="Z4100" i="2" s="1"/>
  <c r="N4100" i="2"/>
  <c r="M4100" i="2"/>
  <c r="L4100" i="2"/>
  <c r="K4100" i="2"/>
  <c r="X4100" i="2" s="1"/>
  <c r="J4100" i="2"/>
  <c r="I4100" i="2"/>
  <c r="H4100" i="2"/>
  <c r="G4100" i="2"/>
  <c r="F4100" i="2"/>
  <c r="E4100" i="2"/>
  <c r="D4100" i="2"/>
  <c r="C4100" i="2"/>
  <c r="B4100" i="2"/>
  <c r="A4100" i="2"/>
  <c r="T4100" i="2" s="1"/>
  <c r="AA4099" i="2"/>
  <c r="S4099" i="2"/>
  <c r="R4099" i="2"/>
  <c r="Q4099" i="2"/>
  <c r="Y4099" i="2" s="1" a="1"/>
  <c r="Y4099" i="2" s="1"/>
  <c r="P4099" i="2"/>
  <c r="Z4099" i="2" s="1"/>
  <c r="N4099" i="2"/>
  <c r="M4099" i="2"/>
  <c r="L4099" i="2"/>
  <c r="K4099" i="2"/>
  <c r="X4099" i="2" s="1"/>
  <c r="J4099" i="2"/>
  <c r="I4099" i="2"/>
  <c r="H4099" i="2"/>
  <c r="G4099" i="2"/>
  <c r="F4099" i="2"/>
  <c r="E4099" i="2"/>
  <c r="D4099" i="2"/>
  <c r="C4099" i="2"/>
  <c r="B4099" i="2"/>
  <c r="A4099" i="2"/>
  <c r="T4099" i="2" s="1"/>
  <c r="AA4098" i="2"/>
  <c r="S4098" i="2"/>
  <c r="R4098" i="2"/>
  <c r="Q4098" i="2"/>
  <c r="Y4098" i="2" s="1" a="1"/>
  <c r="Y4098" i="2" s="1"/>
  <c r="P4098" i="2"/>
  <c r="Z4098" i="2" s="1"/>
  <c r="N4098" i="2"/>
  <c r="M4098" i="2"/>
  <c r="L4098" i="2"/>
  <c r="K4098" i="2"/>
  <c r="X4098" i="2" s="1"/>
  <c r="J4098" i="2"/>
  <c r="I4098" i="2"/>
  <c r="H4098" i="2"/>
  <c r="G4098" i="2"/>
  <c r="F4098" i="2"/>
  <c r="E4098" i="2"/>
  <c r="D4098" i="2"/>
  <c r="C4098" i="2"/>
  <c r="B4098" i="2"/>
  <c r="A4098" i="2"/>
  <c r="T4098" i="2" s="1"/>
  <c r="AA4097" i="2"/>
  <c r="S4097" i="2"/>
  <c r="R4097" i="2"/>
  <c r="Q4097" i="2"/>
  <c r="Y4097" i="2" s="1" a="1"/>
  <c r="Y4097" i="2" s="1"/>
  <c r="P4097" i="2"/>
  <c r="Z4097" i="2" s="1"/>
  <c r="N4097" i="2"/>
  <c r="M4097" i="2"/>
  <c r="L4097" i="2"/>
  <c r="K4097" i="2"/>
  <c r="X4097" i="2" s="1"/>
  <c r="J4097" i="2"/>
  <c r="I4097" i="2"/>
  <c r="H4097" i="2"/>
  <c r="G4097" i="2"/>
  <c r="F4097" i="2"/>
  <c r="E4097" i="2"/>
  <c r="D4097" i="2"/>
  <c r="C4097" i="2"/>
  <c r="B4097" i="2"/>
  <c r="A4097" i="2"/>
  <c r="T4097" i="2" s="1"/>
  <c r="AA4096" i="2"/>
  <c r="S4096" i="2"/>
  <c r="R4096" i="2"/>
  <c r="Q4096" i="2"/>
  <c r="Y4096" i="2" s="1" a="1"/>
  <c r="Y4096" i="2" s="1"/>
  <c r="P4096" i="2"/>
  <c r="Z4096" i="2" s="1"/>
  <c r="N4096" i="2"/>
  <c r="M4096" i="2"/>
  <c r="L4096" i="2"/>
  <c r="K4096" i="2"/>
  <c r="J4096" i="2"/>
  <c r="I4096" i="2"/>
  <c r="H4096" i="2"/>
  <c r="G4096" i="2"/>
  <c r="F4096" i="2"/>
  <c r="E4096" i="2"/>
  <c r="D4096" i="2"/>
  <c r="C4096" i="2"/>
  <c r="B4096" i="2"/>
  <c r="A4096" i="2"/>
  <c r="T4096" i="2" s="1"/>
  <c r="AA4095" i="2"/>
  <c r="S4095" i="2"/>
  <c r="R4095" i="2"/>
  <c r="Q4095" i="2"/>
  <c r="Y4095" i="2" s="1" a="1"/>
  <c r="Y4095" i="2" s="1"/>
  <c r="P4095" i="2"/>
  <c r="Z4095" i="2" s="1"/>
  <c r="N4095" i="2"/>
  <c r="M4095" i="2"/>
  <c r="L4095" i="2"/>
  <c r="K4095" i="2"/>
  <c r="X4095" i="2" s="1"/>
  <c r="J4095" i="2"/>
  <c r="I4095" i="2"/>
  <c r="H4095" i="2"/>
  <c r="G4095" i="2"/>
  <c r="F4095" i="2"/>
  <c r="E4095" i="2"/>
  <c r="D4095" i="2"/>
  <c r="C4095" i="2"/>
  <c r="B4095" i="2"/>
  <c r="A4095" i="2"/>
  <c r="T4095" i="2" s="1"/>
  <c r="AA4094" i="2"/>
  <c r="S4094" i="2"/>
  <c r="R4094" i="2"/>
  <c r="Q4094" i="2"/>
  <c r="Y4094" i="2" s="1" a="1"/>
  <c r="Y4094" i="2" s="1"/>
  <c r="P4094" i="2"/>
  <c r="Z4094" i="2" s="1"/>
  <c r="N4094" i="2"/>
  <c r="M4094" i="2"/>
  <c r="L4094" i="2"/>
  <c r="K4094" i="2"/>
  <c r="X4094" i="2" s="1"/>
  <c r="J4094" i="2"/>
  <c r="I4094" i="2"/>
  <c r="H4094" i="2"/>
  <c r="G4094" i="2"/>
  <c r="F4094" i="2"/>
  <c r="E4094" i="2"/>
  <c r="D4094" i="2"/>
  <c r="C4094" i="2"/>
  <c r="B4094" i="2"/>
  <c r="A4094" i="2"/>
  <c r="T4094" i="2" s="1"/>
  <c r="AA4093" i="2"/>
  <c r="S4093" i="2"/>
  <c r="R4093" i="2"/>
  <c r="Q4093" i="2"/>
  <c r="Y4093" i="2" s="1" a="1"/>
  <c r="Y4093" i="2" s="1"/>
  <c r="P4093" i="2"/>
  <c r="Z4093" i="2" s="1"/>
  <c r="N4093" i="2"/>
  <c r="M4093" i="2"/>
  <c r="L4093" i="2"/>
  <c r="K4093" i="2"/>
  <c r="X4093" i="2" s="1"/>
  <c r="J4093" i="2"/>
  <c r="I4093" i="2"/>
  <c r="H4093" i="2"/>
  <c r="G4093" i="2"/>
  <c r="F4093" i="2"/>
  <c r="E4093" i="2"/>
  <c r="D4093" i="2"/>
  <c r="C4093" i="2"/>
  <c r="B4093" i="2"/>
  <c r="A4093" i="2"/>
  <c r="T4093" i="2" s="1"/>
  <c r="AA4092" i="2"/>
  <c r="S4092" i="2"/>
  <c r="R4092" i="2"/>
  <c r="Q4092" i="2"/>
  <c r="Y4092" i="2" s="1" a="1"/>
  <c r="Y4092" i="2" s="1"/>
  <c r="P4092" i="2"/>
  <c r="Z4092" i="2" s="1"/>
  <c r="N4092" i="2"/>
  <c r="M4092" i="2"/>
  <c r="L4092" i="2"/>
  <c r="K4092" i="2"/>
  <c r="X4092" i="2" s="1"/>
  <c r="J4092" i="2"/>
  <c r="I4092" i="2"/>
  <c r="H4092" i="2"/>
  <c r="G4092" i="2"/>
  <c r="F4092" i="2"/>
  <c r="E4092" i="2"/>
  <c r="D4092" i="2"/>
  <c r="C4092" i="2"/>
  <c r="B4092" i="2"/>
  <c r="A4092" i="2"/>
  <c r="T4092" i="2" s="1"/>
  <c r="AA4091" i="2"/>
  <c r="S4091" i="2"/>
  <c r="R4091" i="2"/>
  <c r="Q4091" i="2"/>
  <c r="Y4091" i="2" s="1" a="1"/>
  <c r="Y4091" i="2" s="1"/>
  <c r="P4091" i="2"/>
  <c r="Z4091" i="2" s="1"/>
  <c r="N4091" i="2"/>
  <c r="M4091" i="2"/>
  <c r="L4091" i="2"/>
  <c r="K4091" i="2"/>
  <c r="X4091" i="2" s="1"/>
  <c r="J4091" i="2"/>
  <c r="I4091" i="2"/>
  <c r="H4091" i="2"/>
  <c r="G4091" i="2"/>
  <c r="F4091" i="2"/>
  <c r="E4091" i="2"/>
  <c r="D4091" i="2"/>
  <c r="C4091" i="2"/>
  <c r="B4091" i="2"/>
  <c r="A4091" i="2"/>
  <c r="T4091" i="2" s="1"/>
  <c r="AA4090" i="2"/>
  <c r="S4090" i="2"/>
  <c r="R4090" i="2"/>
  <c r="Q4090" i="2"/>
  <c r="Y4090" i="2" s="1" a="1"/>
  <c r="Y4090" i="2" s="1"/>
  <c r="P4090" i="2"/>
  <c r="Z4090" i="2" s="1"/>
  <c r="N4090" i="2"/>
  <c r="M4090" i="2"/>
  <c r="L4090" i="2"/>
  <c r="K4090" i="2"/>
  <c r="X4090" i="2" s="1"/>
  <c r="J4090" i="2"/>
  <c r="I4090" i="2"/>
  <c r="H4090" i="2"/>
  <c r="G4090" i="2"/>
  <c r="F4090" i="2"/>
  <c r="E4090" i="2"/>
  <c r="D4090" i="2"/>
  <c r="C4090" i="2"/>
  <c r="B4090" i="2"/>
  <c r="A4090" i="2"/>
  <c r="T4090" i="2" s="1"/>
  <c r="AA4089" i="2"/>
  <c r="S4089" i="2"/>
  <c r="R4089" i="2"/>
  <c r="Q4089" i="2"/>
  <c r="Y4089" i="2" s="1" a="1"/>
  <c r="Y4089" i="2" s="1"/>
  <c r="P4089" i="2"/>
  <c r="Z4089" i="2" s="1"/>
  <c r="N4089" i="2"/>
  <c r="M4089" i="2"/>
  <c r="L4089" i="2"/>
  <c r="K4089" i="2"/>
  <c r="X4089" i="2" s="1"/>
  <c r="J4089" i="2"/>
  <c r="I4089" i="2"/>
  <c r="H4089" i="2"/>
  <c r="G4089" i="2"/>
  <c r="F4089" i="2"/>
  <c r="E4089" i="2"/>
  <c r="D4089" i="2"/>
  <c r="C4089" i="2"/>
  <c r="B4089" i="2"/>
  <c r="A4089" i="2"/>
  <c r="T4089" i="2" s="1"/>
  <c r="AA4088" i="2"/>
  <c r="S4088" i="2"/>
  <c r="R4088" i="2"/>
  <c r="Q4088" i="2"/>
  <c r="Y4088" i="2" s="1" a="1"/>
  <c r="Y4088" i="2" s="1"/>
  <c r="P4088" i="2"/>
  <c r="Z4088" i="2" s="1"/>
  <c r="N4088" i="2"/>
  <c r="M4088" i="2"/>
  <c r="L4088" i="2"/>
  <c r="K4088" i="2"/>
  <c r="X4088" i="2" s="1"/>
  <c r="J4088" i="2"/>
  <c r="I4088" i="2"/>
  <c r="H4088" i="2"/>
  <c r="G4088" i="2"/>
  <c r="F4088" i="2"/>
  <c r="E4088" i="2"/>
  <c r="D4088" i="2"/>
  <c r="C4088" i="2"/>
  <c r="B4088" i="2"/>
  <c r="A4088" i="2"/>
  <c r="T4088" i="2" s="1"/>
  <c r="AA4087" i="2"/>
  <c r="S4087" i="2"/>
  <c r="R4087" i="2"/>
  <c r="Q4087" i="2"/>
  <c r="Y4087" i="2" s="1" a="1"/>
  <c r="Y4087" i="2" s="1"/>
  <c r="P4087" i="2"/>
  <c r="Z4087" i="2" s="1"/>
  <c r="N4087" i="2"/>
  <c r="M4087" i="2"/>
  <c r="L4087" i="2"/>
  <c r="K4087" i="2"/>
  <c r="X4087" i="2" s="1"/>
  <c r="J4087" i="2"/>
  <c r="I4087" i="2"/>
  <c r="H4087" i="2"/>
  <c r="G4087" i="2"/>
  <c r="F4087" i="2"/>
  <c r="E4087" i="2"/>
  <c r="D4087" i="2"/>
  <c r="C4087" i="2"/>
  <c r="B4087" i="2"/>
  <c r="A4087" i="2"/>
  <c r="T4087" i="2" s="1"/>
  <c r="AA4086" i="2"/>
  <c r="S4086" i="2"/>
  <c r="R4086" i="2"/>
  <c r="Q4086" i="2"/>
  <c r="Y4086" i="2" s="1" a="1"/>
  <c r="Y4086" i="2" s="1"/>
  <c r="P4086" i="2"/>
  <c r="Z4086" i="2" s="1"/>
  <c r="N4086" i="2"/>
  <c r="M4086" i="2"/>
  <c r="L4086" i="2"/>
  <c r="K4086" i="2"/>
  <c r="X4086" i="2" s="1"/>
  <c r="J4086" i="2"/>
  <c r="I4086" i="2"/>
  <c r="H4086" i="2"/>
  <c r="G4086" i="2"/>
  <c r="F4086" i="2"/>
  <c r="E4086" i="2"/>
  <c r="D4086" i="2"/>
  <c r="C4086" i="2"/>
  <c r="B4086" i="2"/>
  <c r="A4086" i="2"/>
  <c r="T4086" i="2" s="1"/>
  <c r="AA4085" i="2"/>
  <c r="S4085" i="2"/>
  <c r="R4085" i="2"/>
  <c r="Q4085" i="2"/>
  <c r="Y4085" i="2" s="1" a="1"/>
  <c r="Y4085" i="2" s="1"/>
  <c r="P4085" i="2"/>
  <c r="Z4085" i="2" s="1"/>
  <c r="N4085" i="2"/>
  <c r="M4085" i="2"/>
  <c r="L4085" i="2"/>
  <c r="K4085" i="2"/>
  <c r="X4085" i="2" s="1"/>
  <c r="J4085" i="2"/>
  <c r="I4085" i="2"/>
  <c r="H4085" i="2"/>
  <c r="G4085" i="2"/>
  <c r="F4085" i="2"/>
  <c r="E4085" i="2"/>
  <c r="D4085" i="2"/>
  <c r="C4085" i="2"/>
  <c r="B4085" i="2"/>
  <c r="A4085" i="2"/>
  <c r="T4085" i="2" s="1"/>
  <c r="AA4084" i="2"/>
  <c r="S4084" i="2"/>
  <c r="R4084" i="2"/>
  <c r="Q4084" i="2"/>
  <c r="Y4084" i="2" s="1" a="1"/>
  <c r="Y4084" i="2" s="1"/>
  <c r="P4084" i="2"/>
  <c r="Z4084" i="2" s="1"/>
  <c r="N4084" i="2"/>
  <c r="M4084" i="2"/>
  <c r="L4084" i="2"/>
  <c r="K4084" i="2"/>
  <c r="J4084" i="2"/>
  <c r="I4084" i="2"/>
  <c r="H4084" i="2"/>
  <c r="G4084" i="2"/>
  <c r="F4084" i="2"/>
  <c r="E4084" i="2"/>
  <c r="D4084" i="2"/>
  <c r="C4084" i="2"/>
  <c r="B4084" i="2"/>
  <c r="A4084" i="2"/>
  <c r="T4084" i="2" s="1"/>
  <c r="AA4083" i="2"/>
  <c r="S4083" i="2"/>
  <c r="R4083" i="2"/>
  <c r="Q4083" i="2"/>
  <c r="Y4083" i="2" s="1" a="1"/>
  <c r="Y4083" i="2" s="1"/>
  <c r="P4083" i="2"/>
  <c r="Z4083" i="2" s="1"/>
  <c r="N4083" i="2"/>
  <c r="M4083" i="2"/>
  <c r="L4083" i="2"/>
  <c r="K4083" i="2"/>
  <c r="X4083" i="2" s="1"/>
  <c r="J4083" i="2"/>
  <c r="I4083" i="2"/>
  <c r="H4083" i="2"/>
  <c r="G4083" i="2"/>
  <c r="F4083" i="2"/>
  <c r="E4083" i="2"/>
  <c r="D4083" i="2"/>
  <c r="C4083" i="2"/>
  <c r="B4083" i="2"/>
  <c r="A4083" i="2"/>
  <c r="T4083" i="2" s="1"/>
  <c r="AA4082" i="2"/>
  <c r="S4082" i="2"/>
  <c r="R4082" i="2"/>
  <c r="Q4082" i="2"/>
  <c r="Y4082" i="2" s="1" a="1"/>
  <c r="Y4082" i="2" s="1"/>
  <c r="P4082" i="2"/>
  <c r="Z4082" i="2" s="1"/>
  <c r="N4082" i="2"/>
  <c r="M4082" i="2"/>
  <c r="L4082" i="2"/>
  <c r="K4082" i="2"/>
  <c r="X4082" i="2" s="1"/>
  <c r="J4082" i="2"/>
  <c r="I4082" i="2"/>
  <c r="H4082" i="2"/>
  <c r="G4082" i="2"/>
  <c r="F4082" i="2"/>
  <c r="E4082" i="2"/>
  <c r="D4082" i="2"/>
  <c r="C4082" i="2"/>
  <c r="B4082" i="2"/>
  <c r="A4082" i="2"/>
  <c r="T4082" i="2" s="1"/>
  <c r="AA4081" i="2"/>
  <c r="S4081" i="2"/>
  <c r="R4081" i="2"/>
  <c r="Q4081" i="2"/>
  <c r="Y4081" i="2" s="1" a="1"/>
  <c r="Y4081" i="2" s="1"/>
  <c r="P4081" i="2"/>
  <c r="Z4081" i="2" s="1"/>
  <c r="N4081" i="2"/>
  <c r="M4081" i="2"/>
  <c r="L4081" i="2"/>
  <c r="K4081" i="2"/>
  <c r="X4081" i="2" s="1"/>
  <c r="J4081" i="2"/>
  <c r="I4081" i="2"/>
  <c r="H4081" i="2"/>
  <c r="G4081" i="2"/>
  <c r="F4081" i="2"/>
  <c r="E4081" i="2"/>
  <c r="D4081" i="2"/>
  <c r="C4081" i="2"/>
  <c r="B4081" i="2"/>
  <c r="A4081" i="2"/>
  <c r="T4081" i="2" s="1"/>
  <c r="AA4080" i="2"/>
  <c r="S4080" i="2"/>
  <c r="R4080" i="2"/>
  <c r="Q4080" i="2"/>
  <c r="Y4080" i="2" s="1" a="1"/>
  <c r="Y4080" i="2" s="1"/>
  <c r="P4080" i="2"/>
  <c r="Z4080" i="2" s="1"/>
  <c r="N4080" i="2"/>
  <c r="M4080" i="2"/>
  <c r="L4080" i="2"/>
  <c r="K4080" i="2"/>
  <c r="X4080" i="2" s="1"/>
  <c r="J4080" i="2"/>
  <c r="I4080" i="2"/>
  <c r="H4080" i="2"/>
  <c r="G4080" i="2"/>
  <c r="F4080" i="2"/>
  <c r="E4080" i="2"/>
  <c r="D4080" i="2"/>
  <c r="C4080" i="2"/>
  <c r="B4080" i="2"/>
  <c r="A4080" i="2"/>
  <c r="T4080" i="2" s="1"/>
  <c r="AA4079" i="2"/>
  <c r="S4079" i="2"/>
  <c r="R4079" i="2"/>
  <c r="Q4079" i="2"/>
  <c r="Y4079" i="2" s="1" a="1"/>
  <c r="Y4079" i="2" s="1"/>
  <c r="P4079" i="2"/>
  <c r="Z4079" i="2" s="1"/>
  <c r="N4079" i="2"/>
  <c r="M4079" i="2"/>
  <c r="L4079" i="2"/>
  <c r="K4079" i="2"/>
  <c r="X4079" i="2" s="1"/>
  <c r="J4079" i="2"/>
  <c r="I4079" i="2"/>
  <c r="H4079" i="2"/>
  <c r="G4079" i="2"/>
  <c r="F4079" i="2"/>
  <c r="E4079" i="2"/>
  <c r="D4079" i="2"/>
  <c r="C4079" i="2"/>
  <c r="B4079" i="2"/>
  <c r="A4079" i="2"/>
  <c r="T4079" i="2" s="1"/>
  <c r="AA4078" i="2"/>
  <c r="S4078" i="2"/>
  <c r="R4078" i="2"/>
  <c r="Q4078" i="2"/>
  <c r="Y4078" i="2" s="1" a="1"/>
  <c r="Y4078" i="2" s="1"/>
  <c r="P4078" i="2"/>
  <c r="Z4078" i="2" s="1"/>
  <c r="N4078" i="2"/>
  <c r="M4078" i="2"/>
  <c r="L4078" i="2"/>
  <c r="K4078" i="2"/>
  <c r="J4078" i="2"/>
  <c r="I4078" i="2"/>
  <c r="H4078" i="2"/>
  <c r="G4078" i="2"/>
  <c r="F4078" i="2"/>
  <c r="E4078" i="2"/>
  <c r="D4078" i="2"/>
  <c r="C4078" i="2"/>
  <c r="B4078" i="2"/>
  <c r="A4078" i="2"/>
  <c r="T4078" i="2" s="1"/>
  <c r="AA4077" i="2"/>
  <c r="S4077" i="2"/>
  <c r="R4077" i="2"/>
  <c r="Q4077" i="2"/>
  <c r="Y4077" i="2" s="1" a="1"/>
  <c r="Y4077" i="2" s="1"/>
  <c r="P4077" i="2"/>
  <c r="Z4077" i="2" s="1"/>
  <c r="N4077" i="2"/>
  <c r="M4077" i="2"/>
  <c r="L4077" i="2"/>
  <c r="K4077" i="2"/>
  <c r="X4077" i="2" s="1"/>
  <c r="J4077" i="2"/>
  <c r="I4077" i="2"/>
  <c r="H4077" i="2"/>
  <c r="G4077" i="2"/>
  <c r="F4077" i="2"/>
  <c r="E4077" i="2"/>
  <c r="D4077" i="2"/>
  <c r="C4077" i="2"/>
  <c r="B4077" i="2"/>
  <c r="A4077" i="2"/>
  <c r="T4077" i="2" s="1"/>
  <c r="AA4076" i="2"/>
  <c r="S4076" i="2"/>
  <c r="R4076" i="2"/>
  <c r="Q4076" i="2"/>
  <c r="Y4076" i="2" s="1" a="1"/>
  <c r="Y4076" i="2" s="1"/>
  <c r="P4076" i="2"/>
  <c r="Z4076" i="2" s="1"/>
  <c r="N4076" i="2"/>
  <c r="M4076" i="2"/>
  <c r="L4076" i="2"/>
  <c r="K4076" i="2"/>
  <c r="X4076" i="2" s="1"/>
  <c r="J4076" i="2"/>
  <c r="I4076" i="2"/>
  <c r="H4076" i="2"/>
  <c r="G4076" i="2"/>
  <c r="F4076" i="2"/>
  <c r="E4076" i="2"/>
  <c r="D4076" i="2"/>
  <c r="C4076" i="2"/>
  <c r="B4076" i="2"/>
  <c r="A4076" i="2"/>
  <c r="T4076" i="2" s="1"/>
  <c r="AA4075" i="2"/>
  <c r="S4075" i="2"/>
  <c r="R4075" i="2"/>
  <c r="Q4075" i="2"/>
  <c r="Y4075" i="2" s="1" a="1"/>
  <c r="Y4075" i="2" s="1"/>
  <c r="P4075" i="2"/>
  <c r="Z4075" i="2" s="1"/>
  <c r="N4075" i="2"/>
  <c r="M4075" i="2"/>
  <c r="L4075" i="2"/>
  <c r="K4075" i="2"/>
  <c r="X4075" i="2" s="1"/>
  <c r="J4075" i="2"/>
  <c r="I4075" i="2"/>
  <c r="H4075" i="2"/>
  <c r="G4075" i="2"/>
  <c r="F4075" i="2"/>
  <c r="E4075" i="2"/>
  <c r="D4075" i="2"/>
  <c r="C4075" i="2"/>
  <c r="B4075" i="2"/>
  <c r="A4075" i="2"/>
  <c r="T4075" i="2" s="1"/>
  <c r="AA4074" i="2"/>
  <c r="S4074" i="2"/>
  <c r="R4074" i="2"/>
  <c r="Q4074" i="2"/>
  <c r="Y4074" i="2" s="1" a="1"/>
  <c r="Y4074" i="2" s="1"/>
  <c r="P4074" i="2"/>
  <c r="Z4074" i="2" s="1"/>
  <c r="N4074" i="2"/>
  <c r="M4074" i="2"/>
  <c r="L4074" i="2"/>
  <c r="K4074" i="2"/>
  <c r="X4074" i="2" s="1"/>
  <c r="J4074" i="2"/>
  <c r="I4074" i="2"/>
  <c r="H4074" i="2"/>
  <c r="G4074" i="2"/>
  <c r="F4074" i="2"/>
  <c r="E4074" i="2"/>
  <c r="D4074" i="2"/>
  <c r="C4074" i="2"/>
  <c r="B4074" i="2"/>
  <c r="A4074" i="2"/>
  <c r="T4074" i="2" s="1"/>
  <c r="AA4073" i="2"/>
  <c r="S4073" i="2"/>
  <c r="R4073" i="2"/>
  <c r="Q4073" i="2"/>
  <c r="Y4073" i="2" s="1" a="1"/>
  <c r="Y4073" i="2" s="1"/>
  <c r="P4073" i="2"/>
  <c r="Z4073" i="2" s="1"/>
  <c r="N4073" i="2"/>
  <c r="M4073" i="2"/>
  <c r="L4073" i="2"/>
  <c r="K4073" i="2"/>
  <c r="X4073" i="2" s="1"/>
  <c r="J4073" i="2"/>
  <c r="I4073" i="2"/>
  <c r="H4073" i="2"/>
  <c r="G4073" i="2"/>
  <c r="F4073" i="2"/>
  <c r="E4073" i="2"/>
  <c r="D4073" i="2"/>
  <c r="C4073" i="2"/>
  <c r="B4073" i="2"/>
  <c r="A4073" i="2"/>
  <c r="T4073" i="2" s="1"/>
  <c r="AA4072" i="2"/>
  <c r="S4072" i="2"/>
  <c r="R4072" i="2"/>
  <c r="Q4072" i="2"/>
  <c r="Y4072" i="2" s="1" a="1"/>
  <c r="Y4072" i="2" s="1"/>
  <c r="P4072" i="2"/>
  <c r="Z4072" i="2" s="1"/>
  <c r="N4072" i="2"/>
  <c r="M4072" i="2"/>
  <c r="L4072" i="2"/>
  <c r="K4072" i="2"/>
  <c r="X4072" i="2" s="1"/>
  <c r="J4072" i="2"/>
  <c r="I4072" i="2"/>
  <c r="H4072" i="2"/>
  <c r="G4072" i="2"/>
  <c r="F4072" i="2"/>
  <c r="E4072" i="2"/>
  <c r="D4072" i="2"/>
  <c r="C4072" i="2"/>
  <c r="B4072" i="2"/>
  <c r="A4072" i="2"/>
  <c r="T4072" i="2" s="1"/>
  <c r="AA4071" i="2"/>
  <c r="S4071" i="2"/>
  <c r="R4071" i="2"/>
  <c r="Q4071" i="2"/>
  <c r="Y4071" i="2" s="1" a="1"/>
  <c r="Y4071" i="2" s="1"/>
  <c r="P4071" i="2"/>
  <c r="Z4071" i="2" s="1"/>
  <c r="N4071" i="2"/>
  <c r="M4071" i="2"/>
  <c r="L4071" i="2"/>
  <c r="K4071" i="2"/>
  <c r="X4071" i="2" s="1"/>
  <c r="J4071" i="2"/>
  <c r="I4071" i="2"/>
  <c r="H4071" i="2"/>
  <c r="G4071" i="2"/>
  <c r="F4071" i="2"/>
  <c r="E4071" i="2"/>
  <c r="D4071" i="2"/>
  <c r="C4071" i="2"/>
  <c r="B4071" i="2"/>
  <c r="A4071" i="2"/>
  <c r="T4071" i="2" s="1"/>
  <c r="AA4070" i="2"/>
  <c r="S4070" i="2"/>
  <c r="R4070" i="2"/>
  <c r="Q4070" i="2"/>
  <c r="Y4070" i="2" s="1" a="1"/>
  <c r="Y4070" i="2" s="1"/>
  <c r="P4070" i="2"/>
  <c r="Z4070" i="2" s="1"/>
  <c r="N4070" i="2"/>
  <c r="M4070" i="2"/>
  <c r="L4070" i="2"/>
  <c r="K4070" i="2"/>
  <c r="J4070" i="2"/>
  <c r="I4070" i="2"/>
  <c r="H4070" i="2"/>
  <c r="G4070" i="2"/>
  <c r="F4070" i="2"/>
  <c r="E4070" i="2"/>
  <c r="D4070" i="2"/>
  <c r="C4070" i="2"/>
  <c r="B4070" i="2"/>
  <c r="A4070" i="2"/>
  <c r="T4070" i="2" s="1"/>
  <c r="AA4069" i="2"/>
  <c r="S4069" i="2"/>
  <c r="R4069" i="2"/>
  <c r="Q4069" i="2"/>
  <c r="Y4069" i="2" s="1" a="1"/>
  <c r="Y4069" i="2" s="1"/>
  <c r="P4069" i="2"/>
  <c r="Z4069" i="2" s="1"/>
  <c r="N4069" i="2"/>
  <c r="M4069" i="2"/>
  <c r="L4069" i="2"/>
  <c r="K4069" i="2"/>
  <c r="X4069" i="2" s="1"/>
  <c r="J4069" i="2"/>
  <c r="I4069" i="2"/>
  <c r="H4069" i="2"/>
  <c r="G4069" i="2"/>
  <c r="F4069" i="2"/>
  <c r="E4069" i="2"/>
  <c r="D4069" i="2"/>
  <c r="C4069" i="2"/>
  <c r="B4069" i="2"/>
  <c r="A4069" i="2"/>
  <c r="T4069" i="2" s="1"/>
  <c r="AA4068" i="2"/>
  <c r="S4068" i="2"/>
  <c r="R4068" i="2"/>
  <c r="Q4068" i="2"/>
  <c r="Y4068" i="2" s="1" a="1"/>
  <c r="Y4068" i="2" s="1"/>
  <c r="P4068" i="2"/>
  <c r="Z4068" i="2" s="1"/>
  <c r="N4068" i="2"/>
  <c r="M4068" i="2"/>
  <c r="L4068" i="2"/>
  <c r="K4068" i="2"/>
  <c r="X4068" i="2" s="1"/>
  <c r="J4068" i="2"/>
  <c r="I4068" i="2"/>
  <c r="H4068" i="2"/>
  <c r="G4068" i="2"/>
  <c r="F4068" i="2"/>
  <c r="E4068" i="2"/>
  <c r="D4068" i="2"/>
  <c r="C4068" i="2"/>
  <c r="B4068" i="2"/>
  <c r="A4068" i="2"/>
  <c r="T4068" i="2" s="1"/>
  <c r="AA4067" i="2"/>
  <c r="S4067" i="2"/>
  <c r="R4067" i="2"/>
  <c r="Q4067" i="2"/>
  <c r="Y4067" i="2" s="1" a="1"/>
  <c r="Y4067" i="2" s="1"/>
  <c r="P4067" i="2"/>
  <c r="Z4067" i="2" s="1"/>
  <c r="N4067" i="2"/>
  <c r="M4067" i="2"/>
  <c r="L4067" i="2"/>
  <c r="K4067" i="2"/>
  <c r="X4067" i="2" s="1"/>
  <c r="J4067" i="2"/>
  <c r="I4067" i="2"/>
  <c r="H4067" i="2"/>
  <c r="G4067" i="2"/>
  <c r="F4067" i="2"/>
  <c r="E4067" i="2"/>
  <c r="D4067" i="2"/>
  <c r="C4067" i="2"/>
  <c r="B4067" i="2"/>
  <c r="A4067" i="2"/>
  <c r="T4067" i="2" s="1"/>
  <c r="AA4066" i="2"/>
  <c r="S4066" i="2"/>
  <c r="R4066" i="2"/>
  <c r="Q4066" i="2"/>
  <c r="Y4066" i="2" s="1" a="1"/>
  <c r="Y4066" i="2" s="1"/>
  <c r="P4066" i="2"/>
  <c r="Z4066" i="2" s="1"/>
  <c r="N4066" i="2"/>
  <c r="M4066" i="2"/>
  <c r="L4066" i="2"/>
  <c r="K4066" i="2"/>
  <c r="X4066" i="2" s="1"/>
  <c r="J4066" i="2"/>
  <c r="I4066" i="2"/>
  <c r="H4066" i="2"/>
  <c r="G4066" i="2"/>
  <c r="F4066" i="2"/>
  <c r="E4066" i="2"/>
  <c r="D4066" i="2"/>
  <c r="C4066" i="2"/>
  <c r="B4066" i="2"/>
  <c r="A4066" i="2"/>
  <c r="T4066" i="2" s="1"/>
  <c r="AA4065" i="2"/>
  <c r="S4065" i="2"/>
  <c r="R4065" i="2"/>
  <c r="Q4065" i="2"/>
  <c r="Y4065" i="2" s="1" a="1"/>
  <c r="Y4065" i="2" s="1"/>
  <c r="P4065" i="2"/>
  <c r="Z4065" i="2" s="1"/>
  <c r="N4065" i="2"/>
  <c r="M4065" i="2"/>
  <c r="L4065" i="2"/>
  <c r="K4065" i="2"/>
  <c r="X4065" i="2" s="1"/>
  <c r="J4065" i="2"/>
  <c r="I4065" i="2"/>
  <c r="H4065" i="2"/>
  <c r="G4065" i="2"/>
  <c r="F4065" i="2"/>
  <c r="E4065" i="2"/>
  <c r="D4065" i="2"/>
  <c r="C4065" i="2"/>
  <c r="B4065" i="2"/>
  <c r="A4065" i="2"/>
  <c r="T4065" i="2" s="1"/>
  <c r="AA4064" i="2"/>
  <c r="S4064" i="2"/>
  <c r="R4064" i="2"/>
  <c r="Q4064" i="2"/>
  <c r="Y4064" i="2" s="1" a="1"/>
  <c r="Y4064" i="2" s="1"/>
  <c r="P4064" i="2"/>
  <c r="Z4064" i="2" s="1"/>
  <c r="N4064" i="2"/>
  <c r="M4064" i="2"/>
  <c r="L4064" i="2"/>
  <c r="K4064" i="2"/>
  <c r="X4064" i="2" s="1"/>
  <c r="J4064" i="2"/>
  <c r="I4064" i="2"/>
  <c r="H4064" i="2"/>
  <c r="G4064" i="2"/>
  <c r="F4064" i="2"/>
  <c r="E4064" i="2"/>
  <c r="D4064" i="2"/>
  <c r="C4064" i="2"/>
  <c r="B4064" i="2"/>
  <c r="A4064" i="2"/>
  <c r="T4064" i="2" s="1"/>
  <c r="AA4063" i="2"/>
  <c r="S4063" i="2"/>
  <c r="R4063" i="2"/>
  <c r="Q4063" i="2"/>
  <c r="Y4063" i="2" s="1" a="1"/>
  <c r="Y4063" i="2" s="1"/>
  <c r="P4063" i="2"/>
  <c r="Z4063" i="2" s="1"/>
  <c r="N4063" i="2"/>
  <c r="M4063" i="2"/>
  <c r="L4063" i="2"/>
  <c r="K4063" i="2"/>
  <c r="X4063" i="2" s="1"/>
  <c r="J4063" i="2"/>
  <c r="I4063" i="2"/>
  <c r="H4063" i="2"/>
  <c r="G4063" i="2"/>
  <c r="F4063" i="2"/>
  <c r="E4063" i="2"/>
  <c r="D4063" i="2"/>
  <c r="C4063" i="2"/>
  <c r="B4063" i="2"/>
  <c r="A4063" i="2"/>
  <c r="T4063" i="2" s="1"/>
  <c r="AA4062" i="2"/>
  <c r="S4062" i="2"/>
  <c r="R4062" i="2"/>
  <c r="Q4062" i="2"/>
  <c r="Y4062" i="2" s="1" a="1"/>
  <c r="Y4062" i="2" s="1"/>
  <c r="P4062" i="2"/>
  <c r="Z4062" i="2" s="1"/>
  <c r="N4062" i="2"/>
  <c r="M4062" i="2"/>
  <c r="L4062" i="2"/>
  <c r="K4062" i="2"/>
  <c r="J4062" i="2"/>
  <c r="I4062" i="2"/>
  <c r="H4062" i="2"/>
  <c r="G4062" i="2"/>
  <c r="F4062" i="2"/>
  <c r="E4062" i="2"/>
  <c r="D4062" i="2"/>
  <c r="C4062" i="2"/>
  <c r="B4062" i="2"/>
  <c r="A4062" i="2"/>
  <c r="T4062" i="2" s="1"/>
  <c r="AA4061" i="2"/>
  <c r="S4061" i="2"/>
  <c r="R4061" i="2"/>
  <c r="Q4061" i="2"/>
  <c r="Y4061" i="2" s="1" a="1"/>
  <c r="Y4061" i="2" s="1"/>
  <c r="P4061" i="2"/>
  <c r="Z4061" i="2" s="1"/>
  <c r="N4061" i="2"/>
  <c r="M4061" i="2"/>
  <c r="L4061" i="2"/>
  <c r="K4061" i="2"/>
  <c r="X4061" i="2" s="1"/>
  <c r="J4061" i="2"/>
  <c r="I4061" i="2"/>
  <c r="H4061" i="2"/>
  <c r="G4061" i="2"/>
  <c r="F4061" i="2"/>
  <c r="E4061" i="2"/>
  <c r="D4061" i="2"/>
  <c r="C4061" i="2"/>
  <c r="B4061" i="2"/>
  <c r="A4061" i="2"/>
  <c r="T4061" i="2" s="1"/>
  <c r="AA4060" i="2"/>
  <c r="S4060" i="2"/>
  <c r="R4060" i="2"/>
  <c r="Q4060" i="2"/>
  <c r="Y4060" i="2" s="1" a="1"/>
  <c r="Y4060" i="2" s="1"/>
  <c r="P4060" i="2"/>
  <c r="Z4060" i="2" s="1"/>
  <c r="N4060" i="2"/>
  <c r="M4060" i="2"/>
  <c r="L4060" i="2"/>
  <c r="K4060" i="2"/>
  <c r="X4060" i="2" s="1"/>
  <c r="J4060" i="2"/>
  <c r="I4060" i="2"/>
  <c r="H4060" i="2"/>
  <c r="G4060" i="2"/>
  <c r="F4060" i="2"/>
  <c r="E4060" i="2"/>
  <c r="D4060" i="2"/>
  <c r="C4060" i="2"/>
  <c r="B4060" i="2"/>
  <c r="A4060" i="2"/>
  <c r="T4060" i="2" s="1"/>
  <c r="AA4059" i="2"/>
  <c r="S4059" i="2"/>
  <c r="R4059" i="2"/>
  <c r="Q4059" i="2"/>
  <c r="Y4059" i="2" s="1" a="1"/>
  <c r="Y4059" i="2" s="1"/>
  <c r="P4059" i="2"/>
  <c r="Z4059" i="2" s="1"/>
  <c r="N4059" i="2"/>
  <c r="M4059" i="2"/>
  <c r="L4059" i="2"/>
  <c r="K4059" i="2"/>
  <c r="X4059" i="2" s="1"/>
  <c r="J4059" i="2"/>
  <c r="I4059" i="2"/>
  <c r="H4059" i="2"/>
  <c r="G4059" i="2"/>
  <c r="F4059" i="2"/>
  <c r="E4059" i="2"/>
  <c r="D4059" i="2"/>
  <c r="C4059" i="2"/>
  <c r="B4059" i="2"/>
  <c r="A4059" i="2"/>
  <c r="T4059" i="2" s="1"/>
  <c r="AA4058" i="2"/>
  <c r="S4058" i="2"/>
  <c r="R4058" i="2"/>
  <c r="Q4058" i="2"/>
  <c r="Y4058" i="2" s="1" a="1"/>
  <c r="Y4058" i="2" s="1"/>
  <c r="P4058" i="2"/>
  <c r="Z4058" i="2" s="1"/>
  <c r="N4058" i="2"/>
  <c r="M4058" i="2"/>
  <c r="L4058" i="2"/>
  <c r="K4058" i="2"/>
  <c r="X4058" i="2" s="1"/>
  <c r="J4058" i="2"/>
  <c r="I4058" i="2"/>
  <c r="H4058" i="2"/>
  <c r="G4058" i="2"/>
  <c r="F4058" i="2"/>
  <c r="E4058" i="2"/>
  <c r="D4058" i="2"/>
  <c r="C4058" i="2"/>
  <c r="B4058" i="2"/>
  <c r="A4058" i="2"/>
  <c r="T4058" i="2" s="1"/>
  <c r="AA4057" i="2"/>
  <c r="S4057" i="2"/>
  <c r="R4057" i="2"/>
  <c r="Q4057" i="2"/>
  <c r="Y4057" i="2" s="1" a="1"/>
  <c r="Y4057" i="2" s="1"/>
  <c r="P4057" i="2"/>
  <c r="Z4057" i="2" s="1"/>
  <c r="N4057" i="2"/>
  <c r="M4057" i="2"/>
  <c r="L4057" i="2"/>
  <c r="K4057" i="2"/>
  <c r="X4057" i="2" s="1"/>
  <c r="J4057" i="2"/>
  <c r="I4057" i="2"/>
  <c r="H4057" i="2"/>
  <c r="G4057" i="2"/>
  <c r="F4057" i="2"/>
  <c r="E4057" i="2"/>
  <c r="D4057" i="2"/>
  <c r="C4057" i="2"/>
  <c r="B4057" i="2"/>
  <c r="A4057" i="2"/>
  <c r="T4057" i="2" s="1"/>
  <c r="AA4056" i="2"/>
  <c r="S4056" i="2"/>
  <c r="R4056" i="2"/>
  <c r="Q4056" i="2"/>
  <c r="Y4056" i="2" s="1" a="1"/>
  <c r="Y4056" i="2" s="1"/>
  <c r="P4056" i="2"/>
  <c r="Z4056" i="2" s="1"/>
  <c r="N4056" i="2"/>
  <c r="M4056" i="2"/>
  <c r="L4056" i="2"/>
  <c r="K4056" i="2"/>
  <c r="J4056" i="2"/>
  <c r="I4056" i="2"/>
  <c r="H4056" i="2"/>
  <c r="G4056" i="2"/>
  <c r="F4056" i="2"/>
  <c r="E4056" i="2"/>
  <c r="D4056" i="2"/>
  <c r="C4056" i="2"/>
  <c r="B4056" i="2"/>
  <c r="A4056" i="2"/>
  <c r="T4056" i="2" s="1"/>
  <c r="AA4055" i="2"/>
  <c r="S4055" i="2"/>
  <c r="R4055" i="2"/>
  <c r="Q4055" i="2"/>
  <c r="Y4055" i="2" s="1" a="1"/>
  <c r="Y4055" i="2" s="1"/>
  <c r="P4055" i="2"/>
  <c r="Z4055" i="2" s="1"/>
  <c r="N4055" i="2"/>
  <c r="M4055" i="2"/>
  <c r="L4055" i="2"/>
  <c r="K4055" i="2"/>
  <c r="X4055" i="2" s="1"/>
  <c r="J4055" i="2"/>
  <c r="I4055" i="2"/>
  <c r="H4055" i="2"/>
  <c r="G4055" i="2"/>
  <c r="F4055" i="2"/>
  <c r="E4055" i="2"/>
  <c r="D4055" i="2"/>
  <c r="C4055" i="2"/>
  <c r="B4055" i="2"/>
  <c r="A4055" i="2"/>
  <c r="T4055" i="2" s="1"/>
  <c r="AA4054" i="2"/>
  <c r="S4054" i="2"/>
  <c r="R4054" i="2"/>
  <c r="Q4054" i="2"/>
  <c r="Y4054" i="2" s="1" a="1"/>
  <c r="Y4054" i="2" s="1"/>
  <c r="P4054" i="2"/>
  <c r="Z4054" i="2" s="1"/>
  <c r="N4054" i="2"/>
  <c r="M4054" i="2"/>
  <c r="L4054" i="2"/>
  <c r="K4054" i="2"/>
  <c r="X4054" i="2" s="1"/>
  <c r="J4054" i="2"/>
  <c r="I4054" i="2"/>
  <c r="H4054" i="2"/>
  <c r="G4054" i="2"/>
  <c r="F4054" i="2"/>
  <c r="E4054" i="2"/>
  <c r="D4054" i="2"/>
  <c r="C4054" i="2"/>
  <c r="B4054" i="2"/>
  <c r="A4054" i="2"/>
  <c r="T4054" i="2" s="1"/>
  <c r="AA4053" i="2"/>
  <c r="S4053" i="2"/>
  <c r="R4053" i="2"/>
  <c r="Q4053" i="2"/>
  <c r="Y4053" i="2" s="1" a="1"/>
  <c r="Y4053" i="2" s="1"/>
  <c r="P4053" i="2"/>
  <c r="Z4053" i="2" s="1"/>
  <c r="N4053" i="2"/>
  <c r="M4053" i="2"/>
  <c r="L4053" i="2"/>
  <c r="K4053" i="2"/>
  <c r="X4053" i="2" s="1"/>
  <c r="J4053" i="2"/>
  <c r="I4053" i="2"/>
  <c r="H4053" i="2"/>
  <c r="G4053" i="2"/>
  <c r="F4053" i="2"/>
  <c r="E4053" i="2"/>
  <c r="D4053" i="2"/>
  <c r="C4053" i="2"/>
  <c r="B4053" i="2"/>
  <c r="A4053" i="2"/>
  <c r="T4053" i="2" s="1"/>
  <c r="AA4052" i="2"/>
  <c r="S4052" i="2"/>
  <c r="R4052" i="2"/>
  <c r="Q4052" i="2"/>
  <c r="Y4052" i="2" s="1" a="1"/>
  <c r="Y4052" i="2" s="1"/>
  <c r="P4052" i="2"/>
  <c r="Z4052" i="2" s="1"/>
  <c r="N4052" i="2"/>
  <c r="M4052" i="2"/>
  <c r="L4052" i="2"/>
  <c r="K4052" i="2"/>
  <c r="J4052" i="2"/>
  <c r="I4052" i="2"/>
  <c r="H4052" i="2"/>
  <c r="G4052" i="2"/>
  <c r="F4052" i="2"/>
  <c r="E4052" i="2"/>
  <c r="D4052" i="2"/>
  <c r="C4052" i="2"/>
  <c r="B4052" i="2"/>
  <c r="A4052" i="2"/>
  <c r="T4052" i="2" s="1"/>
  <c r="AA4051" i="2"/>
  <c r="S4051" i="2"/>
  <c r="R4051" i="2"/>
  <c r="Q4051" i="2"/>
  <c r="Y4051" i="2" s="1" a="1"/>
  <c r="Y4051" i="2" s="1"/>
  <c r="P4051" i="2"/>
  <c r="Z4051" i="2" s="1"/>
  <c r="N4051" i="2"/>
  <c r="M4051" i="2"/>
  <c r="L4051" i="2"/>
  <c r="K4051" i="2"/>
  <c r="X4051" i="2" s="1"/>
  <c r="J4051" i="2"/>
  <c r="I4051" i="2"/>
  <c r="H4051" i="2"/>
  <c r="G4051" i="2"/>
  <c r="F4051" i="2"/>
  <c r="E4051" i="2"/>
  <c r="D4051" i="2"/>
  <c r="C4051" i="2"/>
  <c r="B4051" i="2"/>
  <c r="A4051" i="2"/>
  <c r="T4051" i="2" s="1"/>
  <c r="AA4050" i="2"/>
  <c r="S4050" i="2"/>
  <c r="R4050" i="2"/>
  <c r="Q4050" i="2"/>
  <c r="Y4050" i="2" s="1" a="1"/>
  <c r="Y4050" i="2" s="1"/>
  <c r="P4050" i="2"/>
  <c r="Z4050" i="2" s="1"/>
  <c r="N4050" i="2"/>
  <c r="M4050" i="2"/>
  <c r="L4050" i="2"/>
  <c r="K4050" i="2"/>
  <c r="X4050" i="2" s="1"/>
  <c r="J4050" i="2"/>
  <c r="I4050" i="2"/>
  <c r="H4050" i="2"/>
  <c r="G4050" i="2"/>
  <c r="F4050" i="2"/>
  <c r="E4050" i="2"/>
  <c r="D4050" i="2"/>
  <c r="C4050" i="2"/>
  <c r="B4050" i="2"/>
  <c r="A4050" i="2"/>
  <c r="T4050" i="2" s="1"/>
  <c r="AA4049" i="2"/>
  <c r="S4049" i="2"/>
  <c r="R4049" i="2"/>
  <c r="Q4049" i="2"/>
  <c r="Y4049" i="2" s="1" a="1"/>
  <c r="Y4049" i="2" s="1"/>
  <c r="P4049" i="2"/>
  <c r="Z4049" i="2" s="1"/>
  <c r="N4049" i="2"/>
  <c r="M4049" i="2"/>
  <c r="L4049" i="2"/>
  <c r="K4049" i="2"/>
  <c r="X4049" i="2" s="1"/>
  <c r="J4049" i="2"/>
  <c r="I4049" i="2"/>
  <c r="H4049" i="2"/>
  <c r="G4049" i="2"/>
  <c r="F4049" i="2"/>
  <c r="E4049" i="2"/>
  <c r="D4049" i="2"/>
  <c r="C4049" i="2"/>
  <c r="B4049" i="2"/>
  <c r="A4049" i="2"/>
  <c r="T4049" i="2" s="1"/>
  <c r="AA4048" i="2"/>
  <c r="S4048" i="2"/>
  <c r="R4048" i="2"/>
  <c r="Q4048" i="2"/>
  <c r="Y4048" i="2" s="1" a="1"/>
  <c r="Y4048" i="2" s="1"/>
  <c r="P4048" i="2"/>
  <c r="Z4048" i="2" s="1"/>
  <c r="N4048" i="2"/>
  <c r="M4048" i="2"/>
  <c r="L4048" i="2"/>
  <c r="K4048" i="2"/>
  <c r="J4048" i="2"/>
  <c r="I4048" i="2"/>
  <c r="H4048" i="2"/>
  <c r="G4048" i="2"/>
  <c r="F4048" i="2"/>
  <c r="E4048" i="2"/>
  <c r="D4048" i="2"/>
  <c r="C4048" i="2"/>
  <c r="B4048" i="2"/>
  <c r="A4048" i="2"/>
  <c r="T4048" i="2" s="1"/>
  <c r="AA4047" i="2"/>
  <c r="S4047" i="2"/>
  <c r="R4047" i="2"/>
  <c r="Q4047" i="2"/>
  <c r="Y4047" i="2" s="1" a="1"/>
  <c r="Y4047" i="2" s="1"/>
  <c r="P4047" i="2"/>
  <c r="Z4047" i="2" s="1"/>
  <c r="N4047" i="2"/>
  <c r="M4047" i="2"/>
  <c r="L4047" i="2"/>
  <c r="K4047" i="2"/>
  <c r="X4047" i="2" s="1"/>
  <c r="J4047" i="2"/>
  <c r="I4047" i="2"/>
  <c r="H4047" i="2"/>
  <c r="G4047" i="2"/>
  <c r="F4047" i="2"/>
  <c r="E4047" i="2"/>
  <c r="D4047" i="2"/>
  <c r="C4047" i="2"/>
  <c r="B4047" i="2"/>
  <c r="A4047" i="2"/>
  <c r="T4047" i="2" s="1"/>
  <c r="AA4046" i="2"/>
  <c r="S4046" i="2"/>
  <c r="R4046" i="2"/>
  <c r="Q4046" i="2"/>
  <c r="Y4046" i="2" s="1" a="1"/>
  <c r="Y4046" i="2" s="1"/>
  <c r="P4046" i="2"/>
  <c r="Z4046" i="2" s="1"/>
  <c r="N4046" i="2"/>
  <c r="M4046" i="2"/>
  <c r="L4046" i="2"/>
  <c r="K4046" i="2"/>
  <c r="X4046" i="2" s="1"/>
  <c r="J4046" i="2"/>
  <c r="I4046" i="2"/>
  <c r="H4046" i="2"/>
  <c r="G4046" i="2"/>
  <c r="F4046" i="2"/>
  <c r="E4046" i="2"/>
  <c r="D4046" i="2"/>
  <c r="C4046" i="2"/>
  <c r="B4046" i="2"/>
  <c r="A4046" i="2"/>
  <c r="T4046" i="2" s="1"/>
  <c r="AA4045" i="2"/>
  <c r="S4045" i="2"/>
  <c r="R4045" i="2"/>
  <c r="Q4045" i="2"/>
  <c r="Y4045" i="2" s="1" a="1"/>
  <c r="Y4045" i="2" s="1"/>
  <c r="P4045" i="2"/>
  <c r="Z4045" i="2" s="1"/>
  <c r="N4045" i="2"/>
  <c r="M4045" i="2"/>
  <c r="L4045" i="2"/>
  <c r="K4045" i="2"/>
  <c r="X4045" i="2" s="1"/>
  <c r="J4045" i="2"/>
  <c r="I4045" i="2"/>
  <c r="H4045" i="2"/>
  <c r="G4045" i="2"/>
  <c r="F4045" i="2"/>
  <c r="E4045" i="2"/>
  <c r="D4045" i="2"/>
  <c r="C4045" i="2"/>
  <c r="B4045" i="2"/>
  <c r="A4045" i="2"/>
  <c r="T4045" i="2" s="1"/>
  <c r="AA4044" i="2"/>
  <c r="S4044" i="2"/>
  <c r="R4044" i="2"/>
  <c r="Q4044" i="2"/>
  <c r="Y4044" i="2" s="1" a="1"/>
  <c r="Y4044" i="2" s="1"/>
  <c r="P4044" i="2"/>
  <c r="Z4044" i="2" s="1"/>
  <c r="N4044" i="2"/>
  <c r="M4044" i="2"/>
  <c r="L4044" i="2"/>
  <c r="K4044" i="2"/>
  <c r="X4044" i="2" s="1"/>
  <c r="J4044" i="2"/>
  <c r="I4044" i="2"/>
  <c r="H4044" i="2"/>
  <c r="G4044" i="2"/>
  <c r="F4044" i="2"/>
  <c r="E4044" i="2"/>
  <c r="D4044" i="2"/>
  <c r="C4044" i="2"/>
  <c r="B4044" i="2"/>
  <c r="A4044" i="2"/>
  <c r="T4044" i="2" s="1"/>
  <c r="AA4043" i="2"/>
  <c r="S4043" i="2"/>
  <c r="R4043" i="2"/>
  <c r="Q4043" i="2"/>
  <c r="Y4043" i="2" s="1" a="1"/>
  <c r="Y4043" i="2" s="1"/>
  <c r="P4043" i="2"/>
  <c r="Z4043" i="2" s="1"/>
  <c r="N4043" i="2"/>
  <c r="M4043" i="2"/>
  <c r="L4043" i="2"/>
  <c r="K4043" i="2"/>
  <c r="X4043" i="2" s="1"/>
  <c r="J4043" i="2"/>
  <c r="I4043" i="2"/>
  <c r="H4043" i="2"/>
  <c r="G4043" i="2"/>
  <c r="F4043" i="2"/>
  <c r="E4043" i="2"/>
  <c r="D4043" i="2"/>
  <c r="C4043" i="2"/>
  <c r="B4043" i="2"/>
  <c r="A4043" i="2"/>
  <c r="T4043" i="2" s="1"/>
  <c r="AA4042" i="2"/>
  <c r="S4042" i="2"/>
  <c r="R4042" i="2"/>
  <c r="Q4042" i="2"/>
  <c r="Y4042" i="2" s="1" a="1"/>
  <c r="Y4042" i="2" s="1"/>
  <c r="P4042" i="2"/>
  <c r="Z4042" i="2" s="1"/>
  <c r="N4042" i="2"/>
  <c r="M4042" i="2"/>
  <c r="L4042" i="2"/>
  <c r="K4042" i="2"/>
  <c r="J4042" i="2"/>
  <c r="I4042" i="2"/>
  <c r="H4042" i="2"/>
  <c r="G4042" i="2"/>
  <c r="F4042" i="2"/>
  <c r="E4042" i="2"/>
  <c r="D4042" i="2"/>
  <c r="C4042" i="2"/>
  <c r="B4042" i="2"/>
  <c r="A4042" i="2"/>
  <c r="T4042" i="2" s="1"/>
  <c r="AA4041" i="2"/>
  <c r="S4041" i="2"/>
  <c r="R4041" i="2"/>
  <c r="Q4041" i="2"/>
  <c r="Y4041" i="2" s="1" a="1"/>
  <c r="Y4041" i="2" s="1"/>
  <c r="P4041" i="2"/>
  <c r="Z4041" i="2" s="1"/>
  <c r="N4041" i="2"/>
  <c r="M4041" i="2"/>
  <c r="L4041" i="2"/>
  <c r="K4041" i="2"/>
  <c r="X4041" i="2" s="1"/>
  <c r="J4041" i="2"/>
  <c r="I4041" i="2"/>
  <c r="H4041" i="2"/>
  <c r="G4041" i="2"/>
  <c r="F4041" i="2"/>
  <c r="E4041" i="2"/>
  <c r="D4041" i="2"/>
  <c r="C4041" i="2"/>
  <c r="B4041" i="2"/>
  <c r="A4041" i="2"/>
  <c r="T4041" i="2" s="1"/>
  <c r="AA4040" i="2"/>
  <c r="S4040" i="2"/>
  <c r="R4040" i="2"/>
  <c r="Q4040" i="2"/>
  <c r="Y4040" i="2" s="1" a="1"/>
  <c r="Y4040" i="2" s="1"/>
  <c r="P4040" i="2"/>
  <c r="Z4040" i="2" s="1"/>
  <c r="N4040" i="2"/>
  <c r="M4040" i="2"/>
  <c r="L4040" i="2"/>
  <c r="K4040" i="2"/>
  <c r="J4040" i="2"/>
  <c r="I4040" i="2"/>
  <c r="H4040" i="2"/>
  <c r="G4040" i="2"/>
  <c r="F4040" i="2"/>
  <c r="E4040" i="2"/>
  <c r="D4040" i="2"/>
  <c r="C4040" i="2"/>
  <c r="B4040" i="2"/>
  <c r="A4040" i="2"/>
  <c r="T4040" i="2" s="1"/>
  <c r="AA4039" i="2"/>
  <c r="S4039" i="2"/>
  <c r="R4039" i="2"/>
  <c r="Q4039" i="2"/>
  <c r="Y4039" i="2" s="1" a="1"/>
  <c r="Y4039" i="2" s="1"/>
  <c r="P4039" i="2"/>
  <c r="Z4039" i="2" s="1"/>
  <c r="N4039" i="2"/>
  <c r="M4039" i="2"/>
  <c r="L4039" i="2"/>
  <c r="K4039" i="2"/>
  <c r="X4039" i="2" s="1"/>
  <c r="J4039" i="2"/>
  <c r="I4039" i="2"/>
  <c r="H4039" i="2"/>
  <c r="G4039" i="2"/>
  <c r="F4039" i="2"/>
  <c r="E4039" i="2"/>
  <c r="D4039" i="2"/>
  <c r="C4039" i="2"/>
  <c r="B4039" i="2"/>
  <c r="A4039" i="2"/>
  <c r="T4039" i="2" s="1"/>
  <c r="AA4038" i="2"/>
  <c r="S4038" i="2"/>
  <c r="R4038" i="2"/>
  <c r="Q4038" i="2"/>
  <c r="Y4038" i="2" s="1" a="1"/>
  <c r="Y4038" i="2" s="1"/>
  <c r="P4038" i="2"/>
  <c r="Z4038" i="2" s="1"/>
  <c r="N4038" i="2"/>
  <c r="M4038" i="2"/>
  <c r="L4038" i="2"/>
  <c r="K4038" i="2"/>
  <c r="X4038" i="2" s="1"/>
  <c r="J4038" i="2"/>
  <c r="I4038" i="2"/>
  <c r="H4038" i="2"/>
  <c r="G4038" i="2"/>
  <c r="F4038" i="2"/>
  <c r="E4038" i="2"/>
  <c r="D4038" i="2"/>
  <c r="C4038" i="2"/>
  <c r="B4038" i="2"/>
  <c r="A4038" i="2"/>
  <c r="T4038" i="2" s="1"/>
  <c r="AA4037" i="2"/>
  <c r="S4037" i="2"/>
  <c r="R4037" i="2"/>
  <c r="Q4037" i="2"/>
  <c r="Y4037" i="2" s="1" a="1"/>
  <c r="Y4037" i="2" s="1"/>
  <c r="P4037" i="2"/>
  <c r="Z4037" i="2" s="1"/>
  <c r="N4037" i="2"/>
  <c r="M4037" i="2"/>
  <c r="L4037" i="2"/>
  <c r="K4037" i="2"/>
  <c r="X4037" i="2" s="1"/>
  <c r="J4037" i="2"/>
  <c r="I4037" i="2"/>
  <c r="H4037" i="2"/>
  <c r="G4037" i="2"/>
  <c r="F4037" i="2"/>
  <c r="E4037" i="2"/>
  <c r="D4037" i="2"/>
  <c r="C4037" i="2"/>
  <c r="B4037" i="2"/>
  <c r="A4037" i="2"/>
  <c r="T4037" i="2" s="1"/>
  <c r="AA4036" i="2"/>
  <c r="S4036" i="2"/>
  <c r="R4036" i="2"/>
  <c r="Q4036" i="2"/>
  <c r="Y4036" i="2" s="1" a="1"/>
  <c r="Y4036" i="2" s="1"/>
  <c r="P4036" i="2"/>
  <c r="Z4036" i="2" s="1"/>
  <c r="N4036" i="2"/>
  <c r="M4036" i="2"/>
  <c r="L4036" i="2"/>
  <c r="K4036" i="2"/>
  <c r="J4036" i="2"/>
  <c r="I4036" i="2"/>
  <c r="H4036" i="2"/>
  <c r="G4036" i="2"/>
  <c r="F4036" i="2"/>
  <c r="E4036" i="2"/>
  <c r="D4036" i="2"/>
  <c r="C4036" i="2"/>
  <c r="B4036" i="2"/>
  <c r="A4036" i="2"/>
  <c r="T4036" i="2" s="1"/>
  <c r="AA4035" i="2"/>
  <c r="S4035" i="2"/>
  <c r="R4035" i="2"/>
  <c r="Q4035" i="2"/>
  <c r="Y4035" i="2" s="1" a="1"/>
  <c r="Y4035" i="2" s="1"/>
  <c r="P4035" i="2"/>
  <c r="Z4035" i="2" s="1"/>
  <c r="N4035" i="2"/>
  <c r="M4035" i="2"/>
  <c r="L4035" i="2"/>
  <c r="K4035" i="2"/>
  <c r="X4035" i="2" s="1"/>
  <c r="J4035" i="2"/>
  <c r="I4035" i="2"/>
  <c r="H4035" i="2"/>
  <c r="G4035" i="2"/>
  <c r="F4035" i="2"/>
  <c r="E4035" i="2"/>
  <c r="D4035" i="2"/>
  <c r="C4035" i="2"/>
  <c r="B4035" i="2"/>
  <c r="A4035" i="2"/>
  <c r="T4035" i="2" s="1"/>
  <c r="AA4034" i="2"/>
  <c r="S4034" i="2"/>
  <c r="R4034" i="2"/>
  <c r="Q4034" i="2"/>
  <c r="Y4034" i="2" s="1" a="1"/>
  <c r="Y4034" i="2" s="1"/>
  <c r="P4034" i="2"/>
  <c r="Z4034" i="2" s="1"/>
  <c r="N4034" i="2"/>
  <c r="M4034" i="2"/>
  <c r="L4034" i="2"/>
  <c r="K4034" i="2"/>
  <c r="J4034" i="2"/>
  <c r="I4034" i="2"/>
  <c r="H4034" i="2"/>
  <c r="G4034" i="2"/>
  <c r="F4034" i="2"/>
  <c r="E4034" i="2"/>
  <c r="D4034" i="2"/>
  <c r="C4034" i="2"/>
  <c r="B4034" i="2"/>
  <c r="A4034" i="2"/>
  <c r="T4034" i="2" s="1"/>
  <c r="AA4033" i="2"/>
  <c r="S4033" i="2"/>
  <c r="R4033" i="2"/>
  <c r="Q4033" i="2"/>
  <c r="Y4033" i="2" s="1" a="1"/>
  <c r="Y4033" i="2" s="1"/>
  <c r="P4033" i="2"/>
  <c r="Z4033" i="2" s="1"/>
  <c r="N4033" i="2"/>
  <c r="M4033" i="2"/>
  <c r="L4033" i="2"/>
  <c r="K4033" i="2"/>
  <c r="X4033" i="2" s="1"/>
  <c r="J4033" i="2"/>
  <c r="I4033" i="2"/>
  <c r="H4033" i="2"/>
  <c r="G4033" i="2"/>
  <c r="F4033" i="2"/>
  <c r="E4033" i="2"/>
  <c r="D4033" i="2"/>
  <c r="C4033" i="2"/>
  <c r="B4033" i="2"/>
  <c r="A4033" i="2"/>
  <c r="T4033" i="2" s="1"/>
  <c r="AA4032" i="2"/>
  <c r="S4032" i="2"/>
  <c r="R4032" i="2"/>
  <c r="Q4032" i="2"/>
  <c r="Y4032" i="2" s="1" a="1"/>
  <c r="Y4032" i="2" s="1"/>
  <c r="P4032" i="2"/>
  <c r="Z4032" i="2" s="1"/>
  <c r="N4032" i="2"/>
  <c r="M4032" i="2"/>
  <c r="L4032" i="2"/>
  <c r="K4032" i="2"/>
  <c r="X4032" i="2" s="1"/>
  <c r="J4032" i="2"/>
  <c r="I4032" i="2"/>
  <c r="H4032" i="2"/>
  <c r="G4032" i="2"/>
  <c r="F4032" i="2"/>
  <c r="E4032" i="2"/>
  <c r="D4032" i="2"/>
  <c r="C4032" i="2"/>
  <c r="B4032" i="2"/>
  <c r="A4032" i="2"/>
  <c r="T4032" i="2" s="1"/>
  <c r="AA4031" i="2"/>
  <c r="S4031" i="2"/>
  <c r="R4031" i="2"/>
  <c r="Q4031" i="2"/>
  <c r="Y4031" i="2" s="1" a="1"/>
  <c r="Y4031" i="2" s="1"/>
  <c r="P4031" i="2"/>
  <c r="Z4031" i="2" s="1"/>
  <c r="N4031" i="2"/>
  <c r="M4031" i="2"/>
  <c r="L4031" i="2"/>
  <c r="K4031" i="2"/>
  <c r="X4031" i="2" s="1"/>
  <c r="J4031" i="2"/>
  <c r="I4031" i="2"/>
  <c r="H4031" i="2"/>
  <c r="G4031" i="2"/>
  <c r="F4031" i="2"/>
  <c r="E4031" i="2"/>
  <c r="D4031" i="2"/>
  <c r="C4031" i="2"/>
  <c r="B4031" i="2"/>
  <c r="A4031" i="2"/>
  <c r="T4031" i="2" s="1"/>
  <c r="AA4030" i="2"/>
  <c r="S4030" i="2"/>
  <c r="R4030" i="2"/>
  <c r="Q4030" i="2"/>
  <c r="Y4030" i="2" s="1" a="1"/>
  <c r="Y4030" i="2" s="1"/>
  <c r="P4030" i="2"/>
  <c r="Z4030" i="2" s="1"/>
  <c r="N4030" i="2"/>
  <c r="M4030" i="2"/>
  <c r="L4030" i="2"/>
  <c r="K4030" i="2"/>
  <c r="X4030" i="2" s="1"/>
  <c r="J4030" i="2"/>
  <c r="I4030" i="2"/>
  <c r="H4030" i="2"/>
  <c r="G4030" i="2"/>
  <c r="F4030" i="2"/>
  <c r="E4030" i="2"/>
  <c r="D4030" i="2"/>
  <c r="C4030" i="2"/>
  <c r="B4030" i="2"/>
  <c r="A4030" i="2"/>
  <c r="T4030" i="2" s="1"/>
  <c r="AA4029" i="2"/>
  <c r="S4029" i="2"/>
  <c r="R4029" i="2"/>
  <c r="Q4029" i="2"/>
  <c r="Y4029" i="2" s="1" a="1"/>
  <c r="Y4029" i="2" s="1"/>
  <c r="P4029" i="2"/>
  <c r="Z4029" i="2" s="1"/>
  <c r="N4029" i="2"/>
  <c r="M4029" i="2"/>
  <c r="L4029" i="2"/>
  <c r="K4029" i="2"/>
  <c r="X4029" i="2" s="1"/>
  <c r="J4029" i="2"/>
  <c r="I4029" i="2"/>
  <c r="H4029" i="2"/>
  <c r="G4029" i="2"/>
  <c r="F4029" i="2"/>
  <c r="E4029" i="2"/>
  <c r="D4029" i="2"/>
  <c r="C4029" i="2"/>
  <c r="B4029" i="2"/>
  <c r="A4029" i="2"/>
  <c r="T4029" i="2" s="1"/>
  <c r="AA4028" i="2"/>
  <c r="S4028" i="2"/>
  <c r="R4028" i="2"/>
  <c r="Q4028" i="2"/>
  <c r="Y4028" i="2" s="1" a="1"/>
  <c r="Y4028" i="2" s="1"/>
  <c r="P4028" i="2"/>
  <c r="Z4028" i="2" s="1"/>
  <c r="N4028" i="2"/>
  <c r="M4028" i="2"/>
  <c r="L4028" i="2"/>
  <c r="K4028" i="2"/>
  <c r="X4028" i="2" s="1"/>
  <c r="J4028" i="2"/>
  <c r="I4028" i="2"/>
  <c r="H4028" i="2"/>
  <c r="G4028" i="2"/>
  <c r="F4028" i="2"/>
  <c r="E4028" i="2"/>
  <c r="D4028" i="2"/>
  <c r="C4028" i="2"/>
  <c r="B4028" i="2"/>
  <c r="A4028" i="2"/>
  <c r="T4028" i="2" s="1"/>
  <c r="AA4027" i="2"/>
  <c r="S4027" i="2"/>
  <c r="R4027" i="2"/>
  <c r="Q4027" i="2"/>
  <c r="Y4027" i="2" s="1" a="1"/>
  <c r="Y4027" i="2" s="1"/>
  <c r="P4027" i="2"/>
  <c r="Z4027" i="2" s="1"/>
  <c r="N4027" i="2"/>
  <c r="M4027" i="2"/>
  <c r="L4027" i="2"/>
  <c r="K4027" i="2"/>
  <c r="X4027" i="2" s="1"/>
  <c r="J4027" i="2"/>
  <c r="I4027" i="2"/>
  <c r="H4027" i="2"/>
  <c r="G4027" i="2"/>
  <c r="F4027" i="2"/>
  <c r="E4027" i="2"/>
  <c r="D4027" i="2"/>
  <c r="C4027" i="2"/>
  <c r="B4027" i="2"/>
  <c r="A4027" i="2"/>
  <c r="T4027" i="2" s="1"/>
  <c r="AA4026" i="2"/>
  <c r="S4026" i="2"/>
  <c r="R4026" i="2"/>
  <c r="Q4026" i="2"/>
  <c r="Y4026" i="2" s="1" a="1"/>
  <c r="Y4026" i="2" s="1"/>
  <c r="P4026" i="2"/>
  <c r="Z4026" i="2" s="1"/>
  <c r="N4026" i="2"/>
  <c r="M4026" i="2"/>
  <c r="L4026" i="2"/>
  <c r="K4026" i="2"/>
  <c r="X4026" i="2" s="1"/>
  <c r="J4026" i="2"/>
  <c r="I4026" i="2"/>
  <c r="H4026" i="2"/>
  <c r="G4026" i="2"/>
  <c r="F4026" i="2"/>
  <c r="E4026" i="2"/>
  <c r="D4026" i="2"/>
  <c r="C4026" i="2"/>
  <c r="B4026" i="2"/>
  <c r="A4026" i="2"/>
  <c r="T4026" i="2" s="1"/>
  <c r="AA4025" i="2"/>
  <c r="S4025" i="2"/>
  <c r="R4025" i="2"/>
  <c r="Q4025" i="2"/>
  <c r="Y4025" i="2" s="1" a="1"/>
  <c r="Y4025" i="2" s="1"/>
  <c r="P4025" i="2"/>
  <c r="Z4025" i="2" s="1"/>
  <c r="N4025" i="2"/>
  <c r="M4025" i="2"/>
  <c r="L4025" i="2"/>
  <c r="K4025" i="2"/>
  <c r="X4025" i="2" s="1"/>
  <c r="J4025" i="2"/>
  <c r="I4025" i="2"/>
  <c r="H4025" i="2"/>
  <c r="G4025" i="2"/>
  <c r="F4025" i="2"/>
  <c r="E4025" i="2"/>
  <c r="D4025" i="2"/>
  <c r="C4025" i="2"/>
  <c r="B4025" i="2"/>
  <c r="A4025" i="2"/>
  <c r="T4025" i="2" s="1"/>
  <c r="AA4024" i="2"/>
  <c r="S4024" i="2"/>
  <c r="R4024" i="2"/>
  <c r="Q4024" i="2"/>
  <c r="Y4024" i="2" s="1" a="1"/>
  <c r="Y4024" i="2" s="1"/>
  <c r="P4024" i="2"/>
  <c r="Z4024" i="2" s="1"/>
  <c r="N4024" i="2"/>
  <c r="M4024" i="2"/>
  <c r="L4024" i="2"/>
  <c r="K4024" i="2"/>
  <c r="X4024" i="2" s="1"/>
  <c r="J4024" i="2"/>
  <c r="I4024" i="2"/>
  <c r="H4024" i="2"/>
  <c r="G4024" i="2"/>
  <c r="F4024" i="2"/>
  <c r="E4024" i="2"/>
  <c r="D4024" i="2"/>
  <c r="C4024" i="2"/>
  <c r="B4024" i="2"/>
  <c r="A4024" i="2"/>
  <c r="T4024" i="2" s="1"/>
  <c r="AA4023" i="2"/>
  <c r="S4023" i="2"/>
  <c r="R4023" i="2"/>
  <c r="Q4023" i="2"/>
  <c r="Y4023" i="2" s="1" a="1"/>
  <c r="Y4023" i="2" s="1"/>
  <c r="P4023" i="2"/>
  <c r="Z4023" i="2" s="1"/>
  <c r="N4023" i="2"/>
  <c r="M4023" i="2"/>
  <c r="L4023" i="2"/>
  <c r="K4023" i="2"/>
  <c r="X4023" i="2" s="1"/>
  <c r="J4023" i="2"/>
  <c r="I4023" i="2"/>
  <c r="H4023" i="2"/>
  <c r="G4023" i="2"/>
  <c r="F4023" i="2"/>
  <c r="E4023" i="2"/>
  <c r="D4023" i="2"/>
  <c r="C4023" i="2"/>
  <c r="B4023" i="2"/>
  <c r="A4023" i="2"/>
  <c r="T4023" i="2" s="1"/>
  <c r="AA4022" i="2"/>
  <c r="S4022" i="2"/>
  <c r="R4022" i="2"/>
  <c r="Q4022" i="2"/>
  <c r="Y4022" i="2" s="1" a="1"/>
  <c r="Y4022" i="2" s="1"/>
  <c r="P4022" i="2"/>
  <c r="Z4022" i="2" s="1"/>
  <c r="N4022" i="2"/>
  <c r="M4022" i="2"/>
  <c r="L4022" i="2"/>
  <c r="K4022" i="2"/>
  <c r="X4022" i="2" s="1"/>
  <c r="J4022" i="2"/>
  <c r="I4022" i="2"/>
  <c r="H4022" i="2"/>
  <c r="G4022" i="2"/>
  <c r="F4022" i="2"/>
  <c r="E4022" i="2"/>
  <c r="D4022" i="2"/>
  <c r="C4022" i="2"/>
  <c r="B4022" i="2"/>
  <c r="A4022" i="2"/>
  <c r="T4022" i="2" s="1"/>
  <c r="AA4021" i="2"/>
  <c r="S4021" i="2"/>
  <c r="R4021" i="2"/>
  <c r="Q4021" i="2"/>
  <c r="Y4021" i="2" s="1" a="1"/>
  <c r="Y4021" i="2" s="1"/>
  <c r="P4021" i="2"/>
  <c r="Z4021" i="2" s="1"/>
  <c r="N4021" i="2"/>
  <c r="M4021" i="2"/>
  <c r="L4021" i="2"/>
  <c r="K4021" i="2"/>
  <c r="X4021" i="2" s="1"/>
  <c r="J4021" i="2"/>
  <c r="I4021" i="2"/>
  <c r="H4021" i="2"/>
  <c r="G4021" i="2"/>
  <c r="F4021" i="2"/>
  <c r="E4021" i="2"/>
  <c r="D4021" i="2"/>
  <c r="C4021" i="2"/>
  <c r="B4021" i="2"/>
  <c r="A4021" i="2"/>
  <c r="T4021" i="2" s="1"/>
  <c r="AA4020" i="2"/>
  <c r="S4020" i="2"/>
  <c r="R4020" i="2"/>
  <c r="Q4020" i="2"/>
  <c r="Y4020" i="2" s="1" a="1"/>
  <c r="Y4020" i="2" s="1"/>
  <c r="P4020" i="2"/>
  <c r="Z4020" i="2" s="1"/>
  <c r="N4020" i="2"/>
  <c r="M4020" i="2"/>
  <c r="L4020" i="2"/>
  <c r="K4020" i="2"/>
  <c r="J4020" i="2"/>
  <c r="I4020" i="2"/>
  <c r="H4020" i="2"/>
  <c r="G4020" i="2"/>
  <c r="F4020" i="2"/>
  <c r="E4020" i="2"/>
  <c r="D4020" i="2"/>
  <c r="C4020" i="2"/>
  <c r="B4020" i="2"/>
  <c r="A4020" i="2"/>
  <c r="T4020" i="2" s="1"/>
  <c r="AA4019" i="2"/>
  <c r="S4019" i="2"/>
  <c r="R4019" i="2"/>
  <c r="Q4019" i="2"/>
  <c r="Y4019" i="2" s="1" a="1"/>
  <c r="Y4019" i="2" s="1"/>
  <c r="P4019" i="2"/>
  <c r="Z4019" i="2" s="1"/>
  <c r="N4019" i="2"/>
  <c r="M4019" i="2"/>
  <c r="L4019" i="2"/>
  <c r="K4019" i="2"/>
  <c r="X4019" i="2" s="1"/>
  <c r="J4019" i="2"/>
  <c r="I4019" i="2"/>
  <c r="H4019" i="2"/>
  <c r="G4019" i="2"/>
  <c r="F4019" i="2"/>
  <c r="E4019" i="2"/>
  <c r="D4019" i="2"/>
  <c r="C4019" i="2"/>
  <c r="B4019" i="2"/>
  <c r="A4019" i="2"/>
  <c r="T4019" i="2" s="1"/>
  <c r="AA4018" i="2"/>
  <c r="S4018" i="2"/>
  <c r="R4018" i="2"/>
  <c r="Q4018" i="2"/>
  <c r="Y4018" i="2" s="1" a="1"/>
  <c r="Y4018" i="2" s="1"/>
  <c r="P4018" i="2"/>
  <c r="Z4018" i="2" s="1"/>
  <c r="N4018" i="2"/>
  <c r="M4018" i="2"/>
  <c r="L4018" i="2"/>
  <c r="K4018" i="2"/>
  <c r="J4018" i="2"/>
  <c r="I4018" i="2"/>
  <c r="H4018" i="2"/>
  <c r="G4018" i="2"/>
  <c r="F4018" i="2"/>
  <c r="E4018" i="2"/>
  <c r="D4018" i="2"/>
  <c r="C4018" i="2"/>
  <c r="B4018" i="2"/>
  <c r="A4018" i="2"/>
  <c r="T4018" i="2" s="1"/>
  <c r="AA4017" i="2"/>
  <c r="S4017" i="2"/>
  <c r="R4017" i="2"/>
  <c r="Q4017" i="2"/>
  <c r="Y4017" i="2" s="1" a="1"/>
  <c r="Y4017" i="2" s="1"/>
  <c r="P4017" i="2"/>
  <c r="Z4017" i="2" s="1"/>
  <c r="N4017" i="2"/>
  <c r="M4017" i="2"/>
  <c r="L4017" i="2"/>
  <c r="K4017" i="2"/>
  <c r="X4017" i="2" s="1"/>
  <c r="J4017" i="2"/>
  <c r="I4017" i="2"/>
  <c r="H4017" i="2"/>
  <c r="G4017" i="2"/>
  <c r="F4017" i="2"/>
  <c r="E4017" i="2"/>
  <c r="D4017" i="2"/>
  <c r="C4017" i="2"/>
  <c r="B4017" i="2"/>
  <c r="A4017" i="2"/>
  <c r="T4017" i="2" s="1"/>
  <c r="AA4016" i="2"/>
  <c r="S4016" i="2"/>
  <c r="R4016" i="2"/>
  <c r="Q4016" i="2"/>
  <c r="Y4016" i="2" s="1" a="1"/>
  <c r="Y4016" i="2" s="1"/>
  <c r="P4016" i="2"/>
  <c r="Z4016" i="2" s="1"/>
  <c r="N4016" i="2"/>
  <c r="M4016" i="2"/>
  <c r="L4016" i="2"/>
  <c r="K4016" i="2"/>
  <c r="X4016" i="2" s="1"/>
  <c r="J4016" i="2"/>
  <c r="I4016" i="2"/>
  <c r="H4016" i="2"/>
  <c r="G4016" i="2"/>
  <c r="F4016" i="2"/>
  <c r="E4016" i="2"/>
  <c r="D4016" i="2"/>
  <c r="C4016" i="2"/>
  <c r="B4016" i="2"/>
  <c r="A4016" i="2"/>
  <c r="T4016" i="2" s="1"/>
  <c r="AA4015" i="2"/>
  <c r="S4015" i="2"/>
  <c r="R4015" i="2"/>
  <c r="Q4015" i="2"/>
  <c r="Y4015" i="2" s="1" a="1"/>
  <c r="Y4015" i="2" s="1"/>
  <c r="P4015" i="2"/>
  <c r="Z4015" i="2" s="1"/>
  <c r="N4015" i="2"/>
  <c r="M4015" i="2"/>
  <c r="L4015" i="2"/>
  <c r="K4015" i="2"/>
  <c r="X4015" i="2" s="1"/>
  <c r="J4015" i="2"/>
  <c r="I4015" i="2"/>
  <c r="H4015" i="2"/>
  <c r="G4015" i="2"/>
  <c r="F4015" i="2"/>
  <c r="E4015" i="2"/>
  <c r="D4015" i="2"/>
  <c r="C4015" i="2"/>
  <c r="B4015" i="2"/>
  <c r="A4015" i="2"/>
  <c r="T4015" i="2" s="1"/>
  <c r="AA4014" i="2"/>
  <c r="S4014" i="2"/>
  <c r="R4014" i="2"/>
  <c r="Q4014" i="2"/>
  <c r="Y4014" i="2" s="1" a="1"/>
  <c r="Y4014" i="2" s="1"/>
  <c r="P4014" i="2"/>
  <c r="Z4014" i="2" s="1"/>
  <c r="N4014" i="2"/>
  <c r="M4014" i="2"/>
  <c r="L4014" i="2"/>
  <c r="K4014" i="2"/>
  <c r="X4014" i="2" s="1"/>
  <c r="J4014" i="2"/>
  <c r="I4014" i="2"/>
  <c r="H4014" i="2"/>
  <c r="G4014" i="2"/>
  <c r="F4014" i="2"/>
  <c r="E4014" i="2"/>
  <c r="D4014" i="2"/>
  <c r="C4014" i="2"/>
  <c r="B4014" i="2"/>
  <c r="A4014" i="2"/>
  <c r="T4014" i="2" s="1"/>
  <c r="AA4013" i="2"/>
  <c r="S4013" i="2"/>
  <c r="R4013" i="2"/>
  <c r="Q4013" i="2"/>
  <c r="Y4013" i="2" s="1" a="1"/>
  <c r="Y4013" i="2" s="1"/>
  <c r="P4013" i="2"/>
  <c r="Z4013" i="2" s="1"/>
  <c r="N4013" i="2"/>
  <c r="M4013" i="2"/>
  <c r="L4013" i="2"/>
  <c r="K4013" i="2"/>
  <c r="X4013" i="2" s="1"/>
  <c r="J4013" i="2"/>
  <c r="I4013" i="2"/>
  <c r="H4013" i="2"/>
  <c r="G4013" i="2"/>
  <c r="F4013" i="2"/>
  <c r="E4013" i="2"/>
  <c r="D4013" i="2"/>
  <c r="C4013" i="2"/>
  <c r="B4013" i="2"/>
  <c r="A4013" i="2"/>
  <c r="T4013" i="2" s="1"/>
  <c r="AA4012" i="2"/>
  <c r="S4012" i="2"/>
  <c r="R4012" i="2"/>
  <c r="Q4012" i="2"/>
  <c r="Y4012" i="2" s="1" a="1"/>
  <c r="Y4012" i="2" s="1"/>
  <c r="P4012" i="2"/>
  <c r="Z4012" i="2" s="1"/>
  <c r="N4012" i="2"/>
  <c r="M4012" i="2"/>
  <c r="L4012" i="2"/>
  <c r="K4012" i="2"/>
  <c r="J4012" i="2"/>
  <c r="I4012" i="2"/>
  <c r="H4012" i="2"/>
  <c r="G4012" i="2"/>
  <c r="F4012" i="2"/>
  <c r="E4012" i="2"/>
  <c r="D4012" i="2"/>
  <c r="C4012" i="2"/>
  <c r="B4012" i="2"/>
  <c r="A4012" i="2"/>
  <c r="T4012" i="2" s="1"/>
  <c r="AA4011" i="2"/>
  <c r="S4011" i="2"/>
  <c r="R4011" i="2"/>
  <c r="Q4011" i="2"/>
  <c r="Y4011" i="2" s="1" a="1"/>
  <c r="Y4011" i="2" s="1"/>
  <c r="P4011" i="2"/>
  <c r="Z4011" i="2" s="1"/>
  <c r="N4011" i="2"/>
  <c r="M4011" i="2"/>
  <c r="L4011" i="2"/>
  <c r="K4011" i="2"/>
  <c r="X4011" i="2" s="1"/>
  <c r="J4011" i="2"/>
  <c r="I4011" i="2"/>
  <c r="H4011" i="2"/>
  <c r="G4011" i="2"/>
  <c r="F4011" i="2"/>
  <c r="E4011" i="2"/>
  <c r="D4011" i="2"/>
  <c r="C4011" i="2"/>
  <c r="B4011" i="2"/>
  <c r="A4011" i="2"/>
  <c r="T4011" i="2" s="1"/>
  <c r="AA4010" i="2"/>
  <c r="S4010" i="2"/>
  <c r="R4010" i="2"/>
  <c r="Q4010" i="2"/>
  <c r="Y4010" i="2" s="1" a="1"/>
  <c r="Y4010" i="2" s="1"/>
  <c r="P4010" i="2"/>
  <c r="Z4010" i="2" s="1"/>
  <c r="N4010" i="2"/>
  <c r="M4010" i="2"/>
  <c r="L4010" i="2"/>
  <c r="K4010" i="2"/>
  <c r="X4010" i="2" s="1"/>
  <c r="J4010" i="2"/>
  <c r="I4010" i="2"/>
  <c r="H4010" i="2"/>
  <c r="G4010" i="2"/>
  <c r="F4010" i="2"/>
  <c r="E4010" i="2"/>
  <c r="D4010" i="2"/>
  <c r="C4010" i="2"/>
  <c r="B4010" i="2"/>
  <c r="A4010" i="2"/>
  <c r="T4010" i="2" s="1"/>
  <c r="AA4009" i="2"/>
  <c r="S4009" i="2"/>
  <c r="R4009" i="2"/>
  <c r="Q4009" i="2"/>
  <c r="Y4009" i="2" s="1" a="1"/>
  <c r="Y4009" i="2" s="1"/>
  <c r="P4009" i="2"/>
  <c r="Z4009" i="2" s="1"/>
  <c r="N4009" i="2"/>
  <c r="M4009" i="2"/>
  <c r="L4009" i="2"/>
  <c r="K4009" i="2"/>
  <c r="X4009" i="2" s="1"/>
  <c r="J4009" i="2"/>
  <c r="I4009" i="2"/>
  <c r="H4009" i="2"/>
  <c r="G4009" i="2"/>
  <c r="F4009" i="2"/>
  <c r="E4009" i="2"/>
  <c r="D4009" i="2"/>
  <c r="C4009" i="2"/>
  <c r="B4009" i="2"/>
  <c r="A4009" i="2"/>
  <c r="T4009" i="2" s="1"/>
  <c r="AA4008" i="2"/>
  <c r="S4008" i="2"/>
  <c r="R4008" i="2"/>
  <c r="Q4008" i="2"/>
  <c r="Y4008" i="2" s="1" a="1"/>
  <c r="Y4008" i="2" s="1"/>
  <c r="P4008" i="2"/>
  <c r="Z4008" i="2" s="1"/>
  <c r="N4008" i="2"/>
  <c r="M4008" i="2"/>
  <c r="L4008" i="2"/>
  <c r="K4008" i="2"/>
  <c r="X4008" i="2" s="1"/>
  <c r="J4008" i="2"/>
  <c r="I4008" i="2"/>
  <c r="H4008" i="2"/>
  <c r="G4008" i="2"/>
  <c r="F4008" i="2"/>
  <c r="E4008" i="2"/>
  <c r="D4008" i="2"/>
  <c r="C4008" i="2"/>
  <c r="B4008" i="2"/>
  <c r="A4008" i="2"/>
  <c r="T4008" i="2" s="1"/>
  <c r="AA4007" i="2"/>
  <c r="S4007" i="2"/>
  <c r="R4007" i="2"/>
  <c r="Q4007" i="2"/>
  <c r="Y4007" i="2" s="1" a="1"/>
  <c r="Y4007" i="2" s="1"/>
  <c r="P4007" i="2"/>
  <c r="Z4007" i="2" s="1"/>
  <c r="N4007" i="2"/>
  <c r="M4007" i="2"/>
  <c r="L4007" i="2"/>
  <c r="K4007" i="2"/>
  <c r="X4007" i="2" s="1"/>
  <c r="J4007" i="2"/>
  <c r="I4007" i="2"/>
  <c r="H4007" i="2"/>
  <c r="G4007" i="2"/>
  <c r="F4007" i="2"/>
  <c r="E4007" i="2"/>
  <c r="D4007" i="2"/>
  <c r="C4007" i="2"/>
  <c r="B4007" i="2"/>
  <c r="A4007" i="2"/>
  <c r="T4007" i="2" s="1"/>
  <c r="AA4006" i="2"/>
  <c r="S4006" i="2"/>
  <c r="R4006" i="2"/>
  <c r="Q4006" i="2"/>
  <c r="Y4006" i="2" s="1" a="1"/>
  <c r="Y4006" i="2" s="1"/>
  <c r="P4006" i="2"/>
  <c r="Z4006" i="2" s="1"/>
  <c r="N4006" i="2"/>
  <c r="M4006" i="2"/>
  <c r="L4006" i="2"/>
  <c r="K4006" i="2"/>
  <c r="X4006" i="2" s="1"/>
  <c r="J4006" i="2"/>
  <c r="I4006" i="2"/>
  <c r="H4006" i="2"/>
  <c r="G4006" i="2"/>
  <c r="F4006" i="2"/>
  <c r="E4006" i="2"/>
  <c r="D4006" i="2"/>
  <c r="C4006" i="2"/>
  <c r="B4006" i="2"/>
  <c r="A4006" i="2"/>
  <c r="T4006" i="2" s="1"/>
  <c r="AA4005" i="2"/>
  <c r="S4005" i="2"/>
  <c r="R4005" i="2"/>
  <c r="Q4005" i="2"/>
  <c r="Y4005" i="2" s="1" a="1"/>
  <c r="Y4005" i="2" s="1"/>
  <c r="P4005" i="2"/>
  <c r="Z4005" i="2" s="1"/>
  <c r="N4005" i="2"/>
  <c r="M4005" i="2"/>
  <c r="L4005" i="2"/>
  <c r="K4005" i="2"/>
  <c r="X4005" i="2" s="1"/>
  <c r="J4005" i="2"/>
  <c r="I4005" i="2"/>
  <c r="H4005" i="2"/>
  <c r="G4005" i="2"/>
  <c r="F4005" i="2"/>
  <c r="E4005" i="2"/>
  <c r="D4005" i="2"/>
  <c r="C4005" i="2"/>
  <c r="B4005" i="2"/>
  <c r="A4005" i="2"/>
  <c r="T4005" i="2" s="1"/>
  <c r="AA4004" i="2"/>
  <c r="S4004" i="2"/>
  <c r="R4004" i="2"/>
  <c r="Q4004" i="2"/>
  <c r="Y4004" i="2" s="1" a="1"/>
  <c r="Y4004" i="2" s="1"/>
  <c r="P4004" i="2"/>
  <c r="Z4004" i="2" s="1"/>
  <c r="N4004" i="2"/>
  <c r="M4004" i="2"/>
  <c r="L4004" i="2"/>
  <c r="K4004" i="2"/>
  <c r="X4004" i="2" s="1"/>
  <c r="J4004" i="2"/>
  <c r="I4004" i="2"/>
  <c r="H4004" i="2"/>
  <c r="G4004" i="2"/>
  <c r="F4004" i="2"/>
  <c r="E4004" i="2"/>
  <c r="D4004" i="2"/>
  <c r="C4004" i="2"/>
  <c r="B4004" i="2"/>
  <c r="A4004" i="2"/>
  <c r="T4004" i="2" s="1"/>
  <c r="AA4003" i="2"/>
  <c r="S4003" i="2"/>
  <c r="R4003" i="2"/>
  <c r="Q4003" i="2"/>
  <c r="Y4003" i="2" s="1" a="1"/>
  <c r="Y4003" i="2" s="1"/>
  <c r="P4003" i="2"/>
  <c r="Z4003" i="2" s="1"/>
  <c r="N4003" i="2"/>
  <c r="M4003" i="2"/>
  <c r="L4003" i="2"/>
  <c r="K4003" i="2"/>
  <c r="X4003" i="2" s="1"/>
  <c r="J4003" i="2"/>
  <c r="I4003" i="2"/>
  <c r="H4003" i="2"/>
  <c r="G4003" i="2"/>
  <c r="F4003" i="2"/>
  <c r="E4003" i="2"/>
  <c r="D4003" i="2"/>
  <c r="C4003" i="2"/>
  <c r="B4003" i="2"/>
  <c r="A4003" i="2"/>
  <c r="T4003" i="2" s="1"/>
  <c r="AA4002" i="2"/>
  <c r="S4002" i="2"/>
  <c r="R4002" i="2"/>
  <c r="Q4002" i="2"/>
  <c r="Y4002" i="2" s="1" a="1"/>
  <c r="Y4002" i="2" s="1"/>
  <c r="P4002" i="2"/>
  <c r="Z4002" i="2" s="1"/>
  <c r="N4002" i="2"/>
  <c r="M4002" i="2"/>
  <c r="L4002" i="2"/>
  <c r="K4002" i="2"/>
  <c r="X4002" i="2" s="1"/>
  <c r="J4002" i="2"/>
  <c r="I4002" i="2"/>
  <c r="H4002" i="2"/>
  <c r="G4002" i="2"/>
  <c r="F4002" i="2"/>
  <c r="E4002" i="2"/>
  <c r="D4002" i="2"/>
  <c r="C4002" i="2"/>
  <c r="B4002" i="2"/>
  <c r="A4002" i="2"/>
  <c r="T4002" i="2" s="1"/>
  <c r="AA4001" i="2"/>
  <c r="S4001" i="2"/>
  <c r="R4001" i="2"/>
  <c r="Q4001" i="2"/>
  <c r="Y4001" i="2" s="1" a="1"/>
  <c r="Y4001" i="2" s="1"/>
  <c r="P4001" i="2"/>
  <c r="Z4001" i="2" s="1"/>
  <c r="N4001" i="2"/>
  <c r="M4001" i="2"/>
  <c r="L4001" i="2"/>
  <c r="K4001" i="2"/>
  <c r="X4001" i="2" s="1"/>
  <c r="J4001" i="2"/>
  <c r="I4001" i="2"/>
  <c r="H4001" i="2"/>
  <c r="G4001" i="2"/>
  <c r="F4001" i="2"/>
  <c r="E4001" i="2"/>
  <c r="D4001" i="2"/>
  <c r="C4001" i="2"/>
  <c r="B4001" i="2"/>
  <c r="A4001" i="2"/>
  <c r="T4001" i="2" s="1"/>
  <c r="AA4000" i="2"/>
  <c r="S4000" i="2"/>
  <c r="R4000" i="2"/>
  <c r="Q4000" i="2"/>
  <c r="Y4000" i="2" s="1" a="1"/>
  <c r="Y4000" i="2" s="1"/>
  <c r="P4000" i="2"/>
  <c r="Z4000" i="2" s="1"/>
  <c r="N4000" i="2"/>
  <c r="M4000" i="2"/>
  <c r="L4000" i="2"/>
  <c r="K4000" i="2"/>
  <c r="J4000" i="2"/>
  <c r="I4000" i="2"/>
  <c r="H4000" i="2"/>
  <c r="G4000" i="2"/>
  <c r="F4000" i="2"/>
  <c r="E4000" i="2"/>
  <c r="D4000" i="2"/>
  <c r="C4000" i="2"/>
  <c r="B4000" i="2"/>
  <c r="A4000" i="2"/>
  <c r="T4000" i="2" s="1"/>
  <c r="AA3999" i="2"/>
  <c r="S3999" i="2"/>
  <c r="R3999" i="2"/>
  <c r="Q3999" i="2"/>
  <c r="Y3999" i="2" s="1" a="1"/>
  <c r="Y3999" i="2" s="1"/>
  <c r="P3999" i="2"/>
  <c r="Z3999" i="2" s="1"/>
  <c r="N3999" i="2"/>
  <c r="M3999" i="2"/>
  <c r="L3999" i="2"/>
  <c r="K3999" i="2"/>
  <c r="X3999" i="2" s="1"/>
  <c r="J3999" i="2"/>
  <c r="I3999" i="2"/>
  <c r="H3999" i="2"/>
  <c r="G3999" i="2"/>
  <c r="F3999" i="2"/>
  <c r="E3999" i="2"/>
  <c r="D3999" i="2"/>
  <c r="C3999" i="2"/>
  <c r="B3999" i="2"/>
  <c r="A3999" i="2"/>
  <c r="T3999" i="2" s="1"/>
  <c r="AA3998" i="2"/>
  <c r="S3998" i="2"/>
  <c r="R3998" i="2"/>
  <c r="Q3998" i="2"/>
  <c r="Y3998" i="2" s="1" a="1"/>
  <c r="Y3998" i="2" s="1"/>
  <c r="P3998" i="2"/>
  <c r="Z3998" i="2" s="1"/>
  <c r="N3998" i="2"/>
  <c r="M3998" i="2"/>
  <c r="L3998" i="2"/>
  <c r="K3998" i="2"/>
  <c r="X3998" i="2" s="1"/>
  <c r="J3998" i="2"/>
  <c r="I3998" i="2"/>
  <c r="H3998" i="2"/>
  <c r="G3998" i="2"/>
  <c r="F3998" i="2"/>
  <c r="E3998" i="2"/>
  <c r="D3998" i="2"/>
  <c r="C3998" i="2"/>
  <c r="B3998" i="2"/>
  <c r="A3998" i="2"/>
  <c r="T3998" i="2" s="1"/>
  <c r="AA3997" i="2"/>
  <c r="S3997" i="2"/>
  <c r="R3997" i="2"/>
  <c r="Q3997" i="2"/>
  <c r="Y3997" i="2" s="1" a="1"/>
  <c r="Y3997" i="2" s="1"/>
  <c r="P3997" i="2"/>
  <c r="Z3997" i="2" s="1"/>
  <c r="N3997" i="2"/>
  <c r="M3997" i="2"/>
  <c r="L3997" i="2"/>
  <c r="K3997" i="2"/>
  <c r="X3997" i="2" s="1"/>
  <c r="J3997" i="2"/>
  <c r="I3997" i="2"/>
  <c r="H3997" i="2"/>
  <c r="G3997" i="2"/>
  <c r="F3997" i="2"/>
  <c r="E3997" i="2"/>
  <c r="D3997" i="2"/>
  <c r="C3997" i="2"/>
  <c r="B3997" i="2"/>
  <c r="A3997" i="2"/>
  <c r="T3997" i="2" s="1"/>
  <c r="AA3996" i="2"/>
  <c r="S3996" i="2"/>
  <c r="R3996" i="2"/>
  <c r="Q3996" i="2"/>
  <c r="Y3996" i="2" s="1" a="1"/>
  <c r="Y3996" i="2" s="1"/>
  <c r="P3996" i="2"/>
  <c r="Z3996" i="2" s="1"/>
  <c r="N3996" i="2"/>
  <c r="M3996" i="2"/>
  <c r="L3996" i="2"/>
  <c r="K3996" i="2"/>
  <c r="X3996" i="2" s="1"/>
  <c r="J3996" i="2"/>
  <c r="I3996" i="2"/>
  <c r="H3996" i="2"/>
  <c r="G3996" i="2"/>
  <c r="F3996" i="2"/>
  <c r="E3996" i="2"/>
  <c r="D3996" i="2"/>
  <c r="C3996" i="2"/>
  <c r="B3996" i="2"/>
  <c r="A3996" i="2"/>
  <c r="T3996" i="2" s="1"/>
  <c r="AA3995" i="2"/>
  <c r="S3995" i="2"/>
  <c r="R3995" i="2"/>
  <c r="Q3995" i="2"/>
  <c r="Y3995" i="2" s="1" a="1"/>
  <c r="Y3995" i="2" s="1"/>
  <c r="P3995" i="2"/>
  <c r="Z3995" i="2" s="1"/>
  <c r="N3995" i="2"/>
  <c r="M3995" i="2"/>
  <c r="L3995" i="2"/>
  <c r="K3995" i="2"/>
  <c r="X3995" i="2" s="1"/>
  <c r="J3995" i="2"/>
  <c r="I3995" i="2"/>
  <c r="H3995" i="2"/>
  <c r="G3995" i="2"/>
  <c r="F3995" i="2"/>
  <c r="E3995" i="2"/>
  <c r="D3995" i="2"/>
  <c r="C3995" i="2"/>
  <c r="B3995" i="2"/>
  <c r="A3995" i="2"/>
  <c r="T3995" i="2" s="1"/>
  <c r="AA3994" i="2"/>
  <c r="S3994" i="2"/>
  <c r="R3994" i="2"/>
  <c r="Q3994" i="2"/>
  <c r="Y3994" i="2" s="1" a="1"/>
  <c r="Y3994" i="2" s="1"/>
  <c r="P3994" i="2"/>
  <c r="Z3994" i="2" s="1"/>
  <c r="N3994" i="2"/>
  <c r="M3994" i="2"/>
  <c r="L3994" i="2"/>
  <c r="K3994" i="2"/>
  <c r="X3994" i="2" s="1"/>
  <c r="J3994" i="2"/>
  <c r="I3994" i="2"/>
  <c r="H3994" i="2"/>
  <c r="G3994" i="2"/>
  <c r="F3994" i="2"/>
  <c r="E3994" i="2"/>
  <c r="D3994" i="2"/>
  <c r="C3994" i="2"/>
  <c r="B3994" i="2"/>
  <c r="A3994" i="2"/>
  <c r="T3994" i="2" s="1"/>
  <c r="AA3993" i="2"/>
  <c r="S3993" i="2"/>
  <c r="R3993" i="2"/>
  <c r="Q3993" i="2"/>
  <c r="Y3993" i="2" s="1" a="1"/>
  <c r="Y3993" i="2" s="1"/>
  <c r="P3993" i="2"/>
  <c r="Z3993" i="2" s="1"/>
  <c r="N3993" i="2"/>
  <c r="M3993" i="2"/>
  <c r="L3993" i="2"/>
  <c r="K3993" i="2"/>
  <c r="X3993" i="2" s="1"/>
  <c r="J3993" i="2"/>
  <c r="I3993" i="2"/>
  <c r="H3993" i="2"/>
  <c r="G3993" i="2"/>
  <c r="F3993" i="2"/>
  <c r="E3993" i="2"/>
  <c r="D3993" i="2"/>
  <c r="C3993" i="2"/>
  <c r="B3993" i="2"/>
  <c r="A3993" i="2"/>
  <c r="T3993" i="2" s="1"/>
  <c r="AA3992" i="2"/>
  <c r="S3992" i="2"/>
  <c r="R3992" i="2"/>
  <c r="Q3992" i="2"/>
  <c r="Y3992" i="2" s="1" a="1"/>
  <c r="Y3992" i="2" s="1"/>
  <c r="P3992" i="2"/>
  <c r="Z3992" i="2" s="1"/>
  <c r="N3992" i="2"/>
  <c r="M3992" i="2"/>
  <c r="L3992" i="2"/>
  <c r="K3992" i="2"/>
  <c r="J3992" i="2"/>
  <c r="I3992" i="2"/>
  <c r="H3992" i="2"/>
  <c r="G3992" i="2"/>
  <c r="F3992" i="2"/>
  <c r="E3992" i="2"/>
  <c r="D3992" i="2"/>
  <c r="C3992" i="2"/>
  <c r="B3992" i="2"/>
  <c r="A3992" i="2"/>
  <c r="T3992" i="2" s="1"/>
  <c r="AA3991" i="2"/>
  <c r="S3991" i="2"/>
  <c r="R3991" i="2"/>
  <c r="Q3991" i="2"/>
  <c r="Y3991" i="2" s="1" a="1"/>
  <c r="Y3991" i="2" s="1"/>
  <c r="P3991" i="2"/>
  <c r="Z3991" i="2" s="1"/>
  <c r="N3991" i="2"/>
  <c r="M3991" i="2"/>
  <c r="L3991" i="2"/>
  <c r="K3991" i="2"/>
  <c r="X3991" i="2" s="1"/>
  <c r="J3991" i="2"/>
  <c r="I3991" i="2"/>
  <c r="H3991" i="2"/>
  <c r="G3991" i="2"/>
  <c r="F3991" i="2"/>
  <c r="E3991" i="2"/>
  <c r="D3991" i="2"/>
  <c r="C3991" i="2"/>
  <c r="B3991" i="2"/>
  <c r="A3991" i="2"/>
  <c r="T3991" i="2" s="1"/>
  <c r="AA3990" i="2"/>
  <c r="S3990" i="2"/>
  <c r="R3990" i="2"/>
  <c r="Q3990" i="2"/>
  <c r="Y3990" i="2" s="1" a="1"/>
  <c r="Y3990" i="2" s="1"/>
  <c r="P3990" i="2"/>
  <c r="Z3990" i="2" s="1"/>
  <c r="N3990" i="2"/>
  <c r="M3990" i="2"/>
  <c r="L3990" i="2"/>
  <c r="K3990" i="2"/>
  <c r="J3990" i="2"/>
  <c r="I3990" i="2"/>
  <c r="H3990" i="2"/>
  <c r="G3990" i="2"/>
  <c r="F3990" i="2"/>
  <c r="E3990" i="2"/>
  <c r="D3990" i="2"/>
  <c r="C3990" i="2"/>
  <c r="B3990" i="2"/>
  <c r="A3990" i="2"/>
  <c r="T3990" i="2" s="1"/>
  <c r="AA3989" i="2"/>
  <c r="S3989" i="2"/>
  <c r="R3989" i="2"/>
  <c r="Q3989" i="2"/>
  <c r="Y3989" i="2" s="1" a="1"/>
  <c r="Y3989" i="2" s="1"/>
  <c r="P3989" i="2"/>
  <c r="Z3989" i="2" s="1"/>
  <c r="N3989" i="2"/>
  <c r="M3989" i="2"/>
  <c r="L3989" i="2"/>
  <c r="K3989" i="2"/>
  <c r="X3989" i="2" s="1"/>
  <c r="J3989" i="2"/>
  <c r="I3989" i="2"/>
  <c r="H3989" i="2"/>
  <c r="G3989" i="2"/>
  <c r="F3989" i="2"/>
  <c r="E3989" i="2"/>
  <c r="D3989" i="2"/>
  <c r="C3989" i="2"/>
  <c r="B3989" i="2"/>
  <c r="A3989" i="2"/>
  <c r="T3989" i="2" s="1"/>
  <c r="AA3988" i="2"/>
  <c r="S3988" i="2"/>
  <c r="R3988" i="2"/>
  <c r="Q3988" i="2"/>
  <c r="Y3988" i="2" s="1" a="1"/>
  <c r="Y3988" i="2" s="1"/>
  <c r="P3988" i="2"/>
  <c r="Z3988" i="2" s="1"/>
  <c r="N3988" i="2"/>
  <c r="M3988" i="2"/>
  <c r="L3988" i="2"/>
  <c r="K3988" i="2"/>
  <c r="J3988" i="2"/>
  <c r="I3988" i="2"/>
  <c r="H3988" i="2"/>
  <c r="G3988" i="2"/>
  <c r="F3988" i="2"/>
  <c r="E3988" i="2"/>
  <c r="D3988" i="2"/>
  <c r="C3988" i="2"/>
  <c r="B3988" i="2"/>
  <c r="A3988" i="2"/>
  <c r="T3988" i="2" s="1"/>
  <c r="AA3987" i="2"/>
  <c r="S3987" i="2"/>
  <c r="R3987" i="2"/>
  <c r="Q3987" i="2"/>
  <c r="Y3987" i="2" s="1" a="1"/>
  <c r="Y3987" i="2" s="1"/>
  <c r="P3987" i="2"/>
  <c r="Z3987" i="2" s="1"/>
  <c r="N3987" i="2"/>
  <c r="M3987" i="2"/>
  <c r="L3987" i="2"/>
  <c r="K3987" i="2"/>
  <c r="X3987" i="2" s="1"/>
  <c r="J3987" i="2"/>
  <c r="I3987" i="2"/>
  <c r="H3987" i="2"/>
  <c r="G3987" i="2"/>
  <c r="F3987" i="2"/>
  <c r="E3987" i="2"/>
  <c r="D3987" i="2"/>
  <c r="C3987" i="2"/>
  <c r="B3987" i="2"/>
  <c r="A3987" i="2"/>
  <c r="T3987" i="2" s="1"/>
  <c r="AA3986" i="2"/>
  <c r="S3986" i="2"/>
  <c r="R3986" i="2"/>
  <c r="Q3986" i="2"/>
  <c r="Y3986" i="2" s="1" a="1"/>
  <c r="Y3986" i="2" s="1"/>
  <c r="P3986" i="2"/>
  <c r="Z3986" i="2" s="1"/>
  <c r="N3986" i="2"/>
  <c r="M3986" i="2"/>
  <c r="L3986" i="2"/>
  <c r="K3986" i="2"/>
  <c r="X3986" i="2" s="1"/>
  <c r="J3986" i="2"/>
  <c r="I3986" i="2"/>
  <c r="H3986" i="2"/>
  <c r="G3986" i="2"/>
  <c r="F3986" i="2"/>
  <c r="E3986" i="2"/>
  <c r="D3986" i="2"/>
  <c r="C3986" i="2"/>
  <c r="B3986" i="2"/>
  <c r="A3986" i="2"/>
  <c r="T3986" i="2" s="1"/>
  <c r="AA3985" i="2"/>
  <c r="S3985" i="2"/>
  <c r="R3985" i="2"/>
  <c r="Q3985" i="2"/>
  <c r="Y3985" i="2" s="1" a="1"/>
  <c r="Y3985" i="2" s="1"/>
  <c r="P3985" i="2"/>
  <c r="Z3985" i="2" s="1"/>
  <c r="N3985" i="2"/>
  <c r="M3985" i="2"/>
  <c r="L3985" i="2"/>
  <c r="K3985" i="2"/>
  <c r="X3985" i="2" s="1"/>
  <c r="J3985" i="2"/>
  <c r="I3985" i="2"/>
  <c r="H3985" i="2"/>
  <c r="G3985" i="2"/>
  <c r="F3985" i="2"/>
  <c r="E3985" i="2"/>
  <c r="D3985" i="2"/>
  <c r="C3985" i="2"/>
  <c r="B3985" i="2"/>
  <c r="A3985" i="2"/>
  <c r="T3985" i="2" s="1"/>
  <c r="AA3984" i="2"/>
  <c r="S3984" i="2"/>
  <c r="R3984" i="2"/>
  <c r="Q3984" i="2"/>
  <c r="Y3984" i="2" s="1" a="1"/>
  <c r="Y3984" i="2" s="1"/>
  <c r="P3984" i="2"/>
  <c r="Z3984" i="2" s="1"/>
  <c r="N3984" i="2"/>
  <c r="M3984" i="2"/>
  <c r="L3984" i="2"/>
  <c r="K3984" i="2"/>
  <c r="X3984" i="2" s="1"/>
  <c r="J3984" i="2"/>
  <c r="I3984" i="2"/>
  <c r="H3984" i="2"/>
  <c r="G3984" i="2"/>
  <c r="F3984" i="2"/>
  <c r="E3984" i="2"/>
  <c r="D3984" i="2"/>
  <c r="C3984" i="2"/>
  <c r="B3984" i="2"/>
  <c r="A3984" i="2"/>
  <c r="T3984" i="2" s="1"/>
  <c r="AA3983" i="2"/>
  <c r="S3983" i="2"/>
  <c r="R3983" i="2"/>
  <c r="Q3983" i="2"/>
  <c r="Y3983" i="2" s="1" a="1"/>
  <c r="Y3983" i="2" s="1"/>
  <c r="P3983" i="2"/>
  <c r="Z3983" i="2" s="1"/>
  <c r="N3983" i="2"/>
  <c r="M3983" i="2"/>
  <c r="L3983" i="2"/>
  <c r="K3983" i="2"/>
  <c r="X3983" i="2" s="1"/>
  <c r="J3983" i="2"/>
  <c r="I3983" i="2"/>
  <c r="H3983" i="2"/>
  <c r="G3983" i="2"/>
  <c r="F3983" i="2"/>
  <c r="E3983" i="2"/>
  <c r="D3983" i="2"/>
  <c r="C3983" i="2"/>
  <c r="B3983" i="2"/>
  <c r="A3983" i="2"/>
  <c r="T3983" i="2" s="1"/>
  <c r="AA3982" i="2"/>
  <c r="S3982" i="2"/>
  <c r="R3982" i="2"/>
  <c r="Q3982" i="2"/>
  <c r="Y3982" i="2" s="1" a="1"/>
  <c r="Y3982" i="2" s="1"/>
  <c r="P3982" i="2"/>
  <c r="Z3982" i="2" s="1"/>
  <c r="N3982" i="2"/>
  <c r="M3982" i="2"/>
  <c r="L3982" i="2"/>
  <c r="K3982" i="2"/>
  <c r="X3982" i="2" s="1"/>
  <c r="J3982" i="2"/>
  <c r="I3982" i="2"/>
  <c r="H3982" i="2"/>
  <c r="G3982" i="2"/>
  <c r="F3982" i="2"/>
  <c r="E3982" i="2"/>
  <c r="D3982" i="2"/>
  <c r="C3982" i="2"/>
  <c r="B3982" i="2"/>
  <c r="A3982" i="2"/>
  <c r="T3982" i="2" s="1"/>
  <c r="AA3981" i="2"/>
  <c r="S3981" i="2"/>
  <c r="R3981" i="2"/>
  <c r="Q3981" i="2"/>
  <c r="Y3981" i="2" s="1" a="1"/>
  <c r="Y3981" i="2" s="1"/>
  <c r="P3981" i="2"/>
  <c r="Z3981" i="2" s="1"/>
  <c r="N3981" i="2"/>
  <c r="M3981" i="2"/>
  <c r="L3981" i="2"/>
  <c r="K3981" i="2"/>
  <c r="X3981" i="2" s="1"/>
  <c r="J3981" i="2"/>
  <c r="I3981" i="2"/>
  <c r="H3981" i="2"/>
  <c r="G3981" i="2"/>
  <c r="F3981" i="2"/>
  <c r="E3981" i="2"/>
  <c r="D3981" i="2"/>
  <c r="C3981" i="2"/>
  <c r="B3981" i="2"/>
  <c r="A3981" i="2"/>
  <c r="T3981" i="2" s="1"/>
  <c r="AA3980" i="2"/>
  <c r="S3980" i="2"/>
  <c r="R3980" i="2"/>
  <c r="Q3980" i="2"/>
  <c r="Y3980" i="2" s="1" a="1"/>
  <c r="Y3980" i="2" s="1"/>
  <c r="P3980" i="2"/>
  <c r="Z3980" i="2" s="1"/>
  <c r="N3980" i="2"/>
  <c r="M3980" i="2"/>
  <c r="L3980" i="2"/>
  <c r="K3980" i="2"/>
  <c r="X3980" i="2" s="1"/>
  <c r="J3980" i="2"/>
  <c r="I3980" i="2"/>
  <c r="H3980" i="2"/>
  <c r="G3980" i="2"/>
  <c r="F3980" i="2"/>
  <c r="E3980" i="2"/>
  <c r="D3980" i="2"/>
  <c r="C3980" i="2"/>
  <c r="B3980" i="2"/>
  <c r="A3980" i="2"/>
  <c r="T3980" i="2" s="1"/>
  <c r="AA3979" i="2"/>
  <c r="S3979" i="2"/>
  <c r="R3979" i="2"/>
  <c r="Q3979" i="2"/>
  <c r="Y3979" i="2" s="1" a="1"/>
  <c r="Y3979" i="2" s="1"/>
  <c r="P3979" i="2"/>
  <c r="Z3979" i="2" s="1"/>
  <c r="N3979" i="2"/>
  <c r="M3979" i="2"/>
  <c r="L3979" i="2"/>
  <c r="K3979" i="2"/>
  <c r="X3979" i="2" s="1"/>
  <c r="J3979" i="2"/>
  <c r="I3979" i="2"/>
  <c r="H3979" i="2"/>
  <c r="G3979" i="2"/>
  <c r="F3979" i="2"/>
  <c r="E3979" i="2"/>
  <c r="D3979" i="2"/>
  <c r="C3979" i="2"/>
  <c r="B3979" i="2"/>
  <c r="A3979" i="2"/>
  <c r="T3979" i="2" s="1"/>
  <c r="AA3978" i="2"/>
  <c r="S3978" i="2"/>
  <c r="R3978" i="2"/>
  <c r="Q3978" i="2"/>
  <c r="Y3978" i="2" s="1" a="1"/>
  <c r="Y3978" i="2" s="1"/>
  <c r="P3978" i="2"/>
  <c r="Z3978" i="2" s="1"/>
  <c r="N3978" i="2"/>
  <c r="M3978" i="2"/>
  <c r="L3978" i="2"/>
  <c r="K3978" i="2"/>
  <c r="X3978" i="2" s="1"/>
  <c r="J3978" i="2"/>
  <c r="I3978" i="2"/>
  <c r="H3978" i="2"/>
  <c r="G3978" i="2"/>
  <c r="F3978" i="2"/>
  <c r="E3978" i="2"/>
  <c r="D3978" i="2"/>
  <c r="C3978" i="2"/>
  <c r="B3978" i="2"/>
  <c r="A3978" i="2"/>
  <c r="T3978" i="2" s="1"/>
  <c r="AA3977" i="2"/>
  <c r="S3977" i="2"/>
  <c r="R3977" i="2"/>
  <c r="Q3977" i="2"/>
  <c r="Y3977" i="2" s="1" a="1"/>
  <c r="Y3977" i="2" s="1"/>
  <c r="P3977" i="2"/>
  <c r="Z3977" i="2" s="1"/>
  <c r="N3977" i="2"/>
  <c r="M3977" i="2"/>
  <c r="L3977" i="2"/>
  <c r="K3977" i="2"/>
  <c r="X3977" i="2" s="1"/>
  <c r="J3977" i="2"/>
  <c r="I3977" i="2"/>
  <c r="H3977" i="2"/>
  <c r="G3977" i="2"/>
  <c r="F3977" i="2"/>
  <c r="E3977" i="2"/>
  <c r="D3977" i="2"/>
  <c r="C3977" i="2"/>
  <c r="B3977" i="2"/>
  <c r="A3977" i="2"/>
  <c r="T3977" i="2" s="1"/>
  <c r="AA3976" i="2"/>
  <c r="S3976" i="2"/>
  <c r="R3976" i="2"/>
  <c r="Q3976" i="2"/>
  <c r="Y3976" i="2" s="1" a="1"/>
  <c r="Y3976" i="2" s="1"/>
  <c r="P3976" i="2"/>
  <c r="Z3976" i="2" s="1"/>
  <c r="N3976" i="2"/>
  <c r="M3976" i="2"/>
  <c r="L3976" i="2"/>
  <c r="K3976" i="2"/>
  <c r="J3976" i="2"/>
  <c r="I3976" i="2"/>
  <c r="H3976" i="2"/>
  <c r="G3976" i="2"/>
  <c r="F3976" i="2"/>
  <c r="E3976" i="2"/>
  <c r="D3976" i="2"/>
  <c r="C3976" i="2"/>
  <c r="B3976" i="2"/>
  <c r="A3976" i="2"/>
  <c r="T3976" i="2" s="1"/>
  <c r="AA3975" i="2"/>
  <c r="S3975" i="2"/>
  <c r="R3975" i="2"/>
  <c r="Q3975" i="2"/>
  <c r="Y3975" i="2" s="1" a="1"/>
  <c r="Y3975" i="2" s="1"/>
  <c r="P3975" i="2"/>
  <c r="Z3975" i="2" s="1"/>
  <c r="N3975" i="2"/>
  <c r="M3975" i="2"/>
  <c r="L3975" i="2"/>
  <c r="K3975" i="2"/>
  <c r="X3975" i="2" s="1"/>
  <c r="J3975" i="2"/>
  <c r="I3975" i="2"/>
  <c r="H3975" i="2"/>
  <c r="G3975" i="2"/>
  <c r="F3975" i="2"/>
  <c r="E3975" i="2"/>
  <c r="D3975" i="2"/>
  <c r="C3975" i="2"/>
  <c r="B3975" i="2"/>
  <c r="A3975" i="2"/>
  <c r="T3975" i="2" s="1"/>
  <c r="AA3974" i="2"/>
  <c r="S3974" i="2"/>
  <c r="R3974" i="2"/>
  <c r="Q3974" i="2"/>
  <c r="Y3974" i="2" s="1" a="1"/>
  <c r="Y3974" i="2" s="1"/>
  <c r="P3974" i="2"/>
  <c r="Z3974" i="2" s="1"/>
  <c r="N3974" i="2"/>
  <c r="M3974" i="2"/>
  <c r="L3974" i="2"/>
  <c r="K3974" i="2"/>
  <c r="J3974" i="2"/>
  <c r="I3974" i="2"/>
  <c r="H3974" i="2"/>
  <c r="G3974" i="2"/>
  <c r="F3974" i="2"/>
  <c r="E3974" i="2"/>
  <c r="D3974" i="2"/>
  <c r="C3974" i="2"/>
  <c r="B3974" i="2"/>
  <c r="A3974" i="2"/>
  <c r="T3974" i="2" s="1"/>
  <c r="AA3973" i="2"/>
  <c r="S3973" i="2"/>
  <c r="R3973" i="2"/>
  <c r="Q3973" i="2"/>
  <c r="Y3973" i="2" s="1" a="1"/>
  <c r="Y3973" i="2" s="1"/>
  <c r="P3973" i="2"/>
  <c r="Z3973" i="2" s="1"/>
  <c r="N3973" i="2"/>
  <c r="M3973" i="2"/>
  <c r="L3973" i="2"/>
  <c r="K3973" i="2"/>
  <c r="X3973" i="2" s="1"/>
  <c r="J3973" i="2"/>
  <c r="I3973" i="2"/>
  <c r="H3973" i="2"/>
  <c r="G3973" i="2"/>
  <c r="F3973" i="2"/>
  <c r="E3973" i="2"/>
  <c r="D3973" i="2"/>
  <c r="C3973" i="2"/>
  <c r="B3973" i="2"/>
  <c r="A3973" i="2"/>
  <c r="T3973" i="2" s="1"/>
  <c r="AA3972" i="2"/>
  <c r="S3972" i="2"/>
  <c r="R3972" i="2"/>
  <c r="Q3972" i="2"/>
  <c r="Y3972" i="2" s="1" a="1"/>
  <c r="Y3972" i="2" s="1"/>
  <c r="P3972" i="2"/>
  <c r="Z3972" i="2" s="1"/>
  <c r="N3972" i="2"/>
  <c r="M3972" i="2"/>
  <c r="L3972" i="2"/>
  <c r="K3972" i="2"/>
  <c r="X3972" i="2" s="1"/>
  <c r="J3972" i="2"/>
  <c r="I3972" i="2"/>
  <c r="H3972" i="2"/>
  <c r="G3972" i="2"/>
  <c r="F3972" i="2"/>
  <c r="E3972" i="2"/>
  <c r="D3972" i="2"/>
  <c r="C3972" i="2"/>
  <c r="B3972" i="2"/>
  <c r="A3972" i="2"/>
  <c r="T3972" i="2" s="1"/>
  <c r="AA3971" i="2"/>
  <c r="S3971" i="2"/>
  <c r="R3971" i="2"/>
  <c r="Q3971" i="2"/>
  <c r="Y3971" i="2" s="1" a="1"/>
  <c r="Y3971" i="2" s="1"/>
  <c r="P3971" i="2"/>
  <c r="Z3971" i="2" s="1"/>
  <c r="N3971" i="2"/>
  <c r="M3971" i="2"/>
  <c r="L3971" i="2"/>
  <c r="K3971" i="2"/>
  <c r="X3971" i="2" s="1"/>
  <c r="J3971" i="2"/>
  <c r="I3971" i="2"/>
  <c r="H3971" i="2"/>
  <c r="G3971" i="2"/>
  <c r="F3971" i="2"/>
  <c r="E3971" i="2"/>
  <c r="D3971" i="2"/>
  <c r="C3971" i="2"/>
  <c r="B3971" i="2"/>
  <c r="A3971" i="2"/>
  <c r="T3971" i="2" s="1"/>
  <c r="AA3970" i="2"/>
  <c r="S3970" i="2"/>
  <c r="R3970" i="2"/>
  <c r="Q3970" i="2"/>
  <c r="Y3970" i="2" s="1" a="1"/>
  <c r="Y3970" i="2" s="1"/>
  <c r="P3970" i="2"/>
  <c r="Z3970" i="2" s="1"/>
  <c r="N3970" i="2"/>
  <c r="M3970" i="2"/>
  <c r="L3970" i="2"/>
  <c r="K3970" i="2"/>
  <c r="X3970" i="2" s="1"/>
  <c r="J3970" i="2"/>
  <c r="I3970" i="2"/>
  <c r="H3970" i="2"/>
  <c r="G3970" i="2"/>
  <c r="F3970" i="2"/>
  <c r="E3970" i="2"/>
  <c r="D3970" i="2"/>
  <c r="C3970" i="2"/>
  <c r="B3970" i="2"/>
  <c r="A3970" i="2"/>
  <c r="T3970" i="2" s="1"/>
  <c r="AA3969" i="2"/>
  <c r="S3969" i="2"/>
  <c r="R3969" i="2"/>
  <c r="Q3969" i="2"/>
  <c r="Y3969" i="2" s="1" a="1"/>
  <c r="Y3969" i="2" s="1"/>
  <c r="P3969" i="2"/>
  <c r="Z3969" i="2" s="1"/>
  <c r="N3969" i="2"/>
  <c r="M3969" i="2"/>
  <c r="L3969" i="2"/>
  <c r="K3969" i="2"/>
  <c r="X3969" i="2" s="1"/>
  <c r="J3969" i="2"/>
  <c r="I3969" i="2"/>
  <c r="H3969" i="2"/>
  <c r="G3969" i="2"/>
  <c r="F3969" i="2"/>
  <c r="E3969" i="2"/>
  <c r="D3969" i="2"/>
  <c r="C3969" i="2"/>
  <c r="B3969" i="2"/>
  <c r="A3969" i="2"/>
  <c r="T3969" i="2" s="1"/>
  <c r="AA3968" i="2"/>
  <c r="S3968" i="2"/>
  <c r="R3968" i="2"/>
  <c r="Q3968" i="2"/>
  <c r="Y3968" i="2" s="1" a="1"/>
  <c r="Y3968" i="2" s="1"/>
  <c r="P3968" i="2"/>
  <c r="Z3968" i="2" s="1"/>
  <c r="N3968" i="2"/>
  <c r="M3968" i="2"/>
  <c r="L3968" i="2"/>
  <c r="K3968" i="2"/>
  <c r="X3968" i="2" s="1"/>
  <c r="J3968" i="2"/>
  <c r="I3968" i="2"/>
  <c r="H3968" i="2"/>
  <c r="G3968" i="2"/>
  <c r="F3968" i="2"/>
  <c r="E3968" i="2"/>
  <c r="D3968" i="2"/>
  <c r="C3968" i="2"/>
  <c r="B3968" i="2"/>
  <c r="A3968" i="2"/>
  <c r="T3968" i="2" s="1"/>
  <c r="AA3967" i="2"/>
  <c r="S3967" i="2"/>
  <c r="R3967" i="2"/>
  <c r="Q3967" i="2"/>
  <c r="Y3967" i="2" s="1" a="1"/>
  <c r="Y3967" i="2" s="1"/>
  <c r="P3967" i="2"/>
  <c r="Z3967" i="2" s="1"/>
  <c r="N3967" i="2"/>
  <c r="M3967" i="2"/>
  <c r="L3967" i="2"/>
  <c r="K3967" i="2"/>
  <c r="X3967" i="2" s="1"/>
  <c r="J3967" i="2"/>
  <c r="I3967" i="2"/>
  <c r="H3967" i="2"/>
  <c r="G3967" i="2"/>
  <c r="F3967" i="2"/>
  <c r="E3967" i="2"/>
  <c r="D3967" i="2"/>
  <c r="C3967" i="2"/>
  <c r="B3967" i="2"/>
  <c r="A3967" i="2"/>
  <c r="T3967" i="2" s="1"/>
  <c r="AA3966" i="2"/>
  <c r="S3966" i="2"/>
  <c r="R3966" i="2"/>
  <c r="Q3966" i="2"/>
  <c r="Y3966" i="2" s="1" a="1"/>
  <c r="Y3966" i="2" s="1"/>
  <c r="P3966" i="2"/>
  <c r="Z3966" i="2" s="1"/>
  <c r="N3966" i="2"/>
  <c r="M3966" i="2"/>
  <c r="L3966" i="2"/>
  <c r="K3966" i="2"/>
  <c r="J3966" i="2"/>
  <c r="I3966" i="2"/>
  <c r="H3966" i="2"/>
  <c r="G3966" i="2"/>
  <c r="F3966" i="2"/>
  <c r="E3966" i="2"/>
  <c r="D3966" i="2"/>
  <c r="C3966" i="2"/>
  <c r="B3966" i="2"/>
  <c r="A3966" i="2"/>
  <c r="T3966" i="2" s="1"/>
  <c r="AA3965" i="2"/>
  <c r="S3965" i="2"/>
  <c r="R3965" i="2"/>
  <c r="Q3965" i="2"/>
  <c r="Y3965" i="2" s="1" a="1"/>
  <c r="Y3965" i="2" s="1"/>
  <c r="P3965" i="2"/>
  <c r="Z3965" i="2" s="1"/>
  <c r="N3965" i="2"/>
  <c r="M3965" i="2"/>
  <c r="L3965" i="2"/>
  <c r="K3965" i="2"/>
  <c r="X3965" i="2" s="1"/>
  <c r="J3965" i="2"/>
  <c r="I3965" i="2"/>
  <c r="H3965" i="2"/>
  <c r="G3965" i="2"/>
  <c r="F3965" i="2"/>
  <c r="E3965" i="2"/>
  <c r="D3965" i="2"/>
  <c r="C3965" i="2"/>
  <c r="B3965" i="2"/>
  <c r="A3965" i="2"/>
  <c r="T3965" i="2" s="1"/>
  <c r="AA3964" i="2"/>
  <c r="S3964" i="2"/>
  <c r="R3964" i="2"/>
  <c r="Q3964" i="2"/>
  <c r="Y3964" i="2" s="1" a="1"/>
  <c r="Y3964" i="2" s="1"/>
  <c r="P3964" i="2"/>
  <c r="Z3964" i="2" s="1"/>
  <c r="N3964" i="2"/>
  <c r="M3964" i="2"/>
  <c r="L3964" i="2"/>
  <c r="K3964" i="2"/>
  <c r="X3964" i="2" s="1"/>
  <c r="J3964" i="2"/>
  <c r="I3964" i="2"/>
  <c r="H3964" i="2"/>
  <c r="G3964" i="2"/>
  <c r="F3964" i="2"/>
  <c r="E3964" i="2"/>
  <c r="D3964" i="2"/>
  <c r="C3964" i="2"/>
  <c r="B3964" i="2"/>
  <c r="A3964" i="2"/>
  <c r="T3964" i="2" s="1"/>
  <c r="AA3963" i="2"/>
  <c r="S3963" i="2"/>
  <c r="R3963" i="2"/>
  <c r="Q3963" i="2"/>
  <c r="Y3963" i="2" s="1" a="1"/>
  <c r="Y3963" i="2" s="1"/>
  <c r="P3963" i="2"/>
  <c r="Z3963" i="2" s="1"/>
  <c r="N3963" i="2"/>
  <c r="M3963" i="2"/>
  <c r="L3963" i="2"/>
  <c r="K3963" i="2"/>
  <c r="X3963" i="2" s="1"/>
  <c r="J3963" i="2"/>
  <c r="I3963" i="2"/>
  <c r="H3963" i="2"/>
  <c r="G3963" i="2"/>
  <c r="F3963" i="2"/>
  <c r="E3963" i="2"/>
  <c r="D3963" i="2"/>
  <c r="C3963" i="2"/>
  <c r="B3963" i="2"/>
  <c r="A3963" i="2"/>
  <c r="T3963" i="2" s="1"/>
  <c r="AA3962" i="2"/>
  <c r="S3962" i="2"/>
  <c r="R3962" i="2"/>
  <c r="Q3962" i="2"/>
  <c r="Y3962" i="2" s="1" a="1"/>
  <c r="Y3962" i="2" s="1"/>
  <c r="P3962" i="2"/>
  <c r="Z3962" i="2" s="1"/>
  <c r="N3962" i="2"/>
  <c r="M3962" i="2"/>
  <c r="L3962" i="2"/>
  <c r="K3962" i="2"/>
  <c r="X3962" i="2" s="1"/>
  <c r="J3962" i="2"/>
  <c r="I3962" i="2"/>
  <c r="H3962" i="2"/>
  <c r="G3962" i="2"/>
  <c r="F3962" i="2"/>
  <c r="E3962" i="2"/>
  <c r="D3962" i="2"/>
  <c r="C3962" i="2"/>
  <c r="B3962" i="2"/>
  <c r="A3962" i="2"/>
  <c r="T3962" i="2" s="1"/>
  <c r="AA3961" i="2"/>
  <c r="S3961" i="2"/>
  <c r="R3961" i="2"/>
  <c r="Q3961" i="2"/>
  <c r="Y3961" i="2" s="1" a="1"/>
  <c r="Y3961" i="2" s="1"/>
  <c r="P3961" i="2"/>
  <c r="Z3961" i="2" s="1"/>
  <c r="N3961" i="2"/>
  <c r="M3961" i="2"/>
  <c r="L3961" i="2"/>
  <c r="K3961" i="2"/>
  <c r="J3961" i="2"/>
  <c r="I3961" i="2"/>
  <c r="H3961" i="2"/>
  <c r="G3961" i="2"/>
  <c r="F3961" i="2"/>
  <c r="E3961" i="2"/>
  <c r="D3961" i="2"/>
  <c r="C3961" i="2"/>
  <c r="B3961" i="2"/>
  <c r="A3961" i="2"/>
  <c r="T3961" i="2" s="1"/>
  <c r="AA3960" i="2"/>
  <c r="S3960" i="2"/>
  <c r="R3960" i="2"/>
  <c r="Q3960" i="2"/>
  <c r="Y3960" i="2" s="1" a="1"/>
  <c r="Y3960" i="2" s="1"/>
  <c r="P3960" i="2"/>
  <c r="Z3960" i="2" s="1"/>
  <c r="N3960" i="2"/>
  <c r="M3960" i="2"/>
  <c r="L3960" i="2"/>
  <c r="K3960" i="2"/>
  <c r="X3960" i="2" s="1"/>
  <c r="J3960" i="2"/>
  <c r="I3960" i="2"/>
  <c r="H3960" i="2"/>
  <c r="G3960" i="2"/>
  <c r="F3960" i="2"/>
  <c r="E3960" i="2"/>
  <c r="D3960" i="2"/>
  <c r="C3960" i="2"/>
  <c r="B3960" i="2"/>
  <c r="A3960" i="2"/>
  <c r="T3960" i="2" s="1"/>
  <c r="AA3959" i="2"/>
  <c r="S3959" i="2"/>
  <c r="R3959" i="2"/>
  <c r="Q3959" i="2"/>
  <c r="Y3959" i="2" s="1" a="1"/>
  <c r="Y3959" i="2" s="1"/>
  <c r="P3959" i="2"/>
  <c r="Z3959" i="2" s="1"/>
  <c r="N3959" i="2"/>
  <c r="M3959" i="2"/>
  <c r="L3959" i="2"/>
  <c r="K3959" i="2"/>
  <c r="X3959" i="2" s="1"/>
  <c r="J3959" i="2"/>
  <c r="I3959" i="2"/>
  <c r="H3959" i="2"/>
  <c r="G3959" i="2"/>
  <c r="F3959" i="2"/>
  <c r="E3959" i="2"/>
  <c r="D3959" i="2"/>
  <c r="C3959" i="2"/>
  <c r="B3959" i="2"/>
  <c r="A3959" i="2"/>
  <c r="T3959" i="2" s="1"/>
  <c r="AA3958" i="2"/>
  <c r="S3958" i="2"/>
  <c r="R3958" i="2"/>
  <c r="Q3958" i="2"/>
  <c r="Y3958" i="2" s="1" a="1"/>
  <c r="Y3958" i="2" s="1"/>
  <c r="P3958" i="2"/>
  <c r="Z3958" i="2" s="1"/>
  <c r="N3958" i="2"/>
  <c r="M3958" i="2"/>
  <c r="L3958" i="2"/>
  <c r="K3958" i="2"/>
  <c r="X3958" i="2" s="1"/>
  <c r="J3958" i="2"/>
  <c r="I3958" i="2"/>
  <c r="H3958" i="2"/>
  <c r="G3958" i="2"/>
  <c r="F3958" i="2"/>
  <c r="E3958" i="2"/>
  <c r="D3958" i="2"/>
  <c r="C3958" i="2"/>
  <c r="B3958" i="2"/>
  <c r="A3958" i="2"/>
  <c r="T3958" i="2" s="1"/>
  <c r="AA3957" i="2"/>
  <c r="S3957" i="2"/>
  <c r="R3957" i="2"/>
  <c r="Q3957" i="2"/>
  <c r="Y3957" i="2" s="1" a="1"/>
  <c r="Y3957" i="2" s="1"/>
  <c r="P3957" i="2"/>
  <c r="Z3957" i="2" s="1"/>
  <c r="N3957" i="2"/>
  <c r="M3957" i="2"/>
  <c r="L3957" i="2"/>
  <c r="K3957" i="2"/>
  <c r="X3957" i="2" s="1"/>
  <c r="J3957" i="2"/>
  <c r="I3957" i="2"/>
  <c r="H3957" i="2"/>
  <c r="G3957" i="2"/>
  <c r="F3957" i="2"/>
  <c r="E3957" i="2"/>
  <c r="D3957" i="2"/>
  <c r="C3957" i="2"/>
  <c r="B3957" i="2"/>
  <c r="A3957" i="2"/>
  <c r="T3957" i="2" s="1"/>
  <c r="AA3956" i="2"/>
  <c r="S3956" i="2"/>
  <c r="R3956" i="2"/>
  <c r="Q3956" i="2"/>
  <c r="Y3956" i="2" s="1" a="1"/>
  <c r="Y3956" i="2" s="1"/>
  <c r="P3956" i="2"/>
  <c r="Z3956" i="2" s="1"/>
  <c r="N3956" i="2"/>
  <c r="M3956" i="2"/>
  <c r="L3956" i="2"/>
  <c r="K3956" i="2"/>
  <c r="X3956" i="2" s="1"/>
  <c r="J3956" i="2"/>
  <c r="I3956" i="2"/>
  <c r="H3956" i="2"/>
  <c r="G3956" i="2"/>
  <c r="F3956" i="2"/>
  <c r="E3956" i="2"/>
  <c r="D3956" i="2"/>
  <c r="C3956" i="2"/>
  <c r="B3956" i="2"/>
  <c r="A3956" i="2"/>
  <c r="T3956" i="2" s="1"/>
  <c r="AA3955" i="2"/>
  <c r="S3955" i="2"/>
  <c r="R3955" i="2"/>
  <c r="Q3955" i="2"/>
  <c r="Y3955" i="2" s="1" a="1"/>
  <c r="Y3955" i="2" s="1"/>
  <c r="P3955" i="2"/>
  <c r="Z3955" i="2" s="1"/>
  <c r="N3955" i="2"/>
  <c r="M3955" i="2"/>
  <c r="L3955" i="2"/>
  <c r="K3955" i="2"/>
  <c r="X3955" i="2" s="1"/>
  <c r="J3955" i="2"/>
  <c r="I3955" i="2"/>
  <c r="H3955" i="2"/>
  <c r="G3955" i="2"/>
  <c r="F3955" i="2"/>
  <c r="E3955" i="2"/>
  <c r="D3955" i="2"/>
  <c r="C3955" i="2"/>
  <c r="B3955" i="2"/>
  <c r="A3955" i="2"/>
  <c r="T3955" i="2" s="1"/>
  <c r="AA3954" i="2"/>
  <c r="S3954" i="2"/>
  <c r="R3954" i="2"/>
  <c r="Q3954" i="2"/>
  <c r="Y3954" i="2" s="1" a="1"/>
  <c r="Y3954" i="2" s="1"/>
  <c r="P3954" i="2"/>
  <c r="Z3954" i="2" s="1"/>
  <c r="N3954" i="2"/>
  <c r="M3954" i="2"/>
  <c r="L3954" i="2"/>
  <c r="K3954" i="2"/>
  <c r="J3954" i="2"/>
  <c r="I3954" i="2"/>
  <c r="H3954" i="2"/>
  <c r="G3954" i="2"/>
  <c r="F3954" i="2"/>
  <c r="E3954" i="2"/>
  <c r="D3954" i="2"/>
  <c r="C3954" i="2"/>
  <c r="B3954" i="2"/>
  <c r="A3954" i="2"/>
  <c r="T3954" i="2" s="1"/>
  <c r="AA3953" i="2"/>
  <c r="S3953" i="2"/>
  <c r="R3953" i="2"/>
  <c r="Q3953" i="2"/>
  <c r="Y3953" i="2" s="1" a="1"/>
  <c r="Y3953" i="2" s="1"/>
  <c r="P3953" i="2"/>
  <c r="Z3953" i="2" s="1"/>
  <c r="N3953" i="2"/>
  <c r="M3953" i="2"/>
  <c r="L3953" i="2"/>
  <c r="K3953" i="2"/>
  <c r="X3953" i="2" s="1"/>
  <c r="J3953" i="2"/>
  <c r="I3953" i="2"/>
  <c r="H3953" i="2"/>
  <c r="G3953" i="2"/>
  <c r="F3953" i="2"/>
  <c r="E3953" i="2"/>
  <c r="D3953" i="2"/>
  <c r="C3953" i="2"/>
  <c r="B3953" i="2"/>
  <c r="A3953" i="2"/>
  <c r="T3953" i="2" s="1"/>
  <c r="AA3952" i="2"/>
  <c r="S3952" i="2"/>
  <c r="R3952" i="2"/>
  <c r="Q3952" i="2"/>
  <c r="Y3952" i="2" s="1" a="1"/>
  <c r="Y3952" i="2" s="1"/>
  <c r="P3952" i="2"/>
  <c r="Z3952" i="2" s="1"/>
  <c r="N3952" i="2"/>
  <c r="M3952" i="2"/>
  <c r="L3952" i="2"/>
  <c r="K3952" i="2"/>
  <c r="X3952" i="2" s="1"/>
  <c r="J3952" i="2"/>
  <c r="I3952" i="2"/>
  <c r="H3952" i="2"/>
  <c r="G3952" i="2"/>
  <c r="F3952" i="2"/>
  <c r="E3952" i="2"/>
  <c r="D3952" i="2"/>
  <c r="C3952" i="2"/>
  <c r="B3952" i="2"/>
  <c r="A3952" i="2"/>
  <c r="T3952" i="2" s="1"/>
  <c r="AA3951" i="2"/>
  <c r="S3951" i="2"/>
  <c r="R3951" i="2"/>
  <c r="Q3951" i="2"/>
  <c r="Y3951" i="2" s="1" a="1"/>
  <c r="Y3951" i="2" s="1"/>
  <c r="P3951" i="2"/>
  <c r="Z3951" i="2" s="1"/>
  <c r="N3951" i="2"/>
  <c r="M3951" i="2"/>
  <c r="L3951" i="2"/>
  <c r="K3951" i="2"/>
  <c r="X3951" i="2" s="1"/>
  <c r="J3951" i="2"/>
  <c r="I3951" i="2"/>
  <c r="H3951" i="2"/>
  <c r="G3951" i="2"/>
  <c r="F3951" i="2"/>
  <c r="E3951" i="2"/>
  <c r="D3951" i="2"/>
  <c r="C3951" i="2"/>
  <c r="B3951" i="2"/>
  <c r="A3951" i="2"/>
  <c r="T3951" i="2" s="1"/>
  <c r="AA3950" i="2"/>
  <c r="S3950" i="2"/>
  <c r="R3950" i="2"/>
  <c r="Q3950" i="2"/>
  <c r="Y3950" i="2" s="1" a="1"/>
  <c r="Y3950" i="2" s="1"/>
  <c r="P3950" i="2"/>
  <c r="Z3950" i="2" s="1"/>
  <c r="N3950" i="2"/>
  <c r="M3950" i="2"/>
  <c r="L3950" i="2"/>
  <c r="K3950" i="2"/>
  <c r="X3950" i="2" s="1"/>
  <c r="J3950" i="2"/>
  <c r="I3950" i="2"/>
  <c r="H3950" i="2"/>
  <c r="G3950" i="2"/>
  <c r="F3950" i="2"/>
  <c r="E3950" i="2"/>
  <c r="D3950" i="2"/>
  <c r="C3950" i="2"/>
  <c r="B3950" i="2"/>
  <c r="A3950" i="2"/>
  <c r="T3950" i="2" s="1"/>
  <c r="AA3949" i="2"/>
  <c r="S3949" i="2"/>
  <c r="R3949" i="2"/>
  <c r="Q3949" i="2"/>
  <c r="Y3949" i="2" s="1" a="1"/>
  <c r="Y3949" i="2" s="1"/>
  <c r="P3949" i="2"/>
  <c r="Z3949" i="2" s="1"/>
  <c r="N3949" i="2"/>
  <c r="M3949" i="2"/>
  <c r="L3949" i="2"/>
  <c r="K3949" i="2"/>
  <c r="X3949" i="2" s="1"/>
  <c r="J3949" i="2"/>
  <c r="I3949" i="2"/>
  <c r="H3949" i="2"/>
  <c r="G3949" i="2"/>
  <c r="F3949" i="2"/>
  <c r="E3949" i="2"/>
  <c r="D3949" i="2"/>
  <c r="C3949" i="2"/>
  <c r="B3949" i="2"/>
  <c r="A3949" i="2"/>
  <c r="T3949" i="2" s="1"/>
  <c r="AA3948" i="2"/>
  <c r="S3948" i="2"/>
  <c r="R3948" i="2"/>
  <c r="Q3948" i="2"/>
  <c r="Y3948" i="2" s="1" a="1"/>
  <c r="Y3948" i="2" s="1"/>
  <c r="P3948" i="2"/>
  <c r="Z3948" i="2" s="1"/>
  <c r="N3948" i="2"/>
  <c r="M3948" i="2"/>
  <c r="L3948" i="2"/>
  <c r="K3948" i="2"/>
  <c r="J3948" i="2"/>
  <c r="I3948" i="2"/>
  <c r="H3948" i="2"/>
  <c r="G3948" i="2"/>
  <c r="F3948" i="2"/>
  <c r="E3948" i="2"/>
  <c r="D3948" i="2"/>
  <c r="C3948" i="2"/>
  <c r="B3948" i="2"/>
  <c r="A3948" i="2"/>
  <c r="T3948" i="2" s="1"/>
  <c r="AA3947" i="2"/>
  <c r="S3947" i="2"/>
  <c r="R3947" i="2"/>
  <c r="Q3947" i="2"/>
  <c r="Y3947" i="2" s="1" a="1"/>
  <c r="Y3947" i="2" s="1"/>
  <c r="P3947" i="2"/>
  <c r="Z3947" i="2" s="1"/>
  <c r="N3947" i="2"/>
  <c r="M3947" i="2"/>
  <c r="L3947" i="2"/>
  <c r="K3947" i="2"/>
  <c r="X3947" i="2" s="1"/>
  <c r="J3947" i="2"/>
  <c r="I3947" i="2"/>
  <c r="H3947" i="2"/>
  <c r="G3947" i="2"/>
  <c r="F3947" i="2"/>
  <c r="E3947" i="2"/>
  <c r="D3947" i="2"/>
  <c r="C3947" i="2"/>
  <c r="B3947" i="2"/>
  <c r="A3947" i="2"/>
  <c r="T3947" i="2" s="1"/>
  <c r="AA3946" i="2"/>
  <c r="S3946" i="2"/>
  <c r="R3946" i="2"/>
  <c r="Q3946" i="2"/>
  <c r="Y3946" i="2" s="1" a="1"/>
  <c r="Y3946" i="2" s="1"/>
  <c r="P3946" i="2"/>
  <c r="Z3946" i="2" s="1"/>
  <c r="N3946" i="2"/>
  <c r="M3946" i="2"/>
  <c r="L3946" i="2"/>
  <c r="K3946" i="2"/>
  <c r="X3946" i="2" s="1"/>
  <c r="J3946" i="2"/>
  <c r="I3946" i="2"/>
  <c r="H3946" i="2"/>
  <c r="G3946" i="2"/>
  <c r="F3946" i="2"/>
  <c r="E3946" i="2"/>
  <c r="D3946" i="2"/>
  <c r="C3946" i="2"/>
  <c r="B3946" i="2"/>
  <c r="A3946" i="2"/>
  <c r="T3946" i="2" s="1"/>
  <c r="AA3945" i="2"/>
  <c r="S3945" i="2"/>
  <c r="R3945" i="2"/>
  <c r="Q3945" i="2"/>
  <c r="Y3945" i="2" s="1" a="1"/>
  <c r="Y3945" i="2" s="1"/>
  <c r="P3945" i="2"/>
  <c r="Z3945" i="2" s="1"/>
  <c r="N3945" i="2"/>
  <c r="M3945" i="2"/>
  <c r="L3945" i="2"/>
  <c r="K3945" i="2"/>
  <c r="X3945" i="2" s="1"/>
  <c r="J3945" i="2"/>
  <c r="I3945" i="2"/>
  <c r="H3945" i="2"/>
  <c r="G3945" i="2"/>
  <c r="F3945" i="2"/>
  <c r="E3945" i="2"/>
  <c r="D3945" i="2"/>
  <c r="C3945" i="2"/>
  <c r="B3945" i="2"/>
  <c r="A3945" i="2"/>
  <c r="T3945" i="2" s="1"/>
  <c r="AA3944" i="2"/>
  <c r="S3944" i="2"/>
  <c r="R3944" i="2"/>
  <c r="Q3944" i="2"/>
  <c r="Y3944" i="2" s="1" a="1"/>
  <c r="Y3944" i="2" s="1"/>
  <c r="P3944" i="2"/>
  <c r="Z3944" i="2" s="1"/>
  <c r="N3944" i="2"/>
  <c r="M3944" i="2"/>
  <c r="L3944" i="2"/>
  <c r="K3944" i="2"/>
  <c r="X3944" i="2" s="1"/>
  <c r="J3944" i="2"/>
  <c r="I3944" i="2"/>
  <c r="H3944" i="2"/>
  <c r="G3944" i="2"/>
  <c r="F3944" i="2"/>
  <c r="E3944" i="2"/>
  <c r="D3944" i="2"/>
  <c r="C3944" i="2"/>
  <c r="B3944" i="2"/>
  <c r="A3944" i="2"/>
  <c r="T3944" i="2" s="1"/>
  <c r="AA3943" i="2"/>
  <c r="S3943" i="2"/>
  <c r="R3943" i="2"/>
  <c r="Q3943" i="2"/>
  <c r="Y3943" i="2" s="1" a="1"/>
  <c r="Y3943" i="2" s="1"/>
  <c r="P3943" i="2"/>
  <c r="Z3943" i="2" s="1"/>
  <c r="N3943" i="2"/>
  <c r="M3943" i="2"/>
  <c r="L3943" i="2"/>
  <c r="K3943" i="2"/>
  <c r="J3943" i="2"/>
  <c r="I3943" i="2"/>
  <c r="H3943" i="2"/>
  <c r="G3943" i="2"/>
  <c r="F3943" i="2"/>
  <c r="E3943" i="2"/>
  <c r="D3943" i="2"/>
  <c r="C3943" i="2"/>
  <c r="B3943" i="2"/>
  <c r="A3943" i="2"/>
  <c r="T3943" i="2" s="1"/>
  <c r="AA3942" i="2"/>
  <c r="S3942" i="2"/>
  <c r="R3942" i="2"/>
  <c r="Q3942" i="2"/>
  <c r="Y3942" i="2" s="1" a="1"/>
  <c r="Y3942" i="2" s="1"/>
  <c r="P3942" i="2"/>
  <c r="Z3942" i="2" s="1"/>
  <c r="N3942" i="2"/>
  <c r="M3942" i="2"/>
  <c r="L3942" i="2"/>
  <c r="K3942" i="2"/>
  <c r="X3942" i="2" s="1"/>
  <c r="J3942" i="2"/>
  <c r="I3942" i="2"/>
  <c r="H3942" i="2"/>
  <c r="G3942" i="2"/>
  <c r="F3942" i="2"/>
  <c r="E3942" i="2"/>
  <c r="D3942" i="2"/>
  <c r="C3942" i="2"/>
  <c r="B3942" i="2"/>
  <c r="A3942" i="2"/>
  <c r="T3942" i="2" s="1"/>
  <c r="AA3941" i="2"/>
  <c r="S3941" i="2"/>
  <c r="R3941" i="2"/>
  <c r="Q3941" i="2"/>
  <c r="Y3941" i="2" s="1" a="1"/>
  <c r="Y3941" i="2" s="1"/>
  <c r="P3941" i="2"/>
  <c r="Z3941" i="2" s="1"/>
  <c r="N3941" i="2"/>
  <c r="M3941" i="2"/>
  <c r="L3941" i="2"/>
  <c r="K3941" i="2"/>
  <c r="X3941" i="2" s="1"/>
  <c r="J3941" i="2"/>
  <c r="I3941" i="2"/>
  <c r="H3941" i="2"/>
  <c r="G3941" i="2"/>
  <c r="F3941" i="2"/>
  <c r="E3941" i="2"/>
  <c r="D3941" i="2"/>
  <c r="C3941" i="2"/>
  <c r="B3941" i="2"/>
  <c r="A3941" i="2"/>
  <c r="T3941" i="2" s="1"/>
  <c r="AA3940" i="2"/>
  <c r="S3940" i="2"/>
  <c r="R3940" i="2"/>
  <c r="Q3940" i="2"/>
  <c r="Y3940" i="2" s="1" a="1"/>
  <c r="Y3940" i="2" s="1"/>
  <c r="P3940" i="2"/>
  <c r="Z3940" i="2" s="1"/>
  <c r="N3940" i="2"/>
  <c r="M3940" i="2"/>
  <c r="L3940" i="2"/>
  <c r="K3940" i="2"/>
  <c r="X3940" i="2" s="1"/>
  <c r="J3940" i="2"/>
  <c r="I3940" i="2"/>
  <c r="H3940" i="2"/>
  <c r="G3940" i="2"/>
  <c r="F3940" i="2"/>
  <c r="E3940" i="2"/>
  <c r="D3940" i="2"/>
  <c r="C3940" i="2"/>
  <c r="B3940" i="2"/>
  <c r="A3940" i="2"/>
  <c r="T3940" i="2" s="1"/>
  <c r="AA3939" i="2"/>
  <c r="S3939" i="2"/>
  <c r="R3939" i="2"/>
  <c r="Q3939" i="2"/>
  <c r="Y3939" i="2" s="1" a="1"/>
  <c r="Y3939" i="2" s="1"/>
  <c r="P3939" i="2"/>
  <c r="Z3939" i="2" s="1"/>
  <c r="N3939" i="2"/>
  <c r="M3939" i="2"/>
  <c r="L3939" i="2"/>
  <c r="K3939" i="2"/>
  <c r="X3939" i="2" s="1"/>
  <c r="J3939" i="2"/>
  <c r="I3939" i="2"/>
  <c r="H3939" i="2"/>
  <c r="G3939" i="2"/>
  <c r="F3939" i="2"/>
  <c r="E3939" i="2"/>
  <c r="D3939" i="2"/>
  <c r="C3939" i="2"/>
  <c r="B3939" i="2"/>
  <c r="A3939" i="2"/>
  <c r="T3939" i="2" s="1"/>
  <c r="AA3938" i="2"/>
  <c r="S3938" i="2"/>
  <c r="R3938" i="2"/>
  <c r="Q3938" i="2"/>
  <c r="Y3938" i="2" s="1" a="1"/>
  <c r="Y3938" i="2" s="1"/>
  <c r="P3938" i="2"/>
  <c r="Z3938" i="2" s="1"/>
  <c r="N3938" i="2"/>
  <c r="M3938" i="2"/>
  <c r="L3938" i="2"/>
  <c r="K3938" i="2"/>
  <c r="X3938" i="2" s="1"/>
  <c r="J3938" i="2"/>
  <c r="I3938" i="2"/>
  <c r="H3938" i="2"/>
  <c r="G3938" i="2"/>
  <c r="F3938" i="2"/>
  <c r="E3938" i="2"/>
  <c r="D3938" i="2"/>
  <c r="C3938" i="2"/>
  <c r="B3938" i="2"/>
  <c r="A3938" i="2"/>
  <c r="T3938" i="2" s="1"/>
  <c r="AA3937" i="2"/>
  <c r="S3937" i="2"/>
  <c r="R3937" i="2"/>
  <c r="Q3937" i="2"/>
  <c r="Y3937" i="2" s="1" a="1"/>
  <c r="Y3937" i="2" s="1"/>
  <c r="P3937" i="2"/>
  <c r="Z3937" i="2" s="1"/>
  <c r="N3937" i="2"/>
  <c r="M3937" i="2"/>
  <c r="L3937" i="2"/>
  <c r="K3937" i="2"/>
  <c r="J3937" i="2"/>
  <c r="I3937" i="2"/>
  <c r="H3937" i="2"/>
  <c r="G3937" i="2"/>
  <c r="F3937" i="2"/>
  <c r="E3937" i="2"/>
  <c r="D3937" i="2"/>
  <c r="C3937" i="2"/>
  <c r="B3937" i="2"/>
  <c r="A3937" i="2"/>
  <c r="T3937" i="2" s="1"/>
  <c r="AA3936" i="2"/>
  <c r="S3936" i="2"/>
  <c r="R3936" i="2"/>
  <c r="Q3936" i="2"/>
  <c r="Y3936" i="2" s="1" a="1"/>
  <c r="Y3936" i="2" s="1"/>
  <c r="P3936" i="2"/>
  <c r="Z3936" i="2" s="1"/>
  <c r="N3936" i="2"/>
  <c r="M3936" i="2"/>
  <c r="L3936" i="2"/>
  <c r="K3936" i="2"/>
  <c r="J3936" i="2"/>
  <c r="I3936" i="2"/>
  <c r="H3936" i="2"/>
  <c r="G3936" i="2"/>
  <c r="F3936" i="2"/>
  <c r="E3936" i="2"/>
  <c r="D3936" i="2"/>
  <c r="C3936" i="2"/>
  <c r="B3936" i="2"/>
  <c r="A3936" i="2"/>
  <c r="T3936" i="2" s="1"/>
  <c r="AA3935" i="2"/>
  <c r="S3935" i="2"/>
  <c r="R3935" i="2"/>
  <c r="Q3935" i="2"/>
  <c r="Y3935" i="2" s="1" a="1"/>
  <c r="Y3935" i="2" s="1"/>
  <c r="P3935" i="2"/>
  <c r="Z3935" i="2" s="1"/>
  <c r="N3935" i="2"/>
  <c r="M3935" i="2"/>
  <c r="L3935" i="2"/>
  <c r="K3935" i="2"/>
  <c r="X3935" i="2" s="1"/>
  <c r="J3935" i="2"/>
  <c r="I3935" i="2"/>
  <c r="H3935" i="2"/>
  <c r="G3935" i="2"/>
  <c r="F3935" i="2"/>
  <c r="E3935" i="2"/>
  <c r="D3935" i="2"/>
  <c r="C3935" i="2"/>
  <c r="B3935" i="2"/>
  <c r="A3935" i="2"/>
  <c r="T3935" i="2" s="1"/>
  <c r="AA3934" i="2"/>
  <c r="S3934" i="2"/>
  <c r="R3934" i="2"/>
  <c r="Q3934" i="2"/>
  <c r="Y3934" i="2" s="1" a="1"/>
  <c r="Y3934" i="2" s="1"/>
  <c r="P3934" i="2"/>
  <c r="Z3934" i="2" s="1"/>
  <c r="N3934" i="2"/>
  <c r="M3934" i="2"/>
  <c r="L3934" i="2"/>
  <c r="K3934" i="2"/>
  <c r="X3934" i="2" s="1"/>
  <c r="J3934" i="2"/>
  <c r="I3934" i="2"/>
  <c r="H3934" i="2"/>
  <c r="G3934" i="2"/>
  <c r="F3934" i="2"/>
  <c r="E3934" i="2"/>
  <c r="D3934" i="2"/>
  <c r="C3934" i="2"/>
  <c r="B3934" i="2"/>
  <c r="A3934" i="2"/>
  <c r="T3934" i="2" s="1"/>
  <c r="AA3933" i="2"/>
  <c r="S3933" i="2"/>
  <c r="R3933" i="2"/>
  <c r="Q3933" i="2"/>
  <c r="Y3933" i="2" s="1" a="1"/>
  <c r="Y3933" i="2" s="1"/>
  <c r="P3933" i="2"/>
  <c r="Z3933" i="2" s="1"/>
  <c r="N3933" i="2"/>
  <c r="M3933" i="2"/>
  <c r="L3933" i="2"/>
  <c r="K3933" i="2"/>
  <c r="X3933" i="2" s="1"/>
  <c r="J3933" i="2"/>
  <c r="I3933" i="2"/>
  <c r="H3933" i="2"/>
  <c r="G3933" i="2"/>
  <c r="F3933" i="2"/>
  <c r="E3933" i="2"/>
  <c r="D3933" i="2"/>
  <c r="C3933" i="2"/>
  <c r="B3933" i="2"/>
  <c r="A3933" i="2"/>
  <c r="T3933" i="2" s="1"/>
  <c r="AA3932" i="2"/>
  <c r="S3932" i="2"/>
  <c r="R3932" i="2"/>
  <c r="Q3932" i="2"/>
  <c r="Y3932" i="2" s="1" a="1"/>
  <c r="Y3932" i="2" s="1"/>
  <c r="P3932" i="2"/>
  <c r="Z3932" i="2" s="1"/>
  <c r="N3932" i="2"/>
  <c r="M3932" i="2"/>
  <c r="L3932" i="2"/>
  <c r="K3932" i="2"/>
  <c r="J3932" i="2"/>
  <c r="I3932" i="2"/>
  <c r="H3932" i="2"/>
  <c r="G3932" i="2"/>
  <c r="F3932" i="2"/>
  <c r="E3932" i="2"/>
  <c r="D3932" i="2"/>
  <c r="C3932" i="2"/>
  <c r="B3932" i="2"/>
  <c r="A3932" i="2"/>
  <c r="T3932" i="2" s="1"/>
  <c r="AA3931" i="2"/>
  <c r="S3931" i="2"/>
  <c r="R3931" i="2"/>
  <c r="Q3931" i="2"/>
  <c r="Y3931" i="2" s="1" a="1"/>
  <c r="Y3931" i="2" s="1"/>
  <c r="P3931" i="2"/>
  <c r="Z3931" i="2" s="1"/>
  <c r="N3931" i="2"/>
  <c r="M3931" i="2"/>
  <c r="L3931" i="2"/>
  <c r="K3931" i="2"/>
  <c r="X3931" i="2" s="1"/>
  <c r="J3931" i="2"/>
  <c r="I3931" i="2"/>
  <c r="H3931" i="2"/>
  <c r="G3931" i="2"/>
  <c r="F3931" i="2"/>
  <c r="E3931" i="2"/>
  <c r="D3931" i="2"/>
  <c r="C3931" i="2"/>
  <c r="B3931" i="2"/>
  <c r="A3931" i="2"/>
  <c r="T3931" i="2" s="1"/>
  <c r="AA3930" i="2"/>
  <c r="S3930" i="2"/>
  <c r="R3930" i="2"/>
  <c r="Q3930" i="2"/>
  <c r="Y3930" i="2" s="1" a="1"/>
  <c r="Y3930" i="2" s="1"/>
  <c r="P3930" i="2"/>
  <c r="Z3930" i="2" s="1"/>
  <c r="N3930" i="2"/>
  <c r="M3930" i="2"/>
  <c r="L3930" i="2"/>
  <c r="K3930" i="2"/>
  <c r="J3930" i="2"/>
  <c r="I3930" i="2"/>
  <c r="H3930" i="2"/>
  <c r="G3930" i="2"/>
  <c r="F3930" i="2"/>
  <c r="E3930" i="2"/>
  <c r="D3930" i="2"/>
  <c r="C3930" i="2"/>
  <c r="B3930" i="2"/>
  <c r="A3930" i="2"/>
  <c r="T3930" i="2" s="1"/>
  <c r="AA3929" i="2"/>
  <c r="S3929" i="2"/>
  <c r="R3929" i="2"/>
  <c r="Q3929" i="2"/>
  <c r="Y3929" i="2" s="1" a="1"/>
  <c r="Y3929" i="2" s="1"/>
  <c r="P3929" i="2"/>
  <c r="Z3929" i="2" s="1"/>
  <c r="N3929" i="2"/>
  <c r="M3929" i="2"/>
  <c r="L3929" i="2"/>
  <c r="K3929" i="2"/>
  <c r="X3929" i="2" s="1"/>
  <c r="J3929" i="2"/>
  <c r="I3929" i="2"/>
  <c r="H3929" i="2"/>
  <c r="G3929" i="2"/>
  <c r="F3929" i="2"/>
  <c r="E3929" i="2"/>
  <c r="D3929" i="2"/>
  <c r="C3929" i="2"/>
  <c r="B3929" i="2"/>
  <c r="A3929" i="2"/>
  <c r="T3929" i="2" s="1"/>
  <c r="AA3928" i="2"/>
  <c r="S3928" i="2"/>
  <c r="R3928" i="2"/>
  <c r="Q3928" i="2"/>
  <c r="Y3928" i="2" s="1" a="1"/>
  <c r="Y3928" i="2" s="1"/>
  <c r="P3928" i="2"/>
  <c r="Z3928" i="2" s="1"/>
  <c r="N3928" i="2"/>
  <c r="M3928" i="2"/>
  <c r="L3928" i="2"/>
  <c r="K3928" i="2"/>
  <c r="J3928" i="2"/>
  <c r="I3928" i="2"/>
  <c r="H3928" i="2"/>
  <c r="G3928" i="2"/>
  <c r="F3928" i="2"/>
  <c r="E3928" i="2"/>
  <c r="D3928" i="2"/>
  <c r="C3928" i="2"/>
  <c r="B3928" i="2"/>
  <c r="A3928" i="2"/>
  <c r="T3928" i="2" s="1"/>
  <c r="AA3927" i="2"/>
  <c r="S3927" i="2"/>
  <c r="R3927" i="2"/>
  <c r="Q3927" i="2"/>
  <c r="Y3927" i="2" s="1" a="1"/>
  <c r="Y3927" i="2" s="1"/>
  <c r="P3927" i="2"/>
  <c r="Z3927" i="2" s="1"/>
  <c r="N3927" i="2"/>
  <c r="M3927" i="2"/>
  <c r="L3927" i="2"/>
  <c r="K3927" i="2"/>
  <c r="X3927" i="2" s="1"/>
  <c r="J3927" i="2"/>
  <c r="I3927" i="2"/>
  <c r="H3927" i="2"/>
  <c r="G3927" i="2"/>
  <c r="F3927" i="2"/>
  <c r="E3927" i="2"/>
  <c r="D3927" i="2"/>
  <c r="C3927" i="2"/>
  <c r="B3927" i="2"/>
  <c r="A3927" i="2"/>
  <c r="T3927" i="2" s="1"/>
  <c r="AA3926" i="2"/>
  <c r="S3926" i="2"/>
  <c r="R3926" i="2"/>
  <c r="Q3926" i="2"/>
  <c r="Y3926" i="2" s="1" a="1"/>
  <c r="Y3926" i="2" s="1"/>
  <c r="P3926" i="2"/>
  <c r="Z3926" i="2" s="1"/>
  <c r="N3926" i="2"/>
  <c r="M3926" i="2"/>
  <c r="L3926" i="2"/>
  <c r="K3926" i="2"/>
  <c r="X3926" i="2" s="1"/>
  <c r="J3926" i="2"/>
  <c r="I3926" i="2"/>
  <c r="H3926" i="2"/>
  <c r="G3926" i="2"/>
  <c r="F3926" i="2"/>
  <c r="E3926" i="2"/>
  <c r="D3926" i="2"/>
  <c r="C3926" i="2"/>
  <c r="B3926" i="2"/>
  <c r="A3926" i="2"/>
  <c r="T3926" i="2" s="1"/>
  <c r="AA3925" i="2"/>
  <c r="S3925" i="2"/>
  <c r="R3925" i="2"/>
  <c r="Q3925" i="2"/>
  <c r="Y3925" i="2" s="1" a="1"/>
  <c r="Y3925" i="2" s="1"/>
  <c r="P3925" i="2"/>
  <c r="Z3925" i="2" s="1"/>
  <c r="N3925" i="2"/>
  <c r="M3925" i="2"/>
  <c r="L3925" i="2"/>
  <c r="K3925" i="2"/>
  <c r="J3925" i="2"/>
  <c r="I3925" i="2"/>
  <c r="H3925" i="2"/>
  <c r="G3925" i="2"/>
  <c r="F3925" i="2"/>
  <c r="E3925" i="2"/>
  <c r="D3925" i="2"/>
  <c r="C3925" i="2"/>
  <c r="B3925" i="2"/>
  <c r="A3925" i="2"/>
  <c r="T3925" i="2" s="1"/>
  <c r="AA3924" i="2"/>
  <c r="S3924" i="2"/>
  <c r="R3924" i="2"/>
  <c r="Q3924" i="2"/>
  <c r="Y3924" i="2" s="1" a="1"/>
  <c r="Y3924" i="2" s="1"/>
  <c r="P3924" i="2"/>
  <c r="Z3924" i="2" s="1"/>
  <c r="N3924" i="2"/>
  <c r="M3924" i="2"/>
  <c r="L3924" i="2"/>
  <c r="K3924" i="2"/>
  <c r="X3924" i="2" s="1"/>
  <c r="J3924" i="2"/>
  <c r="I3924" i="2"/>
  <c r="H3924" i="2"/>
  <c r="G3924" i="2"/>
  <c r="F3924" i="2"/>
  <c r="E3924" i="2"/>
  <c r="D3924" i="2"/>
  <c r="C3924" i="2"/>
  <c r="B3924" i="2"/>
  <c r="A3924" i="2"/>
  <c r="T3924" i="2" s="1"/>
  <c r="AA3923" i="2"/>
  <c r="S3923" i="2"/>
  <c r="R3923" i="2"/>
  <c r="Q3923" i="2"/>
  <c r="Y3923" i="2" s="1" a="1"/>
  <c r="Y3923" i="2" s="1"/>
  <c r="P3923" i="2"/>
  <c r="Z3923" i="2" s="1"/>
  <c r="N3923" i="2"/>
  <c r="M3923" i="2"/>
  <c r="L3923" i="2"/>
  <c r="K3923" i="2"/>
  <c r="X3923" i="2" s="1"/>
  <c r="J3923" i="2"/>
  <c r="I3923" i="2"/>
  <c r="H3923" i="2"/>
  <c r="G3923" i="2"/>
  <c r="F3923" i="2"/>
  <c r="E3923" i="2"/>
  <c r="D3923" i="2"/>
  <c r="C3923" i="2"/>
  <c r="B3923" i="2"/>
  <c r="A3923" i="2"/>
  <c r="T3923" i="2" s="1"/>
  <c r="AA3922" i="2"/>
  <c r="S3922" i="2"/>
  <c r="R3922" i="2"/>
  <c r="Q3922" i="2"/>
  <c r="Y3922" i="2" s="1" a="1"/>
  <c r="Y3922" i="2" s="1"/>
  <c r="P3922" i="2"/>
  <c r="Z3922" i="2" s="1"/>
  <c r="N3922" i="2"/>
  <c r="M3922" i="2"/>
  <c r="L3922" i="2"/>
  <c r="K3922" i="2"/>
  <c r="J3922" i="2"/>
  <c r="I3922" i="2"/>
  <c r="H3922" i="2"/>
  <c r="G3922" i="2"/>
  <c r="F3922" i="2"/>
  <c r="E3922" i="2"/>
  <c r="D3922" i="2"/>
  <c r="C3922" i="2"/>
  <c r="B3922" i="2"/>
  <c r="A3922" i="2"/>
  <c r="T3922" i="2" s="1"/>
  <c r="AA3921" i="2"/>
  <c r="S3921" i="2"/>
  <c r="R3921" i="2"/>
  <c r="Q3921" i="2"/>
  <c r="Y3921" i="2" s="1" a="1"/>
  <c r="Y3921" i="2" s="1"/>
  <c r="P3921" i="2"/>
  <c r="Z3921" i="2" s="1"/>
  <c r="N3921" i="2"/>
  <c r="M3921" i="2"/>
  <c r="L3921" i="2"/>
  <c r="K3921" i="2"/>
  <c r="X3921" i="2" s="1"/>
  <c r="J3921" i="2"/>
  <c r="I3921" i="2"/>
  <c r="H3921" i="2"/>
  <c r="G3921" i="2"/>
  <c r="F3921" i="2"/>
  <c r="E3921" i="2"/>
  <c r="D3921" i="2"/>
  <c r="C3921" i="2"/>
  <c r="B3921" i="2"/>
  <c r="A3921" i="2"/>
  <c r="T3921" i="2" s="1"/>
  <c r="AA3920" i="2"/>
  <c r="S3920" i="2"/>
  <c r="R3920" i="2"/>
  <c r="Q3920" i="2"/>
  <c r="Y3920" i="2" s="1" a="1"/>
  <c r="Y3920" i="2" s="1"/>
  <c r="P3920" i="2"/>
  <c r="Z3920" i="2" s="1"/>
  <c r="N3920" i="2"/>
  <c r="M3920" i="2"/>
  <c r="L3920" i="2"/>
  <c r="K3920" i="2"/>
  <c r="X3920" i="2" s="1"/>
  <c r="J3920" i="2"/>
  <c r="I3920" i="2"/>
  <c r="H3920" i="2"/>
  <c r="G3920" i="2"/>
  <c r="F3920" i="2"/>
  <c r="E3920" i="2"/>
  <c r="D3920" i="2"/>
  <c r="C3920" i="2"/>
  <c r="B3920" i="2"/>
  <c r="A3920" i="2"/>
  <c r="T3920" i="2" s="1"/>
  <c r="AA3919" i="2"/>
  <c r="S3919" i="2"/>
  <c r="R3919" i="2"/>
  <c r="Q3919" i="2"/>
  <c r="Y3919" i="2" s="1" a="1"/>
  <c r="Y3919" i="2" s="1"/>
  <c r="P3919" i="2"/>
  <c r="N3919" i="2"/>
  <c r="M3919" i="2"/>
  <c r="L3919" i="2"/>
  <c r="K3919" i="2"/>
  <c r="X3919" i="2" s="1"/>
  <c r="J3919" i="2"/>
  <c r="I3919" i="2"/>
  <c r="H3919" i="2"/>
  <c r="G3919" i="2"/>
  <c r="F3919" i="2"/>
  <c r="E3919" i="2"/>
  <c r="D3919" i="2"/>
  <c r="C3919" i="2"/>
  <c r="B3919" i="2"/>
  <c r="A3919" i="2"/>
  <c r="T3919" i="2" s="1"/>
  <c r="AA3918" i="2"/>
  <c r="S3918" i="2"/>
  <c r="R3918" i="2"/>
  <c r="Q3918" i="2"/>
  <c r="Y3918" i="2" s="1" a="1"/>
  <c r="Y3918" i="2" s="1"/>
  <c r="P3918" i="2"/>
  <c r="Z3918" i="2" s="1"/>
  <c r="N3918" i="2"/>
  <c r="M3918" i="2"/>
  <c r="L3918" i="2"/>
  <c r="K3918" i="2"/>
  <c r="X3918" i="2" s="1"/>
  <c r="J3918" i="2"/>
  <c r="I3918" i="2"/>
  <c r="H3918" i="2"/>
  <c r="G3918" i="2"/>
  <c r="F3918" i="2"/>
  <c r="E3918" i="2"/>
  <c r="D3918" i="2"/>
  <c r="C3918" i="2"/>
  <c r="B3918" i="2"/>
  <c r="A3918" i="2"/>
  <c r="T3918" i="2" s="1"/>
  <c r="AA3917" i="2"/>
  <c r="S3917" i="2"/>
  <c r="R3917" i="2"/>
  <c r="Q3917" i="2"/>
  <c r="Y3917" i="2" s="1" a="1"/>
  <c r="Y3917" i="2" s="1"/>
  <c r="P3917" i="2"/>
  <c r="Z3917" i="2" s="1"/>
  <c r="N3917" i="2"/>
  <c r="M3917" i="2"/>
  <c r="L3917" i="2"/>
  <c r="K3917" i="2"/>
  <c r="X3917" i="2" s="1"/>
  <c r="J3917" i="2"/>
  <c r="I3917" i="2"/>
  <c r="H3917" i="2"/>
  <c r="G3917" i="2"/>
  <c r="F3917" i="2"/>
  <c r="E3917" i="2"/>
  <c r="D3917" i="2"/>
  <c r="C3917" i="2"/>
  <c r="B3917" i="2"/>
  <c r="A3917" i="2"/>
  <c r="T3917" i="2" s="1"/>
  <c r="AA3916" i="2"/>
  <c r="S3916" i="2"/>
  <c r="R3916" i="2"/>
  <c r="Q3916" i="2"/>
  <c r="Y3916" i="2" s="1" a="1"/>
  <c r="Y3916" i="2" s="1"/>
  <c r="P3916" i="2"/>
  <c r="Z3916" i="2" s="1"/>
  <c r="N3916" i="2"/>
  <c r="M3916" i="2"/>
  <c r="L3916" i="2"/>
  <c r="K3916" i="2"/>
  <c r="X3916" i="2" s="1"/>
  <c r="J3916" i="2"/>
  <c r="I3916" i="2"/>
  <c r="H3916" i="2"/>
  <c r="G3916" i="2"/>
  <c r="F3916" i="2"/>
  <c r="E3916" i="2"/>
  <c r="D3916" i="2"/>
  <c r="C3916" i="2"/>
  <c r="B3916" i="2"/>
  <c r="A3916" i="2"/>
  <c r="T3916" i="2" s="1"/>
  <c r="AA3915" i="2"/>
  <c r="S3915" i="2"/>
  <c r="R3915" i="2"/>
  <c r="Q3915" i="2"/>
  <c r="Y3915" i="2" s="1" a="1"/>
  <c r="Y3915" i="2" s="1"/>
  <c r="P3915" i="2"/>
  <c r="Z3915" i="2" s="1"/>
  <c r="N3915" i="2"/>
  <c r="M3915" i="2"/>
  <c r="L3915" i="2"/>
  <c r="K3915" i="2"/>
  <c r="X3915" i="2" s="1"/>
  <c r="J3915" i="2"/>
  <c r="I3915" i="2"/>
  <c r="H3915" i="2"/>
  <c r="G3915" i="2"/>
  <c r="F3915" i="2"/>
  <c r="E3915" i="2"/>
  <c r="D3915" i="2"/>
  <c r="C3915" i="2"/>
  <c r="B3915" i="2"/>
  <c r="A3915" i="2"/>
  <c r="T3915" i="2" s="1"/>
  <c r="AA3914" i="2"/>
  <c r="S3914" i="2"/>
  <c r="R3914" i="2"/>
  <c r="Q3914" i="2"/>
  <c r="Y3914" i="2" s="1" a="1"/>
  <c r="Y3914" i="2" s="1"/>
  <c r="P3914" i="2"/>
  <c r="Z3914" i="2" s="1"/>
  <c r="N3914" i="2"/>
  <c r="M3914" i="2"/>
  <c r="L3914" i="2"/>
  <c r="K3914" i="2"/>
  <c r="X3914" i="2" s="1"/>
  <c r="J3914" i="2"/>
  <c r="I3914" i="2"/>
  <c r="H3914" i="2"/>
  <c r="G3914" i="2"/>
  <c r="F3914" i="2"/>
  <c r="E3914" i="2"/>
  <c r="D3914" i="2"/>
  <c r="C3914" i="2"/>
  <c r="B3914" i="2"/>
  <c r="A3914" i="2"/>
  <c r="T3914" i="2" s="1"/>
  <c r="AA3913" i="2"/>
  <c r="S3913" i="2"/>
  <c r="R3913" i="2"/>
  <c r="Q3913" i="2"/>
  <c r="Y3913" i="2" s="1" a="1"/>
  <c r="Y3913" i="2" s="1"/>
  <c r="P3913" i="2"/>
  <c r="Z3913" i="2" s="1"/>
  <c r="N3913" i="2"/>
  <c r="M3913" i="2"/>
  <c r="L3913" i="2"/>
  <c r="K3913" i="2"/>
  <c r="X3913" i="2" s="1"/>
  <c r="J3913" i="2"/>
  <c r="I3913" i="2"/>
  <c r="H3913" i="2"/>
  <c r="G3913" i="2"/>
  <c r="F3913" i="2"/>
  <c r="E3913" i="2"/>
  <c r="D3913" i="2"/>
  <c r="C3913" i="2"/>
  <c r="B3913" i="2"/>
  <c r="A3913" i="2"/>
  <c r="T3913" i="2" s="1"/>
  <c r="AA3912" i="2"/>
  <c r="S3912" i="2"/>
  <c r="R3912" i="2"/>
  <c r="Q3912" i="2"/>
  <c r="Y3912" i="2" s="1" a="1"/>
  <c r="Y3912" i="2" s="1"/>
  <c r="P3912" i="2"/>
  <c r="Z3912" i="2" s="1"/>
  <c r="N3912" i="2"/>
  <c r="M3912" i="2"/>
  <c r="L3912" i="2"/>
  <c r="K3912" i="2"/>
  <c r="J3912" i="2"/>
  <c r="I3912" i="2"/>
  <c r="H3912" i="2"/>
  <c r="G3912" i="2"/>
  <c r="F3912" i="2"/>
  <c r="E3912" i="2"/>
  <c r="D3912" i="2"/>
  <c r="C3912" i="2"/>
  <c r="B3912" i="2"/>
  <c r="A3912" i="2"/>
  <c r="T3912" i="2" s="1"/>
  <c r="AA3911" i="2"/>
  <c r="S3911" i="2"/>
  <c r="R3911" i="2"/>
  <c r="Q3911" i="2"/>
  <c r="Y3911" i="2" s="1" a="1"/>
  <c r="Y3911" i="2" s="1"/>
  <c r="P3911" i="2"/>
  <c r="Z3911" i="2" s="1"/>
  <c r="N3911" i="2"/>
  <c r="M3911" i="2"/>
  <c r="L3911" i="2"/>
  <c r="K3911" i="2"/>
  <c r="X3911" i="2" s="1"/>
  <c r="J3911" i="2"/>
  <c r="I3911" i="2"/>
  <c r="H3911" i="2"/>
  <c r="G3911" i="2"/>
  <c r="F3911" i="2"/>
  <c r="E3911" i="2"/>
  <c r="D3911" i="2"/>
  <c r="C3911" i="2"/>
  <c r="B3911" i="2"/>
  <c r="A3911" i="2"/>
  <c r="T3911" i="2" s="1"/>
  <c r="AA3910" i="2"/>
  <c r="S3910" i="2"/>
  <c r="R3910" i="2"/>
  <c r="Q3910" i="2"/>
  <c r="Y3910" i="2" s="1" a="1"/>
  <c r="Y3910" i="2" s="1"/>
  <c r="P3910" i="2"/>
  <c r="Z3910" i="2" s="1"/>
  <c r="N3910" i="2"/>
  <c r="M3910" i="2"/>
  <c r="L3910" i="2"/>
  <c r="K3910" i="2"/>
  <c r="X3910" i="2" s="1"/>
  <c r="J3910" i="2"/>
  <c r="I3910" i="2"/>
  <c r="H3910" i="2"/>
  <c r="G3910" i="2"/>
  <c r="F3910" i="2"/>
  <c r="E3910" i="2"/>
  <c r="D3910" i="2"/>
  <c r="C3910" i="2"/>
  <c r="B3910" i="2"/>
  <c r="A3910" i="2"/>
  <c r="T3910" i="2" s="1"/>
  <c r="AA3909" i="2"/>
  <c r="S3909" i="2"/>
  <c r="R3909" i="2"/>
  <c r="Q3909" i="2"/>
  <c r="Y3909" i="2" s="1" a="1"/>
  <c r="Y3909" i="2" s="1"/>
  <c r="P3909" i="2"/>
  <c r="Z3909" i="2" s="1"/>
  <c r="N3909" i="2"/>
  <c r="M3909" i="2"/>
  <c r="L3909" i="2"/>
  <c r="K3909" i="2"/>
  <c r="X3909" i="2" s="1"/>
  <c r="J3909" i="2"/>
  <c r="I3909" i="2"/>
  <c r="H3909" i="2"/>
  <c r="G3909" i="2"/>
  <c r="F3909" i="2"/>
  <c r="E3909" i="2"/>
  <c r="D3909" i="2"/>
  <c r="C3909" i="2"/>
  <c r="B3909" i="2"/>
  <c r="A3909" i="2"/>
  <c r="T3909" i="2" s="1"/>
  <c r="AA3908" i="2"/>
  <c r="S3908" i="2"/>
  <c r="R3908" i="2"/>
  <c r="Q3908" i="2"/>
  <c r="Y3908" i="2" s="1" a="1"/>
  <c r="Y3908" i="2" s="1"/>
  <c r="P3908" i="2"/>
  <c r="Z3908" i="2" s="1"/>
  <c r="N3908" i="2"/>
  <c r="M3908" i="2"/>
  <c r="L3908" i="2"/>
  <c r="K3908" i="2"/>
  <c r="J3908" i="2"/>
  <c r="I3908" i="2"/>
  <c r="H3908" i="2"/>
  <c r="G3908" i="2"/>
  <c r="F3908" i="2"/>
  <c r="E3908" i="2"/>
  <c r="D3908" i="2"/>
  <c r="C3908" i="2"/>
  <c r="B3908" i="2"/>
  <c r="A3908" i="2"/>
  <c r="T3908" i="2" s="1"/>
  <c r="AA3907" i="2"/>
  <c r="S3907" i="2"/>
  <c r="R3907" i="2"/>
  <c r="Q3907" i="2"/>
  <c r="Y3907" i="2" s="1" a="1"/>
  <c r="Y3907" i="2" s="1"/>
  <c r="P3907" i="2"/>
  <c r="Z3907" i="2" s="1"/>
  <c r="N3907" i="2"/>
  <c r="M3907" i="2"/>
  <c r="L3907" i="2"/>
  <c r="K3907" i="2"/>
  <c r="J3907" i="2"/>
  <c r="I3907" i="2"/>
  <c r="H3907" i="2"/>
  <c r="G3907" i="2"/>
  <c r="F3907" i="2"/>
  <c r="E3907" i="2"/>
  <c r="D3907" i="2"/>
  <c r="C3907" i="2"/>
  <c r="B3907" i="2"/>
  <c r="A3907" i="2"/>
  <c r="T3907" i="2" s="1"/>
  <c r="AA3906" i="2"/>
  <c r="S3906" i="2"/>
  <c r="R3906" i="2"/>
  <c r="Q3906" i="2"/>
  <c r="Y3906" i="2" s="1" a="1"/>
  <c r="Y3906" i="2" s="1"/>
  <c r="P3906" i="2"/>
  <c r="Z3906" i="2" s="1"/>
  <c r="N3906" i="2"/>
  <c r="M3906" i="2"/>
  <c r="L3906" i="2"/>
  <c r="K3906" i="2"/>
  <c r="X3906" i="2" s="1"/>
  <c r="J3906" i="2"/>
  <c r="I3906" i="2"/>
  <c r="H3906" i="2"/>
  <c r="G3906" i="2"/>
  <c r="F3906" i="2"/>
  <c r="E3906" i="2"/>
  <c r="D3906" i="2"/>
  <c r="C3906" i="2"/>
  <c r="B3906" i="2"/>
  <c r="A3906" i="2"/>
  <c r="T3906" i="2" s="1"/>
  <c r="AA3905" i="2"/>
  <c r="S3905" i="2"/>
  <c r="R3905" i="2"/>
  <c r="Q3905" i="2"/>
  <c r="Y3905" i="2" s="1" a="1"/>
  <c r="Y3905" i="2" s="1"/>
  <c r="P3905" i="2"/>
  <c r="Z3905" i="2" s="1"/>
  <c r="N3905" i="2"/>
  <c r="M3905" i="2"/>
  <c r="L3905" i="2"/>
  <c r="K3905" i="2"/>
  <c r="X3905" i="2" s="1"/>
  <c r="J3905" i="2"/>
  <c r="I3905" i="2"/>
  <c r="H3905" i="2"/>
  <c r="G3905" i="2"/>
  <c r="F3905" i="2"/>
  <c r="E3905" i="2"/>
  <c r="D3905" i="2"/>
  <c r="C3905" i="2"/>
  <c r="B3905" i="2"/>
  <c r="A3905" i="2"/>
  <c r="T3905" i="2" s="1"/>
  <c r="AA3904" i="2"/>
  <c r="S3904" i="2"/>
  <c r="R3904" i="2"/>
  <c r="Q3904" i="2"/>
  <c r="Y3904" i="2" s="1" a="1"/>
  <c r="Y3904" i="2" s="1"/>
  <c r="P3904" i="2"/>
  <c r="Z3904" i="2" s="1"/>
  <c r="N3904" i="2"/>
  <c r="M3904" i="2"/>
  <c r="L3904" i="2"/>
  <c r="K3904" i="2"/>
  <c r="X3904" i="2" s="1"/>
  <c r="J3904" i="2"/>
  <c r="I3904" i="2"/>
  <c r="H3904" i="2"/>
  <c r="G3904" i="2"/>
  <c r="F3904" i="2"/>
  <c r="E3904" i="2"/>
  <c r="D3904" i="2"/>
  <c r="C3904" i="2"/>
  <c r="B3904" i="2"/>
  <c r="A3904" i="2"/>
  <c r="T3904" i="2" s="1"/>
  <c r="AA3903" i="2"/>
  <c r="S3903" i="2"/>
  <c r="R3903" i="2"/>
  <c r="Q3903" i="2"/>
  <c r="Y3903" i="2" s="1" a="1"/>
  <c r="Y3903" i="2" s="1"/>
  <c r="P3903" i="2"/>
  <c r="Z3903" i="2" s="1"/>
  <c r="N3903" i="2"/>
  <c r="M3903" i="2"/>
  <c r="L3903" i="2"/>
  <c r="K3903" i="2"/>
  <c r="X3903" i="2" s="1"/>
  <c r="J3903" i="2"/>
  <c r="I3903" i="2"/>
  <c r="H3903" i="2"/>
  <c r="G3903" i="2"/>
  <c r="F3903" i="2"/>
  <c r="E3903" i="2"/>
  <c r="D3903" i="2"/>
  <c r="C3903" i="2"/>
  <c r="B3903" i="2"/>
  <c r="A3903" i="2"/>
  <c r="T3903" i="2" s="1"/>
  <c r="AA3902" i="2"/>
  <c r="S3902" i="2"/>
  <c r="R3902" i="2"/>
  <c r="Q3902" i="2"/>
  <c r="Y3902" i="2" s="1" a="1"/>
  <c r="Y3902" i="2" s="1"/>
  <c r="P3902" i="2"/>
  <c r="Z3902" i="2" s="1"/>
  <c r="N3902" i="2"/>
  <c r="M3902" i="2"/>
  <c r="L3902" i="2"/>
  <c r="K3902" i="2"/>
  <c r="X3902" i="2" s="1"/>
  <c r="J3902" i="2"/>
  <c r="I3902" i="2"/>
  <c r="H3902" i="2"/>
  <c r="G3902" i="2"/>
  <c r="F3902" i="2"/>
  <c r="E3902" i="2"/>
  <c r="D3902" i="2"/>
  <c r="C3902" i="2"/>
  <c r="B3902" i="2"/>
  <c r="A3902" i="2"/>
  <c r="T3902" i="2" s="1"/>
  <c r="AA3901" i="2"/>
  <c r="S3901" i="2"/>
  <c r="R3901" i="2"/>
  <c r="Q3901" i="2"/>
  <c r="Y3901" i="2" s="1" a="1"/>
  <c r="Y3901" i="2" s="1"/>
  <c r="P3901" i="2"/>
  <c r="Z3901" i="2" s="1"/>
  <c r="N3901" i="2"/>
  <c r="M3901" i="2"/>
  <c r="L3901" i="2"/>
  <c r="K3901" i="2"/>
  <c r="J3901" i="2"/>
  <c r="I3901" i="2"/>
  <c r="H3901" i="2"/>
  <c r="G3901" i="2"/>
  <c r="F3901" i="2"/>
  <c r="E3901" i="2"/>
  <c r="D3901" i="2"/>
  <c r="C3901" i="2"/>
  <c r="B3901" i="2"/>
  <c r="A3901" i="2"/>
  <c r="T3901" i="2" s="1"/>
  <c r="AA3900" i="2"/>
  <c r="S3900" i="2"/>
  <c r="R3900" i="2"/>
  <c r="Q3900" i="2"/>
  <c r="Y3900" i="2" s="1" a="1"/>
  <c r="Y3900" i="2" s="1"/>
  <c r="P3900" i="2"/>
  <c r="Z3900" i="2" s="1"/>
  <c r="N3900" i="2"/>
  <c r="M3900" i="2"/>
  <c r="L3900" i="2"/>
  <c r="K3900" i="2"/>
  <c r="J3900" i="2"/>
  <c r="I3900" i="2"/>
  <c r="H3900" i="2"/>
  <c r="G3900" i="2"/>
  <c r="F3900" i="2"/>
  <c r="E3900" i="2"/>
  <c r="D3900" i="2"/>
  <c r="C3900" i="2"/>
  <c r="B3900" i="2"/>
  <c r="A3900" i="2"/>
  <c r="T3900" i="2" s="1"/>
  <c r="AA3899" i="2"/>
  <c r="S3899" i="2"/>
  <c r="R3899" i="2"/>
  <c r="Q3899" i="2"/>
  <c r="Y3899" i="2" s="1" a="1"/>
  <c r="Y3899" i="2" s="1"/>
  <c r="P3899" i="2"/>
  <c r="Z3899" i="2" s="1"/>
  <c r="N3899" i="2"/>
  <c r="M3899" i="2"/>
  <c r="L3899" i="2"/>
  <c r="K3899" i="2"/>
  <c r="X3899" i="2" s="1"/>
  <c r="J3899" i="2"/>
  <c r="I3899" i="2"/>
  <c r="H3899" i="2"/>
  <c r="G3899" i="2"/>
  <c r="F3899" i="2"/>
  <c r="E3899" i="2"/>
  <c r="D3899" i="2"/>
  <c r="C3899" i="2"/>
  <c r="B3899" i="2"/>
  <c r="A3899" i="2"/>
  <c r="T3899" i="2" s="1"/>
  <c r="AA3898" i="2"/>
  <c r="S3898" i="2"/>
  <c r="R3898" i="2"/>
  <c r="Q3898" i="2"/>
  <c r="Y3898" i="2" s="1" a="1"/>
  <c r="Y3898" i="2" s="1"/>
  <c r="P3898" i="2"/>
  <c r="Z3898" i="2" s="1"/>
  <c r="N3898" i="2"/>
  <c r="M3898" i="2"/>
  <c r="L3898" i="2"/>
  <c r="K3898" i="2"/>
  <c r="X3898" i="2" s="1"/>
  <c r="J3898" i="2"/>
  <c r="I3898" i="2"/>
  <c r="H3898" i="2"/>
  <c r="G3898" i="2"/>
  <c r="F3898" i="2"/>
  <c r="E3898" i="2"/>
  <c r="D3898" i="2"/>
  <c r="C3898" i="2"/>
  <c r="B3898" i="2"/>
  <c r="A3898" i="2"/>
  <c r="T3898" i="2" s="1"/>
  <c r="AA3897" i="2"/>
  <c r="S3897" i="2"/>
  <c r="R3897" i="2"/>
  <c r="Q3897" i="2"/>
  <c r="Y3897" i="2" s="1" a="1"/>
  <c r="Y3897" i="2" s="1"/>
  <c r="P3897" i="2"/>
  <c r="Z3897" i="2" s="1"/>
  <c r="N3897" i="2"/>
  <c r="M3897" i="2"/>
  <c r="L3897" i="2"/>
  <c r="K3897" i="2"/>
  <c r="J3897" i="2"/>
  <c r="I3897" i="2"/>
  <c r="H3897" i="2"/>
  <c r="G3897" i="2"/>
  <c r="F3897" i="2"/>
  <c r="E3897" i="2"/>
  <c r="D3897" i="2"/>
  <c r="C3897" i="2"/>
  <c r="B3897" i="2"/>
  <c r="A3897" i="2"/>
  <c r="T3897" i="2" s="1"/>
  <c r="AA3896" i="2"/>
  <c r="S3896" i="2"/>
  <c r="R3896" i="2"/>
  <c r="Q3896" i="2"/>
  <c r="Y3896" i="2" s="1" a="1"/>
  <c r="Y3896" i="2" s="1"/>
  <c r="P3896" i="2"/>
  <c r="Z3896" i="2" s="1"/>
  <c r="N3896" i="2"/>
  <c r="M3896" i="2"/>
  <c r="L3896" i="2"/>
  <c r="K3896" i="2"/>
  <c r="X3896" i="2" s="1"/>
  <c r="J3896" i="2"/>
  <c r="I3896" i="2"/>
  <c r="H3896" i="2"/>
  <c r="G3896" i="2"/>
  <c r="F3896" i="2"/>
  <c r="E3896" i="2"/>
  <c r="D3896" i="2"/>
  <c r="C3896" i="2"/>
  <c r="B3896" i="2"/>
  <c r="A3896" i="2"/>
  <c r="T3896" i="2" s="1"/>
  <c r="AA3895" i="2"/>
  <c r="S3895" i="2"/>
  <c r="R3895" i="2"/>
  <c r="Q3895" i="2"/>
  <c r="Y3895" i="2" s="1" a="1"/>
  <c r="Y3895" i="2" s="1"/>
  <c r="P3895" i="2"/>
  <c r="Z3895" i="2" s="1"/>
  <c r="N3895" i="2"/>
  <c r="M3895" i="2"/>
  <c r="L3895" i="2"/>
  <c r="K3895" i="2"/>
  <c r="X3895" i="2" s="1"/>
  <c r="J3895" i="2"/>
  <c r="I3895" i="2"/>
  <c r="H3895" i="2"/>
  <c r="G3895" i="2"/>
  <c r="F3895" i="2"/>
  <c r="E3895" i="2"/>
  <c r="D3895" i="2"/>
  <c r="C3895" i="2"/>
  <c r="B3895" i="2"/>
  <c r="A3895" i="2"/>
  <c r="T3895" i="2" s="1"/>
  <c r="AA3894" i="2"/>
  <c r="S3894" i="2"/>
  <c r="R3894" i="2"/>
  <c r="Q3894" i="2"/>
  <c r="Y3894" i="2" s="1" a="1"/>
  <c r="Y3894" i="2" s="1"/>
  <c r="P3894" i="2"/>
  <c r="Z3894" i="2" s="1"/>
  <c r="N3894" i="2"/>
  <c r="M3894" i="2"/>
  <c r="L3894" i="2"/>
  <c r="K3894" i="2"/>
  <c r="J3894" i="2"/>
  <c r="I3894" i="2"/>
  <c r="H3894" i="2"/>
  <c r="G3894" i="2"/>
  <c r="F3894" i="2"/>
  <c r="E3894" i="2"/>
  <c r="D3894" i="2"/>
  <c r="C3894" i="2"/>
  <c r="B3894" i="2"/>
  <c r="A3894" i="2"/>
  <c r="T3894" i="2" s="1"/>
  <c r="AA3893" i="2"/>
  <c r="S3893" i="2"/>
  <c r="R3893" i="2"/>
  <c r="Q3893" i="2"/>
  <c r="Y3893" i="2" s="1" a="1"/>
  <c r="Y3893" i="2" s="1"/>
  <c r="P3893" i="2"/>
  <c r="Z3893" i="2" s="1"/>
  <c r="N3893" i="2"/>
  <c r="M3893" i="2"/>
  <c r="L3893" i="2"/>
  <c r="K3893" i="2"/>
  <c r="X3893" i="2" s="1"/>
  <c r="J3893" i="2"/>
  <c r="I3893" i="2"/>
  <c r="H3893" i="2"/>
  <c r="G3893" i="2"/>
  <c r="F3893" i="2"/>
  <c r="E3893" i="2"/>
  <c r="D3893" i="2"/>
  <c r="C3893" i="2"/>
  <c r="B3893" i="2"/>
  <c r="A3893" i="2"/>
  <c r="T3893" i="2" s="1"/>
  <c r="AA3892" i="2"/>
  <c r="S3892" i="2"/>
  <c r="R3892" i="2"/>
  <c r="Q3892" i="2"/>
  <c r="Y3892" i="2" s="1" a="1"/>
  <c r="Y3892" i="2" s="1"/>
  <c r="P3892" i="2"/>
  <c r="Z3892" i="2" s="1"/>
  <c r="N3892" i="2"/>
  <c r="M3892" i="2"/>
  <c r="L3892" i="2"/>
  <c r="K3892" i="2"/>
  <c r="J3892" i="2"/>
  <c r="I3892" i="2"/>
  <c r="H3892" i="2"/>
  <c r="G3892" i="2"/>
  <c r="F3892" i="2"/>
  <c r="E3892" i="2"/>
  <c r="D3892" i="2"/>
  <c r="C3892" i="2"/>
  <c r="B3892" i="2"/>
  <c r="A3892" i="2"/>
  <c r="T3892" i="2" s="1"/>
  <c r="AA3891" i="2"/>
  <c r="S3891" i="2"/>
  <c r="R3891" i="2"/>
  <c r="Q3891" i="2"/>
  <c r="Y3891" i="2" s="1" a="1"/>
  <c r="Y3891" i="2" s="1"/>
  <c r="P3891" i="2"/>
  <c r="Z3891" i="2" s="1"/>
  <c r="N3891" i="2"/>
  <c r="M3891" i="2"/>
  <c r="L3891" i="2"/>
  <c r="K3891" i="2"/>
  <c r="X3891" i="2" s="1"/>
  <c r="J3891" i="2"/>
  <c r="I3891" i="2"/>
  <c r="H3891" i="2"/>
  <c r="G3891" i="2"/>
  <c r="F3891" i="2"/>
  <c r="E3891" i="2"/>
  <c r="D3891" i="2"/>
  <c r="C3891" i="2"/>
  <c r="B3891" i="2"/>
  <c r="A3891" i="2"/>
  <c r="T3891" i="2" s="1"/>
  <c r="AA3890" i="2"/>
  <c r="S3890" i="2"/>
  <c r="R3890" i="2"/>
  <c r="Q3890" i="2"/>
  <c r="Y3890" i="2" s="1" a="1"/>
  <c r="Y3890" i="2" s="1"/>
  <c r="P3890" i="2"/>
  <c r="Z3890" i="2" s="1"/>
  <c r="N3890" i="2"/>
  <c r="M3890" i="2"/>
  <c r="L3890" i="2"/>
  <c r="K3890" i="2"/>
  <c r="X3890" i="2" s="1"/>
  <c r="J3890" i="2"/>
  <c r="I3890" i="2"/>
  <c r="H3890" i="2"/>
  <c r="G3890" i="2"/>
  <c r="F3890" i="2"/>
  <c r="E3890" i="2"/>
  <c r="D3890" i="2"/>
  <c r="C3890" i="2"/>
  <c r="B3890" i="2"/>
  <c r="A3890" i="2"/>
  <c r="T3890" i="2" s="1"/>
  <c r="AA3889" i="2"/>
  <c r="S3889" i="2"/>
  <c r="R3889" i="2"/>
  <c r="Q3889" i="2"/>
  <c r="Y3889" i="2" s="1" a="1"/>
  <c r="Y3889" i="2" s="1"/>
  <c r="P3889" i="2"/>
  <c r="Z3889" i="2" s="1"/>
  <c r="N3889" i="2"/>
  <c r="M3889" i="2"/>
  <c r="L3889" i="2"/>
  <c r="K3889" i="2"/>
  <c r="X3889" i="2" s="1"/>
  <c r="J3889" i="2"/>
  <c r="I3889" i="2"/>
  <c r="H3889" i="2"/>
  <c r="G3889" i="2"/>
  <c r="F3889" i="2"/>
  <c r="E3889" i="2"/>
  <c r="D3889" i="2"/>
  <c r="C3889" i="2"/>
  <c r="B3889" i="2"/>
  <c r="A3889" i="2"/>
  <c r="T3889" i="2" s="1"/>
  <c r="AA3888" i="2"/>
  <c r="S3888" i="2"/>
  <c r="R3888" i="2"/>
  <c r="Q3888" i="2"/>
  <c r="Y3888" i="2" s="1" a="1"/>
  <c r="Y3888" i="2" s="1"/>
  <c r="P3888" i="2"/>
  <c r="Z3888" i="2" s="1"/>
  <c r="N3888" i="2"/>
  <c r="M3888" i="2"/>
  <c r="L3888" i="2"/>
  <c r="K3888" i="2"/>
  <c r="X3888" i="2" s="1"/>
  <c r="J3888" i="2"/>
  <c r="I3888" i="2"/>
  <c r="H3888" i="2"/>
  <c r="G3888" i="2"/>
  <c r="F3888" i="2"/>
  <c r="E3888" i="2"/>
  <c r="D3888" i="2"/>
  <c r="C3888" i="2"/>
  <c r="B3888" i="2"/>
  <c r="A3888" i="2"/>
  <c r="T3888" i="2" s="1"/>
  <c r="AA3887" i="2"/>
  <c r="S3887" i="2"/>
  <c r="R3887" i="2"/>
  <c r="Q3887" i="2"/>
  <c r="Y3887" i="2" s="1" a="1"/>
  <c r="Y3887" i="2" s="1"/>
  <c r="P3887" i="2"/>
  <c r="Z3887" i="2" s="1"/>
  <c r="N3887" i="2"/>
  <c r="M3887" i="2"/>
  <c r="L3887" i="2"/>
  <c r="K3887" i="2"/>
  <c r="X3887" i="2" s="1"/>
  <c r="J3887" i="2"/>
  <c r="I3887" i="2"/>
  <c r="H3887" i="2"/>
  <c r="G3887" i="2"/>
  <c r="F3887" i="2"/>
  <c r="E3887" i="2"/>
  <c r="D3887" i="2"/>
  <c r="C3887" i="2"/>
  <c r="B3887" i="2"/>
  <c r="A3887" i="2"/>
  <c r="T3887" i="2" s="1"/>
  <c r="AA3886" i="2"/>
  <c r="S3886" i="2"/>
  <c r="R3886" i="2"/>
  <c r="Q3886" i="2"/>
  <c r="Y3886" i="2" s="1" a="1"/>
  <c r="Y3886" i="2" s="1"/>
  <c r="P3886" i="2"/>
  <c r="Z3886" i="2" s="1"/>
  <c r="N3886" i="2"/>
  <c r="M3886" i="2"/>
  <c r="L3886" i="2"/>
  <c r="K3886" i="2"/>
  <c r="X3886" i="2" s="1"/>
  <c r="J3886" i="2"/>
  <c r="I3886" i="2"/>
  <c r="H3886" i="2"/>
  <c r="G3886" i="2"/>
  <c r="F3886" i="2"/>
  <c r="E3886" i="2"/>
  <c r="D3886" i="2"/>
  <c r="C3886" i="2"/>
  <c r="B3886" i="2"/>
  <c r="A3886" i="2"/>
  <c r="T3886" i="2" s="1"/>
  <c r="AA3885" i="2"/>
  <c r="S3885" i="2"/>
  <c r="R3885" i="2"/>
  <c r="Q3885" i="2"/>
  <c r="Y3885" i="2" s="1" a="1"/>
  <c r="Y3885" i="2" s="1"/>
  <c r="P3885" i="2"/>
  <c r="Z3885" i="2" s="1"/>
  <c r="N3885" i="2"/>
  <c r="M3885" i="2"/>
  <c r="L3885" i="2"/>
  <c r="K3885" i="2"/>
  <c r="J3885" i="2"/>
  <c r="I3885" i="2"/>
  <c r="H3885" i="2"/>
  <c r="G3885" i="2"/>
  <c r="F3885" i="2"/>
  <c r="E3885" i="2"/>
  <c r="D3885" i="2"/>
  <c r="C3885" i="2"/>
  <c r="B3885" i="2"/>
  <c r="A3885" i="2"/>
  <c r="T3885" i="2" s="1"/>
  <c r="AA3884" i="2"/>
  <c r="S3884" i="2"/>
  <c r="R3884" i="2"/>
  <c r="Q3884" i="2"/>
  <c r="Y3884" i="2" s="1" a="1"/>
  <c r="Y3884" i="2" s="1"/>
  <c r="P3884" i="2"/>
  <c r="Z3884" i="2" s="1"/>
  <c r="N3884" i="2"/>
  <c r="M3884" i="2"/>
  <c r="L3884" i="2"/>
  <c r="K3884" i="2"/>
  <c r="X3884" i="2" s="1"/>
  <c r="J3884" i="2"/>
  <c r="I3884" i="2"/>
  <c r="H3884" i="2"/>
  <c r="G3884" i="2"/>
  <c r="F3884" i="2"/>
  <c r="E3884" i="2"/>
  <c r="D3884" i="2"/>
  <c r="C3884" i="2"/>
  <c r="B3884" i="2"/>
  <c r="A3884" i="2"/>
  <c r="T3884" i="2" s="1"/>
  <c r="AA3883" i="2"/>
  <c r="S3883" i="2"/>
  <c r="R3883" i="2"/>
  <c r="Q3883" i="2"/>
  <c r="Y3883" i="2" s="1" a="1"/>
  <c r="Y3883" i="2" s="1"/>
  <c r="P3883" i="2"/>
  <c r="Z3883" i="2" s="1"/>
  <c r="N3883" i="2"/>
  <c r="M3883" i="2"/>
  <c r="L3883" i="2"/>
  <c r="K3883" i="2"/>
  <c r="J3883" i="2"/>
  <c r="I3883" i="2"/>
  <c r="H3883" i="2"/>
  <c r="G3883" i="2"/>
  <c r="F3883" i="2"/>
  <c r="E3883" i="2"/>
  <c r="D3883" i="2"/>
  <c r="C3883" i="2"/>
  <c r="B3883" i="2"/>
  <c r="A3883" i="2"/>
  <c r="T3883" i="2" s="1"/>
  <c r="AA3882" i="2"/>
  <c r="S3882" i="2"/>
  <c r="R3882" i="2"/>
  <c r="Q3882" i="2"/>
  <c r="Y3882" i="2" s="1" a="1"/>
  <c r="Y3882" i="2" s="1"/>
  <c r="P3882" i="2"/>
  <c r="Z3882" i="2" s="1"/>
  <c r="N3882" i="2"/>
  <c r="M3882" i="2"/>
  <c r="L3882" i="2"/>
  <c r="K3882" i="2"/>
  <c r="X3882" i="2" s="1"/>
  <c r="J3882" i="2"/>
  <c r="I3882" i="2"/>
  <c r="H3882" i="2"/>
  <c r="G3882" i="2"/>
  <c r="F3882" i="2"/>
  <c r="E3882" i="2"/>
  <c r="D3882" i="2"/>
  <c r="C3882" i="2"/>
  <c r="B3882" i="2"/>
  <c r="A3882" i="2"/>
  <c r="T3882" i="2" s="1"/>
  <c r="AA3881" i="2"/>
  <c r="S3881" i="2"/>
  <c r="R3881" i="2"/>
  <c r="Q3881" i="2"/>
  <c r="Y3881" i="2" s="1" a="1"/>
  <c r="Y3881" i="2" s="1"/>
  <c r="P3881" i="2"/>
  <c r="Z3881" i="2" s="1"/>
  <c r="N3881" i="2"/>
  <c r="M3881" i="2"/>
  <c r="L3881" i="2"/>
  <c r="K3881" i="2"/>
  <c r="J3881" i="2"/>
  <c r="I3881" i="2"/>
  <c r="H3881" i="2"/>
  <c r="G3881" i="2"/>
  <c r="F3881" i="2"/>
  <c r="E3881" i="2"/>
  <c r="D3881" i="2"/>
  <c r="C3881" i="2"/>
  <c r="B3881" i="2"/>
  <c r="A3881" i="2"/>
  <c r="T3881" i="2" s="1"/>
  <c r="AA3880" i="2"/>
  <c r="S3880" i="2"/>
  <c r="R3880" i="2"/>
  <c r="Q3880" i="2"/>
  <c r="Y3880" i="2" s="1" a="1"/>
  <c r="Y3880" i="2" s="1"/>
  <c r="P3880" i="2"/>
  <c r="Z3880" i="2" s="1"/>
  <c r="N3880" i="2"/>
  <c r="M3880" i="2"/>
  <c r="L3880" i="2"/>
  <c r="K3880" i="2"/>
  <c r="J3880" i="2"/>
  <c r="I3880" i="2"/>
  <c r="H3880" i="2"/>
  <c r="G3880" i="2"/>
  <c r="F3880" i="2"/>
  <c r="E3880" i="2"/>
  <c r="D3880" i="2"/>
  <c r="C3880" i="2"/>
  <c r="B3880" i="2"/>
  <c r="A3880" i="2"/>
  <c r="T3880" i="2" s="1"/>
  <c r="AA3879" i="2"/>
  <c r="S3879" i="2"/>
  <c r="R3879" i="2"/>
  <c r="Q3879" i="2"/>
  <c r="Y3879" i="2" s="1" a="1"/>
  <c r="Y3879" i="2" s="1"/>
  <c r="P3879" i="2"/>
  <c r="Z3879" i="2" s="1"/>
  <c r="N3879" i="2"/>
  <c r="M3879" i="2"/>
  <c r="L3879" i="2"/>
  <c r="K3879" i="2"/>
  <c r="J3879" i="2"/>
  <c r="I3879" i="2"/>
  <c r="H3879" i="2"/>
  <c r="G3879" i="2"/>
  <c r="F3879" i="2"/>
  <c r="E3879" i="2"/>
  <c r="D3879" i="2"/>
  <c r="C3879" i="2"/>
  <c r="B3879" i="2"/>
  <c r="A3879" i="2"/>
  <c r="T3879" i="2" s="1"/>
  <c r="AA3878" i="2"/>
  <c r="S3878" i="2"/>
  <c r="R3878" i="2"/>
  <c r="Q3878" i="2"/>
  <c r="Y3878" i="2" s="1" a="1"/>
  <c r="Y3878" i="2" s="1"/>
  <c r="P3878" i="2"/>
  <c r="Z3878" i="2" s="1"/>
  <c r="N3878" i="2"/>
  <c r="M3878" i="2"/>
  <c r="L3878" i="2"/>
  <c r="K3878" i="2"/>
  <c r="X3878" i="2" s="1"/>
  <c r="J3878" i="2"/>
  <c r="I3878" i="2"/>
  <c r="H3878" i="2"/>
  <c r="G3878" i="2"/>
  <c r="F3878" i="2"/>
  <c r="E3878" i="2"/>
  <c r="D3878" i="2"/>
  <c r="C3878" i="2"/>
  <c r="B3878" i="2"/>
  <c r="A3878" i="2"/>
  <c r="T3878" i="2" s="1"/>
  <c r="AA3877" i="2"/>
  <c r="S3877" i="2"/>
  <c r="R3877" i="2"/>
  <c r="Q3877" i="2"/>
  <c r="Y3877" i="2" s="1" a="1"/>
  <c r="Y3877" i="2" s="1"/>
  <c r="P3877" i="2"/>
  <c r="Z3877" i="2" s="1"/>
  <c r="N3877" i="2"/>
  <c r="M3877" i="2"/>
  <c r="L3877" i="2"/>
  <c r="K3877" i="2"/>
  <c r="X3877" i="2" s="1"/>
  <c r="J3877" i="2"/>
  <c r="I3877" i="2"/>
  <c r="H3877" i="2"/>
  <c r="G3877" i="2"/>
  <c r="F3877" i="2"/>
  <c r="E3877" i="2"/>
  <c r="D3877" i="2"/>
  <c r="C3877" i="2"/>
  <c r="B3877" i="2"/>
  <c r="A3877" i="2"/>
  <c r="T3877" i="2" s="1"/>
  <c r="AA3876" i="2"/>
  <c r="S3876" i="2"/>
  <c r="R3876" i="2"/>
  <c r="Q3876" i="2"/>
  <c r="Y3876" i="2" s="1" a="1"/>
  <c r="Y3876" i="2" s="1"/>
  <c r="P3876" i="2"/>
  <c r="Z3876" i="2" s="1"/>
  <c r="N3876" i="2"/>
  <c r="M3876" i="2"/>
  <c r="L3876" i="2"/>
  <c r="K3876" i="2"/>
  <c r="X3876" i="2" s="1"/>
  <c r="J3876" i="2"/>
  <c r="I3876" i="2"/>
  <c r="H3876" i="2"/>
  <c r="G3876" i="2"/>
  <c r="F3876" i="2"/>
  <c r="E3876" i="2"/>
  <c r="D3876" i="2"/>
  <c r="C3876" i="2"/>
  <c r="B3876" i="2"/>
  <c r="A3876" i="2"/>
  <c r="T3876" i="2" s="1"/>
  <c r="AA3875" i="2"/>
  <c r="S3875" i="2"/>
  <c r="R3875" i="2"/>
  <c r="Q3875" i="2"/>
  <c r="Y3875" i="2" s="1" a="1"/>
  <c r="Y3875" i="2" s="1"/>
  <c r="P3875" i="2"/>
  <c r="Z3875" i="2" s="1"/>
  <c r="N3875" i="2"/>
  <c r="M3875" i="2"/>
  <c r="L3875" i="2"/>
  <c r="K3875" i="2"/>
  <c r="X3875" i="2" s="1"/>
  <c r="J3875" i="2"/>
  <c r="I3875" i="2"/>
  <c r="H3875" i="2"/>
  <c r="G3875" i="2"/>
  <c r="F3875" i="2"/>
  <c r="E3875" i="2"/>
  <c r="D3875" i="2"/>
  <c r="C3875" i="2"/>
  <c r="B3875" i="2"/>
  <c r="A3875" i="2"/>
  <c r="T3875" i="2" s="1"/>
  <c r="AA3874" i="2"/>
  <c r="S3874" i="2"/>
  <c r="R3874" i="2"/>
  <c r="Q3874" i="2"/>
  <c r="Y3874" i="2" s="1" a="1"/>
  <c r="Y3874" i="2" s="1"/>
  <c r="P3874" i="2"/>
  <c r="Z3874" i="2" s="1"/>
  <c r="N3874" i="2"/>
  <c r="M3874" i="2"/>
  <c r="L3874" i="2"/>
  <c r="K3874" i="2"/>
  <c r="X3874" i="2" s="1"/>
  <c r="J3874" i="2"/>
  <c r="I3874" i="2"/>
  <c r="H3874" i="2"/>
  <c r="G3874" i="2"/>
  <c r="F3874" i="2"/>
  <c r="E3874" i="2"/>
  <c r="D3874" i="2"/>
  <c r="C3874" i="2"/>
  <c r="B3874" i="2"/>
  <c r="A3874" i="2"/>
  <c r="T3874" i="2" s="1"/>
  <c r="AA3873" i="2"/>
  <c r="S3873" i="2"/>
  <c r="R3873" i="2"/>
  <c r="Q3873" i="2"/>
  <c r="Y3873" i="2" s="1" a="1"/>
  <c r="Y3873" i="2" s="1"/>
  <c r="P3873" i="2"/>
  <c r="Z3873" i="2" s="1"/>
  <c r="N3873" i="2"/>
  <c r="M3873" i="2"/>
  <c r="L3873" i="2"/>
  <c r="K3873" i="2"/>
  <c r="X3873" i="2" s="1"/>
  <c r="J3873" i="2"/>
  <c r="I3873" i="2"/>
  <c r="H3873" i="2"/>
  <c r="G3873" i="2"/>
  <c r="F3873" i="2"/>
  <c r="E3873" i="2"/>
  <c r="D3873" i="2"/>
  <c r="C3873" i="2"/>
  <c r="B3873" i="2"/>
  <c r="A3873" i="2"/>
  <c r="T3873" i="2" s="1"/>
  <c r="AA3872" i="2"/>
  <c r="S3872" i="2"/>
  <c r="R3872" i="2"/>
  <c r="Q3872" i="2"/>
  <c r="Y3872" i="2" s="1" a="1"/>
  <c r="Y3872" i="2" s="1"/>
  <c r="P3872" i="2"/>
  <c r="Z3872" i="2" s="1"/>
  <c r="N3872" i="2"/>
  <c r="M3872" i="2"/>
  <c r="L3872" i="2"/>
  <c r="K3872" i="2"/>
  <c r="X3872" i="2" s="1"/>
  <c r="J3872" i="2"/>
  <c r="I3872" i="2"/>
  <c r="H3872" i="2"/>
  <c r="G3872" i="2"/>
  <c r="F3872" i="2"/>
  <c r="E3872" i="2"/>
  <c r="D3872" i="2"/>
  <c r="C3872" i="2"/>
  <c r="B3872" i="2"/>
  <c r="A3872" i="2"/>
  <c r="T3872" i="2" s="1"/>
  <c r="AA3871" i="2"/>
  <c r="S3871" i="2"/>
  <c r="R3871" i="2"/>
  <c r="Q3871" i="2"/>
  <c r="Y3871" i="2" s="1" a="1"/>
  <c r="Y3871" i="2" s="1"/>
  <c r="P3871" i="2"/>
  <c r="Z3871" i="2" s="1"/>
  <c r="N3871" i="2"/>
  <c r="M3871" i="2"/>
  <c r="L3871" i="2"/>
  <c r="K3871" i="2"/>
  <c r="X3871" i="2" s="1"/>
  <c r="J3871" i="2"/>
  <c r="I3871" i="2"/>
  <c r="H3871" i="2"/>
  <c r="G3871" i="2"/>
  <c r="F3871" i="2"/>
  <c r="E3871" i="2"/>
  <c r="D3871" i="2"/>
  <c r="C3871" i="2"/>
  <c r="B3871" i="2"/>
  <c r="A3871" i="2"/>
  <c r="T3871" i="2" s="1"/>
  <c r="AA3870" i="2"/>
  <c r="S3870" i="2"/>
  <c r="R3870" i="2"/>
  <c r="Q3870" i="2"/>
  <c r="Y3870" i="2" s="1" a="1"/>
  <c r="Y3870" i="2" s="1"/>
  <c r="P3870" i="2"/>
  <c r="Z3870" i="2" s="1"/>
  <c r="N3870" i="2"/>
  <c r="M3870" i="2"/>
  <c r="L3870" i="2"/>
  <c r="K3870" i="2"/>
  <c r="X3870" i="2" s="1"/>
  <c r="J3870" i="2"/>
  <c r="I3870" i="2"/>
  <c r="H3870" i="2"/>
  <c r="G3870" i="2"/>
  <c r="F3870" i="2"/>
  <c r="E3870" i="2"/>
  <c r="D3870" i="2"/>
  <c r="C3870" i="2"/>
  <c r="B3870" i="2"/>
  <c r="A3870" i="2"/>
  <c r="T3870" i="2" s="1"/>
  <c r="AA3869" i="2"/>
  <c r="S3869" i="2"/>
  <c r="R3869" i="2"/>
  <c r="Q3869" i="2"/>
  <c r="Y3869" i="2" s="1" a="1"/>
  <c r="Y3869" i="2" s="1"/>
  <c r="P3869" i="2"/>
  <c r="Z3869" i="2" s="1"/>
  <c r="N3869" i="2"/>
  <c r="M3869" i="2"/>
  <c r="L3869" i="2"/>
  <c r="K3869" i="2"/>
  <c r="X3869" i="2" s="1"/>
  <c r="J3869" i="2"/>
  <c r="I3869" i="2"/>
  <c r="H3869" i="2"/>
  <c r="G3869" i="2"/>
  <c r="F3869" i="2"/>
  <c r="E3869" i="2"/>
  <c r="D3869" i="2"/>
  <c r="C3869" i="2"/>
  <c r="B3869" i="2"/>
  <c r="A3869" i="2"/>
  <c r="T3869" i="2" s="1"/>
  <c r="AA3868" i="2"/>
  <c r="S3868" i="2"/>
  <c r="R3868" i="2"/>
  <c r="Q3868" i="2"/>
  <c r="Y3868" i="2" s="1" a="1"/>
  <c r="Y3868" i="2" s="1"/>
  <c r="P3868" i="2"/>
  <c r="Z3868" i="2" s="1"/>
  <c r="N3868" i="2"/>
  <c r="M3868" i="2"/>
  <c r="L3868" i="2"/>
  <c r="K3868" i="2"/>
  <c r="J3868" i="2"/>
  <c r="I3868" i="2"/>
  <c r="H3868" i="2"/>
  <c r="G3868" i="2"/>
  <c r="F3868" i="2"/>
  <c r="E3868" i="2"/>
  <c r="D3868" i="2"/>
  <c r="C3868" i="2"/>
  <c r="B3868" i="2"/>
  <c r="A3868" i="2"/>
  <c r="T3868" i="2" s="1"/>
  <c r="AA3867" i="2"/>
  <c r="S3867" i="2"/>
  <c r="R3867" i="2"/>
  <c r="Q3867" i="2"/>
  <c r="Y3867" i="2" s="1" a="1"/>
  <c r="Y3867" i="2" s="1"/>
  <c r="P3867" i="2"/>
  <c r="Z3867" i="2" s="1"/>
  <c r="N3867" i="2"/>
  <c r="M3867" i="2"/>
  <c r="L3867" i="2"/>
  <c r="K3867" i="2"/>
  <c r="X3867" i="2" s="1"/>
  <c r="J3867" i="2"/>
  <c r="I3867" i="2"/>
  <c r="H3867" i="2"/>
  <c r="G3867" i="2"/>
  <c r="F3867" i="2"/>
  <c r="E3867" i="2"/>
  <c r="D3867" i="2"/>
  <c r="C3867" i="2"/>
  <c r="B3867" i="2"/>
  <c r="A3867" i="2"/>
  <c r="T3867" i="2" s="1"/>
  <c r="AA3866" i="2"/>
  <c r="S3866" i="2"/>
  <c r="R3866" i="2"/>
  <c r="Q3866" i="2"/>
  <c r="Y3866" i="2" s="1" a="1"/>
  <c r="Y3866" i="2" s="1"/>
  <c r="P3866" i="2"/>
  <c r="Z3866" i="2" s="1"/>
  <c r="N3866" i="2"/>
  <c r="M3866" i="2"/>
  <c r="L3866" i="2"/>
  <c r="K3866" i="2"/>
  <c r="J3866" i="2"/>
  <c r="I3866" i="2"/>
  <c r="H3866" i="2"/>
  <c r="G3866" i="2"/>
  <c r="F3866" i="2"/>
  <c r="E3866" i="2"/>
  <c r="D3866" i="2"/>
  <c r="C3866" i="2"/>
  <c r="B3866" i="2"/>
  <c r="A3866" i="2"/>
  <c r="T3866" i="2" s="1"/>
  <c r="AA3865" i="2"/>
  <c r="S3865" i="2"/>
  <c r="R3865" i="2"/>
  <c r="Q3865" i="2"/>
  <c r="Y3865" i="2" s="1" a="1"/>
  <c r="Y3865" i="2" s="1"/>
  <c r="P3865" i="2"/>
  <c r="Z3865" i="2" s="1"/>
  <c r="N3865" i="2"/>
  <c r="M3865" i="2"/>
  <c r="L3865" i="2"/>
  <c r="K3865" i="2"/>
  <c r="X3865" i="2" s="1"/>
  <c r="J3865" i="2"/>
  <c r="I3865" i="2"/>
  <c r="H3865" i="2"/>
  <c r="G3865" i="2"/>
  <c r="F3865" i="2"/>
  <c r="E3865" i="2"/>
  <c r="D3865" i="2"/>
  <c r="C3865" i="2"/>
  <c r="B3865" i="2"/>
  <c r="A3865" i="2"/>
  <c r="T3865" i="2" s="1"/>
  <c r="AA3864" i="2"/>
  <c r="S3864" i="2"/>
  <c r="R3864" i="2"/>
  <c r="Q3864" i="2"/>
  <c r="Y3864" i="2" s="1" a="1"/>
  <c r="Y3864" i="2" s="1"/>
  <c r="P3864" i="2"/>
  <c r="Z3864" i="2" s="1"/>
  <c r="N3864" i="2"/>
  <c r="M3864" i="2"/>
  <c r="L3864" i="2"/>
  <c r="K3864" i="2"/>
  <c r="X3864" i="2" s="1"/>
  <c r="J3864" i="2"/>
  <c r="I3864" i="2"/>
  <c r="H3864" i="2"/>
  <c r="G3864" i="2"/>
  <c r="F3864" i="2"/>
  <c r="E3864" i="2"/>
  <c r="D3864" i="2"/>
  <c r="C3864" i="2"/>
  <c r="B3864" i="2"/>
  <c r="A3864" i="2"/>
  <c r="T3864" i="2" s="1"/>
  <c r="AA3863" i="2"/>
  <c r="S3863" i="2"/>
  <c r="R3863" i="2"/>
  <c r="Q3863" i="2"/>
  <c r="Y3863" i="2" s="1" a="1"/>
  <c r="Y3863" i="2" s="1"/>
  <c r="P3863" i="2"/>
  <c r="Z3863" i="2" s="1"/>
  <c r="N3863" i="2"/>
  <c r="M3863" i="2"/>
  <c r="L3863" i="2"/>
  <c r="K3863" i="2"/>
  <c r="X3863" i="2" s="1"/>
  <c r="J3863" i="2"/>
  <c r="I3863" i="2"/>
  <c r="H3863" i="2"/>
  <c r="G3863" i="2"/>
  <c r="F3863" i="2"/>
  <c r="E3863" i="2"/>
  <c r="D3863" i="2"/>
  <c r="C3863" i="2"/>
  <c r="B3863" i="2"/>
  <c r="A3863" i="2"/>
  <c r="T3863" i="2" s="1"/>
  <c r="AA3862" i="2"/>
  <c r="S3862" i="2"/>
  <c r="R3862" i="2"/>
  <c r="Q3862" i="2"/>
  <c r="Y3862" i="2" s="1" a="1"/>
  <c r="Y3862" i="2" s="1"/>
  <c r="P3862" i="2"/>
  <c r="Z3862" i="2" s="1"/>
  <c r="N3862" i="2"/>
  <c r="M3862" i="2"/>
  <c r="L3862" i="2"/>
  <c r="K3862" i="2"/>
  <c r="X3862" i="2" s="1"/>
  <c r="J3862" i="2"/>
  <c r="I3862" i="2"/>
  <c r="H3862" i="2"/>
  <c r="G3862" i="2"/>
  <c r="F3862" i="2"/>
  <c r="E3862" i="2"/>
  <c r="D3862" i="2"/>
  <c r="C3862" i="2"/>
  <c r="B3862" i="2"/>
  <c r="A3862" i="2"/>
  <c r="T3862" i="2" s="1"/>
  <c r="AA3861" i="2"/>
  <c r="S3861" i="2"/>
  <c r="R3861" i="2"/>
  <c r="Q3861" i="2"/>
  <c r="Y3861" i="2" s="1" a="1"/>
  <c r="Y3861" i="2" s="1"/>
  <c r="P3861" i="2"/>
  <c r="Z3861" i="2" s="1"/>
  <c r="N3861" i="2"/>
  <c r="M3861" i="2"/>
  <c r="L3861" i="2"/>
  <c r="K3861" i="2"/>
  <c r="X3861" i="2" s="1"/>
  <c r="J3861" i="2"/>
  <c r="I3861" i="2"/>
  <c r="H3861" i="2"/>
  <c r="G3861" i="2"/>
  <c r="F3861" i="2"/>
  <c r="E3861" i="2"/>
  <c r="D3861" i="2"/>
  <c r="C3861" i="2"/>
  <c r="B3861" i="2"/>
  <c r="A3861" i="2"/>
  <c r="T3861" i="2" s="1"/>
  <c r="AA3860" i="2"/>
  <c r="S3860" i="2"/>
  <c r="R3860" i="2"/>
  <c r="Q3860" i="2"/>
  <c r="Y3860" i="2" s="1" a="1"/>
  <c r="Y3860" i="2" s="1"/>
  <c r="P3860" i="2"/>
  <c r="Z3860" i="2" s="1"/>
  <c r="N3860" i="2"/>
  <c r="M3860" i="2"/>
  <c r="L3860" i="2"/>
  <c r="K3860" i="2"/>
  <c r="X3860" i="2" s="1"/>
  <c r="J3860" i="2"/>
  <c r="I3860" i="2"/>
  <c r="H3860" i="2"/>
  <c r="G3860" i="2"/>
  <c r="F3860" i="2"/>
  <c r="E3860" i="2"/>
  <c r="D3860" i="2"/>
  <c r="C3860" i="2"/>
  <c r="B3860" i="2"/>
  <c r="A3860" i="2"/>
  <c r="T3860" i="2" s="1"/>
  <c r="AA3859" i="2"/>
  <c r="S3859" i="2"/>
  <c r="R3859" i="2"/>
  <c r="Q3859" i="2"/>
  <c r="Y3859" i="2" s="1" a="1"/>
  <c r="Y3859" i="2" s="1"/>
  <c r="P3859" i="2"/>
  <c r="Z3859" i="2" s="1"/>
  <c r="N3859" i="2"/>
  <c r="M3859" i="2"/>
  <c r="L3859" i="2"/>
  <c r="K3859" i="2"/>
  <c r="J3859" i="2"/>
  <c r="I3859" i="2"/>
  <c r="H3859" i="2"/>
  <c r="G3859" i="2"/>
  <c r="F3859" i="2"/>
  <c r="E3859" i="2"/>
  <c r="D3859" i="2"/>
  <c r="C3859" i="2"/>
  <c r="B3859" i="2"/>
  <c r="A3859" i="2"/>
  <c r="T3859" i="2" s="1"/>
  <c r="AA3858" i="2"/>
  <c r="S3858" i="2"/>
  <c r="R3858" i="2"/>
  <c r="Q3858" i="2"/>
  <c r="Y3858" i="2" s="1" a="1"/>
  <c r="Y3858" i="2" s="1"/>
  <c r="P3858" i="2"/>
  <c r="Z3858" i="2" s="1"/>
  <c r="N3858" i="2"/>
  <c r="M3858" i="2"/>
  <c r="L3858" i="2"/>
  <c r="K3858" i="2"/>
  <c r="X3858" i="2" s="1"/>
  <c r="J3858" i="2"/>
  <c r="I3858" i="2"/>
  <c r="H3858" i="2"/>
  <c r="G3858" i="2"/>
  <c r="F3858" i="2"/>
  <c r="E3858" i="2"/>
  <c r="D3858" i="2"/>
  <c r="C3858" i="2"/>
  <c r="B3858" i="2"/>
  <c r="A3858" i="2"/>
  <c r="T3858" i="2" s="1"/>
  <c r="AA3857" i="2"/>
  <c r="S3857" i="2"/>
  <c r="R3857" i="2"/>
  <c r="Q3857" i="2"/>
  <c r="Y3857" i="2" s="1" a="1"/>
  <c r="Y3857" i="2" s="1"/>
  <c r="P3857" i="2"/>
  <c r="Z3857" i="2" s="1"/>
  <c r="N3857" i="2"/>
  <c r="M3857" i="2"/>
  <c r="L3857" i="2"/>
  <c r="K3857" i="2"/>
  <c r="X3857" i="2" s="1"/>
  <c r="J3857" i="2"/>
  <c r="I3857" i="2"/>
  <c r="H3857" i="2"/>
  <c r="G3857" i="2"/>
  <c r="F3857" i="2"/>
  <c r="E3857" i="2"/>
  <c r="D3857" i="2"/>
  <c r="C3857" i="2"/>
  <c r="B3857" i="2"/>
  <c r="A3857" i="2"/>
  <c r="T3857" i="2" s="1"/>
  <c r="AA3856" i="2"/>
  <c r="S3856" i="2"/>
  <c r="R3856" i="2"/>
  <c r="Q3856" i="2"/>
  <c r="Y3856" i="2" s="1" a="1"/>
  <c r="Y3856" i="2" s="1"/>
  <c r="P3856" i="2"/>
  <c r="Z3856" i="2" s="1"/>
  <c r="N3856" i="2"/>
  <c r="M3856" i="2"/>
  <c r="L3856" i="2"/>
  <c r="K3856" i="2"/>
  <c r="X3856" i="2" s="1"/>
  <c r="J3856" i="2"/>
  <c r="I3856" i="2"/>
  <c r="H3856" i="2"/>
  <c r="G3856" i="2"/>
  <c r="F3856" i="2"/>
  <c r="E3856" i="2"/>
  <c r="D3856" i="2"/>
  <c r="C3856" i="2"/>
  <c r="B3856" i="2"/>
  <c r="A3856" i="2"/>
  <c r="T3856" i="2" s="1"/>
  <c r="AA3855" i="2"/>
  <c r="S3855" i="2"/>
  <c r="R3855" i="2"/>
  <c r="Q3855" i="2"/>
  <c r="Y3855" i="2" s="1" a="1"/>
  <c r="Y3855" i="2" s="1"/>
  <c r="P3855" i="2"/>
  <c r="Z3855" i="2" s="1"/>
  <c r="N3855" i="2"/>
  <c r="M3855" i="2"/>
  <c r="L3855" i="2"/>
  <c r="K3855" i="2"/>
  <c r="J3855" i="2"/>
  <c r="I3855" i="2"/>
  <c r="H3855" i="2"/>
  <c r="G3855" i="2"/>
  <c r="F3855" i="2"/>
  <c r="E3855" i="2"/>
  <c r="D3855" i="2"/>
  <c r="C3855" i="2"/>
  <c r="B3855" i="2"/>
  <c r="A3855" i="2"/>
  <c r="T3855" i="2" s="1"/>
  <c r="AA3854" i="2"/>
  <c r="S3854" i="2"/>
  <c r="R3854" i="2"/>
  <c r="Q3854" i="2"/>
  <c r="Y3854" i="2" s="1" a="1"/>
  <c r="Y3854" i="2" s="1"/>
  <c r="P3854" i="2"/>
  <c r="Z3854" i="2" s="1"/>
  <c r="N3854" i="2"/>
  <c r="M3854" i="2"/>
  <c r="L3854" i="2"/>
  <c r="K3854" i="2"/>
  <c r="X3854" i="2" s="1"/>
  <c r="J3854" i="2"/>
  <c r="I3854" i="2"/>
  <c r="H3854" i="2"/>
  <c r="G3854" i="2"/>
  <c r="F3854" i="2"/>
  <c r="E3854" i="2"/>
  <c r="D3854" i="2"/>
  <c r="C3854" i="2"/>
  <c r="B3854" i="2"/>
  <c r="A3854" i="2"/>
  <c r="T3854" i="2" s="1"/>
  <c r="AA3853" i="2"/>
  <c r="S3853" i="2"/>
  <c r="R3853" i="2"/>
  <c r="Q3853" i="2"/>
  <c r="Y3853" i="2" s="1" a="1"/>
  <c r="Y3853" i="2" s="1"/>
  <c r="P3853" i="2"/>
  <c r="Z3853" i="2" s="1"/>
  <c r="N3853" i="2"/>
  <c r="M3853" i="2"/>
  <c r="L3853" i="2"/>
  <c r="K3853" i="2"/>
  <c r="X3853" i="2" s="1"/>
  <c r="J3853" i="2"/>
  <c r="I3853" i="2"/>
  <c r="H3853" i="2"/>
  <c r="G3853" i="2"/>
  <c r="F3853" i="2"/>
  <c r="E3853" i="2"/>
  <c r="D3853" i="2"/>
  <c r="C3853" i="2"/>
  <c r="B3853" i="2"/>
  <c r="A3853" i="2"/>
  <c r="T3853" i="2" s="1"/>
  <c r="AA3852" i="2"/>
  <c r="S3852" i="2"/>
  <c r="R3852" i="2"/>
  <c r="Q3852" i="2"/>
  <c r="Y3852" i="2" s="1" a="1"/>
  <c r="Y3852" i="2" s="1"/>
  <c r="P3852" i="2"/>
  <c r="Z3852" i="2" s="1"/>
  <c r="N3852" i="2"/>
  <c r="M3852" i="2"/>
  <c r="L3852" i="2"/>
  <c r="K3852" i="2"/>
  <c r="X3852" i="2" s="1"/>
  <c r="J3852" i="2"/>
  <c r="I3852" i="2"/>
  <c r="H3852" i="2"/>
  <c r="G3852" i="2"/>
  <c r="F3852" i="2"/>
  <c r="E3852" i="2"/>
  <c r="D3852" i="2"/>
  <c r="C3852" i="2"/>
  <c r="B3852" i="2"/>
  <c r="A3852" i="2"/>
  <c r="T3852" i="2" s="1"/>
  <c r="AA3851" i="2"/>
  <c r="S3851" i="2"/>
  <c r="R3851" i="2"/>
  <c r="Q3851" i="2"/>
  <c r="Y3851" i="2" s="1" a="1"/>
  <c r="Y3851" i="2" s="1"/>
  <c r="P3851" i="2"/>
  <c r="Z3851" i="2" s="1"/>
  <c r="N3851" i="2"/>
  <c r="M3851" i="2"/>
  <c r="L3851" i="2"/>
  <c r="K3851" i="2"/>
  <c r="X3851" i="2" s="1"/>
  <c r="J3851" i="2"/>
  <c r="I3851" i="2"/>
  <c r="H3851" i="2"/>
  <c r="G3851" i="2"/>
  <c r="F3851" i="2"/>
  <c r="E3851" i="2"/>
  <c r="D3851" i="2"/>
  <c r="C3851" i="2"/>
  <c r="B3851" i="2"/>
  <c r="A3851" i="2"/>
  <c r="T3851" i="2" s="1"/>
  <c r="AA3850" i="2"/>
  <c r="S3850" i="2"/>
  <c r="R3850" i="2"/>
  <c r="Q3850" i="2"/>
  <c r="Y3850" i="2" s="1" a="1"/>
  <c r="Y3850" i="2" s="1"/>
  <c r="P3850" i="2"/>
  <c r="Z3850" i="2" s="1"/>
  <c r="N3850" i="2"/>
  <c r="M3850" i="2"/>
  <c r="L3850" i="2"/>
  <c r="K3850" i="2"/>
  <c r="X3850" i="2" s="1"/>
  <c r="J3850" i="2"/>
  <c r="I3850" i="2"/>
  <c r="H3850" i="2"/>
  <c r="G3850" i="2"/>
  <c r="F3850" i="2"/>
  <c r="E3850" i="2"/>
  <c r="D3850" i="2"/>
  <c r="C3850" i="2"/>
  <c r="B3850" i="2"/>
  <c r="A3850" i="2"/>
  <c r="T3850" i="2" s="1"/>
  <c r="AA3849" i="2"/>
  <c r="S3849" i="2"/>
  <c r="R3849" i="2"/>
  <c r="Q3849" i="2"/>
  <c r="Y3849" i="2" s="1" a="1"/>
  <c r="Y3849" i="2" s="1"/>
  <c r="P3849" i="2"/>
  <c r="Z3849" i="2" s="1"/>
  <c r="N3849" i="2"/>
  <c r="M3849" i="2"/>
  <c r="L3849" i="2"/>
  <c r="K3849" i="2"/>
  <c r="X3849" i="2" s="1"/>
  <c r="J3849" i="2"/>
  <c r="I3849" i="2"/>
  <c r="H3849" i="2"/>
  <c r="G3849" i="2"/>
  <c r="F3849" i="2"/>
  <c r="E3849" i="2"/>
  <c r="D3849" i="2"/>
  <c r="C3849" i="2"/>
  <c r="B3849" i="2"/>
  <c r="A3849" i="2"/>
  <c r="T3849" i="2" s="1"/>
  <c r="AA3848" i="2"/>
  <c r="S3848" i="2"/>
  <c r="R3848" i="2"/>
  <c r="Q3848" i="2"/>
  <c r="Y3848" i="2" s="1" a="1"/>
  <c r="Y3848" i="2" s="1"/>
  <c r="P3848" i="2"/>
  <c r="Z3848" i="2" s="1"/>
  <c r="N3848" i="2"/>
  <c r="M3848" i="2"/>
  <c r="L3848" i="2"/>
  <c r="K3848" i="2"/>
  <c r="X3848" i="2" s="1"/>
  <c r="J3848" i="2"/>
  <c r="I3848" i="2"/>
  <c r="H3848" i="2"/>
  <c r="G3848" i="2"/>
  <c r="F3848" i="2"/>
  <c r="E3848" i="2"/>
  <c r="D3848" i="2"/>
  <c r="C3848" i="2"/>
  <c r="B3848" i="2"/>
  <c r="A3848" i="2"/>
  <c r="T3848" i="2" s="1"/>
  <c r="AA3847" i="2"/>
  <c r="S3847" i="2"/>
  <c r="R3847" i="2"/>
  <c r="Q3847" i="2"/>
  <c r="Y3847" i="2" s="1" a="1"/>
  <c r="Y3847" i="2" s="1"/>
  <c r="P3847" i="2"/>
  <c r="Z3847" i="2" s="1"/>
  <c r="N3847" i="2"/>
  <c r="M3847" i="2"/>
  <c r="L3847" i="2"/>
  <c r="K3847" i="2"/>
  <c r="X3847" i="2" s="1"/>
  <c r="J3847" i="2"/>
  <c r="I3847" i="2"/>
  <c r="H3847" i="2"/>
  <c r="G3847" i="2"/>
  <c r="F3847" i="2"/>
  <c r="E3847" i="2"/>
  <c r="D3847" i="2"/>
  <c r="C3847" i="2"/>
  <c r="B3847" i="2"/>
  <c r="A3847" i="2"/>
  <c r="T3847" i="2" s="1"/>
  <c r="AA3846" i="2"/>
  <c r="S3846" i="2"/>
  <c r="R3846" i="2"/>
  <c r="Q3846" i="2"/>
  <c r="Y3846" i="2" s="1" a="1"/>
  <c r="Y3846" i="2" s="1"/>
  <c r="P3846" i="2"/>
  <c r="Z3846" i="2" s="1"/>
  <c r="N3846" i="2"/>
  <c r="M3846" i="2"/>
  <c r="L3846" i="2"/>
  <c r="K3846" i="2"/>
  <c r="J3846" i="2"/>
  <c r="I3846" i="2"/>
  <c r="H3846" i="2"/>
  <c r="G3846" i="2"/>
  <c r="F3846" i="2"/>
  <c r="E3846" i="2"/>
  <c r="D3846" i="2"/>
  <c r="C3846" i="2"/>
  <c r="B3846" i="2"/>
  <c r="A3846" i="2"/>
  <c r="T3846" i="2" s="1"/>
  <c r="AA3845" i="2"/>
  <c r="S3845" i="2"/>
  <c r="R3845" i="2"/>
  <c r="Q3845" i="2"/>
  <c r="Y3845" i="2" s="1" a="1"/>
  <c r="Y3845" i="2" s="1"/>
  <c r="P3845" i="2"/>
  <c r="Z3845" i="2" s="1"/>
  <c r="N3845" i="2"/>
  <c r="M3845" i="2"/>
  <c r="L3845" i="2"/>
  <c r="K3845" i="2"/>
  <c r="J3845" i="2"/>
  <c r="I3845" i="2"/>
  <c r="H3845" i="2"/>
  <c r="G3845" i="2"/>
  <c r="F3845" i="2"/>
  <c r="E3845" i="2"/>
  <c r="D3845" i="2"/>
  <c r="C3845" i="2"/>
  <c r="B3845" i="2"/>
  <c r="A3845" i="2"/>
  <c r="T3845" i="2" s="1"/>
  <c r="AA3844" i="2"/>
  <c r="S3844" i="2"/>
  <c r="R3844" i="2"/>
  <c r="Q3844" i="2"/>
  <c r="Y3844" i="2" s="1" a="1"/>
  <c r="Y3844" i="2" s="1"/>
  <c r="P3844" i="2"/>
  <c r="Z3844" i="2" s="1"/>
  <c r="N3844" i="2"/>
  <c r="M3844" i="2"/>
  <c r="L3844" i="2"/>
  <c r="K3844" i="2"/>
  <c r="X3844" i="2" s="1"/>
  <c r="J3844" i="2"/>
  <c r="I3844" i="2"/>
  <c r="H3844" i="2"/>
  <c r="G3844" i="2"/>
  <c r="F3844" i="2"/>
  <c r="E3844" i="2"/>
  <c r="D3844" i="2"/>
  <c r="C3844" i="2"/>
  <c r="B3844" i="2"/>
  <c r="A3844" i="2"/>
  <c r="T3844" i="2" s="1"/>
  <c r="AA3843" i="2"/>
  <c r="S3843" i="2"/>
  <c r="R3843" i="2"/>
  <c r="Q3843" i="2"/>
  <c r="Y3843" i="2" s="1" a="1"/>
  <c r="Y3843" i="2" s="1"/>
  <c r="P3843" i="2"/>
  <c r="Z3843" i="2" s="1"/>
  <c r="N3843" i="2"/>
  <c r="M3843" i="2"/>
  <c r="L3843" i="2"/>
  <c r="K3843" i="2"/>
  <c r="X3843" i="2" s="1"/>
  <c r="J3843" i="2"/>
  <c r="I3843" i="2"/>
  <c r="H3843" i="2"/>
  <c r="G3843" i="2"/>
  <c r="F3843" i="2"/>
  <c r="E3843" i="2"/>
  <c r="D3843" i="2"/>
  <c r="C3843" i="2"/>
  <c r="B3843" i="2"/>
  <c r="A3843" i="2"/>
  <c r="T3843" i="2" s="1"/>
  <c r="AA3842" i="2"/>
  <c r="S3842" i="2"/>
  <c r="R3842" i="2"/>
  <c r="Q3842" i="2"/>
  <c r="Y3842" i="2" s="1" a="1"/>
  <c r="Y3842" i="2" s="1"/>
  <c r="P3842" i="2"/>
  <c r="Z3842" i="2" s="1"/>
  <c r="N3842" i="2"/>
  <c r="M3842" i="2"/>
  <c r="L3842" i="2"/>
  <c r="K3842" i="2"/>
  <c r="J3842" i="2"/>
  <c r="I3842" i="2"/>
  <c r="H3842" i="2"/>
  <c r="G3842" i="2"/>
  <c r="F3842" i="2"/>
  <c r="E3842" i="2"/>
  <c r="D3842" i="2"/>
  <c r="C3842" i="2"/>
  <c r="B3842" i="2"/>
  <c r="A3842" i="2"/>
  <c r="T3842" i="2" s="1"/>
  <c r="AA3841" i="2"/>
  <c r="S3841" i="2"/>
  <c r="R3841" i="2"/>
  <c r="Q3841" i="2"/>
  <c r="Y3841" i="2" s="1" a="1"/>
  <c r="Y3841" i="2" s="1"/>
  <c r="P3841" i="2"/>
  <c r="Z3841" i="2" s="1"/>
  <c r="N3841" i="2"/>
  <c r="M3841" i="2"/>
  <c r="L3841" i="2"/>
  <c r="K3841" i="2"/>
  <c r="J3841" i="2"/>
  <c r="I3841" i="2"/>
  <c r="H3841" i="2"/>
  <c r="G3841" i="2"/>
  <c r="F3841" i="2"/>
  <c r="E3841" i="2"/>
  <c r="D3841" i="2"/>
  <c r="C3841" i="2"/>
  <c r="B3841" i="2"/>
  <c r="A3841" i="2"/>
  <c r="T3841" i="2" s="1"/>
  <c r="AA3840" i="2"/>
  <c r="S3840" i="2"/>
  <c r="R3840" i="2"/>
  <c r="Q3840" i="2"/>
  <c r="Y3840" i="2" s="1" a="1"/>
  <c r="Y3840" i="2" s="1"/>
  <c r="P3840" i="2"/>
  <c r="Z3840" i="2" s="1"/>
  <c r="N3840" i="2"/>
  <c r="M3840" i="2"/>
  <c r="L3840" i="2"/>
  <c r="K3840" i="2"/>
  <c r="X3840" i="2" s="1"/>
  <c r="J3840" i="2"/>
  <c r="I3840" i="2"/>
  <c r="H3840" i="2"/>
  <c r="G3840" i="2"/>
  <c r="F3840" i="2"/>
  <c r="E3840" i="2"/>
  <c r="D3840" i="2"/>
  <c r="C3840" i="2"/>
  <c r="B3840" i="2"/>
  <c r="A3840" i="2"/>
  <c r="T3840" i="2" s="1"/>
  <c r="AA3839" i="2"/>
  <c r="S3839" i="2"/>
  <c r="R3839" i="2"/>
  <c r="Q3839" i="2"/>
  <c r="Y3839" i="2" s="1" a="1"/>
  <c r="Y3839" i="2" s="1"/>
  <c r="P3839" i="2"/>
  <c r="Z3839" i="2" s="1"/>
  <c r="N3839" i="2"/>
  <c r="M3839" i="2"/>
  <c r="L3839" i="2"/>
  <c r="K3839" i="2"/>
  <c r="X3839" i="2" s="1"/>
  <c r="J3839" i="2"/>
  <c r="I3839" i="2"/>
  <c r="H3839" i="2"/>
  <c r="G3839" i="2"/>
  <c r="F3839" i="2"/>
  <c r="E3839" i="2"/>
  <c r="D3839" i="2"/>
  <c r="C3839" i="2"/>
  <c r="B3839" i="2"/>
  <c r="A3839" i="2"/>
  <c r="T3839" i="2" s="1"/>
  <c r="AA3838" i="2"/>
  <c r="S3838" i="2"/>
  <c r="R3838" i="2"/>
  <c r="Q3838" i="2"/>
  <c r="Y3838" i="2" s="1" a="1"/>
  <c r="Y3838" i="2" s="1"/>
  <c r="P3838" i="2"/>
  <c r="Z3838" i="2" s="1"/>
  <c r="N3838" i="2"/>
  <c r="M3838" i="2"/>
  <c r="L3838" i="2"/>
  <c r="K3838" i="2"/>
  <c r="X3838" i="2" s="1"/>
  <c r="J3838" i="2"/>
  <c r="I3838" i="2"/>
  <c r="H3838" i="2"/>
  <c r="G3838" i="2"/>
  <c r="F3838" i="2"/>
  <c r="E3838" i="2"/>
  <c r="D3838" i="2"/>
  <c r="C3838" i="2"/>
  <c r="B3838" i="2"/>
  <c r="A3838" i="2"/>
  <c r="T3838" i="2" s="1"/>
  <c r="AA3837" i="2"/>
  <c r="S3837" i="2"/>
  <c r="R3837" i="2"/>
  <c r="Q3837" i="2"/>
  <c r="Y3837" i="2" s="1" a="1"/>
  <c r="Y3837" i="2" s="1"/>
  <c r="P3837" i="2"/>
  <c r="Z3837" i="2" s="1"/>
  <c r="N3837" i="2"/>
  <c r="M3837" i="2"/>
  <c r="L3837" i="2"/>
  <c r="K3837" i="2"/>
  <c r="J3837" i="2"/>
  <c r="I3837" i="2"/>
  <c r="H3837" i="2"/>
  <c r="G3837" i="2"/>
  <c r="F3837" i="2"/>
  <c r="E3837" i="2"/>
  <c r="D3837" i="2"/>
  <c r="C3837" i="2"/>
  <c r="B3837" i="2"/>
  <c r="A3837" i="2"/>
  <c r="T3837" i="2" s="1"/>
  <c r="AA3836" i="2"/>
  <c r="S3836" i="2"/>
  <c r="R3836" i="2"/>
  <c r="Q3836" i="2"/>
  <c r="Y3836" i="2" s="1" a="1"/>
  <c r="Y3836" i="2" s="1"/>
  <c r="P3836" i="2"/>
  <c r="Z3836" i="2" s="1"/>
  <c r="N3836" i="2"/>
  <c r="M3836" i="2"/>
  <c r="L3836" i="2"/>
  <c r="K3836" i="2"/>
  <c r="X3836" i="2" s="1"/>
  <c r="J3836" i="2"/>
  <c r="I3836" i="2"/>
  <c r="H3836" i="2"/>
  <c r="G3836" i="2"/>
  <c r="F3836" i="2"/>
  <c r="E3836" i="2"/>
  <c r="D3836" i="2"/>
  <c r="C3836" i="2"/>
  <c r="B3836" i="2"/>
  <c r="A3836" i="2"/>
  <c r="T3836" i="2" s="1"/>
  <c r="AA3835" i="2"/>
  <c r="S3835" i="2"/>
  <c r="R3835" i="2"/>
  <c r="Q3835" i="2"/>
  <c r="Y3835" i="2" s="1" a="1"/>
  <c r="Y3835" i="2" s="1"/>
  <c r="P3835" i="2"/>
  <c r="Z3835" i="2" s="1"/>
  <c r="N3835" i="2"/>
  <c r="M3835" i="2"/>
  <c r="L3835" i="2"/>
  <c r="K3835" i="2"/>
  <c r="X3835" i="2" s="1"/>
  <c r="J3835" i="2"/>
  <c r="I3835" i="2"/>
  <c r="H3835" i="2"/>
  <c r="G3835" i="2"/>
  <c r="F3835" i="2"/>
  <c r="E3835" i="2"/>
  <c r="D3835" i="2"/>
  <c r="C3835" i="2"/>
  <c r="B3835" i="2"/>
  <c r="A3835" i="2"/>
  <c r="T3835" i="2" s="1"/>
  <c r="AA3834" i="2"/>
  <c r="S3834" i="2"/>
  <c r="R3834" i="2"/>
  <c r="Q3834" i="2"/>
  <c r="Y3834" i="2" s="1" a="1"/>
  <c r="Y3834" i="2" s="1"/>
  <c r="P3834" i="2"/>
  <c r="Z3834" i="2" s="1"/>
  <c r="N3834" i="2"/>
  <c r="M3834" i="2"/>
  <c r="L3834" i="2"/>
  <c r="K3834" i="2"/>
  <c r="X3834" i="2" s="1"/>
  <c r="J3834" i="2"/>
  <c r="I3834" i="2"/>
  <c r="H3834" i="2"/>
  <c r="G3834" i="2"/>
  <c r="F3834" i="2"/>
  <c r="E3834" i="2"/>
  <c r="D3834" i="2"/>
  <c r="C3834" i="2"/>
  <c r="B3834" i="2"/>
  <c r="A3834" i="2"/>
  <c r="T3834" i="2" s="1"/>
  <c r="AA3833" i="2"/>
  <c r="S3833" i="2"/>
  <c r="R3833" i="2"/>
  <c r="Q3833" i="2"/>
  <c r="Y3833" i="2" s="1" a="1"/>
  <c r="Y3833" i="2" s="1"/>
  <c r="P3833" i="2"/>
  <c r="Z3833" i="2" s="1"/>
  <c r="N3833" i="2"/>
  <c r="M3833" i="2"/>
  <c r="L3833" i="2"/>
  <c r="K3833" i="2"/>
  <c r="J3833" i="2"/>
  <c r="I3833" i="2"/>
  <c r="H3833" i="2"/>
  <c r="G3833" i="2"/>
  <c r="F3833" i="2"/>
  <c r="E3833" i="2"/>
  <c r="D3833" i="2"/>
  <c r="C3833" i="2"/>
  <c r="B3833" i="2"/>
  <c r="A3833" i="2"/>
  <c r="T3833" i="2" s="1"/>
  <c r="AA3832" i="2"/>
  <c r="S3832" i="2"/>
  <c r="R3832" i="2"/>
  <c r="Q3832" i="2"/>
  <c r="Y3832" i="2" s="1" a="1"/>
  <c r="Y3832" i="2" s="1"/>
  <c r="P3832" i="2"/>
  <c r="Z3832" i="2" s="1"/>
  <c r="N3832" i="2"/>
  <c r="M3832" i="2"/>
  <c r="L3832" i="2"/>
  <c r="K3832" i="2"/>
  <c r="X3832" i="2" s="1"/>
  <c r="J3832" i="2"/>
  <c r="I3832" i="2"/>
  <c r="H3832" i="2"/>
  <c r="G3832" i="2"/>
  <c r="F3832" i="2"/>
  <c r="E3832" i="2"/>
  <c r="D3832" i="2"/>
  <c r="C3832" i="2"/>
  <c r="B3832" i="2"/>
  <c r="A3832" i="2"/>
  <c r="T3832" i="2" s="1"/>
  <c r="AA3831" i="2"/>
  <c r="S3831" i="2"/>
  <c r="R3831" i="2"/>
  <c r="Q3831" i="2"/>
  <c r="Y3831" i="2" s="1" a="1"/>
  <c r="Y3831" i="2" s="1"/>
  <c r="P3831" i="2"/>
  <c r="Z3831" i="2" s="1"/>
  <c r="N3831" i="2"/>
  <c r="M3831" i="2"/>
  <c r="L3831" i="2"/>
  <c r="K3831" i="2"/>
  <c r="X3831" i="2" s="1"/>
  <c r="J3831" i="2"/>
  <c r="I3831" i="2"/>
  <c r="H3831" i="2"/>
  <c r="G3831" i="2"/>
  <c r="F3831" i="2"/>
  <c r="E3831" i="2"/>
  <c r="D3831" i="2"/>
  <c r="C3831" i="2"/>
  <c r="B3831" i="2"/>
  <c r="A3831" i="2"/>
  <c r="T3831" i="2" s="1"/>
  <c r="AA3830" i="2"/>
  <c r="S3830" i="2"/>
  <c r="R3830" i="2"/>
  <c r="Q3830" i="2"/>
  <c r="Y3830" i="2" s="1" a="1"/>
  <c r="Y3830" i="2" s="1"/>
  <c r="P3830" i="2"/>
  <c r="Z3830" i="2" s="1"/>
  <c r="N3830" i="2"/>
  <c r="M3830" i="2"/>
  <c r="L3830" i="2"/>
  <c r="K3830" i="2"/>
  <c r="X3830" i="2" s="1"/>
  <c r="J3830" i="2"/>
  <c r="I3830" i="2"/>
  <c r="H3830" i="2"/>
  <c r="G3830" i="2"/>
  <c r="F3830" i="2"/>
  <c r="E3830" i="2"/>
  <c r="D3830" i="2"/>
  <c r="C3830" i="2"/>
  <c r="B3830" i="2"/>
  <c r="A3830" i="2"/>
  <c r="T3830" i="2" s="1"/>
  <c r="AA3829" i="2"/>
  <c r="S3829" i="2"/>
  <c r="R3829" i="2"/>
  <c r="Q3829" i="2"/>
  <c r="Y3829" i="2" s="1" a="1"/>
  <c r="Y3829" i="2" s="1"/>
  <c r="P3829" i="2"/>
  <c r="Z3829" i="2" s="1"/>
  <c r="N3829" i="2"/>
  <c r="M3829" i="2"/>
  <c r="L3829" i="2"/>
  <c r="K3829" i="2"/>
  <c r="X3829" i="2" s="1"/>
  <c r="J3829" i="2"/>
  <c r="I3829" i="2"/>
  <c r="H3829" i="2"/>
  <c r="G3829" i="2"/>
  <c r="F3829" i="2"/>
  <c r="E3829" i="2"/>
  <c r="D3829" i="2"/>
  <c r="C3829" i="2"/>
  <c r="B3829" i="2"/>
  <c r="A3829" i="2"/>
  <c r="T3829" i="2" s="1"/>
  <c r="AA3828" i="2"/>
  <c r="S3828" i="2"/>
  <c r="R3828" i="2"/>
  <c r="Q3828" i="2"/>
  <c r="Y3828" i="2" s="1" a="1"/>
  <c r="Y3828" i="2" s="1"/>
  <c r="P3828" i="2"/>
  <c r="Z3828" i="2" s="1"/>
  <c r="N3828" i="2"/>
  <c r="M3828" i="2"/>
  <c r="L3828" i="2"/>
  <c r="K3828" i="2"/>
  <c r="X3828" i="2" s="1"/>
  <c r="J3828" i="2"/>
  <c r="I3828" i="2"/>
  <c r="H3828" i="2"/>
  <c r="G3828" i="2"/>
  <c r="F3828" i="2"/>
  <c r="E3828" i="2"/>
  <c r="D3828" i="2"/>
  <c r="C3828" i="2"/>
  <c r="B3828" i="2"/>
  <c r="A3828" i="2"/>
  <c r="T3828" i="2" s="1"/>
  <c r="AA3827" i="2"/>
  <c r="S3827" i="2"/>
  <c r="R3827" i="2"/>
  <c r="Q3827" i="2"/>
  <c r="Y3827" i="2" s="1" a="1"/>
  <c r="Y3827" i="2" s="1"/>
  <c r="P3827" i="2"/>
  <c r="Z3827" i="2" s="1"/>
  <c r="N3827" i="2"/>
  <c r="M3827" i="2"/>
  <c r="L3827" i="2"/>
  <c r="K3827" i="2"/>
  <c r="J3827" i="2"/>
  <c r="I3827" i="2"/>
  <c r="H3827" i="2"/>
  <c r="G3827" i="2"/>
  <c r="F3827" i="2"/>
  <c r="E3827" i="2"/>
  <c r="D3827" i="2"/>
  <c r="C3827" i="2"/>
  <c r="B3827" i="2"/>
  <c r="A3827" i="2"/>
  <c r="T3827" i="2" s="1"/>
  <c r="AA3826" i="2"/>
  <c r="S3826" i="2"/>
  <c r="R3826" i="2"/>
  <c r="Q3826" i="2"/>
  <c r="Y3826" i="2" s="1" a="1"/>
  <c r="Y3826" i="2" s="1"/>
  <c r="P3826" i="2"/>
  <c r="Z3826" i="2" s="1"/>
  <c r="N3826" i="2"/>
  <c r="M3826" i="2"/>
  <c r="L3826" i="2"/>
  <c r="K3826" i="2"/>
  <c r="X3826" i="2" s="1"/>
  <c r="J3826" i="2"/>
  <c r="I3826" i="2"/>
  <c r="H3826" i="2"/>
  <c r="G3826" i="2"/>
  <c r="F3826" i="2"/>
  <c r="E3826" i="2"/>
  <c r="D3826" i="2"/>
  <c r="C3826" i="2"/>
  <c r="B3826" i="2"/>
  <c r="A3826" i="2"/>
  <c r="T3826" i="2" s="1"/>
  <c r="AA3825" i="2"/>
  <c r="S3825" i="2"/>
  <c r="R3825" i="2"/>
  <c r="Q3825" i="2"/>
  <c r="Y3825" i="2" s="1" a="1"/>
  <c r="Y3825" i="2" s="1"/>
  <c r="P3825" i="2"/>
  <c r="Z3825" i="2" s="1"/>
  <c r="N3825" i="2"/>
  <c r="M3825" i="2"/>
  <c r="L3825" i="2"/>
  <c r="K3825" i="2"/>
  <c r="X3825" i="2" s="1"/>
  <c r="J3825" i="2"/>
  <c r="I3825" i="2"/>
  <c r="H3825" i="2"/>
  <c r="G3825" i="2"/>
  <c r="F3825" i="2"/>
  <c r="E3825" i="2"/>
  <c r="D3825" i="2"/>
  <c r="C3825" i="2"/>
  <c r="B3825" i="2"/>
  <c r="A3825" i="2"/>
  <c r="T3825" i="2" s="1"/>
  <c r="AA3824" i="2"/>
  <c r="S3824" i="2"/>
  <c r="R3824" i="2"/>
  <c r="Q3824" i="2"/>
  <c r="Y3824" i="2" s="1" a="1"/>
  <c r="Y3824" i="2" s="1"/>
  <c r="P3824" i="2"/>
  <c r="Z3824" i="2" s="1"/>
  <c r="N3824" i="2"/>
  <c r="M3824" i="2"/>
  <c r="L3824" i="2"/>
  <c r="K3824" i="2"/>
  <c r="X3824" i="2" s="1"/>
  <c r="J3824" i="2"/>
  <c r="I3824" i="2"/>
  <c r="H3824" i="2"/>
  <c r="G3824" i="2"/>
  <c r="F3824" i="2"/>
  <c r="E3824" i="2"/>
  <c r="D3824" i="2"/>
  <c r="C3824" i="2"/>
  <c r="B3824" i="2"/>
  <c r="A3824" i="2"/>
  <c r="T3824" i="2" s="1"/>
  <c r="AA3823" i="2"/>
  <c r="S3823" i="2"/>
  <c r="R3823" i="2"/>
  <c r="Q3823" i="2"/>
  <c r="Y3823" i="2" s="1" a="1"/>
  <c r="Y3823" i="2" s="1"/>
  <c r="P3823" i="2"/>
  <c r="Z3823" i="2" s="1"/>
  <c r="N3823" i="2"/>
  <c r="M3823" i="2"/>
  <c r="L3823" i="2"/>
  <c r="K3823" i="2"/>
  <c r="X3823" i="2" s="1"/>
  <c r="J3823" i="2"/>
  <c r="I3823" i="2"/>
  <c r="H3823" i="2"/>
  <c r="G3823" i="2"/>
  <c r="F3823" i="2"/>
  <c r="E3823" i="2"/>
  <c r="D3823" i="2"/>
  <c r="C3823" i="2"/>
  <c r="B3823" i="2"/>
  <c r="A3823" i="2"/>
  <c r="T3823" i="2" s="1"/>
  <c r="AA3822" i="2"/>
  <c r="S3822" i="2"/>
  <c r="R3822" i="2"/>
  <c r="Q3822" i="2"/>
  <c r="Y3822" i="2" s="1" a="1"/>
  <c r="Y3822" i="2" s="1"/>
  <c r="P3822" i="2"/>
  <c r="Z3822" i="2" s="1"/>
  <c r="N3822" i="2"/>
  <c r="M3822" i="2"/>
  <c r="L3822" i="2"/>
  <c r="K3822" i="2"/>
  <c r="X3822" i="2" s="1"/>
  <c r="J3822" i="2"/>
  <c r="I3822" i="2"/>
  <c r="H3822" i="2"/>
  <c r="G3822" i="2"/>
  <c r="F3822" i="2"/>
  <c r="E3822" i="2"/>
  <c r="D3822" i="2"/>
  <c r="C3822" i="2"/>
  <c r="B3822" i="2"/>
  <c r="A3822" i="2"/>
  <c r="T3822" i="2" s="1"/>
  <c r="AA3821" i="2"/>
  <c r="S3821" i="2"/>
  <c r="R3821" i="2"/>
  <c r="Q3821" i="2"/>
  <c r="Y3821" i="2" s="1" a="1"/>
  <c r="Y3821" i="2" s="1"/>
  <c r="P3821" i="2"/>
  <c r="Z3821" i="2" s="1"/>
  <c r="N3821" i="2"/>
  <c r="M3821" i="2"/>
  <c r="L3821" i="2"/>
  <c r="K3821" i="2"/>
  <c r="J3821" i="2"/>
  <c r="I3821" i="2"/>
  <c r="H3821" i="2"/>
  <c r="G3821" i="2"/>
  <c r="F3821" i="2"/>
  <c r="E3821" i="2"/>
  <c r="D3821" i="2"/>
  <c r="C3821" i="2"/>
  <c r="B3821" i="2"/>
  <c r="A3821" i="2"/>
  <c r="T3821" i="2" s="1"/>
  <c r="AA3820" i="2"/>
  <c r="S3820" i="2"/>
  <c r="R3820" i="2"/>
  <c r="Q3820" i="2"/>
  <c r="Y3820" i="2" s="1" a="1"/>
  <c r="Y3820" i="2" s="1"/>
  <c r="P3820" i="2"/>
  <c r="Z3820" i="2" s="1"/>
  <c r="N3820" i="2"/>
  <c r="M3820" i="2"/>
  <c r="L3820" i="2"/>
  <c r="K3820" i="2"/>
  <c r="X3820" i="2" s="1"/>
  <c r="J3820" i="2"/>
  <c r="I3820" i="2"/>
  <c r="H3820" i="2"/>
  <c r="G3820" i="2"/>
  <c r="F3820" i="2"/>
  <c r="E3820" i="2"/>
  <c r="D3820" i="2"/>
  <c r="C3820" i="2"/>
  <c r="B3820" i="2"/>
  <c r="A3820" i="2"/>
  <c r="T3820" i="2" s="1"/>
  <c r="AA3819" i="2"/>
  <c r="S3819" i="2"/>
  <c r="R3819" i="2"/>
  <c r="Q3819" i="2"/>
  <c r="Y3819" i="2" s="1" a="1"/>
  <c r="Y3819" i="2" s="1"/>
  <c r="P3819" i="2"/>
  <c r="Z3819" i="2" s="1"/>
  <c r="N3819" i="2"/>
  <c r="M3819" i="2"/>
  <c r="L3819" i="2"/>
  <c r="K3819" i="2"/>
  <c r="X3819" i="2" s="1"/>
  <c r="J3819" i="2"/>
  <c r="I3819" i="2"/>
  <c r="H3819" i="2"/>
  <c r="G3819" i="2"/>
  <c r="F3819" i="2"/>
  <c r="E3819" i="2"/>
  <c r="D3819" i="2"/>
  <c r="C3819" i="2"/>
  <c r="B3819" i="2"/>
  <c r="A3819" i="2"/>
  <c r="T3819" i="2" s="1"/>
  <c r="AA3818" i="2"/>
  <c r="S3818" i="2"/>
  <c r="R3818" i="2"/>
  <c r="Q3818" i="2"/>
  <c r="Y3818" i="2" s="1" a="1"/>
  <c r="Y3818" i="2" s="1"/>
  <c r="P3818" i="2"/>
  <c r="Z3818" i="2" s="1"/>
  <c r="N3818" i="2"/>
  <c r="M3818" i="2"/>
  <c r="L3818" i="2"/>
  <c r="K3818" i="2"/>
  <c r="X3818" i="2" s="1"/>
  <c r="J3818" i="2"/>
  <c r="I3818" i="2"/>
  <c r="H3818" i="2"/>
  <c r="G3818" i="2"/>
  <c r="F3818" i="2"/>
  <c r="E3818" i="2"/>
  <c r="D3818" i="2"/>
  <c r="C3818" i="2"/>
  <c r="B3818" i="2"/>
  <c r="A3818" i="2"/>
  <c r="T3818" i="2" s="1"/>
  <c r="AA3817" i="2"/>
  <c r="S3817" i="2"/>
  <c r="R3817" i="2"/>
  <c r="Q3817" i="2"/>
  <c r="Y3817" i="2" s="1" a="1"/>
  <c r="Y3817" i="2" s="1"/>
  <c r="P3817" i="2"/>
  <c r="Z3817" i="2" s="1"/>
  <c r="N3817" i="2"/>
  <c r="M3817" i="2"/>
  <c r="L3817" i="2"/>
  <c r="K3817" i="2"/>
  <c r="J3817" i="2"/>
  <c r="I3817" i="2"/>
  <c r="H3817" i="2"/>
  <c r="G3817" i="2"/>
  <c r="F3817" i="2"/>
  <c r="E3817" i="2"/>
  <c r="D3817" i="2"/>
  <c r="C3817" i="2"/>
  <c r="B3817" i="2"/>
  <c r="A3817" i="2"/>
  <c r="T3817" i="2" s="1"/>
  <c r="AA3816" i="2"/>
  <c r="S3816" i="2"/>
  <c r="R3816" i="2"/>
  <c r="Q3816" i="2"/>
  <c r="Y3816" i="2" s="1" a="1"/>
  <c r="Y3816" i="2" s="1"/>
  <c r="P3816" i="2"/>
  <c r="Z3816" i="2" s="1"/>
  <c r="N3816" i="2"/>
  <c r="M3816" i="2"/>
  <c r="L3816" i="2"/>
  <c r="K3816" i="2"/>
  <c r="X3816" i="2" s="1"/>
  <c r="J3816" i="2"/>
  <c r="I3816" i="2"/>
  <c r="H3816" i="2"/>
  <c r="G3816" i="2"/>
  <c r="F3816" i="2"/>
  <c r="E3816" i="2"/>
  <c r="D3816" i="2"/>
  <c r="C3816" i="2"/>
  <c r="B3816" i="2"/>
  <c r="A3816" i="2"/>
  <c r="T3816" i="2" s="1"/>
  <c r="AA3815" i="2"/>
  <c r="S3815" i="2"/>
  <c r="R3815" i="2"/>
  <c r="Q3815" i="2"/>
  <c r="Y3815" i="2" s="1" a="1"/>
  <c r="Y3815" i="2" s="1"/>
  <c r="P3815" i="2"/>
  <c r="Z3815" i="2" s="1"/>
  <c r="N3815" i="2"/>
  <c r="M3815" i="2"/>
  <c r="L3815" i="2"/>
  <c r="K3815" i="2"/>
  <c r="J3815" i="2"/>
  <c r="I3815" i="2"/>
  <c r="H3815" i="2"/>
  <c r="G3815" i="2"/>
  <c r="F3815" i="2"/>
  <c r="E3815" i="2"/>
  <c r="D3815" i="2"/>
  <c r="C3815" i="2"/>
  <c r="B3815" i="2"/>
  <c r="A3815" i="2"/>
  <c r="T3815" i="2" s="1"/>
  <c r="AA3814" i="2"/>
  <c r="S3814" i="2"/>
  <c r="R3814" i="2"/>
  <c r="Q3814" i="2"/>
  <c r="Y3814" i="2" s="1" a="1"/>
  <c r="Y3814" i="2" s="1"/>
  <c r="P3814" i="2"/>
  <c r="Z3814" i="2" s="1"/>
  <c r="N3814" i="2"/>
  <c r="M3814" i="2"/>
  <c r="L3814" i="2"/>
  <c r="K3814" i="2"/>
  <c r="X3814" i="2" s="1"/>
  <c r="J3814" i="2"/>
  <c r="I3814" i="2"/>
  <c r="H3814" i="2"/>
  <c r="G3814" i="2"/>
  <c r="F3814" i="2"/>
  <c r="E3814" i="2"/>
  <c r="D3814" i="2"/>
  <c r="C3814" i="2"/>
  <c r="B3814" i="2"/>
  <c r="A3814" i="2"/>
  <c r="T3814" i="2" s="1"/>
  <c r="AA3813" i="2"/>
  <c r="S3813" i="2"/>
  <c r="R3813" i="2"/>
  <c r="Q3813" i="2"/>
  <c r="Y3813" i="2" s="1" a="1"/>
  <c r="Y3813" i="2" s="1"/>
  <c r="P3813" i="2"/>
  <c r="Z3813" i="2" s="1"/>
  <c r="N3813" i="2"/>
  <c r="M3813" i="2"/>
  <c r="L3813" i="2"/>
  <c r="K3813" i="2"/>
  <c r="X3813" i="2" s="1"/>
  <c r="J3813" i="2"/>
  <c r="I3813" i="2"/>
  <c r="H3813" i="2"/>
  <c r="G3813" i="2"/>
  <c r="F3813" i="2"/>
  <c r="E3813" i="2"/>
  <c r="D3813" i="2"/>
  <c r="C3813" i="2"/>
  <c r="B3813" i="2"/>
  <c r="A3813" i="2"/>
  <c r="T3813" i="2" s="1"/>
  <c r="AA3812" i="2"/>
  <c r="S3812" i="2"/>
  <c r="R3812" i="2"/>
  <c r="Q3812" i="2"/>
  <c r="Y3812" i="2" s="1" a="1"/>
  <c r="Y3812" i="2" s="1"/>
  <c r="P3812" i="2"/>
  <c r="Z3812" i="2" s="1"/>
  <c r="N3812" i="2"/>
  <c r="M3812" i="2"/>
  <c r="L3812" i="2"/>
  <c r="K3812" i="2"/>
  <c r="X3812" i="2" s="1"/>
  <c r="J3812" i="2"/>
  <c r="I3812" i="2"/>
  <c r="H3812" i="2"/>
  <c r="G3812" i="2"/>
  <c r="F3812" i="2"/>
  <c r="E3812" i="2"/>
  <c r="D3812" i="2"/>
  <c r="C3812" i="2"/>
  <c r="B3812" i="2"/>
  <c r="A3812" i="2"/>
  <c r="T3812" i="2" s="1"/>
  <c r="AA3811" i="2"/>
  <c r="S3811" i="2"/>
  <c r="R3811" i="2"/>
  <c r="Q3811" i="2"/>
  <c r="Y3811" i="2" s="1" a="1"/>
  <c r="Y3811" i="2" s="1"/>
  <c r="P3811" i="2"/>
  <c r="Z3811" i="2" s="1"/>
  <c r="N3811" i="2"/>
  <c r="M3811" i="2"/>
  <c r="L3811" i="2"/>
  <c r="K3811" i="2"/>
  <c r="X3811" i="2" s="1"/>
  <c r="J3811" i="2"/>
  <c r="I3811" i="2"/>
  <c r="H3811" i="2"/>
  <c r="G3811" i="2"/>
  <c r="F3811" i="2"/>
  <c r="E3811" i="2"/>
  <c r="D3811" i="2"/>
  <c r="C3811" i="2"/>
  <c r="B3811" i="2"/>
  <c r="A3811" i="2"/>
  <c r="T3811" i="2" s="1"/>
  <c r="AA3810" i="2"/>
  <c r="S3810" i="2"/>
  <c r="R3810" i="2"/>
  <c r="Q3810" i="2"/>
  <c r="Y3810" i="2" s="1" a="1"/>
  <c r="Y3810" i="2" s="1"/>
  <c r="P3810" i="2"/>
  <c r="Z3810" i="2" s="1"/>
  <c r="N3810" i="2"/>
  <c r="M3810" i="2"/>
  <c r="L3810" i="2"/>
  <c r="K3810" i="2"/>
  <c r="X3810" i="2" s="1"/>
  <c r="J3810" i="2"/>
  <c r="I3810" i="2"/>
  <c r="H3810" i="2"/>
  <c r="G3810" i="2"/>
  <c r="F3810" i="2"/>
  <c r="E3810" i="2"/>
  <c r="D3810" i="2"/>
  <c r="C3810" i="2"/>
  <c r="B3810" i="2"/>
  <c r="A3810" i="2"/>
  <c r="T3810" i="2" s="1"/>
  <c r="AA3809" i="2"/>
  <c r="S3809" i="2"/>
  <c r="R3809" i="2"/>
  <c r="Q3809" i="2"/>
  <c r="Y3809" i="2" s="1" a="1"/>
  <c r="Y3809" i="2" s="1"/>
  <c r="P3809" i="2"/>
  <c r="Z3809" i="2" s="1"/>
  <c r="N3809" i="2"/>
  <c r="M3809" i="2"/>
  <c r="L3809" i="2"/>
  <c r="K3809" i="2"/>
  <c r="X3809" i="2" s="1"/>
  <c r="J3809" i="2"/>
  <c r="I3809" i="2"/>
  <c r="H3809" i="2"/>
  <c r="G3809" i="2"/>
  <c r="F3809" i="2"/>
  <c r="E3809" i="2"/>
  <c r="D3809" i="2"/>
  <c r="C3809" i="2"/>
  <c r="B3809" i="2"/>
  <c r="A3809" i="2"/>
  <c r="T3809" i="2" s="1"/>
  <c r="AA3808" i="2"/>
  <c r="S3808" i="2"/>
  <c r="R3808" i="2"/>
  <c r="Q3808" i="2"/>
  <c r="Y3808" i="2" s="1" a="1"/>
  <c r="Y3808" i="2" s="1"/>
  <c r="P3808" i="2"/>
  <c r="Z3808" i="2" s="1"/>
  <c r="N3808" i="2"/>
  <c r="M3808" i="2"/>
  <c r="L3808" i="2"/>
  <c r="K3808" i="2"/>
  <c r="X3808" i="2" s="1"/>
  <c r="J3808" i="2"/>
  <c r="I3808" i="2"/>
  <c r="H3808" i="2"/>
  <c r="G3808" i="2"/>
  <c r="F3808" i="2"/>
  <c r="E3808" i="2"/>
  <c r="D3808" i="2"/>
  <c r="C3808" i="2"/>
  <c r="B3808" i="2"/>
  <c r="A3808" i="2"/>
  <c r="T3808" i="2" s="1"/>
  <c r="AA3807" i="2"/>
  <c r="S3807" i="2"/>
  <c r="R3807" i="2"/>
  <c r="Q3807" i="2"/>
  <c r="Y3807" i="2" s="1" a="1"/>
  <c r="Y3807" i="2" s="1"/>
  <c r="P3807" i="2"/>
  <c r="Z3807" i="2" s="1"/>
  <c r="N3807" i="2"/>
  <c r="M3807" i="2"/>
  <c r="L3807" i="2"/>
  <c r="K3807" i="2"/>
  <c r="X3807" i="2" s="1"/>
  <c r="J3807" i="2"/>
  <c r="I3807" i="2"/>
  <c r="H3807" i="2"/>
  <c r="G3807" i="2"/>
  <c r="F3807" i="2"/>
  <c r="E3807" i="2"/>
  <c r="D3807" i="2"/>
  <c r="C3807" i="2"/>
  <c r="B3807" i="2"/>
  <c r="A3807" i="2"/>
  <c r="T3807" i="2" s="1"/>
  <c r="AA3806" i="2"/>
  <c r="S3806" i="2"/>
  <c r="R3806" i="2"/>
  <c r="Q3806" i="2"/>
  <c r="Y3806" i="2" s="1" a="1"/>
  <c r="Y3806" i="2" s="1"/>
  <c r="P3806" i="2"/>
  <c r="Z3806" i="2" s="1"/>
  <c r="N3806" i="2"/>
  <c r="M3806" i="2"/>
  <c r="L3806" i="2"/>
  <c r="K3806" i="2"/>
  <c r="X3806" i="2" s="1"/>
  <c r="J3806" i="2"/>
  <c r="I3806" i="2"/>
  <c r="H3806" i="2"/>
  <c r="G3806" i="2"/>
  <c r="F3806" i="2"/>
  <c r="E3806" i="2"/>
  <c r="D3806" i="2"/>
  <c r="C3806" i="2"/>
  <c r="B3806" i="2"/>
  <c r="A3806" i="2"/>
  <c r="T3806" i="2" s="1"/>
  <c r="AA3805" i="2"/>
  <c r="S3805" i="2"/>
  <c r="R3805" i="2"/>
  <c r="Q3805" i="2"/>
  <c r="Y3805" i="2" s="1" a="1"/>
  <c r="Y3805" i="2" s="1"/>
  <c r="P3805" i="2"/>
  <c r="Z3805" i="2" s="1"/>
  <c r="N3805" i="2"/>
  <c r="M3805" i="2"/>
  <c r="L3805" i="2"/>
  <c r="K3805" i="2"/>
  <c r="X3805" i="2" s="1"/>
  <c r="J3805" i="2"/>
  <c r="I3805" i="2"/>
  <c r="H3805" i="2"/>
  <c r="G3805" i="2"/>
  <c r="F3805" i="2"/>
  <c r="E3805" i="2"/>
  <c r="D3805" i="2"/>
  <c r="C3805" i="2"/>
  <c r="B3805" i="2"/>
  <c r="A3805" i="2"/>
  <c r="T3805" i="2" s="1"/>
  <c r="AA3804" i="2"/>
  <c r="S3804" i="2"/>
  <c r="R3804" i="2"/>
  <c r="Q3804" i="2"/>
  <c r="Y3804" i="2" s="1" a="1"/>
  <c r="Y3804" i="2" s="1"/>
  <c r="P3804" i="2"/>
  <c r="Z3804" i="2" s="1"/>
  <c r="N3804" i="2"/>
  <c r="M3804" i="2"/>
  <c r="L3804" i="2"/>
  <c r="K3804" i="2"/>
  <c r="X3804" i="2" s="1"/>
  <c r="J3804" i="2"/>
  <c r="I3804" i="2"/>
  <c r="H3804" i="2"/>
  <c r="G3804" i="2"/>
  <c r="F3804" i="2"/>
  <c r="E3804" i="2"/>
  <c r="D3804" i="2"/>
  <c r="C3804" i="2"/>
  <c r="B3804" i="2"/>
  <c r="A3804" i="2"/>
  <c r="T3804" i="2" s="1"/>
  <c r="AA3803" i="2"/>
  <c r="S3803" i="2"/>
  <c r="R3803" i="2"/>
  <c r="Q3803" i="2"/>
  <c r="Y3803" i="2" s="1" a="1"/>
  <c r="Y3803" i="2" s="1"/>
  <c r="P3803" i="2"/>
  <c r="Z3803" i="2" s="1"/>
  <c r="N3803" i="2"/>
  <c r="M3803" i="2"/>
  <c r="L3803" i="2"/>
  <c r="K3803" i="2"/>
  <c r="X3803" i="2" s="1"/>
  <c r="J3803" i="2"/>
  <c r="I3803" i="2"/>
  <c r="H3803" i="2"/>
  <c r="G3803" i="2"/>
  <c r="F3803" i="2"/>
  <c r="E3803" i="2"/>
  <c r="D3803" i="2"/>
  <c r="C3803" i="2"/>
  <c r="B3803" i="2"/>
  <c r="A3803" i="2"/>
  <c r="T3803" i="2" s="1"/>
  <c r="AA3802" i="2"/>
  <c r="S3802" i="2"/>
  <c r="R3802" i="2"/>
  <c r="Q3802" i="2"/>
  <c r="Y3802" i="2" s="1" a="1"/>
  <c r="Y3802" i="2" s="1"/>
  <c r="P3802" i="2"/>
  <c r="Z3802" i="2" s="1"/>
  <c r="N3802" i="2"/>
  <c r="M3802" i="2"/>
  <c r="L3802" i="2"/>
  <c r="K3802" i="2"/>
  <c r="X3802" i="2" s="1"/>
  <c r="J3802" i="2"/>
  <c r="I3802" i="2"/>
  <c r="H3802" i="2"/>
  <c r="G3802" i="2"/>
  <c r="F3802" i="2"/>
  <c r="E3802" i="2"/>
  <c r="D3802" i="2"/>
  <c r="C3802" i="2"/>
  <c r="B3802" i="2"/>
  <c r="A3802" i="2"/>
  <c r="T3802" i="2" s="1"/>
  <c r="AA3801" i="2"/>
  <c r="S3801" i="2"/>
  <c r="R3801" i="2"/>
  <c r="Q3801" i="2"/>
  <c r="Y3801" i="2" s="1" a="1"/>
  <c r="Y3801" i="2" s="1"/>
  <c r="P3801" i="2"/>
  <c r="Z3801" i="2" s="1"/>
  <c r="N3801" i="2"/>
  <c r="M3801" i="2"/>
  <c r="L3801" i="2"/>
  <c r="K3801" i="2"/>
  <c r="X3801" i="2" s="1"/>
  <c r="J3801" i="2"/>
  <c r="I3801" i="2"/>
  <c r="H3801" i="2"/>
  <c r="G3801" i="2"/>
  <c r="F3801" i="2"/>
  <c r="E3801" i="2"/>
  <c r="D3801" i="2"/>
  <c r="C3801" i="2"/>
  <c r="B3801" i="2"/>
  <c r="A3801" i="2"/>
  <c r="T3801" i="2" s="1"/>
  <c r="AA3800" i="2"/>
  <c r="S3800" i="2"/>
  <c r="R3800" i="2"/>
  <c r="Q3800" i="2"/>
  <c r="Y3800" i="2" s="1" a="1"/>
  <c r="Y3800" i="2" s="1"/>
  <c r="P3800" i="2"/>
  <c r="Z3800" i="2" s="1"/>
  <c r="N3800" i="2"/>
  <c r="M3800" i="2"/>
  <c r="L3800" i="2"/>
  <c r="K3800" i="2"/>
  <c r="X3800" i="2" s="1"/>
  <c r="J3800" i="2"/>
  <c r="I3800" i="2"/>
  <c r="H3800" i="2"/>
  <c r="G3800" i="2"/>
  <c r="F3800" i="2"/>
  <c r="E3800" i="2"/>
  <c r="D3800" i="2"/>
  <c r="C3800" i="2"/>
  <c r="B3800" i="2"/>
  <c r="A3800" i="2"/>
  <c r="T3800" i="2" s="1"/>
  <c r="AA3799" i="2"/>
  <c r="S3799" i="2"/>
  <c r="R3799" i="2"/>
  <c r="Q3799" i="2"/>
  <c r="Y3799" i="2" s="1" a="1"/>
  <c r="Y3799" i="2" s="1"/>
  <c r="P3799" i="2"/>
  <c r="Z3799" i="2" s="1"/>
  <c r="N3799" i="2"/>
  <c r="M3799" i="2"/>
  <c r="L3799" i="2"/>
  <c r="K3799" i="2"/>
  <c r="X3799" i="2" s="1"/>
  <c r="J3799" i="2"/>
  <c r="I3799" i="2"/>
  <c r="H3799" i="2"/>
  <c r="G3799" i="2"/>
  <c r="F3799" i="2"/>
  <c r="E3799" i="2"/>
  <c r="D3799" i="2"/>
  <c r="C3799" i="2"/>
  <c r="B3799" i="2"/>
  <c r="A3799" i="2"/>
  <c r="T3799" i="2" s="1"/>
  <c r="AA3798" i="2"/>
  <c r="S3798" i="2"/>
  <c r="R3798" i="2"/>
  <c r="Q3798" i="2"/>
  <c r="Y3798" i="2" s="1" a="1"/>
  <c r="Y3798" i="2" s="1"/>
  <c r="P3798" i="2"/>
  <c r="Z3798" i="2" s="1"/>
  <c r="N3798" i="2"/>
  <c r="M3798" i="2"/>
  <c r="L3798" i="2"/>
  <c r="K3798" i="2"/>
  <c r="X3798" i="2" s="1"/>
  <c r="J3798" i="2"/>
  <c r="I3798" i="2"/>
  <c r="H3798" i="2"/>
  <c r="G3798" i="2"/>
  <c r="F3798" i="2"/>
  <c r="E3798" i="2"/>
  <c r="D3798" i="2"/>
  <c r="C3798" i="2"/>
  <c r="B3798" i="2"/>
  <c r="A3798" i="2"/>
  <c r="T3798" i="2" s="1"/>
  <c r="AA3797" i="2"/>
  <c r="S3797" i="2"/>
  <c r="R3797" i="2"/>
  <c r="Q3797" i="2"/>
  <c r="Y3797" i="2" s="1" a="1"/>
  <c r="Y3797" i="2" s="1"/>
  <c r="P3797" i="2"/>
  <c r="Z3797" i="2" s="1"/>
  <c r="N3797" i="2"/>
  <c r="M3797" i="2"/>
  <c r="L3797" i="2"/>
  <c r="K3797" i="2"/>
  <c r="J3797" i="2"/>
  <c r="I3797" i="2"/>
  <c r="H3797" i="2"/>
  <c r="G3797" i="2"/>
  <c r="F3797" i="2"/>
  <c r="E3797" i="2"/>
  <c r="D3797" i="2"/>
  <c r="C3797" i="2"/>
  <c r="B3797" i="2"/>
  <c r="A3797" i="2"/>
  <c r="T3797" i="2" s="1"/>
  <c r="AA3796" i="2"/>
  <c r="S3796" i="2"/>
  <c r="R3796" i="2"/>
  <c r="Q3796" i="2"/>
  <c r="Y3796" i="2" s="1" a="1"/>
  <c r="Y3796" i="2" s="1"/>
  <c r="P3796" i="2"/>
  <c r="Z3796" i="2" s="1"/>
  <c r="N3796" i="2"/>
  <c r="M3796" i="2"/>
  <c r="L3796" i="2"/>
  <c r="K3796" i="2"/>
  <c r="X3796" i="2" s="1"/>
  <c r="J3796" i="2"/>
  <c r="I3796" i="2"/>
  <c r="H3796" i="2"/>
  <c r="G3796" i="2"/>
  <c r="F3796" i="2"/>
  <c r="E3796" i="2"/>
  <c r="D3796" i="2"/>
  <c r="C3796" i="2"/>
  <c r="B3796" i="2"/>
  <c r="A3796" i="2"/>
  <c r="T3796" i="2" s="1"/>
  <c r="AA3795" i="2"/>
  <c r="S3795" i="2"/>
  <c r="R3795" i="2"/>
  <c r="Q3795" i="2"/>
  <c r="Y3795" i="2" s="1" a="1"/>
  <c r="Y3795" i="2" s="1"/>
  <c r="P3795" i="2"/>
  <c r="Z3795" i="2" s="1"/>
  <c r="N3795" i="2"/>
  <c r="M3795" i="2"/>
  <c r="L3795" i="2"/>
  <c r="K3795" i="2"/>
  <c r="X3795" i="2" s="1"/>
  <c r="J3795" i="2"/>
  <c r="I3795" i="2"/>
  <c r="H3795" i="2"/>
  <c r="G3795" i="2"/>
  <c r="F3795" i="2"/>
  <c r="E3795" i="2"/>
  <c r="D3795" i="2"/>
  <c r="C3795" i="2"/>
  <c r="B3795" i="2"/>
  <c r="A3795" i="2"/>
  <c r="T3795" i="2" s="1"/>
  <c r="AA3794" i="2"/>
  <c r="S3794" i="2"/>
  <c r="R3794" i="2"/>
  <c r="Q3794" i="2"/>
  <c r="Y3794" i="2" s="1" a="1"/>
  <c r="Y3794" i="2" s="1"/>
  <c r="P3794" i="2"/>
  <c r="Z3794" i="2" s="1"/>
  <c r="N3794" i="2"/>
  <c r="M3794" i="2"/>
  <c r="L3794" i="2"/>
  <c r="K3794" i="2"/>
  <c r="X3794" i="2" s="1"/>
  <c r="J3794" i="2"/>
  <c r="I3794" i="2"/>
  <c r="H3794" i="2"/>
  <c r="G3794" i="2"/>
  <c r="F3794" i="2"/>
  <c r="E3794" i="2"/>
  <c r="D3794" i="2"/>
  <c r="C3794" i="2"/>
  <c r="B3794" i="2"/>
  <c r="A3794" i="2"/>
  <c r="T3794" i="2" s="1"/>
  <c r="AA3793" i="2"/>
  <c r="S3793" i="2"/>
  <c r="R3793" i="2"/>
  <c r="Q3793" i="2"/>
  <c r="Y3793" i="2" s="1" a="1"/>
  <c r="Y3793" i="2" s="1"/>
  <c r="P3793" i="2"/>
  <c r="Z3793" i="2" s="1"/>
  <c r="N3793" i="2"/>
  <c r="M3793" i="2"/>
  <c r="L3793" i="2"/>
  <c r="K3793" i="2"/>
  <c r="X3793" i="2" s="1"/>
  <c r="J3793" i="2"/>
  <c r="I3793" i="2"/>
  <c r="H3793" i="2"/>
  <c r="G3793" i="2"/>
  <c r="F3793" i="2"/>
  <c r="E3793" i="2"/>
  <c r="D3793" i="2"/>
  <c r="C3793" i="2"/>
  <c r="B3793" i="2"/>
  <c r="A3793" i="2"/>
  <c r="T3793" i="2" s="1"/>
  <c r="AA3792" i="2"/>
  <c r="S3792" i="2"/>
  <c r="R3792" i="2"/>
  <c r="Q3792" i="2"/>
  <c r="Y3792" i="2" s="1" a="1"/>
  <c r="Y3792" i="2" s="1"/>
  <c r="P3792" i="2"/>
  <c r="Z3792" i="2" s="1"/>
  <c r="N3792" i="2"/>
  <c r="M3792" i="2"/>
  <c r="L3792" i="2"/>
  <c r="K3792" i="2"/>
  <c r="X3792" i="2" s="1"/>
  <c r="J3792" i="2"/>
  <c r="I3792" i="2"/>
  <c r="H3792" i="2"/>
  <c r="G3792" i="2"/>
  <c r="F3792" i="2"/>
  <c r="E3792" i="2"/>
  <c r="D3792" i="2"/>
  <c r="C3792" i="2"/>
  <c r="B3792" i="2"/>
  <c r="A3792" i="2"/>
  <c r="T3792" i="2" s="1"/>
  <c r="AA3791" i="2"/>
  <c r="S3791" i="2"/>
  <c r="R3791" i="2"/>
  <c r="Q3791" i="2"/>
  <c r="Y3791" i="2" s="1" a="1"/>
  <c r="Y3791" i="2" s="1"/>
  <c r="P3791" i="2"/>
  <c r="Z3791" i="2" s="1"/>
  <c r="N3791" i="2"/>
  <c r="M3791" i="2"/>
  <c r="L3791" i="2"/>
  <c r="K3791" i="2"/>
  <c r="X3791" i="2" s="1"/>
  <c r="J3791" i="2"/>
  <c r="I3791" i="2"/>
  <c r="H3791" i="2"/>
  <c r="G3791" i="2"/>
  <c r="F3791" i="2"/>
  <c r="E3791" i="2"/>
  <c r="D3791" i="2"/>
  <c r="C3791" i="2"/>
  <c r="B3791" i="2"/>
  <c r="A3791" i="2"/>
  <c r="T3791" i="2" s="1"/>
  <c r="AA3790" i="2"/>
  <c r="S3790" i="2"/>
  <c r="R3790" i="2"/>
  <c r="Q3790" i="2"/>
  <c r="Y3790" i="2" s="1" a="1"/>
  <c r="Y3790" i="2" s="1"/>
  <c r="P3790" i="2"/>
  <c r="Z3790" i="2" s="1"/>
  <c r="N3790" i="2"/>
  <c r="M3790" i="2"/>
  <c r="L3790" i="2"/>
  <c r="K3790" i="2"/>
  <c r="X3790" i="2" s="1"/>
  <c r="J3790" i="2"/>
  <c r="I3790" i="2"/>
  <c r="H3790" i="2"/>
  <c r="G3790" i="2"/>
  <c r="F3790" i="2"/>
  <c r="E3790" i="2"/>
  <c r="D3790" i="2"/>
  <c r="C3790" i="2"/>
  <c r="B3790" i="2"/>
  <c r="A3790" i="2"/>
  <c r="T3790" i="2" s="1"/>
  <c r="AA3789" i="2"/>
  <c r="S3789" i="2"/>
  <c r="R3789" i="2"/>
  <c r="Q3789" i="2"/>
  <c r="Y3789" i="2" s="1" a="1"/>
  <c r="Y3789" i="2" s="1"/>
  <c r="P3789" i="2"/>
  <c r="Z3789" i="2" s="1"/>
  <c r="N3789" i="2"/>
  <c r="M3789" i="2"/>
  <c r="L3789" i="2"/>
  <c r="K3789" i="2"/>
  <c r="X3789" i="2" s="1"/>
  <c r="J3789" i="2"/>
  <c r="I3789" i="2"/>
  <c r="H3789" i="2"/>
  <c r="G3789" i="2"/>
  <c r="F3789" i="2"/>
  <c r="E3789" i="2"/>
  <c r="D3789" i="2"/>
  <c r="C3789" i="2"/>
  <c r="B3789" i="2"/>
  <c r="A3789" i="2"/>
  <c r="T3789" i="2" s="1"/>
  <c r="AA3788" i="2"/>
  <c r="S3788" i="2"/>
  <c r="R3788" i="2"/>
  <c r="Q3788" i="2"/>
  <c r="Y3788" i="2" s="1" a="1"/>
  <c r="Y3788" i="2" s="1"/>
  <c r="P3788" i="2"/>
  <c r="Z3788" i="2" s="1"/>
  <c r="N3788" i="2"/>
  <c r="M3788" i="2"/>
  <c r="L3788" i="2"/>
  <c r="K3788" i="2"/>
  <c r="X3788" i="2" s="1"/>
  <c r="J3788" i="2"/>
  <c r="I3788" i="2"/>
  <c r="H3788" i="2"/>
  <c r="G3788" i="2"/>
  <c r="F3788" i="2"/>
  <c r="E3788" i="2"/>
  <c r="D3788" i="2"/>
  <c r="C3788" i="2"/>
  <c r="B3788" i="2"/>
  <c r="A3788" i="2"/>
  <c r="T3788" i="2" s="1"/>
  <c r="AA3787" i="2"/>
  <c r="S3787" i="2"/>
  <c r="R3787" i="2"/>
  <c r="Q3787" i="2"/>
  <c r="Y3787" i="2" s="1" a="1"/>
  <c r="Y3787" i="2" s="1"/>
  <c r="P3787" i="2"/>
  <c r="Z3787" i="2" s="1"/>
  <c r="N3787" i="2"/>
  <c r="M3787" i="2"/>
  <c r="L3787" i="2"/>
  <c r="K3787" i="2"/>
  <c r="X3787" i="2" s="1"/>
  <c r="J3787" i="2"/>
  <c r="I3787" i="2"/>
  <c r="H3787" i="2"/>
  <c r="G3787" i="2"/>
  <c r="F3787" i="2"/>
  <c r="E3787" i="2"/>
  <c r="D3787" i="2"/>
  <c r="C3787" i="2"/>
  <c r="B3787" i="2"/>
  <c r="A3787" i="2"/>
  <c r="T3787" i="2" s="1"/>
  <c r="AA3786" i="2"/>
  <c r="S3786" i="2"/>
  <c r="R3786" i="2"/>
  <c r="Q3786" i="2"/>
  <c r="Y3786" i="2" s="1" a="1"/>
  <c r="Y3786" i="2" s="1"/>
  <c r="P3786" i="2"/>
  <c r="Z3786" i="2" s="1"/>
  <c r="N3786" i="2"/>
  <c r="M3786" i="2"/>
  <c r="L3786" i="2"/>
  <c r="K3786" i="2"/>
  <c r="X3786" i="2" s="1"/>
  <c r="J3786" i="2"/>
  <c r="I3786" i="2"/>
  <c r="H3786" i="2"/>
  <c r="G3786" i="2"/>
  <c r="F3786" i="2"/>
  <c r="E3786" i="2"/>
  <c r="D3786" i="2"/>
  <c r="C3786" i="2"/>
  <c r="B3786" i="2"/>
  <c r="A3786" i="2"/>
  <c r="T3786" i="2" s="1"/>
  <c r="AA3785" i="2"/>
  <c r="S3785" i="2"/>
  <c r="R3785" i="2"/>
  <c r="Q3785" i="2"/>
  <c r="Y3785" i="2" s="1" a="1"/>
  <c r="Y3785" i="2" s="1"/>
  <c r="P3785" i="2"/>
  <c r="Z3785" i="2" s="1"/>
  <c r="N3785" i="2"/>
  <c r="M3785" i="2"/>
  <c r="L3785" i="2"/>
  <c r="K3785" i="2"/>
  <c r="X3785" i="2" s="1"/>
  <c r="J3785" i="2"/>
  <c r="I3785" i="2"/>
  <c r="H3785" i="2"/>
  <c r="G3785" i="2"/>
  <c r="F3785" i="2"/>
  <c r="E3785" i="2"/>
  <c r="D3785" i="2"/>
  <c r="C3785" i="2"/>
  <c r="B3785" i="2"/>
  <c r="A3785" i="2"/>
  <c r="T3785" i="2" s="1"/>
  <c r="AA3784" i="2"/>
  <c r="S3784" i="2"/>
  <c r="R3784" i="2"/>
  <c r="Q3784" i="2"/>
  <c r="Y3784" i="2" s="1" a="1"/>
  <c r="Y3784" i="2" s="1"/>
  <c r="P3784" i="2"/>
  <c r="Z3784" i="2" s="1"/>
  <c r="N3784" i="2"/>
  <c r="M3784" i="2"/>
  <c r="L3784" i="2"/>
  <c r="K3784" i="2"/>
  <c r="X3784" i="2" s="1"/>
  <c r="J3784" i="2"/>
  <c r="I3784" i="2"/>
  <c r="H3784" i="2"/>
  <c r="G3784" i="2"/>
  <c r="F3784" i="2"/>
  <c r="E3784" i="2"/>
  <c r="D3784" i="2"/>
  <c r="C3784" i="2"/>
  <c r="B3784" i="2"/>
  <c r="A3784" i="2"/>
  <c r="T3784" i="2" s="1"/>
  <c r="AA3783" i="2"/>
  <c r="S3783" i="2"/>
  <c r="R3783" i="2"/>
  <c r="Q3783" i="2"/>
  <c r="Y3783" i="2" s="1" a="1"/>
  <c r="Y3783" i="2" s="1"/>
  <c r="P3783" i="2"/>
  <c r="Z3783" i="2" s="1"/>
  <c r="N3783" i="2"/>
  <c r="M3783" i="2"/>
  <c r="L3783" i="2"/>
  <c r="K3783" i="2"/>
  <c r="X3783" i="2" s="1"/>
  <c r="J3783" i="2"/>
  <c r="I3783" i="2"/>
  <c r="H3783" i="2"/>
  <c r="G3783" i="2"/>
  <c r="F3783" i="2"/>
  <c r="E3783" i="2"/>
  <c r="D3783" i="2"/>
  <c r="C3783" i="2"/>
  <c r="B3783" i="2"/>
  <c r="A3783" i="2"/>
  <c r="T3783" i="2" s="1"/>
  <c r="AA3782" i="2"/>
  <c r="S3782" i="2"/>
  <c r="R3782" i="2"/>
  <c r="Q3782" i="2"/>
  <c r="Y3782" i="2" s="1" a="1"/>
  <c r="Y3782" i="2" s="1"/>
  <c r="P3782" i="2"/>
  <c r="Z3782" i="2" s="1"/>
  <c r="N3782" i="2"/>
  <c r="M3782" i="2"/>
  <c r="L3782" i="2"/>
  <c r="K3782" i="2"/>
  <c r="X3782" i="2" s="1"/>
  <c r="J3782" i="2"/>
  <c r="I3782" i="2"/>
  <c r="H3782" i="2"/>
  <c r="G3782" i="2"/>
  <c r="F3782" i="2"/>
  <c r="E3782" i="2"/>
  <c r="D3782" i="2"/>
  <c r="C3782" i="2"/>
  <c r="B3782" i="2"/>
  <c r="A3782" i="2"/>
  <c r="T3782" i="2" s="1"/>
  <c r="AA3781" i="2"/>
  <c r="S3781" i="2"/>
  <c r="R3781" i="2"/>
  <c r="Q3781" i="2"/>
  <c r="Y3781" i="2" s="1" a="1"/>
  <c r="Y3781" i="2" s="1"/>
  <c r="P3781" i="2"/>
  <c r="Z3781" i="2" s="1"/>
  <c r="N3781" i="2"/>
  <c r="M3781" i="2"/>
  <c r="L3781" i="2"/>
  <c r="K3781" i="2"/>
  <c r="X3781" i="2" s="1"/>
  <c r="J3781" i="2"/>
  <c r="I3781" i="2"/>
  <c r="H3781" i="2"/>
  <c r="G3781" i="2"/>
  <c r="F3781" i="2"/>
  <c r="E3781" i="2"/>
  <c r="D3781" i="2"/>
  <c r="C3781" i="2"/>
  <c r="B3781" i="2"/>
  <c r="A3781" i="2"/>
  <c r="T3781" i="2" s="1"/>
  <c r="AA3780" i="2"/>
  <c r="S3780" i="2"/>
  <c r="R3780" i="2"/>
  <c r="Q3780" i="2"/>
  <c r="Y3780" i="2" s="1" a="1"/>
  <c r="Y3780" i="2" s="1"/>
  <c r="P3780" i="2"/>
  <c r="Z3780" i="2" s="1"/>
  <c r="N3780" i="2"/>
  <c r="M3780" i="2"/>
  <c r="L3780" i="2"/>
  <c r="K3780" i="2"/>
  <c r="X3780" i="2" s="1"/>
  <c r="J3780" i="2"/>
  <c r="I3780" i="2"/>
  <c r="H3780" i="2"/>
  <c r="G3780" i="2"/>
  <c r="F3780" i="2"/>
  <c r="E3780" i="2"/>
  <c r="D3780" i="2"/>
  <c r="C3780" i="2"/>
  <c r="B3780" i="2"/>
  <c r="A3780" i="2"/>
  <c r="T3780" i="2" s="1"/>
  <c r="AA3779" i="2"/>
  <c r="S3779" i="2"/>
  <c r="R3779" i="2"/>
  <c r="Q3779" i="2"/>
  <c r="Y3779" i="2" s="1" a="1"/>
  <c r="Y3779" i="2" s="1"/>
  <c r="P3779" i="2"/>
  <c r="Z3779" i="2" s="1"/>
  <c r="N3779" i="2"/>
  <c r="M3779" i="2"/>
  <c r="L3779" i="2"/>
  <c r="K3779" i="2"/>
  <c r="J3779" i="2"/>
  <c r="I3779" i="2"/>
  <c r="H3779" i="2"/>
  <c r="G3779" i="2"/>
  <c r="F3779" i="2"/>
  <c r="E3779" i="2"/>
  <c r="D3779" i="2"/>
  <c r="C3779" i="2"/>
  <c r="B3779" i="2"/>
  <c r="A3779" i="2"/>
  <c r="T3779" i="2" s="1"/>
  <c r="AA3778" i="2"/>
  <c r="S3778" i="2"/>
  <c r="R3778" i="2"/>
  <c r="Q3778" i="2"/>
  <c r="Y3778" i="2" s="1" a="1"/>
  <c r="Y3778" i="2" s="1"/>
  <c r="P3778" i="2"/>
  <c r="Z3778" i="2" s="1"/>
  <c r="N3778" i="2"/>
  <c r="M3778" i="2"/>
  <c r="L3778" i="2"/>
  <c r="K3778" i="2"/>
  <c r="X3778" i="2" s="1"/>
  <c r="J3778" i="2"/>
  <c r="I3778" i="2"/>
  <c r="H3778" i="2"/>
  <c r="G3778" i="2"/>
  <c r="F3778" i="2"/>
  <c r="E3778" i="2"/>
  <c r="D3778" i="2"/>
  <c r="C3778" i="2"/>
  <c r="B3778" i="2"/>
  <c r="A3778" i="2"/>
  <c r="T3778" i="2" s="1"/>
  <c r="AA3777" i="2"/>
  <c r="S3777" i="2"/>
  <c r="R3777" i="2"/>
  <c r="Q3777" i="2"/>
  <c r="Y3777" i="2" s="1" a="1"/>
  <c r="Y3777" i="2" s="1"/>
  <c r="P3777" i="2"/>
  <c r="Z3777" i="2" s="1"/>
  <c r="N3777" i="2"/>
  <c r="M3777" i="2"/>
  <c r="L3777" i="2"/>
  <c r="K3777" i="2"/>
  <c r="J3777" i="2"/>
  <c r="I3777" i="2"/>
  <c r="H3777" i="2"/>
  <c r="G3777" i="2"/>
  <c r="F3777" i="2"/>
  <c r="E3777" i="2"/>
  <c r="D3777" i="2"/>
  <c r="C3777" i="2"/>
  <c r="B3777" i="2"/>
  <c r="A3777" i="2"/>
  <c r="T3777" i="2" s="1"/>
  <c r="AA3776" i="2"/>
  <c r="S3776" i="2"/>
  <c r="R3776" i="2"/>
  <c r="Q3776" i="2"/>
  <c r="Y3776" i="2" s="1" a="1"/>
  <c r="Y3776" i="2" s="1"/>
  <c r="P3776" i="2"/>
  <c r="Z3776" i="2" s="1"/>
  <c r="N3776" i="2"/>
  <c r="M3776" i="2"/>
  <c r="L3776" i="2"/>
  <c r="K3776" i="2"/>
  <c r="X3776" i="2" s="1"/>
  <c r="J3776" i="2"/>
  <c r="I3776" i="2"/>
  <c r="H3776" i="2"/>
  <c r="G3776" i="2"/>
  <c r="F3776" i="2"/>
  <c r="E3776" i="2"/>
  <c r="D3776" i="2"/>
  <c r="C3776" i="2"/>
  <c r="B3776" i="2"/>
  <c r="A3776" i="2"/>
  <c r="T3776" i="2" s="1"/>
  <c r="AA3775" i="2"/>
  <c r="S3775" i="2"/>
  <c r="R3775" i="2"/>
  <c r="Q3775" i="2"/>
  <c r="Y3775" i="2" s="1" a="1"/>
  <c r="Y3775" i="2" s="1"/>
  <c r="P3775" i="2"/>
  <c r="Z3775" i="2" s="1"/>
  <c r="N3775" i="2"/>
  <c r="M3775" i="2"/>
  <c r="L3775" i="2"/>
  <c r="K3775" i="2"/>
  <c r="X3775" i="2" s="1"/>
  <c r="J3775" i="2"/>
  <c r="I3775" i="2"/>
  <c r="H3775" i="2"/>
  <c r="G3775" i="2"/>
  <c r="F3775" i="2"/>
  <c r="E3775" i="2"/>
  <c r="D3775" i="2"/>
  <c r="C3775" i="2"/>
  <c r="B3775" i="2"/>
  <c r="A3775" i="2"/>
  <c r="T3775" i="2" s="1"/>
  <c r="AA3774" i="2"/>
  <c r="S3774" i="2"/>
  <c r="R3774" i="2"/>
  <c r="Q3774" i="2"/>
  <c r="Y3774" i="2" s="1" a="1"/>
  <c r="Y3774" i="2" s="1"/>
  <c r="P3774" i="2"/>
  <c r="Z3774" i="2" s="1"/>
  <c r="N3774" i="2"/>
  <c r="M3774" i="2"/>
  <c r="L3774" i="2"/>
  <c r="K3774" i="2"/>
  <c r="X3774" i="2" s="1"/>
  <c r="J3774" i="2"/>
  <c r="I3774" i="2"/>
  <c r="H3774" i="2"/>
  <c r="G3774" i="2"/>
  <c r="F3774" i="2"/>
  <c r="E3774" i="2"/>
  <c r="D3774" i="2"/>
  <c r="C3774" i="2"/>
  <c r="B3774" i="2"/>
  <c r="A3774" i="2"/>
  <c r="T3774" i="2" s="1"/>
  <c r="AA3773" i="2"/>
  <c r="S3773" i="2"/>
  <c r="R3773" i="2"/>
  <c r="Q3773" i="2"/>
  <c r="Y3773" i="2" s="1" a="1"/>
  <c r="Y3773" i="2" s="1"/>
  <c r="P3773" i="2"/>
  <c r="Z3773" i="2" s="1"/>
  <c r="N3773" i="2"/>
  <c r="M3773" i="2"/>
  <c r="L3773" i="2"/>
  <c r="K3773" i="2"/>
  <c r="J3773" i="2"/>
  <c r="I3773" i="2"/>
  <c r="H3773" i="2"/>
  <c r="G3773" i="2"/>
  <c r="F3773" i="2"/>
  <c r="E3773" i="2"/>
  <c r="D3773" i="2"/>
  <c r="C3773" i="2"/>
  <c r="B3773" i="2"/>
  <c r="A3773" i="2"/>
  <c r="T3773" i="2" s="1"/>
  <c r="AA3772" i="2"/>
  <c r="S3772" i="2"/>
  <c r="R3772" i="2"/>
  <c r="Q3772" i="2"/>
  <c r="Y3772" i="2" s="1" a="1"/>
  <c r="Y3772" i="2" s="1"/>
  <c r="P3772" i="2"/>
  <c r="Z3772" i="2" s="1"/>
  <c r="N3772" i="2"/>
  <c r="M3772" i="2"/>
  <c r="L3772" i="2"/>
  <c r="K3772" i="2"/>
  <c r="J3772" i="2"/>
  <c r="I3772" i="2"/>
  <c r="H3772" i="2"/>
  <c r="G3772" i="2"/>
  <c r="F3772" i="2"/>
  <c r="E3772" i="2"/>
  <c r="D3772" i="2"/>
  <c r="C3772" i="2"/>
  <c r="B3772" i="2"/>
  <c r="A3772" i="2"/>
  <c r="T3772" i="2" s="1"/>
  <c r="AA3771" i="2"/>
  <c r="S3771" i="2"/>
  <c r="R3771" i="2"/>
  <c r="Q3771" i="2"/>
  <c r="Y3771" i="2" s="1" a="1"/>
  <c r="Y3771" i="2" s="1"/>
  <c r="P3771" i="2"/>
  <c r="Z3771" i="2" s="1"/>
  <c r="N3771" i="2"/>
  <c r="M3771" i="2"/>
  <c r="L3771" i="2"/>
  <c r="K3771" i="2"/>
  <c r="X3771" i="2" s="1"/>
  <c r="J3771" i="2"/>
  <c r="I3771" i="2"/>
  <c r="H3771" i="2"/>
  <c r="G3771" i="2"/>
  <c r="F3771" i="2"/>
  <c r="E3771" i="2"/>
  <c r="D3771" i="2"/>
  <c r="C3771" i="2"/>
  <c r="B3771" i="2"/>
  <c r="A3771" i="2"/>
  <c r="T3771" i="2" s="1"/>
  <c r="AA3770" i="2"/>
  <c r="S3770" i="2"/>
  <c r="R3770" i="2"/>
  <c r="Q3770" i="2"/>
  <c r="Y3770" i="2" s="1" a="1"/>
  <c r="Y3770" i="2" s="1"/>
  <c r="P3770" i="2"/>
  <c r="Z3770" i="2" s="1"/>
  <c r="N3770" i="2"/>
  <c r="M3770" i="2"/>
  <c r="L3770" i="2"/>
  <c r="K3770" i="2"/>
  <c r="X3770" i="2" s="1"/>
  <c r="J3770" i="2"/>
  <c r="I3770" i="2"/>
  <c r="H3770" i="2"/>
  <c r="G3770" i="2"/>
  <c r="F3770" i="2"/>
  <c r="E3770" i="2"/>
  <c r="D3770" i="2"/>
  <c r="C3770" i="2"/>
  <c r="B3770" i="2"/>
  <c r="A3770" i="2"/>
  <c r="T3770" i="2" s="1"/>
  <c r="AA3769" i="2"/>
  <c r="T3769" i="2"/>
  <c r="S3769" i="2"/>
  <c r="R3769" i="2"/>
  <c r="Q3769" i="2"/>
  <c r="Y3769" i="2" s="1" a="1"/>
  <c r="Y3769" i="2" s="1"/>
  <c r="P3769" i="2"/>
  <c r="Z3769" i="2" s="1"/>
  <c r="N3769" i="2"/>
  <c r="M3769" i="2"/>
  <c r="L3769" i="2"/>
  <c r="K3769" i="2"/>
  <c r="X3769" i="2" s="1"/>
  <c r="J3769" i="2"/>
  <c r="I3769" i="2"/>
  <c r="H3769" i="2"/>
  <c r="G3769" i="2"/>
  <c r="F3769" i="2"/>
  <c r="E3769" i="2"/>
  <c r="D3769" i="2"/>
  <c r="C3769" i="2"/>
  <c r="B3769" i="2"/>
  <c r="A3769" i="2"/>
  <c r="AA3768" i="2"/>
  <c r="S3768" i="2"/>
  <c r="R3768" i="2"/>
  <c r="Q3768" i="2"/>
  <c r="Y3768" i="2" s="1" a="1"/>
  <c r="Y3768" i="2" s="1"/>
  <c r="P3768" i="2"/>
  <c r="Z3768" i="2" s="1"/>
  <c r="N3768" i="2"/>
  <c r="M3768" i="2"/>
  <c r="L3768" i="2"/>
  <c r="K3768" i="2"/>
  <c r="X3768" i="2" s="1"/>
  <c r="J3768" i="2"/>
  <c r="I3768" i="2"/>
  <c r="H3768" i="2"/>
  <c r="G3768" i="2"/>
  <c r="F3768" i="2"/>
  <c r="E3768" i="2"/>
  <c r="D3768" i="2"/>
  <c r="C3768" i="2"/>
  <c r="B3768" i="2"/>
  <c r="A3768" i="2"/>
  <c r="T3768" i="2" s="1"/>
  <c r="AA3767" i="2"/>
  <c r="S3767" i="2"/>
  <c r="R3767" i="2"/>
  <c r="Q3767" i="2"/>
  <c r="Y3767" i="2" s="1" a="1"/>
  <c r="Y3767" i="2" s="1"/>
  <c r="P3767" i="2"/>
  <c r="Z3767" i="2" s="1"/>
  <c r="N3767" i="2"/>
  <c r="M3767" i="2"/>
  <c r="L3767" i="2"/>
  <c r="K3767" i="2"/>
  <c r="X3767" i="2" s="1"/>
  <c r="J3767" i="2"/>
  <c r="I3767" i="2"/>
  <c r="H3767" i="2"/>
  <c r="G3767" i="2"/>
  <c r="F3767" i="2"/>
  <c r="E3767" i="2"/>
  <c r="D3767" i="2"/>
  <c r="C3767" i="2"/>
  <c r="B3767" i="2"/>
  <c r="A3767" i="2"/>
  <c r="T3767" i="2" s="1"/>
  <c r="AA3766" i="2"/>
  <c r="S3766" i="2"/>
  <c r="R3766" i="2"/>
  <c r="Q3766" i="2"/>
  <c r="Y3766" i="2" s="1" a="1"/>
  <c r="Y3766" i="2" s="1"/>
  <c r="P3766" i="2"/>
  <c r="Z3766" i="2" s="1"/>
  <c r="N3766" i="2"/>
  <c r="M3766" i="2"/>
  <c r="L3766" i="2"/>
  <c r="K3766" i="2"/>
  <c r="J3766" i="2"/>
  <c r="I3766" i="2"/>
  <c r="H3766" i="2"/>
  <c r="G3766" i="2"/>
  <c r="F3766" i="2"/>
  <c r="E3766" i="2"/>
  <c r="D3766" i="2"/>
  <c r="C3766" i="2"/>
  <c r="B3766" i="2"/>
  <c r="A3766" i="2"/>
  <c r="T3766" i="2" s="1"/>
  <c r="AA3765" i="2"/>
  <c r="S3765" i="2"/>
  <c r="R3765" i="2"/>
  <c r="Q3765" i="2"/>
  <c r="Y3765" i="2" s="1" a="1"/>
  <c r="Y3765" i="2" s="1"/>
  <c r="P3765" i="2"/>
  <c r="Z3765" i="2" s="1"/>
  <c r="N3765" i="2"/>
  <c r="M3765" i="2"/>
  <c r="L3765" i="2"/>
  <c r="K3765" i="2"/>
  <c r="X3765" i="2" s="1"/>
  <c r="J3765" i="2"/>
  <c r="I3765" i="2"/>
  <c r="H3765" i="2"/>
  <c r="G3765" i="2"/>
  <c r="F3765" i="2"/>
  <c r="E3765" i="2"/>
  <c r="D3765" i="2"/>
  <c r="C3765" i="2"/>
  <c r="B3765" i="2"/>
  <c r="A3765" i="2"/>
  <c r="T3765" i="2" s="1"/>
  <c r="AA3764" i="2"/>
  <c r="S3764" i="2"/>
  <c r="R3764" i="2"/>
  <c r="Q3764" i="2"/>
  <c r="Y3764" i="2" s="1" a="1"/>
  <c r="Y3764" i="2" s="1"/>
  <c r="P3764" i="2"/>
  <c r="Z3764" i="2" s="1"/>
  <c r="N3764" i="2"/>
  <c r="M3764" i="2"/>
  <c r="L3764" i="2"/>
  <c r="K3764" i="2"/>
  <c r="J3764" i="2"/>
  <c r="I3764" i="2"/>
  <c r="H3764" i="2"/>
  <c r="G3764" i="2"/>
  <c r="F3764" i="2"/>
  <c r="E3764" i="2"/>
  <c r="D3764" i="2"/>
  <c r="C3764" i="2"/>
  <c r="B3764" i="2"/>
  <c r="A3764" i="2"/>
  <c r="T3764" i="2" s="1"/>
  <c r="AA3763" i="2"/>
  <c r="S3763" i="2"/>
  <c r="R3763" i="2"/>
  <c r="Q3763" i="2"/>
  <c r="Y3763" i="2" s="1" a="1"/>
  <c r="Y3763" i="2" s="1"/>
  <c r="P3763" i="2"/>
  <c r="Z3763" i="2" s="1"/>
  <c r="N3763" i="2"/>
  <c r="M3763" i="2"/>
  <c r="L3763" i="2"/>
  <c r="K3763" i="2"/>
  <c r="J3763" i="2"/>
  <c r="I3763" i="2"/>
  <c r="H3763" i="2"/>
  <c r="G3763" i="2"/>
  <c r="F3763" i="2"/>
  <c r="E3763" i="2"/>
  <c r="D3763" i="2"/>
  <c r="C3763" i="2"/>
  <c r="B3763" i="2"/>
  <c r="A3763" i="2"/>
  <c r="T3763" i="2" s="1"/>
  <c r="AA3762" i="2"/>
  <c r="S3762" i="2"/>
  <c r="R3762" i="2"/>
  <c r="Q3762" i="2"/>
  <c r="Y3762" i="2" s="1" a="1"/>
  <c r="Y3762" i="2" s="1"/>
  <c r="P3762" i="2"/>
  <c r="Z3762" i="2" s="1"/>
  <c r="N3762" i="2"/>
  <c r="M3762" i="2"/>
  <c r="L3762" i="2"/>
  <c r="K3762" i="2"/>
  <c r="X3762" i="2" s="1"/>
  <c r="J3762" i="2"/>
  <c r="I3762" i="2"/>
  <c r="H3762" i="2"/>
  <c r="G3762" i="2"/>
  <c r="F3762" i="2"/>
  <c r="E3762" i="2"/>
  <c r="D3762" i="2"/>
  <c r="C3762" i="2"/>
  <c r="B3762" i="2"/>
  <c r="A3762" i="2"/>
  <c r="T3762" i="2" s="1"/>
  <c r="AA3761" i="2"/>
  <c r="S3761" i="2"/>
  <c r="R3761" i="2"/>
  <c r="Q3761" i="2"/>
  <c r="Y3761" i="2" s="1" a="1"/>
  <c r="Y3761" i="2" s="1"/>
  <c r="P3761" i="2"/>
  <c r="Z3761" i="2" s="1"/>
  <c r="N3761" i="2"/>
  <c r="M3761" i="2"/>
  <c r="L3761" i="2"/>
  <c r="K3761" i="2"/>
  <c r="X3761" i="2" s="1"/>
  <c r="J3761" i="2"/>
  <c r="I3761" i="2"/>
  <c r="H3761" i="2"/>
  <c r="G3761" i="2"/>
  <c r="F3761" i="2"/>
  <c r="E3761" i="2"/>
  <c r="D3761" i="2"/>
  <c r="C3761" i="2"/>
  <c r="B3761" i="2"/>
  <c r="A3761" i="2"/>
  <c r="T3761" i="2" s="1"/>
  <c r="AA3760" i="2"/>
  <c r="S3760" i="2"/>
  <c r="R3760" i="2"/>
  <c r="Q3760" i="2"/>
  <c r="Y3760" i="2" s="1" a="1"/>
  <c r="Y3760" i="2" s="1"/>
  <c r="P3760" i="2"/>
  <c r="Z3760" i="2" s="1"/>
  <c r="N3760" i="2"/>
  <c r="M3760" i="2"/>
  <c r="L3760" i="2"/>
  <c r="K3760" i="2"/>
  <c r="J3760" i="2"/>
  <c r="I3760" i="2"/>
  <c r="H3760" i="2"/>
  <c r="G3760" i="2"/>
  <c r="F3760" i="2"/>
  <c r="E3760" i="2"/>
  <c r="D3760" i="2"/>
  <c r="C3760" i="2"/>
  <c r="B3760" i="2"/>
  <c r="A3760" i="2"/>
  <c r="T3760" i="2" s="1"/>
  <c r="AA3759" i="2"/>
  <c r="S3759" i="2"/>
  <c r="R3759" i="2"/>
  <c r="Q3759" i="2"/>
  <c r="Y3759" i="2" s="1" a="1"/>
  <c r="Y3759" i="2" s="1"/>
  <c r="P3759" i="2"/>
  <c r="Z3759" i="2" s="1"/>
  <c r="N3759" i="2"/>
  <c r="M3759" i="2"/>
  <c r="L3759" i="2"/>
  <c r="K3759" i="2"/>
  <c r="J3759" i="2"/>
  <c r="I3759" i="2"/>
  <c r="H3759" i="2"/>
  <c r="G3759" i="2"/>
  <c r="F3759" i="2"/>
  <c r="E3759" i="2"/>
  <c r="D3759" i="2"/>
  <c r="C3759" i="2"/>
  <c r="B3759" i="2"/>
  <c r="A3759" i="2"/>
  <c r="T3759" i="2" s="1"/>
  <c r="AA3758" i="2"/>
  <c r="S3758" i="2"/>
  <c r="R3758" i="2"/>
  <c r="Q3758" i="2"/>
  <c r="Y3758" i="2" s="1" a="1"/>
  <c r="Y3758" i="2" s="1"/>
  <c r="P3758" i="2"/>
  <c r="Z3758" i="2" s="1"/>
  <c r="N3758" i="2"/>
  <c r="M3758" i="2"/>
  <c r="L3758" i="2"/>
  <c r="K3758" i="2"/>
  <c r="X3758" i="2" s="1"/>
  <c r="J3758" i="2"/>
  <c r="I3758" i="2"/>
  <c r="H3758" i="2"/>
  <c r="G3758" i="2"/>
  <c r="F3758" i="2"/>
  <c r="E3758" i="2"/>
  <c r="D3758" i="2"/>
  <c r="C3758" i="2"/>
  <c r="B3758" i="2"/>
  <c r="A3758" i="2"/>
  <c r="T3758" i="2" s="1"/>
  <c r="AA3757" i="2"/>
  <c r="S3757" i="2"/>
  <c r="R3757" i="2"/>
  <c r="Q3757" i="2"/>
  <c r="Y3757" i="2" s="1" a="1"/>
  <c r="Y3757" i="2" s="1"/>
  <c r="P3757" i="2"/>
  <c r="Z3757" i="2" s="1"/>
  <c r="N3757" i="2"/>
  <c r="M3757" i="2"/>
  <c r="L3757" i="2"/>
  <c r="K3757" i="2"/>
  <c r="X3757" i="2" s="1"/>
  <c r="J3757" i="2"/>
  <c r="I3757" i="2"/>
  <c r="H3757" i="2"/>
  <c r="G3757" i="2"/>
  <c r="F3757" i="2"/>
  <c r="E3757" i="2"/>
  <c r="D3757" i="2"/>
  <c r="C3757" i="2"/>
  <c r="B3757" i="2"/>
  <c r="A3757" i="2"/>
  <c r="T3757" i="2" s="1"/>
  <c r="AA3756" i="2"/>
  <c r="S3756" i="2"/>
  <c r="R3756" i="2"/>
  <c r="Q3756" i="2"/>
  <c r="Y3756" i="2" s="1" a="1"/>
  <c r="Y3756" i="2" s="1"/>
  <c r="P3756" i="2"/>
  <c r="Z3756" i="2" s="1"/>
  <c r="N3756" i="2"/>
  <c r="M3756" i="2"/>
  <c r="L3756" i="2"/>
  <c r="K3756" i="2"/>
  <c r="J3756" i="2"/>
  <c r="I3756" i="2"/>
  <c r="H3756" i="2"/>
  <c r="G3756" i="2"/>
  <c r="F3756" i="2"/>
  <c r="E3756" i="2"/>
  <c r="D3756" i="2"/>
  <c r="C3756" i="2"/>
  <c r="B3756" i="2"/>
  <c r="A3756" i="2"/>
  <c r="T3756" i="2" s="1"/>
  <c r="AA3755" i="2"/>
  <c r="S3755" i="2"/>
  <c r="R3755" i="2"/>
  <c r="Q3755" i="2"/>
  <c r="Y3755" i="2" s="1" a="1"/>
  <c r="Y3755" i="2" s="1"/>
  <c r="P3755" i="2"/>
  <c r="Z3755" i="2" s="1"/>
  <c r="N3755" i="2"/>
  <c r="M3755" i="2"/>
  <c r="L3755" i="2"/>
  <c r="K3755" i="2"/>
  <c r="J3755" i="2"/>
  <c r="I3755" i="2"/>
  <c r="H3755" i="2"/>
  <c r="G3755" i="2"/>
  <c r="F3755" i="2"/>
  <c r="E3755" i="2"/>
  <c r="D3755" i="2"/>
  <c r="C3755" i="2"/>
  <c r="B3755" i="2"/>
  <c r="A3755" i="2"/>
  <c r="T3755" i="2" s="1"/>
  <c r="AA3754" i="2"/>
  <c r="S3754" i="2"/>
  <c r="R3754" i="2"/>
  <c r="Q3754" i="2"/>
  <c r="Y3754" i="2" s="1" a="1"/>
  <c r="Y3754" i="2" s="1"/>
  <c r="P3754" i="2"/>
  <c r="Z3754" i="2" s="1"/>
  <c r="N3754" i="2"/>
  <c r="M3754" i="2"/>
  <c r="L3754" i="2"/>
  <c r="K3754" i="2"/>
  <c r="X3754" i="2" s="1"/>
  <c r="J3754" i="2"/>
  <c r="I3754" i="2"/>
  <c r="H3754" i="2"/>
  <c r="G3754" i="2"/>
  <c r="F3754" i="2"/>
  <c r="E3754" i="2"/>
  <c r="D3754" i="2"/>
  <c r="C3754" i="2"/>
  <c r="B3754" i="2"/>
  <c r="A3754" i="2"/>
  <c r="T3754" i="2" s="1"/>
  <c r="AA3753" i="2"/>
  <c r="S3753" i="2"/>
  <c r="R3753" i="2"/>
  <c r="Q3753" i="2"/>
  <c r="Y3753" i="2" s="1" a="1"/>
  <c r="Y3753" i="2" s="1"/>
  <c r="P3753" i="2"/>
  <c r="Z3753" i="2" s="1"/>
  <c r="N3753" i="2"/>
  <c r="M3753" i="2"/>
  <c r="L3753" i="2"/>
  <c r="K3753" i="2"/>
  <c r="X3753" i="2" s="1"/>
  <c r="J3753" i="2"/>
  <c r="I3753" i="2"/>
  <c r="H3753" i="2"/>
  <c r="G3753" i="2"/>
  <c r="F3753" i="2"/>
  <c r="E3753" i="2"/>
  <c r="D3753" i="2"/>
  <c r="C3753" i="2"/>
  <c r="B3753" i="2"/>
  <c r="A3753" i="2"/>
  <c r="T3753" i="2" s="1"/>
  <c r="AA3752" i="2"/>
  <c r="S3752" i="2"/>
  <c r="R3752" i="2"/>
  <c r="Q3752" i="2"/>
  <c r="Y3752" i="2" s="1" a="1"/>
  <c r="Y3752" i="2" s="1"/>
  <c r="P3752" i="2"/>
  <c r="Z3752" i="2" s="1"/>
  <c r="N3752" i="2"/>
  <c r="M3752" i="2"/>
  <c r="L3752" i="2"/>
  <c r="K3752" i="2"/>
  <c r="J3752" i="2"/>
  <c r="I3752" i="2"/>
  <c r="H3752" i="2"/>
  <c r="G3752" i="2"/>
  <c r="F3752" i="2"/>
  <c r="E3752" i="2"/>
  <c r="D3752" i="2"/>
  <c r="C3752" i="2"/>
  <c r="B3752" i="2"/>
  <c r="A3752" i="2"/>
  <c r="T3752" i="2" s="1"/>
  <c r="AA3751" i="2"/>
  <c r="S3751" i="2"/>
  <c r="R3751" i="2"/>
  <c r="Q3751" i="2"/>
  <c r="Y3751" i="2" s="1" a="1"/>
  <c r="Y3751" i="2" s="1"/>
  <c r="P3751" i="2"/>
  <c r="Z3751" i="2" s="1"/>
  <c r="N3751" i="2"/>
  <c r="M3751" i="2"/>
  <c r="L3751" i="2"/>
  <c r="K3751" i="2"/>
  <c r="J3751" i="2"/>
  <c r="I3751" i="2"/>
  <c r="H3751" i="2"/>
  <c r="G3751" i="2"/>
  <c r="F3751" i="2"/>
  <c r="E3751" i="2"/>
  <c r="D3751" i="2"/>
  <c r="C3751" i="2"/>
  <c r="B3751" i="2"/>
  <c r="A3751" i="2"/>
  <c r="T3751" i="2" s="1"/>
  <c r="AA3750" i="2"/>
  <c r="S3750" i="2"/>
  <c r="R3750" i="2"/>
  <c r="Q3750" i="2"/>
  <c r="Y3750" i="2" s="1" a="1"/>
  <c r="Y3750" i="2" s="1"/>
  <c r="P3750" i="2"/>
  <c r="Z3750" i="2" s="1"/>
  <c r="N3750" i="2"/>
  <c r="M3750" i="2"/>
  <c r="L3750" i="2"/>
  <c r="K3750" i="2"/>
  <c r="X3750" i="2" s="1"/>
  <c r="J3750" i="2"/>
  <c r="I3750" i="2"/>
  <c r="H3750" i="2"/>
  <c r="G3750" i="2"/>
  <c r="F3750" i="2"/>
  <c r="E3750" i="2"/>
  <c r="D3750" i="2"/>
  <c r="C3750" i="2"/>
  <c r="B3750" i="2"/>
  <c r="A3750" i="2"/>
  <c r="T3750" i="2" s="1"/>
  <c r="AA3749" i="2"/>
  <c r="S3749" i="2"/>
  <c r="R3749" i="2"/>
  <c r="Q3749" i="2"/>
  <c r="Y3749" i="2" s="1" a="1"/>
  <c r="Y3749" i="2" s="1"/>
  <c r="P3749" i="2"/>
  <c r="Z3749" i="2" s="1"/>
  <c r="N3749" i="2"/>
  <c r="M3749" i="2"/>
  <c r="L3749" i="2"/>
  <c r="K3749" i="2"/>
  <c r="X3749" i="2" s="1"/>
  <c r="J3749" i="2"/>
  <c r="I3749" i="2"/>
  <c r="H3749" i="2"/>
  <c r="G3749" i="2"/>
  <c r="F3749" i="2"/>
  <c r="E3749" i="2"/>
  <c r="D3749" i="2"/>
  <c r="C3749" i="2"/>
  <c r="B3749" i="2"/>
  <c r="A3749" i="2"/>
  <c r="T3749" i="2" s="1"/>
  <c r="AA3748" i="2"/>
  <c r="S3748" i="2"/>
  <c r="R3748" i="2"/>
  <c r="Q3748" i="2"/>
  <c r="Y3748" i="2" s="1" a="1"/>
  <c r="Y3748" i="2" s="1"/>
  <c r="P3748" i="2"/>
  <c r="Z3748" i="2" s="1"/>
  <c r="N3748" i="2"/>
  <c r="M3748" i="2"/>
  <c r="L3748" i="2"/>
  <c r="K3748" i="2"/>
  <c r="J3748" i="2"/>
  <c r="I3748" i="2"/>
  <c r="H3748" i="2"/>
  <c r="G3748" i="2"/>
  <c r="F3748" i="2"/>
  <c r="E3748" i="2"/>
  <c r="D3748" i="2"/>
  <c r="C3748" i="2"/>
  <c r="B3748" i="2"/>
  <c r="A3748" i="2"/>
  <c r="T3748" i="2" s="1"/>
  <c r="AA3747" i="2"/>
  <c r="S3747" i="2"/>
  <c r="R3747" i="2"/>
  <c r="Q3747" i="2"/>
  <c r="Y3747" i="2" s="1" a="1"/>
  <c r="Y3747" i="2" s="1"/>
  <c r="P3747" i="2"/>
  <c r="Z3747" i="2" s="1"/>
  <c r="N3747" i="2"/>
  <c r="M3747" i="2"/>
  <c r="L3747" i="2"/>
  <c r="K3747" i="2"/>
  <c r="J3747" i="2"/>
  <c r="I3747" i="2"/>
  <c r="H3747" i="2"/>
  <c r="G3747" i="2"/>
  <c r="F3747" i="2"/>
  <c r="E3747" i="2"/>
  <c r="D3747" i="2"/>
  <c r="C3747" i="2"/>
  <c r="B3747" i="2"/>
  <c r="A3747" i="2"/>
  <c r="T3747" i="2" s="1"/>
  <c r="AA3746" i="2"/>
  <c r="S3746" i="2"/>
  <c r="R3746" i="2"/>
  <c r="Q3746" i="2"/>
  <c r="Y3746" i="2" s="1" a="1"/>
  <c r="Y3746" i="2" s="1"/>
  <c r="P3746" i="2"/>
  <c r="Z3746" i="2" s="1"/>
  <c r="N3746" i="2"/>
  <c r="M3746" i="2"/>
  <c r="L3746" i="2"/>
  <c r="K3746" i="2"/>
  <c r="X3746" i="2" s="1"/>
  <c r="J3746" i="2"/>
  <c r="I3746" i="2"/>
  <c r="H3746" i="2"/>
  <c r="G3746" i="2"/>
  <c r="F3746" i="2"/>
  <c r="E3746" i="2"/>
  <c r="D3746" i="2"/>
  <c r="C3746" i="2"/>
  <c r="B3746" i="2"/>
  <c r="A3746" i="2"/>
  <c r="T3746" i="2" s="1"/>
  <c r="AA3745" i="2"/>
  <c r="S3745" i="2"/>
  <c r="R3745" i="2"/>
  <c r="Q3745" i="2"/>
  <c r="Y3745" i="2" s="1" a="1"/>
  <c r="Y3745" i="2" s="1"/>
  <c r="P3745" i="2"/>
  <c r="Z3745" i="2" s="1"/>
  <c r="N3745" i="2"/>
  <c r="M3745" i="2"/>
  <c r="L3745" i="2"/>
  <c r="K3745" i="2"/>
  <c r="X3745" i="2" s="1"/>
  <c r="J3745" i="2"/>
  <c r="I3745" i="2"/>
  <c r="H3745" i="2"/>
  <c r="G3745" i="2"/>
  <c r="F3745" i="2"/>
  <c r="E3745" i="2"/>
  <c r="D3745" i="2"/>
  <c r="C3745" i="2"/>
  <c r="B3745" i="2"/>
  <c r="A3745" i="2"/>
  <c r="T3745" i="2" s="1"/>
  <c r="AA3744" i="2"/>
  <c r="S3744" i="2"/>
  <c r="R3744" i="2"/>
  <c r="Q3744" i="2"/>
  <c r="Y3744" i="2" s="1" a="1"/>
  <c r="Y3744" i="2" s="1"/>
  <c r="P3744" i="2"/>
  <c r="Z3744" i="2" s="1"/>
  <c r="N3744" i="2"/>
  <c r="M3744" i="2"/>
  <c r="L3744" i="2"/>
  <c r="K3744" i="2"/>
  <c r="J3744" i="2"/>
  <c r="I3744" i="2"/>
  <c r="H3744" i="2"/>
  <c r="G3744" i="2"/>
  <c r="F3744" i="2"/>
  <c r="E3744" i="2"/>
  <c r="D3744" i="2"/>
  <c r="C3744" i="2"/>
  <c r="B3744" i="2"/>
  <c r="A3744" i="2"/>
  <c r="T3744" i="2" s="1"/>
  <c r="AA3743" i="2"/>
  <c r="S3743" i="2"/>
  <c r="R3743" i="2"/>
  <c r="Q3743" i="2"/>
  <c r="Y3743" i="2" s="1" a="1"/>
  <c r="Y3743" i="2" s="1"/>
  <c r="P3743" i="2"/>
  <c r="Z3743" i="2" s="1"/>
  <c r="N3743" i="2"/>
  <c r="M3743" i="2"/>
  <c r="L3743" i="2"/>
  <c r="K3743" i="2"/>
  <c r="J3743" i="2"/>
  <c r="I3743" i="2"/>
  <c r="H3743" i="2"/>
  <c r="G3743" i="2"/>
  <c r="F3743" i="2"/>
  <c r="E3743" i="2"/>
  <c r="D3743" i="2"/>
  <c r="C3743" i="2"/>
  <c r="B3743" i="2"/>
  <c r="A3743" i="2"/>
  <c r="T3743" i="2" s="1"/>
  <c r="AA3742" i="2"/>
  <c r="S3742" i="2"/>
  <c r="R3742" i="2"/>
  <c r="Q3742" i="2"/>
  <c r="Y3742" i="2" s="1" a="1"/>
  <c r="Y3742" i="2" s="1"/>
  <c r="P3742" i="2"/>
  <c r="Z3742" i="2" s="1"/>
  <c r="N3742" i="2"/>
  <c r="M3742" i="2"/>
  <c r="L3742" i="2"/>
  <c r="K3742" i="2"/>
  <c r="X3742" i="2" s="1"/>
  <c r="J3742" i="2"/>
  <c r="I3742" i="2"/>
  <c r="H3742" i="2"/>
  <c r="G3742" i="2"/>
  <c r="F3742" i="2"/>
  <c r="E3742" i="2"/>
  <c r="D3742" i="2"/>
  <c r="C3742" i="2"/>
  <c r="B3742" i="2"/>
  <c r="A3742" i="2"/>
  <c r="T3742" i="2" s="1"/>
  <c r="AA3741" i="2"/>
  <c r="S3741" i="2"/>
  <c r="R3741" i="2"/>
  <c r="Q3741" i="2"/>
  <c r="Y3741" i="2" s="1" a="1"/>
  <c r="Y3741" i="2" s="1"/>
  <c r="P3741" i="2"/>
  <c r="Z3741" i="2" s="1"/>
  <c r="N3741" i="2"/>
  <c r="M3741" i="2"/>
  <c r="L3741" i="2"/>
  <c r="K3741" i="2"/>
  <c r="X3741" i="2" s="1"/>
  <c r="J3741" i="2"/>
  <c r="I3741" i="2"/>
  <c r="H3741" i="2"/>
  <c r="G3741" i="2"/>
  <c r="F3741" i="2"/>
  <c r="E3741" i="2"/>
  <c r="D3741" i="2"/>
  <c r="C3741" i="2"/>
  <c r="B3741" i="2"/>
  <c r="A3741" i="2"/>
  <c r="T3741" i="2" s="1"/>
  <c r="AA3740" i="2"/>
  <c r="S3740" i="2"/>
  <c r="R3740" i="2"/>
  <c r="Q3740" i="2"/>
  <c r="Y3740" i="2" s="1" a="1"/>
  <c r="Y3740" i="2" s="1"/>
  <c r="P3740" i="2"/>
  <c r="Z3740" i="2" s="1"/>
  <c r="N3740" i="2"/>
  <c r="M3740" i="2"/>
  <c r="L3740" i="2"/>
  <c r="K3740" i="2"/>
  <c r="J3740" i="2"/>
  <c r="I3740" i="2"/>
  <c r="H3740" i="2"/>
  <c r="G3740" i="2"/>
  <c r="F3740" i="2"/>
  <c r="E3740" i="2"/>
  <c r="D3740" i="2"/>
  <c r="C3740" i="2"/>
  <c r="B3740" i="2"/>
  <c r="A3740" i="2"/>
  <c r="T3740" i="2" s="1"/>
  <c r="AA3739" i="2"/>
  <c r="S3739" i="2"/>
  <c r="R3739" i="2"/>
  <c r="Q3739" i="2"/>
  <c r="Y3739" i="2" s="1" a="1"/>
  <c r="Y3739" i="2" s="1"/>
  <c r="P3739" i="2"/>
  <c r="Z3739" i="2" s="1"/>
  <c r="N3739" i="2"/>
  <c r="M3739" i="2"/>
  <c r="L3739" i="2"/>
  <c r="K3739" i="2"/>
  <c r="J3739" i="2"/>
  <c r="I3739" i="2"/>
  <c r="H3739" i="2"/>
  <c r="G3739" i="2"/>
  <c r="F3739" i="2"/>
  <c r="E3739" i="2"/>
  <c r="D3739" i="2"/>
  <c r="C3739" i="2"/>
  <c r="B3739" i="2"/>
  <c r="A3739" i="2"/>
  <c r="T3739" i="2" s="1"/>
  <c r="AA3738" i="2"/>
  <c r="S3738" i="2"/>
  <c r="R3738" i="2"/>
  <c r="Q3738" i="2"/>
  <c r="Y3738" i="2" s="1" a="1"/>
  <c r="Y3738" i="2" s="1"/>
  <c r="P3738" i="2"/>
  <c r="Z3738" i="2" s="1"/>
  <c r="N3738" i="2"/>
  <c r="M3738" i="2"/>
  <c r="L3738" i="2"/>
  <c r="K3738" i="2"/>
  <c r="X3738" i="2" s="1"/>
  <c r="J3738" i="2"/>
  <c r="I3738" i="2"/>
  <c r="H3738" i="2"/>
  <c r="G3738" i="2"/>
  <c r="F3738" i="2"/>
  <c r="E3738" i="2"/>
  <c r="D3738" i="2"/>
  <c r="C3738" i="2"/>
  <c r="B3738" i="2"/>
  <c r="A3738" i="2"/>
  <c r="T3738" i="2" s="1"/>
  <c r="AA3737" i="2"/>
  <c r="S3737" i="2"/>
  <c r="R3737" i="2"/>
  <c r="Q3737" i="2"/>
  <c r="Y3737" i="2" s="1" a="1"/>
  <c r="Y3737" i="2" s="1"/>
  <c r="P3737" i="2"/>
  <c r="Z3737" i="2" s="1"/>
  <c r="N3737" i="2"/>
  <c r="M3737" i="2"/>
  <c r="L3737" i="2"/>
  <c r="K3737" i="2"/>
  <c r="X3737" i="2" s="1"/>
  <c r="J3737" i="2"/>
  <c r="I3737" i="2"/>
  <c r="H3737" i="2"/>
  <c r="G3737" i="2"/>
  <c r="F3737" i="2"/>
  <c r="E3737" i="2"/>
  <c r="D3737" i="2"/>
  <c r="C3737" i="2"/>
  <c r="B3737" i="2"/>
  <c r="A3737" i="2"/>
  <c r="T3737" i="2" s="1"/>
  <c r="AA3736" i="2"/>
  <c r="S3736" i="2"/>
  <c r="R3736" i="2"/>
  <c r="Q3736" i="2"/>
  <c r="Y3736" i="2" s="1" a="1"/>
  <c r="Y3736" i="2" s="1"/>
  <c r="P3736" i="2"/>
  <c r="Z3736" i="2" s="1"/>
  <c r="N3736" i="2"/>
  <c r="M3736" i="2"/>
  <c r="L3736" i="2"/>
  <c r="K3736" i="2"/>
  <c r="X3736" i="2" s="1"/>
  <c r="J3736" i="2"/>
  <c r="I3736" i="2"/>
  <c r="H3736" i="2"/>
  <c r="G3736" i="2"/>
  <c r="F3736" i="2"/>
  <c r="E3736" i="2"/>
  <c r="D3736" i="2"/>
  <c r="C3736" i="2"/>
  <c r="B3736" i="2"/>
  <c r="A3736" i="2"/>
  <c r="T3736" i="2" s="1"/>
  <c r="AA3735" i="2"/>
  <c r="S3735" i="2"/>
  <c r="R3735" i="2"/>
  <c r="Q3735" i="2"/>
  <c r="Y3735" i="2" s="1" a="1"/>
  <c r="Y3735" i="2" s="1"/>
  <c r="P3735" i="2"/>
  <c r="Z3735" i="2" s="1"/>
  <c r="N3735" i="2"/>
  <c r="M3735" i="2"/>
  <c r="L3735" i="2"/>
  <c r="K3735" i="2"/>
  <c r="J3735" i="2"/>
  <c r="I3735" i="2"/>
  <c r="H3735" i="2"/>
  <c r="G3735" i="2"/>
  <c r="F3735" i="2"/>
  <c r="E3735" i="2"/>
  <c r="D3735" i="2"/>
  <c r="C3735" i="2"/>
  <c r="B3735" i="2"/>
  <c r="A3735" i="2"/>
  <c r="T3735" i="2" s="1"/>
  <c r="AA3734" i="2"/>
  <c r="S3734" i="2"/>
  <c r="R3734" i="2"/>
  <c r="Q3734" i="2"/>
  <c r="Y3734" i="2" s="1" a="1"/>
  <c r="Y3734" i="2" s="1"/>
  <c r="P3734" i="2"/>
  <c r="Z3734" i="2" s="1"/>
  <c r="N3734" i="2"/>
  <c r="M3734" i="2"/>
  <c r="L3734" i="2"/>
  <c r="K3734" i="2"/>
  <c r="X3734" i="2" s="1"/>
  <c r="J3734" i="2"/>
  <c r="I3734" i="2"/>
  <c r="H3734" i="2"/>
  <c r="G3734" i="2"/>
  <c r="F3734" i="2"/>
  <c r="E3734" i="2"/>
  <c r="D3734" i="2"/>
  <c r="C3734" i="2"/>
  <c r="B3734" i="2"/>
  <c r="A3734" i="2"/>
  <c r="T3734" i="2" s="1"/>
  <c r="AA3733" i="2"/>
  <c r="S3733" i="2"/>
  <c r="R3733" i="2"/>
  <c r="Q3733" i="2"/>
  <c r="Y3733" i="2" s="1" a="1"/>
  <c r="Y3733" i="2" s="1"/>
  <c r="P3733" i="2"/>
  <c r="Z3733" i="2" s="1"/>
  <c r="N3733" i="2"/>
  <c r="M3733" i="2"/>
  <c r="L3733" i="2"/>
  <c r="K3733" i="2"/>
  <c r="X3733" i="2" s="1"/>
  <c r="J3733" i="2"/>
  <c r="I3733" i="2"/>
  <c r="H3733" i="2"/>
  <c r="G3733" i="2"/>
  <c r="F3733" i="2"/>
  <c r="E3733" i="2"/>
  <c r="D3733" i="2"/>
  <c r="C3733" i="2"/>
  <c r="B3733" i="2"/>
  <c r="A3733" i="2"/>
  <c r="T3733" i="2" s="1"/>
  <c r="AA3732" i="2"/>
  <c r="S3732" i="2"/>
  <c r="R3732" i="2"/>
  <c r="Q3732" i="2"/>
  <c r="Y3732" i="2" s="1" a="1"/>
  <c r="Y3732" i="2" s="1"/>
  <c r="P3732" i="2"/>
  <c r="Z3732" i="2" s="1"/>
  <c r="N3732" i="2"/>
  <c r="M3732" i="2"/>
  <c r="L3732" i="2"/>
  <c r="K3732" i="2"/>
  <c r="J3732" i="2"/>
  <c r="I3732" i="2"/>
  <c r="H3732" i="2"/>
  <c r="G3732" i="2"/>
  <c r="F3732" i="2"/>
  <c r="E3732" i="2"/>
  <c r="D3732" i="2"/>
  <c r="C3732" i="2"/>
  <c r="B3732" i="2"/>
  <c r="A3732" i="2"/>
  <c r="T3732" i="2" s="1"/>
  <c r="AA3731" i="2"/>
  <c r="S3731" i="2"/>
  <c r="R3731" i="2"/>
  <c r="Q3731" i="2"/>
  <c r="Y3731" i="2" s="1" a="1"/>
  <c r="Y3731" i="2" s="1"/>
  <c r="P3731" i="2"/>
  <c r="Z3731" i="2" s="1"/>
  <c r="N3731" i="2"/>
  <c r="M3731" i="2"/>
  <c r="L3731" i="2"/>
  <c r="K3731" i="2"/>
  <c r="J3731" i="2"/>
  <c r="I3731" i="2"/>
  <c r="H3731" i="2"/>
  <c r="G3731" i="2"/>
  <c r="F3731" i="2"/>
  <c r="E3731" i="2"/>
  <c r="D3731" i="2"/>
  <c r="C3731" i="2"/>
  <c r="B3731" i="2"/>
  <c r="A3731" i="2"/>
  <c r="T3731" i="2" s="1"/>
  <c r="AA3730" i="2"/>
  <c r="S3730" i="2"/>
  <c r="R3730" i="2"/>
  <c r="Q3730" i="2"/>
  <c r="Y3730" i="2" s="1" a="1"/>
  <c r="Y3730" i="2" s="1"/>
  <c r="P3730" i="2"/>
  <c r="Z3730" i="2" s="1"/>
  <c r="N3730" i="2"/>
  <c r="M3730" i="2"/>
  <c r="L3730" i="2"/>
  <c r="K3730" i="2"/>
  <c r="X3730" i="2" s="1"/>
  <c r="J3730" i="2"/>
  <c r="I3730" i="2"/>
  <c r="H3730" i="2"/>
  <c r="G3730" i="2"/>
  <c r="F3730" i="2"/>
  <c r="E3730" i="2"/>
  <c r="D3730" i="2"/>
  <c r="C3730" i="2"/>
  <c r="B3730" i="2"/>
  <c r="A3730" i="2"/>
  <c r="T3730" i="2" s="1"/>
  <c r="AA3729" i="2"/>
  <c r="S3729" i="2"/>
  <c r="R3729" i="2"/>
  <c r="Q3729" i="2"/>
  <c r="Y3729" i="2" s="1" a="1"/>
  <c r="Y3729" i="2" s="1"/>
  <c r="P3729" i="2"/>
  <c r="Z3729" i="2" s="1"/>
  <c r="N3729" i="2"/>
  <c r="M3729" i="2"/>
  <c r="L3729" i="2"/>
  <c r="K3729" i="2"/>
  <c r="X3729" i="2" s="1"/>
  <c r="J3729" i="2"/>
  <c r="I3729" i="2"/>
  <c r="H3729" i="2"/>
  <c r="G3729" i="2"/>
  <c r="F3729" i="2"/>
  <c r="E3729" i="2"/>
  <c r="D3729" i="2"/>
  <c r="C3729" i="2"/>
  <c r="B3729" i="2"/>
  <c r="A3729" i="2"/>
  <c r="T3729" i="2" s="1"/>
  <c r="AA3728" i="2"/>
  <c r="S3728" i="2"/>
  <c r="R3728" i="2"/>
  <c r="Q3728" i="2"/>
  <c r="Y3728" i="2" s="1" a="1"/>
  <c r="Y3728" i="2" s="1"/>
  <c r="P3728" i="2"/>
  <c r="Z3728" i="2" s="1"/>
  <c r="N3728" i="2"/>
  <c r="M3728" i="2"/>
  <c r="L3728" i="2"/>
  <c r="K3728" i="2"/>
  <c r="X3728" i="2" s="1"/>
  <c r="J3728" i="2"/>
  <c r="I3728" i="2"/>
  <c r="H3728" i="2"/>
  <c r="G3728" i="2"/>
  <c r="F3728" i="2"/>
  <c r="E3728" i="2"/>
  <c r="D3728" i="2"/>
  <c r="C3728" i="2"/>
  <c r="B3728" i="2"/>
  <c r="A3728" i="2"/>
  <c r="T3728" i="2" s="1"/>
  <c r="AA3727" i="2"/>
  <c r="S3727" i="2"/>
  <c r="R3727" i="2"/>
  <c r="Q3727" i="2"/>
  <c r="Y3727" i="2" s="1" a="1"/>
  <c r="Y3727" i="2" s="1"/>
  <c r="P3727" i="2"/>
  <c r="Z3727" i="2" s="1"/>
  <c r="N3727" i="2"/>
  <c r="M3727" i="2"/>
  <c r="L3727" i="2"/>
  <c r="K3727" i="2"/>
  <c r="J3727" i="2"/>
  <c r="I3727" i="2"/>
  <c r="H3727" i="2"/>
  <c r="G3727" i="2"/>
  <c r="F3727" i="2"/>
  <c r="E3727" i="2"/>
  <c r="D3727" i="2"/>
  <c r="C3727" i="2"/>
  <c r="B3727" i="2"/>
  <c r="A3727" i="2"/>
  <c r="T3727" i="2" s="1"/>
  <c r="AA3726" i="2"/>
  <c r="S3726" i="2"/>
  <c r="R3726" i="2"/>
  <c r="Q3726" i="2"/>
  <c r="Y3726" i="2" s="1" a="1"/>
  <c r="Y3726" i="2" s="1"/>
  <c r="P3726" i="2"/>
  <c r="Z3726" i="2" s="1"/>
  <c r="N3726" i="2"/>
  <c r="M3726" i="2"/>
  <c r="L3726" i="2"/>
  <c r="K3726" i="2"/>
  <c r="X3726" i="2" s="1"/>
  <c r="J3726" i="2"/>
  <c r="I3726" i="2"/>
  <c r="H3726" i="2"/>
  <c r="G3726" i="2"/>
  <c r="F3726" i="2"/>
  <c r="E3726" i="2"/>
  <c r="D3726" i="2"/>
  <c r="C3726" i="2"/>
  <c r="B3726" i="2"/>
  <c r="A3726" i="2"/>
  <c r="T3726" i="2" s="1"/>
  <c r="AA3725" i="2"/>
  <c r="S3725" i="2"/>
  <c r="R3725" i="2"/>
  <c r="Q3725" i="2"/>
  <c r="Y3725" i="2" s="1" a="1"/>
  <c r="Y3725" i="2" s="1"/>
  <c r="P3725" i="2"/>
  <c r="Z3725" i="2" s="1"/>
  <c r="N3725" i="2"/>
  <c r="M3725" i="2"/>
  <c r="L3725" i="2"/>
  <c r="K3725" i="2"/>
  <c r="X3725" i="2" s="1"/>
  <c r="J3725" i="2"/>
  <c r="I3725" i="2"/>
  <c r="H3725" i="2"/>
  <c r="G3725" i="2"/>
  <c r="F3725" i="2"/>
  <c r="E3725" i="2"/>
  <c r="D3725" i="2"/>
  <c r="C3725" i="2"/>
  <c r="B3725" i="2"/>
  <c r="A3725" i="2"/>
  <c r="T3725" i="2" s="1"/>
  <c r="AA3724" i="2"/>
  <c r="S3724" i="2"/>
  <c r="R3724" i="2"/>
  <c r="Q3724" i="2"/>
  <c r="Y3724" i="2" s="1" a="1"/>
  <c r="Y3724" i="2" s="1"/>
  <c r="P3724" i="2"/>
  <c r="Z3724" i="2" s="1"/>
  <c r="N3724" i="2"/>
  <c r="M3724" i="2"/>
  <c r="L3724" i="2"/>
  <c r="K3724" i="2"/>
  <c r="J3724" i="2"/>
  <c r="I3724" i="2"/>
  <c r="H3724" i="2"/>
  <c r="G3724" i="2"/>
  <c r="F3724" i="2"/>
  <c r="E3724" i="2"/>
  <c r="D3724" i="2"/>
  <c r="C3724" i="2"/>
  <c r="B3724" i="2"/>
  <c r="A3724" i="2"/>
  <c r="T3724" i="2" s="1"/>
  <c r="AA3723" i="2"/>
  <c r="S3723" i="2"/>
  <c r="R3723" i="2"/>
  <c r="Q3723" i="2"/>
  <c r="Y3723" i="2" s="1" a="1"/>
  <c r="Y3723" i="2" s="1"/>
  <c r="P3723" i="2"/>
  <c r="Z3723" i="2" s="1"/>
  <c r="N3723" i="2"/>
  <c r="M3723" i="2"/>
  <c r="L3723" i="2"/>
  <c r="K3723" i="2"/>
  <c r="J3723" i="2"/>
  <c r="I3723" i="2"/>
  <c r="H3723" i="2"/>
  <c r="G3723" i="2"/>
  <c r="F3723" i="2"/>
  <c r="E3723" i="2"/>
  <c r="D3723" i="2"/>
  <c r="C3723" i="2"/>
  <c r="B3723" i="2"/>
  <c r="A3723" i="2"/>
  <c r="T3723" i="2" s="1"/>
  <c r="AA3722" i="2"/>
  <c r="S3722" i="2"/>
  <c r="R3722" i="2"/>
  <c r="Q3722" i="2"/>
  <c r="Y3722" i="2" s="1" a="1"/>
  <c r="Y3722" i="2" s="1"/>
  <c r="P3722" i="2"/>
  <c r="Z3722" i="2" s="1"/>
  <c r="N3722" i="2"/>
  <c r="M3722" i="2"/>
  <c r="L3722" i="2"/>
  <c r="K3722" i="2"/>
  <c r="X3722" i="2" s="1"/>
  <c r="J3722" i="2"/>
  <c r="I3722" i="2"/>
  <c r="H3722" i="2"/>
  <c r="G3722" i="2"/>
  <c r="F3722" i="2"/>
  <c r="E3722" i="2"/>
  <c r="D3722" i="2"/>
  <c r="C3722" i="2"/>
  <c r="B3722" i="2"/>
  <c r="A3722" i="2"/>
  <c r="T3722" i="2" s="1"/>
  <c r="AA3721" i="2"/>
  <c r="S3721" i="2"/>
  <c r="R3721" i="2"/>
  <c r="Q3721" i="2"/>
  <c r="Y3721" i="2" s="1" a="1"/>
  <c r="Y3721" i="2" s="1"/>
  <c r="P3721" i="2"/>
  <c r="Z3721" i="2" s="1"/>
  <c r="N3721" i="2"/>
  <c r="M3721" i="2"/>
  <c r="L3721" i="2"/>
  <c r="K3721" i="2"/>
  <c r="X3721" i="2" s="1"/>
  <c r="J3721" i="2"/>
  <c r="I3721" i="2"/>
  <c r="H3721" i="2"/>
  <c r="G3721" i="2"/>
  <c r="F3721" i="2"/>
  <c r="E3721" i="2"/>
  <c r="D3721" i="2"/>
  <c r="C3721" i="2"/>
  <c r="B3721" i="2"/>
  <c r="A3721" i="2"/>
  <c r="T3721" i="2" s="1"/>
  <c r="AA3720" i="2"/>
  <c r="S3720" i="2"/>
  <c r="R3720" i="2"/>
  <c r="Q3720" i="2"/>
  <c r="Y3720" i="2" s="1" a="1"/>
  <c r="Y3720" i="2" s="1"/>
  <c r="P3720" i="2"/>
  <c r="Z3720" i="2" s="1"/>
  <c r="N3720" i="2"/>
  <c r="M3720" i="2"/>
  <c r="L3720" i="2"/>
  <c r="K3720" i="2"/>
  <c r="J3720" i="2"/>
  <c r="I3720" i="2"/>
  <c r="H3720" i="2"/>
  <c r="G3720" i="2"/>
  <c r="F3720" i="2"/>
  <c r="E3720" i="2"/>
  <c r="D3720" i="2"/>
  <c r="C3720" i="2"/>
  <c r="B3720" i="2"/>
  <c r="A3720" i="2"/>
  <c r="T3720" i="2" s="1"/>
  <c r="AA3719" i="2"/>
  <c r="S3719" i="2"/>
  <c r="R3719" i="2"/>
  <c r="Q3719" i="2"/>
  <c r="Y3719" i="2" s="1" a="1"/>
  <c r="Y3719" i="2" s="1"/>
  <c r="P3719" i="2"/>
  <c r="Z3719" i="2" s="1"/>
  <c r="N3719" i="2"/>
  <c r="M3719" i="2"/>
  <c r="L3719" i="2"/>
  <c r="K3719" i="2"/>
  <c r="J3719" i="2"/>
  <c r="I3719" i="2"/>
  <c r="H3719" i="2"/>
  <c r="G3719" i="2"/>
  <c r="F3719" i="2"/>
  <c r="E3719" i="2"/>
  <c r="D3719" i="2"/>
  <c r="C3719" i="2"/>
  <c r="B3719" i="2"/>
  <c r="A3719" i="2"/>
  <c r="T3719" i="2" s="1"/>
  <c r="AA3718" i="2"/>
  <c r="S3718" i="2"/>
  <c r="R3718" i="2"/>
  <c r="Q3718" i="2"/>
  <c r="Y3718" i="2" s="1" a="1"/>
  <c r="Y3718" i="2" s="1"/>
  <c r="P3718" i="2"/>
  <c r="Z3718" i="2" s="1"/>
  <c r="N3718" i="2"/>
  <c r="M3718" i="2"/>
  <c r="L3718" i="2"/>
  <c r="K3718" i="2"/>
  <c r="X3718" i="2" s="1"/>
  <c r="J3718" i="2"/>
  <c r="I3718" i="2"/>
  <c r="H3718" i="2"/>
  <c r="G3718" i="2"/>
  <c r="F3718" i="2"/>
  <c r="E3718" i="2"/>
  <c r="D3718" i="2"/>
  <c r="C3718" i="2"/>
  <c r="B3718" i="2"/>
  <c r="A3718" i="2"/>
  <c r="T3718" i="2" s="1"/>
  <c r="AA3717" i="2"/>
  <c r="S3717" i="2"/>
  <c r="R3717" i="2"/>
  <c r="Q3717" i="2"/>
  <c r="Y3717" i="2" s="1" a="1"/>
  <c r="Y3717" i="2" s="1"/>
  <c r="P3717" i="2"/>
  <c r="Z3717" i="2" s="1"/>
  <c r="N3717" i="2"/>
  <c r="M3717" i="2"/>
  <c r="L3717" i="2"/>
  <c r="K3717" i="2"/>
  <c r="X3717" i="2" s="1"/>
  <c r="J3717" i="2"/>
  <c r="I3717" i="2"/>
  <c r="H3717" i="2"/>
  <c r="G3717" i="2"/>
  <c r="F3717" i="2"/>
  <c r="E3717" i="2"/>
  <c r="D3717" i="2"/>
  <c r="C3717" i="2"/>
  <c r="B3717" i="2"/>
  <c r="A3717" i="2"/>
  <c r="T3717" i="2" s="1"/>
  <c r="AA3716" i="2"/>
  <c r="S3716" i="2"/>
  <c r="R3716" i="2"/>
  <c r="Q3716" i="2"/>
  <c r="Y3716" i="2" s="1" a="1"/>
  <c r="Y3716" i="2" s="1"/>
  <c r="P3716" i="2"/>
  <c r="Z3716" i="2" s="1"/>
  <c r="N3716" i="2"/>
  <c r="M3716" i="2"/>
  <c r="L3716" i="2"/>
  <c r="K3716" i="2"/>
  <c r="X3716" i="2" s="1"/>
  <c r="J3716" i="2"/>
  <c r="I3716" i="2"/>
  <c r="H3716" i="2"/>
  <c r="G3716" i="2"/>
  <c r="F3716" i="2"/>
  <c r="E3716" i="2"/>
  <c r="D3716" i="2"/>
  <c r="C3716" i="2"/>
  <c r="B3716" i="2"/>
  <c r="A3716" i="2"/>
  <c r="T3716" i="2" s="1"/>
  <c r="AA3715" i="2"/>
  <c r="S3715" i="2"/>
  <c r="R3715" i="2"/>
  <c r="Q3715" i="2"/>
  <c r="Y3715" i="2" s="1" a="1"/>
  <c r="Y3715" i="2" s="1"/>
  <c r="P3715" i="2"/>
  <c r="Z3715" i="2" s="1"/>
  <c r="N3715" i="2"/>
  <c r="M3715" i="2"/>
  <c r="L3715" i="2"/>
  <c r="K3715" i="2"/>
  <c r="J3715" i="2"/>
  <c r="I3715" i="2"/>
  <c r="H3715" i="2"/>
  <c r="G3715" i="2"/>
  <c r="F3715" i="2"/>
  <c r="E3715" i="2"/>
  <c r="D3715" i="2"/>
  <c r="C3715" i="2"/>
  <c r="B3715" i="2"/>
  <c r="A3715" i="2"/>
  <c r="T3715" i="2" s="1"/>
  <c r="AA3714" i="2"/>
  <c r="S3714" i="2"/>
  <c r="R3714" i="2"/>
  <c r="Q3714" i="2"/>
  <c r="Y3714" i="2" s="1" a="1"/>
  <c r="Y3714" i="2" s="1"/>
  <c r="P3714" i="2"/>
  <c r="Z3714" i="2" s="1"/>
  <c r="N3714" i="2"/>
  <c r="M3714" i="2"/>
  <c r="L3714" i="2"/>
  <c r="K3714" i="2"/>
  <c r="X3714" i="2" s="1"/>
  <c r="J3714" i="2"/>
  <c r="I3714" i="2"/>
  <c r="H3714" i="2"/>
  <c r="G3714" i="2"/>
  <c r="F3714" i="2"/>
  <c r="E3714" i="2"/>
  <c r="D3714" i="2"/>
  <c r="C3714" i="2"/>
  <c r="B3714" i="2"/>
  <c r="A3714" i="2"/>
  <c r="T3714" i="2" s="1"/>
  <c r="AA3713" i="2"/>
  <c r="S3713" i="2"/>
  <c r="R3713" i="2"/>
  <c r="Q3713" i="2"/>
  <c r="Y3713" i="2" s="1" a="1"/>
  <c r="Y3713" i="2" s="1"/>
  <c r="P3713" i="2"/>
  <c r="Z3713" i="2" s="1"/>
  <c r="N3713" i="2"/>
  <c r="M3713" i="2"/>
  <c r="L3713" i="2"/>
  <c r="K3713" i="2"/>
  <c r="X3713" i="2" s="1"/>
  <c r="J3713" i="2"/>
  <c r="I3713" i="2"/>
  <c r="H3713" i="2"/>
  <c r="G3713" i="2"/>
  <c r="F3713" i="2"/>
  <c r="E3713" i="2"/>
  <c r="D3713" i="2"/>
  <c r="C3713" i="2"/>
  <c r="B3713" i="2"/>
  <c r="A3713" i="2"/>
  <c r="T3713" i="2" s="1"/>
  <c r="AA3712" i="2"/>
  <c r="S3712" i="2"/>
  <c r="R3712" i="2"/>
  <c r="Q3712" i="2"/>
  <c r="Y3712" i="2" s="1" a="1"/>
  <c r="Y3712" i="2" s="1"/>
  <c r="P3712" i="2"/>
  <c r="Z3712" i="2" s="1"/>
  <c r="N3712" i="2"/>
  <c r="M3712" i="2"/>
  <c r="L3712" i="2"/>
  <c r="K3712" i="2"/>
  <c r="J3712" i="2"/>
  <c r="I3712" i="2"/>
  <c r="H3712" i="2"/>
  <c r="G3712" i="2"/>
  <c r="F3712" i="2"/>
  <c r="E3712" i="2"/>
  <c r="D3712" i="2"/>
  <c r="C3712" i="2"/>
  <c r="B3712" i="2"/>
  <c r="A3712" i="2"/>
  <c r="T3712" i="2" s="1"/>
  <c r="AA3711" i="2"/>
  <c r="S3711" i="2"/>
  <c r="R3711" i="2"/>
  <c r="Q3711" i="2"/>
  <c r="Y3711" i="2" s="1" a="1"/>
  <c r="Y3711" i="2" s="1"/>
  <c r="P3711" i="2"/>
  <c r="Z3711" i="2" s="1"/>
  <c r="N3711" i="2"/>
  <c r="M3711" i="2"/>
  <c r="L3711" i="2"/>
  <c r="K3711" i="2"/>
  <c r="X3711" i="2" s="1"/>
  <c r="J3711" i="2"/>
  <c r="I3711" i="2"/>
  <c r="H3711" i="2"/>
  <c r="G3711" i="2"/>
  <c r="F3711" i="2"/>
  <c r="E3711" i="2"/>
  <c r="D3711" i="2"/>
  <c r="C3711" i="2"/>
  <c r="B3711" i="2"/>
  <c r="A3711" i="2"/>
  <c r="T3711" i="2" s="1"/>
  <c r="AA3710" i="2"/>
  <c r="S3710" i="2"/>
  <c r="R3710" i="2"/>
  <c r="Q3710" i="2"/>
  <c r="Y3710" i="2" s="1" a="1"/>
  <c r="Y3710" i="2" s="1"/>
  <c r="P3710" i="2"/>
  <c r="Z3710" i="2" s="1"/>
  <c r="N3710" i="2"/>
  <c r="M3710" i="2"/>
  <c r="L3710" i="2"/>
  <c r="K3710" i="2"/>
  <c r="X3710" i="2" s="1"/>
  <c r="J3710" i="2"/>
  <c r="I3710" i="2"/>
  <c r="H3710" i="2"/>
  <c r="G3710" i="2"/>
  <c r="F3710" i="2"/>
  <c r="E3710" i="2"/>
  <c r="D3710" i="2"/>
  <c r="C3710" i="2"/>
  <c r="B3710" i="2"/>
  <c r="A3710" i="2"/>
  <c r="T3710" i="2" s="1"/>
  <c r="AA3709" i="2"/>
  <c r="S3709" i="2"/>
  <c r="R3709" i="2"/>
  <c r="Q3709" i="2"/>
  <c r="Y3709" i="2" s="1" a="1"/>
  <c r="Y3709" i="2" s="1"/>
  <c r="P3709" i="2"/>
  <c r="Z3709" i="2" s="1"/>
  <c r="N3709" i="2"/>
  <c r="M3709" i="2"/>
  <c r="L3709" i="2"/>
  <c r="K3709" i="2"/>
  <c r="J3709" i="2"/>
  <c r="I3709" i="2"/>
  <c r="H3709" i="2"/>
  <c r="G3709" i="2"/>
  <c r="F3709" i="2"/>
  <c r="E3709" i="2"/>
  <c r="D3709" i="2"/>
  <c r="C3709" i="2"/>
  <c r="B3709" i="2"/>
  <c r="A3709" i="2"/>
  <c r="T3709" i="2" s="1"/>
  <c r="AA3708" i="2"/>
  <c r="S3708" i="2"/>
  <c r="R3708" i="2"/>
  <c r="Q3708" i="2"/>
  <c r="Y3708" i="2" s="1" a="1"/>
  <c r="Y3708" i="2" s="1"/>
  <c r="P3708" i="2"/>
  <c r="Z3708" i="2" s="1"/>
  <c r="N3708" i="2"/>
  <c r="M3708" i="2"/>
  <c r="L3708" i="2"/>
  <c r="K3708" i="2"/>
  <c r="J3708" i="2"/>
  <c r="I3708" i="2"/>
  <c r="H3708" i="2"/>
  <c r="G3708" i="2"/>
  <c r="F3708" i="2"/>
  <c r="E3708" i="2"/>
  <c r="D3708" i="2"/>
  <c r="C3708" i="2"/>
  <c r="B3708" i="2"/>
  <c r="A3708" i="2"/>
  <c r="T3708" i="2" s="1"/>
  <c r="AA3707" i="2"/>
  <c r="S3707" i="2"/>
  <c r="R3707" i="2"/>
  <c r="Q3707" i="2"/>
  <c r="Y3707" i="2" s="1" a="1"/>
  <c r="Y3707" i="2" s="1"/>
  <c r="P3707" i="2"/>
  <c r="Z3707" i="2" s="1"/>
  <c r="N3707" i="2"/>
  <c r="M3707" i="2"/>
  <c r="L3707" i="2"/>
  <c r="K3707" i="2"/>
  <c r="X3707" i="2" s="1"/>
  <c r="J3707" i="2"/>
  <c r="I3707" i="2"/>
  <c r="H3707" i="2"/>
  <c r="G3707" i="2"/>
  <c r="F3707" i="2"/>
  <c r="E3707" i="2"/>
  <c r="D3707" i="2"/>
  <c r="C3707" i="2"/>
  <c r="B3707" i="2"/>
  <c r="A3707" i="2"/>
  <c r="T3707" i="2" s="1"/>
  <c r="AA3706" i="2"/>
  <c r="S3706" i="2"/>
  <c r="R3706" i="2"/>
  <c r="Q3706" i="2"/>
  <c r="Y3706" i="2" s="1" a="1"/>
  <c r="Y3706" i="2" s="1"/>
  <c r="P3706" i="2"/>
  <c r="Z3706" i="2" s="1"/>
  <c r="N3706" i="2"/>
  <c r="M3706" i="2"/>
  <c r="L3706" i="2"/>
  <c r="K3706" i="2"/>
  <c r="X3706" i="2" s="1"/>
  <c r="J3706" i="2"/>
  <c r="I3706" i="2"/>
  <c r="H3706" i="2"/>
  <c r="G3706" i="2"/>
  <c r="F3706" i="2"/>
  <c r="E3706" i="2"/>
  <c r="D3706" i="2"/>
  <c r="C3706" i="2"/>
  <c r="B3706" i="2"/>
  <c r="A3706" i="2"/>
  <c r="T3706" i="2" s="1"/>
  <c r="AA3705" i="2"/>
  <c r="S3705" i="2"/>
  <c r="R3705" i="2"/>
  <c r="Q3705" i="2"/>
  <c r="Y3705" i="2" s="1" a="1"/>
  <c r="Y3705" i="2" s="1"/>
  <c r="P3705" i="2"/>
  <c r="Z3705" i="2" s="1"/>
  <c r="N3705" i="2"/>
  <c r="M3705" i="2"/>
  <c r="L3705" i="2"/>
  <c r="K3705" i="2"/>
  <c r="X3705" i="2" s="1"/>
  <c r="J3705" i="2"/>
  <c r="I3705" i="2"/>
  <c r="H3705" i="2"/>
  <c r="G3705" i="2"/>
  <c r="F3705" i="2"/>
  <c r="E3705" i="2"/>
  <c r="D3705" i="2"/>
  <c r="C3705" i="2"/>
  <c r="B3705" i="2"/>
  <c r="A3705" i="2"/>
  <c r="T3705" i="2" s="1"/>
  <c r="AA3704" i="2"/>
  <c r="S3704" i="2"/>
  <c r="R3704" i="2"/>
  <c r="Q3704" i="2"/>
  <c r="Y3704" i="2" s="1" a="1"/>
  <c r="Y3704" i="2" s="1"/>
  <c r="P3704" i="2"/>
  <c r="Z3704" i="2" s="1"/>
  <c r="N3704" i="2"/>
  <c r="M3704" i="2"/>
  <c r="L3704" i="2"/>
  <c r="K3704" i="2"/>
  <c r="X3704" i="2" s="1"/>
  <c r="J3704" i="2"/>
  <c r="I3704" i="2"/>
  <c r="H3704" i="2"/>
  <c r="G3704" i="2"/>
  <c r="F3704" i="2"/>
  <c r="E3704" i="2"/>
  <c r="D3704" i="2"/>
  <c r="C3704" i="2"/>
  <c r="B3704" i="2"/>
  <c r="A3704" i="2"/>
  <c r="T3704" i="2" s="1"/>
  <c r="AA3703" i="2"/>
  <c r="S3703" i="2"/>
  <c r="R3703" i="2"/>
  <c r="Q3703" i="2"/>
  <c r="Y3703" i="2" s="1" a="1"/>
  <c r="Y3703" i="2" s="1"/>
  <c r="P3703" i="2"/>
  <c r="Z3703" i="2" s="1"/>
  <c r="N3703" i="2"/>
  <c r="M3703" i="2"/>
  <c r="L3703" i="2"/>
  <c r="K3703" i="2"/>
  <c r="X3703" i="2" s="1"/>
  <c r="J3703" i="2"/>
  <c r="I3703" i="2"/>
  <c r="H3703" i="2"/>
  <c r="G3703" i="2"/>
  <c r="F3703" i="2"/>
  <c r="E3703" i="2"/>
  <c r="D3703" i="2"/>
  <c r="C3703" i="2"/>
  <c r="B3703" i="2"/>
  <c r="A3703" i="2"/>
  <c r="T3703" i="2" s="1"/>
  <c r="AA3702" i="2"/>
  <c r="S3702" i="2"/>
  <c r="R3702" i="2"/>
  <c r="Q3702" i="2"/>
  <c r="Y3702" i="2" s="1" a="1"/>
  <c r="Y3702" i="2" s="1"/>
  <c r="P3702" i="2"/>
  <c r="Z3702" i="2" s="1"/>
  <c r="N3702" i="2"/>
  <c r="M3702" i="2"/>
  <c r="L3702" i="2"/>
  <c r="K3702" i="2"/>
  <c r="X3702" i="2" s="1"/>
  <c r="J3702" i="2"/>
  <c r="I3702" i="2"/>
  <c r="H3702" i="2"/>
  <c r="G3702" i="2"/>
  <c r="F3702" i="2"/>
  <c r="E3702" i="2"/>
  <c r="D3702" i="2"/>
  <c r="C3702" i="2"/>
  <c r="B3702" i="2"/>
  <c r="A3702" i="2"/>
  <c r="T3702" i="2" s="1"/>
  <c r="AA3701" i="2"/>
  <c r="S3701" i="2"/>
  <c r="R3701" i="2"/>
  <c r="Q3701" i="2"/>
  <c r="Y3701" i="2" s="1" a="1"/>
  <c r="Y3701" i="2" s="1"/>
  <c r="P3701" i="2"/>
  <c r="Z3701" i="2" s="1"/>
  <c r="N3701" i="2"/>
  <c r="M3701" i="2"/>
  <c r="L3701" i="2"/>
  <c r="K3701" i="2"/>
  <c r="X3701" i="2" s="1"/>
  <c r="J3701" i="2"/>
  <c r="I3701" i="2"/>
  <c r="H3701" i="2"/>
  <c r="G3701" i="2"/>
  <c r="F3701" i="2"/>
  <c r="E3701" i="2"/>
  <c r="D3701" i="2"/>
  <c r="C3701" i="2"/>
  <c r="B3701" i="2"/>
  <c r="A3701" i="2"/>
  <c r="T3701" i="2" s="1"/>
  <c r="AA3700" i="2"/>
  <c r="S3700" i="2"/>
  <c r="R3700" i="2"/>
  <c r="Q3700" i="2"/>
  <c r="Y3700" i="2" s="1" a="1"/>
  <c r="Y3700" i="2" s="1"/>
  <c r="P3700" i="2"/>
  <c r="Z3700" i="2" s="1"/>
  <c r="N3700" i="2"/>
  <c r="M3700" i="2"/>
  <c r="L3700" i="2"/>
  <c r="K3700" i="2"/>
  <c r="X3700" i="2" s="1"/>
  <c r="J3700" i="2"/>
  <c r="I3700" i="2"/>
  <c r="H3700" i="2"/>
  <c r="G3700" i="2"/>
  <c r="F3700" i="2"/>
  <c r="E3700" i="2"/>
  <c r="D3700" i="2"/>
  <c r="C3700" i="2"/>
  <c r="B3700" i="2"/>
  <c r="A3700" i="2"/>
  <c r="T3700" i="2" s="1"/>
  <c r="AA3699" i="2"/>
  <c r="S3699" i="2"/>
  <c r="R3699" i="2"/>
  <c r="Q3699" i="2"/>
  <c r="Y3699" i="2" s="1" a="1"/>
  <c r="Y3699" i="2" s="1"/>
  <c r="P3699" i="2"/>
  <c r="Z3699" i="2" s="1"/>
  <c r="N3699" i="2"/>
  <c r="M3699" i="2"/>
  <c r="L3699" i="2"/>
  <c r="K3699" i="2"/>
  <c r="X3699" i="2" s="1"/>
  <c r="J3699" i="2"/>
  <c r="I3699" i="2"/>
  <c r="H3699" i="2"/>
  <c r="G3699" i="2"/>
  <c r="F3699" i="2"/>
  <c r="E3699" i="2"/>
  <c r="D3699" i="2"/>
  <c r="C3699" i="2"/>
  <c r="B3699" i="2"/>
  <c r="A3699" i="2"/>
  <c r="T3699" i="2" s="1"/>
  <c r="AA3698" i="2"/>
  <c r="S3698" i="2"/>
  <c r="R3698" i="2"/>
  <c r="Q3698" i="2"/>
  <c r="Y3698" i="2" s="1" a="1"/>
  <c r="Y3698" i="2" s="1"/>
  <c r="P3698" i="2"/>
  <c r="Z3698" i="2" s="1"/>
  <c r="N3698" i="2"/>
  <c r="M3698" i="2"/>
  <c r="L3698" i="2"/>
  <c r="K3698" i="2"/>
  <c r="X3698" i="2" s="1"/>
  <c r="J3698" i="2"/>
  <c r="I3698" i="2"/>
  <c r="H3698" i="2"/>
  <c r="G3698" i="2"/>
  <c r="F3698" i="2"/>
  <c r="E3698" i="2"/>
  <c r="D3698" i="2"/>
  <c r="C3698" i="2"/>
  <c r="B3698" i="2"/>
  <c r="A3698" i="2"/>
  <c r="T3698" i="2" s="1"/>
  <c r="AA3697" i="2"/>
  <c r="S3697" i="2"/>
  <c r="R3697" i="2"/>
  <c r="Q3697" i="2"/>
  <c r="Y3697" i="2" s="1" a="1"/>
  <c r="Y3697" i="2" s="1"/>
  <c r="P3697" i="2"/>
  <c r="Z3697" i="2" s="1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B3697" i="2"/>
  <c r="A3697" i="2"/>
  <c r="T3697" i="2" s="1"/>
  <c r="AA3696" i="2"/>
  <c r="S3696" i="2"/>
  <c r="R3696" i="2"/>
  <c r="Q3696" i="2"/>
  <c r="Y3696" i="2" s="1" a="1"/>
  <c r="Y3696" i="2" s="1"/>
  <c r="P3696" i="2"/>
  <c r="Z3696" i="2" s="1"/>
  <c r="N3696" i="2"/>
  <c r="M3696" i="2"/>
  <c r="L3696" i="2"/>
  <c r="K3696" i="2"/>
  <c r="X3696" i="2" s="1"/>
  <c r="J3696" i="2"/>
  <c r="I3696" i="2"/>
  <c r="H3696" i="2"/>
  <c r="G3696" i="2"/>
  <c r="F3696" i="2"/>
  <c r="E3696" i="2"/>
  <c r="D3696" i="2"/>
  <c r="C3696" i="2"/>
  <c r="B3696" i="2"/>
  <c r="A3696" i="2"/>
  <c r="T3696" i="2" s="1"/>
  <c r="AA3695" i="2"/>
  <c r="S3695" i="2"/>
  <c r="R3695" i="2"/>
  <c r="Q3695" i="2"/>
  <c r="Y3695" i="2" s="1" a="1"/>
  <c r="Y3695" i="2" s="1"/>
  <c r="P3695" i="2"/>
  <c r="Z3695" i="2" s="1"/>
  <c r="N3695" i="2"/>
  <c r="M3695" i="2"/>
  <c r="L3695" i="2"/>
  <c r="K3695" i="2"/>
  <c r="X3695" i="2" s="1"/>
  <c r="J3695" i="2"/>
  <c r="I3695" i="2"/>
  <c r="H3695" i="2"/>
  <c r="G3695" i="2"/>
  <c r="F3695" i="2"/>
  <c r="E3695" i="2"/>
  <c r="D3695" i="2"/>
  <c r="C3695" i="2"/>
  <c r="B3695" i="2"/>
  <c r="A3695" i="2"/>
  <c r="T3695" i="2" s="1"/>
  <c r="AA3694" i="2"/>
  <c r="S3694" i="2"/>
  <c r="R3694" i="2"/>
  <c r="Q3694" i="2"/>
  <c r="Y3694" i="2" s="1" a="1"/>
  <c r="Y3694" i="2" s="1"/>
  <c r="P3694" i="2"/>
  <c r="Z3694" i="2" s="1"/>
  <c r="N3694" i="2"/>
  <c r="M3694" i="2"/>
  <c r="L3694" i="2"/>
  <c r="K3694" i="2"/>
  <c r="X3694" i="2" s="1"/>
  <c r="J3694" i="2"/>
  <c r="I3694" i="2"/>
  <c r="H3694" i="2"/>
  <c r="G3694" i="2"/>
  <c r="F3694" i="2"/>
  <c r="E3694" i="2"/>
  <c r="D3694" i="2"/>
  <c r="C3694" i="2"/>
  <c r="B3694" i="2"/>
  <c r="A3694" i="2"/>
  <c r="T3694" i="2" s="1"/>
  <c r="AA3693" i="2"/>
  <c r="S3693" i="2"/>
  <c r="R3693" i="2"/>
  <c r="Q3693" i="2"/>
  <c r="Y3693" i="2" s="1" a="1"/>
  <c r="Y3693" i="2" s="1"/>
  <c r="P3693" i="2"/>
  <c r="Z3693" i="2" s="1"/>
  <c r="N3693" i="2"/>
  <c r="M3693" i="2"/>
  <c r="L3693" i="2"/>
  <c r="K3693" i="2"/>
  <c r="X3693" i="2" s="1"/>
  <c r="J3693" i="2"/>
  <c r="I3693" i="2"/>
  <c r="H3693" i="2"/>
  <c r="G3693" i="2"/>
  <c r="F3693" i="2"/>
  <c r="E3693" i="2"/>
  <c r="D3693" i="2"/>
  <c r="C3693" i="2"/>
  <c r="B3693" i="2"/>
  <c r="A3693" i="2"/>
  <c r="T3693" i="2" s="1"/>
  <c r="AA3692" i="2"/>
  <c r="S3692" i="2"/>
  <c r="R3692" i="2"/>
  <c r="Q3692" i="2"/>
  <c r="Y3692" i="2" s="1" a="1"/>
  <c r="Y3692" i="2" s="1"/>
  <c r="P3692" i="2"/>
  <c r="Z3692" i="2" s="1"/>
  <c r="N3692" i="2"/>
  <c r="M3692" i="2"/>
  <c r="L3692" i="2"/>
  <c r="K3692" i="2"/>
  <c r="X3692" i="2" s="1"/>
  <c r="J3692" i="2"/>
  <c r="I3692" i="2"/>
  <c r="H3692" i="2"/>
  <c r="G3692" i="2"/>
  <c r="F3692" i="2"/>
  <c r="E3692" i="2"/>
  <c r="D3692" i="2"/>
  <c r="C3692" i="2"/>
  <c r="B3692" i="2"/>
  <c r="A3692" i="2"/>
  <c r="T3692" i="2" s="1"/>
  <c r="AA3691" i="2"/>
  <c r="S3691" i="2"/>
  <c r="R3691" i="2"/>
  <c r="Q3691" i="2"/>
  <c r="Y3691" i="2" s="1" a="1"/>
  <c r="Y3691" i="2" s="1"/>
  <c r="P3691" i="2"/>
  <c r="Z3691" i="2" s="1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B3691" i="2"/>
  <c r="A3691" i="2"/>
  <c r="T3691" i="2" s="1"/>
  <c r="AA3690" i="2"/>
  <c r="S3690" i="2"/>
  <c r="R3690" i="2"/>
  <c r="Q3690" i="2"/>
  <c r="Y3690" i="2" s="1" a="1"/>
  <c r="Y3690" i="2" s="1"/>
  <c r="P3690" i="2"/>
  <c r="Z3690" i="2" s="1"/>
  <c r="N3690" i="2"/>
  <c r="M3690" i="2"/>
  <c r="L3690" i="2"/>
  <c r="K3690" i="2"/>
  <c r="X3690" i="2" s="1"/>
  <c r="J3690" i="2"/>
  <c r="I3690" i="2"/>
  <c r="H3690" i="2"/>
  <c r="G3690" i="2"/>
  <c r="F3690" i="2"/>
  <c r="E3690" i="2"/>
  <c r="D3690" i="2"/>
  <c r="C3690" i="2"/>
  <c r="B3690" i="2"/>
  <c r="A3690" i="2"/>
  <c r="T3690" i="2" s="1"/>
  <c r="AA3689" i="2"/>
  <c r="S3689" i="2"/>
  <c r="R3689" i="2"/>
  <c r="Q3689" i="2"/>
  <c r="Y3689" i="2" s="1" a="1"/>
  <c r="Y3689" i="2" s="1"/>
  <c r="P3689" i="2"/>
  <c r="Z3689" i="2" s="1"/>
  <c r="N3689" i="2"/>
  <c r="M3689" i="2"/>
  <c r="L3689" i="2"/>
  <c r="K3689" i="2"/>
  <c r="X3689" i="2" s="1"/>
  <c r="J3689" i="2"/>
  <c r="I3689" i="2"/>
  <c r="H3689" i="2"/>
  <c r="G3689" i="2"/>
  <c r="F3689" i="2"/>
  <c r="E3689" i="2"/>
  <c r="D3689" i="2"/>
  <c r="C3689" i="2"/>
  <c r="B3689" i="2"/>
  <c r="A3689" i="2"/>
  <c r="T3689" i="2" s="1"/>
  <c r="AA3688" i="2"/>
  <c r="S3688" i="2"/>
  <c r="R3688" i="2"/>
  <c r="Q3688" i="2"/>
  <c r="Y3688" i="2" s="1" a="1"/>
  <c r="Y3688" i="2" s="1"/>
  <c r="P3688" i="2"/>
  <c r="Z3688" i="2" s="1"/>
  <c r="N3688" i="2"/>
  <c r="M3688" i="2"/>
  <c r="L3688" i="2"/>
  <c r="K3688" i="2"/>
  <c r="X3688" i="2" s="1"/>
  <c r="J3688" i="2"/>
  <c r="I3688" i="2"/>
  <c r="H3688" i="2"/>
  <c r="G3688" i="2"/>
  <c r="F3688" i="2"/>
  <c r="E3688" i="2"/>
  <c r="D3688" i="2"/>
  <c r="C3688" i="2"/>
  <c r="B3688" i="2"/>
  <c r="A3688" i="2"/>
  <c r="T3688" i="2" s="1"/>
  <c r="AA3687" i="2"/>
  <c r="S3687" i="2"/>
  <c r="R3687" i="2"/>
  <c r="Q3687" i="2"/>
  <c r="Y3687" i="2" s="1" a="1"/>
  <c r="Y3687" i="2" s="1"/>
  <c r="P3687" i="2"/>
  <c r="Z3687" i="2" s="1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B3687" i="2"/>
  <c r="A3687" i="2"/>
  <c r="T3687" i="2" s="1"/>
  <c r="AA3686" i="2"/>
  <c r="S3686" i="2"/>
  <c r="R3686" i="2"/>
  <c r="Q3686" i="2"/>
  <c r="Y3686" i="2" s="1" a="1"/>
  <c r="Y3686" i="2" s="1"/>
  <c r="P3686" i="2"/>
  <c r="Z3686" i="2" s="1"/>
  <c r="N3686" i="2"/>
  <c r="M3686" i="2"/>
  <c r="L3686" i="2"/>
  <c r="K3686" i="2"/>
  <c r="X3686" i="2" s="1"/>
  <c r="J3686" i="2"/>
  <c r="I3686" i="2"/>
  <c r="H3686" i="2"/>
  <c r="G3686" i="2"/>
  <c r="F3686" i="2"/>
  <c r="E3686" i="2"/>
  <c r="D3686" i="2"/>
  <c r="C3686" i="2"/>
  <c r="B3686" i="2"/>
  <c r="A3686" i="2"/>
  <c r="T3686" i="2" s="1"/>
  <c r="AA3685" i="2"/>
  <c r="S3685" i="2"/>
  <c r="R3685" i="2"/>
  <c r="Q3685" i="2"/>
  <c r="Y3685" i="2" s="1" a="1"/>
  <c r="Y3685" i="2" s="1"/>
  <c r="P3685" i="2"/>
  <c r="Z3685" i="2" s="1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B3685" i="2"/>
  <c r="A3685" i="2"/>
  <c r="T3685" i="2" s="1"/>
  <c r="AA3684" i="2"/>
  <c r="S3684" i="2"/>
  <c r="R3684" i="2"/>
  <c r="Q3684" i="2"/>
  <c r="Y3684" i="2" s="1" a="1"/>
  <c r="Y3684" i="2" s="1"/>
  <c r="P3684" i="2"/>
  <c r="Z3684" i="2" s="1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B3684" i="2"/>
  <c r="A3684" i="2"/>
  <c r="T3684" i="2" s="1"/>
  <c r="AA3683" i="2"/>
  <c r="S3683" i="2"/>
  <c r="R3683" i="2"/>
  <c r="Q3683" i="2"/>
  <c r="Y3683" i="2" s="1" a="1"/>
  <c r="Y3683" i="2" s="1"/>
  <c r="P3683" i="2"/>
  <c r="Z3683" i="2" s="1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B3683" i="2"/>
  <c r="A3683" i="2"/>
  <c r="T3683" i="2" s="1"/>
  <c r="AA3682" i="2"/>
  <c r="S3682" i="2"/>
  <c r="R3682" i="2"/>
  <c r="Q3682" i="2"/>
  <c r="Y3682" i="2" s="1" a="1"/>
  <c r="Y3682" i="2" s="1"/>
  <c r="P3682" i="2"/>
  <c r="Z3682" i="2" s="1"/>
  <c r="N3682" i="2"/>
  <c r="M3682" i="2"/>
  <c r="L3682" i="2"/>
  <c r="K3682" i="2"/>
  <c r="X3682" i="2" s="1"/>
  <c r="J3682" i="2"/>
  <c r="I3682" i="2"/>
  <c r="H3682" i="2"/>
  <c r="G3682" i="2"/>
  <c r="F3682" i="2"/>
  <c r="E3682" i="2"/>
  <c r="D3682" i="2"/>
  <c r="C3682" i="2"/>
  <c r="B3682" i="2"/>
  <c r="A3682" i="2"/>
  <c r="T3682" i="2" s="1"/>
  <c r="AA3681" i="2"/>
  <c r="S3681" i="2"/>
  <c r="R3681" i="2"/>
  <c r="Q3681" i="2"/>
  <c r="Y3681" i="2" s="1" a="1"/>
  <c r="Y3681" i="2" s="1"/>
  <c r="P3681" i="2"/>
  <c r="Z3681" i="2" s="1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B3681" i="2"/>
  <c r="A3681" i="2"/>
  <c r="T3681" i="2" s="1"/>
  <c r="AA3680" i="2"/>
  <c r="S3680" i="2"/>
  <c r="R3680" i="2"/>
  <c r="Q3680" i="2"/>
  <c r="Y3680" i="2" s="1" a="1"/>
  <c r="Y3680" i="2" s="1"/>
  <c r="P3680" i="2"/>
  <c r="Z3680" i="2" s="1"/>
  <c r="N3680" i="2"/>
  <c r="M3680" i="2"/>
  <c r="L3680" i="2"/>
  <c r="K3680" i="2"/>
  <c r="X3680" i="2" s="1"/>
  <c r="J3680" i="2"/>
  <c r="I3680" i="2"/>
  <c r="H3680" i="2"/>
  <c r="G3680" i="2"/>
  <c r="F3680" i="2"/>
  <c r="E3680" i="2"/>
  <c r="D3680" i="2"/>
  <c r="C3680" i="2"/>
  <c r="B3680" i="2"/>
  <c r="A3680" i="2"/>
  <c r="T3680" i="2" s="1"/>
  <c r="AA3679" i="2"/>
  <c r="S3679" i="2"/>
  <c r="R3679" i="2"/>
  <c r="Q3679" i="2"/>
  <c r="Y3679" i="2" s="1" a="1"/>
  <c r="Y3679" i="2" s="1"/>
  <c r="P3679" i="2"/>
  <c r="Z3679" i="2" s="1"/>
  <c r="N3679" i="2"/>
  <c r="M3679" i="2"/>
  <c r="L3679" i="2"/>
  <c r="K3679" i="2"/>
  <c r="X3679" i="2" s="1"/>
  <c r="J3679" i="2"/>
  <c r="I3679" i="2"/>
  <c r="H3679" i="2"/>
  <c r="G3679" i="2"/>
  <c r="F3679" i="2"/>
  <c r="E3679" i="2"/>
  <c r="D3679" i="2"/>
  <c r="C3679" i="2"/>
  <c r="B3679" i="2"/>
  <c r="A3679" i="2"/>
  <c r="T3679" i="2" s="1"/>
  <c r="AA3678" i="2"/>
  <c r="S3678" i="2"/>
  <c r="R3678" i="2"/>
  <c r="Q3678" i="2"/>
  <c r="Y3678" i="2" s="1" a="1"/>
  <c r="Y3678" i="2" s="1"/>
  <c r="P3678" i="2"/>
  <c r="Z3678" i="2" s="1"/>
  <c r="N3678" i="2"/>
  <c r="M3678" i="2"/>
  <c r="L3678" i="2"/>
  <c r="K3678" i="2"/>
  <c r="X3678" i="2" s="1"/>
  <c r="J3678" i="2"/>
  <c r="I3678" i="2"/>
  <c r="H3678" i="2"/>
  <c r="G3678" i="2"/>
  <c r="F3678" i="2"/>
  <c r="E3678" i="2"/>
  <c r="D3678" i="2"/>
  <c r="C3678" i="2"/>
  <c r="B3678" i="2"/>
  <c r="A3678" i="2"/>
  <c r="T3678" i="2" s="1"/>
  <c r="AA3677" i="2"/>
  <c r="S3677" i="2"/>
  <c r="R3677" i="2"/>
  <c r="Q3677" i="2"/>
  <c r="Y3677" i="2" s="1" a="1"/>
  <c r="Y3677" i="2" s="1"/>
  <c r="P3677" i="2"/>
  <c r="Z3677" i="2" s="1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B3677" i="2"/>
  <c r="A3677" i="2"/>
  <c r="T3677" i="2" s="1"/>
  <c r="AA3676" i="2"/>
  <c r="S3676" i="2"/>
  <c r="R3676" i="2"/>
  <c r="Q3676" i="2"/>
  <c r="Y3676" i="2" s="1" a="1"/>
  <c r="Y3676" i="2" s="1"/>
  <c r="P3676" i="2"/>
  <c r="Z3676" i="2" s="1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B3676" i="2"/>
  <c r="A3676" i="2"/>
  <c r="T3676" i="2" s="1"/>
  <c r="AA3675" i="2"/>
  <c r="S3675" i="2"/>
  <c r="R3675" i="2"/>
  <c r="Q3675" i="2"/>
  <c r="Y3675" i="2" s="1" a="1"/>
  <c r="Y3675" i="2" s="1"/>
  <c r="P3675" i="2"/>
  <c r="Z3675" i="2" s="1"/>
  <c r="N3675" i="2"/>
  <c r="M3675" i="2"/>
  <c r="L3675" i="2"/>
  <c r="K3675" i="2"/>
  <c r="X3675" i="2" s="1"/>
  <c r="J3675" i="2"/>
  <c r="I3675" i="2"/>
  <c r="H3675" i="2"/>
  <c r="G3675" i="2"/>
  <c r="F3675" i="2"/>
  <c r="E3675" i="2"/>
  <c r="D3675" i="2"/>
  <c r="C3675" i="2"/>
  <c r="B3675" i="2"/>
  <c r="A3675" i="2"/>
  <c r="T3675" i="2" s="1"/>
  <c r="AA3674" i="2"/>
  <c r="S3674" i="2"/>
  <c r="R3674" i="2"/>
  <c r="Q3674" i="2"/>
  <c r="Y3674" i="2" s="1" a="1"/>
  <c r="Y3674" i="2" s="1"/>
  <c r="P3674" i="2"/>
  <c r="Z3674" i="2" s="1"/>
  <c r="N3674" i="2"/>
  <c r="M3674" i="2"/>
  <c r="L3674" i="2"/>
  <c r="K3674" i="2"/>
  <c r="X3674" i="2" s="1"/>
  <c r="J3674" i="2"/>
  <c r="I3674" i="2"/>
  <c r="H3674" i="2"/>
  <c r="G3674" i="2"/>
  <c r="F3674" i="2"/>
  <c r="E3674" i="2"/>
  <c r="D3674" i="2"/>
  <c r="C3674" i="2"/>
  <c r="B3674" i="2"/>
  <c r="A3674" i="2"/>
  <c r="T3674" i="2" s="1"/>
  <c r="AA3673" i="2"/>
  <c r="S3673" i="2"/>
  <c r="R3673" i="2"/>
  <c r="Q3673" i="2"/>
  <c r="Y3673" i="2" s="1" a="1"/>
  <c r="Y3673" i="2" s="1"/>
  <c r="P3673" i="2"/>
  <c r="Z3673" i="2" s="1"/>
  <c r="N3673" i="2"/>
  <c r="M3673" i="2"/>
  <c r="L3673" i="2"/>
  <c r="K3673" i="2"/>
  <c r="X3673" i="2" s="1"/>
  <c r="J3673" i="2"/>
  <c r="I3673" i="2"/>
  <c r="H3673" i="2"/>
  <c r="G3673" i="2"/>
  <c r="F3673" i="2"/>
  <c r="E3673" i="2"/>
  <c r="D3673" i="2"/>
  <c r="C3673" i="2"/>
  <c r="B3673" i="2"/>
  <c r="A3673" i="2"/>
  <c r="T3673" i="2" s="1"/>
  <c r="AA3672" i="2"/>
  <c r="S3672" i="2"/>
  <c r="R3672" i="2"/>
  <c r="Q3672" i="2"/>
  <c r="Y3672" i="2" s="1" a="1"/>
  <c r="Y3672" i="2" s="1"/>
  <c r="P3672" i="2"/>
  <c r="Z3672" i="2" s="1"/>
  <c r="N3672" i="2"/>
  <c r="M3672" i="2"/>
  <c r="L3672" i="2"/>
  <c r="K3672" i="2"/>
  <c r="X3672" i="2" s="1"/>
  <c r="J3672" i="2"/>
  <c r="I3672" i="2"/>
  <c r="H3672" i="2"/>
  <c r="G3672" i="2"/>
  <c r="F3672" i="2"/>
  <c r="E3672" i="2"/>
  <c r="D3672" i="2"/>
  <c r="C3672" i="2"/>
  <c r="B3672" i="2"/>
  <c r="A3672" i="2"/>
  <c r="T3672" i="2" s="1"/>
  <c r="AA3671" i="2"/>
  <c r="S3671" i="2"/>
  <c r="R3671" i="2"/>
  <c r="Q3671" i="2"/>
  <c r="Y3671" i="2" s="1" a="1"/>
  <c r="Y3671" i="2" s="1"/>
  <c r="P3671" i="2"/>
  <c r="Z3671" i="2" s="1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B3671" i="2"/>
  <c r="A3671" i="2"/>
  <c r="T3671" i="2" s="1"/>
  <c r="AA3670" i="2"/>
  <c r="S3670" i="2"/>
  <c r="R3670" i="2"/>
  <c r="Q3670" i="2"/>
  <c r="Y3670" i="2" s="1" a="1"/>
  <c r="Y3670" i="2" s="1"/>
  <c r="P3670" i="2"/>
  <c r="Z3670" i="2" s="1"/>
  <c r="N3670" i="2"/>
  <c r="M3670" i="2"/>
  <c r="L3670" i="2"/>
  <c r="K3670" i="2"/>
  <c r="X3670" i="2" s="1"/>
  <c r="J3670" i="2"/>
  <c r="I3670" i="2"/>
  <c r="H3670" i="2"/>
  <c r="G3670" i="2"/>
  <c r="F3670" i="2"/>
  <c r="E3670" i="2"/>
  <c r="D3670" i="2"/>
  <c r="C3670" i="2"/>
  <c r="B3670" i="2"/>
  <c r="A3670" i="2"/>
  <c r="T3670" i="2" s="1"/>
  <c r="AA3669" i="2"/>
  <c r="S3669" i="2"/>
  <c r="R3669" i="2"/>
  <c r="Q3669" i="2"/>
  <c r="Y3669" i="2" s="1" a="1"/>
  <c r="Y3669" i="2" s="1"/>
  <c r="P3669" i="2"/>
  <c r="Z3669" i="2" s="1"/>
  <c r="N3669" i="2"/>
  <c r="M3669" i="2"/>
  <c r="L3669" i="2"/>
  <c r="K3669" i="2"/>
  <c r="X3669" i="2" s="1"/>
  <c r="J3669" i="2"/>
  <c r="I3669" i="2"/>
  <c r="H3669" i="2"/>
  <c r="G3669" i="2"/>
  <c r="F3669" i="2"/>
  <c r="E3669" i="2"/>
  <c r="D3669" i="2"/>
  <c r="C3669" i="2"/>
  <c r="B3669" i="2"/>
  <c r="A3669" i="2"/>
  <c r="T3669" i="2" s="1"/>
  <c r="AA3668" i="2"/>
  <c r="S3668" i="2"/>
  <c r="R3668" i="2"/>
  <c r="Q3668" i="2"/>
  <c r="Y3668" i="2" s="1" a="1"/>
  <c r="Y3668" i="2" s="1"/>
  <c r="P3668" i="2"/>
  <c r="Z3668" i="2" s="1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B3668" i="2"/>
  <c r="A3668" i="2"/>
  <c r="T3668" i="2" s="1"/>
  <c r="AA3667" i="2"/>
  <c r="S3667" i="2"/>
  <c r="R3667" i="2"/>
  <c r="Q3667" i="2"/>
  <c r="Y3667" i="2" s="1" a="1"/>
  <c r="Y3667" i="2" s="1"/>
  <c r="P3667" i="2"/>
  <c r="Z3667" i="2" s="1"/>
  <c r="N3667" i="2"/>
  <c r="M3667" i="2"/>
  <c r="L3667" i="2"/>
  <c r="K3667" i="2"/>
  <c r="X3667" i="2" s="1"/>
  <c r="J3667" i="2"/>
  <c r="I3667" i="2"/>
  <c r="H3667" i="2"/>
  <c r="G3667" i="2"/>
  <c r="F3667" i="2"/>
  <c r="E3667" i="2"/>
  <c r="D3667" i="2"/>
  <c r="C3667" i="2"/>
  <c r="B3667" i="2"/>
  <c r="A3667" i="2"/>
  <c r="T3667" i="2" s="1"/>
  <c r="AA3666" i="2"/>
  <c r="S3666" i="2"/>
  <c r="R3666" i="2"/>
  <c r="Q3666" i="2"/>
  <c r="Y3666" i="2" s="1" a="1"/>
  <c r="Y3666" i="2" s="1"/>
  <c r="P3666" i="2"/>
  <c r="Z3666" i="2" s="1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B3666" i="2"/>
  <c r="A3666" i="2"/>
  <c r="T3666" i="2" s="1"/>
  <c r="AA3665" i="2"/>
  <c r="S3665" i="2"/>
  <c r="R3665" i="2"/>
  <c r="Q3665" i="2"/>
  <c r="Y3665" i="2" s="1" a="1"/>
  <c r="Y3665" i="2" s="1"/>
  <c r="P3665" i="2"/>
  <c r="Z3665" i="2" s="1"/>
  <c r="N3665" i="2"/>
  <c r="M3665" i="2"/>
  <c r="L3665" i="2"/>
  <c r="K3665" i="2"/>
  <c r="X3665" i="2" s="1"/>
  <c r="J3665" i="2"/>
  <c r="I3665" i="2"/>
  <c r="H3665" i="2"/>
  <c r="G3665" i="2"/>
  <c r="F3665" i="2"/>
  <c r="E3665" i="2"/>
  <c r="D3665" i="2"/>
  <c r="C3665" i="2"/>
  <c r="B3665" i="2"/>
  <c r="A3665" i="2"/>
  <c r="T3665" i="2" s="1"/>
  <c r="AA3664" i="2"/>
  <c r="S3664" i="2"/>
  <c r="R3664" i="2"/>
  <c r="Q3664" i="2"/>
  <c r="Y3664" i="2" s="1" a="1"/>
  <c r="Y3664" i="2" s="1"/>
  <c r="P3664" i="2"/>
  <c r="Z3664" i="2" s="1"/>
  <c r="N3664" i="2"/>
  <c r="M3664" i="2"/>
  <c r="L3664" i="2"/>
  <c r="K3664" i="2"/>
  <c r="X3664" i="2" s="1"/>
  <c r="J3664" i="2"/>
  <c r="I3664" i="2"/>
  <c r="H3664" i="2"/>
  <c r="G3664" i="2"/>
  <c r="F3664" i="2"/>
  <c r="E3664" i="2"/>
  <c r="D3664" i="2"/>
  <c r="C3664" i="2"/>
  <c r="B3664" i="2"/>
  <c r="A3664" i="2"/>
  <c r="T3664" i="2" s="1"/>
  <c r="AA3663" i="2"/>
  <c r="S3663" i="2"/>
  <c r="R3663" i="2"/>
  <c r="Q3663" i="2"/>
  <c r="Y3663" i="2" s="1" a="1"/>
  <c r="Y3663" i="2" s="1"/>
  <c r="P3663" i="2"/>
  <c r="Z3663" i="2" s="1"/>
  <c r="N3663" i="2"/>
  <c r="M3663" i="2"/>
  <c r="L3663" i="2"/>
  <c r="K3663" i="2"/>
  <c r="X3663" i="2" s="1"/>
  <c r="J3663" i="2"/>
  <c r="I3663" i="2"/>
  <c r="H3663" i="2"/>
  <c r="G3663" i="2"/>
  <c r="F3663" i="2"/>
  <c r="E3663" i="2"/>
  <c r="D3663" i="2"/>
  <c r="C3663" i="2"/>
  <c r="B3663" i="2"/>
  <c r="A3663" i="2"/>
  <c r="T3663" i="2" s="1"/>
  <c r="AA3662" i="2"/>
  <c r="S3662" i="2"/>
  <c r="R3662" i="2"/>
  <c r="Q3662" i="2"/>
  <c r="Y3662" i="2" s="1" a="1"/>
  <c r="Y3662" i="2" s="1"/>
  <c r="P3662" i="2"/>
  <c r="Z3662" i="2" s="1"/>
  <c r="N3662" i="2"/>
  <c r="M3662" i="2"/>
  <c r="L3662" i="2"/>
  <c r="K3662" i="2"/>
  <c r="X3662" i="2" s="1"/>
  <c r="J3662" i="2"/>
  <c r="I3662" i="2"/>
  <c r="H3662" i="2"/>
  <c r="G3662" i="2"/>
  <c r="F3662" i="2"/>
  <c r="E3662" i="2"/>
  <c r="D3662" i="2"/>
  <c r="C3662" i="2"/>
  <c r="B3662" i="2"/>
  <c r="A3662" i="2"/>
  <c r="T3662" i="2" s="1"/>
  <c r="AA3661" i="2"/>
  <c r="S3661" i="2"/>
  <c r="R3661" i="2"/>
  <c r="Q3661" i="2"/>
  <c r="Y3661" i="2" s="1" a="1"/>
  <c r="Y3661" i="2" s="1"/>
  <c r="P3661" i="2"/>
  <c r="Z3661" i="2" s="1"/>
  <c r="N3661" i="2"/>
  <c r="M3661" i="2"/>
  <c r="L3661" i="2"/>
  <c r="K3661" i="2"/>
  <c r="X3661" i="2" s="1"/>
  <c r="J3661" i="2"/>
  <c r="I3661" i="2"/>
  <c r="H3661" i="2"/>
  <c r="G3661" i="2"/>
  <c r="F3661" i="2"/>
  <c r="E3661" i="2"/>
  <c r="D3661" i="2"/>
  <c r="C3661" i="2"/>
  <c r="B3661" i="2"/>
  <c r="A3661" i="2"/>
  <c r="T3661" i="2" s="1"/>
  <c r="AA3660" i="2"/>
  <c r="S3660" i="2"/>
  <c r="R3660" i="2"/>
  <c r="Q3660" i="2"/>
  <c r="Y3660" i="2" s="1" a="1"/>
  <c r="Y3660" i="2" s="1"/>
  <c r="P3660" i="2"/>
  <c r="Z3660" i="2" s="1"/>
  <c r="N3660" i="2"/>
  <c r="M3660" i="2"/>
  <c r="L3660" i="2"/>
  <c r="K3660" i="2"/>
  <c r="X3660" i="2" s="1"/>
  <c r="J3660" i="2"/>
  <c r="I3660" i="2"/>
  <c r="H3660" i="2"/>
  <c r="G3660" i="2"/>
  <c r="F3660" i="2"/>
  <c r="E3660" i="2"/>
  <c r="D3660" i="2"/>
  <c r="C3660" i="2"/>
  <c r="B3660" i="2"/>
  <c r="A3660" i="2"/>
  <c r="T3660" i="2" s="1"/>
  <c r="AA3659" i="2"/>
  <c r="S3659" i="2"/>
  <c r="R3659" i="2"/>
  <c r="Q3659" i="2"/>
  <c r="Y3659" i="2" s="1" a="1"/>
  <c r="Y3659" i="2" s="1"/>
  <c r="P3659" i="2"/>
  <c r="Z3659" i="2" s="1"/>
  <c r="N3659" i="2"/>
  <c r="M3659" i="2"/>
  <c r="L3659" i="2"/>
  <c r="K3659" i="2"/>
  <c r="X3659" i="2" s="1"/>
  <c r="J3659" i="2"/>
  <c r="I3659" i="2"/>
  <c r="H3659" i="2"/>
  <c r="G3659" i="2"/>
  <c r="F3659" i="2"/>
  <c r="E3659" i="2"/>
  <c r="D3659" i="2"/>
  <c r="C3659" i="2"/>
  <c r="B3659" i="2"/>
  <c r="A3659" i="2"/>
  <c r="T3659" i="2" s="1"/>
  <c r="AA3658" i="2"/>
  <c r="S3658" i="2"/>
  <c r="R3658" i="2"/>
  <c r="Q3658" i="2"/>
  <c r="Y3658" i="2" s="1" a="1"/>
  <c r="Y3658" i="2" s="1"/>
  <c r="P3658" i="2"/>
  <c r="Z3658" i="2" s="1"/>
  <c r="N3658" i="2"/>
  <c r="M3658" i="2"/>
  <c r="L3658" i="2"/>
  <c r="K3658" i="2"/>
  <c r="X3658" i="2" s="1"/>
  <c r="J3658" i="2"/>
  <c r="I3658" i="2"/>
  <c r="H3658" i="2"/>
  <c r="G3658" i="2"/>
  <c r="F3658" i="2"/>
  <c r="E3658" i="2"/>
  <c r="D3658" i="2"/>
  <c r="C3658" i="2"/>
  <c r="B3658" i="2"/>
  <c r="A3658" i="2"/>
  <c r="T3658" i="2" s="1"/>
  <c r="AA3657" i="2"/>
  <c r="S3657" i="2"/>
  <c r="R3657" i="2"/>
  <c r="Q3657" i="2"/>
  <c r="Y3657" i="2" s="1" a="1"/>
  <c r="Y3657" i="2" s="1"/>
  <c r="P3657" i="2"/>
  <c r="Z3657" i="2" s="1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B3657" i="2"/>
  <c r="A3657" i="2"/>
  <c r="T3657" i="2" s="1"/>
  <c r="AA3656" i="2"/>
  <c r="S3656" i="2"/>
  <c r="R3656" i="2"/>
  <c r="Q3656" i="2"/>
  <c r="Y3656" i="2" s="1" a="1"/>
  <c r="Y3656" i="2" s="1"/>
  <c r="P3656" i="2"/>
  <c r="Z3656" i="2" s="1"/>
  <c r="N3656" i="2"/>
  <c r="M3656" i="2"/>
  <c r="L3656" i="2"/>
  <c r="K3656" i="2"/>
  <c r="X3656" i="2" s="1"/>
  <c r="J3656" i="2"/>
  <c r="I3656" i="2"/>
  <c r="H3656" i="2"/>
  <c r="G3656" i="2"/>
  <c r="F3656" i="2"/>
  <c r="E3656" i="2"/>
  <c r="D3656" i="2"/>
  <c r="C3656" i="2"/>
  <c r="B3656" i="2"/>
  <c r="A3656" i="2"/>
  <c r="T3656" i="2" s="1"/>
  <c r="AA3655" i="2"/>
  <c r="S3655" i="2"/>
  <c r="R3655" i="2"/>
  <c r="Q3655" i="2"/>
  <c r="Y3655" i="2" s="1" a="1"/>
  <c r="Y3655" i="2" s="1"/>
  <c r="P3655" i="2"/>
  <c r="Z3655" i="2" s="1"/>
  <c r="N3655" i="2"/>
  <c r="M3655" i="2"/>
  <c r="L3655" i="2"/>
  <c r="K3655" i="2"/>
  <c r="X3655" i="2" s="1"/>
  <c r="J3655" i="2"/>
  <c r="I3655" i="2"/>
  <c r="H3655" i="2"/>
  <c r="G3655" i="2"/>
  <c r="F3655" i="2"/>
  <c r="E3655" i="2"/>
  <c r="D3655" i="2"/>
  <c r="C3655" i="2"/>
  <c r="B3655" i="2"/>
  <c r="A3655" i="2"/>
  <c r="T3655" i="2" s="1"/>
  <c r="AA3654" i="2"/>
  <c r="S3654" i="2"/>
  <c r="R3654" i="2"/>
  <c r="Q3654" i="2"/>
  <c r="Y3654" i="2" s="1" a="1"/>
  <c r="Y3654" i="2" s="1"/>
  <c r="P3654" i="2"/>
  <c r="Z3654" i="2" s="1"/>
  <c r="N3654" i="2"/>
  <c r="M3654" i="2"/>
  <c r="L3654" i="2"/>
  <c r="K3654" i="2"/>
  <c r="X3654" i="2" s="1"/>
  <c r="J3654" i="2"/>
  <c r="I3654" i="2"/>
  <c r="H3654" i="2"/>
  <c r="G3654" i="2"/>
  <c r="F3654" i="2"/>
  <c r="E3654" i="2"/>
  <c r="D3654" i="2"/>
  <c r="C3654" i="2"/>
  <c r="B3654" i="2"/>
  <c r="A3654" i="2"/>
  <c r="T3654" i="2" s="1"/>
  <c r="AA3653" i="2"/>
  <c r="S3653" i="2"/>
  <c r="R3653" i="2"/>
  <c r="Q3653" i="2"/>
  <c r="Y3653" i="2" s="1" a="1"/>
  <c r="Y3653" i="2" s="1"/>
  <c r="P3653" i="2"/>
  <c r="Z3653" i="2" s="1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B3653" i="2"/>
  <c r="A3653" i="2"/>
  <c r="T3653" i="2" s="1"/>
  <c r="AA3652" i="2"/>
  <c r="S3652" i="2"/>
  <c r="R3652" i="2"/>
  <c r="Q3652" i="2"/>
  <c r="Y3652" i="2" s="1" a="1"/>
  <c r="Y3652" i="2" s="1"/>
  <c r="P3652" i="2"/>
  <c r="Z3652" i="2" s="1"/>
  <c r="N3652" i="2"/>
  <c r="M3652" i="2"/>
  <c r="L3652" i="2"/>
  <c r="K3652" i="2"/>
  <c r="X3652" i="2" s="1"/>
  <c r="J3652" i="2"/>
  <c r="I3652" i="2"/>
  <c r="H3652" i="2"/>
  <c r="G3652" i="2"/>
  <c r="F3652" i="2"/>
  <c r="E3652" i="2"/>
  <c r="D3652" i="2"/>
  <c r="C3652" i="2"/>
  <c r="B3652" i="2"/>
  <c r="A3652" i="2"/>
  <c r="T3652" i="2" s="1"/>
  <c r="AA3651" i="2"/>
  <c r="S3651" i="2"/>
  <c r="R3651" i="2"/>
  <c r="Q3651" i="2"/>
  <c r="Y3651" i="2" s="1" a="1"/>
  <c r="Y3651" i="2" s="1"/>
  <c r="P3651" i="2"/>
  <c r="Z3651" i="2" s="1"/>
  <c r="N3651" i="2"/>
  <c r="M3651" i="2"/>
  <c r="L3651" i="2"/>
  <c r="K3651" i="2"/>
  <c r="X3651" i="2" s="1"/>
  <c r="J3651" i="2"/>
  <c r="I3651" i="2"/>
  <c r="H3651" i="2"/>
  <c r="G3651" i="2"/>
  <c r="F3651" i="2"/>
  <c r="E3651" i="2"/>
  <c r="D3651" i="2"/>
  <c r="C3651" i="2"/>
  <c r="B3651" i="2"/>
  <c r="A3651" i="2"/>
  <c r="T3651" i="2" s="1"/>
  <c r="AA3650" i="2"/>
  <c r="S3650" i="2"/>
  <c r="R3650" i="2"/>
  <c r="Q3650" i="2"/>
  <c r="Y3650" i="2" s="1" a="1"/>
  <c r="Y3650" i="2" s="1"/>
  <c r="P3650" i="2"/>
  <c r="Z3650" i="2" s="1"/>
  <c r="N3650" i="2"/>
  <c r="M3650" i="2"/>
  <c r="L3650" i="2"/>
  <c r="K3650" i="2"/>
  <c r="X3650" i="2" s="1"/>
  <c r="J3650" i="2"/>
  <c r="I3650" i="2"/>
  <c r="H3650" i="2"/>
  <c r="G3650" i="2"/>
  <c r="F3650" i="2"/>
  <c r="E3650" i="2"/>
  <c r="D3650" i="2"/>
  <c r="C3650" i="2"/>
  <c r="B3650" i="2"/>
  <c r="A3650" i="2"/>
  <c r="T3650" i="2" s="1"/>
  <c r="AA3649" i="2"/>
  <c r="S3649" i="2"/>
  <c r="R3649" i="2"/>
  <c r="Q3649" i="2"/>
  <c r="Y3649" i="2" s="1" a="1"/>
  <c r="Y3649" i="2" s="1"/>
  <c r="P3649" i="2"/>
  <c r="Z3649" i="2" s="1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B3649" i="2"/>
  <c r="A3649" i="2"/>
  <c r="T3649" i="2" s="1"/>
  <c r="AA3648" i="2"/>
  <c r="S3648" i="2"/>
  <c r="R3648" i="2"/>
  <c r="Q3648" i="2"/>
  <c r="Y3648" i="2" s="1" a="1"/>
  <c r="Y3648" i="2" s="1"/>
  <c r="P3648" i="2"/>
  <c r="Z3648" i="2" s="1"/>
  <c r="N3648" i="2"/>
  <c r="M3648" i="2"/>
  <c r="L3648" i="2"/>
  <c r="K3648" i="2"/>
  <c r="X3648" i="2" s="1"/>
  <c r="J3648" i="2"/>
  <c r="I3648" i="2"/>
  <c r="H3648" i="2"/>
  <c r="G3648" i="2"/>
  <c r="F3648" i="2"/>
  <c r="E3648" i="2"/>
  <c r="D3648" i="2"/>
  <c r="C3648" i="2"/>
  <c r="B3648" i="2"/>
  <c r="A3648" i="2"/>
  <c r="T3648" i="2" s="1"/>
  <c r="AA3647" i="2"/>
  <c r="S3647" i="2"/>
  <c r="R3647" i="2"/>
  <c r="Q3647" i="2"/>
  <c r="Y3647" i="2" s="1" a="1"/>
  <c r="Y3647" i="2" s="1"/>
  <c r="P3647" i="2"/>
  <c r="Z3647" i="2" s="1"/>
  <c r="N3647" i="2"/>
  <c r="M3647" i="2"/>
  <c r="L3647" i="2"/>
  <c r="K3647" i="2"/>
  <c r="X3647" i="2" s="1"/>
  <c r="J3647" i="2"/>
  <c r="I3647" i="2"/>
  <c r="H3647" i="2"/>
  <c r="G3647" i="2"/>
  <c r="F3647" i="2"/>
  <c r="E3647" i="2"/>
  <c r="D3647" i="2"/>
  <c r="C3647" i="2"/>
  <c r="B3647" i="2"/>
  <c r="A3647" i="2"/>
  <c r="T3647" i="2" s="1"/>
  <c r="AA3646" i="2"/>
  <c r="S3646" i="2"/>
  <c r="R3646" i="2"/>
  <c r="Q3646" i="2"/>
  <c r="Y3646" i="2" s="1" a="1"/>
  <c r="Y3646" i="2" s="1"/>
  <c r="P3646" i="2"/>
  <c r="Z3646" i="2" s="1"/>
  <c r="N3646" i="2"/>
  <c r="M3646" i="2"/>
  <c r="L3646" i="2"/>
  <c r="K3646" i="2"/>
  <c r="X3646" i="2" s="1"/>
  <c r="J3646" i="2"/>
  <c r="I3646" i="2"/>
  <c r="H3646" i="2"/>
  <c r="G3646" i="2"/>
  <c r="F3646" i="2"/>
  <c r="E3646" i="2"/>
  <c r="D3646" i="2"/>
  <c r="C3646" i="2"/>
  <c r="B3646" i="2"/>
  <c r="A3646" i="2"/>
  <c r="T3646" i="2" s="1"/>
  <c r="AA3645" i="2"/>
  <c r="S3645" i="2"/>
  <c r="R3645" i="2"/>
  <c r="Q3645" i="2"/>
  <c r="Y3645" i="2" s="1" a="1"/>
  <c r="Y3645" i="2" s="1"/>
  <c r="P3645" i="2"/>
  <c r="Z3645" i="2" s="1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B3645" i="2"/>
  <c r="A3645" i="2"/>
  <c r="T3645" i="2" s="1"/>
  <c r="AA3644" i="2"/>
  <c r="S3644" i="2"/>
  <c r="R3644" i="2"/>
  <c r="Q3644" i="2"/>
  <c r="Y3644" i="2" s="1" a="1"/>
  <c r="Y3644" i="2" s="1"/>
  <c r="P3644" i="2"/>
  <c r="Z3644" i="2" s="1"/>
  <c r="N3644" i="2"/>
  <c r="M3644" i="2"/>
  <c r="L3644" i="2"/>
  <c r="K3644" i="2"/>
  <c r="X3644" i="2" s="1"/>
  <c r="J3644" i="2"/>
  <c r="I3644" i="2"/>
  <c r="H3644" i="2"/>
  <c r="G3644" i="2"/>
  <c r="F3644" i="2"/>
  <c r="E3644" i="2"/>
  <c r="D3644" i="2"/>
  <c r="C3644" i="2"/>
  <c r="B3644" i="2"/>
  <c r="A3644" i="2"/>
  <c r="T3644" i="2" s="1"/>
  <c r="AA3643" i="2"/>
  <c r="S3643" i="2"/>
  <c r="R3643" i="2"/>
  <c r="Q3643" i="2"/>
  <c r="Y3643" i="2" s="1" a="1"/>
  <c r="Y3643" i="2" s="1"/>
  <c r="P3643" i="2"/>
  <c r="Z3643" i="2" s="1"/>
  <c r="N3643" i="2"/>
  <c r="M3643" i="2"/>
  <c r="L3643" i="2"/>
  <c r="K3643" i="2"/>
  <c r="X3643" i="2" s="1"/>
  <c r="J3643" i="2"/>
  <c r="I3643" i="2"/>
  <c r="H3643" i="2"/>
  <c r="G3643" i="2"/>
  <c r="F3643" i="2"/>
  <c r="E3643" i="2"/>
  <c r="D3643" i="2"/>
  <c r="C3643" i="2"/>
  <c r="B3643" i="2"/>
  <c r="A3643" i="2"/>
  <c r="T3643" i="2" s="1"/>
  <c r="AA3642" i="2"/>
  <c r="S3642" i="2"/>
  <c r="R3642" i="2"/>
  <c r="Q3642" i="2"/>
  <c r="Y3642" i="2" s="1" a="1"/>
  <c r="Y3642" i="2" s="1"/>
  <c r="P3642" i="2"/>
  <c r="Z3642" i="2" s="1"/>
  <c r="N3642" i="2"/>
  <c r="M3642" i="2"/>
  <c r="L3642" i="2"/>
  <c r="K3642" i="2"/>
  <c r="X3642" i="2" s="1"/>
  <c r="J3642" i="2"/>
  <c r="I3642" i="2"/>
  <c r="H3642" i="2"/>
  <c r="G3642" i="2"/>
  <c r="F3642" i="2"/>
  <c r="E3642" i="2"/>
  <c r="D3642" i="2"/>
  <c r="C3642" i="2"/>
  <c r="B3642" i="2"/>
  <c r="A3642" i="2"/>
  <c r="T3642" i="2" s="1"/>
  <c r="AA3641" i="2"/>
  <c r="S3641" i="2"/>
  <c r="R3641" i="2"/>
  <c r="Q3641" i="2"/>
  <c r="Y3641" i="2" s="1" a="1"/>
  <c r="Y3641" i="2" s="1"/>
  <c r="P3641" i="2"/>
  <c r="Z3641" i="2" s="1"/>
  <c r="N3641" i="2"/>
  <c r="M3641" i="2"/>
  <c r="L3641" i="2"/>
  <c r="K3641" i="2"/>
  <c r="X3641" i="2" s="1"/>
  <c r="J3641" i="2"/>
  <c r="I3641" i="2"/>
  <c r="H3641" i="2"/>
  <c r="G3641" i="2"/>
  <c r="F3641" i="2"/>
  <c r="E3641" i="2"/>
  <c r="D3641" i="2"/>
  <c r="C3641" i="2"/>
  <c r="B3641" i="2"/>
  <c r="A3641" i="2"/>
  <c r="T3641" i="2" s="1"/>
  <c r="AA3640" i="2"/>
  <c r="S3640" i="2"/>
  <c r="R3640" i="2"/>
  <c r="Q3640" i="2"/>
  <c r="Y3640" i="2" s="1" a="1"/>
  <c r="Y3640" i="2" s="1"/>
  <c r="P3640" i="2"/>
  <c r="Z3640" i="2" s="1"/>
  <c r="N3640" i="2"/>
  <c r="M3640" i="2"/>
  <c r="L3640" i="2"/>
  <c r="K3640" i="2"/>
  <c r="X3640" i="2" s="1"/>
  <c r="J3640" i="2"/>
  <c r="I3640" i="2"/>
  <c r="H3640" i="2"/>
  <c r="G3640" i="2"/>
  <c r="F3640" i="2"/>
  <c r="E3640" i="2"/>
  <c r="D3640" i="2"/>
  <c r="C3640" i="2"/>
  <c r="B3640" i="2"/>
  <c r="A3640" i="2"/>
  <c r="T3640" i="2" s="1"/>
  <c r="AA3639" i="2"/>
  <c r="S3639" i="2"/>
  <c r="R3639" i="2"/>
  <c r="Q3639" i="2"/>
  <c r="Y3639" i="2" s="1" a="1"/>
  <c r="Y3639" i="2" s="1"/>
  <c r="P3639" i="2"/>
  <c r="Z3639" i="2" s="1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B3639" i="2"/>
  <c r="A3639" i="2"/>
  <c r="T3639" i="2" s="1"/>
  <c r="AA3638" i="2"/>
  <c r="S3638" i="2"/>
  <c r="R3638" i="2"/>
  <c r="Q3638" i="2"/>
  <c r="Y3638" i="2" s="1" a="1"/>
  <c r="Y3638" i="2" s="1"/>
  <c r="P3638" i="2"/>
  <c r="Z3638" i="2" s="1"/>
  <c r="N3638" i="2"/>
  <c r="M3638" i="2"/>
  <c r="L3638" i="2"/>
  <c r="K3638" i="2"/>
  <c r="X3638" i="2" s="1"/>
  <c r="J3638" i="2"/>
  <c r="I3638" i="2"/>
  <c r="H3638" i="2"/>
  <c r="G3638" i="2"/>
  <c r="F3638" i="2"/>
  <c r="E3638" i="2"/>
  <c r="D3638" i="2"/>
  <c r="C3638" i="2"/>
  <c r="B3638" i="2"/>
  <c r="A3638" i="2"/>
  <c r="T3638" i="2" s="1"/>
  <c r="AA3637" i="2"/>
  <c r="S3637" i="2"/>
  <c r="R3637" i="2"/>
  <c r="Q3637" i="2"/>
  <c r="Y3637" i="2" s="1" a="1"/>
  <c r="Y3637" i="2" s="1"/>
  <c r="P3637" i="2"/>
  <c r="Z3637" i="2" s="1"/>
  <c r="N3637" i="2"/>
  <c r="M3637" i="2"/>
  <c r="L3637" i="2"/>
  <c r="K3637" i="2"/>
  <c r="X3637" i="2" s="1"/>
  <c r="J3637" i="2"/>
  <c r="I3637" i="2"/>
  <c r="H3637" i="2"/>
  <c r="G3637" i="2"/>
  <c r="F3637" i="2"/>
  <c r="E3637" i="2"/>
  <c r="D3637" i="2"/>
  <c r="C3637" i="2"/>
  <c r="B3637" i="2"/>
  <c r="A3637" i="2"/>
  <c r="T3637" i="2" s="1"/>
  <c r="AA3636" i="2"/>
  <c r="S3636" i="2"/>
  <c r="R3636" i="2"/>
  <c r="Q3636" i="2"/>
  <c r="Y3636" i="2" s="1" a="1"/>
  <c r="Y3636" i="2" s="1"/>
  <c r="P3636" i="2"/>
  <c r="Z3636" i="2" s="1"/>
  <c r="N3636" i="2"/>
  <c r="M3636" i="2"/>
  <c r="L3636" i="2"/>
  <c r="K3636" i="2"/>
  <c r="X3636" i="2" s="1"/>
  <c r="J3636" i="2"/>
  <c r="I3636" i="2"/>
  <c r="H3636" i="2"/>
  <c r="G3636" i="2"/>
  <c r="F3636" i="2"/>
  <c r="E3636" i="2"/>
  <c r="D3636" i="2"/>
  <c r="C3636" i="2"/>
  <c r="B3636" i="2"/>
  <c r="A3636" i="2"/>
  <c r="T3636" i="2" s="1"/>
  <c r="AA3635" i="2"/>
  <c r="S3635" i="2"/>
  <c r="R3635" i="2"/>
  <c r="Q3635" i="2"/>
  <c r="Y3635" i="2" s="1" a="1"/>
  <c r="Y3635" i="2" s="1"/>
  <c r="P3635" i="2"/>
  <c r="Z3635" i="2" s="1"/>
  <c r="N3635" i="2"/>
  <c r="M3635" i="2"/>
  <c r="L3635" i="2"/>
  <c r="K3635" i="2"/>
  <c r="J3635" i="2"/>
  <c r="I3635" i="2"/>
  <c r="H3635" i="2"/>
  <c r="G3635" i="2"/>
  <c r="F3635" i="2"/>
  <c r="E3635" i="2"/>
  <c r="D3635" i="2"/>
  <c r="C3635" i="2"/>
  <c r="B3635" i="2"/>
  <c r="A3635" i="2"/>
  <c r="T3635" i="2" s="1"/>
  <c r="AA3634" i="2"/>
  <c r="S3634" i="2"/>
  <c r="R3634" i="2"/>
  <c r="Q3634" i="2"/>
  <c r="Y3634" i="2" s="1" a="1"/>
  <c r="Y3634" i="2" s="1"/>
  <c r="P3634" i="2"/>
  <c r="Z3634" i="2" s="1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B3634" i="2"/>
  <c r="A3634" i="2"/>
  <c r="T3634" i="2" s="1"/>
  <c r="AA3633" i="2"/>
  <c r="S3633" i="2"/>
  <c r="R3633" i="2"/>
  <c r="Q3633" i="2"/>
  <c r="Y3633" i="2" s="1" a="1"/>
  <c r="Y3633" i="2" s="1"/>
  <c r="P3633" i="2"/>
  <c r="Z3633" i="2" s="1"/>
  <c r="N3633" i="2"/>
  <c r="M3633" i="2"/>
  <c r="L3633" i="2"/>
  <c r="K3633" i="2"/>
  <c r="X3633" i="2" s="1"/>
  <c r="J3633" i="2"/>
  <c r="I3633" i="2"/>
  <c r="H3633" i="2"/>
  <c r="G3633" i="2"/>
  <c r="F3633" i="2"/>
  <c r="E3633" i="2"/>
  <c r="D3633" i="2"/>
  <c r="C3633" i="2"/>
  <c r="B3633" i="2"/>
  <c r="A3633" i="2"/>
  <c r="T3633" i="2" s="1"/>
  <c r="AA3632" i="2"/>
  <c r="S3632" i="2"/>
  <c r="R3632" i="2"/>
  <c r="Q3632" i="2"/>
  <c r="Y3632" i="2" s="1" a="1"/>
  <c r="Y3632" i="2" s="1"/>
  <c r="P3632" i="2"/>
  <c r="Z3632" i="2" s="1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B3632" i="2"/>
  <c r="A3632" i="2"/>
  <c r="T3632" i="2" s="1"/>
  <c r="AA3631" i="2"/>
  <c r="S3631" i="2"/>
  <c r="R3631" i="2"/>
  <c r="Q3631" i="2"/>
  <c r="Y3631" i="2" s="1" a="1"/>
  <c r="Y3631" i="2" s="1"/>
  <c r="P3631" i="2"/>
  <c r="Z3631" i="2" s="1"/>
  <c r="N3631" i="2"/>
  <c r="M3631" i="2"/>
  <c r="L3631" i="2"/>
  <c r="K3631" i="2"/>
  <c r="X3631" i="2" s="1"/>
  <c r="J3631" i="2"/>
  <c r="I3631" i="2"/>
  <c r="H3631" i="2"/>
  <c r="G3631" i="2"/>
  <c r="F3631" i="2"/>
  <c r="E3631" i="2"/>
  <c r="D3631" i="2"/>
  <c r="C3631" i="2"/>
  <c r="B3631" i="2"/>
  <c r="A3631" i="2"/>
  <c r="T3631" i="2" s="1"/>
  <c r="AA3630" i="2"/>
  <c r="S3630" i="2"/>
  <c r="R3630" i="2"/>
  <c r="Q3630" i="2"/>
  <c r="Y3630" i="2" s="1" a="1"/>
  <c r="Y3630" i="2" s="1"/>
  <c r="P3630" i="2"/>
  <c r="Z3630" i="2" s="1"/>
  <c r="N3630" i="2"/>
  <c r="M3630" i="2"/>
  <c r="L3630" i="2"/>
  <c r="K3630" i="2"/>
  <c r="X3630" i="2" s="1"/>
  <c r="J3630" i="2"/>
  <c r="I3630" i="2"/>
  <c r="H3630" i="2"/>
  <c r="G3630" i="2"/>
  <c r="F3630" i="2"/>
  <c r="E3630" i="2"/>
  <c r="D3630" i="2"/>
  <c r="C3630" i="2"/>
  <c r="B3630" i="2"/>
  <c r="A3630" i="2"/>
  <c r="T3630" i="2" s="1"/>
  <c r="AA3629" i="2"/>
  <c r="S3629" i="2"/>
  <c r="R3629" i="2"/>
  <c r="Q3629" i="2"/>
  <c r="Y3629" i="2" s="1" a="1"/>
  <c r="Y3629" i="2" s="1"/>
  <c r="P3629" i="2"/>
  <c r="Z3629" i="2" s="1"/>
  <c r="N3629" i="2"/>
  <c r="M3629" i="2"/>
  <c r="L3629" i="2"/>
  <c r="K3629" i="2"/>
  <c r="X3629" i="2" s="1"/>
  <c r="J3629" i="2"/>
  <c r="I3629" i="2"/>
  <c r="H3629" i="2"/>
  <c r="G3629" i="2"/>
  <c r="F3629" i="2"/>
  <c r="E3629" i="2"/>
  <c r="D3629" i="2"/>
  <c r="C3629" i="2"/>
  <c r="B3629" i="2"/>
  <c r="A3629" i="2"/>
  <c r="T3629" i="2" s="1"/>
  <c r="AA3628" i="2"/>
  <c r="S3628" i="2"/>
  <c r="R3628" i="2"/>
  <c r="Q3628" i="2"/>
  <c r="Y3628" i="2" s="1" a="1"/>
  <c r="Y3628" i="2" s="1"/>
  <c r="P3628" i="2"/>
  <c r="Z3628" i="2" s="1"/>
  <c r="N3628" i="2"/>
  <c r="M3628" i="2"/>
  <c r="L3628" i="2"/>
  <c r="K3628" i="2"/>
  <c r="X3628" i="2" s="1"/>
  <c r="J3628" i="2"/>
  <c r="I3628" i="2"/>
  <c r="H3628" i="2"/>
  <c r="G3628" i="2"/>
  <c r="F3628" i="2"/>
  <c r="E3628" i="2"/>
  <c r="D3628" i="2"/>
  <c r="C3628" i="2"/>
  <c r="B3628" i="2"/>
  <c r="A3628" i="2"/>
  <c r="T3628" i="2" s="1"/>
  <c r="AA3627" i="2"/>
  <c r="S3627" i="2"/>
  <c r="R3627" i="2"/>
  <c r="Q3627" i="2"/>
  <c r="Y3627" i="2" s="1" a="1"/>
  <c r="Y3627" i="2" s="1"/>
  <c r="P3627" i="2"/>
  <c r="Z3627" i="2" s="1"/>
  <c r="N3627" i="2"/>
  <c r="M3627" i="2"/>
  <c r="L3627" i="2"/>
  <c r="K3627" i="2"/>
  <c r="X3627" i="2" s="1"/>
  <c r="J3627" i="2"/>
  <c r="I3627" i="2"/>
  <c r="H3627" i="2"/>
  <c r="G3627" i="2"/>
  <c r="F3627" i="2"/>
  <c r="E3627" i="2"/>
  <c r="D3627" i="2"/>
  <c r="C3627" i="2"/>
  <c r="B3627" i="2"/>
  <c r="A3627" i="2"/>
  <c r="T3627" i="2" s="1"/>
  <c r="AA3626" i="2"/>
  <c r="S3626" i="2"/>
  <c r="R3626" i="2"/>
  <c r="Q3626" i="2"/>
  <c r="Y3626" i="2" s="1" a="1"/>
  <c r="Y3626" i="2" s="1"/>
  <c r="P3626" i="2"/>
  <c r="Z3626" i="2" s="1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B3626" i="2"/>
  <c r="A3626" i="2"/>
  <c r="T3626" i="2" s="1"/>
  <c r="AA3625" i="2"/>
  <c r="S3625" i="2"/>
  <c r="R3625" i="2"/>
  <c r="Q3625" i="2"/>
  <c r="Y3625" i="2" s="1" a="1"/>
  <c r="Y3625" i="2" s="1"/>
  <c r="P3625" i="2"/>
  <c r="Z3625" i="2" s="1"/>
  <c r="N3625" i="2"/>
  <c r="M3625" i="2"/>
  <c r="L3625" i="2"/>
  <c r="K3625" i="2"/>
  <c r="X3625" i="2" s="1"/>
  <c r="J3625" i="2"/>
  <c r="I3625" i="2"/>
  <c r="H3625" i="2"/>
  <c r="G3625" i="2"/>
  <c r="F3625" i="2"/>
  <c r="E3625" i="2"/>
  <c r="D3625" i="2"/>
  <c r="C3625" i="2"/>
  <c r="B3625" i="2"/>
  <c r="A3625" i="2"/>
  <c r="T3625" i="2" s="1"/>
  <c r="AA3624" i="2"/>
  <c r="S3624" i="2"/>
  <c r="R3624" i="2"/>
  <c r="Q3624" i="2"/>
  <c r="Y3624" i="2" s="1" a="1"/>
  <c r="Y3624" i="2" s="1"/>
  <c r="P3624" i="2"/>
  <c r="Z3624" i="2" s="1"/>
  <c r="N3624" i="2"/>
  <c r="M3624" i="2"/>
  <c r="L3624" i="2"/>
  <c r="K3624" i="2"/>
  <c r="X3624" i="2" s="1"/>
  <c r="J3624" i="2"/>
  <c r="I3624" i="2"/>
  <c r="H3624" i="2"/>
  <c r="G3624" i="2"/>
  <c r="F3624" i="2"/>
  <c r="E3624" i="2"/>
  <c r="D3624" i="2"/>
  <c r="C3624" i="2"/>
  <c r="B3624" i="2"/>
  <c r="A3624" i="2"/>
  <c r="T3624" i="2" s="1"/>
  <c r="AA3623" i="2"/>
  <c r="S3623" i="2"/>
  <c r="R3623" i="2"/>
  <c r="Q3623" i="2"/>
  <c r="Y3623" i="2" s="1" a="1"/>
  <c r="Y3623" i="2" s="1"/>
  <c r="P3623" i="2"/>
  <c r="Z3623" i="2" s="1"/>
  <c r="N3623" i="2"/>
  <c r="M3623" i="2"/>
  <c r="L3623" i="2"/>
  <c r="K3623" i="2"/>
  <c r="X3623" i="2" s="1"/>
  <c r="J3623" i="2"/>
  <c r="I3623" i="2"/>
  <c r="H3623" i="2"/>
  <c r="G3623" i="2"/>
  <c r="F3623" i="2"/>
  <c r="E3623" i="2"/>
  <c r="D3623" i="2"/>
  <c r="C3623" i="2"/>
  <c r="B3623" i="2"/>
  <c r="A3623" i="2"/>
  <c r="T3623" i="2" s="1"/>
  <c r="AA3622" i="2"/>
  <c r="S3622" i="2"/>
  <c r="R3622" i="2"/>
  <c r="Q3622" i="2"/>
  <c r="Y3622" i="2" s="1" a="1"/>
  <c r="Y3622" i="2" s="1"/>
  <c r="P3622" i="2"/>
  <c r="Z3622" i="2" s="1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B3622" i="2"/>
  <c r="A3622" i="2"/>
  <c r="T3622" i="2" s="1"/>
  <c r="AA3621" i="2"/>
  <c r="S3621" i="2"/>
  <c r="R3621" i="2"/>
  <c r="Q3621" i="2"/>
  <c r="Y3621" i="2" s="1" a="1"/>
  <c r="Y3621" i="2" s="1"/>
  <c r="P3621" i="2"/>
  <c r="Z3621" i="2" s="1"/>
  <c r="N3621" i="2"/>
  <c r="M3621" i="2"/>
  <c r="L3621" i="2"/>
  <c r="K3621" i="2"/>
  <c r="X3621" i="2" s="1"/>
  <c r="J3621" i="2"/>
  <c r="I3621" i="2"/>
  <c r="H3621" i="2"/>
  <c r="G3621" i="2"/>
  <c r="F3621" i="2"/>
  <c r="E3621" i="2"/>
  <c r="D3621" i="2"/>
  <c r="C3621" i="2"/>
  <c r="B3621" i="2"/>
  <c r="A3621" i="2"/>
  <c r="T3621" i="2" s="1"/>
  <c r="AA3620" i="2"/>
  <c r="S3620" i="2"/>
  <c r="R3620" i="2"/>
  <c r="Q3620" i="2"/>
  <c r="Y3620" i="2" s="1" a="1"/>
  <c r="Y3620" i="2" s="1"/>
  <c r="P3620" i="2"/>
  <c r="Z3620" i="2" s="1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B3620" i="2"/>
  <c r="A3620" i="2"/>
  <c r="T3620" i="2" s="1"/>
  <c r="AA3619" i="2"/>
  <c r="S3619" i="2"/>
  <c r="R3619" i="2"/>
  <c r="Q3619" i="2"/>
  <c r="Y3619" i="2" s="1" a="1"/>
  <c r="Y3619" i="2" s="1"/>
  <c r="P3619" i="2"/>
  <c r="Z3619" i="2" s="1"/>
  <c r="N3619" i="2"/>
  <c r="M3619" i="2"/>
  <c r="L3619" i="2"/>
  <c r="K3619" i="2"/>
  <c r="X3619" i="2" s="1"/>
  <c r="J3619" i="2"/>
  <c r="I3619" i="2"/>
  <c r="H3619" i="2"/>
  <c r="G3619" i="2"/>
  <c r="F3619" i="2"/>
  <c r="E3619" i="2"/>
  <c r="D3619" i="2"/>
  <c r="C3619" i="2"/>
  <c r="B3619" i="2"/>
  <c r="A3619" i="2"/>
  <c r="T3619" i="2" s="1"/>
  <c r="AA3618" i="2"/>
  <c r="S3618" i="2"/>
  <c r="R3618" i="2"/>
  <c r="Q3618" i="2"/>
  <c r="Y3618" i="2" s="1" a="1"/>
  <c r="Y3618" i="2" s="1"/>
  <c r="P3618" i="2"/>
  <c r="Z3618" i="2" s="1"/>
  <c r="N3618" i="2"/>
  <c r="M3618" i="2"/>
  <c r="L3618" i="2"/>
  <c r="K3618" i="2"/>
  <c r="X3618" i="2" s="1"/>
  <c r="J3618" i="2"/>
  <c r="I3618" i="2"/>
  <c r="H3618" i="2"/>
  <c r="G3618" i="2"/>
  <c r="F3618" i="2"/>
  <c r="E3618" i="2"/>
  <c r="D3618" i="2"/>
  <c r="C3618" i="2"/>
  <c r="B3618" i="2"/>
  <c r="A3618" i="2"/>
  <c r="T3618" i="2" s="1"/>
  <c r="AA3617" i="2"/>
  <c r="S3617" i="2"/>
  <c r="R3617" i="2"/>
  <c r="Q3617" i="2"/>
  <c r="Y3617" i="2" s="1" a="1"/>
  <c r="Y3617" i="2" s="1"/>
  <c r="P3617" i="2"/>
  <c r="Z3617" i="2" s="1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B3617" i="2"/>
  <c r="A3617" i="2"/>
  <c r="T3617" i="2" s="1"/>
  <c r="AA3616" i="2"/>
  <c r="S3616" i="2"/>
  <c r="R3616" i="2"/>
  <c r="Q3616" i="2"/>
  <c r="Y3616" i="2" s="1" a="1"/>
  <c r="Y3616" i="2" s="1"/>
  <c r="P3616" i="2"/>
  <c r="Z3616" i="2" s="1"/>
  <c r="N3616" i="2"/>
  <c r="M3616" i="2"/>
  <c r="L3616" i="2"/>
  <c r="K3616" i="2"/>
  <c r="X3616" i="2" s="1"/>
  <c r="J3616" i="2"/>
  <c r="I3616" i="2"/>
  <c r="H3616" i="2"/>
  <c r="G3616" i="2"/>
  <c r="F3616" i="2"/>
  <c r="E3616" i="2"/>
  <c r="D3616" i="2"/>
  <c r="C3616" i="2"/>
  <c r="B3616" i="2"/>
  <c r="A3616" i="2"/>
  <c r="T3616" i="2" s="1"/>
  <c r="AA3615" i="2"/>
  <c r="S3615" i="2"/>
  <c r="R3615" i="2"/>
  <c r="Q3615" i="2"/>
  <c r="Y3615" i="2" s="1" a="1"/>
  <c r="Y3615" i="2" s="1"/>
  <c r="P3615" i="2"/>
  <c r="Z3615" i="2" s="1"/>
  <c r="N3615" i="2"/>
  <c r="M3615" i="2"/>
  <c r="L3615" i="2"/>
  <c r="K3615" i="2"/>
  <c r="X3615" i="2" s="1"/>
  <c r="J3615" i="2"/>
  <c r="I3615" i="2"/>
  <c r="H3615" i="2"/>
  <c r="G3615" i="2"/>
  <c r="F3615" i="2"/>
  <c r="E3615" i="2"/>
  <c r="D3615" i="2"/>
  <c r="C3615" i="2"/>
  <c r="B3615" i="2"/>
  <c r="A3615" i="2"/>
  <c r="T3615" i="2" s="1"/>
  <c r="AA3614" i="2"/>
  <c r="S3614" i="2"/>
  <c r="R3614" i="2"/>
  <c r="Q3614" i="2"/>
  <c r="Y3614" i="2" s="1" a="1"/>
  <c r="Y3614" i="2" s="1"/>
  <c r="P3614" i="2"/>
  <c r="Z3614" i="2" s="1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B3614" i="2"/>
  <c r="A3614" i="2"/>
  <c r="T3614" i="2" s="1"/>
  <c r="AA3613" i="2"/>
  <c r="S3613" i="2"/>
  <c r="R3613" i="2"/>
  <c r="Q3613" i="2"/>
  <c r="Y3613" i="2" s="1" a="1"/>
  <c r="Y3613" i="2" s="1"/>
  <c r="P3613" i="2"/>
  <c r="Z3613" i="2" s="1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B3613" i="2"/>
  <c r="A3613" i="2"/>
  <c r="T3613" i="2" s="1"/>
  <c r="AA3612" i="2"/>
  <c r="S3612" i="2"/>
  <c r="R3612" i="2"/>
  <c r="Q3612" i="2"/>
  <c r="Y3612" i="2" s="1" a="1"/>
  <c r="Y3612" i="2" s="1"/>
  <c r="P3612" i="2"/>
  <c r="Z3612" i="2" s="1"/>
  <c r="N3612" i="2"/>
  <c r="M3612" i="2"/>
  <c r="L3612" i="2"/>
  <c r="K3612" i="2"/>
  <c r="X3612" i="2" s="1"/>
  <c r="J3612" i="2"/>
  <c r="I3612" i="2"/>
  <c r="H3612" i="2"/>
  <c r="G3612" i="2"/>
  <c r="F3612" i="2"/>
  <c r="E3612" i="2"/>
  <c r="D3612" i="2"/>
  <c r="C3612" i="2"/>
  <c r="B3612" i="2"/>
  <c r="A3612" i="2"/>
  <c r="T3612" i="2" s="1"/>
  <c r="AA3611" i="2"/>
  <c r="S3611" i="2"/>
  <c r="R3611" i="2"/>
  <c r="Q3611" i="2"/>
  <c r="Y3611" i="2" s="1" a="1"/>
  <c r="Y3611" i="2" s="1"/>
  <c r="P3611" i="2"/>
  <c r="Z3611" i="2" s="1"/>
  <c r="N3611" i="2"/>
  <c r="M3611" i="2"/>
  <c r="L3611" i="2"/>
  <c r="K3611" i="2"/>
  <c r="X3611" i="2" s="1"/>
  <c r="J3611" i="2"/>
  <c r="I3611" i="2"/>
  <c r="H3611" i="2"/>
  <c r="G3611" i="2"/>
  <c r="F3611" i="2"/>
  <c r="E3611" i="2"/>
  <c r="D3611" i="2"/>
  <c r="C3611" i="2"/>
  <c r="B3611" i="2"/>
  <c r="A3611" i="2"/>
  <c r="T3611" i="2" s="1"/>
  <c r="AA3610" i="2"/>
  <c r="S3610" i="2"/>
  <c r="R3610" i="2"/>
  <c r="Q3610" i="2"/>
  <c r="Y3610" i="2" s="1" a="1"/>
  <c r="Y3610" i="2" s="1"/>
  <c r="P3610" i="2"/>
  <c r="Z3610" i="2" s="1"/>
  <c r="N3610" i="2"/>
  <c r="M3610" i="2"/>
  <c r="L3610" i="2"/>
  <c r="K3610" i="2"/>
  <c r="X3610" i="2" s="1"/>
  <c r="J3610" i="2"/>
  <c r="I3610" i="2"/>
  <c r="H3610" i="2"/>
  <c r="G3610" i="2"/>
  <c r="F3610" i="2"/>
  <c r="E3610" i="2"/>
  <c r="D3610" i="2"/>
  <c r="C3610" i="2"/>
  <c r="B3610" i="2"/>
  <c r="A3610" i="2"/>
  <c r="T3610" i="2" s="1"/>
  <c r="AA3609" i="2"/>
  <c r="S3609" i="2"/>
  <c r="R3609" i="2"/>
  <c r="Q3609" i="2"/>
  <c r="Y3609" i="2" s="1" a="1"/>
  <c r="Y3609" i="2" s="1"/>
  <c r="P3609" i="2"/>
  <c r="Z3609" i="2" s="1"/>
  <c r="N3609" i="2"/>
  <c r="M3609" i="2"/>
  <c r="L3609" i="2"/>
  <c r="K3609" i="2"/>
  <c r="X3609" i="2" s="1"/>
  <c r="J3609" i="2"/>
  <c r="I3609" i="2"/>
  <c r="H3609" i="2"/>
  <c r="G3609" i="2"/>
  <c r="F3609" i="2"/>
  <c r="E3609" i="2"/>
  <c r="D3609" i="2"/>
  <c r="C3609" i="2"/>
  <c r="B3609" i="2"/>
  <c r="A3609" i="2"/>
  <c r="T3609" i="2" s="1"/>
  <c r="AA3608" i="2"/>
  <c r="S3608" i="2"/>
  <c r="R3608" i="2"/>
  <c r="Q3608" i="2"/>
  <c r="Y3608" i="2" s="1" a="1"/>
  <c r="Y3608" i="2" s="1"/>
  <c r="P3608" i="2"/>
  <c r="Z3608" i="2" s="1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B3608" i="2"/>
  <c r="A3608" i="2"/>
  <c r="T3608" i="2" s="1"/>
  <c r="AA3607" i="2"/>
  <c r="S3607" i="2"/>
  <c r="R3607" i="2"/>
  <c r="Q3607" i="2"/>
  <c r="Y3607" i="2" s="1" a="1"/>
  <c r="Y3607" i="2" s="1"/>
  <c r="P3607" i="2"/>
  <c r="Z3607" i="2" s="1"/>
  <c r="N3607" i="2"/>
  <c r="M3607" i="2"/>
  <c r="L3607" i="2"/>
  <c r="K3607" i="2"/>
  <c r="X3607" i="2" s="1"/>
  <c r="J3607" i="2"/>
  <c r="I3607" i="2"/>
  <c r="H3607" i="2"/>
  <c r="G3607" i="2"/>
  <c r="F3607" i="2"/>
  <c r="E3607" i="2"/>
  <c r="D3607" i="2"/>
  <c r="C3607" i="2"/>
  <c r="B3607" i="2"/>
  <c r="A3607" i="2"/>
  <c r="T3607" i="2" s="1"/>
  <c r="AA3606" i="2"/>
  <c r="S3606" i="2"/>
  <c r="R3606" i="2"/>
  <c r="Q3606" i="2"/>
  <c r="Y3606" i="2" s="1" a="1"/>
  <c r="Y3606" i="2" s="1"/>
  <c r="P3606" i="2"/>
  <c r="Z3606" i="2" s="1"/>
  <c r="N3606" i="2"/>
  <c r="M3606" i="2"/>
  <c r="L3606" i="2"/>
  <c r="K3606" i="2"/>
  <c r="X3606" i="2" s="1"/>
  <c r="J3606" i="2"/>
  <c r="I3606" i="2"/>
  <c r="H3606" i="2"/>
  <c r="G3606" i="2"/>
  <c r="F3606" i="2"/>
  <c r="E3606" i="2"/>
  <c r="D3606" i="2"/>
  <c r="C3606" i="2"/>
  <c r="B3606" i="2"/>
  <c r="A3606" i="2"/>
  <c r="T3606" i="2" s="1"/>
  <c r="AA3605" i="2"/>
  <c r="S3605" i="2"/>
  <c r="R3605" i="2"/>
  <c r="Q3605" i="2"/>
  <c r="Y3605" i="2" s="1" a="1"/>
  <c r="Y3605" i="2" s="1"/>
  <c r="P3605" i="2"/>
  <c r="Z3605" i="2" s="1"/>
  <c r="N3605" i="2"/>
  <c r="M3605" i="2"/>
  <c r="L3605" i="2"/>
  <c r="K3605" i="2"/>
  <c r="X3605" i="2" s="1"/>
  <c r="J3605" i="2"/>
  <c r="I3605" i="2"/>
  <c r="H3605" i="2"/>
  <c r="G3605" i="2"/>
  <c r="F3605" i="2"/>
  <c r="E3605" i="2"/>
  <c r="D3605" i="2"/>
  <c r="C3605" i="2"/>
  <c r="B3605" i="2"/>
  <c r="A3605" i="2"/>
  <c r="T3605" i="2" s="1"/>
  <c r="AA3604" i="2"/>
  <c r="S3604" i="2"/>
  <c r="R3604" i="2"/>
  <c r="Q3604" i="2"/>
  <c r="Y3604" i="2" s="1" a="1"/>
  <c r="Y3604" i="2" s="1"/>
  <c r="P3604" i="2"/>
  <c r="Z3604" i="2" s="1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B3604" i="2"/>
  <c r="A3604" i="2"/>
  <c r="T3604" i="2" s="1"/>
  <c r="AA3603" i="2"/>
  <c r="S3603" i="2"/>
  <c r="R3603" i="2"/>
  <c r="Q3603" i="2"/>
  <c r="Y3603" i="2" s="1" a="1"/>
  <c r="Y3603" i="2" s="1"/>
  <c r="P3603" i="2"/>
  <c r="Z3603" i="2" s="1"/>
  <c r="N3603" i="2"/>
  <c r="M3603" i="2"/>
  <c r="L3603" i="2"/>
  <c r="K3603" i="2"/>
  <c r="X3603" i="2" s="1"/>
  <c r="J3603" i="2"/>
  <c r="I3603" i="2"/>
  <c r="H3603" i="2"/>
  <c r="G3603" i="2"/>
  <c r="F3603" i="2"/>
  <c r="E3603" i="2"/>
  <c r="D3603" i="2"/>
  <c r="C3603" i="2"/>
  <c r="B3603" i="2"/>
  <c r="A3603" i="2"/>
  <c r="T3603" i="2" s="1"/>
  <c r="AA3602" i="2"/>
  <c r="S3602" i="2"/>
  <c r="R3602" i="2"/>
  <c r="Q3602" i="2"/>
  <c r="Y3602" i="2" s="1" a="1"/>
  <c r="Y3602" i="2" s="1"/>
  <c r="P3602" i="2"/>
  <c r="Z3602" i="2" s="1"/>
  <c r="N3602" i="2"/>
  <c r="M3602" i="2"/>
  <c r="L3602" i="2"/>
  <c r="K3602" i="2"/>
  <c r="X3602" i="2" s="1"/>
  <c r="J3602" i="2"/>
  <c r="I3602" i="2"/>
  <c r="H3602" i="2"/>
  <c r="G3602" i="2"/>
  <c r="F3602" i="2"/>
  <c r="E3602" i="2"/>
  <c r="D3602" i="2"/>
  <c r="C3602" i="2"/>
  <c r="B3602" i="2"/>
  <c r="A3602" i="2"/>
  <c r="T3602" i="2" s="1"/>
  <c r="AA3601" i="2"/>
  <c r="S3601" i="2"/>
  <c r="R3601" i="2"/>
  <c r="Q3601" i="2"/>
  <c r="Y3601" i="2" s="1" a="1"/>
  <c r="Y3601" i="2" s="1"/>
  <c r="P3601" i="2"/>
  <c r="Z3601" i="2" s="1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B3601" i="2"/>
  <c r="A3601" i="2"/>
  <c r="T3601" i="2" s="1"/>
  <c r="AA3600" i="2"/>
  <c r="S3600" i="2"/>
  <c r="R3600" i="2"/>
  <c r="Q3600" i="2"/>
  <c r="Y3600" i="2" s="1" a="1"/>
  <c r="Y3600" i="2" s="1"/>
  <c r="P3600" i="2"/>
  <c r="Z3600" i="2" s="1"/>
  <c r="N3600" i="2"/>
  <c r="M3600" i="2"/>
  <c r="L3600" i="2"/>
  <c r="K3600" i="2"/>
  <c r="X3600" i="2" s="1"/>
  <c r="J3600" i="2"/>
  <c r="I3600" i="2"/>
  <c r="H3600" i="2"/>
  <c r="G3600" i="2"/>
  <c r="F3600" i="2"/>
  <c r="E3600" i="2"/>
  <c r="D3600" i="2"/>
  <c r="C3600" i="2"/>
  <c r="B3600" i="2"/>
  <c r="A3600" i="2"/>
  <c r="T3600" i="2" s="1"/>
  <c r="AA3599" i="2"/>
  <c r="S3599" i="2"/>
  <c r="R3599" i="2"/>
  <c r="Q3599" i="2"/>
  <c r="Y3599" i="2" s="1" a="1"/>
  <c r="Y3599" i="2" s="1"/>
  <c r="P3599" i="2"/>
  <c r="Z3599" i="2" s="1"/>
  <c r="N3599" i="2"/>
  <c r="M3599" i="2"/>
  <c r="L3599" i="2"/>
  <c r="K3599" i="2"/>
  <c r="X3599" i="2" s="1"/>
  <c r="J3599" i="2"/>
  <c r="I3599" i="2"/>
  <c r="H3599" i="2"/>
  <c r="G3599" i="2"/>
  <c r="F3599" i="2"/>
  <c r="E3599" i="2"/>
  <c r="D3599" i="2"/>
  <c r="C3599" i="2"/>
  <c r="B3599" i="2"/>
  <c r="A3599" i="2"/>
  <c r="T3599" i="2" s="1"/>
  <c r="AA3598" i="2"/>
  <c r="S3598" i="2"/>
  <c r="R3598" i="2"/>
  <c r="Q3598" i="2"/>
  <c r="Y3598" i="2" s="1" a="1"/>
  <c r="Y3598" i="2" s="1"/>
  <c r="P3598" i="2"/>
  <c r="Z3598" i="2" s="1"/>
  <c r="N3598" i="2"/>
  <c r="M3598" i="2"/>
  <c r="L3598" i="2"/>
  <c r="K3598" i="2"/>
  <c r="X3598" i="2" s="1"/>
  <c r="J3598" i="2"/>
  <c r="I3598" i="2"/>
  <c r="H3598" i="2"/>
  <c r="G3598" i="2"/>
  <c r="F3598" i="2"/>
  <c r="E3598" i="2"/>
  <c r="D3598" i="2"/>
  <c r="C3598" i="2"/>
  <c r="B3598" i="2"/>
  <c r="A3598" i="2"/>
  <c r="T3598" i="2" s="1"/>
  <c r="AA3597" i="2"/>
  <c r="S3597" i="2"/>
  <c r="R3597" i="2"/>
  <c r="Q3597" i="2"/>
  <c r="Y3597" i="2" s="1" a="1"/>
  <c r="Y3597" i="2" s="1"/>
  <c r="P3597" i="2"/>
  <c r="Z3597" i="2" s="1"/>
  <c r="N3597" i="2"/>
  <c r="M3597" i="2"/>
  <c r="L3597" i="2"/>
  <c r="K3597" i="2"/>
  <c r="X3597" i="2" s="1"/>
  <c r="J3597" i="2"/>
  <c r="I3597" i="2"/>
  <c r="H3597" i="2"/>
  <c r="G3597" i="2"/>
  <c r="F3597" i="2"/>
  <c r="E3597" i="2"/>
  <c r="D3597" i="2"/>
  <c r="C3597" i="2"/>
  <c r="B3597" i="2"/>
  <c r="A3597" i="2"/>
  <c r="T3597" i="2" s="1"/>
  <c r="AA3596" i="2"/>
  <c r="S3596" i="2"/>
  <c r="R3596" i="2"/>
  <c r="Q3596" i="2"/>
  <c r="Y3596" i="2" s="1" a="1"/>
  <c r="Y3596" i="2" s="1"/>
  <c r="P3596" i="2"/>
  <c r="Z3596" i="2" s="1"/>
  <c r="N3596" i="2"/>
  <c r="M3596" i="2"/>
  <c r="L3596" i="2"/>
  <c r="K3596" i="2"/>
  <c r="X3596" i="2" s="1"/>
  <c r="J3596" i="2"/>
  <c r="I3596" i="2"/>
  <c r="H3596" i="2"/>
  <c r="G3596" i="2"/>
  <c r="F3596" i="2"/>
  <c r="E3596" i="2"/>
  <c r="D3596" i="2"/>
  <c r="C3596" i="2"/>
  <c r="B3596" i="2"/>
  <c r="A3596" i="2"/>
  <c r="T3596" i="2" s="1"/>
  <c r="AA3595" i="2"/>
  <c r="S3595" i="2"/>
  <c r="R3595" i="2"/>
  <c r="Q3595" i="2"/>
  <c r="Y3595" i="2" s="1" a="1"/>
  <c r="Y3595" i="2" s="1"/>
  <c r="P3595" i="2"/>
  <c r="Z3595" i="2" s="1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B3595" i="2"/>
  <c r="A3595" i="2"/>
  <c r="T3595" i="2" s="1"/>
  <c r="AA3594" i="2"/>
  <c r="S3594" i="2"/>
  <c r="R3594" i="2"/>
  <c r="Q3594" i="2"/>
  <c r="Y3594" i="2" s="1" a="1"/>
  <c r="Y3594" i="2" s="1"/>
  <c r="P3594" i="2"/>
  <c r="Z3594" i="2" s="1"/>
  <c r="N3594" i="2"/>
  <c r="M3594" i="2"/>
  <c r="L3594" i="2"/>
  <c r="K3594" i="2"/>
  <c r="X3594" i="2" s="1"/>
  <c r="J3594" i="2"/>
  <c r="I3594" i="2"/>
  <c r="H3594" i="2"/>
  <c r="G3594" i="2"/>
  <c r="F3594" i="2"/>
  <c r="E3594" i="2"/>
  <c r="D3594" i="2"/>
  <c r="C3594" i="2"/>
  <c r="B3594" i="2"/>
  <c r="A3594" i="2"/>
  <c r="T3594" i="2" s="1"/>
  <c r="AA3593" i="2"/>
  <c r="S3593" i="2"/>
  <c r="R3593" i="2"/>
  <c r="Q3593" i="2"/>
  <c r="Y3593" i="2" s="1" a="1"/>
  <c r="Y3593" i="2" s="1"/>
  <c r="P3593" i="2"/>
  <c r="Z3593" i="2" s="1"/>
  <c r="N3593" i="2"/>
  <c r="M3593" i="2"/>
  <c r="L3593" i="2"/>
  <c r="K3593" i="2"/>
  <c r="X3593" i="2" s="1"/>
  <c r="J3593" i="2"/>
  <c r="I3593" i="2"/>
  <c r="H3593" i="2"/>
  <c r="G3593" i="2"/>
  <c r="F3593" i="2"/>
  <c r="E3593" i="2"/>
  <c r="D3593" i="2"/>
  <c r="C3593" i="2"/>
  <c r="B3593" i="2"/>
  <c r="A3593" i="2"/>
  <c r="T3593" i="2" s="1"/>
  <c r="AA3592" i="2"/>
  <c r="S3592" i="2"/>
  <c r="R3592" i="2"/>
  <c r="Q3592" i="2"/>
  <c r="Y3592" i="2" s="1" a="1"/>
  <c r="Y3592" i="2" s="1"/>
  <c r="P3592" i="2"/>
  <c r="Z3592" i="2" s="1"/>
  <c r="N3592" i="2"/>
  <c r="M3592" i="2"/>
  <c r="L3592" i="2"/>
  <c r="K3592" i="2"/>
  <c r="X3592" i="2" s="1"/>
  <c r="J3592" i="2"/>
  <c r="I3592" i="2"/>
  <c r="H3592" i="2"/>
  <c r="G3592" i="2"/>
  <c r="F3592" i="2"/>
  <c r="E3592" i="2"/>
  <c r="D3592" i="2"/>
  <c r="C3592" i="2"/>
  <c r="B3592" i="2"/>
  <c r="A3592" i="2"/>
  <c r="T3592" i="2" s="1"/>
  <c r="AA3591" i="2"/>
  <c r="S3591" i="2"/>
  <c r="R3591" i="2"/>
  <c r="Q3591" i="2"/>
  <c r="Y3591" i="2" s="1" a="1"/>
  <c r="Y3591" i="2" s="1"/>
  <c r="P3591" i="2"/>
  <c r="Z3591" i="2" s="1"/>
  <c r="N3591" i="2"/>
  <c r="M3591" i="2"/>
  <c r="L3591" i="2"/>
  <c r="K3591" i="2"/>
  <c r="X3591" i="2" s="1"/>
  <c r="J3591" i="2"/>
  <c r="I3591" i="2"/>
  <c r="H3591" i="2"/>
  <c r="G3591" i="2"/>
  <c r="F3591" i="2"/>
  <c r="E3591" i="2"/>
  <c r="D3591" i="2"/>
  <c r="C3591" i="2"/>
  <c r="B3591" i="2"/>
  <c r="A3591" i="2"/>
  <c r="T3591" i="2" s="1"/>
  <c r="AA3590" i="2"/>
  <c r="S3590" i="2"/>
  <c r="R3590" i="2"/>
  <c r="Q3590" i="2"/>
  <c r="Y3590" i="2" s="1" a="1"/>
  <c r="Y3590" i="2" s="1"/>
  <c r="P3590" i="2"/>
  <c r="Z3590" i="2" s="1"/>
  <c r="N3590" i="2"/>
  <c r="M3590" i="2"/>
  <c r="L3590" i="2"/>
  <c r="K3590" i="2"/>
  <c r="X3590" i="2" s="1"/>
  <c r="J3590" i="2"/>
  <c r="I3590" i="2"/>
  <c r="H3590" i="2"/>
  <c r="G3590" i="2"/>
  <c r="F3590" i="2"/>
  <c r="E3590" i="2"/>
  <c r="D3590" i="2"/>
  <c r="C3590" i="2"/>
  <c r="B3590" i="2"/>
  <c r="A3590" i="2"/>
  <c r="T3590" i="2" s="1"/>
  <c r="AA3589" i="2"/>
  <c r="S3589" i="2"/>
  <c r="R3589" i="2"/>
  <c r="Q3589" i="2"/>
  <c r="Y3589" i="2" s="1" a="1"/>
  <c r="Y3589" i="2" s="1"/>
  <c r="P3589" i="2"/>
  <c r="Z3589" i="2" s="1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B3589" i="2"/>
  <c r="A3589" i="2"/>
  <c r="T3589" i="2" s="1"/>
  <c r="AA3588" i="2"/>
  <c r="S3588" i="2"/>
  <c r="R3588" i="2"/>
  <c r="Q3588" i="2"/>
  <c r="Y3588" i="2" s="1" a="1"/>
  <c r="Y3588" i="2" s="1"/>
  <c r="P3588" i="2"/>
  <c r="Z3588" i="2" s="1"/>
  <c r="N3588" i="2"/>
  <c r="M3588" i="2"/>
  <c r="L3588" i="2"/>
  <c r="K3588" i="2"/>
  <c r="X3588" i="2" s="1"/>
  <c r="J3588" i="2"/>
  <c r="I3588" i="2"/>
  <c r="H3588" i="2"/>
  <c r="G3588" i="2"/>
  <c r="F3588" i="2"/>
  <c r="E3588" i="2"/>
  <c r="D3588" i="2"/>
  <c r="C3588" i="2"/>
  <c r="B3588" i="2"/>
  <c r="A3588" i="2"/>
  <c r="T3588" i="2" s="1"/>
  <c r="AA3587" i="2"/>
  <c r="S3587" i="2"/>
  <c r="R3587" i="2"/>
  <c r="Q3587" i="2"/>
  <c r="Y3587" i="2" s="1" a="1"/>
  <c r="Y3587" i="2" s="1"/>
  <c r="P3587" i="2"/>
  <c r="Z3587" i="2" s="1"/>
  <c r="N3587" i="2"/>
  <c r="M3587" i="2"/>
  <c r="L3587" i="2"/>
  <c r="K3587" i="2"/>
  <c r="X3587" i="2" s="1"/>
  <c r="J3587" i="2"/>
  <c r="I3587" i="2"/>
  <c r="H3587" i="2"/>
  <c r="G3587" i="2"/>
  <c r="F3587" i="2"/>
  <c r="E3587" i="2"/>
  <c r="D3587" i="2"/>
  <c r="C3587" i="2"/>
  <c r="B3587" i="2"/>
  <c r="A3587" i="2"/>
  <c r="T3587" i="2" s="1"/>
  <c r="AA3586" i="2"/>
  <c r="S3586" i="2"/>
  <c r="R3586" i="2"/>
  <c r="Q3586" i="2"/>
  <c r="Y3586" i="2" s="1" a="1"/>
  <c r="Y3586" i="2" s="1"/>
  <c r="P3586" i="2"/>
  <c r="Z3586" i="2" s="1"/>
  <c r="N3586" i="2"/>
  <c r="M3586" i="2"/>
  <c r="L3586" i="2"/>
  <c r="K3586" i="2"/>
  <c r="X3586" i="2" s="1"/>
  <c r="J3586" i="2"/>
  <c r="I3586" i="2"/>
  <c r="H3586" i="2"/>
  <c r="G3586" i="2"/>
  <c r="F3586" i="2"/>
  <c r="E3586" i="2"/>
  <c r="D3586" i="2"/>
  <c r="C3586" i="2"/>
  <c r="B3586" i="2"/>
  <c r="A3586" i="2"/>
  <c r="T3586" i="2" s="1"/>
  <c r="AA3585" i="2"/>
  <c r="S3585" i="2"/>
  <c r="R3585" i="2"/>
  <c r="Q3585" i="2"/>
  <c r="Y3585" i="2" s="1" a="1"/>
  <c r="Y3585" i="2" s="1"/>
  <c r="P3585" i="2"/>
  <c r="Z3585" i="2" s="1"/>
  <c r="N3585" i="2"/>
  <c r="M3585" i="2"/>
  <c r="L3585" i="2"/>
  <c r="K3585" i="2"/>
  <c r="X3585" i="2" s="1"/>
  <c r="J3585" i="2"/>
  <c r="I3585" i="2"/>
  <c r="H3585" i="2"/>
  <c r="G3585" i="2"/>
  <c r="F3585" i="2"/>
  <c r="E3585" i="2"/>
  <c r="D3585" i="2"/>
  <c r="C3585" i="2"/>
  <c r="B3585" i="2"/>
  <c r="A3585" i="2"/>
  <c r="T3585" i="2" s="1"/>
  <c r="AA3584" i="2"/>
  <c r="S3584" i="2"/>
  <c r="R3584" i="2"/>
  <c r="Q3584" i="2"/>
  <c r="Y3584" i="2" s="1" a="1"/>
  <c r="Y3584" i="2" s="1"/>
  <c r="P3584" i="2"/>
  <c r="Z3584" i="2" s="1"/>
  <c r="N3584" i="2"/>
  <c r="M3584" i="2"/>
  <c r="L3584" i="2"/>
  <c r="K3584" i="2"/>
  <c r="X3584" i="2" s="1"/>
  <c r="J3584" i="2"/>
  <c r="I3584" i="2"/>
  <c r="H3584" i="2"/>
  <c r="G3584" i="2"/>
  <c r="F3584" i="2"/>
  <c r="E3584" i="2"/>
  <c r="D3584" i="2"/>
  <c r="C3584" i="2"/>
  <c r="B3584" i="2"/>
  <c r="A3584" i="2"/>
  <c r="T3584" i="2" s="1"/>
  <c r="AA3583" i="2"/>
  <c r="S3583" i="2"/>
  <c r="R3583" i="2"/>
  <c r="Q3583" i="2"/>
  <c r="Y3583" i="2" s="1" a="1"/>
  <c r="Y3583" i="2" s="1"/>
  <c r="P3583" i="2"/>
  <c r="Z3583" i="2" s="1"/>
  <c r="N3583" i="2"/>
  <c r="M3583" i="2"/>
  <c r="L3583" i="2"/>
  <c r="K3583" i="2"/>
  <c r="J3583" i="2"/>
  <c r="I3583" i="2"/>
  <c r="H3583" i="2"/>
  <c r="G3583" i="2"/>
  <c r="F3583" i="2"/>
  <c r="E3583" i="2"/>
  <c r="D3583" i="2"/>
  <c r="C3583" i="2"/>
  <c r="B3583" i="2"/>
  <c r="A3583" i="2"/>
  <c r="T3583" i="2" s="1"/>
  <c r="AA3582" i="2"/>
  <c r="S3582" i="2"/>
  <c r="R3582" i="2"/>
  <c r="Q3582" i="2"/>
  <c r="Y3582" i="2" s="1" a="1"/>
  <c r="Y3582" i="2" s="1"/>
  <c r="P3582" i="2"/>
  <c r="N3582" i="2"/>
  <c r="M3582" i="2"/>
  <c r="L3582" i="2"/>
  <c r="K3582" i="2"/>
  <c r="X3582" i="2" s="1"/>
  <c r="J3582" i="2"/>
  <c r="I3582" i="2"/>
  <c r="H3582" i="2"/>
  <c r="G3582" i="2"/>
  <c r="F3582" i="2"/>
  <c r="E3582" i="2"/>
  <c r="D3582" i="2"/>
  <c r="C3582" i="2"/>
  <c r="B3582" i="2"/>
  <c r="A3582" i="2"/>
  <c r="T3582" i="2" s="1"/>
  <c r="AA3581" i="2"/>
  <c r="S3581" i="2"/>
  <c r="R3581" i="2"/>
  <c r="Q3581" i="2"/>
  <c r="Y3581" i="2" s="1" a="1"/>
  <c r="Y3581" i="2" s="1"/>
  <c r="P3581" i="2"/>
  <c r="Z3581" i="2" s="1"/>
  <c r="N3581" i="2"/>
  <c r="M3581" i="2"/>
  <c r="L3581" i="2"/>
  <c r="K3581" i="2"/>
  <c r="X3581" i="2" s="1"/>
  <c r="J3581" i="2"/>
  <c r="I3581" i="2"/>
  <c r="H3581" i="2"/>
  <c r="G3581" i="2"/>
  <c r="F3581" i="2"/>
  <c r="E3581" i="2"/>
  <c r="D3581" i="2"/>
  <c r="C3581" i="2"/>
  <c r="B3581" i="2"/>
  <c r="A3581" i="2"/>
  <c r="T3581" i="2" s="1"/>
  <c r="AA3580" i="2"/>
  <c r="S3580" i="2"/>
  <c r="R3580" i="2"/>
  <c r="Q3580" i="2"/>
  <c r="Y3580" i="2" s="1" a="1"/>
  <c r="Y3580" i="2" s="1"/>
  <c r="P3580" i="2"/>
  <c r="Z3580" i="2" s="1"/>
  <c r="N3580" i="2"/>
  <c r="M3580" i="2"/>
  <c r="L3580" i="2"/>
  <c r="K3580" i="2"/>
  <c r="X3580" i="2" s="1"/>
  <c r="J3580" i="2"/>
  <c r="I3580" i="2"/>
  <c r="H3580" i="2"/>
  <c r="G3580" i="2"/>
  <c r="F3580" i="2"/>
  <c r="E3580" i="2"/>
  <c r="D3580" i="2"/>
  <c r="C3580" i="2"/>
  <c r="B3580" i="2"/>
  <c r="A3580" i="2"/>
  <c r="T3580" i="2" s="1"/>
  <c r="AA3579" i="2"/>
  <c r="S3579" i="2"/>
  <c r="R3579" i="2"/>
  <c r="Q3579" i="2"/>
  <c r="Y3579" i="2" s="1" a="1"/>
  <c r="Y3579" i="2" s="1"/>
  <c r="P3579" i="2"/>
  <c r="Z3579" i="2" s="1"/>
  <c r="N3579" i="2"/>
  <c r="M3579" i="2"/>
  <c r="L3579" i="2"/>
  <c r="K3579" i="2"/>
  <c r="X3579" i="2" s="1"/>
  <c r="J3579" i="2"/>
  <c r="I3579" i="2"/>
  <c r="H3579" i="2"/>
  <c r="G3579" i="2"/>
  <c r="F3579" i="2"/>
  <c r="E3579" i="2"/>
  <c r="D3579" i="2"/>
  <c r="C3579" i="2"/>
  <c r="B3579" i="2"/>
  <c r="A3579" i="2"/>
  <c r="T3579" i="2" s="1"/>
  <c r="AA3578" i="2"/>
  <c r="S3578" i="2"/>
  <c r="R3578" i="2"/>
  <c r="Q3578" i="2"/>
  <c r="Y3578" i="2" s="1" a="1"/>
  <c r="Y3578" i="2" s="1"/>
  <c r="P3578" i="2"/>
  <c r="Z3578" i="2" s="1"/>
  <c r="N3578" i="2"/>
  <c r="M3578" i="2"/>
  <c r="L3578" i="2"/>
  <c r="K3578" i="2"/>
  <c r="X3578" i="2" s="1"/>
  <c r="J3578" i="2"/>
  <c r="I3578" i="2"/>
  <c r="H3578" i="2"/>
  <c r="G3578" i="2"/>
  <c r="F3578" i="2"/>
  <c r="E3578" i="2"/>
  <c r="D3578" i="2"/>
  <c r="C3578" i="2"/>
  <c r="B3578" i="2"/>
  <c r="A3578" i="2"/>
  <c r="T3578" i="2" s="1"/>
  <c r="AA3577" i="2"/>
  <c r="S3577" i="2"/>
  <c r="R3577" i="2"/>
  <c r="Q3577" i="2"/>
  <c r="Y3577" i="2" s="1" a="1"/>
  <c r="Y3577" i="2" s="1"/>
  <c r="P3577" i="2"/>
  <c r="Z3577" i="2" s="1"/>
  <c r="N3577" i="2"/>
  <c r="M3577" i="2"/>
  <c r="L3577" i="2"/>
  <c r="K3577" i="2"/>
  <c r="X3577" i="2" s="1"/>
  <c r="J3577" i="2"/>
  <c r="I3577" i="2"/>
  <c r="H3577" i="2"/>
  <c r="G3577" i="2"/>
  <c r="F3577" i="2"/>
  <c r="E3577" i="2"/>
  <c r="D3577" i="2"/>
  <c r="C3577" i="2"/>
  <c r="B3577" i="2"/>
  <c r="A3577" i="2"/>
  <c r="T3577" i="2" s="1"/>
  <c r="AA3576" i="2"/>
  <c r="S3576" i="2"/>
  <c r="R3576" i="2"/>
  <c r="Q3576" i="2"/>
  <c r="Y3576" i="2" s="1" a="1"/>
  <c r="Y3576" i="2" s="1"/>
  <c r="P3576" i="2"/>
  <c r="Z3576" i="2" s="1"/>
  <c r="N3576" i="2"/>
  <c r="M3576" i="2"/>
  <c r="L3576" i="2"/>
  <c r="K3576" i="2"/>
  <c r="X3576" i="2" s="1"/>
  <c r="J3576" i="2"/>
  <c r="I3576" i="2"/>
  <c r="H3576" i="2"/>
  <c r="G3576" i="2"/>
  <c r="F3576" i="2"/>
  <c r="E3576" i="2"/>
  <c r="D3576" i="2"/>
  <c r="C3576" i="2"/>
  <c r="B3576" i="2"/>
  <c r="A3576" i="2"/>
  <c r="T3576" i="2" s="1"/>
  <c r="AA3575" i="2"/>
  <c r="S3575" i="2"/>
  <c r="R3575" i="2"/>
  <c r="Q3575" i="2"/>
  <c r="Y3575" i="2" s="1" a="1"/>
  <c r="Y3575" i="2" s="1"/>
  <c r="P3575" i="2"/>
  <c r="Z3575" i="2" s="1"/>
  <c r="N3575" i="2"/>
  <c r="M3575" i="2"/>
  <c r="L3575" i="2"/>
  <c r="K3575" i="2"/>
  <c r="X3575" i="2" s="1"/>
  <c r="J3575" i="2"/>
  <c r="I3575" i="2"/>
  <c r="H3575" i="2"/>
  <c r="G3575" i="2"/>
  <c r="F3575" i="2"/>
  <c r="E3575" i="2"/>
  <c r="D3575" i="2"/>
  <c r="C3575" i="2"/>
  <c r="B3575" i="2"/>
  <c r="A3575" i="2"/>
  <c r="T3575" i="2" s="1"/>
  <c r="AA3574" i="2"/>
  <c r="S3574" i="2"/>
  <c r="R3574" i="2"/>
  <c r="Q3574" i="2"/>
  <c r="Y3574" i="2" s="1" a="1"/>
  <c r="Y3574" i="2" s="1"/>
  <c r="P3574" i="2"/>
  <c r="Z3574" i="2" s="1"/>
  <c r="N3574" i="2"/>
  <c r="M3574" i="2"/>
  <c r="L3574" i="2"/>
  <c r="K3574" i="2"/>
  <c r="X3574" i="2" s="1"/>
  <c r="J3574" i="2"/>
  <c r="I3574" i="2"/>
  <c r="H3574" i="2"/>
  <c r="G3574" i="2"/>
  <c r="F3574" i="2"/>
  <c r="E3574" i="2"/>
  <c r="D3574" i="2"/>
  <c r="C3574" i="2"/>
  <c r="B3574" i="2"/>
  <c r="A3574" i="2"/>
  <c r="T3574" i="2" s="1"/>
  <c r="AA3573" i="2"/>
  <c r="S3573" i="2"/>
  <c r="R3573" i="2"/>
  <c r="Q3573" i="2"/>
  <c r="Y3573" i="2" s="1" a="1"/>
  <c r="Y3573" i="2" s="1"/>
  <c r="P3573" i="2"/>
  <c r="Z3573" i="2" s="1"/>
  <c r="N3573" i="2"/>
  <c r="M3573" i="2"/>
  <c r="L3573" i="2"/>
  <c r="K3573" i="2"/>
  <c r="X3573" i="2" s="1"/>
  <c r="J3573" i="2"/>
  <c r="I3573" i="2"/>
  <c r="H3573" i="2"/>
  <c r="G3573" i="2"/>
  <c r="F3573" i="2"/>
  <c r="E3573" i="2"/>
  <c r="D3573" i="2"/>
  <c r="C3573" i="2"/>
  <c r="B3573" i="2"/>
  <c r="A3573" i="2"/>
  <c r="T3573" i="2" s="1"/>
  <c r="AA3572" i="2"/>
  <c r="S3572" i="2"/>
  <c r="R3572" i="2"/>
  <c r="Q3572" i="2"/>
  <c r="Y3572" i="2" s="1" a="1"/>
  <c r="Y3572" i="2" s="1"/>
  <c r="P3572" i="2"/>
  <c r="Z3572" i="2" s="1"/>
  <c r="N3572" i="2"/>
  <c r="M3572" i="2"/>
  <c r="L3572" i="2"/>
  <c r="K3572" i="2"/>
  <c r="X3572" i="2" s="1"/>
  <c r="J3572" i="2"/>
  <c r="I3572" i="2"/>
  <c r="H3572" i="2"/>
  <c r="G3572" i="2"/>
  <c r="F3572" i="2"/>
  <c r="E3572" i="2"/>
  <c r="D3572" i="2"/>
  <c r="C3572" i="2"/>
  <c r="B3572" i="2"/>
  <c r="A3572" i="2"/>
  <c r="T3572" i="2" s="1"/>
  <c r="AA3571" i="2"/>
  <c r="S3571" i="2"/>
  <c r="R3571" i="2"/>
  <c r="Q3571" i="2"/>
  <c r="Y3571" i="2" s="1" a="1"/>
  <c r="Y3571" i="2" s="1"/>
  <c r="P3571" i="2"/>
  <c r="Z3571" i="2" s="1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B3571" i="2"/>
  <c r="A3571" i="2"/>
  <c r="T3571" i="2" s="1"/>
  <c r="AA3570" i="2"/>
  <c r="S3570" i="2"/>
  <c r="R3570" i="2"/>
  <c r="Q3570" i="2"/>
  <c r="Y3570" i="2" s="1" a="1"/>
  <c r="Y3570" i="2" s="1"/>
  <c r="P3570" i="2"/>
  <c r="Z3570" i="2" s="1"/>
  <c r="N3570" i="2"/>
  <c r="M3570" i="2"/>
  <c r="L3570" i="2"/>
  <c r="K3570" i="2"/>
  <c r="X3570" i="2" s="1"/>
  <c r="J3570" i="2"/>
  <c r="I3570" i="2"/>
  <c r="H3570" i="2"/>
  <c r="G3570" i="2"/>
  <c r="F3570" i="2"/>
  <c r="E3570" i="2"/>
  <c r="D3570" i="2"/>
  <c r="C3570" i="2"/>
  <c r="B3570" i="2"/>
  <c r="A3570" i="2"/>
  <c r="T3570" i="2" s="1"/>
  <c r="AA3569" i="2"/>
  <c r="S3569" i="2"/>
  <c r="R3569" i="2"/>
  <c r="Q3569" i="2"/>
  <c r="Y3569" i="2" s="1" a="1"/>
  <c r="Y3569" i="2" s="1"/>
  <c r="P3569" i="2"/>
  <c r="Z3569" i="2" s="1"/>
  <c r="N3569" i="2"/>
  <c r="M3569" i="2"/>
  <c r="L3569" i="2"/>
  <c r="K3569" i="2"/>
  <c r="X3569" i="2" s="1"/>
  <c r="J3569" i="2"/>
  <c r="I3569" i="2"/>
  <c r="H3569" i="2"/>
  <c r="G3569" i="2"/>
  <c r="F3569" i="2"/>
  <c r="E3569" i="2"/>
  <c r="D3569" i="2"/>
  <c r="C3569" i="2"/>
  <c r="B3569" i="2"/>
  <c r="A3569" i="2"/>
  <c r="T3569" i="2" s="1"/>
  <c r="AA3568" i="2"/>
  <c r="S3568" i="2"/>
  <c r="R3568" i="2"/>
  <c r="Q3568" i="2"/>
  <c r="Y3568" i="2" s="1" a="1"/>
  <c r="Y3568" i="2" s="1"/>
  <c r="P3568" i="2"/>
  <c r="Z3568" i="2" s="1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B3568" i="2"/>
  <c r="A3568" i="2"/>
  <c r="T3568" i="2" s="1"/>
  <c r="AA3567" i="2"/>
  <c r="S3567" i="2"/>
  <c r="R3567" i="2"/>
  <c r="Q3567" i="2"/>
  <c r="Y3567" i="2" s="1" a="1"/>
  <c r="Y3567" i="2" s="1"/>
  <c r="P3567" i="2"/>
  <c r="Z3567" i="2" s="1"/>
  <c r="N3567" i="2"/>
  <c r="M3567" i="2"/>
  <c r="L3567" i="2"/>
  <c r="K3567" i="2"/>
  <c r="X3567" i="2" s="1"/>
  <c r="J3567" i="2"/>
  <c r="I3567" i="2"/>
  <c r="H3567" i="2"/>
  <c r="G3567" i="2"/>
  <c r="F3567" i="2"/>
  <c r="E3567" i="2"/>
  <c r="D3567" i="2"/>
  <c r="C3567" i="2"/>
  <c r="B3567" i="2"/>
  <c r="A3567" i="2"/>
  <c r="T3567" i="2" s="1"/>
  <c r="AA3566" i="2"/>
  <c r="S3566" i="2"/>
  <c r="R3566" i="2"/>
  <c r="Q3566" i="2"/>
  <c r="Y3566" i="2" s="1" a="1"/>
  <c r="Y3566" i="2" s="1"/>
  <c r="P3566" i="2"/>
  <c r="Z3566" i="2" s="1"/>
  <c r="N3566" i="2"/>
  <c r="M3566" i="2"/>
  <c r="L3566" i="2"/>
  <c r="K3566" i="2"/>
  <c r="X3566" i="2" s="1"/>
  <c r="J3566" i="2"/>
  <c r="I3566" i="2"/>
  <c r="H3566" i="2"/>
  <c r="G3566" i="2"/>
  <c r="F3566" i="2"/>
  <c r="E3566" i="2"/>
  <c r="D3566" i="2"/>
  <c r="C3566" i="2"/>
  <c r="B3566" i="2"/>
  <c r="A3566" i="2"/>
  <c r="T3566" i="2" s="1"/>
  <c r="AA3565" i="2"/>
  <c r="S3565" i="2"/>
  <c r="R3565" i="2"/>
  <c r="Q3565" i="2"/>
  <c r="Y3565" i="2" s="1" a="1"/>
  <c r="Y3565" i="2" s="1"/>
  <c r="P3565" i="2"/>
  <c r="Z3565" i="2" s="1"/>
  <c r="N3565" i="2"/>
  <c r="M3565" i="2"/>
  <c r="L3565" i="2"/>
  <c r="K3565" i="2"/>
  <c r="X3565" i="2" s="1"/>
  <c r="J3565" i="2"/>
  <c r="I3565" i="2"/>
  <c r="H3565" i="2"/>
  <c r="G3565" i="2"/>
  <c r="F3565" i="2"/>
  <c r="E3565" i="2"/>
  <c r="D3565" i="2"/>
  <c r="C3565" i="2"/>
  <c r="B3565" i="2"/>
  <c r="A3565" i="2"/>
  <c r="T3565" i="2" s="1"/>
  <c r="AA3564" i="2"/>
  <c r="S3564" i="2"/>
  <c r="R3564" i="2"/>
  <c r="Q3564" i="2"/>
  <c r="Y3564" i="2" s="1" a="1"/>
  <c r="Y3564" i="2" s="1"/>
  <c r="P3564" i="2"/>
  <c r="Z3564" i="2" s="1"/>
  <c r="N3564" i="2"/>
  <c r="M3564" i="2"/>
  <c r="L3564" i="2"/>
  <c r="K3564" i="2"/>
  <c r="X3564" i="2" s="1"/>
  <c r="J3564" i="2"/>
  <c r="I3564" i="2"/>
  <c r="H3564" i="2"/>
  <c r="G3564" i="2"/>
  <c r="F3564" i="2"/>
  <c r="E3564" i="2"/>
  <c r="D3564" i="2"/>
  <c r="C3564" i="2"/>
  <c r="B3564" i="2"/>
  <c r="A3564" i="2"/>
  <c r="T3564" i="2" s="1"/>
  <c r="AA3563" i="2"/>
  <c r="S3563" i="2"/>
  <c r="R3563" i="2"/>
  <c r="Q3563" i="2"/>
  <c r="Y3563" i="2" s="1" a="1"/>
  <c r="Y3563" i="2" s="1"/>
  <c r="P3563" i="2"/>
  <c r="Z3563" i="2" s="1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B3563" i="2"/>
  <c r="A3563" i="2"/>
  <c r="T3563" i="2" s="1"/>
  <c r="AA3562" i="2"/>
  <c r="S3562" i="2"/>
  <c r="R3562" i="2"/>
  <c r="Q3562" i="2"/>
  <c r="Y3562" i="2" s="1" a="1"/>
  <c r="Y3562" i="2" s="1"/>
  <c r="P3562" i="2"/>
  <c r="Z3562" i="2" s="1"/>
  <c r="N3562" i="2"/>
  <c r="M3562" i="2"/>
  <c r="L3562" i="2"/>
  <c r="K3562" i="2"/>
  <c r="X3562" i="2" s="1"/>
  <c r="J3562" i="2"/>
  <c r="I3562" i="2"/>
  <c r="H3562" i="2"/>
  <c r="G3562" i="2"/>
  <c r="F3562" i="2"/>
  <c r="E3562" i="2"/>
  <c r="D3562" i="2"/>
  <c r="C3562" i="2"/>
  <c r="B3562" i="2"/>
  <c r="A3562" i="2"/>
  <c r="T3562" i="2" s="1"/>
  <c r="AA3561" i="2"/>
  <c r="S3561" i="2"/>
  <c r="R3561" i="2"/>
  <c r="Q3561" i="2"/>
  <c r="Y3561" i="2" s="1" a="1"/>
  <c r="Y3561" i="2" s="1"/>
  <c r="P3561" i="2"/>
  <c r="Z3561" i="2" s="1"/>
  <c r="N3561" i="2"/>
  <c r="M3561" i="2"/>
  <c r="L3561" i="2"/>
  <c r="K3561" i="2"/>
  <c r="X3561" i="2" s="1"/>
  <c r="J3561" i="2"/>
  <c r="I3561" i="2"/>
  <c r="H3561" i="2"/>
  <c r="G3561" i="2"/>
  <c r="F3561" i="2"/>
  <c r="E3561" i="2"/>
  <c r="D3561" i="2"/>
  <c r="C3561" i="2"/>
  <c r="B3561" i="2"/>
  <c r="A3561" i="2"/>
  <c r="T3561" i="2" s="1"/>
  <c r="AA3560" i="2"/>
  <c r="S3560" i="2"/>
  <c r="R3560" i="2"/>
  <c r="Q3560" i="2"/>
  <c r="Y3560" i="2" s="1" a="1"/>
  <c r="Y3560" i="2" s="1"/>
  <c r="P3560" i="2"/>
  <c r="Z3560" i="2" s="1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B3560" i="2"/>
  <c r="A3560" i="2"/>
  <c r="T3560" i="2" s="1"/>
  <c r="AA3559" i="2"/>
  <c r="S3559" i="2"/>
  <c r="R3559" i="2"/>
  <c r="Q3559" i="2"/>
  <c r="Y3559" i="2" s="1" a="1"/>
  <c r="Y3559" i="2" s="1"/>
  <c r="P3559" i="2"/>
  <c r="Z3559" i="2" s="1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B3559" i="2"/>
  <c r="A3559" i="2"/>
  <c r="T3559" i="2" s="1"/>
  <c r="AA3558" i="2"/>
  <c r="S3558" i="2"/>
  <c r="R3558" i="2"/>
  <c r="Q3558" i="2"/>
  <c r="Y3558" i="2" s="1" a="1"/>
  <c r="Y3558" i="2" s="1"/>
  <c r="P3558" i="2"/>
  <c r="Z3558" i="2" s="1"/>
  <c r="N3558" i="2"/>
  <c r="M3558" i="2"/>
  <c r="L3558" i="2"/>
  <c r="K3558" i="2"/>
  <c r="X3558" i="2" s="1"/>
  <c r="J3558" i="2"/>
  <c r="I3558" i="2"/>
  <c r="H3558" i="2"/>
  <c r="G3558" i="2"/>
  <c r="F3558" i="2"/>
  <c r="E3558" i="2"/>
  <c r="D3558" i="2"/>
  <c r="C3558" i="2"/>
  <c r="B3558" i="2"/>
  <c r="A3558" i="2"/>
  <c r="T3558" i="2" s="1"/>
  <c r="AA3557" i="2"/>
  <c r="S3557" i="2"/>
  <c r="R3557" i="2"/>
  <c r="Q3557" i="2"/>
  <c r="Y3557" i="2" s="1" a="1"/>
  <c r="Y3557" i="2" s="1"/>
  <c r="P3557" i="2"/>
  <c r="Z3557" i="2" s="1"/>
  <c r="N3557" i="2"/>
  <c r="M3557" i="2"/>
  <c r="L3557" i="2"/>
  <c r="K3557" i="2"/>
  <c r="X3557" i="2" s="1"/>
  <c r="J3557" i="2"/>
  <c r="I3557" i="2"/>
  <c r="H3557" i="2"/>
  <c r="G3557" i="2"/>
  <c r="F3557" i="2"/>
  <c r="E3557" i="2"/>
  <c r="D3557" i="2"/>
  <c r="C3557" i="2"/>
  <c r="B3557" i="2"/>
  <c r="A3557" i="2"/>
  <c r="T3557" i="2" s="1"/>
  <c r="AA3556" i="2"/>
  <c r="S3556" i="2"/>
  <c r="R3556" i="2"/>
  <c r="Q3556" i="2"/>
  <c r="Y3556" i="2" s="1" a="1"/>
  <c r="Y3556" i="2" s="1"/>
  <c r="P3556" i="2"/>
  <c r="Z3556" i="2" s="1"/>
  <c r="N3556" i="2"/>
  <c r="M3556" i="2"/>
  <c r="L3556" i="2"/>
  <c r="K3556" i="2"/>
  <c r="X3556" i="2" s="1"/>
  <c r="J3556" i="2"/>
  <c r="I3556" i="2"/>
  <c r="H3556" i="2"/>
  <c r="G3556" i="2"/>
  <c r="F3556" i="2"/>
  <c r="E3556" i="2"/>
  <c r="D3556" i="2"/>
  <c r="C3556" i="2"/>
  <c r="B3556" i="2"/>
  <c r="A3556" i="2"/>
  <c r="T3556" i="2" s="1"/>
  <c r="AA3555" i="2"/>
  <c r="S3555" i="2"/>
  <c r="R3555" i="2"/>
  <c r="Q3555" i="2"/>
  <c r="Y3555" i="2" s="1" a="1"/>
  <c r="Y3555" i="2" s="1"/>
  <c r="P3555" i="2"/>
  <c r="Z3555" i="2" s="1"/>
  <c r="N3555" i="2"/>
  <c r="M3555" i="2"/>
  <c r="L3555" i="2"/>
  <c r="K3555" i="2"/>
  <c r="X3555" i="2" s="1"/>
  <c r="J3555" i="2"/>
  <c r="I3555" i="2"/>
  <c r="H3555" i="2"/>
  <c r="G3555" i="2"/>
  <c r="F3555" i="2"/>
  <c r="E3555" i="2"/>
  <c r="D3555" i="2"/>
  <c r="C3555" i="2"/>
  <c r="B3555" i="2"/>
  <c r="A3555" i="2"/>
  <c r="T3555" i="2" s="1"/>
  <c r="AA3554" i="2"/>
  <c r="S3554" i="2"/>
  <c r="R3554" i="2"/>
  <c r="Q3554" i="2"/>
  <c r="Y3554" i="2" s="1" a="1"/>
  <c r="Y3554" i="2" s="1"/>
  <c r="P3554" i="2"/>
  <c r="Z3554" i="2" s="1"/>
  <c r="N3554" i="2"/>
  <c r="M3554" i="2"/>
  <c r="L3554" i="2"/>
  <c r="K3554" i="2"/>
  <c r="X3554" i="2" s="1"/>
  <c r="J3554" i="2"/>
  <c r="I3554" i="2"/>
  <c r="H3554" i="2"/>
  <c r="G3554" i="2"/>
  <c r="F3554" i="2"/>
  <c r="E3554" i="2"/>
  <c r="D3554" i="2"/>
  <c r="C3554" i="2"/>
  <c r="B3554" i="2"/>
  <c r="A3554" i="2"/>
  <c r="T3554" i="2" s="1"/>
  <c r="AA3553" i="2"/>
  <c r="S3553" i="2"/>
  <c r="R3553" i="2"/>
  <c r="Q3553" i="2"/>
  <c r="Y3553" i="2" s="1" a="1"/>
  <c r="Y3553" i="2" s="1"/>
  <c r="P3553" i="2"/>
  <c r="Z3553" i="2" s="1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B3553" i="2"/>
  <c r="A3553" i="2"/>
  <c r="T3553" i="2" s="1"/>
  <c r="AA3552" i="2"/>
  <c r="S3552" i="2"/>
  <c r="R3552" i="2"/>
  <c r="Q3552" i="2"/>
  <c r="Y3552" i="2" s="1" a="1"/>
  <c r="Y3552" i="2" s="1"/>
  <c r="P3552" i="2"/>
  <c r="Z3552" i="2" s="1"/>
  <c r="N3552" i="2"/>
  <c r="M3552" i="2"/>
  <c r="L3552" i="2"/>
  <c r="K3552" i="2"/>
  <c r="X3552" i="2" s="1"/>
  <c r="J3552" i="2"/>
  <c r="I3552" i="2"/>
  <c r="H3552" i="2"/>
  <c r="G3552" i="2"/>
  <c r="F3552" i="2"/>
  <c r="E3552" i="2"/>
  <c r="D3552" i="2"/>
  <c r="C3552" i="2"/>
  <c r="B3552" i="2"/>
  <c r="A3552" i="2"/>
  <c r="T3552" i="2" s="1"/>
  <c r="AA3551" i="2"/>
  <c r="S3551" i="2"/>
  <c r="R3551" i="2"/>
  <c r="Q3551" i="2"/>
  <c r="Y3551" i="2" s="1" a="1"/>
  <c r="Y3551" i="2" s="1"/>
  <c r="P3551" i="2"/>
  <c r="Z3551" i="2" s="1"/>
  <c r="N3551" i="2"/>
  <c r="M3551" i="2"/>
  <c r="L3551" i="2"/>
  <c r="K3551" i="2"/>
  <c r="J3551" i="2"/>
  <c r="I3551" i="2"/>
  <c r="H3551" i="2"/>
  <c r="G3551" i="2"/>
  <c r="F3551" i="2"/>
  <c r="E3551" i="2"/>
  <c r="D3551" i="2"/>
  <c r="C3551" i="2"/>
  <c r="B3551" i="2"/>
  <c r="A3551" i="2"/>
  <c r="T3551" i="2" s="1"/>
  <c r="AA3550" i="2"/>
  <c r="S3550" i="2"/>
  <c r="R3550" i="2"/>
  <c r="Q3550" i="2"/>
  <c r="Y3550" i="2" s="1" a="1"/>
  <c r="Y3550" i="2" s="1"/>
  <c r="P3550" i="2"/>
  <c r="Z3550" i="2" s="1"/>
  <c r="N3550" i="2"/>
  <c r="M3550" i="2"/>
  <c r="L3550" i="2"/>
  <c r="K3550" i="2"/>
  <c r="X3550" i="2" s="1"/>
  <c r="J3550" i="2"/>
  <c r="I3550" i="2"/>
  <c r="H3550" i="2"/>
  <c r="G3550" i="2"/>
  <c r="F3550" i="2"/>
  <c r="E3550" i="2"/>
  <c r="D3550" i="2"/>
  <c r="C3550" i="2"/>
  <c r="B3550" i="2"/>
  <c r="A3550" i="2"/>
  <c r="T3550" i="2" s="1"/>
  <c r="AA3549" i="2"/>
  <c r="S3549" i="2"/>
  <c r="R3549" i="2"/>
  <c r="Q3549" i="2"/>
  <c r="Y3549" i="2" s="1" a="1"/>
  <c r="Y3549" i="2" s="1"/>
  <c r="P3549" i="2"/>
  <c r="Z3549" i="2" s="1"/>
  <c r="N3549" i="2"/>
  <c r="M3549" i="2"/>
  <c r="L3549" i="2"/>
  <c r="K3549" i="2"/>
  <c r="X3549" i="2" s="1"/>
  <c r="J3549" i="2"/>
  <c r="I3549" i="2"/>
  <c r="H3549" i="2"/>
  <c r="G3549" i="2"/>
  <c r="F3549" i="2"/>
  <c r="E3549" i="2"/>
  <c r="D3549" i="2"/>
  <c r="C3549" i="2"/>
  <c r="B3549" i="2"/>
  <c r="A3549" i="2"/>
  <c r="T3549" i="2" s="1"/>
  <c r="AA3548" i="2"/>
  <c r="S3548" i="2"/>
  <c r="R3548" i="2"/>
  <c r="Q3548" i="2"/>
  <c r="Y3548" i="2" s="1" a="1"/>
  <c r="Y3548" i="2" s="1"/>
  <c r="P3548" i="2"/>
  <c r="Z3548" i="2" s="1"/>
  <c r="N3548" i="2"/>
  <c r="M3548" i="2"/>
  <c r="L3548" i="2"/>
  <c r="K3548" i="2"/>
  <c r="X3548" i="2" s="1"/>
  <c r="J3548" i="2"/>
  <c r="I3548" i="2"/>
  <c r="H3548" i="2"/>
  <c r="G3548" i="2"/>
  <c r="F3548" i="2"/>
  <c r="E3548" i="2"/>
  <c r="D3548" i="2"/>
  <c r="C3548" i="2"/>
  <c r="B3548" i="2"/>
  <c r="A3548" i="2"/>
  <c r="T3548" i="2" s="1"/>
  <c r="AA3547" i="2"/>
  <c r="S3547" i="2"/>
  <c r="R3547" i="2"/>
  <c r="Q3547" i="2"/>
  <c r="Y3547" i="2" s="1" a="1"/>
  <c r="Y3547" i="2" s="1"/>
  <c r="P3547" i="2"/>
  <c r="Z3547" i="2" s="1"/>
  <c r="N3547" i="2"/>
  <c r="M3547" i="2"/>
  <c r="L3547" i="2"/>
  <c r="K3547" i="2"/>
  <c r="X3547" i="2" s="1"/>
  <c r="J3547" i="2"/>
  <c r="I3547" i="2"/>
  <c r="H3547" i="2"/>
  <c r="G3547" i="2"/>
  <c r="F3547" i="2"/>
  <c r="E3547" i="2"/>
  <c r="D3547" i="2"/>
  <c r="C3547" i="2"/>
  <c r="B3547" i="2"/>
  <c r="A3547" i="2"/>
  <c r="T3547" i="2" s="1"/>
  <c r="AA3546" i="2"/>
  <c r="S3546" i="2"/>
  <c r="R3546" i="2"/>
  <c r="Q3546" i="2"/>
  <c r="Y3546" i="2" s="1" a="1"/>
  <c r="Y3546" i="2" s="1"/>
  <c r="P3546" i="2"/>
  <c r="Z3546" i="2" s="1"/>
  <c r="N3546" i="2"/>
  <c r="M3546" i="2"/>
  <c r="L3546" i="2"/>
  <c r="K3546" i="2"/>
  <c r="X3546" i="2" s="1"/>
  <c r="J3546" i="2"/>
  <c r="I3546" i="2"/>
  <c r="H3546" i="2"/>
  <c r="G3546" i="2"/>
  <c r="F3546" i="2"/>
  <c r="E3546" i="2"/>
  <c r="D3546" i="2"/>
  <c r="C3546" i="2"/>
  <c r="B3546" i="2"/>
  <c r="A3546" i="2"/>
  <c r="T3546" i="2" s="1"/>
  <c r="AA3545" i="2"/>
  <c r="S3545" i="2"/>
  <c r="R3545" i="2"/>
  <c r="Q3545" i="2"/>
  <c r="Y3545" i="2" s="1" a="1"/>
  <c r="Y3545" i="2" s="1"/>
  <c r="P3545" i="2"/>
  <c r="Z3545" i="2" s="1"/>
  <c r="N3545" i="2"/>
  <c r="M3545" i="2"/>
  <c r="L3545" i="2"/>
  <c r="K3545" i="2"/>
  <c r="X3545" i="2" s="1"/>
  <c r="J3545" i="2"/>
  <c r="I3545" i="2"/>
  <c r="H3545" i="2"/>
  <c r="G3545" i="2"/>
  <c r="F3545" i="2"/>
  <c r="E3545" i="2"/>
  <c r="D3545" i="2"/>
  <c r="C3545" i="2"/>
  <c r="B3545" i="2"/>
  <c r="A3545" i="2"/>
  <c r="T3545" i="2" s="1"/>
  <c r="AA3544" i="2"/>
  <c r="S3544" i="2"/>
  <c r="R3544" i="2"/>
  <c r="Q3544" i="2"/>
  <c r="Y3544" i="2" s="1" a="1"/>
  <c r="Y3544" i="2" s="1"/>
  <c r="P3544" i="2"/>
  <c r="Z3544" i="2" s="1"/>
  <c r="N3544" i="2"/>
  <c r="M3544" i="2"/>
  <c r="L3544" i="2"/>
  <c r="K3544" i="2"/>
  <c r="X3544" i="2" s="1"/>
  <c r="J3544" i="2"/>
  <c r="I3544" i="2"/>
  <c r="H3544" i="2"/>
  <c r="G3544" i="2"/>
  <c r="F3544" i="2"/>
  <c r="E3544" i="2"/>
  <c r="D3544" i="2"/>
  <c r="C3544" i="2"/>
  <c r="B3544" i="2"/>
  <c r="A3544" i="2"/>
  <c r="T3544" i="2" s="1"/>
  <c r="AA3543" i="2"/>
  <c r="S3543" i="2"/>
  <c r="R3543" i="2"/>
  <c r="Q3543" i="2"/>
  <c r="Y3543" i="2" s="1" a="1"/>
  <c r="Y3543" i="2" s="1"/>
  <c r="P3543" i="2"/>
  <c r="Z3543" i="2" s="1"/>
  <c r="N3543" i="2"/>
  <c r="M3543" i="2"/>
  <c r="L3543" i="2"/>
  <c r="K3543" i="2"/>
  <c r="X3543" i="2" s="1"/>
  <c r="J3543" i="2"/>
  <c r="I3543" i="2"/>
  <c r="H3543" i="2"/>
  <c r="G3543" i="2"/>
  <c r="F3543" i="2"/>
  <c r="E3543" i="2"/>
  <c r="D3543" i="2"/>
  <c r="C3543" i="2"/>
  <c r="B3543" i="2"/>
  <c r="A3543" i="2"/>
  <c r="T3543" i="2" s="1"/>
  <c r="AA3542" i="2"/>
  <c r="S3542" i="2"/>
  <c r="R3542" i="2"/>
  <c r="Q3542" i="2"/>
  <c r="Y3542" i="2" s="1" a="1"/>
  <c r="Y3542" i="2" s="1"/>
  <c r="P3542" i="2"/>
  <c r="Z3542" i="2" s="1"/>
  <c r="N3542" i="2"/>
  <c r="M3542" i="2"/>
  <c r="L3542" i="2"/>
  <c r="K3542" i="2"/>
  <c r="X3542" i="2" s="1"/>
  <c r="J3542" i="2"/>
  <c r="I3542" i="2"/>
  <c r="H3542" i="2"/>
  <c r="G3542" i="2"/>
  <c r="F3542" i="2"/>
  <c r="E3542" i="2"/>
  <c r="D3542" i="2"/>
  <c r="C3542" i="2"/>
  <c r="B3542" i="2"/>
  <c r="A3542" i="2"/>
  <c r="T3542" i="2" s="1"/>
  <c r="AA3541" i="2"/>
  <c r="S3541" i="2"/>
  <c r="R3541" i="2"/>
  <c r="Q3541" i="2"/>
  <c r="Y3541" i="2" s="1" a="1"/>
  <c r="Y3541" i="2" s="1"/>
  <c r="P3541" i="2"/>
  <c r="Z3541" i="2" s="1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B3541" i="2"/>
  <c r="A3541" i="2"/>
  <c r="T3541" i="2" s="1"/>
  <c r="AA3540" i="2"/>
  <c r="S3540" i="2"/>
  <c r="R3540" i="2"/>
  <c r="Q3540" i="2"/>
  <c r="Y3540" i="2" s="1" a="1"/>
  <c r="Y3540" i="2" s="1"/>
  <c r="P3540" i="2"/>
  <c r="Z3540" i="2" s="1"/>
  <c r="N3540" i="2"/>
  <c r="M3540" i="2"/>
  <c r="L3540" i="2"/>
  <c r="K3540" i="2"/>
  <c r="X3540" i="2" s="1"/>
  <c r="J3540" i="2"/>
  <c r="I3540" i="2"/>
  <c r="H3540" i="2"/>
  <c r="G3540" i="2"/>
  <c r="F3540" i="2"/>
  <c r="E3540" i="2"/>
  <c r="D3540" i="2"/>
  <c r="C3540" i="2"/>
  <c r="B3540" i="2"/>
  <c r="A3540" i="2"/>
  <c r="T3540" i="2" s="1"/>
  <c r="AA3539" i="2"/>
  <c r="S3539" i="2"/>
  <c r="R3539" i="2"/>
  <c r="Q3539" i="2"/>
  <c r="Y3539" i="2" s="1" a="1"/>
  <c r="Y3539" i="2" s="1"/>
  <c r="P3539" i="2"/>
  <c r="Z3539" i="2" s="1"/>
  <c r="N3539" i="2"/>
  <c r="M3539" i="2"/>
  <c r="L3539" i="2"/>
  <c r="K3539" i="2"/>
  <c r="X3539" i="2" s="1"/>
  <c r="J3539" i="2"/>
  <c r="I3539" i="2"/>
  <c r="H3539" i="2"/>
  <c r="G3539" i="2"/>
  <c r="F3539" i="2"/>
  <c r="E3539" i="2"/>
  <c r="D3539" i="2"/>
  <c r="C3539" i="2"/>
  <c r="B3539" i="2"/>
  <c r="A3539" i="2"/>
  <c r="T3539" i="2" s="1"/>
  <c r="AA3538" i="2"/>
  <c r="S3538" i="2"/>
  <c r="R3538" i="2"/>
  <c r="Q3538" i="2"/>
  <c r="Y3538" i="2" s="1" a="1"/>
  <c r="Y3538" i="2" s="1"/>
  <c r="P3538" i="2"/>
  <c r="Z3538" i="2" s="1"/>
  <c r="N3538" i="2"/>
  <c r="M3538" i="2"/>
  <c r="L3538" i="2"/>
  <c r="K3538" i="2"/>
  <c r="X3538" i="2" s="1"/>
  <c r="J3538" i="2"/>
  <c r="I3538" i="2"/>
  <c r="H3538" i="2"/>
  <c r="G3538" i="2"/>
  <c r="F3538" i="2"/>
  <c r="E3538" i="2"/>
  <c r="D3538" i="2"/>
  <c r="C3538" i="2"/>
  <c r="B3538" i="2"/>
  <c r="A3538" i="2"/>
  <c r="T3538" i="2" s="1"/>
  <c r="AA3537" i="2"/>
  <c r="S3537" i="2"/>
  <c r="R3537" i="2"/>
  <c r="Q3537" i="2"/>
  <c r="Y3537" i="2" s="1" a="1"/>
  <c r="Y3537" i="2" s="1"/>
  <c r="P3537" i="2"/>
  <c r="Z3537" i="2" s="1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B3537" i="2"/>
  <c r="A3537" i="2"/>
  <c r="T3537" i="2" s="1"/>
  <c r="AA3536" i="2"/>
  <c r="S3536" i="2"/>
  <c r="R3536" i="2"/>
  <c r="Q3536" i="2"/>
  <c r="Y3536" i="2" s="1" a="1"/>
  <c r="Y3536" i="2" s="1"/>
  <c r="P3536" i="2"/>
  <c r="Z3536" i="2" s="1"/>
  <c r="N3536" i="2"/>
  <c r="M3536" i="2"/>
  <c r="L3536" i="2"/>
  <c r="K3536" i="2"/>
  <c r="X3536" i="2" s="1"/>
  <c r="J3536" i="2"/>
  <c r="I3536" i="2"/>
  <c r="H3536" i="2"/>
  <c r="G3536" i="2"/>
  <c r="F3536" i="2"/>
  <c r="E3536" i="2"/>
  <c r="D3536" i="2"/>
  <c r="C3536" i="2"/>
  <c r="B3536" i="2"/>
  <c r="A3536" i="2"/>
  <c r="T3536" i="2" s="1"/>
  <c r="AA3535" i="2"/>
  <c r="S3535" i="2"/>
  <c r="R3535" i="2"/>
  <c r="Q3535" i="2"/>
  <c r="Y3535" i="2" s="1" a="1"/>
  <c r="Y3535" i="2" s="1"/>
  <c r="P3535" i="2"/>
  <c r="Z3535" i="2" s="1"/>
  <c r="N3535" i="2"/>
  <c r="M3535" i="2"/>
  <c r="L3535" i="2"/>
  <c r="K3535" i="2"/>
  <c r="X3535" i="2" s="1"/>
  <c r="J3535" i="2"/>
  <c r="I3535" i="2"/>
  <c r="H3535" i="2"/>
  <c r="G3535" i="2"/>
  <c r="F3535" i="2"/>
  <c r="E3535" i="2"/>
  <c r="D3535" i="2"/>
  <c r="C3535" i="2"/>
  <c r="B3535" i="2"/>
  <c r="A3535" i="2"/>
  <c r="T3535" i="2" s="1"/>
  <c r="AA3534" i="2"/>
  <c r="S3534" i="2"/>
  <c r="R3534" i="2"/>
  <c r="Q3534" i="2"/>
  <c r="Y3534" i="2" s="1" a="1"/>
  <c r="Y3534" i="2" s="1"/>
  <c r="P3534" i="2"/>
  <c r="Z3534" i="2" s="1"/>
  <c r="N3534" i="2"/>
  <c r="M3534" i="2"/>
  <c r="L3534" i="2"/>
  <c r="K3534" i="2"/>
  <c r="X3534" i="2" s="1"/>
  <c r="J3534" i="2"/>
  <c r="I3534" i="2"/>
  <c r="H3534" i="2"/>
  <c r="G3534" i="2"/>
  <c r="F3534" i="2"/>
  <c r="E3534" i="2"/>
  <c r="D3534" i="2"/>
  <c r="C3534" i="2"/>
  <c r="B3534" i="2"/>
  <c r="A3534" i="2"/>
  <c r="T3534" i="2" s="1"/>
  <c r="AA3533" i="2"/>
  <c r="S3533" i="2"/>
  <c r="R3533" i="2"/>
  <c r="Q3533" i="2"/>
  <c r="Y3533" i="2" s="1" a="1"/>
  <c r="Y3533" i="2" s="1"/>
  <c r="P3533" i="2"/>
  <c r="Z3533" i="2" s="1"/>
  <c r="N3533" i="2"/>
  <c r="M3533" i="2"/>
  <c r="L3533" i="2"/>
  <c r="K3533" i="2"/>
  <c r="X3533" i="2" s="1"/>
  <c r="J3533" i="2"/>
  <c r="I3533" i="2"/>
  <c r="H3533" i="2"/>
  <c r="G3533" i="2"/>
  <c r="F3533" i="2"/>
  <c r="E3533" i="2"/>
  <c r="D3533" i="2"/>
  <c r="C3533" i="2"/>
  <c r="B3533" i="2"/>
  <c r="A3533" i="2"/>
  <c r="T3533" i="2" s="1"/>
  <c r="AA3532" i="2"/>
  <c r="S3532" i="2"/>
  <c r="R3532" i="2"/>
  <c r="Q3532" i="2"/>
  <c r="Y3532" i="2" s="1" a="1"/>
  <c r="Y3532" i="2" s="1"/>
  <c r="P3532" i="2"/>
  <c r="Z3532" i="2" s="1"/>
  <c r="N3532" i="2"/>
  <c r="M3532" i="2"/>
  <c r="L3532" i="2"/>
  <c r="K3532" i="2"/>
  <c r="X3532" i="2" s="1"/>
  <c r="J3532" i="2"/>
  <c r="I3532" i="2"/>
  <c r="H3532" i="2"/>
  <c r="G3532" i="2"/>
  <c r="F3532" i="2"/>
  <c r="E3532" i="2"/>
  <c r="D3532" i="2"/>
  <c r="C3532" i="2"/>
  <c r="B3532" i="2"/>
  <c r="A3532" i="2"/>
  <c r="T3532" i="2" s="1"/>
  <c r="AA3531" i="2"/>
  <c r="S3531" i="2"/>
  <c r="R3531" i="2"/>
  <c r="Q3531" i="2"/>
  <c r="Y3531" i="2" s="1" a="1"/>
  <c r="Y3531" i="2" s="1"/>
  <c r="P3531" i="2"/>
  <c r="Z3531" i="2" s="1"/>
  <c r="N3531" i="2"/>
  <c r="M3531" i="2"/>
  <c r="L3531" i="2"/>
  <c r="K3531" i="2"/>
  <c r="X3531" i="2" s="1"/>
  <c r="J3531" i="2"/>
  <c r="I3531" i="2"/>
  <c r="H3531" i="2"/>
  <c r="G3531" i="2"/>
  <c r="F3531" i="2"/>
  <c r="E3531" i="2"/>
  <c r="D3531" i="2"/>
  <c r="C3531" i="2"/>
  <c r="B3531" i="2"/>
  <c r="A3531" i="2"/>
  <c r="T3531" i="2" s="1"/>
  <c r="AA3530" i="2"/>
  <c r="S3530" i="2"/>
  <c r="R3530" i="2"/>
  <c r="Q3530" i="2"/>
  <c r="Y3530" i="2" s="1" a="1"/>
  <c r="Y3530" i="2" s="1"/>
  <c r="P3530" i="2"/>
  <c r="Z3530" i="2" s="1"/>
  <c r="N3530" i="2"/>
  <c r="M3530" i="2"/>
  <c r="L3530" i="2"/>
  <c r="K3530" i="2"/>
  <c r="X3530" i="2" s="1"/>
  <c r="J3530" i="2"/>
  <c r="I3530" i="2"/>
  <c r="H3530" i="2"/>
  <c r="G3530" i="2"/>
  <c r="F3530" i="2"/>
  <c r="E3530" i="2"/>
  <c r="D3530" i="2"/>
  <c r="C3530" i="2"/>
  <c r="B3530" i="2"/>
  <c r="A3530" i="2"/>
  <c r="T3530" i="2" s="1"/>
  <c r="AA3529" i="2"/>
  <c r="S3529" i="2"/>
  <c r="R3529" i="2"/>
  <c r="Q3529" i="2"/>
  <c r="Y3529" i="2" s="1" a="1"/>
  <c r="Y3529" i="2" s="1"/>
  <c r="P3529" i="2"/>
  <c r="Z3529" i="2" s="1"/>
  <c r="N3529" i="2"/>
  <c r="M3529" i="2"/>
  <c r="L3529" i="2"/>
  <c r="K3529" i="2"/>
  <c r="X3529" i="2" s="1"/>
  <c r="J3529" i="2"/>
  <c r="I3529" i="2"/>
  <c r="H3529" i="2"/>
  <c r="G3529" i="2"/>
  <c r="F3529" i="2"/>
  <c r="E3529" i="2"/>
  <c r="D3529" i="2"/>
  <c r="C3529" i="2"/>
  <c r="B3529" i="2"/>
  <c r="A3529" i="2"/>
  <c r="T3529" i="2" s="1"/>
  <c r="AA3528" i="2"/>
  <c r="S3528" i="2"/>
  <c r="R3528" i="2"/>
  <c r="Q3528" i="2"/>
  <c r="Y3528" i="2" s="1" a="1"/>
  <c r="Y3528" i="2" s="1"/>
  <c r="P3528" i="2"/>
  <c r="Z3528" i="2" s="1"/>
  <c r="N3528" i="2"/>
  <c r="M3528" i="2"/>
  <c r="L3528" i="2"/>
  <c r="K3528" i="2"/>
  <c r="X3528" i="2" s="1"/>
  <c r="J3528" i="2"/>
  <c r="I3528" i="2"/>
  <c r="H3528" i="2"/>
  <c r="G3528" i="2"/>
  <c r="F3528" i="2"/>
  <c r="E3528" i="2"/>
  <c r="D3528" i="2"/>
  <c r="C3528" i="2"/>
  <c r="B3528" i="2"/>
  <c r="A3528" i="2"/>
  <c r="T3528" i="2" s="1"/>
  <c r="AA3527" i="2"/>
  <c r="S3527" i="2"/>
  <c r="R3527" i="2"/>
  <c r="Q3527" i="2"/>
  <c r="Y3527" i="2" s="1" a="1"/>
  <c r="Y3527" i="2" s="1"/>
  <c r="P3527" i="2"/>
  <c r="Z3527" i="2" s="1"/>
  <c r="N3527" i="2"/>
  <c r="M3527" i="2"/>
  <c r="L3527" i="2"/>
  <c r="K3527" i="2"/>
  <c r="X3527" i="2" s="1"/>
  <c r="J3527" i="2"/>
  <c r="I3527" i="2"/>
  <c r="H3527" i="2"/>
  <c r="G3527" i="2"/>
  <c r="F3527" i="2"/>
  <c r="E3527" i="2"/>
  <c r="D3527" i="2"/>
  <c r="C3527" i="2"/>
  <c r="B3527" i="2"/>
  <c r="A3527" i="2"/>
  <c r="T3527" i="2" s="1"/>
  <c r="AA3526" i="2"/>
  <c r="S3526" i="2"/>
  <c r="R3526" i="2"/>
  <c r="Q3526" i="2"/>
  <c r="Y3526" i="2" s="1" a="1"/>
  <c r="Y3526" i="2" s="1"/>
  <c r="P3526" i="2"/>
  <c r="Z3526" i="2" s="1"/>
  <c r="N3526" i="2"/>
  <c r="M3526" i="2"/>
  <c r="L3526" i="2"/>
  <c r="K3526" i="2"/>
  <c r="X3526" i="2" s="1"/>
  <c r="J3526" i="2"/>
  <c r="I3526" i="2"/>
  <c r="H3526" i="2"/>
  <c r="G3526" i="2"/>
  <c r="F3526" i="2"/>
  <c r="E3526" i="2"/>
  <c r="D3526" i="2"/>
  <c r="C3526" i="2"/>
  <c r="B3526" i="2"/>
  <c r="A3526" i="2"/>
  <c r="T3526" i="2" s="1"/>
  <c r="AA3525" i="2"/>
  <c r="S3525" i="2"/>
  <c r="R3525" i="2"/>
  <c r="Q3525" i="2"/>
  <c r="Y3525" i="2" s="1" a="1"/>
  <c r="Y3525" i="2" s="1"/>
  <c r="P3525" i="2"/>
  <c r="Z3525" i="2" s="1"/>
  <c r="N3525" i="2"/>
  <c r="M3525" i="2"/>
  <c r="L3525" i="2"/>
  <c r="K3525" i="2"/>
  <c r="X3525" i="2" s="1"/>
  <c r="J3525" i="2"/>
  <c r="I3525" i="2"/>
  <c r="H3525" i="2"/>
  <c r="G3525" i="2"/>
  <c r="F3525" i="2"/>
  <c r="E3525" i="2"/>
  <c r="D3525" i="2"/>
  <c r="C3525" i="2"/>
  <c r="B3525" i="2"/>
  <c r="A3525" i="2"/>
  <c r="T3525" i="2" s="1"/>
  <c r="AA3524" i="2"/>
  <c r="S3524" i="2"/>
  <c r="R3524" i="2"/>
  <c r="Q3524" i="2"/>
  <c r="Y3524" i="2" s="1" a="1"/>
  <c r="Y3524" i="2" s="1"/>
  <c r="P3524" i="2"/>
  <c r="Z3524" i="2" s="1"/>
  <c r="N3524" i="2"/>
  <c r="M3524" i="2"/>
  <c r="L3524" i="2"/>
  <c r="K3524" i="2"/>
  <c r="X3524" i="2" s="1"/>
  <c r="J3524" i="2"/>
  <c r="I3524" i="2"/>
  <c r="H3524" i="2"/>
  <c r="G3524" i="2"/>
  <c r="F3524" i="2"/>
  <c r="E3524" i="2"/>
  <c r="D3524" i="2"/>
  <c r="C3524" i="2"/>
  <c r="B3524" i="2"/>
  <c r="A3524" i="2"/>
  <c r="T3524" i="2" s="1"/>
  <c r="AA3523" i="2"/>
  <c r="S3523" i="2"/>
  <c r="R3523" i="2"/>
  <c r="Q3523" i="2"/>
  <c r="Y3523" i="2" s="1" a="1"/>
  <c r="Y3523" i="2" s="1"/>
  <c r="P3523" i="2"/>
  <c r="Z3523" i="2" s="1"/>
  <c r="N3523" i="2"/>
  <c r="M3523" i="2"/>
  <c r="L3523" i="2"/>
  <c r="K3523" i="2"/>
  <c r="X3523" i="2" s="1"/>
  <c r="J3523" i="2"/>
  <c r="I3523" i="2"/>
  <c r="H3523" i="2"/>
  <c r="G3523" i="2"/>
  <c r="F3523" i="2"/>
  <c r="E3523" i="2"/>
  <c r="D3523" i="2"/>
  <c r="C3523" i="2"/>
  <c r="B3523" i="2"/>
  <c r="A3523" i="2"/>
  <c r="T3523" i="2" s="1"/>
  <c r="AA3522" i="2"/>
  <c r="S3522" i="2"/>
  <c r="R3522" i="2"/>
  <c r="Q3522" i="2"/>
  <c r="Y3522" i="2" s="1" a="1"/>
  <c r="Y3522" i="2" s="1"/>
  <c r="P3522" i="2"/>
  <c r="Z3522" i="2" s="1"/>
  <c r="N3522" i="2"/>
  <c r="M3522" i="2"/>
  <c r="L3522" i="2"/>
  <c r="K3522" i="2"/>
  <c r="X3522" i="2" s="1"/>
  <c r="J3522" i="2"/>
  <c r="I3522" i="2"/>
  <c r="H3522" i="2"/>
  <c r="G3522" i="2"/>
  <c r="F3522" i="2"/>
  <c r="E3522" i="2"/>
  <c r="D3522" i="2"/>
  <c r="C3522" i="2"/>
  <c r="B3522" i="2"/>
  <c r="A3522" i="2"/>
  <c r="T3522" i="2" s="1"/>
  <c r="AA3521" i="2"/>
  <c r="S3521" i="2"/>
  <c r="R3521" i="2"/>
  <c r="Q3521" i="2"/>
  <c r="Y3521" i="2" s="1" a="1"/>
  <c r="Y3521" i="2" s="1"/>
  <c r="P3521" i="2"/>
  <c r="Z3521" i="2" s="1"/>
  <c r="N3521" i="2"/>
  <c r="M3521" i="2"/>
  <c r="L3521" i="2"/>
  <c r="K3521" i="2"/>
  <c r="X3521" i="2" s="1"/>
  <c r="J3521" i="2"/>
  <c r="I3521" i="2"/>
  <c r="H3521" i="2"/>
  <c r="G3521" i="2"/>
  <c r="F3521" i="2"/>
  <c r="E3521" i="2"/>
  <c r="D3521" i="2"/>
  <c r="C3521" i="2"/>
  <c r="B3521" i="2"/>
  <c r="A3521" i="2"/>
  <c r="T3521" i="2" s="1"/>
  <c r="AA3520" i="2"/>
  <c r="S3520" i="2"/>
  <c r="R3520" i="2"/>
  <c r="Q3520" i="2"/>
  <c r="Y3520" i="2" s="1" a="1"/>
  <c r="Y3520" i="2" s="1"/>
  <c r="P3520" i="2"/>
  <c r="Z3520" i="2" s="1"/>
  <c r="N3520" i="2"/>
  <c r="M3520" i="2"/>
  <c r="L3520" i="2"/>
  <c r="K3520" i="2"/>
  <c r="X3520" i="2" s="1"/>
  <c r="J3520" i="2"/>
  <c r="I3520" i="2"/>
  <c r="H3520" i="2"/>
  <c r="G3520" i="2"/>
  <c r="F3520" i="2"/>
  <c r="E3520" i="2"/>
  <c r="D3520" i="2"/>
  <c r="C3520" i="2"/>
  <c r="B3520" i="2"/>
  <c r="A3520" i="2"/>
  <c r="T3520" i="2" s="1"/>
  <c r="AA3519" i="2"/>
  <c r="S3519" i="2"/>
  <c r="R3519" i="2"/>
  <c r="Q3519" i="2"/>
  <c r="Y3519" i="2" s="1" a="1"/>
  <c r="Y3519" i="2" s="1"/>
  <c r="P3519" i="2"/>
  <c r="Z3519" i="2" s="1"/>
  <c r="N3519" i="2"/>
  <c r="M3519" i="2"/>
  <c r="L3519" i="2"/>
  <c r="K3519" i="2"/>
  <c r="X3519" i="2" s="1"/>
  <c r="J3519" i="2"/>
  <c r="I3519" i="2"/>
  <c r="H3519" i="2"/>
  <c r="G3519" i="2"/>
  <c r="F3519" i="2"/>
  <c r="E3519" i="2"/>
  <c r="D3519" i="2"/>
  <c r="C3519" i="2"/>
  <c r="B3519" i="2"/>
  <c r="A3519" i="2"/>
  <c r="T3519" i="2" s="1"/>
  <c r="AA3518" i="2"/>
  <c r="S3518" i="2"/>
  <c r="R3518" i="2"/>
  <c r="Q3518" i="2"/>
  <c r="Y3518" i="2" s="1" a="1"/>
  <c r="Y3518" i="2" s="1"/>
  <c r="P3518" i="2"/>
  <c r="Z3518" i="2" s="1"/>
  <c r="N3518" i="2"/>
  <c r="M3518" i="2"/>
  <c r="L3518" i="2"/>
  <c r="K3518" i="2"/>
  <c r="X3518" i="2" s="1"/>
  <c r="J3518" i="2"/>
  <c r="I3518" i="2"/>
  <c r="H3518" i="2"/>
  <c r="G3518" i="2"/>
  <c r="F3518" i="2"/>
  <c r="E3518" i="2"/>
  <c r="D3518" i="2"/>
  <c r="C3518" i="2"/>
  <c r="B3518" i="2"/>
  <c r="A3518" i="2"/>
  <c r="T3518" i="2" s="1"/>
  <c r="AA3517" i="2"/>
  <c r="S3517" i="2"/>
  <c r="R3517" i="2"/>
  <c r="Q3517" i="2"/>
  <c r="Y3517" i="2" s="1" a="1"/>
  <c r="Y3517" i="2" s="1"/>
  <c r="P3517" i="2"/>
  <c r="Z3517" i="2" s="1"/>
  <c r="N3517" i="2"/>
  <c r="M3517" i="2"/>
  <c r="L3517" i="2"/>
  <c r="K3517" i="2"/>
  <c r="J3517" i="2"/>
  <c r="I3517" i="2"/>
  <c r="H3517" i="2"/>
  <c r="G3517" i="2"/>
  <c r="F3517" i="2"/>
  <c r="E3517" i="2"/>
  <c r="D3517" i="2"/>
  <c r="C3517" i="2"/>
  <c r="B3517" i="2"/>
  <c r="A3517" i="2"/>
  <c r="T3517" i="2" s="1"/>
  <c r="AA3516" i="2"/>
  <c r="S3516" i="2"/>
  <c r="R3516" i="2"/>
  <c r="Q3516" i="2"/>
  <c r="Y3516" i="2" s="1" a="1"/>
  <c r="Y3516" i="2" s="1"/>
  <c r="P3516" i="2"/>
  <c r="Z3516" i="2" s="1"/>
  <c r="N3516" i="2"/>
  <c r="M3516" i="2"/>
  <c r="L3516" i="2"/>
  <c r="K3516" i="2"/>
  <c r="X3516" i="2" s="1"/>
  <c r="J3516" i="2"/>
  <c r="I3516" i="2"/>
  <c r="H3516" i="2"/>
  <c r="G3516" i="2"/>
  <c r="F3516" i="2"/>
  <c r="E3516" i="2"/>
  <c r="D3516" i="2"/>
  <c r="C3516" i="2"/>
  <c r="B3516" i="2"/>
  <c r="A3516" i="2"/>
  <c r="T3516" i="2" s="1"/>
  <c r="AA3515" i="2"/>
  <c r="S3515" i="2"/>
  <c r="R3515" i="2"/>
  <c r="Q3515" i="2"/>
  <c r="Y3515" i="2" s="1" a="1"/>
  <c r="Y3515" i="2" s="1"/>
  <c r="P3515" i="2"/>
  <c r="Z3515" i="2" s="1"/>
  <c r="N3515" i="2"/>
  <c r="M3515" i="2"/>
  <c r="L3515" i="2"/>
  <c r="K3515" i="2"/>
  <c r="X3515" i="2" s="1"/>
  <c r="J3515" i="2"/>
  <c r="I3515" i="2"/>
  <c r="H3515" i="2"/>
  <c r="G3515" i="2"/>
  <c r="F3515" i="2"/>
  <c r="E3515" i="2"/>
  <c r="D3515" i="2"/>
  <c r="C3515" i="2"/>
  <c r="B3515" i="2"/>
  <c r="A3515" i="2"/>
  <c r="T3515" i="2" s="1"/>
  <c r="AA3514" i="2"/>
  <c r="S3514" i="2"/>
  <c r="R3514" i="2"/>
  <c r="Q3514" i="2"/>
  <c r="Y3514" i="2" s="1" a="1"/>
  <c r="Y3514" i="2" s="1"/>
  <c r="P3514" i="2"/>
  <c r="Z3514" i="2" s="1"/>
  <c r="N3514" i="2"/>
  <c r="M3514" i="2"/>
  <c r="L3514" i="2"/>
  <c r="K3514" i="2"/>
  <c r="X3514" i="2" s="1"/>
  <c r="J3514" i="2"/>
  <c r="I3514" i="2"/>
  <c r="H3514" i="2"/>
  <c r="G3514" i="2"/>
  <c r="F3514" i="2"/>
  <c r="E3514" i="2"/>
  <c r="D3514" i="2"/>
  <c r="C3514" i="2"/>
  <c r="B3514" i="2"/>
  <c r="A3514" i="2"/>
  <c r="T3514" i="2" s="1"/>
  <c r="AA3513" i="2"/>
  <c r="S3513" i="2"/>
  <c r="R3513" i="2"/>
  <c r="Q3513" i="2"/>
  <c r="Y3513" i="2" s="1" a="1"/>
  <c r="Y3513" i="2" s="1"/>
  <c r="P3513" i="2"/>
  <c r="Z3513" i="2" s="1"/>
  <c r="N3513" i="2"/>
  <c r="M3513" i="2"/>
  <c r="L3513" i="2"/>
  <c r="K3513" i="2"/>
  <c r="X3513" i="2" s="1"/>
  <c r="J3513" i="2"/>
  <c r="I3513" i="2"/>
  <c r="H3513" i="2"/>
  <c r="G3513" i="2"/>
  <c r="F3513" i="2"/>
  <c r="E3513" i="2"/>
  <c r="D3513" i="2"/>
  <c r="C3513" i="2"/>
  <c r="B3513" i="2"/>
  <c r="A3513" i="2"/>
  <c r="T3513" i="2" s="1"/>
  <c r="AA3512" i="2"/>
  <c r="S3512" i="2"/>
  <c r="R3512" i="2"/>
  <c r="Q3512" i="2"/>
  <c r="Y3512" i="2" s="1" a="1"/>
  <c r="Y3512" i="2" s="1"/>
  <c r="P3512" i="2"/>
  <c r="Z3512" i="2" s="1"/>
  <c r="N3512" i="2"/>
  <c r="M3512" i="2"/>
  <c r="L3512" i="2"/>
  <c r="K3512" i="2"/>
  <c r="X3512" i="2" s="1"/>
  <c r="J3512" i="2"/>
  <c r="I3512" i="2"/>
  <c r="H3512" i="2"/>
  <c r="G3512" i="2"/>
  <c r="F3512" i="2"/>
  <c r="E3512" i="2"/>
  <c r="D3512" i="2"/>
  <c r="C3512" i="2"/>
  <c r="B3512" i="2"/>
  <c r="A3512" i="2"/>
  <c r="T3512" i="2" s="1"/>
  <c r="AA3511" i="2"/>
  <c r="S3511" i="2"/>
  <c r="R3511" i="2"/>
  <c r="Q3511" i="2"/>
  <c r="Y3511" i="2" s="1" a="1"/>
  <c r="Y3511" i="2" s="1"/>
  <c r="P3511" i="2"/>
  <c r="Z3511" i="2" s="1"/>
  <c r="N3511" i="2"/>
  <c r="M3511" i="2"/>
  <c r="L3511" i="2"/>
  <c r="K3511" i="2"/>
  <c r="X3511" i="2" s="1"/>
  <c r="J3511" i="2"/>
  <c r="I3511" i="2"/>
  <c r="H3511" i="2"/>
  <c r="G3511" i="2"/>
  <c r="F3511" i="2"/>
  <c r="E3511" i="2"/>
  <c r="D3511" i="2"/>
  <c r="C3511" i="2"/>
  <c r="B3511" i="2"/>
  <c r="A3511" i="2"/>
  <c r="T3511" i="2" s="1"/>
  <c r="AA3510" i="2"/>
  <c r="S3510" i="2"/>
  <c r="R3510" i="2"/>
  <c r="Q3510" i="2"/>
  <c r="Y3510" i="2" s="1" a="1"/>
  <c r="Y3510" i="2" s="1"/>
  <c r="P3510" i="2"/>
  <c r="Z3510" i="2" s="1"/>
  <c r="N3510" i="2"/>
  <c r="M3510" i="2"/>
  <c r="L3510" i="2"/>
  <c r="K3510" i="2"/>
  <c r="X3510" i="2" s="1"/>
  <c r="J3510" i="2"/>
  <c r="I3510" i="2"/>
  <c r="H3510" i="2"/>
  <c r="G3510" i="2"/>
  <c r="F3510" i="2"/>
  <c r="E3510" i="2"/>
  <c r="D3510" i="2"/>
  <c r="C3510" i="2"/>
  <c r="B3510" i="2"/>
  <c r="A3510" i="2"/>
  <c r="T3510" i="2" s="1"/>
  <c r="AA3509" i="2"/>
  <c r="S3509" i="2"/>
  <c r="R3509" i="2"/>
  <c r="Q3509" i="2"/>
  <c r="Y3509" i="2" s="1" a="1"/>
  <c r="Y3509" i="2" s="1"/>
  <c r="P3509" i="2"/>
  <c r="Z3509" i="2" s="1"/>
  <c r="N3509" i="2"/>
  <c r="M3509" i="2"/>
  <c r="L3509" i="2"/>
  <c r="K3509" i="2"/>
  <c r="X3509" i="2" s="1"/>
  <c r="J3509" i="2"/>
  <c r="I3509" i="2"/>
  <c r="H3509" i="2"/>
  <c r="G3509" i="2"/>
  <c r="F3509" i="2"/>
  <c r="E3509" i="2"/>
  <c r="D3509" i="2"/>
  <c r="C3509" i="2"/>
  <c r="B3509" i="2"/>
  <c r="A3509" i="2"/>
  <c r="T3509" i="2" s="1"/>
  <c r="AA3508" i="2"/>
  <c r="S3508" i="2"/>
  <c r="R3508" i="2"/>
  <c r="Q3508" i="2"/>
  <c r="Y3508" i="2" s="1" a="1"/>
  <c r="Y3508" i="2" s="1"/>
  <c r="P3508" i="2"/>
  <c r="Z3508" i="2" s="1"/>
  <c r="N3508" i="2"/>
  <c r="M3508" i="2"/>
  <c r="L3508" i="2"/>
  <c r="K3508" i="2"/>
  <c r="X3508" i="2" s="1"/>
  <c r="J3508" i="2"/>
  <c r="I3508" i="2"/>
  <c r="H3508" i="2"/>
  <c r="G3508" i="2"/>
  <c r="F3508" i="2"/>
  <c r="E3508" i="2"/>
  <c r="D3508" i="2"/>
  <c r="C3508" i="2"/>
  <c r="B3508" i="2"/>
  <c r="A3508" i="2"/>
  <c r="T3508" i="2" s="1"/>
  <c r="AA3507" i="2"/>
  <c r="S3507" i="2"/>
  <c r="R3507" i="2"/>
  <c r="Q3507" i="2"/>
  <c r="Y3507" i="2" s="1" a="1"/>
  <c r="Y3507" i="2" s="1"/>
  <c r="P3507" i="2"/>
  <c r="Z3507" i="2" s="1"/>
  <c r="N3507" i="2"/>
  <c r="M3507" i="2"/>
  <c r="L3507" i="2"/>
  <c r="K3507" i="2"/>
  <c r="X3507" i="2" s="1"/>
  <c r="J3507" i="2"/>
  <c r="I3507" i="2"/>
  <c r="H3507" i="2"/>
  <c r="G3507" i="2"/>
  <c r="F3507" i="2"/>
  <c r="E3507" i="2"/>
  <c r="D3507" i="2"/>
  <c r="C3507" i="2"/>
  <c r="B3507" i="2"/>
  <c r="A3507" i="2"/>
  <c r="T3507" i="2" s="1"/>
  <c r="AA3506" i="2"/>
  <c r="S3506" i="2"/>
  <c r="R3506" i="2"/>
  <c r="Q3506" i="2"/>
  <c r="Y3506" i="2" s="1" a="1"/>
  <c r="Y3506" i="2" s="1"/>
  <c r="P3506" i="2"/>
  <c r="Z3506" i="2" s="1"/>
  <c r="N3506" i="2"/>
  <c r="M3506" i="2"/>
  <c r="L3506" i="2"/>
  <c r="K3506" i="2"/>
  <c r="X3506" i="2" s="1"/>
  <c r="J3506" i="2"/>
  <c r="I3506" i="2"/>
  <c r="H3506" i="2"/>
  <c r="G3506" i="2"/>
  <c r="F3506" i="2"/>
  <c r="E3506" i="2"/>
  <c r="D3506" i="2"/>
  <c r="C3506" i="2"/>
  <c r="B3506" i="2"/>
  <c r="A3506" i="2"/>
  <c r="T3506" i="2" s="1"/>
  <c r="AA3505" i="2"/>
  <c r="S3505" i="2"/>
  <c r="R3505" i="2"/>
  <c r="Q3505" i="2"/>
  <c r="Y3505" i="2" s="1" a="1"/>
  <c r="Y3505" i="2" s="1"/>
  <c r="P3505" i="2"/>
  <c r="Z3505" i="2" s="1"/>
  <c r="N3505" i="2"/>
  <c r="M3505" i="2"/>
  <c r="L3505" i="2"/>
  <c r="K3505" i="2"/>
  <c r="X3505" i="2" s="1"/>
  <c r="J3505" i="2"/>
  <c r="I3505" i="2"/>
  <c r="H3505" i="2"/>
  <c r="G3505" i="2"/>
  <c r="F3505" i="2"/>
  <c r="E3505" i="2"/>
  <c r="D3505" i="2"/>
  <c r="C3505" i="2"/>
  <c r="B3505" i="2"/>
  <c r="A3505" i="2"/>
  <c r="T3505" i="2" s="1"/>
  <c r="AA3504" i="2"/>
  <c r="S3504" i="2"/>
  <c r="R3504" i="2"/>
  <c r="Q3504" i="2"/>
  <c r="Y3504" i="2" s="1" a="1"/>
  <c r="Y3504" i="2" s="1"/>
  <c r="P3504" i="2"/>
  <c r="Z3504" i="2" s="1"/>
  <c r="N3504" i="2"/>
  <c r="M3504" i="2"/>
  <c r="L3504" i="2"/>
  <c r="K3504" i="2"/>
  <c r="X3504" i="2" s="1"/>
  <c r="J3504" i="2"/>
  <c r="I3504" i="2"/>
  <c r="H3504" i="2"/>
  <c r="G3504" i="2"/>
  <c r="F3504" i="2"/>
  <c r="E3504" i="2"/>
  <c r="D3504" i="2"/>
  <c r="C3504" i="2"/>
  <c r="B3504" i="2"/>
  <c r="A3504" i="2"/>
  <c r="T3504" i="2" s="1"/>
  <c r="AA3503" i="2"/>
  <c r="S3503" i="2"/>
  <c r="R3503" i="2"/>
  <c r="Q3503" i="2"/>
  <c r="Y3503" i="2" s="1" a="1"/>
  <c r="Y3503" i="2" s="1"/>
  <c r="P3503" i="2"/>
  <c r="Z3503" i="2" s="1"/>
  <c r="N3503" i="2"/>
  <c r="M3503" i="2"/>
  <c r="L3503" i="2"/>
  <c r="K3503" i="2"/>
  <c r="X3503" i="2" s="1"/>
  <c r="J3503" i="2"/>
  <c r="I3503" i="2"/>
  <c r="H3503" i="2"/>
  <c r="G3503" i="2"/>
  <c r="F3503" i="2"/>
  <c r="E3503" i="2"/>
  <c r="D3503" i="2"/>
  <c r="C3503" i="2"/>
  <c r="B3503" i="2"/>
  <c r="A3503" i="2"/>
  <c r="T3503" i="2" s="1"/>
  <c r="AA3502" i="2"/>
  <c r="S3502" i="2"/>
  <c r="R3502" i="2"/>
  <c r="Q3502" i="2"/>
  <c r="Y3502" i="2" s="1" a="1"/>
  <c r="Y3502" i="2" s="1"/>
  <c r="P3502" i="2"/>
  <c r="Z3502" i="2" s="1"/>
  <c r="N3502" i="2"/>
  <c r="M3502" i="2"/>
  <c r="L3502" i="2"/>
  <c r="K3502" i="2"/>
  <c r="X3502" i="2" s="1"/>
  <c r="J3502" i="2"/>
  <c r="I3502" i="2"/>
  <c r="H3502" i="2"/>
  <c r="G3502" i="2"/>
  <c r="F3502" i="2"/>
  <c r="E3502" i="2"/>
  <c r="D3502" i="2"/>
  <c r="C3502" i="2"/>
  <c r="B3502" i="2"/>
  <c r="A3502" i="2"/>
  <c r="T3502" i="2" s="1"/>
  <c r="AA3501" i="2"/>
  <c r="S3501" i="2"/>
  <c r="R3501" i="2"/>
  <c r="Q3501" i="2"/>
  <c r="Y3501" i="2" s="1" a="1"/>
  <c r="Y3501" i="2" s="1"/>
  <c r="P3501" i="2"/>
  <c r="Z3501" i="2" s="1"/>
  <c r="N3501" i="2"/>
  <c r="M3501" i="2"/>
  <c r="L3501" i="2"/>
  <c r="K3501" i="2"/>
  <c r="X3501" i="2" s="1"/>
  <c r="J3501" i="2"/>
  <c r="I3501" i="2"/>
  <c r="H3501" i="2"/>
  <c r="G3501" i="2"/>
  <c r="F3501" i="2"/>
  <c r="E3501" i="2"/>
  <c r="D3501" i="2"/>
  <c r="C3501" i="2"/>
  <c r="B3501" i="2"/>
  <c r="A3501" i="2"/>
  <c r="T3501" i="2" s="1"/>
  <c r="AA3500" i="2"/>
  <c r="S3500" i="2"/>
  <c r="R3500" i="2"/>
  <c r="Q3500" i="2"/>
  <c r="Y3500" i="2" s="1" a="1"/>
  <c r="Y3500" i="2" s="1"/>
  <c r="P3500" i="2"/>
  <c r="Z3500" i="2" s="1"/>
  <c r="N3500" i="2"/>
  <c r="M3500" i="2"/>
  <c r="L3500" i="2"/>
  <c r="K3500" i="2"/>
  <c r="X3500" i="2" s="1"/>
  <c r="J3500" i="2"/>
  <c r="I3500" i="2"/>
  <c r="H3500" i="2"/>
  <c r="G3500" i="2"/>
  <c r="F3500" i="2"/>
  <c r="E3500" i="2"/>
  <c r="D3500" i="2"/>
  <c r="C3500" i="2"/>
  <c r="B3500" i="2"/>
  <c r="A3500" i="2"/>
  <c r="T3500" i="2" s="1"/>
  <c r="AA3499" i="2"/>
  <c r="S3499" i="2"/>
  <c r="R3499" i="2"/>
  <c r="Q3499" i="2"/>
  <c r="Y3499" i="2" s="1" a="1"/>
  <c r="Y3499" i="2" s="1"/>
  <c r="P3499" i="2"/>
  <c r="Z3499" i="2" s="1"/>
  <c r="N3499" i="2"/>
  <c r="M3499" i="2"/>
  <c r="L3499" i="2"/>
  <c r="K3499" i="2"/>
  <c r="X3499" i="2" s="1"/>
  <c r="J3499" i="2"/>
  <c r="I3499" i="2"/>
  <c r="H3499" i="2"/>
  <c r="G3499" i="2"/>
  <c r="F3499" i="2"/>
  <c r="E3499" i="2"/>
  <c r="D3499" i="2"/>
  <c r="C3499" i="2"/>
  <c r="B3499" i="2"/>
  <c r="A3499" i="2"/>
  <c r="T3499" i="2" s="1"/>
  <c r="AA3498" i="2"/>
  <c r="S3498" i="2"/>
  <c r="R3498" i="2"/>
  <c r="Q3498" i="2"/>
  <c r="Y3498" i="2" s="1" a="1"/>
  <c r="Y3498" i="2" s="1"/>
  <c r="P3498" i="2"/>
  <c r="Z3498" i="2" s="1"/>
  <c r="N3498" i="2"/>
  <c r="M3498" i="2"/>
  <c r="L3498" i="2"/>
  <c r="K3498" i="2"/>
  <c r="X3498" i="2" s="1"/>
  <c r="J3498" i="2"/>
  <c r="I3498" i="2"/>
  <c r="H3498" i="2"/>
  <c r="G3498" i="2"/>
  <c r="F3498" i="2"/>
  <c r="E3498" i="2"/>
  <c r="D3498" i="2"/>
  <c r="C3498" i="2"/>
  <c r="B3498" i="2"/>
  <c r="A3498" i="2"/>
  <c r="T3498" i="2" s="1"/>
  <c r="AA3497" i="2"/>
  <c r="S3497" i="2"/>
  <c r="R3497" i="2"/>
  <c r="Q3497" i="2"/>
  <c r="Y3497" i="2" s="1" a="1"/>
  <c r="Y3497" i="2" s="1"/>
  <c r="P3497" i="2"/>
  <c r="Z3497" i="2" s="1"/>
  <c r="N3497" i="2"/>
  <c r="M3497" i="2"/>
  <c r="L3497" i="2"/>
  <c r="K3497" i="2"/>
  <c r="X3497" i="2" s="1"/>
  <c r="J3497" i="2"/>
  <c r="I3497" i="2"/>
  <c r="H3497" i="2"/>
  <c r="G3497" i="2"/>
  <c r="F3497" i="2"/>
  <c r="E3497" i="2"/>
  <c r="D3497" i="2"/>
  <c r="C3497" i="2"/>
  <c r="B3497" i="2"/>
  <c r="A3497" i="2"/>
  <c r="T3497" i="2" s="1"/>
  <c r="AA3496" i="2"/>
  <c r="S3496" i="2"/>
  <c r="R3496" i="2"/>
  <c r="Q3496" i="2"/>
  <c r="Y3496" i="2" s="1" a="1"/>
  <c r="Y3496" i="2" s="1"/>
  <c r="P3496" i="2"/>
  <c r="Z3496" i="2" s="1"/>
  <c r="N3496" i="2"/>
  <c r="M3496" i="2"/>
  <c r="L3496" i="2"/>
  <c r="K3496" i="2"/>
  <c r="X3496" i="2" s="1"/>
  <c r="J3496" i="2"/>
  <c r="I3496" i="2"/>
  <c r="H3496" i="2"/>
  <c r="G3496" i="2"/>
  <c r="F3496" i="2"/>
  <c r="E3496" i="2"/>
  <c r="D3496" i="2"/>
  <c r="C3496" i="2"/>
  <c r="B3496" i="2"/>
  <c r="A3496" i="2"/>
  <c r="T3496" i="2" s="1"/>
  <c r="AA3495" i="2"/>
  <c r="S3495" i="2"/>
  <c r="R3495" i="2"/>
  <c r="Q3495" i="2"/>
  <c r="Y3495" i="2" s="1" a="1"/>
  <c r="Y3495" i="2" s="1"/>
  <c r="P3495" i="2"/>
  <c r="Z3495" i="2" s="1"/>
  <c r="N3495" i="2"/>
  <c r="M3495" i="2"/>
  <c r="L3495" i="2"/>
  <c r="K3495" i="2"/>
  <c r="X3495" i="2" s="1"/>
  <c r="J3495" i="2"/>
  <c r="I3495" i="2"/>
  <c r="H3495" i="2"/>
  <c r="G3495" i="2"/>
  <c r="F3495" i="2"/>
  <c r="E3495" i="2"/>
  <c r="D3495" i="2"/>
  <c r="C3495" i="2"/>
  <c r="B3495" i="2"/>
  <c r="A3495" i="2"/>
  <c r="T3495" i="2" s="1"/>
  <c r="AA3494" i="2"/>
  <c r="S3494" i="2"/>
  <c r="R3494" i="2"/>
  <c r="Q3494" i="2"/>
  <c r="Y3494" i="2" s="1" a="1"/>
  <c r="Y3494" i="2" s="1"/>
  <c r="P3494" i="2"/>
  <c r="Z3494" i="2" s="1"/>
  <c r="N3494" i="2"/>
  <c r="M3494" i="2"/>
  <c r="L3494" i="2"/>
  <c r="K3494" i="2"/>
  <c r="X3494" i="2" s="1"/>
  <c r="J3494" i="2"/>
  <c r="I3494" i="2"/>
  <c r="H3494" i="2"/>
  <c r="G3494" i="2"/>
  <c r="F3494" i="2"/>
  <c r="E3494" i="2"/>
  <c r="D3494" i="2"/>
  <c r="C3494" i="2"/>
  <c r="B3494" i="2"/>
  <c r="A3494" i="2"/>
  <c r="T3494" i="2" s="1"/>
  <c r="AA3493" i="2"/>
  <c r="S3493" i="2"/>
  <c r="R3493" i="2"/>
  <c r="Q3493" i="2"/>
  <c r="Y3493" i="2" s="1" a="1"/>
  <c r="Y3493" i="2" s="1"/>
  <c r="P3493" i="2"/>
  <c r="Z3493" i="2" s="1"/>
  <c r="N3493" i="2"/>
  <c r="M3493" i="2"/>
  <c r="L3493" i="2"/>
  <c r="K3493" i="2"/>
  <c r="X3493" i="2" s="1"/>
  <c r="J3493" i="2"/>
  <c r="I3493" i="2"/>
  <c r="H3493" i="2"/>
  <c r="G3493" i="2"/>
  <c r="F3493" i="2"/>
  <c r="E3493" i="2"/>
  <c r="D3493" i="2"/>
  <c r="C3493" i="2"/>
  <c r="B3493" i="2"/>
  <c r="A3493" i="2"/>
  <c r="T3493" i="2" s="1"/>
  <c r="AA3492" i="2"/>
  <c r="S3492" i="2"/>
  <c r="R3492" i="2"/>
  <c r="Q3492" i="2"/>
  <c r="Y3492" i="2" s="1" a="1"/>
  <c r="Y3492" i="2" s="1"/>
  <c r="P3492" i="2"/>
  <c r="Z3492" i="2" s="1"/>
  <c r="N3492" i="2"/>
  <c r="M3492" i="2"/>
  <c r="L3492" i="2"/>
  <c r="K3492" i="2"/>
  <c r="X3492" i="2" s="1"/>
  <c r="J3492" i="2"/>
  <c r="I3492" i="2"/>
  <c r="H3492" i="2"/>
  <c r="G3492" i="2"/>
  <c r="F3492" i="2"/>
  <c r="E3492" i="2"/>
  <c r="D3492" i="2"/>
  <c r="C3492" i="2"/>
  <c r="B3492" i="2"/>
  <c r="A3492" i="2"/>
  <c r="T3492" i="2" s="1"/>
  <c r="AA3491" i="2"/>
  <c r="S3491" i="2"/>
  <c r="R3491" i="2"/>
  <c r="Q3491" i="2"/>
  <c r="Y3491" i="2" s="1" a="1"/>
  <c r="Y3491" i="2" s="1"/>
  <c r="P3491" i="2"/>
  <c r="Z3491" i="2" s="1"/>
  <c r="N3491" i="2"/>
  <c r="M3491" i="2"/>
  <c r="L3491" i="2"/>
  <c r="K3491" i="2"/>
  <c r="X3491" i="2" s="1"/>
  <c r="J3491" i="2"/>
  <c r="I3491" i="2"/>
  <c r="H3491" i="2"/>
  <c r="G3491" i="2"/>
  <c r="F3491" i="2"/>
  <c r="E3491" i="2"/>
  <c r="D3491" i="2"/>
  <c r="C3491" i="2"/>
  <c r="B3491" i="2"/>
  <c r="A3491" i="2"/>
  <c r="T3491" i="2" s="1"/>
  <c r="AA3490" i="2"/>
  <c r="S3490" i="2"/>
  <c r="R3490" i="2"/>
  <c r="Q3490" i="2"/>
  <c r="Y3490" i="2" s="1" a="1"/>
  <c r="Y3490" i="2" s="1"/>
  <c r="P3490" i="2"/>
  <c r="Z3490" i="2" s="1"/>
  <c r="N3490" i="2"/>
  <c r="M3490" i="2"/>
  <c r="L3490" i="2"/>
  <c r="K3490" i="2"/>
  <c r="X3490" i="2" s="1"/>
  <c r="J3490" i="2"/>
  <c r="I3490" i="2"/>
  <c r="H3490" i="2"/>
  <c r="G3490" i="2"/>
  <c r="F3490" i="2"/>
  <c r="E3490" i="2"/>
  <c r="D3490" i="2"/>
  <c r="C3490" i="2"/>
  <c r="B3490" i="2"/>
  <c r="A3490" i="2"/>
  <c r="T3490" i="2" s="1"/>
  <c r="AA3489" i="2"/>
  <c r="S3489" i="2"/>
  <c r="R3489" i="2"/>
  <c r="Q3489" i="2"/>
  <c r="Y3489" i="2" s="1" a="1"/>
  <c r="Y3489" i="2" s="1"/>
  <c r="P3489" i="2"/>
  <c r="Z3489" i="2" s="1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B3489" i="2"/>
  <c r="A3489" i="2"/>
  <c r="T3489" i="2" s="1"/>
  <c r="AA3488" i="2"/>
  <c r="S3488" i="2"/>
  <c r="R3488" i="2"/>
  <c r="Q3488" i="2"/>
  <c r="Y3488" i="2" s="1" a="1"/>
  <c r="Y3488" i="2" s="1"/>
  <c r="P3488" i="2"/>
  <c r="Z3488" i="2" s="1"/>
  <c r="N3488" i="2"/>
  <c r="M3488" i="2"/>
  <c r="L3488" i="2"/>
  <c r="K3488" i="2"/>
  <c r="X3488" i="2" s="1"/>
  <c r="J3488" i="2"/>
  <c r="I3488" i="2"/>
  <c r="H3488" i="2"/>
  <c r="G3488" i="2"/>
  <c r="F3488" i="2"/>
  <c r="E3488" i="2"/>
  <c r="D3488" i="2"/>
  <c r="C3488" i="2"/>
  <c r="B3488" i="2"/>
  <c r="A3488" i="2"/>
  <c r="T3488" i="2" s="1"/>
  <c r="AA3487" i="2"/>
  <c r="S3487" i="2"/>
  <c r="R3487" i="2"/>
  <c r="Q3487" i="2"/>
  <c r="Y3487" i="2" s="1" a="1"/>
  <c r="Y3487" i="2" s="1"/>
  <c r="P3487" i="2"/>
  <c r="Z3487" i="2" s="1"/>
  <c r="N3487" i="2"/>
  <c r="M3487" i="2"/>
  <c r="L3487" i="2"/>
  <c r="K3487" i="2"/>
  <c r="X3487" i="2" s="1"/>
  <c r="J3487" i="2"/>
  <c r="I3487" i="2"/>
  <c r="H3487" i="2"/>
  <c r="G3487" i="2"/>
  <c r="F3487" i="2"/>
  <c r="E3487" i="2"/>
  <c r="D3487" i="2"/>
  <c r="C3487" i="2"/>
  <c r="B3487" i="2"/>
  <c r="A3487" i="2"/>
  <c r="T3487" i="2" s="1"/>
  <c r="AA3486" i="2"/>
  <c r="S3486" i="2"/>
  <c r="R3486" i="2"/>
  <c r="Q3486" i="2"/>
  <c r="Y3486" i="2" s="1" a="1"/>
  <c r="Y3486" i="2" s="1"/>
  <c r="P3486" i="2"/>
  <c r="Z3486" i="2" s="1"/>
  <c r="N3486" i="2"/>
  <c r="M3486" i="2"/>
  <c r="L3486" i="2"/>
  <c r="K3486" i="2"/>
  <c r="X3486" i="2" s="1"/>
  <c r="J3486" i="2"/>
  <c r="I3486" i="2"/>
  <c r="H3486" i="2"/>
  <c r="G3486" i="2"/>
  <c r="F3486" i="2"/>
  <c r="E3486" i="2"/>
  <c r="D3486" i="2"/>
  <c r="C3486" i="2"/>
  <c r="B3486" i="2"/>
  <c r="A3486" i="2"/>
  <c r="T3486" i="2" s="1"/>
  <c r="AA3485" i="2"/>
  <c r="S3485" i="2"/>
  <c r="R3485" i="2"/>
  <c r="Q3485" i="2"/>
  <c r="Y3485" i="2" s="1" a="1"/>
  <c r="Y3485" i="2" s="1"/>
  <c r="P3485" i="2"/>
  <c r="Z3485" i="2" s="1"/>
  <c r="N3485" i="2"/>
  <c r="M3485" i="2"/>
  <c r="L3485" i="2"/>
  <c r="K3485" i="2"/>
  <c r="X3485" i="2" s="1"/>
  <c r="J3485" i="2"/>
  <c r="I3485" i="2"/>
  <c r="H3485" i="2"/>
  <c r="G3485" i="2"/>
  <c r="F3485" i="2"/>
  <c r="E3485" i="2"/>
  <c r="D3485" i="2"/>
  <c r="C3485" i="2"/>
  <c r="B3485" i="2"/>
  <c r="A3485" i="2"/>
  <c r="T3485" i="2" s="1"/>
  <c r="AA3484" i="2"/>
  <c r="S3484" i="2"/>
  <c r="R3484" i="2"/>
  <c r="Q3484" i="2"/>
  <c r="Y3484" i="2" s="1" a="1"/>
  <c r="Y3484" i="2" s="1"/>
  <c r="P3484" i="2"/>
  <c r="Z3484" i="2" s="1"/>
  <c r="N3484" i="2"/>
  <c r="M3484" i="2"/>
  <c r="L3484" i="2"/>
  <c r="K3484" i="2"/>
  <c r="X3484" i="2" s="1"/>
  <c r="J3484" i="2"/>
  <c r="I3484" i="2"/>
  <c r="H3484" i="2"/>
  <c r="G3484" i="2"/>
  <c r="F3484" i="2"/>
  <c r="E3484" i="2"/>
  <c r="D3484" i="2"/>
  <c r="C3484" i="2"/>
  <c r="B3484" i="2"/>
  <c r="A3484" i="2"/>
  <c r="T3484" i="2" s="1"/>
  <c r="AA3483" i="2"/>
  <c r="S3483" i="2"/>
  <c r="R3483" i="2"/>
  <c r="Q3483" i="2"/>
  <c r="Y3483" i="2" s="1" a="1"/>
  <c r="Y3483" i="2" s="1"/>
  <c r="P3483" i="2"/>
  <c r="Z3483" i="2" s="1"/>
  <c r="N3483" i="2"/>
  <c r="M3483" i="2"/>
  <c r="L3483" i="2"/>
  <c r="K3483" i="2"/>
  <c r="X3483" i="2" s="1"/>
  <c r="J3483" i="2"/>
  <c r="I3483" i="2"/>
  <c r="H3483" i="2"/>
  <c r="G3483" i="2"/>
  <c r="F3483" i="2"/>
  <c r="E3483" i="2"/>
  <c r="D3483" i="2"/>
  <c r="C3483" i="2"/>
  <c r="B3483" i="2"/>
  <c r="A3483" i="2"/>
  <c r="T3483" i="2" s="1"/>
  <c r="AA3482" i="2"/>
  <c r="S3482" i="2"/>
  <c r="R3482" i="2"/>
  <c r="Q3482" i="2"/>
  <c r="Y3482" i="2" s="1" a="1"/>
  <c r="Y3482" i="2" s="1"/>
  <c r="P3482" i="2"/>
  <c r="Z3482" i="2" s="1"/>
  <c r="N3482" i="2"/>
  <c r="M3482" i="2"/>
  <c r="L3482" i="2"/>
  <c r="K3482" i="2"/>
  <c r="X3482" i="2" s="1"/>
  <c r="J3482" i="2"/>
  <c r="I3482" i="2"/>
  <c r="H3482" i="2"/>
  <c r="G3482" i="2"/>
  <c r="F3482" i="2"/>
  <c r="E3482" i="2"/>
  <c r="D3482" i="2"/>
  <c r="C3482" i="2"/>
  <c r="B3482" i="2"/>
  <c r="A3482" i="2"/>
  <c r="T3482" i="2" s="1"/>
  <c r="AA3481" i="2"/>
  <c r="S3481" i="2"/>
  <c r="R3481" i="2"/>
  <c r="Q3481" i="2"/>
  <c r="Y3481" i="2" s="1" a="1"/>
  <c r="Y3481" i="2" s="1"/>
  <c r="P3481" i="2"/>
  <c r="Z3481" i="2" s="1"/>
  <c r="N3481" i="2"/>
  <c r="M3481" i="2"/>
  <c r="L3481" i="2"/>
  <c r="K3481" i="2"/>
  <c r="X3481" i="2" s="1"/>
  <c r="J3481" i="2"/>
  <c r="I3481" i="2"/>
  <c r="H3481" i="2"/>
  <c r="G3481" i="2"/>
  <c r="F3481" i="2"/>
  <c r="E3481" i="2"/>
  <c r="D3481" i="2"/>
  <c r="C3481" i="2"/>
  <c r="B3481" i="2"/>
  <c r="A3481" i="2"/>
  <c r="T3481" i="2" s="1"/>
  <c r="AA3480" i="2"/>
  <c r="S3480" i="2"/>
  <c r="R3480" i="2"/>
  <c r="Q3480" i="2"/>
  <c r="Y3480" i="2" s="1" a="1"/>
  <c r="Y3480" i="2" s="1"/>
  <c r="P3480" i="2"/>
  <c r="Z3480" i="2" s="1"/>
  <c r="N3480" i="2"/>
  <c r="M3480" i="2"/>
  <c r="L3480" i="2"/>
  <c r="K3480" i="2"/>
  <c r="X3480" i="2" s="1"/>
  <c r="J3480" i="2"/>
  <c r="I3480" i="2"/>
  <c r="H3480" i="2"/>
  <c r="G3480" i="2"/>
  <c r="F3480" i="2"/>
  <c r="E3480" i="2"/>
  <c r="D3480" i="2"/>
  <c r="C3480" i="2"/>
  <c r="B3480" i="2"/>
  <c r="A3480" i="2"/>
  <c r="T3480" i="2" s="1"/>
  <c r="AA3479" i="2"/>
  <c r="S3479" i="2"/>
  <c r="R3479" i="2"/>
  <c r="Q3479" i="2"/>
  <c r="Y3479" i="2" s="1" a="1"/>
  <c r="Y3479" i="2" s="1"/>
  <c r="P3479" i="2"/>
  <c r="Z3479" i="2" s="1"/>
  <c r="N3479" i="2"/>
  <c r="M3479" i="2"/>
  <c r="L3479" i="2"/>
  <c r="K3479" i="2"/>
  <c r="X3479" i="2" s="1"/>
  <c r="J3479" i="2"/>
  <c r="I3479" i="2"/>
  <c r="H3479" i="2"/>
  <c r="G3479" i="2"/>
  <c r="F3479" i="2"/>
  <c r="E3479" i="2"/>
  <c r="D3479" i="2"/>
  <c r="C3479" i="2"/>
  <c r="B3479" i="2"/>
  <c r="A3479" i="2"/>
  <c r="T3479" i="2" s="1"/>
  <c r="AA3478" i="2"/>
  <c r="S3478" i="2"/>
  <c r="R3478" i="2"/>
  <c r="Q3478" i="2"/>
  <c r="Y3478" i="2" s="1" a="1"/>
  <c r="Y3478" i="2" s="1"/>
  <c r="P3478" i="2"/>
  <c r="Z3478" i="2" s="1"/>
  <c r="N3478" i="2"/>
  <c r="M3478" i="2"/>
  <c r="L3478" i="2"/>
  <c r="K3478" i="2"/>
  <c r="X3478" i="2" s="1"/>
  <c r="J3478" i="2"/>
  <c r="I3478" i="2"/>
  <c r="H3478" i="2"/>
  <c r="G3478" i="2"/>
  <c r="F3478" i="2"/>
  <c r="E3478" i="2"/>
  <c r="D3478" i="2"/>
  <c r="C3478" i="2"/>
  <c r="B3478" i="2"/>
  <c r="A3478" i="2"/>
  <c r="T3478" i="2" s="1"/>
  <c r="AA3477" i="2"/>
  <c r="S3477" i="2"/>
  <c r="R3477" i="2"/>
  <c r="Q3477" i="2"/>
  <c r="Y3477" i="2" s="1" a="1"/>
  <c r="Y3477" i="2" s="1"/>
  <c r="P3477" i="2"/>
  <c r="Z3477" i="2" s="1"/>
  <c r="N3477" i="2"/>
  <c r="M3477" i="2"/>
  <c r="L3477" i="2"/>
  <c r="K3477" i="2"/>
  <c r="X3477" i="2" s="1"/>
  <c r="J3477" i="2"/>
  <c r="I3477" i="2"/>
  <c r="H3477" i="2"/>
  <c r="G3477" i="2"/>
  <c r="F3477" i="2"/>
  <c r="E3477" i="2"/>
  <c r="D3477" i="2"/>
  <c r="C3477" i="2"/>
  <c r="B3477" i="2"/>
  <c r="A3477" i="2"/>
  <c r="T3477" i="2" s="1"/>
  <c r="AA3476" i="2"/>
  <c r="S3476" i="2"/>
  <c r="R3476" i="2"/>
  <c r="Q3476" i="2"/>
  <c r="Y3476" i="2" s="1" a="1"/>
  <c r="Y3476" i="2" s="1"/>
  <c r="P3476" i="2"/>
  <c r="Z3476" i="2" s="1"/>
  <c r="N3476" i="2"/>
  <c r="M3476" i="2"/>
  <c r="L3476" i="2"/>
  <c r="K3476" i="2"/>
  <c r="X3476" i="2" s="1"/>
  <c r="J3476" i="2"/>
  <c r="I3476" i="2"/>
  <c r="H3476" i="2"/>
  <c r="G3476" i="2"/>
  <c r="F3476" i="2"/>
  <c r="E3476" i="2"/>
  <c r="D3476" i="2"/>
  <c r="C3476" i="2"/>
  <c r="B3476" i="2"/>
  <c r="A3476" i="2"/>
  <c r="T3476" i="2" s="1"/>
  <c r="AA3475" i="2"/>
  <c r="S3475" i="2"/>
  <c r="R3475" i="2"/>
  <c r="Q3475" i="2"/>
  <c r="Y3475" i="2" s="1" a="1"/>
  <c r="Y3475" i="2" s="1"/>
  <c r="P3475" i="2"/>
  <c r="Z3475" i="2" s="1"/>
  <c r="N3475" i="2"/>
  <c r="M3475" i="2"/>
  <c r="L3475" i="2"/>
  <c r="K3475" i="2"/>
  <c r="X3475" i="2" s="1"/>
  <c r="J3475" i="2"/>
  <c r="I3475" i="2"/>
  <c r="H3475" i="2"/>
  <c r="G3475" i="2"/>
  <c r="F3475" i="2"/>
  <c r="E3475" i="2"/>
  <c r="D3475" i="2"/>
  <c r="C3475" i="2"/>
  <c r="B3475" i="2"/>
  <c r="A3475" i="2"/>
  <c r="T3475" i="2" s="1"/>
  <c r="AA3474" i="2"/>
  <c r="S3474" i="2"/>
  <c r="R3474" i="2"/>
  <c r="Q3474" i="2"/>
  <c r="Y3474" i="2" s="1" a="1"/>
  <c r="Y3474" i="2" s="1"/>
  <c r="P3474" i="2"/>
  <c r="Z3474" i="2" s="1"/>
  <c r="N3474" i="2"/>
  <c r="M3474" i="2"/>
  <c r="L3474" i="2"/>
  <c r="K3474" i="2"/>
  <c r="X3474" i="2" s="1"/>
  <c r="J3474" i="2"/>
  <c r="I3474" i="2"/>
  <c r="H3474" i="2"/>
  <c r="G3474" i="2"/>
  <c r="F3474" i="2"/>
  <c r="E3474" i="2"/>
  <c r="D3474" i="2"/>
  <c r="C3474" i="2"/>
  <c r="B3474" i="2"/>
  <c r="A3474" i="2"/>
  <c r="T3474" i="2" s="1"/>
  <c r="AA3473" i="2"/>
  <c r="S3473" i="2"/>
  <c r="R3473" i="2"/>
  <c r="Q3473" i="2"/>
  <c r="Y3473" i="2" s="1" a="1"/>
  <c r="Y3473" i="2" s="1"/>
  <c r="P3473" i="2"/>
  <c r="Z3473" i="2" s="1"/>
  <c r="N3473" i="2"/>
  <c r="M3473" i="2"/>
  <c r="L3473" i="2"/>
  <c r="K3473" i="2"/>
  <c r="X3473" i="2" s="1"/>
  <c r="J3473" i="2"/>
  <c r="I3473" i="2"/>
  <c r="H3473" i="2"/>
  <c r="G3473" i="2"/>
  <c r="F3473" i="2"/>
  <c r="E3473" i="2"/>
  <c r="D3473" i="2"/>
  <c r="C3473" i="2"/>
  <c r="B3473" i="2"/>
  <c r="A3473" i="2"/>
  <c r="T3473" i="2" s="1"/>
  <c r="AA3472" i="2"/>
  <c r="S3472" i="2"/>
  <c r="R3472" i="2"/>
  <c r="Q3472" i="2"/>
  <c r="Y3472" i="2" s="1" a="1"/>
  <c r="Y3472" i="2" s="1"/>
  <c r="P3472" i="2"/>
  <c r="Z3472" i="2" s="1"/>
  <c r="N3472" i="2"/>
  <c r="M3472" i="2"/>
  <c r="L3472" i="2"/>
  <c r="K3472" i="2"/>
  <c r="X3472" i="2" s="1"/>
  <c r="J3472" i="2"/>
  <c r="I3472" i="2"/>
  <c r="H3472" i="2"/>
  <c r="G3472" i="2"/>
  <c r="F3472" i="2"/>
  <c r="E3472" i="2"/>
  <c r="D3472" i="2"/>
  <c r="C3472" i="2"/>
  <c r="B3472" i="2"/>
  <c r="A3472" i="2"/>
  <c r="T3472" i="2" s="1"/>
  <c r="AA3471" i="2"/>
  <c r="S3471" i="2"/>
  <c r="R3471" i="2"/>
  <c r="Q3471" i="2"/>
  <c r="Y3471" i="2" s="1" a="1"/>
  <c r="Y3471" i="2" s="1"/>
  <c r="P3471" i="2"/>
  <c r="Z3471" i="2" s="1"/>
  <c r="N3471" i="2"/>
  <c r="M3471" i="2"/>
  <c r="L3471" i="2"/>
  <c r="K3471" i="2"/>
  <c r="X3471" i="2" s="1"/>
  <c r="J3471" i="2"/>
  <c r="I3471" i="2"/>
  <c r="H3471" i="2"/>
  <c r="G3471" i="2"/>
  <c r="F3471" i="2"/>
  <c r="E3471" i="2"/>
  <c r="D3471" i="2"/>
  <c r="C3471" i="2"/>
  <c r="B3471" i="2"/>
  <c r="A3471" i="2"/>
  <c r="T3471" i="2" s="1"/>
  <c r="AA3470" i="2"/>
  <c r="S3470" i="2"/>
  <c r="R3470" i="2"/>
  <c r="Q3470" i="2"/>
  <c r="Y3470" i="2" s="1" a="1"/>
  <c r="Y3470" i="2" s="1"/>
  <c r="P3470" i="2"/>
  <c r="Z3470" i="2" s="1"/>
  <c r="N3470" i="2"/>
  <c r="M3470" i="2"/>
  <c r="L3470" i="2"/>
  <c r="K3470" i="2"/>
  <c r="X3470" i="2" s="1"/>
  <c r="J3470" i="2"/>
  <c r="I3470" i="2"/>
  <c r="H3470" i="2"/>
  <c r="G3470" i="2"/>
  <c r="F3470" i="2"/>
  <c r="E3470" i="2"/>
  <c r="D3470" i="2"/>
  <c r="C3470" i="2"/>
  <c r="B3470" i="2"/>
  <c r="A3470" i="2"/>
  <c r="T3470" i="2" s="1"/>
  <c r="AA3469" i="2"/>
  <c r="S3469" i="2"/>
  <c r="R3469" i="2"/>
  <c r="Q3469" i="2"/>
  <c r="Y3469" i="2" s="1" a="1"/>
  <c r="Y3469" i="2" s="1"/>
  <c r="P3469" i="2"/>
  <c r="Z3469" i="2" s="1"/>
  <c r="N3469" i="2"/>
  <c r="M3469" i="2"/>
  <c r="L3469" i="2"/>
  <c r="K3469" i="2"/>
  <c r="J3469" i="2"/>
  <c r="I3469" i="2"/>
  <c r="H3469" i="2"/>
  <c r="G3469" i="2"/>
  <c r="F3469" i="2"/>
  <c r="E3469" i="2"/>
  <c r="D3469" i="2"/>
  <c r="C3469" i="2"/>
  <c r="B3469" i="2"/>
  <c r="A3469" i="2"/>
  <c r="T3469" i="2" s="1"/>
  <c r="AA3468" i="2"/>
  <c r="S3468" i="2"/>
  <c r="R3468" i="2"/>
  <c r="Q3468" i="2"/>
  <c r="Y3468" i="2" s="1" a="1"/>
  <c r="Y3468" i="2" s="1"/>
  <c r="P3468" i="2"/>
  <c r="Z3468" i="2" s="1"/>
  <c r="N3468" i="2"/>
  <c r="M3468" i="2"/>
  <c r="L3468" i="2"/>
  <c r="K3468" i="2"/>
  <c r="X3468" i="2" s="1"/>
  <c r="J3468" i="2"/>
  <c r="I3468" i="2"/>
  <c r="H3468" i="2"/>
  <c r="G3468" i="2"/>
  <c r="F3468" i="2"/>
  <c r="E3468" i="2"/>
  <c r="D3468" i="2"/>
  <c r="C3468" i="2"/>
  <c r="B3468" i="2"/>
  <c r="A3468" i="2"/>
  <c r="T3468" i="2" s="1"/>
  <c r="AA3467" i="2"/>
  <c r="S3467" i="2"/>
  <c r="R3467" i="2"/>
  <c r="Q3467" i="2"/>
  <c r="Y3467" i="2" s="1" a="1"/>
  <c r="Y3467" i="2" s="1"/>
  <c r="P3467" i="2"/>
  <c r="Z3467" i="2" s="1"/>
  <c r="N3467" i="2"/>
  <c r="M3467" i="2"/>
  <c r="L3467" i="2"/>
  <c r="K3467" i="2"/>
  <c r="X3467" i="2" s="1"/>
  <c r="J3467" i="2"/>
  <c r="I3467" i="2"/>
  <c r="H3467" i="2"/>
  <c r="G3467" i="2"/>
  <c r="F3467" i="2"/>
  <c r="E3467" i="2"/>
  <c r="D3467" i="2"/>
  <c r="C3467" i="2"/>
  <c r="B3467" i="2"/>
  <c r="A3467" i="2"/>
  <c r="T3467" i="2" s="1"/>
  <c r="AA3466" i="2"/>
  <c r="S3466" i="2"/>
  <c r="R3466" i="2"/>
  <c r="Q3466" i="2"/>
  <c r="Y3466" i="2" s="1" a="1"/>
  <c r="Y3466" i="2" s="1"/>
  <c r="P3466" i="2"/>
  <c r="Z3466" i="2" s="1"/>
  <c r="N3466" i="2"/>
  <c r="M3466" i="2"/>
  <c r="L3466" i="2"/>
  <c r="K3466" i="2"/>
  <c r="X3466" i="2" s="1"/>
  <c r="J3466" i="2"/>
  <c r="I3466" i="2"/>
  <c r="H3466" i="2"/>
  <c r="G3466" i="2"/>
  <c r="F3466" i="2"/>
  <c r="E3466" i="2"/>
  <c r="D3466" i="2"/>
  <c r="C3466" i="2"/>
  <c r="B3466" i="2"/>
  <c r="A3466" i="2"/>
  <c r="T3466" i="2" s="1"/>
  <c r="AA3465" i="2"/>
  <c r="S3465" i="2"/>
  <c r="R3465" i="2"/>
  <c r="Q3465" i="2"/>
  <c r="Y3465" i="2" s="1" a="1"/>
  <c r="Y3465" i="2" s="1"/>
  <c r="P3465" i="2"/>
  <c r="Z3465" i="2" s="1"/>
  <c r="N3465" i="2"/>
  <c r="M3465" i="2"/>
  <c r="L3465" i="2"/>
  <c r="K3465" i="2"/>
  <c r="J3465" i="2"/>
  <c r="I3465" i="2"/>
  <c r="H3465" i="2"/>
  <c r="G3465" i="2"/>
  <c r="F3465" i="2"/>
  <c r="E3465" i="2"/>
  <c r="D3465" i="2"/>
  <c r="C3465" i="2"/>
  <c r="B3465" i="2"/>
  <c r="A3465" i="2"/>
  <c r="T3465" i="2" s="1"/>
  <c r="AA3464" i="2"/>
  <c r="S3464" i="2"/>
  <c r="R3464" i="2"/>
  <c r="Q3464" i="2"/>
  <c r="Y3464" i="2" s="1" a="1"/>
  <c r="Y3464" i="2" s="1"/>
  <c r="P3464" i="2"/>
  <c r="Z3464" i="2" s="1"/>
  <c r="N3464" i="2"/>
  <c r="M3464" i="2"/>
  <c r="L3464" i="2"/>
  <c r="K3464" i="2"/>
  <c r="X3464" i="2" s="1"/>
  <c r="J3464" i="2"/>
  <c r="I3464" i="2"/>
  <c r="H3464" i="2"/>
  <c r="G3464" i="2"/>
  <c r="F3464" i="2"/>
  <c r="E3464" i="2"/>
  <c r="D3464" i="2"/>
  <c r="C3464" i="2"/>
  <c r="B3464" i="2"/>
  <c r="A3464" i="2"/>
  <c r="T3464" i="2" s="1"/>
  <c r="AA3463" i="2"/>
  <c r="S3463" i="2"/>
  <c r="R3463" i="2"/>
  <c r="Q3463" i="2"/>
  <c r="Y3463" i="2" s="1" a="1"/>
  <c r="Y3463" i="2" s="1"/>
  <c r="P3463" i="2"/>
  <c r="Z3463" i="2" s="1"/>
  <c r="N3463" i="2"/>
  <c r="M3463" i="2"/>
  <c r="L3463" i="2"/>
  <c r="K3463" i="2"/>
  <c r="J3463" i="2"/>
  <c r="I3463" i="2"/>
  <c r="H3463" i="2"/>
  <c r="G3463" i="2"/>
  <c r="F3463" i="2"/>
  <c r="E3463" i="2"/>
  <c r="D3463" i="2"/>
  <c r="C3463" i="2"/>
  <c r="B3463" i="2"/>
  <c r="A3463" i="2"/>
  <c r="T3463" i="2" s="1"/>
  <c r="AA3462" i="2"/>
  <c r="S3462" i="2"/>
  <c r="R3462" i="2"/>
  <c r="Q3462" i="2"/>
  <c r="Y3462" i="2" s="1" a="1"/>
  <c r="Y3462" i="2" s="1"/>
  <c r="P3462" i="2"/>
  <c r="Z3462" i="2" s="1"/>
  <c r="N3462" i="2"/>
  <c r="M3462" i="2"/>
  <c r="L3462" i="2"/>
  <c r="K3462" i="2"/>
  <c r="X3462" i="2" s="1"/>
  <c r="J3462" i="2"/>
  <c r="I3462" i="2"/>
  <c r="H3462" i="2"/>
  <c r="G3462" i="2"/>
  <c r="F3462" i="2"/>
  <c r="E3462" i="2"/>
  <c r="D3462" i="2"/>
  <c r="C3462" i="2"/>
  <c r="B3462" i="2"/>
  <c r="A3462" i="2"/>
  <c r="T3462" i="2" s="1"/>
  <c r="AA3461" i="2"/>
  <c r="S3461" i="2"/>
  <c r="R3461" i="2"/>
  <c r="Q3461" i="2"/>
  <c r="Y3461" i="2" s="1" a="1"/>
  <c r="Y3461" i="2" s="1"/>
  <c r="P3461" i="2"/>
  <c r="Z3461" i="2" s="1"/>
  <c r="N3461" i="2"/>
  <c r="M3461" i="2"/>
  <c r="L3461" i="2"/>
  <c r="K3461" i="2"/>
  <c r="X3461" i="2" s="1"/>
  <c r="J3461" i="2"/>
  <c r="I3461" i="2"/>
  <c r="H3461" i="2"/>
  <c r="G3461" i="2"/>
  <c r="F3461" i="2"/>
  <c r="E3461" i="2"/>
  <c r="D3461" i="2"/>
  <c r="C3461" i="2"/>
  <c r="B3461" i="2"/>
  <c r="A3461" i="2"/>
  <c r="T3461" i="2" s="1"/>
  <c r="AA3460" i="2"/>
  <c r="S3460" i="2"/>
  <c r="R3460" i="2"/>
  <c r="Q3460" i="2"/>
  <c r="Y3460" i="2" s="1" a="1"/>
  <c r="Y3460" i="2" s="1"/>
  <c r="P3460" i="2"/>
  <c r="Z3460" i="2" s="1"/>
  <c r="N3460" i="2"/>
  <c r="M3460" i="2"/>
  <c r="L3460" i="2"/>
  <c r="K3460" i="2"/>
  <c r="X3460" i="2" s="1"/>
  <c r="J3460" i="2"/>
  <c r="I3460" i="2"/>
  <c r="H3460" i="2"/>
  <c r="G3460" i="2"/>
  <c r="F3460" i="2"/>
  <c r="E3460" i="2"/>
  <c r="D3460" i="2"/>
  <c r="C3460" i="2"/>
  <c r="B3460" i="2"/>
  <c r="A3460" i="2"/>
  <c r="T3460" i="2" s="1"/>
  <c r="AA3459" i="2"/>
  <c r="S3459" i="2"/>
  <c r="R3459" i="2"/>
  <c r="Q3459" i="2"/>
  <c r="Y3459" i="2" s="1" a="1"/>
  <c r="Y3459" i="2" s="1"/>
  <c r="P3459" i="2"/>
  <c r="Z3459" i="2" s="1"/>
  <c r="N3459" i="2"/>
  <c r="M3459" i="2"/>
  <c r="L3459" i="2"/>
  <c r="K3459" i="2"/>
  <c r="X3459" i="2" s="1"/>
  <c r="J3459" i="2"/>
  <c r="I3459" i="2"/>
  <c r="H3459" i="2"/>
  <c r="G3459" i="2"/>
  <c r="F3459" i="2"/>
  <c r="E3459" i="2"/>
  <c r="D3459" i="2"/>
  <c r="C3459" i="2"/>
  <c r="B3459" i="2"/>
  <c r="A3459" i="2"/>
  <c r="T3459" i="2" s="1"/>
  <c r="AA3458" i="2"/>
  <c r="S3458" i="2"/>
  <c r="R3458" i="2"/>
  <c r="Q3458" i="2"/>
  <c r="Y3458" i="2" s="1" a="1"/>
  <c r="Y3458" i="2" s="1"/>
  <c r="P3458" i="2"/>
  <c r="Z3458" i="2" s="1"/>
  <c r="N3458" i="2"/>
  <c r="M3458" i="2"/>
  <c r="L3458" i="2"/>
  <c r="K3458" i="2"/>
  <c r="X3458" i="2" s="1"/>
  <c r="J3458" i="2"/>
  <c r="I3458" i="2"/>
  <c r="H3458" i="2"/>
  <c r="G3458" i="2"/>
  <c r="F3458" i="2"/>
  <c r="E3458" i="2"/>
  <c r="D3458" i="2"/>
  <c r="C3458" i="2"/>
  <c r="B3458" i="2"/>
  <c r="A3458" i="2"/>
  <c r="T3458" i="2" s="1"/>
  <c r="AA3457" i="2"/>
  <c r="S3457" i="2"/>
  <c r="R3457" i="2"/>
  <c r="Q3457" i="2"/>
  <c r="Y3457" i="2" s="1" a="1"/>
  <c r="Y3457" i="2" s="1"/>
  <c r="P3457" i="2"/>
  <c r="Z3457" i="2" s="1"/>
  <c r="N3457" i="2"/>
  <c r="M3457" i="2"/>
  <c r="L3457" i="2"/>
  <c r="K3457" i="2"/>
  <c r="X3457" i="2" s="1"/>
  <c r="J3457" i="2"/>
  <c r="I3457" i="2"/>
  <c r="H3457" i="2"/>
  <c r="G3457" i="2"/>
  <c r="F3457" i="2"/>
  <c r="E3457" i="2"/>
  <c r="D3457" i="2"/>
  <c r="C3457" i="2"/>
  <c r="B3457" i="2"/>
  <c r="A3457" i="2"/>
  <c r="T3457" i="2" s="1"/>
  <c r="AA3456" i="2"/>
  <c r="S3456" i="2"/>
  <c r="R3456" i="2"/>
  <c r="Q3456" i="2"/>
  <c r="Y3456" i="2" s="1" a="1"/>
  <c r="Y3456" i="2" s="1"/>
  <c r="P3456" i="2"/>
  <c r="Z3456" i="2" s="1"/>
  <c r="N3456" i="2"/>
  <c r="M3456" i="2"/>
  <c r="L3456" i="2"/>
  <c r="K3456" i="2"/>
  <c r="X3456" i="2" s="1"/>
  <c r="J3456" i="2"/>
  <c r="I3456" i="2"/>
  <c r="H3456" i="2"/>
  <c r="G3456" i="2"/>
  <c r="F3456" i="2"/>
  <c r="E3456" i="2"/>
  <c r="D3456" i="2"/>
  <c r="C3456" i="2"/>
  <c r="B3456" i="2"/>
  <c r="A3456" i="2"/>
  <c r="T3456" i="2" s="1"/>
  <c r="AA3455" i="2"/>
  <c r="S3455" i="2"/>
  <c r="R3455" i="2"/>
  <c r="Q3455" i="2"/>
  <c r="Y3455" i="2" s="1" a="1"/>
  <c r="Y3455" i="2" s="1"/>
  <c r="P3455" i="2"/>
  <c r="Z3455" i="2" s="1"/>
  <c r="N3455" i="2"/>
  <c r="M3455" i="2"/>
  <c r="L3455" i="2"/>
  <c r="K3455" i="2"/>
  <c r="X3455" i="2" s="1"/>
  <c r="J3455" i="2"/>
  <c r="I3455" i="2"/>
  <c r="H3455" i="2"/>
  <c r="G3455" i="2"/>
  <c r="F3455" i="2"/>
  <c r="E3455" i="2"/>
  <c r="D3455" i="2"/>
  <c r="C3455" i="2"/>
  <c r="B3455" i="2"/>
  <c r="A3455" i="2"/>
  <c r="T3455" i="2" s="1"/>
  <c r="AA3454" i="2"/>
  <c r="S3454" i="2"/>
  <c r="R3454" i="2"/>
  <c r="Q3454" i="2"/>
  <c r="Y3454" i="2" s="1" a="1"/>
  <c r="Y3454" i="2" s="1"/>
  <c r="P3454" i="2"/>
  <c r="Z3454" i="2" s="1"/>
  <c r="N3454" i="2"/>
  <c r="M3454" i="2"/>
  <c r="L3454" i="2"/>
  <c r="K3454" i="2"/>
  <c r="X3454" i="2" s="1"/>
  <c r="J3454" i="2"/>
  <c r="I3454" i="2"/>
  <c r="H3454" i="2"/>
  <c r="G3454" i="2"/>
  <c r="F3454" i="2"/>
  <c r="E3454" i="2"/>
  <c r="D3454" i="2"/>
  <c r="C3454" i="2"/>
  <c r="B3454" i="2"/>
  <c r="A3454" i="2"/>
  <c r="T3454" i="2" s="1"/>
  <c r="AA3453" i="2"/>
  <c r="S3453" i="2"/>
  <c r="R3453" i="2"/>
  <c r="Q3453" i="2"/>
  <c r="Y3453" i="2" s="1" a="1"/>
  <c r="Y3453" i="2" s="1"/>
  <c r="P3453" i="2"/>
  <c r="Z3453" i="2" s="1"/>
  <c r="N3453" i="2"/>
  <c r="M3453" i="2"/>
  <c r="L3453" i="2"/>
  <c r="K3453" i="2"/>
  <c r="X3453" i="2" s="1"/>
  <c r="J3453" i="2"/>
  <c r="I3453" i="2"/>
  <c r="H3453" i="2"/>
  <c r="G3453" i="2"/>
  <c r="F3453" i="2"/>
  <c r="E3453" i="2"/>
  <c r="D3453" i="2"/>
  <c r="C3453" i="2"/>
  <c r="B3453" i="2"/>
  <c r="A3453" i="2"/>
  <c r="T3453" i="2" s="1"/>
  <c r="AA3452" i="2"/>
  <c r="S3452" i="2"/>
  <c r="R3452" i="2"/>
  <c r="Q3452" i="2"/>
  <c r="Y3452" i="2" s="1" a="1"/>
  <c r="Y3452" i="2" s="1"/>
  <c r="P3452" i="2"/>
  <c r="Z3452" i="2" s="1"/>
  <c r="N3452" i="2"/>
  <c r="M3452" i="2"/>
  <c r="L3452" i="2"/>
  <c r="K3452" i="2"/>
  <c r="X3452" i="2" s="1"/>
  <c r="J3452" i="2"/>
  <c r="I3452" i="2"/>
  <c r="H3452" i="2"/>
  <c r="G3452" i="2"/>
  <c r="F3452" i="2"/>
  <c r="E3452" i="2"/>
  <c r="D3452" i="2"/>
  <c r="C3452" i="2"/>
  <c r="B3452" i="2"/>
  <c r="A3452" i="2"/>
  <c r="T3452" i="2" s="1"/>
  <c r="AA3451" i="2"/>
  <c r="S3451" i="2"/>
  <c r="R3451" i="2"/>
  <c r="Q3451" i="2"/>
  <c r="Y3451" i="2" s="1" a="1"/>
  <c r="Y3451" i="2" s="1"/>
  <c r="P3451" i="2"/>
  <c r="Z3451" i="2" s="1"/>
  <c r="N3451" i="2"/>
  <c r="M3451" i="2"/>
  <c r="L3451" i="2"/>
  <c r="K3451" i="2"/>
  <c r="J3451" i="2"/>
  <c r="I3451" i="2"/>
  <c r="H3451" i="2"/>
  <c r="G3451" i="2"/>
  <c r="F3451" i="2"/>
  <c r="E3451" i="2"/>
  <c r="D3451" i="2"/>
  <c r="C3451" i="2"/>
  <c r="B3451" i="2"/>
  <c r="A3451" i="2"/>
  <c r="T3451" i="2" s="1"/>
  <c r="AA3450" i="2"/>
  <c r="S3450" i="2"/>
  <c r="R3450" i="2"/>
  <c r="Q3450" i="2"/>
  <c r="Y3450" i="2" s="1" a="1"/>
  <c r="Y3450" i="2" s="1"/>
  <c r="P3450" i="2"/>
  <c r="Z3450" i="2" s="1"/>
  <c r="N3450" i="2"/>
  <c r="M3450" i="2"/>
  <c r="L3450" i="2"/>
  <c r="K3450" i="2"/>
  <c r="X3450" i="2" s="1"/>
  <c r="J3450" i="2"/>
  <c r="I3450" i="2"/>
  <c r="H3450" i="2"/>
  <c r="G3450" i="2"/>
  <c r="F3450" i="2"/>
  <c r="E3450" i="2"/>
  <c r="D3450" i="2"/>
  <c r="C3450" i="2"/>
  <c r="B3450" i="2"/>
  <c r="A3450" i="2"/>
  <c r="T3450" i="2" s="1"/>
  <c r="AA3449" i="2"/>
  <c r="S3449" i="2"/>
  <c r="R3449" i="2"/>
  <c r="Q3449" i="2"/>
  <c r="Y3449" i="2" s="1" a="1"/>
  <c r="Y3449" i="2" s="1"/>
  <c r="P3449" i="2"/>
  <c r="Z3449" i="2" s="1"/>
  <c r="N3449" i="2"/>
  <c r="M3449" i="2"/>
  <c r="L3449" i="2"/>
  <c r="K3449" i="2"/>
  <c r="X3449" i="2" s="1"/>
  <c r="J3449" i="2"/>
  <c r="I3449" i="2"/>
  <c r="H3449" i="2"/>
  <c r="G3449" i="2"/>
  <c r="F3449" i="2"/>
  <c r="E3449" i="2"/>
  <c r="D3449" i="2"/>
  <c r="C3449" i="2"/>
  <c r="B3449" i="2"/>
  <c r="A3449" i="2"/>
  <c r="T3449" i="2" s="1"/>
  <c r="AA3448" i="2"/>
  <c r="S3448" i="2"/>
  <c r="R3448" i="2"/>
  <c r="Q3448" i="2"/>
  <c r="Y3448" i="2" s="1" a="1"/>
  <c r="Y3448" i="2" s="1"/>
  <c r="P3448" i="2"/>
  <c r="Z3448" i="2" s="1"/>
  <c r="N3448" i="2"/>
  <c r="M3448" i="2"/>
  <c r="L3448" i="2"/>
  <c r="K3448" i="2"/>
  <c r="X3448" i="2" s="1"/>
  <c r="J3448" i="2"/>
  <c r="I3448" i="2"/>
  <c r="H3448" i="2"/>
  <c r="G3448" i="2"/>
  <c r="F3448" i="2"/>
  <c r="E3448" i="2"/>
  <c r="D3448" i="2"/>
  <c r="C3448" i="2"/>
  <c r="B3448" i="2"/>
  <c r="A3448" i="2"/>
  <c r="T3448" i="2" s="1"/>
  <c r="AA3447" i="2"/>
  <c r="S3447" i="2"/>
  <c r="R3447" i="2"/>
  <c r="Q3447" i="2"/>
  <c r="Y3447" i="2" s="1" a="1"/>
  <c r="Y3447" i="2" s="1"/>
  <c r="P3447" i="2"/>
  <c r="Z3447" i="2" s="1"/>
  <c r="N3447" i="2"/>
  <c r="M3447" i="2"/>
  <c r="L3447" i="2"/>
  <c r="K3447" i="2"/>
  <c r="X3447" i="2" s="1"/>
  <c r="J3447" i="2"/>
  <c r="I3447" i="2"/>
  <c r="H3447" i="2"/>
  <c r="G3447" i="2"/>
  <c r="F3447" i="2"/>
  <c r="E3447" i="2"/>
  <c r="D3447" i="2"/>
  <c r="C3447" i="2"/>
  <c r="B3447" i="2"/>
  <c r="A3447" i="2"/>
  <c r="T3447" i="2" s="1"/>
  <c r="AA3446" i="2"/>
  <c r="S3446" i="2"/>
  <c r="R3446" i="2"/>
  <c r="Q3446" i="2"/>
  <c r="Y3446" i="2" s="1" a="1"/>
  <c r="Y3446" i="2" s="1"/>
  <c r="P3446" i="2"/>
  <c r="Z3446" i="2" s="1"/>
  <c r="N3446" i="2"/>
  <c r="M3446" i="2"/>
  <c r="L3446" i="2"/>
  <c r="K3446" i="2"/>
  <c r="X3446" i="2" s="1"/>
  <c r="J3446" i="2"/>
  <c r="I3446" i="2"/>
  <c r="H3446" i="2"/>
  <c r="G3446" i="2"/>
  <c r="F3446" i="2"/>
  <c r="E3446" i="2"/>
  <c r="D3446" i="2"/>
  <c r="C3446" i="2"/>
  <c r="B3446" i="2"/>
  <c r="A3446" i="2"/>
  <c r="T3446" i="2" s="1"/>
  <c r="AA3445" i="2"/>
  <c r="S3445" i="2"/>
  <c r="R3445" i="2"/>
  <c r="Q3445" i="2"/>
  <c r="Y3445" i="2" s="1" a="1"/>
  <c r="Y3445" i="2" s="1"/>
  <c r="P3445" i="2"/>
  <c r="Z3445" i="2" s="1"/>
  <c r="N3445" i="2"/>
  <c r="M3445" i="2"/>
  <c r="L3445" i="2"/>
  <c r="K3445" i="2"/>
  <c r="X3445" i="2" s="1"/>
  <c r="J3445" i="2"/>
  <c r="I3445" i="2"/>
  <c r="H3445" i="2"/>
  <c r="G3445" i="2"/>
  <c r="F3445" i="2"/>
  <c r="E3445" i="2"/>
  <c r="D3445" i="2"/>
  <c r="C3445" i="2"/>
  <c r="B3445" i="2"/>
  <c r="A3445" i="2"/>
  <c r="T3445" i="2" s="1"/>
  <c r="AA3444" i="2"/>
  <c r="S3444" i="2"/>
  <c r="R3444" i="2"/>
  <c r="Q3444" i="2"/>
  <c r="Y3444" i="2" s="1" a="1"/>
  <c r="Y3444" i="2" s="1"/>
  <c r="P3444" i="2"/>
  <c r="Z3444" i="2" s="1"/>
  <c r="N3444" i="2"/>
  <c r="M3444" i="2"/>
  <c r="L3444" i="2"/>
  <c r="K3444" i="2"/>
  <c r="X3444" i="2" s="1"/>
  <c r="J3444" i="2"/>
  <c r="I3444" i="2"/>
  <c r="H3444" i="2"/>
  <c r="G3444" i="2"/>
  <c r="F3444" i="2"/>
  <c r="E3444" i="2"/>
  <c r="D3444" i="2"/>
  <c r="C3444" i="2"/>
  <c r="B3444" i="2"/>
  <c r="A3444" i="2"/>
  <c r="T3444" i="2" s="1"/>
  <c r="AA3443" i="2"/>
  <c r="S3443" i="2"/>
  <c r="R3443" i="2"/>
  <c r="Q3443" i="2"/>
  <c r="Y3443" i="2" s="1" a="1"/>
  <c r="Y3443" i="2" s="1"/>
  <c r="P3443" i="2"/>
  <c r="Z3443" i="2" s="1"/>
  <c r="N3443" i="2"/>
  <c r="M3443" i="2"/>
  <c r="L3443" i="2"/>
  <c r="K3443" i="2"/>
  <c r="J3443" i="2"/>
  <c r="I3443" i="2"/>
  <c r="H3443" i="2"/>
  <c r="G3443" i="2"/>
  <c r="F3443" i="2"/>
  <c r="E3443" i="2"/>
  <c r="D3443" i="2"/>
  <c r="C3443" i="2"/>
  <c r="B3443" i="2"/>
  <c r="A3443" i="2"/>
  <c r="T3443" i="2" s="1"/>
  <c r="AA3442" i="2"/>
  <c r="S3442" i="2"/>
  <c r="R3442" i="2"/>
  <c r="Q3442" i="2"/>
  <c r="Y3442" i="2" s="1" a="1"/>
  <c r="Y3442" i="2" s="1"/>
  <c r="P3442" i="2"/>
  <c r="Z3442" i="2" s="1"/>
  <c r="N3442" i="2"/>
  <c r="M3442" i="2"/>
  <c r="L3442" i="2"/>
  <c r="K3442" i="2"/>
  <c r="X3442" i="2" s="1"/>
  <c r="J3442" i="2"/>
  <c r="I3442" i="2"/>
  <c r="H3442" i="2"/>
  <c r="G3442" i="2"/>
  <c r="F3442" i="2"/>
  <c r="E3442" i="2"/>
  <c r="D3442" i="2"/>
  <c r="C3442" i="2"/>
  <c r="B3442" i="2"/>
  <c r="A3442" i="2"/>
  <c r="T3442" i="2" s="1"/>
  <c r="AA3441" i="2"/>
  <c r="S3441" i="2"/>
  <c r="R3441" i="2"/>
  <c r="Q3441" i="2"/>
  <c r="Y3441" i="2" s="1" a="1"/>
  <c r="Y3441" i="2" s="1"/>
  <c r="P3441" i="2"/>
  <c r="Z3441" i="2" s="1"/>
  <c r="N3441" i="2"/>
  <c r="M3441" i="2"/>
  <c r="L3441" i="2"/>
  <c r="K3441" i="2"/>
  <c r="X3441" i="2" s="1"/>
  <c r="J3441" i="2"/>
  <c r="I3441" i="2"/>
  <c r="H3441" i="2"/>
  <c r="G3441" i="2"/>
  <c r="F3441" i="2"/>
  <c r="E3441" i="2"/>
  <c r="D3441" i="2"/>
  <c r="C3441" i="2"/>
  <c r="B3441" i="2"/>
  <c r="A3441" i="2"/>
  <c r="T3441" i="2" s="1"/>
  <c r="AA3440" i="2"/>
  <c r="S3440" i="2"/>
  <c r="R3440" i="2"/>
  <c r="Q3440" i="2"/>
  <c r="Y3440" i="2" s="1" a="1"/>
  <c r="Y3440" i="2" s="1"/>
  <c r="P3440" i="2"/>
  <c r="Z3440" i="2" s="1"/>
  <c r="N3440" i="2"/>
  <c r="M3440" i="2"/>
  <c r="L3440" i="2"/>
  <c r="K3440" i="2"/>
  <c r="X3440" i="2" s="1"/>
  <c r="J3440" i="2"/>
  <c r="I3440" i="2"/>
  <c r="H3440" i="2"/>
  <c r="G3440" i="2"/>
  <c r="F3440" i="2"/>
  <c r="E3440" i="2"/>
  <c r="D3440" i="2"/>
  <c r="C3440" i="2"/>
  <c r="B3440" i="2"/>
  <c r="A3440" i="2"/>
  <c r="T3440" i="2" s="1"/>
  <c r="AA3439" i="2"/>
  <c r="S3439" i="2"/>
  <c r="R3439" i="2"/>
  <c r="Q3439" i="2"/>
  <c r="Y3439" i="2" s="1" a="1"/>
  <c r="Y3439" i="2" s="1"/>
  <c r="P3439" i="2"/>
  <c r="Z3439" i="2" s="1"/>
  <c r="N3439" i="2"/>
  <c r="M3439" i="2"/>
  <c r="L3439" i="2"/>
  <c r="K3439" i="2"/>
  <c r="X3439" i="2" s="1"/>
  <c r="J3439" i="2"/>
  <c r="I3439" i="2"/>
  <c r="H3439" i="2"/>
  <c r="G3439" i="2"/>
  <c r="F3439" i="2"/>
  <c r="E3439" i="2"/>
  <c r="D3439" i="2"/>
  <c r="C3439" i="2"/>
  <c r="B3439" i="2"/>
  <c r="A3439" i="2"/>
  <c r="T3439" i="2" s="1"/>
  <c r="AA3438" i="2"/>
  <c r="S3438" i="2"/>
  <c r="R3438" i="2"/>
  <c r="Q3438" i="2"/>
  <c r="Y3438" i="2" s="1" a="1"/>
  <c r="Y3438" i="2" s="1"/>
  <c r="P3438" i="2"/>
  <c r="Z3438" i="2" s="1"/>
  <c r="N3438" i="2"/>
  <c r="M3438" i="2"/>
  <c r="L3438" i="2"/>
  <c r="K3438" i="2"/>
  <c r="X3438" i="2" s="1"/>
  <c r="J3438" i="2"/>
  <c r="I3438" i="2"/>
  <c r="H3438" i="2"/>
  <c r="G3438" i="2"/>
  <c r="F3438" i="2"/>
  <c r="E3438" i="2"/>
  <c r="D3438" i="2"/>
  <c r="C3438" i="2"/>
  <c r="B3438" i="2"/>
  <c r="A3438" i="2"/>
  <c r="T3438" i="2" s="1"/>
  <c r="AA3437" i="2"/>
  <c r="S3437" i="2"/>
  <c r="R3437" i="2"/>
  <c r="Q3437" i="2"/>
  <c r="Y3437" i="2" s="1" a="1"/>
  <c r="Y3437" i="2" s="1"/>
  <c r="P3437" i="2"/>
  <c r="Z3437" i="2" s="1"/>
  <c r="N3437" i="2"/>
  <c r="M3437" i="2"/>
  <c r="L3437" i="2"/>
  <c r="K3437" i="2"/>
  <c r="X3437" i="2" s="1"/>
  <c r="J3437" i="2"/>
  <c r="I3437" i="2"/>
  <c r="H3437" i="2"/>
  <c r="G3437" i="2"/>
  <c r="F3437" i="2"/>
  <c r="E3437" i="2"/>
  <c r="D3437" i="2"/>
  <c r="C3437" i="2"/>
  <c r="B3437" i="2"/>
  <c r="A3437" i="2"/>
  <c r="T3437" i="2" s="1"/>
  <c r="AA3436" i="2"/>
  <c r="S3436" i="2"/>
  <c r="R3436" i="2"/>
  <c r="Q3436" i="2"/>
  <c r="Y3436" i="2" s="1" a="1"/>
  <c r="Y3436" i="2" s="1"/>
  <c r="P3436" i="2"/>
  <c r="Z3436" i="2" s="1"/>
  <c r="N3436" i="2"/>
  <c r="M3436" i="2"/>
  <c r="L3436" i="2"/>
  <c r="K3436" i="2"/>
  <c r="X3436" i="2" s="1"/>
  <c r="J3436" i="2"/>
  <c r="I3436" i="2"/>
  <c r="H3436" i="2"/>
  <c r="G3436" i="2"/>
  <c r="F3436" i="2"/>
  <c r="E3436" i="2"/>
  <c r="D3436" i="2"/>
  <c r="C3436" i="2"/>
  <c r="B3436" i="2"/>
  <c r="A3436" i="2"/>
  <c r="T3436" i="2" s="1"/>
  <c r="AA3435" i="2"/>
  <c r="S3435" i="2"/>
  <c r="R3435" i="2"/>
  <c r="Q3435" i="2"/>
  <c r="Y3435" i="2" s="1" a="1"/>
  <c r="Y3435" i="2" s="1"/>
  <c r="P3435" i="2"/>
  <c r="Z3435" i="2" s="1"/>
  <c r="N3435" i="2"/>
  <c r="M3435" i="2"/>
  <c r="L3435" i="2"/>
  <c r="K3435" i="2"/>
  <c r="X3435" i="2" s="1"/>
  <c r="J3435" i="2"/>
  <c r="I3435" i="2"/>
  <c r="H3435" i="2"/>
  <c r="G3435" i="2"/>
  <c r="F3435" i="2"/>
  <c r="E3435" i="2"/>
  <c r="D3435" i="2"/>
  <c r="C3435" i="2"/>
  <c r="B3435" i="2"/>
  <c r="A3435" i="2"/>
  <c r="T3435" i="2" s="1"/>
  <c r="AA3434" i="2"/>
  <c r="S3434" i="2"/>
  <c r="R3434" i="2"/>
  <c r="Q3434" i="2"/>
  <c r="Y3434" i="2" s="1" a="1"/>
  <c r="Y3434" i="2" s="1"/>
  <c r="P3434" i="2"/>
  <c r="Z3434" i="2" s="1"/>
  <c r="N3434" i="2"/>
  <c r="M3434" i="2"/>
  <c r="L3434" i="2"/>
  <c r="K3434" i="2"/>
  <c r="X3434" i="2" s="1"/>
  <c r="J3434" i="2"/>
  <c r="I3434" i="2"/>
  <c r="H3434" i="2"/>
  <c r="G3434" i="2"/>
  <c r="F3434" i="2"/>
  <c r="E3434" i="2"/>
  <c r="D3434" i="2"/>
  <c r="C3434" i="2"/>
  <c r="B3434" i="2"/>
  <c r="A3434" i="2"/>
  <c r="T3434" i="2" s="1"/>
  <c r="AA3433" i="2"/>
  <c r="S3433" i="2"/>
  <c r="R3433" i="2"/>
  <c r="Q3433" i="2"/>
  <c r="Y3433" i="2" s="1" a="1"/>
  <c r="Y3433" i="2" s="1"/>
  <c r="P3433" i="2"/>
  <c r="Z3433" i="2" s="1"/>
  <c r="N3433" i="2"/>
  <c r="M3433" i="2"/>
  <c r="L3433" i="2"/>
  <c r="K3433" i="2"/>
  <c r="X3433" i="2" s="1"/>
  <c r="J3433" i="2"/>
  <c r="I3433" i="2"/>
  <c r="H3433" i="2"/>
  <c r="G3433" i="2"/>
  <c r="F3433" i="2"/>
  <c r="E3433" i="2"/>
  <c r="D3433" i="2"/>
  <c r="C3433" i="2"/>
  <c r="B3433" i="2"/>
  <c r="A3433" i="2"/>
  <c r="T3433" i="2" s="1"/>
  <c r="AA3432" i="2"/>
  <c r="S3432" i="2"/>
  <c r="R3432" i="2"/>
  <c r="Q3432" i="2"/>
  <c r="Y3432" i="2" s="1" a="1"/>
  <c r="Y3432" i="2" s="1"/>
  <c r="P3432" i="2"/>
  <c r="Z3432" i="2" s="1"/>
  <c r="N3432" i="2"/>
  <c r="M3432" i="2"/>
  <c r="L3432" i="2"/>
  <c r="K3432" i="2"/>
  <c r="X3432" i="2" s="1"/>
  <c r="J3432" i="2"/>
  <c r="I3432" i="2"/>
  <c r="H3432" i="2"/>
  <c r="G3432" i="2"/>
  <c r="F3432" i="2"/>
  <c r="E3432" i="2"/>
  <c r="D3432" i="2"/>
  <c r="C3432" i="2"/>
  <c r="B3432" i="2"/>
  <c r="A3432" i="2"/>
  <c r="T3432" i="2" s="1"/>
  <c r="AA3431" i="2"/>
  <c r="S3431" i="2"/>
  <c r="R3431" i="2"/>
  <c r="Q3431" i="2"/>
  <c r="Y3431" i="2" s="1" a="1"/>
  <c r="Y3431" i="2" s="1"/>
  <c r="P3431" i="2"/>
  <c r="Z3431" i="2" s="1"/>
  <c r="N3431" i="2"/>
  <c r="M3431" i="2"/>
  <c r="L3431" i="2"/>
  <c r="K3431" i="2"/>
  <c r="X3431" i="2" s="1"/>
  <c r="J3431" i="2"/>
  <c r="I3431" i="2"/>
  <c r="H3431" i="2"/>
  <c r="G3431" i="2"/>
  <c r="F3431" i="2"/>
  <c r="E3431" i="2"/>
  <c r="D3431" i="2"/>
  <c r="C3431" i="2"/>
  <c r="B3431" i="2"/>
  <c r="A3431" i="2"/>
  <c r="T3431" i="2" s="1"/>
  <c r="AA3430" i="2"/>
  <c r="S3430" i="2"/>
  <c r="R3430" i="2"/>
  <c r="Q3430" i="2"/>
  <c r="Y3430" i="2" s="1" a="1"/>
  <c r="Y3430" i="2" s="1"/>
  <c r="P3430" i="2"/>
  <c r="Z3430" i="2" s="1"/>
  <c r="N3430" i="2"/>
  <c r="M3430" i="2"/>
  <c r="L3430" i="2"/>
  <c r="K3430" i="2"/>
  <c r="X3430" i="2" s="1"/>
  <c r="J3430" i="2"/>
  <c r="I3430" i="2"/>
  <c r="H3430" i="2"/>
  <c r="G3430" i="2"/>
  <c r="F3430" i="2"/>
  <c r="E3430" i="2"/>
  <c r="D3430" i="2"/>
  <c r="C3430" i="2"/>
  <c r="B3430" i="2"/>
  <c r="A3430" i="2"/>
  <c r="T3430" i="2" s="1"/>
  <c r="AA3429" i="2"/>
  <c r="S3429" i="2"/>
  <c r="R3429" i="2"/>
  <c r="Q3429" i="2"/>
  <c r="Y3429" i="2" s="1" a="1"/>
  <c r="Y3429" i="2" s="1"/>
  <c r="P3429" i="2"/>
  <c r="Z3429" i="2" s="1"/>
  <c r="N3429" i="2"/>
  <c r="M3429" i="2"/>
  <c r="L3429" i="2"/>
  <c r="K3429" i="2"/>
  <c r="X3429" i="2" s="1"/>
  <c r="J3429" i="2"/>
  <c r="I3429" i="2"/>
  <c r="H3429" i="2"/>
  <c r="G3429" i="2"/>
  <c r="F3429" i="2"/>
  <c r="E3429" i="2"/>
  <c r="D3429" i="2"/>
  <c r="C3429" i="2"/>
  <c r="B3429" i="2"/>
  <c r="A3429" i="2"/>
  <c r="T3429" i="2" s="1"/>
  <c r="AA3428" i="2"/>
  <c r="S3428" i="2"/>
  <c r="R3428" i="2"/>
  <c r="Q3428" i="2"/>
  <c r="Y3428" i="2" s="1" a="1"/>
  <c r="Y3428" i="2" s="1"/>
  <c r="P3428" i="2"/>
  <c r="Z3428" i="2" s="1"/>
  <c r="N3428" i="2"/>
  <c r="M3428" i="2"/>
  <c r="L3428" i="2"/>
  <c r="K3428" i="2"/>
  <c r="X3428" i="2" s="1"/>
  <c r="J3428" i="2"/>
  <c r="I3428" i="2"/>
  <c r="H3428" i="2"/>
  <c r="G3428" i="2"/>
  <c r="F3428" i="2"/>
  <c r="E3428" i="2"/>
  <c r="D3428" i="2"/>
  <c r="C3428" i="2"/>
  <c r="B3428" i="2"/>
  <c r="A3428" i="2"/>
  <c r="T3428" i="2" s="1"/>
  <c r="AA3427" i="2"/>
  <c r="S3427" i="2"/>
  <c r="R3427" i="2"/>
  <c r="Q3427" i="2"/>
  <c r="Y3427" i="2" s="1" a="1"/>
  <c r="Y3427" i="2" s="1"/>
  <c r="P3427" i="2"/>
  <c r="Z3427" i="2" s="1"/>
  <c r="N3427" i="2"/>
  <c r="M3427" i="2"/>
  <c r="L3427" i="2"/>
  <c r="K3427" i="2"/>
  <c r="X3427" i="2" s="1"/>
  <c r="J3427" i="2"/>
  <c r="I3427" i="2"/>
  <c r="H3427" i="2"/>
  <c r="G3427" i="2"/>
  <c r="F3427" i="2"/>
  <c r="E3427" i="2"/>
  <c r="D3427" i="2"/>
  <c r="C3427" i="2"/>
  <c r="B3427" i="2"/>
  <c r="A3427" i="2"/>
  <c r="T3427" i="2" s="1"/>
  <c r="AA3426" i="2"/>
  <c r="S3426" i="2"/>
  <c r="R3426" i="2"/>
  <c r="Q3426" i="2"/>
  <c r="Y3426" i="2" s="1" a="1"/>
  <c r="Y3426" i="2" s="1"/>
  <c r="P3426" i="2"/>
  <c r="Z3426" i="2" s="1"/>
  <c r="N3426" i="2"/>
  <c r="M3426" i="2"/>
  <c r="L3426" i="2"/>
  <c r="K3426" i="2"/>
  <c r="X3426" i="2" s="1"/>
  <c r="J3426" i="2"/>
  <c r="I3426" i="2"/>
  <c r="H3426" i="2"/>
  <c r="G3426" i="2"/>
  <c r="F3426" i="2"/>
  <c r="E3426" i="2"/>
  <c r="D3426" i="2"/>
  <c r="C3426" i="2"/>
  <c r="B3426" i="2"/>
  <c r="A3426" i="2"/>
  <c r="T3426" i="2" s="1"/>
  <c r="AA3425" i="2"/>
  <c r="S3425" i="2"/>
  <c r="R3425" i="2"/>
  <c r="Q3425" i="2"/>
  <c r="Y3425" i="2" s="1" a="1"/>
  <c r="Y3425" i="2" s="1"/>
  <c r="P3425" i="2"/>
  <c r="Z3425" i="2" s="1"/>
  <c r="N3425" i="2"/>
  <c r="M3425" i="2"/>
  <c r="L3425" i="2"/>
  <c r="K3425" i="2"/>
  <c r="X3425" i="2" s="1"/>
  <c r="J3425" i="2"/>
  <c r="I3425" i="2"/>
  <c r="H3425" i="2"/>
  <c r="G3425" i="2"/>
  <c r="F3425" i="2"/>
  <c r="E3425" i="2"/>
  <c r="D3425" i="2"/>
  <c r="C3425" i="2"/>
  <c r="B3425" i="2"/>
  <c r="A3425" i="2"/>
  <c r="T3425" i="2" s="1"/>
  <c r="AA3424" i="2"/>
  <c r="S3424" i="2"/>
  <c r="R3424" i="2"/>
  <c r="Q3424" i="2"/>
  <c r="Y3424" i="2" s="1" a="1"/>
  <c r="Y3424" i="2" s="1"/>
  <c r="P3424" i="2"/>
  <c r="Z3424" i="2" s="1"/>
  <c r="N3424" i="2"/>
  <c r="M3424" i="2"/>
  <c r="L3424" i="2"/>
  <c r="K3424" i="2"/>
  <c r="X3424" i="2" s="1"/>
  <c r="J3424" i="2"/>
  <c r="I3424" i="2"/>
  <c r="H3424" i="2"/>
  <c r="G3424" i="2"/>
  <c r="F3424" i="2"/>
  <c r="E3424" i="2"/>
  <c r="D3424" i="2"/>
  <c r="C3424" i="2"/>
  <c r="B3424" i="2"/>
  <c r="A3424" i="2"/>
  <c r="T3424" i="2" s="1"/>
  <c r="AA3423" i="2"/>
  <c r="S3423" i="2"/>
  <c r="R3423" i="2"/>
  <c r="Q3423" i="2"/>
  <c r="Y3423" i="2" s="1" a="1"/>
  <c r="Y3423" i="2" s="1"/>
  <c r="P3423" i="2"/>
  <c r="Z3423" i="2" s="1"/>
  <c r="N3423" i="2"/>
  <c r="M3423" i="2"/>
  <c r="L3423" i="2"/>
  <c r="K3423" i="2"/>
  <c r="X3423" i="2" s="1"/>
  <c r="J3423" i="2"/>
  <c r="I3423" i="2"/>
  <c r="H3423" i="2"/>
  <c r="G3423" i="2"/>
  <c r="F3423" i="2"/>
  <c r="E3423" i="2"/>
  <c r="D3423" i="2"/>
  <c r="C3423" i="2"/>
  <c r="B3423" i="2"/>
  <c r="A3423" i="2"/>
  <c r="T3423" i="2" s="1"/>
  <c r="AA3422" i="2"/>
  <c r="S3422" i="2"/>
  <c r="R3422" i="2"/>
  <c r="Q3422" i="2"/>
  <c r="Y3422" i="2" s="1" a="1"/>
  <c r="Y3422" i="2" s="1"/>
  <c r="P3422" i="2"/>
  <c r="Z3422" i="2" s="1"/>
  <c r="N3422" i="2"/>
  <c r="M3422" i="2"/>
  <c r="L3422" i="2"/>
  <c r="K3422" i="2"/>
  <c r="X3422" i="2" s="1"/>
  <c r="J3422" i="2"/>
  <c r="I3422" i="2"/>
  <c r="H3422" i="2"/>
  <c r="G3422" i="2"/>
  <c r="F3422" i="2"/>
  <c r="E3422" i="2"/>
  <c r="D3422" i="2"/>
  <c r="C3422" i="2"/>
  <c r="B3422" i="2"/>
  <c r="A3422" i="2"/>
  <c r="T3422" i="2" s="1"/>
  <c r="AA3421" i="2"/>
  <c r="S3421" i="2"/>
  <c r="R3421" i="2"/>
  <c r="Q3421" i="2"/>
  <c r="Y3421" i="2" s="1" a="1"/>
  <c r="Y3421" i="2" s="1"/>
  <c r="P3421" i="2"/>
  <c r="Z3421" i="2" s="1"/>
  <c r="N3421" i="2"/>
  <c r="M3421" i="2"/>
  <c r="L3421" i="2"/>
  <c r="K3421" i="2"/>
  <c r="J3421" i="2"/>
  <c r="I3421" i="2"/>
  <c r="H3421" i="2"/>
  <c r="G3421" i="2"/>
  <c r="F3421" i="2"/>
  <c r="E3421" i="2"/>
  <c r="D3421" i="2"/>
  <c r="C3421" i="2"/>
  <c r="B3421" i="2"/>
  <c r="A3421" i="2"/>
  <c r="T3421" i="2" s="1"/>
  <c r="AA3420" i="2"/>
  <c r="S3420" i="2"/>
  <c r="R3420" i="2"/>
  <c r="Q3420" i="2"/>
  <c r="Y3420" i="2" s="1" a="1"/>
  <c r="Y3420" i="2" s="1"/>
  <c r="P3420" i="2"/>
  <c r="Z3420" i="2" s="1"/>
  <c r="N3420" i="2"/>
  <c r="M3420" i="2"/>
  <c r="L3420" i="2"/>
  <c r="K3420" i="2"/>
  <c r="X3420" i="2" s="1"/>
  <c r="J3420" i="2"/>
  <c r="I3420" i="2"/>
  <c r="H3420" i="2"/>
  <c r="G3420" i="2"/>
  <c r="F3420" i="2"/>
  <c r="E3420" i="2"/>
  <c r="D3420" i="2"/>
  <c r="C3420" i="2"/>
  <c r="B3420" i="2"/>
  <c r="A3420" i="2"/>
  <c r="T3420" i="2" s="1"/>
  <c r="AA3419" i="2"/>
  <c r="S3419" i="2"/>
  <c r="R3419" i="2"/>
  <c r="Q3419" i="2"/>
  <c r="Y3419" i="2" s="1" a="1"/>
  <c r="Y3419" i="2" s="1"/>
  <c r="P3419" i="2"/>
  <c r="Z3419" i="2" s="1"/>
  <c r="N3419" i="2"/>
  <c r="M3419" i="2"/>
  <c r="L3419" i="2"/>
  <c r="K3419" i="2"/>
  <c r="J3419" i="2"/>
  <c r="I3419" i="2"/>
  <c r="H3419" i="2"/>
  <c r="G3419" i="2"/>
  <c r="F3419" i="2"/>
  <c r="E3419" i="2"/>
  <c r="D3419" i="2"/>
  <c r="C3419" i="2"/>
  <c r="B3419" i="2"/>
  <c r="A3419" i="2"/>
  <c r="T3419" i="2" s="1"/>
  <c r="AA3418" i="2"/>
  <c r="S3418" i="2"/>
  <c r="R3418" i="2"/>
  <c r="Q3418" i="2"/>
  <c r="Y3418" i="2" s="1" a="1"/>
  <c r="Y3418" i="2" s="1"/>
  <c r="P3418" i="2"/>
  <c r="Z3418" i="2" s="1"/>
  <c r="N3418" i="2"/>
  <c r="M3418" i="2"/>
  <c r="L3418" i="2"/>
  <c r="K3418" i="2"/>
  <c r="X3418" i="2" s="1"/>
  <c r="J3418" i="2"/>
  <c r="I3418" i="2"/>
  <c r="H3418" i="2"/>
  <c r="G3418" i="2"/>
  <c r="F3418" i="2"/>
  <c r="E3418" i="2"/>
  <c r="D3418" i="2"/>
  <c r="C3418" i="2"/>
  <c r="B3418" i="2"/>
  <c r="A3418" i="2"/>
  <c r="T3418" i="2" s="1"/>
  <c r="AA3417" i="2"/>
  <c r="S3417" i="2"/>
  <c r="R3417" i="2"/>
  <c r="Q3417" i="2"/>
  <c r="Y3417" i="2" s="1" a="1"/>
  <c r="Y3417" i="2" s="1"/>
  <c r="P3417" i="2"/>
  <c r="Z3417" i="2" s="1"/>
  <c r="N3417" i="2"/>
  <c r="M3417" i="2"/>
  <c r="L3417" i="2"/>
  <c r="K3417" i="2"/>
  <c r="J3417" i="2"/>
  <c r="I3417" i="2"/>
  <c r="H3417" i="2"/>
  <c r="G3417" i="2"/>
  <c r="F3417" i="2"/>
  <c r="E3417" i="2"/>
  <c r="D3417" i="2"/>
  <c r="C3417" i="2"/>
  <c r="B3417" i="2"/>
  <c r="A3417" i="2"/>
  <c r="T3417" i="2" s="1"/>
  <c r="AA3416" i="2"/>
  <c r="S3416" i="2"/>
  <c r="R3416" i="2"/>
  <c r="Q3416" i="2"/>
  <c r="Y3416" i="2" s="1" a="1"/>
  <c r="Y3416" i="2" s="1"/>
  <c r="P3416" i="2"/>
  <c r="Z3416" i="2" s="1"/>
  <c r="N3416" i="2"/>
  <c r="M3416" i="2"/>
  <c r="L3416" i="2"/>
  <c r="K3416" i="2"/>
  <c r="X3416" i="2" s="1"/>
  <c r="J3416" i="2"/>
  <c r="I3416" i="2"/>
  <c r="H3416" i="2"/>
  <c r="G3416" i="2"/>
  <c r="F3416" i="2"/>
  <c r="E3416" i="2"/>
  <c r="D3416" i="2"/>
  <c r="C3416" i="2"/>
  <c r="B3416" i="2"/>
  <c r="A3416" i="2"/>
  <c r="T3416" i="2" s="1"/>
  <c r="AA3415" i="2"/>
  <c r="S3415" i="2"/>
  <c r="R3415" i="2"/>
  <c r="Q3415" i="2"/>
  <c r="Y3415" i="2" s="1" a="1"/>
  <c r="Y3415" i="2" s="1"/>
  <c r="P3415" i="2"/>
  <c r="Z3415" i="2" s="1"/>
  <c r="N3415" i="2"/>
  <c r="M3415" i="2"/>
  <c r="L3415" i="2"/>
  <c r="K3415" i="2"/>
  <c r="X3415" i="2" s="1"/>
  <c r="J3415" i="2"/>
  <c r="I3415" i="2"/>
  <c r="H3415" i="2"/>
  <c r="G3415" i="2"/>
  <c r="F3415" i="2"/>
  <c r="E3415" i="2"/>
  <c r="D3415" i="2"/>
  <c r="C3415" i="2"/>
  <c r="B3415" i="2"/>
  <c r="A3415" i="2"/>
  <c r="T3415" i="2" s="1"/>
  <c r="AA3414" i="2"/>
  <c r="S3414" i="2"/>
  <c r="R3414" i="2"/>
  <c r="Q3414" i="2"/>
  <c r="Y3414" i="2" s="1" a="1"/>
  <c r="Y3414" i="2" s="1"/>
  <c r="P3414" i="2"/>
  <c r="Z3414" i="2" s="1"/>
  <c r="N3414" i="2"/>
  <c r="M3414" i="2"/>
  <c r="L3414" i="2"/>
  <c r="K3414" i="2"/>
  <c r="X3414" i="2" s="1"/>
  <c r="J3414" i="2"/>
  <c r="I3414" i="2"/>
  <c r="H3414" i="2"/>
  <c r="G3414" i="2"/>
  <c r="F3414" i="2"/>
  <c r="E3414" i="2"/>
  <c r="D3414" i="2"/>
  <c r="C3414" i="2"/>
  <c r="B3414" i="2"/>
  <c r="A3414" i="2"/>
  <c r="T3414" i="2" s="1"/>
  <c r="AA3413" i="2"/>
  <c r="S3413" i="2"/>
  <c r="R3413" i="2"/>
  <c r="Q3413" i="2"/>
  <c r="Y3413" i="2" s="1" a="1"/>
  <c r="Y3413" i="2" s="1"/>
  <c r="P3413" i="2"/>
  <c r="Z3413" i="2" s="1"/>
  <c r="N3413" i="2"/>
  <c r="M3413" i="2"/>
  <c r="L3413" i="2"/>
  <c r="K3413" i="2"/>
  <c r="X3413" i="2" s="1"/>
  <c r="J3413" i="2"/>
  <c r="I3413" i="2"/>
  <c r="H3413" i="2"/>
  <c r="G3413" i="2"/>
  <c r="F3413" i="2"/>
  <c r="E3413" i="2"/>
  <c r="D3413" i="2"/>
  <c r="C3413" i="2"/>
  <c r="B3413" i="2"/>
  <c r="A3413" i="2"/>
  <c r="T3413" i="2" s="1"/>
  <c r="AA3412" i="2"/>
  <c r="S3412" i="2"/>
  <c r="R3412" i="2"/>
  <c r="Q3412" i="2"/>
  <c r="Y3412" i="2" s="1" a="1"/>
  <c r="Y3412" i="2" s="1"/>
  <c r="P3412" i="2"/>
  <c r="Z3412" i="2" s="1"/>
  <c r="N3412" i="2"/>
  <c r="M3412" i="2"/>
  <c r="L3412" i="2"/>
  <c r="K3412" i="2"/>
  <c r="X3412" i="2" s="1"/>
  <c r="J3412" i="2"/>
  <c r="I3412" i="2"/>
  <c r="H3412" i="2"/>
  <c r="G3412" i="2"/>
  <c r="F3412" i="2"/>
  <c r="E3412" i="2"/>
  <c r="D3412" i="2"/>
  <c r="C3412" i="2"/>
  <c r="B3412" i="2"/>
  <c r="A3412" i="2"/>
  <c r="T3412" i="2" s="1"/>
  <c r="AA3411" i="2"/>
  <c r="S3411" i="2"/>
  <c r="R3411" i="2"/>
  <c r="Q3411" i="2"/>
  <c r="Y3411" i="2" s="1" a="1"/>
  <c r="Y3411" i="2" s="1"/>
  <c r="P3411" i="2"/>
  <c r="Z3411" i="2" s="1"/>
  <c r="N3411" i="2"/>
  <c r="M3411" i="2"/>
  <c r="L3411" i="2"/>
  <c r="K3411" i="2"/>
  <c r="X3411" i="2" s="1"/>
  <c r="J3411" i="2"/>
  <c r="I3411" i="2"/>
  <c r="H3411" i="2"/>
  <c r="G3411" i="2"/>
  <c r="F3411" i="2"/>
  <c r="E3411" i="2"/>
  <c r="D3411" i="2"/>
  <c r="C3411" i="2"/>
  <c r="B3411" i="2"/>
  <c r="A3411" i="2"/>
  <c r="T3411" i="2" s="1"/>
  <c r="AA3410" i="2"/>
  <c r="S3410" i="2"/>
  <c r="R3410" i="2"/>
  <c r="Q3410" i="2"/>
  <c r="Y3410" i="2" s="1" a="1"/>
  <c r="Y3410" i="2" s="1"/>
  <c r="P3410" i="2"/>
  <c r="Z3410" i="2" s="1"/>
  <c r="N3410" i="2"/>
  <c r="M3410" i="2"/>
  <c r="L3410" i="2"/>
  <c r="K3410" i="2"/>
  <c r="X3410" i="2" s="1"/>
  <c r="J3410" i="2"/>
  <c r="I3410" i="2"/>
  <c r="H3410" i="2"/>
  <c r="G3410" i="2"/>
  <c r="F3410" i="2"/>
  <c r="E3410" i="2"/>
  <c r="D3410" i="2"/>
  <c r="C3410" i="2"/>
  <c r="B3410" i="2"/>
  <c r="A3410" i="2"/>
  <c r="T3410" i="2" s="1"/>
  <c r="AA3409" i="2"/>
  <c r="S3409" i="2"/>
  <c r="R3409" i="2"/>
  <c r="Q3409" i="2"/>
  <c r="Y3409" i="2" s="1" a="1"/>
  <c r="Y3409" i="2" s="1"/>
  <c r="P3409" i="2"/>
  <c r="Z3409" i="2" s="1"/>
  <c r="N3409" i="2"/>
  <c r="M3409" i="2"/>
  <c r="L3409" i="2"/>
  <c r="K3409" i="2"/>
  <c r="X3409" i="2" s="1"/>
  <c r="J3409" i="2"/>
  <c r="I3409" i="2"/>
  <c r="H3409" i="2"/>
  <c r="G3409" i="2"/>
  <c r="F3409" i="2"/>
  <c r="E3409" i="2"/>
  <c r="D3409" i="2"/>
  <c r="C3409" i="2"/>
  <c r="B3409" i="2"/>
  <c r="A3409" i="2"/>
  <c r="T3409" i="2" s="1"/>
  <c r="AA3408" i="2"/>
  <c r="S3408" i="2"/>
  <c r="R3408" i="2"/>
  <c r="Q3408" i="2"/>
  <c r="Y3408" i="2" s="1" a="1"/>
  <c r="Y3408" i="2" s="1"/>
  <c r="P3408" i="2"/>
  <c r="Z3408" i="2" s="1"/>
  <c r="N3408" i="2"/>
  <c r="M3408" i="2"/>
  <c r="L3408" i="2"/>
  <c r="K3408" i="2"/>
  <c r="X3408" i="2" s="1"/>
  <c r="J3408" i="2"/>
  <c r="I3408" i="2"/>
  <c r="H3408" i="2"/>
  <c r="G3408" i="2"/>
  <c r="F3408" i="2"/>
  <c r="E3408" i="2"/>
  <c r="D3408" i="2"/>
  <c r="C3408" i="2"/>
  <c r="B3408" i="2"/>
  <c r="A3408" i="2"/>
  <c r="T3408" i="2" s="1"/>
  <c r="AA3407" i="2"/>
  <c r="S3407" i="2"/>
  <c r="R3407" i="2"/>
  <c r="Q3407" i="2"/>
  <c r="Y3407" i="2" s="1" a="1"/>
  <c r="Y3407" i="2" s="1"/>
  <c r="P3407" i="2"/>
  <c r="Z3407" i="2" s="1"/>
  <c r="N3407" i="2"/>
  <c r="M3407" i="2"/>
  <c r="L3407" i="2"/>
  <c r="K3407" i="2"/>
  <c r="X3407" i="2" s="1"/>
  <c r="J3407" i="2"/>
  <c r="I3407" i="2"/>
  <c r="H3407" i="2"/>
  <c r="G3407" i="2"/>
  <c r="F3407" i="2"/>
  <c r="E3407" i="2"/>
  <c r="D3407" i="2"/>
  <c r="C3407" i="2"/>
  <c r="B3407" i="2"/>
  <c r="A3407" i="2"/>
  <c r="T3407" i="2" s="1"/>
  <c r="AA3406" i="2"/>
  <c r="S3406" i="2"/>
  <c r="R3406" i="2"/>
  <c r="Q3406" i="2"/>
  <c r="Y3406" i="2" s="1" a="1"/>
  <c r="Y3406" i="2" s="1"/>
  <c r="P3406" i="2"/>
  <c r="Z3406" i="2" s="1"/>
  <c r="N3406" i="2"/>
  <c r="M3406" i="2"/>
  <c r="L3406" i="2"/>
  <c r="K3406" i="2"/>
  <c r="X3406" i="2" s="1"/>
  <c r="J3406" i="2"/>
  <c r="I3406" i="2"/>
  <c r="H3406" i="2"/>
  <c r="G3406" i="2"/>
  <c r="F3406" i="2"/>
  <c r="E3406" i="2"/>
  <c r="D3406" i="2"/>
  <c r="C3406" i="2"/>
  <c r="B3406" i="2"/>
  <c r="A3406" i="2"/>
  <c r="T3406" i="2" s="1"/>
  <c r="AA3405" i="2"/>
  <c r="S3405" i="2"/>
  <c r="R3405" i="2"/>
  <c r="Q3405" i="2"/>
  <c r="Y3405" i="2" s="1" a="1"/>
  <c r="Y3405" i="2" s="1"/>
  <c r="P3405" i="2"/>
  <c r="Z3405" i="2" s="1"/>
  <c r="N3405" i="2"/>
  <c r="M3405" i="2"/>
  <c r="L3405" i="2"/>
  <c r="K3405" i="2"/>
  <c r="X3405" i="2" s="1"/>
  <c r="J3405" i="2"/>
  <c r="I3405" i="2"/>
  <c r="H3405" i="2"/>
  <c r="G3405" i="2"/>
  <c r="F3405" i="2"/>
  <c r="E3405" i="2"/>
  <c r="D3405" i="2"/>
  <c r="C3405" i="2"/>
  <c r="B3405" i="2"/>
  <c r="A3405" i="2"/>
  <c r="T3405" i="2" s="1"/>
  <c r="AA3404" i="2"/>
  <c r="S3404" i="2"/>
  <c r="R3404" i="2"/>
  <c r="Q3404" i="2"/>
  <c r="Y3404" i="2" s="1" a="1"/>
  <c r="Y3404" i="2" s="1"/>
  <c r="P3404" i="2"/>
  <c r="Z3404" i="2" s="1"/>
  <c r="N3404" i="2"/>
  <c r="M3404" i="2"/>
  <c r="L3404" i="2"/>
  <c r="K3404" i="2"/>
  <c r="X3404" i="2" s="1"/>
  <c r="J3404" i="2"/>
  <c r="I3404" i="2"/>
  <c r="H3404" i="2"/>
  <c r="G3404" i="2"/>
  <c r="F3404" i="2"/>
  <c r="E3404" i="2"/>
  <c r="D3404" i="2"/>
  <c r="C3404" i="2"/>
  <c r="B3404" i="2"/>
  <c r="A3404" i="2"/>
  <c r="T3404" i="2" s="1"/>
  <c r="AA3403" i="2"/>
  <c r="S3403" i="2"/>
  <c r="R3403" i="2"/>
  <c r="Q3403" i="2"/>
  <c r="Y3403" i="2" s="1" a="1"/>
  <c r="Y3403" i="2" s="1"/>
  <c r="P3403" i="2"/>
  <c r="Z3403" i="2" s="1"/>
  <c r="N3403" i="2"/>
  <c r="M3403" i="2"/>
  <c r="L3403" i="2"/>
  <c r="K3403" i="2"/>
  <c r="X3403" i="2" s="1"/>
  <c r="J3403" i="2"/>
  <c r="I3403" i="2"/>
  <c r="H3403" i="2"/>
  <c r="G3403" i="2"/>
  <c r="F3403" i="2"/>
  <c r="E3403" i="2"/>
  <c r="D3403" i="2"/>
  <c r="C3403" i="2"/>
  <c r="B3403" i="2"/>
  <c r="A3403" i="2"/>
  <c r="T3403" i="2" s="1"/>
  <c r="AA3402" i="2"/>
  <c r="S3402" i="2"/>
  <c r="R3402" i="2"/>
  <c r="Q3402" i="2"/>
  <c r="Y3402" i="2" s="1" a="1"/>
  <c r="Y3402" i="2" s="1"/>
  <c r="P3402" i="2"/>
  <c r="Z3402" i="2" s="1"/>
  <c r="N3402" i="2"/>
  <c r="M3402" i="2"/>
  <c r="L3402" i="2"/>
  <c r="K3402" i="2"/>
  <c r="X3402" i="2" s="1"/>
  <c r="J3402" i="2"/>
  <c r="I3402" i="2"/>
  <c r="H3402" i="2"/>
  <c r="G3402" i="2"/>
  <c r="F3402" i="2"/>
  <c r="E3402" i="2"/>
  <c r="D3402" i="2"/>
  <c r="C3402" i="2"/>
  <c r="B3402" i="2"/>
  <c r="A3402" i="2"/>
  <c r="T3402" i="2" s="1"/>
  <c r="AA3401" i="2"/>
  <c r="S3401" i="2"/>
  <c r="R3401" i="2"/>
  <c r="Q3401" i="2"/>
  <c r="Y3401" i="2" s="1" a="1"/>
  <c r="Y3401" i="2" s="1"/>
  <c r="P3401" i="2"/>
  <c r="Z3401" i="2" s="1"/>
  <c r="N3401" i="2"/>
  <c r="M3401" i="2"/>
  <c r="L3401" i="2"/>
  <c r="K3401" i="2"/>
  <c r="X3401" i="2" s="1"/>
  <c r="J3401" i="2"/>
  <c r="I3401" i="2"/>
  <c r="H3401" i="2"/>
  <c r="G3401" i="2"/>
  <c r="F3401" i="2"/>
  <c r="E3401" i="2"/>
  <c r="D3401" i="2"/>
  <c r="C3401" i="2"/>
  <c r="B3401" i="2"/>
  <c r="A3401" i="2"/>
  <c r="T3401" i="2" s="1"/>
  <c r="AA3400" i="2"/>
  <c r="S3400" i="2"/>
  <c r="R3400" i="2"/>
  <c r="Q3400" i="2"/>
  <c r="Y3400" i="2" s="1" a="1"/>
  <c r="Y3400" i="2" s="1"/>
  <c r="P3400" i="2"/>
  <c r="Z3400" i="2" s="1"/>
  <c r="N3400" i="2"/>
  <c r="M3400" i="2"/>
  <c r="L3400" i="2"/>
  <c r="K3400" i="2"/>
  <c r="X3400" i="2" s="1"/>
  <c r="J3400" i="2"/>
  <c r="I3400" i="2"/>
  <c r="H3400" i="2"/>
  <c r="G3400" i="2"/>
  <c r="F3400" i="2"/>
  <c r="E3400" i="2"/>
  <c r="D3400" i="2"/>
  <c r="C3400" i="2"/>
  <c r="B3400" i="2"/>
  <c r="A3400" i="2"/>
  <c r="T3400" i="2" s="1"/>
  <c r="AA3399" i="2"/>
  <c r="S3399" i="2"/>
  <c r="R3399" i="2"/>
  <c r="Q3399" i="2"/>
  <c r="Y3399" i="2" s="1" a="1"/>
  <c r="Y3399" i="2" s="1"/>
  <c r="P3399" i="2"/>
  <c r="Z3399" i="2" s="1"/>
  <c r="N3399" i="2"/>
  <c r="M3399" i="2"/>
  <c r="L3399" i="2"/>
  <c r="K3399" i="2"/>
  <c r="X3399" i="2" s="1"/>
  <c r="J3399" i="2"/>
  <c r="I3399" i="2"/>
  <c r="H3399" i="2"/>
  <c r="G3399" i="2"/>
  <c r="F3399" i="2"/>
  <c r="E3399" i="2"/>
  <c r="D3399" i="2"/>
  <c r="C3399" i="2"/>
  <c r="B3399" i="2"/>
  <c r="A3399" i="2"/>
  <c r="T3399" i="2" s="1"/>
  <c r="AA3398" i="2"/>
  <c r="S3398" i="2"/>
  <c r="R3398" i="2"/>
  <c r="Q3398" i="2"/>
  <c r="Y3398" i="2" s="1" a="1"/>
  <c r="Y3398" i="2" s="1"/>
  <c r="P3398" i="2"/>
  <c r="Z3398" i="2" s="1"/>
  <c r="N3398" i="2"/>
  <c r="M3398" i="2"/>
  <c r="L3398" i="2"/>
  <c r="K3398" i="2"/>
  <c r="X3398" i="2" s="1"/>
  <c r="J3398" i="2"/>
  <c r="I3398" i="2"/>
  <c r="H3398" i="2"/>
  <c r="G3398" i="2"/>
  <c r="F3398" i="2"/>
  <c r="E3398" i="2"/>
  <c r="D3398" i="2"/>
  <c r="C3398" i="2"/>
  <c r="B3398" i="2"/>
  <c r="A3398" i="2"/>
  <c r="T3398" i="2" s="1"/>
  <c r="AA3397" i="2"/>
  <c r="S3397" i="2"/>
  <c r="R3397" i="2"/>
  <c r="Q3397" i="2"/>
  <c r="Y3397" i="2" s="1" a="1"/>
  <c r="Y3397" i="2" s="1"/>
  <c r="P3397" i="2"/>
  <c r="Z3397" i="2" s="1"/>
  <c r="N3397" i="2"/>
  <c r="M3397" i="2"/>
  <c r="L3397" i="2"/>
  <c r="K3397" i="2"/>
  <c r="X3397" i="2" s="1"/>
  <c r="J3397" i="2"/>
  <c r="I3397" i="2"/>
  <c r="H3397" i="2"/>
  <c r="G3397" i="2"/>
  <c r="F3397" i="2"/>
  <c r="E3397" i="2"/>
  <c r="D3397" i="2"/>
  <c r="C3397" i="2"/>
  <c r="B3397" i="2"/>
  <c r="A3397" i="2"/>
  <c r="T3397" i="2" s="1"/>
  <c r="AA3396" i="2"/>
  <c r="S3396" i="2"/>
  <c r="R3396" i="2"/>
  <c r="Q3396" i="2"/>
  <c r="Y3396" i="2" s="1" a="1"/>
  <c r="Y3396" i="2" s="1"/>
  <c r="P3396" i="2"/>
  <c r="Z3396" i="2" s="1"/>
  <c r="N3396" i="2"/>
  <c r="M3396" i="2"/>
  <c r="L3396" i="2"/>
  <c r="K3396" i="2"/>
  <c r="X3396" i="2" s="1"/>
  <c r="J3396" i="2"/>
  <c r="I3396" i="2"/>
  <c r="H3396" i="2"/>
  <c r="G3396" i="2"/>
  <c r="F3396" i="2"/>
  <c r="E3396" i="2"/>
  <c r="D3396" i="2"/>
  <c r="C3396" i="2"/>
  <c r="B3396" i="2"/>
  <c r="A3396" i="2"/>
  <c r="T3396" i="2" s="1"/>
  <c r="AA3395" i="2"/>
  <c r="S3395" i="2"/>
  <c r="R3395" i="2"/>
  <c r="Q3395" i="2"/>
  <c r="Y3395" i="2" s="1" a="1"/>
  <c r="Y3395" i="2" s="1"/>
  <c r="P3395" i="2"/>
  <c r="Z3395" i="2" s="1"/>
  <c r="N3395" i="2"/>
  <c r="M3395" i="2"/>
  <c r="L3395" i="2"/>
  <c r="K3395" i="2"/>
  <c r="X3395" i="2" s="1"/>
  <c r="J3395" i="2"/>
  <c r="I3395" i="2"/>
  <c r="H3395" i="2"/>
  <c r="G3395" i="2"/>
  <c r="F3395" i="2"/>
  <c r="E3395" i="2"/>
  <c r="D3395" i="2"/>
  <c r="C3395" i="2"/>
  <c r="B3395" i="2"/>
  <c r="A3395" i="2"/>
  <c r="T3395" i="2" s="1"/>
  <c r="AA3394" i="2"/>
  <c r="S3394" i="2"/>
  <c r="R3394" i="2"/>
  <c r="Q3394" i="2"/>
  <c r="Y3394" i="2" s="1" a="1"/>
  <c r="Y3394" i="2" s="1"/>
  <c r="P3394" i="2"/>
  <c r="Z3394" i="2" s="1"/>
  <c r="N3394" i="2"/>
  <c r="M3394" i="2"/>
  <c r="L3394" i="2"/>
  <c r="K3394" i="2"/>
  <c r="X3394" i="2" s="1"/>
  <c r="J3394" i="2"/>
  <c r="I3394" i="2"/>
  <c r="H3394" i="2"/>
  <c r="G3394" i="2"/>
  <c r="F3394" i="2"/>
  <c r="E3394" i="2"/>
  <c r="D3394" i="2"/>
  <c r="C3394" i="2"/>
  <c r="B3394" i="2"/>
  <c r="A3394" i="2"/>
  <c r="T3394" i="2" s="1"/>
  <c r="AA3393" i="2"/>
  <c r="S3393" i="2"/>
  <c r="R3393" i="2"/>
  <c r="Q3393" i="2"/>
  <c r="Y3393" i="2" s="1" a="1"/>
  <c r="Y3393" i="2" s="1"/>
  <c r="P3393" i="2"/>
  <c r="Z3393" i="2" s="1"/>
  <c r="N3393" i="2"/>
  <c r="M3393" i="2"/>
  <c r="L3393" i="2"/>
  <c r="K3393" i="2"/>
  <c r="J3393" i="2"/>
  <c r="I3393" i="2"/>
  <c r="H3393" i="2"/>
  <c r="G3393" i="2"/>
  <c r="F3393" i="2"/>
  <c r="E3393" i="2"/>
  <c r="D3393" i="2"/>
  <c r="C3393" i="2"/>
  <c r="B3393" i="2"/>
  <c r="A3393" i="2"/>
  <c r="T3393" i="2" s="1"/>
  <c r="AA3392" i="2"/>
  <c r="S3392" i="2"/>
  <c r="R3392" i="2"/>
  <c r="Q3392" i="2"/>
  <c r="Y3392" i="2" s="1" a="1"/>
  <c r="Y3392" i="2" s="1"/>
  <c r="P3392" i="2"/>
  <c r="Z3392" i="2" s="1"/>
  <c r="N3392" i="2"/>
  <c r="M3392" i="2"/>
  <c r="L3392" i="2"/>
  <c r="K3392" i="2"/>
  <c r="X3392" i="2" s="1"/>
  <c r="J3392" i="2"/>
  <c r="I3392" i="2"/>
  <c r="H3392" i="2"/>
  <c r="G3392" i="2"/>
  <c r="F3392" i="2"/>
  <c r="E3392" i="2"/>
  <c r="D3392" i="2"/>
  <c r="C3392" i="2"/>
  <c r="B3392" i="2"/>
  <c r="A3392" i="2"/>
  <c r="T3392" i="2" s="1"/>
  <c r="AA3391" i="2"/>
  <c r="S3391" i="2"/>
  <c r="R3391" i="2"/>
  <c r="Q3391" i="2"/>
  <c r="Y3391" i="2" s="1" a="1"/>
  <c r="Y3391" i="2" s="1"/>
  <c r="P3391" i="2"/>
  <c r="Z3391" i="2" s="1"/>
  <c r="N3391" i="2"/>
  <c r="M3391" i="2"/>
  <c r="L3391" i="2"/>
  <c r="K3391" i="2"/>
  <c r="X3391" i="2" s="1"/>
  <c r="J3391" i="2"/>
  <c r="I3391" i="2"/>
  <c r="H3391" i="2"/>
  <c r="G3391" i="2"/>
  <c r="F3391" i="2"/>
  <c r="E3391" i="2"/>
  <c r="D3391" i="2"/>
  <c r="C3391" i="2"/>
  <c r="B3391" i="2"/>
  <c r="A3391" i="2"/>
  <c r="T3391" i="2" s="1"/>
  <c r="AA3390" i="2"/>
  <c r="S3390" i="2"/>
  <c r="R3390" i="2"/>
  <c r="Q3390" i="2"/>
  <c r="Y3390" i="2" s="1" a="1"/>
  <c r="Y3390" i="2" s="1"/>
  <c r="P3390" i="2"/>
  <c r="Z3390" i="2" s="1"/>
  <c r="N3390" i="2"/>
  <c r="M3390" i="2"/>
  <c r="L3390" i="2"/>
  <c r="K3390" i="2"/>
  <c r="X3390" i="2" s="1"/>
  <c r="J3390" i="2"/>
  <c r="I3390" i="2"/>
  <c r="H3390" i="2"/>
  <c r="G3390" i="2"/>
  <c r="F3390" i="2"/>
  <c r="E3390" i="2"/>
  <c r="D3390" i="2"/>
  <c r="C3390" i="2"/>
  <c r="B3390" i="2"/>
  <c r="A3390" i="2"/>
  <c r="T3390" i="2" s="1"/>
  <c r="AA3389" i="2"/>
  <c r="S3389" i="2"/>
  <c r="R3389" i="2"/>
  <c r="Q3389" i="2"/>
  <c r="Y3389" i="2" s="1" a="1"/>
  <c r="Y3389" i="2" s="1"/>
  <c r="P3389" i="2"/>
  <c r="Z3389" i="2" s="1"/>
  <c r="N3389" i="2"/>
  <c r="M3389" i="2"/>
  <c r="L3389" i="2"/>
  <c r="K3389" i="2"/>
  <c r="J3389" i="2"/>
  <c r="I3389" i="2"/>
  <c r="H3389" i="2"/>
  <c r="G3389" i="2"/>
  <c r="F3389" i="2"/>
  <c r="E3389" i="2"/>
  <c r="D3389" i="2"/>
  <c r="C3389" i="2"/>
  <c r="B3389" i="2"/>
  <c r="A3389" i="2"/>
  <c r="T3389" i="2" s="1"/>
  <c r="AA3388" i="2"/>
  <c r="S3388" i="2"/>
  <c r="R3388" i="2"/>
  <c r="Q3388" i="2"/>
  <c r="Y3388" i="2" s="1" a="1"/>
  <c r="Y3388" i="2" s="1"/>
  <c r="P3388" i="2"/>
  <c r="Z3388" i="2" s="1"/>
  <c r="N3388" i="2"/>
  <c r="M3388" i="2"/>
  <c r="L3388" i="2"/>
  <c r="K3388" i="2"/>
  <c r="X3388" i="2" s="1"/>
  <c r="J3388" i="2"/>
  <c r="I3388" i="2"/>
  <c r="H3388" i="2"/>
  <c r="G3388" i="2"/>
  <c r="F3388" i="2"/>
  <c r="E3388" i="2"/>
  <c r="D3388" i="2"/>
  <c r="C3388" i="2"/>
  <c r="B3388" i="2"/>
  <c r="A3388" i="2"/>
  <c r="T3388" i="2" s="1"/>
  <c r="AA3387" i="2"/>
  <c r="S3387" i="2"/>
  <c r="R3387" i="2"/>
  <c r="Q3387" i="2"/>
  <c r="Y3387" i="2" s="1" a="1"/>
  <c r="Y3387" i="2" s="1"/>
  <c r="P3387" i="2"/>
  <c r="Z3387" i="2" s="1"/>
  <c r="N3387" i="2"/>
  <c r="M3387" i="2"/>
  <c r="L3387" i="2"/>
  <c r="K3387" i="2"/>
  <c r="X3387" i="2" s="1"/>
  <c r="J3387" i="2"/>
  <c r="I3387" i="2"/>
  <c r="H3387" i="2"/>
  <c r="G3387" i="2"/>
  <c r="F3387" i="2"/>
  <c r="E3387" i="2"/>
  <c r="D3387" i="2"/>
  <c r="C3387" i="2"/>
  <c r="B3387" i="2"/>
  <c r="A3387" i="2"/>
  <c r="T3387" i="2" s="1"/>
  <c r="AA3386" i="2"/>
  <c r="S3386" i="2"/>
  <c r="R3386" i="2"/>
  <c r="Q3386" i="2"/>
  <c r="Y3386" i="2" s="1" a="1"/>
  <c r="Y3386" i="2" s="1"/>
  <c r="P3386" i="2"/>
  <c r="Z3386" i="2" s="1"/>
  <c r="N3386" i="2"/>
  <c r="M3386" i="2"/>
  <c r="L3386" i="2"/>
  <c r="K3386" i="2"/>
  <c r="X3386" i="2" s="1"/>
  <c r="J3386" i="2"/>
  <c r="I3386" i="2"/>
  <c r="H3386" i="2"/>
  <c r="G3386" i="2"/>
  <c r="F3386" i="2"/>
  <c r="E3386" i="2"/>
  <c r="D3386" i="2"/>
  <c r="C3386" i="2"/>
  <c r="B3386" i="2"/>
  <c r="A3386" i="2"/>
  <c r="T3386" i="2" s="1"/>
  <c r="AA3385" i="2"/>
  <c r="S3385" i="2"/>
  <c r="R3385" i="2"/>
  <c r="Q3385" i="2"/>
  <c r="Y3385" i="2" s="1" a="1"/>
  <c r="Y3385" i="2" s="1"/>
  <c r="P3385" i="2"/>
  <c r="Z3385" i="2" s="1"/>
  <c r="N3385" i="2"/>
  <c r="M3385" i="2"/>
  <c r="L3385" i="2"/>
  <c r="K3385" i="2"/>
  <c r="J3385" i="2"/>
  <c r="I3385" i="2"/>
  <c r="H3385" i="2"/>
  <c r="G3385" i="2"/>
  <c r="F3385" i="2"/>
  <c r="E3385" i="2"/>
  <c r="D3385" i="2"/>
  <c r="C3385" i="2"/>
  <c r="B3385" i="2"/>
  <c r="A3385" i="2"/>
  <c r="T3385" i="2" s="1"/>
  <c r="AA3384" i="2"/>
  <c r="S3384" i="2"/>
  <c r="R3384" i="2"/>
  <c r="Q3384" i="2"/>
  <c r="Y3384" i="2" s="1" a="1"/>
  <c r="Y3384" i="2" s="1"/>
  <c r="P3384" i="2"/>
  <c r="Z3384" i="2" s="1"/>
  <c r="N3384" i="2"/>
  <c r="M3384" i="2"/>
  <c r="L3384" i="2"/>
  <c r="K3384" i="2"/>
  <c r="X3384" i="2" s="1"/>
  <c r="J3384" i="2"/>
  <c r="I3384" i="2"/>
  <c r="H3384" i="2"/>
  <c r="G3384" i="2"/>
  <c r="F3384" i="2"/>
  <c r="E3384" i="2"/>
  <c r="D3384" i="2"/>
  <c r="C3384" i="2"/>
  <c r="B3384" i="2"/>
  <c r="A3384" i="2"/>
  <c r="T3384" i="2" s="1"/>
  <c r="AA3383" i="2"/>
  <c r="T3383" i="2"/>
  <c r="S3383" i="2"/>
  <c r="R3383" i="2"/>
  <c r="Q3383" i="2"/>
  <c r="Y3383" i="2" s="1" a="1"/>
  <c r="Y3383" i="2" s="1"/>
  <c r="P3383" i="2"/>
  <c r="Z3383" i="2" s="1"/>
  <c r="N3383" i="2"/>
  <c r="M3383" i="2"/>
  <c r="L3383" i="2"/>
  <c r="K3383" i="2"/>
  <c r="J3383" i="2"/>
  <c r="I3383" i="2"/>
  <c r="H3383" i="2"/>
  <c r="G3383" i="2"/>
  <c r="F3383" i="2"/>
  <c r="E3383" i="2"/>
  <c r="D3383" i="2"/>
  <c r="C3383" i="2"/>
  <c r="B3383" i="2"/>
  <c r="A3383" i="2"/>
  <c r="AA3382" i="2"/>
  <c r="S3382" i="2"/>
  <c r="R3382" i="2"/>
  <c r="Q3382" i="2"/>
  <c r="Y3382" i="2" s="1" a="1"/>
  <c r="Y3382" i="2" s="1"/>
  <c r="P3382" i="2"/>
  <c r="Z3382" i="2" s="1"/>
  <c r="N3382" i="2"/>
  <c r="M3382" i="2"/>
  <c r="L3382" i="2"/>
  <c r="K3382" i="2"/>
  <c r="X3382" i="2" s="1"/>
  <c r="J3382" i="2"/>
  <c r="I3382" i="2"/>
  <c r="H3382" i="2"/>
  <c r="G3382" i="2"/>
  <c r="F3382" i="2"/>
  <c r="E3382" i="2"/>
  <c r="D3382" i="2"/>
  <c r="C3382" i="2"/>
  <c r="B3382" i="2"/>
  <c r="A3382" i="2"/>
  <c r="T3382" i="2" s="1"/>
  <c r="AA3381" i="2"/>
  <c r="S3381" i="2"/>
  <c r="R3381" i="2"/>
  <c r="Q3381" i="2"/>
  <c r="Y3381" i="2" s="1" a="1"/>
  <c r="Y3381" i="2" s="1"/>
  <c r="P3381" i="2"/>
  <c r="Z3381" i="2" s="1"/>
  <c r="N3381" i="2"/>
  <c r="M3381" i="2"/>
  <c r="L3381" i="2"/>
  <c r="K3381" i="2"/>
  <c r="X3381" i="2" s="1"/>
  <c r="J3381" i="2"/>
  <c r="I3381" i="2"/>
  <c r="H3381" i="2"/>
  <c r="G3381" i="2"/>
  <c r="F3381" i="2"/>
  <c r="E3381" i="2"/>
  <c r="D3381" i="2"/>
  <c r="C3381" i="2"/>
  <c r="B3381" i="2"/>
  <c r="A3381" i="2"/>
  <c r="T3381" i="2" s="1"/>
  <c r="AA3380" i="2"/>
  <c r="S3380" i="2"/>
  <c r="R3380" i="2"/>
  <c r="Q3380" i="2"/>
  <c r="Y3380" i="2" s="1" a="1"/>
  <c r="Y3380" i="2" s="1"/>
  <c r="P3380" i="2"/>
  <c r="Z3380" i="2" s="1"/>
  <c r="N3380" i="2"/>
  <c r="M3380" i="2"/>
  <c r="L3380" i="2"/>
  <c r="K3380" i="2"/>
  <c r="X3380" i="2" s="1"/>
  <c r="J3380" i="2"/>
  <c r="I3380" i="2"/>
  <c r="H3380" i="2"/>
  <c r="G3380" i="2"/>
  <c r="F3380" i="2"/>
  <c r="E3380" i="2"/>
  <c r="D3380" i="2"/>
  <c r="C3380" i="2"/>
  <c r="B3380" i="2"/>
  <c r="A3380" i="2"/>
  <c r="T3380" i="2" s="1"/>
  <c r="AA3379" i="2"/>
  <c r="S3379" i="2"/>
  <c r="R3379" i="2"/>
  <c r="Q3379" i="2"/>
  <c r="Y3379" i="2" s="1" a="1"/>
  <c r="Y3379" i="2" s="1"/>
  <c r="P3379" i="2"/>
  <c r="Z3379" i="2" s="1"/>
  <c r="N3379" i="2"/>
  <c r="M3379" i="2"/>
  <c r="L3379" i="2"/>
  <c r="K3379" i="2"/>
  <c r="X3379" i="2" s="1"/>
  <c r="J3379" i="2"/>
  <c r="I3379" i="2"/>
  <c r="H3379" i="2"/>
  <c r="G3379" i="2"/>
  <c r="F3379" i="2"/>
  <c r="E3379" i="2"/>
  <c r="D3379" i="2"/>
  <c r="C3379" i="2"/>
  <c r="B3379" i="2"/>
  <c r="A3379" i="2"/>
  <c r="T3379" i="2" s="1"/>
  <c r="AA3378" i="2"/>
  <c r="S3378" i="2"/>
  <c r="R3378" i="2"/>
  <c r="Q3378" i="2"/>
  <c r="Y3378" i="2" s="1" a="1"/>
  <c r="Y3378" i="2" s="1"/>
  <c r="P3378" i="2"/>
  <c r="Z3378" i="2" s="1"/>
  <c r="N3378" i="2"/>
  <c r="M3378" i="2"/>
  <c r="L3378" i="2"/>
  <c r="K3378" i="2"/>
  <c r="X3378" i="2" s="1"/>
  <c r="J3378" i="2"/>
  <c r="I3378" i="2"/>
  <c r="H3378" i="2"/>
  <c r="G3378" i="2"/>
  <c r="F3378" i="2"/>
  <c r="E3378" i="2"/>
  <c r="D3378" i="2"/>
  <c r="C3378" i="2"/>
  <c r="B3378" i="2"/>
  <c r="A3378" i="2"/>
  <c r="T3378" i="2" s="1"/>
  <c r="AA3377" i="2"/>
  <c r="S3377" i="2"/>
  <c r="R3377" i="2"/>
  <c r="Q3377" i="2"/>
  <c r="Y3377" i="2" s="1" a="1"/>
  <c r="Y3377" i="2" s="1"/>
  <c r="P3377" i="2"/>
  <c r="Z3377" i="2" s="1"/>
  <c r="N3377" i="2"/>
  <c r="M3377" i="2"/>
  <c r="L3377" i="2"/>
  <c r="K3377" i="2"/>
  <c r="J3377" i="2"/>
  <c r="I3377" i="2"/>
  <c r="H3377" i="2"/>
  <c r="G3377" i="2"/>
  <c r="F3377" i="2"/>
  <c r="E3377" i="2"/>
  <c r="D3377" i="2"/>
  <c r="C3377" i="2"/>
  <c r="B3377" i="2"/>
  <c r="A3377" i="2"/>
  <c r="T3377" i="2" s="1"/>
  <c r="AA3376" i="2"/>
  <c r="S3376" i="2"/>
  <c r="R3376" i="2"/>
  <c r="Q3376" i="2"/>
  <c r="Y3376" i="2" s="1" a="1"/>
  <c r="Y3376" i="2" s="1"/>
  <c r="P3376" i="2"/>
  <c r="Z3376" i="2" s="1"/>
  <c r="N3376" i="2"/>
  <c r="M3376" i="2"/>
  <c r="L3376" i="2"/>
  <c r="K3376" i="2"/>
  <c r="X3376" i="2" s="1"/>
  <c r="J3376" i="2"/>
  <c r="I3376" i="2"/>
  <c r="H3376" i="2"/>
  <c r="G3376" i="2"/>
  <c r="F3376" i="2"/>
  <c r="E3376" i="2"/>
  <c r="D3376" i="2"/>
  <c r="C3376" i="2"/>
  <c r="B3376" i="2"/>
  <c r="A3376" i="2"/>
  <c r="T3376" i="2" s="1"/>
  <c r="AA3375" i="2"/>
  <c r="S3375" i="2"/>
  <c r="R3375" i="2"/>
  <c r="Q3375" i="2"/>
  <c r="Y3375" i="2" s="1" a="1"/>
  <c r="Y3375" i="2" s="1"/>
  <c r="P3375" i="2"/>
  <c r="Z3375" i="2" s="1"/>
  <c r="N3375" i="2"/>
  <c r="M3375" i="2"/>
  <c r="L3375" i="2"/>
  <c r="K3375" i="2"/>
  <c r="X3375" i="2" s="1"/>
  <c r="J3375" i="2"/>
  <c r="I3375" i="2"/>
  <c r="H3375" i="2"/>
  <c r="G3375" i="2"/>
  <c r="F3375" i="2"/>
  <c r="E3375" i="2"/>
  <c r="D3375" i="2"/>
  <c r="C3375" i="2"/>
  <c r="B3375" i="2"/>
  <c r="A3375" i="2"/>
  <c r="T3375" i="2" s="1"/>
  <c r="AA3374" i="2"/>
  <c r="S3374" i="2"/>
  <c r="R3374" i="2"/>
  <c r="Q3374" i="2"/>
  <c r="Y3374" i="2" s="1" a="1"/>
  <c r="Y3374" i="2" s="1"/>
  <c r="P3374" i="2"/>
  <c r="Z3374" i="2" s="1"/>
  <c r="N3374" i="2"/>
  <c r="M3374" i="2"/>
  <c r="L3374" i="2"/>
  <c r="K3374" i="2"/>
  <c r="X3374" i="2" s="1"/>
  <c r="J3374" i="2"/>
  <c r="I3374" i="2"/>
  <c r="H3374" i="2"/>
  <c r="G3374" i="2"/>
  <c r="F3374" i="2"/>
  <c r="E3374" i="2"/>
  <c r="D3374" i="2"/>
  <c r="C3374" i="2"/>
  <c r="B3374" i="2"/>
  <c r="A3374" i="2"/>
  <c r="T3374" i="2" s="1"/>
  <c r="AA3373" i="2"/>
  <c r="S3373" i="2"/>
  <c r="R3373" i="2"/>
  <c r="Q3373" i="2"/>
  <c r="Y3373" i="2" s="1" a="1"/>
  <c r="Y3373" i="2" s="1"/>
  <c r="P3373" i="2"/>
  <c r="Z3373" i="2" s="1"/>
  <c r="N3373" i="2"/>
  <c r="M3373" i="2"/>
  <c r="L3373" i="2"/>
  <c r="K3373" i="2"/>
  <c r="X3373" i="2" s="1"/>
  <c r="J3373" i="2"/>
  <c r="I3373" i="2"/>
  <c r="H3373" i="2"/>
  <c r="G3373" i="2"/>
  <c r="F3373" i="2"/>
  <c r="E3373" i="2"/>
  <c r="D3373" i="2"/>
  <c r="C3373" i="2"/>
  <c r="B3373" i="2"/>
  <c r="A3373" i="2"/>
  <c r="T3373" i="2" s="1"/>
  <c r="AA3372" i="2"/>
  <c r="S3372" i="2"/>
  <c r="R3372" i="2"/>
  <c r="Q3372" i="2"/>
  <c r="Y3372" i="2" s="1" a="1"/>
  <c r="Y3372" i="2" s="1"/>
  <c r="P3372" i="2"/>
  <c r="Z3372" i="2" s="1"/>
  <c r="N3372" i="2"/>
  <c r="M3372" i="2"/>
  <c r="L3372" i="2"/>
  <c r="K3372" i="2"/>
  <c r="X3372" i="2" s="1"/>
  <c r="J3372" i="2"/>
  <c r="I3372" i="2"/>
  <c r="H3372" i="2"/>
  <c r="G3372" i="2"/>
  <c r="F3372" i="2"/>
  <c r="E3372" i="2"/>
  <c r="D3372" i="2"/>
  <c r="C3372" i="2"/>
  <c r="B3372" i="2"/>
  <c r="A3372" i="2"/>
  <c r="T3372" i="2" s="1"/>
  <c r="AA3371" i="2"/>
  <c r="S3371" i="2"/>
  <c r="R3371" i="2"/>
  <c r="Q3371" i="2"/>
  <c r="Y3371" i="2" s="1" a="1"/>
  <c r="Y3371" i="2" s="1"/>
  <c r="P3371" i="2"/>
  <c r="Z3371" i="2" s="1"/>
  <c r="N3371" i="2"/>
  <c r="M3371" i="2"/>
  <c r="L3371" i="2"/>
  <c r="K3371" i="2"/>
  <c r="X3371" i="2" s="1"/>
  <c r="J3371" i="2"/>
  <c r="I3371" i="2"/>
  <c r="H3371" i="2"/>
  <c r="G3371" i="2"/>
  <c r="F3371" i="2"/>
  <c r="E3371" i="2"/>
  <c r="D3371" i="2"/>
  <c r="C3371" i="2"/>
  <c r="B3371" i="2"/>
  <c r="A3371" i="2"/>
  <c r="T3371" i="2" s="1"/>
  <c r="AA3370" i="2"/>
  <c r="S3370" i="2"/>
  <c r="R3370" i="2"/>
  <c r="Q3370" i="2"/>
  <c r="Y3370" i="2" s="1" a="1"/>
  <c r="Y3370" i="2" s="1"/>
  <c r="P3370" i="2"/>
  <c r="Z3370" i="2" s="1"/>
  <c r="N3370" i="2"/>
  <c r="M3370" i="2"/>
  <c r="L3370" i="2"/>
  <c r="K3370" i="2"/>
  <c r="X3370" i="2" s="1"/>
  <c r="J3370" i="2"/>
  <c r="I3370" i="2"/>
  <c r="H3370" i="2"/>
  <c r="G3370" i="2"/>
  <c r="F3370" i="2"/>
  <c r="E3370" i="2"/>
  <c r="D3370" i="2"/>
  <c r="C3370" i="2"/>
  <c r="B3370" i="2"/>
  <c r="A3370" i="2"/>
  <c r="T3370" i="2" s="1"/>
  <c r="AA3369" i="2"/>
  <c r="S3369" i="2"/>
  <c r="R3369" i="2"/>
  <c r="Q3369" i="2"/>
  <c r="Y3369" i="2" s="1" a="1"/>
  <c r="Y3369" i="2" s="1"/>
  <c r="P3369" i="2"/>
  <c r="Z3369" i="2" s="1"/>
  <c r="N3369" i="2"/>
  <c r="M3369" i="2"/>
  <c r="L3369" i="2"/>
  <c r="K3369" i="2"/>
  <c r="J3369" i="2"/>
  <c r="I3369" i="2"/>
  <c r="H3369" i="2"/>
  <c r="G3369" i="2"/>
  <c r="F3369" i="2"/>
  <c r="E3369" i="2"/>
  <c r="D3369" i="2"/>
  <c r="C3369" i="2"/>
  <c r="B3369" i="2"/>
  <c r="A3369" i="2"/>
  <c r="T3369" i="2" s="1"/>
  <c r="AA3368" i="2"/>
  <c r="S3368" i="2"/>
  <c r="R3368" i="2"/>
  <c r="Q3368" i="2"/>
  <c r="Y3368" i="2" s="1" a="1"/>
  <c r="Y3368" i="2" s="1"/>
  <c r="P3368" i="2"/>
  <c r="Z3368" i="2" s="1"/>
  <c r="N3368" i="2"/>
  <c r="M3368" i="2"/>
  <c r="L3368" i="2"/>
  <c r="K3368" i="2"/>
  <c r="X3368" i="2" s="1"/>
  <c r="J3368" i="2"/>
  <c r="I3368" i="2"/>
  <c r="H3368" i="2"/>
  <c r="G3368" i="2"/>
  <c r="F3368" i="2"/>
  <c r="E3368" i="2"/>
  <c r="D3368" i="2"/>
  <c r="C3368" i="2"/>
  <c r="B3368" i="2"/>
  <c r="A3368" i="2"/>
  <c r="T3368" i="2" s="1"/>
  <c r="AA3367" i="2"/>
  <c r="S3367" i="2"/>
  <c r="R3367" i="2"/>
  <c r="Q3367" i="2"/>
  <c r="Y3367" i="2" s="1" a="1"/>
  <c r="Y3367" i="2" s="1"/>
  <c r="P3367" i="2"/>
  <c r="Z3367" i="2" s="1"/>
  <c r="N3367" i="2"/>
  <c r="M3367" i="2"/>
  <c r="L3367" i="2"/>
  <c r="K3367" i="2"/>
  <c r="X3367" i="2" s="1"/>
  <c r="J3367" i="2"/>
  <c r="I3367" i="2"/>
  <c r="H3367" i="2"/>
  <c r="G3367" i="2"/>
  <c r="F3367" i="2"/>
  <c r="E3367" i="2"/>
  <c r="D3367" i="2"/>
  <c r="C3367" i="2"/>
  <c r="B3367" i="2"/>
  <c r="A3367" i="2"/>
  <c r="T3367" i="2" s="1"/>
  <c r="AA3366" i="2"/>
  <c r="S3366" i="2"/>
  <c r="R3366" i="2"/>
  <c r="Q3366" i="2"/>
  <c r="Y3366" i="2" s="1" a="1"/>
  <c r="Y3366" i="2" s="1"/>
  <c r="P3366" i="2"/>
  <c r="Z3366" i="2" s="1"/>
  <c r="N3366" i="2"/>
  <c r="M3366" i="2"/>
  <c r="L3366" i="2"/>
  <c r="K3366" i="2"/>
  <c r="X3366" i="2" s="1"/>
  <c r="J3366" i="2"/>
  <c r="I3366" i="2"/>
  <c r="H3366" i="2"/>
  <c r="G3366" i="2"/>
  <c r="F3366" i="2"/>
  <c r="E3366" i="2"/>
  <c r="D3366" i="2"/>
  <c r="C3366" i="2"/>
  <c r="B3366" i="2"/>
  <c r="A3366" i="2"/>
  <c r="T3366" i="2" s="1"/>
  <c r="AA3365" i="2"/>
  <c r="S3365" i="2"/>
  <c r="R3365" i="2"/>
  <c r="Q3365" i="2"/>
  <c r="Y3365" i="2" s="1" a="1"/>
  <c r="Y3365" i="2" s="1"/>
  <c r="P3365" i="2"/>
  <c r="Z3365" i="2" s="1"/>
  <c r="N3365" i="2"/>
  <c r="M3365" i="2"/>
  <c r="L3365" i="2"/>
  <c r="K3365" i="2"/>
  <c r="J3365" i="2"/>
  <c r="I3365" i="2"/>
  <c r="H3365" i="2"/>
  <c r="G3365" i="2"/>
  <c r="F3365" i="2"/>
  <c r="E3365" i="2"/>
  <c r="D3365" i="2"/>
  <c r="C3365" i="2"/>
  <c r="B3365" i="2"/>
  <c r="A3365" i="2"/>
  <c r="T3365" i="2" s="1"/>
  <c r="AA3364" i="2"/>
  <c r="S3364" i="2"/>
  <c r="R3364" i="2"/>
  <c r="Q3364" i="2"/>
  <c r="Y3364" i="2" s="1" a="1"/>
  <c r="Y3364" i="2" s="1"/>
  <c r="P3364" i="2"/>
  <c r="Z3364" i="2" s="1"/>
  <c r="N3364" i="2"/>
  <c r="M3364" i="2"/>
  <c r="L3364" i="2"/>
  <c r="K3364" i="2"/>
  <c r="X3364" i="2" s="1"/>
  <c r="J3364" i="2"/>
  <c r="I3364" i="2"/>
  <c r="H3364" i="2"/>
  <c r="G3364" i="2"/>
  <c r="F3364" i="2"/>
  <c r="E3364" i="2"/>
  <c r="D3364" i="2"/>
  <c r="C3364" i="2"/>
  <c r="B3364" i="2"/>
  <c r="A3364" i="2"/>
  <c r="T3364" i="2" s="1"/>
  <c r="AA3363" i="2"/>
  <c r="S3363" i="2"/>
  <c r="R3363" i="2"/>
  <c r="Q3363" i="2"/>
  <c r="Y3363" i="2" s="1" a="1"/>
  <c r="Y3363" i="2" s="1"/>
  <c r="P3363" i="2"/>
  <c r="Z3363" i="2" s="1"/>
  <c r="N3363" i="2"/>
  <c r="M3363" i="2"/>
  <c r="L3363" i="2"/>
  <c r="K3363" i="2"/>
  <c r="X3363" i="2" s="1"/>
  <c r="J3363" i="2"/>
  <c r="I3363" i="2"/>
  <c r="H3363" i="2"/>
  <c r="G3363" i="2"/>
  <c r="F3363" i="2"/>
  <c r="E3363" i="2"/>
  <c r="D3363" i="2"/>
  <c r="C3363" i="2"/>
  <c r="B3363" i="2"/>
  <c r="A3363" i="2"/>
  <c r="T3363" i="2" s="1"/>
  <c r="AA3362" i="2"/>
  <c r="S3362" i="2"/>
  <c r="R3362" i="2"/>
  <c r="Q3362" i="2"/>
  <c r="Y3362" i="2" s="1" a="1"/>
  <c r="Y3362" i="2" s="1"/>
  <c r="P3362" i="2"/>
  <c r="Z3362" i="2" s="1"/>
  <c r="N3362" i="2"/>
  <c r="M3362" i="2"/>
  <c r="L3362" i="2"/>
  <c r="K3362" i="2"/>
  <c r="X3362" i="2" s="1"/>
  <c r="J3362" i="2"/>
  <c r="I3362" i="2"/>
  <c r="H3362" i="2"/>
  <c r="G3362" i="2"/>
  <c r="F3362" i="2"/>
  <c r="E3362" i="2"/>
  <c r="D3362" i="2"/>
  <c r="C3362" i="2"/>
  <c r="B3362" i="2"/>
  <c r="A3362" i="2"/>
  <c r="T3362" i="2" s="1"/>
  <c r="AA3361" i="2"/>
  <c r="S3361" i="2"/>
  <c r="R3361" i="2"/>
  <c r="Q3361" i="2"/>
  <c r="Y3361" i="2" s="1" a="1"/>
  <c r="Y3361" i="2" s="1"/>
  <c r="P3361" i="2"/>
  <c r="Z3361" i="2" s="1"/>
  <c r="N3361" i="2"/>
  <c r="M3361" i="2"/>
  <c r="L3361" i="2"/>
  <c r="K3361" i="2"/>
  <c r="X3361" i="2" s="1"/>
  <c r="J3361" i="2"/>
  <c r="I3361" i="2"/>
  <c r="H3361" i="2"/>
  <c r="G3361" i="2"/>
  <c r="F3361" i="2"/>
  <c r="E3361" i="2"/>
  <c r="D3361" i="2"/>
  <c r="C3361" i="2"/>
  <c r="B3361" i="2"/>
  <c r="A3361" i="2"/>
  <c r="T3361" i="2" s="1"/>
  <c r="AA3360" i="2"/>
  <c r="S3360" i="2"/>
  <c r="R3360" i="2"/>
  <c r="Q3360" i="2"/>
  <c r="Y3360" i="2" s="1" a="1"/>
  <c r="Y3360" i="2" s="1"/>
  <c r="P3360" i="2"/>
  <c r="Z3360" i="2" s="1"/>
  <c r="N3360" i="2"/>
  <c r="M3360" i="2"/>
  <c r="L3360" i="2"/>
  <c r="K3360" i="2"/>
  <c r="X3360" i="2" s="1"/>
  <c r="J3360" i="2"/>
  <c r="I3360" i="2"/>
  <c r="H3360" i="2"/>
  <c r="G3360" i="2"/>
  <c r="F3360" i="2"/>
  <c r="E3360" i="2"/>
  <c r="D3360" i="2"/>
  <c r="C3360" i="2"/>
  <c r="B3360" i="2"/>
  <c r="A3360" i="2"/>
  <c r="T3360" i="2" s="1"/>
  <c r="AA3359" i="2"/>
  <c r="Z3359" i="2"/>
  <c r="S3359" i="2"/>
  <c r="R3359" i="2"/>
  <c r="Q3359" i="2"/>
  <c r="Y3359" i="2" s="1" a="1"/>
  <c r="Y3359" i="2" s="1"/>
  <c r="P3359" i="2"/>
  <c r="N3359" i="2"/>
  <c r="M3359" i="2"/>
  <c r="L3359" i="2"/>
  <c r="K3359" i="2"/>
  <c r="J3359" i="2"/>
  <c r="I3359" i="2"/>
  <c r="H3359" i="2"/>
  <c r="G3359" i="2"/>
  <c r="F3359" i="2"/>
  <c r="E3359" i="2"/>
  <c r="D3359" i="2"/>
  <c r="C3359" i="2"/>
  <c r="B3359" i="2"/>
  <c r="A3359" i="2"/>
  <c r="T3359" i="2" s="1"/>
  <c r="AA3358" i="2"/>
  <c r="S3358" i="2"/>
  <c r="R3358" i="2"/>
  <c r="Q3358" i="2"/>
  <c r="Y3358" i="2" s="1" a="1"/>
  <c r="Y3358" i="2" s="1"/>
  <c r="P3358" i="2"/>
  <c r="Z3358" i="2" s="1"/>
  <c r="N3358" i="2"/>
  <c r="M3358" i="2"/>
  <c r="L3358" i="2"/>
  <c r="K3358" i="2"/>
  <c r="X3358" i="2" s="1"/>
  <c r="J3358" i="2"/>
  <c r="I3358" i="2"/>
  <c r="H3358" i="2"/>
  <c r="G3358" i="2"/>
  <c r="F3358" i="2"/>
  <c r="E3358" i="2"/>
  <c r="D3358" i="2"/>
  <c r="C3358" i="2"/>
  <c r="B3358" i="2"/>
  <c r="A3358" i="2"/>
  <c r="T3358" i="2" s="1"/>
  <c r="AA3357" i="2"/>
  <c r="S3357" i="2"/>
  <c r="R3357" i="2"/>
  <c r="Q3357" i="2"/>
  <c r="Y3357" i="2" s="1" a="1"/>
  <c r="Y3357" i="2" s="1"/>
  <c r="P3357" i="2"/>
  <c r="Z3357" i="2" s="1"/>
  <c r="N3357" i="2"/>
  <c r="M3357" i="2"/>
  <c r="L3357" i="2"/>
  <c r="K3357" i="2"/>
  <c r="X3357" i="2" s="1"/>
  <c r="J3357" i="2"/>
  <c r="I3357" i="2"/>
  <c r="H3357" i="2"/>
  <c r="G3357" i="2"/>
  <c r="F3357" i="2"/>
  <c r="E3357" i="2"/>
  <c r="D3357" i="2"/>
  <c r="C3357" i="2"/>
  <c r="B3357" i="2"/>
  <c r="A3357" i="2"/>
  <c r="T3357" i="2" s="1"/>
  <c r="AA3356" i="2"/>
  <c r="S3356" i="2"/>
  <c r="R3356" i="2"/>
  <c r="Q3356" i="2"/>
  <c r="Y3356" i="2" s="1" a="1"/>
  <c r="Y3356" i="2" s="1"/>
  <c r="P3356" i="2"/>
  <c r="Z3356" i="2" s="1"/>
  <c r="N3356" i="2"/>
  <c r="M3356" i="2"/>
  <c r="L3356" i="2"/>
  <c r="K3356" i="2"/>
  <c r="X3356" i="2" s="1"/>
  <c r="J3356" i="2"/>
  <c r="I3356" i="2"/>
  <c r="H3356" i="2"/>
  <c r="G3356" i="2"/>
  <c r="F3356" i="2"/>
  <c r="E3356" i="2"/>
  <c r="D3356" i="2"/>
  <c r="C3356" i="2"/>
  <c r="B3356" i="2"/>
  <c r="A3356" i="2"/>
  <c r="T3356" i="2" s="1"/>
  <c r="AA3355" i="2"/>
  <c r="S3355" i="2"/>
  <c r="R3355" i="2"/>
  <c r="Q3355" i="2"/>
  <c r="Y3355" i="2" s="1" a="1"/>
  <c r="Y3355" i="2" s="1"/>
  <c r="P3355" i="2"/>
  <c r="Z3355" i="2" s="1"/>
  <c r="N3355" i="2"/>
  <c r="M3355" i="2"/>
  <c r="L3355" i="2"/>
  <c r="K3355" i="2"/>
  <c r="X3355" i="2" s="1"/>
  <c r="J3355" i="2"/>
  <c r="I3355" i="2"/>
  <c r="H3355" i="2"/>
  <c r="G3355" i="2"/>
  <c r="F3355" i="2"/>
  <c r="E3355" i="2"/>
  <c r="D3355" i="2"/>
  <c r="C3355" i="2"/>
  <c r="B3355" i="2"/>
  <c r="A3355" i="2"/>
  <c r="T3355" i="2" s="1"/>
  <c r="AA3354" i="2"/>
  <c r="S3354" i="2"/>
  <c r="R3354" i="2"/>
  <c r="Q3354" i="2"/>
  <c r="Y3354" i="2" s="1" a="1"/>
  <c r="Y3354" i="2" s="1"/>
  <c r="P3354" i="2"/>
  <c r="Z3354" i="2" s="1"/>
  <c r="N3354" i="2"/>
  <c r="M3354" i="2"/>
  <c r="L3354" i="2"/>
  <c r="K3354" i="2"/>
  <c r="X3354" i="2" s="1"/>
  <c r="J3354" i="2"/>
  <c r="I3354" i="2"/>
  <c r="H3354" i="2"/>
  <c r="G3354" i="2"/>
  <c r="F3354" i="2"/>
  <c r="E3354" i="2"/>
  <c r="D3354" i="2"/>
  <c r="C3354" i="2"/>
  <c r="B3354" i="2"/>
  <c r="A3354" i="2"/>
  <c r="T3354" i="2" s="1"/>
  <c r="AA3353" i="2"/>
  <c r="S3353" i="2"/>
  <c r="R3353" i="2"/>
  <c r="Q3353" i="2"/>
  <c r="Y3353" i="2" s="1" a="1"/>
  <c r="Y3353" i="2" s="1"/>
  <c r="P3353" i="2"/>
  <c r="Z3353" i="2" s="1"/>
  <c r="N3353" i="2"/>
  <c r="M3353" i="2"/>
  <c r="L3353" i="2"/>
  <c r="K3353" i="2"/>
  <c r="X3353" i="2" s="1"/>
  <c r="J3353" i="2"/>
  <c r="I3353" i="2"/>
  <c r="H3353" i="2"/>
  <c r="G3353" i="2"/>
  <c r="F3353" i="2"/>
  <c r="E3353" i="2"/>
  <c r="D3353" i="2"/>
  <c r="C3353" i="2"/>
  <c r="B3353" i="2"/>
  <c r="A3353" i="2"/>
  <c r="T3353" i="2" s="1"/>
  <c r="AA3352" i="2"/>
  <c r="S3352" i="2"/>
  <c r="R3352" i="2"/>
  <c r="Q3352" i="2"/>
  <c r="Y3352" i="2" s="1" a="1"/>
  <c r="Y3352" i="2" s="1"/>
  <c r="P3352" i="2"/>
  <c r="Z3352" i="2" s="1"/>
  <c r="N3352" i="2"/>
  <c r="M3352" i="2"/>
  <c r="L3352" i="2"/>
  <c r="K3352" i="2"/>
  <c r="X3352" i="2" s="1"/>
  <c r="J3352" i="2"/>
  <c r="I3352" i="2"/>
  <c r="H3352" i="2"/>
  <c r="G3352" i="2"/>
  <c r="F3352" i="2"/>
  <c r="E3352" i="2"/>
  <c r="D3352" i="2"/>
  <c r="C3352" i="2"/>
  <c r="B3352" i="2"/>
  <c r="A3352" i="2"/>
  <c r="T3352" i="2" s="1"/>
  <c r="AA3351" i="2"/>
  <c r="S3351" i="2"/>
  <c r="R3351" i="2"/>
  <c r="Q3351" i="2"/>
  <c r="Y3351" i="2" s="1" a="1"/>
  <c r="Y3351" i="2" s="1"/>
  <c r="P3351" i="2"/>
  <c r="Z3351" i="2" s="1"/>
  <c r="N3351" i="2"/>
  <c r="M3351" i="2"/>
  <c r="L3351" i="2"/>
  <c r="K3351" i="2"/>
  <c r="X3351" i="2" s="1"/>
  <c r="J3351" i="2"/>
  <c r="I3351" i="2"/>
  <c r="H3351" i="2"/>
  <c r="G3351" i="2"/>
  <c r="F3351" i="2"/>
  <c r="E3351" i="2"/>
  <c r="D3351" i="2"/>
  <c r="C3351" i="2"/>
  <c r="B3351" i="2"/>
  <c r="A3351" i="2"/>
  <c r="T3351" i="2" s="1"/>
  <c r="AA3350" i="2"/>
  <c r="S3350" i="2"/>
  <c r="R3350" i="2"/>
  <c r="Q3350" i="2"/>
  <c r="Y3350" i="2" s="1" a="1"/>
  <c r="Y3350" i="2" s="1"/>
  <c r="P3350" i="2"/>
  <c r="Z3350" i="2" s="1"/>
  <c r="N3350" i="2"/>
  <c r="M3350" i="2"/>
  <c r="L3350" i="2"/>
  <c r="K3350" i="2"/>
  <c r="X3350" i="2" s="1"/>
  <c r="J3350" i="2"/>
  <c r="I3350" i="2"/>
  <c r="H3350" i="2"/>
  <c r="G3350" i="2"/>
  <c r="F3350" i="2"/>
  <c r="E3350" i="2"/>
  <c r="D3350" i="2"/>
  <c r="C3350" i="2"/>
  <c r="B3350" i="2"/>
  <c r="A3350" i="2"/>
  <c r="T3350" i="2" s="1"/>
  <c r="AA3349" i="2"/>
  <c r="S3349" i="2"/>
  <c r="R3349" i="2"/>
  <c r="Q3349" i="2"/>
  <c r="Y3349" i="2" s="1" a="1"/>
  <c r="Y3349" i="2" s="1"/>
  <c r="P3349" i="2"/>
  <c r="Z3349" i="2" s="1"/>
  <c r="N3349" i="2"/>
  <c r="M3349" i="2"/>
  <c r="L3349" i="2"/>
  <c r="K3349" i="2"/>
  <c r="X3349" i="2" s="1"/>
  <c r="J3349" i="2"/>
  <c r="I3349" i="2"/>
  <c r="H3349" i="2"/>
  <c r="G3349" i="2"/>
  <c r="F3349" i="2"/>
  <c r="E3349" i="2"/>
  <c r="D3349" i="2"/>
  <c r="C3349" i="2"/>
  <c r="B3349" i="2"/>
  <c r="A3349" i="2"/>
  <c r="T3349" i="2" s="1"/>
  <c r="AA3348" i="2"/>
  <c r="S3348" i="2"/>
  <c r="R3348" i="2"/>
  <c r="Q3348" i="2"/>
  <c r="Y3348" i="2" s="1" a="1"/>
  <c r="Y3348" i="2" s="1"/>
  <c r="P3348" i="2"/>
  <c r="Z3348" i="2" s="1"/>
  <c r="N3348" i="2"/>
  <c r="M3348" i="2"/>
  <c r="L3348" i="2"/>
  <c r="K3348" i="2"/>
  <c r="X3348" i="2" s="1"/>
  <c r="J3348" i="2"/>
  <c r="I3348" i="2"/>
  <c r="H3348" i="2"/>
  <c r="G3348" i="2"/>
  <c r="F3348" i="2"/>
  <c r="E3348" i="2"/>
  <c r="D3348" i="2"/>
  <c r="C3348" i="2"/>
  <c r="B3348" i="2"/>
  <c r="A3348" i="2"/>
  <c r="T3348" i="2" s="1"/>
  <c r="AA3347" i="2"/>
  <c r="S3347" i="2"/>
  <c r="R3347" i="2"/>
  <c r="Q3347" i="2"/>
  <c r="Y3347" i="2" s="1" a="1"/>
  <c r="Y3347" i="2" s="1"/>
  <c r="P3347" i="2"/>
  <c r="Z3347" i="2" s="1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B3347" i="2"/>
  <c r="A3347" i="2"/>
  <c r="T3347" i="2" s="1"/>
  <c r="AA3346" i="2"/>
  <c r="S3346" i="2"/>
  <c r="R3346" i="2"/>
  <c r="Q3346" i="2"/>
  <c r="Y3346" i="2" s="1" a="1"/>
  <c r="Y3346" i="2" s="1"/>
  <c r="P3346" i="2"/>
  <c r="Z3346" i="2" s="1"/>
  <c r="N3346" i="2"/>
  <c r="M3346" i="2"/>
  <c r="L3346" i="2"/>
  <c r="K3346" i="2"/>
  <c r="X3346" i="2" s="1"/>
  <c r="J3346" i="2"/>
  <c r="I3346" i="2"/>
  <c r="H3346" i="2"/>
  <c r="G3346" i="2"/>
  <c r="F3346" i="2"/>
  <c r="E3346" i="2"/>
  <c r="D3346" i="2"/>
  <c r="C3346" i="2"/>
  <c r="B3346" i="2"/>
  <c r="A3346" i="2"/>
  <c r="T3346" i="2" s="1"/>
  <c r="AA3345" i="2"/>
  <c r="S3345" i="2"/>
  <c r="R3345" i="2"/>
  <c r="Q3345" i="2"/>
  <c r="Y3345" i="2" s="1" a="1"/>
  <c r="Y3345" i="2" s="1"/>
  <c r="P3345" i="2"/>
  <c r="Z3345" i="2" s="1"/>
  <c r="N3345" i="2"/>
  <c r="M3345" i="2"/>
  <c r="L3345" i="2"/>
  <c r="K3345" i="2"/>
  <c r="X3345" i="2" s="1"/>
  <c r="J3345" i="2"/>
  <c r="I3345" i="2"/>
  <c r="H3345" i="2"/>
  <c r="G3345" i="2"/>
  <c r="F3345" i="2"/>
  <c r="E3345" i="2"/>
  <c r="D3345" i="2"/>
  <c r="C3345" i="2"/>
  <c r="B3345" i="2"/>
  <c r="A3345" i="2"/>
  <c r="T3345" i="2" s="1"/>
  <c r="AA3344" i="2"/>
  <c r="S3344" i="2"/>
  <c r="R3344" i="2"/>
  <c r="Q3344" i="2"/>
  <c r="Y3344" i="2" s="1" a="1"/>
  <c r="Y3344" i="2" s="1"/>
  <c r="P3344" i="2"/>
  <c r="Z3344" i="2" s="1"/>
  <c r="N3344" i="2"/>
  <c r="M3344" i="2"/>
  <c r="L3344" i="2"/>
  <c r="K3344" i="2"/>
  <c r="X3344" i="2" s="1"/>
  <c r="J3344" i="2"/>
  <c r="I3344" i="2"/>
  <c r="H3344" i="2"/>
  <c r="G3344" i="2"/>
  <c r="F3344" i="2"/>
  <c r="E3344" i="2"/>
  <c r="D3344" i="2"/>
  <c r="C3344" i="2"/>
  <c r="B3344" i="2"/>
  <c r="A3344" i="2"/>
  <c r="T3344" i="2" s="1"/>
  <c r="AA3343" i="2"/>
  <c r="S3343" i="2"/>
  <c r="R3343" i="2"/>
  <c r="Q3343" i="2"/>
  <c r="Y3343" i="2" s="1" a="1"/>
  <c r="Y3343" i="2" s="1"/>
  <c r="P3343" i="2"/>
  <c r="Z3343" i="2" s="1"/>
  <c r="N3343" i="2"/>
  <c r="M3343" i="2"/>
  <c r="L3343" i="2"/>
  <c r="K3343" i="2"/>
  <c r="X3343" i="2" s="1"/>
  <c r="J3343" i="2"/>
  <c r="I3343" i="2"/>
  <c r="H3343" i="2"/>
  <c r="G3343" i="2"/>
  <c r="F3343" i="2"/>
  <c r="E3343" i="2"/>
  <c r="D3343" i="2"/>
  <c r="C3343" i="2"/>
  <c r="B3343" i="2"/>
  <c r="A3343" i="2"/>
  <c r="T3343" i="2" s="1"/>
  <c r="AA3342" i="2"/>
  <c r="S3342" i="2"/>
  <c r="R3342" i="2"/>
  <c r="Q3342" i="2"/>
  <c r="Y3342" i="2" s="1" a="1"/>
  <c r="Y3342" i="2" s="1"/>
  <c r="P3342" i="2"/>
  <c r="Z3342" i="2" s="1"/>
  <c r="N3342" i="2"/>
  <c r="M3342" i="2"/>
  <c r="L3342" i="2"/>
  <c r="K3342" i="2"/>
  <c r="X3342" i="2" s="1"/>
  <c r="J3342" i="2"/>
  <c r="I3342" i="2"/>
  <c r="H3342" i="2"/>
  <c r="G3342" i="2"/>
  <c r="F3342" i="2"/>
  <c r="E3342" i="2"/>
  <c r="D3342" i="2"/>
  <c r="C3342" i="2"/>
  <c r="B3342" i="2"/>
  <c r="A3342" i="2"/>
  <c r="T3342" i="2" s="1"/>
  <c r="AA3341" i="2"/>
  <c r="S3341" i="2"/>
  <c r="R3341" i="2"/>
  <c r="Q3341" i="2"/>
  <c r="Y3341" i="2" s="1" a="1"/>
  <c r="Y3341" i="2" s="1"/>
  <c r="P3341" i="2"/>
  <c r="Z3341" i="2" s="1"/>
  <c r="N3341" i="2"/>
  <c r="M3341" i="2"/>
  <c r="L3341" i="2"/>
  <c r="K3341" i="2"/>
  <c r="J3341" i="2"/>
  <c r="I3341" i="2"/>
  <c r="H3341" i="2"/>
  <c r="G3341" i="2"/>
  <c r="F3341" i="2"/>
  <c r="E3341" i="2"/>
  <c r="D3341" i="2"/>
  <c r="C3341" i="2"/>
  <c r="B3341" i="2"/>
  <c r="A3341" i="2"/>
  <c r="T3341" i="2" s="1"/>
  <c r="AA3340" i="2"/>
  <c r="S3340" i="2"/>
  <c r="R3340" i="2"/>
  <c r="Q3340" i="2"/>
  <c r="Y3340" i="2" s="1" a="1"/>
  <c r="Y3340" i="2" s="1"/>
  <c r="P3340" i="2"/>
  <c r="Z3340" i="2" s="1"/>
  <c r="N3340" i="2"/>
  <c r="M3340" i="2"/>
  <c r="L3340" i="2"/>
  <c r="K3340" i="2"/>
  <c r="J3340" i="2"/>
  <c r="I3340" i="2"/>
  <c r="H3340" i="2"/>
  <c r="G3340" i="2"/>
  <c r="F3340" i="2"/>
  <c r="E3340" i="2"/>
  <c r="D3340" i="2"/>
  <c r="C3340" i="2"/>
  <c r="B3340" i="2"/>
  <c r="A3340" i="2"/>
  <c r="T3340" i="2" s="1"/>
  <c r="AA3339" i="2"/>
  <c r="S3339" i="2"/>
  <c r="R3339" i="2"/>
  <c r="Q3339" i="2"/>
  <c r="Y3339" i="2" s="1" a="1"/>
  <c r="Y3339" i="2" s="1"/>
  <c r="P3339" i="2"/>
  <c r="Z3339" i="2" s="1"/>
  <c r="N3339" i="2"/>
  <c r="M3339" i="2"/>
  <c r="L3339" i="2"/>
  <c r="K3339" i="2"/>
  <c r="J3339" i="2"/>
  <c r="I3339" i="2"/>
  <c r="H3339" i="2"/>
  <c r="G3339" i="2"/>
  <c r="F3339" i="2"/>
  <c r="E3339" i="2"/>
  <c r="D3339" i="2"/>
  <c r="C3339" i="2"/>
  <c r="B3339" i="2"/>
  <c r="A3339" i="2"/>
  <c r="T3339" i="2" s="1"/>
  <c r="AA3338" i="2"/>
  <c r="S3338" i="2"/>
  <c r="R3338" i="2"/>
  <c r="Q3338" i="2"/>
  <c r="Y3338" i="2" s="1" a="1"/>
  <c r="Y3338" i="2" s="1"/>
  <c r="P3338" i="2"/>
  <c r="Z3338" i="2" s="1"/>
  <c r="N3338" i="2"/>
  <c r="M3338" i="2"/>
  <c r="L3338" i="2"/>
  <c r="K3338" i="2"/>
  <c r="X3338" i="2" s="1"/>
  <c r="J3338" i="2"/>
  <c r="I3338" i="2"/>
  <c r="H3338" i="2"/>
  <c r="G3338" i="2"/>
  <c r="F3338" i="2"/>
  <c r="E3338" i="2"/>
  <c r="D3338" i="2"/>
  <c r="C3338" i="2"/>
  <c r="B3338" i="2"/>
  <c r="A3338" i="2"/>
  <c r="T3338" i="2" s="1"/>
  <c r="AA3337" i="2"/>
  <c r="S3337" i="2"/>
  <c r="R3337" i="2"/>
  <c r="Q3337" i="2"/>
  <c r="Y3337" i="2" s="1" a="1"/>
  <c r="Y3337" i="2" s="1"/>
  <c r="P3337" i="2"/>
  <c r="Z3337" i="2" s="1"/>
  <c r="N3337" i="2"/>
  <c r="M3337" i="2"/>
  <c r="L3337" i="2"/>
  <c r="K3337" i="2"/>
  <c r="X3337" i="2" s="1"/>
  <c r="J3337" i="2"/>
  <c r="I3337" i="2"/>
  <c r="H3337" i="2"/>
  <c r="G3337" i="2"/>
  <c r="F3337" i="2"/>
  <c r="E3337" i="2"/>
  <c r="D3337" i="2"/>
  <c r="C3337" i="2"/>
  <c r="B3337" i="2"/>
  <c r="A3337" i="2"/>
  <c r="T3337" i="2" s="1"/>
  <c r="AA3336" i="2"/>
  <c r="S3336" i="2"/>
  <c r="R3336" i="2"/>
  <c r="Q3336" i="2"/>
  <c r="Y3336" i="2" s="1" a="1"/>
  <c r="Y3336" i="2" s="1"/>
  <c r="P3336" i="2"/>
  <c r="Z3336" i="2" s="1"/>
  <c r="N3336" i="2"/>
  <c r="M3336" i="2"/>
  <c r="L3336" i="2"/>
  <c r="K3336" i="2"/>
  <c r="X3336" i="2" s="1"/>
  <c r="J3336" i="2"/>
  <c r="I3336" i="2"/>
  <c r="H3336" i="2"/>
  <c r="G3336" i="2"/>
  <c r="F3336" i="2"/>
  <c r="E3336" i="2"/>
  <c r="D3336" i="2"/>
  <c r="C3336" i="2"/>
  <c r="B3336" i="2"/>
  <c r="A3336" i="2"/>
  <c r="T3336" i="2" s="1"/>
  <c r="AA3335" i="2"/>
  <c r="S3335" i="2"/>
  <c r="R3335" i="2"/>
  <c r="Q3335" i="2"/>
  <c r="Y3335" i="2" s="1" a="1"/>
  <c r="Y3335" i="2" s="1"/>
  <c r="P3335" i="2"/>
  <c r="Z3335" i="2" s="1"/>
  <c r="N3335" i="2"/>
  <c r="M3335" i="2"/>
  <c r="L3335" i="2"/>
  <c r="K3335" i="2"/>
  <c r="X3335" i="2" s="1"/>
  <c r="J3335" i="2"/>
  <c r="I3335" i="2"/>
  <c r="H3335" i="2"/>
  <c r="G3335" i="2"/>
  <c r="F3335" i="2"/>
  <c r="E3335" i="2"/>
  <c r="D3335" i="2"/>
  <c r="C3335" i="2"/>
  <c r="B3335" i="2"/>
  <c r="A3335" i="2"/>
  <c r="T3335" i="2" s="1"/>
  <c r="AA3334" i="2"/>
  <c r="S3334" i="2"/>
  <c r="R3334" i="2"/>
  <c r="Q3334" i="2"/>
  <c r="Y3334" i="2" s="1" a="1"/>
  <c r="Y3334" i="2" s="1"/>
  <c r="P3334" i="2"/>
  <c r="Z3334" i="2" s="1"/>
  <c r="N3334" i="2"/>
  <c r="M3334" i="2"/>
  <c r="L3334" i="2"/>
  <c r="K3334" i="2"/>
  <c r="X3334" i="2" s="1"/>
  <c r="J3334" i="2"/>
  <c r="I3334" i="2"/>
  <c r="H3334" i="2"/>
  <c r="G3334" i="2"/>
  <c r="F3334" i="2"/>
  <c r="E3334" i="2"/>
  <c r="D3334" i="2"/>
  <c r="C3334" i="2"/>
  <c r="B3334" i="2"/>
  <c r="A3334" i="2"/>
  <c r="T3334" i="2" s="1"/>
  <c r="AA3333" i="2"/>
  <c r="S3333" i="2"/>
  <c r="R3333" i="2"/>
  <c r="Q3333" i="2"/>
  <c r="Y3333" i="2" s="1" a="1"/>
  <c r="Y3333" i="2" s="1"/>
  <c r="P3333" i="2"/>
  <c r="Z3333" i="2" s="1"/>
  <c r="N3333" i="2"/>
  <c r="M3333" i="2"/>
  <c r="L3333" i="2"/>
  <c r="K3333" i="2"/>
  <c r="J3333" i="2"/>
  <c r="I3333" i="2"/>
  <c r="H3333" i="2"/>
  <c r="G3333" i="2"/>
  <c r="F3333" i="2"/>
  <c r="E3333" i="2"/>
  <c r="D3333" i="2"/>
  <c r="C3333" i="2"/>
  <c r="B3333" i="2"/>
  <c r="A3333" i="2"/>
  <c r="T3333" i="2" s="1"/>
  <c r="AA3332" i="2"/>
  <c r="S3332" i="2"/>
  <c r="R3332" i="2"/>
  <c r="Q3332" i="2"/>
  <c r="Y3332" i="2" s="1" a="1"/>
  <c r="Y3332" i="2" s="1"/>
  <c r="P3332" i="2"/>
  <c r="Z3332" i="2" s="1"/>
  <c r="N3332" i="2"/>
  <c r="M3332" i="2"/>
  <c r="L3332" i="2"/>
  <c r="K3332" i="2"/>
  <c r="X3332" i="2" s="1"/>
  <c r="J3332" i="2"/>
  <c r="I3332" i="2"/>
  <c r="H3332" i="2"/>
  <c r="G3332" i="2"/>
  <c r="F3332" i="2"/>
  <c r="E3332" i="2"/>
  <c r="D3332" i="2"/>
  <c r="C3332" i="2"/>
  <c r="B3332" i="2"/>
  <c r="A3332" i="2"/>
  <c r="T3332" i="2" s="1"/>
  <c r="AA3331" i="2"/>
  <c r="S3331" i="2"/>
  <c r="R3331" i="2"/>
  <c r="Q3331" i="2"/>
  <c r="Y3331" i="2" s="1" a="1"/>
  <c r="Y3331" i="2" s="1"/>
  <c r="P3331" i="2"/>
  <c r="Z3331" i="2" s="1"/>
  <c r="N3331" i="2"/>
  <c r="M3331" i="2"/>
  <c r="L3331" i="2"/>
  <c r="K3331" i="2"/>
  <c r="J3331" i="2"/>
  <c r="I3331" i="2"/>
  <c r="H3331" i="2"/>
  <c r="G3331" i="2"/>
  <c r="F3331" i="2"/>
  <c r="E3331" i="2"/>
  <c r="D3331" i="2"/>
  <c r="C3331" i="2"/>
  <c r="B3331" i="2"/>
  <c r="A3331" i="2"/>
  <c r="T3331" i="2" s="1"/>
  <c r="AA3330" i="2"/>
  <c r="S3330" i="2"/>
  <c r="R3330" i="2"/>
  <c r="Q3330" i="2"/>
  <c r="Y3330" i="2" s="1" a="1"/>
  <c r="Y3330" i="2" s="1"/>
  <c r="P3330" i="2"/>
  <c r="Z3330" i="2" s="1"/>
  <c r="N3330" i="2"/>
  <c r="M3330" i="2"/>
  <c r="L3330" i="2"/>
  <c r="K3330" i="2"/>
  <c r="J3330" i="2"/>
  <c r="I3330" i="2"/>
  <c r="H3330" i="2"/>
  <c r="G3330" i="2"/>
  <c r="F3330" i="2"/>
  <c r="E3330" i="2"/>
  <c r="D3330" i="2"/>
  <c r="C3330" i="2"/>
  <c r="B3330" i="2"/>
  <c r="A3330" i="2"/>
  <c r="T3330" i="2" s="1"/>
  <c r="AA3329" i="2"/>
  <c r="S3329" i="2"/>
  <c r="R3329" i="2"/>
  <c r="Q3329" i="2"/>
  <c r="Y3329" i="2" s="1" a="1"/>
  <c r="Y3329" i="2" s="1"/>
  <c r="P3329" i="2"/>
  <c r="Z3329" i="2" s="1"/>
  <c r="N3329" i="2"/>
  <c r="M3329" i="2"/>
  <c r="L3329" i="2"/>
  <c r="K3329" i="2"/>
  <c r="X3329" i="2" s="1"/>
  <c r="J3329" i="2"/>
  <c r="I3329" i="2"/>
  <c r="H3329" i="2"/>
  <c r="G3329" i="2"/>
  <c r="F3329" i="2"/>
  <c r="E3329" i="2"/>
  <c r="D3329" i="2"/>
  <c r="C3329" i="2"/>
  <c r="B3329" i="2"/>
  <c r="A3329" i="2"/>
  <c r="T3329" i="2" s="1"/>
  <c r="AA3328" i="2"/>
  <c r="S3328" i="2"/>
  <c r="R3328" i="2"/>
  <c r="Q3328" i="2"/>
  <c r="Y3328" i="2" s="1" a="1"/>
  <c r="Y3328" i="2" s="1"/>
  <c r="P3328" i="2"/>
  <c r="Z3328" i="2" s="1"/>
  <c r="N3328" i="2"/>
  <c r="M3328" i="2"/>
  <c r="L3328" i="2"/>
  <c r="K3328" i="2"/>
  <c r="J3328" i="2"/>
  <c r="I3328" i="2"/>
  <c r="H3328" i="2"/>
  <c r="G3328" i="2"/>
  <c r="F3328" i="2"/>
  <c r="E3328" i="2"/>
  <c r="D3328" i="2"/>
  <c r="C3328" i="2"/>
  <c r="B3328" i="2"/>
  <c r="A3328" i="2"/>
  <c r="T3328" i="2" s="1"/>
  <c r="AA3327" i="2"/>
  <c r="S3327" i="2"/>
  <c r="R3327" i="2"/>
  <c r="Q3327" i="2"/>
  <c r="Y3327" i="2" s="1" a="1"/>
  <c r="Y3327" i="2" s="1"/>
  <c r="P3327" i="2"/>
  <c r="Z3327" i="2" s="1"/>
  <c r="N3327" i="2"/>
  <c r="M3327" i="2"/>
  <c r="L3327" i="2"/>
  <c r="K3327" i="2"/>
  <c r="X3327" i="2" s="1"/>
  <c r="J3327" i="2"/>
  <c r="I3327" i="2"/>
  <c r="H3327" i="2"/>
  <c r="G3327" i="2"/>
  <c r="F3327" i="2"/>
  <c r="E3327" i="2"/>
  <c r="D3327" i="2"/>
  <c r="C3327" i="2"/>
  <c r="B3327" i="2"/>
  <c r="A3327" i="2"/>
  <c r="T3327" i="2" s="1"/>
  <c r="AA3326" i="2"/>
  <c r="S3326" i="2"/>
  <c r="R3326" i="2"/>
  <c r="Q3326" i="2"/>
  <c r="Y3326" i="2" s="1" a="1"/>
  <c r="Y3326" i="2" s="1"/>
  <c r="P3326" i="2"/>
  <c r="Z3326" i="2" s="1"/>
  <c r="N3326" i="2"/>
  <c r="M3326" i="2"/>
  <c r="L3326" i="2"/>
  <c r="K3326" i="2"/>
  <c r="X3326" i="2" s="1"/>
  <c r="J3326" i="2"/>
  <c r="I3326" i="2"/>
  <c r="H3326" i="2"/>
  <c r="G3326" i="2"/>
  <c r="F3326" i="2"/>
  <c r="E3326" i="2"/>
  <c r="D3326" i="2"/>
  <c r="C3326" i="2"/>
  <c r="B3326" i="2"/>
  <c r="A3326" i="2"/>
  <c r="T3326" i="2" s="1"/>
  <c r="AA3325" i="2"/>
  <c r="S3325" i="2"/>
  <c r="R3325" i="2"/>
  <c r="Q3325" i="2"/>
  <c r="Y3325" i="2" s="1" a="1"/>
  <c r="Y3325" i="2" s="1"/>
  <c r="P3325" i="2"/>
  <c r="Z3325" i="2" s="1"/>
  <c r="N3325" i="2"/>
  <c r="M3325" i="2"/>
  <c r="L3325" i="2"/>
  <c r="K3325" i="2"/>
  <c r="X3325" i="2" s="1"/>
  <c r="J3325" i="2"/>
  <c r="I3325" i="2"/>
  <c r="H3325" i="2"/>
  <c r="G3325" i="2"/>
  <c r="F3325" i="2"/>
  <c r="E3325" i="2"/>
  <c r="D3325" i="2"/>
  <c r="C3325" i="2"/>
  <c r="B3325" i="2"/>
  <c r="A3325" i="2"/>
  <c r="T3325" i="2" s="1"/>
  <c r="AA3324" i="2"/>
  <c r="S3324" i="2"/>
  <c r="R3324" i="2"/>
  <c r="Q3324" i="2"/>
  <c r="Y3324" i="2" s="1" a="1"/>
  <c r="Y3324" i="2" s="1"/>
  <c r="P3324" i="2"/>
  <c r="Z3324" i="2" s="1"/>
  <c r="N3324" i="2"/>
  <c r="M3324" i="2"/>
  <c r="L3324" i="2"/>
  <c r="K3324" i="2"/>
  <c r="X3324" i="2" s="1"/>
  <c r="J3324" i="2"/>
  <c r="I3324" i="2"/>
  <c r="H3324" i="2"/>
  <c r="G3324" i="2"/>
  <c r="F3324" i="2"/>
  <c r="E3324" i="2"/>
  <c r="D3324" i="2"/>
  <c r="C3324" i="2"/>
  <c r="B3324" i="2"/>
  <c r="A3324" i="2"/>
  <c r="T3324" i="2" s="1"/>
  <c r="AA3323" i="2"/>
  <c r="S3323" i="2"/>
  <c r="R3323" i="2"/>
  <c r="Q3323" i="2"/>
  <c r="Y3323" i="2" s="1" a="1"/>
  <c r="Y3323" i="2" s="1"/>
  <c r="P3323" i="2"/>
  <c r="Z3323" i="2" s="1"/>
  <c r="N3323" i="2"/>
  <c r="M3323" i="2"/>
  <c r="L3323" i="2"/>
  <c r="K3323" i="2"/>
  <c r="X3323" i="2" s="1"/>
  <c r="J3323" i="2"/>
  <c r="I3323" i="2"/>
  <c r="H3323" i="2"/>
  <c r="G3323" i="2"/>
  <c r="F3323" i="2"/>
  <c r="E3323" i="2"/>
  <c r="D3323" i="2"/>
  <c r="C3323" i="2"/>
  <c r="B3323" i="2"/>
  <c r="A3323" i="2"/>
  <c r="T3323" i="2" s="1"/>
  <c r="AA3322" i="2"/>
  <c r="S3322" i="2"/>
  <c r="R3322" i="2"/>
  <c r="Q3322" i="2"/>
  <c r="Y3322" i="2" s="1" a="1"/>
  <c r="Y3322" i="2" s="1"/>
  <c r="P3322" i="2"/>
  <c r="Z3322" i="2" s="1"/>
  <c r="N3322" i="2"/>
  <c r="M3322" i="2"/>
  <c r="L3322" i="2"/>
  <c r="K3322" i="2"/>
  <c r="X3322" i="2" s="1"/>
  <c r="J3322" i="2"/>
  <c r="I3322" i="2"/>
  <c r="H3322" i="2"/>
  <c r="G3322" i="2"/>
  <c r="F3322" i="2"/>
  <c r="E3322" i="2"/>
  <c r="D3322" i="2"/>
  <c r="C3322" i="2"/>
  <c r="B3322" i="2"/>
  <c r="A3322" i="2"/>
  <c r="T3322" i="2" s="1"/>
  <c r="AA3321" i="2"/>
  <c r="S3321" i="2"/>
  <c r="R3321" i="2"/>
  <c r="Q3321" i="2"/>
  <c r="Y3321" i="2" s="1" a="1"/>
  <c r="Y3321" i="2" s="1"/>
  <c r="P3321" i="2"/>
  <c r="Z3321" i="2" s="1"/>
  <c r="N3321" i="2"/>
  <c r="M3321" i="2"/>
  <c r="L3321" i="2"/>
  <c r="K3321" i="2"/>
  <c r="J3321" i="2"/>
  <c r="I3321" i="2"/>
  <c r="H3321" i="2"/>
  <c r="G3321" i="2"/>
  <c r="F3321" i="2"/>
  <c r="E3321" i="2"/>
  <c r="D3321" i="2"/>
  <c r="C3321" i="2"/>
  <c r="B3321" i="2"/>
  <c r="A3321" i="2"/>
  <c r="T3321" i="2" s="1"/>
  <c r="AA3320" i="2"/>
  <c r="S3320" i="2"/>
  <c r="R3320" i="2"/>
  <c r="Q3320" i="2"/>
  <c r="Y3320" i="2" s="1" a="1"/>
  <c r="Y3320" i="2" s="1"/>
  <c r="P3320" i="2"/>
  <c r="Z3320" i="2" s="1"/>
  <c r="N3320" i="2"/>
  <c r="M3320" i="2"/>
  <c r="L3320" i="2"/>
  <c r="K3320" i="2"/>
  <c r="X3320" i="2" s="1"/>
  <c r="J3320" i="2"/>
  <c r="I3320" i="2"/>
  <c r="H3320" i="2"/>
  <c r="G3320" i="2"/>
  <c r="F3320" i="2"/>
  <c r="E3320" i="2"/>
  <c r="D3320" i="2"/>
  <c r="C3320" i="2"/>
  <c r="B3320" i="2"/>
  <c r="A3320" i="2"/>
  <c r="T3320" i="2" s="1"/>
  <c r="AA3319" i="2"/>
  <c r="S3319" i="2"/>
  <c r="R3319" i="2"/>
  <c r="Q3319" i="2"/>
  <c r="Y3319" i="2" s="1" a="1"/>
  <c r="Y3319" i="2" s="1"/>
  <c r="P3319" i="2"/>
  <c r="Z3319" i="2" s="1"/>
  <c r="N3319" i="2"/>
  <c r="M3319" i="2"/>
  <c r="L3319" i="2"/>
  <c r="K3319" i="2"/>
  <c r="X3319" i="2" s="1"/>
  <c r="J3319" i="2"/>
  <c r="I3319" i="2"/>
  <c r="H3319" i="2"/>
  <c r="G3319" i="2"/>
  <c r="F3319" i="2"/>
  <c r="E3319" i="2"/>
  <c r="D3319" i="2"/>
  <c r="C3319" i="2"/>
  <c r="B3319" i="2"/>
  <c r="A3319" i="2"/>
  <c r="T3319" i="2" s="1"/>
  <c r="AA3318" i="2"/>
  <c r="S3318" i="2"/>
  <c r="R3318" i="2"/>
  <c r="Q3318" i="2"/>
  <c r="Y3318" i="2" s="1" a="1"/>
  <c r="Y3318" i="2" s="1"/>
  <c r="P3318" i="2"/>
  <c r="Z3318" i="2" s="1"/>
  <c r="N3318" i="2"/>
  <c r="M3318" i="2"/>
  <c r="L3318" i="2"/>
  <c r="K3318" i="2"/>
  <c r="J3318" i="2"/>
  <c r="I3318" i="2"/>
  <c r="H3318" i="2"/>
  <c r="G3318" i="2"/>
  <c r="F3318" i="2"/>
  <c r="E3318" i="2"/>
  <c r="D3318" i="2"/>
  <c r="C3318" i="2"/>
  <c r="B3318" i="2"/>
  <c r="A3318" i="2"/>
  <c r="T3318" i="2" s="1"/>
  <c r="AA3317" i="2"/>
  <c r="S3317" i="2"/>
  <c r="R3317" i="2"/>
  <c r="Q3317" i="2"/>
  <c r="Y3317" i="2" s="1" a="1"/>
  <c r="Y3317" i="2" s="1"/>
  <c r="P3317" i="2"/>
  <c r="Z3317" i="2" s="1"/>
  <c r="N3317" i="2"/>
  <c r="M3317" i="2"/>
  <c r="L3317" i="2"/>
  <c r="K3317" i="2"/>
  <c r="X3317" i="2" s="1"/>
  <c r="J3317" i="2"/>
  <c r="I3317" i="2"/>
  <c r="H3317" i="2"/>
  <c r="G3317" i="2"/>
  <c r="F3317" i="2"/>
  <c r="E3317" i="2"/>
  <c r="D3317" i="2"/>
  <c r="C3317" i="2"/>
  <c r="B3317" i="2"/>
  <c r="A3317" i="2"/>
  <c r="T3317" i="2" s="1"/>
  <c r="AA3316" i="2"/>
  <c r="S3316" i="2"/>
  <c r="R3316" i="2"/>
  <c r="Q3316" i="2"/>
  <c r="Y3316" i="2" s="1" a="1"/>
  <c r="Y3316" i="2" s="1"/>
  <c r="P3316" i="2"/>
  <c r="Z3316" i="2" s="1"/>
  <c r="N3316" i="2"/>
  <c r="M3316" i="2"/>
  <c r="L3316" i="2"/>
  <c r="K3316" i="2"/>
  <c r="J3316" i="2"/>
  <c r="I3316" i="2"/>
  <c r="H3316" i="2"/>
  <c r="G3316" i="2"/>
  <c r="F3316" i="2"/>
  <c r="E3316" i="2"/>
  <c r="D3316" i="2"/>
  <c r="C3316" i="2"/>
  <c r="B3316" i="2"/>
  <c r="A3316" i="2"/>
  <c r="T3316" i="2" s="1"/>
  <c r="AA3315" i="2"/>
  <c r="S3315" i="2"/>
  <c r="R3315" i="2"/>
  <c r="Q3315" i="2"/>
  <c r="Y3315" i="2" s="1" a="1"/>
  <c r="Y3315" i="2" s="1"/>
  <c r="P3315" i="2"/>
  <c r="Z3315" i="2" s="1"/>
  <c r="N3315" i="2"/>
  <c r="M3315" i="2"/>
  <c r="L3315" i="2"/>
  <c r="K3315" i="2"/>
  <c r="X3315" i="2" s="1"/>
  <c r="J3315" i="2"/>
  <c r="I3315" i="2"/>
  <c r="H3315" i="2"/>
  <c r="G3315" i="2"/>
  <c r="F3315" i="2"/>
  <c r="E3315" i="2"/>
  <c r="D3315" i="2"/>
  <c r="C3315" i="2"/>
  <c r="B3315" i="2"/>
  <c r="A3315" i="2"/>
  <c r="T3315" i="2" s="1"/>
  <c r="AA3314" i="2"/>
  <c r="S3314" i="2"/>
  <c r="R3314" i="2"/>
  <c r="Q3314" i="2"/>
  <c r="Y3314" i="2" s="1" a="1"/>
  <c r="Y3314" i="2" s="1"/>
  <c r="P3314" i="2"/>
  <c r="Z3314" i="2" s="1"/>
  <c r="N3314" i="2"/>
  <c r="M3314" i="2"/>
  <c r="L3314" i="2"/>
  <c r="K3314" i="2"/>
  <c r="X3314" i="2" s="1"/>
  <c r="J3314" i="2"/>
  <c r="I3314" i="2"/>
  <c r="H3314" i="2"/>
  <c r="G3314" i="2"/>
  <c r="F3314" i="2"/>
  <c r="E3314" i="2"/>
  <c r="D3314" i="2"/>
  <c r="C3314" i="2"/>
  <c r="B3314" i="2"/>
  <c r="A3314" i="2"/>
  <c r="T3314" i="2" s="1"/>
  <c r="AA3313" i="2"/>
  <c r="S3313" i="2"/>
  <c r="R3313" i="2"/>
  <c r="Q3313" i="2"/>
  <c r="Y3313" i="2" s="1" a="1"/>
  <c r="Y3313" i="2" s="1"/>
  <c r="P3313" i="2"/>
  <c r="Z3313" i="2" s="1"/>
  <c r="N3313" i="2"/>
  <c r="M3313" i="2"/>
  <c r="L3313" i="2"/>
  <c r="K3313" i="2"/>
  <c r="X3313" i="2" s="1"/>
  <c r="J3313" i="2"/>
  <c r="I3313" i="2"/>
  <c r="H3313" i="2"/>
  <c r="G3313" i="2"/>
  <c r="F3313" i="2"/>
  <c r="E3313" i="2"/>
  <c r="D3313" i="2"/>
  <c r="C3313" i="2"/>
  <c r="B3313" i="2"/>
  <c r="A3313" i="2"/>
  <c r="T3313" i="2" s="1"/>
  <c r="AA3312" i="2"/>
  <c r="S3312" i="2"/>
  <c r="R3312" i="2"/>
  <c r="Q3312" i="2"/>
  <c r="Y3312" i="2" s="1" a="1"/>
  <c r="Y3312" i="2" s="1"/>
  <c r="P3312" i="2"/>
  <c r="Z3312" i="2" s="1"/>
  <c r="N3312" i="2"/>
  <c r="M3312" i="2"/>
  <c r="L3312" i="2"/>
  <c r="K3312" i="2"/>
  <c r="X3312" i="2" s="1"/>
  <c r="J3312" i="2"/>
  <c r="I3312" i="2"/>
  <c r="H3312" i="2"/>
  <c r="G3312" i="2"/>
  <c r="F3312" i="2"/>
  <c r="E3312" i="2"/>
  <c r="D3312" i="2"/>
  <c r="C3312" i="2"/>
  <c r="B3312" i="2"/>
  <c r="A3312" i="2"/>
  <c r="T3312" i="2" s="1"/>
  <c r="AA3311" i="2"/>
  <c r="S3311" i="2"/>
  <c r="R3311" i="2"/>
  <c r="Q3311" i="2"/>
  <c r="Y3311" i="2" s="1" a="1"/>
  <c r="Y3311" i="2" s="1"/>
  <c r="P3311" i="2"/>
  <c r="Z3311" i="2" s="1"/>
  <c r="N3311" i="2"/>
  <c r="M3311" i="2"/>
  <c r="L3311" i="2"/>
  <c r="K3311" i="2"/>
  <c r="X3311" i="2" s="1"/>
  <c r="J3311" i="2"/>
  <c r="I3311" i="2"/>
  <c r="H3311" i="2"/>
  <c r="G3311" i="2"/>
  <c r="F3311" i="2"/>
  <c r="E3311" i="2"/>
  <c r="D3311" i="2"/>
  <c r="C3311" i="2"/>
  <c r="B3311" i="2"/>
  <c r="A3311" i="2"/>
  <c r="T3311" i="2" s="1"/>
  <c r="AA3310" i="2"/>
  <c r="S3310" i="2"/>
  <c r="R3310" i="2"/>
  <c r="Q3310" i="2"/>
  <c r="Y3310" i="2" s="1" a="1"/>
  <c r="Y3310" i="2" s="1"/>
  <c r="P3310" i="2"/>
  <c r="Z3310" i="2" s="1"/>
  <c r="N3310" i="2"/>
  <c r="M3310" i="2"/>
  <c r="L3310" i="2"/>
  <c r="K3310" i="2"/>
  <c r="X3310" i="2" s="1"/>
  <c r="J3310" i="2"/>
  <c r="I3310" i="2"/>
  <c r="H3310" i="2"/>
  <c r="G3310" i="2"/>
  <c r="F3310" i="2"/>
  <c r="E3310" i="2"/>
  <c r="D3310" i="2"/>
  <c r="C3310" i="2"/>
  <c r="B3310" i="2"/>
  <c r="A3310" i="2"/>
  <c r="T3310" i="2" s="1"/>
  <c r="AA3309" i="2"/>
  <c r="S3309" i="2"/>
  <c r="R3309" i="2"/>
  <c r="Q3309" i="2"/>
  <c r="Y3309" i="2" s="1" a="1"/>
  <c r="Y3309" i="2" s="1"/>
  <c r="P3309" i="2"/>
  <c r="Z3309" i="2" s="1"/>
  <c r="N3309" i="2"/>
  <c r="M3309" i="2"/>
  <c r="L3309" i="2"/>
  <c r="K3309" i="2"/>
  <c r="X3309" i="2" s="1"/>
  <c r="J3309" i="2"/>
  <c r="I3309" i="2"/>
  <c r="H3309" i="2"/>
  <c r="G3309" i="2"/>
  <c r="F3309" i="2"/>
  <c r="E3309" i="2"/>
  <c r="D3309" i="2"/>
  <c r="C3309" i="2"/>
  <c r="B3309" i="2"/>
  <c r="A3309" i="2"/>
  <c r="T3309" i="2" s="1"/>
  <c r="AA3308" i="2"/>
  <c r="S3308" i="2"/>
  <c r="R3308" i="2"/>
  <c r="Q3308" i="2"/>
  <c r="Y3308" i="2" s="1" a="1"/>
  <c r="Y3308" i="2" s="1"/>
  <c r="P3308" i="2"/>
  <c r="Z3308" i="2" s="1"/>
  <c r="N3308" i="2"/>
  <c r="M3308" i="2"/>
  <c r="L3308" i="2"/>
  <c r="K3308" i="2"/>
  <c r="X3308" i="2" s="1"/>
  <c r="J3308" i="2"/>
  <c r="I3308" i="2"/>
  <c r="H3308" i="2"/>
  <c r="G3308" i="2"/>
  <c r="F3308" i="2"/>
  <c r="E3308" i="2"/>
  <c r="D3308" i="2"/>
  <c r="C3308" i="2"/>
  <c r="B3308" i="2"/>
  <c r="A3308" i="2"/>
  <c r="T3308" i="2" s="1"/>
  <c r="AA3307" i="2"/>
  <c r="S3307" i="2"/>
  <c r="R3307" i="2"/>
  <c r="Q3307" i="2"/>
  <c r="Y3307" i="2" s="1" a="1"/>
  <c r="Y3307" i="2" s="1"/>
  <c r="P3307" i="2"/>
  <c r="Z3307" i="2" s="1"/>
  <c r="N3307" i="2"/>
  <c r="M3307" i="2"/>
  <c r="L3307" i="2"/>
  <c r="K3307" i="2"/>
  <c r="X3307" i="2" s="1"/>
  <c r="J3307" i="2"/>
  <c r="I3307" i="2"/>
  <c r="H3307" i="2"/>
  <c r="G3307" i="2"/>
  <c r="F3307" i="2"/>
  <c r="E3307" i="2"/>
  <c r="D3307" i="2"/>
  <c r="C3307" i="2"/>
  <c r="B3307" i="2"/>
  <c r="A3307" i="2"/>
  <c r="T3307" i="2" s="1"/>
  <c r="AA3306" i="2"/>
  <c r="S3306" i="2"/>
  <c r="R3306" i="2"/>
  <c r="Q3306" i="2"/>
  <c r="Y3306" i="2" s="1" a="1"/>
  <c r="Y3306" i="2" s="1"/>
  <c r="P3306" i="2"/>
  <c r="Z3306" i="2" s="1"/>
  <c r="N3306" i="2"/>
  <c r="M3306" i="2"/>
  <c r="L3306" i="2"/>
  <c r="K3306" i="2"/>
  <c r="J3306" i="2"/>
  <c r="I3306" i="2"/>
  <c r="H3306" i="2"/>
  <c r="G3306" i="2"/>
  <c r="F3306" i="2"/>
  <c r="E3306" i="2"/>
  <c r="D3306" i="2"/>
  <c r="C3306" i="2"/>
  <c r="B3306" i="2"/>
  <c r="A3306" i="2"/>
  <c r="T3306" i="2" s="1"/>
  <c r="AA3305" i="2"/>
  <c r="S3305" i="2"/>
  <c r="R3305" i="2"/>
  <c r="Q3305" i="2"/>
  <c r="Y3305" i="2" s="1" a="1"/>
  <c r="Y3305" i="2" s="1"/>
  <c r="P3305" i="2"/>
  <c r="Z3305" i="2" s="1"/>
  <c r="N3305" i="2"/>
  <c r="M3305" i="2"/>
  <c r="L3305" i="2"/>
  <c r="K3305" i="2"/>
  <c r="X3305" i="2" s="1"/>
  <c r="J3305" i="2"/>
  <c r="I3305" i="2"/>
  <c r="H3305" i="2"/>
  <c r="G3305" i="2"/>
  <c r="F3305" i="2"/>
  <c r="E3305" i="2"/>
  <c r="D3305" i="2"/>
  <c r="C3305" i="2"/>
  <c r="B3305" i="2"/>
  <c r="A3305" i="2"/>
  <c r="T3305" i="2" s="1"/>
  <c r="AA3304" i="2"/>
  <c r="S3304" i="2"/>
  <c r="R3304" i="2"/>
  <c r="Q3304" i="2"/>
  <c r="Y3304" i="2" s="1" a="1"/>
  <c r="Y3304" i="2" s="1"/>
  <c r="P3304" i="2"/>
  <c r="Z3304" i="2" s="1"/>
  <c r="N3304" i="2"/>
  <c r="M3304" i="2"/>
  <c r="L3304" i="2"/>
  <c r="K3304" i="2"/>
  <c r="J3304" i="2"/>
  <c r="I3304" i="2"/>
  <c r="H3304" i="2"/>
  <c r="G3304" i="2"/>
  <c r="F3304" i="2"/>
  <c r="E3304" i="2"/>
  <c r="D3304" i="2"/>
  <c r="C3304" i="2"/>
  <c r="B3304" i="2"/>
  <c r="A3304" i="2"/>
  <c r="T3304" i="2" s="1"/>
  <c r="AA3303" i="2"/>
  <c r="S3303" i="2"/>
  <c r="R3303" i="2"/>
  <c r="Q3303" i="2"/>
  <c r="Y3303" i="2" s="1" a="1"/>
  <c r="Y3303" i="2" s="1"/>
  <c r="P3303" i="2"/>
  <c r="Z3303" i="2" s="1"/>
  <c r="N3303" i="2"/>
  <c r="M3303" i="2"/>
  <c r="L3303" i="2"/>
  <c r="K3303" i="2"/>
  <c r="X3303" i="2" s="1"/>
  <c r="J3303" i="2"/>
  <c r="I3303" i="2"/>
  <c r="H3303" i="2"/>
  <c r="G3303" i="2"/>
  <c r="F3303" i="2"/>
  <c r="E3303" i="2"/>
  <c r="D3303" i="2"/>
  <c r="C3303" i="2"/>
  <c r="B3303" i="2"/>
  <c r="A3303" i="2"/>
  <c r="T3303" i="2" s="1"/>
  <c r="AA3302" i="2"/>
  <c r="S3302" i="2"/>
  <c r="R3302" i="2"/>
  <c r="Q3302" i="2"/>
  <c r="Y3302" i="2" s="1" a="1"/>
  <c r="Y3302" i="2" s="1"/>
  <c r="P3302" i="2"/>
  <c r="Z3302" i="2" s="1"/>
  <c r="N3302" i="2"/>
  <c r="M3302" i="2"/>
  <c r="L3302" i="2"/>
  <c r="K3302" i="2"/>
  <c r="J3302" i="2"/>
  <c r="I3302" i="2"/>
  <c r="H3302" i="2"/>
  <c r="G3302" i="2"/>
  <c r="F3302" i="2"/>
  <c r="E3302" i="2"/>
  <c r="D3302" i="2"/>
  <c r="C3302" i="2"/>
  <c r="B3302" i="2"/>
  <c r="A3302" i="2"/>
  <c r="T3302" i="2" s="1"/>
  <c r="AA3301" i="2"/>
  <c r="S3301" i="2"/>
  <c r="R3301" i="2"/>
  <c r="Q3301" i="2"/>
  <c r="Y3301" i="2" s="1" a="1"/>
  <c r="Y3301" i="2" s="1"/>
  <c r="P3301" i="2"/>
  <c r="Z3301" i="2" s="1"/>
  <c r="N3301" i="2"/>
  <c r="M3301" i="2"/>
  <c r="L3301" i="2"/>
  <c r="K3301" i="2"/>
  <c r="J3301" i="2"/>
  <c r="I3301" i="2"/>
  <c r="H3301" i="2"/>
  <c r="G3301" i="2"/>
  <c r="F3301" i="2"/>
  <c r="E3301" i="2"/>
  <c r="D3301" i="2"/>
  <c r="C3301" i="2"/>
  <c r="B3301" i="2"/>
  <c r="A3301" i="2"/>
  <c r="T3301" i="2" s="1"/>
  <c r="AA3300" i="2"/>
  <c r="S3300" i="2"/>
  <c r="R3300" i="2"/>
  <c r="Q3300" i="2"/>
  <c r="Y3300" i="2" s="1" a="1"/>
  <c r="Y3300" i="2" s="1"/>
  <c r="P3300" i="2"/>
  <c r="Z3300" i="2" s="1"/>
  <c r="N3300" i="2"/>
  <c r="M3300" i="2"/>
  <c r="L3300" i="2"/>
  <c r="K3300" i="2"/>
  <c r="X3300" i="2" s="1"/>
  <c r="J3300" i="2"/>
  <c r="I3300" i="2"/>
  <c r="H3300" i="2"/>
  <c r="G3300" i="2"/>
  <c r="F3300" i="2"/>
  <c r="E3300" i="2"/>
  <c r="D3300" i="2"/>
  <c r="C3300" i="2"/>
  <c r="B3300" i="2"/>
  <c r="A3300" i="2"/>
  <c r="T3300" i="2" s="1"/>
  <c r="AA3299" i="2"/>
  <c r="S3299" i="2"/>
  <c r="R3299" i="2"/>
  <c r="Q3299" i="2"/>
  <c r="Y3299" i="2" s="1" a="1"/>
  <c r="Y3299" i="2" s="1"/>
  <c r="P3299" i="2"/>
  <c r="Z3299" i="2" s="1"/>
  <c r="N3299" i="2"/>
  <c r="M3299" i="2"/>
  <c r="L3299" i="2"/>
  <c r="K3299" i="2"/>
  <c r="X3299" i="2" s="1"/>
  <c r="J3299" i="2"/>
  <c r="I3299" i="2"/>
  <c r="H3299" i="2"/>
  <c r="G3299" i="2"/>
  <c r="F3299" i="2"/>
  <c r="E3299" i="2"/>
  <c r="D3299" i="2"/>
  <c r="C3299" i="2"/>
  <c r="B3299" i="2"/>
  <c r="A3299" i="2"/>
  <c r="T3299" i="2" s="1"/>
  <c r="AA3298" i="2"/>
  <c r="S3298" i="2"/>
  <c r="R3298" i="2"/>
  <c r="Q3298" i="2"/>
  <c r="Y3298" i="2" s="1" a="1"/>
  <c r="Y3298" i="2" s="1"/>
  <c r="P3298" i="2"/>
  <c r="Z3298" i="2" s="1"/>
  <c r="N3298" i="2"/>
  <c r="M3298" i="2"/>
  <c r="L3298" i="2"/>
  <c r="K3298" i="2"/>
  <c r="X3298" i="2" s="1"/>
  <c r="J3298" i="2"/>
  <c r="I3298" i="2"/>
  <c r="H3298" i="2"/>
  <c r="G3298" i="2"/>
  <c r="F3298" i="2"/>
  <c r="E3298" i="2"/>
  <c r="D3298" i="2"/>
  <c r="C3298" i="2"/>
  <c r="B3298" i="2"/>
  <c r="A3298" i="2"/>
  <c r="T3298" i="2" s="1"/>
  <c r="AA3297" i="2"/>
  <c r="S3297" i="2"/>
  <c r="R3297" i="2"/>
  <c r="Q3297" i="2"/>
  <c r="Y3297" i="2" s="1" a="1"/>
  <c r="Y3297" i="2" s="1"/>
  <c r="P3297" i="2"/>
  <c r="Z3297" i="2" s="1"/>
  <c r="N3297" i="2"/>
  <c r="M3297" i="2"/>
  <c r="L3297" i="2"/>
  <c r="K3297" i="2"/>
  <c r="X3297" i="2" s="1"/>
  <c r="J3297" i="2"/>
  <c r="I3297" i="2"/>
  <c r="H3297" i="2"/>
  <c r="G3297" i="2"/>
  <c r="F3297" i="2"/>
  <c r="E3297" i="2"/>
  <c r="D3297" i="2"/>
  <c r="C3297" i="2"/>
  <c r="B3297" i="2"/>
  <c r="A3297" i="2"/>
  <c r="T3297" i="2" s="1"/>
  <c r="AA3296" i="2"/>
  <c r="S3296" i="2"/>
  <c r="R3296" i="2"/>
  <c r="Q3296" i="2"/>
  <c r="Y3296" i="2" s="1" a="1"/>
  <c r="Y3296" i="2" s="1"/>
  <c r="P3296" i="2"/>
  <c r="Z3296" i="2" s="1"/>
  <c r="N3296" i="2"/>
  <c r="M3296" i="2"/>
  <c r="L3296" i="2"/>
  <c r="K3296" i="2"/>
  <c r="X3296" i="2" s="1"/>
  <c r="J3296" i="2"/>
  <c r="I3296" i="2"/>
  <c r="H3296" i="2"/>
  <c r="G3296" i="2"/>
  <c r="F3296" i="2"/>
  <c r="E3296" i="2"/>
  <c r="D3296" i="2"/>
  <c r="C3296" i="2"/>
  <c r="B3296" i="2"/>
  <c r="A3296" i="2"/>
  <c r="T3296" i="2" s="1"/>
  <c r="AA3295" i="2"/>
  <c r="S3295" i="2"/>
  <c r="R3295" i="2"/>
  <c r="Q3295" i="2"/>
  <c r="Y3295" i="2" s="1" a="1"/>
  <c r="Y3295" i="2" s="1"/>
  <c r="P3295" i="2"/>
  <c r="Z3295" i="2" s="1"/>
  <c r="N3295" i="2"/>
  <c r="M3295" i="2"/>
  <c r="L3295" i="2"/>
  <c r="K3295" i="2"/>
  <c r="X3295" i="2" s="1"/>
  <c r="J3295" i="2"/>
  <c r="I3295" i="2"/>
  <c r="H3295" i="2"/>
  <c r="G3295" i="2"/>
  <c r="F3295" i="2"/>
  <c r="E3295" i="2"/>
  <c r="D3295" i="2"/>
  <c r="C3295" i="2"/>
  <c r="B3295" i="2"/>
  <c r="A3295" i="2"/>
  <c r="T3295" i="2" s="1"/>
  <c r="AA3294" i="2"/>
  <c r="S3294" i="2"/>
  <c r="R3294" i="2"/>
  <c r="Q3294" i="2"/>
  <c r="Y3294" i="2" s="1" a="1"/>
  <c r="Y3294" i="2" s="1"/>
  <c r="P3294" i="2"/>
  <c r="Z3294" i="2" s="1"/>
  <c r="N3294" i="2"/>
  <c r="M3294" i="2"/>
  <c r="L3294" i="2"/>
  <c r="K3294" i="2"/>
  <c r="X3294" i="2" s="1"/>
  <c r="J3294" i="2"/>
  <c r="I3294" i="2"/>
  <c r="H3294" i="2"/>
  <c r="G3294" i="2"/>
  <c r="F3294" i="2"/>
  <c r="E3294" i="2"/>
  <c r="D3294" i="2"/>
  <c r="C3294" i="2"/>
  <c r="B3294" i="2"/>
  <c r="A3294" i="2"/>
  <c r="T3294" i="2" s="1"/>
  <c r="AA3293" i="2"/>
  <c r="S3293" i="2"/>
  <c r="R3293" i="2"/>
  <c r="Q3293" i="2"/>
  <c r="Y3293" i="2" s="1" a="1"/>
  <c r="Y3293" i="2" s="1"/>
  <c r="P3293" i="2"/>
  <c r="Z3293" i="2" s="1"/>
  <c r="N3293" i="2"/>
  <c r="M3293" i="2"/>
  <c r="L3293" i="2"/>
  <c r="K3293" i="2"/>
  <c r="J3293" i="2"/>
  <c r="I3293" i="2"/>
  <c r="H3293" i="2"/>
  <c r="G3293" i="2"/>
  <c r="F3293" i="2"/>
  <c r="E3293" i="2"/>
  <c r="D3293" i="2"/>
  <c r="C3293" i="2"/>
  <c r="B3293" i="2"/>
  <c r="A3293" i="2"/>
  <c r="T3293" i="2" s="1"/>
  <c r="AA3292" i="2"/>
  <c r="S3292" i="2"/>
  <c r="R3292" i="2"/>
  <c r="Q3292" i="2"/>
  <c r="Y3292" i="2" s="1" a="1"/>
  <c r="Y3292" i="2" s="1"/>
  <c r="P3292" i="2"/>
  <c r="Z3292" i="2" s="1"/>
  <c r="N3292" i="2"/>
  <c r="M3292" i="2"/>
  <c r="L3292" i="2"/>
  <c r="K3292" i="2"/>
  <c r="J3292" i="2"/>
  <c r="I3292" i="2"/>
  <c r="H3292" i="2"/>
  <c r="G3292" i="2"/>
  <c r="F3292" i="2"/>
  <c r="E3292" i="2"/>
  <c r="D3292" i="2"/>
  <c r="C3292" i="2"/>
  <c r="B3292" i="2"/>
  <c r="A3292" i="2"/>
  <c r="T3292" i="2" s="1"/>
  <c r="AA3291" i="2"/>
  <c r="S3291" i="2"/>
  <c r="R3291" i="2"/>
  <c r="Q3291" i="2"/>
  <c r="Y3291" i="2" s="1" a="1"/>
  <c r="Y3291" i="2" s="1"/>
  <c r="P3291" i="2"/>
  <c r="Z3291" i="2" s="1"/>
  <c r="N3291" i="2"/>
  <c r="M3291" i="2"/>
  <c r="L3291" i="2"/>
  <c r="K3291" i="2"/>
  <c r="J3291" i="2"/>
  <c r="I3291" i="2"/>
  <c r="H3291" i="2"/>
  <c r="G3291" i="2"/>
  <c r="F3291" i="2"/>
  <c r="E3291" i="2"/>
  <c r="D3291" i="2"/>
  <c r="C3291" i="2"/>
  <c r="B3291" i="2"/>
  <c r="A3291" i="2"/>
  <c r="T3291" i="2" s="1"/>
  <c r="AA3290" i="2"/>
  <c r="S3290" i="2"/>
  <c r="R3290" i="2"/>
  <c r="Q3290" i="2"/>
  <c r="Y3290" i="2" s="1" a="1"/>
  <c r="Y3290" i="2" s="1"/>
  <c r="P3290" i="2"/>
  <c r="Z3290" i="2" s="1"/>
  <c r="N3290" i="2"/>
  <c r="M3290" i="2"/>
  <c r="L3290" i="2"/>
  <c r="K3290" i="2"/>
  <c r="X3290" i="2" s="1"/>
  <c r="J3290" i="2"/>
  <c r="I3290" i="2"/>
  <c r="H3290" i="2"/>
  <c r="G3290" i="2"/>
  <c r="F3290" i="2"/>
  <c r="E3290" i="2"/>
  <c r="D3290" i="2"/>
  <c r="C3290" i="2"/>
  <c r="B3290" i="2"/>
  <c r="A3290" i="2"/>
  <c r="T3290" i="2" s="1"/>
  <c r="AA3289" i="2"/>
  <c r="S3289" i="2"/>
  <c r="R3289" i="2"/>
  <c r="Q3289" i="2"/>
  <c r="Y3289" i="2" s="1" a="1"/>
  <c r="Y3289" i="2" s="1"/>
  <c r="P3289" i="2"/>
  <c r="Z3289" i="2" s="1"/>
  <c r="N3289" i="2"/>
  <c r="M3289" i="2"/>
  <c r="L3289" i="2"/>
  <c r="K3289" i="2"/>
  <c r="X3289" i="2" s="1"/>
  <c r="J3289" i="2"/>
  <c r="I3289" i="2"/>
  <c r="H3289" i="2"/>
  <c r="G3289" i="2"/>
  <c r="F3289" i="2"/>
  <c r="E3289" i="2"/>
  <c r="D3289" i="2"/>
  <c r="C3289" i="2"/>
  <c r="B3289" i="2"/>
  <c r="A3289" i="2"/>
  <c r="T3289" i="2" s="1"/>
  <c r="AA3288" i="2"/>
  <c r="S3288" i="2"/>
  <c r="R3288" i="2"/>
  <c r="Q3288" i="2"/>
  <c r="Y3288" i="2" s="1" a="1"/>
  <c r="Y3288" i="2" s="1"/>
  <c r="P3288" i="2"/>
  <c r="Z3288" i="2" s="1"/>
  <c r="N3288" i="2"/>
  <c r="M3288" i="2"/>
  <c r="L3288" i="2"/>
  <c r="K3288" i="2"/>
  <c r="X3288" i="2" s="1"/>
  <c r="J3288" i="2"/>
  <c r="I3288" i="2"/>
  <c r="H3288" i="2"/>
  <c r="G3288" i="2"/>
  <c r="F3288" i="2"/>
  <c r="E3288" i="2"/>
  <c r="D3288" i="2"/>
  <c r="C3288" i="2"/>
  <c r="B3288" i="2"/>
  <c r="A3288" i="2"/>
  <c r="T3288" i="2" s="1"/>
  <c r="AA3287" i="2"/>
  <c r="S3287" i="2"/>
  <c r="R3287" i="2"/>
  <c r="Q3287" i="2"/>
  <c r="Y3287" i="2" s="1" a="1"/>
  <c r="Y3287" i="2" s="1"/>
  <c r="P3287" i="2"/>
  <c r="Z3287" i="2" s="1"/>
  <c r="N3287" i="2"/>
  <c r="M3287" i="2"/>
  <c r="L3287" i="2"/>
  <c r="K3287" i="2"/>
  <c r="X3287" i="2" s="1"/>
  <c r="J3287" i="2"/>
  <c r="I3287" i="2"/>
  <c r="H3287" i="2"/>
  <c r="G3287" i="2"/>
  <c r="F3287" i="2"/>
  <c r="E3287" i="2"/>
  <c r="D3287" i="2"/>
  <c r="C3287" i="2"/>
  <c r="B3287" i="2"/>
  <c r="A3287" i="2"/>
  <c r="T3287" i="2" s="1"/>
  <c r="AA3286" i="2"/>
  <c r="S3286" i="2"/>
  <c r="R3286" i="2"/>
  <c r="Q3286" i="2"/>
  <c r="Y3286" i="2" s="1" a="1"/>
  <c r="Y3286" i="2" s="1"/>
  <c r="P3286" i="2"/>
  <c r="Z3286" i="2" s="1"/>
  <c r="N3286" i="2"/>
  <c r="M3286" i="2"/>
  <c r="L3286" i="2"/>
  <c r="K3286" i="2"/>
  <c r="J3286" i="2"/>
  <c r="I3286" i="2"/>
  <c r="H3286" i="2"/>
  <c r="G3286" i="2"/>
  <c r="F3286" i="2"/>
  <c r="E3286" i="2"/>
  <c r="D3286" i="2"/>
  <c r="C3286" i="2"/>
  <c r="B3286" i="2"/>
  <c r="A3286" i="2"/>
  <c r="T3286" i="2" s="1"/>
  <c r="AA3285" i="2"/>
  <c r="S3285" i="2"/>
  <c r="R3285" i="2"/>
  <c r="Q3285" i="2"/>
  <c r="Y3285" i="2" s="1" a="1"/>
  <c r="Y3285" i="2" s="1"/>
  <c r="P3285" i="2"/>
  <c r="Z3285" i="2" s="1"/>
  <c r="N3285" i="2"/>
  <c r="M3285" i="2"/>
  <c r="L3285" i="2"/>
  <c r="K3285" i="2"/>
  <c r="X3285" i="2" s="1"/>
  <c r="J3285" i="2"/>
  <c r="I3285" i="2"/>
  <c r="H3285" i="2"/>
  <c r="G3285" i="2"/>
  <c r="F3285" i="2"/>
  <c r="E3285" i="2"/>
  <c r="D3285" i="2"/>
  <c r="C3285" i="2"/>
  <c r="B3285" i="2"/>
  <c r="A3285" i="2"/>
  <c r="T3285" i="2" s="1"/>
  <c r="AA3284" i="2"/>
  <c r="S3284" i="2"/>
  <c r="R3284" i="2"/>
  <c r="Q3284" i="2"/>
  <c r="Y3284" i="2" s="1" a="1"/>
  <c r="Y3284" i="2" s="1"/>
  <c r="P3284" i="2"/>
  <c r="Z3284" i="2" s="1"/>
  <c r="N3284" i="2"/>
  <c r="M3284" i="2"/>
  <c r="L3284" i="2"/>
  <c r="K3284" i="2"/>
  <c r="J3284" i="2"/>
  <c r="I3284" i="2"/>
  <c r="H3284" i="2"/>
  <c r="G3284" i="2"/>
  <c r="F3284" i="2"/>
  <c r="E3284" i="2"/>
  <c r="D3284" i="2"/>
  <c r="C3284" i="2"/>
  <c r="B3284" i="2"/>
  <c r="A3284" i="2"/>
  <c r="T3284" i="2" s="1"/>
  <c r="AA3283" i="2"/>
  <c r="S3283" i="2"/>
  <c r="R3283" i="2"/>
  <c r="Q3283" i="2"/>
  <c r="Y3283" i="2" s="1" a="1"/>
  <c r="Y3283" i="2" s="1"/>
  <c r="P3283" i="2"/>
  <c r="Z3283" i="2" s="1"/>
  <c r="N3283" i="2"/>
  <c r="M3283" i="2"/>
  <c r="L3283" i="2"/>
  <c r="K3283" i="2"/>
  <c r="X3283" i="2" s="1"/>
  <c r="J3283" i="2"/>
  <c r="I3283" i="2"/>
  <c r="H3283" i="2"/>
  <c r="G3283" i="2"/>
  <c r="F3283" i="2"/>
  <c r="E3283" i="2"/>
  <c r="D3283" i="2"/>
  <c r="C3283" i="2"/>
  <c r="B3283" i="2"/>
  <c r="A3283" i="2"/>
  <c r="T3283" i="2" s="1"/>
  <c r="AA3282" i="2"/>
  <c r="S3282" i="2"/>
  <c r="R3282" i="2"/>
  <c r="Q3282" i="2"/>
  <c r="Y3282" i="2" s="1" a="1"/>
  <c r="Y3282" i="2" s="1"/>
  <c r="P3282" i="2"/>
  <c r="Z3282" i="2" s="1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B3282" i="2"/>
  <c r="A3282" i="2"/>
  <c r="T3282" i="2" s="1"/>
  <c r="AA3281" i="2"/>
  <c r="S3281" i="2"/>
  <c r="R3281" i="2"/>
  <c r="Q3281" i="2"/>
  <c r="Y3281" i="2" s="1" a="1"/>
  <c r="Y3281" i="2" s="1"/>
  <c r="P3281" i="2"/>
  <c r="Z3281" i="2" s="1"/>
  <c r="N3281" i="2"/>
  <c r="M3281" i="2"/>
  <c r="L3281" i="2"/>
  <c r="K3281" i="2"/>
  <c r="X3281" i="2" s="1"/>
  <c r="J3281" i="2"/>
  <c r="I3281" i="2"/>
  <c r="H3281" i="2"/>
  <c r="G3281" i="2"/>
  <c r="F3281" i="2"/>
  <c r="E3281" i="2"/>
  <c r="D3281" i="2"/>
  <c r="C3281" i="2"/>
  <c r="B3281" i="2"/>
  <c r="A3281" i="2"/>
  <c r="T3281" i="2" s="1"/>
  <c r="AA3280" i="2"/>
  <c r="S3280" i="2"/>
  <c r="R3280" i="2"/>
  <c r="Q3280" i="2"/>
  <c r="Y3280" i="2" s="1" a="1"/>
  <c r="Y3280" i="2" s="1"/>
  <c r="P3280" i="2"/>
  <c r="Z3280" i="2" s="1"/>
  <c r="N3280" i="2"/>
  <c r="M3280" i="2"/>
  <c r="L3280" i="2"/>
  <c r="K3280" i="2"/>
  <c r="X3280" i="2" s="1"/>
  <c r="J3280" i="2"/>
  <c r="I3280" i="2"/>
  <c r="H3280" i="2"/>
  <c r="G3280" i="2"/>
  <c r="F3280" i="2"/>
  <c r="E3280" i="2"/>
  <c r="D3280" i="2"/>
  <c r="C3280" i="2"/>
  <c r="B3280" i="2"/>
  <c r="A3280" i="2"/>
  <c r="T3280" i="2" s="1"/>
  <c r="AA3279" i="2"/>
  <c r="S3279" i="2"/>
  <c r="R3279" i="2"/>
  <c r="Q3279" i="2"/>
  <c r="Y3279" i="2" s="1" a="1"/>
  <c r="Y3279" i="2" s="1"/>
  <c r="P3279" i="2"/>
  <c r="Z3279" i="2" s="1"/>
  <c r="N3279" i="2"/>
  <c r="M3279" i="2"/>
  <c r="L3279" i="2"/>
  <c r="K3279" i="2"/>
  <c r="J3279" i="2"/>
  <c r="I3279" i="2"/>
  <c r="H3279" i="2"/>
  <c r="G3279" i="2"/>
  <c r="F3279" i="2"/>
  <c r="E3279" i="2"/>
  <c r="D3279" i="2"/>
  <c r="C3279" i="2"/>
  <c r="B3279" i="2"/>
  <c r="A3279" i="2"/>
  <c r="T3279" i="2" s="1"/>
  <c r="AA3278" i="2"/>
  <c r="S3278" i="2"/>
  <c r="R3278" i="2"/>
  <c r="Q3278" i="2"/>
  <c r="Y3278" i="2" s="1" a="1"/>
  <c r="Y3278" i="2" s="1"/>
  <c r="P3278" i="2"/>
  <c r="Z3278" i="2" s="1"/>
  <c r="N3278" i="2"/>
  <c r="M3278" i="2"/>
  <c r="L3278" i="2"/>
  <c r="K3278" i="2"/>
  <c r="X3278" i="2" s="1"/>
  <c r="J3278" i="2"/>
  <c r="I3278" i="2"/>
  <c r="H3278" i="2"/>
  <c r="G3278" i="2"/>
  <c r="F3278" i="2"/>
  <c r="E3278" i="2"/>
  <c r="D3278" i="2"/>
  <c r="C3278" i="2"/>
  <c r="B3278" i="2"/>
  <c r="A3278" i="2"/>
  <c r="T3278" i="2" s="1"/>
  <c r="AA3277" i="2"/>
  <c r="S3277" i="2"/>
  <c r="R3277" i="2"/>
  <c r="Q3277" i="2"/>
  <c r="Y3277" i="2" s="1" a="1"/>
  <c r="Y3277" i="2" s="1"/>
  <c r="P3277" i="2"/>
  <c r="Z3277" i="2" s="1"/>
  <c r="N3277" i="2"/>
  <c r="M3277" i="2"/>
  <c r="L3277" i="2"/>
  <c r="K3277" i="2"/>
  <c r="X3277" i="2" s="1"/>
  <c r="J3277" i="2"/>
  <c r="I3277" i="2"/>
  <c r="H3277" i="2"/>
  <c r="G3277" i="2"/>
  <c r="F3277" i="2"/>
  <c r="E3277" i="2"/>
  <c r="D3277" i="2"/>
  <c r="C3277" i="2"/>
  <c r="B3277" i="2"/>
  <c r="A3277" i="2"/>
  <c r="T3277" i="2" s="1"/>
  <c r="AA3276" i="2"/>
  <c r="S3276" i="2"/>
  <c r="R3276" i="2"/>
  <c r="Q3276" i="2"/>
  <c r="Y3276" i="2" s="1" a="1"/>
  <c r="Y3276" i="2" s="1"/>
  <c r="P3276" i="2"/>
  <c r="Z3276" i="2" s="1"/>
  <c r="N3276" i="2"/>
  <c r="M3276" i="2"/>
  <c r="L3276" i="2"/>
  <c r="K3276" i="2"/>
  <c r="X3276" i="2" s="1"/>
  <c r="J3276" i="2"/>
  <c r="I3276" i="2"/>
  <c r="H3276" i="2"/>
  <c r="G3276" i="2"/>
  <c r="F3276" i="2"/>
  <c r="E3276" i="2"/>
  <c r="D3276" i="2"/>
  <c r="C3276" i="2"/>
  <c r="B3276" i="2"/>
  <c r="A3276" i="2"/>
  <c r="T3276" i="2" s="1"/>
  <c r="AA3275" i="2"/>
  <c r="S3275" i="2"/>
  <c r="R3275" i="2"/>
  <c r="Q3275" i="2"/>
  <c r="Y3275" i="2" s="1" a="1"/>
  <c r="Y3275" i="2" s="1"/>
  <c r="P3275" i="2"/>
  <c r="Z3275" i="2" s="1"/>
  <c r="N3275" i="2"/>
  <c r="M3275" i="2"/>
  <c r="L3275" i="2"/>
  <c r="K3275" i="2"/>
  <c r="X3275" i="2" s="1"/>
  <c r="J3275" i="2"/>
  <c r="I3275" i="2"/>
  <c r="H3275" i="2"/>
  <c r="G3275" i="2"/>
  <c r="F3275" i="2"/>
  <c r="E3275" i="2"/>
  <c r="D3275" i="2"/>
  <c r="C3275" i="2"/>
  <c r="B3275" i="2"/>
  <c r="A3275" i="2"/>
  <c r="T3275" i="2" s="1"/>
  <c r="AA3274" i="2"/>
  <c r="S3274" i="2"/>
  <c r="R3274" i="2"/>
  <c r="Q3274" i="2"/>
  <c r="Y3274" i="2" s="1" a="1"/>
  <c r="Y3274" i="2" s="1"/>
  <c r="P3274" i="2"/>
  <c r="Z3274" i="2" s="1"/>
  <c r="N3274" i="2"/>
  <c r="M3274" i="2"/>
  <c r="L3274" i="2"/>
  <c r="K3274" i="2"/>
  <c r="X3274" i="2" s="1"/>
  <c r="J3274" i="2"/>
  <c r="I3274" i="2"/>
  <c r="H3274" i="2"/>
  <c r="G3274" i="2"/>
  <c r="F3274" i="2"/>
  <c r="E3274" i="2"/>
  <c r="D3274" i="2"/>
  <c r="C3274" i="2"/>
  <c r="B3274" i="2"/>
  <c r="A3274" i="2"/>
  <c r="T3274" i="2" s="1"/>
  <c r="AA3273" i="2"/>
  <c r="S3273" i="2"/>
  <c r="R3273" i="2"/>
  <c r="Q3273" i="2"/>
  <c r="Y3273" i="2" s="1" a="1"/>
  <c r="Y3273" i="2" s="1"/>
  <c r="P3273" i="2"/>
  <c r="Z3273" i="2" s="1"/>
  <c r="N3273" i="2"/>
  <c r="M3273" i="2"/>
  <c r="L3273" i="2"/>
  <c r="K3273" i="2"/>
  <c r="X3273" i="2" s="1"/>
  <c r="J3273" i="2"/>
  <c r="I3273" i="2"/>
  <c r="H3273" i="2"/>
  <c r="G3273" i="2"/>
  <c r="F3273" i="2"/>
  <c r="E3273" i="2"/>
  <c r="D3273" i="2"/>
  <c r="C3273" i="2"/>
  <c r="B3273" i="2"/>
  <c r="A3273" i="2"/>
  <c r="T3273" i="2" s="1"/>
  <c r="AA3272" i="2"/>
  <c r="S3272" i="2"/>
  <c r="R3272" i="2"/>
  <c r="Q3272" i="2"/>
  <c r="Y3272" i="2" s="1" a="1"/>
  <c r="Y3272" i="2" s="1"/>
  <c r="P3272" i="2"/>
  <c r="Z3272" i="2" s="1"/>
  <c r="N3272" i="2"/>
  <c r="M3272" i="2"/>
  <c r="L3272" i="2"/>
  <c r="K3272" i="2"/>
  <c r="J3272" i="2"/>
  <c r="I3272" i="2"/>
  <c r="H3272" i="2"/>
  <c r="G3272" i="2"/>
  <c r="F3272" i="2"/>
  <c r="E3272" i="2"/>
  <c r="D3272" i="2"/>
  <c r="C3272" i="2"/>
  <c r="B3272" i="2"/>
  <c r="A3272" i="2"/>
  <c r="T3272" i="2" s="1"/>
  <c r="AA3271" i="2"/>
  <c r="S3271" i="2"/>
  <c r="R3271" i="2"/>
  <c r="Q3271" i="2"/>
  <c r="Y3271" i="2" s="1" a="1"/>
  <c r="Y3271" i="2" s="1"/>
  <c r="P3271" i="2"/>
  <c r="Z3271" i="2" s="1"/>
  <c r="N3271" i="2"/>
  <c r="M3271" i="2"/>
  <c r="L3271" i="2"/>
  <c r="K3271" i="2"/>
  <c r="X3271" i="2" s="1"/>
  <c r="J3271" i="2"/>
  <c r="I3271" i="2"/>
  <c r="H3271" i="2"/>
  <c r="G3271" i="2"/>
  <c r="F3271" i="2"/>
  <c r="E3271" i="2"/>
  <c r="D3271" i="2"/>
  <c r="C3271" i="2"/>
  <c r="B3271" i="2"/>
  <c r="A3271" i="2"/>
  <c r="T3271" i="2" s="1"/>
  <c r="AA3270" i="2"/>
  <c r="S3270" i="2"/>
  <c r="R3270" i="2"/>
  <c r="Q3270" i="2"/>
  <c r="Y3270" i="2" s="1" a="1"/>
  <c r="Y3270" i="2" s="1"/>
  <c r="P3270" i="2"/>
  <c r="Z3270" i="2" s="1"/>
  <c r="N3270" i="2"/>
  <c r="M3270" i="2"/>
  <c r="L3270" i="2"/>
  <c r="K3270" i="2"/>
  <c r="J3270" i="2"/>
  <c r="I3270" i="2"/>
  <c r="H3270" i="2"/>
  <c r="G3270" i="2"/>
  <c r="F3270" i="2"/>
  <c r="E3270" i="2"/>
  <c r="D3270" i="2"/>
  <c r="C3270" i="2"/>
  <c r="B3270" i="2"/>
  <c r="A3270" i="2"/>
  <c r="T3270" i="2" s="1"/>
  <c r="AA3269" i="2"/>
  <c r="S3269" i="2"/>
  <c r="R3269" i="2"/>
  <c r="Q3269" i="2"/>
  <c r="Y3269" i="2" s="1" a="1"/>
  <c r="Y3269" i="2" s="1"/>
  <c r="P3269" i="2"/>
  <c r="Z3269" i="2" s="1"/>
  <c r="N3269" i="2"/>
  <c r="M3269" i="2"/>
  <c r="L3269" i="2"/>
  <c r="K3269" i="2"/>
  <c r="J3269" i="2"/>
  <c r="I3269" i="2"/>
  <c r="H3269" i="2"/>
  <c r="G3269" i="2"/>
  <c r="F3269" i="2"/>
  <c r="E3269" i="2"/>
  <c r="D3269" i="2"/>
  <c r="C3269" i="2"/>
  <c r="B3269" i="2"/>
  <c r="A3269" i="2"/>
  <c r="T3269" i="2" s="1"/>
  <c r="AA3268" i="2"/>
  <c r="S3268" i="2"/>
  <c r="R3268" i="2"/>
  <c r="Q3268" i="2"/>
  <c r="Y3268" i="2" s="1" a="1"/>
  <c r="Y3268" i="2" s="1"/>
  <c r="P3268" i="2"/>
  <c r="Z3268" i="2" s="1"/>
  <c r="N3268" i="2"/>
  <c r="M3268" i="2"/>
  <c r="L3268" i="2"/>
  <c r="K3268" i="2"/>
  <c r="X3268" i="2" s="1"/>
  <c r="J3268" i="2"/>
  <c r="I3268" i="2"/>
  <c r="H3268" i="2"/>
  <c r="G3268" i="2"/>
  <c r="F3268" i="2"/>
  <c r="E3268" i="2"/>
  <c r="D3268" i="2"/>
  <c r="C3268" i="2"/>
  <c r="B3268" i="2"/>
  <c r="A3268" i="2"/>
  <c r="T3268" i="2" s="1"/>
  <c r="AA3267" i="2"/>
  <c r="S3267" i="2"/>
  <c r="R3267" i="2"/>
  <c r="Q3267" i="2"/>
  <c r="Y3267" i="2" s="1" a="1"/>
  <c r="Y3267" i="2" s="1"/>
  <c r="P3267" i="2"/>
  <c r="Z3267" i="2" s="1"/>
  <c r="N3267" i="2"/>
  <c r="M3267" i="2"/>
  <c r="L3267" i="2"/>
  <c r="K3267" i="2"/>
  <c r="X3267" i="2" s="1"/>
  <c r="J3267" i="2"/>
  <c r="I3267" i="2"/>
  <c r="H3267" i="2"/>
  <c r="G3267" i="2"/>
  <c r="F3267" i="2"/>
  <c r="E3267" i="2"/>
  <c r="D3267" i="2"/>
  <c r="C3267" i="2"/>
  <c r="B3267" i="2"/>
  <c r="A3267" i="2"/>
  <c r="T3267" i="2" s="1"/>
  <c r="AA3266" i="2"/>
  <c r="S3266" i="2"/>
  <c r="R3266" i="2"/>
  <c r="Q3266" i="2"/>
  <c r="Y3266" i="2" s="1" a="1"/>
  <c r="Y3266" i="2" s="1"/>
  <c r="P3266" i="2"/>
  <c r="Z3266" i="2" s="1"/>
  <c r="N3266" i="2"/>
  <c r="M3266" i="2"/>
  <c r="L3266" i="2"/>
  <c r="K3266" i="2"/>
  <c r="X3266" i="2" s="1"/>
  <c r="J3266" i="2"/>
  <c r="I3266" i="2"/>
  <c r="H3266" i="2"/>
  <c r="G3266" i="2"/>
  <c r="F3266" i="2"/>
  <c r="E3266" i="2"/>
  <c r="D3266" i="2"/>
  <c r="C3266" i="2"/>
  <c r="B3266" i="2"/>
  <c r="A3266" i="2"/>
  <c r="T3266" i="2" s="1"/>
  <c r="AA3265" i="2"/>
  <c r="S3265" i="2"/>
  <c r="R3265" i="2"/>
  <c r="Q3265" i="2"/>
  <c r="Y3265" i="2" s="1" a="1"/>
  <c r="Y3265" i="2" s="1"/>
  <c r="P3265" i="2"/>
  <c r="Z3265" i="2" s="1"/>
  <c r="N3265" i="2"/>
  <c r="M3265" i="2"/>
  <c r="L3265" i="2"/>
  <c r="K3265" i="2"/>
  <c r="X3265" i="2" s="1"/>
  <c r="J3265" i="2"/>
  <c r="I3265" i="2"/>
  <c r="H3265" i="2"/>
  <c r="G3265" i="2"/>
  <c r="F3265" i="2"/>
  <c r="E3265" i="2"/>
  <c r="D3265" i="2"/>
  <c r="C3265" i="2"/>
  <c r="B3265" i="2"/>
  <c r="A3265" i="2"/>
  <c r="T3265" i="2" s="1"/>
  <c r="AA3264" i="2"/>
  <c r="S3264" i="2"/>
  <c r="R3264" i="2"/>
  <c r="Q3264" i="2"/>
  <c r="Y3264" i="2" s="1" a="1"/>
  <c r="Y3264" i="2" s="1"/>
  <c r="P3264" i="2"/>
  <c r="Z3264" i="2" s="1"/>
  <c r="N3264" i="2"/>
  <c r="M3264" i="2"/>
  <c r="L3264" i="2"/>
  <c r="K3264" i="2"/>
  <c r="X3264" i="2" s="1"/>
  <c r="J3264" i="2"/>
  <c r="I3264" i="2"/>
  <c r="H3264" i="2"/>
  <c r="G3264" i="2"/>
  <c r="F3264" i="2"/>
  <c r="E3264" i="2"/>
  <c r="D3264" i="2"/>
  <c r="C3264" i="2"/>
  <c r="B3264" i="2"/>
  <c r="A3264" i="2"/>
  <c r="T3264" i="2" s="1"/>
  <c r="AA3263" i="2"/>
  <c r="S3263" i="2"/>
  <c r="R3263" i="2"/>
  <c r="Q3263" i="2"/>
  <c r="Y3263" i="2" s="1" a="1"/>
  <c r="Y3263" i="2" s="1"/>
  <c r="P3263" i="2"/>
  <c r="Z3263" i="2" s="1"/>
  <c r="N3263" i="2"/>
  <c r="M3263" i="2"/>
  <c r="L3263" i="2"/>
  <c r="K3263" i="2"/>
  <c r="J3263" i="2"/>
  <c r="I3263" i="2"/>
  <c r="H3263" i="2"/>
  <c r="G3263" i="2"/>
  <c r="F3263" i="2"/>
  <c r="E3263" i="2"/>
  <c r="D3263" i="2"/>
  <c r="C3263" i="2"/>
  <c r="B3263" i="2"/>
  <c r="A3263" i="2"/>
  <c r="T3263" i="2" s="1"/>
  <c r="AA3262" i="2"/>
  <c r="S3262" i="2"/>
  <c r="R3262" i="2"/>
  <c r="Q3262" i="2"/>
  <c r="Y3262" i="2" s="1" a="1"/>
  <c r="Y3262" i="2" s="1"/>
  <c r="P3262" i="2"/>
  <c r="Z3262" i="2" s="1"/>
  <c r="N3262" i="2"/>
  <c r="M3262" i="2"/>
  <c r="L3262" i="2"/>
  <c r="K3262" i="2"/>
  <c r="J3262" i="2"/>
  <c r="I3262" i="2"/>
  <c r="H3262" i="2"/>
  <c r="G3262" i="2"/>
  <c r="F3262" i="2"/>
  <c r="E3262" i="2"/>
  <c r="D3262" i="2"/>
  <c r="C3262" i="2"/>
  <c r="B3262" i="2"/>
  <c r="A3262" i="2"/>
  <c r="T3262" i="2" s="1"/>
  <c r="AA3261" i="2"/>
  <c r="S3261" i="2"/>
  <c r="R3261" i="2"/>
  <c r="Q3261" i="2"/>
  <c r="Y3261" i="2" s="1" a="1"/>
  <c r="Y3261" i="2" s="1"/>
  <c r="P3261" i="2"/>
  <c r="Z3261" i="2" s="1"/>
  <c r="N3261" i="2"/>
  <c r="M3261" i="2"/>
  <c r="L3261" i="2"/>
  <c r="K3261" i="2"/>
  <c r="X3261" i="2" s="1"/>
  <c r="J3261" i="2"/>
  <c r="I3261" i="2"/>
  <c r="H3261" i="2"/>
  <c r="G3261" i="2"/>
  <c r="F3261" i="2"/>
  <c r="E3261" i="2"/>
  <c r="D3261" i="2"/>
  <c r="C3261" i="2"/>
  <c r="B3261" i="2"/>
  <c r="A3261" i="2"/>
  <c r="T3261" i="2" s="1"/>
  <c r="AA3260" i="2"/>
  <c r="S3260" i="2"/>
  <c r="R3260" i="2"/>
  <c r="Q3260" i="2"/>
  <c r="Y3260" i="2" s="1" a="1"/>
  <c r="Y3260" i="2" s="1"/>
  <c r="P3260" i="2"/>
  <c r="Z3260" i="2" s="1"/>
  <c r="N3260" i="2"/>
  <c r="M3260" i="2"/>
  <c r="L3260" i="2"/>
  <c r="K3260" i="2"/>
  <c r="X3260" i="2" s="1"/>
  <c r="J3260" i="2"/>
  <c r="I3260" i="2"/>
  <c r="H3260" i="2"/>
  <c r="G3260" i="2"/>
  <c r="F3260" i="2"/>
  <c r="E3260" i="2"/>
  <c r="D3260" i="2"/>
  <c r="C3260" i="2"/>
  <c r="B3260" i="2"/>
  <c r="A3260" i="2"/>
  <c r="T3260" i="2" s="1"/>
  <c r="AA3259" i="2"/>
  <c r="S3259" i="2"/>
  <c r="R3259" i="2"/>
  <c r="Q3259" i="2"/>
  <c r="Y3259" i="2" s="1" a="1"/>
  <c r="Y3259" i="2" s="1"/>
  <c r="P3259" i="2"/>
  <c r="Z3259" i="2" s="1"/>
  <c r="N3259" i="2"/>
  <c r="M3259" i="2"/>
  <c r="L3259" i="2"/>
  <c r="K3259" i="2"/>
  <c r="X3259" i="2" s="1"/>
  <c r="J3259" i="2"/>
  <c r="I3259" i="2"/>
  <c r="H3259" i="2"/>
  <c r="G3259" i="2"/>
  <c r="F3259" i="2"/>
  <c r="E3259" i="2"/>
  <c r="D3259" i="2"/>
  <c r="C3259" i="2"/>
  <c r="B3259" i="2"/>
  <c r="A3259" i="2"/>
  <c r="T3259" i="2" s="1"/>
  <c r="AA3258" i="2"/>
  <c r="S3258" i="2"/>
  <c r="R3258" i="2"/>
  <c r="Q3258" i="2"/>
  <c r="Y3258" i="2" s="1" a="1"/>
  <c r="Y3258" i="2" s="1"/>
  <c r="P3258" i="2"/>
  <c r="Z3258" i="2" s="1"/>
  <c r="N3258" i="2"/>
  <c r="M3258" i="2"/>
  <c r="L3258" i="2"/>
  <c r="K3258" i="2"/>
  <c r="X3258" i="2" s="1"/>
  <c r="J3258" i="2"/>
  <c r="I3258" i="2"/>
  <c r="H3258" i="2"/>
  <c r="G3258" i="2"/>
  <c r="F3258" i="2"/>
  <c r="E3258" i="2"/>
  <c r="D3258" i="2"/>
  <c r="C3258" i="2"/>
  <c r="B3258" i="2"/>
  <c r="A3258" i="2"/>
  <c r="T3258" i="2" s="1"/>
  <c r="AA3257" i="2"/>
  <c r="S3257" i="2"/>
  <c r="R3257" i="2"/>
  <c r="Q3257" i="2"/>
  <c r="Y3257" i="2" s="1" a="1"/>
  <c r="Y3257" i="2" s="1"/>
  <c r="P3257" i="2"/>
  <c r="Z3257" i="2" s="1"/>
  <c r="N3257" i="2"/>
  <c r="M3257" i="2"/>
  <c r="L3257" i="2"/>
  <c r="K3257" i="2"/>
  <c r="X3257" i="2" s="1"/>
  <c r="J3257" i="2"/>
  <c r="I3257" i="2"/>
  <c r="H3257" i="2"/>
  <c r="G3257" i="2"/>
  <c r="F3257" i="2"/>
  <c r="E3257" i="2"/>
  <c r="D3257" i="2"/>
  <c r="C3257" i="2"/>
  <c r="B3257" i="2"/>
  <c r="A3257" i="2"/>
  <c r="T3257" i="2" s="1"/>
  <c r="AA3256" i="2"/>
  <c r="S3256" i="2"/>
  <c r="R3256" i="2"/>
  <c r="Q3256" i="2"/>
  <c r="Y3256" i="2" s="1" a="1"/>
  <c r="Y3256" i="2" s="1"/>
  <c r="P3256" i="2"/>
  <c r="Z3256" i="2" s="1"/>
  <c r="N3256" i="2"/>
  <c r="M3256" i="2"/>
  <c r="L3256" i="2"/>
  <c r="K3256" i="2"/>
  <c r="J3256" i="2"/>
  <c r="I3256" i="2"/>
  <c r="H3256" i="2"/>
  <c r="G3256" i="2"/>
  <c r="F3256" i="2"/>
  <c r="E3256" i="2"/>
  <c r="D3256" i="2"/>
  <c r="C3256" i="2"/>
  <c r="B3256" i="2"/>
  <c r="A3256" i="2"/>
  <c r="T3256" i="2" s="1"/>
  <c r="AA3255" i="2"/>
  <c r="S3255" i="2"/>
  <c r="R3255" i="2"/>
  <c r="Q3255" i="2"/>
  <c r="Y3255" i="2" s="1" a="1"/>
  <c r="Y3255" i="2" s="1"/>
  <c r="P3255" i="2"/>
  <c r="Z3255" i="2" s="1"/>
  <c r="N3255" i="2"/>
  <c r="M3255" i="2"/>
  <c r="L3255" i="2"/>
  <c r="K3255" i="2"/>
  <c r="X3255" i="2" s="1"/>
  <c r="J3255" i="2"/>
  <c r="I3255" i="2"/>
  <c r="H3255" i="2"/>
  <c r="G3255" i="2"/>
  <c r="F3255" i="2"/>
  <c r="E3255" i="2"/>
  <c r="D3255" i="2"/>
  <c r="C3255" i="2"/>
  <c r="B3255" i="2"/>
  <c r="A3255" i="2"/>
  <c r="T3255" i="2" s="1"/>
  <c r="AA3254" i="2"/>
  <c r="S3254" i="2"/>
  <c r="R3254" i="2"/>
  <c r="Q3254" i="2"/>
  <c r="Y3254" i="2" s="1" a="1"/>
  <c r="Y3254" i="2" s="1"/>
  <c r="P3254" i="2"/>
  <c r="Z3254" i="2" s="1"/>
  <c r="N3254" i="2"/>
  <c r="M3254" i="2"/>
  <c r="L3254" i="2"/>
  <c r="K3254" i="2"/>
  <c r="X3254" i="2" s="1"/>
  <c r="J3254" i="2"/>
  <c r="I3254" i="2"/>
  <c r="H3254" i="2"/>
  <c r="G3254" i="2"/>
  <c r="F3254" i="2"/>
  <c r="E3254" i="2"/>
  <c r="D3254" i="2"/>
  <c r="C3254" i="2"/>
  <c r="B3254" i="2"/>
  <c r="A3254" i="2"/>
  <c r="T3254" i="2" s="1"/>
  <c r="AA3253" i="2"/>
  <c r="S3253" i="2"/>
  <c r="R3253" i="2"/>
  <c r="Q3253" i="2"/>
  <c r="Y3253" i="2" s="1" a="1"/>
  <c r="Y3253" i="2" s="1"/>
  <c r="P3253" i="2"/>
  <c r="Z3253" i="2" s="1"/>
  <c r="N3253" i="2"/>
  <c r="M3253" i="2"/>
  <c r="L3253" i="2"/>
  <c r="K3253" i="2"/>
  <c r="J3253" i="2"/>
  <c r="I3253" i="2"/>
  <c r="H3253" i="2"/>
  <c r="G3253" i="2"/>
  <c r="F3253" i="2"/>
  <c r="E3253" i="2"/>
  <c r="D3253" i="2"/>
  <c r="C3253" i="2"/>
  <c r="B3253" i="2"/>
  <c r="A3253" i="2"/>
  <c r="T3253" i="2" s="1"/>
  <c r="AA3252" i="2"/>
  <c r="S3252" i="2"/>
  <c r="R3252" i="2"/>
  <c r="Q3252" i="2"/>
  <c r="Y3252" i="2" s="1" a="1"/>
  <c r="Y3252" i="2" s="1"/>
  <c r="P3252" i="2"/>
  <c r="Z3252" i="2" s="1"/>
  <c r="N3252" i="2"/>
  <c r="M3252" i="2"/>
  <c r="L3252" i="2"/>
  <c r="K3252" i="2"/>
  <c r="X3252" i="2" s="1"/>
  <c r="J3252" i="2"/>
  <c r="I3252" i="2"/>
  <c r="H3252" i="2"/>
  <c r="G3252" i="2"/>
  <c r="F3252" i="2"/>
  <c r="E3252" i="2"/>
  <c r="D3252" i="2"/>
  <c r="C3252" i="2"/>
  <c r="B3252" i="2"/>
  <c r="A3252" i="2"/>
  <c r="T3252" i="2" s="1"/>
  <c r="AA3251" i="2"/>
  <c r="S3251" i="2"/>
  <c r="R3251" i="2"/>
  <c r="Q3251" i="2"/>
  <c r="Y3251" i="2" s="1" a="1"/>
  <c r="Y3251" i="2" s="1"/>
  <c r="P3251" i="2"/>
  <c r="Z3251" i="2" s="1"/>
  <c r="N3251" i="2"/>
  <c r="M3251" i="2"/>
  <c r="L3251" i="2"/>
  <c r="K3251" i="2"/>
  <c r="X3251" i="2" s="1"/>
  <c r="J3251" i="2"/>
  <c r="I3251" i="2"/>
  <c r="H3251" i="2"/>
  <c r="G3251" i="2"/>
  <c r="F3251" i="2"/>
  <c r="E3251" i="2"/>
  <c r="D3251" i="2"/>
  <c r="C3251" i="2"/>
  <c r="B3251" i="2"/>
  <c r="A3251" i="2"/>
  <c r="T3251" i="2" s="1"/>
  <c r="AA3250" i="2"/>
  <c r="S3250" i="2"/>
  <c r="R3250" i="2"/>
  <c r="Q3250" i="2"/>
  <c r="Y3250" i="2" s="1" a="1"/>
  <c r="Y3250" i="2" s="1"/>
  <c r="P3250" i="2"/>
  <c r="Z3250" i="2" s="1"/>
  <c r="N3250" i="2"/>
  <c r="M3250" i="2"/>
  <c r="L3250" i="2"/>
  <c r="K3250" i="2"/>
  <c r="J3250" i="2"/>
  <c r="I3250" i="2"/>
  <c r="H3250" i="2"/>
  <c r="G3250" i="2"/>
  <c r="F3250" i="2"/>
  <c r="E3250" i="2"/>
  <c r="D3250" i="2"/>
  <c r="C3250" i="2"/>
  <c r="B3250" i="2"/>
  <c r="A3250" i="2"/>
  <c r="T3250" i="2" s="1"/>
  <c r="AA3249" i="2"/>
  <c r="S3249" i="2"/>
  <c r="R3249" i="2"/>
  <c r="Q3249" i="2"/>
  <c r="Y3249" i="2" s="1" a="1"/>
  <c r="Y3249" i="2" s="1"/>
  <c r="P3249" i="2"/>
  <c r="Z3249" i="2" s="1"/>
  <c r="N3249" i="2"/>
  <c r="M3249" i="2"/>
  <c r="L3249" i="2"/>
  <c r="K3249" i="2"/>
  <c r="J3249" i="2"/>
  <c r="I3249" i="2"/>
  <c r="H3249" i="2"/>
  <c r="G3249" i="2"/>
  <c r="F3249" i="2"/>
  <c r="E3249" i="2"/>
  <c r="D3249" i="2"/>
  <c r="C3249" i="2"/>
  <c r="B3249" i="2"/>
  <c r="A3249" i="2"/>
  <c r="T3249" i="2" s="1"/>
  <c r="AA3248" i="2"/>
  <c r="S3248" i="2"/>
  <c r="R3248" i="2"/>
  <c r="Q3248" i="2"/>
  <c r="Y3248" i="2" s="1" a="1"/>
  <c r="Y3248" i="2" s="1"/>
  <c r="P3248" i="2"/>
  <c r="Z3248" i="2" s="1"/>
  <c r="N3248" i="2"/>
  <c r="M3248" i="2"/>
  <c r="L3248" i="2"/>
  <c r="K3248" i="2"/>
  <c r="J3248" i="2"/>
  <c r="I3248" i="2"/>
  <c r="H3248" i="2"/>
  <c r="G3248" i="2"/>
  <c r="F3248" i="2"/>
  <c r="E3248" i="2"/>
  <c r="D3248" i="2"/>
  <c r="C3248" i="2"/>
  <c r="B3248" i="2"/>
  <c r="A3248" i="2"/>
  <c r="T3248" i="2" s="1"/>
  <c r="AA3247" i="2"/>
  <c r="S3247" i="2"/>
  <c r="R3247" i="2"/>
  <c r="Q3247" i="2"/>
  <c r="Y3247" i="2" s="1" a="1"/>
  <c r="Y3247" i="2" s="1"/>
  <c r="P3247" i="2"/>
  <c r="Z3247" i="2" s="1"/>
  <c r="N3247" i="2"/>
  <c r="M3247" i="2"/>
  <c r="L3247" i="2"/>
  <c r="K3247" i="2"/>
  <c r="X3247" i="2" s="1"/>
  <c r="J3247" i="2"/>
  <c r="I3247" i="2"/>
  <c r="H3247" i="2"/>
  <c r="G3247" i="2"/>
  <c r="F3247" i="2"/>
  <c r="E3247" i="2"/>
  <c r="D3247" i="2"/>
  <c r="C3247" i="2"/>
  <c r="B3247" i="2"/>
  <c r="A3247" i="2"/>
  <c r="T3247" i="2" s="1"/>
  <c r="AA3246" i="2"/>
  <c r="S3246" i="2"/>
  <c r="R3246" i="2"/>
  <c r="Q3246" i="2"/>
  <c r="Y3246" i="2" s="1" a="1"/>
  <c r="Y3246" i="2" s="1"/>
  <c r="P3246" i="2"/>
  <c r="Z3246" i="2" s="1"/>
  <c r="N3246" i="2"/>
  <c r="M3246" i="2"/>
  <c r="L3246" i="2"/>
  <c r="K3246" i="2"/>
  <c r="X3246" i="2" s="1"/>
  <c r="J3246" i="2"/>
  <c r="I3246" i="2"/>
  <c r="H3246" i="2"/>
  <c r="G3246" i="2"/>
  <c r="F3246" i="2"/>
  <c r="E3246" i="2"/>
  <c r="D3246" i="2"/>
  <c r="C3246" i="2"/>
  <c r="B3246" i="2"/>
  <c r="A3246" i="2"/>
  <c r="T3246" i="2" s="1"/>
  <c r="AA3245" i="2"/>
  <c r="S3245" i="2"/>
  <c r="R3245" i="2"/>
  <c r="Q3245" i="2"/>
  <c r="Y3245" i="2" s="1" a="1"/>
  <c r="Y3245" i="2" s="1"/>
  <c r="P3245" i="2"/>
  <c r="Z3245" i="2" s="1"/>
  <c r="N3245" i="2"/>
  <c r="M3245" i="2"/>
  <c r="L3245" i="2"/>
  <c r="K3245" i="2"/>
  <c r="X3245" i="2" s="1"/>
  <c r="J3245" i="2"/>
  <c r="I3245" i="2"/>
  <c r="H3245" i="2"/>
  <c r="G3245" i="2"/>
  <c r="F3245" i="2"/>
  <c r="E3245" i="2"/>
  <c r="D3245" i="2"/>
  <c r="C3245" i="2"/>
  <c r="B3245" i="2"/>
  <c r="A3245" i="2"/>
  <c r="T3245" i="2" s="1"/>
  <c r="AA3244" i="2"/>
  <c r="S3244" i="2"/>
  <c r="R3244" i="2"/>
  <c r="Q3244" i="2"/>
  <c r="Y3244" i="2" s="1" a="1"/>
  <c r="Y3244" i="2" s="1"/>
  <c r="P3244" i="2"/>
  <c r="Z3244" i="2" s="1"/>
  <c r="N3244" i="2"/>
  <c r="M3244" i="2"/>
  <c r="L3244" i="2"/>
  <c r="K3244" i="2"/>
  <c r="J3244" i="2"/>
  <c r="I3244" i="2"/>
  <c r="H3244" i="2"/>
  <c r="G3244" i="2"/>
  <c r="F3244" i="2"/>
  <c r="E3244" i="2"/>
  <c r="D3244" i="2"/>
  <c r="C3244" i="2"/>
  <c r="B3244" i="2"/>
  <c r="A3244" i="2"/>
  <c r="T3244" i="2" s="1"/>
  <c r="AA3243" i="2"/>
  <c r="S3243" i="2"/>
  <c r="R3243" i="2"/>
  <c r="Q3243" i="2"/>
  <c r="Y3243" i="2" s="1" a="1"/>
  <c r="Y3243" i="2" s="1"/>
  <c r="P3243" i="2"/>
  <c r="Z3243" i="2" s="1"/>
  <c r="N3243" i="2"/>
  <c r="M3243" i="2"/>
  <c r="L3243" i="2"/>
  <c r="K3243" i="2"/>
  <c r="X3243" i="2" s="1"/>
  <c r="J3243" i="2"/>
  <c r="I3243" i="2"/>
  <c r="H3243" i="2"/>
  <c r="G3243" i="2"/>
  <c r="F3243" i="2"/>
  <c r="E3243" i="2"/>
  <c r="D3243" i="2"/>
  <c r="C3243" i="2"/>
  <c r="B3243" i="2"/>
  <c r="A3243" i="2"/>
  <c r="T3243" i="2" s="1"/>
  <c r="AA3242" i="2"/>
  <c r="S3242" i="2"/>
  <c r="R3242" i="2"/>
  <c r="Q3242" i="2"/>
  <c r="Y3242" i="2" s="1" a="1"/>
  <c r="Y3242" i="2" s="1"/>
  <c r="P3242" i="2"/>
  <c r="Z3242" i="2" s="1"/>
  <c r="N3242" i="2"/>
  <c r="M3242" i="2"/>
  <c r="L3242" i="2"/>
  <c r="K3242" i="2"/>
  <c r="J3242" i="2"/>
  <c r="I3242" i="2"/>
  <c r="H3242" i="2"/>
  <c r="G3242" i="2"/>
  <c r="F3242" i="2"/>
  <c r="E3242" i="2"/>
  <c r="D3242" i="2"/>
  <c r="C3242" i="2"/>
  <c r="B3242" i="2"/>
  <c r="A3242" i="2"/>
  <c r="T3242" i="2" s="1"/>
  <c r="AA3241" i="2"/>
  <c r="S3241" i="2"/>
  <c r="R3241" i="2"/>
  <c r="Q3241" i="2"/>
  <c r="Y3241" i="2" s="1" a="1"/>
  <c r="Y3241" i="2" s="1"/>
  <c r="P3241" i="2"/>
  <c r="Z3241" i="2" s="1"/>
  <c r="N3241" i="2"/>
  <c r="M3241" i="2"/>
  <c r="L3241" i="2"/>
  <c r="K3241" i="2"/>
  <c r="X3241" i="2" s="1"/>
  <c r="J3241" i="2"/>
  <c r="I3241" i="2"/>
  <c r="H3241" i="2"/>
  <c r="G3241" i="2"/>
  <c r="F3241" i="2"/>
  <c r="E3241" i="2"/>
  <c r="D3241" i="2"/>
  <c r="C3241" i="2"/>
  <c r="B3241" i="2"/>
  <c r="A3241" i="2"/>
  <c r="T3241" i="2" s="1"/>
  <c r="AA3240" i="2"/>
  <c r="S3240" i="2"/>
  <c r="R3240" i="2"/>
  <c r="Q3240" i="2"/>
  <c r="Y3240" i="2" s="1" a="1"/>
  <c r="Y3240" i="2" s="1"/>
  <c r="P3240" i="2"/>
  <c r="Z3240" i="2" s="1"/>
  <c r="N3240" i="2"/>
  <c r="M3240" i="2"/>
  <c r="L3240" i="2"/>
  <c r="K3240" i="2"/>
  <c r="X3240" i="2" s="1"/>
  <c r="J3240" i="2"/>
  <c r="I3240" i="2"/>
  <c r="H3240" i="2"/>
  <c r="G3240" i="2"/>
  <c r="F3240" i="2"/>
  <c r="E3240" i="2"/>
  <c r="D3240" i="2"/>
  <c r="C3240" i="2"/>
  <c r="B3240" i="2"/>
  <c r="A3240" i="2"/>
  <c r="T3240" i="2" s="1"/>
  <c r="AA3239" i="2"/>
  <c r="S3239" i="2"/>
  <c r="R3239" i="2"/>
  <c r="Q3239" i="2"/>
  <c r="Y3239" i="2" s="1" a="1"/>
  <c r="Y3239" i="2" s="1"/>
  <c r="P3239" i="2"/>
  <c r="Z3239" i="2" s="1"/>
  <c r="N3239" i="2"/>
  <c r="M3239" i="2"/>
  <c r="L3239" i="2"/>
  <c r="K3239" i="2"/>
  <c r="X3239" i="2" s="1"/>
  <c r="J3239" i="2"/>
  <c r="I3239" i="2"/>
  <c r="H3239" i="2"/>
  <c r="G3239" i="2"/>
  <c r="F3239" i="2"/>
  <c r="E3239" i="2"/>
  <c r="D3239" i="2"/>
  <c r="C3239" i="2"/>
  <c r="B3239" i="2"/>
  <c r="A3239" i="2"/>
  <c r="T3239" i="2" s="1"/>
  <c r="AA3238" i="2"/>
  <c r="S3238" i="2"/>
  <c r="R3238" i="2"/>
  <c r="Q3238" i="2"/>
  <c r="Y3238" i="2" s="1" a="1"/>
  <c r="Y3238" i="2" s="1"/>
  <c r="P3238" i="2"/>
  <c r="Z3238" i="2" s="1"/>
  <c r="N3238" i="2"/>
  <c r="M3238" i="2"/>
  <c r="L3238" i="2"/>
  <c r="K3238" i="2"/>
  <c r="X3238" i="2" s="1"/>
  <c r="J3238" i="2"/>
  <c r="I3238" i="2"/>
  <c r="H3238" i="2"/>
  <c r="G3238" i="2"/>
  <c r="F3238" i="2"/>
  <c r="E3238" i="2"/>
  <c r="D3238" i="2"/>
  <c r="C3238" i="2"/>
  <c r="B3238" i="2"/>
  <c r="A3238" i="2"/>
  <c r="T3238" i="2" s="1"/>
  <c r="AA3237" i="2"/>
  <c r="S3237" i="2"/>
  <c r="R3237" i="2"/>
  <c r="Q3237" i="2"/>
  <c r="Y3237" i="2" s="1" a="1"/>
  <c r="Y3237" i="2" s="1"/>
  <c r="P3237" i="2"/>
  <c r="Z3237" i="2" s="1"/>
  <c r="N3237" i="2"/>
  <c r="M3237" i="2"/>
  <c r="L3237" i="2"/>
  <c r="K3237" i="2"/>
  <c r="X3237" i="2" s="1"/>
  <c r="J3237" i="2"/>
  <c r="I3237" i="2"/>
  <c r="H3237" i="2"/>
  <c r="G3237" i="2"/>
  <c r="F3237" i="2"/>
  <c r="E3237" i="2"/>
  <c r="D3237" i="2"/>
  <c r="C3237" i="2"/>
  <c r="B3237" i="2"/>
  <c r="A3237" i="2"/>
  <c r="T3237" i="2" s="1"/>
  <c r="AA3236" i="2"/>
  <c r="S3236" i="2"/>
  <c r="R3236" i="2"/>
  <c r="Q3236" i="2"/>
  <c r="Y3236" i="2" s="1" a="1"/>
  <c r="Y3236" i="2" s="1"/>
  <c r="P3236" i="2"/>
  <c r="Z3236" i="2" s="1"/>
  <c r="N3236" i="2"/>
  <c r="M3236" i="2"/>
  <c r="L3236" i="2"/>
  <c r="K3236" i="2"/>
  <c r="X3236" i="2" s="1"/>
  <c r="J3236" i="2"/>
  <c r="I3236" i="2"/>
  <c r="H3236" i="2"/>
  <c r="G3236" i="2"/>
  <c r="F3236" i="2"/>
  <c r="E3236" i="2"/>
  <c r="D3236" i="2"/>
  <c r="C3236" i="2"/>
  <c r="B3236" i="2"/>
  <c r="A3236" i="2"/>
  <c r="T3236" i="2" s="1"/>
  <c r="AA3235" i="2"/>
  <c r="S3235" i="2"/>
  <c r="R3235" i="2"/>
  <c r="Q3235" i="2"/>
  <c r="Y3235" i="2" s="1" a="1"/>
  <c r="Y3235" i="2" s="1"/>
  <c r="P3235" i="2"/>
  <c r="Z3235" i="2" s="1"/>
  <c r="N3235" i="2"/>
  <c r="M3235" i="2"/>
  <c r="L3235" i="2"/>
  <c r="K3235" i="2"/>
  <c r="X3235" i="2" s="1"/>
  <c r="J3235" i="2"/>
  <c r="I3235" i="2"/>
  <c r="H3235" i="2"/>
  <c r="G3235" i="2"/>
  <c r="F3235" i="2"/>
  <c r="E3235" i="2"/>
  <c r="D3235" i="2"/>
  <c r="C3235" i="2"/>
  <c r="B3235" i="2"/>
  <c r="A3235" i="2"/>
  <c r="T3235" i="2" s="1"/>
  <c r="AA3234" i="2"/>
  <c r="S3234" i="2"/>
  <c r="R3234" i="2"/>
  <c r="Q3234" i="2"/>
  <c r="Y3234" i="2" s="1" a="1"/>
  <c r="Y3234" i="2" s="1"/>
  <c r="P3234" i="2"/>
  <c r="Z3234" i="2" s="1"/>
  <c r="N3234" i="2"/>
  <c r="M3234" i="2"/>
  <c r="L3234" i="2"/>
  <c r="K3234" i="2"/>
  <c r="X3234" i="2" s="1"/>
  <c r="J3234" i="2"/>
  <c r="I3234" i="2"/>
  <c r="H3234" i="2"/>
  <c r="G3234" i="2"/>
  <c r="F3234" i="2"/>
  <c r="E3234" i="2"/>
  <c r="D3234" i="2"/>
  <c r="C3234" i="2"/>
  <c r="B3234" i="2"/>
  <c r="A3234" i="2"/>
  <c r="T3234" i="2" s="1"/>
  <c r="AA3233" i="2"/>
  <c r="S3233" i="2"/>
  <c r="R3233" i="2"/>
  <c r="Q3233" i="2"/>
  <c r="Y3233" i="2" s="1" a="1"/>
  <c r="Y3233" i="2" s="1"/>
  <c r="P3233" i="2"/>
  <c r="Z3233" i="2" s="1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B3233" i="2"/>
  <c r="A3233" i="2"/>
  <c r="T3233" i="2" s="1"/>
  <c r="AA3232" i="2"/>
  <c r="S3232" i="2"/>
  <c r="R3232" i="2"/>
  <c r="Q3232" i="2"/>
  <c r="Y3232" i="2" s="1" a="1"/>
  <c r="Y3232" i="2" s="1"/>
  <c r="P3232" i="2"/>
  <c r="Z3232" i="2" s="1"/>
  <c r="N3232" i="2"/>
  <c r="M3232" i="2"/>
  <c r="L3232" i="2"/>
  <c r="K3232" i="2"/>
  <c r="X3232" i="2" s="1"/>
  <c r="J3232" i="2"/>
  <c r="I3232" i="2"/>
  <c r="H3232" i="2"/>
  <c r="G3232" i="2"/>
  <c r="F3232" i="2"/>
  <c r="E3232" i="2"/>
  <c r="D3232" i="2"/>
  <c r="C3232" i="2"/>
  <c r="B3232" i="2"/>
  <c r="A3232" i="2"/>
  <c r="T3232" i="2" s="1"/>
  <c r="AA3231" i="2"/>
  <c r="S3231" i="2"/>
  <c r="R3231" i="2"/>
  <c r="Q3231" i="2"/>
  <c r="Y3231" i="2" s="1" a="1"/>
  <c r="Y3231" i="2" s="1"/>
  <c r="P3231" i="2"/>
  <c r="Z3231" i="2" s="1"/>
  <c r="N3231" i="2"/>
  <c r="M3231" i="2"/>
  <c r="L3231" i="2"/>
  <c r="K3231" i="2"/>
  <c r="X3231" i="2" s="1"/>
  <c r="J3231" i="2"/>
  <c r="I3231" i="2"/>
  <c r="H3231" i="2"/>
  <c r="G3231" i="2"/>
  <c r="F3231" i="2"/>
  <c r="E3231" i="2"/>
  <c r="D3231" i="2"/>
  <c r="C3231" i="2"/>
  <c r="B3231" i="2"/>
  <c r="A3231" i="2"/>
  <c r="T3231" i="2" s="1"/>
  <c r="AA3230" i="2"/>
  <c r="S3230" i="2"/>
  <c r="R3230" i="2"/>
  <c r="Q3230" i="2"/>
  <c r="Y3230" i="2" s="1" a="1"/>
  <c r="Y3230" i="2" s="1"/>
  <c r="P3230" i="2"/>
  <c r="Z3230" i="2" s="1"/>
  <c r="N3230" i="2"/>
  <c r="M3230" i="2"/>
  <c r="L3230" i="2"/>
  <c r="K3230" i="2"/>
  <c r="O3230" i="2" s="1"/>
  <c r="J3230" i="2"/>
  <c r="I3230" i="2"/>
  <c r="H3230" i="2"/>
  <c r="G3230" i="2"/>
  <c r="F3230" i="2"/>
  <c r="E3230" i="2"/>
  <c r="D3230" i="2"/>
  <c r="C3230" i="2"/>
  <c r="B3230" i="2"/>
  <c r="A3230" i="2"/>
  <c r="T3230" i="2" s="1"/>
  <c r="AA3229" i="2"/>
  <c r="X3229" i="2"/>
  <c r="S3229" i="2"/>
  <c r="R3229" i="2"/>
  <c r="Q3229" i="2"/>
  <c r="Y3229" i="2" s="1" a="1"/>
  <c r="Y3229" i="2" s="1"/>
  <c r="P3229" i="2"/>
  <c r="Z3229" i="2" s="1"/>
  <c r="N3229" i="2"/>
  <c r="M3229" i="2"/>
  <c r="L3229" i="2"/>
  <c r="K3229" i="2"/>
  <c r="J3229" i="2"/>
  <c r="I3229" i="2"/>
  <c r="H3229" i="2"/>
  <c r="G3229" i="2"/>
  <c r="F3229" i="2"/>
  <c r="E3229" i="2"/>
  <c r="D3229" i="2"/>
  <c r="C3229" i="2"/>
  <c r="B3229" i="2"/>
  <c r="A3229" i="2"/>
  <c r="T3229" i="2" s="1"/>
  <c r="AA3228" i="2"/>
  <c r="S3228" i="2"/>
  <c r="R3228" i="2"/>
  <c r="Q3228" i="2"/>
  <c r="Y3228" i="2" s="1" a="1"/>
  <c r="Y3228" i="2" s="1"/>
  <c r="P3228" i="2"/>
  <c r="Z3228" i="2" s="1"/>
  <c r="N3228" i="2"/>
  <c r="M3228" i="2"/>
  <c r="L3228" i="2"/>
  <c r="K3228" i="2"/>
  <c r="X3228" i="2" s="1"/>
  <c r="J3228" i="2"/>
  <c r="I3228" i="2"/>
  <c r="H3228" i="2"/>
  <c r="G3228" i="2"/>
  <c r="F3228" i="2"/>
  <c r="E3228" i="2"/>
  <c r="D3228" i="2"/>
  <c r="C3228" i="2"/>
  <c r="B3228" i="2"/>
  <c r="A3228" i="2"/>
  <c r="T3228" i="2" s="1"/>
  <c r="AA3227" i="2"/>
  <c r="S3227" i="2"/>
  <c r="R3227" i="2"/>
  <c r="Q3227" i="2"/>
  <c r="Y3227" i="2" s="1" a="1"/>
  <c r="Y3227" i="2" s="1"/>
  <c r="P3227" i="2"/>
  <c r="Z3227" i="2" s="1"/>
  <c r="N3227" i="2"/>
  <c r="M3227" i="2"/>
  <c r="L3227" i="2"/>
  <c r="K3227" i="2"/>
  <c r="X3227" i="2" s="1"/>
  <c r="J3227" i="2"/>
  <c r="I3227" i="2"/>
  <c r="H3227" i="2"/>
  <c r="G3227" i="2"/>
  <c r="F3227" i="2"/>
  <c r="E3227" i="2"/>
  <c r="D3227" i="2"/>
  <c r="C3227" i="2"/>
  <c r="B3227" i="2"/>
  <c r="A3227" i="2"/>
  <c r="T3227" i="2" s="1"/>
  <c r="AA3226" i="2"/>
  <c r="S3226" i="2"/>
  <c r="R3226" i="2"/>
  <c r="Q3226" i="2"/>
  <c r="Y3226" i="2" s="1" a="1"/>
  <c r="Y3226" i="2" s="1"/>
  <c r="P3226" i="2"/>
  <c r="Z3226" i="2" s="1"/>
  <c r="N3226" i="2"/>
  <c r="M3226" i="2"/>
  <c r="L3226" i="2"/>
  <c r="K3226" i="2"/>
  <c r="J3226" i="2"/>
  <c r="I3226" i="2"/>
  <c r="H3226" i="2"/>
  <c r="G3226" i="2"/>
  <c r="F3226" i="2"/>
  <c r="E3226" i="2"/>
  <c r="D3226" i="2"/>
  <c r="C3226" i="2"/>
  <c r="B3226" i="2"/>
  <c r="A3226" i="2"/>
  <c r="T3226" i="2" s="1"/>
  <c r="AA3225" i="2"/>
  <c r="S3225" i="2"/>
  <c r="R3225" i="2"/>
  <c r="Q3225" i="2"/>
  <c r="Y3225" i="2" s="1" a="1"/>
  <c r="Y3225" i="2" s="1"/>
  <c r="P3225" i="2"/>
  <c r="Z3225" i="2" s="1"/>
  <c r="N3225" i="2"/>
  <c r="M3225" i="2"/>
  <c r="L3225" i="2"/>
  <c r="K3225" i="2"/>
  <c r="X3225" i="2" s="1"/>
  <c r="J3225" i="2"/>
  <c r="I3225" i="2"/>
  <c r="H3225" i="2"/>
  <c r="G3225" i="2"/>
  <c r="F3225" i="2"/>
  <c r="E3225" i="2"/>
  <c r="D3225" i="2"/>
  <c r="C3225" i="2"/>
  <c r="B3225" i="2"/>
  <c r="A3225" i="2"/>
  <c r="T3225" i="2" s="1"/>
  <c r="AA3224" i="2"/>
  <c r="X3224" i="2"/>
  <c r="S3224" i="2"/>
  <c r="R3224" i="2"/>
  <c r="Q3224" i="2"/>
  <c r="Y3224" i="2" s="1" a="1"/>
  <c r="Y3224" i="2" s="1"/>
  <c r="P3224" i="2"/>
  <c r="Z3224" i="2" s="1"/>
  <c r="N3224" i="2"/>
  <c r="M3224" i="2"/>
  <c r="L3224" i="2"/>
  <c r="K3224" i="2"/>
  <c r="J3224" i="2"/>
  <c r="I3224" i="2"/>
  <c r="H3224" i="2"/>
  <c r="G3224" i="2"/>
  <c r="F3224" i="2"/>
  <c r="E3224" i="2"/>
  <c r="D3224" i="2"/>
  <c r="C3224" i="2"/>
  <c r="B3224" i="2"/>
  <c r="A3224" i="2"/>
  <c r="T3224" i="2" s="1"/>
  <c r="AA3223" i="2"/>
  <c r="S3223" i="2"/>
  <c r="R3223" i="2"/>
  <c r="Q3223" i="2"/>
  <c r="Y3223" i="2" s="1" a="1"/>
  <c r="Y3223" i="2" s="1"/>
  <c r="P3223" i="2"/>
  <c r="Z3223" i="2" s="1"/>
  <c r="N3223" i="2"/>
  <c r="M3223" i="2"/>
  <c r="L3223" i="2"/>
  <c r="K3223" i="2"/>
  <c r="X3223" i="2" s="1"/>
  <c r="J3223" i="2"/>
  <c r="I3223" i="2"/>
  <c r="H3223" i="2"/>
  <c r="G3223" i="2"/>
  <c r="F3223" i="2"/>
  <c r="E3223" i="2"/>
  <c r="D3223" i="2"/>
  <c r="C3223" i="2"/>
  <c r="B3223" i="2"/>
  <c r="A3223" i="2"/>
  <c r="T3223" i="2" s="1"/>
  <c r="AA3222" i="2"/>
  <c r="S3222" i="2"/>
  <c r="R3222" i="2"/>
  <c r="Q3222" i="2"/>
  <c r="Y3222" i="2" s="1" a="1"/>
  <c r="Y3222" i="2" s="1"/>
  <c r="P3222" i="2"/>
  <c r="Z3222" i="2" s="1"/>
  <c r="N3222" i="2"/>
  <c r="M3222" i="2"/>
  <c r="L3222" i="2"/>
  <c r="K3222" i="2"/>
  <c r="X3222" i="2" s="1"/>
  <c r="J3222" i="2"/>
  <c r="I3222" i="2"/>
  <c r="H3222" i="2"/>
  <c r="G3222" i="2"/>
  <c r="F3222" i="2"/>
  <c r="E3222" i="2"/>
  <c r="D3222" i="2"/>
  <c r="C3222" i="2"/>
  <c r="B3222" i="2"/>
  <c r="A3222" i="2"/>
  <c r="T3222" i="2" s="1"/>
  <c r="AA3221" i="2"/>
  <c r="S3221" i="2"/>
  <c r="R3221" i="2"/>
  <c r="Q3221" i="2"/>
  <c r="Y3221" i="2" s="1" a="1"/>
  <c r="Y3221" i="2" s="1"/>
  <c r="P3221" i="2"/>
  <c r="Z3221" i="2" s="1"/>
  <c r="N3221" i="2"/>
  <c r="M3221" i="2"/>
  <c r="L3221" i="2"/>
  <c r="K3221" i="2"/>
  <c r="J3221" i="2"/>
  <c r="I3221" i="2"/>
  <c r="H3221" i="2"/>
  <c r="G3221" i="2"/>
  <c r="F3221" i="2"/>
  <c r="E3221" i="2"/>
  <c r="D3221" i="2"/>
  <c r="C3221" i="2"/>
  <c r="B3221" i="2"/>
  <c r="A3221" i="2"/>
  <c r="T3221" i="2" s="1"/>
  <c r="AA3220" i="2"/>
  <c r="S3220" i="2"/>
  <c r="R3220" i="2"/>
  <c r="Q3220" i="2"/>
  <c r="Y3220" i="2" s="1" a="1"/>
  <c r="Y3220" i="2" s="1"/>
  <c r="P3220" i="2"/>
  <c r="Z3220" i="2" s="1"/>
  <c r="N3220" i="2"/>
  <c r="M3220" i="2"/>
  <c r="L3220" i="2"/>
  <c r="K3220" i="2"/>
  <c r="J3220" i="2"/>
  <c r="I3220" i="2"/>
  <c r="H3220" i="2"/>
  <c r="G3220" i="2"/>
  <c r="F3220" i="2"/>
  <c r="E3220" i="2"/>
  <c r="D3220" i="2"/>
  <c r="C3220" i="2"/>
  <c r="B3220" i="2"/>
  <c r="A3220" i="2"/>
  <c r="T3220" i="2" s="1"/>
  <c r="AA3219" i="2"/>
  <c r="S3219" i="2"/>
  <c r="R3219" i="2"/>
  <c r="Q3219" i="2"/>
  <c r="Y3219" i="2" s="1" a="1"/>
  <c r="Y3219" i="2" s="1"/>
  <c r="P3219" i="2"/>
  <c r="Z3219" i="2" s="1"/>
  <c r="N3219" i="2"/>
  <c r="M3219" i="2"/>
  <c r="L3219" i="2"/>
  <c r="K3219" i="2"/>
  <c r="X3219" i="2" s="1"/>
  <c r="J3219" i="2"/>
  <c r="I3219" i="2"/>
  <c r="H3219" i="2"/>
  <c r="G3219" i="2"/>
  <c r="F3219" i="2"/>
  <c r="E3219" i="2"/>
  <c r="D3219" i="2"/>
  <c r="C3219" i="2"/>
  <c r="B3219" i="2"/>
  <c r="A3219" i="2"/>
  <c r="T3219" i="2" s="1"/>
  <c r="AA3218" i="2"/>
  <c r="S3218" i="2"/>
  <c r="R3218" i="2"/>
  <c r="Q3218" i="2"/>
  <c r="Y3218" i="2" s="1" a="1"/>
  <c r="Y3218" i="2" s="1"/>
  <c r="P3218" i="2"/>
  <c r="Z3218" i="2" s="1"/>
  <c r="N3218" i="2"/>
  <c r="M3218" i="2"/>
  <c r="L3218" i="2"/>
  <c r="K3218" i="2"/>
  <c r="J3218" i="2"/>
  <c r="I3218" i="2"/>
  <c r="H3218" i="2"/>
  <c r="G3218" i="2"/>
  <c r="F3218" i="2"/>
  <c r="E3218" i="2"/>
  <c r="D3218" i="2"/>
  <c r="C3218" i="2"/>
  <c r="B3218" i="2"/>
  <c r="A3218" i="2"/>
  <c r="T3218" i="2" s="1"/>
  <c r="AA3217" i="2"/>
  <c r="S3217" i="2"/>
  <c r="R3217" i="2"/>
  <c r="Q3217" i="2"/>
  <c r="Y3217" i="2" s="1" a="1"/>
  <c r="Y3217" i="2" s="1"/>
  <c r="P3217" i="2"/>
  <c r="Z3217" i="2" s="1"/>
  <c r="N3217" i="2"/>
  <c r="M3217" i="2"/>
  <c r="L3217" i="2"/>
  <c r="K3217" i="2"/>
  <c r="X3217" i="2" s="1"/>
  <c r="J3217" i="2"/>
  <c r="I3217" i="2"/>
  <c r="H3217" i="2"/>
  <c r="G3217" i="2"/>
  <c r="F3217" i="2"/>
  <c r="E3217" i="2"/>
  <c r="D3217" i="2"/>
  <c r="C3217" i="2"/>
  <c r="B3217" i="2"/>
  <c r="A3217" i="2"/>
  <c r="T3217" i="2" s="1"/>
  <c r="AA3216" i="2"/>
  <c r="S3216" i="2"/>
  <c r="R3216" i="2"/>
  <c r="Q3216" i="2"/>
  <c r="Y3216" i="2" s="1" a="1"/>
  <c r="Y3216" i="2" s="1"/>
  <c r="P3216" i="2"/>
  <c r="Z3216" i="2" s="1"/>
  <c r="N3216" i="2"/>
  <c r="M3216" i="2"/>
  <c r="L3216" i="2"/>
  <c r="K3216" i="2"/>
  <c r="J3216" i="2"/>
  <c r="I3216" i="2"/>
  <c r="H3216" i="2"/>
  <c r="G3216" i="2"/>
  <c r="F3216" i="2"/>
  <c r="E3216" i="2"/>
  <c r="D3216" i="2"/>
  <c r="C3216" i="2"/>
  <c r="B3216" i="2"/>
  <c r="A3216" i="2"/>
  <c r="T3216" i="2" s="1"/>
  <c r="AA3215" i="2"/>
  <c r="S3215" i="2"/>
  <c r="R3215" i="2"/>
  <c r="Q3215" i="2"/>
  <c r="Y3215" i="2" s="1" a="1"/>
  <c r="Y3215" i="2" s="1"/>
  <c r="P3215" i="2"/>
  <c r="Z3215" i="2" s="1"/>
  <c r="N3215" i="2"/>
  <c r="M3215" i="2"/>
  <c r="L3215" i="2"/>
  <c r="K3215" i="2"/>
  <c r="J3215" i="2"/>
  <c r="I3215" i="2"/>
  <c r="H3215" i="2"/>
  <c r="G3215" i="2"/>
  <c r="F3215" i="2"/>
  <c r="E3215" i="2"/>
  <c r="D3215" i="2"/>
  <c r="C3215" i="2"/>
  <c r="B3215" i="2"/>
  <c r="A3215" i="2"/>
  <c r="T3215" i="2" s="1"/>
  <c r="AA3214" i="2"/>
  <c r="S3214" i="2"/>
  <c r="R3214" i="2"/>
  <c r="Q3214" i="2"/>
  <c r="Y3214" i="2" s="1" a="1"/>
  <c r="Y3214" i="2" s="1"/>
  <c r="P3214" i="2"/>
  <c r="Z3214" i="2" s="1"/>
  <c r="N3214" i="2"/>
  <c r="M3214" i="2"/>
  <c r="L3214" i="2"/>
  <c r="K3214" i="2"/>
  <c r="X3214" i="2" s="1"/>
  <c r="J3214" i="2"/>
  <c r="I3214" i="2"/>
  <c r="H3214" i="2"/>
  <c r="G3214" i="2"/>
  <c r="F3214" i="2"/>
  <c r="E3214" i="2"/>
  <c r="D3214" i="2"/>
  <c r="C3214" i="2"/>
  <c r="B3214" i="2"/>
  <c r="A3214" i="2"/>
  <c r="T3214" i="2" s="1"/>
  <c r="AA3213" i="2"/>
  <c r="S3213" i="2"/>
  <c r="R3213" i="2"/>
  <c r="Q3213" i="2"/>
  <c r="Y3213" i="2" s="1" a="1"/>
  <c r="Y3213" i="2" s="1"/>
  <c r="P3213" i="2"/>
  <c r="Z3213" i="2" s="1"/>
  <c r="N3213" i="2"/>
  <c r="M3213" i="2"/>
  <c r="L3213" i="2"/>
  <c r="K3213" i="2"/>
  <c r="J3213" i="2"/>
  <c r="I3213" i="2"/>
  <c r="H3213" i="2"/>
  <c r="G3213" i="2"/>
  <c r="F3213" i="2"/>
  <c r="E3213" i="2"/>
  <c r="D3213" i="2"/>
  <c r="C3213" i="2"/>
  <c r="B3213" i="2"/>
  <c r="A3213" i="2"/>
  <c r="T3213" i="2" s="1"/>
  <c r="AA3212" i="2"/>
  <c r="S3212" i="2"/>
  <c r="R3212" i="2"/>
  <c r="Q3212" i="2"/>
  <c r="Y3212" i="2" s="1" a="1"/>
  <c r="Y3212" i="2" s="1"/>
  <c r="P3212" i="2"/>
  <c r="Z3212" i="2" s="1"/>
  <c r="N3212" i="2"/>
  <c r="M3212" i="2"/>
  <c r="L3212" i="2"/>
  <c r="K3212" i="2"/>
  <c r="X3212" i="2" s="1"/>
  <c r="J3212" i="2"/>
  <c r="I3212" i="2"/>
  <c r="H3212" i="2"/>
  <c r="G3212" i="2"/>
  <c r="F3212" i="2"/>
  <c r="E3212" i="2"/>
  <c r="D3212" i="2"/>
  <c r="C3212" i="2"/>
  <c r="B3212" i="2"/>
  <c r="A3212" i="2"/>
  <c r="T3212" i="2" s="1"/>
  <c r="AA3211" i="2"/>
  <c r="S3211" i="2"/>
  <c r="R3211" i="2"/>
  <c r="Q3211" i="2"/>
  <c r="Y3211" i="2" s="1" a="1"/>
  <c r="Y3211" i="2" s="1"/>
  <c r="P3211" i="2"/>
  <c r="Z3211" i="2" s="1"/>
  <c r="N3211" i="2"/>
  <c r="M3211" i="2"/>
  <c r="L3211" i="2"/>
  <c r="K3211" i="2"/>
  <c r="X3211" i="2" s="1"/>
  <c r="J3211" i="2"/>
  <c r="I3211" i="2"/>
  <c r="H3211" i="2"/>
  <c r="G3211" i="2"/>
  <c r="F3211" i="2"/>
  <c r="E3211" i="2"/>
  <c r="D3211" i="2"/>
  <c r="C3211" i="2"/>
  <c r="B3211" i="2"/>
  <c r="A3211" i="2"/>
  <c r="T3211" i="2" s="1"/>
  <c r="AA3210" i="2"/>
  <c r="S3210" i="2"/>
  <c r="R3210" i="2"/>
  <c r="Q3210" i="2"/>
  <c r="Y3210" i="2" s="1" a="1"/>
  <c r="Y3210" i="2" s="1"/>
  <c r="P3210" i="2"/>
  <c r="Z3210" i="2" s="1"/>
  <c r="N3210" i="2"/>
  <c r="M3210" i="2"/>
  <c r="L3210" i="2"/>
  <c r="K3210" i="2"/>
  <c r="J3210" i="2"/>
  <c r="I3210" i="2"/>
  <c r="H3210" i="2"/>
  <c r="G3210" i="2"/>
  <c r="F3210" i="2"/>
  <c r="E3210" i="2"/>
  <c r="D3210" i="2"/>
  <c r="C3210" i="2"/>
  <c r="B3210" i="2"/>
  <c r="A3210" i="2"/>
  <c r="T3210" i="2" s="1"/>
  <c r="AA3209" i="2"/>
  <c r="S3209" i="2"/>
  <c r="R3209" i="2"/>
  <c r="Q3209" i="2"/>
  <c r="Y3209" i="2" s="1" a="1"/>
  <c r="Y3209" i="2" s="1"/>
  <c r="P3209" i="2"/>
  <c r="Z3209" i="2" s="1"/>
  <c r="N3209" i="2"/>
  <c r="M3209" i="2"/>
  <c r="L3209" i="2"/>
  <c r="K3209" i="2"/>
  <c r="J3209" i="2"/>
  <c r="I3209" i="2"/>
  <c r="H3209" i="2"/>
  <c r="G3209" i="2"/>
  <c r="F3209" i="2"/>
  <c r="E3209" i="2"/>
  <c r="D3209" i="2"/>
  <c r="C3209" i="2"/>
  <c r="B3209" i="2"/>
  <c r="A3209" i="2"/>
  <c r="T3209" i="2" s="1"/>
  <c r="AA3208" i="2"/>
  <c r="S3208" i="2"/>
  <c r="R3208" i="2"/>
  <c r="Q3208" i="2"/>
  <c r="Y3208" i="2" s="1" a="1"/>
  <c r="Y3208" i="2" s="1"/>
  <c r="P3208" i="2"/>
  <c r="Z3208" i="2" s="1"/>
  <c r="N3208" i="2"/>
  <c r="M3208" i="2"/>
  <c r="L3208" i="2"/>
  <c r="K3208" i="2"/>
  <c r="X3208" i="2" s="1"/>
  <c r="J3208" i="2"/>
  <c r="I3208" i="2"/>
  <c r="H3208" i="2"/>
  <c r="G3208" i="2"/>
  <c r="F3208" i="2"/>
  <c r="E3208" i="2"/>
  <c r="D3208" i="2"/>
  <c r="C3208" i="2"/>
  <c r="B3208" i="2"/>
  <c r="A3208" i="2"/>
  <c r="T3208" i="2" s="1"/>
  <c r="AA3207" i="2"/>
  <c r="S3207" i="2"/>
  <c r="R3207" i="2"/>
  <c r="Q3207" i="2"/>
  <c r="Y3207" i="2" s="1" a="1"/>
  <c r="Y3207" i="2" s="1"/>
  <c r="P3207" i="2"/>
  <c r="Z3207" i="2" s="1"/>
  <c r="N3207" i="2"/>
  <c r="M3207" i="2"/>
  <c r="L3207" i="2"/>
  <c r="K3207" i="2"/>
  <c r="X3207" i="2" s="1"/>
  <c r="J3207" i="2"/>
  <c r="I3207" i="2"/>
  <c r="H3207" i="2"/>
  <c r="G3207" i="2"/>
  <c r="F3207" i="2"/>
  <c r="E3207" i="2"/>
  <c r="D3207" i="2"/>
  <c r="C3207" i="2"/>
  <c r="B3207" i="2"/>
  <c r="A3207" i="2"/>
  <c r="T3207" i="2" s="1"/>
  <c r="AA3206" i="2"/>
  <c r="S3206" i="2"/>
  <c r="R3206" i="2"/>
  <c r="Q3206" i="2"/>
  <c r="Y3206" i="2" s="1" a="1"/>
  <c r="Y3206" i="2" s="1"/>
  <c r="P3206" i="2"/>
  <c r="Z3206" i="2" s="1"/>
  <c r="N3206" i="2"/>
  <c r="M3206" i="2"/>
  <c r="L3206" i="2"/>
  <c r="K3206" i="2"/>
  <c r="X3206" i="2" s="1"/>
  <c r="J3206" i="2"/>
  <c r="I3206" i="2"/>
  <c r="H3206" i="2"/>
  <c r="G3206" i="2"/>
  <c r="F3206" i="2"/>
  <c r="E3206" i="2"/>
  <c r="D3206" i="2"/>
  <c r="C3206" i="2"/>
  <c r="B3206" i="2"/>
  <c r="A3206" i="2"/>
  <c r="T3206" i="2" s="1"/>
  <c r="AA3205" i="2"/>
  <c r="S3205" i="2"/>
  <c r="R3205" i="2"/>
  <c r="Q3205" i="2"/>
  <c r="Y3205" i="2" s="1" a="1"/>
  <c r="Y3205" i="2" s="1"/>
  <c r="P3205" i="2"/>
  <c r="Z3205" i="2" s="1"/>
  <c r="N3205" i="2"/>
  <c r="M3205" i="2"/>
  <c r="L3205" i="2"/>
  <c r="K3205" i="2"/>
  <c r="X3205" i="2" s="1"/>
  <c r="J3205" i="2"/>
  <c r="I3205" i="2"/>
  <c r="H3205" i="2"/>
  <c r="G3205" i="2"/>
  <c r="F3205" i="2"/>
  <c r="E3205" i="2"/>
  <c r="D3205" i="2"/>
  <c r="C3205" i="2"/>
  <c r="B3205" i="2"/>
  <c r="A3205" i="2"/>
  <c r="T3205" i="2" s="1"/>
  <c r="AA3204" i="2"/>
  <c r="S3204" i="2"/>
  <c r="R3204" i="2"/>
  <c r="Q3204" i="2"/>
  <c r="Y3204" i="2" s="1" a="1"/>
  <c r="Y3204" i="2" s="1"/>
  <c r="P3204" i="2"/>
  <c r="Z3204" i="2" s="1"/>
  <c r="N3204" i="2"/>
  <c r="M3204" i="2"/>
  <c r="L3204" i="2"/>
  <c r="K3204" i="2"/>
  <c r="J3204" i="2"/>
  <c r="I3204" i="2"/>
  <c r="H3204" i="2"/>
  <c r="G3204" i="2"/>
  <c r="F3204" i="2"/>
  <c r="E3204" i="2"/>
  <c r="D3204" i="2"/>
  <c r="C3204" i="2"/>
  <c r="B3204" i="2"/>
  <c r="A3204" i="2"/>
  <c r="T3204" i="2" s="1"/>
  <c r="AA3203" i="2"/>
  <c r="S3203" i="2"/>
  <c r="R3203" i="2"/>
  <c r="Q3203" i="2"/>
  <c r="Y3203" i="2" s="1" a="1"/>
  <c r="Y3203" i="2" s="1"/>
  <c r="P3203" i="2"/>
  <c r="Z3203" i="2" s="1"/>
  <c r="N3203" i="2"/>
  <c r="M3203" i="2"/>
  <c r="L3203" i="2"/>
  <c r="K3203" i="2"/>
  <c r="X3203" i="2" s="1"/>
  <c r="J3203" i="2"/>
  <c r="I3203" i="2"/>
  <c r="H3203" i="2"/>
  <c r="G3203" i="2"/>
  <c r="F3203" i="2"/>
  <c r="E3203" i="2"/>
  <c r="D3203" i="2"/>
  <c r="C3203" i="2"/>
  <c r="B3203" i="2"/>
  <c r="A3203" i="2"/>
  <c r="T3203" i="2" s="1"/>
  <c r="AA3202" i="2"/>
  <c r="S3202" i="2"/>
  <c r="R3202" i="2"/>
  <c r="Q3202" i="2"/>
  <c r="Y3202" i="2" s="1" a="1"/>
  <c r="Y3202" i="2" s="1"/>
  <c r="P3202" i="2"/>
  <c r="Z3202" i="2" s="1"/>
  <c r="N3202" i="2"/>
  <c r="M3202" i="2"/>
  <c r="L3202" i="2"/>
  <c r="K3202" i="2"/>
  <c r="X3202" i="2" s="1"/>
  <c r="J3202" i="2"/>
  <c r="I3202" i="2"/>
  <c r="H3202" i="2"/>
  <c r="G3202" i="2"/>
  <c r="F3202" i="2"/>
  <c r="E3202" i="2"/>
  <c r="D3202" i="2"/>
  <c r="C3202" i="2"/>
  <c r="B3202" i="2"/>
  <c r="A3202" i="2"/>
  <c r="T3202" i="2" s="1"/>
  <c r="AA3201" i="2"/>
  <c r="S3201" i="2"/>
  <c r="R3201" i="2"/>
  <c r="Q3201" i="2"/>
  <c r="Y3201" i="2" s="1" a="1"/>
  <c r="Y3201" i="2" s="1"/>
  <c r="P3201" i="2"/>
  <c r="Z3201" i="2" s="1"/>
  <c r="N3201" i="2"/>
  <c r="M3201" i="2"/>
  <c r="L3201" i="2"/>
  <c r="K3201" i="2"/>
  <c r="X3201" i="2" s="1"/>
  <c r="J3201" i="2"/>
  <c r="I3201" i="2"/>
  <c r="H3201" i="2"/>
  <c r="G3201" i="2"/>
  <c r="F3201" i="2"/>
  <c r="E3201" i="2"/>
  <c r="D3201" i="2"/>
  <c r="C3201" i="2"/>
  <c r="B3201" i="2"/>
  <c r="A3201" i="2"/>
  <c r="T3201" i="2" s="1"/>
  <c r="AA3200" i="2"/>
  <c r="S3200" i="2"/>
  <c r="R3200" i="2"/>
  <c r="Q3200" i="2"/>
  <c r="Y3200" i="2" s="1" a="1"/>
  <c r="Y3200" i="2" s="1"/>
  <c r="P3200" i="2"/>
  <c r="Z3200" i="2" s="1"/>
  <c r="N3200" i="2"/>
  <c r="M3200" i="2"/>
  <c r="L3200" i="2"/>
  <c r="K3200" i="2"/>
  <c r="X3200" i="2" s="1"/>
  <c r="J3200" i="2"/>
  <c r="I3200" i="2"/>
  <c r="H3200" i="2"/>
  <c r="G3200" i="2"/>
  <c r="F3200" i="2"/>
  <c r="E3200" i="2"/>
  <c r="D3200" i="2"/>
  <c r="C3200" i="2"/>
  <c r="B3200" i="2"/>
  <c r="A3200" i="2"/>
  <c r="T3200" i="2" s="1"/>
  <c r="AA3199" i="2"/>
  <c r="S3199" i="2"/>
  <c r="R3199" i="2"/>
  <c r="Q3199" i="2"/>
  <c r="Y3199" i="2" s="1" a="1"/>
  <c r="Y3199" i="2" s="1"/>
  <c r="P3199" i="2"/>
  <c r="Z3199" i="2" s="1"/>
  <c r="N3199" i="2"/>
  <c r="M3199" i="2"/>
  <c r="L3199" i="2"/>
  <c r="K3199" i="2"/>
  <c r="X3199" i="2" s="1"/>
  <c r="J3199" i="2"/>
  <c r="I3199" i="2"/>
  <c r="H3199" i="2"/>
  <c r="G3199" i="2"/>
  <c r="F3199" i="2"/>
  <c r="E3199" i="2"/>
  <c r="D3199" i="2"/>
  <c r="C3199" i="2"/>
  <c r="B3199" i="2"/>
  <c r="A3199" i="2"/>
  <c r="T3199" i="2" s="1"/>
  <c r="AA3198" i="2"/>
  <c r="S3198" i="2"/>
  <c r="R3198" i="2"/>
  <c r="Q3198" i="2"/>
  <c r="Y3198" i="2" s="1" a="1"/>
  <c r="Y3198" i="2" s="1"/>
  <c r="P3198" i="2"/>
  <c r="Z3198" i="2" s="1"/>
  <c r="N3198" i="2"/>
  <c r="M3198" i="2"/>
  <c r="L3198" i="2"/>
  <c r="K3198" i="2"/>
  <c r="X3198" i="2" s="1"/>
  <c r="J3198" i="2"/>
  <c r="I3198" i="2"/>
  <c r="H3198" i="2"/>
  <c r="G3198" i="2"/>
  <c r="F3198" i="2"/>
  <c r="E3198" i="2"/>
  <c r="D3198" i="2"/>
  <c r="C3198" i="2"/>
  <c r="B3198" i="2"/>
  <c r="A3198" i="2"/>
  <c r="T3198" i="2" s="1"/>
  <c r="AA3197" i="2"/>
  <c r="S3197" i="2"/>
  <c r="R3197" i="2"/>
  <c r="Q3197" i="2"/>
  <c r="Y3197" i="2" s="1" a="1"/>
  <c r="Y3197" i="2" s="1"/>
  <c r="P3197" i="2"/>
  <c r="Z3197" i="2" s="1"/>
  <c r="N3197" i="2"/>
  <c r="M3197" i="2"/>
  <c r="L3197" i="2"/>
  <c r="K3197" i="2"/>
  <c r="X3197" i="2" s="1"/>
  <c r="J3197" i="2"/>
  <c r="I3197" i="2"/>
  <c r="H3197" i="2"/>
  <c r="G3197" i="2"/>
  <c r="F3197" i="2"/>
  <c r="E3197" i="2"/>
  <c r="D3197" i="2"/>
  <c r="C3197" i="2"/>
  <c r="B3197" i="2"/>
  <c r="A3197" i="2"/>
  <c r="T3197" i="2" s="1"/>
  <c r="AA3196" i="2"/>
  <c r="S3196" i="2"/>
  <c r="R3196" i="2"/>
  <c r="Q3196" i="2"/>
  <c r="Y3196" i="2" s="1" a="1"/>
  <c r="Y3196" i="2" s="1"/>
  <c r="P3196" i="2"/>
  <c r="Z3196" i="2" s="1"/>
  <c r="N3196" i="2"/>
  <c r="M3196" i="2"/>
  <c r="L3196" i="2"/>
  <c r="K3196" i="2"/>
  <c r="X3196" i="2" s="1"/>
  <c r="J3196" i="2"/>
  <c r="I3196" i="2"/>
  <c r="H3196" i="2"/>
  <c r="G3196" i="2"/>
  <c r="F3196" i="2"/>
  <c r="E3196" i="2"/>
  <c r="D3196" i="2"/>
  <c r="C3196" i="2"/>
  <c r="B3196" i="2"/>
  <c r="A3196" i="2"/>
  <c r="T3196" i="2" s="1"/>
  <c r="AA3195" i="2"/>
  <c r="S3195" i="2"/>
  <c r="R3195" i="2"/>
  <c r="Q3195" i="2"/>
  <c r="Y3195" i="2" s="1" a="1"/>
  <c r="Y3195" i="2" s="1"/>
  <c r="P3195" i="2"/>
  <c r="Z3195" i="2" s="1"/>
  <c r="N3195" i="2"/>
  <c r="M3195" i="2"/>
  <c r="L3195" i="2"/>
  <c r="K3195" i="2"/>
  <c r="X3195" i="2" s="1"/>
  <c r="J3195" i="2"/>
  <c r="I3195" i="2"/>
  <c r="H3195" i="2"/>
  <c r="G3195" i="2"/>
  <c r="F3195" i="2"/>
  <c r="E3195" i="2"/>
  <c r="D3195" i="2"/>
  <c r="C3195" i="2"/>
  <c r="B3195" i="2"/>
  <c r="A3195" i="2"/>
  <c r="T3195" i="2" s="1"/>
  <c r="AA3194" i="2"/>
  <c r="S3194" i="2"/>
  <c r="R3194" i="2"/>
  <c r="Q3194" i="2"/>
  <c r="Y3194" i="2" s="1" a="1"/>
  <c r="Y3194" i="2" s="1"/>
  <c r="P3194" i="2"/>
  <c r="Z3194" i="2" s="1"/>
  <c r="N3194" i="2"/>
  <c r="M3194" i="2"/>
  <c r="L3194" i="2"/>
  <c r="K3194" i="2"/>
  <c r="X3194" i="2" s="1"/>
  <c r="J3194" i="2"/>
  <c r="I3194" i="2"/>
  <c r="H3194" i="2"/>
  <c r="G3194" i="2"/>
  <c r="F3194" i="2"/>
  <c r="E3194" i="2"/>
  <c r="D3194" i="2"/>
  <c r="C3194" i="2"/>
  <c r="B3194" i="2"/>
  <c r="A3194" i="2"/>
  <c r="T3194" i="2" s="1"/>
  <c r="AA3193" i="2"/>
  <c r="S3193" i="2"/>
  <c r="R3193" i="2"/>
  <c r="Q3193" i="2"/>
  <c r="Y3193" i="2" s="1" a="1"/>
  <c r="Y3193" i="2" s="1"/>
  <c r="P3193" i="2"/>
  <c r="Z3193" i="2" s="1"/>
  <c r="N3193" i="2"/>
  <c r="M3193" i="2"/>
  <c r="L3193" i="2"/>
  <c r="K3193" i="2"/>
  <c r="X3193" i="2" s="1"/>
  <c r="J3193" i="2"/>
  <c r="I3193" i="2"/>
  <c r="H3193" i="2"/>
  <c r="G3193" i="2"/>
  <c r="F3193" i="2"/>
  <c r="E3193" i="2"/>
  <c r="D3193" i="2"/>
  <c r="C3193" i="2"/>
  <c r="B3193" i="2"/>
  <c r="A3193" i="2"/>
  <c r="T3193" i="2" s="1"/>
  <c r="AA3192" i="2"/>
  <c r="S3192" i="2"/>
  <c r="R3192" i="2"/>
  <c r="Q3192" i="2"/>
  <c r="Y3192" i="2" s="1" a="1"/>
  <c r="Y3192" i="2" s="1"/>
  <c r="P3192" i="2"/>
  <c r="Z3192" i="2" s="1"/>
  <c r="N3192" i="2"/>
  <c r="M3192" i="2"/>
  <c r="L3192" i="2"/>
  <c r="K3192" i="2"/>
  <c r="X3192" i="2" s="1"/>
  <c r="J3192" i="2"/>
  <c r="I3192" i="2"/>
  <c r="H3192" i="2"/>
  <c r="G3192" i="2"/>
  <c r="F3192" i="2"/>
  <c r="E3192" i="2"/>
  <c r="D3192" i="2"/>
  <c r="C3192" i="2"/>
  <c r="B3192" i="2"/>
  <c r="A3192" i="2"/>
  <c r="T3192" i="2" s="1"/>
  <c r="AA3191" i="2"/>
  <c r="S3191" i="2"/>
  <c r="R3191" i="2"/>
  <c r="Q3191" i="2"/>
  <c r="Y3191" i="2" s="1" a="1"/>
  <c r="Y3191" i="2" s="1"/>
  <c r="P3191" i="2"/>
  <c r="Z3191" i="2" s="1"/>
  <c r="N3191" i="2"/>
  <c r="M3191" i="2"/>
  <c r="L3191" i="2"/>
  <c r="K3191" i="2"/>
  <c r="X3191" i="2" s="1"/>
  <c r="J3191" i="2"/>
  <c r="I3191" i="2"/>
  <c r="H3191" i="2"/>
  <c r="G3191" i="2"/>
  <c r="F3191" i="2"/>
  <c r="E3191" i="2"/>
  <c r="D3191" i="2"/>
  <c r="C3191" i="2"/>
  <c r="B3191" i="2"/>
  <c r="A3191" i="2"/>
  <c r="T3191" i="2" s="1"/>
  <c r="AA3190" i="2"/>
  <c r="S3190" i="2"/>
  <c r="R3190" i="2"/>
  <c r="Q3190" i="2"/>
  <c r="Y3190" i="2" s="1" a="1"/>
  <c r="Y3190" i="2" s="1"/>
  <c r="P3190" i="2"/>
  <c r="Z3190" i="2" s="1"/>
  <c r="N3190" i="2"/>
  <c r="M3190" i="2"/>
  <c r="L3190" i="2"/>
  <c r="K3190" i="2"/>
  <c r="X3190" i="2" s="1"/>
  <c r="J3190" i="2"/>
  <c r="I3190" i="2"/>
  <c r="H3190" i="2"/>
  <c r="G3190" i="2"/>
  <c r="F3190" i="2"/>
  <c r="E3190" i="2"/>
  <c r="D3190" i="2"/>
  <c r="C3190" i="2"/>
  <c r="B3190" i="2"/>
  <c r="A3190" i="2"/>
  <c r="T3190" i="2" s="1"/>
  <c r="AA3189" i="2"/>
  <c r="S3189" i="2"/>
  <c r="R3189" i="2"/>
  <c r="Q3189" i="2"/>
  <c r="Y3189" i="2" s="1" a="1"/>
  <c r="Y3189" i="2" s="1"/>
  <c r="P3189" i="2"/>
  <c r="Z3189" i="2" s="1"/>
  <c r="N3189" i="2"/>
  <c r="M3189" i="2"/>
  <c r="L3189" i="2"/>
  <c r="K3189" i="2"/>
  <c r="X3189" i="2" s="1"/>
  <c r="J3189" i="2"/>
  <c r="I3189" i="2"/>
  <c r="H3189" i="2"/>
  <c r="G3189" i="2"/>
  <c r="F3189" i="2"/>
  <c r="E3189" i="2"/>
  <c r="D3189" i="2"/>
  <c r="C3189" i="2"/>
  <c r="B3189" i="2"/>
  <c r="A3189" i="2"/>
  <c r="T3189" i="2" s="1"/>
  <c r="AA3188" i="2"/>
  <c r="S3188" i="2"/>
  <c r="R3188" i="2"/>
  <c r="Q3188" i="2"/>
  <c r="Y3188" i="2" s="1" a="1"/>
  <c r="Y3188" i="2" s="1"/>
  <c r="P3188" i="2"/>
  <c r="Z3188" i="2" s="1"/>
  <c r="N3188" i="2"/>
  <c r="M3188" i="2"/>
  <c r="L3188" i="2"/>
  <c r="K3188" i="2"/>
  <c r="J3188" i="2"/>
  <c r="I3188" i="2"/>
  <c r="H3188" i="2"/>
  <c r="G3188" i="2"/>
  <c r="F3188" i="2"/>
  <c r="E3188" i="2"/>
  <c r="D3188" i="2"/>
  <c r="C3188" i="2"/>
  <c r="B3188" i="2"/>
  <c r="A3188" i="2"/>
  <c r="T3188" i="2" s="1"/>
  <c r="AA3187" i="2"/>
  <c r="S3187" i="2"/>
  <c r="R3187" i="2"/>
  <c r="Q3187" i="2"/>
  <c r="Y3187" i="2" s="1" a="1"/>
  <c r="Y3187" i="2" s="1"/>
  <c r="P3187" i="2"/>
  <c r="Z3187" i="2" s="1"/>
  <c r="N3187" i="2"/>
  <c r="M3187" i="2"/>
  <c r="L3187" i="2"/>
  <c r="K3187" i="2"/>
  <c r="X3187" i="2" s="1"/>
  <c r="J3187" i="2"/>
  <c r="I3187" i="2"/>
  <c r="H3187" i="2"/>
  <c r="G3187" i="2"/>
  <c r="F3187" i="2"/>
  <c r="E3187" i="2"/>
  <c r="D3187" i="2"/>
  <c r="C3187" i="2"/>
  <c r="B3187" i="2"/>
  <c r="A3187" i="2"/>
  <c r="T3187" i="2" s="1"/>
  <c r="AA3186" i="2"/>
  <c r="S3186" i="2"/>
  <c r="R3186" i="2"/>
  <c r="Q3186" i="2"/>
  <c r="Y3186" i="2" s="1" a="1"/>
  <c r="Y3186" i="2" s="1"/>
  <c r="P3186" i="2"/>
  <c r="Z3186" i="2" s="1"/>
  <c r="N3186" i="2"/>
  <c r="M3186" i="2"/>
  <c r="L3186" i="2"/>
  <c r="K3186" i="2"/>
  <c r="X3186" i="2" s="1"/>
  <c r="J3186" i="2"/>
  <c r="I3186" i="2"/>
  <c r="H3186" i="2"/>
  <c r="G3186" i="2"/>
  <c r="F3186" i="2"/>
  <c r="E3186" i="2"/>
  <c r="D3186" i="2"/>
  <c r="C3186" i="2"/>
  <c r="B3186" i="2"/>
  <c r="A3186" i="2"/>
  <c r="T3186" i="2" s="1"/>
  <c r="AA3185" i="2"/>
  <c r="S3185" i="2"/>
  <c r="R3185" i="2"/>
  <c r="Q3185" i="2"/>
  <c r="Y3185" i="2" s="1" a="1"/>
  <c r="Y3185" i="2" s="1"/>
  <c r="P3185" i="2"/>
  <c r="Z3185" i="2" s="1"/>
  <c r="N3185" i="2"/>
  <c r="M3185" i="2"/>
  <c r="L3185" i="2"/>
  <c r="K3185" i="2"/>
  <c r="X3185" i="2" s="1"/>
  <c r="J3185" i="2"/>
  <c r="I3185" i="2"/>
  <c r="H3185" i="2"/>
  <c r="G3185" i="2"/>
  <c r="F3185" i="2"/>
  <c r="E3185" i="2"/>
  <c r="D3185" i="2"/>
  <c r="C3185" i="2"/>
  <c r="B3185" i="2"/>
  <c r="A3185" i="2"/>
  <c r="T3185" i="2" s="1"/>
  <c r="AA3184" i="2"/>
  <c r="S3184" i="2"/>
  <c r="R3184" i="2"/>
  <c r="Q3184" i="2"/>
  <c r="Y3184" i="2" s="1" a="1"/>
  <c r="Y3184" i="2" s="1"/>
  <c r="P3184" i="2"/>
  <c r="Z3184" i="2" s="1"/>
  <c r="N3184" i="2"/>
  <c r="M3184" i="2"/>
  <c r="L3184" i="2"/>
  <c r="K3184" i="2"/>
  <c r="J3184" i="2"/>
  <c r="I3184" i="2"/>
  <c r="H3184" i="2"/>
  <c r="G3184" i="2"/>
  <c r="F3184" i="2"/>
  <c r="E3184" i="2"/>
  <c r="D3184" i="2"/>
  <c r="C3184" i="2"/>
  <c r="B3184" i="2"/>
  <c r="A3184" i="2"/>
  <c r="T3184" i="2" s="1"/>
  <c r="AA3183" i="2"/>
  <c r="S3183" i="2"/>
  <c r="R3183" i="2"/>
  <c r="Q3183" i="2"/>
  <c r="Y3183" i="2" s="1" a="1"/>
  <c r="Y3183" i="2" s="1"/>
  <c r="P3183" i="2"/>
  <c r="Z3183" i="2" s="1"/>
  <c r="N3183" i="2"/>
  <c r="M3183" i="2"/>
  <c r="L3183" i="2"/>
  <c r="K3183" i="2"/>
  <c r="X3183" i="2" s="1"/>
  <c r="J3183" i="2"/>
  <c r="I3183" i="2"/>
  <c r="H3183" i="2"/>
  <c r="G3183" i="2"/>
  <c r="F3183" i="2"/>
  <c r="E3183" i="2"/>
  <c r="D3183" i="2"/>
  <c r="C3183" i="2"/>
  <c r="B3183" i="2"/>
  <c r="A3183" i="2"/>
  <c r="T3183" i="2" s="1"/>
  <c r="AA3182" i="2"/>
  <c r="S3182" i="2"/>
  <c r="R3182" i="2"/>
  <c r="Q3182" i="2"/>
  <c r="Y3182" i="2" s="1" a="1"/>
  <c r="Y3182" i="2" s="1"/>
  <c r="P3182" i="2"/>
  <c r="Z3182" i="2" s="1"/>
  <c r="N3182" i="2"/>
  <c r="M3182" i="2"/>
  <c r="L3182" i="2"/>
  <c r="K3182" i="2"/>
  <c r="X3182" i="2" s="1"/>
  <c r="J3182" i="2"/>
  <c r="I3182" i="2"/>
  <c r="H3182" i="2"/>
  <c r="G3182" i="2"/>
  <c r="F3182" i="2"/>
  <c r="E3182" i="2"/>
  <c r="D3182" i="2"/>
  <c r="C3182" i="2"/>
  <c r="B3182" i="2"/>
  <c r="A3182" i="2"/>
  <c r="T3182" i="2" s="1"/>
  <c r="AA3181" i="2"/>
  <c r="S3181" i="2"/>
  <c r="R3181" i="2"/>
  <c r="Q3181" i="2"/>
  <c r="Y3181" i="2" s="1" a="1"/>
  <c r="Y3181" i="2" s="1"/>
  <c r="P3181" i="2"/>
  <c r="Z3181" i="2" s="1"/>
  <c r="N3181" i="2"/>
  <c r="M3181" i="2"/>
  <c r="L3181" i="2"/>
  <c r="K3181" i="2"/>
  <c r="X3181" i="2" s="1"/>
  <c r="J3181" i="2"/>
  <c r="I3181" i="2"/>
  <c r="H3181" i="2"/>
  <c r="G3181" i="2"/>
  <c r="F3181" i="2"/>
  <c r="E3181" i="2"/>
  <c r="D3181" i="2"/>
  <c r="C3181" i="2"/>
  <c r="B3181" i="2"/>
  <c r="A3181" i="2"/>
  <c r="T3181" i="2" s="1"/>
  <c r="AA3180" i="2"/>
  <c r="S3180" i="2"/>
  <c r="R3180" i="2"/>
  <c r="Q3180" i="2"/>
  <c r="Y3180" i="2" s="1" a="1"/>
  <c r="Y3180" i="2" s="1"/>
  <c r="P3180" i="2"/>
  <c r="Z3180" i="2" s="1"/>
  <c r="N3180" i="2"/>
  <c r="M3180" i="2"/>
  <c r="L3180" i="2"/>
  <c r="K3180" i="2"/>
  <c r="X3180" i="2" s="1"/>
  <c r="J3180" i="2"/>
  <c r="I3180" i="2"/>
  <c r="H3180" i="2"/>
  <c r="G3180" i="2"/>
  <c r="F3180" i="2"/>
  <c r="E3180" i="2"/>
  <c r="D3180" i="2"/>
  <c r="C3180" i="2"/>
  <c r="B3180" i="2"/>
  <c r="A3180" i="2"/>
  <c r="T3180" i="2" s="1"/>
  <c r="AA3179" i="2"/>
  <c r="S3179" i="2"/>
  <c r="R3179" i="2"/>
  <c r="Q3179" i="2"/>
  <c r="Y3179" i="2" s="1" a="1"/>
  <c r="Y3179" i="2" s="1"/>
  <c r="P3179" i="2"/>
  <c r="Z3179" i="2" s="1"/>
  <c r="N3179" i="2"/>
  <c r="M3179" i="2"/>
  <c r="L3179" i="2"/>
  <c r="K3179" i="2"/>
  <c r="X3179" i="2" s="1"/>
  <c r="J3179" i="2"/>
  <c r="I3179" i="2"/>
  <c r="H3179" i="2"/>
  <c r="G3179" i="2"/>
  <c r="F3179" i="2"/>
  <c r="E3179" i="2"/>
  <c r="D3179" i="2"/>
  <c r="C3179" i="2"/>
  <c r="B3179" i="2"/>
  <c r="A3179" i="2"/>
  <c r="T3179" i="2" s="1"/>
  <c r="AA3178" i="2"/>
  <c r="S3178" i="2"/>
  <c r="R3178" i="2"/>
  <c r="Q3178" i="2"/>
  <c r="Y3178" i="2" s="1" a="1"/>
  <c r="Y3178" i="2" s="1"/>
  <c r="P3178" i="2"/>
  <c r="Z3178" i="2" s="1"/>
  <c r="N3178" i="2"/>
  <c r="M3178" i="2"/>
  <c r="L3178" i="2"/>
  <c r="K3178" i="2"/>
  <c r="X3178" i="2" s="1"/>
  <c r="J3178" i="2"/>
  <c r="I3178" i="2"/>
  <c r="H3178" i="2"/>
  <c r="G3178" i="2"/>
  <c r="F3178" i="2"/>
  <c r="E3178" i="2"/>
  <c r="D3178" i="2"/>
  <c r="C3178" i="2"/>
  <c r="B3178" i="2"/>
  <c r="A3178" i="2"/>
  <c r="T3178" i="2" s="1"/>
  <c r="AA3177" i="2"/>
  <c r="S3177" i="2"/>
  <c r="R3177" i="2"/>
  <c r="Q3177" i="2"/>
  <c r="Y3177" i="2" s="1" a="1"/>
  <c r="Y3177" i="2" s="1"/>
  <c r="P3177" i="2"/>
  <c r="Z3177" i="2" s="1"/>
  <c r="N3177" i="2"/>
  <c r="M3177" i="2"/>
  <c r="L3177" i="2"/>
  <c r="K3177" i="2"/>
  <c r="X3177" i="2" s="1"/>
  <c r="J3177" i="2"/>
  <c r="I3177" i="2"/>
  <c r="H3177" i="2"/>
  <c r="G3177" i="2"/>
  <c r="F3177" i="2"/>
  <c r="E3177" i="2"/>
  <c r="D3177" i="2"/>
  <c r="C3177" i="2"/>
  <c r="B3177" i="2"/>
  <c r="A3177" i="2"/>
  <c r="T3177" i="2" s="1"/>
  <c r="AA3176" i="2"/>
  <c r="S3176" i="2"/>
  <c r="R3176" i="2"/>
  <c r="Q3176" i="2"/>
  <c r="Y3176" i="2" s="1" a="1"/>
  <c r="Y3176" i="2" s="1"/>
  <c r="P3176" i="2"/>
  <c r="Z3176" i="2" s="1"/>
  <c r="N3176" i="2"/>
  <c r="M3176" i="2"/>
  <c r="L3176" i="2"/>
  <c r="K3176" i="2"/>
  <c r="X3176" i="2" s="1"/>
  <c r="J3176" i="2"/>
  <c r="I3176" i="2"/>
  <c r="H3176" i="2"/>
  <c r="G3176" i="2"/>
  <c r="F3176" i="2"/>
  <c r="E3176" i="2"/>
  <c r="D3176" i="2"/>
  <c r="C3176" i="2"/>
  <c r="B3176" i="2"/>
  <c r="A3176" i="2"/>
  <c r="T3176" i="2" s="1"/>
  <c r="AA3175" i="2"/>
  <c r="S3175" i="2"/>
  <c r="R3175" i="2"/>
  <c r="Q3175" i="2"/>
  <c r="Y3175" i="2" s="1" a="1"/>
  <c r="Y3175" i="2" s="1"/>
  <c r="P3175" i="2"/>
  <c r="Z3175" i="2" s="1"/>
  <c r="N3175" i="2"/>
  <c r="M3175" i="2"/>
  <c r="L3175" i="2"/>
  <c r="K3175" i="2"/>
  <c r="X3175" i="2" s="1"/>
  <c r="J3175" i="2"/>
  <c r="I3175" i="2"/>
  <c r="H3175" i="2"/>
  <c r="G3175" i="2"/>
  <c r="F3175" i="2"/>
  <c r="E3175" i="2"/>
  <c r="D3175" i="2"/>
  <c r="C3175" i="2"/>
  <c r="B3175" i="2"/>
  <c r="A3175" i="2"/>
  <c r="T3175" i="2" s="1"/>
  <c r="AA3174" i="2"/>
  <c r="S3174" i="2"/>
  <c r="R3174" i="2"/>
  <c r="Q3174" i="2"/>
  <c r="Y3174" i="2" s="1" a="1"/>
  <c r="Y3174" i="2" s="1"/>
  <c r="P3174" i="2"/>
  <c r="Z3174" i="2" s="1"/>
  <c r="N3174" i="2"/>
  <c r="M3174" i="2"/>
  <c r="L3174" i="2"/>
  <c r="K3174" i="2"/>
  <c r="X3174" i="2" s="1"/>
  <c r="J3174" i="2"/>
  <c r="I3174" i="2"/>
  <c r="H3174" i="2"/>
  <c r="G3174" i="2"/>
  <c r="F3174" i="2"/>
  <c r="E3174" i="2"/>
  <c r="D3174" i="2"/>
  <c r="C3174" i="2"/>
  <c r="B3174" i="2"/>
  <c r="A3174" i="2"/>
  <c r="T3174" i="2" s="1"/>
  <c r="AA3173" i="2"/>
  <c r="S3173" i="2"/>
  <c r="R3173" i="2"/>
  <c r="Q3173" i="2"/>
  <c r="Y3173" i="2" s="1" a="1"/>
  <c r="Y3173" i="2" s="1"/>
  <c r="P3173" i="2"/>
  <c r="Z3173" i="2" s="1"/>
  <c r="N3173" i="2"/>
  <c r="M3173" i="2"/>
  <c r="L3173" i="2"/>
  <c r="K3173" i="2"/>
  <c r="X3173" i="2" s="1"/>
  <c r="J3173" i="2"/>
  <c r="I3173" i="2"/>
  <c r="H3173" i="2"/>
  <c r="G3173" i="2"/>
  <c r="F3173" i="2"/>
  <c r="E3173" i="2"/>
  <c r="D3173" i="2"/>
  <c r="C3173" i="2"/>
  <c r="B3173" i="2"/>
  <c r="A3173" i="2"/>
  <c r="T3173" i="2" s="1"/>
  <c r="AA3172" i="2"/>
  <c r="S3172" i="2"/>
  <c r="R3172" i="2"/>
  <c r="Q3172" i="2"/>
  <c r="Y3172" i="2" s="1" a="1"/>
  <c r="Y3172" i="2" s="1"/>
  <c r="P3172" i="2"/>
  <c r="Z3172" i="2" s="1"/>
  <c r="N3172" i="2"/>
  <c r="M3172" i="2"/>
  <c r="L3172" i="2"/>
  <c r="K3172" i="2"/>
  <c r="X3172" i="2" s="1"/>
  <c r="J3172" i="2"/>
  <c r="I3172" i="2"/>
  <c r="H3172" i="2"/>
  <c r="G3172" i="2"/>
  <c r="F3172" i="2"/>
  <c r="E3172" i="2"/>
  <c r="D3172" i="2"/>
  <c r="C3172" i="2"/>
  <c r="B3172" i="2"/>
  <c r="A3172" i="2"/>
  <c r="T3172" i="2" s="1"/>
  <c r="AA3171" i="2"/>
  <c r="S3171" i="2"/>
  <c r="R3171" i="2"/>
  <c r="Q3171" i="2"/>
  <c r="Y3171" i="2" s="1" a="1"/>
  <c r="Y3171" i="2" s="1"/>
  <c r="P3171" i="2"/>
  <c r="Z3171" i="2" s="1"/>
  <c r="N3171" i="2"/>
  <c r="M3171" i="2"/>
  <c r="L3171" i="2"/>
  <c r="K3171" i="2"/>
  <c r="X3171" i="2" s="1"/>
  <c r="J3171" i="2"/>
  <c r="I3171" i="2"/>
  <c r="H3171" i="2"/>
  <c r="G3171" i="2"/>
  <c r="F3171" i="2"/>
  <c r="E3171" i="2"/>
  <c r="D3171" i="2"/>
  <c r="C3171" i="2"/>
  <c r="B3171" i="2"/>
  <c r="A3171" i="2"/>
  <c r="T3171" i="2" s="1"/>
  <c r="AA3170" i="2"/>
  <c r="S3170" i="2"/>
  <c r="R3170" i="2"/>
  <c r="Q3170" i="2"/>
  <c r="Y3170" i="2" s="1" a="1"/>
  <c r="Y3170" i="2" s="1"/>
  <c r="P3170" i="2"/>
  <c r="Z3170" i="2" s="1"/>
  <c r="N3170" i="2"/>
  <c r="M3170" i="2"/>
  <c r="L3170" i="2"/>
  <c r="K3170" i="2"/>
  <c r="J3170" i="2"/>
  <c r="I3170" i="2"/>
  <c r="H3170" i="2"/>
  <c r="G3170" i="2"/>
  <c r="F3170" i="2"/>
  <c r="E3170" i="2"/>
  <c r="D3170" i="2"/>
  <c r="C3170" i="2"/>
  <c r="B3170" i="2"/>
  <c r="A3170" i="2"/>
  <c r="T3170" i="2" s="1"/>
  <c r="AA3169" i="2"/>
  <c r="S3169" i="2"/>
  <c r="R3169" i="2"/>
  <c r="Q3169" i="2"/>
  <c r="Y3169" i="2" s="1" a="1"/>
  <c r="Y3169" i="2" s="1"/>
  <c r="P3169" i="2"/>
  <c r="Z3169" i="2" s="1"/>
  <c r="N3169" i="2"/>
  <c r="M3169" i="2"/>
  <c r="L3169" i="2"/>
  <c r="K3169" i="2"/>
  <c r="X3169" i="2" s="1"/>
  <c r="J3169" i="2"/>
  <c r="I3169" i="2"/>
  <c r="H3169" i="2"/>
  <c r="G3169" i="2"/>
  <c r="F3169" i="2"/>
  <c r="E3169" i="2"/>
  <c r="D3169" i="2"/>
  <c r="C3169" i="2"/>
  <c r="B3169" i="2"/>
  <c r="A3169" i="2"/>
  <c r="T3169" i="2" s="1"/>
  <c r="AA3168" i="2"/>
  <c r="S3168" i="2"/>
  <c r="R3168" i="2"/>
  <c r="Q3168" i="2"/>
  <c r="Y3168" i="2" s="1" a="1"/>
  <c r="Y3168" i="2" s="1"/>
  <c r="P3168" i="2"/>
  <c r="Z3168" i="2" s="1"/>
  <c r="N3168" i="2"/>
  <c r="M3168" i="2"/>
  <c r="L3168" i="2"/>
  <c r="K3168" i="2"/>
  <c r="X3168" i="2" s="1"/>
  <c r="J3168" i="2"/>
  <c r="I3168" i="2"/>
  <c r="H3168" i="2"/>
  <c r="G3168" i="2"/>
  <c r="F3168" i="2"/>
  <c r="E3168" i="2"/>
  <c r="D3168" i="2"/>
  <c r="C3168" i="2"/>
  <c r="B3168" i="2"/>
  <c r="A3168" i="2"/>
  <c r="T3168" i="2" s="1"/>
  <c r="AA3167" i="2"/>
  <c r="S3167" i="2"/>
  <c r="R3167" i="2"/>
  <c r="Q3167" i="2"/>
  <c r="Y3167" i="2" s="1" a="1"/>
  <c r="Y3167" i="2" s="1"/>
  <c r="P3167" i="2"/>
  <c r="Z3167" i="2" s="1"/>
  <c r="N3167" i="2"/>
  <c r="M3167" i="2"/>
  <c r="L3167" i="2"/>
  <c r="K3167" i="2"/>
  <c r="X3167" i="2" s="1"/>
  <c r="J3167" i="2"/>
  <c r="I3167" i="2"/>
  <c r="H3167" i="2"/>
  <c r="G3167" i="2"/>
  <c r="F3167" i="2"/>
  <c r="E3167" i="2"/>
  <c r="D3167" i="2"/>
  <c r="C3167" i="2"/>
  <c r="B3167" i="2"/>
  <c r="A3167" i="2"/>
  <c r="T3167" i="2" s="1"/>
  <c r="AA3166" i="2"/>
  <c r="S3166" i="2"/>
  <c r="R3166" i="2"/>
  <c r="Q3166" i="2"/>
  <c r="Y3166" i="2" s="1" a="1"/>
  <c r="Y3166" i="2" s="1"/>
  <c r="P3166" i="2"/>
  <c r="Z3166" i="2" s="1"/>
  <c r="N3166" i="2"/>
  <c r="M3166" i="2"/>
  <c r="L3166" i="2"/>
  <c r="K3166" i="2"/>
  <c r="X3166" i="2" s="1"/>
  <c r="J3166" i="2"/>
  <c r="I3166" i="2"/>
  <c r="H3166" i="2"/>
  <c r="G3166" i="2"/>
  <c r="F3166" i="2"/>
  <c r="E3166" i="2"/>
  <c r="D3166" i="2"/>
  <c r="C3166" i="2"/>
  <c r="B3166" i="2"/>
  <c r="A3166" i="2"/>
  <c r="T3166" i="2" s="1"/>
  <c r="AA3165" i="2"/>
  <c r="S3165" i="2"/>
  <c r="R3165" i="2"/>
  <c r="Q3165" i="2"/>
  <c r="Y3165" i="2" s="1" a="1"/>
  <c r="Y3165" i="2" s="1"/>
  <c r="P3165" i="2"/>
  <c r="Z3165" i="2" s="1"/>
  <c r="N3165" i="2"/>
  <c r="M3165" i="2"/>
  <c r="L3165" i="2"/>
  <c r="K3165" i="2"/>
  <c r="X3165" i="2" s="1"/>
  <c r="J3165" i="2"/>
  <c r="I3165" i="2"/>
  <c r="H3165" i="2"/>
  <c r="G3165" i="2"/>
  <c r="F3165" i="2"/>
  <c r="E3165" i="2"/>
  <c r="D3165" i="2"/>
  <c r="C3165" i="2"/>
  <c r="B3165" i="2"/>
  <c r="A3165" i="2"/>
  <c r="T3165" i="2" s="1"/>
  <c r="AA3164" i="2"/>
  <c r="S3164" i="2"/>
  <c r="R3164" i="2"/>
  <c r="Q3164" i="2"/>
  <c r="Y3164" i="2" s="1" a="1"/>
  <c r="Y3164" i="2" s="1"/>
  <c r="P3164" i="2"/>
  <c r="Z3164" i="2" s="1"/>
  <c r="N3164" i="2"/>
  <c r="M3164" i="2"/>
  <c r="L3164" i="2"/>
  <c r="K3164" i="2"/>
  <c r="X3164" i="2" s="1"/>
  <c r="J3164" i="2"/>
  <c r="I3164" i="2"/>
  <c r="H3164" i="2"/>
  <c r="G3164" i="2"/>
  <c r="F3164" i="2"/>
  <c r="E3164" i="2"/>
  <c r="D3164" i="2"/>
  <c r="C3164" i="2"/>
  <c r="B3164" i="2"/>
  <c r="A3164" i="2"/>
  <c r="T3164" i="2" s="1"/>
  <c r="AA3163" i="2"/>
  <c r="S3163" i="2"/>
  <c r="R3163" i="2"/>
  <c r="Q3163" i="2"/>
  <c r="Y3163" i="2" s="1" a="1"/>
  <c r="Y3163" i="2" s="1"/>
  <c r="P3163" i="2"/>
  <c r="Z3163" i="2" s="1"/>
  <c r="N3163" i="2"/>
  <c r="M3163" i="2"/>
  <c r="L3163" i="2"/>
  <c r="K3163" i="2"/>
  <c r="X3163" i="2" s="1"/>
  <c r="J3163" i="2"/>
  <c r="I3163" i="2"/>
  <c r="H3163" i="2"/>
  <c r="G3163" i="2"/>
  <c r="F3163" i="2"/>
  <c r="E3163" i="2"/>
  <c r="D3163" i="2"/>
  <c r="C3163" i="2"/>
  <c r="B3163" i="2"/>
  <c r="A3163" i="2"/>
  <c r="T3163" i="2" s="1"/>
  <c r="AA3162" i="2"/>
  <c r="S3162" i="2"/>
  <c r="R3162" i="2"/>
  <c r="Q3162" i="2"/>
  <c r="Y3162" i="2" s="1" a="1"/>
  <c r="Y3162" i="2" s="1"/>
  <c r="P3162" i="2"/>
  <c r="Z3162" i="2" s="1"/>
  <c r="N3162" i="2"/>
  <c r="M3162" i="2"/>
  <c r="L3162" i="2"/>
  <c r="K3162" i="2"/>
  <c r="X3162" i="2" s="1"/>
  <c r="J3162" i="2"/>
  <c r="I3162" i="2"/>
  <c r="H3162" i="2"/>
  <c r="G3162" i="2"/>
  <c r="F3162" i="2"/>
  <c r="E3162" i="2"/>
  <c r="D3162" i="2"/>
  <c r="C3162" i="2"/>
  <c r="B3162" i="2"/>
  <c r="A3162" i="2"/>
  <c r="T3162" i="2" s="1"/>
  <c r="AA3161" i="2"/>
  <c r="S3161" i="2"/>
  <c r="R3161" i="2"/>
  <c r="Q3161" i="2"/>
  <c r="Y3161" i="2" s="1" a="1"/>
  <c r="Y3161" i="2" s="1"/>
  <c r="P3161" i="2"/>
  <c r="Z3161" i="2" s="1"/>
  <c r="N3161" i="2"/>
  <c r="M3161" i="2"/>
  <c r="L3161" i="2"/>
  <c r="K3161" i="2"/>
  <c r="J3161" i="2"/>
  <c r="I3161" i="2"/>
  <c r="H3161" i="2"/>
  <c r="G3161" i="2"/>
  <c r="F3161" i="2"/>
  <c r="E3161" i="2"/>
  <c r="D3161" i="2"/>
  <c r="C3161" i="2"/>
  <c r="B3161" i="2"/>
  <c r="A3161" i="2"/>
  <c r="T3161" i="2" s="1"/>
  <c r="AA3160" i="2"/>
  <c r="S3160" i="2"/>
  <c r="R3160" i="2"/>
  <c r="Q3160" i="2"/>
  <c r="Y3160" i="2" s="1" a="1"/>
  <c r="Y3160" i="2" s="1"/>
  <c r="P3160" i="2"/>
  <c r="Z3160" i="2" s="1"/>
  <c r="N3160" i="2"/>
  <c r="M3160" i="2"/>
  <c r="L3160" i="2"/>
  <c r="K3160" i="2"/>
  <c r="X3160" i="2" s="1"/>
  <c r="J3160" i="2"/>
  <c r="I3160" i="2"/>
  <c r="H3160" i="2"/>
  <c r="G3160" i="2"/>
  <c r="F3160" i="2"/>
  <c r="E3160" i="2"/>
  <c r="D3160" i="2"/>
  <c r="C3160" i="2"/>
  <c r="B3160" i="2"/>
  <c r="A3160" i="2"/>
  <c r="T3160" i="2" s="1"/>
  <c r="AA3159" i="2"/>
  <c r="S3159" i="2"/>
  <c r="R3159" i="2"/>
  <c r="Q3159" i="2"/>
  <c r="Y3159" i="2" s="1" a="1"/>
  <c r="Y3159" i="2" s="1"/>
  <c r="P3159" i="2"/>
  <c r="Z3159" i="2" s="1"/>
  <c r="N3159" i="2"/>
  <c r="M3159" i="2"/>
  <c r="L3159" i="2"/>
  <c r="K3159" i="2"/>
  <c r="J3159" i="2"/>
  <c r="I3159" i="2"/>
  <c r="H3159" i="2"/>
  <c r="G3159" i="2"/>
  <c r="F3159" i="2"/>
  <c r="E3159" i="2"/>
  <c r="D3159" i="2"/>
  <c r="C3159" i="2"/>
  <c r="B3159" i="2"/>
  <c r="A3159" i="2"/>
  <c r="T3159" i="2" s="1"/>
  <c r="AA3158" i="2"/>
  <c r="S3158" i="2"/>
  <c r="R3158" i="2"/>
  <c r="Q3158" i="2"/>
  <c r="Y3158" i="2" s="1" a="1"/>
  <c r="Y3158" i="2" s="1"/>
  <c r="P3158" i="2"/>
  <c r="Z3158" i="2" s="1"/>
  <c r="N3158" i="2"/>
  <c r="M3158" i="2"/>
  <c r="L3158" i="2"/>
  <c r="K3158" i="2"/>
  <c r="X3158" i="2" s="1"/>
  <c r="J3158" i="2"/>
  <c r="I3158" i="2"/>
  <c r="H3158" i="2"/>
  <c r="G3158" i="2"/>
  <c r="F3158" i="2"/>
  <c r="E3158" i="2"/>
  <c r="D3158" i="2"/>
  <c r="C3158" i="2"/>
  <c r="B3158" i="2"/>
  <c r="A3158" i="2"/>
  <c r="T3158" i="2" s="1"/>
  <c r="AA3157" i="2"/>
  <c r="S3157" i="2"/>
  <c r="R3157" i="2"/>
  <c r="Q3157" i="2"/>
  <c r="Y3157" i="2" s="1" a="1"/>
  <c r="Y3157" i="2" s="1"/>
  <c r="P3157" i="2"/>
  <c r="Z3157" i="2" s="1"/>
  <c r="N3157" i="2"/>
  <c r="M3157" i="2"/>
  <c r="L3157" i="2"/>
  <c r="K3157" i="2"/>
  <c r="J3157" i="2"/>
  <c r="I3157" i="2"/>
  <c r="H3157" i="2"/>
  <c r="G3157" i="2"/>
  <c r="F3157" i="2"/>
  <c r="E3157" i="2"/>
  <c r="D3157" i="2"/>
  <c r="C3157" i="2"/>
  <c r="B3157" i="2"/>
  <c r="A3157" i="2"/>
  <c r="T3157" i="2" s="1"/>
  <c r="AA3156" i="2"/>
  <c r="S3156" i="2"/>
  <c r="R3156" i="2"/>
  <c r="Q3156" i="2"/>
  <c r="Y3156" i="2" s="1" a="1"/>
  <c r="Y3156" i="2" s="1"/>
  <c r="P3156" i="2"/>
  <c r="Z3156" i="2" s="1"/>
  <c r="N3156" i="2"/>
  <c r="M3156" i="2"/>
  <c r="L3156" i="2"/>
  <c r="K3156" i="2"/>
  <c r="X3156" i="2" s="1"/>
  <c r="J3156" i="2"/>
  <c r="I3156" i="2"/>
  <c r="H3156" i="2"/>
  <c r="G3156" i="2"/>
  <c r="F3156" i="2"/>
  <c r="E3156" i="2"/>
  <c r="D3156" i="2"/>
  <c r="C3156" i="2"/>
  <c r="B3156" i="2"/>
  <c r="A3156" i="2"/>
  <c r="T3156" i="2" s="1"/>
  <c r="AA3155" i="2"/>
  <c r="S3155" i="2"/>
  <c r="R3155" i="2"/>
  <c r="Q3155" i="2"/>
  <c r="Y3155" i="2" s="1" a="1"/>
  <c r="Y3155" i="2" s="1"/>
  <c r="P3155" i="2"/>
  <c r="Z3155" i="2" s="1"/>
  <c r="N3155" i="2"/>
  <c r="M3155" i="2"/>
  <c r="L3155" i="2"/>
  <c r="K3155" i="2"/>
  <c r="X3155" i="2" s="1"/>
  <c r="J3155" i="2"/>
  <c r="I3155" i="2"/>
  <c r="H3155" i="2"/>
  <c r="G3155" i="2"/>
  <c r="F3155" i="2"/>
  <c r="E3155" i="2"/>
  <c r="D3155" i="2"/>
  <c r="C3155" i="2"/>
  <c r="B3155" i="2"/>
  <c r="A3155" i="2"/>
  <c r="T3155" i="2" s="1"/>
  <c r="AA3154" i="2"/>
  <c r="S3154" i="2"/>
  <c r="R3154" i="2"/>
  <c r="Q3154" i="2"/>
  <c r="Y3154" i="2" s="1" a="1"/>
  <c r="Y3154" i="2" s="1"/>
  <c r="P3154" i="2"/>
  <c r="Z3154" i="2" s="1"/>
  <c r="N3154" i="2"/>
  <c r="M3154" i="2"/>
  <c r="L3154" i="2"/>
  <c r="K3154" i="2"/>
  <c r="X3154" i="2" s="1"/>
  <c r="J3154" i="2"/>
  <c r="I3154" i="2"/>
  <c r="H3154" i="2"/>
  <c r="G3154" i="2"/>
  <c r="F3154" i="2"/>
  <c r="E3154" i="2"/>
  <c r="D3154" i="2"/>
  <c r="C3154" i="2"/>
  <c r="B3154" i="2"/>
  <c r="A3154" i="2"/>
  <c r="T3154" i="2" s="1"/>
  <c r="AA3153" i="2"/>
  <c r="S3153" i="2"/>
  <c r="R3153" i="2"/>
  <c r="Q3153" i="2"/>
  <c r="Y3153" i="2" s="1" a="1"/>
  <c r="Y3153" i="2" s="1"/>
  <c r="P3153" i="2"/>
  <c r="Z3153" i="2" s="1"/>
  <c r="N3153" i="2"/>
  <c r="M3153" i="2"/>
  <c r="L3153" i="2"/>
  <c r="K3153" i="2"/>
  <c r="X3153" i="2" s="1"/>
  <c r="J3153" i="2"/>
  <c r="I3153" i="2"/>
  <c r="H3153" i="2"/>
  <c r="G3153" i="2"/>
  <c r="F3153" i="2"/>
  <c r="E3153" i="2"/>
  <c r="D3153" i="2"/>
  <c r="C3153" i="2"/>
  <c r="B3153" i="2"/>
  <c r="A3153" i="2"/>
  <c r="T3153" i="2" s="1"/>
  <c r="AA3152" i="2"/>
  <c r="S3152" i="2"/>
  <c r="R3152" i="2"/>
  <c r="Q3152" i="2"/>
  <c r="Y3152" i="2" s="1" a="1"/>
  <c r="Y3152" i="2" s="1"/>
  <c r="P3152" i="2"/>
  <c r="Z3152" i="2" s="1"/>
  <c r="N3152" i="2"/>
  <c r="M3152" i="2"/>
  <c r="L3152" i="2"/>
  <c r="K3152" i="2"/>
  <c r="X3152" i="2" s="1"/>
  <c r="J3152" i="2"/>
  <c r="I3152" i="2"/>
  <c r="H3152" i="2"/>
  <c r="G3152" i="2"/>
  <c r="F3152" i="2"/>
  <c r="E3152" i="2"/>
  <c r="D3152" i="2"/>
  <c r="C3152" i="2"/>
  <c r="B3152" i="2"/>
  <c r="A3152" i="2"/>
  <c r="T3152" i="2" s="1"/>
  <c r="AA3151" i="2"/>
  <c r="S3151" i="2"/>
  <c r="R3151" i="2"/>
  <c r="Q3151" i="2"/>
  <c r="Y3151" i="2" s="1" a="1"/>
  <c r="Y3151" i="2" s="1"/>
  <c r="P3151" i="2"/>
  <c r="Z3151" i="2" s="1"/>
  <c r="N3151" i="2"/>
  <c r="M3151" i="2"/>
  <c r="L3151" i="2"/>
  <c r="K3151" i="2"/>
  <c r="J3151" i="2"/>
  <c r="I3151" i="2"/>
  <c r="H3151" i="2"/>
  <c r="G3151" i="2"/>
  <c r="F3151" i="2"/>
  <c r="E3151" i="2"/>
  <c r="D3151" i="2"/>
  <c r="C3151" i="2"/>
  <c r="B3151" i="2"/>
  <c r="A3151" i="2"/>
  <c r="T3151" i="2" s="1"/>
  <c r="AA3150" i="2"/>
  <c r="S3150" i="2"/>
  <c r="R3150" i="2"/>
  <c r="Q3150" i="2"/>
  <c r="Y3150" i="2" s="1" a="1"/>
  <c r="Y3150" i="2" s="1"/>
  <c r="P3150" i="2"/>
  <c r="Z3150" i="2" s="1"/>
  <c r="N3150" i="2"/>
  <c r="M3150" i="2"/>
  <c r="L3150" i="2"/>
  <c r="K3150" i="2"/>
  <c r="X3150" i="2" s="1"/>
  <c r="J3150" i="2"/>
  <c r="I3150" i="2"/>
  <c r="H3150" i="2"/>
  <c r="G3150" i="2"/>
  <c r="F3150" i="2"/>
  <c r="E3150" i="2"/>
  <c r="D3150" i="2"/>
  <c r="C3150" i="2"/>
  <c r="B3150" i="2"/>
  <c r="A3150" i="2"/>
  <c r="T3150" i="2" s="1"/>
  <c r="AA3149" i="2"/>
  <c r="S3149" i="2"/>
  <c r="R3149" i="2"/>
  <c r="Q3149" i="2"/>
  <c r="Y3149" i="2" s="1" a="1"/>
  <c r="Y3149" i="2" s="1"/>
  <c r="P3149" i="2"/>
  <c r="Z3149" i="2" s="1"/>
  <c r="N3149" i="2"/>
  <c r="M3149" i="2"/>
  <c r="L3149" i="2"/>
  <c r="K3149" i="2"/>
  <c r="J3149" i="2"/>
  <c r="I3149" i="2"/>
  <c r="H3149" i="2"/>
  <c r="G3149" i="2"/>
  <c r="F3149" i="2"/>
  <c r="E3149" i="2"/>
  <c r="D3149" i="2"/>
  <c r="C3149" i="2"/>
  <c r="B3149" i="2"/>
  <c r="A3149" i="2"/>
  <c r="T3149" i="2" s="1"/>
  <c r="AA3148" i="2"/>
  <c r="S3148" i="2"/>
  <c r="R3148" i="2"/>
  <c r="Q3148" i="2"/>
  <c r="Y3148" i="2" s="1" a="1"/>
  <c r="Y3148" i="2" s="1"/>
  <c r="P3148" i="2"/>
  <c r="Z3148" i="2" s="1"/>
  <c r="N3148" i="2"/>
  <c r="M3148" i="2"/>
  <c r="L3148" i="2"/>
  <c r="K3148" i="2"/>
  <c r="X3148" i="2" s="1"/>
  <c r="J3148" i="2"/>
  <c r="I3148" i="2"/>
  <c r="H3148" i="2"/>
  <c r="G3148" i="2"/>
  <c r="F3148" i="2"/>
  <c r="E3148" i="2"/>
  <c r="D3148" i="2"/>
  <c r="C3148" i="2"/>
  <c r="B3148" i="2"/>
  <c r="A3148" i="2"/>
  <c r="T3148" i="2" s="1"/>
  <c r="AA3147" i="2"/>
  <c r="S3147" i="2"/>
  <c r="R3147" i="2"/>
  <c r="Q3147" i="2"/>
  <c r="Y3147" i="2" s="1" a="1"/>
  <c r="Y3147" i="2" s="1"/>
  <c r="P3147" i="2"/>
  <c r="Z3147" i="2" s="1"/>
  <c r="N3147" i="2"/>
  <c r="M3147" i="2"/>
  <c r="L3147" i="2"/>
  <c r="K3147" i="2"/>
  <c r="X3147" i="2" s="1"/>
  <c r="J3147" i="2"/>
  <c r="I3147" i="2"/>
  <c r="H3147" i="2"/>
  <c r="G3147" i="2"/>
  <c r="F3147" i="2"/>
  <c r="E3147" i="2"/>
  <c r="D3147" i="2"/>
  <c r="C3147" i="2"/>
  <c r="B3147" i="2"/>
  <c r="A3147" i="2"/>
  <c r="T3147" i="2" s="1"/>
  <c r="AA3146" i="2"/>
  <c r="S3146" i="2"/>
  <c r="R3146" i="2"/>
  <c r="Q3146" i="2"/>
  <c r="Y3146" i="2" s="1" a="1"/>
  <c r="Y3146" i="2" s="1"/>
  <c r="P3146" i="2"/>
  <c r="Z3146" i="2" s="1"/>
  <c r="N3146" i="2"/>
  <c r="M3146" i="2"/>
  <c r="L3146" i="2"/>
  <c r="K3146" i="2"/>
  <c r="X3146" i="2" s="1"/>
  <c r="J3146" i="2"/>
  <c r="I3146" i="2"/>
  <c r="H3146" i="2"/>
  <c r="G3146" i="2"/>
  <c r="F3146" i="2"/>
  <c r="E3146" i="2"/>
  <c r="D3146" i="2"/>
  <c r="C3146" i="2"/>
  <c r="B3146" i="2"/>
  <c r="A3146" i="2"/>
  <c r="T3146" i="2" s="1"/>
  <c r="AA3145" i="2"/>
  <c r="S3145" i="2"/>
  <c r="R3145" i="2"/>
  <c r="Q3145" i="2"/>
  <c r="Y3145" i="2" s="1" a="1"/>
  <c r="Y3145" i="2" s="1"/>
  <c r="P3145" i="2"/>
  <c r="Z3145" i="2" s="1"/>
  <c r="N3145" i="2"/>
  <c r="M3145" i="2"/>
  <c r="L3145" i="2"/>
  <c r="K3145" i="2"/>
  <c r="J3145" i="2"/>
  <c r="I3145" i="2"/>
  <c r="H3145" i="2"/>
  <c r="G3145" i="2"/>
  <c r="F3145" i="2"/>
  <c r="E3145" i="2"/>
  <c r="D3145" i="2"/>
  <c r="C3145" i="2"/>
  <c r="B3145" i="2"/>
  <c r="A3145" i="2"/>
  <c r="T3145" i="2" s="1"/>
  <c r="AA3144" i="2"/>
  <c r="S3144" i="2"/>
  <c r="R3144" i="2"/>
  <c r="Q3144" i="2"/>
  <c r="Y3144" i="2" s="1" a="1"/>
  <c r="Y3144" i="2" s="1"/>
  <c r="P3144" i="2"/>
  <c r="Z3144" i="2" s="1"/>
  <c r="N3144" i="2"/>
  <c r="M3144" i="2"/>
  <c r="L3144" i="2"/>
  <c r="K3144" i="2"/>
  <c r="X3144" i="2" s="1"/>
  <c r="J3144" i="2"/>
  <c r="I3144" i="2"/>
  <c r="H3144" i="2"/>
  <c r="G3144" i="2"/>
  <c r="F3144" i="2"/>
  <c r="E3144" i="2"/>
  <c r="D3144" i="2"/>
  <c r="C3144" i="2"/>
  <c r="B3144" i="2"/>
  <c r="A3144" i="2"/>
  <c r="T3144" i="2" s="1"/>
  <c r="AA3143" i="2"/>
  <c r="S3143" i="2"/>
  <c r="R3143" i="2"/>
  <c r="Q3143" i="2"/>
  <c r="Y3143" i="2" s="1" a="1"/>
  <c r="Y3143" i="2" s="1"/>
  <c r="P3143" i="2"/>
  <c r="Z3143" i="2" s="1"/>
  <c r="N3143" i="2"/>
  <c r="M3143" i="2"/>
  <c r="L3143" i="2"/>
  <c r="K3143" i="2"/>
  <c r="X3143" i="2" s="1"/>
  <c r="J3143" i="2"/>
  <c r="I3143" i="2"/>
  <c r="H3143" i="2"/>
  <c r="G3143" i="2"/>
  <c r="F3143" i="2"/>
  <c r="E3143" i="2"/>
  <c r="D3143" i="2"/>
  <c r="C3143" i="2"/>
  <c r="B3143" i="2"/>
  <c r="A3143" i="2"/>
  <c r="T3143" i="2" s="1"/>
  <c r="AA3142" i="2"/>
  <c r="S3142" i="2"/>
  <c r="R3142" i="2"/>
  <c r="Q3142" i="2"/>
  <c r="Y3142" i="2" s="1" a="1"/>
  <c r="Y3142" i="2" s="1"/>
  <c r="P3142" i="2"/>
  <c r="Z3142" i="2" s="1"/>
  <c r="N3142" i="2"/>
  <c r="M3142" i="2"/>
  <c r="L3142" i="2"/>
  <c r="K3142" i="2"/>
  <c r="X3142" i="2" s="1"/>
  <c r="J3142" i="2"/>
  <c r="I3142" i="2"/>
  <c r="H3142" i="2"/>
  <c r="G3142" i="2"/>
  <c r="F3142" i="2"/>
  <c r="E3142" i="2"/>
  <c r="D3142" i="2"/>
  <c r="C3142" i="2"/>
  <c r="B3142" i="2"/>
  <c r="A3142" i="2"/>
  <c r="T3142" i="2" s="1"/>
  <c r="AA3141" i="2"/>
  <c r="S3141" i="2"/>
  <c r="R3141" i="2"/>
  <c r="Q3141" i="2"/>
  <c r="Y3141" i="2" s="1" a="1"/>
  <c r="Y3141" i="2" s="1"/>
  <c r="P3141" i="2"/>
  <c r="Z3141" i="2" s="1"/>
  <c r="N3141" i="2"/>
  <c r="M3141" i="2"/>
  <c r="L3141" i="2"/>
  <c r="K3141" i="2"/>
  <c r="X3141" i="2" s="1"/>
  <c r="J3141" i="2"/>
  <c r="I3141" i="2"/>
  <c r="H3141" i="2"/>
  <c r="G3141" i="2"/>
  <c r="F3141" i="2"/>
  <c r="E3141" i="2"/>
  <c r="D3141" i="2"/>
  <c r="C3141" i="2"/>
  <c r="B3141" i="2"/>
  <c r="A3141" i="2"/>
  <c r="T3141" i="2" s="1"/>
  <c r="AA3140" i="2"/>
  <c r="S3140" i="2"/>
  <c r="R3140" i="2"/>
  <c r="Q3140" i="2"/>
  <c r="Y3140" i="2" s="1" a="1"/>
  <c r="Y3140" i="2" s="1"/>
  <c r="P3140" i="2"/>
  <c r="Z3140" i="2" s="1"/>
  <c r="N3140" i="2"/>
  <c r="M3140" i="2"/>
  <c r="L3140" i="2"/>
  <c r="K3140" i="2"/>
  <c r="X3140" i="2" s="1"/>
  <c r="J3140" i="2"/>
  <c r="I3140" i="2"/>
  <c r="H3140" i="2"/>
  <c r="G3140" i="2"/>
  <c r="F3140" i="2"/>
  <c r="E3140" i="2"/>
  <c r="D3140" i="2"/>
  <c r="C3140" i="2"/>
  <c r="B3140" i="2"/>
  <c r="A3140" i="2"/>
  <c r="T3140" i="2" s="1"/>
  <c r="AA3139" i="2"/>
  <c r="S3139" i="2"/>
  <c r="R3139" i="2"/>
  <c r="Q3139" i="2"/>
  <c r="Y3139" i="2" s="1" a="1"/>
  <c r="Y3139" i="2" s="1"/>
  <c r="P3139" i="2"/>
  <c r="Z3139" i="2" s="1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B3139" i="2"/>
  <c r="A3139" i="2"/>
  <c r="T3139" i="2" s="1"/>
  <c r="AA3138" i="2"/>
  <c r="S3138" i="2"/>
  <c r="R3138" i="2"/>
  <c r="Q3138" i="2"/>
  <c r="Y3138" i="2" s="1" a="1"/>
  <c r="Y3138" i="2" s="1"/>
  <c r="P3138" i="2"/>
  <c r="Z3138" i="2" s="1"/>
  <c r="N3138" i="2"/>
  <c r="M3138" i="2"/>
  <c r="L3138" i="2"/>
  <c r="K3138" i="2"/>
  <c r="X3138" i="2" s="1"/>
  <c r="J3138" i="2"/>
  <c r="I3138" i="2"/>
  <c r="H3138" i="2"/>
  <c r="G3138" i="2"/>
  <c r="F3138" i="2"/>
  <c r="E3138" i="2"/>
  <c r="D3138" i="2"/>
  <c r="C3138" i="2"/>
  <c r="B3138" i="2"/>
  <c r="A3138" i="2"/>
  <c r="T3138" i="2" s="1"/>
  <c r="AA3137" i="2"/>
  <c r="S3137" i="2"/>
  <c r="R3137" i="2"/>
  <c r="Q3137" i="2"/>
  <c r="Y3137" i="2" s="1" a="1"/>
  <c r="Y3137" i="2" s="1"/>
  <c r="P3137" i="2"/>
  <c r="Z3137" i="2" s="1"/>
  <c r="N3137" i="2"/>
  <c r="M3137" i="2"/>
  <c r="L3137" i="2"/>
  <c r="K3137" i="2"/>
  <c r="X3137" i="2" s="1"/>
  <c r="J3137" i="2"/>
  <c r="I3137" i="2"/>
  <c r="H3137" i="2"/>
  <c r="G3137" i="2"/>
  <c r="F3137" i="2"/>
  <c r="E3137" i="2"/>
  <c r="D3137" i="2"/>
  <c r="C3137" i="2"/>
  <c r="B3137" i="2"/>
  <c r="A3137" i="2"/>
  <c r="T3137" i="2" s="1"/>
  <c r="AA3136" i="2"/>
  <c r="S3136" i="2"/>
  <c r="R3136" i="2"/>
  <c r="Q3136" i="2"/>
  <c r="Y3136" i="2" s="1" a="1"/>
  <c r="Y3136" i="2" s="1"/>
  <c r="P3136" i="2"/>
  <c r="Z3136" i="2" s="1"/>
  <c r="N3136" i="2"/>
  <c r="M3136" i="2"/>
  <c r="L3136" i="2"/>
  <c r="K3136" i="2"/>
  <c r="X3136" i="2" s="1"/>
  <c r="J3136" i="2"/>
  <c r="I3136" i="2"/>
  <c r="H3136" i="2"/>
  <c r="G3136" i="2"/>
  <c r="F3136" i="2"/>
  <c r="E3136" i="2"/>
  <c r="D3136" i="2"/>
  <c r="C3136" i="2"/>
  <c r="B3136" i="2"/>
  <c r="A3136" i="2"/>
  <c r="T3136" i="2" s="1"/>
  <c r="AA3135" i="2"/>
  <c r="S3135" i="2"/>
  <c r="R3135" i="2"/>
  <c r="Q3135" i="2"/>
  <c r="Y3135" i="2" s="1" a="1"/>
  <c r="Y3135" i="2" s="1"/>
  <c r="P3135" i="2"/>
  <c r="Z3135" i="2" s="1"/>
  <c r="N3135" i="2"/>
  <c r="M3135" i="2"/>
  <c r="L3135" i="2"/>
  <c r="K3135" i="2"/>
  <c r="J3135" i="2"/>
  <c r="I3135" i="2"/>
  <c r="H3135" i="2"/>
  <c r="G3135" i="2"/>
  <c r="F3135" i="2"/>
  <c r="E3135" i="2"/>
  <c r="D3135" i="2"/>
  <c r="C3135" i="2"/>
  <c r="B3135" i="2"/>
  <c r="A3135" i="2"/>
  <c r="T3135" i="2" s="1"/>
  <c r="AA3134" i="2"/>
  <c r="S3134" i="2"/>
  <c r="R3134" i="2"/>
  <c r="Q3134" i="2"/>
  <c r="Y3134" i="2" s="1" a="1"/>
  <c r="Y3134" i="2" s="1"/>
  <c r="P3134" i="2"/>
  <c r="Z3134" i="2" s="1"/>
  <c r="N3134" i="2"/>
  <c r="M3134" i="2"/>
  <c r="L3134" i="2"/>
  <c r="K3134" i="2"/>
  <c r="X3134" i="2" s="1"/>
  <c r="J3134" i="2"/>
  <c r="I3134" i="2"/>
  <c r="H3134" i="2"/>
  <c r="G3134" i="2"/>
  <c r="F3134" i="2"/>
  <c r="E3134" i="2"/>
  <c r="D3134" i="2"/>
  <c r="C3134" i="2"/>
  <c r="B3134" i="2"/>
  <c r="A3134" i="2"/>
  <c r="T3134" i="2" s="1"/>
  <c r="AA3133" i="2"/>
  <c r="S3133" i="2"/>
  <c r="R3133" i="2"/>
  <c r="Q3133" i="2"/>
  <c r="Y3133" i="2" s="1" a="1"/>
  <c r="Y3133" i="2" s="1"/>
  <c r="P3133" i="2"/>
  <c r="Z3133" i="2" s="1"/>
  <c r="N3133" i="2"/>
  <c r="M3133" i="2"/>
  <c r="L3133" i="2"/>
  <c r="K3133" i="2"/>
  <c r="X3133" i="2" s="1"/>
  <c r="J3133" i="2"/>
  <c r="I3133" i="2"/>
  <c r="H3133" i="2"/>
  <c r="G3133" i="2"/>
  <c r="F3133" i="2"/>
  <c r="E3133" i="2"/>
  <c r="D3133" i="2"/>
  <c r="C3133" i="2"/>
  <c r="B3133" i="2"/>
  <c r="A3133" i="2"/>
  <c r="T3133" i="2" s="1"/>
  <c r="AA3132" i="2"/>
  <c r="S3132" i="2"/>
  <c r="R3132" i="2"/>
  <c r="Q3132" i="2"/>
  <c r="Y3132" i="2" s="1" a="1"/>
  <c r="Y3132" i="2" s="1"/>
  <c r="P3132" i="2"/>
  <c r="Z3132" i="2" s="1"/>
  <c r="N3132" i="2"/>
  <c r="M3132" i="2"/>
  <c r="L3132" i="2"/>
  <c r="K3132" i="2"/>
  <c r="X3132" i="2" s="1"/>
  <c r="J3132" i="2"/>
  <c r="I3132" i="2"/>
  <c r="H3132" i="2"/>
  <c r="G3132" i="2"/>
  <c r="F3132" i="2"/>
  <c r="E3132" i="2"/>
  <c r="D3132" i="2"/>
  <c r="C3132" i="2"/>
  <c r="B3132" i="2"/>
  <c r="A3132" i="2"/>
  <c r="T3132" i="2" s="1"/>
  <c r="AA3131" i="2"/>
  <c r="S3131" i="2"/>
  <c r="R3131" i="2"/>
  <c r="Q3131" i="2"/>
  <c r="Y3131" i="2" s="1" a="1"/>
  <c r="Y3131" i="2" s="1"/>
  <c r="P3131" i="2"/>
  <c r="Z3131" i="2" s="1"/>
  <c r="N3131" i="2"/>
  <c r="M3131" i="2"/>
  <c r="L3131" i="2"/>
  <c r="K3131" i="2"/>
  <c r="J3131" i="2"/>
  <c r="I3131" i="2"/>
  <c r="H3131" i="2"/>
  <c r="G3131" i="2"/>
  <c r="F3131" i="2"/>
  <c r="E3131" i="2"/>
  <c r="D3131" i="2"/>
  <c r="C3131" i="2"/>
  <c r="B3131" i="2"/>
  <c r="A3131" i="2"/>
  <c r="T3131" i="2" s="1"/>
  <c r="AA3130" i="2"/>
  <c r="S3130" i="2"/>
  <c r="R3130" i="2"/>
  <c r="Q3130" i="2"/>
  <c r="Y3130" i="2" s="1" a="1"/>
  <c r="Y3130" i="2" s="1"/>
  <c r="P3130" i="2"/>
  <c r="Z3130" i="2" s="1"/>
  <c r="N3130" i="2"/>
  <c r="M3130" i="2"/>
  <c r="L3130" i="2"/>
  <c r="K3130" i="2"/>
  <c r="X3130" i="2" s="1"/>
  <c r="J3130" i="2"/>
  <c r="I3130" i="2"/>
  <c r="H3130" i="2"/>
  <c r="G3130" i="2"/>
  <c r="F3130" i="2"/>
  <c r="E3130" i="2"/>
  <c r="D3130" i="2"/>
  <c r="C3130" i="2"/>
  <c r="B3130" i="2"/>
  <c r="A3130" i="2"/>
  <c r="T3130" i="2" s="1"/>
  <c r="AA3129" i="2"/>
  <c r="S3129" i="2"/>
  <c r="R3129" i="2"/>
  <c r="Q3129" i="2"/>
  <c r="Y3129" i="2" s="1" a="1"/>
  <c r="Y3129" i="2" s="1"/>
  <c r="P3129" i="2"/>
  <c r="Z3129" i="2" s="1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B3129" i="2"/>
  <c r="A3129" i="2"/>
  <c r="T3129" i="2" s="1"/>
  <c r="AA3128" i="2"/>
  <c r="S3128" i="2"/>
  <c r="R3128" i="2"/>
  <c r="Q3128" i="2"/>
  <c r="Y3128" i="2" s="1" a="1"/>
  <c r="Y3128" i="2" s="1"/>
  <c r="P3128" i="2"/>
  <c r="Z3128" i="2" s="1"/>
  <c r="N3128" i="2"/>
  <c r="M3128" i="2"/>
  <c r="L3128" i="2"/>
  <c r="K3128" i="2"/>
  <c r="X3128" i="2" s="1"/>
  <c r="J3128" i="2"/>
  <c r="I3128" i="2"/>
  <c r="H3128" i="2"/>
  <c r="G3128" i="2"/>
  <c r="F3128" i="2"/>
  <c r="E3128" i="2"/>
  <c r="D3128" i="2"/>
  <c r="C3128" i="2"/>
  <c r="B3128" i="2"/>
  <c r="A3128" i="2"/>
  <c r="T3128" i="2" s="1"/>
  <c r="AA3127" i="2"/>
  <c r="S3127" i="2"/>
  <c r="R3127" i="2"/>
  <c r="Q3127" i="2"/>
  <c r="Y3127" i="2" s="1" a="1"/>
  <c r="Y3127" i="2" s="1"/>
  <c r="P3127" i="2"/>
  <c r="Z3127" i="2" s="1"/>
  <c r="N3127" i="2"/>
  <c r="M3127" i="2"/>
  <c r="L3127" i="2"/>
  <c r="K3127" i="2"/>
  <c r="X3127" i="2" s="1"/>
  <c r="J3127" i="2"/>
  <c r="I3127" i="2"/>
  <c r="H3127" i="2"/>
  <c r="G3127" i="2"/>
  <c r="F3127" i="2"/>
  <c r="E3127" i="2"/>
  <c r="D3127" i="2"/>
  <c r="C3127" i="2"/>
  <c r="B3127" i="2"/>
  <c r="A3127" i="2"/>
  <c r="T3127" i="2" s="1"/>
  <c r="AA3126" i="2"/>
  <c r="S3126" i="2"/>
  <c r="R3126" i="2"/>
  <c r="Q3126" i="2"/>
  <c r="Y3126" i="2" s="1" a="1"/>
  <c r="Y3126" i="2" s="1"/>
  <c r="P3126" i="2"/>
  <c r="Z3126" i="2" s="1"/>
  <c r="N3126" i="2"/>
  <c r="M3126" i="2"/>
  <c r="L3126" i="2"/>
  <c r="K3126" i="2"/>
  <c r="X3126" i="2" s="1"/>
  <c r="J3126" i="2"/>
  <c r="I3126" i="2"/>
  <c r="H3126" i="2"/>
  <c r="G3126" i="2"/>
  <c r="F3126" i="2"/>
  <c r="E3126" i="2"/>
  <c r="D3126" i="2"/>
  <c r="C3126" i="2"/>
  <c r="B3126" i="2"/>
  <c r="A3126" i="2"/>
  <c r="T3126" i="2" s="1"/>
  <c r="AA3125" i="2"/>
  <c r="S3125" i="2"/>
  <c r="R3125" i="2"/>
  <c r="Q3125" i="2"/>
  <c r="Y3125" i="2" s="1" a="1"/>
  <c r="Y3125" i="2" s="1"/>
  <c r="P3125" i="2"/>
  <c r="Z3125" i="2" s="1"/>
  <c r="N3125" i="2"/>
  <c r="M3125" i="2"/>
  <c r="L3125" i="2"/>
  <c r="K3125" i="2"/>
  <c r="X3125" i="2" s="1"/>
  <c r="J3125" i="2"/>
  <c r="I3125" i="2"/>
  <c r="H3125" i="2"/>
  <c r="G3125" i="2"/>
  <c r="F3125" i="2"/>
  <c r="E3125" i="2"/>
  <c r="D3125" i="2"/>
  <c r="C3125" i="2"/>
  <c r="B3125" i="2"/>
  <c r="A3125" i="2"/>
  <c r="T3125" i="2" s="1"/>
  <c r="AA3124" i="2"/>
  <c r="S3124" i="2"/>
  <c r="R3124" i="2"/>
  <c r="Q3124" i="2"/>
  <c r="Y3124" i="2" s="1" a="1"/>
  <c r="Y3124" i="2" s="1"/>
  <c r="P3124" i="2"/>
  <c r="Z3124" i="2" s="1"/>
  <c r="N3124" i="2"/>
  <c r="M3124" i="2"/>
  <c r="L3124" i="2"/>
  <c r="K3124" i="2"/>
  <c r="X3124" i="2" s="1"/>
  <c r="J3124" i="2"/>
  <c r="I3124" i="2"/>
  <c r="H3124" i="2"/>
  <c r="G3124" i="2"/>
  <c r="F3124" i="2"/>
  <c r="E3124" i="2"/>
  <c r="D3124" i="2"/>
  <c r="C3124" i="2"/>
  <c r="B3124" i="2"/>
  <c r="A3124" i="2"/>
  <c r="T3124" i="2" s="1"/>
  <c r="AA3123" i="2"/>
  <c r="S3123" i="2"/>
  <c r="R3123" i="2"/>
  <c r="Q3123" i="2"/>
  <c r="Y3123" i="2" s="1" a="1"/>
  <c r="Y3123" i="2" s="1"/>
  <c r="P3123" i="2"/>
  <c r="Z3123" i="2" s="1"/>
  <c r="N3123" i="2"/>
  <c r="M3123" i="2"/>
  <c r="L3123" i="2"/>
  <c r="K3123" i="2"/>
  <c r="X3123" i="2" s="1"/>
  <c r="J3123" i="2"/>
  <c r="I3123" i="2"/>
  <c r="H3123" i="2"/>
  <c r="G3123" i="2"/>
  <c r="F3123" i="2"/>
  <c r="E3123" i="2"/>
  <c r="D3123" i="2"/>
  <c r="C3123" i="2"/>
  <c r="B3123" i="2"/>
  <c r="A3123" i="2"/>
  <c r="T3123" i="2" s="1"/>
  <c r="AA3122" i="2"/>
  <c r="S3122" i="2"/>
  <c r="R3122" i="2"/>
  <c r="Q3122" i="2"/>
  <c r="Y3122" i="2" s="1" a="1"/>
  <c r="Y3122" i="2" s="1"/>
  <c r="P3122" i="2"/>
  <c r="Z3122" i="2" s="1"/>
  <c r="N3122" i="2"/>
  <c r="M3122" i="2"/>
  <c r="L3122" i="2"/>
  <c r="K3122" i="2"/>
  <c r="J3122" i="2"/>
  <c r="I3122" i="2"/>
  <c r="H3122" i="2"/>
  <c r="G3122" i="2"/>
  <c r="F3122" i="2"/>
  <c r="E3122" i="2"/>
  <c r="D3122" i="2"/>
  <c r="C3122" i="2"/>
  <c r="B3122" i="2"/>
  <c r="A3122" i="2"/>
  <c r="T3122" i="2" s="1"/>
  <c r="AA3121" i="2"/>
  <c r="S3121" i="2"/>
  <c r="R3121" i="2"/>
  <c r="Q3121" i="2"/>
  <c r="Y3121" i="2" s="1" a="1"/>
  <c r="Y3121" i="2" s="1"/>
  <c r="P3121" i="2"/>
  <c r="Z3121" i="2" s="1"/>
  <c r="N3121" i="2"/>
  <c r="M3121" i="2"/>
  <c r="L3121" i="2"/>
  <c r="K3121" i="2"/>
  <c r="X3121" i="2" s="1"/>
  <c r="J3121" i="2"/>
  <c r="I3121" i="2"/>
  <c r="H3121" i="2"/>
  <c r="G3121" i="2"/>
  <c r="F3121" i="2"/>
  <c r="E3121" i="2"/>
  <c r="D3121" i="2"/>
  <c r="C3121" i="2"/>
  <c r="B3121" i="2"/>
  <c r="A3121" i="2"/>
  <c r="T3121" i="2" s="1"/>
  <c r="AA3120" i="2"/>
  <c r="S3120" i="2"/>
  <c r="R3120" i="2"/>
  <c r="Q3120" i="2"/>
  <c r="Y3120" i="2" s="1" a="1"/>
  <c r="Y3120" i="2" s="1"/>
  <c r="P3120" i="2"/>
  <c r="Z3120" i="2" s="1"/>
  <c r="N3120" i="2"/>
  <c r="M3120" i="2"/>
  <c r="L3120" i="2"/>
  <c r="K3120" i="2"/>
  <c r="X3120" i="2" s="1"/>
  <c r="J3120" i="2"/>
  <c r="I3120" i="2"/>
  <c r="H3120" i="2"/>
  <c r="G3120" i="2"/>
  <c r="F3120" i="2"/>
  <c r="E3120" i="2"/>
  <c r="D3120" i="2"/>
  <c r="C3120" i="2"/>
  <c r="B3120" i="2"/>
  <c r="A3120" i="2"/>
  <c r="T3120" i="2" s="1"/>
  <c r="AA3119" i="2"/>
  <c r="S3119" i="2"/>
  <c r="R3119" i="2"/>
  <c r="Q3119" i="2"/>
  <c r="Y3119" i="2" s="1" a="1"/>
  <c r="Y3119" i="2" s="1"/>
  <c r="P3119" i="2"/>
  <c r="Z3119" i="2" s="1"/>
  <c r="N3119" i="2"/>
  <c r="M3119" i="2"/>
  <c r="L3119" i="2"/>
  <c r="K3119" i="2"/>
  <c r="X3119" i="2" s="1"/>
  <c r="J3119" i="2"/>
  <c r="I3119" i="2"/>
  <c r="H3119" i="2"/>
  <c r="G3119" i="2"/>
  <c r="F3119" i="2"/>
  <c r="E3119" i="2"/>
  <c r="D3119" i="2"/>
  <c r="C3119" i="2"/>
  <c r="B3119" i="2"/>
  <c r="A3119" i="2"/>
  <c r="T3119" i="2" s="1"/>
  <c r="AA3118" i="2"/>
  <c r="S3118" i="2"/>
  <c r="R3118" i="2"/>
  <c r="Q3118" i="2"/>
  <c r="Y3118" i="2" s="1" a="1"/>
  <c r="Y3118" i="2" s="1"/>
  <c r="P3118" i="2"/>
  <c r="Z3118" i="2" s="1"/>
  <c r="N3118" i="2"/>
  <c r="M3118" i="2"/>
  <c r="L3118" i="2"/>
  <c r="K3118" i="2"/>
  <c r="J3118" i="2"/>
  <c r="I3118" i="2"/>
  <c r="H3118" i="2"/>
  <c r="G3118" i="2"/>
  <c r="F3118" i="2"/>
  <c r="E3118" i="2"/>
  <c r="D3118" i="2"/>
  <c r="C3118" i="2"/>
  <c r="B3118" i="2"/>
  <c r="A3118" i="2"/>
  <c r="T3118" i="2" s="1"/>
  <c r="AA3117" i="2"/>
  <c r="S3117" i="2"/>
  <c r="R3117" i="2"/>
  <c r="Q3117" i="2"/>
  <c r="Y3117" i="2" s="1" a="1"/>
  <c r="Y3117" i="2" s="1"/>
  <c r="P3117" i="2"/>
  <c r="Z3117" i="2" s="1"/>
  <c r="N3117" i="2"/>
  <c r="M3117" i="2"/>
  <c r="L3117" i="2"/>
  <c r="K3117" i="2"/>
  <c r="X3117" i="2" s="1"/>
  <c r="J3117" i="2"/>
  <c r="I3117" i="2"/>
  <c r="H3117" i="2"/>
  <c r="G3117" i="2"/>
  <c r="F3117" i="2"/>
  <c r="E3117" i="2"/>
  <c r="D3117" i="2"/>
  <c r="C3117" i="2"/>
  <c r="B3117" i="2"/>
  <c r="A3117" i="2"/>
  <c r="T3117" i="2" s="1"/>
  <c r="AA3116" i="2"/>
  <c r="S3116" i="2"/>
  <c r="R3116" i="2"/>
  <c r="Q3116" i="2"/>
  <c r="Y3116" i="2" s="1" a="1"/>
  <c r="Y3116" i="2" s="1"/>
  <c r="P3116" i="2"/>
  <c r="Z3116" i="2" s="1"/>
  <c r="N3116" i="2"/>
  <c r="M3116" i="2"/>
  <c r="L3116" i="2"/>
  <c r="K3116" i="2"/>
  <c r="J3116" i="2"/>
  <c r="I3116" i="2"/>
  <c r="H3116" i="2"/>
  <c r="G3116" i="2"/>
  <c r="F3116" i="2"/>
  <c r="E3116" i="2"/>
  <c r="D3116" i="2"/>
  <c r="C3116" i="2"/>
  <c r="B3116" i="2"/>
  <c r="A3116" i="2"/>
  <c r="T3116" i="2" s="1"/>
  <c r="AA3115" i="2"/>
  <c r="S3115" i="2"/>
  <c r="R3115" i="2"/>
  <c r="Q3115" i="2"/>
  <c r="Y3115" i="2" s="1" a="1"/>
  <c r="Y3115" i="2" s="1"/>
  <c r="P3115" i="2"/>
  <c r="Z3115" i="2" s="1"/>
  <c r="N3115" i="2"/>
  <c r="M3115" i="2"/>
  <c r="L3115" i="2"/>
  <c r="K3115" i="2"/>
  <c r="X3115" i="2" s="1"/>
  <c r="J3115" i="2"/>
  <c r="I3115" i="2"/>
  <c r="H3115" i="2"/>
  <c r="G3115" i="2"/>
  <c r="F3115" i="2"/>
  <c r="E3115" i="2"/>
  <c r="D3115" i="2"/>
  <c r="C3115" i="2"/>
  <c r="B3115" i="2"/>
  <c r="A3115" i="2"/>
  <c r="T3115" i="2" s="1"/>
  <c r="AA3114" i="2"/>
  <c r="S3114" i="2"/>
  <c r="R3114" i="2"/>
  <c r="Q3114" i="2"/>
  <c r="Y3114" i="2" s="1" a="1"/>
  <c r="Y3114" i="2" s="1"/>
  <c r="P3114" i="2"/>
  <c r="Z3114" i="2" s="1"/>
  <c r="N3114" i="2"/>
  <c r="M3114" i="2"/>
  <c r="L3114" i="2"/>
  <c r="K3114" i="2"/>
  <c r="X3114" i="2" s="1"/>
  <c r="J3114" i="2"/>
  <c r="I3114" i="2"/>
  <c r="H3114" i="2"/>
  <c r="G3114" i="2"/>
  <c r="F3114" i="2"/>
  <c r="E3114" i="2"/>
  <c r="D3114" i="2"/>
  <c r="C3114" i="2"/>
  <c r="B3114" i="2"/>
  <c r="A3114" i="2"/>
  <c r="T3114" i="2" s="1"/>
  <c r="AA3113" i="2"/>
  <c r="S3113" i="2"/>
  <c r="R3113" i="2"/>
  <c r="Q3113" i="2"/>
  <c r="Y3113" i="2" s="1" a="1"/>
  <c r="Y3113" i="2" s="1"/>
  <c r="P3113" i="2"/>
  <c r="Z3113" i="2" s="1"/>
  <c r="N3113" i="2"/>
  <c r="M3113" i="2"/>
  <c r="L3113" i="2"/>
  <c r="K3113" i="2"/>
  <c r="X3113" i="2" s="1"/>
  <c r="J3113" i="2"/>
  <c r="I3113" i="2"/>
  <c r="H3113" i="2"/>
  <c r="G3113" i="2"/>
  <c r="F3113" i="2"/>
  <c r="E3113" i="2"/>
  <c r="D3113" i="2"/>
  <c r="C3113" i="2"/>
  <c r="B3113" i="2"/>
  <c r="A3113" i="2"/>
  <c r="T3113" i="2" s="1"/>
  <c r="AA3112" i="2"/>
  <c r="S3112" i="2"/>
  <c r="R3112" i="2"/>
  <c r="Q3112" i="2"/>
  <c r="Y3112" i="2" s="1" a="1"/>
  <c r="Y3112" i="2" s="1"/>
  <c r="P3112" i="2"/>
  <c r="Z3112" i="2" s="1"/>
  <c r="N3112" i="2"/>
  <c r="M3112" i="2"/>
  <c r="L3112" i="2"/>
  <c r="K3112" i="2"/>
  <c r="X3112" i="2" s="1"/>
  <c r="J3112" i="2"/>
  <c r="I3112" i="2"/>
  <c r="H3112" i="2"/>
  <c r="G3112" i="2"/>
  <c r="F3112" i="2"/>
  <c r="E3112" i="2"/>
  <c r="D3112" i="2"/>
  <c r="C3112" i="2"/>
  <c r="B3112" i="2"/>
  <c r="A3112" i="2"/>
  <c r="T3112" i="2" s="1"/>
  <c r="AA3111" i="2"/>
  <c r="S3111" i="2"/>
  <c r="R3111" i="2"/>
  <c r="Q3111" i="2"/>
  <c r="Y3111" i="2" s="1" a="1"/>
  <c r="Y3111" i="2" s="1"/>
  <c r="P3111" i="2"/>
  <c r="Z3111" i="2" s="1"/>
  <c r="N3111" i="2"/>
  <c r="M3111" i="2"/>
  <c r="L3111" i="2"/>
  <c r="K3111" i="2"/>
  <c r="J3111" i="2"/>
  <c r="I3111" i="2"/>
  <c r="H3111" i="2"/>
  <c r="G3111" i="2"/>
  <c r="F3111" i="2"/>
  <c r="E3111" i="2"/>
  <c r="D3111" i="2"/>
  <c r="C3111" i="2"/>
  <c r="B3111" i="2"/>
  <c r="A3111" i="2"/>
  <c r="T3111" i="2" s="1"/>
  <c r="AA3110" i="2"/>
  <c r="S3110" i="2"/>
  <c r="R3110" i="2"/>
  <c r="Q3110" i="2"/>
  <c r="Y3110" i="2" s="1" a="1"/>
  <c r="Y3110" i="2" s="1"/>
  <c r="P3110" i="2"/>
  <c r="Z3110" i="2" s="1"/>
  <c r="N3110" i="2"/>
  <c r="M3110" i="2"/>
  <c r="L3110" i="2"/>
  <c r="K3110" i="2"/>
  <c r="X3110" i="2" s="1"/>
  <c r="J3110" i="2"/>
  <c r="I3110" i="2"/>
  <c r="H3110" i="2"/>
  <c r="G3110" i="2"/>
  <c r="F3110" i="2"/>
  <c r="E3110" i="2"/>
  <c r="D3110" i="2"/>
  <c r="C3110" i="2"/>
  <c r="B3110" i="2"/>
  <c r="A3110" i="2"/>
  <c r="T3110" i="2" s="1"/>
  <c r="AA3109" i="2"/>
  <c r="S3109" i="2"/>
  <c r="R3109" i="2"/>
  <c r="Q3109" i="2"/>
  <c r="Y3109" i="2" s="1" a="1"/>
  <c r="Y3109" i="2" s="1"/>
  <c r="P3109" i="2"/>
  <c r="Z3109" i="2" s="1"/>
  <c r="N3109" i="2"/>
  <c r="M3109" i="2"/>
  <c r="L3109" i="2"/>
  <c r="K3109" i="2"/>
  <c r="X3109" i="2" s="1"/>
  <c r="J3109" i="2"/>
  <c r="I3109" i="2"/>
  <c r="H3109" i="2"/>
  <c r="G3109" i="2"/>
  <c r="F3109" i="2"/>
  <c r="E3109" i="2"/>
  <c r="D3109" i="2"/>
  <c r="C3109" i="2"/>
  <c r="B3109" i="2"/>
  <c r="A3109" i="2"/>
  <c r="T3109" i="2" s="1"/>
  <c r="AA3108" i="2"/>
  <c r="S3108" i="2"/>
  <c r="R3108" i="2"/>
  <c r="Q3108" i="2"/>
  <c r="Y3108" i="2" s="1" a="1"/>
  <c r="Y3108" i="2" s="1"/>
  <c r="P3108" i="2"/>
  <c r="Z3108" i="2" s="1"/>
  <c r="N3108" i="2"/>
  <c r="M3108" i="2"/>
  <c r="L3108" i="2"/>
  <c r="K3108" i="2"/>
  <c r="X3108" i="2" s="1"/>
  <c r="J3108" i="2"/>
  <c r="I3108" i="2"/>
  <c r="H3108" i="2"/>
  <c r="G3108" i="2"/>
  <c r="F3108" i="2"/>
  <c r="E3108" i="2"/>
  <c r="D3108" i="2"/>
  <c r="C3108" i="2"/>
  <c r="B3108" i="2"/>
  <c r="A3108" i="2"/>
  <c r="T3108" i="2" s="1"/>
  <c r="AA3107" i="2"/>
  <c r="S3107" i="2"/>
  <c r="R3107" i="2"/>
  <c r="Q3107" i="2"/>
  <c r="Y3107" i="2" s="1" a="1"/>
  <c r="Y3107" i="2" s="1"/>
  <c r="P3107" i="2"/>
  <c r="Z3107" i="2" s="1"/>
  <c r="N3107" i="2"/>
  <c r="M3107" i="2"/>
  <c r="L3107" i="2"/>
  <c r="K3107" i="2"/>
  <c r="J3107" i="2"/>
  <c r="I3107" i="2"/>
  <c r="H3107" i="2"/>
  <c r="G3107" i="2"/>
  <c r="F3107" i="2"/>
  <c r="E3107" i="2"/>
  <c r="D3107" i="2"/>
  <c r="C3107" i="2"/>
  <c r="B3107" i="2"/>
  <c r="A3107" i="2"/>
  <c r="T3107" i="2" s="1"/>
  <c r="AA3106" i="2"/>
  <c r="S3106" i="2"/>
  <c r="R3106" i="2"/>
  <c r="Q3106" i="2"/>
  <c r="Y3106" i="2" s="1" a="1"/>
  <c r="Y3106" i="2" s="1"/>
  <c r="P3106" i="2"/>
  <c r="Z3106" i="2" s="1"/>
  <c r="N3106" i="2"/>
  <c r="M3106" i="2"/>
  <c r="L3106" i="2"/>
  <c r="K3106" i="2"/>
  <c r="X3106" i="2" s="1"/>
  <c r="J3106" i="2"/>
  <c r="I3106" i="2"/>
  <c r="H3106" i="2"/>
  <c r="G3106" i="2"/>
  <c r="F3106" i="2"/>
  <c r="E3106" i="2"/>
  <c r="D3106" i="2"/>
  <c r="C3106" i="2"/>
  <c r="B3106" i="2"/>
  <c r="A3106" i="2"/>
  <c r="T3106" i="2" s="1"/>
  <c r="AA3105" i="2"/>
  <c r="S3105" i="2"/>
  <c r="R3105" i="2"/>
  <c r="Q3105" i="2"/>
  <c r="Y3105" i="2" s="1" a="1"/>
  <c r="Y3105" i="2" s="1"/>
  <c r="P3105" i="2"/>
  <c r="Z3105" i="2" s="1"/>
  <c r="N3105" i="2"/>
  <c r="M3105" i="2"/>
  <c r="L3105" i="2"/>
  <c r="K3105" i="2"/>
  <c r="J3105" i="2"/>
  <c r="I3105" i="2"/>
  <c r="H3105" i="2"/>
  <c r="G3105" i="2"/>
  <c r="F3105" i="2"/>
  <c r="E3105" i="2"/>
  <c r="D3105" i="2"/>
  <c r="C3105" i="2"/>
  <c r="B3105" i="2"/>
  <c r="A3105" i="2"/>
  <c r="T3105" i="2" s="1"/>
  <c r="AA3104" i="2"/>
  <c r="S3104" i="2"/>
  <c r="R3104" i="2"/>
  <c r="Q3104" i="2"/>
  <c r="Y3104" i="2" s="1" a="1"/>
  <c r="Y3104" i="2" s="1"/>
  <c r="P3104" i="2"/>
  <c r="Z3104" i="2" s="1"/>
  <c r="N3104" i="2"/>
  <c r="M3104" i="2"/>
  <c r="L3104" i="2"/>
  <c r="K3104" i="2"/>
  <c r="X3104" i="2" s="1"/>
  <c r="J3104" i="2"/>
  <c r="I3104" i="2"/>
  <c r="H3104" i="2"/>
  <c r="G3104" i="2"/>
  <c r="F3104" i="2"/>
  <c r="E3104" i="2"/>
  <c r="D3104" i="2"/>
  <c r="C3104" i="2"/>
  <c r="B3104" i="2"/>
  <c r="A3104" i="2"/>
  <c r="T3104" i="2" s="1"/>
  <c r="AA3103" i="2"/>
  <c r="Z3103" i="2"/>
  <c r="S3103" i="2"/>
  <c r="R3103" i="2"/>
  <c r="Q3103" i="2"/>
  <c r="Y3103" i="2" s="1" a="1"/>
  <c r="Y3103" i="2" s="1"/>
  <c r="P3103" i="2"/>
  <c r="N3103" i="2"/>
  <c r="M3103" i="2"/>
  <c r="L3103" i="2"/>
  <c r="K3103" i="2"/>
  <c r="J3103" i="2"/>
  <c r="I3103" i="2"/>
  <c r="H3103" i="2"/>
  <c r="G3103" i="2"/>
  <c r="F3103" i="2"/>
  <c r="E3103" i="2"/>
  <c r="D3103" i="2"/>
  <c r="C3103" i="2"/>
  <c r="B3103" i="2"/>
  <c r="A3103" i="2"/>
  <c r="T3103" i="2" s="1"/>
  <c r="AA3102" i="2"/>
  <c r="S3102" i="2"/>
  <c r="R3102" i="2"/>
  <c r="Q3102" i="2"/>
  <c r="Y3102" i="2" s="1" a="1"/>
  <c r="Y3102" i="2" s="1"/>
  <c r="P3102" i="2"/>
  <c r="Z3102" i="2" s="1"/>
  <c r="N3102" i="2"/>
  <c r="M3102" i="2"/>
  <c r="L3102" i="2"/>
  <c r="K3102" i="2"/>
  <c r="X3102" i="2" s="1"/>
  <c r="J3102" i="2"/>
  <c r="I3102" i="2"/>
  <c r="H3102" i="2"/>
  <c r="G3102" i="2"/>
  <c r="F3102" i="2"/>
  <c r="E3102" i="2"/>
  <c r="D3102" i="2"/>
  <c r="C3102" i="2"/>
  <c r="B3102" i="2"/>
  <c r="A3102" i="2"/>
  <c r="T3102" i="2" s="1"/>
  <c r="AA3101" i="2"/>
  <c r="S3101" i="2"/>
  <c r="R3101" i="2"/>
  <c r="Q3101" i="2"/>
  <c r="Y3101" i="2" s="1" a="1"/>
  <c r="Y3101" i="2" s="1"/>
  <c r="P3101" i="2"/>
  <c r="Z3101" i="2" s="1"/>
  <c r="N3101" i="2"/>
  <c r="M3101" i="2"/>
  <c r="L3101" i="2"/>
  <c r="K3101" i="2"/>
  <c r="X3101" i="2" s="1"/>
  <c r="J3101" i="2"/>
  <c r="I3101" i="2"/>
  <c r="H3101" i="2"/>
  <c r="G3101" i="2"/>
  <c r="F3101" i="2"/>
  <c r="E3101" i="2"/>
  <c r="D3101" i="2"/>
  <c r="C3101" i="2"/>
  <c r="B3101" i="2"/>
  <c r="A3101" i="2"/>
  <c r="T3101" i="2" s="1"/>
  <c r="AA3100" i="2"/>
  <c r="S3100" i="2"/>
  <c r="R3100" i="2"/>
  <c r="Q3100" i="2"/>
  <c r="Y3100" i="2" s="1" a="1"/>
  <c r="Y3100" i="2" s="1"/>
  <c r="P3100" i="2"/>
  <c r="Z3100" i="2" s="1"/>
  <c r="N3100" i="2"/>
  <c r="M3100" i="2"/>
  <c r="L3100" i="2"/>
  <c r="K3100" i="2"/>
  <c r="X3100" i="2" s="1"/>
  <c r="J3100" i="2"/>
  <c r="I3100" i="2"/>
  <c r="H3100" i="2"/>
  <c r="G3100" i="2"/>
  <c r="F3100" i="2"/>
  <c r="E3100" i="2"/>
  <c r="D3100" i="2"/>
  <c r="C3100" i="2"/>
  <c r="B3100" i="2"/>
  <c r="A3100" i="2"/>
  <c r="T3100" i="2" s="1"/>
  <c r="AA3099" i="2"/>
  <c r="S3099" i="2"/>
  <c r="R3099" i="2"/>
  <c r="Q3099" i="2"/>
  <c r="Y3099" i="2" s="1" a="1"/>
  <c r="Y3099" i="2" s="1"/>
  <c r="P3099" i="2"/>
  <c r="Z3099" i="2" s="1"/>
  <c r="N3099" i="2"/>
  <c r="M3099" i="2"/>
  <c r="L3099" i="2"/>
  <c r="K3099" i="2"/>
  <c r="X3099" i="2" s="1"/>
  <c r="J3099" i="2"/>
  <c r="I3099" i="2"/>
  <c r="H3099" i="2"/>
  <c r="G3099" i="2"/>
  <c r="F3099" i="2"/>
  <c r="E3099" i="2"/>
  <c r="D3099" i="2"/>
  <c r="C3099" i="2"/>
  <c r="B3099" i="2"/>
  <c r="A3099" i="2"/>
  <c r="T3099" i="2" s="1"/>
  <c r="AA3098" i="2"/>
  <c r="Z3098" i="2"/>
  <c r="S3098" i="2"/>
  <c r="R3098" i="2"/>
  <c r="Q3098" i="2"/>
  <c r="Y3098" i="2" s="1" a="1"/>
  <c r="Y3098" i="2" s="1"/>
  <c r="P3098" i="2"/>
  <c r="N3098" i="2"/>
  <c r="M3098" i="2"/>
  <c r="L3098" i="2"/>
  <c r="K3098" i="2"/>
  <c r="X3098" i="2" s="1"/>
  <c r="J3098" i="2"/>
  <c r="I3098" i="2"/>
  <c r="H3098" i="2"/>
  <c r="G3098" i="2"/>
  <c r="F3098" i="2"/>
  <c r="E3098" i="2"/>
  <c r="D3098" i="2"/>
  <c r="C3098" i="2"/>
  <c r="B3098" i="2"/>
  <c r="A3098" i="2"/>
  <c r="T3098" i="2" s="1"/>
  <c r="AA3097" i="2"/>
  <c r="S3097" i="2"/>
  <c r="R3097" i="2"/>
  <c r="Q3097" i="2"/>
  <c r="Y3097" i="2" s="1" a="1"/>
  <c r="Y3097" i="2" s="1"/>
  <c r="P3097" i="2"/>
  <c r="Z3097" i="2" s="1"/>
  <c r="N3097" i="2"/>
  <c r="M3097" i="2"/>
  <c r="L3097" i="2"/>
  <c r="K3097" i="2"/>
  <c r="X3097" i="2" s="1"/>
  <c r="J3097" i="2"/>
  <c r="I3097" i="2"/>
  <c r="H3097" i="2"/>
  <c r="G3097" i="2"/>
  <c r="F3097" i="2"/>
  <c r="E3097" i="2"/>
  <c r="D3097" i="2"/>
  <c r="C3097" i="2"/>
  <c r="B3097" i="2"/>
  <c r="A3097" i="2"/>
  <c r="T3097" i="2" s="1"/>
  <c r="AA3096" i="2"/>
  <c r="S3096" i="2"/>
  <c r="R3096" i="2"/>
  <c r="Q3096" i="2"/>
  <c r="Y3096" i="2" s="1" a="1"/>
  <c r="Y3096" i="2" s="1"/>
  <c r="P3096" i="2"/>
  <c r="Z3096" i="2" s="1"/>
  <c r="N3096" i="2"/>
  <c r="M3096" i="2"/>
  <c r="L3096" i="2"/>
  <c r="K3096" i="2"/>
  <c r="X3096" i="2" s="1"/>
  <c r="J3096" i="2"/>
  <c r="I3096" i="2"/>
  <c r="H3096" i="2"/>
  <c r="G3096" i="2"/>
  <c r="F3096" i="2"/>
  <c r="E3096" i="2"/>
  <c r="D3096" i="2"/>
  <c r="C3096" i="2"/>
  <c r="B3096" i="2"/>
  <c r="A3096" i="2"/>
  <c r="T3096" i="2" s="1"/>
  <c r="AA3095" i="2"/>
  <c r="S3095" i="2"/>
  <c r="R3095" i="2"/>
  <c r="Q3095" i="2"/>
  <c r="Y3095" i="2" s="1" a="1"/>
  <c r="Y3095" i="2" s="1"/>
  <c r="P3095" i="2"/>
  <c r="Z3095" i="2" s="1"/>
  <c r="N3095" i="2"/>
  <c r="M3095" i="2"/>
  <c r="L3095" i="2"/>
  <c r="K3095" i="2"/>
  <c r="X3095" i="2" s="1"/>
  <c r="J3095" i="2"/>
  <c r="I3095" i="2"/>
  <c r="H3095" i="2"/>
  <c r="G3095" i="2"/>
  <c r="F3095" i="2"/>
  <c r="E3095" i="2"/>
  <c r="D3095" i="2"/>
  <c r="C3095" i="2"/>
  <c r="B3095" i="2"/>
  <c r="A3095" i="2"/>
  <c r="T3095" i="2" s="1"/>
  <c r="AA3094" i="2"/>
  <c r="S3094" i="2"/>
  <c r="R3094" i="2"/>
  <c r="Q3094" i="2"/>
  <c r="Y3094" i="2" s="1" a="1"/>
  <c r="Y3094" i="2" s="1"/>
  <c r="P3094" i="2"/>
  <c r="Z3094" i="2" s="1"/>
  <c r="N3094" i="2"/>
  <c r="M3094" i="2"/>
  <c r="L3094" i="2"/>
  <c r="K3094" i="2"/>
  <c r="J3094" i="2"/>
  <c r="I3094" i="2"/>
  <c r="H3094" i="2"/>
  <c r="G3094" i="2"/>
  <c r="F3094" i="2"/>
  <c r="E3094" i="2"/>
  <c r="D3094" i="2"/>
  <c r="C3094" i="2"/>
  <c r="B3094" i="2"/>
  <c r="A3094" i="2"/>
  <c r="T3094" i="2" s="1"/>
  <c r="AA3093" i="2"/>
  <c r="Z3093" i="2"/>
  <c r="S3093" i="2"/>
  <c r="R3093" i="2"/>
  <c r="Q3093" i="2"/>
  <c r="Y3093" i="2" s="1" a="1"/>
  <c r="Y3093" i="2" s="1"/>
  <c r="P3093" i="2"/>
  <c r="N3093" i="2"/>
  <c r="M3093" i="2"/>
  <c r="L3093" i="2"/>
  <c r="K3093" i="2"/>
  <c r="J3093" i="2"/>
  <c r="I3093" i="2"/>
  <c r="H3093" i="2"/>
  <c r="G3093" i="2"/>
  <c r="F3093" i="2"/>
  <c r="E3093" i="2"/>
  <c r="D3093" i="2"/>
  <c r="C3093" i="2"/>
  <c r="B3093" i="2"/>
  <c r="A3093" i="2"/>
  <c r="T3093" i="2" s="1"/>
  <c r="AA3092" i="2"/>
  <c r="S3092" i="2"/>
  <c r="R3092" i="2"/>
  <c r="Q3092" i="2"/>
  <c r="Y3092" i="2" s="1" a="1"/>
  <c r="Y3092" i="2" s="1"/>
  <c r="P3092" i="2"/>
  <c r="Z3092" i="2" s="1"/>
  <c r="N3092" i="2"/>
  <c r="M3092" i="2"/>
  <c r="L3092" i="2"/>
  <c r="K3092" i="2"/>
  <c r="X3092" i="2" s="1"/>
  <c r="J3092" i="2"/>
  <c r="I3092" i="2"/>
  <c r="H3092" i="2"/>
  <c r="G3092" i="2"/>
  <c r="F3092" i="2"/>
  <c r="E3092" i="2"/>
  <c r="D3092" i="2"/>
  <c r="C3092" i="2"/>
  <c r="B3092" i="2"/>
  <c r="A3092" i="2"/>
  <c r="T3092" i="2" s="1"/>
  <c r="AA3091" i="2"/>
  <c r="S3091" i="2"/>
  <c r="R3091" i="2"/>
  <c r="Q3091" i="2"/>
  <c r="Y3091" i="2" s="1" a="1"/>
  <c r="Y3091" i="2" s="1"/>
  <c r="P3091" i="2"/>
  <c r="Z3091" i="2" s="1"/>
  <c r="N3091" i="2"/>
  <c r="M3091" i="2"/>
  <c r="L3091" i="2"/>
  <c r="K3091" i="2"/>
  <c r="J3091" i="2"/>
  <c r="I3091" i="2"/>
  <c r="H3091" i="2"/>
  <c r="G3091" i="2"/>
  <c r="F3091" i="2"/>
  <c r="E3091" i="2"/>
  <c r="D3091" i="2"/>
  <c r="C3091" i="2"/>
  <c r="B3091" i="2"/>
  <c r="A3091" i="2"/>
  <c r="T3091" i="2" s="1"/>
  <c r="AA3090" i="2"/>
  <c r="S3090" i="2"/>
  <c r="R3090" i="2"/>
  <c r="Q3090" i="2"/>
  <c r="Y3090" i="2" s="1" a="1"/>
  <c r="Y3090" i="2" s="1"/>
  <c r="P3090" i="2"/>
  <c r="Z3090" i="2" s="1"/>
  <c r="N3090" i="2"/>
  <c r="M3090" i="2"/>
  <c r="L3090" i="2"/>
  <c r="K3090" i="2"/>
  <c r="X3090" i="2" s="1"/>
  <c r="J3090" i="2"/>
  <c r="I3090" i="2"/>
  <c r="H3090" i="2"/>
  <c r="G3090" i="2"/>
  <c r="F3090" i="2"/>
  <c r="E3090" i="2"/>
  <c r="D3090" i="2"/>
  <c r="C3090" i="2"/>
  <c r="B3090" i="2"/>
  <c r="A3090" i="2"/>
  <c r="T3090" i="2" s="1"/>
  <c r="AA3089" i="2"/>
  <c r="S3089" i="2"/>
  <c r="R3089" i="2"/>
  <c r="Q3089" i="2"/>
  <c r="Y3089" i="2" s="1" a="1"/>
  <c r="Y3089" i="2" s="1"/>
  <c r="P3089" i="2"/>
  <c r="Z3089" i="2" s="1"/>
  <c r="N3089" i="2"/>
  <c r="M3089" i="2"/>
  <c r="L3089" i="2"/>
  <c r="K3089" i="2"/>
  <c r="X3089" i="2" s="1"/>
  <c r="J3089" i="2"/>
  <c r="I3089" i="2"/>
  <c r="H3089" i="2"/>
  <c r="G3089" i="2"/>
  <c r="F3089" i="2"/>
  <c r="E3089" i="2"/>
  <c r="D3089" i="2"/>
  <c r="C3089" i="2"/>
  <c r="B3089" i="2"/>
  <c r="A3089" i="2"/>
  <c r="T3089" i="2" s="1"/>
  <c r="AA3088" i="2"/>
  <c r="Z3088" i="2"/>
  <c r="S3088" i="2"/>
  <c r="R3088" i="2"/>
  <c r="Q3088" i="2"/>
  <c r="Y3088" i="2" s="1" a="1"/>
  <c r="Y3088" i="2" s="1"/>
  <c r="P3088" i="2"/>
  <c r="N3088" i="2"/>
  <c r="M3088" i="2"/>
  <c r="L3088" i="2"/>
  <c r="K3088" i="2"/>
  <c r="X3088" i="2" s="1"/>
  <c r="J3088" i="2"/>
  <c r="I3088" i="2"/>
  <c r="H3088" i="2"/>
  <c r="G3088" i="2"/>
  <c r="F3088" i="2"/>
  <c r="E3088" i="2"/>
  <c r="D3088" i="2"/>
  <c r="C3088" i="2"/>
  <c r="B3088" i="2"/>
  <c r="A3088" i="2"/>
  <c r="T3088" i="2" s="1"/>
  <c r="AA3087" i="2"/>
  <c r="S3087" i="2"/>
  <c r="R3087" i="2"/>
  <c r="Q3087" i="2"/>
  <c r="Y3087" i="2" s="1" a="1"/>
  <c r="Y3087" i="2" s="1"/>
  <c r="P3087" i="2"/>
  <c r="Z3087" i="2" s="1"/>
  <c r="N3087" i="2"/>
  <c r="M3087" i="2"/>
  <c r="L3087" i="2"/>
  <c r="K3087" i="2"/>
  <c r="X3087" i="2" s="1"/>
  <c r="J3087" i="2"/>
  <c r="I3087" i="2"/>
  <c r="H3087" i="2"/>
  <c r="G3087" i="2"/>
  <c r="F3087" i="2"/>
  <c r="E3087" i="2"/>
  <c r="D3087" i="2"/>
  <c r="C3087" i="2"/>
  <c r="B3087" i="2"/>
  <c r="A3087" i="2"/>
  <c r="T3087" i="2" s="1"/>
  <c r="AA3086" i="2"/>
  <c r="S3086" i="2"/>
  <c r="R3086" i="2"/>
  <c r="Q3086" i="2"/>
  <c r="Y3086" i="2" s="1" a="1"/>
  <c r="Y3086" i="2" s="1"/>
  <c r="P3086" i="2"/>
  <c r="Z3086" i="2" s="1"/>
  <c r="N3086" i="2"/>
  <c r="M3086" i="2"/>
  <c r="L3086" i="2"/>
  <c r="K3086" i="2"/>
  <c r="X3086" i="2" s="1"/>
  <c r="J3086" i="2"/>
  <c r="I3086" i="2"/>
  <c r="H3086" i="2"/>
  <c r="G3086" i="2"/>
  <c r="F3086" i="2"/>
  <c r="E3086" i="2"/>
  <c r="D3086" i="2"/>
  <c r="C3086" i="2"/>
  <c r="B3086" i="2"/>
  <c r="A3086" i="2"/>
  <c r="T3086" i="2" s="1"/>
  <c r="AA3085" i="2"/>
  <c r="S3085" i="2"/>
  <c r="R3085" i="2"/>
  <c r="Q3085" i="2"/>
  <c r="Y3085" i="2" s="1" a="1"/>
  <c r="Y3085" i="2" s="1"/>
  <c r="P3085" i="2"/>
  <c r="Z3085" i="2" s="1"/>
  <c r="N3085" i="2"/>
  <c r="M3085" i="2"/>
  <c r="L3085" i="2"/>
  <c r="K3085" i="2"/>
  <c r="X3085" i="2" s="1"/>
  <c r="J3085" i="2"/>
  <c r="I3085" i="2"/>
  <c r="H3085" i="2"/>
  <c r="G3085" i="2"/>
  <c r="F3085" i="2"/>
  <c r="E3085" i="2"/>
  <c r="D3085" i="2"/>
  <c r="C3085" i="2"/>
  <c r="B3085" i="2"/>
  <c r="A3085" i="2"/>
  <c r="T3085" i="2" s="1"/>
  <c r="AA3084" i="2"/>
  <c r="S3084" i="2"/>
  <c r="R3084" i="2"/>
  <c r="Q3084" i="2"/>
  <c r="Y3084" i="2" s="1" a="1"/>
  <c r="Y3084" i="2" s="1"/>
  <c r="P3084" i="2"/>
  <c r="Z3084" i="2" s="1"/>
  <c r="N3084" i="2"/>
  <c r="M3084" i="2"/>
  <c r="L3084" i="2"/>
  <c r="K3084" i="2"/>
  <c r="J3084" i="2"/>
  <c r="I3084" i="2"/>
  <c r="H3084" i="2"/>
  <c r="G3084" i="2"/>
  <c r="F3084" i="2"/>
  <c r="E3084" i="2"/>
  <c r="D3084" i="2"/>
  <c r="C3084" i="2"/>
  <c r="B3084" i="2"/>
  <c r="A3084" i="2"/>
  <c r="T3084" i="2" s="1"/>
  <c r="AA3083" i="2"/>
  <c r="S3083" i="2"/>
  <c r="R3083" i="2"/>
  <c r="Q3083" i="2"/>
  <c r="Y3083" i="2" s="1" a="1"/>
  <c r="Y3083" i="2" s="1"/>
  <c r="P3083" i="2"/>
  <c r="Z3083" i="2" s="1"/>
  <c r="N3083" i="2"/>
  <c r="M3083" i="2"/>
  <c r="L3083" i="2"/>
  <c r="K3083" i="2"/>
  <c r="X3083" i="2" s="1"/>
  <c r="J3083" i="2"/>
  <c r="I3083" i="2"/>
  <c r="H3083" i="2"/>
  <c r="G3083" i="2"/>
  <c r="F3083" i="2"/>
  <c r="E3083" i="2"/>
  <c r="D3083" i="2"/>
  <c r="C3083" i="2"/>
  <c r="B3083" i="2"/>
  <c r="A3083" i="2"/>
  <c r="T3083" i="2" s="1"/>
  <c r="AA3082" i="2"/>
  <c r="S3082" i="2"/>
  <c r="R3082" i="2"/>
  <c r="Q3082" i="2"/>
  <c r="Y3082" i="2" s="1" a="1"/>
  <c r="Y3082" i="2" s="1"/>
  <c r="P3082" i="2"/>
  <c r="Z3082" i="2" s="1"/>
  <c r="N3082" i="2"/>
  <c r="M3082" i="2"/>
  <c r="L3082" i="2"/>
  <c r="K3082" i="2"/>
  <c r="J3082" i="2"/>
  <c r="I3082" i="2"/>
  <c r="H3082" i="2"/>
  <c r="G3082" i="2"/>
  <c r="F3082" i="2"/>
  <c r="E3082" i="2"/>
  <c r="D3082" i="2"/>
  <c r="C3082" i="2"/>
  <c r="B3082" i="2"/>
  <c r="A3082" i="2"/>
  <c r="T3082" i="2" s="1"/>
  <c r="AA3081" i="2"/>
  <c r="S3081" i="2"/>
  <c r="R3081" i="2"/>
  <c r="Q3081" i="2"/>
  <c r="Y3081" i="2" s="1" a="1"/>
  <c r="Y3081" i="2" s="1"/>
  <c r="P3081" i="2"/>
  <c r="Z3081" i="2" s="1"/>
  <c r="N3081" i="2"/>
  <c r="M3081" i="2"/>
  <c r="L3081" i="2"/>
  <c r="K3081" i="2"/>
  <c r="J3081" i="2"/>
  <c r="I3081" i="2"/>
  <c r="H3081" i="2"/>
  <c r="G3081" i="2"/>
  <c r="F3081" i="2"/>
  <c r="E3081" i="2"/>
  <c r="D3081" i="2"/>
  <c r="C3081" i="2"/>
  <c r="B3081" i="2"/>
  <c r="A3081" i="2"/>
  <c r="T3081" i="2" s="1"/>
  <c r="AA3080" i="2"/>
  <c r="S3080" i="2"/>
  <c r="R3080" i="2"/>
  <c r="Q3080" i="2"/>
  <c r="Y3080" i="2" s="1" a="1"/>
  <c r="Y3080" i="2" s="1"/>
  <c r="P3080" i="2"/>
  <c r="Z3080" i="2" s="1"/>
  <c r="N3080" i="2"/>
  <c r="M3080" i="2"/>
  <c r="L3080" i="2"/>
  <c r="K3080" i="2"/>
  <c r="X3080" i="2" s="1"/>
  <c r="J3080" i="2"/>
  <c r="I3080" i="2"/>
  <c r="H3080" i="2"/>
  <c r="G3080" i="2"/>
  <c r="F3080" i="2"/>
  <c r="E3080" i="2"/>
  <c r="D3080" i="2"/>
  <c r="C3080" i="2"/>
  <c r="B3080" i="2"/>
  <c r="A3080" i="2"/>
  <c r="T3080" i="2" s="1"/>
  <c r="AA3079" i="2"/>
  <c r="S3079" i="2"/>
  <c r="R3079" i="2"/>
  <c r="Q3079" i="2"/>
  <c r="Y3079" i="2" s="1" a="1"/>
  <c r="Y3079" i="2" s="1"/>
  <c r="P3079" i="2"/>
  <c r="Z3079" i="2" s="1"/>
  <c r="N3079" i="2"/>
  <c r="M3079" i="2"/>
  <c r="L3079" i="2"/>
  <c r="K3079" i="2"/>
  <c r="X3079" i="2" s="1"/>
  <c r="J3079" i="2"/>
  <c r="I3079" i="2"/>
  <c r="H3079" i="2"/>
  <c r="G3079" i="2"/>
  <c r="F3079" i="2"/>
  <c r="E3079" i="2"/>
  <c r="D3079" i="2"/>
  <c r="C3079" i="2"/>
  <c r="B3079" i="2"/>
  <c r="A3079" i="2"/>
  <c r="T3079" i="2" s="1"/>
  <c r="AA3078" i="2"/>
  <c r="S3078" i="2"/>
  <c r="R3078" i="2"/>
  <c r="Q3078" i="2"/>
  <c r="Y3078" i="2" s="1" a="1"/>
  <c r="Y3078" i="2" s="1"/>
  <c r="P3078" i="2"/>
  <c r="Z3078" i="2" s="1"/>
  <c r="N3078" i="2"/>
  <c r="M3078" i="2"/>
  <c r="L3078" i="2"/>
  <c r="K3078" i="2"/>
  <c r="X3078" i="2" s="1"/>
  <c r="J3078" i="2"/>
  <c r="I3078" i="2"/>
  <c r="H3078" i="2"/>
  <c r="G3078" i="2"/>
  <c r="F3078" i="2"/>
  <c r="E3078" i="2"/>
  <c r="D3078" i="2"/>
  <c r="C3078" i="2"/>
  <c r="B3078" i="2"/>
  <c r="A3078" i="2"/>
  <c r="T3078" i="2" s="1"/>
  <c r="AA3077" i="2"/>
  <c r="S3077" i="2"/>
  <c r="R3077" i="2"/>
  <c r="Q3077" i="2"/>
  <c r="Y3077" i="2" s="1" a="1"/>
  <c r="Y3077" i="2" s="1"/>
  <c r="P3077" i="2"/>
  <c r="Z3077" i="2" s="1"/>
  <c r="N3077" i="2"/>
  <c r="M3077" i="2"/>
  <c r="L3077" i="2"/>
  <c r="K3077" i="2"/>
  <c r="X3077" i="2" s="1"/>
  <c r="J3077" i="2"/>
  <c r="I3077" i="2"/>
  <c r="H3077" i="2"/>
  <c r="G3077" i="2"/>
  <c r="F3077" i="2"/>
  <c r="E3077" i="2"/>
  <c r="D3077" i="2"/>
  <c r="C3077" i="2"/>
  <c r="B3077" i="2"/>
  <c r="A3077" i="2"/>
  <c r="T3077" i="2" s="1"/>
  <c r="AA3076" i="2"/>
  <c r="S3076" i="2"/>
  <c r="R3076" i="2"/>
  <c r="Q3076" i="2"/>
  <c r="Y3076" i="2" s="1" a="1"/>
  <c r="Y3076" i="2" s="1"/>
  <c r="P3076" i="2"/>
  <c r="Z3076" i="2" s="1"/>
  <c r="N3076" i="2"/>
  <c r="M3076" i="2"/>
  <c r="L3076" i="2"/>
  <c r="K3076" i="2"/>
  <c r="X3076" i="2" s="1"/>
  <c r="J3076" i="2"/>
  <c r="I3076" i="2"/>
  <c r="H3076" i="2"/>
  <c r="G3076" i="2"/>
  <c r="F3076" i="2"/>
  <c r="E3076" i="2"/>
  <c r="D3076" i="2"/>
  <c r="C3076" i="2"/>
  <c r="B3076" i="2"/>
  <c r="A3076" i="2"/>
  <c r="T3076" i="2" s="1"/>
  <c r="AA3075" i="2"/>
  <c r="S3075" i="2"/>
  <c r="R3075" i="2"/>
  <c r="Q3075" i="2"/>
  <c r="Y3075" i="2" s="1" a="1"/>
  <c r="Y3075" i="2" s="1"/>
  <c r="P3075" i="2"/>
  <c r="Z3075" i="2" s="1"/>
  <c r="N3075" i="2"/>
  <c r="M3075" i="2"/>
  <c r="L3075" i="2"/>
  <c r="K3075" i="2"/>
  <c r="X3075" i="2" s="1"/>
  <c r="J3075" i="2"/>
  <c r="I3075" i="2"/>
  <c r="H3075" i="2"/>
  <c r="G3075" i="2"/>
  <c r="F3075" i="2"/>
  <c r="E3075" i="2"/>
  <c r="D3075" i="2"/>
  <c r="C3075" i="2"/>
  <c r="B3075" i="2"/>
  <c r="A3075" i="2"/>
  <c r="T3075" i="2" s="1"/>
  <c r="AA3074" i="2"/>
  <c r="S3074" i="2"/>
  <c r="R3074" i="2"/>
  <c r="Q3074" i="2"/>
  <c r="Y3074" i="2" s="1" a="1"/>
  <c r="Y3074" i="2" s="1"/>
  <c r="P3074" i="2"/>
  <c r="Z3074" i="2" s="1"/>
  <c r="N3074" i="2"/>
  <c r="M3074" i="2"/>
  <c r="L3074" i="2"/>
  <c r="K3074" i="2"/>
  <c r="J3074" i="2"/>
  <c r="I3074" i="2"/>
  <c r="H3074" i="2"/>
  <c r="G3074" i="2"/>
  <c r="F3074" i="2"/>
  <c r="E3074" i="2"/>
  <c r="D3074" i="2"/>
  <c r="C3074" i="2"/>
  <c r="B3074" i="2"/>
  <c r="A3074" i="2"/>
  <c r="T3074" i="2" s="1"/>
  <c r="AA3073" i="2"/>
  <c r="S3073" i="2"/>
  <c r="R3073" i="2"/>
  <c r="Q3073" i="2"/>
  <c r="Y3073" i="2" s="1" a="1"/>
  <c r="Y3073" i="2" s="1"/>
  <c r="P3073" i="2"/>
  <c r="Z3073" i="2" s="1"/>
  <c r="N3073" i="2"/>
  <c r="M3073" i="2"/>
  <c r="L3073" i="2"/>
  <c r="K3073" i="2"/>
  <c r="X3073" i="2" s="1"/>
  <c r="J3073" i="2"/>
  <c r="I3073" i="2"/>
  <c r="H3073" i="2"/>
  <c r="G3073" i="2"/>
  <c r="F3073" i="2"/>
  <c r="E3073" i="2"/>
  <c r="D3073" i="2"/>
  <c r="C3073" i="2"/>
  <c r="B3073" i="2"/>
  <c r="A3073" i="2"/>
  <c r="T3073" i="2" s="1"/>
  <c r="AA3072" i="2"/>
  <c r="S3072" i="2"/>
  <c r="R3072" i="2"/>
  <c r="Q3072" i="2"/>
  <c r="Y3072" i="2" s="1" a="1"/>
  <c r="Y3072" i="2" s="1"/>
  <c r="P3072" i="2"/>
  <c r="Z3072" i="2" s="1"/>
  <c r="N3072" i="2"/>
  <c r="M3072" i="2"/>
  <c r="L3072" i="2"/>
  <c r="K3072" i="2"/>
  <c r="X3072" i="2" s="1"/>
  <c r="J3072" i="2"/>
  <c r="I3072" i="2"/>
  <c r="H3072" i="2"/>
  <c r="G3072" i="2"/>
  <c r="F3072" i="2"/>
  <c r="E3072" i="2"/>
  <c r="D3072" i="2"/>
  <c r="C3072" i="2"/>
  <c r="B3072" i="2"/>
  <c r="A3072" i="2"/>
  <c r="T3072" i="2" s="1"/>
  <c r="AA3071" i="2"/>
  <c r="S3071" i="2"/>
  <c r="R3071" i="2"/>
  <c r="Q3071" i="2"/>
  <c r="Y3071" i="2" s="1" a="1"/>
  <c r="Y3071" i="2" s="1"/>
  <c r="P3071" i="2"/>
  <c r="Z3071" i="2" s="1"/>
  <c r="N3071" i="2"/>
  <c r="M3071" i="2"/>
  <c r="L3071" i="2"/>
  <c r="K3071" i="2"/>
  <c r="J3071" i="2"/>
  <c r="I3071" i="2"/>
  <c r="H3071" i="2"/>
  <c r="G3071" i="2"/>
  <c r="F3071" i="2"/>
  <c r="E3071" i="2"/>
  <c r="D3071" i="2"/>
  <c r="C3071" i="2"/>
  <c r="B3071" i="2"/>
  <c r="A3071" i="2"/>
  <c r="T3071" i="2" s="1"/>
  <c r="AA3070" i="2"/>
  <c r="S3070" i="2"/>
  <c r="R3070" i="2"/>
  <c r="Q3070" i="2"/>
  <c r="Y3070" i="2" s="1" a="1"/>
  <c r="Y3070" i="2" s="1"/>
  <c r="P3070" i="2"/>
  <c r="Z3070" i="2" s="1"/>
  <c r="N3070" i="2"/>
  <c r="M3070" i="2"/>
  <c r="L3070" i="2"/>
  <c r="K3070" i="2"/>
  <c r="X3070" i="2" s="1"/>
  <c r="J3070" i="2"/>
  <c r="I3070" i="2"/>
  <c r="H3070" i="2"/>
  <c r="G3070" i="2"/>
  <c r="F3070" i="2"/>
  <c r="E3070" i="2"/>
  <c r="D3070" i="2"/>
  <c r="C3070" i="2"/>
  <c r="B3070" i="2"/>
  <c r="A3070" i="2"/>
  <c r="T3070" i="2" s="1"/>
  <c r="AA3069" i="2"/>
  <c r="S3069" i="2"/>
  <c r="R3069" i="2"/>
  <c r="Q3069" i="2"/>
  <c r="Y3069" i="2" s="1" a="1"/>
  <c r="Y3069" i="2" s="1"/>
  <c r="P3069" i="2"/>
  <c r="Z3069" i="2" s="1"/>
  <c r="N3069" i="2"/>
  <c r="M3069" i="2"/>
  <c r="L3069" i="2"/>
  <c r="K3069" i="2"/>
  <c r="X3069" i="2" s="1"/>
  <c r="J3069" i="2"/>
  <c r="I3069" i="2"/>
  <c r="H3069" i="2"/>
  <c r="G3069" i="2"/>
  <c r="F3069" i="2"/>
  <c r="E3069" i="2"/>
  <c r="D3069" i="2"/>
  <c r="C3069" i="2"/>
  <c r="B3069" i="2"/>
  <c r="A3069" i="2"/>
  <c r="T3069" i="2" s="1"/>
  <c r="AA3068" i="2"/>
  <c r="S3068" i="2"/>
  <c r="R3068" i="2"/>
  <c r="Q3068" i="2"/>
  <c r="Y3068" i="2" s="1" a="1"/>
  <c r="Y3068" i="2" s="1"/>
  <c r="P3068" i="2"/>
  <c r="Z3068" i="2" s="1"/>
  <c r="N3068" i="2"/>
  <c r="M3068" i="2"/>
  <c r="L3068" i="2"/>
  <c r="K3068" i="2"/>
  <c r="X3068" i="2" s="1"/>
  <c r="J3068" i="2"/>
  <c r="I3068" i="2"/>
  <c r="H3068" i="2"/>
  <c r="G3068" i="2"/>
  <c r="F3068" i="2"/>
  <c r="E3068" i="2"/>
  <c r="D3068" i="2"/>
  <c r="C3068" i="2"/>
  <c r="B3068" i="2"/>
  <c r="A3068" i="2"/>
  <c r="T3068" i="2" s="1"/>
  <c r="AA3067" i="2"/>
  <c r="S3067" i="2"/>
  <c r="R3067" i="2"/>
  <c r="Q3067" i="2"/>
  <c r="Y3067" i="2" s="1" a="1"/>
  <c r="Y3067" i="2" s="1"/>
  <c r="P3067" i="2"/>
  <c r="Z3067" i="2" s="1"/>
  <c r="N3067" i="2"/>
  <c r="M3067" i="2"/>
  <c r="L3067" i="2"/>
  <c r="K3067" i="2"/>
  <c r="J3067" i="2"/>
  <c r="I3067" i="2"/>
  <c r="H3067" i="2"/>
  <c r="G3067" i="2"/>
  <c r="F3067" i="2"/>
  <c r="E3067" i="2"/>
  <c r="D3067" i="2"/>
  <c r="C3067" i="2"/>
  <c r="B3067" i="2"/>
  <c r="A3067" i="2"/>
  <c r="T3067" i="2" s="1"/>
  <c r="AA3066" i="2"/>
  <c r="S3066" i="2"/>
  <c r="R3066" i="2"/>
  <c r="Q3066" i="2"/>
  <c r="Y3066" i="2" s="1" a="1"/>
  <c r="Y3066" i="2" s="1"/>
  <c r="P3066" i="2"/>
  <c r="Z3066" i="2" s="1"/>
  <c r="N3066" i="2"/>
  <c r="M3066" i="2"/>
  <c r="L3066" i="2"/>
  <c r="K3066" i="2"/>
  <c r="X3066" i="2" s="1"/>
  <c r="J3066" i="2"/>
  <c r="I3066" i="2"/>
  <c r="H3066" i="2"/>
  <c r="G3066" i="2"/>
  <c r="F3066" i="2"/>
  <c r="E3066" i="2"/>
  <c r="D3066" i="2"/>
  <c r="C3066" i="2"/>
  <c r="B3066" i="2"/>
  <c r="A3066" i="2"/>
  <c r="T3066" i="2" s="1"/>
  <c r="AA3065" i="2"/>
  <c r="S3065" i="2"/>
  <c r="R3065" i="2"/>
  <c r="Q3065" i="2"/>
  <c r="Y3065" i="2" s="1" a="1"/>
  <c r="Y3065" i="2" s="1"/>
  <c r="P3065" i="2"/>
  <c r="Z3065" i="2" s="1"/>
  <c r="N3065" i="2"/>
  <c r="M3065" i="2"/>
  <c r="L3065" i="2"/>
  <c r="K3065" i="2"/>
  <c r="X3065" i="2" s="1"/>
  <c r="J3065" i="2"/>
  <c r="I3065" i="2"/>
  <c r="H3065" i="2"/>
  <c r="G3065" i="2"/>
  <c r="F3065" i="2"/>
  <c r="E3065" i="2"/>
  <c r="D3065" i="2"/>
  <c r="C3065" i="2"/>
  <c r="B3065" i="2"/>
  <c r="A3065" i="2"/>
  <c r="T3065" i="2" s="1"/>
  <c r="AA3064" i="2"/>
  <c r="S3064" i="2"/>
  <c r="R3064" i="2"/>
  <c r="Q3064" i="2"/>
  <c r="Y3064" i="2" s="1" a="1"/>
  <c r="Y3064" i="2" s="1"/>
  <c r="P3064" i="2"/>
  <c r="Z3064" i="2" s="1"/>
  <c r="N3064" i="2"/>
  <c r="M3064" i="2"/>
  <c r="L3064" i="2"/>
  <c r="K3064" i="2"/>
  <c r="X3064" i="2" s="1"/>
  <c r="J3064" i="2"/>
  <c r="I3064" i="2"/>
  <c r="H3064" i="2"/>
  <c r="G3064" i="2"/>
  <c r="F3064" i="2"/>
  <c r="E3064" i="2"/>
  <c r="D3064" i="2"/>
  <c r="C3064" i="2"/>
  <c r="B3064" i="2"/>
  <c r="A3064" i="2"/>
  <c r="T3064" i="2" s="1"/>
  <c r="AA3063" i="2"/>
  <c r="S3063" i="2"/>
  <c r="R3063" i="2"/>
  <c r="Q3063" i="2"/>
  <c r="Y3063" i="2" s="1" a="1"/>
  <c r="Y3063" i="2" s="1"/>
  <c r="P3063" i="2"/>
  <c r="Z3063" i="2" s="1"/>
  <c r="N3063" i="2"/>
  <c r="M3063" i="2"/>
  <c r="L3063" i="2"/>
  <c r="K3063" i="2"/>
  <c r="X3063" i="2" s="1"/>
  <c r="J3063" i="2"/>
  <c r="I3063" i="2"/>
  <c r="H3063" i="2"/>
  <c r="G3063" i="2"/>
  <c r="F3063" i="2"/>
  <c r="E3063" i="2"/>
  <c r="D3063" i="2"/>
  <c r="C3063" i="2"/>
  <c r="B3063" i="2"/>
  <c r="A3063" i="2"/>
  <c r="T3063" i="2" s="1"/>
  <c r="AA3062" i="2"/>
  <c r="S3062" i="2"/>
  <c r="R3062" i="2"/>
  <c r="Q3062" i="2"/>
  <c r="Y3062" i="2" s="1" a="1"/>
  <c r="Y3062" i="2" s="1"/>
  <c r="P3062" i="2"/>
  <c r="Z3062" i="2" s="1"/>
  <c r="N3062" i="2"/>
  <c r="M3062" i="2"/>
  <c r="L3062" i="2"/>
  <c r="K3062" i="2"/>
  <c r="X3062" i="2" s="1"/>
  <c r="J3062" i="2"/>
  <c r="I3062" i="2"/>
  <c r="H3062" i="2"/>
  <c r="G3062" i="2"/>
  <c r="F3062" i="2"/>
  <c r="E3062" i="2"/>
  <c r="D3062" i="2"/>
  <c r="C3062" i="2"/>
  <c r="B3062" i="2"/>
  <c r="A3062" i="2"/>
  <c r="T3062" i="2" s="1"/>
  <c r="AA3061" i="2"/>
  <c r="S3061" i="2"/>
  <c r="R3061" i="2"/>
  <c r="Q3061" i="2"/>
  <c r="Y3061" i="2" s="1" a="1"/>
  <c r="Y3061" i="2" s="1"/>
  <c r="P3061" i="2"/>
  <c r="Z3061" i="2" s="1"/>
  <c r="N3061" i="2"/>
  <c r="M3061" i="2"/>
  <c r="L3061" i="2"/>
  <c r="K3061" i="2"/>
  <c r="X3061" i="2" s="1"/>
  <c r="J3061" i="2"/>
  <c r="I3061" i="2"/>
  <c r="H3061" i="2"/>
  <c r="G3061" i="2"/>
  <c r="F3061" i="2"/>
  <c r="E3061" i="2"/>
  <c r="D3061" i="2"/>
  <c r="C3061" i="2"/>
  <c r="B3061" i="2"/>
  <c r="A3061" i="2"/>
  <c r="T3061" i="2" s="1"/>
  <c r="AA3060" i="2"/>
  <c r="S3060" i="2"/>
  <c r="R3060" i="2"/>
  <c r="Q3060" i="2"/>
  <c r="Y3060" i="2" s="1" a="1"/>
  <c r="Y3060" i="2" s="1"/>
  <c r="P3060" i="2"/>
  <c r="Z3060" i="2" s="1"/>
  <c r="N3060" i="2"/>
  <c r="M3060" i="2"/>
  <c r="L3060" i="2"/>
  <c r="K3060" i="2"/>
  <c r="X3060" i="2" s="1"/>
  <c r="J3060" i="2"/>
  <c r="I3060" i="2"/>
  <c r="H3060" i="2"/>
  <c r="G3060" i="2"/>
  <c r="F3060" i="2"/>
  <c r="E3060" i="2"/>
  <c r="D3060" i="2"/>
  <c r="C3060" i="2"/>
  <c r="B3060" i="2"/>
  <c r="A3060" i="2"/>
  <c r="T3060" i="2" s="1"/>
  <c r="AA3059" i="2"/>
  <c r="S3059" i="2"/>
  <c r="R3059" i="2"/>
  <c r="Q3059" i="2"/>
  <c r="Y3059" i="2" s="1" a="1"/>
  <c r="Y3059" i="2" s="1"/>
  <c r="P3059" i="2"/>
  <c r="Z3059" i="2" s="1"/>
  <c r="N3059" i="2"/>
  <c r="M3059" i="2"/>
  <c r="L3059" i="2"/>
  <c r="K3059" i="2"/>
  <c r="X3059" i="2" s="1"/>
  <c r="J3059" i="2"/>
  <c r="I3059" i="2"/>
  <c r="H3059" i="2"/>
  <c r="G3059" i="2"/>
  <c r="F3059" i="2"/>
  <c r="E3059" i="2"/>
  <c r="D3059" i="2"/>
  <c r="C3059" i="2"/>
  <c r="B3059" i="2"/>
  <c r="A3059" i="2"/>
  <c r="T3059" i="2" s="1"/>
  <c r="AA3058" i="2"/>
  <c r="S3058" i="2"/>
  <c r="R3058" i="2"/>
  <c r="Q3058" i="2"/>
  <c r="Y3058" i="2" s="1" a="1"/>
  <c r="Y3058" i="2" s="1"/>
  <c r="P3058" i="2"/>
  <c r="Z3058" i="2" s="1"/>
  <c r="N3058" i="2"/>
  <c r="M3058" i="2"/>
  <c r="L3058" i="2"/>
  <c r="K3058" i="2"/>
  <c r="X3058" i="2" s="1"/>
  <c r="J3058" i="2"/>
  <c r="I3058" i="2"/>
  <c r="H3058" i="2"/>
  <c r="G3058" i="2"/>
  <c r="F3058" i="2"/>
  <c r="E3058" i="2"/>
  <c r="D3058" i="2"/>
  <c r="C3058" i="2"/>
  <c r="B3058" i="2"/>
  <c r="A3058" i="2"/>
  <c r="T3058" i="2" s="1"/>
  <c r="AA3057" i="2"/>
  <c r="S3057" i="2"/>
  <c r="R3057" i="2"/>
  <c r="Q3057" i="2"/>
  <c r="Y3057" i="2" s="1" a="1"/>
  <c r="Y3057" i="2" s="1"/>
  <c r="P3057" i="2"/>
  <c r="Z3057" i="2" s="1"/>
  <c r="N3057" i="2"/>
  <c r="M3057" i="2"/>
  <c r="L3057" i="2"/>
  <c r="K3057" i="2"/>
  <c r="J3057" i="2"/>
  <c r="I3057" i="2"/>
  <c r="H3057" i="2"/>
  <c r="G3057" i="2"/>
  <c r="F3057" i="2"/>
  <c r="E3057" i="2"/>
  <c r="D3057" i="2"/>
  <c r="C3057" i="2"/>
  <c r="B3057" i="2"/>
  <c r="A3057" i="2"/>
  <c r="T3057" i="2" s="1"/>
  <c r="AA3056" i="2"/>
  <c r="S3056" i="2"/>
  <c r="R3056" i="2"/>
  <c r="Q3056" i="2"/>
  <c r="Y3056" i="2" s="1" a="1"/>
  <c r="Y3056" i="2" s="1"/>
  <c r="P3056" i="2"/>
  <c r="Z3056" i="2" s="1"/>
  <c r="N3056" i="2"/>
  <c r="M3056" i="2"/>
  <c r="L3056" i="2"/>
  <c r="K3056" i="2"/>
  <c r="X3056" i="2" s="1"/>
  <c r="J3056" i="2"/>
  <c r="I3056" i="2"/>
  <c r="H3056" i="2"/>
  <c r="G3056" i="2"/>
  <c r="F3056" i="2"/>
  <c r="E3056" i="2"/>
  <c r="D3056" i="2"/>
  <c r="C3056" i="2"/>
  <c r="B3056" i="2"/>
  <c r="A3056" i="2"/>
  <c r="T3056" i="2" s="1"/>
  <c r="AA3055" i="2"/>
  <c r="S3055" i="2"/>
  <c r="R3055" i="2"/>
  <c r="Q3055" i="2"/>
  <c r="Y3055" i="2" s="1" a="1"/>
  <c r="Y3055" i="2" s="1"/>
  <c r="P3055" i="2"/>
  <c r="Z3055" i="2" s="1"/>
  <c r="N3055" i="2"/>
  <c r="M3055" i="2"/>
  <c r="L3055" i="2"/>
  <c r="K3055" i="2"/>
  <c r="X3055" i="2" s="1"/>
  <c r="J3055" i="2"/>
  <c r="I3055" i="2"/>
  <c r="H3055" i="2"/>
  <c r="G3055" i="2"/>
  <c r="F3055" i="2"/>
  <c r="E3055" i="2"/>
  <c r="D3055" i="2"/>
  <c r="C3055" i="2"/>
  <c r="B3055" i="2"/>
  <c r="A3055" i="2"/>
  <c r="T3055" i="2" s="1"/>
  <c r="AA3054" i="2"/>
  <c r="S3054" i="2"/>
  <c r="R3054" i="2"/>
  <c r="Q3054" i="2"/>
  <c r="Y3054" i="2" s="1" a="1"/>
  <c r="Y3054" i="2" s="1"/>
  <c r="P3054" i="2"/>
  <c r="Z3054" i="2" s="1"/>
  <c r="N3054" i="2"/>
  <c r="M3054" i="2"/>
  <c r="L3054" i="2"/>
  <c r="K3054" i="2"/>
  <c r="J3054" i="2"/>
  <c r="I3054" i="2"/>
  <c r="H3054" i="2"/>
  <c r="G3054" i="2"/>
  <c r="F3054" i="2"/>
  <c r="E3054" i="2"/>
  <c r="D3054" i="2"/>
  <c r="C3054" i="2"/>
  <c r="B3054" i="2"/>
  <c r="A3054" i="2"/>
  <c r="T3054" i="2" s="1"/>
  <c r="AA3053" i="2"/>
  <c r="S3053" i="2"/>
  <c r="R3053" i="2"/>
  <c r="Q3053" i="2"/>
  <c r="Y3053" i="2" s="1" a="1"/>
  <c r="Y3053" i="2" s="1"/>
  <c r="P3053" i="2"/>
  <c r="Z3053" i="2" s="1"/>
  <c r="N3053" i="2"/>
  <c r="M3053" i="2"/>
  <c r="L3053" i="2"/>
  <c r="K3053" i="2"/>
  <c r="X3053" i="2" s="1"/>
  <c r="J3053" i="2"/>
  <c r="I3053" i="2"/>
  <c r="H3053" i="2"/>
  <c r="G3053" i="2"/>
  <c r="F3053" i="2"/>
  <c r="E3053" i="2"/>
  <c r="D3053" i="2"/>
  <c r="C3053" i="2"/>
  <c r="B3053" i="2"/>
  <c r="A3053" i="2"/>
  <c r="T3053" i="2" s="1"/>
  <c r="AA3052" i="2"/>
  <c r="S3052" i="2"/>
  <c r="R3052" i="2"/>
  <c r="Q3052" i="2"/>
  <c r="Y3052" i="2" s="1" a="1"/>
  <c r="Y3052" i="2" s="1"/>
  <c r="P3052" i="2"/>
  <c r="Z3052" i="2" s="1"/>
  <c r="N3052" i="2"/>
  <c r="M3052" i="2"/>
  <c r="L3052" i="2"/>
  <c r="K3052" i="2"/>
  <c r="X3052" i="2" s="1"/>
  <c r="J3052" i="2"/>
  <c r="I3052" i="2"/>
  <c r="H3052" i="2"/>
  <c r="G3052" i="2"/>
  <c r="F3052" i="2"/>
  <c r="E3052" i="2"/>
  <c r="D3052" i="2"/>
  <c r="C3052" i="2"/>
  <c r="B3052" i="2"/>
  <c r="A3052" i="2"/>
  <c r="T3052" i="2" s="1"/>
  <c r="AA3051" i="2"/>
  <c r="S3051" i="2"/>
  <c r="R3051" i="2"/>
  <c r="Q3051" i="2"/>
  <c r="Y3051" i="2" s="1" a="1"/>
  <c r="Y3051" i="2" s="1"/>
  <c r="P3051" i="2"/>
  <c r="Z3051" i="2" s="1"/>
  <c r="N3051" i="2"/>
  <c r="M3051" i="2"/>
  <c r="L3051" i="2"/>
  <c r="K3051" i="2"/>
  <c r="X3051" i="2" s="1"/>
  <c r="J3051" i="2"/>
  <c r="I3051" i="2"/>
  <c r="H3051" i="2"/>
  <c r="G3051" i="2"/>
  <c r="F3051" i="2"/>
  <c r="E3051" i="2"/>
  <c r="D3051" i="2"/>
  <c r="C3051" i="2"/>
  <c r="B3051" i="2"/>
  <c r="A3051" i="2"/>
  <c r="T3051" i="2" s="1"/>
  <c r="AA3050" i="2"/>
  <c r="S3050" i="2"/>
  <c r="R3050" i="2"/>
  <c r="Q3050" i="2"/>
  <c r="Y3050" i="2" s="1" a="1"/>
  <c r="Y3050" i="2" s="1"/>
  <c r="P3050" i="2"/>
  <c r="Z3050" i="2" s="1"/>
  <c r="N3050" i="2"/>
  <c r="M3050" i="2"/>
  <c r="L3050" i="2"/>
  <c r="K3050" i="2"/>
  <c r="X3050" i="2" s="1"/>
  <c r="J3050" i="2"/>
  <c r="I3050" i="2"/>
  <c r="H3050" i="2"/>
  <c r="G3050" i="2"/>
  <c r="F3050" i="2"/>
  <c r="E3050" i="2"/>
  <c r="D3050" i="2"/>
  <c r="C3050" i="2"/>
  <c r="B3050" i="2"/>
  <c r="A3050" i="2"/>
  <c r="T3050" i="2" s="1"/>
  <c r="AA3049" i="2"/>
  <c r="S3049" i="2"/>
  <c r="R3049" i="2"/>
  <c r="Q3049" i="2"/>
  <c r="Y3049" i="2" s="1" a="1"/>
  <c r="Y3049" i="2" s="1"/>
  <c r="P3049" i="2"/>
  <c r="Z3049" i="2" s="1"/>
  <c r="N3049" i="2"/>
  <c r="M3049" i="2"/>
  <c r="L3049" i="2"/>
  <c r="K3049" i="2"/>
  <c r="X3049" i="2" s="1"/>
  <c r="J3049" i="2"/>
  <c r="I3049" i="2"/>
  <c r="H3049" i="2"/>
  <c r="G3049" i="2"/>
  <c r="F3049" i="2"/>
  <c r="E3049" i="2"/>
  <c r="D3049" i="2"/>
  <c r="C3049" i="2"/>
  <c r="B3049" i="2"/>
  <c r="A3049" i="2"/>
  <c r="T3049" i="2" s="1"/>
  <c r="AA3048" i="2"/>
  <c r="S3048" i="2"/>
  <c r="R3048" i="2"/>
  <c r="Q3048" i="2"/>
  <c r="Y3048" i="2" s="1" a="1"/>
  <c r="Y3048" i="2" s="1"/>
  <c r="P3048" i="2"/>
  <c r="Z3048" i="2" s="1"/>
  <c r="N3048" i="2"/>
  <c r="M3048" i="2"/>
  <c r="L3048" i="2"/>
  <c r="K3048" i="2"/>
  <c r="X3048" i="2" s="1"/>
  <c r="J3048" i="2"/>
  <c r="I3048" i="2"/>
  <c r="H3048" i="2"/>
  <c r="G3048" i="2"/>
  <c r="F3048" i="2"/>
  <c r="E3048" i="2"/>
  <c r="D3048" i="2"/>
  <c r="C3048" i="2"/>
  <c r="B3048" i="2"/>
  <c r="A3048" i="2"/>
  <c r="T3048" i="2" s="1"/>
  <c r="AA3047" i="2"/>
  <c r="S3047" i="2"/>
  <c r="R3047" i="2"/>
  <c r="Q3047" i="2"/>
  <c r="Y3047" i="2" s="1" a="1"/>
  <c r="Y3047" i="2" s="1"/>
  <c r="P3047" i="2"/>
  <c r="Z3047" i="2" s="1"/>
  <c r="N3047" i="2"/>
  <c r="M3047" i="2"/>
  <c r="L3047" i="2"/>
  <c r="K3047" i="2"/>
  <c r="J3047" i="2"/>
  <c r="I3047" i="2"/>
  <c r="H3047" i="2"/>
  <c r="G3047" i="2"/>
  <c r="F3047" i="2"/>
  <c r="E3047" i="2"/>
  <c r="D3047" i="2"/>
  <c r="C3047" i="2"/>
  <c r="B3047" i="2"/>
  <c r="A3047" i="2"/>
  <c r="T3047" i="2" s="1"/>
  <c r="AA3046" i="2"/>
  <c r="S3046" i="2"/>
  <c r="R3046" i="2"/>
  <c r="Q3046" i="2"/>
  <c r="Y3046" i="2" s="1" a="1"/>
  <c r="Y3046" i="2" s="1"/>
  <c r="P3046" i="2"/>
  <c r="Z3046" i="2" s="1"/>
  <c r="N3046" i="2"/>
  <c r="M3046" i="2"/>
  <c r="L3046" i="2"/>
  <c r="K3046" i="2"/>
  <c r="J3046" i="2"/>
  <c r="I3046" i="2"/>
  <c r="H3046" i="2"/>
  <c r="G3046" i="2"/>
  <c r="F3046" i="2"/>
  <c r="E3046" i="2"/>
  <c r="D3046" i="2"/>
  <c r="C3046" i="2"/>
  <c r="B3046" i="2"/>
  <c r="A3046" i="2"/>
  <c r="T3046" i="2" s="1"/>
  <c r="AA3045" i="2"/>
  <c r="S3045" i="2"/>
  <c r="R3045" i="2"/>
  <c r="Q3045" i="2"/>
  <c r="Y3045" i="2" s="1" a="1"/>
  <c r="Y3045" i="2" s="1"/>
  <c r="P3045" i="2"/>
  <c r="Z3045" i="2" s="1"/>
  <c r="N3045" i="2"/>
  <c r="M3045" i="2"/>
  <c r="L3045" i="2"/>
  <c r="K3045" i="2"/>
  <c r="J3045" i="2"/>
  <c r="I3045" i="2"/>
  <c r="H3045" i="2"/>
  <c r="G3045" i="2"/>
  <c r="F3045" i="2"/>
  <c r="E3045" i="2"/>
  <c r="D3045" i="2"/>
  <c r="C3045" i="2"/>
  <c r="B3045" i="2"/>
  <c r="A3045" i="2"/>
  <c r="T3045" i="2" s="1"/>
  <c r="AA3044" i="2"/>
  <c r="S3044" i="2"/>
  <c r="R3044" i="2"/>
  <c r="Q3044" i="2"/>
  <c r="Y3044" i="2" s="1" a="1"/>
  <c r="Y3044" i="2" s="1"/>
  <c r="P3044" i="2"/>
  <c r="Z3044" i="2" s="1"/>
  <c r="N3044" i="2"/>
  <c r="M3044" i="2"/>
  <c r="L3044" i="2"/>
  <c r="K3044" i="2"/>
  <c r="X3044" i="2" s="1"/>
  <c r="J3044" i="2"/>
  <c r="I3044" i="2"/>
  <c r="H3044" i="2"/>
  <c r="G3044" i="2"/>
  <c r="F3044" i="2"/>
  <c r="E3044" i="2"/>
  <c r="D3044" i="2"/>
  <c r="C3044" i="2"/>
  <c r="B3044" i="2"/>
  <c r="A3044" i="2"/>
  <c r="T3044" i="2" s="1"/>
  <c r="AA3043" i="2"/>
  <c r="S3043" i="2"/>
  <c r="R3043" i="2"/>
  <c r="Q3043" i="2"/>
  <c r="Y3043" i="2" s="1" a="1"/>
  <c r="Y3043" i="2" s="1"/>
  <c r="P3043" i="2"/>
  <c r="Z3043" i="2" s="1"/>
  <c r="N3043" i="2"/>
  <c r="M3043" i="2"/>
  <c r="L3043" i="2"/>
  <c r="K3043" i="2"/>
  <c r="X3043" i="2" s="1"/>
  <c r="J3043" i="2"/>
  <c r="I3043" i="2"/>
  <c r="H3043" i="2"/>
  <c r="G3043" i="2"/>
  <c r="F3043" i="2"/>
  <c r="E3043" i="2"/>
  <c r="D3043" i="2"/>
  <c r="C3043" i="2"/>
  <c r="B3043" i="2"/>
  <c r="A3043" i="2"/>
  <c r="T3043" i="2" s="1"/>
  <c r="AA3042" i="2"/>
  <c r="S3042" i="2"/>
  <c r="R3042" i="2"/>
  <c r="Q3042" i="2"/>
  <c r="Y3042" i="2" s="1" a="1"/>
  <c r="Y3042" i="2" s="1"/>
  <c r="P3042" i="2"/>
  <c r="Z3042" i="2" s="1"/>
  <c r="N3042" i="2"/>
  <c r="M3042" i="2"/>
  <c r="L3042" i="2"/>
  <c r="K3042" i="2"/>
  <c r="X3042" i="2" s="1"/>
  <c r="J3042" i="2"/>
  <c r="I3042" i="2"/>
  <c r="H3042" i="2"/>
  <c r="G3042" i="2"/>
  <c r="F3042" i="2"/>
  <c r="E3042" i="2"/>
  <c r="D3042" i="2"/>
  <c r="C3042" i="2"/>
  <c r="B3042" i="2"/>
  <c r="A3042" i="2"/>
  <c r="T3042" i="2" s="1"/>
  <c r="AA3041" i="2"/>
  <c r="S3041" i="2"/>
  <c r="R3041" i="2"/>
  <c r="Q3041" i="2"/>
  <c r="Y3041" i="2" s="1" a="1"/>
  <c r="Y3041" i="2" s="1"/>
  <c r="P3041" i="2"/>
  <c r="Z3041" i="2" s="1"/>
  <c r="N3041" i="2"/>
  <c r="M3041" i="2"/>
  <c r="L3041" i="2"/>
  <c r="K3041" i="2"/>
  <c r="X3041" i="2" s="1"/>
  <c r="J3041" i="2"/>
  <c r="I3041" i="2"/>
  <c r="H3041" i="2"/>
  <c r="G3041" i="2"/>
  <c r="F3041" i="2"/>
  <c r="E3041" i="2"/>
  <c r="D3041" i="2"/>
  <c r="C3041" i="2"/>
  <c r="B3041" i="2"/>
  <c r="A3041" i="2"/>
  <c r="T3041" i="2" s="1"/>
  <c r="AA3040" i="2"/>
  <c r="S3040" i="2"/>
  <c r="R3040" i="2"/>
  <c r="Q3040" i="2"/>
  <c r="Y3040" i="2" s="1" a="1"/>
  <c r="Y3040" i="2" s="1"/>
  <c r="P3040" i="2"/>
  <c r="Z3040" i="2" s="1"/>
  <c r="N3040" i="2"/>
  <c r="M3040" i="2"/>
  <c r="L3040" i="2"/>
  <c r="K3040" i="2"/>
  <c r="J3040" i="2"/>
  <c r="I3040" i="2"/>
  <c r="H3040" i="2"/>
  <c r="G3040" i="2"/>
  <c r="F3040" i="2"/>
  <c r="E3040" i="2"/>
  <c r="D3040" i="2"/>
  <c r="C3040" i="2"/>
  <c r="B3040" i="2"/>
  <c r="A3040" i="2"/>
  <c r="T3040" i="2" s="1"/>
  <c r="AA3039" i="2"/>
  <c r="S3039" i="2"/>
  <c r="R3039" i="2"/>
  <c r="Q3039" i="2"/>
  <c r="Y3039" i="2" s="1" a="1"/>
  <c r="Y3039" i="2" s="1"/>
  <c r="P3039" i="2"/>
  <c r="Z3039" i="2" s="1"/>
  <c r="N3039" i="2"/>
  <c r="M3039" i="2"/>
  <c r="L3039" i="2"/>
  <c r="K3039" i="2"/>
  <c r="X3039" i="2" s="1"/>
  <c r="J3039" i="2"/>
  <c r="I3039" i="2"/>
  <c r="H3039" i="2"/>
  <c r="G3039" i="2"/>
  <c r="F3039" i="2"/>
  <c r="E3039" i="2"/>
  <c r="D3039" i="2"/>
  <c r="C3039" i="2"/>
  <c r="B3039" i="2"/>
  <c r="A3039" i="2"/>
  <c r="T3039" i="2" s="1"/>
  <c r="AA3038" i="2"/>
  <c r="S3038" i="2"/>
  <c r="R3038" i="2"/>
  <c r="Q3038" i="2"/>
  <c r="Y3038" i="2" s="1" a="1"/>
  <c r="Y3038" i="2" s="1"/>
  <c r="P3038" i="2"/>
  <c r="Z3038" i="2" s="1"/>
  <c r="N3038" i="2"/>
  <c r="M3038" i="2"/>
  <c r="L3038" i="2"/>
  <c r="K3038" i="2"/>
  <c r="J3038" i="2"/>
  <c r="I3038" i="2"/>
  <c r="H3038" i="2"/>
  <c r="G3038" i="2"/>
  <c r="F3038" i="2"/>
  <c r="E3038" i="2"/>
  <c r="D3038" i="2"/>
  <c r="C3038" i="2"/>
  <c r="B3038" i="2"/>
  <c r="A3038" i="2"/>
  <c r="T3038" i="2" s="1"/>
  <c r="AA3037" i="2"/>
  <c r="S3037" i="2"/>
  <c r="R3037" i="2"/>
  <c r="Q3037" i="2"/>
  <c r="Y3037" i="2" s="1" a="1"/>
  <c r="Y3037" i="2" s="1"/>
  <c r="P3037" i="2"/>
  <c r="Z3037" i="2" s="1"/>
  <c r="N3037" i="2"/>
  <c r="M3037" i="2"/>
  <c r="L3037" i="2"/>
  <c r="K3037" i="2"/>
  <c r="X3037" i="2" s="1"/>
  <c r="J3037" i="2"/>
  <c r="I3037" i="2"/>
  <c r="H3037" i="2"/>
  <c r="G3037" i="2"/>
  <c r="F3037" i="2"/>
  <c r="E3037" i="2"/>
  <c r="D3037" i="2"/>
  <c r="C3037" i="2"/>
  <c r="B3037" i="2"/>
  <c r="A3037" i="2"/>
  <c r="T3037" i="2" s="1"/>
  <c r="AA3036" i="2"/>
  <c r="S3036" i="2"/>
  <c r="R3036" i="2"/>
  <c r="Q3036" i="2"/>
  <c r="Y3036" i="2" s="1" a="1"/>
  <c r="Y3036" i="2" s="1"/>
  <c r="P3036" i="2"/>
  <c r="Z3036" i="2" s="1"/>
  <c r="N3036" i="2"/>
  <c r="M3036" i="2"/>
  <c r="L3036" i="2"/>
  <c r="K3036" i="2"/>
  <c r="X3036" i="2" s="1"/>
  <c r="J3036" i="2"/>
  <c r="I3036" i="2"/>
  <c r="H3036" i="2"/>
  <c r="G3036" i="2"/>
  <c r="F3036" i="2"/>
  <c r="E3036" i="2"/>
  <c r="D3036" i="2"/>
  <c r="C3036" i="2"/>
  <c r="B3036" i="2"/>
  <c r="A3036" i="2"/>
  <c r="T3036" i="2" s="1"/>
  <c r="AA3035" i="2"/>
  <c r="S3035" i="2"/>
  <c r="R3035" i="2"/>
  <c r="Q3035" i="2"/>
  <c r="Y3035" i="2" s="1" a="1"/>
  <c r="Y3035" i="2" s="1"/>
  <c r="P3035" i="2"/>
  <c r="Z3035" i="2" s="1"/>
  <c r="N3035" i="2"/>
  <c r="M3035" i="2"/>
  <c r="L3035" i="2"/>
  <c r="K3035" i="2"/>
  <c r="X3035" i="2" s="1"/>
  <c r="J3035" i="2"/>
  <c r="I3035" i="2"/>
  <c r="H3035" i="2"/>
  <c r="G3035" i="2"/>
  <c r="F3035" i="2"/>
  <c r="E3035" i="2"/>
  <c r="D3035" i="2"/>
  <c r="C3035" i="2"/>
  <c r="B3035" i="2"/>
  <c r="A3035" i="2"/>
  <c r="T3035" i="2" s="1"/>
  <c r="AA3034" i="2"/>
  <c r="S3034" i="2"/>
  <c r="R3034" i="2"/>
  <c r="Q3034" i="2"/>
  <c r="Y3034" i="2" s="1" a="1"/>
  <c r="Y3034" i="2" s="1"/>
  <c r="P3034" i="2"/>
  <c r="Z3034" i="2" s="1"/>
  <c r="N3034" i="2"/>
  <c r="M3034" i="2"/>
  <c r="L3034" i="2"/>
  <c r="K3034" i="2"/>
  <c r="J3034" i="2"/>
  <c r="I3034" i="2"/>
  <c r="H3034" i="2"/>
  <c r="G3034" i="2"/>
  <c r="F3034" i="2"/>
  <c r="E3034" i="2"/>
  <c r="D3034" i="2"/>
  <c r="C3034" i="2"/>
  <c r="B3034" i="2"/>
  <c r="A3034" i="2"/>
  <c r="T3034" i="2" s="1"/>
  <c r="AA3033" i="2"/>
  <c r="S3033" i="2"/>
  <c r="R3033" i="2"/>
  <c r="Q3033" i="2"/>
  <c r="Y3033" i="2" s="1" a="1"/>
  <c r="Y3033" i="2" s="1"/>
  <c r="P3033" i="2"/>
  <c r="Z3033" i="2" s="1"/>
  <c r="N3033" i="2"/>
  <c r="M3033" i="2"/>
  <c r="L3033" i="2"/>
  <c r="K3033" i="2"/>
  <c r="J3033" i="2"/>
  <c r="I3033" i="2"/>
  <c r="H3033" i="2"/>
  <c r="G3033" i="2"/>
  <c r="F3033" i="2"/>
  <c r="E3033" i="2"/>
  <c r="D3033" i="2"/>
  <c r="C3033" i="2"/>
  <c r="B3033" i="2"/>
  <c r="A3033" i="2"/>
  <c r="T3033" i="2" s="1"/>
  <c r="AA3032" i="2"/>
  <c r="S3032" i="2"/>
  <c r="R3032" i="2"/>
  <c r="Q3032" i="2"/>
  <c r="Y3032" i="2" s="1" a="1"/>
  <c r="Y3032" i="2" s="1"/>
  <c r="P3032" i="2"/>
  <c r="Z3032" i="2" s="1"/>
  <c r="N3032" i="2"/>
  <c r="M3032" i="2"/>
  <c r="L3032" i="2"/>
  <c r="K3032" i="2"/>
  <c r="J3032" i="2"/>
  <c r="I3032" i="2"/>
  <c r="H3032" i="2"/>
  <c r="G3032" i="2"/>
  <c r="F3032" i="2"/>
  <c r="E3032" i="2"/>
  <c r="D3032" i="2"/>
  <c r="C3032" i="2"/>
  <c r="B3032" i="2"/>
  <c r="A3032" i="2"/>
  <c r="T3032" i="2" s="1"/>
  <c r="AA3031" i="2"/>
  <c r="S3031" i="2"/>
  <c r="R3031" i="2"/>
  <c r="Q3031" i="2"/>
  <c r="Y3031" i="2" s="1" a="1"/>
  <c r="Y3031" i="2" s="1"/>
  <c r="P3031" i="2"/>
  <c r="Z3031" i="2" s="1"/>
  <c r="N3031" i="2"/>
  <c r="M3031" i="2"/>
  <c r="L3031" i="2"/>
  <c r="K3031" i="2"/>
  <c r="X3031" i="2" s="1"/>
  <c r="J3031" i="2"/>
  <c r="I3031" i="2"/>
  <c r="H3031" i="2"/>
  <c r="G3031" i="2"/>
  <c r="F3031" i="2"/>
  <c r="E3031" i="2"/>
  <c r="D3031" i="2"/>
  <c r="C3031" i="2"/>
  <c r="B3031" i="2"/>
  <c r="A3031" i="2"/>
  <c r="T3031" i="2" s="1"/>
  <c r="AA3030" i="2"/>
  <c r="S3030" i="2"/>
  <c r="R3030" i="2"/>
  <c r="Q3030" i="2"/>
  <c r="Y3030" i="2" s="1" a="1"/>
  <c r="Y3030" i="2" s="1"/>
  <c r="P3030" i="2"/>
  <c r="Z3030" i="2" s="1"/>
  <c r="N3030" i="2"/>
  <c r="M3030" i="2"/>
  <c r="L3030" i="2"/>
  <c r="K3030" i="2"/>
  <c r="X3030" i="2" s="1"/>
  <c r="J3030" i="2"/>
  <c r="I3030" i="2"/>
  <c r="H3030" i="2"/>
  <c r="G3030" i="2"/>
  <c r="F3030" i="2"/>
  <c r="E3030" i="2"/>
  <c r="D3030" i="2"/>
  <c r="C3030" i="2"/>
  <c r="B3030" i="2"/>
  <c r="A3030" i="2"/>
  <c r="T3030" i="2" s="1"/>
  <c r="AA3029" i="2"/>
  <c r="S3029" i="2"/>
  <c r="R3029" i="2"/>
  <c r="Q3029" i="2"/>
  <c r="Y3029" i="2" s="1" a="1"/>
  <c r="Y3029" i="2" s="1"/>
  <c r="P3029" i="2"/>
  <c r="Z3029" i="2" s="1"/>
  <c r="N3029" i="2"/>
  <c r="M3029" i="2"/>
  <c r="L3029" i="2"/>
  <c r="K3029" i="2"/>
  <c r="X3029" i="2" s="1"/>
  <c r="J3029" i="2"/>
  <c r="I3029" i="2"/>
  <c r="H3029" i="2"/>
  <c r="G3029" i="2"/>
  <c r="F3029" i="2"/>
  <c r="E3029" i="2"/>
  <c r="D3029" i="2"/>
  <c r="C3029" i="2"/>
  <c r="B3029" i="2"/>
  <c r="A3029" i="2"/>
  <c r="T3029" i="2" s="1"/>
  <c r="AA3028" i="2"/>
  <c r="S3028" i="2"/>
  <c r="R3028" i="2"/>
  <c r="Q3028" i="2"/>
  <c r="Y3028" i="2" s="1" a="1"/>
  <c r="Y3028" i="2" s="1"/>
  <c r="P3028" i="2"/>
  <c r="Z3028" i="2" s="1"/>
  <c r="N3028" i="2"/>
  <c r="M3028" i="2"/>
  <c r="L3028" i="2"/>
  <c r="K3028" i="2"/>
  <c r="X3028" i="2" s="1"/>
  <c r="J3028" i="2"/>
  <c r="I3028" i="2"/>
  <c r="H3028" i="2"/>
  <c r="G3028" i="2"/>
  <c r="F3028" i="2"/>
  <c r="E3028" i="2"/>
  <c r="D3028" i="2"/>
  <c r="C3028" i="2"/>
  <c r="B3028" i="2"/>
  <c r="A3028" i="2"/>
  <c r="T3028" i="2" s="1"/>
  <c r="AA3027" i="2"/>
  <c r="S3027" i="2"/>
  <c r="R3027" i="2"/>
  <c r="Q3027" i="2"/>
  <c r="Y3027" i="2" s="1" a="1"/>
  <c r="Y3027" i="2" s="1"/>
  <c r="P3027" i="2"/>
  <c r="Z3027" i="2" s="1"/>
  <c r="N3027" i="2"/>
  <c r="M3027" i="2"/>
  <c r="L3027" i="2"/>
  <c r="K3027" i="2"/>
  <c r="J3027" i="2"/>
  <c r="I3027" i="2"/>
  <c r="H3027" i="2"/>
  <c r="G3027" i="2"/>
  <c r="F3027" i="2"/>
  <c r="E3027" i="2"/>
  <c r="D3027" i="2"/>
  <c r="C3027" i="2"/>
  <c r="B3027" i="2"/>
  <c r="A3027" i="2"/>
  <c r="T3027" i="2" s="1"/>
  <c r="AA3026" i="2"/>
  <c r="S3026" i="2"/>
  <c r="R3026" i="2"/>
  <c r="Q3026" i="2"/>
  <c r="Y3026" i="2" s="1" a="1"/>
  <c r="Y3026" i="2" s="1"/>
  <c r="P3026" i="2"/>
  <c r="Z3026" i="2" s="1"/>
  <c r="N3026" i="2"/>
  <c r="M3026" i="2"/>
  <c r="L3026" i="2"/>
  <c r="K3026" i="2"/>
  <c r="X3026" i="2" s="1"/>
  <c r="J3026" i="2"/>
  <c r="I3026" i="2"/>
  <c r="H3026" i="2"/>
  <c r="G3026" i="2"/>
  <c r="F3026" i="2"/>
  <c r="E3026" i="2"/>
  <c r="D3026" i="2"/>
  <c r="C3026" i="2"/>
  <c r="B3026" i="2"/>
  <c r="A3026" i="2"/>
  <c r="T3026" i="2" s="1"/>
  <c r="AA3025" i="2"/>
  <c r="S3025" i="2"/>
  <c r="R3025" i="2"/>
  <c r="Q3025" i="2"/>
  <c r="Y3025" i="2" s="1" a="1"/>
  <c r="Y3025" i="2" s="1"/>
  <c r="P3025" i="2"/>
  <c r="Z3025" i="2" s="1"/>
  <c r="N3025" i="2"/>
  <c r="M3025" i="2"/>
  <c r="L3025" i="2"/>
  <c r="K3025" i="2"/>
  <c r="X3025" i="2" s="1"/>
  <c r="J3025" i="2"/>
  <c r="I3025" i="2"/>
  <c r="H3025" i="2"/>
  <c r="G3025" i="2"/>
  <c r="F3025" i="2"/>
  <c r="E3025" i="2"/>
  <c r="D3025" i="2"/>
  <c r="C3025" i="2"/>
  <c r="B3025" i="2"/>
  <c r="A3025" i="2"/>
  <c r="T3025" i="2" s="1"/>
  <c r="AA3024" i="2"/>
  <c r="S3024" i="2"/>
  <c r="R3024" i="2"/>
  <c r="Q3024" i="2"/>
  <c r="Y3024" i="2" s="1" a="1"/>
  <c r="Y3024" i="2" s="1"/>
  <c r="P3024" i="2"/>
  <c r="Z3024" i="2" s="1"/>
  <c r="N3024" i="2"/>
  <c r="M3024" i="2"/>
  <c r="L3024" i="2"/>
  <c r="K3024" i="2"/>
  <c r="X3024" i="2" s="1"/>
  <c r="J3024" i="2"/>
  <c r="I3024" i="2"/>
  <c r="H3024" i="2"/>
  <c r="G3024" i="2"/>
  <c r="F3024" i="2"/>
  <c r="E3024" i="2"/>
  <c r="D3024" i="2"/>
  <c r="C3024" i="2"/>
  <c r="B3024" i="2"/>
  <c r="A3024" i="2"/>
  <c r="T3024" i="2" s="1"/>
  <c r="AA3023" i="2"/>
  <c r="S3023" i="2"/>
  <c r="R3023" i="2"/>
  <c r="Q3023" i="2"/>
  <c r="Y3023" i="2" s="1" a="1"/>
  <c r="Y3023" i="2" s="1"/>
  <c r="P3023" i="2"/>
  <c r="Z3023" i="2" s="1"/>
  <c r="N3023" i="2"/>
  <c r="M3023" i="2"/>
  <c r="L3023" i="2"/>
  <c r="K3023" i="2"/>
  <c r="X3023" i="2" s="1"/>
  <c r="J3023" i="2"/>
  <c r="I3023" i="2"/>
  <c r="H3023" i="2"/>
  <c r="G3023" i="2"/>
  <c r="F3023" i="2"/>
  <c r="E3023" i="2"/>
  <c r="D3023" i="2"/>
  <c r="C3023" i="2"/>
  <c r="B3023" i="2"/>
  <c r="A3023" i="2"/>
  <c r="T3023" i="2" s="1"/>
  <c r="AA3022" i="2"/>
  <c r="S3022" i="2"/>
  <c r="R3022" i="2"/>
  <c r="Q3022" i="2"/>
  <c r="Y3022" i="2" s="1" a="1"/>
  <c r="Y3022" i="2" s="1"/>
  <c r="P3022" i="2"/>
  <c r="Z3022" i="2" s="1"/>
  <c r="N3022" i="2"/>
  <c r="M3022" i="2"/>
  <c r="L3022" i="2"/>
  <c r="K3022" i="2"/>
  <c r="X3022" i="2" s="1"/>
  <c r="J3022" i="2"/>
  <c r="I3022" i="2"/>
  <c r="H3022" i="2"/>
  <c r="G3022" i="2"/>
  <c r="F3022" i="2"/>
  <c r="E3022" i="2"/>
  <c r="D3022" i="2"/>
  <c r="C3022" i="2"/>
  <c r="B3022" i="2"/>
  <c r="A3022" i="2"/>
  <c r="T3022" i="2" s="1"/>
  <c r="AA3021" i="2"/>
  <c r="S3021" i="2"/>
  <c r="R3021" i="2"/>
  <c r="Q3021" i="2"/>
  <c r="Y3021" i="2" s="1" a="1"/>
  <c r="Y3021" i="2" s="1"/>
  <c r="P3021" i="2"/>
  <c r="Z3021" i="2" s="1"/>
  <c r="N3021" i="2"/>
  <c r="M3021" i="2"/>
  <c r="L3021" i="2"/>
  <c r="K3021" i="2"/>
  <c r="X3021" i="2" s="1"/>
  <c r="J3021" i="2"/>
  <c r="I3021" i="2"/>
  <c r="H3021" i="2"/>
  <c r="G3021" i="2"/>
  <c r="F3021" i="2"/>
  <c r="E3021" i="2"/>
  <c r="D3021" i="2"/>
  <c r="C3021" i="2"/>
  <c r="B3021" i="2"/>
  <c r="A3021" i="2"/>
  <c r="T3021" i="2" s="1"/>
  <c r="AA3020" i="2"/>
  <c r="S3020" i="2"/>
  <c r="R3020" i="2"/>
  <c r="Q3020" i="2"/>
  <c r="Y3020" i="2" s="1" a="1"/>
  <c r="Y3020" i="2" s="1"/>
  <c r="P3020" i="2"/>
  <c r="Z3020" i="2" s="1"/>
  <c r="N3020" i="2"/>
  <c r="M3020" i="2"/>
  <c r="L3020" i="2"/>
  <c r="K3020" i="2"/>
  <c r="J3020" i="2"/>
  <c r="I3020" i="2"/>
  <c r="H3020" i="2"/>
  <c r="G3020" i="2"/>
  <c r="F3020" i="2"/>
  <c r="E3020" i="2"/>
  <c r="D3020" i="2"/>
  <c r="C3020" i="2"/>
  <c r="B3020" i="2"/>
  <c r="A3020" i="2"/>
  <c r="T3020" i="2" s="1"/>
  <c r="AA3019" i="2"/>
  <c r="S3019" i="2"/>
  <c r="R3019" i="2"/>
  <c r="Q3019" i="2"/>
  <c r="Y3019" i="2" s="1" a="1"/>
  <c r="Y3019" i="2" s="1"/>
  <c r="P3019" i="2"/>
  <c r="Z3019" i="2" s="1"/>
  <c r="N3019" i="2"/>
  <c r="M3019" i="2"/>
  <c r="L3019" i="2"/>
  <c r="K3019" i="2"/>
  <c r="J3019" i="2"/>
  <c r="I3019" i="2"/>
  <c r="H3019" i="2"/>
  <c r="G3019" i="2"/>
  <c r="F3019" i="2"/>
  <c r="E3019" i="2"/>
  <c r="D3019" i="2"/>
  <c r="C3019" i="2"/>
  <c r="B3019" i="2"/>
  <c r="A3019" i="2"/>
  <c r="T3019" i="2" s="1"/>
  <c r="AA3018" i="2"/>
  <c r="S3018" i="2"/>
  <c r="R3018" i="2"/>
  <c r="Q3018" i="2"/>
  <c r="Y3018" i="2" s="1" a="1"/>
  <c r="Y3018" i="2" s="1"/>
  <c r="P3018" i="2"/>
  <c r="Z3018" i="2" s="1"/>
  <c r="N3018" i="2"/>
  <c r="M3018" i="2"/>
  <c r="L3018" i="2"/>
  <c r="K3018" i="2"/>
  <c r="J3018" i="2"/>
  <c r="I3018" i="2"/>
  <c r="H3018" i="2"/>
  <c r="G3018" i="2"/>
  <c r="F3018" i="2"/>
  <c r="E3018" i="2"/>
  <c r="D3018" i="2"/>
  <c r="C3018" i="2"/>
  <c r="B3018" i="2"/>
  <c r="A3018" i="2"/>
  <c r="T3018" i="2" s="1"/>
  <c r="AA3017" i="2"/>
  <c r="S3017" i="2"/>
  <c r="R3017" i="2"/>
  <c r="Q3017" i="2"/>
  <c r="Y3017" i="2" s="1" a="1"/>
  <c r="Y3017" i="2" s="1"/>
  <c r="P3017" i="2"/>
  <c r="Z3017" i="2" s="1"/>
  <c r="N3017" i="2"/>
  <c r="M3017" i="2"/>
  <c r="L3017" i="2"/>
  <c r="K3017" i="2"/>
  <c r="X3017" i="2" s="1"/>
  <c r="J3017" i="2"/>
  <c r="I3017" i="2"/>
  <c r="H3017" i="2"/>
  <c r="G3017" i="2"/>
  <c r="F3017" i="2"/>
  <c r="E3017" i="2"/>
  <c r="D3017" i="2"/>
  <c r="C3017" i="2"/>
  <c r="B3017" i="2"/>
  <c r="A3017" i="2"/>
  <c r="T3017" i="2" s="1"/>
  <c r="AA3016" i="2"/>
  <c r="S3016" i="2"/>
  <c r="R3016" i="2"/>
  <c r="Q3016" i="2"/>
  <c r="Y3016" i="2" s="1" a="1"/>
  <c r="Y3016" i="2" s="1"/>
  <c r="P3016" i="2"/>
  <c r="Z3016" i="2" s="1"/>
  <c r="N3016" i="2"/>
  <c r="M3016" i="2"/>
  <c r="L3016" i="2"/>
  <c r="K3016" i="2"/>
  <c r="X3016" i="2" s="1"/>
  <c r="J3016" i="2"/>
  <c r="I3016" i="2"/>
  <c r="H3016" i="2"/>
  <c r="G3016" i="2"/>
  <c r="F3016" i="2"/>
  <c r="E3016" i="2"/>
  <c r="D3016" i="2"/>
  <c r="C3016" i="2"/>
  <c r="B3016" i="2"/>
  <c r="A3016" i="2"/>
  <c r="T3016" i="2" s="1"/>
  <c r="AA3015" i="2"/>
  <c r="S3015" i="2"/>
  <c r="R3015" i="2"/>
  <c r="Q3015" i="2"/>
  <c r="Y3015" i="2" s="1" a="1"/>
  <c r="Y3015" i="2" s="1"/>
  <c r="P3015" i="2"/>
  <c r="Z3015" i="2" s="1"/>
  <c r="N3015" i="2"/>
  <c r="M3015" i="2"/>
  <c r="L3015" i="2"/>
  <c r="K3015" i="2"/>
  <c r="X3015" i="2" s="1"/>
  <c r="J3015" i="2"/>
  <c r="I3015" i="2"/>
  <c r="H3015" i="2"/>
  <c r="G3015" i="2"/>
  <c r="F3015" i="2"/>
  <c r="E3015" i="2"/>
  <c r="D3015" i="2"/>
  <c r="C3015" i="2"/>
  <c r="B3015" i="2"/>
  <c r="A3015" i="2"/>
  <c r="T3015" i="2" s="1"/>
  <c r="AA3014" i="2"/>
  <c r="S3014" i="2"/>
  <c r="R3014" i="2"/>
  <c r="Q3014" i="2"/>
  <c r="Y3014" i="2" s="1" a="1"/>
  <c r="Y3014" i="2" s="1"/>
  <c r="P3014" i="2"/>
  <c r="Z3014" i="2" s="1"/>
  <c r="N3014" i="2"/>
  <c r="M3014" i="2"/>
  <c r="L3014" i="2"/>
  <c r="K3014" i="2"/>
  <c r="X3014" i="2" s="1"/>
  <c r="J3014" i="2"/>
  <c r="I3014" i="2"/>
  <c r="H3014" i="2"/>
  <c r="G3014" i="2"/>
  <c r="F3014" i="2"/>
  <c r="E3014" i="2"/>
  <c r="D3014" i="2"/>
  <c r="C3014" i="2"/>
  <c r="B3014" i="2"/>
  <c r="A3014" i="2"/>
  <c r="T3014" i="2" s="1"/>
  <c r="AA3013" i="2"/>
  <c r="S3013" i="2"/>
  <c r="R3013" i="2"/>
  <c r="Q3013" i="2"/>
  <c r="Y3013" i="2" s="1" a="1"/>
  <c r="Y3013" i="2" s="1"/>
  <c r="P3013" i="2"/>
  <c r="Z3013" i="2" s="1"/>
  <c r="N3013" i="2"/>
  <c r="M3013" i="2"/>
  <c r="L3013" i="2"/>
  <c r="K3013" i="2"/>
  <c r="X3013" i="2" s="1"/>
  <c r="J3013" i="2"/>
  <c r="I3013" i="2"/>
  <c r="H3013" i="2"/>
  <c r="G3013" i="2"/>
  <c r="F3013" i="2"/>
  <c r="E3013" i="2"/>
  <c r="D3013" i="2"/>
  <c r="C3013" i="2"/>
  <c r="B3013" i="2"/>
  <c r="A3013" i="2"/>
  <c r="T3013" i="2" s="1"/>
  <c r="AA3012" i="2"/>
  <c r="S3012" i="2"/>
  <c r="R3012" i="2"/>
  <c r="Q3012" i="2"/>
  <c r="Y3012" i="2" s="1" a="1"/>
  <c r="Y3012" i="2" s="1"/>
  <c r="P3012" i="2"/>
  <c r="Z3012" i="2" s="1"/>
  <c r="N3012" i="2"/>
  <c r="M3012" i="2"/>
  <c r="L3012" i="2"/>
  <c r="K3012" i="2"/>
  <c r="X3012" i="2" s="1"/>
  <c r="J3012" i="2"/>
  <c r="I3012" i="2"/>
  <c r="H3012" i="2"/>
  <c r="G3012" i="2"/>
  <c r="F3012" i="2"/>
  <c r="E3012" i="2"/>
  <c r="D3012" i="2"/>
  <c r="C3012" i="2"/>
  <c r="B3012" i="2"/>
  <c r="A3012" i="2"/>
  <c r="T3012" i="2" s="1"/>
  <c r="AA3011" i="2"/>
  <c r="S3011" i="2"/>
  <c r="R3011" i="2"/>
  <c r="Q3011" i="2"/>
  <c r="Y3011" i="2" s="1" a="1"/>
  <c r="Y3011" i="2" s="1"/>
  <c r="P3011" i="2"/>
  <c r="Z3011" i="2" s="1"/>
  <c r="N3011" i="2"/>
  <c r="M3011" i="2"/>
  <c r="L3011" i="2"/>
  <c r="K3011" i="2"/>
  <c r="X3011" i="2" s="1"/>
  <c r="J3011" i="2"/>
  <c r="I3011" i="2"/>
  <c r="H3011" i="2"/>
  <c r="G3011" i="2"/>
  <c r="F3011" i="2"/>
  <c r="E3011" i="2"/>
  <c r="D3011" i="2"/>
  <c r="C3011" i="2"/>
  <c r="B3011" i="2"/>
  <c r="A3011" i="2"/>
  <c r="T3011" i="2" s="1"/>
  <c r="AA3010" i="2"/>
  <c r="S3010" i="2"/>
  <c r="R3010" i="2"/>
  <c r="Q3010" i="2"/>
  <c r="Y3010" i="2" s="1" a="1"/>
  <c r="Y3010" i="2" s="1"/>
  <c r="P3010" i="2"/>
  <c r="Z3010" i="2" s="1"/>
  <c r="N3010" i="2"/>
  <c r="M3010" i="2"/>
  <c r="L3010" i="2"/>
  <c r="K3010" i="2"/>
  <c r="X3010" i="2" s="1"/>
  <c r="J3010" i="2"/>
  <c r="I3010" i="2"/>
  <c r="H3010" i="2"/>
  <c r="G3010" i="2"/>
  <c r="F3010" i="2"/>
  <c r="E3010" i="2"/>
  <c r="D3010" i="2"/>
  <c r="C3010" i="2"/>
  <c r="B3010" i="2"/>
  <c r="A3010" i="2"/>
  <c r="T3010" i="2" s="1"/>
  <c r="AA3009" i="2"/>
  <c r="S3009" i="2"/>
  <c r="R3009" i="2"/>
  <c r="Q3009" i="2"/>
  <c r="Y3009" i="2" s="1" a="1"/>
  <c r="Y3009" i="2" s="1"/>
  <c r="P3009" i="2"/>
  <c r="Z3009" i="2" s="1"/>
  <c r="N3009" i="2"/>
  <c r="M3009" i="2"/>
  <c r="L3009" i="2"/>
  <c r="K3009" i="2"/>
  <c r="X3009" i="2" s="1"/>
  <c r="J3009" i="2"/>
  <c r="I3009" i="2"/>
  <c r="H3009" i="2"/>
  <c r="G3009" i="2"/>
  <c r="F3009" i="2"/>
  <c r="E3009" i="2"/>
  <c r="D3009" i="2"/>
  <c r="C3009" i="2"/>
  <c r="B3009" i="2"/>
  <c r="A3009" i="2"/>
  <c r="T3009" i="2" s="1"/>
  <c r="AA3008" i="2"/>
  <c r="S3008" i="2"/>
  <c r="R3008" i="2"/>
  <c r="Q3008" i="2"/>
  <c r="Y3008" i="2" s="1" a="1"/>
  <c r="Y3008" i="2" s="1"/>
  <c r="P3008" i="2"/>
  <c r="Z3008" i="2" s="1"/>
  <c r="N3008" i="2"/>
  <c r="M3008" i="2"/>
  <c r="L3008" i="2"/>
  <c r="K3008" i="2"/>
  <c r="X3008" i="2" s="1"/>
  <c r="J3008" i="2"/>
  <c r="I3008" i="2"/>
  <c r="H3008" i="2"/>
  <c r="G3008" i="2"/>
  <c r="F3008" i="2"/>
  <c r="E3008" i="2"/>
  <c r="D3008" i="2"/>
  <c r="C3008" i="2"/>
  <c r="B3008" i="2"/>
  <c r="A3008" i="2"/>
  <c r="T3008" i="2" s="1"/>
  <c r="AA3007" i="2"/>
  <c r="S3007" i="2"/>
  <c r="R3007" i="2"/>
  <c r="Q3007" i="2"/>
  <c r="Y3007" i="2" s="1" a="1"/>
  <c r="Y3007" i="2" s="1"/>
  <c r="P3007" i="2"/>
  <c r="Z3007" i="2" s="1"/>
  <c r="N3007" i="2"/>
  <c r="M3007" i="2"/>
  <c r="L3007" i="2"/>
  <c r="K3007" i="2"/>
  <c r="J3007" i="2"/>
  <c r="I3007" i="2"/>
  <c r="H3007" i="2"/>
  <c r="G3007" i="2"/>
  <c r="F3007" i="2"/>
  <c r="E3007" i="2"/>
  <c r="D3007" i="2"/>
  <c r="C3007" i="2"/>
  <c r="B3007" i="2"/>
  <c r="A3007" i="2"/>
  <c r="T3007" i="2" s="1"/>
  <c r="AA3006" i="2"/>
  <c r="S3006" i="2"/>
  <c r="R3006" i="2"/>
  <c r="Q3006" i="2"/>
  <c r="Y3006" i="2" s="1" a="1"/>
  <c r="Y3006" i="2" s="1"/>
  <c r="P3006" i="2"/>
  <c r="Z3006" i="2" s="1"/>
  <c r="N3006" i="2"/>
  <c r="M3006" i="2"/>
  <c r="L3006" i="2"/>
  <c r="K3006" i="2"/>
  <c r="J3006" i="2"/>
  <c r="I3006" i="2"/>
  <c r="H3006" i="2"/>
  <c r="G3006" i="2"/>
  <c r="F3006" i="2"/>
  <c r="E3006" i="2"/>
  <c r="D3006" i="2"/>
  <c r="C3006" i="2"/>
  <c r="B3006" i="2"/>
  <c r="A3006" i="2"/>
  <c r="T3006" i="2" s="1"/>
  <c r="AA3005" i="2"/>
  <c r="S3005" i="2"/>
  <c r="R3005" i="2"/>
  <c r="Q3005" i="2"/>
  <c r="Y3005" i="2" s="1" a="1"/>
  <c r="Y3005" i="2" s="1"/>
  <c r="P3005" i="2"/>
  <c r="Z3005" i="2" s="1"/>
  <c r="N3005" i="2"/>
  <c r="M3005" i="2"/>
  <c r="L3005" i="2"/>
  <c r="K3005" i="2"/>
  <c r="X3005" i="2" s="1"/>
  <c r="J3005" i="2"/>
  <c r="I3005" i="2"/>
  <c r="H3005" i="2"/>
  <c r="G3005" i="2"/>
  <c r="F3005" i="2"/>
  <c r="E3005" i="2"/>
  <c r="D3005" i="2"/>
  <c r="C3005" i="2"/>
  <c r="B3005" i="2"/>
  <c r="A3005" i="2"/>
  <c r="T3005" i="2" s="1"/>
  <c r="AA3004" i="2"/>
  <c r="S3004" i="2"/>
  <c r="R3004" i="2"/>
  <c r="Q3004" i="2"/>
  <c r="Y3004" i="2" s="1" a="1"/>
  <c r="Y3004" i="2" s="1"/>
  <c r="P3004" i="2"/>
  <c r="Z3004" i="2" s="1"/>
  <c r="N3004" i="2"/>
  <c r="M3004" i="2"/>
  <c r="L3004" i="2"/>
  <c r="K3004" i="2"/>
  <c r="J3004" i="2"/>
  <c r="I3004" i="2"/>
  <c r="H3004" i="2"/>
  <c r="G3004" i="2"/>
  <c r="F3004" i="2"/>
  <c r="E3004" i="2"/>
  <c r="D3004" i="2"/>
  <c r="C3004" i="2"/>
  <c r="B3004" i="2"/>
  <c r="A3004" i="2"/>
  <c r="T3004" i="2" s="1"/>
  <c r="AA3003" i="2"/>
  <c r="S3003" i="2"/>
  <c r="R3003" i="2"/>
  <c r="Q3003" i="2"/>
  <c r="Y3003" i="2" s="1" a="1"/>
  <c r="Y3003" i="2" s="1"/>
  <c r="P3003" i="2"/>
  <c r="Z3003" i="2" s="1"/>
  <c r="N3003" i="2"/>
  <c r="M3003" i="2"/>
  <c r="L3003" i="2"/>
  <c r="K3003" i="2"/>
  <c r="X3003" i="2" s="1"/>
  <c r="J3003" i="2"/>
  <c r="I3003" i="2"/>
  <c r="H3003" i="2"/>
  <c r="G3003" i="2"/>
  <c r="F3003" i="2"/>
  <c r="E3003" i="2"/>
  <c r="D3003" i="2"/>
  <c r="C3003" i="2"/>
  <c r="B3003" i="2"/>
  <c r="A3003" i="2"/>
  <c r="T3003" i="2" s="1"/>
  <c r="AA3002" i="2"/>
  <c r="S3002" i="2"/>
  <c r="R3002" i="2"/>
  <c r="Q3002" i="2"/>
  <c r="Y3002" i="2" s="1" a="1"/>
  <c r="Y3002" i="2" s="1"/>
  <c r="P3002" i="2"/>
  <c r="Z3002" i="2" s="1"/>
  <c r="N3002" i="2"/>
  <c r="M3002" i="2"/>
  <c r="L3002" i="2"/>
  <c r="K3002" i="2"/>
  <c r="X3002" i="2" s="1"/>
  <c r="J3002" i="2"/>
  <c r="I3002" i="2"/>
  <c r="H3002" i="2"/>
  <c r="G3002" i="2"/>
  <c r="F3002" i="2"/>
  <c r="E3002" i="2"/>
  <c r="D3002" i="2"/>
  <c r="C3002" i="2"/>
  <c r="B3002" i="2"/>
  <c r="A3002" i="2"/>
  <c r="T3002" i="2" s="1"/>
  <c r="AA3001" i="2"/>
  <c r="S3001" i="2"/>
  <c r="R3001" i="2"/>
  <c r="Q3001" i="2"/>
  <c r="Y3001" i="2" s="1" a="1"/>
  <c r="Y3001" i="2" s="1"/>
  <c r="P3001" i="2"/>
  <c r="Z3001" i="2" s="1"/>
  <c r="N3001" i="2"/>
  <c r="M3001" i="2"/>
  <c r="L3001" i="2"/>
  <c r="K3001" i="2"/>
  <c r="X3001" i="2" s="1"/>
  <c r="J3001" i="2"/>
  <c r="I3001" i="2"/>
  <c r="H3001" i="2"/>
  <c r="G3001" i="2"/>
  <c r="F3001" i="2"/>
  <c r="E3001" i="2"/>
  <c r="D3001" i="2"/>
  <c r="C3001" i="2"/>
  <c r="B3001" i="2"/>
  <c r="A3001" i="2"/>
  <c r="T3001" i="2" s="1"/>
  <c r="AA3000" i="2"/>
  <c r="S3000" i="2"/>
  <c r="R3000" i="2"/>
  <c r="Q3000" i="2"/>
  <c r="Y3000" i="2" s="1" a="1"/>
  <c r="Y3000" i="2" s="1"/>
  <c r="P3000" i="2"/>
  <c r="Z3000" i="2" s="1"/>
  <c r="N3000" i="2"/>
  <c r="M3000" i="2"/>
  <c r="L3000" i="2"/>
  <c r="K3000" i="2"/>
  <c r="J3000" i="2"/>
  <c r="I3000" i="2"/>
  <c r="H3000" i="2"/>
  <c r="G3000" i="2"/>
  <c r="F3000" i="2"/>
  <c r="E3000" i="2"/>
  <c r="D3000" i="2"/>
  <c r="C3000" i="2"/>
  <c r="B3000" i="2"/>
  <c r="A3000" i="2"/>
  <c r="T3000" i="2" s="1"/>
  <c r="AA2999" i="2"/>
  <c r="S2999" i="2"/>
  <c r="R2999" i="2"/>
  <c r="Q2999" i="2"/>
  <c r="Y2999" i="2" s="1" a="1"/>
  <c r="Y2999" i="2" s="1"/>
  <c r="P2999" i="2"/>
  <c r="Z2999" i="2" s="1"/>
  <c r="N2999" i="2"/>
  <c r="M2999" i="2"/>
  <c r="L2999" i="2"/>
  <c r="K2999" i="2"/>
  <c r="J2999" i="2"/>
  <c r="I2999" i="2"/>
  <c r="H2999" i="2"/>
  <c r="G2999" i="2"/>
  <c r="F2999" i="2"/>
  <c r="E2999" i="2"/>
  <c r="D2999" i="2"/>
  <c r="C2999" i="2"/>
  <c r="B2999" i="2"/>
  <c r="A2999" i="2"/>
  <c r="T2999" i="2" s="1"/>
  <c r="AA2998" i="2"/>
  <c r="S2998" i="2"/>
  <c r="R2998" i="2"/>
  <c r="Q2998" i="2"/>
  <c r="Y2998" i="2" s="1" a="1"/>
  <c r="Y2998" i="2" s="1"/>
  <c r="P2998" i="2"/>
  <c r="Z2998" i="2" s="1"/>
  <c r="N2998" i="2"/>
  <c r="M2998" i="2"/>
  <c r="L2998" i="2"/>
  <c r="K2998" i="2"/>
  <c r="X2998" i="2" s="1"/>
  <c r="J2998" i="2"/>
  <c r="I2998" i="2"/>
  <c r="H2998" i="2"/>
  <c r="G2998" i="2"/>
  <c r="F2998" i="2"/>
  <c r="E2998" i="2"/>
  <c r="D2998" i="2"/>
  <c r="C2998" i="2"/>
  <c r="B2998" i="2"/>
  <c r="A2998" i="2"/>
  <c r="T2998" i="2" s="1"/>
  <c r="AA2997" i="2"/>
  <c r="S2997" i="2"/>
  <c r="R2997" i="2"/>
  <c r="Q2997" i="2"/>
  <c r="Y2997" i="2" s="1" a="1"/>
  <c r="Y2997" i="2" s="1"/>
  <c r="P2997" i="2"/>
  <c r="Z2997" i="2" s="1"/>
  <c r="N2997" i="2"/>
  <c r="M2997" i="2"/>
  <c r="L2997" i="2"/>
  <c r="K2997" i="2"/>
  <c r="X2997" i="2" s="1"/>
  <c r="J2997" i="2"/>
  <c r="I2997" i="2"/>
  <c r="H2997" i="2"/>
  <c r="G2997" i="2"/>
  <c r="F2997" i="2"/>
  <c r="E2997" i="2"/>
  <c r="D2997" i="2"/>
  <c r="C2997" i="2"/>
  <c r="B2997" i="2"/>
  <c r="A2997" i="2"/>
  <c r="T2997" i="2" s="1"/>
  <c r="AA2996" i="2"/>
  <c r="S2996" i="2"/>
  <c r="R2996" i="2"/>
  <c r="Q2996" i="2"/>
  <c r="Y2996" i="2" s="1" a="1"/>
  <c r="Y2996" i="2" s="1"/>
  <c r="P2996" i="2"/>
  <c r="Z2996" i="2" s="1"/>
  <c r="N2996" i="2"/>
  <c r="M2996" i="2"/>
  <c r="L2996" i="2"/>
  <c r="K2996" i="2"/>
  <c r="X2996" i="2" s="1"/>
  <c r="J2996" i="2"/>
  <c r="I2996" i="2"/>
  <c r="H2996" i="2"/>
  <c r="G2996" i="2"/>
  <c r="F2996" i="2"/>
  <c r="E2996" i="2"/>
  <c r="D2996" i="2"/>
  <c r="C2996" i="2"/>
  <c r="B2996" i="2"/>
  <c r="A2996" i="2"/>
  <c r="T2996" i="2" s="1"/>
  <c r="AA2995" i="2"/>
  <c r="S2995" i="2"/>
  <c r="R2995" i="2"/>
  <c r="Q2995" i="2"/>
  <c r="Y2995" i="2" s="1" a="1"/>
  <c r="Y2995" i="2" s="1"/>
  <c r="P2995" i="2"/>
  <c r="Z2995" i="2" s="1"/>
  <c r="N2995" i="2"/>
  <c r="M2995" i="2"/>
  <c r="L2995" i="2"/>
  <c r="K2995" i="2"/>
  <c r="X2995" i="2" s="1"/>
  <c r="J2995" i="2"/>
  <c r="I2995" i="2"/>
  <c r="H2995" i="2"/>
  <c r="G2995" i="2"/>
  <c r="F2995" i="2"/>
  <c r="E2995" i="2"/>
  <c r="D2995" i="2"/>
  <c r="C2995" i="2"/>
  <c r="B2995" i="2"/>
  <c r="A2995" i="2"/>
  <c r="T2995" i="2" s="1"/>
  <c r="AA2994" i="2"/>
  <c r="S2994" i="2"/>
  <c r="R2994" i="2"/>
  <c r="Q2994" i="2"/>
  <c r="Y2994" i="2" s="1" a="1"/>
  <c r="Y2994" i="2" s="1"/>
  <c r="P2994" i="2"/>
  <c r="Z2994" i="2" s="1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B2994" i="2"/>
  <c r="A2994" i="2"/>
  <c r="T2994" i="2" s="1"/>
  <c r="AA2993" i="2"/>
  <c r="S2993" i="2"/>
  <c r="R2993" i="2"/>
  <c r="Q2993" i="2"/>
  <c r="Y2993" i="2" s="1" a="1"/>
  <c r="Y2993" i="2" s="1"/>
  <c r="P2993" i="2"/>
  <c r="Z2993" i="2" s="1"/>
  <c r="N2993" i="2"/>
  <c r="M2993" i="2"/>
  <c r="L2993" i="2"/>
  <c r="K2993" i="2"/>
  <c r="X2993" i="2" s="1"/>
  <c r="J2993" i="2"/>
  <c r="I2993" i="2"/>
  <c r="H2993" i="2"/>
  <c r="G2993" i="2"/>
  <c r="F2993" i="2"/>
  <c r="E2993" i="2"/>
  <c r="D2993" i="2"/>
  <c r="C2993" i="2"/>
  <c r="B2993" i="2"/>
  <c r="A2993" i="2"/>
  <c r="T2993" i="2" s="1"/>
  <c r="AA2992" i="2"/>
  <c r="S2992" i="2"/>
  <c r="R2992" i="2"/>
  <c r="Q2992" i="2"/>
  <c r="Y2992" i="2" s="1" a="1"/>
  <c r="Y2992" i="2" s="1"/>
  <c r="P2992" i="2"/>
  <c r="Z2992" i="2" s="1"/>
  <c r="N2992" i="2"/>
  <c r="M2992" i="2"/>
  <c r="L2992" i="2"/>
  <c r="K2992" i="2"/>
  <c r="X2992" i="2" s="1"/>
  <c r="J2992" i="2"/>
  <c r="I2992" i="2"/>
  <c r="H2992" i="2"/>
  <c r="G2992" i="2"/>
  <c r="F2992" i="2"/>
  <c r="E2992" i="2"/>
  <c r="D2992" i="2"/>
  <c r="C2992" i="2"/>
  <c r="B2992" i="2"/>
  <c r="A2992" i="2"/>
  <c r="T2992" i="2" s="1"/>
  <c r="AA2991" i="2"/>
  <c r="S2991" i="2"/>
  <c r="R2991" i="2"/>
  <c r="Q2991" i="2"/>
  <c r="Y2991" i="2" s="1" a="1"/>
  <c r="Y2991" i="2" s="1"/>
  <c r="P2991" i="2"/>
  <c r="Z2991" i="2" s="1"/>
  <c r="N2991" i="2"/>
  <c r="M2991" i="2"/>
  <c r="L2991" i="2"/>
  <c r="K2991" i="2"/>
  <c r="X2991" i="2" s="1"/>
  <c r="J2991" i="2"/>
  <c r="I2991" i="2"/>
  <c r="H2991" i="2"/>
  <c r="G2991" i="2"/>
  <c r="F2991" i="2"/>
  <c r="E2991" i="2"/>
  <c r="D2991" i="2"/>
  <c r="C2991" i="2"/>
  <c r="B2991" i="2"/>
  <c r="A2991" i="2"/>
  <c r="T2991" i="2" s="1"/>
  <c r="AA2990" i="2"/>
  <c r="S2990" i="2"/>
  <c r="R2990" i="2"/>
  <c r="Q2990" i="2"/>
  <c r="Y2990" i="2" s="1" a="1"/>
  <c r="Y2990" i="2" s="1"/>
  <c r="P2990" i="2"/>
  <c r="Z2990" i="2" s="1"/>
  <c r="N2990" i="2"/>
  <c r="M2990" i="2"/>
  <c r="L2990" i="2"/>
  <c r="K2990" i="2"/>
  <c r="X2990" i="2" s="1"/>
  <c r="J2990" i="2"/>
  <c r="I2990" i="2"/>
  <c r="H2990" i="2"/>
  <c r="G2990" i="2"/>
  <c r="F2990" i="2"/>
  <c r="E2990" i="2"/>
  <c r="D2990" i="2"/>
  <c r="C2990" i="2"/>
  <c r="B2990" i="2"/>
  <c r="A2990" i="2"/>
  <c r="T2990" i="2" s="1"/>
  <c r="AA2989" i="2"/>
  <c r="S2989" i="2"/>
  <c r="R2989" i="2"/>
  <c r="Q2989" i="2"/>
  <c r="Y2989" i="2" s="1" a="1"/>
  <c r="Y2989" i="2" s="1"/>
  <c r="P2989" i="2"/>
  <c r="Z2989" i="2" s="1"/>
  <c r="N2989" i="2"/>
  <c r="M2989" i="2"/>
  <c r="L2989" i="2"/>
  <c r="K2989" i="2"/>
  <c r="X2989" i="2" s="1"/>
  <c r="J2989" i="2"/>
  <c r="I2989" i="2"/>
  <c r="H2989" i="2"/>
  <c r="G2989" i="2"/>
  <c r="F2989" i="2"/>
  <c r="E2989" i="2"/>
  <c r="D2989" i="2"/>
  <c r="C2989" i="2"/>
  <c r="B2989" i="2"/>
  <c r="A2989" i="2"/>
  <c r="T2989" i="2" s="1"/>
  <c r="AA2988" i="2"/>
  <c r="S2988" i="2"/>
  <c r="R2988" i="2"/>
  <c r="Q2988" i="2"/>
  <c r="Y2988" i="2" s="1" a="1"/>
  <c r="Y2988" i="2" s="1"/>
  <c r="P2988" i="2"/>
  <c r="Z2988" i="2" s="1"/>
  <c r="N2988" i="2"/>
  <c r="M2988" i="2"/>
  <c r="L2988" i="2"/>
  <c r="K2988" i="2"/>
  <c r="J2988" i="2"/>
  <c r="I2988" i="2"/>
  <c r="H2988" i="2"/>
  <c r="G2988" i="2"/>
  <c r="F2988" i="2"/>
  <c r="E2988" i="2"/>
  <c r="D2988" i="2"/>
  <c r="C2988" i="2"/>
  <c r="B2988" i="2"/>
  <c r="A2988" i="2"/>
  <c r="T2988" i="2" s="1"/>
  <c r="AA2987" i="2"/>
  <c r="S2987" i="2"/>
  <c r="R2987" i="2"/>
  <c r="Q2987" i="2"/>
  <c r="Y2987" i="2" s="1" a="1"/>
  <c r="Y2987" i="2" s="1"/>
  <c r="P2987" i="2"/>
  <c r="Z2987" i="2" s="1"/>
  <c r="N2987" i="2"/>
  <c r="M2987" i="2"/>
  <c r="L2987" i="2"/>
  <c r="K2987" i="2"/>
  <c r="X2987" i="2" s="1"/>
  <c r="J2987" i="2"/>
  <c r="I2987" i="2"/>
  <c r="H2987" i="2"/>
  <c r="G2987" i="2"/>
  <c r="F2987" i="2"/>
  <c r="E2987" i="2"/>
  <c r="D2987" i="2"/>
  <c r="C2987" i="2"/>
  <c r="B2987" i="2"/>
  <c r="A2987" i="2"/>
  <c r="T2987" i="2" s="1"/>
  <c r="AA2986" i="2"/>
  <c r="S2986" i="2"/>
  <c r="R2986" i="2"/>
  <c r="Q2986" i="2"/>
  <c r="Y2986" i="2" s="1" a="1"/>
  <c r="Y2986" i="2" s="1"/>
  <c r="P2986" i="2"/>
  <c r="Z2986" i="2" s="1"/>
  <c r="N2986" i="2"/>
  <c r="M2986" i="2"/>
  <c r="L2986" i="2"/>
  <c r="K2986" i="2"/>
  <c r="X2986" i="2" s="1"/>
  <c r="J2986" i="2"/>
  <c r="I2986" i="2"/>
  <c r="H2986" i="2"/>
  <c r="G2986" i="2"/>
  <c r="F2986" i="2"/>
  <c r="E2986" i="2"/>
  <c r="D2986" i="2"/>
  <c r="C2986" i="2"/>
  <c r="B2986" i="2"/>
  <c r="A2986" i="2"/>
  <c r="T2986" i="2" s="1"/>
  <c r="AA2985" i="2"/>
  <c r="S2985" i="2"/>
  <c r="R2985" i="2"/>
  <c r="Q2985" i="2"/>
  <c r="Y2985" i="2" s="1" a="1"/>
  <c r="Y2985" i="2" s="1"/>
  <c r="P2985" i="2"/>
  <c r="Z2985" i="2" s="1"/>
  <c r="N2985" i="2"/>
  <c r="M2985" i="2"/>
  <c r="L2985" i="2"/>
  <c r="K2985" i="2"/>
  <c r="X2985" i="2" s="1"/>
  <c r="J2985" i="2"/>
  <c r="I2985" i="2"/>
  <c r="H2985" i="2"/>
  <c r="G2985" i="2"/>
  <c r="F2985" i="2"/>
  <c r="E2985" i="2"/>
  <c r="D2985" i="2"/>
  <c r="C2985" i="2"/>
  <c r="B2985" i="2"/>
  <c r="A2985" i="2"/>
  <c r="T2985" i="2" s="1"/>
  <c r="AA2984" i="2"/>
  <c r="S2984" i="2"/>
  <c r="R2984" i="2"/>
  <c r="Q2984" i="2"/>
  <c r="Y2984" i="2" s="1" a="1"/>
  <c r="Y2984" i="2" s="1"/>
  <c r="P2984" i="2"/>
  <c r="Z2984" i="2" s="1"/>
  <c r="N2984" i="2"/>
  <c r="M2984" i="2"/>
  <c r="L2984" i="2"/>
  <c r="K2984" i="2"/>
  <c r="X2984" i="2" s="1"/>
  <c r="J2984" i="2"/>
  <c r="I2984" i="2"/>
  <c r="H2984" i="2"/>
  <c r="G2984" i="2"/>
  <c r="F2984" i="2"/>
  <c r="E2984" i="2"/>
  <c r="D2984" i="2"/>
  <c r="C2984" i="2"/>
  <c r="B2984" i="2"/>
  <c r="A2984" i="2"/>
  <c r="T2984" i="2" s="1"/>
  <c r="AA2983" i="2"/>
  <c r="S2983" i="2"/>
  <c r="R2983" i="2"/>
  <c r="Q2983" i="2"/>
  <c r="Y2983" i="2" s="1" a="1"/>
  <c r="Y2983" i="2" s="1"/>
  <c r="P2983" i="2"/>
  <c r="Z2983" i="2" s="1"/>
  <c r="N2983" i="2"/>
  <c r="M2983" i="2"/>
  <c r="L2983" i="2"/>
  <c r="K2983" i="2"/>
  <c r="J2983" i="2"/>
  <c r="I2983" i="2"/>
  <c r="H2983" i="2"/>
  <c r="G2983" i="2"/>
  <c r="F2983" i="2"/>
  <c r="E2983" i="2"/>
  <c r="D2983" i="2"/>
  <c r="C2983" i="2"/>
  <c r="B2983" i="2"/>
  <c r="A2983" i="2"/>
  <c r="T2983" i="2" s="1"/>
  <c r="AA2982" i="2"/>
  <c r="S2982" i="2"/>
  <c r="R2982" i="2"/>
  <c r="Q2982" i="2"/>
  <c r="Y2982" i="2" s="1" a="1"/>
  <c r="Y2982" i="2" s="1"/>
  <c r="P2982" i="2"/>
  <c r="Z2982" i="2" s="1"/>
  <c r="N2982" i="2"/>
  <c r="M2982" i="2"/>
  <c r="L2982" i="2"/>
  <c r="K2982" i="2"/>
  <c r="J2982" i="2"/>
  <c r="I2982" i="2"/>
  <c r="H2982" i="2"/>
  <c r="G2982" i="2"/>
  <c r="F2982" i="2"/>
  <c r="E2982" i="2"/>
  <c r="D2982" i="2"/>
  <c r="C2982" i="2"/>
  <c r="B2982" i="2"/>
  <c r="A2982" i="2"/>
  <c r="T2982" i="2" s="1"/>
  <c r="AA2981" i="2"/>
  <c r="S2981" i="2"/>
  <c r="R2981" i="2"/>
  <c r="Q2981" i="2"/>
  <c r="Y2981" i="2" s="1" a="1"/>
  <c r="Y2981" i="2" s="1"/>
  <c r="P2981" i="2"/>
  <c r="Z2981" i="2" s="1"/>
  <c r="N2981" i="2"/>
  <c r="M2981" i="2"/>
  <c r="L2981" i="2"/>
  <c r="K2981" i="2"/>
  <c r="X2981" i="2" s="1"/>
  <c r="J2981" i="2"/>
  <c r="I2981" i="2"/>
  <c r="H2981" i="2"/>
  <c r="G2981" i="2"/>
  <c r="F2981" i="2"/>
  <c r="E2981" i="2"/>
  <c r="D2981" i="2"/>
  <c r="C2981" i="2"/>
  <c r="B2981" i="2"/>
  <c r="A2981" i="2"/>
  <c r="T2981" i="2" s="1"/>
  <c r="AA2980" i="2"/>
  <c r="S2980" i="2"/>
  <c r="R2980" i="2"/>
  <c r="Q2980" i="2"/>
  <c r="Y2980" i="2" s="1" a="1"/>
  <c r="Y2980" i="2" s="1"/>
  <c r="P2980" i="2"/>
  <c r="Z2980" i="2" s="1"/>
  <c r="N2980" i="2"/>
  <c r="M2980" i="2"/>
  <c r="L2980" i="2"/>
  <c r="K2980" i="2"/>
  <c r="X2980" i="2" s="1"/>
  <c r="J2980" i="2"/>
  <c r="I2980" i="2"/>
  <c r="H2980" i="2"/>
  <c r="G2980" i="2"/>
  <c r="F2980" i="2"/>
  <c r="E2980" i="2"/>
  <c r="D2980" i="2"/>
  <c r="C2980" i="2"/>
  <c r="B2980" i="2"/>
  <c r="A2980" i="2"/>
  <c r="T2980" i="2" s="1"/>
  <c r="AA2979" i="2"/>
  <c r="S2979" i="2"/>
  <c r="R2979" i="2"/>
  <c r="Q2979" i="2"/>
  <c r="Y2979" i="2" s="1" a="1"/>
  <c r="Y2979" i="2" s="1"/>
  <c r="P2979" i="2"/>
  <c r="Z2979" i="2" s="1"/>
  <c r="N2979" i="2"/>
  <c r="M2979" i="2"/>
  <c r="L2979" i="2"/>
  <c r="K2979" i="2"/>
  <c r="X2979" i="2" s="1"/>
  <c r="J2979" i="2"/>
  <c r="I2979" i="2"/>
  <c r="H2979" i="2"/>
  <c r="G2979" i="2"/>
  <c r="F2979" i="2"/>
  <c r="E2979" i="2"/>
  <c r="D2979" i="2"/>
  <c r="C2979" i="2"/>
  <c r="B2979" i="2"/>
  <c r="A2979" i="2"/>
  <c r="T2979" i="2" s="1"/>
  <c r="AA2978" i="2"/>
  <c r="S2978" i="2"/>
  <c r="R2978" i="2"/>
  <c r="Q2978" i="2"/>
  <c r="Y2978" i="2" s="1" a="1"/>
  <c r="Y2978" i="2" s="1"/>
  <c r="P2978" i="2"/>
  <c r="Z2978" i="2" s="1"/>
  <c r="N2978" i="2"/>
  <c r="M2978" i="2"/>
  <c r="L2978" i="2"/>
  <c r="K2978" i="2"/>
  <c r="X2978" i="2" s="1"/>
  <c r="J2978" i="2"/>
  <c r="I2978" i="2"/>
  <c r="H2978" i="2"/>
  <c r="G2978" i="2"/>
  <c r="F2978" i="2"/>
  <c r="E2978" i="2"/>
  <c r="D2978" i="2"/>
  <c r="C2978" i="2"/>
  <c r="B2978" i="2"/>
  <c r="A2978" i="2"/>
  <c r="T2978" i="2" s="1"/>
  <c r="AA2977" i="2"/>
  <c r="S2977" i="2"/>
  <c r="R2977" i="2"/>
  <c r="Q2977" i="2"/>
  <c r="Y2977" i="2" s="1" a="1"/>
  <c r="Y2977" i="2" s="1"/>
  <c r="P2977" i="2"/>
  <c r="Z2977" i="2" s="1"/>
  <c r="N2977" i="2"/>
  <c r="M2977" i="2"/>
  <c r="L2977" i="2"/>
  <c r="K2977" i="2"/>
  <c r="X2977" i="2" s="1"/>
  <c r="J2977" i="2"/>
  <c r="I2977" i="2"/>
  <c r="H2977" i="2"/>
  <c r="G2977" i="2"/>
  <c r="F2977" i="2"/>
  <c r="E2977" i="2"/>
  <c r="D2977" i="2"/>
  <c r="C2977" i="2"/>
  <c r="B2977" i="2"/>
  <c r="A2977" i="2"/>
  <c r="T2977" i="2" s="1"/>
  <c r="AA2976" i="2"/>
  <c r="S2976" i="2"/>
  <c r="R2976" i="2"/>
  <c r="Q2976" i="2"/>
  <c r="Y2976" i="2" s="1" a="1"/>
  <c r="Y2976" i="2" s="1"/>
  <c r="P2976" i="2"/>
  <c r="Z2976" i="2" s="1"/>
  <c r="N2976" i="2"/>
  <c r="M2976" i="2"/>
  <c r="L2976" i="2"/>
  <c r="K2976" i="2"/>
  <c r="J2976" i="2"/>
  <c r="I2976" i="2"/>
  <c r="H2976" i="2"/>
  <c r="G2976" i="2"/>
  <c r="F2976" i="2"/>
  <c r="E2976" i="2"/>
  <c r="D2976" i="2"/>
  <c r="C2976" i="2"/>
  <c r="B2976" i="2"/>
  <c r="A2976" i="2"/>
  <c r="T2976" i="2" s="1"/>
  <c r="AA2975" i="2"/>
  <c r="S2975" i="2"/>
  <c r="R2975" i="2"/>
  <c r="Q2975" i="2"/>
  <c r="Y2975" i="2" s="1" a="1"/>
  <c r="Y2975" i="2" s="1"/>
  <c r="P2975" i="2"/>
  <c r="Z2975" i="2" s="1"/>
  <c r="N2975" i="2"/>
  <c r="M2975" i="2"/>
  <c r="L2975" i="2"/>
  <c r="K2975" i="2"/>
  <c r="J2975" i="2"/>
  <c r="I2975" i="2"/>
  <c r="H2975" i="2"/>
  <c r="G2975" i="2"/>
  <c r="F2975" i="2"/>
  <c r="E2975" i="2"/>
  <c r="D2975" i="2"/>
  <c r="C2975" i="2"/>
  <c r="B2975" i="2"/>
  <c r="A2975" i="2"/>
  <c r="T2975" i="2" s="1"/>
  <c r="AA2974" i="2"/>
  <c r="S2974" i="2"/>
  <c r="R2974" i="2"/>
  <c r="Q2974" i="2"/>
  <c r="Y2974" i="2" s="1" a="1"/>
  <c r="Y2974" i="2" s="1"/>
  <c r="P2974" i="2"/>
  <c r="Z2974" i="2" s="1"/>
  <c r="N2974" i="2"/>
  <c r="M2974" i="2"/>
  <c r="L2974" i="2"/>
  <c r="K2974" i="2"/>
  <c r="X2974" i="2" s="1"/>
  <c r="J2974" i="2"/>
  <c r="I2974" i="2"/>
  <c r="H2974" i="2"/>
  <c r="G2974" i="2"/>
  <c r="F2974" i="2"/>
  <c r="E2974" i="2"/>
  <c r="D2974" i="2"/>
  <c r="C2974" i="2"/>
  <c r="B2974" i="2"/>
  <c r="A2974" i="2"/>
  <c r="T2974" i="2" s="1"/>
  <c r="AA2973" i="2"/>
  <c r="S2973" i="2"/>
  <c r="R2973" i="2"/>
  <c r="Q2973" i="2"/>
  <c r="Y2973" i="2" s="1" a="1"/>
  <c r="Y2973" i="2" s="1"/>
  <c r="P2973" i="2"/>
  <c r="Z2973" i="2" s="1"/>
  <c r="N2973" i="2"/>
  <c r="M2973" i="2"/>
  <c r="L2973" i="2"/>
  <c r="K2973" i="2"/>
  <c r="X2973" i="2" s="1"/>
  <c r="J2973" i="2"/>
  <c r="I2973" i="2"/>
  <c r="H2973" i="2"/>
  <c r="G2973" i="2"/>
  <c r="F2973" i="2"/>
  <c r="E2973" i="2"/>
  <c r="D2973" i="2"/>
  <c r="C2973" i="2"/>
  <c r="B2973" i="2"/>
  <c r="A2973" i="2"/>
  <c r="T2973" i="2" s="1"/>
  <c r="AA2972" i="2"/>
  <c r="S2972" i="2"/>
  <c r="R2972" i="2"/>
  <c r="Q2972" i="2"/>
  <c r="Y2972" i="2" s="1" a="1"/>
  <c r="Y2972" i="2" s="1"/>
  <c r="P2972" i="2"/>
  <c r="Z2972" i="2" s="1"/>
  <c r="N2972" i="2"/>
  <c r="M2972" i="2"/>
  <c r="L2972" i="2"/>
  <c r="K2972" i="2"/>
  <c r="X2972" i="2" s="1"/>
  <c r="J2972" i="2"/>
  <c r="I2972" i="2"/>
  <c r="H2972" i="2"/>
  <c r="G2972" i="2"/>
  <c r="F2972" i="2"/>
  <c r="E2972" i="2"/>
  <c r="D2972" i="2"/>
  <c r="C2972" i="2"/>
  <c r="B2972" i="2"/>
  <c r="A2972" i="2"/>
  <c r="T2972" i="2" s="1"/>
  <c r="AA2971" i="2"/>
  <c r="S2971" i="2"/>
  <c r="R2971" i="2"/>
  <c r="Q2971" i="2"/>
  <c r="Y2971" i="2" s="1" a="1"/>
  <c r="Y2971" i="2" s="1"/>
  <c r="P2971" i="2"/>
  <c r="Z2971" i="2" s="1"/>
  <c r="N2971" i="2"/>
  <c r="M2971" i="2"/>
  <c r="L2971" i="2"/>
  <c r="K2971" i="2"/>
  <c r="X2971" i="2" s="1"/>
  <c r="J2971" i="2"/>
  <c r="I2971" i="2"/>
  <c r="H2971" i="2"/>
  <c r="G2971" i="2"/>
  <c r="F2971" i="2"/>
  <c r="E2971" i="2"/>
  <c r="D2971" i="2"/>
  <c r="C2971" i="2"/>
  <c r="B2971" i="2"/>
  <c r="A2971" i="2"/>
  <c r="T2971" i="2" s="1"/>
  <c r="AA2970" i="2"/>
  <c r="S2970" i="2"/>
  <c r="R2970" i="2"/>
  <c r="Q2970" i="2"/>
  <c r="Y2970" i="2" s="1" a="1"/>
  <c r="Y2970" i="2" s="1"/>
  <c r="P2970" i="2"/>
  <c r="Z2970" i="2" s="1"/>
  <c r="N2970" i="2"/>
  <c r="M2970" i="2"/>
  <c r="L2970" i="2"/>
  <c r="K2970" i="2"/>
  <c r="X2970" i="2" s="1"/>
  <c r="J2970" i="2"/>
  <c r="I2970" i="2"/>
  <c r="H2970" i="2"/>
  <c r="G2970" i="2"/>
  <c r="F2970" i="2"/>
  <c r="E2970" i="2"/>
  <c r="D2970" i="2"/>
  <c r="C2970" i="2"/>
  <c r="B2970" i="2"/>
  <c r="A2970" i="2"/>
  <c r="T2970" i="2" s="1"/>
  <c r="AA2969" i="2"/>
  <c r="S2969" i="2"/>
  <c r="R2969" i="2"/>
  <c r="Q2969" i="2"/>
  <c r="Y2969" i="2" s="1" a="1"/>
  <c r="Y2969" i="2" s="1"/>
  <c r="P2969" i="2"/>
  <c r="Z2969" i="2" s="1"/>
  <c r="N2969" i="2"/>
  <c r="M2969" i="2"/>
  <c r="L2969" i="2"/>
  <c r="K2969" i="2"/>
  <c r="X2969" i="2" s="1"/>
  <c r="J2969" i="2"/>
  <c r="I2969" i="2"/>
  <c r="H2969" i="2"/>
  <c r="G2969" i="2"/>
  <c r="F2969" i="2"/>
  <c r="E2969" i="2"/>
  <c r="D2969" i="2"/>
  <c r="C2969" i="2"/>
  <c r="B2969" i="2"/>
  <c r="A2969" i="2"/>
  <c r="T2969" i="2" s="1"/>
  <c r="AA2968" i="2"/>
  <c r="S2968" i="2"/>
  <c r="R2968" i="2"/>
  <c r="Q2968" i="2"/>
  <c r="Y2968" i="2" s="1" a="1"/>
  <c r="Y2968" i="2" s="1"/>
  <c r="P2968" i="2"/>
  <c r="Z2968" i="2" s="1"/>
  <c r="N2968" i="2"/>
  <c r="M2968" i="2"/>
  <c r="L2968" i="2"/>
  <c r="K2968" i="2"/>
  <c r="X2968" i="2" s="1"/>
  <c r="J2968" i="2"/>
  <c r="I2968" i="2"/>
  <c r="H2968" i="2"/>
  <c r="G2968" i="2"/>
  <c r="F2968" i="2"/>
  <c r="E2968" i="2"/>
  <c r="D2968" i="2"/>
  <c r="C2968" i="2"/>
  <c r="B2968" i="2"/>
  <c r="A2968" i="2"/>
  <c r="T2968" i="2" s="1"/>
  <c r="AA2967" i="2"/>
  <c r="S2967" i="2"/>
  <c r="R2967" i="2"/>
  <c r="Q2967" i="2"/>
  <c r="Y2967" i="2" s="1" a="1"/>
  <c r="Y2967" i="2" s="1"/>
  <c r="P2967" i="2"/>
  <c r="Z2967" i="2" s="1"/>
  <c r="N2967" i="2"/>
  <c r="M2967" i="2"/>
  <c r="L2967" i="2"/>
  <c r="K2967" i="2"/>
  <c r="X2967" i="2" s="1"/>
  <c r="J2967" i="2"/>
  <c r="I2967" i="2"/>
  <c r="H2967" i="2"/>
  <c r="G2967" i="2"/>
  <c r="F2967" i="2"/>
  <c r="E2967" i="2"/>
  <c r="D2967" i="2"/>
  <c r="C2967" i="2"/>
  <c r="B2967" i="2"/>
  <c r="A2967" i="2"/>
  <c r="T2967" i="2" s="1"/>
  <c r="AA2966" i="2"/>
  <c r="S2966" i="2"/>
  <c r="R2966" i="2"/>
  <c r="Q2966" i="2"/>
  <c r="Y2966" i="2" s="1" a="1"/>
  <c r="Y2966" i="2" s="1"/>
  <c r="P2966" i="2"/>
  <c r="Z2966" i="2" s="1"/>
  <c r="N2966" i="2"/>
  <c r="M2966" i="2"/>
  <c r="L2966" i="2"/>
  <c r="K2966" i="2"/>
  <c r="J2966" i="2"/>
  <c r="I2966" i="2"/>
  <c r="H2966" i="2"/>
  <c r="G2966" i="2"/>
  <c r="F2966" i="2"/>
  <c r="E2966" i="2"/>
  <c r="D2966" i="2"/>
  <c r="C2966" i="2"/>
  <c r="B2966" i="2"/>
  <c r="A2966" i="2"/>
  <c r="T2966" i="2" s="1"/>
  <c r="AA2965" i="2"/>
  <c r="S2965" i="2"/>
  <c r="R2965" i="2"/>
  <c r="Q2965" i="2"/>
  <c r="Y2965" i="2" s="1" a="1"/>
  <c r="Y2965" i="2" s="1"/>
  <c r="P2965" i="2"/>
  <c r="Z2965" i="2" s="1"/>
  <c r="N2965" i="2"/>
  <c r="M2965" i="2"/>
  <c r="L2965" i="2"/>
  <c r="K2965" i="2"/>
  <c r="X2965" i="2" s="1"/>
  <c r="J2965" i="2"/>
  <c r="I2965" i="2"/>
  <c r="H2965" i="2"/>
  <c r="G2965" i="2"/>
  <c r="F2965" i="2"/>
  <c r="E2965" i="2"/>
  <c r="D2965" i="2"/>
  <c r="C2965" i="2"/>
  <c r="B2965" i="2"/>
  <c r="A2965" i="2"/>
  <c r="T2965" i="2" s="1"/>
  <c r="AA2964" i="2"/>
  <c r="S2964" i="2"/>
  <c r="R2964" i="2"/>
  <c r="Q2964" i="2"/>
  <c r="Y2964" i="2" s="1" a="1"/>
  <c r="Y2964" i="2" s="1"/>
  <c r="P2964" i="2"/>
  <c r="Z2964" i="2" s="1"/>
  <c r="N2964" i="2"/>
  <c r="M2964" i="2"/>
  <c r="L2964" i="2"/>
  <c r="K2964" i="2"/>
  <c r="J2964" i="2"/>
  <c r="I2964" i="2"/>
  <c r="H2964" i="2"/>
  <c r="G2964" i="2"/>
  <c r="F2964" i="2"/>
  <c r="E2964" i="2"/>
  <c r="D2964" i="2"/>
  <c r="C2964" i="2"/>
  <c r="B2964" i="2"/>
  <c r="A2964" i="2"/>
  <c r="T2964" i="2" s="1"/>
  <c r="AA2963" i="2"/>
  <c r="S2963" i="2"/>
  <c r="R2963" i="2"/>
  <c r="Q2963" i="2"/>
  <c r="Y2963" i="2" s="1" a="1"/>
  <c r="Y2963" i="2" s="1"/>
  <c r="P2963" i="2"/>
  <c r="Z2963" i="2" s="1"/>
  <c r="N2963" i="2"/>
  <c r="M2963" i="2"/>
  <c r="L2963" i="2"/>
  <c r="K2963" i="2"/>
  <c r="X2963" i="2" s="1"/>
  <c r="J2963" i="2"/>
  <c r="I2963" i="2"/>
  <c r="H2963" i="2"/>
  <c r="G2963" i="2"/>
  <c r="F2963" i="2"/>
  <c r="E2963" i="2"/>
  <c r="D2963" i="2"/>
  <c r="C2963" i="2"/>
  <c r="B2963" i="2"/>
  <c r="A2963" i="2"/>
  <c r="T2963" i="2" s="1"/>
  <c r="AA2962" i="2"/>
  <c r="S2962" i="2"/>
  <c r="R2962" i="2"/>
  <c r="Q2962" i="2"/>
  <c r="Y2962" i="2" s="1" a="1"/>
  <c r="Y2962" i="2" s="1"/>
  <c r="P2962" i="2"/>
  <c r="Z2962" i="2" s="1"/>
  <c r="N2962" i="2"/>
  <c r="M2962" i="2"/>
  <c r="L2962" i="2"/>
  <c r="K2962" i="2"/>
  <c r="X2962" i="2" s="1"/>
  <c r="J2962" i="2"/>
  <c r="I2962" i="2"/>
  <c r="H2962" i="2"/>
  <c r="G2962" i="2"/>
  <c r="F2962" i="2"/>
  <c r="E2962" i="2"/>
  <c r="D2962" i="2"/>
  <c r="C2962" i="2"/>
  <c r="B2962" i="2"/>
  <c r="A2962" i="2"/>
  <c r="T2962" i="2" s="1"/>
  <c r="AA2961" i="2"/>
  <c r="S2961" i="2"/>
  <c r="R2961" i="2"/>
  <c r="Q2961" i="2"/>
  <c r="Y2961" i="2" s="1" a="1"/>
  <c r="Y2961" i="2" s="1"/>
  <c r="P2961" i="2"/>
  <c r="Z2961" i="2" s="1"/>
  <c r="N2961" i="2"/>
  <c r="M2961" i="2"/>
  <c r="L2961" i="2"/>
  <c r="K2961" i="2"/>
  <c r="J2961" i="2"/>
  <c r="I2961" i="2"/>
  <c r="H2961" i="2"/>
  <c r="G2961" i="2"/>
  <c r="F2961" i="2"/>
  <c r="E2961" i="2"/>
  <c r="D2961" i="2"/>
  <c r="C2961" i="2"/>
  <c r="B2961" i="2"/>
  <c r="A2961" i="2"/>
  <c r="T2961" i="2" s="1"/>
  <c r="AA2960" i="2"/>
  <c r="S2960" i="2"/>
  <c r="R2960" i="2"/>
  <c r="Q2960" i="2"/>
  <c r="Y2960" i="2" s="1" a="1"/>
  <c r="Y2960" i="2" s="1"/>
  <c r="P2960" i="2"/>
  <c r="Z2960" i="2" s="1"/>
  <c r="N2960" i="2"/>
  <c r="M2960" i="2"/>
  <c r="L2960" i="2"/>
  <c r="K2960" i="2"/>
  <c r="X2960" i="2" s="1"/>
  <c r="J2960" i="2"/>
  <c r="I2960" i="2"/>
  <c r="H2960" i="2"/>
  <c r="G2960" i="2"/>
  <c r="F2960" i="2"/>
  <c r="E2960" i="2"/>
  <c r="D2960" i="2"/>
  <c r="C2960" i="2"/>
  <c r="B2960" i="2"/>
  <c r="A2960" i="2"/>
  <c r="T2960" i="2" s="1"/>
  <c r="AA2959" i="2"/>
  <c r="S2959" i="2"/>
  <c r="R2959" i="2"/>
  <c r="Q2959" i="2"/>
  <c r="Y2959" i="2" s="1" a="1"/>
  <c r="Y2959" i="2" s="1"/>
  <c r="P2959" i="2"/>
  <c r="Z2959" i="2" s="1"/>
  <c r="N2959" i="2"/>
  <c r="M2959" i="2"/>
  <c r="L2959" i="2"/>
  <c r="K2959" i="2"/>
  <c r="X2959" i="2" s="1"/>
  <c r="J2959" i="2"/>
  <c r="I2959" i="2"/>
  <c r="H2959" i="2"/>
  <c r="G2959" i="2"/>
  <c r="F2959" i="2"/>
  <c r="E2959" i="2"/>
  <c r="D2959" i="2"/>
  <c r="C2959" i="2"/>
  <c r="B2959" i="2"/>
  <c r="A2959" i="2"/>
  <c r="T2959" i="2" s="1"/>
  <c r="AA2958" i="2"/>
  <c r="S2958" i="2"/>
  <c r="R2958" i="2"/>
  <c r="Q2958" i="2"/>
  <c r="Y2958" i="2" s="1" a="1"/>
  <c r="Y2958" i="2" s="1"/>
  <c r="P2958" i="2"/>
  <c r="Z2958" i="2" s="1"/>
  <c r="N2958" i="2"/>
  <c r="M2958" i="2"/>
  <c r="L2958" i="2"/>
  <c r="K2958" i="2"/>
  <c r="X2958" i="2" s="1"/>
  <c r="J2958" i="2"/>
  <c r="I2958" i="2"/>
  <c r="H2958" i="2"/>
  <c r="G2958" i="2"/>
  <c r="F2958" i="2"/>
  <c r="E2958" i="2"/>
  <c r="D2958" i="2"/>
  <c r="C2958" i="2"/>
  <c r="B2958" i="2"/>
  <c r="A2958" i="2"/>
  <c r="T2958" i="2" s="1"/>
  <c r="AA2957" i="2"/>
  <c r="S2957" i="2"/>
  <c r="R2957" i="2"/>
  <c r="Q2957" i="2"/>
  <c r="Y2957" i="2" s="1" a="1"/>
  <c r="Y2957" i="2" s="1"/>
  <c r="P2957" i="2"/>
  <c r="Z2957" i="2" s="1"/>
  <c r="N2957" i="2"/>
  <c r="M2957" i="2"/>
  <c r="L2957" i="2"/>
  <c r="K2957" i="2"/>
  <c r="X2957" i="2" s="1"/>
  <c r="J2957" i="2"/>
  <c r="I2957" i="2"/>
  <c r="H2957" i="2"/>
  <c r="G2957" i="2"/>
  <c r="F2957" i="2"/>
  <c r="E2957" i="2"/>
  <c r="D2957" i="2"/>
  <c r="C2957" i="2"/>
  <c r="B2957" i="2"/>
  <c r="A2957" i="2"/>
  <c r="T2957" i="2" s="1"/>
  <c r="AA2956" i="2"/>
  <c r="S2956" i="2"/>
  <c r="R2956" i="2"/>
  <c r="Q2956" i="2"/>
  <c r="Y2956" i="2" s="1" a="1"/>
  <c r="Y2956" i="2" s="1"/>
  <c r="P2956" i="2"/>
  <c r="Z2956" i="2" s="1"/>
  <c r="N2956" i="2"/>
  <c r="M2956" i="2"/>
  <c r="L2956" i="2"/>
  <c r="K2956" i="2"/>
  <c r="X2956" i="2" s="1"/>
  <c r="J2956" i="2"/>
  <c r="I2956" i="2"/>
  <c r="H2956" i="2"/>
  <c r="G2956" i="2"/>
  <c r="F2956" i="2"/>
  <c r="E2956" i="2"/>
  <c r="D2956" i="2"/>
  <c r="C2956" i="2"/>
  <c r="B2956" i="2"/>
  <c r="A2956" i="2"/>
  <c r="T2956" i="2" s="1"/>
  <c r="AA2955" i="2"/>
  <c r="S2955" i="2"/>
  <c r="R2955" i="2"/>
  <c r="Q2955" i="2"/>
  <c r="Y2955" i="2" s="1" a="1"/>
  <c r="Y2955" i="2" s="1"/>
  <c r="P2955" i="2"/>
  <c r="Z2955" i="2" s="1"/>
  <c r="N2955" i="2"/>
  <c r="M2955" i="2"/>
  <c r="L2955" i="2"/>
  <c r="K2955" i="2"/>
  <c r="X2955" i="2" s="1"/>
  <c r="J2955" i="2"/>
  <c r="I2955" i="2"/>
  <c r="H2955" i="2"/>
  <c r="G2955" i="2"/>
  <c r="F2955" i="2"/>
  <c r="E2955" i="2"/>
  <c r="D2955" i="2"/>
  <c r="C2955" i="2"/>
  <c r="B2955" i="2"/>
  <c r="A2955" i="2"/>
  <c r="T2955" i="2" s="1"/>
  <c r="AA2954" i="2"/>
  <c r="S2954" i="2"/>
  <c r="R2954" i="2"/>
  <c r="Q2954" i="2"/>
  <c r="Y2954" i="2" s="1" a="1"/>
  <c r="Y2954" i="2" s="1"/>
  <c r="P2954" i="2"/>
  <c r="Z2954" i="2" s="1"/>
  <c r="N2954" i="2"/>
  <c r="M2954" i="2"/>
  <c r="L2954" i="2"/>
  <c r="K2954" i="2"/>
  <c r="X2954" i="2" s="1"/>
  <c r="J2954" i="2"/>
  <c r="I2954" i="2"/>
  <c r="H2954" i="2"/>
  <c r="G2954" i="2"/>
  <c r="F2954" i="2"/>
  <c r="E2954" i="2"/>
  <c r="D2954" i="2"/>
  <c r="C2954" i="2"/>
  <c r="B2954" i="2"/>
  <c r="A2954" i="2"/>
  <c r="T2954" i="2" s="1"/>
  <c r="AA2953" i="2"/>
  <c r="S2953" i="2"/>
  <c r="R2953" i="2"/>
  <c r="Q2953" i="2"/>
  <c r="Y2953" i="2" s="1" a="1"/>
  <c r="Y2953" i="2" s="1"/>
  <c r="P2953" i="2"/>
  <c r="Z2953" i="2" s="1"/>
  <c r="N2953" i="2"/>
  <c r="M2953" i="2"/>
  <c r="L2953" i="2"/>
  <c r="K2953" i="2"/>
  <c r="X2953" i="2" s="1"/>
  <c r="J2953" i="2"/>
  <c r="I2953" i="2"/>
  <c r="H2953" i="2"/>
  <c r="G2953" i="2"/>
  <c r="F2953" i="2"/>
  <c r="E2953" i="2"/>
  <c r="D2953" i="2"/>
  <c r="C2953" i="2"/>
  <c r="B2953" i="2"/>
  <c r="A2953" i="2"/>
  <c r="T2953" i="2" s="1"/>
  <c r="AA2952" i="2"/>
  <c r="S2952" i="2"/>
  <c r="R2952" i="2"/>
  <c r="Q2952" i="2"/>
  <c r="Y2952" i="2" s="1" a="1"/>
  <c r="Y2952" i="2" s="1"/>
  <c r="P2952" i="2"/>
  <c r="Z2952" i="2" s="1"/>
  <c r="N2952" i="2"/>
  <c r="M2952" i="2"/>
  <c r="L2952" i="2"/>
  <c r="K2952" i="2"/>
  <c r="X2952" i="2" s="1"/>
  <c r="J2952" i="2"/>
  <c r="I2952" i="2"/>
  <c r="H2952" i="2"/>
  <c r="G2952" i="2"/>
  <c r="F2952" i="2"/>
  <c r="E2952" i="2"/>
  <c r="D2952" i="2"/>
  <c r="C2952" i="2"/>
  <c r="B2952" i="2"/>
  <c r="A2952" i="2"/>
  <c r="T2952" i="2" s="1"/>
  <c r="AA2951" i="2"/>
  <c r="S2951" i="2"/>
  <c r="R2951" i="2"/>
  <c r="Q2951" i="2"/>
  <c r="Y2951" i="2" s="1" a="1"/>
  <c r="Y2951" i="2" s="1"/>
  <c r="P2951" i="2"/>
  <c r="Z2951" i="2" s="1"/>
  <c r="N2951" i="2"/>
  <c r="M2951" i="2"/>
  <c r="L2951" i="2"/>
  <c r="K2951" i="2"/>
  <c r="X2951" i="2" s="1"/>
  <c r="J2951" i="2"/>
  <c r="I2951" i="2"/>
  <c r="H2951" i="2"/>
  <c r="G2951" i="2"/>
  <c r="F2951" i="2"/>
  <c r="E2951" i="2"/>
  <c r="D2951" i="2"/>
  <c r="C2951" i="2"/>
  <c r="B2951" i="2"/>
  <c r="A2951" i="2"/>
  <c r="T2951" i="2" s="1"/>
  <c r="AA2950" i="2"/>
  <c r="S2950" i="2"/>
  <c r="R2950" i="2"/>
  <c r="Q2950" i="2"/>
  <c r="Y2950" i="2" s="1" a="1"/>
  <c r="Y2950" i="2" s="1"/>
  <c r="P2950" i="2"/>
  <c r="Z2950" i="2" s="1"/>
  <c r="N2950" i="2"/>
  <c r="M2950" i="2"/>
  <c r="L2950" i="2"/>
  <c r="K2950" i="2"/>
  <c r="X2950" i="2" s="1"/>
  <c r="J2950" i="2"/>
  <c r="I2950" i="2"/>
  <c r="H2950" i="2"/>
  <c r="G2950" i="2"/>
  <c r="F2950" i="2"/>
  <c r="E2950" i="2"/>
  <c r="D2950" i="2"/>
  <c r="C2950" i="2"/>
  <c r="B2950" i="2"/>
  <c r="A2950" i="2"/>
  <c r="T2950" i="2" s="1"/>
  <c r="AA2949" i="2"/>
  <c r="S2949" i="2"/>
  <c r="R2949" i="2"/>
  <c r="Q2949" i="2"/>
  <c r="Y2949" i="2" s="1" a="1"/>
  <c r="Y2949" i="2" s="1"/>
  <c r="P2949" i="2"/>
  <c r="Z2949" i="2" s="1"/>
  <c r="N2949" i="2"/>
  <c r="M2949" i="2"/>
  <c r="L2949" i="2"/>
  <c r="K2949" i="2"/>
  <c r="X2949" i="2" s="1"/>
  <c r="J2949" i="2"/>
  <c r="I2949" i="2"/>
  <c r="H2949" i="2"/>
  <c r="G2949" i="2"/>
  <c r="F2949" i="2"/>
  <c r="E2949" i="2"/>
  <c r="D2949" i="2"/>
  <c r="C2949" i="2"/>
  <c r="B2949" i="2"/>
  <c r="A2949" i="2"/>
  <c r="T2949" i="2" s="1"/>
  <c r="AA2948" i="2"/>
  <c r="S2948" i="2"/>
  <c r="R2948" i="2"/>
  <c r="Q2948" i="2"/>
  <c r="Y2948" i="2" s="1" a="1"/>
  <c r="Y2948" i="2" s="1"/>
  <c r="P2948" i="2"/>
  <c r="Z2948" i="2" s="1"/>
  <c r="N2948" i="2"/>
  <c r="M2948" i="2"/>
  <c r="L2948" i="2"/>
  <c r="K2948" i="2"/>
  <c r="X2948" i="2" s="1"/>
  <c r="J2948" i="2"/>
  <c r="I2948" i="2"/>
  <c r="H2948" i="2"/>
  <c r="G2948" i="2"/>
  <c r="F2948" i="2"/>
  <c r="E2948" i="2"/>
  <c r="D2948" i="2"/>
  <c r="C2948" i="2"/>
  <c r="B2948" i="2"/>
  <c r="A2948" i="2"/>
  <c r="T2948" i="2" s="1"/>
  <c r="AA2947" i="2"/>
  <c r="S2947" i="2"/>
  <c r="R2947" i="2"/>
  <c r="Q2947" i="2"/>
  <c r="Y2947" i="2" s="1" a="1"/>
  <c r="Y2947" i="2" s="1"/>
  <c r="P2947" i="2"/>
  <c r="Z2947" i="2" s="1"/>
  <c r="N2947" i="2"/>
  <c r="M2947" i="2"/>
  <c r="L2947" i="2"/>
  <c r="K2947" i="2"/>
  <c r="J2947" i="2"/>
  <c r="I2947" i="2"/>
  <c r="H2947" i="2"/>
  <c r="G2947" i="2"/>
  <c r="F2947" i="2"/>
  <c r="E2947" i="2"/>
  <c r="D2947" i="2"/>
  <c r="C2947" i="2"/>
  <c r="B2947" i="2"/>
  <c r="A2947" i="2"/>
  <c r="T2947" i="2" s="1"/>
  <c r="AA2946" i="2"/>
  <c r="S2946" i="2"/>
  <c r="R2946" i="2"/>
  <c r="Q2946" i="2"/>
  <c r="Y2946" i="2" s="1" a="1"/>
  <c r="Y2946" i="2" s="1"/>
  <c r="P2946" i="2"/>
  <c r="Z2946" i="2" s="1"/>
  <c r="N2946" i="2"/>
  <c r="M2946" i="2"/>
  <c r="L2946" i="2"/>
  <c r="K2946" i="2"/>
  <c r="X2946" i="2" s="1"/>
  <c r="J2946" i="2"/>
  <c r="I2946" i="2"/>
  <c r="H2946" i="2"/>
  <c r="G2946" i="2"/>
  <c r="F2946" i="2"/>
  <c r="E2946" i="2"/>
  <c r="D2946" i="2"/>
  <c r="C2946" i="2"/>
  <c r="B2946" i="2"/>
  <c r="A2946" i="2"/>
  <c r="T2946" i="2" s="1"/>
  <c r="AA2945" i="2"/>
  <c r="S2945" i="2"/>
  <c r="R2945" i="2"/>
  <c r="Q2945" i="2"/>
  <c r="Y2945" i="2" s="1" a="1"/>
  <c r="Y2945" i="2" s="1"/>
  <c r="P2945" i="2"/>
  <c r="Z2945" i="2" s="1"/>
  <c r="N2945" i="2"/>
  <c r="M2945" i="2"/>
  <c r="L2945" i="2"/>
  <c r="K2945" i="2"/>
  <c r="X2945" i="2" s="1"/>
  <c r="J2945" i="2"/>
  <c r="I2945" i="2"/>
  <c r="H2945" i="2"/>
  <c r="G2945" i="2"/>
  <c r="F2945" i="2"/>
  <c r="E2945" i="2"/>
  <c r="D2945" i="2"/>
  <c r="C2945" i="2"/>
  <c r="B2945" i="2"/>
  <c r="A2945" i="2"/>
  <c r="T2945" i="2" s="1"/>
  <c r="AA2944" i="2"/>
  <c r="S2944" i="2"/>
  <c r="R2944" i="2"/>
  <c r="Q2944" i="2"/>
  <c r="Y2944" i="2" s="1" a="1"/>
  <c r="Y2944" i="2" s="1"/>
  <c r="P2944" i="2"/>
  <c r="Z2944" i="2" s="1"/>
  <c r="N2944" i="2"/>
  <c r="M2944" i="2"/>
  <c r="L2944" i="2"/>
  <c r="K2944" i="2"/>
  <c r="X2944" i="2" s="1"/>
  <c r="J2944" i="2"/>
  <c r="I2944" i="2"/>
  <c r="H2944" i="2"/>
  <c r="G2944" i="2"/>
  <c r="F2944" i="2"/>
  <c r="E2944" i="2"/>
  <c r="D2944" i="2"/>
  <c r="C2944" i="2"/>
  <c r="B2944" i="2"/>
  <c r="A2944" i="2"/>
  <c r="T2944" i="2" s="1"/>
  <c r="AA2943" i="2"/>
  <c r="S2943" i="2"/>
  <c r="R2943" i="2"/>
  <c r="Q2943" i="2"/>
  <c r="Y2943" i="2" s="1" a="1"/>
  <c r="Y2943" i="2" s="1"/>
  <c r="P2943" i="2"/>
  <c r="Z2943" i="2" s="1"/>
  <c r="N2943" i="2"/>
  <c r="M2943" i="2"/>
  <c r="L2943" i="2"/>
  <c r="K2943" i="2"/>
  <c r="X2943" i="2" s="1"/>
  <c r="J2943" i="2"/>
  <c r="I2943" i="2"/>
  <c r="H2943" i="2"/>
  <c r="G2943" i="2"/>
  <c r="F2943" i="2"/>
  <c r="E2943" i="2"/>
  <c r="D2943" i="2"/>
  <c r="C2943" i="2"/>
  <c r="B2943" i="2"/>
  <c r="A2943" i="2"/>
  <c r="T2943" i="2" s="1"/>
  <c r="AA2942" i="2"/>
  <c r="S2942" i="2"/>
  <c r="R2942" i="2"/>
  <c r="Q2942" i="2"/>
  <c r="Y2942" i="2" s="1" a="1"/>
  <c r="Y2942" i="2" s="1"/>
  <c r="P2942" i="2"/>
  <c r="Z2942" i="2" s="1"/>
  <c r="N2942" i="2"/>
  <c r="M2942" i="2"/>
  <c r="L2942" i="2"/>
  <c r="K2942" i="2"/>
  <c r="X2942" i="2" s="1"/>
  <c r="J2942" i="2"/>
  <c r="I2942" i="2"/>
  <c r="H2942" i="2"/>
  <c r="G2942" i="2"/>
  <c r="F2942" i="2"/>
  <c r="E2942" i="2"/>
  <c r="D2942" i="2"/>
  <c r="C2942" i="2"/>
  <c r="B2942" i="2"/>
  <c r="A2942" i="2"/>
  <c r="T2942" i="2" s="1"/>
  <c r="AA2941" i="2"/>
  <c r="S2941" i="2"/>
  <c r="R2941" i="2"/>
  <c r="Q2941" i="2"/>
  <c r="Y2941" i="2" s="1" a="1"/>
  <c r="Y2941" i="2" s="1"/>
  <c r="P2941" i="2"/>
  <c r="Z2941" i="2" s="1"/>
  <c r="N2941" i="2"/>
  <c r="M2941" i="2"/>
  <c r="L2941" i="2"/>
  <c r="K2941" i="2"/>
  <c r="X2941" i="2" s="1"/>
  <c r="J2941" i="2"/>
  <c r="I2941" i="2"/>
  <c r="H2941" i="2"/>
  <c r="G2941" i="2"/>
  <c r="F2941" i="2"/>
  <c r="E2941" i="2"/>
  <c r="D2941" i="2"/>
  <c r="C2941" i="2"/>
  <c r="B2941" i="2"/>
  <c r="A2941" i="2"/>
  <c r="T2941" i="2" s="1"/>
  <c r="AA2940" i="2"/>
  <c r="S2940" i="2"/>
  <c r="R2940" i="2"/>
  <c r="Q2940" i="2"/>
  <c r="Y2940" i="2" s="1" a="1"/>
  <c r="Y2940" i="2" s="1"/>
  <c r="P2940" i="2"/>
  <c r="Z2940" i="2" s="1"/>
  <c r="N2940" i="2"/>
  <c r="M2940" i="2"/>
  <c r="L2940" i="2"/>
  <c r="K2940" i="2"/>
  <c r="J2940" i="2"/>
  <c r="I2940" i="2"/>
  <c r="H2940" i="2"/>
  <c r="G2940" i="2"/>
  <c r="F2940" i="2"/>
  <c r="E2940" i="2"/>
  <c r="D2940" i="2"/>
  <c r="C2940" i="2"/>
  <c r="B2940" i="2"/>
  <c r="A2940" i="2"/>
  <c r="T2940" i="2" s="1"/>
  <c r="AA2939" i="2"/>
  <c r="S2939" i="2"/>
  <c r="R2939" i="2"/>
  <c r="Q2939" i="2"/>
  <c r="Y2939" i="2" s="1" a="1"/>
  <c r="Y2939" i="2" s="1"/>
  <c r="P2939" i="2"/>
  <c r="Z2939" i="2" s="1"/>
  <c r="N2939" i="2"/>
  <c r="M2939" i="2"/>
  <c r="L2939" i="2"/>
  <c r="K2939" i="2"/>
  <c r="X2939" i="2" s="1"/>
  <c r="J2939" i="2"/>
  <c r="I2939" i="2"/>
  <c r="H2939" i="2"/>
  <c r="G2939" i="2"/>
  <c r="F2939" i="2"/>
  <c r="E2939" i="2"/>
  <c r="D2939" i="2"/>
  <c r="C2939" i="2"/>
  <c r="B2939" i="2"/>
  <c r="A2939" i="2"/>
  <c r="T2939" i="2" s="1"/>
  <c r="AA2938" i="2"/>
  <c r="S2938" i="2"/>
  <c r="R2938" i="2"/>
  <c r="Q2938" i="2"/>
  <c r="Y2938" i="2" s="1" a="1"/>
  <c r="Y2938" i="2" s="1"/>
  <c r="P2938" i="2"/>
  <c r="Z2938" i="2" s="1"/>
  <c r="N2938" i="2"/>
  <c r="M2938" i="2"/>
  <c r="L2938" i="2"/>
  <c r="K2938" i="2"/>
  <c r="X2938" i="2" s="1"/>
  <c r="J2938" i="2"/>
  <c r="I2938" i="2"/>
  <c r="H2938" i="2"/>
  <c r="G2938" i="2"/>
  <c r="F2938" i="2"/>
  <c r="E2938" i="2"/>
  <c r="D2938" i="2"/>
  <c r="C2938" i="2"/>
  <c r="B2938" i="2"/>
  <c r="A2938" i="2"/>
  <c r="T2938" i="2" s="1"/>
  <c r="AA2937" i="2"/>
  <c r="S2937" i="2"/>
  <c r="R2937" i="2"/>
  <c r="Q2937" i="2"/>
  <c r="Y2937" i="2" s="1" a="1"/>
  <c r="Y2937" i="2" s="1"/>
  <c r="P2937" i="2"/>
  <c r="Z2937" i="2" s="1"/>
  <c r="N2937" i="2"/>
  <c r="M2937" i="2"/>
  <c r="L2937" i="2"/>
  <c r="K2937" i="2"/>
  <c r="X2937" i="2" s="1"/>
  <c r="J2937" i="2"/>
  <c r="I2937" i="2"/>
  <c r="H2937" i="2"/>
  <c r="G2937" i="2"/>
  <c r="F2937" i="2"/>
  <c r="E2937" i="2"/>
  <c r="D2937" i="2"/>
  <c r="C2937" i="2"/>
  <c r="B2937" i="2"/>
  <c r="A2937" i="2"/>
  <c r="T2937" i="2" s="1"/>
  <c r="AA2936" i="2"/>
  <c r="S2936" i="2"/>
  <c r="R2936" i="2"/>
  <c r="Q2936" i="2"/>
  <c r="Y2936" i="2" s="1" a="1"/>
  <c r="Y2936" i="2" s="1"/>
  <c r="P2936" i="2"/>
  <c r="Z2936" i="2" s="1"/>
  <c r="N2936" i="2"/>
  <c r="M2936" i="2"/>
  <c r="L2936" i="2"/>
  <c r="K2936" i="2"/>
  <c r="X2936" i="2" s="1"/>
  <c r="J2936" i="2"/>
  <c r="I2936" i="2"/>
  <c r="H2936" i="2"/>
  <c r="G2936" i="2"/>
  <c r="F2936" i="2"/>
  <c r="E2936" i="2"/>
  <c r="D2936" i="2"/>
  <c r="C2936" i="2"/>
  <c r="B2936" i="2"/>
  <c r="A2936" i="2"/>
  <c r="T2936" i="2" s="1"/>
  <c r="AA2935" i="2"/>
  <c r="S2935" i="2"/>
  <c r="R2935" i="2"/>
  <c r="Q2935" i="2"/>
  <c r="Y2935" i="2" s="1" a="1"/>
  <c r="Y2935" i="2" s="1"/>
  <c r="P2935" i="2"/>
  <c r="Z2935" i="2" s="1"/>
  <c r="N2935" i="2"/>
  <c r="M2935" i="2"/>
  <c r="L2935" i="2"/>
  <c r="K2935" i="2"/>
  <c r="X2935" i="2" s="1"/>
  <c r="J2935" i="2"/>
  <c r="I2935" i="2"/>
  <c r="H2935" i="2"/>
  <c r="G2935" i="2"/>
  <c r="F2935" i="2"/>
  <c r="E2935" i="2"/>
  <c r="D2935" i="2"/>
  <c r="C2935" i="2"/>
  <c r="B2935" i="2"/>
  <c r="A2935" i="2"/>
  <c r="T2935" i="2" s="1"/>
  <c r="AA2934" i="2"/>
  <c r="S2934" i="2"/>
  <c r="R2934" i="2"/>
  <c r="Q2934" i="2"/>
  <c r="Y2934" i="2" s="1" a="1"/>
  <c r="Y2934" i="2" s="1"/>
  <c r="P2934" i="2"/>
  <c r="Z2934" i="2" s="1"/>
  <c r="N2934" i="2"/>
  <c r="M2934" i="2"/>
  <c r="L2934" i="2"/>
  <c r="K2934" i="2"/>
  <c r="X2934" i="2" s="1"/>
  <c r="J2934" i="2"/>
  <c r="I2934" i="2"/>
  <c r="H2934" i="2"/>
  <c r="G2934" i="2"/>
  <c r="F2934" i="2"/>
  <c r="E2934" i="2"/>
  <c r="D2934" i="2"/>
  <c r="C2934" i="2"/>
  <c r="B2934" i="2"/>
  <c r="A2934" i="2"/>
  <c r="T2934" i="2" s="1"/>
  <c r="AA2933" i="2"/>
  <c r="S2933" i="2"/>
  <c r="R2933" i="2"/>
  <c r="Q2933" i="2"/>
  <c r="Y2933" i="2" s="1" a="1"/>
  <c r="Y2933" i="2" s="1"/>
  <c r="P2933" i="2"/>
  <c r="Z2933" i="2" s="1"/>
  <c r="N2933" i="2"/>
  <c r="M2933" i="2"/>
  <c r="L2933" i="2"/>
  <c r="K2933" i="2"/>
  <c r="X2933" i="2" s="1"/>
  <c r="J2933" i="2"/>
  <c r="I2933" i="2"/>
  <c r="H2933" i="2"/>
  <c r="G2933" i="2"/>
  <c r="F2933" i="2"/>
  <c r="E2933" i="2"/>
  <c r="D2933" i="2"/>
  <c r="C2933" i="2"/>
  <c r="B2933" i="2"/>
  <c r="A2933" i="2"/>
  <c r="T2933" i="2" s="1"/>
  <c r="AA2932" i="2"/>
  <c r="S2932" i="2"/>
  <c r="R2932" i="2"/>
  <c r="Q2932" i="2"/>
  <c r="Y2932" i="2" s="1" a="1"/>
  <c r="Y2932" i="2" s="1"/>
  <c r="P2932" i="2"/>
  <c r="Z2932" i="2" s="1"/>
  <c r="N2932" i="2"/>
  <c r="M2932" i="2"/>
  <c r="L2932" i="2"/>
  <c r="K2932" i="2"/>
  <c r="J2932" i="2"/>
  <c r="I2932" i="2"/>
  <c r="H2932" i="2"/>
  <c r="G2932" i="2"/>
  <c r="F2932" i="2"/>
  <c r="E2932" i="2"/>
  <c r="D2932" i="2"/>
  <c r="C2932" i="2"/>
  <c r="B2932" i="2"/>
  <c r="A2932" i="2"/>
  <c r="T2932" i="2" s="1"/>
  <c r="AA2931" i="2"/>
  <c r="S2931" i="2"/>
  <c r="R2931" i="2"/>
  <c r="Q2931" i="2"/>
  <c r="Y2931" i="2" s="1" a="1"/>
  <c r="Y2931" i="2" s="1"/>
  <c r="P2931" i="2"/>
  <c r="Z2931" i="2" s="1"/>
  <c r="N2931" i="2"/>
  <c r="M2931" i="2"/>
  <c r="L2931" i="2"/>
  <c r="K2931" i="2"/>
  <c r="J2931" i="2"/>
  <c r="I2931" i="2"/>
  <c r="H2931" i="2"/>
  <c r="G2931" i="2"/>
  <c r="F2931" i="2"/>
  <c r="E2931" i="2"/>
  <c r="D2931" i="2"/>
  <c r="C2931" i="2"/>
  <c r="B2931" i="2"/>
  <c r="A2931" i="2"/>
  <c r="T2931" i="2" s="1"/>
  <c r="AA2930" i="2"/>
  <c r="S2930" i="2"/>
  <c r="R2930" i="2"/>
  <c r="Q2930" i="2"/>
  <c r="Y2930" i="2" s="1" a="1"/>
  <c r="Y2930" i="2" s="1"/>
  <c r="P2930" i="2"/>
  <c r="Z2930" i="2" s="1"/>
  <c r="N2930" i="2"/>
  <c r="M2930" i="2"/>
  <c r="L2930" i="2"/>
  <c r="K2930" i="2"/>
  <c r="J2930" i="2"/>
  <c r="I2930" i="2"/>
  <c r="H2930" i="2"/>
  <c r="G2930" i="2"/>
  <c r="F2930" i="2"/>
  <c r="E2930" i="2"/>
  <c r="D2930" i="2"/>
  <c r="C2930" i="2"/>
  <c r="B2930" i="2"/>
  <c r="A2930" i="2"/>
  <c r="T2930" i="2" s="1"/>
  <c r="AA2929" i="2"/>
  <c r="S2929" i="2"/>
  <c r="R2929" i="2"/>
  <c r="Q2929" i="2"/>
  <c r="Y2929" i="2" s="1" a="1"/>
  <c r="Y2929" i="2" s="1"/>
  <c r="P2929" i="2"/>
  <c r="Z2929" i="2" s="1"/>
  <c r="N2929" i="2"/>
  <c r="M2929" i="2"/>
  <c r="L2929" i="2"/>
  <c r="K2929" i="2"/>
  <c r="J2929" i="2"/>
  <c r="I2929" i="2"/>
  <c r="H2929" i="2"/>
  <c r="G2929" i="2"/>
  <c r="F2929" i="2"/>
  <c r="E2929" i="2"/>
  <c r="D2929" i="2"/>
  <c r="C2929" i="2"/>
  <c r="B2929" i="2"/>
  <c r="A2929" i="2"/>
  <c r="T2929" i="2" s="1"/>
  <c r="AA2928" i="2"/>
  <c r="S2928" i="2"/>
  <c r="R2928" i="2"/>
  <c r="Q2928" i="2"/>
  <c r="Y2928" i="2" s="1" a="1"/>
  <c r="Y2928" i="2" s="1"/>
  <c r="P2928" i="2"/>
  <c r="Z2928" i="2" s="1"/>
  <c r="N2928" i="2"/>
  <c r="M2928" i="2"/>
  <c r="L2928" i="2"/>
  <c r="K2928" i="2"/>
  <c r="X2928" i="2" s="1"/>
  <c r="J2928" i="2"/>
  <c r="I2928" i="2"/>
  <c r="H2928" i="2"/>
  <c r="G2928" i="2"/>
  <c r="F2928" i="2"/>
  <c r="E2928" i="2"/>
  <c r="D2928" i="2"/>
  <c r="C2928" i="2"/>
  <c r="B2928" i="2"/>
  <c r="A2928" i="2"/>
  <c r="T2928" i="2" s="1"/>
  <c r="AA2927" i="2"/>
  <c r="S2927" i="2"/>
  <c r="R2927" i="2"/>
  <c r="Q2927" i="2"/>
  <c r="Y2927" i="2" s="1" a="1"/>
  <c r="Y2927" i="2" s="1"/>
  <c r="P2927" i="2"/>
  <c r="Z2927" i="2" s="1"/>
  <c r="N2927" i="2"/>
  <c r="M2927" i="2"/>
  <c r="L2927" i="2"/>
  <c r="K2927" i="2"/>
  <c r="X2927" i="2" s="1"/>
  <c r="J2927" i="2"/>
  <c r="I2927" i="2"/>
  <c r="H2927" i="2"/>
  <c r="G2927" i="2"/>
  <c r="F2927" i="2"/>
  <c r="E2927" i="2"/>
  <c r="D2927" i="2"/>
  <c r="C2927" i="2"/>
  <c r="B2927" i="2"/>
  <c r="A2927" i="2"/>
  <c r="T2927" i="2" s="1"/>
  <c r="AA2926" i="2"/>
  <c r="S2926" i="2"/>
  <c r="R2926" i="2"/>
  <c r="Q2926" i="2"/>
  <c r="Y2926" i="2" s="1" a="1"/>
  <c r="Y2926" i="2" s="1"/>
  <c r="P2926" i="2"/>
  <c r="Z2926" i="2" s="1"/>
  <c r="N2926" i="2"/>
  <c r="M2926" i="2"/>
  <c r="L2926" i="2"/>
  <c r="K2926" i="2"/>
  <c r="X2926" i="2" s="1"/>
  <c r="J2926" i="2"/>
  <c r="I2926" i="2"/>
  <c r="H2926" i="2"/>
  <c r="G2926" i="2"/>
  <c r="F2926" i="2"/>
  <c r="E2926" i="2"/>
  <c r="D2926" i="2"/>
  <c r="C2926" i="2"/>
  <c r="B2926" i="2"/>
  <c r="A2926" i="2"/>
  <c r="T2926" i="2" s="1"/>
  <c r="AA2925" i="2"/>
  <c r="S2925" i="2"/>
  <c r="R2925" i="2"/>
  <c r="Q2925" i="2"/>
  <c r="Y2925" i="2" s="1" a="1"/>
  <c r="Y2925" i="2" s="1"/>
  <c r="P2925" i="2"/>
  <c r="Z2925" i="2" s="1"/>
  <c r="N2925" i="2"/>
  <c r="M2925" i="2"/>
  <c r="L2925" i="2"/>
  <c r="K2925" i="2"/>
  <c r="J2925" i="2"/>
  <c r="I2925" i="2"/>
  <c r="H2925" i="2"/>
  <c r="G2925" i="2"/>
  <c r="F2925" i="2"/>
  <c r="E2925" i="2"/>
  <c r="D2925" i="2"/>
  <c r="C2925" i="2"/>
  <c r="B2925" i="2"/>
  <c r="A2925" i="2"/>
  <c r="T2925" i="2" s="1"/>
  <c r="AA2924" i="2"/>
  <c r="S2924" i="2"/>
  <c r="R2924" i="2"/>
  <c r="Q2924" i="2"/>
  <c r="Y2924" i="2" s="1" a="1"/>
  <c r="Y2924" i="2" s="1"/>
  <c r="P2924" i="2"/>
  <c r="Z2924" i="2" s="1"/>
  <c r="N2924" i="2"/>
  <c r="M2924" i="2"/>
  <c r="L2924" i="2"/>
  <c r="K2924" i="2"/>
  <c r="X2924" i="2" s="1"/>
  <c r="J2924" i="2"/>
  <c r="I2924" i="2"/>
  <c r="H2924" i="2"/>
  <c r="G2924" i="2"/>
  <c r="F2924" i="2"/>
  <c r="E2924" i="2"/>
  <c r="D2924" i="2"/>
  <c r="C2924" i="2"/>
  <c r="B2924" i="2"/>
  <c r="A2924" i="2"/>
  <c r="T2924" i="2" s="1"/>
  <c r="AA2923" i="2"/>
  <c r="S2923" i="2"/>
  <c r="R2923" i="2"/>
  <c r="Q2923" i="2"/>
  <c r="Y2923" i="2" s="1" a="1"/>
  <c r="Y2923" i="2" s="1"/>
  <c r="P2923" i="2"/>
  <c r="Z2923" i="2" s="1"/>
  <c r="N2923" i="2"/>
  <c r="M2923" i="2"/>
  <c r="L2923" i="2"/>
  <c r="K2923" i="2"/>
  <c r="X2923" i="2" s="1"/>
  <c r="J2923" i="2"/>
  <c r="I2923" i="2"/>
  <c r="H2923" i="2"/>
  <c r="G2923" i="2"/>
  <c r="F2923" i="2"/>
  <c r="E2923" i="2"/>
  <c r="D2923" i="2"/>
  <c r="C2923" i="2"/>
  <c r="B2923" i="2"/>
  <c r="A2923" i="2"/>
  <c r="T2923" i="2" s="1"/>
  <c r="AA2922" i="2"/>
  <c r="S2922" i="2"/>
  <c r="R2922" i="2"/>
  <c r="Q2922" i="2"/>
  <c r="Y2922" i="2" s="1" a="1"/>
  <c r="Y2922" i="2" s="1"/>
  <c r="P2922" i="2"/>
  <c r="Z2922" i="2" s="1"/>
  <c r="N2922" i="2"/>
  <c r="M2922" i="2"/>
  <c r="L2922" i="2"/>
  <c r="K2922" i="2"/>
  <c r="X2922" i="2" s="1"/>
  <c r="J2922" i="2"/>
  <c r="I2922" i="2"/>
  <c r="H2922" i="2"/>
  <c r="G2922" i="2"/>
  <c r="F2922" i="2"/>
  <c r="E2922" i="2"/>
  <c r="D2922" i="2"/>
  <c r="C2922" i="2"/>
  <c r="B2922" i="2"/>
  <c r="A2922" i="2"/>
  <c r="T2922" i="2" s="1"/>
  <c r="AA2921" i="2"/>
  <c r="S2921" i="2"/>
  <c r="R2921" i="2"/>
  <c r="Q2921" i="2"/>
  <c r="Y2921" i="2" s="1" a="1"/>
  <c r="Y2921" i="2" s="1"/>
  <c r="P2921" i="2"/>
  <c r="Z2921" i="2" s="1"/>
  <c r="N2921" i="2"/>
  <c r="M2921" i="2"/>
  <c r="L2921" i="2"/>
  <c r="K2921" i="2"/>
  <c r="X2921" i="2" s="1"/>
  <c r="J2921" i="2"/>
  <c r="I2921" i="2"/>
  <c r="H2921" i="2"/>
  <c r="G2921" i="2"/>
  <c r="F2921" i="2"/>
  <c r="E2921" i="2"/>
  <c r="D2921" i="2"/>
  <c r="C2921" i="2"/>
  <c r="B2921" i="2"/>
  <c r="A2921" i="2"/>
  <c r="T2921" i="2" s="1"/>
  <c r="AA2920" i="2"/>
  <c r="S2920" i="2"/>
  <c r="R2920" i="2"/>
  <c r="Q2920" i="2"/>
  <c r="Y2920" i="2" s="1" a="1"/>
  <c r="Y2920" i="2" s="1"/>
  <c r="P2920" i="2"/>
  <c r="Z2920" i="2" s="1"/>
  <c r="N2920" i="2"/>
  <c r="M2920" i="2"/>
  <c r="L2920" i="2"/>
  <c r="K2920" i="2"/>
  <c r="X2920" i="2" s="1"/>
  <c r="J2920" i="2"/>
  <c r="I2920" i="2"/>
  <c r="H2920" i="2"/>
  <c r="G2920" i="2"/>
  <c r="F2920" i="2"/>
  <c r="E2920" i="2"/>
  <c r="D2920" i="2"/>
  <c r="C2920" i="2"/>
  <c r="B2920" i="2"/>
  <c r="A2920" i="2"/>
  <c r="T2920" i="2" s="1"/>
  <c r="AA2919" i="2"/>
  <c r="S2919" i="2"/>
  <c r="R2919" i="2"/>
  <c r="Q2919" i="2"/>
  <c r="Y2919" i="2" s="1" a="1"/>
  <c r="Y2919" i="2" s="1"/>
  <c r="P2919" i="2"/>
  <c r="Z2919" i="2" s="1"/>
  <c r="N2919" i="2"/>
  <c r="M2919" i="2"/>
  <c r="L2919" i="2"/>
  <c r="K2919" i="2"/>
  <c r="X2919" i="2" s="1"/>
  <c r="J2919" i="2"/>
  <c r="I2919" i="2"/>
  <c r="H2919" i="2"/>
  <c r="G2919" i="2"/>
  <c r="F2919" i="2"/>
  <c r="E2919" i="2"/>
  <c r="D2919" i="2"/>
  <c r="C2919" i="2"/>
  <c r="B2919" i="2"/>
  <c r="A2919" i="2"/>
  <c r="T2919" i="2" s="1"/>
  <c r="AA2918" i="2"/>
  <c r="S2918" i="2"/>
  <c r="R2918" i="2"/>
  <c r="Q2918" i="2"/>
  <c r="Y2918" i="2" s="1" a="1"/>
  <c r="Y2918" i="2" s="1"/>
  <c r="P2918" i="2"/>
  <c r="Z2918" i="2" s="1"/>
  <c r="N2918" i="2"/>
  <c r="M2918" i="2"/>
  <c r="L2918" i="2"/>
  <c r="K2918" i="2"/>
  <c r="X2918" i="2" s="1"/>
  <c r="J2918" i="2"/>
  <c r="I2918" i="2"/>
  <c r="H2918" i="2"/>
  <c r="G2918" i="2"/>
  <c r="F2918" i="2"/>
  <c r="E2918" i="2"/>
  <c r="D2918" i="2"/>
  <c r="C2918" i="2"/>
  <c r="B2918" i="2"/>
  <c r="A2918" i="2"/>
  <c r="T2918" i="2" s="1"/>
  <c r="AA2917" i="2"/>
  <c r="S2917" i="2"/>
  <c r="R2917" i="2"/>
  <c r="Q2917" i="2"/>
  <c r="Y2917" i="2" s="1" a="1"/>
  <c r="Y2917" i="2" s="1"/>
  <c r="P2917" i="2"/>
  <c r="Z2917" i="2" s="1"/>
  <c r="N2917" i="2"/>
  <c r="M2917" i="2"/>
  <c r="L2917" i="2"/>
  <c r="K2917" i="2"/>
  <c r="X2917" i="2" s="1"/>
  <c r="J2917" i="2"/>
  <c r="I2917" i="2"/>
  <c r="H2917" i="2"/>
  <c r="G2917" i="2"/>
  <c r="F2917" i="2"/>
  <c r="E2917" i="2"/>
  <c r="D2917" i="2"/>
  <c r="C2917" i="2"/>
  <c r="B2917" i="2"/>
  <c r="A2917" i="2"/>
  <c r="T2917" i="2" s="1"/>
  <c r="AA2916" i="2"/>
  <c r="S2916" i="2"/>
  <c r="R2916" i="2"/>
  <c r="Q2916" i="2"/>
  <c r="Y2916" i="2" s="1" a="1"/>
  <c r="Y2916" i="2" s="1"/>
  <c r="P2916" i="2"/>
  <c r="Z2916" i="2" s="1"/>
  <c r="N2916" i="2"/>
  <c r="M2916" i="2"/>
  <c r="L2916" i="2"/>
  <c r="K2916" i="2"/>
  <c r="X2916" i="2" s="1"/>
  <c r="J2916" i="2"/>
  <c r="I2916" i="2"/>
  <c r="H2916" i="2"/>
  <c r="G2916" i="2"/>
  <c r="F2916" i="2"/>
  <c r="E2916" i="2"/>
  <c r="D2916" i="2"/>
  <c r="C2916" i="2"/>
  <c r="B2916" i="2"/>
  <c r="A2916" i="2"/>
  <c r="T2916" i="2" s="1"/>
  <c r="AA2915" i="2"/>
  <c r="S2915" i="2"/>
  <c r="R2915" i="2"/>
  <c r="Q2915" i="2"/>
  <c r="Y2915" i="2" s="1" a="1"/>
  <c r="Y2915" i="2" s="1"/>
  <c r="P2915" i="2"/>
  <c r="Z2915" i="2" s="1"/>
  <c r="N2915" i="2"/>
  <c r="M2915" i="2"/>
  <c r="L2915" i="2"/>
  <c r="K2915" i="2"/>
  <c r="J2915" i="2"/>
  <c r="I2915" i="2"/>
  <c r="H2915" i="2"/>
  <c r="G2915" i="2"/>
  <c r="F2915" i="2"/>
  <c r="E2915" i="2"/>
  <c r="D2915" i="2"/>
  <c r="C2915" i="2"/>
  <c r="B2915" i="2"/>
  <c r="A2915" i="2"/>
  <c r="T2915" i="2" s="1"/>
  <c r="AA2914" i="2"/>
  <c r="S2914" i="2"/>
  <c r="R2914" i="2"/>
  <c r="Q2914" i="2"/>
  <c r="Y2914" i="2" s="1" a="1"/>
  <c r="Y2914" i="2" s="1"/>
  <c r="P2914" i="2"/>
  <c r="Z2914" i="2" s="1"/>
  <c r="N2914" i="2"/>
  <c r="M2914" i="2"/>
  <c r="L2914" i="2"/>
  <c r="K2914" i="2"/>
  <c r="J2914" i="2"/>
  <c r="I2914" i="2"/>
  <c r="H2914" i="2"/>
  <c r="G2914" i="2"/>
  <c r="F2914" i="2"/>
  <c r="E2914" i="2"/>
  <c r="D2914" i="2"/>
  <c r="C2914" i="2"/>
  <c r="B2914" i="2"/>
  <c r="A2914" i="2"/>
  <c r="T2914" i="2" s="1"/>
  <c r="AA2913" i="2"/>
  <c r="S2913" i="2"/>
  <c r="R2913" i="2"/>
  <c r="Q2913" i="2"/>
  <c r="Y2913" i="2" s="1" a="1"/>
  <c r="Y2913" i="2" s="1"/>
  <c r="P2913" i="2"/>
  <c r="Z2913" i="2" s="1"/>
  <c r="N2913" i="2"/>
  <c r="M2913" i="2"/>
  <c r="L2913" i="2"/>
  <c r="K2913" i="2"/>
  <c r="J2913" i="2"/>
  <c r="I2913" i="2"/>
  <c r="H2913" i="2"/>
  <c r="G2913" i="2"/>
  <c r="F2913" i="2"/>
  <c r="E2913" i="2"/>
  <c r="D2913" i="2"/>
  <c r="C2913" i="2"/>
  <c r="B2913" i="2"/>
  <c r="A2913" i="2"/>
  <c r="T2913" i="2" s="1"/>
  <c r="AA2912" i="2"/>
  <c r="S2912" i="2"/>
  <c r="R2912" i="2"/>
  <c r="Q2912" i="2"/>
  <c r="Y2912" i="2" s="1" a="1"/>
  <c r="Y2912" i="2" s="1"/>
  <c r="P2912" i="2"/>
  <c r="Z2912" i="2" s="1"/>
  <c r="N2912" i="2"/>
  <c r="M2912" i="2"/>
  <c r="L2912" i="2"/>
  <c r="K2912" i="2"/>
  <c r="J2912" i="2"/>
  <c r="I2912" i="2"/>
  <c r="H2912" i="2"/>
  <c r="G2912" i="2"/>
  <c r="F2912" i="2"/>
  <c r="E2912" i="2"/>
  <c r="D2912" i="2"/>
  <c r="C2912" i="2"/>
  <c r="B2912" i="2"/>
  <c r="A2912" i="2"/>
  <c r="T2912" i="2" s="1"/>
  <c r="AA2911" i="2"/>
  <c r="S2911" i="2"/>
  <c r="R2911" i="2"/>
  <c r="Q2911" i="2"/>
  <c r="Y2911" i="2" s="1" a="1"/>
  <c r="Y2911" i="2" s="1"/>
  <c r="P2911" i="2"/>
  <c r="Z2911" i="2" s="1"/>
  <c r="N2911" i="2"/>
  <c r="M2911" i="2"/>
  <c r="L2911" i="2"/>
  <c r="K2911" i="2"/>
  <c r="J2911" i="2"/>
  <c r="I2911" i="2"/>
  <c r="H2911" i="2"/>
  <c r="G2911" i="2"/>
  <c r="F2911" i="2"/>
  <c r="E2911" i="2"/>
  <c r="D2911" i="2"/>
  <c r="C2911" i="2"/>
  <c r="B2911" i="2"/>
  <c r="A2911" i="2"/>
  <c r="T2911" i="2" s="1"/>
  <c r="AA2910" i="2"/>
  <c r="S2910" i="2"/>
  <c r="R2910" i="2"/>
  <c r="Q2910" i="2"/>
  <c r="Y2910" i="2" s="1" a="1"/>
  <c r="Y2910" i="2" s="1"/>
  <c r="P2910" i="2"/>
  <c r="Z2910" i="2" s="1"/>
  <c r="N2910" i="2"/>
  <c r="M2910" i="2"/>
  <c r="L2910" i="2"/>
  <c r="K2910" i="2"/>
  <c r="X2910" i="2" s="1"/>
  <c r="J2910" i="2"/>
  <c r="I2910" i="2"/>
  <c r="H2910" i="2"/>
  <c r="G2910" i="2"/>
  <c r="F2910" i="2"/>
  <c r="E2910" i="2"/>
  <c r="D2910" i="2"/>
  <c r="C2910" i="2"/>
  <c r="B2910" i="2"/>
  <c r="A2910" i="2"/>
  <c r="T2910" i="2" s="1"/>
  <c r="AA2909" i="2"/>
  <c r="S2909" i="2"/>
  <c r="R2909" i="2"/>
  <c r="Q2909" i="2"/>
  <c r="Y2909" i="2" s="1" a="1"/>
  <c r="Y2909" i="2" s="1"/>
  <c r="P2909" i="2"/>
  <c r="Z2909" i="2" s="1"/>
  <c r="N2909" i="2"/>
  <c r="M2909" i="2"/>
  <c r="L2909" i="2"/>
  <c r="K2909" i="2"/>
  <c r="J2909" i="2"/>
  <c r="I2909" i="2"/>
  <c r="H2909" i="2"/>
  <c r="G2909" i="2"/>
  <c r="F2909" i="2"/>
  <c r="E2909" i="2"/>
  <c r="D2909" i="2"/>
  <c r="C2909" i="2"/>
  <c r="B2909" i="2"/>
  <c r="A2909" i="2"/>
  <c r="T2909" i="2" s="1"/>
  <c r="AA2908" i="2"/>
  <c r="S2908" i="2"/>
  <c r="R2908" i="2"/>
  <c r="Q2908" i="2"/>
  <c r="Y2908" i="2" s="1" a="1"/>
  <c r="Y2908" i="2" s="1"/>
  <c r="P2908" i="2"/>
  <c r="Z2908" i="2" s="1"/>
  <c r="N2908" i="2"/>
  <c r="M2908" i="2"/>
  <c r="L2908" i="2"/>
  <c r="K2908" i="2"/>
  <c r="X2908" i="2" s="1"/>
  <c r="J2908" i="2"/>
  <c r="I2908" i="2"/>
  <c r="H2908" i="2"/>
  <c r="G2908" i="2"/>
  <c r="F2908" i="2"/>
  <c r="E2908" i="2"/>
  <c r="D2908" i="2"/>
  <c r="C2908" i="2"/>
  <c r="B2908" i="2"/>
  <c r="A2908" i="2"/>
  <c r="T2908" i="2" s="1"/>
  <c r="AA2907" i="2"/>
  <c r="S2907" i="2"/>
  <c r="R2907" i="2"/>
  <c r="Q2907" i="2"/>
  <c r="Y2907" i="2" s="1" a="1"/>
  <c r="Y2907" i="2" s="1"/>
  <c r="P2907" i="2"/>
  <c r="Z2907" i="2" s="1"/>
  <c r="N2907" i="2"/>
  <c r="M2907" i="2"/>
  <c r="L2907" i="2"/>
  <c r="K2907" i="2"/>
  <c r="J2907" i="2"/>
  <c r="I2907" i="2"/>
  <c r="H2907" i="2"/>
  <c r="G2907" i="2"/>
  <c r="F2907" i="2"/>
  <c r="E2907" i="2"/>
  <c r="D2907" i="2"/>
  <c r="C2907" i="2"/>
  <c r="B2907" i="2"/>
  <c r="A2907" i="2"/>
  <c r="T2907" i="2" s="1"/>
  <c r="AA2906" i="2"/>
  <c r="S2906" i="2"/>
  <c r="R2906" i="2"/>
  <c r="Q2906" i="2"/>
  <c r="Y2906" i="2" s="1" a="1"/>
  <c r="Y2906" i="2" s="1"/>
  <c r="P2906" i="2"/>
  <c r="Z2906" i="2" s="1"/>
  <c r="N2906" i="2"/>
  <c r="M2906" i="2"/>
  <c r="L2906" i="2"/>
  <c r="K2906" i="2"/>
  <c r="X2906" i="2" s="1"/>
  <c r="J2906" i="2"/>
  <c r="I2906" i="2"/>
  <c r="H2906" i="2"/>
  <c r="G2906" i="2"/>
  <c r="F2906" i="2"/>
  <c r="E2906" i="2"/>
  <c r="D2906" i="2"/>
  <c r="C2906" i="2"/>
  <c r="B2906" i="2"/>
  <c r="A2906" i="2"/>
  <c r="T2906" i="2" s="1"/>
  <c r="AA2905" i="2"/>
  <c r="S2905" i="2"/>
  <c r="R2905" i="2"/>
  <c r="Q2905" i="2"/>
  <c r="Y2905" i="2" s="1" a="1"/>
  <c r="Y2905" i="2" s="1"/>
  <c r="P2905" i="2"/>
  <c r="Z2905" i="2" s="1"/>
  <c r="N2905" i="2"/>
  <c r="M2905" i="2"/>
  <c r="L2905" i="2"/>
  <c r="K2905" i="2"/>
  <c r="X2905" i="2" s="1"/>
  <c r="J2905" i="2"/>
  <c r="I2905" i="2"/>
  <c r="H2905" i="2"/>
  <c r="G2905" i="2"/>
  <c r="F2905" i="2"/>
  <c r="E2905" i="2"/>
  <c r="D2905" i="2"/>
  <c r="C2905" i="2"/>
  <c r="B2905" i="2"/>
  <c r="A2905" i="2"/>
  <c r="T2905" i="2" s="1"/>
  <c r="AA2904" i="2"/>
  <c r="S2904" i="2"/>
  <c r="R2904" i="2"/>
  <c r="Q2904" i="2"/>
  <c r="Y2904" i="2" s="1" a="1"/>
  <c r="Y2904" i="2" s="1"/>
  <c r="P2904" i="2"/>
  <c r="Z2904" i="2" s="1"/>
  <c r="N2904" i="2"/>
  <c r="M2904" i="2"/>
  <c r="L2904" i="2"/>
  <c r="K2904" i="2"/>
  <c r="X2904" i="2" s="1"/>
  <c r="J2904" i="2"/>
  <c r="I2904" i="2"/>
  <c r="H2904" i="2"/>
  <c r="G2904" i="2"/>
  <c r="F2904" i="2"/>
  <c r="E2904" i="2"/>
  <c r="D2904" i="2"/>
  <c r="C2904" i="2"/>
  <c r="B2904" i="2"/>
  <c r="A2904" i="2"/>
  <c r="T2904" i="2" s="1"/>
  <c r="AA2903" i="2"/>
  <c r="S2903" i="2"/>
  <c r="R2903" i="2"/>
  <c r="Q2903" i="2"/>
  <c r="Y2903" i="2" s="1" a="1"/>
  <c r="Y2903" i="2" s="1"/>
  <c r="P2903" i="2"/>
  <c r="Z2903" i="2" s="1"/>
  <c r="N2903" i="2"/>
  <c r="M2903" i="2"/>
  <c r="L2903" i="2"/>
  <c r="K2903" i="2"/>
  <c r="J2903" i="2"/>
  <c r="I2903" i="2"/>
  <c r="H2903" i="2"/>
  <c r="G2903" i="2"/>
  <c r="F2903" i="2"/>
  <c r="E2903" i="2"/>
  <c r="D2903" i="2"/>
  <c r="C2903" i="2"/>
  <c r="B2903" i="2"/>
  <c r="A2903" i="2"/>
  <c r="T2903" i="2" s="1"/>
  <c r="AA2902" i="2"/>
  <c r="S2902" i="2"/>
  <c r="R2902" i="2"/>
  <c r="Q2902" i="2"/>
  <c r="Y2902" i="2" s="1" a="1"/>
  <c r="Y2902" i="2" s="1"/>
  <c r="P2902" i="2"/>
  <c r="Z2902" i="2" s="1"/>
  <c r="N2902" i="2"/>
  <c r="M2902" i="2"/>
  <c r="L2902" i="2"/>
  <c r="K2902" i="2"/>
  <c r="J2902" i="2"/>
  <c r="I2902" i="2"/>
  <c r="H2902" i="2"/>
  <c r="G2902" i="2"/>
  <c r="F2902" i="2"/>
  <c r="E2902" i="2"/>
  <c r="D2902" i="2"/>
  <c r="C2902" i="2"/>
  <c r="B2902" i="2"/>
  <c r="A2902" i="2"/>
  <c r="T2902" i="2" s="1"/>
  <c r="AA2901" i="2"/>
  <c r="S2901" i="2"/>
  <c r="R2901" i="2"/>
  <c r="Q2901" i="2"/>
  <c r="Y2901" i="2" s="1" a="1"/>
  <c r="Y2901" i="2" s="1"/>
  <c r="P2901" i="2"/>
  <c r="Z2901" i="2" s="1"/>
  <c r="N2901" i="2"/>
  <c r="M2901" i="2"/>
  <c r="L2901" i="2"/>
  <c r="K2901" i="2"/>
  <c r="J2901" i="2"/>
  <c r="I2901" i="2"/>
  <c r="H2901" i="2"/>
  <c r="G2901" i="2"/>
  <c r="F2901" i="2"/>
  <c r="E2901" i="2"/>
  <c r="D2901" i="2"/>
  <c r="C2901" i="2"/>
  <c r="B2901" i="2"/>
  <c r="A2901" i="2"/>
  <c r="T2901" i="2" s="1"/>
  <c r="AA2900" i="2"/>
  <c r="S2900" i="2"/>
  <c r="R2900" i="2"/>
  <c r="Q2900" i="2"/>
  <c r="Y2900" i="2" s="1" a="1"/>
  <c r="Y2900" i="2" s="1"/>
  <c r="P2900" i="2"/>
  <c r="Z2900" i="2" s="1"/>
  <c r="N2900" i="2"/>
  <c r="M2900" i="2"/>
  <c r="L2900" i="2"/>
  <c r="K2900" i="2"/>
  <c r="X2900" i="2" s="1"/>
  <c r="J2900" i="2"/>
  <c r="I2900" i="2"/>
  <c r="H2900" i="2"/>
  <c r="G2900" i="2"/>
  <c r="F2900" i="2"/>
  <c r="E2900" i="2"/>
  <c r="D2900" i="2"/>
  <c r="C2900" i="2"/>
  <c r="B2900" i="2"/>
  <c r="A2900" i="2"/>
  <c r="T2900" i="2" s="1"/>
  <c r="AA2899" i="2"/>
  <c r="S2899" i="2"/>
  <c r="R2899" i="2"/>
  <c r="Q2899" i="2"/>
  <c r="Y2899" i="2" s="1" a="1"/>
  <c r="Y2899" i="2" s="1"/>
  <c r="P2899" i="2"/>
  <c r="Z2899" i="2" s="1"/>
  <c r="N2899" i="2"/>
  <c r="M2899" i="2"/>
  <c r="L2899" i="2"/>
  <c r="K2899" i="2"/>
  <c r="J2899" i="2"/>
  <c r="I2899" i="2"/>
  <c r="H2899" i="2"/>
  <c r="G2899" i="2"/>
  <c r="F2899" i="2"/>
  <c r="E2899" i="2"/>
  <c r="D2899" i="2"/>
  <c r="C2899" i="2"/>
  <c r="B2899" i="2"/>
  <c r="A2899" i="2"/>
  <c r="T2899" i="2" s="1"/>
  <c r="AA2898" i="2"/>
  <c r="S2898" i="2"/>
  <c r="R2898" i="2"/>
  <c r="Q2898" i="2"/>
  <c r="Y2898" i="2" s="1" a="1"/>
  <c r="Y2898" i="2" s="1"/>
  <c r="P2898" i="2"/>
  <c r="Z2898" i="2" s="1"/>
  <c r="N2898" i="2"/>
  <c r="M2898" i="2"/>
  <c r="L2898" i="2"/>
  <c r="K2898" i="2"/>
  <c r="X2898" i="2" s="1"/>
  <c r="J2898" i="2"/>
  <c r="I2898" i="2"/>
  <c r="H2898" i="2"/>
  <c r="G2898" i="2"/>
  <c r="F2898" i="2"/>
  <c r="E2898" i="2"/>
  <c r="D2898" i="2"/>
  <c r="C2898" i="2"/>
  <c r="B2898" i="2"/>
  <c r="A2898" i="2"/>
  <c r="T2898" i="2" s="1"/>
  <c r="AA2897" i="2"/>
  <c r="S2897" i="2"/>
  <c r="R2897" i="2"/>
  <c r="Q2897" i="2"/>
  <c r="Y2897" i="2" s="1" a="1"/>
  <c r="Y2897" i="2" s="1"/>
  <c r="P2897" i="2"/>
  <c r="Z2897" i="2" s="1"/>
  <c r="N2897" i="2"/>
  <c r="M2897" i="2"/>
  <c r="L2897" i="2"/>
  <c r="K2897" i="2"/>
  <c r="X2897" i="2" s="1"/>
  <c r="J2897" i="2"/>
  <c r="I2897" i="2"/>
  <c r="H2897" i="2"/>
  <c r="G2897" i="2"/>
  <c r="F2897" i="2"/>
  <c r="E2897" i="2"/>
  <c r="D2897" i="2"/>
  <c r="C2897" i="2"/>
  <c r="B2897" i="2"/>
  <c r="A2897" i="2"/>
  <c r="T2897" i="2" s="1"/>
  <c r="AA2896" i="2"/>
  <c r="S2896" i="2"/>
  <c r="R2896" i="2"/>
  <c r="Q2896" i="2"/>
  <c r="Y2896" i="2" s="1" a="1"/>
  <c r="Y2896" i="2" s="1"/>
  <c r="P2896" i="2"/>
  <c r="Z2896" i="2" s="1"/>
  <c r="N2896" i="2"/>
  <c r="M2896" i="2"/>
  <c r="L2896" i="2"/>
  <c r="K2896" i="2"/>
  <c r="X2896" i="2" s="1"/>
  <c r="J2896" i="2"/>
  <c r="I2896" i="2"/>
  <c r="H2896" i="2"/>
  <c r="G2896" i="2"/>
  <c r="F2896" i="2"/>
  <c r="E2896" i="2"/>
  <c r="D2896" i="2"/>
  <c r="C2896" i="2"/>
  <c r="B2896" i="2"/>
  <c r="A2896" i="2"/>
  <c r="T2896" i="2" s="1"/>
  <c r="AA2895" i="2"/>
  <c r="S2895" i="2"/>
  <c r="R2895" i="2"/>
  <c r="Q2895" i="2"/>
  <c r="Y2895" i="2" s="1" a="1"/>
  <c r="Y2895" i="2" s="1"/>
  <c r="P2895" i="2"/>
  <c r="Z2895" i="2" s="1"/>
  <c r="N2895" i="2"/>
  <c r="M2895" i="2"/>
  <c r="L2895" i="2"/>
  <c r="K2895" i="2"/>
  <c r="X2895" i="2" s="1"/>
  <c r="J2895" i="2"/>
  <c r="I2895" i="2"/>
  <c r="H2895" i="2"/>
  <c r="G2895" i="2"/>
  <c r="F2895" i="2"/>
  <c r="E2895" i="2"/>
  <c r="D2895" i="2"/>
  <c r="C2895" i="2"/>
  <c r="B2895" i="2"/>
  <c r="A2895" i="2"/>
  <c r="T2895" i="2" s="1"/>
  <c r="AA2894" i="2"/>
  <c r="S2894" i="2"/>
  <c r="R2894" i="2"/>
  <c r="Q2894" i="2"/>
  <c r="Y2894" i="2" s="1" a="1"/>
  <c r="Y2894" i="2" s="1"/>
  <c r="P2894" i="2"/>
  <c r="Z2894" i="2" s="1"/>
  <c r="N2894" i="2"/>
  <c r="M2894" i="2"/>
  <c r="L2894" i="2"/>
  <c r="K2894" i="2"/>
  <c r="X2894" i="2" s="1"/>
  <c r="J2894" i="2"/>
  <c r="I2894" i="2"/>
  <c r="H2894" i="2"/>
  <c r="G2894" i="2"/>
  <c r="F2894" i="2"/>
  <c r="E2894" i="2"/>
  <c r="D2894" i="2"/>
  <c r="C2894" i="2"/>
  <c r="B2894" i="2"/>
  <c r="A2894" i="2"/>
  <c r="T2894" i="2" s="1"/>
  <c r="AA2893" i="2"/>
  <c r="S2893" i="2"/>
  <c r="R2893" i="2"/>
  <c r="Q2893" i="2"/>
  <c r="Y2893" i="2" s="1" a="1"/>
  <c r="Y2893" i="2" s="1"/>
  <c r="P2893" i="2"/>
  <c r="Z2893" i="2" s="1"/>
  <c r="N2893" i="2"/>
  <c r="M2893" i="2"/>
  <c r="L2893" i="2"/>
  <c r="K2893" i="2"/>
  <c r="X2893" i="2" s="1"/>
  <c r="J2893" i="2"/>
  <c r="I2893" i="2"/>
  <c r="H2893" i="2"/>
  <c r="G2893" i="2"/>
  <c r="F2893" i="2"/>
  <c r="E2893" i="2"/>
  <c r="D2893" i="2"/>
  <c r="C2893" i="2"/>
  <c r="B2893" i="2"/>
  <c r="A2893" i="2"/>
  <c r="T2893" i="2" s="1"/>
  <c r="AA2892" i="2"/>
  <c r="S2892" i="2"/>
  <c r="R2892" i="2"/>
  <c r="Q2892" i="2"/>
  <c r="Y2892" i="2" s="1" a="1"/>
  <c r="Y2892" i="2" s="1"/>
  <c r="P2892" i="2"/>
  <c r="Z2892" i="2" s="1"/>
  <c r="N2892" i="2"/>
  <c r="M2892" i="2"/>
  <c r="L2892" i="2"/>
  <c r="K2892" i="2"/>
  <c r="X2892" i="2" s="1"/>
  <c r="J2892" i="2"/>
  <c r="I2892" i="2"/>
  <c r="H2892" i="2"/>
  <c r="G2892" i="2"/>
  <c r="F2892" i="2"/>
  <c r="E2892" i="2"/>
  <c r="D2892" i="2"/>
  <c r="C2892" i="2"/>
  <c r="B2892" i="2"/>
  <c r="A2892" i="2"/>
  <c r="T2892" i="2" s="1"/>
  <c r="AA2891" i="2"/>
  <c r="S2891" i="2"/>
  <c r="R2891" i="2"/>
  <c r="Q2891" i="2"/>
  <c r="Y2891" i="2" s="1" a="1"/>
  <c r="Y2891" i="2" s="1"/>
  <c r="P2891" i="2"/>
  <c r="Z2891" i="2" s="1"/>
  <c r="N2891" i="2"/>
  <c r="M2891" i="2"/>
  <c r="L2891" i="2"/>
  <c r="K2891" i="2"/>
  <c r="J2891" i="2"/>
  <c r="I2891" i="2"/>
  <c r="H2891" i="2"/>
  <c r="G2891" i="2"/>
  <c r="F2891" i="2"/>
  <c r="E2891" i="2"/>
  <c r="D2891" i="2"/>
  <c r="C2891" i="2"/>
  <c r="B2891" i="2"/>
  <c r="A2891" i="2"/>
  <c r="T2891" i="2" s="1"/>
  <c r="AA2890" i="2"/>
  <c r="S2890" i="2"/>
  <c r="R2890" i="2"/>
  <c r="Q2890" i="2"/>
  <c r="Y2890" i="2" s="1" a="1"/>
  <c r="Y2890" i="2" s="1"/>
  <c r="P2890" i="2"/>
  <c r="Z2890" i="2" s="1"/>
  <c r="N2890" i="2"/>
  <c r="M2890" i="2"/>
  <c r="L2890" i="2"/>
  <c r="K2890" i="2"/>
  <c r="X2890" i="2" s="1"/>
  <c r="J2890" i="2"/>
  <c r="I2890" i="2"/>
  <c r="H2890" i="2"/>
  <c r="G2890" i="2"/>
  <c r="F2890" i="2"/>
  <c r="E2890" i="2"/>
  <c r="D2890" i="2"/>
  <c r="C2890" i="2"/>
  <c r="B2890" i="2"/>
  <c r="A2890" i="2"/>
  <c r="T2890" i="2" s="1"/>
  <c r="AA2889" i="2"/>
  <c r="S2889" i="2"/>
  <c r="R2889" i="2"/>
  <c r="Q2889" i="2"/>
  <c r="Y2889" i="2" s="1" a="1"/>
  <c r="Y2889" i="2" s="1"/>
  <c r="P2889" i="2"/>
  <c r="Z2889" i="2" s="1"/>
  <c r="N2889" i="2"/>
  <c r="M2889" i="2"/>
  <c r="L2889" i="2"/>
  <c r="K2889" i="2"/>
  <c r="J2889" i="2"/>
  <c r="I2889" i="2"/>
  <c r="H2889" i="2"/>
  <c r="G2889" i="2"/>
  <c r="F2889" i="2"/>
  <c r="E2889" i="2"/>
  <c r="D2889" i="2"/>
  <c r="C2889" i="2"/>
  <c r="B2889" i="2"/>
  <c r="A2889" i="2"/>
  <c r="T2889" i="2" s="1"/>
  <c r="AA2888" i="2"/>
  <c r="S2888" i="2"/>
  <c r="R2888" i="2"/>
  <c r="Q2888" i="2"/>
  <c r="Y2888" i="2" s="1" a="1"/>
  <c r="Y2888" i="2" s="1"/>
  <c r="P2888" i="2"/>
  <c r="Z2888" i="2" s="1"/>
  <c r="N2888" i="2"/>
  <c r="M2888" i="2"/>
  <c r="L2888" i="2"/>
  <c r="K2888" i="2"/>
  <c r="J2888" i="2"/>
  <c r="I2888" i="2"/>
  <c r="H2888" i="2"/>
  <c r="G2888" i="2"/>
  <c r="F2888" i="2"/>
  <c r="E2888" i="2"/>
  <c r="D2888" i="2"/>
  <c r="C2888" i="2"/>
  <c r="B2888" i="2"/>
  <c r="A2888" i="2"/>
  <c r="T2888" i="2" s="1"/>
  <c r="AA2887" i="2"/>
  <c r="S2887" i="2"/>
  <c r="R2887" i="2"/>
  <c r="Q2887" i="2"/>
  <c r="Y2887" i="2" s="1" a="1"/>
  <c r="Y2887" i="2" s="1"/>
  <c r="P2887" i="2"/>
  <c r="Z2887" i="2" s="1"/>
  <c r="N2887" i="2"/>
  <c r="M2887" i="2"/>
  <c r="L2887" i="2"/>
  <c r="K2887" i="2"/>
  <c r="J2887" i="2"/>
  <c r="I2887" i="2"/>
  <c r="H2887" i="2"/>
  <c r="G2887" i="2"/>
  <c r="F2887" i="2"/>
  <c r="E2887" i="2"/>
  <c r="D2887" i="2"/>
  <c r="C2887" i="2"/>
  <c r="B2887" i="2"/>
  <c r="A2887" i="2"/>
  <c r="T2887" i="2" s="1"/>
  <c r="AA2886" i="2"/>
  <c r="S2886" i="2"/>
  <c r="R2886" i="2"/>
  <c r="Q2886" i="2"/>
  <c r="Y2886" i="2" s="1" a="1"/>
  <c r="Y2886" i="2" s="1"/>
  <c r="P2886" i="2"/>
  <c r="Z2886" i="2" s="1"/>
  <c r="N2886" i="2"/>
  <c r="M2886" i="2"/>
  <c r="L2886" i="2"/>
  <c r="K2886" i="2"/>
  <c r="X2886" i="2" s="1"/>
  <c r="J2886" i="2"/>
  <c r="I2886" i="2"/>
  <c r="H2886" i="2"/>
  <c r="G2886" i="2"/>
  <c r="F2886" i="2"/>
  <c r="E2886" i="2"/>
  <c r="D2886" i="2"/>
  <c r="C2886" i="2"/>
  <c r="B2886" i="2"/>
  <c r="A2886" i="2"/>
  <c r="T2886" i="2" s="1"/>
  <c r="AA2885" i="2"/>
  <c r="S2885" i="2"/>
  <c r="R2885" i="2"/>
  <c r="Q2885" i="2"/>
  <c r="Y2885" i="2" s="1" a="1"/>
  <c r="Y2885" i="2" s="1"/>
  <c r="P2885" i="2"/>
  <c r="Z2885" i="2" s="1"/>
  <c r="N2885" i="2"/>
  <c r="M2885" i="2"/>
  <c r="L2885" i="2"/>
  <c r="K2885" i="2"/>
  <c r="J2885" i="2"/>
  <c r="I2885" i="2"/>
  <c r="H2885" i="2"/>
  <c r="G2885" i="2"/>
  <c r="F2885" i="2"/>
  <c r="E2885" i="2"/>
  <c r="D2885" i="2"/>
  <c r="C2885" i="2"/>
  <c r="B2885" i="2"/>
  <c r="A2885" i="2"/>
  <c r="T2885" i="2" s="1"/>
  <c r="AA2884" i="2"/>
  <c r="S2884" i="2"/>
  <c r="R2884" i="2"/>
  <c r="Q2884" i="2"/>
  <c r="Y2884" i="2" s="1" a="1"/>
  <c r="Y2884" i="2" s="1"/>
  <c r="P2884" i="2"/>
  <c r="Z2884" i="2" s="1"/>
  <c r="N2884" i="2"/>
  <c r="M2884" i="2"/>
  <c r="L2884" i="2"/>
  <c r="K2884" i="2"/>
  <c r="X2884" i="2" s="1"/>
  <c r="J2884" i="2"/>
  <c r="I2884" i="2"/>
  <c r="H2884" i="2"/>
  <c r="G2884" i="2"/>
  <c r="F2884" i="2"/>
  <c r="E2884" i="2"/>
  <c r="D2884" i="2"/>
  <c r="C2884" i="2"/>
  <c r="B2884" i="2"/>
  <c r="A2884" i="2"/>
  <c r="T2884" i="2" s="1"/>
  <c r="AA2883" i="2"/>
  <c r="S2883" i="2"/>
  <c r="R2883" i="2"/>
  <c r="Q2883" i="2"/>
  <c r="Y2883" i="2" s="1" a="1"/>
  <c r="Y2883" i="2" s="1"/>
  <c r="P2883" i="2"/>
  <c r="Z2883" i="2" s="1"/>
  <c r="N2883" i="2"/>
  <c r="M2883" i="2"/>
  <c r="L2883" i="2"/>
  <c r="K2883" i="2"/>
  <c r="J2883" i="2"/>
  <c r="I2883" i="2"/>
  <c r="H2883" i="2"/>
  <c r="G2883" i="2"/>
  <c r="F2883" i="2"/>
  <c r="E2883" i="2"/>
  <c r="D2883" i="2"/>
  <c r="C2883" i="2"/>
  <c r="B2883" i="2"/>
  <c r="A2883" i="2"/>
  <c r="T2883" i="2" s="1"/>
  <c r="AA2882" i="2"/>
  <c r="S2882" i="2"/>
  <c r="R2882" i="2"/>
  <c r="Q2882" i="2"/>
  <c r="Y2882" i="2" s="1" a="1"/>
  <c r="Y2882" i="2" s="1"/>
  <c r="P2882" i="2"/>
  <c r="Z2882" i="2" s="1"/>
  <c r="N2882" i="2"/>
  <c r="M2882" i="2"/>
  <c r="L2882" i="2"/>
  <c r="K2882" i="2"/>
  <c r="X2882" i="2" s="1"/>
  <c r="J2882" i="2"/>
  <c r="I2882" i="2"/>
  <c r="H2882" i="2"/>
  <c r="G2882" i="2"/>
  <c r="F2882" i="2"/>
  <c r="E2882" i="2"/>
  <c r="D2882" i="2"/>
  <c r="C2882" i="2"/>
  <c r="B2882" i="2"/>
  <c r="A2882" i="2"/>
  <c r="T2882" i="2" s="1"/>
  <c r="AA2881" i="2"/>
  <c r="S2881" i="2"/>
  <c r="R2881" i="2"/>
  <c r="Q2881" i="2"/>
  <c r="Y2881" i="2" s="1" a="1"/>
  <c r="Y2881" i="2" s="1"/>
  <c r="P2881" i="2"/>
  <c r="Z2881" i="2" s="1"/>
  <c r="N2881" i="2"/>
  <c r="M2881" i="2"/>
  <c r="L2881" i="2"/>
  <c r="K2881" i="2"/>
  <c r="X2881" i="2" s="1"/>
  <c r="J2881" i="2"/>
  <c r="I2881" i="2"/>
  <c r="H2881" i="2"/>
  <c r="G2881" i="2"/>
  <c r="F2881" i="2"/>
  <c r="E2881" i="2"/>
  <c r="D2881" i="2"/>
  <c r="C2881" i="2"/>
  <c r="B2881" i="2"/>
  <c r="A2881" i="2"/>
  <c r="T2881" i="2" s="1"/>
  <c r="AA2880" i="2"/>
  <c r="S2880" i="2"/>
  <c r="R2880" i="2"/>
  <c r="Q2880" i="2"/>
  <c r="Y2880" i="2" s="1" a="1"/>
  <c r="Y2880" i="2" s="1"/>
  <c r="P2880" i="2"/>
  <c r="Z2880" i="2" s="1"/>
  <c r="N2880" i="2"/>
  <c r="M2880" i="2"/>
  <c r="L2880" i="2"/>
  <c r="K2880" i="2"/>
  <c r="X2880" i="2" s="1"/>
  <c r="J2880" i="2"/>
  <c r="I2880" i="2"/>
  <c r="H2880" i="2"/>
  <c r="G2880" i="2"/>
  <c r="F2880" i="2"/>
  <c r="E2880" i="2"/>
  <c r="D2880" i="2"/>
  <c r="C2880" i="2"/>
  <c r="B2880" i="2"/>
  <c r="A2880" i="2"/>
  <c r="T2880" i="2" s="1"/>
  <c r="AA2879" i="2"/>
  <c r="S2879" i="2"/>
  <c r="R2879" i="2"/>
  <c r="Q2879" i="2"/>
  <c r="Y2879" i="2" s="1" a="1"/>
  <c r="Y2879" i="2" s="1"/>
  <c r="P2879" i="2"/>
  <c r="Z2879" i="2" s="1"/>
  <c r="N2879" i="2"/>
  <c r="M2879" i="2"/>
  <c r="L2879" i="2"/>
  <c r="K2879" i="2"/>
  <c r="J2879" i="2"/>
  <c r="I2879" i="2"/>
  <c r="H2879" i="2"/>
  <c r="G2879" i="2"/>
  <c r="F2879" i="2"/>
  <c r="E2879" i="2"/>
  <c r="D2879" i="2"/>
  <c r="C2879" i="2"/>
  <c r="B2879" i="2"/>
  <c r="A2879" i="2"/>
  <c r="T2879" i="2" s="1"/>
  <c r="AA2878" i="2"/>
  <c r="S2878" i="2"/>
  <c r="R2878" i="2"/>
  <c r="Q2878" i="2"/>
  <c r="Y2878" i="2" s="1" a="1"/>
  <c r="Y2878" i="2" s="1"/>
  <c r="P2878" i="2"/>
  <c r="Z2878" i="2" s="1"/>
  <c r="N2878" i="2"/>
  <c r="M2878" i="2"/>
  <c r="L2878" i="2"/>
  <c r="K2878" i="2"/>
  <c r="X2878" i="2" s="1"/>
  <c r="J2878" i="2"/>
  <c r="I2878" i="2"/>
  <c r="H2878" i="2"/>
  <c r="G2878" i="2"/>
  <c r="F2878" i="2"/>
  <c r="E2878" i="2"/>
  <c r="D2878" i="2"/>
  <c r="C2878" i="2"/>
  <c r="B2878" i="2"/>
  <c r="A2878" i="2"/>
  <c r="T2878" i="2" s="1"/>
  <c r="AA2877" i="2"/>
  <c r="S2877" i="2"/>
  <c r="R2877" i="2"/>
  <c r="Q2877" i="2"/>
  <c r="Y2877" i="2" s="1" a="1"/>
  <c r="Y2877" i="2" s="1"/>
  <c r="P2877" i="2"/>
  <c r="Z2877" i="2" s="1"/>
  <c r="N2877" i="2"/>
  <c r="M2877" i="2"/>
  <c r="L2877" i="2"/>
  <c r="K2877" i="2"/>
  <c r="J2877" i="2"/>
  <c r="I2877" i="2"/>
  <c r="H2877" i="2"/>
  <c r="G2877" i="2"/>
  <c r="F2877" i="2"/>
  <c r="E2877" i="2"/>
  <c r="D2877" i="2"/>
  <c r="C2877" i="2"/>
  <c r="B2877" i="2"/>
  <c r="A2877" i="2"/>
  <c r="T2877" i="2" s="1"/>
  <c r="AA2876" i="2"/>
  <c r="S2876" i="2"/>
  <c r="R2876" i="2"/>
  <c r="Q2876" i="2"/>
  <c r="Y2876" i="2" s="1" a="1"/>
  <c r="Y2876" i="2" s="1"/>
  <c r="P2876" i="2"/>
  <c r="Z2876" i="2" s="1"/>
  <c r="N2876" i="2"/>
  <c r="M2876" i="2"/>
  <c r="L2876" i="2"/>
  <c r="K2876" i="2"/>
  <c r="X2876" i="2" s="1"/>
  <c r="J2876" i="2"/>
  <c r="I2876" i="2"/>
  <c r="H2876" i="2"/>
  <c r="G2876" i="2"/>
  <c r="F2876" i="2"/>
  <c r="E2876" i="2"/>
  <c r="D2876" i="2"/>
  <c r="C2876" i="2"/>
  <c r="B2876" i="2"/>
  <c r="A2876" i="2"/>
  <c r="T2876" i="2" s="1"/>
  <c r="AA2875" i="2"/>
  <c r="S2875" i="2"/>
  <c r="R2875" i="2"/>
  <c r="Q2875" i="2"/>
  <c r="Y2875" i="2" s="1" a="1"/>
  <c r="Y2875" i="2" s="1"/>
  <c r="P2875" i="2"/>
  <c r="Z2875" i="2" s="1"/>
  <c r="N2875" i="2"/>
  <c r="M2875" i="2"/>
  <c r="L2875" i="2"/>
  <c r="K2875" i="2"/>
  <c r="X2875" i="2" s="1"/>
  <c r="J2875" i="2"/>
  <c r="I2875" i="2"/>
  <c r="H2875" i="2"/>
  <c r="G2875" i="2"/>
  <c r="F2875" i="2"/>
  <c r="E2875" i="2"/>
  <c r="D2875" i="2"/>
  <c r="C2875" i="2"/>
  <c r="B2875" i="2"/>
  <c r="A2875" i="2"/>
  <c r="T2875" i="2" s="1"/>
  <c r="AA2874" i="2"/>
  <c r="S2874" i="2"/>
  <c r="R2874" i="2"/>
  <c r="Q2874" i="2"/>
  <c r="Y2874" i="2" s="1" a="1"/>
  <c r="Y2874" i="2" s="1"/>
  <c r="P2874" i="2"/>
  <c r="Z2874" i="2" s="1"/>
  <c r="N2874" i="2"/>
  <c r="M2874" i="2"/>
  <c r="L2874" i="2"/>
  <c r="K2874" i="2"/>
  <c r="J2874" i="2"/>
  <c r="I2874" i="2"/>
  <c r="H2874" i="2"/>
  <c r="G2874" i="2"/>
  <c r="F2874" i="2"/>
  <c r="E2874" i="2"/>
  <c r="D2874" i="2"/>
  <c r="C2874" i="2"/>
  <c r="B2874" i="2"/>
  <c r="A2874" i="2"/>
  <c r="T2874" i="2" s="1"/>
  <c r="AA2873" i="2"/>
  <c r="S2873" i="2"/>
  <c r="R2873" i="2"/>
  <c r="Q2873" i="2"/>
  <c r="Y2873" i="2" s="1" a="1"/>
  <c r="Y2873" i="2" s="1"/>
  <c r="P2873" i="2"/>
  <c r="Z2873" i="2" s="1"/>
  <c r="N2873" i="2"/>
  <c r="M2873" i="2"/>
  <c r="L2873" i="2"/>
  <c r="K2873" i="2"/>
  <c r="J2873" i="2"/>
  <c r="I2873" i="2"/>
  <c r="H2873" i="2"/>
  <c r="G2873" i="2"/>
  <c r="F2873" i="2"/>
  <c r="E2873" i="2"/>
  <c r="D2873" i="2"/>
  <c r="C2873" i="2"/>
  <c r="B2873" i="2"/>
  <c r="A2873" i="2"/>
  <c r="T2873" i="2" s="1"/>
  <c r="AA2872" i="2"/>
  <c r="S2872" i="2"/>
  <c r="R2872" i="2"/>
  <c r="Q2872" i="2"/>
  <c r="Y2872" i="2" s="1" a="1"/>
  <c r="Y2872" i="2" s="1"/>
  <c r="P2872" i="2"/>
  <c r="Z2872" i="2" s="1"/>
  <c r="N2872" i="2"/>
  <c r="M2872" i="2"/>
  <c r="L2872" i="2"/>
  <c r="K2872" i="2"/>
  <c r="X2872" i="2" s="1"/>
  <c r="J2872" i="2"/>
  <c r="I2872" i="2"/>
  <c r="H2872" i="2"/>
  <c r="G2872" i="2"/>
  <c r="F2872" i="2"/>
  <c r="E2872" i="2"/>
  <c r="D2872" i="2"/>
  <c r="C2872" i="2"/>
  <c r="B2872" i="2"/>
  <c r="A2872" i="2"/>
  <c r="T2872" i="2" s="1"/>
  <c r="AA2871" i="2"/>
  <c r="S2871" i="2"/>
  <c r="R2871" i="2"/>
  <c r="Q2871" i="2"/>
  <c r="Y2871" i="2" s="1" a="1"/>
  <c r="Y2871" i="2" s="1"/>
  <c r="P2871" i="2"/>
  <c r="Z2871" i="2" s="1"/>
  <c r="N2871" i="2"/>
  <c r="M2871" i="2"/>
  <c r="L2871" i="2"/>
  <c r="K2871" i="2"/>
  <c r="X2871" i="2" s="1"/>
  <c r="J2871" i="2"/>
  <c r="I2871" i="2"/>
  <c r="H2871" i="2"/>
  <c r="G2871" i="2"/>
  <c r="F2871" i="2"/>
  <c r="E2871" i="2"/>
  <c r="D2871" i="2"/>
  <c r="C2871" i="2"/>
  <c r="B2871" i="2"/>
  <c r="A2871" i="2"/>
  <c r="T2871" i="2" s="1"/>
  <c r="AA2870" i="2"/>
  <c r="S2870" i="2"/>
  <c r="R2870" i="2"/>
  <c r="Q2870" i="2"/>
  <c r="Y2870" i="2" s="1" a="1"/>
  <c r="Y2870" i="2" s="1"/>
  <c r="P2870" i="2"/>
  <c r="Z2870" i="2" s="1"/>
  <c r="N2870" i="2"/>
  <c r="M2870" i="2"/>
  <c r="L2870" i="2"/>
  <c r="K2870" i="2"/>
  <c r="X2870" i="2" s="1"/>
  <c r="J2870" i="2"/>
  <c r="I2870" i="2"/>
  <c r="H2870" i="2"/>
  <c r="G2870" i="2"/>
  <c r="F2870" i="2"/>
  <c r="E2870" i="2"/>
  <c r="D2870" i="2"/>
  <c r="C2870" i="2"/>
  <c r="B2870" i="2"/>
  <c r="A2870" i="2"/>
  <c r="T2870" i="2" s="1"/>
  <c r="AA2869" i="2"/>
  <c r="S2869" i="2"/>
  <c r="R2869" i="2"/>
  <c r="Q2869" i="2"/>
  <c r="Y2869" i="2" s="1" a="1"/>
  <c r="Y2869" i="2" s="1"/>
  <c r="P2869" i="2"/>
  <c r="Z2869" i="2" s="1"/>
  <c r="N2869" i="2"/>
  <c r="M2869" i="2"/>
  <c r="L2869" i="2"/>
  <c r="K2869" i="2"/>
  <c r="J2869" i="2"/>
  <c r="I2869" i="2"/>
  <c r="H2869" i="2"/>
  <c r="G2869" i="2"/>
  <c r="F2869" i="2"/>
  <c r="E2869" i="2"/>
  <c r="D2869" i="2"/>
  <c r="C2869" i="2"/>
  <c r="B2869" i="2"/>
  <c r="A2869" i="2"/>
  <c r="T2869" i="2" s="1"/>
  <c r="AA2868" i="2"/>
  <c r="S2868" i="2"/>
  <c r="R2868" i="2"/>
  <c r="Q2868" i="2"/>
  <c r="Y2868" i="2" s="1" a="1"/>
  <c r="Y2868" i="2" s="1"/>
  <c r="P2868" i="2"/>
  <c r="Z2868" i="2" s="1"/>
  <c r="N2868" i="2"/>
  <c r="M2868" i="2"/>
  <c r="L2868" i="2"/>
  <c r="K2868" i="2"/>
  <c r="X2868" i="2" s="1"/>
  <c r="J2868" i="2"/>
  <c r="I2868" i="2"/>
  <c r="H2868" i="2"/>
  <c r="G2868" i="2"/>
  <c r="F2868" i="2"/>
  <c r="E2868" i="2"/>
  <c r="D2868" i="2"/>
  <c r="C2868" i="2"/>
  <c r="B2868" i="2"/>
  <c r="A2868" i="2"/>
  <c r="T2868" i="2" s="1"/>
  <c r="AA2867" i="2"/>
  <c r="S2867" i="2"/>
  <c r="R2867" i="2"/>
  <c r="Q2867" i="2"/>
  <c r="Y2867" i="2" s="1" a="1"/>
  <c r="Y2867" i="2" s="1"/>
  <c r="P2867" i="2"/>
  <c r="Z2867" i="2" s="1"/>
  <c r="N2867" i="2"/>
  <c r="M2867" i="2"/>
  <c r="L2867" i="2"/>
  <c r="K2867" i="2"/>
  <c r="X2867" i="2" s="1"/>
  <c r="J2867" i="2"/>
  <c r="I2867" i="2"/>
  <c r="H2867" i="2"/>
  <c r="G2867" i="2"/>
  <c r="F2867" i="2"/>
  <c r="E2867" i="2"/>
  <c r="D2867" i="2"/>
  <c r="C2867" i="2"/>
  <c r="B2867" i="2"/>
  <c r="A2867" i="2"/>
  <c r="T2867" i="2" s="1"/>
  <c r="AA2866" i="2"/>
  <c r="S2866" i="2"/>
  <c r="R2866" i="2"/>
  <c r="Q2866" i="2"/>
  <c r="Y2866" i="2" s="1" a="1"/>
  <c r="Y2866" i="2" s="1"/>
  <c r="P2866" i="2"/>
  <c r="Z2866" i="2" s="1"/>
  <c r="N2866" i="2"/>
  <c r="M2866" i="2"/>
  <c r="L2866" i="2"/>
  <c r="K2866" i="2"/>
  <c r="X2866" i="2" s="1"/>
  <c r="J2866" i="2"/>
  <c r="I2866" i="2"/>
  <c r="H2866" i="2"/>
  <c r="G2866" i="2"/>
  <c r="F2866" i="2"/>
  <c r="E2866" i="2"/>
  <c r="D2866" i="2"/>
  <c r="C2866" i="2"/>
  <c r="B2866" i="2"/>
  <c r="A2866" i="2"/>
  <c r="T2866" i="2" s="1"/>
  <c r="AA2865" i="2"/>
  <c r="S2865" i="2"/>
  <c r="R2865" i="2"/>
  <c r="Q2865" i="2"/>
  <c r="Y2865" i="2" s="1" a="1"/>
  <c r="Y2865" i="2" s="1"/>
  <c r="P2865" i="2"/>
  <c r="Z2865" i="2" s="1"/>
  <c r="N2865" i="2"/>
  <c r="M2865" i="2"/>
  <c r="L2865" i="2"/>
  <c r="K2865" i="2"/>
  <c r="X2865" i="2" s="1"/>
  <c r="J2865" i="2"/>
  <c r="I2865" i="2"/>
  <c r="H2865" i="2"/>
  <c r="G2865" i="2"/>
  <c r="F2865" i="2"/>
  <c r="E2865" i="2"/>
  <c r="D2865" i="2"/>
  <c r="C2865" i="2"/>
  <c r="B2865" i="2"/>
  <c r="A2865" i="2"/>
  <c r="T2865" i="2" s="1"/>
  <c r="AA2864" i="2"/>
  <c r="S2864" i="2"/>
  <c r="R2864" i="2"/>
  <c r="Q2864" i="2"/>
  <c r="Y2864" i="2" s="1" a="1"/>
  <c r="Y2864" i="2" s="1"/>
  <c r="P2864" i="2"/>
  <c r="Z2864" i="2" s="1"/>
  <c r="N2864" i="2"/>
  <c r="M2864" i="2"/>
  <c r="L2864" i="2"/>
  <c r="K2864" i="2"/>
  <c r="X2864" i="2" s="1"/>
  <c r="J2864" i="2"/>
  <c r="I2864" i="2"/>
  <c r="H2864" i="2"/>
  <c r="G2864" i="2"/>
  <c r="F2864" i="2"/>
  <c r="E2864" i="2"/>
  <c r="D2864" i="2"/>
  <c r="C2864" i="2"/>
  <c r="B2864" i="2"/>
  <c r="A2864" i="2"/>
  <c r="T2864" i="2" s="1"/>
  <c r="AA2863" i="2"/>
  <c r="S2863" i="2"/>
  <c r="R2863" i="2"/>
  <c r="Q2863" i="2"/>
  <c r="Y2863" i="2" s="1" a="1"/>
  <c r="Y2863" i="2" s="1"/>
  <c r="P2863" i="2"/>
  <c r="Z2863" i="2" s="1"/>
  <c r="N2863" i="2"/>
  <c r="M2863" i="2"/>
  <c r="L2863" i="2"/>
  <c r="K2863" i="2"/>
  <c r="J2863" i="2"/>
  <c r="I2863" i="2"/>
  <c r="H2863" i="2"/>
  <c r="G2863" i="2"/>
  <c r="F2863" i="2"/>
  <c r="E2863" i="2"/>
  <c r="D2863" i="2"/>
  <c r="C2863" i="2"/>
  <c r="B2863" i="2"/>
  <c r="A2863" i="2"/>
  <c r="T2863" i="2" s="1"/>
  <c r="AA2862" i="2"/>
  <c r="S2862" i="2"/>
  <c r="R2862" i="2"/>
  <c r="Q2862" i="2"/>
  <c r="Y2862" i="2" s="1" a="1"/>
  <c r="Y2862" i="2" s="1"/>
  <c r="P2862" i="2"/>
  <c r="Z2862" i="2" s="1"/>
  <c r="N2862" i="2"/>
  <c r="M2862" i="2"/>
  <c r="L2862" i="2"/>
  <c r="K2862" i="2"/>
  <c r="J2862" i="2"/>
  <c r="I2862" i="2"/>
  <c r="H2862" i="2"/>
  <c r="G2862" i="2"/>
  <c r="F2862" i="2"/>
  <c r="E2862" i="2"/>
  <c r="D2862" i="2"/>
  <c r="C2862" i="2"/>
  <c r="B2862" i="2"/>
  <c r="A2862" i="2"/>
  <c r="T2862" i="2" s="1"/>
  <c r="AA2861" i="2"/>
  <c r="S2861" i="2"/>
  <c r="R2861" i="2"/>
  <c r="Q2861" i="2"/>
  <c r="Y2861" i="2" s="1" a="1"/>
  <c r="Y2861" i="2" s="1"/>
  <c r="P2861" i="2"/>
  <c r="Z2861" i="2" s="1"/>
  <c r="N2861" i="2"/>
  <c r="M2861" i="2"/>
  <c r="L2861" i="2"/>
  <c r="K2861" i="2"/>
  <c r="J2861" i="2"/>
  <c r="I2861" i="2"/>
  <c r="H2861" i="2"/>
  <c r="G2861" i="2"/>
  <c r="F2861" i="2"/>
  <c r="E2861" i="2"/>
  <c r="D2861" i="2"/>
  <c r="C2861" i="2"/>
  <c r="B2861" i="2"/>
  <c r="A2861" i="2"/>
  <c r="T2861" i="2" s="1"/>
  <c r="AA2860" i="2"/>
  <c r="S2860" i="2"/>
  <c r="R2860" i="2"/>
  <c r="Q2860" i="2"/>
  <c r="Y2860" i="2" s="1" a="1"/>
  <c r="Y2860" i="2" s="1"/>
  <c r="P2860" i="2"/>
  <c r="Z2860" i="2" s="1"/>
  <c r="N2860" i="2"/>
  <c r="M2860" i="2"/>
  <c r="L2860" i="2"/>
  <c r="K2860" i="2"/>
  <c r="X2860" i="2" s="1"/>
  <c r="J2860" i="2"/>
  <c r="I2860" i="2"/>
  <c r="H2860" i="2"/>
  <c r="G2860" i="2"/>
  <c r="F2860" i="2"/>
  <c r="E2860" i="2"/>
  <c r="D2860" i="2"/>
  <c r="C2860" i="2"/>
  <c r="B2860" i="2"/>
  <c r="A2860" i="2"/>
  <c r="T2860" i="2" s="1"/>
  <c r="AA2859" i="2"/>
  <c r="S2859" i="2"/>
  <c r="R2859" i="2"/>
  <c r="Q2859" i="2"/>
  <c r="Y2859" i="2" s="1" a="1"/>
  <c r="Y2859" i="2" s="1"/>
  <c r="P2859" i="2"/>
  <c r="Z2859" i="2" s="1"/>
  <c r="N2859" i="2"/>
  <c r="M2859" i="2"/>
  <c r="L2859" i="2"/>
  <c r="K2859" i="2"/>
  <c r="X2859" i="2" s="1"/>
  <c r="J2859" i="2"/>
  <c r="I2859" i="2"/>
  <c r="H2859" i="2"/>
  <c r="G2859" i="2"/>
  <c r="F2859" i="2"/>
  <c r="E2859" i="2"/>
  <c r="D2859" i="2"/>
  <c r="C2859" i="2"/>
  <c r="B2859" i="2"/>
  <c r="A2859" i="2"/>
  <c r="T2859" i="2" s="1"/>
  <c r="AA2858" i="2"/>
  <c r="S2858" i="2"/>
  <c r="R2858" i="2"/>
  <c r="Q2858" i="2"/>
  <c r="Y2858" i="2" s="1" a="1"/>
  <c r="Y2858" i="2" s="1"/>
  <c r="P2858" i="2"/>
  <c r="Z2858" i="2" s="1"/>
  <c r="N2858" i="2"/>
  <c r="M2858" i="2"/>
  <c r="L2858" i="2"/>
  <c r="K2858" i="2"/>
  <c r="X2858" i="2" s="1"/>
  <c r="J2858" i="2"/>
  <c r="I2858" i="2"/>
  <c r="H2858" i="2"/>
  <c r="G2858" i="2"/>
  <c r="F2858" i="2"/>
  <c r="E2858" i="2"/>
  <c r="D2858" i="2"/>
  <c r="C2858" i="2"/>
  <c r="B2858" i="2"/>
  <c r="A2858" i="2"/>
  <c r="T2858" i="2" s="1"/>
  <c r="AA2857" i="2"/>
  <c r="S2857" i="2"/>
  <c r="R2857" i="2"/>
  <c r="Q2857" i="2"/>
  <c r="Y2857" i="2" s="1" a="1"/>
  <c r="Y2857" i="2" s="1"/>
  <c r="P2857" i="2"/>
  <c r="Z2857" i="2" s="1"/>
  <c r="N2857" i="2"/>
  <c r="M2857" i="2"/>
  <c r="L2857" i="2"/>
  <c r="K2857" i="2"/>
  <c r="X2857" i="2" s="1"/>
  <c r="J2857" i="2"/>
  <c r="I2857" i="2"/>
  <c r="H2857" i="2"/>
  <c r="G2857" i="2"/>
  <c r="F2857" i="2"/>
  <c r="E2857" i="2"/>
  <c r="D2857" i="2"/>
  <c r="C2857" i="2"/>
  <c r="B2857" i="2"/>
  <c r="A2857" i="2"/>
  <c r="T2857" i="2" s="1"/>
  <c r="AA2856" i="2"/>
  <c r="S2856" i="2"/>
  <c r="R2856" i="2"/>
  <c r="Q2856" i="2"/>
  <c r="Y2856" i="2" s="1" a="1"/>
  <c r="Y2856" i="2" s="1"/>
  <c r="P2856" i="2"/>
  <c r="Z2856" i="2" s="1"/>
  <c r="N2856" i="2"/>
  <c r="M2856" i="2"/>
  <c r="L2856" i="2"/>
  <c r="K2856" i="2"/>
  <c r="X2856" i="2" s="1"/>
  <c r="J2856" i="2"/>
  <c r="I2856" i="2"/>
  <c r="H2856" i="2"/>
  <c r="G2856" i="2"/>
  <c r="F2856" i="2"/>
  <c r="E2856" i="2"/>
  <c r="D2856" i="2"/>
  <c r="C2856" i="2"/>
  <c r="B2856" i="2"/>
  <c r="A2856" i="2"/>
  <c r="T2856" i="2" s="1"/>
  <c r="AA2855" i="2"/>
  <c r="S2855" i="2"/>
  <c r="R2855" i="2"/>
  <c r="Q2855" i="2"/>
  <c r="Y2855" i="2" s="1" a="1"/>
  <c r="Y2855" i="2" s="1"/>
  <c r="P2855" i="2"/>
  <c r="Z2855" i="2" s="1"/>
  <c r="N2855" i="2"/>
  <c r="M2855" i="2"/>
  <c r="L2855" i="2"/>
  <c r="K2855" i="2"/>
  <c r="J2855" i="2"/>
  <c r="I2855" i="2"/>
  <c r="H2855" i="2"/>
  <c r="G2855" i="2"/>
  <c r="F2855" i="2"/>
  <c r="E2855" i="2"/>
  <c r="D2855" i="2"/>
  <c r="C2855" i="2"/>
  <c r="B2855" i="2"/>
  <c r="A2855" i="2"/>
  <c r="T2855" i="2" s="1"/>
  <c r="AA2854" i="2"/>
  <c r="S2854" i="2"/>
  <c r="R2854" i="2"/>
  <c r="Q2854" i="2"/>
  <c r="Y2854" i="2" s="1" a="1"/>
  <c r="Y2854" i="2" s="1"/>
  <c r="P2854" i="2"/>
  <c r="Z2854" i="2" s="1"/>
  <c r="N2854" i="2"/>
  <c r="M2854" i="2"/>
  <c r="L2854" i="2"/>
  <c r="K2854" i="2"/>
  <c r="X2854" i="2" s="1"/>
  <c r="J2854" i="2"/>
  <c r="I2854" i="2"/>
  <c r="H2854" i="2"/>
  <c r="G2854" i="2"/>
  <c r="F2854" i="2"/>
  <c r="E2854" i="2"/>
  <c r="D2854" i="2"/>
  <c r="C2854" i="2"/>
  <c r="B2854" i="2"/>
  <c r="A2854" i="2"/>
  <c r="T2854" i="2" s="1"/>
  <c r="AA2853" i="2"/>
  <c r="S2853" i="2"/>
  <c r="R2853" i="2"/>
  <c r="Q2853" i="2"/>
  <c r="Y2853" i="2" s="1" a="1"/>
  <c r="Y2853" i="2" s="1"/>
  <c r="P2853" i="2"/>
  <c r="Z2853" i="2" s="1"/>
  <c r="N2853" i="2"/>
  <c r="M2853" i="2"/>
  <c r="L2853" i="2"/>
  <c r="K2853" i="2"/>
  <c r="J2853" i="2"/>
  <c r="I2853" i="2"/>
  <c r="H2853" i="2"/>
  <c r="G2853" i="2"/>
  <c r="F2853" i="2"/>
  <c r="E2853" i="2"/>
  <c r="D2853" i="2"/>
  <c r="C2853" i="2"/>
  <c r="B2853" i="2"/>
  <c r="A2853" i="2"/>
  <c r="T2853" i="2" s="1"/>
  <c r="AA2852" i="2"/>
  <c r="S2852" i="2"/>
  <c r="R2852" i="2"/>
  <c r="Q2852" i="2"/>
  <c r="Y2852" i="2" s="1" a="1"/>
  <c r="Y2852" i="2" s="1"/>
  <c r="P2852" i="2"/>
  <c r="Z2852" i="2" s="1"/>
  <c r="N2852" i="2"/>
  <c r="M2852" i="2"/>
  <c r="L2852" i="2"/>
  <c r="K2852" i="2"/>
  <c r="X2852" i="2" s="1"/>
  <c r="J2852" i="2"/>
  <c r="I2852" i="2"/>
  <c r="H2852" i="2"/>
  <c r="G2852" i="2"/>
  <c r="F2852" i="2"/>
  <c r="E2852" i="2"/>
  <c r="D2852" i="2"/>
  <c r="C2852" i="2"/>
  <c r="B2852" i="2"/>
  <c r="A2852" i="2"/>
  <c r="T2852" i="2" s="1"/>
  <c r="AA2851" i="2"/>
  <c r="S2851" i="2"/>
  <c r="R2851" i="2"/>
  <c r="Q2851" i="2"/>
  <c r="Y2851" i="2" s="1" a="1"/>
  <c r="Y2851" i="2" s="1"/>
  <c r="P2851" i="2"/>
  <c r="Z2851" i="2" s="1"/>
  <c r="N2851" i="2"/>
  <c r="M2851" i="2"/>
  <c r="L2851" i="2"/>
  <c r="K2851" i="2"/>
  <c r="X2851" i="2" s="1"/>
  <c r="J2851" i="2"/>
  <c r="I2851" i="2"/>
  <c r="H2851" i="2"/>
  <c r="G2851" i="2"/>
  <c r="F2851" i="2"/>
  <c r="E2851" i="2"/>
  <c r="D2851" i="2"/>
  <c r="C2851" i="2"/>
  <c r="B2851" i="2"/>
  <c r="A2851" i="2"/>
  <c r="T2851" i="2" s="1"/>
  <c r="AA2850" i="2"/>
  <c r="S2850" i="2"/>
  <c r="R2850" i="2"/>
  <c r="Q2850" i="2"/>
  <c r="Y2850" i="2" s="1" a="1"/>
  <c r="Y2850" i="2" s="1"/>
  <c r="P2850" i="2"/>
  <c r="Z2850" i="2" s="1"/>
  <c r="N2850" i="2"/>
  <c r="M2850" i="2"/>
  <c r="L2850" i="2"/>
  <c r="K2850" i="2"/>
  <c r="X2850" i="2" s="1"/>
  <c r="J2850" i="2"/>
  <c r="I2850" i="2"/>
  <c r="H2850" i="2"/>
  <c r="G2850" i="2"/>
  <c r="F2850" i="2"/>
  <c r="E2850" i="2"/>
  <c r="D2850" i="2"/>
  <c r="C2850" i="2"/>
  <c r="B2850" i="2"/>
  <c r="A2850" i="2"/>
  <c r="T2850" i="2" s="1"/>
  <c r="AA2849" i="2"/>
  <c r="S2849" i="2"/>
  <c r="R2849" i="2"/>
  <c r="Q2849" i="2"/>
  <c r="Y2849" i="2" s="1" a="1"/>
  <c r="Y2849" i="2" s="1"/>
  <c r="P2849" i="2"/>
  <c r="Z2849" i="2" s="1"/>
  <c r="N2849" i="2"/>
  <c r="M2849" i="2"/>
  <c r="L2849" i="2"/>
  <c r="K2849" i="2"/>
  <c r="J2849" i="2"/>
  <c r="I2849" i="2"/>
  <c r="H2849" i="2"/>
  <c r="G2849" i="2"/>
  <c r="F2849" i="2"/>
  <c r="E2849" i="2"/>
  <c r="D2849" i="2"/>
  <c r="C2849" i="2"/>
  <c r="B2849" i="2"/>
  <c r="A2849" i="2"/>
  <c r="T2849" i="2" s="1"/>
  <c r="AA2848" i="2"/>
  <c r="S2848" i="2"/>
  <c r="R2848" i="2"/>
  <c r="Q2848" i="2"/>
  <c r="Y2848" i="2" s="1" a="1"/>
  <c r="Y2848" i="2" s="1"/>
  <c r="P2848" i="2"/>
  <c r="Z2848" i="2" s="1"/>
  <c r="N2848" i="2"/>
  <c r="M2848" i="2"/>
  <c r="L2848" i="2"/>
  <c r="K2848" i="2"/>
  <c r="X2848" i="2" s="1"/>
  <c r="J2848" i="2"/>
  <c r="I2848" i="2"/>
  <c r="H2848" i="2"/>
  <c r="G2848" i="2"/>
  <c r="F2848" i="2"/>
  <c r="E2848" i="2"/>
  <c r="D2848" i="2"/>
  <c r="C2848" i="2"/>
  <c r="B2848" i="2"/>
  <c r="A2848" i="2"/>
  <c r="T2848" i="2" s="1"/>
  <c r="AA2847" i="2"/>
  <c r="S2847" i="2"/>
  <c r="R2847" i="2"/>
  <c r="Q2847" i="2"/>
  <c r="Y2847" i="2" s="1" a="1"/>
  <c r="Y2847" i="2" s="1"/>
  <c r="P2847" i="2"/>
  <c r="Z2847" i="2" s="1"/>
  <c r="N2847" i="2"/>
  <c r="M2847" i="2"/>
  <c r="L2847" i="2"/>
  <c r="K2847" i="2"/>
  <c r="X2847" i="2" s="1"/>
  <c r="J2847" i="2"/>
  <c r="I2847" i="2"/>
  <c r="H2847" i="2"/>
  <c r="G2847" i="2"/>
  <c r="F2847" i="2"/>
  <c r="E2847" i="2"/>
  <c r="D2847" i="2"/>
  <c r="C2847" i="2"/>
  <c r="B2847" i="2"/>
  <c r="A2847" i="2"/>
  <c r="T2847" i="2" s="1"/>
  <c r="AA2846" i="2"/>
  <c r="S2846" i="2"/>
  <c r="R2846" i="2"/>
  <c r="Q2846" i="2"/>
  <c r="Y2846" i="2" s="1" a="1"/>
  <c r="Y2846" i="2" s="1"/>
  <c r="P2846" i="2"/>
  <c r="Z2846" i="2" s="1"/>
  <c r="N2846" i="2"/>
  <c r="M2846" i="2"/>
  <c r="L2846" i="2"/>
  <c r="K2846" i="2"/>
  <c r="X2846" i="2" s="1"/>
  <c r="J2846" i="2"/>
  <c r="I2846" i="2"/>
  <c r="H2846" i="2"/>
  <c r="G2846" i="2"/>
  <c r="F2846" i="2"/>
  <c r="E2846" i="2"/>
  <c r="D2846" i="2"/>
  <c r="C2846" i="2"/>
  <c r="B2846" i="2"/>
  <c r="A2846" i="2"/>
  <c r="T2846" i="2" s="1"/>
  <c r="AA2845" i="2"/>
  <c r="S2845" i="2"/>
  <c r="R2845" i="2"/>
  <c r="Q2845" i="2"/>
  <c r="Y2845" i="2" s="1" a="1"/>
  <c r="Y2845" i="2" s="1"/>
  <c r="P2845" i="2"/>
  <c r="Z2845" i="2" s="1"/>
  <c r="N2845" i="2"/>
  <c r="M2845" i="2"/>
  <c r="L2845" i="2"/>
  <c r="K2845" i="2"/>
  <c r="X2845" i="2" s="1"/>
  <c r="J2845" i="2"/>
  <c r="I2845" i="2"/>
  <c r="H2845" i="2"/>
  <c r="G2845" i="2"/>
  <c r="F2845" i="2"/>
  <c r="E2845" i="2"/>
  <c r="D2845" i="2"/>
  <c r="C2845" i="2"/>
  <c r="B2845" i="2"/>
  <c r="A2845" i="2"/>
  <c r="T2845" i="2" s="1"/>
  <c r="AA2844" i="2"/>
  <c r="S2844" i="2"/>
  <c r="R2844" i="2"/>
  <c r="Q2844" i="2"/>
  <c r="Y2844" i="2" s="1" a="1"/>
  <c r="Y2844" i="2" s="1"/>
  <c r="P2844" i="2"/>
  <c r="Z2844" i="2" s="1"/>
  <c r="N2844" i="2"/>
  <c r="M2844" i="2"/>
  <c r="L2844" i="2"/>
  <c r="K2844" i="2"/>
  <c r="X2844" i="2" s="1"/>
  <c r="J2844" i="2"/>
  <c r="I2844" i="2"/>
  <c r="H2844" i="2"/>
  <c r="G2844" i="2"/>
  <c r="F2844" i="2"/>
  <c r="E2844" i="2"/>
  <c r="D2844" i="2"/>
  <c r="C2844" i="2"/>
  <c r="B2844" i="2"/>
  <c r="A2844" i="2"/>
  <c r="T2844" i="2" s="1"/>
  <c r="AA2843" i="2"/>
  <c r="S2843" i="2"/>
  <c r="R2843" i="2"/>
  <c r="Q2843" i="2"/>
  <c r="Y2843" i="2" s="1" a="1"/>
  <c r="Y2843" i="2" s="1"/>
  <c r="P2843" i="2"/>
  <c r="Z2843" i="2" s="1"/>
  <c r="N2843" i="2"/>
  <c r="M2843" i="2"/>
  <c r="L2843" i="2"/>
  <c r="K2843" i="2"/>
  <c r="X2843" i="2" s="1"/>
  <c r="J2843" i="2"/>
  <c r="I2843" i="2"/>
  <c r="H2843" i="2"/>
  <c r="G2843" i="2"/>
  <c r="F2843" i="2"/>
  <c r="E2843" i="2"/>
  <c r="D2843" i="2"/>
  <c r="C2843" i="2"/>
  <c r="B2843" i="2"/>
  <c r="A2843" i="2"/>
  <c r="T2843" i="2" s="1"/>
  <c r="AA2842" i="2"/>
  <c r="S2842" i="2"/>
  <c r="R2842" i="2"/>
  <c r="Q2842" i="2"/>
  <c r="Y2842" i="2" s="1" a="1"/>
  <c r="Y2842" i="2" s="1"/>
  <c r="P2842" i="2"/>
  <c r="Z2842" i="2" s="1"/>
  <c r="N2842" i="2"/>
  <c r="M2842" i="2"/>
  <c r="L2842" i="2"/>
  <c r="K2842" i="2"/>
  <c r="X2842" i="2" s="1"/>
  <c r="J2842" i="2"/>
  <c r="I2842" i="2"/>
  <c r="H2842" i="2"/>
  <c r="G2842" i="2"/>
  <c r="F2842" i="2"/>
  <c r="E2842" i="2"/>
  <c r="D2842" i="2"/>
  <c r="C2842" i="2"/>
  <c r="B2842" i="2"/>
  <c r="A2842" i="2"/>
  <c r="T2842" i="2" s="1"/>
  <c r="AA2841" i="2"/>
  <c r="S2841" i="2"/>
  <c r="R2841" i="2"/>
  <c r="Q2841" i="2"/>
  <c r="Y2841" i="2" s="1" a="1"/>
  <c r="Y2841" i="2" s="1"/>
  <c r="P2841" i="2"/>
  <c r="Z2841" i="2" s="1"/>
  <c r="N2841" i="2"/>
  <c r="M2841" i="2"/>
  <c r="L2841" i="2"/>
  <c r="K2841" i="2"/>
  <c r="X2841" i="2" s="1"/>
  <c r="J2841" i="2"/>
  <c r="I2841" i="2"/>
  <c r="H2841" i="2"/>
  <c r="G2841" i="2"/>
  <c r="F2841" i="2"/>
  <c r="E2841" i="2"/>
  <c r="D2841" i="2"/>
  <c r="C2841" i="2"/>
  <c r="B2841" i="2"/>
  <c r="A2841" i="2"/>
  <c r="T2841" i="2" s="1"/>
  <c r="AA2840" i="2"/>
  <c r="S2840" i="2"/>
  <c r="R2840" i="2"/>
  <c r="Q2840" i="2"/>
  <c r="Y2840" i="2" s="1" a="1"/>
  <c r="Y2840" i="2" s="1"/>
  <c r="P2840" i="2"/>
  <c r="Z2840" i="2" s="1"/>
  <c r="N2840" i="2"/>
  <c r="M2840" i="2"/>
  <c r="L2840" i="2"/>
  <c r="K2840" i="2"/>
  <c r="X2840" i="2" s="1"/>
  <c r="J2840" i="2"/>
  <c r="I2840" i="2"/>
  <c r="H2840" i="2"/>
  <c r="G2840" i="2"/>
  <c r="F2840" i="2"/>
  <c r="E2840" i="2"/>
  <c r="D2840" i="2"/>
  <c r="C2840" i="2"/>
  <c r="B2840" i="2"/>
  <c r="A2840" i="2"/>
  <c r="T2840" i="2" s="1"/>
  <c r="AA2839" i="2"/>
  <c r="S2839" i="2"/>
  <c r="R2839" i="2"/>
  <c r="Q2839" i="2"/>
  <c r="Y2839" i="2" s="1" a="1"/>
  <c r="Y2839" i="2" s="1"/>
  <c r="P2839" i="2"/>
  <c r="Z2839" i="2" s="1"/>
  <c r="N2839" i="2"/>
  <c r="M2839" i="2"/>
  <c r="L2839" i="2"/>
  <c r="K2839" i="2"/>
  <c r="J2839" i="2"/>
  <c r="I2839" i="2"/>
  <c r="H2839" i="2"/>
  <c r="G2839" i="2"/>
  <c r="F2839" i="2"/>
  <c r="E2839" i="2"/>
  <c r="D2839" i="2"/>
  <c r="C2839" i="2"/>
  <c r="B2839" i="2"/>
  <c r="A2839" i="2"/>
  <c r="T2839" i="2" s="1"/>
  <c r="AA2838" i="2"/>
  <c r="S2838" i="2"/>
  <c r="R2838" i="2"/>
  <c r="Q2838" i="2"/>
  <c r="Y2838" i="2" s="1" a="1"/>
  <c r="Y2838" i="2" s="1"/>
  <c r="P2838" i="2"/>
  <c r="Z2838" i="2" s="1"/>
  <c r="N2838" i="2"/>
  <c r="M2838" i="2"/>
  <c r="L2838" i="2"/>
  <c r="K2838" i="2"/>
  <c r="J2838" i="2"/>
  <c r="I2838" i="2"/>
  <c r="H2838" i="2"/>
  <c r="G2838" i="2"/>
  <c r="F2838" i="2"/>
  <c r="E2838" i="2"/>
  <c r="D2838" i="2"/>
  <c r="C2838" i="2"/>
  <c r="B2838" i="2"/>
  <c r="A2838" i="2"/>
  <c r="T2838" i="2" s="1"/>
  <c r="AA2837" i="2"/>
  <c r="S2837" i="2"/>
  <c r="R2837" i="2"/>
  <c r="Q2837" i="2"/>
  <c r="Y2837" i="2" s="1" a="1"/>
  <c r="Y2837" i="2" s="1"/>
  <c r="P2837" i="2"/>
  <c r="Z2837" i="2" s="1"/>
  <c r="N2837" i="2"/>
  <c r="M2837" i="2"/>
  <c r="L2837" i="2"/>
  <c r="K2837" i="2"/>
  <c r="J2837" i="2"/>
  <c r="I2837" i="2"/>
  <c r="H2837" i="2"/>
  <c r="G2837" i="2"/>
  <c r="F2837" i="2"/>
  <c r="E2837" i="2"/>
  <c r="D2837" i="2"/>
  <c r="C2837" i="2"/>
  <c r="B2837" i="2"/>
  <c r="A2837" i="2"/>
  <c r="T2837" i="2" s="1"/>
  <c r="AA2836" i="2"/>
  <c r="S2836" i="2"/>
  <c r="R2836" i="2"/>
  <c r="Q2836" i="2"/>
  <c r="Y2836" i="2" s="1" a="1"/>
  <c r="Y2836" i="2" s="1"/>
  <c r="P2836" i="2"/>
  <c r="Z2836" i="2" s="1"/>
  <c r="N2836" i="2"/>
  <c r="M2836" i="2"/>
  <c r="L2836" i="2"/>
  <c r="K2836" i="2"/>
  <c r="X2836" i="2" s="1"/>
  <c r="J2836" i="2"/>
  <c r="I2836" i="2"/>
  <c r="H2836" i="2"/>
  <c r="G2836" i="2"/>
  <c r="F2836" i="2"/>
  <c r="E2836" i="2"/>
  <c r="D2836" i="2"/>
  <c r="C2836" i="2"/>
  <c r="B2836" i="2"/>
  <c r="A2836" i="2"/>
  <c r="T2836" i="2" s="1"/>
  <c r="AA2835" i="2"/>
  <c r="S2835" i="2"/>
  <c r="R2835" i="2"/>
  <c r="Q2835" i="2"/>
  <c r="Y2835" i="2" s="1" a="1"/>
  <c r="Y2835" i="2" s="1"/>
  <c r="P2835" i="2"/>
  <c r="Z2835" i="2" s="1"/>
  <c r="N2835" i="2"/>
  <c r="M2835" i="2"/>
  <c r="L2835" i="2"/>
  <c r="K2835" i="2"/>
  <c r="X2835" i="2" s="1"/>
  <c r="J2835" i="2"/>
  <c r="I2835" i="2"/>
  <c r="H2835" i="2"/>
  <c r="G2835" i="2"/>
  <c r="F2835" i="2"/>
  <c r="E2835" i="2"/>
  <c r="D2835" i="2"/>
  <c r="C2835" i="2"/>
  <c r="B2835" i="2"/>
  <c r="A2835" i="2"/>
  <c r="T2835" i="2" s="1"/>
  <c r="AA2834" i="2"/>
  <c r="S2834" i="2"/>
  <c r="R2834" i="2"/>
  <c r="Q2834" i="2"/>
  <c r="Y2834" i="2" s="1" a="1"/>
  <c r="Y2834" i="2" s="1"/>
  <c r="P2834" i="2"/>
  <c r="Z2834" i="2" s="1"/>
  <c r="N2834" i="2"/>
  <c r="M2834" i="2"/>
  <c r="L2834" i="2"/>
  <c r="K2834" i="2"/>
  <c r="X2834" i="2" s="1"/>
  <c r="J2834" i="2"/>
  <c r="I2834" i="2"/>
  <c r="H2834" i="2"/>
  <c r="G2834" i="2"/>
  <c r="F2834" i="2"/>
  <c r="E2834" i="2"/>
  <c r="D2834" i="2"/>
  <c r="C2834" i="2"/>
  <c r="B2834" i="2"/>
  <c r="A2834" i="2"/>
  <c r="T2834" i="2" s="1"/>
  <c r="AA2833" i="2"/>
  <c r="S2833" i="2"/>
  <c r="R2833" i="2"/>
  <c r="Q2833" i="2"/>
  <c r="Y2833" i="2" s="1" a="1"/>
  <c r="Y2833" i="2" s="1"/>
  <c r="P2833" i="2"/>
  <c r="Z2833" i="2" s="1"/>
  <c r="N2833" i="2"/>
  <c r="M2833" i="2"/>
  <c r="L2833" i="2"/>
  <c r="K2833" i="2"/>
  <c r="J2833" i="2"/>
  <c r="I2833" i="2"/>
  <c r="H2833" i="2"/>
  <c r="G2833" i="2"/>
  <c r="F2833" i="2"/>
  <c r="E2833" i="2"/>
  <c r="D2833" i="2"/>
  <c r="C2833" i="2"/>
  <c r="B2833" i="2"/>
  <c r="A2833" i="2"/>
  <c r="T2833" i="2" s="1"/>
  <c r="AA2832" i="2"/>
  <c r="S2832" i="2"/>
  <c r="R2832" i="2"/>
  <c r="Q2832" i="2"/>
  <c r="Y2832" i="2" s="1" a="1"/>
  <c r="Y2832" i="2" s="1"/>
  <c r="P2832" i="2"/>
  <c r="Z2832" i="2" s="1"/>
  <c r="N2832" i="2"/>
  <c r="M2832" i="2"/>
  <c r="L2832" i="2"/>
  <c r="K2832" i="2"/>
  <c r="X2832" i="2" s="1"/>
  <c r="J2832" i="2"/>
  <c r="I2832" i="2"/>
  <c r="H2832" i="2"/>
  <c r="G2832" i="2"/>
  <c r="F2832" i="2"/>
  <c r="E2832" i="2"/>
  <c r="D2832" i="2"/>
  <c r="C2832" i="2"/>
  <c r="B2832" i="2"/>
  <c r="A2832" i="2"/>
  <c r="T2832" i="2" s="1"/>
  <c r="AA2831" i="2"/>
  <c r="S2831" i="2"/>
  <c r="R2831" i="2"/>
  <c r="Q2831" i="2"/>
  <c r="Y2831" i="2" s="1" a="1"/>
  <c r="Y2831" i="2" s="1"/>
  <c r="P2831" i="2"/>
  <c r="Z2831" i="2" s="1"/>
  <c r="N2831" i="2"/>
  <c r="M2831" i="2"/>
  <c r="L2831" i="2"/>
  <c r="K2831" i="2"/>
  <c r="J2831" i="2"/>
  <c r="I2831" i="2"/>
  <c r="H2831" i="2"/>
  <c r="G2831" i="2"/>
  <c r="F2831" i="2"/>
  <c r="E2831" i="2"/>
  <c r="D2831" i="2"/>
  <c r="C2831" i="2"/>
  <c r="B2831" i="2"/>
  <c r="A2831" i="2"/>
  <c r="T2831" i="2" s="1"/>
  <c r="AA2830" i="2"/>
  <c r="S2830" i="2"/>
  <c r="R2830" i="2"/>
  <c r="Q2830" i="2"/>
  <c r="Y2830" i="2" s="1" a="1"/>
  <c r="Y2830" i="2" s="1"/>
  <c r="P2830" i="2"/>
  <c r="Z2830" i="2" s="1"/>
  <c r="N2830" i="2"/>
  <c r="M2830" i="2"/>
  <c r="L2830" i="2"/>
  <c r="K2830" i="2"/>
  <c r="X2830" i="2" s="1"/>
  <c r="J2830" i="2"/>
  <c r="I2830" i="2"/>
  <c r="H2830" i="2"/>
  <c r="G2830" i="2"/>
  <c r="F2830" i="2"/>
  <c r="E2830" i="2"/>
  <c r="D2830" i="2"/>
  <c r="C2830" i="2"/>
  <c r="B2830" i="2"/>
  <c r="A2830" i="2"/>
  <c r="T2830" i="2" s="1"/>
  <c r="AA2829" i="2"/>
  <c r="S2829" i="2"/>
  <c r="R2829" i="2"/>
  <c r="Q2829" i="2"/>
  <c r="Y2829" i="2" s="1" a="1"/>
  <c r="Y2829" i="2" s="1"/>
  <c r="P2829" i="2"/>
  <c r="Z2829" i="2" s="1"/>
  <c r="N2829" i="2"/>
  <c r="M2829" i="2"/>
  <c r="L2829" i="2"/>
  <c r="K2829" i="2"/>
  <c r="X2829" i="2" s="1"/>
  <c r="J2829" i="2"/>
  <c r="I2829" i="2"/>
  <c r="H2829" i="2"/>
  <c r="G2829" i="2"/>
  <c r="F2829" i="2"/>
  <c r="E2829" i="2"/>
  <c r="D2829" i="2"/>
  <c r="C2829" i="2"/>
  <c r="B2829" i="2"/>
  <c r="A2829" i="2"/>
  <c r="T2829" i="2" s="1"/>
  <c r="AA2828" i="2"/>
  <c r="S2828" i="2"/>
  <c r="R2828" i="2"/>
  <c r="Q2828" i="2"/>
  <c r="Y2828" i="2" s="1" a="1"/>
  <c r="Y2828" i="2" s="1"/>
  <c r="P2828" i="2"/>
  <c r="Z2828" i="2" s="1"/>
  <c r="N2828" i="2"/>
  <c r="M2828" i="2"/>
  <c r="L2828" i="2"/>
  <c r="K2828" i="2"/>
  <c r="X2828" i="2" s="1"/>
  <c r="J2828" i="2"/>
  <c r="I2828" i="2"/>
  <c r="H2828" i="2"/>
  <c r="G2828" i="2"/>
  <c r="F2828" i="2"/>
  <c r="E2828" i="2"/>
  <c r="D2828" i="2"/>
  <c r="C2828" i="2"/>
  <c r="B2828" i="2"/>
  <c r="A2828" i="2"/>
  <c r="T2828" i="2" s="1"/>
  <c r="AA2827" i="2"/>
  <c r="S2827" i="2"/>
  <c r="R2827" i="2"/>
  <c r="Q2827" i="2"/>
  <c r="Y2827" i="2" s="1" a="1"/>
  <c r="Y2827" i="2" s="1"/>
  <c r="P2827" i="2"/>
  <c r="Z2827" i="2" s="1"/>
  <c r="N2827" i="2"/>
  <c r="M2827" i="2"/>
  <c r="L2827" i="2"/>
  <c r="K2827" i="2"/>
  <c r="X2827" i="2" s="1"/>
  <c r="J2827" i="2"/>
  <c r="I2827" i="2"/>
  <c r="H2827" i="2"/>
  <c r="G2827" i="2"/>
  <c r="F2827" i="2"/>
  <c r="E2827" i="2"/>
  <c r="D2827" i="2"/>
  <c r="C2827" i="2"/>
  <c r="B2827" i="2"/>
  <c r="A2827" i="2"/>
  <c r="T2827" i="2" s="1"/>
  <c r="AA2826" i="2"/>
  <c r="S2826" i="2"/>
  <c r="R2826" i="2"/>
  <c r="Q2826" i="2"/>
  <c r="Y2826" i="2" s="1" a="1"/>
  <c r="Y2826" i="2" s="1"/>
  <c r="P2826" i="2"/>
  <c r="Z2826" i="2" s="1"/>
  <c r="N2826" i="2"/>
  <c r="M2826" i="2"/>
  <c r="L2826" i="2"/>
  <c r="K2826" i="2"/>
  <c r="X2826" i="2" s="1"/>
  <c r="J2826" i="2"/>
  <c r="I2826" i="2"/>
  <c r="H2826" i="2"/>
  <c r="G2826" i="2"/>
  <c r="F2826" i="2"/>
  <c r="E2826" i="2"/>
  <c r="D2826" i="2"/>
  <c r="C2826" i="2"/>
  <c r="B2826" i="2"/>
  <c r="A2826" i="2"/>
  <c r="T2826" i="2" s="1"/>
  <c r="AA2825" i="2"/>
  <c r="S2825" i="2"/>
  <c r="R2825" i="2"/>
  <c r="Q2825" i="2"/>
  <c r="Y2825" i="2" s="1" a="1"/>
  <c r="Y2825" i="2" s="1"/>
  <c r="P2825" i="2"/>
  <c r="Z2825" i="2" s="1"/>
  <c r="N2825" i="2"/>
  <c r="M2825" i="2"/>
  <c r="L2825" i="2"/>
  <c r="K2825" i="2"/>
  <c r="J2825" i="2"/>
  <c r="I2825" i="2"/>
  <c r="H2825" i="2"/>
  <c r="G2825" i="2"/>
  <c r="F2825" i="2"/>
  <c r="E2825" i="2"/>
  <c r="D2825" i="2"/>
  <c r="C2825" i="2"/>
  <c r="B2825" i="2"/>
  <c r="A2825" i="2"/>
  <c r="T2825" i="2" s="1"/>
  <c r="AA2824" i="2"/>
  <c r="S2824" i="2"/>
  <c r="R2824" i="2"/>
  <c r="Q2824" i="2"/>
  <c r="Y2824" i="2" s="1" a="1"/>
  <c r="Y2824" i="2" s="1"/>
  <c r="P2824" i="2"/>
  <c r="Z2824" i="2" s="1"/>
  <c r="N2824" i="2"/>
  <c r="M2824" i="2"/>
  <c r="L2824" i="2"/>
  <c r="K2824" i="2"/>
  <c r="X2824" i="2" s="1"/>
  <c r="J2824" i="2"/>
  <c r="I2824" i="2"/>
  <c r="H2824" i="2"/>
  <c r="G2824" i="2"/>
  <c r="F2824" i="2"/>
  <c r="E2824" i="2"/>
  <c r="D2824" i="2"/>
  <c r="C2824" i="2"/>
  <c r="B2824" i="2"/>
  <c r="A2824" i="2"/>
  <c r="T2824" i="2" s="1"/>
  <c r="AA2823" i="2"/>
  <c r="S2823" i="2"/>
  <c r="R2823" i="2"/>
  <c r="Q2823" i="2"/>
  <c r="Y2823" i="2" s="1" a="1"/>
  <c r="Y2823" i="2" s="1"/>
  <c r="P2823" i="2"/>
  <c r="Z2823" i="2" s="1"/>
  <c r="N2823" i="2"/>
  <c r="M2823" i="2"/>
  <c r="L2823" i="2"/>
  <c r="K2823" i="2"/>
  <c r="X2823" i="2" s="1"/>
  <c r="J2823" i="2"/>
  <c r="I2823" i="2"/>
  <c r="H2823" i="2"/>
  <c r="G2823" i="2"/>
  <c r="F2823" i="2"/>
  <c r="E2823" i="2"/>
  <c r="D2823" i="2"/>
  <c r="C2823" i="2"/>
  <c r="B2823" i="2"/>
  <c r="A2823" i="2"/>
  <c r="T2823" i="2" s="1"/>
  <c r="AA2822" i="2"/>
  <c r="S2822" i="2"/>
  <c r="R2822" i="2"/>
  <c r="Q2822" i="2"/>
  <c r="Y2822" i="2" s="1" a="1"/>
  <c r="Y2822" i="2" s="1"/>
  <c r="P2822" i="2"/>
  <c r="Z2822" i="2" s="1"/>
  <c r="N2822" i="2"/>
  <c r="M2822" i="2"/>
  <c r="L2822" i="2"/>
  <c r="K2822" i="2"/>
  <c r="X2822" i="2" s="1"/>
  <c r="J2822" i="2"/>
  <c r="I2822" i="2"/>
  <c r="H2822" i="2"/>
  <c r="G2822" i="2"/>
  <c r="F2822" i="2"/>
  <c r="E2822" i="2"/>
  <c r="D2822" i="2"/>
  <c r="C2822" i="2"/>
  <c r="B2822" i="2"/>
  <c r="A2822" i="2"/>
  <c r="T2822" i="2" s="1"/>
  <c r="AA2821" i="2"/>
  <c r="S2821" i="2"/>
  <c r="R2821" i="2"/>
  <c r="Q2821" i="2"/>
  <c r="Y2821" i="2" s="1" a="1"/>
  <c r="Y2821" i="2" s="1"/>
  <c r="P2821" i="2"/>
  <c r="Z2821" i="2" s="1"/>
  <c r="N2821" i="2"/>
  <c r="M2821" i="2"/>
  <c r="L2821" i="2"/>
  <c r="K2821" i="2"/>
  <c r="X2821" i="2" s="1"/>
  <c r="J2821" i="2"/>
  <c r="I2821" i="2"/>
  <c r="H2821" i="2"/>
  <c r="G2821" i="2"/>
  <c r="F2821" i="2"/>
  <c r="E2821" i="2"/>
  <c r="D2821" i="2"/>
  <c r="C2821" i="2"/>
  <c r="B2821" i="2"/>
  <c r="A2821" i="2"/>
  <c r="T2821" i="2" s="1"/>
  <c r="AA2820" i="2"/>
  <c r="S2820" i="2"/>
  <c r="R2820" i="2"/>
  <c r="Q2820" i="2"/>
  <c r="Y2820" i="2" s="1" a="1"/>
  <c r="Y2820" i="2" s="1"/>
  <c r="P2820" i="2"/>
  <c r="Z2820" i="2" s="1"/>
  <c r="N2820" i="2"/>
  <c r="M2820" i="2"/>
  <c r="L2820" i="2"/>
  <c r="K2820" i="2"/>
  <c r="J2820" i="2"/>
  <c r="I2820" i="2"/>
  <c r="H2820" i="2"/>
  <c r="G2820" i="2"/>
  <c r="F2820" i="2"/>
  <c r="E2820" i="2"/>
  <c r="D2820" i="2"/>
  <c r="C2820" i="2"/>
  <c r="B2820" i="2"/>
  <c r="A2820" i="2"/>
  <c r="T2820" i="2" s="1"/>
  <c r="AA2819" i="2"/>
  <c r="S2819" i="2"/>
  <c r="R2819" i="2"/>
  <c r="Q2819" i="2"/>
  <c r="Y2819" i="2" s="1" a="1"/>
  <c r="Y2819" i="2" s="1"/>
  <c r="P2819" i="2"/>
  <c r="Z2819" i="2" s="1"/>
  <c r="N2819" i="2"/>
  <c r="M2819" i="2"/>
  <c r="L2819" i="2"/>
  <c r="K2819" i="2"/>
  <c r="X2819" i="2" s="1"/>
  <c r="J2819" i="2"/>
  <c r="I2819" i="2"/>
  <c r="H2819" i="2"/>
  <c r="G2819" i="2"/>
  <c r="F2819" i="2"/>
  <c r="E2819" i="2"/>
  <c r="D2819" i="2"/>
  <c r="C2819" i="2"/>
  <c r="B2819" i="2"/>
  <c r="A2819" i="2"/>
  <c r="T2819" i="2" s="1"/>
  <c r="AA2818" i="2"/>
  <c r="S2818" i="2"/>
  <c r="R2818" i="2"/>
  <c r="Q2818" i="2"/>
  <c r="Y2818" i="2" s="1" a="1"/>
  <c r="Y2818" i="2" s="1"/>
  <c r="P2818" i="2"/>
  <c r="Z2818" i="2" s="1"/>
  <c r="N2818" i="2"/>
  <c r="M2818" i="2"/>
  <c r="L2818" i="2"/>
  <c r="K2818" i="2"/>
  <c r="X2818" i="2" s="1"/>
  <c r="J2818" i="2"/>
  <c r="I2818" i="2"/>
  <c r="H2818" i="2"/>
  <c r="G2818" i="2"/>
  <c r="F2818" i="2"/>
  <c r="E2818" i="2"/>
  <c r="D2818" i="2"/>
  <c r="C2818" i="2"/>
  <c r="B2818" i="2"/>
  <c r="A2818" i="2"/>
  <c r="T2818" i="2" s="1"/>
  <c r="AA2817" i="2"/>
  <c r="S2817" i="2"/>
  <c r="R2817" i="2"/>
  <c r="Q2817" i="2"/>
  <c r="Y2817" i="2" s="1" a="1"/>
  <c r="Y2817" i="2" s="1"/>
  <c r="P2817" i="2"/>
  <c r="Z2817" i="2" s="1"/>
  <c r="N2817" i="2"/>
  <c r="M2817" i="2"/>
  <c r="L2817" i="2"/>
  <c r="K2817" i="2"/>
  <c r="J2817" i="2"/>
  <c r="I2817" i="2"/>
  <c r="H2817" i="2"/>
  <c r="G2817" i="2"/>
  <c r="F2817" i="2"/>
  <c r="E2817" i="2"/>
  <c r="D2817" i="2"/>
  <c r="C2817" i="2"/>
  <c r="B2817" i="2"/>
  <c r="A2817" i="2"/>
  <c r="T2817" i="2" s="1"/>
  <c r="AA2816" i="2"/>
  <c r="S2816" i="2"/>
  <c r="R2816" i="2"/>
  <c r="Q2816" i="2"/>
  <c r="Y2816" i="2" s="1" a="1"/>
  <c r="Y2816" i="2" s="1"/>
  <c r="P2816" i="2"/>
  <c r="Z2816" i="2" s="1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B2816" i="2"/>
  <c r="A2816" i="2"/>
  <c r="T2816" i="2" s="1"/>
  <c r="AA2815" i="2"/>
  <c r="S2815" i="2"/>
  <c r="R2815" i="2"/>
  <c r="Q2815" i="2"/>
  <c r="Y2815" i="2" s="1" a="1"/>
  <c r="Y2815" i="2" s="1"/>
  <c r="P2815" i="2"/>
  <c r="Z2815" i="2" s="1"/>
  <c r="N2815" i="2"/>
  <c r="M2815" i="2"/>
  <c r="L2815" i="2"/>
  <c r="K2815" i="2"/>
  <c r="X2815" i="2" s="1"/>
  <c r="J2815" i="2"/>
  <c r="I2815" i="2"/>
  <c r="H2815" i="2"/>
  <c r="G2815" i="2"/>
  <c r="F2815" i="2"/>
  <c r="E2815" i="2"/>
  <c r="D2815" i="2"/>
  <c r="C2815" i="2"/>
  <c r="B2815" i="2"/>
  <c r="A2815" i="2"/>
  <c r="T2815" i="2" s="1"/>
  <c r="AA2814" i="2"/>
  <c r="S2814" i="2"/>
  <c r="R2814" i="2"/>
  <c r="Q2814" i="2"/>
  <c r="Y2814" i="2" s="1" a="1"/>
  <c r="Y2814" i="2" s="1"/>
  <c r="P2814" i="2"/>
  <c r="Z2814" i="2" s="1"/>
  <c r="N2814" i="2"/>
  <c r="M2814" i="2"/>
  <c r="L2814" i="2"/>
  <c r="K2814" i="2"/>
  <c r="J2814" i="2"/>
  <c r="I2814" i="2"/>
  <c r="H2814" i="2"/>
  <c r="G2814" i="2"/>
  <c r="F2814" i="2"/>
  <c r="E2814" i="2"/>
  <c r="D2814" i="2"/>
  <c r="C2814" i="2"/>
  <c r="B2814" i="2"/>
  <c r="A2814" i="2"/>
  <c r="T2814" i="2" s="1"/>
  <c r="AA2813" i="2"/>
  <c r="S2813" i="2"/>
  <c r="R2813" i="2"/>
  <c r="Q2813" i="2"/>
  <c r="Y2813" i="2" s="1" a="1"/>
  <c r="Y2813" i="2" s="1"/>
  <c r="P2813" i="2"/>
  <c r="Z2813" i="2" s="1"/>
  <c r="N2813" i="2"/>
  <c r="M2813" i="2"/>
  <c r="L2813" i="2"/>
  <c r="K2813" i="2"/>
  <c r="J2813" i="2"/>
  <c r="I2813" i="2"/>
  <c r="H2813" i="2"/>
  <c r="G2813" i="2"/>
  <c r="F2813" i="2"/>
  <c r="E2813" i="2"/>
  <c r="D2813" i="2"/>
  <c r="C2813" i="2"/>
  <c r="B2813" i="2"/>
  <c r="A2813" i="2"/>
  <c r="T2813" i="2" s="1"/>
  <c r="AA2812" i="2"/>
  <c r="S2812" i="2"/>
  <c r="R2812" i="2"/>
  <c r="Q2812" i="2"/>
  <c r="Y2812" i="2" s="1" a="1"/>
  <c r="Y2812" i="2" s="1"/>
  <c r="P2812" i="2"/>
  <c r="Z2812" i="2" s="1"/>
  <c r="N2812" i="2"/>
  <c r="M2812" i="2"/>
  <c r="L2812" i="2"/>
  <c r="K2812" i="2"/>
  <c r="X2812" i="2" s="1"/>
  <c r="J2812" i="2"/>
  <c r="I2812" i="2"/>
  <c r="H2812" i="2"/>
  <c r="G2812" i="2"/>
  <c r="F2812" i="2"/>
  <c r="E2812" i="2"/>
  <c r="D2812" i="2"/>
  <c r="C2812" i="2"/>
  <c r="B2812" i="2"/>
  <c r="A2812" i="2"/>
  <c r="T2812" i="2" s="1"/>
  <c r="AA2811" i="2"/>
  <c r="S2811" i="2"/>
  <c r="R2811" i="2"/>
  <c r="Q2811" i="2"/>
  <c r="Y2811" i="2" s="1" a="1"/>
  <c r="Y2811" i="2" s="1"/>
  <c r="P2811" i="2"/>
  <c r="Z2811" i="2" s="1"/>
  <c r="N2811" i="2"/>
  <c r="M2811" i="2"/>
  <c r="L2811" i="2"/>
  <c r="K2811" i="2"/>
  <c r="X2811" i="2" s="1"/>
  <c r="J2811" i="2"/>
  <c r="I2811" i="2"/>
  <c r="H2811" i="2"/>
  <c r="G2811" i="2"/>
  <c r="F2811" i="2"/>
  <c r="E2811" i="2"/>
  <c r="D2811" i="2"/>
  <c r="C2811" i="2"/>
  <c r="B2811" i="2"/>
  <c r="A2811" i="2"/>
  <c r="T2811" i="2" s="1"/>
  <c r="AA2810" i="2"/>
  <c r="S2810" i="2"/>
  <c r="R2810" i="2"/>
  <c r="Q2810" i="2"/>
  <c r="Y2810" i="2" s="1" a="1"/>
  <c r="Y2810" i="2" s="1"/>
  <c r="P2810" i="2"/>
  <c r="Z2810" i="2" s="1"/>
  <c r="N2810" i="2"/>
  <c r="M2810" i="2"/>
  <c r="L2810" i="2"/>
  <c r="K2810" i="2"/>
  <c r="X2810" i="2" s="1"/>
  <c r="J2810" i="2"/>
  <c r="I2810" i="2"/>
  <c r="H2810" i="2"/>
  <c r="G2810" i="2"/>
  <c r="F2810" i="2"/>
  <c r="E2810" i="2"/>
  <c r="D2810" i="2"/>
  <c r="C2810" i="2"/>
  <c r="B2810" i="2"/>
  <c r="A2810" i="2"/>
  <c r="T2810" i="2" s="1"/>
  <c r="AA2809" i="2"/>
  <c r="S2809" i="2"/>
  <c r="R2809" i="2"/>
  <c r="Q2809" i="2"/>
  <c r="Y2809" i="2" s="1" a="1"/>
  <c r="Y2809" i="2" s="1"/>
  <c r="P2809" i="2"/>
  <c r="Z2809" i="2" s="1"/>
  <c r="N2809" i="2"/>
  <c r="M2809" i="2"/>
  <c r="L2809" i="2"/>
  <c r="K2809" i="2"/>
  <c r="J2809" i="2"/>
  <c r="I2809" i="2"/>
  <c r="H2809" i="2"/>
  <c r="G2809" i="2"/>
  <c r="F2809" i="2"/>
  <c r="E2809" i="2"/>
  <c r="D2809" i="2"/>
  <c r="C2809" i="2"/>
  <c r="B2809" i="2"/>
  <c r="A2809" i="2"/>
  <c r="T2809" i="2" s="1"/>
  <c r="AA2808" i="2"/>
  <c r="S2808" i="2"/>
  <c r="R2808" i="2"/>
  <c r="Q2808" i="2"/>
  <c r="Y2808" i="2" s="1" a="1"/>
  <c r="Y2808" i="2" s="1"/>
  <c r="P2808" i="2"/>
  <c r="Z2808" i="2" s="1"/>
  <c r="N2808" i="2"/>
  <c r="M2808" i="2"/>
  <c r="L2808" i="2"/>
  <c r="K2808" i="2"/>
  <c r="X2808" i="2" s="1"/>
  <c r="J2808" i="2"/>
  <c r="I2808" i="2"/>
  <c r="H2808" i="2"/>
  <c r="G2808" i="2"/>
  <c r="F2808" i="2"/>
  <c r="E2808" i="2"/>
  <c r="D2808" i="2"/>
  <c r="C2808" i="2"/>
  <c r="B2808" i="2"/>
  <c r="A2808" i="2"/>
  <c r="T2808" i="2" s="1"/>
  <c r="AA2807" i="2"/>
  <c r="S2807" i="2"/>
  <c r="R2807" i="2"/>
  <c r="Q2807" i="2"/>
  <c r="Y2807" i="2" s="1" a="1"/>
  <c r="Y2807" i="2" s="1"/>
  <c r="P2807" i="2"/>
  <c r="Z2807" i="2" s="1"/>
  <c r="N2807" i="2"/>
  <c r="M2807" i="2"/>
  <c r="L2807" i="2"/>
  <c r="K2807" i="2"/>
  <c r="X2807" i="2" s="1"/>
  <c r="J2807" i="2"/>
  <c r="I2807" i="2"/>
  <c r="H2807" i="2"/>
  <c r="G2807" i="2"/>
  <c r="F2807" i="2"/>
  <c r="E2807" i="2"/>
  <c r="D2807" i="2"/>
  <c r="C2807" i="2"/>
  <c r="B2807" i="2"/>
  <c r="A2807" i="2"/>
  <c r="T2807" i="2" s="1"/>
  <c r="AA2806" i="2"/>
  <c r="S2806" i="2"/>
  <c r="R2806" i="2"/>
  <c r="Q2806" i="2"/>
  <c r="Y2806" i="2" s="1" a="1"/>
  <c r="Y2806" i="2" s="1"/>
  <c r="P2806" i="2"/>
  <c r="Z2806" i="2" s="1"/>
  <c r="N2806" i="2"/>
  <c r="M2806" i="2"/>
  <c r="L2806" i="2"/>
  <c r="K2806" i="2"/>
  <c r="X2806" i="2" s="1"/>
  <c r="J2806" i="2"/>
  <c r="I2806" i="2"/>
  <c r="H2806" i="2"/>
  <c r="G2806" i="2"/>
  <c r="F2806" i="2"/>
  <c r="E2806" i="2"/>
  <c r="D2806" i="2"/>
  <c r="C2806" i="2"/>
  <c r="B2806" i="2"/>
  <c r="A2806" i="2"/>
  <c r="T2806" i="2" s="1"/>
  <c r="AA2805" i="2"/>
  <c r="S2805" i="2"/>
  <c r="R2805" i="2"/>
  <c r="Q2805" i="2"/>
  <c r="Y2805" i="2" s="1" a="1"/>
  <c r="Y2805" i="2" s="1"/>
  <c r="P2805" i="2"/>
  <c r="Z2805" i="2" s="1"/>
  <c r="N2805" i="2"/>
  <c r="M2805" i="2"/>
  <c r="L2805" i="2"/>
  <c r="K2805" i="2"/>
  <c r="J2805" i="2"/>
  <c r="I2805" i="2"/>
  <c r="H2805" i="2"/>
  <c r="G2805" i="2"/>
  <c r="F2805" i="2"/>
  <c r="E2805" i="2"/>
  <c r="D2805" i="2"/>
  <c r="C2805" i="2"/>
  <c r="B2805" i="2"/>
  <c r="A2805" i="2"/>
  <c r="T2805" i="2" s="1"/>
  <c r="AA2804" i="2"/>
  <c r="S2804" i="2"/>
  <c r="R2804" i="2"/>
  <c r="Q2804" i="2"/>
  <c r="Y2804" i="2" s="1" a="1"/>
  <c r="Y2804" i="2" s="1"/>
  <c r="P2804" i="2"/>
  <c r="Z2804" i="2" s="1"/>
  <c r="N2804" i="2"/>
  <c r="M2804" i="2"/>
  <c r="L2804" i="2"/>
  <c r="K2804" i="2"/>
  <c r="J2804" i="2"/>
  <c r="I2804" i="2"/>
  <c r="H2804" i="2"/>
  <c r="G2804" i="2"/>
  <c r="F2804" i="2"/>
  <c r="E2804" i="2"/>
  <c r="D2804" i="2"/>
  <c r="C2804" i="2"/>
  <c r="B2804" i="2"/>
  <c r="A2804" i="2"/>
  <c r="T2804" i="2" s="1"/>
  <c r="AA2803" i="2"/>
  <c r="S2803" i="2"/>
  <c r="R2803" i="2"/>
  <c r="Q2803" i="2"/>
  <c r="Y2803" i="2" s="1" a="1"/>
  <c r="Y2803" i="2" s="1"/>
  <c r="P2803" i="2"/>
  <c r="Z2803" i="2" s="1"/>
  <c r="N2803" i="2"/>
  <c r="M2803" i="2"/>
  <c r="L2803" i="2"/>
  <c r="K2803" i="2"/>
  <c r="X2803" i="2" s="1"/>
  <c r="J2803" i="2"/>
  <c r="I2803" i="2"/>
  <c r="H2803" i="2"/>
  <c r="G2803" i="2"/>
  <c r="F2803" i="2"/>
  <c r="E2803" i="2"/>
  <c r="D2803" i="2"/>
  <c r="C2803" i="2"/>
  <c r="B2803" i="2"/>
  <c r="A2803" i="2"/>
  <c r="T2803" i="2" s="1"/>
  <c r="AA2802" i="2"/>
  <c r="S2802" i="2"/>
  <c r="R2802" i="2"/>
  <c r="Q2802" i="2"/>
  <c r="Y2802" i="2" s="1" a="1"/>
  <c r="Y2802" i="2" s="1"/>
  <c r="P2802" i="2"/>
  <c r="Z2802" i="2" s="1"/>
  <c r="N2802" i="2"/>
  <c r="M2802" i="2"/>
  <c r="L2802" i="2"/>
  <c r="K2802" i="2"/>
  <c r="X2802" i="2" s="1"/>
  <c r="J2802" i="2"/>
  <c r="I2802" i="2"/>
  <c r="H2802" i="2"/>
  <c r="G2802" i="2"/>
  <c r="F2802" i="2"/>
  <c r="E2802" i="2"/>
  <c r="D2802" i="2"/>
  <c r="C2802" i="2"/>
  <c r="B2802" i="2"/>
  <c r="A2802" i="2"/>
  <c r="T2802" i="2" s="1"/>
  <c r="AA2801" i="2"/>
  <c r="S2801" i="2"/>
  <c r="R2801" i="2"/>
  <c r="Q2801" i="2"/>
  <c r="Y2801" i="2" s="1" a="1"/>
  <c r="Y2801" i="2" s="1"/>
  <c r="P2801" i="2"/>
  <c r="Z2801" i="2" s="1"/>
  <c r="N2801" i="2"/>
  <c r="M2801" i="2"/>
  <c r="L2801" i="2"/>
  <c r="K2801" i="2"/>
  <c r="X2801" i="2" s="1"/>
  <c r="J2801" i="2"/>
  <c r="I2801" i="2"/>
  <c r="H2801" i="2"/>
  <c r="G2801" i="2"/>
  <c r="F2801" i="2"/>
  <c r="E2801" i="2"/>
  <c r="D2801" i="2"/>
  <c r="C2801" i="2"/>
  <c r="B2801" i="2"/>
  <c r="A2801" i="2"/>
  <c r="T2801" i="2" s="1"/>
  <c r="AA2800" i="2"/>
  <c r="S2800" i="2"/>
  <c r="R2800" i="2"/>
  <c r="Q2800" i="2"/>
  <c r="Y2800" i="2" s="1" a="1"/>
  <c r="Y2800" i="2" s="1"/>
  <c r="P2800" i="2"/>
  <c r="Z2800" i="2" s="1"/>
  <c r="N2800" i="2"/>
  <c r="M2800" i="2"/>
  <c r="L2800" i="2"/>
  <c r="K2800" i="2"/>
  <c r="X2800" i="2" s="1"/>
  <c r="J2800" i="2"/>
  <c r="I2800" i="2"/>
  <c r="H2800" i="2"/>
  <c r="G2800" i="2"/>
  <c r="F2800" i="2"/>
  <c r="E2800" i="2"/>
  <c r="D2800" i="2"/>
  <c r="C2800" i="2"/>
  <c r="B2800" i="2"/>
  <c r="A2800" i="2"/>
  <c r="T2800" i="2" s="1"/>
  <c r="AA2799" i="2"/>
  <c r="S2799" i="2"/>
  <c r="R2799" i="2"/>
  <c r="Q2799" i="2"/>
  <c r="Y2799" i="2" s="1" a="1"/>
  <c r="Y2799" i="2" s="1"/>
  <c r="P2799" i="2"/>
  <c r="Z2799" i="2" s="1"/>
  <c r="N2799" i="2"/>
  <c r="M2799" i="2"/>
  <c r="L2799" i="2"/>
  <c r="K2799" i="2"/>
  <c r="J2799" i="2"/>
  <c r="I2799" i="2"/>
  <c r="H2799" i="2"/>
  <c r="G2799" i="2"/>
  <c r="F2799" i="2"/>
  <c r="E2799" i="2"/>
  <c r="D2799" i="2"/>
  <c r="C2799" i="2"/>
  <c r="B2799" i="2"/>
  <c r="A2799" i="2"/>
  <c r="T2799" i="2" s="1"/>
  <c r="AA2798" i="2"/>
  <c r="S2798" i="2"/>
  <c r="R2798" i="2"/>
  <c r="Q2798" i="2"/>
  <c r="Y2798" i="2" s="1" a="1"/>
  <c r="Y2798" i="2" s="1"/>
  <c r="P2798" i="2"/>
  <c r="Z2798" i="2" s="1"/>
  <c r="N2798" i="2"/>
  <c r="M2798" i="2"/>
  <c r="L2798" i="2"/>
  <c r="K2798" i="2"/>
  <c r="X2798" i="2" s="1"/>
  <c r="J2798" i="2"/>
  <c r="I2798" i="2"/>
  <c r="H2798" i="2"/>
  <c r="G2798" i="2"/>
  <c r="F2798" i="2"/>
  <c r="E2798" i="2"/>
  <c r="D2798" i="2"/>
  <c r="C2798" i="2"/>
  <c r="B2798" i="2"/>
  <c r="A2798" i="2"/>
  <c r="T2798" i="2" s="1"/>
  <c r="AA2797" i="2"/>
  <c r="S2797" i="2"/>
  <c r="R2797" i="2"/>
  <c r="Q2797" i="2"/>
  <c r="Y2797" i="2" s="1" a="1"/>
  <c r="Y2797" i="2" s="1"/>
  <c r="P2797" i="2"/>
  <c r="Z2797" i="2" s="1"/>
  <c r="N2797" i="2"/>
  <c r="M2797" i="2"/>
  <c r="L2797" i="2"/>
  <c r="K2797" i="2"/>
  <c r="X2797" i="2" s="1"/>
  <c r="J2797" i="2"/>
  <c r="I2797" i="2"/>
  <c r="H2797" i="2"/>
  <c r="G2797" i="2"/>
  <c r="F2797" i="2"/>
  <c r="E2797" i="2"/>
  <c r="D2797" i="2"/>
  <c r="C2797" i="2"/>
  <c r="B2797" i="2"/>
  <c r="A2797" i="2"/>
  <c r="T2797" i="2" s="1"/>
  <c r="AA2796" i="2"/>
  <c r="S2796" i="2"/>
  <c r="R2796" i="2"/>
  <c r="Q2796" i="2"/>
  <c r="Y2796" i="2" s="1" a="1"/>
  <c r="Y2796" i="2" s="1"/>
  <c r="P2796" i="2"/>
  <c r="Z2796" i="2" s="1"/>
  <c r="N2796" i="2"/>
  <c r="M2796" i="2"/>
  <c r="L2796" i="2"/>
  <c r="K2796" i="2"/>
  <c r="X2796" i="2" s="1"/>
  <c r="J2796" i="2"/>
  <c r="I2796" i="2"/>
  <c r="H2796" i="2"/>
  <c r="G2796" i="2"/>
  <c r="F2796" i="2"/>
  <c r="E2796" i="2"/>
  <c r="D2796" i="2"/>
  <c r="C2796" i="2"/>
  <c r="B2796" i="2"/>
  <c r="A2796" i="2"/>
  <c r="T2796" i="2" s="1"/>
  <c r="AA2795" i="2"/>
  <c r="S2795" i="2"/>
  <c r="R2795" i="2"/>
  <c r="Q2795" i="2"/>
  <c r="Y2795" i="2" s="1" a="1"/>
  <c r="Y2795" i="2" s="1"/>
  <c r="P2795" i="2"/>
  <c r="Z2795" i="2" s="1"/>
  <c r="N2795" i="2"/>
  <c r="M2795" i="2"/>
  <c r="L2795" i="2"/>
  <c r="K2795" i="2"/>
  <c r="X2795" i="2" s="1"/>
  <c r="J2795" i="2"/>
  <c r="I2795" i="2"/>
  <c r="H2795" i="2"/>
  <c r="G2795" i="2"/>
  <c r="F2795" i="2"/>
  <c r="E2795" i="2"/>
  <c r="D2795" i="2"/>
  <c r="C2795" i="2"/>
  <c r="B2795" i="2"/>
  <c r="A2795" i="2"/>
  <c r="T2795" i="2" s="1"/>
  <c r="AA2794" i="2"/>
  <c r="S2794" i="2"/>
  <c r="R2794" i="2"/>
  <c r="Q2794" i="2"/>
  <c r="Y2794" i="2" s="1" a="1"/>
  <c r="Y2794" i="2" s="1"/>
  <c r="P2794" i="2"/>
  <c r="Z2794" i="2" s="1"/>
  <c r="N2794" i="2"/>
  <c r="M2794" i="2"/>
  <c r="L2794" i="2"/>
  <c r="K2794" i="2"/>
  <c r="X2794" i="2" s="1"/>
  <c r="J2794" i="2"/>
  <c r="I2794" i="2"/>
  <c r="H2794" i="2"/>
  <c r="G2794" i="2"/>
  <c r="F2794" i="2"/>
  <c r="E2794" i="2"/>
  <c r="D2794" i="2"/>
  <c r="C2794" i="2"/>
  <c r="B2794" i="2"/>
  <c r="A2794" i="2"/>
  <c r="T2794" i="2" s="1"/>
  <c r="AA2793" i="2"/>
  <c r="S2793" i="2"/>
  <c r="R2793" i="2"/>
  <c r="Q2793" i="2"/>
  <c r="Y2793" i="2" s="1" a="1"/>
  <c r="Y2793" i="2" s="1"/>
  <c r="P2793" i="2"/>
  <c r="Z2793" i="2" s="1"/>
  <c r="N2793" i="2"/>
  <c r="M2793" i="2"/>
  <c r="L2793" i="2"/>
  <c r="K2793" i="2"/>
  <c r="J2793" i="2"/>
  <c r="I2793" i="2"/>
  <c r="H2793" i="2"/>
  <c r="G2793" i="2"/>
  <c r="F2793" i="2"/>
  <c r="E2793" i="2"/>
  <c r="D2793" i="2"/>
  <c r="C2793" i="2"/>
  <c r="B2793" i="2"/>
  <c r="A2793" i="2"/>
  <c r="T2793" i="2" s="1"/>
  <c r="AA2792" i="2"/>
  <c r="S2792" i="2"/>
  <c r="R2792" i="2"/>
  <c r="Q2792" i="2"/>
  <c r="Y2792" i="2" s="1" a="1"/>
  <c r="Y2792" i="2" s="1"/>
  <c r="P2792" i="2"/>
  <c r="Z2792" i="2" s="1"/>
  <c r="N2792" i="2"/>
  <c r="M2792" i="2"/>
  <c r="L2792" i="2"/>
  <c r="K2792" i="2"/>
  <c r="X2792" i="2" s="1"/>
  <c r="J2792" i="2"/>
  <c r="I2792" i="2"/>
  <c r="H2792" i="2"/>
  <c r="G2792" i="2"/>
  <c r="F2792" i="2"/>
  <c r="E2792" i="2"/>
  <c r="D2792" i="2"/>
  <c r="C2792" i="2"/>
  <c r="B2792" i="2"/>
  <c r="A2792" i="2"/>
  <c r="T2792" i="2" s="1"/>
  <c r="AA2791" i="2"/>
  <c r="S2791" i="2"/>
  <c r="R2791" i="2"/>
  <c r="Q2791" i="2"/>
  <c r="Y2791" i="2" s="1" a="1"/>
  <c r="Y2791" i="2" s="1"/>
  <c r="P2791" i="2"/>
  <c r="Z2791" i="2" s="1"/>
  <c r="N2791" i="2"/>
  <c r="M2791" i="2"/>
  <c r="L2791" i="2"/>
  <c r="K2791" i="2"/>
  <c r="X2791" i="2" s="1"/>
  <c r="J2791" i="2"/>
  <c r="I2791" i="2"/>
  <c r="H2791" i="2"/>
  <c r="G2791" i="2"/>
  <c r="F2791" i="2"/>
  <c r="E2791" i="2"/>
  <c r="D2791" i="2"/>
  <c r="C2791" i="2"/>
  <c r="B2791" i="2"/>
  <c r="A2791" i="2"/>
  <c r="T2791" i="2" s="1"/>
  <c r="AA2790" i="2"/>
  <c r="S2790" i="2"/>
  <c r="R2790" i="2"/>
  <c r="Q2790" i="2"/>
  <c r="Y2790" i="2" s="1" a="1"/>
  <c r="Y2790" i="2" s="1"/>
  <c r="P2790" i="2"/>
  <c r="Z2790" i="2" s="1"/>
  <c r="N2790" i="2"/>
  <c r="M2790" i="2"/>
  <c r="L2790" i="2"/>
  <c r="K2790" i="2"/>
  <c r="J2790" i="2"/>
  <c r="I2790" i="2"/>
  <c r="H2790" i="2"/>
  <c r="G2790" i="2"/>
  <c r="F2790" i="2"/>
  <c r="E2790" i="2"/>
  <c r="D2790" i="2"/>
  <c r="C2790" i="2"/>
  <c r="B2790" i="2"/>
  <c r="A2790" i="2"/>
  <c r="T2790" i="2" s="1"/>
  <c r="AA2789" i="2"/>
  <c r="S2789" i="2"/>
  <c r="R2789" i="2"/>
  <c r="Q2789" i="2"/>
  <c r="Y2789" i="2" s="1" a="1"/>
  <c r="Y2789" i="2" s="1"/>
  <c r="P2789" i="2"/>
  <c r="Z2789" i="2" s="1"/>
  <c r="N2789" i="2"/>
  <c r="M2789" i="2"/>
  <c r="L2789" i="2"/>
  <c r="K2789" i="2"/>
  <c r="X2789" i="2" s="1"/>
  <c r="J2789" i="2"/>
  <c r="I2789" i="2"/>
  <c r="H2789" i="2"/>
  <c r="G2789" i="2"/>
  <c r="F2789" i="2"/>
  <c r="E2789" i="2"/>
  <c r="D2789" i="2"/>
  <c r="C2789" i="2"/>
  <c r="B2789" i="2"/>
  <c r="A2789" i="2"/>
  <c r="T2789" i="2" s="1"/>
  <c r="AA2788" i="2"/>
  <c r="S2788" i="2"/>
  <c r="R2788" i="2"/>
  <c r="Q2788" i="2"/>
  <c r="Y2788" i="2" s="1" a="1"/>
  <c r="Y2788" i="2" s="1"/>
  <c r="P2788" i="2"/>
  <c r="Z2788" i="2" s="1"/>
  <c r="N2788" i="2"/>
  <c r="M2788" i="2"/>
  <c r="L2788" i="2"/>
  <c r="K2788" i="2"/>
  <c r="X2788" i="2" s="1"/>
  <c r="J2788" i="2"/>
  <c r="I2788" i="2"/>
  <c r="H2788" i="2"/>
  <c r="G2788" i="2"/>
  <c r="F2788" i="2"/>
  <c r="E2788" i="2"/>
  <c r="D2788" i="2"/>
  <c r="C2788" i="2"/>
  <c r="B2788" i="2"/>
  <c r="A2788" i="2"/>
  <c r="T2788" i="2" s="1"/>
  <c r="AA2787" i="2"/>
  <c r="S2787" i="2"/>
  <c r="R2787" i="2"/>
  <c r="Q2787" i="2"/>
  <c r="Y2787" i="2" s="1" a="1"/>
  <c r="Y2787" i="2" s="1"/>
  <c r="P2787" i="2"/>
  <c r="Z2787" i="2" s="1"/>
  <c r="N2787" i="2"/>
  <c r="M2787" i="2"/>
  <c r="L2787" i="2"/>
  <c r="K2787" i="2"/>
  <c r="J2787" i="2"/>
  <c r="I2787" i="2"/>
  <c r="H2787" i="2"/>
  <c r="G2787" i="2"/>
  <c r="F2787" i="2"/>
  <c r="E2787" i="2"/>
  <c r="D2787" i="2"/>
  <c r="C2787" i="2"/>
  <c r="B2787" i="2"/>
  <c r="A2787" i="2"/>
  <c r="T2787" i="2" s="1"/>
  <c r="AA2786" i="2"/>
  <c r="S2786" i="2"/>
  <c r="R2786" i="2"/>
  <c r="Q2786" i="2"/>
  <c r="Y2786" i="2" s="1" a="1"/>
  <c r="Y2786" i="2" s="1"/>
  <c r="P2786" i="2"/>
  <c r="Z2786" i="2" s="1"/>
  <c r="N2786" i="2"/>
  <c r="M2786" i="2"/>
  <c r="L2786" i="2"/>
  <c r="K2786" i="2"/>
  <c r="X2786" i="2" s="1"/>
  <c r="J2786" i="2"/>
  <c r="I2786" i="2"/>
  <c r="H2786" i="2"/>
  <c r="G2786" i="2"/>
  <c r="F2786" i="2"/>
  <c r="E2786" i="2"/>
  <c r="D2786" i="2"/>
  <c r="C2786" i="2"/>
  <c r="B2786" i="2"/>
  <c r="A2786" i="2"/>
  <c r="T2786" i="2" s="1"/>
  <c r="AA2785" i="2"/>
  <c r="S2785" i="2"/>
  <c r="R2785" i="2"/>
  <c r="Q2785" i="2"/>
  <c r="Y2785" i="2" s="1" a="1"/>
  <c r="Y2785" i="2" s="1"/>
  <c r="P2785" i="2"/>
  <c r="Z2785" i="2" s="1"/>
  <c r="N2785" i="2"/>
  <c r="M2785" i="2"/>
  <c r="L2785" i="2"/>
  <c r="K2785" i="2"/>
  <c r="X2785" i="2" s="1"/>
  <c r="J2785" i="2"/>
  <c r="I2785" i="2"/>
  <c r="H2785" i="2"/>
  <c r="G2785" i="2"/>
  <c r="F2785" i="2"/>
  <c r="E2785" i="2"/>
  <c r="D2785" i="2"/>
  <c r="C2785" i="2"/>
  <c r="B2785" i="2"/>
  <c r="A2785" i="2"/>
  <c r="T2785" i="2" s="1"/>
  <c r="AA2784" i="2"/>
  <c r="S2784" i="2"/>
  <c r="R2784" i="2"/>
  <c r="Q2784" i="2"/>
  <c r="Y2784" i="2" s="1" a="1"/>
  <c r="Y2784" i="2" s="1"/>
  <c r="P2784" i="2"/>
  <c r="Z2784" i="2" s="1"/>
  <c r="N2784" i="2"/>
  <c r="M2784" i="2"/>
  <c r="L2784" i="2"/>
  <c r="K2784" i="2"/>
  <c r="X2784" i="2" s="1"/>
  <c r="J2784" i="2"/>
  <c r="I2784" i="2"/>
  <c r="H2784" i="2"/>
  <c r="G2784" i="2"/>
  <c r="F2784" i="2"/>
  <c r="E2784" i="2"/>
  <c r="D2784" i="2"/>
  <c r="C2784" i="2"/>
  <c r="B2784" i="2"/>
  <c r="A2784" i="2"/>
  <c r="T2784" i="2" s="1"/>
  <c r="AA2783" i="2"/>
  <c r="S2783" i="2"/>
  <c r="R2783" i="2"/>
  <c r="Q2783" i="2"/>
  <c r="Y2783" i="2" s="1" a="1"/>
  <c r="Y2783" i="2" s="1"/>
  <c r="P2783" i="2"/>
  <c r="Z2783" i="2" s="1"/>
  <c r="N2783" i="2"/>
  <c r="M2783" i="2"/>
  <c r="L2783" i="2"/>
  <c r="K2783" i="2"/>
  <c r="X2783" i="2" s="1"/>
  <c r="J2783" i="2"/>
  <c r="I2783" i="2"/>
  <c r="H2783" i="2"/>
  <c r="G2783" i="2"/>
  <c r="F2783" i="2"/>
  <c r="E2783" i="2"/>
  <c r="D2783" i="2"/>
  <c r="C2783" i="2"/>
  <c r="B2783" i="2"/>
  <c r="A2783" i="2"/>
  <c r="T2783" i="2" s="1"/>
  <c r="AA2782" i="2"/>
  <c r="S2782" i="2"/>
  <c r="R2782" i="2"/>
  <c r="Q2782" i="2"/>
  <c r="Y2782" i="2" s="1" a="1"/>
  <c r="Y2782" i="2" s="1"/>
  <c r="P2782" i="2"/>
  <c r="Z2782" i="2" s="1"/>
  <c r="N2782" i="2"/>
  <c r="M2782" i="2"/>
  <c r="L2782" i="2"/>
  <c r="K2782" i="2"/>
  <c r="X2782" i="2" s="1"/>
  <c r="J2782" i="2"/>
  <c r="I2782" i="2"/>
  <c r="H2782" i="2"/>
  <c r="G2782" i="2"/>
  <c r="F2782" i="2"/>
  <c r="E2782" i="2"/>
  <c r="D2782" i="2"/>
  <c r="C2782" i="2"/>
  <c r="B2782" i="2"/>
  <c r="A2782" i="2"/>
  <c r="T2782" i="2" s="1"/>
  <c r="AA2781" i="2"/>
  <c r="S2781" i="2"/>
  <c r="R2781" i="2"/>
  <c r="Q2781" i="2"/>
  <c r="Y2781" i="2" s="1" a="1"/>
  <c r="Y2781" i="2" s="1"/>
  <c r="P2781" i="2"/>
  <c r="Z2781" i="2" s="1"/>
  <c r="N2781" i="2"/>
  <c r="M2781" i="2"/>
  <c r="L2781" i="2"/>
  <c r="K2781" i="2"/>
  <c r="X2781" i="2" s="1"/>
  <c r="J2781" i="2"/>
  <c r="I2781" i="2"/>
  <c r="H2781" i="2"/>
  <c r="G2781" i="2"/>
  <c r="F2781" i="2"/>
  <c r="E2781" i="2"/>
  <c r="D2781" i="2"/>
  <c r="C2781" i="2"/>
  <c r="B2781" i="2"/>
  <c r="A2781" i="2"/>
  <c r="T2781" i="2" s="1"/>
  <c r="AA2780" i="2"/>
  <c r="S2780" i="2"/>
  <c r="R2780" i="2"/>
  <c r="Q2780" i="2"/>
  <c r="Y2780" i="2" s="1" a="1"/>
  <c r="Y2780" i="2" s="1"/>
  <c r="P2780" i="2"/>
  <c r="Z2780" i="2" s="1"/>
  <c r="N2780" i="2"/>
  <c r="M2780" i="2"/>
  <c r="L2780" i="2"/>
  <c r="K2780" i="2"/>
  <c r="X2780" i="2" s="1"/>
  <c r="J2780" i="2"/>
  <c r="I2780" i="2"/>
  <c r="H2780" i="2"/>
  <c r="G2780" i="2"/>
  <c r="F2780" i="2"/>
  <c r="E2780" i="2"/>
  <c r="D2780" i="2"/>
  <c r="C2780" i="2"/>
  <c r="B2780" i="2"/>
  <c r="A2780" i="2"/>
  <c r="T2780" i="2" s="1"/>
  <c r="AA2779" i="2"/>
  <c r="S2779" i="2"/>
  <c r="R2779" i="2"/>
  <c r="Q2779" i="2"/>
  <c r="Y2779" i="2" s="1" a="1"/>
  <c r="Y2779" i="2" s="1"/>
  <c r="P2779" i="2"/>
  <c r="Z2779" i="2" s="1"/>
  <c r="N2779" i="2"/>
  <c r="M2779" i="2"/>
  <c r="L2779" i="2"/>
  <c r="K2779" i="2"/>
  <c r="X2779" i="2" s="1"/>
  <c r="J2779" i="2"/>
  <c r="I2779" i="2"/>
  <c r="H2779" i="2"/>
  <c r="G2779" i="2"/>
  <c r="F2779" i="2"/>
  <c r="E2779" i="2"/>
  <c r="D2779" i="2"/>
  <c r="C2779" i="2"/>
  <c r="B2779" i="2"/>
  <c r="A2779" i="2"/>
  <c r="T2779" i="2" s="1"/>
  <c r="AA2778" i="2"/>
  <c r="S2778" i="2"/>
  <c r="R2778" i="2"/>
  <c r="Q2778" i="2"/>
  <c r="Y2778" i="2" s="1" a="1"/>
  <c r="Y2778" i="2" s="1"/>
  <c r="P2778" i="2"/>
  <c r="Z2778" i="2" s="1"/>
  <c r="N2778" i="2"/>
  <c r="M2778" i="2"/>
  <c r="L2778" i="2"/>
  <c r="K2778" i="2"/>
  <c r="X2778" i="2" s="1"/>
  <c r="J2778" i="2"/>
  <c r="I2778" i="2"/>
  <c r="H2778" i="2"/>
  <c r="G2778" i="2"/>
  <c r="F2778" i="2"/>
  <c r="E2778" i="2"/>
  <c r="D2778" i="2"/>
  <c r="C2778" i="2"/>
  <c r="B2778" i="2"/>
  <c r="A2778" i="2"/>
  <c r="T2778" i="2" s="1"/>
  <c r="AA2777" i="2"/>
  <c r="S2777" i="2"/>
  <c r="R2777" i="2"/>
  <c r="Q2777" i="2"/>
  <c r="Y2777" i="2" s="1" a="1"/>
  <c r="Y2777" i="2" s="1"/>
  <c r="P2777" i="2"/>
  <c r="Z2777" i="2" s="1"/>
  <c r="N2777" i="2"/>
  <c r="M2777" i="2"/>
  <c r="L2777" i="2"/>
  <c r="K2777" i="2"/>
  <c r="X2777" i="2" s="1"/>
  <c r="J2777" i="2"/>
  <c r="I2777" i="2"/>
  <c r="H2777" i="2"/>
  <c r="G2777" i="2"/>
  <c r="F2777" i="2"/>
  <c r="E2777" i="2"/>
  <c r="D2777" i="2"/>
  <c r="C2777" i="2"/>
  <c r="B2777" i="2"/>
  <c r="A2777" i="2"/>
  <c r="T2777" i="2" s="1"/>
  <c r="AA2776" i="2"/>
  <c r="S2776" i="2"/>
  <c r="R2776" i="2"/>
  <c r="Q2776" i="2"/>
  <c r="Y2776" i="2" s="1" a="1"/>
  <c r="Y2776" i="2" s="1"/>
  <c r="P2776" i="2"/>
  <c r="Z2776" i="2" s="1"/>
  <c r="N2776" i="2"/>
  <c r="M2776" i="2"/>
  <c r="L2776" i="2"/>
  <c r="K2776" i="2"/>
  <c r="X2776" i="2" s="1"/>
  <c r="J2776" i="2"/>
  <c r="I2776" i="2"/>
  <c r="H2776" i="2"/>
  <c r="G2776" i="2"/>
  <c r="F2776" i="2"/>
  <c r="E2776" i="2"/>
  <c r="D2776" i="2"/>
  <c r="C2776" i="2"/>
  <c r="B2776" i="2"/>
  <c r="A2776" i="2"/>
  <c r="T2776" i="2" s="1"/>
  <c r="AA2775" i="2"/>
  <c r="S2775" i="2"/>
  <c r="R2775" i="2"/>
  <c r="Q2775" i="2"/>
  <c r="Y2775" i="2" s="1" a="1"/>
  <c r="Y2775" i="2" s="1"/>
  <c r="P2775" i="2"/>
  <c r="Z2775" i="2" s="1"/>
  <c r="N2775" i="2"/>
  <c r="M2775" i="2"/>
  <c r="L2775" i="2"/>
  <c r="K2775" i="2"/>
  <c r="J2775" i="2"/>
  <c r="I2775" i="2"/>
  <c r="H2775" i="2"/>
  <c r="G2775" i="2"/>
  <c r="F2775" i="2"/>
  <c r="E2775" i="2"/>
  <c r="D2775" i="2"/>
  <c r="C2775" i="2"/>
  <c r="B2775" i="2"/>
  <c r="A2775" i="2"/>
  <c r="T2775" i="2" s="1"/>
  <c r="AA2774" i="2"/>
  <c r="S2774" i="2"/>
  <c r="R2774" i="2"/>
  <c r="Q2774" i="2"/>
  <c r="Y2774" i="2" s="1" a="1"/>
  <c r="Y2774" i="2" s="1"/>
  <c r="P2774" i="2"/>
  <c r="Z2774" i="2" s="1"/>
  <c r="N2774" i="2"/>
  <c r="M2774" i="2"/>
  <c r="L2774" i="2"/>
  <c r="K2774" i="2"/>
  <c r="X2774" i="2" s="1"/>
  <c r="J2774" i="2"/>
  <c r="I2774" i="2"/>
  <c r="H2774" i="2"/>
  <c r="G2774" i="2"/>
  <c r="F2774" i="2"/>
  <c r="E2774" i="2"/>
  <c r="D2774" i="2"/>
  <c r="C2774" i="2"/>
  <c r="B2774" i="2"/>
  <c r="A2774" i="2"/>
  <c r="T2774" i="2" s="1"/>
  <c r="AA2773" i="2"/>
  <c r="S2773" i="2"/>
  <c r="R2773" i="2"/>
  <c r="Q2773" i="2"/>
  <c r="Y2773" i="2" s="1" a="1"/>
  <c r="Y2773" i="2" s="1"/>
  <c r="P2773" i="2"/>
  <c r="Z2773" i="2" s="1"/>
  <c r="N2773" i="2"/>
  <c r="M2773" i="2"/>
  <c r="L2773" i="2"/>
  <c r="K2773" i="2"/>
  <c r="X2773" i="2" s="1"/>
  <c r="J2773" i="2"/>
  <c r="I2773" i="2"/>
  <c r="H2773" i="2"/>
  <c r="G2773" i="2"/>
  <c r="F2773" i="2"/>
  <c r="E2773" i="2"/>
  <c r="D2773" i="2"/>
  <c r="C2773" i="2"/>
  <c r="B2773" i="2"/>
  <c r="A2773" i="2"/>
  <c r="T2773" i="2" s="1"/>
  <c r="AA2772" i="2"/>
  <c r="S2772" i="2"/>
  <c r="R2772" i="2"/>
  <c r="Q2772" i="2"/>
  <c r="Y2772" i="2" s="1" a="1"/>
  <c r="Y2772" i="2" s="1"/>
  <c r="P2772" i="2"/>
  <c r="Z2772" i="2" s="1"/>
  <c r="N2772" i="2"/>
  <c r="M2772" i="2"/>
  <c r="L2772" i="2"/>
  <c r="K2772" i="2"/>
  <c r="X2772" i="2" s="1"/>
  <c r="J2772" i="2"/>
  <c r="I2772" i="2"/>
  <c r="H2772" i="2"/>
  <c r="G2772" i="2"/>
  <c r="F2772" i="2"/>
  <c r="E2772" i="2"/>
  <c r="D2772" i="2"/>
  <c r="C2772" i="2"/>
  <c r="B2772" i="2"/>
  <c r="A2772" i="2"/>
  <c r="T2772" i="2" s="1"/>
  <c r="AA2771" i="2"/>
  <c r="S2771" i="2"/>
  <c r="R2771" i="2"/>
  <c r="Q2771" i="2"/>
  <c r="Y2771" i="2" s="1" a="1"/>
  <c r="Y2771" i="2" s="1"/>
  <c r="P2771" i="2"/>
  <c r="Z2771" i="2" s="1"/>
  <c r="N2771" i="2"/>
  <c r="M2771" i="2"/>
  <c r="L2771" i="2"/>
  <c r="K2771" i="2"/>
  <c r="J2771" i="2"/>
  <c r="I2771" i="2"/>
  <c r="H2771" i="2"/>
  <c r="G2771" i="2"/>
  <c r="F2771" i="2"/>
  <c r="E2771" i="2"/>
  <c r="D2771" i="2"/>
  <c r="C2771" i="2"/>
  <c r="B2771" i="2"/>
  <c r="A2771" i="2"/>
  <c r="T2771" i="2" s="1"/>
  <c r="AA2770" i="2"/>
  <c r="S2770" i="2"/>
  <c r="R2770" i="2"/>
  <c r="Q2770" i="2"/>
  <c r="Y2770" i="2" s="1" a="1"/>
  <c r="Y2770" i="2" s="1"/>
  <c r="P2770" i="2"/>
  <c r="Z2770" i="2" s="1"/>
  <c r="N2770" i="2"/>
  <c r="M2770" i="2"/>
  <c r="L2770" i="2"/>
  <c r="K2770" i="2"/>
  <c r="X2770" i="2" s="1"/>
  <c r="J2770" i="2"/>
  <c r="I2770" i="2"/>
  <c r="H2770" i="2"/>
  <c r="G2770" i="2"/>
  <c r="F2770" i="2"/>
  <c r="E2770" i="2"/>
  <c r="D2770" i="2"/>
  <c r="C2770" i="2"/>
  <c r="B2770" i="2"/>
  <c r="A2770" i="2"/>
  <c r="T2770" i="2" s="1"/>
  <c r="AA2769" i="2"/>
  <c r="S2769" i="2"/>
  <c r="R2769" i="2"/>
  <c r="Q2769" i="2"/>
  <c r="Y2769" i="2" s="1" a="1"/>
  <c r="Y2769" i="2" s="1"/>
  <c r="P2769" i="2"/>
  <c r="Z2769" i="2" s="1"/>
  <c r="N2769" i="2"/>
  <c r="M2769" i="2"/>
  <c r="L2769" i="2"/>
  <c r="K2769" i="2"/>
  <c r="J2769" i="2"/>
  <c r="I2769" i="2"/>
  <c r="H2769" i="2"/>
  <c r="G2769" i="2"/>
  <c r="F2769" i="2"/>
  <c r="E2769" i="2"/>
  <c r="D2769" i="2"/>
  <c r="C2769" i="2"/>
  <c r="B2769" i="2"/>
  <c r="A2769" i="2"/>
  <c r="T2769" i="2" s="1"/>
  <c r="AA2768" i="2"/>
  <c r="S2768" i="2"/>
  <c r="R2768" i="2"/>
  <c r="Q2768" i="2"/>
  <c r="Y2768" i="2" s="1" a="1"/>
  <c r="Y2768" i="2" s="1"/>
  <c r="P2768" i="2"/>
  <c r="Z2768" i="2" s="1"/>
  <c r="N2768" i="2"/>
  <c r="M2768" i="2"/>
  <c r="L2768" i="2"/>
  <c r="K2768" i="2"/>
  <c r="X2768" i="2" s="1"/>
  <c r="J2768" i="2"/>
  <c r="I2768" i="2"/>
  <c r="H2768" i="2"/>
  <c r="G2768" i="2"/>
  <c r="F2768" i="2"/>
  <c r="E2768" i="2"/>
  <c r="D2768" i="2"/>
  <c r="C2768" i="2"/>
  <c r="B2768" i="2"/>
  <c r="A2768" i="2"/>
  <c r="T2768" i="2" s="1"/>
  <c r="AA2767" i="2"/>
  <c r="S2767" i="2"/>
  <c r="R2767" i="2"/>
  <c r="Q2767" i="2"/>
  <c r="Y2767" i="2" s="1" a="1"/>
  <c r="Y2767" i="2" s="1"/>
  <c r="P2767" i="2"/>
  <c r="Z2767" i="2" s="1"/>
  <c r="N2767" i="2"/>
  <c r="M2767" i="2"/>
  <c r="L2767" i="2"/>
  <c r="K2767" i="2"/>
  <c r="X2767" i="2" s="1"/>
  <c r="J2767" i="2"/>
  <c r="I2767" i="2"/>
  <c r="H2767" i="2"/>
  <c r="G2767" i="2"/>
  <c r="F2767" i="2"/>
  <c r="E2767" i="2"/>
  <c r="D2767" i="2"/>
  <c r="C2767" i="2"/>
  <c r="B2767" i="2"/>
  <c r="A2767" i="2"/>
  <c r="T2767" i="2" s="1"/>
  <c r="AA2766" i="2"/>
  <c r="S2766" i="2"/>
  <c r="R2766" i="2"/>
  <c r="Q2766" i="2"/>
  <c r="Y2766" i="2" s="1" a="1"/>
  <c r="Y2766" i="2" s="1"/>
  <c r="P2766" i="2"/>
  <c r="Z2766" i="2" s="1"/>
  <c r="N2766" i="2"/>
  <c r="M2766" i="2"/>
  <c r="L2766" i="2"/>
  <c r="K2766" i="2"/>
  <c r="J2766" i="2"/>
  <c r="I2766" i="2"/>
  <c r="H2766" i="2"/>
  <c r="G2766" i="2"/>
  <c r="F2766" i="2"/>
  <c r="E2766" i="2"/>
  <c r="D2766" i="2"/>
  <c r="C2766" i="2"/>
  <c r="B2766" i="2"/>
  <c r="A2766" i="2"/>
  <c r="T2766" i="2" s="1"/>
  <c r="AA2765" i="2"/>
  <c r="S2765" i="2"/>
  <c r="R2765" i="2"/>
  <c r="Q2765" i="2"/>
  <c r="Y2765" i="2" s="1" a="1"/>
  <c r="Y2765" i="2" s="1"/>
  <c r="P2765" i="2"/>
  <c r="Z2765" i="2" s="1"/>
  <c r="N2765" i="2"/>
  <c r="M2765" i="2"/>
  <c r="L2765" i="2"/>
  <c r="K2765" i="2"/>
  <c r="X2765" i="2" s="1"/>
  <c r="J2765" i="2"/>
  <c r="I2765" i="2"/>
  <c r="H2765" i="2"/>
  <c r="G2765" i="2"/>
  <c r="F2765" i="2"/>
  <c r="E2765" i="2"/>
  <c r="D2765" i="2"/>
  <c r="C2765" i="2"/>
  <c r="B2765" i="2"/>
  <c r="A2765" i="2"/>
  <c r="T2765" i="2" s="1"/>
  <c r="AA2764" i="2"/>
  <c r="S2764" i="2"/>
  <c r="R2764" i="2"/>
  <c r="Q2764" i="2"/>
  <c r="Y2764" i="2" s="1" a="1"/>
  <c r="Y2764" i="2" s="1"/>
  <c r="P2764" i="2"/>
  <c r="Z2764" i="2" s="1"/>
  <c r="N2764" i="2"/>
  <c r="M2764" i="2"/>
  <c r="L2764" i="2"/>
  <c r="K2764" i="2"/>
  <c r="X2764" i="2" s="1"/>
  <c r="J2764" i="2"/>
  <c r="I2764" i="2"/>
  <c r="H2764" i="2"/>
  <c r="G2764" i="2"/>
  <c r="F2764" i="2"/>
  <c r="E2764" i="2"/>
  <c r="D2764" i="2"/>
  <c r="C2764" i="2"/>
  <c r="B2764" i="2"/>
  <c r="A2764" i="2"/>
  <c r="T2764" i="2" s="1"/>
  <c r="AA2763" i="2"/>
  <c r="S2763" i="2"/>
  <c r="R2763" i="2"/>
  <c r="Q2763" i="2"/>
  <c r="Y2763" i="2" s="1" a="1"/>
  <c r="Y2763" i="2" s="1"/>
  <c r="P2763" i="2"/>
  <c r="Z2763" i="2" s="1"/>
  <c r="N2763" i="2"/>
  <c r="M2763" i="2"/>
  <c r="L2763" i="2"/>
  <c r="K2763" i="2"/>
  <c r="J2763" i="2"/>
  <c r="I2763" i="2"/>
  <c r="H2763" i="2"/>
  <c r="G2763" i="2"/>
  <c r="F2763" i="2"/>
  <c r="E2763" i="2"/>
  <c r="D2763" i="2"/>
  <c r="C2763" i="2"/>
  <c r="B2763" i="2"/>
  <c r="A2763" i="2"/>
  <c r="T2763" i="2" s="1"/>
  <c r="AA2762" i="2"/>
  <c r="S2762" i="2"/>
  <c r="R2762" i="2"/>
  <c r="Q2762" i="2"/>
  <c r="Y2762" i="2" s="1" a="1"/>
  <c r="Y2762" i="2" s="1"/>
  <c r="P2762" i="2"/>
  <c r="Z2762" i="2" s="1"/>
  <c r="N2762" i="2"/>
  <c r="M2762" i="2"/>
  <c r="L2762" i="2"/>
  <c r="K2762" i="2"/>
  <c r="X2762" i="2" s="1"/>
  <c r="J2762" i="2"/>
  <c r="I2762" i="2"/>
  <c r="H2762" i="2"/>
  <c r="G2762" i="2"/>
  <c r="F2762" i="2"/>
  <c r="E2762" i="2"/>
  <c r="D2762" i="2"/>
  <c r="C2762" i="2"/>
  <c r="B2762" i="2"/>
  <c r="A2762" i="2"/>
  <c r="T2762" i="2" s="1"/>
  <c r="AA2761" i="2"/>
  <c r="S2761" i="2"/>
  <c r="R2761" i="2"/>
  <c r="Q2761" i="2"/>
  <c r="Y2761" i="2" s="1" a="1"/>
  <c r="Y2761" i="2" s="1"/>
  <c r="P2761" i="2"/>
  <c r="Z2761" i="2" s="1"/>
  <c r="N2761" i="2"/>
  <c r="M2761" i="2"/>
  <c r="L2761" i="2"/>
  <c r="K2761" i="2"/>
  <c r="X2761" i="2" s="1"/>
  <c r="J2761" i="2"/>
  <c r="I2761" i="2"/>
  <c r="H2761" i="2"/>
  <c r="G2761" i="2"/>
  <c r="F2761" i="2"/>
  <c r="E2761" i="2"/>
  <c r="D2761" i="2"/>
  <c r="C2761" i="2"/>
  <c r="B2761" i="2"/>
  <c r="A2761" i="2"/>
  <c r="T2761" i="2" s="1"/>
  <c r="AA2760" i="2"/>
  <c r="S2760" i="2"/>
  <c r="R2760" i="2"/>
  <c r="Q2760" i="2"/>
  <c r="Y2760" i="2" s="1" a="1"/>
  <c r="Y2760" i="2" s="1"/>
  <c r="P2760" i="2"/>
  <c r="Z2760" i="2" s="1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B2760" i="2"/>
  <c r="A2760" i="2"/>
  <c r="T2760" i="2" s="1"/>
  <c r="AA2759" i="2"/>
  <c r="S2759" i="2"/>
  <c r="R2759" i="2"/>
  <c r="Q2759" i="2"/>
  <c r="Y2759" i="2" s="1" a="1"/>
  <c r="Y2759" i="2" s="1"/>
  <c r="P2759" i="2"/>
  <c r="Z2759" i="2" s="1"/>
  <c r="N2759" i="2"/>
  <c r="M2759" i="2"/>
  <c r="L2759" i="2"/>
  <c r="K2759" i="2"/>
  <c r="X2759" i="2" s="1"/>
  <c r="J2759" i="2"/>
  <c r="I2759" i="2"/>
  <c r="H2759" i="2"/>
  <c r="G2759" i="2"/>
  <c r="F2759" i="2"/>
  <c r="E2759" i="2"/>
  <c r="D2759" i="2"/>
  <c r="C2759" i="2"/>
  <c r="B2759" i="2"/>
  <c r="A2759" i="2"/>
  <c r="T2759" i="2" s="1"/>
  <c r="AA2758" i="2"/>
  <c r="S2758" i="2"/>
  <c r="R2758" i="2"/>
  <c r="Q2758" i="2"/>
  <c r="Y2758" i="2" s="1" a="1"/>
  <c r="Y2758" i="2" s="1"/>
  <c r="P2758" i="2"/>
  <c r="Z2758" i="2" s="1"/>
  <c r="N2758" i="2"/>
  <c r="M2758" i="2"/>
  <c r="L2758" i="2"/>
  <c r="K2758" i="2"/>
  <c r="X2758" i="2" s="1"/>
  <c r="J2758" i="2"/>
  <c r="I2758" i="2"/>
  <c r="H2758" i="2"/>
  <c r="G2758" i="2"/>
  <c r="F2758" i="2"/>
  <c r="E2758" i="2"/>
  <c r="D2758" i="2"/>
  <c r="C2758" i="2"/>
  <c r="B2758" i="2"/>
  <c r="A2758" i="2"/>
  <c r="T2758" i="2" s="1"/>
  <c r="AA2757" i="2"/>
  <c r="S2757" i="2"/>
  <c r="R2757" i="2"/>
  <c r="Q2757" i="2"/>
  <c r="Y2757" i="2" s="1" a="1"/>
  <c r="Y2757" i="2" s="1"/>
  <c r="P2757" i="2"/>
  <c r="Z2757" i="2" s="1"/>
  <c r="N2757" i="2"/>
  <c r="M2757" i="2"/>
  <c r="L2757" i="2"/>
  <c r="K2757" i="2"/>
  <c r="X2757" i="2" s="1"/>
  <c r="J2757" i="2"/>
  <c r="I2757" i="2"/>
  <c r="H2757" i="2"/>
  <c r="G2757" i="2"/>
  <c r="F2757" i="2"/>
  <c r="E2757" i="2"/>
  <c r="D2757" i="2"/>
  <c r="C2757" i="2"/>
  <c r="B2757" i="2"/>
  <c r="A2757" i="2"/>
  <c r="T2757" i="2" s="1"/>
  <c r="AA2756" i="2"/>
  <c r="S2756" i="2"/>
  <c r="R2756" i="2"/>
  <c r="Q2756" i="2"/>
  <c r="Y2756" i="2" s="1" a="1"/>
  <c r="Y2756" i="2" s="1"/>
  <c r="P2756" i="2"/>
  <c r="Z2756" i="2" s="1"/>
  <c r="N2756" i="2"/>
  <c r="M2756" i="2"/>
  <c r="L2756" i="2"/>
  <c r="K2756" i="2"/>
  <c r="X2756" i="2" s="1"/>
  <c r="J2756" i="2"/>
  <c r="I2756" i="2"/>
  <c r="H2756" i="2"/>
  <c r="G2756" i="2"/>
  <c r="F2756" i="2"/>
  <c r="E2756" i="2"/>
  <c r="D2756" i="2"/>
  <c r="C2756" i="2"/>
  <c r="B2756" i="2"/>
  <c r="A2756" i="2"/>
  <c r="T2756" i="2" s="1"/>
  <c r="AA2755" i="2"/>
  <c r="S2755" i="2"/>
  <c r="R2755" i="2"/>
  <c r="Q2755" i="2"/>
  <c r="Y2755" i="2" s="1" a="1"/>
  <c r="Y2755" i="2" s="1"/>
  <c r="P2755" i="2"/>
  <c r="Z2755" i="2" s="1"/>
  <c r="N2755" i="2"/>
  <c r="M2755" i="2"/>
  <c r="L2755" i="2"/>
  <c r="K2755" i="2"/>
  <c r="X2755" i="2" s="1"/>
  <c r="J2755" i="2"/>
  <c r="I2755" i="2"/>
  <c r="H2755" i="2"/>
  <c r="G2755" i="2"/>
  <c r="F2755" i="2"/>
  <c r="E2755" i="2"/>
  <c r="D2755" i="2"/>
  <c r="C2755" i="2"/>
  <c r="B2755" i="2"/>
  <c r="A2755" i="2"/>
  <c r="T2755" i="2" s="1"/>
  <c r="AA2754" i="2"/>
  <c r="S2754" i="2"/>
  <c r="R2754" i="2"/>
  <c r="Q2754" i="2"/>
  <c r="Y2754" i="2" s="1" a="1"/>
  <c r="Y2754" i="2" s="1"/>
  <c r="P2754" i="2"/>
  <c r="Z2754" i="2" s="1"/>
  <c r="N2754" i="2"/>
  <c r="M2754" i="2"/>
  <c r="L2754" i="2"/>
  <c r="K2754" i="2"/>
  <c r="X2754" i="2" s="1"/>
  <c r="J2754" i="2"/>
  <c r="I2754" i="2"/>
  <c r="H2754" i="2"/>
  <c r="G2754" i="2"/>
  <c r="F2754" i="2"/>
  <c r="E2754" i="2"/>
  <c r="D2754" i="2"/>
  <c r="C2754" i="2"/>
  <c r="B2754" i="2"/>
  <c r="A2754" i="2"/>
  <c r="T2754" i="2" s="1"/>
  <c r="AA2753" i="2"/>
  <c r="S2753" i="2"/>
  <c r="R2753" i="2"/>
  <c r="Q2753" i="2"/>
  <c r="Y2753" i="2" s="1" a="1"/>
  <c r="Y2753" i="2" s="1"/>
  <c r="P2753" i="2"/>
  <c r="Z2753" i="2" s="1"/>
  <c r="N2753" i="2"/>
  <c r="M2753" i="2"/>
  <c r="L2753" i="2"/>
  <c r="K2753" i="2"/>
  <c r="X2753" i="2" s="1"/>
  <c r="J2753" i="2"/>
  <c r="I2753" i="2"/>
  <c r="H2753" i="2"/>
  <c r="G2753" i="2"/>
  <c r="F2753" i="2"/>
  <c r="E2753" i="2"/>
  <c r="D2753" i="2"/>
  <c r="C2753" i="2"/>
  <c r="B2753" i="2"/>
  <c r="A2753" i="2"/>
  <c r="T2753" i="2" s="1"/>
  <c r="AA2752" i="2"/>
  <c r="S2752" i="2"/>
  <c r="R2752" i="2"/>
  <c r="Q2752" i="2"/>
  <c r="Y2752" i="2" s="1" a="1"/>
  <c r="Y2752" i="2" s="1"/>
  <c r="P2752" i="2"/>
  <c r="Z2752" i="2" s="1"/>
  <c r="N2752" i="2"/>
  <c r="M2752" i="2"/>
  <c r="L2752" i="2"/>
  <c r="K2752" i="2"/>
  <c r="X2752" i="2" s="1"/>
  <c r="J2752" i="2"/>
  <c r="I2752" i="2"/>
  <c r="H2752" i="2"/>
  <c r="G2752" i="2"/>
  <c r="F2752" i="2"/>
  <c r="E2752" i="2"/>
  <c r="D2752" i="2"/>
  <c r="C2752" i="2"/>
  <c r="B2752" i="2"/>
  <c r="A2752" i="2"/>
  <c r="T2752" i="2" s="1"/>
  <c r="AA2751" i="2"/>
  <c r="S2751" i="2"/>
  <c r="R2751" i="2"/>
  <c r="Q2751" i="2"/>
  <c r="Y2751" i="2" s="1" a="1"/>
  <c r="Y2751" i="2" s="1"/>
  <c r="P2751" i="2"/>
  <c r="Z2751" i="2" s="1"/>
  <c r="N2751" i="2"/>
  <c r="M2751" i="2"/>
  <c r="L2751" i="2"/>
  <c r="K2751" i="2"/>
  <c r="J2751" i="2"/>
  <c r="I2751" i="2"/>
  <c r="H2751" i="2"/>
  <c r="G2751" i="2"/>
  <c r="F2751" i="2"/>
  <c r="E2751" i="2"/>
  <c r="D2751" i="2"/>
  <c r="C2751" i="2"/>
  <c r="B2751" i="2"/>
  <c r="A2751" i="2"/>
  <c r="T2751" i="2" s="1"/>
  <c r="AA2750" i="2"/>
  <c r="S2750" i="2"/>
  <c r="R2750" i="2"/>
  <c r="Q2750" i="2"/>
  <c r="Y2750" i="2" s="1" a="1"/>
  <c r="Y2750" i="2" s="1"/>
  <c r="P2750" i="2"/>
  <c r="Z2750" i="2" s="1"/>
  <c r="N2750" i="2"/>
  <c r="M2750" i="2"/>
  <c r="L2750" i="2"/>
  <c r="K2750" i="2"/>
  <c r="X2750" i="2" s="1"/>
  <c r="J2750" i="2"/>
  <c r="I2750" i="2"/>
  <c r="H2750" i="2"/>
  <c r="G2750" i="2"/>
  <c r="F2750" i="2"/>
  <c r="E2750" i="2"/>
  <c r="D2750" i="2"/>
  <c r="C2750" i="2"/>
  <c r="B2750" i="2"/>
  <c r="A2750" i="2"/>
  <c r="T2750" i="2" s="1"/>
  <c r="AA2749" i="2"/>
  <c r="S2749" i="2"/>
  <c r="R2749" i="2"/>
  <c r="Q2749" i="2"/>
  <c r="Y2749" i="2" s="1" a="1"/>
  <c r="Y2749" i="2" s="1"/>
  <c r="P2749" i="2"/>
  <c r="Z2749" i="2" s="1"/>
  <c r="N2749" i="2"/>
  <c r="M2749" i="2"/>
  <c r="L2749" i="2"/>
  <c r="K2749" i="2"/>
  <c r="X2749" i="2" s="1"/>
  <c r="J2749" i="2"/>
  <c r="I2749" i="2"/>
  <c r="H2749" i="2"/>
  <c r="G2749" i="2"/>
  <c r="F2749" i="2"/>
  <c r="E2749" i="2"/>
  <c r="D2749" i="2"/>
  <c r="C2749" i="2"/>
  <c r="B2749" i="2"/>
  <c r="A2749" i="2"/>
  <c r="T2749" i="2" s="1"/>
  <c r="AA2748" i="2"/>
  <c r="S2748" i="2"/>
  <c r="R2748" i="2"/>
  <c r="Q2748" i="2"/>
  <c r="Y2748" i="2" s="1" a="1"/>
  <c r="Y2748" i="2" s="1"/>
  <c r="P2748" i="2"/>
  <c r="Z2748" i="2" s="1"/>
  <c r="N2748" i="2"/>
  <c r="M2748" i="2"/>
  <c r="L2748" i="2"/>
  <c r="K2748" i="2"/>
  <c r="X2748" i="2" s="1"/>
  <c r="J2748" i="2"/>
  <c r="I2748" i="2"/>
  <c r="H2748" i="2"/>
  <c r="G2748" i="2"/>
  <c r="F2748" i="2"/>
  <c r="E2748" i="2"/>
  <c r="D2748" i="2"/>
  <c r="C2748" i="2"/>
  <c r="B2748" i="2"/>
  <c r="A2748" i="2"/>
  <c r="T2748" i="2" s="1"/>
  <c r="AA2747" i="2"/>
  <c r="S2747" i="2"/>
  <c r="R2747" i="2"/>
  <c r="Q2747" i="2"/>
  <c r="Y2747" i="2" s="1" a="1"/>
  <c r="Y2747" i="2" s="1"/>
  <c r="P2747" i="2"/>
  <c r="Z2747" i="2" s="1"/>
  <c r="N2747" i="2"/>
  <c r="M2747" i="2"/>
  <c r="L2747" i="2"/>
  <c r="K2747" i="2"/>
  <c r="J2747" i="2"/>
  <c r="I2747" i="2"/>
  <c r="H2747" i="2"/>
  <c r="G2747" i="2"/>
  <c r="F2747" i="2"/>
  <c r="E2747" i="2"/>
  <c r="D2747" i="2"/>
  <c r="C2747" i="2"/>
  <c r="B2747" i="2"/>
  <c r="A2747" i="2"/>
  <c r="T2747" i="2" s="1"/>
  <c r="AA2746" i="2"/>
  <c r="S2746" i="2"/>
  <c r="R2746" i="2"/>
  <c r="Q2746" i="2"/>
  <c r="Y2746" i="2" s="1" a="1"/>
  <c r="Y2746" i="2" s="1"/>
  <c r="P2746" i="2"/>
  <c r="Z2746" i="2" s="1"/>
  <c r="N2746" i="2"/>
  <c r="M2746" i="2"/>
  <c r="L2746" i="2"/>
  <c r="K2746" i="2"/>
  <c r="X2746" i="2" s="1"/>
  <c r="J2746" i="2"/>
  <c r="I2746" i="2"/>
  <c r="H2746" i="2"/>
  <c r="G2746" i="2"/>
  <c r="F2746" i="2"/>
  <c r="E2746" i="2"/>
  <c r="D2746" i="2"/>
  <c r="C2746" i="2"/>
  <c r="B2746" i="2"/>
  <c r="A2746" i="2"/>
  <c r="T2746" i="2" s="1"/>
  <c r="AA2745" i="2"/>
  <c r="S2745" i="2"/>
  <c r="R2745" i="2"/>
  <c r="Q2745" i="2"/>
  <c r="Y2745" i="2" s="1" a="1"/>
  <c r="Y2745" i="2" s="1"/>
  <c r="P2745" i="2"/>
  <c r="Z2745" i="2" s="1"/>
  <c r="N2745" i="2"/>
  <c r="M2745" i="2"/>
  <c r="L2745" i="2"/>
  <c r="K2745" i="2"/>
  <c r="J2745" i="2"/>
  <c r="I2745" i="2"/>
  <c r="H2745" i="2"/>
  <c r="G2745" i="2"/>
  <c r="F2745" i="2"/>
  <c r="E2745" i="2"/>
  <c r="D2745" i="2"/>
  <c r="C2745" i="2"/>
  <c r="B2745" i="2"/>
  <c r="A2745" i="2"/>
  <c r="T2745" i="2" s="1"/>
  <c r="AA2744" i="2"/>
  <c r="S2744" i="2"/>
  <c r="R2744" i="2"/>
  <c r="Q2744" i="2"/>
  <c r="Y2744" i="2" s="1" a="1"/>
  <c r="Y2744" i="2" s="1"/>
  <c r="P2744" i="2"/>
  <c r="Z2744" i="2" s="1"/>
  <c r="N2744" i="2"/>
  <c r="M2744" i="2"/>
  <c r="L2744" i="2"/>
  <c r="K2744" i="2"/>
  <c r="X2744" i="2" s="1"/>
  <c r="J2744" i="2"/>
  <c r="I2744" i="2"/>
  <c r="H2744" i="2"/>
  <c r="G2744" i="2"/>
  <c r="F2744" i="2"/>
  <c r="E2744" i="2"/>
  <c r="D2744" i="2"/>
  <c r="C2744" i="2"/>
  <c r="B2744" i="2"/>
  <c r="A2744" i="2"/>
  <c r="T2744" i="2" s="1"/>
  <c r="AA2743" i="2"/>
  <c r="S2743" i="2"/>
  <c r="R2743" i="2"/>
  <c r="Q2743" i="2"/>
  <c r="Y2743" i="2" s="1" a="1"/>
  <c r="Y2743" i="2" s="1"/>
  <c r="P2743" i="2"/>
  <c r="Z2743" i="2" s="1"/>
  <c r="N2743" i="2"/>
  <c r="M2743" i="2"/>
  <c r="L2743" i="2"/>
  <c r="K2743" i="2"/>
  <c r="X2743" i="2" s="1"/>
  <c r="J2743" i="2"/>
  <c r="I2743" i="2"/>
  <c r="H2743" i="2"/>
  <c r="G2743" i="2"/>
  <c r="F2743" i="2"/>
  <c r="E2743" i="2"/>
  <c r="D2743" i="2"/>
  <c r="C2743" i="2"/>
  <c r="B2743" i="2"/>
  <c r="A2743" i="2"/>
  <c r="T2743" i="2" s="1"/>
  <c r="AA2742" i="2"/>
  <c r="S2742" i="2"/>
  <c r="R2742" i="2"/>
  <c r="Q2742" i="2"/>
  <c r="Y2742" i="2" s="1" a="1"/>
  <c r="Y2742" i="2" s="1"/>
  <c r="P2742" i="2"/>
  <c r="Z2742" i="2" s="1"/>
  <c r="N2742" i="2"/>
  <c r="M2742" i="2"/>
  <c r="L2742" i="2"/>
  <c r="K2742" i="2"/>
  <c r="X2742" i="2" s="1"/>
  <c r="J2742" i="2"/>
  <c r="I2742" i="2"/>
  <c r="H2742" i="2"/>
  <c r="G2742" i="2"/>
  <c r="F2742" i="2"/>
  <c r="E2742" i="2"/>
  <c r="D2742" i="2"/>
  <c r="C2742" i="2"/>
  <c r="B2742" i="2"/>
  <c r="A2742" i="2"/>
  <c r="T2742" i="2" s="1"/>
  <c r="AA2741" i="2"/>
  <c r="S2741" i="2"/>
  <c r="R2741" i="2"/>
  <c r="Q2741" i="2"/>
  <c r="Y2741" i="2" s="1" a="1"/>
  <c r="Y2741" i="2" s="1"/>
  <c r="P2741" i="2"/>
  <c r="Z2741" i="2" s="1"/>
  <c r="N2741" i="2"/>
  <c r="M2741" i="2"/>
  <c r="L2741" i="2"/>
  <c r="K2741" i="2"/>
  <c r="X2741" i="2" s="1"/>
  <c r="J2741" i="2"/>
  <c r="I2741" i="2"/>
  <c r="H2741" i="2"/>
  <c r="G2741" i="2"/>
  <c r="F2741" i="2"/>
  <c r="E2741" i="2"/>
  <c r="D2741" i="2"/>
  <c r="C2741" i="2"/>
  <c r="B2741" i="2"/>
  <c r="A2741" i="2"/>
  <c r="T2741" i="2" s="1"/>
  <c r="AA2740" i="2"/>
  <c r="S2740" i="2"/>
  <c r="R2740" i="2"/>
  <c r="Q2740" i="2"/>
  <c r="Y2740" i="2" s="1" a="1"/>
  <c r="Y2740" i="2" s="1"/>
  <c r="P2740" i="2"/>
  <c r="Z2740" i="2" s="1"/>
  <c r="N2740" i="2"/>
  <c r="M2740" i="2"/>
  <c r="L2740" i="2"/>
  <c r="K2740" i="2"/>
  <c r="X2740" i="2" s="1"/>
  <c r="J2740" i="2"/>
  <c r="I2740" i="2"/>
  <c r="H2740" i="2"/>
  <c r="G2740" i="2"/>
  <c r="F2740" i="2"/>
  <c r="E2740" i="2"/>
  <c r="D2740" i="2"/>
  <c r="C2740" i="2"/>
  <c r="B2740" i="2"/>
  <c r="A2740" i="2"/>
  <c r="T2740" i="2" s="1"/>
  <c r="AA2739" i="2"/>
  <c r="S2739" i="2"/>
  <c r="R2739" i="2"/>
  <c r="Q2739" i="2"/>
  <c r="Y2739" i="2" s="1" a="1"/>
  <c r="Y2739" i="2" s="1"/>
  <c r="P2739" i="2"/>
  <c r="Z2739" i="2" s="1"/>
  <c r="N2739" i="2"/>
  <c r="M2739" i="2"/>
  <c r="L2739" i="2"/>
  <c r="K2739" i="2"/>
  <c r="J2739" i="2"/>
  <c r="I2739" i="2"/>
  <c r="H2739" i="2"/>
  <c r="G2739" i="2"/>
  <c r="F2739" i="2"/>
  <c r="E2739" i="2"/>
  <c r="D2739" i="2"/>
  <c r="C2739" i="2"/>
  <c r="B2739" i="2"/>
  <c r="A2739" i="2"/>
  <c r="T2739" i="2" s="1"/>
  <c r="AA2738" i="2"/>
  <c r="S2738" i="2"/>
  <c r="R2738" i="2"/>
  <c r="Q2738" i="2"/>
  <c r="Y2738" i="2" s="1" a="1"/>
  <c r="Y2738" i="2" s="1"/>
  <c r="P2738" i="2"/>
  <c r="Z2738" i="2" s="1"/>
  <c r="N2738" i="2"/>
  <c r="M2738" i="2"/>
  <c r="L2738" i="2"/>
  <c r="K2738" i="2"/>
  <c r="X2738" i="2" s="1"/>
  <c r="J2738" i="2"/>
  <c r="I2738" i="2"/>
  <c r="H2738" i="2"/>
  <c r="G2738" i="2"/>
  <c r="F2738" i="2"/>
  <c r="E2738" i="2"/>
  <c r="D2738" i="2"/>
  <c r="C2738" i="2"/>
  <c r="B2738" i="2"/>
  <c r="A2738" i="2"/>
  <c r="T2738" i="2" s="1"/>
  <c r="AA2737" i="2"/>
  <c r="S2737" i="2"/>
  <c r="R2737" i="2"/>
  <c r="Q2737" i="2"/>
  <c r="Y2737" i="2" s="1" a="1"/>
  <c r="Y2737" i="2" s="1"/>
  <c r="P2737" i="2"/>
  <c r="Z2737" i="2" s="1"/>
  <c r="N2737" i="2"/>
  <c r="M2737" i="2"/>
  <c r="L2737" i="2"/>
  <c r="K2737" i="2"/>
  <c r="X2737" i="2" s="1"/>
  <c r="J2737" i="2"/>
  <c r="I2737" i="2"/>
  <c r="H2737" i="2"/>
  <c r="G2737" i="2"/>
  <c r="F2737" i="2"/>
  <c r="E2737" i="2"/>
  <c r="D2737" i="2"/>
  <c r="C2737" i="2"/>
  <c r="B2737" i="2"/>
  <c r="A2737" i="2"/>
  <c r="T2737" i="2" s="1"/>
  <c r="AA2736" i="2"/>
  <c r="S2736" i="2"/>
  <c r="R2736" i="2"/>
  <c r="Q2736" i="2"/>
  <c r="Y2736" i="2" s="1" a="1"/>
  <c r="Y2736" i="2" s="1"/>
  <c r="P2736" i="2"/>
  <c r="Z2736" i="2" s="1"/>
  <c r="N2736" i="2"/>
  <c r="M2736" i="2"/>
  <c r="L2736" i="2"/>
  <c r="K2736" i="2"/>
  <c r="J2736" i="2"/>
  <c r="I2736" i="2"/>
  <c r="H2736" i="2"/>
  <c r="G2736" i="2"/>
  <c r="F2736" i="2"/>
  <c r="E2736" i="2"/>
  <c r="D2736" i="2"/>
  <c r="C2736" i="2"/>
  <c r="B2736" i="2"/>
  <c r="A2736" i="2"/>
  <c r="T2736" i="2" s="1"/>
  <c r="AA2735" i="2"/>
  <c r="S2735" i="2"/>
  <c r="R2735" i="2"/>
  <c r="Q2735" i="2"/>
  <c r="Y2735" i="2" s="1" a="1"/>
  <c r="Y2735" i="2" s="1"/>
  <c r="P2735" i="2"/>
  <c r="Z2735" i="2" s="1"/>
  <c r="N2735" i="2"/>
  <c r="M2735" i="2"/>
  <c r="L2735" i="2"/>
  <c r="K2735" i="2"/>
  <c r="X2735" i="2" s="1"/>
  <c r="J2735" i="2"/>
  <c r="I2735" i="2"/>
  <c r="H2735" i="2"/>
  <c r="G2735" i="2"/>
  <c r="F2735" i="2"/>
  <c r="E2735" i="2"/>
  <c r="D2735" i="2"/>
  <c r="C2735" i="2"/>
  <c r="B2735" i="2"/>
  <c r="A2735" i="2"/>
  <c r="T2735" i="2" s="1"/>
  <c r="AA2734" i="2"/>
  <c r="S2734" i="2"/>
  <c r="R2734" i="2"/>
  <c r="Q2734" i="2"/>
  <c r="Y2734" i="2" s="1" a="1"/>
  <c r="Y2734" i="2" s="1"/>
  <c r="P2734" i="2"/>
  <c r="Z2734" i="2" s="1"/>
  <c r="N2734" i="2"/>
  <c r="M2734" i="2"/>
  <c r="L2734" i="2"/>
  <c r="K2734" i="2"/>
  <c r="X2734" i="2" s="1"/>
  <c r="J2734" i="2"/>
  <c r="I2734" i="2"/>
  <c r="H2734" i="2"/>
  <c r="G2734" i="2"/>
  <c r="F2734" i="2"/>
  <c r="E2734" i="2"/>
  <c r="D2734" i="2"/>
  <c r="C2734" i="2"/>
  <c r="B2734" i="2"/>
  <c r="A2734" i="2"/>
  <c r="T2734" i="2" s="1"/>
  <c r="AA2733" i="2"/>
  <c r="S2733" i="2"/>
  <c r="R2733" i="2"/>
  <c r="Q2733" i="2"/>
  <c r="Y2733" i="2" s="1" a="1"/>
  <c r="Y2733" i="2" s="1"/>
  <c r="P2733" i="2"/>
  <c r="Z2733" i="2" s="1"/>
  <c r="N2733" i="2"/>
  <c r="M2733" i="2"/>
  <c r="L2733" i="2"/>
  <c r="K2733" i="2"/>
  <c r="X2733" i="2" s="1"/>
  <c r="J2733" i="2"/>
  <c r="I2733" i="2"/>
  <c r="H2733" i="2"/>
  <c r="G2733" i="2"/>
  <c r="F2733" i="2"/>
  <c r="E2733" i="2"/>
  <c r="D2733" i="2"/>
  <c r="C2733" i="2"/>
  <c r="B2733" i="2"/>
  <c r="A2733" i="2"/>
  <c r="T2733" i="2" s="1"/>
  <c r="AA2732" i="2"/>
  <c r="S2732" i="2"/>
  <c r="R2732" i="2"/>
  <c r="Q2732" i="2"/>
  <c r="Y2732" i="2" s="1" a="1"/>
  <c r="Y2732" i="2" s="1"/>
  <c r="P2732" i="2"/>
  <c r="Z2732" i="2" s="1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A2732" i="2"/>
  <c r="T2732" i="2" s="1"/>
  <c r="AA2731" i="2"/>
  <c r="S2731" i="2"/>
  <c r="R2731" i="2"/>
  <c r="Q2731" i="2"/>
  <c r="Y2731" i="2" s="1" a="1"/>
  <c r="Y2731" i="2" s="1"/>
  <c r="P2731" i="2"/>
  <c r="Z2731" i="2" s="1"/>
  <c r="N2731" i="2"/>
  <c r="M2731" i="2"/>
  <c r="L2731" i="2"/>
  <c r="K2731" i="2"/>
  <c r="X2731" i="2" s="1"/>
  <c r="J2731" i="2"/>
  <c r="I2731" i="2"/>
  <c r="H2731" i="2"/>
  <c r="G2731" i="2"/>
  <c r="F2731" i="2"/>
  <c r="E2731" i="2"/>
  <c r="D2731" i="2"/>
  <c r="C2731" i="2"/>
  <c r="B2731" i="2"/>
  <c r="A2731" i="2"/>
  <c r="T2731" i="2" s="1"/>
  <c r="AA2730" i="2"/>
  <c r="S2730" i="2"/>
  <c r="R2730" i="2"/>
  <c r="Q2730" i="2"/>
  <c r="Y2730" i="2" s="1" a="1"/>
  <c r="Y2730" i="2" s="1"/>
  <c r="P2730" i="2"/>
  <c r="Z2730" i="2" s="1"/>
  <c r="N2730" i="2"/>
  <c r="M2730" i="2"/>
  <c r="L2730" i="2"/>
  <c r="K2730" i="2"/>
  <c r="X2730" i="2" s="1"/>
  <c r="J2730" i="2"/>
  <c r="I2730" i="2"/>
  <c r="H2730" i="2"/>
  <c r="G2730" i="2"/>
  <c r="F2730" i="2"/>
  <c r="E2730" i="2"/>
  <c r="D2730" i="2"/>
  <c r="C2730" i="2"/>
  <c r="B2730" i="2"/>
  <c r="A2730" i="2"/>
  <c r="T2730" i="2" s="1"/>
  <c r="AA2729" i="2"/>
  <c r="S2729" i="2"/>
  <c r="R2729" i="2"/>
  <c r="Q2729" i="2"/>
  <c r="Y2729" i="2" s="1" a="1"/>
  <c r="Y2729" i="2" s="1"/>
  <c r="P2729" i="2"/>
  <c r="Z2729" i="2" s="1"/>
  <c r="N2729" i="2"/>
  <c r="M2729" i="2"/>
  <c r="L2729" i="2"/>
  <c r="K2729" i="2"/>
  <c r="J2729" i="2"/>
  <c r="I2729" i="2"/>
  <c r="H2729" i="2"/>
  <c r="G2729" i="2"/>
  <c r="F2729" i="2"/>
  <c r="E2729" i="2"/>
  <c r="D2729" i="2"/>
  <c r="C2729" i="2"/>
  <c r="B2729" i="2"/>
  <c r="A2729" i="2"/>
  <c r="T2729" i="2" s="1"/>
  <c r="AA2728" i="2"/>
  <c r="S2728" i="2"/>
  <c r="R2728" i="2"/>
  <c r="Q2728" i="2"/>
  <c r="Y2728" i="2" s="1" a="1"/>
  <c r="Y2728" i="2" s="1"/>
  <c r="P2728" i="2"/>
  <c r="Z2728" i="2" s="1"/>
  <c r="N2728" i="2"/>
  <c r="M2728" i="2"/>
  <c r="L2728" i="2"/>
  <c r="K2728" i="2"/>
  <c r="X2728" i="2" s="1"/>
  <c r="J2728" i="2"/>
  <c r="I2728" i="2"/>
  <c r="H2728" i="2"/>
  <c r="G2728" i="2"/>
  <c r="F2728" i="2"/>
  <c r="E2728" i="2"/>
  <c r="D2728" i="2"/>
  <c r="C2728" i="2"/>
  <c r="B2728" i="2"/>
  <c r="A2728" i="2"/>
  <c r="T2728" i="2" s="1"/>
  <c r="AA2727" i="2"/>
  <c r="S2727" i="2"/>
  <c r="R2727" i="2"/>
  <c r="Q2727" i="2"/>
  <c r="Y2727" i="2" s="1" a="1"/>
  <c r="Y2727" i="2" s="1"/>
  <c r="P2727" i="2"/>
  <c r="Z2727" i="2" s="1"/>
  <c r="N2727" i="2"/>
  <c r="M2727" i="2"/>
  <c r="L2727" i="2"/>
  <c r="K2727" i="2"/>
  <c r="J2727" i="2"/>
  <c r="I2727" i="2"/>
  <c r="H2727" i="2"/>
  <c r="G2727" i="2"/>
  <c r="F2727" i="2"/>
  <c r="E2727" i="2"/>
  <c r="D2727" i="2"/>
  <c r="C2727" i="2"/>
  <c r="B2727" i="2"/>
  <c r="A2727" i="2"/>
  <c r="T2727" i="2" s="1"/>
  <c r="AA2726" i="2"/>
  <c r="S2726" i="2"/>
  <c r="R2726" i="2"/>
  <c r="Q2726" i="2"/>
  <c r="Y2726" i="2" s="1" a="1"/>
  <c r="Y2726" i="2" s="1"/>
  <c r="P2726" i="2"/>
  <c r="Z2726" i="2" s="1"/>
  <c r="N2726" i="2"/>
  <c r="M2726" i="2"/>
  <c r="L2726" i="2"/>
  <c r="K2726" i="2"/>
  <c r="X2726" i="2" s="1"/>
  <c r="J2726" i="2"/>
  <c r="I2726" i="2"/>
  <c r="H2726" i="2"/>
  <c r="G2726" i="2"/>
  <c r="F2726" i="2"/>
  <c r="E2726" i="2"/>
  <c r="D2726" i="2"/>
  <c r="C2726" i="2"/>
  <c r="B2726" i="2"/>
  <c r="A2726" i="2"/>
  <c r="T2726" i="2" s="1"/>
  <c r="AA2725" i="2"/>
  <c r="S2725" i="2"/>
  <c r="R2725" i="2"/>
  <c r="Q2725" i="2"/>
  <c r="Y2725" i="2" s="1" a="1"/>
  <c r="Y2725" i="2" s="1"/>
  <c r="P2725" i="2"/>
  <c r="Z2725" i="2" s="1"/>
  <c r="N2725" i="2"/>
  <c r="M2725" i="2"/>
  <c r="L2725" i="2"/>
  <c r="K2725" i="2"/>
  <c r="X2725" i="2" s="1"/>
  <c r="J2725" i="2"/>
  <c r="I2725" i="2"/>
  <c r="H2725" i="2"/>
  <c r="G2725" i="2"/>
  <c r="F2725" i="2"/>
  <c r="E2725" i="2"/>
  <c r="D2725" i="2"/>
  <c r="C2725" i="2"/>
  <c r="B2725" i="2"/>
  <c r="A2725" i="2"/>
  <c r="T2725" i="2" s="1"/>
  <c r="AA2724" i="2"/>
  <c r="S2724" i="2"/>
  <c r="R2724" i="2"/>
  <c r="Q2724" i="2"/>
  <c r="Y2724" i="2" s="1" a="1"/>
  <c r="Y2724" i="2" s="1"/>
  <c r="P2724" i="2"/>
  <c r="Z2724" i="2" s="1"/>
  <c r="N2724" i="2"/>
  <c r="M2724" i="2"/>
  <c r="L2724" i="2"/>
  <c r="K2724" i="2"/>
  <c r="X2724" i="2" s="1"/>
  <c r="J2724" i="2"/>
  <c r="I2724" i="2"/>
  <c r="H2724" i="2"/>
  <c r="G2724" i="2"/>
  <c r="F2724" i="2"/>
  <c r="E2724" i="2"/>
  <c r="D2724" i="2"/>
  <c r="C2724" i="2"/>
  <c r="B2724" i="2"/>
  <c r="A2724" i="2"/>
  <c r="T2724" i="2" s="1"/>
  <c r="AA2723" i="2"/>
  <c r="S2723" i="2"/>
  <c r="R2723" i="2"/>
  <c r="Q2723" i="2"/>
  <c r="Y2723" i="2" s="1" a="1"/>
  <c r="Y2723" i="2" s="1"/>
  <c r="P2723" i="2"/>
  <c r="Z2723" i="2" s="1"/>
  <c r="N2723" i="2"/>
  <c r="M2723" i="2"/>
  <c r="L2723" i="2"/>
  <c r="K2723" i="2"/>
  <c r="X2723" i="2" s="1"/>
  <c r="J2723" i="2"/>
  <c r="I2723" i="2"/>
  <c r="H2723" i="2"/>
  <c r="G2723" i="2"/>
  <c r="F2723" i="2"/>
  <c r="E2723" i="2"/>
  <c r="D2723" i="2"/>
  <c r="C2723" i="2"/>
  <c r="B2723" i="2"/>
  <c r="A2723" i="2"/>
  <c r="T2723" i="2" s="1"/>
  <c r="AA2722" i="2"/>
  <c r="S2722" i="2"/>
  <c r="R2722" i="2"/>
  <c r="Q2722" i="2"/>
  <c r="Y2722" i="2" s="1" a="1"/>
  <c r="Y2722" i="2" s="1"/>
  <c r="P2722" i="2"/>
  <c r="Z2722" i="2" s="1"/>
  <c r="N2722" i="2"/>
  <c r="M2722" i="2"/>
  <c r="L2722" i="2"/>
  <c r="K2722" i="2"/>
  <c r="X2722" i="2" s="1"/>
  <c r="J2722" i="2"/>
  <c r="I2722" i="2"/>
  <c r="H2722" i="2"/>
  <c r="G2722" i="2"/>
  <c r="F2722" i="2"/>
  <c r="E2722" i="2"/>
  <c r="D2722" i="2"/>
  <c r="C2722" i="2"/>
  <c r="B2722" i="2"/>
  <c r="A2722" i="2"/>
  <c r="T2722" i="2" s="1"/>
  <c r="AA2721" i="2"/>
  <c r="S2721" i="2"/>
  <c r="R2721" i="2"/>
  <c r="Q2721" i="2"/>
  <c r="Y2721" i="2" s="1" a="1"/>
  <c r="Y2721" i="2" s="1"/>
  <c r="P2721" i="2"/>
  <c r="Z2721" i="2" s="1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B2721" i="2"/>
  <c r="A2721" i="2"/>
  <c r="T2721" i="2" s="1"/>
  <c r="AA2720" i="2"/>
  <c r="S2720" i="2"/>
  <c r="R2720" i="2"/>
  <c r="Q2720" i="2"/>
  <c r="Y2720" i="2" s="1" a="1"/>
  <c r="Y2720" i="2" s="1"/>
  <c r="P2720" i="2"/>
  <c r="Z2720" i="2" s="1"/>
  <c r="N2720" i="2"/>
  <c r="M2720" i="2"/>
  <c r="L2720" i="2"/>
  <c r="K2720" i="2"/>
  <c r="J2720" i="2"/>
  <c r="I2720" i="2"/>
  <c r="H2720" i="2"/>
  <c r="G2720" i="2"/>
  <c r="F2720" i="2"/>
  <c r="E2720" i="2"/>
  <c r="D2720" i="2"/>
  <c r="C2720" i="2"/>
  <c r="B2720" i="2"/>
  <c r="A2720" i="2"/>
  <c r="T2720" i="2" s="1"/>
  <c r="AA2719" i="2"/>
  <c r="S2719" i="2"/>
  <c r="R2719" i="2"/>
  <c r="Q2719" i="2"/>
  <c r="Y2719" i="2" s="1" a="1"/>
  <c r="Y2719" i="2" s="1"/>
  <c r="P2719" i="2"/>
  <c r="Z2719" i="2" s="1"/>
  <c r="N2719" i="2"/>
  <c r="M2719" i="2"/>
  <c r="L2719" i="2"/>
  <c r="K2719" i="2"/>
  <c r="J2719" i="2"/>
  <c r="I2719" i="2"/>
  <c r="H2719" i="2"/>
  <c r="G2719" i="2"/>
  <c r="F2719" i="2"/>
  <c r="E2719" i="2"/>
  <c r="D2719" i="2"/>
  <c r="C2719" i="2"/>
  <c r="B2719" i="2"/>
  <c r="A2719" i="2"/>
  <c r="T2719" i="2" s="1"/>
  <c r="AA2718" i="2"/>
  <c r="S2718" i="2"/>
  <c r="R2718" i="2"/>
  <c r="Q2718" i="2"/>
  <c r="Y2718" i="2" s="1" a="1"/>
  <c r="Y2718" i="2" s="1"/>
  <c r="P2718" i="2"/>
  <c r="Z2718" i="2" s="1"/>
  <c r="N2718" i="2"/>
  <c r="M2718" i="2"/>
  <c r="L2718" i="2"/>
  <c r="K2718" i="2"/>
  <c r="X2718" i="2" s="1"/>
  <c r="J2718" i="2"/>
  <c r="I2718" i="2"/>
  <c r="H2718" i="2"/>
  <c r="G2718" i="2"/>
  <c r="F2718" i="2"/>
  <c r="E2718" i="2"/>
  <c r="D2718" i="2"/>
  <c r="C2718" i="2"/>
  <c r="B2718" i="2"/>
  <c r="A2718" i="2"/>
  <c r="T2718" i="2" s="1"/>
  <c r="AA2717" i="2"/>
  <c r="S2717" i="2"/>
  <c r="R2717" i="2"/>
  <c r="Q2717" i="2"/>
  <c r="Y2717" i="2" s="1" a="1"/>
  <c r="Y2717" i="2" s="1"/>
  <c r="P2717" i="2"/>
  <c r="Z2717" i="2" s="1"/>
  <c r="N2717" i="2"/>
  <c r="M2717" i="2"/>
  <c r="L2717" i="2"/>
  <c r="K2717" i="2"/>
  <c r="X2717" i="2" s="1"/>
  <c r="J2717" i="2"/>
  <c r="I2717" i="2"/>
  <c r="H2717" i="2"/>
  <c r="G2717" i="2"/>
  <c r="F2717" i="2"/>
  <c r="E2717" i="2"/>
  <c r="D2717" i="2"/>
  <c r="C2717" i="2"/>
  <c r="B2717" i="2"/>
  <c r="A2717" i="2"/>
  <c r="T2717" i="2" s="1"/>
  <c r="AA2716" i="2"/>
  <c r="S2716" i="2"/>
  <c r="R2716" i="2"/>
  <c r="Q2716" i="2"/>
  <c r="Y2716" i="2" s="1" a="1"/>
  <c r="Y2716" i="2" s="1"/>
  <c r="P2716" i="2"/>
  <c r="Z2716" i="2" s="1"/>
  <c r="N2716" i="2"/>
  <c r="M2716" i="2"/>
  <c r="L2716" i="2"/>
  <c r="K2716" i="2"/>
  <c r="X2716" i="2" s="1"/>
  <c r="J2716" i="2"/>
  <c r="I2716" i="2"/>
  <c r="H2716" i="2"/>
  <c r="G2716" i="2"/>
  <c r="F2716" i="2"/>
  <c r="E2716" i="2"/>
  <c r="D2716" i="2"/>
  <c r="C2716" i="2"/>
  <c r="B2716" i="2"/>
  <c r="A2716" i="2"/>
  <c r="T2716" i="2" s="1"/>
  <c r="AA2715" i="2"/>
  <c r="S2715" i="2"/>
  <c r="R2715" i="2"/>
  <c r="Q2715" i="2"/>
  <c r="Y2715" i="2" s="1" a="1"/>
  <c r="Y2715" i="2" s="1"/>
  <c r="P2715" i="2"/>
  <c r="Z2715" i="2" s="1"/>
  <c r="N2715" i="2"/>
  <c r="M2715" i="2"/>
  <c r="L2715" i="2"/>
  <c r="K2715" i="2"/>
  <c r="X2715" i="2" s="1"/>
  <c r="J2715" i="2"/>
  <c r="I2715" i="2"/>
  <c r="H2715" i="2"/>
  <c r="G2715" i="2"/>
  <c r="F2715" i="2"/>
  <c r="E2715" i="2"/>
  <c r="D2715" i="2"/>
  <c r="C2715" i="2"/>
  <c r="B2715" i="2"/>
  <c r="A2715" i="2"/>
  <c r="T2715" i="2" s="1"/>
  <c r="AA2714" i="2"/>
  <c r="S2714" i="2"/>
  <c r="R2714" i="2"/>
  <c r="Q2714" i="2"/>
  <c r="Y2714" i="2" s="1" a="1"/>
  <c r="Y2714" i="2" s="1"/>
  <c r="P2714" i="2"/>
  <c r="Z2714" i="2" s="1"/>
  <c r="N2714" i="2"/>
  <c r="M2714" i="2"/>
  <c r="L2714" i="2"/>
  <c r="K2714" i="2"/>
  <c r="X2714" i="2" s="1"/>
  <c r="J2714" i="2"/>
  <c r="I2714" i="2"/>
  <c r="H2714" i="2"/>
  <c r="G2714" i="2"/>
  <c r="F2714" i="2"/>
  <c r="E2714" i="2"/>
  <c r="D2714" i="2"/>
  <c r="C2714" i="2"/>
  <c r="B2714" i="2"/>
  <c r="A2714" i="2"/>
  <c r="T2714" i="2" s="1"/>
  <c r="AA2713" i="2"/>
  <c r="S2713" i="2"/>
  <c r="R2713" i="2"/>
  <c r="Q2713" i="2"/>
  <c r="Y2713" i="2" s="1" a="1"/>
  <c r="Y2713" i="2" s="1"/>
  <c r="P2713" i="2"/>
  <c r="Z2713" i="2" s="1"/>
  <c r="N2713" i="2"/>
  <c r="M2713" i="2"/>
  <c r="L2713" i="2"/>
  <c r="K2713" i="2"/>
  <c r="X2713" i="2" s="1"/>
  <c r="J2713" i="2"/>
  <c r="I2713" i="2"/>
  <c r="H2713" i="2"/>
  <c r="G2713" i="2"/>
  <c r="F2713" i="2"/>
  <c r="E2713" i="2"/>
  <c r="D2713" i="2"/>
  <c r="C2713" i="2"/>
  <c r="B2713" i="2"/>
  <c r="A2713" i="2"/>
  <c r="T2713" i="2" s="1"/>
  <c r="AA2712" i="2"/>
  <c r="S2712" i="2"/>
  <c r="R2712" i="2"/>
  <c r="Q2712" i="2"/>
  <c r="Y2712" i="2" s="1" a="1"/>
  <c r="Y2712" i="2" s="1"/>
  <c r="P2712" i="2"/>
  <c r="Z2712" i="2" s="1"/>
  <c r="N2712" i="2"/>
  <c r="M2712" i="2"/>
  <c r="L2712" i="2"/>
  <c r="K2712" i="2"/>
  <c r="X2712" i="2" s="1"/>
  <c r="J2712" i="2"/>
  <c r="I2712" i="2"/>
  <c r="H2712" i="2"/>
  <c r="G2712" i="2"/>
  <c r="F2712" i="2"/>
  <c r="E2712" i="2"/>
  <c r="D2712" i="2"/>
  <c r="C2712" i="2"/>
  <c r="B2712" i="2"/>
  <c r="A2712" i="2"/>
  <c r="T2712" i="2" s="1"/>
  <c r="AA2711" i="2"/>
  <c r="S2711" i="2"/>
  <c r="R2711" i="2"/>
  <c r="Q2711" i="2"/>
  <c r="Y2711" i="2" s="1" a="1"/>
  <c r="Y2711" i="2" s="1"/>
  <c r="P2711" i="2"/>
  <c r="Z2711" i="2" s="1"/>
  <c r="N2711" i="2"/>
  <c r="M2711" i="2"/>
  <c r="L2711" i="2"/>
  <c r="K2711" i="2"/>
  <c r="X2711" i="2" s="1"/>
  <c r="J2711" i="2"/>
  <c r="I2711" i="2"/>
  <c r="H2711" i="2"/>
  <c r="G2711" i="2"/>
  <c r="F2711" i="2"/>
  <c r="E2711" i="2"/>
  <c r="D2711" i="2"/>
  <c r="C2711" i="2"/>
  <c r="B2711" i="2"/>
  <c r="A2711" i="2"/>
  <c r="T2711" i="2" s="1"/>
  <c r="AA2710" i="2"/>
  <c r="S2710" i="2"/>
  <c r="R2710" i="2"/>
  <c r="Q2710" i="2"/>
  <c r="Y2710" i="2" s="1" a="1"/>
  <c r="Y2710" i="2" s="1"/>
  <c r="P2710" i="2"/>
  <c r="Z2710" i="2" s="1"/>
  <c r="N2710" i="2"/>
  <c r="M2710" i="2"/>
  <c r="L2710" i="2"/>
  <c r="K2710" i="2"/>
  <c r="J2710" i="2"/>
  <c r="I2710" i="2"/>
  <c r="H2710" i="2"/>
  <c r="G2710" i="2"/>
  <c r="F2710" i="2"/>
  <c r="E2710" i="2"/>
  <c r="D2710" i="2"/>
  <c r="C2710" i="2"/>
  <c r="B2710" i="2"/>
  <c r="A2710" i="2"/>
  <c r="T2710" i="2" s="1"/>
  <c r="AA2709" i="2"/>
  <c r="S2709" i="2"/>
  <c r="R2709" i="2"/>
  <c r="Q2709" i="2"/>
  <c r="Y2709" i="2" s="1" a="1"/>
  <c r="Y2709" i="2" s="1"/>
  <c r="P2709" i="2"/>
  <c r="Z2709" i="2" s="1"/>
  <c r="N2709" i="2"/>
  <c r="M2709" i="2"/>
  <c r="L2709" i="2"/>
  <c r="K2709" i="2"/>
  <c r="J2709" i="2"/>
  <c r="I2709" i="2"/>
  <c r="H2709" i="2"/>
  <c r="G2709" i="2"/>
  <c r="F2709" i="2"/>
  <c r="E2709" i="2"/>
  <c r="D2709" i="2"/>
  <c r="C2709" i="2"/>
  <c r="B2709" i="2"/>
  <c r="A2709" i="2"/>
  <c r="T2709" i="2" s="1"/>
  <c r="AA2708" i="2"/>
  <c r="S2708" i="2"/>
  <c r="R2708" i="2"/>
  <c r="Q2708" i="2"/>
  <c r="Y2708" i="2" s="1" a="1"/>
  <c r="Y2708" i="2" s="1"/>
  <c r="P2708" i="2"/>
  <c r="Z2708" i="2" s="1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B2708" i="2"/>
  <c r="A2708" i="2"/>
  <c r="T2708" i="2" s="1"/>
  <c r="AA2707" i="2"/>
  <c r="S2707" i="2"/>
  <c r="R2707" i="2"/>
  <c r="Q2707" i="2"/>
  <c r="Y2707" i="2" s="1" a="1"/>
  <c r="Y2707" i="2" s="1"/>
  <c r="P2707" i="2"/>
  <c r="Z2707" i="2" s="1"/>
  <c r="N2707" i="2"/>
  <c r="M2707" i="2"/>
  <c r="L2707" i="2"/>
  <c r="K2707" i="2"/>
  <c r="X2707" i="2" s="1"/>
  <c r="J2707" i="2"/>
  <c r="I2707" i="2"/>
  <c r="H2707" i="2"/>
  <c r="G2707" i="2"/>
  <c r="F2707" i="2"/>
  <c r="E2707" i="2"/>
  <c r="D2707" i="2"/>
  <c r="C2707" i="2"/>
  <c r="B2707" i="2"/>
  <c r="A2707" i="2"/>
  <c r="T2707" i="2" s="1"/>
  <c r="AA2706" i="2"/>
  <c r="S2706" i="2"/>
  <c r="R2706" i="2"/>
  <c r="Q2706" i="2"/>
  <c r="Y2706" i="2" s="1" a="1"/>
  <c r="Y2706" i="2" s="1"/>
  <c r="P2706" i="2"/>
  <c r="Z2706" i="2" s="1"/>
  <c r="N2706" i="2"/>
  <c r="M2706" i="2"/>
  <c r="L2706" i="2"/>
  <c r="K2706" i="2"/>
  <c r="X2706" i="2" s="1"/>
  <c r="J2706" i="2"/>
  <c r="I2706" i="2"/>
  <c r="H2706" i="2"/>
  <c r="G2706" i="2"/>
  <c r="F2706" i="2"/>
  <c r="E2706" i="2"/>
  <c r="D2706" i="2"/>
  <c r="C2706" i="2"/>
  <c r="B2706" i="2"/>
  <c r="A2706" i="2"/>
  <c r="T2706" i="2" s="1"/>
  <c r="AA2705" i="2"/>
  <c r="S2705" i="2"/>
  <c r="R2705" i="2"/>
  <c r="Q2705" i="2"/>
  <c r="Y2705" i="2" s="1" a="1"/>
  <c r="Y2705" i="2" s="1"/>
  <c r="P2705" i="2"/>
  <c r="Z2705" i="2" s="1"/>
  <c r="N2705" i="2"/>
  <c r="M2705" i="2"/>
  <c r="L2705" i="2"/>
  <c r="K2705" i="2"/>
  <c r="X2705" i="2" s="1"/>
  <c r="J2705" i="2"/>
  <c r="I2705" i="2"/>
  <c r="H2705" i="2"/>
  <c r="G2705" i="2"/>
  <c r="F2705" i="2"/>
  <c r="E2705" i="2"/>
  <c r="D2705" i="2"/>
  <c r="C2705" i="2"/>
  <c r="B2705" i="2"/>
  <c r="A2705" i="2"/>
  <c r="T2705" i="2" s="1"/>
  <c r="AA2704" i="2"/>
  <c r="S2704" i="2"/>
  <c r="R2704" i="2"/>
  <c r="Q2704" i="2"/>
  <c r="Y2704" i="2" s="1" a="1"/>
  <c r="Y2704" i="2" s="1"/>
  <c r="P2704" i="2"/>
  <c r="Z2704" i="2" s="1"/>
  <c r="N2704" i="2"/>
  <c r="M2704" i="2"/>
  <c r="L2704" i="2"/>
  <c r="K2704" i="2"/>
  <c r="X2704" i="2" s="1"/>
  <c r="J2704" i="2"/>
  <c r="I2704" i="2"/>
  <c r="H2704" i="2"/>
  <c r="G2704" i="2"/>
  <c r="F2704" i="2"/>
  <c r="E2704" i="2"/>
  <c r="D2704" i="2"/>
  <c r="C2704" i="2"/>
  <c r="B2704" i="2"/>
  <c r="A2704" i="2"/>
  <c r="T2704" i="2" s="1"/>
  <c r="AA2703" i="2"/>
  <c r="S2703" i="2"/>
  <c r="R2703" i="2"/>
  <c r="Q2703" i="2"/>
  <c r="Y2703" i="2" s="1" a="1"/>
  <c r="Y2703" i="2" s="1"/>
  <c r="P2703" i="2"/>
  <c r="Z2703" i="2" s="1"/>
  <c r="N2703" i="2"/>
  <c r="M2703" i="2"/>
  <c r="L2703" i="2"/>
  <c r="K2703" i="2"/>
  <c r="X2703" i="2" s="1"/>
  <c r="J2703" i="2"/>
  <c r="I2703" i="2"/>
  <c r="H2703" i="2"/>
  <c r="G2703" i="2"/>
  <c r="F2703" i="2"/>
  <c r="E2703" i="2"/>
  <c r="D2703" i="2"/>
  <c r="C2703" i="2"/>
  <c r="B2703" i="2"/>
  <c r="A2703" i="2"/>
  <c r="T2703" i="2" s="1"/>
  <c r="AA2702" i="2"/>
  <c r="S2702" i="2"/>
  <c r="R2702" i="2"/>
  <c r="Q2702" i="2"/>
  <c r="Y2702" i="2" s="1" a="1"/>
  <c r="Y2702" i="2" s="1"/>
  <c r="P2702" i="2"/>
  <c r="Z2702" i="2" s="1"/>
  <c r="N2702" i="2"/>
  <c r="M2702" i="2"/>
  <c r="L2702" i="2"/>
  <c r="K2702" i="2"/>
  <c r="J2702" i="2"/>
  <c r="I2702" i="2"/>
  <c r="H2702" i="2"/>
  <c r="G2702" i="2"/>
  <c r="F2702" i="2"/>
  <c r="E2702" i="2"/>
  <c r="D2702" i="2"/>
  <c r="C2702" i="2"/>
  <c r="B2702" i="2"/>
  <c r="A2702" i="2"/>
  <c r="T2702" i="2" s="1"/>
  <c r="AA2701" i="2"/>
  <c r="S2701" i="2"/>
  <c r="R2701" i="2"/>
  <c r="Q2701" i="2"/>
  <c r="Y2701" i="2" s="1" a="1"/>
  <c r="Y2701" i="2" s="1"/>
  <c r="P2701" i="2"/>
  <c r="Z2701" i="2" s="1"/>
  <c r="N2701" i="2"/>
  <c r="M2701" i="2"/>
  <c r="L2701" i="2"/>
  <c r="K2701" i="2"/>
  <c r="X2701" i="2" s="1"/>
  <c r="J2701" i="2"/>
  <c r="I2701" i="2"/>
  <c r="H2701" i="2"/>
  <c r="G2701" i="2"/>
  <c r="F2701" i="2"/>
  <c r="E2701" i="2"/>
  <c r="D2701" i="2"/>
  <c r="C2701" i="2"/>
  <c r="B2701" i="2"/>
  <c r="A2701" i="2"/>
  <c r="T2701" i="2" s="1"/>
  <c r="AA2700" i="2"/>
  <c r="S2700" i="2"/>
  <c r="R2700" i="2"/>
  <c r="Q2700" i="2"/>
  <c r="Y2700" i="2" s="1" a="1"/>
  <c r="Y2700" i="2" s="1"/>
  <c r="P2700" i="2"/>
  <c r="Z2700" i="2" s="1"/>
  <c r="N2700" i="2"/>
  <c r="M2700" i="2"/>
  <c r="L2700" i="2"/>
  <c r="K2700" i="2"/>
  <c r="X2700" i="2" s="1"/>
  <c r="J2700" i="2"/>
  <c r="I2700" i="2"/>
  <c r="H2700" i="2"/>
  <c r="G2700" i="2"/>
  <c r="F2700" i="2"/>
  <c r="E2700" i="2"/>
  <c r="D2700" i="2"/>
  <c r="C2700" i="2"/>
  <c r="B2700" i="2"/>
  <c r="A2700" i="2"/>
  <c r="T2700" i="2" s="1"/>
  <c r="AA2699" i="2"/>
  <c r="S2699" i="2"/>
  <c r="R2699" i="2"/>
  <c r="Q2699" i="2"/>
  <c r="Y2699" i="2" s="1" a="1"/>
  <c r="Y2699" i="2" s="1"/>
  <c r="P2699" i="2"/>
  <c r="Z2699" i="2" s="1"/>
  <c r="N2699" i="2"/>
  <c r="M2699" i="2"/>
  <c r="L2699" i="2"/>
  <c r="K2699" i="2"/>
  <c r="X2699" i="2" s="1"/>
  <c r="J2699" i="2"/>
  <c r="I2699" i="2"/>
  <c r="H2699" i="2"/>
  <c r="G2699" i="2"/>
  <c r="F2699" i="2"/>
  <c r="E2699" i="2"/>
  <c r="D2699" i="2"/>
  <c r="C2699" i="2"/>
  <c r="B2699" i="2"/>
  <c r="A2699" i="2"/>
  <c r="T2699" i="2" s="1"/>
  <c r="AA2698" i="2"/>
  <c r="S2698" i="2"/>
  <c r="R2698" i="2"/>
  <c r="Q2698" i="2"/>
  <c r="Y2698" i="2" s="1" a="1"/>
  <c r="Y2698" i="2" s="1"/>
  <c r="P2698" i="2"/>
  <c r="Z2698" i="2" s="1"/>
  <c r="N2698" i="2"/>
  <c r="M2698" i="2"/>
  <c r="L2698" i="2"/>
  <c r="K2698" i="2"/>
  <c r="J2698" i="2"/>
  <c r="I2698" i="2"/>
  <c r="H2698" i="2"/>
  <c r="G2698" i="2"/>
  <c r="F2698" i="2"/>
  <c r="E2698" i="2"/>
  <c r="D2698" i="2"/>
  <c r="C2698" i="2"/>
  <c r="B2698" i="2"/>
  <c r="A2698" i="2"/>
  <c r="T2698" i="2" s="1"/>
  <c r="AA2697" i="2"/>
  <c r="S2697" i="2"/>
  <c r="R2697" i="2"/>
  <c r="Q2697" i="2"/>
  <c r="Y2697" i="2" s="1" a="1"/>
  <c r="Y2697" i="2" s="1"/>
  <c r="P2697" i="2"/>
  <c r="Z2697" i="2" s="1"/>
  <c r="N2697" i="2"/>
  <c r="M2697" i="2"/>
  <c r="L2697" i="2"/>
  <c r="K2697" i="2"/>
  <c r="X2697" i="2" s="1"/>
  <c r="J2697" i="2"/>
  <c r="I2697" i="2"/>
  <c r="H2697" i="2"/>
  <c r="G2697" i="2"/>
  <c r="F2697" i="2"/>
  <c r="E2697" i="2"/>
  <c r="D2697" i="2"/>
  <c r="C2697" i="2"/>
  <c r="B2697" i="2"/>
  <c r="A2697" i="2"/>
  <c r="T2697" i="2" s="1"/>
  <c r="AA2696" i="2"/>
  <c r="S2696" i="2"/>
  <c r="R2696" i="2"/>
  <c r="Q2696" i="2"/>
  <c r="Y2696" i="2" s="1" a="1"/>
  <c r="Y2696" i="2" s="1"/>
  <c r="P2696" i="2"/>
  <c r="Z2696" i="2" s="1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B2696" i="2"/>
  <c r="A2696" i="2"/>
  <c r="T2696" i="2" s="1"/>
  <c r="AA2695" i="2"/>
  <c r="S2695" i="2"/>
  <c r="R2695" i="2"/>
  <c r="Q2695" i="2"/>
  <c r="Y2695" i="2" s="1" a="1"/>
  <c r="Y2695" i="2" s="1"/>
  <c r="P2695" i="2"/>
  <c r="Z2695" i="2" s="1"/>
  <c r="N2695" i="2"/>
  <c r="M2695" i="2"/>
  <c r="L2695" i="2"/>
  <c r="K2695" i="2"/>
  <c r="X2695" i="2" s="1"/>
  <c r="J2695" i="2"/>
  <c r="I2695" i="2"/>
  <c r="H2695" i="2"/>
  <c r="G2695" i="2"/>
  <c r="F2695" i="2"/>
  <c r="E2695" i="2"/>
  <c r="D2695" i="2"/>
  <c r="C2695" i="2"/>
  <c r="B2695" i="2"/>
  <c r="A2695" i="2"/>
  <c r="T2695" i="2" s="1"/>
  <c r="AA2694" i="2"/>
  <c r="S2694" i="2"/>
  <c r="R2694" i="2"/>
  <c r="Q2694" i="2"/>
  <c r="Y2694" i="2" s="1" a="1"/>
  <c r="Y2694" i="2" s="1"/>
  <c r="P2694" i="2"/>
  <c r="Z2694" i="2" s="1"/>
  <c r="N2694" i="2"/>
  <c r="M2694" i="2"/>
  <c r="L2694" i="2"/>
  <c r="K2694" i="2"/>
  <c r="X2694" i="2" s="1"/>
  <c r="J2694" i="2"/>
  <c r="I2694" i="2"/>
  <c r="H2694" i="2"/>
  <c r="G2694" i="2"/>
  <c r="F2694" i="2"/>
  <c r="E2694" i="2"/>
  <c r="D2694" i="2"/>
  <c r="C2694" i="2"/>
  <c r="B2694" i="2"/>
  <c r="A2694" i="2"/>
  <c r="T2694" i="2" s="1"/>
  <c r="AA2693" i="2"/>
  <c r="S2693" i="2"/>
  <c r="R2693" i="2"/>
  <c r="Q2693" i="2"/>
  <c r="Y2693" i="2" s="1" a="1"/>
  <c r="Y2693" i="2" s="1"/>
  <c r="P2693" i="2"/>
  <c r="Z2693" i="2" s="1"/>
  <c r="N2693" i="2"/>
  <c r="M2693" i="2"/>
  <c r="L2693" i="2"/>
  <c r="K2693" i="2"/>
  <c r="J2693" i="2"/>
  <c r="I2693" i="2"/>
  <c r="H2693" i="2"/>
  <c r="G2693" i="2"/>
  <c r="F2693" i="2"/>
  <c r="E2693" i="2"/>
  <c r="D2693" i="2"/>
  <c r="C2693" i="2"/>
  <c r="B2693" i="2"/>
  <c r="A2693" i="2"/>
  <c r="T2693" i="2" s="1"/>
  <c r="AA2692" i="2"/>
  <c r="S2692" i="2"/>
  <c r="R2692" i="2"/>
  <c r="Q2692" i="2"/>
  <c r="Y2692" i="2" s="1" a="1"/>
  <c r="Y2692" i="2" s="1"/>
  <c r="P2692" i="2"/>
  <c r="Z2692" i="2" s="1"/>
  <c r="N2692" i="2"/>
  <c r="M2692" i="2"/>
  <c r="L2692" i="2"/>
  <c r="K2692" i="2"/>
  <c r="X2692" i="2" s="1"/>
  <c r="J2692" i="2"/>
  <c r="I2692" i="2"/>
  <c r="H2692" i="2"/>
  <c r="G2692" i="2"/>
  <c r="F2692" i="2"/>
  <c r="E2692" i="2"/>
  <c r="D2692" i="2"/>
  <c r="C2692" i="2"/>
  <c r="B2692" i="2"/>
  <c r="A2692" i="2"/>
  <c r="T2692" i="2" s="1"/>
  <c r="AA2691" i="2"/>
  <c r="S2691" i="2"/>
  <c r="R2691" i="2"/>
  <c r="Q2691" i="2"/>
  <c r="Y2691" i="2" s="1" a="1"/>
  <c r="Y2691" i="2" s="1"/>
  <c r="P2691" i="2"/>
  <c r="Z2691" i="2" s="1"/>
  <c r="N2691" i="2"/>
  <c r="M2691" i="2"/>
  <c r="L2691" i="2"/>
  <c r="K2691" i="2"/>
  <c r="X2691" i="2" s="1"/>
  <c r="J2691" i="2"/>
  <c r="I2691" i="2"/>
  <c r="H2691" i="2"/>
  <c r="G2691" i="2"/>
  <c r="F2691" i="2"/>
  <c r="E2691" i="2"/>
  <c r="D2691" i="2"/>
  <c r="C2691" i="2"/>
  <c r="B2691" i="2"/>
  <c r="A2691" i="2"/>
  <c r="T2691" i="2" s="1"/>
  <c r="AA2690" i="2"/>
  <c r="S2690" i="2"/>
  <c r="R2690" i="2"/>
  <c r="Q2690" i="2"/>
  <c r="Y2690" i="2" s="1" a="1"/>
  <c r="Y2690" i="2" s="1"/>
  <c r="P2690" i="2"/>
  <c r="Z2690" i="2" s="1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B2690" i="2"/>
  <c r="A2690" i="2"/>
  <c r="T2690" i="2" s="1"/>
  <c r="AA2689" i="2"/>
  <c r="S2689" i="2"/>
  <c r="R2689" i="2"/>
  <c r="Q2689" i="2"/>
  <c r="Y2689" i="2" s="1" a="1"/>
  <c r="Y2689" i="2" s="1"/>
  <c r="P2689" i="2"/>
  <c r="Z2689" i="2" s="1"/>
  <c r="N2689" i="2"/>
  <c r="M2689" i="2"/>
  <c r="L2689" i="2"/>
  <c r="K2689" i="2"/>
  <c r="X2689" i="2" s="1"/>
  <c r="J2689" i="2"/>
  <c r="I2689" i="2"/>
  <c r="H2689" i="2"/>
  <c r="G2689" i="2"/>
  <c r="F2689" i="2"/>
  <c r="E2689" i="2"/>
  <c r="D2689" i="2"/>
  <c r="C2689" i="2"/>
  <c r="B2689" i="2"/>
  <c r="A2689" i="2"/>
  <c r="T2689" i="2" s="1"/>
  <c r="AA2688" i="2"/>
  <c r="S2688" i="2"/>
  <c r="R2688" i="2"/>
  <c r="Q2688" i="2"/>
  <c r="Y2688" i="2" s="1" a="1"/>
  <c r="Y2688" i="2" s="1"/>
  <c r="P2688" i="2"/>
  <c r="Z2688" i="2" s="1"/>
  <c r="N2688" i="2"/>
  <c r="M2688" i="2"/>
  <c r="L2688" i="2"/>
  <c r="K2688" i="2"/>
  <c r="J2688" i="2"/>
  <c r="I2688" i="2"/>
  <c r="H2688" i="2"/>
  <c r="G2688" i="2"/>
  <c r="F2688" i="2"/>
  <c r="E2688" i="2"/>
  <c r="D2688" i="2"/>
  <c r="C2688" i="2"/>
  <c r="B2688" i="2"/>
  <c r="A2688" i="2"/>
  <c r="T2688" i="2" s="1"/>
  <c r="AA2687" i="2"/>
  <c r="S2687" i="2"/>
  <c r="R2687" i="2"/>
  <c r="Q2687" i="2"/>
  <c r="Y2687" i="2" s="1" a="1"/>
  <c r="Y2687" i="2" s="1"/>
  <c r="P2687" i="2"/>
  <c r="Z2687" i="2" s="1"/>
  <c r="N2687" i="2"/>
  <c r="M2687" i="2"/>
  <c r="L2687" i="2"/>
  <c r="K2687" i="2"/>
  <c r="X2687" i="2" s="1"/>
  <c r="J2687" i="2"/>
  <c r="I2687" i="2"/>
  <c r="H2687" i="2"/>
  <c r="G2687" i="2"/>
  <c r="F2687" i="2"/>
  <c r="E2687" i="2"/>
  <c r="D2687" i="2"/>
  <c r="C2687" i="2"/>
  <c r="B2687" i="2"/>
  <c r="A2687" i="2"/>
  <c r="T2687" i="2" s="1"/>
  <c r="AA2686" i="2"/>
  <c r="S2686" i="2"/>
  <c r="R2686" i="2"/>
  <c r="Q2686" i="2"/>
  <c r="Y2686" i="2" s="1" a="1"/>
  <c r="Y2686" i="2" s="1"/>
  <c r="P2686" i="2"/>
  <c r="Z2686" i="2" s="1"/>
  <c r="N2686" i="2"/>
  <c r="M2686" i="2"/>
  <c r="L2686" i="2"/>
  <c r="K2686" i="2"/>
  <c r="X2686" i="2" s="1"/>
  <c r="J2686" i="2"/>
  <c r="I2686" i="2"/>
  <c r="H2686" i="2"/>
  <c r="G2686" i="2"/>
  <c r="F2686" i="2"/>
  <c r="E2686" i="2"/>
  <c r="D2686" i="2"/>
  <c r="C2686" i="2"/>
  <c r="B2686" i="2"/>
  <c r="A2686" i="2"/>
  <c r="T2686" i="2" s="1"/>
  <c r="AA2685" i="2"/>
  <c r="S2685" i="2"/>
  <c r="R2685" i="2"/>
  <c r="Q2685" i="2"/>
  <c r="Y2685" i="2" s="1" a="1"/>
  <c r="Y2685" i="2" s="1"/>
  <c r="P2685" i="2"/>
  <c r="Z2685" i="2" s="1"/>
  <c r="N2685" i="2"/>
  <c r="M2685" i="2"/>
  <c r="L2685" i="2"/>
  <c r="K2685" i="2"/>
  <c r="X2685" i="2" s="1"/>
  <c r="J2685" i="2"/>
  <c r="I2685" i="2"/>
  <c r="H2685" i="2"/>
  <c r="G2685" i="2"/>
  <c r="F2685" i="2"/>
  <c r="E2685" i="2"/>
  <c r="D2685" i="2"/>
  <c r="C2685" i="2"/>
  <c r="B2685" i="2"/>
  <c r="A2685" i="2"/>
  <c r="T2685" i="2" s="1"/>
  <c r="AA2684" i="2"/>
  <c r="S2684" i="2"/>
  <c r="R2684" i="2"/>
  <c r="Q2684" i="2"/>
  <c r="Y2684" i="2" s="1" a="1"/>
  <c r="Y2684" i="2" s="1"/>
  <c r="P2684" i="2"/>
  <c r="Z2684" i="2" s="1"/>
  <c r="N2684" i="2"/>
  <c r="M2684" i="2"/>
  <c r="L2684" i="2"/>
  <c r="K2684" i="2"/>
  <c r="X2684" i="2" s="1"/>
  <c r="J2684" i="2"/>
  <c r="I2684" i="2"/>
  <c r="H2684" i="2"/>
  <c r="G2684" i="2"/>
  <c r="F2684" i="2"/>
  <c r="E2684" i="2"/>
  <c r="D2684" i="2"/>
  <c r="C2684" i="2"/>
  <c r="B2684" i="2"/>
  <c r="A2684" i="2"/>
  <c r="T2684" i="2" s="1"/>
  <c r="AA2683" i="2"/>
  <c r="S2683" i="2"/>
  <c r="R2683" i="2"/>
  <c r="Q2683" i="2"/>
  <c r="Y2683" i="2" s="1" a="1"/>
  <c r="Y2683" i="2" s="1"/>
  <c r="P2683" i="2"/>
  <c r="Z2683" i="2" s="1"/>
  <c r="N2683" i="2"/>
  <c r="M2683" i="2"/>
  <c r="L2683" i="2"/>
  <c r="K2683" i="2"/>
  <c r="X2683" i="2" s="1"/>
  <c r="J2683" i="2"/>
  <c r="I2683" i="2"/>
  <c r="H2683" i="2"/>
  <c r="G2683" i="2"/>
  <c r="F2683" i="2"/>
  <c r="E2683" i="2"/>
  <c r="D2683" i="2"/>
  <c r="C2683" i="2"/>
  <c r="B2683" i="2"/>
  <c r="A2683" i="2"/>
  <c r="T2683" i="2" s="1"/>
  <c r="AA2682" i="2"/>
  <c r="S2682" i="2"/>
  <c r="R2682" i="2"/>
  <c r="Q2682" i="2"/>
  <c r="Y2682" i="2" s="1" a="1"/>
  <c r="Y2682" i="2" s="1"/>
  <c r="P2682" i="2"/>
  <c r="Z2682" i="2" s="1"/>
  <c r="N2682" i="2"/>
  <c r="M2682" i="2"/>
  <c r="L2682" i="2"/>
  <c r="K2682" i="2"/>
  <c r="X2682" i="2" s="1"/>
  <c r="J2682" i="2"/>
  <c r="I2682" i="2"/>
  <c r="H2682" i="2"/>
  <c r="G2682" i="2"/>
  <c r="F2682" i="2"/>
  <c r="E2682" i="2"/>
  <c r="D2682" i="2"/>
  <c r="C2682" i="2"/>
  <c r="B2682" i="2"/>
  <c r="A2682" i="2"/>
  <c r="T2682" i="2" s="1"/>
  <c r="AA2681" i="2"/>
  <c r="S2681" i="2"/>
  <c r="R2681" i="2"/>
  <c r="Q2681" i="2"/>
  <c r="Y2681" i="2" s="1" a="1"/>
  <c r="Y2681" i="2" s="1"/>
  <c r="P2681" i="2"/>
  <c r="Z2681" i="2" s="1"/>
  <c r="N2681" i="2"/>
  <c r="M2681" i="2"/>
  <c r="L2681" i="2"/>
  <c r="K2681" i="2"/>
  <c r="X2681" i="2" s="1"/>
  <c r="J2681" i="2"/>
  <c r="I2681" i="2"/>
  <c r="H2681" i="2"/>
  <c r="G2681" i="2"/>
  <c r="F2681" i="2"/>
  <c r="E2681" i="2"/>
  <c r="D2681" i="2"/>
  <c r="C2681" i="2"/>
  <c r="B2681" i="2"/>
  <c r="A2681" i="2"/>
  <c r="T2681" i="2" s="1"/>
  <c r="AA2680" i="2"/>
  <c r="S2680" i="2"/>
  <c r="R2680" i="2"/>
  <c r="Q2680" i="2"/>
  <c r="Y2680" i="2" s="1" a="1"/>
  <c r="Y2680" i="2" s="1"/>
  <c r="P2680" i="2"/>
  <c r="Z2680" i="2" s="1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B2680" i="2"/>
  <c r="A2680" i="2"/>
  <c r="T2680" i="2" s="1"/>
  <c r="AA2679" i="2"/>
  <c r="S2679" i="2"/>
  <c r="R2679" i="2"/>
  <c r="Q2679" i="2"/>
  <c r="Y2679" i="2" s="1" a="1"/>
  <c r="Y2679" i="2" s="1"/>
  <c r="P2679" i="2"/>
  <c r="Z2679" i="2" s="1"/>
  <c r="N2679" i="2"/>
  <c r="M2679" i="2"/>
  <c r="L2679" i="2"/>
  <c r="K2679" i="2"/>
  <c r="X2679" i="2" s="1"/>
  <c r="J2679" i="2"/>
  <c r="I2679" i="2"/>
  <c r="H2679" i="2"/>
  <c r="G2679" i="2"/>
  <c r="F2679" i="2"/>
  <c r="E2679" i="2"/>
  <c r="D2679" i="2"/>
  <c r="C2679" i="2"/>
  <c r="B2679" i="2"/>
  <c r="A2679" i="2"/>
  <c r="T2679" i="2" s="1"/>
  <c r="AA2678" i="2"/>
  <c r="S2678" i="2"/>
  <c r="R2678" i="2"/>
  <c r="Q2678" i="2"/>
  <c r="Y2678" i="2" s="1" a="1"/>
  <c r="Y2678" i="2" s="1"/>
  <c r="P2678" i="2"/>
  <c r="Z2678" i="2" s="1"/>
  <c r="N2678" i="2"/>
  <c r="M2678" i="2"/>
  <c r="L2678" i="2"/>
  <c r="K2678" i="2"/>
  <c r="X2678" i="2" s="1"/>
  <c r="J2678" i="2"/>
  <c r="I2678" i="2"/>
  <c r="H2678" i="2"/>
  <c r="G2678" i="2"/>
  <c r="F2678" i="2"/>
  <c r="E2678" i="2"/>
  <c r="D2678" i="2"/>
  <c r="C2678" i="2"/>
  <c r="B2678" i="2"/>
  <c r="A2678" i="2"/>
  <c r="T2678" i="2" s="1"/>
  <c r="AA2677" i="2"/>
  <c r="S2677" i="2"/>
  <c r="R2677" i="2"/>
  <c r="Q2677" i="2"/>
  <c r="Y2677" i="2" s="1" a="1"/>
  <c r="Y2677" i="2" s="1"/>
  <c r="P2677" i="2"/>
  <c r="Z2677" i="2" s="1"/>
  <c r="N2677" i="2"/>
  <c r="M2677" i="2"/>
  <c r="L2677" i="2"/>
  <c r="K2677" i="2"/>
  <c r="X2677" i="2" s="1"/>
  <c r="J2677" i="2"/>
  <c r="I2677" i="2"/>
  <c r="H2677" i="2"/>
  <c r="G2677" i="2"/>
  <c r="F2677" i="2"/>
  <c r="E2677" i="2"/>
  <c r="D2677" i="2"/>
  <c r="C2677" i="2"/>
  <c r="B2677" i="2"/>
  <c r="A2677" i="2"/>
  <c r="T2677" i="2" s="1"/>
  <c r="AA2676" i="2"/>
  <c r="S2676" i="2"/>
  <c r="R2676" i="2"/>
  <c r="Q2676" i="2"/>
  <c r="Y2676" i="2" s="1" a="1"/>
  <c r="Y2676" i="2" s="1"/>
  <c r="P2676" i="2"/>
  <c r="Z2676" i="2" s="1"/>
  <c r="N2676" i="2"/>
  <c r="M2676" i="2"/>
  <c r="L2676" i="2"/>
  <c r="K2676" i="2"/>
  <c r="X2676" i="2" s="1"/>
  <c r="J2676" i="2"/>
  <c r="I2676" i="2"/>
  <c r="H2676" i="2"/>
  <c r="G2676" i="2"/>
  <c r="F2676" i="2"/>
  <c r="E2676" i="2"/>
  <c r="D2676" i="2"/>
  <c r="C2676" i="2"/>
  <c r="B2676" i="2"/>
  <c r="A2676" i="2"/>
  <c r="T2676" i="2" s="1"/>
  <c r="AA2675" i="2"/>
  <c r="S2675" i="2"/>
  <c r="R2675" i="2"/>
  <c r="Q2675" i="2"/>
  <c r="Y2675" i="2" s="1" a="1"/>
  <c r="Y2675" i="2" s="1"/>
  <c r="P2675" i="2"/>
  <c r="Z2675" i="2" s="1"/>
  <c r="N2675" i="2"/>
  <c r="M2675" i="2"/>
  <c r="L2675" i="2"/>
  <c r="K2675" i="2"/>
  <c r="X2675" i="2" s="1"/>
  <c r="J2675" i="2"/>
  <c r="I2675" i="2"/>
  <c r="H2675" i="2"/>
  <c r="G2675" i="2"/>
  <c r="F2675" i="2"/>
  <c r="E2675" i="2"/>
  <c r="D2675" i="2"/>
  <c r="C2675" i="2"/>
  <c r="B2675" i="2"/>
  <c r="A2675" i="2"/>
  <c r="T2675" i="2" s="1"/>
  <c r="AA2674" i="2"/>
  <c r="S2674" i="2"/>
  <c r="R2674" i="2"/>
  <c r="Q2674" i="2"/>
  <c r="Y2674" i="2" s="1" a="1"/>
  <c r="Y2674" i="2" s="1"/>
  <c r="P2674" i="2"/>
  <c r="Z2674" i="2" s="1"/>
  <c r="N2674" i="2"/>
  <c r="M2674" i="2"/>
  <c r="L2674" i="2"/>
  <c r="K2674" i="2"/>
  <c r="X2674" i="2" s="1"/>
  <c r="J2674" i="2"/>
  <c r="I2674" i="2"/>
  <c r="H2674" i="2"/>
  <c r="G2674" i="2"/>
  <c r="F2674" i="2"/>
  <c r="E2674" i="2"/>
  <c r="D2674" i="2"/>
  <c r="C2674" i="2"/>
  <c r="B2674" i="2"/>
  <c r="A2674" i="2"/>
  <c r="T2674" i="2" s="1"/>
  <c r="AA2673" i="2"/>
  <c r="S2673" i="2"/>
  <c r="R2673" i="2"/>
  <c r="Q2673" i="2"/>
  <c r="Y2673" i="2" s="1" a="1"/>
  <c r="Y2673" i="2" s="1"/>
  <c r="P2673" i="2"/>
  <c r="Z2673" i="2" s="1"/>
  <c r="N2673" i="2"/>
  <c r="M2673" i="2"/>
  <c r="L2673" i="2"/>
  <c r="K2673" i="2"/>
  <c r="X2673" i="2" s="1"/>
  <c r="J2673" i="2"/>
  <c r="I2673" i="2"/>
  <c r="H2673" i="2"/>
  <c r="G2673" i="2"/>
  <c r="F2673" i="2"/>
  <c r="E2673" i="2"/>
  <c r="D2673" i="2"/>
  <c r="C2673" i="2"/>
  <c r="B2673" i="2"/>
  <c r="A2673" i="2"/>
  <c r="T2673" i="2" s="1"/>
  <c r="AA2672" i="2"/>
  <c r="S2672" i="2"/>
  <c r="R2672" i="2"/>
  <c r="Q2672" i="2"/>
  <c r="Y2672" i="2" s="1" a="1"/>
  <c r="Y2672" i="2" s="1"/>
  <c r="P2672" i="2"/>
  <c r="Z2672" i="2" s="1"/>
  <c r="N2672" i="2"/>
  <c r="M2672" i="2"/>
  <c r="L2672" i="2"/>
  <c r="K2672" i="2"/>
  <c r="X2672" i="2" s="1"/>
  <c r="J2672" i="2"/>
  <c r="I2672" i="2"/>
  <c r="H2672" i="2"/>
  <c r="G2672" i="2"/>
  <c r="F2672" i="2"/>
  <c r="E2672" i="2"/>
  <c r="D2672" i="2"/>
  <c r="C2672" i="2"/>
  <c r="B2672" i="2"/>
  <c r="A2672" i="2"/>
  <c r="T2672" i="2" s="1"/>
  <c r="AA2671" i="2"/>
  <c r="S2671" i="2"/>
  <c r="R2671" i="2"/>
  <c r="Q2671" i="2"/>
  <c r="Y2671" i="2" s="1" a="1"/>
  <c r="Y2671" i="2" s="1"/>
  <c r="P2671" i="2"/>
  <c r="Z2671" i="2" s="1"/>
  <c r="N2671" i="2"/>
  <c r="M2671" i="2"/>
  <c r="L2671" i="2"/>
  <c r="K2671" i="2"/>
  <c r="J2671" i="2"/>
  <c r="I2671" i="2"/>
  <c r="H2671" i="2"/>
  <c r="G2671" i="2"/>
  <c r="F2671" i="2"/>
  <c r="E2671" i="2"/>
  <c r="D2671" i="2"/>
  <c r="C2671" i="2"/>
  <c r="B2671" i="2"/>
  <c r="A2671" i="2"/>
  <c r="T2671" i="2" s="1"/>
  <c r="AA2670" i="2"/>
  <c r="S2670" i="2"/>
  <c r="R2670" i="2"/>
  <c r="Q2670" i="2"/>
  <c r="Y2670" i="2" s="1" a="1"/>
  <c r="Y2670" i="2" s="1"/>
  <c r="P2670" i="2"/>
  <c r="Z2670" i="2" s="1"/>
  <c r="N2670" i="2"/>
  <c r="M2670" i="2"/>
  <c r="L2670" i="2"/>
  <c r="K2670" i="2"/>
  <c r="J2670" i="2"/>
  <c r="I2670" i="2"/>
  <c r="H2670" i="2"/>
  <c r="G2670" i="2"/>
  <c r="F2670" i="2"/>
  <c r="E2670" i="2"/>
  <c r="D2670" i="2"/>
  <c r="C2670" i="2"/>
  <c r="B2670" i="2"/>
  <c r="A2670" i="2"/>
  <c r="T2670" i="2" s="1"/>
  <c r="AA2669" i="2"/>
  <c r="S2669" i="2"/>
  <c r="R2669" i="2"/>
  <c r="Q2669" i="2"/>
  <c r="Y2669" i="2" s="1" a="1"/>
  <c r="Y2669" i="2" s="1"/>
  <c r="P2669" i="2"/>
  <c r="Z2669" i="2" s="1"/>
  <c r="N2669" i="2"/>
  <c r="M2669" i="2"/>
  <c r="L2669" i="2"/>
  <c r="K2669" i="2"/>
  <c r="J2669" i="2"/>
  <c r="I2669" i="2"/>
  <c r="H2669" i="2"/>
  <c r="G2669" i="2"/>
  <c r="F2669" i="2"/>
  <c r="E2669" i="2"/>
  <c r="D2669" i="2"/>
  <c r="C2669" i="2"/>
  <c r="B2669" i="2"/>
  <c r="A2669" i="2"/>
  <c r="T2669" i="2" s="1"/>
  <c r="AA2668" i="2"/>
  <c r="S2668" i="2"/>
  <c r="R2668" i="2"/>
  <c r="Q2668" i="2"/>
  <c r="Y2668" i="2" s="1" a="1"/>
  <c r="Y2668" i="2" s="1"/>
  <c r="P2668" i="2"/>
  <c r="Z2668" i="2" s="1"/>
  <c r="N2668" i="2"/>
  <c r="M2668" i="2"/>
  <c r="L2668" i="2"/>
  <c r="K2668" i="2"/>
  <c r="X2668" i="2" s="1"/>
  <c r="J2668" i="2"/>
  <c r="I2668" i="2"/>
  <c r="H2668" i="2"/>
  <c r="G2668" i="2"/>
  <c r="F2668" i="2"/>
  <c r="E2668" i="2"/>
  <c r="D2668" i="2"/>
  <c r="C2668" i="2"/>
  <c r="B2668" i="2"/>
  <c r="A2668" i="2"/>
  <c r="T2668" i="2" s="1"/>
  <c r="AA2667" i="2"/>
  <c r="S2667" i="2"/>
  <c r="R2667" i="2"/>
  <c r="Q2667" i="2"/>
  <c r="Y2667" i="2" s="1" a="1"/>
  <c r="Y2667" i="2" s="1"/>
  <c r="P2667" i="2"/>
  <c r="Z2667" i="2" s="1"/>
  <c r="N2667" i="2"/>
  <c r="M2667" i="2"/>
  <c r="L2667" i="2"/>
  <c r="K2667" i="2"/>
  <c r="X2667" i="2" s="1"/>
  <c r="J2667" i="2"/>
  <c r="I2667" i="2"/>
  <c r="H2667" i="2"/>
  <c r="G2667" i="2"/>
  <c r="F2667" i="2"/>
  <c r="E2667" i="2"/>
  <c r="D2667" i="2"/>
  <c r="C2667" i="2"/>
  <c r="B2667" i="2"/>
  <c r="A2667" i="2"/>
  <c r="T2667" i="2" s="1"/>
  <c r="AA2666" i="2"/>
  <c r="S2666" i="2"/>
  <c r="R2666" i="2"/>
  <c r="Q2666" i="2"/>
  <c r="Y2666" i="2" s="1" a="1"/>
  <c r="Y2666" i="2" s="1"/>
  <c r="P2666" i="2"/>
  <c r="Z2666" i="2" s="1"/>
  <c r="N2666" i="2"/>
  <c r="M2666" i="2"/>
  <c r="L2666" i="2"/>
  <c r="K2666" i="2"/>
  <c r="J2666" i="2"/>
  <c r="I2666" i="2"/>
  <c r="H2666" i="2"/>
  <c r="G2666" i="2"/>
  <c r="F2666" i="2"/>
  <c r="E2666" i="2"/>
  <c r="D2666" i="2"/>
  <c r="C2666" i="2"/>
  <c r="B2666" i="2"/>
  <c r="A2666" i="2"/>
  <c r="T2666" i="2" s="1"/>
  <c r="AA2665" i="2"/>
  <c r="S2665" i="2"/>
  <c r="R2665" i="2"/>
  <c r="Q2665" i="2"/>
  <c r="Y2665" i="2" s="1" a="1"/>
  <c r="Y2665" i="2" s="1"/>
  <c r="P2665" i="2"/>
  <c r="Z2665" i="2" s="1"/>
  <c r="N2665" i="2"/>
  <c r="M2665" i="2"/>
  <c r="L2665" i="2"/>
  <c r="K2665" i="2"/>
  <c r="X2665" i="2" s="1"/>
  <c r="J2665" i="2"/>
  <c r="I2665" i="2"/>
  <c r="H2665" i="2"/>
  <c r="G2665" i="2"/>
  <c r="F2665" i="2"/>
  <c r="E2665" i="2"/>
  <c r="D2665" i="2"/>
  <c r="C2665" i="2"/>
  <c r="B2665" i="2"/>
  <c r="A2665" i="2"/>
  <c r="T2665" i="2" s="1"/>
  <c r="AA2664" i="2"/>
  <c r="S2664" i="2"/>
  <c r="R2664" i="2"/>
  <c r="Q2664" i="2"/>
  <c r="Y2664" i="2" s="1" a="1"/>
  <c r="Y2664" i="2" s="1"/>
  <c r="P2664" i="2"/>
  <c r="Z2664" i="2" s="1"/>
  <c r="N2664" i="2"/>
  <c r="M2664" i="2"/>
  <c r="L2664" i="2"/>
  <c r="K2664" i="2"/>
  <c r="J2664" i="2"/>
  <c r="I2664" i="2"/>
  <c r="H2664" i="2"/>
  <c r="G2664" i="2"/>
  <c r="F2664" i="2"/>
  <c r="E2664" i="2"/>
  <c r="D2664" i="2"/>
  <c r="C2664" i="2"/>
  <c r="B2664" i="2"/>
  <c r="A2664" i="2"/>
  <c r="T2664" i="2" s="1"/>
  <c r="AA2663" i="2"/>
  <c r="S2663" i="2"/>
  <c r="R2663" i="2"/>
  <c r="Q2663" i="2"/>
  <c r="Y2663" i="2" s="1" a="1"/>
  <c r="Y2663" i="2" s="1"/>
  <c r="P2663" i="2"/>
  <c r="Z2663" i="2" s="1"/>
  <c r="N2663" i="2"/>
  <c r="M2663" i="2"/>
  <c r="L2663" i="2"/>
  <c r="K2663" i="2"/>
  <c r="X2663" i="2" s="1"/>
  <c r="J2663" i="2"/>
  <c r="I2663" i="2"/>
  <c r="H2663" i="2"/>
  <c r="G2663" i="2"/>
  <c r="F2663" i="2"/>
  <c r="E2663" i="2"/>
  <c r="D2663" i="2"/>
  <c r="C2663" i="2"/>
  <c r="B2663" i="2"/>
  <c r="A2663" i="2"/>
  <c r="T2663" i="2" s="1"/>
  <c r="AA2662" i="2"/>
  <c r="S2662" i="2"/>
  <c r="R2662" i="2"/>
  <c r="Q2662" i="2"/>
  <c r="Y2662" i="2" s="1" a="1"/>
  <c r="Y2662" i="2" s="1"/>
  <c r="P2662" i="2"/>
  <c r="Z2662" i="2" s="1"/>
  <c r="N2662" i="2"/>
  <c r="M2662" i="2"/>
  <c r="L2662" i="2"/>
  <c r="K2662" i="2"/>
  <c r="X2662" i="2" s="1"/>
  <c r="J2662" i="2"/>
  <c r="I2662" i="2"/>
  <c r="H2662" i="2"/>
  <c r="G2662" i="2"/>
  <c r="F2662" i="2"/>
  <c r="E2662" i="2"/>
  <c r="D2662" i="2"/>
  <c r="C2662" i="2"/>
  <c r="B2662" i="2"/>
  <c r="A2662" i="2"/>
  <c r="T2662" i="2" s="1"/>
  <c r="AA2661" i="2"/>
  <c r="S2661" i="2"/>
  <c r="R2661" i="2"/>
  <c r="Q2661" i="2"/>
  <c r="Y2661" i="2" s="1" a="1"/>
  <c r="Y2661" i="2" s="1"/>
  <c r="P2661" i="2"/>
  <c r="Z2661" i="2" s="1"/>
  <c r="N2661" i="2"/>
  <c r="M2661" i="2"/>
  <c r="L2661" i="2"/>
  <c r="K2661" i="2"/>
  <c r="X2661" i="2" s="1"/>
  <c r="J2661" i="2"/>
  <c r="I2661" i="2"/>
  <c r="H2661" i="2"/>
  <c r="G2661" i="2"/>
  <c r="F2661" i="2"/>
  <c r="E2661" i="2"/>
  <c r="D2661" i="2"/>
  <c r="C2661" i="2"/>
  <c r="B2661" i="2"/>
  <c r="A2661" i="2"/>
  <c r="T2661" i="2" s="1"/>
  <c r="AA2660" i="2"/>
  <c r="S2660" i="2"/>
  <c r="R2660" i="2"/>
  <c r="Q2660" i="2"/>
  <c r="Y2660" i="2" s="1" a="1"/>
  <c r="Y2660" i="2" s="1"/>
  <c r="P2660" i="2"/>
  <c r="Z2660" i="2" s="1"/>
  <c r="N2660" i="2"/>
  <c r="M2660" i="2"/>
  <c r="L2660" i="2"/>
  <c r="K2660" i="2"/>
  <c r="X2660" i="2" s="1"/>
  <c r="J2660" i="2"/>
  <c r="I2660" i="2"/>
  <c r="H2660" i="2"/>
  <c r="G2660" i="2"/>
  <c r="F2660" i="2"/>
  <c r="E2660" i="2"/>
  <c r="D2660" i="2"/>
  <c r="C2660" i="2"/>
  <c r="B2660" i="2"/>
  <c r="A2660" i="2"/>
  <c r="T2660" i="2" s="1"/>
  <c r="AA2659" i="2"/>
  <c r="S2659" i="2"/>
  <c r="R2659" i="2"/>
  <c r="Q2659" i="2"/>
  <c r="Y2659" i="2" s="1" a="1"/>
  <c r="Y2659" i="2" s="1"/>
  <c r="P2659" i="2"/>
  <c r="Z2659" i="2" s="1"/>
  <c r="N2659" i="2"/>
  <c r="M2659" i="2"/>
  <c r="L2659" i="2"/>
  <c r="K2659" i="2"/>
  <c r="X2659" i="2" s="1"/>
  <c r="J2659" i="2"/>
  <c r="I2659" i="2"/>
  <c r="H2659" i="2"/>
  <c r="G2659" i="2"/>
  <c r="F2659" i="2"/>
  <c r="E2659" i="2"/>
  <c r="D2659" i="2"/>
  <c r="C2659" i="2"/>
  <c r="B2659" i="2"/>
  <c r="A2659" i="2"/>
  <c r="T2659" i="2" s="1"/>
  <c r="AA2658" i="2"/>
  <c r="S2658" i="2"/>
  <c r="R2658" i="2"/>
  <c r="Q2658" i="2"/>
  <c r="Y2658" i="2" s="1" a="1"/>
  <c r="Y2658" i="2" s="1"/>
  <c r="P2658" i="2"/>
  <c r="Z2658" i="2" s="1"/>
  <c r="N2658" i="2"/>
  <c r="M2658" i="2"/>
  <c r="L2658" i="2"/>
  <c r="K2658" i="2"/>
  <c r="X2658" i="2" s="1"/>
  <c r="J2658" i="2"/>
  <c r="I2658" i="2"/>
  <c r="H2658" i="2"/>
  <c r="G2658" i="2"/>
  <c r="F2658" i="2"/>
  <c r="E2658" i="2"/>
  <c r="D2658" i="2"/>
  <c r="C2658" i="2"/>
  <c r="B2658" i="2"/>
  <c r="A2658" i="2"/>
  <c r="T2658" i="2" s="1"/>
  <c r="AA2657" i="2"/>
  <c r="S2657" i="2"/>
  <c r="R2657" i="2"/>
  <c r="Q2657" i="2"/>
  <c r="Y2657" i="2" s="1" a="1"/>
  <c r="Y2657" i="2" s="1"/>
  <c r="P2657" i="2"/>
  <c r="Z2657" i="2" s="1"/>
  <c r="N2657" i="2"/>
  <c r="M2657" i="2"/>
  <c r="L2657" i="2"/>
  <c r="K2657" i="2"/>
  <c r="X2657" i="2" s="1"/>
  <c r="J2657" i="2"/>
  <c r="I2657" i="2"/>
  <c r="H2657" i="2"/>
  <c r="G2657" i="2"/>
  <c r="F2657" i="2"/>
  <c r="E2657" i="2"/>
  <c r="D2657" i="2"/>
  <c r="C2657" i="2"/>
  <c r="B2657" i="2"/>
  <c r="A2657" i="2"/>
  <c r="T2657" i="2" s="1"/>
  <c r="AA2656" i="2"/>
  <c r="S2656" i="2"/>
  <c r="R2656" i="2"/>
  <c r="Q2656" i="2"/>
  <c r="Y2656" i="2" s="1" a="1"/>
  <c r="Y2656" i="2" s="1"/>
  <c r="P2656" i="2"/>
  <c r="Z2656" i="2" s="1"/>
  <c r="N2656" i="2"/>
  <c r="M2656" i="2"/>
  <c r="L2656" i="2"/>
  <c r="K2656" i="2"/>
  <c r="X2656" i="2" s="1"/>
  <c r="J2656" i="2"/>
  <c r="I2656" i="2"/>
  <c r="H2656" i="2"/>
  <c r="G2656" i="2"/>
  <c r="F2656" i="2"/>
  <c r="E2656" i="2"/>
  <c r="D2656" i="2"/>
  <c r="C2656" i="2"/>
  <c r="B2656" i="2"/>
  <c r="A2656" i="2"/>
  <c r="T2656" i="2" s="1"/>
  <c r="AA2655" i="2"/>
  <c r="S2655" i="2"/>
  <c r="R2655" i="2"/>
  <c r="Q2655" i="2"/>
  <c r="Y2655" i="2" s="1" a="1"/>
  <c r="Y2655" i="2" s="1"/>
  <c r="P2655" i="2"/>
  <c r="Z2655" i="2" s="1"/>
  <c r="N2655" i="2"/>
  <c r="M2655" i="2"/>
  <c r="L2655" i="2"/>
  <c r="K2655" i="2"/>
  <c r="X2655" i="2" s="1"/>
  <c r="J2655" i="2"/>
  <c r="I2655" i="2"/>
  <c r="H2655" i="2"/>
  <c r="G2655" i="2"/>
  <c r="F2655" i="2"/>
  <c r="E2655" i="2"/>
  <c r="D2655" i="2"/>
  <c r="C2655" i="2"/>
  <c r="B2655" i="2"/>
  <c r="A2655" i="2"/>
  <c r="T2655" i="2" s="1"/>
  <c r="AA2654" i="2"/>
  <c r="S2654" i="2"/>
  <c r="R2654" i="2"/>
  <c r="Q2654" i="2"/>
  <c r="Y2654" i="2" s="1" a="1"/>
  <c r="Y2654" i="2" s="1"/>
  <c r="P2654" i="2"/>
  <c r="Z2654" i="2" s="1"/>
  <c r="N2654" i="2"/>
  <c r="M2654" i="2"/>
  <c r="L2654" i="2"/>
  <c r="K2654" i="2"/>
  <c r="X2654" i="2" s="1"/>
  <c r="J2654" i="2"/>
  <c r="I2654" i="2"/>
  <c r="H2654" i="2"/>
  <c r="G2654" i="2"/>
  <c r="F2654" i="2"/>
  <c r="E2654" i="2"/>
  <c r="D2654" i="2"/>
  <c r="C2654" i="2"/>
  <c r="B2654" i="2"/>
  <c r="A2654" i="2"/>
  <c r="T2654" i="2" s="1"/>
  <c r="AA2653" i="2"/>
  <c r="S2653" i="2"/>
  <c r="R2653" i="2"/>
  <c r="Q2653" i="2"/>
  <c r="Y2653" i="2" s="1" a="1"/>
  <c r="Y2653" i="2" s="1"/>
  <c r="P2653" i="2"/>
  <c r="Z2653" i="2" s="1"/>
  <c r="N2653" i="2"/>
  <c r="M2653" i="2"/>
  <c r="L2653" i="2"/>
  <c r="K2653" i="2"/>
  <c r="X2653" i="2" s="1"/>
  <c r="J2653" i="2"/>
  <c r="I2653" i="2"/>
  <c r="H2653" i="2"/>
  <c r="G2653" i="2"/>
  <c r="F2653" i="2"/>
  <c r="E2653" i="2"/>
  <c r="D2653" i="2"/>
  <c r="C2653" i="2"/>
  <c r="B2653" i="2"/>
  <c r="A2653" i="2"/>
  <c r="T2653" i="2" s="1"/>
  <c r="AA2652" i="2"/>
  <c r="S2652" i="2"/>
  <c r="R2652" i="2"/>
  <c r="Q2652" i="2"/>
  <c r="Y2652" i="2" s="1" a="1"/>
  <c r="Y2652" i="2" s="1"/>
  <c r="P2652" i="2"/>
  <c r="Z2652" i="2" s="1"/>
  <c r="N2652" i="2"/>
  <c r="M2652" i="2"/>
  <c r="L2652" i="2"/>
  <c r="K2652" i="2"/>
  <c r="J2652" i="2"/>
  <c r="I2652" i="2"/>
  <c r="H2652" i="2"/>
  <c r="G2652" i="2"/>
  <c r="F2652" i="2"/>
  <c r="E2652" i="2"/>
  <c r="D2652" i="2"/>
  <c r="C2652" i="2"/>
  <c r="B2652" i="2"/>
  <c r="A2652" i="2"/>
  <c r="T2652" i="2" s="1"/>
  <c r="AA2651" i="2"/>
  <c r="S2651" i="2"/>
  <c r="R2651" i="2"/>
  <c r="Q2651" i="2"/>
  <c r="Y2651" i="2" s="1" a="1"/>
  <c r="Y2651" i="2" s="1"/>
  <c r="P2651" i="2"/>
  <c r="Z2651" i="2" s="1"/>
  <c r="N2651" i="2"/>
  <c r="M2651" i="2"/>
  <c r="L2651" i="2"/>
  <c r="K2651" i="2"/>
  <c r="X2651" i="2" s="1"/>
  <c r="J2651" i="2"/>
  <c r="I2651" i="2"/>
  <c r="H2651" i="2"/>
  <c r="G2651" i="2"/>
  <c r="F2651" i="2"/>
  <c r="E2651" i="2"/>
  <c r="D2651" i="2"/>
  <c r="C2651" i="2"/>
  <c r="B2651" i="2"/>
  <c r="A2651" i="2"/>
  <c r="T2651" i="2" s="1"/>
  <c r="AA2650" i="2"/>
  <c r="S2650" i="2"/>
  <c r="R2650" i="2"/>
  <c r="Q2650" i="2"/>
  <c r="Y2650" i="2" s="1" a="1"/>
  <c r="Y2650" i="2" s="1"/>
  <c r="P2650" i="2"/>
  <c r="Z2650" i="2" s="1"/>
  <c r="N2650" i="2"/>
  <c r="M2650" i="2"/>
  <c r="L2650" i="2"/>
  <c r="K2650" i="2"/>
  <c r="X2650" i="2" s="1"/>
  <c r="J2650" i="2"/>
  <c r="I2650" i="2"/>
  <c r="H2650" i="2"/>
  <c r="G2650" i="2"/>
  <c r="F2650" i="2"/>
  <c r="E2650" i="2"/>
  <c r="D2650" i="2"/>
  <c r="C2650" i="2"/>
  <c r="B2650" i="2"/>
  <c r="A2650" i="2"/>
  <c r="T2650" i="2" s="1"/>
  <c r="AA2649" i="2"/>
  <c r="S2649" i="2"/>
  <c r="R2649" i="2"/>
  <c r="Q2649" i="2"/>
  <c r="Y2649" i="2" s="1" a="1"/>
  <c r="Y2649" i="2" s="1"/>
  <c r="P2649" i="2"/>
  <c r="Z2649" i="2" s="1"/>
  <c r="N2649" i="2"/>
  <c r="M2649" i="2"/>
  <c r="L2649" i="2"/>
  <c r="K2649" i="2"/>
  <c r="J2649" i="2"/>
  <c r="I2649" i="2"/>
  <c r="H2649" i="2"/>
  <c r="G2649" i="2"/>
  <c r="F2649" i="2"/>
  <c r="E2649" i="2"/>
  <c r="D2649" i="2"/>
  <c r="C2649" i="2"/>
  <c r="B2649" i="2"/>
  <c r="A2649" i="2"/>
  <c r="T2649" i="2" s="1"/>
  <c r="AA2648" i="2"/>
  <c r="S2648" i="2"/>
  <c r="R2648" i="2"/>
  <c r="Q2648" i="2"/>
  <c r="Y2648" i="2" s="1" a="1"/>
  <c r="Y2648" i="2" s="1"/>
  <c r="P2648" i="2"/>
  <c r="Z2648" i="2" s="1"/>
  <c r="N2648" i="2"/>
  <c r="M2648" i="2"/>
  <c r="L2648" i="2"/>
  <c r="K2648" i="2"/>
  <c r="X2648" i="2" s="1"/>
  <c r="J2648" i="2"/>
  <c r="I2648" i="2"/>
  <c r="H2648" i="2"/>
  <c r="G2648" i="2"/>
  <c r="F2648" i="2"/>
  <c r="E2648" i="2"/>
  <c r="D2648" i="2"/>
  <c r="C2648" i="2"/>
  <c r="B2648" i="2"/>
  <c r="A2648" i="2"/>
  <c r="T2648" i="2" s="1"/>
  <c r="AA2647" i="2"/>
  <c r="S2647" i="2"/>
  <c r="R2647" i="2"/>
  <c r="Q2647" i="2"/>
  <c r="Y2647" i="2" s="1" a="1"/>
  <c r="Y2647" i="2" s="1"/>
  <c r="P2647" i="2"/>
  <c r="Z2647" i="2" s="1"/>
  <c r="N2647" i="2"/>
  <c r="M2647" i="2"/>
  <c r="L2647" i="2"/>
  <c r="K2647" i="2"/>
  <c r="X2647" i="2" s="1"/>
  <c r="J2647" i="2"/>
  <c r="I2647" i="2"/>
  <c r="H2647" i="2"/>
  <c r="G2647" i="2"/>
  <c r="F2647" i="2"/>
  <c r="E2647" i="2"/>
  <c r="D2647" i="2"/>
  <c r="C2647" i="2"/>
  <c r="B2647" i="2"/>
  <c r="A2647" i="2"/>
  <c r="T2647" i="2" s="1"/>
  <c r="AA2646" i="2"/>
  <c r="S2646" i="2"/>
  <c r="R2646" i="2"/>
  <c r="Q2646" i="2"/>
  <c r="Y2646" i="2" s="1" a="1"/>
  <c r="Y2646" i="2" s="1"/>
  <c r="P2646" i="2"/>
  <c r="Z2646" i="2" s="1"/>
  <c r="N2646" i="2"/>
  <c r="M2646" i="2"/>
  <c r="L2646" i="2"/>
  <c r="K2646" i="2"/>
  <c r="X2646" i="2" s="1"/>
  <c r="J2646" i="2"/>
  <c r="I2646" i="2"/>
  <c r="H2646" i="2"/>
  <c r="G2646" i="2"/>
  <c r="F2646" i="2"/>
  <c r="E2646" i="2"/>
  <c r="D2646" i="2"/>
  <c r="C2646" i="2"/>
  <c r="B2646" i="2"/>
  <c r="A2646" i="2"/>
  <c r="T2646" i="2" s="1"/>
  <c r="AA2645" i="2"/>
  <c r="S2645" i="2"/>
  <c r="R2645" i="2"/>
  <c r="Q2645" i="2"/>
  <c r="Y2645" i="2" s="1" a="1"/>
  <c r="Y2645" i="2" s="1"/>
  <c r="P2645" i="2"/>
  <c r="Z2645" i="2" s="1"/>
  <c r="N2645" i="2"/>
  <c r="M2645" i="2"/>
  <c r="L2645" i="2"/>
  <c r="K2645" i="2"/>
  <c r="X2645" i="2" s="1"/>
  <c r="J2645" i="2"/>
  <c r="I2645" i="2"/>
  <c r="H2645" i="2"/>
  <c r="G2645" i="2"/>
  <c r="F2645" i="2"/>
  <c r="E2645" i="2"/>
  <c r="D2645" i="2"/>
  <c r="C2645" i="2"/>
  <c r="B2645" i="2"/>
  <c r="A2645" i="2"/>
  <c r="T2645" i="2" s="1"/>
  <c r="AA2644" i="2"/>
  <c r="S2644" i="2"/>
  <c r="R2644" i="2"/>
  <c r="Q2644" i="2"/>
  <c r="Y2644" i="2" s="1" a="1"/>
  <c r="Y2644" i="2" s="1"/>
  <c r="P2644" i="2"/>
  <c r="Z2644" i="2" s="1"/>
  <c r="N2644" i="2"/>
  <c r="M2644" i="2"/>
  <c r="L2644" i="2"/>
  <c r="K2644" i="2"/>
  <c r="X2644" i="2" s="1"/>
  <c r="J2644" i="2"/>
  <c r="I2644" i="2"/>
  <c r="H2644" i="2"/>
  <c r="G2644" i="2"/>
  <c r="F2644" i="2"/>
  <c r="E2644" i="2"/>
  <c r="D2644" i="2"/>
  <c r="C2644" i="2"/>
  <c r="B2644" i="2"/>
  <c r="A2644" i="2"/>
  <c r="T2644" i="2" s="1"/>
  <c r="AA2643" i="2"/>
  <c r="S2643" i="2"/>
  <c r="R2643" i="2"/>
  <c r="Q2643" i="2"/>
  <c r="Y2643" i="2" s="1" a="1"/>
  <c r="Y2643" i="2" s="1"/>
  <c r="P2643" i="2"/>
  <c r="Z2643" i="2" s="1"/>
  <c r="N2643" i="2"/>
  <c r="M2643" i="2"/>
  <c r="L2643" i="2"/>
  <c r="K2643" i="2"/>
  <c r="X2643" i="2" s="1"/>
  <c r="J2643" i="2"/>
  <c r="I2643" i="2"/>
  <c r="H2643" i="2"/>
  <c r="G2643" i="2"/>
  <c r="F2643" i="2"/>
  <c r="E2643" i="2"/>
  <c r="D2643" i="2"/>
  <c r="C2643" i="2"/>
  <c r="B2643" i="2"/>
  <c r="A2643" i="2"/>
  <c r="T2643" i="2" s="1"/>
  <c r="AA2642" i="2"/>
  <c r="S2642" i="2"/>
  <c r="R2642" i="2"/>
  <c r="Q2642" i="2"/>
  <c r="Y2642" i="2" s="1" a="1"/>
  <c r="Y2642" i="2" s="1"/>
  <c r="P2642" i="2"/>
  <c r="Z2642" i="2" s="1"/>
  <c r="N2642" i="2"/>
  <c r="M2642" i="2"/>
  <c r="L2642" i="2"/>
  <c r="K2642" i="2"/>
  <c r="X2642" i="2" s="1"/>
  <c r="J2642" i="2"/>
  <c r="I2642" i="2"/>
  <c r="H2642" i="2"/>
  <c r="G2642" i="2"/>
  <c r="F2642" i="2"/>
  <c r="E2642" i="2"/>
  <c r="D2642" i="2"/>
  <c r="C2642" i="2"/>
  <c r="B2642" i="2"/>
  <c r="A2642" i="2"/>
  <c r="T2642" i="2" s="1"/>
  <c r="AA2641" i="2"/>
  <c r="S2641" i="2"/>
  <c r="R2641" i="2"/>
  <c r="Q2641" i="2"/>
  <c r="Y2641" i="2" s="1" a="1"/>
  <c r="Y2641" i="2" s="1"/>
  <c r="P2641" i="2"/>
  <c r="Z2641" i="2" s="1"/>
  <c r="N2641" i="2"/>
  <c r="M2641" i="2"/>
  <c r="L2641" i="2"/>
  <c r="K2641" i="2"/>
  <c r="X2641" i="2" s="1"/>
  <c r="J2641" i="2"/>
  <c r="I2641" i="2"/>
  <c r="H2641" i="2"/>
  <c r="G2641" i="2"/>
  <c r="F2641" i="2"/>
  <c r="E2641" i="2"/>
  <c r="D2641" i="2"/>
  <c r="C2641" i="2"/>
  <c r="B2641" i="2"/>
  <c r="A2641" i="2"/>
  <c r="T2641" i="2" s="1"/>
  <c r="AA2640" i="2"/>
  <c r="S2640" i="2"/>
  <c r="R2640" i="2"/>
  <c r="Q2640" i="2"/>
  <c r="Y2640" i="2" s="1" a="1"/>
  <c r="Y2640" i="2" s="1"/>
  <c r="P2640" i="2"/>
  <c r="Z2640" i="2" s="1"/>
  <c r="N2640" i="2"/>
  <c r="M2640" i="2"/>
  <c r="L2640" i="2"/>
  <c r="K2640" i="2"/>
  <c r="J2640" i="2"/>
  <c r="I2640" i="2"/>
  <c r="H2640" i="2"/>
  <c r="G2640" i="2"/>
  <c r="F2640" i="2"/>
  <c r="E2640" i="2"/>
  <c r="D2640" i="2"/>
  <c r="C2640" i="2"/>
  <c r="B2640" i="2"/>
  <c r="A2640" i="2"/>
  <c r="T2640" i="2" s="1"/>
  <c r="AA2639" i="2"/>
  <c r="S2639" i="2"/>
  <c r="R2639" i="2"/>
  <c r="Q2639" i="2"/>
  <c r="Y2639" i="2" s="1" a="1"/>
  <c r="Y2639" i="2" s="1"/>
  <c r="P2639" i="2"/>
  <c r="Z2639" i="2" s="1"/>
  <c r="N2639" i="2"/>
  <c r="M2639" i="2"/>
  <c r="L2639" i="2"/>
  <c r="K2639" i="2"/>
  <c r="X2639" i="2" s="1"/>
  <c r="J2639" i="2"/>
  <c r="I2639" i="2"/>
  <c r="H2639" i="2"/>
  <c r="G2639" i="2"/>
  <c r="F2639" i="2"/>
  <c r="E2639" i="2"/>
  <c r="D2639" i="2"/>
  <c r="C2639" i="2"/>
  <c r="B2639" i="2"/>
  <c r="A2639" i="2"/>
  <c r="T2639" i="2" s="1"/>
  <c r="AA2638" i="2"/>
  <c r="S2638" i="2"/>
  <c r="R2638" i="2"/>
  <c r="Q2638" i="2"/>
  <c r="Y2638" i="2" s="1" a="1"/>
  <c r="Y2638" i="2" s="1"/>
  <c r="P2638" i="2"/>
  <c r="Z2638" i="2" s="1"/>
  <c r="N2638" i="2"/>
  <c r="M2638" i="2"/>
  <c r="L2638" i="2"/>
  <c r="K2638" i="2"/>
  <c r="X2638" i="2" s="1"/>
  <c r="J2638" i="2"/>
  <c r="I2638" i="2"/>
  <c r="H2638" i="2"/>
  <c r="G2638" i="2"/>
  <c r="F2638" i="2"/>
  <c r="E2638" i="2"/>
  <c r="D2638" i="2"/>
  <c r="C2638" i="2"/>
  <c r="B2638" i="2"/>
  <c r="A2638" i="2"/>
  <c r="T2638" i="2" s="1"/>
  <c r="AA2637" i="2"/>
  <c r="S2637" i="2"/>
  <c r="R2637" i="2"/>
  <c r="Q2637" i="2"/>
  <c r="Y2637" i="2" s="1" a="1"/>
  <c r="Y2637" i="2" s="1"/>
  <c r="P2637" i="2"/>
  <c r="Z2637" i="2" s="1"/>
  <c r="N2637" i="2"/>
  <c r="M2637" i="2"/>
  <c r="L2637" i="2"/>
  <c r="K2637" i="2"/>
  <c r="X2637" i="2" s="1"/>
  <c r="J2637" i="2"/>
  <c r="I2637" i="2"/>
  <c r="H2637" i="2"/>
  <c r="G2637" i="2"/>
  <c r="F2637" i="2"/>
  <c r="E2637" i="2"/>
  <c r="D2637" i="2"/>
  <c r="C2637" i="2"/>
  <c r="B2637" i="2"/>
  <c r="A2637" i="2"/>
  <c r="T2637" i="2" s="1"/>
  <c r="AA2636" i="2"/>
  <c r="S2636" i="2"/>
  <c r="R2636" i="2"/>
  <c r="Q2636" i="2"/>
  <c r="Y2636" i="2" s="1" a="1"/>
  <c r="Y2636" i="2" s="1"/>
  <c r="P2636" i="2"/>
  <c r="Z2636" i="2" s="1"/>
  <c r="N2636" i="2"/>
  <c r="M2636" i="2"/>
  <c r="L2636" i="2"/>
  <c r="K2636" i="2"/>
  <c r="X2636" i="2" s="1"/>
  <c r="J2636" i="2"/>
  <c r="I2636" i="2"/>
  <c r="H2636" i="2"/>
  <c r="G2636" i="2"/>
  <c r="F2636" i="2"/>
  <c r="E2636" i="2"/>
  <c r="D2636" i="2"/>
  <c r="C2636" i="2"/>
  <c r="B2636" i="2"/>
  <c r="A2636" i="2"/>
  <c r="T2636" i="2" s="1"/>
  <c r="AA2635" i="2"/>
  <c r="S2635" i="2"/>
  <c r="R2635" i="2"/>
  <c r="Q2635" i="2"/>
  <c r="Y2635" i="2" s="1" a="1"/>
  <c r="Y2635" i="2" s="1"/>
  <c r="P2635" i="2"/>
  <c r="Z2635" i="2" s="1"/>
  <c r="N2635" i="2"/>
  <c r="M2635" i="2"/>
  <c r="L2635" i="2"/>
  <c r="K2635" i="2"/>
  <c r="X2635" i="2" s="1"/>
  <c r="J2635" i="2"/>
  <c r="I2635" i="2"/>
  <c r="H2635" i="2"/>
  <c r="G2635" i="2"/>
  <c r="F2635" i="2"/>
  <c r="E2635" i="2"/>
  <c r="D2635" i="2"/>
  <c r="C2635" i="2"/>
  <c r="B2635" i="2"/>
  <c r="A2635" i="2"/>
  <c r="T2635" i="2" s="1"/>
  <c r="AA2634" i="2"/>
  <c r="S2634" i="2"/>
  <c r="R2634" i="2"/>
  <c r="Q2634" i="2"/>
  <c r="Y2634" i="2" s="1" a="1"/>
  <c r="Y2634" i="2" s="1"/>
  <c r="P2634" i="2"/>
  <c r="Z2634" i="2" s="1"/>
  <c r="N2634" i="2"/>
  <c r="M2634" i="2"/>
  <c r="L2634" i="2"/>
  <c r="K2634" i="2"/>
  <c r="J2634" i="2"/>
  <c r="I2634" i="2"/>
  <c r="H2634" i="2"/>
  <c r="G2634" i="2"/>
  <c r="F2634" i="2"/>
  <c r="E2634" i="2"/>
  <c r="D2634" i="2"/>
  <c r="C2634" i="2"/>
  <c r="B2634" i="2"/>
  <c r="A2634" i="2"/>
  <c r="T2634" i="2" s="1"/>
  <c r="AA2633" i="2"/>
  <c r="S2633" i="2"/>
  <c r="R2633" i="2"/>
  <c r="Q2633" i="2"/>
  <c r="Y2633" i="2" s="1" a="1"/>
  <c r="Y2633" i="2" s="1"/>
  <c r="P2633" i="2"/>
  <c r="Z2633" i="2" s="1"/>
  <c r="N2633" i="2"/>
  <c r="M2633" i="2"/>
  <c r="L2633" i="2"/>
  <c r="K2633" i="2"/>
  <c r="X2633" i="2" s="1"/>
  <c r="J2633" i="2"/>
  <c r="I2633" i="2"/>
  <c r="H2633" i="2"/>
  <c r="G2633" i="2"/>
  <c r="F2633" i="2"/>
  <c r="E2633" i="2"/>
  <c r="D2633" i="2"/>
  <c r="C2633" i="2"/>
  <c r="B2633" i="2"/>
  <c r="A2633" i="2"/>
  <c r="T2633" i="2" s="1"/>
  <c r="AA2632" i="2"/>
  <c r="S2632" i="2"/>
  <c r="R2632" i="2"/>
  <c r="Q2632" i="2"/>
  <c r="Y2632" i="2" s="1" a="1"/>
  <c r="Y2632" i="2" s="1"/>
  <c r="P2632" i="2"/>
  <c r="Z2632" i="2" s="1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A2632" i="2"/>
  <c r="T2632" i="2" s="1"/>
  <c r="AA2631" i="2"/>
  <c r="S2631" i="2"/>
  <c r="R2631" i="2"/>
  <c r="Q2631" i="2"/>
  <c r="Y2631" i="2" s="1" a="1"/>
  <c r="Y2631" i="2" s="1"/>
  <c r="P2631" i="2"/>
  <c r="Z2631" i="2" s="1"/>
  <c r="N2631" i="2"/>
  <c r="M2631" i="2"/>
  <c r="L2631" i="2"/>
  <c r="K2631" i="2"/>
  <c r="X2631" i="2" s="1"/>
  <c r="J2631" i="2"/>
  <c r="I2631" i="2"/>
  <c r="H2631" i="2"/>
  <c r="G2631" i="2"/>
  <c r="F2631" i="2"/>
  <c r="E2631" i="2"/>
  <c r="D2631" i="2"/>
  <c r="C2631" i="2"/>
  <c r="B2631" i="2"/>
  <c r="A2631" i="2"/>
  <c r="T2631" i="2" s="1"/>
  <c r="AA2630" i="2"/>
  <c r="S2630" i="2"/>
  <c r="R2630" i="2"/>
  <c r="Q2630" i="2"/>
  <c r="Y2630" i="2" s="1" a="1"/>
  <c r="Y2630" i="2" s="1"/>
  <c r="P2630" i="2"/>
  <c r="Z2630" i="2" s="1"/>
  <c r="N2630" i="2"/>
  <c r="M2630" i="2"/>
  <c r="L2630" i="2"/>
  <c r="K2630" i="2"/>
  <c r="X2630" i="2" s="1"/>
  <c r="J2630" i="2"/>
  <c r="I2630" i="2"/>
  <c r="H2630" i="2"/>
  <c r="G2630" i="2"/>
  <c r="F2630" i="2"/>
  <c r="E2630" i="2"/>
  <c r="D2630" i="2"/>
  <c r="C2630" i="2"/>
  <c r="B2630" i="2"/>
  <c r="A2630" i="2"/>
  <c r="T2630" i="2" s="1"/>
  <c r="AA2629" i="2"/>
  <c r="S2629" i="2"/>
  <c r="R2629" i="2"/>
  <c r="Q2629" i="2"/>
  <c r="Y2629" i="2" s="1" a="1"/>
  <c r="Y2629" i="2" s="1"/>
  <c r="P2629" i="2"/>
  <c r="Z2629" i="2" s="1"/>
  <c r="N2629" i="2"/>
  <c r="M2629" i="2"/>
  <c r="L2629" i="2"/>
  <c r="K2629" i="2"/>
  <c r="X2629" i="2" s="1"/>
  <c r="J2629" i="2"/>
  <c r="I2629" i="2"/>
  <c r="H2629" i="2"/>
  <c r="G2629" i="2"/>
  <c r="F2629" i="2"/>
  <c r="E2629" i="2"/>
  <c r="D2629" i="2"/>
  <c r="C2629" i="2"/>
  <c r="B2629" i="2"/>
  <c r="A2629" i="2"/>
  <c r="T2629" i="2" s="1"/>
  <c r="AA2628" i="2"/>
  <c r="S2628" i="2"/>
  <c r="R2628" i="2"/>
  <c r="Q2628" i="2"/>
  <c r="Y2628" i="2" s="1" a="1"/>
  <c r="Y2628" i="2" s="1"/>
  <c r="P2628" i="2"/>
  <c r="Z2628" i="2" s="1"/>
  <c r="N2628" i="2"/>
  <c r="M2628" i="2"/>
  <c r="L2628" i="2"/>
  <c r="K2628" i="2"/>
  <c r="X2628" i="2" s="1"/>
  <c r="J2628" i="2"/>
  <c r="I2628" i="2"/>
  <c r="H2628" i="2"/>
  <c r="G2628" i="2"/>
  <c r="F2628" i="2"/>
  <c r="E2628" i="2"/>
  <c r="D2628" i="2"/>
  <c r="C2628" i="2"/>
  <c r="B2628" i="2"/>
  <c r="A2628" i="2"/>
  <c r="T2628" i="2" s="1"/>
  <c r="AA2627" i="2"/>
  <c r="S2627" i="2"/>
  <c r="R2627" i="2"/>
  <c r="Q2627" i="2"/>
  <c r="Y2627" i="2" s="1" a="1"/>
  <c r="Y2627" i="2" s="1"/>
  <c r="P2627" i="2"/>
  <c r="Z2627" i="2" s="1"/>
  <c r="N2627" i="2"/>
  <c r="M2627" i="2"/>
  <c r="L2627" i="2"/>
  <c r="K2627" i="2"/>
  <c r="X2627" i="2" s="1"/>
  <c r="J2627" i="2"/>
  <c r="I2627" i="2"/>
  <c r="H2627" i="2"/>
  <c r="G2627" i="2"/>
  <c r="F2627" i="2"/>
  <c r="E2627" i="2"/>
  <c r="D2627" i="2"/>
  <c r="C2627" i="2"/>
  <c r="B2627" i="2"/>
  <c r="A2627" i="2"/>
  <c r="T2627" i="2" s="1"/>
  <c r="AA2626" i="2"/>
  <c r="S2626" i="2"/>
  <c r="R2626" i="2"/>
  <c r="Q2626" i="2"/>
  <c r="Y2626" i="2" s="1" a="1"/>
  <c r="Y2626" i="2" s="1"/>
  <c r="P2626" i="2"/>
  <c r="Z2626" i="2" s="1"/>
  <c r="N2626" i="2"/>
  <c r="M2626" i="2"/>
  <c r="L2626" i="2"/>
  <c r="K2626" i="2"/>
  <c r="X2626" i="2" s="1"/>
  <c r="J2626" i="2"/>
  <c r="I2626" i="2"/>
  <c r="H2626" i="2"/>
  <c r="G2626" i="2"/>
  <c r="F2626" i="2"/>
  <c r="E2626" i="2"/>
  <c r="D2626" i="2"/>
  <c r="C2626" i="2"/>
  <c r="B2626" i="2"/>
  <c r="A2626" i="2"/>
  <c r="T2626" i="2" s="1"/>
  <c r="AA2625" i="2"/>
  <c r="S2625" i="2"/>
  <c r="R2625" i="2"/>
  <c r="Q2625" i="2"/>
  <c r="Y2625" i="2" s="1" a="1"/>
  <c r="Y2625" i="2" s="1"/>
  <c r="P2625" i="2"/>
  <c r="Z2625" i="2" s="1"/>
  <c r="N2625" i="2"/>
  <c r="M2625" i="2"/>
  <c r="L2625" i="2"/>
  <c r="K2625" i="2"/>
  <c r="X2625" i="2" s="1"/>
  <c r="J2625" i="2"/>
  <c r="I2625" i="2"/>
  <c r="H2625" i="2"/>
  <c r="G2625" i="2"/>
  <c r="F2625" i="2"/>
  <c r="E2625" i="2"/>
  <c r="D2625" i="2"/>
  <c r="C2625" i="2"/>
  <c r="B2625" i="2"/>
  <c r="A2625" i="2"/>
  <c r="T2625" i="2" s="1"/>
  <c r="AA2624" i="2"/>
  <c r="S2624" i="2"/>
  <c r="R2624" i="2"/>
  <c r="Q2624" i="2"/>
  <c r="Y2624" i="2" s="1" a="1"/>
  <c r="Y2624" i="2" s="1"/>
  <c r="P2624" i="2"/>
  <c r="Z2624" i="2" s="1"/>
  <c r="N2624" i="2"/>
  <c r="M2624" i="2"/>
  <c r="L2624" i="2"/>
  <c r="K2624" i="2"/>
  <c r="X2624" i="2" s="1"/>
  <c r="J2624" i="2"/>
  <c r="I2624" i="2"/>
  <c r="H2624" i="2"/>
  <c r="G2624" i="2"/>
  <c r="F2624" i="2"/>
  <c r="E2624" i="2"/>
  <c r="D2624" i="2"/>
  <c r="C2624" i="2"/>
  <c r="B2624" i="2"/>
  <c r="A2624" i="2"/>
  <c r="T2624" i="2" s="1"/>
  <c r="AA2623" i="2"/>
  <c r="S2623" i="2"/>
  <c r="R2623" i="2"/>
  <c r="Q2623" i="2"/>
  <c r="Y2623" i="2" s="1" a="1"/>
  <c r="Y2623" i="2" s="1"/>
  <c r="P2623" i="2"/>
  <c r="Z2623" i="2" s="1"/>
  <c r="N2623" i="2"/>
  <c r="M2623" i="2"/>
  <c r="L2623" i="2"/>
  <c r="K2623" i="2"/>
  <c r="X2623" i="2" s="1"/>
  <c r="J2623" i="2"/>
  <c r="I2623" i="2"/>
  <c r="H2623" i="2"/>
  <c r="G2623" i="2"/>
  <c r="F2623" i="2"/>
  <c r="E2623" i="2"/>
  <c r="D2623" i="2"/>
  <c r="C2623" i="2"/>
  <c r="B2623" i="2"/>
  <c r="A2623" i="2"/>
  <c r="T2623" i="2" s="1"/>
  <c r="AA2622" i="2"/>
  <c r="S2622" i="2"/>
  <c r="R2622" i="2"/>
  <c r="Q2622" i="2"/>
  <c r="Y2622" i="2" s="1" a="1"/>
  <c r="Y2622" i="2" s="1"/>
  <c r="P2622" i="2"/>
  <c r="Z2622" i="2" s="1"/>
  <c r="N2622" i="2"/>
  <c r="M2622" i="2"/>
  <c r="L2622" i="2"/>
  <c r="K2622" i="2"/>
  <c r="X2622" i="2" s="1"/>
  <c r="J2622" i="2"/>
  <c r="I2622" i="2"/>
  <c r="H2622" i="2"/>
  <c r="G2622" i="2"/>
  <c r="F2622" i="2"/>
  <c r="E2622" i="2"/>
  <c r="D2622" i="2"/>
  <c r="C2622" i="2"/>
  <c r="B2622" i="2"/>
  <c r="A2622" i="2"/>
  <c r="T2622" i="2" s="1"/>
  <c r="AA2621" i="2"/>
  <c r="S2621" i="2"/>
  <c r="R2621" i="2"/>
  <c r="Q2621" i="2"/>
  <c r="Y2621" i="2" s="1" a="1"/>
  <c r="Y2621" i="2" s="1"/>
  <c r="P2621" i="2"/>
  <c r="Z2621" i="2" s="1"/>
  <c r="N2621" i="2"/>
  <c r="M2621" i="2"/>
  <c r="L2621" i="2"/>
  <c r="K2621" i="2"/>
  <c r="X2621" i="2" s="1"/>
  <c r="J2621" i="2"/>
  <c r="I2621" i="2"/>
  <c r="H2621" i="2"/>
  <c r="G2621" i="2"/>
  <c r="F2621" i="2"/>
  <c r="E2621" i="2"/>
  <c r="D2621" i="2"/>
  <c r="C2621" i="2"/>
  <c r="B2621" i="2"/>
  <c r="A2621" i="2"/>
  <c r="T2621" i="2" s="1"/>
  <c r="AA2620" i="2"/>
  <c r="S2620" i="2"/>
  <c r="R2620" i="2"/>
  <c r="Q2620" i="2"/>
  <c r="Y2620" i="2" s="1" a="1"/>
  <c r="Y2620" i="2" s="1"/>
  <c r="P2620" i="2"/>
  <c r="Z2620" i="2" s="1"/>
  <c r="N2620" i="2"/>
  <c r="M2620" i="2"/>
  <c r="L2620" i="2"/>
  <c r="K2620" i="2"/>
  <c r="X2620" i="2" s="1"/>
  <c r="J2620" i="2"/>
  <c r="I2620" i="2"/>
  <c r="H2620" i="2"/>
  <c r="G2620" i="2"/>
  <c r="F2620" i="2"/>
  <c r="E2620" i="2"/>
  <c r="D2620" i="2"/>
  <c r="C2620" i="2"/>
  <c r="B2620" i="2"/>
  <c r="A2620" i="2"/>
  <c r="T2620" i="2" s="1"/>
  <c r="AA2619" i="2"/>
  <c r="S2619" i="2"/>
  <c r="R2619" i="2"/>
  <c r="Q2619" i="2"/>
  <c r="Y2619" i="2" s="1" a="1"/>
  <c r="Y2619" i="2" s="1"/>
  <c r="P2619" i="2"/>
  <c r="Z2619" i="2" s="1"/>
  <c r="N2619" i="2"/>
  <c r="M2619" i="2"/>
  <c r="L2619" i="2"/>
  <c r="K2619" i="2"/>
  <c r="X2619" i="2" s="1"/>
  <c r="J2619" i="2"/>
  <c r="I2619" i="2"/>
  <c r="H2619" i="2"/>
  <c r="G2619" i="2"/>
  <c r="F2619" i="2"/>
  <c r="E2619" i="2"/>
  <c r="D2619" i="2"/>
  <c r="C2619" i="2"/>
  <c r="B2619" i="2"/>
  <c r="A2619" i="2"/>
  <c r="T2619" i="2" s="1"/>
  <c r="AA2618" i="2"/>
  <c r="S2618" i="2"/>
  <c r="R2618" i="2"/>
  <c r="Q2618" i="2"/>
  <c r="Y2618" i="2" s="1" a="1"/>
  <c r="Y2618" i="2" s="1"/>
  <c r="P2618" i="2"/>
  <c r="Z2618" i="2" s="1"/>
  <c r="N2618" i="2"/>
  <c r="M2618" i="2"/>
  <c r="L2618" i="2"/>
  <c r="K2618" i="2"/>
  <c r="X2618" i="2" s="1"/>
  <c r="J2618" i="2"/>
  <c r="I2618" i="2"/>
  <c r="H2618" i="2"/>
  <c r="G2618" i="2"/>
  <c r="F2618" i="2"/>
  <c r="E2618" i="2"/>
  <c r="D2618" i="2"/>
  <c r="C2618" i="2"/>
  <c r="B2618" i="2"/>
  <c r="A2618" i="2"/>
  <c r="T2618" i="2" s="1"/>
  <c r="AA2617" i="2"/>
  <c r="S2617" i="2"/>
  <c r="R2617" i="2"/>
  <c r="Q2617" i="2"/>
  <c r="Y2617" i="2" s="1" a="1"/>
  <c r="Y2617" i="2" s="1"/>
  <c r="P2617" i="2"/>
  <c r="Z2617" i="2" s="1"/>
  <c r="N2617" i="2"/>
  <c r="M2617" i="2"/>
  <c r="L2617" i="2"/>
  <c r="K2617" i="2"/>
  <c r="X2617" i="2" s="1"/>
  <c r="J2617" i="2"/>
  <c r="I2617" i="2"/>
  <c r="H2617" i="2"/>
  <c r="G2617" i="2"/>
  <c r="F2617" i="2"/>
  <c r="E2617" i="2"/>
  <c r="D2617" i="2"/>
  <c r="C2617" i="2"/>
  <c r="B2617" i="2"/>
  <c r="A2617" i="2"/>
  <c r="T2617" i="2" s="1"/>
  <c r="AA2616" i="2"/>
  <c r="S2616" i="2"/>
  <c r="R2616" i="2"/>
  <c r="Q2616" i="2"/>
  <c r="Y2616" i="2" s="1" a="1"/>
  <c r="Y2616" i="2" s="1"/>
  <c r="P2616" i="2"/>
  <c r="Z2616" i="2" s="1"/>
  <c r="N2616" i="2"/>
  <c r="M2616" i="2"/>
  <c r="L2616" i="2"/>
  <c r="K2616" i="2"/>
  <c r="X2616" i="2" s="1"/>
  <c r="J2616" i="2"/>
  <c r="I2616" i="2"/>
  <c r="H2616" i="2"/>
  <c r="G2616" i="2"/>
  <c r="F2616" i="2"/>
  <c r="E2616" i="2"/>
  <c r="D2616" i="2"/>
  <c r="C2616" i="2"/>
  <c r="B2616" i="2"/>
  <c r="A2616" i="2"/>
  <c r="T2616" i="2" s="1"/>
  <c r="AA2615" i="2"/>
  <c r="S2615" i="2"/>
  <c r="R2615" i="2"/>
  <c r="Q2615" i="2"/>
  <c r="Y2615" i="2" s="1" a="1"/>
  <c r="Y2615" i="2" s="1"/>
  <c r="P2615" i="2"/>
  <c r="Z2615" i="2" s="1"/>
  <c r="N2615" i="2"/>
  <c r="M2615" i="2"/>
  <c r="L2615" i="2"/>
  <c r="K2615" i="2"/>
  <c r="X2615" i="2" s="1"/>
  <c r="J2615" i="2"/>
  <c r="I2615" i="2"/>
  <c r="H2615" i="2"/>
  <c r="G2615" i="2"/>
  <c r="F2615" i="2"/>
  <c r="E2615" i="2"/>
  <c r="D2615" i="2"/>
  <c r="C2615" i="2"/>
  <c r="B2615" i="2"/>
  <c r="A2615" i="2"/>
  <c r="T2615" i="2" s="1"/>
  <c r="AA2614" i="2"/>
  <c r="S2614" i="2"/>
  <c r="R2614" i="2"/>
  <c r="Q2614" i="2"/>
  <c r="Y2614" i="2" s="1" a="1"/>
  <c r="Y2614" i="2" s="1"/>
  <c r="P2614" i="2"/>
  <c r="Z2614" i="2" s="1"/>
  <c r="N2614" i="2"/>
  <c r="M2614" i="2"/>
  <c r="L2614" i="2"/>
  <c r="K2614" i="2"/>
  <c r="X2614" i="2" s="1"/>
  <c r="J2614" i="2"/>
  <c r="I2614" i="2"/>
  <c r="H2614" i="2"/>
  <c r="G2614" i="2"/>
  <c r="F2614" i="2"/>
  <c r="E2614" i="2"/>
  <c r="D2614" i="2"/>
  <c r="C2614" i="2"/>
  <c r="B2614" i="2"/>
  <c r="A2614" i="2"/>
  <c r="T2614" i="2" s="1"/>
  <c r="AA2613" i="2"/>
  <c r="S2613" i="2"/>
  <c r="R2613" i="2"/>
  <c r="Q2613" i="2"/>
  <c r="Y2613" i="2" s="1" a="1"/>
  <c r="Y2613" i="2" s="1"/>
  <c r="P2613" i="2"/>
  <c r="Z2613" i="2" s="1"/>
  <c r="N2613" i="2"/>
  <c r="M2613" i="2"/>
  <c r="L2613" i="2"/>
  <c r="K2613" i="2"/>
  <c r="X2613" i="2" s="1"/>
  <c r="J2613" i="2"/>
  <c r="I2613" i="2"/>
  <c r="H2613" i="2"/>
  <c r="G2613" i="2"/>
  <c r="F2613" i="2"/>
  <c r="E2613" i="2"/>
  <c r="D2613" i="2"/>
  <c r="C2613" i="2"/>
  <c r="B2613" i="2"/>
  <c r="A2613" i="2"/>
  <c r="T2613" i="2" s="1"/>
  <c r="AA2612" i="2"/>
  <c r="S2612" i="2"/>
  <c r="R2612" i="2"/>
  <c r="Q2612" i="2"/>
  <c r="Y2612" i="2" s="1" a="1"/>
  <c r="Y2612" i="2" s="1"/>
  <c r="P2612" i="2"/>
  <c r="Z2612" i="2" s="1"/>
  <c r="N2612" i="2"/>
  <c r="M2612" i="2"/>
  <c r="L2612" i="2"/>
  <c r="K2612" i="2"/>
  <c r="X2612" i="2" s="1"/>
  <c r="J2612" i="2"/>
  <c r="I2612" i="2"/>
  <c r="H2612" i="2"/>
  <c r="G2612" i="2"/>
  <c r="F2612" i="2"/>
  <c r="E2612" i="2"/>
  <c r="D2612" i="2"/>
  <c r="C2612" i="2"/>
  <c r="B2612" i="2"/>
  <c r="A2612" i="2"/>
  <c r="T2612" i="2" s="1"/>
  <c r="AA2611" i="2"/>
  <c r="S2611" i="2"/>
  <c r="R2611" i="2"/>
  <c r="Q2611" i="2"/>
  <c r="Y2611" i="2" s="1" a="1"/>
  <c r="Y2611" i="2" s="1"/>
  <c r="P2611" i="2"/>
  <c r="Z2611" i="2" s="1"/>
  <c r="N2611" i="2"/>
  <c r="M2611" i="2"/>
  <c r="L2611" i="2"/>
  <c r="K2611" i="2"/>
  <c r="X2611" i="2" s="1"/>
  <c r="J2611" i="2"/>
  <c r="I2611" i="2"/>
  <c r="H2611" i="2"/>
  <c r="G2611" i="2"/>
  <c r="F2611" i="2"/>
  <c r="E2611" i="2"/>
  <c r="D2611" i="2"/>
  <c r="C2611" i="2"/>
  <c r="B2611" i="2"/>
  <c r="A2611" i="2"/>
  <c r="T2611" i="2" s="1"/>
  <c r="AA2610" i="2"/>
  <c r="S2610" i="2"/>
  <c r="R2610" i="2"/>
  <c r="Q2610" i="2"/>
  <c r="Y2610" i="2" s="1" a="1"/>
  <c r="Y2610" i="2" s="1"/>
  <c r="P2610" i="2"/>
  <c r="Z2610" i="2" s="1"/>
  <c r="N2610" i="2"/>
  <c r="M2610" i="2"/>
  <c r="L2610" i="2"/>
  <c r="K2610" i="2"/>
  <c r="X2610" i="2" s="1"/>
  <c r="J2610" i="2"/>
  <c r="I2610" i="2"/>
  <c r="H2610" i="2"/>
  <c r="G2610" i="2"/>
  <c r="F2610" i="2"/>
  <c r="E2610" i="2"/>
  <c r="D2610" i="2"/>
  <c r="C2610" i="2"/>
  <c r="B2610" i="2"/>
  <c r="A2610" i="2"/>
  <c r="T2610" i="2" s="1"/>
  <c r="AA2609" i="2"/>
  <c r="S2609" i="2"/>
  <c r="R2609" i="2"/>
  <c r="Q2609" i="2"/>
  <c r="Y2609" i="2" s="1" a="1"/>
  <c r="Y2609" i="2" s="1"/>
  <c r="P2609" i="2"/>
  <c r="Z2609" i="2" s="1"/>
  <c r="N2609" i="2"/>
  <c r="M2609" i="2"/>
  <c r="L2609" i="2"/>
  <c r="K2609" i="2"/>
  <c r="X2609" i="2" s="1"/>
  <c r="J2609" i="2"/>
  <c r="I2609" i="2"/>
  <c r="H2609" i="2"/>
  <c r="G2609" i="2"/>
  <c r="F2609" i="2"/>
  <c r="E2609" i="2"/>
  <c r="D2609" i="2"/>
  <c r="C2609" i="2"/>
  <c r="B2609" i="2"/>
  <c r="A2609" i="2"/>
  <c r="T2609" i="2" s="1"/>
  <c r="AA2608" i="2"/>
  <c r="S2608" i="2"/>
  <c r="R2608" i="2"/>
  <c r="Q2608" i="2"/>
  <c r="Y2608" i="2" s="1" a="1"/>
  <c r="Y2608" i="2" s="1"/>
  <c r="P2608" i="2"/>
  <c r="Z2608" i="2" s="1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A2608" i="2"/>
  <c r="T2608" i="2" s="1"/>
  <c r="AA2607" i="2"/>
  <c r="S2607" i="2"/>
  <c r="R2607" i="2"/>
  <c r="Q2607" i="2"/>
  <c r="Y2607" i="2" s="1" a="1"/>
  <c r="Y2607" i="2" s="1"/>
  <c r="P2607" i="2"/>
  <c r="Z2607" i="2" s="1"/>
  <c r="N2607" i="2"/>
  <c r="M2607" i="2"/>
  <c r="L2607" i="2"/>
  <c r="K2607" i="2"/>
  <c r="X2607" i="2" s="1"/>
  <c r="J2607" i="2"/>
  <c r="I2607" i="2"/>
  <c r="H2607" i="2"/>
  <c r="G2607" i="2"/>
  <c r="F2607" i="2"/>
  <c r="E2607" i="2"/>
  <c r="D2607" i="2"/>
  <c r="C2607" i="2"/>
  <c r="B2607" i="2"/>
  <c r="A2607" i="2"/>
  <c r="T2607" i="2" s="1"/>
  <c r="AA2606" i="2"/>
  <c r="S2606" i="2"/>
  <c r="R2606" i="2"/>
  <c r="Q2606" i="2"/>
  <c r="Y2606" i="2" s="1" a="1"/>
  <c r="Y2606" i="2" s="1"/>
  <c r="P2606" i="2"/>
  <c r="Z2606" i="2" s="1"/>
  <c r="N2606" i="2"/>
  <c r="M2606" i="2"/>
  <c r="L2606" i="2"/>
  <c r="K2606" i="2"/>
  <c r="X2606" i="2" s="1"/>
  <c r="J2606" i="2"/>
  <c r="I2606" i="2"/>
  <c r="H2606" i="2"/>
  <c r="G2606" i="2"/>
  <c r="F2606" i="2"/>
  <c r="E2606" i="2"/>
  <c r="D2606" i="2"/>
  <c r="C2606" i="2"/>
  <c r="B2606" i="2"/>
  <c r="A2606" i="2"/>
  <c r="T2606" i="2" s="1"/>
  <c r="AA2605" i="2"/>
  <c r="S2605" i="2"/>
  <c r="R2605" i="2"/>
  <c r="Q2605" i="2"/>
  <c r="Y2605" i="2" s="1" a="1"/>
  <c r="Y2605" i="2" s="1"/>
  <c r="P2605" i="2"/>
  <c r="Z2605" i="2" s="1"/>
  <c r="N2605" i="2"/>
  <c r="M2605" i="2"/>
  <c r="L2605" i="2"/>
  <c r="K2605" i="2"/>
  <c r="X2605" i="2" s="1"/>
  <c r="J2605" i="2"/>
  <c r="I2605" i="2"/>
  <c r="H2605" i="2"/>
  <c r="G2605" i="2"/>
  <c r="F2605" i="2"/>
  <c r="E2605" i="2"/>
  <c r="D2605" i="2"/>
  <c r="C2605" i="2"/>
  <c r="B2605" i="2"/>
  <c r="A2605" i="2"/>
  <c r="T2605" i="2" s="1"/>
  <c r="AA2604" i="2"/>
  <c r="S2604" i="2"/>
  <c r="R2604" i="2"/>
  <c r="Q2604" i="2"/>
  <c r="Y2604" i="2" s="1" a="1"/>
  <c r="Y2604" i="2" s="1"/>
  <c r="P2604" i="2"/>
  <c r="Z2604" i="2" s="1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A2604" i="2"/>
  <c r="T2604" i="2" s="1"/>
  <c r="AA2603" i="2"/>
  <c r="S2603" i="2"/>
  <c r="R2603" i="2"/>
  <c r="Q2603" i="2"/>
  <c r="Y2603" i="2" s="1" a="1"/>
  <c r="Y2603" i="2" s="1"/>
  <c r="P2603" i="2"/>
  <c r="Z2603" i="2" s="1"/>
  <c r="N2603" i="2"/>
  <c r="M2603" i="2"/>
  <c r="L2603" i="2"/>
  <c r="K2603" i="2"/>
  <c r="X2603" i="2" s="1"/>
  <c r="J2603" i="2"/>
  <c r="I2603" i="2"/>
  <c r="H2603" i="2"/>
  <c r="G2603" i="2"/>
  <c r="F2603" i="2"/>
  <c r="E2603" i="2"/>
  <c r="D2603" i="2"/>
  <c r="C2603" i="2"/>
  <c r="B2603" i="2"/>
  <c r="A2603" i="2"/>
  <c r="T2603" i="2" s="1"/>
  <c r="AA2602" i="2"/>
  <c r="S2602" i="2"/>
  <c r="R2602" i="2"/>
  <c r="Q2602" i="2"/>
  <c r="Y2602" i="2" s="1" a="1"/>
  <c r="Y2602" i="2" s="1"/>
  <c r="P2602" i="2"/>
  <c r="Z2602" i="2" s="1"/>
  <c r="N2602" i="2"/>
  <c r="M2602" i="2"/>
  <c r="L2602" i="2"/>
  <c r="K2602" i="2"/>
  <c r="X2602" i="2" s="1"/>
  <c r="J2602" i="2"/>
  <c r="I2602" i="2"/>
  <c r="H2602" i="2"/>
  <c r="G2602" i="2"/>
  <c r="F2602" i="2"/>
  <c r="E2602" i="2"/>
  <c r="D2602" i="2"/>
  <c r="C2602" i="2"/>
  <c r="B2602" i="2"/>
  <c r="A2602" i="2"/>
  <c r="T2602" i="2" s="1"/>
  <c r="AA2601" i="2"/>
  <c r="S2601" i="2"/>
  <c r="R2601" i="2"/>
  <c r="Q2601" i="2"/>
  <c r="Y2601" i="2" s="1" a="1"/>
  <c r="Y2601" i="2" s="1"/>
  <c r="P2601" i="2"/>
  <c r="Z2601" i="2" s="1"/>
  <c r="N2601" i="2"/>
  <c r="M2601" i="2"/>
  <c r="L2601" i="2"/>
  <c r="K2601" i="2"/>
  <c r="X2601" i="2" s="1"/>
  <c r="J2601" i="2"/>
  <c r="I2601" i="2"/>
  <c r="H2601" i="2"/>
  <c r="G2601" i="2"/>
  <c r="F2601" i="2"/>
  <c r="E2601" i="2"/>
  <c r="D2601" i="2"/>
  <c r="C2601" i="2"/>
  <c r="B2601" i="2"/>
  <c r="A2601" i="2"/>
  <c r="T2601" i="2" s="1"/>
  <c r="AA2600" i="2"/>
  <c r="S2600" i="2"/>
  <c r="R2600" i="2"/>
  <c r="Q2600" i="2"/>
  <c r="Y2600" i="2" s="1" a="1"/>
  <c r="Y2600" i="2" s="1"/>
  <c r="P2600" i="2"/>
  <c r="Z2600" i="2" s="1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A2600" i="2"/>
  <c r="T2600" i="2" s="1"/>
  <c r="AA2599" i="2"/>
  <c r="S2599" i="2"/>
  <c r="R2599" i="2"/>
  <c r="Q2599" i="2"/>
  <c r="Y2599" i="2" s="1" a="1"/>
  <c r="Y2599" i="2" s="1"/>
  <c r="P2599" i="2"/>
  <c r="Z2599" i="2" s="1"/>
  <c r="N2599" i="2"/>
  <c r="M2599" i="2"/>
  <c r="L2599" i="2"/>
  <c r="K2599" i="2"/>
  <c r="X2599" i="2" s="1"/>
  <c r="J2599" i="2"/>
  <c r="I2599" i="2"/>
  <c r="H2599" i="2"/>
  <c r="G2599" i="2"/>
  <c r="F2599" i="2"/>
  <c r="E2599" i="2"/>
  <c r="D2599" i="2"/>
  <c r="C2599" i="2"/>
  <c r="B2599" i="2"/>
  <c r="A2599" i="2"/>
  <c r="T2599" i="2" s="1"/>
  <c r="AA2598" i="2"/>
  <c r="S2598" i="2"/>
  <c r="R2598" i="2"/>
  <c r="Q2598" i="2"/>
  <c r="Y2598" i="2" s="1" a="1"/>
  <c r="Y2598" i="2" s="1"/>
  <c r="P2598" i="2"/>
  <c r="Z2598" i="2" s="1"/>
  <c r="N2598" i="2"/>
  <c r="M2598" i="2"/>
  <c r="L2598" i="2"/>
  <c r="K2598" i="2"/>
  <c r="X2598" i="2" s="1"/>
  <c r="J2598" i="2"/>
  <c r="I2598" i="2"/>
  <c r="H2598" i="2"/>
  <c r="G2598" i="2"/>
  <c r="F2598" i="2"/>
  <c r="E2598" i="2"/>
  <c r="D2598" i="2"/>
  <c r="C2598" i="2"/>
  <c r="B2598" i="2"/>
  <c r="A2598" i="2"/>
  <c r="T2598" i="2" s="1"/>
  <c r="AA2597" i="2"/>
  <c r="S2597" i="2"/>
  <c r="R2597" i="2"/>
  <c r="Q2597" i="2"/>
  <c r="Y2597" i="2" s="1" a="1"/>
  <c r="Y2597" i="2" s="1"/>
  <c r="P2597" i="2"/>
  <c r="Z2597" i="2" s="1"/>
  <c r="N2597" i="2"/>
  <c r="M2597" i="2"/>
  <c r="L2597" i="2"/>
  <c r="K2597" i="2"/>
  <c r="X2597" i="2" s="1"/>
  <c r="J2597" i="2"/>
  <c r="I2597" i="2"/>
  <c r="H2597" i="2"/>
  <c r="G2597" i="2"/>
  <c r="F2597" i="2"/>
  <c r="E2597" i="2"/>
  <c r="D2597" i="2"/>
  <c r="C2597" i="2"/>
  <c r="B2597" i="2"/>
  <c r="A2597" i="2"/>
  <c r="T2597" i="2" s="1"/>
  <c r="AA2596" i="2"/>
  <c r="S2596" i="2"/>
  <c r="R2596" i="2"/>
  <c r="Q2596" i="2"/>
  <c r="Y2596" i="2" s="1" a="1"/>
  <c r="Y2596" i="2" s="1"/>
  <c r="P2596" i="2"/>
  <c r="Z2596" i="2" s="1"/>
  <c r="N2596" i="2"/>
  <c r="M2596" i="2"/>
  <c r="L2596" i="2"/>
  <c r="K2596" i="2"/>
  <c r="X2596" i="2" s="1"/>
  <c r="J2596" i="2"/>
  <c r="I2596" i="2"/>
  <c r="H2596" i="2"/>
  <c r="G2596" i="2"/>
  <c r="F2596" i="2"/>
  <c r="E2596" i="2"/>
  <c r="D2596" i="2"/>
  <c r="C2596" i="2"/>
  <c r="B2596" i="2"/>
  <c r="A2596" i="2"/>
  <c r="T2596" i="2" s="1"/>
  <c r="AA2595" i="2"/>
  <c r="S2595" i="2"/>
  <c r="R2595" i="2"/>
  <c r="Q2595" i="2"/>
  <c r="Y2595" i="2" s="1" a="1"/>
  <c r="Y2595" i="2" s="1"/>
  <c r="P2595" i="2"/>
  <c r="Z2595" i="2" s="1"/>
  <c r="N2595" i="2"/>
  <c r="M2595" i="2"/>
  <c r="L2595" i="2"/>
  <c r="K2595" i="2"/>
  <c r="X2595" i="2" s="1"/>
  <c r="J2595" i="2"/>
  <c r="I2595" i="2"/>
  <c r="H2595" i="2"/>
  <c r="G2595" i="2"/>
  <c r="F2595" i="2"/>
  <c r="E2595" i="2"/>
  <c r="D2595" i="2"/>
  <c r="C2595" i="2"/>
  <c r="B2595" i="2"/>
  <c r="A2595" i="2"/>
  <c r="T2595" i="2" s="1"/>
  <c r="AA2594" i="2"/>
  <c r="S2594" i="2"/>
  <c r="R2594" i="2"/>
  <c r="Q2594" i="2"/>
  <c r="Y2594" i="2" s="1" a="1"/>
  <c r="Y2594" i="2" s="1"/>
  <c r="P2594" i="2"/>
  <c r="Z2594" i="2" s="1"/>
  <c r="N2594" i="2"/>
  <c r="M2594" i="2"/>
  <c r="L2594" i="2"/>
  <c r="K2594" i="2"/>
  <c r="X2594" i="2" s="1"/>
  <c r="J2594" i="2"/>
  <c r="I2594" i="2"/>
  <c r="H2594" i="2"/>
  <c r="G2594" i="2"/>
  <c r="F2594" i="2"/>
  <c r="E2594" i="2"/>
  <c r="D2594" i="2"/>
  <c r="C2594" i="2"/>
  <c r="B2594" i="2"/>
  <c r="A2594" i="2"/>
  <c r="T2594" i="2" s="1"/>
  <c r="AA2593" i="2"/>
  <c r="S2593" i="2"/>
  <c r="R2593" i="2"/>
  <c r="Q2593" i="2"/>
  <c r="Y2593" i="2" s="1" a="1"/>
  <c r="Y2593" i="2" s="1"/>
  <c r="P2593" i="2"/>
  <c r="Z2593" i="2" s="1"/>
  <c r="N2593" i="2"/>
  <c r="M2593" i="2"/>
  <c r="L2593" i="2"/>
  <c r="K2593" i="2"/>
  <c r="X2593" i="2" s="1"/>
  <c r="J2593" i="2"/>
  <c r="I2593" i="2"/>
  <c r="H2593" i="2"/>
  <c r="G2593" i="2"/>
  <c r="F2593" i="2"/>
  <c r="E2593" i="2"/>
  <c r="D2593" i="2"/>
  <c r="C2593" i="2"/>
  <c r="B2593" i="2"/>
  <c r="A2593" i="2"/>
  <c r="T2593" i="2" s="1"/>
  <c r="AA2592" i="2"/>
  <c r="S2592" i="2"/>
  <c r="R2592" i="2"/>
  <c r="Q2592" i="2"/>
  <c r="Y2592" i="2" s="1" a="1"/>
  <c r="Y2592" i="2" s="1"/>
  <c r="P2592" i="2"/>
  <c r="Z2592" i="2" s="1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A2592" i="2"/>
  <c r="T2592" i="2" s="1"/>
  <c r="AA2591" i="2"/>
  <c r="S2591" i="2"/>
  <c r="R2591" i="2"/>
  <c r="Q2591" i="2"/>
  <c r="Y2591" i="2" s="1" a="1"/>
  <c r="Y2591" i="2" s="1"/>
  <c r="P2591" i="2"/>
  <c r="Z2591" i="2" s="1"/>
  <c r="N2591" i="2"/>
  <c r="M2591" i="2"/>
  <c r="L2591" i="2"/>
  <c r="K2591" i="2"/>
  <c r="X2591" i="2" s="1"/>
  <c r="J2591" i="2"/>
  <c r="I2591" i="2"/>
  <c r="H2591" i="2"/>
  <c r="G2591" i="2"/>
  <c r="F2591" i="2"/>
  <c r="E2591" i="2"/>
  <c r="D2591" i="2"/>
  <c r="C2591" i="2"/>
  <c r="B2591" i="2"/>
  <c r="A2591" i="2"/>
  <c r="T2591" i="2" s="1"/>
  <c r="AA2590" i="2"/>
  <c r="S2590" i="2"/>
  <c r="R2590" i="2"/>
  <c r="Q2590" i="2"/>
  <c r="Y2590" i="2" s="1" a="1"/>
  <c r="Y2590" i="2" s="1"/>
  <c r="P2590" i="2"/>
  <c r="Z2590" i="2" s="1"/>
  <c r="N2590" i="2"/>
  <c r="M2590" i="2"/>
  <c r="L2590" i="2"/>
  <c r="K2590" i="2"/>
  <c r="X2590" i="2" s="1"/>
  <c r="J2590" i="2"/>
  <c r="I2590" i="2"/>
  <c r="H2590" i="2"/>
  <c r="G2590" i="2"/>
  <c r="F2590" i="2"/>
  <c r="E2590" i="2"/>
  <c r="D2590" i="2"/>
  <c r="C2590" i="2"/>
  <c r="B2590" i="2"/>
  <c r="A2590" i="2"/>
  <c r="T2590" i="2" s="1"/>
  <c r="AA2589" i="2"/>
  <c r="S2589" i="2"/>
  <c r="R2589" i="2"/>
  <c r="Q2589" i="2"/>
  <c r="Y2589" i="2" s="1" a="1"/>
  <c r="Y2589" i="2" s="1"/>
  <c r="P2589" i="2"/>
  <c r="Z2589" i="2" s="1"/>
  <c r="N2589" i="2"/>
  <c r="M2589" i="2"/>
  <c r="L2589" i="2"/>
  <c r="K2589" i="2"/>
  <c r="X2589" i="2" s="1"/>
  <c r="J2589" i="2"/>
  <c r="I2589" i="2"/>
  <c r="H2589" i="2"/>
  <c r="G2589" i="2"/>
  <c r="F2589" i="2"/>
  <c r="E2589" i="2"/>
  <c r="D2589" i="2"/>
  <c r="C2589" i="2"/>
  <c r="B2589" i="2"/>
  <c r="A2589" i="2"/>
  <c r="T2589" i="2" s="1"/>
  <c r="AA2588" i="2"/>
  <c r="S2588" i="2"/>
  <c r="R2588" i="2"/>
  <c r="Q2588" i="2"/>
  <c r="Y2588" i="2" s="1" a="1"/>
  <c r="Y2588" i="2" s="1"/>
  <c r="P2588" i="2"/>
  <c r="Z2588" i="2" s="1"/>
  <c r="N2588" i="2"/>
  <c r="M2588" i="2"/>
  <c r="L2588" i="2"/>
  <c r="K2588" i="2"/>
  <c r="X2588" i="2" s="1"/>
  <c r="J2588" i="2"/>
  <c r="I2588" i="2"/>
  <c r="H2588" i="2"/>
  <c r="G2588" i="2"/>
  <c r="F2588" i="2"/>
  <c r="E2588" i="2"/>
  <c r="D2588" i="2"/>
  <c r="C2588" i="2"/>
  <c r="B2588" i="2"/>
  <c r="A2588" i="2"/>
  <c r="T2588" i="2" s="1"/>
  <c r="AA2587" i="2"/>
  <c r="S2587" i="2"/>
  <c r="R2587" i="2"/>
  <c r="Q2587" i="2"/>
  <c r="Y2587" i="2" s="1" a="1"/>
  <c r="Y2587" i="2" s="1"/>
  <c r="P2587" i="2"/>
  <c r="Z2587" i="2" s="1"/>
  <c r="N2587" i="2"/>
  <c r="M2587" i="2"/>
  <c r="L2587" i="2"/>
  <c r="K2587" i="2"/>
  <c r="X2587" i="2" s="1"/>
  <c r="J2587" i="2"/>
  <c r="I2587" i="2"/>
  <c r="H2587" i="2"/>
  <c r="G2587" i="2"/>
  <c r="F2587" i="2"/>
  <c r="E2587" i="2"/>
  <c r="D2587" i="2"/>
  <c r="C2587" i="2"/>
  <c r="B2587" i="2"/>
  <c r="A2587" i="2"/>
  <c r="T2587" i="2" s="1"/>
  <c r="AA2586" i="2"/>
  <c r="S2586" i="2"/>
  <c r="R2586" i="2"/>
  <c r="Q2586" i="2"/>
  <c r="Y2586" i="2" s="1" a="1"/>
  <c r="Y2586" i="2" s="1"/>
  <c r="P2586" i="2"/>
  <c r="Z2586" i="2" s="1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A2586" i="2"/>
  <c r="T2586" i="2" s="1"/>
  <c r="AA2585" i="2"/>
  <c r="S2585" i="2"/>
  <c r="R2585" i="2"/>
  <c r="Q2585" i="2"/>
  <c r="Y2585" i="2" s="1" a="1"/>
  <c r="Y2585" i="2" s="1"/>
  <c r="P2585" i="2"/>
  <c r="Z2585" i="2" s="1"/>
  <c r="N2585" i="2"/>
  <c r="M2585" i="2"/>
  <c r="L2585" i="2"/>
  <c r="K2585" i="2"/>
  <c r="X2585" i="2" s="1"/>
  <c r="J2585" i="2"/>
  <c r="I2585" i="2"/>
  <c r="H2585" i="2"/>
  <c r="G2585" i="2"/>
  <c r="F2585" i="2"/>
  <c r="E2585" i="2"/>
  <c r="D2585" i="2"/>
  <c r="C2585" i="2"/>
  <c r="B2585" i="2"/>
  <c r="A2585" i="2"/>
  <c r="T2585" i="2" s="1"/>
  <c r="AA2584" i="2"/>
  <c r="S2584" i="2"/>
  <c r="R2584" i="2"/>
  <c r="Q2584" i="2"/>
  <c r="Y2584" i="2" s="1" a="1"/>
  <c r="Y2584" i="2" s="1"/>
  <c r="P2584" i="2"/>
  <c r="Z2584" i="2" s="1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A2584" i="2"/>
  <c r="T2584" i="2" s="1"/>
  <c r="AA2583" i="2"/>
  <c r="S2583" i="2"/>
  <c r="R2583" i="2"/>
  <c r="Q2583" i="2"/>
  <c r="Y2583" i="2" s="1" a="1"/>
  <c r="Y2583" i="2" s="1"/>
  <c r="P2583" i="2"/>
  <c r="Z2583" i="2" s="1"/>
  <c r="N2583" i="2"/>
  <c r="M2583" i="2"/>
  <c r="L2583" i="2"/>
  <c r="K2583" i="2"/>
  <c r="X2583" i="2" s="1"/>
  <c r="J2583" i="2"/>
  <c r="I2583" i="2"/>
  <c r="H2583" i="2"/>
  <c r="G2583" i="2"/>
  <c r="F2583" i="2"/>
  <c r="E2583" i="2"/>
  <c r="D2583" i="2"/>
  <c r="C2583" i="2"/>
  <c r="B2583" i="2"/>
  <c r="A2583" i="2"/>
  <c r="T2583" i="2" s="1"/>
  <c r="AA2582" i="2"/>
  <c r="S2582" i="2"/>
  <c r="R2582" i="2"/>
  <c r="Q2582" i="2"/>
  <c r="Y2582" i="2" s="1" a="1"/>
  <c r="Y2582" i="2" s="1"/>
  <c r="P2582" i="2"/>
  <c r="Z2582" i="2" s="1"/>
  <c r="N2582" i="2"/>
  <c r="M2582" i="2"/>
  <c r="L2582" i="2"/>
  <c r="K2582" i="2"/>
  <c r="X2582" i="2" s="1"/>
  <c r="J2582" i="2"/>
  <c r="I2582" i="2"/>
  <c r="H2582" i="2"/>
  <c r="G2582" i="2"/>
  <c r="F2582" i="2"/>
  <c r="E2582" i="2"/>
  <c r="D2582" i="2"/>
  <c r="C2582" i="2"/>
  <c r="B2582" i="2"/>
  <c r="A2582" i="2"/>
  <c r="T2582" i="2" s="1"/>
  <c r="AA2581" i="2"/>
  <c r="S2581" i="2"/>
  <c r="R2581" i="2"/>
  <c r="Q2581" i="2"/>
  <c r="Y2581" i="2" s="1" a="1"/>
  <c r="Y2581" i="2" s="1"/>
  <c r="P2581" i="2"/>
  <c r="Z2581" i="2" s="1"/>
  <c r="N2581" i="2"/>
  <c r="M2581" i="2"/>
  <c r="L2581" i="2"/>
  <c r="K2581" i="2"/>
  <c r="X2581" i="2" s="1"/>
  <c r="J2581" i="2"/>
  <c r="I2581" i="2"/>
  <c r="H2581" i="2"/>
  <c r="G2581" i="2"/>
  <c r="F2581" i="2"/>
  <c r="E2581" i="2"/>
  <c r="D2581" i="2"/>
  <c r="C2581" i="2"/>
  <c r="B2581" i="2"/>
  <c r="A2581" i="2"/>
  <c r="T2581" i="2" s="1"/>
  <c r="AA2580" i="2"/>
  <c r="S2580" i="2"/>
  <c r="R2580" i="2"/>
  <c r="Q2580" i="2"/>
  <c r="Y2580" i="2" s="1" a="1"/>
  <c r="Y2580" i="2" s="1"/>
  <c r="P2580" i="2"/>
  <c r="Z2580" i="2" s="1"/>
  <c r="N2580" i="2"/>
  <c r="M2580" i="2"/>
  <c r="L2580" i="2"/>
  <c r="K2580" i="2"/>
  <c r="X2580" i="2" s="1"/>
  <c r="J2580" i="2"/>
  <c r="I2580" i="2"/>
  <c r="H2580" i="2"/>
  <c r="G2580" i="2"/>
  <c r="F2580" i="2"/>
  <c r="E2580" i="2"/>
  <c r="D2580" i="2"/>
  <c r="C2580" i="2"/>
  <c r="B2580" i="2"/>
  <c r="A2580" i="2"/>
  <c r="T2580" i="2" s="1"/>
  <c r="AA2579" i="2"/>
  <c r="S2579" i="2"/>
  <c r="R2579" i="2"/>
  <c r="Q2579" i="2"/>
  <c r="Y2579" i="2" s="1" a="1"/>
  <c r="Y2579" i="2" s="1"/>
  <c r="P2579" i="2"/>
  <c r="Z2579" i="2" s="1"/>
  <c r="N2579" i="2"/>
  <c r="M2579" i="2"/>
  <c r="L2579" i="2"/>
  <c r="K2579" i="2"/>
  <c r="X2579" i="2" s="1"/>
  <c r="J2579" i="2"/>
  <c r="I2579" i="2"/>
  <c r="H2579" i="2"/>
  <c r="G2579" i="2"/>
  <c r="F2579" i="2"/>
  <c r="E2579" i="2"/>
  <c r="D2579" i="2"/>
  <c r="C2579" i="2"/>
  <c r="B2579" i="2"/>
  <c r="A2579" i="2"/>
  <c r="T2579" i="2" s="1"/>
  <c r="AA2578" i="2"/>
  <c r="S2578" i="2"/>
  <c r="R2578" i="2"/>
  <c r="Q2578" i="2"/>
  <c r="Y2578" i="2" s="1" a="1"/>
  <c r="Y2578" i="2" s="1"/>
  <c r="P2578" i="2"/>
  <c r="Z2578" i="2" s="1"/>
  <c r="N2578" i="2"/>
  <c r="M2578" i="2"/>
  <c r="L2578" i="2"/>
  <c r="K2578" i="2"/>
  <c r="X2578" i="2" s="1"/>
  <c r="J2578" i="2"/>
  <c r="I2578" i="2"/>
  <c r="H2578" i="2"/>
  <c r="G2578" i="2"/>
  <c r="F2578" i="2"/>
  <c r="E2578" i="2"/>
  <c r="D2578" i="2"/>
  <c r="C2578" i="2"/>
  <c r="B2578" i="2"/>
  <c r="A2578" i="2"/>
  <c r="T2578" i="2" s="1"/>
  <c r="AA2577" i="2"/>
  <c r="S2577" i="2"/>
  <c r="R2577" i="2"/>
  <c r="Q2577" i="2"/>
  <c r="Y2577" i="2" s="1" a="1"/>
  <c r="Y2577" i="2" s="1"/>
  <c r="P2577" i="2"/>
  <c r="Z2577" i="2" s="1"/>
  <c r="N2577" i="2"/>
  <c r="M2577" i="2"/>
  <c r="L2577" i="2"/>
  <c r="K2577" i="2"/>
  <c r="X2577" i="2" s="1"/>
  <c r="J2577" i="2"/>
  <c r="I2577" i="2"/>
  <c r="H2577" i="2"/>
  <c r="G2577" i="2"/>
  <c r="F2577" i="2"/>
  <c r="E2577" i="2"/>
  <c r="D2577" i="2"/>
  <c r="C2577" i="2"/>
  <c r="B2577" i="2"/>
  <c r="A2577" i="2"/>
  <c r="T2577" i="2" s="1"/>
  <c r="AA2576" i="2"/>
  <c r="S2576" i="2"/>
  <c r="R2576" i="2"/>
  <c r="Q2576" i="2"/>
  <c r="Y2576" i="2" s="1" a="1"/>
  <c r="Y2576" i="2" s="1"/>
  <c r="P2576" i="2"/>
  <c r="Z2576" i="2" s="1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A2576" i="2"/>
  <c r="T2576" i="2" s="1"/>
  <c r="AA2575" i="2"/>
  <c r="S2575" i="2"/>
  <c r="R2575" i="2"/>
  <c r="Q2575" i="2"/>
  <c r="Y2575" i="2" s="1" a="1"/>
  <c r="Y2575" i="2" s="1"/>
  <c r="P2575" i="2"/>
  <c r="Z2575" i="2" s="1"/>
  <c r="N2575" i="2"/>
  <c r="M2575" i="2"/>
  <c r="L2575" i="2"/>
  <c r="K2575" i="2"/>
  <c r="X2575" i="2" s="1"/>
  <c r="J2575" i="2"/>
  <c r="I2575" i="2"/>
  <c r="H2575" i="2"/>
  <c r="G2575" i="2"/>
  <c r="F2575" i="2"/>
  <c r="E2575" i="2"/>
  <c r="D2575" i="2"/>
  <c r="C2575" i="2"/>
  <c r="B2575" i="2"/>
  <c r="A2575" i="2"/>
  <c r="T2575" i="2" s="1"/>
  <c r="AA2574" i="2"/>
  <c r="S2574" i="2"/>
  <c r="R2574" i="2"/>
  <c r="Q2574" i="2"/>
  <c r="Y2574" i="2" s="1" a="1"/>
  <c r="Y2574" i="2" s="1"/>
  <c r="P2574" i="2"/>
  <c r="Z2574" i="2" s="1"/>
  <c r="N2574" i="2"/>
  <c r="M2574" i="2"/>
  <c r="L2574" i="2"/>
  <c r="K2574" i="2"/>
  <c r="X2574" i="2" s="1"/>
  <c r="J2574" i="2"/>
  <c r="I2574" i="2"/>
  <c r="H2574" i="2"/>
  <c r="G2574" i="2"/>
  <c r="F2574" i="2"/>
  <c r="E2574" i="2"/>
  <c r="D2574" i="2"/>
  <c r="C2574" i="2"/>
  <c r="B2574" i="2"/>
  <c r="A2574" i="2"/>
  <c r="T2574" i="2" s="1"/>
  <c r="AA2573" i="2"/>
  <c r="S2573" i="2"/>
  <c r="R2573" i="2"/>
  <c r="Q2573" i="2"/>
  <c r="Y2573" i="2" s="1" a="1"/>
  <c r="Y2573" i="2" s="1"/>
  <c r="P2573" i="2"/>
  <c r="Z2573" i="2" s="1"/>
  <c r="N2573" i="2"/>
  <c r="M2573" i="2"/>
  <c r="L2573" i="2"/>
  <c r="K2573" i="2"/>
  <c r="X2573" i="2" s="1"/>
  <c r="J2573" i="2"/>
  <c r="I2573" i="2"/>
  <c r="H2573" i="2"/>
  <c r="G2573" i="2"/>
  <c r="F2573" i="2"/>
  <c r="E2573" i="2"/>
  <c r="D2573" i="2"/>
  <c r="C2573" i="2"/>
  <c r="B2573" i="2"/>
  <c r="A2573" i="2"/>
  <c r="T2573" i="2" s="1"/>
  <c r="AA2572" i="2"/>
  <c r="S2572" i="2"/>
  <c r="R2572" i="2"/>
  <c r="Q2572" i="2"/>
  <c r="Y2572" i="2" s="1" a="1"/>
  <c r="Y2572" i="2" s="1"/>
  <c r="P2572" i="2"/>
  <c r="Z2572" i="2" s="1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A2572" i="2"/>
  <c r="T2572" i="2" s="1"/>
  <c r="AA2571" i="2"/>
  <c r="S2571" i="2"/>
  <c r="R2571" i="2"/>
  <c r="Q2571" i="2"/>
  <c r="Y2571" i="2" s="1" a="1"/>
  <c r="Y2571" i="2" s="1"/>
  <c r="P2571" i="2"/>
  <c r="Z2571" i="2" s="1"/>
  <c r="N2571" i="2"/>
  <c r="M2571" i="2"/>
  <c r="L2571" i="2"/>
  <c r="K2571" i="2"/>
  <c r="X2571" i="2" s="1"/>
  <c r="J2571" i="2"/>
  <c r="I2571" i="2"/>
  <c r="H2571" i="2"/>
  <c r="G2571" i="2"/>
  <c r="F2571" i="2"/>
  <c r="E2571" i="2"/>
  <c r="D2571" i="2"/>
  <c r="C2571" i="2"/>
  <c r="B2571" i="2"/>
  <c r="A2571" i="2"/>
  <c r="T2571" i="2" s="1"/>
  <c r="AA2570" i="2"/>
  <c r="S2570" i="2"/>
  <c r="R2570" i="2"/>
  <c r="Q2570" i="2"/>
  <c r="Y2570" i="2" s="1" a="1"/>
  <c r="Y2570" i="2" s="1"/>
  <c r="P2570" i="2"/>
  <c r="Z2570" i="2" s="1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A2570" i="2"/>
  <c r="T2570" i="2" s="1"/>
  <c r="AA2569" i="2"/>
  <c r="S2569" i="2"/>
  <c r="R2569" i="2"/>
  <c r="Q2569" i="2"/>
  <c r="Y2569" i="2" s="1" a="1"/>
  <c r="Y2569" i="2" s="1"/>
  <c r="P2569" i="2"/>
  <c r="Z2569" i="2" s="1"/>
  <c r="N2569" i="2"/>
  <c r="M2569" i="2"/>
  <c r="L2569" i="2"/>
  <c r="K2569" i="2"/>
  <c r="X2569" i="2" s="1"/>
  <c r="J2569" i="2"/>
  <c r="I2569" i="2"/>
  <c r="H2569" i="2"/>
  <c r="G2569" i="2"/>
  <c r="F2569" i="2"/>
  <c r="E2569" i="2"/>
  <c r="D2569" i="2"/>
  <c r="C2569" i="2"/>
  <c r="B2569" i="2"/>
  <c r="A2569" i="2"/>
  <c r="T2569" i="2" s="1"/>
  <c r="AA2568" i="2"/>
  <c r="S2568" i="2"/>
  <c r="R2568" i="2"/>
  <c r="Q2568" i="2"/>
  <c r="Y2568" i="2" s="1" a="1"/>
  <c r="Y2568" i="2" s="1"/>
  <c r="P2568" i="2"/>
  <c r="Z2568" i="2" s="1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A2568" i="2"/>
  <c r="T2568" i="2" s="1"/>
  <c r="AA2567" i="2"/>
  <c r="S2567" i="2"/>
  <c r="R2567" i="2"/>
  <c r="Q2567" i="2"/>
  <c r="Y2567" i="2" s="1" a="1"/>
  <c r="Y2567" i="2" s="1"/>
  <c r="P2567" i="2"/>
  <c r="Z2567" i="2" s="1"/>
  <c r="N2567" i="2"/>
  <c r="M2567" i="2"/>
  <c r="L2567" i="2"/>
  <c r="K2567" i="2"/>
  <c r="X2567" i="2" s="1"/>
  <c r="J2567" i="2"/>
  <c r="I2567" i="2"/>
  <c r="H2567" i="2"/>
  <c r="G2567" i="2"/>
  <c r="F2567" i="2"/>
  <c r="E2567" i="2"/>
  <c r="D2567" i="2"/>
  <c r="C2567" i="2"/>
  <c r="B2567" i="2"/>
  <c r="A2567" i="2"/>
  <c r="T2567" i="2" s="1"/>
  <c r="AA2566" i="2"/>
  <c r="S2566" i="2"/>
  <c r="R2566" i="2"/>
  <c r="Q2566" i="2"/>
  <c r="Y2566" i="2" s="1" a="1"/>
  <c r="Y2566" i="2" s="1"/>
  <c r="P2566" i="2"/>
  <c r="Z2566" i="2" s="1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A2566" i="2"/>
  <c r="T2566" i="2" s="1"/>
  <c r="AA2565" i="2"/>
  <c r="S2565" i="2"/>
  <c r="R2565" i="2"/>
  <c r="Q2565" i="2"/>
  <c r="Y2565" i="2" s="1" a="1"/>
  <c r="Y2565" i="2" s="1"/>
  <c r="P2565" i="2"/>
  <c r="Z2565" i="2" s="1"/>
  <c r="N2565" i="2"/>
  <c r="M2565" i="2"/>
  <c r="L2565" i="2"/>
  <c r="K2565" i="2"/>
  <c r="X2565" i="2" s="1"/>
  <c r="J2565" i="2"/>
  <c r="I2565" i="2"/>
  <c r="H2565" i="2"/>
  <c r="G2565" i="2"/>
  <c r="F2565" i="2"/>
  <c r="E2565" i="2"/>
  <c r="D2565" i="2"/>
  <c r="C2565" i="2"/>
  <c r="B2565" i="2"/>
  <c r="A2565" i="2"/>
  <c r="T2565" i="2" s="1"/>
  <c r="AA2564" i="2"/>
  <c r="S2564" i="2"/>
  <c r="R2564" i="2"/>
  <c r="Q2564" i="2"/>
  <c r="Y2564" i="2" s="1" a="1"/>
  <c r="Y2564" i="2" s="1"/>
  <c r="P2564" i="2"/>
  <c r="Z2564" i="2" s="1"/>
  <c r="N2564" i="2"/>
  <c r="M2564" i="2"/>
  <c r="L2564" i="2"/>
  <c r="K2564" i="2"/>
  <c r="X2564" i="2" s="1"/>
  <c r="J2564" i="2"/>
  <c r="I2564" i="2"/>
  <c r="H2564" i="2"/>
  <c r="G2564" i="2"/>
  <c r="F2564" i="2"/>
  <c r="E2564" i="2"/>
  <c r="D2564" i="2"/>
  <c r="C2564" i="2"/>
  <c r="B2564" i="2"/>
  <c r="A2564" i="2"/>
  <c r="T2564" i="2" s="1"/>
  <c r="AA2563" i="2"/>
  <c r="S2563" i="2"/>
  <c r="R2563" i="2"/>
  <c r="Q2563" i="2"/>
  <c r="Y2563" i="2" s="1" a="1"/>
  <c r="Y2563" i="2" s="1"/>
  <c r="P2563" i="2"/>
  <c r="Z2563" i="2" s="1"/>
  <c r="N2563" i="2"/>
  <c r="M2563" i="2"/>
  <c r="L2563" i="2"/>
  <c r="K2563" i="2"/>
  <c r="X2563" i="2" s="1"/>
  <c r="J2563" i="2"/>
  <c r="I2563" i="2"/>
  <c r="H2563" i="2"/>
  <c r="G2563" i="2"/>
  <c r="F2563" i="2"/>
  <c r="E2563" i="2"/>
  <c r="D2563" i="2"/>
  <c r="C2563" i="2"/>
  <c r="B2563" i="2"/>
  <c r="A2563" i="2"/>
  <c r="T2563" i="2" s="1"/>
  <c r="AA2562" i="2"/>
  <c r="S2562" i="2"/>
  <c r="R2562" i="2"/>
  <c r="Q2562" i="2"/>
  <c r="Y2562" i="2" s="1" a="1"/>
  <c r="Y2562" i="2" s="1"/>
  <c r="P2562" i="2"/>
  <c r="Z2562" i="2" s="1"/>
  <c r="N2562" i="2"/>
  <c r="M2562" i="2"/>
  <c r="L2562" i="2"/>
  <c r="K2562" i="2"/>
  <c r="X2562" i="2" s="1"/>
  <c r="J2562" i="2"/>
  <c r="I2562" i="2"/>
  <c r="H2562" i="2"/>
  <c r="G2562" i="2"/>
  <c r="F2562" i="2"/>
  <c r="E2562" i="2"/>
  <c r="D2562" i="2"/>
  <c r="C2562" i="2"/>
  <c r="B2562" i="2"/>
  <c r="A2562" i="2"/>
  <c r="T2562" i="2" s="1"/>
  <c r="AA2561" i="2"/>
  <c r="S2561" i="2"/>
  <c r="R2561" i="2"/>
  <c r="Q2561" i="2"/>
  <c r="Y2561" i="2" s="1" a="1"/>
  <c r="Y2561" i="2" s="1"/>
  <c r="P2561" i="2"/>
  <c r="Z2561" i="2" s="1"/>
  <c r="N2561" i="2"/>
  <c r="M2561" i="2"/>
  <c r="L2561" i="2"/>
  <c r="K2561" i="2"/>
  <c r="X2561" i="2" s="1"/>
  <c r="J2561" i="2"/>
  <c r="I2561" i="2"/>
  <c r="H2561" i="2"/>
  <c r="G2561" i="2"/>
  <c r="F2561" i="2"/>
  <c r="E2561" i="2"/>
  <c r="D2561" i="2"/>
  <c r="C2561" i="2"/>
  <c r="B2561" i="2"/>
  <c r="A2561" i="2"/>
  <c r="T2561" i="2" s="1"/>
  <c r="AA2560" i="2"/>
  <c r="S2560" i="2"/>
  <c r="R2560" i="2"/>
  <c r="Q2560" i="2"/>
  <c r="Y2560" i="2" s="1" a="1"/>
  <c r="Y2560" i="2" s="1"/>
  <c r="P2560" i="2"/>
  <c r="Z2560" i="2" s="1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A2560" i="2"/>
  <c r="T2560" i="2" s="1"/>
  <c r="AA2559" i="2"/>
  <c r="S2559" i="2"/>
  <c r="R2559" i="2"/>
  <c r="Q2559" i="2"/>
  <c r="Y2559" i="2" s="1" a="1"/>
  <c r="Y2559" i="2" s="1"/>
  <c r="P2559" i="2"/>
  <c r="Z2559" i="2" s="1"/>
  <c r="N2559" i="2"/>
  <c r="M2559" i="2"/>
  <c r="L2559" i="2"/>
  <c r="K2559" i="2"/>
  <c r="J2559" i="2"/>
  <c r="I2559" i="2"/>
  <c r="H2559" i="2"/>
  <c r="G2559" i="2"/>
  <c r="F2559" i="2"/>
  <c r="E2559" i="2"/>
  <c r="D2559" i="2"/>
  <c r="C2559" i="2"/>
  <c r="B2559" i="2"/>
  <c r="A2559" i="2"/>
  <c r="T2559" i="2" s="1"/>
  <c r="AA2558" i="2"/>
  <c r="S2558" i="2"/>
  <c r="R2558" i="2"/>
  <c r="Q2558" i="2"/>
  <c r="Y2558" i="2" s="1" a="1"/>
  <c r="Y2558" i="2" s="1"/>
  <c r="P2558" i="2"/>
  <c r="Z2558" i="2" s="1"/>
  <c r="N2558" i="2"/>
  <c r="M2558" i="2"/>
  <c r="L2558" i="2"/>
  <c r="K2558" i="2"/>
  <c r="X2558" i="2" s="1"/>
  <c r="J2558" i="2"/>
  <c r="I2558" i="2"/>
  <c r="H2558" i="2"/>
  <c r="G2558" i="2"/>
  <c r="F2558" i="2"/>
  <c r="E2558" i="2"/>
  <c r="D2558" i="2"/>
  <c r="C2558" i="2"/>
  <c r="B2558" i="2"/>
  <c r="A2558" i="2"/>
  <c r="T2558" i="2" s="1"/>
  <c r="AA2557" i="2"/>
  <c r="S2557" i="2"/>
  <c r="R2557" i="2"/>
  <c r="Q2557" i="2"/>
  <c r="Y2557" i="2" s="1" a="1"/>
  <c r="Y2557" i="2" s="1"/>
  <c r="P2557" i="2"/>
  <c r="Z2557" i="2" s="1"/>
  <c r="N2557" i="2"/>
  <c r="M2557" i="2"/>
  <c r="L2557" i="2"/>
  <c r="K2557" i="2"/>
  <c r="X2557" i="2" s="1"/>
  <c r="J2557" i="2"/>
  <c r="I2557" i="2"/>
  <c r="H2557" i="2"/>
  <c r="G2557" i="2"/>
  <c r="F2557" i="2"/>
  <c r="E2557" i="2"/>
  <c r="D2557" i="2"/>
  <c r="C2557" i="2"/>
  <c r="B2557" i="2"/>
  <c r="A2557" i="2"/>
  <c r="T2557" i="2" s="1"/>
  <c r="AA2556" i="2"/>
  <c r="S2556" i="2"/>
  <c r="R2556" i="2"/>
  <c r="Q2556" i="2"/>
  <c r="Y2556" i="2" s="1" a="1"/>
  <c r="Y2556" i="2" s="1"/>
  <c r="P2556" i="2"/>
  <c r="Z2556" i="2" s="1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A2556" i="2"/>
  <c r="T2556" i="2" s="1"/>
  <c r="AA2555" i="2"/>
  <c r="S2555" i="2"/>
  <c r="R2555" i="2"/>
  <c r="Q2555" i="2"/>
  <c r="Y2555" i="2" s="1" a="1"/>
  <c r="Y2555" i="2" s="1"/>
  <c r="P2555" i="2"/>
  <c r="Z2555" i="2" s="1"/>
  <c r="N2555" i="2"/>
  <c r="M2555" i="2"/>
  <c r="L2555" i="2"/>
  <c r="K2555" i="2"/>
  <c r="X2555" i="2" s="1"/>
  <c r="J2555" i="2"/>
  <c r="I2555" i="2"/>
  <c r="H2555" i="2"/>
  <c r="G2555" i="2"/>
  <c r="F2555" i="2"/>
  <c r="E2555" i="2"/>
  <c r="D2555" i="2"/>
  <c r="C2555" i="2"/>
  <c r="B2555" i="2"/>
  <c r="A2555" i="2"/>
  <c r="T2555" i="2" s="1"/>
  <c r="AA2554" i="2"/>
  <c r="S2554" i="2"/>
  <c r="R2554" i="2"/>
  <c r="Q2554" i="2"/>
  <c r="Y2554" i="2" s="1" a="1"/>
  <c r="Y2554" i="2" s="1"/>
  <c r="P2554" i="2"/>
  <c r="Z2554" i="2" s="1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A2554" i="2"/>
  <c r="T2554" i="2" s="1"/>
  <c r="AA2553" i="2"/>
  <c r="S2553" i="2"/>
  <c r="R2553" i="2"/>
  <c r="Q2553" i="2"/>
  <c r="Y2553" i="2" s="1" a="1"/>
  <c r="Y2553" i="2" s="1"/>
  <c r="P2553" i="2"/>
  <c r="Z2553" i="2" s="1"/>
  <c r="N2553" i="2"/>
  <c r="M2553" i="2"/>
  <c r="L2553" i="2"/>
  <c r="K2553" i="2"/>
  <c r="X2553" i="2" s="1"/>
  <c r="J2553" i="2"/>
  <c r="I2553" i="2"/>
  <c r="H2553" i="2"/>
  <c r="G2553" i="2"/>
  <c r="F2553" i="2"/>
  <c r="E2553" i="2"/>
  <c r="D2553" i="2"/>
  <c r="C2553" i="2"/>
  <c r="B2553" i="2"/>
  <c r="A2553" i="2"/>
  <c r="T2553" i="2" s="1"/>
  <c r="AA2552" i="2"/>
  <c r="S2552" i="2"/>
  <c r="R2552" i="2"/>
  <c r="Q2552" i="2"/>
  <c r="Y2552" i="2" s="1" a="1"/>
  <c r="Y2552" i="2" s="1"/>
  <c r="P2552" i="2"/>
  <c r="Z2552" i="2" s="1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A2552" i="2"/>
  <c r="T2552" i="2" s="1"/>
  <c r="AA2551" i="2"/>
  <c r="S2551" i="2"/>
  <c r="R2551" i="2"/>
  <c r="Q2551" i="2"/>
  <c r="Y2551" i="2" s="1" a="1"/>
  <c r="Y2551" i="2" s="1"/>
  <c r="P2551" i="2"/>
  <c r="Z2551" i="2" s="1"/>
  <c r="N2551" i="2"/>
  <c r="M2551" i="2"/>
  <c r="L2551" i="2"/>
  <c r="K2551" i="2"/>
  <c r="X2551" i="2" s="1"/>
  <c r="J2551" i="2"/>
  <c r="I2551" i="2"/>
  <c r="H2551" i="2"/>
  <c r="G2551" i="2"/>
  <c r="F2551" i="2"/>
  <c r="E2551" i="2"/>
  <c r="D2551" i="2"/>
  <c r="C2551" i="2"/>
  <c r="B2551" i="2"/>
  <c r="A2551" i="2"/>
  <c r="T2551" i="2" s="1"/>
  <c r="AA2550" i="2"/>
  <c r="S2550" i="2"/>
  <c r="R2550" i="2"/>
  <c r="Q2550" i="2"/>
  <c r="Y2550" i="2" s="1" a="1"/>
  <c r="Y2550" i="2" s="1"/>
  <c r="P2550" i="2"/>
  <c r="Z2550" i="2" s="1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A2550" i="2"/>
  <c r="T2550" i="2" s="1"/>
  <c r="AA2549" i="2"/>
  <c r="S2549" i="2"/>
  <c r="R2549" i="2"/>
  <c r="Q2549" i="2"/>
  <c r="Y2549" i="2" s="1" a="1"/>
  <c r="Y2549" i="2" s="1"/>
  <c r="P2549" i="2"/>
  <c r="Z2549" i="2" s="1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A2549" i="2"/>
  <c r="T2549" i="2" s="1"/>
  <c r="AA2548" i="2"/>
  <c r="S2548" i="2"/>
  <c r="R2548" i="2"/>
  <c r="Q2548" i="2"/>
  <c r="Y2548" i="2" s="1" a="1"/>
  <c r="Y2548" i="2" s="1"/>
  <c r="P2548" i="2"/>
  <c r="Z2548" i="2" s="1"/>
  <c r="N2548" i="2"/>
  <c r="M2548" i="2"/>
  <c r="L2548" i="2"/>
  <c r="K2548" i="2"/>
  <c r="X2548" i="2" s="1"/>
  <c r="J2548" i="2"/>
  <c r="I2548" i="2"/>
  <c r="H2548" i="2"/>
  <c r="G2548" i="2"/>
  <c r="F2548" i="2"/>
  <c r="E2548" i="2"/>
  <c r="D2548" i="2"/>
  <c r="C2548" i="2"/>
  <c r="B2548" i="2"/>
  <c r="A2548" i="2"/>
  <c r="T2548" i="2" s="1"/>
  <c r="AA2547" i="2"/>
  <c r="S2547" i="2"/>
  <c r="R2547" i="2"/>
  <c r="Q2547" i="2"/>
  <c r="Y2547" i="2" s="1" a="1"/>
  <c r="Y2547" i="2" s="1"/>
  <c r="P2547" i="2"/>
  <c r="Z2547" i="2" s="1"/>
  <c r="N2547" i="2"/>
  <c r="M2547" i="2"/>
  <c r="L2547" i="2"/>
  <c r="K2547" i="2"/>
  <c r="X2547" i="2" s="1"/>
  <c r="J2547" i="2"/>
  <c r="I2547" i="2"/>
  <c r="H2547" i="2"/>
  <c r="G2547" i="2"/>
  <c r="F2547" i="2"/>
  <c r="E2547" i="2"/>
  <c r="D2547" i="2"/>
  <c r="C2547" i="2"/>
  <c r="B2547" i="2"/>
  <c r="A2547" i="2"/>
  <c r="T2547" i="2" s="1"/>
  <c r="AA2546" i="2"/>
  <c r="S2546" i="2"/>
  <c r="R2546" i="2"/>
  <c r="Q2546" i="2"/>
  <c r="Y2546" i="2" s="1" a="1"/>
  <c r="Y2546" i="2" s="1"/>
  <c r="P2546" i="2"/>
  <c r="Z2546" i="2" s="1"/>
  <c r="N2546" i="2"/>
  <c r="M2546" i="2"/>
  <c r="L2546" i="2"/>
  <c r="K2546" i="2"/>
  <c r="X2546" i="2" s="1"/>
  <c r="J2546" i="2"/>
  <c r="I2546" i="2"/>
  <c r="H2546" i="2"/>
  <c r="G2546" i="2"/>
  <c r="F2546" i="2"/>
  <c r="E2546" i="2"/>
  <c r="D2546" i="2"/>
  <c r="C2546" i="2"/>
  <c r="B2546" i="2"/>
  <c r="A2546" i="2"/>
  <c r="T2546" i="2" s="1"/>
  <c r="AA2545" i="2"/>
  <c r="S2545" i="2"/>
  <c r="R2545" i="2"/>
  <c r="Q2545" i="2"/>
  <c r="Y2545" i="2" s="1" a="1"/>
  <c r="Y2545" i="2" s="1"/>
  <c r="P2545" i="2"/>
  <c r="Z2545" i="2" s="1"/>
  <c r="N2545" i="2"/>
  <c r="M2545" i="2"/>
  <c r="L2545" i="2"/>
  <c r="K2545" i="2"/>
  <c r="X2545" i="2" s="1"/>
  <c r="J2545" i="2"/>
  <c r="I2545" i="2"/>
  <c r="H2545" i="2"/>
  <c r="G2545" i="2"/>
  <c r="F2545" i="2"/>
  <c r="E2545" i="2"/>
  <c r="D2545" i="2"/>
  <c r="C2545" i="2"/>
  <c r="B2545" i="2"/>
  <c r="A2545" i="2"/>
  <c r="T2545" i="2" s="1"/>
  <c r="AA2544" i="2"/>
  <c r="S2544" i="2"/>
  <c r="R2544" i="2"/>
  <c r="Q2544" i="2"/>
  <c r="Y2544" i="2" s="1" a="1"/>
  <c r="Y2544" i="2" s="1"/>
  <c r="P2544" i="2"/>
  <c r="Z2544" i="2" s="1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A2544" i="2"/>
  <c r="T2544" i="2" s="1"/>
  <c r="AA2543" i="2"/>
  <c r="S2543" i="2"/>
  <c r="R2543" i="2"/>
  <c r="Q2543" i="2"/>
  <c r="Y2543" i="2" s="1" a="1"/>
  <c r="Y2543" i="2" s="1"/>
  <c r="P2543" i="2"/>
  <c r="Z2543" i="2" s="1"/>
  <c r="N2543" i="2"/>
  <c r="M2543" i="2"/>
  <c r="L2543" i="2"/>
  <c r="K2543" i="2"/>
  <c r="X2543" i="2" s="1"/>
  <c r="J2543" i="2"/>
  <c r="I2543" i="2"/>
  <c r="H2543" i="2"/>
  <c r="G2543" i="2"/>
  <c r="F2543" i="2"/>
  <c r="E2543" i="2"/>
  <c r="D2543" i="2"/>
  <c r="C2543" i="2"/>
  <c r="B2543" i="2"/>
  <c r="A2543" i="2"/>
  <c r="T2543" i="2" s="1"/>
  <c r="AA2542" i="2"/>
  <c r="S2542" i="2"/>
  <c r="R2542" i="2"/>
  <c r="Q2542" i="2"/>
  <c r="Y2542" i="2" s="1" a="1"/>
  <c r="Y2542" i="2" s="1"/>
  <c r="P2542" i="2"/>
  <c r="Z2542" i="2" s="1"/>
  <c r="N2542" i="2"/>
  <c r="M2542" i="2"/>
  <c r="L2542" i="2"/>
  <c r="K2542" i="2"/>
  <c r="X2542" i="2" s="1"/>
  <c r="J2542" i="2"/>
  <c r="I2542" i="2"/>
  <c r="H2542" i="2"/>
  <c r="G2542" i="2"/>
  <c r="F2542" i="2"/>
  <c r="E2542" i="2"/>
  <c r="D2542" i="2"/>
  <c r="C2542" i="2"/>
  <c r="B2542" i="2"/>
  <c r="A2542" i="2"/>
  <c r="T2542" i="2" s="1"/>
  <c r="AA2541" i="2"/>
  <c r="S2541" i="2"/>
  <c r="R2541" i="2"/>
  <c r="Q2541" i="2"/>
  <c r="Y2541" i="2" s="1" a="1"/>
  <c r="Y2541" i="2" s="1"/>
  <c r="P2541" i="2"/>
  <c r="Z2541" i="2" s="1"/>
  <c r="N2541" i="2"/>
  <c r="M2541" i="2"/>
  <c r="L2541" i="2"/>
  <c r="K2541" i="2"/>
  <c r="X2541" i="2" s="1"/>
  <c r="J2541" i="2"/>
  <c r="I2541" i="2"/>
  <c r="H2541" i="2"/>
  <c r="G2541" i="2"/>
  <c r="F2541" i="2"/>
  <c r="E2541" i="2"/>
  <c r="D2541" i="2"/>
  <c r="C2541" i="2"/>
  <c r="B2541" i="2"/>
  <c r="A2541" i="2"/>
  <c r="T2541" i="2" s="1"/>
  <c r="AA2540" i="2"/>
  <c r="S2540" i="2"/>
  <c r="R2540" i="2"/>
  <c r="Q2540" i="2"/>
  <c r="Y2540" i="2" s="1" a="1"/>
  <c r="Y2540" i="2" s="1"/>
  <c r="P2540" i="2"/>
  <c r="Z2540" i="2" s="1"/>
  <c r="N2540" i="2"/>
  <c r="M2540" i="2"/>
  <c r="L2540" i="2"/>
  <c r="K2540" i="2"/>
  <c r="X2540" i="2" s="1"/>
  <c r="J2540" i="2"/>
  <c r="I2540" i="2"/>
  <c r="H2540" i="2"/>
  <c r="G2540" i="2"/>
  <c r="F2540" i="2"/>
  <c r="E2540" i="2"/>
  <c r="D2540" i="2"/>
  <c r="C2540" i="2"/>
  <c r="B2540" i="2"/>
  <c r="A2540" i="2"/>
  <c r="T2540" i="2" s="1"/>
  <c r="AA2539" i="2"/>
  <c r="S2539" i="2"/>
  <c r="R2539" i="2"/>
  <c r="Q2539" i="2"/>
  <c r="Y2539" i="2" s="1" a="1"/>
  <c r="Y2539" i="2" s="1"/>
  <c r="P2539" i="2"/>
  <c r="Z2539" i="2" s="1"/>
  <c r="N2539" i="2"/>
  <c r="M2539" i="2"/>
  <c r="L2539" i="2"/>
  <c r="K2539" i="2"/>
  <c r="X2539" i="2" s="1"/>
  <c r="J2539" i="2"/>
  <c r="I2539" i="2"/>
  <c r="H2539" i="2"/>
  <c r="G2539" i="2"/>
  <c r="F2539" i="2"/>
  <c r="E2539" i="2"/>
  <c r="D2539" i="2"/>
  <c r="C2539" i="2"/>
  <c r="B2539" i="2"/>
  <c r="A2539" i="2"/>
  <c r="T2539" i="2" s="1"/>
  <c r="AA2538" i="2"/>
  <c r="S2538" i="2"/>
  <c r="R2538" i="2"/>
  <c r="Q2538" i="2"/>
  <c r="Y2538" i="2" s="1" a="1"/>
  <c r="Y2538" i="2" s="1"/>
  <c r="P2538" i="2"/>
  <c r="Z2538" i="2" s="1"/>
  <c r="N2538" i="2"/>
  <c r="M2538" i="2"/>
  <c r="L2538" i="2"/>
  <c r="K2538" i="2"/>
  <c r="X2538" i="2" s="1"/>
  <c r="J2538" i="2"/>
  <c r="I2538" i="2"/>
  <c r="H2538" i="2"/>
  <c r="G2538" i="2"/>
  <c r="F2538" i="2"/>
  <c r="E2538" i="2"/>
  <c r="D2538" i="2"/>
  <c r="C2538" i="2"/>
  <c r="B2538" i="2"/>
  <c r="A2538" i="2"/>
  <c r="T2538" i="2" s="1"/>
  <c r="AA2537" i="2"/>
  <c r="S2537" i="2"/>
  <c r="R2537" i="2"/>
  <c r="Q2537" i="2"/>
  <c r="Y2537" i="2" s="1" a="1"/>
  <c r="Y2537" i="2" s="1"/>
  <c r="P2537" i="2"/>
  <c r="Z2537" i="2" s="1"/>
  <c r="N2537" i="2"/>
  <c r="M2537" i="2"/>
  <c r="L2537" i="2"/>
  <c r="K2537" i="2"/>
  <c r="X2537" i="2" s="1"/>
  <c r="J2537" i="2"/>
  <c r="I2537" i="2"/>
  <c r="H2537" i="2"/>
  <c r="G2537" i="2"/>
  <c r="F2537" i="2"/>
  <c r="E2537" i="2"/>
  <c r="D2537" i="2"/>
  <c r="C2537" i="2"/>
  <c r="B2537" i="2"/>
  <c r="A2537" i="2"/>
  <c r="T2537" i="2" s="1"/>
  <c r="AA2536" i="2"/>
  <c r="S2536" i="2"/>
  <c r="R2536" i="2"/>
  <c r="Q2536" i="2"/>
  <c r="Y2536" i="2" s="1" a="1"/>
  <c r="Y2536" i="2" s="1"/>
  <c r="P2536" i="2"/>
  <c r="Z2536" i="2" s="1"/>
  <c r="N2536" i="2"/>
  <c r="M2536" i="2"/>
  <c r="L2536" i="2"/>
  <c r="K2536" i="2"/>
  <c r="X2536" i="2" s="1"/>
  <c r="J2536" i="2"/>
  <c r="I2536" i="2"/>
  <c r="H2536" i="2"/>
  <c r="G2536" i="2"/>
  <c r="F2536" i="2"/>
  <c r="E2536" i="2"/>
  <c r="D2536" i="2"/>
  <c r="C2536" i="2"/>
  <c r="B2536" i="2"/>
  <c r="A2536" i="2"/>
  <c r="T2536" i="2" s="1"/>
  <c r="AA2535" i="2"/>
  <c r="S2535" i="2"/>
  <c r="R2535" i="2"/>
  <c r="Q2535" i="2"/>
  <c r="Y2535" i="2" s="1" a="1"/>
  <c r="Y2535" i="2" s="1"/>
  <c r="P2535" i="2"/>
  <c r="Z2535" i="2" s="1"/>
  <c r="N2535" i="2"/>
  <c r="M2535" i="2"/>
  <c r="L2535" i="2"/>
  <c r="K2535" i="2"/>
  <c r="X2535" i="2" s="1"/>
  <c r="J2535" i="2"/>
  <c r="I2535" i="2"/>
  <c r="H2535" i="2"/>
  <c r="G2535" i="2"/>
  <c r="F2535" i="2"/>
  <c r="E2535" i="2"/>
  <c r="D2535" i="2"/>
  <c r="C2535" i="2"/>
  <c r="B2535" i="2"/>
  <c r="A2535" i="2"/>
  <c r="T2535" i="2" s="1"/>
  <c r="AA2534" i="2"/>
  <c r="S2534" i="2"/>
  <c r="R2534" i="2"/>
  <c r="Q2534" i="2"/>
  <c r="Y2534" i="2" s="1" a="1"/>
  <c r="Y2534" i="2" s="1"/>
  <c r="P2534" i="2"/>
  <c r="Z2534" i="2" s="1"/>
  <c r="N2534" i="2"/>
  <c r="M2534" i="2"/>
  <c r="L2534" i="2"/>
  <c r="K2534" i="2"/>
  <c r="X2534" i="2" s="1"/>
  <c r="J2534" i="2"/>
  <c r="I2534" i="2"/>
  <c r="H2534" i="2"/>
  <c r="G2534" i="2"/>
  <c r="F2534" i="2"/>
  <c r="E2534" i="2"/>
  <c r="D2534" i="2"/>
  <c r="C2534" i="2"/>
  <c r="B2534" i="2"/>
  <c r="A2534" i="2"/>
  <c r="T2534" i="2" s="1"/>
  <c r="AA2533" i="2"/>
  <c r="S2533" i="2"/>
  <c r="R2533" i="2"/>
  <c r="Q2533" i="2"/>
  <c r="Y2533" i="2" s="1" a="1"/>
  <c r="Y2533" i="2" s="1"/>
  <c r="P2533" i="2"/>
  <c r="Z2533" i="2" s="1"/>
  <c r="N2533" i="2"/>
  <c r="M2533" i="2"/>
  <c r="L2533" i="2"/>
  <c r="K2533" i="2"/>
  <c r="J2533" i="2"/>
  <c r="I2533" i="2"/>
  <c r="H2533" i="2"/>
  <c r="G2533" i="2"/>
  <c r="F2533" i="2"/>
  <c r="E2533" i="2"/>
  <c r="D2533" i="2"/>
  <c r="C2533" i="2"/>
  <c r="B2533" i="2"/>
  <c r="A2533" i="2"/>
  <c r="T2533" i="2" s="1"/>
  <c r="AA2532" i="2"/>
  <c r="S2532" i="2"/>
  <c r="R2532" i="2"/>
  <c r="Q2532" i="2"/>
  <c r="Y2532" i="2" s="1" a="1"/>
  <c r="Y2532" i="2" s="1"/>
  <c r="P2532" i="2"/>
  <c r="Z2532" i="2" s="1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A2532" i="2"/>
  <c r="T2532" i="2" s="1"/>
  <c r="AA2531" i="2"/>
  <c r="S2531" i="2"/>
  <c r="R2531" i="2"/>
  <c r="Q2531" i="2"/>
  <c r="Y2531" i="2" s="1" a="1"/>
  <c r="Y2531" i="2" s="1"/>
  <c r="P2531" i="2"/>
  <c r="Z2531" i="2" s="1"/>
  <c r="N2531" i="2"/>
  <c r="M2531" i="2"/>
  <c r="L2531" i="2"/>
  <c r="K2531" i="2"/>
  <c r="X2531" i="2" s="1"/>
  <c r="J2531" i="2"/>
  <c r="I2531" i="2"/>
  <c r="H2531" i="2"/>
  <c r="G2531" i="2"/>
  <c r="F2531" i="2"/>
  <c r="E2531" i="2"/>
  <c r="D2531" i="2"/>
  <c r="C2531" i="2"/>
  <c r="B2531" i="2"/>
  <c r="A2531" i="2"/>
  <c r="T2531" i="2" s="1"/>
  <c r="AA2530" i="2"/>
  <c r="S2530" i="2"/>
  <c r="R2530" i="2"/>
  <c r="Q2530" i="2"/>
  <c r="Y2530" i="2" s="1" a="1"/>
  <c r="Y2530" i="2" s="1"/>
  <c r="P2530" i="2"/>
  <c r="Z2530" i="2" s="1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A2530" i="2"/>
  <c r="T2530" i="2" s="1"/>
  <c r="AA2529" i="2"/>
  <c r="S2529" i="2"/>
  <c r="R2529" i="2"/>
  <c r="Q2529" i="2"/>
  <c r="Y2529" i="2" s="1" a="1"/>
  <c r="Y2529" i="2" s="1"/>
  <c r="P2529" i="2"/>
  <c r="Z2529" i="2" s="1"/>
  <c r="N2529" i="2"/>
  <c r="M2529" i="2"/>
  <c r="L2529" i="2"/>
  <c r="K2529" i="2"/>
  <c r="X2529" i="2" s="1"/>
  <c r="J2529" i="2"/>
  <c r="I2529" i="2"/>
  <c r="H2529" i="2"/>
  <c r="G2529" i="2"/>
  <c r="F2529" i="2"/>
  <c r="E2529" i="2"/>
  <c r="D2529" i="2"/>
  <c r="C2529" i="2"/>
  <c r="B2529" i="2"/>
  <c r="A2529" i="2"/>
  <c r="T2529" i="2" s="1"/>
  <c r="AA2528" i="2"/>
  <c r="S2528" i="2"/>
  <c r="R2528" i="2"/>
  <c r="Q2528" i="2"/>
  <c r="Y2528" i="2" s="1" a="1"/>
  <c r="Y2528" i="2" s="1"/>
  <c r="P2528" i="2"/>
  <c r="Z2528" i="2" s="1"/>
  <c r="N2528" i="2"/>
  <c r="M2528" i="2"/>
  <c r="L2528" i="2"/>
  <c r="K2528" i="2"/>
  <c r="X2528" i="2" s="1"/>
  <c r="J2528" i="2"/>
  <c r="I2528" i="2"/>
  <c r="H2528" i="2"/>
  <c r="G2528" i="2"/>
  <c r="F2528" i="2"/>
  <c r="E2528" i="2"/>
  <c r="D2528" i="2"/>
  <c r="C2528" i="2"/>
  <c r="B2528" i="2"/>
  <c r="A2528" i="2"/>
  <c r="T2528" i="2" s="1"/>
  <c r="AA2527" i="2"/>
  <c r="S2527" i="2"/>
  <c r="R2527" i="2"/>
  <c r="Q2527" i="2"/>
  <c r="Y2527" i="2" s="1" a="1"/>
  <c r="Y2527" i="2" s="1"/>
  <c r="P2527" i="2"/>
  <c r="Z2527" i="2" s="1"/>
  <c r="N2527" i="2"/>
  <c r="M2527" i="2"/>
  <c r="L2527" i="2"/>
  <c r="K2527" i="2"/>
  <c r="J2527" i="2"/>
  <c r="I2527" i="2"/>
  <c r="H2527" i="2"/>
  <c r="G2527" i="2"/>
  <c r="F2527" i="2"/>
  <c r="E2527" i="2"/>
  <c r="D2527" i="2"/>
  <c r="C2527" i="2"/>
  <c r="B2527" i="2"/>
  <c r="A2527" i="2"/>
  <c r="T2527" i="2" s="1"/>
  <c r="AA2526" i="2"/>
  <c r="S2526" i="2"/>
  <c r="R2526" i="2"/>
  <c r="Q2526" i="2"/>
  <c r="Y2526" i="2" s="1" a="1"/>
  <c r="Y2526" i="2" s="1"/>
  <c r="P2526" i="2"/>
  <c r="Z2526" i="2" s="1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A2526" i="2"/>
  <c r="T2526" i="2" s="1"/>
  <c r="AA2525" i="2"/>
  <c r="S2525" i="2"/>
  <c r="R2525" i="2"/>
  <c r="Q2525" i="2"/>
  <c r="Y2525" i="2" s="1" a="1"/>
  <c r="Y2525" i="2" s="1"/>
  <c r="P2525" i="2"/>
  <c r="Z2525" i="2" s="1"/>
  <c r="N2525" i="2"/>
  <c r="M2525" i="2"/>
  <c r="L2525" i="2"/>
  <c r="K2525" i="2"/>
  <c r="X2525" i="2" s="1"/>
  <c r="J2525" i="2"/>
  <c r="I2525" i="2"/>
  <c r="H2525" i="2"/>
  <c r="G2525" i="2"/>
  <c r="F2525" i="2"/>
  <c r="E2525" i="2"/>
  <c r="D2525" i="2"/>
  <c r="C2525" i="2"/>
  <c r="B2525" i="2"/>
  <c r="A2525" i="2"/>
  <c r="T2525" i="2" s="1"/>
  <c r="AA2524" i="2"/>
  <c r="S2524" i="2"/>
  <c r="R2524" i="2"/>
  <c r="Q2524" i="2"/>
  <c r="Y2524" i="2" s="1" a="1"/>
  <c r="Y2524" i="2" s="1"/>
  <c r="P2524" i="2"/>
  <c r="Z2524" i="2" s="1"/>
  <c r="N2524" i="2"/>
  <c r="M2524" i="2"/>
  <c r="L2524" i="2"/>
  <c r="K2524" i="2"/>
  <c r="X2524" i="2" s="1"/>
  <c r="J2524" i="2"/>
  <c r="I2524" i="2"/>
  <c r="H2524" i="2"/>
  <c r="G2524" i="2"/>
  <c r="F2524" i="2"/>
  <c r="E2524" i="2"/>
  <c r="D2524" i="2"/>
  <c r="C2524" i="2"/>
  <c r="B2524" i="2"/>
  <c r="A2524" i="2"/>
  <c r="T2524" i="2" s="1"/>
  <c r="AA2523" i="2"/>
  <c r="S2523" i="2"/>
  <c r="R2523" i="2"/>
  <c r="Q2523" i="2"/>
  <c r="Y2523" i="2" s="1" a="1"/>
  <c r="Y2523" i="2" s="1"/>
  <c r="P2523" i="2"/>
  <c r="Z2523" i="2" s="1"/>
  <c r="N2523" i="2"/>
  <c r="M2523" i="2"/>
  <c r="L2523" i="2"/>
  <c r="K2523" i="2"/>
  <c r="X2523" i="2" s="1"/>
  <c r="J2523" i="2"/>
  <c r="I2523" i="2"/>
  <c r="H2523" i="2"/>
  <c r="G2523" i="2"/>
  <c r="F2523" i="2"/>
  <c r="E2523" i="2"/>
  <c r="D2523" i="2"/>
  <c r="C2523" i="2"/>
  <c r="B2523" i="2"/>
  <c r="A2523" i="2"/>
  <c r="T2523" i="2" s="1"/>
  <c r="AA2522" i="2"/>
  <c r="S2522" i="2"/>
  <c r="R2522" i="2"/>
  <c r="Q2522" i="2"/>
  <c r="Y2522" i="2" s="1" a="1"/>
  <c r="Y2522" i="2" s="1"/>
  <c r="P2522" i="2"/>
  <c r="Z2522" i="2" s="1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A2522" i="2"/>
  <c r="T2522" i="2" s="1"/>
  <c r="AA2521" i="2"/>
  <c r="S2521" i="2"/>
  <c r="R2521" i="2"/>
  <c r="Q2521" i="2"/>
  <c r="Y2521" i="2" s="1" a="1"/>
  <c r="Y2521" i="2" s="1"/>
  <c r="P2521" i="2"/>
  <c r="Z2521" i="2" s="1"/>
  <c r="N2521" i="2"/>
  <c r="M2521" i="2"/>
  <c r="L2521" i="2"/>
  <c r="K2521" i="2"/>
  <c r="X2521" i="2" s="1"/>
  <c r="J2521" i="2"/>
  <c r="I2521" i="2"/>
  <c r="H2521" i="2"/>
  <c r="G2521" i="2"/>
  <c r="F2521" i="2"/>
  <c r="E2521" i="2"/>
  <c r="D2521" i="2"/>
  <c r="C2521" i="2"/>
  <c r="B2521" i="2"/>
  <c r="A2521" i="2"/>
  <c r="T2521" i="2" s="1"/>
  <c r="AA2520" i="2"/>
  <c r="S2520" i="2"/>
  <c r="R2520" i="2"/>
  <c r="Q2520" i="2"/>
  <c r="Y2520" i="2" s="1" a="1"/>
  <c r="Y2520" i="2" s="1"/>
  <c r="P2520" i="2"/>
  <c r="Z2520" i="2" s="1"/>
  <c r="N2520" i="2"/>
  <c r="M2520" i="2"/>
  <c r="L2520" i="2"/>
  <c r="K2520" i="2"/>
  <c r="X2520" i="2" s="1"/>
  <c r="J2520" i="2"/>
  <c r="I2520" i="2"/>
  <c r="H2520" i="2"/>
  <c r="G2520" i="2"/>
  <c r="F2520" i="2"/>
  <c r="E2520" i="2"/>
  <c r="D2520" i="2"/>
  <c r="C2520" i="2"/>
  <c r="B2520" i="2"/>
  <c r="A2520" i="2"/>
  <c r="T2520" i="2" s="1"/>
  <c r="AA2519" i="2"/>
  <c r="S2519" i="2"/>
  <c r="R2519" i="2"/>
  <c r="Q2519" i="2"/>
  <c r="Y2519" i="2" s="1" a="1"/>
  <c r="Y2519" i="2" s="1"/>
  <c r="P2519" i="2"/>
  <c r="Z2519" i="2" s="1"/>
  <c r="N2519" i="2"/>
  <c r="M2519" i="2"/>
  <c r="L2519" i="2"/>
  <c r="K2519" i="2"/>
  <c r="X2519" i="2" s="1"/>
  <c r="J2519" i="2"/>
  <c r="I2519" i="2"/>
  <c r="H2519" i="2"/>
  <c r="G2519" i="2"/>
  <c r="F2519" i="2"/>
  <c r="E2519" i="2"/>
  <c r="D2519" i="2"/>
  <c r="C2519" i="2"/>
  <c r="B2519" i="2"/>
  <c r="A2519" i="2"/>
  <c r="T2519" i="2" s="1"/>
  <c r="AA2518" i="2"/>
  <c r="S2518" i="2"/>
  <c r="R2518" i="2"/>
  <c r="Q2518" i="2"/>
  <c r="Y2518" i="2" s="1" a="1"/>
  <c r="Y2518" i="2" s="1"/>
  <c r="P2518" i="2"/>
  <c r="Z2518" i="2" s="1"/>
  <c r="N2518" i="2"/>
  <c r="M2518" i="2"/>
  <c r="L2518" i="2"/>
  <c r="K2518" i="2"/>
  <c r="X2518" i="2" s="1"/>
  <c r="J2518" i="2"/>
  <c r="I2518" i="2"/>
  <c r="H2518" i="2"/>
  <c r="G2518" i="2"/>
  <c r="F2518" i="2"/>
  <c r="E2518" i="2"/>
  <c r="D2518" i="2"/>
  <c r="C2518" i="2"/>
  <c r="B2518" i="2"/>
  <c r="A2518" i="2"/>
  <c r="T2518" i="2" s="1"/>
  <c r="AA2517" i="2"/>
  <c r="S2517" i="2"/>
  <c r="R2517" i="2"/>
  <c r="Q2517" i="2"/>
  <c r="Y2517" i="2" s="1" a="1"/>
  <c r="Y2517" i="2" s="1"/>
  <c r="P2517" i="2"/>
  <c r="Z2517" i="2" s="1"/>
  <c r="N2517" i="2"/>
  <c r="M2517" i="2"/>
  <c r="L2517" i="2"/>
  <c r="K2517" i="2"/>
  <c r="X2517" i="2" s="1"/>
  <c r="J2517" i="2"/>
  <c r="I2517" i="2"/>
  <c r="H2517" i="2"/>
  <c r="G2517" i="2"/>
  <c r="F2517" i="2"/>
  <c r="E2517" i="2"/>
  <c r="D2517" i="2"/>
  <c r="C2517" i="2"/>
  <c r="B2517" i="2"/>
  <c r="A2517" i="2"/>
  <c r="T2517" i="2" s="1"/>
  <c r="AA2516" i="2"/>
  <c r="S2516" i="2"/>
  <c r="R2516" i="2"/>
  <c r="Q2516" i="2"/>
  <c r="Y2516" i="2" s="1" a="1"/>
  <c r="Y2516" i="2" s="1"/>
  <c r="P2516" i="2"/>
  <c r="Z2516" i="2" s="1"/>
  <c r="N2516" i="2"/>
  <c r="M2516" i="2"/>
  <c r="L2516" i="2"/>
  <c r="K2516" i="2"/>
  <c r="X2516" i="2" s="1"/>
  <c r="J2516" i="2"/>
  <c r="I2516" i="2"/>
  <c r="H2516" i="2"/>
  <c r="G2516" i="2"/>
  <c r="F2516" i="2"/>
  <c r="E2516" i="2"/>
  <c r="D2516" i="2"/>
  <c r="C2516" i="2"/>
  <c r="B2516" i="2"/>
  <c r="A2516" i="2"/>
  <c r="T2516" i="2" s="1"/>
  <c r="AA2515" i="2"/>
  <c r="S2515" i="2"/>
  <c r="R2515" i="2"/>
  <c r="Q2515" i="2"/>
  <c r="Y2515" i="2" s="1" a="1"/>
  <c r="Y2515" i="2" s="1"/>
  <c r="P2515" i="2"/>
  <c r="Z2515" i="2" s="1"/>
  <c r="N2515" i="2"/>
  <c r="M2515" i="2"/>
  <c r="L2515" i="2"/>
  <c r="K2515" i="2"/>
  <c r="X2515" i="2" s="1"/>
  <c r="J2515" i="2"/>
  <c r="I2515" i="2"/>
  <c r="H2515" i="2"/>
  <c r="G2515" i="2"/>
  <c r="F2515" i="2"/>
  <c r="E2515" i="2"/>
  <c r="D2515" i="2"/>
  <c r="C2515" i="2"/>
  <c r="B2515" i="2"/>
  <c r="A2515" i="2"/>
  <c r="T2515" i="2" s="1"/>
  <c r="AA2514" i="2"/>
  <c r="S2514" i="2"/>
  <c r="R2514" i="2"/>
  <c r="Q2514" i="2"/>
  <c r="Y2514" i="2" s="1" a="1"/>
  <c r="Y2514" i="2" s="1"/>
  <c r="P2514" i="2"/>
  <c r="Z2514" i="2" s="1"/>
  <c r="N2514" i="2"/>
  <c r="M2514" i="2"/>
  <c r="L2514" i="2"/>
  <c r="K2514" i="2"/>
  <c r="X2514" i="2" s="1"/>
  <c r="J2514" i="2"/>
  <c r="I2514" i="2"/>
  <c r="H2514" i="2"/>
  <c r="G2514" i="2"/>
  <c r="F2514" i="2"/>
  <c r="E2514" i="2"/>
  <c r="D2514" i="2"/>
  <c r="C2514" i="2"/>
  <c r="B2514" i="2"/>
  <c r="A2514" i="2"/>
  <c r="T2514" i="2" s="1"/>
  <c r="AA2513" i="2"/>
  <c r="S2513" i="2"/>
  <c r="R2513" i="2"/>
  <c r="Q2513" i="2"/>
  <c r="Y2513" i="2" s="1" a="1"/>
  <c r="Y2513" i="2" s="1"/>
  <c r="P2513" i="2"/>
  <c r="Z2513" i="2" s="1"/>
  <c r="N2513" i="2"/>
  <c r="M2513" i="2"/>
  <c r="L2513" i="2"/>
  <c r="K2513" i="2"/>
  <c r="X2513" i="2" s="1"/>
  <c r="J2513" i="2"/>
  <c r="I2513" i="2"/>
  <c r="H2513" i="2"/>
  <c r="G2513" i="2"/>
  <c r="F2513" i="2"/>
  <c r="E2513" i="2"/>
  <c r="D2513" i="2"/>
  <c r="C2513" i="2"/>
  <c r="B2513" i="2"/>
  <c r="A2513" i="2"/>
  <c r="T2513" i="2" s="1"/>
  <c r="AA2512" i="2"/>
  <c r="S2512" i="2"/>
  <c r="R2512" i="2"/>
  <c r="Q2512" i="2"/>
  <c r="Y2512" i="2" s="1" a="1"/>
  <c r="Y2512" i="2" s="1"/>
  <c r="P2512" i="2"/>
  <c r="Z2512" i="2" s="1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A2512" i="2"/>
  <c r="T2512" i="2" s="1"/>
  <c r="AA2511" i="2"/>
  <c r="S2511" i="2"/>
  <c r="R2511" i="2"/>
  <c r="Q2511" i="2"/>
  <c r="Y2511" i="2" s="1" a="1"/>
  <c r="Y2511" i="2" s="1"/>
  <c r="P2511" i="2"/>
  <c r="Z2511" i="2" s="1"/>
  <c r="N2511" i="2"/>
  <c r="M2511" i="2"/>
  <c r="L2511" i="2"/>
  <c r="K2511" i="2"/>
  <c r="J2511" i="2"/>
  <c r="I2511" i="2"/>
  <c r="H2511" i="2"/>
  <c r="G2511" i="2"/>
  <c r="F2511" i="2"/>
  <c r="E2511" i="2"/>
  <c r="D2511" i="2"/>
  <c r="C2511" i="2"/>
  <c r="B2511" i="2"/>
  <c r="A2511" i="2"/>
  <c r="T2511" i="2" s="1"/>
  <c r="AA2510" i="2"/>
  <c r="S2510" i="2"/>
  <c r="R2510" i="2"/>
  <c r="Q2510" i="2"/>
  <c r="Y2510" i="2" s="1" a="1"/>
  <c r="Y2510" i="2" s="1"/>
  <c r="P2510" i="2"/>
  <c r="Z2510" i="2" s="1"/>
  <c r="N2510" i="2"/>
  <c r="M2510" i="2"/>
  <c r="L2510" i="2"/>
  <c r="K2510" i="2"/>
  <c r="X2510" i="2" s="1"/>
  <c r="J2510" i="2"/>
  <c r="I2510" i="2"/>
  <c r="H2510" i="2"/>
  <c r="G2510" i="2"/>
  <c r="F2510" i="2"/>
  <c r="E2510" i="2"/>
  <c r="D2510" i="2"/>
  <c r="C2510" i="2"/>
  <c r="B2510" i="2"/>
  <c r="A2510" i="2"/>
  <c r="T2510" i="2" s="1"/>
  <c r="AA2509" i="2"/>
  <c r="S2509" i="2"/>
  <c r="R2509" i="2"/>
  <c r="Q2509" i="2"/>
  <c r="Y2509" i="2" s="1" a="1"/>
  <c r="Y2509" i="2" s="1"/>
  <c r="P2509" i="2"/>
  <c r="Z2509" i="2" s="1"/>
  <c r="N2509" i="2"/>
  <c r="M2509" i="2"/>
  <c r="L2509" i="2"/>
  <c r="K2509" i="2"/>
  <c r="X2509" i="2" s="1"/>
  <c r="J2509" i="2"/>
  <c r="I2509" i="2"/>
  <c r="H2509" i="2"/>
  <c r="G2509" i="2"/>
  <c r="F2509" i="2"/>
  <c r="E2509" i="2"/>
  <c r="D2509" i="2"/>
  <c r="C2509" i="2"/>
  <c r="B2509" i="2"/>
  <c r="A2509" i="2"/>
  <c r="T2509" i="2" s="1"/>
  <c r="AA2508" i="2"/>
  <c r="S2508" i="2"/>
  <c r="R2508" i="2"/>
  <c r="Q2508" i="2"/>
  <c r="Y2508" i="2" s="1" a="1"/>
  <c r="Y2508" i="2" s="1"/>
  <c r="P2508" i="2"/>
  <c r="Z2508" i="2" s="1"/>
  <c r="N2508" i="2"/>
  <c r="M2508" i="2"/>
  <c r="L2508" i="2"/>
  <c r="K2508" i="2"/>
  <c r="X2508" i="2" s="1"/>
  <c r="J2508" i="2"/>
  <c r="I2508" i="2"/>
  <c r="H2508" i="2"/>
  <c r="G2508" i="2"/>
  <c r="F2508" i="2"/>
  <c r="E2508" i="2"/>
  <c r="D2508" i="2"/>
  <c r="C2508" i="2"/>
  <c r="B2508" i="2"/>
  <c r="A2508" i="2"/>
  <c r="T2508" i="2" s="1"/>
  <c r="AA2507" i="2"/>
  <c r="S2507" i="2"/>
  <c r="R2507" i="2"/>
  <c r="Q2507" i="2"/>
  <c r="Y2507" i="2" s="1" a="1"/>
  <c r="Y2507" i="2" s="1"/>
  <c r="P2507" i="2"/>
  <c r="Z2507" i="2" s="1"/>
  <c r="N2507" i="2"/>
  <c r="M2507" i="2"/>
  <c r="L2507" i="2"/>
  <c r="K2507" i="2"/>
  <c r="X2507" i="2" s="1"/>
  <c r="J2507" i="2"/>
  <c r="I2507" i="2"/>
  <c r="H2507" i="2"/>
  <c r="G2507" i="2"/>
  <c r="F2507" i="2"/>
  <c r="E2507" i="2"/>
  <c r="D2507" i="2"/>
  <c r="C2507" i="2"/>
  <c r="B2507" i="2"/>
  <c r="A2507" i="2"/>
  <c r="T2507" i="2" s="1"/>
  <c r="AA2506" i="2"/>
  <c r="S2506" i="2"/>
  <c r="R2506" i="2"/>
  <c r="Q2506" i="2"/>
  <c r="Y2506" i="2" s="1" a="1"/>
  <c r="Y2506" i="2" s="1"/>
  <c r="P2506" i="2"/>
  <c r="Z2506" i="2" s="1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A2506" i="2"/>
  <c r="T2506" i="2" s="1"/>
  <c r="AA2505" i="2"/>
  <c r="S2505" i="2"/>
  <c r="R2505" i="2"/>
  <c r="Q2505" i="2"/>
  <c r="Y2505" i="2" s="1" a="1"/>
  <c r="Y2505" i="2" s="1"/>
  <c r="P2505" i="2"/>
  <c r="Z2505" i="2" s="1"/>
  <c r="N2505" i="2"/>
  <c r="M2505" i="2"/>
  <c r="L2505" i="2"/>
  <c r="K2505" i="2"/>
  <c r="X2505" i="2" s="1"/>
  <c r="J2505" i="2"/>
  <c r="I2505" i="2"/>
  <c r="H2505" i="2"/>
  <c r="G2505" i="2"/>
  <c r="F2505" i="2"/>
  <c r="E2505" i="2"/>
  <c r="D2505" i="2"/>
  <c r="C2505" i="2"/>
  <c r="B2505" i="2"/>
  <c r="A2505" i="2"/>
  <c r="T2505" i="2" s="1"/>
  <c r="AA2504" i="2"/>
  <c r="S2504" i="2"/>
  <c r="R2504" i="2"/>
  <c r="Q2504" i="2"/>
  <c r="Y2504" i="2" s="1" a="1"/>
  <c r="Y2504" i="2" s="1"/>
  <c r="P2504" i="2"/>
  <c r="Z2504" i="2" s="1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A2504" i="2"/>
  <c r="T2504" i="2" s="1"/>
  <c r="AA2503" i="2"/>
  <c r="S2503" i="2"/>
  <c r="R2503" i="2"/>
  <c r="Q2503" i="2"/>
  <c r="Y2503" i="2" s="1" a="1"/>
  <c r="Y2503" i="2" s="1"/>
  <c r="P2503" i="2"/>
  <c r="Z2503" i="2" s="1"/>
  <c r="N2503" i="2"/>
  <c r="M2503" i="2"/>
  <c r="L2503" i="2"/>
  <c r="K2503" i="2"/>
  <c r="X2503" i="2" s="1"/>
  <c r="J2503" i="2"/>
  <c r="I2503" i="2"/>
  <c r="H2503" i="2"/>
  <c r="G2503" i="2"/>
  <c r="F2503" i="2"/>
  <c r="E2503" i="2"/>
  <c r="D2503" i="2"/>
  <c r="C2503" i="2"/>
  <c r="B2503" i="2"/>
  <c r="A2503" i="2"/>
  <c r="T2503" i="2" s="1"/>
  <c r="AA2502" i="2"/>
  <c r="S2502" i="2"/>
  <c r="R2502" i="2"/>
  <c r="Q2502" i="2"/>
  <c r="Y2502" i="2" s="1" a="1"/>
  <c r="Y2502" i="2" s="1"/>
  <c r="P2502" i="2"/>
  <c r="Z2502" i="2" s="1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A2502" i="2"/>
  <c r="T2502" i="2" s="1"/>
  <c r="AA2501" i="2"/>
  <c r="S2501" i="2"/>
  <c r="R2501" i="2"/>
  <c r="Q2501" i="2"/>
  <c r="Y2501" i="2" s="1" a="1"/>
  <c r="Y2501" i="2" s="1"/>
  <c r="P2501" i="2"/>
  <c r="Z2501" i="2" s="1"/>
  <c r="N2501" i="2"/>
  <c r="M2501" i="2"/>
  <c r="L2501" i="2"/>
  <c r="K2501" i="2"/>
  <c r="X2501" i="2" s="1"/>
  <c r="J2501" i="2"/>
  <c r="I2501" i="2"/>
  <c r="H2501" i="2"/>
  <c r="G2501" i="2"/>
  <c r="F2501" i="2"/>
  <c r="E2501" i="2"/>
  <c r="D2501" i="2"/>
  <c r="C2501" i="2"/>
  <c r="B2501" i="2"/>
  <c r="A2501" i="2"/>
  <c r="T2501" i="2" s="1"/>
  <c r="AA2500" i="2"/>
  <c r="S2500" i="2"/>
  <c r="R2500" i="2"/>
  <c r="Q2500" i="2"/>
  <c r="Y2500" i="2" s="1" a="1"/>
  <c r="Y2500" i="2" s="1"/>
  <c r="P2500" i="2"/>
  <c r="Z2500" i="2" s="1"/>
  <c r="N2500" i="2"/>
  <c r="M2500" i="2"/>
  <c r="L2500" i="2"/>
  <c r="K2500" i="2"/>
  <c r="X2500" i="2" s="1"/>
  <c r="J2500" i="2"/>
  <c r="I2500" i="2"/>
  <c r="H2500" i="2"/>
  <c r="G2500" i="2"/>
  <c r="F2500" i="2"/>
  <c r="E2500" i="2"/>
  <c r="D2500" i="2"/>
  <c r="C2500" i="2"/>
  <c r="B2500" i="2"/>
  <c r="A2500" i="2"/>
  <c r="T2500" i="2" s="1"/>
  <c r="AA2499" i="2"/>
  <c r="S2499" i="2"/>
  <c r="R2499" i="2"/>
  <c r="Q2499" i="2"/>
  <c r="Y2499" i="2" s="1" a="1"/>
  <c r="Y2499" i="2" s="1"/>
  <c r="P2499" i="2"/>
  <c r="Z2499" i="2" s="1"/>
  <c r="N2499" i="2"/>
  <c r="M2499" i="2"/>
  <c r="L2499" i="2"/>
  <c r="K2499" i="2"/>
  <c r="X2499" i="2" s="1"/>
  <c r="J2499" i="2"/>
  <c r="I2499" i="2"/>
  <c r="H2499" i="2"/>
  <c r="G2499" i="2"/>
  <c r="F2499" i="2"/>
  <c r="E2499" i="2"/>
  <c r="D2499" i="2"/>
  <c r="C2499" i="2"/>
  <c r="B2499" i="2"/>
  <c r="A2499" i="2"/>
  <c r="T2499" i="2" s="1"/>
  <c r="AA2498" i="2"/>
  <c r="S2498" i="2"/>
  <c r="R2498" i="2"/>
  <c r="Q2498" i="2"/>
  <c r="Y2498" i="2" s="1" a="1"/>
  <c r="Y2498" i="2" s="1"/>
  <c r="P2498" i="2"/>
  <c r="Z2498" i="2" s="1"/>
  <c r="N2498" i="2"/>
  <c r="M2498" i="2"/>
  <c r="L2498" i="2"/>
  <c r="K2498" i="2"/>
  <c r="X2498" i="2" s="1"/>
  <c r="J2498" i="2"/>
  <c r="I2498" i="2"/>
  <c r="H2498" i="2"/>
  <c r="G2498" i="2"/>
  <c r="F2498" i="2"/>
  <c r="E2498" i="2"/>
  <c r="D2498" i="2"/>
  <c r="C2498" i="2"/>
  <c r="B2498" i="2"/>
  <c r="A2498" i="2"/>
  <c r="T2498" i="2" s="1"/>
  <c r="AA2497" i="2"/>
  <c r="S2497" i="2"/>
  <c r="R2497" i="2"/>
  <c r="Q2497" i="2"/>
  <c r="Y2497" i="2" s="1" a="1"/>
  <c r="Y2497" i="2" s="1"/>
  <c r="P2497" i="2"/>
  <c r="Z2497" i="2" s="1"/>
  <c r="N2497" i="2"/>
  <c r="M2497" i="2"/>
  <c r="L2497" i="2"/>
  <c r="K2497" i="2"/>
  <c r="X2497" i="2" s="1"/>
  <c r="J2497" i="2"/>
  <c r="I2497" i="2"/>
  <c r="H2497" i="2"/>
  <c r="G2497" i="2"/>
  <c r="F2497" i="2"/>
  <c r="E2497" i="2"/>
  <c r="D2497" i="2"/>
  <c r="C2497" i="2"/>
  <c r="B2497" i="2"/>
  <c r="A2497" i="2"/>
  <c r="T2497" i="2" s="1"/>
  <c r="AA2496" i="2"/>
  <c r="S2496" i="2"/>
  <c r="R2496" i="2"/>
  <c r="Q2496" i="2"/>
  <c r="Y2496" i="2" s="1" a="1"/>
  <c r="Y2496" i="2" s="1"/>
  <c r="P2496" i="2"/>
  <c r="Z2496" i="2" s="1"/>
  <c r="N2496" i="2"/>
  <c r="M2496" i="2"/>
  <c r="L2496" i="2"/>
  <c r="K2496" i="2"/>
  <c r="X2496" i="2" s="1"/>
  <c r="J2496" i="2"/>
  <c r="I2496" i="2"/>
  <c r="H2496" i="2"/>
  <c r="G2496" i="2"/>
  <c r="F2496" i="2"/>
  <c r="E2496" i="2"/>
  <c r="D2496" i="2"/>
  <c r="C2496" i="2"/>
  <c r="B2496" i="2"/>
  <c r="A2496" i="2"/>
  <c r="T2496" i="2" s="1"/>
  <c r="AA2495" i="2"/>
  <c r="S2495" i="2"/>
  <c r="R2495" i="2"/>
  <c r="Q2495" i="2"/>
  <c r="Y2495" i="2" s="1" a="1"/>
  <c r="Y2495" i="2" s="1"/>
  <c r="P2495" i="2"/>
  <c r="Z2495" i="2" s="1"/>
  <c r="N2495" i="2"/>
  <c r="M2495" i="2"/>
  <c r="L2495" i="2"/>
  <c r="K2495" i="2"/>
  <c r="X2495" i="2" s="1"/>
  <c r="J2495" i="2"/>
  <c r="I2495" i="2"/>
  <c r="H2495" i="2"/>
  <c r="G2495" i="2"/>
  <c r="F2495" i="2"/>
  <c r="E2495" i="2"/>
  <c r="D2495" i="2"/>
  <c r="C2495" i="2"/>
  <c r="B2495" i="2"/>
  <c r="A2495" i="2"/>
  <c r="T2495" i="2" s="1"/>
  <c r="AA2494" i="2"/>
  <c r="S2494" i="2"/>
  <c r="R2494" i="2"/>
  <c r="Q2494" i="2"/>
  <c r="Y2494" i="2" s="1" a="1"/>
  <c r="Y2494" i="2" s="1"/>
  <c r="P2494" i="2"/>
  <c r="Z2494" i="2" s="1"/>
  <c r="N2494" i="2"/>
  <c r="M2494" i="2"/>
  <c r="L2494" i="2"/>
  <c r="K2494" i="2"/>
  <c r="X2494" i="2" s="1"/>
  <c r="J2494" i="2"/>
  <c r="I2494" i="2"/>
  <c r="H2494" i="2"/>
  <c r="G2494" i="2"/>
  <c r="F2494" i="2"/>
  <c r="E2494" i="2"/>
  <c r="D2494" i="2"/>
  <c r="C2494" i="2"/>
  <c r="B2494" i="2"/>
  <c r="A2494" i="2"/>
  <c r="T2494" i="2" s="1"/>
  <c r="AA2493" i="2"/>
  <c r="S2493" i="2"/>
  <c r="R2493" i="2"/>
  <c r="Q2493" i="2"/>
  <c r="Y2493" i="2" s="1" a="1"/>
  <c r="Y2493" i="2" s="1"/>
  <c r="P2493" i="2"/>
  <c r="Z2493" i="2" s="1"/>
  <c r="N2493" i="2"/>
  <c r="M2493" i="2"/>
  <c r="L2493" i="2"/>
  <c r="K2493" i="2"/>
  <c r="X2493" i="2" s="1"/>
  <c r="J2493" i="2"/>
  <c r="I2493" i="2"/>
  <c r="H2493" i="2"/>
  <c r="G2493" i="2"/>
  <c r="F2493" i="2"/>
  <c r="E2493" i="2"/>
  <c r="D2493" i="2"/>
  <c r="C2493" i="2"/>
  <c r="B2493" i="2"/>
  <c r="A2493" i="2"/>
  <c r="T2493" i="2" s="1"/>
  <c r="AA2492" i="2"/>
  <c r="S2492" i="2"/>
  <c r="R2492" i="2"/>
  <c r="Q2492" i="2"/>
  <c r="Y2492" i="2" s="1" a="1"/>
  <c r="Y2492" i="2" s="1"/>
  <c r="P2492" i="2"/>
  <c r="Z2492" i="2" s="1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A2492" i="2"/>
  <c r="T2492" i="2" s="1"/>
  <c r="AA2491" i="2"/>
  <c r="S2491" i="2"/>
  <c r="R2491" i="2"/>
  <c r="Q2491" i="2"/>
  <c r="Y2491" i="2" s="1" a="1"/>
  <c r="Y2491" i="2" s="1"/>
  <c r="P2491" i="2"/>
  <c r="Z2491" i="2" s="1"/>
  <c r="N2491" i="2"/>
  <c r="M2491" i="2"/>
  <c r="L2491" i="2"/>
  <c r="K2491" i="2"/>
  <c r="X2491" i="2" s="1"/>
  <c r="J2491" i="2"/>
  <c r="I2491" i="2"/>
  <c r="H2491" i="2"/>
  <c r="G2491" i="2"/>
  <c r="F2491" i="2"/>
  <c r="E2491" i="2"/>
  <c r="D2491" i="2"/>
  <c r="C2491" i="2"/>
  <c r="B2491" i="2"/>
  <c r="A2491" i="2"/>
  <c r="T2491" i="2" s="1"/>
  <c r="AA2490" i="2"/>
  <c r="S2490" i="2"/>
  <c r="R2490" i="2"/>
  <c r="Q2490" i="2"/>
  <c r="Y2490" i="2" s="1" a="1"/>
  <c r="Y2490" i="2" s="1"/>
  <c r="P2490" i="2"/>
  <c r="Z2490" i="2" s="1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A2490" i="2"/>
  <c r="T2490" i="2" s="1"/>
  <c r="AA2489" i="2"/>
  <c r="S2489" i="2"/>
  <c r="R2489" i="2"/>
  <c r="Q2489" i="2"/>
  <c r="Y2489" i="2" s="1" a="1"/>
  <c r="Y2489" i="2" s="1"/>
  <c r="P2489" i="2"/>
  <c r="Z2489" i="2" s="1"/>
  <c r="N2489" i="2"/>
  <c r="M2489" i="2"/>
  <c r="L2489" i="2"/>
  <c r="K2489" i="2"/>
  <c r="X2489" i="2" s="1"/>
  <c r="J2489" i="2"/>
  <c r="I2489" i="2"/>
  <c r="H2489" i="2"/>
  <c r="G2489" i="2"/>
  <c r="F2489" i="2"/>
  <c r="E2489" i="2"/>
  <c r="D2489" i="2"/>
  <c r="C2489" i="2"/>
  <c r="B2489" i="2"/>
  <c r="A2489" i="2"/>
  <c r="T2489" i="2" s="1"/>
  <c r="AA2488" i="2"/>
  <c r="S2488" i="2"/>
  <c r="R2488" i="2"/>
  <c r="Q2488" i="2"/>
  <c r="Y2488" i="2" s="1" a="1"/>
  <c r="Y2488" i="2" s="1"/>
  <c r="P2488" i="2"/>
  <c r="Z2488" i="2" s="1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A2488" i="2"/>
  <c r="T2488" i="2" s="1"/>
  <c r="AA2487" i="2"/>
  <c r="S2487" i="2"/>
  <c r="R2487" i="2"/>
  <c r="Q2487" i="2"/>
  <c r="Y2487" i="2" s="1" a="1"/>
  <c r="Y2487" i="2" s="1"/>
  <c r="P2487" i="2"/>
  <c r="Z2487" i="2" s="1"/>
  <c r="N2487" i="2"/>
  <c r="M2487" i="2"/>
  <c r="L2487" i="2"/>
  <c r="K2487" i="2"/>
  <c r="X2487" i="2" s="1"/>
  <c r="J2487" i="2"/>
  <c r="I2487" i="2"/>
  <c r="H2487" i="2"/>
  <c r="G2487" i="2"/>
  <c r="F2487" i="2"/>
  <c r="E2487" i="2"/>
  <c r="D2487" i="2"/>
  <c r="C2487" i="2"/>
  <c r="B2487" i="2"/>
  <c r="A2487" i="2"/>
  <c r="T2487" i="2" s="1"/>
  <c r="AA2486" i="2"/>
  <c r="S2486" i="2"/>
  <c r="R2486" i="2"/>
  <c r="Q2486" i="2"/>
  <c r="Y2486" i="2" s="1" a="1"/>
  <c r="Y2486" i="2" s="1"/>
  <c r="P2486" i="2"/>
  <c r="Z2486" i="2" s="1"/>
  <c r="N2486" i="2"/>
  <c r="M2486" i="2"/>
  <c r="L2486" i="2"/>
  <c r="K2486" i="2"/>
  <c r="X2486" i="2" s="1"/>
  <c r="J2486" i="2"/>
  <c r="I2486" i="2"/>
  <c r="H2486" i="2"/>
  <c r="G2486" i="2"/>
  <c r="F2486" i="2"/>
  <c r="E2486" i="2"/>
  <c r="D2486" i="2"/>
  <c r="C2486" i="2"/>
  <c r="B2486" i="2"/>
  <c r="A2486" i="2"/>
  <c r="T2486" i="2" s="1"/>
  <c r="AA2485" i="2"/>
  <c r="S2485" i="2"/>
  <c r="R2485" i="2"/>
  <c r="Q2485" i="2"/>
  <c r="Y2485" i="2" s="1" a="1"/>
  <c r="Y2485" i="2" s="1"/>
  <c r="P2485" i="2"/>
  <c r="Z2485" i="2" s="1"/>
  <c r="N2485" i="2"/>
  <c r="M2485" i="2"/>
  <c r="L2485" i="2"/>
  <c r="K2485" i="2"/>
  <c r="X2485" i="2" s="1"/>
  <c r="J2485" i="2"/>
  <c r="I2485" i="2"/>
  <c r="H2485" i="2"/>
  <c r="G2485" i="2"/>
  <c r="F2485" i="2"/>
  <c r="E2485" i="2"/>
  <c r="D2485" i="2"/>
  <c r="C2485" i="2"/>
  <c r="B2485" i="2"/>
  <c r="A2485" i="2"/>
  <c r="T2485" i="2" s="1"/>
  <c r="AA2484" i="2"/>
  <c r="S2484" i="2"/>
  <c r="R2484" i="2"/>
  <c r="Q2484" i="2"/>
  <c r="Y2484" i="2" s="1" a="1"/>
  <c r="Y2484" i="2" s="1"/>
  <c r="P2484" i="2"/>
  <c r="Z2484" i="2" s="1"/>
  <c r="N2484" i="2"/>
  <c r="M2484" i="2"/>
  <c r="L2484" i="2"/>
  <c r="K2484" i="2"/>
  <c r="X2484" i="2" s="1"/>
  <c r="J2484" i="2"/>
  <c r="I2484" i="2"/>
  <c r="H2484" i="2"/>
  <c r="G2484" i="2"/>
  <c r="F2484" i="2"/>
  <c r="E2484" i="2"/>
  <c r="D2484" i="2"/>
  <c r="C2484" i="2"/>
  <c r="B2484" i="2"/>
  <c r="A2484" i="2"/>
  <c r="T2484" i="2" s="1"/>
  <c r="AA2483" i="2"/>
  <c r="S2483" i="2"/>
  <c r="R2483" i="2"/>
  <c r="Q2483" i="2"/>
  <c r="Y2483" i="2" s="1" a="1"/>
  <c r="Y2483" i="2" s="1"/>
  <c r="P2483" i="2"/>
  <c r="Z2483" i="2" s="1"/>
  <c r="N2483" i="2"/>
  <c r="M2483" i="2"/>
  <c r="L2483" i="2"/>
  <c r="K2483" i="2"/>
  <c r="X2483" i="2" s="1"/>
  <c r="J2483" i="2"/>
  <c r="I2483" i="2"/>
  <c r="H2483" i="2"/>
  <c r="G2483" i="2"/>
  <c r="F2483" i="2"/>
  <c r="E2483" i="2"/>
  <c r="D2483" i="2"/>
  <c r="C2483" i="2"/>
  <c r="B2483" i="2"/>
  <c r="A2483" i="2"/>
  <c r="T2483" i="2" s="1"/>
  <c r="AA2482" i="2"/>
  <c r="S2482" i="2"/>
  <c r="R2482" i="2"/>
  <c r="Q2482" i="2"/>
  <c r="Y2482" i="2" s="1" a="1"/>
  <c r="Y2482" i="2" s="1"/>
  <c r="P2482" i="2"/>
  <c r="Z2482" i="2" s="1"/>
  <c r="N2482" i="2"/>
  <c r="M2482" i="2"/>
  <c r="L2482" i="2"/>
  <c r="K2482" i="2"/>
  <c r="X2482" i="2" s="1"/>
  <c r="J2482" i="2"/>
  <c r="I2482" i="2"/>
  <c r="H2482" i="2"/>
  <c r="G2482" i="2"/>
  <c r="F2482" i="2"/>
  <c r="E2482" i="2"/>
  <c r="D2482" i="2"/>
  <c r="C2482" i="2"/>
  <c r="B2482" i="2"/>
  <c r="A2482" i="2"/>
  <c r="T2482" i="2" s="1"/>
  <c r="AA2481" i="2"/>
  <c r="S2481" i="2"/>
  <c r="R2481" i="2"/>
  <c r="Q2481" i="2"/>
  <c r="Y2481" i="2" s="1" a="1"/>
  <c r="Y2481" i="2" s="1"/>
  <c r="P2481" i="2"/>
  <c r="Z2481" i="2" s="1"/>
  <c r="N2481" i="2"/>
  <c r="M2481" i="2"/>
  <c r="L2481" i="2"/>
  <c r="K2481" i="2"/>
  <c r="X2481" i="2" s="1"/>
  <c r="J2481" i="2"/>
  <c r="I2481" i="2"/>
  <c r="H2481" i="2"/>
  <c r="G2481" i="2"/>
  <c r="F2481" i="2"/>
  <c r="E2481" i="2"/>
  <c r="D2481" i="2"/>
  <c r="C2481" i="2"/>
  <c r="B2481" i="2"/>
  <c r="A2481" i="2"/>
  <c r="T2481" i="2" s="1"/>
  <c r="AA2480" i="2"/>
  <c r="S2480" i="2"/>
  <c r="R2480" i="2"/>
  <c r="Q2480" i="2"/>
  <c r="Y2480" i="2" s="1" a="1"/>
  <c r="Y2480" i="2" s="1"/>
  <c r="P2480" i="2"/>
  <c r="Z2480" i="2" s="1"/>
  <c r="N2480" i="2"/>
  <c r="M2480" i="2"/>
  <c r="L2480" i="2"/>
  <c r="K2480" i="2"/>
  <c r="X2480" i="2" s="1"/>
  <c r="J2480" i="2"/>
  <c r="I2480" i="2"/>
  <c r="H2480" i="2"/>
  <c r="G2480" i="2"/>
  <c r="F2480" i="2"/>
  <c r="E2480" i="2"/>
  <c r="D2480" i="2"/>
  <c r="C2480" i="2"/>
  <c r="B2480" i="2"/>
  <c r="A2480" i="2"/>
  <c r="T2480" i="2" s="1"/>
  <c r="AA2479" i="2"/>
  <c r="S2479" i="2"/>
  <c r="R2479" i="2"/>
  <c r="Q2479" i="2"/>
  <c r="Y2479" i="2" s="1" a="1"/>
  <c r="Y2479" i="2" s="1"/>
  <c r="P2479" i="2"/>
  <c r="Z2479" i="2" s="1"/>
  <c r="N2479" i="2"/>
  <c r="M2479" i="2"/>
  <c r="L2479" i="2"/>
  <c r="K2479" i="2"/>
  <c r="X2479" i="2" s="1"/>
  <c r="J2479" i="2"/>
  <c r="I2479" i="2"/>
  <c r="H2479" i="2"/>
  <c r="G2479" i="2"/>
  <c r="F2479" i="2"/>
  <c r="E2479" i="2"/>
  <c r="D2479" i="2"/>
  <c r="C2479" i="2"/>
  <c r="B2479" i="2"/>
  <c r="A2479" i="2"/>
  <c r="T2479" i="2" s="1"/>
  <c r="AA2478" i="2"/>
  <c r="S2478" i="2"/>
  <c r="R2478" i="2"/>
  <c r="Q2478" i="2"/>
  <c r="Y2478" i="2" s="1" a="1"/>
  <c r="Y2478" i="2" s="1"/>
  <c r="P2478" i="2"/>
  <c r="Z2478" i="2" s="1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A2478" i="2"/>
  <c r="T2478" i="2" s="1"/>
  <c r="AA2477" i="2"/>
  <c r="S2477" i="2"/>
  <c r="R2477" i="2"/>
  <c r="Q2477" i="2"/>
  <c r="Y2477" i="2" s="1" a="1"/>
  <c r="Y2477" i="2" s="1"/>
  <c r="P2477" i="2"/>
  <c r="Z2477" i="2" s="1"/>
  <c r="N2477" i="2"/>
  <c r="M2477" i="2"/>
  <c r="L2477" i="2"/>
  <c r="K2477" i="2"/>
  <c r="X2477" i="2" s="1"/>
  <c r="J2477" i="2"/>
  <c r="I2477" i="2"/>
  <c r="H2477" i="2"/>
  <c r="G2477" i="2"/>
  <c r="F2477" i="2"/>
  <c r="E2477" i="2"/>
  <c r="D2477" i="2"/>
  <c r="C2477" i="2"/>
  <c r="B2477" i="2"/>
  <c r="A2477" i="2"/>
  <c r="T2477" i="2" s="1"/>
  <c r="AA2476" i="2"/>
  <c r="S2476" i="2"/>
  <c r="R2476" i="2"/>
  <c r="Q2476" i="2"/>
  <c r="Y2476" i="2" s="1" a="1"/>
  <c r="Y2476" i="2" s="1"/>
  <c r="P2476" i="2"/>
  <c r="Z2476" i="2" s="1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A2476" i="2"/>
  <c r="T2476" i="2" s="1"/>
  <c r="AA2475" i="2"/>
  <c r="S2475" i="2"/>
  <c r="R2475" i="2"/>
  <c r="Q2475" i="2"/>
  <c r="Y2475" i="2" s="1" a="1"/>
  <c r="Y2475" i="2" s="1"/>
  <c r="P2475" i="2"/>
  <c r="Z2475" i="2" s="1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A2475" i="2"/>
  <c r="T2475" i="2" s="1"/>
  <c r="AA2474" i="2"/>
  <c r="S2474" i="2"/>
  <c r="R2474" i="2"/>
  <c r="Q2474" i="2"/>
  <c r="Y2474" i="2" s="1" a="1"/>
  <c r="Y2474" i="2" s="1"/>
  <c r="P2474" i="2"/>
  <c r="Z2474" i="2" s="1"/>
  <c r="N2474" i="2"/>
  <c r="M2474" i="2"/>
  <c r="L2474" i="2"/>
  <c r="K2474" i="2"/>
  <c r="X2474" i="2" s="1"/>
  <c r="J2474" i="2"/>
  <c r="I2474" i="2"/>
  <c r="H2474" i="2"/>
  <c r="G2474" i="2"/>
  <c r="F2474" i="2"/>
  <c r="E2474" i="2"/>
  <c r="D2474" i="2"/>
  <c r="C2474" i="2"/>
  <c r="B2474" i="2"/>
  <c r="A2474" i="2"/>
  <c r="T2474" i="2" s="1"/>
  <c r="AA2473" i="2"/>
  <c r="S2473" i="2"/>
  <c r="R2473" i="2"/>
  <c r="Q2473" i="2"/>
  <c r="Y2473" i="2" s="1" a="1"/>
  <c r="Y2473" i="2" s="1"/>
  <c r="P2473" i="2"/>
  <c r="Z2473" i="2" s="1"/>
  <c r="N2473" i="2"/>
  <c r="M2473" i="2"/>
  <c r="L2473" i="2"/>
  <c r="K2473" i="2"/>
  <c r="X2473" i="2" s="1"/>
  <c r="J2473" i="2"/>
  <c r="I2473" i="2"/>
  <c r="H2473" i="2"/>
  <c r="G2473" i="2"/>
  <c r="F2473" i="2"/>
  <c r="E2473" i="2"/>
  <c r="D2473" i="2"/>
  <c r="C2473" i="2"/>
  <c r="B2473" i="2"/>
  <c r="A2473" i="2"/>
  <c r="T2473" i="2" s="1"/>
  <c r="AA2472" i="2"/>
  <c r="S2472" i="2"/>
  <c r="R2472" i="2"/>
  <c r="Q2472" i="2"/>
  <c r="Y2472" i="2" s="1" a="1"/>
  <c r="Y2472" i="2" s="1"/>
  <c r="P2472" i="2"/>
  <c r="Z2472" i="2" s="1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A2472" i="2"/>
  <c r="T2472" i="2" s="1"/>
  <c r="AA2471" i="2"/>
  <c r="S2471" i="2"/>
  <c r="R2471" i="2"/>
  <c r="Q2471" i="2"/>
  <c r="Y2471" i="2" s="1" a="1"/>
  <c r="Y2471" i="2" s="1"/>
  <c r="P2471" i="2"/>
  <c r="Z2471" i="2" s="1"/>
  <c r="N2471" i="2"/>
  <c r="M2471" i="2"/>
  <c r="L2471" i="2"/>
  <c r="K2471" i="2"/>
  <c r="X2471" i="2" s="1"/>
  <c r="J2471" i="2"/>
  <c r="I2471" i="2"/>
  <c r="H2471" i="2"/>
  <c r="G2471" i="2"/>
  <c r="F2471" i="2"/>
  <c r="E2471" i="2"/>
  <c r="D2471" i="2"/>
  <c r="C2471" i="2"/>
  <c r="B2471" i="2"/>
  <c r="A2471" i="2"/>
  <c r="T2471" i="2" s="1"/>
  <c r="AA2470" i="2"/>
  <c r="S2470" i="2"/>
  <c r="R2470" i="2"/>
  <c r="Q2470" i="2"/>
  <c r="Y2470" i="2" s="1" a="1"/>
  <c r="Y2470" i="2" s="1"/>
  <c r="P2470" i="2"/>
  <c r="Z2470" i="2" s="1"/>
  <c r="N2470" i="2"/>
  <c r="M2470" i="2"/>
  <c r="L2470" i="2"/>
  <c r="K2470" i="2"/>
  <c r="X2470" i="2" s="1"/>
  <c r="J2470" i="2"/>
  <c r="I2470" i="2"/>
  <c r="H2470" i="2"/>
  <c r="G2470" i="2"/>
  <c r="F2470" i="2"/>
  <c r="E2470" i="2"/>
  <c r="D2470" i="2"/>
  <c r="C2470" i="2"/>
  <c r="B2470" i="2"/>
  <c r="A2470" i="2"/>
  <c r="T2470" i="2" s="1"/>
  <c r="AA2469" i="2"/>
  <c r="S2469" i="2"/>
  <c r="R2469" i="2"/>
  <c r="Q2469" i="2"/>
  <c r="Y2469" i="2" s="1" a="1"/>
  <c r="Y2469" i="2" s="1"/>
  <c r="P2469" i="2"/>
  <c r="Z2469" i="2" s="1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A2469" i="2"/>
  <c r="T2469" i="2" s="1"/>
  <c r="AA2468" i="2"/>
  <c r="S2468" i="2"/>
  <c r="R2468" i="2"/>
  <c r="Q2468" i="2"/>
  <c r="Y2468" i="2" s="1" a="1"/>
  <c r="Y2468" i="2" s="1"/>
  <c r="P2468" i="2"/>
  <c r="Z2468" i="2" s="1"/>
  <c r="N2468" i="2"/>
  <c r="M2468" i="2"/>
  <c r="L2468" i="2"/>
  <c r="K2468" i="2"/>
  <c r="X2468" i="2" s="1"/>
  <c r="J2468" i="2"/>
  <c r="I2468" i="2"/>
  <c r="H2468" i="2"/>
  <c r="G2468" i="2"/>
  <c r="F2468" i="2"/>
  <c r="E2468" i="2"/>
  <c r="D2468" i="2"/>
  <c r="C2468" i="2"/>
  <c r="B2468" i="2"/>
  <c r="A2468" i="2"/>
  <c r="T2468" i="2" s="1"/>
  <c r="AA2467" i="2"/>
  <c r="S2467" i="2"/>
  <c r="R2467" i="2"/>
  <c r="Q2467" i="2"/>
  <c r="Y2467" i="2" s="1" a="1"/>
  <c r="Y2467" i="2" s="1"/>
  <c r="P2467" i="2"/>
  <c r="Z2467" i="2" s="1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A2467" i="2"/>
  <c r="T2467" i="2" s="1"/>
  <c r="AA2466" i="2"/>
  <c r="S2466" i="2"/>
  <c r="R2466" i="2"/>
  <c r="Q2466" i="2"/>
  <c r="Y2466" i="2" s="1" a="1"/>
  <c r="Y2466" i="2" s="1"/>
  <c r="P2466" i="2"/>
  <c r="Z2466" i="2" s="1"/>
  <c r="N2466" i="2"/>
  <c r="M2466" i="2"/>
  <c r="L2466" i="2"/>
  <c r="K2466" i="2"/>
  <c r="X2466" i="2" s="1"/>
  <c r="J2466" i="2"/>
  <c r="I2466" i="2"/>
  <c r="H2466" i="2"/>
  <c r="G2466" i="2"/>
  <c r="F2466" i="2"/>
  <c r="E2466" i="2"/>
  <c r="D2466" i="2"/>
  <c r="C2466" i="2"/>
  <c r="B2466" i="2"/>
  <c r="A2466" i="2"/>
  <c r="T2466" i="2" s="1"/>
  <c r="AA2465" i="2"/>
  <c r="S2465" i="2"/>
  <c r="R2465" i="2"/>
  <c r="Q2465" i="2"/>
  <c r="Y2465" i="2" s="1" a="1"/>
  <c r="Y2465" i="2" s="1"/>
  <c r="P2465" i="2"/>
  <c r="Z2465" i="2" s="1"/>
  <c r="N2465" i="2"/>
  <c r="M2465" i="2"/>
  <c r="L2465" i="2"/>
  <c r="K2465" i="2"/>
  <c r="X2465" i="2" s="1"/>
  <c r="J2465" i="2"/>
  <c r="I2465" i="2"/>
  <c r="H2465" i="2"/>
  <c r="G2465" i="2"/>
  <c r="F2465" i="2"/>
  <c r="E2465" i="2"/>
  <c r="D2465" i="2"/>
  <c r="C2465" i="2"/>
  <c r="B2465" i="2"/>
  <c r="A2465" i="2"/>
  <c r="T2465" i="2" s="1"/>
  <c r="AA2464" i="2"/>
  <c r="S2464" i="2"/>
  <c r="R2464" i="2"/>
  <c r="Q2464" i="2"/>
  <c r="Y2464" i="2" s="1" a="1"/>
  <c r="Y2464" i="2" s="1"/>
  <c r="P2464" i="2"/>
  <c r="Z2464" i="2" s="1"/>
  <c r="N2464" i="2"/>
  <c r="M2464" i="2"/>
  <c r="L2464" i="2"/>
  <c r="K2464" i="2"/>
  <c r="X2464" i="2" s="1"/>
  <c r="J2464" i="2"/>
  <c r="I2464" i="2"/>
  <c r="H2464" i="2"/>
  <c r="G2464" i="2"/>
  <c r="F2464" i="2"/>
  <c r="E2464" i="2"/>
  <c r="D2464" i="2"/>
  <c r="C2464" i="2"/>
  <c r="B2464" i="2"/>
  <c r="A2464" i="2"/>
  <c r="T2464" i="2" s="1"/>
  <c r="AA2463" i="2"/>
  <c r="S2463" i="2"/>
  <c r="R2463" i="2"/>
  <c r="Q2463" i="2"/>
  <c r="Y2463" i="2" s="1" a="1"/>
  <c r="Y2463" i="2" s="1"/>
  <c r="P2463" i="2"/>
  <c r="Z2463" i="2" s="1"/>
  <c r="N2463" i="2"/>
  <c r="M2463" i="2"/>
  <c r="L2463" i="2"/>
  <c r="K2463" i="2"/>
  <c r="X2463" i="2" s="1"/>
  <c r="J2463" i="2"/>
  <c r="I2463" i="2"/>
  <c r="H2463" i="2"/>
  <c r="G2463" i="2"/>
  <c r="F2463" i="2"/>
  <c r="E2463" i="2"/>
  <c r="D2463" i="2"/>
  <c r="C2463" i="2"/>
  <c r="B2463" i="2"/>
  <c r="A2463" i="2"/>
  <c r="T2463" i="2" s="1"/>
  <c r="AA2462" i="2"/>
  <c r="S2462" i="2"/>
  <c r="R2462" i="2"/>
  <c r="Q2462" i="2"/>
  <c r="Y2462" i="2" s="1" a="1"/>
  <c r="Y2462" i="2" s="1"/>
  <c r="P2462" i="2"/>
  <c r="Z2462" i="2" s="1"/>
  <c r="N2462" i="2"/>
  <c r="M2462" i="2"/>
  <c r="L2462" i="2"/>
  <c r="K2462" i="2"/>
  <c r="X2462" i="2" s="1"/>
  <c r="J2462" i="2"/>
  <c r="I2462" i="2"/>
  <c r="H2462" i="2"/>
  <c r="G2462" i="2"/>
  <c r="F2462" i="2"/>
  <c r="E2462" i="2"/>
  <c r="D2462" i="2"/>
  <c r="C2462" i="2"/>
  <c r="B2462" i="2"/>
  <c r="A2462" i="2"/>
  <c r="T2462" i="2" s="1"/>
  <c r="AA2461" i="2"/>
  <c r="S2461" i="2"/>
  <c r="R2461" i="2"/>
  <c r="Q2461" i="2"/>
  <c r="Y2461" i="2" s="1" a="1"/>
  <c r="Y2461" i="2" s="1"/>
  <c r="P2461" i="2"/>
  <c r="Z2461" i="2" s="1"/>
  <c r="N2461" i="2"/>
  <c r="M2461" i="2"/>
  <c r="L2461" i="2"/>
  <c r="K2461" i="2"/>
  <c r="X2461" i="2" s="1"/>
  <c r="J2461" i="2"/>
  <c r="I2461" i="2"/>
  <c r="H2461" i="2"/>
  <c r="G2461" i="2"/>
  <c r="F2461" i="2"/>
  <c r="E2461" i="2"/>
  <c r="D2461" i="2"/>
  <c r="C2461" i="2"/>
  <c r="B2461" i="2"/>
  <c r="A2461" i="2"/>
  <c r="T2461" i="2" s="1"/>
  <c r="AA2460" i="2"/>
  <c r="S2460" i="2"/>
  <c r="R2460" i="2"/>
  <c r="Q2460" i="2"/>
  <c r="Y2460" i="2" s="1" a="1"/>
  <c r="Y2460" i="2" s="1"/>
  <c r="P2460" i="2"/>
  <c r="Z2460" i="2" s="1"/>
  <c r="N2460" i="2"/>
  <c r="M2460" i="2"/>
  <c r="L2460" i="2"/>
  <c r="K2460" i="2"/>
  <c r="X2460" i="2" s="1"/>
  <c r="J2460" i="2"/>
  <c r="I2460" i="2"/>
  <c r="H2460" i="2"/>
  <c r="G2460" i="2"/>
  <c r="F2460" i="2"/>
  <c r="E2460" i="2"/>
  <c r="D2460" i="2"/>
  <c r="C2460" i="2"/>
  <c r="B2460" i="2"/>
  <c r="A2460" i="2"/>
  <c r="T2460" i="2" s="1"/>
  <c r="AA2459" i="2"/>
  <c r="S2459" i="2"/>
  <c r="R2459" i="2"/>
  <c r="Q2459" i="2"/>
  <c r="Y2459" i="2" s="1" a="1"/>
  <c r="Y2459" i="2" s="1"/>
  <c r="P2459" i="2"/>
  <c r="Z2459" i="2" s="1"/>
  <c r="N2459" i="2"/>
  <c r="M2459" i="2"/>
  <c r="L2459" i="2"/>
  <c r="K2459" i="2"/>
  <c r="X2459" i="2" s="1"/>
  <c r="J2459" i="2"/>
  <c r="I2459" i="2"/>
  <c r="H2459" i="2"/>
  <c r="G2459" i="2"/>
  <c r="F2459" i="2"/>
  <c r="E2459" i="2"/>
  <c r="D2459" i="2"/>
  <c r="C2459" i="2"/>
  <c r="B2459" i="2"/>
  <c r="A2459" i="2"/>
  <c r="T2459" i="2" s="1"/>
  <c r="AA2458" i="2"/>
  <c r="S2458" i="2"/>
  <c r="R2458" i="2"/>
  <c r="Q2458" i="2"/>
  <c r="Y2458" i="2" s="1" a="1"/>
  <c r="Y2458" i="2" s="1"/>
  <c r="P2458" i="2"/>
  <c r="Z2458" i="2" s="1"/>
  <c r="N2458" i="2"/>
  <c r="M2458" i="2"/>
  <c r="L2458" i="2"/>
  <c r="K2458" i="2"/>
  <c r="X2458" i="2" s="1"/>
  <c r="J2458" i="2"/>
  <c r="I2458" i="2"/>
  <c r="H2458" i="2"/>
  <c r="G2458" i="2"/>
  <c r="F2458" i="2"/>
  <c r="E2458" i="2"/>
  <c r="D2458" i="2"/>
  <c r="C2458" i="2"/>
  <c r="B2458" i="2"/>
  <c r="A2458" i="2"/>
  <c r="T2458" i="2" s="1"/>
  <c r="AA2457" i="2"/>
  <c r="S2457" i="2"/>
  <c r="R2457" i="2"/>
  <c r="Q2457" i="2"/>
  <c r="Y2457" i="2" s="1" a="1"/>
  <c r="Y2457" i="2" s="1"/>
  <c r="P2457" i="2"/>
  <c r="Z2457" i="2" s="1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A2457" i="2"/>
  <c r="T2457" i="2" s="1"/>
  <c r="AA2456" i="2"/>
  <c r="S2456" i="2"/>
  <c r="R2456" i="2"/>
  <c r="Q2456" i="2"/>
  <c r="Y2456" i="2" s="1" a="1"/>
  <c r="Y2456" i="2" s="1"/>
  <c r="P2456" i="2"/>
  <c r="Z2456" i="2" s="1"/>
  <c r="N2456" i="2"/>
  <c r="M2456" i="2"/>
  <c r="L2456" i="2"/>
  <c r="K2456" i="2"/>
  <c r="X2456" i="2" s="1"/>
  <c r="J2456" i="2"/>
  <c r="I2456" i="2"/>
  <c r="H2456" i="2"/>
  <c r="G2456" i="2"/>
  <c r="F2456" i="2"/>
  <c r="E2456" i="2"/>
  <c r="D2456" i="2"/>
  <c r="C2456" i="2"/>
  <c r="B2456" i="2"/>
  <c r="A2456" i="2"/>
  <c r="T2456" i="2" s="1"/>
  <c r="AA2455" i="2"/>
  <c r="S2455" i="2"/>
  <c r="R2455" i="2"/>
  <c r="Q2455" i="2"/>
  <c r="Y2455" i="2" s="1" a="1"/>
  <c r="Y2455" i="2" s="1"/>
  <c r="P2455" i="2"/>
  <c r="Z2455" i="2" s="1"/>
  <c r="N2455" i="2"/>
  <c r="M2455" i="2"/>
  <c r="L2455" i="2"/>
  <c r="K2455" i="2"/>
  <c r="X2455" i="2" s="1"/>
  <c r="J2455" i="2"/>
  <c r="I2455" i="2"/>
  <c r="H2455" i="2"/>
  <c r="G2455" i="2"/>
  <c r="F2455" i="2"/>
  <c r="E2455" i="2"/>
  <c r="D2455" i="2"/>
  <c r="C2455" i="2"/>
  <c r="B2455" i="2"/>
  <c r="A2455" i="2"/>
  <c r="T2455" i="2" s="1"/>
  <c r="AA2454" i="2"/>
  <c r="S2454" i="2"/>
  <c r="R2454" i="2"/>
  <c r="Q2454" i="2"/>
  <c r="Y2454" i="2" s="1" a="1"/>
  <c r="Y2454" i="2" s="1"/>
  <c r="P2454" i="2"/>
  <c r="Z2454" i="2" s="1"/>
  <c r="N2454" i="2"/>
  <c r="M2454" i="2"/>
  <c r="L2454" i="2"/>
  <c r="K2454" i="2"/>
  <c r="X2454" i="2" s="1"/>
  <c r="J2454" i="2"/>
  <c r="I2454" i="2"/>
  <c r="H2454" i="2"/>
  <c r="G2454" i="2"/>
  <c r="F2454" i="2"/>
  <c r="E2454" i="2"/>
  <c r="D2454" i="2"/>
  <c r="C2454" i="2"/>
  <c r="B2454" i="2"/>
  <c r="A2454" i="2"/>
  <c r="T2454" i="2" s="1"/>
  <c r="AA2453" i="2"/>
  <c r="S2453" i="2"/>
  <c r="R2453" i="2"/>
  <c r="Q2453" i="2"/>
  <c r="Y2453" i="2" s="1" a="1"/>
  <c r="Y2453" i="2" s="1"/>
  <c r="P2453" i="2"/>
  <c r="Z2453" i="2" s="1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A2453" i="2"/>
  <c r="T2453" i="2" s="1"/>
  <c r="AA2452" i="2"/>
  <c r="S2452" i="2"/>
  <c r="R2452" i="2"/>
  <c r="Q2452" i="2"/>
  <c r="Y2452" i="2" s="1" a="1"/>
  <c r="Y2452" i="2" s="1"/>
  <c r="P2452" i="2"/>
  <c r="Z2452" i="2" s="1"/>
  <c r="N2452" i="2"/>
  <c r="M2452" i="2"/>
  <c r="L2452" i="2"/>
  <c r="K2452" i="2"/>
  <c r="X2452" i="2" s="1"/>
  <c r="J2452" i="2"/>
  <c r="I2452" i="2"/>
  <c r="H2452" i="2"/>
  <c r="G2452" i="2"/>
  <c r="F2452" i="2"/>
  <c r="E2452" i="2"/>
  <c r="D2452" i="2"/>
  <c r="C2452" i="2"/>
  <c r="B2452" i="2"/>
  <c r="A2452" i="2"/>
  <c r="T2452" i="2" s="1"/>
  <c r="AA2451" i="2"/>
  <c r="S2451" i="2"/>
  <c r="R2451" i="2"/>
  <c r="Q2451" i="2"/>
  <c r="Y2451" i="2" s="1" a="1"/>
  <c r="Y2451" i="2" s="1"/>
  <c r="P2451" i="2"/>
  <c r="Z2451" i="2" s="1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A2451" i="2"/>
  <c r="T2451" i="2" s="1"/>
  <c r="AA2450" i="2"/>
  <c r="S2450" i="2"/>
  <c r="R2450" i="2"/>
  <c r="Q2450" i="2"/>
  <c r="Y2450" i="2" s="1" a="1"/>
  <c r="Y2450" i="2" s="1"/>
  <c r="P2450" i="2"/>
  <c r="Z2450" i="2" s="1"/>
  <c r="N2450" i="2"/>
  <c r="M2450" i="2"/>
  <c r="L2450" i="2"/>
  <c r="K2450" i="2"/>
  <c r="X2450" i="2" s="1"/>
  <c r="J2450" i="2"/>
  <c r="I2450" i="2"/>
  <c r="H2450" i="2"/>
  <c r="G2450" i="2"/>
  <c r="F2450" i="2"/>
  <c r="E2450" i="2"/>
  <c r="D2450" i="2"/>
  <c r="C2450" i="2"/>
  <c r="B2450" i="2"/>
  <c r="A2450" i="2"/>
  <c r="T2450" i="2" s="1"/>
  <c r="AA2449" i="2"/>
  <c r="S2449" i="2"/>
  <c r="R2449" i="2"/>
  <c r="Q2449" i="2"/>
  <c r="Y2449" i="2" s="1" a="1"/>
  <c r="Y2449" i="2" s="1"/>
  <c r="P2449" i="2"/>
  <c r="Z2449" i="2" s="1"/>
  <c r="N2449" i="2"/>
  <c r="M2449" i="2"/>
  <c r="L2449" i="2"/>
  <c r="K2449" i="2"/>
  <c r="X2449" i="2" s="1"/>
  <c r="J2449" i="2"/>
  <c r="I2449" i="2"/>
  <c r="H2449" i="2"/>
  <c r="G2449" i="2"/>
  <c r="F2449" i="2"/>
  <c r="E2449" i="2"/>
  <c r="D2449" i="2"/>
  <c r="C2449" i="2"/>
  <c r="B2449" i="2"/>
  <c r="A2449" i="2"/>
  <c r="T2449" i="2" s="1"/>
  <c r="AA2448" i="2"/>
  <c r="S2448" i="2"/>
  <c r="R2448" i="2"/>
  <c r="Q2448" i="2"/>
  <c r="Y2448" i="2" s="1" a="1"/>
  <c r="Y2448" i="2" s="1"/>
  <c r="P2448" i="2"/>
  <c r="Z2448" i="2" s="1"/>
  <c r="N2448" i="2"/>
  <c r="M2448" i="2"/>
  <c r="L2448" i="2"/>
  <c r="K2448" i="2"/>
  <c r="X2448" i="2" s="1"/>
  <c r="J2448" i="2"/>
  <c r="I2448" i="2"/>
  <c r="H2448" i="2"/>
  <c r="G2448" i="2"/>
  <c r="F2448" i="2"/>
  <c r="E2448" i="2"/>
  <c r="D2448" i="2"/>
  <c r="C2448" i="2"/>
  <c r="B2448" i="2"/>
  <c r="A2448" i="2"/>
  <c r="T2448" i="2" s="1"/>
  <c r="AA2447" i="2"/>
  <c r="S2447" i="2"/>
  <c r="R2447" i="2"/>
  <c r="Q2447" i="2"/>
  <c r="Y2447" i="2" s="1" a="1"/>
  <c r="Y2447" i="2" s="1"/>
  <c r="P2447" i="2"/>
  <c r="Z2447" i="2" s="1"/>
  <c r="N2447" i="2"/>
  <c r="M2447" i="2"/>
  <c r="L2447" i="2"/>
  <c r="K2447" i="2"/>
  <c r="J2447" i="2"/>
  <c r="I2447" i="2"/>
  <c r="H2447" i="2"/>
  <c r="G2447" i="2"/>
  <c r="F2447" i="2"/>
  <c r="E2447" i="2"/>
  <c r="D2447" i="2"/>
  <c r="C2447" i="2"/>
  <c r="B2447" i="2"/>
  <c r="A2447" i="2"/>
  <c r="T2447" i="2" s="1"/>
  <c r="AA2446" i="2"/>
  <c r="S2446" i="2"/>
  <c r="R2446" i="2"/>
  <c r="Q2446" i="2"/>
  <c r="Y2446" i="2" s="1" a="1"/>
  <c r="Y2446" i="2" s="1"/>
  <c r="P2446" i="2"/>
  <c r="Z2446" i="2" s="1"/>
  <c r="N2446" i="2"/>
  <c r="M2446" i="2"/>
  <c r="L2446" i="2"/>
  <c r="K2446" i="2"/>
  <c r="X2446" i="2" s="1"/>
  <c r="J2446" i="2"/>
  <c r="I2446" i="2"/>
  <c r="H2446" i="2"/>
  <c r="G2446" i="2"/>
  <c r="F2446" i="2"/>
  <c r="E2446" i="2"/>
  <c r="D2446" i="2"/>
  <c r="C2446" i="2"/>
  <c r="B2446" i="2"/>
  <c r="A2446" i="2"/>
  <c r="T2446" i="2" s="1"/>
  <c r="AA2445" i="2"/>
  <c r="S2445" i="2"/>
  <c r="R2445" i="2"/>
  <c r="Q2445" i="2"/>
  <c r="Y2445" i="2" s="1" a="1"/>
  <c r="Y2445" i="2" s="1"/>
  <c r="P2445" i="2"/>
  <c r="Z2445" i="2" s="1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A2445" i="2"/>
  <c r="T2445" i="2" s="1"/>
  <c r="AA2444" i="2"/>
  <c r="S2444" i="2"/>
  <c r="R2444" i="2"/>
  <c r="Q2444" i="2"/>
  <c r="Y2444" i="2" s="1" a="1"/>
  <c r="Y2444" i="2" s="1"/>
  <c r="P2444" i="2"/>
  <c r="Z2444" i="2" s="1"/>
  <c r="N2444" i="2"/>
  <c r="M2444" i="2"/>
  <c r="L2444" i="2"/>
  <c r="K2444" i="2"/>
  <c r="X2444" i="2" s="1"/>
  <c r="J2444" i="2"/>
  <c r="I2444" i="2"/>
  <c r="H2444" i="2"/>
  <c r="G2444" i="2"/>
  <c r="F2444" i="2"/>
  <c r="E2444" i="2"/>
  <c r="D2444" i="2"/>
  <c r="C2444" i="2"/>
  <c r="B2444" i="2"/>
  <c r="A2444" i="2"/>
  <c r="T2444" i="2" s="1"/>
  <c r="AA2443" i="2"/>
  <c r="S2443" i="2"/>
  <c r="R2443" i="2"/>
  <c r="Q2443" i="2"/>
  <c r="Y2443" i="2" s="1" a="1"/>
  <c r="Y2443" i="2" s="1"/>
  <c r="P2443" i="2"/>
  <c r="Z2443" i="2" s="1"/>
  <c r="N2443" i="2"/>
  <c r="M2443" i="2"/>
  <c r="L2443" i="2"/>
  <c r="K2443" i="2"/>
  <c r="X2443" i="2" s="1"/>
  <c r="J2443" i="2"/>
  <c r="I2443" i="2"/>
  <c r="H2443" i="2"/>
  <c r="G2443" i="2"/>
  <c r="F2443" i="2"/>
  <c r="E2443" i="2"/>
  <c r="D2443" i="2"/>
  <c r="C2443" i="2"/>
  <c r="B2443" i="2"/>
  <c r="A2443" i="2"/>
  <c r="T2443" i="2" s="1"/>
  <c r="AA2442" i="2"/>
  <c r="S2442" i="2"/>
  <c r="R2442" i="2"/>
  <c r="Q2442" i="2"/>
  <c r="Y2442" i="2" s="1" a="1"/>
  <c r="Y2442" i="2" s="1"/>
  <c r="P2442" i="2"/>
  <c r="Z2442" i="2" s="1"/>
  <c r="N2442" i="2"/>
  <c r="M2442" i="2"/>
  <c r="L2442" i="2"/>
  <c r="K2442" i="2"/>
  <c r="X2442" i="2" s="1"/>
  <c r="J2442" i="2"/>
  <c r="I2442" i="2"/>
  <c r="H2442" i="2"/>
  <c r="G2442" i="2"/>
  <c r="F2442" i="2"/>
  <c r="E2442" i="2"/>
  <c r="D2442" i="2"/>
  <c r="C2442" i="2"/>
  <c r="B2442" i="2"/>
  <c r="A2442" i="2"/>
  <c r="T2442" i="2" s="1"/>
  <c r="AA2441" i="2"/>
  <c r="S2441" i="2"/>
  <c r="R2441" i="2"/>
  <c r="Q2441" i="2"/>
  <c r="Y2441" i="2" s="1" a="1"/>
  <c r="Y2441" i="2" s="1"/>
  <c r="P2441" i="2"/>
  <c r="Z2441" i="2" s="1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A2441" i="2"/>
  <c r="T2441" i="2" s="1"/>
  <c r="AA2440" i="2"/>
  <c r="S2440" i="2"/>
  <c r="R2440" i="2"/>
  <c r="Q2440" i="2"/>
  <c r="Y2440" i="2" s="1" a="1"/>
  <c r="Y2440" i="2" s="1"/>
  <c r="P2440" i="2"/>
  <c r="Z2440" i="2" s="1"/>
  <c r="N2440" i="2"/>
  <c r="M2440" i="2"/>
  <c r="L2440" i="2"/>
  <c r="K2440" i="2"/>
  <c r="X2440" i="2" s="1"/>
  <c r="J2440" i="2"/>
  <c r="I2440" i="2"/>
  <c r="H2440" i="2"/>
  <c r="G2440" i="2"/>
  <c r="F2440" i="2"/>
  <c r="E2440" i="2"/>
  <c r="D2440" i="2"/>
  <c r="C2440" i="2"/>
  <c r="B2440" i="2"/>
  <c r="A2440" i="2"/>
  <c r="T2440" i="2" s="1"/>
  <c r="AA2439" i="2"/>
  <c r="S2439" i="2"/>
  <c r="R2439" i="2"/>
  <c r="Q2439" i="2"/>
  <c r="Y2439" i="2" s="1" a="1"/>
  <c r="Y2439" i="2" s="1"/>
  <c r="P2439" i="2"/>
  <c r="Z2439" i="2" s="1"/>
  <c r="N2439" i="2"/>
  <c r="M2439" i="2"/>
  <c r="L2439" i="2"/>
  <c r="K2439" i="2"/>
  <c r="J2439" i="2"/>
  <c r="I2439" i="2"/>
  <c r="H2439" i="2"/>
  <c r="G2439" i="2"/>
  <c r="F2439" i="2"/>
  <c r="E2439" i="2"/>
  <c r="D2439" i="2"/>
  <c r="C2439" i="2"/>
  <c r="B2439" i="2"/>
  <c r="A2439" i="2"/>
  <c r="T2439" i="2" s="1"/>
  <c r="AA2438" i="2"/>
  <c r="S2438" i="2"/>
  <c r="R2438" i="2"/>
  <c r="Q2438" i="2"/>
  <c r="Y2438" i="2" s="1" a="1"/>
  <c r="Y2438" i="2" s="1"/>
  <c r="P2438" i="2"/>
  <c r="Z2438" i="2" s="1"/>
  <c r="N2438" i="2"/>
  <c r="M2438" i="2"/>
  <c r="L2438" i="2"/>
  <c r="K2438" i="2"/>
  <c r="X2438" i="2" s="1"/>
  <c r="J2438" i="2"/>
  <c r="I2438" i="2"/>
  <c r="H2438" i="2"/>
  <c r="G2438" i="2"/>
  <c r="F2438" i="2"/>
  <c r="E2438" i="2"/>
  <c r="D2438" i="2"/>
  <c r="C2438" i="2"/>
  <c r="B2438" i="2"/>
  <c r="A2438" i="2"/>
  <c r="T2438" i="2" s="1"/>
  <c r="AA2437" i="2"/>
  <c r="S2437" i="2"/>
  <c r="R2437" i="2"/>
  <c r="Q2437" i="2"/>
  <c r="Y2437" i="2" s="1" a="1"/>
  <c r="Y2437" i="2" s="1"/>
  <c r="P2437" i="2"/>
  <c r="Z2437" i="2" s="1"/>
  <c r="N2437" i="2"/>
  <c r="M2437" i="2"/>
  <c r="L2437" i="2"/>
  <c r="K2437" i="2"/>
  <c r="X2437" i="2" s="1"/>
  <c r="J2437" i="2"/>
  <c r="I2437" i="2"/>
  <c r="H2437" i="2"/>
  <c r="G2437" i="2"/>
  <c r="F2437" i="2"/>
  <c r="E2437" i="2"/>
  <c r="D2437" i="2"/>
  <c r="C2437" i="2"/>
  <c r="B2437" i="2"/>
  <c r="A2437" i="2"/>
  <c r="T2437" i="2" s="1"/>
  <c r="AA2436" i="2"/>
  <c r="S2436" i="2"/>
  <c r="R2436" i="2"/>
  <c r="Q2436" i="2"/>
  <c r="Y2436" i="2" s="1" a="1"/>
  <c r="Y2436" i="2" s="1"/>
  <c r="P2436" i="2"/>
  <c r="Z2436" i="2" s="1"/>
  <c r="N2436" i="2"/>
  <c r="M2436" i="2"/>
  <c r="L2436" i="2"/>
  <c r="K2436" i="2"/>
  <c r="X2436" i="2" s="1"/>
  <c r="J2436" i="2"/>
  <c r="I2436" i="2"/>
  <c r="H2436" i="2"/>
  <c r="G2436" i="2"/>
  <c r="F2436" i="2"/>
  <c r="E2436" i="2"/>
  <c r="D2436" i="2"/>
  <c r="C2436" i="2"/>
  <c r="B2436" i="2"/>
  <c r="A2436" i="2"/>
  <c r="T2436" i="2" s="1"/>
  <c r="AA2435" i="2"/>
  <c r="S2435" i="2"/>
  <c r="R2435" i="2"/>
  <c r="Q2435" i="2"/>
  <c r="Y2435" i="2" s="1" a="1"/>
  <c r="Y2435" i="2" s="1"/>
  <c r="P2435" i="2"/>
  <c r="Z2435" i="2" s="1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A2435" i="2"/>
  <c r="T2435" i="2" s="1"/>
  <c r="AA2434" i="2"/>
  <c r="S2434" i="2"/>
  <c r="R2434" i="2"/>
  <c r="Q2434" i="2"/>
  <c r="Y2434" i="2" s="1" a="1"/>
  <c r="Y2434" i="2" s="1"/>
  <c r="P2434" i="2"/>
  <c r="Z2434" i="2" s="1"/>
  <c r="N2434" i="2"/>
  <c r="M2434" i="2"/>
  <c r="L2434" i="2"/>
  <c r="K2434" i="2"/>
  <c r="X2434" i="2" s="1"/>
  <c r="J2434" i="2"/>
  <c r="I2434" i="2"/>
  <c r="H2434" i="2"/>
  <c r="G2434" i="2"/>
  <c r="F2434" i="2"/>
  <c r="E2434" i="2"/>
  <c r="D2434" i="2"/>
  <c r="C2434" i="2"/>
  <c r="B2434" i="2"/>
  <c r="A2434" i="2"/>
  <c r="T2434" i="2" s="1"/>
  <c r="AA2433" i="2"/>
  <c r="S2433" i="2"/>
  <c r="R2433" i="2"/>
  <c r="Q2433" i="2"/>
  <c r="Y2433" i="2" s="1" a="1"/>
  <c r="Y2433" i="2" s="1"/>
  <c r="P2433" i="2"/>
  <c r="Z2433" i="2" s="1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A2433" i="2"/>
  <c r="T2433" i="2" s="1"/>
  <c r="AA2432" i="2"/>
  <c r="S2432" i="2"/>
  <c r="R2432" i="2"/>
  <c r="Q2432" i="2"/>
  <c r="Y2432" i="2" s="1" a="1"/>
  <c r="Y2432" i="2" s="1"/>
  <c r="P2432" i="2"/>
  <c r="Z2432" i="2" s="1"/>
  <c r="N2432" i="2"/>
  <c r="M2432" i="2"/>
  <c r="L2432" i="2"/>
  <c r="K2432" i="2"/>
  <c r="X2432" i="2" s="1"/>
  <c r="J2432" i="2"/>
  <c r="I2432" i="2"/>
  <c r="H2432" i="2"/>
  <c r="G2432" i="2"/>
  <c r="F2432" i="2"/>
  <c r="E2432" i="2"/>
  <c r="D2432" i="2"/>
  <c r="C2432" i="2"/>
  <c r="B2432" i="2"/>
  <c r="A2432" i="2"/>
  <c r="T2432" i="2" s="1"/>
  <c r="AA2431" i="2"/>
  <c r="S2431" i="2"/>
  <c r="R2431" i="2"/>
  <c r="Q2431" i="2"/>
  <c r="Y2431" i="2" s="1" a="1"/>
  <c r="Y2431" i="2" s="1"/>
  <c r="P2431" i="2"/>
  <c r="Z2431" i="2" s="1"/>
  <c r="N2431" i="2"/>
  <c r="M2431" i="2"/>
  <c r="L2431" i="2"/>
  <c r="K2431" i="2"/>
  <c r="X2431" i="2" s="1"/>
  <c r="J2431" i="2"/>
  <c r="I2431" i="2"/>
  <c r="H2431" i="2"/>
  <c r="G2431" i="2"/>
  <c r="F2431" i="2"/>
  <c r="E2431" i="2"/>
  <c r="D2431" i="2"/>
  <c r="C2431" i="2"/>
  <c r="B2431" i="2"/>
  <c r="A2431" i="2"/>
  <c r="T2431" i="2" s="1"/>
  <c r="AA2430" i="2"/>
  <c r="S2430" i="2"/>
  <c r="R2430" i="2"/>
  <c r="Q2430" i="2"/>
  <c r="Y2430" i="2" s="1" a="1"/>
  <c r="Y2430" i="2" s="1"/>
  <c r="P2430" i="2"/>
  <c r="Z2430" i="2" s="1"/>
  <c r="N2430" i="2"/>
  <c r="M2430" i="2"/>
  <c r="L2430" i="2"/>
  <c r="K2430" i="2"/>
  <c r="X2430" i="2" s="1"/>
  <c r="J2430" i="2"/>
  <c r="I2430" i="2"/>
  <c r="H2430" i="2"/>
  <c r="G2430" i="2"/>
  <c r="F2430" i="2"/>
  <c r="E2430" i="2"/>
  <c r="D2430" i="2"/>
  <c r="C2430" i="2"/>
  <c r="B2430" i="2"/>
  <c r="A2430" i="2"/>
  <c r="T2430" i="2" s="1"/>
  <c r="AA2429" i="2"/>
  <c r="S2429" i="2"/>
  <c r="R2429" i="2"/>
  <c r="Q2429" i="2"/>
  <c r="Y2429" i="2" s="1" a="1"/>
  <c r="Y2429" i="2" s="1"/>
  <c r="P2429" i="2"/>
  <c r="Z2429" i="2" s="1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A2429" i="2"/>
  <c r="T2429" i="2" s="1"/>
  <c r="AA2428" i="2"/>
  <c r="S2428" i="2"/>
  <c r="R2428" i="2"/>
  <c r="Q2428" i="2"/>
  <c r="Y2428" i="2" s="1" a="1"/>
  <c r="Y2428" i="2" s="1"/>
  <c r="P2428" i="2"/>
  <c r="Z2428" i="2" s="1"/>
  <c r="N2428" i="2"/>
  <c r="M2428" i="2"/>
  <c r="L2428" i="2"/>
  <c r="K2428" i="2"/>
  <c r="X2428" i="2" s="1"/>
  <c r="J2428" i="2"/>
  <c r="I2428" i="2"/>
  <c r="H2428" i="2"/>
  <c r="G2428" i="2"/>
  <c r="F2428" i="2"/>
  <c r="E2428" i="2"/>
  <c r="D2428" i="2"/>
  <c r="C2428" i="2"/>
  <c r="B2428" i="2"/>
  <c r="A2428" i="2"/>
  <c r="T2428" i="2" s="1"/>
  <c r="AA2427" i="2"/>
  <c r="S2427" i="2"/>
  <c r="R2427" i="2"/>
  <c r="Q2427" i="2"/>
  <c r="Y2427" i="2" s="1" a="1"/>
  <c r="Y2427" i="2" s="1"/>
  <c r="P2427" i="2"/>
  <c r="Z2427" i="2" s="1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A2427" i="2"/>
  <c r="T2427" i="2" s="1"/>
  <c r="AA2426" i="2"/>
  <c r="S2426" i="2"/>
  <c r="R2426" i="2"/>
  <c r="Q2426" i="2"/>
  <c r="Y2426" i="2" s="1" a="1"/>
  <c r="Y2426" i="2" s="1"/>
  <c r="P2426" i="2"/>
  <c r="Z2426" i="2" s="1"/>
  <c r="N2426" i="2"/>
  <c r="M2426" i="2"/>
  <c r="L2426" i="2"/>
  <c r="K2426" i="2"/>
  <c r="X2426" i="2" s="1"/>
  <c r="J2426" i="2"/>
  <c r="I2426" i="2"/>
  <c r="H2426" i="2"/>
  <c r="G2426" i="2"/>
  <c r="F2426" i="2"/>
  <c r="E2426" i="2"/>
  <c r="D2426" i="2"/>
  <c r="C2426" i="2"/>
  <c r="B2426" i="2"/>
  <c r="A2426" i="2"/>
  <c r="T2426" i="2" s="1"/>
  <c r="AA2425" i="2"/>
  <c r="S2425" i="2"/>
  <c r="R2425" i="2"/>
  <c r="Q2425" i="2"/>
  <c r="Y2425" i="2" s="1" a="1"/>
  <c r="Y2425" i="2" s="1"/>
  <c r="P2425" i="2"/>
  <c r="Z2425" i="2" s="1"/>
  <c r="N2425" i="2"/>
  <c r="M2425" i="2"/>
  <c r="L2425" i="2"/>
  <c r="K2425" i="2"/>
  <c r="X2425" i="2" s="1"/>
  <c r="J2425" i="2"/>
  <c r="I2425" i="2"/>
  <c r="H2425" i="2"/>
  <c r="G2425" i="2"/>
  <c r="F2425" i="2"/>
  <c r="E2425" i="2"/>
  <c r="D2425" i="2"/>
  <c r="C2425" i="2"/>
  <c r="B2425" i="2"/>
  <c r="A2425" i="2"/>
  <c r="T2425" i="2" s="1"/>
  <c r="AA2424" i="2"/>
  <c r="S2424" i="2"/>
  <c r="R2424" i="2"/>
  <c r="Q2424" i="2"/>
  <c r="Y2424" i="2" s="1" a="1"/>
  <c r="Y2424" i="2" s="1"/>
  <c r="P2424" i="2"/>
  <c r="Z2424" i="2" s="1"/>
  <c r="N2424" i="2"/>
  <c r="M2424" i="2"/>
  <c r="L2424" i="2"/>
  <c r="K2424" i="2"/>
  <c r="X2424" i="2" s="1"/>
  <c r="J2424" i="2"/>
  <c r="I2424" i="2"/>
  <c r="H2424" i="2"/>
  <c r="G2424" i="2"/>
  <c r="F2424" i="2"/>
  <c r="E2424" i="2"/>
  <c r="D2424" i="2"/>
  <c r="C2424" i="2"/>
  <c r="B2424" i="2"/>
  <c r="A2424" i="2"/>
  <c r="T2424" i="2" s="1"/>
  <c r="AA2423" i="2"/>
  <c r="S2423" i="2"/>
  <c r="R2423" i="2"/>
  <c r="Q2423" i="2"/>
  <c r="Y2423" i="2" s="1" a="1"/>
  <c r="Y2423" i="2" s="1"/>
  <c r="P2423" i="2"/>
  <c r="Z2423" i="2" s="1"/>
  <c r="N2423" i="2"/>
  <c r="M2423" i="2"/>
  <c r="L2423" i="2"/>
  <c r="K2423" i="2"/>
  <c r="J2423" i="2"/>
  <c r="I2423" i="2"/>
  <c r="H2423" i="2"/>
  <c r="G2423" i="2"/>
  <c r="F2423" i="2"/>
  <c r="E2423" i="2"/>
  <c r="D2423" i="2"/>
  <c r="C2423" i="2"/>
  <c r="B2423" i="2"/>
  <c r="A2423" i="2"/>
  <c r="T2423" i="2" s="1"/>
  <c r="AA2422" i="2"/>
  <c r="S2422" i="2"/>
  <c r="R2422" i="2"/>
  <c r="Q2422" i="2"/>
  <c r="Y2422" i="2" s="1" a="1"/>
  <c r="Y2422" i="2" s="1"/>
  <c r="P2422" i="2"/>
  <c r="Z2422" i="2" s="1"/>
  <c r="N2422" i="2"/>
  <c r="M2422" i="2"/>
  <c r="L2422" i="2"/>
  <c r="K2422" i="2"/>
  <c r="X2422" i="2" s="1"/>
  <c r="J2422" i="2"/>
  <c r="I2422" i="2"/>
  <c r="H2422" i="2"/>
  <c r="G2422" i="2"/>
  <c r="F2422" i="2"/>
  <c r="E2422" i="2"/>
  <c r="D2422" i="2"/>
  <c r="C2422" i="2"/>
  <c r="B2422" i="2"/>
  <c r="A2422" i="2"/>
  <c r="T2422" i="2" s="1"/>
  <c r="AA2421" i="2"/>
  <c r="S2421" i="2"/>
  <c r="R2421" i="2"/>
  <c r="Q2421" i="2"/>
  <c r="Y2421" i="2" s="1" a="1"/>
  <c r="Y2421" i="2" s="1"/>
  <c r="P2421" i="2"/>
  <c r="Z2421" i="2" s="1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A2421" i="2"/>
  <c r="T2421" i="2" s="1"/>
  <c r="AA2420" i="2"/>
  <c r="S2420" i="2"/>
  <c r="R2420" i="2"/>
  <c r="Q2420" i="2"/>
  <c r="Y2420" i="2" s="1" a="1"/>
  <c r="Y2420" i="2" s="1"/>
  <c r="P2420" i="2"/>
  <c r="Z2420" i="2" s="1"/>
  <c r="N2420" i="2"/>
  <c r="M2420" i="2"/>
  <c r="L2420" i="2"/>
  <c r="K2420" i="2"/>
  <c r="X2420" i="2" s="1"/>
  <c r="J2420" i="2"/>
  <c r="I2420" i="2"/>
  <c r="H2420" i="2"/>
  <c r="G2420" i="2"/>
  <c r="F2420" i="2"/>
  <c r="E2420" i="2"/>
  <c r="D2420" i="2"/>
  <c r="C2420" i="2"/>
  <c r="B2420" i="2"/>
  <c r="A2420" i="2"/>
  <c r="T2420" i="2" s="1"/>
  <c r="AA2419" i="2"/>
  <c r="S2419" i="2"/>
  <c r="R2419" i="2"/>
  <c r="Q2419" i="2"/>
  <c r="Y2419" i="2" s="1" a="1"/>
  <c r="Y2419" i="2" s="1"/>
  <c r="P2419" i="2"/>
  <c r="Z2419" i="2" s="1"/>
  <c r="N2419" i="2"/>
  <c r="M2419" i="2"/>
  <c r="L2419" i="2"/>
  <c r="K2419" i="2"/>
  <c r="X2419" i="2" s="1"/>
  <c r="J2419" i="2"/>
  <c r="I2419" i="2"/>
  <c r="H2419" i="2"/>
  <c r="G2419" i="2"/>
  <c r="F2419" i="2"/>
  <c r="E2419" i="2"/>
  <c r="D2419" i="2"/>
  <c r="C2419" i="2"/>
  <c r="B2419" i="2"/>
  <c r="A2419" i="2"/>
  <c r="T2419" i="2" s="1"/>
  <c r="AA2418" i="2"/>
  <c r="S2418" i="2"/>
  <c r="R2418" i="2"/>
  <c r="Q2418" i="2"/>
  <c r="Y2418" i="2" s="1" a="1"/>
  <c r="Y2418" i="2" s="1"/>
  <c r="P2418" i="2"/>
  <c r="Z2418" i="2" s="1"/>
  <c r="N2418" i="2"/>
  <c r="M2418" i="2"/>
  <c r="L2418" i="2"/>
  <c r="K2418" i="2"/>
  <c r="X2418" i="2" s="1"/>
  <c r="J2418" i="2"/>
  <c r="I2418" i="2"/>
  <c r="H2418" i="2"/>
  <c r="G2418" i="2"/>
  <c r="F2418" i="2"/>
  <c r="E2418" i="2"/>
  <c r="D2418" i="2"/>
  <c r="C2418" i="2"/>
  <c r="B2418" i="2"/>
  <c r="A2418" i="2"/>
  <c r="T2418" i="2" s="1"/>
  <c r="AA2417" i="2"/>
  <c r="S2417" i="2"/>
  <c r="R2417" i="2"/>
  <c r="Q2417" i="2"/>
  <c r="Y2417" i="2" s="1" a="1"/>
  <c r="Y2417" i="2" s="1"/>
  <c r="P2417" i="2"/>
  <c r="Z2417" i="2" s="1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A2417" i="2"/>
  <c r="T2417" i="2" s="1"/>
  <c r="AA2416" i="2"/>
  <c r="S2416" i="2"/>
  <c r="R2416" i="2"/>
  <c r="Q2416" i="2"/>
  <c r="Y2416" i="2" s="1" a="1"/>
  <c r="Y2416" i="2" s="1"/>
  <c r="P2416" i="2"/>
  <c r="Z2416" i="2" s="1"/>
  <c r="N2416" i="2"/>
  <c r="M2416" i="2"/>
  <c r="L2416" i="2"/>
  <c r="K2416" i="2"/>
  <c r="X2416" i="2" s="1"/>
  <c r="J2416" i="2"/>
  <c r="I2416" i="2"/>
  <c r="H2416" i="2"/>
  <c r="G2416" i="2"/>
  <c r="F2416" i="2"/>
  <c r="E2416" i="2"/>
  <c r="D2416" i="2"/>
  <c r="C2416" i="2"/>
  <c r="B2416" i="2"/>
  <c r="A2416" i="2"/>
  <c r="T2416" i="2" s="1"/>
  <c r="AA2415" i="2"/>
  <c r="S2415" i="2"/>
  <c r="R2415" i="2"/>
  <c r="Q2415" i="2"/>
  <c r="Y2415" i="2" s="1" a="1"/>
  <c r="Y2415" i="2" s="1"/>
  <c r="P2415" i="2"/>
  <c r="Z2415" i="2" s="1"/>
  <c r="N2415" i="2"/>
  <c r="M2415" i="2"/>
  <c r="L2415" i="2"/>
  <c r="K2415" i="2"/>
  <c r="J2415" i="2"/>
  <c r="I2415" i="2"/>
  <c r="H2415" i="2"/>
  <c r="G2415" i="2"/>
  <c r="F2415" i="2"/>
  <c r="E2415" i="2"/>
  <c r="D2415" i="2"/>
  <c r="C2415" i="2"/>
  <c r="B2415" i="2"/>
  <c r="A2415" i="2"/>
  <c r="T2415" i="2" s="1"/>
  <c r="AA2414" i="2"/>
  <c r="S2414" i="2"/>
  <c r="R2414" i="2"/>
  <c r="Q2414" i="2"/>
  <c r="Y2414" i="2" s="1" a="1"/>
  <c r="Y2414" i="2" s="1"/>
  <c r="P2414" i="2"/>
  <c r="Z2414" i="2" s="1"/>
  <c r="N2414" i="2"/>
  <c r="M2414" i="2"/>
  <c r="L2414" i="2"/>
  <c r="K2414" i="2"/>
  <c r="X2414" i="2" s="1"/>
  <c r="J2414" i="2"/>
  <c r="I2414" i="2"/>
  <c r="H2414" i="2"/>
  <c r="G2414" i="2"/>
  <c r="F2414" i="2"/>
  <c r="E2414" i="2"/>
  <c r="D2414" i="2"/>
  <c r="C2414" i="2"/>
  <c r="B2414" i="2"/>
  <c r="A2414" i="2"/>
  <c r="T2414" i="2" s="1"/>
  <c r="AA2413" i="2"/>
  <c r="S2413" i="2"/>
  <c r="R2413" i="2"/>
  <c r="Q2413" i="2"/>
  <c r="Y2413" i="2" s="1" a="1"/>
  <c r="Y2413" i="2" s="1"/>
  <c r="P2413" i="2"/>
  <c r="Z2413" i="2" s="1"/>
  <c r="N2413" i="2"/>
  <c r="M2413" i="2"/>
  <c r="L2413" i="2"/>
  <c r="K2413" i="2"/>
  <c r="X2413" i="2" s="1"/>
  <c r="J2413" i="2"/>
  <c r="I2413" i="2"/>
  <c r="H2413" i="2"/>
  <c r="G2413" i="2"/>
  <c r="F2413" i="2"/>
  <c r="E2413" i="2"/>
  <c r="D2413" i="2"/>
  <c r="C2413" i="2"/>
  <c r="B2413" i="2"/>
  <c r="A2413" i="2"/>
  <c r="T2413" i="2" s="1"/>
  <c r="AA2412" i="2"/>
  <c r="S2412" i="2"/>
  <c r="R2412" i="2"/>
  <c r="Q2412" i="2"/>
  <c r="Y2412" i="2" s="1" a="1"/>
  <c r="Y2412" i="2" s="1"/>
  <c r="P2412" i="2"/>
  <c r="Z2412" i="2" s="1"/>
  <c r="N2412" i="2"/>
  <c r="M2412" i="2"/>
  <c r="L2412" i="2"/>
  <c r="K2412" i="2"/>
  <c r="X2412" i="2" s="1"/>
  <c r="J2412" i="2"/>
  <c r="I2412" i="2"/>
  <c r="H2412" i="2"/>
  <c r="G2412" i="2"/>
  <c r="F2412" i="2"/>
  <c r="E2412" i="2"/>
  <c r="D2412" i="2"/>
  <c r="C2412" i="2"/>
  <c r="B2412" i="2"/>
  <c r="A2412" i="2"/>
  <c r="T2412" i="2" s="1"/>
  <c r="AA2411" i="2"/>
  <c r="S2411" i="2"/>
  <c r="R2411" i="2"/>
  <c r="Q2411" i="2"/>
  <c r="Y2411" i="2" s="1" a="1"/>
  <c r="Y2411" i="2" s="1"/>
  <c r="P2411" i="2"/>
  <c r="Z2411" i="2" s="1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A2411" i="2"/>
  <c r="T2411" i="2" s="1"/>
  <c r="AA2410" i="2"/>
  <c r="S2410" i="2"/>
  <c r="R2410" i="2"/>
  <c r="Q2410" i="2"/>
  <c r="Y2410" i="2" s="1" a="1"/>
  <c r="Y2410" i="2" s="1"/>
  <c r="P2410" i="2"/>
  <c r="Z2410" i="2" s="1"/>
  <c r="N2410" i="2"/>
  <c r="M2410" i="2"/>
  <c r="L2410" i="2"/>
  <c r="K2410" i="2"/>
  <c r="X2410" i="2" s="1"/>
  <c r="J2410" i="2"/>
  <c r="I2410" i="2"/>
  <c r="H2410" i="2"/>
  <c r="G2410" i="2"/>
  <c r="F2410" i="2"/>
  <c r="E2410" i="2"/>
  <c r="D2410" i="2"/>
  <c r="C2410" i="2"/>
  <c r="B2410" i="2"/>
  <c r="A2410" i="2"/>
  <c r="T2410" i="2" s="1"/>
  <c r="AA2409" i="2"/>
  <c r="S2409" i="2"/>
  <c r="R2409" i="2"/>
  <c r="Q2409" i="2"/>
  <c r="Y2409" i="2" s="1" a="1"/>
  <c r="Y2409" i="2" s="1"/>
  <c r="P2409" i="2"/>
  <c r="Z2409" i="2" s="1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A2409" i="2"/>
  <c r="T2409" i="2" s="1"/>
  <c r="AA2408" i="2"/>
  <c r="S2408" i="2"/>
  <c r="R2408" i="2"/>
  <c r="Q2408" i="2"/>
  <c r="Y2408" i="2" s="1" a="1"/>
  <c r="Y2408" i="2" s="1"/>
  <c r="P2408" i="2"/>
  <c r="Z2408" i="2" s="1"/>
  <c r="N2408" i="2"/>
  <c r="M2408" i="2"/>
  <c r="L2408" i="2"/>
  <c r="K2408" i="2"/>
  <c r="X2408" i="2" s="1"/>
  <c r="J2408" i="2"/>
  <c r="I2408" i="2"/>
  <c r="H2408" i="2"/>
  <c r="G2408" i="2"/>
  <c r="F2408" i="2"/>
  <c r="E2408" i="2"/>
  <c r="D2408" i="2"/>
  <c r="C2408" i="2"/>
  <c r="B2408" i="2"/>
  <c r="A2408" i="2"/>
  <c r="T2408" i="2" s="1"/>
  <c r="AA2407" i="2"/>
  <c r="S2407" i="2"/>
  <c r="R2407" i="2"/>
  <c r="Q2407" i="2"/>
  <c r="Y2407" i="2" s="1" a="1"/>
  <c r="Y2407" i="2" s="1"/>
  <c r="P2407" i="2"/>
  <c r="Z2407" i="2" s="1"/>
  <c r="N2407" i="2"/>
  <c r="M2407" i="2"/>
  <c r="L2407" i="2"/>
  <c r="K2407" i="2"/>
  <c r="X2407" i="2" s="1"/>
  <c r="J2407" i="2"/>
  <c r="I2407" i="2"/>
  <c r="H2407" i="2"/>
  <c r="G2407" i="2"/>
  <c r="F2407" i="2"/>
  <c r="E2407" i="2"/>
  <c r="D2407" i="2"/>
  <c r="C2407" i="2"/>
  <c r="B2407" i="2"/>
  <c r="A2407" i="2"/>
  <c r="T2407" i="2" s="1"/>
  <c r="AA2406" i="2"/>
  <c r="S2406" i="2"/>
  <c r="R2406" i="2"/>
  <c r="Q2406" i="2"/>
  <c r="Y2406" i="2" s="1" a="1"/>
  <c r="Y2406" i="2" s="1"/>
  <c r="P2406" i="2"/>
  <c r="Z2406" i="2" s="1"/>
  <c r="N2406" i="2"/>
  <c r="M2406" i="2"/>
  <c r="L2406" i="2"/>
  <c r="K2406" i="2"/>
  <c r="X2406" i="2" s="1"/>
  <c r="J2406" i="2"/>
  <c r="I2406" i="2"/>
  <c r="H2406" i="2"/>
  <c r="G2406" i="2"/>
  <c r="F2406" i="2"/>
  <c r="E2406" i="2"/>
  <c r="D2406" i="2"/>
  <c r="C2406" i="2"/>
  <c r="B2406" i="2"/>
  <c r="A2406" i="2"/>
  <c r="T2406" i="2" s="1"/>
  <c r="AA2405" i="2"/>
  <c r="S2405" i="2"/>
  <c r="R2405" i="2"/>
  <c r="Q2405" i="2"/>
  <c r="Y2405" i="2" s="1" a="1"/>
  <c r="Y2405" i="2" s="1"/>
  <c r="P2405" i="2"/>
  <c r="Z2405" i="2" s="1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A2405" i="2"/>
  <c r="T2405" i="2" s="1"/>
  <c r="AA2404" i="2"/>
  <c r="S2404" i="2"/>
  <c r="R2404" i="2"/>
  <c r="Q2404" i="2"/>
  <c r="Y2404" i="2" s="1" a="1"/>
  <c r="Y2404" i="2" s="1"/>
  <c r="P2404" i="2"/>
  <c r="Z2404" i="2" s="1"/>
  <c r="N2404" i="2"/>
  <c r="M2404" i="2"/>
  <c r="L2404" i="2"/>
  <c r="K2404" i="2"/>
  <c r="X2404" i="2" s="1"/>
  <c r="J2404" i="2"/>
  <c r="I2404" i="2"/>
  <c r="H2404" i="2"/>
  <c r="G2404" i="2"/>
  <c r="F2404" i="2"/>
  <c r="E2404" i="2"/>
  <c r="D2404" i="2"/>
  <c r="C2404" i="2"/>
  <c r="B2404" i="2"/>
  <c r="A2404" i="2"/>
  <c r="T2404" i="2" s="1"/>
  <c r="AA2403" i="2"/>
  <c r="S2403" i="2"/>
  <c r="R2403" i="2"/>
  <c r="Q2403" i="2"/>
  <c r="Y2403" i="2" s="1" a="1"/>
  <c r="Y2403" i="2" s="1"/>
  <c r="P2403" i="2"/>
  <c r="Z2403" i="2" s="1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A2403" i="2"/>
  <c r="T2403" i="2" s="1"/>
  <c r="AA2402" i="2"/>
  <c r="S2402" i="2"/>
  <c r="R2402" i="2"/>
  <c r="Q2402" i="2"/>
  <c r="Y2402" i="2" s="1" a="1"/>
  <c r="Y2402" i="2" s="1"/>
  <c r="P2402" i="2"/>
  <c r="Z2402" i="2" s="1"/>
  <c r="N2402" i="2"/>
  <c r="M2402" i="2"/>
  <c r="L2402" i="2"/>
  <c r="K2402" i="2"/>
  <c r="X2402" i="2" s="1"/>
  <c r="J2402" i="2"/>
  <c r="I2402" i="2"/>
  <c r="H2402" i="2"/>
  <c r="G2402" i="2"/>
  <c r="F2402" i="2"/>
  <c r="E2402" i="2"/>
  <c r="D2402" i="2"/>
  <c r="C2402" i="2"/>
  <c r="B2402" i="2"/>
  <c r="A2402" i="2"/>
  <c r="T2402" i="2" s="1"/>
  <c r="AA2401" i="2"/>
  <c r="S2401" i="2"/>
  <c r="R2401" i="2"/>
  <c r="Q2401" i="2"/>
  <c r="Y2401" i="2" s="1" a="1"/>
  <c r="Y2401" i="2" s="1"/>
  <c r="P2401" i="2"/>
  <c r="Z2401" i="2" s="1"/>
  <c r="N2401" i="2"/>
  <c r="M2401" i="2"/>
  <c r="L2401" i="2"/>
  <c r="K2401" i="2"/>
  <c r="X2401" i="2" s="1"/>
  <c r="J2401" i="2"/>
  <c r="I2401" i="2"/>
  <c r="H2401" i="2"/>
  <c r="G2401" i="2"/>
  <c r="F2401" i="2"/>
  <c r="E2401" i="2"/>
  <c r="D2401" i="2"/>
  <c r="C2401" i="2"/>
  <c r="B2401" i="2"/>
  <c r="A2401" i="2"/>
  <c r="T2401" i="2" s="1"/>
  <c r="AA2400" i="2"/>
  <c r="S2400" i="2"/>
  <c r="R2400" i="2"/>
  <c r="Q2400" i="2"/>
  <c r="Y2400" i="2" s="1" a="1"/>
  <c r="Y2400" i="2" s="1"/>
  <c r="P2400" i="2"/>
  <c r="Z2400" i="2" s="1"/>
  <c r="N2400" i="2"/>
  <c r="M2400" i="2"/>
  <c r="L2400" i="2"/>
  <c r="K2400" i="2"/>
  <c r="X2400" i="2" s="1"/>
  <c r="J2400" i="2"/>
  <c r="I2400" i="2"/>
  <c r="H2400" i="2"/>
  <c r="G2400" i="2"/>
  <c r="F2400" i="2"/>
  <c r="E2400" i="2"/>
  <c r="D2400" i="2"/>
  <c r="C2400" i="2"/>
  <c r="B2400" i="2"/>
  <c r="A2400" i="2"/>
  <c r="T2400" i="2" s="1"/>
  <c r="AA2399" i="2"/>
  <c r="S2399" i="2"/>
  <c r="R2399" i="2"/>
  <c r="Q2399" i="2"/>
  <c r="Y2399" i="2" s="1" a="1"/>
  <c r="Y2399" i="2" s="1"/>
  <c r="P2399" i="2"/>
  <c r="Z2399" i="2" s="1"/>
  <c r="N2399" i="2"/>
  <c r="M2399" i="2"/>
  <c r="L2399" i="2"/>
  <c r="K2399" i="2"/>
  <c r="X2399" i="2" s="1"/>
  <c r="J2399" i="2"/>
  <c r="I2399" i="2"/>
  <c r="H2399" i="2"/>
  <c r="G2399" i="2"/>
  <c r="F2399" i="2"/>
  <c r="E2399" i="2"/>
  <c r="D2399" i="2"/>
  <c r="C2399" i="2"/>
  <c r="B2399" i="2"/>
  <c r="A2399" i="2"/>
  <c r="T2399" i="2" s="1"/>
  <c r="AA2398" i="2"/>
  <c r="S2398" i="2"/>
  <c r="R2398" i="2"/>
  <c r="Q2398" i="2"/>
  <c r="Y2398" i="2" s="1" a="1"/>
  <c r="Y2398" i="2" s="1"/>
  <c r="P2398" i="2"/>
  <c r="Z2398" i="2" s="1"/>
  <c r="N2398" i="2"/>
  <c r="M2398" i="2"/>
  <c r="L2398" i="2"/>
  <c r="K2398" i="2"/>
  <c r="X2398" i="2" s="1"/>
  <c r="J2398" i="2"/>
  <c r="I2398" i="2"/>
  <c r="H2398" i="2"/>
  <c r="G2398" i="2"/>
  <c r="F2398" i="2"/>
  <c r="E2398" i="2"/>
  <c r="D2398" i="2"/>
  <c r="C2398" i="2"/>
  <c r="B2398" i="2"/>
  <c r="A2398" i="2"/>
  <c r="T2398" i="2" s="1"/>
  <c r="AA2397" i="2"/>
  <c r="S2397" i="2"/>
  <c r="R2397" i="2"/>
  <c r="Q2397" i="2"/>
  <c r="Y2397" i="2" s="1" a="1"/>
  <c r="Y2397" i="2" s="1"/>
  <c r="P2397" i="2"/>
  <c r="Z2397" i="2" s="1"/>
  <c r="N2397" i="2"/>
  <c r="M2397" i="2"/>
  <c r="L2397" i="2"/>
  <c r="K2397" i="2"/>
  <c r="X2397" i="2" s="1"/>
  <c r="J2397" i="2"/>
  <c r="I2397" i="2"/>
  <c r="H2397" i="2"/>
  <c r="G2397" i="2"/>
  <c r="F2397" i="2"/>
  <c r="E2397" i="2"/>
  <c r="D2397" i="2"/>
  <c r="C2397" i="2"/>
  <c r="B2397" i="2"/>
  <c r="A2397" i="2"/>
  <c r="T2397" i="2" s="1"/>
  <c r="AA2396" i="2"/>
  <c r="S2396" i="2"/>
  <c r="R2396" i="2"/>
  <c r="Q2396" i="2"/>
  <c r="Y2396" i="2" s="1" a="1"/>
  <c r="Y2396" i="2" s="1"/>
  <c r="P2396" i="2"/>
  <c r="Z2396" i="2" s="1"/>
  <c r="N2396" i="2"/>
  <c r="M2396" i="2"/>
  <c r="L2396" i="2"/>
  <c r="K2396" i="2"/>
  <c r="X2396" i="2" s="1"/>
  <c r="J2396" i="2"/>
  <c r="I2396" i="2"/>
  <c r="H2396" i="2"/>
  <c r="G2396" i="2"/>
  <c r="F2396" i="2"/>
  <c r="E2396" i="2"/>
  <c r="D2396" i="2"/>
  <c r="C2396" i="2"/>
  <c r="B2396" i="2"/>
  <c r="A2396" i="2"/>
  <c r="T2396" i="2" s="1"/>
  <c r="AA2395" i="2"/>
  <c r="S2395" i="2"/>
  <c r="R2395" i="2"/>
  <c r="Q2395" i="2"/>
  <c r="Y2395" i="2" s="1" a="1"/>
  <c r="Y2395" i="2" s="1"/>
  <c r="P2395" i="2"/>
  <c r="Z2395" i="2" s="1"/>
  <c r="N2395" i="2"/>
  <c r="M2395" i="2"/>
  <c r="L2395" i="2"/>
  <c r="K2395" i="2"/>
  <c r="X2395" i="2" s="1"/>
  <c r="J2395" i="2"/>
  <c r="I2395" i="2"/>
  <c r="H2395" i="2"/>
  <c r="G2395" i="2"/>
  <c r="F2395" i="2"/>
  <c r="E2395" i="2"/>
  <c r="D2395" i="2"/>
  <c r="C2395" i="2"/>
  <c r="B2395" i="2"/>
  <c r="A2395" i="2"/>
  <c r="T2395" i="2" s="1"/>
  <c r="AA2394" i="2"/>
  <c r="S2394" i="2"/>
  <c r="R2394" i="2"/>
  <c r="Q2394" i="2"/>
  <c r="Y2394" i="2" s="1" a="1"/>
  <c r="Y2394" i="2" s="1"/>
  <c r="P2394" i="2"/>
  <c r="Z2394" i="2" s="1"/>
  <c r="N2394" i="2"/>
  <c r="M2394" i="2"/>
  <c r="L2394" i="2"/>
  <c r="K2394" i="2"/>
  <c r="X2394" i="2" s="1"/>
  <c r="J2394" i="2"/>
  <c r="I2394" i="2"/>
  <c r="H2394" i="2"/>
  <c r="G2394" i="2"/>
  <c r="F2394" i="2"/>
  <c r="E2394" i="2"/>
  <c r="D2394" i="2"/>
  <c r="C2394" i="2"/>
  <c r="B2394" i="2"/>
  <c r="A2394" i="2"/>
  <c r="T2394" i="2" s="1"/>
  <c r="AA2393" i="2"/>
  <c r="S2393" i="2"/>
  <c r="R2393" i="2"/>
  <c r="Q2393" i="2"/>
  <c r="Y2393" i="2" s="1" a="1"/>
  <c r="Y2393" i="2" s="1"/>
  <c r="P2393" i="2"/>
  <c r="Z2393" i="2" s="1"/>
  <c r="N2393" i="2"/>
  <c r="M2393" i="2"/>
  <c r="L2393" i="2"/>
  <c r="K2393" i="2"/>
  <c r="X2393" i="2" s="1"/>
  <c r="J2393" i="2"/>
  <c r="I2393" i="2"/>
  <c r="H2393" i="2"/>
  <c r="G2393" i="2"/>
  <c r="F2393" i="2"/>
  <c r="E2393" i="2"/>
  <c r="D2393" i="2"/>
  <c r="C2393" i="2"/>
  <c r="B2393" i="2"/>
  <c r="A2393" i="2"/>
  <c r="T2393" i="2" s="1"/>
  <c r="AA2392" i="2"/>
  <c r="S2392" i="2"/>
  <c r="R2392" i="2"/>
  <c r="Q2392" i="2"/>
  <c r="Y2392" i="2" s="1" a="1"/>
  <c r="Y2392" i="2" s="1"/>
  <c r="P2392" i="2"/>
  <c r="Z2392" i="2" s="1"/>
  <c r="N2392" i="2"/>
  <c r="M2392" i="2"/>
  <c r="L2392" i="2"/>
  <c r="K2392" i="2"/>
  <c r="X2392" i="2" s="1"/>
  <c r="J2392" i="2"/>
  <c r="I2392" i="2"/>
  <c r="H2392" i="2"/>
  <c r="G2392" i="2"/>
  <c r="F2392" i="2"/>
  <c r="E2392" i="2"/>
  <c r="D2392" i="2"/>
  <c r="C2392" i="2"/>
  <c r="B2392" i="2"/>
  <c r="A2392" i="2"/>
  <c r="T2392" i="2" s="1"/>
  <c r="AA2391" i="2"/>
  <c r="S2391" i="2"/>
  <c r="R2391" i="2"/>
  <c r="Q2391" i="2"/>
  <c r="Y2391" i="2" s="1" a="1"/>
  <c r="Y2391" i="2" s="1"/>
  <c r="P2391" i="2"/>
  <c r="Z2391" i="2" s="1"/>
  <c r="N2391" i="2"/>
  <c r="M2391" i="2"/>
  <c r="L2391" i="2"/>
  <c r="K2391" i="2"/>
  <c r="X2391" i="2" s="1"/>
  <c r="J2391" i="2"/>
  <c r="I2391" i="2"/>
  <c r="H2391" i="2"/>
  <c r="G2391" i="2"/>
  <c r="F2391" i="2"/>
  <c r="E2391" i="2"/>
  <c r="D2391" i="2"/>
  <c r="C2391" i="2"/>
  <c r="B2391" i="2"/>
  <c r="A2391" i="2"/>
  <c r="T2391" i="2" s="1"/>
  <c r="AA2390" i="2"/>
  <c r="S2390" i="2"/>
  <c r="R2390" i="2"/>
  <c r="Q2390" i="2"/>
  <c r="Y2390" i="2" s="1" a="1"/>
  <c r="Y2390" i="2" s="1"/>
  <c r="P2390" i="2"/>
  <c r="Z2390" i="2" s="1"/>
  <c r="N2390" i="2"/>
  <c r="M2390" i="2"/>
  <c r="L2390" i="2"/>
  <c r="K2390" i="2"/>
  <c r="X2390" i="2" s="1"/>
  <c r="J2390" i="2"/>
  <c r="I2390" i="2"/>
  <c r="H2390" i="2"/>
  <c r="G2390" i="2"/>
  <c r="F2390" i="2"/>
  <c r="E2390" i="2"/>
  <c r="D2390" i="2"/>
  <c r="C2390" i="2"/>
  <c r="B2390" i="2"/>
  <c r="A2390" i="2"/>
  <c r="T2390" i="2" s="1"/>
  <c r="AA2389" i="2"/>
  <c r="S2389" i="2"/>
  <c r="R2389" i="2"/>
  <c r="Q2389" i="2"/>
  <c r="Y2389" i="2" s="1" a="1"/>
  <c r="Y2389" i="2" s="1"/>
  <c r="P2389" i="2"/>
  <c r="Z2389" i="2" s="1"/>
  <c r="N2389" i="2"/>
  <c r="M2389" i="2"/>
  <c r="L2389" i="2"/>
  <c r="K2389" i="2"/>
  <c r="X2389" i="2" s="1"/>
  <c r="J2389" i="2"/>
  <c r="I2389" i="2"/>
  <c r="H2389" i="2"/>
  <c r="G2389" i="2"/>
  <c r="F2389" i="2"/>
  <c r="E2389" i="2"/>
  <c r="D2389" i="2"/>
  <c r="C2389" i="2"/>
  <c r="B2389" i="2"/>
  <c r="A2389" i="2"/>
  <c r="T2389" i="2" s="1"/>
  <c r="AA2388" i="2"/>
  <c r="S2388" i="2"/>
  <c r="R2388" i="2"/>
  <c r="Q2388" i="2"/>
  <c r="Y2388" i="2" s="1" a="1"/>
  <c r="Y2388" i="2" s="1"/>
  <c r="P2388" i="2"/>
  <c r="Z2388" i="2" s="1"/>
  <c r="N2388" i="2"/>
  <c r="M2388" i="2"/>
  <c r="L2388" i="2"/>
  <c r="K2388" i="2"/>
  <c r="X2388" i="2" s="1"/>
  <c r="J2388" i="2"/>
  <c r="I2388" i="2"/>
  <c r="H2388" i="2"/>
  <c r="G2388" i="2"/>
  <c r="F2388" i="2"/>
  <c r="E2388" i="2"/>
  <c r="D2388" i="2"/>
  <c r="C2388" i="2"/>
  <c r="B2388" i="2"/>
  <c r="A2388" i="2"/>
  <c r="T2388" i="2" s="1"/>
  <c r="AA2387" i="2"/>
  <c r="S2387" i="2"/>
  <c r="R2387" i="2"/>
  <c r="Q2387" i="2"/>
  <c r="Y2387" i="2" s="1" a="1"/>
  <c r="Y2387" i="2" s="1"/>
  <c r="P2387" i="2"/>
  <c r="Z2387" i="2" s="1"/>
  <c r="N2387" i="2"/>
  <c r="M2387" i="2"/>
  <c r="L2387" i="2"/>
  <c r="K2387" i="2"/>
  <c r="X2387" i="2" s="1"/>
  <c r="J2387" i="2"/>
  <c r="I2387" i="2"/>
  <c r="H2387" i="2"/>
  <c r="G2387" i="2"/>
  <c r="F2387" i="2"/>
  <c r="E2387" i="2"/>
  <c r="D2387" i="2"/>
  <c r="C2387" i="2"/>
  <c r="B2387" i="2"/>
  <c r="A2387" i="2"/>
  <c r="T2387" i="2" s="1"/>
  <c r="AA2386" i="2"/>
  <c r="S2386" i="2"/>
  <c r="R2386" i="2"/>
  <c r="Q2386" i="2"/>
  <c r="Y2386" i="2" s="1" a="1"/>
  <c r="Y2386" i="2" s="1"/>
  <c r="P2386" i="2"/>
  <c r="Z2386" i="2" s="1"/>
  <c r="N2386" i="2"/>
  <c r="M2386" i="2"/>
  <c r="L2386" i="2"/>
  <c r="K2386" i="2"/>
  <c r="X2386" i="2" s="1"/>
  <c r="J2386" i="2"/>
  <c r="I2386" i="2"/>
  <c r="H2386" i="2"/>
  <c r="G2386" i="2"/>
  <c r="F2386" i="2"/>
  <c r="E2386" i="2"/>
  <c r="D2386" i="2"/>
  <c r="C2386" i="2"/>
  <c r="B2386" i="2"/>
  <c r="A2386" i="2"/>
  <c r="T2386" i="2" s="1"/>
  <c r="AA2385" i="2"/>
  <c r="S2385" i="2"/>
  <c r="R2385" i="2"/>
  <c r="Q2385" i="2"/>
  <c r="Y2385" i="2" s="1" a="1"/>
  <c r="Y2385" i="2" s="1"/>
  <c r="P2385" i="2"/>
  <c r="Z2385" i="2" s="1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A2385" i="2"/>
  <c r="T2385" i="2" s="1"/>
  <c r="AA2384" i="2"/>
  <c r="S2384" i="2"/>
  <c r="R2384" i="2"/>
  <c r="Q2384" i="2"/>
  <c r="Y2384" i="2" s="1" a="1"/>
  <c r="Y2384" i="2" s="1"/>
  <c r="P2384" i="2"/>
  <c r="Z2384" i="2" s="1"/>
  <c r="N2384" i="2"/>
  <c r="M2384" i="2"/>
  <c r="L2384" i="2"/>
  <c r="K2384" i="2"/>
  <c r="X2384" i="2" s="1"/>
  <c r="J2384" i="2"/>
  <c r="I2384" i="2"/>
  <c r="H2384" i="2"/>
  <c r="G2384" i="2"/>
  <c r="F2384" i="2"/>
  <c r="E2384" i="2"/>
  <c r="D2384" i="2"/>
  <c r="C2384" i="2"/>
  <c r="B2384" i="2"/>
  <c r="A2384" i="2"/>
  <c r="T2384" i="2" s="1"/>
  <c r="AA2383" i="2"/>
  <c r="S2383" i="2"/>
  <c r="R2383" i="2"/>
  <c r="Q2383" i="2"/>
  <c r="Y2383" i="2" s="1" a="1"/>
  <c r="Y2383" i="2" s="1"/>
  <c r="P2383" i="2"/>
  <c r="Z2383" i="2" s="1"/>
  <c r="N2383" i="2"/>
  <c r="M2383" i="2"/>
  <c r="L2383" i="2"/>
  <c r="K2383" i="2"/>
  <c r="J2383" i="2"/>
  <c r="I2383" i="2"/>
  <c r="H2383" i="2"/>
  <c r="G2383" i="2"/>
  <c r="F2383" i="2"/>
  <c r="E2383" i="2"/>
  <c r="D2383" i="2"/>
  <c r="C2383" i="2"/>
  <c r="B2383" i="2"/>
  <c r="A2383" i="2"/>
  <c r="T2383" i="2" s="1"/>
  <c r="AA2382" i="2"/>
  <c r="S2382" i="2"/>
  <c r="R2382" i="2"/>
  <c r="Q2382" i="2"/>
  <c r="Y2382" i="2" s="1" a="1"/>
  <c r="Y2382" i="2" s="1"/>
  <c r="P2382" i="2"/>
  <c r="Z2382" i="2" s="1"/>
  <c r="N2382" i="2"/>
  <c r="M2382" i="2"/>
  <c r="L2382" i="2"/>
  <c r="K2382" i="2"/>
  <c r="X2382" i="2" s="1"/>
  <c r="J2382" i="2"/>
  <c r="I2382" i="2"/>
  <c r="H2382" i="2"/>
  <c r="G2382" i="2"/>
  <c r="F2382" i="2"/>
  <c r="E2382" i="2"/>
  <c r="D2382" i="2"/>
  <c r="C2382" i="2"/>
  <c r="B2382" i="2"/>
  <c r="A2382" i="2"/>
  <c r="T2382" i="2" s="1"/>
  <c r="AA2381" i="2"/>
  <c r="S2381" i="2"/>
  <c r="R2381" i="2"/>
  <c r="Q2381" i="2"/>
  <c r="Y2381" i="2" s="1" a="1"/>
  <c r="Y2381" i="2" s="1"/>
  <c r="P2381" i="2"/>
  <c r="Z2381" i="2" s="1"/>
  <c r="N2381" i="2"/>
  <c r="M2381" i="2"/>
  <c r="L2381" i="2"/>
  <c r="K2381" i="2"/>
  <c r="X2381" i="2" s="1"/>
  <c r="J2381" i="2"/>
  <c r="I2381" i="2"/>
  <c r="H2381" i="2"/>
  <c r="G2381" i="2"/>
  <c r="F2381" i="2"/>
  <c r="E2381" i="2"/>
  <c r="D2381" i="2"/>
  <c r="C2381" i="2"/>
  <c r="B2381" i="2"/>
  <c r="A2381" i="2"/>
  <c r="T2381" i="2" s="1"/>
  <c r="AA2380" i="2"/>
  <c r="S2380" i="2"/>
  <c r="R2380" i="2"/>
  <c r="Q2380" i="2"/>
  <c r="Y2380" i="2" s="1" a="1"/>
  <c r="Y2380" i="2" s="1"/>
  <c r="P2380" i="2"/>
  <c r="Z2380" i="2" s="1"/>
  <c r="N2380" i="2"/>
  <c r="M2380" i="2"/>
  <c r="L2380" i="2"/>
  <c r="K2380" i="2"/>
  <c r="X2380" i="2" s="1"/>
  <c r="J2380" i="2"/>
  <c r="I2380" i="2"/>
  <c r="H2380" i="2"/>
  <c r="G2380" i="2"/>
  <c r="F2380" i="2"/>
  <c r="E2380" i="2"/>
  <c r="D2380" i="2"/>
  <c r="C2380" i="2"/>
  <c r="B2380" i="2"/>
  <c r="A2380" i="2"/>
  <c r="T2380" i="2" s="1"/>
  <c r="AA2379" i="2"/>
  <c r="S2379" i="2"/>
  <c r="R2379" i="2"/>
  <c r="Q2379" i="2"/>
  <c r="Y2379" i="2" s="1" a="1"/>
  <c r="Y2379" i="2" s="1"/>
  <c r="P2379" i="2"/>
  <c r="Z2379" i="2" s="1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A2379" i="2"/>
  <c r="T2379" i="2" s="1"/>
  <c r="AA2378" i="2"/>
  <c r="S2378" i="2"/>
  <c r="R2378" i="2"/>
  <c r="Q2378" i="2"/>
  <c r="Y2378" i="2" s="1" a="1"/>
  <c r="Y2378" i="2" s="1"/>
  <c r="P2378" i="2"/>
  <c r="Z2378" i="2" s="1"/>
  <c r="N2378" i="2"/>
  <c r="M2378" i="2"/>
  <c r="L2378" i="2"/>
  <c r="K2378" i="2"/>
  <c r="X2378" i="2" s="1"/>
  <c r="J2378" i="2"/>
  <c r="I2378" i="2"/>
  <c r="H2378" i="2"/>
  <c r="G2378" i="2"/>
  <c r="F2378" i="2"/>
  <c r="E2378" i="2"/>
  <c r="D2378" i="2"/>
  <c r="C2378" i="2"/>
  <c r="B2378" i="2"/>
  <c r="A2378" i="2"/>
  <c r="T2378" i="2" s="1"/>
  <c r="AA2377" i="2"/>
  <c r="S2377" i="2"/>
  <c r="R2377" i="2"/>
  <c r="Q2377" i="2"/>
  <c r="Y2377" i="2" s="1" a="1"/>
  <c r="Y2377" i="2" s="1"/>
  <c r="P2377" i="2"/>
  <c r="Z2377" i="2" s="1"/>
  <c r="N2377" i="2"/>
  <c r="M2377" i="2"/>
  <c r="L2377" i="2"/>
  <c r="K2377" i="2"/>
  <c r="X2377" i="2" s="1"/>
  <c r="J2377" i="2"/>
  <c r="I2377" i="2"/>
  <c r="H2377" i="2"/>
  <c r="G2377" i="2"/>
  <c r="F2377" i="2"/>
  <c r="E2377" i="2"/>
  <c r="D2377" i="2"/>
  <c r="C2377" i="2"/>
  <c r="B2377" i="2"/>
  <c r="A2377" i="2"/>
  <c r="T2377" i="2" s="1"/>
  <c r="AA2376" i="2"/>
  <c r="S2376" i="2"/>
  <c r="R2376" i="2"/>
  <c r="Q2376" i="2"/>
  <c r="Y2376" i="2" s="1" a="1"/>
  <c r="Y2376" i="2" s="1"/>
  <c r="P2376" i="2"/>
  <c r="Z2376" i="2" s="1"/>
  <c r="N2376" i="2"/>
  <c r="M2376" i="2"/>
  <c r="L2376" i="2"/>
  <c r="K2376" i="2"/>
  <c r="X2376" i="2" s="1"/>
  <c r="J2376" i="2"/>
  <c r="I2376" i="2"/>
  <c r="H2376" i="2"/>
  <c r="G2376" i="2"/>
  <c r="F2376" i="2"/>
  <c r="E2376" i="2"/>
  <c r="D2376" i="2"/>
  <c r="C2376" i="2"/>
  <c r="B2376" i="2"/>
  <c r="A2376" i="2"/>
  <c r="T2376" i="2" s="1"/>
  <c r="AA2375" i="2"/>
  <c r="S2375" i="2"/>
  <c r="R2375" i="2"/>
  <c r="Q2375" i="2"/>
  <c r="Y2375" i="2" s="1" a="1"/>
  <c r="Y2375" i="2" s="1"/>
  <c r="P2375" i="2"/>
  <c r="Z2375" i="2" s="1"/>
  <c r="N2375" i="2"/>
  <c r="M2375" i="2"/>
  <c r="L2375" i="2"/>
  <c r="K2375" i="2"/>
  <c r="X2375" i="2" s="1"/>
  <c r="J2375" i="2"/>
  <c r="I2375" i="2"/>
  <c r="H2375" i="2"/>
  <c r="G2375" i="2"/>
  <c r="F2375" i="2"/>
  <c r="E2375" i="2"/>
  <c r="D2375" i="2"/>
  <c r="C2375" i="2"/>
  <c r="B2375" i="2"/>
  <c r="A2375" i="2"/>
  <c r="T2375" i="2" s="1"/>
  <c r="AA2374" i="2"/>
  <c r="S2374" i="2"/>
  <c r="R2374" i="2"/>
  <c r="Q2374" i="2"/>
  <c r="Y2374" i="2" s="1" a="1"/>
  <c r="Y2374" i="2" s="1"/>
  <c r="P2374" i="2"/>
  <c r="Z2374" i="2" s="1"/>
  <c r="N2374" i="2"/>
  <c r="M2374" i="2"/>
  <c r="L2374" i="2"/>
  <c r="K2374" i="2"/>
  <c r="X2374" i="2" s="1"/>
  <c r="J2374" i="2"/>
  <c r="I2374" i="2"/>
  <c r="H2374" i="2"/>
  <c r="G2374" i="2"/>
  <c r="F2374" i="2"/>
  <c r="E2374" i="2"/>
  <c r="D2374" i="2"/>
  <c r="C2374" i="2"/>
  <c r="B2374" i="2"/>
  <c r="A2374" i="2"/>
  <c r="T2374" i="2" s="1"/>
  <c r="AA2373" i="2"/>
  <c r="S2373" i="2"/>
  <c r="R2373" i="2"/>
  <c r="Q2373" i="2"/>
  <c r="Y2373" i="2" s="1" a="1"/>
  <c r="Y2373" i="2" s="1"/>
  <c r="P2373" i="2"/>
  <c r="Z2373" i="2" s="1"/>
  <c r="N2373" i="2"/>
  <c r="M2373" i="2"/>
  <c r="L2373" i="2"/>
  <c r="K2373" i="2"/>
  <c r="X2373" i="2" s="1"/>
  <c r="J2373" i="2"/>
  <c r="I2373" i="2"/>
  <c r="H2373" i="2"/>
  <c r="G2373" i="2"/>
  <c r="F2373" i="2"/>
  <c r="E2373" i="2"/>
  <c r="D2373" i="2"/>
  <c r="C2373" i="2"/>
  <c r="B2373" i="2"/>
  <c r="A2373" i="2"/>
  <c r="T2373" i="2" s="1"/>
  <c r="AA2372" i="2"/>
  <c r="S2372" i="2"/>
  <c r="R2372" i="2"/>
  <c r="Q2372" i="2"/>
  <c r="Y2372" i="2" s="1" a="1"/>
  <c r="Y2372" i="2" s="1"/>
  <c r="P2372" i="2"/>
  <c r="Z2372" i="2" s="1"/>
  <c r="N2372" i="2"/>
  <c r="M2372" i="2"/>
  <c r="L2372" i="2"/>
  <c r="K2372" i="2"/>
  <c r="X2372" i="2" s="1"/>
  <c r="J2372" i="2"/>
  <c r="I2372" i="2"/>
  <c r="H2372" i="2"/>
  <c r="G2372" i="2"/>
  <c r="F2372" i="2"/>
  <c r="E2372" i="2"/>
  <c r="D2372" i="2"/>
  <c r="C2372" i="2"/>
  <c r="B2372" i="2"/>
  <c r="A2372" i="2"/>
  <c r="T2372" i="2" s="1"/>
  <c r="AA2371" i="2"/>
  <c r="S2371" i="2"/>
  <c r="R2371" i="2"/>
  <c r="Q2371" i="2"/>
  <c r="Y2371" i="2" s="1" a="1"/>
  <c r="Y2371" i="2" s="1"/>
  <c r="P2371" i="2"/>
  <c r="Z2371" i="2" s="1"/>
  <c r="N2371" i="2"/>
  <c r="M2371" i="2"/>
  <c r="L2371" i="2"/>
  <c r="K2371" i="2"/>
  <c r="X2371" i="2" s="1"/>
  <c r="J2371" i="2"/>
  <c r="I2371" i="2"/>
  <c r="H2371" i="2"/>
  <c r="G2371" i="2"/>
  <c r="F2371" i="2"/>
  <c r="E2371" i="2"/>
  <c r="D2371" i="2"/>
  <c r="C2371" i="2"/>
  <c r="B2371" i="2"/>
  <c r="A2371" i="2"/>
  <c r="T2371" i="2" s="1"/>
  <c r="AA2370" i="2"/>
  <c r="S2370" i="2"/>
  <c r="R2370" i="2"/>
  <c r="Q2370" i="2"/>
  <c r="Y2370" i="2" s="1" a="1"/>
  <c r="Y2370" i="2" s="1"/>
  <c r="P2370" i="2"/>
  <c r="Z2370" i="2" s="1"/>
  <c r="N2370" i="2"/>
  <c r="M2370" i="2"/>
  <c r="L2370" i="2"/>
  <c r="K2370" i="2"/>
  <c r="X2370" i="2" s="1"/>
  <c r="J2370" i="2"/>
  <c r="I2370" i="2"/>
  <c r="H2370" i="2"/>
  <c r="G2370" i="2"/>
  <c r="F2370" i="2"/>
  <c r="E2370" i="2"/>
  <c r="D2370" i="2"/>
  <c r="C2370" i="2"/>
  <c r="B2370" i="2"/>
  <c r="A2370" i="2"/>
  <c r="T2370" i="2" s="1"/>
  <c r="AA2369" i="2"/>
  <c r="S2369" i="2"/>
  <c r="R2369" i="2"/>
  <c r="Q2369" i="2"/>
  <c r="Y2369" i="2" s="1" a="1"/>
  <c r="Y2369" i="2" s="1"/>
  <c r="P2369" i="2"/>
  <c r="Z2369" i="2" s="1"/>
  <c r="N2369" i="2"/>
  <c r="M2369" i="2"/>
  <c r="L2369" i="2"/>
  <c r="K2369" i="2"/>
  <c r="X2369" i="2" s="1"/>
  <c r="J2369" i="2"/>
  <c r="I2369" i="2"/>
  <c r="H2369" i="2"/>
  <c r="G2369" i="2"/>
  <c r="F2369" i="2"/>
  <c r="E2369" i="2"/>
  <c r="D2369" i="2"/>
  <c r="C2369" i="2"/>
  <c r="B2369" i="2"/>
  <c r="A2369" i="2"/>
  <c r="T2369" i="2" s="1"/>
  <c r="AA2368" i="2"/>
  <c r="S2368" i="2"/>
  <c r="R2368" i="2"/>
  <c r="Q2368" i="2"/>
  <c r="Y2368" i="2" s="1" a="1"/>
  <c r="Y2368" i="2" s="1"/>
  <c r="P2368" i="2"/>
  <c r="Z2368" i="2" s="1"/>
  <c r="N2368" i="2"/>
  <c r="M2368" i="2"/>
  <c r="L2368" i="2"/>
  <c r="K2368" i="2"/>
  <c r="X2368" i="2" s="1"/>
  <c r="J2368" i="2"/>
  <c r="I2368" i="2"/>
  <c r="H2368" i="2"/>
  <c r="G2368" i="2"/>
  <c r="F2368" i="2"/>
  <c r="E2368" i="2"/>
  <c r="D2368" i="2"/>
  <c r="C2368" i="2"/>
  <c r="B2368" i="2"/>
  <c r="A2368" i="2"/>
  <c r="T2368" i="2" s="1"/>
  <c r="AA2367" i="2"/>
  <c r="S2367" i="2"/>
  <c r="R2367" i="2"/>
  <c r="Q2367" i="2"/>
  <c r="Y2367" i="2" s="1" a="1"/>
  <c r="Y2367" i="2" s="1"/>
  <c r="P2367" i="2"/>
  <c r="Z2367" i="2" s="1"/>
  <c r="N2367" i="2"/>
  <c r="M2367" i="2"/>
  <c r="L2367" i="2"/>
  <c r="K2367" i="2"/>
  <c r="X2367" i="2" s="1"/>
  <c r="J2367" i="2"/>
  <c r="I2367" i="2"/>
  <c r="H2367" i="2"/>
  <c r="G2367" i="2"/>
  <c r="F2367" i="2"/>
  <c r="E2367" i="2"/>
  <c r="D2367" i="2"/>
  <c r="C2367" i="2"/>
  <c r="B2367" i="2"/>
  <c r="A2367" i="2"/>
  <c r="T2367" i="2" s="1"/>
  <c r="AA2366" i="2"/>
  <c r="S2366" i="2"/>
  <c r="R2366" i="2"/>
  <c r="Q2366" i="2"/>
  <c r="Y2366" i="2" s="1" a="1"/>
  <c r="Y2366" i="2" s="1"/>
  <c r="P2366" i="2"/>
  <c r="Z2366" i="2" s="1"/>
  <c r="N2366" i="2"/>
  <c r="M2366" i="2"/>
  <c r="L2366" i="2"/>
  <c r="K2366" i="2"/>
  <c r="X2366" i="2" s="1"/>
  <c r="J2366" i="2"/>
  <c r="I2366" i="2"/>
  <c r="H2366" i="2"/>
  <c r="G2366" i="2"/>
  <c r="F2366" i="2"/>
  <c r="E2366" i="2"/>
  <c r="D2366" i="2"/>
  <c r="C2366" i="2"/>
  <c r="B2366" i="2"/>
  <c r="A2366" i="2"/>
  <c r="T2366" i="2" s="1"/>
  <c r="AA2365" i="2"/>
  <c r="S2365" i="2"/>
  <c r="R2365" i="2"/>
  <c r="Q2365" i="2"/>
  <c r="Y2365" i="2" s="1" a="1"/>
  <c r="Y2365" i="2" s="1"/>
  <c r="P2365" i="2"/>
  <c r="Z2365" i="2" s="1"/>
  <c r="N2365" i="2"/>
  <c r="M2365" i="2"/>
  <c r="L2365" i="2"/>
  <c r="K2365" i="2"/>
  <c r="X2365" i="2" s="1"/>
  <c r="J2365" i="2"/>
  <c r="I2365" i="2"/>
  <c r="H2365" i="2"/>
  <c r="G2365" i="2"/>
  <c r="F2365" i="2"/>
  <c r="E2365" i="2"/>
  <c r="D2365" i="2"/>
  <c r="C2365" i="2"/>
  <c r="B2365" i="2"/>
  <c r="A2365" i="2"/>
  <c r="T2365" i="2" s="1"/>
  <c r="AA2364" i="2"/>
  <c r="S2364" i="2"/>
  <c r="R2364" i="2"/>
  <c r="Q2364" i="2"/>
  <c r="Y2364" i="2" s="1" a="1"/>
  <c r="Y2364" i="2" s="1"/>
  <c r="P2364" i="2"/>
  <c r="Z2364" i="2" s="1"/>
  <c r="N2364" i="2"/>
  <c r="M2364" i="2"/>
  <c r="L2364" i="2"/>
  <c r="K2364" i="2"/>
  <c r="X2364" i="2" s="1"/>
  <c r="J2364" i="2"/>
  <c r="I2364" i="2"/>
  <c r="H2364" i="2"/>
  <c r="G2364" i="2"/>
  <c r="F2364" i="2"/>
  <c r="E2364" i="2"/>
  <c r="D2364" i="2"/>
  <c r="C2364" i="2"/>
  <c r="B2364" i="2"/>
  <c r="A2364" i="2"/>
  <c r="T2364" i="2" s="1"/>
  <c r="AA2363" i="2"/>
  <c r="S2363" i="2"/>
  <c r="R2363" i="2"/>
  <c r="Q2363" i="2"/>
  <c r="Y2363" i="2" s="1" a="1"/>
  <c r="Y2363" i="2" s="1"/>
  <c r="P2363" i="2"/>
  <c r="Z2363" i="2" s="1"/>
  <c r="N2363" i="2"/>
  <c r="M2363" i="2"/>
  <c r="L2363" i="2"/>
  <c r="K2363" i="2"/>
  <c r="X2363" i="2" s="1"/>
  <c r="J2363" i="2"/>
  <c r="I2363" i="2"/>
  <c r="H2363" i="2"/>
  <c r="G2363" i="2"/>
  <c r="F2363" i="2"/>
  <c r="E2363" i="2"/>
  <c r="D2363" i="2"/>
  <c r="C2363" i="2"/>
  <c r="B2363" i="2"/>
  <c r="A2363" i="2"/>
  <c r="T2363" i="2" s="1"/>
  <c r="AA2362" i="2"/>
  <c r="S2362" i="2"/>
  <c r="R2362" i="2"/>
  <c r="Q2362" i="2"/>
  <c r="Y2362" i="2" s="1" a="1"/>
  <c r="Y2362" i="2" s="1"/>
  <c r="P2362" i="2"/>
  <c r="Z2362" i="2" s="1"/>
  <c r="N2362" i="2"/>
  <c r="M2362" i="2"/>
  <c r="L2362" i="2"/>
  <c r="K2362" i="2"/>
  <c r="X2362" i="2" s="1"/>
  <c r="J2362" i="2"/>
  <c r="I2362" i="2"/>
  <c r="H2362" i="2"/>
  <c r="G2362" i="2"/>
  <c r="F2362" i="2"/>
  <c r="E2362" i="2"/>
  <c r="D2362" i="2"/>
  <c r="C2362" i="2"/>
  <c r="B2362" i="2"/>
  <c r="A2362" i="2"/>
  <c r="T2362" i="2" s="1"/>
  <c r="AA2361" i="2"/>
  <c r="S2361" i="2"/>
  <c r="R2361" i="2"/>
  <c r="Q2361" i="2"/>
  <c r="Y2361" i="2" s="1" a="1"/>
  <c r="Y2361" i="2" s="1"/>
  <c r="P2361" i="2"/>
  <c r="Z2361" i="2" s="1"/>
  <c r="N2361" i="2"/>
  <c r="M2361" i="2"/>
  <c r="L2361" i="2"/>
  <c r="K2361" i="2"/>
  <c r="X2361" i="2" s="1"/>
  <c r="J2361" i="2"/>
  <c r="I2361" i="2"/>
  <c r="H2361" i="2"/>
  <c r="G2361" i="2"/>
  <c r="F2361" i="2"/>
  <c r="E2361" i="2"/>
  <c r="D2361" i="2"/>
  <c r="C2361" i="2"/>
  <c r="B2361" i="2"/>
  <c r="A2361" i="2"/>
  <c r="T2361" i="2" s="1"/>
  <c r="AA2360" i="2"/>
  <c r="S2360" i="2"/>
  <c r="R2360" i="2"/>
  <c r="Q2360" i="2"/>
  <c r="Y2360" i="2" s="1" a="1"/>
  <c r="Y2360" i="2" s="1"/>
  <c r="P2360" i="2"/>
  <c r="Z2360" i="2" s="1"/>
  <c r="N2360" i="2"/>
  <c r="M2360" i="2"/>
  <c r="L2360" i="2"/>
  <c r="K2360" i="2"/>
  <c r="X2360" i="2" s="1"/>
  <c r="J2360" i="2"/>
  <c r="I2360" i="2"/>
  <c r="H2360" i="2"/>
  <c r="G2360" i="2"/>
  <c r="F2360" i="2"/>
  <c r="E2360" i="2"/>
  <c r="D2360" i="2"/>
  <c r="C2360" i="2"/>
  <c r="B2360" i="2"/>
  <c r="A2360" i="2"/>
  <c r="T2360" i="2" s="1"/>
  <c r="AA2359" i="2"/>
  <c r="S2359" i="2"/>
  <c r="R2359" i="2"/>
  <c r="Q2359" i="2"/>
  <c r="Y2359" i="2" s="1" a="1"/>
  <c r="Y2359" i="2" s="1"/>
  <c r="P2359" i="2"/>
  <c r="Z2359" i="2" s="1"/>
  <c r="N2359" i="2"/>
  <c r="M2359" i="2"/>
  <c r="L2359" i="2"/>
  <c r="K2359" i="2"/>
  <c r="X2359" i="2" s="1"/>
  <c r="J2359" i="2"/>
  <c r="I2359" i="2"/>
  <c r="H2359" i="2"/>
  <c r="G2359" i="2"/>
  <c r="F2359" i="2"/>
  <c r="E2359" i="2"/>
  <c r="D2359" i="2"/>
  <c r="C2359" i="2"/>
  <c r="B2359" i="2"/>
  <c r="A2359" i="2"/>
  <c r="T2359" i="2" s="1"/>
  <c r="AA2358" i="2"/>
  <c r="S2358" i="2"/>
  <c r="R2358" i="2"/>
  <c r="Q2358" i="2"/>
  <c r="Y2358" i="2" s="1" a="1"/>
  <c r="Y2358" i="2" s="1"/>
  <c r="P2358" i="2"/>
  <c r="Z2358" i="2" s="1"/>
  <c r="N2358" i="2"/>
  <c r="M2358" i="2"/>
  <c r="L2358" i="2"/>
  <c r="K2358" i="2"/>
  <c r="X2358" i="2" s="1"/>
  <c r="J2358" i="2"/>
  <c r="I2358" i="2"/>
  <c r="H2358" i="2"/>
  <c r="G2358" i="2"/>
  <c r="F2358" i="2"/>
  <c r="E2358" i="2"/>
  <c r="D2358" i="2"/>
  <c r="C2358" i="2"/>
  <c r="B2358" i="2"/>
  <c r="A2358" i="2"/>
  <c r="T2358" i="2" s="1"/>
  <c r="AA2357" i="2"/>
  <c r="S2357" i="2"/>
  <c r="R2357" i="2"/>
  <c r="Q2357" i="2"/>
  <c r="Y2357" i="2" s="1" a="1"/>
  <c r="Y2357" i="2" s="1"/>
  <c r="P2357" i="2"/>
  <c r="Z2357" i="2" s="1"/>
  <c r="N2357" i="2"/>
  <c r="M2357" i="2"/>
  <c r="L2357" i="2"/>
  <c r="K2357" i="2"/>
  <c r="X2357" i="2" s="1"/>
  <c r="J2357" i="2"/>
  <c r="I2357" i="2"/>
  <c r="H2357" i="2"/>
  <c r="G2357" i="2"/>
  <c r="F2357" i="2"/>
  <c r="E2357" i="2"/>
  <c r="D2357" i="2"/>
  <c r="C2357" i="2"/>
  <c r="B2357" i="2"/>
  <c r="A2357" i="2"/>
  <c r="T2357" i="2" s="1"/>
  <c r="AA2356" i="2"/>
  <c r="S2356" i="2"/>
  <c r="R2356" i="2"/>
  <c r="Q2356" i="2"/>
  <c r="Y2356" i="2" s="1" a="1"/>
  <c r="Y2356" i="2" s="1"/>
  <c r="P2356" i="2"/>
  <c r="Z2356" i="2" s="1"/>
  <c r="N2356" i="2"/>
  <c r="M2356" i="2"/>
  <c r="L2356" i="2"/>
  <c r="K2356" i="2"/>
  <c r="X2356" i="2" s="1"/>
  <c r="J2356" i="2"/>
  <c r="I2356" i="2"/>
  <c r="H2356" i="2"/>
  <c r="G2356" i="2"/>
  <c r="F2356" i="2"/>
  <c r="E2356" i="2"/>
  <c r="D2356" i="2"/>
  <c r="C2356" i="2"/>
  <c r="B2356" i="2"/>
  <c r="A2356" i="2"/>
  <c r="T2356" i="2" s="1"/>
  <c r="AA2355" i="2"/>
  <c r="S2355" i="2"/>
  <c r="R2355" i="2"/>
  <c r="Q2355" i="2"/>
  <c r="Y2355" i="2" s="1" a="1"/>
  <c r="Y2355" i="2" s="1"/>
  <c r="P2355" i="2"/>
  <c r="Z2355" i="2" s="1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A2355" i="2"/>
  <c r="T2355" i="2" s="1"/>
  <c r="AA2354" i="2"/>
  <c r="S2354" i="2"/>
  <c r="R2354" i="2"/>
  <c r="Q2354" i="2"/>
  <c r="Y2354" i="2" s="1" a="1"/>
  <c r="Y2354" i="2" s="1"/>
  <c r="P2354" i="2"/>
  <c r="Z2354" i="2" s="1"/>
  <c r="N2354" i="2"/>
  <c r="M2354" i="2"/>
  <c r="L2354" i="2"/>
  <c r="K2354" i="2"/>
  <c r="X2354" i="2" s="1"/>
  <c r="J2354" i="2"/>
  <c r="I2354" i="2"/>
  <c r="H2354" i="2"/>
  <c r="G2354" i="2"/>
  <c r="F2354" i="2"/>
  <c r="E2354" i="2"/>
  <c r="D2354" i="2"/>
  <c r="C2354" i="2"/>
  <c r="B2354" i="2"/>
  <c r="A2354" i="2"/>
  <c r="T2354" i="2" s="1"/>
  <c r="AA2353" i="2"/>
  <c r="S2353" i="2"/>
  <c r="R2353" i="2"/>
  <c r="Q2353" i="2"/>
  <c r="Y2353" i="2" s="1" a="1"/>
  <c r="Y2353" i="2" s="1"/>
  <c r="P2353" i="2"/>
  <c r="Z2353" i="2" s="1"/>
  <c r="N2353" i="2"/>
  <c r="M2353" i="2"/>
  <c r="L2353" i="2"/>
  <c r="K2353" i="2"/>
  <c r="X2353" i="2" s="1"/>
  <c r="J2353" i="2"/>
  <c r="I2353" i="2"/>
  <c r="H2353" i="2"/>
  <c r="G2353" i="2"/>
  <c r="F2353" i="2"/>
  <c r="E2353" i="2"/>
  <c r="D2353" i="2"/>
  <c r="C2353" i="2"/>
  <c r="B2353" i="2"/>
  <c r="A2353" i="2"/>
  <c r="T2353" i="2" s="1"/>
  <c r="AA2352" i="2"/>
  <c r="S2352" i="2"/>
  <c r="R2352" i="2"/>
  <c r="Q2352" i="2"/>
  <c r="Y2352" i="2" s="1" a="1"/>
  <c r="Y2352" i="2" s="1"/>
  <c r="P2352" i="2"/>
  <c r="Z2352" i="2" s="1"/>
  <c r="N2352" i="2"/>
  <c r="M2352" i="2"/>
  <c r="L2352" i="2"/>
  <c r="K2352" i="2"/>
  <c r="X2352" i="2" s="1"/>
  <c r="J2352" i="2"/>
  <c r="I2352" i="2"/>
  <c r="H2352" i="2"/>
  <c r="G2352" i="2"/>
  <c r="F2352" i="2"/>
  <c r="E2352" i="2"/>
  <c r="D2352" i="2"/>
  <c r="C2352" i="2"/>
  <c r="B2352" i="2"/>
  <c r="A2352" i="2"/>
  <c r="T2352" i="2" s="1"/>
  <c r="AA2351" i="2"/>
  <c r="S2351" i="2"/>
  <c r="R2351" i="2"/>
  <c r="Q2351" i="2"/>
  <c r="Y2351" i="2" s="1" a="1"/>
  <c r="Y2351" i="2" s="1"/>
  <c r="P2351" i="2"/>
  <c r="Z2351" i="2" s="1"/>
  <c r="N2351" i="2"/>
  <c r="M2351" i="2"/>
  <c r="L2351" i="2"/>
  <c r="K2351" i="2"/>
  <c r="J2351" i="2"/>
  <c r="I2351" i="2"/>
  <c r="H2351" i="2"/>
  <c r="G2351" i="2"/>
  <c r="F2351" i="2"/>
  <c r="E2351" i="2"/>
  <c r="D2351" i="2"/>
  <c r="C2351" i="2"/>
  <c r="B2351" i="2"/>
  <c r="A2351" i="2"/>
  <c r="T2351" i="2" s="1"/>
  <c r="AA2350" i="2"/>
  <c r="S2350" i="2"/>
  <c r="R2350" i="2"/>
  <c r="Q2350" i="2"/>
  <c r="Y2350" i="2" s="1" a="1"/>
  <c r="Y2350" i="2" s="1"/>
  <c r="P2350" i="2"/>
  <c r="Z2350" i="2" s="1"/>
  <c r="N2350" i="2"/>
  <c r="M2350" i="2"/>
  <c r="L2350" i="2"/>
  <c r="K2350" i="2"/>
  <c r="X2350" i="2" s="1"/>
  <c r="J2350" i="2"/>
  <c r="I2350" i="2"/>
  <c r="H2350" i="2"/>
  <c r="G2350" i="2"/>
  <c r="F2350" i="2"/>
  <c r="E2350" i="2"/>
  <c r="D2350" i="2"/>
  <c r="C2350" i="2"/>
  <c r="B2350" i="2"/>
  <c r="A2350" i="2"/>
  <c r="T2350" i="2" s="1"/>
  <c r="AA2349" i="2"/>
  <c r="S2349" i="2"/>
  <c r="R2349" i="2"/>
  <c r="Q2349" i="2"/>
  <c r="Y2349" i="2" s="1" a="1"/>
  <c r="Y2349" i="2" s="1"/>
  <c r="P2349" i="2"/>
  <c r="Z2349" i="2" s="1"/>
  <c r="N2349" i="2"/>
  <c r="M2349" i="2"/>
  <c r="L2349" i="2"/>
  <c r="K2349" i="2"/>
  <c r="X2349" i="2" s="1"/>
  <c r="J2349" i="2"/>
  <c r="I2349" i="2"/>
  <c r="H2349" i="2"/>
  <c r="G2349" i="2"/>
  <c r="F2349" i="2"/>
  <c r="E2349" i="2"/>
  <c r="D2349" i="2"/>
  <c r="C2349" i="2"/>
  <c r="B2349" i="2"/>
  <c r="A2349" i="2"/>
  <c r="T2349" i="2" s="1"/>
  <c r="AA2348" i="2"/>
  <c r="S2348" i="2"/>
  <c r="R2348" i="2"/>
  <c r="Q2348" i="2"/>
  <c r="Y2348" i="2" s="1" a="1"/>
  <c r="Y2348" i="2" s="1"/>
  <c r="P2348" i="2"/>
  <c r="Z2348" i="2" s="1"/>
  <c r="N2348" i="2"/>
  <c r="M2348" i="2"/>
  <c r="L2348" i="2"/>
  <c r="K2348" i="2"/>
  <c r="X2348" i="2" s="1"/>
  <c r="J2348" i="2"/>
  <c r="I2348" i="2"/>
  <c r="H2348" i="2"/>
  <c r="G2348" i="2"/>
  <c r="F2348" i="2"/>
  <c r="E2348" i="2"/>
  <c r="D2348" i="2"/>
  <c r="C2348" i="2"/>
  <c r="B2348" i="2"/>
  <c r="A2348" i="2"/>
  <c r="T2348" i="2" s="1"/>
  <c r="AA2347" i="2"/>
  <c r="S2347" i="2"/>
  <c r="R2347" i="2"/>
  <c r="Q2347" i="2"/>
  <c r="Y2347" i="2" s="1" a="1"/>
  <c r="Y2347" i="2" s="1"/>
  <c r="P2347" i="2"/>
  <c r="Z2347" i="2" s="1"/>
  <c r="N2347" i="2"/>
  <c r="M2347" i="2"/>
  <c r="L2347" i="2"/>
  <c r="K2347" i="2"/>
  <c r="X2347" i="2" s="1"/>
  <c r="J2347" i="2"/>
  <c r="I2347" i="2"/>
  <c r="H2347" i="2"/>
  <c r="G2347" i="2"/>
  <c r="F2347" i="2"/>
  <c r="E2347" i="2"/>
  <c r="D2347" i="2"/>
  <c r="C2347" i="2"/>
  <c r="B2347" i="2"/>
  <c r="A2347" i="2"/>
  <c r="T2347" i="2" s="1"/>
  <c r="AA2346" i="2"/>
  <c r="S2346" i="2"/>
  <c r="R2346" i="2"/>
  <c r="Q2346" i="2"/>
  <c r="Y2346" i="2" s="1" a="1"/>
  <c r="Y2346" i="2" s="1"/>
  <c r="P2346" i="2"/>
  <c r="Z2346" i="2" s="1"/>
  <c r="N2346" i="2"/>
  <c r="M2346" i="2"/>
  <c r="L2346" i="2"/>
  <c r="K2346" i="2"/>
  <c r="X2346" i="2" s="1"/>
  <c r="J2346" i="2"/>
  <c r="I2346" i="2"/>
  <c r="H2346" i="2"/>
  <c r="G2346" i="2"/>
  <c r="F2346" i="2"/>
  <c r="E2346" i="2"/>
  <c r="D2346" i="2"/>
  <c r="C2346" i="2"/>
  <c r="B2346" i="2"/>
  <c r="A2346" i="2"/>
  <c r="T2346" i="2" s="1"/>
  <c r="AA2345" i="2"/>
  <c r="S2345" i="2"/>
  <c r="R2345" i="2"/>
  <c r="Q2345" i="2"/>
  <c r="Y2345" i="2" s="1" a="1"/>
  <c r="Y2345" i="2" s="1"/>
  <c r="P2345" i="2"/>
  <c r="Z2345" i="2" s="1"/>
  <c r="N2345" i="2"/>
  <c r="M2345" i="2"/>
  <c r="L2345" i="2"/>
  <c r="K2345" i="2"/>
  <c r="X2345" i="2" s="1"/>
  <c r="J2345" i="2"/>
  <c r="I2345" i="2"/>
  <c r="H2345" i="2"/>
  <c r="G2345" i="2"/>
  <c r="F2345" i="2"/>
  <c r="E2345" i="2"/>
  <c r="D2345" i="2"/>
  <c r="C2345" i="2"/>
  <c r="B2345" i="2"/>
  <c r="A2345" i="2"/>
  <c r="T2345" i="2" s="1"/>
  <c r="AA2344" i="2"/>
  <c r="S2344" i="2"/>
  <c r="R2344" i="2"/>
  <c r="Q2344" i="2"/>
  <c r="Y2344" i="2" s="1" a="1"/>
  <c r="Y2344" i="2" s="1"/>
  <c r="P2344" i="2"/>
  <c r="Z2344" i="2" s="1"/>
  <c r="N2344" i="2"/>
  <c r="M2344" i="2"/>
  <c r="L2344" i="2"/>
  <c r="K2344" i="2"/>
  <c r="X2344" i="2" s="1"/>
  <c r="J2344" i="2"/>
  <c r="I2344" i="2"/>
  <c r="H2344" i="2"/>
  <c r="G2344" i="2"/>
  <c r="F2344" i="2"/>
  <c r="E2344" i="2"/>
  <c r="D2344" i="2"/>
  <c r="C2344" i="2"/>
  <c r="B2344" i="2"/>
  <c r="A2344" i="2"/>
  <c r="T2344" i="2" s="1"/>
  <c r="AA2343" i="2"/>
  <c r="S2343" i="2"/>
  <c r="R2343" i="2"/>
  <c r="Q2343" i="2"/>
  <c r="Y2343" i="2" s="1" a="1"/>
  <c r="Y2343" i="2" s="1"/>
  <c r="P2343" i="2"/>
  <c r="Z2343" i="2" s="1"/>
  <c r="N2343" i="2"/>
  <c r="M2343" i="2"/>
  <c r="L2343" i="2"/>
  <c r="K2343" i="2"/>
  <c r="J2343" i="2"/>
  <c r="I2343" i="2"/>
  <c r="H2343" i="2"/>
  <c r="G2343" i="2"/>
  <c r="F2343" i="2"/>
  <c r="E2343" i="2"/>
  <c r="D2343" i="2"/>
  <c r="C2343" i="2"/>
  <c r="B2343" i="2"/>
  <c r="A2343" i="2"/>
  <c r="T2343" i="2" s="1"/>
  <c r="AA2342" i="2"/>
  <c r="S2342" i="2"/>
  <c r="R2342" i="2"/>
  <c r="Q2342" i="2"/>
  <c r="Y2342" i="2" s="1" a="1"/>
  <c r="Y2342" i="2" s="1"/>
  <c r="P2342" i="2"/>
  <c r="Z2342" i="2" s="1"/>
  <c r="N2342" i="2"/>
  <c r="M2342" i="2"/>
  <c r="L2342" i="2"/>
  <c r="K2342" i="2"/>
  <c r="X2342" i="2" s="1"/>
  <c r="J2342" i="2"/>
  <c r="I2342" i="2"/>
  <c r="H2342" i="2"/>
  <c r="G2342" i="2"/>
  <c r="F2342" i="2"/>
  <c r="E2342" i="2"/>
  <c r="D2342" i="2"/>
  <c r="C2342" i="2"/>
  <c r="B2342" i="2"/>
  <c r="A2342" i="2"/>
  <c r="T2342" i="2" s="1"/>
  <c r="AA2341" i="2"/>
  <c r="S2341" i="2"/>
  <c r="R2341" i="2"/>
  <c r="Q2341" i="2"/>
  <c r="Y2341" i="2" s="1" a="1"/>
  <c r="Y2341" i="2" s="1"/>
  <c r="P2341" i="2"/>
  <c r="Z2341" i="2" s="1"/>
  <c r="N2341" i="2"/>
  <c r="M2341" i="2"/>
  <c r="L2341" i="2"/>
  <c r="K2341" i="2"/>
  <c r="X2341" i="2" s="1"/>
  <c r="J2341" i="2"/>
  <c r="I2341" i="2"/>
  <c r="H2341" i="2"/>
  <c r="G2341" i="2"/>
  <c r="F2341" i="2"/>
  <c r="E2341" i="2"/>
  <c r="D2341" i="2"/>
  <c r="C2341" i="2"/>
  <c r="B2341" i="2"/>
  <c r="A2341" i="2"/>
  <c r="T2341" i="2" s="1"/>
  <c r="AA2340" i="2"/>
  <c r="S2340" i="2"/>
  <c r="R2340" i="2"/>
  <c r="Q2340" i="2"/>
  <c r="Y2340" i="2" s="1" a="1"/>
  <c r="Y2340" i="2" s="1"/>
  <c r="P2340" i="2"/>
  <c r="Z2340" i="2" s="1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A2340" i="2"/>
  <c r="T2340" i="2" s="1"/>
  <c r="AA2339" i="2"/>
  <c r="S2339" i="2"/>
  <c r="R2339" i="2"/>
  <c r="Q2339" i="2"/>
  <c r="Y2339" i="2" s="1" a="1"/>
  <c r="Y2339" i="2" s="1"/>
  <c r="P2339" i="2"/>
  <c r="Z2339" i="2" s="1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A2339" i="2"/>
  <c r="T2339" i="2" s="1"/>
  <c r="AA2338" i="2"/>
  <c r="S2338" i="2"/>
  <c r="R2338" i="2"/>
  <c r="Q2338" i="2"/>
  <c r="Y2338" i="2" s="1" a="1"/>
  <c r="Y2338" i="2" s="1"/>
  <c r="P2338" i="2"/>
  <c r="Z2338" i="2" s="1"/>
  <c r="N2338" i="2"/>
  <c r="M2338" i="2"/>
  <c r="L2338" i="2"/>
  <c r="K2338" i="2"/>
  <c r="X2338" i="2" s="1"/>
  <c r="J2338" i="2"/>
  <c r="I2338" i="2"/>
  <c r="H2338" i="2"/>
  <c r="G2338" i="2"/>
  <c r="F2338" i="2"/>
  <c r="E2338" i="2"/>
  <c r="D2338" i="2"/>
  <c r="C2338" i="2"/>
  <c r="B2338" i="2"/>
  <c r="A2338" i="2"/>
  <c r="T2338" i="2" s="1"/>
  <c r="AA2337" i="2"/>
  <c r="S2337" i="2"/>
  <c r="R2337" i="2"/>
  <c r="Q2337" i="2"/>
  <c r="Y2337" i="2" s="1" a="1"/>
  <c r="Y2337" i="2" s="1"/>
  <c r="P2337" i="2"/>
  <c r="Z2337" i="2" s="1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A2337" i="2"/>
  <c r="T2337" i="2" s="1"/>
  <c r="AA2336" i="2"/>
  <c r="S2336" i="2"/>
  <c r="R2336" i="2"/>
  <c r="Q2336" i="2"/>
  <c r="Y2336" i="2" s="1" a="1"/>
  <c r="Y2336" i="2" s="1"/>
  <c r="P2336" i="2"/>
  <c r="Z2336" i="2" s="1"/>
  <c r="N2336" i="2"/>
  <c r="M2336" i="2"/>
  <c r="L2336" i="2"/>
  <c r="K2336" i="2"/>
  <c r="X2336" i="2" s="1"/>
  <c r="J2336" i="2"/>
  <c r="I2336" i="2"/>
  <c r="H2336" i="2"/>
  <c r="G2336" i="2"/>
  <c r="F2336" i="2"/>
  <c r="E2336" i="2"/>
  <c r="D2336" i="2"/>
  <c r="C2336" i="2"/>
  <c r="B2336" i="2"/>
  <c r="A2336" i="2"/>
  <c r="T2336" i="2" s="1"/>
  <c r="AA2335" i="2"/>
  <c r="S2335" i="2"/>
  <c r="R2335" i="2"/>
  <c r="Q2335" i="2"/>
  <c r="Y2335" i="2" s="1" a="1"/>
  <c r="Y2335" i="2" s="1"/>
  <c r="P2335" i="2"/>
  <c r="Z2335" i="2" s="1"/>
  <c r="N2335" i="2"/>
  <c r="M2335" i="2"/>
  <c r="L2335" i="2"/>
  <c r="K2335" i="2"/>
  <c r="X2335" i="2" s="1"/>
  <c r="J2335" i="2"/>
  <c r="I2335" i="2"/>
  <c r="H2335" i="2"/>
  <c r="G2335" i="2"/>
  <c r="F2335" i="2"/>
  <c r="E2335" i="2"/>
  <c r="D2335" i="2"/>
  <c r="C2335" i="2"/>
  <c r="B2335" i="2"/>
  <c r="A2335" i="2"/>
  <c r="T2335" i="2" s="1"/>
  <c r="AA2334" i="2"/>
  <c r="S2334" i="2"/>
  <c r="R2334" i="2"/>
  <c r="Q2334" i="2"/>
  <c r="Y2334" i="2" s="1" a="1"/>
  <c r="Y2334" i="2" s="1"/>
  <c r="P2334" i="2"/>
  <c r="Z2334" i="2" s="1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A2334" i="2"/>
  <c r="T2334" i="2" s="1"/>
  <c r="AA2333" i="2"/>
  <c r="S2333" i="2"/>
  <c r="R2333" i="2"/>
  <c r="Q2333" i="2"/>
  <c r="Y2333" i="2" s="1" a="1"/>
  <c r="Y2333" i="2" s="1"/>
  <c r="P2333" i="2"/>
  <c r="Z2333" i="2" s="1"/>
  <c r="N2333" i="2"/>
  <c r="M2333" i="2"/>
  <c r="L2333" i="2"/>
  <c r="K2333" i="2"/>
  <c r="X2333" i="2" s="1"/>
  <c r="J2333" i="2"/>
  <c r="I2333" i="2"/>
  <c r="H2333" i="2"/>
  <c r="G2333" i="2"/>
  <c r="F2333" i="2"/>
  <c r="E2333" i="2"/>
  <c r="D2333" i="2"/>
  <c r="C2333" i="2"/>
  <c r="B2333" i="2"/>
  <c r="A2333" i="2"/>
  <c r="T2333" i="2" s="1"/>
  <c r="AA2332" i="2"/>
  <c r="S2332" i="2"/>
  <c r="R2332" i="2"/>
  <c r="Q2332" i="2"/>
  <c r="Y2332" i="2" s="1" a="1"/>
  <c r="Y2332" i="2" s="1"/>
  <c r="P2332" i="2"/>
  <c r="Z2332" i="2" s="1"/>
  <c r="N2332" i="2"/>
  <c r="M2332" i="2"/>
  <c r="L2332" i="2"/>
  <c r="K2332" i="2"/>
  <c r="X2332" i="2" s="1"/>
  <c r="J2332" i="2"/>
  <c r="I2332" i="2"/>
  <c r="H2332" i="2"/>
  <c r="G2332" i="2"/>
  <c r="F2332" i="2"/>
  <c r="E2332" i="2"/>
  <c r="D2332" i="2"/>
  <c r="C2332" i="2"/>
  <c r="B2332" i="2"/>
  <c r="A2332" i="2"/>
  <c r="T2332" i="2" s="1"/>
  <c r="AA2331" i="2"/>
  <c r="S2331" i="2"/>
  <c r="R2331" i="2"/>
  <c r="Q2331" i="2"/>
  <c r="Y2331" i="2" s="1" a="1"/>
  <c r="Y2331" i="2" s="1"/>
  <c r="P2331" i="2"/>
  <c r="Z2331" i="2" s="1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A2331" i="2"/>
  <c r="T2331" i="2" s="1"/>
  <c r="AA2330" i="2"/>
  <c r="S2330" i="2"/>
  <c r="R2330" i="2"/>
  <c r="Q2330" i="2"/>
  <c r="Y2330" i="2" s="1" a="1"/>
  <c r="Y2330" i="2" s="1"/>
  <c r="P2330" i="2"/>
  <c r="Z2330" i="2" s="1"/>
  <c r="N2330" i="2"/>
  <c r="M2330" i="2"/>
  <c r="L2330" i="2"/>
  <c r="K2330" i="2"/>
  <c r="X2330" i="2" s="1"/>
  <c r="J2330" i="2"/>
  <c r="I2330" i="2"/>
  <c r="H2330" i="2"/>
  <c r="G2330" i="2"/>
  <c r="F2330" i="2"/>
  <c r="E2330" i="2"/>
  <c r="D2330" i="2"/>
  <c r="C2330" i="2"/>
  <c r="B2330" i="2"/>
  <c r="A2330" i="2"/>
  <c r="T2330" i="2" s="1"/>
  <c r="AA2329" i="2"/>
  <c r="S2329" i="2"/>
  <c r="R2329" i="2"/>
  <c r="Q2329" i="2"/>
  <c r="Y2329" i="2" s="1" a="1"/>
  <c r="Y2329" i="2" s="1"/>
  <c r="P2329" i="2"/>
  <c r="Z2329" i="2" s="1"/>
  <c r="N2329" i="2"/>
  <c r="M2329" i="2"/>
  <c r="L2329" i="2"/>
  <c r="K2329" i="2"/>
  <c r="X2329" i="2" s="1"/>
  <c r="J2329" i="2"/>
  <c r="I2329" i="2"/>
  <c r="H2329" i="2"/>
  <c r="G2329" i="2"/>
  <c r="F2329" i="2"/>
  <c r="E2329" i="2"/>
  <c r="D2329" i="2"/>
  <c r="C2329" i="2"/>
  <c r="B2329" i="2"/>
  <c r="A2329" i="2"/>
  <c r="T2329" i="2" s="1"/>
  <c r="AA2328" i="2"/>
  <c r="S2328" i="2"/>
  <c r="R2328" i="2"/>
  <c r="Q2328" i="2"/>
  <c r="Y2328" i="2" s="1" a="1"/>
  <c r="Y2328" i="2" s="1"/>
  <c r="P2328" i="2"/>
  <c r="Z2328" i="2" s="1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A2328" i="2"/>
  <c r="T2328" i="2" s="1"/>
  <c r="AA2327" i="2"/>
  <c r="S2327" i="2"/>
  <c r="R2327" i="2"/>
  <c r="Q2327" i="2"/>
  <c r="Y2327" i="2" s="1" a="1"/>
  <c r="Y2327" i="2" s="1"/>
  <c r="P2327" i="2"/>
  <c r="Z2327" i="2" s="1"/>
  <c r="N2327" i="2"/>
  <c r="M2327" i="2"/>
  <c r="L2327" i="2"/>
  <c r="K2327" i="2"/>
  <c r="J2327" i="2"/>
  <c r="I2327" i="2"/>
  <c r="H2327" i="2"/>
  <c r="G2327" i="2"/>
  <c r="F2327" i="2"/>
  <c r="E2327" i="2"/>
  <c r="D2327" i="2"/>
  <c r="C2327" i="2"/>
  <c r="B2327" i="2"/>
  <c r="A2327" i="2"/>
  <c r="T2327" i="2" s="1"/>
  <c r="AA2326" i="2"/>
  <c r="S2326" i="2"/>
  <c r="R2326" i="2"/>
  <c r="Q2326" i="2"/>
  <c r="Y2326" i="2" s="1" a="1"/>
  <c r="Y2326" i="2" s="1"/>
  <c r="P2326" i="2"/>
  <c r="Z2326" i="2" s="1"/>
  <c r="N2326" i="2"/>
  <c r="M2326" i="2"/>
  <c r="L2326" i="2"/>
  <c r="K2326" i="2"/>
  <c r="X2326" i="2" s="1"/>
  <c r="J2326" i="2"/>
  <c r="I2326" i="2"/>
  <c r="H2326" i="2"/>
  <c r="G2326" i="2"/>
  <c r="F2326" i="2"/>
  <c r="E2326" i="2"/>
  <c r="D2326" i="2"/>
  <c r="C2326" i="2"/>
  <c r="B2326" i="2"/>
  <c r="A2326" i="2"/>
  <c r="T2326" i="2" s="1"/>
  <c r="AA2325" i="2"/>
  <c r="S2325" i="2"/>
  <c r="R2325" i="2"/>
  <c r="Q2325" i="2"/>
  <c r="Y2325" i="2" s="1" a="1"/>
  <c r="Y2325" i="2" s="1"/>
  <c r="P2325" i="2"/>
  <c r="Z2325" i="2" s="1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A2325" i="2"/>
  <c r="T2325" i="2" s="1"/>
  <c r="AA2324" i="2"/>
  <c r="S2324" i="2"/>
  <c r="R2324" i="2"/>
  <c r="Q2324" i="2"/>
  <c r="Y2324" i="2" s="1" a="1"/>
  <c r="Y2324" i="2" s="1"/>
  <c r="P2324" i="2"/>
  <c r="Z2324" i="2" s="1"/>
  <c r="N2324" i="2"/>
  <c r="M2324" i="2"/>
  <c r="L2324" i="2"/>
  <c r="K2324" i="2"/>
  <c r="X2324" i="2" s="1"/>
  <c r="J2324" i="2"/>
  <c r="I2324" i="2"/>
  <c r="H2324" i="2"/>
  <c r="G2324" i="2"/>
  <c r="F2324" i="2"/>
  <c r="E2324" i="2"/>
  <c r="D2324" i="2"/>
  <c r="C2324" i="2"/>
  <c r="B2324" i="2"/>
  <c r="A2324" i="2"/>
  <c r="T2324" i="2" s="1"/>
  <c r="AA2323" i="2"/>
  <c r="S2323" i="2"/>
  <c r="R2323" i="2"/>
  <c r="Q2323" i="2"/>
  <c r="Y2323" i="2" s="1" a="1"/>
  <c r="Y2323" i="2" s="1"/>
  <c r="P2323" i="2"/>
  <c r="Z2323" i="2" s="1"/>
  <c r="N2323" i="2"/>
  <c r="M2323" i="2"/>
  <c r="L2323" i="2"/>
  <c r="K2323" i="2"/>
  <c r="X2323" i="2" s="1"/>
  <c r="J2323" i="2"/>
  <c r="I2323" i="2"/>
  <c r="H2323" i="2"/>
  <c r="G2323" i="2"/>
  <c r="F2323" i="2"/>
  <c r="E2323" i="2"/>
  <c r="D2323" i="2"/>
  <c r="C2323" i="2"/>
  <c r="B2323" i="2"/>
  <c r="A2323" i="2"/>
  <c r="T2323" i="2" s="1"/>
  <c r="AA2322" i="2"/>
  <c r="S2322" i="2"/>
  <c r="R2322" i="2"/>
  <c r="Q2322" i="2"/>
  <c r="Y2322" i="2" s="1" a="1"/>
  <c r="Y2322" i="2" s="1"/>
  <c r="P2322" i="2"/>
  <c r="Z2322" i="2" s="1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A2322" i="2"/>
  <c r="T2322" i="2" s="1"/>
  <c r="AA2321" i="2"/>
  <c r="S2321" i="2"/>
  <c r="R2321" i="2"/>
  <c r="Q2321" i="2"/>
  <c r="Y2321" i="2" s="1" a="1"/>
  <c r="Y2321" i="2" s="1"/>
  <c r="P2321" i="2"/>
  <c r="Z2321" i="2" s="1"/>
  <c r="N2321" i="2"/>
  <c r="M2321" i="2"/>
  <c r="L2321" i="2"/>
  <c r="K2321" i="2"/>
  <c r="X2321" i="2" s="1"/>
  <c r="J2321" i="2"/>
  <c r="I2321" i="2"/>
  <c r="H2321" i="2"/>
  <c r="G2321" i="2"/>
  <c r="F2321" i="2"/>
  <c r="E2321" i="2"/>
  <c r="D2321" i="2"/>
  <c r="C2321" i="2"/>
  <c r="B2321" i="2"/>
  <c r="A2321" i="2"/>
  <c r="T2321" i="2" s="1"/>
  <c r="AA2320" i="2"/>
  <c r="S2320" i="2"/>
  <c r="R2320" i="2"/>
  <c r="Q2320" i="2"/>
  <c r="Y2320" i="2" s="1" a="1"/>
  <c r="Y2320" i="2" s="1"/>
  <c r="P2320" i="2"/>
  <c r="Z2320" i="2" s="1"/>
  <c r="N2320" i="2"/>
  <c r="M2320" i="2"/>
  <c r="L2320" i="2"/>
  <c r="K2320" i="2"/>
  <c r="X2320" i="2" s="1"/>
  <c r="J2320" i="2"/>
  <c r="I2320" i="2"/>
  <c r="H2320" i="2"/>
  <c r="G2320" i="2"/>
  <c r="F2320" i="2"/>
  <c r="E2320" i="2"/>
  <c r="D2320" i="2"/>
  <c r="C2320" i="2"/>
  <c r="B2320" i="2"/>
  <c r="A2320" i="2"/>
  <c r="T2320" i="2" s="1"/>
  <c r="AA2319" i="2"/>
  <c r="S2319" i="2"/>
  <c r="R2319" i="2"/>
  <c r="Q2319" i="2"/>
  <c r="Y2319" i="2" s="1" a="1"/>
  <c r="Y2319" i="2" s="1"/>
  <c r="P2319" i="2"/>
  <c r="Z2319" i="2" s="1"/>
  <c r="N2319" i="2"/>
  <c r="M2319" i="2"/>
  <c r="L2319" i="2"/>
  <c r="K2319" i="2"/>
  <c r="J2319" i="2"/>
  <c r="I2319" i="2"/>
  <c r="H2319" i="2"/>
  <c r="G2319" i="2"/>
  <c r="F2319" i="2"/>
  <c r="E2319" i="2"/>
  <c r="D2319" i="2"/>
  <c r="C2319" i="2"/>
  <c r="B2319" i="2"/>
  <c r="A2319" i="2"/>
  <c r="T2319" i="2" s="1"/>
  <c r="AA2318" i="2"/>
  <c r="S2318" i="2"/>
  <c r="R2318" i="2"/>
  <c r="Q2318" i="2"/>
  <c r="Y2318" i="2" s="1" a="1"/>
  <c r="Y2318" i="2" s="1"/>
  <c r="P2318" i="2"/>
  <c r="Z2318" i="2" s="1"/>
  <c r="N2318" i="2"/>
  <c r="M2318" i="2"/>
  <c r="L2318" i="2"/>
  <c r="K2318" i="2"/>
  <c r="X2318" i="2" s="1"/>
  <c r="J2318" i="2"/>
  <c r="I2318" i="2"/>
  <c r="H2318" i="2"/>
  <c r="G2318" i="2"/>
  <c r="F2318" i="2"/>
  <c r="E2318" i="2"/>
  <c r="D2318" i="2"/>
  <c r="C2318" i="2"/>
  <c r="B2318" i="2"/>
  <c r="A2318" i="2"/>
  <c r="T2318" i="2" s="1"/>
  <c r="AA2317" i="2"/>
  <c r="S2317" i="2"/>
  <c r="R2317" i="2"/>
  <c r="Q2317" i="2"/>
  <c r="Y2317" i="2" s="1" a="1"/>
  <c r="Y2317" i="2" s="1"/>
  <c r="P2317" i="2"/>
  <c r="Z2317" i="2" s="1"/>
  <c r="N2317" i="2"/>
  <c r="M2317" i="2"/>
  <c r="L2317" i="2"/>
  <c r="K2317" i="2"/>
  <c r="X2317" i="2" s="1"/>
  <c r="J2317" i="2"/>
  <c r="I2317" i="2"/>
  <c r="H2317" i="2"/>
  <c r="G2317" i="2"/>
  <c r="F2317" i="2"/>
  <c r="E2317" i="2"/>
  <c r="D2317" i="2"/>
  <c r="C2317" i="2"/>
  <c r="B2317" i="2"/>
  <c r="A2317" i="2"/>
  <c r="T2317" i="2" s="1"/>
  <c r="AA2316" i="2"/>
  <c r="S2316" i="2"/>
  <c r="R2316" i="2"/>
  <c r="Q2316" i="2"/>
  <c r="Y2316" i="2" s="1" a="1"/>
  <c r="Y2316" i="2" s="1"/>
  <c r="P2316" i="2"/>
  <c r="Z2316" i="2" s="1"/>
  <c r="N2316" i="2"/>
  <c r="M2316" i="2"/>
  <c r="L2316" i="2"/>
  <c r="K2316" i="2"/>
  <c r="X2316" i="2" s="1"/>
  <c r="J2316" i="2"/>
  <c r="I2316" i="2"/>
  <c r="H2316" i="2"/>
  <c r="G2316" i="2"/>
  <c r="F2316" i="2"/>
  <c r="E2316" i="2"/>
  <c r="D2316" i="2"/>
  <c r="C2316" i="2"/>
  <c r="B2316" i="2"/>
  <c r="A2316" i="2"/>
  <c r="T2316" i="2" s="1"/>
  <c r="AA2315" i="2"/>
  <c r="S2315" i="2"/>
  <c r="R2315" i="2"/>
  <c r="Q2315" i="2"/>
  <c r="Y2315" i="2" s="1" a="1"/>
  <c r="Y2315" i="2" s="1"/>
  <c r="P2315" i="2"/>
  <c r="Z2315" i="2" s="1"/>
  <c r="N2315" i="2"/>
  <c r="M2315" i="2"/>
  <c r="L2315" i="2"/>
  <c r="K2315" i="2"/>
  <c r="X2315" i="2" s="1"/>
  <c r="J2315" i="2"/>
  <c r="I2315" i="2"/>
  <c r="H2315" i="2"/>
  <c r="G2315" i="2"/>
  <c r="F2315" i="2"/>
  <c r="E2315" i="2"/>
  <c r="D2315" i="2"/>
  <c r="C2315" i="2"/>
  <c r="B2315" i="2"/>
  <c r="A2315" i="2"/>
  <c r="T2315" i="2" s="1"/>
  <c r="AA2314" i="2"/>
  <c r="S2314" i="2"/>
  <c r="R2314" i="2"/>
  <c r="Q2314" i="2"/>
  <c r="Y2314" i="2" s="1" a="1"/>
  <c r="Y2314" i="2" s="1"/>
  <c r="P2314" i="2"/>
  <c r="Z2314" i="2" s="1"/>
  <c r="N2314" i="2"/>
  <c r="M2314" i="2"/>
  <c r="L2314" i="2"/>
  <c r="K2314" i="2"/>
  <c r="X2314" i="2" s="1"/>
  <c r="J2314" i="2"/>
  <c r="I2314" i="2"/>
  <c r="H2314" i="2"/>
  <c r="G2314" i="2"/>
  <c r="F2314" i="2"/>
  <c r="E2314" i="2"/>
  <c r="D2314" i="2"/>
  <c r="C2314" i="2"/>
  <c r="B2314" i="2"/>
  <c r="A2314" i="2"/>
  <c r="T2314" i="2" s="1"/>
  <c r="AA2313" i="2"/>
  <c r="S2313" i="2"/>
  <c r="R2313" i="2"/>
  <c r="Q2313" i="2"/>
  <c r="Y2313" i="2" s="1" a="1"/>
  <c r="Y2313" i="2" s="1"/>
  <c r="P2313" i="2"/>
  <c r="Z2313" i="2" s="1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A2313" i="2"/>
  <c r="T2313" i="2" s="1"/>
  <c r="AA2312" i="2"/>
  <c r="S2312" i="2"/>
  <c r="R2312" i="2"/>
  <c r="Q2312" i="2"/>
  <c r="Y2312" i="2" s="1" a="1"/>
  <c r="Y2312" i="2" s="1"/>
  <c r="P2312" i="2"/>
  <c r="Z2312" i="2" s="1"/>
  <c r="N2312" i="2"/>
  <c r="M2312" i="2"/>
  <c r="L2312" i="2"/>
  <c r="K2312" i="2"/>
  <c r="X2312" i="2" s="1"/>
  <c r="J2312" i="2"/>
  <c r="I2312" i="2"/>
  <c r="H2312" i="2"/>
  <c r="G2312" i="2"/>
  <c r="F2312" i="2"/>
  <c r="E2312" i="2"/>
  <c r="D2312" i="2"/>
  <c r="C2312" i="2"/>
  <c r="B2312" i="2"/>
  <c r="A2312" i="2"/>
  <c r="T2312" i="2" s="1"/>
  <c r="AA2311" i="2"/>
  <c r="S2311" i="2"/>
  <c r="R2311" i="2"/>
  <c r="Q2311" i="2"/>
  <c r="Y2311" i="2" s="1" a="1"/>
  <c r="Y2311" i="2" s="1"/>
  <c r="P2311" i="2"/>
  <c r="Z2311" i="2" s="1"/>
  <c r="N2311" i="2"/>
  <c r="M2311" i="2"/>
  <c r="L2311" i="2"/>
  <c r="K2311" i="2"/>
  <c r="X2311" i="2" s="1"/>
  <c r="J2311" i="2"/>
  <c r="I2311" i="2"/>
  <c r="H2311" i="2"/>
  <c r="G2311" i="2"/>
  <c r="F2311" i="2"/>
  <c r="E2311" i="2"/>
  <c r="D2311" i="2"/>
  <c r="C2311" i="2"/>
  <c r="B2311" i="2"/>
  <c r="A2311" i="2"/>
  <c r="T2311" i="2" s="1"/>
  <c r="AA2310" i="2"/>
  <c r="S2310" i="2"/>
  <c r="R2310" i="2"/>
  <c r="Q2310" i="2"/>
  <c r="Y2310" i="2" s="1" a="1"/>
  <c r="Y2310" i="2" s="1"/>
  <c r="P2310" i="2"/>
  <c r="Z2310" i="2" s="1"/>
  <c r="N2310" i="2"/>
  <c r="M2310" i="2"/>
  <c r="L2310" i="2"/>
  <c r="K2310" i="2"/>
  <c r="X2310" i="2" s="1"/>
  <c r="J2310" i="2"/>
  <c r="I2310" i="2"/>
  <c r="H2310" i="2"/>
  <c r="G2310" i="2"/>
  <c r="F2310" i="2"/>
  <c r="E2310" i="2"/>
  <c r="D2310" i="2"/>
  <c r="C2310" i="2"/>
  <c r="B2310" i="2"/>
  <c r="A2310" i="2"/>
  <c r="T2310" i="2" s="1"/>
  <c r="AA2309" i="2"/>
  <c r="S2309" i="2"/>
  <c r="R2309" i="2"/>
  <c r="Q2309" i="2"/>
  <c r="Y2309" i="2" s="1" a="1"/>
  <c r="Y2309" i="2" s="1"/>
  <c r="P2309" i="2"/>
  <c r="Z2309" i="2" s="1"/>
  <c r="N2309" i="2"/>
  <c r="M2309" i="2"/>
  <c r="L2309" i="2"/>
  <c r="K2309" i="2"/>
  <c r="X2309" i="2" s="1"/>
  <c r="J2309" i="2"/>
  <c r="I2309" i="2"/>
  <c r="H2309" i="2"/>
  <c r="G2309" i="2"/>
  <c r="F2309" i="2"/>
  <c r="E2309" i="2"/>
  <c r="D2309" i="2"/>
  <c r="C2309" i="2"/>
  <c r="B2309" i="2"/>
  <c r="A2309" i="2"/>
  <c r="T2309" i="2" s="1"/>
  <c r="AA2308" i="2"/>
  <c r="S2308" i="2"/>
  <c r="R2308" i="2"/>
  <c r="Q2308" i="2"/>
  <c r="Y2308" i="2" s="1" a="1"/>
  <c r="Y2308" i="2" s="1"/>
  <c r="P2308" i="2"/>
  <c r="Z2308" i="2" s="1"/>
  <c r="N2308" i="2"/>
  <c r="M2308" i="2"/>
  <c r="L2308" i="2"/>
  <c r="K2308" i="2"/>
  <c r="X2308" i="2" s="1"/>
  <c r="J2308" i="2"/>
  <c r="I2308" i="2"/>
  <c r="H2308" i="2"/>
  <c r="G2308" i="2"/>
  <c r="F2308" i="2"/>
  <c r="E2308" i="2"/>
  <c r="D2308" i="2"/>
  <c r="C2308" i="2"/>
  <c r="B2308" i="2"/>
  <c r="A2308" i="2"/>
  <c r="T2308" i="2" s="1"/>
  <c r="AA2307" i="2"/>
  <c r="S2307" i="2"/>
  <c r="R2307" i="2"/>
  <c r="Q2307" i="2"/>
  <c r="Y2307" i="2" s="1" a="1"/>
  <c r="Y2307" i="2" s="1"/>
  <c r="P2307" i="2"/>
  <c r="Z2307" i="2" s="1"/>
  <c r="N2307" i="2"/>
  <c r="M2307" i="2"/>
  <c r="L2307" i="2"/>
  <c r="K2307" i="2"/>
  <c r="X2307" i="2" s="1"/>
  <c r="J2307" i="2"/>
  <c r="I2307" i="2"/>
  <c r="H2307" i="2"/>
  <c r="G2307" i="2"/>
  <c r="F2307" i="2"/>
  <c r="E2307" i="2"/>
  <c r="D2307" i="2"/>
  <c r="C2307" i="2"/>
  <c r="B2307" i="2"/>
  <c r="A2307" i="2"/>
  <c r="T2307" i="2" s="1"/>
  <c r="AA2306" i="2"/>
  <c r="S2306" i="2"/>
  <c r="R2306" i="2"/>
  <c r="Q2306" i="2"/>
  <c r="Y2306" i="2" s="1" a="1"/>
  <c r="Y2306" i="2" s="1"/>
  <c r="P2306" i="2"/>
  <c r="Z2306" i="2" s="1"/>
  <c r="N2306" i="2"/>
  <c r="M2306" i="2"/>
  <c r="L2306" i="2"/>
  <c r="K2306" i="2"/>
  <c r="X2306" i="2" s="1"/>
  <c r="J2306" i="2"/>
  <c r="I2306" i="2"/>
  <c r="H2306" i="2"/>
  <c r="G2306" i="2"/>
  <c r="F2306" i="2"/>
  <c r="E2306" i="2"/>
  <c r="D2306" i="2"/>
  <c r="C2306" i="2"/>
  <c r="B2306" i="2"/>
  <c r="A2306" i="2"/>
  <c r="T2306" i="2" s="1"/>
  <c r="AA2305" i="2"/>
  <c r="S2305" i="2"/>
  <c r="R2305" i="2"/>
  <c r="Q2305" i="2"/>
  <c r="Y2305" i="2" s="1" a="1"/>
  <c r="Y2305" i="2" s="1"/>
  <c r="P2305" i="2"/>
  <c r="Z2305" i="2" s="1"/>
  <c r="N2305" i="2"/>
  <c r="M2305" i="2"/>
  <c r="L2305" i="2"/>
  <c r="K2305" i="2"/>
  <c r="X2305" i="2" s="1"/>
  <c r="J2305" i="2"/>
  <c r="I2305" i="2"/>
  <c r="H2305" i="2"/>
  <c r="G2305" i="2"/>
  <c r="F2305" i="2"/>
  <c r="E2305" i="2"/>
  <c r="D2305" i="2"/>
  <c r="C2305" i="2"/>
  <c r="B2305" i="2"/>
  <c r="A2305" i="2"/>
  <c r="T2305" i="2" s="1"/>
  <c r="AA2304" i="2"/>
  <c r="S2304" i="2"/>
  <c r="R2304" i="2"/>
  <c r="Q2304" i="2"/>
  <c r="Y2304" i="2" s="1" a="1"/>
  <c r="Y2304" i="2" s="1"/>
  <c r="P2304" i="2"/>
  <c r="Z2304" i="2" s="1"/>
  <c r="N2304" i="2"/>
  <c r="M2304" i="2"/>
  <c r="L2304" i="2"/>
  <c r="K2304" i="2"/>
  <c r="X2304" i="2" s="1"/>
  <c r="J2304" i="2"/>
  <c r="I2304" i="2"/>
  <c r="H2304" i="2"/>
  <c r="G2304" i="2"/>
  <c r="F2304" i="2"/>
  <c r="E2304" i="2"/>
  <c r="D2304" i="2"/>
  <c r="C2304" i="2"/>
  <c r="B2304" i="2"/>
  <c r="A2304" i="2"/>
  <c r="T2304" i="2" s="1"/>
  <c r="AA2303" i="2"/>
  <c r="S2303" i="2"/>
  <c r="R2303" i="2"/>
  <c r="Q2303" i="2"/>
  <c r="Y2303" i="2" s="1" a="1"/>
  <c r="Y2303" i="2" s="1"/>
  <c r="P2303" i="2"/>
  <c r="Z2303" i="2" s="1"/>
  <c r="N2303" i="2"/>
  <c r="M2303" i="2"/>
  <c r="L2303" i="2"/>
  <c r="K2303" i="2"/>
  <c r="X2303" i="2" s="1"/>
  <c r="J2303" i="2"/>
  <c r="I2303" i="2"/>
  <c r="H2303" i="2"/>
  <c r="G2303" i="2"/>
  <c r="F2303" i="2"/>
  <c r="E2303" i="2"/>
  <c r="D2303" i="2"/>
  <c r="C2303" i="2"/>
  <c r="B2303" i="2"/>
  <c r="A2303" i="2"/>
  <c r="T2303" i="2" s="1"/>
  <c r="AA2302" i="2"/>
  <c r="S2302" i="2"/>
  <c r="R2302" i="2"/>
  <c r="Q2302" i="2"/>
  <c r="Y2302" i="2" s="1" a="1"/>
  <c r="Y2302" i="2" s="1"/>
  <c r="P2302" i="2"/>
  <c r="Z2302" i="2" s="1"/>
  <c r="N2302" i="2"/>
  <c r="M2302" i="2"/>
  <c r="L2302" i="2"/>
  <c r="K2302" i="2"/>
  <c r="X2302" i="2" s="1"/>
  <c r="J2302" i="2"/>
  <c r="I2302" i="2"/>
  <c r="H2302" i="2"/>
  <c r="G2302" i="2"/>
  <c r="F2302" i="2"/>
  <c r="E2302" i="2"/>
  <c r="D2302" i="2"/>
  <c r="C2302" i="2"/>
  <c r="B2302" i="2"/>
  <c r="A2302" i="2"/>
  <c r="T2302" i="2" s="1"/>
  <c r="AA2301" i="2"/>
  <c r="S2301" i="2"/>
  <c r="R2301" i="2"/>
  <c r="Q2301" i="2"/>
  <c r="Y2301" i="2" s="1" a="1"/>
  <c r="Y2301" i="2" s="1"/>
  <c r="P2301" i="2"/>
  <c r="Z2301" i="2" s="1"/>
  <c r="N2301" i="2"/>
  <c r="M2301" i="2"/>
  <c r="L2301" i="2"/>
  <c r="K2301" i="2"/>
  <c r="X2301" i="2" s="1"/>
  <c r="J2301" i="2"/>
  <c r="I2301" i="2"/>
  <c r="H2301" i="2"/>
  <c r="G2301" i="2"/>
  <c r="F2301" i="2"/>
  <c r="E2301" i="2"/>
  <c r="D2301" i="2"/>
  <c r="C2301" i="2"/>
  <c r="B2301" i="2"/>
  <c r="A2301" i="2"/>
  <c r="T2301" i="2" s="1"/>
  <c r="AA2300" i="2"/>
  <c r="S2300" i="2"/>
  <c r="R2300" i="2"/>
  <c r="Q2300" i="2"/>
  <c r="Y2300" i="2" s="1" a="1"/>
  <c r="Y2300" i="2" s="1"/>
  <c r="P2300" i="2"/>
  <c r="Z2300" i="2" s="1"/>
  <c r="N2300" i="2"/>
  <c r="M2300" i="2"/>
  <c r="L2300" i="2"/>
  <c r="K2300" i="2"/>
  <c r="X2300" i="2" s="1"/>
  <c r="J2300" i="2"/>
  <c r="I2300" i="2"/>
  <c r="H2300" i="2"/>
  <c r="G2300" i="2"/>
  <c r="F2300" i="2"/>
  <c r="E2300" i="2"/>
  <c r="D2300" i="2"/>
  <c r="C2300" i="2"/>
  <c r="B2300" i="2"/>
  <c r="A2300" i="2"/>
  <c r="T2300" i="2" s="1"/>
  <c r="AA2299" i="2"/>
  <c r="S2299" i="2"/>
  <c r="R2299" i="2"/>
  <c r="Q2299" i="2"/>
  <c r="Y2299" i="2" s="1" a="1"/>
  <c r="Y2299" i="2" s="1"/>
  <c r="P2299" i="2"/>
  <c r="Z2299" i="2" s="1"/>
  <c r="N2299" i="2"/>
  <c r="M2299" i="2"/>
  <c r="L2299" i="2"/>
  <c r="K2299" i="2"/>
  <c r="X2299" i="2" s="1"/>
  <c r="J2299" i="2"/>
  <c r="I2299" i="2"/>
  <c r="H2299" i="2"/>
  <c r="G2299" i="2"/>
  <c r="F2299" i="2"/>
  <c r="E2299" i="2"/>
  <c r="D2299" i="2"/>
  <c r="C2299" i="2"/>
  <c r="B2299" i="2"/>
  <c r="A2299" i="2"/>
  <c r="T2299" i="2" s="1"/>
  <c r="AA2298" i="2"/>
  <c r="S2298" i="2"/>
  <c r="R2298" i="2"/>
  <c r="Q2298" i="2"/>
  <c r="Y2298" i="2" s="1" a="1"/>
  <c r="Y2298" i="2" s="1"/>
  <c r="P2298" i="2"/>
  <c r="Z2298" i="2" s="1"/>
  <c r="N2298" i="2"/>
  <c r="M2298" i="2"/>
  <c r="L2298" i="2"/>
  <c r="K2298" i="2"/>
  <c r="X2298" i="2" s="1"/>
  <c r="J2298" i="2"/>
  <c r="I2298" i="2"/>
  <c r="H2298" i="2"/>
  <c r="G2298" i="2"/>
  <c r="F2298" i="2"/>
  <c r="E2298" i="2"/>
  <c r="D2298" i="2"/>
  <c r="C2298" i="2"/>
  <c r="B2298" i="2"/>
  <c r="A2298" i="2"/>
  <c r="T2298" i="2" s="1"/>
  <c r="AA2297" i="2"/>
  <c r="S2297" i="2"/>
  <c r="R2297" i="2"/>
  <c r="Q2297" i="2"/>
  <c r="Y2297" i="2" s="1" a="1"/>
  <c r="Y2297" i="2" s="1"/>
  <c r="P2297" i="2"/>
  <c r="Z2297" i="2" s="1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A2297" i="2"/>
  <c r="T2297" i="2" s="1"/>
  <c r="AA2296" i="2"/>
  <c r="S2296" i="2"/>
  <c r="R2296" i="2"/>
  <c r="Q2296" i="2"/>
  <c r="Y2296" i="2" s="1" a="1"/>
  <c r="Y2296" i="2" s="1"/>
  <c r="P2296" i="2"/>
  <c r="Z2296" i="2" s="1"/>
  <c r="N2296" i="2"/>
  <c r="M2296" i="2"/>
  <c r="L2296" i="2"/>
  <c r="K2296" i="2"/>
  <c r="X2296" i="2" s="1"/>
  <c r="J2296" i="2"/>
  <c r="I2296" i="2"/>
  <c r="H2296" i="2"/>
  <c r="G2296" i="2"/>
  <c r="F2296" i="2"/>
  <c r="E2296" i="2"/>
  <c r="D2296" i="2"/>
  <c r="C2296" i="2"/>
  <c r="B2296" i="2"/>
  <c r="A2296" i="2"/>
  <c r="T2296" i="2" s="1"/>
  <c r="AA2295" i="2"/>
  <c r="S2295" i="2"/>
  <c r="R2295" i="2"/>
  <c r="Q2295" i="2"/>
  <c r="Y2295" i="2" s="1" a="1"/>
  <c r="Y2295" i="2" s="1"/>
  <c r="P2295" i="2"/>
  <c r="Z2295" i="2" s="1"/>
  <c r="N2295" i="2"/>
  <c r="M2295" i="2"/>
  <c r="L2295" i="2"/>
  <c r="K2295" i="2"/>
  <c r="X2295" i="2" s="1"/>
  <c r="J2295" i="2"/>
  <c r="I2295" i="2"/>
  <c r="H2295" i="2"/>
  <c r="G2295" i="2"/>
  <c r="F2295" i="2"/>
  <c r="E2295" i="2"/>
  <c r="D2295" i="2"/>
  <c r="C2295" i="2"/>
  <c r="B2295" i="2"/>
  <c r="A2295" i="2"/>
  <c r="T2295" i="2" s="1"/>
  <c r="AA2294" i="2"/>
  <c r="S2294" i="2"/>
  <c r="R2294" i="2"/>
  <c r="Q2294" i="2"/>
  <c r="Y2294" i="2" s="1" a="1"/>
  <c r="Y2294" i="2" s="1"/>
  <c r="P2294" i="2"/>
  <c r="Z2294" i="2" s="1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A2294" i="2"/>
  <c r="T2294" i="2" s="1"/>
  <c r="AA2293" i="2"/>
  <c r="S2293" i="2"/>
  <c r="R2293" i="2"/>
  <c r="Q2293" i="2"/>
  <c r="Y2293" i="2" s="1" a="1"/>
  <c r="Y2293" i="2" s="1"/>
  <c r="P2293" i="2"/>
  <c r="Z2293" i="2" s="1"/>
  <c r="N2293" i="2"/>
  <c r="M2293" i="2"/>
  <c r="L2293" i="2"/>
  <c r="K2293" i="2"/>
  <c r="X2293" i="2" s="1"/>
  <c r="J2293" i="2"/>
  <c r="I2293" i="2"/>
  <c r="H2293" i="2"/>
  <c r="G2293" i="2"/>
  <c r="F2293" i="2"/>
  <c r="E2293" i="2"/>
  <c r="D2293" i="2"/>
  <c r="C2293" i="2"/>
  <c r="B2293" i="2"/>
  <c r="A2293" i="2"/>
  <c r="T2293" i="2" s="1"/>
  <c r="AA2292" i="2"/>
  <c r="S2292" i="2"/>
  <c r="R2292" i="2"/>
  <c r="Q2292" i="2"/>
  <c r="Y2292" i="2" s="1" a="1"/>
  <c r="Y2292" i="2" s="1"/>
  <c r="P2292" i="2"/>
  <c r="Z2292" i="2" s="1"/>
  <c r="N2292" i="2"/>
  <c r="M2292" i="2"/>
  <c r="L2292" i="2"/>
  <c r="K2292" i="2"/>
  <c r="X2292" i="2" s="1"/>
  <c r="J2292" i="2"/>
  <c r="I2292" i="2"/>
  <c r="H2292" i="2"/>
  <c r="G2292" i="2"/>
  <c r="F2292" i="2"/>
  <c r="E2292" i="2"/>
  <c r="D2292" i="2"/>
  <c r="C2292" i="2"/>
  <c r="B2292" i="2"/>
  <c r="A2292" i="2"/>
  <c r="T2292" i="2" s="1"/>
  <c r="AA2291" i="2"/>
  <c r="S2291" i="2"/>
  <c r="R2291" i="2"/>
  <c r="Q2291" i="2"/>
  <c r="Y2291" i="2" s="1" a="1"/>
  <c r="Y2291" i="2" s="1"/>
  <c r="P2291" i="2"/>
  <c r="Z2291" i="2" s="1"/>
  <c r="N2291" i="2"/>
  <c r="M2291" i="2"/>
  <c r="L2291" i="2"/>
  <c r="K2291" i="2"/>
  <c r="X2291" i="2" s="1"/>
  <c r="J2291" i="2"/>
  <c r="I2291" i="2"/>
  <c r="H2291" i="2"/>
  <c r="G2291" i="2"/>
  <c r="F2291" i="2"/>
  <c r="E2291" i="2"/>
  <c r="D2291" i="2"/>
  <c r="C2291" i="2"/>
  <c r="B2291" i="2"/>
  <c r="A2291" i="2"/>
  <c r="T2291" i="2" s="1"/>
  <c r="AA2290" i="2"/>
  <c r="S2290" i="2"/>
  <c r="R2290" i="2"/>
  <c r="Q2290" i="2"/>
  <c r="Y2290" i="2" s="1" a="1"/>
  <c r="Y2290" i="2" s="1"/>
  <c r="P2290" i="2"/>
  <c r="Z2290" i="2" s="1"/>
  <c r="N2290" i="2"/>
  <c r="M2290" i="2"/>
  <c r="L2290" i="2"/>
  <c r="K2290" i="2"/>
  <c r="X2290" i="2" s="1"/>
  <c r="J2290" i="2"/>
  <c r="I2290" i="2"/>
  <c r="H2290" i="2"/>
  <c r="G2290" i="2"/>
  <c r="F2290" i="2"/>
  <c r="E2290" i="2"/>
  <c r="D2290" i="2"/>
  <c r="C2290" i="2"/>
  <c r="B2290" i="2"/>
  <c r="A2290" i="2"/>
  <c r="T2290" i="2" s="1"/>
  <c r="AA2289" i="2"/>
  <c r="S2289" i="2"/>
  <c r="R2289" i="2"/>
  <c r="Q2289" i="2"/>
  <c r="Y2289" i="2" s="1" a="1"/>
  <c r="Y2289" i="2" s="1"/>
  <c r="P2289" i="2"/>
  <c r="Z2289" i="2" s="1"/>
  <c r="N2289" i="2"/>
  <c r="M2289" i="2"/>
  <c r="L2289" i="2"/>
  <c r="K2289" i="2"/>
  <c r="X2289" i="2" s="1"/>
  <c r="J2289" i="2"/>
  <c r="I2289" i="2"/>
  <c r="H2289" i="2"/>
  <c r="G2289" i="2"/>
  <c r="F2289" i="2"/>
  <c r="E2289" i="2"/>
  <c r="D2289" i="2"/>
  <c r="C2289" i="2"/>
  <c r="B2289" i="2"/>
  <c r="A2289" i="2"/>
  <c r="T2289" i="2" s="1"/>
  <c r="AA2288" i="2"/>
  <c r="S2288" i="2"/>
  <c r="R2288" i="2"/>
  <c r="Q2288" i="2"/>
  <c r="Y2288" i="2" s="1" a="1"/>
  <c r="Y2288" i="2" s="1"/>
  <c r="P2288" i="2"/>
  <c r="Z2288" i="2" s="1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A2288" i="2"/>
  <c r="T2288" i="2" s="1"/>
  <c r="AA2287" i="2"/>
  <c r="S2287" i="2"/>
  <c r="R2287" i="2"/>
  <c r="Q2287" i="2"/>
  <c r="Y2287" i="2" s="1" a="1"/>
  <c r="Y2287" i="2" s="1"/>
  <c r="P2287" i="2"/>
  <c r="Z2287" i="2" s="1"/>
  <c r="N2287" i="2"/>
  <c r="M2287" i="2"/>
  <c r="L2287" i="2"/>
  <c r="K2287" i="2"/>
  <c r="X2287" i="2" s="1"/>
  <c r="J2287" i="2"/>
  <c r="I2287" i="2"/>
  <c r="H2287" i="2"/>
  <c r="G2287" i="2"/>
  <c r="F2287" i="2"/>
  <c r="E2287" i="2"/>
  <c r="D2287" i="2"/>
  <c r="C2287" i="2"/>
  <c r="B2287" i="2"/>
  <c r="A2287" i="2"/>
  <c r="T2287" i="2" s="1"/>
  <c r="AA2286" i="2"/>
  <c r="S2286" i="2"/>
  <c r="R2286" i="2"/>
  <c r="Q2286" i="2"/>
  <c r="Y2286" i="2" s="1" a="1"/>
  <c r="Y2286" i="2" s="1"/>
  <c r="P2286" i="2"/>
  <c r="Z2286" i="2" s="1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A2286" i="2"/>
  <c r="T2286" i="2" s="1"/>
  <c r="AA2285" i="2"/>
  <c r="S2285" i="2"/>
  <c r="R2285" i="2"/>
  <c r="Q2285" i="2"/>
  <c r="Y2285" i="2" s="1" a="1"/>
  <c r="Y2285" i="2" s="1"/>
  <c r="P2285" i="2"/>
  <c r="Z2285" i="2" s="1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A2285" i="2"/>
  <c r="T2285" i="2" s="1"/>
  <c r="AA2284" i="2"/>
  <c r="S2284" i="2"/>
  <c r="R2284" i="2"/>
  <c r="Q2284" i="2"/>
  <c r="Y2284" i="2" s="1" a="1"/>
  <c r="Y2284" i="2" s="1"/>
  <c r="P2284" i="2"/>
  <c r="Z2284" i="2" s="1"/>
  <c r="N2284" i="2"/>
  <c r="M2284" i="2"/>
  <c r="L2284" i="2"/>
  <c r="K2284" i="2"/>
  <c r="X2284" i="2" s="1"/>
  <c r="J2284" i="2"/>
  <c r="I2284" i="2"/>
  <c r="H2284" i="2"/>
  <c r="G2284" i="2"/>
  <c r="F2284" i="2"/>
  <c r="E2284" i="2"/>
  <c r="D2284" i="2"/>
  <c r="C2284" i="2"/>
  <c r="B2284" i="2"/>
  <c r="A2284" i="2"/>
  <c r="T2284" i="2" s="1"/>
  <c r="AA2283" i="2"/>
  <c r="S2283" i="2"/>
  <c r="R2283" i="2"/>
  <c r="Q2283" i="2"/>
  <c r="Y2283" i="2" s="1" a="1"/>
  <c r="Y2283" i="2" s="1"/>
  <c r="P2283" i="2"/>
  <c r="Z2283" i="2" s="1"/>
  <c r="N2283" i="2"/>
  <c r="M2283" i="2"/>
  <c r="L2283" i="2"/>
  <c r="K2283" i="2"/>
  <c r="X2283" i="2" s="1"/>
  <c r="J2283" i="2"/>
  <c r="I2283" i="2"/>
  <c r="H2283" i="2"/>
  <c r="G2283" i="2"/>
  <c r="F2283" i="2"/>
  <c r="E2283" i="2"/>
  <c r="D2283" i="2"/>
  <c r="C2283" i="2"/>
  <c r="B2283" i="2"/>
  <c r="A2283" i="2"/>
  <c r="T2283" i="2" s="1"/>
  <c r="AA2282" i="2"/>
  <c r="S2282" i="2"/>
  <c r="R2282" i="2"/>
  <c r="Q2282" i="2"/>
  <c r="Y2282" i="2" s="1" a="1"/>
  <c r="Y2282" i="2" s="1"/>
  <c r="P2282" i="2"/>
  <c r="Z2282" i="2" s="1"/>
  <c r="N2282" i="2"/>
  <c r="M2282" i="2"/>
  <c r="L2282" i="2"/>
  <c r="K2282" i="2"/>
  <c r="X2282" i="2" s="1"/>
  <c r="J2282" i="2"/>
  <c r="I2282" i="2"/>
  <c r="H2282" i="2"/>
  <c r="G2282" i="2"/>
  <c r="F2282" i="2"/>
  <c r="E2282" i="2"/>
  <c r="D2282" i="2"/>
  <c r="C2282" i="2"/>
  <c r="B2282" i="2"/>
  <c r="A2282" i="2"/>
  <c r="T2282" i="2" s="1"/>
  <c r="AA2281" i="2"/>
  <c r="S2281" i="2"/>
  <c r="R2281" i="2"/>
  <c r="Q2281" i="2"/>
  <c r="Y2281" i="2" s="1" a="1"/>
  <c r="Y2281" i="2" s="1"/>
  <c r="P2281" i="2"/>
  <c r="Z2281" i="2" s="1"/>
  <c r="N2281" i="2"/>
  <c r="M2281" i="2"/>
  <c r="L2281" i="2"/>
  <c r="K2281" i="2"/>
  <c r="X2281" i="2" s="1"/>
  <c r="J2281" i="2"/>
  <c r="I2281" i="2"/>
  <c r="H2281" i="2"/>
  <c r="G2281" i="2"/>
  <c r="F2281" i="2"/>
  <c r="E2281" i="2"/>
  <c r="D2281" i="2"/>
  <c r="C2281" i="2"/>
  <c r="B2281" i="2"/>
  <c r="A2281" i="2"/>
  <c r="T2281" i="2" s="1"/>
  <c r="AA2280" i="2"/>
  <c r="S2280" i="2"/>
  <c r="R2280" i="2"/>
  <c r="Q2280" i="2"/>
  <c r="Y2280" i="2" s="1" a="1"/>
  <c r="Y2280" i="2" s="1"/>
  <c r="P2280" i="2"/>
  <c r="Z2280" i="2" s="1"/>
  <c r="N2280" i="2"/>
  <c r="M2280" i="2"/>
  <c r="L2280" i="2"/>
  <c r="K2280" i="2"/>
  <c r="X2280" i="2" s="1"/>
  <c r="J2280" i="2"/>
  <c r="I2280" i="2"/>
  <c r="H2280" i="2"/>
  <c r="G2280" i="2"/>
  <c r="F2280" i="2"/>
  <c r="E2280" i="2"/>
  <c r="D2280" i="2"/>
  <c r="C2280" i="2"/>
  <c r="B2280" i="2"/>
  <c r="A2280" i="2"/>
  <c r="T2280" i="2" s="1"/>
  <c r="AA2279" i="2"/>
  <c r="S2279" i="2"/>
  <c r="R2279" i="2"/>
  <c r="Q2279" i="2"/>
  <c r="Y2279" i="2" s="1" a="1"/>
  <c r="Y2279" i="2" s="1"/>
  <c r="P2279" i="2"/>
  <c r="Z2279" i="2" s="1"/>
  <c r="N2279" i="2"/>
  <c r="M2279" i="2"/>
  <c r="L2279" i="2"/>
  <c r="K2279" i="2"/>
  <c r="X2279" i="2" s="1"/>
  <c r="J2279" i="2"/>
  <c r="I2279" i="2"/>
  <c r="H2279" i="2"/>
  <c r="G2279" i="2"/>
  <c r="F2279" i="2"/>
  <c r="E2279" i="2"/>
  <c r="D2279" i="2"/>
  <c r="C2279" i="2"/>
  <c r="B2279" i="2"/>
  <c r="A2279" i="2"/>
  <c r="T2279" i="2" s="1"/>
  <c r="AA2278" i="2"/>
  <c r="S2278" i="2"/>
  <c r="R2278" i="2"/>
  <c r="Q2278" i="2"/>
  <c r="Y2278" i="2" s="1" a="1"/>
  <c r="Y2278" i="2" s="1"/>
  <c r="P2278" i="2"/>
  <c r="Z2278" i="2" s="1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A2278" i="2"/>
  <c r="T2278" i="2" s="1"/>
  <c r="AA2277" i="2"/>
  <c r="S2277" i="2"/>
  <c r="R2277" i="2"/>
  <c r="Q2277" i="2"/>
  <c r="Y2277" i="2" s="1" a="1"/>
  <c r="Y2277" i="2" s="1"/>
  <c r="P2277" i="2"/>
  <c r="Z2277" i="2" s="1"/>
  <c r="N2277" i="2"/>
  <c r="M2277" i="2"/>
  <c r="L2277" i="2"/>
  <c r="K2277" i="2"/>
  <c r="X2277" i="2" s="1"/>
  <c r="J2277" i="2"/>
  <c r="I2277" i="2"/>
  <c r="H2277" i="2"/>
  <c r="G2277" i="2"/>
  <c r="F2277" i="2"/>
  <c r="E2277" i="2"/>
  <c r="D2277" i="2"/>
  <c r="C2277" i="2"/>
  <c r="B2277" i="2"/>
  <c r="A2277" i="2"/>
  <c r="T2277" i="2" s="1"/>
  <c r="AA2276" i="2"/>
  <c r="S2276" i="2"/>
  <c r="R2276" i="2"/>
  <c r="Q2276" i="2"/>
  <c r="Y2276" i="2" s="1" a="1"/>
  <c r="Y2276" i="2" s="1"/>
  <c r="P2276" i="2"/>
  <c r="Z2276" i="2" s="1"/>
  <c r="N2276" i="2"/>
  <c r="M2276" i="2"/>
  <c r="L2276" i="2"/>
  <c r="K2276" i="2"/>
  <c r="X2276" i="2" s="1"/>
  <c r="J2276" i="2"/>
  <c r="I2276" i="2"/>
  <c r="H2276" i="2"/>
  <c r="G2276" i="2"/>
  <c r="F2276" i="2"/>
  <c r="E2276" i="2"/>
  <c r="D2276" i="2"/>
  <c r="C2276" i="2"/>
  <c r="B2276" i="2"/>
  <c r="A2276" i="2"/>
  <c r="T2276" i="2" s="1"/>
  <c r="AA2275" i="2"/>
  <c r="S2275" i="2"/>
  <c r="R2275" i="2"/>
  <c r="Q2275" i="2"/>
  <c r="Y2275" i="2" s="1" a="1"/>
  <c r="Y2275" i="2" s="1"/>
  <c r="P2275" i="2"/>
  <c r="Z2275" i="2" s="1"/>
  <c r="N2275" i="2"/>
  <c r="M2275" i="2"/>
  <c r="L2275" i="2"/>
  <c r="K2275" i="2"/>
  <c r="X2275" i="2" s="1"/>
  <c r="J2275" i="2"/>
  <c r="I2275" i="2"/>
  <c r="H2275" i="2"/>
  <c r="G2275" i="2"/>
  <c r="F2275" i="2"/>
  <c r="E2275" i="2"/>
  <c r="D2275" i="2"/>
  <c r="C2275" i="2"/>
  <c r="B2275" i="2"/>
  <c r="A2275" i="2"/>
  <c r="T2275" i="2" s="1"/>
  <c r="AA2274" i="2"/>
  <c r="S2274" i="2"/>
  <c r="R2274" i="2"/>
  <c r="Q2274" i="2"/>
  <c r="Y2274" i="2" s="1" a="1"/>
  <c r="Y2274" i="2" s="1"/>
  <c r="P2274" i="2"/>
  <c r="Z2274" i="2" s="1"/>
  <c r="N2274" i="2"/>
  <c r="M2274" i="2"/>
  <c r="L2274" i="2"/>
  <c r="K2274" i="2"/>
  <c r="X2274" i="2" s="1"/>
  <c r="J2274" i="2"/>
  <c r="I2274" i="2"/>
  <c r="H2274" i="2"/>
  <c r="G2274" i="2"/>
  <c r="F2274" i="2"/>
  <c r="E2274" i="2"/>
  <c r="D2274" i="2"/>
  <c r="C2274" i="2"/>
  <c r="B2274" i="2"/>
  <c r="A2274" i="2"/>
  <c r="T2274" i="2" s="1"/>
  <c r="AA2273" i="2"/>
  <c r="S2273" i="2"/>
  <c r="R2273" i="2"/>
  <c r="Q2273" i="2"/>
  <c r="Y2273" i="2" s="1" a="1"/>
  <c r="Y2273" i="2" s="1"/>
  <c r="P2273" i="2"/>
  <c r="Z2273" i="2" s="1"/>
  <c r="N2273" i="2"/>
  <c r="M2273" i="2"/>
  <c r="L2273" i="2"/>
  <c r="K2273" i="2"/>
  <c r="X2273" i="2" s="1"/>
  <c r="J2273" i="2"/>
  <c r="I2273" i="2"/>
  <c r="H2273" i="2"/>
  <c r="G2273" i="2"/>
  <c r="F2273" i="2"/>
  <c r="E2273" i="2"/>
  <c r="D2273" i="2"/>
  <c r="C2273" i="2"/>
  <c r="B2273" i="2"/>
  <c r="A2273" i="2"/>
  <c r="T2273" i="2" s="1"/>
  <c r="AA2272" i="2"/>
  <c r="S2272" i="2"/>
  <c r="R2272" i="2"/>
  <c r="Q2272" i="2"/>
  <c r="Y2272" i="2" s="1" a="1"/>
  <c r="Y2272" i="2" s="1"/>
  <c r="P2272" i="2"/>
  <c r="Z2272" i="2" s="1"/>
  <c r="N2272" i="2"/>
  <c r="M2272" i="2"/>
  <c r="L2272" i="2"/>
  <c r="K2272" i="2"/>
  <c r="X2272" i="2" s="1"/>
  <c r="J2272" i="2"/>
  <c r="I2272" i="2"/>
  <c r="H2272" i="2"/>
  <c r="G2272" i="2"/>
  <c r="F2272" i="2"/>
  <c r="E2272" i="2"/>
  <c r="D2272" i="2"/>
  <c r="C2272" i="2"/>
  <c r="B2272" i="2"/>
  <c r="A2272" i="2"/>
  <c r="T2272" i="2" s="1"/>
  <c r="AA2271" i="2"/>
  <c r="S2271" i="2"/>
  <c r="R2271" i="2"/>
  <c r="Q2271" i="2"/>
  <c r="Y2271" i="2" s="1" a="1"/>
  <c r="Y2271" i="2" s="1"/>
  <c r="P2271" i="2"/>
  <c r="Z2271" i="2" s="1"/>
  <c r="N2271" i="2"/>
  <c r="M2271" i="2"/>
  <c r="L2271" i="2"/>
  <c r="K2271" i="2"/>
  <c r="X2271" i="2" s="1"/>
  <c r="J2271" i="2"/>
  <c r="I2271" i="2"/>
  <c r="H2271" i="2"/>
  <c r="G2271" i="2"/>
  <c r="F2271" i="2"/>
  <c r="E2271" i="2"/>
  <c r="D2271" i="2"/>
  <c r="C2271" i="2"/>
  <c r="B2271" i="2"/>
  <c r="A2271" i="2"/>
  <c r="T2271" i="2" s="1"/>
  <c r="AA2270" i="2"/>
  <c r="S2270" i="2"/>
  <c r="R2270" i="2"/>
  <c r="Q2270" i="2"/>
  <c r="Y2270" i="2" s="1" a="1"/>
  <c r="Y2270" i="2" s="1"/>
  <c r="P2270" i="2"/>
  <c r="Z2270" i="2" s="1"/>
  <c r="N2270" i="2"/>
  <c r="M2270" i="2"/>
  <c r="L2270" i="2"/>
  <c r="K2270" i="2"/>
  <c r="X2270" i="2" s="1"/>
  <c r="J2270" i="2"/>
  <c r="I2270" i="2"/>
  <c r="H2270" i="2"/>
  <c r="G2270" i="2"/>
  <c r="F2270" i="2"/>
  <c r="E2270" i="2"/>
  <c r="D2270" i="2"/>
  <c r="C2270" i="2"/>
  <c r="B2270" i="2"/>
  <c r="A2270" i="2"/>
  <c r="T2270" i="2" s="1"/>
  <c r="AA2269" i="2"/>
  <c r="S2269" i="2"/>
  <c r="R2269" i="2"/>
  <c r="Q2269" i="2"/>
  <c r="Y2269" i="2" s="1" a="1"/>
  <c r="Y2269" i="2" s="1"/>
  <c r="P2269" i="2"/>
  <c r="Z2269" i="2" s="1"/>
  <c r="N2269" i="2"/>
  <c r="M2269" i="2"/>
  <c r="L2269" i="2"/>
  <c r="K2269" i="2"/>
  <c r="X2269" i="2" s="1"/>
  <c r="J2269" i="2"/>
  <c r="I2269" i="2"/>
  <c r="H2269" i="2"/>
  <c r="G2269" i="2"/>
  <c r="F2269" i="2"/>
  <c r="E2269" i="2"/>
  <c r="D2269" i="2"/>
  <c r="C2269" i="2"/>
  <c r="B2269" i="2"/>
  <c r="A2269" i="2"/>
  <c r="T2269" i="2" s="1"/>
  <c r="AA2268" i="2"/>
  <c r="S2268" i="2"/>
  <c r="R2268" i="2"/>
  <c r="Q2268" i="2"/>
  <c r="Y2268" i="2" s="1" a="1"/>
  <c r="Y2268" i="2" s="1"/>
  <c r="P2268" i="2"/>
  <c r="Z2268" i="2" s="1"/>
  <c r="N2268" i="2"/>
  <c r="M2268" i="2"/>
  <c r="L2268" i="2"/>
  <c r="K2268" i="2"/>
  <c r="X2268" i="2" s="1"/>
  <c r="J2268" i="2"/>
  <c r="I2268" i="2"/>
  <c r="H2268" i="2"/>
  <c r="G2268" i="2"/>
  <c r="F2268" i="2"/>
  <c r="E2268" i="2"/>
  <c r="D2268" i="2"/>
  <c r="C2268" i="2"/>
  <c r="B2268" i="2"/>
  <c r="A2268" i="2"/>
  <c r="T2268" i="2" s="1"/>
  <c r="AA2267" i="2"/>
  <c r="S2267" i="2"/>
  <c r="R2267" i="2"/>
  <c r="Q2267" i="2"/>
  <c r="Y2267" i="2" s="1" a="1"/>
  <c r="Y2267" i="2" s="1"/>
  <c r="P2267" i="2"/>
  <c r="Z2267" i="2" s="1"/>
  <c r="N2267" i="2"/>
  <c r="M2267" i="2"/>
  <c r="L2267" i="2"/>
  <c r="K2267" i="2"/>
  <c r="X2267" i="2" s="1"/>
  <c r="J2267" i="2"/>
  <c r="I2267" i="2"/>
  <c r="H2267" i="2"/>
  <c r="G2267" i="2"/>
  <c r="F2267" i="2"/>
  <c r="E2267" i="2"/>
  <c r="D2267" i="2"/>
  <c r="C2267" i="2"/>
  <c r="B2267" i="2"/>
  <c r="A2267" i="2"/>
  <c r="T2267" i="2" s="1"/>
  <c r="AA2266" i="2"/>
  <c r="S2266" i="2"/>
  <c r="R2266" i="2"/>
  <c r="Q2266" i="2"/>
  <c r="Y2266" i="2" s="1" a="1"/>
  <c r="Y2266" i="2" s="1"/>
  <c r="P2266" i="2"/>
  <c r="Z2266" i="2" s="1"/>
  <c r="N2266" i="2"/>
  <c r="M2266" i="2"/>
  <c r="L2266" i="2"/>
  <c r="K2266" i="2"/>
  <c r="X2266" i="2" s="1"/>
  <c r="J2266" i="2"/>
  <c r="I2266" i="2"/>
  <c r="H2266" i="2"/>
  <c r="G2266" i="2"/>
  <c r="F2266" i="2"/>
  <c r="E2266" i="2"/>
  <c r="D2266" i="2"/>
  <c r="C2266" i="2"/>
  <c r="B2266" i="2"/>
  <c r="A2266" i="2"/>
  <c r="T2266" i="2" s="1"/>
  <c r="AA2265" i="2"/>
  <c r="S2265" i="2"/>
  <c r="R2265" i="2"/>
  <c r="Q2265" i="2"/>
  <c r="Y2265" i="2" s="1" a="1"/>
  <c r="Y2265" i="2" s="1"/>
  <c r="P2265" i="2"/>
  <c r="Z2265" i="2" s="1"/>
  <c r="N2265" i="2"/>
  <c r="M2265" i="2"/>
  <c r="L2265" i="2"/>
  <c r="K2265" i="2"/>
  <c r="X2265" i="2" s="1"/>
  <c r="J2265" i="2"/>
  <c r="I2265" i="2"/>
  <c r="H2265" i="2"/>
  <c r="G2265" i="2"/>
  <c r="F2265" i="2"/>
  <c r="E2265" i="2"/>
  <c r="D2265" i="2"/>
  <c r="C2265" i="2"/>
  <c r="B2265" i="2"/>
  <c r="A2265" i="2"/>
  <c r="T2265" i="2" s="1"/>
  <c r="AA2264" i="2"/>
  <c r="S2264" i="2"/>
  <c r="R2264" i="2"/>
  <c r="Q2264" i="2"/>
  <c r="Y2264" i="2" s="1" a="1"/>
  <c r="Y2264" i="2" s="1"/>
  <c r="P2264" i="2"/>
  <c r="Z2264" i="2" s="1"/>
  <c r="N2264" i="2"/>
  <c r="M2264" i="2"/>
  <c r="L2264" i="2"/>
  <c r="K2264" i="2"/>
  <c r="X2264" i="2" s="1"/>
  <c r="J2264" i="2"/>
  <c r="I2264" i="2"/>
  <c r="H2264" i="2"/>
  <c r="G2264" i="2"/>
  <c r="F2264" i="2"/>
  <c r="E2264" i="2"/>
  <c r="D2264" i="2"/>
  <c r="C2264" i="2"/>
  <c r="B2264" i="2"/>
  <c r="A2264" i="2"/>
  <c r="T2264" i="2" s="1"/>
  <c r="AA2263" i="2"/>
  <c r="S2263" i="2"/>
  <c r="R2263" i="2"/>
  <c r="Q2263" i="2"/>
  <c r="Y2263" i="2" s="1" a="1"/>
  <c r="Y2263" i="2" s="1"/>
  <c r="P2263" i="2"/>
  <c r="Z2263" i="2" s="1"/>
  <c r="N2263" i="2"/>
  <c r="M2263" i="2"/>
  <c r="L2263" i="2"/>
  <c r="K2263" i="2"/>
  <c r="X2263" i="2" s="1"/>
  <c r="J2263" i="2"/>
  <c r="I2263" i="2"/>
  <c r="H2263" i="2"/>
  <c r="G2263" i="2"/>
  <c r="F2263" i="2"/>
  <c r="E2263" i="2"/>
  <c r="D2263" i="2"/>
  <c r="C2263" i="2"/>
  <c r="B2263" i="2"/>
  <c r="A2263" i="2"/>
  <c r="T2263" i="2" s="1"/>
  <c r="AA2262" i="2"/>
  <c r="S2262" i="2"/>
  <c r="R2262" i="2"/>
  <c r="Q2262" i="2"/>
  <c r="Y2262" i="2" s="1" a="1"/>
  <c r="Y2262" i="2" s="1"/>
  <c r="P2262" i="2"/>
  <c r="Z2262" i="2" s="1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A2262" i="2"/>
  <c r="T2262" i="2" s="1"/>
  <c r="AA2261" i="2"/>
  <c r="S2261" i="2"/>
  <c r="R2261" i="2"/>
  <c r="Q2261" i="2"/>
  <c r="Y2261" i="2" s="1" a="1"/>
  <c r="Y2261" i="2" s="1"/>
  <c r="P2261" i="2"/>
  <c r="Z2261" i="2" s="1"/>
  <c r="N2261" i="2"/>
  <c r="M2261" i="2"/>
  <c r="L2261" i="2"/>
  <c r="K2261" i="2"/>
  <c r="X2261" i="2" s="1"/>
  <c r="J2261" i="2"/>
  <c r="I2261" i="2"/>
  <c r="H2261" i="2"/>
  <c r="G2261" i="2"/>
  <c r="F2261" i="2"/>
  <c r="E2261" i="2"/>
  <c r="D2261" i="2"/>
  <c r="C2261" i="2"/>
  <c r="B2261" i="2"/>
  <c r="A2261" i="2"/>
  <c r="T2261" i="2" s="1"/>
  <c r="AA2260" i="2"/>
  <c r="S2260" i="2"/>
  <c r="R2260" i="2"/>
  <c r="Q2260" i="2"/>
  <c r="Y2260" i="2" s="1" a="1"/>
  <c r="Y2260" i="2" s="1"/>
  <c r="P2260" i="2"/>
  <c r="Z2260" i="2" s="1"/>
  <c r="N2260" i="2"/>
  <c r="M2260" i="2"/>
  <c r="L2260" i="2"/>
  <c r="K2260" i="2"/>
  <c r="X2260" i="2" s="1"/>
  <c r="J2260" i="2"/>
  <c r="I2260" i="2"/>
  <c r="H2260" i="2"/>
  <c r="G2260" i="2"/>
  <c r="F2260" i="2"/>
  <c r="E2260" i="2"/>
  <c r="D2260" i="2"/>
  <c r="C2260" i="2"/>
  <c r="B2260" i="2"/>
  <c r="A2260" i="2"/>
  <c r="T2260" i="2" s="1"/>
  <c r="AA2259" i="2"/>
  <c r="S2259" i="2"/>
  <c r="R2259" i="2"/>
  <c r="Q2259" i="2"/>
  <c r="Y2259" i="2" s="1" a="1"/>
  <c r="Y2259" i="2" s="1"/>
  <c r="P2259" i="2"/>
  <c r="Z2259" i="2" s="1"/>
  <c r="N2259" i="2"/>
  <c r="M2259" i="2"/>
  <c r="L2259" i="2"/>
  <c r="K2259" i="2"/>
  <c r="X2259" i="2" s="1"/>
  <c r="J2259" i="2"/>
  <c r="I2259" i="2"/>
  <c r="H2259" i="2"/>
  <c r="G2259" i="2"/>
  <c r="F2259" i="2"/>
  <c r="E2259" i="2"/>
  <c r="D2259" i="2"/>
  <c r="C2259" i="2"/>
  <c r="B2259" i="2"/>
  <c r="A2259" i="2"/>
  <c r="T2259" i="2" s="1"/>
  <c r="AA2258" i="2"/>
  <c r="S2258" i="2"/>
  <c r="R2258" i="2"/>
  <c r="Q2258" i="2"/>
  <c r="Y2258" i="2" s="1" a="1"/>
  <c r="Y2258" i="2" s="1"/>
  <c r="P2258" i="2"/>
  <c r="Z2258" i="2" s="1"/>
  <c r="N2258" i="2"/>
  <c r="M2258" i="2"/>
  <c r="L2258" i="2"/>
  <c r="K2258" i="2"/>
  <c r="X2258" i="2" s="1"/>
  <c r="J2258" i="2"/>
  <c r="I2258" i="2"/>
  <c r="H2258" i="2"/>
  <c r="G2258" i="2"/>
  <c r="F2258" i="2"/>
  <c r="E2258" i="2"/>
  <c r="D2258" i="2"/>
  <c r="C2258" i="2"/>
  <c r="B2258" i="2"/>
  <c r="A2258" i="2"/>
  <c r="T2258" i="2" s="1"/>
  <c r="AA2257" i="2"/>
  <c r="S2257" i="2"/>
  <c r="R2257" i="2"/>
  <c r="Q2257" i="2"/>
  <c r="Y2257" i="2" s="1" a="1"/>
  <c r="Y2257" i="2" s="1"/>
  <c r="P2257" i="2"/>
  <c r="Z2257" i="2" s="1"/>
  <c r="N2257" i="2"/>
  <c r="M2257" i="2"/>
  <c r="L2257" i="2"/>
  <c r="K2257" i="2"/>
  <c r="X2257" i="2" s="1"/>
  <c r="J2257" i="2"/>
  <c r="I2257" i="2"/>
  <c r="H2257" i="2"/>
  <c r="G2257" i="2"/>
  <c r="F2257" i="2"/>
  <c r="E2257" i="2"/>
  <c r="D2257" i="2"/>
  <c r="C2257" i="2"/>
  <c r="B2257" i="2"/>
  <c r="A2257" i="2"/>
  <c r="T2257" i="2" s="1"/>
  <c r="AA2256" i="2"/>
  <c r="S2256" i="2"/>
  <c r="R2256" i="2"/>
  <c r="Q2256" i="2"/>
  <c r="Y2256" i="2" s="1" a="1"/>
  <c r="Y2256" i="2" s="1"/>
  <c r="P2256" i="2"/>
  <c r="Z2256" i="2" s="1"/>
  <c r="N2256" i="2"/>
  <c r="M2256" i="2"/>
  <c r="L2256" i="2"/>
  <c r="K2256" i="2"/>
  <c r="X2256" i="2" s="1"/>
  <c r="J2256" i="2"/>
  <c r="I2256" i="2"/>
  <c r="H2256" i="2"/>
  <c r="G2256" i="2"/>
  <c r="F2256" i="2"/>
  <c r="E2256" i="2"/>
  <c r="D2256" i="2"/>
  <c r="C2256" i="2"/>
  <c r="B2256" i="2"/>
  <c r="A2256" i="2"/>
  <c r="T2256" i="2" s="1"/>
  <c r="AA2255" i="2"/>
  <c r="S2255" i="2"/>
  <c r="R2255" i="2"/>
  <c r="Q2255" i="2"/>
  <c r="Y2255" i="2" s="1" a="1"/>
  <c r="Y2255" i="2" s="1"/>
  <c r="P2255" i="2"/>
  <c r="Z2255" i="2" s="1"/>
  <c r="N2255" i="2"/>
  <c r="M2255" i="2"/>
  <c r="L2255" i="2"/>
  <c r="K2255" i="2"/>
  <c r="J2255" i="2"/>
  <c r="I2255" i="2"/>
  <c r="H2255" i="2"/>
  <c r="G2255" i="2"/>
  <c r="F2255" i="2"/>
  <c r="E2255" i="2"/>
  <c r="D2255" i="2"/>
  <c r="C2255" i="2"/>
  <c r="B2255" i="2"/>
  <c r="A2255" i="2"/>
  <c r="T2255" i="2" s="1"/>
  <c r="AA2254" i="2"/>
  <c r="S2254" i="2"/>
  <c r="R2254" i="2"/>
  <c r="Q2254" i="2"/>
  <c r="Y2254" i="2" s="1" a="1"/>
  <c r="Y2254" i="2" s="1"/>
  <c r="P2254" i="2"/>
  <c r="Z2254" i="2" s="1"/>
  <c r="N2254" i="2"/>
  <c r="M2254" i="2"/>
  <c r="L2254" i="2"/>
  <c r="K2254" i="2"/>
  <c r="X2254" i="2" s="1"/>
  <c r="J2254" i="2"/>
  <c r="I2254" i="2"/>
  <c r="H2254" i="2"/>
  <c r="G2254" i="2"/>
  <c r="F2254" i="2"/>
  <c r="E2254" i="2"/>
  <c r="D2254" i="2"/>
  <c r="C2254" i="2"/>
  <c r="B2254" i="2"/>
  <c r="A2254" i="2"/>
  <c r="T2254" i="2" s="1"/>
  <c r="AA2253" i="2"/>
  <c r="S2253" i="2"/>
  <c r="R2253" i="2"/>
  <c r="Q2253" i="2"/>
  <c r="Y2253" i="2" s="1" a="1"/>
  <c r="Y2253" i="2" s="1"/>
  <c r="P2253" i="2"/>
  <c r="Z2253" i="2" s="1"/>
  <c r="N2253" i="2"/>
  <c r="M2253" i="2"/>
  <c r="L2253" i="2"/>
  <c r="K2253" i="2"/>
  <c r="X2253" i="2" s="1"/>
  <c r="J2253" i="2"/>
  <c r="I2253" i="2"/>
  <c r="H2253" i="2"/>
  <c r="G2253" i="2"/>
  <c r="F2253" i="2"/>
  <c r="E2253" i="2"/>
  <c r="D2253" i="2"/>
  <c r="C2253" i="2"/>
  <c r="B2253" i="2"/>
  <c r="A2253" i="2"/>
  <c r="T2253" i="2" s="1"/>
  <c r="AA2252" i="2"/>
  <c r="S2252" i="2"/>
  <c r="R2252" i="2"/>
  <c r="Q2252" i="2"/>
  <c r="Y2252" i="2" s="1" a="1"/>
  <c r="Y2252" i="2" s="1"/>
  <c r="P2252" i="2"/>
  <c r="Z2252" i="2" s="1"/>
  <c r="N2252" i="2"/>
  <c r="M2252" i="2"/>
  <c r="L2252" i="2"/>
  <c r="K2252" i="2"/>
  <c r="X2252" i="2" s="1"/>
  <c r="J2252" i="2"/>
  <c r="I2252" i="2"/>
  <c r="H2252" i="2"/>
  <c r="G2252" i="2"/>
  <c r="F2252" i="2"/>
  <c r="E2252" i="2"/>
  <c r="D2252" i="2"/>
  <c r="C2252" i="2"/>
  <c r="B2252" i="2"/>
  <c r="A2252" i="2"/>
  <c r="T2252" i="2" s="1"/>
  <c r="AA2251" i="2"/>
  <c r="S2251" i="2"/>
  <c r="R2251" i="2"/>
  <c r="Q2251" i="2"/>
  <c r="Y2251" i="2" s="1" a="1"/>
  <c r="Y2251" i="2" s="1"/>
  <c r="P2251" i="2"/>
  <c r="Z2251" i="2" s="1"/>
  <c r="N2251" i="2"/>
  <c r="M2251" i="2"/>
  <c r="L2251" i="2"/>
  <c r="K2251" i="2"/>
  <c r="X2251" i="2" s="1"/>
  <c r="J2251" i="2"/>
  <c r="I2251" i="2"/>
  <c r="H2251" i="2"/>
  <c r="G2251" i="2"/>
  <c r="F2251" i="2"/>
  <c r="E2251" i="2"/>
  <c r="D2251" i="2"/>
  <c r="C2251" i="2"/>
  <c r="B2251" i="2"/>
  <c r="A2251" i="2"/>
  <c r="T2251" i="2" s="1"/>
  <c r="AA2250" i="2"/>
  <c r="S2250" i="2"/>
  <c r="R2250" i="2"/>
  <c r="Q2250" i="2"/>
  <c r="Y2250" i="2" s="1" a="1"/>
  <c r="Y2250" i="2" s="1"/>
  <c r="P2250" i="2"/>
  <c r="Z2250" i="2" s="1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A2250" i="2"/>
  <c r="T2250" i="2" s="1"/>
  <c r="AA2249" i="2"/>
  <c r="S2249" i="2"/>
  <c r="R2249" i="2"/>
  <c r="Q2249" i="2"/>
  <c r="Y2249" i="2" s="1" a="1"/>
  <c r="Y2249" i="2" s="1"/>
  <c r="P2249" i="2"/>
  <c r="Z2249" i="2" s="1"/>
  <c r="N2249" i="2"/>
  <c r="M2249" i="2"/>
  <c r="L2249" i="2"/>
  <c r="K2249" i="2"/>
  <c r="X2249" i="2" s="1"/>
  <c r="J2249" i="2"/>
  <c r="I2249" i="2"/>
  <c r="H2249" i="2"/>
  <c r="G2249" i="2"/>
  <c r="F2249" i="2"/>
  <c r="E2249" i="2"/>
  <c r="D2249" i="2"/>
  <c r="C2249" i="2"/>
  <c r="B2249" i="2"/>
  <c r="A2249" i="2"/>
  <c r="T2249" i="2" s="1"/>
  <c r="AA2248" i="2"/>
  <c r="S2248" i="2"/>
  <c r="R2248" i="2"/>
  <c r="Q2248" i="2"/>
  <c r="Y2248" i="2" s="1" a="1"/>
  <c r="Y2248" i="2" s="1"/>
  <c r="P2248" i="2"/>
  <c r="Z2248" i="2" s="1"/>
  <c r="N2248" i="2"/>
  <c r="M2248" i="2"/>
  <c r="L2248" i="2"/>
  <c r="K2248" i="2"/>
  <c r="X2248" i="2" s="1"/>
  <c r="J2248" i="2"/>
  <c r="I2248" i="2"/>
  <c r="H2248" i="2"/>
  <c r="G2248" i="2"/>
  <c r="F2248" i="2"/>
  <c r="E2248" i="2"/>
  <c r="D2248" i="2"/>
  <c r="C2248" i="2"/>
  <c r="B2248" i="2"/>
  <c r="A2248" i="2"/>
  <c r="T2248" i="2" s="1"/>
  <c r="AA2247" i="2"/>
  <c r="S2247" i="2"/>
  <c r="R2247" i="2"/>
  <c r="Q2247" i="2"/>
  <c r="Y2247" i="2" s="1" a="1"/>
  <c r="Y2247" i="2" s="1"/>
  <c r="P2247" i="2"/>
  <c r="Z2247" i="2" s="1"/>
  <c r="N2247" i="2"/>
  <c r="M2247" i="2"/>
  <c r="L2247" i="2"/>
  <c r="K2247" i="2"/>
  <c r="J2247" i="2"/>
  <c r="I2247" i="2"/>
  <c r="H2247" i="2"/>
  <c r="G2247" i="2"/>
  <c r="F2247" i="2"/>
  <c r="E2247" i="2"/>
  <c r="D2247" i="2"/>
  <c r="C2247" i="2"/>
  <c r="B2247" i="2"/>
  <c r="A2247" i="2"/>
  <c r="T2247" i="2" s="1"/>
  <c r="AA2246" i="2"/>
  <c r="S2246" i="2"/>
  <c r="R2246" i="2"/>
  <c r="Q2246" i="2"/>
  <c r="Y2246" i="2" s="1" a="1"/>
  <c r="Y2246" i="2" s="1"/>
  <c r="P2246" i="2"/>
  <c r="Z2246" i="2" s="1"/>
  <c r="N2246" i="2"/>
  <c r="M2246" i="2"/>
  <c r="L2246" i="2"/>
  <c r="K2246" i="2"/>
  <c r="X2246" i="2" s="1"/>
  <c r="J2246" i="2"/>
  <c r="I2246" i="2"/>
  <c r="H2246" i="2"/>
  <c r="G2246" i="2"/>
  <c r="F2246" i="2"/>
  <c r="E2246" i="2"/>
  <c r="D2246" i="2"/>
  <c r="C2246" i="2"/>
  <c r="B2246" i="2"/>
  <c r="A2246" i="2"/>
  <c r="T2246" i="2" s="1"/>
  <c r="AA2245" i="2"/>
  <c r="S2245" i="2"/>
  <c r="R2245" i="2"/>
  <c r="Q2245" i="2"/>
  <c r="Y2245" i="2" s="1" a="1"/>
  <c r="Y2245" i="2" s="1"/>
  <c r="P2245" i="2"/>
  <c r="Z2245" i="2" s="1"/>
  <c r="N2245" i="2"/>
  <c r="M2245" i="2"/>
  <c r="L2245" i="2"/>
  <c r="K2245" i="2"/>
  <c r="X2245" i="2" s="1"/>
  <c r="J2245" i="2"/>
  <c r="I2245" i="2"/>
  <c r="H2245" i="2"/>
  <c r="G2245" i="2"/>
  <c r="F2245" i="2"/>
  <c r="E2245" i="2"/>
  <c r="D2245" i="2"/>
  <c r="C2245" i="2"/>
  <c r="B2245" i="2"/>
  <c r="A2245" i="2"/>
  <c r="T2245" i="2" s="1"/>
  <c r="AA2244" i="2"/>
  <c r="S2244" i="2"/>
  <c r="R2244" i="2"/>
  <c r="Q2244" i="2"/>
  <c r="Y2244" i="2" s="1" a="1"/>
  <c r="Y2244" i="2" s="1"/>
  <c r="P2244" i="2"/>
  <c r="Z2244" i="2" s="1"/>
  <c r="N2244" i="2"/>
  <c r="M2244" i="2"/>
  <c r="L2244" i="2"/>
  <c r="K2244" i="2"/>
  <c r="X2244" i="2" s="1"/>
  <c r="J2244" i="2"/>
  <c r="I2244" i="2"/>
  <c r="H2244" i="2"/>
  <c r="G2244" i="2"/>
  <c r="F2244" i="2"/>
  <c r="E2244" i="2"/>
  <c r="D2244" i="2"/>
  <c r="C2244" i="2"/>
  <c r="B2244" i="2"/>
  <c r="A2244" i="2"/>
  <c r="T2244" i="2" s="1"/>
  <c r="AA2243" i="2"/>
  <c r="S2243" i="2"/>
  <c r="R2243" i="2"/>
  <c r="Q2243" i="2"/>
  <c r="Y2243" i="2" s="1" a="1"/>
  <c r="Y2243" i="2" s="1"/>
  <c r="P2243" i="2"/>
  <c r="Z2243" i="2" s="1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A2243" i="2"/>
  <c r="T2243" i="2" s="1"/>
  <c r="AA2242" i="2"/>
  <c r="S2242" i="2"/>
  <c r="R2242" i="2"/>
  <c r="Q2242" i="2"/>
  <c r="Y2242" i="2" s="1" a="1"/>
  <c r="Y2242" i="2" s="1"/>
  <c r="P2242" i="2"/>
  <c r="Z2242" i="2" s="1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A2242" i="2"/>
  <c r="T2242" i="2" s="1"/>
  <c r="AA2241" i="2"/>
  <c r="S2241" i="2"/>
  <c r="R2241" i="2"/>
  <c r="Q2241" i="2"/>
  <c r="Y2241" i="2" s="1" a="1"/>
  <c r="Y2241" i="2" s="1"/>
  <c r="P2241" i="2"/>
  <c r="Z2241" i="2" s="1"/>
  <c r="N2241" i="2"/>
  <c r="M2241" i="2"/>
  <c r="L2241" i="2"/>
  <c r="K2241" i="2"/>
  <c r="X2241" i="2" s="1"/>
  <c r="J2241" i="2"/>
  <c r="I2241" i="2"/>
  <c r="H2241" i="2"/>
  <c r="G2241" i="2"/>
  <c r="F2241" i="2"/>
  <c r="E2241" i="2"/>
  <c r="D2241" i="2"/>
  <c r="C2241" i="2"/>
  <c r="B2241" i="2"/>
  <c r="A2241" i="2"/>
  <c r="T2241" i="2" s="1"/>
  <c r="AA2240" i="2"/>
  <c r="S2240" i="2"/>
  <c r="R2240" i="2"/>
  <c r="Q2240" i="2"/>
  <c r="Y2240" i="2" s="1" a="1"/>
  <c r="Y2240" i="2" s="1"/>
  <c r="P2240" i="2"/>
  <c r="Z2240" i="2" s="1"/>
  <c r="N2240" i="2"/>
  <c r="M2240" i="2"/>
  <c r="L2240" i="2"/>
  <c r="K2240" i="2"/>
  <c r="X2240" i="2" s="1"/>
  <c r="J2240" i="2"/>
  <c r="I2240" i="2"/>
  <c r="H2240" i="2"/>
  <c r="G2240" i="2"/>
  <c r="F2240" i="2"/>
  <c r="E2240" i="2"/>
  <c r="D2240" i="2"/>
  <c r="C2240" i="2"/>
  <c r="B2240" i="2"/>
  <c r="A2240" i="2"/>
  <c r="T2240" i="2" s="1"/>
  <c r="AA2239" i="2"/>
  <c r="S2239" i="2"/>
  <c r="R2239" i="2"/>
  <c r="Q2239" i="2"/>
  <c r="Y2239" i="2" s="1" a="1"/>
  <c r="Y2239" i="2" s="1"/>
  <c r="P2239" i="2"/>
  <c r="Z2239" i="2" s="1"/>
  <c r="N2239" i="2"/>
  <c r="M2239" i="2"/>
  <c r="L2239" i="2"/>
  <c r="K2239" i="2"/>
  <c r="X2239" i="2" s="1"/>
  <c r="J2239" i="2"/>
  <c r="I2239" i="2"/>
  <c r="H2239" i="2"/>
  <c r="G2239" i="2"/>
  <c r="F2239" i="2"/>
  <c r="E2239" i="2"/>
  <c r="D2239" i="2"/>
  <c r="C2239" i="2"/>
  <c r="B2239" i="2"/>
  <c r="A2239" i="2"/>
  <c r="T2239" i="2" s="1"/>
  <c r="AA2238" i="2"/>
  <c r="S2238" i="2"/>
  <c r="R2238" i="2"/>
  <c r="Q2238" i="2"/>
  <c r="Y2238" i="2" s="1" a="1"/>
  <c r="Y2238" i="2" s="1"/>
  <c r="P2238" i="2"/>
  <c r="Z2238" i="2" s="1"/>
  <c r="N2238" i="2"/>
  <c r="M2238" i="2"/>
  <c r="L2238" i="2"/>
  <c r="K2238" i="2"/>
  <c r="X2238" i="2" s="1"/>
  <c r="J2238" i="2"/>
  <c r="I2238" i="2"/>
  <c r="H2238" i="2"/>
  <c r="G2238" i="2"/>
  <c r="F2238" i="2"/>
  <c r="E2238" i="2"/>
  <c r="D2238" i="2"/>
  <c r="C2238" i="2"/>
  <c r="B2238" i="2"/>
  <c r="A2238" i="2"/>
  <c r="T2238" i="2" s="1"/>
  <c r="AA2237" i="2"/>
  <c r="S2237" i="2"/>
  <c r="R2237" i="2"/>
  <c r="Q2237" i="2"/>
  <c r="Y2237" i="2" s="1" a="1"/>
  <c r="Y2237" i="2" s="1"/>
  <c r="P2237" i="2"/>
  <c r="Z2237" i="2" s="1"/>
  <c r="N2237" i="2"/>
  <c r="M2237" i="2"/>
  <c r="L2237" i="2"/>
  <c r="K2237" i="2"/>
  <c r="X2237" i="2" s="1"/>
  <c r="J2237" i="2"/>
  <c r="I2237" i="2"/>
  <c r="H2237" i="2"/>
  <c r="G2237" i="2"/>
  <c r="F2237" i="2"/>
  <c r="E2237" i="2"/>
  <c r="D2237" i="2"/>
  <c r="C2237" i="2"/>
  <c r="B2237" i="2"/>
  <c r="A2237" i="2"/>
  <c r="T2237" i="2" s="1"/>
  <c r="AA2236" i="2"/>
  <c r="S2236" i="2"/>
  <c r="R2236" i="2"/>
  <c r="Q2236" i="2"/>
  <c r="Y2236" i="2" s="1" a="1"/>
  <c r="Y2236" i="2" s="1"/>
  <c r="P2236" i="2"/>
  <c r="Z2236" i="2" s="1"/>
  <c r="N2236" i="2"/>
  <c r="M2236" i="2"/>
  <c r="L2236" i="2"/>
  <c r="K2236" i="2"/>
  <c r="X2236" i="2" s="1"/>
  <c r="J2236" i="2"/>
  <c r="I2236" i="2"/>
  <c r="H2236" i="2"/>
  <c r="G2236" i="2"/>
  <c r="F2236" i="2"/>
  <c r="E2236" i="2"/>
  <c r="D2236" i="2"/>
  <c r="C2236" i="2"/>
  <c r="B2236" i="2"/>
  <c r="A2236" i="2"/>
  <c r="T2236" i="2" s="1"/>
  <c r="AA2235" i="2"/>
  <c r="S2235" i="2"/>
  <c r="R2235" i="2"/>
  <c r="Q2235" i="2"/>
  <c r="Y2235" i="2" s="1" a="1"/>
  <c r="Y2235" i="2" s="1"/>
  <c r="P2235" i="2"/>
  <c r="Z2235" i="2" s="1"/>
  <c r="N2235" i="2"/>
  <c r="M2235" i="2"/>
  <c r="L2235" i="2"/>
  <c r="K2235" i="2"/>
  <c r="X2235" i="2" s="1"/>
  <c r="J2235" i="2"/>
  <c r="I2235" i="2"/>
  <c r="H2235" i="2"/>
  <c r="G2235" i="2"/>
  <c r="F2235" i="2"/>
  <c r="E2235" i="2"/>
  <c r="D2235" i="2"/>
  <c r="C2235" i="2"/>
  <c r="B2235" i="2"/>
  <c r="A2235" i="2"/>
  <c r="T2235" i="2" s="1"/>
  <c r="AA2234" i="2"/>
  <c r="S2234" i="2"/>
  <c r="R2234" i="2"/>
  <c r="Q2234" i="2"/>
  <c r="Y2234" i="2" s="1" a="1"/>
  <c r="Y2234" i="2" s="1"/>
  <c r="P2234" i="2"/>
  <c r="Z2234" i="2" s="1"/>
  <c r="N2234" i="2"/>
  <c r="M2234" i="2"/>
  <c r="L2234" i="2"/>
  <c r="K2234" i="2"/>
  <c r="X2234" i="2" s="1"/>
  <c r="J2234" i="2"/>
  <c r="I2234" i="2"/>
  <c r="H2234" i="2"/>
  <c r="G2234" i="2"/>
  <c r="F2234" i="2"/>
  <c r="E2234" i="2"/>
  <c r="D2234" i="2"/>
  <c r="C2234" i="2"/>
  <c r="B2234" i="2"/>
  <c r="A2234" i="2"/>
  <c r="T2234" i="2" s="1"/>
  <c r="AA2233" i="2"/>
  <c r="S2233" i="2"/>
  <c r="R2233" i="2"/>
  <c r="Q2233" i="2"/>
  <c r="Y2233" i="2" s="1" a="1"/>
  <c r="Y2233" i="2" s="1"/>
  <c r="P2233" i="2"/>
  <c r="Z2233" i="2" s="1"/>
  <c r="N2233" i="2"/>
  <c r="M2233" i="2"/>
  <c r="L2233" i="2"/>
  <c r="K2233" i="2"/>
  <c r="X2233" i="2" s="1"/>
  <c r="J2233" i="2"/>
  <c r="I2233" i="2"/>
  <c r="H2233" i="2"/>
  <c r="G2233" i="2"/>
  <c r="F2233" i="2"/>
  <c r="E2233" i="2"/>
  <c r="D2233" i="2"/>
  <c r="C2233" i="2"/>
  <c r="B2233" i="2"/>
  <c r="A2233" i="2"/>
  <c r="T2233" i="2" s="1"/>
  <c r="AA2232" i="2"/>
  <c r="S2232" i="2"/>
  <c r="R2232" i="2"/>
  <c r="Q2232" i="2"/>
  <c r="Y2232" i="2" s="1" a="1"/>
  <c r="Y2232" i="2" s="1"/>
  <c r="P2232" i="2"/>
  <c r="Z2232" i="2" s="1"/>
  <c r="N2232" i="2"/>
  <c r="M2232" i="2"/>
  <c r="L2232" i="2"/>
  <c r="K2232" i="2"/>
  <c r="X2232" i="2" s="1"/>
  <c r="J2232" i="2"/>
  <c r="I2232" i="2"/>
  <c r="H2232" i="2"/>
  <c r="G2232" i="2"/>
  <c r="F2232" i="2"/>
  <c r="E2232" i="2"/>
  <c r="D2232" i="2"/>
  <c r="C2232" i="2"/>
  <c r="B2232" i="2"/>
  <c r="A2232" i="2"/>
  <c r="T2232" i="2" s="1"/>
  <c r="AA2231" i="2"/>
  <c r="S2231" i="2"/>
  <c r="R2231" i="2"/>
  <c r="Q2231" i="2"/>
  <c r="Y2231" i="2" s="1" a="1"/>
  <c r="Y2231" i="2" s="1"/>
  <c r="P2231" i="2"/>
  <c r="Z2231" i="2" s="1"/>
  <c r="N2231" i="2"/>
  <c r="M2231" i="2"/>
  <c r="L2231" i="2"/>
  <c r="K2231" i="2"/>
  <c r="X2231" i="2" s="1"/>
  <c r="J2231" i="2"/>
  <c r="I2231" i="2"/>
  <c r="H2231" i="2"/>
  <c r="G2231" i="2"/>
  <c r="F2231" i="2"/>
  <c r="E2231" i="2"/>
  <c r="D2231" i="2"/>
  <c r="C2231" i="2"/>
  <c r="B2231" i="2"/>
  <c r="A2231" i="2"/>
  <c r="T2231" i="2" s="1"/>
  <c r="AA2230" i="2"/>
  <c r="S2230" i="2"/>
  <c r="R2230" i="2"/>
  <c r="Q2230" i="2"/>
  <c r="Y2230" i="2" s="1" a="1"/>
  <c r="Y2230" i="2" s="1"/>
  <c r="P2230" i="2"/>
  <c r="Z2230" i="2" s="1"/>
  <c r="N2230" i="2"/>
  <c r="M2230" i="2"/>
  <c r="L2230" i="2"/>
  <c r="K2230" i="2"/>
  <c r="X2230" i="2" s="1"/>
  <c r="J2230" i="2"/>
  <c r="I2230" i="2"/>
  <c r="H2230" i="2"/>
  <c r="G2230" i="2"/>
  <c r="F2230" i="2"/>
  <c r="E2230" i="2"/>
  <c r="D2230" i="2"/>
  <c r="C2230" i="2"/>
  <c r="B2230" i="2"/>
  <c r="A2230" i="2"/>
  <c r="T2230" i="2" s="1"/>
  <c r="AA2229" i="2"/>
  <c r="S2229" i="2"/>
  <c r="R2229" i="2"/>
  <c r="Q2229" i="2"/>
  <c r="Y2229" i="2" s="1" a="1"/>
  <c r="Y2229" i="2" s="1"/>
  <c r="P2229" i="2"/>
  <c r="Z2229" i="2" s="1"/>
  <c r="N2229" i="2"/>
  <c r="M2229" i="2"/>
  <c r="L2229" i="2"/>
  <c r="K2229" i="2"/>
  <c r="X2229" i="2" s="1"/>
  <c r="J2229" i="2"/>
  <c r="I2229" i="2"/>
  <c r="H2229" i="2"/>
  <c r="G2229" i="2"/>
  <c r="F2229" i="2"/>
  <c r="E2229" i="2"/>
  <c r="D2229" i="2"/>
  <c r="C2229" i="2"/>
  <c r="B2229" i="2"/>
  <c r="A2229" i="2"/>
  <c r="T2229" i="2" s="1"/>
  <c r="AA2228" i="2"/>
  <c r="S2228" i="2"/>
  <c r="R2228" i="2"/>
  <c r="Q2228" i="2"/>
  <c r="Y2228" i="2" s="1" a="1"/>
  <c r="Y2228" i="2" s="1"/>
  <c r="P2228" i="2"/>
  <c r="Z2228" i="2" s="1"/>
  <c r="N2228" i="2"/>
  <c r="M2228" i="2"/>
  <c r="L2228" i="2"/>
  <c r="K2228" i="2"/>
  <c r="X2228" i="2" s="1"/>
  <c r="J2228" i="2"/>
  <c r="I2228" i="2"/>
  <c r="H2228" i="2"/>
  <c r="G2228" i="2"/>
  <c r="F2228" i="2"/>
  <c r="E2228" i="2"/>
  <c r="D2228" i="2"/>
  <c r="C2228" i="2"/>
  <c r="B2228" i="2"/>
  <c r="A2228" i="2"/>
  <c r="T2228" i="2" s="1"/>
  <c r="AA2227" i="2"/>
  <c r="S2227" i="2"/>
  <c r="R2227" i="2"/>
  <c r="Q2227" i="2"/>
  <c r="Y2227" i="2" s="1" a="1"/>
  <c r="Y2227" i="2" s="1"/>
  <c r="P2227" i="2"/>
  <c r="Z2227" i="2" s="1"/>
  <c r="N2227" i="2"/>
  <c r="M2227" i="2"/>
  <c r="L2227" i="2"/>
  <c r="K2227" i="2"/>
  <c r="X2227" i="2" s="1"/>
  <c r="J2227" i="2"/>
  <c r="I2227" i="2"/>
  <c r="H2227" i="2"/>
  <c r="G2227" i="2"/>
  <c r="F2227" i="2"/>
  <c r="E2227" i="2"/>
  <c r="D2227" i="2"/>
  <c r="C2227" i="2"/>
  <c r="B2227" i="2"/>
  <c r="A2227" i="2"/>
  <c r="T2227" i="2" s="1"/>
  <c r="AA2226" i="2"/>
  <c r="S2226" i="2"/>
  <c r="R2226" i="2"/>
  <c r="Q2226" i="2"/>
  <c r="Y2226" i="2" s="1" a="1"/>
  <c r="Y2226" i="2" s="1"/>
  <c r="P2226" i="2"/>
  <c r="Z2226" i="2" s="1"/>
  <c r="N2226" i="2"/>
  <c r="M2226" i="2"/>
  <c r="L2226" i="2"/>
  <c r="K2226" i="2"/>
  <c r="X2226" i="2" s="1"/>
  <c r="J2226" i="2"/>
  <c r="I2226" i="2"/>
  <c r="H2226" i="2"/>
  <c r="G2226" i="2"/>
  <c r="F2226" i="2"/>
  <c r="E2226" i="2"/>
  <c r="D2226" i="2"/>
  <c r="C2226" i="2"/>
  <c r="B2226" i="2"/>
  <c r="A2226" i="2"/>
  <c r="T2226" i="2" s="1"/>
  <c r="AA2225" i="2"/>
  <c r="S2225" i="2"/>
  <c r="R2225" i="2"/>
  <c r="Q2225" i="2"/>
  <c r="Y2225" i="2" s="1" a="1"/>
  <c r="Y2225" i="2" s="1"/>
  <c r="P2225" i="2"/>
  <c r="Z2225" i="2" s="1"/>
  <c r="N2225" i="2"/>
  <c r="M2225" i="2"/>
  <c r="L2225" i="2"/>
  <c r="K2225" i="2"/>
  <c r="X2225" i="2" s="1"/>
  <c r="J2225" i="2"/>
  <c r="I2225" i="2"/>
  <c r="H2225" i="2"/>
  <c r="G2225" i="2"/>
  <c r="F2225" i="2"/>
  <c r="E2225" i="2"/>
  <c r="D2225" i="2"/>
  <c r="C2225" i="2"/>
  <c r="B2225" i="2"/>
  <c r="A2225" i="2"/>
  <c r="T2225" i="2" s="1"/>
  <c r="AA2224" i="2"/>
  <c r="S2224" i="2"/>
  <c r="R2224" i="2"/>
  <c r="Q2224" i="2"/>
  <c r="Y2224" i="2" s="1" a="1"/>
  <c r="Y2224" i="2" s="1"/>
  <c r="P2224" i="2"/>
  <c r="Z2224" i="2" s="1"/>
  <c r="N2224" i="2"/>
  <c r="M2224" i="2"/>
  <c r="L2224" i="2"/>
  <c r="K2224" i="2"/>
  <c r="X2224" i="2" s="1"/>
  <c r="J2224" i="2"/>
  <c r="I2224" i="2"/>
  <c r="H2224" i="2"/>
  <c r="G2224" i="2"/>
  <c r="F2224" i="2"/>
  <c r="E2224" i="2"/>
  <c r="D2224" i="2"/>
  <c r="C2224" i="2"/>
  <c r="B2224" i="2"/>
  <c r="A2224" i="2"/>
  <c r="T2224" i="2" s="1"/>
  <c r="AA2223" i="2"/>
  <c r="S2223" i="2"/>
  <c r="R2223" i="2"/>
  <c r="Q2223" i="2"/>
  <c r="Y2223" i="2" s="1" a="1"/>
  <c r="Y2223" i="2" s="1"/>
  <c r="P2223" i="2"/>
  <c r="Z2223" i="2" s="1"/>
  <c r="N2223" i="2"/>
  <c r="M2223" i="2"/>
  <c r="L2223" i="2"/>
  <c r="K2223" i="2"/>
  <c r="X2223" i="2" s="1"/>
  <c r="J2223" i="2"/>
  <c r="I2223" i="2"/>
  <c r="H2223" i="2"/>
  <c r="G2223" i="2"/>
  <c r="F2223" i="2"/>
  <c r="E2223" i="2"/>
  <c r="D2223" i="2"/>
  <c r="C2223" i="2"/>
  <c r="B2223" i="2"/>
  <c r="A2223" i="2"/>
  <c r="T2223" i="2" s="1"/>
  <c r="AA2222" i="2"/>
  <c r="S2222" i="2"/>
  <c r="R2222" i="2"/>
  <c r="Q2222" i="2"/>
  <c r="Y2222" i="2" s="1" a="1"/>
  <c r="Y2222" i="2" s="1"/>
  <c r="P2222" i="2"/>
  <c r="Z2222" i="2" s="1"/>
  <c r="N2222" i="2"/>
  <c r="M2222" i="2"/>
  <c r="L2222" i="2"/>
  <c r="K2222" i="2"/>
  <c r="X2222" i="2" s="1"/>
  <c r="J2222" i="2"/>
  <c r="I2222" i="2"/>
  <c r="H2222" i="2"/>
  <c r="G2222" i="2"/>
  <c r="F2222" i="2"/>
  <c r="E2222" i="2"/>
  <c r="D2222" i="2"/>
  <c r="C2222" i="2"/>
  <c r="B2222" i="2"/>
  <c r="A2222" i="2"/>
  <c r="T2222" i="2" s="1"/>
  <c r="AA2221" i="2"/>
  <c r="S2221" i="2"/>
  <c r="R2221" i="2"/>
  <c r="Q2221" i="2"/>
  <c r="Y2221" i="2" s="1" a="1"/>
  <c r="Y2221" i="2" s="1"/>
  <c r="P2221" i="2"/>
  <c r="Z2221" i="2" s="1"/>
  <c r="N2221" i="2"/>
  <c r="M2221" i="2"/>
  <c r="L2221" i="2"/>
  <c r="K2221" i="2"/>
  <c r="X2221" i="2" s="1"/>
  <c r="J2221" i="2"/>
  <c r="I2221" i="2"/>
  <c r="H2221" i="2"/>
  <c r="G2221" i="2"/>
  <c r="F2221" i="2"/>
  <c r="E2221" i="2"/>
  <c r="D2221" i="2"/>
  <c r="C2221" i="2"/>
  <c r="B2221" i="2"/>
  <c r="A2221" i="2"/>
  <c r="T2221" i="2" s="1"/>
  <c r="AA2220" i="2"/>
  <c r="S2220" i="2"/>
  <c r="R2220" i="2"/>
  <c r="Q2220" i="2"/>
  <c r="Y2220" i="2" s="1" a="1"/>
  <c r="Y2220" i="2" s="1"/>
  <c r="P2220" i="2"/>
  <c r="Z2220" i="2" s="1"/>
  <c r="N2220" i="2"/>
  <c r="M2220" i="2"/>
  <c r="L2220" i="2"/>
  <c r="K2220" i="2"/>
  <c r="X2220" i="2" s="1"/>
  <c r="J2220" i="2"/>
  <c r="I2220" i="2"/>
  <c r="H2220" i="2"/>
  <c r="G2220" i="2"/>
  <c r="F2220" i="2"/>
  <c r="E2220" i="2"/>
  <c r="D2220" i="2"/>
  <c r="C2220" i="2"/>
  <c r="B2220" i="2"/>
  <c r="A2220" i="2"/>
  <c r="T2220" i="2" s="1"/>
  <c r="AA2219" i="2"/>
  <c r="S2219" i="2"/>
  <c r="R2219" i="2"/>
  <c r="Q2219" i="2"/>
  <c r="Y2219" i="2" s="1" a="1"/>
  <c r="Y2219" i="2" s="1"/>
  <c r="P2219" i="2"/>
  <c r="Z2219" i="2" s="1"/>
  <c r="N2219" i="2"/>
  <c r="M2219" i="2"/>
  <c r="L2219" i="2"/>
  <c r="K2219" i="2"/>
  <c r="X2219" i="2" s="1"/>
  <c r="J2219" i="2"/>
  <c r="I2219" i="2"/>
  <c r="H2219" i="2"/>
  <c r="G2219" i="2"/>
  <c r="F2219" i="2"/>
  <c r="E2219" i="2"/>
  <c r="D2219" i="2"/>
  <c r="C2219" i="2"/>
  <c r="B2219" i="2"/>
  <c r="A2219" i="2"/>
  <c r="T2219" i="2" s="1"/>
  <c r="AA2218" i="2"/>
  <c r="S2218" i="2"/>
  <c r="R2218" i="2"/>
  <c r="Q2218" i="2"/>
  <c r="Y2218" i="2" s="1" a="1"/>
  <c r="Y2218" i="2" s="1"/>
  <c r="P2218" i="2"/>
  <c r="Z2218" i="2" s="1"/>
  <c r="N2218" i="2"/>
  <c r="M2218" i="2"/>
  <c r="L2218" i="2"/>
  <c r="K2218" i="2"/>
  <c r="X2218" i="2" s="1"/>
  <c r="J2218" i="2"/>
  <c r="I2218" i="2"/>
  <c r="H2218" i="2"/>
  <c r="G2218" i="2"/>
  <c r="F2218" i="2"/>
  <c r="E2218" i="2"/>
  <c r="D2218" i="2"/>
  <c r="C2218" i="2"/>
  <c r="B2218" i="2"/>
  <c r="A2218" i="2"/>
  <c r="T2218" i="2" s="1"/>
  <c r="AA2217" i="2"/>
  <c r="S2217" i="2"/>
  <c r="R2217" i="2"/>
  <c r="Q2217" i="2"/>
  <c r="Y2217" i="2" s="1" a="1"/>
  <c r="Y2217" i="2" s="1"/>
  <c r="P2217" i="2"/>
  <c r="Z2217" i="2" s="1"/>
  <c r="N2217" i="2"/>
  <c r="M2217" i="2"/>
  <c r="L2217" i="2"/>
  <c r="K2217" i="2"/>
  <c r="X2217" i="2" s="1"/>
  <c r="J2217" i="2"/>
  <c r="I2217" i="2"/>
  <c r="H2217" i="2"/>
  <c r="G2217" i="2"/>
  <c r="F2217" i="2"/>
  <c r="E2217" i="2"/>
  <c r="D2217" i="2"/>
  <c r="C2217" i="2"/>
  <c r="B2217" i="2"/>
  <c r="A2217" i="2"/>
  <c r="T2217" i="2" s="1"/>
  <c r="AA2216" i="2"/>
  <c r="S2216" i="2"/>
  <c r="R2216" i="2"/>
  <c r="Q2216" i="2"/>
  <c r="Y2216" i="2" s="1" a="1"/>
  <c r="Y2216" i="2" s="1"/>
  <c r="P2216" i="2"/>
  <c r="Z2216" i="2" s="1"/>
  <c r="N2216" i="2"/>
  <c r="M2216" i="2"/>
  <c r="L2216" i="2"/>
  <c r="K2216" i="2"/>
  <c r="X2216" i="2" s="1"/>
  <c r="J2216" i="2"/>
  <c r="I2216" i="2"/>
  <c r="H2216" i="2"/>
  <c r="G2216" i="2"/>
  <c r="F2216" i="2"/>
  <c r="E2216" i="2"/>
  <c r="D2216" i="2"/>
  <c r="C2216" i="2"/>
  <c r="B2216" i="2"/>
  <c r="A2216" i="2"/>
  <c r="T2216" i="2" s="1"/>
  <c r="AA2215" i="2"/>
  <c r="S2215" i="2"/>
  <c r="R2215" i="2"/>
  <c r="Q2215" i="2"/>
  <c r="Y2215" i="2" s="1" a="1"/>
  <c r="Y2215" i="2" s="1"/>
  <c r="P2215" i="2"/>
  <c r="Z2215" i="2" s="1"/>
  <c r="N2215" i="2"/>
  <c r="M2215" i="2"/>
  <c r="L2215" i="2"/>
  <c r="K2215" i="2"/>
  <c r="X2215" i="2" s="1"/>
  <c r="J2215" i="2"/>
  <c r="I2215" i="2"/>
  <c r="H2215" i="2"/>
  <c r="G2215" i="2"/>
  <c r="F2215" i="2"/>
  <c r="E2215" i="2"/>
  <c r="D2215" i="2"/>
  <c r="C2215" i="2"/>
  <c r="B2215" i="2"/>
  <c r="A2215" i="2"/>
  <c r="T2215" i="2" s="1"/>
  <c r="AA2214" i="2"/>
  <c r="S2214" i="2"/>
  <c r="R2214" i="2"/>
  <c r="Q2214" i="2"/>
  <c r="Y2214" i="2" s="1" a="1"/>
  <c r="Y2214" i="2" s="1"/>
  <c r="P2214" i="2"/>
  <c r="Z2214" i="2" s="1"/>
  <c r="N2214" i="2"/>
  <c r="M2214" i="2"/>
  <c r="L2214" i="2"/>
  <c r="K2214" i="2"/>
  <c r="X2214" i="2" s="1"/>
  <c r="J2214" i="2"/>
  <c r="I2214" i="2"/>
  <c r="H2214" i="2"/>
  <c r="G2214" i="2"/>
  <c r="F2214" i="2"/>
  <c r="E2214" i="2"/>
  <c r="D2214" i="2"/>
  <c r="C2214" i="2"/>
  <c r="B2214" i="2"/>
  <c r="A2214" i="2"/>
  <c r="T2214" i="2" s="1"/>
  <c r="AA2213" i="2"/>
  <c r="S2213" i="2"/>
  <c r="R2213" i="2"/>
  <c r="Q2213" i="2"/>
  <c r="Y2213" i="2" s="1" a="1"/>
  <c r="Y2213" i="2" s="1"/>
  <c r="P2213" i="2"/>
  <c r="Z2213" i="2" s="1"/>
  <c r="N2213" i="2"/>
  <c r="M2213" i="2"/>
  <c r="L2213" i="2"/>
  <c r="K2213" i="2"/>
  <c r="X2213" i="2" s="1"/>
  <c r="J2213" i="2"/>
  <c r="I2213" i="2"/>
  <c r="H2213" i="2"/>
  <c r="G2213" i="2"/>
  <c r="F2213" i="2"/>
  <c r="E2213" i="2"/>
  <c r="D2213" i="2"/>
  <c r="C2213" i="2"/>
  <c r="B2213" i="2"/>
  <c r="A2213" i="2"/>
  <c r="T2213" i="2" s="1"/>
  <c r="AA2212" i="2"/>
  <c r="S2212" i="2"/>
  <c r="R2212" i="2"/>
  <c r="Q2212" i="2"/>
  <c r="Y2212" i="2" s="1" a="1"/>
  <c r="Y2212" i="2" s="1"/>
  <c r="P2212" i="2"/>
  <c r="Z2212" i="2" s="1"/>
  <c r="N2212" i="2"/>
  <c r="M2212" i="2"/>
  <c r="L2212" i="2"/>
  <c r="K2212" i="2"/>
  <c r="X2212" i="2" s="1"/>
  <c r="J2212" i="2"/>
  <c r="I2212" i="2"/>
  <c r="H2212" i="2"/>
  <c r="G2212" i="2"/>
  <c r="F2212" i="2"/>
  <c r="E2212" i="2"/>
  <c r="D2212" i="2"/>
  <c r="C2212" i="2"/>
  <c r="B2212" i="2"/>
  <c r="A2212" i="2"/>
  <c r="T2212" i="2" s="1"/>
  <c r="AA2211" i="2"/>
  <c r="S2211" i="2"/>
  <c r="R2211" i="2"/>
  <c r="Q2211" i="2"/>
  <c r="Y2211" i="2" s="1" a="1"/>
  <c r="Y2211" i="2" s="1"/>
  <c r="P2211" i="2"/>
  <c r="Z2211" i="2" s="1"/>
  <c r="N2211" i="2"/>
  <c r="M2211" i="2"/>
  <c r="L2211" i="2"/>
  <c r="K2211" i="2"/>
  <c r="X2211" i="2" s="1"/>
  <c r="J2211" i="2"/>
  <c r="I2211" i="2"/>
  <c r="H2211" i="2"/>
  <c r="G2211" i="2"/>
  <c r="F2211" i="2"/>
  <c r="E2211" i="2"/>
  <c r="D2211" i="2"/>
  <c r="C2211" i="2"/>
  <c r="B2211" i="2"/>
  <c r="A2211" i="2"/>
  <c r="T2211" i="2" s="1"/>
  <c r="AA2210" i="2"/>
  <c r="S2210" i="2"/>
  <c r="R2210" i="2"/>
  <c r="Q2210" i="2"/>
  <c r="Y2210" i="2" s="1" a="1"/>
  <c r="Y2210" i="2" s="1"/>
  <c r="P2210" i="2"/>
  <c r="Z2210" i="2" s="1"/>
  <c r="N2210" i="2"/>
  <c r="M2210" i="2"/>
  <c r="L2210" i="2"/>
  <c r="K2210" i="2"/>
  <c r="X2210" i="2" s="1"/>
  <c r="J2210" i="2"/>
  <c r="I2210" i="2"/>
  <c r="H2210" i="2"/>
  <c r="G2210" i="2"/>
  <c r="F2210" i="2"/>
  <c r="E2210" i="2"/>
  <c r="D2210" i="2"/>
  <c r="C2210" i="2"/>
  <c r="B2210" i="2"/>
  <c r="A2210" i="2"/>
  <c r="T2210" i="2" s="1"/>
  <c r="AA2209" i="2"/>
  <c r="S2209" i="2"/>
  <c r="R2209" i="2"/>
  <c r="Q2209" i="2"/>
  <c r="Y2209" i="2" s="1" a="1"/>
  <c r="Y2209" i="2" s="1"/>
  <c r="P2209" i="2"/>
  <c r="Z2209" i="2" s="1"/>
  <c r="N2209" i="2"/>
  <c r="M2209" i="2"/>
  <c r="L2209" i="2"/>
  <c r="K2209" i="2"/>
  <c r="X2209" i="2" s="1"/>
  <c r="J2209" i="2"/>
  <c r="I2209" i="2"/>
  <c r="H2209" i="2"/>
  <c r="G2209" i="2"/>
  <c r="F2209" i="2"/>
  <c r="E2209" i="2"/>
  <c r="D2209" i="2"/>
  <c r="C2209" i="2"/>
  <c r="B2209" i="2"/>
  <c r="A2209" i="2"/>
  <c r="T2209" i="2" s="1"/>
  <c r="AA2208" i="2"/>
  <c r="S2208" i="2"/>
  <c r="R2208" i="2"/>
  <c r="Q2208" i="2"/>
  <c r="Y2208" i="2" s="1" a="1"/>
  <c r="Y2208" i="2" s="1"/>
  <c r="P2208" i="2"/>
  <c r="Z2208" i="2" s="1"/>
  <c r="N2208" i="2"/>
  <c r="M2208" i="2"/>
  <c r="L2208" i="2"/>
  <c r="K2208" i="2"/>
  <c r="X2208" i="2" s="1"/>
  <c r="J2208" i="2"/>
  <c r="I2208" i="2"/>
  <c r="H2208" i="2"/>
  <c r="G2208" i="2"/>
  <c r="F2208" i="2"/>
  <c r="E2208" i="2"/>
  <c r="D2208" i="2"/>
  <c r="C2208" i="2"/>
  <c r="B2208" i="2"/>
  <c r="A2208" i="2"/>
  <c r="T2208" i="2" s="1"/>
  <c r="AA2207" i="2"/>
  <c r="S2207" i="2"/>
  <c r="R2207" i="2"/>
  <c r="Q2207" i="2"/>
  <c r="Y2207" i="2" s="1" a="1"/>
  <c r="Y2207" i="2" s="1"/>
  <c r="P2207" i="2"/>
  <c r="Z2207" i="2" s="1"/>
  <c r="N2207" i="2"/>
  <c r="M2207" i="2"/>
  <c r="L2207" i="2"/>
  <c r="K2207" i="2"/>
  <c r="X2207" i="2" s="1"/>
  <c r="J2207" i="2"/>
  <c r="I2207" i="2"/>
  <c r="H2207" i="2"/>
  <c r="G2207" i="2"/>
  <c r="F2207" i="2"/>
  <c r="E2207" i="2"/>
  <c r="D2207" i="2"/>
  <c r="C2207" i="2"/>
  <c r="B2207" i="2"/>
  <c r="A2207" i="2"/>
  <c r="T2207" i="2" s="1"/>
  <c r="AA2206" i="2"/>
  <c r="S2206" i="2"/>
  <c r="R2206" i="2"/>
  <c r="Q2206" i="2"/>
  <c r="Y2206" i="2" s="1" a="1"/>
  <c r="Y2206" i="2" s="1"/>
  <c r="P2206" i="2"/>
  <c r="Z2206" i="2" s="1"/>
  <c r="N2206" i="2"/>
  <c r="M2206" i="2"/>
  <c r="L2206" i="2"/>
  <c r="K2206" i="2"/>
  <c r="X2206" i="2" s="1"/>
  <c r="J2206" i="2"/>
  <c r="I2206" i="2"/>
  <c r="H2206" i="2"/>
  <c r="G2206" i="2"/>
  <c r="F2206" i="2"/>
  <c r="E2206" i="2"/>
  <c r="D2206" i="2"/>
  <c r="C2206" i="2"/>
  <c r="B2206" i="2"/>
  <c r="A2206" i="2"/>
  <c r="T2206" i="2" s="1"/>
  <c r="AA2205" i="2"/>
  <c r="S2205" i="2"/>
  <c r="R2205" i="2"/>
  <c r="Q2205" i="2"/>
  <c r="Y2205" i="2" s="1" a="1"/>
  <c r="Y2205" i="2" s="1"/>
  <c r="P2205" i="2"/>
  <c r="Z2205" i="2" s="1"/>
  <c r="N2205" i="2"/>
  <c r="M2205" i="2"/>
  <c r="L2205" i="2"/>
  <c r="K2205" i="2"/>
  <c r="X2205" i="2" s="1"/>
  <c r="J2205" i="2"/>
  <c r="I2205" i="2"/>
  <c r="H2205" i="2"/>
  <c r="G2205" i="2"/>
  <c r="F2205" i="2"/>
  <c r="E2205" i="2"/>
  <c r="D2205" i="2"/>
  <c r="C2205" i="2"/>
  <c r="B2205" i="2"/>
  <c r="A2205" i="2"/>
  <c r="T2205" i="2" s="1"/>
  <c r="AA2204" i="2"/>
  <c r="S2204" i="2"/>
  <c r="R2204" i="2"/>
  <c r="Q2204" i="2"/>
  <c r="Y2204" i="2" s="1" a="1"/>
  <c r="Y2204" i="2" s="1"/>
  <c r="P2204" i="2"/>
  <c r="Z2204" i="2" s="1"/>
  <c r="N2204" i="2"/>
  <c r="M2204" i="2"/>
  <c r="L2204" i="2"/>
  <c r="K2204" i="2"/>
  <c r="X2204" i="2" s="1"/>
  <c r="J2204" i="2"/>
  <c r="I2204" i="2"/>
  <c r="H2204" i="2"/>
  <c r="G2204" i="2"/>
  <c r="F2204" i="2"/>
  <c r="E2204" i="2"/>
  <c r="D2204" i="2"/>
  <c r="C2204" i="2"/>
  <c r="B2204" i="2"/>
  <c r="A2204" i="2"/>
  <c r="T2204" i="2" s="1"/>
  <c r="AA2203" i="2"/>
  <c r="S2203" i="2"/>
  <c r="R2203" i="2"/>
  <c r="Q2203" i="2"/>
  <c r="Y2203" i="2" s="1" a="1"/>
  <c r="Y2203" i="2" s="1"/>
  <c r="P2203" i="2"/>
  <c r="Z2203" i="2" s="1"/>
  <c r="N2203" i="2"/>
  <c r="M2203" i="2"/>
  <c r="L2203" i="2"/>
  <c r="K2203" i="2"/>
  <c r="X2203" i="2" s="1"/>
  <c r="J2203" i="2"/>
  <c r="I2203" i="2"/>
  <c r="H2203" i="2"/>
  <c r="G2203" i="2"/>
  <c r="F2203" i="2"/>
  <c r="E2203" i="2"/>
  <c r="D2203" i="2"/>
  <c r="C2203" i="2"/>
  <c r="B2203" i="2"/>
  <c r="A2203" i="2"/>
  <c r="T2203" i="2" s="1"/>
  <c r="AA2202" i="2"/>
  <c r="S2202" i="2"/>
  <c r="R2202" i="2"/>
  <c r="Q2202" i="2"/>
  <c r="Y2202" i="2" s="1" a="1"/>
  <c r="Y2202" i="2" s="1"/>
  <c r="P2202" i="2"/>
  <c r="Z2202" i="2" s="1"/>
  <c r="N2202" i="2"/>
  <c r="M2202" i="2"/>
  <c r="L2202" i="2"/>
  <c r="K2202" i="2"/>
  <c r="X2202" i="2" s="1"/>
  <c r="J2202" i="2"/>
  <c r="I2202" i="2"/>
  <c r="H2202" i="2"/>
  <c r="G2202" i="2"/>
  <c r="F2202" i="2"/>
  <c r="E2202" i="2"/>
  <c r="D2202" i="2"/>
  <c r="C2202" i="2"/>
  <c r="B2202" i="2"/>
  <c r="A2202" i="2"/>
  <c r="T2202" i="2" s="1"/>
  <c r="AA2201" i="2"/>
  <c r="S2201" i="2"/>
  <c r="R2201" i="2"/>
  <c r="Q2201" i="2"/>
  <c r="Y2201" i="2" s="1" a="1"/>
  <c r="Y2201" i="2" s="1"/>
  <c r="P2201" i="2"/>
  <c r="Z2201" i="2" s="1"/>
  <c r="N2201" i="2"/>
  <c r="M2201" i="2"/>
  <c r="L2201" i="2"/>
  <c r="K2201" i="2"/>
  <c r="X2201" i="2" s="1"/>
  <c r="J2201" i="2"/>
  <c r="I2201" i="2"/>
  <c r="H2201" i="2"/>
  <c r="G2201" i="2"/>
  <c r="F2201" i="2"/>
  <c r="E2201" i="2"/>
  <c r="D2201" i="2"/>
  <c r="C2201" i="2"/>
  <c r="B2201" i="2"/>
  <c r="A2201" i="2"/>
  <c r="T2201" i="2" s="1"/>
  <c r="AA2200" i="2"/>
  <c r="S2200" i="2"/>
  <c r="R2200" i="2"/>
  <c r="Q2200" i="2"/>
  <c r="Y2200" i="2" s="1" a="1"/>
  <c r="Y2200" i="2" s="1"/>
  <c r="P2200" i="2"/>
  <c r="Z2200" i="2" s="1"/>
  <c r="N2200" i="2"/>
  <c r="M2200" i="2"/>
  <c r="L2200" i="2"/>
  <c r="K2200" i="2"/>
  <c r="X2200" i="2" s="1"/>
  <c r="J2200" i="2"/>
  <c r="I2200" i="2"/>
  <c r="H2200" i="2"/>
  <c r="G2200" i="2"/>
  <c r="F2200" i="2"/>
  <c r="E2200" i="2"/>
  <c r="D2200" i="2"/>
  <c r="C2200" i="2"/>
  <c r="B2200" i="2"/>
  <c r="A2200" i="2"/>
  <c r="T2200" i="2" s="1"/>
  <c r="AA2199" i="2"/>
  <c r="S2199" i="2"/>
  <c r="R2199" i="2"/>
  <c r="Q2199" i="2"/>
  <c r="Y2199" i="2" s="1" a="1"/>
  <c r="Y2199" i="2" s="1"/>
  <c r="P2199" i="2"/>
  <c r="Z2199" i="2" s="1"/>
  <c r="N2199" i="2"/>
  <c r="M2199" i="2"/>
  <c r="L2199" i="2"/>
  <c r="K2199" i="2"/>
  <c r="X2199" i="2" s="1"/>
  <c r="J2199" i="2"/>
  <c r="I2199" i="2"/>
  <c r="H2199" i="2"/>
  <c r="G2199" i="2"/>
  <c r="F2199" i="2"/>
  <c r="E2199" i="2"/>
  <c r="D2199" i="2"/>
  <c r="C2199" i="2"/>
  <c r="B2199" i="2"/>
  <c r="A2199" i="2"/>
  <c r="T2199" i="2" s="1"/>
  <c r="AA2198" i="2"/>
  <c r="S2198" i="2"/>
  <c r="R2198" i="2"/>
  <c r="Q2198" i="2"/>
  <c r="Y2198" i="2" s="1" a="1"/>
  <c r="Y2198" i="2" s="1"/>
  <c r="P2198" i="2"/>
  <c r="Z2198" i="2" s="1"/>
  <c r="N2198" i="2"/>
  <c r="M2198" i="2"/>
  <c r="L2198" i="2"/>
  <c r="K2198" i="2"/>
  <c r="X2198" i="2" s="1"/>
  <c r="J2198" i="2"/>
  <c r="I2198" i="2"/>
  <c r="H2198" i="2"/>
  <c r="G2198" i="2"/>
  <c r="F2198" i="2"/>
  <c r="E2198" i="2"/>
  <c r="D2198" i="2"/>
  <c r="C2198" i="2"/>
  <c r="B2198" i="2"/>
  <c r="A2198" i="2"/>
  <c r="T2198" i="2" s="1"/>
  <c r="AA2197" i="2"/>
  <c r="S2197" i="2"/>
  <c r="R2197" i="2"/>
  <c r="Q2197" i="2"/>
  <c r="Y2197" i="2" s="1" a="1"/>
  <c r="Y2197" i="2" s="1"/>
  <c r="P2197" i="2"/>
  <c r="Z2197" i="2" s="1"/>
  <c r="N2197" i="2"/>
  <c r="M2197" i="2"/>
  <c r="L2197" i="2"/>
  <c r="K2197" i="2"/>
  <c r="X2197" i="2" s="1"/>
  <c r="J2197" i="2"/>
  <c r="I2197" i="2"/>
  <c r="H2197" i="2"/>
  <c r="G2197" i="2"/>
  <c r="F2197" i="2"/>
  <c r="E2197" i="2"/>
  <c r="D2197" i="2"/>
  <c r="C2197" i="2"/>
  <c r="B2197" i="2"/>
  <c r="A2197" i="2"/>
  <c r="T2197" i="2" s="1"/>
  <c r="AA2196" i="2"/>
  <c r="S2196" i="2"/>
  <c r="R2196" i="2"/>
  <c r="Q2196" i="2"/>
  <c r="Y2196" i="2" s="1" a="1"/>
  <c r="Y2196" i="2" s="1"/>
  <c r="P2196" i="2"/>
  <c r="Z2196" i="2" s="1"/>
  <c r="N2196" i="2"/>
  <c r="M2196" i="2"/>
  <c r="L2196" i="2"/>
  <c r="K2196" i="2"/>
  <c r="X2196" i="2" s="1"/>
  <c r="J2196" i="2"/>
  <c r="I2196" i="2"/>
  <c r="H2196" i="2"/>
  <c r="G2196" i="2"/>
  <c r="F2196" i="2"/>
  <c r="E2196" i="2"/>
  <c r="D2196" i="2"/>
  <c r="C2196" i="2"/>
  <c r="B2196" i="2"/>
  <c r="A2196" i="2"/>
  <c r="T2196" i="2" s="1"/>
  <c r="AA2195" i="2"/>
  <c r="S2195" i="2"/>
  <c r="R2195" i="2"/>
  <c r="Q2195" i="2"/>
  <c r="Y2195" i="2" s="1" a="1"/>
  <c r="Y2195" i="2" s="1"/>
  <c r="P2195" i="2"/>
  <c r="Z2195" i="2" s="1"/>
  <c r="N2195" i="2"/>
  <c r="M2195" i="2"/>
  <c r="L2195" i="2"/>
  <c r="K2195" i="2"/>
  <c r="X2195" i="2" s="1"/>
  <c r="J2195" i="2"/>
  <c r="I2195" i="2"/>
  <c r="H2195" i="2"/>
  <c r="G2195" i="2"/>
  <c r="F2195" i="2"/>
  <c r="E2195" i="2"/>
  <c r="D2195" i="2"/>
  <c r="C2195" i="2"/>
  <c r="B2195" i="2"/>
  <c r="A2195" i="2"/>
  <c r="T2195" i="2" s="1"/>
  <c r="AA2194" i="2"/>
  <c r="S2194" i="2"/>
  <c r="R2194" i="2"/>
  <c r="Q2194" i="2"/>
  <c r="Y2194" i="2" s="1" a="1"/>
  <c r="Y2194" i="2" s="1"/>
  <c r="P2194" i="2"/>
  <c r="Z2194" i="2" s="1"/>
  <c r="N2194" i="2"/>
  <c r="M2194" i="2"/>
  <c r="L2194" i="2"/>
  <c r="K2194" i="2"/>
  <c r="X2194" i="2" s="1"/>
  <c r="J2194" i="2"/>
  <c r="I2194" i="2"/>
  <c r="H2194" i="2"/>
  <c r="G2194" i="2"/>
  <c r="F2194" i="2"/>
  <c r="E2194" i="2"/>
  <c r="D2194" i="2"/>
  <c r="C2194" i="2"/>
  <c r="B2194" i="2"/>
  <c r="A2194" i="2"/>
  <c r="T2194" i="2" s="1"/>
  <c r="AA2193" i="2"/>
  <c r="S2193" i="2"/>
  <c r="R2193" i="2"/>
  <c r="Q2193" i="2"/>
  <c r="Y2193" i="2" s="1" a="1"/>
  <c r="Y2193" i="2" s="1"/>
  <c r="P2193" i="2"/>
  <c r="Z2193" i="2" s="1"/>
  <c r="N2193" i="2"/>
  <c r="M2193" i="2"/>
  <c r="L2193" i="2"/>
  <c r="K2193" i="2"/>
  <c r="X2193" i="2" s="1"/>
  <c r="J2193" i="2"/>
  <c r="I2193" i="2"/>
  <c r="H2193" i="2"/>
  <c r="G2193" i="2"/>
  <c r="F2193" i="2"/>
  <c r="E2193" i="2"/>
  <c r="D2193" i="2"/>
  <c r="C2193" i="2"/>
  <c r="B2193" i="2"/>
  <c r="A2193" i="2"/>
  <c r="T2193" i="2" s="1"/>
  <c r="AA2192" i="2"/>
  <c r="S2192" i="2"/>
  <c r="R2192" i="2"/>
  <c r="Q2192" i="2"/>
  <c r="Y2192" i="2" s="1" a="1"/>
  <c r="Y2192" i="2" s="1"/>
  <c r="P2192" i="2"/>
  <c r="Z2192" i="2" s="1"/>
  <c r="N2192" i="2"/>
  <c r="M2192" i="2"/>
  <c r="L2192" i="2"/>
  <c r="K2192" i="2"/>
  <c r="X2192" i="2" s="1"/>
  <c r="J2192" i="2"/>
  <c r="I2192" i="2"/>
  <c r="H2192" i="2"/>
  <c r="G2192" i="2"/>
  <c r="F2192" i="2"/>
  <c r="E2192" i="2"/>
  <c r="D2192" i="2"/>
  <c r="C2192" i="2"/>
  <c r="B2192" i="2"/>
  <c r="A2192" i="2"/>
  <c r="T2192" i="2" s="1"/>
  <c r="AA2191" i="2"/>
  <c r="S2191" i="2"/>
  <c r="R2191" i="2"/>
  <c r="Q2191" i="2"/>
  <c r="Y2191" i="2" s="1" a="1"/>
  <c r="Y2191" i="2" s="1"/>
  <c r="P2191" i="2"/>
  <c r="Z2191" i="2" s="1"/>
  <c r="N2191" i="2"/>
  <c r="M2191" i="2"/>
  <c r="L2191" i="2"/>
  <c r="K2191" i="2"/>
  <c r="X2191" i="2" s="1"/>
  <c r="J2191" i="2"/>
  <c r="I2191" i="2"/>
  <c r="H2191" i="2"/>
  <c r="G2191" i="2"/>
  <c r="F2191" i="2"/>
  <c r="E2191" i="2"/>
  <c r="D2191" i="2"/>
  <c r="C2191" i="2"/>
  <c r="B2191" i="2"/>
  <c r="A2191" i="2"/>
  <c r="T2191" i="2" s="1"/>
  <c r="AA2190" i="2"/>
  <c r="S2190" i="2"/>
  <c r="R2190" i="2"/>
  <c r="Q2190" i="2"/>
  <c r="Y2190" i="2" s="1" a="1"/>
  <c r="Y2190" i="2" s="1"/>
  <c r="P2190" i="2"/>
  <c r="Z2190" i="2" s="1"/>
  <c r="N2190" i="2"/>
  <c r="M2190" i="2"/>
  <c r="L2190" i="2"/>
  <c r="K2190" i="2"/>
  <c r="X2190" i="2" s="1"/>
  <c r="J2190" i="2"/>
  <c r="I2190" i="2"/>
  <c r="H2190" i="2"/>
  <c r="G2190" i="2"/>
  <c r="F2190" i="2"/>
  <c r="E2190" i="2"/>
  <c r="D2190" i="2"/>
  <c r="C2190" i="2"/>
  <c r="B2190" i="2"/>
  <c r="A2190" i="2"/>
  <c r="T2190" i="2" s="1"/>
  <c r="AA2189" i="2"/>
  <c r="S2189" i="2"/>
  <c r="R2189" i="2"/>
  <c r="Q2189" i="2"/>
  <c r="Y2189" i="2" s="1" a="1"/>
  <c r="Y2189" i="2" s="1"/>
  <c r="P2189" i="2"/>
  <c r="Z2189" i="2" s="1"/>
  <c r="N2189" i="2"/>
  <c r="M2189" i="2"/>
  <c r="L2189" i="2"/>
  <c r="K2189" i="2"/>
  <c r="X2189" i="2" s="1"/>
  <c r="J2189" i="2"/>
  <c r="I2189" i="2"/>
  <c r="H2189" i="2"/>
  <c r="G2189" i="2"/>
  <c r="F2189" i="2"/>
  <c r="E2189" i="2"/>
  <c r="D2189" i="2"/>
  <c r="C2189" i="2"/>
  <c r="B2189" i="2"/>
  <c r="A2189" i="2"/>
  <c r="T2189" i="2" s="1"/>
  <c r="AA2188" i="2"/>
  <c r="S2188" i="2"/>
  <c r="R2188" i="2"/>
  <c r="Q2188" i="2"/>
  <c r="Y2188" i="2" s="1" a="1"/>
  <c r="Y2188" i="2" s="1"/>
  <c r="P2188" i="2"/>
  <c r="Z2188" i="2" s="1"/>
  <c r="N2188" i="2"/>
  <c r="M2188" i="2"/>
  <c r="L2188" i="2"/>
  <c r="K2188" i="2"/>
  <c r="X2188" i="2" s="1"/>
  <c r="J2188" i="2"/>
  <c r="I2188" i="2"/>
  <c r="H2188" i="2"/>
  <c r="G2188" i="2"/>
  <c r="F2188" i="2"/>
  <c r="E2188" i="2"/>
  <c r="D2188" i="2"/>
  <c r="C2188" i="2"/>
  <c r="B2188" i="2"/>
  <c r="A2188" i="2"/>
  <c r="T2188" i="2" s="1"/>
  <c r="AA2187" i="2"/>
  <c r="S2187" i="2"/>
  <c r="R2187" i="2"/>
  <c r="Q2187" i="2"/>
  <c r="Y2187" i="2" s="1" a="1"/>
  <c r="Y2187" i="2" s="1"/>
  <c r="P2187" i="2"/>
  <c r="Z2187" i="2" s="1"/>
  <c r="N2187" i="2"/>
  <c r="M2187" i="2"/>
  <c r="L2187" i="2"/>
  <c r="K2187" i="2"/>
  <c r="X2187" i="2" s="1"/>
  <c r="J2187" i="2"/>
  <c r="I2187" i="2"/>
  <c r="H2187" i="2"/>
  <c r="G2187" i="2"/>
  <c r="F2187" i="2"/>
  <c r="E2187" i="2"/>
  <c r="D2187" i="2"/>
  <c r="C2187" i="2"/>
  <c r="B2187" i="2"/>
  <c r="A2187" i="2"/>
  <c r="T2187" i="2" s="1"/>
  <c r="AA2186" i="2"/>
  <c r="S2186" i="2"/>
  <c r="R2186" i="2"/>
  <c r="Q2186" i="2"/>
  <c r="Y2186" i="2" s="1" a="1"/>
  <c r="Y2186" i="2" s="1"/>
  <c r="P2186" i="2"/>
  <c r="Z2186" i="2" s="1"/>
  <c r="N2186" i="2"/>
  <c r="M2186" i="2"/>
  <c r="L2186" i="2"/>
  <c r="K2186" i="2"/>
  <c r="X2186" i="2" s="1"/>
  <c r="J2186" i="2"/>
  <c r="I2186" i="2"/>
  <c r="H2186" i="2"/>
  <c r="G2186" i="2"/>
  <c r="F2186" i="2"/>
  <c r="E2186" i="2"/>
  <c r="D2186" i="2"/>
  <c r="C2186" i="2"/>
  <c r="B2186" i="2"/>
  <c r="A2186" i="2"/>
  <c r="T2186" i="2" s="1"/>
  <c r="AA2185" i="2"/>
  <c r="S2185" i="2"/>
  <c r="R2185" i="2"/>
  <c r="Q2185" i="2"/>
  <c r="Y2185" i="2" s="1" a="1"/>
  <c r="Y2185" i="2" s="1"/>
  <c r="P2185" i="2"/>
  <c r="Z2185" i="2" s="1"/>
  <c r="N2185" i="2"/>
  <c r="M2185" i="2"/>
  <c r="L2185" i="2"/>
  <c r="K2185" i="2"/>
  <c r="X2185" i="2" s="1"/>
  <c r="J2185" i="2"/>
  <c r="I2185" i="2"/>
  <c r="H2185" i="2"/>
  <c r="G2185" i="2"/>
  <c r="F2185" i="2"/>
  <c r="E2185" i="2"/>
  <c r="D2185" i="2"/>
  <c r="C2185" i="2"/>
  <c r="B2185" i="2"/>
  <c r="A2185" i="2"/>
  <c r="T2185" i="2" s="1"/>
  <c r="AA2184" i="2"/>
  <c r="S2184" i="2"/>
  <c r="R2184" i="2"/>
  <c r="Q2184" i="2"/>
  <c r="Y2184" i="2" s="1" a="1"/>
  <c r="Y2184" i="2" s="1"/>
  <c r="P2184" i="2"/>
  <c r="Z2184" i="2" s="1"/>
  <c r="N2184" i="2"/>
  <c r="M2184" i="2"/>
  <c r="L2184" i="2"/>
  <c r="K2184" i="2"/>
  <c r="X2184" i="2" s="1"/>
  <c r="J2184" i="2"/>
  <c r="I2184" i="2"/>
  <c r="H2184" i="2"/>
  <c r="G2184" i="2"/>
  <c r="F2184" i="2"/>
  <c r="E2184" i="2"/>
  <c r="D2184" i="2"/>
  <c r="C2184" i="2"/>
  <c r="B2184" i="2"/>
  <c r="A2184" i="2"/>
  <c r="T2184" i="2" s="1"/>
  <c r="AA2183" i="2"/>
  <c r="S2183" i="2"/>
  <c r="R2183" i="2"/>
  <c r="Q2183" i="2"/>
  <c r="Y2183" i="2" s="1" a="1"/>
  <c r="Y2183" i="2" s="1"/>
  <c r="P2183" i="2"/>
  <c r="Z2183" i="2" s="1"/>
  <c r="N2183" i="2"/>
  <c r="M2183" i="2"/>
  <c r="L2183" i="2"/>
  <c r="K2183" i="2"/>
  <c r="X2183" i="2" s="1"/>
  <c r="J2183" i="2"/>
  <c r="I2183" i="2"/>
  <c r="H2183" i="2"/>
  <c r="G2183" i="2"/>
  <c r="F2183" i="2"/>
  <c r="E2183" i="2"/>
  <c r="D2183" i="2"/>
  <c r="C2183" i="2"/>
  <c r="B2183" i="2"/>
  <c r="A2183" i="2"/>
  <c r="T2183" i="2" s="1"/>
  <c r="AA2182" i="2"/>
  <c r="S2182" i="2"/>
  <c r="R2182" i="2"/>
  <c r="Q2182" i="2"/>
  <c r="Y2182" i="2" s="1" a="1"/>
  <c r="Y2182" i="2" s="1"/>
  <c r="P2182" i="2"/>
  <c r="Z2182" i="2" s="1"/>
  <c r="N2182" i="2"/>
  <c r="M2182" i="2"/>
  <c r="L2182" i="2"/>
  <c r="K2182" i="2"/>
  <c r="X2182" i="2" s="1"/>
  <c r="J2182" i="2"/>
  <c r="I2182" i="2"/>
  <c r="H2182" i="2"/>
  <c r="G2182" i="2"/>
  <c r="F2182" i="2"/>
  <c r="E2182" i="2"/>
  <c r="D2182" i="2"/>
  <c r="C2182" i="2"/>
  <c r="B2182" i="2"/>
  <c r="A2182" i="2"/>
  <c r="T2182" i="2" s="1"/>
  <c r="AA2181" i="2"/>
  <c r="S2181" i="2"/>
  <c r="R2181" i="2"/>
  <c r="Q2181" i="2"/>
  <c r="Y2181" i="2" s="1" a="1"/>
  <c r="Y2181" i="2" s="1"/>
  <c r="P2181" i="2"/>
  <c r="Z2181" i="2" s="1"/>
  <c r="N2181" i="2"/>
  <c r="M2181" i="2"/>
  <c r="L2181" i="2"/>
  <c r="K2181" i="2"/>
  <c r="X2181" i="2" s="1"/>
  <c r="J2181" i="2"/>
  <c r="I2181" i="2"/>
  <c r="H2181" i="2"/>
  <c r="G2181" i="2"/>
  <c r="F2181" i="2"/>
  <c r="E2181" i="2"/>
  <c r="D2181" i="2"/>
  <c r="C2181" i="2"/>
  <c r="B2181" i="2"/>
  <c r="A2181" i="2"/>
  <c r="T2181" i="2" s="1"/>
  <c r="AA2180" i="2"/>
  <c r="S2180" i="2"/>
  <c r="R2180" i="2"/>
  <c r="Q2180" i="2"/>
  <c r="Y2180" i="2" s="1" a="1"/>
  <c r="Y2180" i="2" s="1"/>
  <c r="P2180" i="2"/>
  <c r="Z2180" i="2" s="1"/>
  <c r="N2180" i="2"/>
  <c r="M2180" i="2"/>
  <c r="L2180" i="2"/>
  <c r="K2180" i="2"/>
  <c r="X2180" i="2" s="1"/>
  <c r="J2180" i="2"/>
  <c r="I2180" i="2"/>
  <c r="H2180" i="2"/>
  <c r="G2180" i="2"/>
  <c r="F2180" i="2"/>
  <c r="E2180" i="2"/>
  <c r="D2180" i="2"/>
  <c r="C2180" i="2"/>
  <c r="B2180" i="2"/>
  <c r="A2180" i="2"/>
  <c r="T2180" i="2" s="1"/>
  <c r="AA2179" i="2"/>
  <c r="S2179" i="2"/>
  <c r="R2179" i="2"/>
  <c r="Q2179" i="2"/>
  <c r="Y2179" i="2" s="1" a="1"/>
  <c r="Y2179" i="2" s="1"/>
  <c r="P2179" i="2"/>
  <c r="Z2179" i="2" s="1"/>
  <c r="N2179" i="2"/>
  <c r="M2179" i="2"/>
  <c r="L2179" i="2"/>
  <c r="K2179" i="2"/>
  <c r="X2179" i="2" s="1"/>
  <c r="J2179" i="2"/>
  <c r="I2179" i="2"/>
  <c r="H2179" i="2"/>
  <c r="G2179" i="2"/>
  <c r="F2179" i="2"/>
  <c r="E2179" i="2"/>
  <c r="D2179" i="2"/>
  <c r="C2179" i="2"/>
  <c r="B2179" i="2"/>
  <c r="A2179" i="2"/>
  <c r="T2179" i="2" s="1"/>
  <c r="AA2178" i="2"/>
  <c r="S2178" i="2"/>
  <c r="R2178" i="2"/>
  <c r="Q2178" i="2"/>
  <c r="Y2178" i="2" s="1" a="1"/>
  <c r="Y2178" i="2" s="1"/>
  <c r="P2178" i="2"/>
  <c r="Z2178" i="2" s="1"/>
  <c r="N2178" i="2"/>
  <c r="M2178" i="2"/>
  <c r="L2178" i="2"/>
  <c r="K2178" i="2"/>
  <c r="X2178" i="2" s="1"/>
  <c r="J2178" i="2"/>
  <c r="I2178" i="2"/>
  <c r="H2178" i="2"/>
  <c r="G2178" i="2"/>
  <c r="F2178" i="2"/>
  <c r="E2178" i="2"/>
  <c r="D2178" i="2"/>
  <c r="C2178" i="2"/>
  <c r="B2178" i="2"/>
  <c r="A2178" i="2"/>
  <c r="T2178" i="2" s="1"/>
  <c r="AA2177" i="2"/>
  <c r="S2177" i="2"/>
  <c r="R2177" i="2"/>
  <c r="Q2177" i="2"/>
  <c r="Y2177" i="2" s="1" a="1"/>
  <c r="Y2177" i="2" s="1"/>
  <c r="P2177" i="2"/>
  <c r="Z2177" i="2" s="1"/>
  <c r="N2177" i="2"/>
  <c r="M2177" i="2"/>
  <c r="L2177" i="2"/>
  <c r="K2177" i="2"/>
  <c r="X2177" i="2" s="1"/>
  <c r="J2177" i="2"/>
  <c r="I2177" i="2"/>
  <c r="H2177" i="2"/>
  <c r="G2177" i="2"/>
  <c r="F2177" i="2"/>
  <c r="E2177" i="2"/>
  <c r="D2177" i="2"/>
  <c r="C2177" i="2"/>
  <c r="B2177" i="2"/>
  <c r="A2177" i="2"/>
  <c r="T2177" i="2" s="1"/>
  <c r="AA2176" i="2"/>
  <c r="S2176" i="2"/>
  <c r="R2176" i="2"/>
  <c r="Q2176" i="2"/>
  <c r="Y2176" i="2" s="1" a="1"/>
  <c r="Y2176" i="2" s="1"/>
  <c r="P2176" i="2"/>
  <c r="Z2176" i="2" s="1"/>
  <c r="N2176" i="2"/>
  <c r="M2176" i="2"/>
  <c r="L2176" i="2"/>
  <c r="K2176" i="2"/>
  <c r="X2176" i="2" s="1"/>
  <c r="J2176" i="2"/>
  <c r="I2176" i="2"/>
  <c r="H2176" i="2"/>
  <c r="G2176" i="2"/>
  <c r="F2176" i="2"/>
  <c r="E2176" i="2"/>
  <c r="D2176" i="2"/>
  <c r="C2176" i="2"/>
  <c r="B2176" i="2"/>
  <c r="A2176" i="2"/>
  <c r="T2176" i="2" s="1"/>
  <c r="AA2175" i="2"/>
  <c r="S2175" i="2"/>
  <c r="R2175" i="2"/>
  <c r="Q2175" i="2"/>
  <c r="Y2175" i="2" s="1" a="1"/>
  <c r="Y2175" i="2" s="1"/>
  <c r="P2175" i="2"/>
  <c r="Z2175" i="2" s="1"/>
  <c r="N2175" i="2"/>
  <c r="M2175" i="2"/>
  <c r="L2175" i="2"/>
  <c r="K2175" i="2"/>
  <c r="X2175" i="2" s="1"/>
  <c r="J2175" i="2"/>
  <c r="I2175" i="2"/>
  <c r="H2175" i="2"/>
  <c r="G2175" i="2"/>
  <c r="F2175" i="2"/>
  <c r="E2175" i="2"/>
  <c r="D2175" i="2"/>
  <c r="C2175" i="2"/>
  <c r="B2175" i="2"/>
  <c r="A2175" i="2"/>
  <c r="T2175" i="2" s="1"/>
  <c r="AA2174" i="2"/>
  <c r="S2174" i="2"/>
  <c r="R2174" i="2"/>
  <c r="Q2174" i="2"/>
  <c r="Y2174" i="2" s="1" a="1"/>
  <c r="Y2174" i="2" s="1"/>
  <c r="P2174" i="2"/>
  <c r="Z2174" i="2" s="1"/>
  <c r="N2174" i="2"/>
  <c r="M2174" i="2"/>
  <c r="L2174" i="2"/>
  <c r="K2174" i="2"/>
  <c r="X2174" i="2" s="1"/>
  <c r="J2174" i="2"/>
  <c r="I2174" i="2"/>
  <c r="H2174" i="2"/>
  <c r="G2174" i="2"/>
  <c r="F2174" i="2"/>
  <c r="E2174" i="2"/>
  <c r="D2174" i="2"/>
  <c r="C2174" i="2"/>
  <c r="B2174" i="2"/>
  <c r="A2174" i="2"/>
  <c r="T2174" i="2" s="1"/>
  <c r="AA2173" i="2"/>
  <c r="S2173" i="2"/>
  <c r="R2173" i="2"/>
  <c r="Q2173" i="2"/>
  <c r="Y2173" i="2" s="1" a="1"/>
  <c r="Y2173" i="2" s="1"/>
  <c r="P2173" i="2"/>
  <c r="Z2173" i="2" s="1"/>
  <c r="N2173" i="2"/>
  <c r="M2173" i="2"/>
  <c r="L2173" i="2"/>
  <c r="K2173" i="2"/>
  <c r="X2173" i="2" s="1"/>
  <c r="J2173" i="2"/>
  <c r="I2173" i="2"/>
  <c r="H2173" i="2"/>
  <c r="G2173" i="2"/>
  <c r="F2173" i="2"/>
  <c r="E2173" i="2"/>
  <c r="D2173" i="2"/>
  <c r="C2173" i="2"/>
  <c r="B2173" i="2"/>
  <c r="A2173" i="2"/>
  <c r="T2173" i="2" s="1"/>
  <c r="AA2172" i="2"/>
  <c r="S2172" i="2"/>
  <c r="R2172" i="2"/>
  <c r="Q2172" i="2"/>
  <c r="Y2172" i="2" s="1" a="1"/>
  <c r="Y2172" i="2" s="1"/>
  <c r="P2172" i="2"/>
  <c r="Z2172" i="2" s="1"/>
  <c r="N2172" i="2"/>
  <c r="M2172" i="2"/>
  <c r="L2172" i="2"/>
  <c r="K2172" i="2"/>
  <c r="X2172" i="2" s="1"/>
  <c r="J2172" i="2"/>
  <c r="I2172" i="2"/>
  <c r="H2172" i="2"/>
  <c r="G2172" i="2"/>
  <c r="F2172" i="2"/>
  <c r="E2172" i="2"/>
  <c r="D2172" i="2"/>
  <c r="C2172" i="2"/>
  <c r="B2172" i="2"/>
  <c r="A2172" i="2"/>
  <c r="T2172" i="2" s="1"/>
  <c r="AA2171" i="2"/>
  <c r="S2171" i="2"/>
  <c r="R2171" i="2"/>
  <c r="Q2171" i="2"/>
  <c r="Y2171" i="2" s="1" a="1"/>
  <c r="Y2171" i="2" s="1"/>
  <c r="P2171" i="2"/>
  <c r="Z2171" i="2" s="1"/>
  <c r="N2171" i="2"/>
  <c r="M2171" i="2"/>
  <c r="L2171" i="2"/>
  <c r="K2171" i="2"/>
  <c r="X2171" i="2" s="1"/>
  <c r="J2171" i="2"/>
  <c r="I2171" i="2"/>
  <c r="H2171" i="2"/>
  <c r="G2171" i="2"/>
  <c r="F2171" i="2"/>
  <c r="E2171" i="2"/>
  <c r="D2171" i="2"/>
  <c r="C2171" i="2"/>
  <c r="B2171" i="2"/>
  <c r="A2171" i="2"/>
  <c r="T2171" i="2" s="1"/>
  <c r="AA2170" i="2"/>
  <c r="S2170" i="2"/>
  <c r="R2170" i="2"/>
  <c r="Q2170" i="2"/>
  <c r="Y2170" i="2" s="1" a="1"/>
  <c r="Y2170" i="2" s="1"/>
  <c r="P2170" i="2"/>
  <c r="Z2170" i="2" s="1"/>
  <c r="N2170" i="2"/>
  <c r="M2170" i="2"/>
  <c r="L2170" i="2"/>
  <c r="K2170" i="2"/>
  <c r="X2170" i="2" s="1"/>
  <c r="J2170" i="2"/>
  <c r="I2170" i="2"/>
  <c r="H2170" i="2"/>
  <c r="G2170" i="2"/>
  <c r="F2170" i="2"/>
  <c r="E2170" i="2"/>
  <c r="D2170" i="2"/>
  <c r="C2170" i="2"/>
  <c r="B2170" i="2"/>
  <c r="A2170" i="2"/>
  <c r="T2170" i="2" s="1"/>
  <c r="AA2169" i="2"/>
  <c r="S2169" i="2"/>
  <c r="R2169" i="2"/>
  <c r="Q2169" i="2"/>
  <c r="Y2169" i="2" s="1" a="1"/>
  <c r="Y2169" i="2" s="1"/>
  <c r="P2169" i="2"/>
  <c r="Z2169" i="2" s="1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A2169" i="2"/>
  <c r="T2169" i="2" s="1"/>
  <c r="AA2168" i="2"/>
  <c r="S2168" i="2"/>
  <c r="R2168" i="2"/>
  <c r="Q2168" i="2"/>
  <c r="Y2168" i="2" s="1" a="1"/>
  <c r="Y2168" i="2" s="1"/>
  <c r="P2168" i="2"/>
  <c r="Z2168" i="2" s="1"/>
  <c r="N2168" i="2"/>
  <c r="M2168" i="2"/>
  <c r="L2168" i="2"/>
  <c r="K2168" i="2"/>
  <c r="X2168" i="2" s="1"/>
  <c r="J2168" i="2"/>
  <c r="I2168" i="2"/>
  <c r="H2168" i="2"/>
  <c r="G2168" i="2"/>
  <c r="F2168" i="2"/>
  <c r="E2168" i="2"/>
  <c r="D2168" i="2"/>
  <c r="C2168" i="2"/>
  <c r="B2168" i="2"/>
  <c r="A2168" i="2"/>
  <c r="T2168" i="2" s="1"/>
  <c r="AA2167" i="2"/>
  <c r="S2167" i="2"/>
  <c r="R2167" i="2"/>
  <c r="Q2167" i="2"/>
  <c r="Y2167" i="2" s="1" a="1"/>
  <c r="Y2167" i="2" s="1"/>
  <c r="P2167" i="2"/>
  <c r="Z2167" i="2" s="1"/>
  <c r="N2167" i="2"/>
  <c r="M2167" i="2"/>
  <c r="L2167" i="2"/>
  <c r="K2167" i="2"/>
  <c r="X2167" i="2" s="1"/>
  <c r="J2167" i="2"/>
  <c r="I2167" i="2"/>
  <c r="H2167" i="2"/>
  <c r="G2167" i="2"/>
  <c r="F2167" i="2"/>
  <c r="E2167" i="2"/>
  <c r="D2167" i="2"/>
  <c r="C2167" i="2"/>
  <c r="B2167" i="2"/>
  <c r="A2167" i="2"/>
  <c r="T2167" i="2" s="1"/>
  <c r="AA2166" i="2"/>
  <c r="S2166" i="2"/>
  <c r="R2166" i="2"/>
  <c r="Q2166" i="2"/>
  <c r="Y2166" i="2" s="1" a="1"/>
  <c r="Y2166" i="2" s="1"/>
  <c r="P2166" i="2"/>
  <c r="Z2166" i="2" s="1"/>
  <c r="N2166" i="2"/>
  <c r="M2166" i="2"/>
  <c r="L2166" i="2"/>
  <c r="K2166" i="2"/>
  <c r="X2166" i="2" s="1"/>
  <c r="J2166" i="2"/>
  <c r="I2166" i="2"/>
  <c r="H2166" i="2"/>
  <c r="G2166" i="2"/>
  <c r="F2166" i="2"/>
  <c r="E2166" i="2"/>
  <c r="D2166" i="2"/>
  <c r="C2166" i="2"/>
  <c r="B2166" i="2"/>
  <c r="A2166" i="2"/>
  <c r="T2166" i="2" s="1"/>
  <c r="AA2165" i="2"/>
  <c r="S2165" i="2"/>
  <c r="R2165" i="2"/>
  <c r="Q2165" i="2"/>
  <c r="Y2165" i="2" s="1" a="1"/>
  <c r="Y2165" i="2" s="1"/>
  <c r="P2165" i="2"/>
  <c r="Z2165" i="2" s="1"/>
  <c r="N2165" i="2"/>
  <c r="M2165" i="2"/>
  <c r="L2165" i="2"/>
  <c r="K2165" i="2"/>
  <c r="X2165" i="2" s="1"/>
  <c r="J2165" i="2"/>
  <c r="I2165" i="2"/>
  <c r="H2165" i="2"/>
  <c r="G2165" i="2"/>
  <c r="F2165" i="2"/>
  <c r="E2165" i="2"/>
  <c r="D2165" i="2"/>
  <c r="C2165" i="2"/>
  <c r="B2165" i="2"/>
  <c r="A2165" i="2"/>
  <c r="T2165" i="2" s="1"/>
  <c r="AA2164" i="2"/>
  <c r="S2164" i="2"/>
  <c r="R2164" i="2"/>
  <c r="Q2164" i="2"/>
  <c r="Y2164" i="2" s="1" a="1"/>
  <c r="Y2164" i="2" s="1"/>
  <c r="P2164" i="2"/>
  <c r="Z2164" i="2" s="1"/>
  <c r="N2164" i="2"/>
  <c r="M2164" i="2"/>
  <c r="L2164" i="2"/>
  <c r="K2164" i="2"/>
  <c r="X2164" i="2" s="1"/>
  <c r="J2164" i="2"/>
  <c r="I2164" i="2"/>
  <c r="H2164" i="2"/>
  <c r="G2164" i="2"/>
  <c r="F2164" i="2"/>
  <c r="E2164" i="2"/>
  <c r="D2164" i="2"/>
  <c r="C2164" i="2"/>
  <c r="B2164" i="2"/>
  <c r="A2164" i="2"/>
  <c r="T2164" i="2" s="1"/>
  <c r="AA2163" i="2"/>
  <c r="S2163" i="2"/>
  <c r="R2163" i="2"/>
  <c r="Q2163" i="2"/>
  <c r="Y2163" i="2" s="1" a="1"/>
  <c r="Y2163" i="2" s="1"/>
  <c r="P2163" i="2"/>
  <c r="Z2163" i="2" s="1"/>
  <c r="N2163" i="2"/>
  <c r="M2163" i="2"/>
  <c r="L2163" i="2"/>
  <c r="K2163" i="2"/>
  <c r="X2163" i="2" s="1"/>
  <c r="J2163" i="2"/>
  <c r="I2163" i="2"/>
  <c r="H2163" i="2"/>
  <c r="G2163" i="2"/>
  <c r="F2163" i="2"/>
  <c r="E2163" i="2"/>
  <c r="D2163" i="2"/>
  <c r="C2163" i="2"/>
  <c r="B2163" i="2"/>
  <c r="A2163" i="2"/>
  <c r="T2163" i="2" s="1"/>
  <c r="AA2162" i="2"/>
  <c r="S2162" i="2"/>
  <c r="R2162" i="2"/>
  <c r="Q2162" i="2"/>
  <c r="Y2162" i="2" s="1" a="1"/>
  <c r="Y2162" i="2" s="1"/>
  <c r="P2162" i="2"/>
  <c r="Z2162" i="2" s="1"/>
  <c r="N2162" i="2"/>
  <c r="M2162" i="2"/>
  <c r="L2162" i="2"/>
  <c r="K2162" i="2"/>
  <c r="X2162" i="2" s="1"/>
  <c r="J2162" i="2"/>
  <c r="I2162" i="2"/>
  <c r="H2162" i="2"/>
  <c r="G2162" i="2"/>
  <c r="F2162" i="2"/>
  <c r="E2162" i="2"/>
  <c r="D2162" i="2"/>
  <c r="C2162" i="2"/>
  <c r="B2162" i="2"/>
  <c r="A2162" i="2"/>
  <c r="T2162" i="2" s="1"/>
  <c r="AA2161" i="2"/>
  <c r="S2161" i="2"/>
  <c r="R2161" i="2"/>
  <c r="Q2161" i="2"/>
  <c r="Y2161" i="2" s="1" a="1"/>
  <c r="Y2161" i="2" s="1"/>
  <c r="P2161" i="2"/>
  <c r="Z2161" i="2" s="1"/>
  <c r="N2161" i="2"/>
  <c r="M2161" i="2"/>
  <c r="L2161" i="2"/>
  <c r="K2161" i="2"/>
  <c r="X2161" i="2" s="1"/>
  <c r="J2161" i="2"/>
  <c r="I2161" i="2"/>
  <c r="H2161" i="2"/>
  <c r="G2161" i="2"/>
  <c r="F2161" i="2"/>
  <c r="E2161" i="2"/>
  <c r="D2161" i="2"/>
  <c r="C2161" i="2"/>
  <c r="B2161" i="2"/>
  <c r="A2161" i="2"/>
  <c r="T2161" i="2" s="1"/>
  <c r="AA2160" i="2"/>
  <c r="S2160" i="2"/>
  <c r="R2160" i="2"/>
  <c r="Q2160" i="2"/>
  <c r="Y2160" i="2" s="1" a="1"/>
  <c r="Y2160" i="2" s="1"/>
  <c r="P2160" i="2"/>
  <c r="Z2160" i="2" s="1"/>
  <c r="N2160" i="2"/>
  <c r="M2160" i="2"/>
  <c r="L2160" i="2"/>
  <c r="K2160" i="2"/>
  <c r="X2160" i="2" s="1"/>
  <c r="J2160" i="2"/>
  <c r="I2160" i="2"/>
  <c r="H2160" i="2"/>
  <c r="G2160" i="2"/>
  <c r="F2160" i="2"/>
  <c r="E2160" i="2"/>
  <c r="D2160" i="2"/>
  <c r="C2160" i="2"/>
  <c r="B2160" i="2"/>
  <c r="A2160" i="2"/>
  <c r="T2160" i="2" s="1"/>
  <c r="AA2159" i="2"/>
  <c r="S2159" i="2"/>
  <c r="R2159" i="2"/>
  <c r="Q2159" i="2"/>
  <c r="Y2159" i="2" s="1" a="1"/>
  <c r="Y2159" i="2" s="1"/>
  <c r="P2159" i="2"/>
  <c r="Z2159" i="2" s="1"/>
  <c r="N2159" i="2"/>
  <c r="M2159" i="2"/>
  <c r="L2159" i="2"/>
  <c r="K2159" i="2"/>
  <c r="X2159" i="2" s="1"/>
  <c r="J2159" i="2"/>
  <c r="I2159" i="2"/>
  <c r="H2159" i="2"/>
  <c r="G2159" i="2"/>
  <c r="F2159" i="2"/>
  <c r="E2159" i="2"/>
  <c r="D2159" i="2"/>
  <c r="C2159" i="2"/>
  <c r="B2159" i="2"/>
  <c r="A2159" i="2"/>
  <c r="T2159" i="2" s="1"/>
  <c r="AA2158" i="2"/>
  <c r="S2158" i="2"/>
  <c r="R2158" i="2"/>
  <c r="Q2158" i="2"/>
  <c r="Y2158" i="2" s="1" a="1"/>
  <c r="Y2158" i="2" s="1"/>
  <c r="P2158" i="2"/>
  <c r="Z2158" i="2" s="1"/>
  <c r="N2158" i="2"/>
  <c r="M2158" i="2"/>
  <c r="L2158" i="2"/>
  <c r="K2158" i="2"/>
  <c r="X2158" i="2" s="1"/>
  <c r="J2158" i="2"/>
  <c r="I2158" i="2"/>
  <c r="H2158" i="2"/>
  <c r="G2158" i="2"/>
  <c r="F2158" i="2"/>
  <c r="E2158" i="2"/>
  <c r="D2158" i="2"/>
  <c r="C2158" i="2"/>
  <c r="B2158" i="2"/>
  <c r="A2158" i="2"/>
  <c r="T2158" i="2" s="1"/>
  <c r="AA2157" i="2"/>
  <c r="S2157" i="2"/>
  <c r="R2157" i="2"/>
  <c r="Q2157" i="2"/>
  <c r="Y2157" i="2" s="1" a="1"/>
  <c r="Y2157" i="2" s="1"/>
  <c r="P2157" i="2"/>
  <c r="Z2157" i="2" s="1"/>
  <c r="N2157" i="2"/>
  <c r="M2157" i="2"/>
  <c r="L2157" i="2"/>
  <c r="K2157" i="2"/>
  <c r="X2157" i="2" s="1"/>
  <c r="J2157" i="2"/>
  <c r="I2157" i="2"/>
  <c r="H2157" i="2"/>
  <c r="G2157" i="2"/>
  <c r="F2157" i="2"/>
  <c r="E2157" i="2"/>
  <c r="D2157" i="2"/>
  <c r="C2157" i="2"/>
  <c r="B2157" i="2"/>
  <c r="A2157" i="2"/>
  <c r="T2157" i="2" s="1"/>
  <c r="AA2156" i="2"/>
  <c r="S2156" i="2"/>
  <c r="R2156" i="2"/>
  <c r="Q2156" i="2"/>
  <c r="Y2156" i="2" s="1" a="1"/>
  <c r="Y2156" i="2" s="1"/>
  <c r="P2156" i="2"/>
  <c r="Z2156" i="2" s="1"/>
  <c r="N2156" i="2"/>
  <c r="M2156" i="2"/>
  <c r="L2156" i="2"/>
  <c r="K2156" i="2"/>
  <c r="X2156" i="2" s="1"/>
  <c r="J2156" i="2"/>
  <c r="I2156" i="2"/>
  <c r="H2156" i="2"/>
  <c r="G2156" i="2"/>
  <c r="F2156" i="2"/>
  <c r="E2156" i="2"/>
  <c r="D2156" i="2"/>
  <c r="C2156" i="2"/>
  <c r="B2156" i="2"/>
  <c r="A2156" i="2"/>
  <c r="T2156" i="2" s="1"/>
  <c r="AA2155" i="2"/>
  <c r="S2155" i="2"/>
  <c r="R2155" i="2"/>
  <c r="Q2155" i="2"/>
  <c r="Y2155" i="2" s="1" a="1"/>
  <c r="Y2155" i="2" s="1"/>
  <c r="P2155" i="2"/>
  <c r="Z2155" i="2" s="1"/>
  <c r="N2155" i="2"/>
  <c r="M2155" i="2"/>
  <c r="L2155" i="2"/>
  <c r="K2155" i="2"/>
  <c r="X2155" i="2" s="1"/>
  <c r="J2155" i="2"/>
  <c r="I2155" i="2"/>
  <c r="H2155" i="2"/>
  <c r="G2155" i="2"/>
  <c r="F2155" i="2"/>
  <c r="E2155" i="2"/>
  <c r="D2155" i="2"/>
  <c r="C2155" i="2"/>
  <c r="B2155" i="2"/>
  <c r="A2155" i="2"/>
  <c r="T2155" i="2" s="1"/>
  <c r="AA2154" i="2"/>
  <c r="S2154" i="2"/>
  <c r="R2154" i="2"/>
  <c r="Q2154" i="2"/>
  <c r="Y2154" i="2" s="1" a="1"/>
  <c r="Y2154" i="2" s="1"/>
  <c r="P2154" i="2"/>
  <c r="Z2154" i="2" s="1"/>
  <c r="N2154" i="2"/>
  <c r="M2154" i="2"/>
  <c r="L2154" i="2"/>
  <c r="K2154" i="2"/>
  <c r="X2154" i="2" s="1"/>
  <c r="J2154" i="2"/>
  <c r="I2154" i="2"/>
  <c r="H2154" i="2"/>
  <c r="G2154" i="2"/>
  <c r="F2154" i="2"/>
  <c r="E2154" i="2"/>
  <c r="D2154" i="2"/>
  <c r="C2154" i="2"/>
  <c r="B2154" i="2"/>
  <c r="A2154" i="2"/>
  <c r="T2154" i="2" s="1"/>
  <c r="AA2153" i="2"/>
  <c r="S2153" i="2"/>
  <c r="R2153" i="2"/>
  <c r="Q2153" i="2"/>
  <c r="Y2153" i="2" s="1" a="1"/>
  <c r="Y2153" i="2" s="1"/>
  <c r="P2153" i="2"/>
  <c r="Z2153" i="2" s="1"/>
  <c r="N2153" i="2"/>
  <c r="M2153" i="2"/>
  <c r="L2153" i="2"/>
  <c r="K2153" i="2"/>
  <c r="X2153" i="2" s="1"/>
  <c r="J2153" i="2"/>
  <c r="I2153" i="2"/>
  <c r="H2153" i="2"/>
  <c r="G2153" i="2"/>
  <c r="F2153" i="2"/>
  <c r="E2153" i="2"/>
  <c r="D2153" i="2"/>
  <c r="C2153" i="2"/>
  <c r="B2153" i="2"/>
  <c r="A2153" i="2"/>
  <c r="T2153" i="2" s="1"/>
  <c r="AA2152" i="2"/>
  <c r="S2152" i="2"/>
  <c r="R2152" i="2"/>
  <c r="Q2152" i="2"/>
  <c r="Y2152" i="2" s="1" a="1"/>
  <c r="Y2152" i="2" s="1"/>
  <c r="P2152" i="2"/>
  <c r="Z2152" i="2" s="1"/>
  <c r="N2152" i="2"/>
  <c r="M2152" i="2"/>
  <c r="L2152" i="2"/>
  <c r="K2152" i="2"/>
  <c r="X2152" i="2" s="1"/>
  <c r="J2152" i="2"/>
  <c r="I2152" i="2"/>
  <c r="H2152" i="2"/>
  <c r="G2152" i="2"/>
  <c r="F2152" i="2"/>
  <c r="E2152" i="2"/>
  <c r="D2152" i="2"/>
  <c r="C2152" i="2"/>
  <c r="B2152" i="2"/>
  <c r="A2152" i="2"/>
  <c r="T2152" i="2" s="1"/>
  <c r="AA2151" i="2"/>
  <c r="S2151" i="2"/>
  <c r="R2151" i="2"/>
  <c r="Q2151" i="2"/>
  <c r="Y2151" i="2" s="1" a="1"/>
  <c r="Y2151" i="2" s="1"/>
  <c r="P2151" i="2"/>
  <c r="Z2151" i="2" s="1"/>
  <c r="N2151" i="2"/>
  <c r="M2151" i="2"/>
  <c r="L2151" i="2"/>
  <c r="K2151" i="2"/>
  <c r="X2151" i="2" s="1"/>
  <c r="J2151" i="2"/>
  <c r="I2151" i="2"/>
  <c r="H2151" i="2"/>
  <c r="G2151" i="2"/>
  <c r="F2151" i="2"/>
  <c r="E2151" i="2"/>
  <c r="D2151" i="2"/>
  <c r="C2151" i="2"/>
  <c r="B2151" i="2"/>
  <c r="A2151" i="2"/>
  <c r="T2151" i="2" s="1"/>
  <c r="AA2150" i="2"/>
  <c r="S2150" i="2"/>
  <c r="R2150" i="2"/>
  <c r="Q2150" i="2"/>
  <c r="Y2150" i="2" s="1" a="1"/>
  <c r="Y2150" i="2" s="1"/>
  <c r="P2150" i="2"/>
  <c r="Z2150" i="2" s="1"/>
  <c r="N2150" i="2"/>
  <c r="M2150" i="2"/>
  <c r="L2150" i="2"/>
  <c r="K2150" i="2"/>
  <c r="X2150" i="2" s="1"/>
  <c r="J2150" i="2"/>
  <c r="I2150" i="2"/>
  <c r="H2150" i="2"/>
  <c r="G2150" i="2"/>
  <c r="F2150" i="2"/>
  <c r="E2150" i="2"/>
  <c r="D2150" i="2"/>
  <c r="C2150" i="2"/>
  <c r="B2150" i="2"/>
  <c r="A2150" i="2"/>
  <c r="T2150" i="2" s="1"/>
  <c r="AA2149" i="2"/>
  <c r="S2149" i="2"/>
  <c r="R2149" i="2"/>
  <c r="Q2149" i="2"/>
  <c r="Y2149" i="2" s="1" a="1"/>
  <c r="Y2149" i="2" s="1"/>
  <c r="P2149" i="2"/>
  <c r="Z2149" i="2" s="1"/>
  <c r="N2149" i="2"/>
  <c r="M2149" i="2"/>
  <c r="L2149" i="2"/>
  <c r="K2149" i="2"/>
  <c r="X2149" i="2" s="1"/>
  <c r="J2149" i="2"/>
  <c r="I2149" i="2"/>
  <c r="H2149" i="2"/>
  <c r="G2149" i="2"/>
  <c r="F2149" i="2"/>
  <c r="E2149" i="2"/>
  <c r="D2149" i="2"/>
  <c r="C2149" i="2"/>
  <c r="B2149" i="2"/>
  <c r="A2149" i="2"/>
  <c r="T2149" i="2" s="1"/>
  <c r="AA2148" i="2"/>
  <c r="S2148" i="2"/>
  <c r="R2148" i="2"/>
  <c r="Q2148" i="2"/>
  <c r="Y2148" i="2" s="1" a="1"/>
  <c r="Y2148" i="2" s="1"/>
  <c r="P2148" i="2"/>
  <c r="Z2148" i="2" s="1"/>
  <c r="N2148" i="2"/>
  <c r="M2148" i="2"/>
  <c r="L2148" i="2"/>
  <c r="K2148" i="2"/>
  <c r="X2148" i="2" s="1"/>
  <c r="J2148" i="2"/>
  <c r="I2148" i="2"/>
  <c r="H2148" i="2"/>
  <c r="G2148" i="2"/>
  <c r="F2148" i="2"/>
  <c r="E2148" i="2"/>
  <c r="D2148" i="2"/>
  <c r="C2148" i="2"/>
  <c r="B2148" i="2"/>
  <c r="A2148" i="2"/>
  <c r="T2148" i="2" s="1"/>
  <c r="AA2147" i="2"/>
  <c r="S2147" i="2"/>
  <c r="R2147" i="2"/>
  <c r="Q2147" i="2"/>
  <c r="Y2147" i="2" s="1" a="1"/>
  <c r="Y2147" i="2" s="1"/>
  <c r="P2147" i="2"/>
  <c r="Z2147" i="2" s="1"/>
  <c r="N2147" i="2"/>
  <c r="M2147" i="2"/>
  <c r="L2147" i="2"/>
  <c r="K2147" i="2"/>
  <c r="X2147" i="2" s="1"/>
  <c r="J2147" i="2"/>
  <c r="I2147" i="2"/>
  <c r="H2147" i="2"/>
  <c r="G2147" i="2"/>
  <c r="F2147" i="2"/>
  <c r="E2147" i="2"/>
  <c r="D2147" i="2"/>
  <c r="C2147" i="2"/>
  <c r="B2147" i="2"/>
  <c r="A2147" i="2"/>
  <c r="T2147" i="2" s="1"/>
  <c r="AA2146" i="2"/>
  <c r="S2146" i="2"/>
  <c r="R2146" i="2"/>
  <c r="Q2146" i="2"/>
  <c r="Y2146" i="2" s="1" a="1"/>
  <c r="Y2146" i="2" s="1"/>
  <c r="P2146" i="2"/>
  <c r="Z2146" i="2" s="1"/>
  <c r="N2146" i="2"/>
  <c r="M2146" i="2"/>
  <c r="L2146" i="2"/>
  <c r="K2146" i="2"/>
  <c r="X2146" i="2" s="1"/>
  <c r="J2146" i="2"/>
  <c r="I2146" i="2"/>
  <c r="H2146" i="2"/>
  <c r="G2146" i="2"/>
  <c r="F2146" i="2"/>
  <c r="E2146" i="2"/>
  <c r="D2146" i="2"/>
  <c r="C2146" i="2"/>
  <c r="B2146" i="2"/>
  <c r="A2146" i="2"/>
  <c r="T2146" i="2" s="1"/>
  <c r="AA2145" i="2"/>
  <c r="S2145" i="2"/>
  <c r="R2145" i="2"/>
  <c r="Q2145" i="2"/>
  <c r="Y2145" i="2" s="1" a="1"/>
  <c r="Y2145" i="2" s="1"/>
  <c r="P2145" i="2"/>
  <c r="Z2145" i="2" s="1"/>
  <c r="N2145" i="2"/>
  <c r="M2145" i="2"/>
  <c r="L2145" i="2"/>
  <c r="K2145" i="2"/>
  <c r="X2145" i="2" s="1"/>
  <c r="J2145" i="2"/>
  <c r="I2145" i="2"/>
  <c r="H2145" i="2"/>
  <c r="G2145" i="2"/>
  <c r="F2145" i="2"/>
  <c r="E2145" i="2"/>
  <c r="D2145" i="2"/>
  <c r="C2145" i="2"/>
  <c r="B2145" i="2"/>
  <c r="A2145" i="2"/>
  <c r="T2145" i="2" s="1"/>
  <c r="AA2144" i="2"/>
  <c r="S2144" i="2"/>
  <c r="R2144" i="2"/>
  <c r="Q2144" i="2"/>
  <c r="Y2144" i="2" s="1" a="1"/>
  <c r="Y2144" i="2" s="1"/>
  <c r="P2144" i="2"/>
  <c r="Z2144" i="2" s="1"/>
  <c r="N2144" i="2"/>
  <c r="M2144" i="2"/>
  <c r="L2144" i="2"/>
  <c r="K2144" i="2"/>
  <c r="X2144" i="2" s="1"/>
  <c r="J2144" i="2"/>
  <c r="I2144" i="2"/>
  <c r="H2144" i="2"/>
  <c r="G2144" i="2"/>
  <c r="F2144" i="2"/>
  <c r="E2144" i="2"/>
  <c r="D2144" i="2"/>
  <c r="C2144" i="2"/>
  <c r="B2144" i="2"/>
  <c r="A2144" i="2"/>
  <c r="T2144" i="2" s="1"/>
  <c r="AA2143" i="2"/>
  <c r="S2143" i="2"/>
  <c r="R2143" i="2"/>
  <c r="Q2143" i="2"/>
  <c r="Y2143" i="2" s="1" a="1"/>
  <c r="Y2143" i="2" s="1"/>
  <c r="P2143" i="2"/>
  <c r="Z2143" i="2" s="1"/>
  <c r="N2143" i="2"/>
  <c r="M2143" i="2"/>
  <c r="L2143" i="2"/>
  <c r="K2143" i="2"/>
  <c r="X2143" i="2" s="1"/>
  <c r="J2143" i="2"/>
  <c r="I2143" i="2"/>
  <c r="H2143" i="2"/>
  <c r="G2143" i="2"/>
  <c r="F2143" i="2"/>
  <c r="E2143" i="2"/>
  <c r="D2143" i="2"/>
  <c r="C2143" i="2"/>
  <c r="B2143" i="2"/>
  <c r="A2143" i="2"/>
  <c r="T2143" i="2" s="1"/>
  <c r="AA2142" i="2"/>
  <c r="S2142" i="2"/>
  <c r="R2142" i="2"/>
  <c r="Q2142" i="2"/>
  <c r="Y2142" i="2" s="1" a="1"/>
  <c r="Y2142" i="2" s="1"/>
  <c r="P2142" i="2"/>
  <c r="Z2142" i="2" s="1"/>
  <c r="N2142" i="2"/>
  <c r="M2142" i="2"/>
  <c r="L2142" i="2"/>
  <c r="K2142" i="2"/>
  <c r="X2142" i="2" s="1"/>
  <c r="J2142" i="2"/>
  <c r="I2142" i="2"/>
  <c r="H2142" i="2"/>
  <c r="G2142" i="2"/>
  <c r="F2142" i="2"/>
  <c r="E2142" i="2"/>
  <c r="D2142" i="2"/>
  <c r="C2142" i="2"/>
  <c r="B2142" i="2"/>
  <c r="A2142" i="2"/>
  <c r="T2142" i="2" s="1"/>
  <c r="AA2141" i="2"/>
  <c r="S2141" i="2"/>
  <c r="R2141" i="2"/>
  <c r="Q2141" i="2"/>
  <c r="Y2141" i="2" s="1" a="1"/>
  <c r="Y2141" i="2" s="1"/>
  <c r="P2141" i="2"/>
  <c r="Z2141" i="2" s="1"/>
  <c r="N2141" i="2"/>
  <c r="M2141" i="2"/>
  <c r="L2141" i="2"/>
  <c r="K2141" i="2"/>
  <c r="X2141" i="2" s="1"/>
  <c r="J2141" i="2"/>
  <c r="I2141" i="2"/>
  <c r="H2141" i="2"/>
  <c r="G2141" i="2"/>
  <c r="F2141" i="2"/>
  <c r="E2141" i="2"/>
  <c r="D2141" i="2"/>
  <c r="C2141" i="2"/>
  <c r="B2141" i="2"/>
  <c r="A2141" i="2"/>
  <c r="T2141" i="2" s="1"/>
  <c r="AA2140" i="2"/>
  <c r="S2140" i="2"/>
  <c r="R2140" i="2"/>
  <c r="Q2140" i="2"/>
  <c r="Y2140" i="2" s="1" a="1"/>
  <c r="Y2140" i="2" s="1"/>
  <c r="P2140" i="2"/>
  <c r="Z2140" i="2" s="1"/>
  <c r="N2140" i="2"/>
  <c r="M2140" i="2"/>
  <c r="L2140" i="2"/>
  <c r="K2140" i="2"/>
  <c r="X2140" i="2" s="1"/>
  <c r="J2140" i="2"/>
  <c r="I2140" i="2"/>
  <c r="H2140" i="2"/>
  <c r="G2140" i="2"/>
  <c r="F2140" i="2"/>
  <c r="E2140" i="2"/>
  <c r="D2140" i="2"/>
  <c r="C2140" i="2"/>
  <c r="B2140" i="2"/>
  <c r="A2140" i="2"/>
  <c r="T2140" i="2" s="1"/>
  <c r="AA2139" i="2"/>
  <c r="S2139" i="2"/>
  <c r="R2139" i="2"/>
  <c r="Q2139" i="2"/>
  <c r="Y2139" i="2" s="1" a="1"/>
  <c r="Y2139" i="2" s="1"/>
  <c r="P2139" i="2"/>
  <c r="Z2139" i="2" s="1"/>
  <c r="N2139" i="2"/>
  <c r="M2139" i="2"/>
  <c r="L2139" i="2"/>
  <c r="K2139" i="2"/>
  <c r="X2139" i="2" s="1"/>
  <c r="J2139" i="2"/>
  <c r="I2139" i="2"/>
  <c r="H2139" i="2"/>
  <c r="G2139" i="2"/>
  <c r="F2139" i="2"/>
  <c r="E2139" i="2"/>
  <c r="D2139" i="2"/>
  <c r="C2139" i="2"/>
  <c r="B2139" i="2"/>
  <c r="A2139" i="2"/>
  <c r="T2139" i="2" s="1"/>
  <c r="AA2138" i="2"/>
  <c r="S2138" i="2"/>
  <c r="R2138" i="2"/>
  <c r="Q2138" i="2"/>
  <c r="Y2138" i="2" s="1" a="1"/>
  <c r="Y2138" i="2" s="1"/>
  <c r="P2138" i="2"/>
  <c r="Z2138" i="2" s="1"/>
  <c r="N2138" i="2"/>
  <c r="M2138" i="2"/>
  <c r="L2138" i="2"/>
  <c r="K2138" i="2"/>
  <c r="X2138" i="2" s="1"/>
  <c r="J2138" i="2"/>
  <c r="I2138" i="2"/>
  <c r="H2138" i="2"/>
  <c r="G2138" i="2"/>
  <c r="F2138" i="2"/>
  <c r="E2138" i="2"/>
  <c r="D2138" i="2"/>
  <c r="C2138" i="2"/>
  <c r="B2138" i="2"/>
  <c r="A2138" i="2"/>
  <c r="T2138" i="2" s="1"/>
  <c r="AA2137" i="2"/>
  <c r="S2137" i="2"/>
  <c r="R2137" i="2"/>
  <c r="Q2137" i="2"/>
  <c r="Y2137" i="2" s="1" a="1"/>
  <c r="Y2137" i="2" s="1"/>
  <c r="P2137" i="2"/>
  <c r="Z2137" i="2" s="1"/>
  <c r="N2137" i="2"/>
  <c r="M2137" i="2"/>
  <c r="L2137" i="2"/>
  <c r="K2137" i="2"/>
  <c r="X2137" i="2" s="1"/>
  <c r="J2137" i="2"/>
  <c r="I2137" i="2"/>
  <c r="H2137" i="2"/>
  <c r="G2137" i="2"/>
  <c r="F2137" i="2"/>
  <c r="E2137" i="2"/>
  <c r="D2137" i="2"/>
  <c r="C2137" i="2"/>
  <c r="B2137" i="2"/>
  <c r="A2137" i="2"/>
  <c r="T2137" i="2" s="1"/>
  <c r="AA2136" i="2"/>
  <c r="S2136" i="2"/>
  <c r="R2136" i="2"/>
  <c r="Q2136" i="2"/>
  <c r="Y2136" i="2" s="1" a="1"/>
  <c r="Y2136" i="2" s="1"/>
  <c r="P2136" i="2"/>
  <c r="Z2136" i="2" s="1"/>
  <c r="N2136" i="2"/>
  <c r="M2136" i="2"/>
  <c r="L2136" i="2"/>
  <c r="K2136" i="2"/>
  <c r="X2136" i="2" s="1"/>
  <c r="J2136" i="2"/>
  <c r="I2136" i="2"/>
  <c r="H2136" i="2"/>
  <c r="G2136" i="2"/>
  <c r="F2136" i="2"/>
  <c r="E2136" i="2"/>
  <c r="D2136" i="2"/>
  <c r="C2136" i="2"/>
  <c r="B2136" i="2"/>
  <c r="A2136" i="2"/>
  <c r="T2136" i="2" s="1"/>
  <c r="AA2135" i="2"/>
  <c r="S2135" i="2"/>
  <c r="R2135" i="2"/>
  <c r="Q2135" i="2"/>
  <c r="Y2135" i="2" s="1" a="1"/>
  <c r="Y2135" i="2" s="1"/>
  <c r="P2135" i="2"/>
  <c r="Z2135" i="2" s="1"/>
  <c r="N2135" i="2"/>
  <c r="M2135" i="2"/>
  <c r="L2135" i="2"/>
  <c r="K2135" i="2"/>
  <c r="X2135" i="2" s="1"/>
  <c r="J2135" i="2"/>
  <c r="I2135" i="2"/>
  <c r="H2135" i="2"/>
  <c r="G2135" i="2"/>
  <c r="F2135" i="2"/>
  <c r="E2135" i="2"/>
  <c r="D2135" i="2"/>
  <c r="C2135" i="2"/>
  <c r="B2135" i="2"/>
  <c r="A2135" i="2"/>
  <c r="T2135" i="2" s="1"/>
  <c r="AA2134" i="2"/>
  <c r="S2134" i="2"/>
  <c r="R2134" i="2"/>
  <c r="Q2134" i="2"/>
  <c r="Y2134" i="2" s="1" a="1"/>
  <c r="Y2134" i="2" s="1"/>
  <c r="P2134" i="2"/>
  <c r="Z2134" i="2" s="1"/>
  <c r="N2134" i="2"/>
  <c r="M2134" i="2"/>
  <c r="L2134" i="2"/>
  <c r="K2134" i="2"/>
  <c r="X2134" i="2" s="1"/>
  <c r="J2134" i="2"/>
  <c r="I2134" i="2"/>
  <c r="H2134" i="2"/>
  <c r="G2134" i="2"/>
  <c r="F2134" i="2"/>
  <c r="E2134" i="2"/>
  <c r="D2134" i="2"/>
  <c r="C2134" i="2"/>
  <c r="B2134" i="2"/>
  <c r="A2134" i="2"/>
  <c r="T2134" i="2" s="1"/>
  <c r="AA2133" i="2"/>
  <c r="S2133" i="2"/>
  <c r="R2133" i="2"/>
  <c r="Q2133" i="2"/>
  <c r="Y2133" i="2" s="1" a="1"/>
  <c r="Y2133" i="2" s="1"/>
  <c r="P2133" i="2"/>
  <c r="Z2133" i="2" s="1"/>
  <c r="N2133" i="2"/>
  <c r="M2133" i="2"/>
  <c r="L2133" i="2"/>
  <c r="K2133" i="2"/>
  <c r="X2133" i="2" s="1"/>
  <c r="J2133" i="2"/>
  <c r="I2133" i="2"/>
  <c r="H2133" i="2"/>
  <c r="G2133" i="2"/>
  <c r="F2133" i="2"/>
  <c r="E2133" i="2"/>
  <c r="D2133" i="2"/>
  <c r="C2133" i="2"/>
  <c r="B2133" i="2"/>
  <c r="A2133" i="2"/>
  <c r="T2133" i="2" s="1"/>
  <c r="AA2132" i="2"/>
  <c r="S2132" i="2"/>
  <c r="R2132" i="2"/>
  <c r="Q2132" i="2"/>
  <c r="Y2132" i="2" s="1" a="1"/>
  <c r="Y2132" i="2" s="1"/>
  <c r="P2132" i="2"/>
  <c r="Z2132" i="2" s="1"/>
  <c r="N2132" i="2"/>
  <c r="M2132" i="2"/>
  <c r="L2132" i="2"/>
  <c r="K2132" i="2"/>
  <c r="X2132" i="2" s="1"/>
  <c r="J2132" i="2"/>
  <c r="I2132" i="2"/>
  <c r="H2132" i="2"/>
  <c r="G2132" i="2"/>
  <c r="F2132" i="2"/>
  <c r="E2132" i="2"/>
  <c r="D2132" i="2"/>
  <c r="C2132" i="2"/>
  <c r="B2132" i="2"/>
  <c r="A2132" i="2"/>
  <c r="T2132" i="2" s="1"/>
  <c r="AA2131" i="2"/>
  <c r="S2131" i="2"/>
  <c r="R2131" i="2"/>
  <c r="Q2131" i="2"/>
  <c r="Y2131" i="2" s="1" a="1"/>
  <c r="Y2131" i="2" s="1"/>
  <c r="P2131" i="2"/>
  <c r="Z2131" i="2" s="1"/>
  <c r="N2131" i="2"/>
  <c r="M2131" i="2"/>
  <c r="L2131" i="2"/>
  <c r="K2131" i="2"/>
  <c r="X2131" i="2" s="1"/>
  <c r="J2131" i="2"/>
  <c r="I2131" i="2"/>
  <c r="H2131" i="2"/>
  <c r="G2131" i="2"/>
  <c r="F2131" i="2"/>
  <c r="E2131" i="2"/>
  <c r="D2131" i="2"/>
  <c r="C2131" i="2"/>
  <c r="B2131" i="2"/>
  <c r="A2131" i="2"/>
  <c r="T2131" i="2" s="1"/>
  <c r="AA2130" i="2"/>
  <c r="S2130" i="2"/>
  <c r="R2130" i="2"/>
  <c r="Q2130" i="2"/>
  <c r="Y2130" i="2" s="1" a="1"/>
  <c r="Y2130" i="2" s="1"/>
  <c r="P2130" i="2"/>
  <c r="Z2130" i="2" s="1"/>
  <c r="N2130" i="2"/>
  <c r="M2130" i="2"/>
  <c r="L2130" i="2"/>
  <c r="K2130" i="2"/>
  <c r="X2130" i="2" s="1"/>
  <c r="J2130" i="2"/>
  <c r="I2130" i="2"/>
  <c r="H2130" i="2"/>
  <c r="G2130" i="2"/>
  <c r="F2130" i="2"/>
  <c r="E2130" i="2"/>
  <c r="D2130" i="2"/>
  <c r="C2130" i="2"/>
  <c r="B2130" i="2"/>
  <c r="A2130" i="2"/>
  <c r="T2130" i="2" s="1"/>
  <c r="AA2129" i="2"/>
  <c r="S2129" i="2"/>
  <c r="R2129" i="2"/>
  <c r="Q2129" i="2"/>
  <c r="Y2129" i="2" s="1" a="1"/>
  <c r="Y2129" i="2" s="1"/>
  <c r="P2129" i="2"/>
  <c r="Z2129" i="2" s="1"/>
  <c r="N2129" i="2"/>
  <c r="M2129" i="2"/>
  <c r="L2129" i="2"/>
  <c r="K2129" i="2"/>
  <c r="X2129" i="2" s="1"/>
  <c r="J2129" i="2"/>
  <c r="I2129" i="2"/>
  <c r="H2129" i="2"/>
  <c r="G2129" i="2"/>
  <c r="F2129" i="2"/>
  <c r="E2129" i="2"/>
  <c r="D2129" i="2"/>
  <c r="C2129" i="2"/>
  <c r="B2129" i="2"/>
  <c r="A2129" i="2"/>
  <c r="T2129" i="2" s="1"/>
  <c r="AA2128" i="2"/>
  <c r="S2128" i="2"/>
  <c r="R2128" i="2"/>
  <c r="Q2128" i="2"/>
  <c r="Y2128" i="2" s="1" a="1"/>
  <c r="Y2128" i="2" s="1"/>
  <c r="P2128" i="2"/>
  <c r="Z2128" i="2" s="1"/>
  <c r="N2128" i="2"/>
  <c r="M2128" i="2"/>
  <c r="L2128" i="2"/>
  <c r="K2128" i="2"/>
  <c r="X2128" i="2" s="1"/>
  <c r="J2128" i="2"/>
  <c r="I2128" i="2"/>
  <c r="H2128" i="2"/>
  <c r="G2128" i="2"/>
  <c r="F2128" i="2"/>
  <c r="E2128" i="2"/>
  <c r="D2128" i="2"/>
  <c r="C2128" i="2"/>
  <c r="B2128" i="2"/>
  <c r="A2128" i="2"/>
  <c r="T2128" i="2" s="1"/>
  <c r="AA2127" i="2"/>
  <c r="S2127" i="2"/>
  <c r="R2127" i="2"/>
  <c r="Q2127" i="2"/>
  <c r="Y2127" i="2" s="1" a="1"/>
  <c r="Y2127" i="2" s="1"/>
  <c r="P2127" i="2"/>
  <c r="Z2127" i="2" s="1"/>
  <c r="N2127" i="2"/>
  <c r="M2127" i="2"/>
  <c r="L2127" i="2"/>
  <c r="K2127" i="2"/>
  <c r="X2127" i="2" s="1"/>
  <c r="J2127" i="2"/>
  <c r="I2127" i="2"/>
  <c r="H2127" i="2"/>
  <c r="G2127" i="2"/>
  <c r="F2127" i="2"/>
  <c r="E2127" i="2"/>
  <c r="D2127" i="2"/>
  <c r="C2127" i="2"/>
  <c r="B2127" i="2"/>
  <c r="A2127" i="2"/>
  <c r="T2127" i="2" s="1"/>
  <c r="AA2126" i="2"/>
  <c r="S2126" i="2"/>
  <c r="R2126" i="2"/>
  <c r="Q2126" i="2"/>
  <c r="Y2126" i="2" s="1" a="1"/>
  <c r="Y2126" i="2" s="1"/>
  <c r="P2126" i="2"/>
  <c r="Z2126" i="2" s="1"/>
  <c r="N2126" i="2"/>
  <c r="M2126" i="2"/>
  <c r="L2126" i="2"/>
  <c r="K2126" i="2"/>
  <c r="X2126" i="2" s="1"/>
  <c r="J2126" i="2"/>
  <c r="I2126" i="2"/>
  <c r="H2126" i="2"/>
  <c r="G2126" i="2"/>
  <c r="F2126" i="2"/>
  <c r="E2126" i="2"/>
  <c r="D2126" i="2"/>
  <c r="C2126" i="2"/>
  <c r="B2126" i="2"/>
  <c r="A2126" i="2"/>
  <c r="T2126" i="2" s="1"/>
  <c r="AA2125" i="2"/>
  <c r="S2125" i="2"/>
  <c r="R2125" i="2"/>
  <c r="Q2125" i="2"/>
  <c r="Y2125" i="2" s="1" a="1"/>
  <c r="Y2125" i="2" s="1"/>
  <c r="P2125" i="2"/>
  <c r="Z2125" i="2" s="1"/>
  <c r="N2125" i="2"/>
  <c r="M2125" i="2"/>
  <c r="L2125" i="2"/>
  <c r="K2125" i="2"/>
  <c r="X2125" i="2" s="1"/>
  <c r="J2125" i="2"/>
  <c r="I2125" i="2"/>
  <c r="H2125" i="2"/>
  <c r="G2125" i="2"/>
  <c r="F2125" i="2"/>
  <c r="E2125" i="2"/>
  <c r="D2125" i="2"/>
  <c r="C2125" i="2"/>
  <c r="B2125" i="2"/>
  <c r="A2125" i="2"/>
  <c r="T2125" i="2" s="1"/>
  <c r="AA2124" i="2"/>
  <c r="S2124" i="2"/>
  <c r="R2124" i="2"/>
  <c r="Q2124" i="2"/>
  <c r="Y2124" i="2" s="1" a="1"/>
  <c r="Y2124" i="2" s="1"/>
  <c r="P2124" i="2"/>
  <c r="Z2124" i="2" s="1"/>
  <c r="N2124" i="2"/>
  <c r="M2124" i="2"/>
  <c r="L2124" i="2"/>
  <c r="K2124" i="2"/>
  <c r="X2124" i="2" s="1"/>
  <c r="J2124" i="2"/>
  <c r="I2124" i="2"/>
  <c r="H2124" i="2"/>
  <c r="G2124" i="2"/>
  <c r="F2124" i="2"/>
  <c r="E2124" i="2"/>
  <c r="D2124" i="2"/>
  <c r="C2124" i="2"/>
  <c r="B2124" i="2"/>
  <c r="A2124" i="2"/>
  <c r="T2124" i="2" s="1"/>
  <c r="AA2123" i="2"/>
  <c r="S2123" i="2"/>
  <c r="R2123" i="2"/>
  <c r="Q2123" i="2"/>
  <c r="Y2123" i="2" s="1" a="1"/>
  <c r="Y2123" i="2" s="1"/>
  <c r="P2123" i="2"/>
  <c r="Z2123" i="2" s="1"/>
  <c r="N2123" i="2"/>
  <c r="M2123" i="2"/>
  <c r="L2123" i="2"/>
  <c r="K2123" i="2"/>
  <c r="X2123" i="2" s="1"/>
  <c r="J2123" i="2"/>
  <c r="I2123" i="2"/>
  <c r="H2123" i="2"/>
  <c r="G2123" i="2"/>
  <c r="F2123" i="2"/>
  <c r="E2123" i="2"/>
  <c r="D2123" i="2"/>
  <c r="C2123" i="2"/>
  <c r="B2123" i="2"/>
  <c r="A2123" i="2"/>
  <c r="T2123" i="2" s="1"/>
  <c r="AA2122" i="2"/>
  <c r="S2122" i="2"/>
  <c r="R2122" i="2"/>
  <c r="Q2122" i="2"/>
  <c r="Y2122" i="2" s="1" a="1"/>
  <c r="Y2122" i="2" s="1"/>
  <c r="P2122" i="2"/>
  <c r="Z2122" i="2" s="1"/>
  <c r="N2122" i="2"/>
  <c r="M2122" i="2"/>
  <c r="L2122" i="2"/>
  <c r="K2122" i="2"/>
  <c r="X2122" i="2" s="1"/>
  <c r="J2122" i="2"/>
  <c r="I2122" i="2"/>
  <c r="H2122" i="2"/>
  <c r="G2122" i="2"/>
  <c r="F2122" i="2"/>
  <c r="E2122" i="2"/>
  <c r="D2122" i="2"/>
  <c r="C2122" i="2"/>
  <c r="B2122" i="2"/>
  <c r="A2122" i="2"/>
  <c r="T2122" i="2" s="1"/>
  <c r="AA2121" i="2"/>
  <c r="S2121" i="2"/>
  <c r="R2121" i="2"/>
  <c r="Q2121" i="2"/>
  <c r="Y2121" i="2" s="1" a="1"/>
  <c r="Y2121" i="2" s="1"/>
  <c r="P2121" i="2"/>
  <c r="Z2121" i="2" s="1"/>
  <c r="N2121" i="2"/>
  <c r="M2121" i="2"/>
  <c r="L2121" i="2"/>
  <c r="K2121" i="2"/>
  <c r="X2121" i="2" s="1"/>
  <c r="J2121" i="2"/>
  <c r="I2121" i="2"/>
  <c r="H2121" i="2"/>
  <c r="G2121" i="2"/>
  <c r="F2121" i="2"/>
  <c r="E2121" i="2"/>
  <c r="D2121" i="2"/>
  <c r="C2121" i="2"/>
  <c r="B2121" i="2"/>
  <c r="A2121" i="2"/>
  <c r="T2121" i="2" s="1"/>
  <c r="AA2120" i="2"/>
  <c r="S2120" i="2"/>
  <c r="R2120" i="2"/>
  <c r="Q2120" i="2"/>
  <c r="Y2120" i="2" s="1" a="1"/>
  <c r="Y2120" i="2" s="1"/>
  <c r="P2120" i="2"/>
  <c r="Z2120" i="2" s="1"/>
  <c r="N2120" i="2"/>
  <c r="M2120" i="2"/>
  <c r="L2120" i="2"/>
  <c r="K2120" i="2"/>
  <c r="X2120" i="2" s="1"/>
  <c r="J2120" i="2"/>
  <c r="I2120" i="2"/>
  <c r="H2120" i="2"/>
  <c r="G2120" i="2"/>
  <c r="F2120" i="2"/>
  <c r="E2120" i="2"/>
  <c r="D2120" i="2"/>
  <c r="C2120" i="2"/>
  <c r="B2120" i="2"/>
  <c r="A2120" i="2"/>
  <c r="T2120" i="2" s="1"/>
  <c r="AA2119" i="2"/>
  <c r="S2119" i="2"/>
  <c r="R2119" i="2"/>
  <c r="Q2119" i="2"/>
  <c r="Y2119" i="2" s="1" a="1"/>
  <c r="Y2119" i="2" s="1"/>
  <c r="P2119" i="2"/>
  <c r="Z2119" i="2" s="1"/>
  <c r="N2119" i="2"/>
  <c r="M2119" i="2"/>
  <c r="L2119" i="2"/>
  <c r="K2119" i="2"/>
  <c r="X2119" i="2" s="1"/>
  <c r="J2119" i="2"/>
  <c r="I2119" i="2"/>
  <c r="H2119" i="2"/>
  <c r="G2119" i="2"/>
  <c r="F2119" i="2"/>
  <c r="E2119" i="2"/>
  <c r="D2119" i="2"/>
  <c r="C2119" i="2"/>
  <c r="B2119" i="2"/>
  <c r="A2119" i="2"/>
  <c r="T2119" i="2" s="1"/>
  <c r="AA2118" i="2"/>
  <c r="S2118" i="2"/>
  <c r="R2118" i="2"/>
  <c r="Q2118" i="2"/>
  <c r="Y2118" i="2" s="1" a="1"/>
  <c r="Y2118" i="2" s="1"/>
  <c r="P2118" i="2"/>
  <c r="Z2118" i="2" s="1"/>
  <c r="N2118" i="2"/>
  <c r="M2118" i="2"/>
  <c r="L2118" i="2"/>
  <c r="K2118" i="2"/>
  <c r="X2118" i="2" s="1"/>
  <c r="J2118" i="2"/>
  <c r="I2118" i="2"/>
  <c r="H2118" i="2"/>
  <c r="G2118" i="2"/>
  <c r="F2118" i="2"/>
  <c r="E2118" i="2"/>
  <c r="D2118" i="2"/>
  <c r="C2118" i="2"/>
  <c r="B2118" i="2"/>
  <c r="A2118" i="2"/>
  <c r="T2118" i="2" s="1"/>
  <c r="AA2117" i="2"/>
  <c r="S2117" i="2"/>
  <c r="R2117" i="2"/>
  <c r="Q2117" i="2"/>
  <c r="Y2117" i="2" s="1" a="1"/>
  <c r="Y2117" i="2" s="1"/>
  <c r="P2117" i="2"/>
  <c r="Z2117" i="2" s="1"/>
  <c r="N2117" i="2"/>
  <c r="M2117" i="2"/>
  <c r="L2117" i="2"/>
  <c r="K2117" i="2"/>
  <c r="X2117" i="2" s="1"/>
  <c r="J2117" i="2"/>
  <c r="I2117" i="2"/>
  <c r="H2117" i="2"/>
  <c r="G2117" i="2"/>
  <c r="F2117" i="2"/>
  <c r="E2117" i="2"/>
  <c r="D2117" i="2"/>
  <c r="C2117" i="2"/>
  <c r="B2117" i="2"/>
  <c r="A2117" i="2"/>
  <c r="T2117" i="2" s="1"/>
  <c r="AA2116" i="2"/>
  <c r="S2116" i="2"/>
  <c r="R2116" i="2"/>
  <c r="Q2116" i="2"/>
  <c r="Y2116" i="2" s="1" a="1"/>
  <c r="Y2116" i="2" s="1"/>
  <c r="P2116" i="2"/>
  <c r="Z2116" i="2" s="1"/>
  <c r="N2116" i="2"/>
  <c r="M2116" i="2"/>
  <c r="L2116" i="2"/>
  <c r="K2116" i="2"/>
  <c r="X2116" i="2" s="1"/>
  <c r="J2116" i="2"/>
  <c r="I2116" i="2"/>
  <c r="H2116" i="2"/>
  <c r="G2116" i="2"/>
  <c r="F2116" i="2"/>
  <c r="E2116" i="2"/>
  <c r="D2116" i="2"/>
  <c r="C2116" i="2"/>
  <c r="B2116" i="2"/>
  <c r="A2116" i="2"/>
  <c r="T2116" i="2" s="1"/>
  <c r="AA2115" i="2"/>
  <c r="S2115" i="2"/>
  <c r="R2115" i="2"/>
  <c r="Q2115" i="2"/>
  <c r="Y2115" i="2" s="1" a="1"/>
  <c r="Y2115" i="2" s="1"/>
  <c r="P2115" i="2"/>
  <c r="Z2115" i="2" s="1"/>
  <c r="N2115" i="2"/>
  <c r="M2115" i="2"/>
  <c r="L2115" i="2"/>
  <c r="K2115" i="2"/>
  <c r="X2115" i="2" s="1"/>
  <c r="J2115" i="2"/>
  <c r="I2115" i="2"/>
  <c r="H2115" i="2"/>
  <c r="G2115" i="2"/>
  <c r="F2115" i="2"/>
  <c r="E2115" i="2"/>
  <c r="D2115" i="2"/>
  <c r="C2115" i="2"/>
  <c r="B2115" i="2"/>
  <c r="A2115" i="2"/>
  <c r="T2115" i="2" s="1"/>
  <c r="AA2114" i="2"/>
  <c r="S2114" i="2"/>
  <c r="R2114" i="2"/>
  <c r="Q2114" i="2"/>
  <c r="Y2114" i="2" s="1" a="1"/>
  <c r="Y2114" i="2" s="1"/>
  <c r="P2114" i="2"/>
  <c r="Z2114" i="2" s="1"/>
  <c r="N2114" i="2"/>
  <c r="M2114" i="2"/>
  <c r="L2114" i="2"/>
  <c r="K2114" i="2"/>
  <c r="X2114" i="2" s="1"/>
  <c r="J2114" i="2"/>
  <c r="I2114" i="2"/>
  <c r="H2114" i="2"/>
  <c r="G2114" i="2"/>
  <c r="F2114" i="2"/>
  <c r="E2114" i="2"/>
  <c r="D2114" i="2"/>
  <c r="C2114" i="2"/>
  <c r="B2114" i="2"/>
  <c r="A2114" i="2"/>
  <c r="T2114" i="2" s="1"/>
  <c r="AA2113" i="2"/>
  <c r="S2113" i="2"/>
  <c r="R2113" i="2"/>
  <c r="Q2113" i="2"/>
  <c r="Y2113" i="2" s="1" a="1"/>
  <c r="Y2113" i="2" s="1"/>
  <c r="P2113" i="2"/>
  <c r="Z2113" i="2" s="1"/>
  <c r="N2113" i="2"/>
  <c r="M2113" i="2"/>
  <c r="L2113" i="2"/>
  <c r="K2113" i="2"/>
  <c r="X2113" i="2" s="1"/>
  <c r="J2113" i="2"/>
  <c r="I2113" i="2"/>
  <c r="H2113" i="2"/>
  <c r="G2113" i="2"/>
  <c r="F2113" i="2"/>
  <c r="E2113" i="2"/>
  <c r="D2113" i="2"/>
  <c r="C2113" i="2"/>
  <c r="B2113" i="2"/>
  <c r="A2113" i="2"/>
  <c r="T2113" i="2" s="1"/>
  <c r="AA2112" i="2"/>
  <c r="S2112" i="2"/>
  <c r="R2112" i="2"/>
  <c r="Q2112" i="2"/>
  <c r="Y2112" i="2" s="1" a="1"/>
  <c r="Y2112" i="2" s="1"/>
  <c r="P2112" i="2"/>
  <c r="Z2112" i="2" s="1"/>
  <c r="N2112" i="2"/>
  <c r="M2112" i="2"/>
  <c r="L2112" i="2"/>
  <c r="K2112" i="2"/>
  <c r="X2112" i="2" s="1"/>
  <c r="J2112" i="2"/>
  <c r="I2112" i="2"/>
  <c r="H2112" i="2"/>
  <c r="G2112" i="2"/>
  <c r="F2112" i="2"/>
  <c r="E2112" i="2"/>
  <c r="D2112" i="2"/>
  <c r="C2112" i="2"/>
  <c r="B2112" i="2"/>
  <c r="A2112" i="2"/>
  <c r="T2112" i="2" s="1"/>
  <c r="AA2111" i="2"/>
  <c r="S2111" i="2"/>
  <c r="R2111" i="2"/>
  <c r="Q2111" i="2"/>
  <c r="Y2111" i="2" s="1" a="1"/>
  <c r="Y2111" i="2" s="1"/>
  <c r="P2111" i="2"/>
  <c r="Z2111" i="2" s="1"/>
  <c r="N2111" i="2"/>
  <c r="M2111" i="2"/>
  <c r="L2111" i="2"/>
  <c r="K2111" i="2"/>
  <c r="X2111" i="2" s="1"/>
  <c r="J2111" i="2"/>
  <c r="I2111" i="2"/>
  <c r="H2111" i="2"/>
  <c r="G2111" i="2"/>
  <c r="F2111" i="2"/>
  <c r="E2111" i="2"/>
  <c r="D2111" i="2"/>
  <c r="C2111" i="2"/>
  <c r="B2111" i="2"/>
  <c r="A2111" i="2"/>
  <c r="T2111" i="2" s="1"/>
  <c r="AA2110" i="2"/>
  <c r="S2110" i="2"/>
  <c r="R2110" i="2"/>
  <c r="Q2110" i="2"/>
  <c r="Y2110" i="2" s="1" a="1"/>
  <c r="Y2110" i="2" s="1"/>
  <c r="P2110" i="2"/>
  <c r="Z2110" i="2" s="1"/>
  <c r="N2110" i="2"/>
  <c r="M2110" i="2"/>
  <c r="L2110" i="2"/>
  <c r="K2110" i="2"/>
  <c r="X2110" i="2" s="1"/>
  <c r="J2110" i="2"/>
  <c r="I2110" i="2"/>
  <c r="H2110" i="2"/>
  <c r="G2110" i="2"/>
  <c r="F2110" i="2"/>
  <c r="E2110" i="2"/>
  <c r="D2110" i="2"/>
  <c r="C2110" i="2"/>
  <c r="B2110" i="2"/>
  <c r="A2110" i="2"/>
  <c r="T2110" i="2" s="1"/>
  <c r="AA2109" i="2"/>
  <c r="S2109" i="2"/>
  <c r="R2109" i="2"/>
  <c r="Q2109" i="2"/>
  <c r="Y2109" i="2" s="1" a="1"/>
  <c r="Y2109" i="2" s="1"/>
  <c r="P2109" i="2"/>
  <c r="Z2109" i="2" s="1"/>
  <c r="N2109" i="2"/>
  <c r="M2109" i="2"/>
  <c r="L2109" i="2"/>
  <c r="K2109" i="2"/>
  <c r="X2109" i="2" s="1"/>
  <c r="J2109" i="2"/>
  <c r="I2109" i="2"/>
  <c r="H2109" i="2"/>
  <c r="G2109" i="2"/>
  <c r="F2109" i="2"/>
  <c r="E2109" i="2"/>
  <c r="D2109" i="2"/>
  <c r="C2109" i="2"/>
  <c r="B2109" i="2"/>
  <c r="A2109" i="2"/>
  <c r="T2109" i="2" s="1"/>
  <c r="AA2108" i="2"/>
  <c r="S2108" i="2"/>
  <c r="R2108" i="2"/>
  <c r="Q2108" i="2"/>
  <c r="Y2108" i="2" s="1" a="1"/>
  <c r="Y2108" i="2" s="1"/>
  <c r="P2108" i="2"/>
  <c r="Z2108" i="2" s="1"/>
  <c r="N2108" i="2"/>
  <c r="M2108" i="2"/>
  <c r="L2108" i="2"/>
  <c r="K2108" i="2"/>
  <c r="X2108" i="2" s="1"/>
  <c r="J2108" i="2"/>
  <c r="I2108" i="2"/>
  <c r="H2108" i="2"/>
  <c r="G2108" i="2"/>
  <c r="F2108" i="2"/>
  <c r="E2108" i="2"/>
  <c r="D2108" i="2"/>
  <c r="C2108" i="2"/>
  <c r="B2108" i="2"/>
  <c r="A2108" i="2"/>
  <c r="T2108" i="2" s="1"/>
  <c r="AA2107" i="2"/>
  <c r="S2107" i="2"/>
  <c r="R2107" i="2"/>
  <c r="Q2107" i="2"/>
  <c r="Y2107" i="2" s="1" a="1"/>
  <c r="Y2107" i="2" s="1"/>
  <c r="P2107" i="2"/>
  <c r="Z2107" i="2" s="1"/>
  <c r="N2107" i="2"/>
  <c r="M2107" i="2"/>
  <c r="L2107" i="2"/>
  <c r="K2107" i="2"/>
  <c r="X2107" i="2" s="1"/>
  <c r="J2107" i="2"/>
  <c r="I2107" i="2"/>
  <c r="H2107" i="2"/>
  <c r="G2107" i="2"/>
  <c r="F2107" i="2"/>
  <c r="E2107" i="2"/>
  <c r="D2107" i="2"/>
  <c r="C2107" i="2"/>
  <c r="B2107" i="2"/>
  <c r="A2107" i="2"/>
  <c r="T2107" i="2" s="1"/>
  <c r="AA2106" i="2"/>
  <c r="S2106" i="2"/>
  <c r="R2106" i="2"/>
  <c r="Q2106" i="2"/>
  <c r="Y2106" i="2" s="1" a="1"/>
  <c r="Y2106" i="2" s="1"/>
  <c r="P2106" i="2"/>
  <c r="Z2106" i="2" s="1"/>
  <c r="N2106" i="2"/>
  <c r="M2106" i="2"/>
  <c r="L2106" i="2"/>
  <c r="K2106" i="2"/>
  <c r="X2106" i="2" s="1"/>
  <c r="J2106" i="2"/>
  <c r="I2106" i="2"/>
  <c r="H2106" i="2"/>
  <c r="G2106" i="2"/>
  <c r="F2106" i="2"/>
  <c r="E2106" i="2"/>
  <c r="D2106" i="2"/>
  <c r="C2106" i="2"/>
  <c r="B2106" i="2"/>
  <c r="A2106" i="2"/>
  <c r="T2106" i="2" s="1"/>
  <c r="AA2105" i="2"/>
  <c r="S2105" i="2"/>
  <c r="R2105" i="2"/>
  <c r="Q2105" i="2"/>
  <c r="Y2105" i="2" s="1" a="1"/>
  <c r="Y2105" i="2" s="1"/>
  <c r="P2105" i="2"/>
  <c r="Z2105" i="2" s="1"/>
  <c r="N2105" i="2"/>
  <c r="M2105" i="2"/>
  <c r="L2105" i="2"/>
  <c r="K2105" i="2"/>
  <c r="X2105" i="2" s="1"/>
  <c r="J2105" i="2"/>
  <c r="I2105" i="2"/>
  <c r="H2105" i="2"/>
  <c r="G2105" i="2"/>
  <c r="F2105" i="2"/>
  <c r="E2105" i="2"/>
  <c r="D2105" i="2"/>
  <c r="C2105" i="2"/>
  <c r="B2105" i="2"/>
  <c r="A2105" i="2"/>
  <c r="T2105" i="2" s="1"/>
  <c r="AA2104" i="2"/>
  <c r="S2104" i="2"/>
  <c r="R2104" i="2"/>
  <c r="Q2104" i="2"/>
  <c r="Y2104" i="2" s="1" a="1"/>
  <c r="Y2104" i="2" s="1"/>
  <c r="P2104" i="2"/>
  <c r="Z2104" i="2" s="1"/>
  <c r="N2104" i="2"/>
  <c r="M2104" i="2"/>
  <c r="L2104" i="2"/>
  <c r="K2104" i="2"/>
  <c r="X2104" i="2" s="1"/>
  <c r="J2104" i="2"/>
  <c r="I2104" i="2"/>
  <c r="H2104" i="2"/>
  <c r="G2104" i="2"/>
  <c r="F2104" i="2"/>
  <c r="E2104" i="2"/>
  <c r="D2104" i="2"/>
  <c r="C2104" i="2"/>
  <c r="B2104" i="2"/>
  <c r="A2104" i="2"/>
  <c r="T2104" i="2" s="1"/>
  <c r="AA2103" i="2"/>
  <c r="S2103" i="2"/>
  <c r="R2103" i="2"/>
  <c r="Q2103" i="2"/>
  <c r="Y2103" i="2" s="1" a="1"/>
  <c r="Y2103" i="2" s="1"/>
  <c r="P2103" i="2"/>
  <c r="Z2103" i="2" s="1"/>
  <c r="N2103" i="2"/>
  <c r="M2103" i="2"/>
  <c r="L2103" i="2"/>
  <c r="K2103" i="2"/>
  <c r="X2103" i="2" s="1"/>
  <c r="J2103" i="2"/>
  <c r="I2103" i="2"/>
  <c r="H2103" i="2"/>
  <c r="G2103" i="2"/>
  <c r="F2103" i="2"/>
  <c r="E2103" i="2"/>
  <c r="D2103" i="2"/>
  <c r="C2103" i="2"/>
  <c r="B2103" i="2"/>
  <c r="A2103" i="2"/>
  <c r="T2103" i="2" s="1"/>
  <c r="AA2102" i="2"/>
  <c r="S2102" i="2"/>
  <c r="R2102" i="2"/>
  <c r="Q2102" i="2"/>
  <c r="Y2102" i="2" s="1" a="1"/>
  <c r="Y2102" i="2" s="1"/>
  <c r="P2102" i="2"/>
  <c r="Z2102" i="2" s="1"/>
  <c r="N2102" i="2"/>
  <c r="M2102" i="2"/>
  <c r="L2102" i="2"/>
  <c r="K2102" i="2"/>
  <c r="X2102" i="2" s="1"/>
  <c r="J2102" i="2"/>
  <c r="I2102" i="2"/>
  <c r="H2102" i="2"/>
  <c r="G2102" i="2"/>
  <c r="F2102" i="2"/>
  <c r="E2102" i="2"/>
  <c r="D2102" i="2"/>
  <c r="C2102" i="2"/>
  <c r="B2102" i="2"/>
  <c r="A2102" i="2"/>
  <c r="T2102" i="2" s="1"/>
  <c r="AA2101" i="2"/>
  <c r="S2101" i="2"/>
  <c r="R2101" i="2"/>
  <c r="Q2101" i="2"/>
  <c r="Y2101" i="2" s="1" a="1"/>
  <c r="Y2101" i="2" s="1"/>
  <c r="P2101" i="2"/>
  <c r="Z2101" i="2" s="1"/>
  <c r="N2101" i="2"/>
  <c r="M2101" i="2"/>
  <c r="L2101" i="2"/>
  <c r="K2101" i="2"/>
  <c r="X2101" i="2" s="1"/>
  <c r="J2101" i="2"/>
  <c r="I2101" i="2"/>
  <c r="H2101" i="2"/>
  <c r="G2101" i="2"/>
  <c r="F2101" i="2"/>
  <c r="E2101" i="2"/>
  <c r="D2101" i="2"/>
  <c r="C2101" i="2"/>
  <c r="B2101" i="2"/>
  <c r="A2101" i="2"/>
  <c r="T2101" i="2" s="1"/>
  <c r="AA2100" i="2"/>
  <c r="S2100" i="2"/>
  <c r="R2100" i="2"/>
  <c r="Q2100" i="2"/>
  <c r="Y2100" i="2" s="1" a="1"/>
  <c r="Y2100" i="2" s="1"/>
  <c r="P2100" i="2"/>
  <c r="Z2100" i="2" s="1"/>
  <c r="N2100" i="2"/>
  <c r="M2100" i="2"/>
  <c r="L2100" i="2"/>
  <c r="K2100" i="2"/>
  <c r="X2100" i="2" s="1"/>
  <c r="J2100" i="2"/>
  <c r="I2100" i="2"/>
  <c r="H2100" i="2"/>
  <c r="G2100" i="2"/>
  <c r="F2100" i="2"/>
  <c r="E2100" i="2"/>
  <c r="D2100" i="2"/>
  <c r="C2100" i="2"/>
  <c r="B2100" i="2"/>
  <c r="A2100" i="2"/>
  <c r="T2100" i="2" s="1"/>
  <c r="AA2099" i="2"/>
  <c r="S2099" i="2"/>
  <c r="R2099" i="2"/>
  <c r="Q2099" i="2"/>
  <c r="Y2099" i="2" s="1" a="1"/>
  <c r="Y2099" i="2" s="1"/>
  <c r="P2099" i="2"/>
  <c r="Z2099" i="2" s="1"/>
  <c r="N2099" i="2"/>
  <c r="M2099" i="2"/>
  <c r="L2099" i="2"/>
  <c r="K2099" i="2"/>
  <c r="X2099" i="2" s="1"/>
  <c r="J2099" i="2"/>
  <c r="I2099" i="2"/>
  <c r="H2099" i="2"/>
  <c r="G2099" i="2"/>
  <c r="F2099" i="2"/>
  <c r="E2099" i="2"/>
  <c r="D2099" i="2"/>
  <c r="C2099" i="2"/>
  <c r="B2099" i="2"/>
  <c r="A2099" i="2"/>
  <c r="T2099" i="2" s="1"/>
  <c r="AA2098" i="2"/>
  <c r="S2098" i="2"/>
  <c r="R2098" i="2"/>
  <c r="Q2098" i="2"/>
  <c r="Y2098" i="2" s="1" a="1"/>
  <c r="Y2098" i="2" s="1"/>
  <c r="P2098" i="2"/>
  <c r="Z2098" i="2" s="1"/>
  <c r="N2098" i="2"/>
  <c r="M2098" i="2"/>
  <c r="L2098" i="2"/>
  <c r="K2098" i="2"/>
  <c r="X2098" i="2" s="1"/>
  <c r="J2098" i="2"/>
  <c r="I2098" i="2"/>
  <c r="H2098" i="2"/>
  <c r="G2098" i="2"/>
  <c r="F2098" i="2"/>
  <c r="E2098" i="2"/>
  <c r="D2098" i="2"/>
  <c r="C2098" i="2"/>
  <c r="B2098" i="2"/>
  <c r="A2098" i="2"/>
  <c r="T2098" i="2" s="1"/>
  <c r="AA2097" i="2"/>
  <c r="S2097" i="2"/>
  <c r="R2097" i="2"/>
  <c r="Q2097" i="2"/>
  <c r="Y2097" i="2" s="1" a="1"/>
  <c r="Y2097" i="2" s="1"/>
  <c r="P2097" i="2"/>
  <c r="Z2097" i="2" s="1"/>
  <c r="N2097" i="2"/>
  <c r="M2097" i="2"/>
  <c r="L2097" i="2"/>
  <c r="K2097" i="2"/>
  <c r="X2097" i="2" s="1"/>
  <c r="J2097" i="2"/>
  <c r="I2097" i="2"/>
  <c r="H2097" i="2"/>
  <c r="G2097" i="2"/>
  <c r="F2097" i="2"/>
  <c r="E2097" i="2"/>
  <c r="D2097" i="2"/>
  <c r="C2097" i="2"/>
  <c r="B2097" i="2"/>
  <c r="A2097" i="2"/>
  <c r="T2097" i="2" s="1"/>
  <c r="AA2096" i="2"/>
  <c r="S2096" i="2"/>
  <c r="R2096" i="2"/>
  <c r="Q2096" i="2"/>
  <c r="Y2096" i="2" s="1" a="1"/>
  <c r="Y2096" i="2" s="1"/>
  <c r="P2096" i="2"/>
  <c r="Z2096" i="2" s="1"/>
  <c r="N2096" i="2"/>
  <c r="M2096" i="2"/>
  <c r="L2096" i="2"/>
  <c r="K2096" i="2"/>
  <c r="X2096" i="2" s="1"/>
  <c r="J2096" i="2"/>
  <c r="I2096" i="2"/>
  <c r="H2096" i="2"/>
  <c r="G2096" i="2"/>
  <c r="F2096" i="2"/>
  <c r="E2096" i="2"/>
  <c r="D2096" i="2"/>
  <c r="C2096" i="2"/>
  <c r="B2096" i="2"/>
  <c r="A2096" i="2"/>
  <c r="T2096" i="2" s="1"/>
  <c r="AA2095" i="2"/>
  <c r="S2095" i="2"/>
  <c r="R2095" i="2"/>
  <c r="Q2095" i="2"/>
  <c r="Y2095" i="2" s="1" a="1"/>
  <c r="Y2095" i="2" s="1"/>
  <c r="P2095" i="2"/>
  <c r="Z2095" i="2" s="1"/>
  <c r="N2095" i="2"/>
  <c r="M2095" i="2"/>
  <c r="L2095" i="2"/>
  <c r="K2095" i="2"/>
  <c r="X2095" i="2" s="1"/>
  <c r="J2095" i="2"/>
  <c r="I2095" i="2"/>
  <c r="H2095" i="2"/>
  <c r="G2095" i="2"/>
  <c r="F2095" i="2"/>
  <c r="E2095" i="2"/>
  <c r="D2095" i="2"/>
  <c r="C2095" i="2"/>
  <c r="B2095" i="2"/>
  <c r="A2095" i="2"/>
  <c r="T2095" i="2" s="1"/>
  <c r="AA2094" i="2"/>
  <c r="S2094" i="2"/>
  <c r="R2094" i="2"/>
  <c r="Q2094" i="2"/>
  <c r="Y2094" i="2" s="1" a="1"/>
  <c r="Y2094" i="2" s="1"/>
  <c r="P2094" i="2"/>
  <c r="Z2094" i="2" s="1"/>
  <c r="N2094" i="2"/>
  <c r="M2094" i="2"/>
  <c r="L2094" i="2"/>
  <c r="K2094" i="2"/>
  <c r="X2094" i="2" s="1"/>
  <c r="J2094" i="2"/>
  <c r="I2094" i="2"/>
  <c r="H2094" i="2"/>
  <c r="G2094" i="2"/>
  <c r="F2094" i="2"/>
  <c r="E2094" i="2"/>
  <c r="D2094" i="2"/>
  <c r="C2094" i="2"/>
  <c r="B2094" i="2"/>
  <c r="A2094" i="2"/>
  <c r="T2094" i="2" s="1"/>
  <c r="AA2093" i="2"/>
  <c r="S2093" i="2"/>
  <c r="R2093" i="2"/>
  <c r="Q2093" i="2"/>
  <c r="Y2093" i="2" s="1" a="1"/>
  <c r="Y2093" i="2" s="1"/>
  <c r="P2093" i="2"/>
  <c r="Z2093" i="2" s="1"/>
  <c r="N2093" i="2"/>
  <c r="M2093" i="2"/>
  <c r="L2093" i="2"/>
  <c r="K2093" i="2"/>
  <c r="X2093" i="2" s="1"/>
  <c r="J2093" i="2"/>
  <c r="I2093" i="2"/>
  <c r="H2093" i="2"/>
  <c r="G2093" i="2"/>
  <c r="F2093" i="2"/>
  <c r="E2093" i="2"/>
  <c r="D2093" i="2"/>
  <c r="C2093" i="2"/>
  <c r="B2093" i="2"/>
  <c r="A2093" i="2"/>
  <c r="T2093" i="2" s="1"/>
  <c r="AA2092" i="2"/>
  <c r="S2092" i="2"/>
  <c r="R2092" i="2"/>
  <c r="Q2092" i="2"/>
  <c r="Y2092" i="2" s="1" a="1"/>
  <c r="Y2092" i="2" s="1"/>
  <c r="P2092" i="2"/>
  <c r="Z2092" i="2" s="1"/>
  <c r="N2092" i="2"/>
  <c r="M2092" i="2"/>
  <c r="L2092" i="2"/>
  <c r="K2092" i="2"/>
  <c r="X2092" i="2" s="1"/>
  <c r="J2092" i="2"/>
  <c r="I2092" i="2"/>
  <c r="H2092" i="2"/>
  <c r="G2092" i="2"/>
  <c r="F2092" i="2"/>
  <c r="E2092" i="2"/>
  <c r="D2092" i="2"/>
  <c r="C2092" i="2"/>
  <c r="B2092" i="2"/>
  <c r="A2092" i="2"/>
  <c r="T2092" i="2" s="1"/>
  <c r="AA2091" i="2"/>
  <c r="S2091" i="2"/>
  <c r="R2091" i="2"/>
  <c r="Q2091" i="2"/>
  <c r="Y2091" i="2" s="1" a="1"/>
  <c r="Y2091" i="2" s="1"/>
  <c r="P2091" i="2"/>
  <c r="Z2091" i="2" s="1"/>
  <c r="N2091" i="2"/>
  <c r="M2091" i="2"/>
  <c r="L2091" i="2"/>
  <c r="K2091" i="2"/>
  <c r="X2091" i="2" s="1"/>
  <c r="J2091" i="2"/>
  <c r="I2091" i="2"/>
  <c r="H2091" i="2"/>
  <c r="G2091" i="2"/>
  <c r="F2091" i="2"/>
  <c r="E2091" i="2"/>
  <c r="D2091" i="2"/>
  <c r="C2091" i="2"/>
  <c r="B2091" i="2"/>
  <c r="A2091" i="2"/>
  <c r="T2091" i="2" s="1"/>
  <c r="AA2090" i="2"/>
  <c r="S2090" i="2"/>
  <c r="R2090" i="2"/>
  <c r="Q2090" i="2"/>
  <c r="Y2090" i="2" s="1" a="1"/>
  <c r="Y2090" i="2" s="1"/>
  <c r="P2090" i="2"/>
  <c r="Z2090" i="2" s="1"/>
  <c r="N2090" i="2"/>
  <c r="M2090" i="2"/>
  <c r="L2090" i="2"/>
  <c r="K2090" i="2"/>
  <c r="X2090" i="2" s="1"/>
  <c r="J2090" i="2"/>
  <c r="I2090" i="2"/>
  <c r="H2090" i="2"/>
  <c r="G2090" i="2"/>
  <c r="F2090" i="2"/>
  <c r="E2090" i="2"/>
  <c r="D2090" i="2"/>
  <c r="C2090" i="2"/>
  <c r="B2090" i="2"/>
  <c r="A2090" i="2"/>
  <c r="T2090" i="2" s="1"/>
  <c r="AA2089" i="2"/>
  <c r="S2089" i="2"/>
  <c r="R2089" i="2"/>
  <c r="Q2089" i="2"/>
  <c r="Y2089" i="2" s="1" a="1"/>
  <c r="Y2089" i="2" s="1"/>
  <c r="P2089" i="2"/>
  <c r="Z2089" i="2" s="1"/>
  <c r="N2089" i="2"/>
  <c r="M2089" i="2"/>
  <c r="L2089" i="2"/>
  <c r="K2089" i="2"/>
  <c r="X2089" i="2" s="1"/>
  <c r="J2089" i="2"/>
  <c r="I2089" i="2"/>
  <c r="H2089" i="2"/>
  <c r="G2089" i="2"/>
  <c r="F2089" i="2"/>
  <c r="E2089" i="2"/>
  <c r="D2089" i="2"/>
  <c r="C2089" i="2"/>
  <c r="B2089" i="2"/>
  <c r="A2089" i="2"/>
  <c r="T2089" i="2" s="1"/>
  <c r="AA2088" i="2"/>
  <c r="S2088" i="2"/>
  <c r="R2088" i="2"/>
  <c r="Q2088" i="2"/>
  <c r="Y2088" i="2" s="1" a="1"/>
  <c r="Y2088" i="2" s="1"/>
  <c r="P2088" i="2"/>
  <c r="Z2088" i="2" s="1"/>
  <c r="N2088" i="2"/>
  <c r="M2088" i="2"/>
  <c r="L2088" i="2"/>
  <c r="K2088" i="2"/>
  <c r="X2088" i="2" s="1"/>
  <c r="J2088" i="2"/>
  <c r="I2088" i="2"/>
  <c r="H2088" i="2"/>
  <c r="G2088" i="2"/>
  <c r="F2088" i="2"/>
  <c r="E2088" i="2"/>
  <c r="D2088" i="2"/>
  <c r="C2088" i="2"/>
  <c r="B2088" i="2"/>
  <c r="A2088" i="2"/>
  <c r="T2088" i="2" s="1"/>
  <c r="AA2087" i="2"/>
  <c r="S2087" i="2"/>
  <c r="R2087" i="2"/>
  <c r="Q2087" i="2"/>
  <c r="Y2087" i="2" s="1" a="1"/>
  <c r="Y2087" i="2" s="1"/>
  <c r="P2087" i="2"/>
  <c r="Z2087" i="2" s="1"/>
  <c r="N2087" i="2"/>
  <c r="M2087" i="2"/>
  <c r="L2087" i="2"/>
  <c r="K2087" i="2"/>
  <c r="X2087" i="2" s="1"/>
  <c r="J2087" i="2"/>
  <c r="I2087" i="2"/>
  <c r="H2087" i="2"/>
  <c r="G2087" i="2"/>
  <c r="F2087" i="2"/>
  <c r="E2087" i="2"/>
  <c r="D2087" i="2"/>
  <c r="C2087" i="2"/>
  <c r="B2087" i="2"/>
  <c r="A2087" i="2"/>
  <c r="T2087" i="2" s="1"/>
  <c r="AA2086" i="2"/>
  <c r="S2086" i="2"/>
  <c r="R2086" i="2"/>
  <c r="Q2086" i="2"/>
  <c r="Y2086" i="2" s="1" a="1"/>
  <c r="Y2086" i="2" s="1"/>
  <c r="P2086" i="2"/>
  <c r="Z2086" i="2" s="1"/>
  <c r="N2086" i="2"/>
  <c r="M2086" i="2"/>
  <c r="L2086" i="2"/>
  <c r="K2086" i="2"/>
  <c r="X2086" i="2" s="1"/>
  <c r="J2086" i="2"/>
  <c r="I2086" i="2"/>
  <c r="H2086" i="2"/>
  <c r="G2086" i="2"/>
  <c r="F2086" i="2"/>
  <c r="E2086" i="2"/>
  <c r="D2086" i="2"/>
  <c r="C2086" i="2"/>
  <c r="B2086" i="2"/>
  <c r="A2086" i="2"/>
  <c r="T2086" i="2" s="1"/>
  <c r="AA2085" i="2"/>
  <c r="S2085" i="2"/>
  <c r="R2085" i="2"/>
  <c r="Q2085" i="2"/>
  <c r="Y2085" i="2" s="1" a="1"/>
  <c r="Y2085" i="2" s="1"/>
  <c r="P2085" i="2"/>
  <c r="Z2085" i="2" s="1"/>
  <c r="N2085" i="2"/>
  <c r="M2085" i="2"/>
  <c r="L2085" i="2"/>
  <c r="K2085" i="2"/>
  <c r="X2085" i="2" s="1"/>
  <c r="J2085" i="2"/>
  <c r="I2085" i="2"/>
  <c r="H2085" i="2"/>
  <c r="G2085" i="2"/>
  <c r="F2085" i="2"/>
  <c r="E2085" i="2"/>
  <c r="D2085" i="2"/>
  <c r="C2085" i="2"/>
  <c r="B2085" i="2"/>
  <c r="A2085" i="2"/>
  <c r="T2085" i="2" s="1"/>
  <c r="AA2084" i="2"/>
  <c r="S2084" i="2"/>
  <c r="R2084" i="2"/>
  <c r="Q2084" i="2"/>
  <c r="Y2084" i="2" s="1" a="1"/>
  <c r="Y2084" i="2" s="1"/>
  <c r="P2084" i="2"/>
  <c r="Z2084" i="2" s="1"/>
  <c r="N2084" i="2"/>
  <c r="M2084" i="2"/>
  <c r="L2084" i="2"/>
  <c r="K2084" i="2"/>
  <c r="X2084" i="2" s="1"/>
  <c r="J2084" i="2"/>
  <c r="I2084" i="2"/>
  <c r="H2084" i="2"/>
  <c r="G2084" i="2"/>
  <c r="F2084" i="2"/>
  <c r="E2084" i="2"/>
  <c r="D2084" i="2"/>
  <c r="C2084" i="2"/>
  <c r="B2084" i="2"/>
  <c r="A2084" i="2"/>
  <c r="T2084" i="2" s="1"/>
  <c r="AA2083" i="2"/>
  <c r="S2083" i="2"/>
  <c r="R2083" i="2"/>
  <c r="Q2083" i="2"/>
  <c r="Y2083" i="2" s="1" a="1"/>
  <c r="Y2083" i="2" s="1"/>
  <c r="P2083" i="2"/>
  <c r="Z2083" i="2" s="1"/>
  <c r="N2083" i="2"/>
  <c r="M2083" i="2"/>
  <c r="L2083" i="2"/>
  <c r="K2083" i="2"/>
  <c r="X2083" i="2" s="1"/>
  <c r="J2083" i="2"/>
  <c r="I2083" i="2"/>
  <c r="H2083" i="2"/>
  <c r="G2083" i="2"/>
  <c r="F2083" i="2"/>
  <c r="E2083" i="2"/>
  <c r="D2083" i="2"/>
  <c r="C2083" i="2"/>
  <c r="B2083" i="2"/>
  <c r="A2083" i="2"/>
  <c r="T2083" i="2" s="1"/>
  <c r="AA2082" i="2"/>
  <c r="S2082" i="2"/>
  <c r="R2082" i="2"/>
  <c r="Q2082" i="2"/>
  <c r="Y2082" i="2" s="1" a="1"/>
  <c r="Y2082" i="2" s="1"/>
  <c r="P2082" i="2"/>
  <c r="Z2082" i="2" s="1"/>
  <c r="N2082" i="2"/>
  <c r="M2082" i="2"/>
  <c r="L2082" i="2"/>
  <c r="K2082" i="2"/>
  <c r="X2082" i="2" s="1"/>
  <c r="J2082" i="2"/>
  <c r="I2082" i="2"/>
  <c r="H2082" i="2"/>
  <c r="G2082" i="2"/>
  <c r="F2082" i="2"/>
  <c r="E2082" i="2"/>
  <c r="D2082" i="2"/>
  <c r="C2082" i="2"/>
  <c r="B2082" i="2"/>
  <c r="A2082" i="2"/>
  <c r="T2082" i="2" s="1"/>
  <c r="AA2081" i="2"/>
  <c r="S2081" i="2"/>
  <c r="R2081" i="2"/>
  <c r="Q2081" i="2"/>
  <c r="Y2081" i="2" s="1" a="1"/>
  <c r="Y2081" i="2" s="1"/>
  <c r="P2081" i="2"/>
  <c r="Z2081" i="2" s="1"/>
  <c r="N2081" i="2"/>
  <c r="M2081" i="2"/>
  <c r="L2081" i="2"/>
  <c r="K2081" i="2"/>
  <c r="X2081" i="2" s="1"/>
  <c r="J2081" i="2"/>
  <c r="I2081" i="2"/>
  <c r="H2081" i="2"/>
  <c r="G2081" i="2"/>
  <c r="F2081" i="2"/>
  <c r="E2081" i="2"/>
  <c r="D2081" i="2"/>
  <c r="C2081" i="2"/>
  <c r="B2081" i="2"/>
  <c r="A2081" i="2"/>
  <c r="T2081" i="2" s="1"/>
  <c r="AA2080" i="2"/>
  <c r="S2080" i="2"/>
  <c r="R2080" i="2"/>
  <c r="Q2080" i="2"/>
  <c r="Y2080" i="2" s="1" a="1"/>
  <c r="Y2080" i="2" s="1"/>
  <c r="P2080" i="2"/>
  <c r="Z2080" i="2" s="1"/>
  <c r="N2080" i="2"/>
  <c r="M2080" i="2"/>
  <c r="L2080" i="2"/>
  <c r="K2080" i="2"/>
  <c r="X2080" i="2" s="1"/>
  <c r="J2080" i="2"/>
  <c r="I2080" i="2"/>
  <c r="H2080" i="2"/>
  <c r="G2080" i="2"/>
  <c r="F2080" i="2"/>
  <c r="E2080" i="2"/>
  <c r="D2080" i="2"/>
  <c r="C2080" i="2"/>
  <c r="B2080" i="2"/>
  <c r="A2080" i="2"/>
  <c r="T2080" i="2" s="1"/>
  <c r="AA2079" i="2"/>
  <c r="S2079" i="2"/>
  <c r="R2079" i="2"/>
  <c r="Q2079" i="2"/>
  <c r="Y2079" i="2" s="1" a="1"/>
  <c r="Y2079" i="2" s="1"/>
  <c r="P2079" i="2"/>
  <c r="Z2079" i="2" s="1"/>
  <c r="N2079" i="2"/>
  <c r="M2079" i="2"/>
  <c r="L2079" i="2"/>
  <c r="K2079" i="2"/>
  <c r="X2079" i="2" s="1"/>
  <c r="J2079" i="2"/>
  <c r="I2079" i="2"/>
  <c r="H2079" i="2"/>
  <c r="G2079" i="2"/>
  <c r="F2079" i="2"/>
  <c r="E2079" i="2"/>
  <c r="D2079" i="2"/>
  <c r="C2079" i="2"/>
  <c r="B2079" i="2"/>
  <c r="A2079" i="2"/>
  <c r="T2079" i="2" s="1"/>
  <c r="AA2078" i="2"/>
  <c r="S2078" i="2"/>
  <c r="R2078" i="2"/>
  <c r="Q2078" i="2"/>
  <c r="Y2078" i="2" s="1" a="1"/>
  <c r="Y2078" i="2" s="1"/>
  <c r="P2078" i="2"/>
  <c r="Z2078" i="2" s="1"/>
  <c r="N2078" i="2"/>
  <c r="M2078" i="2"/>
  <c r="L2078" i="2"/>
  <c r="K2078" i="2"/>
  <c r="X2078" i="2" s="1"/>
  <c r="J2078" i="2"/>
  <c r="I2078" i="2"/>
  <c r="H2078" i="2"/>
  <c r="G2078" i="2"/>
  <c r="F2078" i="2"/>
  <c r="E2078" i="2"/>
  <c r="D2078" i="2"/>
  <c r="C2078" i="2"/>
  <c r="B2078" i="2"/>
  <c r="A2078" i="2"/>
  <c r="T2078" i="2" s="1"/>
  <c r="AA2077" i="2"/>
  <c r="S2077" i="2"/>
  <c r="R2077" i="2"/>
  <c r="Q2077" i="2"/>
  <c r="Y2077" i="2" s="1" a="1"/>
  <c r="Y2077" i="2" s="1"/>
  <c r="P2077" i="2"/>
  <c r="Z2077" i="2" s="1"/>
  <c r="N2077" i="2"/>
  <c r="M2077" i="2"/>
  <c r="L2077" i="2"/>
  <c r="K2077" i="2"/>
  <c r="X2077" i="2" s="1"/>
  <c r="J2077" i="2"/>
  <c r="I2077" i="2"/>
  <c r="H2077" i="2"/>
  <c r="G2077" i="2"/>
  <c r="F2077" i="2"/>
  <c r="E2077" i="2"/>
  <c r="D2077" i="2"/>
  <c r="C2077" i="2"/>
  <c r="B2077" i="2"/>
  <c r="A2077" i="2"/>
  <c r="T2077" i="2" s="1"/>
  <c r="AA2076" i="2"/>
  <c r="S2076" i="2"/>
  <c r="R2076" i="2"/>
  <c r="Q2076" i="2"/>
  <c r="Y2076" i="2" s="1" a="1"/>
  <c r="Y2076" i="2" s="1"/>
  <c r="P2076" i="2"/>
  <c r="Z2076" i="2" s="1"/>
  <c r="N2076" i="2"/>
  <c r="M2076" i="2"/>
  <c r="L2076" i="2"/>
  <c r="K2076" i="2"/>
  <c r="X2076" i="2" s="1"/>
  <c r="J2076" i="2"/>
  <c r="I2076" i="2"/>
  <c r="H2076" i="2"/>
  <c r="G2076" i="2"/>
  <c r="F2076" i="2"/>
  <c r="E2076" i="2"/>
  <c r="D2076" i="2"/>
  <c r="C2076" i="2"/>
  <c r="B2076" i="2"/>
  <c r="A2076" i="2"/>
  <c r="T2076" i="2" s="1"/>
  <c r="AA2075" i="2"/>
  <c r="S2075" i="2"/>
  <c r="R2075" i="2"/>
  <c r="Q2075" i="2"/>
  <c r="Y2075" i="2" s="1" a="1"/>
  <c r="Y2075" i="2" s="1"/>
  <c r="P2075" i="2"/>
  <c r="Z2075" i="2" s="1"/>
  <c r="N2075" i="2"/>
  <c r="M2075" i="2"/>
  <c r="L2075" i="2"/>
  <c r="K2075" i="2"/>
  <c r="X2075" i="2" s="1"/>
  <c r="J2075" i="2"/>
  <c r="I2075" i="2"/>
  <c r="H2075" i="2"/>
  <c r="G2075" i="2"/>
  <c r="F2075" i="2"/>
  <c r="E2075" i="2"/>
  <c r="D2075" i="2"/>
  <c r="C2075" i="2"/>
  <c r="B2075" i="2"/>
  <c r="A2075" i="2"/>
  <c r="T2075" i="2" s="1"/>
  <c r="AA2074" i="2"/>
  <c r="S2074" i="2"/>
  <c r="R2074" i="2"/>
  <c r="Q2074" i="2"/>
  <c r="Y2074" i="2" s="1" a="1"/>
  <c r="Y2074" i="2" s="1"/>
  <c r="P2074" i="2"/>
  <c r="Z2074" i="2" s="1"/>
  <c r="N2074" i="2"/>
  <c r="M2074" i="2"/>
  <c r="L2074" i="2"/>
  <c r="K2074" i="2"/>
  <c r="X2074" i="2" s="1"/>
  <c r="J2074" i="2"/>
  <c r="I2074" i="2"/>
  <c r="H2074" i="2"/>
  <c r="G2074" i="2"/>
  <c r="F2074" i="2"/>
  <c r="E2074" i="2"/>
  <c r="D2074" i="2"/>
  <c r="C2074" i="2"/>
  <c r="B2074" i="2"/>
  <c r="A2074" i="2"/>
  <c r="T2074" i="2" s="1"/>
  <c r="AA2073" i="2"/>
  <c r="S2073" i="2"/>
  <c r="R2073" i="2"/>
  <c r="Q2073" i="2"/>
  <c r="Y2073" i="2" s="1" a="1"/>
  <c r="Y2073" i="2" s="1"/>
  <c r="P2073" i="2"/>
  <c r="Z2073" i="2" s="1"/>
  <c r="N2073" i="2"/>
  <c r="M2073" i="2"/>
  <c r="L2073" i="2"/>
  <c r="K2073" i="2"/>
  <c r="X2073" i="2" s="1"/>
  <c r="J2073" i="2"/>
  <c r="I2073" i="2"/>
  <c r="H2073" i="2"/>
  <c r="G2073" i="2"/>
  <c r="F2073" i="2"/>
  <c r="E2073" i="2"/>
  <c r="D2073" i="2"/>
  <c r="C2073" i="2"/>
  <c r="B2073" i="2"/>
  <c r="A2073" i="2"/>
  <c r="T2073" i="2" s="1"/>
  <c r="AA2072" i="2"/>
  <c r="S2072" i="2"/>
  <c r="R2072" i="2"/>
  <c r="Q2072" i="2"/>
  <c r="Y2072" i="2" s="1" a="1"/>
  <c r="Y2072" i="2" s="1"/>
  <c r="P2072" i="2"/>
  <c r="Z2072" i="2" s="1"/>
  <c r="N2072" i="2"/>
  <c r="M2072" i="2"/>
  <c r="L2072" i="2"/>
  <c r="K2072" i="2"/>
  <c r="X2072" i="2" s="1"/>
  <c r="J2072" i="2"/>
  <c r="I2072" i="2"/>
  <c r="H2072" i="2"/>
  <c r="G2072" i="2"/>
  <c r="F2072" i="2"/>
  <c r="E2072" i="2"/>
  <c r="D2072" i="2"/>
  <c r="C2072" i="2"/>
  <c r="B2072" i="2"/>
  <c r="A2072" i="2"/>
  <c r="T2072" i="2" s="1"/>
  <c r="AA2071" i="2"/>
  <c r="S2071" i="2"/>
  <c r="R2071" i="2"/>
  <c r="Q2071" i="2"/>
  <c r="Y2071" i="2" s="1" a="1"/>
  <c r="Y2071" i="2" s="1"/>
  <c r="P2071" i="2"/>
  <c r="Z2071" i="2" s="1"/>
  <c r="N2071" i="2"/>
  <c r="M2071" i="2"/>
  <c r="L2071" i="2"/>
  <c r="K2071" i="2"/>
  <c r="X2071" i="2" s="1"/>
  <c r="J2071" i="2"/>
  <c r="I2071" i="2"/>
  <c r="H2071" i="2"/>
  <c r="G2071" i="2"/>
  <c r="F2071" i="2"/>
  <c r="E2071" i="2"/>
  <c r="D2071" i="2"/>
  <c r="C2071" i="2"/>
  <c r="B2071" i="2"/>
  <c r="A2071" i="2"/>
  <c r="T2071" i="2" s="1"/>
  <c r="AA2070" i="2"/>
  <c r="S2070" i="2"/>
  <c r="R2070" i="2"/>
  <c r="Q2070" i="2"/>
  <c r="Y2070" i="2" s="1" a="1"/>
  <c r="Y2070" i="2" s="1"/>
  <c r="P2070" i="2"/>
  <c r="Z2070" i="2" s="1"/>
  <c r="N2070" i="2"/>
  <c r="M2070" i="2"/>
  <c r="L2070" i="2"/>
  <c r="K2070" i="2"/>
  <c r="X2070" i="2" s="1"/>
  <c r="J2070" i="2"/>
  <c r="I2070" i="2"/>
  <c r="H2070" i="2"/>
  <c r="G2070" i="2"/>
  <c r="F2070" i="2"/>
  <c r="E2070" i="2"/>
  <c r="D2070" i="2"/>
  <c r="C2070" i="2"/>
  <c r="B2070" i="2"/>
  <c r="A2070" i="2"/>
  <c r="T2070" i="2" s="1"/>
  <c r="AA2069" i="2"/>
  <c r="S2069" i="2"/>
  <c r="R2069" i="2"/>
  <c r="Q2069" i="2"/>
  <c r="Y2069" i="2" s="1" a="1"/>
  <c r="Y2069" i="2" s="1"/>
  <c r="P2069" i="2"/>
  <c r="Z2069" i="2" s="1"/>
  <c r="N2069" i="2"/>
  <c r="M2069" i="2"/>
  <c r="L2069" i="2"/>
  <c r="K2069" i="2"/>
  <c r="X2069" i="2" s="1"/>
  <c r="J2069" i="2"/>
  <c r="I2069" i="2"/>
  <c r="H2069" i="2"/>
  <c r="G2069" i="2"/>
  <c r="F2069" i="2"/>
  <c r="E2069" i="2"/>
  <c r="D2069" i="2"/>
  <c r="C2069" i="2"/>
  <c r="B2069" i="2"/>
  <c r="A2069" i="2"/>
  <c r="T2069" i="2" s="1"/>
  <c r="AA2068" i="2"/>
  <c r="S2068" i="2"/>
  <c r="R2068" i="2"/>
  <c r="Q2068" i="2"/>
  <c r="Y2068" i="2" s="1" a="1"/>
  <c r="Y2068" i="2" s="1"/>
  <c r="P2068" i="2"/>
  <c r="Z2068" i="2" s="1"/>
  <c r="N2068" i="2"/>
  <c r="M2068" i="2"/>
  <c r="L2068" i="2"/>
  <c r="K2068" i="2"/>
  <c r="X2068" i="2" s="1"/>
  <c r="J2068" i="2"/>
  <c r="I2068" i="2"/>
  <c r="H2068" i="2"/>
  <c r="G2068" i="2"/>
  <c r="F2068" i="2"/>
  <c r="E2068" i="2"/>
  <c r="D2068" i="2"/>
  <c r="C2068" i="2"/>
  <c r="B2068" i="2"/>
  <c r="A2068" i="2"/>
  <c r="T2068" i="2" s="1"/>
  <c r="AA2067" i="2"/>
  <c r="S2067" i="2"/>
  <c r="R2067" i="2"/>
  <c r="Q2067" i="2"/>
  <c r="Y2067" i="2" s="1" a="1"/>
  <c r="Y2067" i="2" s="1"/>
  <c r="P2067" i="2"/>
  <c r="Z2067" i="2" s="1"/>
  <c r="N2067" i="2"/>
  <c r="M2067" i="2"/>
  <c r="L2067" i="2"/>
  <c r="K2067" i="2"/>
  <c r="X2067" i="2" s="1"/>
  <c r="J2067" i="2"/>
  <c r="I2067" i="2"/>
  <c r="H2067" i="2"/>
  <c r="G2067" i="2"/>
  <c r="F2067" i="2"/>
  <c r="E2067" i="2"/>
  <c r="D2067" i="2"/>
  <c r="C2067" i="2"/>
  <c r="B2067" i="2"/>
  <c r="A2067" i="2"/>
  <c r="T2067" i="2" s="1"/>
  <c r="AA2066" i="2"/>
  <c r="S2066" i="2"/>
  <c r="R2066" i="2"/>
  <c r="Q2066" i="2"/>
  <c r="Y2066" i="2" s="1" a="1"/>
  <c r="Y2066" i="2" s="1"/>
  <c r="P2066" i="2"/>
  <c r="Z2066" i="2" s="1"/>
  <c r="N2066" i="2"/>
  <c r="M2066" i="2"/>
  <c r="L2066" i="2"/>
  <c r="K2066" i="2"/>
  <c r="X2066" i="2" s="1"/>
  <c r="J2066" i="2"/>
  <c r="I2066" i="2"/>
  <c r="H2066" i="2"/>
  <c r="G2066" i="2"/>
  <c r="F2066" i="2"/>
  <c r="E2066" i="2"/>
  <c r="D2066" i="2"/>
  <c r="C2066" i="2"/>
  <c r="B2066" i="2"/>
  <c r="A2066" i="2"/>
  <c r="T2066" i="2" s="1"/>
  <c r="AA2065" i="2"/>
  <c r="S2065" i="2"/>
  <c r="R2065" i="2"/>
  <c r="Q2065" i="2"/>
  <c r="Y2065" i="2" s="1" a="1"/>
  <c r="Y2065" i="2" s="1"/>
  <c r="P2065" i="2"/>
  <c r="Z2065" i="2" s="1"/>
  <c r="N2065" i="2"/>
  <c r="M2065" i="2"/>
  <c r="L2065" i="2"/>
  <c r="K2065" i="2"/>
  <c r="X2065" i="2" s="1"/>
  <c r="J2065" i="2"/>
  <c r="I2065" i="2"/>
  <c r="H2065" i="2"/>
  <c r="G2065" i="2"/>
  <c r="F2065" i="2"/>
  <c r="E2065" i="2"/>
  <c r="D2065" i="2"/>
  <c r="C2065" i="2"/>
  <c r="B2065" i="2"/>
  <c r="A2065" i="2"/>
  <c r="T2065" i="2" s="1"/>
  <c r="AA2064" i="2"/>
  <c r="S2064" i="2"/>
  <c r="R2064" i="2"/>
  <c r="Q2064" i="2"/>
  <c r="Y2064" i="2" s="1" a="1"/>
  <c r="Y2064" i="2" s="1"/>
  <c r="P2064" i="2"/>
  <c r="Z2064" i="2" s="1"/>
  <c r="N2064" i="2"/>
  <c r="M2064" i="2"/>
  <c r="L2064" i="2"/>
  <c r="K2064" i="2"/>
  <c r="X2064" i="2" s="1"/>
  <c r="J2064" i="2"/>
  <c r="I2064" i="2"/>
  <c r="H2064" i="2"/>
  <c r="G2064" i="2"/>
  <c r="F2064" i="2"/>
  <c r="E2064" i="2"/>
  <c r="D2064" i="2"/>
  <c r="C2064" i="2"/>
  <c r="B2064" i="2"/>
  <c r="A2064" i="2"/>
  <c r="T2064" i="2" s="1"/>
  <c r="AA2063" i="2"/>
  <c r="S2063" i="2"/>
  <c r="R2063" i="2"/>
  <c r="Q2063" i="2"/>
  <c r="Y2063" i="2" s="1" a="1"/>
  <c r="Y2063" i="2" s="1"/>
  <c r="P2063" i="2"/>
  <c r="Z2063" i="2" s="1"/>
  <c r="N2063" i="2"/>
  <c r="M2063" i="2"/>
  <c r="L2063" i="2"/>
  <c r="K2063" i="2"/>
  <c r="J2063" i="2"/>
  <c r="I2063" i="2"/>
  <c r="H2063" i="2"/>
  <c r="G2063" i="2"/>
  <c r="F2063" i="2"/>
  <c r="E2063" i="2"/>
  <c r="D2063" i="2"/>
  <c r="C2063" i="2"/>
  <c r="B2063" i="2"/>
  <c r="A2063" i="2"/>
  <c r="T2063" i="2" s="1"/>
  <c r="AA2062" i="2"/>
  <c r="S2062" i="2"/>
  <c r="R2062" i="2"/>
  <c r="Q2062" i="2"/>
  <c r="Y2062" i="2" s="1" a="1"/>
  <c r="Y2062" i="2" s="1"/>
  <c r="P2062" i="2"/>
  <c r="Z2062" i="2" s="1"/>
  <c r="N2062" i="2"/>
  <c r="M2062" i="2"/>
  <c r="L2062" i="2"/>
  <c r="K2062" i="2"/>
  <c r="X2062" i="2" s="1"/>
  <c r="J2062" i="2"/>
  <c r="I2062" i="2"/>
  <c r="H2062" i="2"/>
  <c r="G2062" i="2"/>
  <c r="F2062" i="2"/>
  <c r="E2062" i="2"/>
  <c r="D2062" i="2"/>
  <c r="C2062" i="2"/>
  <c r="B2062" i="2"/>
  <c r="A2062" i="2"/>
  <c r="T2062" i="2" s="1"/>
  <c r="AA2061" i="2"/>
  <c r="S2061" i="2"/>
  <c r="R2061" i="2"/>
  <c r="Q2061" i="2"/>
  <c r="Y2061" i="2" s="1" a="1"/>
  <c r="Y2061" i="2" s="1"/>
  <c r="P2061" i="2"/>
  <c r="Z2061" i="2" s="1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A2061" i="2"/>
  <c r="T2061" i="2" s="1"/>
  <c r="AA2060" i="2"/>
  <c r="S2060" i="2"/>
  <c r="R2060" i="2"/>
  <c r="Q2060" i="2"/>
  <c r="Y2060" i="2" s="1" a="1"/>
  <c r="Y2060" i="2" s="1"/>
  <c r="P2060" i="2"/>
  <c r="Z2060" i="2" s="1"/>
  <c r="N2060" i="2"/>
  <c r="M2060" i="2"/>
  <c r="L2060" i="2"/>
  <c r="K2060" i="2"/>
  <c r="X2060" i="2" s="1"/>
  <c r="J2060" i="2"/>
  <c r="I2060" i="2"/>
  <c r="H2060" i="2"/>
  <c r="G2060" i="2"/>
  <c r="F2060" i="2"/>
  <c r="E2060" i="2"/>
  <c r="D2060" i="2"/>
  <c r="C2060" i="2"/>
  <c r="B2060" i="2"/>
  <c r="A2060" i="2"/>
  <c r="T2060" i="2" s="1"/>
  <c r="AA2059" i="2"/>
  <c r="S2059" i="2"/>
  <c r="R2059" i="2"/>
  <c r="Q2059" i="2"/>
  <c r="Y2059" i="2" s="1" a="1"/>
  <c r="Y2059" i="2" s="1"/>
  <c r="P2059" i="2"/>
  <c r="Z2059" i="2" s="1"/>
  <c r="N2059" i="2"/>
  <c r="M2059" i="2"/>
  <c r="L2059" i="2"/>
  <c r="K2059" i="2"/>
  <c r="X2059" i="2" s="1"/>
  <c r="J2059" i="2"/>
  <c r="I2059" i="2"/>
  <c r="H2059" i="2"/>
  <c r="G2059" i="2"/>
  <c r="F2059" i="2"/>
  <c r="E2059" i="2"/>
  <c r="D2059" i="2"/>
  <c r="C2059" i="2"/>
  <c r="B2059" i="2"/>
  <c r="A2059" i="2"/>
  <c r="T2059" i="2" s="1"/>
  <c r="AA2058" i="2"/>
  <c r="S2058" i="2"/>
  <c r="R2058" i="2"/>
  <c r="Q2058" i="2"/>
  <c r="Y2058" i="2" s="1" a="1"/>
  <c r="Y2058" i="2" s="1"/>
  <c r="P2058" i="2"/>
  <c r="Z2058" i="2" s="1"/>
  <c r="N2058" i="2"/>
  <c r="M2058" i="2"/>
  <c r="L2058" i="2"/>
  <c r="K2058" i="2"/>
  <c r="X2058" i="2" s="1"/>
  <c r="J2058" i="2"/>
  <c r="I2058" i="2"/>
  <c r="H2058" i="2"/>
  <c r="G2058" i="2"/>
  <c r="F2058" i="2"/>
  <c r="E2058" i="2"/>
  <c r="D2058" i="2"/>
  <c r="C2058" i="2"/>
  <c r="B2058" i="2"/>
  <c r="A2058" i="2"/>
  <c r="T2058" i="2" s="1"/>
  <c r="AA2057" i="2"/>
  <c r="S2057" i="2"/>
  <c r="R2057" i="2"/>
  <c r="Q2057" i="2"/>
  <c r="Y2057" i="2" s="1" a="1"/>
  <c r="Y2057" i="2" s="1"/>
  <c r="P2057" i="2"/>
  <c r="Z2057" i="2" s="1"/>
  <c r="N2057" i="2"/>
  <c r="M2057" i="2"/>
  <c r="L2057" i="2"/>
  <c r="K2057" i="2"/>
  <c r="X2057" i="2" s="1"/>
  <c r="J2057" i="2"/>
  <c r="I2057" i="2"/>
  <c r="H2057" i="2"/>
  <c r="G2057" i="2"/>
  <c r="F2057" i="2"/>
  <c r="E2057" i="2"/>
  <c r="D2057" i="2"/>
  <c r="C2057" i="2"/>
  <c r="B2057" i="2"/>
  <c r="A2057" i="2"/>
  <c r="T2057" i="2" s="1"/>
  <c r="AA2056" i="2"/>
  <c r="S2056" i="2"/>
  <c r="R2056" i="2"/>
  <c r="Q2056" i="2"/>
  <c r="Y2056" i="2" s="1" a="1"/>
  <c r="Y2056" i="2" s="1"/>
  <c r="P2056" i="2"/>
  <c r="Z2056" i="2" s="1"/>
  <c r="N2056" i="2"/>
  <c r="M2056" i="2"/>
  <c r="L2056" i="2"/>
  <c r="K2056" i="2"/>
  <c r="X2056" i="2" s="1"/>
  <c r="J2056" i="2"/>
  <c r="I2056" i="2"/>
  <c r="H2056" i="2"/>
  <c r="G2056" i="2"/>
  <c r="F2056" i="2"/>
  <c r="E2056" i="2"/>
  <c r="D2056" i="2"/>
  <c r="C2056" i="2"/>
  <c r="B2056" i="2"/>
  <c r="A2056" i="2"/>
  <c r="T2056" i="2" s="1"/>
  <c r="AA2055" i="2"/>
  <c r="S2055" i="2"/>
  <c r="R2055" i="2"/>
  <c r="Q2055" i="2"/>
  <c r="Y2055" i="2" s="1" a="1"/>
  <c r="Y2055" i="2" s="1"/>
  <c r="P2055" i="2"/>
  <c r="Z2055" i="2" s="1"/>
  <c r="N2055" i="2"/>
  <c r="M2055" i="2"/>
  <c r="L2055" i="2"/>
  <c r="K2055" i="2"/>
  <c r="X2055" i="2" s="1"/>
  <c r="J2055" i="2"/>
  <c r="I2055" i="2"/>
  <c r="H2055" i="2"/>
  <c r="G2055" i="2"/>
  <c r="F2055" i="2"/>
  <c r="E2055" i="2"/>
  <c r="D2055" i="2"/>
  <c r="C2055" i="2"/>
  <c r="B2055" i="2"/>
  <c r="A2055" i="2"/>
  <c r="T2055" i="2" s="1"/>
  <c r="AA2054" i="2"/>
  <c r="S2054" i="2"/>
  <c r="R2054" i="2"/>
  <c r="Q2054" i="2"/>
  <c r="Y2054" i="2" s="1" a="1"/>
  <c r="Y2054" i="2" s="1"/>
  <c r="P2054" i="2"/>
  <c r="Z2054" i="2" s="1"/>
  <c r="N2054" i="2"/>
  <c r="M2054" i="2"/>
  <c r="L2054" i="2"/>
  <c r="K2054" i="2"/>
  <c r="X2054" i="2" s="1"/>
  <c r="J2054" i="2"/>
  <c r="I2054" i="2"/>
  <c r="H2054" i="2"/>
  <c r="G2054" i="2"/>
  <c r="F2054" i="2"/>
  <c r="E2054" i="2"/>
  <c r="D2054" i="2"/>
  <c r="C2054" i="2"/>
  <c r="B2054" i="2"/>
  <c r="A2054" i="2"/>
  <c r="T2054" i="2" s="1"/>
  <c r="AA2053" i="2"/>
  <c r="S2053" i="2"/>
  <c r="R2053" i="2"/>
  <c r="Q2053" i="2"/>
  <c r="Y2053" i="2" s="1" a="1"/>
  <c r="Y2053" i="2" s="1"/>
  <c r="P2053" i="2"/>
  <c r="Z2053" i="2" s="1"/>
  <c r="N2053" i="2"/>
  <c r="M2053" i="2"/>
  <c r="L2053" i="2"/>
  <c r="K2053" i="2"/>
  <c r="X2053" i="2" s="1"/>
  <c r="J2053" i="2"/>
  <c r="I2053" i="2"/>
  <c r="H2053" i="2"/>
  <c r="G2053" i="2"/>
  <c r="F2053" i="2"/>
  <c r="E2053" i="2"/>
  <c r="D2053" i="2"/>
  <c r="C2053" i="2"/>
  <c r="B2053" i="2"/>
  <c r="A2053" i="2"/>
  <c r="T2053" i="2" s="1"/>
  <c r="AA2052" i="2"/>
  <c r="S2052" i="2"/>
  <c r="R2052" i="2"/>
  <c r="Q2052" i="2"/>
  <c r="Y2052" i="2" s="1" a="1"/>
  <c r="Y2052" i="2" s="1"/>
  <c r="P2052" i="2"/>
  <c r="Z2052" i="2" s="1"/>
  <c r="N2052" i="2"/>
  <c r="M2052" i="2"/>
  <c r="L2052" i="2"/>
  <c r="K2052" i="2"/>
  <c r="X2052" i="2" s="1"/>
  <c r="J2052" i="2"/>
  <c r="I2052" i="2"/>
  <c r="H2052" i="2"/>
  <c r="G2052" i="2"/>
  <c r="F2052" i="2"/>
  <c r="E2052" i="2"/>
  <c r="D2052" i="2"/>
  <c r="C2052" i="2"/>
  <c r="B2052" i="2"/>
  <c r="A2052" i="2"/>
  <c r="T2052" i="2" s="1"/>
  <c r="AA2051" i="2"/>
  <c r="S2051" i="2"/>
  <c r="R2051" i="2"/>
  <c r="Q2051" i="2"/>
  <c r="Y2051" i="2" s="1" a="1"/>
  <c r="Y2051" i="2" s="1"/>
  <c r="P2051" i="2"/>
  <c r="Z2051" i="2" s="1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A2051" i="2"/>
  <c r="T2051" i="2" s="1"/>
  <c r="AA2050" i="2"/>
  <c r="S2050" i="2"/>
  <c r="R2050" i="2"/>
  <c r="Q2050" i="2"/>
  <c r="Y2050" i="2" s="1" a="1"/>
  <c r="Y2050" i="2" s="1"/>
  <c r="P2050" i="2"/>
  <c r="Z2050" i="2" s="1"/>
  <c r="N2050" i="2"/>
  <c r="M2050" i="2"/>
  <c r="L2050" i="2"/>
  <c r="K2050" i="2"/>
  <c r="X2050" i="2" s="1"/>
  <c r="J2050" i="2"/>
  <c r="I2050" i="2"/>
  <c r="H2050" i="2"/>
  <c r="G2050" i="2"/>
  <c r="F2050" i="2"/>
  <c r="E2050" i="2"/>
  <c r="D2050" i="2"/>
  <c r="C2050" i="2"/>
  <c r="B2050" i="2"/>
  <c r="A2050" i="2"/>
  <c r="T2050" i="2" s="1"/>
  <c r="AA2049" i="2"/>
  <c r="S2049" i="2"/>
  <c r="R2049" i="2"/>
  <c r="Q2049" i="2"/>
  <c r="Y2049" i="2" s="1" a="1"/>
  <c r="Y2049" i="2" s="1"/>
  <c r="P2049" i="2"/>
  <c r="Z2049" i="2" s="1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A2049" i="2"/>
  <c r="T2049" i="2" s="1"/>
  <c r="AA2048" i="2"/>
  <c r="S2048" i="2"/>
  <c r="R2048" i="2"/>
  <c r="Q2048" i="2"/>
  <c r="Y2048" i="2" s="1" a="1"/>
  <c r="Y2048" i="2" s="1"/>
  <c r="P2048" i="2"/>
  <c r="Z2048" i="2" s="1"/>
  <c r="N2048" i="2"/>
  <c r="M2048" i="2"/>
  <c r="L2048" i="2"/>
  <c r="K2048" i="2"/>
  <c r="X2048" i="2" s="1"/>
  <c r="J2048" i="2"/>
  <c r="I2048" i="2"/>
  <c r="H2048" i="2"/>
  <c r="G2048" i="2"/>
  <c r="F2048" i="2"/>
  <c r="E2048" i="2"/>
  <c r="D2048" i="2"/>
  <c r="C2048" i="2"/>
  <c r="B2048" i="2"/>
  <c r="A2048" i="2"/>
  <c r="T2048" i="2" s="1"/>
  <c r="AA2047" i="2"/>
  <c r="S2047" i="2"/>
  <c r="R2047" i="2"/>
  <c r="Q2047" i="2"/>
  <c r="Y2047" i="2" s="1" a="1"/>
  <c r="Y2047" i="2" s="1"/>
  <c r="P2047" i="2"/>
  <c r="Z2047" i="2" s="1"/>
  <c r="N2047" i="2"/>
  <c r="M2047" i="2"/>
  <c r="L2047" i="2"/>
  <c r="K2047" i="2"/>
  <c r="X2047" i="2" s="1"/>
  <c r="J2047" i="2"/>
  <c r="I2047" i="2"/>
  <c r="H2047" i="2"/>
  <c r="G2047" i="2"/>
  <c r="F2047" i="2"/>
  <c r="E2047" i="2"/>
  <c r="D2047" i="2"/>
  <c r="C2047" i="2"/>
  <c r="B2047" i="2"/>
  <c r="A2047" i="2"/>
  <c r="T2047" i="2" s="1"/>
  <c r="AA2046" i="2"/>
  <c r="S2046" i="2"/>
  <c r="R2046" i="2"/>
  <c r="Q2046" i="2"/>
  <c r="Y2046" i="2" s="1" a="1"/>
  <c r="Y2046" i="2" s="1"/>
  <c r="P2046" i="2"/>
  <c r="Z2046" i="2" s="1"/>
  <c r="N2046" i="2"/>
  <c r="M2046" i="2"/>
  <c r="L2046" i="2"/>
  <c r="K2046" i="2"/>
  <c r="X2046" i="2" s="1"/>
  <c r="J2046" i="2"/>
  <c r="I2046" i="2"/>
  <c r="H2046" i="2"/>
  <c r="G2046" i="2"/>
  <c r="F2046" i="2"/>
  <c r="E2046" i="2"/>
  <c r="D2046" i="2"/>
  <c r="C2046" i="2"/>
  <c r="B2046" i="2"/>
  <c r="A2046" i="2"/>
  <c r="T2046" i="2" s="1"/>
  <c r="AA2045" i="2"/>
  <c r="S2045" i="2"/>
  <c r="R2045" i="2"/>
  <c r="Q2045" i="2"/>
  <c r="Y2045" i="2" s="1" a="1"/>
  <c r="Y2045" i="2" s="1"/>
  <c r="P2045" i="2"/>
  <c r="Z2045" i="2" s="1"/>
  <c r="N2045" i="2"/>
  <c r="M2045" i="2"/>
  <c r="L2045" i="2"/>
  <c r="K2045" i="2"/>
  <c r="X2045" i="2" s="1"/>
  <c r="J2045" i="2"/>
  <c r="I2045" i="2"/>
  <c r="H2045" i="2"/>
  <c r="G2045" i="2"/>
  <c r="F2045" i="2"/>
  <c r="E2045" i="2"/>
  <c r="D2045" i="2"/>
  <c r="C2045" i="2"/>
  <c r="B2045" i="2"/>
  <c r="A2045" i="2"/>
  <c r="T2045" i="2" s="1"/>
  <c r="AA2044" i="2"/>
  <c r="S2044" i="2"/>
  <c r="R2044" i="2"/>
  <c r="Q2044" i="2"/>
  <c r="Y2044" i="2" s="1" a="1"/>
  <c r="Y2044" i="2" s="1"/>
  <c r="P2044" i="2"/>
  <c r="Z2044" i="2" s="1"/>
  <c r="N2044" i="2"/>
  <c r="M2044" i="2"/>
  <c r="L2044" i="2"/>
  <c r="K2044" i="2"/>
  <c r="X2044" i="2" s="1"/>
  <c r="J2044" i="2"/>
  <c r="I2044" i="2"/>
  <c r="H2044" i="2"/>
  <c r="G2044" i="2"/>
  <c r="F2044" i="2"/>
  <c r="E2044" i="2"/>
  <c r="D2044" i="2"/>
  <c r="C2044" i="2"/>
  <c r="B2044" i="2"/>
  <c r="A2044" i="2"/>
  <c r="T2044" i="2" s="1"/>
  <c r="AA2043" i="2"/>
  <c r="S2043" i="2"/>
  <c r="R2043" i="2"/>
  <c r="Q2043" i="2"/>
  <c r="Y2043" i="2" s="1" a="1"/>
  <c r="Y2043" i="2" s="1"/>
  <c r="P2043" i="2"/>
  <c r="Z2043" i="2" s="1"/>
  <c r="N2043" i="2"/>
  <c r="M2043" i="2"/>
  <c r="L2043" i="2"/>
  <c r="K2043" i="2"/>
  <c r="X2043" i="2" s="1"/>
  <c r="J2043" i="2"/>
  <c r="I2043" i="2"/>
  <c r="H2043" i="2"/>
  <c r="G2043" i="2"/>
  <c r="F2043" i="2"/>
  <c r="E2043" i="2"/>
  <c r="D2043" i="2"/>
  <c r="C2043" i="2"/>
  <c r="B2043" i="2"/>
  <c r="A2043" i="2"/>
  <c r="T2043" i="2" s="1"/>
  <c r="AA2042" i="2"/>
  <c r="S2042" i="2"/>
  <c r="R2042" i="2"/>
  <c r="Q2042" i="2"/>
  <c r="Y2042" i="2" s="1" a="1"/>
  <c r="Y2042" i="2" s="1"/>
  <c r="P2042" i="2"/>
  <c r="Z2042" i="2" s="1"/>
  <c r="N2042" i="2"/>
  <c r="M2042" i="2"/>
  <c r="L2042" i="2"/>
  <c r="K2042" i="2"/>
  <c r="X2042" i="2" s="1"/>
  <c r="J2042" i="2"/>
  <c r="I2042" i="2"/>
  <c r="H2042" i="2"/>
  <c r="G2042" i="2"/>
  <c r="F2042" i="2"/>
  <c r="E2042" i="2"/>
  <c r="D2042" i="2"/>
  <c r="C2042" i="2"/>
  <c r="B2042" i="2"/>
  <c r="A2042" i="2"/>
  <c r="T2042" i="2" s="1"/>
  <c r="AA2041" i="2"/>
  <c r="S2041" i="2"/>
  <c r="R2041" i="2"/>
  <c r="Q2041" i="2"/>
  <c r="Y2041" i="2" s="1" a="1"/>
  <c r="Y2041" i="2" s="1"/>
  <c r="P2041" i="2"/>
  <c r="Z2041" i="2" s="1"/>
  <c r="N2041" i="2"/>
  <c r="M2041" i="2"/>
  <c r="L2041" i="2"/>
  <c r="K2041" i="2"/>
  <c r="X2041" i="2" s="1"/>
  <c r="J2041" i="2"/>
  <c r="I2041" i="2"/>
  <c r="H2041" i="2"/>
  <c r="G2041" i="2"/>
  <c r="F2041" i="2"/>
  <c r="E2041" i="2"/>
  <c r="D2041" i="2"/>
  <c r="C2041" i="2"/>
  <c r="B2041" i="2"/>
  <c r="A2041" i="2"/>
  <c r="T2041" i="2" s="1"/>
  <c r="AA2040" i="2"/>
  <c r="S2040" i="2"/>
  <c r="R2040" i="2"/>
  <c r="Q2040" i="2"/>
  <c r="Y2040" i="2" s="1" a="1"/>
  <c r="Y2040" i="2" s="1"/>
  <c r="P2040" i="2"/>
  <c r="Z2040" i="2" s="1"/>
  <c r="N2040" i="2"/>
  <c r="M2040" i="2"/>
  <c r="L2040" i="2"/>
  <c r="K2040" i="2"/>
  <c r="X2040" i="2" s="1"/>
  <c r="J2040" i="2"/>
  <c r="I2040" i="2"/>
  <c r="H2040" i="2"/>
  <c r="G2040" i="2"/>
  <c r="F2040" i="2"/>
  <c r="E2040" i="2"/>
  <c r="D2040" i="2"/>
  <c r="C2040" i="2"/>
  <c r="B2040" i="2"/>
  <c r="A2040" i="2"/>
  <c r="T2040" i="2" s="1"/>
  <c r="AA2039" i="2"/>
  <c r="S2039" i="2"/>
  <c r="R2039" i="2"/>
  <c r="Q2039" i="2"/>
  <c r="Y2039" i="2" s="1" a="1"/>
  <c r="Y2039" i="2" s="1"/>
  <c r="P2039" i="2"/>
  <c r="Z2039" i="2" s="1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B2039" i="2"/>
  <c r="A2039" i="2"/>
  <c r="T2039" i="2" s="1"/>
  <c r="AA2038" i="2"/>
  <c r="S2038" i="2"/>
  <c r="R2038" i="2"/>
  <c r="Q2038" i="2"/>
  <c r="Y2038" i="2" s="1" a="1"/>
  <c r="Y2038" i="2" s="1"/>
  <c r="P2038" i="2"/>
  <c r="Z2038" i="2" s="1"/>
  <c r="N2038" i="2"/>
  <c r="M2038" i="2"/>
  <c r="L2038" i="2"/>
  <c r="K2038" i="2"/>
  <c r="X2038" i="2" s="1"/>
  <c r="J2038" i="2"/>
  <c r="I2038" i="2"/>
  <c r="H2038" i="2"/>
  <c r="G2038" i="2"/>
  <c r="F2038" i="2"/>
  <c r="E2038" i="2"/>
  <c r="D2038" i="2"/>
  <c r="C2038" i="2"/>
  <c r="B2038" i="2"/>
  <c r="A2038" i="2"/>
  <c r="T2038" i="2" s="1"/>
  <c r="AA2037" i="2"/>
  <c r="S2037" i="2"/>
  <c r="R2037" i="2"/>
  <c r="Q2037" i="2"/>
  <c r="Y2037" i="2" s="1" a="1"/>
  <c r="Y2037" i="2" s="1"/>
  <c r="P2037" i="2"/>
  <c r="Z2037" i="2" s="1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A2037" i="2"/>
  <c r="T2037" i="2" s="1"/>
  <c r="AA2036" i="2"/>
  <c r="S2036" i="2"/>
  <c r="R2036" i="2"/>
  <c r="Q2036" i="2"/>
  <c r="Y2036" i="2" s="1" a="1"/>
  <c r="Y2036" i="2" s="1"/>
  <c r="P2036" i="2"/>
  <c r="Z2036" i="2" s="1"/>
  <c r="N2036" i="2"/>
  <c r="M2036" i="2"/>
  <c r="L2036" i="2"/>
  <c r="K2036" i="2"/>
  <c r="X2036" i="2" s="1"/>
  <c r="J2036" i="2"/>
  <c r="I2036" i="2"/>
  <c r="H2036" i="2"/>
  <c r="G2036" i="2"/>
  <c r="F2036" i="2"/>
  <c r="E2036" i="2"/>
  <c r="D2036" i="2"/>
  <c r="C2036" i="2"/>
  <c r="B2036" i="2"/>
  <c r="A2036" i="2"/>
  <c r="T2036" i="2" s="1"/>
  <c r="AA2035" i="2"/>
  <c r="S2035" i="2"/>
  <c r="R2035" i="2"/>
  <c r="Q2035" i="2"/>
  <c r="Y2035" i="2" s="1" a="1"/>
  <c r="Y2035" i="2" s="1"/>
  <c r="P2035" i="2"/>
  <c r="Z2035" i="2" s="1"/>
  <c r="N2035" i="2"/>
  <c r="M2035" i="2"/>
  <c r="L2035" i="2"/>
  <c r="K2035" i="2"/>
  <c r="X2035" i="2" s="1"/>
  <c r="J2035" i="2"/>
  <c r="I2035" i="2"/>
  <c r="H2035" i="2"/>
  <c r="G2035" i="2"/>
  <c r="F2035" i="2"/>
  <c r="E2035" i="2"/>
  <c r="D2035" i="2"/>
  <c r="C2035" i="2"/>
  <c r="B2035" i="2"/>
  <c r="A2035" i="2"/>
  <c r="T2035" i="2" s="1"/>
  <c r="AA2034" i="2"/>
  <c r="S2034" i="2"/>
  <c r="R2034" i="2"/>
  <c r="Q2034" i="2"/>
  <c r="Y2034" i="2" s="1" a="1"/>
  <c r="Y2034" i="2" s="1"/>
  <c r="P2034" i="2"/>
  <c r="Z2034" i="2" s="1"/>
  <c r="N2034" i="2"/>
  <c r="M2034" i="2"/>
  <c r="L2034" i="2"/>
  <c r="K2034" i="2"/>
  <c r="X2034" i="2" s="1"/>
  <c r="J2034" i="2"/>
  <c r="I2034" i="2"/>
  <c r="H2034" i="2"/>
  <c r="G2034" i="2"/>
  <c r="F2034" i="2"/>
  <c r="E2034" i="2"/>
  <c r="D2034" i="2"/>
  <c r="C2034" i="2"/>
  <c r="B2034" i="2"/>
  <c r="A2034" i="2"/>
  <c r="T2034" i="2" s="1"/>
  <c r="AA2033" i="2"/>
  <c r="S2033" i="2"/>
  <c r="R2033" i="2"/>
  <c r="Q2033" i="2"/>
  <c r="Y2033" i="2" s="1" a="1"/>
  <c r="Y2033" i="2" s="1"/>
  <c r="P2033" i="2"/>
  <c r="Z2033" i="2" s="1"/>
  <c r="N2033" i="2"/>
  <c r="M2033" i="2"/>
  <c r="L2033" i="2"/>
  <c r="K2033" i="2"/>
  <c r="X2033" i="2" s="1"/>
  <c r="J2033" i="2"/>
  <c r="I2033" i="2"/>
  <c r="H2033" i="2"/>
  <c r="G2033" i="2"/>
  <c r="F2033" i="2"/>
  <c r="E2033" i="2"/>
  <c r="D2033" i="2"/>
  <c r="C2033" i="2"/>
  <c r="B2033" i="2"/>
  <c r="A2033" i="2"/>
  <c r="T2033" i="2" s="1"/>
  <c r="AA2032" i="2"/>
  <c r="S2032" i="2"/>
  <c r="R2032" i="2"/>
  <c r="Q2032" i="2"/>
  <c r="Y2032" i="2" s="1" a="1"/>
  <c r="Y2032" i="2" s="1"/>
  <c r="P2032" i="2"/>
  <c r="Z2032" i="2" s="1"/>
  <c r="N2032" i="2"/>
  <c r="M2032" i="2"/>
  <c r="L2032" i="2"/>
  <c r="K2032" i="2"/>
  <c r="X2032" i="2" s="1"/>
  <c r="J2032" i="2"/>
  <c r="I2032" i="2"/>
  <c r="H2032" i="2"/>
  <c r="G2032" i="2"/>
  <c r="F2032" i="2"/>
  <c r="E2032" i="2"/>
  <c r="D2032" i="2"/>
  <c r="C2032" i="2"/>
  <c r="B2032" i="2"/>
  <c r="A2032" i="2"/>
  <c r="T2032" i="2" s="1"/>
  <c r="AA2031" i="2"/>
  <c r="S2031" i="2"/>
  <c r="R2031" i="2"/>
  <c r="Q2031" i="2"/>
  <c r="Y2031" i="2" s="1" a="1"/>
  <c r="Y2031" i="2" s="1"/>
  <c r="P2031" i="2"/>
  <c r="Z2031" i="2" s="1"/>
  <c r="N2031" i="2"/>
  <c r="M2031" i="2"/>
  <c r="L2031" i="2"/>
  <c r="K2031" i="2"/>
  <c r="X2031" i="2" s="1"/>
  <c r="J2031" i="2"/>
  <c r="I2031" i="2"/>
  <c r="H2031" i="2"/>
  <c r="G2031" i="2"/>
  <c r="F2031" i="2"/>
  <c r="E2031" i="2"/>
  <c r="D2031" i="2"/>
  <c r="C2031" i="2"/>
  <c r="B2031" i="2"/>
  <c r="A2031" i="2"/>
  <c r="T2031" i="2" s="1"/>
  <c r="AA2030" i="2"/>
  <c r="S2030" i="2"/>
  <c r="R2030" i="2"/>
  <c r="Q2030" i="2"/>
  <c r="Y2030" i="2" s="1" a="1"/>
  <c r="Y2030" i="2" s="1"/>
  <c r="P2030" i="2"/>
  <c r="Z2030" i="2" s="1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A2030" i="2"/>
  <c r="T2030" i="2" s="1"/>
  <c r="AA2029" i="2"/>
  <c r="S2029" i="2"/>
  <c r="R2029" i="2"/>
  <c r="Q2029" i="2"/>
  <c r="Y2029" i="2" s="1" a="1"/>
  <c r="Y2029" i="2" s="1"/>
  <c r="P2029" i="2"/>
  <c r="Z2029" i="2" s="1"/>
  <c r="N2029" i="2"/>
  <c r="M2029" i="2"/>
  <c r="L2029" i="2"/>
  <c r="K2029" i="2"/>
  <c r="X2029" i="2" s="1"/>
  <c r="J2029" i="2"/>
  <c r="I2029" i="2"/>
  <c r="H2029" i="2"/>
  <c r="G2029" i="2"/>
  <c r="F2029" i="2"/>
  <c r="E2029" i="2"/>
  <c r="D2029" i="2"/>
  <c r="C2029" i="2"/>
  <c r="B2029" i="2"/>
  <c r="A2029" i="2"/>
  <c r="T2029" i="2" s="1"/>
  <c r="AA2028" i="2"/>
  <c r="S2028" i="2"/>
  <c r="R2028" i="2"/>
  <c r="Q2028" i="2"/>
  <c r="Y2028" i="2" s="1" a="1"/>
  <c r="Y2028" i="2" s="1"/>
  <c r="P2028" i="2"/>
  <c r="Z2028" i="2" s="1"/>
  <c r="N2028" i="2"/>
  <c r="M2028" i="2"/>
  <c r="L2028" i="2"/>
  <c r="K2028" i="2"/>
  <c r="X2028" i="2" s="1"/>
  <c r="J2028" i="2"/>
  <c r="I2028" i="2"/>
  <c r="H2028" i="2"/>
  <c r="G2028" i="2"/>
  <c r="F2028" i="2"/>
  <c r="E2028" i="2"/>
  <c r="D2028" i="2"/>
  <c r="C2028" i="2"/>
  <c r="B2028" i="2"/>
  <c r="A2028" i="2"/>
  <c r="T2028" i="2" s="1"/>
  <c r="AA2027" i="2"/>
  <c r="S2027" i="2"/>
  <c r="R2027" i="2"/>
  <c r="Q2027" i="2"/>
  <c r="Y2027" i="2" s="1" a="1"/>
  <c r="Y2027" i="2" s="1"/>
  <c r="P2027" i="2"/>
  <c r="Z2027" i="2" s="1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A2027" i="2"/>
  <c r="T2027" i="2" s="1"/>
  <c r="AA2026" i="2"/>
  <c r="S2026" i="2"/>
  <c r="R2026" i="2"/>
  <c r="Q2026" i="2"/>
  <c r="Y2026" i="2" s="1" a="1"/>
  <c r="Y2026" i="2" s="1"/>
  <c r="P2026" i="2"/>
  <c r="Z2026" i="2" s="1"/>
  <c r="N2026" i="2"/>
  <c r="M2026" i="2"/>
  <c r="L2026" i="2"/>
  <c r="K2026" i="2"/>
  <c r="X2026" i="2" s="1"/>
  <c r="J2026" i="2"/>
  <c r="I2026" i="2"/>
  <c r="H2026" i="2"/>
  <c r="G2026" i="2"/>
  <c r="F2026" i="2"/>
  <c r="E2026" i="2"/>
  <c r="D2026" i="2"/>
  <c r="C2026" i="2"/>
  <c r="B2026" i="2"/>
  <c r="A2026" i="2"/>
  <c r="T2026" i="2" s="1"/>
  <c r="AA2025" i="2"/>
  <c r="S2025" i="2"/>
  <c r="R2025" i="2"/>
  <c r="Q2025" i="2"/>
  <c r="Y2025" i="2" s="1" a="1"/>
  <c r="Y2025" i="2" s="1"/>
  <c r="P2025" i="2"/>
  <c r="Z2025" i="2" s="1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A2025" i="2"/>
  <c r="T2025" i="2" s="1"/>
  <c r="AA2024" i="2"/>
  <c r="S2024" i="2"/>
  <c r="R2024" i="2"/>
  <c r="Q2024" i="2"/>
  <c r="Y2024" i="2" s="1" a="1"/>
  <c r="Y2024" i="2" s="1"/>
  <c r="P2024" i="2"/>
  <c r="Z2024" i="2" s="1"/>
  <c r="N2024" i="2"/>
  <c r="M2024" i="2"/>
  <c r="L2024" i="2"/>
  <c r="K2024" i="2"/>
  <c r="X2024" i="2" s="1"/>
  <c r="J2024" i="2"/>
  <c r="I2024" i="2"/>
  <c r="H2024" i="2"/>
  <c r="G2024" i="2"/>
  <c r="F2024" i="2"/>
  <c r="E2024" i="2"/>
  <c r="D2024" i="2"/>
  <c r="C2024" i="2"/>
  <c r="B2024" i="2"/>
  <c r="A2024" i="2"/>
  <c r="T2024" i="2" s="1"/>
  <c r="AA2023" i="2"/>
  <c r="S2023" i="2"/>
  <c r="R2023" i="2"/>
  <c r="Q2023" i="2"/>
  <c r="Y2023" i="2" s="1" a="1"/>
  <c r="Y2023" i="2" s="1"/>
  <c r="P2023" i="2"/>
  <c r="Z2023" i="2" s="1"/>
  <c r="N2023" i="2"/>
  <c r="M2023" i="2"/>
  <c r="L2023" i="2"/>
  <c r="K2023" i="2"/>
  <c r="X2023" i="2" s="1"/>
  <c r="J2023" i="2"/>
  <c r="I2023" i="2"/>
  <c r="H2023" i="2"/>
  <c r="G2023" i="2"/>
  <c r="F2023" i="2"/>
  <c r="E2023" i="2"/>
  <c r="D2023" i="2"/>
  <c r="C2023" i="2"/>
  <c r="B2023" i="2"/>
  <c r="A2023" i="2"/>
  <c r="T2023" i="2" s="1"/>
  <c r="AA2022" i="2"/>
  <c r="S2022" i="2"/>
  <c r="R2022" i="2"/>
  <c r="Q2022" i="2"/>
  <c r="Y2022" i="2" s="1" a="1"/>
  <c r="Y2022" i="2" s="1"/>
  <c r="P2022" i="2"/>
  <c r="Z2022" i="2" s="1"/>
  <c r="N2022" i="2"/>
  <c r="M2022" i="2"/>
  <c r="L2022" i="2"/>
  <c r="K2022" i="2"/>
  <c r="X2022" i="2" s="1"/>
  <c r="J2022" i="2"/>
  <c r="I2022" i="2"/>
  <c r="H2022" i="2"/>
  <c r="G2022" i="2"/>
  <c r="F2022" i="2"/>
  <c r="E2022" i="2"/>
  <c r="D2022" i="2"/>
  <c r="C2022" i="2"/>
  <c r="B2022" i="2"/>
  <c r="A2022" i="2"/>
  <c r="T2022" i="2" s="1"/>
  <c r="AA2021" i="2"/>
  <c r="S2021" i="2"/>
  <c r="R2021" i="2"/>
  <c r="Q2021" i="2"/>
  <c r="Y2021" i="2" s="1" a="1"/>
  <c r="Y2021" i="2" s="1"/>
  <c r="P2021" i="2"/>
  <c r="Z2021" i="2" s="1"/>
  <c r="N2021" i="2"/>
  <c r="M2021" i="2"/>
  <c r="L2021" i="2"/>
  <c r="K2021" i="2"/>
  <c r="X2021" i="2" s="1"/>
  <c r="J2021" i="2"/>
  <c r="I2021" i="2"/>
  <c r="H2021" i="2"/>
  <c r="G2021" i="2"/>
  <c r="F2021" i="2"/>
  <c r="E2021" i="2"/>
  <c r="D2021" i="2"/>
  <c r="C2021" i="2"/>
  <c r="B2021" i="2"/>
  <c r="A2021" i="2"/>
  <c r="T2021" i="2" s="1"/>
  <c r="AA2020" i="2"/>
  <c r="S2020" i="2"/>
  <c r="R2020" i="2"/>
  <c r="Q2020" i="2"/>
  <c r="Y2020" i="2" s="1" a="1"/>
  <c r="Y2020" i="2" s="1"/>
  <c r="P2020" i="2"/>
  <c r="Z2020" i="2" s="1"/>
  <c r="N2020" i="2"/>
  <c r="M2020" i="2"/>
  <c r="L2020" i="2"/>
  <c r="K2020" i="2"/>
  <c r="X2020" i="2" s="1"/>
  <c r="J2020" i="2"/>
  <c r="I2020" i="2"/>
  <c r="H2020" i="2"/>
  <c r="G2020" i="2"/>
  <c r="F2020" i="2"/>
  <c r="E2020" i="2"/>
  <c r="D2020" i="2"/>
  <c r="C2020" i="2"/>
  <c r="B2020" i="2"/>
  <c r="A2020" i="2"/>
  <c r="T2020" i="2" s="1"/>
  <c r="AA2019" i="2"/>
  <c r="S2019" i="2"/>
  <c r="R2019" i="2"/>
  <c r="Q2019" i="2"/>
  <c r="Y2019" i="2" s="1" a="1"/>
  <c r="Y2019" i="2" s="1"/>
  <c r="P2019" i="2"/>
  <c r="Z2019" i="2" s="1"/>
  <c r="N2019" i="2"/>
  <c r="M2019" i="2"/>
  <c r="L2019" i="2"/>
  <c r="K2019" i="2"/>
  <c r="X2019" i="2" s="1"/>
  <c r="J2019" i="2"/>
  <c r="I2019" i="2"/>
  <c r="H2019" i="2"/>
  <c r="G2019" i="2"/>
  <c r="F2019" i="2"/>
  <c r="E2019" i="2"/>
  <c r="D2019" i="2"/>
  <c r="C2019" i="2"/>
  <c r="B2019" i="2"/>
  <c r="A2019" i="2"/>
  <c r="T2019" i="2" s="1"/>
  <c r="AA2018" i="2"/>
  <c r="S2018" i="2"/>
  <c r="R2018" i="2"/>
  <c r="Q2018" i="2"/>
  <c r="Y2018" i="2" s="1" a="1"/>
  <c r="Y2018" i="2" s="1"/>
  <c r="P2018" i="2"/>
  <c r="Z2018" i="2" s="1"/>
  <c r="N2018" i="2"/>
  <c r="M2018" i="2"/>
  <c r="L2018" i="2"/>
  <c r="K2018" i="2"/>
  <c r="X2018" i="2" s="1"/>
  <c r="J2018" i="2"/>
  <c r="I2018" i="2"/>
  <c r="H2018" i="2"/>
  <c r="G2018" i="2"/>
  <c r="F2018" i="2"/>
  <c r="E2018" i="2"/>
  <c r="D2018" i="2"/>
  <c r="C2018" i="2"/>
  <c r="B2018" i="2"/>
  <c r="A2018" i="2"/>
  <c r="T2018" i="2" s="1"/>
  <c r="AA2017" i="2"/>
  <c r="S2017" i="2"/>
  <c r="R2017" i="2"/>
  <c r="Q2017" i="2"/>
  <c r="Y2017" i="2" s="1" a="1"/>
  <c r="Y2017" i="2" s="1"/>
  <c r="P2017" i="2"/>
  <c r="Z2017" i="2" s="1"/>
  <c r="N2017" i="2"/>
  <c r="M2017" i="2"/>
  <c r="L2017" i="2"/>
  <c r="K2017" i="2"/>
  <c r="X2017" i="2" s="1"/>
  <c r="J2017" i="2"/>
  <c r="I2017" i="2"/>
  <c r="H2017" i="2"/>
  <c r="G2017" i="2"/>
  <c r="F2017" i="2"/>
  <c r="E2017" i="2"/>
  <c r="D2017" i="2"/>
  <c r="C2017" i="2"/>
  <c r="B2017" i="2"/>
  <c r="A2017" i="2"/>
  <c r="T2017" i="2" s="1"/>
  <c r="AA2016" i="2"/>
  <c r="S2016" i="2"/>
  <c r="R2016" i="2"/>
  <c r="Q2016" i="2"/>
  <c r="Y2016" i="2" s="1" a="1"/>
  <c r="Y2016" i="2" s="1"/>
  <c r="P2016" i="2"/>
  <c r="Z2016" i="2" s="1"/>
  <c r="N2016" i="2"/>
  <c r="M2016" i="2"/>
  <c r="L2016" i="2"/>
  <c r="K2016" i="2"/>
  <c r="X2016" i="2" s="1"/>
  <c r="J2016" i="2"/>
  <c r="I2016" i="2"/>
  <c r="H2016" i="2"/>
  <c r="G2016" i="2"/>
  <c r="F2016" i="2"/>
  <c r="E2016" i="2"/>
  <c r="D2016" i="2"/>
  <c r="C2016" i="2"/>
  <c r="B2016" i="2"/>
  <c r="A2016" i="2"/>
  <c r="T2016" i="2" s="1"/>
  <c r="AA2015" i="2"/>
  <c r="S2015" i="2"/>
  <c r="R2015" i="2"/>
  <c r="Q2015" i="2"/>
  <c r="Y2015" i="2" s="1" a="1"/>
  <c r="Y2015" i="2" s="1"/>
  <c r="P2015" i="2"/>
  <c r="Z2015" i="2" s="1"/>
  <c r="N2015" i="2"/>
  <c r="M2015" i="2"/>
  <c r="L2015" i="2"/>
  <c r="K2015" i="2"/>
  <c r="J2015" i="2"/>
  <c r="I2015" i="2"/>
  <c r="H2015" i="2"/>
  <c r="G2015" i="2"/>
  <c r="F2015" i="2"/>
  <c r="E2015" i="2"/>
  <c r="D2015" i="2"/>
  <c r="C2015" i="2"/>
  <c r="B2015" i="2"/>
  <c r="A2015" i="2"/>
  <c r="T2015" i="2" s="1"/>
  <c r="AA2014" i="2"/>
  <c r="S2014" i="2"/>
  <c r="R2014" i="2"/>
  <c r="Q2014" i="2"/>
  <c r="Y2014" i="2" s="1" a="1"/>
  <c r="Y2014" i="2" s="1"/>
  <c r="P2014" i="2"/>
  <c r="Z2014" i="2" s="1"/>
  <c r="N2014" i="2"/>
  <c r="M2014" i="2"/>
  <c r="L2014" i="2"/>
  <c r="K2014" i="2"/>
  <c r="X2014" i="2" s="1"/>
  <c r="J2014" i="2"/>
  <c r="I2014" i="2"/>
  <c r="H2014" i="2"/>
  <c r="G2014" i="2"/>
  <c r="F2014" i="2"/>
  <c r="E2014" i="2"/>
  <c r="D2014" i="2"/>
  <c r="C2014" i="2"/>
  <c r="B2014" i="2"/>
  <c r="A2014" i="2"/>
  <c r="T2014" i="2" s="1"/>
  <c r="AA2013" i="2"/>
  <c r="S2013" i="2"/>
  <c r="R2013" i="2"/>
  <c r="Q2013" i="2"/>
  <c r="Y2013" i="2" s="1" a="1"/>
  <c r="Y2013" i="2" s="1"/>
  <c r="P2013" i="2"/>
  <c r="Z2013" i="2" s="1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A2013" i="2"/>
  <c r="T2013" i="2" s="1"/>
  <c r="AA2012" i="2"/>
  <c r="S2012" i="2"/>
  <c r="R2012" i="2"/>
  <c r="Q2012" i="2"/>
  <c r="Y2012" i="2" s="1" a="1"/>
  <c r="Y2012" i="2" s="1"/>
  <c r="P2012" i="2"/>
  <c r="Z2012" i="2" s="1"/>
  <c r="N2012" i="2"/>
  <c r="M2012" i="2"/>
  <c r="L2012" i="2"/>
  <c r="K2012" i="2"/>
  <c r="X2012" i="2" s="1"/>
  <c r="J2012" i="2"/>
  <c r="I2012" i="2"/>
  <c r="H2012" i="2"/>
  <c r="G2012" i="2"/>
  <c r="F2012" i="2"/>
  <c r="E2012" i="2"/>
  <c r="D2012" i="2"/>
  <c r="C2012" i="2"/>
  <c r="B2012" i="2"/>
  <c r="A2012" i="2"/>
  <c r="T2012" i="2" s="1"/>
  <c r="AA2011" i="2"/>
  <c r="S2011" i="2"/>
  <c r="R2011" i="2"/>
  <c r="Q2011" i="2"/>
  <c r="Y2011" i="2" s="1" a="1"/>
  <c r="Y2011" i="2" s="1"/>
  <c r="P2011" i="2"/>
  <c r="Z2011" i="2" s="1"/>
  <c r="N2011" i="2"/>
  <c r="M2011" i="2"/>
  <c r="L2011" i="2"/>
  <c r="K2011" i="2"/>
  <c r="X2011" i="2" s="1"/>
  <c r="J2011" i="2"/>
  <c r="I2011" i="2"/>
  <c r="H2011" i="2"/>
  <c r="G2011" i="2"/>
  <c r="F2011" i="2"/>
  <c r="E2011" i="2"/>
  <c r="D2011" i="2"/>
  <c r="C2011" i="2"/>
  <c r="B2011" i="2"/>
  <c r="A2011" i="2"/>
  <c r="T2011" i="2" s="1"/>
  <c r="AA2010" i="2"/>
  <c r="S2010" i="2"/>
  <c r="R2010" i="2"/>
  <c r="Q2010" i="2"/>
  <c r="Y2010" i="2" s="1" a="1"/>
  <c r="Y2010" i="2" s="1"/>
  <c r="P2010" i="2"/>
  <c r="Z2010" i="2" s="1"/>
  <c r="N2010" i="2"/>
  <c r="M2010" i="2"/>
  <c r="L2010" i="2"/>
  <c r="K2010" i="2"/>
  <c r="X2010" i="2" s="1"/>
  <c r="J2010" i="2"/>
  <c r="I2010" i="2"/>
  <c r="H2010" i="2"/>
  <c r="G2010" i="2"/>
  <c r="F2010" i="2"/>
  <c r="E2010" i="2"/>
  <c r="D2010" i="2"/>
  <c r="C2010" i="2"/>
  <c r="B2010" i="2"/>
  <c r="A2010" i="2"/>
  <c r="T2010" i="2" s="1"/>
  <c r="AA2009" i="2"/>
  <c r="S2009" i="2"/>
  <c r="R2009" i="2"/>
  <c r="Q2009" i="2"/>
  <c r="Y2009" i="2" s="1" a="1"/>
  <c r="Y2009" i="2" s="1"/>
  <c r="P2009" i="2"/>
  <c r="Z2009" i="2" s="1"/>
  <c r="N2009" i="2"/>
  <c r="M2009" i="2"/>
  <c r="L2009" i="2"/>
  <c r="K2009" i="2"/>
  <c r="X2009" i="2" s="1"/>
  <c r="J2009" i="2"/>
  <c r="I2009" i="2"/>
  <c r="H2009" i="2"/>
  <c r="G2009" i="2"/>
  <c r="F2009" i="2"/>
  <c r="E2009" i="2"/>
  <c r="D2009" i="2"/>
  <c r="C2009" i="2"/>
  <c r="B2009" i="2"/>
  <c r="A2009" i="2"/>
  <c r="T2009" i="2" s="1"/>
  <c r="AA2008" i="2"/>
  <c r="S2008" i="2"/>
  <c r="R2008" i="2"/>
  <c r="Q2008" i="2"/>
  <c r="Y2008" i="2" s="1" a="1"/>
  <c r="Y2008" i="2" s="1"/>
  <c r="P2008" i="2"/>
  <c r="Z2008" i="2" s="1"/>
  <c r="N2008" i="2"/>
  <c r="M2008" i="2"/>
  <c r="L2008" i="2"/>
  <c r="K2008" i="2"/>
  <c r="X2008" i="2" s="1"/>
  <c r="J2008" i="2"/>
  <c r="I2008" i="2"/>
  <c r="H2008" i="2"/>
  <c r="G2008" i="2"/>
  <c r="F2008" i="2"/>
  <c r="E2008" i="2"/>
  <c r="D2008" i="2"/>
  <c r="C2008" i="2"/>
  <c r="B2008" i="2"/>
  <c r="A2008" i="2"/>
  <c r="T2008" i="2" s="1"/>
  <c r="AA2007" i="2"/>
  <c r="S2007" i="2"/>
  <c r="R2007" i="2"/>
  <c r="Q2007" i="2"/>
  <c r="Y2007" i="2" s="1" a="1"/>
  <c r="Y2007" i="2" s="1"/>
  <c r="P2007" i="2"/>
  <c r="Z2007" i="2" s="1"/>
  <c r="N2007" i="2"/>
  <c r="M2007" i="2"/>
  <c r="L2007" i="2"/>
  <c r="K2007" i="2"/>
  <c r="X2007" i="2" s="1"/>
  <c r="J2007" i="2"/>
  <c r="I2007" i="2"/>
  <c r="H2007" i="2"/>
  <c r="G2007" i="2"/>
  <c r="F2007" i="2"/>
  <c r="E2007" i="2"/>
  <c r="D2007" i="2"/>
  <c r="C2007" i="2"/>
  <c r="B2007" i="2"/>
  <c r="A2007" i="2"/>
  <c r="T2007" i="2" s="1"/>
  <c r="AA2006" i="2"/>
  <c r="S2006" i="2"/>
  <c r="R2006" i="2"/>
  <c r="Q2006" i="2"/>
  <c r="Y2006" i="2" s="1" a="1"/>
  <c r="Y2006" i="2" s="1"/>
  <c r="P2006" i="2"/>
  <c r="Z2006" i="2" s="1"/>
  <c r="N2006" i="2"/>
  <c r="M2006" i="2"/>
  <c r="L2006" i="2"/>
  <c r="K2006" i="2"/>
  <c r="X2006" i="2" s="1"/>
  <c r="J2006" i="2"/>
  <c r="I2006" i="2"/>
  <c r="H2006" i="2"/>
  <c r="G2006" i="2"/>
  <c r="F2006" i="2"/>
  <c r="E2006" i="2"/>
  <c r="D2006" i="2"/>
  <c r="C2006" i="2"/>
  <c r="B2006" i="2"/>
  <c r="A2006" i="2"/>
  <c r="T2006" i="2" s="1"/>
  <c r="AA2005" i="2"/>
  <c r="S2005" i="2"/>
  <c r="R2005" i="2"/>
  <c r="Q2005" i="2"/>
  <c r="Y2005" i="2" s="1" a="1"/>
  <c r="Y2005" i="2" s="1"/>
  <c r="P2005" i="2"/>
  <c r="Z2005" i="2" s="1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A2005" i="2"/>
  <c r="T2005" i="2" s="1"/>
  <c r="AA2004" i="2"/>
  <c r="S2004" i="2"/>
  <c r="R2004" i="2"/>
  <c r="Q2004" i="2"/>
  <c r="Y2004" i="2" s="1" a="1"/>
  <c r="Y2004" i="2" s="1"/>
  <c r="P2004" i="2"/>
  <c r="Z2004" i="2" s="1"/>
  <c r="N2004" i="2"/>
  <c r="M2004" i="2"/>
  <c r="L2004" i="2"/>
  <c r="K2004" i="2"/>
  <c r="X2004" i="2" s="1"/>
  <c r="J2004" i="2"/>
  <c r="I2004" i="2"/>
  <c r="H2004" i="2"/>
  <c r="G2004" i="2"/>
  <c r="F2004" i="2"/>
  <c r="E2004" i="2"/>
  <c r="D2004" i="2"/>
  <c r="C2004" i="2"/>
  <c r="B2004" i="2"/>
  <c r="A2004" i="2"/>
  <c r="T2004" i="2" s="1"/>
  <c r="AA2003" i="2"/>
  <c r="S2003" i="2"/>
  <c r="R2003" i="2"/>
  <c r="Q2003" i="2"/>
  <c r="Y2003" i="2" s="1" a="1"/>
  <c r="Y2003" i="2" s="1"/>
  <c r="P2003" i="2"/>
  <c r="Z2003" i="2" s="1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A2003" i="2"/>
  <c r="T2003" i="2" s="1"/>
  <c r="AA2002" i="2"/>
  <c r="S2002" i="2"/>
  <c r="R2002" i="2"/>
  <c r="Q2002" i="2"/>
  <c r="Y2002" i="2" s="1" a="1"/>
  <c r="Y2002" i="2" s="1"/>
  <c r="P2002" i="2"/>
  <c r="Z2002" i="2" s="1"/>
  <c r="N2002" i="2"/>
  <c r="M2002" i="2"/>
  <c r="L2002" i="2"/>
  <c r="K2002" i="2"/>
  <c r="X2002" i="2" s="1"/>
  <c r="J2002" i="2"/>
  <c r="I2002" i="2"/>
  <c r="H2002" i="2"/>
  <c r="G2002" i="2"/>
  <c r="F2002" i="2"/>
  <c r="E2002" i="2"/>
  <c r="D2002" i="2"/>
  <c r="C2002" i="2"/>
  <c r="B2002" i="2"/>
  <c r="A2002" i="2"/>
  <c r="T2002" i="2" s="1"/>
  <c r="AA2001" i="2"/>
  <c r="S2001" i="2"/>
  <c r="R2001" i="2"/>
  <c r="Q2001" i="2"/>
  <c r="Y2001" i="2" s="1" a="1"/>
  <c r="Y2001" i="2" s="1"/>
  <c r="P2001" i="2"/>
  <c r="Z2001" i="2" s="1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A2001" i="2"/>
  <c r="T2001" i="2" s="1"/>
  <c r="AA2000" i="2"/>
  <c r="S2000" i="2"/>
  <c r="R2000" i="2"/>
  <c r="Q2000" i="2"/>
  <c r="Y2000" i="2" s="1" a="1"/>
  <c r="Y2000" i="2" s="1"/>
  <c r="P2000" i="2"/>
  <c r="Z2000" i="2" s="1"/>
  <c r="N2000" i="2"/>
  <c r="M2000" i="2"/>
  <c r="L2000" i="2"/>
  <c r="K2000" i="2"/>
  <c r="X2000" i="2" s="1"/>
  <c r="J2000" i="2"/>
  <c r="I2000" i="2"/>
  <c r="H2000" i="2"/>
  <c r="G2000" i="2"/>
  <c r="F2000" i="2"/>
  <c r="E2000" i="2"/>
  <c r="D2000" i="2"/>
  <c r="C2000" i="2"/>
  <c r="B2000" i="2"/>
  <c r="A2000" i="2"/>
  <c r="T2000" i="2" s="1"/>
  <c r="AA1999" i="2"/>
  <c r="S1999" i="2"/>
  <c r="R1999" i="2"/>
  <c r="Q1999" i="2"/>
  <c r="Y1999" i="2" s="1" a="1"/>
  <c r="Y1999" i="2" s="1"/>
  <c r="P1999" i="2"/>
  <c r="Z1999" i="2" s="1"/>
  <c r="N1999" i="2"/>
  <c r="M1999" i="2"/>
  <c r="L1999" i="2"/>
  <c r="K1999" i="2"/>
  <c r="X1999" i="2" s="1"/>
  <c r="J1999" i="2"/>
  <c r="I1999" i="2"/>
  <c r="H1999" i="2"/>
  <c r="G1999" i="2"/>
  <c r="F1999" i="2"/>
  <c r="E1999" i="2"/>
  <c r="D1999" i="2"/>
  <c r="C1999" i="2"/>
  <c r="B1999" i="2"/>
  <c r="A1999" i="2"/>
  <c r="T1999" i="2" s="1"/>
  <c r="AA1998" i="2"/>
  <c r="S1998" i="2"/>
  <c r="R1998" i="2"/>
  <c r="Q1998" i="2"/>
  <c r="Y1998" i="2" s="1" a="1"/>
  <c r="Y1998" i="2" s="1"/>
  <c r="P1998" i="2"/>
  <c r="Z1998" i="2" s="1"/>
  <c r="N1998" i="2"/>
  <c r="M1998" i="2"/>
  <c r="L1998" i="2"/>
  <c r="K1998" i="2"/>
  <c r="X1998" i="2" s="1"/>
  <c r="J1998" i="2"/>
  <c r="I1998" i="2"/>
  <c r="H1998" i="2"/>
  <c r="G1998" i="2"/>
  <c r="F1998" i="2"/>
  <c r="E1998" i="2"/>
  <c r="D1998" i="2"/>
  <c r="C1998" i="2"/>
  <c r="B1998" i="2"/>
  <c r="A1998" i="2"/>
  <c r="T1998" i="2" s="1"/>
  <c r="AA1997" i="2"/>
  <c r="S1997" i="2"/>
  <c r="R1997" i="2"/>
  <c r="Q1997" i="2"/>
  <c r="Y1997" i="2" s="1" a="1"/>
  <c r="Y1997" i="2" s="1"/>
  <c r="P1997" i="2"/>
  <c r="Z1997" i="2" s="1"/>
  <c r="N1997" i="2"/>
  <c r="M1997" i="2"/>
  <c r="L1997" i="2"/>
  <c r="K1997" i="2"/>
  <c r="X1997" i="2" s="1"/>
  <c r="J1997" i="2"/>
  <c r="I1997" i="2"/>
  <c r="H1997" i="2"/>
  <c r="G1997" i="2"/>
  <c r="F1997" i="2"/>
  <c r="E1997" i="2"/>
  <c r="D1997" i="2"/>
  <c r="C1997" i="2"/>
  <c r="B1997" i="2"/>
  <c r="A1997" i="2"/>
  <c r="T1997" i="2" s="1"/>
  <c r="AA1996" i="2"/>
  <c r="S1996" i="2"/>
  <c r="R1996" i="2"/>
  <c r="Q1996" i="2"/>
  <c r="Y1996" i="2" s="1" a="1"/>
  <c r="Y1996" i="2" s="1"/>
  <c r="P1996" i="2"/>
  <c r="Z1996" i="2" s="1"/>
  <c r="N1996" i="2"/>
  <c r="M1996" i="2"/>
  <c r="L1996" i="2"/>
  <c r="K1996" i="2"/>
  <c r="X1996" i="2" s="1"/>
  <c r="J1996" i="2"/>
  <c r="I1996" i="2"/>
  <c r="H1996" i="2"/>
  <c r="G1996" i="2"/>
  <c r="F1996" i="2"/>
  <c r="E1996" i="2"/>
  <c r="D1996" i="2"/>
  <c r="C1996" i="2"/>
  <c r="B1996" i="2"/>
  <c r="A1996" i="2"/>
  <c r="T1996" i="2" s="1"/>
  <c r="AA1995" i="2"/>
  <c r="S1995" i="2"/>
  <c r="R1995" i="2"/>
  <c r="Q1995" i="2"/>
  <c r="Y1995" i="2" s="1" a="1"/>
  <c r="Y1995" i="2" s="1"/>
  <c r="P1995" i="2"/>
  <c r="Z1995" i="2" s="1"/>
  <c r="N1995" i="2"/>
  <c r="M1995" i="2"/>
  <c r="L1995" i="2"/>
  <c r="K1995" i="2"/>
  <c r="X1995" i="2" s="1"/>
  <c r="J1995" i="2"/>
  <c r="I1995" i="2"/>
  <c r="H1995" i="2"/>
  <c r="G1995" i="2"/>
  <c r="F1995" i="2"/>
  <c r="E1995" i="2"/>
  <c r="D1995" i="2"/>
  <c r="C1995" i="2"/>
  <c r="B1995" i="2"/>
  <c r="A1995" i="2"/>
  <c r="T1995" i="2" s="1"/>
  <c r="AA1994" i="2"/>
  <c r="S1994" i="2"/>
  <c r="R1994" i="2"/>
  <c r="Q1994" i="2"/>
  <c r="Y1994" i="2" s="1" a="1"/>
  <c r="Y1994" i="2" s="1"/>
  <c r="P1994" i="2"/>
  <c r="Z1994" i="2" s="1"/>
  <c r="N1994" i="2"/>
  <c r="M1994" i="2"/>
  <c r="L1994" i="2"/>
  <c r="K1994" i="2"/>
  <c r="X1994" i="2" s="1"/>
  <c r="J1994" i="2"/>
  <c r="I1994" i="2"/>
  <c r="H1994" i="2"/>
  <c r="G1994" i="2"/>
  <c r="F1994" i="2"/>
  <c r="E1994" i="2"/>
  <c r="D1994" i="2"/>
  <c r="C1994" i="2"/>
  <c r="B1994" i="2"/>
  <c r="A1994" i="2"/>
  <c r="T1994" i="2" s="1"/>
  <c r="AA1993" i="2"/>
  <c r="S1993" i="2"/>
  <c r="R1993" i="2"/>
  <c r="Q1993" i="2"/>
  <c r="Y1993" i="2" s="1" a="1"/>
  <c r="Y1993" i="2" s="1"/>
  <c r="P1993" i="2"/>
  <c r="Z1993" i="2" s="1"/>
  <c r="N1993" i="2"/>
  <c r="M1993" i="2"/>
  <c r="L1993" i="2"/>
  <c r="K1993" i="2"/>
  <c r="X1993" i="2" s="1"/>
  <c r="J1993" i="2"/>
  <c r="I1993" i="2"/>
  <c r="H1993" i="2"/>
  <c r="G1993" i="2"/>
  <c r="F1993" i="2"/>
  <c r="E1993" i="2"/>
  <c r="D1993" i="2"/>
  <c r="C1993" i="2"/>
  <c r="B1993" i="2"/>
  <c r="A1993" i="2"/>
  <c r="T1993" i="2" s="1"/>
  <c r="AA1992" i="2"/>
  <c r="S1992" i="2"/>
  <c r="R1992" i="2"/>
  <c r="Q1992" i="2"/>
  <c r="Y1992" i="2" s="1" a="1"/>
  <c r="Y1992" i="2" s="1"/>
  <c r="P1992" i="2"/>
  <c r="Z1992" i="2" s="1"/>
  <c r="N1992" i="2"/>
  <c r="M1992" i="2"/>
  <c r="L1992" i="2"/>
  <c r="K1992" i="2"/>
  <c r="X1992" i="2" s="1"/>
  <c r="J1992" i="2"/>
  <c r="I1992" i="2"/>
  <c r="H1992" i="2"/>
  <c r="G1992" i="2"/>
  <c r="F1992" i="2"/>
  <c r="E1992" i="2"/>
  <c r="D1992" i="2"/>
  <c r="C1992" i="2"/>
  <c r="B1992" i="2"/>
  <c r="A1992" i="2"/>
  <c r="T1992" i="2" s="1"/>
  <c r="AA1991" i="2"/>
  <c r="S1991" i="2"/>
  <c r="R1991" i="2"/>
  <c r="Q1991" i="2"/>
  <c r="Y1991" i="2" s="1" a="1"/>
  <c r="Y1991" i="2" s="1"/>
  <c r="P1991" i="2"/>
  <c r="Z1991" i="2" s="1"/>
  <c r="N1991" i="2"/>
  <c r="M1991" i="2"/>
  <c r="L1991" i="2"/>
  <c r="K1991" i="2"/>
  <c r="J1991" i="2"/>
  <c r="I1991" i="2"/>
  <c r="H1991" i="2"/>
  <c r="G1991" i="2"/>
  <c r="F1991" i="2"/>
  <c r="E1991" i="2"/>
  <c r="D1991" i="2"/>
  <c r="C1991" i="2"/>
  <c r="B1991" i="2"/>
  <c r="A1991" i="2"/>
  <c r="T1991" i="2" s="1"/>
  <c r="AA1990" i="2"/>
  <c r="S1990" i="2"/>
  <c r="R1990" i="2"/>
  <c r="Q1990" i="2"/>
  <c r="Y1990" i="2" s="1" a="1"/>
  <c r="Y1990" i="2" s="1"/>
  <c r="P1990" i="2"/>
  <c r="Z1990" i="2" s="1"/>
  <c r="N1990" i="2"/>
  <c r="M1990" i="2"/>
  <c r="L1990" i="2"/>
  <c r="K1990" i="2"/>
  <c r="X1990" i="2" s="1"/>
  <c r="J1990" i="2"/>
  <c r="I1990" i="2"/>
  <c r="H1990" i="2"/>
  <c r="G1990" i="2"/>
  <c r="F1990" i="2"/>
  <c r="E1990" i="2"/>
  <c r="D1990" i="2"/>
  <c r="C1990" i="2"/>
  <c r="B1990" i="2"/>
  <c r="A1990" i="2"/>
  <c r="T1990" i="2" s="1"/>
  <c r="AA1989" i="2"/>
  <c r="S1989" i="2"/>
  <c r="R1989" i="2"/>
  <c r="Q1989" i="2"/>
  <c r="Y1989" i="2" s="1" a="1"/>
  <c r="Y1989" i="2" s="1"/>
  <c r="P1989" i="2"/>
  <c r="Z1989" i="2" s="1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A1989" i="2"/>
  <c r="T1989" i="2" s="1"/>
  <c r="AA1988" i="2"/>
  <c r="S1988" i="2"/>
  <c r="R1988" i="2"/>
  <c r="Q1988" i="2"/>
  <c r="Y1988" i="2" s="1" a="1"/>
  <c r="Y1988" i="2" s="1"/>
  <c r="P1988" i="2"/>
  <c r="Z1988" i="2" s="1"/>
  <c r="N1988" i="2"/>
  <c r="M1988" i="2"/>
  <c r="L1988" i="2"/>
  <c r="K1988" i="2"/>
  <c r="X1988" i="2" s="1"/>
  <c r="J1988" i="2"/>
  <c r="I1988" i="2"/>
  <c r="H1988" i="2"/>
  <c r="G1988" i="2"/>
  <c r="F1988" i="2"/>
  <c r="E1988" i="2"/>
  <c r="D1988" i="2"/>
  <c r="C1988" i="2"/>
  <c r="B1988" i="2"/>
  <c r="A1988" i="2"/>
  <c r="T1988" i="2" s="1"/>
  <c r="AA1987" i="2"/>
  <c r="S1987" i="2"/>
  <c r="R1987" i="2"/>
  <c r="Q1987" i="2"/>
  <c r="Y1987" i="2" s="1" a="1"/>
  <c r="Y1987" i="2" s="1"/>
  <c r="P1987" i="2"/>
  <c r="Z1987" i="2" s="1"/>
  <c r="N1987" i="2"/>
  <c r="M1987" i="2"/>
  <c r="L1987" i="2"/>
  <c r="K1987" i="2"/>
  <c r="X1987" i="2" s="1"/>
  <c r="J1987" i="2"/>
  <c r="I1987" i="2"/>
  <c r="H1987" i="2"/>
  <c r="G1987" i="2"/>
  <c r="F1987" i="2"/>
  <c r="E1987" i="2"/>
  <c r="D1987" i="2"/>
  <c r="C1987" i="2"/>
  <c r="B1987" i="2"/>
  <c r="A1987" i="2"/>
  <c r="T1987" i="2" s="1"/>
  <c r="AA1986" i="2"/>
  <c r="S1986" i="2"/>
  <c r="R1986" i="2"/>
  <c r="Q1986" i="2"/>
  <c r="Y1986" i="2" s="1" a="1"/>
  <c r="Y1986" i="2" s="1"/>
  <c r="P1986" i="2"/>
  <c r="Z1986" i="2" s="1"/>
  <c r="N1986" i="2"/>
  <c r="M1986" i="2"/>
  <c r="L1986" i="2"/>
  <c r="K1986" i="2"/>
  <c r="X1986" i="2" s="1"/>
  <c r="J1986" i="2"/>
  <c r="I1986" i="2"/>
  <c r="H1986" i="2"/>
  <c r="G1986" i="2"/>
  <c r="F1986" i="2"/>
  <c r="E1986" i="2"/>
  <c r="D1986" i="2"/>
  <c r="C1986" i="2"/>
  <c r="B1986" i="2"/>
  <c r="A1986" i="2"/>
  <c r="T1986" i="2" s="1"/>
  <c r="AA1985" i="2"/>
  <c r="S1985" i="2"/>
  <c r="R1985" i="2"/>
  <c r="Q1985" i="2"/>
  <c r="Y1985" i="2" s="1" a="1"/>
  <c r="Y1985" i="2" s="1"/>
  <c r="P1985" i="2"/>
  <c r="Z1985" i="2" s="1"/>
  <c r="N1985" i="2"/>
  <c r="M1985" i="2"/>
  <c r="L1985" i="2"/>
  <c r="K1985" i="2"/>
  <c r="X1985" i="2" s="1"/>
  <c r="J1985" i="2"/>
  <c r="I1985" i="2"/>
  <c r="H1985" i="2"/>
  <c r="G1985" i="2"/>
  <c r="F1985" i="2"/>
  <c r="E1985" i="2"/>
  <c r="D1985" i="2"/>
  <c r="C1985" i="2"/>
  <c r="B1985" i="2"/>
  <c r="A1985" i="2"/>
  <c r="T1985" i="2" s="1"/>
  <c r="AA1984" i="2"/>
  <c r="S1984" i="2"/>
  <c r="R1984" i="2"/>
  <c r="Q1984" i="2"/>
  <c r="Y1984" i="2" s="1" a="1"/>
  <c r="Y1984" i="2" s="1"/>
  <c r="P1984" i="2"/>
  <c r="Z1984" i="2" s="1"/>
  <c r="N1984" i="2"/>
  <c r="M1984" i="2"/>
  <c r="L1984" i="2"/>
  <c r="K1984" i="2"/>
  <c r="X1984" i="2" s="1"/>
  <c r="J1984" i="2"/>
  <c r="I1984" i="2"/>
  <c r="H1984" i="2"/>
  <c r="G1984" i="2"/>
  <c r="F1984" i="2"/>
  <c r="E1984" i="2"/>
  <c r="D1984" i="2"/>
  <c r="C1984" i="2"/>
  <c r="B1984" i="2"/>
  <c r="A1984" i="2"/>
  <c r="T1984" i="2" s="1"/>
  <c r="AA1983" i="2"/>
  <c r="S1983" i="2"/>
  <c r="R1983" i="2"/>
  <c r="Q1983" i="2"/>
  <c r="Y1983" i="2" s="1" a="1"/>
  <c r="Y1983" i="2" s="1"/>
  <c r="P1983" i="2"/>
  <c r="Z1983" i="2" s="1"/>
  <c r="N1983" i="2"/>
  <c r="M1983" i="2"/>
  <c r="L1983" i="2"/>
  <c r="K1983" i="2"/>
  <c r="X1983" i="2" s="1"/>
  <c r="J1983" i="2"/>
  <c r="I1983" i="2"/>
  <c r="H1983" i="2"/>
  <c r="G1983" i="2"/>
  <c r="F1983" i="2"/>
  <c r="E1983" i="2"/>
  <c r="D1983" i="2"/>
  <c r="C1983" i="2"/>
  <c r="B1983" i="2"/>
  <c r="A1983" i="2"/>
  <c r="T1983" i="2" s="1"/>
  <c r="AA1982" i="2"/>
  <c r="S1982" i="2"/>
  <c r="R1982" i="2"/>
  <c r="Q1982" i="2"/>
  <c r="Y1982" i="2" s="1" a="1"/>
  <c r="Y1982" i="2" s="1"/>
  <c r="P1982" i="2"/>
  <c r="Z1982" i="2" s="1"/>
  <c r="N1982" i="2"/>
  <c r="M1982" i="2"/>
  <c r="L1982" i="2"/>
  <c r="K1982" i="2"/>
  <c r="X1982" i="2" s="1"/>
  <c r="J1982" i="2"/>
  <c r="I1982" i="2"/>
  <c r="H1982" i="2"/>
  <c r="G1982" i="2"/>
  <c r="F1982" i="2"/>
  <c r="E1982" i="2"/>
  <c r="D1982" i="2"/>
  <c r="C1982" i="2"/>
  <c r="B1982" i="2"/>
  <c r="A1982" i="2"/>
  <c r="T1982" i="2" s="1"/>
  <c r="AA1981" i="2"/>
  <c r="S1981" i="2"/>
  <c r="R1981" i="2"/>
  <c r="Q1981" i="2"/>
  <c r="Y1981" i="2" s="1" a="1"/>
  <c r="Y1981" i="2" s="1"/>
  <c r="P1981" i="2"/>
  <c r="Z1981" i="2" s="1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A1981" i="2"/>
  <c r="T1981" i="2" s="1"/>
  <c r="AA1980" i="2"/>
  <c r="S1980" i="2"/>
  <c r="R1980" i="2"/>
  <c r="Q1980" i="2"/>
  <c r="Y1980" i="2" s="1" a="1"/>
  <c r="Y1980" i="2" s="1"/>
  <c r="P1980" i="2"/>
  <c r="Z1980" i="2" s="1"/>
  <c r="N1980" i="2"/>
  <c r="M1980" i="2"/>
  <c r="L1980" i="2"/>
  <c r="K1980" i="2"/>
  <c r="X1980" i="2" s="1"/>
  <c r="J1980" i="2"/>
  <c r="I1980" i="2"/>
  <c r="H1980" i="2"/>
  <c r="G1980" i="2"/>
  <c r="F1980" i="2"/>
  <c r="E1980" i="2"/>
  <c r="D1980" i="2"/>
  <c r="C1980" i="2"/>
  <c r="B1980" i="2"/>
  <c r="A1980" i="2"/>
  <c r="T1980" i="2" s="1"/>
  <c r="AA1979" i="2"/>
  <c r="S1979" i="2"/>
  <c r="R1979" i="2"/>
  <c r="Q1979" i="2"/>
  <c r="Y1979" i="2" s="1" a="1"/>
  <c r="Y1979" i="2" s="1"/>
  <c r="P1979" i="2"/>
  <c r="Z1979" i="2" s="1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A1979" i="2"/>
  <c r="T1979" i="2" s="1"/>
  <c r="AA1978" i="2"/>
  <c r="S1978" i="2"/>
  <c r="R1978" i="2"/>
  <c r="Q1978" i="2"/>
  <c r="Y1978" i="2" s="1" a="1"/>
  <c r="Y1978" i="2" s="1"/>
  <c r="P1978" i="2"/>
  <c r="Z1978" i="2" s="1"/>
  <c r="N1978" i="2"/>
  <c r="M1978" i="2"/>
  <c r="L1978" i="2"/>
  <c r="K1978" i="2"/>
  <c r="X1978" i="2" s="1"/>
  <c r="J1978" i="2"/>
  <c r="I1978" i="2"/>
  <c r="H1978" i="2"/>
  <c r="G1978" i="2"/>
  <c r="F1978" i="2"/>
  <c r="E1978" i="2"/>
  <c r="D1978" i="2"/>
  <c r="C1978" i="2"/>
  <c r="B1978" i="2"/>
  <c r="A1978" i="2"/>
  <c r="T1978" i="2" s="1"/>
  <c r="AA1977" i="2"/>
  <c r="S1977" i="2"/>
  <c r="R1977" i="2"/>
  <c r="Q1977" i="2"/>
  <c r="Y1977" i="2" s="1" a="1"/>
  <c r="Y1977" i="2" s="1"/>
  <c r="P1977" i="2"/>
  <c r="Z1977" i="2" s="1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A1977" i="2"/>
  <c r="T1977" i="2" s="1"/>
  <c r="AA1976" i="2"/>
  <c r="S1976" i="2"/>
  <c r="R1976" i="2"/>
  <c r="Q1976" i="2"/>
  <c r="Y1976" i="2" s="1" a="1"/>
  <c r="Y1976" i="2" s="1"/>
  <c r="P1976" i="2"/>
  <c r="Z1976" i="2" s="1"/>
  <c r="N1976" i="2"/>
  <c r="M1976" i="2"/>
  <c r="L1976" i="2"/>
  <c r="K1976" i="2"/>
  <c r="X1976" i="2" s="1"/>
  <c r="J1976" i="2"/>
  <c r="I1976" i="2"/>
  <c r="H1976" i="2"/>
  <c r="G1976" i="2"/>
  <c r="F1976" i="2"/>
  <c r="E1976" i="2"/>
  <c r="D1976" i="2"/>
  <c r="C1976" i="2"/>
  <c r="B1976" i="2"/>
  <c r="A1976" i="2"/>
  <c r="T1976" i="2" s="1"/>
  <c r="AA1975" i="2"/>
  <c r="S1975" i="2"/>
  <c r="R1975" i="2"/>
  <c r="Q1975" i="2"/>
  <c r="Y1975" i="2" s="1" a="1"/>
  <c r="Y1975" i="2" s="1"/>
  <c r="P1975" i="2"/>
  <c r="Z1975" i="2" s="1"/>
  <c r="N1975" i="2"/>
  <c r="M1975" i="2"/>
  <c r="L1975" i="2"/>
  <c r="K1975" i="2"/>
  <c r="X1975" i="2" s="1"/>
  <c r="J1975" i="2"/>
  <c r="I1975" i="2"/>
  <c r="H1975" i="2"/>
  <c r="G1975" i="2"/>
  <c r="F1975" i="2"/>
  <c r="E1975" i="2"/>
  <c r="D1975" i="2"/>
  <c r="C1975" i="2"/>
  <c r="B1975" i="2"/>
  <c r="A1975" i="2"/>
  <c r="T1975" i="2" s="1"/>
  <c r="AA1974" i="2"/>
  <c r="S1974" i="2"/>
  <c r="R1974" i="2"/>
  <c r="Q1974" i="2"/>
  <c r="Y1974" i="2" s="1" a="1"/>
  <c r="Y1974" i="2" s="1"/>
  <c r="P1974" i="2"/>
  <c r="Z1974" i="2" s="1"/>
  <c r="N1974" i="2"/>
  <c r="M1974" i="2"/>
  <c r="L1974" i="2"/>
  <c r="K1974" i="2"/>
  <c r="X1974" i="2" s="1"/>
  <c r="J1974" i="2"/>
  <c r="I1974" i="2"/>
  <c r="H1974" i="2"/>
  <c r="G1974" i="2"/>
  <c r="F1974" i="2"/>
  <c r="E1974" i="2"/>
  <c r="D1974" i="2"/>
  <c r="C1974" i="2"/>
  <c r="B1974" i="2"/>
  <c r="A1974" i="2"/>
  <c r="T1974" i="2" s="1"/>
  <c r="AA1973" i="2"/>
  <c r="S1973" i="2"/>
  <c r="R1973" i="2"/>
  <c r="Q1973" i="2"/>
  <c r="Y1973" i="2" s="1" a="1"/>
  <c r="Y1973" i="2" s="1"/>
  <c r="P1973" i="2"/>
  <c r="Z1973" i="2" s="1"/>
  <c r="N1973" i="2"/>
  <c r="M1973" i="2"/>
  <c r="L1973" i="2"/>
  <c r="K1973" i="2"/>
  <c r="X1973" i="2" s="1"/>
  <c r="J1973" i="2"/>
  <c r="I1973" i="2"/>
  <c r="H1973" i="2"/>
  <c r="G1973" i="2"/>
  <c r="F1973" i="2"/>
  <c r="E1973" i="2"/>
  <c r="D1973" i="2"/>
  <c r="C1973" i="2"/>
  <c r="B1973" i="2"/>
  <c r="A1973" i="2"/>
  <c r="T1973" i="2" s="1"/>
  <c r="AA1972" i="2"/>
  <c r="S1972" i="2"/>
  <c r="R1972" i="2"/>
  <c r="Q1972" i="2"/>
  <c r="Y1972" i="2" s="1" a="1"/>
  <c r="Y1972" i="2" s="1"/>
  <c r="P1972" i="2"/>
  <c r="Z1972" i="2" s="1"/>
  <c r="N1972" i="2"/>
  <c r="M1972" i="2"/>
  <c r="L1972" i="2"/>
  <c r="K1972" i="2"/>
  <c r="X1972" i="2" s="1"/>
  <c r="J1972" i="2"/>
  <c r="I1972" i="2"/>
  <c r="H1972" i="2"/>
  <c r="G1972" i="2"/>
  <c r="F1972" i="2"/>
  <c r="E1972" i="2"/>
  <c r="D1972" i="2"/>
  <c r="C1972" i="2"/>
  <c r="B1972" i="2"/>
  <c r="A1972" i="2"/>
  <c r="T1972" i="2" s="1"/>
  <c r="AA1971" i="2"/>
  <c r="S1971" i="2"/>
  <c r="R1971" i="2"/>
  <c r="Q1971" i="2"/>
  <c r="Y1971" i="2" s="1" a="1"/>
  <c r="Y1971" i="2" s="1"/>
  <c r="P1971" i="2"/>
  <c r="Z1971" i="2" s="1"/>
  <c r="N1971" i="2"/>
  <c r="M1971" i="2"/>
  <c r="L1971" i="2"/>
  <c r="K1971" i="2"/>
  <c r="X1971" i="2" s="1"/>
  <c r="J1971" i="2"/>
  <c r="I1971" i="2"/>
  <c r="H1971" i="2"/>
  <c r="G1971" i="2"/>
  <c r="F1971" i="2"/>
  <c r="E1971" i="2"/>
  <c r="D1971" i="2"/>
  <c r="C1971" i="2"/>
  <c r="B1971" i="2"/>
  <c r="A1971" i="2"/>
  <c r="T1971" i="2" s="1"/>
  <c r="AA1970" i="2"/>
  <c r="S1970" i="2"/>
  <c r="R1970" i="2"/>
  <c r="Q1970" i="2"/>
  <c r="Y1970" i="2" s="1" a="1"/>
  <c r="Y1970" i="2" s="1"/>
  <c r="P1970" i="2"/>
  <c r="Z1970" i="2" s="1"/>
  <c r="N1970" i="2"/>
  <c r="M1970" i="2"/>
  <c r="L1970" i="2"/>
  <c r="K1970" i="2"/>
  <c r="X1970" i="2" s="1"/>
  <c r="J1970" i="2"/>
  <c r="I1970" i="2"/>
  <c r="H1970" i="2"/>
  <c r="G1970" i="2"/>
  <c r="F1970" i="2"/>
  <c r="E1970" i="2"/>
  <c r="D1970" i="2"/>
  <c r="C1970" i="2"/>
  <c r="B1970" i="2"/>
  <c r="A1970" i="2"/>
  <c r="T1970" i="2" s="1"/>
  <c r="AA1969" i="2"/>
  <c r="S1969" i="2"/>
  <c r="R1969" i="2"/>
  <c r="Q1969" i="2"/>
  <c r="Y1969" i="2" s="1" a="1"/>
  <c r="Y1969" i="2" s="1"/>
  <c r="P1969" i="2"/>
  <c r="Z1969" i="2" s="1"/>
  <c r="N1969" i="2"/>
  <c r="M1969" i="2"/>
  <c r="L1969" i="2"/>
  <c r="K1969" i="2"/>
  <c r="X1969" i="2" s="1"/>
  <c r="J1969" i="2"/>
  <c r="I1969" i="2"/>
  <c r="H1969" i="2"/>
  <c r="G1969" i="2"/>
  <c r="F1969" i="2"/>
  <c r="E1969" i="2"/>
  <c r="D1969" i="2"/>
  <c r="C1969" i="2"/>
  <c r="B1969" i="2"/>
  <c r="A1969" i="2"/>
  <c r="T1969" i="2" s="1"/>
  <c r="AA1968" i="2"/>
  <c r="S1968" i="2"/>
  <c r="R1968" i="2"/>
  <c r="Q1968" i="2"/>
  <c r="Y1968" i="2" s="1" a="1"/>
  <c r="Y1968" i="2" s="1"/>
  <c r="P1968" i="2"/>
  <c r="Z1968" i="2" s="1"/>
  <c r="N1968" i="2"/>
  <c r="M1968" i="2"/>
  <c r="L1968" i="2"/>
  <c r="K1968" i="2"/>
  <c r="X1968" i="2" s="1"/>
  <c r="J1968" i="2"/>
  <c r="I1968" i="2"/>
  <c r="H1968" i="2"/>
  <c r="G1968" i="2"/>
  <c r="F1968" i="2"/>
  <c r="E1968" i="2"/>
  <c r="D1968" i="2"/>
  <c r="C1968" i="2"/>
  <c r="B1968" i="2"/>
  <c r="A1968" i="2"/>
  <c r="T1968" i="2" s="1"/>
  <c r="AA1967" i="2"/>
  <c r="S1967" i="2"/>
  <c r="R1967" i="2"/>
  <c r="Q1967" i="2"/>
  <c r="Y1967" i="2" s="1" a="1"/>
  <c r="Y1967" i="2" s="1"/>
  <c r="P1967" i="2"/>
  <c r="Z1967" i="2" s="1"/>
  <c r="N1967" i="2"/>
  <c r="M1967" i="2"/>
  <c r="L1967" i="2"/>
  <c r="K1967" i="2"/>
  <c r="J1967" i="2"/>
  <c r="I1967" i="2"/>
  <c r="H1967" i="2"/>
  <c r="G1967" i="2"/>
  <c r="F1967" i="2"/>
  <c r="E1967" i="2"/>
  <c r="D1967" i="2"/>
  <c r="C1967" i="2"/>
  <c r="B1967" i="2"/>
  <c r="A1967" i="2"/>
  <c r="T1967" i="2" s="1"/>
  <c r="AA1966" i="2"/>
  <c r="S1966" i="2"/>
  <c r="R1966" i="2"/>
  <c r="Q1966" i="2"/>
  <c r="Y1966" i="2" s="1" a="1"/>
  <c r="Y1966" i="2" s="1"/>
  <c r="P1966" i="2"/>
  <c r="Z1966" i="2" s="1"/>
  <c r="N1966" i="2"/>
  <c r="M1966" i="2"/>
  <c r="L1966" i="2"/>
  <c r="K1966" i="2"/>
  <c r="X1966" i="2" s="1"/>
  <c r="J1966" i="2"/>
  <c r="I1966" i="2"/>
  <c r="H1966" i="2"/>
  <c r="G1966" i="2"/>
  <c r="F1966" i="2"/>
  <c r="E1966" i="2"/>
  <c r="D1966" i="2"/>
  <c r="C1966" i="2"/>
  <c r="B1966" i="2"/>
  <c r="A1966" i="2"/>
  <c r="T1966" i="2" s="1"/>
  <c r="AA1965" i="2"/>
  <c r="S1965" i="2"/>
  <c r="R1965" i="2"/>
  <c r="Q1965" i="2"/>
  <c r="Y1965" i="2" s="1" a="1"/>
  <c r="Y1965" i="2" s="1"/>
  <c r="P1965" i="2"/>
  <c r="Z1965" i="2" s="1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A1965" i="2"/>
  <c r="T1965" i="2" s="1"/>
  <c r="AA1964" i="2"/>
  <c r="S1964" i="2"/>
  <c r="R1964" i="2"/>
  <c r="Q1964" i="2"/>
  <c r="Y1964" i="2" s="1" a="1"/>
  <c r="Y1964" i="2" s="1"/>
  <c r="P1964" i="2"/>
  <c r="Z1964" i="2" s="1"/>
  <c r="N1964" i="2"/>
  <c r="M1964" i="2"/>
  <c r="L1964" i="2"/>
  <c r="K1964" i="2"/>
  <c r="X1964" i="2" s="1"/>
  <c r="J1964" i="2"/>
  <c r="I1964" i="2"/>
  <c r="H1964" i="2"/>
  <c r="G1964" i="2"/>
  <c r="F1964" i="2"/>
  <c r="E1964" i="2"/>
  <c r="D1964" i="2"/>
  <c r="C1964" i="2"/>
  <c r="B1964" i="2"/>
  <c r="A1964" i="2"/>
  <c r="T1964" i="2" s="1"/>
  <c r="AA1963" i="2"/>
  <c r="S1963" i="2"/>
  <c r="R1963" i="2"/>
  <c r="Q1963" i="2"/>
  <c r="Y1963" i="2" s="1" a="1"/>
  <c r="Y1963" i="2" s="1"/>
  <c r="P1963" i="2"/>
  <c r="Z1963" i="2" s="1"/>
  <c r="N1963" i="2"/>
  <c r="M1963" i="2"/>
  <c r="L1963" i="2"/>
  <c r="K1963" i="2"/>
  <c r="X1963" i="2" s="1"/>
  <c r="J1963" i="2"/>
  <c r="I1963" i="2"/>
  <c r="H1963" i="2"/>
  <c r="G1963" i="2"/>
  <c r="F1963" i="2"/>
  <c r="E1963" i="2"/>
  <c r="D1963" i="2"/>
  <c r="C1963" i="2"/>
  <c r="B1963" i="2"/>
  <c r="A1963" i="2"/>
  <c r="T1963" i="2" s="1"/>
  <c r="AA1962" i="2"/>
  <c r="S1962" i="2"/>
  <c r="R1962" i="2"/>
  <c r="Q1962" i="2"/>
  <c r="Y1962" i="2" s="1" a="1"/>
  <c r="Y1962" i="2" s="1"/>
  <c r="P1962" i="2"/>
  <c r="Z1962" i="2" s="1"/>
  <c r="N1962" i="2"/>
  <c r="M1962" i="2"/>
  <c r="L1962" i="2"/>
  <c r="K1962" i="2"/>
  <c r="X1962" i="2" s="1"/>
  <c r="J1962" i="2"/>
  <c r="I1962" i="2"/>
  <c r="H1962" i="2"/>
  <c r="G1962" i="2"/>
  <c r="F1962" i="2"/>
  <c r="E1962" i="2"/>
  <c r="D1962" i="2"/>
  <c r="C1962" i="2"/>
  <c r="B1962" i="2"/>
  <c r="A1962" i="2"/>
  <c r="T1962" i="2" s="1"/>
  <c r="AA1961" i="2"/>
  <c r="S1961" i="2"/>
  <c r="R1961" i="2"/>
  <c r="Q1961" i="2"/>
  <c r="Y1961" i="2" s="1" a="1"/>
  <c r="Y1961" i="2" s="1"/>
  <c r="P1961" i="2"/>
  <c r="Z1961" i="2" s="1"/>
  <c r="N1961" i="2"/>
  <c r="M1961" i="2"/>
  <c r="L1961" i="2"/>
  <c r="K1961" i="2"/>
  <c r="X1961" i="2" s="1"/>
  <c r="J1961" i="2"/>
  <c r="I1961" i="2"/>
  <c r="H1961" i="2"/>
  <c r="G1961" i="2"/>
  <c r="F1961" i="2"/>
  <c r="E1961" i="2"/>
  <c r="D1961" i="2"/>
  <c r="C1961" i="2"/>
  <c r="B1961" i="2"/>
  <c r="A1961" i="2"/>
  <c r="T1961" i="2" s="1"/>
  <c r="AA1960" i="2"/>
  <c r="S1960" i="2"/>
  <c r="R1960" i="2"/>
  <c r="Q1960" i="2"/>
  <c r="Y1960" i="2" s="1" a="1"/>
  <c r="Y1960" i="2" s="1"/>
  <c r="P1960" i="2"/>
  <c r="Z1960" i="2" s="1"/>
  <c r="N1960" i="2"/>
  <c r="M1960" i="2"/>
  <c r="L1960" i="2"/>
  <c r="K1960" i="2"/>
  <c r="X1960" i="2" s="1"/>
  <c r="J1960" i="2"/>
  <c r="I1960" i="2"/>
  <c r="H1960" i="2"/>
  <c r="G1960" i="2"/>
  <c r="F1960" i="2"/>
  <c r="E1960" i="2"/>
  <c r="D1960" i="2"/>
  <c r="C1960" i="2"/>
  <c r="B1960" i="2"/>
  <c r="A1960" i="2"/>
  <c r="T1960" i="2" s="1"/>
  <c r="AA1959" i="2"/>
  <c r="S1959" i="2"/>
  <c r="R1959" i="2"/>
  <c r="Q1959" i="2"/>
  <c r="Y1959" i="2" s="1" a="1"/>
  <c r="Y1959" i="2" s="1"/>
  <c r="P1959" i="2"/>
  <c r="Z1959" i="2" s="1"/>
  <c r="N1959" i="2"/>
  <c r="M1959" i="2"/>
  <c r="L1959" i="2"/>
  <c r="K1959" i="2"/>
  <c r="X1959" i="2" s="1"/>
  <c r="J1959" i="2"/>
  <c r="I1959" i="2"/>
  <c r="H1959" i="2"/>
  <c r="G1959" i="2"/>
  <c r="F1959" i="2"/>
  <c r="E1959" i="2"/>
  <c r="D1959" i="2"/>
  <c r="C1959" i="2"/>
  <c r="B1959" i="2"/>
  <c r="A1959" i="2"/>
  <c r="T1959" i="2" s="1"/>
  <c r="AA1958" i="2"/>
  <c r="S1958" i="2"/>
  <c r="R1958" i="2"/>
  <c r="Q1958" i="2"/>
  <c r="Y1958" i="2" s="1" a="1"/>
  <c r="Y1958" i="2" s="1"/>
  <c r="P1958" i="2"/>
  <c r="Z1958" i="2" s="1"/>
  <c r="N1958" i="2"/>
  <c r="M1958" i="2"/>
  <c r="L1958" i="2"/>
  <c r="K1958" i="2"/>
  <c r="X1958" i="2" s="1"/>
  <c r="J1958" i="2"/>
  <c r="I1958" i="2"/>
  <c r="H1958" i="2"/>
  <c r="G1958" i="2"/>
  <c r="F1958" i="2"/>
  <c r="E1958" i="2"/>
  <c r="D1958" i="2"/>
  <c r="C1958" i="2"/>
  <c r="B1958" i="2"/>
  <c r="A1958" i="2"/>
  <c r="T1958" i="2" s="1"/>
  <c r="AA1957" i="2"/>
  <c r="S1957" i="2"/>
  <c r="R1957" i="2"/>
  <c r="Q1957" i="2"/>
  <c r="Y1957" i="2" s="1" a="1"/>
  <c r="Y1957" i="2" s="1"/>
  <c r="P1957" i="2"/>
  <c r="Z1957" i="2" s="1"/>
  <c r="N1957" i="2"/>
  <c r="M1957" i="2"/>
  <c r="L1957" i="2"/>
  <c r="K1957" i="2"/>
  <c r="X1957" i="2" s="1"/>
  <c r="J1957" i="2"/>
  <c r="I1957" i="2"/>
  <c r="H1957" i="2"/>
  <c r="G1957" i="2"/>
  <c r="F1957" i="2"/>
  <c r="E1957" i="2"/>
  <c r="D1957" i="2"/>
  <c r="C1957" i="2"/>
  <c r="B1957" i="2"/>
  <c r="A1957" i="2"/>
  <c r="T1957" i="2" s="1"/>
  <c r="AA1956" i="2"/>
  <c r="S1956" i="2"/>
  <c r="R1956" i="2"/>
  <c r="Q1956" i="2"/>
  <c r="Y1956" i="2" s="1" a="1"/>
  <c r="Y1956" i="2" s="1"/>
  <c r="P1956" i="2"/>
  <c r="Z1956" i="2" s="1"/>
  <c r="N1956" i="2"/>
  <c r="M1956" i="2"/>
  <c r="L1956" i="2"/>
  <c r="K1956" i="2"/>
  <c r="X1956" i="2" s="1"/>
  <c r="J1956" i="2"/>
  <c r="I1956" i="2"/>
  <c r="H1956" i="2"/>
  <c r="G1956" i="2"/>
  <c r="F1956" i="2"/>
  <c r="E1956" i="2"/>
  <c r="D1956" i="2"/>
  <c r="C1956" i="2"/>
  <c r="B1956" i="2"/>
  <c r="A1956" i="2"/>
  <c r="T1956" i="2" s="1"/>
  <c r="AA1955" i="2"/>
  <c r="S1955" i="2"/>
  <c r="R1955" i="2"/>
  <c r="Q1955" i="2"/>
  <c r="Y1955" i="2" s="1" a="1"/>
  <c r="Y1955" i="2" s="1"/>
  <c r="P1955" i="2"/>
  <c r="Z1955" i="2" s="1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A1955" i="2"/>
  <c r="T1955" i="2" s="1"/>
  <c r="AA1954" i="2"/>
  <c r="S1954" i="2"/>
  <c r="R1954" i="2"/>
  <c r="Q1954" i="2"/>
  <c r="Y1954" i="2" s="1" a="1"/>
  <c r="Y1954" i="2" s="1"/>
  <c r="P1954" i="2"/>
  <c r="Z1954" i="2" s="1"/>
  <c r="N1954" i="2"/>
  <c r="M1954" i="2"/>
  <c r="L1954" i="2"/>
  <c r="K1954" i="2"/>
  <c r="X1954" i="2" s="1"/>
  <c r="J1954" i="2"/>
  <c r="I1954" i="2"/>
  <c r="H1954" i="2"/>
  <c r="G1954" i="2"/>
  <c r="F1954" i="2"/>
  <c r="E1954" i="2"/>
  <c r="D1954" i="2"/>
  <c r="C1954" i="2"/>
  <c r="B1954" i="2"/>
  <c r="A1954" i="2"/>
  <c r="T1954" i="2" s="1"/>
  <c r="AA1953" i="2"/>
  <c r="S1953" i="2"/>
  <c r="R1953" i="2"/>
  <c r="Q1953" i="2"/>
  <c r="Y1953" i="2" s="1" a="1"/>
  <c r="Y1953" i="2" s="1"/>
  <c r="P1953" i="2"/>
  <c r="Z1953" i="2" s="1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A1953" i="2"/>
  <c r="T1953" i="2" s="1"/>
  <c r="AA1952" i="2"/>
  <c r="S1952" i="2"/>
  <c r="R1952" i="2"/>
  <c r="Q1952" i="2"/>
  <c r="Y1952" i="2" s="1" a="1"/>
  <c r="Y1952" i="2" s="1"/>
  <c r="P1952" i="2"/>
  <c r="Z1952" i="2" s="1"/>
  <c r="N1952" i="2"/>
  <c r="M1952" i="2"/>
  <c r="L1952" i="2"/>
  <c r="K1952" i="2"/>
  <c r="X1952" i="2" s="1"/>
  <c r="J1952" i="2"/>
  <c r="I1952" i="2"/>
  <c r="H1952" i="2"/>
  <c r="G1952" i="2"/>
  <c r="F1952" i="2"/>
  <c r="E1952" i="2"/>
  <c r="D1952" i="2"/>
  <c r="C1952" i="2"/>
  <c r="B1952" i="2"/>
  <c r="A1952" i="2"/>
  <c r="T1952" i="2" s="1"/>
  <c r="AA1951" i="2"/>
  <c r="S1951" i="2"/>
  <c r="R1951" i="2"/>
  <c r="Q1951" i="2"/>
  <c r="Y1951" i="2" s="1" a="1"/>
  <c r="Y1951" i="2" s="1"/>
  <c r="P1951" i="2"/>
  <c r="Z1951" i="2" s="1"/>
  <c r="N1951" i="2"/>
  <c r="M1951" i="2"/>
  <c r="L1951" i="2"/>
  <c r="K1951" i="2"/>
  <c r="X1951" i="2" s="1"/>
  <c r="J1951" i="2"/>
  <c r="I1951" i="2"/>
  <c r="H1951" i="2"/>
  <c r="G1951" i="2"/>
  <c r="F1951" i="2"/>
  <c r="E1951" i="2"/>
  <c r="D1951" i="2"/>
  <c r="C1951" i="2"/>
  <c r="B1951" i="2"/>
  <c r="A1951" i="2"/>
  <c r="T1951" i="2" s="1"/>
  <c r="AA1950" i="2"/>
  <c r="S1950" i="2"/>
  <c r="R1950" i="2"/>
  <c r="Q1950" i="2"/>
  <c r="Y1950" i="2" s="1" a="1"/>
  <c r="Y1950" i="2" s="1"/>
  <c r="P1950" i="2"/>
  <c r="Z1950" i="2" s="1"/>
  <c r="N1950" i="2"/>
  <c r="M1950" i="2"/>
  <c r="L1950" i="2"/>
  <c r="K1950" i="2"/>
  <c r="X1950" i="2" s="1"/>
  <c r="J1950" i="2"/>
  <c r="I1950" i="2"/>
  <c r="H1950" i="2"/>
  <c r="G1950" i="2"/>
  <c r="F1950" i="2"/>
  <c r="E1950" i="2"/>
  <c r="D1950" i="2"/>
  <c r="C1950" i="2"/>
  <c r="B1950" i="2"/>
  <c r="A1950" i="2"/>
  <c r="T1950" i="2" s="1"/>
  <c r="AA1949" i="2"/>
  <c r="S1949" i="2"/>
  <c r="R1949" i="2"/>
  <c r="Q1949" i="2"/>
  <c r="Y1949" i="2" s="1" a="1"/>
  <c r="Y1949" i="2" s="1"/>
  <c r="P1949" i="2"/>
  <c r="Z1949" i="2" s="1"/>
  <c r="N1949" i="2"/>
  <c r="M1949" i="2"/>
  <c r="L1949" i="2"/>
  <c r="K1949" i="2"/>
  <c r="X1949" i="2" s="1"/>
  <c r="J1949" i="2"/>
  <c r="I1949" i="2"/>
  <c r="H1949" i="2"/>
  <c r="G1949" i="2"/>
  <c r="F1949" i="2"/>
  <c r="E1949" i="2"/>
  <c r="D1949" i="2"/>
  <c r="C1949" i="2"/>
  <c r="B1949" i="2"/>
  <c r="A1949" i="2"/>
  <c r="T1949" i="2" s="1"/>
  <c r="AA1948" i="2"/>
  <c r="S1948" i="2"/>
  <c r="R1948" i="2"/>
  <c r="Q1948" i="2"/>
  <c r="Y1948" i="2" s="1" a="1"/>
  <c r="Y1948" i="2" s="1"/>
  <c r="P1948" i="2"/>
  <c r="Z1948" i="2" s="1"/>
  <c r="N1948" i="2"/>
  <c r="M1948" i="2"/>
  <c r="L1948" i="2"/>
  <c r="K1948" i="2"/>
  <c r="X1948" i="2" s="1"/>
  <c r="J1948" i="2"/>
  <c r="I1948" i="2"/>
  <c r="H1948" i="2"/>
  <c r="G1948" i="2"/>
  <c r="F1948" i="2"/>
  <c r="E1948" i="2"/>
  <c r="D1948" i="2"/>
  <c r="C1948" i="2"/>
  <c r="B1948" i="2"/>
  <c r="A1948" i="2"/>
  <c r="T1948" i="2" s="1"/>
  <c r="AA1947" i="2"/>
  <c r="S1947" i="2"/>
  <c r="R1947" i="2"/>
  <c r="Q1947" i="2"/>
  <c r="Y1947" i="2" s="1" a="1"/>
  <c r="Y1947" i="2" s="1"/>
  <c r="P1947" i="2"/>
  <c r="Z1947" i="2" s="1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A1947" i="2"/>
  <c r="T1947" i="2" s="1"/>
  <c r="AA1946" i="2"/>
  <c r="S1946" i="2"/>
  <c r="R1946" i="2"/>
  <c r="Q1946" i="2"/>
  <c r="Y1946" i="2" s="1" a="1"/>
  <c r="Y1946" i="2" s="1"/>
  <c r="P1946" i="2"/>
  <c r="Z1946" i="2" s="1"/>
  <c r="N1946" i="2"/>
  <c r="M1946" i="2"/>
  <c r="L1946" i="2"/>
  <c r="K1946" i="2"/>
  <c r="X1946" i="2" s="1"/>
  <c r="J1946" i="2"/>
  <c r="I1946" i="2"/>
  <c r="H1946" i="2"/>
  <c r="G1946" i="2"/>
  <c r="F1946" i="2"/>
  <c r="E1946" i="2"/>
  <c r="D1946" i="2"/>
  <c r="C1946" i="2"/>
  <c r="B1946" i="2"/>
  <c r="A1946" i="2"/>
  <c r="T1946" i="2" s="1"/>
  <c r="AA1945" i="2"/>
  <c r="S1945" i="2"/>
  <c r="R1945" i="2"/>
  <c r="Q1945" i="2"/>
  <c r="Y1945" i="2" s="1" a="1"/>
  <c r="Y1945" i="2" s="1"/>
  <c r="P1945" i="2"/>
  <c r="Z1945" i="2" s="1"/>
  <c r="N1945" i="2"/>
  <c r="M1945" i="2"/>
  <c r="L1945" i="2"/>
  <c r="K1945" i="2"/>
  <c r="X1945" i="2" s="1"/>
  <c r="J1945" i="2"/>
  <c r="I1945" i="2"/>
  <c r="H1945" i="2"/>
  <c r="G1945" i="2"/>
  <c r="F1945" i="2"/>
  <c r="E1945" i="2"/>
  <c r="D1945" i="2"/>
  <c r="C1945" i="2"/>
  <c r="B1945" i="2"/>
  <c r="A1945" i="2"/>
  <c r="T1945" i="2" s="1"/>
  <c r="AA1944" i="2"/>
  <c r="S1944" i="2"/>
  <c r="R1944" i="2"/>
  <c r="Q1944" i="2"/>
  <c r="Y1944" i="2" s="1" a="1"/>
  <c r="Y1944" i="2" s="1"/>
  <c r="P1944" i="2"/>
  <c r="Z1944" i="2" s="1"/>
  <c r="N1944" i="2"/>
  <c r="M1944" i="2"/>
  <c r="L1944" i="2"/>
  <c r="K1944" i="2"/>
  <c r="X1944" i="2" s="1"/>
  <c r="J1944" i="2"/>
  <c r="I1944" i="2"/>
  <c r="H1944" i="2"/>
  <c r="G1944" i="2"/>
  <c r="F1944" i="2"/>
  <c r="E1944" i="2"/>
  <c r="D1944" i="2"/>
  <c r="C1944" i="2"/>
  <c r="B1944" i="2"/>
  <c r="A1944" i="2"/>
  <c r="T1944" i="2" s="1"/>
  <c r="AA1943" i="2"/>
  <c r="S1943" i="2"/>
  <c r="R1943" i="2"/>
  <c r="Q1943" i="2"/>
  <c r="Y1943" i="2" s="1" a="1"/>
  <c r="Y1943" i="2" s="1"/>
  <c r="P1943" i="2"/>
  <c r="Z1943" i="2" s="1"/>
  <c r="N1943" i="2"/>
  <c r="M1943" i="2"/>
  <c r="L1943" i="2"/>
  <c r="K1943" i="2"/>
  <c r="J1943" i="2"/>
  <c r="I1943" i="2"/>
  <c r="H1943" i="2"/>
  <c r="G1943" i="2"/>
  <c r="F1943" i="2"/>
  <c r="E1943" i="2"/>
  <c r="D1943" i="2"/>
  <c r="C1943" i="2"/>
  <c r="B1943" i="2"/>
  <c r="A1943" i="2"/>
  <c r="T1943" i="2" s="1"/>
  <c r="AA1942" i="2"/>
  <c r="S1942" i="2"/>
  <c r="R1942" i="2"/>
  <c r="Q1942" i="2"/>
  <c r="Y1942" i="2" s="1" a="1"/>
  <c r="Y1942" i="2" s="1"/>
  <c r="P1942" i="2"/>
  <c r="Z1942" i="2" s="1"/>
  <c r="N1942" i="2"/>
  <c r="M1942" i="2"/>
  <c r="L1942" i="2"/>
  <c r="K1942" i="2"/>
  <c r="X1942" i="2" s="1"/>
  <c r="J1942" i="2"/>
  <c r="I1942" i="2"/>
  <c r="H1942" i="2"/>
  <c r="G1942" i="2"/>
  <c r="F1942" i="2"/>
  <c r="E1942" i="2"/>
  <c r="D1942" i="2"/>
  <c r="C1942" i="2"/>
  <c r="B1942" i="2"/>
  <c r="A1942" i="2"/>
  <c r="T1942" i="2" s="1"/>
  <c r="AA1941" i="2"/>
  <c r="S1941" i="2"/>
  <c r="R1941" i="2"/>
  <c r="Q1941" i="2"/>
  <c r="Y1941" i="2" s="1" a="1"/>
  <c r="Y1941" i="2" s="1"/>
  <c r="P1941" i="2"/>
  <c r="Z1941" i="2" s="1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A1941" i="2"/>
  <c r="T1941" i="2" s="1"/>
  <c r="AA1940" i="2"/>
  <c r="S1940" i="2"/>
  <c r="R1940" i="2"/>
  <c r="Q1940" i="2"/>
  <c r="Y1940" i="2" s="1" a="1"/>
  <c r="Y1940" i="2" s="1"/>
  <c r="P1940" i="2"/>
  <c r="Z1940" i="2" s="1"/>
  <c r="N1940" i="2"/>
  <c r="M1940" i="2"/>
  <c r="L1940" i="2"/>
  <c r="K1940" i="2"/>
  <c r="X1940" i="2" s="1"/>
  <c r="J1940" i="2"/>
  <c r="I1940" i="2"/>
  <c r="H1940" i="2"/>
  <c r="G1940" i="2"/>
  <c r="F1940" i="2"/>
  <c r="E1940" i="2"/>
  <c r="D1940" i="2"/>
  <c r="C1940" i="2"/>
  <c r="B1940" i="2"/>
  <c r="A1940" i="2"/>
  <c r="T1940" i="2" s="1"/>
  <c r="AA1939" i="2"/>
  <c r="S1939" i="2"/>
  <c r="R1939" i="2"/>
  <c r="Q1939" i="2"/>
  <c r="Y1939" i="2" s="1" a="1"/>
  <c r="Y1939" i="2" s="1"/>
  <c r="P1939" i="2"/>
  <c r="Z1939" i="2" s="1"/>
  <c r="N1939" i="2"/>
  <c r="M1939" i="2"/>
  <c r="L1939" i="2"/>
  <c r="K1939" i="2"/>
  <c r="X1939" i="2" s="1"/>
  <c r="J1939" i="2"/>
  <c r="I1939" i="2"/>
  <c r="H1939" i="2"/>
  <c r="G1939" i="2"/>
  <c r="F1939" i="2"/>
  <c r="E1939" i="2"/>
  <c r="D1939" i="2"/>
  <c r="C1939" i="2"/>
  <c r="B1939" i="2"/>
  <c r="A1939" i="2"/>
  <c r="T1939" i="2" s="1"/>
  <c r="AA1938" i="2"/>
  <c r="S1938" i="2"/>
  <c r="R1938" i="2"/>
  <c r="Q1938" i="2"/>
  <c r="Y1938" i="2" s="1" a="1"/>
  <c r="Y1938" i="2" s="1"/>
  <c r="P1938" i="2"/>
  <c r="Z1938" i="2" s="1"/>
  <c r="N1938" i="2"/>
  <c r="M1938" i="2"/>
  <c r="L1938" i="2"/>
  <c r="K1938" i="2"/>
  <c r="X1938" i="2" s="1"/>
  <c r="J1938" i="2"/>
  <c r="I1938" i="2"/>
  <c r="H1938" i="2"/>
  <c r="G1938" i="2"/>
  <c r="F1938" i="2"/>
  <c r="E1938" i="2"/>
  <c r="D1938" i="2"/>
  <c r="C1938" i="2"/>
  <c r="B1938" i="2"/>
  <c r="A1938" i="2"/>
  <c r="T1938" i="2" s="1"/>
  <c r="AA1937" i="2"/>
  <c r="S1937" i="2"/>
  <c r="R1937" i="2"/>
  <c r="Q1937" i="2"/>
  <c r="Y1937" i="2" s="1" a="1"/>
  <c r="Y1937" i="2" s="1"/>
  <c r="P1937" i="2"/>
  <c r="Z1937" i="2" s="1"/>
  <c r="N1937" i="2"/>
  <c r="M1937" i="2"/>
  <c r="L1937" i="2"/>
  <c r="K1937" i="2"/>
  <c r="X1937" i="2" s="1"/>
  <c r="J1937" i="2"/>
  <c r="I1937" i="2"/>
  <c r="H1937" i="2"/>
  <c r="G1937" i="2"/>
  <c r="F1937" i="2"/>
  <c r="E1937" i="2"/>
  <c r="D1937" i="2"/>
  <c r="C1937" i="2"/>
  <c r="B1937" i="2"/>
  <c r="A1937" i="2"/>
  <c r="T1937" i="2" s="1"/>
  <c r="AA1936" i="2"/>
  <c r="S1936" i="2"/>
  <c r="R1936" i="2"/>
  <c r="Q1936" i="2"/>
  <c r="Y1936" i="2" s="1" a="1"/>
  <c r="Y1936" i="2" s="1"/>
  <c r="P1936" i="2"/>
  <c r="Z1936" i="2" s="1"/>
  <c r="N1936" i="2"/>
  <c r="M1936" i="2"/>
  <c r="L1936" i="2"/>
  <c r="K1936" i="2"/>
  <c r="X1936" i="2" s="1"/>
  <c r="J1936" i="2"/>
  <c r="I1936" i="2"/>
  <c r="H1936" i="2"/>
  <c r="G1936" i="2"/>
  <c r="F1936" i="2"/>
  <c r="E1936" i="2"/>
  <c r="D1936" i="2"/>
  <c r="C1936" i="2"/>
  <c r="B1936" i="2"/>
  <c r="A1936" i="2"/>
  <c r="T1936" i="2" s="1"/>
  <c r="AA1935" i="2"/>
  <c r="S1935" i="2"/>
  <c r="R1935" i="2"/>
  <c r="Q1935" i="2"/>
  <c r="Y1935" i="2" s="1" a="1"/>
  <c r="Y1935" i="2" s="1"/>
  <c r="P1935" i="2"/>
  <c r="Z1935" i="2" s="1"/>
  <c r="N1935" i="2"/>
  <c r="M1935" i="2"/>
  <c r="L1935" i="2"/>
  <c r="K1935" i="2"/>
  <c r="X1935" i="2" s="1"/>
  <c r="J1935" i="2"/>
  <c r="I1935" i="2"/>
  <c r="H1935" i="2"/>
  <c r="G1935" i="2"/>
  <c r="F1935" i="2"/>
  <c r="E1935" i="2"/>
  <c r="D1935" i="2"/>
  <c r="C1935" i="2"/>
  <c r="B1935" i="2"/>
  <c r="A1935" i="2"/>
  <c r="T1935" i="2" s="1"/>
  <c r="AA1934" i="2"/>
  <c r="S1934" i="2"/>
  <c r="R1934" i="2"/>
  <c r="Q1934" i="2"/>
  <c r="Y1934" i="2" s="1" a="1"/>
  <c r="Y1934" i="2" s="1"/>
  <c r="P1934" i="2"/>
  <c r="Z1934" i="2" s="1"/>
  <c r="N1934" i="2"/>
  <c r="M1934" i="2"/>
  <c r="L1934" i="2"/>
  <c r="K1934" i="2"/>
  <c r="X1934" i="2" s="1"/>
  <c r="J1934" i="2"/>
  <c r="I1934" i="2"/>
  <c r="H1934" i="2"/>
  <c r="G1934" i="2"/>
  <c r="F1934" i="2"/>
  <c r="E1934" i="2"/>
  <c r="D1934" i="2"/>
  <c r="C1934" i="2"/>
  <c r="B1934" i="2"/>
  <c r="A1934" i="2"/>
  <c r="T1934" i="2" s="1"/>
  <c r="AA1933" i="2"/>
  <c r="S1933" i="2"/>
  <c r="R1933" i="2"/>
  <c r="Q1933" i="2"/>
  <c r="Y1933" i="2" s="1" a="1"/>
  <c r="Y1933" i="2" s="1"/>
  <c r="P1933" i="2"/>
  <c r="Z1933" i="2" s="1"/>
  <c r="N1933" i="2"/>
  <c r="M1933" i="2"/>
  <c r="L1933" i="2"/>
  <c r="K1933" i="2"/>
  <c r="X1933" i="2" s="1"/>
  <c r="J1933" i="2"/>
  <c r="I1933" i="2"/>
  <c r="H1933" i="2"/>
  <c r="G1933" i="2"/>
  <c r="F1933" i="2"/>
  <c r="E1933" i="2"/>
  <c r="D1933" i="2"/>
  <c r="C1933" i="2"/>
  <c r="B1933" i="2"/>
  <c r="A1933" i="2"/>
  <c r="T1933" i="2" s="1"/>
  <c r="AA1932" i="2"/>
  <c r="S1932" i="2"/>
  <c r="R1932" i="2"/>
  <c r="Q1932" i="2"/>
  <c r="Y1932" i="2" s="1" a="1"/>
  <c r="Y1932" i="2" s="1"/>
  <c r="P1932" i="2"/>
  <c r="Z1932" i="2" s="1"/>
  <c r="N1932" i="2"/>
  <c r="M1932" i="2"/>
  <c r="L1932" i="2"/>
  <c r="K1932" i="2"/>
  <c r="X1932" i="2" s="1"/>
  <c r="J1932" i="2"/>
  <c r="I1932" i="2"/>
  <c r="H1932" i="2"/>
  <c r="G1932" i="2"/>
  <c r="F1932" i="2"/>
  <c r="E1932" i="2"/>
  <c r="D1932" i="2"/>
  <c r="C1932" i="2"/>
  <c r="B1932" i="2"/>
  <c r="A1932" i="2"/>
  <c r="T1932" i="2" s="1"/>
  <c r="AA1931" i="2"/>
  <c r="S1931" i="2"/>
  <c r="R1931" i="2"/>
  <c r="Q1931" i="2"/>
  <c r="Y1931" i="2" s="1" a="1"/>
  <c r="Y1931" i="2" s="1"/>
  <c r="P1931" i="2"/>
  <c r="Z1931" i="2" s="1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A1931" i="2"/>
  <c r="T1931" i="2" s="1"/>
  <c r="AA1930" i="2"/>
  <c r="S1930" i="2"/>
  <c r="R1930" i="2"/>
  <c r="Q1930" i="2"/>
  <c r="Y1930" i="2" s="1" a="1"/>
  <c r="Y1930" i="2" s="1"/>
  <c r="P1930" i="2"/>
  <c r="Z1930" i="2" s="1"/>
  <c r="N1930" i="2"/>
  <c r="M1930" i="2"/>
  <c r="L1930" i="2"/>
  <c r="K1930" i="2"/>
  <c r="X1930" i="2" s="1"/>
  <c r="J1930" i="2"/>
  <c r="I1930" i="2"/>
  <c r="H1930" i="2"/>
  <c r="G1930" i="2"/>
  <c r="F1930" i="2"/>
  <c r="E1930" i="2"/>
  <c r="D1930" i="2"/>
  <c r="C1930" i="2"/>
  <c r="B1930" i="2"/>
  <c r="A1930" i="2"/>
  <c r="T1930" i="2" s="1"/>
  <c r="AA1929" i="2"/>
  <c r="S1929" i="2"/>
  <c r="R1929" i="2"/>
  <c r="Q1929" i="2"/>
  <c r="Y1929" i="2" s="1" a="1"/>
  <c r="Y1929" i="2" s="1"/>
  <c r="P1929" i="2"/>
  <c r="Z1929" i="2" s="1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A1929" i="2"/>
  <c r="T1929" i="2" s="1"/>
  <c r="AA1928" i="2"/>
  <c r="S1928" i="2"/>
  <c r="R1928" i="2"/>
  <c r="Q1928" i="2"/>
  <c r="Y1928" i="2" s="1" a="1"/>
  <c r="Y1928" i="2" s="1"/>
  <c r="P1928" i="2"/>
  <c r="Z1928" i="2" s="1"/>
  <c r="N1928" i="2"/>
  <c r="M1928" i="2"/>
  <c r="L1928" i="2"/>
  <c r="K1928" i="2"/>
  <c r="X1928" i="2" s="1"/>
  <c r="J1928" i="2"/>
  <c r="I1928" i="2"/>
  <c r="H1928" i="2"/>
  <c r="G1928" i="2"/>
  <c r="F1928" i="2"/>
  <c r="E1928" i="2"/>
  <c r="D1928" i="2"/>
  <c r="C1928" i="2"/>
  <c r="B1928" i="2"/>
  <c r="A1928" i="2"/>
  <c r="T1928" i="2" s="1"/>
  <c r="AA1927" i="2"/>
  <c r="S1927" i="2"/>
  <c r="R1927" i="2"/>
  <c r="Q1927" i="2"/>
  <c r="Y1927" i="2" s="1" a="1"/>
  <c r="Y1927" i="2" s="1"/>
  <c r="P1927" i="2"/>
  <c r="Z1927" i="2" s="1"/>
  <c r="N1927" i="2"/>
  <c r="M1927" i="2"/>
  <c r="L1927" i="2"/>
  <c r="K1927" i="2"/>
  <c r="X1927" i="2" s="1"/>
  <c r="J1927" i="2"/>
  <c r="I1927" i="2"/>
  <c r="H1927" i="2"/>
  <c r="G1927" i="2"/>
  <c r="F1927" i="2"/>
  <c r="E1927" i="2"/>
  <c r="D1927" i="2"/>
  <c r="C1927" i="2"/>
  <c r="B1927" i="2"/>
  <c r="A1927" i="2"/>
  <c r="T1927" i="2" s="1"/>
  <c r="AA1926" i="2"/>
  <c r="S1926" i="2"/>
  <c r="R1926" i="2"/>
  <c r="Q1926" i="2"/>
  <c r="Y1926" i="2" s="1" a="1"/>
  <c r="Y1926" i="2" s="1"/>
  <c r="P1926" i="2"/>
  <c r="Z1926" i="2" s="1"/>
  <c r="N1926" i="2"/>
  <c r="M1926" i="2"/>
  <c r="L1926" i="2"/>
  <c r="K1926" i="2"/>
  <c r="X1926" i="2" s="1"/>
  <c r="J1926" i="2"/>
  <c r="I1926" i="2"/>
  <c r="H1926" i="2"/>
  <c r="G1926" i="2"/>
  <c r="F1926" i="2"/>
  <c r="E1926" i="2"/>
  <c r="D1926" i="2"/>
  <c r="C1926" i="2"/>
  <c r="B1926" i="2"/>
  <c r="A1926" i="2"/>
  <c r="T1926" i="2" s="1"/>
  <c r="AA1925" i="2"/>
  <c r="S1925" i="2"/>
  <c r="R1925" i="2"/>
  <c r="Q1925" i="2"/>
  <c r="Y1925" i="2" s="1" a="1"/>
  <c r="Y1925" i="2" s="1"/>
  <c r="P1925" i="2"/>
  <c r="Z1925" i="2" s="1"/>
  <c r="N1925" i="2"/>
  <c r="M1925" i="2"/>
  <c r="L1925" i="2"/>
  <c r="K1925" i="2"/>
  <c r="X1925" i="2" s="1"/>
  <c r="J1925" i="2"/>
  <c r="I1925" i="2"/>
  <c r="H1925" i="2"/>
  <c r="G1925" i="2"/>
  <c r="F1925" i="2"/>
  <c r="E1925" i="2"/>
  <c r="D1925" i="2"/>
  <c r="C1925" i="2"/>
  <c r="B1925" i="2"/>
  <c r="A1925" i="2"/>
  <c r="T1925" i="2" s="1"/>
  <c r="AA1924" i="2"/>
  <c r="S1924" i="2"/>
  <c r="R1924" i="2"/>
  <c r="Q1924" i="2"/>
  <c r="Y1924" i="2" s="1" a="1"/>
  <c r="Y1924" i="2" s="1"/>
  <c r="P1924" i="2"/>
  <c r="Z1924" i="2" s="1"/>
  <c r="N1924" i="2"/>
  <c r="M1924" i="2"/>
  <c r="L1924" i="2"/>
  <c r="K1924" i="2"/>
  <c r="X1924" i="2" s="1"/>
  <c r="J1924" i="2"/>
  <c r="I1924" i="2"/>
  <c r="H1924" i="2"/>
  <c r="G1924" i="2"/>
  <c r="F1924" i="2"/>
  <c r="E1924" i="2"/>
  <c r="D1924" i="2"/>
  <c r="C1924" i="2"/>
  <c r="B1924" i="2"/>
  <c r="A1924" i="2"/>
  <c r="T1924" i="2" s="1"/>
  <c r="AA1923" i="2"/>
  <c r="S1923" i="2"/>
  <c r="R1923" i="2"/>
  <c r="Q1923" i="2"/>
  <c r="Y1923" i="2" s="1" a="1"/>
  <c r="Y1923" i="2" s="1"/>
  <c r="P1923" i="2"/>
  <c r="Z1923" i="2" s="1"/>
  <c r="N1923" i="2"/>
  <c r="M1923" i="2"/>
  <c r="L1923" i="2"/>
  <c r="K1923" i="2"/>
  <c r="X1923" i="2" s="1"/>
  <c r="J1923" i="2"/>
  <c r="I1923" i="2"/>
  <c r="H1923" i="2"/>
  <c r="G1923" i="2"/>
  <c r="F1923" i="2"/>
  <c r="E1923" i="2"/>
  <c r="D1923" i="2"/>
  <c r="C1923" i="2"/>
  <c r="B1923" i="2"/>
  <c r="A1923" i="2"/>
  <c r="T1923" i="2" s="1"/>
  <c r="AA1922" i="2"/>
  <c r="S1922" i="2"/>
  <c r="R1922" i="2"/>
  <c r="Q1922" i="2"/>
  <c r="Y1922" i="2" s="1" a="1"/>
  <c r="Y1922" i="2" s="1"/>
  <c r="P1922" i="2"/>
  <c r="Z1922" i="2" s="1"/>
  <c r="N1922" i="2"/>
  <c r="M1922" i="2"/>
  <c r="L1922" i="2"/>
  <c r="K1922" i="2"/>
  <c r="X1922" i="2" s="1"/>
  <c r="J1922" i="2"/>
  <c r="I1922" i="2"/>
  <c r="H1922" i="2"/>
  <c r="G1922" i="2"/>
  <c r="F1922" i="2"/>
  <c r="E1922" i="2"/>
  <c r="D1922" i="2"/>
  <c r="C1922" i="2"/>
  <c r="B1922" i="2"/>
  <c r="A1922" i="2"/>
  <c r="T1922" i="2" s="1"/>
  <c r="AA1921" i="2"/>
  <c r="S1921" i="2"/>
  <c r="R1921" i="2"/>
  <c r="Q1921" i="2"/>
  <c r="Y1921" i="2" s="1" a="1"/>
  <c r="Y1921" i="2" s="1"/>
  <c r="P1921" i="2"/>
  <c r="Z1921" i="2" s="1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A1921" i="2"/>
  <c r="T1921" i="2" s="1"/>
  <c r="AA1920" i="2"/>
  <c r="S1920" i="2"/>
  <c r="R1920" i="2"/>
  <c r="Q1920" i="2"/>
  <c r="Y1920" i="2" s="1" a="1"/>
  <c r="Y1920" i="2" s="1"/>
  <c r="P1920" i="2"/>
  <c r="Z1920" i="2" s="1"/>
  <c r="N1920" i="2"/>
  <c r="M1920" i="2"/>
  <c r="L1920" i="2"/>
  <c r="K1920" i="2"/>
  <c r="X1920" i="2" s="1"/>
  <c r="J1920" i="2"/>
  <c r="I1920" i="2"/>
  <c r="H1920" i="2"/>
  <c r="G1920" i="2"/>
  <c r="F1920" i="2"/>
  <c r="E1920" i="2"/>
  <c r="D1920" i="2"/>
  <c r="C1920" i="2"/>
  <c r="B1920" i="2"/>
  <c r="A1920" i="2"/>
  <c r="T1920" i="2" s="1"/>
  <c r="AA1919" i="2"/>
  <c r="S1919" i="2"/>
  <c r="R1919" i="2"/>
  <c r="Q1919" i="2"/>
  <c r="Y1919" i="2" s="1" a="1"/>
  <c r="Y1919" i="2" s="1"/>
  <c r="P1919" i="2"/>
  <c r="Z1919" i="2" s="1"/>
  <c r="N1919" i="2"/>
  <c r="M1919" i="2"/>
  <c r="L1919" i="2"/>
  <c r="K1919" i="2"/>
  <c r="X1919" i="2" s="1"/>
  <c r="J1919" i="2"/>
  <c r="I1919" i="2"/>
  <c r="H1919" i="2"/>
  <c r="G1919" i="2"/>
  <c r="F1919" i="2"/>
  <c r="E1919" i="2"/>
  <c r="D1919" i="2"/>
  <c r="C1919" i="2"/>
  <c r="B1919" i="2"/>
  <c r="A1919" i="2"/>
  <c r="T1919" i="2" s="1"/>
  <c r="AA1918" i="2"/>
  <c r="S1918" i="2"/>
  <c r="R1918" i="2"/>
  <c r="Q1918" i="2"/>
  <c r="Y1918" i="2" s="1" a="1"/>
  <c r="Y1918" i="2" s="1"/>
  <c r="P1918" i="2"/>
  <c r="Z1918" i="2" s="1"/>
  <c r="N1918" i="2"/>
  <c r="M1918" i="2"/>
  <c r="L1918" i="2"/>
  <c r="K1918" i="2"/>
  <c r="X1918" i="2" s="1"/>
  <c r="J1918" i="2"/>
  <c r="I1918" i="2"/>
  <c r="H1918" i="2"/>
  <c r="G1918" i="2"/>
  <c r="F1918" i="2"/>
  <c r="E1918" i="2"/>
  <c r="D1918" i="2"/>
  <c r="C1918" i="2"/>
  <c r="B1918" i="2"/>
  <c r="A1918" i="2"/>
  <c r="T1918" i="2" s="1"/>
  <c r="AA1917" i="2"/>
  <c r="S1917" i="2"/>
  <c r="R1917" i="2"/>
  <c r="Q1917" i="2"/>
  <c r="Y1917" i="2" s="1" a="1"/>
  <c r="Y1917" i="2" s="1"/>
  <c r="P1917" i="2"/>
  <c r="Z1917" i="2" s="1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A1917" i="2"/>
  <c r="T1917" i="2" s="1"/>
  <c r="AA1916" i="2"/>
  <c r="S1916" i="2"/>
  <c r="R1916" i="2"/>
  <c r="Q1916" i="2"/>
  <c r="Y1916" i="2" s="1" a="1"/>
  <c r="Y1916" i="2" s="1"/>
  <c r="P1916" i="2"/>
  <c r="Z1916" i="2" s="1"/>
  <c r="N1916" i="2"/>
  <c r="M1916" i="2"/>
  <c r="L1916" i="2"/>
  <c r="K1916" i="2"/>
  <c r="X1916" i="2" s="1"/>
  <c r="J1916" i="2"/>
  <c r="I1916" i="2"/>
  <c r="H1916" i="2"/>
  <c r="G1916" i="2"/>
  <c r="F1916" i="2"/>
  <c r="E1916" i="2"/>
  <c r="D1916" i="2"/>
  <c r="C1916" i="2"/>
  <c r="B1916" i="2"/>
  <c r="A1916" i="2"/>
  <c r="T1916" i="2" s="1"/>
  <c r="AA1915" i="2"/>
  <c r="S1915" i="2"/>
  <c r="R1915" i="2"/>
  <c r="Q1915" i="2"/>
  <c r="Y1915" i="2" s="1" a="1"/>
  <c r="Y1915" i="2" s="1"/>
  <c r="P1915" i="2"/>
  <c r="Z1915" i="2" s="1"/>
  <c r="N1915" i="2"/>
  <c r="M1915" i="2"/>
  <c r="L1915" i="2"/>
  <c r="K1915" i="2"/>
  <c r="X1915" i="2" s="1"/>
  <c r="J1915" i="2"/>
  <c r="I1915" i="2"/>
  <c r="H1915" i="2"/>
  <c r="G1915" i="2"/>
  <c r="F1915" i="2"/>
  <c r="E1915" i="2"/>
  <c r="D1915" i="2"/>
  <c r="C1915" i="2"/>
  <c r="B1915" i="2"/>
  <c r="A1915" i="2"/>
  <c r="T1915" i="2" s="1"/>
  <c r="AA1914" i="2"/>
  <c r="S1914" i="2"/>
  <c r="R1914" i="2"/>
  <c r="Q1914" i="2"/>
  <c r="Y1914" i="2" s="1" a="1"/>
  <c r="Y1914" i="2" s="1"/>
  <c r="P1914" i="2"/>
  <c r="Z1914" i="2" s="1"/>
  <c r="N1914" i="2"/>
  <c r="M1914" i="2"/>
  <c r="L1914" i="2"/>
  <c r="K1914" i="2"/>
  <c r="X1914" i="2" s="1"/>
  <c r="J1914" i="2"/>
  <c r="I1914" i="2"/>
  <c r="H1914" i="2"/>
  <c r="G1914" i="2"/>
  <c r="F1914" i="2"/>
  <c r="E1914" i="2"/>
  <c r="D1914" i="2"/>
  <c r="C1914" i="2"/>
  <c r="B1914" i="2"/>
  <c r="A1914" i="2"/>
  <c r="T1914" i="2" s="1"/>
  <c r="AA1913" i="2"/>
  <c r="S1913" i="2"/>
  <c r="R1913" i="2"/>
  <c r="Q1913" i="2"/>
  <c r="Y1913" i="2" s="1" a="1"/>
  <c r="Y1913" i="2" s="1"/>
  <c r="P1913" i="2"/>
  <c r="Z1913" i="2" s="1"/>
  <c r="N1913" i="2"/>
  <c r="M1913" i="2"/>
  <c r="L1913" i="2"/>
  <c r="K1913" i="2"/>
  <c r="X1913" i="2" s="1"/>
  <c r="J1913" i="2"/>
  <c r="I1913" i="2"/>
  <c r="H1913" i="2"/>
  <c r="G1913" i="2"/>
  <c r="F1913" i="2"/>
  <c r="E1913" i="2"/>
  <c r="D1913" i="2"/>
  <c r="C1913" i="2"/>
  <c r="B1913" i="2"/>
  <c r="A1913" i="2"/>
  <c r="T1913" i="2" s="1"/>
  <c r="AA1912" i="2"/>
  <c r="S1912" i="2"/>
  <c r="R1912" i="2"/>
  <c r="Q1912" i="2"/>
  <c r="Y1912" i="2" s="1" a="1"/>
  <c r="Y1912" i="2" s="1"/>
  <c r="P1912" i="2"/>
  <c r="Z1912" i="2" s="1"/>
  <c r="N1912" i="2"/>
  <c r="M1912" i="2"/>
  <c r="L1912" i="2"/>
  <c r="K1912" i="2"/>
  <c r="X1912" i="2" s="1"/>
  <c r="J1912" i="2"/>
  <c r="I1912" i="2"/>
  <c r="H1912" i="2"/>
  <c r="G1912" i="2"/>
  <c r="F1912" i="2"/>
  <c r="E1912" i="2"/>
  <c r="D1912" i="2"/>
  <c r="C1912" i="2"/>
  <c r="B1912" i="2"/>
  <c r="A1912" i="2"/>
  <c r="T1912" i="2" s="1"/>
  <c r="AA1911" i="2"/>
  <c r="S1911" i="2"/>
  <c r="R1911" i="2"/>
  <c r="Q1911" i="2"/>
  <c r="Y1911" i="2" s="1" a="1"/>
  <c r="Y1911" i="2" s="1"/>
  <c r="P1911" i="2"/>
  <c r="Z1911" i="2" s="1"/>
  <c r="N1911" i="2"/>
  <c r="M1911" i="2"/>
  <c r="L1911" i="2"/>
  <c r="K1911" i="2"/>
  <c r="X1911" i="2" s="1"/>
  <c r="J1911" i="2"/>
  <c r="I1911" i="2"/>
  <c r="H1911" i="2"/>
  <c r="G1911" i="2"/>
  <c r="F1911" i="2"/>
  <c r="E1911" i="2"/>
  <c r="D1911" i="2"/>
  <c r="C1911" i="2"/>
  <c r="B1911" i="2"/>
  <c r="A1911" i="2"/>
  <c r="T1911" i="2" s="1"/>
  <c r="AA1910" i="2"/>
  <c r="S1910" i="2"/>
  <c r="R1910" i="2"/>
  <c r="Q1910" i="2"/>
  <c r="Y1910" i="2" s="1" a="1"/>
  <c r="Y1910" i="2" s="1"/>
  <c r="P1910" i="2"/>
  <c r="Z1910" i="2" s="1"/>
  <c r="N1910" i="2"/>
  <c r="M1910" i="2"/>
  <c r="L1910" i="2"/>
  <c r="K1910" i="2"/>
  <c r="X1910" i="2" s="1"/>
  <c r="J1910" i="2"/>
  <c r="I1910" i="2"/>
  <c r="H1910" i="2"/>
  <c r="G1910" i="2"/>
  <c r="F1910" i="2"/>
  <c r="E1910" i="2"/>
  <c r="D1910" i="2"/>
  <c r="C1910" i="2"/>
  <c r="B1910" i="2"/>
  <c r="A1910" i="2"/>
  <c r="T1910" i="2" s="1"/>
  <c r="AA1909" i="2"/>
  <c r="S1909" i="2"/>
  <c r="R1909" i="2"/>
  <c r="Q1909" i="2"/>
  <c r="Y1909" i="2" s="1" a="1"/>
  <c r="Y1909" i="2" s="1"/>
  <c r="P1909" i="2"/>
  <c r="Z1909" i="2" s="1"/>
  <c r="N1909" i="2"/>
  <c r="M1909" i="2"/>
  <c r="L1909" i="2"/>
  <c r="K1909" i="2"/>
  <c r="X1909" i="2" s="1"/>
  <c r="J1909" i="2"/>
  <c r="I1909" i="2"/>
  <c r="H1909" i="2"/>
  <c r="G1909" i="2"/>
  <c r="F1909" i="2"/>
  <c r="E1909" i="2"/>
  <c r="D1909" i="2"/>
  <c r="C1909" i="2"/>
  <c r="B1909" i="2"/>
  <c r="A1909" i="2"/>
  <c r="T1909" i="2" s="1"/>
  <c r="AA1908" i="2"/>
  <c r="S1908" i="2"/>
  <c r="R1908" i="2"/>
  <c r="Q1908" i="2"/>
  <c r="Y1908" i="2" s="1" a="1"/>
  <c r="Y1908" i="2" s="1"/>
  <c r="P1908" i="2"/>
  <c r="Z1908" i="2" s="1"/>
  <c r="N1908" i="2"/>
  <c r="M1908" i="2"/>
  <c r="L1908" i="2"/>
  <c r="K1908" i="2"/>
  <c r="X1908" i="2" s="1"/>
  <c r="J1908" i="2"/>
  <c r="I1908" i="2"/>
  <c r="H1908" i="2"/>
  <c r="G1908" i="2"/>
  <c r="F1908" i="2"/>
  <c r="E1908" i="2"/>
  <c r="D1908" i="2"/>
  <c r="C1908" i="2"/>
  <c r="B1908" i="2"/>
  <c r="A1908" i="2"/>
  <c r="T1908" i="2" s="1"/>
  <c r="AA1907" i="2"/>
  <c r="S1907" i="2"/>
  <c r="R1907" i="2"/>
  <c r="Q1907" i="2"/>
  <c r="Y1907" i="2" s="1" a="1"/>
  <c r="Y1907" i="2" s="1"/>
  <c r="P1907" i="2"/>
  <c r="Z1907" i="2" s="1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A1907" i="2"/>
  <c r="T1907" i="2" s="1"/>
  <c r="AA1906" i="2"/>
  <c r="S1906" i="2"/>
  <c r="R1906" i="2"/>
  <c r="Q1906" i="2"/>
  <c r="Y1906" i="2" s="1" a="1"/>
  <c r="Y1906" i="2" s="1"/>
  <c r="P1906" i="2"/>
  <c r="Z1906" i="2" s="1"/>
  <c r="N1906" i="2"/>
  <c r="M1906" i="2"/>
  <c r="L1906" i="2"/>
  <c r="K1906" i="2"/>
  <c r="X1906" i="2" s="1"/>
  <c r="J1906" i="2"/>
  <c r="I1906" i="2"/>
  <c r="H1906" i="2"/>
  <c r="G1906" i="2"/>
  <c r="F1906" i="2"/>
  <c r="E1906" i="2"/>
  <c r="D1906" i="2"/>
  <c r="C1906" i="2"/>
  <c r="B1906" i="2"/>
  <c r="A1906" i="2"/>
  <c r="T1906" i="2" s="1"/>
  <c r="AA1905" i="2"/>
  <c r="S1905" i="2"/>
  <c r="R1905" i="2"/>
  <c r="Q1905" i="2"/>
  <c r="Y1905" i="2" s="1" a="1"/>
  <c r="Y1905" i="2" s="1"/>
  <c r="P1905" i="2"/>
  <c r="Z1905" i="2" s="1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A1905" i="2"/>
  <c r="T1905" i="2" s="1"/>
  <c r="AA1904" i="2"/>
  <c r="S1904" i="2"/>
  <c r="R1904" i="2"/>
  <c r="Q1904" i="2"/>
  <c r="Y1904" i="2" s="1" a="1"/>
  <c r="Y1904" i="2" s="1"/>
  <c r="P1904" i="2"/>
  <c r="Z1904" i="2" s="1"/>
  <c r="N1904" i="2"/>
  <c r="M1904" i="2"/>
  <c r="L1904" i="2"/>
  <c r="K1904" i="2"/>
  <c r="X1904" i="2" s="1"/>
  <c r="J1904" i="2"/>
  <c r="I1904" i="2"/>
  <c r="H1904" i="2"/>
  <c r="G1904" i="2"/>
  <c r="F1904" i="2"/>
  <c r="E1904" i="2"/>
  <c r="D1904" i="2"/>
  <c r="C1904" i="2"/>
  <c r="B1904" i="2"/>
  <c r="A1904" i="2"/>
  <c r="T1904" i="2" s="1"/>
  <c r="AA1903" i="2"/>
  <c r="S1903" i="2"/>
  <c r="R1903" i="2"/>
  <c r="Q1903" i="2"/>
  <c r="Y1903" i="2" s="1" a="1"/>
  <c r="Y1903" i="2" s="1"/>
  <c r="P1903" i="2"/>
  <c r="Z1903" i="2" s="1"/>
  <c r="N1903" i="2"/>
  <c r="M1903" i="2"/>
  <c r="L1903" i="2"/>
  <c r="K1903" i="2"/>
  <c r="X1903" i="2" s="1"/>
  <c r="J1903" i="2"/>
  <c r="I1903" i="2"/>
  <c r="H1903" i="2"/>
  <c r="G1903" i="2"/>
  <c r="F1903" i="2"/>
  <c r="E1903" i="2"/>
  <c r="D1903" i="2"/>
  <c r="C1903" i="2"/>
  <c r="B1903" i="2"/>
  <c r="A1903" i="2"/>
  <c r="T1903" i="2" s="1"/>
  <c r="AA1902" i="2"/>
  <c r="S1902" i="2"/>
  <c r="R1902" i="2"/>
  <c r="Q1902" i="2"/>
  <c r="Y1902" i="2" s="1" a="1"/>
  <c r="Y1902" i="2" s="1"/>
  <c r="P1902" i="2"/>
  <c r="Z1902" i="2" s="1"/>
  <c r="N1902" i="2"/>
  <c r="M1902" i="2"/>
  <c r="L1902" i="2"/>
  <c r="K1902" i="2"/>
  <c r="X1902" i="2" s="1"/>
  <c r="J1902" i="2"/>
  <c r="I1902" i="2"/>
  <c r="H1902" i="2"/>
  <c r="G1902" i="2"/>
  <c r="F1902" i="2"/>
  <c r="E1902" i="2"/>
  <c r="D1902" i="2"/>
  <c r="C1902" i="2"/>
  <c r="B1902" i="2"/>
  <c r="A1902" i="2"/>
  <c r="T1902" i="2" s="1"/>
  <c r="AA1901" i="2"/>
  <c r="S1901" i="2"/>
  <c r="R1901" i="2"/>
  <c r="Q1901" i="2"/>
  <c r="Y1901" i="2" s="1" a="1"/>
  <c r="Y1901" i="2" s="1"/>
  <c r="P1901" i="2"/>
  <c r="Z1901" i="2" s="1"/>
  <c r="N1901" i="2"/>
  <c r="M1901" i="2"/>
  <c r="L1901" i="2"/>
  <c r="K1901" i="2"/>
  <c r="X1901" i="2" s="1"/>
  <c r="J1901" i="2"/>
  <c r="I1901" i="2"/>
  <c r="H1901" i="2"/>
  <c r="G1901" i="2"/>
  <c r="F1901" i="2"/>
  <c r="E1901" i="2"/>
  <c r="D1901" i="2"/>
  <c r="C1901" i="2"/>
  <c r="B1901" i="2"/>
  <c r="A1901" i="2"/>
  <c r="T1901" i="2" s="1"/>
  <c r="AA1900" i="2"/>
  <c r="S1900" i="2"/>
  <c r="R1900" i="2"/>
  <c r="Q1900" i="2"/>
  <c r="Y1900" i="2" s="1" a="1"/>
  <c r="Y1900" i="2" s="1"/>
  <c r="P1900" i="2"/>
  <c r="Z1900" i="2" s="1"/>
  <c r="N1900" i="2"/>
  <c r="M1900" i="2"/>
  <c r="L1900" i="2"/>
  <c r="K1900" i="2"/>
  <c r="X1900" i="2" s="1"/>
  <c r="J1900" i="2"/>
  <c r="I1900" i="2"/>
  <c r="H1900" i="2"/>
  <c r="G1900" i="2"/>
  <c r="F1900" i="2"/>
  <c r="E1900" i="2"/>
  <c r="D1900" i="2"/>
  <c r="C1900" i="2"/>
  <c r="B1900" i="2"/>
  <c r="A1900" i="2"/>
  <c r="T1900" i="2" s="1"/>
  <c r="AA1899" i="2"/>
  <c r="S1899" i="2"/>
  <c r="R1899" i="2"/>
  <c r="Q1899" i="2"/>
  <c r="Y1899" i="2" s="1" a="1"/>
  <c r="Y1899" i="2" s="1"/>
  <c r="P1899" i="2"/>
  <c r="Z1899" i="2" s="1"/>
  <c r="N1899" i="2"/>
  <c r="M1899" i="2"/>
  <c r="L1899" i="2"/>
  <c r="K1899" i="2"/>
  <c r="X1899" i="2" s="1"/>
  <c r="J1899" i="2"/>
  <c r="I1899" i="2"/>
  <c r="H1899" i="2"/>
  <c r="G1899" i="2"/>
  <c r="F1899" i="2"/>
  <c r="E1899" i="2"/>
  <c r="D1899" i="2"/>
  <c r="C1899" i="2"/>
  <c r="B1899" i="2"/>
  <c r="A1899" i="2"/>
  <c r="T1899" i="2" s="1"/>
  <c r="AA1898" i="2"/>
  <c r="S1898" i="2"/>
  <c r="R1898" i="2"/>
  <c r="Q1898" i="2"/>
  <c r="Y1898" i="2" s="1" a="1"/>
  <c r="Y1898" i="2" s="1"/>
  <c r="P1898" i="2"/>
  <c r="Z1898" i="2" s="1"/>
  <c r="N1898" i="2"/>
  <c r="M1898" i="2"/>
  <c r="L1898" i="2"/>
  <c r="K1898" i="2"/>
  <c r="X1898" i="2" s="1"/>
  <c r="J1898" i="2"/>
  <c r="I1898" i="2"/>
  <c r="H1898" i="2"/>
  <c r="G1898" i="2"/>
  <c r="F1898" i="2"/>
  <c r="E1898" i="2"/>
  <c r="D1898" i="2"/>
  <c r="C1898" i="2"/>
  <c r="B1898" i="2"/>
  <c r="A1898" i="2"/>
  <c r="T1898" i="2" s="1"/>
  <c r="AA1897" i="2"/>
  <c r="S1897" i="2"/>
  <c r="R1897" i="2"/>
  <c r="Q1897" i="2"/>
  <c r="Y1897" i="2" s="1" a="1"/>
  <c r="Y1897" i="2" s="1"/>
  <c r="P1897" i="2"/>
  <c r="Z1897" i="2" s="1"/>
  <c r="N1897" i="2"/>
  <c r="M1897" i="2"/>
  <c r="L1897" i="2"/>
  <c r="K1897" i="2"/>
  <c r="X1897" i="2" s="1"/>
  <c r="J1897" i="2"/>
  <c r="I1897" i="2"/>
  <c r="H1897" i="2"/>
  <c r="G1897" i="2"/>
  <c r="F1897" i="2"/>
  <c r="E1897" i="2"/>
  <c r="D1897" i="2"/>
  <c r="C1897" i="2"/>
  <c r="B1897" i="2"/>
  <c r="A1897" i="2"/>
  <c r="T1897" i="2" s="1"/>
  <c r="AA1896" i="2"/>
  <c r="Z1896" i="2"/>
  <c r="S1896" i="2"/>
  <c r="R1896" i="2"/>
  <c r="Q1896" i="2"/>
  <c r="Y1896" i="2" s="1" a="1"/>
  <c r="Y1896" i="2" s="1"/>
  <c r="P1896" i="2"/>
  <c r="N1896" i="2"/>
  <c r="M1896" i="2"/>
  <c r="L1896" i="2"/>
  <c r="K1896" i="2"/>
  <c r="X1896" i="2" s="1"/>
  <c r="J1896" i="2"/>
  <c r="I1896" i="2"/>
  <c r="H1896" i="2"/>
  <c r="G1896" i="2"/>
  <c r="F1896" i="2"/>
  <c r="E1896" i="2"/>
  <c r="D1896" i="2"/>
  <c r="C1896" i="2"/>
  <c r="B1896" i="2"/>
  <c r="A1896" i="2"/>
  <c r="T1896" i="2" s="1"/>
  <c r="AA1895" i="2"/>
  <c r="S1895" i="2"/>
  <c r="R1895" i="2"/>
  <c r="Q1895" i="2"/>
  <c r="Y1895" i="2" s="1" a="1"/>
  <c r="Y1895" i="2" s="1"/>
  <c r="P1895" i="2"/>
  <c r="Z1895" i="2" s="1"/>
  <c r="N1895" i="2"/>
  <c r="M1895" i="2"/>
  <c r="L1895" i="2"/>
  <c r="K1895" i="2"/>
  <c r="X1895" i="2" s="1"/>
  <c r="J1895" i="2"/>
  <c r="I1895" i="2"/>
  <c r="H1895" i="2"/>
  <c r="G1895" i="2"/>
  <c r="F1895" i="2"/>
  <c r="E1895" i="2"/>
  <c r="D1895" i="2"/>
  <c r="C1895" i="2"/>
  <c r="B1895" i="2"/>
  <c r="A1895" i="2"/>
  <c r="T1895" i="2" s="1"/>
  <c r="AA1894" i="2"/>
  <c r="S1894" i="2"/>
  <c r="R1894" i="2"/>
  <c r="Q1894" i="2"/>
  <c r="Y1894" i="2" s="1" a="1"/>
  <c r="Y1894" i="2" s="1"/>
  <c r="P1894" i="2"/>
  <c r="Z1894" i="2" s="1"/>
  <c r="N1894" i="2"/>
  <c r="M1894" i="2"/>
  <c r="L1894" i="2"/>
  <c r="K1894" i="2"/>
  <c r="X1894" i="2" s="1"/>
  <c r="J1894" i="2"/>
  <c r="I1894" i="2"/>
  <c r="H1894" i="2"/>
  <c r="G1894" i="2"/>
  <c r="F1894" i="2"/>
  <c r="E1894" i="2"/>
  <c r="D1894" i="2"/>
  <c r="C1894" i="2"/>
  <c r="B1894" i="2"/>
  <c r="A1894" i="2"/>
  <c r="T1894" i="2" s="1"/>
  <c r="AA1893" i="2"/>
  <c r="S1893" i="2"/>
  <c r="R1893" i="2"/>
  <c r="Q1893" i="2"/>
  <c r="Y1893" i="2" s="1" a="1"/>
  <c r="Y1893" i="2" s="1"/>
  <c r="P1893" i="2"/>
  <c r="Z1893" i="2" s="1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A1893" i="2"/>
  <c r="T1893" i="2" s="1"/>
  <c r="AA1892" i="2"/>
  <c r="S1892" i="2"/>
  <c r="R1892" i="2"/>
  <c r="Q1892" i="2"/>
  <c r="Y1892" i="2" s="1" a="1"/>
  <c r="Y1892" i="2" s="1"/>
  <c r="P1892" i="2"/>
  <c r="Z1892" i="2" s="1"/>
  <c r="N1892" i="2"/>
  <c r="M1892" i="2"/>
  <c r="L1892" i="2"/>
  <c r="K1892" i="2"/>
  <c r="X1892" i="2" s="1"/>
  <c r="J1892" i="2"/>
  <c r="I1892" i="2"/>
  <c r="H1892" i="2"/>
  <c r="G1892" i="2"/>
  <c r="F1892" i="2"/>
  <c r="E1892" i="2"/>
  <c r="D1892" i="2"/>
  <c r="C1892" i="2"/>
  <c r="B1892" i="2"/>
  <c r="A1892" i="2"/>
  <c r="T1892" i="2" s="1"/>
  <c r="AA1891" i="2"/>
  <c r="S1891" i="2"/>
  <c r="R1891" i="2"/>
  <c r="Q1891" i="2"/>
  <c r="Y1891" i="2" s="1" a="1"/>
  <c r="Y1891" i="2" s="1"/>
  <c r="P1891" i="2"/>
  <c r="Z1891" i="2" s="1"/>
  <c r="N1891" i="2"/>
  <c r="M1891" i="2"/>
  <c r="L1891" i="2"/>
  <c r="K1891" i="2"/>
  <c r="X1891" i="2" s="1"/>
  <c r="J1891" i="2"/>
  <c r="I1891" i="2"/>
  <c r="H1891" i="2"/>
  <c r="G1891" i="2"/>
  <c r="F1891" i="2"/>
  <c r="E1891" i="2"/>
  <c r="D1891" i="2"/>
  <c r="C1891" i="2"/>
  <c r="B1891" i="2"/>
  <c r="A1891" i="2"/>
  <c r="T1891" i="2" s="1"/>
  <c r="AA1890" i="2"/>
  <c r="S1890" i="2"/>
  <c r="R1890" i="2"/>
  <c r="Q1890" i="2"/>
  <c r="Y1890" i="2" s="1" a="1"/>
  <c r="Y1890" i="2" s="1"/>
  <c r="P1890" i="2"/>
  <c r="Z1890" i="2" s="1"/>
  <c r="N1890" i="2"/>
  <c r="M1890" i="2"/>
  <c r="L1890" i="2"/>
  <c r="K1890" i="2"/>
  <c r="X1890" i="2" s="1"/>
  <c r="J1890" i="2"/>
  <c r="I1890" i="2"/>
  <c r="H1890" i="2"/>
  <c r="G1890" i="2"/>
  <c r="F1890" i="2"/>
  <c r="E1890" i="2"/>
  <c r="D1890" i="2"/>
  <c r="C1890" i="2"/>
  <c r="B1890" i="2"/>
  <c r="A1890" i="2"/>
  <c r="T1890" i="2" s="1"/>
  <c r="AA1889" i="2"/>
  <c r="S1889" i="2"/>
  <c r="R1889" i="2"/>
  <c r="Q1889" i="2"/>
  <c r="Y1889" i="2" s="1" a="1"/>
  <c r="Y1889" i="2" s="1"/>
  <c r="P1889" i="2"/>
  <c r="Z1889" i="2" s="1"/>
  <c r="N1889" i="2"/>
  <c r="M1889" i="2"/>
  <c r="L1889" i="2"/>
  <c r="K1889" i="2"/>
  <c r="X1889" i="2" s="1"/>
  <c r="J1889" i="2"/>
  <c r="I1889" i="2"/>
  <c r="H1889" i="2"/>
  <c r="G1889" i="2"/>
  <c r="F1889" i="2"/>
  <c r="E1889" i="2"/>
  <c r="D1889" i="2"/>
  <c r="C1889" i="2"/>
  <c r="B1889" i="2"/>
  <c r="A1889" i="2"/>
  <c r="T1889" i="2" s="1"/>
  <c r="AA1888" i="2"/>
  <c r="S1888" i="2"/>
  <c r="R1888" i="2"/>
  <c r="Q1888" i="2"/>
  <c r="Y1888" i="2" s="1" a="1"/>
  <c r="Y1888" i="2" s="1"/>
  <c r="P1888" i="2"/>
  <c r="Z1888" i="2" s="1"/>
  <c r="N1888" i="2"/>
  <c r="M1888" i="2"/>
  <c r="L1888" i="2"/>
  <c r="K1888" i="2"/>
  <c r="X1888" i="2" s="1"/>
  <c r="J1888" i="2"/>
  <c r="I1888" i="2"/>
  <c r="H1888" i="2"/>
  <c r="G1888" i="2"/>
  <c r="F1888" i="2"/>
  <c r="E1888" i="2"/>
  <c r="D1888" i="2"/>
  <c r="C1888" i="2"/>
  <c r="B1888" i="2"/>
  <c r="A1888" i="2"/>
  <c r="T1888" i="2" s="1"/>
  <c r="AA1887" i="2"/>
  <c r="S1887" i="2"/>
  <c r="R1887" i="2"/>
  <c r="Q1887" i="2"/>
  <c r="Y1887" i="2" s="1" a="1"/>
  <c r="Y1887" i="2" s="1"/>
  <c r="P1887" i="2"/>
  <c r="Z1887" i="2" s="1"/>
  <c r="N1887" i="2"/>
  <c r="M1887" i="2"/>
  <c r="L1887" i="2"/>
  <c r="K1887" i="2"/>
  <c r="J1887" i="2"/>
  <c r="I1887" i="2"/>
  <c r="H1887" i="2"/>
  <c r="G1887" i="2"/>
  <c r="F1887" i="2"/>
  <c r="E1887" i="2"/>
  <c r="D1887" i="2"/>
  <c r="C1887" i="2"/>
  <c r="B1887" i="2"/>
  <c r="A1887" i="2"/>
  <c r="T1887" i="2" s="1"/>
  <c r="AA1886" i="2"/>
  <c r="S1886" i="2"/>
  <c r="R1886" i="2"/>
  <c r="Q1886" i="2"/>
  <c r="Y1886" i="2" s="1" a="1"/>
  <c r="Y1886" i="2" s="1"/>
  <c r="P1886" i="2"/>
  <c r="Z1886" i="2" s="1"/>
  <c r="N1886" i="2"/>
  <c r="M1886" i="2"/>
  <c r="L1886" i="2"/>
  <c r="K1886" i="2"/>
  <c r="X1886" i="2" s="1"/>
  <c r="J1886" i="2"/>
  <c r="I1886" i="2"/>
  <c r="H1886" i="2"/>
  <c r="G1886" i="2"/>
  <c r="F1886" i="2"/>
  <c r="E1886" i="2"/>
  <c r="D1886" i="2"/>
  <c r="C1886" i="2"/>
  <c r="B1886" i="2"/>
  <c r="A1886" i="2"/>
  <c r="T1886" i="2" s="1"/>
  <c r="AA1885" i="2"/>
  <c r="S1885" i="2"/>
  <c r="R1885" i="2"/>
  <c r="Q1885" i="2"/>
  <c r="Y1885" i="2" s="1" a="1"/>
  <c r="Y1885" i="2" s="1"/>
  <c r="P1885" i="2"/>
  <c r="Z1885" i="2" s="1"/>
  <c r="N1885" i="2"/>
  <c r="M1885" i="2"/>
  <c r="L1885" i="2"/>
  <c r="K1885" i="2"/>
  <c r="X1885" i="2" s="1"/>
  <c r="J1885" i="2"/>
  <c r="I1885" i="2"/>
  <c r="H1885" i="2"/>
  <c r="G1885" i="2"/>
  <c r="F1885" i="2"/>
  <c r="E1885" i="2"/>
  <c r="D1885" i="2"/>
  <c r="C1885" i="2"/>
  <c r="B1885" i="2"/>
  <c r="A1885" i="2"/>
  <c r="T1885" i="2" s="1"/>
  <c r="AA1884" i="2"/>
  <c r="S1884" i="2"/>
  <c r="R1884" i="2"/>
  <c r="Q1884" i="2"/>
  <c r="Y1884" i="2" s="1" a="1"/>
  <c r="Y1884" i="2" s="1"/>
  <c r="P1884" i="2"/>
  <c r="Z1884" i="2" s="1"/>
  <c r="N1884" i="2"/>
  <c r="M1884" i="2"/>
  <c r="L1884" i="2"/>
  <c r="K1884" i="2"/>
  <c r="X1884" i="2" s="1"/>
  <c r="J1884" i="2"/>
  <c r="I1884" i="2"/>
  <c r="H1884" i="2"/>
  <c r="G1884" i="2"/>
  <c r="F1884" i="2"/>
  <c r="E1884" i="2"/>
  <c r="D1884" i="2"/>
  <c r="C1884" i="2"/>
  <c r="B1884" i="2"/>
  <c r="A1884" i="2"/>
  <c r="T1884" i="2" s="1"/>
  <c r="AA1883" i="2"/>
  <c r="S1883" i="2"/>
  <c r="R1883" i="2"/>
  <c r="Q1883" i="2"/>
  <c r="Y1883" i="2" s="1" a="1"/>
  <c r="Y1883" i="2" s="1"/>
  <c r="P1883" i="2"/>
  <c r="Z1883" i="2" s="1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A1883" i="2"/>
  <c r="T1883" i="2" s="1"/>
  <c r="AA1882" i="2"/>
  <c r="S1882" i="2"/>
  <c r="R1882" i="2"/>
  <c r="Q1882" i="2"/>
  <c r="Y1882" i="2" s="1" a="1"/>
  <c r="Y1882" i="2" s="1"/>
  <c r="P1882" i="2"/>
  <c r="Z1882" i="2" s="1"/>
  <c r="N1882" i="2"/>
  <c r="M1882" i="2"/>
  <c r="L1882" i="2"/>
  <c r="K1882" i="2"/>
  <c r="X1882" i="2" s="1"/>
  <c r="J1882" i="2"/>
  <c r="I1882" i="2"/>
  <c r="H1882" i="2"/>
  <c r="G1882" i="2"/>
  <c r="F1882" i="2"/>
  <c r="E1882" i="2"/>
  <c r="D1882" i="2"/>
  <c r="C1882" i="2"/>
  <c r="B1882" i="2"/>
  <c r="A1882" i="2"/>
  <c r="T1882" i="2" s="1"/>
  <c r="AA1881" i="2"/>
  <c r="S1881" i="2"/>
  <c r="R1881" i="2"/>
  <c r="Q1881" i="2"/>
  <c r="Y1881" i="2" s="1" a="1"/>
  <c r="Y1881" i="2" s="1"/>
  <c r="P1881" i="2"/>
  <c r="Z1881" i="2" s="1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A1881" i="2"/>
  <c r="T1881" i="2" s="1"/>
  <c r="AA1880" i="2"/>
  <c r="S1880" i="2"/>
  <c r="R1880" i="2"/>
  <c r="Q1880" i="2"/>
  <c r="Y1880" i="2" s="1" a="1"/>
  <c r="Y1880" i="2" s="1"/>
  <c r="P1880" i="2"/>
  <c r="Z1880" i="2" s="1"/>
  <c r="N1880" i="2"/>
  <c r="M1880" i="2"/>
  <c r="L1880" i="2"/>
  <c r="K1880" i="2"/>
  <c r="X1880" i="2" s="1"/>
  <c r="J1880" i="2"/>
  <c r="I1880" i="2"/>
  <c r="H1880" i="2"/>
  <c r="G1880" i="2"/>
  <c r="F1880" i="2"/>
  <c r="E1880" i="2"/>
  <c r="D1880" i="2"/>
  <c r="C1880" i="2"/>
  <c r="B1880" i="2"/>
  <c r="A1880" i="2"/>
  <c r="T1880" i="2" s="1"/>
  <c r="AA1879" i="2"/>
  <c r="S1879" i="2"/>
  <c r="R1879" i="2"/>
  <c r="Q1879" i="2"/>
  <c r="Y1879" i="2" s="1" a="1"/>
  <c r="Y1879" i="2" s="1"/>
  <c r="P1879" i="2"/>
  <c r="Z1879" i="2" s="1"/>
  <c r="N1879" i="2"/>
  <c r="M1879" i="2"/>
  <c r="L1879" i="2"/>
  <c r="K1879" i="2"/>
  <c r="X1879" i="2" s="1"/>
  <c r="J1879" i="2"/>
  <c r="I1879" i="2"/>
  <c r="H1879" i="2"/>
  <c r="G1879" i="2"/>
  <c r="F1879" i="2"/>
  <c r="E1879" i="2"/>
  <c r="D1879" i="2"/>
  <c r="C1879" i="2"/>
  <c r="B1879" i="2"/>
  <c r="A1879" i="2"/>
  <c r="T1879" i="2" s="1"/>
  <c r="AA1878" i="2"/>
  <c r="S1878" i="2"/>
  <c r="R1878" i="2"/>
  <c r="Q1878" i="2"/>
  <c r="Y1878" i="2" s="1" a="1"/>
  <c r="Y1878" i="2" s="1"/>
  <c r="P1878" i="2"/>
  <c r="Z1878" i="2" s="1"/>
  <c r="N1878" i="2"/>
  <c r="M1878" i="2"/>
  <c r="L1878" i="2"/>
  <c r="K1878" i="2"/>
  <c r="X1878" i="2" s="1"/>
  <c r="J1878" i="2"/>
  <c r="I1878" i="2"/>
  <c r="H1878" i="2"/>
  <c r="G1878" i="2"/>
  <c r="F1878" i="2"/>
  <c r="E1878" i="2"/>
  <c r="D1878" i="2"/>
  <c r="C1878" i="2"/>
  <c r="B1878" i="2"/>
  <c r="A1878" i="2"/>
  <c r="T1878" i="2" s="1"/>
  <c r="AA1877" i="2"/>
  <c r="S1877" i="2"/>
  <c r="R1877" i="2"/>
  <c r="Q1877" i="2"/>
  <c r="Y1877" i="2" s="1" a="1"/>
  <c r="Y1877" i="2" s="1"/>
  <c r="P1877" i="2"/>
  <c r="Z1877" i="2" s="1"/>
  <c r="N1877" i="2"/>
  <c r="M1877" i="2"/>
  <c r="L1877" i="2"/>
  <c r="K1877" i="2"/>
  <c r="X1877" i="2" s="1"/>
  <c r="J1877" i="2"/>
  <c r="I1877" i="2"/>
  <c r="H1877" i="2"/>
  <c r="G1877" i="2"/>
  <c r="F1877" i="2"/>
  <c r="E1877" i="2"/>
  <c r="D1877" i="2"/>
  <c r="C1877" i="2"/>
  <c r="B1877" i="2"/>
  <c r="A1877" i="2"/>
  <c r="T1877" i="2" s="1"/>
  <c r="AA1876" i="2"/>
  <c r="S1876" i="2"/>
  <c r="R1876" i="2"/>
  <c r="Q1876" i="2"/>
  <c r="Y1876" i="2" s="1" a="1"/>
  <c r="Y1876" i="2" s="1"/>
  <c r="P1876" i="2"/>
  <c r="Z1876" i="2" s="1"/>
  <c r="N1876" i="2"/>
  <c r="M1876" i="2"/>
  <c r="L1876" i="2"/>
  <c r="K1876" i="2"/>
  <c r="X1876" i="2" s="1"/>
  <c r="J1876" i="2"/>
  <c r="I1876" i="2"/>
  <c r="H1876" i="2"/>
  <c r="G1876" i="2"/>
  <c r="F1876" i="2"/>
  <c r="E1876" i="2"/>
  <c r="D1876" i="2"/>
  <c r="C1876" i="2"/>
  <c r="B1876" i="2"/>
  <c r="A1876" i="2"/>
  <c r="T1876" i="2" s="1"/>
  <c r="AA1875" i="2"/>
  <c r="S1875" i="2"/>
  <c r="R1875" i="2"/>
  <c r="Q1875" i="2"/>
  <c r="Y1875" i="2" s="1" a="1"/>
  <c r="Y1875" i="2" s="1"/>
  <c r="P1875" i="2"/>
  <c r="Z1875" i="2" s="1"/>
  <c r="N1875" i="2"/>
  <c r="M1875" i="2"/>
  <c r="L1875" i="2"/>
  <c r="K1875" i="2"/>
  <c r="X1875" i="2" s="1"/>
  <c r="J1875" i="2"/>
  <c r="I1875" i="2"/>
  <c r="H1875" i="2"/>
  <c r="G1875" i="2"/>
  <c r="F1875" i="2"/>
  <c r="E1875" i="2"/>
  <c r="D1875" i="2"/>
  <c r="C1875" i="2"/>
  <c r="B1875" i="2"/>
  <c r="A1875" i="2"/>
  <c r="T1875" i="2" s="1"/>
  <c r="AA1874" i="2"/>
  <c r="S1874" i="2"/>
  <c r="R1874" i="2"/>
  <c r="Q1874" i="2"/>
  <c r="Y1874" i="2" s="1" a="1"/>
  <c r="Y1874" i="2" s="1"/>
  <c r="P1874" i="2"/>
  <c r="Z1874" i="2" s="1"/>
  <c r="N1874" i="2"/>
  <c r="M1874" i="2"/>
  <c r="L1874" i="2"/>
  <c r="K1874" i="2"/>
  <c r="X1874" i="2" s="1"/>
  <c r="J1874" i="2"/>
  <c r="I1874" i="2"/>
  <c r="H1874" i="2"/>
  <c r="G1874" i="2"/>
  <c r="F1874" i="2"/>
  <c r="E1874" i="2"/>
  <c r="D1874" i="2"/>
  <c r="C1874" i="2"/>
  <c r="B1874" i="2"/>
  <c r="A1874" i="2"/>
  <c r="T1874" i="2" s="1"/>
  <c r="AA1873" i="2"/>
  <c r="S1873" i="2"/>
  <c r="R1873" i="2"/>
  <c r="Q1873" i="2"/>
  <c r="Y1873" i="2" s="1" a="1"/>
  <c r="Y1873" i="2" s="1"/>
  <c r="P1873" i="2"/>
  <c r="Z1873" i="2" s="1"/>
  <c r="N1873" i="2"/>
  <c r="M1873" i="2"/>
  <c r="L1873" i="2"/>
  <c r="K1873" i="2"/>
  <c r="X1873" i="2" s="1"/>
  <c r="J1873" i="2"/>
  <c r="I1873" i="2"/>
  <c r="H1873" i="2"/>
  <c r="G1873" i="2"/>
  <c r="F1873" i="2"/>
  <c r="E1873" i="2"/>
  <c r="D1873" i="2"/>
  <c r="C1873" i="2"/>
  <c r="B1873" i="2"/>
  <c r="A1873" i="2"/>
  <c r="T1873" i="2" s="1"/>
  <c r="AA1872" i="2"/>
  <c r="S1872" i="2"/>
  <c r="R1872" i="2"/>
  <c r="Q1872" i="2"/>
  <c r="Y1872" i="2" s="1" a="1"/>
  <c r="Y1872" i="2" s="1"/>
  <c r="P1872" i="2"/>
  <c r="Z1872" i="2" s="1"/>
  <c r="N1872" i="2"/>
  <c r="M1872" i="2"/>
  <c r="L1872" i="2"/>
  <c r="K1872" i="2"/>
  <c r="X1872" i="2" s="1"/>
  <c r="J1872" i="2"/>
  <c r="I1872" i="2"/>
  <c r="H1872" i="2"/>
  <c r="G1872" i="2"/>
  <c r="F1872" i="2"/>
  <c r="E1872" i="2"/>
  <c r="D1872" i="2"/>
  <c r="C1872" i="2"/>
  <c r="B1872" i="2"/>
  <c r="A1872" i="2"/>
  <c r="T1872" i="2" s="1"/>
  <c r="AA1871" i="2"/>
  <c r="S1871" i="2"/>
  <c r="R1871" i="2"/>
  <c r="Q1871" i="2"/>
  <c r="Y1871" i="2" s="1" a="1"/>
  <c r="Y1871" i="2" s="1"/>
  <c r="P1871" i="2"/>
  <c r="Z1871" i="2" s="1"/>
  <c r="N1871" i="2"/>
  <c r="M1871" i="2"/>
  <c r="L1871" i="2"/>
  <c r="K1871" i="2"/>
  <c r="X1871" i="2" s="1"/>
  <c r="J1871" i="2"/>
  <c r="I1871" i="2"/>
  <c r="H1871" i="2"/>
  <c r="G1871" i="2"/>
  <c r="F1871" i="2"/>
  <c r="E1871" i="2"/>
  <c r="D1871" i="2"/>
  <c r="C1871" i="2"/>
  <c r="B1871" i="2"/>
  <c r="A1871" i="2"/>
  <c r="T1871" i="2" s="1"/>
  <c r="AA1870" i="2"/>
  <c r="S1870" i="2"/>
  <c r="R1870" i="2"/>
  <c r="Q1870" i="2"/>
  <c r="Y1870" i="2" s="1" a="1"/>
  <c r="Y1870" i="2" s="1"/>
  <c r="P1870" i="2"/>
  <c r="Z1870" i="2" s="1"/>
  <c r="N1870" i="2"/>
  <c r="M1870" i="2"/>
  <c r="L1870" i="2"/>
  <c r="K1870" i="2"/>
  <c r="X1870" i="2" s="1"/>
  <c r="J1870" i="2"/>
  <c r="I1870" i="2"/>
  <c r="H1870" i="2"/>
  <c r="G1870" i="2"/>
  <c r="F1870" i="2"/>
  <c r="E1870" i="2"/>
  <c r="D1870" i="2"/>
  <c r="C1870" i="2"/>
  <c r="B1870" i="2"/>
  <c r="A1870" i="2"/>
  <c r="T1870" i="2" s="1"/>
  <c r="AA1869" i="2"/>
  <c r="S1869" i="2"/>
  <c r="R1869" i="2"/>
  <c r="Q1869" i="2"/>
  <c r="Y1869" i="2" s="1" a="1"/>
  <c r="Y1869" i="2" s="1"/>
  <c r="P1869" i="2"/>
  <c r="Z1869" i="2" s="1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A1869" i="2"/>
  <c r="T1869" i="2" s="1"/>
  <c r="AA1868" i="2"/>
  <c r="S1868" i="2"/>
  <c r="R1868" i="2"/>
  <c r="Q1868" i="2"/>
  <c r="Y1868" i="2" s="1" a="1"/>
  <c r="Y1868" i="2" s="1"/>
  <c r="P1868" i="2"/>
  <c r="Z1868" i="2" s="1"/>
  <c r="N1868" i="2"/>
  <c r="M1868" i="2"/>
  <c r="L1868" i="2"/>
  <c r="K1868" i="2"/>
  <c r="X1868" i="2" s="1"/>
  <c r="J1868" i="2"/>
  <c r="I1868" i="2"/>
  <c r="H1868" i="2"/>
  <c r="G1868" i="2"/>
  <c r="F1868" i="2"/>
  <c r="E1868" i="2"/>
  <c r="D1868" i="2"/>
  <c r="C1868" i="2"/>
  <c r="B1868" i="2"/>
  <c r="A1868" i="2"/>
  <c r="T1868" i="2" s="1"/>
  <c r="AA1867" i="2"/>
  <c r="S1867" i="2"/>
  <c r="R1867" i="2"/>
  <c r="Q1867" i="2"/>
  <c r="Y1867" i="2" s="1" a="1"/>
  <c r="Y1867" i="2" s="1"/>
  <c r="P1867" i="2"/>
  <c r="Z1867" i="2" s="1"/>
  <c r="N1867" i="2"/>
  <c r="M1867" i="2"/>
  <c r="L1867" i="2"/>
  <c r="K1867" i="2"/>
  <c r="X1867" i="2" s="1"/>
  <c r="J1867" i="2"/>
  <c r="I1867" i="2"/>
  <c r="H1867" i="2"/>
  <c r="G1867" i="2"/>
  <c r="F1867" i="2"/>
  <c r="E1867" i="2"/>
  <c r="D1867" i="2"/>
  <c r="C1867" i="2"/>
  <c r="B1867" i="2"/>
  <c r="A1867" i="2"/>
  <c r="T1867" i="2" s="1"/>
  <c r="AA1866" i="2"/>
  <c r="S1866" i="2"/>
  <c r="R1866" i="2"/>
  <c r="Q1866" i="2"/>
  <c r="Y1866" i="2" s="1" a="1"/>
  <c r="Y1866" i="2" s="1"/>
  <c r="P1866" i="2"/>
  <c r="Z1866" i="2" s="1"/>
  <c r="N1866" i="2"/>
  <c r="M1866" i="2"/>
  <c r="L1866" i="2"/>
  <c r="K1866" i="2"/>
  <c r="X1866" i="2" s="1"/>
  <c r="J1866" i="2"/>
  <c r="I1866" i="2"/>
  <c r="H1866" i="2"/>
  <c r="G1866" i="2"/>
  <c r="F1866" i="2"/>
  <c r="E1866" i="2"/>
  <c r="D1866" i="2"/>
  <c r="C1866" i="2"/>
  <c r="B1866" i="2"/>
  <c r="A1866" i="2"/>
  <c r="T1866" i="2" s="1"/>
  <c r="AA1865" i="2"/>
  <c r="S1865" i="2"/>
  <c r="R1865" i="2"/>
  <c r="Q1865" i="2"/>
  <c r="Y1865" i="2" s="1" a="1"/>
  <c r="Y1865" i="2" s="1"/>
  <c r="P1865" i="2"/>
  <c r="Z1865" i="2" s="1"/>
  <c r="N1865" i="2"/>
  <c r="M1865" i="2"/>
  <c r="L1865" i="2"/>
  <c r="K1865" i="2"/>
  <c r="X1865" i="2" s="1"/>
  <c r="J1865" i="2"/>
  <c r="I1865" i="2"/>
  <c r="H1865" i="2"/>
  <c r="G1865" i="2"/>
  <c r="F1865" i="2"/>
  <c r="E1865" i="2"/>
  <c r="D1865" i="2"/>
  <c r="C1865" i="2"/>
  <c r="B1865" i="2"/>
  <c r="A1865" i="2"/>
  <c r="T1865" i="2" s="1"/>
  <c r="AA1864" i="2"/>
  <c r="S1864" i="2"/>
  <c r="R1864" i="2"/>
  <c r="Q1864" i="2"/>
  <c r="Y1864" i="2" s="1" a="1"/>
  <c r="Y1864" i="2" s="1"/>
  <c r="P1864" i="2"/>
  <c r="Z1864" i="2" s="1"/>
  <c r="N1864" i="2"/>
  <c r="M1864" i="2"/>
  <c r="L1864" i="2"/>
  <c r="K1864" i="2"/>
  <c r="X1864" i="2" s="1"/>
  <c r="J1864" i="2"/>
  <c r="I1864" i="2"/>
  <c r="H1864" i="2"/>
  <c r="G1864" i="2"/>
  <c r="F1864" i="2"/>
  <c r="E1864" i="2"/>
  <c r="D1864" i="2"/>
  <c r="C1864" i="2"/>
  <c r="B1864" i="2"/>
  <c r="A1864" i="2"/>
  <c r="T1864" i="2" s="1"/>
  <c r="AA1863" i="2"/>
  <c r="S1863" i="2"/>
  <c r="R1863" i="2"/>
  <c r="Q1863" i="2"/>
  <c r="Y1863" i="2" s="1" a="1"/>
  <c r="Y1863" i="2" s="1"/>
  <c r="P1863" i="2"/>
  <c r="Z1863" i="2" s="1"/>
  <c r="N1863" i="2"/>
  <c r="M1863" i="2"/>
  <c r="L1863" i="2"/>
  <c r="K1863" i="2"/>
  <c r="X1863" i="2" s="1"/>
  <c r="J1863" i="2"/>
  <c r="I1863" i="2"/>
  <c r="H1863" i="2"/>
  <c r="G1863" i="2"/>
  <c r="F1863" i="2"/>
  <c r="E1863" i="2"/>
  <c r="D1863" i="2"/>
  <c r="C1863" i="2"/>
  <c r="B1863" i="2"/>
  <c r="A1863" i="2"/>
  <c r="T1863" i="2" s="1"/>
  <c r="AA1862" i="2"/>
  <c r="S1862" i="2"/>
  <c r="R1862" i="2"/>
  <c r="Q1862" i="2"/>
  <c r="Y1862" i="2" s="1" a="1"/>
  <c r="Y1862" i="2" s="1"/>
  <c r="P1862" i="2"/>
  <c r="Z1862" i="2" s="1"/>
  <c r="N1862" i="2"/>
  <c r="M1862" i="2"/>
  <c r="L1862" i="2"/>
  <c r="K1862" i="2"/>
  <c r="X1862" i="2" s="1"/>
  <c r="J1862" i="2"/>
  <c r="I1862" i="2"/>
  <c r="H1862" i="2"/>
  <c r="G1862" i="2"/>
  <c r="F1862" i="2"/>
  <c r="E1862" i="2"/>
  <c r="D1862" i="2"/>
  <c r="C1862" i="2"/>
  <c r="B1862" i="2"/>
  <c r="A1862" i="2"/>
  <c r="T1862" i="2" s="1"/>
  <c r="AA1861" i="2"/>
  <c r="S1861" i="2"/>
  <c r="R1861" i="2"/>
  <c r="Q1861" i="2"/>
  <c r="Y1861" i="2" s="1" a="1"/>
  <c r="Y1861" i="2" s="1"/>
  <c r="P1861" i="2"/>
  <c r="Z1861" i="2" s="1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A1861" i="2"/>
  <c r="T1861" i="2" s="1"/>
  <c r="AA1860" i="2"/>
  <c r="S1860" i="2"/>
  <c r="R1860" i="2"/>
  <c r="Q1860" i="2"/>
  <c r="Y1860" i="2" s="1" a="1"/>
  <c r="Y1860" i="2" s="1"/>
  <c r="P1860" i="2"/>
  <c r="Z1860" i="2" s="1"/>
  <c r="N1860" i="2"/>
  <c r="M1860" i="2"/>
  <c r="L1860" i="2"/>
  <c r="K1860" i="2"/>
  <c r="X1860" i="2" s="1"/>
  <c r="J1860" i="2"/>
  <c r="I1860" i="2"/>
  <c r="H1860" i="2"/>
  <c r="G1860" i="2"/>
  <c r="F1860" i="2"/>
  <c r="E1860" i="2"/>
  <c r="D1860" i="2"/>
  <c r="C1860" i="2"/>
  <c r="B1860" i="2"/>
  <c r="A1860" i="2"/>
  <c r="T1860" i="2" s="1"/>
  <c r="AA1859" i="2"/>
  <c r="S1859" i="2"/>
  <c r="R1859" i="2"/>
  <c r="Q1859" i="2"/>
  <c r="Y1859" i="2" s="1" a="1"/>
  <c r="Y1859" i="2" s="1"/>
  <c r="P1859" i="2"/>
  <c r="Z1859" i="2" s="1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A1859" i="2"/>
  <c r="T1859" i="2" s="1"/>
  <c r="AA1858" i="2"/>
  <c r="S1858" i="2"/>
  <c r="R1858" i="2"/>
  <c r="Q1858" i="2"/>
  <c r="Y1858" i="2" s="1" a="1"/>
  <c r="Y1858" i="2" s="1"/>
  <c r="P1858" i="2"/>
  <c r="Z1858" i="2" s="1"/>
  <c r="N1858" i="2"/>
  <c r="M1858" i="2"/>
  <c r="L1858" i="2"/>
  <c r="K1858" i="2"/>
  <c r="X1858" i="2" s="1"/>
  <c r="J1858" i="2"/>
  <c r="I1858" i="2"/>
  <c r="H1858" i="2"/>
  <c r="G1858" i="2"/>
  <c r="F1858" i="2"/>
  <c r="E1858" i="2"/>
  <c r="D1858" i="2"/>
  <c r="C1858" i="2"/>
  <c r="B1858" i="2"/>
  <c r="A1858" i="2"/>
  <c r="T1858" i="2" s="1"/>
  <c r="AA1857" i="2"/>
  <c r="S1857" i="2"/>
  <c r="R1857" i="2"/>
  <c r="Q1857" i="2"/>
  <c r="Y1857" i="2" s="1" a="1"/>
  <c r="Y1857" i="2" s="1"/>
  <c r="P1857" i="2"/>
  <c r="Z1857" i="2" s="1"/>
  <c r="N1857" i="2"/>
  <c r="M1857" i="2"/>
  <c r="L1857" i="2"/>
  <c r="K1857" i="2"/>
  <c r="X1857" i="2" s="1"/>
  <c r="J1857" i="2"/>
  <c r="I1857" i="2"/>
  <c r="H1857" i="2"/>
  <c r="G1857" i="2"/>
  <c r="F1857" i="2"/>
  <c r="E1857" i="2"/>
  <c r="D1857" i="2"/>
  <c r="C1857" i="2"/>
  <c r="B1857" i="2"/>
  <c r="A1857" i="2"/>
  <c r="T1857" i="2" s="1"/>
  <c r="AA1856" i="2"/>
  <c r="S1856" i="2"/>
  <c r="R1856" i="2"/>
  <c r="Q1856" i="2"/>
  <c r="Y1856" i="2" s="1" a="1"/>
  <c r="Y1856" i="2" s="1"/>
  <c r="P1856" i="2"/>
  <c r="Z1856" i="2" s="1"/>
  <c r="N1856" i="2"/>
  <c r="M1856" i="2"/>
  <c r="L1856" i="2"/>
  <c r="K1856" i="2"/>
  <c r="X1856" i="2" s="1"/>
  <c r="J1856" i="2"/>
  <c r="I1856" i="2"/>
  <c r="H1856" i="2"/>
  <c r="G1856" i="2"/>
  <c r="F1856" i="2"/>
  <c r="E1856" i="2"/>
  <c r="D1856" i="2"/>
  <c r="C1856" i="2"/>
  <c r="B1856" i="2"/>
  <c r="A1856" i="2"/>
  <c r="T1856" i="2" s="1"/>
  <c r="AA1855" i="2"/>
  <c r="S1855" i="2"/>
  <c r="R1855" i="2"/>
  <c r="Q1855" i="2"/>
  <c r="Y1855" i="2" s="1" a="1"/>
  <c r="Y1855" i="2" s="1"/>
  <c r="P1855" i="2"/>
  <c r="Z1855" i="2" s="1"/>
  <c r="N1855" i="2"/>
  <c r="M1855" i="2"/>
  <c r="L1855" i="2"/>
  <c r="K1855" i="2"/>
  <c r="X1855" i="2" s="1"/>
  <c r="J1855" i="2"/>
  <c r="I1855" i="2"/>
  <c r="H1855" i="2"/>
  <c r="G1855" i="2"/>
  <c r="F1855" i="2"/>
  <c r="E1855" i="2"/>
  <c r="D1855" i="2"/>
  <c r="C1855" i="2"/>
  <c r="B1855" i="2"/>
  <c r="A1855" i="2"/>
  <c r="T1855" i="2" s="1"/>
  <c r="AA1854" i="2"/>
  <c r="S1854" i="2"/>
  <c r="R1854" i="2"/>
  <c r="Q1854" i="2"/>
  <c r="Y1854" i="2" s="1" a="1"/>
  <c r="Y1854" i="2" s="1"/>
  <c r="P1854" i="2"/>
  <c r="Z1854" i="2" s="1"/>
  <c r="N1854" i="2"/>
  <c r="M1854" i="2"/>
  <c r="L1854" i="2"/>
  <c r="K1854" i="2"/>
  <c r="X1854" i="2" s="1"/>
  <c r="J1854" i="2"/>
  <c r="I1854" i="2"/>
  <c r="H1854" i="2"/>
  <c r="G1854" i="2"/>
  <c r="F1854" i="2"/>
  <c r="E1854" i="2"/>
  <c r="D1854" i="2"/>
  <c r="C1854" i="2"/>
  <c r="B1854" i="2"/>
  <c r="A1854" i="2"/>
  <c r="T1854" i="2" s="1"/>
  <c r="AA1853" i="2"/>
  <c r="S1853" i="2"/>
  <c r="R1853" i="2"/>
  <c r="Q1853" i="2"/>
  <c r="Y1853" i="2" s="1" a="1"/>
  <c r="Y1853" i="2" s="1"/>
  <c r="P1853" i="2"/>
  <c r="Z1853" i="2" s="1"/>
  <c r="N1853" i="2"/>
  <c r="M1853" i="2"/>
  <c r="L1853" i="2"/>
  <c r="K1853" i="2"/>
  <c r="X1853" i="2" s="1"/>
  <c r="J1853" i="2"/>
  <c r="I1853" i="2"/>
  <c r="H1853" i="2"/>
  <c r="G1853" i="2"/>
  <c r="F1853" i="2"/>
  <c r="E1853" i="2"/>
  <c r="D1853" i="2"/>
  <c r="C1853" i="2"/>
  <c r="B1853" i="2"/>
  <c r="A1853" i="2"/>
  <c r="T1853" i="2" s="1"/>
  <c r="AA1852" i="2"/>
  <c r="S1852" i="2"/>
  <c r="R1852" i="2"/>
  <c r="Q1852" i="2"/>
  <c r="Y1852" i="2" s="1" a="1"/>
  <c r="Y1852" i="2" s="1"/>
  <c r="P1852" i="2"/>
  <c r="Z1852" i="2" s="1"/>
  <c r="N1852" i="2"/>
  <c r="M1852" i="2"/>
  <c r="L1852" i="2"/>
  <c r="K1852" i="2"/>
  <c r="X1852" i="2" s="1"/>
  <c r="J1852" i="2"/>
  <c r="I1852" i="2"/>
  <c r="H1852" i="2"/>
  <c r="G1852" i="2"/>
  <c r="F1852" i="2"/>
  <c r="E1852" i="2"/>
  <c r="D1852" i="2"/>
  <c r="C1852" i="2"/>
  <c r="B1852" i="2"/>
  <c r="A1852" i="2"/>
  <c r="T1852" i="2" s="1"/>
  <c r="AA1851" i="2"/>
  <c r="S1851" i="2"/>
  <c r="R1851" i="2"/>
  <c r="Q1851" i="2"/>
  <c r="Y1851" i="2" s="1" a="1"/>
  <c r="Y1851" i="2" s="1"/>
  <c r="P1851" i="2"/>
  <c r="Z1851" i="2" s="1"/>
  <c r="N1851" i="2"/>
  <c r="M1851" i="2"/>
  <c r="L1851" i="2"/>
  <c r="K1851" i="2"/>
  <c r="X1851" i="2" s="1"/>
  <c r="J1851" i="2"/>
  <c r="I1851" i="2"/>
  <c r="H1851" i="2"/>
  <c r="G1851" i="2"/>
  <c r="F1851" i="2"/>
  <c r="E1851" i="2"/>
  <c r="D1851" i="2"/>
  <c r="C1851" i="2"/>
  <c r="B1851" i="2"/>
  <c r="A1851" i="2"/>
  <c r="T1851" i="2" s="1"/>
  <c r="AA1850" i="2"/>
  <c r="S1850" i="2"/>
  <c r="R1850" i="2"/>
  <c r="Q1850" i="2"/>
  <c r="Y1850" i="2" s="1" a="1"/>
  <c r="Y1850" i="2" s="1"/>
  <c r="P1850" i="2"/>
  <c r="Z1850" i="2" s="1"/>
  <c r="N1850" i="2"/>
  <c r="M1850" i="2"/>
  <c r="L1850" i="2"/>
  <c r="K1850" i="2"/>
  <c r="X1850" i="2" s="1"/>
  <c r="J1850" i="2"/>
  <c r="I1850" i="2"/>
  <c r="H1850" i="2"/>
  <c r="G1850" i="2"/>
  <c r="F1850" i="2"/>
  <c r="E1850" i="2"/>
  <c r="D1850" i="2"/>
  <c r="C1850" i="2"/>
  <c r="B1850" i="2"/>
  <c r="A1850" i="2"/>
  <c r="T1850" i="2" s="1"/>
  <c r="AA1849" i="2"/>
  <c r="S1849" i="2"/>
  <c r="R1849" i="2"/>
  <c r="Q1849" i="2"/>
  <c r="Y1849" i="2" s="1" a="1"/>
  <c r="Y1849" i="2" s="1"/>
  <c r="P1849" i="2"/>
  <c r="Z1849" i="2" s="1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A1849" i="2"/>
  <c r="T1849" i="2" s="1"/>
  <c r="AA1848" i="2"/>
  <c r="S1848" i="2"/>
  <c r="R1848" i="2"/>
  <c r="Q1848" i="2"/>
  <c r="Y1848" i="2" s="1" a="1"/>
  <c r="Y1848" i="2" s="1"/>
  <c r="P1848" i="2"/>
  <c r="Z1848" i="2" s="1"/>
  <c r="N1848" i="2"/>
  <c r="M1848" i="2"/>
  <c r="L1848" i="2"/>
  <c r="K1848" i="2"/>
  <c r="X1848" i="2" s="1"/>
  <c r="J1848" i="2"/>
  <c r="I1848" i="2"/>
  <c r="H1848" i="2"/>
  <c r="G1848" i="2"/>
  <c r="F1848" i="2"/>
  <c r="E1848" i="2"/>
  <c r="D1848" i="2"/>
  <c r="C1848" i="2"/>
  <c r="B1848" i="2"/>
  <c r="A1848" i="2"/>
  <c r="T1848" i="2" s="1"/>
  <c r="AA1847" i="2"/>
  <c r="S1847" i="2"/>
  <c r="R1847" i="2"/>
  <c r="Q1847" i="2"/>
  <c r="Y1847" i="2" s="1" a="1"/>
  <c r="Y1847" i="2" s="1"/>
  <c r="P1847" i="2"/>
  <c r="Z1847" i="2" s="1"/>
  <c r="N1847" i="2"/>
  <c r="M1847" i="2"/>
  <c r="L1847" i="2"/>
  <c r="K1847" i="2"/>
  <c r="J1847" i="2"/>
  <c r="I1847" i="2"/>
  <c r="H1847" i="2"/>
  <c r="G1847" i="2"/>
  <c r="F1847" i="2"/>
  <c r="E1847" i="2"/>
  <c r="D1847" i="2"/>
  <c r="C1847" i="2"/>
  <c r="B1847" i="2"/>
  <c r="A1847" i="2"/>
  <c r="T1847" i="2" s="1"/>
  <c r="AA1846" i="2"/>
  <c r="S1846" i="2"/>
  <c r="R1846" i="2"/>
  <c r="Q1846" i="2"/>
  <c r="Y1846" i="2" s="1" a="1"/>
  <c r="Y1846" i="2" s="1"/>
  <c r="P1846" i="2"/>
  <c r="Z1846" i="2" s="1"/>
  <c r="N1846" i="2"/>
  <c r="M1846" i="2"/>
  <c r="L1846" i="2"/>
  <c r="K1846" i="2"/>
  <c r="X1846" i="2" s="1"/>
  <c r="J1846" i="2"/>
  <c r="I1846" i="2"/>
  <c r="H1846" i="2"/>
  <c r="G1846" i="2"/>
  <c r="F1846" i="2"/>
  <c r="E1846" i="2"/>
  <c r="D1846" i="2"/>
  <c r="C1846" i="2"/>
  <c r="B1846" i="2"/>
  <c r="A1846" i="2"/>
  <c r="T1846" i="2" s="1"/>
  <c r="AA1845" i="2"/>
  <c r="S1845" i="2"/>
  <c r="R1845" i="2"/>
  <c r="Q1845" i="2"/>
  <c r="Y1845" i="2" s="1" a="1"/>
  <c r="Y1845" i="2" s="1"/>
  <c r="P1845" i="2"/>
  <c r="Z1845" i="2" s="1"/>
  <c r="N1845" i="2"/>
  <c r="M1845" i="2"/>
  <c r="L1845" i="2"/>
  <c r="K1845" i="2"/>
  <c r="X1845" i="2" s="1"/>
  <c r="J1845" i="2"/>
  <c r="I1845" i="2"/>
  <c r="H1845" i="2"/>
  <c r="G1845" i="2"/>
  <c r="F1845" i="2"/>
  <c r="E1845" i="2"/>
  <c r="D1845" i="2"/>
  <c r="C1845" i="2"/>
  <c r="B1845" i="2"/>
  <c r="A1845" i="2"/>
  <c r="T1845" i="2" s="1"/>
  <c r="AA1844" i="2"/>
  <c r="S1844" i="2"/>
  <c r="R1844" i="2"/>
  <c r="Q1844" i="2"/>
  <c r="Y1844" i="2" s="1" a="1"/>
  <c r="Y1844" i="2" s="1"/>
  <c r="P1844" i="2"/>
  <c r="Z1844" i="2" s="1"/>
  <c r="N1844" i="2"/>
  <c r="M1844" i="2"/>
  <c r="L1844" i="2"/>
  <c r="K1844" i="2"/>
  <c r="X1844" i="2" s="1"/>
  <c r="J1844" i="2"/>
  <c r="I1844" i="2"/>
  <c r="H1844" i="2"/>
  <c r="G1844" i="2"/>
  <c r="F1844" i="2"/>
  <c r="E1844" i="2"/>
  <c r="D1844" i="2"/>
  <c r="C1844" i="2"/>
  <c r="B1844" i="2"/>
  <c r="A1844" i="2"/>
  <c r="T1844" i="2" s="1"/>
  <c r="AA1843" i="2"/>
  <c r="S1843" i="2"/>
  <c r="R1843" i="2"/>
  <c r="Q1843" i="2"/>
  <c r="Y1843" i="2" s="1" a="1"/>
  <c r="Y1843" i="2" s="1"/>
  <c r="P1843" i="2"/>
  <c r="Z1843" i="2" s="1"/>
  <c r="N1843" i="2"/>
  <c r="M1843" i="2"/>
  <c r="L1843" i="2"/>
  <c r="K1843" i="2"/>
  <c r="X1843" i="2" s="1"/>
  <c r="J1843" i="2"/>
  <c r="I1843" i="2"/>
  <c r="H1843" i="2"/>
  <c r="G1843" i="2"/>
  <c r="F1843" i="2"/>
  <c r="E1843" i="2"/>
  <c r="D1843" i="2"/>
  <c r="C1843" i="2"/>
  <c r="B1843" i="2"/>
  <c r="A1843" i="2"/>
  <c r="T1843" i="2" s="1"/>
  <c r="AA1842" i="2"/>
  <c r="S1842" i="2"/>
  <c r="R1842" i="2"/>
  <c r="Q1842" i="2"/>
  <c r="Y1842" i="2" s="1" a="1"/>
  <c r="Y1842" i="2" s="1"/>
  <c r="P1842" i="2"/>
  <c r="Z1842" i="2" s="1"/>
  <c r="N1842" i="2"/>
  <c r="M1842" i="2"/>
  <c r="L1842" i="2"/>
  <c r="K1842" i="2"/>
  <c r="X1842" i="2" s="1"/>
  <c r="J1842" i="2"/>
  <c r="I1842" i="2"/>
  <c r="H1842" i="2"/>
  <c r="G1842" i="2"/>
  <c r="F1842" i="2"/>
  <c r="E1842" i="2"/>
  <c r="D1842" i="2"/>
  <c r="C1842" i="2"/>
  <c r="B1842" i="2"/>
  <c r="A1842" i="2"/>
  <c r="T1842" i="2" s="1"/>
  <c r="AA1841" i="2"/>
  <c r="S1841" i="2"/>
  <c r="R1841" i="2"/>
  <c r="Q1841" i="2"/>
  <c r="Y1841" i="2" s="1" a="1"/>
  <c r="Y1841" i="2" s="1"/>
  <c r="P1841" i="2"/>
  <c r="Z1841" i="2" s="1"/>
  <c r="N1841" i="2"/>
  <c r="M1841" i="2"/>
  <c r="L1841" i="2"/>
  <c r="K1841" i="2"/>
  <c r="X1841" i="2" s="1"/>
  <c r="J1841" i="2"/>
  <c r="I1841" i="2"/>
  <c r="H1841" i="2"/>
  <c r="G1841" i="2"/>
  <c r="F1841" i="2"/>
  <c r="E1841" i="2"/>
  <c r="D1841" i="2"/>
  <c r="C1841" i="2"/>
  <c r="B1841" i="2"/>
  <c r="A1841" i="2"/>
  <c r="T1841" i="2" s="1"/>
  <c r="AA1840" i="2"/>
  <c r="S1840" i="2"/>
  <c r="R1840" i="2"/>
  <c r="Q1840" i="2"/>
  <c r="Y1840" i="2" s="1" a="1"/>
  <c r="Y1840" i="2" s="1"/>
  <c r="P1840" i="2"/>
  <c r="Z1840" i="2" s="1"/>
  <c r="N1840" i="2"/>
  <c r="M1840" i="2"/>
  <c r="L1840" i="2"/>
  <c r="K1840" i="2"/>
  <c r="X1840" i="2" s="1"/>
  <c r="J1840" i="2"/>
  <c r="I1840" i="2"/>
  <c r="H1840" i="2"/>
  <c r="G1840" i="2"/>
  <c r="F1840" i="2"/>
  <c r="E1840" i="2"/>
  <c r="D1840" i="2"/>
  <c r="C1840" i="2"/>
  <c r="B1840" i="2"/>
  <c r="A1840" i="2"/>
  <c r="T1840" i="2" s="1"/>
  <c r="AA1839" i="2"/>
  <c r="S1839" i="2"/>
  <c r="R1839" i="2"/>
  <c r="Q1839" i="2"/>
  <c r="Y1839" i="2" s="1" a="1"/>
  <c r="Y1839" i="2" s="1"/>
  <c r="P1839" i="2"/>
  <c r="Z1839" i="2" s="1"/>
  <c r="N1839" i="2"/>
  <c r="M1839" i="2"/>
  <c r="L1839" i="2"/>
  <c r="K1839" i="2"/>
  <c r="X1839" i="2" s="1"/>
  <c r="J1839" i="2"/>
  <c r="I1839" i="2"/>
  <c r="H1839" i="2"/>
  <c r="G1839" i="2"/>
  <c r="F1839" i="2"/>
  <c r="E1839" i="2"/>
  <c r="D1839" i="2"/>
  <c r="C1839" i="2"/>
  <c r="B1839" i="2"/>
  <c r="A1839" i="2"/>
  <c r="T1839" i="2" s="1"/>
  <c r="AA1838" i="2"/>
  <c r="S1838" i="2"/>
  <c r="R1838" i="2"/>
  <c r="Q1838" i="2"/>
  <c r="Y1838" i="2" s="1" a="1"/>
  <c r="Y1838" i="2" s="1"/>
  <c r="P1838" i="2"/>
  <c r="Z1838" i="2" s="1"/>
  <c r="N1838" i="2"/>
  <c r="M1838" i="2"/>
  <c r="L1838" i="2"/>
  <c r="K1838" i="2"/>
  <c r="X1838" i="2" s="1"/>
  <c r="J1838" i="2"/>
  <c r="I1838" i="2"/>
  <c r="H1838" i="2"/>
  <c r="G1838" i="2"/>
  <c r="F1838" i="2"/>
  <c r="E1838" i="2"/>
  <c r="D1838" i="2"/>
  <c r="C1838" i="2"/>
  <c r="B1838" i="2"/>
  <c r="A1838" i="2"/>
  <c r="T1838" i="2" s="1"/>
  <c r="AA1837" i="2"/>
  <c r="S1837" i="2"/>
  <c r="R1837" i="2"/>
  <c r="Q1837" i="2"/>
  <c r="Y1837" i="2" s="1" a="1"/>
  <c r="Y1837" i="2" s="1"/>
  <c r="P1837" i="2"/>
  <c r="Z1837" i="2" s="1"/>
  <c r="N1837" i="2"/>
  <c r="M1837" i="2"/>
  <c r="L1837" i="2"/>
  <c r="K1837" i="2"/>
  <c r="X1837" i="2" s="1"/>
  <c r="J1837" i="2"/>
  <c r="I1837" i="2"/>
  <c r="H1837" i="2"/>
  <c r="G1837" i="2"/>
  <c r="F1837" i="2"/>
  <c r="E1837" i="2"/>
  <c r="D1837" i="2"/>
  <c r="C1837" i="2"/>
  <c r="B1837" i="2"/>
  <c r="A1837" i="2"/>
  <c r="T1837" i="2" s="1"/>
  <c r="AA1836" i="2"/>
  <c r="S1836" i="2"/>
  <c r="R1836" i="2"/>
  <c r="Q1836" i="2"/>
  <c r="Y1836" i="2" s="1" a="1"/>
  <c r="Y1836" i="2" s="1"/>
  <c r="P1836" i="2"/>
  <c r="Z1836" i="2" s="1"/>
  <c r="N1836" i="2"/>
  <c r="M1836" i="2"/>
  <c r="L1836" i="2"/>
  <c r="K1836" i="2"/>
  <c r="X1836" i="2" s="1"/>
  <c r="J1836" i="2"/>
  <c r="I1836" i="2"/>
  <c r="H1836" i="2"/>
  <c r="G1836" i="2"/>
  <c r="F1836" i="2"/>
  <c r="E1836" i="2"/>
  <c r="D1836" i="2"/>
  <c r="C1836" i="2"/>
  <c r="B1836" i="2"/>
  <c r="A1836" i="2"/>
  <c r="T1836" i="2" s="1"/>
  <c r="AA1835" i="2"/>
  <c r="S1835" i="2"/>
  <c r="R1835" i="2"/>
  <c r="Q1835" i="2"/>
  <c r="Y1835" i="2" s="1" a="1"/>
  <c r="Y1835" i="2" s="1"/>
  <c r="P1835" i="2"/>
  <c r="Z1835" i="2" s="1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A1835" i="2"/>
  <c r="T1835" i="2" s="1"/>
  <c r="AA1834" i="2"/>
  <c r="S1834" i="2"/>
  <c r="R1834" i="2"/>
  <c r="Q1834" i="2"/>
  <c r="Y1834" i="2" s="1" a="1"/>
  <c r="Y1834" i="2" s="1"/>
  <c r="P1834" i="2"/>
  <c r="Z1834" i="2" s="1"/>
  <c r="N1834" i="2"/>
  <c r="M1834" i="2"/>
  <c r="L1834" i="2"/>
  <c r="K1834" i="2"/>
  <c r="X1834" i="2" s="1"/>
  <c r="J1834" i="2"/>
  <c r="I1834" i="2"/>
  <c r="H1834" i="2"/>
  <c r="G1834" i="2"/>
  <c r="F1834" i="2"/>
  <c r="E1834" i="2"/>
  <c r="D1834" i="2"/>
  <c r="C1834" i="2"/>
  <c r="B1834" i="2"/>
  <c r="A1834" i="2"/>
  <c r="T1834" i="2" s="1"/>
  <c r="AA1833" i="2"/>
  <c r="S1833" i="2"/>
  <c r="R1833" i="2"/>
  <c r="Q1833" i="2"/>
  <c r="Y1833" i="2" s="1" a="1"/>
  <c r="Y1833" i="2" s="1"/>
  <c r="P1833" i="2"/>
  <c r="Z1833" i="2" s="1"/>
  <c r="N1833" i="2"/>
  <c r="M1833" i="2"/>
  <c r="L1833" i="2"/>
  <c r="K1833" i="2"/>
  <c r="X1833" i="2" s="1"/>
  <c r="J1833" i="2"/>
  <c r="I1833" i="2"/>
  <c r="H1833" i="2"/>
  <c r="G1833" i="2"/>
  <c r="F1833" i="2"/>
  <c r="E1833" i="2"/>
  <c r="D1833" i="2"/>
  <c r="C1833" i="2"/>
  <c r="B1833" i="2"/>
  <c r="A1833" i="2"/>
  <c r="T1833" i="2" s="1"/>
  <c r="AA1832" i="2"/>
  <c r="S1832" i="2"/>
  <c r="R1832" i="2"/>
  <c r="Q1832" i="2"/>
  <c r="Y1832" i="2" s="1" a="1"/>
  <c r="Y1832" i="2" s="1"/>
  <c r="P1832" i="2"/>
  <c r="Z1832" i="2" s="1"/>
  <c r="N1832" i="2"/>
  <c r="M1832" i="2"/>
  <c r="L1832" i="2"/>
  <c r="K1832" i="2"/>
  <c r="X1832" i="2" s="1"/>
  <c r="J1832" i="2"/>
  <c r="I1832" i="2"/>
  <c r="H1832" i="2"/>
  <c r="G1832" i="2"/>
  <c r="F1832" i="2"/>
  <c r="E1832" i="2"/>
  <c r="D1832" i="2"/>
  <c r="C1832" i="2"/>
  <c r="B1832" i="2"/>
  <c r="A1832" i="2"/>
  <c r="T1832" i="2" s="1"/>
  <c r="AA1831" i="2"/>
  <c r="S1831" i="2"/>
  <c r="R1831" i="2"/>
  <c r="Q1831" i="2"/>
  <c r="Y1831" i="2" s="1" a="1"/>
  <c r="Y1831" i="2" s="1"/>
  <c r="P1831" i="2"/>
  <c r="Z1831" i="2" s="1"/>
  <c r="N1831" i="2"/>
  <c r="M1831" i="2"/>
  <c r="L1831" i="2"/>
  <c r="K1831" i="2"/>
  <c r="X1831" i="2" s="1"/>
  <c r="J1831" i="2"/>
  <c r="I1831" i="2"/>
  <c r="H1831" i="2"/>
  <c r="G1831" i="2"/>
  <c r="F1831" i="2"/>
  <c r="E1831" i="2"/>
  <c r="D1831" i="2"/>
  <c r="C1831" i="2"/>
  <c r="B1831" i="2"/>
  <c r="A1831" i="2"/>
  <c r="T1831" i="2" s="1"/>
  <c r="AA1830" i="2"/>
  <c r="S1830" i="2"/>
  <c r="R1830" i="2"/>
  <c r="Q1830" i="2"/>
  <c r="Y1830" i="2" s="1" a="1"/>
  <c r="Y1830" i="2" s="1"/>
  <c r="P1830" i="2"/>
  <c r="Z1830" i="2" s="1"/>
  <c r="N1830" i="2"/>
  <c r="M1830" i="2"/>
  <c r="L1830" i="2"/>
  <c r="K1830" i="2"/>
  <c r="X1830" i="2" s="1"/>
  <c r="J1830" i="2"/>
  <c r="I1830" i="2"/>
  <c r="H1830" i="2"/>
  <c r="G1830" i="2"/>
  <c r="F1830" i="2"/>
  <c r="E1830" i="2"/>
  <c r="D1830" i="2"/>
  <c r="C1830" i="2"/>
  <c r="B1830" i="2"/>
  <c r="A1830" i="2"/>
  <c r="T1830" i="2" s="1"/>
  <c r="AA1829" i="2"/>
  <c r="S1829" i="2"/>
  <c r="R1829" i="2"/>
  <c r="Q1829" i="2"/>
  <c r="Y1829" i="2" s="1" a="1"/>
  <c r="Y1829" i="2" s="1"/>
  <c r="P1829" i="2"/>
  <c r="Z1829" i="2" s="1"/>
  <c r="N1829" i="2"/>
  <c r="M1829" i="2"/>
  <c r="L1829" i="2"/>
  <c r="K1829" i="2"/>
  <c r="X1829" i="2" s="1"/>
  <c r="J1829" i="2"/>
  <c r="I1829" i="2"/>
  <c r="H1829" i="2"/>
  <c r="G1829" i="2"/>
  <c r="F1829" i="2"/>
  <c r="E1829" i="2"/>
  <c r="D1829" i="2"/>
  <c r="C1829" i="2"/>
  <c r="B1829" i="2"/>
  <c r="A1829" i="2"/>
  <c r="T1829" i="2" s="1"/>
  <c r="AA1828" i="2"/>
  <c r="S1828" i="2"/>
  <c r="R1828" i="2"/>
  <c r="Q1828" i="2"/>
  <c r="Y1828" i="2" s="1" a="1"/>
  <c r="Y1828" i="2" s="1"/>
  <c r="P1828" i="2"/>
  <c r="Z1828" i="2" s="1"/>
  <c r="N1828" i="2"/>
  <c r="M1828" i="2"/>
  <c r="L1828" i="2"/>
  <c r="K1828" i="2"/>
  <c r="X1828" i="2" s="1"/>
  <c r="J1828" i="2"/>
  <c r="I1828" i="2"/>
  <c r="H1828" i="2"/>
  <c r="G1828" i="2"/>
  <c r="F1828" i="2"/>
  <c r="E1828" i="2"/>
  <c r="D1828" i="2"/>
  <c r="C1828" i="2"/>
  <c r="B1828" i="2"/>
  <c r="A1828" i="2"/>
  <c r="T1828" i="2" s="1"/>
  <c r="AA1827" i="2"/>
  <c r="S1827" i="2"/>
  <c r="R1827" i="2"/>
  <c r="Q1827" i="2"/>
  <c r="Y1827" i="2" s="1" a="1"/>
  <c r="Y1827" i="2" s="1"/>
  <c r="P1827" i="2"/>
  <c r="Z1827" i="2" s="1"/>
  <c r="N1827" i="2"/>
  <c r="M1827" i="2"/>
  <c r="L1827" i="2"/>
  <c r="K1827" i="2"/>
  <c r="X1827" i="2" s="1"/>
  <c r="J1827" i="2"/>
  <c r="I1827" i="2"/>
  <c r="H1827" i="2"/>
  <c r="G1827" i="2"/>
  <c r="F1827" i="2"/>
  <c r="E1827" i="2"/>
  <c r="D1827" i="2"/>
  <c r="C1827" i="2"/>
  <c r="B1827" i="2"/>
  <c r="A1827" i="2"/>
  <c r="T1827" i="2" s="1"/>
  <c r="AA1826" i="2"/>
  <c r="S1826" i="2"/>
  <c r="R1826" i="2"/>
  <c r="Q1826" i="2"/>
  <c r="Y1826" i="2" s="1" a="1"/>
  <c r="Y1826" i="2" s="1"/>
  <c r="P1826" i="2"/>
  <c r="Z1826" i="2" s="1"/>
  <c r="N1826" i="2"/>
  <c r="M1826" i="2"/>
  <c r="L1826" i="2"/>
  <c r="K1826" i="2"/>
  <c r="X1826" i="2" s="1"/>
  <c r="J1826" i="2"/>
  <c r="I1826" i="2"/>
  <c r="H1826" i="2"/>
  <c r="G1826" i="2"/>
  <c r="F1826" i="2"/>
  <c r="E1826" i="2"/>
  <c r="D1826" i="2"/>
  <c r="C1826" i="2"/>
  <c r="B1826" i="2"/>
  <c r="A1826" i="2"/>
  <c r="T1826" i="2" s="1"/>
  <c r="AA1825" i="2"/>
  <c r="S1825" i="2"/>
  <c r="R1825" i="2"/>
  <c r="Q1825" i="2"/>
  <c r="Y1825" i="2" s="1" a="1"/>
  <c r="Y1825" i="2" s="1"/>
  <c r="P1825" i="2"/>
  <c r="Z1825" i="2" s="1"/>
  <c r="N1825" i="2"/>
  <c r="M1825" i="2"/>
  <c r="L1825" i="2"/>
  <c r="K1825" i="2"/>
  <c r="X1825" i="2" s="1"/>
  <c r="J1825" i="2"/>
  <c r="I1825" i="2"/>
  <c r="H1825" i="2"/>
  <c r="G1825" i="2"/>
  <c r="F1825" i="2"/>
  <c r="E1825" i="2"/>
  <c r="D1825" i="2"/>
  <c r="C1825" i="2"/>
  <c r="B1825" i="2"/>
  <c r="A1825" i="2"/>
  <c r="T1825" i="2" s="1"/>
  <c r="AA1824" i="2"/>
  <c r="S1824" i="2"/>
  <c r="R1824" i="2"/>
  <c r="Q1824" i="2"/>
  <c r="Y1824" i="2" s="1" a="1"/>
  <c r="Y1824" i="2" s="1"/>
  <c r="P1824" i="2"/>
  <c r="Z1824" i="2" s="1"/>
  <c r="N1824" i="2"/>
  <c r="M1824" i="2"/>
  <c r="L1824" i="2"/>
  <c r="K1824" i="2"/>
  <c r="X1824" i="2" s="1"/>
  <c r="J1824" i="2"/>
  <c r="I1824" i="2"/>
  <c r="H1824" i="2"/>
  <c r="G1824" i="2"/>
  <c r="F1824" i="2"/>
  <c r="E1824" i="2"/>
  <c r="D1824" i="2"/>
  <c r="C1824" i="2"/>
  <c r="B1824" i="2"/>
  <c r="A1824" i="2"/>
  <c r="T1824" i="2" s="1"/>
  <c r="AA1823" i="2"/>
  <c r="S1823" i="2"/>
  <c r="R1823" i="2"/>
  <c r="Q1823" i="2"/>
  <c r="Y1823" i="2" s="1" a="1"/>
  <c r="Y1823" i="2" s="1"/>
  <c r="P1823" i="2"/>
  <c r="Z1823" i="2" s="1"/>
  <c r="N1823" i="2"/>
  <c r="M1823" i="2"/>
  <c r="L1823" i="2"/>
  <c r="K1823" i="2"/>
  <c r="J1823" i="2"/>
  <c r="I1823" i="2"/>
  <c r="H1823" i="2"/>
  <c r="G1823" i="2"/>
  <c r="F1823" i="2"/>
  <c r="E1823" i="2"/>
  <c r="D1823" i="2"/>
  <c r="C1823" i="2"/>
  <c r="B1823" i="2"/>
  <c r="A1823" i="2"/>
  <c r="T1823" i="2" s="1"/>
  <c r="AA1822" i="2"/>
  <c r="S1822" i="2"/>
  <c r="R1822" i="2"/>
  <c r="Q1822" i="2"/>
  <c r="Y1822" i="2" s="1" a="1"/>
  <c r="Y1822" i="2" s="1"/>
  <c r="P1822" i="2"/>
  <c r="Z1822" i="2" s="1"/>
  <c r="N1822" i="2"/>
  <c r="M1822" i="2"/>
  <c r="L1822" i="2"/>
  <c r="K1822" i="2"/>
  <c r="X1822" i="2" s="1"/>
  <c r="J1822" i="2"/>
  <c r="I1822" i="2"/>
  <c r="H1822" i="2"/>
  <c r="G1822" i="2"/>
  <c r="F1822" i="2"/>
  <c r="E1822" i="2"/>
  <c r="D1822" i="2"/>
  <c r="C1822" i="2"/>
  <c r="B1822" i="2"/>
  <c r="A1822" i="2"/>
  <c r="T1822" i="2" s="1"/>
  <c r="AA1821" i="2"/>
  <c r="S1821" i="2"/>
  <c r="R1821" i="2"/>
  <c r="Q1821" i="2"/>
  <c r="Y1821" i="2" s="1" a="1"/>
  <c r="Y1821" i="2" s="1"/>
  <c r="P1821" i="2"/>
  <c r="Z1821" i="2" s="1"/>
  <c r="N1821" i="2"/>
  <c r="M1821" i="2"/>
  <c r="L1821" i="2"/>
  <c r="K1821" i="2"/>
  <c r="X1821" i="2" s="1"/>
  <c r="J1821" i="2"/>
  <c r="I1821" i="2"/>
  <c r="H1821" i="2"/>
  <c r="G1821" i="2"/>
  <c r="F1821" i="2"/>
  <c r="E1821" i="2"/>
  <c r="D1821" i="2"/>
  <c r="C1821" i="2"/>
  <c r="B1821" i="2"/>
  <c r="A1821" i="2"/>
  <c r="T1821" i="2" s="1"/>
  <c r="AA1820" i="2"/>
  <c r="S1820" i="2"/>
  <c r="R1820" i="2"/>
  <c r="Q1820" i="2"/>
  <c r="Y1820" i="2" s="1" a="1"/>
  <c r="Y1820" i="2" s="1"/>
  <c r="P1820" i="2"/>
  <c r="Z1820" i="2" s="1"/>
  <c r="N1820" i="2"/>
  <c r="M1820" i="2"/>
  <c r="L1820" i="2"/>
  <c r="K1820" i="2"/>
  <c r="X1820" i="2" s="1"/>
  <c r="J1820" i="2"/>
  <c r="I1820" i="2"/>
  <c r="H1820" i="2"/>
  <c r="G1820" i="2"/>
  <c r="F1820" i="2"/>
  <c r="E1820" i="2"/>
  <c r="D1820" i="2"/>
  <c r="C1820" i="2"/>
  <c r="B1820" i="2"/>
  <c r="A1820" i="2"/>
  <c r="T1820" i="2" s="1"/>
  <c r="AA1819" i="2"/>
  <c r="S1819" i="2"/>
  <c r="R1819" i="2"/>
  <c r="Q1819" i="2"/>
  <c r="Y1819" i="2" s="1" a="1"/>
  <c r="Y1819" i="2" s="1"/>
  <c r="P1819" i="2"/>
  <c r="Z1819" i="2" s="1"/>
  <c r="N1819" i="2"/>
  <c r="M1819" i="2"/>
  <c r="L1819" i="2"/>
  <c r="K1819" i="2"/>
  <c r="X1819" i="2" s="1"/>
  <c r="J1819" i="2"/>
  <c r="I1819" i="2"/>
  <c r="H1819" i="2"/>
  <c r="G1819" i="2"/>
  <c r="F1819" i="2"/>
  <c r="E1819" i="2"/>
  <c r="D1819" i="2"/>
  <c r="C1819" i="2"/>
  <c r="B1819" i="2"/>
  <c r="A1819" i="2"/>
  <c r="T1819" i="2" s="1"/>
  <c r="AA1818" i="2"/>
  <c r="S1818" i="2"/>
  <c r="R1818" i="2"/>
  <c r="Q1818" i="2"/>
  <c r="Y1818" i="2" s="1" a="1"/>
  <c r="Y1818" i="2" s="1"/>
  <c r="P1818" i="2"/>
  <c r="Z1818" i="2" s="1"/>
  <c r="N1818" i="2"/>
  <c r="M1818" i="2"/>
  <c r="L1818" i="2"/>
  <c r="K1818" i="2"/>
  <c r="X1818" i="2" s="1"/>
  <c r="J1818" i="2"/>
  <c r="I1818" i="2"/>
  <c r="H1818" i="2"/>
  <c r="G1818" i="2"/>
  <c r="F1818" i="2"/>
  <c r="E1818" i="2"/>
  <c r="D1818" i="2"/>
  <c r="C1818" i="2"/>
  <c r="B1818" i="2"/>
  <c r="A1818" i="2"/>
  <c r="T1818" i="2" s="1"/>
  <c r="AA1817" i="2"/>
  <c r="S1817" i="2"/>
  <c r="R1817" i="2"/>
  <c r="Q1817" i="2"/>
  <c r="Y1817" i="2" s="1" a="1"/>
  <c r="Y1817" i="2" s="1"/>
  <c r="P1817" i="2"/>
  <c r="Z1817" i="2" s="1"/>
  <c r="N1817" i="2"/>
  <c r="M1817" i="2"/>
  <c r="L1817" i="2"/>
  <c r="K1817" i="2"/>
  <c r="X1817" i="2" s="1"/>
  <c r="J1817" i="2"/>
  <c r="I1817" i="2"/>
  <c r="H1817" i="2"/>
  <c r="G1817" i="2"/>
  <c r="F1817" i="2"/>
  <c r="E1817" i="2"/>
  <c r="D1817" i="2"/>
  <c r="C1817" i="2"/>
  <c r="B1817" i="2"/>
  <c r="A1817" i="2"/>
  <c r="T1817" i="2" s="1"/>
  <c r="AA1816" i="2"/>
  <c r="S1816" i="2"/>
  <c r="R1816" i="2"/>
  <c r="Q1816" i="2"/>
  <c r="Y1816" i="2" s="1" a="1"/>
  <c r="Y1816" i="2" s="1"/>
  <c r="P1816" i="2"/>
  <c r="Z1816" i="2" s="1"/>
  <c r="N1816" i="2"/>
  <c r="M1816" i="2"/>
  <c r="L1816" i="2"/>
  <c r="K1816" i="2"/>
  <c r="X1816" i="2" s="1"/>
  <c r="J1816" i="2"/>
  <c r="I1816" i="2"/>
  <c r="H1816" i="2"/>
  <c r="G1816" i="2"/>
  <c r="F1816" i="2"/>
  <c r="E1816" i="2"/>
  <c r="D1816" i="2"/>
  <c r="C1816" i="2"/>
  <c r="B1816" i="2"/>
  <c r="A1816" i="2"/>
  <c r="T1816" i="2" s="1"/>
  <c r="AA1815" i="2"/>
  <c r="S1815" i="2"/>
  <c r="R1815" i="2"/>
  <c r="Q1815" i="2"/>
  <c r="Y1815" i="2" s="1" a="1"/>
  <c r="Y1815" i="2" s="1"/>
  <c r="P1815" i="2"/>
  <c r="Z1815" i="2" s="1"/>
  <c r="N1815" i="2"/>
  <c r="M1815" i="2"/>
  <c r="L1815" i="2"/>
  <c r="K1815" i="2"/>
  <c r="X1815" i="2" s="1"/>
  <c r="J1815" i="2"/>
  <c r="I1815" i="2"/>
  <c r="H1815" i="2"/>
  <c r="G1815" i="2"/>
  <c r="F1815" i="2"/>
  <c r="E1815" i="2"/>
  <c r="D1815" i="2"/>
  <c r="C1815" i="2"/>
  <c r="B1815" i="2"/>
  <c r="A1815" i="2"/>
  <c r="T1815" i="2" s="1"/>
  <c r="AA1814" i="2"/>
  <c r="S1814" i="2"/>
  <c r="R1814" i="2"/>
  <c r="Q1814" i="2"/>
  <c r="Y1814" i="2" s="1" a="1"/>
  <c r="Y1814" i="2" s="1"/>
  <c r="P1814" i="2"/>
  <c r="Z1814" i="2" s="1"/>
  <c r="N1814" i="2"/>
  <c r="M1814" i="2"/>
  <c r="L1814" i="2"/>
  <c r="K1814" i="2"/>
  <c r="X1814" i="2" s="1"/>
  <c r="J1814" i="2"/>
  <c r="I1814" i="2"/>
  <c r="H1814" i="2"/>
  <c r="G1814" i="2"/>
  <c r="F1814" i="2"/>
  <c r="E1814" i="2"/>
  <c r="D1814" i="2"/>
  <c r="C1814" i="2"/>
  <c r="B1814" i="2"/>
  <c r="A1814" i="2"/>
  <c r="T1814" i="2" s="1"/>
  <c r="AA1813" i="2"/>
  <c r="S1813" i="2"/>
  <c r="R1813" i="2"/>
  <c r="Q1813" i="2"/>
  <c r="Y1813" i="2" s="1" a="1"/>
  <c r="Y1813" i="2" s="1"/>
  <c r="P1813" i="2"/>
  <c r="Z1813" i="2" s="1"/>
  <c r="N1813" i="2"/>
  <c r="M1813" i="2"/>
  <c r="L1813" i="2"/>
  <c r="K1813" i="2"/>
  <c r="X1813" i="2" s="1"/>
  <c r="J1813" i="2"/>
  <c r="I1813" i="2"/>
  <c r="H1813" i="2"/>
  <c r="G1813" i="2"/>
  <c r="F1813" i="2"/>
  <c r="E1813" i="2"/>
  <c r="D1813" i="2"/>
  <c r="C1813" i="2"/>
  <c r="B1813" i="2"/>
  <c r="A1813" i="2"/>
  <c r="T1813" i="2" s="1"/>
  <c r="AA1812" i="2"/>
  <c r="S1812" i="2"/>
  <c r="R1812" i="2"/>
  <c r="Q1812" i="2"/>
  <c r="Y1812" i="2" s="1" a="1"/>
  <c r="Y1812" i="2" s="1"/>
  <c r="P1812" i="2"/>
  <c r="Z1812" i="2" s="1"/>
  <c r="N1812" i="2"/>
  <c r="M1812" i="2"/>
  <c r="L1812" i="2"/>
  <c r="K1812" i="2"/>
  <c r="X1812" i="2" s="1"/>
  <c r="J1812" i="2"/>
  <c r="I1812" i="2"/>
  <c r="H1812" i="2"/>
  <c r="G1812" i="2"/>
  <c r="F1812" i="2"/>
  <c r="E1812" i="2"/>
  <c r="D1812" i="2"/>
  <c r="C1812" i="2"/>
  <c r="B1812" i="2"/>
  <c r="A1812" i="2"/>
  <c r="T1812" i="2" s="1"/>
  <c r="AA1811" i="2"/>
  <c r="S1811" i="2"/>
  <c r="R1811" i="2"/>
  <c r="Q1811" i="2"/>
  <c r="Y1811" i="2" s="1" a="1"/>
  <c r="Y1811" i="2" s="1"/>
  <c r="P1811" i="2"/>
  <c r="Z1811" i="2" s="1"/>
  <c r="N1811" i="2"/>
  <c r="M1811" i="2"/>
  <c r="L1811" i="2"/>
  <c r="K1811" i="2"/>
  <c r="X1811" i="2" s="1"/>
  <c r="J1811" i="2"/>
  <c r="I1811" i="2"/>
  <c r="H1811" i="2"/>
  <c r="G1811" i="2"/>
  <c r="F1811" i="2"/>
  <c r="E1811" i="2"/>
  <c r="D1811" i="2"/>
  <c r="C1811" i="2"/>
  <c r="B1811" i="2"/>
  <c r="A1811" i="2"/>
  <c r="T1811" i="2" s="1"/>
  <c r="AA1810" i="2"/>
  <c r="S1810" i="2"/>
  <c r="R1810" i="2"/>
  <c r="Q1810" i="2"/>
  <c r="Y1810" i="2" s="1" a="1"/>
  <c r="Y1810" i="2" s="1"/>
  <c r="P1810" i="2"/>
  <c r="Z1810" i="2" s="1"/>
  <c r="N1810" i="2"/>
  <c r="M1810" i="2"/>
  <c r="L1810" i="2"/>
  <c r="K1810" i="2"/>
  <c r="X1810" i="2" s="1"/>
  <c r="J1810" i="2"/>
  <c r="I1810" i="2"/>
  <c r="H1810" i="2"/>
  <c r="G1810" i="2"/>
  <c r="F1810" i="2"/>
  <c r="E1810" i="2"/>
  <c r="D1810" i="2"/>
  <c r="C1810" i="2"/>
  <c r="B1810" i="2"/>
  <c r="A1810" i="2"/>
  <c r="T1810" i="2" s="1"/>
  <c r="AA1809" i="2"/>
  <c r="S1809" i="2"/>
  <c r="R1809" i="2"/>
  <c r="Q1809" i="2"/>
  <c r="Y1809" i="2" s="1" a="1"/>
  <c r="Y1809" i="2" s="1"/>
  <c r="P1809" i="2"/>
  <c r="Z1809" i="2" s="1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A1809" i="2"/>
  <c r="T1809" i="2" s="1"/>
  <c r="AA1808" i="2"/>
  <c r="S1808" i="2"/>
  <c r="R1808" i="2"/>
  <c r="Q1808" i="2"/>
  <c r="Y1808" i="2" s="1" a="1"/>
  <c r="Y1808" i="2" s="1"/>
  <c r="P1808" i="2"/>
  <c r="Z1808" i="2" s="1"/>
  <c r="N1808" i="2"/>
  <c r="M1808" i="2"/>
  <c r="L1808" i="2"/>
  <c r="K1808" i="2"/>
  <c r="X1808" i="2" s="1"/>
  <c r="J1808" i="2"/>
  <c r="I1808" i="2"/>
  <c r="H1808" i="2"/>
  <c r="G1808" i="2"/>
  <c r="F1808" i="2"/>
  <c r="E1808" i="2"/>
  <c r="D1808" i="2"/>
  <c r="C1808" i="2"/>
  <c r="B1808" i="2"/>
  <c r="A1808" i="2"/>
  <c r="T1808" i="2" s="1"/>
  <c r="AA1807" i="2"/>
  <c r="S1807" i="2"/>
  <c r="R1807" i="2"/>
  <c r="Q1807" i="2"/>
  <c r="Y1807" i="2" s="1" a="1"/>
  <c r="Y1807" i="2" s="1"/>
  <c r="P1807" i="2"/>
  <c r="Z1807" i="2" s="1"/>
  <c r="N1807" i="2"/>
  <c r="M1807" i="2"/>
  <c r="L1807" i="2"/>
  <c r="K1807" i="2"/>
  <c r="X1807" i="2" s="1"/>
  <c r="J1807" i="2"/>
  <c r="I1807" i="2"/>
  <c r="H1807" i="2"/>
  <c r="G1807" i="2"/>
  <c r="F1807" i="2"/>
  <c r="E1807" i="2"/>
  <c r="D1807" i="2"/>
  <c r="C1807" i="2"/>
  <c r="B1807" i="2"/>
  <c r="A1807" i="2"/>
  <c r="T1807" i="2" s="1"/>
  <c r="AA1806" i="2"/>
  <c r="S1806" i="2"/>
  <c r="R1806" i="2"/>
  <c r="Q1806" i="2"/>
  <c r="Y1806" i="2" s="1" a="1"/>
  <c r="Y1806" i="2" s="1"/>
  <c r="P1806" i="2"/>
  <c r="Z1806" i="2" s="1"/>
  <c r="N1806" i="2"/>
  <c r="M1806" i="2"/>
  <c r="L1806" i="2"/>
  <c r="K1806" i="2"/>
  <c r="X1806" i="2" s="1"/>
  <c r="J1806" i="2"/>
  <c r="I1806" i="2"/>
  <c r="H1806" i="2"/>
  <c r="G1806" i="2"/>
  <c r="F1806" i="2"/>
  <c r="E1806" i="2"/>
  <c r="D1806" i="2"/>
  <c r="C1806" i="2"/>
  <c r="B1806" i="2"/>
  <c r="A1806" i="2"/>
  <c r="T1806" i="2" s="1"/>
  <c r="AA1805" i="2"/>
  <c r="S1805" i="2"/>
  <c r="R1805" i="2"/>
  <c r="Q1805" i="2"/>
  <c r="Y1805" i="2" s="1" a="1"/>
  <c r="Y1805" i="2" s="1"/>
  <c r="P1805" i="2"/>
  <c r="Z1805" i="2" s="1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A1805" i="2"/>
  <c r="T1805" i="2" s="1"/>
  <c r="AA1804" i="2"/>
  <c r="S1804" i="2"/>
  <c r="R1804" i="2"/>
  <c r="Q1804" i="2"/>
  <c r="Y1804" i="2" s="1" a="1"/>
  <c r="Y1804" i="2" s="1"/>
  <c r="P1804" i="2"/>
  <c r="Z1804" i="2" s="1"/>
  <c r="N1804" i="2"/>
  <c r="M1804" i="2"/>
  <c r="L1804" i="2"/>
  <c r="K1804" i="2"/>
  <c r="X1804" i="2" s="1"/>
  <c r="J1804" i="2"/>
  <c r="I1804" i="2"/>
  <c r="H1804" i="2"/>
  <c r="G1804" i="2"/>
  <c r="F1804" i="2"/>
  <c r="E1804" i="2"/>
  <c r="D1804" i="2"/>
  <c r="C1804" i="2"/>
  <c r="B1804" i="2"/>
  <c r="A1804" i="2"/>
  <c r="T1804" i="2" s="1"/>
  <c r="AA1803" i="2"/>
  <c r="S1803" i="2"/>
  <c r="R1803" i="2"/>
  <c r="Q1803" i="2"/>
  <c r="Y1803" i="2" s="1" a="1"/>
  <c r="Y1803" i="2" s="1"/>
  <c r="P1803" i="2"/>
  <c r="Z1803" i="2" s="1"/>
  <c r="N1803" i="2"/>
  <c r="M1803" i="2"/>
  <c r="L1803" i="2"/>
  <c r="K1803" i="2"/>
  <c r="X1803" i="2" s="1"/>
  <c r="J1803" i="2"/>
  <c r="I1803" i="2"/>
  <c r="H1803" i="2"/>
  <c r="G1803" i="2"/>
  <c r="F1803" i="2"/>
  <c r="E1803" i="2"/>
  <c r="D1803" i="2"/>
  <c r="C1803" i="2"/>
  <c r="B1803" i="2"/>
  <c r="A1803" i="2"/>
  <c r="T1803" i="2" s="1"/>
  <c r="AA1802" i="2"/>
  <c r="T1802" i="2"/>
  <c r="S1802" i="2"/>
  <c r="R1802" i="2"/>
  <c r="Q1802" i="2"/>
  <c r="Y1802" i="2" s="1" a="1"/>
  <c r="Y1802" i="2" s="1"/>
  <c r="P1802" i="2"/>
  <c r="Z1802" i="2" s="1"/>
  <c r="N1802" i="2"/>
  <c r="M1802" i="2"/>
  <c r="L1802" i="2"/>
  <c r="K1802" i="2"/>
  <c r="X1802" i="2" s="1"/>
  <c r="J1802" i="2"/>
  <c r="I1802" i="2"/>
  <c r="H1802" i="2"/>
  <c r="G1802" i="2"/>
  <c r="F1802" i="2"/>
  <c r="E1802" i="2"/>
  <c r="D1802" i="2"/>
  <c r="C1802" i="2"/>
  <c r="B1802" i="2"/>
  <c r="A1802" i="2"/>
  <c r="AA1801" i="2"/>
  <c r="S1801" i="2"/>
  <c r="R1801" i="2"/>
  <c r="Q1801" i="2"/>
  <c r="Y1801" i="2" s="1" a="1"/>
  <c r="Y1801" i="2" s="1"/>
  <c r="P1801" i="2"/>
  <c r="Z1801" i="2" s="1"/>
  <c r="N1801" i="2"/>
  <c r="M1801" i="2"/>
  <c r="L1801" i="2"/>
  <c r="K1801" i="2"/>
  <c r="X1801" i="2" s="1"/>
  <c r="J1801" i="2"/>
  <c r="I1801" i="2"/>
  <c r="H1801" i="2"/>
  <c r="G1801" i="2"/>
  <c r="F1801" i="2"/>
  <c r="E1801" i="2"/>
  <c r="D1801" i="2"/>
  <c r="C1801" i="2"/>
  <c r="B1801" i="2"/>
  <c r="A1801" i="2"/>
  <c r="T1801" i="2" s="1"/>
  <c r="AA1800" i="2"/>
  <c r="S1800" i="2"/>
  <c r="R1800" i="2"/>
  <c r="Q1800" i="2"/>
  <c r="Y1800" i="2" s="1" a="1"/>
  <c r="Y1800" i="2" s="1"/>
  <c r="P1800" i="2"/>
  <c r="Z1800" i="2" s="1"/>
  <c r="N1800" i="2"/>
  <c r="M1800" i="2"/>
  <c r="L1800" i="2"/>
  <c r="K1800" i="2"/>
  <c r="X1800" i="2" s="1"/>
  <c r="J1800" i="2"/>
  <c r="I1800" i="2"/>
  <c r="H1800" i="2"/>
  <c r="G1800" i="2"/>
  <c r="F1800" i="2"/>
  <c r="E1800" i="2"/>
  <c r="D1800" i="2"/>
  <c r="C1800" i="2"/>
  <c r="B1800" i="2"/>
  <c r="A1800" i="2"/>
  <c r="T1800" i="2" s="1"/>
  <c r="AA1799" i="2"/>
  <c r="S1799" i="2"/>
  <c r="R1799" i="2"/>
  <c r="Q1799" i="2"/>
  <c r="Y1799" i="2" s="1" a="1"/>
  <c r="Y1799" i="2" s="1"/>
  <c r="P1799" i="2"/>
  <c r="Z1799" i="2" s="1"/>
  <c r="N1799" i="2"/>
  <c r="M1799" i="2"/>
  <c r="L1799" i="2"/>
  <c r="K1799" i="2"/>
  <c r="X1799" i="2" s="1"/>
  <c r="J1799" i="2"/>
  <c r="I1799" i="2"/>
  <c r="H1799" i="2"/>
  <c r="G1799" i="2"/>
  <c r="F1799" i="2"/>
  <c r="E1799" i="2"/>
  <c r="D1799" i="2"/>
  <c r="C1799" i="2"/>
  <c r="B1799" i="2"/>
  <c r="A1799" i="2"/>
  <c r="T1799" i="2" s="1"/>
  <c r="AA1798" i="2"/>
  <c r="S1798" i="2"/>
  <c r="R1798" i="2"/>
  <c r="Q1798" i="2"/>
  <c r="Y1798" i="2" s="1" a="1"/>
  <c r="Y1798" i="2" s="1"/>
  <c r="P1798" i="2"/>
  <c r="Z1798" i="2" s="1"/>
  <c r="N1798" i="2"/>
  <c r="M1798" i="2"/>
  <c r="L1798" i="2"/>
  <c r="K1798" i="2"/>
  <c r="X1798" i="2" s="1"/>
  <c r="J1798" i="2"/>
  <c r="I1798" i="2"/>
  <c r="H1798" i="2"/>
  <c r="G1798" i="2"/>
  <c r="F1798" i="2"/>
  <c r="E1798" i="2"/>
  <c r="D1798" i="2"/>
  <c r="C1798" i="2"/>
  <c r="B1798" i="2"/>
  <c r="A1798" i="2"/>
  <c r="T1798" i="2" s="1"/>
  <c r="AA1797" i="2"/>
  <c r="S1797" i="2"/>
  <c r="R1797" i="2"/>
  <c r="Q1797" i="2"/>
  <c r="Y1797" i="2" s="1" a="1"/>
  <c r="Y1797" i="2" s="1"/>
  <c r="P1797" i="2"/>
  <c r="Z1797" i="2" s="1"/>
  <c r="N1797" i="2"/>
  <c r="M1797" i="2"/>
  <c r="L1797" i="2"/>
  <c r="K1797" i="2"/>
  <c r="X1797" i="2" s="1"/>
  <c r="J1797" i="2"/>
  <c r="I1797" i="2"/>
  <c r="H1797" i="2"/>
  <c r="G1797" i="2"/>
  <c r="F1797" i="2"/>
  <c r="E1797" i="2"/>
  <c r="D1797" i="2"/>
  <c r="C1797" i="2"/>
  <c r="B1797" i="2"/>
  <c r="A1797" i="2"/>
  <c r="T1797" i="2" s="1"/>
  <c r="AA1796" i="2"/>
  <c r="S1796" i="2"/>
  <c r="R1796" i="2"/>
  <c r="Q1796" i="2"/>
  <c r="Y1796" i="2" s="1" a="1"/>
  <c r="Y1796" i="2" s="1"/>
  <c r="P1796" i="2"/>
  <c r="Z1796" i="2" s="1"/>
  <c r="N1796" i="2"/>
  <c r="M1796" i="2"/>
  <c r="L1796" i="2"/>
  <c r="K1796" i="2"/>
  <c r="X1796" i="2" s="1"/>
  <c r="J1796" i="2"/>
  <c r="I1796" i="2"/>
  <c r="H1796" i="2"/>
  <c r="G1796" i="2"/>
  <c r="F1796" i="2"/>
  <c r="E1796" i="2"/>
  <c r="D1796" i="2"/>
  <c r="C1796" i="2"/>
  <c r="B1796" i="2"/>
  <c r="A1796" i="2"/>
  <c r="T1796" i="2" s="1"/>
  <c r="AA1795" i="2"/>
  <c r="S1795" i="2"/>
  <c r="R1795" i="2"/>
  <c r="Q1795" i="2"/>
  <c r="Y1795" i="2" s="1" a="1"/>
  <c r="Y1795" i="2" s="1"/>
  <c r="P1795" i="2"/>
  <c r="Z1795" i="2" s="1"/>
  <c r="N1795" i="2"/>
  <c r="M1795" i="2"/>
  <c r="L1795" i="2"/>
  <c r="K1795" i="2"/>
  <c r="X1795" i="2" s="1"/>
  <c r="J1795" i="2"/>
  <c r="I1795" i="2"/>
  <c r="H1795" i="2"/>
  <c r="G1795" i="2"/>
  <c r="F1795" i="2"/>
  <c r="E1795" i="2"/>
  <c r="D1795" i="2"/>
  <c r="C1795" i="2"/>
  <c r="B1795" i="2"/>
  <c r="A1795" i="2"/>
  <c r="T1795" i="2" s="1"/>
  <c r="AA1794" i="2"/>
  <c r="S1794" i="2"/>
  <c r="R1794" i="2"/>
  <c r="Q1794" i="2"/>
  <c r="Y1794" i="2" s="1" a="1"/>
  <c r="Y1794" i="2" s="1"/>
  <c r="P1794" i="2"/>
  <c r="Z1794" i="2" s="1"/>
  <c r="N1794" i="2"/>
  <c r="M1794" i="2"/>
  <c r="L1794" i="2"/>
  <c r="K1794" i="2"/>
  <c r="X1794" i="2" s="1"/>
  <c r="J1794" i="2"/>
  <c r="I1794" i="2"/>
  <c r="H1794" i="2"/>
  <c r="G1794" i="2"/>
  <c r="F1794" i="2"/>
  <c r="E1794" i="2"/>
  <c r="D1794" i="2"/>
  <c r="C1794" i="2"/>
  <c r="B1794" i="2"/>
  <c r="A1794" i="2"/>
  <c r="T1794" i="2" s="1"/>
  <c r="AA1793" i="2"/>
  <c r="S1793" i="2"/>
  <c r="R1793" i="2"/>
  <c r="Q1793" i="2"/>
  <c r="Y1793" i="2" s="1" a="1"/>
  <c r="Y1793" i="2" s="1"/>
  <c r="P1793" i="2"/>
  <c r="Z1793" i="2" s="1"/>
  <c r="N1793" i="2"/>
  <c r="M1793" i="2"/>
  <c r="L1793" i="2"/>
  <c r="K1793" i="2"/>
  <c r="X1793" i="2" s="1"/>
  <c r="J1793" i="2"/>
  <c r="I1793" i="2"/>
  <c r="H1793" i="2"/>
  <c r="G1793" i="2"/>
  <c r="F1793" i="2"/>
  <c r="E1793" i="2"/>
  <c r="D1793" i="2"/>
  <c r="C1793" i="2"/>
  <c r="B1793" i="2"/>
  <c r="A1793" i="2"/>
  <c r="T1793" i="2" s="1"/>
  <c r="AA1792" i="2"/>
  <c r="S1792" i="2"/>
  <c r="R1792" i="2"/>
  <c r="Q1792" i="2"/>
  <c r="Y1792" i="2" s="1" a="1"/>
  <c r="Y1792" i="2" s="1"/>
  <c r="P1792" i="2"/>
  <c r="Z1792" i="2" s="1"/>
  <c r="N1792" i="2"/>
  <c r="M1792" i="2"/>
  <c r="L1792" i="2"/>
  <c r="K1792" i="2"/>
  <c r="X1792" i="2" s="1"/>
  <c r="J1792" i="2"/>
  <c r="I1792" i="2"/>
  <c r="H1792" i="2"/>
  <c r="G1792" i="2"/>
  <c r="F1792" i="2"/>
  <c r="E1792" i="2"/>
  <c r="D1792" i="2"/>
  <c r="C1792" i="2"/>
  <c r="B1792" i="2"/>
  <c r="A1792" i="2"/>
  <c r="T1792" i="2" s="1"/>
  <c r="AA1791" i="2"/>
  <c r="S1791" i="2"/>
  <c r="R1791" i="2"/>
  <c r="Q1791" i="2"/>
  <c r="Y1791" i="2" s="1" a="1"/>
  <c r="Y1791" i="2" s="1"/>
  <c r="P1791" i="2"/>
  <c r="Z1791" i="2" s="1"/>
  <c r="N1791" i="2"/>
  <c r="M1791" i="2"/>
  <c r="L1791" i="2"/>
  <c r="K1791" i="2"/>
  <c r="J1791" i="2"/>
  <c r="I1791" i="2"/>
  <c r="H1791" i="2"/>
  <c r="G1791" i="2"/>
  <c r="F1791" i="2"/>
  <c r="E1791" i="2"/>
  <c r="D1791" i="2"/>
  <c r="C1791" i="2"/>
  <c r="B1791" i="2"/>
  <c r="A1791" i="2"/>
  <c r="T1791" i="2" s="1"/>
  <c r="AA1790" i="2"/>
  <c r="S1790" i="2"/>
  <c r="R1790" i="2"/>
  <c r="Q1790" i="2"/>
  <c r="Y1790" i="2" s="1" a="1"/>
  <c r="Y1790" i="2" s="1"/>
  <c r="P1790" i="2"/>
  <c r="Z1790" i="2" s="1"/>
  <c r="N1790" i="2"/>
  <c r="M1790" i="2"/>
  <c r="L1790" i="2"/>
  <c r="K1790" i="2"/>
  <c r="X1790" i="2" s="1"/>
  <c r="J1790" i="2"/>
  <c r="I1790" i="2"/>
  <c r="H1790" i="2"/>
  <c r="G1790" i="2"/>
  <c r="F1790" i="2"/>
  <c r="E1790" i="2"/>
  <c r="D1790" i="2"/>
  <c r="C1790" i="2"/>
  <c r="B1790" i="2"/>
  <c r="A1790" i="2"/>
  <c r="T1790" i="2" s="1"/>
  <c r="AA1789" i="2"/>
  <c r="S1789" i="2"/>
  <c r="R1789" i="2"/>
  <c r="Q1789" i="2"/>
  <c r="Y1789" i="2" s="1" a="1"/>
  <c r="Y1789" i="2" s="1"/>
  <c r="P1789" i="2"/>
  <c r="Z1789" i="2" s="1"/>
  <c r="N1789" i="2"/>
  <c r="M1789" i="2"/>
  <c r="L1789" i="2"/>
  <c r="K1789" i="2"/>
  <c r="X1789" i="2" s="1"/>
  <c r="J1789" i="2"/>
  <c r="I1789" i="2"/>
  <c r="H1789" i="2"/>
  <c r="G1789" i="2"/>
  <c r="F1789" i="2"/>
  <c r="E1789" i="2"/>
  <c r="D1789" i="2"/>
  <c r="C1789" i="2"/>
  <c r="B1789" i="2"/>
  <c r="A1789" i="2"/>
  <c r="T1789" i="2" s="1"/>
  <c r="AA1788" i="2"/>
  <c r="S1788" i="2"/>
  <c r="R1788" i="2"/>
  <c r="Q1788" i="2"/>
  <c r="Y1788" i="2" s="1" a="1"/>
  <c r="Y1788" i="2" s="1"/>
  <c r="P1788" i="2"/>
  <c r="Z1788" i="2" s="1"/>
  <c r="N1788" i="2"/>
  <c r="M1788" i="2"/>
  <c r="L1788" i="2"/>
  <c r="K1788" i="2"/>
  <c r="X1788" i="2" s="1"/>
  <c r="J1788" i="2"/>
  <c r="I1788" i="2"/>
  <c r="H1788" i="2"/>
  <c r="G1788" i="2"/>
  <c r="F1788" i="2"/>
  <c r="E1788" i="2"/>
  <c r="D1788" i="2"/>
  <c r="C1788" i="2"/>
  <c r="B1788" i="2"/>
  <c r="A1788" i="2"/>
  <c r="T1788" i="2" s="1"/>
  <c r="AA1787" i="2"/>
  <c r="S1787" i="2"/>
  <c r="R1787" i="2"/>
  <c r="Q1787" i="2"/>
  <c r="Y1787" i="2" s="1" a="1"/>
  <c r="Y1787" i="2" s="1"/>
  <c r="P1787" i="2"/>
  <c r="Z1787" i="2" s="1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A1787" i="2"/>
  <c r="T1787" i="2" s="1"/>
  <c r="AA1786" i="2"/>
  <c r="S1786" i="2"/>
  <c r="R1786" i="2"/>
  <c r="Q1786" i="2"/>
  <c r="Y1786" i="2" s="1" a="1"/>
  <c r="Y1786" i="2" s="1"/>
  <c r="P1786" i="2"/>
  <c r="Z1786" i="2" s="1"/>
  <c r="N1786" i="2"/>
  <c r="M1786" i="2"/>
  <c r="L1786" i="2"/>
  <c r="K1786" i="2"/>
  <c r="X1786" i="2" s="1"/>
  <c r="J1786" i="2"/>
  <c r="I1786" i="2"/>
  <c r="H1786" i="2"/>
  <c r="G1786" i="2"/>
  <c r="F1786" i="2"/>
  <c r="E1786" i="2"/>
  <c r="D1786" i="2"/>
  <c r="C1786" i="2"/>
  <c r="B1786" i="2"/>
  <c r="A1786" i="2"/>
  <c r="T1786" i="2" s="1"/>
  <c r="AA1785" i="2"/>
  <c r="S1785" i="2"/>
  <c r="R1785" i="2"/>
  <c r="Q1785" i="2"/>
  <c r="Y1785" i="2" s="1" a="1"/>
  <c r="Y1785" i="2" s="1"/>
  <c r="P1785" i="2"/>
  <c r="Z1785" i="2" s="1"/>
  <c r="N1785" i="2"/>
  <c r="M1785" i="2"/>
  <c r="L1785" i="2"/>
  <c r="K1785" i="2"/>
  <c r="X1785" i="2" s="1"/>
  <c r="J1785" i="2"/>
  <c r="I1785" i="2"/>
  <c r="H1785" i="2"/>
  <c r="G1785" i="2"/>
  <c r="F1785" i="2"/>
  <c r="E1785" i="2"/>
  <c r="D1785" i="2"/>
  <c r="C1785" i="2"/>
  <c r="B1785" i="2"/>
  <c r="A1785" i="2"/>
  <c r="T1785" i="2" s="1"/>
  <c r="AA1784" i="2"/>
  <c r="S1784" i="2"/>
  <c r="R1784" i="2"/>
  <c r="Q1784" i="2"/>
  <c r="Y1784" i="2" s="1" a="1"/>
  <c r="Y1784" i="2" s="1"/>
  <c r="P1784" i="2"/>
  <c r="Z1784" i="2" s="1"/>
  <c r="N1784" i="2"/>
  <c r="M1784" i="2"/>
  <c r="L1784" i="2"/>
  <c r="K1784" i="2"/>
  <c r="X1784" i="2" s="1"/>
  <c r="J1784" i="2"/>
  <c r="I1784" i="2"/>
  <c r="H1784" i="2"/>
  <c r="G1784" i="2"/>
  <c r="F1784" i="2"/>
  <c r="E1784" i="2"/>
  <c r="D1784" i="2"/>
  <c r="C1784" i="2"/>
  <c r="B1784" i="2"/>
  <c r="A1784" i="2"/>
  <c r="T1784" i="2" s="1"/>
  <c r="AA1783" i="2"/>
  <c r="S1783" i="2"/>
  <c r="R1783" i="2"/>
  <c r="Q1783" i="2"/>
  <c r="Y1783" i="2" s="1" a="1"/>
  <c r="Y1783" i="2" s="1"/>
  <c r="P1783" i="2"/>
  <c r="Z1783" i="2" s="1"/>
  <c r="N1783" i="2"/>
  <c r="M1783" i="2"/>
  <c r="L1783" i="2"/>
  <c r="K1783" i="2"/>
  <c r="X1783" i="2" s="1"/>
  <c r="J1783" i="2"/>
  <c r="I1783" i="2"/>
  <c r="H1783" i="2"/>
  <c r="G1783" i="2"/>
  <c r="F1783" i="2"/>
  <c r="E1783" i="2"/>
  <c r="D1783" i="2"/>
  <c r="C1783" i="2"/>
  <c r="B1783" i="2"/>
  <c r="A1783" i="2"/>
  <c r="T1783" i="2" s="1"/>
  <c r="AA1782" i="2"/>
  <c r="S1782" i="2"/>
  <c r="R1782" i="2"/>
  <c r="Q1782" i="2"/>
  <c r="Y1782" i="2" s="1" a="1"/>
  <c r="Y1782" i="2" s="1"/>
  <c r="P1782" i="2"/>
  <c r="Z1782" i="2" s="1"/>
  <c r="N1782" i="2"/>
  <c r="M1782" i="2"/>
  <c r="L1782" i="2"/>
  <c r="K1782" i="2"/>
  <c r="X1782" i="2" s="1"/>
  <c r="J1782" i="2"/>
  <c r="I1782" i="2"/>
  <c r="H1782" i="2"/>
  <c r="G1782" i="2"/>
  <c r="F1782" i="2"/>
  <c r="E1782" i="2"/>
  <c r="D1782" i="2"/>
  <c r="C1782" i="2"/>
  <c r="B1782" i="2"/>
  <c r="A1782" i="2"/>
  <c r="T1782" i="2" s="1"/>
  <c r="AA1781" i="2"/>
  <c r="S1781" i="2"/>
  <c r="R1781" i="2"/>
  <c r="Q1781" i="2"/>
  <c r="Y1781" i="2" s="1" a="1"/>
  <c r="Y1781" i="2" s="1"/>
  <c r="P1781" i="2"/>
  <c r="Z1781" i="2" s="1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A1781" i="2"/>
  <c r="T1781" i="2" s="1"/>
  <c r="AA1780" i="2"/>
  <c r="S1780" i="2"/>
  <c r="R1780" i="2"/>
  <c r="Q1780" i="2"/>
  <c r="Y1780" i="2" s="1" a="1"/>
  <c r="Y1780" i="2" s="1"/>
  <c r="P1780" i="2"/>
  <c r="Z1780" i="2" s="1"/>
  <c r="N1780" i="2"/>
  <c r="M1780" i="2"/>
  <c r="L1780" i="2"/>
  <c r="K1780" i="2"/>
  <c r="X1780" i="2" s="1"/>
  <c r="J1780" i="2"/>
  <c r="I1780" i="2"/>
  <c r="H1780" i="2"/>
  <c r="G1780" i="2"/>
  <c r="F1780" i="2"/>
  <c r="E1780" i="2"/>
  <c r="D1780" i="2"/>
  <c r="C1780" i="2"/>
  <c r="B1780" i="2"/>
  <c r="A1780" i="2"/>
  <c r="T1780" i="2" s="1"/>
  <c r="AA1779" i="2"/>
  <c r="S1779" i="2"/>
  <c r="R1779" i="2"/>
  <c r="Q1779" i="2"/>
  <c r="Y1779" i="2" s="1" a="1"/>
  <c r="Y1779" i="2" s="1"/>
  <c r="P1779" i="2"/>
  <c r="Z1779" i="2" s="1"/>
  <c r="N1779" i="2"/>
  <c r="M1779" i="2"/>
  <c r="L1779" i="2"/>
  <c r="K1779" i="2"/>
  <c r="X1779" i="2" s="1"/>
  <c r="J1779" i="2"/>
  <c r="I1779" i="2"/>
  <c r="H1779" i="2"/>
  <c r="G1779" i="2"/>
  <c r="F1779" i="2"/>
  <c r="E1779" i="2"/>
  <c r="D1779" i="2"/>
  <c r="C1779" i="2"/>
  <c r="B1779" i="2"/>
  <c r="A1779" i="2"/>
  <c r="T1779" i="2" s="1"/>
  <c r="AA1778" i="2"/>
  <c r="S1778" i="2"/>
  <c r="R1778" i="2"/>
  <c r="Q1778" i="2"/>
  <c r="Y1778" i="2" s="1" a="1"/>
  <c r="Y1778" i="2" s="1"/>
  <c r="P1778" i="2"/>
  <c r="Z1778" i="2" s="1"/>
  <c r="N1778" i="2"/>
  <c r="M1778" i="2"/>
  <c r="L1778" i="2"/>
  <c r="K1778" i="2"/>
  <c r="X1778" i="2" s="1"/>
  <c r="J1778" i="2"/>
  <c r="I1778" i="2"/>
  <c r="H1778" i="2"/>
  <c r="G1778" i="2"/>
  <c r="F1778" i="2"/>
  <c r="E1778" i="2"/>
  <c r="D1778" i="2"/>
  <c r="C1778" i="2"/>
  <c r="B1778" i="2"/>
  <c r="A1778" i="2"/>
  <c r="T1778" i="2" s="1"/>
  <c r="AA1777" i="2"/>
  <c r="S1777" i="2"/>
  <c r="R1777" i="2"/>
  <c r="Q1777" i="2"/>
  <c r="Y1777" i="2" s="1" a="1"/>
  <c r="Y1777" i="2" s="1"/>
  <c r="P1777" i="2"/>
  <c r="Z1777" i="2" s="1"/>
  <c r="N1777" i="2"/>
  <c r="M1777" i="2"/>
  <c r="L1777" i="2"/>
  <c r="K1777" i="2"/>
  <c r="X1777" i="2" s="1"/>
  <c r="J1777" i="2"/>
  <c r="I1777" i="2"/>
  <c r="H1777" i="2"/>
  <c r="G1777" i="2"/>
  <c r="F1777" i="2"/>
  <c r="E1777" i="2"/>
  <c r="D1777" i="2"/>
  <c r="C1777" i="2"/>
  <c r="B1777" i="2"/>
  <c r="A1777" i="2"/>
  <c r="T1777" i="2" s="1"/>
  <c r="AA1776" i="2"/>
  <c r="S1776" i="2"/>
  <c r="R1776" i="2"/>
  <c r="Q1776" i="2"/>
  <c r="Y1776" i="2" s="1" a="1"/>
  <c r="Y1776" i="2" s="1"/>
  <c r="P1776" i="2"/>
  <c r="Z1776" i="2" s="1"/>
  <c r="N1776" i="2"/>
  <c r="M1776" i="2"/>
  <c r="L1776" i="2"/>
  <c r="K1776" i="2"/>
  <c r="X1776" i="2" s="1"/>
  <c r="J1776" i="2"/>
  <c r="I1776" i="2"/>
  <c r="H1776" i="2"/>
  <c r="G1776" i="2"/>
  <c r="F1776" i="2"/>
  <c r="E1776" i="2"/>
  <c r="D1776" i="2"/>
  <c r="C1776" i="2"/>
  <c r="B1776" i="2"/>
  <c r="A1776" i="2"/>
  <c r="T1776" i="2" s="1"/>
  <c r="AA1775" i="2"/>
  <c r="S1775" i="2"/>
  <c r="R1775" i="2"/>
  <c r="Q1775" i="2"/>
  <c r="Y1775" i="2" s="1" a="1"/>
  <c r="Y1775" i="2" s="1"/>
  <c r="P1775" i="2"/>
  <c r="Z1775" i="2" s="1"/>
  <c r="N1775" i="2"/>
  <c r="M1775" i="2"/>
  <c r="L1775" i="2"/>
  <c r="K1775" i="2"/>
  <c r="X1775" i="2" s="1"/>
  <c r="J1775" i="2"/>
  <c r="I1775" i="2"/>
  <c r="H1775" i="2"/>
  <c r="G1775" i="2"/>
  <c r="F1775" i="2"/>
  <c r="E1775" i="2"/>
  <c r="D1775" i="2"/>
  <c r="C1775" i="2"/>
  <c r="B1775" i="2"/>
  <c r="A1775" i="2"/>
  <c r="T1775" i="2" s="1"/>
  <c r="AA1774" i="2"/>
  <c r="S1774" i="2"/>
  <c r="R1774" i="2"/>
  <c r="Q1774" i="2"/>
  <c r="Y1774" i="2" s="1" a="1"/>
  <c r="Y1774" i="2" s="1"/>
  <c r="P1774" i="2"/>
  <c r="Z1774" i="2" s="1"/>
  <c r="N1774" i="2"/>
  <c r="M1774" i="2"/>
  <c r="L1774" i="2"/>
  <c r="K1774" i="2"/>
  <c r="X1774" i="2" s="1"/>
  <c r="J1774" i="2"/>
  <c r="I1774" i="2"/>
  <c r="H1774" i="2"/>
  <c r="G1774" i="2"/>
  <c r="F1774" i="2"/>
  <c r="E1774" i="2"/>
  <c r="D1774" i="2"/>
  <c r="C1774" i="2"/>
  <c r="B1774" i="2"/>
  <c r="A1774" i="2"/>
  <c r="T1774" i="2" s="1"/>
  <c r="AA1773" i="2"/>
  <c r="S1773" i="2"/>
  <c r="R1773" i="2"/>
  <c r="Q1773" i="2"/>
  <c r="Y1773" i="2" s="1" a="1"/>
  <c r="Y1773" i="2" s="1"/>
  <c r="P1773" i="2"/>
  <c r="Z1773" i="2" s="1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A1773" i="2"/>
  <c r="T1773" i="2" s="1"/>
  <c r="AA1772" i="2"/>
  <c r="S1772" i="2"/>
  <c r="R1772" i="2"/>
  <c r="Q1772" i="2"/>
  <c r="Y1772" i="2" s="1" a="1"/>
  <c r="Y1772" i="2" s="1"/>
  <c r="P1772" i="2"/>
  <c r="Z1772" i="2" s="1"/>
  <c r="N1772" i="2"/>
  <c r="M1772" i="2"/>
  <c r="L1772" i="2"/>
  <c r="K1772" i="2"/>
  <c r="X1772" i="2" s="1"/>
  <c r="J1772" i="2"/>
  <c r="I1772" i="2"/>
  <c r="H1772" i="2"/>
  <c r="G1772" i="2"/>
  <c r="F1772" i="2"/>
  <c r="E1772" i="2"/>
  <c r="D1772" i="2"/>
  <c r="C1772" i="2"/>
  <c r="B1772" i="2"/>
  <c r="A1772" i="2"/>
  <c r="T1772" i="2" s="1"/>
  <c r="AA1771" i="2"/>
  <c r="S1771" i="2"/>
  <c r="R1771" i="2"/>
  <c r="Q1771" i="2"/>
  <c r="Y1771" i="2" s="1" a="1"/>
  <c r="Y1771" i="2" s="1"/>
  <c r="P1771" i="2"/>
  <c r="Z1771" i="2" s="1"/>
  <c r="N1771" i="2"/>
  <c r="M1771" i="2"/>
  <c r="L1771" i="2"/>
  <c r="K1771" i="2"/>
  <c r="X1771" i="2" s="1"/>
  <c r="J1771" i="2"/>
  <c r="I1771" i="2"/>
  <c r="H1771" i="2"/>
  <c r="G1771" i="2"/>
  <c r="F1771" i="2"/>
  <c r="E1771" i="2"/>
  <c r="D1771" i="2"/>
  <c r="C1771" i="2"/>
  <c r="B1771" i="2"/>
  <c r="A1771" i="2"/>
  <c r="T1771" i="2" s="1"/>
  <c r="AA1770" i="2"/>
  <c r="S1770" i="2"/>
  <c r="R1770" i="2"/>
  <c r="Q1770" i="2"/>
  <c r="Y1770" i="2" s="1" a="1"/>
  <c r="Y1770" i="2" s="1"/>
  <c r="P1770" i="2"/>
  <c r="Z1770" i="2" s="1"/>
  <c r="N1770" i="2"/>
  <c r="M1770" i="2"/>
  <c r="L1770" i="2"/>
  <c r="K1770" i="2"/>
  <c r="X1770" i="2" s="1"/>
  <c r="J1770" i="2"/>
  <c r="I1770" i="2"/>
  <c r="H1770" i="2"/>
  <c r="G1770" i="2"/>
  <c r="F1770" i="2"/>
  <c r="E1770" i="2"/>
  <c r="D1770" i="2"/>
  <c r="C1770" i="2"/>
  <c r="B1770" i="2"/>
  <c r="A1770" i="2"/>
  <c r="T1770" i="2" s="1"/>
  <c r="AA1769" i="2"/>
  <c r="S1769" i="2"/>
  <c r="R1769" i="2"/>
  <c r="Q1769" i="2"/>
  <c r="Y1769" i="2" s="1" a="1"/>
  <c r="Y1769" i="2" s="1"/>
  <c r="P1769" i="2"/>
  <c r="Z1769" i="2" s="1"/>
  <c r="N1769" i="2"/>
  <c r="M1769" i="2"/>
  <c r="L1769" i="2"/>
  <c r="K1769" i="2"/>
  <c r="X1769" i="2" s="1"/>
  <c r="J1769" i="2"/>
  <c r="I1769" i="2"/>
  <c r="H1769" i="2"/>
  <c r="G1769" i="2"/>
  <c r="F1769" i="2"/>
  <c r="E1769" i="2"/>
  <c r="D1769" i="2"/>
  <c r="C1769" i="2"/>
  <c r="B1769" i="2"/>
  <c r="A1769" i="2"/>
  <c r="T1769" i="2" s="1"/>
  <c r="AA1768" i="2"/>
  <c r="S1768" i="2"/>
  <c r="R1768" i="2"/>
  <c r="Q1768" i="2"/>
  <c r="Y1768" i="2" s="1" a="1"/>
  <c r="Y1768" i="2" s="1"/>
  <c r="P1768" i="2"/>
  <c r="Z1768" i="2" s="1"/>
  <c r="N1768" i="2"/>
  <c r="M1768" i="2"/>
  <c r="L1768" i="2"/>
  <c r="K1768" i="2"/>
  <c r="X1768" i="2" s="1"/>
  <c r="J1768" i="2"/>
  <c r="I1768" i="2"/>
  <c r="H1768" i="2"/>
  <c r="G1768" i="2"/>
  <c r="F1768" i="2"/>
  <c r="E1768" i="2"/>
  <c r="D1768" i="2"/>
  <c r="C1768" i="2"/>
  <c r="B1768" i="2"/>
  <c r="A1768" i="2"/>
  <c r="T1768" i="2" s="1"/>
  <c r="AA1767" i="2"/>
  <c r="S1767" i="2"/>
  <c r="R1767" i="2"/>
  <c r="Q1767" i="2"/>
  <c r="Y1767" i="2" s="1" a="1"/>
  <c r="Y1767" i="2" s="1"/>
  <c r="P1767" i="2"/>
  <c r="Z1767" i="2" s="1"/>
  <c r="N1767" i="2"/>
  <c r="M1767" i="2"/>
  <c r="L1767" i="2"/>
  <c r="K1767" i="2"/>
  <c r="X1767" i="2" s="1"/>
  <c r="J1767" i="2"/>
  <c r="I1767" i="2"/>
  <c r="H1767" i="2"/>
  <c r="G1767" i="2"/>
  <c r="F1767" i="2"/>
  <c r="E1767" i="2"/>
  <c r="D1767" i="2"/>
  <c r="C1767" i="2"/>
  <c r="B1767" i="2"/>
  <c r="A1767" i="2"/>
  <c r="T1767" i="2" s="1"/>
  <c r="AA1766" i="2"/>
  <c r="S1766" i="2"/>
  <c r="R1766" i="2"/>
  <c r="Q1766" i="2"/>
  <c r="Y1766" i="2" s="1" a="1"/>
  <c r="Y1766" i="2" s="1"/>
  <c r="P1766" i="2"/>
  <c r="Z1766" i="2" s="1"/>
  <c r="N1766" i="2"/>
  <c r="M1766" i="2"/>
  <c r="L1766" i="2"/>
  <c r="K1766" i="2"/>
  <c r="X1766" i="2" s="1"/>
  <c r="J1766" i="2"/>
  <c r="I1766" i="2"/>
  <c r="H1766" i="2"/>
  <c r="G1766" i="2"/>
  <c r="F1766" i="2"/>
  <c r="E1766" i="2"/>
  <c r="D1766" i="2"/>
  <c r="C1766" i="2"/>
  <c r="B1766" i="2"/>
  <c r="A1766" i="2"/>
  <c r="T1766" i="2" s="1"/>
  <c r="AA1765" i="2"/>
  <c r="S1765" i="2"/>
  <c r="R1765" i="2"/>
  <c r="Q1765" i="2"/>
  <c r="Y1765" i="2" s="1" a="1"/>
  <c r="Y1765" i="2" s="1"/>
  <c r="P1765" i="2"/>
  <c r="Z1765" i="2" s="1"/>
  <c r="N1765" i="2"/>
  <c r="M1765" i="2"/>
  <c r="L1765" i="2"/>
  <c r="K1765" i="2"/>
  <c r="X1765" i="2" s="1"/>
  <c r="J1765" i="2"/>
  <c r="I1765" i="2"/>
  <c r="H1765" i="2"/>
  <c r="G1765" i="2"/>
  <c r="F1765" i="2"/>
  <c r="E1765" i="2"/>
  <c r="D1765" i="2"/>
  <c r="C1765" i="2"/>
  <c r="B1765" i="2"/>
  <c r="A1765" i="2"/>
  <c r="T1765" i="2" s="1"/>
  <c r="AA1764" i="2"/>
  <c r="S1764" i="2"/>
  <c r="R1764" i="2"/>
  <c r="Q1764" i="2"/>
  <c r="Y1764" i="2" s="1" a="1"/>
  <c r="Y1764" i="2" s="1"/>
  <c r="P1764" i="2"/>
  <c r="Z1764" i="2" s="1"/>
  <c r="N1764" i="2"/>
  <c r="M1764" i="2"/>
  <c r="L1764" i="2"/>
  <c r="K1764" i="2"/>
  <c r="X1764" i="2" s="1"/>
  <c r="J1764" i="2"/>
  <c r="I1764" i="2"/>
  <c r="H1764" i="2"/>
  <c r="G1764" i="2"/>
  <c r="F1764" i="2"/>
  <c r="E1764" i="2"/>
  <c r="D1764" i="2"/>
  <c r="C1764" i="2"/>
  <c r="B1764" i="2"/>
  <c r="A1764" i="2"/>
  <c r="T1764" i="2" s="1"/>
  <c r="AA1763" i="2"/>
  <c r="S1763" i="2"/>
  <c r="R1763" i="2"/>
  <c r="Q1763" i="2"/>
  <c r="Y1763" i="2" s="1" a="1"/>
  <c r="Y1763" i="2" s="1"/>
  <c r="P1763" i="2"/>
  <c r="Z1763" i="2" s="1"/>
  <c r="N1763" i="2"/>
  <c r="M1763" i="2"/>
  <c r="L1763" i="2"/>
  <c r="K1763" i="2"/>
  <c r="X1763" i="2" s="1"/>
  <c r="J1763" i="2"/>
  <c r="I1763" i="2"/>
  <c r="H1763" i="2"/>
  <c r="G1763" i="2"/>
  <c r="F1763" i="2"/>
  <c r="E1763" i="2"/>
  <c r="D1763" i="2"/>
  <c r="C1763" i="2"/>
  <c r="B1763" i="2"/>
  <c r="A1763" i="2"/>
  <c r="T1763" i="2" s="1"/>
  <c r="AA1762" i="2"/>
  <c r="S1762" i="2"/>
  <c r="R1762" i="2"/>
  <c r="Q1762" i="2"/>
  <c r="Y1762" i="2" s="1" a="1"/>
  <c r="Y1762" i="2" s="1"/>
  <c r="P1762" i="2"/>
  <c r="Z1762" i="2" s="1"/>
  <c r="N1762" i="2"/>
  <c r="M1762" i="2"/>
  <c r="L1762" i="2"/>
  <c r="K1762" i="2"/>
  <c r="X1762" i="2" s="1"/>
  <c r="J1762" i="2"/>
  <c r="I1762" i="2"/>
  <c r="H1762" i="2"/>
  <c r="G1762" i="2"/>
  <c r="F1762" i="2"/>
  <c r="E1762" i="2"/>
  <c r="D1762" i="2"/>
  <c r="C1762" i="2"/>
  <c r="B1762" i="2"/>
  <c r="A1762" i="2"/>
  <c r="T1762" i="2" s="1"/>
  <c r="AA1761" i="2"/>
  <c r="S1761" i="2"/>
  <c r="R1761" i="2"/>
  <c r="Q1761" i="2"/>
  <c r="Y1761" i="2" s="1" a="1"/>
  <c r="Y1761" i="2" s="1"/>
  <c r="P1761" i="2"/>
  <c r="Z1761" i="2" s="1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A1761" i="2"/>
  <c r="T1761" i="2" s="1"/>
  <c r="AA1760" i="2"/>
  <c r="S1760" i="2"/>
  <c r="R1760" i="2"/>
  <c r="Q1760" i="2"/>
  <c r="Y1760" i="2" s="1" a="1"/>
  <c r="Y1760" i="2" s="1"/>
  <c r="P1760" i="2"/>
  <c r="Z1760" i="2" s="1"/>
  <c r="N1760" i="2"/>
  <c r="M1760" i="2"/>
  <c r="L1760" i="2"/>
  <c r="K1760" i="2"/>
  <c r="X1760" i="2" s="1"/>
  <c r="J1760" i="2"/>
  <c r="I1760" i="2"/>
  <c r="H1760" i="2"/>
  <c r="G1760" i="2"/>
  <c r="F1760" i="2"/>
  <c r="E1760" i="2"/>
  <c r="D1760" i="2"/>
  <c r="C1760" i="2"/>
  <c r="B1760" i="2"/>
  <c r="A1760" i="2"/>
  <c r="T1760" i="2" s="1"/>
  <c r="AA1759" i="2"/>
  <c r="S1759" i="2"/>
  <c r="R1759" i="2"/>
  <c r="Q1759" i="2"/>
  <c r="Y1759" i="2" s="1" a="1"/>
  <c r="Y1759" i="2" s="1"/>
  <c r="P1759" i="2"/>
  <c r="Z1759" i="2" s="1"/>
  <c r="N1759" i="2"/>
  <c r="M1759" i="2"/>
  <c r="L1759" i="2"/>
  <c r="K1759" i="2"/>
  <c r="X1759" i="2" s="1"/>
  <c r="J1759" i="2"/>
  <c r="I1759" i="2"/>
  <c r="H1759" i="2"/>
  <c r="G1759" i="2"/>
  <c r="F1759" i="2"/>
  <c r="E1759" i="2"/>
  <c r="D1759" i="2"/>
  <c r="C1759" i="2"/>
  <c r="B1759" i="2"/>
  <c r="A1759" i="2"/>
  <c r="T1759" i="2" s="1"/>
  <c r="AA1758" i="2"/>
  <c r="S1758" i="2"/>
  <c r="R1758" i="2"/>
  <c r="Q1758" i="2"/>
  <c r="Y1758" i="2" s="1" a="1"/>
  <c r="Y1758" i="2" s="1"/>
  <c r="P1758" i="2"/>
  <c r="Z1758" i="2" s="1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A1758" i="2"/>
  <c r="T1758" i="2" s="1"/>
  <c r="AA1757" i="2"/>
  <c r="S1757" i="2"/>
  <c r="R1757" i="2"/>
  <c r="Q1757" i="2"/>
  <c r="Y1757" i="2" s="1" a="1"/>
  <c r="Y1757" i="2" s="1"/>
  <c r="P1757" i="2"/>
  <c r="Z1757" i="2" s="1"/>
  <c r="N1757" i="2"/>
  <c r="M1757" i="2"/>
  <c r="L1757" i="2"/>
  <c r="K1757" i="2"/>
  <c r="X1757" i="2" s="1"/>
  <c r="J1757" i="2"/>
  <c r="I1757" i="2"/>
  <c r="H1757" i="2"/>
  <c r="G1757" i="2"/>
  <c r="F1757" i="2"/>
  <c r="E1757" i="2"/>
  <c r="D1757" i="2"/>
  <c r="C1757" i="2"/>
  <c r="B1757" i="2"/>
  <c r="A1757" i="2"/>
  <c r="T1757" i="2" s="1"/>
  <c r="AA1756" i="2"/>
  <c r="S1756" i="2"/>
  <c r="R1756" i="2"/>
  <c r="Q1756" i="2"/>
  <c r="Y1756" i="2" s="1" a="1"/>
  <c r="Y1756" i="2" s="1"/>
  <c r="P1756" i="2"/>
  <c r="Z1756" i="2" s="1"/>
  <c r="N1756" i="2"/>
  <c r="M1756" i="2"/>
  <c r="L1756" i="2"/>
  <c r="K1756" i="2"/>
  <c r="X1756" i="2" s="1"/>
  <c r="J1756" i="2"/>
  <c r="I1756" i="2"/>
  <c r="H1756" i="2"/>
  <c r="G1756" i="2"/>
  <c r="F1756" i="2"/>
  <c r="E1756" i="2"/>
  <c r="D1756" i="2"/>
  <c r="C1756" i="2"/>
  <c r="B1756" i="2"/>
  <c r="A1756" i="2"/>
  <c r="T1756" i="2" s="1"/>
  <c r="AA1755" i="2"/>
  <c r="S1755" i="2"/>
  <c r="R1755" i="2"/>
  <c r="Q1755" i="2"/>
  <c r="Y1755" i="2" s="1" a="1"/>
  <c r="Y1755" i="2" s="1"/>
  <c r="P1755" i="2"/>
  <c r="Z1755" i="2" s="1"/>
  <c r="N1755" i="2"/>
  <c r="M1755" i="2"/>
  <c r="L1755" i="2"/>
  <c r="K1755" i="2"/>
  <c r="X1755" i="2" s="1"/>
  <c r="J1755" i="2"/>
  <c r="I1755" i="2"/>
  <c r="H1755" i="2"/>
  <c r="G1755" i="2"/>
  <c r="F1755" i="2"/>
  <c r="E1755" i="2"/>
  <c r="D1755" i="2"/>
  <c r="C1755" i="2"/>
  <c r="B1755" i="2"/>
  <c r="A1755" i="2"/>
  <c r="T1755" i="2" s="1"/>
  <c r="AA1754" i="2"/>
  <c r="S1754" i="2"/>
  <c r="R1754" i="2"/>
  <c r="Q1754" i="2"/>
  <c r="Y1754" i="2" s="1" a="1"/>
  <c r="Y1754" i="2" s="1"/>
  <c r="P1754" i="2"/>
  <c r="Z1754" i="2" s="1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A1754" i="2"/>
  <c r="T1754" i="2" s="1"/>
  <c r="AA1753" i="2"/>
  <c r="S1753" i="2"/>
  <c r="R1753" i="2"/>
  <c r="Q1753" i="2"/>
  <c r="Y1753" i="2" s="1" a="1"/>
  <c r="Y1753" i="2" s="1"/>
  <c r="P1753" i="2"/>
  <c r="Z1753" i="2" s="1"/>
  <c r="N1753" i="2"/>
  <c r="M1753" i="2"/>
  <c r="L1753" i="2"/>
  <c r="K1753" i="2"/>
  <c r="X1753" i="2" s="1"/>
  <c r="J1753" i="2"/>
  <c r="I1753" i="2"/>
  <c r="H1753" i="2"/>
  <c r="G1753" i="2"/>
  <c r="F1753" i="2"/>
  <c r="E1753" i="2"/>
  <c r="D1753" i="2"/>
  <c r="C1753" i="2"/>
  <c r="B1753" i="2"/>
  <c r="A1753" i="2"/>
  <c r="T1753" i="2" s="1"/>
  <c r="AA1752" i="2"/>
  <c r="S1752" i="2"/>
  <c r="R1752" i="2"/>
  <c r="Q1752" i="2"/>
  <c r="Y1752" i="2" s="1" a="1"/>
  <c r="Y1752" i="2" s="1"/>
  <c r="P1752" i="2"/>
  <c r="Z1752" i="2" s="1"/>
  <c r="N1752" i="2"/>
  <c r="M1752" i="2"/>
  <c r="L1752" i="2"/>
  <c r="K1752" i="2"/>
  <c r="X1752" i="2" s="1"/>
  <c r="J1752" i="2"/>
  <c r="I1752" i="2"/>
  <c r="H1752" i="2"/>
  <c r="G1752" i="2"/>
  <c r="F1752" i="2"/>
  <c r="E1752" i="2"/>
  <c r="D1752" i="2"/>
  <c r="C1752" i="2"/>
  <c r="B1752" i="2"/>
  <c r="A1752" i="2"/>
  <c r="T1752" i="2" s="1"/>
  <c r="AA1751" i="2"/>
  <c r="S1751" i="2"/>
  <c r="R1751" i="2"/>
  <c r="Q1751" i="2"/>
  <c r="Y1751" i="2" s="1" a="1"/>
  <c r="Y1751" i="2" s="1"/>
  <c r="P1751" i="2"/>
  <c r="Z1751" i="2" s="1"/>
  <c r="N1751" i="2"/>
  <c r="M1751" i="2"/>
  <c r="L1751" i="2"/>
  <c r="K1751" i="2"/>
  <c r="X1751" i="2" s="1"/>
  <c r="J1751" i="2"/>
  <c r="I1751" i="2"/>
  <c r="H1751" i="2"/>
  <c r="G1751" i="2"/>
  <c r="F1751" i="2"/>
  <c r="E1751" i="2"/>
  <c r="D1751" i="2"/>
  <c r="C1751" i="2"/>
  <c r="B1751" i="2"/>
  <c r="A1751" i="2"/>
  <c r="T1751" i="2" s="1"/>
  <c r="AA1750" i="2"/>
  <c r="S1750" i="2"/>
  <c r="R1750" i="2"/>
  <c r="Q1750" i="2"/>
  <c r="Y1750" i="2" s="1" a="1"/>
  <c r="Y1750" i="2" s="1"/>
  <c r="P1750" i="2"/>
  <c r="Z1750" i="2" s="1"/>
  <c r="N1750" i="2"/>
  <c r="M1750" i="2"/>
  <c r="L1750" i="2"/>
  <c r="K1750" i="2"/>
  <c r="X1750" i="2" s="1"/>
  <c r="J1750" i="2"/>
  <c r="I1750" i="2"/>
  <c r="H1750" i="2"/>
  <c r="G1750" i="2"/>
  <c r="F1750" i="2"/>
  <c r="E1750" i="2"/>
  <c r="D1750" i="2"/>
  <c r="C1750" i="2"/>
  <c r="B1750" i="2"/>
  <c r="A1750" i="2"/>
  <c r="T1750" i="2" s="1"/>
  <c r="AA1749" i="2"/>
  <c r="S1749" i="2"/>
  <c r="R1749" i="2"/>
  <c r="Q1749" i="2"/>
  <c r="Y1749" i="2" s="1" a="1"/>
  <c r="Y1749" i="2" s="1"/>
  <c r="P1749" i="2"/>
  <c r="Z1749" i="2" s="1"/>
  <c r="N1749" i="2"/>
  <c r="M1749" i="2"/>
  <c r="L1749" i="2"/>
  <c r="K1749" i="2"/>
  <c r="X1749" i="2" s="1"/>
  <c r="J1749" i="2"/>
  <c r="I1749" i="2"/>
  <c r="H1749" i="2"/>
  <c r="G1749" i="2"/>
  <c r="F1749" i="2"/>
  <c r="E1749" i="2"/>
  <c r="D1749" i="2"/>
  <c r="C1749" i="2"/>
  <c r="B1749" i="2"/>
  <c r="A1749" i="2"/>
  <c r="T1749" i="2" s="1"/>
  <c r="AA1748" i="2"/>
  <c r="S1748" i="2"/>
  <c r="R1748" i="2"/>
  <c r="Q1748" i="2"/>
  <c r="Y1748" i="2" s="1" a="1"/>
  <c r="Y1748" i="2" s="1"/>
  <c r="P1748" i="2"/>
  <c r="Z1748" i="2" s="1"/>
  <c r="N1748" i="2"/>
  <c r="M1748" i="2"/>
  <c r="L1748" i="2"/>
  <c r="K1748" i="2"/>
  <c r="X1748" i="2" s="1"/>
  <c r="J1748" i="2"/>
  <c r="I1748" i="2"/>
  <c r="H1748" i="2"/>
  <c r="G1748" i="2"/>
  <c r="F1748" i="2"/>
  <c r="E1748" i="2"/>
  <c r="D1748" i="2"/>
  <c r="C1748" i="2"/>
  <c r="B1748" i="2"/>
  <c r="A1748" i="2"/>
  <c r="T1748" i="2" s="1"/>
  <c r="AA1747" i="2"/>
  <c r="S1747" i="2"/>
  <c r="R1747" i="2"/>
  <c r="Q1747" i="2"/>
  <c r="Y1747" i="2" s="1" a="1"/>
  <c r="Y1747" i="2" s="1"/>
  <c r="P1747" i="2"/>
  <c r="Z1747" i="2" s="1"/>
  <c r="N1747" i="2"/>
  <c r="M1747" i="2"/>
  <c r="L1747" i="2"/>
  <c r="K1747" i="2"/>
  <c r="X1747" i="2" s="1"/>
  <c r="J1747" i="2"/>
  <c r="I1747" i="2"/>
  <c r="H1747" i="2"/>
  <c r="G1747" i="2"/>
  <c r="F1747" i="2"/>
  <c r="E1747" i="2"/>
  <c r="D1747" i="2"/>
  <c r="C1747" i="2"/>
  <c r="B1747" i="2"/>
  <c r="A1747" i="2"/>
  <c r="T1747" i="2" s="1"/>
  <c r="AA1746" i="2"/>
  <c r="S1746" i="2"/>
  <c r="R1746" i="2"/>
  <c r="Q1746" i="2"/>
  <c r="Y1746" i="2" s="1" a="1"/>
  <c r="Y1746" i="2" s="1"/>
  <c r="P1746" i="2"/>
  <c r="Z1746" i="2" s="1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A1746" i="2"/>
  <c r="T1746" i="2" s="1"/>
  <c r="AA1745" i="2"/>
  <c r="S1745" i="2"/>
  <c r="R1745" i="2"/>
  <c r="Q1745" i="2"/>
  <c r="Y1745" i="2" s="1" a="1"/>
  <c r="Y1745" i="2" s="1"/>
  <c r="P1745" i="2"/>
  <c r="Z1745" i="2" s="1"/>
  <c r="N1745" i="2"/>
  <c r="M1745" i="2"/>
  <c r="L1745" i="2"/>
  <c r="K1745" i="2"/>
  <c r="X1745" i="2" s="1"/>
  <c r="J1745" i="2"/>
  <c r="I1745" i="2"/>
  <c r="H1745" i="2"/>
  <c r="G1745" i="2"/>
  <c r="F1745" i="2"/>
  <c r="E1745" i="2"/>
  <c r="D1745" i="2"/>
  <c r="C1745" i="2"/>
  <c r="B1745" i="2"/>
  <c r="A1745" i="2"/>
  <c r="T1745" i="2" s="1"/>
  <c r="AA1744" i="2"/>
  <c r="S1744" i="2"/>
  <c r="R1744" i="2"/>
  <c r="Q1744" i="2"/>
  <c r="Y1744" i="2" s="1" a="1"/>
  <c r="Y1744" i="2" s="1"/>
  <c r="P1744" i="2"/>
  <c r="Z1744" i="2" s="1"/>
  <c r="N1744" i="2"/>
  <c r="M1744" i="2"/>
  <c r="L1744" i="2"/>
  <c r="K1744" i="2"/>
  <c r="X1744" i="2" s="1"/>
  <c r="J1744" i="2"/>
  <c r="I1744" i="2"/>
  <c r="H1744" i="2"/>
  <c r="G1744" i="2"/>
  <c r="F1744" i="2"/>
  <c r="E1744" i="2"/>
  <c r="D1744" i="2"/>
  <c r="C1744" i="2"/>
  <c r="B1744" i="2"/>
  <c r="A1744" i="2"/>
  <c r="T1744" i="2" s="1"/>
  <c r="AA1743" i="2"/>
  <c r="S1743" i="2"/>
  <c r="R1743" i="2"/>
  <c r="Q1743" i="2"/>
  <c r="Y1743" i="2" s="1" a="1"/>
  <c r="Y1743" i="2" s="1"/>
  <c r="P1743" i="2"/>
  <c r="Z1743" i="2" s="1"/>
  <c r="N1743" i="2"/>
  <c r="M1743" i="2"/>
  <c r="L1743" i="2"/>
  <c r="K1743" i="2"/>
  <c r="X1743" i="2" s="1"/>
  <c r="J1743" i="2"/>
  <c r="I1743" i="2"/>
  <c r="H1743" i="2"/>
  <c r="G1743" i="2"/>
  <c r="F1743" i="2"/>
  <c r="E1743" i="2"/>
  <c r="D1743" i="2"/>
  <c r="C1743" i="2"/>
  <c r="B1743" i="2"/>
  <c r="A1743" i="2"/>
  <c r="T1743" i="2" s="1"/>
  <c r="AA1742" i="2"/>
  <c r="S1742" i="2"/>
  <c r="R1742" i="2"/>
  <c r="Q1742" i="2"/>
  <c r="Y1742" i="2" s="1" a="1"/>
  <c r="Y1742" i="2" s="1"/>
  <c r="P1742" i="2"/>
  <c r="Z1742" i="2" s="1"/>
  <c r="N1742" i="2"/>
  <c r="M1742" i="2"/>
  <c r="L1742" i="2"/>
  <c r="K1742" i="2"/>
  <c r="X1742" i="2" s="1"/>
  <c r="J1742" i="2"/>
  <c r="I1742" i="2"/>
  <c r="H1742" i="2"/>
  <c r="G1742" i="2"/>
  <c r="F1742" i="2"/>
  <c r="E1742" i="2"/>
  <c r="D1742" i="2"/>
  <c r="C1742" i="2"/>
  <c r="B1742" i="2"/>
  <c r="A1742" i="2"/>
  <c r="T1742" i="2" s="1"/>
  <c r="AA1741" i="2"/>
  <c r="S1741" i="2"/>
  <c r="R1741" i="2"/>
  <c r="Q1741" i="2"/>
  <c r="Y1741" i="2" s="1" a="1"/>
  <c r="Y1741" i="2" s="1"/>
  <c r="P1741" i="2"/>
  <c r="Z1741" i="2" s="1"/>
  <c r="N1741" i="2"/>
  <c r="M1741" i="2"/>
  <c r="L1741" i="2"/>
  <c r="K1741" i="2"/>
  <c r="X1741" i="2" s="1"/>
  <c r="J1741" i="2"/>
  <c r="I1741" i="2"/>
  <c r="H1741" i="2"/>
  <c r="G1741" i="2"/>
  <c r="F1741" i="2"/>
  <c r="E1741" i="2"/>
  <c r="D1741" i="2"/>
  <c r="C1741" i="2"/>
  <c r="B1741" i="2"/>
  <c r="A1741" i="2"/>
  <c r="T1741" i="2" s="1"/>
  <c r="AA1740" i="2"/>
  <c r="S1740" i="2"/>
  <c r="R1740" i="2"/>
  <c r="Q1740" i="2"/>
  <c r="Y1740" i="2" s="1" a="1"/>
  <c r="Y1740" i="2" s="1"/>
  <c r="P1740" i="2"/>
  <c r="Z1740" i="2" s="1"/>
  <c r="N1740" i="2"/>
  <c r="M1740" i="2"/>
  <c r="L1740" i="2"/>
  <c r="K1740" i="2"/>
  <c r="X1740" i="2" s="1"/>
  <c r="J1740" i="2"/>
  <c r="I1740" i="2"/>
  <c r="H1740" i="2"/>
  <c r="G1740" i="2"/>
  <c r="F1740" i="2"/>
  <c r="E1740" i="2"/>
  <c r="D1740" i="2"/>
  <c r="C1740" i="2"/>
  <c r="B1740" i="2"/>
  <c r="A1740" i="2"/>
  <c r="T1740" i="2" s="1"/>
  <c r="AA1739" i="2"/>
  <c r="S1739" i="2"/>
  <c r="R1739" i="2"/>
  <c r="Q1739" i="2"/>
  <c r="Y1739" i="2" s="1" a="1"/>
  <c r="Y1739" i="2" s="1"/>
  <c r="P1739" i="2"/>
  <c r="Z1739" i="2" s="1"/>
  <c r="N1739" i="2"/>
  <c r="M1739" i="2"/>
  <c r="L1739" i="2"/>
  <c r="K1739" i="2"/>
  <c r="X1739" i="2" s="1"/>
  <c r="J1739" i="2"/>
  <c r="I1739" i="2"/>
  <c r="H1739" i="2"/>
  <c r="G1739" i="2"/>
  <c r="F1739" i="2"/>
  <c r="E1739" i="2"/>
  <c r="D1739" i="2"/>
  <c r="C1739" i="2"/>
  <c r="B1739" i="2"/>
  <c r="A1739" i="2"/>
  <c r="T1739" i="2" s="1"/>
  <c r="AA1738" i="2"/>
  <c r="S1738" i="2"/>
  <c r="R1738" i="2"/>
  <c r="Q1738" i="2"/>
  <c r="Y1738" i="2" s="1" a="1"/>
  <c r="Y1738" i="2" s="1"/>
  <c r="P1738" i="2"/>
  <c r="Z1738" i="2" s="1"/>
  <c r="N1738" i="2"/>
  <c r="M1738" i="2"/>
  <c r="L1738" i="2"/>
  <c r="K1738" i="2"/>
  <c r="X1738" i="2" s="1"/>
  <c r="J1738" i="2"/>
  <c r="I1738" i="2"/>
  <c r="H1738" i="2"/>
  <c r="G1738" i="2"/>
  <c r="F1738" i="2"/>
  <c r="E1738" i="2"/>
  <c r="D1738" i="2"/>
  <c r="C1738" i="2"/>
  <c r="B1738" i="2"/>
  <c r="A1738" i="2"/>
  <c r="T1738" i="2" s="1"/>
  <c r="AA1737" i="2"/>
  <c r="S1737" i="2"/>
  <c r="R1737" i="2"/>
  <c r="Q1737" i="2"/>
  <c r="Y1737" i="2" s="1" a="1"/>
  <c r="Y1737" i="2" s="1"/>
  <c r="P1737" i="2"/>
  <c r="Z1737" i="2" s="1"/>
  <c r="N1737" i="2"/>
  <c r="M1737" i="2"/>
  <c r="L1737" i="2"/>
  <c r="K1737" i="2"/>
  <c r="X1737" i="2" s="1"/>
  <c r="J1737" i="2"/>
  <c r="I1737" i="2"/>
  <c r="H1737" i="2"/>
  <c r="G1737" i="2"/>
  <c r="F1737" i="2"/>
  <c r="E1737" i="2"/>
  <c r="D1737" i="2"/>
  <c r="C1737" i="2"/>
  <c r="B1737" i="2"/>
  <c r="A1737" i="2"/>
  <c r="T1737" i="2" s="1"/>
  <c r="AA1736" i="2"/>
  <c r="S1736" i="2"/>
  <c r="R1736" i="2"/>
  <c r="Q1736" i="2"/>
  <c r="Y1736" i="2" s="1" a="1"/>
  <c r="Y1736" i="2" s="1"/>
  <c r="P1736" i="2"/>
  <c r="Z1736" i="2" s="1"/>
  <c r="N1736" i="2"/>
  <c r="M1736" i="2"/>
  <c r="L1736" i="2"/>
  <c r="K1736" i="2"/>
  <c r="X1736" i="2" s="1"/>
  <c r="J1736" i="2"/>
  <c r="I1736" i="2"/>
  <c r="H1736" i="2"/>
  <c r="G1736" i="2"/>
  <c r="F1736" i="2"/>
  <c r="E1736" i="2"/>
  <c r="D1736" i="2"/>
  <c r="C1736" i="2"/>
  <c r="B1736" i="2"/>
  <c r="A1736" i="2"/>
  <c r="T1736" i="2" s="1"/>
  <c r="AA1735" i="2"/>
  <c r="S1735" i="2"/>
  <c r="R1735" i="2"/>
  <c r="Q1735" i="2"/>
  <c r="Y1735" i="2" s="1" a="1"/>
  <c r="Y1735" i="2" s="1"/>
  <c r="P1735" i="2"/>
  <c r="Z1735" i="2" s="1"/>
  <c r="N1735" i="2"/>
  <c r="M1735" i="2"/>
  <c r="L1735" i="2"/>
  <c r="K1735" i="2"/>
  <c r="X1735" i="2" s="1"/>
  <c r="J1735" i="2"/>
  <c r="I1735" i="2"/>
  <c r="H1735" i="2"/>
  <c r="G1735" i="2"/>
  <c r="F1735" i="2"/>
  <c r="E1735" i="2"/>
  <c r="D1735" i="2"/>
  <c r="C1735" i="2"/>
  <c r="B1735" i="2"/>
  <c r="A1735" i="2"/>
  <c r="T1735" i="2" s="1"/>
  <c r="AA1734" i="2"/>
  <c r="S1734" i="2"/>
  <c r="R1734" i="2"/>
  <c r="Q1734" i="2"/>
  <c r="Y1734" i="2" s="1" a="1"/>
  <c r="Y1734" i="2" s="1"/>
  <c r="P1734" i="2"/>
  <c r="Z1734" i="2" s="1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A1734" i="2"/>
  <c r="T1734" i="2" s="1"/>
  <c r="AA1733" i="2"/>
  <c r="S1733" i="2"/>
  <c r="R1733" i="2"/>
  <c r="Q1733" i="2"/>
  <c r="Y1733" i="2" s="1" a="1"/>
  <c r="Y1733" i="2" s="1"/>
  <c r="P1733" i="2"/>
  <c r="Z1733" i="2" s="1"/>
  <c r="N1733" i="2"/>
  <c r="M1733" i="2"/>
  <c r="L1733" i="2"/>
  <c r="K1733" i="2"/>
  <c r="X1733" i="2" s="1"/>
  <c r="J1733" i="2"/>
  <c r="I1733" i="2"/>
  <c r="H1733" i="2"/>
  <c r="G1733" i="2"/>
  <c r="F1733" i="2"/>
  <c r="E1733" i="2"/>
  <c r="D1733" i="2"/>
  <c r="C1733" i="2"/>
  <c r="B1733" i="2"/>
  <c r="A1733" i="2"/>
  <c r="T1733" i="2" s="1"/>
  <c r="AA1732" i="2"/>
  <c r="S1732" i="2"/>
  <c r="R1732" i="2"/>
  <c r="Q1732" i="2"/>
  <c r="Y1732" i="2" s="1" a="1"/>
  <c r="Y1732" i="2" s="1"/>
  <c r="P1732" i="2"/>
  <c r="Z1732" i="2" s="1"/>
  <c r="N1732" i="2"/>
  <c r="M1732" i="2"/>
  <c r="L1732" i="2"/>
  <c r="K1732" i="2"/>
  <c r="X1732" i="2" s="1"/>
  <c r="J1732" i="2"/>
  <c r="I1732" i="2"/>
  <c r="H1732" i="2"/>
  <c r="G1732" i="2"/>
  <c r="F1732" i="2"/>
  <c r="E1732" i="2"/>
  <c r="D1732" i="2"/>
  <c r="C1732" i="2"/>
  <c r="B1732" i="2"/>
  <c r="A1732" i="2"/>
  <c r="T1732" i="2" s="1"/>
  <c r="AA1731" i="2"/>
  <c r="S1731" i="2"/>
  <c r="R1731" i="2"/>
  <c r="Q1731" i="2"/>
  <c r="Y1731" i="2" s="1" a="1"/>
  <c r="Y1731" i="2" s="1"/>
  <c r="P1731" i="2"/>
  <c r="Z1731" i="2" s="1"/>
  <c r="N1731" i="2"/>
  <c r="M1731" i="2"/>
  <c r="L1731" i="2"/>
  <c r="K1731" i="2"/>
  <c r="X1731" i="2" s="1"/>
  <c r="J1731" i="2"/>
  <c r="I1731" i="2"/>
  <c r="H1731" i="2"/>
  <c r="G1731" i="2"/>
  <c r="F1731" i="2"/>
  <c r="E1731" i="2"/>
  <c r="D1731" i="2"/>
  <c r="C1731" i="2"/>
  <c r="B1731" i="2"/>
  <c r="A1731" i="2"/>
  <c r="T1731" i="2" s="1"/>
  <c r="AA1730" i="2"/>
  <c r="S1730" i="2"/>
  <c r="R1730" i="2"/>
  <c r="Q1730" i="2"/>
  <c r="Y1730" i="2" s="1" a="1"/>
  <c r="Y1730" i="2" s="1"/>
  <c r="P1730" i="2"/>
  <c r="Z1730" i="2" s="1"/>
  <c r="N1730" i="2"/>
  <c r="M1730" i="2"/>
  <c r="L1730" i="2"/>
  <c r="K1730" i="2"/>
  <c r="X1730" i="2" s="1"/>
  <c r="J1730" i="2"/>
  <c r="I1730" i="2"/>
  <c r="H1730" i="2"/>
  <c r="G1730" i="2"/>
  <c r="F1730" i="2"/>
  <c r="E1730" i="2"/>
  <c r="D1730" i="2"/>
  <c r="C1730" i="2"/>
  <c r="B1730" i="2"/>
  <c r="A1730" i="2"/>
  <c r="T1730" i="2" s="1"/>
  <c r="AA1729" i="2"/>
  <c r="S1729" i="2"/>
  <c r="R1729" i="2"/>
  <c r="Q1729" i="2"/>
  <c r="Y1729" i="2" s="1" a="1"/>
  <c r="Y1729" i="2" s="1"/>
  <c r="P1729" i="2"/>
  <c r="Z1729" i="2" s="1"/>
  <c r="N1729" i="2"/>
  <c r="M1729" i="2"/>
  <c r="L1729" i="2"/>
  <c r="K1729" i="2"/>
  <c r="X1729" i="2" s="1"/>
  <c r="J1729" i="2"/>
  <c r="I1729" i="2"/>
  <c r="H1729" i="2"/>
  <c r="G1729" i="2"/>
  <c r="F1729" i="2"/>
  <c r="E1729" i="2"/>
  <c r="D1729" i="2"/>
  <c r="C1729" i="2"/>
  <c r="B1729" i="2"/>
  <c r="A1729" i="2"/>
  <c r="T1729" i="2" s="1"/>
  <c r="AA1728" i="2"/>
  <c r="S1728" i="2"/>
  <c r="R1728" i="2"/>
  <c r="Q1728" i="2"/>
  <c r="Y1728" i="2" s="1" a="1"/>
  <c r="Y1728" i="2" s="1"/>
  <c r="P1728" i="2"/>
  <c r="Z1728" i="2" s="1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A1728" i="2"/>
  <c r="T1728" i="2" s="1"/>
  <c r="AA1727" i="2"/>
  <c r="S1727" i="2"/>
  <c r="R1727" i="2"/>
  <c r="Q1727" i="2"/>
  <c r="Y1727" i="2" s="1" a="1"/>
  <c r="Y1727" i="2" s="1"/>
  <c r="P1727" i="2"/>
  <c r="Z1727" i="2" s="1"/>
  <c r="N1727" i="2"/>
  <c r="M1727" i="2"/>
  <c r="L1727" i="2"/>
  <c r="K1727" i="2"/>
  <c r="X1727" i="2" s="1"/>
  <c r="J1727" i="2"/>
  <c r="I1727" i="2"/>
  <c r="H1727" i="2"/>
  <c r="G1727" i="2"/>
  <c r="F1727" i="2"/>
  <c r="E1727" i="2"/>
  <c r="D1727" i="2"/>
  <c r="C1727" i="2"/>
  <c r="B1727" i="2"/>
  <c r="A1727" i="2"/>
  <c r="T1727" i="2" s="1"/>
  <c r="AA1726" i="2"/>
  <c r="S1726" i="2"/>
  <c r="R1726" i="2"/>
  <c r="Q1726" i="2"/>
  <c r="Y1726" i="2" s="1" a="1"/>
  <c r="Y1726" i="2" s="1"/>
  <c r="P1726" i="2"/>
  <c r="Z1726" i="2" s="1"/>
  <c r="N1726" i="2"/>
  <c r="M1726" i="2"/>
  <c r="L1726" i="2"/>
  <c r="K1726" i="2"/>
  <c r="X1726" i="2" s="1"/>
  <c r="J1726" i="2"/>
  <c r="I1726" i="2"/>
  <c r="H1726" i="2"/>
  <c r="G1726" i="2"/>
  <c r="F1726" i="2"/>
  <c r="E1726" i="2"/>
  <c r="D1726" i="2"/>
  <c r="C1726" i="2"/>
  <c r="B1726" i="2"/>
  <c r="A1726" i="2"/>
  <c r="T1726" i="2" s="1"/>
  <c r="AA1725" i="2"/>
  <c r="S1725" i="2"/>
  <c r="R1725" i="2"/>
  <c r="Q1725" i="2"/>
  <c r="Y1725" i="2" s="1" a="1"/>
  <c r="Y1725" i="2" s="1"/>
  <c r="P1725" i="2"/>
  <c r="Z1725" i="2" s="1"/>
  <c r="N1725" i="2"/>
  <c r="M1725" i="2"/>
  <c r="L1725" i="2"/>
  <c r="K1725" i="2"/>
  <c r="X1725" i="2" s="1"/>
  <c r="J1725" i="2"/>
  <c r="I1725" i="2"/>
  <c r="H1725" i="2"/>
  <c r="G1725" i="2"/>
  <c r="F1725" i="2"/>
  <c r="E1725" i="2"/>
  <c r="D1725" i="2"/>
  <c r="C1725" i="2"/>
  <c r="B1725" i="2"/>
  <c r="A1725" i="2"/>
  <c r="T1725" i="2" s="1"/>
  <c r="AA1724" i="2"/>
  <c r="S1724" i="2"/>
  <c r="R1724" i="2"/>
  <c r="Q1724" i="2"/>
  <c r="Y1724" i="2" s="1" a="1"/>
  <c r="Y1724" i="2" s="1"/>
  <c r="P1724" i="2"/>
  <c r="Z1724" i="2" s="1"/>
  <c r="N1724" i="2"/>
  <c r="M1724" i="2"/>
  <c r="L1724" i="2"/>
  <c r="K1724" i="2"/>
  <c r="X1724" i="2" s="1"/>
  <c r="J1724" i="2"/>
  <c r="I1724" i="2"/>
  <c r="H1724" i="2"/>
  <c r="G1724" i="2"/>
  <c r="F1724" i="2"/>
  <c r="E1724" i="2"/>
  <c r="D1724" i="2"/>
  <c r="C1724" i="2"/>
  <c r="B1724" i="2"/>
  <c r="A1724" i="2"/>
  <c r="T1724" i="2" s="1"/>
  <c r="AA1723" i="2"/>
  <c r="S1723" i="2"/>
  <c r="R1723" i="2"/>
  <c r="Q1723" i="2"/>
  <c r="Y1723" i="2" s="1" a="1"/>
  <c r="Y1723" i="2" s="1"/>
  <c r="P1723" i="2"/>
  <c r="Z1723" i="2" s="1"/>
  <c r="N1723" i="2"/>
  <c r="M1723" i="2"/>
  <c r="L1723" i="2"/>
  <c r="K1723" i="2"/>
  <c r="X1723" i="2" s="1"/>
  <c r="J1723" i="2"/>
  <c r="I1723" i="2"/>
  <c r="H1723" i="2"/>
  <c r="G1723" i="2"/>
  <c r="F1723" i="2"/>
  <c r="E1723" i="2"/>
  <c r="D1723" i="2"/>
  <c r="C1723" i="2"/>
  <c r="B1723" i="2"/>
  <c r="A1723" i="2"/>
  <c r="T1723" i="2" s="1"/>
  <c r="AA1722" i="2"/>
  <c r="S1722" i="2"/>
  <c r="R1722" i="2"/>
  <c r="Q1722" i="2"/>
  <c r="Y1722" i="2" s="1" a="1"/>
  <c r="Y1722" i="2" s="1"/>
  <c r="P1722" i="2"/>
  <c r="Z1722" i="2" s="1"/>
  <c r="N1722" i="2"/>
  <c r="M1722" i="2"/>
  <c r="L1722" i="2"/>
  <c r="K1722" i="2"/>
  <c r="X1722" i="2" s="1"/>
  <c r="J1722" i="2"/>
  <c r="I1722" i="2"/>
  <c r="H1722" i="2"/>
  <c r="G1722" i="2"/>
  <c r="F1722" i="2"/>
  <c r="E1722" i="2"/>
  <c r="D1722" i="2"/>
  <c r="C1722" i="2"/>
  <c r="B1722" i="2"/>
  <c r="A1722" i="2"/>
  <c r="T1722" i="2" s="1"/>
  <c r="AA1721" i="2"/>
  <c r="S1721" i="2"/>
  <c r="R1721" i="2"/>
  <c r="Q1721" i="2"/>
  <c r="Y1721" i="2" s="1" a="1"/>
  <c r="Y1721" i="2" s="1"/>
  <c r="P1721" i="2"/>
  <c r="Z1721" i="2" s="1"/>
  <c r="N1721" i="2"/>
  <c r="M1721" i="2"/>
  <c r="L1721" i="2"/>
  <c r="K1721" i="2"/>
  <c r="X1721" i="2" s="1"/>
  <c r="J1721" i="2"/>
  <c r="I1721" i="2"/>
  <c r="H1721" i="2"/>
  <c r="G1721" i="2"/>
  <c r="F1721" i="2"/>
  <c r="E1721" i="2"/>
  <c r="D1721" i="2"/>
  <c r="C1721" i="2"/>
  <c r="B1721" i="2"/>
  <c r="A1721" i="2"/>
  <c r="T1721" i="2" s="1"/>
  <c r="AA1720" i="2"/>
  <c r="S1720" i="2"/>
  <c r="R1720" i="2"/>
  <c r="Q1720" i="2"/>
  <c r="Y1720" i="2" s="1" a="1"/>
  <c r="Y1720" i="2" s="1"/>
  <c r="P1720" i="2"/>
  <c r="Z1720" i="2" s="1"/>
  <c r="N1720" i="2"/>
  <c r="M1720" i="2"/>
  <c r="L1720" i="2"/>
  <c r="K1720" i="2"/>
  <c r="X1720" i="2" s="1"/>
  <c r="J1720" i="2"/>
  <c r="I1720" i="2"/>
  <c r="H1720" i="2"/>
  <c r="G1720" i="2"/>
  <c r="F1720" i="2"/>
  <c r="E1720" i="2"/>
  <c r="D1720" i="2"/>
  <c r="C1720" i="2"/>
  <c r="B1720" i="2"/>
  <c r="A1720" i="2"/>
  <c r="T1720" i="2" s="1"/>
  <c r="AA1719" i="2"/>
  <c r="S1719" i="2"/>
  <c r="R1719" i="2"/>
  <c r="Q1719" i="2"/>
  <c r="Y1719" i="2" s="1" a="1"/>
  <c r="Y1719" i="2" s="1"/>
  <c r="P1719" i="2"/>
  <c r="Z1719" i="2" s="1"/>
  <c r="N1719" i="2"/>
  <c r="M1719" i="2"/>
  <c r="L1719" i="2"/>
  <c r="K1719" i="2"/>
  <c r="X1719" i="2" s="1"/>
  <c r="J1719" i="2"/>
  <c r="I1719" i="2"/>
  <c r="H1719" i="2"/>
  <c r="G1719" i="2"/>
  <c r="F1719" i="2"/>
  <c r="E1719" i="2"/>
  <c r="D1719" i="2"/>
  <c r="C1719" i="2"/>
  <c r="B1719" i="2"/>
  <c r="A1719" i="2"/>
  <c r="T1719" i="2" s="1"/>
  <c r="AA1718" i="2"/>
  <c r="S1718" i="2"/>
  <c r="R1718" i="2"/>
  <c r="Q1718" i="2"/>
  <c r="Y1718" i="2" s="1" a="1"/>
  <c r="Y1718" i="2" s="1"/>
  <c r="P1718" i="2"/>
  <c r="Z1718" i="2" s="1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A1718" i="2"/>
  <c r="T1718" i="2" s="1"/>
  <c r="AA1717" i="2"/>
  <c r="S1717" i="2"/>
  <c r="R1717" i="2"/>
  <c r="Q1717" i="2"/>
  <c r="Y1717" i="2" s="1" a="1"/>
  <c r="Y1717" i="2" s="1"/>
  <c r="P1717" i="2"/>
  <c r="Z1717" i="2" s="1"/>
  <c r="N1717" i="2"/>
  <c r="M1717" i="2"/>
  <c r="L1717" i="2"/>
  <c r="K1717" i="2"/>
  <c r="X1717" i="2" s="1"/>
  <c r="J1717" i="2"/>
  <c r="I1717" i="2"/>
  <c r="H1717" i="2"/>
  <c r="G1717" i="2"/>
  <c r="F1717" i="2"/>
  <c r="E1717" i="2"/>
  <c r="D1717" i="2"/>
  <c r="C1717" i="2"/>
  <c r="B1717" i="2"/>
  <c r="A1717" i="2"/>
  <c r="T1717" i="2" s="1"/>
  <c r="AA1716" i="2"/>
  <c r="S1716" i="2"/>
  <c r="R1716" i="2"/>
  <c r="Q1716" i="2"/>
  <c r="Y1716" i="2" s="1" a="1"/>
  <c r="Y1716" i="2" s="1"/>
  <c r="P1716" i="2"/>
  <c r="Z1716" i="2" s="1"/>
  <c r="N1716" i="2"/>
  <c r="M1716" i="2"/>
  <c r="L1716" i="2"/>
  <c r="K1716" i="2"/>
  <c r="X1716" i="2" s="1"/>
  <c r="J1716" i="2"/>
  <c r="I1716" i="2"/>
  <c r="H1716" i="2"/>
  <c r="G1716" i="2"/>
  <c r="F1716" i="2"/>
  <c r="E1716" i="2"/>
  <c r="D1716" i="2"/>
  <c r="C1716" i="2"/>
  <c r="B1716" i="2"/>
  <c r="A1716" i="2"/>
  <c r="T1716" i="2" s="1"/>
  <c r="AA1715" i="2"/>
  <c r="S1715" i="2"/>
  <c r="R1715" i="2"/>
  <c r="Q1715" i="2"/>
  <c r="Y1715" i="2" s="1" a="1"/>
  <c r="Y1715" i="2" s="1"/>
  <c r="P1715" i="2"/>
  <c r="Z1715" i="2" s="1"/>
  <c r="N1715" i="2"/>
  <c r="M1715" i="2"/>
  <c r="L1715" i="2"/>
  <c r="K1715" i="2"/>
  <c r="X1715" i="2" s="1"/>
  <c r="J1715" i="2"/>
  <c r="I1715" i="2"/>
  <c r="H1715" i="2"/>
  <c r="G1715" i="2"/>
  <c r="F1715" i="2"/>
  <c r="E1715" i="2"/>
  <c r="D1715" i="2"/>
  <c r="C1715" i="2"/>
  <c r="B1715" i="2"/>
  <c r="A1715" i="2"/>
  <c r="T1715" i="2" s="1"/>
  <c r="AA1714" i="2"/>
  <c r="S1714" i="2"/>
  <c r="R1714" i="2"/>
  <c r="Q1714" i="2"/>
  <c r="Y1714" i="2" s="1" a="1"/>
  <c r="Y1714" i="2" s="1"/>
  <c r="P1714" i="2"/>
  <c r="Z1714" i="2" s="1"/>
  <c r="N1714" i="2"/>
  <c r="M1714" i="2"/>
  <c r="L1714" i="2"/>
  <c r="K1714" i="2"/>
  <c r="X1714" i="2" s="1"/>
  <c r="J1714" i="2"/>
  <c r="I1714" i="2"/>
  <c r="H1714" i="2"/>
  <c r="G1714" i="2"/>
  <c r="F1714" i="2"/>
  <c r="E1714" i="2"/>
  <c r="D1714" i="2"/>
  <c r="C1714" i="2"/>
  <c r="B1714" i="2"/>
  <c r="A1714" i="2"/>
  <c r="T1714" i="2" s="1"/>
  <c r="AA1713" i="2"/>
  <c r="S1713" i="2"/>
  <c r="R1713" i="2"/>
  <c r="Q1713" i="2"/>
  <c r="Y1713" i="2" s="1" a="1"/>
  <c r="Y1713" i="2" s="1"/>
  <c r="P1713" i="2"/>
  <c r="Z1713" i="2" s="1"/>
  <c r="N1713" i="2"/>
  <c r="M1713" i="2"/>
  <c r="L1713" i="2"/>
  <c r="K1713" i="2"/>
  <c r="X1713" i="2" s="1"/>
  <c r="J1713" i="2"/>
  <c r="I1713" i="2"/>
  <c r="H1713" i="2"/>
  <c r="G1713" i="2"/>
  <c r="F1713" i="2"/>
  <c r="E1713" i="2"/>
  <c r="D1713" i="2"/>
  <c r="C1713" i="2"/>
  <c r="B1713" i="2"/>
  <c r="A1713" i="2"/>
  <c r="T1713" i="2" s="1"/>
  <c r="AA1712" i="2"/>
  <c r="S1712" i="2"/>
  <c r="R1712" i="2"/>
  <c r="Q1712" i="2"/>
  <c r="Y1712" i="2" s="1" a="1"/>
  <c r="Y1712" i="2" s="1"/>
  <c r="P1712" i="2"/>
  <c r="Z1712" i="2" s="1"/>
  <c r="N1712" i="2"/>
  <c r="M1712" i="2"/>
  <c r="L1712" i="2"/>
  <c r="K1712" i="2"/>
  <c r="X1712" i="2" s="1"/>
  <c r="J1712" i="2"/>
  <c r="I1712" i="2"/>
  <c r="H1712" i="2"/>
  <c r="G1712" i="2"/>
  <c r="F1712" i="2"/>
  <c r="E1712" i="2"/>
  <c r="D1712" i="2"/>
  <c r="C1712" i="2"/>
  <c r="B1712" i="2"/>
  <c r="A1712" i="2"/>
  <c r="T1712" i="2" s="1"/>
  <c r="AA1711" i="2"/>
  <c r="S1711" i="2"/>
  <c r="R1711" i="2"/>
  <c r="Q1711" i="2"/>
  <c r="Y1711" i="2" s="1" a="1"/>
  <c r="Y1711" i="2" s="1"/>
  <c r="P1711" i="2"/>
  <c r="Z1711" i="2" s="1"/>
  <c r="N1711" i="2"/>
  <c r="M1711" i="2"/>
  <c r="L1711" i="2"/>
  <c r="K1711" i="2"/>
  <c r="X1711" i="2" s="1"/>
  <c r="J1711" i="2"/>
  <c r="I1711" i="2"/>
  <c r="H1711" i="2"/>
  <c r="G1711" i="2"/>
  <c r="F1711" i="2"/>
  <c r="E1711" i="2"/>
  <c r="D1711" i="2"/>
  <c r="C1711" i="2"/>
  <c r="B1711" i="2"/>
  <c r="A1711" i="2"/>
  <c r="T1711" i="2" s="1"/>
  <c r="AA1710" i="2"/>
  <c r="S1710" i="2"/>
  <c r="R1710" i="2"/>
  <c r="Q1710" i="2"/>
  <c r="Y1710" i="2" s="1" a="1"/>
  <c r="Y1710" i="2" s="1"/>
  <c r="P1710" i="2"/>
  <c r="Z1710" i="2" s="1"/>
  <c r="N1710" i="2"/>
  <c r="M1710" i="2"/>
  <c r="L1710" i="2"/>
  <c r="K1710" i="2"/>
  <c r="X1710" i="2" s="1"/>
  <c r="J1710" i="2"/>
  <c r="I1710" i="2"/>
  <c r="H1710" i="2"/>
  <c r="G1710" i="2"/>
  <c r="F1710" i="2"/>
  <c r="E1710" i="2"/>
  <c r="D1710" i="2"/>
  <c r="C1710" i="2"/>
  <c r="B1710" i="2"/>
  <c r="A1710" i="2"/>
  <c r="T1710" i="2" s="1"/>
  <c r="AA1709" i="2"/>
  <c r="S1709" i="2"/>
  <c r="R1709" i="2"/>
  <c r="Q1709" i="2"/>
  <c r="Y1709" i="2" s="1" a="1"/>
  <c r="Y1709" i="2" s="1"/>
  <c r="P1709" i="2"/>
  <c r="Z1709" i="2" s="1"/>
  <c r="N1709" i="2"/>
  <c r="M1709" i="2"/>
  <c r="L1709" i="2"/>
  <c r="K1709" i="2"/>
  <c r="X1709" i="2" s="1"/>
  <c r="J1709" i="2"/>
  <c r="I1709" i="2"/>
  <c r="H1709" i="2"/>
  <c r="G1709" i="2"/>
  <c r="F1709" i="2"/>
  <c r="E1709" i="2"/>
  <c r="D1709" i="2"/>
  <c r="C1709" i="2"/>
  <c r="B1709" i="2"/>
  <c r="A1709" i="2"/>
  <c r="T1709" i="2" s="1"/>
  <c r="AA1708" i="2"/>
  <c r="S1708" i="2"/>
  <c r="R1708" i="2"/>
  <c r="Q1708" i="2"/>
  <c r="Y1708" i="2" s="1" a="1"/>
  <c r="Y1708" i="2" s="1"/>
  <c r="P1708" i="2"/>
  <c r="Z1708" i="2" s="1"/>
  <c r="N1708" i="2"/>
  <c r="M1708" i="2"/>
  <c r="L1708" i="2"/>
  <c r="K1708" i="2"/>
  <c r="X1708" i="2" s="1"/>
  <c r="J1708" i="2"/>
  <c r="I1708" i="2"/>
  <c r="H1708" i="2"/>
  <c r="G1708" i="2"/>
  <c r="F1708" i="2"/>
  <c r="E1708" i="2"/>
  <c r="D1708" i="2"/>
  <c r="C1708" i="2"/>
  <c r="B1708" i="2"/>
  <c r="A1708" i="2"/>
  <c r="T1708" i="2" s="1"/>
  <c r="AA1707" i="2"/>
  <c r="S1707" i="2"/>
  <c r="R1707" i="2"/>
  <c r="Q1707" i="2"/>
  <c r="Y1707" i="2" s="1" a="1"/>
  <c r="Y1707" i="2" s="1"/>
  <c r="P1707" i="2"/>
  <c r="Z1707" i="2" s="1"/>
  <c r="N1707" i="2"/>
  <c r="M1707" i="2"/>
  <c r="L1707" i="2"/>
  <c r="K1707" i="2"/>
  <c r="X1707" i="2" s="1"/>
  <c r="J1707" i="2"/>
  <c r="I1707" i="2"/>
  <c r="H1707" i="2"/>
  <c r="G1707" i="2"/>
  <c r="F1707" i="2"/>
  <c r="E1707" i="2"/>
  <c r="D1707" i="2"/>
  <c r="C1707" i="2"/>
  <c r="B1707" i="2"/>
  <c r="A1707" i="2"/>
  <c r="T1707" i="2" s="1"/>
  <c r="AA1706" i="2"/>
  <c r="S1706" i="2"/>
  <c r="R1706" i="2"/>
  <c r="Q1706" i="2"/>
  <c r="Y1706" i="2" s="1" a="1"/>
  <c r="Y1706" i="2" s="1"/>
  <c r="P1706" i="2"/>
  <c r="Z1706" i="2" s="1"/>
  <c r="N1706" i="2"/>
  <c r="M1706" i="2"/>
  <c r="L1706" i="2"/>
  <c r="K1706" i="2"/>
  <c r="X1706" i="2" s="1"/>
  <c r="J1706" i="2"/>
  <c r="I1706" i="2"/>
  <c r="H1706" i="2"/>
  <c r="G1706" i="2"/>
  <c r="F1706" i="2"/>
  <c r="E1706" i="2"/>
  <c r="D1706" i="2"/>
  <c r="C1706" i="2"/>
  <c r="B1706" i="2"/>
  <c r="A1706" i="2"/>
  <c r="T1706" i="2" s="1"/>
  <c r="AA1705" i="2"/>
  <c r="S1705" i="2"/>
  <c r="R1705" i="2"/>
  <c r="Q1705" i="2"/>
  <c r="Y1705" i="2" s="1" a="1"/>
  <c r="Y1705" i="2" s="1"/>
  <c r="P1705" i="2"/>
  <c r="Z1705" i="2" s="1"/>
  <c r="N1705" i="2"/>
  <c r="M1705" i="2"/>
  <c r="L1705" i="2"/>
  <c r="K1705" i="2"/>
  <c r="X1705" i="2" s="1"/>
  <c r="J1705" i="2"/>
  <c r="I1705" i="2"/>
  <c r="H1705" i="2"/>
  <c r="G1705" i="2"/>
  <c r="F1705" i="2"/>
  <c r="E1705" i="2"/>
  <c r="D1705" i="2"/>
  <c r="C1705" i="2"/>
  <c r="B1705" i="2"/>
  <c r="A1705" i="2"/>
  <c r="T1705" i="2" s="1"/>
  <c r="AA1704" i="2"/>
  <c r="S1704" i="2"/>
  <c r="R1704" i="2"/>
  <c r="Q1704" i="2"/>
  <c r="Y1704" i="2" s="1" a="1"/>
  <c r="Y1704" i="2" s="1"/>
  <c r="P1704" i="2"/>
  <c r="Z1704" i="2" s="1"/>
  <c r="N1704" i="2"/>
  <c r="M1704" i="2"/>
  <c r="L1704" i="2"/>
  <c r="K1704" i="2"/>
  <c r="X1704" i="2" s="1"/>
  <c r="J1704" i="2"/>
  <c r="I1704" i="2"/>
  <c r="H1704" i="2"/>
  <c r="G1704" i="2"/>
  <c r="F1704" i="2"/>
  <c r="E1704" i="2"/>
  <c r="D1704" i="2"/>
  <c r="C1704" i="2"/>
  <c r="B1704" i="2"/>
  <c r="A1704" i="2"/>
  <c r="T1704" i="2" s="1"/>
  <c r="AA1703" i="2"/>
  <c r="S1703" i="2"/>
  <c r="R1703" i="2"/>
  <c r="Q1703" i="2"/>
  <c r="Y1703" i="2" s="1" a="1"/>
  <c r="Y1703" i="2" s="1"/>
  <c r="P1703" i="2"/>
  <c r="Z1703" i="2" s="1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A1703" i="2"/>
  <c r="T1703" i="2" s="1"/>
  <c r="AA1702" i="2"/>
  <c r="S1702" i="2"/>
  <c r="R1702" i="2"/>
  <c r="Q1702" i="2"/>
  <c r="Y1702" i="2" s="1" a="1"/>
  <c r="Y1702" i="2" s="1"/>
  <c r="P1702" i="2"/>
  <c r="Z1702" i="2" s="1"/>
  <c r="N1702" i="2"/>
  <c r="M1702" i="2"/>
  <c r="L1702" i="2"/>
  <c r="K1702" i="2"/>
  <c r="X1702" i="2" s="1"/>
  <c r="J1702" i="2"/>
  <c r="I1702" i="2"/>
  <c r="H1702" i="2"/>
  <c r="G1702" i="2"/>
  <c r="F1702" i="2"/>
  <c r="E1702" i="2"/>
  <c r="D1702" i="2"/>
  <c r="C1702" i="2"/>
  <c r="B1702" i="2"/>
  <c r="A1702" i="2"/>
  <c r="T1702" i="2" s="1"/>
  <c r="AA1701" i="2"/>
  <c r="S1701" i="2"/>
  <c r="R1701" i="2"/>
  <c r="Q1701" i="2"/>
  <c r="Y1701" i="2" s="1" a="1"/>
  <c r="Y1701" i="2" s="1"/>
  <c r="P1701" i="2"/>
  <c r="Z1701" i="2" s="1"/>
  <c r="N1701" i="2"/>
  <c r="M1701" i="2"/>
  <c r="L1701" i="2"/>
  <c r="K1701" i="2"/>
  <c r="X1701" i="2" s="1"/>
  <c r="J1701" i="2"/>
  <c r="I1701" i="2"/>
  <c r="H1701" i="2"/>
  <c r="G1701" i="2"/>
  <c r="F1701" i="2"/>
  <c r="E1701" i="2"/>
  <c r="D1701" i="2"/>
  <c r="C1701" i="2"/>
  <c r="B1701" i="2"/>
  <c r="A1701" i="2"/>
  <c r="T1701" i="2" s="1"/>
  <c r="AA1700" i="2"/>
  <c r="S1700" i="2"/>
  <c r="R1700" i="2"/>
  <c r="Q1700" i="2"/>
  <c r="Y1700" i="2" s="1" a="1"/>
  <c r="Y1700" i="2" s="1"/>
  <c r="P1700" i="2"/>
  <c r="Z1700" i="2" s="1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A1700" i="2"/>
  <c r="T1700" i="2" s="1"/>
  <c r="AA1699" i="2"/>
  <c r="S1699" i="2"/>
  <c r="R1699" i="2"/>
  <c r="Q1699" i="2"/>
  <c r="Y1699" i="2" s="1" a="1"/>
  <c r="Y1699" i="2" s="1"/>
  <c r="P1699" i="2"/>
  <c r="Z1699" i="2" s="1"/>
  <c r="N1699" i="2"/>
  <c r="M1699" i="2"/>
  <c r="L1699" i="2"/>
  <c r="K1699" i="2"/>
  <c r="X1699" i="2" s="1"/>
  <c r="J1699" i="2"/>
  <c r="I1699" i="2"/>
  <c r="H1699" i="2"/>
  <c r="G1699" i="2"/>
  <c r="F1699" i="2"/>
  <c r="E1699" i="2"/>
  <c r="D1699" i="2"/>
  <c r="C1699" i="2"/>
  <c r="B1699" i="2"/>
  <c r="A1699" i="2"/>
  <c r="T1699" i="2" s="1"/>
  <c r="AA1698" i="2"/>
  <c r="S1698" i="2"/>
  <c r="R1698" i="2"/>
  <c r="Q1698" i="2"/>
  <c r="Y1698" i="2" s="1" a="1"/>
  <c r="Y1698" i="2" s="1"/>
  <c r="P1698" i="2"/>
  <c r="Z1698" i="2" s="1"/>
  <c r="N1698" i="2"/>
  <c r="M1698" i="2"/>
  <c r="L1698" i="2"/>
  <c r="K1698" i="2"/>
  <c r="X1698" i="2" s="1"/>
  <c r="J1698" i="2"/>
  <c r="I1698" i="2"/>
  <c r="H1698" i="2"/>
  <c r="G1698" i="2"/>
  <c r="F1698" i="2"/>
  <c r="E1698" i="2"/>
  <c r="D1698" i="2"/>
  <c r="C1698" i="2"/>
  <c r="B1698" i="2"/>
  <c r="A1698" i="2"/>
  <c r="T1698" i="2" s="1"/>
  <c r="AA1697" i="2"/>
  <c r="S1697" i="2"/>
  <c r="R1697" i="2"/>
  <c r="Q1697" i="2"/>
  <c r="Y1697" i="2" s="1" a="1"/>
  <c r="Y1697" i="2" s="1"/>
  <c r="P1697" i="2"/>
  <c r="Z1697" i="2" s="1"/>
  <c r="N1697" i="2"/>
  <c r="M1697" i="2"/>
  <c r="L1697" i="2"/>
  <c r="K1697" i="2"/>
  <c r="X1697" i="2" s="1"/>
  <c r="J1697" i="2"/>
  <c r="I1697" i="2"/>
  <c r="H1697" i="2"/>
  <c r="G1697" i="2"/>
  <c r="F1697" i="2"/>
  <c r="E1697" i="2"/>
  <c r="D1697" i="2"/>
  <c r="C1697" i="2"/>
  <c r="B1697" i="2"/>
  <c r="A1697" i="2"/>
  <c r="T1697" i="2" s="1"/>
  <c r="AA1696" i="2"/>
  <c r="S1696" i="2"/>
  <c r="R1696" i="2"/>
  <c r="Q1696" i="2"/>
  <c r="Y1696" i="2" s="1" a="1"/>
  <c r="Y1696" i="2" s="1"/>
  <c r="P1696" i="2"/>
  <c r="Z1696" i="2" s="1"/>
  <c r="N1696" i="2"/>
  <c r="M1696" i="2"/>
  <c r="L1696" i="2"/>
  <c r="K1696" i="2"/>
  <c r="X1696" i="2" s="1"/>
  <c r="J1696" i="2"/>
  <c r="I1696" i="2"/>
  <c r="H1696" i="2"/>
  <c r="G1696" i="2"/>
  <c r="F1696" i="2"/>
  <c r="E1696" i="2"/>
  <c r="D1696" i="2"/>
  <c r="C1696" i="2"/>
  <c r="B1696" i="2"/>
  <c r="A1696" i="2"/>
  <c r="T1696" i="2" s="1"/>
  <c r="AA1695" i="2"/>
  <c r="S1695" i="2"/>
  <c r="R1695" i="2"/>
  <c r="Q1695" i="2"/>
  <c r="Y1695" i="2" s="1" a="1"/>
  <c r="Y1695" i="2" s="1"/>
  <c r="P1695" i="2"/>
  <c r="Z1695" i="2" s="1"/>
  <c r="N1695" i="2"/>
  <c r="M1695" i="2"/>
  <c r="L1695" i="2"/>
  <c r="K1695" i="2"/>
  <c r="X1695" i="2" s="1"/>
  <c r="J1695" i="2"/>
  <c r="I1695" i="2"/>
  <c r="H1695" i="2"/>
  <c r="G1695" i="2"/>
  <c r="F1695" i="2"/>
  <c r="E1695" i="2"/>
  <c r="D1695" i="2"/>
  <c r="C1695" i="2"/>
  <c r="B1695" i="2"/>
  <c r="A1695" i="2"/>
  <c r="T1695" i="2" s="1"/>
  <c r="AA1694" i="2"/>
  <c r="S1694" i="2"/>
  <c r="R1694" i="2"/>
  <c r="Q1694" i="2"/>
  <c r="Y1694" i="2" s="1" a="1"/>
  <c r="Y1694" i="2" s="1"/>
  <c r="P1694" i="2"/>
  <c r="Z1694" i="2" s="1"/>
  <c r="N1694" i="2"/>
  <c r="M1694" i="2"/>
  <c r="L1694" i="2"/>
  <c r="K1694" i="2"/>
  <c r="X1694" i="2" s="1"/>
  <c r="J1694" i="2"/>
  <c r="I1694" i="2"/>
  <c r="H1694" i="2"/>
  <c r="G1694" i="2"/>
  <c r="F1694" i="2"/>
  <c r="E1694" i="2"/>
  <c r="D1694" i="2"/>
  <c r="C1694" i="2"/>
  <c r="B1694" i="2"/>
  <c r="A1694" i="2"/>
  <c r="T1694" i="2" s="1"/>
  <c r="AA1693" i="2"/>
  <c r="S1693" i="2"/>
  <c r="R1693" i="2"/>
  <c r="Q1693" i="2"/>
  <c r="Y1693" i="2" s="1" a="1"/>
  <c r="Y1693" i="2" s="1"/>
  <c r="P1693" i="2"/>
  <c r="Z1693" i="2" s="1"/>
  <c r="N1693" i="2"/>
  <c r="M1693" i="2"/>
  <c r="L1693" i="2"/>
  <c r="K1693" i="2"/>
  <c r="X1693" i="2" s="1"/>
  <c r="J1693" i="2"/>
  <c r="I1693" i="2"/>
  <c r="H1693" i="2"/>
  <c r="G1693" i="2"/>
  <c r="F1693" i="2"/>
  <c r="E1693" i="2"/>
  <c r="D1693" i="2"/>
  <c r="C1693" i="2"/>
  <c r="B1693" i="2"/>
  <c r="A1693" i="2"/>
  <c r="T1693" i="2" s="1"/>
  <c r="AA1692" i="2"/>
  <c r="S1692" i="2"/>
  <c r="R1692" i="2"/>
  <c r="Q1692" i="2"/>
  <c r="Y1692" i="2" s="1" a="1"/>
  <c r="Y1692" i="2" s="1"/>
  <c r="P1692" i="2"/>
  <c r="Z1692" i="2" s="1"/>
  <c r="N1692" i="2"/>
  <c r="M1692" i="2"/>
  <c r="L1692" i="2"/>
  <c r="K1692" i="2"/>
  <c r="X1692" i="2" s="1"/>
  <c r="J1692" i="2"/>
  <c r="I1692" i="2"/>
  <c r="H1692" i="2"/>
  <c r="G1692" i="2"/>
  <c r="F1692" i="2"/>
  <c r="E1692" i="2"/>
  <c r="D1692" i="2"/>
  <c r="C1692" i="2"/>
  <c r="B1692" i="2"/>
  <c r="A1692" i="2"/>
  <c r="T1692" i="2" s="1"/>
  <c r="AA1691" i="2"/>
  <c r="S1691" i="2"/>
  <c r="R1691" i="2"/>
  <c r="Q1691" i="2"/>
  <c r="Y1691" i="2" s="1" a="1"/>
  <c r="Y1691" i="2" s="1"/>
  <c r="P1691" i="2"/>
  <c r="Z1691" i="2" s="1"/>
  <c r="N1691" i="2"/>
  <c r="M1691" i="2"/>
  <c r="L1691" i="2"/>
  <c r="K1691" i="2"/>
  <c r="X1691" i="2" s="1"/>
  <c r="J1691" i="2"/>
  <c r="I1691" i="2"/>
  <c r="H1691" i="2"/>
  <c r="G1691" i="2"/>
  <c r="F1691" i="2"/>
  <c r="E1691" i="2"/>
  <c r="D1691" i="2"/>
  <c r="C1691" i="2"/>
  <c r="B1691" i="2"/>
  <c r="A1691" i="2"/>
  <c r="T1691" i="2" s="1"/>
  <c r="AA1690" i="2"/>
  <c r="S1690" i="2"/>
  <c r="R1690" i="2"/>
  <c r="Q1690" i="2"/>
  <c r="Y1690" i="2" s="1" a="1"/>
  <c r="Y1690" i="2" s="1"/>
  <c r="P1690" i="2"/>
  <c r="Z1690" i="2" s="1"/>
  <c r="N1690" i="2"/>
  <c r="M1690" i="2"/>
  <c r="L1690" i="2"/>
  <c r="K1690" i="2"/>
  <c r="X1690" i="2" s="1"/>
  <c r="J1690" i="2"/>
  <c r="I1690" i="2"/>
  <c r="H1690" i="2"/>
  <c r="G1690" i="2"/>
  <c r="F1690" i="2"/>
  <c r="E1690" i="2"/>
  <c r="D1690" i="2"/>
  <c r="C1690" i="2"/>
  <c r="B1690" i="2"/>
  <c r="A1690" i="2"/>
  <c r="T1690" i="2" s="1"/>
  <c r="AA1689" i="2"/>
  <c r="S1689" i="2"/>
  <c r="R1689" i="2"/>
  <c r="Q1689" i="2"/>
  <c r="Y1689" i="2" s="1" a="1"/>
  <c r="Y1689" i="2" s="1"/>
  <c r="P1689" i="2"/>
  <c r="Z1689" i="2" s="1"/>
  <c r="N1689" i="2"/>
  <c r="M1689" i="2"/>
  <c r="L1689" i="2"/>
  <c r="K1689" i="2"/>
  <c r="X1689" i="2" s="1"/>
  <c r="J1689" i="2"/>
  <c r="I1689" i="2"/>
  <c r="H1689" i="2"/>
  <c r="G1689" i="2"/>
  <c r="F1689" i="2"/>
  <c r="E1689" i="2"/>
  <c r="D1689" i="2"/>
  <c r="C1689" i="2"/>
  <c r="B1689" i="2"/>
  <c r="A1689" i="2"/>
  <c r="T1689" i="2" s="1"/>
  <c r="AA1688" i="2"/>
  <c r="S1688" i="2"/>
  <c r="R1688" i="2"/>
  <c r="Q1688" i="2"/>
  <c r="Y1688" i="2" s="1" a="1"/>
  <c r="Y1688" i="2" s="1"/>
  <c r="P1688" i="2"/>
  <c r="Z1688" i="2" s="1"/>
  <c r="N1688" i="2"/>
  <c r="M1688" i="2"/>
  <c r="L1688" i="2"/>
  <c r="K1688" i="2"/>
  <c r="X1688" i="2" s="1"/>
  <c r="J1688" i="2"/>
  <c r="I1688" i="2"/>
  <c r="H1688" i="2"/>
  <c r="G1688" i="2"/>
  <c r="F1688" i="2"/>
  <c r="E1688" i="2"/>
  <c r="D1688" i="2"/>
  <c r="C1688" i="2"/>
  <c r="B1688" i="2"/>
  <c r="A1688" i="2"/>
  <c r="T1688" i="2" s="1"/>
  <c r="AA1687" i="2"/>
  <c r="S1687" i="2"/>
  <c r="R1687" i="2"/>
  <c r="Q1687" i="2"/>
  <c r="Y1687" i="2" s="1" a="1"/>
  <c r="Y1687" i="2" s="1"/>
  <c r="P1687" i="2"/>
  <c r="Z1687" i="2" s="1"/>
  <c r="N1687" i="2"/>
  <c r="M1687" i="2"/>
  <c r="L1687" i="2"/>
  <c r="K1687" i="2"/>
  <c r="X1687" i="2" s="1"/>
  <c r="J1687" i="2"/>
  <c r="I1687" i="2"/>
  <c r="H1687" i="2"/>
  <c r="G1687" i="2"/>
  <c r="F1687" i="2"/>
  <c r="E1687" i="2"/>
  <c r="D1687" i="2"/>
  <c r="C1687" i="2"/>
  <c r="B1687" i="2"/>
  <c r="A1687" i="2"/>
  <c r="T1687" i="2" s="1"/>
  <c r="AA1686" i="2"/>
  <c r="S1686" i="2"/>
  <c r="R1686" i="2"/>
  <c r="Q1686" i="2"/>
  <c r="Y1686" i="2" s="1" a="1"/>
  <c r="Y1686" i="2" s="1"/>
  <c r="P1686" i="2"/>
  <c r="Z1686" i="2" s="1"/>
  <c r="N1686" i="2"/>
  <c r="M1686" i="2"/>
  <c r="L1686" i="2"/>
  <c r="K1686" i="2"/>
  <c r="X1686" i="2" s="1"/>
  <c r="J1686" i="2"/>
  <c r="I1686" i="2"/>
  <c r="H1686" i="2"/>
  <c r="G1686" i="2"/>
  <c r="F1686" i="2"/>
  <c r="E1686" i="2"/>
  <c r="D1686" i="2"/>
  <c r="C1686" i="2"/>
  <c r="B1686" i="2"/>
  <c r="A1686" i="2"/>
  <c r="T1686" i="2" s="1"/>
  <c r="AA1685" i="2"/>
  <c r="S1685" i="2"/>
  <c r="R1685" i="2"/>
  <c r="Q1685" i="2"/>
  <c r="Y1685" i="2" s="1" a="1"/>
  <c r="Y1685" i="2" s="1"/>
  <c r="P1685" i="2"/>
  <c r="Z1685" i="2" s="1"/>
  <c r="N1685" i="2"/>
  <c r="M1685" i="2"/>
  <c r="L1685" i="2"/>
  <c r="K1685" i="2"/>
  <c r="X1685" i="2" s="1"/>
  <c r="J1685" i="2"/>
  <c r="I1685" i="2"/>
  <c r="H1685" i="2"/>
  <c r="G1685" i="2"/>
  <c r="F1685" i="2"/>
  <c r="E1685" i="2"/>
  <c r="D1685" i="2"/>
  <c r="C1685" i="2"/>
  <c r="B1685" i="2"/>
  <c r="A1685" i="2"/>
  <c r="T1685" i="2" s="1"/>
  <c r="AA1684" i="2"/>
  <c r="S1684" i="2"/>
  <c r="R1684" i="2"/>
  <c r="Q1684" i="2"/>
  <c r="Y1684" i="2" s="1" a="1"/>
  <c r="Y1684" i="2" s="1"/>
  <c r="P1684" i="2"/>
  <c r="Z1684" i="2" s="1"/>
  <c r="N1684" i="2"/>
  <c r="M1684" i="2"/>
  <c r="L1684" i="2"/>
  <c r="K1684" i="2"/>
  <c r="X1684" i="2" s="1"/>
  <c r="J1684" i="2"/>
  <c r="I1684" i="2"/>
  <c r="H1684" i="2"/>
  <c r="G1684" i="2"/>
  <c r="F1684" i="2"/>
  <c r="E1684" i="2"/>
  <c r="D1684" i="2"/>
  <c r="C1684" i="2"/>
  <c r="B1684" i="2"/>
  <c r="A1684" i="2"/>
  <c r="T1684" i="2" s="1"/>
  <c r="AA1683" i="2"/>
  <c r="S1683" i="2"/>
  <c r="R1683" i="2"/>
  <c r="Q1683" i="2"/>
  <c r="Y1683" i="2" s="1" a="1"/>
  <c r="Y1683" i="2" s="1"/>
  <c r="P1683" i="2"/>
  <c r="Z1683" i="2" s="1"/>
  <c r="N1683" i="2"/>
  <c r="M1683" i="2"/>
  <c r="L1683" i="2"/>
  <c r="K1683" i="2"/>
  <c r="X1683" i="2" s="1"/>
  <c r="J1683" i="2"/>
  <c r="I1683" i="2"/>
  <c r="H1683" i="2"/>
  <c r="G1683" i="2"/>
  <c r="F1683" i="2"/>
  <c r="E1683" i="2"/>
  <c r="D1683" i="2"/>
  <c r="C1683" i="2"/>
  <c r="B1683" i="2"/>
  <c r="A1683" i="2"/>
  <c r="T1683" i="2" s="1"/>
  <c r="AA1682" i="2"/>
  <c r="S1682" i="2"/>
  <c r="R1682" i="2"/>
  <c r="Q1682" i="2"/>
  <c r="Y1682" i="2" s="1" a="1"/>
  <c r="Y1682" i="2" s="1"/>
  <c r="P1682" i="2"/>
  <c r="Z1682" i="2" s="1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A1682" i="2"/>
  <c r="T1682" i="2" s="1"/>
  <c r="AA1681" i="2"/>
  <c r="S1681" i="2"/>
  <c r="R1681" i="2"/>
  <c r="Q1681" i="2"/>
  <c r="Y1681" i="2" s="1" a="1"/>
  <c r="Y1681" i="2" s="1"/>
  <c r="P1681" i="2"/>
  <c r="Z1681" i="2" s="1"/>
  <c r="N1681" i="2"/>
  <c r="M1681" i="2"/>
  <c r="L1681" i="2"/>
  <c r="K1681" i="2"/>
  <c r="X1681" i="2" s="1"/>
  <c r="J1681" i="2"/>
  <c r="I1681" i="2"/>
  <c r="H1681" i="2"/>
  <c r="G1681" i="2"/>
  <c r="F1681" i="2"/>
  <c r="E1681" i="2"/>
  <c r="D1681" i="2"/>
  <c r="C1681" i="2"/>
  <c r="B1681" i="2"/>
  <c r="A1681" i="2"/>
  <c r="T1681" i="2" s="1"/>
  <c r="AA1680" i="2"/>
  <c r="S1680" i="2"/>
  <c r="R1680" i="2"/>
  <c r="Q1680" i="2"/>
  <c r="Y1680" i="2" s="1" a="1"/>
  <c r="Y1680" i="2" s="1"/>
  <c r="P1680" i="2"/>
  <c r="Z1680" i="2" s="1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A1680" i="2"/>
  <c r="T1680" i="2" s="1"/>
  <c r="AA1679" i="2"/>
  <c r="S1679" i="2"/>
  <c r="R1679" i="2"/>
  <c r="Q1679" i="2"/>
  <c r="Y1679" i="2" s="1" a="1"/>
  <c r="Y1679" i="2" s="1"/>
  <c r="P1679" i="2"/>
  <c r="Z1679" i="2" s="1"/>
  <c r="N1679" i="2"/>
  <c r="M1679" i="2"/>
  <c r="L1679" i="2"/>
  <c r="K1679" i="2"/>
  <c r="X1679" i="2" s="1"/>
  <c r="J1679" i="2"/>
  <c r="I1679" i="2"/>
  <c r="H1679" i="2"/>
  <c r="G1679" i="2"/>
  <c r="F1679" i="2"/>
  <c r="E1679" i="2"/>
  <c r="D1679" i="2"/>
  <c r="C1679" i="2"/>
  <c r="B1679" i="2"/>
  <c r="A1679" i="2"/>
  <c r="T1679" i="2" s="1"/>
  <c r="AA1678" i="2"/>
  <c r="S1678" i="2"/>
  <c r="R1678" i="2"/>
  <c r="Q1678" i="2"/>
  <c r="Y1678" i="2" s="1" a="1"/>
  <c r="Y1678" i="2" s="1"/>
  <c r="P1678" i="2"/>
  <c r="Z1678" i="2" s="1"/>
  <c r="N1678" i="2"/>
  <c r="M1678" i="2"/>
  <c r="L1678" i="2"/>
  <c r="K1678" i="2"/>
  <c r="X1678" i="2" s="1"/>
  <c r="J1678" i="2"/>
  <c r="I1678" i="2"/>
  <c r="H1678" i="2"/>
  <c r="G1678" i="2"/>
  <c r="F1678" i="2"/>
  <c r="E1678" i="2"/>
  <c r="D1678" i="2"/>
  <c r="C1678" i="2"/>
  <c r="B1678" i="2"/>
  <c r="A1678" i="2"/>
  <c r="T1678" i="2" s="1"/>
  <c r="AA1677" i="2"/>
  <c r="S1677" i="2"/>
  <c r="R1677" i="2"/>
  <c r="Q1677" i="2"/>
  <c r="Y1677" i="2" s="1" a="1"/>
  <c r="Y1677" i="2" s="1"/>
  <c r="P1677" i="2"/>
  <c r="Z1677" i="2" s="1"/>
  <c r="N1677" i="2"/>
  <c r="M1677" i="2"/>
  <c r="L1677" i="2"/>
  <c r="K1677" i="2"/>
  <c r="X1677" i="2" s="1"/>
  <c r="J1677" i="2"/>
  <c r="I1677" i="2"/>
  <c r="H1677" i="2"/>
  <c r="G1677" i="2"/>
  <c r="F1677" i="2"/>
  <c r="E1677" i="2"/>
  <c r="D1677" i="2"/>
  <c r="C1677" i="2"/>
  <c r="B1677" i="2"/>
  <c r="A1677" i="2"/>
  <c r="T1677" i="2" s="1"/>
  <c r="AA1676" i="2"/>
  <c r="S1676" i="2"/>
  <c r="R1676" i="2"/>
  <c r="Q1676" i="2"/>
  <c r="Y1676" i="2" s="1" a="1"/>
  <c r="Y1676" i="2" s="1"/>
  <c r="P1676" i="2"/>
  <c r="Z1676" i="2" s="1"/>
  <c r="N1676" i="2"/>
  <c r="M1676" i="2"/>
  <c r="L1676" i="2"/>
  <c r="K1676" i="2"/>
  <c r="X1676" i="2" s="1"/>
  <c r="J1676" i="2"/>
  <c r="I1676" i="2"/>
  <c r="H1676" i="2"/>
  <c r="G1676" i="2"/>
  <c r="F1676" i="2"/>
  <c r="E1676" i="2"/>
  <c r="D1676" i="2"/>
  <c r="C1676" i="2"/>
  <c r="B1676" i="2"/>
  <c r="A1676" i="2"/>
  <c r="T1676" i="2" s="1"/>
  <c r="AA1675" i="2"/>
  <c r="S1675" i="2"/>
  <c r="R1675" i="2"/>
  <c r="Q1675" i="2"/>
  <c r="Y1675" i="2" s="1" a="1"/>
  <c r="Y1675" i="2" s="1"/>
  <c r="P1675" i="2"/>
  <c r="Z1675" i="2" s="1"/>
  <c r="N1675" i="2"/>
  <c r="M1675" i="2"/>
  <c r="L1675" i="2"/>
  <c r="K1675" i="2"/>
  <c r="X1675" i="2" s="1"/>
  <c r="J1675" i="2"/>
  <c r="I1675" i="2"/>
  <c r="H1675" i="2"/>
  <c r="G1675" i="2"/>
  <c r="F1675" i="2"/>
  <c r="E1675" i="2"/>
  <c r="D1675" i="2"/>
  <c r="C1675" i="2"/>
  <c r="B1675" i="2"/>
  <c r="A1675" i="2"/>
  <c r="T1675" i="2" s="1"/>
  <c r="AA1674" i="2"/>
  <c r="S1674" i="2"/>
  <c r="R1674" i="2"/>
  <c r="Q1674" i="2"/>
  <c r="Y1674" i="2" s="1" a="1"/>
  <c r="Y1674" i="2" s="1"/>
  <c r="P1674" i="2"/>
  <c r="Z1674" i="2" s="1"/>
  <c r="N1674" i="2"/>
  <c r="M1674" i="2"/>
  <c r="L1674" i="2"/>
  <c r="K1674" i="2"/>
  <c r="X1674" i="2" s="1"/>
  <c r="J1674" i="2"/>
  <c r="I1674" i="2"/>
  <c r="H1674" i="2"/>
  <c r="G1674" i="2"/>
  <c r="F1674" i="2"/>
  <c r="E1674" i="2"/>
  <c r="D1674" i="2"/>
  <c r="C1674" i="2"/>
  <c r="B1674" i="2"/>
  <c r="A1674" i="2"/>
  <c r="T1674" i="2" s="1"/>
  <c r="AA1673" i="2"/>
  <c r="S1673" i="2"/>
  <c r="R1673" i="2"/>
  <c r="Q1673" i="2"/>
  <c r="Y1673" i="2" s="1" a="1"/>
  <c r="Y1673" i="2" s="1"/>
  <c r="P1673" i="2"/>
  <c r="Z1673" i="2" s="1"/>
  <c r="N1673" i="2"/>
  <c r="M1673" i="2"/>
  <c r="L1673" i="2"/>
  <c r="K1673" i="2"/>
  <c r="X1673" i="2" s="1"/>
  <c r="J1673" i="2"/>
  <c r="I1673" i="2"/>
  <c r="H1673" i="2"/>
  <c r="G1673" i="2"/>
  <c r="F1673" i="2"/>
  <c r="E1673" i="2"/>
  <c r="D1673" i="2"/>
  <c r="C1673" i="2"/>
  <c r="B1673" i="2"/>
  <c r="A1673" i="2"/>
  <c r="T1673" i="2" s="1"/>
  <c r="AA1672" i="2"/>
  <c r="S1672" i="2"/>
  <c r="R1672" i="2"/>
  <c r="Q1672" i="2"/>
  <c r="Y1672" i="2" s="1" a="1"/>
  <c r="Y1672" i="2" s="1"/>
  <c r="P1672" i="2"/>
  <c r="Z1672" i="2" s="1"/>
  <c r="N1672" i="2"/>
  <c r="M1672" i="2"/>
  <c r="L1672" i="2"/>
  <c r="K1672" i="2"/>
  <c r="X1672" i="2" s="1"/>
  <c r="J1672" i="2"/>
  <c r="I1672" i="2"/>
  <c r="H1672" i="2"/>
  <c r="G1672" i="2"/>
  <c r="F1672" i="2"/>
  <c r="E1672" i="2"/>
  <c r="D1672" i="2"/>
  <c r="C1672" i="2"/>
  <c r="B1672" i="2"/>
  <c r="A1672" i="2"/>
  <c r="T1672" i="2" s="1"/>
  <c r="AA1671" i="2"/>
  <c r="S1671" i="2"/>
  <c r="R1671" i="2"/>
  <c r="Q1671" i="2"/>
  <c r="Y1671" i="2" s="1" a="1"/>
  <c r="Y1671" i="2" s="1"/>
  <c r="P1671" i="2"/>
  <c r="Z1671" i="2" s="1"/>
  <c r="N1671" i="2"/>
  <c r="M1671" i="2"/>
  <c r="L1671" i="2"/>
  <c r="K1671" i="2"/>
  <c r="X1671" i="2" s="1"/>
  <c r="J1671" i="2"/>
  <c r="I1671" i="2"/>
  <c r="H1671" i="2"/>
  <c r="G1671" i="2"/>
  <c r="F1671" i="2"/>
  <c r="E1671" i="2"/>
  <c r="D1671" i="2"/>
  <c r="C1671" i="2"/>
  <c r="B1671" i="2"/>
  <c r="A1671" i="2"/>
  <c r="T1671" i="2" s="1"/>
  <c r="AA1670" i="2"/>
  <c r="S1670" i="2"/>
  <c r="R1670" i="2"/>
  <c r="Q1670" i="2"/>
  <c r="Y1670" i="2" s="1" a="1"/>
  <c r="Y1670" i="2" s="1"/>
  <c r="P1670" i="2"/>
  <c r="Z1670" i="2" s="1"/>
  <c r="N1670" i="2"/>
  <c r="M1670" i="2"/>
  <c r="L1670" i="2"/>
  <c r="K1670" i="2"/>
  <c r="X1670" i="2" s="1"/>
  <c r="J1670" i="2"/>
  <c r="I1670" i="2"/>
  <c r="H1670" i="2"/>
  <c r="G1670" i="2"/>
  <c r="F1670" i="2"/>
  <c r="E1670" i="2"/>
  <c r="D1670" i="2"/>
  <c r="C1670" i="2"/>
  <c r="B1670" i="2"/>
  <c r="A1670" i="2"/>
  <c r="T1670" i="2" s="1"/>
  <c r="AA1669" i="2"/>
  <c r="S1669" i="2"/>
  <c r="R1669" i="2"/>
  <c r="Q1669" i="2"/>
  <c r="Y1669" i="2" s="1" a="1"/>
  <c r="Y1669" i="2" s="1"/>
  <c r="P1669" i="2"/>
  <c r="Z1669" i="2" s="1"/>
  <c r="N1669" i="2"/>
  <c r="M1669" i="2"/>
  <c r="L1669" i="2"/>
  <c r="K1669" i="2"/>
  <c r="X1669" i="2" s="1"/>
  <c r="J1669" i="2"/>
  <c r="I1669" i="2"/>
  <c r="H1669" i="2"/>
  <c r="G1669" i="2"/>
  <c r="F1669" i="2"/>
  <c r="E1669" i="2"/>
  <c r="D1669" i="2"/>
  <c r="C1669" i="2"/>
  <c r="B1669" i="2"/>
  <c r="A1669" i="2"/>
  <c r="T1669" i="2" s="1"/>
  <c r="AA1668" i="2"/>
  <c r="S1668" i="2"/>
  <c r="R1668" i="2"/>
  <c r="Q1668" i="2"/>
  <c r="Y1668" i="2" s="1" a="1"/>
  <c r="Y1668" i="2" s="1"/>
  <c r="P1668" i="2"/>
  <c r="Z1668" i="2" s="1"/>
  <c r="N1668" i="2"/>
  <c r="M1668" i="2"/>
  <c r="L1668" i="2"/>
  <c r="K1668" i="2"/>
  <c r="X1668" i="2" s="1"/>
  <c r="J1668" i="2"/>
  <c r="I1668" i="2"/>
  <c r="H1668" i="2"/>
  <c r="G1668" i="2"/>
  <c r="F1668" i="2"/>
  <c r="E1668" i="2"/>
  <c r="D1668" i="2"/>
  <c r="C1668" i="2"/>
  <c r="B1668" i="2"/>
  <c r="A1668" i="2"/>
  <c r="T1668" i="2" s="1"/>
  <c r="AA1667" i="2"/>
  <c r="S1667" i="2"/>
  <c r="R1667" i="2"/>
  <c r="Q1667" i="2"/>
  <c r="Y1667" i="2" s="1" a="1"/>
  <c r="Y1667" i="2" s="1"/>
  <c r="P1667" i="2"/>
  <c r="Z1667" i="2" s="1"/>
  <c r="N1667" i="2"/>
  <c r="M1667" i="2"/>
  <c r="L1667" i="2"/>
  <c r="K1667" i="2"/>
  <c r="X1667" i="2" s="1"/>
  <c r="J1667" i="2"/>
  <c r="I1667" i="2"/>
  <c r="H1667" i="2"/>
  <c r="G1667" i="2"/>
  <c r="F1667" i="2"/>
  <c r="E1667" i="2"/>
  <c r="D1667" i="2"/>
  <c r="C1667" i="2"/>
  <c r="B1667" i="2"/>
  <c r="A1667" i="2"/>
  <c r="T1667" i="2" s="1"/>
  <c r="AA1666" i="2"/>
  <c r="S1666" i="2"/>
  <c r="R1666" i="2"/>
  <c r="Q1666" i="2"/>
  <c r="Y1666" i="2" s="1" a="1"/>
  <c r="Y1666" i="2" s="1"/>
  <c r="P1666" i="2"/>
  <c r="Z1666" i="2" s="1"/>
  <c r="N1666" i="2"/>
  <c r="M1666" i="2"/>
  <c r="L1666" i="2"/>
  <c r="K1666" i="2"/>
  <c r="X1666" i="2" s="1"/>
  <c r="J1666" i="2"/>
  <c r="I1666" i="2"/>
  <c r="H1666" i="2"/>
  <c r="G1666" i="2"/>
  <c r="F1666" i="2"/>
  <c r="E1666" i="2"/>
  <c r="D1666" i="2"/>
  <c r="C1666" i="2"/>
  <c r="B1666" i="2"/>
  <c r="A1666" i="2"/>
  <c r="T1666" i="2" s="1"/>
  <c r="AA1665" i="2"/>
  <c r="S1665" i="2"/>
  <c r="R1665" i="2"/>
  <c r="Q1665" i="2"/>
  <c r="Y1665" i="2" s="1" a="1"/>
  <c r="Y1665" i="2" s="1"/>
  <c r="P1665" i="2"/>
  <c r="Z1665" i="2" s="1"/>
  <c r="N1665" i="2"/>
  <c r="M1665" i="2"/>
  <c r="L1665" i="2"/>
  <c r="K1665" i="2"/>
  <c r="X1665" i="2" s="1"/>
  <c r="J1665" i="2"/>
  <c r="I1665" i="2"/>
  <c r="H1665" i="2"/>
  <c r="G1665" i="2"/>
  <c r="F1665" i="2"/>
  <c r="E1665" i="2"/>
  <c r="D1665" i="2"/>
  <c r="C1665" i="2"/>
  <c r="B1665" i="2"/>
  <c r="A1665" i="2"/>
  <c r="T1665" i="2" s="1"/>
  <c r="AA1664" i="2"/>
  <c r="S1664" i="2"/>
  <c r="R1664" i="2"/>
  <c r="Q1664" i="2"/>
  <c r="Y1664" i="2" s="1" a="1"/>
  <c r="Y1664" i="2" s="1"/>
  <c r="P1664" i="2"/>
  <c r="Z1664" i="2" s="1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A1664" i="2"/>
  <c r="T1664" i="2" s="1"/>
  <c r="AA1663" i="2"/>
  <c r="S1663" i="2"/>
  <c r="R1663" i="2"/>
  <c r="Q1663" i="2"/>
  <c r="Y1663" i="2" s="1" a="1"/>
  <c r="Y1663" i="2" s="1"/>
  <c r="P1663" i="2"/>
  <c r="Z1663" i="2" s="1"/>
  <c r="N1663" i="2"/>
  <c r="M1663" i="2"/>
  <c r="L1663" i="2"/>
  <c r="K1663" i="2"/>
  <c r="X1663" i="2" s="1"/>
  <c r="J1663" i="2"/>
  <c r="I1663" i="2"/>
  <c r="H1663" i="2"/>
  <c r="G1663" i="2"/>
  <c r="F1663" i="2"/>
  <c r="E1663" i="2"/>
  <c r="D1663" i="2"/>
  <c r="C1663" i="2"/>
  <c r="B1663" i="2"/>
  <c r="A1663" i="2"/>
  <c r="T1663" i="2" s="1"/>
  <c r="AA1662" i="2"/>
  <c r="S1662" i="2"/>
  <c r="R1662" i="2"/>
  <c r="Q1662" i="2"/>
  <c r="Y1662" i="2" s="1" a="1"/>
  <c r="Y1662" i="2" s="1"/>
  <c r="P1662" i="2"/>
  <c r="Z1662" i="2" s="1"/>
  <c r="N1662" i="2"/>
  <c r="M1662" i="2"/>
  <c r="L1662" i="2"/>
  <c r="K1662" i="2"/>
  <c r="X1662" i="2" s="1"/>
  <c r="J1662" i="2"/>
  <c r="I1662" i="2"/>
  <c r="H1662" i="2"/>
  <c r="G1662" i="2"/>
  <c r="F1662" i="2"/>
  <c r="E1662" i="2"/>
  <c r="D1662" i="2"/>
  <c r="C1662" i="2"/>
  <c r="B1662" i="2"/>
  <c r="A1662" i="2"/>
  <c r="T1662" i="2" s="1"/>
  <c r="AA1661" i="2"/>
  <c r="S1661" i="2"/>
  <c r="R1661" i="2"/>
  <c r="Q1661" i="2"/>
  <c r="Y1661" i="2" s="1" a="1"/>
  <c r="Y1661" i="2" s="1"/>
  <c r="P1661" i="2"/>
  <c r="Z1661" i="2" s="1"/>
  <c r="N1661" i="2"/>
  <c r="M1661" i="2"/>
  <c r="L1661" i="2"/>
  <c r="K1661" i="2"/>
  <c r="X1661" i="2" s="1"/>
  <c r="J1661" i="2"/>
  <c r="I1661" i="2"/>
  <c r="H1661" i="2"/>
  <c r="G1661" i="2"/>
  <c r="F1661" i="2"/>
  <c r="E1661" i="2"/>
  <c r="D1661" i="2"/>
  <c r="C1661" i="2"/>
  <c r="B1661" i="2"/>
  <c r="A1661" i="2"/>
  <c r="T1661" i="2" s="1"/>
  <c r="AA1660" i="2"/>
  <c r="S1660" i="2"/>
  <c r="R1660" i="2"/>
  <c r="Q1660" i="2"/>
  <c r="Y1660" i="2" s="1" a="1"/>
  <c r="Y1660" i="2" s="1"/>
  <c r="P1660" i="2"/>
  <c r="Z1660" i="2" s="1"/>
  <c r="N1660" i="2"/>
  <c r="M1660" i="2"/>
  <c r="L1660" i="2"/>
  <c r="K1660" i="2"/>
  <c r="X1660" i="2" s="1"/>
  <c r="J1660" i="2"/>
  <c r="I1660" i="2"/>
  <c r="H1660" i="2"/>
  <c r="G1660" i="2"/>
  <c r="F1660" i="2"/>
  <c r="E1660" i="2"/>
  <c r="D1660" i="2"/>
  <c r="C1660" i="2"/>
  <c r="B1660" i="2"/>
  <c r="A1660" i="2"/>
  <c r="T1660" i="2" s="1"/>
  <c r="AA1659" i="2"/>
  <c r="S1659" i="2"/>
  <c r="R1659" i="2"/>
  <c r="Q1659" i="2"/>
  <c r="Y1659" i="2" s="1" a="1"/>
  <c r="Y1659" i="2" s="1"/>
  <c r="P1659" i="2"/>
  <c r="Z1659" i="2" s="1"/>
  <c r="N1659" i="2"/>
  <c r="M1659" i="2"/>
  <c r="L1659" i="2"/>
  <c r="K1659" i="2"/>
  <c r="X1659" i="2" s="1"/>
  <c r="J1659" i="2"/>
  <c r="I1659" i="2"/>
  <c r="H1659" i="2"/>
  <c r="G1659" i="2"/>
  <c r="F1659" i="2"/>
  <c r="E1659" i="2"/>
  <c r="D1659" i="2"/>
  <c r="C1659" i="2"/>
  <c r="B1659" i="2"/>
  <c r="A1659" i="2"/>
  <c r="T1659" i="2" s="1"/>
  <c r="AA1658" i="2"/>
  <c r="S1658" i="2"/>
  <c r="R1658" i="2"/>
  <c r="Q1658" i="2"/>
  <c r="Y1658" i="2" s="1" a="1"/>
  <c r="Y1658" i="2" s="1"/>
  <c r="P1658" i="2"/>
  <c r="Z1658" i="2" s="1"/>
  <c r="N1658" i="2"/>
  <c r="M1658" i="2"/>
  <c r="L1658" i="2"/>
  <c r="K1658" i="2"/>
  <c r="X1658" i="2" s="1"/>
  <c r="J1658" i="2"/>
  <c r="I1658" i="2"/>
  <c r="H1658" i="2"/>
  <c r="G1658" i="2"/>
  <c r="F1658" i="2"/>
  <c r="E1658" i="2"/>
  <c r="D1658" i="2"/>
  <c r="C1658" i="2"/>
  <c r="B1658" i="2"/>
  <c r="A1658" i="2"/>
  <c r="T1658" i="2" s="1"/>
  <c r="AA1657" i="2"/>
  <c r="S1657" i="2"/>
  <c r="R1657" i="2"/>
  <c r="Q1657" i="2"/>
  <c r="Y1657" i="2" s="1" a="1"/>
  <c r="Y1657" i="2" s="1"/>
  <c r="P1657" i="2"/>
  <c r="Z1657" i="2" s="1"/>
  <c r="N1657" i="2"/>
  <c r="M1657" i="2"/>
  <c r="L1657" i="2"/>
  <c r="K1657" i="2"/>
  <c r="X1657" i="2" s="1"/>
  <c r="J1657" i="2"/>
  <c r="I1657" i="2"/>
  <c r="H1657" i="2"/>
  <c r="G1657" i="2"/>
  <c r="F1657" i="2"/>
  <c r="E1657" i="2"/>
  <c r="D1657" i="2"/>
  <c r="C1657" i="2"/>
  <c r="B1657" i="2"/>
  <c r="A1657" i="2"/>
  <c r="T1657" i="2" s="1"/>
  <c r="AA1656" i="2"/>
  <c r="S1656" i="2"/>
  <c r="R1656" i="2"/>
  <c r="Q1656" i="2"/>
  <c r="Y1656" i="2" s="1" a="1"/>
  <c r="Y1656" i="2" s="1"/>
  <c r="P1656" i="2"/>
  <c r="Z1656" i="2" s="1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A1656" i="2"/>
  <c r="T1656" i="2" s="1"/>
  <c r="AA1655" i="2"/>
  <c r="S1655" i="2"/>
  <c r="R1655" i="2"/>
  <c r="Q1655" i="2"/>
  <c r="Y1655" i="2" s="1" a="1"/>
  <c r="Y1655" i="2" s="1"/>
  <c r="P1655" i="2"/>
  <c r="Z1655" i="2" s="1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A1655" i="2"/>
  <c r="T1655" i="2" s="1"/>
  <c r="AA1654" i="2"/>
  <c r="S1654" i="2"/>
  <c r="R1654" i="2"/>
  <c r="Q1654" i="2"/>
  <c r="Y1654" i="2" s="1" a="1"/>
  <c r="Y1654" i="2" s="1"/>
  <c r="P1654" i="2"/>
  <c r="Z1654" i="2" s="1"/>
  <c r="N1654" i="2"/>
  <c r="M1654" i="2"/>
  <c r="L1654" i="2"/>
  <c r="K1654" i="2"/>
  <c r="X1654" i="2" s="1"/>
  <c r="J1654" i="2"/>
  <c r="I1654" i="2"/>
  <c r="H1654" i="2"/>
  <c r="G1654" i="2"/>
  <c r="F1654" i="2"/>
  <c r="E1654" i="2"/>
  <c r="D1654" i="2"/>
  <c r="C1654" i="2"/>
  <c r="B1654" i="2"/>
  <c r="A1654" i="2"/>
  <c r="T1654" i="2" s="1"/>
  <c r="AA1653" i="2"/>
  <c r="S1653" i="2"/>
  <c r="R1653" i="2"/>
  <c r="Q1653" i="2"/>
  <c r="Y1653" i="2" s="1" a="1"/>
  <c r="Y1653" i="2" s="1"/>
  <c r="P1653" i="2"/>
  <c r="Z1653" i="2" s="1"/>
  <c r="N1653" i="2"/>
  <c r="M1653" i="2"/>
  <c r="L1653" i="2"/>
  <c r="K1653" i="2"/>
  <c r="X1653" i="2" s="1"/>
  <c r="J1653" i="2"/>
  <c r="I1653" i="2"/>
  <c r="H1653" i="2"/>
  <c r="G1653" i="2"/>
  <c r="F1653" i="2"/>
  <c r="E1653" i="2"/>
  <c r="D1653" i="2"/>
  <c r="C1653" i="2"/>
  <c r="B1653" i="2"/>
  <c r="A1653" i="2"/>
  <c r="T1653" i="2" s="1"/>
  <c r="AA1652" i="2"/>
  <c r="S1652" i="2"/>
  <c r="R1652" i="2"/>
  <c r="Q1652" i="2"/>
  <c r="Y1652" i="2" s="1" a="1"/>
  <c r="Y1652" i="2" s="1"/>
  <c r="P1652" i="2"/>
  <c r="Z1652" i="2" s="1"/>
  <c r="N1652" i="2"/>
  <c r="M1652" i="2"/>
  <c r="L1652" i="2"/>
  <c r="K1652" i="2"/>
  <c r="X1652" i="2" s="1"/>
  <c r="J1652" i="2"/>
  <c r="I1652" i="2"/>
  <c r="H1652" i="2"/>
  <c r="G1652" i="2"/>
  <c r="F1652" i="2"/>
  <c r="E1652" i="2"/>
  <c r="D1652" i="2"/>
  <c r="C1652" i="2"/>
  <c r="B1652" i="2"/>
  <c r="A1652" i="2"/>
  <c r="T1652" i="2" s="1"/>
  <c r="AA1651" i="2"/>
  <c r="S1651" i="2"/>
  <c r="R1651" i="2"/>
  <c r="Q1651" i="2"/>
  <c r="Y1651" i="2" s="1" a="1"/>
  <c r="Y1651" i="2" s="1"/>
  <c r="P1651" i="2"/>
  <c r="Z1651" i="2" s="1"/>
  <c r="N1651" i="2"/>
  <c r="M1651" i="2"/>
  <c r="L1651" i="2"/>
  <c r="K1651" i="2"/>
  <c r="X1651" i="2" s="1"/>
  <c r="J1651" i="2"/>
  <c r="I1651" i="2"/>
  <c r="H1651" i="2"/>
  <c r="G1651" i="2"/>
  <c r="F1651" i="2"/>
  <c r="E1651" i="2"/>
  <c r="D1651" i="2"/>
  <c r="C1651" i="2"/>
  <c r="B1651" i="2"/>
  <c r="A1651" i="2"/>
  <c r="T1651" i="2" s="1"/>
  <c r="AA1650" i="2"/>
  <c r="S1650" i="2"/>
  <c r="R1650" i="2"/>
  <c r="Q1650" i="2"/>
  <c r="Y1650" i="2" s="1" a="1"/>
  <c r="Y1650" i="2" s="1"/>
  <c r="P1650" i="2"/>
  <c r="Z1650" i="2" s="1"/>
  <c r="N1650" i="2"/>
  <c r="M1650" i="2"/>
  <c r="L1650" i="2"/>
  <c r="K1650" i="2"/>
  <c r="X1650" i="2" s="1"/>
  <c r="J1650" i="2"/>
  <c r="I1650" i="2"/>
  <c r="H1650" i="2"/>
  <c r="G1650" i="2"/>
  <c r="F1650" i="2"/>
  <c r="E1650" i="2"/>
  <c r="D1650" i="2"/>
  <c r="C1650" i="2"/>
  <c r="B1650" i="2"/>
  <c r="A1650" i="2"/>
  <c r="T1650" i="2" s="1"/>
  <c r="AA1649" i="2"/>
  <c r="S1649" i="2"/>
  <c r="R1649" i="2"/>
  <c r="Q1649" i="2"/>
  <c r="Y1649" i="2" s="1" a="1"/>
  <c r="Y1649" i="2" s="1"/>
  <c r="P1649" i="2"/>
  <c r="Z1649" i="2" s="1"/>
  <c r="N1649" i="2"/>
  <c r="M1649" i="2"/>
  <c r="L1649" i="2"/>
  <c r="K1649" i="2"/>
  <c r="X1649" i="2" s="1"/>
  <c r="J1649" i="2"/>
  <c r="I1649" i="2"/>
  <c r="H1649" i="2"/>
  <c r="G1649" i="2"/>
  <c r="F1649" i="2"/>
  <c r="E1649" i="2"/>
  <c r="D1649" i="2"/>
  <c r="C1649" i="2"/>
  <c r="B1649" i="2"/>
  <c r="A1649" i="2"/>
  <c r="T1649" i="2" s="1"/>
  <c r="AA1648" i="2"/>
  <c r="S1648" i="2"/>
  <c r="R1648" i="2"/>
  <c r="Q1648" i="2"/>
  <c r="Y1648" i="2" s="1" a="1"/>
  <c r="Y1648" i="2" s="1"/>
  <c r="P1648" i="2"/>
  <c r="Z1648" i="2" s="1"/>
  <c r="N1648" i="2"/>
  <c r="M1648" i="2"/>
  <c r="L1648" i="2"/>
  <c r="K1648" i="2"/>
  <c r="X1648" i="2" s="1"/>
  <c r="J1648" i="2"/>
  <c r="I1648" i="2"/>
  <c r="H1648" i="2"/>
  <c r="G1648" i="2"/>
  <c r="F1648" i="2"/>
  <c r="E1648" i="2"/>
  <c r="D1648" i="2"/>
  <c r="C1648" i="2"/>
  <c r="B1648" i="2"/>
  <c r="A1648" i="2"/>
  <c r="T1648" i="2" s="1"/>
  <c r="AA1647" i="2"/>
  <c r="S1647" i="2"/>
  <c r="R1647" i="2"/>
  <c r="Q1647" i="2"/>
  <c r="Y1647" i="2" s="1" a="1"/>
  <c r="Y1647" i="2" s="1"/>
  <c r="P1647" i="2"/>
  <c r="Z1647" i="2" s="1"/>
  <c r="N1647" i="2"/>
  <c r="M1647" i="2"/>
  <c r="L1647" i="2"/>
  <c r="K1647" i="2"/>
  <c r="X1647" i="2" s="1"/>
  <c r="J1647" i="2"/>
  <c r="I1647" i="2"/>
  <c r="H1647" i="2"/>
  <c r="G1647" i="2"/>
  <c r="F1647" i="2"/>
  <c r="E1647" i="2"/>
  <c r="D1647" i="2"/>
  <c r="C1647" i="2"/>
  <c r="B1647" i="2"/>
  <c r="A1647" i="2"/>
  <c r="T1647" i="2" s="1"/>
  <c r="AA1646" i="2"/>
  <c r="S1646" i="2"/>
  <c r="R1646" i="2"/>
  <c r="Q1646" i="2"/>
  <c r="Y1646" i="2" s="1" a="1"/>
  <c r="Y1646" i="2" s="1"/>
  <c r="P1646" i="2"/>
  <c r="Z1646" i="2" s="1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A1646" i="2"/>
  <c r="T1646" i="2" s="1"/>
  <c r="AA1645" i="2"/>
  <c r="S1645" i="2"/>
  <c r="R1645" i="2"/>
  <c r="Q1645" i="2"/>
  <c r="Y1645" i="2" s="1" a="1"/>
  <c r="Y1645" i="2" s="1"/>
  <c r="P1645" i="2"/>
  <c r="Z1645" i="2" s="1"/>
  <c r="N1645" i="2"/>
  <c r="M1645" i="2"/>
  <c r="L1645" i="2"/>
  <c r="K1645" i="2"/>
  <c r="X1645" i="2" s="1"/>
  <c r="J1645" i="2"/>
  <c r="I1645" i="2"/>
  <c r="H1645" i="2"/>
  <c r="G1645" i="2"/>
  <c r="F1645" i="2"/>
  <c r="E1645" i="2"/>
  <c r="D1645" i="2"/>
  <c r="C1645" i="2"/>
  <c r="B1645" i="2"/>
  <c r="A1645" i="2"/>
  <c r="T1645" i="2" s="1"/>
  <c r="AA1644" i="2"/>
  <c r="S1644" i="2"/>
  <c r="R1644" i="2"/>
  <c r="Q1644" i="2"/>
  <c r="Y1644" i="2" s="1" a="1"/>
  <c r="Y1644" i="2" s="1"/>
  <c r="P1644" i="2"/>
  <c r="Z1644" i="2" s="1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A1644" i="2"/>
  <c r="T1644" i="2" s="1"/>
  <c r="AA1643" i="2"/>
  <c r="S1643" i="2"/>
  <c r="R1643" i="2"/>
  <c r="Q1643" i="2"/>
  <c r="Y1643" i="2" s="1" a="1"/>
  <c r="Y1643" i="2" s="1"/>
  <c r="P1643" i="2"/>
  <c r="Z1643" i="2" s="1"/>
  <c r="N1643" i="2"/>
  <c r="M1643" i="2"/>
  <c r="L1643" i="2"/>
  <c r="K1643" i="2"/>
  <c r="X1643" i="2" s="1"/>
  <c r="J1643" i="2"/>
  <c r="I1643" i="2"/>
  <c r="H1643" i="2"/>
  <c r="G1643" i="2"/>
  <c r="F1643" i="2"/>
  <c r="E1643" i="2"/>
  <c r="D1643" i="2"/>
  <c r="C1643" i="2"/>
  <c r="B1643" i="2"/>
  <c r="A1643" i="2"/>
  <c r="T1643" i="2" s="1"/>
  <c r="AA1642" i="2"/>
  <c r="S1642" i="2"/>
  <c r="R1642" i="2"/>
  <c r="Q1642" i="2"/>
  <c r="Y1642" i="2" s="1" a="1"/>
  <c r="Y1642" i="2" s="1"/>
  <c r="P1642" i="2"/>
  <c r="Z1642" i="2" s="1"/>
  <c r="N1642" i="2"/>
  <c r="M1642" i="2"/>
  <c r="L1642" i="2"/>
  <c r="K1642" i="2"/>
  <c r="X1642" i="2" s="1"/>
  <c r="J1642" i="2"/>
  <c r="I1642" i="2"/>
  <c r="H1642" i="2"/>
  <c r="G1642" i="2"/>
  <c r="F1642" i="2"/>
  <c r="E1642" i="2"/>
  <c r="D1642" i="2"/>
  <c r="C1642" i="2"/>
  <c r="B1642" i="2"/>
  <c r="A1642" i="2"/>
  <c r="T1642" i="2" s="1"/>
  <c r="AA1641" i="2"/>
  <c r="S1641" i="2"/>
  <c r="R1641" i="2"/>
  <c r="Q1641" i="2"/>
  <c r="Y1641" i="2" s="1" a="1"/>
  <c r="Y1641" i="2" s="1"/>
  <c r="P1641" i="2"/>
  <c r="Z1641" i="2" s="1"/>
  <c r="N1641" i="2"/>
  <c r="M1641" i="2"/>
  <c r="L1641" i="2"/>
  <c r="K1641" i="2"/>
  <c r="X1641" i="2" s="1"/>
  <c r="J1641" i="2"/>
  <c r="I1641" i="2"/>
  <c r="H1641" i="2"/>
  <c r="G1641" i="2"/>
  <c r="F1641" i="2"/>
  <c r="E1641" i="2"/>
  <c r="D1641" i="2"/>
  <c r="C1641" i="2"/>
  <c r="B1641" i="2"/>
  <c r="A1641" i="2"/>
  <c r="T1641" i="2" s="1"/>
  <c r="AA1640" i="2"/>
  <c r="S1640" i="2"/>
  <c r="R1640" i="2"/>
  <c r="Q1640" i="2"/>
  <c r="Y1640" i="2" s="1" a="1"/>
  <c r="Y1640" i="2" s="1"/>
  <c r="P1640" i="2"/>
  <c r="Z1640" i="2" s="1"/>
  <c r="N1640" i="2"/>
  <c r="M1640" i="2"/>
  <c r="L1640" i="2"/>
  <c r="K1640" i="2"/>
  <c r="X1640" i="2" s="1"/>
  <c r="J1640" i="2"/>
  <c r="I1640" i="2"/>
  <c r="H1640" i="2"/>
  <c r="G1640" i="2"/>
  <c r="F1640" i="2"/>
  <c r="E1640" i="2"/>
  <c r="D1640" i="2"/>
  <c r="C1640" i="2"/>
  <c r="B1640" i="2"/>
  <c r="A1640" i="2"/>
  <c r="T1640" i="2" s="1"/>
  <c r="AA1639" i="2"/>
  <c r="S1639" i="2"/>
  <c r="R1639" i="2"/>
  <c r="Q1639" i="2"/>
  <c r="Y1639" i="2" s="1" a="1"/>
  <c r="Y1639" i="2" s="1"/>
  <c r="P1639" i="2"/>
  <c r="Z1639" i="2" s="1"/>
  <c r="N1639" i="2"/>
  <c r="M1639" i="2"/>
  <c r="L1639" i="2"/>
  <c r="K1639" i="2"/>
  <c r="X1639" i="2" s="1"/>
  <c r="J1639" i="2"/>
  <c r="I1639" i="2"/>
  <c r="H1639" i="2"/>
  <c r="G1639" i="2"/>
  <c r="F1639" i="2"/>
  <c r="E1639" i="2"/>
  <c r="D1639" i="2"/>
  <c r="C1639" i="2"/>
  <c r="B1639" i="2"/>
  <c r="A1639" i="2"/>
  <c r="T1639" i="2" s="1"/>
  <c r="AA1638" i="2"/>
  <c r="S1638" i="2"/>
  <c r="R1638" i="2"/>
  <c r="Q1638" i="2"/>
  <c r="Y1638" i="2" s="1" a="1"/>
  <c r="Y1638" i="2" s="1"/>
  <c r="P1638" i="2"/>
  <c r="Z1638" i="2" s="1"/>
  <c r="N1638" i="2"/>
  <c r="M1638" i="2"/>
  <c r="L1638" i="2"/>
  <c r="K1638" i="2"/>
  <c r="X1638" i="2" s="1"/>
  <c r="J1638" i="2"/>
  <c r="I1638" i="2"/>
  <c r="H1638" i="2"/>
  <c r="G1638" i="2"/>
  <c r="F1638" i="2"/>
  <c r="E1638" i="2"/>
  <c r="D1638" i="2"/>
  <c r="C1638" i="2"/>
  <c r="B1638" i="2"/>
  <c r="A1638" i="2"/>
  <c r="T1638" i="2" s="1"/>
  <c r="AA1637" i="2"/>
  <c r="S1637" i="2"/>
  <c r="R1637" i="2"/>
  <c r="Q1637" i="2"/>
  <c r="Y1637" i="2" s="1" a="1"/>
  <c r="Y1637" i="2" s="1"/>
  <c r="P1637" i="2"/>
  <c r="Z1637" i="2" s="1"/>
  <c r="N1637" i="2"/>
  <c r="M1637" i="2"/>
  <c r="L1637" i="2"/>
  <c r="K1637" i="2"/>
  <c r="X1637" i="2" s="1"/>
  <c r="J1637" i="2"/>
  <c r="I1637" i="2"/>
  <c r="H1637" i="2"/>
  <c r="G1637" i="2"/>
  <c r="F1637" i="2"/>
  <c r="E1637" i="2"/>
  <c r="D1637" i="2"/>
  <c r="C1637" i="2"/>
  <c r="B1637" i="2"/>
  <c r="A1637" i="2"/>
  <c r="T1637" i="2" s="1"/>
  <c r="AA1636" i="2"/>
  <c r="S1636" i="2"/>
  <c r="R1636" i="2"/>
  <c r="Q1636" i="2"/>
  <c r="Y1636" i="2" s="1" a="1"/>
  <c r="Y1636" i="2" s="1"/>
  <c r="P1636" i="2"/>
  <c r="Z1636" i="2" s="1"/>
  <c r="N1636" i="2"/>
  <c r="M1636" i="2"/>
  <c r="L1636" i="2"/>
  <c r="K1636" i="2"/>
  <c r="X1636" i="2" s="1"/>
  <c r="J1636" i="2"/>
  <c r="I1636" i="2"/>
  <c r="H1636" i="2"/>
  <c r="G1636" i="2"/>
  <c r="F1636" i="2"/>
  <c r="E1636" i="2"/>
  <c r="D1636" i="2"/>
  <c r="C1636" i="2"/>
  <c r="B1636" i="2"/>
  <c r="A1636" i="2"/>
  <c r="T1636" i="2" s="1"/>
  <c r="AA1635" i="2"/>
  <c r="S1635" i="2"/>
  <c r="R1635" i="2"/>
  <c r="Q1635" i="2"/>
  <c r="Y1635" i="2" s="1" a="1"/>
  <c r="Y1635" i="2" s="1"/>
  <c r="P1635" i="2"/>
  <c r="Z1635" i="2" s="1"/>
  <c r="N1635" i="2"/>
  <c r="M1635" i="2"/>
  <c r="L1635" i="2"/>
  <c r="K1635" i="2"/>
  <c r="X1635" i="2" s="1"/>
  <c r="J1635" i="2"/>
  <c r="I1635" i="2"/>
  <c r="H1635" i="2"/>
  <c r="G1635" i="2"/>
  <c r="F1635" i="2"/>
  <c r="E1635" i="2"/>
  <c r="D1635" i="2"/>
  <c r="C1635" i="2"/>
  <c r="B1635" i="2"/>
  <c r="A1635" i="2"/>
  <c r="T1635" i="2" s="1"/>
  <c r="AA1634" i="2"/>
  <c r="S1634" i="2"/>
  <c r="R1634" i="2"/>
  <c r="Q1634" i="2"/>
  <c r="Y1634" i="2" s="1" a="1"/>
  <c r="Y1634" i="2" s="1"/>
  <c r="P1634" i="2"/>
  <c r="Z1634" i="2" s="1"/>
  <c r="N1634" i="2"/>
  <c r="M1634" i="2"/>
  <c r="L1634" i="2"/>
  <c r="K1634" i="2"/>
  <c r="X1634" i="2" s="1"/>
  <c r="J1634" i="2"/>
  <c r="I1634" i="2"/>
  <c r="H1634" i="2"/>
  <c r="G1634" i="2"/>
  <c r="F1634" i="2"/>
  <c r="E1634" i="2"/>
  <c r="D1634" i="2"/>
  <c r="C1634" i="2"/>
  <c r="B1634" i="2"/>
  <c r="A1634" i="2"/>
  <c r="T1634" i="2" s="1"/>
  <c r="AA1633" i="2"/>
  <c r="S1633" i="2"/>
  <c r="R1633" i="2"/>
  <c r="Q1633" i="2"/>
  <c r="Y1633" i="2" s="1" a="1"/>
  <c r="Y1633" i="2" s="1"/>
  <c r="P1633" i="2"/>
  <c r="Z1633" i="2" s="1"/>
  <c r="N1633" i="2"/>
  <c r="M1633" i="2"/>
  <c r="L1633" i="2"/>
  <c r="K1633" i="2"/>
  <c r="X1633" i="2" s="1"/>
  <c r="J1633" i="2"/>
  <c r="I1633" i="2"/>
  <c r="H1633" i="2"/>
  <c r="G1633" i="2"/>
  <c r="F1633" i="2"/>
  <c r="E1633" i="2"/>
  <c r="D1633" i="2"/>
  <c r="C1633" i="2"/>
  <c r="B1633" i="2"/>
  <c r="A1633" i="2"/>
  <c r="T1633" i="2" s="1"/>
  <c r="AA1632" i="2"/>
  <c r="S1632" i="2"/>
  <c r="R1632" i="2"/>
  <c r="Q1632" i="2"/>
  <c r="Y1632" i="2" s="1" a="1"/>
  <c r="Y1632" i="2" s="1"/>
  <c r="P1632" i="2"/>
  <c r="Z1632" i="2" s="1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A1632" i="2"/>
  <c r="T1632" i="2" s="1"/>
  <c r="AA1631" i="2"/>
  <c r="S1631" i="2"/>
  <c r="R1631" i="2"/>
  <c r="Q1631" i="2"/>
  <c r="Y1631" i="2" s="1" a="1"/>
  <c r="Y1631" i="2" s="1"/>
  <c r="P1631" i="2"/>
  <c r="Z1631" i="2" s="1"/>
  <c r="N1631" i="2"/>
  <c r="M1631" i="2"/>
  <c r="L1631" i="2"/>
  <c r="K1631" i="2"/>
  <c r="X1631" i="2" s="1"/>
  <c r="J1631" i="2"/>
  <c r="I1631" i="2"/>
  <c r="H1631" i="2"/>
  <c r="G1631" i="2"/>
  <c r="F1631" i="2"/>
  <c r="E1631" i="2"/>
  <c r="D1631" i="2"/>
  <c r="C1631" i="2"/>
  <c r="B1631" i="2"/>
  <c r="A1631" i="2"/>
  <c r="T1631" i="2" s="1"/>
  <c r="AA1630" i="2"/>
  <c r="S1630" i="2"/>
  <c r="R1630" i="2"/>
  <c r="Q1630" i="2"/>
  <c r="Y1630" i="2" s="1" a="1"/>
  <c r="Y1630" i="2" s="1"/>
  <c r="P1630" i="2"/>
  <c r="Z1630" i="2" s="1"/>
  <c r="N1630" i="2"/>
  <c r="M1630" i="2"/>
  <c r="L1630" i="2"/>
  <c r="K1630" i="2"/>
  <c r="X1630" i="2" s="1"/>
  <c r="J1630" i="2"/>
  <c r="I1630" i="2"/>
  <c r="H1630" i="2"/>
  <c r="G1630" i="2"/>
  <c r="F1630" i="2"/>
  <c r="E1630" i="2"/>
  <c r="D1630" i="2"/>
  <c r="C1630" i="2"/>
  <c r="B1630" i="2"/>
  <c r="A1630" i="2"/>
  <c r="T1630" i="2" s="1"/>
  <c r="AA1629" i="2"/>
  <c r="S1629" i="2"/>
  <c r="R1629" i="2"/>
  <c r="Q1629" i="2"/>
  <c r="Y1629" i="2" s="1" a="1"/>
  <c r="Y1629" i="2" s="1"/>
  <c r="P1629" i="2"/>
  <c r="Z1629" i="2" s="1"/>
  <c r="N1629" i="2"/>
  <c r="M1629" i="2"/>
  <c r="L1629" i="2"/>
  <c r="K1629" i="2"/>
  <c r="X1629" i="2" s="1"/>
  <c r="J1629" i="2"/>
  <c r="I1629" i="2"/>
  <c r="H1629" i="2"/>
  <c r="G1629" i="2"/>
  <c r="F1629" i="2"/>
  <c r="E1629" i="2"/>
  <c r="D1629" i="2"/>
  <c r="C1629" i="2"/>
  <c r="B1629" i="2"/>
  <c r="A1629" i="2"/>
  <c r="T1629" i="2" s="1"/>
  <c r="AA1628" i="2"/>
  <c r="S1628" i="2"/>
  <c r="R1628" i="2"/>
  <c r="Q1628" i="2"/>
  <c r="Y1628" i="2" s="1" a="1"/>
  <c r="Y1628" i="2" s="1"/>
  <c r="P1628" i="2"/>
  <c r="Z1628" i="2" s="1"/>
  <c r="N1628" i="2"/>
  <c r="M1628" i="2"/>
  <c r="L1628" i="2"/>
  <c r="K1628" i="2"/>
  <c r="X1628" i="2" s="1"/>
  <c r="J1628" i="2"/>
  <c r="I1628" i="2"/>
  <c r="H1628" i="2"/>
  <c r="G1628" i="2"/>
  <c r="F1628" i="2"/>
  <c r="E1628" i="2"/>
  <c r="D1628" i="2"/>
  <c r="C1628" i="2"/>
  <c r="B1628" i="2"/>
  <c r="A1628" i="2"/>
  <c r="T1628" i="2" s="1"/>
  <c r="AA1627" i="2"/>
  <c r="S1627" i="2"/>
  <c r="R1627" i="2"/>
  <c r="Q1627" i="2"/>
  <c r="Y1627" i="2" s="1" a="1"/>
  <c r="Y1627" i="2" s="1"/>
  <c r="P1627" i="2"/>
  <c r="Z1627" i="2" s="1"/>
  <c r="N1627" i="2"/>
  <c r="M1627" i="2"/>
  <c r="L1627" i="2"/>
  <c r="K1627" i="2"/>
  <c r="X1627" i="2" s="1"/>
  <c r="J1627" i="2"/>
  <c r="I1627" i="2"/>
  <c r="H1627" i="2"/>
  <c r="G1627" i="2"/>
  <c r="F1627" i="2"/>
  <c r="E1627" i="2"/>
  <c r="D1627" i="2"/>
  <c r="C1627" i="2"/>
  <c r="B1627" i="2"/>
  <c r="A1627" i="2"/>
  <c r="T1627" i="2" s="1"/>
  <c r="AA1626" i="2"/>
  <c r="S1626" i="2"/>
  <c r="R1626" i="2"/>
  <c r="Q1626" i="2"/>
  <c r="Y1626" i="2" s="1" a="1"/>
  <c r="Y1626" i="2" s="1"/>
  <c r="P1626" i="2"/>
  <c r="Z1626" i="2" s="1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A1626" i="2"/>
  <c r="T1626" i="2" s="1"/>
  <c r="AA1625" i="2"/>
  <c r="S1625" i="2"/>
  <c r="R1625" i="2"/>
  <c r="Q1625" i="2"/>
  <c r="Y1625" i="2" s="1" a="1"/>
  <c r="Y1625" i="2" s="1"/>
  <c r="P1625" i="2"/>
  <c r="Z1625" i="2" s="1"/>
  <c r="N1625" i="2"/>
  <c r="M1625" i="2"/>
  <c r="L1625" i="2"/>
  <c r="K1625" i="2"/>
  <c r="X1625" i="2" s="1"/>
  <c r="J1625" i="2"/>
  <c r="I1625" i="2"/>
  <c r="H1625" i="2"/>
  <c r="G1625" i="2"/>
  <c r="F1625" i="2"/>
  <c r="E1625" i="2"/>
  <c r="D1625" i="2"/>
  <c r="C1625" i="2"/>
  <c r="B1625" i="2"/>
  <c r="A1625" i="2"/>
  <c r="T1625" i="2" s="1"/>
  <c r="AA1624" i="2"/>
  <c r="S1624" i="2"/>
  <c r="R1624" i="2"/>
  <c r="Q1624" i="2"/>
  <c r="Y1624" i="2" s="1" a="1"/>
  <c r="Y1624" i="2" s="1"/>
  <c r="P1624" i="2"/>
  <c r="Z1624" i="2" s="1"/>
  <c r="N1624" i="2"/>
  <c r="M1624" i="2"/>
  <c r="L1624" i="2"/>
  <c r="K1624" i="2"/>
  <c r="X1624" i="2" s="1"/>
  <c r="J1624" i="2"/>
  <c r="I1624" i="2"/>
  <c r="H1624" i="2"/>
  <c r="G1624" i="2"/>
  <c r="F1624" i="2"/>
  <c r="E1624" i="2"/>
  <c r="D1624" i="2"/>
  <c r="C1624" i="2"/>
  <c r="B1624" i="2"/>
  <c r="A1624" i="2"/>
  <c r="T1624" i="2" s="1"/>
  <c r="AA1623" i="2"/>
  <c r="S1623" i="2"/>
  <c r="R1623" i="2"/>
  <c r="Q1623" i="2"/>
  <c r="Y1623" i="2" s="1" a="1"/>
  <c r="Y1623" i="2" s="1"/>
  <c r="P1623" i="2"/>
  <c r="Z1623" i="2" s="1"/>
  <c r="N1623" i="2"/>
  <c r="M1623" i="2"/>
  <c r="L1623" i="2"/>
  <c r="K1623" i="2"/>
  <c r="X1623" i="2" s="1"/>
  <c r="J1623" i="2"/>
  <c r="I1623" i="2"/>
  <c r="H1623" i="2"/>
  <c r="G1623" i="2"/>
  <c r="F1623" i="2"/>
  <c r="E1623" i="2"/>
  <c r="D1623" i="2"/>
  <c r="C1623" i="2"/>
  <c r="B1623" i="2"/>
  <c r="A1623" i="2"/>
  <c r="T1623" i="2" s="1"/>
  <c r="AA1622" i="2"/>
  <c r="S1622" i="2"/>
  <c r="R1622" i="2"/>
  <c r="Q1622" i="2"/>
  <c r="Y1622" i="2" s="1" a="1"/>
  <c r="Y1622" i="2" s="1"/>
  <c r="P1622" i="2"/>
  <c r="Z1622" i="2" s="1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A1622" i="2"/>
  <c r="T1622" i="2" s="1"/>
  <c r="AA1621" i="2"/>
  <c r="S1621" i="2"/>
  <c r="R1621" i="2"/>
  <c r="Q1621" i="2"/>
  <c r="Y1621" i="2" s="1" a="1"/>
  <c r="Y1621" i="2" s="1"/>
  <c r="P1621" i="2"/>
  <c r="Z1621" i="2" s="1"/>
  <c r="N1621" i="2"/>
  <c r="M1621" i="2"/>
  <c r="L1621" i="2"/>
  <c r="K1621" i="2"/>
  <c r="X1621" i="2" s="1"/>
  <c r="J1621" i="2"/>
  <c r="I1621" i="2"/>
  <c r="H1621" i="2"/>
  <c r="G1621" i="2"/>
  <c r="F1621" i="2"/>
  <c r="E1621" i="2"/>
  <c r="D1621" i="2"/>
  <c r="C1621" i="2"/>
  <c r="B1621" i="2"/>
  <c r="A1621" i="2"/>
  <c r="T1621" i="2" s="1"/>
  <c r="AA1620" i="2"/>
  <c r="S1620" i="2"/>
  <c r="R1620" i="2"/>
  <c r="Q1620" i="2"/>
  <c r="Y1620" i="2" s="1" a="1"/>
  <c r="Y1620" i="2" s="1"/>
  <c r="P1620" i="2"/>
  <c r="Z1620" i="2" s="1"/>
  <c r="N1620" i="2"/>
  <c r="M1620" i="2"/>
  <c r="L1620" i="2"/>
  <c r="K1620" i="2"/>
  <c r="X1620" i="2" s="1"/>
  <c r="J1620" i="2"/>
  <c r="I1620" i="2"/>
  <c r="H1620" i="2"/>
  <c r="G1620" i="2"/>
  <c r="F1620" i="2"/>
  <c r="E1620" i="2"/>
  <c r="D1620" i="2"/>
  <c r="C1620" i="2"/>
  <c r="B1620" i="2"/>
  <c r="A1620" i="2"/>
  <c r="T1620" i="2" s="1"/>
  <c r="AA1619" i="2"/>
  <c r="S1619" i="2"/>
  <c r="R1619" i="2"/>
  <c r="Q1619" i="2"/>
  <c r="Y1619" i="2" s="1" a="1"/>
  <c r="Y1619" i="2" s="1"/>
  <c r="P1619" i="2"/>
  <c r="Z1619" i="2" s="1"/>
  <c r="N1619" i="2"/>
  <c r="M1619" i="2"/>
  <c r="L1619" i="2"/>
  <c r="K1619" i="2"/>
  <c r="X1619" i="2" s="1"/>
  <c r="J1619" i="2"/>
  <c r="I1619" i="2"/>
  <c r="H1619" i="2"/>
  <c r="G1619" i="2"/>
  <c r="F1619" i="2"/>
  <c r="E1619" i="2"/>
  <c r="D1619" i="2"/>
  <c r="C1619" i="2"/>
  <c r="B1619" i="2"/>
  <c r="A1619" i="2"/>
  <c r="T1619" i="2" s="1"/>
  <c r="AA1618" i="2"/>
  <c r="S1618" i="2"/>
  <c r="R1618" i="2"/>
  <c r="Q1618" i="2"/>
  <c r="Y1618" i="2" s="1" a="1"/>
  <c r="Y1618" i="2" s="1"/>
  <c r="P1618" i="2"/>
  <c r="Z1618" i="2" s="1"/>
  <c r="N1618" i="2"/>
  <c r="M1618" i="2"/>
  <c r="L1618" i="2"/>
  <c r="K1618" i="2"/>
  <c r="X1618" i="2" s="1"/>
  <c r="J1618" i="2"/>
  <c r="I1618" i="2"/>
  <c r="H1618" i="2"/>
  <c r="G1618" i="2"/>
  <c r="F1618" i="2"/>
  <c r="E1618" i="2"/>
  <c r="D1618" i="2"/>
  <c r="C1618" i="2"/>
  <c r="B1618" i="2"/>
  <c r="A1618" i="2"/>
  <c r="T1618" i="2" s="1"/>
  <c r="AA1617" i="2"/>
  <c r="S1617" i="2"/>
  <c r="R1617" i="2"/>
  <c r="Q1617" i="2"/>
  <c r="Y1617" i="2" s="1" a="1"/>
  <c r="Y1617" i="2" s="1"/>
  <c r="P1617" i="2"/>
  <c r="Z1617" i="2" s="1"/>
  <c r="N1617" i="2"/>
  <c r="M1617" i="2"/>
  <c r="L1617" i="2"/>
  <c r="K1617" i="2"/>
  <c r="X1617" i="2" s="1"/>
  <c r="J1617" i="2"/>
  <c r="I1617" i="2"/>
  <c r="H1617" i="2"/>
  <c r="G1617" i="2"/>
  <c r="F1617" i="2"/>
  <c r="E1617" i="2"/>
  <c r="D1617" i="2"/>
  <c r="C1617" i="2"/>
  <c r="B1617" i="2"/>
  <c r="A1617" i="2"/>
  <c r="T1617" i="2" s="1"/>
  <c r="AA1616" i="2"/>
  <c r="S1616" i="2"/>
  <c r="R1616" i="2"/>
  <c r="Q1616" i="2"/>
  <c r="Y1616" i="2" s="1" a="1"/>
  <c r="Y1616" i="2" s="1"/>
  <c r="P1616" i="2"/>
  <c r="Z1616" i="2" s="1"/>
  <c r="N1616" i="2"/>
  <c r="M1616" i="2"/>
  <c r="L1616" i="2"/>
  <c r="K1616" i="2"/>
  <c r="X1616" i="2" s="1"/>
  <c r="J1616" i="2"/>
  <c r="I1616" i="2"/>
  <c r="H1616" i="2"/>
  <c r="G1616" i="2"/>
  <c r="F1616" i="2"/>
  <c r="E1616" i="2"/>
  <c r="D1616" i="2"/>
  <c r="C1616" i="2"/>
  <c r="B1616" i="2"/>
  <c r="A1616" i="2"/>
  <c r="T1616" i="2" s="1"/>
  <c r="AA1615" i="2"/>
  <c r="S1615" i="2"/>
  <c r="R1615" i="2"/>
  <c r="Q1615" i="2"/>
  <c r="Y1615" i="2" s="1" a="1"/>
  <c r="Y1615" i="2" s="1"/>
  <c r="P1615" i="2"/>
  <c r="Z1615" i="2" s="1"/>
  <c r="N1615" i="2"/>
  <c r="M1615" i="2"/>
  <c r="L1615" i="2"/>
  <c r="K1615" i="2"/>
  <c r="X1615" i="2" s="1"/>
  <c r="J1615" i="2"/>
  <c r="I1615" i="2"/>
  <c r="H1615" i="2"/>
  <c r="G1615" i="2"/>
  <c r="F1615" i="2"/>
  <c r="E1615" i="2"/>
  <c r="D1615" i="2"/>
  <c r="C1615" i="2"/>
  <c r="B1615" i="2"/>
  <c r="A1615" i="2"/>
  <c r="T1615" i="2" s="1"/>
  <c r="AA1614" i="2"/>
  <c r="S1614" i="2"/>
  <c r="R1614" i="2"/>
  <c r="Q1614" i="2"/>
  <c r="Y1614" i="2" s="1" a="1"/>
  <c r="Y1614" i="2" s="1"/>
  <c r="P1614" i="2"/>
  <c r="Z1614" i="2" s="1"/>
  <c r="N1614" i="2"/>
  <c r="M1614" i="2"/>
  <c r="L1614" i="2"/>
  <c r="K1614" i="2"/>
  <c r="X1614" i="2" s="1"/>
  <c r="J1614" i="2"/>
  <c r="I1614" i="2"/>
  <c r="H1614" i="2"/>
  <c r="G1614" i="2"/>
  <c r="F1614" i="2"/>
  <c r="E1614" i="2"/>
  <c r="D1614" i="2"/>
  <c r="C1614" i="2"/>
  <c r="B1614" i="2"/>
  <c r="A1614" i="2"/>
  <c r="T1614" i="2" s="1"/>
  <c r="AA1613" i="2"/>
  <c r="S1613" i="2"/>
  <c r="R1613" i="2"/>
  <c r="Q1613" i="2"/>
  <c r="Y1613" i="2" s="1" a="1"/>
  <c r="Y1613" i="2" s="1"/>
  <c r="P1613" i="2"/>
  <c r="Z1613" i="2" s="1"/>
  <c r="N1613" i="2"/>
  <c r="M1613" i="2"/>
  <c r="L1613" i="2"/>
  <c r="K1613" i="2"/>
  <c r="X1613" i="2" s="1"/>
  <c r="J1613" i="2"/>
  <c r="I1613" i="2"/>
  <c r="H1613" i="2"/>
  <c r="G1613" i="2"/>
  <c r="F1613" i="2"/>
  <c r="E1613" i="2"/>
  <c r="D1613" i="2"/>
  <c r="C1613" i="2"/>
  <c r="B1613" i="2"/>
  <c r="A1613" i="2"/>
  <c r="T1613" i="2" s="1"/>
  <c r="AA1612" i="2"/>
  <c r="S1612" i="2"/>
  <c r="R1612" i="2"/>
  <c r="Q1612" i="2"/>
  <c r="Y1612" i="2" s="1" a="1"/>
  <c r="Y1612" i="2" s="1"/>
  <c r="P1612" i="2"/>
  <c r="Z1612" i="2" s="1"/>
  <c r="N1612" i="2"/>
  <c r="M1612" i="2"/>
  <c r="L1612" i="2"/>
  <c r="K1612" i="2"/>
  <c r="X1612" i="2" s="1"/>
  <c r="J1612" i="2"/>
  <c r="I1612" i="2"/>
  <c r="H1612" i="2"/>
  <c r="G1612" i="2"/>
  <c r="F1612" i="2"/>
  <c r="E1612" i="2"/>
  <c r="D1612" i="2"/>
  <c r="C1612" i="2"/>
  <c r="B1612" i="2"/>
  <c r="A1612" i="2"/>
  <c r="T1612" i="2" s="1"/>
  <c r="AA1611" i="2"/>
  <c r="S1611" i="2"/>
  <c r="R1611" i="2"/>
  <c r="Q1611" i="2"/>
  <c r="Y1611" i="2" s="1" a="1"/>
  <c r="Y1611" i="2" s="1"/>
  <c r="P1611" i="2"/>
  <c r="Z1611" i="2" s="1"/>
  <c r="N1611" i="2"/>
  <c r="M1611" i="2"/>
  <c r="L1611" i="2"/>
  <c r="K1611" i="2"/>
  <c r="X1611" i="2" s="1"/>
  <c r="J1611" i="2"/>
  <c r="I1611" i="2"/>
  <c r="H1611" i="2"/>
  <c r="G1611" i="2"/>
  <c r="F1611" i="2"/>
  <c r="E1611" i="2"/>
  <c r="D1611" i="2"/>
  <c r="C1611" i="2"/>
  <c r="B1611" i="2"/>
  <c r="A1611" i="2"/>
  <c r="T1611" i="2" s="1"/>
  <c r="AA1610" i="2"/>
  <c r="S1610" i="2"/>
  <c r="R1610" i="2"/>
  <c r="Q1610" i="2"/>
  <c r="Y1610" i="2" s="1" a="1"/>
  <c r="Y1610" i="2" s="1"/>
  <c r="P1610" i="2"/>
  <c r="Z1610" i="2" s="1"/>
  <c r="N1610" i="2"/>
  <c r="M1610" i="2"/>
  <c r="L1610" i="2"/>
  <c r="K1610" i="2"/>
  <c r="X1610" i="2" s="1"/>
  <c r="J1610" i="2"/>
  <c r="I1610" i="2"/>
  <c r="H1610" i="2"/>
  <c r="G1610" i="2"/>
  <c r="F1610" i="2"/>
  <c r="E1610" i="2"/>
  <c r="D1610" i="2"/>
  <c r="C1610" i="2"/>
  <c r="B1610" i="2"/>
  <c r="A1610" i="2"/>
  <c r="T1610" i="2" s="1"/>
  <c r="AA1609" i="2"/>
  <c r="S1609" i="2"/>
  <c r="R1609" i="2"/>
  <c r="Q1609" i="2"/>
  <c r="Y1609" i="2" s="1" a="1"/>
  <c r="Y1609" i="2" s="1"/>
  <c r="P1609" i="2"/>
  <c r="Z1609" i="2" s="1"/>
  <c r="N1609" i="2"/>
  <c r="M1609" i="2"/>
  <c r="L1609" i="2"/>
  <c r="K1609" i="2"/>
  <c r="X1609" i="2" s="1"/>
  <c r="J1609" i="2"/>
  <c r="I1609" i="2"/>
  <c r="H1609" i="2"/>
  <c r="G1609" i="2"/>
  <c r="F1609" i="2"/>
  <c r="E1609" i="2"/>
  <c r="D1609" i="2"/>
  <c r="C1609" i="2"/>
  <c r="B1609" i="2"/>
  <c r="A1609" i="2"/>
  <c r="T1609" i="2" s="1"/>
  <c r="AA1608" i="2"/>
  <c r="S1608" i="2"/>
  <c r="R1608" i="2"/>
  <c r="Q1608" i="2"/>
  <c r="Y1608" i="2" s="1" a="1"/>
  <c r="Y1608" i="2" s="1"/>
  <c r="P1608" i="2"/>
  <c r="Z1608" i="2" s="1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A1608" i="2"/>
  <c r="T1608" i="2" s="1"/>
  <c r="AA1607" i="2"/>
  <c r="S1607" i="2"/>
  <c r="R1607" i="2"/>
  <c r="Q1607" i="2"/>
  <c r="Y1607" i="2" s="1" a="1"/>
  <c r="Y1607" i="2" s="1"/>
  <c r="P1607" i="2"/>
  <c r="Z1607" i="2" s="1"/>
  <c r="N1607" i="2"/>
  <c r="M1607" i="2"/>
  <c r="L1607" i="2"/>
  <c r="K1607" i="2"/>
  <c r="X1607" i="2" s="1"/>
  <c r="J1607" i="2"/>
  <c r="I1607" i="2"/>
  <c r="H1607" i="2"/>
  <c r="G1607" i="2"/>
  <c r="F1607" i="2"/>
  <c r="E1607" i="2"/>
  <c r="D1607" i="2"/>
  <c r="C1607" i="2"/>
  <c r="B1607" i="2"/>
  <c r="A1607" i="2"/>
  <c r="T1607" i="2" s="1"/>
  <c r="AA1606" i="2"/>
  <c r="S1606" i="2"/>
  <c r="R1606" i="2"/>
  <c r="Q1606" i="2"/>
  <c r="Y1606" i="2" s="1" a="1"/>
  <c r="Y1606" i="2" s="1"/>
  <c r="P1606" i="2"/>
  <c r="Z1606" i="2" s="1"/>
  <c r="N1606" i="2"/>
  <c r="M1606" i="2"/>
  <c r="L1606" i="2"/>
  <c r="K1606" i="2"/>
  <c r="X1606" i="2" s="1"/>
  <c r="J1606" i="2"/>
  <c r="I1606" i="2"/>
  <c r="H1606" i="2"/>
  <c r="G1606" i="2"/>
  <c r="F1606" i="2"/>
  <c r="E1606" i="2"/>
  <c r="D1606" i="2"/>
  <c r="C1606" i="2"/>
  <c r="B1606" i="2"/>
  <c r="A1606" i="2"/>
  <c r="T1606" i="2" s="1"/>
  <c r="AA1605" i="2"/>
  <c r="S1605" i="2"/>
  <c r="R1605" i="2"/>
  <c r="Q1605" i="2"/>
  <c r="Y1605" i="2" s="1" a="1"/>
  <c r="Y1605" i="2" s="1"/>
  <c r="P1605" i="2"/>
  <c r="Z1605" i="2" s="1"/>
  <c r="N1605" i="2"/>
  <c r="M1605" i="2"/>
  <c r="L1605" i="2"/>
  <c r="K1605" i="2"/>
  <c r="X1605" i="2" s="1"/>
  <c r="J1605" i="2"/>
  <c r="I1605" i="2"/>
  <c r="H1605" i="2"/>
  <c r="G1605" i="2"/>
  <c r="F1605" i="2"/>
  <c r="E1605" i="2"/>
  <c r="D1605" i="2"/>
  <c r="C1605" i="2"/>
  <c r="B1605" i="2"/>
  <c r="A1605" i="2"/>
  <c r="T1605" i="2" s="1"/>
  <c r="AA1604" i="2"/>
  <c r="S1604" i="2"/>
  <c r="R1604" i="2"/>
  <c r="Q1604" i="2"/>
  <c r="Y1604" i="2" s="1" a="1"/>
  <c r="Y1604" i="2" s="1"/>
  <c r="P1604" i="2"/>
  <c r="Z1604" i="2" s="1"/>
  <c r="N1604" i="2"/>
  <c r="M1604" i="2"/>
  <c r="L1604" i="2"/>
  <c r="K1604" i="2"/>
  <c r="X1604" i="2" s="1"/>
  <c r="J1604" i="2"/>
  <c r="I1604" i="2"/>
  <c r="H1604" i="2"/>
  <c r="G1604" i="2"/>
  <c r="F1604" i="2"/>
  <c r="E1604" i="2"/>
  <c r="D1604" i="2"/>
  <c r="C1604" i="2"/>
  <c r="B1604" i="2"/>
  <c r="A1604" i="2"/>
  <c r="T1604" i="2" s="1"/>
  <c r="AA1603" i="2"/>
  <c r="S1603" i="2"/>
  <c r="R1603" i="2"/>
  <c r="Q1603" i="2"/>
  <c r="Y1603" i="2" s="1" a="1"/>
  <c r="Y1603" i="2" s="1"/>
  <c r="P1603" i="2"/>
  <c r="Z1603" i="2" s="1"/>
  <c r="N1603" i="2"/>
  <c r="M1603" i="2"/>
  <c r="L1603" i="2"/>
  <c r="K1603" i="2"/>
  <c r="X1603" i="2" s="1"/>
  <c r="J1603" i="2"/>
  <c r="I1603" i="2"/>
  <c r="H1603" i="2"/>
  <c r="G1603" i="2"/>
  <c r="F1603" i="2"/>
  <c r="E1603" i="2"/>
  <c r="D1603" i="2"/>
  <c r="C1603" i="2"/>
  <c r="B1603" i="2"/>
  <c r="A1603" i="2"/>
  <c r="T1603" i="2" s="1"/>
  <c r="AA1602" i="2"/>
  <c r="S1602" i="2"/>
  <c r="R1602" i="2"/>
  <c r="Q1602" i="2"/>
  <c r="Y1602" i="2" s="1" a="1"/>
  <c r="Y1602" i="2" s="1"/>
  <c r="P1602" i="2"/>
  <c r="Z1602" i="2" s="1"/>
  <c r="N1602" i="2"/>
  <c r="M1602" i="2"/>
  <c r="L1602" i="2"/>
  <c r="K1602" i="2"/>
  <c r="X1602" i="2" s="1"/>
  <c r="J1602" i="2"/>
  <c r="I1602" i="2"/>
  <c r="H1602" i="2"/>
  <c r="G1602" i="2"/>
  <c r="F1602" i="2"/>
  <c r="E1602" i="2"/>
  <c r="D1602" i="2"/>
  <c r="C1602" i="2"/>
  <c r="B1602" i="2"/>
  <c r="A1602" i="2"/>
  <c r="T1602" i="2" s="1"/>
  <c r="AA1601" i="2"/>
  <c r="S1601" i="2"/>
  <c r="R1601" i="2"/>
  <c r="Q1601" i="2"/>
  <c r="Y1601" i="2" s="1" a="1"/>
  <c r="Y1601" i="2" s="1"/>
  <c r="P1601" i="2"/>
  <c r="Z1601" i="2" s="1"/>
  <c r="N1601" i="2"/>
  <c r="M1601" i="2"/>
  <c r="L1601" i="2"/>
  <c r="K1601" i="2"/>
  <c r="X1601" i="2" s="1"/>
  <c r="J1601" i="2"/>
  <c r="I1601" i="2"/>
  <c r="H1601" i="2"/>
  <c r="G1601" i="2"/>
  <c r="F1601" i="2"/>
  <c r="E1601" i="2"/>
  <c r="D1601" i="2"/>
  <c r="C1601" i="2"/>
  <c r="B1601" i="2"/>
  <c r="A1601" i="2"/>
  <c r="T1601" i="2" s="1"/>
  <c r="AA1600" i="2"/>
  <c r="S1600" i="2"/>
  <c r="R1600" i="2"/>
  <c r="Q1600" i="2"/>
  <c r="Y1600" i="2" s="1" a="1"/>
  <c r="Y1600" i="2" s="1"/>
  <c r="P1600" i="2"/>
  <c r="Z1600" i="2" s="1"/>
  <c r="N1600" i="2"/>
  <c r="M1600" i="2"/>
  <c r="L1600" i="2"/>
  <c r="K1600" i="2"/>
  <c r="X1600" i="2" s="1"/>
  <c r="J1600" i="2"/>
  <c r="I1600" i="2"/>
  <c r="H1600" i="2"/>
  <c r="G1600" i="2"/>
  <c r="F1600" i="2"/>
  <c r="E1600" i="2"/>
  <c r="D1600" i="2"/>
  <c r="C1600" i="2"/>
  <c r="B1600" i="2"/>
  <c r="A1600" i="2"/>
  <c r="T1600" i="2" s="1"/>
  <c r="AA1599" i="2"/>
  <c r="S1599" i="2"/>
  <c r="R1599" i="2"/>
  <c r="Q1599" i="2"/>
  <c r="Y1599" i="2" s="1" a="1"/>
  <c r="Y1599" i="2" s="1"/>
  <c r="P1599" i="2"/>
  <c r="Z1599" i="2" s="1"/>
  <c r="N1599" i="2"/>
  <c r="M1599" i="2"/>
  <c r="L1599" i="2"/>
  <c r="K1599" i="2"/>
  <c r="X1599" i="2" s="1"/>
  <c r="J1599" i="2"/>
  <c r="I1599" i="2"/>
  <c r="H1599" i="2"/>
  <c r="G1599" i="2"/>
  <c r="F1599" i="2"/>
  <c r="E1599" i="2"/>
  <c r="D1599" i="2"/>
  <c r="C1599" i="2"/>
  <c r="B1599" i="2"/>
  <c r="A1599" i="2"/>
  <c r="T1599" i="2" s="1"/>
  <c r="AA1598" i="2"/>
  <c r="S1598" i="2"/>
  <c r="R1598" i="2"/>
  <c r="Q1598" i="2"/>
  <c r="Y1598" i="2" s="1" a="1"/>
  <c r="Y1598" i="2" s="1"/>
  <c r="P1598" i="2"/>
  <c r="Z1598" i="2" s="1"/>
  <c r="N1598" i="2"/>
  <c r="M1598" i="2"/>
  <c r="L1598" i="2"/>
  <c r="K1598" i="2"/>
  <c r="X1598" i="2" s="1"/>
  <c r="J1598" i="2"/>
  <c r="I1598" i="2"/>
  <c r="H1598" i="2"/>
  <c r="G1598" i="2"/>
  <c r="F1598" i="2"/>
  <c r="E1598" i="2"/>
  <c r="D1598" i="2"/>
  <c r="C1598" i="2"/>
  <c r="B1598" i="2"/>
  <c r="A1598" i="2"/>
  <c r="T1598" i="2" s="1"/>
  <c r="AA1597" i="2"/>
  <c r="S1597" i="2"/>
  <c r="R1597" i="2"/>
  <c r="Q1597" i="2"/>
  <c r="Y1597" i="2" s="1" a="1"/>
  <c r="Y1597" i="2" s="1"/>
  <c r="P1597" i="2"/>
  <c r="Z1597" i="2" s="1"/>
  <c r="N1597" i="2"/>
  <c r="M1597" i="2"/>
  <c r="L1597" i="2"/>
  <c r="K1597" i="2"/>
  <c r="X1597" i="2" s="1"/>
  <c r="J1597" i="2"/>
  <c r="I1597" i="2"/>
  <c r="H1597" i="2"/>
  <c r="G1597" i="2"/>
  <c r="F1597" i="2"/>
  <c r="E1597" i="2"/>
  <c r="D1597" i="2"/>
  <c r="C1597" i="2"/>
  <c r="B1597" i="2"/>
  <c r="A1597" i="2"/>
  <c r="T1597" i="2" s="1"/>
  <c r="AA1596" i="2"/>
  <c r="S1596" i="2"/>
  <c r="R1596" i="2"/>
  <c r="Q1596" i="2"/>
  <c r="Y1596" i="2" s="1" a="1"/>
  <c r="Y1596" i="2" s="1"/>
  <c r="P1596" i="2"/>
  <c r="Z1596" i="2" s="1"/>
  <c r="N1596" i="2"/>
  <c r="M1596" i="2"/>
  <c r="L1596" i="2"/>
  <c r="K1596" i="2"/>
  <c r="X1596" i="2" s="1"/>
  <c r="J1596" i="2"/>
  <c r="I1596" i="2"/>
  <c r="H1596" i="2"/>
  <c r="G1596" i="2"/>
  <c r="F1596" i="2"/>
  <c r="E1596" i="2"/>
  <c r="D1596" i="2"/>
  <c r="C1596" i="2"/>
  <c r="B1596" i="2"/>
  <c r="A1596" i="2"/>
  <c r="T1596" i="2" s="1"/>
  <c r="AA1595" i="2"/>
  <c r="S1595" i="2"/>
  <c r="R1595" i="2"/>
  <c r="Q1595" i="2"/>
  <c r="Y1595" i="2" s="1" a="1"/>
  <c r="Y1595" i="2" s="1"/>
  <c r="P1595" i="2"/>
  <c r="Z1595" i="2" s="1"/>
  <c r="N1595" i="2"/>
  <c r="M1595" i="2"/>
  <c r="L1595" i="2"/>
  <c r="K1595" i="2"/>
  <c r="X1595" i="2" s="1"/>
  <c r="J1595" i="2"/>
  <c r="I1595" i="2"/>
  <c r="H1595" i="2"/>
  <c r="G1595" i="2"/>
  <c r="F1595" i="2"/>
  <c r="E1595" i="2"/>
  <c r="D1595" i="2"/>
  <c r="C1595" i="2"/>
  <c r="B1595" i="2"/>
  <c r="A1595" i="2"/>
  <c r="T1595" i="2" s="1"/>
  <c r="AA1594" i="2"/>
  <c r="S1594" i="2"/>
  <c r="R1594" i="2"/>
  <c r="Q1594" i="2"/>
  <c r="Y1594" i="2" s="1" a="1"/>
  <c r="Y1594" i="2" s="1"/>
  <c r="P1594" i="2"/>
  <c r="Z1594" i="2" s="1"/>
  <c r="N1594" i="2"/>
  <c r="M1594" i="2"/>
  <c r="L1594" i="2"/>
  <c r="K1594" i="2"/>
  <c r="X1594" i="2" s="1"/>
  <c r="J1594" i="2"/>
  <c r="I1594" i="2"/>
  <c r="H1594" i="2"/>
  <c r="G1594" i="2"/>
  <c r="F1594" i="2"/>
  <c r="E1594" i="2"/>
  <c r="D1594" i="2"/>
  <c r="C1594" i="2"/>
  <c r="B1594" i="2"/>
  <c r="A1594" i="2"/>
  <c r="T1594" i="2" s="1"/>
  <c r="AA1593" i="2"/>
  <c r="S1593" i="2"/>
  <c r="R1593" i="2"/>
  <c r="Q1593" i="2"/>
  <c r="Y1593" i="2" s="1" a="1"/>
  <c r="Y1593" i="2" s="1"/>
  <c r="P1593" i="2"/>
  <c r="Z1593" i="2" s="1"/>
  <c r="N1593" i="2"/>
  <c r="M1593" i="2"/>
  <c r="L1593" i="2"/>
  <c r="K1593" i="2"/>
  <c r="X1593" i="2" s="1"/>
  <c r="J1593" i="2"/>
  <c r="I1593" i="2"/>
  <c r="H1593" i="2"/>
  <c r="G1593" i="2"/>
  <c r="F1593" i="2"/>
  <c r="E1593" i="2"/>
  <c r="D1593" i="2"/>
  <c r="C1593" i="2"/>
  <c r="B1593" i="2"/>
  <c r="A1593" i="2"/>
  <c r="T1593" i="2" s="1"/>
  <c r="AA1592" i="2"/>
  <c r="S1592" i="2"/>
  <c r="R1592" i="2"/>
  <c r="Q1592" i="2"/>
  <c r="Y1592" i="2" s="1" a="1"/>
  <c r="Y1592" i="2" s="1"/>
  <c r="P1592" i="2"/>
  <c r="Z1592" i="2" s="1"/>
  <c r="N1592" i="2"/>
  <c r="M1592" i="2"/>
  <c r="L1592" i="2"/>
  <c r="K1592" i="2"/>
  <c r="X1592" i="2" s="1"/>
  <c r="J1592" i="2"/>
  <c r="I1592" i="2"/>
  <c r="H1592" i="2"/>
  <c r="G1592" i="2"/>
  <c r="F1592" i="2"/>
  <c r="E1592" i="2"/>
  <c r="D1592" i="2"/>
  <c r="C1592" i="2"/>
  <c r="B1592" i="2"/>
  <c r="A1592" i="2"/>
  <c r="T1592" i="2" s="1"/>
  <c r="AA1591" i="2"/>
  <c r="S1591" i="2"/>
  <c r="R1591" i="2"/>
  <c r="Q1591" i="2"/>
  <c r="Y1591" i="2" s="1" a="1"/>
  <c r="Y1591" i="2" s="1"/>
  <c r="P1591" i="2"/>
  <c r="Z1591" i="2" s="1"/>
  <c r="N1591" i="2"/>
  <c r="M1591" i="2"/>
  <c r="L1591" i="2"/>
  <c r="K1591" i="2"/>
  <c r="X1591" i="2" s="1"/>
  <c r="J1591" i="2"/>
  <c r="I1591" i="2"/>
  <c r="H1591" i="2"/>
  <c r="G1591" i="2"/>
  <c r="F1591" i="2"/>
  <c r="E1591" i="2"/>
  <c r="D1591" i="2"/>
  <c r="C1591" i="2"/>
  <c r="B1591" i="2"/>
  <c r="A1591" i="2"/>
  <c r="T1591" i="2" s="1"/>
  <c r="AA1590" i="2"/>
  <c r="S1590" i="2"/>
  <c r="R1590" i="2"/>
  <c r="Q1590" i="2"/>
  <c r="Y1590" i="2" s="1" a="1"/>
  <c r="Y1590" i="2" s="1"/>
  <c r="P1590" i="2"/>
  <c r="Z1590" i="2" s="1"/>
  <c r="N1590" i="2"/>
  <c r="M1590" i="2"/>
  <c r="L1590" i="2"/>
  <c r="K1590" i="2"/>
  <c r="X1590" i="2" s="1"/>
  <c r="J1590" i="2"/>
  <c r="I1590" i="2"/>
  <c r="H1590" i="2"/>
  <c r="G1590" i="2"/>
  <c r="F1590" i="2"/>
  <c r="E1590" i="2"/>
  <c r="D1590" i="2"/>
  <c r="C1590" i="2"/>
  <c r="B1590" i="2"/>
  <c r="A1590" i="2"/>
  <c r="T1590" i="2" s="1"/>
  <c r="AA1589" i="2"/>
  <c r="S1589" i="2"/>
  <c r="R1589" i="2"/>
  <c r="Q1589" i="2"/>
  <c r="Y1589" i="2" s="1" a="1"/>
  <c r="Y1589" i="2" s="1"/>
  <c r="P1589" i="2"/>
  <c r="Z1589" i="2" s="1"/>
  <c r="N1589" i="2"/>
  <c r="M1589" i="2"/>
  <c r="L1589" i="2"/>
  <c r="K1589" i="2"/>
  <c r="X1589" i="2" s="1"/>
  <c r="J1589" i="2"/>
  <c r="I1589" i="2"/>
  <c r="H1589" i="2"/>
  <c r="G1589" i="2"/>
  <c r="F1589" i="2"/>
  <c r="E1589" i="2"/>
  <c r="D1589" i="2"/>
  <c r="C1589" i="2"/>
  <c r="B1589" i="2"/>
  <c r="A1589" i="2"/>
  <c r="T1589" i="2" s="1"/>
  <c r="AA1588" i="2"/>
  <c r="S1588" i="2"/>
  <c r="R1588" i="2"/>
  <c r="Q1588" i="2"/>
  <c r="Y1588" i="2" s="1" a="1"/>
  <c r="Y1588" i="2" s="1"/>
  <c r="P1588" i="2"/>
  <c r="Z1588" i="2" s="1"/>
  <c r="N1588" i="2"/>
  <c r="M1588" i="2"/>
  <c r="L1588" i="2"/>
  <c r="K1588" i="2"/>
  <c r="X1588" i="2" s="1"/>
  <c r="J1588" i="2"/>
  <c r="I1588" i="2"/>
  <c r="H1588" i="2"/>
  <c r="G1588" i="2"/>
  <c r="F1588" i="2"/>
  <c r="E1588" i="2"/>
  <c r="D1588" i="2"/>
  <c r="C1588" i="2"/>
  <c r="B1588" i="2"/>
  <c r="A1588" i="2"/>
  <c r="T1588" i="2" s="1"/>
  <c r="AA1587" i="2"/>
  <c r="S1587" i="2"/>
  <c r="R1587" i="2"/>
  <c r="Q1587" i="2"/>
  <c r="Y1587" i="2" s="1" a="1"/>
  <c r="Y1587" i="2" s="1"/>
  <c r="P1587" i="2"/>
  <c r="Z1587" i="2" s="1"/>
  <c r="N1587" i="2"/>
  <c r="M1587" i="2"/>
  <c r="L1587" i="2"/>
  <c r="K1587" i="2"/>
  <c r="X1587" i="2" s="1"/>
  <c r="J1587" i="2"/>
  <c r="I1587" i="2"/>
  <c r="H1587" i="2"/>
  <c r="G1587" i="2"/>
  <c r="F1587" i="2"/>
  <c r="E1587" i="2"/>
  <c r="D1587" i="2"/>
  <c r="C1587" i="2"/>
  <c r="B1587" i="2"/>
  <c r="A1587" i="2"/>
  <c r="T1587" i="2" s="1"/>
  <c r="AA1586" i="2"/>
  <c r="S1586" i="2"/>
  <c r="R1586" i="2"/>
  <c r="Q1586" i="2"/>
  <c r="Y1586" i="2" s="1" a="1"/>
  <c r="Y1586" i="2" s="1"/>
  <c r="P1586" i="2"/>
  <c r="Z1586" i="2" s="1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A1586" i="2"/>
  <c r="T1586" i="2" s="1"/>
  <c r="AA1585" i="2"/>
  <c r="S1585" i="2"/>
  <c r="R1585" i="2"/>
  <c r="Q1585" i="2"/>
  <c r="Y1585" i="2" s="1" a="1"/>
  <c r="Y1585" i="2" s="1"/>
  <c r="P1585" i="2"/>
  <c r="Z1585" i="2" s="1"/>
  <c r="N1585" i="2"/>
  <c r="M1585" i="2"/>
  <c r="L1585" i="2"/>
  <c r="K1585" i="2"/>
  <c r="X1585" i="2" s="1"/>
  <c r="J1585" i="2"/>
  <c r="I1585" i="2"/>
  <c r="H1585" i="2"/>
  <c r="G1585" i="2"/>
  <c r="F1585" i="2"/>
  <c r="E1585" i="2"/>
  <c r="D1585" i="2"/>
  <c r="C1585" i="2"/>
  <c r="B1585" i="2"/>
  <c r="A1585" i="2"/>
  <c r="T1585" i="2" s="1"/>
  <c r="AA1584" i="2"/>
  <c r="S1584" i="2"/>
  <c r="R1584" i="2"/>
  <c r="Q1584" i="2"/>
  <c r="Y1584" i="2" s="1" a="1"/>
  <c r="Y1584" i="2" s="1"/>
  <c r="P1584" i="2"/>
  <c r="Z1584" i="2" s="1"/>
  <c r="N1584" i="2"/>
  <c r="M1584" i="2"/>
  <c r="L1584" i="2"/>
  <c r="K1584" i="2"/>
  <c r="X1584" i="2" s="1"/>
  <c r="J1584" i="2"/>
  <c r="I1584" i="2"/>
  <c r="H1584" i="2"/>
  <c r="G1584" i="2"/>
  <c r="F1584" i="2"/>
  <c r="E1584" i="2"/>
  <c r="D1584" i="2"/>
  <c r="C1584" i="2"/>
  <c r="B1584" i="2"/>
  <c r="A1584" i="2"/>
  <c r="T1584" i="2" s="1"/>
  <c r="AA1583" i="2"/>
  <c r="S1583" i="2"/>
  <c r="R1583" i="2"/>
  <c r="Q1583" i="2"/>
  <c r="Y1583" i="2" s="1" a="1"/>
  <c r="Y1583" i="2" s="1"/>
  <c r="P1583" i="2"/>
  <c r="Z1583" i="2" s="1"/>
  <c r="N1583" i="2"/>
  <c r="M1583" i="2"/>
  <c r="L1583" i="2"/>
  <c r="K1583" i="2"/>
  <c r="X1583" i="2" s="1"/>
  <c r="J1583" i="2"/>
  <c r="I1583" i="2"/>
  <c r="H1583" i="2"/>
  <c r="G1583" i="2"/>
  <c r="F1583" i="2"/>
  <c r="E1583" i="2"/>
  <c r="D1583" i="2"/>
  <c r="C1583" i="2"/>
  <c r="B1583" i="2"/>
  <c r="A1583" i="2"/>
  <c r="T1583" i="2" s="1"/>
  <c r="AA1582" i="2"/>
  <c r="S1582" i="2"/>
  <c r="R1582" i="2"/>
  <c r="Q1582" i="2"/>
  <c r="Y1582" i="2" s="1" a="1"/>
  <c r="Y1582" i="2" s="1"/>
  <c r="P1582" i="2"/>
  <c r="Z1582" i="2" s="1"/>
  <c r="N1582" i="2"/>
  <c r="M1582" i="2"/>
  <c r="L1582" i="2"/>
  <c r="K1582" i="2"/>
  <c r="X1582" i="2" s="1"/>
  <c r="J1582" i="2"/>
  <c r="I1582" i="2"/>
  <c r="H1582" i="2"/>
  <c r="G1582" i="2"/>
  <c r="F1582" i="2"/>
  <c r="E1582" i="2"/>
  <c r="D1582" i="2"/>
  <c r="C1582" i="2"/>
  <c r="B1582" i="2"/>
  <c r="A1582" i="2"/>
  <c r="T1582" i="2" s="1"/>
  <c r="AA1581" i="2"/>
  <c r="S1581" i="2"/>
  <c r="R1581" i="2"/>
  <c r="Q1581" i="2"/>
  <c r="Y1581" i="2" s="1" a="1"/>
  <c r="Y1581" i="2" s="1"/>
  <c r="P1581" i="2"/>
  <c r="Z1581" i="2" s="1"/>
  <c r="N1581" i="2"/>
  <c r="M1581" i="2"/>
  <c r="L1581" i="2"/>
  <c r="K1581" i="2"/>
  <c r="X1581" i="2" s="1"/>
  <c r="J1581" i="2"/>
  <c r="I1581" i="2"/>
  <c r="H1581" i="2"/>
  <c r="G1581" i="2"/>
  <c r="F1581" i="2"/>
  <c r="E1581" i="2"/>
  <c r="D1581" i="2"/>
  <c r="C1581" i="2"/>
  <c r="B1581" i="2"/>
  <c r="A1581" i="2"/>
  <c r="T1581" i="2" s="1"/>
  <c r="AA1580" i="2"/>
  <c r="S1580" i="2"/>
  <c r="R1580" i="2"/>
  <c r="Q1580" i="2"/>
  <c r="Y1580" i="2" s="1" a="1"/>
  <c r="Y1580" i="2" s="1"/>
  <c r="P1580" i="2"/>
  <c r="Z1580" i="2" s="1"/>
  <c r="N1580" i="2"/>
  <c r="M1580" i="2"/>
  <c r="L1580" i="2"/>
  <c r="K1580" i="2"/>
  <c r="X1580" i="2" s="1"/>
  <c r="J1580" i="2"/>
  <c r="I1580" i="2"/>
  <c r="H1580" i="2"/>
  <c r="G1580" i="2"/>
  <c r="F1580" i="2"/>
  <c r="E1580" i="2"/>
  <c r="D1580" i="2"/>
  <c r="C1580" i="2"/>
  <c r="B1580" i="2"/>
  <c r="A1580" i="2"/>
  <c r="T1580" i="2" s="1"/>
  <c r="AA1579" i="2"/>
  <c r="S1579" i="2"/>
  <c r="R1579" i="2"/>
  <c r="Q1579" i="2"/>
  <c r="Y1579" i="2" s="1" a="1"/>
  <c r="Y1579" i="2" s="1"/>
  <c r="P1579" i="2"/>
  <c r="Z1579" i="2" s="1"/>
  <c r="N1579" i="2"/>
  <c r="M1579" i="2"/>
  <c r="L1579" i="2"/>
  <c r="K1579" i="2"/>
  <c r="X1579" i="2" s="1"/>
  <c r="J1579" i="2"/>
  <c r="I1579" i="2"/>
  <c r="H1579" i="2"/>
  <c r="G1579" i="2"/>
  <c r="F1579" i="2"/>
  <c r="E1579" i="2"/>
  <c r="D1579" i="2"/>
  <c r="C1579" i="2"/>
  <c r="B1579" i="2"/>
  <c r="A1579" i="2"/>
  <c r="T1579" i="2" s="1"/>
  <c r="AA1578" i="2"/>
  <c r="S1578" i="2"/>
  <c r="R1578" i="2"/>
  <c r="Q1578" i="2"/>
  <c r="Y1578" i="2" s="1" a="1"/>
  <c r="Y1578" i="2" s="1"/>
  <c r="P1578" i="2"/>
  <c r="Z1578" i="2" s="1"/>
  <c r="N1578" i="2"/>
  <c r="M1578" i="2"/>
  <c r="L1578" i="2"/>
  <c r="K1578" i="2"/>
  <c r="X1578" i="2" s="1"/>
  <c r="J1578" i="2"/>
  <c r="I1578" i="2"/>
  <c r="H1578" i="2"/>
  <c r="G1578" i="2"/>
  <c r="F1578" i="2"/>
  <c r="E1578" i="2"/>
  <c r="D1578" i="2"/>
  <c r="C1578" i="2"/>
  <c r="B1578" i="2"/>
  <c r="A1578" i="2"/>
  <c r="T1578" i="2" s="1"/>
  <c r="AA1577" i="2"/>
  <c r="S1577" i="2"/>
  <c r="R1577" i="2"/>
  <c r="Q1577" i="2"/>
  <c r="Y1577" i="2" s="1" a="1"/>
  <c r="Y1577" i="2" s="1"/>
  <c r="P1577" i="2"/>
  <c r="Z1577" i="2" s="1"/>
  <c r="N1577" i="2"/>
  <c r="M1577" i="2"/>
  <c r="L1577" i="2"/>
  <c r="K1577" i="2"/>
  <c r="X1577" i="2" s="1"/>
  <c r="J1577" i="2"/>
  <c r="I1577" i="2"/>
  <c r="H1577" i="2"/>
  <c r="G1577" i="2"/>
  <c r="F1577" i="2"/>
  <c r="E1577" i="2"/>
  <c r="D1577" i="2"/>
  <c r="C1577" i="2"/>
  <c r="B1577" i="2"/>
  <c r="A1577" i="2"/>
  <c r="T1577" i="2" s="1"/>
  <c r="AA1576" i="2"/>
  <c r="S1576" i="2"/>
  <c r="R1576" i="2"/>
  <c r="Q1576" i="2"/>
  <c r="Y1576" i="2" s="1" a="1"/>
  <c r="Y1576" i="2" s="1"/>
  <c r="P1576" i="2"/>
  <c r="Z1576" i="2" s="1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A1576" i="2"/>
  <c r="T1576" i="2" s="1"/>
  <c r="AA1575" i="2"/>
  <c r="S1575" i="2"/>
  <c r="R1575" i="2"/>
  <c r="Q1575" i="2"/>
  <c r="Y1575" i="2" s="1" a="1"/>
  <c r="Y1575" i="2" s="1"/>
  <c r="P1575" i="2"/>
  <c r="Z1575" i="2" s="1"/>
  <c r="N1575" i="2"/>
  <c r="M1575" i="2"/>
  <c r="L1575" i="2"/>
  <c r="K1575" i="2"/>
  <c r="X1575" i="2" s="1"/>
  <c r="J1575" i="2"/>
  <c r="I1575" i="2"/>
  <c r="H1575" i="2"/>
  <c r="G1575" i="2"/>
  <c r="F1575" i="2"/>
  <c r="E1575" i="2"/>
  <c r="D1575" i="2"/>
  <c r="C1575" i="2"/>
  <c r="B1575" i="2"/>
  <c r="A1575" i="2"/>
  <c r="T1575" i="2" s="1"/>
  <c r="AA1574" i="2"/>
  <c r="S1574" i="2"/>
  <c r="R1574" i="2"/>
  <c r="Q1574" i="2"/>
  <c r="Y1574" i="2" s="1" a="1"/>
  <c r="Y1574" i="2" s="1"/>
  <c r="P1574" i="2"/>
  <c r="Z1574" i="2" s="1"/>
  <c r="N1574" i="2"/>
  <c r="M1574" i="2"/>
  <c r="L1574" i="2"/>
  <c r="K1574" i="2"/>
  <c r="X1574" i="2" s="1"/>
  <c r="J1574" i="2"/>
  <c r="I1574" i="2"/>
  <c r="H1574" i="2"/>
  <c r="G1574" i="2"/>
  <c r="F1574" i="2"/>
  <c r="E1574" i="2"/>
  <c r="D1574" i="2"/>
  <c r="C1574" i="2"/>
  <c r="B1574" i="2"/>
  <c r="A1574" i="2"/>
  <c r="T1574" i="2" s="1"/>
  <c r="AA1573" i="2"/>
  <c r="S1573" i="2"/>
  <c r="R1573" i="2"/>
  <c r="Q1573" i="2"/>
  <c r="Y1573" i="2" s="1" a="1"/>
  <c r="Y1573" i="2" s="1"/>
  <c r="P1573" i="2"/>
  <c r="Z1573" i="2" s="1"/>
  <c r="N1573" i="2"/>
  <c r="M1573" i="2"/>
  <c r="L1573" i="2"/>
  <c r="K1573" i="2"/>
  <c r="X1573" i="2" s="1"/>
  <c r="J1573" i="2"/>
  <c r="I1573" i="2"/>
  <c r="H1573" i="2"/>
  <c r="G1573" i="2"/>
  <c r="F1573" i="2"/>
  <c r="E1573" i="2"/>
  <c r="D1573" i="2"/>
  <c r="C1573" i="2"/>
  <c r="B1573" i="2"/>
  <c r="A1573" i="2"/>
  <c r="T1573" i="2" s="1"/>
  <c r="AA1572" i="2"/>
  <c r="S1572" i="2"/>
  <c r="R1572" i="2"/>
  <c r="Q1572" i="2"/>
  <c r="Y1572" i="2" s="1" a="1"/>
  <c r="Y1572" i="2" s="1"/>
  <c r="P1572" i="2"/>
  <c r="Z1572" i="2" s="1"/>
  <c r="N1572" i="2"/>
  <c r="M1572" i="2"/>
  <c r="L1572" i="2"/>
  <c r="K1572" i="2"/>
  <c r="X1572" i="2" s="1"/>
  <c r="J1572" i="2"/>
  <c r="I1572" i="2"/>
  <c r="H1572" i="2"/>
  <c r="G1572" i="2"/>
  <c r="F1572" i="2"/>
  <c r="E1572" i="2"/>
  <c r="D1572" i="2"/>
  <c r="C1572" i="2"/>
  <c r="B1572" i="2"/>
  <c r="A1572" i="2"/>
  <c r="T1572" i="2" s="1"/>
  <c r="AA1571" i="2"/>
  <c r="S1571" i="2"/>
  <c r="R1571" i="2"/>
  <c r="Q1571" i="2"/>
  <c r="Y1571" i="2" s="1" a="1"/>
  <c r="Y1571" i="2" s="1"/>
  <c r="P1571" i="2"/>
  <c r="Z1571" i="2" s="1"/>
  <c r="N1571" i="2"/>
  <c r="M1571" i="2"/>
  <c r="L1571" i="2"/>
  <c r="K1571" i="2"/>
  <c r="X1571" i="2" s="1"/>
  <c r="J1571" i="2"/>
  <c r="I1571" i="2"/>
  <c r="H1571" i="2"/>
  <c r="G1571" i="2"/>
  <c r="F1571" i="2"/>
  <c r="E1571" i="2"/>
  <c r="D1571" i="2"/>
  <c r="C1571" i="2"/>
  <c r="B1571" i="2"/>
  <c r="A1571" i="2"/>
  <c r="T1571" i="2" s="1"/>
  <c r="AA1570" i="2"/>
  <c r="S1570" i="2"/>
  <c r="R1570" i="2"/>
  <c r="Q1570" i="2"/>
  <c r="Y1570" i="2" s="1" a="1"/>
  <c r="Y1570" i="2" s="1"/>
  <c r="P1570" i="2"/>
  <c r="Z1570" i="2" s="1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A1570" i="2"/>
  <c r="T1570" i="2" s="1"/>
  <c r="AA1569" i="2"/>
  <c r="S1569" i="2"/>
  <c r="R1569" i="2"/>
  <c r="Q1569" i="2"/>
  <c r="Y1569" i="2" s="1" a="1"/>
  <c r="Y1569" i="2" s="1"/>
  <c r="P1569" i="2"/>
  <c r="Z1569" i="2" s="1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A1569" i="2"/>
  <c r="T1569" i="2" s="1"/>
  <c r="AA1568" i="2"/>
  <c r="S1568" i="2"/>
  <c r="R1568" i="2"/>
  <c r="Q1568" i="2"/>
  <c r="Y1568" i="2" s="1" a="1"/>
  <c r="Y1568" i="2" s="1"/>
  <c r="P1568" i="2"/>
  <c r="Z1568" i="2" s="1"/>
  <c r="N1568" i="2"/>
  <c r="M1568" i="2"/>
  <c r="L1568" i="2"/>
  <c r="K1568" i="2"/>
  <c r="X1568" i="2" s="1"/>
  <c r="J1568" i="2"/>
  <c r="I1568" i="2"/>
  <c r="H1568" i="2"/>
  <c r="G1568" i="2"/>
  <c r="F1568" i="2"/>
  <c r="E1568" i="2"/>
  <c r="D1568" i="2"/>
  <c r="C1568" i="2"/>
  <c r="B1568" i="2"/>
  <c r="A1568" i="2"/>
  <c r="T1568" i="2" s="1"/>
  <c r="AA1567" i="2"/>
  <c r="S1567" i="2"/>
  <c r="R1567" i="2"/>
  <c r="Q1567" i="2"/>
  <c r="Y1567" i="2" s="1" a="1"/>
  <c r="Y1567" i="2" s="1"/>
  <c r="P1567" i="2"/>
  <c r="Z1567" i="2" s="1"/>
  <c r="N1567" i="2"/>
  <c r="M1567" i="2"/>
  <c r="L1567" i="2"/>
  <c r="K1567" i="2"/>
  <c r="X1567" i="2" s="1"/>
  <c r="J1567" i="2"/>
  <c r="I1567" i="2"/>
  <c r="H1567" i="2"/>
  <c r="G1567" i="2"/>
  <c r="F1567" i="2"/>
  <c r="E1567" i="2"/>
  <c r="D1567" i="2"/>
  <c r="C1567" i="2"/>
  <c r="B1567" i="2"/>
  <c r="A1567" i="2"/>
  <c r="T1567" i="2" s="1"/>
  <c r="AA1566" i="2"/>
  <c r="S1566" i="2"/>
  <c r="R1566" i="2"/>
  <c r="Q1566" i="2"/>
  <c r="Y1566" i="2" s="1" a="1"/>
  <c r="Y1566" i="2" s="1"/>
  <c r="P1566" i="2"/>
  <c r="Z1566" i="2" s="1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A1566" i="2"/>
  <c r="T1566" i="2" s="1"/>
  <c r="AA1565" i="2"/>
  <c r="S1565" i="2"/>
  <c r="R1565" i="2"/>
  <c r="Q1565" i="2"/>
  <c r="Y1565" i="2" s="1" a="1"/>
  <c r="Y1565" i="2" s="1"/>
  <c r="P1565" i="2"/>
  <c r="Z1565" i="2" s="1"/>
  <c r="N1565" i="2"/>
  <c r="M1565" i="2"/>
  <c r="L1565" i="2"/>
  <c r="K1565" i="2"/>
  <c r="X1565" i="2" s="1"/>
  <c r="J1565" i="2"/>
  <c r="I1565" i="2"/>
  <c r="H1565" i="2"/>
  <c r="G1565" i="2"/>
  <c r="F1565" i="2"/>
  <c r="E1565" i="2"/>
  <c r="D1565" i="2"/>
  <c r="C1565" i="2"/>
  <c r="B1565" i="2"/>
  <c r="A1565" i="2"/>
  <c r="T1565" i="2" s="1"/>
  <c r="AA1564" i="2"/>
  <c r="S1564" i="2"/>
  <c r="R1564" i="2"/>
  <c r="Q1564" i="2"/>
  <c r="Y1564" i="2" s="1" a="1"/>
  <c r="Y1564" i="2" s="1"/>
  <c r="P1564" i="2"/>
  <c r="Z1564" i="2" s="1"/>
  <c r="N1564" i="2"/>
  <c r="M1564" i="2"/>
  <c r="L1564" i="2"/>
  <c r="K1564" i="2"/>
  <c r="X1564" i="2" s="1"/>
  <c r="J1564" i="2"/>
  <c r="I1564" i="2"/>
  <c r="H1564" i="2"/>
  <c r="G1564" i="2"/>
  <c r="F1564" i="2"/>
  <c r="E1564" i="2"/>
  <c r="D1564" i="2"/>
  <c r="C1564" i="2"/>
  <c r="B1564" i="2"/>
  <c r="A1564" i="2"/>
  <c r="T1564" i="2" s="1"/>
  <c r="AA1563" i="2"/>
  <c r="S1563" i="2"/>
  <c r="R1563" i="2"/>
  <c r="Q1563" i="2"/>
  <c r="Y1563" i="2" s="1" a="1"/>
  <c r="Y1563" i="2" s="1"/>
  <c r="P1563" i="2"/>
  <c r="Z1563" i="2" s="1"/>
  <c r="N1563" i="2"/>
  <c r="M1563" i="2"/>
  <c r="L1563" i="2"/>
  <c r="K1563" i="2"/>
  <c r="X1563" i="2" s="1"/>
  <c r="J1563" i="2"/>
  <c r="I1563" i="2"/>
  <c r="H1563" i="2"/>
  <c r="G1563" i="2"/>
  <c r="F1563" i="2"/>
  <c r="E1563" i="2"/>
  <c r="D1563" i="2"/>
  <c r="C1563" i="2"/>
  <c r="B1563" i="2"/>
  <c r="A1563" i="2"/>
  <c r="T1563" i="2" s="1"/>
  <c r="AA1562" i="2"/>
  <c r="S1562" i="2"/>
  <c r="R1562" i="2"/>
  <c r="Q1562" i="2"/>
  <c r="Y1562" i="2" s="1" a="1"/>
  <c r="Y1562" i="2" s="1"/>
  <c r="P1562" i="2"/>
  <c r="Z1562" i="2" s="1"/>
  <c r="N1562" i="2"/>
  <c r="M1562" i="2"/>
  <c r="L1562" i="2"/>
  <c r="K1562" i="2"/>
  <c r="X1562" i="2" s="1"/>
  <c r="J1562" i="2"/>
  <c r="I1562" i="2"/>
  <c r="H1562" i="2"/>
  <c r="G1562" i="2"/>
  <c r="F1562" i="2"/>
  <c r="E1562" i="2"/>
  <c r="D1562" i="2"/>
  <c r="C1562" i="2"/>
  <c r="B1562" i="2"/>
  <c r="A1562" i="2"/>
  <c r="T1562" i="2" s="1"/>
  <c r="AA1561" i="2"/>
  <c r="S1561" i="2"/>
  <c r="R1561" i="2"/>
  <c r="Q1561" i="2"/>
  <c r="Y1561" i="2" s="1" a="1"/>
  <c r="Y1561" i="2" s="1"/>
  <c r="P1561" i="2"/>
  <c r="Z1561" i="2" s="1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A1561" i="2"/>
  <c r="T1561" i="2" s="1"/>
  <c r="AA1560" i="2"/>
  <c r="S1560" i="2"/>
  <c r="R1560" i="2"/>
  <c r="Q1560" i="2"/>
  <c r="Y1560" i="2" s="1" a="1"/>
  <c r="Y1560" i="2" s="1"/>
  <c r="P1560" i="2"/>
  <c r="Z1560" i="2" s="1"/>
  <c r="N1560" i="2"/>
  <c r="M1560" i="2"/>
  <c r="L1560" i="2"/>
  <c r="K1560" i="2"/>
  <c r="X1560" i="2" s="1"/>
  <c r="J1560" i="2"/>
  <c r="I1560" i="2"/>
  <c r="H1560" i="2"/>
  <c r="G1560" i="2"/>
  <c r="F1560" i="2"/>
  <c r="E1560" i="2"/>
  <c r="D1560" i="2"/>
  <c r="C1560" i="2"/>
  <c r="B1560" i="2"/>
  <c r="A1560" i="2"/>
  <c r="T1560" i="2" s="1"/>
  <c r="AA1559" i="2"/>
  <c r="S1559" i="2"/>
  <c r="R1559" i="2"/>
  <c r="Q1559" i="2"/>
  <c r="Y1559" i="2" s="1" a="1"/>
  <c r="Y1559" i="2" s="1"/>
  <c r="P1559" i="2"/>
  <c r="Z1559" i="2" s="1"/>
  <c r="N1559" i="2"/>
  <c r="M1559" i="2"/>
  <c r="L1559" i="2"/>
  <c r="K1559" i="2"/>
  <c r="X1559" i="2" s="1"/>
  <c r="J1559" i="2"/>
  <c r="I1559" i="2"/>
  <c r="H1559" i="2"/>
  <c r="G1559" i="2"/>
  <c r="F1559" i="2"/>
  <c r="E1559" i="2"/>
  <c r="D1559" i="2"/>
  <c r="C1559" i="2"/>
  <c r="B1559" i="2"/>
  <c r="A1559" i="2"/>
  <c r="T1559" i="2" s="1"/>
  <c r="AA1558" i="2"/>
  <c r="S1558" i="2"/>
  <c r="R1558" i="2"/>
  <c r="Q1558" i="2"/>
  <c r="Y1558" i="2" s="1" a="1"/>
  <c r="Y1558" i="2" s="1"/>
  <c r="P1558" i="2"/>
  <c r="Z1558" i="2" s="1"/>
  <c r="N1558" i="2"/>
  <c r="M1558" i="2"/>
  <c r="L1558" i="2"/>
  <c r="K1558" i="2"/>
  <c r="X1558" i="2" s="1"/>
  <c r="J1558" i="2"/>
  <c r="I1558" i="2"/>
  <c r="H1558" i="2"/>
  <c r="G1558" i="2"/>
  <c r="F1558" i="2"/>
  <c r="E1558" i="2"/>
  <c r="D1558" i="2"/>
  <c r="C1558" i="2"/>
  <c r="B1558" i="2"/>
  <c r="A1558" i="2"/>
  <c r="T1558" i="2" s="1"/>
  <c r="AA1557" i="2"/>
  <c r="S1557" i="2"/>
  <c r="R1557" i="2"/>
  <c r="Q1557" i="2"/>
  <c r="Y1557" i="2" s="1" a="1"/>
  <c r="Y1557" i="2" s="1"/>
  <c r="P1557" i="2"/>
  <c r="Z1557" i="2" s="1"/>
  <c r="N1557" i="2"/>
  <c r="M1557" i="2"/>
  <c r="L1557" i="2"/>
  <c r="K1557" i="2"/>
  <c r="X1557" i="2" s="1"/>
  <c r="J1557" i="2"/>
  <c r="I1557" i="2"/>
  <c r="H1557" i="2"/>
  <c r="G1557" i="2"/>
  <c r="F1557" i="2"/>
  <c r="E1557" i="2"/>
  <c r="D1557" i="2"/>
  <c r="C1557" i="2"/>
  <c r="B1557" i="2"/>
  <c r="A1557" i="2"/>
  <c r="T1557" i="2" s="1"/>
  <c r="AA1556" i="2"/>
  <c r="S1556" i="2"/>
  <c r="R1556" i="2"/>
  <c r="Q1556" i="2"/>
  <c r="Y1556" i="2" s="1" a="1"/>
  <c r="Y1556" i="2" s="1"/>
  <c r="P1556" i="2"/>
  <c r="Z1556" i="2" s="1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A1556" i="2"/>
  <c r="T1556" i="2" s="1"/>
  <c r="AA1555" i="2"/>
  <c r="S1555" i="2"/>
  <c r="R1555" i="2"/>
  <c r="Q1555" i="2"/>
  <c r="Y1555" i="2" s="1" a="1"/>
  <c r="Y1555" i="2" s="1"/>
  <c r="P1555" i="2"/>
  <c r="Z1555" i="2" s="1"/>
  <c r="N1555" i="2"/>
  <c r="M1555" i="2"/>
  <c r="L1555" i="2"/>
  <c r="K1555" i="2"/>
  <c r="X1555" i="2" s="1"/>
  <c r="J1555" i="2"/>
  <c r="I1555" i="2"/>
  <c r="H1555" i="2"/>
  <c r="G1555" i="2"/>
  <c r="F1555" i="2"/>
  <c r="E1555" i="2"/>
  <c r="D1555" i="2"/>
  <c r="C1555" i="2"/>
  <c r="B1555" i="2"/>
  <c r="A1555" i="2"/>
  <c r="T1555" i="2" s="1"/>
  <c r="AA1554" i="2"/>
  <c r="S1554" i="2"/>
  <c r="R1554" i="2"/>
  <c r="Q1554" i="2"/>
  <c r="Y1554" i="2" s="1" a="1"/>
  <c r="Y1554" i="2" s="1"/>
  <c r="P1554" i="2"/>
  <c r="Z1554" i="2" s="1"/>
  <c r="N1554" i="2"/>
  <c r="M1554" i="2"/>
  <c r="L1554" i="2"/>
  <c r="K1554" i="2"/>
  <c r="X1554" i="2" s="1"/>
  <c r="J1554" i="2"/>
  <c r="I1554" i="2"/>
  <c r="H1554" i="2"/>
  <c r="G1554" i="2"/>
  <c r="F1554" i="2"/>
  <c r="E1554" i="2"/>
  <c r="D1554" i="2"/>
  <c r="C1554" i="2"/>
  <c r="B1554" i="2"/>
  <c r="A1554" i="2"/>
  <c r="T1554" i="2" s="1"/>
  <c r="AA1553" i="2"/>
  <c r="S1553" i="2"/>
  <c r="R1553" i="2"/>
  <c r="Q1553" i="2"/>
  <c r="Y1553" i="2" s="1" a="1"/>
  <c r="Y1553" i="2" s="1"/>
  <c r="P1553" i="2"/>
  <c r="Z1553" i="2" s="1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A1553" i="2"/>
  <c r="T1553" i="2" s="1"/>
  <c r="AA1552" i="2"/>
  <c r="S1552" i="2"/>
  <c r="R1552" i="2"/>
  <c r="Q1552" i="2"/>
  <c r="Y1552" i="2" s="1" a="1"/>
  <c r="Y1552" i="2" s="1"/>
  <c r="P1552" i="2"/>
  <c r="Z1552" i="2" s="1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A1552" i="2"/>
  <c r="T1552" i="2" s="1"/>
  <c r="AA1551" i="2"/>
  <c r="S1551" i="2"/>
  <c r="R1551" i="2"/>
  <c r="Q1551" i="2"/>
  <c r="Y1551" i="2" s="1" a="1"/>
  <c r="Y1551" i="2" s="1"/>
  <c r="P1551" i="2"/>
  <c r="Z1551" i="2" s="1"/>
  <c r="N1551" i="2"/>
  <c r="M1551" i="2"/>
  <c r="L1551" i="2"/>
  <c r="K1551" i="2"/>
  <c r="X1551" i="2" s="1"/>
  <c r="J1551" i="2"/>
  <c r="I1551" i="2"/>
  <c r="H1551" i="2"/>
  <c r="G1551" i="2"/>
  <c r="F1551" i="2"/>
  <c r="E1551" i="2"/>
  <c r="D1551" i="2"/>
  <c r="C1551" i="2"/>
  <c r="B1551" i="2"/>
  <c r="A1551" i="2"/>
  <c r="T1551" i="2" s="1"/>
  <c r="AA1550" i="2"/>
  <c r="S1550" i="2"/>
  <c r="R1550" i="2"/>
  <c r="Q1550" i="2"/>
  <c r="Y1550" i="2" s="1" a="1"/>
  <c r="Y1550" i="2" s="1"/>
  <c r="P1550" i="2"/>
  <c r="Z1550" i="2" s="1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A1550" i="2"/>
  <c r="T1550" i="2" s="1"/>
  <c r="AA1549" i="2"/>
  <c r="S1549" i="2"/>
  <c r="R1549" i="2"/>
  <c r="Q1549" i="2"/>
  <c r="Y1549" i="2" s="1" a="1"/>
  <c r="Y1549" i="2" s="1"/>
  <c r="P1549" i="2"/>
  <c r="Z1549" i="2" s="1"/>
  <c r="N1549" i="2"/>
  <c r="M1549" i="2"/>
  <c r="L1549" i="2"/>
  <c r="K1549" i="2"/>
  <c r="X1549" i="2" s="1"/>
  <c r="J1549" i="2"/>
  <c r="I1549" i="2"/>
  <c r="H1549" i="2"/>
  <c r="G1549" i="2"/>
  <c r="F1549" i="2"/>
  <c r="E1549" i="2"/>
  <c r="D1549" i="2"/>
  <c r="C1549" i="2"/>
  <c r="B1549" i="2"/>
  <c r="A1549" i="2"/>
  <c r="T1549" i="2" s="1"/>
  <c r="AA1548" i="2"/>
  <c r="S1548" i="2"/>
  <c r="R1548" i="2"/>
  <c r="Q1548" i="2"/>
  <c r="Y1548" i="2" s="1" a="1"/>
  <c r="Y1548" i="2" s="1"/>
  <c r="P1548" i="2"/>
  <c r="Z1548" i="2" s="1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A1548" i="2"/>
  <c r="T1548" i="2" s="1"/>
  <c r="AA1547" i="2"/>
  <c r="S1547" i="2"/>
  <c r="R1547" i="2"/>
  <c r="Q1547" i="2"/>
  <c r="Y1547" i="2" s="1" a="1"/>
  <c r="Y1547" i="2" s="1"/>
  <c r="P1547" i="2"/>
  <c r="Z1547" i="2" s="1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A1547" i="2"/>
  <c r="T1547" i="2" s="1"/>
  <c r="AA1546" i="2"/>
  <c r="S1546" i="2"/>
  <c r="R1546" i="2"/>
  <c r="Q1546" i="2"/>
  <c r="Y1546" i="2" s="1" a="1"/>
  <c r="Y1546" i="2" s="1"/>
  <c r="P1546" i="2"/>
  <c r="Z1546" i="2" s="1"/>
  <c r="N1546" i="2"/>
  <c r="M1546" i="2"/>
  <c r="L1546" i="2"/>
  <c r="K1546" i="2"/>
  <c r="X1546" i="2" s="1"/>
  <c r="J1546" i="2"/>
  <c r="I1546" i="2"/>
  <c r="H1546" i="2"/>
  <c r="G1546" i="2"/>
  <c r="F1546" i="2"/>
  <c r="E1546" i="2"/>
  <c r="D1546" i="2"/>
  <c r="C1546" i="2"/>
  <c r="B1546" i="2"/>
  <c r="A1546" i="2"/>
  <c r="T1546" i="2" s="1"/>
  <c r="AA1545" i="2"/>
  <c r="S1545" i="2"/>
  <c r="R1545" i="2"/>
  <c r="Q1545" i="2"/>
  <c r="Y1545" i="2" s="1" a="1"/>
  <c r="Y1545" i="2" s="1"/>
  <c r="P1545" i="2"/>
  <c r="Z1545" i="2" s="1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A1545" i="2"/>
  <c r="T1545" i="2" s="1"/>
  <c r="AA1544" i="2"/>
  <c r="S1544" i="2"/>
  <c r="R1544" i="2"/>
  <c r="Q1544" i="2"/>
  <c r="Y1544" i="2" s="1" a="1"/>
  <c r="Y1544" i="2" s="1"/>
  <c r="P1544" i="2"/>
  <c r="Z1544" i="2" s="1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A1544" i="2"/>
  <c r="T1544" i="2" s="1"/>
  <c r="AA1543" i="2"/>
  <c r="S1543" i="2"/>
  <c r="R1543" i="2"/>
  <c r="Q1543" i="2"/>
  <c r="Y1543" i="2" s="1" a="1"/>
  <c r="Y1543" i="2" s="1"/>
  <c r="P1543" i="2"/>
  <c r="Z1543" i="2" s="1"/>
  <c r="N1543" i="2"/>
  <c r="M1543" i="2"/>
  <c r="L1543" i="2"/>
  <c r="K1543" i="2"/>
  <c r="X1543" i="2" s="1"/>
  <c r="J1543" i="2"/>
  <c r="I1543" i="2"/>
  <c r="H1543" i="2"/>
  <c r="G1543" i="2"/>
  <c r="F1543" i="2"/>
  <c r="E1543" i="2"/>
  <c r="D1543" i="2"/>
  <c r="C1543" i="2"/>
  <c r="B1543" i="2"/>
  <c r="A1543" i="2"/>
  <c r="T1543" i="2" s="1"/>
  <c r="AA1542" i="2"/>
  <c r="S1542" i="2"/>
  <c r="R1542" i="2"/>
  <c r="Q1542" i="2"/>
  <c r="Y1542" i="2" s="1" a="1"/>
  <c r="Y1542" i="2" s="1"/>
  <c r="P1542" i="2"/>
  <c r="Z1542" i="2" s="1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A1542" i="2"/>
  <c r="T1542" i="2" s="1"/>
  <c r="AA1541" i="2"/>
  <c r="S1541" i="2"/>
  <c r="R1541" i="2"/>
  <c r="Q1541" i="2"/>
  <c r="Y1541" i="2" s="1" a="1"/>
  <c r="Y1541" i="2" s="1"/>
  <c r="P1541" i="2"/>
  <c r="Z1541" i="2" s="1"/>
  <c r="N1541" i="2"/>
  <c r="M1541" i="2"/>
  <c r="L1541" i="2"/>
  <c r="K1541" i="2"/>
  <c r="X1541" i="2" s="1"/>
  <c r="J1541" i="2"/>
  <c r="I1541" i="2"/>
  <c r="H1541" i="2"/>
  <c r="G1541" i="2"/>
  <c r="F1541" i="2"/>
  <c r="E1541" i="2"/>
  <c r="D1541" i="2"/>
  <c r="C1541" i="2"/>
  <c r="B1541" i="2"/>
  <c r="A1541" i="2"/>
  <c r="T1541" i="2" s="1"/>
  <c r="AA1540" i="2"/>
  <c r="S1540" i="2"/>
  <c r="R1540" i="2"/>
  <c r="Q1540" i="2"/>
  <c r="Y1540" i="2" s="1" a="1"/>
  <c r="Y1540" i="2" s="1"/>
  <c r="P1540" i="2"/>
  <c r="Z1540" i="2" s="1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A1540" i="2"/>
  <c r="T1540" i="2" s="1"/>
  <c r="AA1539" i="2"/>
  <c r="S1539" i="2"/>
  <c r="R1539" i="2"/>
  <c r="Q1539" i="2"/>
  <c r="Y1539" i="2" s="1" a="1"/>
  <c r="Y1539" i="2" s="1"/>
  <c r="P1539" i="2"/>
  <c r="Z1539" i="2" s="1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A1539" i="2"/>
  <c r="T1539" i="2" s="1"/>
  <c r="AA1538" i="2"/>
  <c r="S1538" i="2"/>
  <c r="R1538" i="2"/>
  <c r="Q1538" i="2"/>
  <c r="Y1538" i="2" s="1" a="1"/>
  <c r="Y1538" i="2" s="1"/>
  <c r="P1538" i="2"/>
  <c r="Z1538" i="2" s="1"/>
  <c r="N1538" i="2"/>
  <c r="M1538" i="2"/>
  <c r="L1538" i="2"/>
  <c r="K1538" i="2"/>
  <c r="X1538" i="2" s="1"/>
  <c r="J1538" i="2"/>
  <c r="I1538" i="2"/>
  <c r="H1538" i="2"/>
  <c r="G1538" i="2"/>
  <c r="F1538" i="2"/>
  <c r="E1538" i="2"/>
  <c r="D1538" i="2"/>
  <c r="C1538" i="2"/>
  <c r="B1538" i="2"/>
  <c r="A1538" i="2"/>
  <c r="T1538" i="2" s="1"/>
  <c r="AA1537" i="2"/>
  <c r="S1537" i="2"/>
  <c r="R1537" i="2"/>
  <c r="Q1537" i="2"/>
  <c r="Y1537" i="2" s="1" a="1"/>
  <c r="Y1537" i="2" s="1"/>
  <c r="P1537" i="2"/>
  <c r="Z1537" i="2" s="1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A1537" i="2"/>
  <c r="T1537" i="2" s="1"/>
  <c r="AA1536" i="2"/>
  <c r="S1536" i="2"/>
  <c r="R1536" i="2"/>
  <c r="Q1536" i="2"/>
  <c r="Y1536" i="2" s="1" a="1"/>
  <c r="Y1536" i="2" s="1"/>
  <c r="P1536" i="2"/>
  <c r="Z1536" i="2" s="1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A1536" i="2"/>
  <c r="T1536" i="2" s="1"/>
  <c r="AA1535" i="2"/>
  <c r="S1535" i="2"/>
  <c r="R1535" i="2"/>
  <c r="Q1535" i="2"/>
  <c r="Y1535" i="2" s="1" a="1"/>
  <c r="Y1535" i="2" s="1"/>
  <c r="P1535" i="2"/>
  <c r="Z1535" i="2" s="1"/>
  <c r="N1535" i="2"/>
  <c r="M1535" i="2"/>
  <c r="L1535" i="2"/>
  <c r="K1535" i="2"/>
  <c r="X1535" i="2" s="1"/>
  <c r="J1535" i="2"/>
  <c r="I1535" i="2"/>
  <c r="H1535" i="2"/>
  <c r="G1535" i="2"/>
  <c r="F1535" i="2"/>
  <c r="E1535" i="2"/>
  <c r="D1535" i="2"/>
  <c r="C1535" i="2"/>
  <c r="B1535" i="2"/>
  <c r="A1535" i="2"/>
  <c r="T1535" i="2" s="1"/>
  <c r="AA1534" i="2"/>
  <c r="S1534" i="2"/>
  <c r="R1534" i="2"/>
  <c r="Q1534" i="2"/>
  <c r="Y1534" i="2" s="1" a="1"/>
  <c r="Y1534" i="2" s="1"/>
  <c r="P1534" i="2"/>
  <c r="Z1534" i="2" s="1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A1534" i="2"/>
  <c r="T1534" i="2" s="1"/>
  <c r="AA1533" i="2"/>
  <c r="S1533" i="2"/>
  <c r="R1533" i="2"/>
  <c r="Q1533" i="2"/>
  <c r="Y1533" i="2" s="1" a="1"/>
  <c r="Y1533" i="2" s="1"/>
  <c r="P1533" i="2"/>
  <c r="Z1533" i="2" s="1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A1533" i="2"/>
  <c r="T1533" i="2" s="1"/>
  <c r="AA1532" i="2"/>
  <c r="S1532" i="2"/>
  <c r="R1532" i="2"/>
  <c r="Q1532" i="2"/>
  <c r="Y1532" i="2" s="1" a="1"/>
  <c r="Y1532" i="2" s="1"/>
  <c r="P1532" i="2"/>
  <c r="Z1532" i="2" s="1"/>
  <c r="N1532" i="2"/>
  <c r="M1532" i="2"/>
  <c r="L1532" i="2"/>
  <c r="K1532" i="2"/>
  <c r="X1532" i="2" s="1"/>
  <c r="J1532" i="2"/>
  <c r="I1532" i="2"/>
  <c r="H1532" i="2"/>
  <c r="G1532" i="2"/>
  <c r="F1532" i="2"/>
  <c r="E1532" i="2"/>
  <c r="D1532" i="2"/>
  <c r="C1532" i="2"/>
  <c r="B1532" i="2"/>
  <c r="A1532" i="2"/>
  <c r="T1532" i="2" s="1"/>
  <c r="AA1531" i="2"/>
  <c r="S1531" i="2"/>
  <c r="R1531" i="2"/>
  <c r="Q1531" i="2"/>
  <c r="Y1531" i="2" s="1" a="1"/>
  <c r="Y1531" i="2" s="1"/>
  <c r="P1531" i="2"/>
  <c r="Z1531" i="2" s="1"/>
  <c r="N1531" i="2"/>
  <c r="M1531" i="2"/>
  <c r="L1531" i="2"/>
  <c r="K1531" i="2"/>
  <c r="X1531" i="2" s="1"/>
  <c r="J1531" i="2"/>
  <c r="I1531" i="2"/>
  <c r="H1531" i="2"/>
  <c r="G1531" i="2"/>
  <c r="F1531" i="2"/>
  <c r="E1531" i="2"/>
  <c r="D1531" i="2"/>
  <c r="C1531" i="2"/>
  <c r="B1531" i="2"/>
  <c r="A1531" i="2"/>
  <c r="T1531" i="2" s="1"/>
  <c r="AA1530" i="2"/>
  <c r="S1530" i="2"/>
  <c r="R1530" i="2"/>
  <c r="Q1530" i="2"/>
  <c r="Y1530" i="2" s="1" a="1"/>
  <c r="Y1530" i="2" s="1"/>
  <c r="P1530" i="2"/>
  <c r="Z1530" i="2" s="1"/>
  <c r="N1530" i="2"/>
  <c r="M1530" i="2"/>
  <c r="L1530" i="2"/>
  <c r="K1530" i="2"/>
  <c r="X1530" i="2" s="1"/>
  <c r="J1530" i="2"/>
  <c r="I1530" i="2"/>
  <c r="H1530" i="2"/>
  <c r="G1530" i="2"/>
  <c r="F1530" i="2"/>
  <c r="E1530" i="2"/>
  <c r="D1530" i="2"/>
  <c r="C1530" i="2"/>
  <c r="B1530" i="2"/>
  <c r="A1530" i="2"/>
  <c r="T1530" i="2" s="1"/>
  <c r="AA1529" i="2"/>
  <c r="S1529" i="2"/>
  <c r="R1529" i="2"/>
  <c r="Q1529" i="2"/>
  <c r="Y1529" i="2" s="1" a="1"/>
  <c r="Y1529" i="2" s="1"/>
  <c r="P1529" i="2"/>
  <c r="Z1529" i="2" s="1"/>
  <c r="N1529" i="2"/>
  <c r="M1529" i="2"/>
  <c r="L1529" i="2"/>
  <c r="K1529" i="2"/>
  <c r="X1529" i="2" s="1"/>
  <c r="J1529" i="2"/>
  <c r="I1529" i="2"/>
  <c r="H1529" i="2"/>
  <c r="G1529" i="2"/>
  <c r="F1529" i="2"/>
  <c r="E1529" i="2"/>
  <c r="D1529" i="2"/>
  <c r="C1529" i="2"/>
  <c r="B1529" i="2"/>
  <c r="A1529" i="2"/>
  <c r="T1529" i="2" s="1"/>
  <c r="AA1528" i="2"/>
  <c r="S1528" i="2"/>
  <c r="R1528" i="2"/>
  <c r="Q1528" i="2"/>
  <c r="Y1528" i="2" s="1" a="1"/>
  <c r="Y1528" i="2" s="1"/>
  <c r="P1528" i="2"/>
  <c r="Z1528" i="2" s="1"/>
  <c r="N1528" i="2"/>
  <c r="M1528" i="2"/>
  <c r="L1528" i="2"/>
  <c r="K1528" i="2"/>
  <c r="X1528" i="2" s="1"/>
  <c r="J1528" i="2"/>
  <c r="I1528" i="2"/>
  <c r="H1528" i="2"/>
  <c r="G1528" i="2"/>
  <c r="F1528" i="2"/>
  <c r="E1528" i="2"/>
  <c r="D1528" i="2"/>
  <c r="C1528" i="2"/>
  <c r="B1528" i="2"/>
  <c r="A1528" i="2"/>
  <c r="T1528" i="2" s="1"/>
  <c r="AA1527" i="2"/>
  <c r="S1527" i="2"/>
  <c r="R1527" i="2"/>
  <c r="Q1527" i="2"/>
  <c r="Y1527" i="2" s="1" a="1"/>
  <c r="Y1527" i="2" s="1"/>
  <c r="P1527" i="2"/>
  <c r="Z1527" i="2" s="1"/>
  <c r="N1527" i="2"/>
  <c r="M1527" i="2"/>
  <c r="L1527" i="2"/>
  <c r="K1527" i="2"/>
  <c r="X1527" i="2" s="1"/>
  <c r="J1527" i="2"/>
  <c r="I1527" i="2"/>
  <c r="H1527" i="2"/>
  <c r="G1527" i="2"/>
  <c r="F1527" i="2"/>
  <c r="E1527" i="2"/>
  <c r="D1527" i="2"/>
  <c r="C1527" i="2"/>
  <c r="B1527" i="2"/>
  <c r="A1527" i="2"/>
  <c r="T1527" i="2" s="1"/>
  <c r="AA1526" i="2"/>
  <c r="S1526" i="2"/>
  <c r="R1526" i="2"/>
  <c r="Q1526" i="2"/>
  <c r="Y1526" i="2" s="1" a="1"/>
  <c r="Y1526" i="2" s="1"/>
  <c r="P1526" i="2"/>
  <c r="Z1526" i="2" s="1"/>
  <c r="N1526" i="2"/>
  <c r="M1526" i="2"/>
  <c r="L1526" i="2"/>
  <c r="K1526" i="2"/>
  <c r="X1526" i="2" s="1"/>
  <c r="J1526" i="2"/>
  <c r="I1526" i="2"/>
  <c r="H1526" i="2"/>
  <c r="G1526" i="2"/>
  <c r="F1526" i="2"/>
  <c r="E1526" i="2"/>
  <c r="D1526" i="2"/>
  <c r="C1526" i="2"/>
  <c r="B1526" i="2"/>
  <c r="A1526" i="2"/>
  <c r="T1526" i="2" s="1"/>
  <c r="AA1525" i="2"/>
  <c r="S1525" i="2"/>
  <c r="R1525" i="2"/>
  <c r="Q1525" i="2"/>
  <c r="Y1525" i="2" s="1" a="1"/>
  <c r="Y1525" i="2" s="1"/>
  <c r="P1525" i="2"/>
  <c r="Z1525" i="2" s="1"/>
  <c r="N1525" i="2"/>
  <c r="M1525" i="2"/>
  <c r="L1525" i="2"/>
  <c r="K1525" i="2"/>
  <c r="X1525" i="2" s="1"/>
  <c r="J1525" i="2"/>
  <c r="I1525" i="2"/>
  <c r="H1525" i="2"/>
  <c r="G1525" i="2"/>
  <c r="F1525" i="2"/>
  <c r="E1525" i="2"/>
  <c r="D1525" i="2"/>
  <c r="C1525" i="2"/>
  <c r="B1525" i="2"/>
  <c r="A1525" i="2"/>
  <c r="T1525" i="2" s="1"/>
  <c r="AA1524" i="2"/>
  <c r="S1524" i="2"/>
  <c r="R1524" i="2"/>
  <c r="Q1524" i="2"/>
  <c r="Y1524" i="2" s="1" a="1"/>
  <c r="Y1524" i="2" s="1"/>
  <c r="P1524" i="2"/>
  <c r="Z1524" i="2" s="1"/>
  <c r="N1524" i="2"/>
  <c r="M1524" i="2"/>
  <c r="L1524" i="2"/>
  <c r="K1524" i="2"/>
  <c r="X1524" i="2" s="1"/>
  <c r="J1524" i="2"/>
  <c r="I1524" i="2"/>
  <c r="H1524" i="2"/>
  <c r="G1524" i="2"/>
  <c r="F1524" i="2"/>
  <c r="E1524" i="2"/>
  <c r="D1524" i="2"/>
  <c r="C1524" i="2"/>
  <c r="B1524" i="2"/>
  <c r="A1524" i="2"/>
  <c r="T1524" i="2" s="1"/>
  <c r="AA1523" i="2"/>
  <c r="S1523" i="2"/>
  <c r="R1523" i="2"/>
  <c r="Q1523" i="2"/>
  <c r="Y1523" i="2" s="1" a="1"/>
  <c r="Y1523" i="2" s="1"/>
  <c r="P1523" i="2"/>
  <c r="Z1523" i="2" s="1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A1523" i="2"/>
  <c r="T1523" i="2" s="1"/>
  <c r="AA1522" i="2"/>
  <c r="S1522" i="2"/>
  <c r="R1522" i="2"/>
  <c r="Q1522" i="2"/>
  <c r="Y1522" i="2" s="1" a="1"/>
  <c r="Y1522" i="2" s="1"/>
  <c r="P1522" i="2"/>
  <c r="Z1522" i="2" s="1"/>
  <c r="N1522" i="2"/>
  <c r="M1522" i="2"/>
  <c r="L1522" i="2"/>
  <c r="K1522" i="2"/>
  <c r="X1522" i="2" s="1"/>
  <c r="J1522" i="2"/>
  <c r="I1522" i="2"/>
  <c r="H1522" i="2"/>
  <c r="G1522" i="2"/>
  <c r="F1522" i="2"/>
  <c r="E1522" i="2"/>
  <c r="D1522" i="2"/>
  <c r="C1522" i="2"/>
  <c r="B1522" i="2"/>
  <c r="A1522" i="2"/>
  <c r="T1522" i="2" s="1"/>
  <c r="AA1521" i="2"/>
  <c r="S1521" i="2"/>
  <c r="R1521" i="2"/>
  <c r="Q1521" i="2"/>
  <c r="Y1521" i="2" s="1" a="1"/>
  <c r="Y1521" i="2" s="1"/>
  <c r="P1521" i="2"/>
  <c r="Z1521" i="2" s="1"/>
  <c r="N1521" i="2"/>
  <c r="M1521" i="2"/>
  <c r="L1521" i="2"/>
  <c r="K1521" i="2"/>
  <c r="X1521" i="2" s="1"/>
  <c r="J1521" i="2"/>
  <c r="I1521" i="2"/>
  <c r="H1521" i="2"/>
  <c r="G1521" i="2"/>
  <c r="F1521" i="2"/>
  <c r="E1521" i="2"/>
  <c r="D1521" i="2"/>
  <c r="C1521" i="2"/>
  <c r="B1521" i="2"/>
  <c r="A1521" i="2"/>
  <c r="T1521" i="2" s="1"/>
  <c r="AA1520" i="2"/>
  <c r="S1520" i="2"/>
  <c r="R1520" i="2"/>
  <c r="Q1520" i="2"/>
  <c r="Y1520" i="2" s="1" a="1"/>
  <c r="Y1520" i="2" s="1"/>
  <c r="P1520" i="2"/>
  <c r="Z1520" i="2" s="1"/>
  <c r="N1520" i="2"/>
  <c r="M1520" i="2"/>
  <c r="L1520" i="2"/>
  <c r="K1520" i="2"/>
  <c r="X1520" i="2" s="1"/>
  <c r="J1520" i="2"/>
  <c r="I1520" i="2"/>
  <c r="H1520" i="2"/>
  <c r="G1520" i="2"/>
  <c r="F1520" i="2"/>
  <c r="E1520" i="2"/>
  <c r="D1520" i="2"/>
  <c r="C1520" i="2"/>
  <c r="B1520" i="2"/>
  <c r="A1520" i="2"/>
  <c r="T1520" i="2" s="1"/>
  <c r="AA1519" i="2"/>
  <c r="S1519" i="2"/>
  <c r="R1519" i="2"/>
  <c r="Q1519" i="2"/>
  <c r="Y1519" i="2" s="1" a="1"/>
  <c r="Y1519" i="2" s="1"/>
  <c r="P1519" i="2"/>
  <c r="Z1519" i="2" s="1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A1519" i="2"/>
  <c r="T1519" i="2" s="1"/>
  <c r="AA1518" i="2"/>
  <c r="S1518" i="2"/>
  <c r="R1518" i="2"/>
  <c r="Q1518" i="2"/>
  <c r="Y1518" i="2" s="1" a="1"/>
  <c r="Y1518" i="2" s="1"/>
  <c r="P1518" i="2"/>
  <c r="Z1518" i="2" s="1"/>
  <c r="N1518" i="2"/>
  <c r="M1518" i="2"/>
  <c r="L1518" i="2"/>
  <c r="K1518" i="2"/>
  <c r="X1518" i="2" s="1"/>
  <c r="J1518" i="2"/>
  <c r="I1518" i="2"/>
  <c r="H1518" i="2"/>
  <c r="G1518" i="2"/>
  <c r="F1518" i="2"/>
  <c r="E1518" i="2"/>
  <c r="D1518" i="2"/>
  <c r="C1518" i="2"/>
  <c r="B1518" i="2"/>
  <c r="A1518" i="2"/>
  <c r="T1518" i="2" s="1"/>
  <c r="AA1517" i="2"/>
  <c r="S1517" i="2"/>
  <c r="R1517" i="2"/>
  <c r="Q1517" i="2"/>
  <c r="Y1517" i="2" s="1" a="1"/>
  <c r="Y1517" i="2" s="1"/>
  <c r="P1517" i="2"/>
  <c r="Z1517" i="2" s="1"/>
  <c r="N1517" i="2"/>
  <c r="M1517" i="2"/>
  <c r="L1517" i="2"/>
  <c r="K1517" i="2"/>
  <c r="X1517" i="2" s="1"/>
  <c r="J1517" i="2"/>
  <c r="I1517" i="2"/>
  <c r="H1517" i="2"/>
  <c r="G1517" i="2"/>
  <c r="F1517" i="2"/>
  <c r="E1517" i="2"/>
  <c r="D1517" i="2"/>
  <c r="C1517" i="2"/>
  <c r="B1517" i="2"/>
  <c r="A1517" i="2"/>
  <c r="T1517" i="2" s="1"/>
  <c r="AA1516" i="2"/>
  <c r="S1516" i="2"/>
  <c r="R1516" i="2"/>
  <c r="Q1516" i="2"/>
  <c r="Y1516" i="2" s="1" a="1"/>
  <c r="Y1516" i="2" s="1"/>
  <c r="P1516" i="2"/>
  <c r="Z1516" i="2" s="1"/>
  <c r="N1516" i="2"/>
  <c r="M1516" i="2"/>
  <c r="L1516" i="2"/>
  <c r="K1516" i="2"/>
  <c r="X1516" i="2" s="1"/>
  <c r="J1516" i="2"/>
  <c r="I1516" i="2"/>
  <c r="H1516" i="2"/>
  <c r="G1516" i="2"/>
  <c r="F1516" i="2"/>
  <c r="E1516" i="2"/>
  <c r="D1516" i="2"/>
  <c r="C1516" i="2"/>
  <c r="B1516" i="2"/>
  <c r="A1516" i="2"/>
  <c r="T1516" i="2" s="1"/>
  <c r="AA1515" i="2"/>
  <c r="S1515" i="2"/>
  <c r="R1515" i="2"/>
  <c r="Q1515" i="2"/>
  <c r="Y1515" i="2" s="1" a="1"/>
  <c r="Y1515" i="2" s="1"/>
  <c r="P1515" i="2"/>
  <c r="Z1515" i="2" s="1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A1515" i="2"/>
  <c r="T1515" i="2" s="1"/>
  <c r="AA1514" i="2"/>
  <c r="S1514" i="2"/>
  <c r="R1514" i="2"/>
  <c r="Q1514" i="2"/>
  <c r="Y1514" i="2" s="1" a="1"/>
  <c r="Y1514" i="2" s="1"/>
  <c r="P1514" i="2"/>
  <c r="Z1514" i="2" s="1"/>
  <c r="N1514" i="2"/>
  <c r="M1514" i="2"/>
  <c r="L1514" i="2"/>
  <c r="K1514" i="2"/>
  <c r="X1514" i="2" s="1"/>
  <c r="J1514" i="2"/>
  <c r="I1514" i="2"/>
  <c r="H1514" i="2"/>
  <c r="G1514" i="2"/>
  <c r="F1514" i="2"/>
  <c r="E1514" i="2"/>
  <c r="D1514" i="2"/>
  <c r="C1514" i="2"/>
  <c r="B1514" i="2"/>
  <c r="A1514" i="2"/>
  <c r="T1514" i="2" s="1"/>
  <c r="AA1513" i="2"/>
  <c r="S1513" i="2"/>
  <c r="R1513" i="2"/>
  <c r="Q1513" i="2"/>
  <c r="Y1513" i="2" s="1" a="1"/>
  <c r="Y1513" i="2" s="1"/>
  <c r="P1513" i="2"/>
  <c r="Z1513" i="2" s="1"/>
  <c r="N1513" i="2"/>
  <c r="M1513" i="2"/>
  <c r="L1513" i="2"/>
  <c r="K1513" i="2"/>
  <c r="X1513" i="2" s="1"/>
  <c r="J1513" i="2"/>
  <c r="I1513" i="2"/>
  <c r="H1513" i="2"/>
  <c r="G1513" i="2"/>
  <c r="F1513" i="2"/>
  <c r="E1513" i="2"/>
  <c r="D1513" i="2"/>
  <c r="C1513" i="2"/>
  <c r="B1513" i="2"/>
  <c r="A1513" i="2"/>
  <c r="T1513" i="2" s="1"/>
  <c r="AA1512" i="2"/>
  <c r="S1512" i="2"/>
  <c r="R1512" i="2"/>
  <c r="Q1512" i="2"/>
  <c r="Y1512" i="2" s="1" a="1"/>
  <c r="Y1512" i="2" s="1"/>
  <c r="P1512" i="2"/>
  <c r="Z1512" i="2" s="1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A1512" i="2"/>
  <c r="T1512" i="2" s="1"/>
  <c r="AA1511" i="2"/>
  <c r="S1511" i="2"/>
  <c r="R1511" i="2"/>
  <c r="Q1511" i="2"/>
  <c r="Y1511" i="2" s="1" a="1"/>
  <c r="Y1511" i="2" s="1"/>
  <c r="P1511" i="2"/>
  <c r="Z1511" i="2" s="1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A1511" i="2"/>
  <c r="T1511" i="2" s="1"/>
  <c r="AA1510" i="2"/>
  <c r="S1510" i="2"/>
  <c r="R1510" i="2"/>
  <c r="Q1510" i="2"/>
  <c r="Y1510" i="2" s="1" a="1"/>
  <c r="Y1510" i="2" s="1"/>
  <c r="P1510" i="2"/>
  <c r="Z1510" i="2" s="1"/>
  <c r="N1510" i="2"/>
  <c r="M1510" i="2"/>
  <c r="L1510" i="2"/>
  <c r="K1510" i="2"/>
  <c r="X1510" i="2" s="1"/>
  <c r="J1510" i="2"/>
  <c r="I1510" i="2"/>
  <c r="H1510" i="2"/>
  <c r="G1510" i="2"/>
  <c r="F1510" i="2"/>
  <c r="E1510" i="2"/>
  <c r="D1510" i="2"/>
  <c r="C1510" i="2"/>
  <c r="B1510" i="2"/>
  <c r="A1510" i="2"/>
  <c r="T1510" i="2" s="1"/>
  <c r="AA1509" i="2"/>
  <c r="S1509" i="2"/>
  <c r="R1509" i="2"/>
  <c r="Q1509" i="2"/>
  <c r="Y1509" i="2" s="1" a="1"/>
  <c r="Y1509" i="2" s="1"/>
  <c r="P1509" i="2"/>
  <c r="Z1509" i="2" s="1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A1509" i="2"/>
  <c r="T1509" i="2" s="1"/>
  <c r="AA1508" i="2"/>
  <c r="S1508" i="2"/>
  <c r="R1508" i="2"/>
  <c r="Q1508" i="2"/>
  <c r="Y1508" i="2" s="1" a="1"/>
  <c r="Y1508" i="2" s="1"/>
  <c r="P1508" i="2"/>
  <c r="Z1508" i="2" s="1"/>
  <c r="N1508" i="2"/>
  <c r="M1508" i="2"/>
  <c r="L1508" i="2"/>
  <c r="K1508" i="2"/>
  <c r="X1508" i="2" s="1"/>
  <c r="J1508" i="2"/>
  <c r="I1508" i="2"/>
  <c r="H1508" i="2"/>
  <c r="G1508" i="2"/>
  <c r="F1508" i="2"/>
  <c r="E1508" i="2"/>
  <c r="D1508" i="2"/>
  <c r="C1508" i="2"/>
  <c r="B1508" i="2"/>
  <c r="A1508" i="2"/>
  <c r="T1508" i="2" s="1"/>
  <c r="AA1507" i="2"/>
  <c r="S1507" i="2"/>
  <c r="R1507" i="2"/>
  <c r="Q1507" i="2"/>
  <c r="Y1507" i="2" s="1" a="1"/>
  <c r="Y1507" i="2" s="1"/>
  <c r="P1507" i="2"/>
  <c r="Z1507" i="2" s="1"/>
  <c r="N1507" i="2"/>
  <c r="M1507" i="2"/>
  <c r="L1507" i="2"/>
  <c r="K1507" i="2"/>
  <c r="X1507" i="2" s="1"/>
  <c r="J1507" i="2"/>
  <c r="I1507" i="2"/>
  <c r="H1507" i="2"/>
  <c r="G1507" i="2"/>
  <c r="F1507" i="2"/>
  <c r="E1507" i="2"/>
  <c r="D1507" i="2"/>
  <c r="C1507" i="2"/>
  <c r="B1507" i="2"/>
  <c r="A1507" i="2"/>
  <c r="T1507" i="2" s="1"/>
  <c r="AA1506" i="2"/>
  <c r="S1506" i="2"/>
  <c r="R1506" i="2"/>
  <c r="Q1506" i="2"/>
  <c r="Y1506" i="2" s="1" a="1"/>
  <c r="Y1506" i="2" s="1"/>
  <c r="P1506" i="2"/>
  <c r="Z1506" i="2" s="1"/>
  <c r="N1506" i="2"/>
  <c r="M1506" i="2"/>
  <c r="L1506" i="2"/>
  <c r="K1506" i="2"/>
  <c r="X1506" i="2" s="1"/>
  <c r="J1506" i="2"/>
  <c r="I1506" i="2"/>
  <c r="H1506" i="2"/>
  <c r="G1506" i="2"/>
  <c r="F1506" i="2"/>
  <c r="E1506" i="2"/>
  <c r="D1506" i="2"/>
  <c r="C1506" i="2"/>
  <c r="B1506" i="2"/>
  <c r="A1506" i="2"/>
  <c r="T1506" i="2" s="1"/>
  <c r="AA1505" i="2"/>
  <c r="S1505" i="2"/>
  <c r="R1505" i="2"/>
  <c r="Q1505" i="2"/>
  <c r="Y1505" i="2" s="1" a="1"/>
  <c r="Y1505" i="2" s="1"/>
  <c r="P1505" i="2"/>
  <c r="Z1505" i="2" s="1"/>
  <c r="N1505" i="2"/>
  <c r="M1505" i="2"/>
  <c r="L1505" i="2"/>
  <c r="K1505" i="2"/>
  <c r="X1505" i="2" s="1"/>
  <c r="J1505" i="2"/>
  <c r="I1505" i="2"/>
  <c r="H1505" i="2"/>
  <c r="G1505" i="2"/>
  <c r="F1505" i="2"/>
  <c r="E1505" i="2"/>
  <c r="D1505" i="2"/>
  <c r="C1505" i="2"/>
  <c r="B1505" i="2"/>
  <c r="A1505" i="2"/>
  <c r="T1505" i="2" s="1"/>
  <c r="AA1504" i="2"/>
  <c r="S1504" i="2"/>
  <c r="R1504" i="2"/>
  <c r="Q1504" i="2"/>
  <c r="Y1504" i="2" s="1" a="1"/>
  <c r="Y1504" i="2" s="1"/>
  <c r="P1504" i="2"/>
  <c r="Z1504" i="2" s="1"/>
  <c r="N1504" i="2"/>
  <c r="M1504" i="2"/>
  <c r="L1504" i="2"/>
  <c r="K1504" i="2"/>
  <c r="X1504" i="2" s="1"/>
  <c r="J1504" i="2"/>
  <c r="I1504" i="2"/>
  <c r="H1504" i="2"/>
  <c r="G1504" i="2"/>
  <c r="F1504" i="2"/>
  <c r="E1504" i="2"/>
  <c r="D1504" i="2"/>
  <c r="C1504" i="2"/>
  <c r="B1504" i="2"/>
  <c r="A1504" i="2"/>
  <c r="T1504" i="2" s="1"/>
  <c r="AA1503" i="2"/>
  <c r="S1503" i="2"/>
  <c r="R1503" i="2"/>
  <c r="Q1503" i="2"/>
  <c r="Y1503" i="2" s="1" a="1"/>
  <c r="Y1503" i="2" s="1"/>
  <c r="P1503" i="2"/>
  <c r="Z1503" i="2" s="1"/>
  <c r="N1503" i="2"/>
  <c r="M1503" i="2"/>
  <c r="L1503" i="2"/>
  <c r="K1503" i="2"/>
  <c r="X1503" i="2" s="1"/>
  <c r="J1503" i="2"/>
  <c r="I1503" i="2"/>
  <c r="H1503" i="2"/>
  <c r="G1503" i="2"/>
  <c r="F1503" i="2"/>
  <c r="E1503" i="2"/>
  <c r="D1503" i="2"/>
  <c r="C1503" i="2"/>
  <c r="B1503" i="2"/>
  <c r="A1503" i="2"/>
  <c r="T1503" i="2" s="1"/>
  <c r="AA1502" i="2"/>
  <c r="S1502" i="2"/>
  <c r="R1502" i="2"/>
  <c r="Q1502" i="2"/>
  <c r="Y1502" i="2" s="1" a="1"/>
  <c r="Y1502" i="2" s="1"/>
  <c r="P1502" i="2"/>
  <c r="Z1502" i="2" s="1"/>
  <c r="N1502" i="2"/>
  <c r="M1502" i="2"/>
  <c r="L1502" i="2"/>
  <c r="K1502" i="2"/>
  <c r="X1502" i="2" s="1"/>
  <c r="J1502" i="2"/>
  <c r="I1502" i="2"/>
  <c r="H1502" i="2"/>
  <c r="G1502" i="2"/>
  <c r="F1502" i="2"/>
  <c r="E1502" i="2"/>
  <c r="D1502" i="2"/>
  <c r="C1502" i="2"/>
  <c r="B1502" i="2"/>
  <c r="A1502" i="2"/>
  <c r="T1502" i="2" s="1"/>
  <c r="AA1501" i="2"/>
  <c r="S1501" i="2"/>
  <c r="R1501" i="2"/>
  <c r="Q1501" i="2"/>
  <c r="Y1501" i="2" s="1" a="1"/>
  <c r="Y1501" i="2" s="1"/>
  <c r="P1501" i="2"/>
  <c r="Z1501" i="2" s="1"/>
  <c r="N1501" i="2"/>
  <c r="M1501" i="2"/>
  <c r="L1501" i="2"/>
  <c r="K1501" i="2"/>
  <c r="X1501" i="2" s="1"/>
  <c r="J1501" i="2"/>
  <c r="I1501" i="2"/>
  <c r="H1501" i="2"/>
  <c r="G1501" i="2"/>
  <c r="F1501" i="2"/>
  <c r="E1501" i="2"/>
  <c r="D1501" i="2"/>
  <c r="C1501" i="2"/>
  <c r="B1501" i="2"/>
  <c r="A1501" i="2"/>
  <c r="T1501" i="2" s="1"/>
  <c r="AA1500" i="2"/>
  <c r="S1500" i="2"/>
  <c r="R1500" i="2"/>
  <c r="Q1500" i="2"/>
  <c r="Y1500" i="2" s="1" a="1"/>
  <c r="Y1500" i="2" s="1"/>
  <c r="P1500" i="2"/>
  <c r="Z1500" i="2" s="1"/>
  <c r="N1500" i="2"/>
  <c r="M1500" i="2"/>
  <c r="L1500" i="2"/>
  <c r="K1500" i="2"/>
  <c r="X1500" i="2" s="1"/>
  <c r="J1500" i="2"/>
  <c r="I1500" i="2"/>
  <c r="H1500" i="2"/>
  <c r="G1500" i="2"/>
  <c r="F1500" i="2"/>
  <c r="E1500" i="2"/>
  <c r="D1500" i="2"/>
  <c r="C1500" i="2"/>
  <c r="B1500" i="2"/>
  <c r="A1500" i="2"/>
  <c r="T1500" i="2" s="1"/>
  <c r="AA1499" i="2"/>
  <c r="S1499" i="2"/>
  <c r="R1499" i="2"/>
  <c r="Q1499" i="2"/>
  <c r="Y1499" i="2" s="1" a="1"/>
  <c r="Y1499" i="2" s="1"/>
  <c r="P1499" i="2"/>
  <c r="Z1499" i="2" s="1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A1499" i="2"/>
  <c r="T1499" i="2" s="1"/>
  <c r="AA1498" i="2"/>
  <c r="S1498" i="2"/>
  <c r="R1498" i="2"/>
  <c r="Q1498" i="2"/>
  <c r="Y1498" i="2" s="1" a="1"/>
  <c r="Y1498" i="2" s="1"/>
  <c r="P1498" i="2"/>
  <c r="Z1498" i="2" s="1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A1498" i="2"/>
  <c r="T1498" i="2" s="1"/>
  <c r="AA1497" i="2"/>
  <c r="S1497" i="2"/>
  <c r="R1497" i="2"/>
  <c r="Q1497" i="2"/>
  <c r="Y1497" i="2" s="1" a="1"/>
  <c r="Y1497" i="2" s="1"/>
  <c r="P1497" i="2"/>
  <c r="Z1497" i="2" s="1"/>
  <c r="N1497" i="2"/>
  <c r="M1497" i="2"/>
  <c r="L1497" i="2"/>
  <c r="K1497" i="2"/>
  <c r="X1497" i="2" s="1"/>
  <c r="J1497" i="2"/>
  <c r="I1497" i="2"/>
  <c r="H1497" i="2"/>
  <c r="G1497" i="2"/>
  <c r="F1497" i="2"/>
  <c r="E1497" i="2"/>
  <c r="D1497" i="2"/>
  <c r="C1497" i="2"/>
  <c r="B1497" i="2"/>
  <c r="A1497" i="2"/>
  <c r="T1497" i="2" s="1"/>
  <c r="AA1496" i="2"/>
  <c r="S1496" i="2"/>
  <c r="R1496" i="2"/>
  <c r="Q1496" i="2"/>
  <c r="Y1496" i="2" s="1" a="1"/>
  <c r="Y1496" i="2" s="1"/>
  <c r="P1496" i="2"/>
  <c r="Z1496" i="2" s="1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A1496" i="2"/>
  <c r="T1496" i="2" s="1"/>
  <c r="AA1495" i="2"/>
  <c r="S1495" i="2"/>
  <c r="R1495" i="2"/>
  <c r="Q1495" i="2"/>
  <c r="Y1495" i="2" s="1" a="1"/>
  <c r="Y1495" i="2" s="1"/>
  <c r="P1495" i="2"/>
  <c r="Z1495" i="2" s="1"/>
  <c r="N1495" i="2"/>
  <c r="M1495" i="2"/>
  <c r="L1495" i="2"/>
  <c r="K1495" i="2"/>
  <c r="X1495" i="2" s="1"/>
  <c r="J1495" i="2"/>
  <c r="I1495" i="2"/>
  <c r="H1495" i="2"/>
  <c r="G1495" i="2"/>
  <c r="F1495" i="2"/>
  <c r="E1495" i="2"/>
  <c r="D1495" i="2"/>
  <c r="C1495" i="2"/>
  <c r="B1495" i="2"/>
  <c r="A1495" i="2"/>
  <c r="T1495" i="2" s="1"/>
  <c r="AA1494" i="2"/>
  <c r="S1494" i="2"/>
  <c r="R1494" i="2"/>
  <c r="Q1494" i="2"/>
  <c r="Y1494" i="2" s="1" a="1"/>
  <c r="Y1494" i="2" s="1"/>
  <c r="P1494" i="2"/>
  <c r="Z1494" i="2" s="1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A1494" i="2"/>
  <c r="T1494" i="2" s="1"/>
  <c r="AA1493" i="2"/>
  <c r="S1493" i="2"/>
  <c r="R1493" i="2"/>
  <c r="Q1493" i="2"/>
  <c r="Y1493" i="2" s="1" a="1"/>
  <c r="Y1493" i="2" s="1"/>
  <c r="P1493" i="2"/>
  <c r="Z1493" i="2" s="1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A1493" i="2"/>
  <c r="T1493" i="2" s="1"/>
  <c r="AA1492" i="2"/>
  <c r="S1492" i="2"/>
  <c r="R1492" i="2"/>
  <c r="Q1492" i="2"/>
  <c r="Y1492" i="2" s="1" a="1"/>
  <c r="Y1492" i="2" s="1"/>
  <c r="P1492" i="2"/>
  <c r="Z1492" i="2" s="1"/>
  <c r="N1492" i="2"/>
  <c r="M1492" i="2"/>
  <c r="L1492" i="2"/>
  <c r="K1492" i="2"/>
  <c r="X1492" i="2" s="1"/>
  <c r="J1492" i="2"/>
  <c r="I1492" i="2"/>
  <c r="H1492" i="2"/>
  <c r="G1492" i="2"/>
  <c r="F1492" i="2"/>
  <c r="E1492" i="2"/>
  <c r="D1492" i="2"/>
  <c r="C1492" i="2"/>
  <c r="B1492" i="2"/>
  <c r="A1492" i="2"/>
  <c r="T1492" i="2" s="1"/>
  <c r="AA1491" i="2"/>
  <c r="S1491" i="2"/>
  <c r="R1491" i="2"/>
  <c r="Q1491" i="2"/>
  <c r="Y1491" i="2" s="1" a="1"/>
  <c r="Y1491" i="2" s="1"/>
  <c r="P1491" i="2"/>
  <c r="Z1491" i="2" s="1"/>
  <c r="N1491" i="2"/>
  <c r="M1491" i="2"/>
  <c r="L1491" i="2"/>
  <c r="K1491" i="2"/>
  <c r="X1491" i="2" s="1"/>
  <c r="J1491" i="2"/>
  <c r="I1491" i="2"/>
  <c r="H1491" i="2"/>
  <c r="G1491" i="2"/>
  <c r="F1491" i="2"/>
  <c r="E1491" i="2"/>
  <c r="D1491" i="2"/>
  <c r="C1491" i="2"/>
  <c r="B1491" i="2"/>
  <c r="A1491" i="2"/>
  <c r="T1491" i="2" s="1"/>
  <c r="AA1490" i="2"/>
  <c r="S1490" i="2"/>
  <c r="R1490" i="2"/>
  <c r="Q1490" i="2"/>
  <c r="Y1490" i="2" s="1" a="1"/>
  <c r="Y1490" i="2" s="1"/>
  <c r="P1490" i="2"/>
  <c r="Z1490" i="2" s="1"/>
  <c r="N1490" i="2"/>
  <c r="M1490" i="2"/>
  <c r="L1490" i="2"/>
  <c r="K1490" i="2"/>
  <c r="X1490" i="2" s="1"/>
  <c r="J1490" i="2"/>
  <c r="I1490" i="2"/>
  <c r="H1490" i="2"/>
  <c r="G1490" i="2"/>
  <c r="F1490" i="2"/>
  <c r="E1490" i="2"/>
  <c r="D1490" i="2"/>
  <c r="C1490" i="2"/>
  <c r="B1490" i="2"/>
  <c r="A1490" i="2"/>
  <c r="T1490" i="2" s="1"/>
  <c r="AA1489" i="2"/>
  <c r="S1489" i="2"/>
  <c r="R1489" i="2"/>
  <c r="Q1489" i="2"/>
  <c r="Y1489" i="2" s="1" a="1"/>
  <c r="Y1489" i="2" s="1"/>
  <c r="P1489" i="2"/>
  <c r="Z1489" i="2" s="1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A1489" i="2"/>
  <c r="T1489" i="2" s="1"/>
  <c r="AA1488" i="2"/>
  <c r="S1488" i="2"/>
  <c r="R1488" i="2"/>
  <c r="Q1488" i="2"/>
  <c r="Y1488" i="2" s="1" a="1"/>
  <c r="Y1488" i="2" s="1"/>
  <c r="P1488" i="2"/>
  <c r="Z1488" i="2" s="1"/>
  <c r="N1488" i="2"/>
  <c r="M1488" i="2"/>
  <c r="L1488" i="2"/>
  <c r="K1488" i="2"/>
  <c r="X1488" i="2" s="1"/>
  <c r="J1488" i="2"/>
  <c r="I1488" i="2"/>
  <c r="H1488" i="2"/>
  <c r="G1488" i="2"/>
  <c r="F1488" i="2"/>
  <c r="E1488" i="2"/>
  <c r="D1488" i="2"/>
  <c r="C1488" i="2"/>
  <c r="B1488" i="2"/>
  <c r="A1488" i="2"/>
  <c r="T1488" i="2" s="1"/>
  <c r="AA1487" i="2"/>
  <c r="S1487" i="2"/>
  <c r="R1487" i="2"/>
  <c r="Q1487" i="2"/>
  <c r="Y1487" i="2" s="1" a="1"/>
  <c r="Y1487" i="2" s="1"/>
  <c r="P1487" i="2"/>
  <c r="Z1487" i="2" s="1"/>
  <c r="N1487" i="2"/>
  <c r="M1487" i="2"/>
  <c r="L1487" i="2"/>
  <c r="K1487" i="2"/>
  <c r="X1487" i="2" s="1"/>
  <c r="J1487" i="2"/>
  <c r="I1487" i="2"/>
  <c r="H1487" i="2"/>
  <c r="G1487" i="2"/>
  <c r="F1487" i="2"/>
  <c r="E1487" i="2"/>
  <c r="D1487" i="2"/>
  <c r="C1487" i="2"/>
  <c r="B1487" i="2"/>
  <c r="A1487" i="2"/>
  <c r="T1487" i="2" s="1"/>
  <c r="AA1486" i="2"/>
  <c r="S1486" i="2"/>
  <c r="R1486" i="2"/>
  <c r="Q1486" i="2"/>
  <c r="Y1486" i="2" s="1" a="1"/>
  <c r="Y1486" i="2" s="1"/>
  <c r="P1486" i="2"/>
  <c r="Z1486" i="2" s="1"/>
  <c r="N1486" i="2"/>
  <c r="M1486" i="2"/>
  <c r="L1486" i="2"/>
  <c r="K1486" i="2"/>
  <c r="X1486" i="2" s="1"/>
  <c r="J1486" i="2"/>
  <c r="I1486" i="2"/>
  <c r="H1486" i="2"/>
  <c r="G1486" i="2"/>
  <c r="F1486" i="2"/>
  <c r="E1486" i="2"/>
  <c r="D1486" i="2"/>
  <c r="C1486" i="2"/>
  <c r="B1486" i="2"/>
  <c r="A1486" i="2"/>
  <c r="T1486" i="2" s="1"/>
  <c r="AA1485" i="2"/>
  <c r="S1485" i="2"/>
  <c r="R1485" i="2"/>
  <c r="Q1485" i="2"/>
  <c r="Y1485" i="2" s="1" a="1"/>
  <c r="Y1485" i="2" s="1"/>
  <c r="P1485" i="2"/>
  <c r="Z1485" i="2" s="1"/>
  <c r="N1485" i="2"/>
  <c r="M1485" i="2"/>
  <c r="L1485" i="2"/>
  <c r="K1485" i="2"/>
  <c r="X1485" i="2" s="1"/>
  <c r="J1485" i="2"/>
  <c r="I1485" i="2"/>
  <c r="H1485" i="2"/>
  <c r="G1485" i="2"/>
  <c r="F1485" i="2"/>
  <c r="E1485" i="2"/>
  <c r="D1485" i="2"/>
  <c r="C1485" i="2"/>
  <c r="B1485" i="2"/>
  <c r="A1485" i="2"/>
  <c r="T1485" i="2" s="1"/>
  <c r="AA1484" i="2"/>
  <c r="S1484" i="2"/>
  <c r="R1484" i="2"/>
  <c r="Q1484" i="2"/>
  <c r="Y1484" i="2" s="1" a="1"/>
  <c r="Y1484" i="2" s="1"/>
  <c r="P1484" i="2"/>
  <c r="Z1484" i="2" s="1"/>
  <c r="N1484" i="2"/>
  <c r="M1484" i="2"/>
  <c r="L1484" i="2"/>
  <c r="K1484" i="2"/>
  <c r="X1484" i="2" s="1"/>
  <c r="J1484" i="2"/>
  <c r="I1484" i="2"/>
  <c r="H1484" i="2"/>
  <c r="G1484" i="2"/>
  <c r="F1484" i="2"/>
  <c r="E1484" i="2"/>
  <c r="D1484" i="2"/>
  <c r="C1484" i="2"/>
  <c r="B1484" i="2"/>
  <c r="A1484" i="2"/>
  <c r="T1484" i="2" s="1"/>
  <c r="AA1483" i="2"/>
  <c r="S1483" i="2"/>
  <c r="R1483" i="2"/>
  <c r="Q1483" i="2"/>
  <c r="Y1483" i="2" s="1" a="1"/>
  <c r="Y1483" i="2" s="1"/>
  <c r="P1483" i="2"/>
  <c r="Z1483" i="2" s="1"/>
  <c r="N1483" i="2"/>
  <c r="M1483" i="2"/>
  <c r="L1483" i="2"/>
  <c r="K1483" i="2"/>
  <c r="X1483" i="2" s="1"/>
  <c r="J1483" i="2"/>
  <c r="I1483" i="2"/>
  <c r="H1483" i="2"/>
  <c r="G1483" i="2"/>
  <c r="F1483" i="2"/>
  <c r="E1483" i="2"/>
  <c r="D1483" i="2"/>
  <c r="C1483" i="2"/>
  <c r="B1483" i="2"/>
  <c r="A1483" i="2"/>
  <c r="T1483" i="2" s="1"/>
  <c r="AA1482" i="2"/>
  <c r="S1482" i="2"/>
  <c r="R1482" i="2"/>
  <c r="Q1482" i="2"/>
  <c r="Y1482" i="2" s="1" a="1"/>
  <c r="Y1482" i="2" s="1"/>
  <c r="P1482" i="2"/>
  <c r="Z1482" i="2" s="1"/>
  <c r="N1482" i="2"/>
  <c r="M1482" i="2"/>
  <c r="L1482" i="2"/>
  <c r="K1482" i="2"/>
  <c r="X1482" i="2" s="1"/>
  <c r="J1482" i="2"/>
  <c r="I1482" i="2"/>
  <c r="H1482" i="2"/>
  <c r="G1482" i="2"/>
  <c r="F1482" i="2"/>
  <c r="E1482" i="2"/>
  <c r="D1482" i="2"/>
  <c r="C1482" i="2"/>
  <c r="B1482" i="2"/>
  <c r="A1482" i="2"/>
  <c r="T1482" i="2" s="1"/>
  <c r="AA1481" i="2"/>
  <c r="S1481" i="2"/>
  <c r="R1481" i="2"/>
  <c r="Q1481" i="2"/>
  <c r="Y1481" i="2" s="1" a="1"/>
  <c r="Y1481" i="2" s="1"/>
  <c r="P1481" i="2"/>
  <c r="Z1481" i="2" s="1"/>
  <c r="N1481" i="2"/>
  <c r="M1481" i="2"/>
  <c r="L1481" i="2"/>
  <c r="K1481" i="2"/>
  <c r="X1481" i="2" s="1"/>
  <c r="J1481" i="2"/>
  <c r="I1481" i="2"/>
  <c r="H1481" i="2"/>
  <c r="G1481" i="2"/>
  <c r="F1481" i="2"/>
  <c r="E1481" i="2"/>
  <c r="D1481" i="2"/>
  <c r="C1481" i="2"/>
  <c r="B1481" i="2"/>
  <c r="A1481" i="2"/>
  <c r="T1481" i="2" s="1"/>
  <c r="AA1480" i="2"/>
  <c r="S1480" i="2"/>
  <c r="R1480" i="2"/>
  <c r="Q1480" i="2"/>
  <c r="Y1480" i="2" s="1" a="1"/>
  <c r="Y1480" i="2" s="1"/>
  <c r="P1480" i="2"/>
  <c r="Z1480" i="2" s="1"/>
  <c r="N1480" i="2"/>
  <c r="M1480" i="2"/>
  <c r="L1480" i="2"/>
  <c r="K1480" i="2"/>
  <c r="X1480" i="2" s="1"/>
  <c r="J1480" i="2"/>
  <c r="I1480" i="2"/>
  <c r="H1480" i="2"/>
  <c r="G1480" i="2"/>
  <c r="F1480" i="2"/>
  <c r="E1480" i="2"/>
  <c r="D1480" i="2"/>
  <c r="C1480" i="2"/>
  <c r="B1480" i="2"/>
  <c r="A1480" i="2"/>
  <c r="T1480" i="2" s="1"/>
  <c r="AA1479" i="2"/>
  <c r="S1479" i="2"/>
  <c r="R1479" i="2"/>
  <c r="Q1479" i="2"/>
  <c r="Y1479" i="2" s="1" a="1"/>
  <c r="Y1479" i="2" s="1"/>
  <c r="P1479" i="2"/>
  <c r="Z1479" i="2" s="1"/>
  <c r="N1479" i="2"/>
  <c r="M1479" i="2"/>
  <c r="L1479" i="2"/>
  <c r="K1479" i="2"/>
  <c r="X1479" i="2" s="1"/>
  <c r="J1479" i="2"/>
  <c r="I1479" i="2"/>
  <c r="H1479" i="2"/>
  <c r="G1479" i="2"/>
  <c r="F1479" i="2"/>
  <c r="E1479" i="2"/>
  <c r="D1479" i="2"/>
  <c r="C1479" i="2"/>
  <c r="B1479" i="2"/>
  <c r="A1479" i="2"/>
  <c r="T1479" i="2" s="1"/>
  <c r="AA1478" i="2"/>
  <c r="S1478" i="2"/>
  <c r="R1478" i="2"/>
  <c r="Q1478" i="2"/>
  <c r="Y1478" i="2" s="1" a="1"/>
  <c r="Y1478" i="2" s="1"/>
  <c r="P1478" i="2"/>
  <c r="Z1478" i="2" s="1"/>
  <c r="N1478" i="2"/>
  <c r="M1478" i="2"/>
  <c r="L1478" i="2"/>
  <c r="K1478" i="2"/>
  <c r="X1478" i="2" s="1"/>
  <c r="J1478" i="2"/>
  <c r="I1478" i="2"/>
  <c r="H1478" i="2"/>
  <c r="G1478" i="2"/>
  <c r="F1478" i="2"/>
  <c r="E1478" i="2"/>
  <c r="D1478" i="2"/>
  <c r="C1478" i="2"/>
  <c r="B1478" i="2"/>
  <c r="A1478" i="2"/>
  <c r="T1478" i="2" s="1"/>
  <c r="AA1477" i="2"/>
  <c r="S1477" i="2"/>
  <c r="R1477" i="2"/>
  <c r="Q1477" i="2"/>
  <c r="Y1477" i="2" s="1" a="1"/>
  <c r="Y1477" i="2" s="1"/>
  <c r="P1477" i="2"/>
  <c r="Z1477" i="2" s="1"/>
  <c r="N1477" i="2"/>
  <c r="M1477" i="2"/>
  <c r="L1477" i="2"/>
  <c r="K1477" i="2"/>
  <c r="X1477" i="2" s="1"/>
  <c r="J1477" i="2"/>
  <c r="I1477" i="2"/>
  <c r="H1477" i="2"/>
  <c r="G1477" i="2"/>
  <c r="F1477" i="2"/>
  <c r="E1477" i="2"/>
  <c r="D1477" i="2"/>
  <c r="C1477" i="2"/>
  <c r="B1477" i="2"/>
  <c r="A1477" i="2"/>
  <c r="T1477" i="2" s="1"/>
  <c r="AA1476" i="2"/>
  <c r="S1476" i="2"/>
  <c r="R1476" i="2"/>
  <c r="Q1476" i="2"/>
  <c r="Y1476" i="2" s="1" a="1"/>
  <c r="Y1476" i="2" s="1"/>
  <c r="P1476" i="2"/>
  <c r="Z1476" i="2" s="1"/>
  <c r="N1476" i="2"/>
  <c r="M1476" i="2"/>
  <c r="L1476" i="2"/>
  <c r="K1476" i="2"/>
  <c r="X1476" i="2" s="1"/>
  <c r="J1476" i="2"/>
  <c r="I1476" i="2"/>
  <c r="H1476" i="2"/>
  <c r="G1476" i="2"/>
  <c r="F1476" i="2"/>
  <c r="E1476" i="2"/>
  <c r="D1476" i="2"/>
  <c r="C1476" i="2"/>
  <c r="B1476" i="2"/>
  <c r="A1476" i="2"/>
  <c r="T1476" i="2" s="1"/>
  <c r="AA1475" i="2"/>
  <c r="S1475" i="2"/>
  <c r="R1475" i="2"/>
  <c r="Q1475" i="2"/>
  <c r="Y1475" i="2" s="1" a="1"/>
  <c r="Y1475" i="2" s="1"/>
  <c r="P1475" i="2"/>
  <c r="Z1475" i="2" s="1"/>
  <c r="N1475" i="2"/>
  <c r="M1475" i="2"/>
  <c r="L1475" i="2"/>
  <c r="K1475" i="2"/>
  <c r="X1475" i="2" s="1"/>
  <c r="J1475" i="2"/>
  <c r="I1475" i="2"/>
  <c r="H1475" i="2"/>
  <c r="G1475" i="2"/>
  <c r="F1475" i="2"/>
  <c r="E1475" i="2"/>
  <c r="D1475" i="2"/>
  <c r="C1475" i="2"/>
  <c r="B1475" i="2"/>
  <c r="A1475" i="2"/>
  <c r="T1475" i="2" s="1"/>
  <c r="AA1474" i="2"/>
  <c r="S1474" i="2"/>
  <c r="R1474" i="2"/>
  <c r="Q1474" i="2"/>
  <c r="Y1474" i="2" s="1" a="1"/>
  <c r="Y1474" i="2" s="1"/>
  <c r="P1474" i="2"/>
  <c r="Z1474" i="2" s="1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A1474" i="2"/>
  <c r="T1474" i="2" s="1"/>
  <c r="AA1473" i="2"/>
  <c r="S1473" i="2"/>
  <c r="R1473" i="2"/>
  <c r="Q1473" i="2"/>
  <c r="Y1473" i="2" s="1" a="1"/>
  <c r="Y1473" i="2" s="1"/>
  <c r="P1473" i="2"/>
  <c r="Z1473" i="2" s="1"/>
  <c r="N1473" i="2"/>
  <c r="M1473" i="2"/>
  <c r="L1473" i="2"/>
  <c r="K1473" i="2"/>
  <c r="X1473" i="2" s="1"/>
  <c r="J1473" i="2"/>
  <c r="I1473" i="2"/>
  <c r="H1473" i="2"/>
  <c r="G1473" i="2"/>
  <c r="F1473" i="2"/>
  <c r="E1473" i="2"/>
  <c r="D1473" i="2"/>
  <c r="C1473" i="2"/>
  <c r="B1473" i="2"/>
  <c r="A1473" i="2"/>
  <c r="T1473" i="2" s="1"/>
  <c r="AA1472" i="2"/>
  <c r="S1472" i="2"/>
  <c r="R1472" i="2"/>
  <c r="Q1472" i="2"/>
  <c r="Y1472" i="2" s="1" a="1"/>
  <c r="Y1472" i="2" s="1"/>
  <c r="P1472" i="2"/>
  <c r="Z1472" i="2" s="1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A1472" i="2"/>
  <c r="T1472" i="2" s="1"/>
  <c r="AA1471" i="2"/>
  <c r="S1471" i="2"/>
  <c r="R1471" i="2"/>
  <c r="Q1471" i="2"/>
  <c r="Y1471" i="2" s="1" a="1"/>
  <c r="Y1471" i="2" s="1"/>
  <c r="P1471" i="2"/>
  <c r="Z1471" i="2" s="1"/>
  <c r="N1471" i="2"/>
  <c r="M1471" i="2"/>
  <c r="L1471" i="2"/>
  <c r="K1471" i="2"/>
  <c r="X1471" i="2" s="1"/>
  <c r="J1471" i="2"/>
  <c r="I1471" i="2"/>
  <c r="H1471" i="2"/>
  <c r="G1471" i="2"/>
  <c r="F1471" i="2"/>
  <c r="E1471" i="2"/>
  <c r="D1471" i="2"/>
  <c r="C1471" i="2"/>
  <c r="B1471" i="2"/>
  <c r="A1471" i="2"/>
  <c r="T1471" i="2" s="1"/>
  <c r="AA1470" i="2"/>
  <c r="S1470" i="2"/>
  <c r="R1470" i="2"/>
  <c r="Q1470" i="2"/>
  <c r="Y1470" i="2" s="1" a="1"/>
  <c r="Y1470" i="2" s="1"/>
  <c r="P1470" i="2"/>
  <c r="Z1470" i="2" s="1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A1470" i="2"/>
  <c r="T1470" i="2" s="1"/>
  <c r="AA1469" i="2"/>
  <c r="S1469" i="2"/>
  <c r="R1469" i="2"/>
  <c r="Q1469" i="2"/>
  <c r="Y1469" i="2" s="1" a="1"/>
  <c r="Y1469" i="2" s="1"/>
  <c r="P1469" i="2"/>
  <c r="Z1469" i="2" s="1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A1469" i="2"/>
  <c r="T1469" i="2" s="1"/>
  <c r="AA1468" i="2"/>
  <c r="S1468" i="2"/>
  <c r="R1468" i="2"/>
  <c r="Q1468" i="2"/>
  <c r="Y1468" i="2" s="1" a="1"/>
  <c r="Y1468" i="2" s="1"/>
  <c r="P1468" i="2"/>
  <c r="Z1468" i="2" s="1"/>
  <c r="N1468" i="2"/>
  <c r="M1468" i="2"/>
  <c r="L1468" i="2"/>
  <c r="K1468" i="2"/>
  <c r="X1468" i="2" s="1"/>
  <c r="J1468" i="2"/>
  <c r="I1468" i="2"/>
  <c r="H1468" i="2"/>
  <c r="G1468" i="2"/>
  <c r="F1468" i="2"/>
  <c r="E1468" i="2"/>
  <c r="D1468" i="2"/>
  <c r="C1468" i="2"/>
  <c r="B1468" i="2"/>
  <c r="A1468" i="2"/>
  <c r="T1468" i="2" s="1"/>
  <c r="AA1467" i="2"/>
  <c r="S1467" i="2"/>
  <c r="R1467" i="2"/>
  <c r="Q1467" i="2"/>
  <c r="Y1467" i="2" s="1" a="1"/>
  <c r="Y1467" i="2" s="1"/>
  <c r="P1467" i="2"/>
  <c r="Z1467" i="2" s="1"/>
  <c r="N1467" i="2"/>
  <c r="M1467" i="2"/>
  <c r="L1467" i="2"/>
  <c r="K1467" i="2"/>
  <c r="X1467" i="2" s="1"/>
  <c r="J1467" i="2"/>
  <c r="I1467" i="2"/>
  <c r="H1467" i="2"/>
  <c r="G1467" i="2"/>
  <c r="F1467" i="2"/>
  <c r="E1467" i="2"/>
  <c r="D1467" i="2"/>
  <c r="C1467" i="2"/>
  <c r="B1467" i="2"/>
  <c r="A1467" i="2"/>
  <c r="T1467" i="2" s="1"/>
  <c r="AA1466" i="2"/>
  <c r="S1466" i="2"/>
  <c r="R1466" i="2"/>
  <c r="Q1466" i="2"/>
  <c r="Y1466" i="2" s="1" a="1"/>
  <c r="Y1466" i="2" s="1"/>
  <c r="P1466" i="2"/>
  <c r="Z1466" i="2" s="1"/>
  <c r="N1466" i="2"/>
  <c r="M1466" i="2"/>
  <c r="L1466" i="2"/>
  <c r="K1466" i="2"/>
  <c r="X1466" i="2" s="1"/>
  <c r="J1466" i="2"/>
  <c r="I1466" i="2"/>
  <c r="H1466" i="2"/>
  <c r="G1466" i="2"/>
  <c r="F1466" i="2"/>
  <c r="E1466" i="2"/>
  <c r="D1466" i="2"/>
  <c r="C1466" i="2"/>
  <c r="B1466" i="2"/>
  <c r="A1466" i="2"/>
  <c r="T1466" i="2" s="1"/>
  <c r="AA1465" i="2"/>
  <c r="T1465" i="2"/>
  <c r="S1465" i="2"/>
  <c r="R1465" i="2"/>
  <c r="Q1465" i="2"/>
  <c r="Y1465" i="2" s="1" a="1"/>
  <c r="Y1465" i="2" s="1"/>
  <c r="P1465" i="2"/>
  <c r="Z1465" i="2" s="1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A1465" i="2"/>
  <c r="AA1464" i="2"/>
  <c r="S1464" i="2"/>
  <c r="R1464" i="2"/>
  <c r="Q1464" i="2"/>
  <c r="Y1464" i="2" s="1" a="1"/>
  <c r="Y1464" i="2" s="1"/>
  <c r="P1464" i="2"/>
  <c r="Z1464" i="2" s="1"/>
  <c r="N1464" i="2"/>
  <c r="M1464" i="2"/>
  <c r="L1464" i="2"/>
  <c r="K1464" i="2"/>
  <c r="X1464" i="2" s="1"/>
  <c r="J1464" i="2"/>
  <c r="I1464" i="2"/>
  <c r="H1464" i="2"/>
  <c r="G1464" i="2"/>
  <c r="F1464" i="2"/>
  <c r="E1464" i="2"/>
  <c r="D1464" i="2"/>
  <c r="C1464" i="2"/>
  <c r="B1464" i="2"/>
  <c r="A1464" i="2"/>
  <c r="T1464" i="2" s="1"/>
  <c r="AA1463" i="2"/>
  <c r="S1463" i="2"/>
  <c r="R1463" i="2"/>
  <c r="Q1463" i="2"/>
  <c r="Y1463" i="2" s="1" a="1"/>
  <c r="Y1463" i="2" s="1"/>
  <c r="P1463" i="2"/>
  <c r="Z1463" i="2" s="1"/>
  <c r="N1463" i="2"/>
  <c r="M1463" i="2"/>
  <c r="L1463" i="2"/>
  <c r="K1463" i="2"/>
  <c r="X1463" i="2" s="1"/>
  <c r="J1463" i="2"/>
  <c r="I1463" i="2"/>
  <c r="H1463" i="2"/>
  <c r="G1463" i="2"/>
  <c r="F1463" i="2"/>
  <c r="E1463" i="2"/>
  <c r="D1463" i="2"/>
  <c r="C1463" i="2"/>
  <c r="B1463" i="2"/>
  <c r="A1463" i="2"/>
  <c r="T1463" i="2" s="1"/>
  <c r="AA1462" i="2"/>
  <c r="S1462" i="2"/>
  <c r="R1462" i="2"/>
  <c r="Q1462" i="2"/>
  <c r="Y1462" i="2" s="1" a="1"/>
  <c r="Y1462" i="2" s="1"/>
  <c r="P1462" i="2"/>
  <c r="Z1462" i="2" s="1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A1462" i="2"/>
  <c r="T1462" i="2" s="1"/>
  <c r="AA1461" i="2"/>
  <c r="S1461" i="2"/>
  <c r="R1461" i="2"/>
  <c r="Q1461" i="2"/>
  <c r="Y1461" i="2" s="1" a="1"/>
  <c r="Y1461" i="2" s="1"/>
  <c r="P1461" i="2"/>
  <c r="Z1461" i="2" s="1"/>
  <c r="N1461" i="2"/>
  <c r="M1461" i="2"/>
  <c r="L1461" i="2"/>
  <c r="K1461" i="2"/>
  <c r="X1461" i="2" s="1"/>
  <c r="J1461" i="2"/>
  <c r="I1461" i="2"/>
  <c r="H1461" i="2"/>
  <c r="G1461" i="2"/>
  <c r="F1461" i="2"/>
  <c r="E1461" i="2"/>
  <c r="D1461" i="2"/>
  <c r="C1461" i="2"/>
  <c r="B1461" i="2"/>
  <c r="A1461" i="2"/>
  <c r="T1461" i="2" s="1"/>
  <c r="AA1460" i="2"/>
  <c r="S1460" i="2"/>
  <c r="R1460" i="2"/>
  <c r="Q1460" i="2"/>
  <c r="Y1460" i="2" s="1" a="1"/>
  <c r="Y1460" i="2" s="1"/>
  <c r="P1460" i="2"/>
  <c r="Z1460" i="2" s="1"/>
  <c r="N1460" i="2"/>
  <c r="M1460" i="2"/>
  <c r="L1460" i="2"/>
  <c r="K1460" i="2"/>
  <c r="X1460" i="2" s="1"/>
  <c r="J1460" i="2"/>
  <c r="I1460" i="2"/>
  <c r="H1460" i="2"/>
  <c r="G1460" i="2"/>
  <c r="F1460" i="2"/>
  <c r="E1460" i="2"/>
  <c r="D1460" i="2"/>
  <c r="C1460" i="2"/>
  <c r="B1460" i="2"/>
  <c r="A1460" i="2"/>
  <c r="T1460" i="2" s="1"/>
  <c r="AA1459" i="2"/>
  <c r="S1459" i="2"/>
  <c r="R1459" i="2"/>
  <c r="Q1459" i="2"/>
  <c r="Y1459" i="2" s="1" a="1"/>
  <c r="Y1459" i="2" s="1"/>
  <c r="P1459" i="2"/>
  <c r="Z1459" i="2" s="1"/>
  <c r="N1459" i="2"/>
  <c r="M1459" i="2"/>
  <c r="L1459" i="2"/>
  <c r="K1459" i="2"/>
  <c r="X1459" i="2" s="1"/>
  <c r="J1459" i="2"/>
  <c r="I1459" i="2"/>
  <c r="H1459" i="2"/>
  <c r="G1459" i="2"/>
  <c r="F1459" i="2"/>
  <c r="E1459" i="2"/>
  <c r="D1459" i="2"/>
  <c r="C1459" i="2"/>
  <c r="B1459" i="2"/>
  <c r="A1459" i="2"/>
  <c r="T1459" i="2" s="1"/>
  <c r="AA1458" i="2"/>
  <c r="S1458" i="2"/>
  <c r="R1458" i="2"/>
  <c r="Q1458" i="2"/>
  <c r="Y1458" i="2" s="1" a="1"/>
  <c r="Y1458" i="2" s="1"/>
  <c r="P1458" i="2"/>
  <c r="Z1458" i="2" s="1"/>
  <c r="N1458" i="2"/>
  <c r="M1458" i="2"/>
  <c r="L1458" i="2"/>
  <c r="K1458" i="2"/>
  <c r="X1458" i="2" s="1"/>
  <c r="J1458" i="2"/>
  <c r="I1458" i="2"/>
  <c r="H1458" i="2"/>
  <c r="G1458" i="2"/>
  <c r="F1458" i="2"/>
  <c r="E1458" i="2"/>
  <c r="D1458" i="2"/>
  <c r="C1458" i="2"/>
  <c r="B1458" i="2"/>
  <c r="A1458" i="2"/>
  <c r="T1458" i="2" s="1"/>
  <c r="AA1457" i="2"/>
  <c r="S1457" i="2"/>
  <c r="R1457" i="2"/>
  <c r="Q1457" i="2"/>
  <c r="Y1457" i="2" s="1" a="1"/>
  <c r="Y1457" i="2" s="1"/>
  <c r="P1457" i="2"/>
  <c r="Z1457" i="2" s="1"/>
  <c r="N1457" i="2"/>
  <c r="M1457" i="2"/>
  <c r="L1457" i="2"/>
  <c r="K1457" i="2"/>
  <c r="X1457" i="2" s="1"/>
  <c r="J1457" i="2"/>
  <c r="I1457" i="2"/>
  <c r="H1457" i="2"/>
  <c r="G1457" i="2"/>
  <c r="F1457" i="2"/>
  <c r="E1457" i="2"/>
  <c r="D1457" i="2"/>
  <c r="C1457" i="2"/>
  <c r="B1457" i="2"/>
  <c r="A1457" i="2"/>
  <c r="T1457" i="2" s="1"/>
  <c r="AA1456" i="2"/>
  <c r="S1456" i="2"/>
  <c r="R1456" i="2"/>
  <c r="Q1456" i="2"/>
  <c r="Y1456" i="2" s="1" a="1"/>
  <c r="Y1456" i="2" s="1"/>
  <c r="P1456" i="2"/>
  <c r="Z1456" i="2" s="1"/>
  <c r="N1456" i="2"/>
  <c r="M1456" i="2"/>
  <c r="L1456" i="2"/>
  <c r="K1456" i="2"/>
  <c r="X1456" i="2" s="1"/>
  <c r="J1456" i="2"/>
  <c r="I1456" i="2"/>
  <c r="H1456" i="2"/>
  <c r="G1456" i="2"/>
  <c r="F1456" i="2"/>
  <c r="E1456" i="2"/>
  <c r="D1456" i="2"/>
  <c r="C1456" i="2"/>
  <c r="B1456" i="2"/>
  <c r="A1456" i="2"/>
  <c r="T1456" i="2" s="1"/>
  <c r="AA1455" i="2"/>
  <c r="S1455" i="2"/>
  <c r="R1455" i="2"/>
  <c r="Q1455" i="2"/>
  <c r="Y1455" i="2" s="1" a="1"/>
  <c r="Y1455" i="2" s="1"/>
  <c r="P1455" i="2"/>
  <c r="Z1455" i="2" s="1"/>
  <c r="N1455" i="2"/>
  <c r="M1455" i="2"/>
  <c r="L1455" i="2"/>
  <c r="K1455" i="2"/>
  <c r="X1455" i="2" s="1"/>
  <c r="J1455" i="2"/>
  <c r="I1455" i="2"/>
  <c r="H1455" i="2"/>
  <c r="G1455" i="2"/>
  <c r="F1455" i="2"/>
  <c r="E1455" i="2"/>
  <c r="D1455" i="2"/>
  <c r="C1455" i="2"/>
  <c r="B1455" i="2"/>
  <c r="A1455" i="2"/>
  <c r="T1455" i="2" s="1"/>
  <c r="AA1454" i="2"/>
  <c r="S1454" i="2"/>
  <c r="R1454" i="2"/>
  <c r="Q1454" i="2"/>
  <c r="Y1454" i="2" s="1" a="1"/>
  <c r="Y1454" i="2" s="1"/>
  <c r="P1454" i="2"/>
  <c r="Z1454" i="2" s="1"/>
  <c r="N1454" i="2"/>
  <c r="M1454" i="2"/>
  <c r="L1454" i="2"/>
  <c r="K1454" i="2"/>
  <c r="X1454" i="2" s="1"/>
  <c r="J1454" i="2"/>
  <c r="I1454" i="2"/>
  <c r="H1454" i="2"/>
  <c r="G1454" i="2"/>
  <c r="F1454" i="2"/>
  <c r="E1454" i="2"/>
  <c r="D1454" i="2"/>
  <c r="C1454" i="2"/>
  <c r="B1454" i="2"/>
  <c r="A1454" i="2"/>
  <c r="T1454" i="2" s="1"/>
  <c r="AA1453" i="2"/>
  <c r="S1453" i="2"/>
  <c r="R1453" i="2"/>
  <c r="Q1453" i="2"/>
  <c r="Y1453" i="2" s="1" a="1"/>
  <c r="Y1453" i="2" s="1"/>
  <c r="P1453" i="2"/>
  <c r="Z1453" i="2" s="1"/>
  <c r="N1453" i="2"/>
  <c r="M1453" i="2"/>
  <c r="L1453" i="2"/>
  <c r="K1453" i="2"/>
  <c r="X1453" i="2" s="1"/>
  <c r="J1453" i="2"/>
  <c r="I1453" i="2"/>
  <c r="H1453" i="2"/>
  <c r="G1453" i="2"/>
  <c r="F1453" i="2"/>
  <c r="E1453" i="2"/>
  <c r="D1453" i="2"/>
  <c r="C1453" i="2"/>
  <c r="B1453" i="2"/>
  <c r="A1453" i="2"/>
  <c r="T1453" i="2" s="1"/>
  <c r="AA1452" i="2"/>
  <c r="S1452" i="2"/>
  <c r="R1452" i="2"/>
  <c r="Q1452" i="2"/>
  <c r="Y1452" i="2" s="1" a="1"/>
  <c r="Y1452" i="2" s="1"/>
  <c r="P1452" i="2"/>
  <c r="Z1452" i="2" s="1"/>
  <c r="N1452" i="2"/>
  <c r="M1452" i="2"/>
  <c r="L1452" i="2"/>
  <c r="K1452" i="2"/>
  <c r="X1452" i="2" s="1"/>
  <c r="J1452" i="2"/>
  <c r="I1452" i="2"/>
  <c r="H1452" i="2"/>
  <c r="G1452" i="2"/>
  <c r="F1452" i="2"/>
  <c r="E1452" i="2"/>
  <c r="D1452" i="2"/>
  <c r="C1452" i="2"/>
  <c r="B1452" i="2"/>
  <c r="A1452" i="2"/>
  <c r="T1452" i="2" s="1"/>
  <c r="AA1451" i="2"/>
  <c r="S1451" i="2"/>
  <c r="R1451" i="2"/>
  <c r="Q1451" i="2"/>
  <c r="Y1451" i="2" s="1" a="1"/>
  <c r="Y1451" i="2" s="1"/>
  <c r="P1451" i="2"/>
  <c r="Z1451" i="2" s="1"/>
  <c r="N1451" i="2"/>
  <c r="M1451" i="2"/>
  <c r="L1451" i="2"/>
  <c r="K1451" i="2"/>
  <c r="X1451" i="2" s="1"/>
  <c r="J1451" i="2"/>
  <c r="I1451" i="2"/>
  <c r="H1451" i="2"/>
  <c r="G1451" i="2"/>
  <c r="F1451" i="2"/>
  <c r="E1451" i="2"/>
  <c r="D1451" i="2"/>
  <c r="C1451" i="2"/>
  <c r="B1451" i="2"/>
  <c r="A1451" i="2"/>
  <c r="T1451" i="2" s="1"/>
  <c r="AA1450" i="2"/>
  <c r="S1450" i="2"/>
  <c r="R1450" i="2"/>
  <c r="Q1450" i="2"/>
  <c r="Y1450" i="2" s="1" a="1"/>
  <c r="Y1450" i="2" s="1"/>
  <c r="P1450" i="2"/>
  <c r="Z1450" i="2" s="1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A1450" i="2"/>
  <c r="T1450" i="2" s="1"/>
  <c r="AA1449" i="2"/>
  <c r="S1449" i="2"/>
  <c r="R1449" i="2"/>
  <c r="Q1449" i="2"/>
  <c r="Y1449" i="2" s="1" a="1"/>
  <c r="Y1449" i="2" s="1"/>
  <c r="P1449" i="2"/>
  <c r="Z1449" i="2" s="1"/>
  <c r="N1449" i="2"/>
  <c r="M1449" i="2"/>
  <c r="L1449" i="2"/>
  <c r="K1449" i="2"/>
  <c r="X1449" i="2" s="1"/>
  <c r="J1449" i="2"/>
  <c r="I1449" i="2"/>
  <c r="H1449" i="2"/>
  <c r="G1449" i="2"/>
  <c r="F1449" i="2"/>
  <c r="E1449" i="2"/>
  <c r="D1449" i="2"/>
  <c r="C1449" i="2"/>
  <c r="B1449" i="2"/>
  <c r="A1449" i="2"/>
  <c r="T1449" i="2" s="1"/>
  <c r="AA1448" i="2"/>
  <c r="S1448" i="2"/>
  <c r="R1448" i="2"/>
  <c r="Q1448" i="2"/>
  <c r="Y1448" i="2" s="1" a="1"/>
  <c r="Y1448" i="2" s="1"/>
  <c r="P1448" i="2"/>
  <c r="Z1448" i="2" s="1"/>
  <c r="N1448" i="2"/>
  <c r="M1448" i="2"/>
  <c r="L1448" i="2"/>
  <c r="K1448" i="2"/>
  <c r="X1448" i="2" s="1"/>
  <c r="J1448" i="2"/>
  <c r="I1448" i="2"/>
  <c r="H1448" i="2"/>
  <c r="G1448" i="2"/>
  <c r="F1448" i="2"/>
  <c r="E1448" i="2"/>
  <c r="D1448" i="2"/>
  <c r="C1448" i="2"/>
  <c r="B1448" i="2"/>
  <c r="A1448" i="2"/>
  <c r="T1448" i="2" s="1"/>
  <c r="AA1447" i="2"/>
  <c r="S1447" i="2"/>
  <c r="R1447" i="2"/>
  <c r="Q1447" i="2"/>
  <c r="Y1447" i="2" s="1" a="1"/>
  <c r="Y1447" i="2" s="1"/>
  <c r="P1447" i="2"/>
  <c r="Z1447" i="2" s="1"/>
  <c r="N1447" i="2"/>
  <c r="M1447" i="2"/>
  <c r="L1447" i="2"/>
  <c r="K1447" i="2"/>
  <c r="X1447" i="2" s="1"/>
  <c r="J1447" i="2"/>
  <c r="I1447" i="2"/>
  <c r="H1447" i="2"/>
  <c r="G1447" i="2"/>
  <c r="F1447" i="2"/>
  <c r="E1447" i="2"/>
  <c r="D1447" i="2"/>
  <c r="C1447" i="2"/>
  <c r="B1447" i="2"/>
  <c r="A1447" i="2"/>
  <c r="T1447" i="2" s="1"/>
  <c r="AA1446" i="2"/>
  <c r="S1446" i="2"/>
  <c r="R1446" i="2"/>
  <c r="Q1446" i="2"/>
  <c r="Y1446" i="2" s="1" a="1"/>
  <c r="Y1446" i="2" s="1"/>
  <c r="P1446" i="2"/>
  <c r="Z1446" i="2" s="1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A1446" i="2"/>
  <c r="T1446" i="2" s="1"/>
  <c r="AA1445" i="2"/>
  <c r="S1445" i="2"/>
  <c r="R1445" i="2"/>
  <c r="Q1445" i="2"/>
  <c r="Y1445" i="2" s="1" a="1"/>
  <c r="Y1445" i="2" s="1"/>
  <c r="P1445" i="2"/>
  <c r="Z1445" i="2" s="1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A1445" i="2"/>
  <c r="T1445" i="2" s="1"/>
  <c r="AA1444" i="2"/>
  <c r="S1444" i="2"/>
  <c r="R1444" i="2"/>
  <c r="Q1444" i="2"/>
  <c r="Y1444" i="2" s="1" a="1"/>
  <c r="Y1444" i="2" s="1"/>
  <c r="P1444" i="2"/>
  <c r="Z1444" i="2" s="1"/>
  <c r="N1444" i="2"/>
  <c r="M1444" i="2"/>
  <c r="L1444" i="2"/>
  <c r="K1444" i="2"/>
  <c r="X1444" i="2" s="1"/>
  <c r="J1444" i="2"/>
  <c r="I1444" i="2"/>
  <c r="H1444" i="2"/>
  <c r="G1444" i="2"/>
  <c r="F1444" i="2"/>
  <c r="E1444" i="2"/>
  <c r="D1444" i="2"/>
  <c r="C1444" i="2"/>
  <c r="B1444" i="2"/>
  <c r="A1444" i="2"/>
  <c r="T1444" i="2" s="1"/>
  <c r="AA1443" i="2"/>
  <c r="S1443" i="2"/>
  <c r="R1443" i="2"/>
  <c r="Q1443" i="2"/>
  <c r="Y1443" i="2" s="1" a="1"/>
  <c r="Y1443" i="2" s="1"/>
  <c r="P1443" i="2"/>
  <c r="Z1443" i="2" s="1"/>
  <c r="N1443" i="2"/>
  <c r="M1443" i="2"/>
  <c r="L1443" i="2"/>
  <c r="K1443" i="2"/>
  <c r="X1443" i="2" s="1"/>
  <c r="J1443" i="2"/>
  <c r="I1443" i="2"/>
  <c r="H1443" i="2"/>
  <c r="G1443" i="2"/>
  <c r="F1443" i="2"/>
  <c r="E1443" i="2"/>
  <c r="D1443" i="2"/>
  <c r="C1443" i="2"/>
  <c r="B1443" i="2"/>
  <c r="A1443" i="2"/>
  <c r="T1443" i="2" s="1"/>
  <c r="AA1442" i="2"/>
  <c r="S1442" i="2"/>
  <c r="R1442" i="2"/>
  <c r="Q1442" i="2"/>
  <c r="Y1442" i="2" s="1" a="1"/>
  <c r="Y1442" i="2" s="1"/>
  <c r="P1442" i="2"/>
  <c r="Z1442" i="2" s="1"/>
  <c r="N1442" i="2"/>
  <c r="M1442" i="2"/>
  <c r="L1442" i="2"/>
  <c r="K1442" i="2"/>
  <c r="X1442" i="2" s="1"/>
  <c r="J1442" i="2"/>
  <c r="I1442" i="2"/>
  <c r="H1442" i="2"/>
  <c r="G1442" i="2"/>
  <c r="F1442" i="2"/>
  <c r="E1442" i="2"/>
  <c r="D1442" i="2"/>
  <c r="C1442" i="2"/>
  <c r="B1442" i="2"/>
  <c r="A1442" i="2"/>
  <c r="T1442" i="2" s="1"/>
  <c r="AA1441" i="2"/>
  <c r="S1441" i="2"/>
  <c r="R1441" i="2"/>
  <c r="Q1441" i="2"/>
  <c r="Y1441" i="2" s="1" a="1"/>
  <c r="Y1441" i="2" s="1"/>
  <c r="P1441" i="2"/>
  <c r="Z1441" i="2" s="1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A1441" i="2"/>
  <c r="T1441" i="2" s="1"/>
  <c r="AA1440" i="2"/>
  <c r="S1440" i="2"/>
  <c r="R1440" i="2"/>
  <c r="Q1440" i="2"/>
  <c r="Y1440" i="2" s="1" a="1"/>
  <c r="Y1440" i="2" s="1"/>
  <c r="P1440" i="2"/>
  <c r="Z1440" i="2" s="1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A1440" i="2"/>
  <c r="T1440" i="2" s="1"/>
  <c r="AA1439" i="2"/>
  <c r="S1439" i="2"/>
  <c r="R1439" i="2"/>
  <c r="Q1439" i="2"/>
  <c r="Y1439" i="2" s="1" a="1"/>
  <c r="Y1439" i="2" s="1"/>
  <c r="P1439" i="2"/>
  <c r="Z1439" i="2" s="1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A1439" i="2"/>
  <c r="T1439" i="2" s="1"/>
  <c r="AA1438" i="2"/>
  <c r="S1438" i="2"/>
  <c r="R1438" i="2"/>
  <c r="Q1438" i="2"/>
  <c r="Y1438" i="2" s="1" a="1"/>
  <c r="Y1438" i="2" s="1"/>
  <c r="P1438" i="2"/>
  <c r="Z1438" i="2" s="1"/>
  <c r="N1438" i="2"/>
  <c r="M1438" i="2"/>
  <c r="L1438" i="2"/>
  <c r="K1438" i="2"/>
  <c r="X1438" i="2" s="1"/>
  <c r="J1438" i="2"/>
  <c r="I1438" i="2"/>
  <c r="H1438" i="2"/>
  <c r="G1438" i="2"/>
  <c r="F1438" i="2"/>
  <c r="E1438" i="2"/>
  <c r="D1438" i="2"/>
  <c r="C1438" i="2"/>
  <c r="B1438" i="2"/>
  <c r="A1438" i="2"/>
  <c r="T1438" i="2" s="1"/>
  <c r="AA1437" i="2"/>
  <c r="S1437" i="2"/>
  <c r="R1437" i="2"/>
  <c r="Q1437" i="2"/>
  <c r="Y1437" i="2" s="1" a="1"/>
  <c r="Y1437" i="2" s="1"/>
  <c r="P1437" i="2"/>
  <c r="Z1437" i="2" s="1"/>
  <c r="N1437" i="2"/>
  <c r="M1437" i="2"/>
  <c r="L1437" i="2"/>
  <c r="K1437" i="2"/>
  <c r="X1437" i="2" s="1"/>
  <c r="J1437" i="2"/>
  <c r="I1437" i="2"/>
  <c r="H1437" i="2"/>
  <c r="G1437" i="2"/>
  <c r="F1437" i="2"/>
  <c r="E1437" i="2"/>
  <c r="D1437" i="2"/>
  <c r="C1437" i="2"/>
  <c r="B1437" i="2"/>
  <c r="A1437" i="2"/>
  <c r="T1437" i="2" s="1"/>
  <c r="AA1436" i="2"/>
  <c r="S1436" i="2"/>
  <c r="R1436" i="2"/>
  <c r="Q1436" i="2"/>
  <c r="Y1436" i="2" s="1" a="1"/>
  <c r="Y1436" i="2" s="1"/>
  <c r="P1436" i="2"/>
  <c r="Z1436" i="2" s="1"/>
  <c r="N1436" i="2"/>
  <c r="M1436" i="2"/>
  <c r="L1436" i="2"/>
  <c r="K1436" i="2"/>
  <c r="X1436" i="2" s="1"/>
  <c r="J1436" i="2"/>
  <c r="I1436" i="2"/>
  <c r="H1436" i="2"/>
  <c r="G1436" i="2"/>
  <c r="F1436" i="2"/>
  <c r="E1436" i="2"/>
  <c r="D1436" i="2"/>
  <c r="C1436" i="2"/>
  <c r="B1436" i="2"/>
  <c r="A1436" i="2"/>
  <c r="T1436" i="2" s="1"/>
  <c r="AA1435" i="2"/>
  <c r="S1435" i="2"/>
  <c r="R1435" i="2"/>
  <c r="Q1435" i="2"/>
  <c r="Y1435" i="2" s="1" a="1"/>
  <c r="Y1435" i="2" s="1"/>
  <c r="P1435" i="2"/>
  <c r="Z1435" i="2" s="1"/>
  <c r="N1435" i="2"/>
  <c r="M1435" i="2"/>
  <c r="L1435" i="2"/>
  <c r="K1435" i="2"/>
  <c r="X1435" i="2" s="1"/>
  <c r="J1435" i="2"/>
  <c r="I1435" i="2"/>
  <c r="H1435" i="2"/>
  <c r="G1435" i="2"/>
  <c r="F1435" i="2"/>
  <c r="E1435" i="2"/>
  <c r="D1435" i="2"/>
  <c r="C1435" i="2"/>
  <c r="B1435" i="2"/>
  <c r="A1435" i="2"/>
  <c r="T1435" i="2" s="1"/>
  <c r="AA1434" i="2"/>
  <c r="S1434" i="2"/>
  <c r="R1434" i="2"/>
  <c r="Q1434" i="2"/>
  <c r="Y1434" i="2" s="1" a="1"/>
  <c r="Y1434" i="2" s="1"/>
  <c r="P1434" i="2"/>
  <c r="Z1434" i="2" s="1"/>
  <c r="N1434" i="2"/>
  <c r="M1434" i="2"/>
  <c r="L1434" i="2"/>
  <c r="K1434" i="2"/>
  <c r="X1434" i="2" s="1"/>
  <c r="J1434" i="2"/>
  <c r="I1434" i="2"/>
  <c r="H1434" i="2"/>
  <c r="G1434" i="2"/>
  <c r="F1434" i="2"/>
  <c r="E1434" i="2"/>
  <c r="D1434" i="2"/>
  <c r="C1434" i="2"/>
  <c r="B1434" i="2"/>
  <c r="A1434" i="2"/>
  <c r="T1434" i="2" s="1"/>
  <c r="AA1433" i="2"/>
  <c r="S1433" i="2"/>
  <c r="R1433" i="2"/>
  <c r="Q1433" i="2"/>
  <c r="Y1433" i="2" s="1" a="1"/>
  <c r="Y1433" i="2" s="1"/>
  <c r="P1433" i="2"/>
  <c r="Z1433" i="2" s="1"/>
  <c r="N1433" i="2"/>
  <c r="M1433" i="2"/>
  <c r="L1433" i="2"/>
  <c r="K1433" i="2"/>
  <c r="X1433" i="2" s="1"/>
  <c r="J1433" i="2"/>
  <c r="I1433" i="2"/>
  <c r="H1433" i="2"/>
  <c r="G1433" i="2"/>
  <c r="F1433" i="2"/>
  <c r="E1433" i="2"/>
  <c r="D1433" i="2"/>
  <c r="C1433" i="2"/>
  <c r="B1433" i="2"/>
  <c r="A1433" i="2"/>
  <c r="T1433" i="2" s="1"/>
  <c r="AA1432" i="2"/>
  <c r="S1432" i="2"/>
  <c r="R1432" i="2"/>
  <c r="Q1432" i="2"/>
  <c r="Y1432" i="2" s="1" a="1"/>
  <c r="Y1432" i="2" s="1"/>
  <c r="P1432" i="2"/>
  <c r="Z1432" i="2" s="1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A1432" i="2"/>
  <c r="T1432" i="2" s="1"/>
  <c r="AA1431" i="2"/>
  <c r="S1431" i="2"/>
  <c r="R1431" i="2"/>
  <c r="Q1431" i="2"/>
  <c r="Y1431" i="2" s="1" a="1"/>
  <c r="Y1431" i="2" s="1"/>
  <c r="P1431" i="2"/>
  <c r="Z1431" i="2" s="1"/>
  <c r="N1431" i="2"/>
  <c r="M1431" i="2"/>
  <c r="L1431" i="2"/>
  <c r="K1431" i="2"/>
  <c r="X1431" i="2" s="1"/>
  <c r="J1431" i="2"/>
  <c r="I1431" i="2"/>
  <c r="H1431" i="2"/>
  <c r="G1431" i="2"/>
  <c r="F1431" i="2"/>
  <c r="E1431" i="2"/>
  <c r="D1431" i="2"/>
  <c r="C1431" i="2"/>
  <c r="B1431" i="2"/>
  <c r="A1431" i="2"/>
  <c r="T1431" i="2" s="1"/>
  <c r="AA1430" i="2"/>
  <c r="S1430" i="2"/>
  <c r="R1430" i="2"/>
  <c r="Q1430" i="2"/>
  <c r="Y1430" i="2" s="1" a="1"/>
  <c r="Y1430" i="2" s="1"/>
  <c r="P1430" i="2"/>
  <c r="Z1430" i="2" s="1"/>
  <c r="N1430" i="2"/>
  <c r="M1430" i="2"/>
  <c r="L1430" i="2"/>
  <c r="K1430" i="2"/>
  <c r="X1430" i="2" s="1"/>
  <c r="J1430" i="2"/>
  <c r="I1430" i="2"/>
  <c r="H1430" i="2"/>
  <c r="G1430" i="2"/>
  <c r="F1430" i="2"/>
  <c r="E1430" i="2"/>
  <c r="D1430" i="2"/>
  <c r="C1430" i="2"/>
  <c r="B1430" i="2"/>
  <c r="A1430" i="2"/>
  <c r="T1430" i="2" s="1"/>
  <c r="AA1429" i="2"/>
  <c r="S1429" i="2"/>
  <c r="R1429" i="2"/>
  <c r="Q1429" i="2"/>
  <c r="Y1429" i="2" s="1" a="1"/>
  <c r="Y1429" i="2" s="1"/>
  <c r="P1429" i="2"/>
  <c r="Z1429" i="2" s="1"/>
  <c r="N1429" i="2"/>
  <c r="M1429" i="2"/>
  <c r="L1429" i="2"/>
  <c r="K1429" i="2"/>
  <c r="X1429" i="2" s="1"/>
  <c r="J1429" i="2"/>
  <c r="I1429" i="2"/>
  <c r="H1429" i="2"/>
  <c r="G1429" i="2"/>
  <c r="F1429" i="2"/>
  <c r="E1429" i="2"/>
  <c r="D1429" i="2"/>
  <c r="C1429" i="2"/>
  <c r="B1429" i="2"/>
  <c r="A1429" i="2"/>
  <c r="T1429" i="2" s="1"/>
  <c r="AA1428" i="2"/>
  <c r="S1428" i="2"/>
  <c r="R1428" i="2"/>
  <c r="Q1428" i="2"/>
  <c r="Y1428" i="2" s="1" a="1"/>
  <c r="Y1428" i="2" s="1"/>
  <c r="P1428" i="2"/>
  <c r="Z1428" i="2" s="1"/>
  <c r="N1428" i="2"/>
  <c r="M1428" i="2"/>
  <c r="L1428" i="2"/>
  <c r="K1428" i="2"/>
  <c r="X1428" i="2" s="1"/>
  <c r="J1428" i="2"/>
  <c r="I1428" i="2"/>
  <c r="H1428" i="2"/>
  <c r="G1428" i="2"/>
  <c r="F1428" i="2"/>
  <c r="E1428" i="2"/>
  <c r="D1428" i="2"/>
  <c r="C1428" i="2"/>
  <c r="B1428" i="2"/>
  <c r="A1428" i="2"/>
  <c r="T1428" i="2" s="1"/>
  <c r="AA1427" i="2"/>
  <c r="S1427" i="2"/>
  <c r="R1427" i="2"/>
  <c r="Q1427" i="2"/>
  <c r="Y1427" i="2" s="1" a="1"/>
  <c r="Y1427" i="2" s="1"/>
  <c r="P1427" i="2"/>
  <c r="Z1427" i="2" s="1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A1427" i="2"/>
  <c r="T1427" i="2" s="1"/>
  <c r="AA1426" i="2"/>
  <c r="S1426" i="2"/>
  <c r="R1426" i="2"/>
  <c r="Q1426" i="2"/>
  <c r="Y1426" i="2" s="1" a="1"/>
  <c r="Y1426" i="2" s="1"/>
  <c r="P1426" i="2"/>
  <c r="Z1426" i="2" s="1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A1426" i="2"/>
  <c r="T1426" i="2" s="1"/>
  <c r="AA1425" i="2"/>
  <c r="S1425" i="2"/>
  <c r="R1425" i="2"/>
  <c r="Q1425" i="2"/>
  <c r="Y1425" i="2" s="1" a="1"/>
  <c r="Y1425" i="2" s="1"/>
  <c r="P1425" i="2"/>
  <c r="Z1425" i="2" s="1"/>
  <c r="N1425" i="2"/>
  <c r="M1425" i="2"/>
  <c r="L1425" i="2"/>
  <c r="K1425" i="2"/>
  <c r="X1425" i="2" s="1"/>
  <c r="J1425" i="2"/>
  <c r="I1425" i="2"/>
  <c r="H1425" i="2"/>
  <c r="G1425" i="2"/>
  <c r="F1425" i="2"/>
  <c r="E1425" i="2"/>
  <c r="D1425" i="2"/>
  <c r="C1425" i="2"/>
  <c r="B1425" i="2"/>
  <c r="A1425" i="2"/>
  <c r="T1425" i="2" s="1"/>
  <c r="AA1424" i="2"/>
  <c r="S1424" i="2"/>
  <c r="R1424" i="2"/>
  <c r="Q1424" i="2"/>
  <c r="Y1424" i="2" s="1" a="1"/>
  <c r="Y1424" i="2" s="1"/>
  <c r="P1424" i="2"/>
  <c r="Z1424" i="2" s="1"/>
  <c r="N1424" i="2"/>
  <c r="M1424" i="2"/>
  <c r="L1424" i="2"/>
  <c r="K1424" i="2"/>
  <c r="X1424" i="2" s="1"/>
  <c r="J1424" i="2"/>
  <c r="I1424" i="2"/>
  <c r="H1424" i="2"/>
  <c r="G1424" i="2"/>
  <c r="F1424" i="2"/>
  <c r="E1424" i="2"/>
  <c r="D1424" i="2"/>
  <c r="C1424" i="2"/>
  <c r="B1424" i="2"/>
  <c r="A1424" i="2"/>
  <c r="T1424" i="2" s="1"/>
  <c r="AA1423" i="2"/>
  <c r="S1423" i="2"/>
  <c r="R1423" i="2"/>
  <c r="Q1423" i="2"/>
  <c r="Y1423" i="2" s="1" a="1"/>
  <c r="Y1423" i="2" s="1"/>
  <c r="P1423" i="2"/>
  <c r="Z1423" i="2" s="1"/>
  <c r="N1423" i="2"/>
  <c r="M1423" i="2"/>
  <c r="L1423" i="2"/>
  <c r="K1423" i="2"/>
  <c r="X1423" i="2" s="1"/>
  <c r="J1423" i="2"/>
  <c r="I1423" i="2"/>
  <c r="H1423" i="2"/>
  <c r="G1423" i="2"/>
  <c r="F1423" i="2"/>
  <c r="E1423" i="2"/>
  <c r="D1423" i="2"/>
  <c r="C1423" i="2"/>
  <c r="B1423" i="2"/>
  <c r="A1423" i="2"/>
  <c r="T1423" i="2" s="1"/>
  <c r="AA1422" i="2"/>
  <c r="S1422" i="2"/>
  <c r="R1422" i="2"/>
  <c r="Q1422" i="2"/>
  <c r="Y1422" i="2" s="1" a="1"/>
  <c r="Y1422" i="2" s="1"/>
  <c r="P1422" i="2"/>
  <c r="Z1422" i="2" s="1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A1422" i="2"/>
  <c r="T1422" i="2" s="1"/>
  <c r="AA1421" i="2"/>
  <c r="S1421" i="2"/>
  <c r="R1421" i="2"/>
  <c r="Q1421" i="2"/>
  <c r="Y1421" i="2" s="1" a="1"/>
  <c r="Y1421" i="2" s="1"/>
  <c r="P1421" i="2"/>
  <c r="Z1421" i="2" s="1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A1421" i="2"/>
  <c r="T1421" i="2" s="1"/>
  <c r="AA1420" i="2"/>
  <c r="S1420" i="2"/>
  <c r="R1420" i="2"/>
  <c r="Q1420" i="2"/>
  <c r="Y1420" i="2" s="1" a="1"/>
  <c r="Y1420" i="2" s="1"/>
  <c r="P1420" i="2"/>
  <c r="Z1420" i="2" s="1"/>
  <c r="N1420" i="2"/>
  <c r="M1420" i="2"/>
  <c r="L1420" i="2"/>
  <c r="K1420" i="2"/>
  <c r="X1420" i="2" s="1"/>
  <c r="J1420" i="2"/>
  <c r="I1420" i="2"/>
  <c r="H1420" i="2"/>
  <c r="G1420" i="2"/>
  <c r="F1420" i="2"/>
  <c r="E1420" i="2"/>
  <c r="D1420" i="2"/>
  <c r="C1420" i="2"/>
  <c r="B1420" i="2"/>
  <c r="A1420" i="2"/>
  <c r="T1420" i="2" s="1"/>
  <c r="AA1419" i="2"/>
  <c r="S1419" i="2"/>
  <c r="R1419" i="2"/>
  <c r="Q1419" i="2"/>
  <c r="Y1419" i="2" s="1" a="1"/>
  <c r="Y1419" i="2" s="1"/>
  <c r="P1419" i="2"/>
  <c r="Z1419" i="2" s="1"/>
  <c r="N1419" i="2"/>
  <c r="M1419" i="2"/>
  <c r="L1419" i="2"/>
  <c r="K1419" i="2"/>
  <c r="X1419" i="2" s="1"/>
  <c r="J1419" i="2"/>
  <c r="I1419" i="2"/>
  <c r="H1419" i="2"/>
  <c r="G1419" i="2"/>
  <c r="F1419" i="2"/>
  <c r="E1419" i="2"/>
  <c r="D1419" i="2"/>
  <c r="C1419" i="2"/>
  <c r="B1419" i="2"/>
  <c r="A1419" i="2"/>
  <c r="T1419" i="2" s="1"/>
  <c r="AA1418" i="2"/>
  <c r="S1418" i="2"/>
  <c r="R1418" i="2"/>
  <c r="Q1418" i="2"/>
  <c r="Y1418" i="2" s="1" a="1"/>
  <c r="Y1418" i="2" s="1"/>
  <c r="P1418" i="2"/>
  <c r="Z1418" i="2" s="1"/>
  <c r="N1418" i="2"/>
  <c r="M1418" i="2"/>
  <c r="L1418" i="2"/>
  <c r="K1418" i="2"/>
  <c r="X1418" i="2" s="1"/>
  <c r="J1418" i="2"/>
  <c r="I1418" i="2"/>
  <c r="H1418" i="2"/>
  <c r="G1418" i="2"/>
  <c r="F1418" i="2"/>
  <c r="E1418" i="2"/>
  <c r="D1418" i="2"/>
  <c r="C1418" i="2"/>
  <c r="B1418" i="2"/>
  <c r="A1418" i="2"/>
  <c r="T1418" i="2" s="1"/>
  <c r="AA1417" i="2"/>
  <c r="S1417" i="2"/>
  <c r="R1417" i="2"/>
  <c r="Q1417" i="2"/>
  <c r="Y1417" i="2" s="1" a="1"/>
  <c r="Y1417" i="2" s="1"/>
  <c r="P1417" i="2"/>
  <c r="Z1417" i="2" s="1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A1417" i="2"/>
  <c r="T1417" i="2" s="1"/>
  <c r="AA1416" i="2"/>
  <c r="S1416" i="2"/>
  <c r="R1416" i="2"/>
  <c r="Q1416" i="2"/>
  <c r="Y1416" i="2" s="1" a="1"/>
  <c r="Y1416" i="2" s="1"/>
  <c r="P1416" i="2"/>
  <c r="Z1416" i="2" s="1"/>
  <c r="N1416" i="2"/>
  <c r="M1416" i="2"/>
  <c r="L1416" i="2"/>
  <c r="K1416" i="2"/>
  <c r="X1416" i="2" s="1"/>
  <c r="J1416" i="2"/>
  <c r="I1416" i="2"/>
  <c r="H1416" i="2"/>
  <c r="G1416" i="2"/>
  <c r="F1416" i="2"/>
  <c r="E1416" i="2"/>
  <c r="D1416" i="2"/>
  <c r="C1416" i="2"/>
  <c r="B1416" i="2"/>
  <c r="A1416" i="2"/>
  <c r="T1416" i="2" s="1"/>
  <c r="AA1415" i="2"/>
  <c r="S1415" i="2"/>
  <c r="R1415" i="2"/>
  <c r="Q1415" i="2"/>
  <c r="Y1415" i="2" s="1" a="1"/>
  <c r="Y1415" i="2" s="1"/>
  <c r="P1415" i="2"/>
  <c r="Z1415" i="2" s="1"/>
  <c r="N1415" i="2"/>
  <c r="M1415" i="2"/>
  <c r="L1415" i="2"/>
  <c r="K1415" i="2"/>
  <c r="X1415" i="2" s="1"/>
  <c r="J1415" i="2"/>
  <c r="I1415" i="2"/>
  <c r="H1415" i="2"/>
  <c r="G1415" i="2"/>
  <c r="F1415" i="2"/>
  <c r="E1415" i="2"/>
  <c r="D1415" i="2"/>
  <c r="C1415" i="2"/>
  <c r="B1415" i="2"/>
  <c r="A1415" i="2"/>
  <c r="T1415" i="2" s="1"/>
  <c r="AA1414" i="2"/>
  <c r="S1414" i="2"/>
  <c r="R1414" i="2"/>
  <c r="Q1414" i="2"/>
  <c r="Y1414" i="2" s="1" a="1"/>
  <c r="Y1414" i="2" s="1"/>
  <c r="P1414" i="2"/>
  <c r="Z1414" i="2" s="1"/>
  <c r="N1414" i="2"/>
  <c r="M1414" i="2"/>
  <c r="L1414" i="2"/>
  <c r="K1414" i="2"/>
  <c r="X1414" i="2" s="1"/>
  <c r="J1414" i="2"/>
  <c r="I1414" i="2"/>
  <c r="H1414" i="2"/>
  <c r="G1414" i="2"/>
  <c r="F1414" i="2"/>
  <c r="E1414" i="2"/>
  <c r="D1414" i="2"/>
  <c r="C1414" i="2"/>
  <c r="B1414" i="2"/>
  <c r="A1414" i="2"/>
  <c r="T1414" i="2" s="1"/>
  <c r="AA1413" i="2"/>
  <c r="S1413" i="2"/>
  <c r="R1413" i="2"/>
  <c r="Q1413" i="2"/>
  <c r="Y1413" i="2" s="1" a="1"/>
  <c r="Y1413" i="2" s="1"/>
  <c r="P1413" i="2"/>
  <c r="Z1413" i="2" s="1"/>
  <c r="N1413" i="2"/>
  <c r="M1413" i="2"/>
  <c r="L1413" i="2"/>
  <c r="K1413" i="2"/>
  <c r="X1413" i="2" s="1"/>
  <c r="J1413" i="2"/>
  <c r="I1413" i="2"/>
  <c r="H1413" i="2"/>
  <c r="G1413" i="2"/>
  <c r="F1413" i="2"/>
  <c r="E1413" i="2"/>
  <c r="D1413" i="2"/>
  <c r="C1413" i="2"/>
  <c r="B1413" i="2"/>
  <c r="A1413" i="2"/>
  <c r="T1413" i="2" s="1"/>
  <c r="AA1412" i="2"/>
  <c r="S1412" i="2"/>
  <c r="R1412" i="2"/>
  <c r="Q1412" i="2"/>
  <c r="Y1412" i="2" s="1" a="1"/>
  <c r="Y1412" i="2" s="1"/>
  <c r="P1412" i="2"/>
  <c r="Z1412" i="2" s="1"/>
  <c r="N1412" i="2"/>
  <c r="M1412" i="2"/>
  <c r="L1412" i="2"/>
  <c r="K1412" i="2"/>
  <c r="X1412" i="2" s="1"/>
  <c r="J1412" i="2"/>
  <c r="I1412" i="2"/>
  <c r="H1412" i="2"/>
  <c r="G1412" i="2"/>
  <c r="F1412" i="2"/>
  <c r="E1412" i="2"/>
  <c r="D1412" i="2"/>
  <c r="C1412" i="2"/>
  <c r="B1412" i="2"/>
  <c r="A1412" i="2"/>
  <c r="T1412" i="2" s="1"/>
  <c r="AA1411" i="2"/>
  <c r="S1411" i="2"/>
  <c r="R1411" i="2"/>
  <c r="Q1411" i="2"/>
  <c r="Y1411" i="2" s="1" a="1"/>
  <c r="Y1411" i="2" s="1"/>
  <c r="P1411" i="2"/>
  <c r="Z1411" i="2" s="1"/>
  <c r="N1411" i="2"/>
  <c r="M1411" i="2"/>
  <c r="L1411" i="2"/>
  <c r="K1411" i="2"/>
  <c r="X1411" i="2" s="1"/>
  <c r="J1411" i="2"/>
  <c r="I1411" i="2"/>
  <c r="H1411" i="2"/>
  <c r="G1411" i="2"/>
  <c r="F1411" i="2"/>
  <c r="E1411" i="2"/>
  <c r="D1411" i="2"/>
  <c r="C1411" i="2"/>
  <c r="B1411" i="2"/>
  <c r="A1411" i="2"/>
  <c r="T1411" i="2" s="1"/>
  <c r="AA1410" i="2"/>
  <c r="S1410" i="2"/>
  <c r="R1410" i="2"/>
  <c r="Q1410" i="2"/>
  <c r="Y1410" i="2" s="1" a="1"/>
  <c r="Y1410" i="2" s="1"/>
  <c r="P1410" i="2"/>
  <c r="Z1410" i="2" s="1"/>
  <c r="N1410" i="2"/>
  <c r="M1410" i="2"/>
  <c r="L1410" i="2"/>
  <c r="K1410" i="2"/>
  <c r="X1410" i="2" s="1"/>
  <c r="J1410" i="2"/>
  <c r="I1410" i="2"/>
  <c r="H1410" i="2"/>
  <c r="G1410" i="2"/>
  <c r="F1410" i="2"/>
  <c r="E1410" i="2"/>
  <c r="D1410" i="2"/>
  <c r="C1410" i="2"/>
  <c r="B1410" i="2"/>
  <c r="A1410" i="2"/>
  <c r="T1410" i="2" s="1"/>
  <c r="AA1409" i="2"/>
  <c r="S1409" i="2"/>
  <c r="R1409" i="2"/>
  <c r="Q1409" i="2"/>
  <c r="Y1409" i="2" s="1" a="1"/>
  <c r="Y1409" i="2" s="1"/>
  <c r="P1409" i="2"/>
  <c r="Z1409" i="2" s="1"/>
  <c r="N1409" i="2"/>
  <c r="M1409" i="2"/>
  <c r="L1409" i="2"/>
  <c r="K1409" i="2"/>
  <c r="X1409" i="2" s="1"/>
  <c r="J1409" i="2"/>
  <c r="I1409" i="2"/>
  <c r="H1409" i="2"/>
  <c r="G1409" i="2"/>
  <c r="F1409" i="2"/>
  <c r="E1409" i="2"/>
  <c r="D1409" i="2"/>
  <c r="C1409" i="2"/>
  <c r="B1409" i="2"/>
  <c r="A1409" i="2"/>
  <c r="T1409" i="2" s="1"/>
  <c r="AA1408" i="2"/>
  <c r="S1408" i="2"/>
  <c r="R1408" i="2"/>
  <c r="Q1408" i="2"/>
  <c r="Y1408" i="2" s="1" a="1"/>
  <c r="Y1408" i="2" s="1"/>
  <c r="P1408" i="2"/>
  <c r="Z1408" i="2" s="1"/>
  <c r="N1408" i="2"/>
  <c r="M1408" i="2"/>
  <c r="L1408" i="2"/>
  <c r="K1408" i="2"/>
  <c r="X1408" i="2" s="1"/>
  <c r="J1408" i="2"/>
  <c r="I1408" i="2"/>
  <c r="H1408" i="2"/>
  <c r="G1408" i="2"/>
  <c r="F1408" i="2"/>
  <c r="E1408" i="2"/>
  <c r="D1408" i="2"/>
  <c r="C1408" i="2"/>
  <c r="B1408" i="2"/>
  <c r="A1408" i="2"/>
  <c r="T1408" i="2" s="1"/>
  <c r="AA1407" i="2"/>
  <c r="S1407" i="2"/>
  <c r="R1407" i="2"/>
  <c r="Q1407" i="2"/>
  <c r="Y1407" i="2" s="1" a="1"/>
  <c r="Y1407" i="2" s="1"/>
  <c r="P1407" i="2"/>
  <c r="Z1407" i="2" s="1"/>
  <c r="N1407" i="2"/>
  <c r="M1407" i="2"/>
  <c r="L1407" i="2"/>
  <c r="K1407" i="2"/>
  <c r="X1407" i="2" s="1"/>
  <c r="J1407" i="2"/>
  <c r="I1407" i="2"/>
  <c r="H1407" i="2"/>
  <c r="G1407" i="2"/>
  <c r="F1407" i="2"/>
  <c r="E1407" i="2"/>
  <c r="D1407" i="2"/>
  <c r="C1407" i="2"/>
  <c r="B1407" i="2"/>
  <c r="A1407" i="2"/>
  <c r="T1407" i="2" s="1"/>
  <c r="AA1406" i="2"/>
  <c r="S1406" i="2"/>
  <c r="R1406" i="2"/>
  <c r="Q1406" i="2"/>
  <c r="Y1406" i="2" s="1" a="1"/>
  <c r="Y1406" i="2" s="1"/>
  <c r="P1406" i="2"/>
  <c r="Z1406" i="2" s="1"/>
  <c r="N1406" i="2"/>
  <c r="M1406" i="2"/>
  <c r="L1406" i="2"/>
  <c r="K1406" i="2"/>
  <c r="X1406" i="2" s="1"/>
  <c r="J1406" i="2"/>
  <c r="I1406" i="2"/>
  <c r="H1406" i="2"/>
  <c r="G1406" i="2"/>
  <c r="F1406" i="2"/>
  <c r="E1406" i="2"/>
  <c r="D1406" i="2"/>
  <c r="C1406" i="2"/>
  <c r="B1406" i="2"/>
  <c r="A1406" i="2"/>
  <c r="T1406" i="2" s="1"/>
  <c r="AA1405" i="2"/>
  <c r="S1405" i="2"/>
  <c r="R1405" i="2"/>
  <c r="Q1405" i="2"/>
  <c r="Y1405" i="2" s="1" a="1"/>
  <c r="Y1405" i="2" s="1"/>
  <c r="P1405" i="2"/>
  <c r="Z1405" i="2" s="1"/>
  <c r="N1405" i="2"/>
  <c r="M1405" i="2"/>
  <c r="L1405" i="2"/>
  <c r="K1405" i="2"/>
  <c r="X1405" i="2" s="1"/>
  <c r="J1405" i="2"/>
  <c r="I1405" i="2"/>
  <c r="H1405" i="2"/>
  <c r="G1405" i="2"/>
  <c r="F1405" i="2"/>
  <c r="E1405" i="2"/>
  <c r="D1405" i="2"/>
  <c r="C1405" i="2"/>
  <c r="B1405" i="2"/>
  <c r="A1405" i="2"/>
  <c r="T1405" i="2" s="1"/>
  <c r="AA1404" i="2"/>
  <c r="S1404" i="2"/>
  <c r="R1404" i="2"/>
  <c r="Q1404" i="2"/>
  <c r="Y1404" i="2" s="1" a="1"/>
  <c r="Y1404" i="2" s="1"/>
  <c r="P1404" i="2"/>
  <c r="Z1404" i="2" s="1"/>
  <c r="N1404" i="2"/>
  <c r="M1404" i="2"/>
  <c r="L1404" i="2"/>
  <c r="K1404" i="2"/>
  <c r="X1404" i="2" s="1"/>
  <c r="J1404" i="2"/>
  <c r="I1404" i="2"/>
  <c r="H1404" i="2"/>
  <c r="G1404" i="2"/>
  <c r="F1404" i="2"/>
  <c r="E1404" i="2"/>
  <c r="D1404" i="2"/>
  <c r="C1404" i="2"/>
  <c r="B1404" i="2"/>
  <c r="A1404" i="2"/>
  <c r="T1404" i="2" s="1"/>
  <c r="AA1403" i="2"/>
  <c r="S1403" i="2"/>
  <c r="R1403" i="2"/>
  <c r="Q1403" i="2"/>
  <c r="Y1403" i="2" s="1" a="1"/>
  <c r="Y1403" i="2" s="1"/>
  <c r="P1403" i="2"/>
  <c r="Z1403" i="2" s="1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A1403" i="2"/>
  <c r="T1403" i="2" s="1"/>
  <c r="AA1402" i="2"/>
  <c r="S1402" i="2"/>
  <c r="R1402" i="2"/>
  <c r="Q1402" i="2"/>
  <c r="Y1402" i="2" s="1" a="1"/>
  <c r="Y1402" i="2" s="1"/>
  <c r="P1402" i="2"/>
  <c r="Z1402" i="2" s="1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A1402" i="2"/>
  <c r="T1402" i="2" s="1"/>
  <c r="AA1401" i="2"/>
  <c r="S1401" i="2"/>
  <c r="R1401" i="2"/>
  <c r="Q1401" i="2"/>
  <c r="Y1401" i="2" s="1" a="1"/>
  <c r="Y1401" i="2" s="1"/>
  <c r="P1401" i="2"/>
  <c r="Z1401" i="2" s="1"/>
  <c r="N1401" i="2"/>
  <c r="M1401" i="2"/>
  <c r="L1401" i="2"/>
  <c r="K1401" i="2"/>
  <c r="X1401" i="2" s="1"/>
  <c r="J1401" i="2"/>
  <c r="I1401" i="2"/>
  <c r="H1401" i="2"/>
  <c r="G1401" i="2"/>
  <c r="F1401" i="2"/>
  <c r="E1401" i="2"/>
  <c r="D1401" i="2"/>
  <c r="C1401" i="2"/>
  <c r="B1401" i="2"/>
  <c r="A1401" i="2"/>
  <c r="T1401" i="2" s="1"/>
  <c r="AA1400" i="2"/>
  <c r="S1400" i="2"/>
  <c r="R1400" i="2"/>
  <c r="Q1400" i="2"/>
  <c r="Y1400" i="2" s="1" a="1"/>
  <c r="Y1400" i="2" s="1"/>
  <c r="P1400" i="2"/>
  <c r="Z1400" i="2" s="1"/>
  <c r="N1400" i="2"/>
  <c r="M1400" i="2"/>
  <c r="L1400" i="2"/>
  <c r="K1400" i="2"/>
  <c r="X1400" i="2" s="1"/>
  <c r="J1400" i="2"/>
  <c r="I1400" i="2"/>
  <c r="H1400" i="2"/>
  <c r="G1400" i="2"/>
  <c r="F1400" i="2"/>
  <c r="E1400" i="2"/>
  <c r="D1400" i="2"/>
  <c r="C1400" i="2"/>
  <c r="B1400" i="2"/>
  <c r="A1400" i="2"/>
  <c r="T1400" i="2" s="1"/>
  <c r="AA1399" i="2"/>
  <c r="S1399" i="2"/>
  <c r="R1399" i="2"/>
  <c r="Q1399" i="2"/>
  <c r="Y1399" i="2" s="1" a="1"/>
  <c r="Y1399" i="2" s="1"/>
  <c r="P1399" i="2"/>
  <c r="Z1399" i="2" s="1"/>
  <c r="N1399" i="2"/>
  <c r="M1399" i="2"/>
  <c r="L1399" i="2"/>
  <c r="K1399" i="2"/>
  <c r="X1399" i="2" s="1"/>
  <c r="J1399" i="2"/>
  <c r="I1399" i="2"/>
  <c r="H1399" i="2"/>
  <c r="G1399" i="2"/>
  <c r="F1399" i="2"/>
  <c r="E1399" i="2"/>
  <c r="D1399" i="2"/>
  <c r="C1399" i="2"/>
  <c r="B1399" i="2"/>
  <c r="A1399" i="2"/>
  <c r="T1399" i="2" s="1"/>
  <c r="AA1398" i="2"/>
  <c r="S1398" i="2"/>
  <c r="R1398" i="2"/>
  <c r="Q1398" i="2"/>
  <c r="Y1398" i="2" s="1" a="1"/>
  <c r="Y1398" i="2" s="1"/>
  <c r="P1398" i="2"/>
  <c r="Z1398" i="2" s="1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A1398" i="2"/>
  <c r="T1398" i="2" s="1"/>
  <c r="AA1397" i="2"/>
  <c r="S1397" i="2"/>
  <c r="R1397" i="2"/>
  <c r="Q1397" i="2"/>
  <c r="Y1397" i="2" s="1" a="1"/>
  <c r="Y1397" i="2" s="1"/>
  <c r="P1397" i="2"/>
  <c r="Z1397" i="2" s="1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A1397" i="2"/>
  <c r="T1397" i="2" s="1"/>
  <c r="AA1396" i="2"/>
  <c r="S1396" i="2"/>
  <c r="R1396" i="2"/>
  <c r="Q1396" i="2"/>
  <c r="Y1396" i="2" s="1" a="1"/>
  <c r="Y1396" i="2" s="1"/>
  <c r="P1396" i="2"/>
  <c r="Z1396" i="2" s="1"/>
  <c r="N1396" i="2"/>
  <c r="M1396" i="2"/>
  <c r="L1396" i="2"/>
  <c r="K1396" i="2"/>
  <c r="X1396" i="2" s="1"/>
  <c r="J1396" i="2"/>
  <c r="I1396" i="2"/>
  <c r="H1396" i="2"/>
  <c r="G1396" i="2"/>
  <c r="F1396" i="2"/>
  <c r="E1396" i="2"/>
  <c r="D1396" i="2"/>
  <c r="C1396" i="2"/>
  <c r="B1396" i="2"/>
  <c r="A1396" i="2"/>
  <c r="T1396" i="2" s="1"/>
  <c r="AA1395" i="2"/>
  <c r="S1395" i="2"/>
  <c r="R1395" i="2"/>
  <c r="Q1395" i="2"/>
  <c r="Y1395" i="2" s="1" a="1"/>
  <c r="Y1395" i="2" s="1"/>
  <c r="P1395" i="2"/>
  <c r="Z1395" i="2" s="1"/>
  <c r="N1395" i="2"/>
  <c r="M1395" i="2"/>
  <c r="L1395" i="2"/>
  <c r="K1395" i="2"/>
  <c r="X1395" i="2" s="1"/>
  <c r="J1395" i="2"/>
  <c r="I1395" i="2"/>
  <c r="H1395" i="2"/>
  <c r="G1395" i="2"/>
  <c r="F1395" i="2"/>
  <c r="E1395" i="2"/>
  <c r="D1395" i="2"/>
  <c r="C1395" i="2"/>
  <c r="B1395" i="2"/>
  <c r="A1395" i="2"/>
  <c r="T1395" i="2" s="1"/>
  <c r="AA1394" i="2"/>
  <c r="S1394" i="2"/>
  <c r="R1394" i="2"/>
  <c r="Q1394" i="2"/>
  <c r="Y1394" i="2" s="1" a="1"/>
  <c r="Y1394" i="2" s="1"/>
  <c r="P1394" i="2"/>
  <c r="Z1394" i="2" s="1"/>
  <c r="N1394" i="2"/>
  <c r="M1394" i="2"/>
  <c r="L1394" i="2"/>
  <c r="K1394" i="2"/>
  <c r="X1394" i="2" s="1"/>
  <c r="J1394" i="2"/>
  <c r="I1394" i="2"/>
  <c r="H1394" i="2"/>
  <c r="G1394" i="2"/>
  <c r="F1394" i="2"/>
  <c r="E1394" i="2"/>
  <c r="D1394" i="2"/>
  <c r="C1394" i="2"/>
  <c r="B1394" i="2"/>
  <c r="A1394" i="2"/>
  <c r="T1394" i="2" s="1"/>
  <c r="AA1393" i="2"/>
  <c r="S1393" i="2"/>
  <c r="R1393" i="2"/>
  <c r="Q1393" i="2"/>
  <c r="Y1393" i="2" s="1" a="1"/>
  <c r="Y1393" i="2" s="1"/>
  <c r="P1393" i="2"/>
  <c r="Z1393" i="2" s="1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A1393" i="2"/>
  <c r="T1393" i="2" s="1"/>
  <c r="AA1392" i="2"/>
  <c r="S1392" i="2"/>
  <c r="R1392" i="2"/>
  <c r="Q1392" i="2"/>
  <c r="Y1392" i="2" s="1" a="1"/>
  <c r="Y1392" i="2" s="1"/>
  <c r="P1392" i="2"/>
  <c r="Z1392" i="2" s="1"/>
  <c r="N1392" i="2"/>
  <c r="M1392" i="2"/>
  <c r="L1392" i="2"/>
  <c r="K1392" i="2"/>
  <c r="X1392" i="2" s="1"/>
  <c r="J1392" i="2"/>
  <c r="I1392" i="2"/>
  <c r="H1392" i="2"/>
  <c r="G1392" i="2"/>
  <c r="F1392" i="2"/>
  <c r="E1392" i="2"/>
  <c r="D1392" i="2"/>
  <c r="C1392" i="2"/>
  <c r="B1392" i="2"/>
  <c r="A1392" i="2"/>
  <c r="T1392" i="2" s="1"/>
  <c r="AA1391" i="2"/>
  <c r="S1391" i="2"/>
  <c r="R1391" i="2"/>
  <c r="Q1391" i="2"/>
  <c r="Y1391" i="2" s="1" a="1"/>
  <c r="Y1391" i="2" s="1"/>
  <c r="P1391" i="2"/>
  <c r="Z1391" i="2" s="1"/>
  <c r="N1391" i="2"/>
  <c r="M1391" i="2"/>
  <c r="L1391" i="2"/>
  <c r="K1391" i="2"/>
  <c r="X1391" i="2" s="1"/>
  <c r="J1391" i="2"/>
  <c r="I1391" i="2"/>
  <c r="H1391" i="2"/>
  <c r="G1391" i="2"/>
  <c r="F1391" i="2"/>
  <c r="E1391" i="2"/>
  <c r="D1391" i="2"/>
  <c r="C1391" i="2"/>
  <c r="B1391" i="2"/>
  <c r="A1391" i="2"/>
  <c r="T1391" i="2" s="1"/>
  <c r="AA1390" i="2"/>
  <c r="S1390" i="2"/>
  <c r="R1390" i="2"/>
  <c r="Q1390" i="2"/>
  <c r="Y1390" i="2" s="1" a="1"/>
  <c r="Y1390" i="2" s="1"/>
  <c r="P1390" i="2"/>
  <c r="Z1390" i="2" s="1"/>
  <c r="N1390" i="2"/>
  <c r="M1390" i="2"/>
  <c r="L1390" i="2"/>
  <c r="K1390" i="2"/>
  <c r="X1390" i="2" s="1"/>
  <c r="J1390" i="2"/>
  <c r="I1390" i="2"/>
  <c r="H1390" i="2"/>
  <c r="G1390" i="2"/>
  <c r="F1390" i="2"/>
  <c r="E1390" i="2"/>
  <c r="D1390" i="2"/>
  <c r="C1390" i="2"/>
  <c r="B1390" i="2"/>
  <c r="A1390" i="2"/>
  <c r="T1390" i="2" s="1"/>
  <c r="AA1389" i="2"/>
  <c r="S1389" i="2"/>
  <c r="R1389" i="2"/>
  <c r="Q1389" i="2"/>
  <c r="Y1389" i="2" s="1" a="1"/>
  <c r="Y1389" i="2" s="1"/>
  <c r="P1389" i="2"/>
  <c r="Z1389" i="2" s="1"/>
  <c r="N1389" i="2"/>
  <c r="M1389" i="2"/>
  <c r="L1389" i="2"/>
  <c r="K1389" i="2"/>
  <c r="X1389" i="2" s="1"/>
  <c r="J1389" i="2"/>
  <c r="I1389" i="2"/>
  <c r="H1389" i="2"/>
  <c r="G1389" i="2"/>
  <c r="F1389" i="2"/>
  <c r="E1389" i="2"/>
  <c r="D1389" i="2"/>
  <c r="C1389" i="2"/>
  <c r="B1389" i="2"/>
  <c r="A1389" i="2"/>
  <c r="T1389" i="2" s="1"/>
  <c r="AA1388" i="2"/>
  <c r="S1388" i="2"/>
  <c r="R1388" i="2"/>
  <c r="Q1388" i="2"/>
  <c r="Y1388" i="2" s="1" a="1"/>
  <c r="Y1388" i="2" s="1"/>
  <c r="P1388" i="2"/>
  <c r="Z1388" i="2" s="1"/>
  <c r="N1388" i="2"/>
  <c r="M1388" i="2"/>
  <c r="L1388" i="2"/>
  <c r="K1388" i="2"/>
  <c r="X1388" i="2" s="1"/>
  <c r="J1388" i="2"/>
  <c r="I1388" i="2"/>
  <c r="H1388" i="2"/>
  <c r="G1388" i="2"/>
  <c r="F1388" i="2"/>
  <c r="E1388" i="2"/>
  <c r="D1388" i="2"/>
  <c r="C1388" i="2"/>
  <c r="B1388" i="2"/>
  <c r="A1388" i="2"/>
  <c r="T1388" i="2" s="1"/>
  <c r="AA1387" i="2"/>
  <c r="S1387" i="2"/>
  <c r="R1387" i="2"/>
  <c r="Q1387" i="2"/>
  <c r="Y1387" i="2" s="1" a="1"/>
  <c r="Y1387" i="2" s="1"/>
  <c r="P1387" i="2"/>
  <c r="Z1387" i="2" s="1"/>
  <c r="N1387" i="2"/>
  <c r="M1387" i="2"/>
  <c r="L1387" i="2"/>
  <c r="K1387" i="2"/>
  <c r="X1387" i="2" s="1"/>
  <c r="J1387" i="2"/>
  <c r="I1387" i="2"/>
  <c r="H1387" i="2"/>
  <c r="G1387" i="2"/>
  <c r="F1387" i="2"/>
  <c r="E1387" i="2"/>
  <c r="D1387" i="2"/>
  <c r="C1387" i="2"/>
  <c r="B1387" i="2"/>
  <c r="A1387" i="2"/>
  <c r="T1387" i="2" s="1"/>
  <c r="AA1386" i="2"/>
  <c r="S1386" i="2"/>
  <c r="R1386" i="2"/>
  <c r="Q1386" i="2"/>
  <c r="Y1386" i="2" s="1" a="1"/>
  <c r="Y1386" i="2" s="1"/>
  <c r="P1386" i="2"/>
  <c r="Z1386" i="2" s="1"/>
  <c r="N1386" i="2"/>
  <c r="M1386" i="2"/>
  <c r="L1386" i="2"/>
  <c r="K1386" i="2"/>
  <c r="X1386" i="2" s="1"/>
  <c r="J1386" i="2"/>
  <c r="I1386" i="2"/>
  <c r="H1386" i="2"/>
  <c r="G1386" i="2"/>
  <c r="F1386" i="2"/>
  <c r="E1386" i="2"/>
  <c r="D1386" i="2"/>
  <c r="C1386" i="2"/>
  <c r="B1386" i="2"/>
  <c r="A1386" i="2"/>
  <c r="T1386" i="2" s="1"/>
  <c r="AA1385" i="2"/>
  <c r="S1385" i="2"/>
  <c r="R1385" i="2"/>
  <c r="Q1385" i="2"/>
  <c r="Y1385" i="2" s="1" a="1"/>
  <c r="Y1385" i="2" s="1"/>
  <c r="P1385" i="2"/>
  <c r="Z1385" i="2" s="1"/>
  <c r="N1385" i="2"/>
  <c r="M1385" i="2"/>
  <c r="L1385" i="2"/>
  <c r="K1385" i="2"/>
  <c r="X1385" i="2" s="1"/>
  <c r="J1385" i="2"/>
  <c r="I1385" i="2"/>
  <c r="H1385" i="2"/>
  <c r="G1385" i="2"/>
  <c r="F1385" i="2"/>
  <c r="E1385" i="2"/>
  <c r="D1385" i="2"/>
  <c r="C1385" i="2"/>
  <c r="B1385" i="2"/>
  <c r="A1385" i="2"/>
  <c r="T1385" i="2" s="1"/>
  <c r="AA1384" i="2"/>
  <c r="S1384" i="2"/>
  <c r="R1384" i="2"/>
  <c r="Q1384" i="2"/>
  <c r="Y1384" i="2" s="1" a="1"/>
  <c r="Y1384" i="2" s="1"/>
  <c r="P1384" i="2"/>
  <c r="Z1384" i="2" s="1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A1384" i="2"/>
  <c r="T1384" i="2" s="1"/>
  <c r="AA1383" i="2"/>
  <c r="S1383" i="2"/>
  <c r="R1383" i="2"/>
  <c r="Q1383" i="2"/>
  <c r="Y1383" i="2" s="1" a="1"/>
  <c r="Y1383" i="2" s="1"/>
  <c r="P1383" i="2"/>
  <c r="Z1383" i="2" s="1"/>
  <c r="N1383" i="2"/>
  <c r="M1383" i="2"/>
  <c r="L1383" i="2"/>
  <c r="K1383" i="2"/>
  <c r="X1383" i="2" s="1"/>
  <c r="J1383" i="2"/>
  <c r="I1383" i="2"/>
  <c r="H1383" i="2"/>
  <c r="G1383" i="2"/>
  <c r="F1383" i="2"/>
  <c r="E1383" i="2"/>
  <c r="D1383" i="2"/>
  <c r="C1383" i="2"/>
  <c r="B1383" i="2"/>
  <c r="A1383" i="2"/>
  <c r="T1383" i="2" s="1"/>
  <c r="AA1382" i="2"/>
  <c r="S1382" i="2"/>
  <c r="R1382" i="2"/>
  <c r="Q1382" i="2"/>
  <c r="Y1382" i="2" s="1" a="1"/>
  <c r="Y1382" i="2" s="1"/>
  <c r="P1382" i="2"/>
  <c r="Z1382" i="2" s="1"/>
  <c r="N1382" i="2"/>
  <c r="M1382" i="2"/>
  <c r="L1382" i="2"/>
  <c r="K1382" i="2"/>
  <c r="X1382" i="2" s="1"/>
  <c r="J1382" i="2"/>
  <c r="I1382" i="2"/>
  <c r="H1382" i="2"/>
  <c r="G1382" i="2"/>
  <c r="F1382" i="2"/>
  <c r="E1382" i="2"/>
  <c r="D1382" i="2"/>
  <c r="C1382" i="2"/>
  <c r="B1382" i="2"/>
  <c r="A1382" i="2"/>
  <c r="T1382" i="2" s="1"/>
  <c r="AA1381" i="2"/>
  <c r="S1381" i="2"/>
  <c r="R1381" i="2"/>
  <c r="Q1381" i="2"/>
  <c r="Y1381" i="2" s="1" a="1"/>
  <c r="Y1381" i="2" s="1"/>
  <c r="P1381" i="2"/>
  <c r="Z1381" i="2" s="1"/>
  <c r="N1381" i="2"/>
  <c r="M1381" i="2"/>
  <c r="L1381" i="2"/>
  <c r="K1381" i="2"/>
  <c r="X1381" i="2" s="1"/>
  <c r="J1381" i="2"/>
  <c r="I1381" i="2"/>
  <c r="H1381" i="2"/>
  <c r="G1381" i="2"/>
  <c r="F1381" i="2"/>
  <c r="E1381" i="2"/>
  <c r="D1381" i="2"/>
  <c r="C1381" i="2"/>
  <c r="B1381" i="2"/>
  <c r="A1381" i="2"/>
  <c r="T1381" i="2" s="1"/>
  <c r="AA1380" i="2"/>
  <c r="S1380" i="2"/>
  <c r="R1380" i="2"/>
  <c r="Q1380" i="2"/>
  <c r="Y1380" i="2" s="1" a="1"/>
  <c r="Y1380" i="2" s="1"/>
  <c r="P1380" i="2"/>
  <c r="Z1380" i="2" s="1"/>
  <c r="N1380" i="2"/>
  <c r="M1380" i="2"/>
  <c r="L1380" i="2"/>
  <c r="K1380" i="2"/>
  <c r="X1380" i="2" s="1"/>
  <c r="J1380" i="2"/>
  <c r="I1380" i="2"/>
  <c r="H1380" i="2"/>
  <c r="G1380" i="2"/>
  <c r="F1380" i="2"/>
  <c r="E1380" i="2"/>
  <c r="D1380" i="2"/>
  <c r="C1380" i="2"/>
  <c r="B1380" i="2"/>
  <c r="A1380" i="2"/>
  <c r="T1380" i="2" s="1"/>
  <c r="AA1379" i="2"/>
  <c r="S1379" i="2"/>
  <c r="R1379" i="2"/>
  <c r="Q1379" i="2"/>
  <c r="Y1379" i="2" s="1" a="1"/>
  <c r="Y1379" i="2" s="1"/>
  <c r="P1379" i="2"/>
  <c r="Z1379" i="2" s="1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A1379" i="2"/>
  <c r="T1379" i="2" s="1"/>
  <c r="AA1378" i="2"/>
  <c r="S1378" i="2"/>
  <c r="R1378" i="2"/>
  <c r="Q1378" i="2"/>
  <c r="Y1378" i="2" s="1" a="1"/>
  <c r="Y1378" i="2" s="1"/>
  <c r="P1378" i="2"/>
  <c r="Z1378" i="2" s="1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A1378" i="2"/>
  <c r="T1378" i="2" s="1"/>
  <c r="AA1377" i="2"/>
  <c r="S1377" i="2"/>
  <c r="R1377" i="2"/>
  <c r="Q1377" i="2"/>
  <c r="Y1377" i="2" s="1" a="1"/>
  <c r="Y1377" i="2" s="1"/>
  <c r="P1377" i="2"/>
  <c r="Z1377" i="2" s="1"/>
  <c r="N1377" i="2"/>
  <c r="M1377" i="2"/>
  <c r="L1377" i="2"/>
  <c r="K1377" i="2"/>
  <c r="X1377" i="2" s="1"/>
  <c r="J1377" i="2"/>
  <c r="I1377" i="2"/>
  <c r="H1377" i="2"/>
  <c r="G1377" i="2"/>
  <c r="F1377" i="2"/>
  <c r="E1377" i="2"/>
  <c r="D1377" i="2"/>
  <c r="C1377" i="2"/>
  <c r="B1377" i="2"/>
  <c r="A1377" i="2"/>
  <c r="T1377" i="2" s="1"/>
  <c r="AA1376" i="2"/>
  <c r="S1376" i="2"/>
  <c r="R1376" i="2"/>
  <c r="Q1376" i="2"/>
  <c r="Y1376" i="2" s="1" a="1"/>
  <c r="Y1376" i="2" s="1"/>
  <c r="P1376" i="2"/>
  <c r="Z1376" i="2" s="1"/>
  <c r="N1376" i="2"/>
  <c r="M1376" i="2"/>
  <c r="L1376" i="2"/>
  <c r="K1376" i="2"/>
  <c r="X1376" i="2" s="1"/>
  <c r="J1376" i="2"/>
  <c r="I1376" i="2"/>
  <c r="H1376" i="2"/>
  <c r="G1376" i="2"/>
  <c r="F1376" i="2"/>
  <c r="E1376" i="2"/>
  <c r="D1376" i="2"/>
  <c r="C1376" i="2"/>
  <c r="B1376" i="2"/>
  <c r="A1376" i="2"/>
  <c r="T1376" i="2" s="1"/>
  <c r="AA1375" i="2"/>
  <c r="S1375" i="2"/>
  <c r="R1375" i="2"/>
  <c r="Q1375" i="2"/>
  <c r="Y1375" i="2" s="1" a="1"/>
  <c r="Y1375" i="2" s="1"/>
  <c r="P1375" i="2"/>
  <c r="Z1375" i="2" s="1"/>
  <c r="N1375" i="2"/>
  <c r="M1375" i="2"/>
  <c r="L1375" i="2"/>
  <c r="K1375" i="2"/>
  <c r="X1375" i="2" s="1"/>
  <c r="J1375" i="2"/>
  <c r="I1375" i="2"/>
  <c r="H1375" i="2"/>
  <c r="G1375" i="2"/>
  <c r="F1375" i="2"/>
  <c r="E1375" i="2"/>
  <c r="D1375" i="2"/>
  <c r="C1375" i="2"/>
  <c r="B1375" i="2"/>
  <c r="A1375" i="2"/>
  <c r="T1375" i="2" s="1"/>
  <c r="AA1374" i="2"/>
  <c r="S1374" i="2"/>
  <c r="R1374" i="2"/>
  <c r="Q1374" i="2"/>
  <c r="Y1374" i="2" s="1" a="1"/>
  <c r="Y1374" i="2" s="1"/>
  <c r="P1374" i="2"/>
  <c r="Z1374" i="2" s="1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A1374" i="2"/>
  <c r="T1374" i="2" s="1"/>
  <c r="AA1373" i="2"/>
  <c r="S1373" i="2"/>
  <c r="R1373" i="2"/>
  <c r="Q1373" i="2"/>
  <c r="Y1373" i="2" s="1" a="1"/>
  <c r="Y1373" i="2" s="1"/>
  <c r="P1373" i="2"/>
  <c r="Z1373" i="2" s="1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A1373" i="2"/>
  <c r="T1373" i="2" s="1"/>
  <c r="AA1372" i="2"/>
  <c r="S1372" i="2"/>
  <c r="R1372" i="2"/>
  <c r="Q1372" i="2"/>
  <c r="Y1372" i="2" s="1" a="1"/>
  <c r="Y1372" i="2" s="1"/>
  <c r="P1372" i="2"/>
  <c r="Z1372" i="2" s="1"/>
  <c r="N1372" i="2"/>
  <c r="M1372" i="2"/>
  <c r="L1372" i="2"/>
  <c r="K1372" i="2"/>
  <c r="X1372" i="2" s="1"/>
  <c r="J1372" i="2"/>
  <c r="I1372" i="2"/>
  <c r="H1372" i="2"/>
  <c r="G1372" i="2"/>
  <c r="F1372" i="2"/>
  <c r="E1372" i="2"/>
  <c r="D1372" i="2"/>
  <c r="C1372" i="2"/>
  <c r="B1372" i="2"/>
  <c r="A1372" i="2"/>
  <c r="T1372" i="2" s="1"/>
  <c r="AA1371" i="2"/>
  <c r="S1371" i="2"/>
  <c r="R1371" i="2"/>
  <c r="Q1371" i="2"/>
  <c r="Y1371" i="2" s="1" a="1"/>
  <c r="Y1371" i="2" s="1"/>
  <c r="P1371" i="2"/>
  <c r="Z1371" i="2" s="1"/>
  <c r="N1371" i="2"/>
  <c r="M1371" i="2"/>
  <c r="L1371" i="2"/>
  <c r="K1371" i="2"/>
  <c r="X1371" i="2" s="1"/>
  <c r="J1371" i="2"/>
  <c r="I1371" i="2"/>
  <c r="H1371" i="2"/>
  <c r="G1371" i="2"/>
  <c r="F1371" i="2"/>
  <c r="E1371" i="2"/>
  <c r="D1371" i="2"/>
  <c r="C1371" i="2"/>
  <c r="B1371" i="2"/>
  <c r="A1371" i="2"/>
  <c r="T1371" i="2" s="1"/>
  <c r="AA1370" i="2"/>
  <c r="S1370" i="2"/>
  <c r="R1370" i="2"/>
  <c r="Q1370" i="2"/>
  <c r="Y1370" i="2" s="1" a="1"/>
  <c r="Y1370" i="2" s="1"/>
  <c r="P1370" i="2"/>
  <c r="Z1370" i="2" s="1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A1370" i="2"/>
  <c r="T1370" i="2" s="1"/>
  <c r="AA1369" i="2"/>
  <c r="S1369" i="2"/>
  <c r="R1369" i="2"/>
  <c r="Q1369" i="2"/>
  <c r="Y1369" i="2" s="1" a="1"/>
  <c r="Y1369" i="2" s="1"/>
  <c r="P1369" i="2"/>
  <c r="Z1369" i="2" s="1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A1369" i="2"/>
  <c r="T1369" i="2" s="1"/>
  <c r="AA1368" i="2"/>
  <c r="S1368" i="2"/>
  <c r="R1368" i="2"/>
  <c r="Q1368" i="2"/>
  <c r="Y1368" i="2" s="1" a="1"/>
  <c r="Y1368" i="2" s="1"/>
  <c r="P1368" i="2"/>
  <c r="Z1368" i="2" s="1"/>
  <c r="N1368" i="2"/>
  <c r="M1368" i="2"/>
  <c r="L1368" i="2"/>
  <c r="K1368" i="2"/>
  <c r="X1368" i="2" s="1"/>
  <c r="J1368" i="2"/>
  <c r="I1368" i="2"/>
  <c r="H1368" i="2"/>
  <c r="G1368" i="2"/>
  <c r="F1368" i="2"/>
  <c r="E1368" i="2"/>
  <c r="D1368" i="2"/>
  <c r="C1368" i="2"/>
  <c r="B1368" i="2"/>
  <c r="A1368" i="2"/>
  <c r="T1368" i="2" s="1"/>
  <c r="AA1367" i="2"/>
  <c r="S1367" i="2"/>
  <c r="R1367" i="2"/>
  <c r="Q1367" i="2"/>
  <c r="Y1367" i="2" s="1" a="1"/>
  <c r="Y1367" i="2" s="1"/>
  <c r="P1367" i="2"/>
  <c r="Z1367" i="2" s="1"/>
  <c r="N1367" i="2"/>
  <c r="M1367" i="2"/>
  <c r="L1367" i="2"/>
  <c r="K1367" i="2"/>
  <c r="X1367" i="2" s="1"/>
  <c r="J1367" i="2"/>
  <c r="I1367" i="2"/>
  <c r="H1367" i="2"/>
  <c r="G1367" i="2"/>
  <c r="F1367" i="2"/>
  <c r="E1367" i="2"/>
  <c r="D1367" i="2"/>
  <c r="C1367" i="2"/>
  <c r="B1367" i="2"/>
  <c r="A1367" i="2"/>
  <c r="T1367" i="2" s="1"/>
  <c r="AA1366" i="2"/>
  <c r="S1366" i="2"/>
  <c r="R1366" i="2"/>
  <c r="Q1366" i="2"/>
  <c r="Y1366" i="2" s="1" a="1"/>
  <c r="Y1366" i="2" s="1"/>
  <c r="P1366" i="2"/>
  <c r="Z1366" i="2" s="1"/>
  <c r="N1366" i="2"/>
  <c r="M1366" i="2"/>
  <c r="L1366" i="2"/>
  <c r="K1366" i="2"/>
  <c r="X1366" i="2" s="1"/>
  <c r="J1366" i="2"/>
  <c r="I1366" i="2"/>
  <c r="H1366" i="2"/>
  <c r="G1366" i="2"/>
  <c r="F1366" i="2"/>
  <c r="E1366" i="2"/>
  <c r="D1366" i="2"/>
  <c r="C1366" i="2"/>
  <c r="B1366" i="2"/>
  <c r="A1366" i="2"/>
  <c r="T1366" i="2" s="1"/>
  <c r="AA1365" i="2"/>
  <c r="S1365" i="2"/>
  <c r="R1365" i="2"/>
  <c r="Q1365" i="2"/>
  <c r="Y1365" i="2" s="1" a="1"/>
  <c r="Y1365" i="2" s="1"/>
  <c r="P1365" i="2"/>
  <c r="Z1365" i="2" s="1"/>
  <c r="N1365" i="2"/>
  <c r="M1365" i="2"/>
  <c r="L1365" i="2"/>
  <c r="K1365" i="2"/>
  <c r="X1365" i="2" s="1"/>
  <c r="J1365" i="2"/>
  <c r="I1365" i="2"/>
  <c r="H1365" i="2"/>
  <c r="G1365" i="2"/>
  <c r="F1365" i="2"/>
  <c r="E1365" i="2"/>
  <c r="D1365" i="2"/>
  <c r="C1365" i="2"/>
  <c r="B1365" i="2"/>
  <c r="A1365" i="2"/>
  <c r="T1365" i="2" s="1"/>
  <c r="AA1364" i="2"/>
  <c r="S1364" i="2"/>
  <c r="R1364" i="2"/>
  <c r="Q1364" i="2"/>
  <c r="Y1364" i="2" s="1" a="1"/>
  <c r="Y1364" i="2" s="1"/>
  <c r="P1364" i="2"/>
  <c r="Z1364" i="2" s="1"/>
  <c r="N1364" i="2"/>
  <c r="M1364" i="2"/>
  <c r="L1364" i="2"/>
  <c r="K1364" i="2"/>
  <c r="X1364" i="2" s="1"/>
  <c r="J1364" i="2"/>
  <c r="I1364" i="2"/>
  <c r="H1364" i="2"/>
  <c r="G1364" i="2"/>
  <c r="F1364" i="2"/>
  <c r="E1364" i="2"/>
  <c r="D1364" i="2"/>
  <c r="C1364" i="2"/>
  <c r="B1364" i="2"/>
  <c r="A1364" i="2"/>
  <c r="T1364" i="2" s="1"/>
  <c r="AA1363" i="2"/>
  <c r="S1363" i="2"/>
  <c r="R1363" i="2"/>
  <c r="Q1363" i="2"/>
  <c r="Y1363" i="2" s="1" a="1"/>
  <c r="Y1363" i="2" s="1"/>
  <c r="P1363" i="2"/>
  <c r="Z1363" i="2" s="1"/>
  <c r="N1363" i="2"/>
  <c r="M1363" i="2"/>
  <c r="L1363" i="2"/>
  <c r="K1363" i="2"/>
  <c r="X1363" i="2" s="1"/>
  <c r="J1363" i="2"/>
  <c r="I1363" i="2"/>
  <c r="H1363" i="2"/>
  <c r="G1363" i="2"/>
  <c r="F1363" i="2"/>
  <c r="E1363" i="2"/>
  <c r="D1363" i="2"/>
  <c r="C1363" i="2"/>
  <c r="B1363" i="2"/>
  <c r="A1363" i="2"/>
  <c r="T1363" i="2" s="1"/>
  <c r="AA1362" i="2"/>
  <c r="S1362" i="2"/>
  <c r="R1362" i="2"/>
  <c r="Q1362" i="2"/>
  <c r="Y1362" i="2" s="1" a="1"/>
  <c r="Y1362" i="2" s="1"/>
  <c r="P1362" i="2"/>
  <c r="Z1362" i="2" s="1"/>
  <c r="N1362" i="2"/>
  <c r="M1362" i="2"/>
  <c r="L1362" i="2"/>
  <c r="K1362" i="2"/>
  <c r="X1362" i="2" s="1"/>
  <c r="J1362" i="2"/>
  <c r="I1362" i="2"/>
  <c r="H1362" i="2"/>
  <c r="G1362" i="2"/>
  <c r="F1362" i="2"/>
  <c r="E1362" i="2"/>
  <c r="D1362" i="2"/>
  <c r="C1362" i="2"/>
  <c r="B1362" i="2"/>
  <c r="A1362" i="2"/>
  <c r="T1362" i="2" s="1"/>
  <c r="AA1361" i="2"/>
  <c r="S1361" i="2"/>
  <c r="R1361" i="2"/>
  <c r="Q1361" i="2"/>
  <c r="Y1361" i="2" s="1" a="1"/>
  <c r="Y1361" i="2" s="1"/>
  <c r="P1361" i="2"/>
  <c r="Z1361" i="2" s="1"/>
  <c r="N1361" i="2"/>
  <c r="M1361" i="2"/>
  <c r="L1361" i="2"/>
  <c r="K1361" i="2"/>
  <c r="X1361" i="2" s="1"/>
  <c r="J1361" i="2"/>
  <c r="I1361" i="2"/>
  <c r="H1361" i="2"/>
  <c r="G1361" i="2"/>
  <c r="F1361" i="2"/>
  <c r="E1361" i="2"/>
  <c r="D1361" i="2"/>
  <c r="C1361" i="2"/>
  <c r="B1361" i="2"/>
  <c r="A1361" i="2"/>
  <c r="T1361" i="2" s="1"/>
  <c r="AA1360" i="2"/>
  <c r="S1360" i="2"/>
  <c r="R1360" i="2"/>
  <c r="Q1360" i="2"/>
  <c r="Y1360" i="2" s="1" a="1"/>
  <c r="Y1360" i="2" s="1"/>
  <c r="P1360" i="2"/>
  <c r="Z1360" i="2" s="1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A1360" i="2"/>
  <c r="T1360" i="2" s="1"/>
  <c r="AA1359" i="2"/>
  <c r="S1359" i="2"/>
  <c r="R1359" i="2"/>
  <c r="Q1359" i="2"/>
  <c r="Y1359" i="2" s="1" a="1"/>
  <c r="Y1359" i="2" s="1"/>
  <c r="P1359" i="2"/>
  <c r="Z1359" i="2" s="1"/>
  <c r="N1359" i="2"/>
  <c r="M1359" i="2"/>
  <c r="L1359" i="2"/>
  <c r="K1359" i="2"/>
  <c r="X1359" i="2" s="1"/>
  <c r="J1359" i="2"/>
  <c r="I1359" i="2"/>
  <c r="H1359" i="2"/>
  <c r="G1359" i="2"/>
  <c r="F1359" i="2"/>
  <c r="E1359" i="2"/>
  <c r="D1359" i="2"/>
  <c r="C1359" i="2"/>
  <c r="B1359" i="2"/>
  <c r="A1359" i="2"/>
  <c r="T1359" i="2" s="1"/>
  <c r="AA1358" i="2"/>
  <c r="S1358" i="2"/>
  <c r="R1358" i="2"/>
  <c r="Q1358" i="2"/>
  <c r="Y1358" i="2" s="1" a="1"/>
  <c r="Y1358" i="2" s="1"/>
  <c r="P1358" i="2"/>
  <c r="Z1358" i="2" s="1"/>
  <c r="N1358" i="2"/>
  <c r="M1358" i="2"/>
  <c r="L1358" i="2"/>
  <c r="K1358" i="2"/>
  <c r="X1358" i="2" s="1"/>
  <c r="J1358" i="2"/>
  <c r="I1358" i="2"/>
  <c r="H1358" i="2"/>
  <c r="G1358" i="2"/>
  <c r="F1358" i="2"/>
  <c r="E1358" i="2"/>
  <c r="D1358" i="2"/>
  <c r="C1358" i="2"/>
  <c r="B1358" i="2"/>
  <c r="A1358" i="2"/>
  <c r="T1358" i="2" s="1"/>
  <c r="AA1357" i="2"/>
  <c r="S1357" i="2"/>
  <c r="R1357" i="2"/>
  <c r="Q1357" i="2"/>
  <c r="Y1357" i="2" s="1" a="1"/>
  <c r="Y1357" i="2" s="1"/>
  <c r="P1357" i="2"/>
  <c r="Z1357" i="2" s="1"/>
  <c r="N1357" i="2"/>
  <c r="M1357" i="2"/>
  <c r="L1357" i="2"/>
  <c r="K1357" i="2"/>
  <c r="X1357" i="2" s="1"/>
  <c r="J1357" i="2"/>
  <c r="I1357" i="2"/>
  <c r="H1357" i="2"/>
  <c r="G1357" i="2"/>
  <c r="F1357" i="2"/>
  <c r="E1357" i="2"/>
  <c r="D1357" i="2"/>
  <c r="C1357" i="2"/>
  <c r="B1357" i="2"/>
  <c r="A1357" i="2"/>
  <c r="T1357" i="2" s="1"/>
  <c r="AA1356" i="2"/>
  <c r="S1356" i="2"/>
  <c r="R1356" i="2"/>
  <c r="Q1356" i="2"/>
  <c r="Y1356" i="2" s="1" a="1"/>
  <c r="Y1356" i="2" s="1"/>
  <c r="P1356" i="2"/>
  <c r="Z1356" i="2" s="1"/>
  <c r="N1356" i="2"/>
  <c r="M1356" i="2"/>
  <c r="L1356" i="2"/>
  <c r="K1356" i="2"/>
  <c r="X1356" i="2" s="1"/>
  <c r="J1356" i="2"/>
  <c r="I1356" i="2"/>
  <c r="H1356" i="2"/>
  <c r="G1356" i="2"/>
  <c r="F1356" i="2"/>
  <c r="E1356" i="2"/>
  <c r="D1356" i="2"/>
  <c r="C1356" i="2"/>
  <c r="B1356" i="2"/>
  <c r="A1356" i="2"/>
  <c r="T1356" i="2" s="1"/>
  <c r="AA1355" i="2"/>
  <c r="S1355" i="2"/>
  <c r="R1355" i="2"/>
  <c r="Q1355" i="2"/>
  <c r="Y1355" i="2" s="1" a="1"/>
  <c r="Y1355" i="2" s="1"/>
  <c r="P1355" i="2"/>
  <c r="Z1355" i="2" s="1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A1355" i="2"/>
  <c r="T1355" i="2" s="1"/>
  <c r="AA1354" i="2"/>
  <c r="S1354" i="2"/>
  <c r="R1354" i="2"/>
  <c r="Q1354" i="2"/>
  <c r="Y1354" i="2" s="1" a="1"/>
  <c r="Y1354" i="2" s="1"/>
  <c r="P1354" i="2"/>
  <c r="Z1354" i="2" s="1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A1354" i="2"/>
  <c r="T1354" i="2" s="1"/>
  <c r="AA1353" i="2"/>
  <c r="S1353" i="2"/>
  <c r="R1353" i="2"/>
  <c r="Q1353" i="2"/>
  <c r="Y1353" i="2" s="1" a="1"/>
  <c r="Y1353" i="2" s="1"/>
  <c r="P1353" i="2"/>
  <c r="Z1353" i="2" s="1"/>
  <c r="N1353" i="2"/>
  <c r="M1353" i="2"/>
  <c r="L1353" i="2"/>
  <c r="K1353" i="2"/>
  <c r="X1353" i="2" s="1"/>
  <c r="J1353" i="2"/>
  <c r="I1353" i="2"/>
  <c r="H1353" i="2"/>
  <c r="G1353" i="2"/>
  <c r="F1353" i="2"/>
  <c r="E1353" i="2"/>
  <c r="D1353" i="2"/>
  <c r="C1353" i="2"/>
  <c r="B1353" i="2"/>
  <c r="A1353" i="2"/>
  <c r="T1353" i="2" s="1"/>
  <c r="AA1352" i="2"/>
  <c r="S1352" i="2"/>
  <c r="R1352" i="2"/>
  <c r="Q1352" i="2"/>
  <c r="Y1352" i="2" s="1" a="1"/>
  <c r="Y1352" i="2" s="1"/>
  <c r="P1352" i="2"/>
  <c r="Z1352" i="2" s="1"/>
  <c r="N1352" i="2"/>
  <c r="M1352" i="2"/>
  <c r="L1352" i="2"/>
  <c r="K1352" i="2"/>
  <c r="X1352" i="2" s="1"/>
  <c r="J1352" i="2"/>
  <c r="I1352" i="2"/>
  <c r="H1352" i="2"/>
  <c r="G1352" i="2"/>
  <c r="F1352" i="2"/>
  <c r="E1352" i="2"/>
  <c r="D1352" i="2"/>
  <c r="C1352" i="2"/>
  <c r="B1352" i="2"/>
  <c r="A1352" i="2"/>
  <c r="T1352" i="2" s="1"/>
  <c r="AA1351" i="2"/>
  <c r="S1351" i="2"/>
  <c r="R1351" i="2"/>
  <c r="Q1351" i="2"/>
  <c r="Y1351" i="2" s="1" a="1"/>
  <c r="Y1351" i="2" s="1"/>
  <c r="P1351" i="2"/>
  <c r="Z1351" i="2" s="1"/>
  <c r="N1351" i="2"/>
  <c r="M1351" i="2"/>
  <c r="L1351" i="2"/>
  <c r="K1351" i="2"/>
  <c r="X1351" i="2" s="1"/>
  <c r="J1351" i="2"/>
  <c r="I1351" i="2"/>
  <c r="H1351" i="2"/>
  <c r="G1351" i="2"/>
  <c r="F1351" i="2"/>
  <c r="E1351" i="2"/>
  <c r="D1351" i="2"/>
  <c r="C1351" i="2"/>
  <c r="B1351" i="2"/>
  <c r="A1351" i="2"/>
  <c r="T1351" i="2" s="1"/>
  <c r="AA1350" i="2"/>
  <c r="S1350" i="2"/>
  <c r="R1350" i="2"/>
  <c r="Q1350" i="2"/>
  <c r="Y1350" i="2" s="1" a="1"/>
  <c r="Y1350" i="2" s="1"/>
  <c r="P1350" i="2"/>
  <c r="Z1350" i="2" s="1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A1350" i="2"/>
  <c r="T1350" i="2" s="1"/>
  <c r="AA1349" i="2"/>
  <c r="S1349" i="2"/>
  <c r="R1349" i="2"/>
  <c r="Q1349" i="2"/>
  <c r="Y1349" i="2" s="1" a="1"/>
  <c r="Y1349" i="2" s="1"/>
  <c r="P1349" i="2"/>
  <c r="Z1349" i="2" s="1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A1349" i="2"/>
  <c r="T1349" i="2" s="1"/>
  <c r="AA1348" i="2"/>
  <c r="S1348" i="2"/>
  <c r="R1348" i="2"/>
  <c r="Q1348" i="2"/>
  <c r="Y1348" i="2" s="1" a="1"/>
  <c r="Y1348" i="2" s="1"/>
  <c r="P1348" i="2"/>
  <c r="Z1348" i="2" s="1"/>
  <c r="N1348" i="2"/>
  <c r="M1348" i="2"/>
  <c r="L1348" i="2"/>
  <c r="K1348" i="2"/>
  <c r="X1348" i="2" s="1"/>
  <c r="J1348" i="2"/>
  <c r="I1348" i="2"/>
  <c r="H1348" i="2"/>
  <c r="G1348" i="2"/>
  <c r="F1348" i="2"/>
  <c r="E1348" i="2"/>
  <c r="D1348" i="2"/>
  <c r="C1348" i="2"/>
  <c r="B1348" i="2"/>
  <c r="A1348" i="2"/>
  <c r="T1348" i="2" s="1"/>
  <c r="AA1347" i="2"/>
  <c r="S1347" i="2"/>
  <c r="R1347" i="2"/>
  <c r="Q1347" i="2"/>
  <c r="Y1347" i="2" s="1" a="1"/>
  <c r="Y1347" i="2" s="1"/>
  <c r="P1347" i="2"/>
  <c r="Z1347" i="2" s="1"/>
  <c r="N1347" i="2"/>
  <c r="M1347" i="2"/>
  <c r="L1347" i="2"/>
  <c r="K1347" i="2"/>
  <c r="X1347" i="2" s="1"/>
  <c r="J1347" i="2"/>
  <c r="I1347" i="2"/>
  <c r="H1347" i="2"/>
  <c r="G1347" i="2"/>
  <c r="F1347" i="2"/>
  <c r="E1347" i="2"/>
  <c r="D1347" i="2"/>
  <c r="C1347" i="2"/>
  <c r="B1347" i="2"/>
  <c r="A1347" i="2"/>
  <c r="T1347" i="2" s="1"/>
  <c r="AA1346" i="2"/>
  <c r="S1346" i="2"/>
  <c r="R1346" i="2"/>
  <c r="Q1346" i="2"/>
  <c r="Y1346" i="2" s="1" a="1"/>
  <c r="Y1346" i="2" s="1"/>
  <c r="P1346" i="2"/>
  <c r="Z1346" i="2" s="1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A1346" i="2"/>
  <c r="T1346" i="2" s="1"/>
  <c r="AA1345" i="2"/>
  <c r="S1345" i="2"/>
  <c r="R1345" i="2"/>
  <c r="Q1345" i="2"/>
  <c r="Y1345" i="2" s="1" a="1"/>
  <c r="Y1345" i="2" s="1"/>
  <c r="P1345" i="2"/>
  <c r="Z1345" i="2" s="1"/>
  <c r="N1345" i="2"/>
  <c r="M1345" i="2"/>
  <c r="L1345" i="2"/>
  <c r="K1345" i="2"/>
  <c r="X1345" i="2" s="1"/>
  <c r="J1345" i="2"/>
  <c r="I1345" i="2"/>
  <c r="H1345" i="2"/>
  <c r="G1345" i="2"/>
  <c r="F1345" i="2"/>
  <c r="E1345" i="2"/>
  <c r="D1345" i="2"/>
  <c r="C1345" i="2"/>
  <c r="B1345" i="2"/>
  <c r="A1345" i="2"/>
  <c r="T1345" i="2" s="1"/>
  <c r="AA1344" i="2"/>
  <c r="S1344" i="2"/>
  <c r="R1344" i="2"/>
  <c r="Q1344" i="2"/>
  <c r="Y1344" i="2" s="1" a="1"/>
  <c r="Y1344" i="2" s="1"/>
  <c r="P1344" i="2"/>
  <c r="Z1344" i="2" s="1"/>
  <c r="N1344" i="2"/>
  <c r="M1344" i="2"/>
  <c r="L1344" i="2"/>
  <c r="K1344" i="2"/>
  <c r="X1344" i="2" s="1"/>
  <c r="J1344" i="2"/>
  <c r="I1344" i="2"/>
  <c r="H1344" i="2"/>
  <c r="G1344" i="2"/>
  <c r="F1344" i="2"/>
  <c r="E1344" i="2"/>
  <c r="D1344" i="2"/>
  <c r="C1344" i="2"/>
  <c r="B1344" i="2"/>
  <c r="A1344" i="2"/>
  <c r="T1344" i="2" s="1"/>
  <c r="AA1343" i="2"/>
  <c r="S1343" i="2"/>
  <c r="R1343" i="2"/>
  <c r="Q1343" i="2"/>
  <c r="Y1343" i="2" s="1" a="1"/>
  <c r="Y1343" i="2" s="1"/>
  <c r="P1343" i="2"/>
  <c r="Z1343" i="2" s="1"/>
  <c r="N1343" i="2"/>
  <c r="M1343" i="2"/>
  <c r="L1343" i="2"/>
  <c r="K1343" i="2"/>
  <c r="X1343" i="2" s="1"/>
  <c r="J1343" i="2"/>
  <c r="I1343" i="2"/>
  <c r="H1343" i="2"/>
  <c r="G1343" i="2"/>
  <c r="F1343" i="2"/>
  <c r="E1343" i="2"/>
  <c r="D1343" i="2"/>
  <c r="C1343" i="2"/>
  <c r="B1343" i="2"/>
  <c r="A1343" i="2"/>
  <c r="T1343" i="2" s="1"/>
  <c r="AA1342" i="2"/>
  <c r="S1342" i="2"/>
  <c r="R1342" i="2"/>
  <c r="Q1342" i="2"/>
  <c r="Y1342" i="2" s="1" a="1"/>
  <c r="Y1342" i="2" s="1"/>
  <c r="P1342" i="2"/>
  <c r="Z1342" i="2" s="1"/>
  <c r="N1342" i="2"/>
  <c r="M1342" i="2"/>
  <c r="L1342" i="2"/>
  <c r="K1342" i="2"/>
  <c r="X1342" i="2" s="1"/>
  <c r="J1342" i="2"/>
  <c r="I1342" i="2"/>
  <c r="H1342" i="2"/>
  <c r="G1342" i="2"/>
  <c r="F1342" i="2"/>
  <c r="E1342" i="2"/>
  <c r="D1342" i="2"/>
  <c r="C1342" i="2"/>
  <c r="B1342" i="2"/>
  <c r="A1342" i="2"/>
  <c r="T1342" i="2" s="1"/>
  <c r="AA1341" i="2"/>
  <c r="S1341" i="2"/>
  <c r="R1341" i="2"/>
  <c r="Q1341" i="2"/>
  <c r="Y1341" i="2" s="1" a="1"/>
  <c r="Y1341" i="2" s="1"/>
  <c r="P1341" i="2"/>
  <c r="Z1341" i="2" s="1"/>
  <c r="N1341" i="2"/>
  <c r="M1341" i="2"/>
  <c r="L1341" i="2"/>
  <c r="K1341" i="2"/>
  <c r="X1341" i="2" s="1"/>
  <c r="J1341" i="2"/>
  <c r="I1341" i="2"/>
  <c r="H1341" i="2"/>
  <c r="G1341" i="2"/>
  <c r="F1341" i="2"/>
  <c r="E1341" i="2"/>
  <c r="D1341" i="2"/>
  <c r="C1341" i="2"/>
  <c r="B1341" i="2"/>
  <c r="A1341" i="2"/>
  <c r="T1341" i="2" s="1"/>
  <c r="AA1340" i="2"/>
  <c r="S1340" i="2"/>
  <c r="R1340" i="2"/>
  <c r="Q1340" i="2"/>
  <c r="Y1340" i="2" s="1" a="1"/>
  <c r="Y1340" i="2" s="1"/>
  <c r="P1340" i="2"/>
  <c r="Z1340" i="2" s="1"/>
  <c r="N1340" i="2"/>
  <c r="M1340" i="2"/>
  <c r="L1340" i="2"/>
  <c r="K1340" i="2"/>
  <c r="X1340" i="2" s="1"/>
  <c r="J1340" i="2"/>
  <c r="I1340" i="2"/>
  <c r="H1340" i="2"/>
  <c r="G1340" i="2"/>
  <c r="F1340" i="2"/>
  <c r="E1340" i="2"/>
  <c r="D1340" i="2"/>
  <c r="C1340" i="2"/>
  <c r="B1340" i="2"/>
  <c r="A1340" i="2"/>
  <c r="T1340" i="2" s="1"/>
  <c r="AA1339" i="2"/>
  <c r="S1339" i="2"/>
  <c r="R1339" i="2"/>
  <c r="Q1339" i="2"/>
  <c r="Y1339" i="2" s="1" a="1"/>
  <c r="Y1339" i="2" s="1"/>
  <c r="P1339" i="2"/>
  <c r="Z1339" i="2" s="1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A1339" i="2"/>
  <c r="T1339" i="2" s="1"/>
  <c r="AA1338" i="2"/>
  <c r="S1338" i="2"/>
  <c r="R1338" i="2"/>
  <c r="Q1338" i="2"/>
  <c r="Y1338" i="2" s="1" a="1"/>
  <c r="Y1338" i="2" s="1"/>
  <c r="P1338" i="2"/>
  <c r="Z1338" i="2" s="1"/>
  <c r="N1338" i="2"/>
  <c r="M1338" i="2"/>
  <c r="L1338" i="2"/>
  <c r="K1338" i="2"/>
  <c r="X1338" i="2" s="1"/>
  <c r="J1338" i="2"/>
  <c r="I1338" i="2"/>
  <c r="H1338" i="2"/>
  <c r="G1338" i="2"/>
  <c r="F1338" i="2"/>
  <c r="E1338" i="2"/>
  <c r="D1338" i="2"/>
  <c r="C1338" i="2"/>
  <c r="B1338" i="2"/>
  <c r="A1338" i="2"/>
  <c r="T1338" i="2" s="1"/>
  <c r="AA1337" i="2"/>
  <c r="S1337" i="2"/>
  <c r="R1337" i="2"/>
  <c r="Q1337" i="2"/>
  <c r="Y1337" i="2" s="1" a="1"/>
  <c r="Y1337" i="2" s="1"/>
  <c r="P1337" i="2"/>
  <c r="Z1337" i="2" s="1"/>
  <c r="N1337" i="2"/>
  <c r="M1337" i="2"/>
  <c r="L1337" i="2"/>
  <c r="K1337" i="2"/>
  <c r="X1337" i="2" s="1"/>
  <c r="J1337" i="2"/>
  <c r="I1337" i="2"/>
  <c r="H1337" i="2"/>
  <c r="G1337" i="2"/>
  <c r="F1337" i="2"/>
  <c r="E1337" i="2"/>
  <c r="D1337" i="2"/>
  <c r="C1337" i="2"/>
  <c r="B1337" i="2"/>
  <c r="A1337" i="2"/>
  <c r="T1337" i="2" s="1"/>
  <c r="AA1336" i="2"/>
  <c r="S1336" i="2"/>
  <c r="R1336" i="2"/>
  <c r="Q1336" i="2"/>
  <c r="Y1336" i="2" s="1" a="1"/>
  <c r="Y1336" i="2" s="1"/>
  <c r="P1336" i="2"/>
  <c r="Z1336" i="2" s="1"/>
  <c r="N1336" i="2"/>
  <c r="M1336" i="2"/>
  <c r="L1336" i="2"/>
  <c r="K1336" i="2"/>
  <c r="X1336" i="2" s="1"/>
  <c r="J1336" i="2"/>
  <c r="I1336" i="2"/>
  <c r="H1336" i="2"/>
  <c r="G1336" i="2"/>
  <c r="F1336" i="2"/>
  <c r="E1336" i="2"/>
  <c r="D1336" i="2"/>
  <c r="C1336" i="2"/>
  <c r="B1336" i="2"/>
  <c r="A1336" i="2"/>
  <c r="T1336" i="2" s="1"/>
  <c r="AA1335" i="2"/>
  <c r="S1335" i="2"/>
  <c r="R1335" i="2"/>
  <c r="Q1335" i="2"/>
  <c r="Y1335" i="2" s="1" a="1"/>
  <c r="Y1335" i="2" s="1"/>
  <c r="P1335" i="2"/>
  <c r="Z1335" i="2" s="1"/>
  <c r="N1335" i="2"/>
  <c r="M1335" i="2"/>
  <c r="L1335" i="2"/>
  <c r="K1335" i="2"/>
  <c r="X1335" i="2" s="1"/>
  <c r="J1335" i="2"/>
  <c r="I1335" i="2"/>
  <c r="H1335" i="2"/>
  <c r="G1335" i="2"/>
  <c r="F1335" i="2"/>
  <c r="E1335" i="2"/>
  <c r="D1335" i="2"/>
  <c r="C1335" i="2"/>
  <c r="B1335" i="2"/>
  <c r="A1335" i="2"/>
  <c r="T1335" i="2" s="1"/>
  <c r="AA1334" i="2"/>
  <c r="S1334" i="2"/>
  <c r="R1334" i="2"/>
  <c r="Q1334" i="2"/>
  <c r="Y1334" i="2" s="1" a="1"/>
  <c r="Y1334" i="2" s="1"/>
  <c r="P1334" i="2"/>
  <c r="Z1334" i="2" s="1"/>
  <c r="N1334" i="2"/>
  <c r="M1334" i="2"/>
  <c r="L1334" i="2"/>
  <c r="K1334" i="2"/>
  <c r="X1334" i="2" s="1"/>
  <c r="J1334" i="2"/>
  <c r="I1334" i="2"/>
  <c r="H1334" i="2"/>
  <c r="G1334" i="2"/>
  <c r="F1334" i="2"/>
  <c r="E1334" i="2"/>
  <c r="D1334" i="2"/>
  <c r="C1334" i="2"/>
  <c r="B1334" i="2"/>
  <c r="A1334" i="2"/>
  <c r="T1334" i="2" s="1"/>
  <c r="AA1333" i="2"/>
  <c r="S1333" i="2"/>
  <c r="R1333" i="2"/>
  <c r="Q1333" i="2"/>
  <c r="Y1333" i="2" s="1" a="1"/>
  <c r="Y1333" i="2" s="1"/>
  <c r="P1333" i="2"/>
  <c r="Z1333" i="2" s="1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A1333" i="2"/>
  <c r="T1333" i="2" s="1"/>
  <c r="AA1332" i="2"/>
  <c r="S1332" i="2"/>
  <c r="R1332" i="2"/>
  <c r="Q1332" i="2"/>
  <c r="Y1332" i="2" s="1" a="1"/>
  <c r="Y1332" i="2" s="1"/>
  <c r="P1332" i="2"/>
  <c r="Z1332" i="2" s="1"/>
  <c r="N1332" i="2"/>
  <c r="M1332" i="2"/>
  <c r="L1332" i="2"/>
  <c r="K1332" i="2"/>
  <c r="X1332" i="2" s="1"/>
  <c r="J1332" i="2"/>
  <c r="I1332" i="2"/>
  <c r="H1332" i="2"/>
  <c r="G1332" i="2"/>
  <c r="F1332" i="2"/>
  <c r="E1332" i="2"/>
  <c r="D1332" i="2"/>
  <c r="C1332" i="2"/>
  <c r="B1332" i="2"/>
  <c r="A1332" i="2"/>
  <c r="T1332" i="2" s="1"/>
  <c r="AA1331" i="2"/>
  <c r="S1331" i="2"/>
  <c r="R1331" i="2"/>
  <c r="Q1331" i="2"/>
  <c r="Y1331" i="2" s="1" a="1"/>
  <c r="Y1331" i="2" s="1"/>
  <c r="P1331" i="2"/>
  <c r="Z1331" i="2" s="1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A1331" i="2"/>
  <c r="T1331" i="2" s="1"/>
  <c r="AA1330" i="2"/>
  <c r="S1330" i="2"/>
  <c r="R1330" i="2"/>
  <c r="Q1330" i="2"/>
  <c r="Y1330" i="2" s="1" a="1"/>
  <c r="Y1330" i="2" s="1"/>
  <c r="P1330" i="2"/>
  <c r="Z1330" i="2" s="1"/>
  <c r="N1330" i="2"/>
  <c r="M1330" i="2"/>
  <c r="L1330" i="2"/>
  <c r="K1330" i="2"/>
  <c r="X1330" i="2" s="1"/>
  <c r="J1330" i="2"/>
  <c r="I1330" i="2"/>
  <c r="H1330" i="2"/>
  <c r="G1330" i="2"/>
  <c r="F1330" i="2"/>
  <c r="E1330" i="2"/>
  <c r="D1330" i="2"/>
  <c r="C1330" i="2"/>
  <c r="B1330" i="2"/>
  <c r="A1330" i="2"/>
  <c r="T1330" i="2" s="1"/>
  <c r="AA1329" i="2"/>
  <c r="S1329" i="2"/>
  <c r="R1329" i="2"/>
  <c r="Q1329" i="2"/>
  <c r="Y1329" i="2" s="1" a="1"/>
  <c r="Y1329" i="2" s="1"/>
  <c r="P1329" i="2"/>
  <c r="Z1329" i="2" s="1"/>
  <c r="N1329" i="2"/>
  <c r="M1329" i="2"/>
  <c r="L1329" i="2"/>
  <c r="K1329" i="2"/>
  <c r="X1329" i="2" s="1"/>
  <c r="J1329" i="2"/>
  <c r="I1329" i="2"/>
  <c r="H1329" i="2"/>
  <c r="G1329" i="2"/>
  <c r="F1329" i="2"/>
  <c r="E1329" i="2"/>
  <c r="D1329" i="2"/>
  <c r="C1329" i="2"/>
  <c r="B1329" i="2"/>
  <c r="A1329" i="2"/>
  <c r="T1329" i="2" s="1"/>
  <c r="AA1328" i="2"/>
  <c r="S1328" i="2"/>
  <c r="R1328" i="2"/>
  <c r="Q1328" i="2"/>
  <c r="Y1328" i="2" s="1" a="1"/>
  <c r="Y1328" i="2" s="1"/>
  <c r="P1328" i="2"/>
  <c r="Z1328" i="2" s="1"/>
  <c r="N1328" i="2"/>
  <c r="M1328" i="2"/>
  <c r="L1328" i="2"/>
  <c r="K1328" i="2"/>
  <c r="X1328" i="2" s="1"/>
  <c r="J1328" i="2"/>
  <c r="I1328" i="2"/>
  <c r="H1328" i="2"/>
  <c r="G1328" i="2"/>
  <c r="F1328" i="2"/>
  <c r="E1328" i="2"/>
  <c r="D1328" i="2"/>
  <c r="C1328" i="2"/>
  <c r="B1328" i="2"/>
  <c r="A1328" i="2"/>
  <c r="T1328" i="2" s="1"/>
  <c r="AA1327" i="2"/>
  <c r="S1327" i="2"/>
  <c r="R1327" i="2"/>
  <c r="Q1327" i="2"/>
  <c r="Y1327" i="2" s="1" a="1"/>
  <c r="Y1327" i="2" s="1"/>
  <c r="P1327" i="2"/>
  <c r="Z1327" i="2" s="1"/>
  <c r="N1327" i="2"/>
  <c r="M1327" i="2"/>
  <c r="L1327" i="2"/>
  <c r="K1327" i="2"/>
  <c r="X1327" i="2" s="1"/>
  <c r="J1327" i="2"/>
  <c r="I1327" i="2"/>
  <c r="H1327" i="2"/>
  <c r="G1327" i="2"/>
  <c r="F1327" i="2"/>
  <c r="E1327" i="2"/>
  <c r="D1327" i="2"/>
  <c r="C1327" i="2"/>
  <c r="B1327" i="2"/>
  <c r="A1327" i="2"/>
  <c r="T1327" i="2" s="1"/>
  <c r="AA1326" i="2"/>
  <c r="S1326" i="2"/>
  <c r="R1326" i="2"/>
  <c r="Q1326" i="2"/>
  <c r="Y1326" i="2" s="1" a="1"/>
  <c r="Y1326" i="2" s="1"/>
  <c r="P1326" i="2"/>
  <c r="Z1326" i="2" s="1"/>
  <c r="N1326" i="2"/>
  <c r="M1326" i="2"/>
  <c r="L1326" i="2"/>
  <c r="K1326" i="2"/>
  <c r="X1326" i="2" s="1"/>
  <c r="J1326" i="2"/>
  <c r="I1326" i="2"/>
  <c r="H1326" i="2"/>
  <c r="G1326" i="2"/>
  <c r="F1326" i="2"/>
  <c r="E1326" i="2"/>
  <c r="D1326" i="2"/>
  <c r="C1326" i="2"/>
  <c r="B1326" i="2"/>
  <c r="A1326" i="2"/>
  <c r="T1326" i="2" s="1"/>
  <c r="AA1325" i="2"/>
  <c r="S1325" i="2"/>
  <c r="R1325" i="2"/>
  <c r="Q1325" i="2"/>
  <c r="Y1325" i="2" s="1" a="1"/>
  <c r="Y1325" i="2" s="1"/>
  <c r="P1325" i="2"/>
  <c r="Z1325" i="2" s="1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A1325" i="2"/>
  <c r="T1325" i="2" s="1"/>
  <c r="AA1324" i="2"/>
  <c r="S1324" i="2"/>
  <c r="R1324" i="2"/>
  <c r="Q1324" i="2"/>
  <c r="Y1324" i="2" s="1" a="1"/>
  <c r="Y1324" i="2" s="1"/>
  <c r="P1324" i="2"/>
  <c r="Z1324" i="2" s="1"/>
  <c r="N1324" i="2"/>
  <c r="M1324" i="2"/>
  <c r="L1324" i="2"/>
  <c r="K1324" i="2"/>
  <c r="X1324" i="2" s="1"/>
  <c r="J1324" i="2"/>
  <c r="I1324" i="2"/>
  <c r="H1324" i="2"/>
  <c r="G1324" i="2"/>
  <c r="F1324" i="2"/>
  <c r="E1324" i="2"/>
  <c r="D1324" i="2"/>
  <c r="C1324" i="2"/>
  <c r="B1324" i="2"/>
  <c r="A1324" i="2"/>
  <c r="T1324" i="2" s="1"/>
  <c r="AA1323" i="2"/>
  <c r="S1323" i="2"/>
  <c r="R1323" i="2"/>
  <c r="Q1323" i="2"/>
  <c r="Y1323" i="2" s="1" a="1"/>
  <c r="Y1323" i="2" s="1"/>
  <c r="P1323" i="2"/>
  <c r="Z1323" i="2" s="1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A1323" i="2"/>
  <c r="T1323" i="2" s="1"/>
  <c r="AA1322" i="2"/>
  <c r="S1322" i="2"/>
  <c r="R1322" i="2"/>
  <c r="Q1322" i="2"/>
  <c r="Y1322" i="2" s="1" a="1"/>
  <c r="Y1322" i="2" s="1"/>
  <c r="P1322" i="2"/>
  <c r="Z1322" i="2" s="1"/>
  <c r="N1322" i="2"/>
  <c r="M1322" i="2"/>
  <c r="L1322" i="2"/>
  <c r="K1322" i="2"/>
  <c r="X1322" i="2" s="1"/>
  <c r="J1322" i="2"/>
  <c r="I1322" i="2"/>
  <c r="H1322" i="2"/>
  <c r="G1322" i="2"/>
  <c r="F1322" i="2"/>
  <c r="E1322" i="2"/>
  <c r="D1322" i="2"/>
  <c r="C1322" i="2"/>
  <c r="B1322" i="2"/>
  <c r="A1322" i="2"/>
  <c r="T1322" i="2" s="1"/>
  <c r="AA1321" i="2"/>
  <c r="S1321" i="2"/>
  <c r="R1321" i="2"/>
  <c r="Q1321" i="2"/>
  <c r="Y1321" i="2" s="1" a="1"/>
  <c r="Y1321" i="2" s="1"/>
  <c r="P1321" i="2"/>
  <c r="Z1321" i="2" s="1"/>
  <c r="N1321" i="2"/>
  <c r="M1321" i="2"/>
  <c r="L1321" i="2"/>
  <c r="K1321" i="2"/>
  <c r="X1321" i="2" s="1"/>
  <c r="J1321" i="2"/>
  <c r="I1321" i="2"/>
  <c r="H1321" i="2"/>
  <c r="G1321" i="2"/>
  <c r="F1321" i="2"/>
  <c r="E1321" i="2"/>
  <c r="D1321" i="2"/>
  <c r="C1321" i="2"/>
  <c r="B1321" i="2"/>
  <c r="A1321" i="2"/>
  <c r="T1321" i="2" s="1"/>
  <c r="AA1320" i="2"/>
  <c r="S1320" i="2"/>
  <c r="R1320" i="2"/>
  <c r="Q1320" i="2"/>
  <c r="Y1320" i="2" s="1" a="1"/>
  <c r="Y1320" i="2" s="1"/>
  <c r="P1320" i="2"/>
  <c r="Z1320" i="2" s="1"/>
  <c r="N1320" i="2"/>
  <c r="M1320" i="2"/>
  <c r="L1320" i="2"/>
  <c r="K1320" i="2"/>
  <c r="X1320" i="2" s="1"/>
  <c r="J1320" i="2"/>
  <c r="I1320" i="2"/>
  <c r="H1320" i="2"/>
  <c r="G1320" i="2"/>
  <c r="F1320" i="2"/>
  <c r="E1320" i="2"/>
  <c r="D1320" i="2"/>
  <c r="C1320" i="2"/>
  <c r="B1320" i="2"/>
  <c r="A1320" i="2"/>
  <c r="T1320" i="2" s="1"/>
  <c r="AA1319" i="2"/>
  <c r="S1319" i="2"/>
  <c r="R1319" i="2"/>
  <c r="Q1319" i="2"/>
  <c r="Y1319" i="2" s="1" a="1"/>
  <c r="Y1319" i="2" s="1"/>
  <c r="P1319" i="2"/>
  <c r="Z1319" i="2" s="1"/>
  <c r="N1319" i="2"/>
  <c r="M1319" i="2"/>
  <c r="L1319" i="2"/>
  <c r="K1319" i="2"/>
  <c r="X1319" i="2" s="1"/>
  <c r="J1319" i="2"/>
  <c r="I1319" i="2"/>
  <c r="H1319" i="2"/>
  <c r="G1319" i="2"/>
  <c r="F1319" i="2"/>
  <c r="E1319" i="2"/>
  <c r="D1319" i="2"/>
  <c r="C1319" i="2"/>
  <c r="B1319" i="2"/>
  <c r="A1319" i="2"/>
  <c r="T1319" i="2" s="1"/>
  <c r="AA1318" i="2"/>
  <c r="S1318" i="2"/>
  <c r="R1318" i="2"/>
  <c r="Q1318" i="2"/>
  <c r="Y1318" i="2" s="1" a="1"/>
  <c r="Y1318" i="2" s="1"/>
  <c r="P1318" i="2"/>
  <c r="Z1318" i="2" s="1"/>
  <c r="N1318" i="2"/>
  <c r="M1318" i="2"/>
  <c r="L1318" i="2"/>
  <c r="K1318" i="2"/>
  <c r="X1318" i="2" s="1"/>
  <c r="J1318" i="2"/>
  <c r="I1318" i="2"/>
  <c r="H1318" i="2"/>
  <c r="G1318" i="2"/>
  <c r="F1318" i="2"/>
  <c r="E1318" i="2"/>
  <c r="D1318" i="2"/>
  <c r="C1318" i="2"/>
  <c r="B1318" i="2"/>
  <c r="A1318" i="2"/>
  <c r="T1318" i="2" s="1"/>
  <c r="AA1317" i="2"/>
  <c r="S1317" i="2"/>
  <c r="R1317" i="2"/>
  <c r="Q1317" i="2"/>
  <c r="Y1317" i="2" s="1" a="1"/>
  <c r="Y1317" i="2" s="1"/>
  <c r="P1317" i="2"/>
  <c r="Z1317" i="2" s="1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A1317" i="2"/>
  <c r="T1317" i="2" s="1"/>
  <c r="AA1316" i="2"/>
  <c r="S1316" i="2"/>
  <c r="R1316" i="2"/>
  <c r="Q1316" i="2"/>
  <c r="Y1316" i="2" s="1" a="1"/>
  <c r="Y1316" i="2" s="1"/>
  <c r="P1316" i="2"/>
  <c r="Z1316" i="2" s="1"/>
  <c r="N1316" i="2"/>
  <c r="M1316" i="2"/>
  <c r="L1316" i="2"/>
  <c r="K1316" i="2"/>
  <c r="X1316" i="2" s="1"/>
  <c r="J1316" i="2"/>
  <c r="I1316" i="2"/>
  <c r="H1316" i="2"/>
  <c r="G1316" i="2"/>
  <c r="F1316" i="2"/>
  <c r="E1316" i="2"/>
  <c r="D1316" i="2"/>
  <c r="C1316" i="2"/>
  <c r="B1316" i="2"/>
  <c r="A1316" i="2"/>
  <c r="T1316" i="2" s="1"/>
  <c r="AA1315" i="2"/>
  <c r="S1315" i="2"/>
  <c r="R1315" i="2"/>
  <c r="Q1315" i="2"/>
  <c r="Y1315" i="2" s="1" a="1"/>
  <c r="Y1315" i="2" s="1"/>
  <c r="P1315" i="2"/>
  <c r="Z1315" i="2" s="1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A1315" i="2"/>
  <c r="T1315" i="2" s="1"/>
  <c r="AA1314" i="2"/>
  <c r="S1314" i="2"/>
  <c r="R1314" i="2"/>
  <c r="Q1314" i="2"/>
  <c r="Y1314" i="2" s="1" a="1"/>
  <c r="Y1314" i="2" s="1"/>
  <c r="P1314" i="2"/>
  <c r="Z1314" i="2" s="1"/>
  <c r="N1314" i="2"/>
  <c r="M1314" i="2"/>
  <c r="L1314" i="2"/>
  <c r="K1314" i="2"/>
  <c r="X1314" i="2" s="1"/>
  <c r="J1314" i="2"/>
  <c r="I1314" i="2"/>
  <c r="H1314" i="2"/>
  <c r="G1314" i="2"/>
  <c r="F1314" i="2"/>
  <c r="E1314" i="2"/>
  <c r="D1314" i="2"/>
  <c r="C1314" i="2"/>
  <c r="B1314" i="2"/>
  <c r="A1314" i="2"/>
  <c r="T1314" i="2" s="1"/>
  <c r="AA1313" i="2"/>
  <c r="S1313" i="2"/>
  <c r="R1313" i="2"/>
  <c r="Q1313" i="2"/>
  <c r="Y1313" i="2" s="1" a="1"/>
  <c r="Y1313" i="2" s="1"/>
  <c r="P1313" i="2"/>
  <c r="Z1313" i="2" s="1"/>
  <c r="N1313" i="2"/>
  <c r="M1313" i="2"/>
  <c r="L1313" i="2"/>
  <c r="K1313" i="2"/>
  <c r="X1313" i="2" s="1"/>
  <c r="J1313" i="2"/>
  <c r="I1313" i="2"/>
  <c r="H1313" i="2"/>
  <c r="G1313" i="2"/>
  <c r="F1313" i="2"/>
  <c r="E1313" i="2"/>
  <c r="D1313" i="2"/>
  <c r="C1313" i="2"/>
  <c r="B1313" i="2"/>
  <c r="A1313" i="2"/>
  <c r="T1313" i="2" s="1"/>
  <c r="AA1312" i="2"/>
  <c r="S1312" i="2"/>
  <c r="R1312" i="2"/>
  <c r="Q1312" i="2"/>
  <c r="Y1312" i="2" s="1" a="1"/>
  <c r="Y1312" i="2" s="1"/>
  <c r="P1312" i="2"/>
  <c r="Z1312" i="2" s="1"/>
  <c r="N1312" i="2"/>
  <c r="M1312" i="2"/>
  <c r="L1312" i="2"/>
  <c r="K1312" i="2"/>
  <c r="X1312" i="2" s="1"/>
  <c r="J1312" i="2"/>
  <c r="I1312" i="2"/>
  <c r="H1312" i="2"/>
  <c r="G1312" i="2"/>
  <c r="F1312" i="2"/>
  <c r="E1312" i="2"/>
  <c r="D1312" i="2"/>
  <c r="C1312" i="2"/>
  <c r="B1312" i="2"/>
  <c r="A1312" i="2"/>
  <c r="T1312" i="2" s="1"/>
  <c r="AA1311" i="2"/>
  <c r="S1311" i="2"/>
  <c r="R1311" i="2"/>
  <c r="Q1311" i="2"/>
  <c r="Y1311" i="2" s="1" a="1"/>
  <c r="Y1311" i="2" s="1"/>
  <c r="P1311" i="2"/>
  <c r="Z1311" i="2" s="1"/>
  <c r="N1311" i="2"/>
  <c r="M1311" i="2"/>
  <c r="L1311" i="2"/>
  <c r="K1311" i="2"/>
  <c r="X1311" i="2" s="1"/>
  <c r="J1311" i="2"/>
  <c r="I1311" i="2"/>
  <c r="H1311" i="2"/>
  <c r="G1311" i="2"/>
  <c r="F1311" i="2"/>
  <c r="E1311" i="2"/>
  <c r="D1311" i="2"/>
  <c r="C1311" i="2"/>
  <c r="B1311" i="2"/>
  <c r="A1311" i="2"/>
  <c r="T1311" i="2" s="1"/>
  <c r="AA1310" i="2"/>
  <c r="S1310" i="2"/>
  <c r="R1310" i="2"/>
  <c r="Q1310" i="2"/>
  <c r="Y1310" i="2" s="1" a="1"/>
  <c r="Y1310" i="2" s="1"/>
  <c r="P1310" i="2"/>
  <c r="Z1310" i="2" s="1"/>
  <c r="N1310" i="2"/>
  <c r="M1310" i="2"/>
  <c r="L1310" i="2"/>
  <c r="K1310" i="2"/>
  <c r="X1310" i="2" s="1"/>
  <c r="J1310" i="2"/>
  <c r="I1310" i="2"/>
  <c r="H1310" i="2"/>
  <c r="G1310" i="2"/>
  <c r="F1310" i="2"/>
  <c r="E1310" i="2"/>
  <c r="D1310" i="2"/>
  <c r="C1310" i="2"/>
  <c r="B1310" i="2"/>
  <c r="A1310" i="2"/>
  <c r="T1310" i="2" s="1"/>
  <c r="AA1309" i="2"/>
  <c r="S1309" i="2"/>
  <c r="R1309" i="2"/>
  <c r="Q1309" i="2"/>
  <c r="Y1309" i="2" s="1" a="1"/>
  <c r="Y1309" i="2" s="1"/>
  <c r="P1309" i="2"/>
  <c r="Z1309" i="2" s="1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A1309" i="2"/>
  <c r="T1309" i="2" s="1"/>
  <c r="AA1308" i="2"/>
  <c r="S1308" i="2"/>
  <c r="R1308" i="2"/>
  <c r="Q1308" i="2"/>
  <c r="Y1308" i="2" s="1" a="1"/>
  <c r="Y1308" i="2" s="1"/>
  <c r="P1308" i="2"/>
  <c r="Z1308" i="2" s="1"/>
  <c r="N1308" i="2"/>
  <c r="M1308" i="2"/>
  <c r="L1308" i="2"/>
  <c r="K1308" i="2"/>
  <c r="X1308" i="2" s="1"/>
  <c r="J1308" i="2"/>
  <c r="I1308" i="2"/>
  <c r="H1308" i="2"/>
  <c r="G1308" i="2"/>
  <c r="F1308" i="2"/>
  <c r="E1308" i="2"/>
  <c r="D1308" i="2"/>
  <c r="C1308" i="2"/>
  <c r="B1308" i="2"/>
  <c r="A1308" i="2"/>
  <c r="T1308" i="2" s="1"/>
  <c r="AA1307" i="2"/>
  <c r="S1307" i="2"/>
  <c r="R1307" i="2"/>
  <c r="Q1307" i="2"/>
  <c r="Y1307" i="2" s="1" a="1"/>
  <c r="Y1307" i="2" s="1"/>
  <c r="P1307" i="2"/>
  <c r="Z1307" i="2" s="1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A1307" i="2"/>
  <c r="T1307" i="2" s="1"/>
  <c r="AA1306" i="2"/>
  <c r="S1306" i="2"/>
  <c r="R1306" i="2"/>
  <c r="Q1306" i="2"/>
  <c r="Y1306" i="2" s="1" a="1"/>
  <c r="Y1306" i="2" s="1"/>
  <c r="P1306" i="2"/>
  <c r="Z1306" i="2" s="1"/>
  <c r="N1306" i="2"/>
  <c r="M1306" i="2"/>
  <c r="L1306" i="2"/>
  <c r="K1306" i="2"/>
  <c r="X1306" i="2" s="1"/>
  <c r="J1306" i="2"/>
  <c r="I1306" i="2"/>
  <c r="H1306" i="2"/>
  <c r="G1306" i="2"/>
  <c r="F1306" i="2"/>
  <c r="E1306" i="2"/>
  <c r="D1306" i="2"/>
  <c r="C1306" i="2"/>
  <c r="B1306" i="2"/>
  <c r="A1306" i="2"/>
  <c r="T1306" i="2" s="1"/>
  <c r="AA1305" i="2"/>
  <c r="S1305" i="2"/>
  <c r="R1305" i="2"/>
  <c r="Q1305" i="2"/>
  <c r="Y1305" i="2" s="1" a="1"/>
  <c r="Y1305" i="2" s="1"/>
  <c r="P1305" i="2"/>
  <c r="Z1305" i="2" s="1"/>
  <c r="N1305" i="2"/>
  <c r="M1305" i="2"/>
  <c r="L1305" i="2"/>
  <c r="K1305" i="2"/>
  <c r="X1305" i="2" s="1"/>
  <c r="J1305" i="2"/>
  <c r="I1305" i="2"/>
  <c r="H1305" i="2"/>
  <c r="G1305" i="2"/>
  <c r="F1305" i="2"/>
  <c r="E1305" i="2"/>
  <c r="D1305" i="2"/>
  <c r="C1305" i="2"/>
  <c r="B1305" i="2"/>
  <c r="A1305" i="2"/>
  <c r="T1305" i="2" s="1"/>
  <c r="AA1304" i="2"/>
  <c r="S1304" i="2"/>
  <c r="R1304" i="2"/>
  <c r="Q1304" i="2"/>
  <c r="Y1304" i="2" s="1" a="1"/>
  <c r="Y1304" i="2" s="1"/>
  <c r="P1304" i="2"/>
  <c r="Z1304" i="2" s="1"/>
  <c r="N1304" i="2"/>
  <c r="M1304" i="2"/>
  <c r="L1304" i="2"/>
  <c r="K1304" i="2"/>
  <c r="X1304" i="2" s="1"/>
  <c r="J1304" i="2"/>
  <c r="I1304" i="2"/>
  <c r="H1304" i="2"/>
  <c r="G1304" i="2"/>
  <c r="F1304" i="2"/>
  <c r="E1304" i="2"/>
  <c r="D1304" i="2"/>
  <c r="C1304" i="2"/>
  <c r="B1304" i="2"/>
  <c r="A1304" i="2"/>
  <c r="T1304" i="2" s="1"/>
  <c r="AA1303" i="2"/>
  <c r="S1303" i="2"/>
  <c r="R1303" i="2"/>
  <c r="Q1303" i="2"/>
  <c r="Y1303" i="2" s="1" a="1"/>
  <c r="Y1303" i="2" s="1"/>
  <c r="P1303" i="2"/>
  <c r="Z1303" i="2" s="1"/>
  <c r="N1303" i="2"/>
  <c r="M1303" i="2"/>
  <c r="L1303" i="2"/>
  <c r="K1303" i="2"/>
  <c r="X1303" i="2" s="1"/>
  <c r="J1303" i="2"/>
  <c r="I1303" i="2"/>
  <c r="H1303" i="2"/>
  <c r="G1303" i="2"/>
  <c r="F1303" i="2"/>
  <c r="E1303" i="2"/>
  <c r="D1303" i="2"/>
  <c r="C1303" i="2"/>
  <c r="B1303" i="2"/>
  <c r="A1303" i="2"/>
  <c r="T1303" i="2" s="1"/>
  <c r="AA1302" i="2"/>
  <c r="S1302" i="2"/>
  <c r="R1302" i="2"/>
  <c r="Q1302" i="2"/>
  <c r="Y1302" i="2" s="1" a="1"/>
  <c r="Y1302" i="2" s="1"/>
  <c r="P1302" i="2"/>
  <c r="Z1302" i="2" s="1"/>
  <c r="N1302" i="2"/>
  <c r="M1302" i="2"/>
  <c r="L1302" i="2"/>
  <c r="K1302" i="2"/>
  <c r="X1302" i="2" s="1"/>
  <c r="J1302" i="2"/>
  <c r="I1302" i="2"/>
  <c r="H1302" i="2"/>
  <c r="G1302" i="2"/>
  <c r="F1302" i="2"/>
  <c r="E1302" i="2"/>
  <c r="D1302" i="2"/>
  <c r="C1302" i="2"/>
  <c r="B1302" i="2"/>
  <c r="A1302" i="2"/>
  <c r="T1302" i="2" s="1"/>
  <c r="AA1301" i="2"/>
  <c r="S1301" i="2"/>
  <c r="R1301" i="2"/>
  <c r="Q1301" i="2"/>
  <c r="Y1301" i="2" s="1" a="1"/>
  <c r="Y1301" i="2" s="1"/>
  <c r="P1301" i="2"/>
  <c r="Z1301" i="2" s="1"/>
  <c r="N1301" i="2"/>
  <c r="M1301" i="2"/>
  <c r="L1301" i="2"/>
  <c r="K1301" i="2"/>
  <c r="X1301" i="2" s="1"/>
  <c r="J1301" i="2"/>
  <c r="I1301" i="2"/>
  <c r="H1301" i="2"/>
  <c r="G1301" i="2"/>
  <c r="F1301" i="2"/>
  <c r="E1301" i="2"/>
  <c r="D1301" i="2"/>
  <c r="C1301" i="2"/>
  <c r="B1301" i="2"/>
  <c r="A1301" i="2"/>
  <c r="T1301" i="2" s="1"/>
  <c r="AA1300" i="2"/>
  <c r="S1300" i="2"/>
  <c r="R1300" i="2"/>
  <c r="Q1300" i="2"/>
  <c r="Y1300" i="2" s="1" a="1"/>
  <c r="Y1300" i="2" s="1"/>
  <c r="P1300" i="2"/>
  <c r="Z1300" i="2" s="1"/>
  <c r="N1300" i="2"/>
  <c r="M1300" i="2"/>
  <c r="L1300" i="2"/>
  <c r="K1300" i="2"/>
  <c r="X1300" i="2" s="1"/>
  <c r="J1300" i="2"/>
  <c r="I1300" i="2"/>
  <c r="H1300" i="2"/>
  <c r="G1300" i="2"/>
  <c r="F1300" i="2"/>
  <c r="E1300" i="2"/>
  <c r="D1300" i="2"/>
  <c r="C1300" i="2"/>
  <c r="B1300" i="2"/>
  <c r="A1300" i="2"/>
  <c r="T1300" i="2" s="1"/>
  <c r="AA1299" i="2"/>
  <c r="S1299" i="2"/>
  <c r="R1299" i="2"/>
  <c r="Q1299" i="2"/>
  <c r="Y1299" i="2" s="1" a="1"/>
  <c r="Y1299" i="2" s="1"/>
  <c r="P1299" i="2"/>
  <c r="Z1299" i="2" s="1"/>
  <c r="N1299" i="2"/>
  <c r="M1299" i="2"/>
  <c r="L1299" i="2"/>
  <c r="K1299" i="2"/>
  <c r="X1299" i="2" s="1"/>
  <c r="J1299" i="2"/>
  <c r="I1299" i="2"/>
  <c r="H1299" i="2"/>
  <c r="G1299" i="2"/>
  <c r="F1299" i="2"/>
  <c r="E1299" i="2"/>
  <c r="D1299" i="2"/>
  <c r="C1299" i="2"/>
  <c r="B1299" i="2"/>
  <c r="A1299" i="2"/>
  <c r="T1299" i="2" s="1"/>
  <c r="AA1298" i="2"/>
  <c r="S1298" i="2"/>
  <c r="R1298" i="2"/>
  <c r="Q1298" i="2"/>
  <c r="Y1298" i="2" s="1" a="1"/>
  <c r="Y1298" i="2" s="1"/>
  <c r="P1298" i="2"/>
  <c r="Z1298" i="2" s="1"/>
  <c r="N1298" i="2"/>
  <c r="M1298" i="2"/>
  <c r="L1298" i="2"/>
  <c r="K1298" i="2"/>
  <c r="X1298" i="2" s="1"/>
  <c r="J1298" i="2"/>
  <c r="I1298" i="2"/>
  <c r="H1298" i="2"/>
  <c r="G1298" i="2"/>
  <c r="F1298" i="2"/>
  <c r="E1298" i="2"/>
  <c r="D1298" i="2"/>
  <c r="C1298" i="2"/>
  <c r="B1298" i="2"/>
  <c r="A1298" i="2"/>
  <c r="T1298" i="2" s="1"/>
  <c r="AA1297" i="2"/>
  <c r="S1297" i="2"/>
  <c r="R1297" i="2"/>
  <c r="Q1297" i="2"/>
  <c r="Y1297" i="2" s="1" a="1"/>
  <c r="Y1297" i="2" s="1"/>
  <c r="P1297" i="2"/>
  <c r="Z1297" i="2" s="1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A1297" i="2"/>
  <c r="T1297" i="2" s="1"/>
  <c r="AA1296" i="2"/>
  <c r="S1296" i="2"/>
  <c r="R1296" i="2"/>
  <c r="Q1296" i="2"/>
  <c r="Y1296" i="2" s="1" a="1"/>
  <c r="Y1296" i="2" s="1"/>
  <c r="P1296" i="2"/>
  <c r="Z1296" i="2" s="1"/>
  <c r="N1296" i="2"/>
  <c r="M1296" i="2"/>
  <c r="L1296" i="2"/>
  <c r="K1296" i="2"/>
  <c r="X1296" i="2" s="1"/>
  <c r="J1296" i="2"/>
  <c r="I1296" i="2"/>
  <c r="H1296" i="2"/>
  <c r="G1296" i="2"/>
  <c r="F1296" i="2"/>
  <c r="E1296" i="2"/>
  <c r="D1296" i="2"/>
  <c r="C1296" i="2"/>
  <c r="B1296" i="2"/>
  <c r="A1296" i="2"/>
  <c r="T1296" i="2" s="1"/>
  <c r="AA1295" i="2"/>
  <c r="S1295" i="2"/>
  <c r="R1295" i="2"/>
  <c r="Q1295" i="2"/>
  <c r="Y1295" i="2" s="1" a="1"/>
  <c r="Y1295" i="2" s="1"/>
  <c r="P1295" i="2"/>
  <c r="Z1295" i="2" s="1"/>
  <c r="N1295" i="2"/>
  <c r="M1295" i="2"/>
  <c r="L1295" i="2"/>
  <c r="K1295" i="2"/>
  <c r="X1295" i="2" s="1"/>
  <c r="J1295" i="2"/>
  <c r="I1295" i="2"/>
  <c r="H1295" i="2"/>
  <c r="G1295" i="2"/>
  <c r="F1295" i="2"/>
  <c r="E1295" i="2"/>
  <c r="D1295" i="2"/>
  <c r="C1295" i="2"/>
  <c r="B1295" i="2"/>
  <c r="A1295" i="2"/>
  <c r="T1295" i="2" s="1"/>
  <c r="AA1294" i="2"/>
  <c r="S1294" i="2"/>
  <c r="R1294" i="2"/>
  <c r="Q1294" i="2"/>
  <c r="Y1294" i="2" s="1" a="1"/>
  <c r="Y1294" i="2" s="1"/>
  <c r="P1294" i="2"/>
  <c r="Z1294" i="2" s="1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A1294" i="2"/>
  <c r="T1294" i="2" s="1"/>
  <c r="AA1293" i="2"/>
  <c r="S1293" i="2"/>
  <c r="R1293" i="2"/>
  <c r="Q1293" i="2"/>
  <c r="Y1293" i="2" s="1" a="1"/>
  <c r="Y1293" i="2" s="1"/>
  <c r="P1293" i="2"/>
  <c r="Z1293" i="2" s="1"/>
  <c r="N1293" i="2"/>
  <c r="M1293" i="2"/>
  <c r="L1293" i="2"/>
  <c r="K1293" i="2"/>
  <c r="X1293" i="2" s="1"/>
  <c r="J1293" i="2"/>
  <c r="I1293" i="2"/>
  <c r="H1293" i="2"/>
  <c r="G1293" i="2"/>
  <c r="F1293" i="2"/>
  <c r="E1293" i="2"/>
  <c r="D1293" i="2"/>
  <c r="C1293" i="2"/>
  <c r="B1293" i="2"/>
  <c r="A1293" i="2"/>
  <c r="T1293" i="2" s="1"/>
  <c r="AA1292" i="2"/>
  <c r="S1292" i="2"/>
  <c r="R1292" i="2"/>
  <c r="Q1292" i="2"/>
  <c r="Y1292" i="2" s="1" a="1"/>
  <c r="Y1292" i="2" s="1"/>
  <c r="P1292" i="2"/>
  <c r="Z1292" i="2" s="1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A1292" i="2"/>
  <c r="T1292" i="2" s="1"/>
  <c r="AA1291" i="2"/>
  <c r="S1291" i="2"/>
  <c r="R1291" i="2"/>
  <c r="Q1291" i="2"/>
  <c r="Y1291" i="2" s="1" a="1"/>
  <c r="Y1291" i="2" s="1"/>
  <c r="P1291" i="2"/>
  <c r="Z1291" i="2" s="1"/>
  <c r="N1291" i="2"/>
  <c r="M1291" i="2"/>
  <c r="L1291" i="2"/>
  <c r="K1291" i="2"/>
  <c r="X1291" i="2" s="1"/>
  <c r="J1291" i="2"/>
  <c r="I1291" i="2"/>
  <c r="H1291" i="2"/>
  <c r="G1291" i="2"/>
  <c r="F1291" i="2"/>
  <c r="E1291" i="2"/>
  <c r="D1291" i="2"/>
  <c r="C1291" i="2"/>
  <c r="B1291" i="2"/>
  <c r="A1291" i="2"/>
  <c r="T1291" i="2" s="1"/>
  <c r="AA1290" i="2"/>
  <c r="S1290" i="2"/>
  <c r="R1290" i="2"/>
  <c r="Q1290" i="2"/>
  <c r="Y1290" i="2" s="1" a="1"/>
  <c r="Y1290" i="2" s="1"/>
  <c r="P1290" i="2"/>
  <c r="Z1290" i="2" s="1"/>
  <c r="N1290" i="2"/>
  <c r="M1290" i="2"/>
  <c r="L1290" i="2"/>
  <c r="K1290" i="2"/>
  <c r="X1290" i="2" s="1"/>
  <c r="J1290" i="2"/>
  <c r="I1290" i="2"/>
  <c r="H1290" i="2"/>
  <c r="G1290" i="2"/>
  <c r="F1290" i="2"/>
  <c r="E1290" i="2"/>
  <c r="D1290" i="2"/>
  <c r="C1290" i="2"/>
  <c r="B1290" i="2"/>
  <c r="A1290" i="2"/>
  <c r="T1290" i="2" s="1"/>
  <c r="AA1289" i="2"/>
  <c r="S1289" i="2"/>
  <c r="R1289" i="2"/>
  <c r="Q1289" i="2"/>
  <c r="Y1289" i="2" s="1" a="1"/>
  <c r="Y1289" i="2" s="1"/>
  <c r="P1289" i="2"/>
  <c r="Z1289" i="2" s="1"/>
  <c r="N1289" i="2"/>
  <c r="M1289" i="2"/>
  <c r="L1289" i="2"/>
  <c r="K1289" i="2"/>
  <c r="X1289" i="2" s="1"/>
  <c r="J1289" i="2"/>
  <c r="I1289" i="2"/>
  <c r="H1289" i="2"/>
  <c r="G1289" i="2"/>
  <c r="F1289" i="2"/>
  <c r="E1289" i="2"/>
  <c r="D1289" i="2"/>
  <c r="C1289" i="2"/>
  <c r="B1289" i="2"/>
  <c r="A1289" i="2"/>
  <c r="T1289" i="2" s="1"/>
  <c r="AA1288" i="2"/>
  <c r="S1288" i="2"/>
  <c r="R1288" i="2"/>
  <c r="Q1288" i="2"/>
  <c r="Y1288" i="2" s="1" a="1"/>
  <c r="Y1288" i="2" s="1"/>
  <c r="P1288" i="2"/>
  <c r="Z1288" i="2" s="1"/>
  <c r="N1288" i="2"/>
  <c r="M1288" i="2"/>
  <c r="L1288" i="2"/>
  <c r="K1288" i="2"/>
  <c r="X1288" i="2" s="1"/>
  <c r="J1288" i="2"/>
  <c r="I1288" i="2"/>
  <c r="H1288" i="2"/>
  <c r="G1288" i="2"/>
  <c r="F1288" i="2"/>
  <c r="E1288" i="2"/>
  <c r="D1288" i="2"/>
  <c r="C1288" i="2"/>
  <c r="B1288" i="2"/>
  <c r="A1288" i="2"/>
  <c r="T1288" i="2" s="1"/>
  <c r="AA1287" i="2"/>
  <c r="S1287" i="2"/>
  <c r="R1287" i="2"/>
  <c r="Q1287" i="2"/>
  <c r="Y1287" i="2" s="1" a="1"/>
  <c r="Y1287" i="2" s="1"/>
  <c r="P1287" i="2"/>
  <c r="Z1287" i="2" s="1"/>
  <c r="N1287" i="2"/>
  <c r="M1287" i="2"/>
  <c r="L1287" i="2"/>
  <c r="K1287" i="2"/>
  <c r="X1287" i="2" s="1"/>
  <c r="J1287" i="2"/>
  <c r="I1287" i="2"/>
  <c r="H1287" i="2"/>
  <c r="G1287" i="2"/>
  <c r="F1287" i="2"/>
  <c r="E1287" i="2"/>
  <c r="D1287" i="2"/>
  <c r="C1287" i="2"/>
  <c r="B1287" i="2"/>
  <c r="A1287" i="2"/>
  <c r="T1287" i="2" s="1"/>
  <c r="AA1286" i="2"/>
  <c r="S1286" i="2"/>
  <c r="R1286" i="2"/>
  <c r="Q1286" i="2"/>
  <c r="Y1286" i="2" s="1" a="1"/>
  <c r="Y1286" i="2" s="1"/>
  <c r="P1286" i="2"/>
  <c r="Z1286" i="2" s="1"/>
  <c r="N1286" i="2"/>
  <c r="M1286" i="2"/>
  <c r="L1286" i="2"/>
  <c r="K1286" i="2"/>
  <c r="X1286" i="2" s="1"/>
  <c r="J1286" i="2"/>
  <c r="I1286" i="2"/>
  <c r="H1286" i="2"/>
  <c r="G1286" i="2"/>
  <c r="F1286" i="2"/>
  <c r="E1286" i="2"/>
  <c r="D1286" i="2"/>
  <c r="C1286" i="2"/>
  <c r="B1286" i="2"/>
  <c r="A1286" i="2"/>
  <c r="T1286" i="2" s="1"/>
  <c r="AA1285" i="2"/>
  <c r="S1285" i="2"/>
  <c r="R1285" i="2"/>
  <c r="Q1285" i="2"/>
  <c r="Y1285" i="2" s="1" a="1"/>
  <c r="Y1285" i="2" s="1"/>
  <c r="P1285" i="2"/>
  <c r="Z1285" i="2" s="1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A1285" i="2"/>
  <c r="T1285" i="2" s="1"/>
  <c r="AA1284" i="2"/>
  <c r="S1284" i="2"/>
  <c r="R1284" i="2"/>
  <c r="Q1284" i="2"/>
  <c r="Y1284" i="2" s="1" a="1"/>
  <c r="Y1284" i="2" s="1"/>
  <c r="P1284" i="2"/>
  <c r="Z1284" i="2" s="1"/>
  <c r="N1284" i="2"/>
  <c r="M1284" i="2"/>
  <c r="L1284" i="2"/>
  <c r="K1284" i="2"/>
  <c r="X1284" i="2" s="1"/>
  <c r="J1284" i="2"/>
  <c r="I1284" i="2"/>
  <c r="H1284" i="2"/>
  <c r="G1284" i="2"/>
  <c r="F1284" i="2"/>
  <c r="E1284" i="2"/>
  <c r="D1284" i="2"/>
  <c r="C1284" i="2"/>
  <c r="B1284" i="2"/>
  <c r="A1284" i="2"/>
  <c r="T1284" i="2" s="1"/>
  <c r="AA1283" i="2"/>
  <c r="S1283" i="2"/>
  <c r="R1283" i="2"/>
  <c r="Q1283" i="2"/>
  <c r="Y1283" i="2" s="1" a="1"/>
  <c r="Y1283" i="2" s="1"/>
  <c r="P1283" i="2"/>
  <c r="Z1283" i="2" s="1"/>
  <c r="N1283" i="2"/>
  <c r="M1283" i="2"/>
  <c r="L1283" i="2"/>
  <c r="K1283" i="2"/>
  <c r="X1283" i="2" s="1"/>
  <c r="J1283" i="2"/>
  <c r="I1283" i="2"/>
  <c r="H1283" i="2"/>
  <c r="G1283" i="2"/>
  <c r="F1283" i="2"/>
  <c r="E1283" i="2"/>
  <c r="D1283" i="2"/>
  <c r="C1283" i="2"/>
  <c r="B1283" i="2"/>
  <c r="A1283" i="2"/>
  <c r="T1283" i="2" s="1"/>
  <c r="AA1282" i="2"/>
  <c r="S1282" i="2"/>
  <c r="R1282" i="2"/>
  <c r="Q1282" i="2"/>
  <c r="Y1282" i="2" s="1" a="1"/>
  <c r="Y1282" i="2" s="1"/>
  <c r="P1282" i="2"/>
  <c r="Z1282" i="2" s="1"/>
  <c r="N1282" i="2"/>
  <c r="M1282" i="2"/>
  <c r="L1282" i="2"/>
  <c r="K1282" i="2"/>
  <c r="X1282" i="2" s="1"/>
  <c r="J1282" i="2"/>
  <c r="I1282" i="2"/>
  <c r="H1282" i="2"/>
  <c r="G1282" i="2"/>
  <c r="F1282" i="2"/>
  <c r="E1282" i="2"/>
  <c r="D1282" i="2"/>
  <c r="C1282" i="2"/>
  <c r="B1282" i="2"/>
  <c r="A1282" i="2"/>
  <c r="T1282" i="2" s="1"/>
  <c r="AA1281" i="2"/>
  <c r="S1281" i="2"/>
  <c r="R1281" i="2"/>
  <c r="Q1281" i="2"/>
  <c r="Y1281" i="2" s="1" a="1"/>
  <c r="Y1281" i="2" s="1"/>
  <c r="P1281" i="2"/>
  <c r="Z1281" i="2" s="1"/>
  <c r="N1281" i="2"/>
  <c r="M1281" i="2"/>
  <c r="L1281" i="2"/>
  <c r="K1281" i="2"/>
  <c r="X1281" i="2" s="1"/>
  <c r="J1281" i="2"/>
  <c r="I1281" i="2"/>
  <c r="H1281" i="2"/>
  <c r="G1281" i="2"/>
  <c r="F1281" i="2"/>
  <c r="E1281" i="2"/>
  <c r="D1281" i="2"/>
  <c r="C1281" i="2"/>
  <c r="B1281" i="2"/>
  <c r="A1281" i="2"/>
  <c r="T1281" i="2" s="1"/>
  <c r="AA1280" i="2"/>
  <c r="S1280" i="2"/>
  <c r="R1280" i="2"/>
  <c r="Q1280" i="2"/>
  <c r="Y1280" i="2" s="1" a="1"/>
  <c r="Y1280" i="2" s="1"/>
  <c r="P1280" i="2"/>
  <c r="Z1280" i="2" s="1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A1280" i="2"/>
  <c r="T1280" i="2" s="1"/>
  <c r="AA1279" i="2"/>
  <c r="S1279" i="2"/>
  <c r="R1279" i="2"/>
  <c r="Q1279" i="2"/>
  <c r="Y1279" i="2" s="1" a="1"/>
  <c r="Y1279" i="2" s="1"/>
  <c r="P1279" i="2"/>
  <c r="Z1279" i="2" s="1"/>
  <c r="N1279" i="2"/>
  <c r="M1279" i="2"/>
  <c r="L1279" i="2"/>
  <c r="K1279" i="2"/>
  <c r="X1279" i="2" s="1"/>
  <c r="J1279" i="2"/>
  <c r="I1279" i="2"/>
  <c r="H1279" i="2"/>
  <c r="G1279" i="2"/>
  <c r="F1279" i="2"/>
  <c r="E1279" i="2"/>
  <c r="D1279" i="2"/>
  <c r="C1279" i="2"/>
  <c r="B1279" i="2"/>
  <c r="A1279" i="2"/>
  <c r="T1279" i="2" s="1"/>
  <c r="AA1278" i="2"/>
  <c r="S1278" i="2"/>
  <c r="R1278" i="2"/>
  <c r="Q1278" i="2"/>
  <c r="Y1278" i="2" s="1" a="1"/>
  <c r="Y1278" i="2" s="1"/>
  <c r="P1278" i="2"/>
  <c r="Z1278" i="2" s="1"/>
  <c r="N1278" i="2"/>
  <c r="M1278" i="2"/>
  <c r="L1278" i="2"/>
  <c r="K1278" i="2"/>
  <c r="X1278" i="2" s="1"/>
  <c r="J1278" i="2"/>
  <c r="I1278" i="2"/>
  <c r="H1278" i="2"/>
  <c r="G1278" i="2"/>
  <c r="F1278" i="2"/>
  <c r="E1278" i="2"/>
  <c r="D1278" i="2"/>
  <c r="C1278" i="2"/>
  <c r="B1278" i="2"/>
  <c r="A1278" i="2"/>
  <c r="T1278" i="2" s="1"/>
  <c r="AA1277" i="2"/>
  <c r="S1277" i="2"/>
  <c r="R1277" i="2"/>
  <c r="Q1277" i="2"/>
  <c r="Y1277" i="2" s="1" a="1"/>
  <c r="Y1277" i="2" s="1"/>
  <c r="P1277" i="2"/>
  <c r="Z1277" i="2" s="1"/>
  <c r="N1277" i="2"/>
  <c r="M1277" i="2"/>
  <c r="L1277" i="2"/>
  <c r="K1277" i="2"/>
  <c r="X1277" i="2" s="1"/>
  <c r="J1277" i="2"/>
  <c r="I1277" i="2"/>
  <c r="H1277" i="2"/>
  <c r="G1277" i="2"/>
  <c r="F1277" i="2"/>
  <c r="E1277" i="2"/>
  <c r="D1277" i="2"/>
  <c r="C1277" i="2"/>
  <c r="B1277" i="2"/>
  <c r="A1277" i="2"/>
  <c r="T1277" i="2" s="1"/>
  <c r="AA1276" i="2"/>
  <c r="S1276" i="2"/>
  <c r="R1276" i="2"/>
  <c r="Q1276" i="2"/>
  <c r="Y1276" i="2" s="1" a="1"/>
  <c r="Y1276" i="2" s="1"/>
  <c r="P1276" i="2"/>
  <c r="Z1276" i="2" s="1"/>
  <c r="N1276" i="2"/>
  <c r="M1276" i="2"/>
  <c r="L1276" i="2"/>
  <c r="K1276" i="2"/>
  <c r="X1276" i="2" s="1"/>
  <c r="J1276" i="2"/>
  <c r="I1276" i="2"/>
  <c r="H1276" i="2"/>
  <c r="G1276" i="2"/>
  <c r="F1276" i="2"/>
  <c r="E1276" i="2"/>
  <c r="D1276" i="2"/>
  <c r="C1276" i="2"/>
  <c r="B1276" i="2"/>
  <c r="A1276" i="2"/>
  <c r="T1276" i="2" s="1"/>
  <c r="AA1275" i="2"/>
  <c r="S1275" i="2"/>
  <c r="R1275" i="2"/>
  <c r="Q1275" i="2"/>
  <c r="Y1275" i="2" s="1" a="1"/>
  <c r="Y1275" i="2" s="1"/>
  <c r="P1275" i="2"/>
  <c r="Z1275" i="2" s="1"/>
  <c r="N1275" i="2"/>
  <c r="M1275" i="2"/>
  <c r="L1275" i="2"/>
  <c r="K1275" i="2"/>
  <c r="X1275" i="2" s="1"/>
  <c r="J1275" i="2"/>
  <c r="I1275" i="2"/>
  <c r="H1275" i="2"/>
  <c r="G1275" i="2"/>
  <c r="F1275" i="2"/>
  <c r="E1275" i="2"/>
  <c r="D1275" i="2"/>
  <c r="C1275" i="2"/>
  <c r="B1275" i="2"/>
  <c r="A1275" i="2"/>
  <c r="T1275" i="2" s="1"/>
  <c r="AA1274" i="2"/>
  <c r="S1274" i="2"/>
  <c r="R1274" i="2"/>
  <c r="Q1274" i="2"/>
  <c r="Y1274" i="2" s="1" a="1"/>
  <c r="Y1274" i="2" s="1"/>
  <c r="P1274" i="2"/>
  <c r="Z1274" i="2" s="1"/>
  <c r="N1274" i="2"/>
  <c r="M1274" i="2"/>
  <c r="L1274" i="2"/>
  <c r="K1274" i="2"/>
  <c r="X1274" i="2" s="1"/>
  <c r="J1274" i="2"/>
  <c r="I1274" i="2"/>
  <c r="H1274" i="2"/>
  <c r="G1274" i="2"/>
  <c r="F1274" i="2"/>
  <c r="E1274" i="2"/>
  <c r="D1274" i="2"/>
  <c r="C1274" i="2"/>
  <c r="B1274" i="2"/>
  <c r="A1274" i="2"/>
  <c r="T1274" i="2" s="1"/>
  <c r="AA1273" i="2"/>
  <c r="S1273" i="2"/>
  <c r="R1273" i="2"/>
  <c r="Q1273" i="2"/>
  <c r="Y1273" i="2" s="1" a="1"/>
  <c r="Y1273" i="2" s="1"/>
  <c r="P1273" i="2"/>
  <c r="Z1273" i="2" s="1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A1273" i="2"/>
  <c r="T1273" i="2" s="1"/>
  <c r="AA1272" i="2"/>
  <c r="S1272" i="2"/>
  <c r="R1272" i="2"/>
  <c r="Q1272" i="2"/>
  <c r="Y1272" i="2" s="1" a="1"/>
  <c r="Y1272" i="2" s="1"/>
  <c r="P1272" i="2"/>
  <c r="Z1272" i="2" s="1"/>
  <c r="N1272" i="2"/>
  <c r="M1272" i="2"/>
  <c r="L1272" i="2"/>
  <c r="K1272" i="2"/>
  <c r="X1272" i="2" s="1"/>
  <c r="J1272" i="2"/>
  <c r="I1272" i="2"/>
  <c r="H1272" i="2"/>
  <c r="G1272" i="2"/>
  <c r="F1272" i="2"/>
  <c r="E1272" i="2"/>
  <c r="D1272" i="2"/>
  <c r="C1272" i="2"/>
  <c r="B1272" i="2"/>
  <c r="A1272" i="2"/>
  <c r="T1272" i="2" s="1"/>
  <c r="AA1271" i="2"/>
  <c r="S1271" i="2"/>
  <c r="R1271" i="2"/>
  <c r="Q1271" i="2"/>
  <c r="Y1271" i="2" s="1" a="1"/>
  <c r="Y1271" i="2" s="1"/>
  <c r="P1271" i="2"/>
  <c r="Z1271" i="2" s="1"/>
  <c r="N1271" i="2"/>
  <c r="M1271" i="2"/>
  <c r="L1271" i="2"/>
  <c r="K1271" i="2"/>
  <c r="X1271" i="2" s="1"/>
  <c r="J1271" i="2"/>
  <c r="I1271" i="2"/>
  <c r="H1271" i="2"/>
  <c r="G1271" i="2"/>
  <c r="F1271" i="2"/>
  <c r="E1271" i="2"/>
  <c r="D1271" i="2"/>
  <c r="C1271" i="2"/>
  <c r="B1271" i="2"/>
  <c r="A1271" i="2"/>
  <c r="T1271" i="2" s="1"/>
  <c r="AA1270" i="2"/>
  <c r="S1270" i="2"/>
  <c r="R1270" i="2"/>
  <c r="Q1270" i="2"/>
  <c r="Y1270" i="2" s="1" a="1"/>
  <c r="Y1270" i="2" s="1"/>
  <c r="P1270" i="2"/>
  <c r="Z1270" i="2" s="1"/>
  <c r="N1270" i="2"/>
  <c r="M1270" i="2"/>
  <c r="L1270" i="2"/>
  <c r="K1270" i="2"/>
  <c r="X1270" i="2" s="1"/>
  <c r="J1270" i="2"/>
  <c r="I1270" i="2"/>
  <c r="H1270" i="2"/>
  <c r="G1270" i="2"/>
  <c r="F1270" i="2"/>
  <c r="E1270" i="2"/>
  <c r="D1270" i="2"/>
  <c r="C1270" i="2"/>
  <c r="B1270" i="2"/>
  <c r="A1270" i="2"/>
  <c r="T1270" i="2" s="1"/>
  <c r="AA1269" i="2"/>
  <c r="S1269" i="2"/>
  <c r="R1269" i="2"/>
  <c r="Q1269" i="2"/>
  <c r="Y1269" i="2" s="1" a="1"/>
  <c r="Y1269" i="2" s="1"/>
  <c r="P1269" i="2"/>
  <c r="Z1269" i="2" s="1"/>
  <c r="N1269" i="2"/>
  <c r="M1269" i="2"/>
  <c r="L1269" i="2"/>
  <c r="K1269" i="2"/>
  <c r="X1269" i="2" s="1"/>
  <c r="J1269" i="2"/>
  <c r="I1269" i="2"/>
  <c r="H1269" i="2"/>
  <c r="G1269" i="2"/>
  <c r="F1269" i="2"/>
  <c r="E1269" i="2"/>
  <c r="D1269" i="2"/>
  <c r="C1269" i="2"/>
  <c r="B1269" i="2"/>
  <c r="A1269" i="2"/>
  <c r="T1269" i="2" s="1"/>
  <c r="AA1268" i="2"/>
  <c r="S1268" i="2"/>
  <c r="R1268" i="2"/>
  <c r="Q1268" i="2"/>
  <c r="Y1268" i="2" s="1" a="1"/>
  <c r="Y1268" i="2" s="1"/>
  <c r="P1268" i="2"/>
  <c r="Z1268" i="2" s="1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A1268" i="2"/>
  <c r="T1268" i="2" s="1"/>
  <c r="AA1267" i="2"/>
  <c r="S1267" i="2"/>
  <c r="R1267" i="2"/>
  <c r="Q1267" i="2"/>
  <c r="Y1267" i="2" s="1" a="1"/>
  <c r="Y1267" i="2" s="1"/>
  <c r="P1267" i="2"/>
  <c r="Z1267" i="2" s="1"/>
  <c r="N1267" i="2"/>
  <c r="M1267" i="2"/>
  <c r="L1267" i="2"/>
  <c r="K1267" i="2"/>
  <c r="X1267" i="2" s="1"/>
  <c r="J1267" i="2"/>
  <c r="I1267" i="2"/>
  <c r="H1267" i="2"/>
  <c r="G1267" i="2"/>
  <c r="F1267" i="2"/>
  <c r="E1267" i="2"/>
  <c r="D1267" i="2"/>
  <c r="C1267" i="2"/>
  <c r="B1267" i="2"/>
  <c r="A1267" i="2"/>
  <c r="T1267" i="2" s="1"/>
  <c r="AA1266" i="2"/>
  <c r="S1266" i="2"/>
  <c r="R1266" i="2"/>
  <c r="Q1266" i="2"/>
  <c r="Y1266" i="2" s="1" a="1"/>
  <c r="Y1266" i="2" s="1"/>
  <c r="P1266" i="2"/>
  <c r="Z1266" i="2" s="1"/>
  <c r="N1266" i="2"/>
  <c r="M1266" i="2"/>
  <c r="L1266" i="2"/>
  <c r="K1266" i="2"/>
  <c r="X1266" i="2" s="1"/>
  <c r="J1266" i="2"/>
  <c r="I1266" i="2"/>
  <c r="H1266" i="2"/>
  <c r="G1266" i="2"/>
  <c r="F1266" i="2"/>
  <c r="E1266" i="2"/>
  <c r="D1266" i="2"/>
  <c r="C1266" i="2"/>
  <c r="B1266" i="2"/>
  <c r="A1266" i="2"/>
  <c r="T1266" i="2" s="1"/>
  <c r="AA1265" i="2"/>
  <c r="S1265" i="2"/>
  <c r="R1265" i="2"/>
  <c r="Q1265" i="2"/>
  <c r="Y1265" i="2" s="1" a="1"/>
  <c r="Y1265" i="2" s="1"/>
  <c r="P1265" i="2"/>
  <c r="Z1265" i="2" s="1"/>
  <c r="N1265" i="2"/>
  <c r="M1265" i="2"/>
  <c r="L1265" i="2"/>
  <c r="K1265" i="2"/>
  <c r="X1265" i="2" s="1"/>
  <c r="J1265" i="2"/>
  <c r="I1265" i="2"/>
  <c r="H1265" i="2"/>
  <c r="G1265" i="2"/>
  <c r="F1265" i="2"/>
  <c r="E1265" i="2"/>
  <c r="D1265" i="2"/>
  <c r="C1265" i="2"/>
  <c r="B1265" i="2"/>
  <c r="A1265" i="2"/>
  <c r="T1265" i="2" s="1"/>
  <c r="AA1264" i="2"/>
  <c r="S1264" i="2"/>
  <c r="R1264" i="2"/>
  <c r="Q1264" i="2"/>
  <c r="Y1264" i="2" s="1" a="1"/>
  <c r="Y1264" i="2" s="1"/>
  <c r="P1264" i="2"/>
  <c r="Z1264" i="2" s="1"/>
  <c r="N1264" i="2"/>
  <c r="M1264" i="2"/>
  <c r="L1264" i="2"/>
  <c r="K1264" i="2"/>
  <c r="X1264" i="2" s="1"/>
  <c r="J1264" i="2"/>
  <c r="I1264" i="2"/>
  <c r="H1264" i="2"/>
  <c r="G1264" i="2"/>
  <c r="F1264" i="2"/>
  <c r="E1264" i="2"/>
  <c r="D1264" i="2"/>
  <c r="C1264" i="2"/>
  <c r="B1264" i="2"/>
  <c r="A1264" i="2"/>
  <c r="T1264" i="2" s="1"/>
  <c r="AA1263" i="2"/>
  <c r="S1263" i="2"/>
  <c r="R1263" i="2"/>
  <c r="Q1263" i="2"/>
  <c r="Y1263" i="2" s="1" a="1"/>
  <c r="Y1263" i="2" s="1"/>
  <c r="P1263" i="2"/>
  <c r="Z1263" i="2" s="1"/>
  <c r="N1263" i="2"/>
  <c r="M1263" i="2"/>
  <c r="L1263" i="2"/>
  <c r="K1263" i="2"/>
  <c r="X1263" i="2" s="1"/>
  <c r="J1263" i="2"/>
  <c r="I1263" i="2"/>
  <c r="H1263" i="2"/>
  <c r="G1263" i="2"/>
  <c r="F1263" i="2"/>
  <c r="E1263" i="2"/>
  <c r="D1263" i="2"/>
  <c r="C1263" i="2"/>
  <c r="B1263" i="2"/>
  <c r="A1263" i="2"/>
  <c r="T1263" i="2" s="1"/>
  <c r="AA1262" i="2"/>
  <c r="S1262" i="2"/>
  <c r="R1262" i="2"/>
  <c r="Q1262" i="2"/>
  <c r="Y1262" i="2" s="1" a="1"/>
  <c r="Y1262" i="2" s="1"/>
  <c r="P1262" i="2"/>
  <c r="Z1262" i="2" s="1"/>
  <c r="N1262" i="2"/>
  <c r="M1262" i="2"/>
  <c r="L1262" i="2"/>
  <c r="K1262" i="2"/>
  <c r="X1262" i="2" s="1"/>
  <c r="J1262" i="2"/>
  <c r="I1262" i="2"/>
  <c r="H1262" i="2"/>
  <c r="G1262" i="2"/>
  <c r="F1262" i="2"/>
  <c r="E1262" i="2"/>
  <c r="D1262" i="2"/>
  <c r="C1262" i="2"/>
  <c r="B1262" i="2"/>
  <c r="A1262" i="2"/>
  <c r="T1262" i="2" s="1"/>
  <c r="AA1261" i="2"/>
  <c r="S1261" i="2"/>
  <c r="R1261" i="2"/>
  <c r="Q1261" i="2"/>
  <c r="Y1261" i="2" s="1" a="1"/>
  <c r="Y1261" i="2" s="1"/>
  <c r="P1261" i="2"/>
  <c r="Z1261" i="2" s="1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A1261" i="2"/>
  <c r="T1261" i="2" s="1"/>
  <c r="AA1260" i="2"/>
  <c r="S1260" i="2"/>
  <c r="R1260" i="2"/>
  <c r="Q1260" i="2"/>
  <c r="Y1260" i="2" s="1" a="1"/>
  <c r="Y1260" i="2" s="1"/>
  <c r="P1260" i="2"/>
  <c r="Z1260" i="2" s="1"/>
  <c r="N1260" i="2"/>
  <c r="M1260" i="2"/>
  <c r="L1260" i="2"/>
  <c r="K1260" i="2"/>
  <c r="X1260" i="2" s="1"/>
  <c r="J1260" i="2"/>
  <c r="I1260" i="2"/>
  <c r="H1260" i="2"/>
  <c r="G1260" i="2"/>
  <c r="F1260" i="2"/>
  <c r="E1260" i="2"/>
  <c r="D1260" i="2"/>
  <c r="C1260" i="2"/>
  <c r="B1260" i="2"/>
  <c r="A1260" i="2"/>
  <c r="T1260" i="2" s="1"/>
  <c r="AA1259" i="2"/>
  <c r="S1259" i="2"/>
  <c r="R1259" i="2"/>
  <c r="Q1259" i="2"/>
  <c r="Y1259" i="2" s="1" a="1"/>
  <c r="Y1259" i="2" s="1"/>
  <c r="P1259" i="2"/>
  <c r="Z1259" i="2" s="1"/>
  <c r="N1259" i="2"/>
  <c r="M1259" i="2"/>
  <c r="L1259" i="2"/>
  <c r="K1259" i="2"/>
  <c r="X1259" i="2" s="1"/>
  <c r="J1259" i="2"/>
  <c r="I1259" i="2"/>
  <c r="H1259" i="2"/>
  <c r="G1259" i="2"/>
  <c r="F1259" i="2"/>
  <c r="E1259" i="2"/>
  <c r="D1259" i="2"/>
  <c r="C1259" i="2"/>
  <c r="B1259" i="2"/>
  <c r="A1259" i="2"/>
  <c r="T1259" i="2" s="1"/>
  <c r="AA1258" i="2"/>
  <c r="S1258" i="2"/>
  <c r="R1258" i="2"/>
  <c r="Q1258" i="2"/>
  <c r="Y1258" i="2" s="1" a="1"/>
  <c r="Y1258" i="2" s="1"/>
  <c r="P1258" i="2"/>
  <c r="Z1258" i="2" s="1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A1258" i="2"/>
  <c r="T1258" i="2" s="1"/>
  <c r="AA1257" i="2"/>
  <c r="S1257" i="2"/>
  <c r="R1257" i="2"/>
  <c r="Q1257" i="2"/>
  <c r="Y1257" i="2" s="1" a="1"/>
  <c r="Y1257" i="2" s="1"/>
  <c r="P1257" i="2"/>
  <c r="Z1257" i="2" s="1"/>
  <c r="N1257" i="2"/>
  <c r="M1257" i="2"/>
  <c r="L1257" i="2"/>
  <c r="K1257" i="2"/>
  <c r="X1257" i="2" s="1"/>
  <c r="J1257" i="2"/>
  <c r="I1257" i="2"/>
  <c r="H1257" i="2"/>
  <c r="G1257" i="2"/>
  <c r="F1257" i="2"/>
  <c r="E1257" i="2"/>
  <c r="D1257" i="2"/>
  <c r="C1257" i="2"/>
  <c r="B1257" i="2"/>
  <c r="A1257" i="2"/>
  <c r="T1257" i="2" s="1"/>
  <c r="AA1256" i="2"/>
  <c r="S1256" i="2"/>
  <c r="R1256" i="2"/>
  <c r="Q1256" i="2"/>
  <c r="Y1256" i="2" s="1" a="1"/>
  <c r="Y1256" i="2" s="1"/>
  <c r="P1256" i="2"/>
  <c r="Z1256" i="2" s="1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A1256" i="2"/>
  <c r="T1256" i="2" s="1"/>
  <c r="AA1255" i="2"/>
  <c r="S1255" i="2"/>
  <c r="R1255" i="2"/>
  <c r="Q1255" i="2"/>
  <c r="Y1255" i="2" s="1" a="1"/>
  <c r="Y1255" i="2" s="1"/>
  <c r="P1255" i="2"/>
  <c r="Z1255" i="2" s="1"/>
  <c r="N1255" i="2"/>
  <c r="M1255" i="2"/>
  <c r="L1255" i="2"/>
  <c r="K1255" i="2"/>
  <c r="X1255" i="2" s="1"/>
  <c r="J1255" i="2"/>
  <c r="I1255" i="2"/>
  <c r="H1255" i="2"/>
  <c r="G1255" i="2"/>
  <c r="F1255" i="2"/>
  <c r="E1255" i="2"/>
  <c r="D1255" i="2"/>
  <c r="C1255" i="2"/>
  <c r="B1255" i="2"/>
  <c r="A1255" i="2"/>
  <c r="T1255" i="2" s="1"/>
  <c r="AA1254" i="2"/>
  <c r="S1254" i="2"/>
  <c r="R1254" i="2"/>
  <c r="Q1254" i="2"/>
  <c r="Y1254" i="2" s="1" a="1"/>
  <c r="Y1254" i="2" s="1"/>
  <c r="P1254" i="2"/>
  <c r="Z1254" i="2" s="1"/>
  <c r="N1254" i="2"/>
  <c r="M1254" i="2"/>
  <c r="L1254" i="2"/>
  <c r="K1254" i="2"/>
  <c r="X1254" i="2" s="1"/>
  <c r="J1254" i="2"/>
  <c r="I1254" i="2"/>
  <c r="H1254" i="2"/>
  <c r="G1254" i="2"/>
  <c r="F1254" i="2"/>
  <c r="E1254" i="2"/>
  <c r="D1254" i="2"/>
  <c r="C1254" i="2"/>
  <c r="B1254" i="2"/>
  <c r="A1254" i="2"/>
  <c r="T1254" i="2" s="1"/>
  <c r="AA1253" i="2"/>
  <c r="S1253" i="2"/>
  <c r="R1253" i="2"/>
  <c r="Q1253" i="2"/>
  <c r="Y1253" i="2" s="1" a="1"/>
  <c r="Y1253" i="2" s="1"/>
  <c r="P1253" i="2"/>
  <c r="Z1253" i="2" s="1"/>
  <c r="N1253" i="2"/>
  <c r="M1253" i="2"/>
  <c r="L1253" i="2"/>
  <c r="K1253" i="2"/>
  <c r="X1253" i="2" s="1"/>
  <c r="J1253" i="2"/>
  <c r="I1253" i="2"/>
  <c r="H1253" i="2"/>
  <c r="G1253" i="2"/>
  <c r="F1253" i="2"/>
  <c r="E1253" i="2"/>
  <c r="D1253" i="2"/>
  <c r="C1253" i="2"/>
  <c r="B1253" i="2"/>
  <c r="A1253" i="2"/>
  <c r="T1253" i="2" s="1"/>
  <c r="AA1252" i="2"/>
  <c r="S1252" i="2"/>
  <c r="R1252" i="2"/>
  <c r="Q1252" i="2"/>
  <c r="Y1252" i="2" s="1" a="1"/>
  <c r="Y1252" i="2" s="1"/>
  <c r="P1252" i="2"/>
  <c r="Z1252" i="2" s="1"/>
  <c r="N1252" i="2"/>
  <c r="M1252" i="2"/>
  <c r="L1252" i="2"/>
  <c r="K1252" i="2"/>
  <c r="X1252" i="2" s="1"/>
  <c r="J1252" i="2"/>
  <c r="I1252" i="2"/>
  <c r="H1252" i="2"/>
  <c r="G1252" i="2"/>
  <c r="F1252" i="2"/>
  <c r="E1252" i="2"/>
  <c r="D1252" i="2"/>
  <c r="C1252" i="2"/>
  <c r="B1252" i="2"/>
  <c r="A1252" i="2"/>
  <c r="T1252" i="2" s="1"/>
  <c r="AA1251" i="2"/>
  <c r="S1251" i="2"/>
  <c r="R1251" i="2"/>
  <c r="Q1251" i="2"/>
  <c r="Y1251" i="2" s="1" a="1"/>
  <c r="Y1251" i="2" s="1"/>
  <c r="P1251" i="2"/>
  <c r="Z1251" i="2" s="1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A1251" i="2"/>
  <c r="T1251" i="2" s="1"/>
  <c r="AA1250" i="2"/>
  <c r="S1250" i="2"/>
  <c r="R1250" i="2"/>
  <c r="Q1250" i="2"/>
  <c r="Y1250" i="2" s="1" a="1"/>
  <c r="Y1250" i="2" s="1"/>
  <c r="P1250" i="2"/>
  <c r="Z1250" i="2" s="1"/>
  <c r="N1250" i="2"/>
  <c r="M1250" i="2"/>
  <c r="L1250" i="2"/>
  <c r="K1250" i="2"/>
  <c r="X1250" i="2" s="1"/>
  <c r="J1250" i="2"/>
  <c r="I1250" i="2"/>
  <c r="H1250" i="2"/>
  <c r="G1250" i="2"/>
  <c r="F1250" i="2"/>
  <c r="E1250" i="2"/>
  <c r="D1250" i="2"/>
  <c r="C1250" i="2"/>
  <c r="B1250" i="2"/>
  <c r="A1250" i="2"/>
  <c r="T1250" i="2" s="1"/>
  <c r="AA1249" i="2"/>
  <c r="S1249" i="2"/>
  <c r="R1249" i="2"/>
  <c r="Q1249" i="2"/>
  <c r="Y1249" i="2" s="1" a="1"/>
  <c r="Y1249" i="2" s="1"/>
  <c r="P1249" i="2"/>
  <c r="Z1249" i="2" s="1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A1249" i="2"/>
  <c r="T1249" i="2" s="1"/>
  <c r="AA1248" i="2"/>
  <c r="S1248" i="2"/>
  <c r="R1248" i="2"/>
  <c r="Q1248" i="2"/>
  <c r="Y1248" i="2" s="1" a="1"/>
  <c r="Y1248" i="2" s="1"/>
  <c r="P1248" i="2"/>
  <c r="Z1248" i="2" s="1"/>
  <c r="N1248" i="2"/>
  <c r="M1248" i="2"/>
  <c r="L1248" i="2"/>
  <c r="K1248" i="2"/>
  <c r="X1248" i="2" s="1"/>
  <c r="J1248" i="2"/>
  <c r="I1248" i="2"/>
  <c r="H1248" i="2"/>
  <c r="G1248" i="2"/>
  <c r="F1248" i="2"/>
  <c r="E1248" i="2"/>
  <c r="D1248" i="2"/>
  <c r="C1248" i="2"/>
  <c r="B1248" i="2"/>
  <c r="A1248" i="2"/>
  <c r="T1248" i="2" s="1"/>
  <c r="AA1247" i="2"/>
  <c r="S1247" i="2"/>
  <c r="R1247" i="2"/>
  <c r="Q1247" i="2"/>
  <c r="Y1247" i="2" s="1" a="1"/>
  <c r="Y1247" i="2" s="1"/>
  <c r="P1247" i="2"/>
  <c r="Z1247" i="2" s="1"/>
  <c r="N1247" i="2"/>
  <c r="M1247" i="2"/>
  <c r="L1247" i="2"/>
  <c r="K1247" i="2"/>
  <c r="X1247" i="2" s="1"/>
  <c r="J1247" i="2"/>
  <c r="I1247" i="2"/>
  <c r="H1247" i="2"/>
  <c r="G1247" i="2"/>
  <c r="F1247" i="2"/>
  <c r="E1247" i="2"/>
  <c r="D1247" i="2"/>
  <c r="C1247" i="2"/>
  <c r="B1247" i="2"/>
  <c r="A1247" i="2"/>
  <c r="T1247" i="2" s="1"/>
  <c r="AA1246" i="2"/>
  <c r="S1246" i="2"/>
  <c r="R1246" i="2"/>
  <c r="Q1246" i="2"/>
  <c r="Y1246" i="2" s="1" a="1"/>
  <c r="Y1246" i="2" s="1"/>
  <c r="P1246" i="2"/>
  <c r="Z1246" i="2" s="1"/>
  <c r="N1246" i="2"/>
  <c r="M1246" i="2"/>
  <c r="L1246" i="2"/>
  <c r="K1246" i="2"/>
  <c r="X1246" i="2" s="1"/>
  <c r="J1246" i="2"/>
  <c r="I1246" i="2"/>
  <c r="H1246" i="2"/>
  <c r="G1246" i="2"/>
  <c r="F1246" i="2"/>
  <c r="E1246" i="2"/>
  <c r="D1246" i="2"/>
  <c r="C1246" i="2"/>
  <c r="B1246" i="2"/>
  <c r="A1246" i="2"/>
  <c r="T1246" i="2" s="1"/>
  <c r="AA1245" i="2"/>
  <c r="S1245" i="2"/>
  <c r="R1245" i="2"/>
  <c r="Q1245" i="2"/>
  <c r="Y1245" i="2" s="1" a="1"/>
  <c r="Y1245" i="2" s="1"/>
  <c r="P1245" i="2"/>
  <c r="Z1245" i="2" s="1"/>
  <c r="N1245" i="2"/>
  <c r="M1245" i="2"/>
  <c r="L1245" i="2"/>
  <c r="K1245" i="2"/>
  <c r="X1245" i="2" s="1"/>
  <c r="J1245" i="2"/>
  <c r="I1245" i="2"/>
  <c r="H1245" i="2"/>
  <c r="G1245" i="2"/>
  <c r="F1245" i="2"/>
  <c r="E1245" i="2"/>
  <c r="D1245" i="2"/>
  <c r="C1245" i="2"/>
  <c r="B1245" i="2"/>
  <c r="A1245" i="2"/>
  <c r="T1245" i="2" s="1"/>
  <c r="AA1244" i="2"/>
  <c r="S1244" i="2"/>
  <c r="R1244" i="2"/>
  <c r="Q1244" i="2"/>
  <c r="Y1244" i="2" s="1" a="1"/>
  <c r="Y1244" i="2" s="1"/>
  <c r="P1244" i="2"/>
  <c r="Z1244" i="2" s="1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A1244" i="2"/>
  <c r="T1244" i="2" s="1"/>
  <c r="AA1243" i="2"/>
  <c r="S1243" i="2"/>
  <c r="R1243" i="2"/>
  <c r="Q1243" i="2"/>
  <c r="Y1243" i="2" s="1" a="1"/>
  <c r="Y1243" i="2" s="1"/>
  <c r="P1243" i="2"/>
  <c r="Z1243" i="2" s="1"/>
  <c r="N1243" i="2"/>
  <c r="M1243" i="2"/>
  <c r="L1243" i="2"/>
  <c r="K1243" i="2"/>
  <c r="X1243" i="2" s="1"/>
  <c r="J1243" i="2"/>
  <c r="I1243" i="2"/>
  <c r="H1243" i="2"/>
  <c r="G1243" i="2"/>
  <c r="F1243" i="2"/>
  <c r="E1243" i="2"/>
  <c r="D1243" i="2"/>
  <c r="C1243" i="2"/>
  <c r="B1243" i="2"/>
  <c r="A1243" i="2"/>
  <c r="T1243" i="2" s="1"/>
  <c r="AA1242" i="2"/>
  <c r="S1242" i="2"/>
  <c r="R1242" i="2"/>
  <c r="Q1242" i="2"/>
  <c r="Y1242" i="2" s="1" a="1"/>
  <c r="Y1242" i="2" s="1"/>
  <c r="P1242" i="2"/>
  <c r="Z1242" i="2" s="1"/>
  <c r="N1242" i="2"/>
  <c r="M1242" i="2"/>
  <c r="L1242" i="2"/>
  <c r="K1242" i="2"/>
  <c r="X1242" i="2" s="1"/>
  <c r="J1242" i="2"/>
  <c r="I1242" i="2"/>
  <c r="H1242" i="2"/>
  <c r="G1242" i="2"/>
  <c r="F1242" i="2"/>
  <c r="E1242" i="2"/>
  <c r="D1242" i="2"/>
  <c r="C1242" i="2"/>
  <c r="B1242" i="2"/>
  <c r="A1242" i="2"/>
  <c r="T1242" i="2" s="1"/>
  <c r="AA1241" i="2"/>
  <c r="S1241" i="2"/>
  <c r="R1241" i="2"/>
  <c r="Q1241" i="2"/>
  <c r="Y1241" i="2" s="1" a="1"/>
  <c r="Y1241" i="2" s="1"/>
  <c r="P1241" i="2"/>
  <c r="Z1241" i="2" s="1"/>
  <c r="N1241" i="2"/>
  <c r="M1241" i="2"/>
  <c r="L1241" i="2"/>
  <c r="K1241" i="2"/>
  <c r="X1241" i="2" s="1"/>
  <c r="J1241" i="2"/>
  <c r="I1241" i="2"/>
  <c r="H1241" i="2"/>
  <c r="G1241" i="2"/>
  <c r="F1241" i="2"/>
  <c r="E1241" i="2"/>
  <c r="D1241" i="2"/>
  <c r="C1241" i="2"/>
  <c r="B1241" i="2"/>
  <c r="A1241" i="2"/>
  <c r="T1241" i="2" s="1"/>
  <c r="AA1240" i="2"/>
  <c r="S1240" i="2"/>
  <c r="R1240" i="2"/>
  <c r="Q1240" i="2"/>
  <c r="Y1240" i="2" s="1" a="1"/>
  <c r="Y1240" i="2" s="1"/>
  <c r="P1240" i="2"/>
  <c r="Z1240" i="2" s="1"/>
  <c r="N1240" i="2"/>
  <c r="M1240" i="2"/>
  <c r="L1240" i="2"/>
  <c r="K1240" i="2"/>
  <c r="X1240" i="2" s="1"/>
  <c r="J1240" i="2"/>
  <c r="I1240" i="2"/>
  <c r="H1240" i="2"/>
  <c r="G1240" i="2"/>
  <c r="F1240" i="2"/>
  <c r="E1240" i="2"/>
  <c r="D1240" i="2"/>
  <c r="C1240" i="2"/>
  <c r="B1240" i="2"/>
  <c r="A1240" i="2"/>
  <c r="T1240" i="2" s="1"/>
  <c r="AA1239" i="2"/>
  <c r="S1239" i="2"/>
  <c r="R1239" i="2"/>
  <c r="Q1239" i="2"/>
  <c r="Y1239" i="2" s="1" a="1"/>
  <c r="Y1239" i="2" s="1"/>
  <c r="P1239" i="2"/>
  <c r="Z1239" i="2" s="1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A1239" i="2"/>
  <c r="T1239" i="2" s="1"/>
  <c r="AA1238" i="2"/>
  <c r="S1238" i="2"/>
  <c r="R1238" i="2"/>
  <c r="Q1238" i="2"/>
  <c r="Y1238" i="2" s="1" a="1"/>
  <c r="Y1238" i="2" s="1"/>
  <c r="P1238" i="2"/>
  <c r="Z1238" i="2" s="1"/>
  <c r="N1238" i="2"/>
  <c r="M1238" i="2"/>
  <c r="L1238" i="2"/>
  <c r="K1238" i="2"/>
  <c r="X1238" i="2" s="1"/>
  <c r="J1238" i="2"/>
  <c r="I1238" i="2"/>
  <c r="H1238" i="2"/>
  <c r="G1238" i="2"/>
  <c r="F1238" i="2"/>
  <c r="E1238" i="2"/>
  <c r="D1238" i="2"/>
  <c r="C1238" i="2"/>
  <c r="B1238" i="2"/>
  <c r="A1238" i="2"/>
  <c r="T1238" i="2" s="1"/>
  <c r="AA1237" i="2"/>
  <c r="S1237" i="2"/>
  <c r="R1237" i="2"/>
  <c r="Q1237" i="2"/>
  <c r="Y1237" i="2" s="1" a="1"/>
  <c r="Y1237" i="2" s="1"/>
  <c r="P1237" i="2"/>
  <c r="Z1237" i="2" s="1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A1237" i="2"/>
  <c r="T1237" i="2" s="1"/>
  <c r="AA1236" i="2"/>
  <c r="S1236" i="2"/>
  <c r="R1236" i="2"/>
  <c r="Q1236" i="2"/>
  <c r="Y1236" i="2" s="1" a="1"/>
  <c r="Y1236" i="2" s="1"/>
  <c r="P1236" i="2"/>
  <c r="Z1236" i="2" s="1"/>
  <c r="N1236" i="2"/>
  <c r="M1236" i="2"/>
  <c r="L1236" i="2"/>
  <c r="K1236" i="2"/>
  <c r="X1236" i="2" s="1"/>
  <c r="J1236" i="2"/>
  <c r="I1236" i="2"/>
  <c r="H1236" i="2"/>
  <c r="G1236" i="2"/>
  <c r="F1236" i="2"/>
  <c r="E1236" i="2"/>
  <c r="D1236" i="2"/>
  <c r="C1236" i="2"/>
  <c r="B1236" i="2"/>
  <c r="A1236" i="2"/>
  <c r="T1236" i="2" s="1"/>
  <c r="AA1235" i="2"/>
  <c r="S1235" i="2"/>
  <c r="R1235" i="2"/>
  <c r="Q1235" i="2"/>
  <c r="Y1235" i="2" s="1" a="1"/>
  <c r="Y1235" i="2" s="1"/>
  <c r="P1235" i="2"/>
  <c r="Z1235" i="2" s="1"/>
  <c r="N1235" i="2"/>
  <c r="M1235" i="2"/>
  <c r="L1235" i="2"/>
  <c r="K1235" i="2"/>
  <c r="X1235" i="2" s="1"/>
  <c r="J1235" i="2"/>
  <c r="I1235" i="2"/>
  <c r="H1235" i="2"/>
  <c r="G1235" i="2"/>
  <c r="F1235" i="2"/>
  <c r="E1235" i="2"/>
  <c r="D1235" i="2"/>
  <c r="C1235" i="2"/>
  <c r="B1235" i="2"/>
  <c r="A1235" i="2"/>
  <c r="T1235" i="2" s="1"/>
  <c r="AA1234" i="2"/>
  <c r="S1234" i="2"/>
  <c r="R1234" i="2"/>
  <c r="Q1234" i="2"/>
  <c r="Y1234" i="2" s="1" a="1"/>
  <c r="Y1234" i="2" s="1"/>
  <c r="P1234" i="2"/>
  <c r="Z1234" i="2" s="1"/>
  <c r="N1234" i="2"/>
  <c r="M1234" i="2"/>
  <c r="L1234" i="2"/>
  <c r="K1234" i="2"/>
  <c r="X1234" i="2" s="1"/>
  <c r="J1234" i="2"/>
  <c r="I1234" i="2"/>
  <c r="H1234" i="2"/>
  <c r="G1234" i="2"/>
  <c r="F1234" i="2"/>
  <c r="E1234" i="2"/>
  <c r="D1234" i="2"/>
  <c r="C1234" i="2"/>
  <c r="B1234" i="2"/>
  <c r="A1234" i="2"/>
  <c r="T1234" i="2" s="1"/>
  <c r="AA1233" i="2"/>
  <c r="S1233" i="2"/>
  <c r="R1233" i="2"/>
  <c r="Q1233" i="2"/>
  <c r="Y1233" i="2" s="1" a="1"/>
  <c r="Y1233" i="2" s="1"/>
  <c r="P1233" i="2"/>
  <c r="Z1233" i="2" s="1"/>
  <c r="N1233" i="2"/>
  <c r="M1233" i="2"/>
  <c r="L1233" i="2"/>
  <c r="K1233" i="2"/>
  <c r="X1233" i="2" s="1"/>
  <c r="J1233" i="2"/>
  <c r="I1233" i="2"/>
  <c r="H1233" i="2"/>
  <c r="G1233" i="2"/>
  <c r="F1233" i="2"/>
  <c r="E1233" i="2"/>
  <c r="D1233" i="2"/>
  <c r="C1233" i="2"/>
  <c r="B1233" i="2"/>
  <c r="A1233" i="2"/>
  <c r="T1233" i="2" s="1"/>
  <c r="AA1232" i="2"/>
  <c r="S1232" i="2"/>
  <c r="R1232" i="2"/>
  <c r="Q1232" i="2"/>
  <c r="Y1232" i="2" s="1" a="1"/>
  <c r="Y1232" i="2" s="1"/>
  <c r="P1232" i="2"/>
  <c r="Z1232" i="2" s="1"/>
  <c r="N1232" i="2"/>
  <c r="M1232" i="2"/>
  <c r="L1232" i="2"/>
  <c r="K1232" i="2"/>
  <c r="X1232" i="2" s="1"/>
  <c r="J1232" i="2"/>
  <c r="I1232" i="2"/>
  <c r="H1232" i="2"/>
  <c r="G1232" i="2"/>
  <c r="F1232" i="2"/>
  <c r="E1232" i="2"/>
  <c r="D1232" i="2"/>
  <c r="C1232" i="2"/>
  <c r="B1232" i="2"/>
  <c r="A1232" i="2"/>
  <c r="T1232" i="2" s="1"/>
  <c r="AA1231" i="2"/>
  <c r="S1231" i="2"/>
  <c r="R1231" i="2"/>
  <c r="Q1231" i="2"/>
  <c r="Y1231" i="2" s="1" a="1"/>
  <c r="Y1231" i="2" s="1"/>
  <c r="P1231" i="2"/>
  <c r="Z1231" i="2" s="1"/>
  <c r="N1231" i="2"/>
  <c r="M1231" i="2"/>
  <c r="L1231" i="2"/>
  <c r="K1231" i="2"/>
  <c r="X1231" i="2" s="1"/>
  <c r="J1231" i="2"/>
  <c r="I1231" i="2"/>
  <c r="H1231" i="2"/>
  <c r="G1231" i="2"/>
  <c r="F1231" i="2"/>
  <c r="E1231" i="2"/>
  <c r="D1231" i="2"/>
  <c r="C1231" i="2"/>
  <c r="B1231" i="2"/>
  <c r="A1231" i="2"/>
  <c r="T1231" i="2" s="1"/>
  <c r="AA1230" i="2"/>
  <c r="S1230" i="2"/>
  <c r="R1230" i="2"/>
  <c r="Q1230" i="2"/>
  <c r="Y1230" i="2" s="1" a="1"/>
  <c r="Y1230" i="2" s="1"/>
  <c r="P1230" i="2"/>
  <c r="Z1230" i="2" s="1"/>
  <c r="N1230" i="2"/>
  <c r="M1230" i="2"/>
  <c r="L1230" i="2"/>
  <c r="K1230" i="2"/>
  <c r="X1230" i="2" s="1"/>
  <c r="J1230" i="2"/>
  <c r="I1230" i="2"/>
  <c r="H1230" i="2"/>
  <c r="G1230" i="2"/>
  <c r="F1230" i="2"/>
  <c r="E1230" i="2"/>
  <c r="D1230" i="2"/>
  <c r="C1230" i="2"/>
  <c r="B1230" i="2"/>
  <c r="A1230" i="2"/>
  <c r="T1230" i="2" s="1"/>
  <c r="AA1229" i="2"/>
  <c r="S1229" i="2"/>
  <c r="R1229" i="2"/>
  <c r="Q1229" i="2"/>
  <c r="Y1229" i="2" s="1" a="1"/>
  <c r="Y1229" i="2" s="1"/>
  <c r="P1229" i="2"/>
  <c r="Z1229" i="2" s="1"/>
  <c r="N1229" i="2"/>
  <c r="M1229" i="2"/>
  <c r="L1229" i="2"/>
  <c r="K1229" i="2"/>
  <c r="X1229" i="2" s="1"/>
  <c r="J1229" i="2"/>
  <c r="I1229" i="2"/>
  <c r="H1229" i="2"/>
  <c r="G1229" i="2"/>
  <c r="F1229" i="2"/>
  <c r="E1229" i="2"/>
  <c r="D1229" i="2"/>
  <c r="C1229" i="2"/>
  <c r="B1229" i="2"/>
  <c r="A1229" i="2"/>
  <c r="T1229" i="2" s="1"/>
  <c r="AA1228" i="2"/>
  <c r="S1228" i="2"/>
  <c r="R1228" i="2"/>
  <c r="Q1228" i="2"/>
  <c r="Y1228" i="2" s="1" a="1"/>
  <c r="Y1228" i="2" s="1"/>
  <c r="P1228" i="2"/>
  <c r="Z1228" i="2" s="1"/>
  <c r="N1228" i="2"/>
  <c r="M1228" i="2"/>
  <c r="L1228" i="2"/>
  <c r="K1228" i="2"/>
  <c r="X1228" i="2" s="1"/>
  <c r="J1228" i="2"/>
  <c r="I1228" i="2"/>
  <c r="H1228" i="2"/>
  <c r="G1228" i="2"/>
  <c r="F1228" i="2"/>
  <c r="E1228" i="2"/>
  <c r="D1228" i="2"/>
  <c r="C1228" i="2"/>
  <c r="B1228" i="2"/>
  <c r="A1228" i="2"/>
  <c r="T1228" i="2" s="1"/>
  <c r="AA1227" i="2"/>
  <c r="S1227" i="2"/>
  <c r="R1227" i="2"/>
  <c r="Q1227" i="2"/>
  <c r="Y1227" i="2" s="1" a="1"/>
  <c r="Y1227" i="2" s="1"/>
  <c r="P1227" i="2"/>
  <c r="Z1227" i="2" s="1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A1227" i="2"/>
  <c r="T1227" i="2" s="1"/>
  <c r="AA1226" i="2"/>
  <c r="S1226" i="2"/>
  <c r="R1226" i="2"/>
  <c r="Q1226" i="2"/>
  <c r="Y1226" i="2" s="1" a="1"/>
  <c r="Y1226" i="2" s="1"/>
  <c r="P1226" i="2"/>
  <c r="Z1226" i="2" s="1"/>
  <c r="N1226" i="2"/>
  <c r="M1226" i="2"/>
  <c r="L1226" i="2"/>
  <c r="K1226" i="2"/>
  <c r="X1226" i="2" s="1"/>
  <c r="J1226" i="2"/>
  <c r="I1226" i="2"/>
  <c r="H1226" i="2"/>
  <c r="G1226" i="2"/>
  <c r="F1226" i="2"/>
  <c r="E1226" i="2"/>
  <c r="D1226" i="2"/>
  <c r="C1226" i="2"/>
  <c r="B1226" i="2"/>
  <c r="A1226" i="2"/>
  <c r="T1226" i="2" s="1"/>
  <c r="AA1225" i="2"/>
  <c r="S1225" i="2"/>
  <c r="R1225" i="2"/>
  <c r="Q1225" i="2"/>
  <c r="Y1225" i="2" s="1" a="1"/>
  <c r="Y1225" i="2" s="1"/>
  <c r="P1225" i="2"/>
  <c r="Z1225" i="2" s="1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A1225" i="2"/>
  <c r="T1225" i="2" s="1"/>
  <c r="AA1224" i="2"/>
  <c r="S1224" i="2"/>
  <c r="R1224" i="2"/>
  <c r="Q1224" i="2"/>
  <c r="Y1224" i="2" s="1" a="1"/>
  <c r="Y1224" i="2" s="1"/>
  <c r="P1224" i="2"/>
  <c r="Z1224" i="2" s="1"/>
  <c r="N1224" i="2"/>
  <c r="M1224" i="2"/>
  <c r="L1224" i="2"/>
  <c r="K1224" i="2"/>
  <c r="X1224" i="2" s="1"/>
  <c r="J1224" i="2"/>
  <c r="I1224" i="2"/>
  <c r="H1224" i="2"/>
  <c r="G1224" i="2"/>
  <c r="F1224" i="2"/>
  <c r="E1224" i="2"/>
  <c r="D1224" i="2"/>
  <c r="C1224" i="2"/>
  <c r="B1224" i="2"/>
  <c r="A1224" i="2"/>
  <c r="T1224" i="2" s="1"/>
  <c r="AA1223" i="2"/>
  <c r="S1223" i="2"/>
  <c r="R1223" i="2"/>
  <c r="Q1223" i="2"/>
  <c r="Y1223" i="2" s="1" a="1"/>
  <c r="Y1223" i="2" s="1"/>
  <c r="P1223" i="2"/>
  <c r="Z1223" i="2" s="1"/>
  <c r="N1223" i="2"/>
  <c r="M1223" i="2"/>
  <c r="L1223" i="2"/>
  <c r="K1223" i="2"/>
  <c r="X1223" i="2" s="1"/>
  <c r="J1223" i="2"/>
  <c r="I1223" i="2"/>
  <c r="H1223" i="2"/>
  <c r="G1223" i="2"/>
  <c r="F1223" i="2"/>
  <c r="E1223" i="2"/>
  <c r="D1223" i="2"/>
  <c r="C1223" i="2"/>
  <c r="B1223" i="2"/>
  <c r="A1223" i="2"/>
  <c r="T1223" i="2" s="1"/>
  <c r="AA1222" i="2"/>
  <c r="S1222" i="2"/>
  <c r="R1222" i="2"/>
  <c r="Q1222" i="2"/>
  <c r="Y1222" i="2" s="1" a="1"/>
  <c r="Y1222" i="2" s="1"/>
  <c r="P1222" i="2"/>
  <c r="Z1222" i="2" s="1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A1222" i="2"/>
  <c r="T1222" i="2" s="1"/>
  <c r="AA1221" i="2"/>
  <c r="S1221" i="2"/>
  <c r="R1221" i="2"/>
  <c r="Q1221" i="2"/>
  <c r="Y1221" i="2" s="1" a="1"/>
  <c r="Y1221" i="2" s="1"/>
  <c r="P1221" i="2"/>
  <c r="Z1221" i="2" s="1"/>
  <c r="N1221" i="2"/>
  <c r="M1221" i="2"/>
  <c r="L1221" i="2"/>
  <c r="K1221" i="2"/>
  <c r="X1221" i="2" s="1"/>
  <c r="J1221" i="2"/>
  <c r="I1221" i="2"/>
  <c r="H1221" i="2"/>
  <c r="G1221" i="2"/>
  <c r="F1221" i="2"/>
  <c r="E1221" i="2"/>
  <c r="D1221" i="2"/>
  <c r="C1221" i="2"/>
  <c r="B1221" i="2"/>
  <c r="A1221" i="2"/>
  <c r="T1221" i="2" s="1"/>
  <c r="AA1220" i="2"/>
  <c r="S1220" i="2"/>
  <c r="R1220" i="2"/>
  <c r="Q1220" i="2"/>
  <c r="Y1220" i="2" s="1" a="1"/>
  <c r="Y1220" i="2" s="1"/>
  <c r="P1220" i="2"/>
  <c r="Z1220" i="2" s="1"/>
  <c r="N1220" i="2"/>
  <c r="M1220" i="2"/>
  <c r="L1220" i="2"/>
  <c r="K1220" i="2"/>
  <c r="X1220" i="2" s="1"/>
  <c r="J1220" i="2"/>
  <c r="I1220" i="2"/>
  <c r="H1220" i="2"/>
  <c r="G1220" i="2"/>
  <c r="F1220" i="2"/>
  <c r="E1220" i="2"/>
  <c r="D1220" i="2"/>
  <c r="C1220" i="2"/>
  <c r="B1220" i="2"/>
  <c r="A1220" i="2"/>
  <c r="T1220" i="2" s="1"/>
  <c r="AA1219" i="2"/>
  <c r="S1219" i="2"/>
  <c r="R1219" i="2"/>
  <c r="Q1219" i="2"/>
  <c r="Y1219" i="2" s="1" a="1"/>
  <c r="Y1219" i="2" s="1"/>
  <c r="P1219" i="2"/>
  <c r="Z1219" i="2" s="1"/>
  <c r="N1219" i="2"/>
  <c r="M1219" i="2"/>
  <c r="L1219" i="2"/>
  <c r="K1219" i="2"/>
  <c r="X1219" i="2" s="1"/>
  <c r="J1219" i="2"/>
  <c r="I1219" i="2"/>
  <c r="H1219" i="2"/>
  <c r="G1219" i="2"/>
  <c r="F1219" i="2"/>
  <c r="E1219" i="2"/>
  <c r="D1219" i="2"/>
  <c r="C1219" i="2"/>
  <c r="B1219" i="2"/>
  <c r="A1219" i="2"/>
  <c r="T1219" i="2" s="1"/>
  <c r="AA1218" i="2"/>
  <c r="S1218" i="2"/>
  <c r="R1218" i="2"/>
  <c r="Q1218" i="2"/>
  <c r="Y1218" i="2" s="1" a="1"/>
  <c r="Y1218" i="2" s="1"/>
  <c r="P1218" i="2"/>
  <c r="Z1218" i="2" s="1"/>
  <c r="N1218" i="2"/>
  <c r="M1218" i="2"/>
  <c r="L1218" i="2"/>
  <c r="K1218" i="2"/>
  <c r="X1218" i="2" s="1"/>
  <c r="J1218" i="2"/>
  <c r="I1218" i="2"/>
  <c r="H1218" i="2"/>
  <c r="G1218" i="2"/>
  <c r="F1218" i="2"/>
  <c r="E1218" i="2"/>
  <c r="D1218" i="2"/>
  <c r="C1218" i="2"/>
  <c r="B1218" i="2"/>
  <c r="A1218" i="2"/>
  <c r="T1218" i="2" s="1"/>
  <c r="AA1217" i="2"/>
  <c r="S1217" i="2"/>
  <c r="R1217" i="2"/>
  <c r="Q1217" i="2"/>
  <c r="Y1217" i="2" s="1" a="1"/>
  <c r="Y1217" i="2" s="1"/>
  <c r="P1217" i="2"/>
  <c r="Z1217" i="2" s="1"/>
  <c r="N1217" i="2"/>
  <c r="M1217" i="2"/>
  <c r="L1217" i="2"/>
  <c r="K1217" i="2"/>
  <c r="X1217" i="2" s="1"/>
  <c r="J1217" i="2"/>
  <c r="I1217" i="2"/>
  <c r="H1217" i="2"/>
  <c r="G1217" i="2"/>
  <c r="F1217" i="2"/>
  <c r="E1217" i="2"/>
  <c r="D1217" i="2"/>
  <c r="C1217" i="2"/>
  <c r="B1217" i="2"/>
  <c r="A1217" i="2"/>
  <c r="T1217" i="2" s="1"/>
  <c r="AA1216" i="2"/>
  <c r="S1216" i="2"/>
  <c r="R1216" i="2"/>
  <c r="Q1216" i="2"/>
  <c r="Y1216" i="2" s="1" a="1"/>
  <c r="Y1216" i="2" s="1"/>
  <c r="P1216" i="2"/>
  <c r="Z1216" i="2" s="1"/>
  <c r="N1216" i="2"/>
  <c r="M1216" i="2"/>
  <c r="L1216" i="2"/>
  <c r="K1216" i="2"/>
  <c r="X1216" i="2" s="1"/>
  <c r="J1216" i="2"/>
  <c r="I1216" i="2"/>
  <c r="H1216" i="2"/>
  <c r="G1216" i="2"/>
  <c r="F1216" i="2"/>
  <c r="E1216" i="2"/>
  <c r="D1216" i="2"/>
  <c r="C1216" i="2"/>
  <c r="B1216" i="2"/>
  <c r="A1216" i="2"/>
  <c r="T1216" i="2" s="1"/>
  <c r="AA1215" i="2"/>
  <c r="S1215" i="2"/>
  <c r="R1215" i="2"/>
  <c r="Q1215" i="2"/>
  <c r="Y1215" i="2" s="1" a="1"/>
  <c r="Y1215" i="2" s="1"/>
  <c r="P1215" i="2"/>
  <c r="Z1215" i="2" s="1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A1215" i="2"/>
  <c r="T1215" i="2" s="1"/>
  <c r="AA1214" i="2"/>
  <c r="S1214" i="2"/>
  <c r="R1214" i="2"/>
  <c r="Q1214" i="2"/>
  <c r="Y1214" i="2" s="1" a="1"/>
  <c r="Y1214" i="2" s="1"/>
  <c r="P1214" i="2"/>
  <c r="Z1214" i="2" s="1"/>
  <c r="N1214" i="2"/>
  <c r="M1214" i="2"/>
  <c r="L1214" i="2"/>
  <c r="K1214" i="2"/>
  <c r="X1214" i="2" s="1"/>
  <c r="J1214" i="2"/>
  <c r="I1214" i="2"/>
  <c r="H1214" i="2"/>
  <c r="G1214" i="2"/>
  <c r="F1214" i="2"/>
  <c r="E1214" i="2"/>
  <c r="D1214" i="2"/>
  <c r="C1214" i="2"/>
  <c r="B1214" i="2"/>
  <c r="A1214" i="2"/>
  <c r="T1214" i="2" s="1"/>
  <c r="AA1213" i="2"/>
  <c r="S1213" i="2"/>
  <c r="R1213" i="2"/>
  <c r="Q1213" i="2"/>
  <c r="Y1213" i="2" s="1" a="1"/>
  <c r="Y1213" i="2" s="1"/>
  <c r="P1213" i="2"/>
  <c r="Z1213" i="2" s="1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A1213" i="2"/>
  <c r="T1213" i="2" s="1"/>
  <c r="AA1212" i="2"/>
  <c r="S1212" i="2"/>
  <c r="R1212" i="2"/>
  <c r="Q1212" i="2"/>
  <c r="Y1212" i="2" s="1" a="1"/>
  <c r="Y1212" i="2" s="1"/>
  <c r="P1212" i="2"/>
  <c r="Z1212" i="2" s="1"/>
  <c r="N1212" i="2"/>
  <c r="M1212" i="2"/>
  <c r="L1212" i="2"/>
  <c r="K1212" i="2"/>
  <c r="X1212" i="2" s="1"/>
  <c r="J1212" i="2"/>
  <c r="I1212" i="2"/>
  <c r="H1212" i="2"/>
  <c r="G1212" i="2"/>
  <c r="F1212" i="2"/>
  <c r="E1212" i="2"/>
  <c r="D1212" i="2"/>
  <c r="C1212" i="2"/>
  <c r="B1212" i="2"/>
  <c r="A1212" i="2"/>
  <c r="T1212" i="2" s="1"/>
  <c r="AA1211" i="2"/>
  <c r="S1211" i="2"/>
  <c r="R1211" i="2"/>
  <c r="Q1211" i="2"/>
  <c r="Y1211" i="2" s="1" a="1"/>
  <c r="Y1211" i="2" s="1"/>
  <c r="P1211" i="2"/>
  <c r="Z1211" i="2" s="1"/>
  <c r="N1211" i="2"/>
  <c r="M1211" i="2"/>
  <c r="L1211" i="2"/>
  <c r="K1211" i="2"/>
  <c r="X1211" i="2" s="1"/>
  <c r="J1211" i="2"/>
  <c r="I1211" i="2"/>
  <c r="H1211" i="2"/>
  <c r="G1211" i="2"/>
  <c r="F1211" i="2"/>
  <c r="E1211" i="2"/>
  <c r="D1211" i="2"/>
  <c r="C1211" i="2"/>
  <c r="B1211" i="2"/>
  <c r="A1211" i="2"/>
  <c r="T1211" i="2" s="1"/>
  <c r="AA1210" i="2"/>
  <c r="S1210" i="2"/>
  <c r="R1210" i="2"/>
  <c r="Q1210" i="2"/>
  <c r="Y1210" i="2" s="1" a="1"/>
  <c r="Y1210" i="2" s="1"/>
  <c r="P1210" i="2"/>
  <c r="Z1210" i="2" s="1"/>
  <c r="N1210" i="2"/>
  <c r="M1210" i="2"/>
  <c r="L1210" i="2"/>
  <c r="K1210" i="2"/>
  <c r="X1210" i="2" s="1"/>
  <c r="J1210" i="2"/>
  <c r="I1210" i="2"/>
  <c r="H1210" i="2"/>
  <c r="G1210" i="2"/>
  <c r="F1210" i="2"/>
  <c r="E1210" i="2"/>
  <c r="D1210" i="2"/>
  <c r="C1210" i="2"/>
  <c r="B1210" i="2"/>
  <c r="A1210" i="2"/>
  <c r="T1210" i="2" s="1"/>
  <c r="AA1209" i="2"/>
  <c r="S1209" i="2"/>
  <c r="R1209" i="2"/>
  <c r="Q1209" i="2"/>
  <c r="Y1209" i="2" s="1" a="1"/>
  <c r="Y1209" i="2" s="1"/>
  <c r="P1209" i="2"/>
  <c r="Z1209" i="2" s="1"/>
  <c r="N1209" i="2"/>
  <c r="M1209" i="2"/>
  <c r="L1209" i="2"/>
  <c r="K1209" i="2"/>
  <c r="X1209" i="2" s="1"/>
  <c r="J1209" i="2"/>
  <c r="I1209" i="2"/>
  <c r="H1209" i="2"/>
  <c r="G1209" i="2"/>
  <c r="F1209" i="2"/>
  <c r="E1209" i="2"/>
  <c r="D1209" i="2"/>
  <c r="C1209" i="2"/>
  <c r="B1209" i="2"/>
  <c r="A1209" i="2"/>
  <c r="T1209" i="2" s="1"/>
  <c r="AA1208" i="2"/>
  <c r="S1208" i="2"/>
  <c r="R1208" i="2"/>
  <c r="Q1208" i="2"/>
  <c r="Y1208" i="2" s="1" a="1"/>
  <c r="Y1208" i="2" s="1"/>
  <c r="P1208" i="2"/>
  <c r="Z1208" i="2" s="1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A1208" i="2"/>
  <c r="T1208" i="2" s="1"/>
  <c r="AA1207" i="2"/>
  <c r="S1207" i="2"/>
  <c r="R1207" i="2"/>
  <c r="Q1207" i="2"/>
  <c r="Y1207" i="2" s="1" a="1"/>
  <c r="Y1207" i="2" s="1"/>
  <c r="P1207" i="2"/>
  <c r="Z1207" i="2" s="1"/>
  <c r="N1207" i="2"/>
  <c r="M1207" i="2"/>
  <c r="L1207" i="2"/>
  <c r="K1207" i="2"/>
  <c r="X1207" i="2" s="1"/>
  <c r="J1207" i="2"/>
  <c r="I1207" i="2"/>
  <c r="H1207" i="2"/>
  <c r="G1207" i="2"/>
  <c r="F1207" i="2"/>
  <c r="E1207" i="2"/>
  <c r="D1207" i="2"/>
  <c r="C1207" i="2"/>
  <c r="B1207" i="2"/>
  <c r="A1207" i="2"/>
  <c r="T1207" i="2" s="1"/>
  <c r="AA1206" i="2"/>
  <c r="S1206" i="2"/>
  <c r="R1206" i="2"/>
  <c r="Q1206" i="2"/>
  <c r="Y1206" i="2" s="1" a="1"/>
  <c r="Y1206" i="2" s="1"/>
  <c r="P1206" i="2"/>
  <c r="Z1206" i="2" s="1"/>
  <c r="N1206" i="2"/>
  <c r="M1206" i="2"/>
  <c r="L1206" i="2"/>
  <c r="K1206" i="2"/>
  <c r="X1206" i="2" s="1"/>
  <c r="J1206" i="2"/>
  <c r="I1206" i="2"/>
  <c r="H1206" i="2"/>
  <c r="G1206" i="2"/>
  <c r="F1206" i="2"/>
  <c r="E1206" i="2"/>
  <c r="D1206" i="2"/>
  <c r="C1206" i="2"/>
  <c r="B1206" i="2"/>
  <c r="A1206" i="2"/>
  <c r="T1206" i="2" s="1"/>
  <c r="AA1205" i="2"/>
  <c r="S1205" i="2"/>
  <c r="R1205" i="2"/>
  <c r="Q1205" i="2"/>
  <c r="Y1205" i="2" s="1" a="1"/>
  <c r="Y1205" i="2" s="1"/>
  <c r="P1205" i="2"/>
  <c r="Z1205" i="2" s="1"/>
  <c r="N1205" i="2"/>
  <c r="M1205" i="2"/>
  <c r="L1205" i="2"/>
  <c r="K1205" i="2"/>
  <c r="X1205" i="2" s="1"/>
  <c r="J1205" i="2"/>
  <c r="I1205" i="2"/>
  <c r="H1205" i="2"/>
  <c r="G1205" i="2"/>
  <c r="F1205" i="2"/>
  <c r="E1205" i="2"/>
  <c r="D1205" i="2"/>
  <c r="C1205" i="2"/>
  <c r="B1205" i="2"/>
  <c r="A1205" i="2"/>
  <c r="T1205" i="2" s="1"/>
  <c r="AA1204" i="2"/>
  <c r="S1204" i="2"/>
  <c r="R1204" i="2"/>
  <c r="Q1204" i="2"/>
  <c r="Y1204" i="2" s="1" a="1"/>
  <c r="Y1204" i="2" s="1"/>
  <c r="P1204" i="2"/>
  <c r="Z1204" i="2" s="1"/>
  <c r="N1204" i="2"/>
  <c r="M1204" i="2"/>
  <c r="L1204" i="2"/>
  <c r="K1204" i="2"/>
  <c r="X1204" i="2" s="1"/>
  <c r="J1204" i="2"/>
  <c r="I1204" i="2"/>
  <c r="H1204" i="2"/>
  <c r="G1204" i="2"/>
  <c r="F1204" i="2"/>
  <c r="E1204" i="2"/>
  <c r="D1204" i="2"/>
  <c r="C1204" i="2"/>
  <c r="B1204" i="2"/>
  <c r="A1204" i="2"/>
  <c r="T1204" i="2" s="1"/>
  <c r="AA1203" i="2"/>
  <c r="S1203" i="2"/>
  <c r="R1203" i="2"/>
  <c r="Q1203" i="2"/>
  <c r="Y1203" i="2" s="1" a="1"/>
  <c r="Y1203" i="2" s="1"/>
  <c r="P1203" i="2"/>
  <c r="Z1203" i="2" s="1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A1203" i="2"/>
  <c r="T1203" i="2" s="1"/>
  <c r="AA1202" i="2"/>
  <c r="S1202" i="2"/>
  <c r="R1202" i="2"/>
  <c r="Q1202" i="2"/>
  <c r="Y1202" i="2" s="1" a="1"/>
  <c r="Y1202" i="2" s="1"/>
  <c r="P1202" i="2"/>
  <c r="Z1202" i="2" s="1"/>
  <c r="N1202" i="2"/>
  <c r="M1202" i="2"/>
  <c r="L1202" i="2"/>
  <c r="K1202" i="2"/>
  <c r="X1202" i="2" s="1"/>
  <c r="J1202" i="2"/>
  <c r="I1202" i="2"/>
  <c r="H1202" i="2"/>
  <c r="G1202" i="2"/>
  <c r="F1202" i="2"/>
  <c r="E1202" i="2"/>
  <c r="D1202" i="2"/>
  <c r="C1202" i="2"/>
  <c r="B1202" i="2"/>
  <c r="A1202" i="2"/>
  <c r="T1202" i="2" s="1"/>
  <c r="AA1201" i="2"/>
  <c r="S1201" i="2"/>
  <c r="R1201" i="2"/>
  <c r="Q1201" i="2"/>
  <c r="Y1201" i="2" s="1" a="1"/>
  <c r="Y1201" i="2" s="1"/>
  <c r="P1201" i="2"/>
  <c r="Z1201" i="2" s="1"/>
  <c r="N1201" i="2"/>
  <c r="M1201" i="2"/>
  <c r="L1201" i="2"/>
  <c r="K1201" i="2"/>
  <c r="X1201" i="2" s="1"/>
  <c r="J1201" i="2"/>
  <c r="I1201" i="2"/>
  <c r="H1201" i="2"/>
  <c r="G1201" i="2"/>
  <c r="F1201" i="2"/>
  <c r="E1201" i="2"/>
  <c r="D1201" i="2"/>
  <c r="C1201" i="2"/>
  <c r="B1201" i="2"/>
  <c r="A1201" i="2"/>
  <c r="T1201" i="2" s="1"/>
  <c r="AA1200" i="2"/>
  <c r="S1200" i="2"/>
  <c r="R1200" i="2"/>
  <c r="Q1200" i="2"/>
  <c r="Y1200" i="2" s="1" a="1"/>
  <c r="Y1200" i="2" s="1"/>
  <c r="P1200" i="2"/>
  <c r="Z1200" i="2" s="1"/>
  <c r="N1200" i="2"/>
  <c r="M1200" i="2"/>
  <c r="L1200" i="2"/>
  <c r="K1200" i="2"/>
  <c r="X1200" i="2" s="1"/>
  <c r="J1200" i="2"/>
  <c r="I1200" i="2"/>
  <c r="H1200" i="2"/>
  <c r="G1200" i="2"/>
  <c r="F1200" i="2"/>
  <c r="E1200" i="2"/>
  <c r="D1200" i="2"/>
  <c r="C1200" i="2"/>
  <c r="B1200" i="2"/>
  <c r="A1200" i="2"/>
  <c r="T1200" i="2" s="1"/>
  <c r="AA1199" i="2"/>
  <c r="S1199" i="2"/>
  <c r="R1199" i="2"/>
  <c r="Q1199" i="2"/>
  <c r="Y1199" i="2" s="1" a="1"/>
  <c r="Y1199" i="2" s="1"/>
  <c r="P1199" i="2"/>
  <c r="Z1199" i="2" s="1"/>
  <c r="N1199" i="2"/>
  <c r="M1199" i="2"/>
  <c r="L1199" i="2"/>
  <c r="K1199" i="2"/>
  <c r="X1199" i="2" s="1"/>
  <c r="J1199" i="2"/>
  <c r="I1199" i="2"/>
  <c r="H1199" i="2"/>
  <c r="G1199" i="2"/>
  <c r="F1199" i="2"/>
  <c r="E1199" i="2"/>
  <c r="D1199" i="2"/>
  <c r="C1199" i="2"/>
  <c r="B1199" i="2"/>
  <c r="A1199" i="2"/>
  <c r="T1199" i="2" s="1"/>
  <c r="AA1198" i="2"/>
  <c r="S1198" i="2"/>
  <c r="R1198" i="2"/>
  <c r="Q1198" i="2"/>
  <c r="Y1198" i="2" s="1" a="1"/>
  <c r="Y1198" i="2" s="1"/>
  <c r="P1198" i="2"/>
  <c r="Z1198" i="2" s="1"/>
  <c r="N1198" i="2"/>
  <c r="M1198" i="2"/>
  <c r="L1198" i="2"/>
  <c r="K1198" i="2"/>
  <c r="X1198" i="2" s="1"/>
  <c r="J1198" i="2"/>
  <c r="I1198" i="2"/>
  <c r="H1198" i="2"/>
  <c r="G1198" i="2"/>
  <c r="F1198" i="2"/>
  <c r="E1198" i="2"/>
  <c r="D1198" i="2"/>
  <c r="C1198" i="2"/>
  <c r="B1198" i="2"/>
  <c r="A1198" i="2"/>
  <c r="T1198" i="2" s="1"/>
  <c r="AA1197" i="2"/>
  <c r="S1197" i="2"/>
  <c r="R1197" i="2"/>
  <c r="Q1197" i="2"/>
  <c r="Y1197" i="2" s="1" a="1"/>
  <c r="Y1197" i="2" s="1"/>
  <c r="P1197" i="2"/>
  <c r="Z1197" i="2" s="1"/>
  <c r="N1197" i="2"/>
  <c r="M1197" i="2"/>
  <c r="L1197" i="2"/>
  <c r="K1197" i="2"/>
  <c r="X1197" i="2" s="1"/>
  <c r="J1197" i="2"/>
  <c r="I1197" i="2"/>
  <c r="H1197" i="2"/>
  <c r="G1197" i="2"/>
  <c r="F1197" i="2"/>
  <c r="E1197" i="2"/>
  <c r="D1197" i="2"/>
  <c r="C1197" i="2"/>
  <c r="B1197" i="2"/>
  <c r="A1197" i="2"/>
  <c r="T1197" i="2" s="1"/>
  <c r="AA1196" i="2"/>
  <c r="S1196" i="2"/>
  <c r="R1196" i="2"/>
  <c r="Q1196" i="2"/>
  <c r="Y1196" i="2" s="1" a="1"/>
  <c r="Y1196" i="2" s="1"/>
  <c r="P1196" i="2"/>
  <c r="Z1196" i="2" s="1"/>
  <c r="N1196" i="2"/>
  <c r="M1196" i="2"/>
  <c r="L1196" i="2"/>
  <c r="K1196" i="2"/>
  <c r="X1196" i="2" s="1"/>
  <c r="J1196" i="2"/>
  <c r="I1196" i="2"/>
  <c r="H1196" i="2"/>
  <c r="G1196" i="2"/>
  <c r="F1196" i="2"/>
  <c r="E1196" i="2"/>
  <c r="D1196" i="2"/>
  <c r="C1196" i="2"/>
  <c r="B1196" i="2"/>
  <c r="A1196" i="2"/>
  <c r="T1196" i="2" s="1"/>
  <c r="AA1195" i="2"/>
  <c r="S1195" i="2"/>
  <c r="R1195" i="2"/>
  <c r="Q1195" i="2"/>
  <c r="Y1195" i="2" s="1" a="1"/>
  <c r="Y1195" i="2" s="1"/>
  <c r="P1195" i="2"/>
  <c r="Z1195" i="2" s="1"/>
  <c r="N1195" i="2"/>
  <c r="M1195" i="2"/>
  <c r="L1195" i="2"/>
  <c r="K1195" i="2"/>
  <c r="X1195" i="2" s="1"/>
  <c r="J1195" i="2"/>
  <c r="I1195" i="2"/>
  <c r="H1195" i="2"/>
  <c r="G1195" i="2"/>
  <c r="F1195" i="2"/>
  <c r="E1195" i="2"/>
  <c r="D1195" i="2"/>
  <c r="C1195" i="2"/>
  <c r="B1195" i="2"/>
  <c r="A1195" i="2"/>
  <c r="T1195" i="2" s="1"/>
  <c r="AA1194" i="2"/>
  <c r="S1194" i="2"/>
  <c r="R1194" i="2"/>
  <c r="Q1194" i="2"/>
  <c r="Y1194" i="2" s="1" a="1"/>
  <c r="Y1194" i="2" s="1"/>
  <c r="P1194" i="2"/>
  <c r="Z1194" i="2" s="1"/>
  <c r="N1194" i="2"/>
  <c r="M1194" i="2"/>
  <c r="L1194" i="2"/>
  <c r="K1194" i="2"/>
  <c r="X1194" i="2" s="1"/>
  <c r="J1194" i="2"/>
  <c r="I1194" i="2"/>
  <c r="H1194" i="2"/>
  <c r="G1194" i="2"/>
  <c r="F1194" i="2"/>
  <c r="E1194" i="2"/>
  <c r="D1194" i="2"/>
  <c r="C1194" i="2"/>
  <c r="B1194" i="2"/>
  <c r="A1194" i="2"/>
  <c r="T1194" i="2" s="1"/>
  <c r="AA1193" i="2"/>
  <c r="S1193" i="2"/>
  <c r="R1193" i="2"/>
  <c r="Q1193" i="2"/>
  <c r="Y1193" i="2" s="1" a="1"/>
  <c r="Y1193" i="2" s="1"/>
  <c r="P1193" i="2"/>
  <c r="Z1193" i="2" s="1"/>
  <c r="N1193" i="2"/>
  <c r="M1193" i="2"/>
  <c r="L1193" i="2"/>
  <c r="K1193" i="2"/>
  <c r="X1193" i="2" s="1"/>
  <c r="J1193" i="2"/>
  <c r="I1193" i="2"/>
  <c r="H1193" i="2"/>
  <c r="G1193" i="2"/>
  <c r="F1193" i="2"/>
  <c r="E1193" i="2"/>
  <c r="D1193" i="2"/>
  <c r="C1193" i="2"/>
  <c r="B1193" i="2"/>
  <c r="A1193" i="2"/>
  <c r="T1193" i="2" s="1"/>
  <c r="AA1192" i="2"/>
  <c r="S1192" i="2"/>
  <c r="R1192" i="2"/>
  <c r="Q1192" i="2"/>
  <c r="Y1192" i="2" s="1" a="1"/>
  <c r="Y1192" i="2" s="1"/>
  <c r="P1192" i="2"/>
  <c r="Z1192" i="2" s="1"/>
  <c r="N1192" i="2"/>
  <c r="M1192" i="2"/>
  <c r="L1192" i="2"/>
  <c r="K1192" i="2"/>
  <c r="X1192" i="2" s="1"/>
  <c r="J1192" i="2"/>
  <c r="I1192" i="2"/>
  <c r="H1192" i="2"/>
  <c r="G1192" i="2"/>
  <c r="F1192" i="2"/>
  <c r="E1192" i="2"/>
  <c r="D1192" i="2"/>
  <c r="C1192" i="2"/>
  <c r="B1192" i="2"/>
  <c r="A1192" i="2"/>
  <c r="T1192" i="2" s="1"/>
  <c r="AA1191" i="2"/>
  <c r="S1191" i="2"/>
  <c r="R1191" i="2"/>
  <c r="Q1191" i="2"/>
  <c r="Y1191" i="2" s="1" a="1"/>
  <c r="Y1191" i="2" s="1"/>
  <c r="P1191" i="2"/>
  <c r="Z1191" i="2" s="1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A1191" i="2"/>
  <c r="T1191" i="2" s="1"/>
  <c r="AA1190" i="2"/>
  <c r="S1190" i="2"/>
  <c r="R1190" i="2"/>
  <c r="Q1190" i="2"/>
  <c r="Y1190" i="2" s="1" a="1"/>
  <c r="Y1190" i="2" s="1"/>
  <c r="P1190" i="2"/>
  <c r="Z1190" i="2" s="1"/>
  <c r="N1190" i="2"/>
  <c r="M1190" i="2"/>
  <c r="L1190" i="2"/>
  <c r="K1190" i="2"/>
  <c r="X1190" i="2" s="1"/>
  <c r="J1190" i="2"/>
  <c r="I1190" i="2"/>
  <c r="H1190" i="2"/>
  <c r="G1190" i="2"/>
  <c r="F1190" i="2"/>
  <c r="E1190" i="2"/>
  <c r="D1190" i="2"/>
  <c r="C1190" i="2"/>
  <c r="B1190" i="2"/>
  <c r="A1190" i="2"/>
  <c r="T1190" i="2" s="1"/>
  <c r="AA1189" i="2"/>
  <c r="S1189" i="2"/>
  <c r="R1189" i="2"/>
  <c r="Q1189" i="2"/>
  <c r="Y1189" i="2" s="1" a="1"/>
  <c r="Y1189" i="2" s="1"/>
  <c r="P1189" i="2"/>
  <c r="Z1189" i="2" s="1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A1189" i="2"/>
  <c r="T1189" i="2" s="1"/>
  <c r="AA1188" i="2"/>
  <c r="S1188" i="2"/>
  <c r="R1188" i="2"/>
  <c r="Q1188" i="2"/>
  <c r="Y1188" i="2" s="1" a="1"/>
  <c r="Y1188" i="2" s="1"/>
  <c r="P1188" i="2"/>
  <c r="Z1188" i="2" s="1"/>
  <c r="N1188" i="2"/>
  <c r="M1188" i="2"/>
  <c r="L1188" i="2"/>
  <c r="K1188" i="2"/>
  <c r="X1188" i="2" s="1"/>
  <c r="J1188" i="2"/>
  <c r="I1188" i="2"/>
  <c r="H1188" i="2"/>
  <c r="G1188" i="2"/>
  <c r="F1188" i="2"/>
  <c r="E1188" i="2"/>
  <c r="D1188" i="2"/>
  <c r="C1188" i="2"/>
  <c r="B1188" i="2"/>
  <c r="A1188" i="2"/>
  <c r="T1188" i="2" s="1"/>
  <c r="AA1187" i="2"/>
  <c r="S1187" i="2"/>
  <c r="R1187" i="2"/>
  <c r="Q1187" i="2"/>
  <c r="Y1187" i="2" s="1" a="1"/>
  <c r="Y1187" i="2" s="1"/>
  <c r="P1187" i="2"/>
  <c r="Z1187" i="2" s="1"/>
  <c r="N1187" i="2"/>
  <c r="M1187" i="2"/>
  <c r="L1187" i="2"/>
  <c r="K1187" i="2"/>
  <c r="X1187" i="2" s="1"/>
  <c r="J1187" i="2"/>
  <c r="I1187" i="2"/>
  <c r="H1187" i="2"/>
  <c r="G1187" i="2"/>
  <c r="F1187" i="2"/>
  <c r="E1187" i="2"/>
  <c r="D1187" i="2"/>
  <c r="C1187" i="2"/>
  <c r="B1187" i="2"/>
  <c r="A1187" i="2"/>
  <c r="T1187" i="2" s="1"/>
  <c r="AA1186" i="2"/>
  <c r="S1186" i="2"/>
  <c r="R1186" i="2"/>
  <c r="Q1186" i="2"/>
  <c r="Y1186" i="2" s="1" a="1"/>
  <c r="Y1186" i="2" s="1"/>
  <c r="P1186" i="2"/>
  <c r="Z1186" i="2" s="1"/>
  <c r="N1186" i="2"/>
  <c r="M1186" i="2"/>
  <c r="L1186" i="2"/>
  <c r="K1186" i="2"/>
  <c r="X1186" i="2" s="1"/>
  <c r="J1186" i="2"/>
  <c r="I1186" i="2"/>
  <c r="H1186" i="2"/>
  <c r="G1186" i="2"/>
  <c r="F1186" i="2"/>
  <c r="E1186" i="2"/>
  <c r="D1186" i="2"/>
  <c r="C1186" i="2"/>
  <c r="B1186" i="2"/>
  <c r="A1186" i="2"/>
  <c r="T1186" i="2" s="1"/>
  <c r="AA1185" i="2"/>
  <c r="S1185" i="2"/>
  <c r="R1185" i="2"/>
  <c r="Q1185" i="2"/>
  <c r="Y1185" i="2" s="1" a="1"/>
  <c r="Y1185" i="2" s="1"/>
  <c r="P1185" i="2"/>
  <c r="Z1185" i="2" s="1"/>
  <c r="N1185" i="2"/>
  <c r="M1185" i="2"/>
  <c r="L1185" i="2"/>
  <c r="K1185" i="2"/>
  <c r="X1185" i="2" s="1"/>
  <c r="J1185" i="2"/>
  <c r="I1185" i="2"/>
  <c r="H1185" i="2"/>
  <c r="G1185" i="2"/>
  <c r="F1185" i="2"/>
  <c r="E1185" i="2"/>
  <c r="D1185" i="2"/>
  <c r="C1185" i="2"/>
  <c r="B1185" i="2"/>
  <c r="A1185" i="2"/>
  <c r="T1185" i="2" s="1"/>
  <c r="AA1184" i="2"/>
  <c r="S1184" i="2"/>
  <c r="R1184" i="2"/>
  <c r="Q1184" i="2"/>
  <c r="Y1184" i="2" s="1" a="1"/>
  <c r="Y1184" i="2" s="1"/>
  <c r="P1184" i="2"/>
  <c r="Z1184" i="2" s="1"/>
  <c r="N1184" i="2"/>
  <c r="M1184" i="2"/>
  <c r="L1184" i="2"/>
  <c r="K1184" i="2"/>
  <c r="X1184" i="2" s="1"/>
  <c r="J1184" i="2"/>
  <c r="I1184" i="2"/>
  <c r="H1184" i="2"/>
  <c r="G1184" i="2"/>
  <c r="F1184" i="2"/>
  <c r="E1184" i="2"/>
  <c r="D1184" i="2"/>
  <c r="C1184" i="2"/>
  <c r="B1184" i="2"/>
  <c r="A1184" i="2"/>
  <c r="T1184" i="2" s="1"/>
  <c r="AA1183" i="2"/>
  <c r="S1183" i="2"/>
  <c r="R1183" i="2"/>
  <c r="Q1183" i="2"/>
  <c r="Y1183" i="2" s="1" a="1"/>
  <c r="Y1183" i="2" s="1"/>
  <c r="P1183" i="2"/>
  <c r="Z1183" i="2" s="1"/>
  <c r="N1183" i="2"/>
  <c r="M1183" i="2"/>
  <c r="L1183" i="2"/>
  <c r="K1183" i="2"/>
  <c r="X1183" i="2" s="1"/>
  <c r="J1183" i="2"/>
  <c r="I1183" i="2"/>
  <c r="H1183" i="2"/>
  <c r="G1183" i="2"/>
  <c r="F1183" i="2"/>
  <c r="E1183" i="2"/>
  <c r="D1183" i="2"/>
  <c r="C1183" i="2"/>
  <c r="B1183" i="2"/>
  <c r="A1183" i="2"/>
  <c r="T1183" i="2" s="1"/>
  <c r="AA1182" i="2"/>
  <c r="S1182" i="2"/>
  <c r="R1182" i="2"/>
  <c r="Q1182" i="2"/>
  <c r="Y1182" i="2" s="1" a="1"/>
  <c r="Y1182" i="2" s="1"/>
  <c r="P1182" i="2"/>
  <c r="Z1182" i="2" s="1"/>
  <c r="N1182" i="2"/>
  <c r="M1182" i="2"/>
  <c r="L1182" i="2"/>
  <c r="K1182" i="2"/>
  <c r="X1182" i="2" s="1"/>
  <c r="J1182" i="2"/>
  <c r="I1182" i="2"/>
  <c r="H1182" i="2"/>
  <c r="G1182" i="2"/>
  <c r="F1182" i="2"/>
  <c r="E1182" i="2"/>
  <c r="D1182" i="2"/>
  <c r="C1182" i="2"/>
  <c r="B1182" i="2"/>
  <c r="A1182" i="2"/>
  <c r="T1182" i="2" s="1"/>
  <c r="AA1181" i="2"/>
  <c r="S1181" i="2"/>
  <c r="R1181" i="2"/>
  <c r="Q1181" i="2"/>
  <c r="Y1181" i="2" s="1" a="1"/>
  <c r="Y1181" i="2" s="1"/>
  <c r="P1181" i="2"/>
  <c r="Z1181" i="2" s="1"/>
  <c r="N1181" i="2"/>
  <c r="M1181" i="2"/>
  <c r="L1181" i="2"/>
  <c r="K1181" i="2"/>
  <c r="X1181" i="2" s="1"/>
  <c r="J1181" i="2"/>
  <c r="I1181" i="2"/>
  <c r="H1181" i="2"/>
  <c r="G1181" i="2"/>
  <c r="F1181" i="2"/>
  <c r="E1181" i="2"/>
  <c r="D1181" i="2"/>
  <c r="C1181" i="2"/>
  <c r="B1181" i="2"/>
  <c r="A1181" i="2"/>
  <c r="T1181" i="2" s="1"/>
  <c r="AA1180" i="2"/>
  <c r="S1180" i="2"/>
  <c r="R1180" i="2"/>
  <c r="Q1180" i="2"/>
  <c r="Y1180" i="2" s="1" a="1"/>
  <c r="Y1180" i="2" s="1"/>
  <c r="P1180" i="2"/>
  <c r="Z1180" i="2" s="1"/>
  <c r="N1180" i="2"/>
  <c r="M1180" i="2"/>
  <c r="L1180" i="2"/>
  <c r="K1180" i="2"/>
  <c r="X1180" i="2" s="1"/>
  <c r="J1180" i="2"/>
  <c r="I1180" i="2"/>
  <c r="H1180" i="2"/>
  <c r="G1180" i="2"/>
  <c r="F1180" i="2"/>
  <c r="E1180" i="2"/>
  <c r="D1180" i="2"/>
  <c r="C1180" i="2"/>
  <c r="B1180" i="2"/>
  <c r="A1180" i="2"/>
  <c r="T1180" i="2" s="1"/>
  <c r="AA1179" i="2"/>
  <c r="S1179" i="2"/>
  <c r="R1179" i="2"/>
  <c r="Q1179" i="2"/>
  <c r="Y1179" i="2" s="1" a="1"/>
  <c r="Y1179" i="2" s="1"/>
  <c r="P1179" i="2"/>
  <c r="Z1179" i="2" s="1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A1179" i="2"/>
  <c r="T1179" i="2" s="1"/>
  <c r="AA1178" i="2"/>
  <c r="S1178" i="2"/>
  <c r="R1178" i="2"/>
  <c r="Q1178" i="2"/>
  <c r="Y1178" i="2" s="1" a="1"/>
  <c r="Y1178" i="2" s="1"/>
  <c r="P1178" i="2"/>
  <c r="Z1178" i="2" s="1"/>
  <c r="N1178" i="2"/>
  <c r="M1178" i="2"/>
  <c r="L1178" i="2"/>
  <c r="K1178" i="2"/>
  <c r="X1178" i="2" s="1"/>
  <c r="J1178" i="2"/>
  <c r="I1178" i="2"/>
  <c r="H1178" i="2"/>
  <c r="G1178" i="2"/>
  <c r="F1178" i="2"/>
  <c r="E1178" i="2"/>
  <c r="D1178" i="2"/>
  <c r="C1178" i="2"/>
  <c r="B1178" i="2"/>
  <c r="A1178" i="2"/>
  <c r="T1178" i="2" s="1"/>
  <c r="AA1177" i="2"/>
  <c r="S1177" i="2"/>
  <c r="R1177" i="2"/>
  <c r="Q1177" i="2"/>
  <c r="Y1177" i="2" s="1" a="1"/>
  <c r="Y1177" i="2" s="1"/>
  <c r="P1177" i="2"/>
  <c r="Z1177" i="2" s="1"/>
  <c r="N1177" i="2"/>
  <c r="M1177" i="2"/>
  <c r="L1177" i="2"/>
  <c r="K1177" i="2"/>
  <c r="X1177" i="2" s="1"/>
  <c r="J1177" i="2"/>
  <c r="I1177" i="2"/>
  <c r="H1177" i="2"/>
  <c r="G1177" i="2"/>
  <c r="F1177" i="2"/>
  <c r="E1177" i="2"/>
  <c r="D1177" i="2"/>
  <c r="C1177" i="2"/>
  <c r="B1177" i="2"/>
  <c r="A1177" i="2"/>
  <c r="T1177" i="2" s="1"/>
  <c r="AA1176" i="2"/>
  <c r="S1176" i="2"/>
  <c r="R1176" i="2"/>
  <c r="Q1176" i="2"/>
  <c r="Y1176" i="2" s="1" a="1"/>
  <c r="Y1176" i="2" s="1"/>
  <c r="P1176" i="2"/>
  <c r="Z1176" i="2" s="1"/>
  <c r="N1176" i="2"/>
  <c r="M1176" i="2"/>
  <c r="L1176" i="2"/>
  <c r="K1176" i="2"/>
  <c r="X1176" i="2" s="1"/>
  <c r="J1176" i="2"/>
  <c r="I1176" i="2"/>
  <c r="H1176" i="2"/>
  <c r="G1176" i="2"/>
  <c r="F1176" i="2"/>
  <c r="E1176" i="2"/>
  <c r="D1176" i="2"/>
  <c r="C1176" i="2"/>
  <c r="B1176" i="2"/>
  <c r="A1176" i="2"/>
  <c r="T1176" i="2" s="1"/>
  <c r="AA1175" i="2"/>
  <c r="S1175" i="2"/>
  <c r="R1175" i="2"/>
  <c r="Q1175" i="2"/>
  <c r="Y1175" i="2" s="1" a="1"/>
  <c r="Y1175" i="2" s="1"/>
  <c r="P1175" i="2"/>
  <c r="Z1175" i="2" s="1"/>
  <c r="N1175" i="2"/>
  <c r="M1175" i="2"/>
  <c r="L1175" i="2"/>
  <c r="K1175" i="2"/>
  <c r="X1175" i="2" s="1"/>
  <c r="J1175" i="2"/>
  <c r="I1175" i="2"/>
  <c r="H1175" i="2"/>
  <c r="G1175" i="2"/>
  <c r="F1175" i="2"/>
  <c r="E1175" i="2"/>
  <c r="D1175" i="2"/>
  <c r="C1175" i="2"/>
  <c r="B1175" i="2"/>
  <c r="A1175" i="2"/>
  <c r="T1175" i="2" s="1"/>
  <c r="AA1174" i="2"/>
  <c r="S1174" i="2"/>
  <c r="R1174" i="2"/>
  <c r="Q1174" i="2"/>
  <c r="Y1174" i="2" s="1" a="1"/>
  <c r="Y1174" i="2" s="1"/>
  <c r="P1174" i="2"/>
  <c r="Z1174" i="2" s="1"/>
  <c r="N1174" i="2"/>
  <c r="M1174" i="2"/>
  <c r="L1174" i="2"/>
  <c r="K1174" i="2"/>
  <c r="X1174" i="2" s="1"/>
  <c r="J1174" i="2"/>
  <c r="I1174" i="2"/>
  <c r="H1174" i="2"/>
  <c r="G1174" i="2"/>
  <c r="F1174" i="2"/>
  <c r="E1174" i="2"/>
  <c r="D1174" i="2"/>
  <c r="C1174" i="2"/>
  <c r="B1174" i="2"/>
  <c r="A1174" i="2"/>
  <c r="T1174" i="2" s="1"/>
  <c r="AA1173" i="2"/>
  <c r="S1173" i="2"/>
  <c r="R1173" i="2"/>
  <c r="Q1173" i="2"/>
  <c r="Y1173" i="2" s="1" a="1"/>
  <c r="Y1173" i="2" s="1"/>
  <c r="P1173" i="2"/>
  <c r="Z1173" i="2" s="1"/>
  <c r="N1173" i="2"/>
  <c r="M1173" i="2"/>
  <c r="L1173" i="2"/>
  <c r="K1173" i="2"/>
  <c r="X1173" i="2" s="1"/>
  <c r="J1173" i="2"/>
  <c r="I1173" i="2"/>
  <c r="H1173" i="2"/>
  <c r="G1173" i="2"/>
  <c r="F1173" i="2"/>
  <c r="E1173" i="2"/>
  <c r="D1173" i="2"/>
  <c r="C1173" i="2"/>
  <c r="B1173" i="2"/>
  <c r="A1173" i="2"/>
  <c r="T1173" i="2" s="1"/>
  <c r="AA1172" i="2"/>
  <c r="S1172" i="2"/>
  <c r="R1172" i="2"/>
  <c r="Q1172" i="2"/>
  <c r="Y1172" i="2" s="1" a="1"/>
  <c r="Y1172" i="2" s="1"/>
  <c r="P1172" i="2"/>
  <c r="Z1172" i="2" s="1"/>
  <c r="N1172" i="2"/>
  <c r="M1172" i="2"/>
  <c r="L1172" i="2"/>
  <c r="K1172" i="2"/>
  <c r="X1172" i="2" s="1"/>
  <c r="J1172" i="2"/>
  <c r="I1172" i="2"/>
  <c r="H1172" i="2"/>
  <c r="G1172" i="2"/>
  <c r="F1172" i="2"/>
  <c r="E1172" i="2"/>
  <c r="D1172" i="2"/>
  <c r="C1172" i="2"/>
  <c r="B1172" i="2"/>
  <c r="A1172" i="2"/>
  <c r="T1172" i="2" s="1"/>
  <c r="AA1171" i="2"/>
  <c r="S1171" i="2"/>
  <c r="R1171" i="2"/>
  <c r="Q1171" i="2"/>
  <c r="Y1171" i="2" s="1" a="1"/>
  <c r="Y1171" i="2" s="1"/>
  <c r="P1171" i="2"/>
  <c r="Z1171" i="2" s="1"/>
  <c r="N1171" i="2"/>
  <c r="M1171" i="2"/>
  <c r="L1171" i="2"/>
  <c r="K1171" i="2"/>
  <c r="X1171" i="2" s="1"/>
  <c r="J1171" i="2"/>
  <c r="I1171" i="2"/>
  <c r="H1171" i="2"/>
  <c r="G1171" i="2"/>
  <c r="F1171" i="2"/>
  <c r="E1171" i="2"/>
  <c r="D1171" i="2"/>
  <c r="C1171" i="2"/>
  <c r="B1171" i="2"/>
  <c r="A1171" i="2"/>
  <c r="T1171" i="2" s="1"/>
  <c r="AA1170" i="2"/>
  <c r="S1170" i="2"/>
  <c r="R1170" i="2"/>
  <c r="Q1170" i="2"/>
  <c r="Y1170" i="2" s="1" a="1"/>
  <c r="Y1170" i="2" s="1"/>
  <c r="P1170" i="2"/>
  <c r="Z1170" i="2" s="1"/>
  <c r="N1170" i="2"/>
  <c r="M1170" i="2"/>
  <c r="L1170" i="2"/>
  <c r="K1170" i="2"/>
  <c r="X1170" i="2" s="1"/>
  <c r="J1170" i="2"/>
  <c r="I1170" i="2"/>
  <c r="H1170" i="2"/>
  <c r="G1170" i="2"/>
  <c r="F1170" i="2"/>
  <c r="E1170" i="2"/>
  <c r="D1170" i="2"/>
  <c r="C1170" i="2"/>
  <c r="B1170" i="2"/>
  <c r="A1170" i="2"/>
  <c r="T1170" i="2" s="1"/>
  <c r="AA1169" i="2"/>
  <c r="S1169" i="2"/>
  <c r="R1169" i="2"/>
  <c r="Q1169" i="2"/>
  <c r="Y1169" i="2" s="1" a="1"/>
  <c r="Y1169" i="2" s="1"/>
  <c r="P1169" i="2"/>
  <c r="Z1169" i="2" s="1"/>
  <c r="N1169" i="2"/>
  <c r="M1169" i="2"/>
  <c r="L1169" i="2"/>
  <c r="K1169" i="2"/>
  <c r="X1169" i="2" s="1"/>
  <c r="J1169" i="2"/>
  <c r="I1169" i="2"/>
  <c r="H1169" i="2"/>
  <c r="G1169" i="2"/>
  <c r="F1169" i="2"/>
  <c r="E1169" i="2"/>
  <c r="D1169" i="2"/>
  <c r="C1169" i="2"/>
  <c r="B1169" i="2"/>
  <c r="A1169" i="2"/>
  <c r="T1169" i="2" s="1"/>
  <c r="AA1168" i="2"/>
  <c r="S1168" i="2"/>
  <c r="R1168" i="2"/>
  <c r="Q1168" i="2"/>
  <c r="Y1168" i="2" s="1" a="1"/>
  <c r="Y1168" i="2" s="1"/>
  <c r="P1168" i="2"/>
  <c r="Z1168" i="2" s="1"/>
  <c r="N1168" i="2"/>
  <c r="M1168" i="2"/>
  <c r="L1168" i="2"/>
  <c r="K1168" i="2"/>
  <c r="X1168" i="2" s="1"/>
  <c r="J1168" i="2"/>
  <c r="I1168" i="2"/>
  <c r="H1168" i="2"/>
  <c r="G1168" i="2"/>
  <c r="F1168" i="2"/>
  <c r="E1168" i="2"/>
  <c r="D1168" i="2"/>
  <c r="C1168" i="2"/>
  <c r="B1168" i="2"/>
  <c r="A1168" i="2"/>
  <c r="T1168" i="2" s="1"/>
  <c r="AA1167" i="2"/>
  <c r="S1167" i="2"/>
  <c r="R1167" i="2"/>
  <c r="Q1167" i="2"/>
  <c r="Y1167" i="2" s="1" a="1"/>
  <c r="Y1167" i="2" s="1"/>
  <c r="P1167" i="2"/>
  <c r="Z1167" i="2" s="1"/>
  <c r="N1167" i="2"/>
  <c r="M1167" i="2"/>
  <c r="L1167" i="2"/>
  <c r="K1167" i="2"/>
  <c r="X1167" i="2" s="1"/>
  <c r="J1167" i="2"/>
  <c r="I1167" i="2"/>
  <c r="H1167" i="2"/>
  <c r="G1167" i="2"/>
  <c r="F1167" i="2"/>
  <c r="E1167" i="2"/>
  <c r="D1167" i="2"/>
  <c r="C1167" i="2"/>
  <c r="B1167" i="2"/>
  <c r="A1167" i="2"/>
  <c r="T1167" i="2" s="1"/>
  <c r="AA1166" i="2"/>
  <c r="S1166" i="2"/>
  <c r="R1166" i="2"/>
  <c r="Q1166" i="2"/>
  <c r="Y1166" i="2" s="1" a="1"/>
  <c r="Y1166" i="2" s="1"/>
  <c r="P1166" i="2"/>
  <c r="Z1166" i="2" s="1"/>
  <c r="N1166" i="2"/>
  <c r="M1166" i="2"/>
  <c r="L1166" i="2"/>
  <c r="K1166" i="2"/>
  <c r="X1166" i="2" s="1"/>
  <c r="J1166" i="2"/>
  <c r="I1166" i="2"/>
  <c r="H1166" i="2"/>
  <c r="G1166" i="2"/>
  <c r="F1166" i="2"/>
  <c r="E1166" i="2"/>
  <c r="D1166" i="2"/>
  <c r="C1166" i="2"/>
  <c r="B1166" i="2"/>
  <c r="A1166" i="2"/>
  <c r="T1166" i="2" s="1"/>
  <c r="AA1165" i="2"/>
  <c r="S1165" i="2"/>
  <c r="R1165" i="2"/>
  <c r="Q1165" i="2"/>
  <c r="Y1165" i="2" s="1" a="1"/>
  <c r="Y1165" i="2" s="1"/>
  <c r="P1165" i="2"/>
  <c r="Z1165" i="2" s="1"/>
  <c r="N1165" i="2"/>
  <c r="M1165" i="2"/>
  <c r="L1165" i="2"/>
  <c r="K1165" i="2"/>
  <c r="X1165" i="2" s="1"/>
  <c r="J1165" i="2"/>
  <c r="I1165" i="2"/>
  <c r="H1165" i="2"/>
  <c r="G1165" i="2"/>
  <c r="F1165" i="2"/>
  <c r="E1165" i="2"/>
  <c r="D1165" i="2"/>
  <c r="C1165" i="2"/>
  <c r="B1165" i="2"/>
  <c r="A1165" i="2"/>
  <c r="T1165" i="2" s="1"/>
  <c r="AA1164" i="2"/>
  <c r="S1164" i="2"/>
  <c r="R1164" i="2"/>
  <c r="Q1164" i="2"/>
  <c r="Y1164" i="2" s="1" a="1"/>
  <c r="Y1164" i="2" s="1"/>
  <c r="P1164" i="2"/>
  <c r="Z1164" i="2" s="1"/>
  <c r="N1164" i="2"/>
  <c r="M1164" i="2"/>
  <c r="L1164" i="2"/>
  <c r="K1164" i="2"/>
  <c r="X1164" i="2" s="1"/>
  <c r="J1164" i="2"/>
  <c r="I1164" i="2"/>
  <c r="H1164" i="2"/>
  <c r="G1164" i="2"/>
  <c r="F1164" i="2"/>
  <c r="E1164" i="2"/>
  <c r="D1164" i="2"/>
  <c r="C1164" i="2"/>
  <c r="B1164" i="2"/>
  <c r="A1164" i="2"/>
  <c r="T1164" i="2" s="1"/>
  <c r="AA1163" i="2"/>
  <c r="S1163" i="2"/>
  <c r="R1163" i="2"/>
  <c r="Q1163" i="2"/>
  <c r="Y1163" i="2" s="1" a="1"/>
  <c r="Y1163" i="2" s="1"/>
  <c r="P1163" i="2"/>
  <c r="Z1163" i="2" s="1"/>
  <c r="N1163" i="2"/>
  <c r="M1163" i="2"/>
  <c r="L1163" i="2"/>
  <c r="K1163" i="2"/>
  <c r="X1163" i="2" s="1"/>
  <c r="J1163" i="2"/>
  <c r="I1163" i="2"/>
  <c r="H1163" i="2"/>
  <c r="G1163" i="2"/>
  <c r="F1163" i="2"/>
  <c r="E1163" i="2"/>
  <c r="D1163" i="2"/>
  <c r="C1163" i="2"/>
  <c r="B1163" i="2"/>
  <c r="A1163" i="2"/>
  <c r="T1163" i="2" s="1"/>
  <c r="AA1162" i="2"/>
  <c r="S1162" i="2"/>
  <c r="R1162" i="2"/>
  <c r="Q1162" i="2"/>
  <c r="Y1162" i="2" s="1" a="1"/>
  <c r="Y1162" i="2" s="1"/>
  <c r="P1162" i="2"/>
  <c r="Z1162" i="2" s="1"/>
  <c r="N1162" i="2"/>
  <c r="M1162" i="2"/>
  <c r="L1162" i="2"/>
  <c r="K1162" i="2"/>
  <c r="X1162" i="2" s="1"/>
  <c r="J1162" i="2"/>
  <c r="I1162" i="2"/>
  <c r="H1162" i="2"/>
  <c r="G1162" i="2"/>
  <c r="F1162" i="2"/>
  <c r="E1162" i="2"/>
  <c r="D1162" i="2"/>
  <c r="C1162" i="2"/>
  <c r="B1162" i="2"/>
  <c r="A1162" i="2"/>
  <c r="T1162" i="2" s="1"/>
  <c r="AA1161" i="2"/>
  <c r="S1161" i="2"/>
  <c r="R1161" i="2"/>
  <c r="Q1161" i="2"/>
  <c r="Y1161" i="2" s="1" a="1"/>
  <c r="Y1161" i="2" s="1"/>
  <c r="P1161" i="2"/>
  <c r="Z1161" i="2" s="1"/>
  <c r="N1161" i="2"/>
  <c r="M1161" i="2"/>
  <c r="L1161" i="2"/>
  <c r="K1161" i="2"/>
  <c r="X1161" i="2" s="1"/>
  <c r="J1161" i="2"/>
  <c r="I1161" i="2"/>
  <c r="H1161" i="2"/>
  <c r="G1161" i="2"/>
  <c r="F1161" i="2"/>
  <c r="E1161" i="2"/>
  <c r="D1161" i="2"/>
  <c r="C1161" i="2"/>
  <c r="B1161" i="2"/>
  <c r="A1161" i="2"/>
  <c r="T1161" i="2" s="1"/>
  <c r="AA1160" i="2"/>
  <c r="S1160" i="2"/>
  <c r="R1160" i="2"/>
  <c r="Q1160" i="2"/>
  <c r="Y1160" i="2" s="1" a="1"/>
  <c r="Y1160" i="2" s="1"/>
  <c r="P1160" i="2"/>
  <c r="Z1160" i="2" s="1"/>
  <c r="N1160" i="2"/>
  <c r="M1160" i="2"/>
  <c r="L1160" i="2"/>
  <c r="K1160" i="2"/>
  <c r="X1160" i="2" s="1"/>
  <c r="J1160" i="2"/>
  <c r="I1160" i="2"/>
  <c r="H1160" i="2"/>
  <c r="G1160" i="2"/>
  <c r="F1160" i="2"/>
  <c r="E1160" i="2"/>
  <c r="D1160" i="2"/>
  <c r="C1160" i="2"/>
  <c r="B1160" i="2"/>
  <c r="A1160" i="2"/>
  <c r="T1160" i="2" s="1"/>
  <c r="AA1159" i="2"/>
  <c r="S1159" i="2"/>
  <c r="R1159" i="2"/>
  <c r="Q1159" i="2"/>
  <c r="Y1159" i="2" s="1" a="1"/>
  <c r="Y1159" i="2" s="1"/>
  <c r="P1159" i="2"/>
  <c r="Z1159" i="2" s="1"/>
  <c r="N1159" i="2"/>
  <c r="M1159" i="2"/>
  <c r="L1159" i="2"/>
  <c r="K1159" i="2"/>
  <c r="X1159" i="2" s="1"/>
  <c r="J1159" i="2"/>
  <c r="I1159" i="2"/>
  <c r="H1159" i="2"/>
  <c r="G1159" i="2"/>
  <c r="F1159" i="2"/>
  <c r="E1159" i="2"/>
  <c r="D1159" i="2"/>
  <c r="C1159" i="2"/>
  <c r="B1159" i="2"/>
  <c r="A1159" i="2"/>
  <c r="T1159" i="2" s="1"/>
  <c r="AA1158" i="2"/>
  <c r="S1158" i="2"/>
  <c r="R1158" i="2"/>
  <c r="Q1158" i="2"/>
  <c r="Y1158" i="2" s="1" a="1"/>
  <c r="Y1158" i="2" s="1"/>
  <c r="P1158" i="2"/>
  <c r="Z1158" i="2" s="1"/>
  <c r="N1158" i="2"/>
  <c r="M1158" i="2"/>
  <c r="L1158" i="2"/>
  <c r="K1158" i="2"/>
  <c r="X1158" i="2" s="1"/>
  <c r="J1158" i="2"/>
  <c r="I1158" i="2"/>
  <c r="H1158" i="2"/>
  <c r="G1158" i="2"/>
  <c r="F1158" i="2"/>
  <c r="E1158" i="2"/>
  <c r="D1158" i="2"/>
  <c r="C1158" i="2"/>
  <c r="B1158" i="2"/>
  <c r="A1158" i="2"/>
  <c r="T1158" i="2" s="1"/>
  <c r="AA1157" i="2"/>
  <c r="S1157" i="2"/>
  <c r="R1157" i="2"/>
  <c r="Q1157" i="2"/>
  <c r="Y1157" i="2" s="1" a="1"/>
  <c r="Y1157" i="2" s="1"/>
  <c r="P1157" i="2"/>
  <c r="Z1157" i="2" s="1"/>
  <c r="N1157" i="2"/>
  <c r="M1157" i="2"/>
  <c r="L1157" i="2"/>
  <c r="K1157" i="2"/>
  <c r="X1157" i="2" s="1"/>
  <c r="J1157" i="2"/>
  <c r="I1157" i="2"/>
  <c r="H1157" i="2"/>
  <c r="G1157" i="2"/>
  <c r="F1157" i="2"/>
  <c r="E1157" i="2"/>
  <c r="D1157" i="2"/>
  <c r="C1157" i="2"/>
  <c r="B1157" i="2"/>
  <c r="A1157" i="2"/>
  <c r="T1157" i="2" s="1"/>
  <c r="AA1156" i="2"/>
  <c r="S1156" i="2"/>
  <c r="R1156" i="2"/>
  <c r="Q1156" i="2"/>
  <c r="Y1156" i="2" s="1" a="1"/>
  <c r="Y1156" i="2" s="1"/>
  <c r="P1156" i="2"/>
  <c r="Z1156" i="2" s="1"/>
  <c r="N1156" i="2"/>
  <c r="M1156" i="2"/>
  <c r="L1156" i="2"/>
  <c r="K1156" i="2"/>
  <c r="X1156" i="2" s="1"/>
  <c r="J1156" i="2"/>
  <c r="I1156" i="2"/>
  <c r="H1156" i="2"/>
  <c r="G1156" i="2"/>
  <c r="F1156" i="2"/>
  <c r="E1156" i="2"/>
  <c r="D1156" i="2"/>
  <c r="C1156" i="2"/>
  <c r="B1156" i="2"/>
  <c r="A1156" i="2"/>
  <c r="T1156" i="2" s="1"/>
  <c r="AA1155" i="2"/>
  <c r="S1155" i="2"/>
  <c r="R1155" i="2"/>
  <c r="Q1155" i="2"/>
  <c r="Y1155" i="2" s="1" a="1"/>
  <c r="Y1155" i="2" s="1"/>
  <c r="P1155" i="2"/>
  <c r="Z1155" i="2" s="1"/>
  <c r="N1155" i="2"/>
  <c r="M1155" i="2"/>
  <c r="L1155" i="2"/>
  <c r="K1155" i="2"/>
  <c r="X1155" i="2" s="1"/>
  <c r="J1155" i="2"/>
  <c r="I1155" i="2"/>
  <c r="H1155" i="2"/>
  <c r="G1155" i="2"/>
  <c r="F1155" i="2"/>
  <c r="E1155" i="2"/>
  <c r="D1155" i="2"/>
  <c r="C1155" i="2"/>
  <c r="B1155" i="2"/>
  <c r="A1155" i="2"/>
  <c r="T1155" i="2" s="1"/>
  <c r="AA1154" i="2"/>
  <c r="S1154" i="2"/>
  <c r="R1154" i="2"/>
  <c r="Q1154" i="2"/>
  <c r="Y1154" i="2" s="1" a="1"/>
  <c r="Y1154" i="2" s="1"/>
  <c r="P1154" i="2"/>
  <c r="Z1154" i="2" s="1"/>
  <c r="N1154" i="2"/>
  <c r="M1154" i="2"/>
  <c r="L1154" i="2"/>
  <c r="K1154" i="2"/>
  <c r="X1154" i="2" s="1"/>
  <c r="J1154" i="2"/>
  <c r="I1154" i="2"/>
  <c r="H1154" i="2"/>
  <c r="G1154" i="2"/>
  <c r="F1154" i="2"/>
  <c r="E1154" i="2"/>
  <c r="D1154" i="2"/>
  <c r="C1154" i="2"/>
  <c r="B1154" i="2"/>
  <c r="A1154" i="2"/>
  <c r="T1154" i="2" s="1"/>
  <c r="AA1153" i="2"/>
  <c r="S1153" i="2"/>
  <c r="R1153" i="2"/>
  <c r="Q1153" i="2"/>
  <c r="Y1153" i="2" s="1" a="1"/>
  <c r="Y1153" i="2" s="1"/>
  <c r="P1153" i="2"/>
  <c r="Z1153" i="2" s="1"/>
  <c r="N1153" i="2"/>
  <c r="M1153" i="2"/>
  <c r="L1153" i="2"/>
  <c r="K1153" i="2"/>
  <c r="X1153" i="2" s="1"/>
  <c r="J1153" i="2"/>
  <c r="I1153" i="2"/>
  <c r="H1153" i="2"/>
  <c r="G1153" i="2"/>
  <c r="F1153" i="2"/>
  <c r="E1153" i="2"/>
  <c r="D1153" i="2"/>
  <c r="C1153" i="2"/>
  <c r="B1153" i="2"/>
  <c r="A1153" i="2"/>
  <c r="T1153" i="2" s="1"/>
  <c r="AA1152" i="2"/>
  <c r="S1152" i="2"/>
  <c r="R1152" i="2"/>
  <c r="Q1152" i="2"/>
  <c r="Y1152" i="2" s="1" a="1"/>
  <c r="Y1152" i="2" s="1"/>
  <c r="P1152" i="2"/>
  <c r="Z1152" i="2" s="1"/>
  <c r="N1152" i="2"/>
  <c r="M1152" i="2"/>
  <c r="L1152" i="2"/>
  <c r="K1152" i="2"/>
  <c r="X1152" i="2" s="1"/>
  <c r="J1152" i="2"/>
  <c r="I1152" i="2"/>
  <c r="H1152" i="2"/>
  <c r="G1152" i="2"/>
  <c r="F1152" i="2"/>
  <c r="E1152" i="2"/>
  <c r="D1152" i="2"/>
  <c r="C1152" i="2"/>
  <c r="B1152" i="2"/>
  <c r="A1152" i="2"/>
  <c r="T1152" i="2" s="1"/>
  <c r="AA1151" i="2"/>
  <c r="S1151" i="2"/>
  <c r="R1151" i="2"/>
  <c r="Q1151" i="2"/>
  <c r="Y1151" i="2" s="1" a="1"/>
  <c r="Y1151" i="2" s="1"/>
  <c r="P1151" i="2"/>
  <c r="Z1151" i="2" s="1"/>
  <c r="N1151" i="2"/>
  <c r="M1151" i="2"/>
  <c r="L1151" i="2"/>
  <c r="K1151" i="2"/>
  <c r="X1151" i="2" s="1"/>
  <c r="J1151" i="2"/>
  <c r="I1151" i="2"/>
  <c r="H1151" i="2"/>
  <c r="G1151" i="2"/>
  <c r="F1151" i="2"/>
  <c r="E1151" i="2"/>
  <c r="D1151" i="2"/>
  <c r="C1151" i="2"/>
  <c r="B1151" i="2"/>
  <c r="A1151" i="2"/>
  <c r="T1151" i="2" s="1"/>
  <c r="AA1150" i="2"/>
  <c r="S1150" i="2"/>
  <c r="R1150" i="2"/>
  <c r="Q1150" i="2"/>
  <c r="Y1150" i="2" s="1" a="1"/>
  <c r="Y1150" i="2" s="1"/>
  <c r="P1150" i="2"/>
  <c r="Z1150" i="2" s="1"/>
  <c r="N1150" i="2"/>
  <c r="M1150" i="2"/>
  <c r="L1150" i="2"/>
  <c r="K1150" i="2"/>
  <c r="X1150" i="2" s="1"/>
  <c r="J1150" i="2"/>
  <c r="I1150" i="2"/>
  <c r="H1150" i="2"/>
  <c r="G1150" i="2"/>
  <c r="F1150" i="2"/>
  <c r="E1150" i="2"/>
  <c r="D1150" i="2"/>
  <c r="C1150" i="2"/>
  <c r="B1150" i="2"/>
  <c r="A1150" i="2"/>
  <c r="T1150" i="2" s="1"/>
  <c r="AA1149" i="2"/>
  <c r="S1149" i="2"/>
  <c r="R1149" i="2"/>
  <c r="Q1149" i="2"/>
  <c r="Y1149" i="2" s="1" a="1"/>
  <c r="Y1149" i="2" s="1"/>
  <c r="P1149" i="2"/>
  <c r="Z1149" i="2" s="1"/>
  <c r="N1149" i="2"/>
  <c r="M1149" i="2"/>
  <c r="L1149" i="2"/>
  <c r="K1149" i="2"/>
  <c r="X1149" i="2" s="1"/>
  <c r="J1149" i="2"/>
  <c r="I1149" i="2"/>
  <c r="H1149" i="2"/>
  <c r="G1149" i="2"/>
  <c r="F1149" i="2"/>
  <c r="E1149" i="2"/>
  <c r="D1149" i="2"/>
  <c r="C1149" i="2"/>
  <c r="B1149" i="2"/>
  <c r="A1149" i="2"/>
  <c r="T1149" i="2" s="1"/>
  <c r="AA1148" i="2"/>
  <c r="S1148" i="2"/>
  <c r="R1148" i="2"/>
  <c r="Q1148" i="2"/>
  <c r="Y1148" i="2" s="1" a="1"/>
  <c r="Y1148" i="2" s="1"/>
  <c r="P1148" i="2"/>
  <c r="Z1148" i="2" s="1"/>
  <c r="N1148" i="2"/>
  <c r="M1148" i="2"/>
  <c r="L1148" i="2"/>
  <c r="K1148" i="2"/>
  <c r="X1148" i="2" s="1"/>
  <c r="J1148" i="2"/>
  <c r="I1148" i="2"/>
  <c r="H1148" i="2"/>
  <c r="G1148" i="2"/>
  <c r="F1148" i="2"/>
  <c r="E1148" i="2"/>
  <c r="D1148" i="2"/>
  <c r="C1148" i="2"/>
  <c r="B1148" i="2"/>
  <c r="A1148" i="2"/>
  <c r="T1148" i="2" s="1"/>
  <c r="AA1147" i="2"/>
  <c r="S1147" i="2"/>
  <c r="R1147" i="2"/>
  <c r="Q1147" i="2"/>
  <c r="Y1147" i="2" s="1" a="1"/>
  <c r="Y1147" i="2" s="1"/>
  <c r="P1147" i="2"/>
  <c r="Z1147" i="2" s="1"/>
  <c r="N1147" i="2"/>
  <c r="M1147" i="2"/>
  <c r="L1147" i="2"/>
  <c r="K1147" i="2"/>
  <c r="X1147" i="2" s="1"/>
  <c r="J1147" i="2"/>
  <c r="I1147" i="2"/>
  <c r="H1147" i="2"/>
  <c r="G1147" i="2"/>
  <c r="F1147" i="2"/>
  <c r="E1147" i="2"/>
  <c r="D1147" i="2"/>
  <c r="C1147" i="2"/>
  <c r="B1147" i="2"/>
  <c r="A1147" i="2"/>
  <c r="T1147" i="2" s="1"/>
  <c r="AA1146" i="2"/>
  <c r="S1146" i="2"/>
  <c r="R1146" i="2"/>
  <c r="Q1146" i="2"/>
  <c r="Y1146" i="2" s="1" a="1"/>
  <c r="Y1146" i="2" s="1"/>
  <c r="P1146" i="2"/>
  <c r="Z1146" i="2" s="1"/>
  <c r="N1146" i="2"/>
  <c r="M1146" i="2"/>
  <c r="L1146" i="2"/>
  <c r="K1146" i="2"/>
  <c r="X1146" i="2" s="1"/>
  <c r="J1146" i="2"/>
  <c r="I1146" i="2"/>
  <c r="H1146" i="2"/>
  <c r="G1146" i="2"/>
  <c r="F1146" i="2"/>
  <c r="E1146" i="2"/>
  <c r="D1146" i="2"/>
  <c r="C1146" i="2"/>
  <c r="B1146" i="2"/>
  <c r="A1146" i="2"/>
  <c r="T1146" i="2" s="1"/>
  <c r="AA1145" i="2"/>
  <c r="S1145" i="2"/>
  <c r="R1145" i="2"/>
  <c r="Q1145" i="2"/>
  <c r="Y1145" i="2" s="1" a="1"/>
  <c r="Y1145" i="2" s="1"/>
  <c r="P1145" i="2"/>
  <c r="Z1145" i="2" s="1"/>
  <c r="N1145" i="2"/>
  <c r="M1145" i="2"/>
  <c r="L1145" i="2"/>
  <c r="K1145" i="2"/>
  <c r="X1145" i="2" s="1"/>
  <c r="J1145" i="2"/>
  <c r="I1145" i="2"/>
  <c r="H1145" i="2"/>
  <c r="G1145" i="2"/>
  <c r="F1145" i="2"/>
  <c r="E1145" i="2"/>
  <c r="D1145" i="2"/>
  <c r="C1145" i="2"/>
  <c r="B1145" i="2"/>
  <c r="A1145" i="2"/>
  <c r="T1145" i="2" s="1"/>
  <c r="AA1144" i="2"/>
  <c r="S1144" i="2"/>
  <c r="R1144" i="2"/>
  <c r="Q1144" i="2"/>
  <c r="Y1144" i="2" s="1" a="1"/>
  <c r="Y1144" i="2" s="1"/>
  <c r="P1144" i="2"/>
  <c r="Z1144" i="2" s="1"/>
  <c r="N1144" i="2"/>
  <c r="M1144" i="2"/>
  <c r="L1144" i="2"/>
  <c r="K1144" i="2"/>
  <c r="X1144" i="2" s="1"/>
  <c r="J1144" i="2"/>
  <c r="I1144" i="2"/>
  <c r="H1144" i="2"/>
  <c r="G1144" i="2"/>
  <c r="F1144" i="2"/>
  <c r="E1144" i="2"/>
  <c r="D1144" i="2"/>
  <c r="C1144" i="2"/>
  <c r="B1144" i="2"/>
  <c r="A1144" i="2"/>
  <c r="T1144" i="2" s="1"/>
  <c r="AA1143" i="2"/>
  <c r="S1143" i="2"/>
  <c r="R1143" i="2"/>
  <c r="Q1143" i="2"/>
  <c r="Y1143" i="2" s="1" a="1"/>
  <c r="Y1143" i="2" s="1"/>
  <c r="P1143" i="2"/>
  <c r="Z1143" i="2" s="1"/>
  <c r="N1143" i="2"/>
  <c r="M1143" i="2"/>
  <c r="L1143" i="2"/>
  <c r="K1143" i="2"/>
  <c r="X1143" i="2" s="1"/>
  <c r="J1143" i="2"/>
  <c r="I1143" i="2"/>
  <c r="H1143" i="2"/>
  <c r="G1143" i="2"/>
  <c r="F1143" i="2"/>
  <c r="E1143" i="2"/>
  <c r="D1143" i="2"/>
  <c r="C1143" i="2"/>
  <c r="B1143" i="2"/>
  <c r="A1143" i="2"/>
  <c r="T1143" i="2" s="1"/>
  <c r="AA1142" i="2"/>
  <c r="S1142" i="2"/>
  <c r="R1142" i="2"/>
  <c r="Q1142" i="2"/>
  <c r="Y1142" i="2" s="1" a="1"/>
  <c r="Y1142" i="2" s="1"/>
  <c r="P1142" i="2"/>
  <c r="Z1142" i="2" s="1"/>
  <c r="N1142" i="2"/>
  <c r="M1142" i="2"/>
  <c r="L1142" i="2"/>
  <c r="K1142" i="2"/>
  <c r="X1142" i="2" s="1"/>
  <c r="J1142" i="2"/>
  <c r="I1142" i="2"/>
  <c r="H1142" i="2"/>
  <c r="G1142" i="2"/>
  <c r="F1142" i="2"/>
  <c r="E1142" i="2"/>
  <c r="D1142" i="2"/>
  <c r="C1142" i="2"/>
  <c r="B1142" i="2"/>
  <c r="A1142" i="2"/>
  <c r="T1142" i="2" s="1"/>
  <c r="AA1141" i="2"/>
  <c r="S1141" i="2"/>
  <c r="R1141" i="2"/>
  <c r="Q1141" i="2"/>
  <c r="Y1141" i="2" s="1" a="1"/>
  <c r="Y1141" i="2" s="1"/>
  <c r="P1141" i="2"/>
  <c r="Z1141" i="2" s="1"/>
  <c r="N1141" i="2"/>
  <c r="M1141" i="2"/>
  <c r="L1141" i="2"/>
  <c r="K1141" i="2"/>
  <c r="X1141" i="2" s="1"/>
  <c r="J1141" i="2"/>
  <c r="I1141" i="2"/>
  <c r="H1141" i="2"/>
  <c r="G1141" i="2"/>
  <c r="F1141" i="2"/>
  <c r="E1141" i="2"/>
  <c r="D1141" i="2"/>
  <c r="C1141" i="2"/>
  <c r="B1141" i="2"/>
  <c r="A1141" i="2"/>
  <c r="T1141" i="2" s="1"/>
  <c r="AA1140" i="2"/>
  <c r="S1140" i="2"/>
  <c r="R1140" i="2"/>
  <c r="Q1140" i="2"/>
  <c r="Y1140" i="2" s="1" a="1"/>
  <c r="Y1140" i="2" s="1"/>
  <c r="P1140" i="2"/>
  <c r="Z1140" i="2" s="1"/>
  <c r="N1140" i="2"/>
  <c r="M1140" i="2"/>
  <c r="L1140" i="2"/>
  <c r="K1140" i="2"/>
  <c r="X1140" i="2" s="1"/>
  <c r="J1140" i="2"/>
  <c r="I1140" i="2"/>
  <c r="H1140" i="2"/>
  <c r="G1140" i="2"/>
  <c r="F1140" i="2"/>
  <c r="E1140" i="2"/>
  <c r="D1140" i="2"/>
  <c r="C1140" i="2"/>
  <c r="B1140" i="2"/>
  <c r="A1140" i="2"/>
  <c r="T1140" i="2" s="1"/>
  <c r="AA1139" i="2"/>
  <c r="S1139" i="2"/>
  <c r="R1139" i="2"/>
  <c r="Q1139" i="2"/>
  <c r="Y1139" i="2" s="1" a="1"/>
  <c r="Y1139" i="2" s="1"/>
  <c r="P1139" i="2"/>
  <c r="Z1139" i="2" s="1"/>
  <c r="N1139" i="2"/>
  <c r="M1139" i="2"/>
  <c r="L1139" i="2"/>
  <c r="K1139" i="2"/>
  <c r="X1139" i="2" s="1"/>
  <c r="J1139" i="2"/>
  <c r="I1139" i="2"/>
  <c r="H1139" i="2"/>
  <c r="G1139" i="2"/>
  <c r="F1139" i="2"/>
  <c r="E1139" i="2"/>
  <c r="D1139" i="2"/>
  <c r="C1139" i="2"/>
  <c r="B1139" i="2"/>
  <c r="A1139" i="2"/>
  <c r="T1139" i="2" s="1"/>
  <c r="AA1138" i="2"/>
  <c r="S1138" i="2"/>
  <c r="R1138" i="2"/>
  <c r="Q1138" i="2"/>
  <c r="Y1138" i="2" s="1" a="1"/>
  <c r="Y1138" i="2" s="1"/>
  <c r="P1138" i="2"/>
  <c r="Z1138" i="2" s="1"/>
  <c r="N1138" i="2"/>
  <c r="M1138" i="2"/>
  <c r="L1138" i="2"/>
  <c r="K1138" i="2"/>
  <c r="X1138" i="2" s="1"/>
  <c r="J1138" i="2"/>
  <c r="I1138" i="2"/>
  <c r="H1138" i="2"/>
  <c r="G1138" i="2"/>
  <c r="F1138" i="2"/>
  <c r="E1138" i="2"/>
  <c r="D1138" i="2"/>
  <c r="C1138" i="2"/>
  <c r="B1138" i="2"/>
  <c r="A1138" i="2"/>
  <c r="T1138" i="2" s="1"/>
  <c r="AA1137" i="2"/>
  <c r="S1137" i="2"/>
  <c r="R1137" i="2"/>
  <c r="Q1137" i="2"/>
  <c r="Y1137" i="2" s="1" a="1"/>
  <c r="Y1137" i="2" s="1"/>
  <c r="P1137" i="2"/>
  <c r="Z1137" i="2" s="1"/>
  <c r="N1137" i="2"/>
  <c r="M1137" i="2"/>
  <c r="L1137" i="2"/>
  <c r="K1137" i="2"/>
  <c r="X1137" i="2" s="1"/>
  <c r="J1137" i="2"/>
  <c r="I1137" i="2"/>
  <c r="H1137" i="2"/>
  <c r="G1137" i="2"/>
  <c r="F1137" i="2"/>
  <c r="E1137" i="2"/>
  <c r="D1137" i="2"/>
  <c r="C1137" i="2"/>
  <c r="B1137" i="2"/>
  <c r="A1137" i="2"/>
  <c r="T1137" i="2" s="1"/>
  <c r="AA1136" i="2"/>
  <c r="S1136" i="2"/>
  <c r="R1136" i="2"/>
  <c r="Q1136" i="2"/>
  <c r="Y1136" i="2" s="1" a="1"/>
  <c r="Y1136" i="2" s="1"/>
  <c r="P1136" i="2"/>
  <c r="Z1136" i="2" s="1"/>
  <c r="N1136" i="2"/>
  <c r="M1136" i="2"/>
  <c r="L1136" i="2"/>
  <c r="K1136" i="2"/>
  <c r="X1136" i="2" s="1"/>
  <c r="J1136" i="2"/>
  <c r="I1136" i="2"/>
  <c r="H1136" i="2"/>
  <c r="G1136" i="2"/>
  <c r="F1136" i="2"/>
  <c r="E1136" i="2"/>
  <c r="D1136" i="2"/>
  <c r="C1136" i="2"/>
  <c r="B1136" i="2"/>
  <c r="A1136" i="2"/>
  <c r="T1136" i="2" s="1"/>
  <c r="AA1135" i="2"/>
  <c r="S1135" i="2"/>
  <c r="R1135" i="2"/>
  <c r="Q1135" i="2"/>
  <c r="Y1135" i="2" s="1" a="1"/>
  <c r="Y1135" i="2" s="1"/>
  <c r="P1135" i="2"/>
  <c r="Z1135" i="2" s="1"/>
  <c r="N1135" i="2"/>
  <c r="M1135" i="2"/>
  <c r="L1135" i="2"/>
  <c r="K1135" i="2"/>
  <c r="X1135" i="2" s="1"/>
  <c r="J1135" i="2"/>
  <c r="I1135" i="2"/>
  <c r="H1135" i="2"/>
  <c r="G1135" i="2"/>
  <c r="F1135" i="2"/>
  <c r="E1135" i="2"/>
  <c r="D1135" i="2"/>
  <c r="C1135" i="2"/>
  <c r="B1135" i="2"/>
  <c r="A1135" i="2"/>
  <c r="T1135" i="2" s="1"/>
  <c r="AA1134" i="2"/>
  <c r="S1134" i="2"/>
  <c r="R1134" i="2"/>
  <c r="Q1134" i="2"/>
  <c r="Y1134" i="2" s="1" a="1"/>
  <c r="Y1134" i="2" s="1"/>
  <c r="P1134" i="2"/>
  <c r="Z1134" i="2" s="1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A1134" i="2"/>
  <c r="T1134" i="2" s="1"/>
  <c r="AA1133" i="2"/>
  <c r="S1133" i="2"/>
  <c r="R1133" i="2"/>
  <c r="Q1133" i="2"/>
  <c r="Y1133" i="2" s="1" a="1"/>
  <c r="Y1133" i="2" s="1"/>
  <c r="P1133" i="2"/>
  <c r="Z1133" i="2" s="1"/>
  <c r="N1133" i="2"/>
  <c r="M1133" i="2"/>
  <c r="L1133" i="2"/>
  <c r="K1133" i="2"/>
  <c r="X1133" i="2" s="1"/>
  <c r="J1133" i="2"/>
  <c r="I1133" i="2"/>
  <c r="H1133" i="2"/>
  <c r="G1133" i="2"/>
  <c r="F1133" i="2"/>
  <c r="E1133" i="2"/>
  <c r="D1133" i="2"/>
  <c r="C1133" i="2"/>
  <c r="B1133" i="2"/>
  <c r="A1133" i="2"/>
  <c r="T1133" i="2" s="1"/>
  <c r="AA1132" i="2"/>
  <c r="S1132" i="2"/>
  <c r="R1132" i="2"/>
  <c r="Q1132" i="2"/>
  <c r="Y1132" i="2" s="1" a="1"/>
  <c r="Y1132" i="2" s="1"/>
  <c r="P1132" i="2"/>
  <c r="Z1132" i="2" s="1"/>
  <c r="N1132" i="2"/>
  <c r="M1132" i="2"/>
  <c r="L1132" i="2"/>
  <c r="K1132" i="2"/>
  <c r="X1132" i="2" s="1"/>
  <c r="J1132" i="2"/>
  <c r="I1132" i="2"/>
  <c r="H1132" i="2"/>
  <c r="G1132" i="2"/>
  <c r="F1132" i="2"/>
  <c r="E1132" i="2"/>
  <c r="D1132" i="2"/>
  <c r="C1132" i="2"/>
  <c r="B1132" i="2"/>
  <c r="A1132" i="2"/>
  <c r="T1132" i="2" s="1"/>
  <c r="AA1131" i="2"/>
  <c r="S1131" i="2"/>
  <c r="R1131" i="2"/>
  <c r="Q1131" i="2"/>
  <c r="Y1131" i="2" s="1" a="1"/>
  <c r="Y1131" i="2" s="1"/>
  <c r="P1131" i="2"/>
  <c r="Z1131" i="2" s="1"/>
  <c r="N1131" i="2"/>
  <c r="M1131" i="2"/>
  <c r="L1131" i="2"/>
  <c r="K1131" i="2"/>
  <c r="X1131" i="2" s="1"/>
  <c r="J1131" i="2"/>
  <c r="I1131" i="2"/>
  <c r="H1131" i="2"/>
  <c r="G1131" i="2"/>
  <c r="F1131" i="2"/>
  <c r="E1131" i="2"/>
  <c r="D1131" i="2"/>
  <c r="C1131" i="2"/>
  <c r="B1131" i="2"/>
  <c r="A1131" i="2"/>
  <c r="T1131" i="2" s="1"/>
  <c r="AA1130" i="2"/>
  <c r="S1130" i="2"/>
  <c r="R1130" i="2"/>
  <c r="Q1130" i="2"/>
  <c r="Y1130" i="2" s="1" a="1"/>
  <c r="Y1130" i="2" s="1"/>
  <c r="P1130" i="2"/>
  <c r="Z1130" i="2" s="1"/>
  <c r="N1130" i="2"/>
  <c r="M1130" i="2"/>
  <c r="L1130" i="2"/>
  <c r="K1130" i="2"/>
  <c r="X1130" i="2" s="1"/>
  <c r="J1130" i="2"/>
  <c r="I1130" i="2"/>
  <c r="H1130" i="2"/>
  <c r="G1130" i="2"/>
  <c r="F1130" i="2"/>
  <c r="E1130" i="2"/>
  <c r="D1130" i="2"/>
  <c r="C1130" i="2"/>
  <c r="B1130" i="2"/>
  <c r="A1130" i="2"/>
  <c r="T1130" i="2" s="1"/>
  <c r="AA1129" i="2"/>
  <c r="S1129" i="2"/>
  <c r="R1129" i="2"/>
  <c r="Q1129" i="2"/>
  <c r="Y1129" i="2" s="1" a="1"/>
  <c r="Y1129" i="2" s="1"/>
  <c r="P1129" i="2"/>
  <c r="Z1129" i="2" s="1"/>
  <c r="N1129" i="2"/>
  <c r="M1129" i="2"/>
  <c r="L1129" i="2"/>
  <c r="K1129" i="2"/>
  <c r="X1129" i="2" s="1"/>
  <c r="J1129" i="2"/>
  <c r="I1129" i="2"/>
  <c r="H1129" i="2"/>
  <c r="G1129" i="2"/>
  <c r="F1129" i="2"/>
  <c r="E1129" i="2"/>
  <c r="D1129" i="2"/>
  <c r="C1129" i="2"/>
  <c r="B1129" i="2"/>
  <c r="A1129" i="2"/>
  <c r="T1129" i="2" s="1"/>
  <c r="AA1128" i="2"/>
  <c r="S1128" i="2"/>
  <c r="R1128" i="2"/>
  <c r="Q1128" i="2"/>
  <c r="Y1128" i="2" s="1" a="1"/>
  <c r="Y1128" i="2" s="1"/>
  <c r="P1128" i="2"/>
  <c r="Z1128" i="2" s="1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A1128" i="2"/>
  <c r="T1128" i="2" s="1"/>
  <c r="AA1127" i="2"/>
  <c r="S1127" i="2"/>
  <c r="R1127" i="2"/>
  <c r="Q1127" i="2"/>
  <c r="Y1127" i="2" s="1" a="1"/>
  <c r="Y1127" i="2" s="1"/>
  <c r="P1127" i="2"/>
  <c r="Z1127" i="2" s="1"/>
  <c r="N1127" i="2"/>
  <c r="M1127" i="2"/>
  <c r="L1127" i="2"/>
  <c r="K1127" i="2"/>
  <c r="X1127" i="2" s="1"/>
  <c r="J1127" i="2"/>
  <c r="I1127" i="2"/>
  <c r="H1127" i="2"/>
  <c r="G1127" i="2"/>
  <c r="F1127" i="2"/>
  <c r="E1127" i="2"/>
  <c r="D1127" i="2"/>
  <c r="C1127" i="2"/>
  <c r="B1127" i="2"/>
  <c r="A1127" i="2"/>
  <c r="T1127" i="2" s="1"/>
  <c r="AA1126" i="2"/>
  <c r="S1126" i="2"/>
  <c r="R1126" i="2"/>
  <c r="Q1126" i="2"/>
  <c r="Y1126" i="2" s="1" a="1"/>
  <c r="Y1126" i="2" s="1"/>
  <c r="P1126" i="2"/>
  <c r="Z1126" i="2" s="1"/>
  <c r="N1126" i="2"/>
  <c r="M1126" i="2"/>
  <c r="L1126" i="2"/>
  <c r="K1126" i="2"/>
  <c r="X1126" i="2" s="1"/>
  <c r="J1126" i="2"/>
  <c r="I1126" i="2"/>
  <c r="H1126" i="2"/>
  <c r="G1126" i="2"/>
  <c r="F1126" i="2"/>
  <c r="E1126" i="2"/>
  <c r="D1126" i="2"/>
  <c r="C1126" i="2"/>
  <c r="B1126" i="2"/>
  <c r="A1126" i="2"/>
  <c r="T1126" i="2" s="1"/>
  <c r="AA1125" i="2"/>
  <c r="S1125" i="2"/>
  <c r="R1125" i="2"/>
  <c r="Q1125" i="2"/>
  <c r="Y1125" i="2" s="1" a="1"/>
  <c r="Y1125" i="2" s="1"/>
  <c r="P1125" i="2"/>
  <c r="Z1125" i="2" s="1"/>
  <c r="N1125" i="2"/>
  <c r="M1125" i="2"/>
  <c r="L1125" i="2"/>
  <c r="K1125" i="2"/>
  <c r="X1125" i="2" s="1"/>
  <c r="J1125" i="2"/>
  <c r="I1125" i="2"/>
  <c r="H1125" i="2"/>
  <c r="G1125" i="2"/>
  <c r="F1125" i="2"/>
  <c r="E1125" i="2"/>
  <c r="D1125" i="2"/>
  <c r="C1125" i="2"/>
  <c r="B1125" i="2"/>
  <c r="A1125" i="2"/>
  <c r="T1125" i="2" s="1"/>
  <c r="AA1124" i="2"/>
  <c r="S1124" i="2"/>
  <c r="R1124" i="2"/>
  <c r="Q1124" i="2"/>
  <c r="Y1124" i="2" s="1" a="1"/>
  <c r="Y1124" i="2" s="1"/>
  <c r="P1124" i="2"/>
  <c r="Z1124" i="2" s="1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A1124" i="2"/>
  <c r="T1124" i="2" s="1"/>
  <c r="AA1123" i="2"/>
  <c r="S1123" i="2"/>
  <c r="R1123" i="2"/>
  <c r="Q1123" i="2"/>
  <c r="Y1123" i="2" s="1" a="1"/>
  <c r="Y1123" i="2" s="1"/>
  <c r="P1123" i="2"/>
  <c r="Z1123" i="2" s="1"/>
  <c r="N1123" i="2"/>
  <c r="M1123" i="2"/>
  <c r="L1123" i="2"/>
  <c r="K1123" i="2"/>
  <c r="X1123" i="2" s="1"/>
  <c r="J1123" i="2"/>
  <c r="I1123" i="2"/>
  <c r="H1123" i="2"/>
  <c r="G1123" i="2"/>
  <c r="F1123" i="2"/>
  <c r="E1123" i="2"/>
  <c r="D1123" i="2"/>
  <c r="C1123" i="2"/>
  <c r="B1123" i="2"/>
  <c r="A1123" i="2"/>
  <c r="T1123" i="2" s="1"/>
  <c r="AA1122" i="2"/>
  <c r="S1122" i="2"/>
  <c r="R1122" i="2"/>
  <c r="Q1122" i="2"/>
  <c r="Y1122" i="2" s="1" a="1"/>
  <c r="Y1122" i="2" s="1"/>
  <c r="P1122" i="2"/>
  <c r="Z1122" i="2" s="1"/>
  <c r="N1122" i="2"/>
  <c r="M1122" i="2"/>
  <c r="L1122" i="2"/>
  <c r="K1122" i="2"/>
  <c r="X1122" i="2" s="1"/>
  <c r="J1122" i="2"/>
  <c r="I1122" i="2"/>
  <c r="H1122" i="2"/>
  <c r="G1122" i="2"/>
  <c r="F1122" i="2"/>
  <c r="E1122" i="2"/>
  <c r="D1122" i="2"/>
  <c r="C1122" i="2"/>
  <c r="B1122" i="2"/>
  <c r="A1122" i="2"/>
  <c r="T1122" i="2" s="1"/>
  <c r="AA1121" i="2"/>
  <c r="S1121" i="2"/>
  <c r="R1121" i="2"/>
  <c r="Q1121" i="2"/>
  <c r="Y1121" i="2" s="1" a="1"/>
  <c r="Y1121" i="2" s="1"/>
  <c r="P1121" i="2"/>
  <c r="Z1121" i="2" s="1"/>
  <c r="N1121" i="2"/>
  <c r="M1121" i="2"/>
  <c r="L1121" i="2"/>
  <c r="K1121" i="2"/>
  <c r="X1121" i="2" s="1"/>
  <c r="J1121" i="2"/>
  <c r="I1121" i="2"/>
  <c r="H1121" i="2"/>
  <c r="G1121" i="2"/>
  <c r="F1121" i="2"/>
  <c r="E1121" i="2"/>
  <c r="D1121" i="2"/>
  <c r="C1121" i="2"/>
  <c r="B1121" i="2"/>
  <c r="A1121" i="2"/>
  <c r="T1121" i="2" s="1"/>
  <c r="AA1120" i="2"/>
  <c r="S1120" i="2"/>
  <c r="R1120" i="2"/>
  <c r="Q1120" i="2"/>
  <c r="Y1120" i="2" s="1" a="1"/>
  <c r="Y1120" i="2" s="1"/>
  <c r="P1120" i="2"/>
  <c r="Z1120" i="2" s="1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A1120" i="2"/>
  <c r="T1120" i="2" s="1"/>
  <c r="AA1119" i="2"/>
  <c r="S1119" i="2"/>
  <c r="R1119" i="2"/>
  <c r="Q1119" i="2"/>
  <c r="Y1119" i="2" s="1" a="1"/>
  <c r="Y1119" i="2" s="1"/>
  <c r="P1119" i="2"/>
  <c r="Z1119" i="2" s="1"/>
  <c r="N1119" i="2"/>
  <c r="M1119" i="2"/>
  <c r="L1119" i="2"/>
  <c r="K1119" i="2"/>
  <c r="X1119" i="2" s="1"/>
  <c r="J1119" i="2"/>
  <c r="I1119" i="2"/>
  <c r="H1119" i="2"/>
  <c r="G1119" i="2"/>
  <c r="F1119" i="2"/>
  <c r="E1119" i="2"/>
  <c r="D1119" i="2"/>
  <c r="C1119" i="2"/>
  <c r="B1119" i="2"/>
  <c r="A1119" i="2"/>
  <c r="T1119" i="2" s="1"/>
  <c r="AA1118" i="2"/>
  <c r="S1118" i="2"/>
  <c r="R1118" i="2"/>
  <c r="Q1118" i="2"/>
  <c r="Y1118" i="2" s="1" a="1"/>
  <c r="Y1118" i="2" s="1"/>
  <c r="P1118" i="2"/>
  <c r="Z1118" i="2" s="1"/>
  <c r="N1118" i="2"/>
  <c r="M1118" i="2"/>
  <c r="L1118" i="2"/>
  <c r="K1118" i="2"/>
  <c r="X1118" i="2" s="1"/>
  <c r="J1118" i="2"/>
  <c r="I1118" i="2"/>
  <c r="H1118" i="2"/>
  <c r="G1118" i="2"/>
  <c r="F1118" i="2"/>
  <c r="E1118" i="2"/>
  <c r="D1118" i="2"/>
  <c r="C1118" i="2"/>
  <c r="B1118" i="2"/>
  <c r="A1118" i="2"/>
  <c r="T1118" i="2" s="1"/>
  <c r="AA1117" i="2"/>
  <c r="S1117" i="2"/>
  <c r="R1117" i="2"/>
  <c r="Q1117" i="2"/>
  <c r="Y1117" i="2" s="1" a="1"/>
  <c r="Y1117" i="2" s="1"/>
  <c r="P1117" i="2"/>
  <c r="Z1117" i="2" s="1"/>
  <c r="N1117" i="2"/>
  <c r="M1117" i="2"/>
  <c r="L1117" i="2"/>
  <c r="K1117" i="2"/>
  <c r="X1117" i="2" s="1"/>
  <c r="J1117" i="2"/>
  <c r="I1117" i="2"/>
  <c r="H1117" i="2"/>
  <c r="G1117" i="2"/>
  <c r="F1117" i="2"/>
  <c r="E1117" i="2"/>
  <c r="D1117" i="2"/>
  <c r="C1117" i="2"/>
  <c r="B1117" i="2"/>
  <c r="A1117" i="2"/>
  <c r="T1117" i="2" s="1"/>
  <c r="AA1116" i="2"/>
  <c r="S1116" i="2"/>
  <c r="R1116" i="2"/>
  <c r="Q1116" i="2"/>
  <c r="Y1116" i="2" s="1" a="1"/>
  <c r="Y1116" i="2" s="1"/>
  <c r="P1116" i="2"/>
  <c r="Z1116" i="2" s="1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A1116" i="2"/>
  <c r="T1116" i="2" s="1"/>
  <c r="AA1115" i="2"/>
  <c r="S1115" i="2"/>
  <c r="R1115" i="2"/>
  <c r="Q1115" i="2"/>
  <c r="Y1115" i="2" s="1" a="1"/>
  <c r="Y1115" i="2" s="1"/>
  <c r="P1115" i="2"/>
  <c r="Z1115" i="2" s="1"/>
  <c r="N1115" i="2"/>
  <c r="M1115" i="2"/>
  <c r="L1115" i="2"/>
  <c r="K1115" i="2"/>
  <c r="X1115" i="2" s="1"/>
  <c r="J1115" i="2"/>
  <c r="I1115" i="2"/>
  <c r="H1115" i="2"/>
  <c r="G1115" i="2"/>
  <c r="F1115" i="2"/>
  <c r="E1115" i="2"/>
  <c r="D1115" i="2"/>
  <c r="C1115" i="2"/>
  <c r="B1115" i="2"/>
  <c r="A1115" i="2"/>
  <c r="T1115" i="2" s="1"/>
  <c r="AA1114" i="2"/>
  <c r="S1114" i="2"/>
  <c r="R1114" i="2"/>
  <c r="Q1114" i="2"/>
  <c r="Y1114" i="2" s="1" a="1"/>
  <c r="Y1114" i="2" s="1"/>
  <c r="P1114" i="2"/>
  <c r="Z1114" i="2" s="1"/>
  <c r="N1114" i="2"/>
  <c r="M1114" i="2"/>
  <c r="L1114" i="2"/>
  <c r="K1114" i="2"/>
  <c r="X1114" i="2" s="1"/>
  <c r="J1114" i="2"/>
  <c r="I1114" i="2"/>
  <c r="H1114" i="2"/>
  <c r="G1114" i="2"/>
  <c r="F1114" i="2"/>
  <c r="E1114" i="2"/>
  <c r="D1114" i="2"/>
  <c r="C1114" i="2"/>
  <c r="B1114" i="2"/>
  <c r="A1114" i="2"/>
  <c r="T1114" i="2" s="1"/>
  <c r="AA1113" i="2"/>
  <c r="S1113" i="2"/>
  <c r="R1113" i="2"/>
  <c r="Q1113" i="2"/>
  <c r="Y1113" i="2" s="1" a="1"/>
  <c r="Y1113" i="2" s="1"/>
  <c r="P1113" i="2"/>
  <c r="Z1113" i="2" s="1"/>
  <c r="N1113" i="2"/>
  <c r="M1113" i="2"/>
  <c r="L1113" i="2"/>
  <c r="K1113" i="2"/>
  <c r="X1113" i="2" s="1"/>
  <c r="J1113" i="2"/>
  <c r="I1113" i="2"/>
  <c r="H1113" i="2"/>
  <c r="G1113" i="2"/>
  <c r="F1113" i="2"/>
  <c r="E1113" i="2"/>
  <c r="D1113" i="2"/>
  <c r="C1113" i="2"/>
  <c r="B1113" i="2"/>
  <c r="A1113" i="2"/>
  <c r="T1113" i="2" s="1"/>
  <c r="AA1112" i="2"/>
  <c r="S1112" i="2"/>
  <c r="R1112" i="2"/>
  <c r="Q1112" i="2"/>
  <c r="Y1112" i="2" s="1" a="1"/>
  <c r="Y1112" i="2" s="1"/>
  <c r="P1112" i="2"/>
  <c r="Z1112" i="2" s="1"/>
  <c r="N1112" i="2"/>
  <c r="M1112" i="2"/>
  <c r="L1112" i="2"/>
  <c r="K1112" i="2"/>
  <c r="X1112" i="2" s="1"/>
  <c r="J1112" i="2"/>
  <c r="I1112" i="2"/>
  <c r="H1112" i="2"/>
  <c r="G1112" i="2"/>
  <c r="F1112" i="2"/>
  <c r="E1112" i="2"/>
  <c r="D1112" i="2"/>
  <c r="C1112" i="2"/>
  <c r="B1112" i="2"/>
  <c r="A1112" i="2"/>
  <c r="T1112" i="2" s="1"/>
  <c r="AA1111" i="2"/>
  <c r="S1111" i="2"/>
  <c r="R1111" i="2"/>
  <c r="Q1111" i="2"/>
  <c r="Y1111" i="2" s="1" a="1"/>
  <c r="Y1111" i="2" s="1"/>
  <c r="P1111" i="2"/>
  <c r="Z1111" i="2" s="1"/>
  <c r="N1111" i="2"/>
  <c r="M1111" i="2"/>
  <c r="L1111" i="2"/>
  <c r="K1111" i="2"/>
  <c r="X1111" i="2" s="1"/>
  <c r="J1111" i="2"/>
  <c r="I1111" i="2"/>
  <c r="H1111" i="2"/>
  <c r="G1111" i="2"/>
  <c r="F1111" i="2"/>
  <c r="E1111" i="2"/>
  <c r="D1111" i="2"/>
  <c r="C1111" i="2"/>
  <c r="B1111" i="2"/>
  <c r="A1111" i="2"/>
  <c r="T1111" i="2" s="1"/>
  <c r="AA1110" i="2"/>
  <c r="S1110" i="2"/>
  <c r="R1110" i="2"/>
  <c r="Q1110" i="2"/>
  <c r="Y1110" i="2" s="1" a="1"/>
  <c r="Y1110" i="2" s="1"/>
  <c r="P1110" i="2"/>
  <c r="Z1110" i="2" s="1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A1110" i="2"/>
  <c r="T1110" i="2" s="1"/>
  <c r="AA1109" i="2"/>
  <c r="S1109" i="2"/>
  <c r="R1109" i="2"/>
  <c r="Q1109" i="2"/>
  <c r="Y1109" i="2" s="1" a="1"/>
  <c r="Y1109" i="2" s="1"/>
  <c r="P1109" i="2"/>
  <c r="Z1109" i="2" s="1"/>
  <c r="N1109" i="2"/>
  <c r="M1109" i="2"/>
  <c r="L1109" i="2"/>
  <c r="K1109" i="2"/>
  <c r="X1109" i="2" s="1"/>
  <c r="J1109" i="2"/>
  <c r="I1109" i="2"/>
  <c r="H1109" i="2"/>
  <c r="G1109" i="2"/>
  <c r="F1109" i="2"/>
  <c r="E1109" i="2"/>
  <c r="D1109" i="2"/>
  <c r="C1109" i="2"/>
  <c r="B1109" i="2"/>
  <c r="A1109" i="2"/>
  <c r="T1109" i="2" s="1"/>
  <c r="AA1108" i="2"/>
  <c r="S1108" i="2"/>
  <c r="R1108" i="2"/>
  <c r="Q1108" i="2"/>
  <c r="Y1108" i="2" s="1" a="1"/>
  <c r="Y1108" i="2" s="1"/>
  <c r="P1108" i="2"/>
  <c r="Z1108" i="2" s="1"/>
  <c r="N1108" i="2"/>
  <c r="M1108" i="2"/>
  <c r="L1108" i="2"/>
  <c r="K1108" i="2"/>
  <c r="X1108" i="2" s="1"/>
  <c r="J1108" i="2"/>
  <c r="I1108" i="2"/>
  <c r="H1108" i="2"/>
  <c r="G1108" i="2"/>
  <c r="F1108" i="2"/>
  <c r="E1108" i="2"/>
  <c r="D1108" i="2"/>
  <c r="C1108" i="2"/>
  <c r="B1108" i="2"/>
  <c r="A1108" i="2"/>
  <c r="T1108" i="2" s="1"/>
  <c r="AA1107" i="2"/>
  <c r="S1107" i="2"/>
  <c r="R1107" i="2"/>
  <c r="Q1107" i="2"/>
  <c r="Y1107" i="2" s="1" a="1"/>
  <c r="Y1107" i="2" s="1"/>
  <c r="P1107" i="2"/>
  <c r="Z1107" i="2" s="1"/>
  <c r="N1107" i="2"/>
  <c r="M1107" i="2"/>
  <c r="L1107" i="2"/>
  <c r="K1107" i="2"/>
  <c r="X1107" i="2" s="1"/>
  <c r="J1107" i="2"/>
  <c r="I1107" i="2"/>
  <c r="H1107" i="2"/>
  <c r="G1107" i="2"/>
  <c r="F1107" i="2"/>
  <c r="E1107" i="2"/>
  <c r="D1107" i="2"/>
  <c r="C1107" i="2"/>
  <c r="B1107" i="2"/>
  <c r="A1107" i="2"/>
  <c r="T1107" i="2" s="1"/>
  <c r="AA1106" i="2"/>
  <c r="S1106" i="2"/>
  <c r="R1106" i="2"/>
  <c r="Q1106" i="2"/>
  <c r="Y1106" i="2" s="1" a="1"/>
  <c r="Y1106" i="2" s="1"/>
  <c r="P1106" i="2"/>
  <c r="Z1106" i="2" s="1"/>
  <c r="N1106" i="2"/>
  <c r="M1106" i="2"/>
  <c r="L1106" i="2"/>
  <c r="K1106" i="2"/>
  <c r="X1106" i="2" s="1"/>
  <c r="J1106" i="2"/>
  <c r="I1106" i="2"/>
  <c r="H1106" i="2"/>
  <c r="G1106" i="2"/>
  <c r="F1106" i="2"/>
  <c r="E1106" i="2"/>
  <c r="D1106" i="2"/>
  <c r="C1106" i="2"/>
  <c r="B1106" i="2"/>
  <c r="A1106" i="2"/>
  <c r="T1106" i="2" s="1"/>
  <c r="AA1105" i="2"/>
  <c r="S1105" i="2"/>
  <c r="R1105" i="2"/>
  <c r="Q1105" i="2"/>
  <c r="Y1105" i="2" s="1" a="1"/>
  <c r="Y1105" i="2" s="1"/>
  <c r="P1105" i="2"/>
  <c r="Z1105" i="2" s="1"/>
  <c r="N1105" i="2"/>
  <c r="M1105" i="2"/>
  <c r="L1105" i="2"/>
  <c r="K1105" i="2"/>
  <c r="X1105" i="2" s="1"/>
  <c r="J1105" i="2"/>
  <c r="I1105" i="2"/>
  <c r="H1105" i="2"/>
  <c r="G1105" i="2"/>
  <c r="F1105" i="2"/>
  <c r="E1105" i="2"/>
  <c r="D1105" i="2"/>
  <c r="C1105" i="2"/>
  <c r="B1105" i="2"/>
  <c r="A1105" i="2"/>
  <c r="T1105" i="2" s="1"/>
  <c r="AA1104" i="2"/>
  <c r="S1104" i="2"/>
  <c r="R1104" i="2"/>
  <c r="Q1104" i="2"/>
  <c r="Y1104" i="2" s="1" a="1"/>
  <c r="Y1104" i="2" s="1"/>
  <c r="P1104" i="2"/>
  <c r="Z1104" i="2" s="1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A1104" i="2"/>
  <c r="T1104" i="2" s="1"/>
  <c r="AA1103" i="2"/>
  <c r="S1103" i="2"/>
  <c r="R1103" i="2"/>
  <c r="Q1103" i="2"/>
  <c r="Y1103" i="2" s="1" a="1"/>
  <c r="Y1103" i="2" s="1"/>
  <c r="P1103" i="2"/>
  <c r="Z1103" i="2" s="1"/>
  <c r="N1103" i="2"/>
  <c r="M1103" i="2"/>
  <c r="L1103" i="2"/>
  <c r="K1103" i="2"/>
  <c r="X1103" i="2" s="1"/>
  <c r="J1103" i="2"/>
  <c r="I1103" i="2"/>
  <c r="H1103" i="2"/>
  <c r="G1103" i="2"/>
  <c r="F1103" i="2"/>
  <c r="E1103" i="2"/>
  <c r="D1103" i="2"/>
  <c r="C1103" i="2"/>
  <c r="B1103" i="2"/>
  <c r="A1103" i="2"/>
  <c r="T1103" i="2" s="1"/>
  <c r="AA1102" i="2"/>
  <c r="S1102" i="2"/>
  <c r="R1102" i="2"/>
  <c r="Q1102" i="2"/>
  <c r="Y1102" i="2" s="1" a="1"/>
  <c r="Y1102" i="2" s="1"/>
  <c r="P1102" i="2"/>
  <c r="Z1102" i="2" s="1"/>
  <c r="N1102" i="2"/>
  <c r="M1102" i="2"/>
  <c r="L1102" i="2"/>
  <c r="K1102" i="2"/>
  <c r="X1102" i="2" s="1"/>
  <c r="J1102" i="2"/>
  <c r="I1102" i="2"/>
  <c r="H1102" i="2"/>
  <c r="G1102" i="2"/>
  <c r="F1102" i="2"/>
  <c r="E1102" i="2"/>
  <c r="D1102" i="2"/>
  <c r="C1102" i="2"/>
  <c r="B1102" i="2"/>
  <c r="A1102" i="2"/>
  <c r="T1102" i="2" s="1"/>
  <c r="AA1101" i="2"/>
  <c r="S1101" i="2"/>
  <c r="R1101" i="2"/>
  <c r="Q1101" i="2"/>
  <c r="Y1101" i="2" s="1" a="1"/>
  <c r="Y1101" i="2" s="1"/>
  <c r="P1101" i="2"/>
  <c r="Z1101" i="2" s="1"/>
  <c r="N1101" i="2"/>
  <c r="M1101" i="2"/>
  <c r="L1101" i="2"/>
  <c r="K1101" i="2"/>
  <c r="X1101" i="2" s="1"/>
  <c r="J1101" i="2"/>
  <c r="I1101" i="2"/>
  <c r="H1101" i="2"/>
  <c r="G1101" i="2"/>
  <c r="F1101" i="2"/>
  <c r="E1101" i="2"/>
  <c r="D1101" i="2"/>
  <c r="C1101" i="2"/>
  <c r="B1101" i="2"/>
  <c r="A1101" i="2"/>
  <c r="T1101" i="2" s="1"/>
  <c r="AA1100" i="2"/>
  <c r="S1100" i="2"/>
  <c r="R1100" i="2"/>
  <c r="Q1100" i="2"/>
  <c r="Y1100" i="2" s="1" a="1"/>
  <c r="Y1100" i="2" s="1"/>
  <c r="P1100" i="2"/>
  <c r="Z1100" i="2" s="1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A1100" i="2"/>
  <c r="T1100" i="2" s="1"/>
  <c r="AA1099" i="2"/>
  <c r="S1099" i="2"/>
  <c r="R1099" i="2"/>
  <c r="Q1099" i="2"/>
  <c r="Y1099" i="2" s="1" a="1"/>
  <c r="Y1099" i="2" s="1"/>
  <c r="P1099" i="2"/>
  <c r="Z1099" i="2" s="1"/>
  <c r="N1099" i="2"/>
  <c r="M1099" i="2"/>
  <c r="L1099" i="2"/>
  <c r="K1099" i="2"/>
  <c r="X1099" i="2" s="1"/>
  <c r="J1099" i="2"/>
  <c r="I1099" i="2"/>
  <c r="H1099" i="2"/>
  <c r="G1099" i="2"/>
  <c r="F1099" i="2"/>
  <c r="E1099" i="2"/>
  <c r="D1099" i="2"/>
  <c r="C1099" i="2"/>
  <c r="B1099" i="2"/>
  <c r="A1099" i="2"/>
  <c r="T1099" i="2" s="1"/>
  <c r="AA1098" i="2"/>
  <c r="S1098" i="2"/>
  <c r="R1098" i="2"/>
  <c r="Q1098" i="2"/>
  <c r="Y1098" i="2" s="1" a="1"/>
  <c r="Y1098" i="2" s="1"/>
  <c r="P1098" i="2"/>
  <c r="Z1098" i="2" s="1"/>
  <c r="N1098" i="2"/>
  <c r="M1098" i="2"/>
  <c r="L1098" i="2"/>
  <c r="K1098" i="2"/>
  <c r="X1098" i="2" s="1"/>
  <c r="J1098" i="2"/>
  <c r="I1098" i="2"/>
  <c r="H1098" i="2"/>
  <c r="G1098" i="2"/>
  <c r="F1098" i="2"/>
  <c r="E1098" i="2"/>
  <c r="D1098" i="2"/>
  <c r="C1098" i="2"/>
  <c r="B1098" i="2"/>
  <c r="A1098" i="2"/>
  <c r="T1098" i="2" s="1"/>
  <c r="AA1097" i="2"/>
  <c r="S1097" i="2"/>
  <c r="R1097" i="2"/>
  <c r="Q1097" i="2"/>
  <c r="Y1097" i="2" s="1" a="1"/>
  <c r="Y1097" i="2" s="1"/>
  <c r="P1097" i="2"/>
  <c r="Z1097" i="2" s="1"/>
  <c r="N1097" i="2"/>
  <c r="M1097" i="2"/>
  <c r="L1097" i="2"/>
  <c r="K1097" i="2"/>
  <c r="X1097" i="2" s="1"/>
  <c r="J1097" i="2"/>
  <c r="I1097" i="2"/>
  <c r="H1097" i="2"/>
  <c r="G1097" i="2"/>
  <c r="F1097" i="2"/>
  <c r="E1097" i="2"/>
  <c r="D1097" i="2"/>
  <c r="C1097" i="2"/>
  <c r="B1097" i="2"/>
  <c r="A1097" i="2"/>
  <c r="T1097" i="2" s="1"/>
  <c r="AA1096" i="2"/>
  <c r="S1096" i="2"/>
  <c r="R1096" i="2"/>
  <c r="Q1096" i="2"/>
  <c r="Y1096" i="2" s="1" a="1"/>
  <c r="Y1096" i="2" s="1"/>
  <c r="P1096" i="2"/>
  <c r="Z1096" i="2" s="1"/>
  <c r="N1096" i="2"/>
  <c r="M1096" i="2"/>
  <c r="L1096" i="2"/>
  <c r="K1096" i="2"/>
  <c r="X1096" i="2" s="1"/>
  <c r="J1096" i="2"/>
  <c r="I1096" i="2"/>
  <c r="H1096" i="2"/>
  <c r="G1096" i="2"/>
  <c r="F1096" i="2"/>
  <c r="E1096" i="2"/>
  <c r="D1096" i="2"/>
  <c r="C1096" i="2"/>
  <c r="B1096" i="2"/>
  <c r="A1096" i="2"/>
  <c r="T1096" i="2" s="1"/>
  <c r="AA1095" i="2"/>
  <c r="S1095" i="2"/>
  <c r="R1095" i="2"/>
  <c r="Q1095" i="2"/>
  <c r="Y1095" i="2" s="1" a="1"/>
  <c r="Y1095" i="2" s="1"/>
  <c r="P1095" i="2"/>
  <c r="Z1095" i="2" s="1"/>
  <c r="N1095" i="2"/>
  <c r="M1095" i="2"/>
  <c r="L1095" i="2"/>
  <c r="K1095" i="2"/>
  <c r="X1095" i="2" s="1"/>
  <c r="J1095" i="2"/>
  <c r="I1095" i="2"/>
  <c r="H1095" i="2"/>
  <c r="G1095" i="2"/>
  <c r="F1095" i="2"/>
  <c r="E1095" i="2"/>
  <c r="D1095" i="2"/>
  <c r="C1095" i="2"/>
  <c r="B1095" i="2"/>
  <c r="A1095" i="2"/>
  <c r="T1095" i="2" s="1"/>
  <c r="AA1094" i="2"/>
  <c r="S1094" i="2"/>
  <c r="R1094" i="2"/>
  <c r="Q1094" i="2"/>
  <c r="Y1094" i="2" s="1" a="1"/>
  <c r="Y1094" i="2" s="1"/>
  <c r="P1094" i="2"/>
  <c r="Z1094" i="2" s="1"/>
  <c r="N1094" i="2"/>
  <c r="M1094" i="2"/>
  <c r="L1094" i="2"/>
  <c r="K1094" i="2"/>
  <c r="X1094" i="2" s="1"/>
  <c r="J1094" i="2"/>
  <c r="I1094" i="2"/>
  <c r="H1094" i="2"/>
  <c r="G1094" i="2"/>
  <c r="F1094" i="2"/>
  <c r="E1094" i="2"/>
  <c r="D1094" i="2"/>
  <c r="C1094" i="2"/>
  <c r="B1094" i="2"/>
  <c r="A1094" i="2"/>
  <c r="T1094" i="2" s="1"/>
  <c r="AA1093" i="2"/>
  <c r="S1093" i="2"/>
  <c r="R1093" i="2"/>
  <c r="Q1093" i="2"/>
  <c r="Y1093" i="2" s="1" a="1"/>
  <c r="Y1093" i="2" s="1"/>
  <c r="P1093" i="2"/>
  <c r="Z1093" i="2" s="1"/>
  <c r="N1093" i="2"/>
  <c r="M1093" i="2"/>
  <c r="L1093" i="2"/>
  <c r="K1093" i="2"/>
  <c r="X1093" i="2" s="1"/>
  <c r="J1093" i="2"/>
  <c r="I1093" i="2"/>
  <c r="H1093" i="2"/>
  <c r="G1093" i="2"/>
  <c r="F1093" i="2"/>
  <c r="E1093" i="2"/>
  <c r="D1093" i="2"/>
  <c r="C1093" i="2"/>
  <c r="B1093" i="2"/>
  <c r="A1093" i="2"/>
  <c r="T1093" i="2" s="1"/>
  <c r="AA1092" i="2"/>
  <c r="S1092" i="2"/>
  <c r="R1092" i="2"/>
  <c r="Q1092" i="2"/>
  <c r="Y1092" i="2" s="1" a="1"/>
  <c r="Y1092" i="2" s="1"/>
  <c r="P1092" i="2"/>
  <c r="Z1092" i="2" s="1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A1092" i="2"/>
  <c r="T1092" i="2" s="1"/>
  <c r="AA1091" i="2"/>
  <c r="S1091" i="2"/>
  <c r="R1091" i="2"/>
  <c r="Q1091" i="2"/>
  <c r="Y1091" i="2" s="1" a="1"/>
  <c r="Y1091" i="2" s="1"/>
  <c r="P1091" i="2"/>
  <c r="Z1091" i="2" s="1"/>
  <c r="N1091" i="2"/>
  <c r="M1091" i="2"/>
  <c r="L1091" i="2"/>
  <c r="K1091" i="2"/>
  <c r="X1091" i="2" s="1"/>
  <c r="J1091" i="2"/>
  <c r="I1091" i="2"/>
  <c r="H1091" i="2"/>
  <c r="G1091" i="2"/>
  <c r="F1091" i="2"/>
  <c r="E1091" i="2"/>
  <c r="D1091" i="2"/>
  <c r="C1091" i="2"/>
  <c r="B1091" i="2"/>
  <c r="A1091" i="2"/>
  <c r="T1091" i="2" s="1"/>
  <c r="AA1090" i="2"/>
  <c r="S1090" i="2"/>
  <c r="R1090" i="2"/>
  <c r="Q1090" i="2"/>
  <c r="Y1090" i="2" s="1" a="1"/>
  <c r="Y1090" i="2" s="1"/>
  <c r="P1090" i="2"/>
  <c r="Z1090" i="2" s="1"/>
  <c r="N1090" i="2"/>
  <c r="M1090" i="2"/>
  <c r="L1090" i="2"/>
  <c r="K1090" i="2"/>
  <c r="X1090" i="2" s="1"/>
  <c r="J1090" i="2"/>
  <c r="I1090" i="2"/>
  <c r="H1090" i="2"/>
  <c r="G1090" i="2"/>
  <c r="F1090" i="2"/>
  <c r="E1090" i="2"/>
  <c r="D1090" i="2"/>
  <c r="C1090" i="2"/>
  <c r="B1090" i="2"/>
  <c r="A1090" i="2"/>
  <c r="T1090" i="2" s="1"/>
  <c r="AA1089" i="2"/>
  <c r="S1089" i="2"/>
  <c r="R1089" i="2"/>
  <c r="Q1089" i="2"/>
  <c r="Y1089" i="2" s="1" a="1"/>
  <c r="Y1089" i="2" s="1"/>
  <c r="P1089" i="2"/>
  <c r="Z1089" i="2" s="1"/>
  <c r="N1089" i="2"/>
  <c r="M1089" i="2"/>
  <c r="L1089" i="2"/>
  <c r="K1089" i="2"/>
  <c r="X1089" i="2" s="1"/>
  <c r="J1089" i="2"/>
  <c r="I1089" i="2"/>
  <c r="H1089" i="2"/>
  <c r="G1089" i="2"/>
  <c r="F1089" i="2"/>
  <c r="E1089" i="2"/>
  <c r="D1089" i="2"/>
  <c r="C1089" i="2"/>
  <c r="B1089" i="2"/>
  <c r="A1089" i="2"/>
  <c r="T1089" i="2" s="1"/>
  <c r="AA1088" i="2"/>
  <c r="S1088" i="2"/>
  <c r="R1088" i="2"/>
  <c r="Q1088" i="2"/>
  <c r="Y1088" i="2" s="1" a="1"/>
  <c r="Y1088" i="2" s="1"/>
  <c r="P1088" i="2"/>
  <c r="Z1088" i="2" s="1"/>
  <c r="N1088" i="2"/>
  <c r="M1088" i="2"/>
  <c r="L1088" i="2"/>
  <c r="K1088" i="2"/>
  <c r="X1088" i="2" s="1"/>
  <c r="J1088" i="2"/>
  <c r="I1088" i="2"/>
  <c r="H1088" i="2"/>
  <c r="G1088" i="2"/>
  <c r="F1088" i="2"/>
  <c r="E1088" i="2"/>
  <c r="D1088" i="2"/>
  <c r="C1088" i="2"/>
  <c r="B1088" i="2"/>
  <c r="A1088" i="2"/>
  <c r="T1088" i="2" s="1"/>
  <c r="AA1087" i="2"/>
  <c r="S1087" i="2"/>
  <c r="R1087" i="2"/>
  <c r="Q1087" i="2"/>
  <c r="Y1087" i="2" s="1" a="1"/>
  <c r="Y1087" i="2" s="1"/>
  <c r="P1087" i="2"/>
  <c r="Z1087" i="2" s="1"/>
  <c r="N1087" i="2"/>
  <c r="M1087" i="2"/>
  <c r="L1087" i="2"/>
  <c r="K1087" i="2"/>
  <c r="X1087" i="2" s="1"/>
  <c r="J1087" i="2"/>
  <c r="I1087" i="2"/>
  <c r="H1087" i="2"/>
  <c r="G1087" i="2"/>
  <c r="F1087" i="2"/>
  <c r="E1087" i="2"/>
  <c r="D1087" i="2"/>
  <c r="C1087" i="2"/>
  <c r="B1087" i="2"/>
  <c r="A1087" i="2"/>
  <c r="T1087" i="2" s="1"/>
  <c r="AA1086" i="2"/>
  <c r="S1086" i="2"/>
  <c r="R1086" i="2"/>
  <c r="Q1086" i="2"/>
  <c r="Y1086" i="2" s="1" a="1"/>
  <c r="Y1086" i="2" s="1"/>
  <c r="P1086" i="2"/>
  <c r="Z1086" i="2" s="1"/>
  <c r="N1086" i="2"/>
  <c r="M1086" i="2"/>
  <c r="L1086" i="2"/>
  <c r="K1086" i="2"/>
  <c r="X1086" i="2" s="1"/>
  <c r="J1086" i="2"/>
  <c r="I1086" i="2"/>
  <c r="H1086" i="2"/>
  <c r="G1086" i="2"/>
  <c r="F1086" i="2"/>
  <c r="E1086" i="2"/>
  <c r="D1086" i="2"/>
  <c r="C1086" i="2"/>
  <c r="B1086" i="2"/>
  <c r="A1086" i="2"/>
  <c r="T1086" i="2" s="1"/>
  <c r="AA1085" i="2"/>
  <c r="S1085" i="2"/>
  <c r="R1085" i="2"/>
  <c r="Q1085" i="2"/>
  <c r="Y1085" i="2" s="1" a="1"/>
  <c r="Y1085" i="2" s="1"/>
  <c r="P1085" i="2"/>
  <c r="Z1085" i="2" s="1"/>
  <c r="N1085" i="2"/>
  <c r="M1085" i="2"/>
  <c r="L1085" i="2"/>
  <c r="K1085" i="2"/>
  <c r="X1085" i="2" s="1"/>
  <c r="J1085" i="2"/>
  <c r="I1085" i="2"/>
  <c r="H1085" i="2"/>
  <c r="G1085" i="2"/>
  <c r="F1085" i="2"/>
  <c r="E1085" i="2"/>
  <c r="D1085" i="2"/>
  <c r="C1085" i="2"/>
  <c r="B1085" i="2"/>
  <c r="A1085" i="2"/>
  <c r="T1085" i="2" s="1"/>
  <c r="AA1084" i="2"/>
  <c r="S1084" i="2"/>
  <c r="R1084" i="2"/>
  <c r="Q1084" i="2"/>
  <c r="Y1084" i="2" s="1" a="1"/>
  <c r="Y1084" i="2" s="1"/>
  <c r="P1084" i="2"/>
  <c r="Z1084" i="2" s="1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A1084" i="2"/>
  <c r="T1084" i="2" s="1"/>
  <c r="AA1083" i="2"/>
  <c r="S1083" i="2"/>
  <c r="R1083" i="2"/>
  <c r="Q1083" i="2"/>
  <c r="Y1083" i="2" s="1" a="1"/>
  <c r="Y1083" i="2" s="1"/>
  <c r="P1083" i="2"/>
  <c r="Z1083" i="2" s="1"/>
  <c r="N1083" i="2"/>
  <c r="M1083" i="2"/>
  <c r="L1083" i="2"/>
  <c r="K1083" i="2"/>
  <c r="X1083" i="2" s="1"/>
  <c r="J1083" i="2"/>
  <c r="I1083" i="2"/>
  <c r="H1083" i="2"/>
  <c r="G1083" i="2"/>
  <c r="F1083" i="2"/>
  <c r="E1083" i="2"/>
  <c r="D1083" i="2"/>
  <c r="C1083" i="2"/>
  <c r="B1083" i="2"/>
  <c r="A1083" i="2"/>
  <c r="T1083" i="2" s="1"/>
  <c r="AA1082" i="2"/>
  <c r="S1082" i="2"/>
  <c r="R1082" i="2"/>
  <c r="Q1082" i="2"/>
  <c r="Y1082" i="2" s="1" a="1"/>
  <c r="Y1082" i="2" s="1"/>
  <c r="P1082" i="2"/>
  <c r="Z1082" i="2" s="1"/>
  <c r="N1082" i="2"/>
  <c r="M1082" i="2"/>
  <c r="L1082" i="2"/>
  <c r="K1082" i="2"/>
  <c r="X1082" i="2" s="1"/>
  <c r="J1082" i="2"/>
  <c r="I1082" i="2"/>
  <c r="H1082" i="2"/>
  <c r="G1082" i="2"/>
  <c r="F1082" i="2"/>
  <c r="E1082" i="2"/>
  <c r="D1082" i="2"/>
  <c r="C1082" i="2"/>
  <c r="B1082" i="2"/>
  <c r="A1082" i="2"/>
  <c r="T1082" i="2" s="1"/>
  <c r="AA1081" i="2"/>
  <c r="S1081" i="2"/>
  <c r="R1081" i="2"/>
  <c r="Q1081" i="2"/>
  <c r="Y1081" i="2" s="1" a="1"/>
  <c r="Y1081" i="2" s="1"/>
  <c r="P1081" i="2"/>
  <c r="Z1081" i="2" s="1"/>
  <c r="N1081" i="2"/>
  <c r="M1081" i="2"/>
  <c r="L1081" i="2"/>
  <c r="K1081" i="2"/>
  <c r="X1081" i="2" s="1"/>
  <c r="J1081" i="2"/>
  <c r="I1081" i="2"/>
  <c r="H1081" i="2"/>
  <c r="G1081" i="2"/>
  <c r="F1081" i="2"/>
  <c r="E1081" i="2"/>
  <c r="D1081" i="2"/>
  <c r="C1081" i="2"/>
  <c r="B1081" i="2"/>
  <c r="A1081" i="2"/>
  <c r="T1081" i="2" s="1"/>
  <c r="AA1080" i="2"/>
  <c r="S1080" i="2"/>
  <c r="R1080" i="2"/>
  <c r="Q1080" i="2"/>
  <c r="Y1080" i="2" s="1" a="1"/>
  <c r="Y1080" i="2" s="1"/>
  <c r="P1080" i="2"/>
  <c r="Z1080" i="2" s="1"/>
  <c r="N1080" i="2"/>
  <c r="M1080" i="2"/>
  <c r="L1080" i="2"/>
  <c r="K1080" i="2"/>
  <c r="X1080" i="2" s="1"/>
  <c r="J1080" i="2"/>
  <c r="I1080" i="2"/>
  <c r="H1080" i="2"/>
  <c r="G1080" i="2"/>
  <c r="F1080" i="2"/>
  <c r="E1080" i="2"/>
  <c r="D1080" i="2"/>
  <c r="C1080" i="2"/>
  <c r="B1080" i="2"/>
  <c r="A1080" i="2"/>
  <c r="T1080" i="2" s="1"/>
  <c r="AA1079" i="2"/>
  <c r="S1079" i="2"/>
  <c r="R1079" i="2"/>
  <c r="Q1079" i="2"/>
  <c r="Y1079" i="2" s="1" a="1"/>
  <c r="Y1079" i="2" s="1"/>
  <c r="P1079" i="2"/>
  <c r="Z1079" i="2" s="1"/>
  <c r="N1079" i="2"/>
  <c r="M1079" i="2"/>
  <c r="L1079" i="2"/>
  <c r="K1079" i="2"/>
  <c r="X1079" i="2" s="1"/>
  <c r="J1079" i="2"/>
  <c r="I1079" i="2"/>
  <c r="H1079" i="2"/>
  <c r="G1079" i="2"/>
  <c r="F1079" i="2"/>
  <c r="E1079" i="2"/>
  <c r="D1079" i="2"/>
  <c r="C1079" i="2"/>
  <c r="B1079" i="2"/>
  <c r="A1079" i="2"/>
  <c r="T1079" i="2" s="1"/>
  <c r="AA1078" i="2"/>
  <c r="S1078" i="2"/>
  <c r="R1078" i="2"/>
  <c r="Q1078" i="2"/>
  <c r="Y1078" i="2" s="1" a="1"/>
  <c r="Y1078" i="2" s="1"/>
  <c r="P1078" i="2"/>
  <c r="Z1078" i="2" s="1"/>
  <c r="N1078" i="2"/>
  <c r="M1078" i="2"/>
  <c r="L1078" i="2"/>
  <c r="K1078" i="2"/>
  <c r="X1078" i="2" s="1"/>
  <c r="J1078" i="2"/>
  <c r="I1078" i="2"/>
  <c r="H1078" i="2"/>
  <c r="G1078" i="2"/>
  <c r="F1078" i="2"/>
  <c r="E1078" i="2"/>
  <c r="D1078" i="2"/>
  <c r="C1078" i="2"/>
  <c r="B1078" i="2"/>
  <c r="A1078" i="2"/>
  <c r="T1078" i="2" s="1"/>
  <c r="AA1077" i="2"/>
  <c r="S1077" i="2"/>
  <c r="R1077" i="2"/>
  <c r="Q1077" i="2"/>
  <c r="Y1077" i="2" s="1" a="1"/>
  <c r="Y1077" i="2" s="1"/>
  <c r="P1077" i="2"/>
  <c r="Z1077" i="2" s="1"/>
  <c r="N1077" i="2"/>
  <c r="M1077" i="2"/>
  <c r="L1077" i="2"/>
  <c r="K1077" i="2"/>
  <c r="X1077" i="2" s="1"/>
  <c r="J1077" i="2"/>
  <c r="I1077" i="2"/>
  <c r="H1077" i="2"/>
  <c r="G1077" i="2"/>
  <c r="F1077" i="2"/>
  <c r="E1077" i="2"/>
  <c r="D1077" i="2"/>
  <c r="C1077" i="2"/>
  <c r="B1077" i="2"/>
  <c r="A1077" i="2"/>
  <c r="T1077" i="2" s="1"/>
  <c r="AA1076" i="2"/>
  <c r="S1076" i="2"/>
  <c r="R1076" i="2"/>
  <c r="Q1076" i="2"/>
  <c r="Y1076" i="2" s="1" a="1"/>
  <c r="Y1076" i="2" s="1"/>
  <c r="P1076" i="2"/>
  <c r="Z1076" i="2" s="1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A1076" i="2"/>
  <c r="T1076" i="2" s="1"/>
  <c r="AA1075" i="2"/>
  <c r="S1075" i="2"/>
  <c r="R1075" i="2"/>
  <c r="Q1075" i="2"/>
  <c r="Y1075" i="2" s="1" a="1"/>
  <c r="Y1075" i="2" s="1"/>
  <c r="P1075" i="2"/>
  <c r="Z1075" i="2" s="1"/>
  <c r="N1075" i="2"/>
  <c r="M1075" i="2"/>
  <c r="L1075" i="2"/>
  <c r="K1075" i="2"/>
  <c r="X1075" i="2" s="1"/>
  <c r="J1075" i="2"/>
  <c r="I1075" i="2"/>
  <c r="H1075" i="2"/>
  <c r="G1075" i="2"/>
  <c r="F1075" i="2"/>
  <c r="E1075" i="2"/>
  <c r="D1075" i="2"/>
  <c r="C1075" i="2"/>
  <c r="B1075" i="2"/>
  <c r="A1075" i="2"/>
  <c r="T1075" i="2" s="1"/>
  <c r="AA1074" i="2"/>
  <c r="S1074" i="2"/>
  <c r="R1074" i="2"/>
  <c r="Q1074" i="2"/>
  <c r="Y1074" i="2" s="1" a="1"/>
  <c r="Y1074" i="2" s="1"/>
  <c r="P1074" i="2"/>
  <c r="Z1074" i="2" s="1"/>
  <c r="N1074" i="2"/>
  <c r="M1074" i="2"/>
  <c r="L1074" i="2"/>
  <c r="K1074" i="2"/>
  <c r="X1074" i="2" s="1"/>
  <c r="J1074" i="2"/>
  <c r="I1074" i="2"/>
  <c r="H1074" i="2"/>
  <c r="G1074" i="2"/>
  <c r="F1074" i="2"/>
  <c r="E1074" i="2"/>
  <c r="D1074" i="2"/>
  <c r="C1074" i="2"/>
  <c r="B1074" i="2"/>
  <c r="A1074" i="2"/>
  <c r="T1074" i="2" s="1"/>
  <c r="AA1073" i="2"/>
  <c r="S1073" i="2"/>
  <c r="R1073" i="2"/>
  <c r="Q1073" i="2"/>
  <c r="Y1073" i="2" s="1" a="1"/>
  <c r="Y1073" i="2" s="1"/>
  <c r="P1073" i="2"/>
  <c r="Z1073" i="2" s="1"/>
  <c r="N1073" i="2"/>
  <c r="M1073" i="2"/>
  <c r="L1073" i="2"/>
  <c r="K1073" i="2"/>
  <c r="X1073" i="2" s="1"/>
  <c r="J1073" i="2"/>
  <c r="I1073" i="2"/>
  <c r="H1073" i="2"/>
  <c r="G1073" i="2"/>
  <c r="F1073" i="2"/>
  <c r="E1073" i="2"/>
  <c r="D1073" i="2"/>
  <c r="C1073" i="2"/>
  <c r="B1073" i="2"/>
  <c r="A1073" i="2"/>
  <c r="T1073" i="2" s="1"/>
  <c r="AA1072" i="2"/>
  <c r="S1072" i="2"/>
  <c r="R1072" i="2"/>
  <c r="Q1072" i="2"/>
  <c r="Y1072" i="2" s="1" a="1"/>
  <c r="Y1072" i="2" s="1"/>
  <c r="P1072" i="2"/>
  <c r="Z1072" i="2" s="1"/>
  <c r="N1072" i="2"/>
  <c r="M1072" i="2"/>
  <c r="L1072" i="2"/>
  <c r="K1072" i="2"/>
  <c r="X1072" i="2" s="1"/>
  <c r="J1072" i="2"/>
  <c r="I1072" i="2"/>
  <c r="H1072" i="2"/>
  <c r="G1072" i="2"/>
  <c r="F1072" i="2"/>
  <c r="E1072" i="2"/>
  <c r="D1072" i="2"/>
  <c r="C1072" i="2"/>
  <c r="B1072" i="2"/>
  <c r="A1072" i="2"/>
  <c r="T1072" i="2" s="1"/>
  <c r="AA1071" i="2"/>
  <c r="S1071" i="2"/>
  <c r="R1071" i="2"/>
  <c r="Q1071" i="2"/>
  <c r="Y1071" i="2" s="1" a="1"/>
  <c r="Y1071" i="2" s="1"/>
  <c r="P1071" i="2"/>
  <c r="Z1071" i="2" s="1"/>
  <c r="N1071" i="2"/>
  <c r="M1071" i="2"/>
  <c r="L1071" i="2"/>
  <c r="K1071" i="2"/>
  <c r="X1071" i="2" s="1"/>
  <c r="J1071" i="2"/>
  <c r="I1071" i="2"/>
  <c r="H1071" i="2"/>
  <c r="G1071" i="2"/>
  <c r="F1071" i="2"/>
  <c r="E1071" i="2"/>
  <c r="D1071" i="2"/>
  <c r="C1071" i="2"/>
  <c r="B1071" i="2"/>
  <c r="A1071" i="2"/>
  <c r="T1071" i="2" s="1"/>
  <c r="AA1070" i="2"/>
  <c r="S1070" i="2"/>
  <c r="R1070" i="2"/>
  <c r="Q1070" i="2"/>
  <c r="Y1070" i="2" s="1" a="1"/>
  <c r="Y1070" i="2" s="1"/>
  <c r="P1070" i="2"/>
  <c r="Z1070" i="2" s="1"/>
  <c r="N1070" i="2"/>
  <c r="M1070" i="2"/>
  <c r="L1070" i="2"/>
  <c r="K1070" i="2"/>
  <c r="X1070" i="2" s="1"/>
  <c r="J1070" i="2"/>
  <c r="I1070" i="2"/>
  <c r="H1070" i="2"/>
  <c r="G1070" i="2"/>
  <c r="F1070" i="2"/>
  <c r="E1070" i="2"/>
  <c r="D1070" i="2"/>
  <c r="C1070" i="2"/>
  <c r="B1070" i="2"/>
  <c r="A1070" i="2"/>
  <c r="T1070" i="2" s="1"/>
  <c r="AA1069" i="2"/>
  <c r="S1069" i="2"/>
  <c r="R1069" i="2"/>
  <c r="Q1069" i="2"/>
  <c r="Y1069" i="2" s="1" a="1"/>
  <c r="Y1069" i="2" s="1"/>
  <c r="P1069" i="2"/>
  <c r="Z1069" i="2" s="1"/>
  <c r="N1069" i="2"/>
  <c r="M1069" i="2"/>
  <c r="L1069" i="2"/>
  <c r="K1069" i="2"/>
  <c r="X1069" i="2" s="1"/>
  <c r="J1069" i="2"/>
  <c r="I1069" i="2"/>
  <c r="H1069" i="2"/>
  <c r="G1069" i="2"/>
  <c r="F1069" i="2"/>
  <c r="E1069" i="2"/>
  <c r="D1069" i="2"/>
  <c r="C1069" i="2"/>
  <c r="B1069" i="2"/>
  <c r="A1069" i="2"/>
  <c r="T1069" i="2" s="1"/>
  <c r="AA1068" i="2"/>
  <c r="S1068" i="2"/>
  <c r="R1068" i="2"/>
  <c r="Q1068" i="2"/>
  <c r="Y1068" i="2" s="1" a="1"/>
  <c r="Y1068" i="2" s="1"/>
  <c r="P1068" i="2"/>
  <c r="Z1068" i="2" s="1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A1068" i="2"/>
  <c r="T1068" i="2" s="1"/>
  <c r="AA1067" i="2"/>
  <c r="S1067" i="2"/>
  <c r="R1067" i="2"/>
  <c r="Q1067" i="2"/>
  <c r="Y1067" i="2" s="1" a="1"/>
  <c r="Y1067" i="2" s="1"/>
  <c r="P1067" i="2"/>
  <c r="Z1067" i="2" s="1"/>
  <c r="N1067" i="2"/>
  <c r="M1067" i="2"/>
  <c r="L1067" i="2"/>
  <c r="K1067" i="2"/>
  <c r="X1067" i="2" s="1"/>
  <c r="J1067" i="2"/>
  <c r="I1067" i="2"/>
  <c r="H1067" i="2"/>
  <c r="G1067" i="2"/>
  <c r="F1067" i="2"/>
  <c r="E1067" i="2"/>
  <c r="D1067" i="2"/>
  <c r="C1067" i="2"/>
  <c r="B1067" i="2"/>
  <c r="A1067" i="2"/>
  <c r="T1067" i="2" s="1"/>
  <c r="AA1066" i="2"/>
  <c r="S1066" i="2"/>
  <c r="R1066" i="2"/>
  <c r="Q1066" i="2"/>
  <c r="Y1066" i="2" s="1" a="1"/>
  <c r="Y1066" i="2" s="1"/>
  <c r="P1066" i="2"/>
  <c r="Z1066" i="2" s="1"/>
  <c r="N1066" i="2"/>
  <c r="M1066" i="2"/>
  <c r="L1066" i="2"/>
  <c r="K1066" i="2"/>
  <c r="X1066" i="2" s="1"/>
  <c r="J1066" i="2"/>
  <c r="I1066" i="2"/>
  <c r="H1066" i="2"/>
  <c r="G1066" i="2"/>
  <c r="F1066" i="2"/>
  <c r="E1066" i="2"/>
  <c r="D1066" i="2"/>
  <c r="C1066" i="2"/>
  <c r="B1066" i="2"/>
  <c r="A1066" i="2"/>
  <c r="T1066" i="2" s="1"/>
  <c r="AA1065" i="2"/>
  <c r="S1065" i="2"/>
  <c r="R1065" i="2"/>
  <c r="Q1065" i="2"/>
  <c r="Y1065" i="2" s="1" a="1"/>
  <c r="Y1065" i="2" s="1"/>
  <c r="P1065" i="2"/>
  <c r="Z1065" i="2" s="1"/>
  <c r="N1065" i="2"/>
  <c r="M1065" i="2"/>
  <c r="L1065" i="2"/>
  <c r="K1065" i="2"/>
  <c r="X1065" i="2" s="1"/>
  <c r="J1065" i="2"/>
  <c r="I1065" i="2"/>
  <c r="H1065" i="2"/>
  <c r="G1065" i="2"/>
  <c r="F1065" i="2"/>
  <c r="E1065" i="2"/>
  <c r="D1065" i="2"/>
  <c r="C1065" i="2"/>
  <c r="B1065" i="2"/>
  <c r="A1065" i="2"/>
  <c r="T1065" i="2" s="1"/>
  <c r="AA1064" i="2"/>
  <c r="S1064" i="2"/>
  <c r="R1064" i="2"/>
  <c r="Q1064" i="2"/>
  <c r="Y1064" i="2" s="1" a="1"/>
  <c r="Y1064" i="2" s="1"/>
  <c r="P1064" i="2"/>
  <c r="Z1064" i="2" s="1"/>
  <c r="N1064" i="2"/>
  <c r="M1064" i="2"/>
  <c r="L1064" i="2"/>
  <c r="K1064" i="2"/>
  <c r="X1064" i="2" s="1"/>
  <c r="J1064" i="2"/>
  <c r="I1064" i="2"/>
  <c r="H1064" i="2"/>
  <c r="G1064" i="2"/>
  <c r="F1064" i="2"/>
  <c r="E1064" i="2"/>
  <c r="D1064" i="2"/>
  <c r="C1064" i="2"/>
  <c r="B1064" i="2"/>
  <c r="A1064" i="2"/>
  <c r="T1064" i="2" s="1"/>
  <c r="AA1063" i="2"/>
  <c r="S1063" i="2"/>
  <c r="R1063" i="2"/>
  <c r="Q1063" i="2"/>
  <c r="Y1063" i="2" s="1" a="1"/>
  <c r="Y1063" i="2" s="1"/>
  <c r="P1063" i="2"/>
  <c r="Z1063" i="2" s="1"/>
  <c r="N1063" i="2"/>
  <c r="M1063" i="2"/>
  <c r="L1063" i="2"/>
  <c r="K1063" i="2"/>
  <c r="X1063" i="2" s="1"/>
  <c r="J1063" i="2"/>
  <c r="I1063" i="2"/>
  <c r="H1063" i="2"/>
  <c r="G1063" i="2"/>
  <c r="F1063" i="2"/>
  <c r="E1063" i="2"/>
  <c r="D1063" i="2"/>
  <c r="C1063" i="2"/>
  <c r="B1063" i="2"/>
  <c r="A1063" i="2"/>
  <c r="T1063" i="2" s="1"/>
  <c r="AA1062" i="2"/>
  <c r="S1062" i="2"/>
  <c r="R1062" i="2"/>
  <c r="Q1062" i="2"/>
  <c r="Y1062" i="2" s="1" a="1"/>
  <c r="Y1062" i="2" s="1"/>
  <c r="P1062" i="2"/>
  <c r="Z1062" i="2" s="1"/>
  <c r="N1062" i="2"/>
  <c r="M1062" i="2"/>
  <c r="L1062" i="2"/>
  <c r="K1062" i="2"/>
  <c r="X1062" i="2" s="1"/>
  <c r="J1062" i="2"/>
  <c r="I1062" i="2"/>
  <c r="H1062" i="2"/>
  <c r="G1062" i="2"/>
  <c r="F1062" i="2"/>
  <c r="E1062" i="2"/>
  <c r="D1062" i="2"/>
  <c r="C1062" i="2"/>
  <c r="B1062" i="2"/>
  <c r="A1062" i="2"/>
  <c r="T1062" i="2" s="1"/>
  <c r="AA1061" i="2"/>
  <c r="S1061" i="2"/>
  <c r="R1061" i="2"/>
  <c r="Q1061" i="2"/>
  <c r="Y1061" i="2" s="1" a="1"/>
  <c r="Y1061" i="2" s="1"/>
  <c r="P1061" i="2"/>
  <c r="Z1061" i="2" s="1"/>
  <c r="N1061" i="2"/>
  <c r="M1061" i="2"/>
  <c r="L1061" i="2"/>
  <c r="K1061" i="2"/>
  <c r="X1061" i="2" s="1"/>
  <c r="J1061" i="2"/>
  <c r="I1061" i="2"/>
  <c r="H1061" i="2"/>
  <c r="G1061" i="2"/>
  <c r="F1061" i="2"/>
  <c r="E1061" i="2"/>
  <c r="D1061" i="2"/>
  <c r="C1061" i="2"/>
  <c r="B1061" i="2"/>
  <c r="A1061" i="2"/>
  <c r="T1061" i="2" s="1"/>
  <c r="AA1060" i="2"/>
  <c r="S1060" i="2"/>
  <c r="R1060" i="2"/>
  <c r="Q1060" i="2"/>
  <c r="Y1060" i="2" s="1" a="1"/>
  <c r="Y1060" i="2" s="1"/>
  <c r="P1060" i="2"/>
  <c r="Z1060" i="2" s="1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A1060" i="2"/>
  <c r="T1060" i="2" s="1"/>
  <c r="AA1059" i="2"/>
  <c r="S1059" i="2"/>
  <c r="R1059" i="2"/>
  <c r="Q1059" i="2"/>
  <c r="Y1059" i="2" s="1" a="1"/>
  <c r="Y1059" i="2" s="1"/>
  <c r="P1059" i="2"/>
  <c r="Z1059" i="2" s="1"/>
  <c r="N1059" i="2"/>
  <c r="M1059" i="2"/>
  <c r="L1059" i="2"/>
  <c r="K1059" i="2"/>
  <c r="X1059" i="2" s="1"/>
  <c r="J1059" i="2"/>
  <c r="I1059" i="2"/>
  <c r="H1059" i="2"/>
  <c r="G1059" i="2"/>
  <c r="F1059" i="2"/>
  <c r="E1059" i="2"/>
  <c r="D1059" i="2"/>
  <c r="C1059" i="2"/>
  <c r="B1059" i="2"/>
  <c r="A1059" i="2"/>
  <c r="T1059" i="2" s="1"/>
  <c r="AA1058" i="2"/>
  <c r="S1058" i="2"/>
  <c r="R1058" i="2"/>
  <c r="Q1058" i="2"/>
  <c r="Y1058" i="2" s="1" a="1"/>
  <c r="Y1058" i="2" s="1"/>
  <c r="P1058" i="2"/>
  <c r="Z1058" i="2" s="1"/>
  <c r="N1058" i="2"/>
  <c r="M1058" i="2"/>
  <c r="L1058" i="2"/>
  <c r="K1058" i="2"/>
  <c r="X1058" i="2" s="1"/>
  <c r="J1058" i="2"/>
  <c r="I1058" i="2"/>
  <c r="H1058" i="2"/>
  <c r="G1058" i="2"/>
  <c r="F1058" i="2"/>
  <c r="E1058" i="2"/>
  <c r="D1058" i="2"/>
  <c r="C1058" i="2"/>
  <c r="B1058" i="2"/>
  <c r="A1058" i="2"/>
  <c r="T1058" i="2" s="1"/>
  <c r="AA1057" i="2"/>
  <c r="S1057" i="2"/>
  <c r="R1057" i="2"/>
  <c r="Q1057" i="2"/>
  <c r="Y1057" i="2" s="1" a="1"/>
  <c r="Y1057" i="2" s="1"/>
  <c r="P1057" i="2"/>
  <c r="Z1057" i="2" s="1"/>
  <c r="N1057" i="2"/>
  <c r="M1057" i="2"/>
  <c r="L1057" i="2"/>
  <c r="K1057" i="2"/>
  <c r="X1057" i="2" s="1"/>
  <c r="J1057" i="2"/>
  <c r="I1057" i="2"/>
  <c r="H1057" i="2"/>
  <c r="G1057" i="2"/>
  <c r="F1057" i="2"/>
  <c r="E1057" i="2"/>
  <c r="D1057" i="2"/>
  <c r="C1057" i="2"/>
  <c r="B1057" i="2"/>
  <c r="A1057" i="2"/>
  <c r="T1057" i="2" s="1"/>
  <c r="AA1056" i="2"/>
  <c r="S1056" i="2"/>
  <c r="R1056" i="2"/>
  <c r="Q1056" i="2"/>
  <c r="Y1056" i="2" s="1" a="1"/>
  <c r="Y1056" i="2" s="1"/>
  <c r="P1056" i="2"/>
  <c r="Z1056" i="2" s="1"/>
  <c r="N1056" i="2"/>
  <c r="M1056" i="2"/>
  <c r="L1056" i="2"/>
  <c r="K1056" i="2"/>
  <c r="X1056" i="2" s="1"/>
  <c r="J1056" i="2"/>
  <c r="I1056" i="2"/>
  <c r="H1056" i="2"/>
  <c r="G1056" i="2"/>
  <c r="F1056" i="2"/>
  <c r="E1056" i="2"/>
  <c r="D1056" i="2"/>
  <c r="C1056" i="2"/>
  <c r="B1056" i="2"/>
  <c r="A1056" i="2"/>
  <c r="T1056" i="2" s="1"/>
  <c r="AA1055" i="2"/>
  <c r="S1055" i="2"/>
  <c r="R1055" i="2"/>
  <c r="Q1055" i="2"/>
  <c r="Y1055" i="2" s="1" a="1"/>
  <c r="Y1055" i="2" s="1"/>
  <c r="P1055" i="2"/>
  <c r="Z1055" i="2" s="1"/>
  <c r="N1055" i="2"/>
  <c r="M1055" i="2"/>
  <c r="L1055" i="2"/>
  <c r="K1055" i="2"/>
  <c r="X1055" i="2" s="1"/>
  <c r="J1055" i="2"/>
  <c r="I1055" i="2"/>
  <c r="H1055" i="2"/>
  <c r="G1055" i="2"/>
  <c r="F1055" i="2"/>
  <c r="E1055" i="2"/>
  <c r="D1055" i="2"/>
  <c r="C1055" i="2"/>
  <c r="B1055" i="2"/>
  <c r="A1055" i="2"/>
  <c r="T1055" i="2" s="1"/>
  <c r="AA1054" i="2"/>
  <c r="S1054" i="2"/>
  <c r="R1054" i="2"/>
  <c r="Q1054" i="2"/>
  <c r="Y1054" i="2" s="1" a="1"/>
  <c r="Y1054" i="2" s="1"/>
  <c r="P1054" i="2"/>
  <c r="Z1054" i="2" s="1"/>
  <c r="N1054" i="2"/>
  <c r="M1054" i="2"/>
  <c r="L1054" i="2"/>
  <c r="K1054" i="2"/>
  <c r="X1054" i="2" s="1"/>
  <c r="J1054" i="2"/>
  <c r="I1054" i="2"/>
  <c r="H1054" i="2"/>
  <c r="G1054" i="2"/>
  <c r="F1054" i="2"/>
  <c r="E1054" i="2"/>
  <c r="D1054" i="2"/>
  <c r="C1054" i="2"/>
  <c r="B1054" i="2"/>
  <c r="A1054" i="2"/>
  <c r="T1054" i="2" s="1"/>
  <c r="AA1053" i="2"/>
  <c r="S1053" i="2"/>
  <c r="R1053" i="2"/>
  <c r="Q1053" i="2"/>
  <c r="Y1053" i="2" s="1" a="1"/>
  <c r="Y1053" i="2" s="1"/>
  <c r="P1053" i="2"/>
  <c r="Z1053" i="2" s="1"/>
  <c r="N1053" i="2"/>
  <c r="M1053" i="2"/>
  <c r="L1053" i="2"/>
  <c r="K1053" i="2"/>
  <c r="X1053" i="2" s="1"/>
  <c r="J1053" i="2"/>
  <c r="I1053" i="2"/>
  <c r="H1053" i="2"/>
  <c r="G1053" i="2"/>
  <c r="F1053" i="2"/>
  <c r="E1053" i="2"/>
  <c r="D1053" i="2"/>
  <c r="C1053" i="2"/>
  <c r="B1053" i="2"/>
  <c r="A1053" i="2"/>
  <c r="T1053" i="2" s="1"/>
  <c r="AA1052" i="2"/>
  <c r="S1052" i="2"/>
  <c r="R1052" i="2"/>
  <c r="Q1052" i="2"/>
  <c r="Y1052" i="2" s="1" a="1"/>
  <c r="Y1052" i="2" s="1"/>
  <c r="P1052" i="2"/>
  <c r="Z1052" i="2" s="1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A1052" i="2"/>
  <c r="T1052" i="2" s="1"/>
  <c r="AA1051" i="2"/>
  <c r="S1051" i="2"/>
  <c r="R1051" i="2"/>
  <c r="Q1051" i="2"/>
  <c r="Y1051" i="2" s="1" a="1"/>
  <c r="Y1051" i="2" s="1"/>
  <c r="P1051" i="2"/>
  <c r="Z1051" i="2" s="1"/>
  <c r="N1051" i="2"/>
  <c r="M1051" i="2"/>
  <c r="L1051" i="2"/>
  <c r="K1051" i="2"/>
  <c r="X1051" i="2" s="1"/>
  <c r="J1051" i="2"/>
  <c r="I1051" i="2"/>
  <c r="H1051" i="2"/>
  <c r="G1051" i="2"/>
  <c r="F1051" i="2"/>
  <c r="E1051" i="2"/>
  <c r="D1051" i="2"/>
  <c r="C1051" i="2"/>
  <c r="B1051" i="2"/>
  <c r="A1051" i="2"/>
  <c r="T1051" i="2" s="1"/>
  <c r="AA1050" i="2"/>
  <c r="S1050" i="2"/>
  <c r="R1050" i="2"/>
  <c r="Q1050" i="2"/>
  <c r="Y1050" i="2" s="1" a="1"/>
  <c r="Y1050" i="2" s="1"/>
  <c r="P1050" i="2"/>
  <c r="Z1050" i="2" s="1"/>
  <c r="N1050" i="2"/>
  <c r="M1050" i="2"/>
  <c r="L1050" i="2"/>
  <c r="K1050" i="2"/>
  <c r="X1050" i="2" s="1"/>
  <c r="J1050" i="2"/>
  <c r="I1050" i="2"/>
  <c r="H1050" i="2"/>
  <c r="G1050" i="2"/>
  <c r="F1050" i="2"/>
  <c r="E1050" i="2"/>
  <c r="D1050" i="2"/>
  <c r="C1050" i="2"/>
  <c r="B1050" i="2"/>
  <c r="A1050" i="2"/>
  <c r="T1050" i="2" s="1"/>
  <c r="AA1049" i="2"/>
  <c r="S1049" i="2"/>
  <c r="R1049" i="2"/>
  <c r="Q1049" i="2"/>
  <c r="Y1049" i="2" s="1" a="1"/>
  <c r="Y1049" i="2" s="1"/>
  <c r="P1049" i="2"/>
  <c r="Z1049" i="2" s="1"/>
  <c r="N1049" i="2"/>
  <c r="M1049" i="2"/>
  <c r="L1049" i="2"/>
  <c r="K1049" i="2"/>
  <c r="X1049" i="2" s="1"/>
  <c r="J1049" i="2"/>
  <c r="I1049" i="2"/>
  <c r="H1049" i="2"/>
  <c r="G1049" i="2"/>
  <c r="F1049" i="2"/>
  <c r="E1049" i="2"/>
  <c r="D1049" i="2"/>
  <c r="C1049" i="2"/>
  <c r="B1049" i="2"/>
  <c r="A1049" i="2"/>
  <c r="T1049" i="2" s="1"/>
  <c r="AA1048" i="2"/>
  <c r="S1048" i="2"/>
  <c r="R1048" i="2"/>
  <c r="Q1048" i="2"/>
  <c r="Y1048" i="2" s="1" a="1"/>
  <c r="Y1048" i="2" s="1"/>
  <c r="P1048" i="2"/>
  <c r="Z1048" i="2" s="1"/>
  <c r="N1048" i="2"/>
  <c r="M1048" i="2"/>
  <c r="L1048" i="2"/>
  <c r="K1048" i="2"/>
  <c r="X1048" i="2" s="1"/>
  <c r="J1048" i="2"/>
  <c r="I1048" i="2"/>
  <c r="H1048" i="2"/>
  <c r="G1048" i="2"/>
  <c r="F1048" i="2"/>
  <c r="E1048" i="2"/>
  <c r="D1048" i="2"/>
  <c r="C1048" i="2"/>
  <c r="B1048" i="2"/>
  <c r="A1048" i="2"/>
  <c r="T1048" i="2" s="1"/>
  <c r="AA1047" i="2"/>
  <c r="S1047" i="2"/>
  <c r="R1047" i="2"/>
  <c r="Q1047" i="2"/>
  <c r="Y1047" i="2" s="1" a="1"/>
  <c r="Y1047" i="2" s="1"/>
  <c r="P1047" i="2"/>
  <c r="Z1047" i="2" s="1"/>
  <c r="N1047" i="2"/>
  <c r="M1047" i="2"/>
  <c r="L1047" i="2"/>
  <c r="K1047" i="2"/>
  <c r="X1047" i="2" s="1"/>
  <c r="J1047" i="2"/>
  <c r="I1047" i="2"/>
  <c r="H1047" i="2"/>
  <c r="G1047" i="2"/>
  <c r="F1047" i="2"/>
  <c r="E1047" i="2"/>
  <c r="D1047" i="2"/>
  <c r="C1047" i="2"/>
  <c r="B1047" i="2"/>
  <c r="A1047" i="2"/>
  <c r="T1047" i="2" s="1"/>
  <c r="AA1046" i="2"/>
  <c r="S1046" i="2"/>
  <c r="R1046" i="2"/>
  <c r="Q1046" i="2"/>
  <c r="Y1046" i="2" s="1" a="1"/>
  <c r="Y1046" i="2" s="1"/>
  <c r="P1046" i="2"/>
  <c r="Z1046" i="2" s="1"/>
  <c r="N1046" i="2"/>
  <c r="M1046" i="2"/>
  <c r="L1046" i="2"/>
  <c r="K1046" i="2"/>
  <c r="X1046" i="2" s="1"/>
  <c r="J1046" i="2"/>
  <c r="I1046" i="2"/>
  <c r="H1046" i="2"/>
  <c r="G1046" i="2"/>
  <c r="F1046" i="2"/>
  <c r="E1046" i="2"/>
  <c r="D1046" i="2"/>
  <c r="C1046" i="2"/>
  <c r="B1046" i="2"/>
  <c r="A1046" i="2"/>
  <c r="T1046" i="2" s="1"/>
  <c r="AA1045" i="2"/>
  <c r="S1045" i="2"/>
  <c r="R1045" i="2"/>
  <c r="Q1045" i="2"/>
  <c r="Y1045" i="2" s="1" a="1"/>
  <c r="Y1045" i="2" s="1"/>
  <c r="P1045" i="2"/>
  <c r="Z1045" i="2" s="1"/>
  <c r="N1045" i="2"/>
  <c r="M1045" i="2"/>
  <c r="L1045" i="2"/>
  <c r="K1045" i="2"/>
  <c r="X1045" i="2" s="1"/>
  <c r="J1045" i="2"/>
  <c r="I1045" i="2"/>
  <c r="H1045" i="2"/>
  <c r="G1045" i="2"/>
  <c r="F1045" i="2"/>
  <c r="E1045" i="2"/>
  <c r="D1045" i="2"/>
  <c r="C1045" i="2"/>
  <c r="B1045" i="2"/>
  <c r="A1045" i="2"/>
  <c r="T1045" i="2" s="1"/>
  <c r="AA1044" i="2"/>
  <c r="S1044" i="2"/>
  <c r="R1044" i="2"/>
  <c r="Q1044" i="2"/>
  <c r="Y1044" i="2" s="1" a="1"/>
  <c r="Y1044" i="2" s="1"/>
  <c r="P1044" i="2"/>
  <c r="Z1044" i="2" s="1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A1044" i="2"/>
  <c r="T1044" i="2" s="1"/>
  <c r="AA1043" i="2"/>
  <c r="S1043" i="2"/>
  <c r="R1043" i="2"/>
  <c r="Q1043" i="2"/>
  <c r="Y1043" i="2" s="1" a="1"/>
  <c r="Y1043" i="2" s="1"/>
  <c r="P1043" i="2"/>
  <c r="Z1043" i="2" s="1"/>
  <c r="N1043" i="2"/>
  <c r="M1043" i="2"/>
  <c r="L1043" i="2"/>
  <c r="K1043" i="2"/>
  <c r="X1043" i="2" s="1"/>
  <c r="J1043" i="2"/>
  <c r="I1043" i="2"/>
  <c r="H1043" i="2"/>
  <c r="G1043" i="2"/>
  <c r="F1043" i="2"/>
  <c r="E1043" i="2"/>
  <c r="D1043" i="2"/>
  <c r="C1043" i="2"/>
  <c r="B1043" i="2"/>
  <c r="A1043" i="2"/>
  <c r="T1043" i="2" s="1"/>
  <c r="AA1042" i="2"/>
  <c r="S1042" i="2"/>
  <c r="R1042" i="2"/>
  <c r="Q1042" i="2"/>
  <c r="Y1042" i="2" s="1" a="1"/>
  <c r="Y1042" i="2" s="1"/>
  <c r="P1042" i="2"/>
  <c r="Z1042" i="2" s="1"/>
  <c r="N1042" i="2"/>
  <c r="M1042" i="2"/>
  <c r="L1042" i="2"/>
  <c r="K1042" i="2"/>
  <c r="X1042" i="2" s="1"/>
  <c r="J1042" i="2"/>
  <c r="I1042" i="2"/>
  <c r="H1042" i="2"/>
  <c r="G1042" i="2"/>
  <c r="F1042" i="2"/>
  <c r="E1042" i="2"/>
  <c r="D1042" i="2"/>
  <c r="C1042" i="2"/>
  <c r="B1042" i="2"/>
  <c r="A1042" i="2"/>
  <c r="T1042" i="2" s="1"/>
  <c r="AA1041" i="2"/>
  <c r="S1041" i="2"/>
  <c r="R1041" i="2"/>
  <c r="Q1041" i="2"/>
  <c r="Y1041" i="2" s="1" a="1"/>
  <c r="Y1041" i="2" s="1"/>
  <c r="P1041" i="2"/>
  <c r="Z1041" i="2" s="1"/>
  <c r="N1041" i="2"/>
  <c r="M1041" i="2"/>
  <c r="L1041" i="2"/>
  <c r="K1041" i="2"/>
  <c r="X1041" i="2" s="1"/>
  <c r="J1041" i="2"/>
  <c r="I1041" i="2"/>
  <c r="H1041" i="2"/>
  <c r="G1041" i="2"/>
  <c r="F1041" i="2"/>
  <c r="E1041" i="2"/>
  <c r="D1041" i="2"/>
  <c r="C1041" i="2"/>
  <c r="B1041" i="2"/>
  <c r="A1041" i="2"/>
  <c r="T1041" i="2" s="1"/>
  <c r="AA1040" i="2"/>
  <c r="S1040" i="2"/>
  <c r="R1040" i="2"/>
  <c r="Q1040" i="2"/>
  <c r="Y1040" i="2" s="1" a="1"/>
  <c r="Y1040" i="2" s="1"/>
  <c r="P1040" i="2"/>
  <c r="Z1040" i="2" s="1"/>
  <c r="N1040" i="2"/>
  <c r="M1040" i="2"/>
  <c r="L1040" i="2"/>
  <c r="K1040" i="2"/>
  <c r="X1040" i="2" s="1"/>
  <c r="J1040" i="2"/>
  <c r="I1040" i="2"/>
  <c r="H1040" i="2"/>
  <c r="G1040" i="2"/>
  <c r="F1040" i="2"/>
  <c r="E1040" i="2"/>
  <c r="D1040" i="2"/>
  <c r="C1040" i="2"/>
  <c r="B1040" i="2"/>
  <c r="A1040" i="2"/>
  <c r="T1040" i="2" s="1"/>
  <c r="AA1039" i="2"/>
  <c r="S1039" i="2"/>
  <c r="R1039" i="2"/>
  <c r="Q1039" i="2"/>
  <c r="Y1039" i="2" s="1" a="1"/>
  <c r="Y1039" i="2" s="1"/>
  <c r="P1039" i="2"/>
  <c r="Z1039" i="2" s="1"/>
  <c r="N1039" i="2"/>
  <c r="M1039" i="2"/>
  <c r="L1039" i="2"/>
  <c r="K1039" i="2"/>
  <c r="X1039" i="2" s="1"/>
  <c r="J1039" i="2"/>
  <c r="I1039" i="2"/>
  <c r="H1039" i="2"/>
  <c r="G1039" i="2"/>
  <c r="F1039" i="2"/>
  <c r="E1039" i="2"/>
  <c r="D1039" i="2"/>
  <c r="C1039" i="2"/>
  <c r="B1039" i="2"/>
  <c r="A1039" i="2"/>
  <c r="T1039" i="2" s="1"/>
  <c r="AA1038" i="2"/>
  <c r="S1038" i="2"/>
  <c r="R1038" i="2"/>
  <c r="Q1038" i="2"/>
  <c r="Y1038" i="2" s="1" a="1"/>
  <c r="Y1038" i="2" s="1"/>
  <c r="P1038" i="2"/>
  <c r="Z1038" i="2" s="1"/>
  <c r="N1038" i="2"/>
  <c r="M1038" i="2"/>
  <c r="L1038" i="2"/>
  <c r="K1038" i="2"/>
  <c r="X1038" i="2" s="1"/>
  <c r="J1038" i="2"/>
  <c r="I1038" i="2"/>
  <c r="H1038" i="2"/>
  <c r="G1038" i="2"/>
  <c r="F1038" i="2"/>
  <c r="E1038" i="2"/>
  <c r="D1038" i="2"/>
  <c r="C1038" i="2"/>
  <c r="B1038" i="2"/>
  <c r="A1038" i="2"/>
  <c r="T1038" i="2" s="1"/>
  <c r="AA1037" i="2"/>
  <c r="S1037" i="2"/>
  <c r="R1037" i="2"/>
  <c r="Q1037" i="2"/>
  <c r="Y1037" i="2" s="1" a="1"/>
  <c r="Y1037" i="2" s="1"/>
  <c r="P1037" i="2"/>
  <c r="Z1037" i="2" s="1"/>
  <c r="N1037" i="2"/>
  <c r="M1037" i="2"/>
  <c r="L1037" i="2"/>
  <c r="K1037" i="2"/>
  <c r="X1037" i="2" s="1"/>
  <c r="J1037" i="2"/>
  <c r="I1037" i="2"/>
  <c r="H1037" i="2"/>
  <c r="G1037" i="2"/>
  <c r="F1037" i="2"/>
  <c r="E1037" i="2"/>
  <c r="D1037" i="2"/>
  <c r="C1037" i="2"/>
  <c r="B1037" i="2"/>
  <c r="A1037" i="2"/>
  <c r="T1037" i="2" s="1"/>
  <c r="AA1036" i="2"/>
  <c r="S1036" i="2"/>
  <c r="R1036" i="2"/>
  <c r="Q1036" i="2"/>
  <c r="Y1036" i="2" s="1" a="1"/>
  <c r="Y1036" i="2" s="1"/>
  <c r="P1036" i="2"/>
  <c r="Z1036" i="2" s="1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A1036" i="2"/>
  <c r="T1036" i="2" s="1"/>
  <c r="AA1035" i="2"/>
  <c r="S1035" i="2"/>
  <c r="R1035" i="2"/>
  <c r="Q1035" i="2"/>
  <c r="Y1035" i="2" s="1" a="1"/>
  <c r="Y1035" i="2" s="1"/>
  <c r="P1035" i="2"/>
  <c r="Z1035" i="2" s="1"/>
  <c r="N1035" i="2"/>
  <c r="M1035" i="2"/>
  <c r="L1035" i="2"/>
  <c r="K1035" i="2"/>
  <c r="X1035" i="2" s="1"/>
  <c r="J1035" i="2"/>
  <c r="I1035" i="2"/>
  <c r="H1035" i="2"/>
  <c r="G1035" i="2"/>
  <c r="F1035" i="2"/>
  <c r="E1035" i="2"/>
  <c r="D1035" i="2"/>
  <c r="C1035" i="2"/>
  <c r="B1035" i="2"/>
  <c r="A1035" i="2"/>
  <c r="T1035" i="2" s="1"/>
  <c r="AA1034" i="2"/>
  <c r="S1034" i="2"/>
  <c r="R1034" i="2"/>
  <c r="Q1034" i="2"/>
  <c r="Y1034" i="2" s="1" a="1"/>
  <c r="Y1034" i="2" s="1"/>
  <c r="P1034" i="2"/>
  <c r="Z1034" i="2" s="1"/>
  <c r="N1034" i="2"/>
  <c r="M1034" i="2"/>
  <c r="L1034" i="2"/>
  <c r="K1034" i="2"/>
  <c r="X1034" i="2" s="1"/>
  <c r="J1034" i="2"/>
  <c r="I1034" i="2"/>
  <c r="H1034" i="2"/>
  <c r="G1034" i="2"/>
  <c r="F1034" i="2"/>
  <c r="E1034" i="2"/>
  <c r="D1034" i="2"/>
  <c r="C1034" i="2"/>
  <c r="B1034" i="2"/>
  <c r="A1034" i="2"/>
  <c r="T1034" i="2" s="1"/>
  <c r="AA1033" i="2"/>
  <c r="S1033" i="2"/>
  <c r="R1033" i="2"/>
  <c r="Q1033" i="2"/>
  <c r="Y1033" i="2" s="1" a="1"/>
  <c r="Y1033" i="2" s="1"/>
  <c r="P1033" i="2"/>
  <c r="Z1033" i="2" s="1"/>
  <c r="N1033" i="2"/>
  <c r="M1033" i="2"/>
  <c r="L1033" i="2"/>
  <c r="K1033" i="2"/>
  <c r="X1033" i="2" s="1"/>
  <c r="J1033" i="2"/>
  <c r="I1033" i="2"/>
  <c r="H1033" i="2"/>
  <c r="G1033" i="2"/>
  <c r="F1033" i="2"/>
  <c r="E1033" i="2"/>
  <c r="D1033" i="2"/>
  <c r="C1033" i="2"/>
  <c r="B1033" i="2"/>
  <c r="A1033" i="2"/>
  <c r="T1033" i="2" s="1"/>
  <c r="AA1032" i="2"/>
  <c r="S1032" i="2"/>
  <c r="R1032" i="2"/>
  <c r="Q1032" i="2"/>
  <c r="Y1032" i="2" s="1" a="1"/>
  <c r="Y1032" i="2" s="1"/>
  <c r="P1032" i="2"/>
  <c r="Z1032" i="2" s="1"/>
  <c r="N1032" i="2"/>
  <c r="M1032" i="2"/>
  <c r="L1032" i="2"/>
  <c r="K1032" i="2"/>
  <c r="X1032" i="2" s="1"/>
  <c r="J1032" i="2"/>
  <c r="I1032" i="2"/>
  <c r="H1032" i="2"/>
  <c r="G1032" i="2"/>
  <c r="F1032" i="2"/>
  <c r="E1032" i="2"/>
  <c r="D1032" i="2"/>
  <c r="C1032" i="2"/>
  <c r="B1032" i="2"/>
  <c r="A1032" i="2"/>
  <c r="T1032" i="2" s="1"/>
  <c r="AA1031" i="2"/>
  <c r="S1031" i="2"/>
  <c r="R1031" i="2"/>
  <c r="Q1031" i="2"/>
  <c r="Y1031" i="2" s="1" a="1"/>
  <c r="Y1031" i="2" s="1"/>
  <c r="P1031" i="2"/>
  <c r="Z1031" i="2" s="1"/>
  <c r="N1031" i="2"/>
  <c r="M1031" i="2"/>
  <c r="L1031" i="2"/>
  <c r="K1031" i="2"/>
  <c r="X1031" i="2" s="1"/>
  <c r="J1031" i="2"/>
  <c r="I1031" i="2"/>
  <c r="H1031" i="2"/>
  <c r="G1031" i="2"/>
  <c r="F1031" i="2"/>
  <c r="E1031" i="2"/>
  <c r="D1031" i="2"/>
  <c r="C1031" i="2"/>
  <c r="B1031" i="2"/>
  <c r="A1031" i="2"/>
  <c r="T1031" i="2" s="1"/>
  <c r="AA1030" i="2"/>
  <c r="S1030" i="2"/>
  <c r="R1030" i="2"/>
  <c r="Q1030" i="2"/>
  <c r="Y1030" i="2" s="1" a="1"/>
  <c r="Y1030" i="2" s="1"/>
  <c r="P1030" i="2"/>
  <c r="Z1030" i="2" s="1"/>
  <c r="N1030" i="2"/>
  <c r="M1030" i="2"/>
  <c r="L1030" i="2"/>
  <c r="K1030" i="2"/>
  <c r="X1030" i="2" s="1"/>
  <c r="J1030" i="2"/>
  <c r="I1030" i="2"/>
  <c r="H1030" i="2"/>
  <c r="G1030" i="2"/>
  <c r="F1030" i="2"/>
  <c r="E1030" i="2"/>
  <c r="D1030" i="2"/>
  <c r="C1030" i="2"/>
  <c r="B1030" i="2"/>
  <c r="A1030" i="2"/>
  <c r="T1030" i="2" s="1"/>
  <c r="AA1029" i="2"/>
  <c r="S1029" i="2"/>
  <c r="R1029" i="2"/>
  <c r="Q1029" i="2"/>
  <c r="Y1029" i="2" s="1" a="1"/>
  <c r="Y1029" i="2" s="1"/>
  <c r="P1029" i="2"/>
  <c r="Z1029" i="2" s="1"/>
  <c r="N1029" i="2"/>
  <c r="M1029" i="2"/>
  <c r="L1029" i="2"/>
  <c r="K1029" i="2"/>
  <c r="X1029" i="2" s="1"/>
  <c r="J1029" i="2"/>
  <c r="I1029" i="2"/>
  <c r="H1029" i="2"/>
  <c r="G1029" i="2"/>
  <c r="F1029" i="2"/>
  <c r="E1029" i="2"/>
  <c r="D1029" i="2"/>
  <c r="C1029" i="2"/>
  <c r="B1029" i="2"/>
  <c r="A1029" i="2"/>
  <c r="T1029" i="2" s="1"/>
  <c r="AA1028" i="2"/>
  <c r="S1028" i="2"/>
  <c r="R1028" i="2"/>
  <c r="Q1028" i="2"/>
  <c r="Y1028" i="2" s="1" a="1"/>
  <c r="Y1028" i="2" s="1"/>
  <c r="P1028" i="2"/>
  <c r="Z1028" i="2" s="1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A1028" i="2"/>
  <c r="T1028" i="2" s="1"/>
  <c r="AA1027" i="2"/>
  <c r="S1027" i="2"/>
  <c r="R1027" i="2"/>
  <c r="Q1027" i="2"/>
  <c r="Y1027" i="2" s="1" a="1"/>
  <c r="Y1027" i="2" s="1"/>
  <c r="P1027" i="2"/>
  <c r="Z1027" i="2" s="1"/>
  <c r="N1027" i="2"/>
  <c r="M1027" i="2"/>
  <c r="L1027" i="2"/>
  <c r="K1027" i="2"/>
  <c r="X1027" i="2" s="1"/>
  <c r="J1027" i="2"/>
  <c r="I1027" i="2"/>
  <c r="H1027" i="2"/>
  <c r="G1027" i="2"/>
  <c r="F1027" i="2"/>
  <c r="E1027" i="2"/>
  <c r="D1027" i="2"/>
  <c r="C1027" i="2"/>
  <c r="B1027" i="2"/>
  <c r="A1027" i="2"/>
  <c r="T1027" i="2" s="1"/>
  <c r="AA1026" i="2"/>
  <c r="S1026" i="2"/>
  <c r="R1026" i="2"/>
  <c r="Q1026" i="2"/>
  <c r="Y1026" i="2" s="1" a="1"/>
  <c r="Y1026" i="2" s="1"/>
  <c r="P1026" i="2"/>
  <c r="Z1026" i="2" s="1"/>
  <c r="N1026" i="2"/>
  <c r="M1026" i="2"/>
  <c r="L1026" i="2"/>
  <c r="K1026" i="2"/>
  <c r="X1026" i="2" s="1"/>
  <c r="J1026" i="2"/>
  <c r="I1026" i="2"/>
  <c r="H1026" i="2"/>
  <c r="G1026" i="2"/>
  <c r="F1026" i="2"/>
  <c r="E1026" i="2"/>
  <c r="D1026" i="2"/>
  <c r="C1026" i="2"/>
  <c r="B1026" i="2"/>
  <c r="A1026" i="2"/>
  <c r="T1026" i="2" s="1"/>
  <c r="AA1025" i="2"/>
  <c r="S1025" i="2"/>
  <c r="R1025" i="2"/>
  <c r="Q1025" i="2"/>
  <c r="Y1025" i="2" s="1" a="1"/>
  <c r="Y1025" i="2" s="1"/>
  <c r="P1025" i="2"/>
  <c r="Z1025" i="2" s="1"/>
  <c r="N1025" i="2"/>
  <c r="M1025" i="2"/>
  <c r="L1025" i="2"/>
  <c r="K1025" i="2"/>
  <c r="X1025" i="2" s="1"/>
  <c r="J1025" i="2"/>
  <c r="I1025" i="2"/>
  <c r="H1025" i="2"/>
  <c r="G1025" i="2"/>
  <c r="F1025" i="2"/>
  <c r="E1025" i="2"/>
  <c r="D1025" i="2"/>
  <c r="C1025" i="2"/>
  <c r="B1025" i="2"/>
  <c r="A1025" i="2"/>
  <c r="T1025" i="2" s="1"/>
  <c r="AA1024" i="2"/>
  <c r="S1024" i="2"/>
  <c r="R1024" i="2"/>
  <c r="Q1024" i="2"/>
  <c r="Y1024" i="2" s="1" a="1"/>
  <c r="Y1024" i="2" s="1"/>
  <c r="P1024" i="2"/>
  <c r="Z1024" i="2" s="1"/>
  <c r="N1024" i="2"/>
  <c r="M1024" i="2"/>
  <c r="L1024" i="2"/>
  <c r="K1024" i="2"/>
  <c r="X1024" i="2" s="1"/>
  <c r="J1024" i="2"/>
  <c r="I1024" i="2"/>
  <c r="H1024" i="2"/>
  <c r="G1024" i="2"/>
  <c r="F1024" i="2"/>
  <c r="E1024" i="2"/>
  <c r="D1024" i="2"/>
  <c r="C1024" i="2"/>
  <c r="B1024" i="2"/>
  <c r="A1024" i="2"/>
  <c r="T1024" i="2" s="1"/>
  <c r="AA1023" i="2"/>
  <c r="S1023" i="2"/>
  <c r="R1023" i="2"/>
  <c r="Q1023" i="2"/>
  <c r="Y1023" i="2" s="1" a="1"/>
  <c r="Y1023" i="2" s="1"/>
  <c r="P1023" i="2"/>
  <c r="Z1023" i="2" s="1"/>
  <c r="N1023" i="2"/>
  <c r="M1023" i="2"/>
  <c r="L1023" i="2"/>
  <c r="K1023" i="2"/>
  <c r="X1023" i="2" s="1"/>
  <c r="J1023" i="2"/>
  <c r="I1023" i="2"/>
  <c r="H1023" i="2"/>
  <c r="G1023" i="2"/>
  <c r="F1023" i="2"/>
  <c r="E1023" i="2"/>
  <c r="D1023" i="2"/>
  <c r="C1023" i="2"/>
  <c r="B1023" i="2"/>
  <c r="A1023" i="2"/>
  <c r="T1023" i="2" s="1"/>
  <c r="AA1022" i="2"/>
  <c r="S1022" i="2"/>
  <c r="R1022" i="2"/>
  <c r="Q1022" i="2"/>
  <c r="Y1022" i="2" s="1" a="1"/>
  <c r="Y1022" i="2" s="1"/>
  <c r="P1022" i="2"/>
  <c r="Z1022" i="2" s="1"/>
  <c r="N1022" i="2"/>
  <c r="M1022" i="2"/>
  <c r="L1022" i="2"/>
  <c r="K1022" i="2"/>
  <c r="X1022" i="2" s="1"/>
  <c r="J1022" i="2"/>
  <c r="I1022" i="2"/>
  <c r="H1022" i="2"/>
  <c r="G1022" i="2"/>
  <c r="F1022" i="2"/>
  <c r="E1022" i="2"/>
  <c r="D1022" i="2"/>
  <c r="C1022" i="2"/>
  <c r="B1022" i="2"/>
  <c r="A1022" i="2"/>
  <c r="T1022" i="2" s="1"/>
  <c r="AA1021" i="2"/>
  <c r="S1021" i="2"/>
  <c r="R1021" i="2"/>
  <c r="Q1021" i="2"/>
  <c r="Y1021" i="2" s="1" a="1"/>
  <c r="Y1021" i="2" s="1"/>
  <c r="P1021" i="2"/>
  <c r="Z1021" i="2" s="1"/>
  <c r="N1021" i="2"/>
  <c r="M1021" i="2"/>
  <c r="L1021" i="2"/>
  <c r="K1021" i="2"/>
  <c r="X1021" i="2" s="1"/>
  <c r="J1021" i="2"/>
  <c r="I1021" i="2"/>
  <c r="H1021" i="2"/>
  <c r="G1021" i="2"/>
  <c r="F1021" i="2"/>
  <c r="E1021" i="2"/>
  <c r="D1021" i="2"/>
  <c r="C1021" i="2"/>
  <c r="B1021" i="2"/>
  <c r="A1021" i="2"/>
  <c r="T1021" i="2" s="1"/>
  <c r="AA1020" i="2"/>
  <c r="S1020" i="2"/>
  <c r="R1020" i="2"/>
  <c r="Q1020" i="2"/>
  <c r="Y1020" i="2" s="1" a="1"/>
  <c r="Y1020" i="2" s="1"/>
  <c r="P1020" i="2"/>
  <c r="Z1020" i="2" s="1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A1020" i="2"/>
  <c r="T1020" i="2" s="1"/>
  <c r="AA1019" i="2"/>
  <c r="S1019" i="2"/>
  <c r="R1019" i="2"/>
  <c r="Q1019" i="2"/>
  <c r="Y1019" i="2" s="1" a="1"/>
  <c r="Y1019" i="2" s="1"/>
  <c r="P1019" i="2"/>
  <c r="Z1019" i="2" s="1"/>
  <c r="N1019" i="2"/>
  <c r="M1019" i="2"/>
  <c r="L1019" i="2"/>
  <c r="K1019" i="2"/>
  <c r="X1019" i="2" s="1"/>
  <c r="J1019" i="2"/>
  <c r="I1019" i="2"/>
  <c r="H1019" i="2"/>
  <c r="G1019" i="2"/>
  <c r="F1019" i="2"/>
  <c r="E1019" i="2"/>
  <c r="D1019" i="2"/>
  <c r="C1019" i="2"/>
  <c r="B1019" i="2"/>
  <c r="A1019" i="2"/>
  <c r="T1019" i="2" s="1"/>
  <c r="AA1018" i="2"/>
  <c r="S1018" i="2"/>
  <c r="R1018" i="2"/>
  <c r="Q1018" i="2"/>
  <c r="Y1018" i="2" s="1" a="1"/>
  <c r="Y1018" i="2" s="1"/>
  <c r="P1018" i="2"/>
  <c r="Z1018" i="2" s="1"/>
  <c r="N1018" i="2"/>
  <c r="M1018" i="2"/>
  <c r="L1018" i="2"/>
  <c r="K1018" i="2"/>
  <c r="X1018" i="2" s="1"/>
  <c r="J1018" i="2"/>
  <c r="I1018" i="2"/>
  <c r="H1018" i="2"/>
  <c r="G1018" i="2"/>
  <c r="F1018" i="2"/>
  <c r="E1018" i="2"/>
  <c r="D1018" i="2"/>
  <c r="C1018" i="2"/>
  <c r="B1018" i="2"/>
  <c r="A1018" i="2"/>
  <c r="T1018" i="2" s="1"/>
  <c r="AA1017" i="2"/>
  <c r="S1017" i="2"/>
  <c r="R1017" i="2"/>
  <c r="Q1017" i="2"/>
  <c r="Y1017" i="2" s="1" a="1"/>
  <c r="Y1017" i="2" s="1"/>
  <c r="P1017" i="2"/>
  <c r="Z1017" i="2" s="1"/>
  <c r="N1017" i="2"/>
  <c r="M1017" i="2"/>
  <c r="L1017" i="2"/>
  <c r="K1017" i="2"/>
  <c r="X1017" i="2" s="1"/>
  <c r="J1017" i="2"/>
  <c r="I1017" i="2"/>
  <c r="H1017" i="2"/>
  <c r="G1017" i="2"/>
  <c r="F1017" i="2"/>
  <c r="E1017" i="2"/>
  <c r="D1017" i="2"/>
  <c r="C1017" i="2"/>
  <c r="B1017" i="2"/>
  <c r="A1017" i="2"/>
  <c r="T1017" i="2" s="1"/>
  <c r="AA1016" i="2"/>
  <c r="S1016" i="2"/>
  <c r="R1016" i="2"/>
  <c r="Q1016" i="2"/>
  <c r="Y1016" i="2" s="1" a="1"/>
  <c r="Y1016" i="2" s="1"/>
  <c r="P1016" i="2"/>
  <c r="Z1016" i="2" s="1"/>
  <c r="N1016" i="2"/>
  <c r="M1016" i="2"/>
  <c r="L1016" i="2"/>
  <c r="K1016" i="2"/>
  <c r="X1016" i="2" s="1"/>
  <c r="J1016" i="2"/>
  <c r="I1016" i="2"/>
  <c r="H1016" i="2"/>
  <c r="G1016" i="2"/>
  <c r="F1016" i="2"/>
  <c r="E1016" i="2"/>
  <c r="D1016" i="2"/>
  <c r="C1016" i="2"/>
  <c r="B1016" i="2"/>
  <c r="A1016" i="2"/>
  <c r="T1016" i="2" s="1"/>
  <c r="AA1015" i="2"/>
  <c r="S1015" i="2"/>
  <c r="R1015" i="2"/>
  <c r="Q1015" i="2"/>
  <c r="Y1015" i="2" s="1" a="1"/>
  <c r="Y1015" i="2" s="1"/>
  <c r="P1015" i="2"/>
  <c r="Z1015" i="2" s="1"/>
  <c r="N1015" i="2"/>
  <c r="M1015" i="2"/>
  <c r="L1015" i="2"/>
  <c r="K1015" i="2"/>
  <c r="X1015" i="2" s="1"/>
  <c r="J1015" i="2"/>
  <c r="I1015" i="2"/>
  <c r="H1015" i="2"/>
  <c r="G1015" i="2"/>
  <c r="F1015" i="2"/>
  <c r="E1015" i="2"/>
  <c r="D1015" i="2"/>
  <c r="C1015" i="2"/>
  <c r="B1015" i="2"/>
  <c r="A1015" i="2"/>
  <c r="T1015" i="2" s="1"/>
  <c r="AA1014" i="2"/>
  <c r="S1014" i="2"/>
  <c r="R1014" i="2"/>
  <c r="Q1014" i="2"/>
  <c r="Y1014" i="2" s="1" a="1"/>
  <c r="Y1014" i="2" s="1"/>
  <c r="P1014" i="2"/>
  <c r="Z1014" i="2" s="1"/>
  <c r="N1014" i="2"/>
  <c r="M1014" i="2"/>
  <c r="L1014" i="2"/>
  <c r="K1014" i="2"/>
  <c r="X1014" i="2" s="1"/>
  <c r="J1014" i="2"/>
  <c r="I1014" i="2"/>
  <c r="H1014" i="2"/>
  <c r="G1014" i="2"/>
  <c r="F1014" i="2"/>
  <c r="E1014" i="2"/>
  <c r="D1014" i="2"/>
  <c r="C1014" i="2"/>
  <c r="B1014" i="2"/>
  <c r="A1014" i="2"/>
  <c r="T1014" i="2" s="1"/>
  <c r="AA1013" i="2"/>
  <c r="S1013" i="2"/>
  <c r="R1013" i="2"/>
  <c r="Q1013" i="2"/>
  <c r="Y1013" i="2" s="1" a="1"/>
  <c r="Y1013" i="2" s="1"/>
  <c r="P1013" i="2"/>
  <c r="Z1013" i="2" s="1"/>
  <c r="N1013" i="2"/>
  <c r="M1013" i="2"/>
  <c r="L1013" i="2"/>
  <c r="K1013" i="2"/>
  <c r="X1013" i="2" s="1"/>
  <c r="J1013" i="2"/>
  <c r="I1013" i="2"/>
  <c r="H1013" i="2"/>
  <c r="G1013" i="2"/>
  <c r="F1013" i="2"/>
  <c r="E1013" i="2"/>
  <c r="D1013" i="2"/>
  <c r="C1013" i="2"/>
  <c r="B1013" i="2"/>
  <c r="A1013" i="2"/>
  <c r="T1013" i="2" s="1"/>
  <c r="AA1012" i="2"/>
  <c r="S1012" i="2"/>
  <c r="R1012" i="2"/>
  <c r="Q1012" i="2"/>
  <c r="Y1012" i="2" s="1" a="1"/>
  <c r="Y1012" i="2" s="1"/>
  <c r="P1012" i="2"/>
  <c r="Z1012" i="2" s="1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A1012" i="2"/>
  <c r="T1012" i="2" s="1"/>
  <c r="AA1011" i="2"/>
  <c r="S1011" i="2"/>
  <c r="R1011" i="2"/>
  <c r="Q1011" i="2"/>
  <c r="Y1011" i="2" s="1" a="1"/>
  <c r="Y1011" i="2" s="1"/>
  <c r="P1011" i="2"/>
  <c r="Z1011" i="2" s="1"/>
  <c r="N1011" i="2"/>
  <c r="M1011" i="2"/>
  <c r="L1011" i="2"/>
  <c r="K1011" i="2"/>
  <c r="X1011" i="2" s="1"/>
  <c r="J1011" i="2"/>
  <c r="I1011" i="2"/>
  <c r="H1011" i="2"/>
  <c r="G1011" i="2"/>
  <c r="F1011" i="2"/>
  <c r="E1011" i="2"/>
  <c r="D1011" i="2"/>
  <c r="C1011" i="2"/>
  <c r="B1011" i="2"/>
  <c r="A1011" i="2"/>
  <c r="T1011" i="2" s="1"/>
  <c r="AA1010" i="2"/>
  <c r="S1010" i="2"/>
  <c r="R1010" i="2"/>
  <c r="Q1010" i="2"/>
  <c r="Y1010" i="2" s="1" a="1"/>
  <c r="Y1010" i="2" s="1"/>
  <c r="P1010" i="2"/>
  <c r="Z1010" i="2" s="1"/>
  <c r="N1010" i="2"/>
  <c r="M1010" i="2"/>
  <c r="L1010" i="2"/>
  <c r="K1010" i="2"/>
  <c r="X1010" i="2" s="1"/>
  <c r="J1010" i="2"/>
  <c r="I1010" i="2"/>
  <c r="H1010" i="2"/>
  <c r="G1010" i="2"/>
  <c r="F1010" i="2"/>
  <c r="E1010" i="2"/>
  <c r="D1010" i="2"/>
  <c r="C1010" i="2"/>
  <c r="B1010" i="2"/>
  <c r="A1010" i="2"/>
  <c r="T1010" i="2" s="1"/>
  <c r="AA1009" i="2"/>
  <c r="S1009" i="2"/>
  <c r="R1009" i="2"/>
  <c r="Q1009" i="2"/>
  <c r="Y1009" i="2" s="1" a="1"/>
  <c r="Y1009" i="2" s="1"/>
  <c r="P1009" i="2"/>
  <c r="Z1009" i="2" s="1"/>
  <c r="N1009" i="2"/>
  <c r="M1009" i="2"/>
  <c r="L1009" i="2"/>
  <c r="K1009" i="2"/>
  <c r="X1009" i="2" s="1"/>
  <c r="J1009" i="2"/>
  <c r="I1009" i="2"/>
  <c r="H1009" i="2"/>
  <c r="G1009" i="2"/>
  <c r="F1009" i="2"/>
  <c r="E1009" i="2"/>
  <c r="D1009" i="2"/>
  <c r="C1009" i="2"/>
  <c r="B1009" i="2"/>
  <c r="A1009" i="2"/>
  <c r="T1009" i="2" s="1"/>
  <c r="AA1008" i="2"/>
  <c r="S1008" i="2"/>
  <c r="R1008" i="2"/>
  <c r="Q1008" i="2"/>
  <c r="Y1008" i="2" s="1" a="1"/>
  <c r="Y1008" i="2" s="1"/>
  <c r="P1008" i="2"/>
  <c r="Z1008" i="2" s="1"/>
  <c r="N1008" i="2"/>
  <c r="M1008" i="2"/>
  <c r="L1008" i="2"/>
  <c r="K1008" i="2"/>
  <c r="X1008" i="2" s="1"/>
  <c r="J1008" i="2"/>
  <c r="I1008" i="2"/>
  <c r="H1008" i="2"/>
  <c r="G1008" i="2"/>
  <c r="F1008" i="2"/>
  <c r="E1008" i="2"/>
  <c r="D1008" i="2"/>
  <c r="C1008" i="2"/>
  <c r="B1008" i="2"/>
  <c r="A1008" i="2"/>
  <c r="T1008" i="2" s="1"/>
  <c r="AA1007" i="2"/>
  <c r="S1007" i="2"/>
  <c r="R1007" i="2"/>
  <c r="Q1007" i="2"/>
  <c r="Y1007" i="2" s="1" a="1"/>
  <c r="Y1007" i="2" s="1"/>
  <c r="P1007" i="2"/>
  <c r="Z1007" i="2" s="1"/>
  <c r="N1007" i="2"/>
  <c r="M1007" i="2"/>
  <c r="L1007" i="2"/>
  <c r="K1007" i="2"/>
  <c r="X1007" i="2" s="1"/>
  <c r="J1007" i="2"/>
  <c r="I1007" i="2"/>
  <c r="H1007" i="2"/>
  <c r="G1007" i="2"/>
  <c r="F1007" i="2"/>
  <c r="E1007" i="2"/>
  <c r="D1007" i="2"/>
  <c r="C1007" i="2"/>
  <c r="B1007" i="2"/>
  <c r="A1007" i="2"/>
  <c r="T1007" i="2" s="1"/>
  <c r="AA1006" i="2"/>
  <c r="S1006" i="2"/>
  <c r="R1006" i="2"/>
  <c r="Q1006" i="2"/>
  <c r="Y1006" i="2" s="1" a="1"/>
  <c r="Y1006" i="2" s="1"/>
  <c r="P1006" i="2"/>
  <c r="Z1006" i="2" s="1"/>
  <c r="N1006" i="2"/>
  <c r="M1006" i="2"/>
  <c r="L1006" i="2"/>
  <c r="K1006" i="2"/>
  <c r="X1006" i="2" s="1"/>
  <c r="J1006" i="2"/>
  <c r="I1006" i="2"/>
  <c r="H1006" i="2"/>
  <c r="G1006" i="2"/>
  <c r="F1006" i="2"/>
  <c r="E1006" i="2"/>
  <c r="D1006" i="2"/>
  <c r="C1006" i="2"/>
  <c r="B1006" i="2"/>
  <c r="A1006" i="2"/>
  <c r="T1006" i="2" s="1"/>
  <c r="AA1005" i="2"/>
  <c r="S1005" i="2"/>
  <c r="R1005" i="2"/>
  <c r="Q1005" i="2"/>
  <c r="Y1005" i="2" s="1" a="1"/>
  <c r="Y1005" i="2" s="1"/>
  <c r="P1005" i="2"/>
  <c r="Z1005" i="2" s="1"/>
  <c r="N1005" i="2"/>
  <c r="M1005" i="2"/>
  <c r="L1005" i="2"/>
  <c r="K1005" i="2"/>
  <c r="X1005" i="2" s="1"/>
  <c r="J1005" i="2"/>
  <c r="I1005" i="2"/>
  <c r="H1005" i="2"/>
  <c r="G1005" i="2"/>
  <c r="F1005" i="2"/>
  <c r="E1005" i="2"/>
  <c r="D1005" i="2"/>
  <c r="C1005" i="2"/>
  <c r="B1005" i="2"/>
  <c r="A1005" i="2"/>
  <c r="T1005" i="2" s="1"/>
  <c r="AA1004" i="2"/>
  <c r="S1004" i="2"/>
  <c r="R1004" i="2"/>
  <c r="Q1004" i="2"/>
  <c r="Y1004" i="2" s="1" a="1"/>
  <c r="Y1004" i="2" s="1"/>
  <c r="P1004" i="2"/>
  <c r="Z1004" i="2" s="1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A1004" i="2"/>
  <c r="T1004" i="2" s="1"/>
  <c r="AA1003" i="2"/>
  <c r="S1003" i="2"/>
  <c r="R1003" i="2"/>
  <c r="Q1003" i="2"/>
  <c r="Y1003" i="2" s="1" a="1"/>
  <c r="Y1003" i="2" s="1"/>
  <c r="P1003" i="2"/>
  <c r="Z1003" i="2" s="1"/>
  <c r="N1003" i="2"/>
  <c r="M1003" i="2"/>
  <c r="L1003" i="2"/>
  <c r="K1003" i="2"/>
  <c r="X1003" i="2" s="1"/>
  <c r="J1003" i="2"/>
  <c r="I1003" i="2"/>
  <c r="H1003" i="2"/>
  <c r="G1003" i="2"/>
  <c r="F1003" i="2"/>
  <c r="E1003" i="2"/>
  <c r="D1003" i="2"/>
  <c r="C1003" i="2"/>
  <c r="B1003" i="2"/>
  <c r="A1003" i="2"/>
  <c r="T1003" i="2" s="1"/>
  <c r="AA1002" i="2"/>
  <c r="S1002" i="2"/>
  <c r="R1002" i="2"/>
  <c r="Q1002" i="2"/>
  <c r="Y1002" i="2" s="1" a="1"/>
  <c r="Y1002" i="2" s="1"/>
  <c r="P1002" i="2"/>
  <c r="Z1002" i="2" s="1"/>
  <c r="N1002" i="2"/>
  <c r="M1002" i="2"/>
  <c r="L1002" i="2"/>
  <c r="K1002" i="2"/>
  <c r="X1002" i="2" s="1"/>
  <c r="J1002" i="2"/>
  <c r="I1002" i="2"/>
  <c r="H1002" i="2"/>
  <c r="G1002" i="2"/>
  <c r="F1002" i="2"/>
  <c r="E1002" i="2"/>
  <c r="D1002" i="2"/>
  <c r="C1002" i="2"/>
  <c r="B1002" i="2"/>
  <c r="A1002" i="2"/>
  <c r="T1002" i="2" s="1"/>
  <c r="AA1001" i="2"/>
  <c r="S1001" i="2"/>
  <c r="R1001" i="2"/>
  <c r="Q1001" i="2"/>
  <c r="Y1001" i="2" s="1" a="1"/>
  <c r="Y1001" i="2" s="1"/>
  <c r="P1001" i="2"/>
  <c r="Z1001" i="2" s="1"/>
  <c r="N1001" i="2"/>
  <c r="M1001" i="2"/>
  <c r="L1001" i="2"/>
  <c r="K1001" i="2"/>
  <c r="X1001" i="2" s="1"/>
  <c r="J1001" i="2"/>
  <c r="I1001" i="2"/>
  <c r="H1001" i="2"/>
  <c r="G1001" i="2"/>
  <c r="F1001" i="2"/>
  <c r="E1001" i="2"/>
  <c r="D1001" i="2"/>
  <c r="C1001" i="2"/>
  <c r="B1001" i="2"/>
  <c r="A1001" i="2"/>
  <c r="T1001" i="2" s="1"/>
  <c r="AA1000" i="2"/>
  <c r="S1000" i="2"/>
  <c r="R1000" i="2"/>
  <c r="Q1000" i="2"/>
  <c r="Y1000" i="2" s="1" a="1"/>
  <c r="Y1000" i="2" s="1"/>
  <c r="P1000" i="2"/>
  <c r="Z1000" i="2" s="1"/>
  <c r="N1000" i="2"/>
  <c r="M1000" i="2"/>
  <c r="L1000" i="2"/>
  <c r="K1000" i="2"/>
  <c r="X1000" i="2" s="1"/>
  <c r="J1000" i="2"/>
  <c r="I1000" i="2"/>
  <c r="H1000" i="2"/>
  <c r="G1000" i="2"/>
  <c r="F1000" i="2"/>
  <c r="E1000" i="2"/>
  <c r="D1000" i="2"/>
  <c r="C1000" i="2"/>
  <c r="B1000" i="2"/>
  <c r="A1000" i="2"/>
  <c r="T1000" i="2" s="1"/>
  <c r="AA999" i="2"/>
  <c r="S999" i="2"/>
  <c r="R999" i="2"/>
  <c r="Q999" i="2"/>
  <c r="Y999" i="2" s="1" a="1"/>
  <c r="Y999" i="2" s="1"/>
  <c r="P999" i="2"/>
  <c r="Z999" i="2" s="1"/>
  <c r="N999" i="2"/>
  <c r="M999" i="2"/>
  <c r="L999" i="2"/>
  <c r="K999" i="2"/>
  <c r="X999" i="2" s="1"/>
  <c r="J999" i="2"/>
  <c r="I999" i="2"/>
  <c r="H999" i="2"/>
  <c r="G999" i="2"/>
  <c r="F999" i="2"/>
  <c r="E999" i="2"/>
  <c r="D999" i="2"/>
  <c r="C999" i="2"/>
  <c r="B999" i="2"/>
  <c r="A999" i="2"/>
  <c r="T999" i="2" s="1"/>
  <c r="AA998" i="2"/>
  <c r="S998" i="2"/>
  <c r="R998" i="2"/>
  <c r="Q998" i="2"/>
  <c r="Y998" i="2" s="1" a="1"/>
  <c r="Y998" i="2" s="1"/>
  <c r="P998" i="2"/>
  <c r="Z998" i="2" s="1"/>
  <c r="N998" i="2"/>
  <c r="M998" i="2"/>
  <c r="L998" i="2"/>
  <c r="K998" i="2"/>
  <c r="X998" i="2" s="1"/>
  <c r="J998" i="2"/>
  <c r="I998" i="2"/>
  <c r="H998" i="2"/>
  <c r="G998" i="2"/>
  <c r="F998" i="2"/>
  <c r="E998" i="2"/>
  <c r="D998" i="2"/>
  <c r="C998" i="2"/>
  <c r="B998" i="2"/>
  <c r="A998" i="2"/>
  <c r="T998" i="2" s="1"/>
  <c r="AA997" i="2"/>
  <c r="S997" i="2"/>
  <c r="R997" i="2"/>
  <c r="Q997" i="2"/>
  <c r="Y997" i="2" s="1" a="1"/>
  <c r="Y997" i="2" s="1"/>
  <c r="P997" i="2"/>
  <c r="Z997" i="2" s="1"/>
  <c r="N997" i="2"/>
  <c r="M997" i="2"/>
  <c r="L997" i="2"/>
  <c r="K997" i="2"/>
  <c r="X997" i="2" s="1"/>
  <c r="J997" i="2"/>
  <c r="I997" i="2"/>
  <c r="H997" i="2"/>
  <c r="G997" i="2"/>
  <c r="F997" i="2"/>
  <c r="E997" i="2"/>
  <c r="D997" i="2"/>
  <c r="C997" i="2"/>
  <c r="B997" i="2"/>
  <c r="A997" i="2"/>
  <c r="T997" i="2" s="1"/>
  <c r="AA996" i="2"/>
  <c r="S996" i="2"/>
  <c r="R996" i="2"/>
  <c r="Q996" i="2"/>
  <c r="Y996" i="2" s="1" a="1"/>
  <c r="Y996" i="2" s="1"/>
  <c r="P996" i="2"/>
  <c r="Z996" i="2" s="1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A996" i="2"/>
  <c r="T996" i="2" s="1"/>
  <c r="AA995" i="2"/>
  <c r="S995" i="2"/>
  <c r="R995" i="2"/>
  <c r="Q995" i="2"/>
  <c r="Y995" i="2" s="1" a="1"/>
  <c r="Y995" i="2" s="1"/>
  <c r="P995" i="2"/>
  <c r="Z995" i="2" s="1"/>
  <c r="N995" i="2"/>
  <c r="M995" i="2"/>
  <c r="L995" i="2"/>
  <c r="K995" i="2"/>
  <c r="X995" i="2" s="1"/>
  <c r="J995" i="2"/>
  <c r="I995" i="2"/>
  <c r="H995" i="2"/>
  <c r="G995" i="2"/>
  <c r="F995" i="2"/>
  <c r="E995" i="2"/>
  <c r="D995" i="2"/>
  <c r="C995" i="2"/>
  <c r="B995" i="2"/>
  <c r="A995" i="2"/>
  <c r="T995" i="2" s="1"/>
  <c r="AA994" i="2"/>
  <c r="S994" i="2"/>
  <c r="R994" i="2"/>
  <c r="Q994" i="2"/>
  <c r="Y994" i="2" s="1" a="1"/>
  <c r="Y994" i="2" s="1"/>
  <c r="P994" i="2"/>
  <c r="Z994" i="2" s="1"/>
  <c r="N994" i="2"/>
  <c r="M994" i="2"/>
  <c r="L994" i="2"/>
  <c r="K994" i="2"/>
  <c r="X994" i="2" s="1"/>
  <c r="J994" i="2"/>
  <c r="I994" i="2"/>
  <c r="H994" i="2"/>
  <c r="G994" i="2"/>
  <c r="F994" i="2"/>
  <c r="E994" i="2"/>
  <c r="D994" i="2"/>
  <c r="C994" i="2"/>
  <c r="B994" i="2"/>
  <c r="A994" i="2"/>
  <c r="T994" i="2" s="1"/>
  <c r="AA993" i="2"/>
  <c r="S993" i="2"/>
  <c r="R993" i="2"/>
  <c r="Q993" i="2"/>
  <c r="Y993" i="2" s="1" a="1"/>
  <c r="Y993" i="2" s="1"/>
  <c r="P993" i="2"/>
  <c r="Z993" i="2" s="1"/>
  <c r="N993" i="2"/>
  <c r="M993" i="2"/>
  <c r="L993" i="2"/>
  <c r="K993" i="2"/>
  <c r="X993" i="2" s="1"/>
  <c r="J993" i="2"/>
  <c r="I993" i="2"/>
  <c r="H993" i="2"/>
  <c r="G993" i="2"/>
  <c r="F993" i="2"/>
  <c r="E993" i="2"/>
  <c r="D993" i="2"/>
  <c r="C993" i="2"/>
  <c r="B993" i="2"/>
  <c r="A993" i="2"/>
  <c r="T993" i="2" s="1"/>
  <c r="AA992" i="2"/>
  <c r="S992" i="2"/>
  <c r="R992" i="2"/>
  <c r="Q992" i="2"/>
  <c r="Y992" i="2" s="1" a="1"/>
  <c r="Y992" i="2" s="1"/>
  <c r="P992" i="2"/>
  <c r="Z992" i="2" s="1"/>
  <c r="N992" i="2"/>
  <c r="M992" i="2"/>
  <c r="L992" i="2"/>
  <c r="K992" i="2"/>
  <c r="X992" i="2" s="1"/>
  <c r="J992" i="2"/>
  <c r="I992" i="2"/>
  <c r="H992" i="2"/>
  <c r="G992" i="2"/>
  <c r="F992" i="2"/>
  <c r="E992" i="2"/>
  <c r="D992" i="2"/>
  <c r="C992" i="2"/>
  <c r="B992" i="2"/>
  <c r="A992" i="2"/>
  <c r="T992" i="2" s="1"/>
  <c r="AA991" i="2"/>
  <c r="S991" i="2"/>
  <c r="R991" i="2"/>
  <c r="Q991" i="2"/>
  <c r="Y991" i="2" s="1" a="1"/>
  <c r="Y991" i="2" s="1"/>
  <c r="P991" i="2"/>
  <c r="Z991" i="2" s="1"/>
  <c r="N991" i="2"/>
  <c r="M991" i="2"/>
  <c r="L991" i="2"/>
  <c r="K991" i="2"/>
  <c r="X991" i="2" s="1"/>
  <c r="J991" i="2"/>
  <c r="I991" i="2"/>
  <c r="H991" i="2"/>
  <c r="G991" i="2"/>
  <c r="F991" i="2"/>
  <c r="E991" i="2"/>
  <c r="D991" i="2"/>
  <c r="C991" i="2"/>
  <c r="B991" i="2"/>
  <c r="A991" i="2"/>
  <c r="T991" i="2" s="1"/>
  <c r="AA990" i="2"/>
  <c r="S990" i="2"/>
  <c r="R990" i="2"/>
  <c r="Q990" i="2"/>
  <c r="Y990" i="2" s="1" a="1"/>
  <c r="Y990" i="2" s="1"/>
  <c r="P990" i="2"/>
  <c r="Z990" i="2" s="1"/>
  <c r="N990" i="2"/>
  <c r="M990" i="2"/>
  <c r="L990" i="2"/>
  <c r="K990" i="2"/>
  <c r="X990" i="2" s="1"/>
  <c r="J990" i="2"/>
  <c r="I990" i="2"/>
  <c r="H990" i="2"/>
  <c r="G990" i="2"/>
  <c r="F990" i="2"/>
  <c r="E990" i="2"/>
  <c r="D990" i="2"/>
  <c r="C990" i="2"/>
  <c r="B990" i="2"/>
  <c r="A990" i="2"/>
  <c r="T990" i="2" s="1"/>
  <c r="AA989" i="2"/>
  <c r="S989" i="2"/>
  <c r="R989" i="2"/>
  <c r="Q989" i="2"/>
  <c r="Y989" i="2" s="1" a="1"/>
  <c r="Y989" i="2" s="1"/>
  <c r="P989" i="2"/>
  <c r="Z989" i="2" s="1"/>
  <c r="N989" i="2"/>
  <c r="M989" i="2"/>
  <c r="L989" i="2"/>
  <c r="K989" i="2"/>
  <c r="X989" i="2" s="1"/>
  <c r="J989" i="2"/>
  <c r="I989" i="2"/>
  <c r="H989" i="2"/>
  <c r="G989" i="2"/>
  <c r="F989" i="2"/>
  <c r="E989" i="2"/>
  <c r="D989" i="2"/>
  <c r="C989" i="2"/>
  <c r="B989" i="2"/>
  <c r="A989" i="2"/>
  <c r="T989" i="2" s="1"/>
  <c r="AA988" i="2"/>
  <c r="S988" i="2"/>
  <c r="R988" i="2"/>
  <c r="Q988" i="2"/>
  <c r="Y988" i="2" s="1" a="1"/>
  <c r="Y988" i="2" s="1"/>
  <c r="P988" i="2"/>
  <c r="Z988" i="2" s="1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A988" i="2"/>
  <c r="T988" i="2" s="1"/>
  <c r="AA987" i="2"/>
  <c r="S987" i="2"/>
  <c r="R987" i="2"/>
  <c r="Q987" i="2"/>
  <c r="Y987" i="2" s="1" a="1"/>
  <c r="Y987" i="2" s="1"/>
  <c r="P987" i="2"/>
  <c r="Z987" i="2" s="1"/>
  <c r="N987" i="2"/>
  <c r="M987" i="2"/>
  <c r="L987" i="2"/>
  <c r="K987" i="2"/>
  <c r="X987" i="2" s="1"/>
  <c r="J987" i="2"/>
  <c r="I987" i="2"/>
  <c r="H987" i="2"/>
  <c r="G987" i="2"/>
  <c r="F987" i="2"/>
  <c r="E987" i="2"/>
  <c r="D987" i="2"/>
  <c r="C987" i="2"/>
  <c r="B987" i="2"/>
  <c r="A987" i="2"/>
  <c r="T987" i="2" s="1"/>
  <c r="AA986" i="2"/>
  <c r="S986" i="2"/>
  <c r="R986" i="2"/>
  <c r="Q986" i="2"/>
  <c r="Y986" i="2" s="1" a="1"/>
  <c r="Y986" i="2" s="1"/>
  <c r="P986" i="2"/>
  <c r="Z986" i="2" s="1"/>
  <c r="N986" i="2"/>
  <c r="M986" i="2"/>
  <c r="L986" i="2"/>
  <c r="K986" i="2"/>
  <c r="X986" i="2" s="1"/>
  <c r="J986" i="2"/>
  <c r="I986" i="2"/>
  <c r="H986" i="2"/>
  <c r="G986" i="2"/>
  <c r="F986" i="2"/>
  <c r="E986" i="2"/>
  <c r="D986" i="2"/>
  <c r="C986" i="2"/>
  <c r="B986" i="2"/>
  <c r="A986" i="2"/>
  <c r="T986" i="2" s="1"/>
  <c r="AA985" i="2"/>
  <c r="S985" i="2"/>
  <c r="R985" i="2"/>
  <c r="Q985" i="2"/>
  <c r="Y985" i="2" s="1" a="1"/>
  <c r="Y985" i="2" s="1"/>
  <c r="P985" i="2"/>
  <c r="Z985" i="2" s="1"/>
  <c r="N985" i="2"/>
  <c r="M985" i="2"/>
  <c r="L985" i="2"/>
  <c r="K985" i="2"/>
  <c r="X985" i="2" s="1"/>
  <c r="J985" i="2"/>
  <c r="I985" i="2"/>
  <c r="H985" i="2"/>
  <c r="G985" i="2"/>
  <c r="F985" i="2"/>
  <c r="E985" i="2"/>
  <c r="D985" i="2"/>
  <c r="C985" i="2"/>
  <c r="B985" i="2"/>
  <c r="A985" i="2"/>
  <c r="T985" i="2" s="1"/>
  <c r="AA984" i="2"/>
  <c r="S984" i="2"/>
  <c r="R984" i="2"/>
  <c r="Q984" i="2"/>
  <c r="Y984" i="2" s="1" a="1"/>
  <c r="Y984" i="2" s="1"/>
  <c r="P984" i="2"/>
  <c r="Z984" i="2" s="1"/>
  <c r="N984" i="2"/>
  <c r="M984" i="2"/>
  <c r="L984" i="2"/>
  <c r="K984" i="2"/>
  <c r="X984" i="2" s="1"/>
  <c r="J984" i="2"/>
  <c r="I984" i="2"/>
  <c r="H984" i="2"/>
  <c r="G984" i="2"/>
  <c r="F984" i="2"/>
  <c r="E984" i="2"/>
  <c r="D984" i="2"/>
  <c r="C984" i="2"/>
  <c r="B984" i="2"/>
  <c r="A984" i="2"/>
  <c r="T984" i="2" s="1"/>
  <c r="AA983" i="2"/>
  <c r="S983" i="2"/>
  <c r="R983" i="2"/>
  <c r="Q983" i="2"/>
  <c r="Y983" i="2" s="1" a="1"/>
  <c r="Y983" i="2" s="1"/>
  <c r="P983" i="2"/>
  <c r="Z983" i="2" s="1"/>
  <c r="N983" i="2"/>
  <c r="M983" i="2"/>
  <c r="L983" i="2"/>
  <c r="K983" i="2"/>
  <c r="X983" i="2" s="1"/>
  <c r="J983" i="2"/>
  <c r="I983" i="2"/>
  <c r="H983" i="2"/>
  <c r="G983" i="2"/>
  <c r="F983" i="2"/>
  <c r="E983" i="2"/>
  <c r="D983" i="2"/>
  <c r="C983" i="2"/>
  <c r="B983" i="2"/>
  <c r="A983" i="2"/>
  <c r="T983" i="2" s="1"/>
  <c r="AA982" i="2"/>
  <c r="S982" i="2"/>
  <c r="R982" i="2"/>
  <c r="Q982" i="2"/>
  <c r="Y982" i="2" s="1" a="1"/>
  <c r="Y982" i="2" s="1"/>
  <c r="P982" i="2"/>
  <c r="Z982" i="2" s="1"/>
  <c r="N982" i="2"/>
  <c r="M982" i="2"/>
  <c r="L982" i="2"/>
  <c r="K982" i="2"/>
  <c r="X982" i="2" s="1"/>
  <c r="J982" i="2"/>
  <c r="I982" i="2"/>
  <c r="H982" i="2"/>
  <c r="G982" i="2"/>
  <c r="F982" i="2"/>
  <c r="E982" i="2"/>
  <c r="D982" i="2"/>
  <c r="C982" i="2"/>
  <c r="B982" i="2"/>
  <c r="A982" i="2"/>
  <c r="T982" i="2" s="1"/>
  <c r="AA981" i="2"/>
  <c r="S981" i="2"/>
  <c r="R981" i="2"/>
  <c r="Q981" i="2"/>
  <c r="Y981" i="2" s="1" a="1"/>
  <c r="Y981" i="2" s="1"/>
  <c r="P981" i="2"/>
  <c r="Z981" i="2" s="1"/>
  <c r="N981" i="2"/>
  <c r="M981" i="2"/>
  <c r="L981" i="2"/>
  <c r="K981" i="2"/>
  <c r="X981" i="2" s="1"/>
  <c r="J981" i="2"/>
  <c r="I981" i="2"/>
  <c r="H981" i="2"/>
  <c r="G981" i="2"/>
  <c r="F981" i="2"/>
  <c r="E981" i="2"/>
  <c r="D981" i="2"/>
  <c r="C981" i="2"/>
  <c r="B981" i="2"/>
  <c r="A981" i="2"/>
  <c r="T981" i="2" s="1"/>
  <c r="AA980" i="2"/>
  <c r="S980" i="2"/>
  <c r="R980" i="2"/>
  <c r="Q980" i="2"/>
  <c r="Y980" i="2" s="1" a="1"/>
  <c r="Y980" i="2" s="1"/>
  <c r="P980" i="2"/>
  <c r="Z980" i="2" s="1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A980" i="2"/>
  <c r="T980" i="2" s="1"/>
  <c r="AA979" i="2"/>
  <c r="S979" i="2"/>
  <c r="R979" i="2"/>
  <c r="Q979" i="2"/>
  <c r="Y979" i="2" s="1" a="1"/>
  <c r="Y979" i="2" s="1"/>
  <c r="P979" i="2"/>
  <c r="Z979" i="2" s="1"/>
  <c r="N979" i="2"/>
  <c r="M979" i="2"/>
  <c r="L979" i="2"/>
  <c r="K979" i="2"/>
  <c r="X979" i="2" s="1"/>
  <c r="J979" i="2"/>
  <c r="I979" i="2"/>
  <c r="H979" i="2"/>
  <c r="G979" i="2"/>
  <c r="F979" i="2"/>
  <c r="E979" i="2"/>
  <c r="D979" i="2"/>
  <c r="C979" i="2"/>
  <c r="B979" i="2"/>
  <c r="A979" i="2"/>
  <c r="T979" i="2" s="1"/>
  <c r="AA978" i="2"/>
  <c r="S978" i="2"/>
  <c r="R978" i="2"/>
  <c r="Q978" i="2"/>
  <c r="Y978" i="2" s="1" a="1"/>
  <c r="Y978" i="2" s="1"/>
  <c r="P978" i="2"/>
  <c r="Z978" i="2" s="1"/>
  <c r="N978" i="2"/>
  <c r="M978" i="2"/>
  <c r="L978" i="2"/>
  <c r="K978" i="2"/>
  <c r="X978" i="2" s="1"/>
  <c r="J978" i="2"/>
  <c r="I978" i="2"/>
  <c r="H978" i="2"/>
  <c r="G978" i="2"/>
  <c r="F978" i="2"/>
  <c r="E978" i="2"/>
  <c r="D978" i="2"/>
  <c r="C978" i="2"/>
  <c r="B978" i="2"/>
  <c r="A978" i="2"/>
  <c r="T978" i="2" s="1"/>
  <c r="AA977" i="2"/>
  <c r="S977" i="2"/>
  <c r="R977" i="2"/>
  <c r="Q977" i="2"/>
  <c r="Y977" i="2" s="1" a="1"/>
  <c r="Y977" i="2" s="1"/>
  <c r="P977" i="2"/>
  <c r="Z977" i="2" s="1"/>
  <c r="N977" i="2"/>
  <c r="M977" i="2"/>
  <c r="L977" i="2"/>
  <c r="K977" i="2"/>
  <c r="X977" i="2" s="1"/>
  <c r="J977" i="2"/>
  <c r="I977" i="2"/>
  <c r="H977" i="2"/>
  <c r="G977" i="2"/>
  <c r="F977" i="2"/>
  <c r="E977" i="2"/>
  <c r="D977" i="2"/>
  <c r="C977" i="2"/>
  <c r="B977" i="2"/>
  <c r="A977" i="2"/>
  <c r="T977" i="2" s="1"/>
  <c r="AA976" i="2"/>
  <c r="S976" i="2"/>
  <c r="R976" i="2"/>
  <c r="Q976" i="2"/>
  <c r="Y976" i="2" s="1" a="1"/>
  <c r="Y976" i="2" s="1"/>
  <c r="P976" i="2"/>
  <c r="Z976" i="2" s="1"/>
  <c r="N976" i="2"/>
  <c r="M976" i="2"/>
  <c r="L976" i="2"/>
  <c r="K976" i="2"/>
  <c r="X976" i="2" s="1"/>
  <c r="J976" i="2"/>
  <c r="I976" i="2"/>
  <c r="H976" i="2"/>
  <c r="G976" i="2"/>
  <c r="F976" i="2"/>
  <c r="E976" i="2"/>
  <c r="D976" i="2"/>
  <c r="C976" i="2"/>
  <c r="B976" i="2"/>
  <c r="A976" i="2"/>
  <c r="T976" i="2" s="1"/>
  <c r="AA975" i="2"/>
  <c r="S975" i="2"/>
  <c r="R975" i="2"/>
  <c r="Q975" i="2"/>
  <c r="Y975" i="2" s="1" a="1"/>
  <c r="Y975" i="2" s="1"/>
  <c r="P975" i="2"/>
  <c r="Z975" i="2" s="1"/>
  <c r="N975" i="2"/>
  <c r="M975" i="2"/>
  <c r="L975" i="2"/>
  <c r="K975" i="2"/>
  <c r="X975" i="2" s="1"/>
  <c r="J975" i="2"/>
  <c r="I975" i="2"/>
  <c r="H975" i="2"/>
  <c r="G975" i="2"/>
  <c r="F975" i="2"/>
  <c r="E975" i="2"/>
  <c r="D975" i="2"/>
  <c r="C975" i="2"/>
  <c r="B975" i="2"/>
  <c r="A975" i="2"/>
  <c r="T975" i="2" s="1"/>
  <c r="AA974" i="2"/>
  <c r="S974" i="2"/>
  <c r="R974" i="2"/>
  <c r="Q974" i="2"/>
  <c r="Y974" i="2" s="1" a="1"/>
  <c r="Y974" i="2" s="1"/>
  <c r="P974" i="2"/>
  <c r="Z974" i="2" s="1"/>
  <c r="N974" i="2"/>
  <c r="M974" i="2"/>
  <c r="L974" i="2"/>
  <c r="K974" i="2"/>
  <c r="X974" i="2" s="1"/>
  <c r="J974" i="2"/>
  <c r="I974" i="2"/>
  <c r="H974" i="2"/>
  <c r="G974" i="2"/>
  <c r="F974" i="2"/>
  <c r="E974" i="2"/>
  <c r="D974" i="2"/>
  <c r="C974" i="2"/>
  <c r="B974" i="2"/>
  <c r="A974" i="2"/>
  <c r="T974" i="2" s="1"/>
  <c r="AA973" i="2"/>
  <c r="S973" i="2"/>
  <c r="R973" i="2"/>
  <c r="Q973" i="2"/>
  <c r="Y973" i="2" s="1" a="1"/>
  <c r="Y973" i="2" s="1"/>
  <c r="P973" i="2"/>
  <c r="Z973" i="2" s="1"/>
  <c r="N973" i="2"/>
  <c r="M973" i="2"/>
  <c r="L973" i="2"/>
  <c r="K973" i="2"/>
  <c r="X973" i="2" s="1"/>
  <c r="J973" i="2"/>
  <c r="I973" i="2"/>
  <c r="H973" i="2"/>
  <c r="G973" i="2"/>
  <c r="F973" i="2"/>
  <c r="E973" i="2"/>
  <c r="D973" i="2"/>
  <c r="C973" i="2"/>
  <c r="B973" i="2"/>
  <c r="A973" i="2"/>
  <c r="T973" i="2" s="1"/>
  <c r="AA972" i="2"/>
  <c r="S972" i="2"/>
  <c r="R972" i="2"/>
  <c r="Q972" i="2"/>
  <c r="Y972" i="2" s="1" a="1"/>
  <c r="Y972" i="2" s="1"/>
  <c r="P972" i="2"/>
  <c r="Z972" i="2" s="1"/>
  <c r="N972" i="2"/>
  <c r="M972" i="2"/>
  <c r="L972" i="2"/>
  <c r="K972" i="2"/>
  <c r="X972" i="2" s="1"/>
  <c r="J972" i="2"/>
  <c r="I972" i="2"/>
  <c r="H972" i="2"/>
  <c r="G972" i="2"/>
  <c r="F972" i="2"/>
  <c r="E972" i="2"/>
  <c r="D972" i="2"/>
  <c r="C972" i="2"/>
  <c r="B972" i="2"/>
  <c r="A972" i="2"/>
  <c r="T972" i="2" s="1"/>
  <c r="AA971" i="2"/>
  <c r="S971" i="2"/>
  <c r="R971" i="2"/>
  <c r="Q971" i="2"/>
  <c r="Y971" i="2" s="1" a="1"/>
  <c r="Y971" i="2" s="1"/>
  <c r="P971" i="2"/>
  <c r="Z971" i="2" s="1"/>
  <c r="N971" i="2"/>
  <c r="M971" i="2"/>
  <c r="L971" i="2"/>
  <c r="K971" i="2"/>
  <c r="X971" i="2" s="1"/>
  <c r="J971" i="2"/>
  <c r="I971" i="2"/>
  <c r="H971" i="2"/>
  <c r="G971" i="2"/>
  <c r="F971" i="2"/>
  <c r="E971" i="2"/>
  <c r="D971" i="2"/>
  <c r="C971" i="2"/>
  <c r="B971" i="2"/>
  <c r="A971" i="2"/>
  <c r="T971" i="2" s="1"/>
  <c r="AA970" i="2"/>
  <c r="S970" i="2"/>
  <c r="R970" i="2"/>
  <c r="Q970" i="2"/>
  <c r="Y970" i="2" s="1" a="1"/>
  <c r="Y970" i="2" s="1"/>
  <c r="P970" i="2"/>
  <c r="Z970" i="2" s="1"/>
  <c r="N970" i="2"/>
  <c r="M970" i="2"/>
  <c r="L970" i="2"/>
  <c r="K970" i="2"/>
  <c r="X970" i="2" s="1"/>
  <c r="J970" i="2"/>
  <c r="I970" i="2"/>
  <c r="H970" i="2"/>
  <c r="G970" i="2"/>
  <c r="F970" i="2"/>
  <c r="E970" i="2"/>
  <c r="D970" i="2"/>
  <c r="C970" i="2"/>
  <c r="B970" i="2"/>
  <c r="A970" i="2"/>
  <c r="T970" i="2" s="1"/>
  <c r="AA969" i="2"/>
  <c r="S969" i="2"/>
  <c r="R969" i="2"/>
  <c r="Q969" i="2"/>
  <c r="Y969" i="2" s="1" a="1"/>
  <c r="Y969" i="2" s="1"/>
  <c r="P969" i="2"/>
  <c r="Z969" i="2" s="1"/>
  <c r="N969" i="2"/>
  <c r="M969" i="2"/>
  <c r="L969" i="2"/>
  <c r="K969" i="2"/>
  <c r="X969" i="2" s="1"/>
  <c r="J969" i="2"/>
  <c r="I969" i="2"/>
  <c r="H969" i="2"/>
  <c r="G969" i="2"/>
  <c r="F969" i="2"/>
  <c r="E969" i="2"/>
  <c r="D969" i="2"/>
  <c r="C969" i="2"/>
  <c r="B969" i="2"/>
  <c r="A969" i="2"/>
  <c r="T969" i="2" s="1"/>
  <c r="AA968" i="2"/>
  <c r="S968" i="2"/>
  <c r="R968" i="2"/>
  <c r="Q968" i="2"/>
  <c r="Y968" i="2" s="1" a="1"/>
  <c r="Y968" i="2" s="1"/>
  <c r="P968" i="2"/>
  <c r="Z968" i="2" s="1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A968" i="2"/>
  <c r="T968" i="2" s="1"/>
  <c r="AA967" i="2"/>
  <c r="S967" i="2"/>
  <c r="R967" i="2"/>
  <c r="Q967" i="2"/>
  <c r="Y967" i="2" s="1" a="1"/>
  <c r="Y967" i="2" s="1"/>
  <c r="P967" i="2"/>
  <c r="Z967" i="2" s="1"/>
  <c r="N967" i="2"/>
  <c r="M967" i="2"/>
  <c r="L967" i="2"/>
  <c r="K967" i="2"/>
  <c r="X967" i="2" s="1"/>
  <c r="J967" i="2"/>
  <c r="I967" i="2"/>
  <c r="H967" i="2"/>
  <c r="G967" i="2"/>
  <c r="F967" i="2"/>
  <c r="E967" i="2"/>
  <c r="D967" i="2"/>
  <c r="C967" i="2"/>
  <c r="B967" i="2"/>
  <c r="A967" i="2"/>
  <c r="T967" i="2" s="1"/>
  <c r="AA966" i="2"/>
  <c r="S966" i="2"/>
  <c r="R966" i="2"/>
  <c r="Q966" i="2"/>
  <c r="Y966" i="2" s="1" a="1"/>
  <c r="Y966" i="2" s="1"/>
  <c r="P966" i="2"/>
  <c r="Z966" i="2" s="1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A966" i="2"/>
  <c r="T966" i="2" s="1"/>
  <c r="AA965" i="2"/>
  <c r="S965" i="2"/>
  <c r="R965" i="2"/>
  <c r="Q965" i="2"/>
  <c r="Y965" i="2" s="1" a="1"/>
  <c r="Y965" i="2" s="1"/>
  <c r="P965" i="2"/>
  <c r="Z965" i="2" s="1"/>
  <c r="N965" i="2"/>
  <c r="M965" i="2"/>
  <c r="L965" i="2"/>
  <c r="K965" i="2"/>
  <c r="X965" i="2" s="1"/>
  <c r="J965" i="2"/>
  <c r="I965" i="2"/>
  <c r="H965" i="2"/>
  <c r="G965" i="2"/>
  <c r="F965" i="2"/>
  <c r="E965" i="2"/>
  <c r="D965" i="2"/>
  <c r="C965" i="2"/>
  <c r="B965" i="2"/>
  <c r="A965" i="2"/>
  <c r="T965" i="2" s="1"/>
  <c r="AA964" i="2"/>
  <c r="S964" i="2"/>
  <c r="R964" i="2"/>
  <c r="Q964" i="2"/>
  <c r="Y964" i="2" s="1" a="1"/>
  <c r="Y964" i="2" s="1"/>
  <c r="P964" i="2"/>
  <c r="Z964" i="2" s="1"/>
  <c r="N964" i="2"/>
  <c r="M964" i="2"/>
  <c r="L964" i="2"/>
  <c r="K964" i="2"/>
  <c r="X964" i="2" s="1"/>
  <c r="J964" i="2"/>
  <c r="I964" i="2"/>
  <c r="H964" i="2"/>
  <c r="G964" i="2"/>
  <c r="F964" i="2"/>
  <c r="E964" i="2"/>
  <c r="D964" i="2"/>
  <c r="C964" i="2"/>
  <c r="B964" i="2"/>
  <c r="A964" i="2"/>
  <c r="T964" i="2" s="1"/>
  <c r="AA963" i="2"/>
  <c r="S963" i="2"/>
  <c r="R963" i="2"/>
  <c r="Q963" i="2"/>
  <c r="Y963" i="2" s="1" a="1"/>
  <c r="Y963" i="2" s="1"/>
  <c r="P963" i="2"/>
  <c r="Z963" i="2" s="1"/>
  <c r="N963" i="2"/>
  <c r="M963" i="2"/>
  <c r="L963" i="2"/>
  <c r="K963" i="2"/>
  <c r="X963" i="2" s="1"/>
  <c r="J963" i="2"/>
  <c r="I963" i="2"/>
  <c r="H963" i="2"/>
  <c r="G963" i="2"/>
  <c r="F963" i="2"/>
  <c r="E963" i="2"/>
  <c r="D963" i="2"/>
  <c r="C963" i="2"/>
  <c r="B963" i="2"/>
  <c r="A963" i="2"/>
  <c r="T963" i="2" s="1"/>
  <c r="AA962" i="2"/>
  <c r="S962" i="2"/>
  <c r="R962" i="2"/>
  <c r="Q962" i="2"/>
  <c r="Y962" i="2" s="1" a="1"/>
  <c r="Y962" i="2" s="1"/>
  <c r="P962" i="2"/>
  <c r="Z962" i="2" s="1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A962" i="2"/>
  <c r="T962" i="2" s="1"/>
  <c r="AA961" i="2"/>
  <c r="S961" i="2"/>
  <c r="R961" i="2"/>
  <c r="Q961" i="2"/>
  <c r="Y961" i="2" s="1" a="1"/>
  <c r="Y961" i="2" s="1"/>
  <c r="P961" i="2"/>
  <c r="Z961" i="2" s="1"/>
  <c r="N961" i="2"/>
  <c r="M961" i="2"/>
  <c r="L961" i="2"/>
  <c r="K961" i="2"/>
  <c r="X961" i="2" s="1"/>
  <c r="J961" i="2"/>
  <c r="I961" i="2"/>
  <c r="H961" i="2"/>
  <c r="G961" i="2"/>
  <c r="F961" i="2"/>
  <c r="E961" i="2"/>
  <c r="D961" i="2"/>
  <c r="C961" i="2"/>
  <c r="B961" i="2"/>
  <c r="A961" i="2"/>
  <c r="T961" i="2" s="1"/>
  <c r="AA960" i="2"/>
  <c r="S960" i="2"/>
  <c r="R960" i="2"/>
  <c r="Q960" i="2"/>
  <c r="Y960" i="2" s="1" a="1"/>
  <c r="Y960" i="2" s="1"/>
  <c r="P960" i="2"/>
  <c r="Z960" i="2" s="1"/>
  <c r="N960" i="2"/>
  <c r="M960" i="2"/>
  <c r="L960" i="2"/>
  <c r="K960" i="2"/>
  <c r="X960" i="2" s="1"/>
  <c r="J960" i="2"/>
  <c r="I960" i="2"/>
  <c r="H960" i="2"/>
  <c r="G960" i="2"/>
  <c r="F960" i="2"/>
  <c r="E960" i="2"/>
  <c r="D960" i="2"/>
  <c r="C960" i="2"/>
  <c r="B960" i="2"/>
  <c r="A960" i="2"/>
  <c r="T960" i="2" s="1"/>
  <c r="AA959" i="2"/>
  <c r="S959" i="2"/>
  <c r="R959" i="2"/>
  <c r="Q959" i="2"/>
  <c r="Y959" i="2" s="1" a="1"/>
  <c r="Y959" i="2" s="1"/>
  <c r="P959" i="2"/>
  <c r="Z959" i="2" s="1"/>
  <c r="N959" i="2"/>
  <c r="M959" i="2"/>
  <c r="L959" i="2"/>
  <c r="K959" i="2"/>
  <c r="X959" i="2" s="1"/>
  <c r="J959" i="2"/>
  <c r="I959" i="2"/>
  <c r="H959" i="2"/>
  <c r="G959" i="2"/>
  <c r="F959" i="2"/>
  <c r="E959" i="2"/>
  <c r="D959" i="2"/>
  <c r="C959" i="2"/>
  <c r="B959" i="2"/>
  <c r="A959" i="2"/>
  <c r="T959" i="2" s="1"/>
  <c r="AA958" i="2"/>
  <c r="S958" i="2"/>
  <c r="R958" i="2"/>
  <c r="Q958" i="2"/>
  <c r="Y958" i="2" s="1" a="1"/>
  <c r="Y958" i="2" s="1"/>
  <c r="P958" i="2"/>
  <c r="Z958" i="2" s="1"/>
  <c r="N958" i="2"/>
  <c r="M958" i="2"/>
  <c r="L958" i="2"/>
  <c r="K958" i="2"/>
  <c r="X958" i="2" s="1"/>
  <c r="J958" i="2"/>
  <c r="I958" i="2"/>
  <c r="H958" i="2"/>
  <c r="G958" i="2"/>
  <c r="F958" i="2"/>
  <c r="E958" i="2"/>
  <c r="D958" i="2"/>
  <c r="C958" i="2"/>
  <c r="B958" i="2"/>
  <c r="A958" i="2"/>
  <c r="T958" i="2" s="1"/>
  <c r="AA957" i="2"/>
  <c r="S957" i="2"/>
  <c r="R957" i="2"/>
  <c r="Q957" i="2"/>
  <c r="Y957" i="2" s="1" a="1"/>
  <c r="Y957" i="2" s="1"/>
  <c r="P957" i="2"/>
  <c r="Z957" i="2" s="1"/>
  <c r="N957" i="2"/>
  <c r="M957" i="2"/>
  <c r="L957" i="2"/>
  <c r="K957" i="2"/>
  <c r="X957" i="2" s="1"/>
  <c r="J957" i="2"/>
  <c r="I957" i="2"/>
  <c r="H957" i="2"/>
  <c r="G957" i="2"/>
  <c r="F957" i="2"/>
  <c r="E957" i="2"/>
  <c r="D957" i="2"/>
  <c r="C957" i="2"/>
  <c r="B957" i="2"/>
  <c r="A957" i="2"/>
  <c r="T957" i="2" s="1"/>
  <c r="AA956" i="2"/>
  <c r="S956" i="2"/>
  <c r="R956" i="2"/>
  <c r="Q956" i="2"/>
  <c r="Y956" i="2" s="1" a="1"/>
  <c r="Y956" i="2" s="1"/>
  <c r="P956" i="2"/>
  <c r="Z956" i="2" s="1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A956" i="2"/>
  <c r="T956" i="2" s="1"/>
  <c r="AA955" i="2"/>
  <c r="S955" i="2"/>
  <c r="R955" i="2"/>
  <c r="Q955" i="2"/>
  <c r="Y955" i="2" s="1" a="1"/>
  <c r="Y955" i="2" s="1"/>
  <c r="P955" i="2"/>
  <c r="Z955" i="2" s="1"/>
  <c r="N955" i="2"/>
  <c r="M955" i="2"/>
  <c r="L955" i="2"/>
  <c r="K955" i="2"/>
  <c r="X955" i="2" s="1"/>
  <c r="J955" i="2"/>
  <c r="I955" i="2"/>
  <c r="H955" i="2"/>
  <c r="G955" i="2"/>
  <c r="F955" i="2"/>
  <c r="E955" i="2"/>
  <c r="D955" i="2"/>
  <c r="C955" i="2"/>
  <c r="B955" i="2"/>
  <c r="A955" i="2"/>
  <c r="T955" i="2" s="1"/>
  <c r="AA954" i="2"/>
  <c r="S954" i="2"/>
  <c r="R954" i="2"/>
  <c r="Q954" i="2"/>
  <c r="Y954" i="2" s="1" a="1"/>
  <c r="Y954" i="2" s="1"/>
  <c r="P954" i="2"/>
  <c r="Z954" i="2" s="1"/>
  <c r="N954" i="2"/>
  <c r="M954" i="2"/>
  <c r="L954" i="2"/>
  <c r="K954" i="2"/>
  <c r="X954" i="2" s="1"/>
  <c r="J954" i="2"/>
  <c r="I954" i="2"/>
  <c r="H954" i="2"/>
  <c r="G954" i="2"/>
  <c r="F954" i="2"/>
  <c r="E954" i="2"/>
  <c r="D954" i="2"/>
  <c r="C954" i="2"/>
  <c r="B954" i="2"/>
  <c r="A954" i="2"/>
  <c r="T954" i="2" s="1"/>
  <c r="AA953" i="2"/>
  <c r="S953" i="2"/>
  <c r="R953" i="2"/>
  <c r="Q953" i="2"/>
  <c r="Y953" i="2" s="1" a="1"/>
  <c r="Y953" i="2" s="1"/>
  <c r="P953" i="2"/>
  <c r="Z953" i="2" s="1"/>
  <c r="N953" i="2"/>
  <c r="M953" i="2"/>
  <c r="L953" i="2"/>
  <c r="K953" i="2"/>
  <c r="X953" i="2" s="1"/>
  <c r="J953" i="2"/>
  <c r="I953" i="2"/>
  <c r="H953" i="2"/>
  <c r="G953" i="2"/>
  <c r="F953" i="2"/>
  <c r="E953" i="2"/>
  <c r="D953" i="2"/>
  <c r="C953" i="2"/>
  <c r="B953" i="2"/>
  <c r="A953" i="2"/>
  <c r="T953" i="2" s="1"/>
  <c r="AA952" i="2"/>
  <c r="S952" i="2"/>
  <c r="R952" i="2"/>
  <c r="Q952" i="2"/>
  <c r="Y952" i="2" s="1" a="1"/>
  <c r="Y952" i="2" s="1"/>
  <c r="P952" i="2"/>
  <c r="Z952" i="2" s="1"/>
  <c r="N952" i="2"/>
  <c r="M952" i="2"/>
  <c r="L952" i="2"/>
  <c r="K952" i="2"/>
  <c r="X952" i="2" s="1"/>
  <c r="J952" i="2"/>
  <c r="I952" i="2"/>
  <c r="H952" i="2"/>
  <c r="G952" i="2"/>
  <c r="F952" i="2"/>
  <c r="E952" i="2"/>
  <c r="D952" i="2"/>
  <c r="C952" i="2"/>
  <c r="B952" i="2"/>
  <c r="A952" i="2"/>
  <c r="T952" i="2" s="1"/>
  <c r="AA951" i="2"/>
  <c r="S951" i="2"/>
  <c r="R951" i="2"/>
  <c r="Q951" i="2"/>
  <c r="Y951" i="2" s="1" a="1"/>
  <c r="Y951" i="2" s="1"/>
  <c r="P951" i="2"/>
  <c r="Z951" i="2" s="1"/>
  <c r="N951" i="2"/>
  <c r="M951" i="2"/>
  <c r="L951" i="2"/>
  <c r="K951" i="2"/>
  <c r="X951" i="2" s="1"/>
  <c r="J951" i="2"/>
  <c r="I951" i="2"/>
  <c r="H951" i="2"/>
  <c r="G951" i="2"/>
  <c r="F951" i="2"/>
  <c r="E951" i="2"/>
  <c r="D951" i="2"/>
  <c r="C951" i="2"/>
  <c r="B951" i="2"/>
  <c r="A951" i="2"/>
  <c r="T951" i="2" s="1"/>
  <c r="AA950" i="2"/>
  <c r="S950" i="2"/>
  <c r="R950" i="2"/>
  <c r="Q950" i="2"/>
  <c r="Y950" i="2" s="1" a="1"/>
  <c r="Y950" i="2" s="1"/>
  <c r="P950" i="2"/>
  <c r="Z950" i="2" s="1"/>
  <c r="N950" i="2"/>
  <c r="M950" i="2"/>
  <c r="L950" i="2"/>
  <c r="K950" i="2"/>
  <c r="X950" i="2" s="1"/>
  <c r="J950" i="2"/>
  <c r="I950" i="2"/>
  <c r="H950" i="2"/>
  <c r="G950" i="2"/>
  <c r="F950" i="2"/>
  <c r="E950" i="2"/>
  <c r="D950" i="2"/>
  <c r="C950" i="2"/>
  <c r="B950" i="2"/>
  <c r="A950" i="2"/>
  <c r="T950" i="2" s="1"/>
  <c r="AA949" i="2"/>
  <c r="S949" i="2"/>
  <c r="R949" i="2"/>
  <c r="Q949" i="2"/>
  <c r="Y949" i="2" s="1" a="1"/>
  <c r="Y949" i="2" s="1"/>
  <c r="P949" i="2"/>
  <c r="Z949" i="2" s="1"/>
  <c r="N949" i="2"/>
  <c r="M949" i="2"/>
  <c r="L949" i="2"/>
  <c r="K949" i="2"/>
  <c r="X949" i="2" s="1"/>
  <c r="J949" i="2"/>
  <c r="I949" i="2"/>
  <c r="H949" i="2"/>
  <c r="G949" i="2"/>
  <c r="F949" i="2"/>
  <c r="E949" i="2"/>
  <c r="D949" i="2"/>
  <c r="C949" i="2"/>
  <c r="B949" i="2"/>
  <c r="A949" i="2"/>
  <c r="T949" i="2" s="1"/>
  <c r="AA948" i="2"/>
  <c r="S948" i="2"/>
  <c r="R948" i="2"/>
  <c r="Q948" i="2"/>
  <c r="Y948" i="2" s="1" a="1"/>
  <c r="Y948" i="2" s="1"/>
  <c r="P948" i="2"/>
  <c r="Z948" i="2" s="1"/>
  <c r="N948" i="2"/>
  <c r="M948" i="2"/>
  <c r="L948" i="2"/>
  <c r="K948" i="2"/>
  <c r="X948" i="2" s="1"/>
  <c r="J948" i="2"/>
  <c r="I948" i="2"/>
  <c r="H948" i="2"/>
  <c r="G948" i="2"/>
  <c r="F948" i="2"/>
  <c r="E948" i="2"/>
  <c r="D948" i="2"/>
  <c r="C948" i="2"/>
  <c r="B948" i="2"/>
  <c r="A948" i="2"/>
  <c r="T948" i="2" s="1"/>
  <c r="AA947" i="2"/>
  <c r="S947" i="2"/>
  <c r="R947" i="2"/>
  <c r="Q947" i="2"/>
  <c r="Y947" i="2" s="1" a="1"/>
  <c r="Y947" i="2" s="1"/>
  <c r="P947" i="2"/>
  <c r="Z947" i="2" s="1"/>
  <c r="N947" i="2"/>
  <c r="M947" i="2"/>
  <c r="L947" i="2"/>
  <c r="K947" i="2"/>
  <c r="X947" i="2" s="1"/>
  <c r="J947" i="2"/>
  <c r="I947" i="2"/>
  <c r="H947" i="2"/>
  <c r="G947" i="2"/>
  <c r="F947" i="2"/>
  <c r="E947" i="2"/>
  <c r="D947" i="2"/>
  <c r="C947" i="2"/>
  <c r="B947" i="2"/>
  <c r="A947" i="2"/>
  <c r="T947" i="2" s="1"/>
  <c r="AA946" i="2"/>
  <c r="S946" i="2"/>
  <c r="R946" i="2"/>
  <c r="Q946" i="2"/>
  <c r="Y946" i="2" s="1" a="1"/>
  <c r="Y946" i="2" s="1"/>
  <c r="P946" i="2"/>
  <c r="Z946" i="2" s="1"/>
  <c r="N946" i="2"/>
  <c r="M946" i="2"/>
  <c r="L946" i="2"/>
  <c r="K946" i="2"/>
  <c r="X946" i="2" s="1"/>
  <c r="J946" i="2"/>
  <c r="I946" i="2"/>
  <c r="H946" i="2"/>
  <c r="G946" i="2"/>
  <c r="F946" i="2"/>
  <c r="E946" i="2"/>
  <c r="D946" i="2"/>
  <c r="C946" i="2"/>
  <c r="B946" i="2"/>
  <c r="A946" i="2"/>
  <c r="T946" i="2" s="1"/>
  <c r="AA945" i="2"/>
  <c r="S945" i="2"/>
  <c r="R945" i="2"/>
  <c r="Q945" i="2"/>
  <c r="Y945" i="2" s="1" a="1"/>
  <c r="Y945" i="2" s="1"/>
  <c r="P945" i="2"/>
  <c r="Z945" i="2" s="1"/>
  <c r="N945" i="2"/>
  <c r="M945" i="2"/>
  <c r="L945" i="2"/>
  <c r="K945" i="2"/>
  <c r="X945" i="2" s="1"/>
  <c r="J945" i="2"/>
  <c r="I945" i="2"/>
  <c r="H945" i="2"/>
  <c r="G945" i="2"/>
  <c r="F945" i="2"/>
  <c r="E945" i="2"/>
  <c r="D945" i="2"/>
  <c r="C945" i="2"/>
  <c r="B945" i="2"/>
  <c r="A945" i="2"/>
  <c r="T945" i="2" s="1"/>
  <c r="AA944" i="2"/>
  <c r="S944" i="2"/>
  <c r="R944" i="2"/>
  <c r="Q944" i="2"/>
  <c r="Y944" i="2" s="1" a="1"/>
  <c r="Y944" i="2" s="1"/>
  <c r="P944" i="2"/>
  <c r="Z944" i="2" s="1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A944" i="2"/>
  <c r="T944" i="2" s="1"/>
  <c r="AA943" i="2"/>
  <c r="S943" i="2"/>
  <c r="R943" i="2"/>
  <c r="Q943" i="2"/>
  <c r="Y943" i="2" s="1" a="1"/>
  <c r="Y943" i="2" s="1"/>
  <c r="P943" i="2"/>
  <c r="Z943" i="2" s="1"/>
  <c r="N943" i="2"/>
  <c r="M943" i="2"/>
  <c r="L943" i="2"/>
  <c r="K943" i="2"/>
  <c r="X943" i="2" s="1"/>
  <c r="J943" i="2"/>
  <c r="I943" i="2"/>
  <c r="H943" i="2"/>
  <c r="G943" i="2"/>
  <c r="F943" i="2"/>
  <c r="E943" i="2"/>
  <c r="D943" i="2"/>
  <c r="C943" i="2"/>
  <c r="B943" i="2"/>
  <c r="A943" i="2"/>
  <c r="T943" i="2" s="1"/>
  <c r="AA942" i="2"/>
  <c r="S942" i="2"/>
  <c r="R942" i="2"/>
  <c r="Q942" i="2"/>
  <c r="Y942" i="2" s="1" a="1"/>
  <c r="Y942" i="2" s="1"/>
  <c r="P942" i="2"/>
  <c r="Z942" i="2" s="1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A942" i="2"/>
  <c r="T942" i="2" s="1"/>
  <c r="AA941" i="2"/>
  <c r="S941" i="2"/>
  <c r="R941" i="2"/>
  <c r="Q941" i="2"/>
  <c r="Y941" i="2" s="1" a="1"/>
  <c r="Y941" i="2" s="1"/>
  <c r="P941" i="2"/>
  <c r="Z941" i="2" s="1"/>
  <c r="N941" i="2"/>
  <c r="M941" i="2"/>
  <c r="L941" i="2"/>
  <c r="K941" i="2"/>
  <c r="X941" i="2" s="1"/>
  <c r="J941" i="2"/>
  <c r="I941" i="2"/>
  <c r="H941" i="2"/>
  <c r="G941" i="2"/>
  <c r="F941" i="2"/>
  <c r="E941" i="2"/>
  <c r="D941" i="2"/>
  <c r="C941" i="2"/>
  <c r="B941" i="2"/>
  <c r="A941" i="2"/>
  <c r="T941" i="2" s="1"/>
  <c r="AA940" i="2"/>
  <c r="S940" i="2"/>
  <c r="R940" i="2"/>
  <c r="Q940" i="2"/>
  <c r="Y940" i="2" s="1" a="1"/>
  <c r="Y940" i="2" s="1"/>
  <c r="P940" i="2"/>
  <c r="Z940" i="2" s="1"/>
  <c r="N940" i="2"/>
  <c r="M940" i="2"/>
  <c r="L940" i="2"/>
  <c r="K940" i="2"/>
  <c r="X940" i="2" s="1"/>
  <c r="J940" i="2"/>
  <c r="I940" i="2"/>
  <c r="H940" i="2"/>
  <c r="G940" i="2"/>
  <c r="F940" i="2"/>
  <c r="E940" i="2"/>
  <c r="D940" i="2"/>
  <c r="C940" i="2"/>
  <c r="B940" i="2"/>
  <c r="A940" i="2"/>
  <c r="T940" i="2" s="1"/>
  <c r="AA939" i="2"/>
  <c r="S939" i="2"/>
  <c r="R939" i="2"/>
  <c r="Q939" i="2"/>
  <c r="Y939" i="2" s="1" a="1"/>
  <c r="Y939" i="2" s="1"/>
  <c r="P939" i="2"/>
  <c r="Z939" i="2" s="1"/>
  <c r="N939" i="2"/>
  <c r="M939" i="2"/>
  <c r="L939" i="2"/>
  <c r="K939" i="2"/>
  <c r="X939" i="2" s="1"/>
  <c r="J939" i="2"/>
  <c r="I939" i="2"/>
  <c r="H939" i="2"/>
  <c r="G939" i="2"/>
  <c r="F939" i="2"/>
  <c r="E939" i="2"/>
  <c r="D939" i="2"/>
  <c r="C939" i="2"/>
  <c r="B939" i="2"/>
  <c r="A939" i="2"/>
  <c r="T939" i="2" s="1"/>
  <c r="AA938" i="2"/>
  <c r="S938" i="2"/>
  <c r="R938" i="2"/>
  <c r="Q938" i="2"/>
  <c r="Y938" i="2" s="1" a="1"/>
  <c r="Y938" i="2" s="1"/>
  <c r="P938" i="2"/>
  <c r="Z938" i="2" s="1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A938" i="2"/>
  <c r="T938" i="2" s="1"/>
  <c r="AA937" i="2"/>
  <c r="S937" i="2"/>
  <c r="R937" i="2"/>
  <c r="Q937" i="2"/>
  <c r="Y937" i="2" s="1" a="1"/>
  <c r="Y937" i="2" s="1"/>
  <c r="P937" i="2"/>
  <c r="Z937" i="2" s="1"/>
  <c r="N937" i="2"/>
  <c r="M937" i="2"/>
  <c r="L937" i="2"/>
  <c r="K937" i="2"/>
  <c r="X937" i="2" s="1"/>
  <c r="J937" i="2"/>
  <c r="I937" i="2"/>
  <c r="H937" i="2"/>
  <c r="G937" i="2"/>
  <c r="F937" i="2"/>
  <c r="E937" i="2"/>
  <c r="D937" i="2"/>
  <c r="C937" i="2"/>
  <c r="B937" i="2"/>
  <c r="A937" i="2"/>
  <c r="T937" i="2" s="1"/>
  <c r="AA936" i="2"/>
  <c r="S936" i="2"/>
  <c r="R936" i="2"/>
  <c r="Q936" i="2"/>
  <c r="Y936" i="2" s="1" a="1"/>
  <c r="Y936" i="2" s="1"/>
  <c r="P936" i="2"/>
  <c r="Z936" i="2" s="1"/>
  <c r="N936" i="2"/>
  <c r="M936" i="2"/>
  <c r="L936" i="2"/>
  <c r="K936" i="2"/>
  <c r="X936" i="2" s="1"/>
  <c r="J936" i="2"/>
  <c r="I936" i="2"/>
  <c r="H936" i="2"/>
  <c r="G936" i="2"/>
  <c r="F936" i="2"/>
  <c r="E936" i="2"/>
  <c r="D936" i="2"/>
  <c r="C936" i="2"/>
  <c r="B936" i="2"/>
  <c r="A936" i="2"/>
  <c r="T936" i="2" s="1"/>
  <c r="AA935" i="2"/>
  <c r="S935" i="2"/>
  <c r="R935" i="2"/>
  <c r="Q935" i="2"/>
  <c r="Y935" i="2" s="1" a="1"/>
  <c r="Y935" i="2" s="1"/>
  <c r="P935" i="2"/>
  <c r="Z935" i="2" s="1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A935" i="2"/>
  <c r="T935" i="2" s="1"/>
  <c r="AA934" i="2"/>
  <c r="S934" i="2"/>
  <c r="R934" i="2"/>
  <c r="Q934" i="2"/>
  <c r="Y934" i="2" s="1" a="1"/>
  <c r="Y934" i="2" s="1"/>
  <c r="P934" i="2"/>
  <c r="Z934" i="2" s="1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A934" i="2"/>
  <c r="T934" i="2" s="1"/>
  <c r="AA933" i="2"/>
  <c r="S933" i="2"/>
  <c r="R933" i="2"/>
  <c r="Q933" i="2"/>
  <c r="Y933" i="2" s="1" a="1"/>
  <c r="Y933" i="2" s="1"/>
  <c r="P933" i="2"/>
  <c r="Z933" i="2" s="1"/>
  <c r="N933" i="2"/>
  <c r="M933" i="2"/>
  <c r="L933" i="2"/>
  <c r="K933" i="2"/>
  <c r="X933" i="2" s="1"/>
  <c r="J933" i="2"/>
  <c r="I933" i="2"/>
  <c r="H933" i="2"/>
  <c r="G933" i="2"/>
  <c r="F933" i="2"/>
  <c r="E933" i="2"/>
  <c r="D933" i="2"/>
  <c r="C933" i="2"/>
  <c r="B933" i="2"/>
  <c r="A933" i="2"/>
  <c r="T933" i="2" s="1"/>
  <c r="AA932" i="2"/>
  <c r="S932" i="2"/>
  <c r="R932" i="2"/>
  <c r="Q932" i="2"/>
  <c r="Y932" i="2" s="1" a="1"/>
  <c r="Y932" i="2" s="1"/>
  <c r="P932" i="2"/>
  <c r="Z932" i="2" s="1"/>
  <c r="N932" i="2"/>
  <c r="M932" i="2"/>
  <c r="L932" i="2"/>
  <c r="K932" i="2"/>
  <c r="X932" i="2" s="1"/>
  <c r="J932" i="2"/>
  <c r="I932" i="2"/>
  <c r="H932" i="2"/>
  <c r="G932" i="2"/>
  <c r="F932" i="2"/>
  <c r="E932" i="2"/>
  <c r="D932" i="2"/>
  <c r="C932" i="2"/>
  <c r="B932" i="2"/>
  <c r="A932" i="2"/>
  <c r="T932" i="2" s="1"/>
  <c r="AA931" i="2"/>
  <c r="S931" i="2"/>
  <c r="R931" i="2"/>
  <c r="Q931" i="2"/>
  <c r="Y931" i="2" s="1" a="1"/>
  <c r="Y931" i="2" s="1"/>
  <c r="P931" i="2"/>
  <c r="Z931" i="2" s="1"/>
  <c r="N931" i="2"/>
  <c r="M931" i="2"/>
  <c r="L931" i="2"/>
  <c r="K931" i="2"/>
  <c r="X931" i="2" s="1"/>
  <c r="J931" i="2"/>
  <c r="I931" i="2"/>
  <c r="H931" i="2"/>
  <c r="G931" i="2"/>
  <c r="F931" i="2"/>
  <c r="E931" i="2"/>
  <c r="D931" i="2"/>
  <c r="C931" i="2"/>
  <c r="B931" i="2"/>
  <c r="A931" i="2"/>
  <c r="T931" i="2" s="1"/>
  <c r="AA930" i="2"/>
  <c r="S930" i="2"/>
  <c r="R930" i="2"/>
  <c r="Q930" i="2"/>
  <c r="Y930" i="2" s="1" a="1"/>
  <c r="Y930" i="2" s="1"/>
  <c r="P930" i="2"/>
  <c r="Z930" i="2" s="1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A930" i="2"/>
  <c r="T930" i="2" s="1"/>
  <c r="AA929" i="2"/>
  <c r="S929" i="2"/>
  <c r="R929" i="2"/>
  <c r="Q929" i="2"/>
  <c r="Y929" i="2" s="1" a="1"/>
  <c r="Y929" i="2" s="1"/>
  <c r="P929" i="2"/>
  <c r="Z929" i="2" s="1"/>
  <c r="N929" i="2"/>
  <c r="M929" i="2"/>
  <c r="L929" i="2"/>
  <c r="K929" i="2"/>
  <c r="X929" i="2" s="1"/>
  <c r="J929" i="2"/>
  <c r="I929" i="2"/>
  <c r="H929" i="2"/>
  <c r="G929" i="2"/>
  <c r="F929" i="2"/>
  <c r="E929" i="2"/>
  <c r="D929" i="2"/>
  <c r="C929" i="2"/>
  <c r="B929" i="2"/>
  <c r="A929" i="2"/>
  <c r="T929" i="2" s="1"/>
  <c r="AA928" i="2"/>
  <c r="S928" i="2"/>
  <c r="R928" i="2"/>
  <c r="Q928" i="2"/>
  <c r="Y928" i="2" s="1" a="1"/>
  <c r="Y928" i="2" s="1"/>
  <c r="P928" i="2"/>
  <c r="Z928" i="2" s="1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A928" i="2"/>
  <c r="T928" i="2" s="1"/>
  <c r="AA927" i="2"/>
  <c r="S927" i="2"/>
  <c r="R927" i="2"/>
  <c r="Q927" i="2"/>
  <c r="Y927" i="2" s="1" a="1"/>
  <c r="Y927" i="2" s="1"/>
  <c r="P927" i="2"/>
  <c r="Z927" i="2" s="1"/>
  <c r="N927" i="2"/>
  <c r="M927" i="2"/>
  <c r="L927" i="2"/>
  <c r="K927" i="2"/>
  <c r="X927" i="2" s="1"/>
  <c r="J927" i="2"/>
  <c r="I927" i="2"/>
  <c r="H927" i="2"/>
  <c r="G927" i="2"/>
  <c r="F927" i="2"/>
  <c r="E927" i="2"/>
  <c r="D927" i="2"/>
  <c r="C927" i="2"/>
  <c r="B927" i="2"/>
  <c r="A927" i="2"/>
  <c r="T927" i="2" s="1"/>
  <c r="AA926" i="2"/>
  <c r="S926" i="2"/>
  <c r="R926" i="2"/>
  <c r="Q926" i="2"/>
  <c r="Y926" i="2" s="1" a="1"/>
  <c r="Y926" i="2" s="1"/>
  <c r="P926" i="2"/>
  <c r="Z926" i="2" s="1"/>
  <c r="N926" i="2"/>
  <c r="M926" i="2"/>
  <c r="L926" i="2"/>
  <c r="K926" i="2"/>
  <c r="X926" i="2" s="1"/>
  <c r="J926" i="2"/>
  <c r="I926" i="2"/>
  <c r="H926" i="2"/>
  <c r="G926" i="2"/>
  <c r="F926" i="2"/>
  <c r="E926" i="2"/>
  <c r="D926" i="2"/>
  <c r="C926" i="2"/>
  <c r="B926" i="2"/>
  <c r="A926" i="2"/>
  <c r="T926" i="2" s="1"/>
  <c r="AA925" i="2"/>
  <c r="S925" i="2"/>
  <c r="R925" i="2"/>
  <c r="Q925" i="2"/>
  <c r="Y925" i="2" s="1" a="1"/>
  <c r="Y925" i="2" s="1"/>
  <c r="P925" i="2"/>
  <c r="Z925" i="2" s="1"/>
  <c r="N925" i="2"/>
  <c r="M925" i="2"/>
  <c r="L925" i="2"/>
  <c r="K925" i="2"/>
  <c r="X925" i="2" s="1"/>
  <c r="J925" i="2"/>
  <c r="I925" i="2"/>
  <c r="H925" i="2"/>
  <c r="G925" i="2"/>
  <c r="F925" i="2"/>
  <c r="E925" i="2"/>
  <c r="D925" i="2"/>
  <c r="C925" i="2"/>
  <c r="B925" i="2"/>
  <c r="A925" i="2"/>
  <c r="T925" i="2" s="1"/>
  <c r="AA924" i="2"/>
  <c r="S924" i="2"/>
  <c r="R924" i="2"/>
  <c r="Q924" i="2"/>
  <c r="Y924" i="2" s="1" a="1"/>
  <c r="Y924" i="2" s="1"/>
  <c r="P924" i="2"/>
  <c r="Z924" i="2" s="1"/>
  <c r="N924" i="2"/>
  <c r="M924" i="2"/>
  <c r="L924" i="2"/>
  <c r="K924" i="2"/>
  <c r="X924" i="2" s="1"/>
  <c r="J924" i="2"/>
  <c r="I924" i="2"/>
  <c r="H924" i="2"/>
  <c r="G924" i="2"/>
  <c r="F924" i="2"/>
  <c r="E924" i="2"/>
  <c r="D924" i="2"/>
  <c r="C924" i="2"/>
  <c r="B924" i="2"/>
  <c r="A924" i="2"/>
  <c r="T924" i="2" s="1"/>
  <c r="AA923" i="2"/>
  <c r="S923" i="2"/>
  <c r="R923" i="2"/>
  <c r="Q923" i="2"/>
  <c r="Y923" i="2" s="1" a="1"/>
  <c r="Y923" i="2" s="1"/>
  <c r="P923" i="2"/>
  <c r="Z923" i="2" s="1"/>
  <c r="N923" i="2"/>
  <c r="M923" i="2"/>
  <c r="L923" i="2"/>
  <c r="K923" i="2"/>
  <c r="X923" i="2" s="1"/>
  <c r="J923" i="2"/>
  <c r="I923" i="2"/>
  <c r="H923" i="2"/>
  <c r="G923" i="2"/>
  <c r="F923" i="2"/>
  <c r="E923" i="2"/>
  <c r="D923" i="2"/>
  <c r="C923" i="2"/>
  <c r="B923" i="2"/>
  <c r="A923" i="2"/>
  <c r="T923" i="2" s="1"/>
  <c r="AA922" i="2"/>
  <c r="S922" i="2"/>
  <c r="R922" i="2"/>
  <c r="Q922" i="2"/>
  <c r="Y922" i="2" s="1" a="1"/>
  <c r="Y922" i="2" s="1"/>
  <c r="P922" i="2"/>
  <c r="Z922" i="2" s="1"/>
  <c r="N922" i="2"/>
  <c r="M922" i="2"/>
  <c r="L922" i="2"/>
  <c r="K922" i="2"/>
  <c r="X922" i="2" s="1"/>
  <c r="J922" i="2"/>
  <c r="I922" i="2"/>
  <c r="H922" i="2"/>
  <c r="G922" i="2"/>
  <c r="F922" i="2"/>
  <c r="E922" i="2"/>
  <c r="D922" i="2"/>
  <c r="C922" i="2"/>
  <c r="B922" i="2"/>
  <c r="A922" i="2"/>
  <c r="T922" i="2" s="1"/>
  <c r="AA921" i="2"/>
  <c r="S921" i="2"/>
  <c r="R921" i="2"/>
  <c r="Q921" i="2"/>
  <c r="Y921" i="2" s="1" a="1"/>
  <c r="Y921" i="2" s="1"/>
  <c r="P921" i="2"/>
  <c r="Z921" i="2" s="1"/>
  <c r="N921" i="2"/>
  <c r="M921" i="2"/>
  <c r="L921" i="2"/>
  <c r="K921" i="2"/>
  <c r="X921" i="2" s="1"/>
  <c r="J921" i="2"/>
  <c r="I921" i="2"/>
  <c r="H921" i="2"/>
  <c r="G921" i="2"/>
  <c r="F921" i="2"/>
  <c r="E921" i="2"/>
  <c r="D921" i="2"/>
  <c r="C921" i="2"/>
  <c r="B921" i="2"/>
  <c r="A921" i="2"/>
  <c r="T921" i="2" s="1"/>
  <c r="AA920" i="2"/>
  <c r="S920" i="2"/>
  <c r="R920" i="2"/>
  <c r="Q920" i="2"/>
  <c r="Y920" i="2" s="1" a="1"/>
  <c r="Y920" i="2" s="1"/>
  <c r="P920" i="2"/>
  <c r="Z920" i="2" s="1"/>
  <c r="N920" i="2"/>
  <c r="M920" i="2"/>
  <c r="L920" i="2"/>
  <c r="K920" i="2"/>
  <c r="X920" i="2" s="1"/>
  <c r="J920" i="2"/>
  <c r="I920" i="2"/>
  <c r="H920" i="2"/>
  <c r="G920" i="2"/>
  <c r="F920" i="2"/>
  <c r="E920" i="2"/>
  <c r="D920" i="2"/>
  <c r="C920" i="2"/>
  <c r="B920" i="2"/>
  <c r="A920" i="2"/>
  <c r="T920" i="2" s="1"/>
  <c r="AA919" i="2"/>
  <c r="S919" i="2"/>
  <c r="R919" i="2"/>
  <c r="Q919" i="2"/>
  <c r="Y919" i="2" s="1" a="1"/>
  <c r="Y919" i="2" s="1"/>
  <c r="P919" i="2"/>
  <c r="Z919" i="2" s="1"/>
  <c r="N919" i="2"/>
  <c r="M919" i="2"/>
  <c r="L919" i="2"/>
  <c r="K919" i="2"/>
  <c r="X919" i="2" s="1"/>
  <c r="J919" i="2"/>
  <c r="I919" i="2"/>
  <c r="H919" i="2"/>
  <c r="G919" i="2"/>
  <c r="F919" i="2"/>
  <c r="E919" i="2"/>
  <c r="D919" i="2"/>
  <c r="C919" i="2"/>
  <c r="B919" i="2"/>
  <c r="A919" i="2"/>
  <c r="T919" i="2" s="1"/>
  <c r="AA918" i="2"/>
  <c r="S918" i="2"/>
  <c r="R918" i="2"/>
  <c r="Q918" i="2"/>
  <c r="Y918" i="2" s="1" a="1"/>
  <c r="Y918" i="2" s="1"/>
  <c r="P918" i="2"/>
  <c r="Z918" i="2" s="1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A918" i="2"/>
  <c r="T918" i="2" s="1"/>
  <c r="AA917" i="2"/>
  <c r="S917" i="2"/>
  <c r="R917" i="2"/>
  <c r="Q917" i="2"/>
  <c r="Y917" i="2" s="1" a="1"/>
  <c r="Y917" i="2" s="1"/>
  <c r="P917" i="2"/>
  <c r="Z917" i="2" s="1"/>
  <c r="N917" i="2"/>
  <c r="M917" i="2"/>
  <c r="L917" i="2"/>
  <c r="K917" i="2"/>
  <c r="X917" i="2" s="1"/>
  <c r="J917" i="2"/>
  <c r="I917" i="2"/>
  <c r="H917" i="2"/>
  <c r="G917" i="2"/>
  <c r="F917" i="2"/>
  <c r="E917" i="2"/>
  <c r="D917" i="2"/>
  <c r="C917" i="2"/>
  <c r="B917" i="2"/>
  <c r="A917" i="2"/>
  <c r="T917" i="2" s="1"/>
  <c r="AA916" i="2"/>
  <c r="S916" i="2"/>
  <c r="R916" i="2"/>
  <c r="Q916" i="2"/>
  <c r="Y916" i="2" s="1" a="1"/>
  <c r="Y916" i="2" s="1"/>
  <c r="P916" i="2"/>
  <c r="Z916" i="2" s="1"/>
  <c r="N916" i="2"/>
  <c r="M916" i="2"/>
  <c r="L916" i="2"/>
  <c r="K916" i="2"/>
  <c r="X916" i="2" s="1"/>
  <c r="J916" i="2"/>
  <c r="I916" i="2"/>
  <c r="H916" i="2"/>
  <c r="G916" i="2"/>
  <c r="F916" i="2"/>
  <c r="E916" i="2"/>
  <c r="D916" i="2"/>
  <c r="C916" i="2"/>
  <c r="B916" i="2"/>
  <c r="A916" i="2"/>
  <c r="T916" i="2" s="1"/>
  <c r="AA915" i="2"/>
  <c r="S915" i="2"/>
  <c r="R915" i="2"/>
  <c r="Q915" i="2"/>
  <c r="Y915" i="2" s="1" a="1"/>
  <c r="Y915" i="2" s="1"/>
  <c r="P915" i="2"/>
  <c r="Z915" i="2" s="1"/>
  <c r="N915" i="2"/>
  <c r="M915" i="2"/>
  <c r="L915" i="2"/>
  <c r="K915" i="2"/>
  <c r="X915" i="2" s="1"/>
  <c r="J915" i="2"/>
  <c r="I915" i="2"/>
  <c r="H915" i="2"/>
  <c r="G915" i="2"/>
  <c r="F915" i="2"/>
  <c r="E915" i="2"/>
  <c r="D915" i="2"/>
  <c r="C915" i="2"/>
  <c r="B915" i="2"/>
  <c r="A915" i="2"/>
  <c r="T915" i="2" s="1"/>
  <c r="AA914" i="2"/>
  <c r="S914" i="2"/>
  <c r="R914" i="2"/>
  <c r="Q914" i="2"/>
  <c r="Y914" i="2" s="1" a="1"/>
  <c r="Y914" i="2" s="1"/>
  <c r="P914" i="2"/>
  <c r="Z914" i="2" s="1"/>
  <c r="N914" i="2"/>
  <c r="M914" i="2"/>
  <c r="L914" i="2"/>
  <c r="K914" i="2"/>
  <c r="X914" i="2" s="1"/>
  <c r="J914" i="2"/>
  <c r="I914" i="2"/>
  <c r="H914" i="2"/>
  <c r="G914" i="2"/>
  <c r="F914" i="2"/>
  <c r="E914" i="2"/>
  <c r="D914" i="2"/>
  <c r="C914" i="2"/>
  <c r="B914" i="2"/>
  <c r="A914" i="2"/>
  <c r="T914" i="2" s="1"/>
  <c r="AA913" i="2"/>
  <c r="S913" i="2"/>
  <c r="R913" i="2"/>
  <c r="Q913" i="2"/>
  <c r="Y913" i="2" s="1" a="1"/>
  <c r="Y913" i="2" s="1"/>
  <c r="P913" i="2"/>
  <c r="Z913" i="2" s="1"/>
  <c r="N913" i="2"/>
  <c r="M913" i="2"/>
  <c r="L913" i="2"/>
  <c r="K913" i="2"/>
  <c r="X913" i="2" s="1"/>
  <c r="J913" i="2"/>
  <c r="I913" i="2"/>
  <c r="H913" i="2"/>
  <c r="G913" i="2"/>
  <c r="F913" i="2"/>
  <c r="E913" i="2"/>
  <c r="D913" i="2"/>
  <c r="C913" i="2"/>
  <c r="B913" i="2"/>
  <c r="A913" i="2"/>
  <c r="T913" i="2" s="1"/>
  <c r="AA912" i="2"/>
  <c r="S912" i="2"/>
  <c r="R912" i="2"/>
  <c r="Q912" i="2"/>
  <c r="Y912" i="2" s="1" a="1"/>
  <c r="Y912" i="2" s="1"/>
  <c r="P912" i="2"/>
  <c r="Z912" i="2" s="1"/>
  <c r="N912" i="2"/>
  <c r="M912" i="2"/>
  <c r="L912" i="2"/>
  <c r="K912" i="2"/>
  <c r="X912" i="2" s="1"/>
  <c r="J912" i="2"/>
  <c r="I912" i="2"/>
  <c r="H912" i="2"/>
  <c r="G912" i="2"/>
  <c r="F912" i="2"/>
  <c r="E912" i="2"/>
  <c r="D912" i="2"/>
  <c r="C912" i="2"/>
  <c r="B912" i="2"/>
  <c r="A912" i="2"/>
  <c r="T912" i="2" s="1"/>
  <c r="AA911" i="2"/>
  <c r="S911" i="2"/>
  <c r="R911" i="2"/>
  <c r="Q911" i="2"/>
  <c r="Y911" i="2" s="1" a="1"/>
  <c r="Y911" i="2" s="1"/>
  <c r="P911" i="2"/>
  <c r="Z911" i="2" s="1"/>
  <c r="N911" i="2"/>
  <c r="M911" i="2"/>
  <c r="L911" i="2"/>
  <c r="K911" i="2"/>
  <c r="X911" i="2" s="1"/>
  <c r="J911" i="2"/>
  <c r="I911" i="2"/>
  <c r="H911" i="2"/>
  <c r="G911" i="2"/>
  <c r="F911" i="2"/>
  <c r="E911" i="2"/>
  <c r="D911" i="2"/>
  <c r="C911" i="2"/>
  <c r="B911" i="2"/>
  <c r="A911" i="2"/>
  <c r="T911" i="2" s="1"/>
  <c r="AA910" i="2"/>
  <c r="S910" i="2"/>
  <c r="R910" i="2"/>
  <c r="Q910" i="2"/>
  <c r="Y910" i="2" s="1" a="1"/>
  <c r="Y910" i="2" s="1"/>
  <c r="P910" i="2"/>
  <c r="Z910" i="2" s="1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A910" i="2"/>
  <c r="T910" i="2" s="1"/>
  <c r="AA909" i="2"/>
  <c r="S909" i="2"/>
  <c r="R909" i="2"/>
  <c r="Q909" i="2"/>
  <c r="Y909" i="2" s="1" a="1"/>
  <c r="Y909" i="2" s="1"/>
  <c r="P909" i="2"/>
  <c r="Z909" i="2" s="1"/>
  <c r="N909" i="2"/>
  <c r="M909" i="2"/>
  <c r="L909" i="2"/>
  <c r="K909" i="2"/>
  <c r="X909" i="2" s="1"/>
  <c r="J909" i="2"/>
  <c r="I909" i="2"/>
  <c r="H909" i="2"/>
  <c r="G909" i="2"/>
  <c r="F909" i="2"/>
  <c r="E909" i="2"/>
  <c r="D909" i="2"/>
  <c r="C909" i="2"/>
  <c r="B909" i="2"/>
  <c r="A909" i="2"/>
  <c r="T909" i="2" s="1"/>
  <c r="AA908" i="2"/>
  <c r="S908" i="2"/>
  <c r="R908" i="2"/>
  <c r="Q908" i="2"/>
  <c r="Y908" i="2" s="1" a="1"/>
  <c r="Y908" i="2" s="1"/>
  <c r="P908" i="2"/>
  <c r="Z908" i="2" s="1"/>
  <c r="N908" i="2"/>
  <c r="M908" i="2"/>
  <c r="L908" i="2"/>
  <c r="K908" i="2"/>
  <c r="X908" i="2" s="1"/>
  <c r="J908" i="2"/>
  <c r="I908" i="2"/>
  <c r="H908" i="2"/>
  <c r="G908" i="2"/>
  <c r="F908" i="2"/>
  <c r="E908" i="2"/>
  <c r="D908" i="2"/>
  <c r="C908" i="2"/>
  <c r="B908" i="2"/>
  <c r="A908" i="2"/>
  <c r="T908" i="2" s="1"/>
  <c r="AA907" i="2"/>
  <c r="S907" i="2"/>
  <c r="R907" i="2"/>
  <c r="Q907" i="2"/>
  <c r="Y907" i="2" s="1" a="1"/>
  <c r="Y907" i="2" s="1"/>
  <c r="P907" i="2"/>
  <c r="Z907" i="2" s="1"/>
  <c r="N907" i="2"/>
  <c r="M907" i="2"/>
  <c r="L907" i="2"/>
  <c r="K907" i="2"/>
  <c r="X907" i="2" s="1"/>
  <c r="J907" i="2"/>
  <c r="I907" i="2"/>
  <c r="H907" i="2"/>
  <c r="G907" i="2"/>
  <c r="F907" i="2"/>
  <c r="E907" i="2"/>
  <c r="D907" i="2"/>
  <c r="C907" i="2"/>
  <c r="B907" i="2"/>
  <c r="A907" i="2"/>
  <c r="T907" i="2" s="1"/>
  <c r="AA906" i="2"/>
  <c r="S906" i="2"/>
  <c r="R906" i="2"/>
  <c r="Q906" i="2"/>
  <c r="Y906" i="2" s="1" a="1"/>
  <c r="Y906" i="2" s="1"/>
  <c r="P906" i="2"/>
  <c r="Z906" i="2" s="1"/>
  <c r="N906" i="2"/>
  <c r="M906" i="2"/>
  <c r="L906" i="2"/>
  <c r="K906" i="2"/>
  <c r="X906" i="2" s="1"/>
  <c r="J906" i="2"/>
  <c r="I906" i="2"/>
  <c r="H906" i="2"/>
  <c r="G906" i="2"/>
  <c r="F906" i="2"/>
  <c r="E906" i="2"/>
  <c r="D906" i="2"/>
  <c r="C906" i="2"/>
  <c r="B906" i="2"/>
  <c r="A906" i="2"/>
  <c r="T906" i="2" s="1"/>
  <c r="AA905" i="2"/>
  <c r="S905" i="2"/>
  <c r="R905" i="2"/>
  <c r="Q905" i="2"/>
  <c r="Y905" i="2" s="1" a="1"/>
  <c r="Y905" i="2" s="1"/>
  <c r="P905" i="2"/>
  <c r="Z905" i="2" s="1"/>
  <c r="N905" i="2"/>
  <c r="M905" i="2"/>
  <c r="L905" i="2"/>
  <c r="K905" i="2"/>
  <c r="X905" i="2" s="1"/>
  <c r="J905" i="2"/>
  <c r="I905" i="2"/>
  <c r="H905" i="2"/>
  <c r="G905" i="2"/>
  <c r="F905" i="2"/>
  <c r="E905" i="2"/>
  <c r="D905" i="2"/>
  <c r="C905" i="2"/>
  <c r="B905" i="2"/>
  <c r="A905" i="2"/>
  <c r="T905" i="2" s="1"/>
  <c r="AA904" i="2"/>
  <c r="S904" i="2"/>
  <c r="R904" i="2"/>
  <c r="Q904" i="2"/>
  <c r="Y904" i="2" s="1" a="1"/>
  <c r="Y904" i="2" s="1"/>
  <c r="P904" i="2"/>
  <c r="Z904" i="2" s="1"/>
  <c r="N904" i="2"/>
  <c r="M904" i="2"/>
  <c r="L904" i="2"/>
  <c r="K904" i="2"/>
  <c r="X904" i="2" s="1"/>
  <c r="J904" i="2"/>
  <c r="I904" i="2"/>
  <c r="H904" i="2"/>
  <c r="G904" i="2"/>
  <c r="F904" i="2"/>
  <c r="E904" i="2"/>
  <c r="D904" i="2"/>
  <c r="C904" i="2"/>
  <c r="B904" i="2"/>
  <c r="A904" i="2"/>
  <c r="T904" i="2" s="1"/>
  <c r="AA903" i="2"/>
  <c r="S903" i="2"/>
  <c r="R903" i="2"/>
  <c r="Q903" i="2"/>
  <c r="Y903" i="2" s="1" a="1"/>
  <c r="Y903" i="2" s="1"/>
  <c r="P903" i="2"/>
  <c r="Z903" i="2" s="1"/>
  <c r="N903" i="2"/>
  <c r="M903" i="2"/>
  <c r="L903" i="2"/>
  <c r="K903" i="2"/>
  <c r="X903" i="2" s="1"/>
  <c r="J903" i="2"/>
  <c r="I903" i="2"/>
  <c r="H903" i="2"/>
  <c r="G903" i="2"/>
  <c r="F903" i="2"/>
  <c r="E903" i="2"/>
  <c r="D903" i="2"/>
  <c r="C903" i="2"/>
  <c r="B903" i="2"/>
  <c r="A903" i="2"/>
  <c r="T903" i="2" s="1"/>
  <c r="AA902" i="2"/>
  <c r="S902" i="2"/>
  <c r="R902" i="2"/>
  <c r="Q902" i="2"/>
  <c r="Y902" i="2" s="1" a="1"/>
  <c r="Y902" i="2" s="1"/>
  <c r="P902" i="2"/>
  <c r="Z902" i="2" s="1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A902" i="2"/>
  <c r="T902" i="2" s="1"/>
  <c r="AA901" i="2"/>
  <c r="S901" i="2"/>
  <c r="R901" i="2"/>
  <c r="Q901" i="2"/>
  <c r="Y901" i="2" s="1" a="1"/>
  <c r="Y901" i="2" s="1"/>
  <c r="P901" i="2"/>
  <c r="Z901" i="2" s="1"/>
  <c r="N901" i="2"/>
  <c r="M901" i="2"/>
  <c r="L901" i="2"/>
  <c r="K901" i="2"/>
  <c r="X901" i="2" s="1"/>
  <c r="J901" i="2"/>
  <c r="I901" i="2"/>
  <c r="H901" i="2"/>
  <c r="G901" i="2"/>
  <c r="F901" i="2"/>
  <c r="E901" i="2"/>
  <c r="D901" i="2"/>
  <c r="C901" i="2"/>
  <c r="B901" i="2"/>
  <c r="A901" i="2"/>
  <c r="T901" i="2" s="1"/>
  <c r="AA900" i="2"/>
  <c r="S900" i="2"/>
  <c r="R900" i="2"/>
  <c r="Q900" i="2"/>
  <c r="Y900" i="2" s="1" a="1"/>
  <c r="Y900" i="2" s="1"/>
  <c r="P900" i="2"/>
  <c r="Z900" i="2" s="1"/>
  <c r="N900" i="2"/>
  <c r="M900" i="2"/>
  <c r="L900" i="2"/>
  <c r="K900" i="2"/>
  <c r="X900" i="2" s="1"/>
  <c r="J900" i="2"/>
  <c r="I900" i="2"/>
  <c r="H900" i="2"/>
  <c r="G900" i="2"/>
  <c r="F900" i="2"/>
  <c r="E900" i="2"/>
  <c r="D900" i="2"/>
  <c r="C900" i="2"/>
  <c r="B900" i="2"/>
  <c r="A900" i="2"/>
  <c r="T900" i="2" s="1"/>
  <c r="AA899" i="2"/>
  <c r="S899" i="2"/>
  <c r="R899" i="2"/>
  <c r="Q899" i="2"/>
  <c r="Y899" i="2" s="1" a="1"/>
  <c r="Y899" i="2" s="1"/>
  <c r="P899" i="2"/>
  <c r="Z899" i="2" s="1"/>
  <c r="N899" i="2"/>
  <c r="M899" i="2"/>
  <c r="L899" i="2"/>
  <c r="K899" i="2"/>
  <c r="X899" i="2" s="1"/>
  <c r="J899" i="2"/>
  <c r="I899" i="2"/>
  <c r="H899" i="2"/>
  <c r="G899" i="2"/>
  <c r="F899" i="2"/>
  <c r="E899" i="2"/>
  <c r="D899" i="2"/>
  <c r="C899" i="2"/>
  <c r="B899" i="2"/>
  <c r="A899" i="2"/>
  <c r="T899" i="2" s="1"/>
  <c r="AA898" i="2"/>
  <c r="S898" i="2"/>
  <c r="R898" i="2"/>
  <c r="Q898" i="2"/>
  <c r="Y898" i="2" s="1" a="1"/>
  <c r="Y898" i="2" s="1"/>
  <c r="P898" i="2"/>
  <c r="Z898" i="2" s="1"/>
  <c r="N898" i="2"/>
  <c r="M898" i="2"/>
  <c r="L898" i="2"/>
  <c r="K898" i="2"/>
  <c r="X898" i="2" s="1"/>
  <c r="J898" i="2"/>
  <c r="I898" i="2"/>
  <c r="H898" i="2"/>
  <c r="G898" i="2"/>
  <c r="F898" i="2"/>
  <c r="E898" i="2"/>
  <c r="D898" i="2"/>
  <c r="C898" i="2"/>
  <c r="B898" i="2"/>
  <c r="A898" i="2"/>
  <c r="T898" i="2" s="1"/>
  <c r="AA897" i="2"/>
  <c r="S897" i="2"/>
  <c r="R897" i="2"/>
  <c r="Q897" i="2"/>
  <c r="Y897" i="2" s="1" a="1"/>
  <c r="Y897" i="2" s="1"/>
  <c r="P897" i="2"/>
  <c r="Z897" i="2" s="1"/>
  <c r="N897" i="2"/>
  <c r="M897" i="2"/>
  <c r="L897" i="2"/>
  <c r="K897" i="2"/>
  <c r="X897" i="2" s="1"/>
  <c r="J897" i="2"/>
  <c r="I897" i="2"/>
  <c r="H897" i="2"/>
  <c r="G897" i="2"/>
  <c r="F897" i="2"/>
  <c r="E897" i="2"/>
  <c r="D897" i="2"/>
  <c r="C897" i="2"/>
  <c r="B897" i="2"/>
  <c r="A897" i="2"/>
  <c r="T897" i="2" s="1"/>
  <c r="AA896" i="2"/>
  <c r="S896" i="2"/>
  <c r="R896" i="2"/>
  <c r="Q896" i="2"/>
  <c r="Y896" i="2" s="1" a="1"/>
  <c r="Y896" i="2" s="1"/>
  <c r="P896" i="2"/>
  <c r="Z896" i="2" s="1"/>
  <c r="N896" i="2"/>
  <c r="M896" i="2"/>
  <c r="L896" i="2"/>
  <c r="K896" i="2"/>
  <c r="X896" i="2" s="1"/>
  <c r="J896" i="2"/>
  <c r="I896" i="2"/>
  <c r="H896" i="2"/>
  <c r="G896" i="2"/>
  <c r="F896" i="2"/>
  <c r="E896" i="2"/>
  <c r="D896" i="2"/>
  <c r="C896" i="2"/>
  <c r="B896" i="2"/>
  <c r="A896" i="2"/>
  <c r="T896" i="2" s="1"/>
  <c r="AA895" i="2"/>
  <c r="S895" i="2"/>
  <c r="R895" i="2"/>
  <c r="Q895" i="2"/>
  <c r="Y895" i="2" s="1" a="1"/>
  <c r="Y895" i="2" s="1"/>
  <c r="P895" i="2"/>
  <c r="Z895" i="2" s="1"/>
  <c r="N895" i="2"/>
  <c r="M895" i="2"/>
  <c r="L895" i="2"/>
  <c r="K895" i="2"/>
  <c r="X895" i="2" s="1"/>
  <c r="J895" i="2"/>
  <c r="I895" i="2"/>
  <c r="H895" i="2"/>
  <c r="G895" i="2"/>
  <c r="F895" i="2"/>
  <c r="E895" i="2"/>
  <c r="D895" i="2"/>
  <c r="C895" i="2"/>
  <c r="B895" i="2"/>
  <c r="A895" i="2"/>
  <c r="T895" i="2" s="1"/>
  <c r="AA894" i="2"/>
  <c r="S894" i="2"/>
  <c r="R894" i="2"/>
  <c r="Q894" i="2"/>
  <c r="Y894" i="2" s="1" a="1"/>
  <c r="Y894" i="2" s="1"/>
  <c r="P894" i="2"/>
  <c r="Z894" i="2" s="1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A894" i="2"/>
  <c r="T894" i="2" s="1"/>
  <c r="AA893" i="2"/>
  <c r="S893" i="2"/>
  <c r="R893" i="2"/>
  <c r="Q893" i="2"/>
  <c r="Y893" i="2" s="1" a="1"/>
  <c r="Y893" i="2" s="1"/>
  <c r="P893" i="2"/>
  <c r="Z893" i="2" s="1"/>
  <c r="N893" i="2"/>
  <c r="M893" i="2"/>
  <c r="L893" i="2"/>
  <c r="K893" i="2"/>
  <c r="X893" i="2" s="1"/>
  <c r="J893" i="2"/>
  <c r="I893" i="2"/>
  <c r="H893" i="2"/>
  <c r="G893" i="2"/>
  <c r="F893" i="2"/>
  <c r="E893" i="2"/>
  <c r="D893" i="2"/>
  <c r="C893" i="2"/>
  <c r="B893" i="2"/>
  <c r="A893" i="2"/>
  <c r="T893" i="2" s="1"/>
  <c r="AA892" i="2"/>
  <c r="S892" i="2"/>
  <c r="R892" i="2"/>
  <c r="Q892" i="2"/>
  <c r="Y892" i="2" s="1" a="1"/>
  <c r="Y892" i="2" s="1"/>
  <c r="P892" i="2"/>
  <c r="Z892" i="2" s="1"/>
  <c r="N892" i="2"/>
  <c r="M892" i="2"/>
  <c r="L892" i="2"/>
  <c r="K892" i="2"/>
  <c r="X892" i="2" s="1"/>
  <c r="J892" i="2"/>
  <c r="I892" i="2"/>
  <c r="H892" i="2"/>
  <c r="G892" i="2"/>
  <c r="F892" i="2"/>
  <c r="E892" i="2"/>
  <c r="D892" i="2"/>
  <c r="C892" i="2"/>
  <c r="B892" i="2"/>
  <c r="A892" i="2"/>
  <c r="T892" i="2" s="1"/>
  <c r="AA891" i="2"/>
  <c r="S891" i="2"/>
  <c r="R891" i="2"/>
  <c r="Q891" i="2"/>
  <c r="Y891" i="2" s="1" a="1"/>
  <c r="Y891" i="2" s="1"/>
  <c r="P891" i="2"/>
  <c r="Z891" i="2" s="1"/>
  <c r="N891" i="2"/>
  <c r="M891" i="2"/>
  <c r="L891" i="2"/>
  <c r="K891" i="2"/>
  <c r="X891" i="2" s="1"/>
  <c r="J891" i="2"/>
  <c r="I891" i="2"/>
  <c r="H891" i="2"/>
  <c r="G891" i="2"/>
  <c r="F891" i="2"/>
  <c r="E891" i="2"/>
  <c r="D891" i="2"/>
  <c r="C891" i="2"/>
  <c r="B891" i="2"/>
  <c r="A891" i="2"/>
  <c r="T891" i="2" s="1"/>
  <c r="AA890" i="2"/>
  <c r="S890" i="2"/>
  <c r="R890" i="2"/>
  <c r="Q890" i="2"/>
  <c r="Y890" i="2" s="1" a="1"/>
  <c r="Y890" i="2" s="1"/>
  <c r="P890" i="2"/>
  <c r="Z890" i="2" s="1"/>
  <c r="N890" i="2"/>
  <c r="M890" i="2"/>
  <c r="L890" i="2"/>
  <c r="K890" i="2"/>
  <c r="X890" i="2" s="1"/>
  <c r="J890" i="2"/>
  <c r="I890" i="2"/>
  <c r="H890" i="2"/>
  <c r="G890" i="2"/>
  <c r="F890" i="2"/>
  <c r="E890" i="2"/>
  <c r="D890" i="2"/>
  <c r="C890" i="2"/>
  <c r="B890" i="2"/>
  <c r="A890" i="2"/>
  <c r="T890" i="2" s="1"/>
  <c r="AA889" i="2"/>
  <c r="S889" i="2"/>
  <c r="R889" i="2"/>
  <c r="Q889" i="2"/>
  <c r="Y889" i="2" s="1" a="1"/>
  <c r="Y889" i="2" s="1"/>
  <c r="P889" i="2"/>
  <c r="Z889" i="2" s="1"/>
  <c r="N889" i="2"/>
  <c r="M889" i="2"/>
  <c r="L889" i="2"/>
  <c r="K889" i="2"/>
  <c r="X889" i="2" s="1"/>
  <c r="J889" i="2"/>
  <c r="I889" i="2"/>
  <c r="H889" i="2"/>
  <c r="G889" i="2"/>
  <c r="F889" i="2"/>
  <c r="E889" i="2"/>
  <c r="D889" i="2"/>
  <c r="C889" i="2"/>
  <c r="B889" i="2"/>
  <c r="A889" i="2"/>
  <c r="T889" i="2" s="1"/>
  <c r="AA888" i="2"/>
  <c r="S888" i="2"/>
  <c r="R888" i="2"/>
  <c r="Q888" i="2"/>
  <c r="Y888" i="2" s="1" a="1"/>
  <c r="Y888" i="2" s="1"/>
  <c r="P888" i="2"/>
  <c r="Z888" i="2" s="1"/>
  <c r="N888" i="2"/>
  <c r="M888" i="2"/>
  <c r="L888" i="2"/>
  <c r="K888" i="2"/>
  <c r="X888" i="2" s="1"/>
  <c r="J888" i="2"/>
  <c r="I888" i="2"/>
  <c r="H888" i="2"/>
  <c r="G888" i="2"/>
  <c r="F888" i="2"/>
  <c r="E888" i="2"/>
  <c r="D888" i="2"/>
  <c r="C888" i="2"/>
  <c r="B888" i="2"/>
  <c r="A888" i="2"/>
  <c r="T888" i="2" s="1"/>
  <c r="AA887" i="2"/>
  <c r="S887" i="2"/>
  <c r="R887" i="2"/>
  <c r="Q887" i="2"/>
  <c r="Y887" i="2" s="1" a="1"/>
  <c r="Y887" i="2" s="1"/>
  <c r="P887" i="2"/>
  <c r="Z887" i="2" s="1"/>
  <c r="N887" i="2"/>
  <c r="M887" i="2"/>
  <c r="L887" i="2"/>
  <c r="K887" i="2"/>
  <c r="X887" i="2" s="1"/>
  <c r="J887" i="2"/>
  <c r="I887" i="2"/>
  <c r="H887" i="2"/>
  <c r="G887" i="2"/>
  <c r="F887" i="2"/>
  <c r="E887" i="2"/>
  <c r="D887" i="2"/>
  <c r="C887" i="2"/>
  <c r="B887" i="2"/>
  <c r="A887" i="2"/>
  <c r="T887" i="2" s="1"/>
  <c r="AA886" i="2"/>
  <c r="S886" i="2"/>
  <c r="R886" i="2"/>
  <c r="Q886" i="2"/>
  <c r="Y886" i="2" s="1" a="1"/>
  <c r="Y886" i="2" s="1"/>
  <c r="P886" i="2"/>
  <c r="Z886" i="2" s="1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A886" i="2"/>
  <c r="T886" i="2" s="1"/>
  <c r="AA885" i="2"/>
  <c r="S885" i="2"/>
  <c r="R885" i="2"/>
  <c r="Q885" i="2"/>
  <c r="Y885" i="2" s="1" a="1"/>
  <c r="Y885" i="2" s="1"/>
  <c r="P885" i="2"/>
  <c r="Z885" i="2" s="1"/>
  <c r="N885" i="2"/>
  <c r="M885" i="2"/>
  <c r="L885" i="2"/>
  <c r="K885" i="2"/>
  <c r="X885" i="2" s="1"/>
  <c r="J885" i="2"/>
  <c r="I885" i="2"/>
  <c r="H885" i="2"/>
  <c r="G885" i="2"/>
  <c r="F885" i="2"/>
  <c r="E885" i="2"/>
  <c r="D885" i="2"/>
  <c r="C885" i="2"/>
  <c r="B885" i="2"/>
  <c r="A885" i="2"/>
  <c r="T885" i="2" s="1"/>
  <c r="AA884" i="2"/>
  <c r="S884" i="2"/>
  <c r="R884" i="2"/>
  <c r="Q884" i="2"/>
  <c r="Y884" i="2" s="1" a="1"/>
  <c r="Y884" i="2" s="1"/>
  <c r="P884" i="2"/>
  <c r="Z884" i="2" s="1"/>
  <c r="N884" i="2"/>
  <c r="M884" i="2"/>
  <c r="L884" i="2"/>
  <c r="K884" i="2"/>
  <c r="X884" i="2" s="1"/>
  <c r="J884" i="2"/>
  <c r="I884" i="2"/>
  <c r="H884" i="2"/>
  <c r="G884" i="2"/>
  <c r="F884" i="2"/>
  <c r="E884" i="2"/>
  <c r="D884" i="2"/>
  <c r="C884" i="2"/>
  <c r="B884" i="2"/>
  <c r="A884" i="2"/>
  <c r="T884" i="2" s="1"/>
  <c r="AA883" i="2"/>
  <c r="S883" i="2"/>
  <c r="R883" i="2"/>
  <c r="Q883" i="2"/>
  <c r="Y883" i="2" s="1" a="1"/>
  <c r="Y883" i="2" s="1"/>
  <c r="P883" i="2"/>
  <c r="Z883" i="2" s="1"/>
  <c r="N883" i="2"/>
  <c r="M883" i="2"/>
  <c r="L883" i="2"/>
  <c r="K883" i="2"/>
  <c r="X883" i="2" s="1"/>
  <c r="J883" i="2"/>
  <c r="I883" i="2"/>
  <c r="H883" i="2"/>
  <c r="G883" i="2"/>
  <c r="F883" i="2"/>
  <c r="E883" i="2"/>
  <c r="D883" i="2"/>
  <c r="C883" i="2"/>
  <c r="B883" i="2"/>
  <c r="A883" i="2"/>
  <c r="T883" i="2" s="1"/>
  <c r="AA882" i="2"/>
  <c r="S882" i="2"/>
  <c r="R882" i="2"/>
  <c r="Q882" i="2"/>
  <c r="Y882" i="2" s="1" a="1"/>
  <c r="Y882" i="2" s="1"/>
  <c r="P882" i="2"/>
  <c r="Z882" i="2" s="1"/>
  <c r="N882" i="2"/>
  <c r="M882" i="2"/>
  <c r="L882" i="2"/>
  <c r="K882" i="2"/>
  <c r="X882" i="2" s="1"/>
  <c r="J882" i="2"/>
  <c r="I882" i="2"/>
  <c r="H882" i="2"/>
  <c r="G882" i="2"/>
  <c r="F882" i="2"/>
  <c r="E882" i="2"/>
  <c r="D882" i="2"/>
  <c r="C882" i="2"/>
  <c r="B882" i="2"/>
  <c r="A882" i="2"/>
  <c r="T882" i="2" s="1"/>
  <c r="AA881" i="2"/>
  <c r="S881" i="2"/>
  <c r="R881" i="2"/>
  <c r="Q881" i="2"/>
  <c r="Y881" i="2" s="1" a="1"/>
  <c r="Y881" i="2" s="1"/>
  <c r="P881" i="2"/>
  <c r="Z881" i="2" s="1"/>
  <c r="N881" i="2"/>
  <c r="M881" i="2"/>
  <c r="L881" i="2"/>
  <c r="K881" i="2"/>
  <c r="X881" i="2" s="1"/>
  <c r="J881" i="2"/>
  <c r="I881" i="2"/>
  <c r="H881" i="2"/>
  <c r="G881" i="2"/>
  <c r="F881" i="2"/>
  <c r="E881" i="2"/>
  <c r="D881" i="2"/>
  <c r="C881" i="2"/>
  <c r="B881" i="2"/>
  <c r="A881" i="2"/>
  <c r="T881" i="2" s="1"/>
  <c r="AA880" i="2"/>
  <c r="S880" i="2"/>
  <c r="R880" i="2"/>
  <c r="Q880" i="2"/>
  <c r="Y880" i="2" s="1" a="1"/>
  <c r="Y880" i="2" s="1"/>
  <c r="P880" i="2"/>
  <c r="Z880" i="2" s="1"/>
  <c r="N880" i="2"/>
  <c r="M880" i="2"/>
  <c r="L880" i="2"/>
  <c r="K880" i="2"/>
  <c r="X880" i="2" s="1"/>
  <c r="J880" i="2"/>
  <c r="I880" i="2"/>
  <c r="H880" i="2"/>
  <c r="G880" i="2"/>
  <c r="F880" i="2"/>
  <c r="E880" i="2"/>
  <c r="D880" i="2"/>
  <c r="C880" i="2"/>
  <c r="B880" i="2"/>
  <c r="A880" i="2"/>
  <c r="T880" i="2" s="1"/>
  <c r="AA879" i="2"/>
  <c r="S879" i="2"/>
  <c r="R879" i="2"/>
  <c r="Q879" i="2"/>
  <c r="Y879" i="2" s="1" a="1"/>
  <c r="Y879" i="2" s="1"/>
  <c r="P879" i="2"/>
  <c r="Z879" i="2" s="1"/>
  <c r="N879" i="2"/>
  <c r="M879" i="2"/>
  <c r="L879" i="2"/>
  <c r="K879" i="2"/>
  <c r="X879" i="2" s="1"/>
  <c r="J879" i="2"/>
  <c r="I879" i="2"/>
  <c r="H879" i="2"/>
  <c r="G879" i="2"/>
  <c r="F879" i="2"/>
  <c r="E879" i="2"/>
  <c r="D879" i="2"/>
  <c r="C879" i="2"/>
  <c r="B879" i="2"/>
  <c r="A879" i="2"/>
  <c r="T879" i="2" s="1"/>
  <c r="AA878" i="2"/>
  <c r="S878" i="2"/>
  <c r="R878" i="2"/>
  <c r="Q878" i="2"/>
  <c r="Y878" i="2" s="1" a="1"/>
  <c r="Y878" i="2" s="1"/>
  <c r="P878" i="2"/>
  <c r="Z878" i="2" s="1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A878" i="2"/>
  <c r="T878" i="2" s="1"/>
  <c r="AA877" i="2"/>
  <c r="S877" i="2"/>
  <c r="R877" i="2"/>
  <c r="Q877" i="2"/>
  <c r="Y877" i="2" s="1" a="1"/>
  <c r="Y877" i="2" s="1"/>
  <c r="P877" i="2"/>
  <c r="Z877" i="2" s="1"/>
  <c r="N877" i="2"/>
  <c r="M877" i="2"/>
  <c r="L877" i="2"/>
  <c r="K877" i="2"/>
  <c r="X877" i="2" s="1"/>
  <c r="J877" i="2"/>
  <c r="I877" i="2"/>
  <c r="H877" i="2"/>
  <c r="G877" i="2"/>
  <c r="F877" i="2"/>
  <c r="E877" i="2"/>
  <c r="D877" i="2"/>
  <c r="C877" i="2"/>
  <c r="B877" i="2"/>
  <c r="A877" i="2"/>
  <c r="T877" i="2" s="1"/>
  <c r="AA876" i="2"/>
  <c r="S876" i="2"/>
  <c r="R876" i="2"/>
  <c r="Q876" i="2"/>
  <c r="Y876" i="2" s="1" a="1"/>
  <c r="Y876" i="2" s="1"/>
  <c r="P876" i="2"/>
  <c r="Z876" i="2" s="1"/>
  <c r="N876" i="2"/>
  <c r="M876" i="2"/>
  <c r="L876" i="2"/>
  <c r="K876" i="2"/>
  <c r="X876" i="2" s="1"/>
  <c r="J876" i="2"/>
  <c r="I876" i="2"/>
  <c r="H876" i="2"/>
  <c r="G876" i="2"/>
  <c r="F876" i="2"/>
  <c r="E876" i="2"/>
  <c r="D876" i="2"/>
  <c r="C876" i="2"/>
  <c r="B876" i="2"/>
  <c r="A876" i="2"/>
  <c r="T876" i="2" s="1"/>
  <c r="AA875" i="2"/>
  <c r="S875" i="2"/>
  <c r="R875" i="2"/>
  <c r="Q875" i="2"/>
  <c r="Y875" i="2" s="1" a="1"/>
  <c r="Y875" i="2" s="1"/>
  <c r="P875" i="2"/>
  <c r="Z875" i="2" s="1"/>
  <c r="N875" i="2"/>
  <c r="M875" i="2"/>
  <c r="L875" i="2"/>
  <c r="K875" i="2"/>
  <c r="X875" i="2" s="1"/>
  <c r="J875" i="2"/>
  <c r="I875" i="2"/>
  <c r="H875" i="2"/>
  <c r="G875" i="2"/>
  <c r="F875" i="2"/>
  <c r="E875" i="2"/>
  <c r="D875" i="2"/>
  <c r="C875" i="2"/>
  <c r="B875" i="2"/>
  <c r="A875" i="2"/>
  <c r="T875" i="2" s="1"/>
  <c r="AA874" i="2"/>
  <c r="S874" i="2"/>
  <c r="R874" i="2"/>
  <c r="Q874" i="2"/>
  <c r="Y874" i="2" s="1" a="1"/>
  <c r="Y874" i="2" s="1"/>
  <c r="P874" i="2"/>
  <c r="Z874" i="2" s="1"/>
  <c r="N874" i="2"/>
  <c r="M874" i="2"/>
  <c r="L874" i="2"/>
  <c r="K874" i="2"/>
  <c r="X874" i="2" s="1"/>
  <c r="J874" i="2"/>
  <c r="I874" i="2"/>
  <c r="H874" i="2"/>
  <c r="G874" i="2"/>
  <c r="F874" i="2"/>
  <c r="E874" i="2"/>
  <c r="D874" i="2"/>
  <c r="C874" i="2"/>
  <c r="B874" i="2"/>
  <c r="A874" i="2"/>
  <c r="T874" i="2" s="1"/>
  <c r="AA873" i="2"/>
  <c r="S873" i="2"/>
  <c r="R873" i="2"/>
  <c r="Q873" i="2"/>
  <c r="Y873" i="2" s="1" a="1"/>
  <c r="Y873" i="2" s="1"/>
  <c r="P873" i="2"/>
  <c r="Z873" i="2" s="1"/>
  <c r="N873" i="2"/>
  <c r="M873" i="2"/>
  <c r="L873" i="2"/>
  <c r="K873" i="2"/>
  <c r="X873" i="2" s="1"/>
  <c r="J873" i="2"/>
  <c r="I873" i="2"/>
  <c r="H873" i="2"/>
  <c r="G873" i="2"/>
  <c r="F873" i="2"/>
  <c r="E873" i="2"/>
  <c r="D873" i="2"/>
  <c r="C873" i="2"/>
  <c r="B873" i="2"/>
  <c r="A873" i="2"/>
  <c r="T873" i="2" s="1"/>
  <c r="AA872" i="2"/>
  <c r="S872" i="2"/>
  <c r="R872" i="2"/>
  <c r="Q872" i="2"/>
  <c r="Y872" i="2" s="1" a="1"/>
  <c r="Y872" i="2" s="1"/>
  <c r="P872" i="2"/>
  <c r="Z872" i="2" s="1"/>
  <c r="N872" i="2"/>
  <c r="M872" i="2"/>
  <c r="L872" i="2"/>
  <c r="K872" i="2"/>
  <c r="X872" i="2" s="1"/>
  <c r="J872" i="2"/>
  <c r="I872" i="2"/>
  <c r="H872" i="2"/>
  <c r="G872" i="2"/>
  <c r="F872" i="2"/>
  <c r="E872" i="2"/>
  <c r="D872" i="2"/>
  <c r="C872" i="2"/>
  <c r="B872" i="2"/>
  <c r="A872" i="2"/>
  <c r="T872" i="2" s="1"/>
  <c r="AA871" i="2"/>
  <c r="S871" i="2"/>
  <c r="R871" i="2"/>
  <c r="Q871" i="2"/>
  <c r="Y871" i="2" s="1" a="1"/>
  <c r="Y871" i="2" s="1"/>
  <c r="P871" i="2"/>
  <c r="Z871" i="2" s="1"/>
  <c r="N871" i="2"/>
  <c r="M871" i="2"/>
  <c r="L871" i="2"/>
  <c r="K871" i="2"/>
  <c r="X871" i="2" s="1"/>
  <c r="J871" i="2"/>
  <c r="I871" i="2"/>
  <c r="H871" i="2"/>
  <c r="G871" i="2"/>
  <c r="F871" i="2"/>
  <c r="E871" i="2"/>
  <c r="D871" i="2"/>
  <c r="C871" i="2"/>
  <c r="B871" i="2"/>
  <c r="A871" i="2"/>
  <c r="T871" i="2" s="1"/>
  <c r="AA870" i="2"/>
  <c r="S870" i="2"/>
  <c r="R870" i="2"/>
  <c r="Q870" i="2"/>
  <c r="Y870" i="2" s="1" a="1"/>
  <c r="Y870" i="2" s="1"/>
  <c r="P870" i="2"/>
  <c r="Z870" i="2" s="1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A870" i="2"/>
  <c r="T870" i="2" s="1"/>
  <c r="AA869" i="2"/>
  <c r="S869" i="2"/>
  <c r="R869" i="2"/>
  <c r="Q869" i="2"/>
  <c r="Y869" i="2" s="1" a="1"/>
  <c r="Y869" i="2" s="1"/>
  <c r="P869" i="2"/>
  <c r="Z869" i="2" s="1"/>
  <c r="N869" i="2"/>
  <c r="M869" i="2"/>
  <c r="L869" i="2"/>
  <c r="K869" i="2"/>
  <c r="X869" i="2" s="1"/>
  <c r="J869" i="2"/>
  <c r="I869" i="2"/>
  <c r="H869" i="2"/>
  <c r="G869" i="2"/>
  <c r="F869" i="2"/>
  <c r="E869" i="2"/>
  <c r="D869" i="2"/>
  <c r="C869" i="2"/>
  <c r="B869" i="2"/>
  <c r="A869" i="2"/>
  <c r="T869" i="2" s="1"/>
  <c r="AA868" i="2"/>
  <c r="S868" i="2"/>
  <c r="R868" i="2"/>
  <c r="Q868" i="2"/>
  <c r="Y868" i="2" s="1" a="1"/>
  <c r="Y868" i="2" s="1"/>
  <c r="P868" i="2"/>
  <c r="Z868" i="2" s="1"/>
  <c r="N868" i="2"/>
  <c r="M868" i="2"/>
  <c r="L868" i="2"/>
  <c r="K868" i="2"/>
  <c r="X868" i="2" s="1"/>
  <c r="J868" i="2"/>
  <c r="I868" i="2"/>
  <c r="H868" i="2"/>
  <c r="G868" i="2"/>
  <c r="F868" i="2"/>
  <c r="E868" i="2"/>
  <c r="D868" i="2"/>
  <c r="C868" i="2"/>
  <c r="B868" i="2"/>
  <c r="A868" i="2"/>
  <c r="T868" i="2" s="1"/>
  <c r="AA867" i="2"/>
  <c r="S867" i="2"/>
  <c r="R867" i="2"/>
  <c r="Q867" i="2"/>
  <c r="Y867" i="2" s="1" a="1"/>
  <c r="Y867" i="2" s="1"/>
  <c r="P867" i="2"/>
  <c r="Z867" i="2" s="1"/>
  <c r="N867" i="2"/>
  <c r="M867" i="2"/>
  <c r="L867" i="2"/>
  <c r="K867" i="2"/>
  <c r="X867" i="2" s="1"/>
  <c r="J867" i="2"/>
  <c r="I867" i="2"/>
  <c r="H867" i="2"/>
  <c r="G867" i="2"/>
  <c r="F867" i="2"/>
  <c r="E867" i="2"/>
  <c r="D867" i="2"/>
  <c r="C867" i="2"/>
  <c r="B867" i="2"/>
  <c r="A867" i="2"/>
  <c r="T867" i="2" s="1"/>
  <c r="AA866" i="2"/>
  <c r="S866" i="2"/>
  <c r="R866" i="2"/>
  <c r="Q866" i="2"/>
  <c r="Y866" i="2" s="1" a="1"/>
  <c r="Y866" i="2" s="1"/>
  <c r="P866" i="2"/>
  <c r="Z866" i="2" s="1"/>
  <c r="N866" i="2"/>
  <c r="M866" i="2"/>
  <c r="L866" i="2"/>
  <c r="K866" i="2"/>
  <c r="X866" i="2" s="1"/>
  <c r="J866" i="2"/>
  <c r="I866" i="2"/>
  <c r="H866" i="2"/>
  <c r="G866" i="2"/>
  <c r="F866" i="2"/>
  <c r="E866" i="2"/>
  <c r="D866" i="2"/>
  <c r="C866" i="2"/>
  <c r="B866" i="2"/>
  <c r="A866" i="2"/>
  <c r="T866" i="2" s="1"/>
  <c r="AA865" i="2"/>
  <c r="S865" i="2"/>
  <c r="R865" i="2"/>
  <c r="Q865" i="2"/>
  <c r="Y865" i="2" s="1" a="1"/>
  <c r="Y865" i="2" s="1"/>
  <c r="P865" i="2"/>
  <c r="Z865" i="2" s="1"/>
  <c r="N865" i="2"/>
  <c r="M865" i="2"/>
  <c r="L865" i="2"/>
  <c r="K865" i="2"/>
  <c r="X865" i="2" s="1"/>
  <c r="J865" i="2"/>
  <c r="I865" i="2"/>
  <c r="H865" i="2"/>
  <c r="G865" i="2"/>
  <c r="F865" i="2"/>
  <c r="E865" i="2"/>
  <c r="D865" i="2"/>
  <c r="C865" i="2"/>
  <c r="B865" i="2"/>
  <c r="A865" i="2"/>
  <c r="T865" i="2" s="1"/>
  <c r="AA864" i="2"/>
  <c r="S864" i="2"/>
  <c r="R864" i="2"/>
  <c r="Q864" i="2"/>
  <c r="Y864" i="2" s="1" a="1"/>
  <c r="Y864" i="2" s="1"/>
  <c r="P864" i="2"/>
  <c r="Z864" i="2" s="1"/>
  <c r="N864" i="2"/>
  <c r="M864" i="2"/>
  <c r="L864" i="2"/>
  <c r="K864" i="2"/>
  <c r="X864" i="2" s="1"/>
  <c r="J864" i="2"/>
  <c r="I864" i="2"/>
  <c r="H864" i="2"/>
  <c r="G864" i="2"/>
  <c r="F864" i="2"/>
  <c r="E864" i="2"/>
  <c r="D864" i="2"/>
  <c r="C864" i="2"/>
  <c r="B864" i="2"/>
  <c r="A864" i="2"/>
  <c r="T864" i="2" s="1"/>
  <c r="AA863" i="2"/>
  <c r="S863" i="2"/>
  <c r="R863" i="2"/>
  <c r="Q863" i="2"/>
  <c r="Y863" i="2" s="1" a="1"/>
  <c r="Y863" i="2" s="1"/>
  <c r="P863" i="2"/>
  <c r="Z863" i="2" s="1"/>
  <c r="N863" i="2"/>
  <c r="M863" i="2"/>
  <c r="L863" i="2"/>
  <c r="K863" i="2"/>
  <c r="X863" i="2" s="1"/>
  <c r="J863" i="2"/>
  <c r="I863" i="2"/>
  <c r="H863" i="2"/>
  <c r="G863" i="2"/>
  <c r="F863" i="2"/>
  <c r="E863" i="2"/>
  <c r="D863" i="2"/>
  <c r="C863" i="2"/>
  <c r="B863" i="2"/>
  <c r="A863" i="2"/>
  <c r="T863" i="2" s="1"/>
  <c r="AA862" i="2"/>
  <c r="S862" i="2"/>
  <c r="R862" i="2"/>
  <c r="Q862" i="2"/>
  <c r="Y862" i="2" s="1" a="1"/>
  <c r="Y862" i="2" s="1"/>
  <c r="P862" i="2"/>
  <c r="Z862" i="2" s="1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A862" i="2"/>
  <c r="T862" i="2" s="1"/>
  <c r="AA861" i="2"/>
  <c r="S861" i="2"/>
  <c r="R861" i="2"/>
  <c r="Q861" i="2"/>
  <c r="Y861" i="2" s="1" a="1"/>
  <c r="Y861" i="2" s="1"/>
  <c r="P861" i="2"/>
  <c r="Z861" i="2" s="1"/>
  <c r="N861" i="2"/>
  <c r="M861" i="2"/>
  <c r="L861" i="2"/>
  <c r="K861" i="2"/>
  <c r="X861" i="2" s="1"/>
  <c r="J861" i="2"/>
  <c r="I861" i="2"/>
  <c r="H861" i="2"/>
  <c r="G861" i="2"/>
  <c r="F861" i="2"/>
  <c r="E861" i="2"/>
  <c r="D861" i="2"/>
  <c r="C861" i="2"/>
  <c r="B861" i="2"/>
  <c r="A861" i="2"/>
  <c r="T861" i="2" s="1"/>
  <c r="AA860" i="2"/>
  <c r="S860" i="2"/>
  <c r="R860" i="2"/>
  <c r="Q860" i="2"/>
  <c r="Y860" i="2" s="1" a="1"/>
  <c r="Y860" i="2" s="1"/>
  <c r="P860" i="2"/>
  <c r="Z860" i="2" s="1"/>
  <c r="N860" i="2"/>
  <c r="M860" i="2"/>
  <c r="L860" i="2"/>
  <c r="K860" i="2"/>
  <c r="X860" i="2" s="1"/>
  <c r="J860" i="2"/>
  <c r="I860" i="2"/>
  <c r="H860" i="2"/>
  <c r="G860" i="2"/>
  <c r="F860" i="2"/>
  <c r="E860" i="2"/>
  <c r="D860" i="2"/>
  <c r="C860" i="2"/>
  <c r="B860" i="2"/>
  <c r="A860" i="2"/>
  <c r="T860" i="2" s="1"/>
  <c r="AA859" i="2"/>
  <c r="S859" i="2"/>
  <c r="R859" i="2"/>
  <c r="Q859" i="2"/>
  <c r="Y859" i="2" s="1" a="1"/>
  <c r="Y859" i="2" s="1"/>
  <c r="P859" i="2"/>
  <c r="Z859" i="2" s="1"/>
  <c r="N859" i="2"/>
  <c r="M859" i="2"/>
  <c r="L859" i="2"/>
  <c r="K859" i="2"/>
  <c r="X859" i="2" s="1"/>
  <c r="J859" i="2"/>
  <c r="I859" i="2"/>
  <c r="H859" i="2"/>
  <c r="G859" i="2"/>
  <c r="F859" i="2"/>
  <c r="E859" i="2"/>
  <c r="D859" i="2"/>
  <c r="C859" i="2"/>
  <c r="B859" i="2"/>
  <c r="A859" i="2"/>
  <c r="T859" i="2" s="1"/>
  <c r="AA858" i="2"/>
  <c r="S858" i="2"/>
  <c r="R858" i="2"/>
  <c r="Q858" i="2"/>
  <c r="Y858" i="2" s="1" a="1"/>
  <c r="Y858" i="2" s="1"/>
  <c r="P858" i="2"/>
  <c r="Z858" i="2" s="1"/>
  <c r="N858" i="2"/>
  <c r="M858" i="2"/>
  <c r="L858" i="2"/>
  <c r="K858" i="2"/>
  <c r="X858" i="2" s="1"/>
  <c r="J858" i="2"/>
  <c r="I858" i="2"/>
  <c r="H858" i="2"/>
  <c r="G858" i="2"/>
  <c r="F858" i="2"/>
  <c r="E858" i="2"/>
  <c r="D858" i="2"/>
  <c r="C858" i="2"/>
  <c r="B858" i="2"/>
  <c r="A858" i="2"/>
  <c r="T858" i="2" s="1"/>
  <c r="AA857" i="2"/>
  <c r="S857" i="2"/>
  <c r="R857" i="2"/>
  <c r="Q857" i="2"/>
  <c r="Y857" i="2" s="1" a="1"/>
  <c r="Y857" i="2" s="1"/>
  <c r="P857" i="2"/>
  <c r="Z857" i="2" s="1"/>
  <c r="N857" i="2"/>
  <c r="M857" i="2"/>
  <c r="L857" i="2"/>
  <c r="K857" i="2"/>
  <c r="X857" i="2" s="1"/>
  <c r="J857" i="2"/>
  <c r="I857" i="2"/>
  <c r="H857" i="2"/>
  <c r="G857" i="2"/>
  <c r="F857" i="2"/>
  <c r="E857" i="2"/>
  <c r="D857" i="2"/>
  <c r="C857" i="2"/>
  <c r="B857" i="2"/>
  <c r="A857" i="2"/>
  <c r="T857" i="2" s="1"/>
  <c r="AA856" i="2"/>
  <c r="S856" i="2"/>
  <c r="R856" i="2"/>
  <c r="Q856" i="2"/>
  <c r="Y856" i="2" s="1" a="1"/>
  <c r="Y856" i="2" s="1"/>
  <c r="P856" i="2"/>
  <c r="Z856" i="2" s="1"/>
  <c r="N856" i="2"/>
  <c r="M856" i="2"/>
  <c r="L856" i="2"/>
  <c r="K856" i="2"/>
  <c r="X856" i="2" s="1"/>
  <c r="J856" i="2"/>
  <c r="I856" i="2"/>
  <c r="H856" i="2"/>
  <c r="G856" i="2"/>
  <c r="F856" i="2"/>
  <c r="E856" i="2"/>
  <c r="D856" i="2"/>
  <c r="C856" i="2"/>
  <c r="B856" i="2"/>
  <c r="A856" i="2"/>
  <c r="T856" i="2" s="1"/>
  <c r="AA855" i="2"/>
  <c r="S855" i="2"/>
  <c r="R855" i="2"/>
  <c r="Q855" i="2"/>
  <c r="Y855" i="2" s="1" a="1"/>
  <c r="Y855" i="2" s="1"/>
  <c r="P855" i="2"/>
  <c r="Z855" i="2" s="1"/>
  <c r="N855" i="2"/>
  <c r="M855" i="2"/>
  <c r="L855" i="2"/>
  <c r="K855" i="2"/>
  <c r="X855" i="2" s="1"/>
  <c r="J855" i="2"/>
  <c r="I855" i="2"/>
  <c r="H855" i="2"/>
  <c r="G855" i="2"/>
  <c r="F855" i="2"/>
  <c r="E855" i="2"/>
  <c r="D855" i="2"/>
  <c r="C855" i="2"/>
  <c r="B855" i="2"/>
  <c r="A855" i="2"/>
  <c r="T855" i="2" s="1"/>
  <c r="AA854" i="2"/>
  <c r="S854" i="2"/>
  <c r="R854" i="2"/>
  <c r="Q854" i="2"/>
  <c r="Y854" i="2" s="1" a="1"/>
  <c r="Y854" i="2" s="1"/>
  <c r="P854" i="2"/>
  <c r="Z854" i="2" s="1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A854" i="2"/>
  <c r="T854" i="2" s="1"/>
  <c r="AA853" i="2"/>
  <c r="S853" i="2"/>
  <c r="R853" i="2"/>
  <c r="Q853" i="2"/>
  <c r="Y853" i="2" s="1" a="1"/>
  <c r="Y853" i="2" s="1"/>
  <c r="P853" i="2"/>
  <c r="Z853" i="2" s="1"/>
  <c r="N853" i="2"/>
  <c r="M853" i="2"/>
  <c r="L853" i="2"/>
  <c r="K853" i="2"/>
  <c r="X853" i="2" s="1"/>
  <c r="J853" i="2"/>
  <c r="I853" i="2"/>
  <c r="H853" i="2"/>
  <c r="G853" i="2"/>
  <c r="F853" i="2"/>
  <c r="E853" i="2"/>
  <c r="D853" i="2"/>
  <c r="C853" i="2"/>
  <c r="B853" i="2"/>
  <c r="A853" i="2"/>
  <c r="T853" i="2" s="1"/>
  <c r="AA852" i="2"/>
  <c r="S852" i="2"/>
  <c r="R852" i="2"/>
  <c r="Q852" i="2"/>
  <c r="Y852" i="2" s="1" a="1"/>
  <c r="Y852" i="2" s="1"/>
  <c r="P852" i="2"/>
  <c r="Z852" i="2" s="1"/>
  <c r="N852" i="2"/>
  <c r="M852" i="2"/>
  <c r="L852" i="2"/>
  <c r="K852" i="2"/>
  <c r="X852" i="2" s="1"/>
  <c r="J852" i="2"/>
  <c r="I852" i="2"/>
  <c r="H852" i="2"/>
  <c r="G852" i="2"/>
  <c r="F852" i="2"/>
  <c r="E852" i="2"/>
  <c r="D852" i="2"/>
  <c r="C852" i="2"/>
  <c r="B852" i="2"/>
  <c r="A852" i="2"/>
  <c r="T852" i="2" s="1"/>
  <c r="AA851" i="2"/>
  <c r="S851" i="2"/>
  <c r="R851" i="2"/>
  <c r="Q851" i="2"/>
  <c r="Y851" i="2" s="1" a="1"/>
  <c r="Y851" i="2" s="1"/>
  <c r="P851" i="2"/>
  <c r="Z851" i="2" s="1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A851" i="2"/>
  <c r="T851" i="2" s="1"/>
  <c r="AA850" i="2"/>
  <c r="S850" i="2"/>
  <c r="R850" i="2"/>
  <c r="Q850" i="2"/>
  <c r="Y850" i="2" s="1" a="1"/>
  <c r="Y850" i="2" s="1"/>
  <c r="P850" i="2"/>
  <c r="Z850" i="2" s="1"/>
  <c r="N850" i="2"/>
  <c r="M850" i="2"/>
  <c r="L850" i="2"/>
  <c r="K850" i="2"/>
  <c r="X850" i="2" s="1"/>
  <c r="J850" i="2"/>
  <c r="I850" i="2"/>
  <c r="H850" i="2"/>
  <c r="G850" i="2"/>
  <c r="F850" i="2"/>
  <c r="E850" i="2"/>
  <c r="D850" i="2"/>
  <c r="C850" i="2"/>
  <c r="B850" i="2"/>
  <c r="A850" i="2"/>
  <c r="T850" i="2" s="1"/>
  <c r="AA849" i="2"/>
  <c r="S849" i="2"/>
  <c r="R849" i="2"/>
  <c r="Q849" i="2"/>
  <c r="Y849" i="2" s="1" a="1"/>
  <c r="Y849" i="2" s="1"/>
  <c r="P849" i="2"/>
  <c r="Z849" i="2" s="1"/>
  <c r="N849" i="2"/>
  <c r="M849" i="2"/>
  <c r="L849" i="2"/>
  <c r="K849" i="2"/>
  <c r="X849" i="2" s="1"/>
  <c r="J849" i="2"/>
  <c r="I849" i="2"/>
  <c r="H849" i="2"/>
  <c r="G849" i="2"/>
  <c r="F849" i="2"/>
  <c r="E849" i="2"/>
  <c r="D849" i="2"/>
  <c r="C849" i="2"/>
  <c r="B849" i="2"/>
  <c r="A849" i="2"/>
  <c r="T849" i="2" s="1"/>
  <c r="AA848" i="2"/>
  <c r="S848" i="2"/>
  <c r="R848" i="2"/>
  <c r="Q848" i="2"/>
  <c r="Y848" i="2" s="1" a="1"/>
  <c r="Y848" i="2" s="1"/>
  <c r="P848" i="2"/>
  <c r="Z848" i="2" s="1"/>
  <c r="N848" i="2"/>
  <c r="M848" i="2"/>
  <c r="L848" i="2"/>
  <c r="K848" i="2"/>
  <c r="X848" i="2" s="1"/>
  <c r="J848" i="2"/>
  <c r="I848" i="2"/>
  <c r="H848" i="2"/>
  <c r="G848" i="2"/>
  <c r="F848" i="2"/>
  <c r="E848" i="2"/>
  <c r="D848" i="2"/>
  <c r="C848" i="2"/>
  <c r="B848" i="2"/>
  <c r="A848" i="2"/>
  <c r="T848" i="2" s="1"/>
  <c r="AA847" i="2"/>
  <c r="S847" i="2"/>
  <c r="R847" i="2"/>
  <c r="Q847" i="2"/>
  <c r="Y847" i="2" s="1" a="1"/>
  <c r="Y847" i="2" s="1"/>
  <c r="P847" i="2"/>
  <c r="Z847" i="2" s="1"/>
  <c r="N847" i="2"/>
  <c r="M847" i="2"/>
  <c r="L847" i="2"/>
  <c r="K847" i="2"/>
  <c r="X847" i="2" s="1"/>
  <c r="J847" i="2"/>
  <c r="I847" i="2"/>
  <c r="H847" i="2"/>
  <c r="G847" i="2"/>
  <c r="F847" i="2"/>
  <c r="E847" i="2"/>
  <c r="D847" i="2"/>
  <c r="C847" i="2"/>
  <c r="B847" i="2"/>
  <c r="A847" i="2"/>
  <c r="T847" i="2" s="1"/>
  <c r="AA846" i="2"/>
  <c r="S846" i="2"/>
  <c r="R846" i="2"/>
  <c r="Q846" i="2"/>
  <c r="Y846" i="2" s="1" a="1"/>
  <c r="Y846" i="2" s="1"/>
  <c r="P846" i="2"/>
  <c r="Z846" i="2" s="1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A846" i="2"/>
  <c r="T846" i="2" s="1"/>
  <c r="AA845" i="2"/>
  <c r="S845" i="2"/>
  <c r="R845" i="2"/>
  <c r="Q845" i="2"/>
  <c r="Y845" i="2" s="1" a="1"/>
  <c r="Y845" i="2" s="1"/>
  <c r="P845" i="2"/>
  <c r="Z845" i="2" s="1"/>
  <c r="N845" i="2"/>
  <c r="M845" i="2"/>
  <c r="L845" i="2"/>
  <c r="K845" i="2"/>
  <c r="X845" i="2" s="1"/>
  <c r="J845" i="2"/>
  <c r="I845" i="2"/>
  <c r="H845" i="2"/>
  <c r="G845" i="2"/>
  <c r="F845" i="2"/>
  <c r="E845" i="2"/>
  <c r="D845" i="2"/>
  <c r="C845" i="2"/>
  <c r="B845" i="2"/>
  <c r="A845" i="2"/>
  <c r="T845" i="2" s="1"/>
  <c r="AA844" i="2"/>
  <c r="S844" i="2"/>
  <c r="R844" i="2"/>
  <c r="Q844" i="2"/>
  <c r="Y844" i="2" s="1" a="1"/>
  <c r="Y844" i="2" s="1"/>
  <c r="P844" i="2"/>
  <c r="Z844" i="2" s="1"/>
  <c r="N844" i="2"/>
  <c r="M844" i="2"/>
  <c r="L844" i="2"/>
  <c r="K844" i="2"/>
  <c r="X844" i="2" s="1"/>
  <c r="J844" i="2"/>
  <c r="I844" i="2"/>
  <c r="H844" i="2"/>
  <c r="G844" i="2"/>
  <c r="F844" i="2"/>
  <c r="E844" i="2"/>
  <c r="D844" i="2"/>
  <c r="C844" i="2"/>
  <c r="B844" i="2"/>
  <c r="A844" i="2"/>
  <c r="T844" i="2" s="1"/>
  <c r="AA843" i="2"/>
  <c r="S843" i="2"/>
  <c r="R843" i="2"/>
  <c r="Q843" i="2"/>
  <c r="Y843" i="2" s="1" a="1"/>
  <c r="Y843" i="2" s="1"/>
  <c r="P843" i="2"/>
  <c r="Z843" i="2" s="1"/>
  <c r="N843" i="2"/>
  <c r="M843" i="2"/>
  <c r="L843" i="2"/>
  <c r="K843" i="2"/>
  <c r="X843" i="2" s="1"/>
  <c r="J843" i="2"/>
  <c r="I843" i="2"/>
  <c r="H843" i="2"/>
  <c r="G843" i="2"/>
  <c r="F843" i="2"/>
  <c r="E843" i="2"/>
  <c r="D843" i="2"/>
  <c r="C843" i="2"/>
  <c r="B843" i="2"/>
  <c r="A843" i="2"/>
  <c r="T843" i="2" s="1"/>
  <c r="AA842" i="2"/>
  <c r="S842" i="2"/>
  <c r="R842" i="2"/>
  <c r="Q842" i="2"/>
  <c r="Y842" i="2" s="1" a="1"/>
  <c r="Y842" i="2" s="1"/>
  <c r="P842" i="2"/>
  <c r="Z842" i="2" s="1"/>
  <c r="N842" i="2"/>
  <c r="M842" i="2"/>
  <c r="L842" i="2"/>
  <c r="K842" i="2"/>
  <c r="X842" i="2" s="1"/>
  <c r="J842" i="2"/>
  <c r="I842" i="2"/>
  <c r="H842" i="2"/>
  <c r="G842" i="2"/>
  <c r="F842" i="2"/>
  <c r="E842" i="2"/>
  <c r="D842" i="2"/>
  <c r="C842" i="2"/>
  <c r="B842" i="2"/>
  <c r="A842" i="2"/>
  <c r="T842" i="2" s="1"/>
  <c r="AA841" i="2"/>
  <c r="S841" i="2"/>
  <c r="R841" i="2"/>
  <c r="Q841" i="2"/>
  <c r="Y841" i="2" s="1" a="1"/>
  <c r="Y841" i="2" s="1"/>
  <c r="P841" i="2"/>
  <c r="Z841" i="2" s="1"/>
  <c r="N841" i="2"/>
  <c r="M841" i="2"/>
  <c r="L841" i="2"/>
  <c r="K841" i="2"/>
  <c r="X841" i="2" s="1"/>
  <c r="J841" i="2"/>
  <c r="I841" i="2"/>
  <c r="H841" i="2"/>
  <c r="G841" i="2"/>
  <c r="F841" i="2"/>
  <c r="E841" i="2"/>
  <c r="D841" i="2"/>
  <c r="C841" i="2"/>
  <c r="B841" i="2"/>
  <c r="A841" i="2"/>
  <c r="T841" i="2" s="1"/>
  <c r="AA840" i="2"/>
  <c r="S840" i="2"/>
  <c r="R840" i="2"/>
  <c r="Q840" i="2"/>
  <c r="Y840" i="2" s="1" a="1"/>
  <c r="Y840" i="2" s="1"/>
  <c r="P840" i="2"/>
  <c r="Z840" i="2" s="1"/>
  <c r="N840" i="2"/>
  <c r="M840" i="2"/>
  <c r="L840" i="2"/>
  <c r="K840" i="2"/>
  <c r="X840" i="2" s="1"/>
  <c r="J840" i="2"/>
  <c r="I840" i="2"/>
  <c r="H840" i="2"/>
  <c r="G840" i="2"/>
  <c r="F840" i="2"/>
  <c r="E840" i="2"/>
  <c r="D840" i="2"/>
  <c r="C840" i="2"/>
  <c r="B840" i="2"/>
  <c r="A840" i="2"/>
  <c r="T840" i="2" s="1"/>
  <c r="AA839" i="2"/>
  <c r="S839" i="2"/>
  <c r="R839" i="2"/>
  <c r="Q839" i="2"/>
  <c r="Y839" i="2" s="1" a="1"/>
  <c r="Y839" i="2" s="1"/>
  <c r="P839" i="2"/>
  <c r="Z839" i="2" s="1"/>
  <c r="N839" i="2"/>
  <c r="M839" i="2"/>
  <c r="L839" i="2"/>
  <c r="K839" i="2"/>
  <c r="X839" i="2" s="1"/>
  <c r="J839" i="2"/>
  <c r="I839" i="2"/>
  <c r="H839" i="2"/>
  <c r="G839" i="2"/>
  <c r="F839" i="2"/>
  <c r="E839" i="2"/>
  <c r="D839" i="2"/>
  <c r="C839" i="2"/>
  <c r="B839" i="2"/>
  <c r="A839" i="2"/>
  <c r="T839" i="2" s="1"/>
  <c r="AA838" i="2"/>
  <c r="S838" i="2"/>
  <c r="R838" i="2"/>
  <c r="Q838" i="2"/>
  <c r="Y838" i="2" s="1" a="1"/>
  <c r="Y838" i="2" s="1"/>
  <c r="P838" i="2"/>
  <c r="Z838" i="2" s="1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A838" i="2"/>
  <c r="T838" i="2" s="1"/>
  <c r="AA837" i="2"/>
  <c r="S837" i="2"/>
  <c r="R837" i="2"/>
  <c r="Q837" i="2"/>
  <c r="Y837" i="2" s="1" a="1"/>
  <c r="Y837" i="2" s="1"/>
  <c r="P837" i="2"/>
  <c r="Z837" i="2" s="1"/>
  <c r="N837" i="2"/>
  <c r="M837" i="2"/>
  <c r="L837" i="2"/>
  <c r="K837" i="2"/>
  <c r="X837" i="2" s="1"/>
  <c r="J837" i="2"/>
  <c r="I837" i="2"/>
  <c r="H837" i="2"/>
  <c r="G837" i="2"/>
  <c r="F837" i="2"/>
  <c r="E837" i="2"/>
  <c r="D837" i="2"/>
  <c r="C837" i="2"/>
  <c r="B837" i="2"/>
  <c r="A837" i="2"/>
  <c r="T837" i="2" s="1"/>
  <c r="AA836" i="2"/>
  <c r="S836" i="2"/>
  <c r="R836" i="2"/>
  <c r="Q836" i="2"/>
  <c r="Y836" i="2" s="1" a="1"/>
  <c r="Y836" i="2" s="1"/>
  <c r="P836" i="2"/>
  <c r="Z836" i="2" s="1"/>
  <c r="N836" i="2"/>
  <c r="M836" i="2"/>
  <c r="L836" i="2"/>
  <c r="K836" i="2"/>
  <c r="X836" i="2" s="1"/>
  <c r="J836" i="2"/>
  <c r="I836" i="2"/>
  <c r="H836" i="2"/>
  <c r="G836" i="2"/>
  <c r="F836" i="2"/>
  <c r="E836" i="2"/>
  <c r="D836" i="2"/>
  <c r="C836" i="2"/>
  <c r="B836" i="2"/>
  <c r="A836" i="2"/>
  <c r="T836" i="2" s="1"/>
  <c r="AA835" i="2"/>
  <c r="S835" i="2"/>
  <c r="R835" i="2"/>
  <c r="Q835" i="2"/>
  <c r="Y835" i="2" s="1" a="1"/>
  <c r="Y835" i="2" s="1"/>
  <c r="P835" i="2"/>
  <c r="Z835" i="2" s="1"/>
  <c r="N835" i="2"/>
  <c r="M835" i="2"/>
  <c r="L835" i="2"/>
  <c r="K835" i="2"/>
  <c r="X835" i="2" s="1"/>
  <c r="J835" i="2"/>
  <c r="I835" i="2"/>
  <c r="H835" i="2"/>
  <c r="G835" i="2"/>
  <c r="F835" i="2"/>
  <c r="E835" i="2"/>
  <c r="D835" i="2"/>
  <c r="C835" i="2"/>
  <c r="B835" i="2"/>
  <c r="A835" i="2"/>
  <c r="T835" i="2" s="1"/>
  <c r="AA834" i="2"/>
  <c r="S834" i="2"/>
  <c r="R834" i="2"/>
  <c r="Q834" i="2"/>
  <c r="Y834" i="2" s="1" a="1"/>
  <c r="Y834" i="2" s="1"/>
  <c r="P834" i="2"/>
  <c r="Z834" i="2" s="1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A834" i="2"/>
  <c r="T834" i="2" s="1"/>
  <c r="AA833" i="2"/>
  <c r="S833" i="2"/>
  <c r="R833" i="2"/>
  <c r="Q833" i="2"/>
  <c r="Y833" i="2" s="1" a="1"/>
  <c r="Y833" i="2" s="1"/>
  <c r="P833" i="2"/>
  <c r="Z833" i="2" s="1"/>
  <c r="N833" i="2"/>
  <c r="M833" i="2"/>
  <c r="L833" i="2"/>
  <c r="K833" i="2"/>
  <c r="X833" i="2" s="1"/>
  <c r="J833" i="2"/>
  <c r="I833" i="2"/>
  <c r="H833" i="2"/>
  <c r="G833" i="2"/>
  <c r="F833" i="2"/>
  <c r="E833" i="2"/>
  <c r="D833" i="2"/>
  <c r="C833" i="2"/>
  <c r="B833" i="2"/>
  <c r="A833" i="2"/>
  <c r="T833" i="2" s="1"/>
  <c r="AA832" i="2"/>
  <c r="S832" i="2"/>
  <c r="R832" i="2"/>
  <c r="Q832" i="2"/>
  <c r="Y832" i="2" s="1" a="1"/>
  <c r="Y832" i="2" s="1"/>
  <c r="P832" i="2"/>
  <c r="Z832" i="2" s="1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A832" i="2"/>
  <c r="T832" i="2" s="1"/>
  <c r="AA831" i="2"/>
  <c r="S831" i="2"/>
  <c r="R831" i="2"/>
  <c r="Q831" i="2"/>
  <c r="Y831" i="2" s="1" a="1"/>
  <c r="Y831" i="2" s="1"/>
  <c r="P831" i="2"/>
  <c r="Z831" i="2" s="1"/>
  <c r="N831" i="2"/>
  <c r="M831" i="2"/>
  <c r="L831" i="2"/>
  <c r="K831" i="2"/>
  <c r="X831" i="2" s="1"/>
  <c r="J831" i="2"/>
  <c r="I831" i="2"/>
  <c r="H831" i="2"/>
  <c r="G831" i="2"/>
  <c r="F831" i="2"/>
  <c r="E831" i="2"/>
  <c r="D831" i="2"/>
  <c r="C831" i="2"/>
  <c r="B831" i="2"/>
  <c r="A831" i="2"/>
  <c r="T831" i="2" s="1"/>
  <c r="AA830" i="2"/>
  <c r="S830" i="2"/>
  <c r="R830" i="2"/>
  <c r="Q830" i="2"/>
  <c r="Y830" i="2" s="1" a="1"/>
  <c r="Y830" i="2" s="1"/>
  <c r="P830" i="2"/>
  <c r="Z830" i="2" s="1"/>
  <c r="N830" i="2"/>
  <c r="M830" i="2"/>
  <c r="L830" i="2"/>
  <c r="K830" i="2"/>
  <c r="X830" i="2" s="1"/>
  <c r="J830" i="2"/>
  <c r="I830" i="2"/>
  <c r="H830" i="2"/>
  <c r="G830" i="2"/>
  <c r="F830" i="2"/>
  <c r="E830" i="2"/>
  <c r="D830" i="2"/>
  <c r="C830" i="2"/>
  <c r="B830" i="2"/>
  <c r="A830" i="2"/>
  <c r="T830" i="2" s="1"/>
  <c r="AA829" i="2"/>
  <c r="S829" i="2"/>
  <c r="R829" i="2"/>
  <c r="Q829" i="2"/>
  <c r="Y829" i="2" s="1" a="1"/>
  <c r="Y829" i="2" s="1"/>
  <c r="P829" i="2"/>
  <c r="Z829" i="2" s="1"/>
  <c r="N829" i="2"/>
  <c r="M829" i="2"/>
  <c r="L829" i="2"/>
  <c r="K829" i="2"/>
  <c r="X829" i="2" s="1"/>
  <c r="J829" i="2"/>
  <c r="I829" i="2"/>
  <c r="H829" i="2"/>
  <c r="G829" i="2"/>
  <c r="F829" i="2"/>
  <c r="E829" i="2"/>
  <c r="D829" i="2"/>
  <c r="C829" i="2"/>
  <c r="B829" i="2"/>
  <c r="A829" i="2"/>
  <c r="T829" i="2" s="1"/>
  <c r="AA828" i="2"/>
  <c r="S828" i="2"/>
  <c r="R828" i="2"/>
  <c r="Q828" i="2"/>
  <c r="Y828" i="2" s="1" a="1"/>
  <c r="Y828" i="2" s="1"/>
  <c r="P828" i="2"/>
  <c r="Z828" i="2" s="1"/>
  <c r="N828" i="2"/>
  <c r="M828" i="2"/>
  <c r="L828" i="2"/>
  <c r="K828" i="2"/>
  <c r="X828" i="2" s="1"/>
  <c r="J828" i="2"/>
  <c r="I828" i="2"/>
  <c r="H828" i="2"/>
  <c r="G828" i="2"/>
  <c r="F828" i="2"/>
  <c r="E828" i="2"/>
  <c r="D828" i="2"/>
  <c r="C828" i="2"/>
  <c r="B828" i="2"/>
  <c r="A828" i="2"/>
  <c r="T828" i="2" s="1"/>
  <c r="AA827" i="2"/>
  <c r="S827" i="2"/>
  <c r="R827" i="2"/>
  <c r="Q827" i="2"/>
  <c r="Y827" i="2" s="1" a="1"/>
  <c r="Y827" i="2" s="1"/>
  <c r="P827" i="2"/>
  <c r="Z827" i="2" s="1"/>
  <c r="N827" i="2"/>
  <c r="M827" i="2"/>
  <c r="L827" i="2"/>
  <c r="K827" i="2"/>
  <c r="X827" i="2" s="1"/>
  <c r="J827" i="2"/>
  <c r="I827" i="2"/>
  <c r="H827" i="2"/>
  <c r="G827" i="2"/>
  <c r="F827" i="2"/>
  <c r="E827" i="2"/>
  <c r="D827" i="2"/>
  <c r="C827" i="2"/>
  <c r="B827" i="2"/>
  <c r="A827" i="2"/>
  <c r="T827" i="2" s="1"/>
  <c r="AA826" i="2"/>
  <c r="S826" i="2"/>
  <c r="R826" i="2"/>
  <c r="Q826" i="2"/>
  <c r="Y826" i="2" s="1" a="1"/>
  <c r="Y826" i="2" s="1"/>
  <c r="P826" i="2"/>
  <c r="Z826" i="2" s="1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A826" i="2"/>
  <c r="T826" i="2" s="1"/>
  <c r="AA825" i="2"/>
  <c r="S825" i="2"/>
  <c r="R825" i="2"/>
  <c r="Q825" i="2"/>
  <c r="Y825" i="2" s="1" a="1"/>
  <c r="Y825" i="2" s="1"/>
  <c r="P825" i="2"/>
  <c r="Z825" i="2" s="1"/>
  <c r="N825" i="2"/>
  <c r="M825" i="2"/>
  <c r="L825" i="2"/>
  <c r="K825" i="2"/>
  <c r="X825" i="2" s="1"/>
  <c r="J825" i="2"/>
  <c r="I825" i="2"/>
  <c r="H825" i="2"/>
  <c r="G825" i="2"/>
  <c r="F825" i="2"/>
  <c r="E825" i="2"/>
  <c r="D825" i="2"/>
  <c r="C825" i="2"/>
  <c r="B825" i="2"/>
  <c r="A825" i="2"/>
  <c r="T825" i="2" s="1"/>
  <c r="AA824" i="2"/>
  <c r="S824" i="2"/>
  <c r="R824" i="2"/>
  <c r="Q824" i="2"/>
  <c r="Y824" i="2" s="1" a="1"/>
  <c r="Y824" i="2" s="1"/>
  <c r="P824" i="2"/>
  <c r="Z824" i="2" s="1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A824" i="2"/>
  <c r="T824" i="2" s="1"/>
  <c r="AA823" i="2"/>
  <c r="S823" i="2"/>
  <c r="R823" i="2"/>
  <c r="Q823" i="2"/>
  <c r="Y823" i="2" s="1" a="1"/>
  <c r="Y823" i="2" s="1"/>
  <c r="P823" i="2"/>
  <c r="Z823" i="2" s="1"/>
  <c r="N823" i="2"/>
  <c r="M823" i="2"/>
  <c r="L823" i="2"/>
  <c r="K823" i="2"/>
  <c r="X823" i="2" s="1"/>
  <c r="J823" i="2"/>
  <c r="I823" i="2"/>
  <c r="H823" i="2"/>
  <c r="G823" i="2"/>
  <c r="F823" i="2"/>
  <c r="E823" i="2"/>
  <c r="D823" i="2"/>
  <c r="C823" i="2"/>
  <c r="B823" i="2"/>
  <c r="A823" i="2"/>
  <c r="T823" i="2" s="1"/>
  <c r="AA822" i="2"/>
  <c r="S822" i="2"/>
  <c r="R822" i="2"/>
  <c r="Q822" i="2"/>
  <c r="Y822" i="2" s="1" a="1"/>
  <c r="Y822" i="2" s="1"/>
  <c r="P822" i="2"/>
  <c r="Z822" i="2" s="1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A822" i="2"/>
  <c r="T822" i="2" s="1"/>
  <c r="AA821" i="2"/>
  <c r="S821" i="2"/>
  <c r="R821" i="2"/>
  <c r="Q821" i="2"/>
  <c r="Y821" i="2" s="1" a="1"/>
  <c r="Y821" i="2" s="1"/>
  <c r="P821" i="2"/>
  <c r="Z821" i="2" s="1"/>
  <c r="N821" i="2"/>
  <c r="M821" i="2"/>
  <c r="L821" i="2"/>
  <c r="K821" i="2"/>
  <c r="X821" i="2" s="1"/>
  <c r="J821" i="2"/>
  <c r="I821" i="2"/>
  <c r="H821" i="2"/>
  <c r="G821" i="2"/>
  <c r="F821" i="2"/>
  <c r="E821" i="2"/>
  <c r="D821" i="2"/>
  <c r="C821" i="2"/>
  <c r="B821" i="2"/>
  <c r="A821" i="2"/>
  <c r="T821" i="2" s="1"/>
  <c r="AA820" i="2"/>
  <c r="S820" i="2"/>
  <c r="R820" i="2"/>
  <c r="Q820" i="2"/>
  <c r="Y820" i="2" s="1" a="1"/>
  <c r="Y820" i="2" s="1"/>
  <c r="P820" i="2"/>
  <c r="Z820" i="2" s="1"/>
  <c r="N820" i="2"/>
  <c r="M820" i="2"/>
  <c r="L820" i="2"/>
  <c r="K820" i="2"/>
  <c r="X820" i="2" s="1"/>
  <c r="J820" i="2"/>
  <c r="I820" i="2"/>
  <c r="H820" i="2"/>
  <c r="G820" i="2"/>
  <c r="F820" i="2"/>
  <c r="E820" i="2"/>
  <c r="D820" i="2"/>
  <c r="C820" i="2"/>
  <c r="B820" i="2"/>
  <c r="A820" i="2"/>
  <c r="T820" i="2" s="1"/>
  <c r="AA819" i="2"/>
  <c r="S819" i="2"/>
  <c r="R819" i="2"/>
  <c r="Q819" i="2"/>
  <c r="Y819" i="2" s="1" a="1"/>
  <c r="Y819" i="2" s="1"/>
  <c r="P819" i="2"/>
  <c r="Z819" i="2" s="1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A819" i="2"/>
  <c r="T819" i="2" s="1"/>
  <c r="AA818" i="2"/>
  <c r="S818" i="2"/>
  <c r="R818" i="2"/>
  <c r="Q818" i="2"/>
  <c r="Y818" i="2" s="1" a="1"/>
  <c r="Y818" i="2" s="1"/>
  <c r="P818" i="2"/>
  <c r="Z818" i="2" s="1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A818" i="2"/>
  <c r="T818" i="2" s="1"/>
  <c r="AA817" i="2"/>
  <c r="S817" i="2"/>
  <c r="R817" i="2"/>
  <c r="Q817" i="2"/>
  <c r="Y817" i="2" s="1" a="1"/>
  <c r="Y817" i="2" s="1"/>
  <c r="P817" i="2"/>
  <c r="Z817" i="2" s="1"/>
  <c r="N817" i="2"/>
  <c r="M817" i="2"/>
  <c r="L817" i="2"/>
  <c r="K817" i="2"/>
  <c r="X817" i="2" s="1"/>
  <c r="J817" i="2"/>
  <c r="I817" i="2"/>
  <c r="H817" i="2"/>
  <c r="G817" i="2"/>
  <c r="F817" i="2"/>
  <c r="E817" i="2"/>
  <c r="D817" i="2"/>
  <c r="C817" i="2"/>
  <c r="B817" i="2"/>
  <c r="A817" i="2"/>
  <c r="T817" i="2" s="1"/>
  <c r="AA816" i="2"/>
  <c r="S816" i="2"/>
  <c r="R816" i="2"/>
  <c r="Q816" i="2"/>
  <c r="Y816" i="2" s="1" a="1"/>
  <c r="Y816" i="2" s="1"/>
  <c r="P816" i="2"/>
  <c r="Z816" i="2" s="1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816" i="2"/>
  <c r="T816" i="2" s="1"/>
  <c r="AA815" i="2"/>
  <c r="S815" i="2"/>
  <c r="R815" i="2"/>
  <c r="Q815" i="2"/>
  <c r="Y815" i="2" s="1" a="1"/>
  <c r="Y815" i="2" s="1"/>
  <c r="P815" i="2"/>
  <c r="Z815" i="2" s="1"/>
  <c r="N815" i="2"/>
  <c r="M815" i="2"/>
  <c r="L815" i="2"/>
  <c r="K815" i="2"/>
  <c r="X815" i="2" s="1"/>
  <c r="J815" i="2"/>
  <c r="I815" i="2"/>
  <c r="H815" i="2"/>
  <c r="G815" i="2"/>
  <c r="F815" i="2"/>
  <c r="E815" i="2"/>
  <c r="D815" i="2"/>
  <c r="C815" i="2"/>
  <c r="B815" i="2"/>
  <c r="A815" i="2"/>
  <c r="T815" i="2" s="1"/>
  <c r="AA814" i="2"/>
  <c r="S814" i="2"/>
  <c r="R814" i="2"/>
  <c r="Q814" i="2"/>
  <c r="Y814" i="2" s="1" a="1"/>
  <c r="Y814" i="2" s="1"/>
  <c r="P814" i="2"/>
  <c r="Z814" i="2" s="1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814" i="2"/>
  <c r="T814" i="2" s="1"/>
  <c r="AA813" i="2"/>
  <c r="S813" i="2"/>
  <c r="R813" i="2"/>
  <c r="Q813" i="2"/>
  <c r="Y813" i="2" s="1" a="1"/>
  <c r="Y813" i="2" s="1"/>
  <c r="P813" i="2"/>
  <c r="Z813" i="2" s="1"/>
  <c r="N813" i="2"/>
  <c r="M813" i="2"/>
  <c r="L813" i="2"/>
  <c r="K813" i="2"/>
  <c r="X813" i="2" s="1"/>
  <c r="J813" i="2"/>
  <c r="I813" i="2"/>
  <c r="H813" i="2"/>
  <c r="G813" i="2"/>
  <c r="F813" i="2"/>
  <c r="E813" i="2"/>
  <c r="D813" i="2"/>
  <c r="C813" i="2"/>
  <c r="B813" i="2"/>
  <c r="A813" i="2"/>
  <c r="T813" i="2" s="1"/>
  <c r="AA812" i="2"/>
  <c r="S812" i="2"/>
  <c r="R812" i="2"/>
  <c r="Q812" i="2"/>
  <c r="Y812" i="2" s="1" a="1"/>
  <c r="Y812" i="2" s="1"/>
  <c r="P812" i="2"/>
  <c r="Z812" i="2" s="1"/>
  <c r="N812" i="2"/>
  <c r="M812" i="2"/>
  <c r="L812" i="2"/>
  <c r="K812" i="2"/>
  <c r="X812" i="2" s="1"/>
  <c r="J812" i="2"/>
  <c r="I812" i="2"/>
  <c r="H812" i="2"/>
  <c r="G812" i="2"/>
  <c r="F812" i="2"/>
  <c r="E812" i="2"/>
  <c r="D812" i="2"/>
  <c r="C812" i="2"/>
  <c r="B812" i="2"/>
  <c r="A812" i="2"/>
  <c r="T812" i="2" s="1"/>
  <c r="AA811" i="2"/>
  <c r="S811" i="2"/>
  <c r="R811" i="2"/>
  <c r="Q811" i="2"/>
  <c r="Y811" i="2" s="1" a="1"/>
  <c r="Y811" i="2" s="1"/>
  <c r="P811" i="2"/>
  <c r="Z811" i="2" s="1"/>
  <c r="N811" i="2"/>
  <c r="M811" i="2"/>
  <c r="L811" i="2"/>
  <c r="K811" i="2"/>
  <c r="X811" i="2" s="1"/>
  <c r="J811" i="2"/>
  <c r="I811" i="2"/>
  <c r="H811" i="2"/>
  <c r="G811" i="2"/>
  <c r="F811" i="2"/>
  <c r="E811" i="2"/>
  <c r="D811" i="2"/>
  <c r="C811" i="2"/>
  <c r="B811" i="2"/>
  <c r="A811" i="2"/>
  <c r="T811" i="2" s="1"/>
  <c r="AA810" i="2"/>
  <c r="S810" i="2"/>
  <c r="R810" i="2"/>
  <c r="Q810" i="2"/>
  <c r="Y810" i="2" s="1" a="1"/>
  <c r="Y810" i="2" s="1"/>
  <c r="P810" i="2"/>
  <c r="Z810" i="2" s="1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810" i="2"/>
  <c r="T810" i="2" s="1"/>
  <c r="AA809" i="2"/>
  <c r="S809" i="2"/>
  <c r="R809" i="2"/>
  <c r="Q809" i="2"/>
  <c r="Y809" i="2" s="1" a="1"/>
  <c r="Y809" i="2" s="1"/>
  <c r="P809" i="2"/>
  <c r="Z809" i="2" s="1"/>
  <c r="N809" i="2"/>
  <c r="M809" i="2"/>
  <c r="L809" i="2"/>
  <c r="K809" i="2"/>
  <c r="X809" i="2" s="1"/>
  <c r="J809" i="2"/>
  <c r="I809" i="2"/>
  <c r="H809" i="2"/>
  <c r="G809" i="2"/>
  <c r="F809" i="2"/>
  <c r="E809" i="2"/>
  <c r="D809" i="2"/>
  <c r="C809" i="2"/>
  <c r="B809" i="2"/>
  <c r="A809" i="2"/>
  <c r="T809" i="2" s="1"/>
  <c r="AA808" i="2"/>
  <c r="S808" i="2"/>
  <c r="R808" i="2"/>
  <c r="Q808" i="2"/>
  <c r="Y808" i="2" s="1" a="1"/>
  <c r="Y808" i="2" s="1"/>
  <c r="P808" i="2"/>
  <c r="Z808" i="2" s="1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A808" i="2"/>
  <c r="T808" i="2" s="1"/>
  <c r="AA807" i="2"/>
  <c r="S807" i="2"/>
  <c r="R807" i="2"/>
  <c r="Q807" i="2"/>
  <c r="Y807" i="2" s="1" a="1"/>
  <c r="Y807" i="2" s="1"/>
  <c r="P807" i="2"/>
  <c r="Z807" i="2" s="1"/>
  <c r="N807" i="2"/>
  <c r="M807" i="2"/>
  <c r="L807" i="2"/>
  <c r="K807" i="2"/>
  <c r="X807" i="2" s="1"/>
  <c r="J807" i="2"/>
  <c r="I807" i="2"/>
  <c r="H807" i="2"/>
  <c r="G807" i="2"/>
  <c r="F807" i="2"/>
  <c r="E807" i="2"/>
  <c r="D807" i="2"/>
  <c r="C807" i="2"/>
  <c r="B807" i="2"/>
  <c r="A807" i="2"/>
  <c r="T807" i="2" s="1"/>
  <c r="AA806" i="2"/>
  <c r="S806" i="2"/>
  <c r="R806" i="2"/>
  <c r="Q806" i="2"/>
  <c r="Y806" i="2" s="1" a="1"/>
  <c r="Y806" i="2" s="1"/>
  <c r="P806" i="2"/>
  <c r="Z806" i="2" s="1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806" i="2"/>
  <c r="T806" i="2" s="1"/>
  <c r="AA805" i="2"/>
  <c r="S805" i="2"/>
  <c r="R805" i="2"/>
  <c r="Q805" i="2"/>
  <c r="Y805" i="2" s="1" a="1"/>
  <c r="Y805" i="2" s="1"/>
  <c r="P805" i="2"/>
  <c r="Z805" i="2" s="1"/>
  <c r="N805" i="2"/>
  <c r="M805" i="2"/>
  <c r="L805" i="2"/>
  <c r="K805" i="2"/>
  <c r="X805" i="2" s="1"/>
  <c r="J805" i="2"/>
  <c r="I805" i="2"/>
  <c r="H805" i="2"/>
  <c r="G805" i="2"/>
  <c r="F805" i="2"/>
  <c r="E805" i="2"/>
  <c r="D805" i="2"/>
  <c r="C805" i="2"/>
  <c r="B805" i="2"/>
  <c r="A805" i="2"/>
  <c r="T805" i="2" s="1"/>
  <c r="AA804" i="2"/>
  <c r="S804" i="2"/>
  <c r="R804" i="2"/>
  <c r="Q804" i="2"/>
  <c r="Y804" i="2" s="1" a="1"/>
  <c r="Y804" i="2" s="1"/>
  <c r="P804" i="2"/>
  <c r="Z804" i="2" s="1"/>
  <c r="N804" i="2"/>
  <c r="M804" i="2"/>
  <c r="L804" i="2"/>
  <c r="K804" i="2"/>
  <c r="X804" i="2" s="1"/>
  <c r="J804" i="2"/>
  <c r="I804" i="2"/>
  <c r="H804" i="2"/>
  <c r="G804" i="2"/>
  <c r="F804" i="2"/>
  <c r="E804" i="2"/>
  <c r="D804" i="2"/>
  <c r="C804" i="2"/>
  <c r="B804" i="2"/>
  <c r="A804" i="2"/>
  <c r="T804" i="2" s="1"/>
  <c r="AA803" i="2"/>
  <c r="S803" i="2"/>
  <c r="R803" i="2"/>
  <c r="Q803" i="2"/>
  <c r="Y803" i="2" s="1" a="1"/>
  <c r="Y803" i="2" s="1"/>
  <c r="P803" i="2"/>
  <c r="Z803" i="2" s="1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803" i="2"/>
  <c r="T803" i="2" s="1"/>
  <c r="AA802" i="2"/>
  <c r="S802" i="2"/>
  <c r="R802" i="2"/>
  <c r="Q802" i="2"/>
  <c r="Y802" i="2" s="1" a="1"/>
  <c r="Y802" i="2" s="1"/>
  <c r="P802" i="2"/>
  <c r="Z802" i="2" s="1"/>
  <c r="N802" i="2"/>
  <c r="M802" i="2"/>
  <c r="L802" i="2"/>
  <c r="K802" i="2"/>
  <c r="X802" i="2" s="1"/>
  <c r="J802" i="2"/>
  <c r="I802" i="2"/>
  <c r="H802" i="2"/>
  <c r="G802" i="2"/>
  <c r="F802" i="2"/>
  <c r="E802" i="2"/>
  <c r="D802" i="2"/>
  <c r="C802" i="2"/>
  <c r="B802" i="2"/>
  <c r="A802" i="2"/>
  <c r="T802" i="2" s="1"/>
  <c r="AA801" i="2"/>
  <c r="S801" i="2"/>
  <c r="R801" i="2"/>
  <c r="Q801" i="2"/>
  <c r="Y801" i="2" s="1" a="1"/>
  <c r="Y801" i="2" s="1"/>
  <c r="P801" i="2"/>
  <c r="Z801" i="2" s="1"/>
  <c r="N801" i="2"/>
  <c r="M801" i="2"/>
  <c r="L801" i="2"/>
  <c r="K801" i="2"/>
  <c r="X801" i="2" s="1"/>
  <c r="J801" i="2"/>
  <c r="I801" i="2"/>
  <c r="H801" i="2"/>
  <c r="G801" i="2"/>
  <c r="F801" i="2"/>
  <c r="E801" i="2"/>
  <c r="D801" i="2"/>
  <c r="C801" i="2"/>
  <c r="B801" i="2"/>
  <c r="A801" i="2"/>
  <c r="T801" i="2" s="1"/>
  <c r="AA800" i="2"/>
  <c r="S800" i="2"/>
  <c r="R800" i="2"/>
  <c r="Q800" i="2"/>
  <c r="Y800" i="2" s="1" a="1"/>
  <c r="Y800" i="2" s="1"/>
  <c r="P800" i="2"/>
  <c r="Z800" i="2" s="1"/>
  <c r="N800" i="2"/>
  <c r="M800" i="2"/>
  <c r="L800" i="2"/>
  <c r="K800" i="2"/>
  <c r="X800" i="2" s="1"/>
  <c r="J800" i="2"/>
  <c r="I800" i="2"/>
  <c r="H800" i="2"/>
  <c r="G800" i="2"/>
  <c r="F800" i="2"/>
  <c r="E800" i="2"/>
  <c r="D800" i="2"/>
  <c r="C800" i="2"/>
  <c r="B800" i="2"/>
  <c r="A800" i="2"/>
  <c r="T800" i="2" s="1"/>
  <c r="AA799" i="2"/>
  <c r="S799" i="2"/>
  <c r="R799" i="2"/>
  <c r="Q799" i="2"/>
  <c r="Y799" i="2" s="1" a="1"/>
  <c r="Y799" i="2" s="1"/>
  <c r="P799" i="2"/>
  <c r="Z799" i="2" s="1"/>
  <c r="N799" i="2"/>
  <c r="M799" i="2"/>
  <c r="L799" i="2"/>
  <c r="K799" i="2"/>
  <c r="X799" i="2" s="1"/>
  <c r="J799" i="2"/>
  <c r="I799" i="2"/>
  <c r="H799" i="2"/>
  <c r="G799" i="2"/>
  <c r="F799" i="2"/>
  <c r="E799" i="2"/>
  <c r="D799" i="2"/>
  <c r="C799" i="2"/>
  <c r="B799" i="2"/>
  <c r="A799" i="2"/>
  <c r="T799" i="2" s="1"/>
  <c r="AA798" i="2"/>
  <c r="S798" i="2"/>
  <c r="R798" i="2"/>
  <c r="Q798" i="2"/>
  <c r="Y798" i="2" s="1" a="1"/>
  <c r="Y798" i="2" s="1"/>
  <c r="P798" i="2"/>
  <c r="Z798" i="2" s="1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798" i="2"/>
  <c r="T798" i="2" s="1"/>
  <c r="AA797" i="2"/>
  <c r="S797" i="2"/>
  <c r="R797" i="2"/>
  <c r="Q797" i="2"/>
  <c r="Y797" i="2" s="1" a="1"/>
  <c r="Y797" i="2" s="1"/>
  <c r="P797" i="2"/>
  <c r="Z797" i="2" s="1"/>
  <c r="N797" i="2"/>
  <c r="M797" i="2"/>
  <c r="L797" i="2"/>
  <c r="K797" i="2"/>
  <c r="X797" i="2" s="1"/>
  <c r="J797" i="2"/>
  <c r="I797" i="2"/>
  <c r="H797" i="2"/>
  <c r="G797" i="2"/>
  <c r="F797" i="2"/>
  <c r="E797" i="2"/>
  <c r="D797" i="2"/>
  <c r="C797" i="2"/>
  <c r="B797" i="2"/>
  <c r="A797" i="2"/>
  <c r="T797" i="2" s="1"/>
  <c r="AA796" i="2"/>
  <c r="S796" i="2"/>
  <c r="R796" i="2"/>
  <c r="Q796" i="2"/>
  <c r="Y796" i="2" s="1" a="1"/>
  <c r="Y796" i="2" s="1"/>
  <c r="P796" i="2"/>
  <c r="Z796" i="2" s="1"/>
  <c r="N796" i="2"/>
  <c r="M796" i="2"/>
  <c r="L796" i="2"/>
  <c r="K796" i="2"/>
  <c r="X796" i="2" s="1"/>
  <c r="J796" i="2"/>
  <c r="I796" i="2"/>
  <c r="H796" i="2"/>
  <c r="G796" i="2"/>
  <c r="F796" i="2"/>
  <c r="E796" i="2"/>
  <c r="D796" i="2"/>
  <c r="C796" i="2"/>
  <c r="B796" i="2"/>
  <c r="A796" i="2"/>
  <c r="T796" i="2" s="1"/>
  <c r="AA795" i="2"/>
  <c r="S795" i="2"/>
  <c r="R795" i="2"/>
  <c r="Q795" i="2"/>
  <c r="Y795" i="2" s="1" a="1"/>
  <c r="Y795" i="2" s="1"/>
  <c r="P795" i="2"/>
  <c r="Z795" i="2" s="1"/>
  <c r="N795" i="2"/>
  <c r="M795" i="2"/>
  <c r="L795" i="2"/>
  <c r="K795" i="2"/>
  <c r="X795" i="2" s="1"/>
  <c r="J795" i="2"/>
  <c r="I795" i="2"/>
  <c r="H795" i="2"/>
  <c r="G795" i="2"/>
  <c r="F795" i="2"/>
  <c r="E795" i="2"/>
  <c r="D795" i="2"/>
  <c r="C795" i="2"/>
  <c r="B795" i="2"/>
  <c r="A795" i="2"/>
  <c r="T795" i="2" s="1"/>
  <c r="AA794" i="2"/>
  <c r="S794" i="2"/>
  <c r="R794" i="2"/>
  <c r="Q794" i="2"/>
  <c r="Y794" i="2" s="1" a="1"/>
  <c r="Y794" i="2" s="1"/>
  <c r="P794" i="2"/>
  <c r="Z794" i="2" s="1"/>
  <c r="N794" i="2"/>
  <c r="M794" i="2"/>
  <c r="L794" i="2"/>
  <c r="K794" i="2"/>
  <c r="X794" i="2" s="1"/>
  <c r="J794" i="2"/>
  <c r="I794" i="2"/>
  <c r="H794" i="2"/>
  <c r="G794" i="2"/>
  <c r="F794" i="2"/>
  <c r="E794" i="2"/>
  <c r="D794" i="2"/>
  <c r="C794" i="2"/>
  <c r="B794" i="2"/>
  <c r="A794" i="2"/>
  <c r="T794" i="2" s="1"/>
  <c r="AA793" i="2"/>
  <c r="S793" i="2"/>
  <c r="R793" i="2"/>
  <c r="Q793" i="2"/>
  <c r="Y793" i="2" s="1" a="1"/>
  <c r="Y793" i="2" s="1"/>
  <c r="P793" i="2"/>
  <c r="Z793" i="2" s="1"/>
  <c r="N793" i="2"/>
  <c r="M793" i="2"/>
  <c r="L793" i="2"/>
  <c r="K793" i="2"/>
  <c r="X793" i="2" s="1"/>
  <c r="J793" i="2"/>
  <c r="I793" i="2"/>
  <c r="H793" i="2"/>
  <c r="G793" i="2"/>
  <c r="F793" i="2"/>
  <c r="E793" i="2"/>
  <c r="D793" i="2"/>
  <c r="C793" i="2"/>
  <c r="B793" i="2"/>
  <c r="A793" i="2"/>
  <c r="T793" i="2" s="1"/>
  <c r="AA792" i="2"/>
  <c r="S792" i="2"/>
  <c r="R792" i="2"/>
  <c r="Q792" i="2"/>
  <c r="Y792" i="2" s="1" a="1"/>
  <c r="Y792" i="2" s="1"/>
  <c r="P792" i="2"/>
  <c r="Z792" i="2" s="1"/>
  <c r="N792" i="2"/>
  <c r="M792" i="2"/>
  <c r="L792" i="2"/>
  <c r="K792" i="2"/>
  <c r="X792" i="2" s="1"/>
  <c r="J792" i="2"/>
  <c r="I792" i="2"/>
  <c r="H792" i="2"/>
  <c r="G792" i="2"/>
  <c r="F792" i="2"/>
  <c r="E792" i="2"/>
  <c r="D792" i="2"/>
  <c r="C792" i="2"/>
  <c r="B792" i="2"/>
  <c r="A792" i="2"/>
  <c r="T792" i="2" s="1"/>
  <c r="AA791" i="2"/>
  <c r="S791" i="2"/>
  <c r="R791" i="2"/>
  <c r="Q791" i="2"/>
  <c r="Y791" i="2" s="1" a="1"/>
  <c r="Y791" i="2" s="1"/>
  <c r="P791" i="2"/>
  <c r="Z791" i="2" s="1"/>
  <c r="N791" i="2"/>
  <c r="M791" i="2"/>
  <c r="L791" i="2"/>
  <c r="K791" i="2"/>
  <c r="X791" i="2" s="1"/>
  <c r="J791" i="2"/>
  <c r="I791" i="2"/>
  <c r="H791" i="2"/>
  <c r="G791" i="2"/>
  <c r="F791" i="2"/>
  <c r="E791" i="2"/>
  <c r="D791" i="2"/>
  <c r="C791" i="2"/>
  <c r="B791" i="2"/>
  <c r="A791" i="2"/>
  <c r="T791" i="2" s="1"/>
  <c r="AA790" i="2"/>
  <c r="S790" i="2"/>
  <c r="R790" i="2"/>
  <c r="Q790" i="2"/>
  <c r="Y790" i="2" s="1" a="1"/>
  <c r="Y790" i="2" s="1"/>
  <c r="P790" i="2"/>
  <c r="Z790" i="2" s="1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790" i="2"/>
  <c r="T790" i="2" s="1"/>
  <c r="AA789" i="2"/>
  <c r="S789" i="2"/>
  <c r="R789" i="2"/>
  <c r="Q789" i="2"/>
  <c r="Y789" i="2" s="1" a="1"/>
  <c r="Y789" i="2" s="1"/>
  <c r="P789" i="2"/>
  <c r="Z789" i="2" s="1"/>
  <c r="N789" i="2"/>
  <c r="M789" i="2"/>
  <c r="L789" i="2"/>
  <c r="K789" i="2"/>
  <c r="X789" i="2" s="1"/>
  <c r="J789" i="2"/>
  <c r="I789" i="2"/>
  <c r="H789" i="2"/>
  <c r="G789" i="2"/>
  <c r="F789" i="2"/>
  <c r="E789" i="2"/>
  <c r="D789" i="2"/>
  <c r="C789" i="2"/>
  <c r="B789" i="2"/>
  <c r="A789" i="2"/>
  <c r="T789" i="2" s="1"/>
  <c r="AA788" i="2"/>
  <c r="S788" i="2"/>
  <c r="R788" i="2"/>
  <c r="Q788" i="2"/>
  <c r="Y788" i="2" s="1" a="1"/>
  <c r="Y788" i="2" s="1"/>
  <c r="P788" i="2"/>
  <c r="Z788" i="2" s="1"/>
  <c r="N788" i="2"/>
  <c r="M788" i="2"/>
  <c r="L788" i="2"/>
  <c r="K788" i="2"/>
  <c r="X788" i="2" s="1"/>
  <c r="J788" i="2"/>
  <c r="I788" i="2"/>
  <c r="H788" i="2"/>
  <c r="G788" i="2"/>
  <c r="F788" i="2"/>
  <c r="E788" i="2"/>
  <c r="D788" i="2"/>
  <c r="C788" i="2"/>
  <c r="B788" i="2"/>
  <c r="A788" i="2"/>
  <c r="T788" i="2" s="1"/>
  <c r="AA787" i="2"/>
  <c r="S787" i="2"/>
  <c r="R787" i="2"/>
  <c r="Q787" i="2"/>
  <c r="Y787" i="2" s="1" a="1"/>
  <c r="Y787" i="2" s="1"/>
  <c r="P787" i="2"/>
  <c r="Z787" i="2" s="1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787" i="2"/>
  <c r="T787" i="2" s="1"/>
  <c r="AA786" i="2"/>
  <c r="S786" i="2"/>
  <c r="R786" i="2"/>
  <c r="Q786" i="2"/>
  <c r="Y786" i="2" s="1" a="1"/>
  <c r="Y786" i="2" s="1"/>
  <c r="P786" i="2"/>
  <c r="Z786" i="2" s="1"/>
  <c r="N786" i="2"/>
  <c r="M786" i="2"/>
  <c r="L786" i="2"/>
  <c r="K786" i="2"/>
  <c r="X786" i="2" s="1"/>
  <c r="J786" i="2"/>
  <c r="I786" i="2"/>
  <c r="H786" i="2"/>
  <c r="G786" i="2"/>
  <c r="F786" i="2"/>
  <c r="E786" i="2"/>
  <c r="D786" i="2"/>
  <c r="C786" i="2"/>
  <c r="B786" i="2"/>
  <c r="A786" i="2"/>
  <c r="T786" i="2" s="1"/>
  <c r="AA785" i="2"/>
  <c r="S785" i="2"/>
  <c r="R785" i="2"/>
  <c r="Q785" i="2"/>
  <c r="Y785" i="2" s="1" a="1"/>
  <c r="Y785" i="2" s="1"/>
  <c r="P785" i="2"/>
  <c r="Z785" i="2" s="1"/>
  <c r="N785" i="2"/>
  <c r="M785" i="2"/>
  <c r="L785" i="2"/>
  <c r="K785" i="2"/>
  <c r="X785" i="2" s="1"/>
  <c r="J785" i="2"/>
  <c r="I785" i="2"/>
  <c r="H785" i="2"/>
  <c r="G785" i="2"/>
  <c r="F785" i="2"/>
  <c r="E785" i="2"/>
  <c r="D785" i="2"/>
  <c r="C785" i="2"/>
  <c r="B785" i="2"/>
  <c r="A785" i="2"/>
  <c r="T785" i="2" s="1"/>
  <c r="AA784" i="2"/>
  <c r="S784" i="2"/>
  <c r="R784" i="2"/>
  <c r="Q784" i="2"/>
  <c r="Y784" i="2" s="1" a="1"/>
  <c r="Y784" i="2" s="1"/>
  <c r="P784" i="2"/>
  <c r="Z784" i="2" s="1"/>
  <c r="N784" i="2"/>
  <c r="M784" i="2"/>
  <c r="L784" i="2"/>
  <c r="K784" i="2"/>
  <c r="X784" i="2" s="1"/>
  <c r="J784" i="2"/>
  <c r="I784" i="2"/>
  <c r="H784" i="2"/>
  <c r="G784" i="2"/>
  <c r="F784" i="2"/>
  <c r="E784" i="2"/>
  <c r="D784" i="2"/>
  <c r="C784" i="2"/>
  <c r="B784" i="2"/>
  <c r="A784" i="2"/>
  <c r="T784" i="2" s="1"/>
  <c r="AA783" i="2"/>
  <c r="S783" i="2"/>
  <c r="R783" i="2"/>
  <c r="Q783" i="2"/>
  <c r="Y783" i="2" s="1" a="1"/>
  <c r="Y783" i="2" s="1"/>
  <c r="P783" i="2"/>
  <c r="Z783" i="2" s="1"/>
  <c r="N783" i="2"/>
  <c r="M783" i="2"/>
  <c r="L783" i="2"/>
  <c r="K783" i="2"/>
  <c r="X783" i="2" s="1"/>
  <c r="J783" i="2"/>
  <c r="I783" i="2"/>
  <c r="H783" i="2"/>
  <c r="G783" i="2"/>
  <c r="F783" i="2"/>
  <c r="E783" i="2"/>
  <c r="D783" i="2"/>
  <c r="C783" i="2"/>
  <c r="B783" i="2"/>
  <c r="A783" i="2"/>
  <c r="T783" i="2" s="1"/>
  <c r="AA782" i="2"/>
  <c r="S782" i="2"/>
  <c r="R782" i="2"/>
  <c r="Q782" i="2"/>
  <c r="Y782" i="2" s="1" a="1"/>
  <c r="Y782" i="2" s="1"/>
  <c r="P782" i="2"/>
  <c r="Z782" i="2" s="1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782" i="2"/>
  <c r="T782" i="2" s="1"/>
  <c r="AA781" i="2"/>
  <c r="S781" i="2"/>
  <c r="R781" i="2"/>
  <c r="Q781" i="2"/>
  <c r="Y781" i="2" s="1" a="1"/>
  <c r="Y781" i="2" s="1"/>
  <c r="P781" i="2"/>
  <c r="Z781" i="2" s="1"/>
  <c r="N781" i="2"/>
  <c r="M781" i="2"/>
  <c r="L781" i="2"/>
  <c r="K781" i="2"/>
  <c r="X781" i="2" s="1"/>
  <c r="J781" i="2"/>
  <c r="I781" i="2"/>
  <c r="H781" i="2"/>
  <c r="G781" i="2"/>
  <c r="F781" i="2"/>
  <c r="E781" i="2"/>
  <c r="D781" i="2"/>
  <c r="C781" i="2"/>
  <c r="B781" i="2"/>
  <c r="A781" i="2"/>
  <c r="T781" i="2" s="1"/>
  <c r="AA780" i="2"/>
  <c r="S780" i="2"/>
  <c r="R780" i="2"/>
  <c r="Q780" i="2"/>
  <c r="Y780" i="2" s="1" a="1"/>
  <c r="Y780" i="2" s="1"/>
  <c r="P780" i="2"/>
  <c r="Z780" i="2" s="1"/>
  <c r="N780" i="2"/>
  <c r="M780" i="2"/>
  <c r="L780" i="2"/>
  <c r="K780" i="2"/>
  <c r="X780" i="2" s="1"/>
  <c r="J780" i="2"/>
  <c r="I780" i="2"/>
  <c r="H780" i="2"/>
  <c r="G780" i="2"/>
  <c r="F780" i="2"/>
  <c r="E780" i="2"/>
  <c r="D780" i="2"/>
  <c r="C780" i="2"/>
  <c r="B780" i="2"/>
  <c r="A780" i="2"/>
  <c r="T780" i="2" s="1"/>
  <c r="AA779" i="2"/>
  <c r="S779" i="2"/>
  <c r="R779" i="2"/>
  <c r="Q779" i="2"/>
  <c r="Y779" i="2" s="1" a="1"/>
  <c r="Y779" i="2" s="1"/>
  <c r="P779" i="2"/>
  <c r="Z779" i="2" s="1"/>
  <c r="N779" i="2"/>
  <c r="M779" i="2"/>
  <c r="L779" i="2"/>
  <c r="K779" i="2"/>
  <c r="X779" i="2" s="1"/>
  <c r="J779" i="2"/>
  <c r="I779" i="2"/>
  <c r="H779" i="2"/>
  <c r="G779" i="2"/>
  <c r="F779" i="2"/>
  <c r="E779" i="2"/>
  <c r="D779" i="2"/>
  <c r="C779" i="2"/>
  <c r="B779" i="2"/>
  <c r="A779" i="2"/>
  <c r="T779" i="2" s="1"/>
  <c r="AA778" i="2"/>
  <c r="S778" i="2"/>
  <c r="R778" i="2"/>
  <c r="Q778" i="2"/>
  <c r="Y778" i="2" s="1" a="1"/>
  <c r="Y778" i="2" s="1"/>
  <c r="P778" i="2"/>
  <c r="Z778" i="2" s="1"/>
  <c r="N778" i="2"/>
  <c r="M778" i="2"/>
  <c r="L778" i="2"/>
  <c r="K778" i="2"/>
  <c r="X778" i="2" s="1"/>
  <c r="J778" i="2"/>
  <c r="I778" i="2"/>
  <c r="H778" i="2"/>
  <c r="G778" i="2"/>
  <c r="F778" i="2"/>
  <c r="E778" i="2"/>
  <c r="D778" i="2"/>
  <c r="C778" i="2"/>
  <c r="B778" i="2"/>
  <c r="A778" i="2"/>
  <c r="T778" i="2" s="1"/>
  <c r="AA777" i="2"/>
  <c r="S777" i="2"/>
  <c r="R777" i="2"/>
  <c r="Q777" i="2"/>
  <c r="Y777" i="2" s="1" a="1"/>
  <c r="Y777" i="2" s="1"/>
  <c r="P777" i="2"/>
  <c r="Z777" i="2" s="1"/>
  <c r="N777" i="2"/>
  <c r="M777" i="2"/>
  <c r="L777" i="2"/>
  <c r="K777" i="2"/>
  <c r="X777" i="2" s="1"/>
  <c r="J777" i="2"/>
  <c r="I777" i="2"/>
  <c r="H777" i="2"/>
  <c r="G777" i="2"/>
  <c r="F777" i="2"/>
  <c r="E777" i="2"/>
  <c r="D777" i="2"/>
  <c r="C777" i="2"/>
  <c r="B777" i="2"/>
  <c r="A777" i="2"/>
  <c r="T777" i="2" s="1"/>
  <c r="AA776" i="2"/>
  <c r="S776" i="2"/>
  <c r="R776" i="2"/>
  <c r="Q776" i="2"/>
  <c r="Y776" i="2" s="1" a="1"/>
  <c r="Y776" i="2" s="1"/>
  <c r="P776" i="2"/>
  <c r="Z776" i="2" s="1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A776" i="2"/>
  <c r="T776" i="2" s="1"/>
  <c r="AA775" i="2"/>
  <c r="S775" i="2"/>
  <c r="R775" i="2"/>
  <c r="Q775" i="2"/>
  <c r="Y775" i="2" s="1" a="1"/>
  <c r="Y775" i="2" s="1"/>
  <c r="P775" i="2"/>
  <c r="Z775" i="2" s="1"/>
  <c r="N775" i="2"/>
  <c r="M775" i="2"/>
  <c r="L775" i="2"/>
  <c r="K775" i="2"/>
  <c r="X775" i="2" s="1"/>
  <c r="J775" i="2"/>
  <c r="I775" i="2"/>
  <c r="H775" i="2"/>
  <c r="G775" i="2"/>
  <c r="F775" i="2"/>
  <c r="E775" i="2"/>
  <c r="D775" i="2"/>
  <c r="C775" i="2"/>
  <c r="B775" i="2"/>
  <c r="A775" i="2"/>
  <c r="T775" i="2" s="1"/>
  <c r="AA774" i="2"/>
  <c r="S774" i="2"/>
  <c r="R774" i="2"/>
  <c r="Q774" i="2"/>
  <c r="Y774" i="2" s="1" a="1"/>
  <c r="Y774" i="2" s="1"/>
  <c r="P774" i="2"/>
  <c r="Z774" i="2" s="1"/>
  <c r="N774" i="2"/>
  <c r="M774" i="2"/>
  <c r="L774" i="2"/>
  <c r="K774" i="2"/>
  <c r="X774" i="2" s="1"/>
  <c r="J774" i="2"/>
  <c r="I774" i="2"/>
  <c r="H774" i="2"/>
  <c r="G774" i="2"/>
  <c r="F774" i="2"/>
  <c r="E774" i="2"/>
  <c r="D774" i="2"/>
  <c r="C774" i="2"/>
  <c r="B774" i="2"/>
  <c r="A774" i="2"/>
  <c r="T774" i="2" s="1"/>
  <c r="AA773" i="2"/>
  <c r="S773" i="2"/>
  <c r="R773" i="2"/>
  <c r="Q773" i="2"/>
  <c r="Y773" i="2" s="1" a="1"/>
  <c r="Y773" i="2" s="1"/>
  <c r="P773" i="2"/>
  <c r="Z773" i="2" s="1"/>
  <c r="N773" i="2"/>
  <c r="M773" i="2"/>
  <c r="L773" i="2"/>
  <c r="K773" i="2"/>
  <c r="X773" i="2" s="1"/>
  <c r="J773" i="2"/>
  <c r="I773" i="2"/>
  <c r="H773" i="2"/>
  <c r="G773" i="2"/>
  <c r="F773" i="2"/>
  <c r="E773" i="2"/>
  <c r="D773" i="2"/>
  <c r="C773" i="2"/>
  <c r="B773" i="2"/>
  <c r="A773" i="2"/>
  <c r="T773" i="2" s="1"/>
  <c r="AA772" i="2"/>
  <c r="S772" i="2"/>
  <c r="R772" i="2"/>
  <c r="Q772" i="2"/>
  <c r="Y772" i="2" s="1" a="1"/>
  <c r="Y772" i="2" s="1"/>
  <c r="P772" i="2"/>
  <c r="Z772" i="2" s="1"/>
  <c r="N772" i="2"/>
  <c r="M772" i="2"/>
  <c r="L772" i="2"/>
  <c r="K772" i="2"/>
  <c r="X772" i="2" s="1"/>
  <c r="J772" i="2"/>
  <c r="I772" i="2"/>
  <c r="H772" i="2"/>
  <c r="G772" i="2"/>
  <c r="F772" i="2"/>
  <c r="E772" i="2"/>
  <c r="D772" i="2"/>
  <c r="C772" i="2"/>
  <c r="B772" i="2"/>
  <c r="A772" i="2"/>
  <c r="T772" i="2" s="1"/>
  <c r="AA771" i="2"/>
  <c r="S771" i="2"/>
  <c r="R771" i="2"/>
  <c r="Q771" i="2"/>
  <c r="Y771" i="2" s="1" a="1"/>
  <c r="Y771" i="2" s="1"/>
  <c r="P771" i="2"/>
  <c r="Z771" i="2" s="1"/>
  <c r="N771" i="2"/>
  <c r="M771" i="2"/>
  <c r="L771" i="2"/>
  <c r="K771" i="2"/>
  <c r="X771" i="2" s="1"/>
  <c r="J771" i="2"/>
  <c r="I771" i="2"/>
  <c r="H771" i="2"/>
  <c r="G771" i="2"/>
  <c r="F771" i="2"/>
  <c r="E771" i="2"/>
  <c r="D771" i="2"/>
  <c r="C771" i="2"/>
  <c r="B771" i="2"/>
  <c r="A771" i="2"/>
  <c r="T771" i="2" s="1"/>
  <c r="AA770" i="2"/>
  <c r="S770" i="2"/>
  <c r="R770" i="2"/>
  <c r="Q770" i="2"/>
  <c r="Y770" i="2" s="1" a="1"/>
  <c r="Y770" i="2" s="1"/>
  <c r="P770" i="2"/>
  <c r="Z770" i="2" s="1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770" i="2"/>
  <c r="T770" i="2" s="1"/>
  <c r="AA769" i="2"/>
  <c r="S769" i="2"/>
  <c r="R769" i="2"/>
  <c r="Q769" i="2"/>
  <c r="Y769" i="2" s="1" a="1"/>
  <c r="Y769" i="2" s="1"/>
  <c r="P769" i="2"/>
  <c r="Z769" i="2" s="1"/>
  <c r="N769" i="2"/>
  <c r="M769" i="2"/>
  <c r="L769" i="2"/>
  <c r="K769" i="2"/>
  <c r="X769" i="2" s="1"/>
  <c r="J769" i="2"/>
  <c r="I769" i="2"/>
  <c r="H769" i="2"/>
  <c r="G769" i="2"/>
  <c r="F769" i="2"/>
  <c r="E769" i="2"/>
  <c r="D769" i="2"/>
  <c r="C769" i="2"/>
  <c r="B769" i="2"/>
  <c r="A769" i="2"/>
  <c r="T769" i="2" s="1"/>
  <c r="AA768" i="2"/>
  <c r="S768" i="2"/>
  <c r="R768" i="2"/>
  <c r="Q768" i="2"/>
  <c r="Y768" i="2" s="1" a="1"/>
  <c r="Y768" i="2" s="1"/>
  <c r="P768" i="2"/>
  <c r="Z768" i="2" s="1"/>
  <c r="N768" i="2"/>
  <c r="M768" i="2"/>
  <c r="L768" i="2"/>
  <c r="K768" i="2"/>
  <c r="X768" i="2" s="1"/>
  <c r="J768" i="2"/>
  <c r="I768" i="2"/>
  <c r="H768" i="2"/>
  <c r="G768" i="2"/>
  <c r="F768" i="2"/>
  <c r="E768" i="2"/>
  <c r="D768" i="2"/>
  <c r="C768" i="2"/>
  <c r="B768" i="2"/>
  <c r="A768" i="2"/>
  <c r="T768" i="2" s="1"/>
  <c r="AA767" i="2"/>
  <c r="S767" i="2"/>
  <c r="R767" i="2"/>
  <c r="Q767" i="2"/>
  <c r="Y767" i="2" s="1" a="1"/>
  <c r="Y767" i="2" s="1"/>
  <c r="P767" i="2"/>
  <c r="Z767" i="2" s="1"/>
  <c r="N767" i="2"/>
  <c r="M767" i="2"/>
  <c r="L767" i="2"/>
  <c r="K767" i="2"/>
  <c r="X767" i="2" s="1"/>
  <c r="J767" i="2"/>
  <c r="I767" i="2"/>
  <c r="H767" i="2"/>
  <c r="G767" i="2"/>
  <c r="F767" i="2"/>
  <c r="E767" i="2"/>
  <c r="D767" i="2"/>
  <c r="C767" i="2"/>
  <c r="B767" i="2"/>
  <c r="A767" i="2"/>
  <c r="T767" i="2" s="1"/>
  <c r="AA766" i="2"/>
  <c r="S766" i="2"/>
  <c r="R766" i="2"/>
  <c r="Q766" i="2"/>
  <c r="Y766" i="2" s="1" a="1"/>
  <c r="Y766" i="2" s="1"/>
  <c r="P766" i="2"/>
  <c r="Z766" i="2" s="1"/>
  <c r="N766" i="2"/>
  <c r="M766" i="2"/>
  <c r="L766" i="2"/>
  <c r="K766" i="2"/>
  <c r="X766" i="2" s="1"/>
  <c r="J766" i="2"/>
  <c r="I766" i="2"/>
  <c r="H766" i="2"/>
  <c r="G766" i="2"/>
  <c r="F766" i="2"/>
  <c r="E766" i="2"/>
  <c r="D766" i="2"/>
  <c r="C766" i="2"/>
  <c r="B766" i="2"/>
  <c r="A766" i="2"/>
  <c r="T766" i="2" s="1"/>
  <c r="AA765" i="2"/>
  <c r="S765" i="2"/>
  <c r="R765" i="2"/>
  <c r="Q765" i="2"/>
  <c r="Y765" i="2" s="1" a="1"/>
  <c r="Y765" i="2" s="1"/>
  <c r="P765" i="2"/>
  <c r="Z765" i="2" s="1"/>
  <c r="N765" i="2"/>
  <c r="M765" i="2"/>
  <c r="L765" i="2"/>
  <c r="K765" i="2"/>
  <c r="X765" i="2" s="1"/>
  <c r="J765" i="2"/>
  <c r="I765" i="2"/>
  <c r="H765" i="2"/>
  <c r="G765" i="2"/>
  <c r="F765" i="2"/>
  <c r="E765" i="2"/>
  <c r="D765" i="2"/>
  <c r="C765" i="2"/>
  <c r="B765" i="2"/>
  <c r="A765" i="2"/>
  <c r="T765" i="2" s="1"/>
  <c r="AA764" i="2"/>
  <c r="S764" i="2"/>
  <c r="R764" i="2"/>
  <c r="Q764" i="2"/>
  <c r="Y764" i="2" s="1" a="1"/>
  <c r="Y764" i="2" s="1"/>
  <c r="P764" i="2"/>
  <c r="Z764" i="2" s="1"/>
  <c r="N764" i="2"/>
  <c r="M764" i="2"/>
  <c r="L764" i="2"/>
  <c r="K764" i="2"/>
  <c r="X764" i="2" s="1"/>
  <c r="J764" i="2"/>
  <c r="I764" i="2"/>
  <c r="H764" i="2"/>
  <c r="G764" i="2"/>
  <c r="F764" i="2"/>
  <c r="E764" i="2"/>
  <c r="D764" i="2"/>
  <c r="C764" i="2"/>
  <c r="B764" i="2"/>
  <c r="A764" i="2"/>
  <c r="T764" i="2" s="1"/>
  <c r="AA763" i="2"/>
  <c r="S763" i="2"/>
  <c r="R763" i="2"/>
  <c r="Q763" i="2"/>
  <c r="Y763" i="2" s="1" a="1"/>
  <c r="Y763" i="2" s="1"/>
  <c r="P763" i="2"/>
  <c r="Z763" i="2" s="1"/>
  <c r="N763" i="2"/>
  <c r="M763" i="2"/>
  <c r="L763" i="2"/>
  <c r="K763" i="2"/>
  <c r="X763" i="2" s="1"/>
  <c r="J763" i="2"/>
  <c r="I763" i="2"/>
  <c r="H763" i="2"/>
  <c r="G763" i="2"/>
  <c r="F763" i="2"/>
  <c r="E763" i="2"/>
  <c r="D763" i="2"/>
  <c r="C763" i="2"/>
  <c r="B763" i="2"/>
  <c r="A763" i="2"/>
  <c r="T763" i="2" s="1"/>
  <c r="AA762" i="2"/>
  <c r="S762" i="2"/>
  <c r="R762" i="2"/>
  <c r="Q762" i="2"/>
  <c r="Y762" i="2" s="1" a="1"/>
  <c r="Y762" i="2" s="1"/>
  <c r="P762" i="2"/>
  <c r="Z762" i="2" s="1"/>
  <c r="N762" i="2"/>
  <c r="M762" i="2"/>
  <c r="L762" i="2"/>
  <c r="K762" i="2"/>
  <c r="X762" i="2" s="1"/>
  <c r="J762" i="2"/>
  <c r="I762" i="2"/>
  <c r="H762" i="2"/>
  <c r="G762" i="2"/>
  <c r="F762" i="2"/>
  <c r="E762" i="2"/>
  <c r="D762" i="2"/>
  <c r="C762" i="2"/>
  <c r="B762" i="2"/>
  <c r="A762" i="2"/>
  <c r="T762" i="2" s="1"/>
  <c r="AA761" i="2"/>
  <c r="S761" i="2"/>
  <c r="R761" i="2"/>
  <c r="Q761" i="2"/>
  <c r="Y761" i="2" s="1" a="1"/>
  <c r="Y761" i="2" s="1"/>
  <c r="P761" i="2"/>
  <c r="Z761" i="2" s="1"/>
  <c r="N761" i="2"/>
  <c r="M761" i="2"/>
  <c r="L761" i="2"/>
  <c r="K761" i="2"/>
  <c r="X761" i="2" s="1"/>
  <c r="J761" i="2"/>
  <c r="I761" i="2"/>
  <c r="H761" i="2"/>
  <c r="G761" i="2"/>
  <c r="F761" i="2"/>
  <c r="E761" i="2"/>
  <c r="D761" i="2"/>
  <c r="C761" i="2"/>
  <c r="B761" i="2"/>
  <c r="A761" i="2"/>
  <c r="T761" i="2" s="1"/>
  <c r="AA760" i="2"/>
  <c r="S760" i="2"/>
  <c r="R760" i="2"/>
  <c r="Q760" i="2"/>
  <c r="Y760" i="2" s="1" a="1"/>
  <c r="Y760" i="2" s="1"/>
  <c r="P760" i="2"/>
  <c r="Z760" i="2" s="1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A760" i="2"/>
  <c r="T760" i="2" s="1"/>
  <c r="AA759" i="2"/>
  <c r="S759" i="2"/>
  <c r="R759" i="2"/>
  <c r="Q759" i="2"/>
  <c r="Y759" i="2" s="1" a="1"/>
  <c r="Y759" i="2" s="1"/>
  <c r="P759" i="2"/>
  <c r="Z759" i="2" s="1"/>
  <c r="N759" i="2"/>
  <c r="M759" i="2"/>
  <c r="L759" i="2"/>
  <c r="K759" i="2"/>
  <c r="X759" i="2" s="1"/>
  <c r="J759" i="2"/>
  <c r="I759" i="2"/>
  <c r="H759" i="2"/>
  <c r="G759" i="2"/>
  <c r="F759" i="2"/>
  <c r="E759" i="2"/>
  <c r="D759" i="2"/>
  <c r="C759" i="2"/>
  <c r="B759" i="2"/>
  <c r="A759" i="2"/>
  <c r="T759" i="2" s="1"/>
  <c r="AA758" i="2"/>
  <c r="S758" i="2"/>
  <c r="R758" i="2"/>
  <c r="Q758" i="2"/>
  <c r="Y758" i="2" s="1" a="1"/>
  <c r="Y758" i="2" s="1"/>
  <c r="P758" i="2"/>
  <c r="Z758" i="2" s="1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758" i="2"/>
  <c r="T758" i="2" s="1"/>
  <c r="AA757" i="2"/>
  <c r="S757" i="2"/>
  <c r="R757" i="2"/>
  <c r="Q757" i="2"/>
  <c r="Y757" i="2" s="1" a="1"/>
  <c r="Y757" i="2" s="1"/>
  <c r="P757" i="2"/>
  <c r="Z757" i="2" s="1"/>
  <c r="N757" i="2"/>
  <c r="M757" i="2"/>
  <c r="L757" i="2"/>
  <c r="K757" i="2"/>
  <c r="X757" i="2" s="1"/>
  <c r="J757" i="2"/>
  <c r="I757" i="2"/>
  <c r="H757" i="2"/>
  <c r="G757" i="2"/>
  <c r="F757" i="2"/>
  <c r="E757" i="2"/>
  <c r="D757" i="2"/>
  <c r="C757" i="2"/>
  <c r="B757" i="2"/>
  <c r="A757" i="2"/>
  <c r="T757" i="2" s="1"/>
  <c r="AA756" i="2"/>
  <c r="S756" i="2"/>
  <c r="R756" i="2"/>
  <c r="Q756" i="2"/>
  <c r="Y756" i="2" s="1" a="1"/>
  <c r="Y756" i="2" s="1"/>
  <c r="P756" i="2"/>
  <c r="Z756" i="2" s="1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756" i="2"/>
  <c r="T756" i="2" s="1"/>
  <c r="AA755" i="2"/>
  <c r="S755" i="2"/>
  <c r="R755" i="2"/>
  <c r="Q755" i="2"/>
  <c r="Y755" i="2" s="1" a="1"/>
  <c r="Y755" i="2" s="1"/>
  <c r="P755" i="2"/>
  <c r="Z755" i="2" s="1"/>
  <c r="N755" i="2"/>
  <c r="M755" i="2"/>
  <c r="L755" i="2"/>
  <c r="K755" i="2"/>
  <c r="X755" i="2" s="1"/>
  <c r="J755" i="2"/>
  <c r="I755" i="2"/>
  <c r="H755" i="2"/>
  <c r="G755" i="2"/>
  <c r="F755" i="2"/>
  <c r="E755" i="2"/>
  <c r="D755" i="2"/>
  <c r="C755" i="2"/>
  <c r="B755" i="2"/>
  <c r="A755" i="2"/>
  <c r="T755" i="2" s="1"/>
  <c r="AA754" i="2"/>
  <c r="S754" i="2"/>
  <c r="R754" i="2"/>
  <c r="Q754" i="2"/>
  <c r="Y754" i="2" s="1" a="1"/>
  <c r="Y754" i="2" s="1"/>
  <c r="P754" i="2"/>
  <c r="Z754" i="2" s="1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A754" i="2"/>
  <c r="T754" i="2" s="1"/>
  <c r="AA753" i="2"/>
  <c r="S753" i="2"/>
  <c r="R753" i="2"/>
  <c r="Q753" i="2"/>
  <c r="Y753" i="2" s="1" a="1"/>
  <c r="Y753" i="2" s="1"/>
  <c r="P753" i="2"/>
  <c r="Z753" i="2" s="1"/>
  <c r="N753" i="2"/>
  <c r="M753" i="2"/>
  <c r="L753" i="2"/>
  <c r="K753" i="2"/>
  <c r="X753" i="2" s="1"/>
  <c r="J753" i="2"/>
  <c r="I753" i="2"/>
  <c r="H753" i="2"/>
  <c r="G753" i="2"/>
  <c r="F753" i="2"/>
  <c r="E753" i="2"/>
  <c r="D753" i="2"/>
  <c r="C753" i="2"/>
  <c r="B753" i="2"/>
  <c r="A753" i="2"/>
  <c r="T753" i="2" s="1"/>
  <c r="AA752" i="2"/>
  <c r="S752" i="2"/>
  <c r="R752" i="2"/>
  <c r="Q752" i="2"/>
  <c r="Y752" i="2" s="1" a="1"/>
  <c r="Y752" i="2" s="1"/>
  <c r="P752" i="2"/>
  <c r="Z752" i="2" s="1"/>
  <c r="N752" i="2"/>
  <c r="M752" i="2"/>
  <c r="L752" i="2"/>
  <c r="K752" i="2"/>
  <c r="X752" i="2" s="1"/>
  <c r="J752" i="2"/>
  <c r="I752" i="2"/>
  <c r="H752" i="2"/>
  <c r="G752" i="2"/>
  <c r="F752" i="2"/>
  <c r="E752" i="2"/>
  <c r="D752" i="2"/>
  <c r="C752" i="2"/>
  <c r="B752" i="2"/>
  <c r="A752" i="2"/>
  <c r="T752" i="2" s="1"/>
  <c r="AA751" i="2"/>
  <c r="S751" i="2"/>
  <c r="R751" i="2"/>
  <c r="Q751" i="2"/>
  <c r="Y751" i="2" s="1" a="1"/>
  <c r="Y751" i="2" s="1"/>
  <c r="P751" i="2"/>
  <c r="Z751" i="2" s="1"/>
  <c r="N751" i="2"/>
  <c r="M751" i="2"/>
  <c r="L751" i="2"/>
  <c r="K751" i="2"/>
  <c r="X751" i="2" s="1"/>
  <c r="J751" i="2"/>
  <c r="I751" i="2"/>
  <c r="H751" i="2"/>
  <c r="G751" i="2"/>
  <c r="F751" i="2"/>
  <c r="E751" i="2"/>
  <c r="D751" i="2"/>
  <c r="C751" i="2"/>
  <c r="B751" i="2"/>
  <c r="A751" i="2"/>
  <c r="T751" i="2" s="1"/>
  <c r="AA750" i="2"/>
  <c r="S750" i="2"/>
  <c r="R750" i="2"/>
  <c r="Q750" i="2"/>
  <c r="Y750" i="2" s="1" a="1"/>
  <c r="Y750" i="2" s="1"/>
  <c r="P750" i="2"/>
  <c r="Z750" i="2" s="1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750" i="2"/>
  <c r="T750" i="2" s="1"/>
  <c r="AA749" i="2"/>
  <c r="S749" i="2"/>
  <c r="R749" i="2"/>
  <c r="Q749" i="2"/>
  <c r="Y749" i="2" s="1" a="1"/>
  <c r="Y749" i="2" s="1"/>
  <c r="P749" i="2"/>
  <c r="Z749" i="2" s="1"/>
  <c r="N749" i="2"/>
  <c r="M749" i="2"/>
  <c r="L749" i="2"/>
  <c r="K749" i="2"/>
  <c r="X749" i="2" s="1"/>
  <c r="J749" i="2"/>
  <c r="I749" i="2"/>
  <c r="H749" i="2"/>
  <c r="G749" i="2"/>
  <c r="F749" i="2"/>
  <c r="E749" i="2"/>
  <c r="D749" i="2"/>
  <c r="C749" i="2"/>
  <c r="B749" i="2"/>
  <c r="A749" i="2"/>
  <c r="T749" i="2" s="1"/>
  <c r="AA748" i="2"/>
  <c r="S748" i="2"/>
  <c r="R748" i="2"/>
  <c r="Q748" i="2"/>
  <c r="Y748" i="2" s="1" a="1"/>
  <c r="Y748" i="2" s="1"/>
  <c r="P748" i="2"/>
  <c r="Z748" i="2" s="1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A748" i="2"/>
  <c r="T748" i="2" s="1"/>
  <c r="AA747" i="2"/>
  <c r="S747" i="2"/>
  <c r="R747" i="2"/>
  <c r="Q747" i="2"/>
  <c r="Y747" i="2" s="1" a="1"/>
  <c r="Y747" i="2" s="1"/>
  <c r="P747" i="2"/>
  <c r="Z747" i="2" s="1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747" i="2"/>
  <c r="T747" i="2" s="1"/>
  <c r="AA746" i="2"/>
  <c r="S746" i="2"/>
  <c r="R746" i="2"/>
  <c r="Q746" i="2"/>
  <c r="Y746" i="2" s="1" a="1"/>
  <c r="Y746" i="2" s="1"/>
  <c r="P746" i="2"/>
  <c r="Z746" i="2" s="1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746" i="2"/>
  <c r="T746" i="2" s="1"/>
  <c r="AA745" i="2"/>
  <c r="S745" i="2"/>
  <c r="R745" i="2"/>
  <c r="Q745" i="2"/>
  <c r="Y745" i="2" s="1" a="1"/>
  <c r="Y745" i="2" s="1"/>
  <c r="P745" i="2"/>
  <c r="Z745" i="2" s="1"/>
  <c r="N745" i="2"/>
  <c r="M745" i="2"/>
  <c r="L745" i="2"/>
  <c r="K745" i="2"/>
  <c r="X745" i="2" s="1"/>
  <c r="J745" i="2"/>
  <c r="I745" i="2"/>
  <c r="H745" i="2"/>
  <c r="G745" i="2"/>
  <c r="F745" i="2"/>
  <c r="E745" i="2"/>
  <c r="D745" i="2"/>
  <c r="C745" i="2"/>
  <c r="B745" i="2"/>
  <c r="A745" i="2"/>
  <c r="T745" i="2" s="1"/>
  <c r="AA744" i="2"/>
  <c r="S744" i="2"/>
  <c r="R744" i="2"/>
  <c r="Q744" i="2"/>
  <c r="Y744" i="2" s="1" a="1"/>
  <c r="Y744" i="2" s="1"/>
  <c r="P744" i="2"/>
  <c r="Z744" i="2" s="1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A744" i="2"/>
  <c r="T744" i="2" s="1"/>
  <c r="AA743" i="2"/>
  <c r="S743" i="2"/>
  <c r="R743" i="2"/>
  <c r="Q743" i="2"/>
  <c r="Y743" i="2" s="1" a="1"/>
  <c r="Y743" i="2" s="1"/>
  <c r="P743" i="2"/>
  <c r="Z743" i="2" s="1"/>
  <c r="N743" i="2"/>
  <c r="M743" i="2"/>
  <c r="L743" i="2"/>
  <c r="K743" i="2"/>
  <c r="X743" i="2" s="1"/>
  <c r="J743" i="2"/>
  <c r="I743" i="2"/>
  <c r="H743" i="2"/>
  <c r="G743" i="2"/>
  <c r="F743" i="2"/>
  <c r="E743" i="2"/>
  <c r="D743" i="2"/>
  <c r="C743" i="2"/>
  <c r="B743" i="2"/>
  <c r="A743" i="2"/>
  <c r="T743" i="2" s="1"/>
  <c r="AA742" i="2"/>
  <c r="S742" i="2"/>
  <c r="R742" i="2"/>
  <c r="Q742" i="2"/>
  <c r="Y742" i="2" s="1" a="1"/>
  <c r="Y742" i="2" s="1"/>
  <c r="P742" i="2"/>
  <c r="Z742" i="2" s="1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742" i="2"/>
  <c r="T742" i="2" s="1"/>
  <c r="AA741" i="2"/>
  <c r="S741" i="2"/>
  <c r="R741" i="2"/>
  <c r="Q741" i="2"/>
  <c r="Y741" i="2" s="1" a="1"/>
  <c r="Y741" i="2" s="1"/>
  <c r="P741" i="2"/>
  <c r="Z741" i="2" s="1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A741" i="2"/>
  <c r="T741" i="2" s="1"/>
  <c r="AA740" i="2"/>
  <c r="S740" i="2"/>
  <c r="R740" i="2"/>
  <c r="Q740" i="2"/>
  <c r="Y740" i="2" s="1" a="1"/>
  <c r="Y740" i="2" s="1"/>
  <c r="P740" i="2"/>
  <c r="Z740" i="2" s="1"/>
  <c r="N740" i="2"/>
  <c r="M740" i="2"/>
  <c r="L740" i="2"/>
  <c r="K740" i="2"/>
  <c r="X740" i="2" s="1"/>
  <c r="J740" i="2"/>
  <c r="I740" i="2"/>
  <c r="H740" i="2"/>
  <c r="G740" i="2"/>
  <c r="F740" i="2"/>
  <c r="E740" i="2"/>
  <c r="D740" i="2"/>
  <c r="C740" i="2"/>
  <c r="B740" i="2"/>
  <c r="A740" i="2"/>
  <c r="T740" i="2" s="1"/>
  <c r="AA739" i="2"/>
  <c r="S739" i="2"/>
  <c r="R739" i="2"/>
  <c r="Q739" i="2"/>
  <c r="Y739" i="2" s="1" a="1"/>
  <c r="Y739" i="2" s="1"/>
  <c r="P739" i="2"/>
  <c r="Z739" i="2" s="1"/>
  <c r="N739" i="2"/>
  <c r="M739" i="2"/>
  <c r="L739" i="2"/>
  <c r="K739" i="2"/>
  <c r="X739" i="2" s="1"/>
  <c r="J739" i="2"/>
  <c r="I739" i="2"/>
  <c r="H739" i="2"/>
  <c r="G739" i="2"/>
  <c r="F739" i="2"/>
  <c r="E739" i="2"/>
  <c r="D739" i="2"/>
  <c r="C739" i="2"/>
  <c r="B739" i="2"/>
  <c r="A739" i="2"/>
  <c r="T739" i="2" s="1"/>
  <c r="AA738" i="2"/>
  <c r="S738" i="2"/>
  <c r="R738" i="2"/>
  <c r="Q738" i="2"/>
  <c r="Y738" i="2" s="1" a="1"/>
  <c r="Y738" i="2" s="1"/>
  <c r="P738" i="2"/>
  <c r="Z738" i="2" s="1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A738" i="2"/>
  <c r="T738" i="2" s="1"/>
  <c r="AA737" i="2"/>
  <c r="S737" i="2"/>
  <c r="R737" i="2"/>
  <c r="Q737" i="2"/>
  <c r="Y737" i="2" s="1" a="1"/>
  <c r="Y737" i="2" s="1"/>
  <c r="P737" i="2"/>
  <c r="Z737" i="2" s="1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737" i="2"/>
  <c r="T737" i="2" s="1"/>
  <c r="AA736" i="2"/>
  <c r="S736" i="2"/>
  <c r="R736" i="2"/>
  <c r="Q736" i="2"/>
  <c r="Y736" i="2" s="1" a="1"/>
  <c r="Y736" i="2" s="1"/>
  <c r="P736" i="2"/>
  <c r="Z736" i="2" s="1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736" i="2"/>
  <c r="T736" i="2" s="1"/>
  <c r="AA735" i="2"/>
  <c r="S735" i="2"/>
  <c r="R735" i="2"/>
  <c r="Q735" i="2"/>
  <c r="Y735" i="2" s="1" a="1"/>
  <c r="Y735" i="2" s="1"/>
  <c r="P735" i="2"/>
  <c r="Z735" i="2" s="1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A735" i="2"/>
  <c r="T735" i="2" s="1"/>
  <c r="AA734" i="2"/>
  <c r="S734" i="2"/>
  <c r="R734" i="2"/>
  <c r="Q734" i="2"/>
  <c r="Y734" i="2" s="1" a="1"/>
  <c r="Y734" i="2" s="1"/>
  <c r="P734" i="2"/>
  <c r="Z734" i="2" s="1"/>
  <c r="N734" i="2"/>
  <c r="M734" i="2"/>
  <c r="L734" i="2"/>
  <c r="K734" i="2"/>
  <c r="X734" i="2" s="1"/>
  <c r="J734" i="2"/>
  <c r="I734" i="2"/>
  <c r="H734" i="2"/>
  <c r="G734" i="2"/>
  <c r="F734" i="2"/>
  <c r="E734" i="2"/>
  <c r="D734" i="2"/>
  <c r="C734" i="2"/>
  <c r="B734" i="2"/>
  <c r="A734" i="2"/>
  <c r="T734" i="2" s="1"/>
  <c r="AA733" i="2"/>
  <c r="S733" i="2"/>
  <c r="R733" i="2"/>
  <c r="Q733" i="2"/>
  <c r="Y733" i="2" s="1" a="1"/>
  <c r="Y733" i="2" s="1"/>
  <c r="P733" i="2"/>
  <c r="Z733" i="2" s="1"/>
  <c r="N733" i="2"/>
  <c r="M733" i="2"/>
  <c r="L733" i="2"/>
  <c r="K733" i="2"/>
  <c r="X733" i="2" s="1"/>
  <c r="J733" i="2"/>
  <c r="I733" i="2"/>
  <c r="H733" i="2"/>
  <c r="G733" i="2"/>
  <c r="F733" i="2"/>
  <c r="E733" i="2"/>
  <c r="D733" i="2"/>
  <c r="C733" i="2"/>
  <c r="B733" i="2"/>
  <c r="A733" i="2"/>
  <c r="T733" i="2" s="1"/>
  <c r="AA732" i="2"/>
  <c r="S732" i="2"/>
  <c r="R732" i="2"/>
  <c r="Q732" i="2"/>
  <c r="Y732" i="2" s="1" a="1"/>
  <c r="Y732" i="2" s="1"/>
  <c r="P732" i="2"/>
  <c r="Z732" i="2" s="1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732" i="2"/>
  <c r="T732" i="2" s="1"/>
  <c r="AA731" i="2"/>
  <c r="S731" i="2"/>
  <c r="R731" i="2"/>
  <c r="Q731" i="2"/>
  <c r="Y731" i="2" s="1" a="1"/>
  <c r="Y731" i="2" s="1"/>
  <c r="P731" i="2"/>
  <c r="Z731" i="2" s="1"/>
  <c r="N731" i="2"/>
  <c r="M731" i="2"/>
  <c r="L731" i="2"/>
  <c r="K731" i="2"/>
  <c r="X731" i="2" s="1"/>
  <c r="J731" i="2"/>
  <c r="I731" i="2"/>
  <c r="H731" i="2"/>
  <c r="G731" i="2"/>
  <c r="F731" i="2"/>
  <c r="E731" i="2"/>
  <c r="D731" i="2"/>
  <c r="C731" i="2"/>
  <c r="B731" i="2"/>
  <c r="A731" i="2"/>
  <c r="T731" i="2" s="1"/>
  <c r="AA730" i="2"/>
  <c r="S730" i="2"/>
  <c r="R730" i="2"/>
  <c r="Q730" i="2"/>
  <c r="Y730" i="2" s="1" a="1"/>
  <c r="Y730" i="2" s="1"/>
  <c r="P730" i="2"/>
  <c r="Z730" i="2" s="1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730" i="2"/>
  <c r="T730" i="2" s="1"/>
  <c r="AA729" i="2"/>
  <c r="S729" i="2"/>
  <c r="R729" i="2"/>
  <c r="Q729" i="2"/>
  <c r="Y729" i="2" s="1" a="1"/>
  <c r="Y729" i="2" s="1"/>
  <c r="P729" i="2"/>
  <c r="Z729" i="2" s="1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729" i="2"/>
  <c r="T729" i="2" s="1"/>
  <c r="AA728" i="2"/>
  <c r="S728" i="2"/>
  <c r="R728" i="2"/>
  <c r="Q728" i="2"/>
  <c r="Y728" i="2" s="1" a="1"/>
  <c r="Y728" i="2" s="1"/>
  <c r="P728" i="2"/>
  <c r="Z728" i="2" s="1"/>
  <c r="N728" i="2"/>
  <c r="M728" i="2"/>
  <c r="L728" i="2"/>
  <c r="K728" i="2"/>
  <c r="X728" i="2" s="1"/>
  <c r="J728" i="2"/>
  <c r="I728" i="2"/>
  <c r="H728" i="2"/>
  <c r="G728" i="2"/>
  <c r="F728" i="2"/>
  <c r="E728" i="2"/>
  <c r="D728" i="2"/>
  <c r="C728" i="2"/>
  <c r="B728" i="2"/>
  <c r="A728" i="2"/>
  <c r="T728" i="2" s="1"/>
  <c r="AA727" i="2"/>
  <c r="S727" i="2"/>
  <c r="R727" i="2"/>
  <c r="Q727" i="2"/>
  <c r="Y727" i="2" s="1" a="1"/>
  <c r="Y727" i="2" s="1"/>
  <c r="P727" i="2"/>
  <c r="Z727" i="2" s="1"/>
  <c r="N727" i="2"/>
  <c r="M727" i="2"/>
  <c r="L727" i="2"/>
  <c r="K727" i="2"/>
  <c r="X727" i="2" s="1"/>
  <c r="J727" i="2"/>
  <c r="I727" i="2"/>
  <c r="H727" i="2"/>
  <c r="G727" i="2"/>
  <c r="F727" i="2"/>
  <c r="E727" i="2"/>
  <c r="D727" i="2"/>
  <c r="C727" i="2"/>
  <c r="B727" i="2"/>
  <c r="A727" i="2"/>
  <c r="T727" i="2" s="1"/>
  <c r="AA726" i="2"/>
  <c r="S726" i="2"/>
  <c r="R726" i="2"/>
  <c r="Q726" i="2"/>
  <c r="Y726" i="2" s="1" a="1"/>
  <c r="Y726" i="2" s="1"/>
  <c r="P726" i="2"/>
  <c r="Z726" i="2" s="1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726" i="2"/>
  <c r="T726" i="2" s="1"/>
  <c r="AA725" i="2"/>
  <c r="S725" i="2"/>
  <c r="R725" i="2"/>
  <c r="Q725" i="2"/>
  <c r="Y725" i="2" s="1" a="1"/>
  <c r="Y725" i="2" s="1"/>
  <c r="P725" i="2"/>
  <c r="Z725" i="2" s="1"/>
  <c r="N725" i="2"/>
  <c r="M725" i="2"/>
  <c r="L725" i="2"/>
  <c r="K725" i="2"/>
  <c r="X725" i="2" s="1"/>
  <c r="J725" i="2"/>
  <c r="I725" i="2"/>
  <c r="H725" i="2"/>
  <c r="G725" i="2"/>
  <c r="F725" i="2"/>
  <c r="E725" i="2"/>
  <c r="D725" i="2"/>
  <c r="C725" i="2"/>
  <c r="B725" i="2"/>
  <c r="A725" i="2"/>
  <c r="T725" i="2" s="1"/>
  <c r="AA724" i="2"/>
  <c r="S724" i="2"/>
  <c r="R724" i="2"/>
  <c r="Q724" i="2"/>
  <c r="Y724" i="2" s="1" a="1"/>
  <c r="Y724" i="2" s="1"/>
  <c r="P724" i="2"/>
  <c r="Z724" i="2" s="1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724" i="2"/>
  <c r="T724" i="2" s="1"/>
  <c r="AA723" i="2"/>
  <c r="S723" i="2"/>
  <c r="R723" i="2"/>
  <c r="Q723" i="2"/>
  <c r="Y723" i="2" s="1" a="1"/>
  <c r="Y723" i="2" s="1"/>
  <c r="P723" i="2"/>
  <c r="Z723" i="2" s="1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723" i="2"/>
  <c r="T723" i="2" s="1"/>
  <c r="AA722" i="2"/>
  <c r="S722" i="2"/>
  <c r="R722" i="2"/>
  <c r="Q722" i="2"/>
  <c r="Y722" i="2" s="1" a="1"/>
  <c r="Y722" i="2" s="1"/>
  <c r="P722" i="2"/>
  <c r="Z722" i="2" s="1"/>
  <c r="N722" i="2"/>
  <c r="M722" i="2"/>
  <c r="L722" i="2"/>
  <c r="K722" i="2"/>
  <c r="X722" i="2" s="1"/>
  <c r="J722" i="2"/>
  <c r="I722" i="2"/>
  <c r="H722" i="2"/>
  <c r="G722" i="2"/>
  <c r="F722" i="2"/>
  <c r="E722" i="2"/>
  <c r="D722" i="2"/>
  <c r="C722" i="2"/>
  <c r="B722" i="2"/>
  <c r="A722" i="2"/>
  <c r="T722" i="2" s="1"/>
  <c r="AA721" i="2"/>
  <c r="S721" i="2"/>
  <c r="R721" i="2"/>
  <c r="Q721" i="2"/>
  <c r="Y721" i="2" s="1" a="1"/>
  <c r="Y721" i="2" s="1"/>
  <c r="P721" i="2"/>
  <c r="Z721" i="2" s="1"/>
  <c r="N721" i="2"/>
  <c r="M721" i="2"/>
  <c r="L721" i="2"/>
  <c r="K721" i="2"/>
  <c r="X721" i="2" s="1"/>
  <c r="J721" i="2"/>
  <c r="I721" i="2"/>
  <c r="H721" i="2"/>
  <c r="G721" i="2"/>
  <c r="F721" i="2"/>
  <c r="E721" i="2"/>
  <c r="D721" i="2"/>
  <c r="C721" i="2"/>
  <c r="B721" i="2"/>
  <c r="A721" i="2"/>
  <c r="T721" i="2" s="1"/>
  <c r="AA720" i="2"/>
  <c r="S720" i="2"/>
  <c r="R720" i="2"/>
  <c r="Q720" i="2"/>
  <c r="Y720" i="2" s="1" a="1"/>
  <c r="Y720" i="2" s="1"/>
  <c r="P720" i="2"/>
  <c r="Z720" i="2" s="1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720" i="2"/>
  <c r="T720" i="2" s="1"/>
  <c r="AA719" i="2"/>
  <c r="S719" i="2"/>
  <c r="R719" i="2"/>
  <c r="Q719" i="2"/>
  <c r="Y719" i="2" s="1" a="1"/>
  <c r="Y719" i="2" s="1"/>
  <c r="P719" i="2"/>
  <c r="Z719" i="2" s="1"/>
  <c r="N719" i="2"/>
  <c r="M719" i="2"/>
  <c r="L719" i="2"/>
  <c r="K719" i="2"/>
  <c r="X719" i="2" s="1"/>
  <c r="J719" i="2"/>
  <c r="I719" i="2"/>
  <c r="H719" i="2"/>
  <c r="G719" i="2"/>
  <c r="F719" i="2"/>
  <c r="E719" i="2"/>
  <c r="D719" i="2"/>
  <c r="C719" i="2"/>
  <c r="B719" i="2"/>
  <c r="A719" i="2"/>
  <c r="T719" i="2" s="1"/>
  <c r="AA718" i="2"/>
  <c r="S718" i="2"/>
  <c r="R718" i="2"/>
  <c r="Q718" i="2"/>
  <c r="Y718" i="2" s="1" a="1"/>
  <c r="Y718" i="2" s="1"/>
  <c r="P718" i="2"/>
  <c r="Z718" i="2" s="1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718" i="2"/>
  <c r="T718" i="2" s="1"/>
  <c r="AA717" i="2"/>
  <c r="S717" i="2"/>
  <c r="R717" i="2"/>
  <c r="Q717" i="2"/>
  <c r="Y717" i="2" s="1" a="1"/>
  <c r="Y717" i="2" s="1"/>
  <c r="P717" i="2"/>
  <c r="Z717" i="2" s="1"/>
  <c r="N717" i="2"/>
  <c r="M717" i="2"/>
  <c r="L717" i="2"/>
  <c r="K717" i="2"/>
  <c r="X717" i="2" s="1"/>
  <c r="J717" i="2"/>
  <c r="I717" i="2"/>
  <c r="H717" i="2"/>
  <c r="G717" i="2"/>
  <c r="F717" i="2"/>
  <c r="E717" i="2"/>
  <c r="D717" i="2"/>
  <c r="C717" i="2"/>
  <c r="B717" i="2"/>
  <c r="A717" i="2"/>
  <c r="T717" i="2" s="1"/>
  <c r="AA716" i="2"/>
  <c r="S716" i="2"/>
  <c r="R716" i="2"/>
  <c r="Q716" i="2"/>
  <c r="Y716" i="2" s="1" a="1"/>
  <c r="Y716" i="2" s="1"/>
  <c r="P716" i="2"/>
  <c r="Z716" i="2" s="1"/>
  <c r="N716" i="2"/>
  <c r="M716" i="2"/>
  <c r="L716" i="2"/>
  <c r="K716" i="2"/>
  <c r="X716" i="2" s="1"/>
  <c r="J716" i="2"/>
  <c r="I716" i="2"/>
  <c r="H716" i="2"/>
  <c r="G716" i="2"/>
  <c r="F716" i="2"/>
  <c r="E716" i="2"/>
  <c r="D716" i="2"/>
  <c r="C716" i="2"/>
  <c r="B716" i="2"/>
  <c r="A716" i="2"/>
  <c r="T716" i="2" s="1"/>
  <c r="AA715" i="2"/>
  <c r="S715" i="2"/>
  <c r="R715" i="2"/>
  <c r="Q715" i="2"/>
  <c r="Y715" i="2" s="1" a="1"/>
  <c r="Y715" i="2" s="1"/>
  <c r="P715" i="2"/>
  <c r="Z715" i="2" s="1"/>
  <c r="N715" i="2"/>
  <c r="M715" i="2"/>
  <c r="L715" i="2"/>
  <c r="K715" i="2"/>
  <c r="X715" i="2" s="1"/>
  <c r="J715" i="2"/>
  <c r="I715" i="2"/>
  <c r="H715" i="2"/>
  <c r="G715" i="2"/>
  <c r="F715" i="2"/>
  <c r="E715" i="2"/>
  <c r="D715" i="2"/>
  <c r="C715" i="2"/>
  <c r="B715" i="2"/>
  <c r="A715" i="2"/>
  <c r="T715" i="2" s="1"/>
  <c r="AA714" i="2"/>
  <c r="S714" i="2"/>
  <c r="R714" i="2"/>
  <c r="Q714" i="2"/>
  <c r="Y714" i="2" s="1" a="1"/>
  <c r="Y714" i="2" s="1"/>
  <c r="P714" i="2"/>
  <c r="Z714" i="2" s="1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714" i="2"/>
  <c r="T714" i="2" s="1"/>
  <c r="AA713" i="2"/>
  <c r="S713" i="2"/>
  <c r="R713" i="2"/>
  <c r="Q713" i="2"/>
  <c r="Y713" i="2" s="1" a="1"/>
  <c r="Y713" i="2" s="1"/>
  <c r="P713" i="2"/>
  <c r="Z713" i="2" s="1"/>
  <c r="N713" i="2"/>
  <c r="M713" i="2"/>
  <c r="L713" i="2"/>
  <c r="K713" i="2"/>
  <c r="X713" i="2" s="1"/>
  <c r="J713" i="2"/>
  <c r="I713" i="2"/>
  <c r="H713" i="2"/>
  <c r="G713" i="2"/>
  <c r="F713" i="2"/>
  <c r="E713" i="2"/>
  <c r="D713" i="2"/>
  <c r="C713" i="2"/>
  <c r="B713" i="2"/>
  <c r="A713" i="2"/>
  <c r="T713" i="2" s="1"/>
  <c r="AA712" i="2"/>
  <c r="S712" i="2"/>
  <c r="R712" i="2"/>
  <c r="Q712" i="2"/>
  <c r="Y712" i="2" s="1" a="1"/>
  <c r="Y712" i="2" s="1"/>
  <c r="P712" i="2"/>
  <c r="Z712" i="2" s="1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A712" i="2"/>
  <c r="T712" i="2" s="1"/>
  <c r="AA711" i="2"/>
  <c r="S711" i="2"/>
  <c r="R711" i="2"/>
  <c r="Q711" i="2"/>
  <c r="Y711" i="2" s="1" a="1"/>
  <c r="Y711" i="2" s="1"/>
  <c r="P711" i="2"/>
  <c r="Z711" i="2" s="1"/>
  <c r="N711" i="2"/>
  <c r="M711" i="2"/>
  <c r="L711" i="2"/>
  <c r="K711" i="2"/>
  <c r="X711" i="2" s="1"/>
  <c r="J711" i="2"/>
  <c r="I711" i="2"/>
  <c r="H711" i="2"/>
  <c r="G711" i="2"/>
  <c r="F711" i="2"/>
  <c r="E711" i="2"/>
  <c r="D711" i="2"/>
  <c r="C711" i="2"/>
  <c r="B711" i="2"/>
  <c r="A711" i="2"/>
  <c r="T711" i="2" s="1"/>
  <c r="AA710" i="2"/>
  <c r="S710" i="2"/>
  <c r="R710" i="2"/>
  <c r="Q710" i="2"/>
  <c r="Y710" i="2" s="1" a="1"/>
  <c r="Y710" i="2" s="1"/>
  <c r="P710" i="2"/>
  <c r="Z710" i="2" s="1"/>
  <c r="N710" i="2"/>
  <c r="M710" i="2"/>
  <c r="L710" i="2"/>
  <c r="K710" i="2"/>
  <c r="X710" i="2" s="1"/>
  <c r="J710" i="2"/>
  <c r="I710" i="2"/>
  <c r="H710" i="2"/>
  <c r="G710" i="2"/>
  <c r="F710" i="2"/>
  <c r="E710" i="2"/>
  <c r="D710" i="2"/>
  <c r="C710" i="2"/>
  <c r="B710" i="2"/>
  <c r="A710" i="2"/>
  <c r="T710" i="2" s="1"/>
  <c r="AA709" i="2"/>
  <c r="S709" i="2"/>
  <c r="R709" i="2"/>
  <c r="Q709" i="2"/>
  <c r="Y709" i="2" s="1" a="1"/>
  <c r="Y709" i="2" s="1"/>
  <c r="P709" i="2"/>
  <c r="Z709" i="2" s="1"/>
  <c r="N709" i="2"/>
  <c r="M709" i="2"/>
  <c r="L709" i="2"/>
  <c r="K709" i="2"/>
  <c r="X709" i="2" s="1"/>
  <c r="J709" i="2"/>
  <c r="I709" i="2"/>
  <c r="H709" i="2"/>
  <c r="G709" i="2"/>
  <c r="F709" i="2"/>
  <c r="E709" i="2"/>
  <c r="D709" i="2"/>
  <c r="C709" i="2"/>
  <c r="B709" i="2"/>
  <c r="A709" i="2"/>
  <c r="T709" i="2" s="1"/>
  <c r="AA708" i="2"/>
  <c r="S708" i="2"/>
  <c r="R708" i="2"/>
  <c r="Q708" i="2"/>
  <c r="Y708" i="2" s="1" a="1"/>
  <c r="Y708" i="2" s="1"/>
  <c r="P708" i="2"/>
  <c r="Z708" i="2" s="1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708" i="2"/>
  <c r="T708" i="2" s="1"/>
  <c r="AA707" i="2"/>
  <c r="S707" i="2"/>
  <c r="R707" i="2"/>
  <c r="Q707" i="2"/>
  <c r="Y707" i="2" s="1" a="1"/>
  <c r="Y707" i="2" s="1"/>
  <c r="P707" i="2"/>
  <c r="Z707" i="2" s="1"/>
  <c r="N707" i="2"/>
  <c r="M707" i="2"/>
  <c r="L707" i="2"/>
  <c r="K707" i="2"/>
  <c r="X707" i="2" s="1"/>
  <c r="J707" i="2"/>
  <c r="I707" i="2"/>
  <c r="H707" i="2"/>
  <c r="G707" i="2"/>
  <c r="F707" i="2"/>
  <c r="E707" i="2"/>
  <c r="D707" i="2"/>
  <c r="C707" i="2"/>
  <c r="B707" i="2"/>
  <c r="A707" i="2"/>
  <c r="T707" i="2" s="1"/>
  <c r="AA706" i="2"/>
  <c r="S706" i="2"/>
  <c r="R706" i="2"/>
  <c r="Q706" i="2"/>
  <c r="Y706" i="2" s="1" a="1"/>
  <c r="Y706" i="2" s="1"/>
  <c r="P706" i="2"/>
  <c r="Z706" i="2" s="1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A706" i="2"/>
  <c r="T706" i="2" s="1"/>
  <c r="AA705" i="2"/>
  <c r="S705" i="2"/>
  <c r="R705" i="2"/>
  <c r="Q705" i="2"/>
  <c r="Y705" i="2" s="1" a="1"/>
  <c r="Y705" i="2" s="1"/>
  <c r="P705" i="2"/>
  <c r="Z705" i="2" s="1"/>
  <c r="N705" i="2"/>
  <c r="M705" i="2"/>
  <c r="L705" i="2"/>
  <c r="K705" i="2"/>
  <c r="X705" i="2" s="1"/>
  <c r="J705" i="2"/>
  <c r="I705" i="2"/>
  <c r="H705" i="2"/>
  <c r="G705" i="2"/>
  <c r="F705" i="2"/>
  <c r="E705" i="2"/>
  <c r="D705" i="2"/>
  <c r="C705" i="2"/>
  <c r="B705" i="2"/>
  <c r="A705" i="2"/>
  <c r="T705" i="2" s="1"/>
  <c r="AA704" i="2"/>
  <c r="S704" i="2"/>
  <c r="R704" i="2"/>
  <c r="Q704" i="2"/>
  <c r="Y704" i="2" s="1" a="1"/>
  <c r="Y704" i="2" s="1"/>
  <c r="P704" i="2"/>
  <c r="Z704" i="2" s="1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704" i="2"/>
  <c r="T704" i="2" s="1"/>
  <c r="AA703" i="2"/>
  <c r="S703" i="2"/>
  <c r="R703" i="2"/>
  <c r="Q703" i="2"/>
  <c r="Y703" i="2" s="1" a="1"/>
  <c r="Y703" i="2" s="1"/>
  <c r="P703" i="2"/>
  <c r="Z703" i="2" s="1"/>
  <c r="N703" i="2"/>
  <c r="M703" i="2"/>
  <c r="L703" i="2"/>
  <c r="K703" i="2"/>
  <c r="X703" i="2" s="1"/>
  <c r="J703" i="2"/>
  <c r="I703" i="2"/>
  <c r="H703" i="2"/>
  <c r="G703" i="2"/>
  <c r="F703" i="2"/>
  <c r="E703" i="2"/>
  <c r="D703" i="2"/>
  <c r="C703" i="2"/>
  <c r="B703" i="2"/>
  <c r="A703" i="2"/>
  <c r="T703" i="2" s="1"/>
  <c r="AA702" i="2"/>
  <c r="S702" i="2"/>
  <c r="R702" i="2"/>
  <c r="Q702" i="2"/>
  <c r="Y702" i="2" s="1" a="1"/>
  <c r="Y702" i="2" s="1"/>
  <c r="P702" i="2"/>
  <c r="Z702" i="2" s="1"/>
  <c r="N702" i="2"/>
  <c r="M702" i="2"/>
  <c r="L702" i="2"/>
  <c r="K702" i="2"/>
  <c r="X702" i="2" s="1"/>
  <c r="J702" i="2"/>
  <c r="I702" i="2"/>
  <c r="H702" i="2"/>
  <c r="G702" i="2"/>
  <c r="F702" i="2"/>
  <c r="E702" i="2"/>
  <c r="D702" i="2"/>
  <c r="C702" i="2"/>
  <c r="B702" i="2"/>
  <c r="A702" i="2"/>
  <c r="T702" i="2" s="1"/>
  <c r="AA701" i="2"/>
  <c r="S701" i="2"/>
  <c r="R701" i="2"/>
  <c r="Q701" i="2"/>
  <c r="Y701" i="2" s="1" a="1"/>
  <c r="Y701" i="2" s="1"/>
  <c r="P701" i="2"/>
  <c r="Z701" i="2" s="1"/>
  <c r="N701" i="2"/>
  <c r="M701" i="2"/>
  <c r="L701" i="2"/>
  <c r="K701" i="2"/>
  <c r="X701" i="2" s="1"/>
  <c r="J701" i="2"/>
  <c r="I701" i="2"/>
  <c r="H701" i="2"/>
  <c r="G701" i="2"/>
  <c r="F701" i="2"/>
  <c r="E701" i="2"/>
  <c r="D701" i="2"/>
  <c r="C701" i="2"/>
  <c r="B701" i="2"/>
  <c r="A701" i="2"/>
  <c r="T701" i="2" s="1"/>
  <c r="AA700" i="2"/>
  <c r="S700" i="2"/>
  <c r="R700" i="2"/>
  <c r="Q700" i="2"/>
  <c r="Y700" i="2" s="1" a="1"/>
  <c r="Y700" i="2" s="1"/>
  <c r="P700" i="2"/>
  <c r="Z700" i="2" s="1"/>
  <c r="N700" i="2"/>
  <c r="M700" i="2"/>
  <c r="L700" i="2"/>
  <c r="K700" i="2"/>
  <c r="X700" i="2" s="1"/>
  <c r="J700" i="2"/>
  <c r="I700" i="2"/>
  <c r="H700" i="2"/>
  <c r="G700" i="2"/>
  <c r="F700" i="2"/>
  <c r="E700" i="2"/>
  <c r="D700" i="2"/>
  <c r="C700" i="2"/>
  <c r="B700" i="2"/>
  <c r="A700" i="2"/>
  <c r="T700" i="2" s="1"/>
  <c r="AA699" i="2"/>
  <c r="S699" i="2"/>
  <c r="R699" i="2"/>
  <c r="Q699" i="2"/>
  <c r="Y699" i="2" s="1" a="1"/>
  <c r="Y699" i="2" s="1"/>
  <c r="P699" i="2"/>
  <c r="Z699" i="2" s="1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699" i="2"/>
  <c r="T699" i="2" s="1"/>
  <c r="AA698" i="2"/>
  <c r="S698" i="2"/>
  <c r="R698" i="2"/>
  <c r="Q698" i="2"/>
  <c r="Y698" i="2" s="1" a="1"/>
  <c r="Y698" i="2" s="1"/>
  <c r="P698" i="2"/>
  <c r="Z698" i="2" s="1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698" i="2"/>
  <c r="T698" i="2" s="1"/>
  <c r="AA697" i="2"/>
  <c r="S697" i="2"/>
  <c r="R697" i="2"/>
  <c r="Q697" i="2"/>
  <c r="Y697" i="2" s="1" a="1"/>
  <c r="Y697" i="2" s="1"/>
  <c r="P697" i="2"/>
  <c r="Z697" i="2" s="1"/>
  <c r="N697" i="2"/>
  <c r="M697" i="2"/>
  <c r="L697" i="2"/>
  <c r="K697" i="2"/>
  <c r="X697" i="2" s="1"/>
  <c r="J697" i="2"/>
  <c r="I697" i="2"/>
  <c r="H697" i="2"/>
  <c r="G697" i="2"/>
  <c r="F697" i="2"/>
  <c r="E697" i="2"/>
  <c r="D697" i="2"/>
  <c r="C697" i="2"/>
  <c r="B697" i="2"/>
  <c r="A697" i="2"/>
  <c r="T697" i="2" s="1"/>
  <c r="AA696" i="2"/>
  <c r="S696" i="2"/>
  <c r="R696" i="2"/>
  <c r="Q696" i="2"/>
  <c r="Y696" i="2" s="1" a="1"/>
  <c r="Y696" i="2" s="1"/>
  <c r="P696" i="2"/>
  <c r="Z696" i="2" s="1"/>
  <c r="N696" i="2"/>
  <c r="M696" i="2"/>
  <c r="L696" i="2"/>
  <c r="K696" i="2"/>
  <c r="X696" i="2" s="1"/>
  <c r="J696" i="2"/>
  <c r="I696" i="2"/>
  <c r="H696" i="2"/>
  <c r="G696" i="2"/>
  <c r="F696" i="2"/>
  <c r="E696" i="2"/>
  <c r="D696" i="2"/>
  <c r="C696" i="2"/>
  <c r="B696" i="2"/>
  <c r="A696" i="2"/>
  <c r="T696" i="2" s="1"/>
  <c r="AA695" i="2"/>
  <c r="S695" i="2"/>
  <c r="R695" i="2"/>
  <c r="Q695" i="2"/>
  <c r="Y695" i="2" s="1" a="1"/>
  <c r="Y695" i="2" s="1"/>
  <c r="P695" i="2"/>
  <c r="Z695" i="2" s="1"/>
  <c r="N695" i="2"/>
  <c r="M695" i="2"/>
  <c r="L695" i="2"/>
  <c r="K695" i="2"/>
  <c r="X695" i="2" s="1"/>
  <c r="J695" i="2"/>
  <c r="I695" i="2"/>
  <c r="H695" i="2"/>
  <c r="G695" i="2"/>
  <c r="F695" i="2"/>
  <c r="E695" i="2"/>
  <c r="D695" i="2"/>
  <c r="C695" i="2"/>
  <c r="B695" i="2"/>
  <c r="A695" i="2"/>
  <c r="T695" i="2" s="1"/>
  <c r="AA694" i="2"/>
  <c r="S694" i="2"/>
  <c r="R694" i="2"/>
  <c r="Q694" i="2"/>
  <c r="Y694" i="2" s="1" a="1"/>
  <c r="Y694" i="2" s="1"/>
  <c r="P694" i="2"/>
  <c r="Z694" i="2" s="1"/>
  <c r="N694" i="2"/>
  <c r="M694" i="2"/>
  <c r="L694" i="2"/>
  <c r="K694" i="2"/>
  <c r="X694" i="2" s="1"/>
  <c r="J694" i="2"/>
  <c r="I694" i="2"/>
  <c r="H694" i="2"/>
  <c r="G694" i="2"/>
  <c r="F694" i="2"/>
  <c r="E694" i="2"/>
  <c r="D694" i="2"/>
  <c r="C694" i="2"/>
  <c r="B694" i="2"/>
  <c r="A694" i="2"/>
  <c r="T694" i="2" s="1"/>
  <c r="AA693" i="2"/>
  <c r="S693" i="2"/>
  <c r="R693" i="2"/>
  <c r="Q693" i="2"/>
  <c r="Y693" i="2" s="1" a="1"/>
  <c r="Y693" i="2" s="1"/>
  <c r="P693" i="2"/>
  <c r="Z693" i="2" s="1"/>
  <c r="N693" i="2"/>
  <c r="M693" i="2"/>
  <c r="L693" i="2"/>
  <c r="K693" i="2"/>
  <c r="X693" i="2" s="1"/>
  <c r="J693" i="2"/>
  <c r="I693" i="2"/>
  <c r="H693" i="2"/>
  <c r="G693" i="2"/>
  <c r="F693" i="2"/>
  <c r="E693" i="2"/>
  <c r="D693" i="2"/>
  <c r="C693" i="2"/>
  <c r="B693" i="2"/>
  <c r="A693" i="2"/>
  <c r="T693" i="2" s="1"/>
  <c r="AA692" i="2"/>
  <c r="S692" i="2"/>
  <c r="R692" i="2"/>
  <c r="Q692" i="2"/>
  <c r="Y692" i="2" s="1" a="1"/>
  <c r="Y692" i="2" s="1"/>
  <c r="P692" i="2"/>
  <c r="Z692" i="2" s="1"/>
  <c r="N692" i="2"/>
  <c r="M692" i="2"/>
  <c r="L692" i="2"/>
  <c r="K692" i="2"/>
  <c r="X692" i="2" s="1"/>
  <c r="J692" i="2"/>
  <c r="I692" i="2"/>
  <c r="H692" i="2"/>
  <c r="G692" i="2"/>
  <c r="F692" i="2"/>
  <c r="E692" i="2"/>
  <c r="D692" i="2"/>
  <c r="C692" i="2"/>
  <c r="B692" i="2"/>
  <c r="A692" i="2"/>
  <c r="T692" i="2" s="1"/>
  <c r="AA691" i="2"/>
  <c r="S691" i="2"/>
  <c r="R691" i="2"/>
  <c r="Q691" i="2"/>
  <c r="Y691" i="2" s="1" a="1"/>
  <c r="Y691" i="2" s="1"/>
  <c r="P691" i="2"/>
  <c r="Z691" i="2" s="1"/>
  <c r="N691" i="2"/>
  <c r="M691" i="2"/>
  <c r="L691" i="2"/>
  <c r="K691" i="2"/>
  <c r="X691" i="2" s="1"/>
  <c r="J691" i="2"/>
  <c r="I691" i="2"/>
  <c r="H691" i="2"/>
  <c r="G691" i="2"/>
  <c r="F691" i="2"/>
  <c r="E691" i="2"/>
  <c r="D691" i="2"/>
  <c r="C691" i="2"/>
  <c r="B691" i="2"/>
  <c r="A691" i="2"/>
  <c r="T691" i="2" s="1"/>
  <c r="AA690" i="2"/>
  <c r="S690" i="2"/>
  <c r="R690" i="2"/>
  <c r="Q690" i="2"/>
  <c r="Y690" i="2" s="1" a="1"/>
  <c r="Y690" i="2" s="1"/>
  <c r="P690" i="2"/>
  <c r="Z690" i="2" s="1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690" i="2"/>
  <c r="T690" i="2" s="1"/>
  <c r="AA689" i="2"/>
  <c r="S689" i="2"/>
  <c r="R689" i="2"/>
  <c r="Q689" i="2"/>
  <c r="Y689" i="2" s="1" a="1"/>
  <c r="Y689" i="2" s="1"/>
  <c r="P689" i="2"/>
  <c r="Z689" i="2" s="1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689" i="2"/>
  <c r="T689" i="2" s="1"/>
  <c r="AA688" i="2"/>
  <c r="S688" i="2"/>
  <c r="R688" i="2"/>
  <c r="Q688" i="2"/>
  <c r="Y688" i="2" s="1" a="1"/>
  <c r="Y688" i="2" s="1"/>
  <c r="P688" i="2"/>
  <c r="Z688" i="2" s="1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688" i="2"/>
  <c r="T688" i="2" s="1"/>
  <c r="AA687" i="2"/>
  <c r="S687" i="2"/>
  <c r="R687" i="2"/>
  <c r="Q687" i="2"/>
  <c r="Y687" i="2" s="1" a="1"/>
  <c r="Y687" i="2" s="1"/>
  <c r="P687" i="2"/>
  <c r="Z687" i="2" s="1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A687" i="2"/>
  <c r="T687" i="2" s="1"/>
  <c r="AA686" i="2"/>
  <c r="S686" i="2"/>
  <c r="R686" i="2"/>
  <c r="Q686" i="2"/>
  <c r="Y686" i="2" s="1" a="1"/>
  <c r="Y686" i="2" s="1"/>
  <c r="P686" i="2"/>
  <c r="Z686" i="2" s="1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686" i="2"/>
  <c r="T686" i="2" s="1"/>
  <c r="AA685" i="2"/>
  <c r="S685" i="2"/>
  <c r="R685" i="2"/>
  <c r="Q685" i="2"/>
  <c r="Y685" i="2" s="1" a="1"/>
  <c r="Y685" i="2" s="1"/>
  <c r="P685" i="2"/>
  <c r="Z685" i="2" s="1"/>
  <c r="N685" i="2"/>
  <c r="M685" i="2"/>
  <c r="L685" i="2"/>
  <c r="K685" i="2"/>
  <c r="X685" i="2" s="1"/>
  <c r="J685" i="2"/>
  <c r="I685" i="2"/>
  <c r="H685" i="2"/>
  <c r="G685" i="2"/>
  <c r="F685" i="2"/>
  <c r="E685" i="2"/>
  <c r="D685" i="2"/>
  <c r="C685" i="2"/>
  <c r="B685" i="2"/>
  <c r="A685" i="2"/>
  <c r="T685" i="2" s="1"/>
  <c r="AA684" i="2"/>
  <c r="S684" i="2"/>
  <c r="R684" i="2"/>
  <c r="Q684" i="2"/>
  <c r="Y684" i="2" s="1" a="1"/>
  <c r="Y684" i="2" s="1"/>
  <c r="P684" i="2"/>
  <c r="Z684" i="2" s="1"/>
  <c r="N684" i="2"/>
  <c r="M684" i="2"/>
  <c r="L684" i="2"/>
  <c r="K684" i="2"/>
  <c r="X684" i="2" s="1"/>
  <c r="J684" i="2"/>
  <c r="I684" i="2"/>
  <c r="H684" i="2"/>
  <c r="G684" i="2"/>
  <c r="F684" i="2"/>
  <c r="E684" i="2"/>
  <c r="D684" i="2"/>
  <c r="C684" i="2"/>
  <c r="B684" i="2"/>
  <c r="A684" i="2"/>
  <c r="T684" i="2" s="1"/>
  <c r="AA683" i="2"/>
  <c r="S683" i="2"/>
  <c r="R683" i="2"/>
  <c r="Q683" i="2"/>
  <c r="Y683" i="2" s="1" a="1"/>
  <c r="Y683" i="2" s="1"/>
  <c r="P683" i="2"/>
  <c r="Z683" i="2" s="1"/>
  <c r="N683" i="2"/>
  <c r="M683" i="2"/>
  <c r="L683" i="2"/>
  <c r="K683" i="2"/>
  <c r="X683" i="2" s="1"/>
  <c r="J683" i="2"/>
  <c r="I683" i="2"/>
  <c r="H683" i="2"/>
  <c r="G683" i="2"/>
  <c r="F683" i="2"/>
  <c r="E683" i="2"/>
  <c r="D683" i="2"/>
  <c r="C683" i="2"/>
  <c r="B683" i="2"/>
  <c r="A683" i="2"/>
  <c r="T683" i="2" s="1"/>
  <c r="AA682" i="2"/>
  <c r="S682" i="2"/>
  <c r="R682" i="2"/>
  <c r="Q682" i="2"/>
  <c r="Y682" i="2" s="1" a="1"/>
  <c r="Y682" i="2" s="1"/>
  <c r="P682" i="2"/>
  <c r="Z682" i="2" s="1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682" i="2"/>
  <c r="T682" i="2" s="1"/>
  <c r="AA681" i="2"/>
  <c r="S681" i="2"/>
  <c r="R681" i="2"/>
  <c r="Q681" i="2"/>
  <c r="Y681" i="2" s="1" a="1"/>
  <c r="Y681" i="2" s="1"/>
  <c r="P681" i="2"/>
  <c r="Z681" i="2" s="1"/>
  <c r="N681" i="2"/>
  <c r="M681" i="2"/>
  <c r="L681" i="2"/>
  <c r="K681" i="2"/>
  <c r="X681" i="2" s="1"/>
  <c r="J681" i="2"/>
  <c r="I681" i="2"/>
  <c r="H681" i="2"/>
  <c r="G681" i="2"/>
  <c r="F681" i="2"/>
  <c r="E681" i="2"/>
  <c r="D681" i="2"/>
  <c r="C681" i="2"/>
  <c r="B681" i="2"/>
  <c r="A681" i="2"/>
  <c r="T681" i="2" s="1"/>
  <c r="AA680" i="2"/>
  <c r="S680" i="2"/>
  <c r="R680" i="2"/>
  <c r="Q680" i="2"/>
  <c r="Y680" i="2" s="1" a="1"/>
  <c r="Y680" i="2" s="1"/>
  <c r="P680" i="2"/>
  <c r="Z680" i="2" s="1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A680" i="2"/>
  <c r="T680" i="2" s="1"/>
  <c r="AA679" i="2"/>
  <c r="S679" i="2"/>
  <c r="R679" i="2"/>
  <c r="Q679" i="2"/>
  <c r="Y679" i="2" s="1" a="1"/>
  <c r="Y679" i="2" s="1"/>
  <c r="P679" i="2"/>
  <c r="Z679" i="2" s="1"/>
  <c r="N679" i="2"/>
  <c r="M679" i="2"/>
  <c r="L679" i="2"/>
  <c r="K679" i="2"/>
  <c r="X679" i="2" s="1"/>
  <c r="J679" i="2"/>
  <c r="I679" i="2"/>
  <c r="H679" i="2"/>
  <c r="G679" i="2"/>
  <c r="F679" i="2"/>
  <c r="E679" i="2"/>
  <c r="D679" i="2"/>
  <c r="C679" i="2"/>
  <c r="B679" i="2"/>
  <c r="A679" i="2"/>
  <c r="T679" i="2" s="1"/>
  <c r="AA678" i="2"/>
  <c r="S678" i="2"/>
  <c r="R678" i="2"/>
  <c r="Q678" i="2"/>
  <c r="Y678" i="2" s="1" a="1"/>
  <c r="Y678" i="2" s="1"/>
  <c r="P678" i="2"/>
  <c r="Z678" i="2" s="1"/>
  <c r="N678" i="2"/>
  <c r="M678" i="2"/>
  <c r="L678" i="2"/>
  <c r="K678" i="2"/>
  <c r="X678" i="2" s="1"/>
  <c r="J678" i="2"/>
  <c r="I678" i="2"/>
  <c r="H678" i="2"/>
  <c r="G678" i="2"/>
  <c r="F678" i="2"/>
  <c r="E678" i="2"/>
  <c r="D678" i="2"/>
  <c r="C678" i="2"/>
  <c r="B678" i="2"/>
  <c r="A678" i="2"/>
  <c r="T678" i="2" s="1"/>
  <c r="AA677" i="2"/>
  <c r="S677" i="2"/>
  <c r="R677" i="2"/>
  <c r="Q677" i="2"/>
  <c r="Y677" i="2" s="1" a="1"/>
  <c r="Y677" i="2" s="1"/>
  <c r="P677" i="2"/>
  <c r="Z677" i="2" s="1"/>
  <c r="N677" i="2"/>
  <c r="M677" i="2"/>
  <c r="L677" i="2"/>
  <c r="K677" i="2"/>
  <c r="X677" i="2" s="1"/>
  <c r="J677" i="2"/>
  <c r="I677" i="2"/>
  <c r="H677" i="2"/>
  <c r="G677" i="2"/>
  <c r="F677" i="2"/>
  <c r="E677" i="2"/>
  <c r="D677" i="2"/>
  <c r="C677" i="2"/>
  <c r="B677" i="2"/>
  <c r="A677" i="2"/>
  <c r="T677" i="2" s="1"/>
  <c r="AA676" i="2"/>
  <c r="S676" i="2"/>
  <c r="R676" i="2"/>
  <c r="Q676" i="2"/>
  <c r="Y676" i="2" s="1" a="1"/>
  <c r="Y676" i="2" s="1"/>
  <c r="P676" i="2"/>
  <c r="Z676" i="2" s="1"/>
  <c r="N676" i="2"/>
  <c r="M676" i="2"/>
  <c r="L676" i="2"/>
  <c r="K676" i="2"/>
  <c r="X676" i="2" s="1"/>
  <c r="J676" i="2"/>
  <c r="I676" i="2"/>
  <c r="H676" i="2"/>
  <c r="G676" i="2"/>
  <c r="F676" i="2"/>
  <c r="E676" i="2"/>
  <c r="D676" i="2"/>
  <c r="C676" i="2"/>
  <c r="B676" i="2"/>
  <c r="A676" i="2"/>
  <c r="T676" i="2" s="1"/>
  <c r="AA675" i="2"/>
  <c r="S675" i="2"/>
  <c r="R675" i="2"/>
  <c r="Q675" i="2"/>
  <c r="Y675" i="2" s="1" a="1"/>
  <c r="Y675" i="2" s="1"/>
  <c r="P675" i="2"/>
  <c r="Z675" i="2" s="1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675" i="2"/>
  <c r="T675" i="2" s="1"/>
  <c r="AA674" i="2"/>
  <c r="S674" i="2"/>
  <c r="R674" i="2"/>
  <c r="Q674" i="2"/>
  <c r="Y674" i="2" s="1" a="1"/>
  <c r="Y674" i="2" s="1"/>
  <c r="P674" i="2"/>
  <c r="Z674" i="2" s="1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A674" i="2"/>
  <c r="T674" i="2" s="1"/>
  <c r="AA673" i="2"/>
  <c r="S673" i="2"/>
  <c r="R673" i="2"/>
  <c r="Q673" i="2"/>
  <c r="Y673" i="2" s="1" a="1"/>
  <c r="Y673" i="2" s="1"/>
  <c r="P673" i="2"/>
  <c r="Z673" i="2" s="1"/>
  <c r="N673" i="2"/>
  <c r="M673" i="2"/>
  <c r="L673" i="2"/>
  <c r="K673" i="2"/>
  <c r="X673" i="2" s="1"/>
  <c r="J673" i="2"/>
  <c r="I673" i="2"/>
  <c r="H673" i="2"/>
  <c r="G673" i="2"/>
  <c r="F673" i="2"/>
  <c r="E673" i="2"/>
  <c r="D673" i="2"/>
  <c r="C673" i="2"/>
  <c r="B673" i="2"/>
  <c r="A673" i="2"/>
  <c r="T673" i="2" s="1"/>
  <c r="AA672" i="2"/>
  <c r="S672" i="2"/>
  <c r="R672" i="2"/>
  <c r="Q672" i="2"/>
  <c r="Y672" i="2" s="1" a="1"/>
  <c r="Y672" i="2" s="1"/>
  <c r="P672" i="2"/>
  <c r="Z672" i="2" s="1"/>
  <c r="N672" i="2"/>
  <c r="M672" i="2"/>
  <c r="L672" i="2"/>
  <c r="K672" i="2"/>
  <c r="X672" i="2" s="1"/>
  <c r="J672" i="2"/>
  <c r="I672" i="2"/>
  <c r="H672" i="2"/>
  <c r="G672" i="2"/>
  <c r="F672" i="2"/>
  <c r="E672" i="2"/>
  <c r="D672" i="2"/>
  <c r="C672" i="2"/>
  <c r="B672" i="2"/>
  <c r="A672" i="2"/>
  <c r="T672" i="2" s="1"/>
  <c r="AA671" i="2"/>
  <c r="S671" i="2"/>
  <c r="R671" i="2"/>
  <c r="Q671" i="2"/>
  <c r="Y671" i="2" s="1" a="1"/>
  <c r="Y671" i="2" s="1"/>
  <c r="P671" i="2"/>
  <c r="Z671" i="2" s="1"/>
  <c r="N671" i="2"/>
  <c r="M671" i="2"/>
  <c r="L671" i="2"/>
  <c r="K671" i="2"/>
  <c r="X671" i="2" s="1"/>
  <c r="J671" i="2"/>
  <c r="I671" i="2"/>
  <c r="H671" i="2"/>
  <c r="G671" i="2"/>
  <c r="F671" i="2"/>
  <c r="E671" i="2"/>
  <c r="D671" i="2"/>
  <c r="C671" i="2"/>
  <c r="B671" i="2"/>
  <c r="A671" i="2"/>
  <c r="T671" i="2" s="1"/>
  <c r="AA670" i="2"/>
  <c r="S670" i="2"/>
  <c r="R670" i="2"/>
  <c r="Q670" i="2"/>
  <c r="Y670" i="2" s="1" a="1"/>
  <c r="Y670" i="2" s="1"/>
  <c r="P670" i="2"/>
  <c r="Z670" i="2" s="1"/>
  <c r="N670" i="2"/>
  <c r="M670" i="2"/>
  <c r="L670" i="2"/>
  <c r="K670" i="2"/>
  <c r="X670" i="2" s="1"/>
  <c r="J670" i="2"/>
  <c r="I670" i="2"/>
  <c r="H670" i="2"/>
  <c r="G670" i="2"/>
  <c r="F670" i="2"/>
  <c r="E670" i="2"/>
  <c r="D670" i="2"/>
  <c r="C670" i="2"/>
  <c r="B670" i="2"/>
  <c r="A670" i="2"/>
  <c r="T670" i="2" s="1"/>
  <c r="AA669" i="2"/>
  <c r="S669" i="2"/>
  <c r="R669" i="2"/>
  <c r="Q669" i="2"/>
  <c r="Y669" i="2" s="1" a="1"/>
  <c r="Y669" i="2" s="1"/>
  <c r="P669" i="2"/>
  <c r="Z669" i="2" s="1"/>
  <c r="N669" i="2"/>
  <c r="M669" i="2"/>
  <c r="L669" i="2"/>
  <c r="K669" i="2"/>
  <c r="X669" i="2" s="1"/>
  <c r="J669" i="2"/>
  <c r="I669" i="2"/>
  <c r="H669" i="2"/>
  <c r="G669" i="2"/>
  <c r="F669" i="2"/>
  <c r="E669" i="2"/>
  <c r="D669" i="2"/>
  <c r="C669" i="2"/>
  <c r="B669" i="2"/>
  <c r="A669" i="2"/>
  <c r="T669" i="2" s="1"/>
  <c r="AA668" i="2"/>
  <c r="S668" i="2"/>
  <c r="R668" i="2"/>
  <c r="Q668" i="2"/>
  <c r="Y668" i="2" s="1" a="1"/>
  <c r="Y668" i="2" s="1"/>
  <c r="P668" i="2"/>
  <c r="Z668" i="2" s="1"/>
  <c r="N668" i="2"/>
  <c r="M668" i="2"/>
  <c r="L668" i="2"/>
  <c r="K668" i="2"/>
  <c r="X668" i="2" s="1"/>
  <c r="J668" i="2"/>
  <c r="I668" i="2"/>
  <c r="H668" i="2"/>
  <c r="G668" i="2"/>
  <c r="F668" i="2"/>
  <c r="E668" i="2"/>
  <c r="D668" i="2"/>
  <c r="C668" i="2"/>
  <c r="B668" i="2"/>
  <c r="A668" i="2"/>
  <c r="T668" i="2" s="1"/>
  <c r="AA667" i="2"/>
  <c r="S667" i="2"/>
  <c r="R667" i="2"/>
  <c r="Q667" i="2"/>
  <c r="Y667" i="2" s="1" a="1"/>
  <c r="Y667" i="2" s="1"/>
  <c r="P667" i="2"/>
  <c r="Z667" i="2" s="1"/>
  <c r="N667" i="2"/>
  <c r="M667" i="2"/>
  <c r="L667" i="2"/>
  <c r="K667" i="2"/>
  <c r="X667" i="2" s="1"/>
  <c r="J667" i="2"/>
  <c r="I667" i="2"/>
  <c r="H667" i="2"/>
  <c r="G667" i="2"/>
  <c r="F667" i="2"/>
  <c r="E667" i="2"/>
  <c r="D667" i="2"/>
  <c r="C667" i="2"/>
  <c r="B667" i="2"/>
  <c r="A667" i="2"/>
  <c r="T667" i="2" s="1"/>
  <c r="AA666" i="2"/>
  <c r="S666" i="2"/>
  <c r="R666" i="2"/>
  <c r="Q666" i="2"/>
  <c r="Y666" i="2" s="1" a="1"/>
  <c r="Y666" i="2" s="1"/>
  <c r="P666" i="2"/>
  <c r="Z666" i="2" s="1"/>
  <c r="N666" i="2"/>
  <c r="M666" i="2"/>
  <c r="L666" i="2"/>
  <c r="K666" i="2"/>
  <c r="X666" i="2" s="1"/>
  <c r="J666" i="2"/>
  <c r="I666" i="2"/>
  <c r="H666" i="2"/>
  <c r="G666" i="2"/>
  <c r="F666" i="2"/>
  <c r="E666" i="2"/>
  <c r="D666" i="2"/>
  <c r="C666" i="2"/>
  <c r="B666" i="2"/>
  <c r="A666" i="2"/>
  <c r="T666" i="2" s="1"/>
  <c r="AA665" i="2"/>
  <c r="S665" i="2"/>
  <c r="R665" i="2"/>
  <c r="Q665" i="2"/>
  <c r="Y665" i="2" s="1" a="1"/>
  <c r="Y665" i="2" s="1"/>
  <c r="P665" i="2"/>
  <c r="Z665" i="2" s="1"/>
  <c r="N665" i="2"/>
  <c r="M665" i="2"/>
  <c r="L665" i="2"/>
  <c r="K665" i="2"/>
  <c r="X665" i="2" s="1"/>
  <c r="J665" i="2"/>
  <c r="I665" i="2"/>
  <c r="H665" i="2"/>
  <c r="G665" i="2"/>
  <c r="F665" i="2"/>
  <c r="E665" i="2"/>
  <c r="D665" i="2"/>
  <c r="C665" i="2"/>
  <c r="B665" i="2"/>
  <c r="A665" i="2"/>
  <c r="T665" i="2" s="1"/>
  <c r="AA664" i="2"/>
  <c r="S664" i="2"/>
  <c r="R664" i="2"/>
  <c r="Q664" i="2"/>
  <c r="Y664" i="2" s="1" a="1"/>
  <c r="Y664" i="2" s="1"/>
  <c r="P664" i="2"/>
  <c r="Z664" i="2" s="1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A664" i="2"/>
  <c r="T664" i="2" s="1"/>
  <c r="AA663" i="2"/>
  <c r="S663" i="2"/>
  <c r="R663" i="2"/>
  <c r="Q663" i="2"/>
  <c r="Y663" i="2" s="1" a="1"/>
  <c r="Y663" i="2" s="1"/>
  <c r="P663" i="2"/>
  <c r="Z663" i="2" s="1"/>
  <c r="N663" i="2"/>
  <c r="M663" i="2"/>
  <c r="L663" i="2"/>
  <c r="K663" i="2"/>
  <c r="X663" i="2" s="1"/>
  <c r="J663" i="2"/>
  <c r="I663" i="2"/>
  <c r="H663" i="2"/>
  <c r="G663" i="2"/>
  <c r="F663" i="2"/>
  <c r="E663" i="2"/>
  <c r="D663" i="2"/>
  <c r="C663" i="2"/>
  <c r="B663" i="2"/>
  <c r="A663" i="2"/>
  <c r="T663" i="2" s="1"/>
  <c r="AA662" i="2"/>
  <c r="S662" i="2"/>
  <c r="R662" i="2"/>
  <c r="Q662" i="2"/>
  <c r="Y662" i="2" s="1" a="1"/>
  <c r="Y662" i="2" s="1"/>
  <c r="P662" i="2"/>
  <c r="Z662" i="2" s="1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662" i="2"/>
  <c r="T662" i="2" s="1"/>
  <c r="AA661" i="2"/>
  <c r="S661" i="2"/>
  <c r="R661" i="2"/>
  <c r="Q661" i="2"/>
  <c r="Y661" i="2" s="1" a="1"/>
  <c r="Y661" i="2" s="1"/>
  <c r="P661" i="2"/>
  <c r="Z661" i="2" s="1"/>
  <c r="N661" i="2"/>
  <c r="M661" i="2"/>
  <c r="L661" i="2"/>
  <c r="K661" i="2"/>
  <c r="X661" i="2" s="1"/>
  <c r="J661" i="2"/>
  <c r="I661" i="2"/>
  <c r="H661" i="2"/>
  <c r="G661" i="2"/>
  <c r="F661" i="2"/>
  <c r="E661" i="2"/>
  <c r="D661" i="2"/>
  <c r="C661" i="2"/>
  <c r="B661" i="2"/>
  <c r="A661" i="2"/>
  <c r="T661" i="2" s="1"/>
  <c r="AA660" i="2"/>
  <c r="S660" i="2"/>
  <c r="R660" i="2"/>
  <c r="Q660" i="2"/>
  <c r="Y660" i="2" s="1" a="1"/>
  <c r="Y660" i="2" s="1"/>
  <c r="P660" i="2"/>
  <c r="Z660" i="2" s="1"/>
  <c r="N660" i="2"/>
  <c r="M660" i="2"/>
  <c r="L660" i="2"/>
  <c r="K660" i="2"/>
  <c r="X660" i="2" s="1"/>
  <c r="J660" i="2"/>
  <c r="I660" i="2"/>
  <c r="H660" i="2"/>
  <c r="G660" i="2"/>
  <c r="F660" i="2"/>
  <c r="E660" i="2"/>
  <c r="D660" i="2"/>
  <c r="C660" i="2"/>
  <c r="B660" i="2"/>
  <c r="A660" i="2"/>
  <c r="T660" i="2" s="1"/>
  <c r="AA659" i="2"/>
  <c r="S659" i="2"/>
  <c r="R659" i="2"/>
  <c r="Q659" i="2"/>
  <c r="Y659" i="2" s="1" a="1"/>
  <c r="Y659" i="2" s="1"/>
  <c r="P659" i="2"/>
  <c r="Z659" i="2" s="1"/>
  <c r="N659" i="2"/>
  <c r="M659" i="2"/>
  <c r="L659" i="2"/>
  <c r="K659" i="2"/>
  <c r="X659" i="2" s="1"/>
  <c r="J659" i="2"/>
  <c r="I659" i="2"/>
  <c r="H659" i="2"/>
  <c r="G659" i="2"/>
  <c r="F659" i="2"/>
  <c r="E659" i="2"/>
  <c r="D659" i="2"/>
  <c r="C659" i="2"/>
  <c r="B659" i="2"/>
  <c r="A659" i="2"/>
  <c r="T659" i="2" s="1"/>
  <c r="AA658" i="2"/>
  <c r="S658" i="2"/>
  <c r="R658" i="2"/>
  <c r="Q658" i="2"/>
  <c r="Y658" i="2" s="1" a="1"/>
  <c r="Y658" i="2" s="1"/>
  <c r="P658" i="2"/>
  <c r="Z658" i="2" s="1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A658" i="2"/>
  <c r="T658" i="2" s="1"/>
  <c r="AA657" i="2"/>
  <c r="S657" i="2"/>
  <c r="R657" i="2"/>
  <c r="Q657" i="2"/>
  <c r="Y657" i="2" s="1" a="1"/>
  <c r="Y657" i="2" s="1"/>
  <c r="P657" i="2"/>
  <c r="Z657" i="2" s="1"/>
  <c r="N657" i="2"/>
  <c r="M657" i="2"/>
  <c r="L657" i="2"/>
  <c r="K657" i="2"/>
  <c r="X657" i="2" s="1"/>
  <c r="J657" i="2"/>
  <c r="I657" i="2"/>
  <c r="H657" i="2"/>
  <c r="G657" i="2"/>
  <c r="F657" i="2"/>
  <c r="E657" i="2"/>
  <c r="D657" i="2"/>
  <c r="C657" i="2"/>
  <c r="B657" i="2"/>
  <c r="A657" i="2"/>
  <c r="T657" i="2" s="1"/>
  <c r="AA656" i="2"/>
  <c r="S656" i="2"/>
  <c r="R656" i="2"/>
  <c r="Q656" i="2"/>
  <c r="Y656" i="2" s="1" a="1"/>
  <c r="Y656" i="2" s="1"/>
  <c r="P656" i="2"/>
  <c r="Z656" i="2" s="1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656" i="2"/>
  <c r="T656" i="2" s="1"/>
  <c r="AA655" i="2"/>
  <c r="S655" i="2"/>
  <c r="R655" i="2"/>
  <c r="Q655" i="2"/>
  <c r="Y655" i="2" s="1" a="1"/>
  <c r="Y655" i="2" s="1"/>
  <c r="P655" i="2"/>
  <c r="Z655" i="2" s="1"/>
  <c r="N655" i="2"/>
  <c r="M655" i="2"/>
  <c r="L655" i="2"/>
  <c r="K655" i="2"/>
  <c r="X655" i="2" s="1"/>
  <c r="J655" i="2"/>
  <c r="I655" i="2"/>
  <c r="H655" i="2"/>
  <c r="G655" i="2"/>
  <c r="F655" i="2"/>
  <c r="E655" i="2"/>
  <c r="D655" i="2"/>
  <c r="C655" i="2"/>
  <c r="B655" i="2"/>
  <c r="A655" i="2"/>
  <c r="T655" i="2" s="1"/>
  <c r="AA654" i="2"/>
  <c r="S654" i="2"/>
  <c r="R654" i="2"/>
  <c r="Q654" i="2"/>
  <c r="Y654" i="2" s="1" a="1"/>
  <c r="Y654" i="2" s="1"/>
  <c r="P654" i="2"/>
  <c r="Z654" i="2" s="1"/>
  <c r="N654" i="2"/>
  <c r="M654" i="2"/>
  <c r="L654" i="2"/>
  <c r="K654" i="2"/>
  <c r="X654" i="2" s="1"/>
  <c r="J654" i="2"/>
  <c r="I654" i="2"/>
  <c r="H654" i="2"/>
  <c r="G654" i="2"/>
  <c r="F654" i="2"/>
  <c r="E654" i="2"/>
  <c r="D654" i="2"/>
  <c r="C654" i="2"/>
  <c r="B654" i="2"/>
  <c r="A654" i="2"/>
  <c r="T654" i="2" s="1"/>
  <c r="AA653" i="2"/>
  <c r="S653" i="2"/>
  <c r="R653" i="2"/>
  <c r="Q653" i="2"/>
  <c r="Y653" i="2" s="1" a="1"/>
  <c r="Y653" i="2" s="1"/>
  <c r="P653" i="2"/>
  <c r="Z653" i="2" s="1"/>
  <c r="N653" i="2"/>
  <c r="M653" i="2"/>
  <c r="L653" i="2"/>
  <c r="K653" i="2"/>
  <c r="X653" i="2" s="1"/>
  <c r="J653" i="2"/>
  <c r="I653" i="2"/>
  <c r="H653" i="2"/>
  <c r="G653" i="2"/>
  <c r="F653" i="2"/>
  <c r="E653" i="2"/>
  <c r="D653" i="2"/>
  <c r="C653" i="2"/>
  <c r="B653" i="2"/>
  <c r="A653" i="2"/>
  <c r="T653" i="2" s="1"/>
  <c r="AA652" i="2"/>
  <c r="S652" i="2"/>
  <c r="R652" i="2"/>
  <c r="Q652" i="2"/>
  <c r="Y652" i="2" s="1" a="1"/>
  <c r="Y652" i="2" s="1"/>
  <c r="P652" i="2"/>
  <c r="Z652" i="2" s="1"/>
  <c r="N652" i="2"/>
  <c r="M652" i="2"/>
  <c r="L652" i="2"/>
  <c r="K652" i="2"/>
  <c r="X652" i="2" s="1"/>
  <c r="J652" i="2"/>
  <c r="I652" i="2"/>
  <c r="H652" i="2"/>
  <c r="G652" i="2"/>
  <c r="F652" i="2"/>
  <c r="E652" i="2"/>
  <c r="D652" i="2"/>
  <c r="C652" i="2"/>
  <c r="B652" i="2"/>
  <c r="A652" i="2"/>
  <c r="T652" i="2" s="1"/>
  <c r="AA651" i="2"/>
  <c r="S651" i="2"/>
  <c r="R651" i="2"/>
  <c r="Q651" i="2"/>
  <c r="Y651" i="2" s="1" a="1"/>
  <c r="Y651" i="2" s="1"/>
  <c r="P651" i="2"/>
  <c r="Z651" i="2" s="1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651" i="2"/>
  <c r="T651" i="2" s="1"/>
  <c r="AA650" i="2"/>
  <c r="S650" i="2"/>
  <c r="R650" i="2"/>
  <c r="Q650" i="2"/>
  <c r="Y650" i="2" s="1" a="1"/>
  <c r="Y650" i="2" s="1"/>
  <c r="P650" i="2"/>
  <c r="Z650" i="2" s="1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650" i="2"/>
  <c r="T650" i="2" s="1"/>
  <c r="AA649" i="2"/>
  <c r="S649" i="2"/>
  <c r="R649" i="2"/>
  <c r="Q649" i="2"/>
  <c r="Y649" i="2" s="1" a="1"/>
  <c r="Y649" i="2" s="1"/>
  <c r="P649" i="2"/>
  <c r="Z649" i="2" s="1"/>
  <c r="N649" i="2"/>
  <c r="M649" i="2"/>
  <c r="L649" i="2"/>
  <c r="K649" i="2"/>
  <c r="X649" i="2" s="1"/>
  <c r="J649" i="2"/>
  <c r="I649" i="2"/>
  <c r="H649" i="2"/>
  <c r="G649" i="2"/>
  <c r="F649" i="2"/>
  <c r="E649" i="2"/>
  <c r="D649" i="2"/>
  <c r="C649" i="2"/>
  <c r="B649" i="2"/>
  <c r="A649" i="2"/>
  <c r="T649" i="2" s="1"/>
  <c r="AA648" i="2"/>
  <c r="S648" i="2"/>
  <c r="R648" i="2"/>
  <c r="Q648" i="2"/>
  <c r="Y648" i="2" s="1" a="1"/>
  <c r="Y648" i="2" s="1"/>
  <c r="P648" i="2"/>
  <c r="Z648" i="2" s="1"/>
  <c r="N648" i="2"/>
  <c r="M648" i="2"/>
  <c r="L648" i="2"/>
  <c r="K648" i="2"/>
  <c r="X648" i="2" s="1"/>
  <c r="J648" i="2"/>
  <c r="I648" i="2"/>
  <c r="H648" i="2"/>
  <c r="G648" i="2"/>
  <c r="F648" i="2"/>
  <c r="E648" i="2"/>
  <c r="D648" i="2"/>
  <c r="C648" i="2"/>
  <c r="B648" i="2"/>
  <c r="A648" i="2"/>
  <c r="T648" i="2" s="1"/>
  <c r="AA647" i="2"/>
  <c r="S647" i="2"/>
  <c r="R647" i="2"/>
  <c r="Q647" i="2"/>
  <c r="Y647" i="2" s="1" a="1"/>
  <c r="Y647" i="2" s="1"/>
  <c r="P647" i="2"/>
  <c r="Z647" i="2" s="1"/>
  <c r="N647" i="2"/>
  <c r="M647" i="2"/>
  <c r="L647" i="2"/>
  <c r="K647" i="2"/>
  <c r="X647" i="2" s="1"/>
  <c r="J647" i="2"/>
  <c r="I647" i="2"/>
  <c r="H647" i="2"/>
  <c r="G647" i="2"/>
  <c r="F647" i="2"/>
  <c r="E647" i="2"/>
  <c r="D647" i="2"/>
  <c r="C647" i="2"/>
  <c r="B647" i="2"/>
  <c r="A647" i="2"/>
  <c r="T647" i="2" s="1"/>
  <c r="AA646" i="2"/>
  <c r="S646" i="2"/>
  <c r="R646" i="2"/>
  <c r="Q646" i="2"/>
  <c r="Y646" i="2" s="1" a="1"/>
  <c r="Y646" i="2" s="1"/>
  <c r="P646" i="2"/>
  <c r="Z646" i="2" s="1"/>
  <c r="N646" i="2"/>
  <c r="M646" i="2"/>
  <c r="L646" i="2"/>
  <c r="K646" i="2"/>
  <c r="X646" i="2" s="1"/>
  <c r="J646" i="2"/>
  <c r="I646" i="2"/>
  <c r="H646" i="2"/>
  <c r="G646" i="2"/>
  <c r="F646" i="2"/>
  <c r="E646" i="2"/>
  <c r="D646" i="2"/>
  <c r="C646" i="2"/>
  <c r="B646" i="2"/>
  <c r="A646" i="2"/>
  <c r="T646" i="2" s="1"/>
  <c r="AA645" i="2"/>
  <c r="S645" i="2"/>
  <c r="R645" i="2"/>
  <c r="Q645" i="2"/>
  <c r="Y645" i="2" s="1" a="1"/>
  <c r="Y645" i="2" s="1"/>
  <c r="P645" i="2"/>
  <c r="Z645" i="2" s="1"/>
  <c r="N645" i="2"/>
  <c r="M645" i="2"/>
  <c r="L645" i="2"/>
  <c r="K645" i="2"/>
  <c r="X645" i="2" s="1"/>
  <c r="J645" i="2"/>
  <c r="I645" i="2"/>
  <c r="H645" i="2"/>
  <c r="G645" i="2"/>
  <c r="F645" i="2"/>
  <c r="E645" i="2"/>
  <c r="D645" i="2"/>
  <c r="C645" i="2"/>
  <c r="B645" i="2"/>
  <c r="A645" i="2"/>
  <c r="T645" i="2" s="1"/>
  <c r="AA644" i="2"/>
  <c r="S644" i="2"/>
  <c r="R644" i="2"/>
  <c r="Q644" i="2"/>
  <c r="Y644" i="2" s="1" a="1"/>
  <c r="Y644" i="2" s="1"/>
  <c r="P644" i="2"/>
  <c r="Z644" i="2" s="1"/>
  <c r="N644" i="2"/>
  <c r="M644" i="2"/>
  <c r="L644" i="2"/>
  <c r="K644" i="2"/>
  <c r="X644" i="2" s="1"/>
  <c r="J644" i="2"/>
  <c r="I644" i="2"/>
  <c r="H644" i="2"/>
  <c r="G644" i="2"/>
  <c r="F644" i="2"/>
  <c r="E644" i="2"/>
  <c r="D644" i="2"/>
  <c r="C644" i="2"/>
  <c r="B644" i="2"/>
  <c r="A644" i="2"/>
  <c r="T644" i="2" s="1"/>
  <c r="AA643" i="2"/>
  <c r="S643" i="2"/>
  <c r="R643" i="2"/>
  <c r="Q643" i="2"/>
  <c r="Y643" i="2" s="1" a="1"/>
  <c r="Y643" i="2" s="1"/>
  <c r="P643" i="2"/>
  <c r="Z643" i="2" s="1"/>
  <c r="N643" i="2"/>
  <c r="M643" i="2"/>
  <c r="L643" i="2"/>
  <c r="K643" i="2"/>
  <c r="X643" i="2" s="1"/>
  <c r="J643" i="2"/>
  <c r="I643" i="2"/>
  <c r="H643" i="2"/>
  <c r="G643" i="2"/>
  <c r="F643" i="2"/>
  <c r="E643" i="2"/>
  <c r="D643" i="2"/>
  <c r="C643" i="2"/>
  <c r="B643" i="2"/>
  <c r="A643" i="2"/>
  <c r="T643" i="2" s="1"/>
  <c r="AA642" i="2"/>
  <c r="S642" i="2"/>
  <c r="R642" i="2"/>
  <c r="Q642" i="2"/>
  <c r="Y642" i="2" s="1" a="1"/>
  <c r="Y642" i="2" s="1"/>
  <c r="P642" i="2"/>
  <c r="Z642" i="2" s="1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A642" i="2"/>
  <c r="T642" i="2" s="1"/>
  <c r="AA641" i="2"/>
  <c r="S641" i="2"/>
  <c r="R641" i="2"/>
  <c r="Q641" i="2"/>
  <c r="Y641" i="2" s="1" a="1"/>
  <c r="Y641" i="2" s="1"/>
  <c r="P641" i="2"/>
  <c r="Z641" i="2" s="1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641" i="2"/>
  <c r="T641" i="2" s="1"/>
  <c r="AA640" i="2"/>
  <c r="S640" i="2"/>
  <c r="R640" i="2"/>
  <c r="Q640" i="2"/>
  <c r="Y640" i="2" s="1" a="1"/>
  <c r="Y640" i="2" s="1"/>
  <c r="P640" i="2"/>
  <c r="Z640" i="2" s="1"/>
  <c r="N640" i="2"/>
  <c r="M640" i="2"/>
  <c r="L640" i="2"/>
  <c r="K640" i="2"/>
  <c r="X640" i="2" s="1"/>
  <c r="J640" i="2"/>
  <c r="I640" i="2"/>
  <c r="H640" i="2"/>
  <c r="G640" i="2"/>
  <c r="F640" i="2"/>
  <c r="E640" i="2"/>
  <c r="D640" i="2"/>
  <c r="C640" i="2"/>
  <c r="B640" i="2"/>
  <c r="A640" i="2"/>
  <c r="T640" i="2" s="1"/>
  <c r="AA639" i="2"/>
  <c r="S639" i="2"/>
  <c r="R639" i="2"/>
  <c r="Q639" i="2"/>
  <c r="Y639" i="2" s="1" a="1"/>
  <c r="Y639" i="2" s="1"/>
  <c r="P639" i="2"/>
  <c r="Z639" i="2" s="1"/>
  <c r="N639" i="2"/>
  <c r="M639" i="2"/>
  <c r="L639" i="2"/>
  <c r="K639" i="2"/>
  <c r="X639" i="2" s="1"/>
  <c r="J639" i="2"/>
  <c r="I639" i="2"/>
  <c r="H639" i="2"/>
  <c r="G639" i="2"/>
  <c r="F639" i="2"/>
  <c r="E639" i="2"/>
  <c r="D639" i="2"/>
  <c r="C639" i="2"/>
  <c r="B639" i="2"/>
  <c r="A639" i="2"/>
  <c r="T639" i="2" s="1"/>
  <c r="AA638" i="2"/>
  <c r="S638" i="2"/>
  <c r="R638" i="2"/>
  <c r="Q638" i="2"/>
  <c r="Y638" i="2" s="1" a="1"/>
  <c r="Y638" i="2" s="1"/>
  <c r="P638" i="2"/>
  <c r="Z638" i="2" s="1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638" i="2"/>
  <c r="T638" i="2" s="1"/>
  <c r="AA637" i="2"/>
  <c r="S637" i="2"/>
  <c r="R637" i="2"/>
  <c r="Q637" i="2"/>
  <c r="Y637" i="2" s="1" a="1"/>
  <c r="Y637" i="2" s="1"/>
  <c r="P637" i="2"/>
  <c r="Z637" i="2" s="1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637" i="2"/>
  <c r="T637" i="2" s="1"/>
  <c r="AA636" i="2"/>
  <c r="S636" i="2"/>
  <c r="R636" i="2"/>
  <c r="Q636" i="2"/>
  <c r="Y636" i="2" s="1" a="1"/>
  <c r="Y636" i="2" s="1"/>
  <c r="P636" i="2"/>
  <c r="Z636" i="2" s="1"/>
  <c r="N636" i="2"/>
  <c r="M636" i="2"/>
  <c r="L636" i="2"/>
  <c r="K636" i="2"/>
  <c r="X636" i="2" s="1"/>
  <c r="J636" i="2"/>
  <c r="I636" i="2"/>
  <c r="H636" i="2"/>
  <c r="G636" i="2"/>
  <c r="F636" i="2"/>
  <c r="E636" i="2"/>
  <c r="D636" i="2"/>
  <c r="C636" i="2"/>
  <c r="B636" i="2"/>
  <c r="A636" i="2"/>
  <c r="T636" i="2" s="1"/>
  <c r="AA635" i="2"/>
  <c r="S635" i="2"/>
  <c r="R635" i="2"/>
  <c r="Q635" i="2"/>
  <c r="Y635" i="2" s="1" a="1"/>
  <c r="Y635" i="2" s="1"/>
  <c r="P635" i="2"/>
  <c r="Z635" i="2" s="1"/>
  <c r="N635" i="2"/>
  <c r="M635" i="2"/>
  <c r="L635" i="2"/>
  <c r="K635" i="2"/>
  <c r="X635" i="2" s="1"/>
  <c r="J635" i="2"/>
  <c r="I635" i="2"/>
  <c r="H635" i="2"/>
  <c r="G635" i="2"/>
  <c r="F635" i="2"/>
  <c r="E635" i="2"/>
  <c r="D635" i="2"/>
  <c r="C635" i="2"/>
  <c r="B635" i="2"/>
  <c r="A635" i="2"/>
  <c r="T635" i="2" s="1"/>
  <c r="AA634" i="2"/>
  <c r="S634" i="2"/>
  <c r="R634" i="2"/>
  <c r="Q634" i="2"/>
  <c r="Y634" i="2" s="1" a="1"/>
  <c r="Y634" i="2" s="1"/>
  <c r="P634" i="2"/>
  <c r="Z634" i="2" s="1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634" i="2"/>
  <c r="T634" i="2" s="1"/>
  <c r="AA633" i="2"/>
  <c r="S633" i="2"/>
  <c r="R633" i="2"/>
  <c r="Q633" i="2"/>
  <c r="Y633" i="2" s="1" a="1"/>
  <c r="Y633" i="2" s="1"/>
  <c r="P633" i="2"/>
  <c r="Z633" i="2" s="1"/>
  <c r="N633" i="2"/>
  <c r="M633" i="2"/>
  <c r="L633" i="2"/>
  <c r="K633" i="2"/>
  <c r="X633" i="2" s="1"/>
  <c r="J633" i="2"/>
  <c r="I633" i="2"/>
  <c r="H633" i="2"/>
  <c r="G633" i="2"/>
  <c r="F633" i="2"/>
  <c r="E633" i="2"/>
  <c r="D633" i="2"/>
  <c r="C633" i="2"/>
  <c r="B633" i="2"/>
  <c r="A633" i="2"/>
  <c r="T633" i="2" s="1"/>
  <c r="AA632" i="2"/>
  <c r="S632" i="2"/>
  <c r="R632" i="2"/>
  <c r="Q632" i="2"/>
  <c r="Y632" i="2" s="1" a="1"/>
  <c r="Y632" i="2" s="1"/>
  <c r="P632" i="2"/>
  <c r="Z632" i="2" s="1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632" i="2"/>
  <c r="T632" i="2" s="1"/>
  <c r="AA631" i="2"/>
  <c r="S631" i="2"/>
  <c r="R631" i="2"/>
  <c r="Q631" i="2"/>
  <c r="Y631" i="2" s="1" a="1"/>
  <c r="Y631" i="2" s="1"/>
  <c r="P631" i="2"/>
  <c r="Z631" i="2" s="1"/>
  <c r="N631" i="2"/>
  <c r="M631" i="2"/>
  <c r="L631" i="2"/>
  <c r="K631" i="2"/>
  <c r="X631" i="2" s="1"/>
  <c r="J631" i="2"/>
  <c r="I631" i="2"/>
  <c r="H631" i="2"/>
  <c r="G631" i="2"/>
  <c r="F631" i="2"/>
  <c r="E631" i="2"/>
  <c r="D631" i="2"/>
  <c r="C631" i="2"/>
  <c r="B631" i="2"/>
  <c r="A631" i="2"/>
  <c r="T631" i="2" s="1"/>
  <c r="AA630" i="2"/>
  <c r="S630" i="2"/>
  <c r="R630" i="2"/>
  <c r="Q630" i="2"/>
  <c r="Y630" i="2" s="1" a="1"/>
  <c r="Y630" i="2" s="1"/>
  <c r="P630" i="2"/>
  <c r="Z630" i="2" s="1"/>
  <c r="N630" i="2"/>
  <c r="M630" i="2"/>
  <c r="L630" i="2"/>
  <c r="K630" i="2"/>
  <c r="X630" i="2" s="1"/>
  <c r="J630" i="2"/>
  <c r="I630" i="2"/>
  <c r="H630" i="2"/>
  <c r="G630" i="2"/>
  <c r="F630" i="2"/>
  <c r="E630" i="2"/>
  <c r="D630" i="2"/>
  <c r="C630" i="2"/>
  <c r="B630" i="2"/>
  <c r="A630" i="2"/>
  <c r="T630" i="2" s="1"/>
  <c r="AA629" i="2"/>
  <c r="S629" i="2"/>
  <c r="R629" i="2"/>
  <c r="Q629" i="2"/>
  <c r="Y629" i="2" s="1" a="1"/>
  <c r="Y629" i="2" s="1"/>
  <c r="P629" i="2"/>
  <c r="Z629" i="2" s="1"/>
  <c r="N629" i="2"/>
  <c r="M629" i="2"/>
  <c r="L629" i="2"/>
  <c r="K629" i="2"/>
  <c r="X629" i="2" s="1"/>
  <c r="J629" i="2"/>
  <c r="I629" i="2"/>
  <c r="H629" i="2"/>
  <c r="G629" i="2"/>
  <c r="F629" i="2"/>
  <c r="E629" i="2"/>
  <c r="D629" i="2"/>
  <c r="C629" i="2"/>
  <c r="B629" i="2"/>
  <c r="A629" i="2"/>
  <c r="T629" i="2" s="1"/>
  <c r="AA628" i="2"/>
  <c r="S628" i="2"/>
  <c r="R628" i="2"/>
  <c r="Q628" i="2"/>
  <c r="Y628" i="2" s="1" a="1"/>
  <c r="Y628" i="2" s="1"/>
  <c r="P628" i="2"/>
  <c r="Z628" i="2" s="1"/>
  <c r="N628" i="2"/>
  <c r="M628" i="2"/>
  <c r="L628" i="2"/>
  <c r="K628" i="2"/>
  <c r="X628" i="2" s="1"/>
  <c r="J628" i="2"/>
  <c r="I628" i="2"/>
  <c r="H628" i="2"/>
  <c r="G628" i="2"/>
  <c r="F628" i="2"/>
  <c r="E628" i="2"/>
  <c r="D628" i="2"/>
  <c r="C628" i="2"/>
  <c r="B628" i="2"/>
  <c r="A628" i="2"/>
  <c r="T628" i="2" s="1"/>
  <c r="AA627" i="2"/>
  <c r="S627" i="2"/>
  <c r="R627" i="2"/>
  <c r="Q627" i="2"/>
  <c r="Y627" i="2" s="1" a="1"/>
  <c r="Y627" i="2" s="1"/>
  <c r="P627" i="2"/>
  <c r="Z627" i="2" s="1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627" i="2"/>
  <c r="T627" i="2" s="1"/>
  <c r="AA626" i="2"/>
  <c r="S626" i="2"/>
  <c r="R626" i="2"/>
  <c r="Q626" i="2"/>
  <c r="Y626" i="2" s="1" a="1"/>
  <c r="Y626" i="2" s="1"/>
  <c r="P626" i="2"/>
  <c r="Z626" i="2" s="1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A626" i="2"/>
  <c r="T626" i="2" s="1"/>
  <c r="AA625" i="2"/>
  <c r="S625" i="2"/>
  <c r="R625" i="2"/>
  <c r="Q625" i="2"/>
  <c r="Y625" i="2" s="1" a="1"/>
  <c r="Y625" i="2" s="1"/>
  <c r="P625" i="2"/>
  <c r="Z625" i="2" s="1"/>
  <c r="N625" i="2"/>
  <c r="M625" i="2"/>
  <c r="L625" i="2"/>
  <c r="K625" i="2"/>
  <c r="X625" i="2" s="1"/>
  <c r="J625" i="2"/>
  <c r="I625" i="2"/>
  <c r="H625" i="2"/>
  <c r="G625" i="2"/>
  <c r="F625" i="2"/>
  <c r="E625" i="2"/>
  <c r="D625" i="2"/>
  <c r="C625" i="2"/>
  <c r="B625" i="2"/>
  <c r="A625" i="2"/>
  <c r="T625" i="2" s="1"/>
  <c r="AA624" i="2"/>
  <c r="S624" i="2"/>
  <c r="R624" i="2"/>
  <c r="Q624" i="2"/>
  <c r="Y624" i="2" s="1" a="1"/>
  <c r="Y624" i="2" s="1"/>
  <c r="P624" i="2"/>
  <c r="Z624" i="2" s="1"/>
  <c r="N624" i="2"/>
  <c r="M624" i="2"/>
  <c r="L624" i="2"/>
  <c r="K624" i="2"/>
  <c r="X624" i="2" s="1"/>
  <c r="J624" i="2"/>
  <c r="I624" i="2"/>
  <c r="H624" i="2"/>
  <c r="G624" i="2"/>
  <c r="F624" i="2"/>
  <c r="E624" i="2"/>
  <c r="D624" i="2"/>
  <c r="C624" i="2"/>
  <c r="B624" i="2"/>
  <c r="A624" i="2"/>
  <c r="T624" i="2" s="1"/>
  <c r="AA623" i="2"/>
  <c r="S623" i="2"/>
  <c r="R623" i="2"/>
  <c r="Q623" i="2"/>
  <c r="Y623" i="2" s="1" a="1"/>
  <c r="Y623" i="2" s="1"/>
  <c r="P623" i="2"/>
  <c r="Z623" i="2" s="1"/>
  <c r="N623" i="2"/>
  <c r="M623" i="2"/>
  <c r="L623" i="2"/>
  <c r="K623" i="2"/>
  <c r="X623" i="2" s="1"/>
  <c r="J623" i="2"/>
  <c r="I623" i="2"/>
  <c r="H623" i="2"/>
  <c r="G623" i="2"/>
  <c r="F623" i="2"/>
  <c r="E623" i="2"/>
  <c r="D623" i="2"/>
  <c r="C623" i="2"/>
  <c r="B623" i="2"/>
  <c r="A623" i="2"/>
  <c r="T623" i="2" s="1"/>
  <c r="AA622" i="2"/>
  <c r="S622" i="2"/>
  <c r="R622" i="2"/>
  <c r="Q622" i="2"/>
  <c r="Y622" i="2" s="1" a="1"/>
  <c r="Y622" i="2" s="1"/>
  <c r="P622" i="2"/>
  <c r="Z622" i="2" s="1"/>
  <c r="N622" i="2"/>
  <c r="M622" i="2"/>
  <c r="L622" i="2"/>
  <c r="K622" i="2"/>
  <c r="X622" i="2" s="1"/>
  <c r="J622" i="2"/>
  <c r="I622" i="2"/>
  <c r="H622" i="2"/>
  <c r="G622" i="2"/>
  <c r="F622" i="2"/>
  <c r="E622" i="2"/>
  <c r="D622" i="2"/>
  <c r="C622" i="2"/>
  <c r="B622" i="2"/>
  <c r="A622" i="2"/>
  <c r="T622" i="2" s="1"/>
  <c r="AA621" i="2"/>
  <c r="S621" i="2"/>
  <c r="R621" i="2"/>
  <c r="Q621" i="2"/>
  <c r="Y621" i="2" s="1" a="1"/>
  <c r="Y621" i="2" s="1"/>
  <c r="P621" i="2"/>
  <c r="Z621" i="2" s="1"/>
  <c r="N621" i="2"/>
  <c r="M621" i="2"/>
  <c r="L621" i="2"/>
  <c r="K621" i="2"/>
  <c r="X621" i="2" s="1"/>
  <c r="J621" i="2"/>
  <c r="I621" i="2"/>
  <c r="H621" i="2"/>
  <c r="G621" i="2"/>
  <c r="F621" i="2"/>
  <c r="E621" i="2"/>
  <c r="D621" i="2"/>
  <c r="C621" i="2"/>
  <c r="B621" i="2"/>
  <c r="A621" i="2"/>
  <c r="T621" i="2" s="1"/>
  <c r="AA620" i="2"/>
  <c r="S620" i="2"/>
  <c r="R620" i="2"/>
  <c r="Q620" i="2"/>
  <c r="Y620" i="2" s="1" a="1"/>
  <c r="Y620" i="2" s="1"/>
  <c r="P620" i="2"/>
  <c r="Z620" i="2" s="1"/>
  <c r="N620" i="2"/>
  <c r="M620" i="2"/>
  <c r="L620" i="2"/>
  <c r="K620" i="2"/>
  <c r="X620" i="2" s="1"/>
  <c r="J620" i="2"/>
  <c r="I620" i="2"/>
  <c r="H620" i="2"/>
  <c r="G620" i="2"/>
  <c r="F620" i="2"/>
  <c r="E620" i="2"/>
  <c r="D620" i="2"/>
  <c r="C620" i="2"/>
  <c r="B620" i="2"/>
  <c r="A620" i="2"/>
  <c r="T620" i="2" s="1"/>
  <c r="AA619" i="2"/>
  <c r="S619" i="2"/>
  <c r="R619" i="2"/>
  <c r="Q619" i="2"/>
  <c r="Y619" i="2" s="1" a="1"/>
  <c r="Y619" i="2" s="1"/>
  <c r="P619" i="2"/>
  <c r="Z619" i="2" s="1"/>
  <c r="N619" i="2"/>
  <c r="M619" i="2"/>
  <c r="L619" i="2"/>
  <c r="K619" i="2"/>
  <c r="X619" i="2" s="1"/>
  <c r="J619" i="2"/>
  <c r="I619" i="2"/>
  <c r="H619" i="2"/>
  <c r="G619" i="2"/>
  <c r="F619" i="2"/>
  <c r="E619" i="2"/>
  <c r="D619" i="2"/>
  <c r="C619" i="2"/>
  <c r="B619" i="2"/>
  <c r="A619" i="2"/>
  <c r="T619" i="2" s="1"/>
  <c r="AA618" i="2"/>
  <c r="S618" i="2"/>
  <c r="R618" i="2"/>
  <c r="Q618" i="2"/>
  <c r="Y618" i="2" s="1" a="1"/>
  <c r="Y618" i="2" s="1"/>
  <c r="P618" i="2"/>
  <c r="Z618" i="2" s="1"/>
  <c r="N618" i="2"/>
  <c r="M618" i="2"/>
  <c r="L618" i="2"/>
  <c r="K618" i="2"/>
  <c r="X618" i="2" s="1"/>
  <c r="J618" i="2"/>
  <c r="I618" i="2"/>
  <c r="H618" i="2"/>
  <c r="G618" i="2"/>
  <c r="F618" i="2"/>
  <c r="E618" i="2"/>
  <c r="D618" i="2"/>
  <c r="C618" i="2"/>
  <c r="B618" i="2"/>
  <c r="A618" i="2"/>
  <c r="T618" i="2" s="1"/>
  <c r="AA617" i="2"/>
  <c r="X617" i="2"/>
  <c r="S617" i="2"/>
  <c r="R617" i="2"/>
  <c r="Q617" i="2"/>
  <c r="Y617" i="2" s="1" a="1"/>
  <c r="Y617" i="2" s="1"/>
  <c r="P617" i="2"/>
  <c r="Z617" i="2" s="1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617" i="2"/>
  <c r="T617" i="2" s="1"/>
  <c r="AA616" i="2"/>
  <c r="S616" i="2"/>
  <c r="R616" i="2"/>
  <c r="Q616" i="2"/>
  <c r="Y616" i="2" s="1" a="1"/>
  <c r="Y616" i="2" s="1"/>
  <c r="P616" i="2"/>
  <c r="Z616" i="2" s="1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A616" i="2"/>
  <c r="T616" i="2" s="1"/>
  <c r="AA615" i="2"/>
  <c r="S615" i="2"/>
  <c r="R615" i="2"/>
  <c r="Q615" i="2"/>
  <c r="Y615" i="2" s="1" a="1"/>
  <c r="Y615" i="2" s="1"/>
  <c r="P615" i="2"/>
  <c r="Z615" i="2" s="1"/>
  <c r="N615" i="2"/>
  <c r="M615" i="2"/>
  <c r="L615" i="2"/>
  <c r="K615" i="2"/>
  <c r="X615" i="2" s="1"/>
  <c r="J615" i="2"/>
  <c r="I615" i="2"/>
  <c r="H615" i="2"/>
  <c r="G615" i="2"/>
  <c r="F615" i="2"/>
  <c r="E615" i="2"/>
  <c r="D615" i="2"/>
  <c r="C615" i="2"/>
  <c r="B615" i="2"/>
  <c r="A615" i="2"/>
  <c r="T615" i="2" s="1"/>
  <c r="AA614" i="2"/>
  <c r="S614" i="2"/>
  <c r="R614" i="2"/>
  <c r="Q614" i="2"/>
  <c r="Y614" i="2" s="1" a="1"/>
  <c r="Y614" i="2" s="1"/>
  <c r="P614" i="2"/>
  <c r="Z614" i="2" s="1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614" i="2"/>
  <c r="T614" i="2" s="1"/>
  <c r="AA613" i="2"/>
  <c r="S613" i="2"/>
  <c r="R613" i="2"/>
  <c r="Q613" i="2"/>
  <c r="Y613" i="2" s="1" a="1"/>
  <c r="Y613" i="2" s="1"/>
  <c r="P613" i="2"/>
  <c r="Z613" i="2" s="1"/>
  <c r="N613" i="2"/>
  <c r="M613" i="2"/>
  <c r="L613" i="2"/>
  <c r="K613" i="2"/>
  <c r="X613" i="2" s="1"/>
  <c r="J613" i="2"/>
  <c r="I613" i="2"/>
  <c r="H613" i="2"/>
  <c r="G613" i="2"/>
  <c r="F613" i="2"/>
  <c r="E613" i="2"/>
  <c r="D613" i="2"/>
  <c r="C613" i="2"/>
  <c r="B613" i="2"/>
  <c r="A613" i="2"/>
  <c r="T613" i="2" s="1"/>
  <c r="AA612" i="2"/>
  <c r="S612" i="2"/>
  <c r="R612" i="2"/>
  <c r="Q612" i="2"/>
  <c r="Y612" i="2" s="1" a="1"/>
  <c r="Y612" i="2" s="1"/>
  <c r="P612" i="2"/>
  <c r="Z612" i="2" s="1"/>
  <c r="N612" i="2"/>
  <c r="M612" i="2"/>
  <c r="L612" i="2"/>
  <c r="K612" i="2"/>
  <c r="X612" i="2" s="1"/>
  <c r="J612" i="2"/>
  <c r="I612" i="2"/>
  <c r="H612" i="2"/>
  <c r="G612" i="2"/>
  <c r="F612" i="2"/>
  <c r="E612" i="2"/>
  <c r="D612" i="2"/>
  <c r="C612" i="2"/>
  <c r="B612" i="2"/>
  <c r="A612" i="2"/>
  <c r="T612" i="2" s="1"/>
  <c r="AA611" i="2"/>
  <c r="S611" i="2"/>
  <c r="R611" i="2"/>
  <c r="Q611" i="2"/>
  <c r="Y611" i="2" s="1" a="1"/>
  <c r="Y611" i="2" s="1"/>
  <c r="P611" i="2"/>
  <c r="Z611" i="2" s="1"/>
  <c r="N611" i="2"/>
  <c r="M611" i="2"/>
  <c r="L611" i="2"/>
  <c r="K611" i="2"/>
  <c r="X611" i="2" s="1"/>
  <c r="J611" i="2"/>
  <c r="I611" i="2"/>
  <c r="H611" i="2"/>
  <c r="G611" i="2"/>
  <c r="F611" i="2"/>
  <c r="E611" i="2"/>
  <c r="D611" i="2"/>
  <c r="C611" i="2"/>
  <c r="B611" i="2"/>
  <c r="A611" i="2"/>
  <c r="T611" i="2" s="1"/>
  <c r="AA610" i="2"/>
  <c r="S610" i="2"/>
  <c r="R610" i="2"/>
  <c r="Q610" i="2"/>
  <c r="Y610" i="2" s="1" a="1"/>
  <c r="Y610" i="2" s="1"/>
  <c r="P610" i="2"/>
  <c r="Z610" i="2" s="1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A610" i="2"/>
  <c r="T610" i="2" s="1"/>
  <c r="AA609" i="2"/>
  <c r="S609" i="2"/>
  <c r="R609" i="2"/>
  <c r="Q609" i="2"/>
  <c r="Y609" i="2" s="1" a="1"/>
  <c r="Y609" i="2" s="1"/>
  <c r="P609" i="2"/>
  <c r="Z609" i="2" s="1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609" i="2"/>
  <c r="T609" i="2" s="1"/>
  <c r="AA608" i="2"/>
  <c r="S608" i="2"/>
  <c r="R608" i="2"/>
  <c r="Q608" i="2"/>
  <c r="Y608" i="2" s="1" a="1"/>
  <c r="Y608" i="2" s="1"/>
  <c r="P608" i="2"/>
  <c r="Z608" i="2" s="1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608" i="2"/>
  <c r="T608" i="2" s="1"/>
  <c r="AA607" i="2"/>
  <c r="S607" i="2"/>
  <c r="R607" i="2"/>
  <c r="Q607" i="2"/>
  <c r="Y607" i="2" s="1" a="1"/>
  <c r="Y607" i="2" s="1"/>
  <c r="P607" i="2"/>
  <c r="Z607" i="2" s="1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A607" i="2"/>
  <c r="T607" i="2" s="1"/>
  <c r="AA606" i="2"/>
  <c r="S606" i="2"/>
  <c r="R606" i="2"/>
  <c r="Q606" i="2"/>
  <c r="Y606" i="2" s="1" a="1"/>
  <c r="Y606" i="2" s="1"/>
  <c r="P606" i="2"/>
  <c r="Z606" i="2" s="1"/>
  <c r="N606" i="2"/>
  <c r="M606" i="2"/>
  <c r="L606" i="2"/>
  <c r="K606" i="2"/>
  <c r="X606" i="2" s="1"/>
  <c r="J606" i="2"/>
  <c r="I606" i="2"/>
  <c r="H606" i="2"/>
  <c r="G606" i="2"/>
  <c r="F606" i="2"/>
  <c r="E606" i="2"/>
  <c r="D606" i="2"/>
  <c r="C606" i="2"/>
  <c r="B606" i="2"/>
  <c r="A606" i="2"/>
  <c r="T606" i="2" s="1"/>
  <c r="AA605" i="2"/>
  <c r="S605" i="2"/>
  <c r="R605" i="2"/>
  <c r="Q605" i="2"/>
  <c r="Y605" i="2" s="1" a="1"/>
  <c r="Y605" i="2" s="1"/>
  <c r="P605" i="2"/>
  <c r="Z605" i="2" s="1"/>
  <c r="N605" i="2"/>
  <c r="M605" i="2"/>
  <c r="L605" i="2"/>
  <c r="K605" i="2"/>
  <c r="X605" i="2" s="1"/>
  <c r="J605" i="2"/>
  <c r="I605" i="2"/>
  <c r="H605" i="2"/>
  <c r="G605" i="2"/>
  <c r="F605" i="2"/>
  <c r="E605" i="2"/>
  <c r="D605" i="2"/>
  <c r="C605" i="2"/>
  <c r="B605" i="2"/>
  <c r="A605" i="2"/>
  <c r="T605" i="2" s="1"/>
  <c r="AA604" i="2"/>
  <c r="S604" i="2"/>
  <c r="R604" i="2"/>
  <c r="Q604" i="2"/>
  <c r="Y604" i="2" s="1" a="1"/>
  <c r="Y604" i="2" s="1"/>
  <c r="P604" i="2"/>
  <c r="Z604" i="2" s="1"/>
  <c r="N604" i="2"/>
  <c r="M604" i="2"/>
  <c r="L604" i="2"/>
  <c r="K604" i="2"/>
  <c r="X604" i="2" s="1"/>
  <c r="J604" i="2"/>
  <c r="I604" i="2"/>
  <c r="H604" i="2"/>
  <c r="G604" i="2"/>
  <c r="F604" i="2"/>
  <c r="E604" i="2"/>
  <c r="D604" i="2"/>
  <c r="C604" i="2"/>
  <c r="B604" i="2"/>
  <c r="A604" i="2"/>
  <c r="T604" i="2" s="1"/>
  <c r="AA603" i="2"/>
  <c r="S603" i="2"/>
  <c r="R603" i="2"/>
  <c r="Q603" i="2"/>
  <c r="Y603" i="2" s="1" a="1"/>
  <c r="Y603" i="2" s="1"/>
  <c r="P603" i="2"/>
  <c r="Z603" i="2" s="1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603" i="2"/>
  <c r="T603" i="2" s="1"/>
  <c r="AA602" i="2"/>
  <c r="S602" i="2"/>
  <c r="R602" i="2"/>
  <c r="Q602" i="2"/>
  <c r="Y602" i="2" s="1" a="1"/>
  <c r="Y602" i="2" s="1"/>
  <c r="P602" i="2"/>
  <c r="Z602" i="2" s="1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602" i="2"/>
  <c r="T602" i="2" s="1"/>
  <c r="AA601" i="2"/>
  <c r="S601" i="2"/>
  <c r="R601" i="2"/>
  <c r="Q601" i="2"/>
  <c r="Y601" i="2" s="1" a="1"/>
  <c r="Y601" i="2" s="1"/>
  <c r="P601" i="2"/>
  <c r="Z601" i="2" s="1"/>
  <c r="N601" i="2"/>
  <c r="M601" i="2"/>
  <c r="L601" i="2"/>
  <c r="K601" i="2"/>
  <c r="X601" i="2" s="1"/>
  <c r="J601" i="2"/>
  <c r="I601" i="2"/>
  <c r="H601" i="2"/>
  <c r="G601" i="2"/>
  <c r="F601" i="2"/>
  <c r="E601" i="2"/>
  <c r="D601" i="2"/>
  <c r="C601" i="2"/>
  <c r="B601" i="2"/>
  <c r="A601" i="2"/>
  <c r="T601" i="2" s="1"/>
  <c r="AA600" i="2"/>
  <c r="S600" i="2"/>
  <c r="R600" i="2"/>
  <c r="Q600" i="2"/>
  <c r="Y600" i="2" s="1" a="1"/>
  <c r="Y600" i="2" s="1"/>
  <c r="P600" i="2"/>
  <c r="Z600" i="2" s="1"/>
  <c r="N600" i="2"/>
  <c r="M600" i="2"/>
  <c r="L600" i="2"/>
  <c r="K600" i="2"/>
  <c r="X600" i="2" s="1"/>
  <c r="J600" i="2"/>
  <c r="I600" i="2"/>
  <c r="H600" i="2"/>
  <c r="G600" i="2"/>
  <c r="F600" i="2"/>
  <c r="E600" i="2"/>
  <c r="D600" i="2"/>
  <c r="C600" i="2"/>
  <c r="B600" i="2"/>
  <c r="A600" i="2"/>
  <c r="T600" i="2" s="1"/>
  <c r="AA599" i="2"/>
  <c r="S599" i="2"/>
  <c r="R599" i="2"/>
  <c r="Q599" i="2"/>
  <c r="Y599" i="2" s="1" a="1"/>
  <c r="Y599" i="2" s="1"/>
  <c r="P599" i="2"/>
  <c r="Z599" i="2" s="1"/>
  <c r="N599" i="2"/>
  <c r="M599" i="2"/>
  <c r="L599" i="2"/>
  <c r="K599" i="2"/>
  <c r="X599" i="2" s="1"/>
  <c r="J599" i="2"/>
  <c r="I599" i="2"/>
  <c r="H599" i="2"/>
  <c r="G599" i="2"/>
  <c r="F599" i="2"/>
  <c r="E599" i="2"/>
  <c r="D599" i="2"/>
  <c r="C599" i="2"/>
  <c r="B599" i="2"/>
  <c r="A599" i="2"/>
  <c r="T599" i="2" s="1"/>
  <c r="AA598" i="2"/>
  <c r="S598" i="2"/>
  <c r="R598" i="2"/>
  <c r="Q598" i="2"/>
  <c r="Y598" i="2" s="1" a="1"/>
  <c r="Y598" i="2" s="1"/>
  <c r="P598" i="2"/>
  <c r="Z598" i="2" s="1"/>
  <c r="N598" i="2"/>
  <c r="M598" i="2"/>
  <c r="L598" i="2"/>
  <c r="K598" i="2"/>
  <c r="X598" i="2" s="1"/>
  <c r="J598" i="2"/>
  <c r="I598" i="2"/>
  <c r="H598" i="2"/>
  <c r="G598" i="2"/>
  <c r="F598" i="2"/>
  <c r="E598" i="2"/>
  <c r="D598" i="2"/>
  <c r="C598" i="2"/>
  <c r="B598" i="2"/>
  <c r="A598" i="2"/>
  <c r="T598" i="2" s="1"/>
  <c r="AA597" i="2"/>
  <c r="S597" i="2"/>
  <c r="R597" i="2"/>
  <c r="Q597" i="2"/>
  <c r="Y597" i="2" s="1" a="1"/>
  <c r="Y597" i="2" s="1"/>
  <c r="P597" i="2"/>
  <c r="Z597" i="2" s="1"/>
  <c r="N597" i="2"/>
  <c r="M597" i="2"/>
  <c r="L597" i="2"/>
  <c r="K597" i="2"/>
  <c r="X597" i="2" s="1"/>
  <c r="J597" i="2"/>
  <c r="I597" i="2"/>
  <c r="H597" i="2"/>
  <c r="G597" i="2"/>
  <c r="F597" i="2"/>
  <c r="E597" i="2"/>
  <c r="D597" i="2"/>
  <c r="C597" i="2"/>
  <c r="B597" i="2"/>
  <c r="A597" i="2"/>
  <c r="T597" i="2" s="1"/>
  <c r="AA596" i="2"/>
  <c r="S596" i="2"/>
  <c r="R596" i="2"/>
  <c r="Q596" i="2"/>
  <c r="Y596" i="2" s="1" a="1"/>
  <c r="Y596" i="2" s="1"/>
  <c r="P596" i="2"/>
  <c r="Z596" i="2" s="1"/>
  <c r="N596" i="2"/>
  <c r="M596" i="2"/>
  <c r="L596" i="2"/>
  <c r="K596" i="2"/>
  <c r="X596" i="2" s="1"/>
  <c r="J596" i="2"/>
  <c r="I596" i="2"/>
  <c r="H596" i="2"/>
  <c r="G596" i="2"/>
  <c r="F596" i="2"/>
  <c r="E596" i="2"/>
  <c r="D596" i="2"/>
  <c r="C596" i="2"/>
  <c r="B596" i="2"/>
  <c r="A596" i="2"/>
  <c r="T596" i="2" s="1"/>
  <c r="AA595" i="2"/>
  <c r="S595" i="2"/>
  <c r="R595" i="2"/>
  <c r="Q595" i="2"/>
  <c r="Y595" i="2" s="1" a="1"/>
  <c r="Y595" i="2" s="1"/>
  <c r="P595" i="2"/>
  <c r="Z595" i="2" s="1"/>
  <c r="N595" i="2"/>
  <c r="M595" i="2"/>
  <c r="L595" i="2"/>
  <c r="K595" i="2"/>
  <c r="X595" i="2" s="1"/>
  <c r="J595" i="2"/>
  <c r="I595" i="2"/>
  <c r="H595" i="2"/>
  <c r="G595" i="2"/>
  <c r="F595" i="2"/>
  <c r="E595" i="2"/>
  <c r="D595" i="2"/>
  <c r="C595" i="2"/>
  <c r="B595" i="2"/>
  <c r="A595" i="2"/>
  <c r="T595" i="2" s="1"/>
  <c r="AA594" i="2"/>
  <c r="S594" i="2"/>
  <c r="R594" i="2"/>
  <c r="Q594" i="2"/>
  <c r="Y594" i="2" s="1" a="1"/>
  <c r="Y594" i="2" s="1"/>
  <c r="P594" i="2"/>
  <c r="Z594" i="2" s="1"/>
  <c r="N594" i="2"/>
  <c r="M594" i="2"/>
  <c r="L594" i="2"/>
  <c r="K594" i="2"/>
  <c r="X594" i="2" s="1"/>
  <c r="J594" i="2"/>
  <c r="I594" i="2"/>
  <c r="H594" i="2"/>
  <c r="G594" i="2"/>
  <c r="F594" i="2"/>
  <c r="E594" i="2"/>
  <c r="D594" i="2"/>
  <c r="C594" i="2"/>
  <c r="B594" i="2"/>
  <c r="A594" i="2"/>
  <c r="T594" i="2" s="1"/>
  <c r="AA593" i="2"/>
  <c r="X593" i="2"/>
  <c r="S593" i="2"/>
  <c r="R593" i="2"/>
  <c r="Q593" i="2"/>
  <c r="Y593" i="2" s="1" a="1"/>
  <c r="Y593" i="2" s="1"/>
  <c r="P593" i="2"/>
  <c r="Z593" i="2" s="1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593" i="2"/>
  <c r="T593" i="2" s="1"/>
  <c r="AA592" i="2"/>
  <c r="S592" i="2"/>
  <c r="R592" i="2"/>
  <c r="Q592" i="2"/>
  <c r="Y592" i="2" s="1" a="1"/>
  <c r="Y592" i="2" s="1"/>
  <c r="P592" i="2"/>
  <c r="Z592" i="2" s="1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592" i="2"/>
  <c r="T592" i="2" s="1"/>
  <c r="AA591" i="2"/>
  <c r="S591" i="2"/>
  <c r="R591" i="2"/>
  <c r="Q591" i="2"/>
  <c r="Y591" i="2" s="1" a="1"/>
  <c r="Y591" i="2" s="1"/>
  <c r="P591" i="2"/>
  <c r="Z591" i="2" s="1"/>
  <c r="N591" i="2"/>
  <c r="M591" i="2"/>
  <c r="L591" i="2"/>
  <c r="K591" i="2"/>
  <c r="X591" i="2" s="1"/>
  <c r="J591" i="2"/>
  <c r="I591" i="2"/>
  <c r="H591" i="2"/>
  <c r="G591" i="2"/>
  <c r="F591" i="2"/>
  <c r="E591" i="2"/>
  <c r="D591" i="2"/>
  <c r="C591" i="2"/>
  <c r="B591" i="2"/>
  <c r="A591" i="2"/>
  <c r="T591" i="2" s="1"/>
  <c r="AA590" i="2"/>
  <c r="S590" i="2"/>
  <c r="R590" i="2"/>
  <c r="Q590" i="2"/>
  <c r="Y590" i="2" s="1" a="1"/>
  <c r="Y590" i="2" s="1"/>
  <c r="P590" i="2"/>
  <c r="Z590" i="2" s="1"/>
  <c r="N590" i="2"/>
  <c r="M590" i="2"/>
  <c r="L590" i="2"/>
  <c r="K590" i="2"/>
  <c r="X590" i="2" s="1"/>
  <c r="J590" i="2"/>
  <c r="I590" i="2"/>
  <c r="H590" i="2"/>
  <c r="G590" i="2"/>
  <c r="F590" i="2"/>
  <c r="E590" i="2"/>
  <c r="D590" i="2"/>
  <c r="C590" i="2"/>
  <c r="B590" i="2"/>
  <c r="A590" i="2"/>
  <c r="T590" i="2" s="1"/>
  <c r="AA589" i="2"/>
  <c r="S589" i="2"/>
  <c r="R589" i="2"/>
  <c r="Q589" i="2"/>
  <c r="Y589" i="2" s="1" a="1"/>
  <c r="Y589" i="2" s="1"/>
  <c r="P589" i="2"/>
  <c r="Z589" i="2" s="1"/>
  <c r="N589" i="2"/>
  <c r="M589" i="2"/>
  <c r="L589" i="2"/>
  <c r="K589" i="2"/>
  <c r="X589" i="2" s="1"/>
  <c r="J589" i="2"/>
  <c r="I589" i="2"/>
  <c r="H589" i="2"/>
  <c r="G589" i="2"/>
  <c r="F589" i="2"/>
  <c r="E589" i="2"/>
  <c r="D589" i="2"/>
  <c r="C589" i="2"/>
  <c r="B589" i="2"/>
  <c r="A589" i="2"/>
  <c r="T589" i="2" s="1"/>
  <c r="AA588" i="2"/>
  <c r="S588" i="2"/>
  <c r="R588" i="2"/>
  <c r="Q588" i="2"/>
  <c r="Y588" i="2" s="1" a="1"/>
  <c r="Y588" i="2" s="1"/>
  <c r="P588" i="2"/>
  <c r="Z588" i="2" s="1"/>
  <c r="N588" i="2"/>
  <c r="M588" i="2"/>
  <c r="L588" i="2"/>
  <c r="K588" i="2"/>
  <c r="X588" i="2" s="1"/>
  <c r="J588" i="2"/>
  <c r="I588" i="2"/>
  <c r="H588" i="2"/>
  <c r="G588" i="2"/>
  <c r="F588" i="2"/>
  <c r="E588" i="2"/>
  <c r="D588" i="2"/>
  <c r="C588" i="2"/>
  <c r="B588" i="2"/>
  <c r="A588" i="2"/>
  <c r="T588" i="2" s="1"/>
  <c r="AA587" i="2"/>
  <c r="S587" i="2"/>
  <c r="R587" i="2"/>
  <c r="Q587" i="2"/>
  <c r="Y587" i="2" s="1" a="1"/>
  <c r="Y587" i="2" s="1"/>
  <c r="P587" i="2"/>
  <c r="Z587" i="2" s="1"/>
  <c r="N587" i="2"/>
  <c r="M587" i="2"/>
  <c r="L587" i="2"/>
  <c r="K587" i="2"/>
  <c r="X587" i="2" s="1"/>
  <c r="J587" i="2"/>
  <c r="I587" i="2"/>
  <c r="H587" i="2"/>
  <c r="G587" i="2"/>
  <c r="F587" i="2"/>
  <c r="E587" i="2"/>
  <c r="D587" i="2"/>
  <c r="C587" i="2"/>
  <c r="B587" i="2"/>
  <c r="A587" i="2"/>
  <c r="T587" i="2" s="1"/>
  <c r="AA586" i="2"/>
  <c r="S586" i="2"/>
  <c r="R586" i="2"/>
  <c r="Q586" i="2"/>
  <c r="Y586" i="2" s="1" a="1"/>
  <c r="Y586" i="2" s="1"/>
  <c r="P586" i="2"/>
  <c r="Z586" i="2" s="1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586" i="2"/>
  <c r="T586" i="2" s="1"/>
  <c r="AA585" i="2"/>
  <c r="S585" i="2"/>
  <c r="R585" i="2"/>
  <c r="Q585" i="2"/>
  <c r="Y585" i="2" s="1" a="1"/>
  <c r="Y585" i="2" s="1"/>
  <c r="P585" i="2"/>
  <c r="Z585" i="2" s="1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585" i="2"/>
  <c r="T585" i="2" s="1"/>
  <c r="AA584" i="2"/>
  <c r="S584" i="2"/>
  <c r="R584" i="2"/>
  <c r="Q584" i="2"/>
  <c r="Y584" i="2" s="1" a="1"/>
  <c r="Y584" i="2" s="1"/>
  <c r="P584" i="2"/>
  <c r="Z584" i="2" s="1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A584" i="2"/>
  <c r="T584" i="2" s="1"/>
  <c r="AA583" i="2"/>
  <c r="X583" i="2"/>
  <c r="S583" i="2"/>
  <c r="R583" i="2"/>
  <c r="Q583" i="2"/>
  <c r="Y583" i="2" s="1" a="1"/>
  <c r="Y583" i="2" s="1"/>
  <c r="P583" i="2"/>
  <c r="Z583" i="2" s="1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A583" i="2"/>
  <c r="T583" i="2" s="1"/>
  <c r="AA582" i="2"/>
  <c r="S582" i="2"/>
  <c r="R582" i="2"/>
  <c r="Q582" i="2"/>
  <c r="Y582" i="2" s="1" a="1"/>
  <c r="Y582" i="2" s="1"/>
  <c r="P582" i="2"/>
  <c r="Z582" i="2" s="1"/>
  <c r="N582" i="2"/>
  <c r="M582" i="2"/>
  <c r="L582" i="2"/>
  <c r="K582" i="2"/>
  <c r="X582" i="2" s="1"/>
  <c r="J582" i="2"/>
  <c r="I582" i="2"/>
  <c r="H582" i="2"/>
  <c r="G582" i="2"/>
  <c r="F582" i="2"/>
  <c r="E582" i="2"/>
  <c r="D582" i="2"/>
  <c r="C582" i="2"/>
  <c r="B582" i="2"/>
  <c r="A582" i="2"/>
  <c r="T582" i="2" s="1"/>
  <c r="AA581" i="2"/>
  <c r="S581" i="2"/>
  <c r="R581" i="2"/>
  <c r="Q581" i="2"/>
  <c r="Y581" i="2" s="1" a="1"/>
  <c r="Y581" i="2" s="1"/>
  <c r="P581" i="2"/>
  <c r="Z581" i="2" s="1"/>
  <c r="N581" i="2"/>
  <c r="M581" i="2"/>
  <c r="L581" i="2"/>
  <c r="K581" i="2"/>
  <c r="X581" i="2" s="1"/>
  <c r="J581" i="2"/>
  <c r="I581" i="2"/>
  <c r="H581" i="2"/>
  <c r="G581" i="2"/>
  <c r="F581" i="2"/>
  <c r="E581" i="2"/>
  <c r="D581" i="2"/>
  <c r="C581" i="2"/>
  <c r="B581" i="2"/>
  <c r="A581" i="2"/>
  <c r="T581" i="2" s="1"/>
  <c r="AA580" i="2"/>
  <c r="S580" i="2"/>
  <c r="R580" i="2"/>
  <c r="Q580" i="2"/>
  <c r="Y580" i="2" s="1" a="1"/>
  <c r="Y580" i="2" s="1"/>
  <c r="P580" i="2"/>
  <c r="Z580" i="2" s="1"/>
  <c r="N580" i="2"/>
  <c r="M580" i="2"/>
  <c r="L580" i="2"/>
  <c r="K580" i="2"/>
  <c r="X580" i="2" s="1"/>
  <c r="J580" i="2"/>
  <c r="I580" i="2"/>
  <c r="H580" i="2"/>
  <c r="G580" i="2"/>
  <c r="F580" i="2"/>
  <c r="E580" i="2"/>
  <c r="D580" i="2"/>
  <c r="C580" i="2"/>
  <c r="B580" i="2"/>
  <c r="A580" i="2"/>
  <c r="T580" i="2" s="1"/>
  <c r="AA579" i="2"/>
  <c r="S579" i="2"/>
  <c r="R579" i="2"/>
  <c r="Q579" i="2"/>
  <c r="Y579" i="2" s="1" a="1"/>
  <c r="Y579" i="2" s="1"/>
  <c r="P579" i="2"/>
  <c r="Z579" i="2" s="1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579" i="2"/>
  <c r="T579" i="2" s="1"/>
  <c r="AA578" i="2"/>
  <c r="S578" i="2"/>
  <c r="R578" i="2"/>
  <c r="Q578" i="2"/>
  <c r="Y578" i="2" s="1" a="1"/>
  <c r="Y578" i="2" s="1"/>
  <c r="P578" i="2"/>
  <c r="Z578" i="2" s="1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A578" i="2"/>
  <c r="T578" i="2" s="1"/>
  <c r="AA577" i="2"/>
  <c r="S577" i="2"/>
  <c r="R577" i="2"/>
  <c r="Q577" i="2"/>
  <c r="Y577" i="2" s="1" a="1"/>
  <c r="Y577" i="2" s="1"/>
  <c r="P577" i="2"/>
  <c r="Z577" i="2" s="1"/>
  <c r="N577" i="2"/>
  <c r="M577" i="2"/>
  <c r="L577" i="2"/>
  <c r="K577" i="2"/>
  <c r="X577" i="2" s="1"/>
  <c r="J577" i="2"/>
  <c r="I577" i="2"/>
  <c r="H577" i="2"/>
  <c r="G577" i="2"/>
  <c r="F577" i="2"/>
  <c r="E577" i="2"/>
  <c r="D577" i="2"/>
  <c r="C577" i="2"/>
  <c r="B577" i="2"/>
  <c r="A577" i="2"/>
  <c r="T577" i="2" s="1"/>
  <c r="AA576" i="2"/>
  <c r="S576" i="2"/>
  <c r="R576" i="2"/>
  <c r="Q576" i="2"/>
  <c r="Y576" i="2" s="1" a="1"/>
  <c r="Y576" i="2" s="1"/>
  <c r="P576" i="2"/>
  <c r="Z576" i="2" s="1"/>
  <c r="N576" i="2"/>
  <c r="M576" i="2"/>
  <c r="L576" i="2"/>
  <c r="K576" i="2"/>
  <c r="X576" i="2" s="1"/>
  <c r="J576" i="2"/>
  <c r="I576" i="2"/>
  <c r="H576" i="2"/>
  <c r="G576" i="2"/>
  <c r="F576" i="2"/>
  <c r="E576" i="2"/>
  <c r="D576" i="2"/>
  <c r="C576" i="2"/>
  <c r="B576" i="2"/>
  <c r="A576" i="2"/>
  <c r="T576" i="2" s="1"/>
  <c r="AA575" i="2"/>
  <c r="S575" i="2"/>
  <c r="R575" i="2"/>
  <c r="Q575" i="2"/>
  <c r="Y575" i="2" s="1" a="1"/>
  <c r="Y575" i="2" s="1"/>
  <c r="P575" i="2"/>
  <c r="Z575" i="2" s="1"/>
  <c r="N575" i="2"/>
  <c r="M575" i="2"/>
  <c r="L575" i="2"/>
  <c r="K575" i="2"/>
  <c r="X575" i="2" s="1"/>
  <c r="J575" i="2"/>
  <c r="I575" i="2"/>
  <c r="H575" i="2"/>
  <c r="G575" i="2"/>
  <c r="F575" i="2"/>
  <c r="E575" i="2"/>
  <c r="D575" i="2"/>
  <c r="C575" i="2"/>
  <c r="B575" i="2"/>
  <c r="A575" i="2"/>
  <c r="T575" i="2" s="1"/>
  <c r="AA574" i="2"/>
  <c r="S574" i="2"/>
  <c r="R574" i="2"/>
  <c r="Q574" i="2"/>
  <c r="Y574" i="2" s="1" a="1"/>
  <c r="Y574" i="2" s="1"/>
  <c r="P574" i="2"/>
  <c r="Z574" i="2" s="1"/>
  <c r="N574" i="2"/>
  <c r="M574" i="2"/>
  <c r="L574" i="2"/>
  <c r="K574" i="2"/>
  <c r="X574" i="2" s="1"/>
  <c r="J574" i="2"/>
  <c r="I574" i="2"/>
  <c r="H574" i="2"/>
  <c r="G574" i="2"/>
  <c r="F574" i="2"/>
  <c r="E574" i="2"/>
  <c r="D574" i="2"/>
  <c r="C574" i="2"/>
  <c r="B574" i="2"/>
  <c r="A574" i="2"/>
  <c r="T574" i="2" s="1"/>
  <c r="AA573" i="2"/>
  <c r="S573" i="2"/>
  <c r="R573" i="2"/>
  <c r="Q573" i="2"/>
  <c r="Y573" i="2" s="1" a="1"/>
  <c r="Y573" i="2" s="1"/>
  <c r="P573" i="2"/>
  <c r="Z573" i="2" s="1"/>
  <c r="N573" i="2"/>
  <c r="M573" i="2"/>
  <c r="L573" i="2"/>
  <c r="K573" i="2"/>
  <c r="X573" i="2" s="1"/>
  <c r="J573" i="2"/>
  <c r="I573" i="2"/>
  <c r="H573" i="2"/>
  <c r="G573" i="2"/>
  <c r="F573" i="2"/>
  <c r="E573" i="2"/>
  <c r="D573" i="2"/>
  <c r="C573" i="2"/>
  <c r="B573" i="2"/>
  <c r="A573" i="2"/>
  <c r="T573" i="2" s="1"/>
  <c r="AA572" i="2"/>
  <c r="S572" i="2"/>
  <c r="R572" i="2"/>
  <c r="Q572" i="2"/>
  <c r="Y572" i="2" s="1" a="1"/>
  <c r="Y572" i="2" s="1"/>
  <c r="P572" i="2"/>
  <c r="Z572" i="2" s="1"/>
  <c r="N572" i="2"/>
  <c r="M572" i="2"/>
  <c r="L572" i="2"/>
  <c r="K572" i="2"/>
  <c r="X572" i="2" s="1"/>
  <c r="J572" i="2"/>
  <c r="I572" i="2"/>
  <c r="H572" i="2"/>
  <c r="G572" i="2"/>
  <c r="F572" i="2"/>
  <c r="E572" i="2"/>
  <c r="D572" i="2"/>
  <c r="C572" i="2"/>
  <c r="B572" i="2"/>
  <c r="A572" i="2"/>
  <c r="T572" i="2" s="1"/>
  <c r="AA571" i="2"/>
  <c r="S571" i="2"/>
  <c r="R571" i="2"/>
  <c r="Q571" i="2"/>
  <c r="Y571" i="2" s="1" a="1"/>
  <c r="Y571" i="2" s="1"/>
  <c r="P571" i="2"/>
  <c r="Z571" i="2" s="1"/>
  <c r="N571" i="2"/>
  <c r="M571" i="2"/>
  <c r="L571" i="2"/>
  <c r="K571" i="2"/>
  <c r="X571" i="2" s="1"/>
  <c r="J571" i="2"/>
  <c r="I571" i="2"/>
  <c r="H571" i="2"/>
  <c r="G571" i="2"/>
  <c r="F571" i="2"/>
  <c r="E571" i="2"/>
  <c r="D571" i="2"/>
  <c r="C571" i="2"/>
  <c r="B571" i="2"/>
  <c r="A571" i="2"/>
  <c r="T571" i="2" s="1"/>
  <c r="AA570" i="2"/>
  <c r="S570" i="2"/>
  <c r="R570" i="2"/>
  <c r="Q570" i="2"/>
  <c r="Y570" i="2" s="1" a="1"/>
  <c r="Y570" i="2" s="1"/>
  <c r="P570" i="2"/>
  <c r="Z570" i="2" s="1"/>
  <c r="N570" i="2"/>
  <c r="M570" i="2"/>
  <c r="L570" i="2"/>
  <c r="K570" i="2"/>
  <c r="X570" i="2" s="1"/>
  <c r="J570" i="2"/>
  <c r="I570" i="2"/>
  <c r="H570" i="2"/>
  <c r="G570" i="2"/>
  <c r="F570" i="2"/>
  <c r="E570" i="2"/>
  <c r="D570" i="2"/>
  <c r="C570" i="2"/>
  <c r="B570" i="2"/>
  <c r="A570" i="2"/>
  <c r="T570" i="2" s="1"/>
  <c r="AA569" i="2"/>
  <c r="S569" i="2"/>
  <c r="R569" i="2"/>
  <c r="Q569" i="2"/>
  <c r="Y569" i="2" s="1" a="1"/>
  <c r="Y569" i="2" s="1"/>
  <c r="P569" i="2"/>
  <c r="Z569" i="2" s="1"/>
  <c r="N569" i="2"/>
  <c r="M569" i="2"/>
  <c r="L569" i="2"/>
  <c r="K569" i="2"/>
  <c r="X569" i="2" s="1"/>
  <c r="J569" i="2"/>
  <c r="I569" i="2"/>
  <c r="H569" i="2"/>
  <c r="G569" i="2"/>
  <c r="F569" i="2"/>
  <c r="E569" i="2"/>
  <c r="D569" i="2"/>
  <c r="C569" i="2"/>
  <c r="B569" i="2"/>
  <c r="A569" i="2"/>
  <c r="T569" i="2" s="1"/>
  <c r="AA568" i="2"/>
  <c r="S568" i="2"/>
  <c r="R568" i="2"/>
  <c r="Q568" i="2"/>
  <c r="Y568" i="2" s="1" a="1"/>
  <c r="Y568" i="2" s="1"/>
  <c r="P568" i="2"/>
  <c r="Z568" i="2" s="1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A568" i="2"/>
  <c r="T568" i="2" s="1"/>
  <c r="AA567" i="2"/>
  <c r="S567" i="2"/>
  <c r="R567" i="2"/>
  <c r="Q567" i="2"/>
  <c r="Y567" i="2" s="1" a="1"/>
  <c r="Y567" i="2" s="1"/>
  <c r="P567" i="2"/>
  <c r="Z567" i="2" s="1"/>
  <c r="N567" i="2"/>
  <c r="M567" i="2"/>
  <c r="L567" i="2"/>
  <c r="K567" i="2"/>
  <c r="X567" i="2" s="1"/>
  <c r="J567" i="2"/>
  <c r="I567" i="2"/>
  <c r="H567" i="2"/>
  <c r="G567" i="2"/>
  <c r="F567" i="2"/>
  <c r="E567" i="2"/>
  <c r="D567" i="2"/>
  <c r="C567" i="2"/>
  <c r="B567" i="2"/>
  <c r="A567" i="2"/>
  <c r="T567" i="2" s="1"/>
  <c r="AA566" i="2"/>
  <c r="S566" i="2"/>
  <c r="R566" i="2"/>
  <c r="Q566" i="2"/>
  <c r="Y566" i="2" s="1" a="1"/>
  <c r="Y566" i="2" s="1"/>
  <c r="P566" i="2"/>
  <c r="Z566" i="2" s="1"/>
  <c r="N566" i="2"/>
  <c r="M566" i="2"/>
  <c r="L566" i="2"/>
  <c r="K566" i="2"/>
  <c r="X566" i="2" s="1"/>
  <c r="J566" i="2"/>
  <c r="I566" i="2"/>
  <c r="H566" i="2"/>
  <c r="G566" i="2"/>
  <c r="F566" i="2"/>
  <c r="E566" i="2"/>
  <c r="D566" i="2"/>
  <c r="C566" i="2"/>
  <c r="B566" i="2"/>
  <c r="A566" i="2"/>
  <c r="T566" i="2" s="1"/>
  <c r="AA565" i="2"/>
  <c r="S565" i="2"/>
  <c r="R565" i="2"/>
  <c r="Q565" i="2"/>
  <c r="Y565" i="2" s="1" a="1"/>
  <c r="Y565" i="2" s="1"/>
  <c r="P565" i="2"/>
  <c r="Z565" i="2" s="1"/>
  <c r="N565" i="2"/>
  <c r="M565" i="2"/>
  <c r="L565" i="2"/>
  <c r="K565" i="2"/>
  <c r="X565" i="2" s="1"/>
  <c r="J565" i="2"/>
  <c r="I565" i="2"/>
  <c r="H565" i="2"/>
  <c r="G565" i="2"/>
  <c r="F565" i="2"/>
  <c r="E565" i="2"/>
  <c r="D565" i="2"/>
  <c r="C565" i="2"/>
  <c r="B565" i="2"/>
  <c r="A565" i="2"/>
  <c r="T565" i="2" s="1"/>
  <c r="AA564" i="2"/>
  <c r="S564" i="2"/>
  <c r="R564" i="2"/>
  <c r="Q564" i="2"/>
  <c r="Y564" i="2" s="1" a="1"/>
  <c r="Y564" i="2" s="1"/>
  <c r="P564" i="2"/>
  <c r="Z564" i="2" s="1"/>
  <c r="N564" i="2"/>
  <c r="M564" i="2"/>
  <c r="L564" i="2"/>
  <c r="K564" i="2"/>
  <c r="X564" i="2" s="1"/>
  <c r="J564" i="2"/>
  <c r="I564" i="2"/>
  <c r="H564" i="2"/>
  <c r="G564" i="2"/>
  <c r="F564" i="2"/>
  <c r="E564" i="2"/>
  <c r="D564" i="2"/>
  <c r="C564" i="2"/>
  <c r="B564" i="2"/>
  <c r="A564" i="2"/>
  <c r="T564" i="2" s="1"/>
  <c r="AA563" i="2"/>
  <c r="S563" i="2"/>
  <c r="R563" i="2"/>
  <c r="Q563" i="2"/>
  <c r="Y563" i="2" s="1" a="1"/>
  <c r="Y563" i="2" s="1"/>
  <c r="P563" i="2"/>
  <c r="Z563" i="2" s="1"/>
  <c r="N563" i="2"/>
  <c r="M563" i="2"/>
  <c r="L563" i="2"/>
  <c r="K563" i="2"/>
  <c r="X563" i="2" s="1"/>
  <c r="J563" i="2"/>
  <c r="I563" i="2"/>
  <c r="H563" i="2"/>
  <c r="G563" i="2"/>
  <c r="F563" i="2"/>
  <c r="E563" i="2"/>
  <c r="D563" i="2"/>
  <c r="C563" i="2"/>
  <c r="B563" i="2"/>
  <c r="A563" i="2"/>
  <c r="T563" i="2" s="1"/>
  <c r="AA562" i="2"/>
  <c r="S562" i="2"/>
  <c r="R562" i="2"/>
  <c r="Q562" i="2"/>
  <c r="Y562" i="2" s="1" a="1"/>
  <c r="Y562" i="2" s="1"/>
  <c r="P562" i="2"/>
  <c r="Z562" i="2" s="1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A562" i="2"/>
  <c r="T562" i="2" s="1"/>
  <c r="AA561" i="2"/>
  <c r="S561" i="2"/>
  <c r="R561" i="2"/>
  <c r="Q561" i="2"/>
  <c r="Y561" i="2" s="1" a="1"/>
  <c r="Y561" i="2" s="1"/>
  <c r="P561" i="2"/>
  <c r="Z561" i="2" s="1"/>
  <c r="N561" i="2"/>
  <c r="M561" i="2"/>
  <c r="L561" i="2"/>
  <c r="K561" i="2"/>
  <c r="X561" i="2" s="1"/>
  <c r="J561" i="2"/>
  <c r="I561" i="2"/>
  <c r="H561" i="2"/>
  <c r="G561" i="2"/>
  <c r="F561" i="2"/>
  <c r="E561" i="2"/>
  <c r="D561" i="2"/>
  <c r="C561" i="2"/>
  <c r="B561" i="2"/>
  <c r="A561" i="2"/>
  <c r="T561" i="2" s="1"/>
  <c r="AA560" i="2"/>
  <c r="S560" i="2"/>
  <c r="R560" i="2"/>
  <c r="Q560" i="2"/>
  <c r="Y560" i="2" s="1" a="1"/>
  <c r="Y560" i="2" s="1"/>
  <c r="P560" i="2"/>
  <c r="Z560" i="2" s="1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560" i="2"/>
  <c r="T560" i="2" s="1"/>
  <c r="AA559" i="2"/>
  <c r="S559" i="2"/>
  <c r="R559" i="2"/>
  <c r="Q559" i="2"/>
  <c r="Y559" i="2" s="1" a="1"/>
  <c r="Y559" i="2" s="1"/>
  <c r="P559" i="2"/>
  <c r="Z559" i="2" s="1"/>
  <c r="N559" i="2"/>
  <c r="M559" i="2"/>
  <c r="L559" i="2"/>
  <c r="K559" i="2"/>
  <c r="X559" i="2" s="1"/>
  <c r="J559" i="2"/>
  <c r="I559" i="2"/>
  <c r="H559" i="2"/>
  <c r="G559" i="2"/>
  <c r="F559" i="2"/>
  <c r="E559" i="2"/>
  <c r="D559" i="2"/>
  <c r="C559" i="2"/>
  <c r="B559" i="2"/>
  <c r="A559" i="2"/>
  <c r="T559" i="2" s="1"/>
  <c r="AA558" i="2"/>
  <c r="S558" i="2"/>
  <c r="R558" i="2"/>
  <c r="Q558" i="2"/>
  <c r="Y558" i="2" s="1" a="1"/>
  <c r="Y558" i="2" s="1"/>
  <c r="P558" i="2"/>
  <c r="Z558" i="2" s="1"/>
  <c r="N558" i="2"/>
  <c r="M558" i="2"/>
  <c r="L558" i="2"/>
  <c r="K558" i="2"/>
  <c r="X558" i="2" s="1"/>
  <c r="J558" i="2"/>
  <c r="I558" i="2"/>
  <c r="H558" i="2"/>
  <c r="G558" i="2"/>
  <c r="F558" i="2"/>
  <c r="E558" i="2"/>
  <c r="D558" i="2"/>
  <c r="C558" i="2"/>
  <c r="B558" i="2"/>
  <c r="A558" i="2"/>
  <c r="T558" i="2" s="1"/>
  <c r="AA557" i="2"/>
  <c r="S557" i="2"/>
  <c r="R557" i="2"/>
  <c r="Q557" i="2"/>
  <c r="Y557" i="2" s="1" a="1"/>
  <c r="Y557" i="2" s="1"/>
  <c r="P557" i="2"/>
  <c r="Z557" i="2" s="1"/>
  <c r="N557" i="2"/>
  <c r="M557" i="2"/>
  <c r="L557" i="2"/>
  <c r="K557" i="2"/>
  <c r="X557" i="2" s="1"/>
  <c r="J557" i="2"/>
  <c r="I557" i="2"/>
  <c r="H557" i="2"/>
  <c r="G557" i="2"/>
  <c r="F557" i="2"/>
  <c r="E557" i="2"/>
  <c r="D557" i="2"/>
  <c r="C557" i="2"/>
  <c r="B557" i="2"/>
  <c r="A557" i="2"/>
  <c r="T557" i="2" s="1"/>
  <c r="AA556" i="2"/>
  <c r="S556" i="2"/>
  <c r="R556" i="2"/>
  <c r="Q556" i="2"/>
  <c r="Y556" i="2" s="1" a="1"/>
  <c r="Y556" i="2" s="1"/>
  <c r="P556" i="2"/>
  <c r="Z556" i="2" s="1"/>
  <c r="N556" i="2"/>
  <c r="M556" i="2"/>
  <c r="L556" i="2"/>
  <c r="K556" i="2"/>
  <c r="X556" i="2" s="1"/>
  <c r="J556" i="2"/>
  <c r="I556" i="2"/>
  <c r="H556" i="2"/>
  <c r="G556" i="2"/>
  <c r="F556" i="2"/>
  <c r="E556" i="2"/>
  <c r="D556" i="2"/>
  <c r="C556" i="2"/>
  <c r="B556" i="2"/>
  <c r="A556" i="2"/>
  <c r="T556" i="2" s="1"/>
  <c r="AA555" i="2"/>
  <c r="S555" i="2"/>
  <c r="R555" i="2"/>
  <c r="Q555" i="2"/>
  <c r="Y555" i="2" s="1" a="1"/>
  <c r="Y555" i="2" s="1"/>
  <c r="P555" i="2"/>
  <c r="Z555" i="2" s="1"/>
  <c r="N555" i="2"/>
  <c r="M555" i="2"/>
  <c r="L555" i="2"/>
  <c r="K555" i="2"/>
  <c r="X555" i="2" s="1"/>
  <c r="J555" i="2"/>
  <c r="I555" i="2"/>
  <c r="H555" i="2"/>
  <c r="G555" i="2"/>
  <c r="F555" i="2"/>
  <c r="E555" i="2"/>
  <c r="D555" i="2"/>
  <c r="C555" i="2"/>
  <c r="B555" i="2"/>
  <c r="A555" i="2"/>
  <c r="T555" i="2" s="1"/>
  <c r="AA554" i="2"/>
  <c r="S554" i="2"/>
  <c r="R554" i="2"/>
  <c r="Q554" i="2"/>
  <c r="Y554" i="2" s="1" a="1"/>
  <c r="Y554" i="2" s="1"/>
  <c r="P554" i="2"/>
  <c r="Z554" i="2" s="1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554" i="2"/>
  <c r="T554" i="2" s="1"/>
  <c r="AA553" i="2"/>
  <c r="S553" i="2"/>
  <c r="R553" i="2"/>
  <c r="Q553" i="2"/>
  <c r="Y553" i="2" s="1" a="1"/>
  <c r="Y553" i="2" s="1"/>
  <c r="P553" i="2"/>
  <c r="Z553" i="2" s="1"/>
  <c r="N553" i="2"/>
  <c r="M553" i="2"/>
  <c r="L553" i="2"/>
  <c r="K553" i="2"/>
  <c r="X553" i="2" s="1"/>
  <c r="J553" i="2"/>
  <c r="I553" i="2"/>
  <c r="H553" i="2"/>
  <c r="G553" i="2"/>
  <c r="F553" i="2"/>
  <c r="E553" i="2"/>
  <c r="D553" i="2"/>
  <c r="C553" i="2"/>
  <c r="B553" i="2"/>
  <c r="A553" i="2"/>
  <c r="T553" i="2" s="1"/>
  <c r="AA552" i="2"/>
  <c r="S552" i="2"/>
  <c r="R552" i="2"/>
  <c r="Q552" i="2"/>
  <c r="Y552" i="2" s="1" a="1"/>
  <c r="Y552" i="2" s="1"/>
  <c r="P552" i="2"/>
  <c r="Z552" i="2" s="1"/>
  <c r="N552" i="2"/>
  <c r="M552" i="2"/>
  <c r="L552" i="2"/>
  <c r="K552" i="2"/>
  <c r="X552" i="2" s="1"/>
  <c r="J552" i="2"/>
  <c r="I552" i="2"/>
  <c r="H552" i="2"/>
  <c r="G552" i="2"/>
  <c r="F552" i="2"/>
  <c r="E552" i="2"/>
  <c r="D552" i="2"/>
  <c r="C552" i="2"/>
  <c r="B552" i="2"/>
  <c r="A552" i="2"/>
  <c r="T552" i="2" s="1"/>
  <c r="AA551" i="2"/>
  <c r="S551" i="2"/>
  <c r="R551" i="2"/>
  <c r="Q551" i="2"/>
  <c r="Y551" i="2" s="1" a="1"/>
  <c r="Y551" i="2" s="1"/>
  <c r="P551" i="2"/>
  <c r="Z551" i="2" s="1"/>
  <c r="N551" i="2"/>
  <c r="M551" i="2"/>
  <c r="L551" i="2"/>
  <c r="K551" i="2"/>
  <c r="X551" i="2" s="1"/>
  <c r="J551" i="2"/>
  <c r="I551" i="2"/>
  <c r="H551" i="2"/>
  <c r="G551" i="2"/>
  <c r="F551" i="2"/>
  <c r="E551" i="2"/>
  <c r="D551" i="2"/>
  <c r="C551" i="2"/>
  <c r="B551" i="2"/>
  <c r="A551" i="2"/>
  <c r="T551" i="2" s="1"/>
  <c r="AA550" i="2"/>
  <c r="S550" i="2"/>
  <c r="R550" i="2"/>
  <c r="Q550" i="2"/>
  <c r="Y550" i="2" s="1" a="1"/>
  <c r="Y550" i="2" s="1"/>
  <c r="P550" i="2"/>
  <c r="Z550" i="2" s="1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550" i="2"/>
  <c r="T550" i="2" s="1"/>
  <c r="AA549" i="2"/>
  <c r="S549" i="2"/>
  <c r="R549" i="2"/>
  <c r="Q549" i="2"/>
  <c r="Y549" i="2" s="1" a="1"/>
  <c r="Y549" i="2" s="1"/>
  <c r="P549" i="2"/>
  <c r="Z549" i="2" s="1"/>
  <c r="N549" i="2"/>
  <c r="M549" i="2"/>
  <c r="L549" i="2"/>
  <c r="K549" i="2"/>
  <c r="X549" i="2" s="1"/>
  <c r="J549" i="2"/>
  <c r="I549" i="2"/>
  <c r="H549" i="2"/>
  <c r="G549" i="2"/>
  <c r="F549" i="2"/>
  <c r="E549" i="2"/>
  <c r="D549" i="2"/>
  <c r="C549" i="2"/>
  <c r="B549" i="2"/>
  <c r="A549" i="2"/>
  <c r="T549" i="2" s="1"/>
  <c r="AA548" i="2"/>
  <c r="S548" i="2"/>
  <c r="R548" i="2"/>
  <c r="Q548" i="2"/>
  <c r="Y548" i="2" s="1" a="1"/>
  <c r="Y548" i="2" s="1"/>
  <c r="P548" i="2"/>
  <c r="Z548" i="2" s="1"/>
  <c r="N548" i="2"/>
  <c r="M548" i="2"/>
  <c r="L548" i="2"/>
  <c r="K548" i="2"/>
  <c r="X548" i="2" s="1"/>
  <c r="J548" i="2"/>
  <c r="I548" i="2"/>
  <c r="H548" i="2"/>
  <c r="G548" i="2"/>
  <c r="F548" i="2"/>
  <c r="E548" i="2"/>
  <c r="D548" i="2"/>
  <c r="C548" i="2"/>
  <c r="B548" i="2"/>
  <c r="A548" i="2"/>
  <c r="T548" i="2" s="1"/>
  <c r="AA547" i="2"/>
  <c r="S547" i="2"/>
  <c r="R547" i="2"/>
  <c r="Q547" i="2"/>
  <c r="Y547" i="2" s="1" a="1"/>
  <c r="Y547" i="2" s="1"/>
  <c r="P547" i="2"/>
  <c r="Z547" i="2" s="1"/>
  <c r="N547" i="2"/>
  <c r="M547" i="2"/>
  <c r="L547" i="2"/>
  <c r="K547" i="2"/>
  <c r="X547" i="2" s="1"/>
  <c r="J547" i="2"/>
  <c r="I547" i="2"/>
  <c r="H547" i="2"/>
  <c r="G547" i="2"/>
  <c r="F547" i="2"/>
  <c r="E547" i="2"/>
  <c r="D547" i="2"/>
  <c r="C547" i="2"/>
  <c r="B547" i="2"/>
  <c r="A547" i="2"/>
  <c r="T547" i="2" s="1"/>
  <c r="AA546" i="2"/>
  <c r="S546" i="2"/>
  <c r="R546" i="2"/>
  <c r="Q546" i="2"/>
  <c r="Y546" i="2" s="1" a="1"/>
  <c r="Y546" i="2" s="1"/>
  <c r="P546" i="2"/>
  <c r="Z546" i="2" s="1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A546" i="2"/>
  <c r="T546" i="2" s="1"/>
  <c r="AA545" i="2"/>
  <c r="S545" i="2"/>
  <c r="R545" i="2"/>
  <c r="Q545" i="2"/>
  <c r="Y545" i="2" s="1" a="1"/>
  <c r="Y545" i="2" s="1"/>
  <c r="P545" i="2"/>
  <c r="Z545" i="2" s="1"/>
  <c r="N545" i="2"/>
  <c r="M545" i="2"/>
  <c r="L545" i="2"/>
  <c r="K545" i="2"/>
  <c r="X545" i="2" s="1"/>
  <c r="J545" i="2"/>
  <c r="I545" i="2"/>
  <c r="H545" i="2"/>
  <c r="G545" i="2"/>
  <c r="F545" i="2"/>
  <c r="E545" i="2"/>
  <c r="D545" i="2"/>
  <c r="C545" i="2"/>
  <c r="B545" i="2"/>
  <c r="A545" i="2"/>
  <c r="T545" i="2" s="1"/>
  <c r="AA544" i="2"/>
  <c r="S544" i="2"/>
  <c r="R544" i="2"/>
  <c r="Q544" i="2"/>
  <c r="Y544" i="2" s="1" a="1"/>
  <c r="Y544" i="2" s="1"/>
  <c r="P544" i="2"/>
  <c r="Z544" i="2" s="1"/>
  <c r="N544" i="2"/>
  <c r="M544" i="2"/>
  <c r="L544" i="2"/>
  <c r="K544" i="2"/>
  <c r="X544" i="2" s="1"/>
  <c r="J544" i="2"/>
  <c r="I544" i="2"/>
  <c r="H544" i="2"/>
  <c r="G544" i="2"/>
  <c r="F544" i="2"/>
  <c r="E544" i="2"/>
  <c r="D544" i="2"/>
  <c r="C544" i="2"/>
  <c r="B544" i="2"/>
  <c r="A544" i="2"/>
  <c r="T544" i="2" s="1"/>
  <c r="AA543" i="2"/>
  <c r="S543" i="2"/>
  <c r="R543" i="2"/>
  <c r="Q543" i="2"/>
  <c r="Y543" i="2" s="1" a="1"/>
  <c r="Y543" i="2" s="1"/>
  <c r="P543" i="2"/>
  <c r="Z543" i="2" s="1"/>
  <c r="N543" i="2"/>
  <c r="M543" i="2"/>
  <c r="L543" i="2"/>
  <c r="K543" i="2"/>
  <c r="X543" i="2" s="1"/>
  <c r="J543" i="2"/>
  <c r="I543" i="2"/>
  <c r="H543" i="2"/>
  <c r="G543" i="2"/>
  <c r="F543" i="2"/>
  <c r="E543" i="2"/>
  <c r="D543" i="2"/>
  <c r="C543" i="2"/>
  <c r="B543" i="2"/>
  <c r="A543" i="2"/>
  <c r="T543" i="2" s="1"/>
  <c r="AA542" i="2"/>
  <c r="S542" i="2"/>
  <c r="R542" i="2"/>
  <c r="Q542" i="2"/>
  <c r="Y542" i="2" s="1" a="1"/>
  <c r="Y542" i="2" s="1"/>
  <c r="P542" i="2"/>
  <c r="Z542" i="2" s="1"/>
  <c r="N542" i="2"/>
  <c r="M542" i="2"/>
  <c r="L542" i="2"/>
  <c r="K542" i="2"/>
  <c r="X542" i="2" s="1"/>
  <c r="J542" i="2"/>
  <c r="I542" i="2"/>
  <c r="H542" i="2"/>
  <c r="G542" i="2"/>
  <c r="F542" i="2"/>
  <c r="E542" i="2"/>
  <c r="D542" i="2"/>
  <c r="C542" i="2"/>
  <c r="B542" i="2"/>
  <c r="A542" i="2"/>
  <c r="T542" i="2" s="1"/>
  <c r="AA541" i="2"/>
  <c r="S541" i="2"/>
  <c r="R541" i="2"/>
  <c r="Q541" i="2"/>
  <c r="Y541" i="2" s="1" a="1"/>
  <c r="Y541" i="2" s="1"/>
  <c r="P541" i="2"/>
  <c r="Z541" i="2" s="1"/>
  <c r="N541" i="2"/>
  <c r="M541" i="2"/>
  <c r="L541" i="2"/>
  <c r="K541" i="2"/>
  <c r="X541" i="2" s="1"/>
  <c r="J541" i="2"/>
  <c r="I541" i="2"/>
  <c r="H541" i="2"/>
  <c r="G541" i="2"/>
  <c r="F541" i="2"/>
  <c r="E541" i="2"/>
  <c r="D541" i="2"/>
  <c r="C541" i="2"/>
  <c r="B541" i="2"/>
  <c r="A541" i="2"/>
  <c r="T541" i="2" s="1"/>
  <c r="AA540" i="2"/>
  <c r="S540" i="2"/>
  <c r="R540" i="2"/>
  <c r="Q540" i="2"/>
  <c r="Y540" i="2" s="1" a="1"/>
  <c r="Y540" i="2" s="1"/>
  <c r="P540" i="2"/>
  <c r="Z540" i="2" s="1"/>
  <c r="N540" i="2"/>
  <c r="M540" i="2"/>
  <c r="L540" i="2"/>
  <c r="K540" i="2"/>
  <c r="X540" i="2" s="1"/>
  <c r="J540" i="2"/>
  <c r="I540" i="2"/>
  <c r="H540" i="2"/>
  <c r="G540" i="2"/>
  <c r="F540" i="2"/>
  <c r="E540" i="2"/>
  <c r="D540" i="2"/>
  <c r="C540" i="2"/>
  <c r="B540" i="2"/>
  <c r="A540" i="2"/>
  <c r="T540" i="2" s="1"/>
  <c r="AA539" i="2"/>
  <c r="S539" i="2"/>
  <c r="R539" i="2"/>
  <c r="Q539" i="2"/>
  <c r="Y539" i="2" s="1" a="1"/>
  <c r="Y539" i="2" s="1"/>
  <c r="P539" i="2"/>
  <c r="Z539" i="2" s="1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T539" i="2" s="1"/>
  <c r="AA538" i="2"/>
  <c r="S538" i="2"/>
  <c r="R538" i="2"/>
  <c r="Q538" i="2"/>
  <c r="Y538" i="2" s="1" a="1"/>
  <c r="Y538" i="2" s="1"/>
  <c r="P538" i="2"/>
  <c r="Z538" i="2" s="1"/>
  <c r="N538" i="2"/>
  <c r="M538" i="2"/>
  <c r="L538" i="2"/>
  <c r="K538" i="2"/>
  <c r="X538" i="2" s="1"/>
  <c r="J538" i="2"/>
  <c r="I538" i="2"/>
  <c r="H538" i="2"/>
  <c r="G538" i="2"/>
  <c r="F538" i="2"/>
  <c r="E538" i="2"/>
  <c r="D538" i="2"/>
  <c r="C538" i="2"/>
  <c r="B538" i="2"/>
  <c r="A538" i="2"/>
  <c r="T538" i="2" s="1"/>
  <c r="AA537" i="2"/>
  <c r="S537" i="2"/>
  <c r="R537" i="2"/>
  <c r="Q537" i="2"/>
  <c r="Y537" i="2" s="1" a="1"/>
  <c r="Y537" i="2" s="1"/>
  <c r="P537" i="2"/>
  <c r="Z537" i="2" s="1"/>
  <c r="N537" i="2"/>
  <c r="M537" i="2"/>
  <c r="L537" i="2"/>
  <c r="K537" i="2"/>
  <c r="X537" i="2" s="1"/>
  <c r="J537" i="2"/>
  <c r="I537" i="2"/>
  <c r="H537" i="2"/>
  <c r="G537" i="2"/>
  <c r="F537" i="2"/>
  <c r="E537" i="2"/>
  <c r="D537" i="2"/>
  <c r="C537" i="2"/>
  <c r="B537" i="2"/>
  <c r="A537" i="2"/>
  <c r="T537" i="2" s="1"/>
  <c r="AA536" i="2"/>
  <c r="S536" i="2"/>
  <c r="R536" i="2"/>
  <c r="Q536" i="2"/>
  <c r="Y536" i="2" s="1" a="1"/>
  <c r="Y536" i="2" s="1"/>
  <c r="P536" i="2"/>
  <c r="Z536" i="2" s="1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T536" i="2" s="1"/>
  <c r="AA535" i="2"/>
  <c r="S535" i="2"/>
  <c r="R535" i="2"/>
  <c r="Q535" i="2"/>
  <c r="Y535" i="2" s="1" a="1"/>
  <c r="Y535" i="2" s="1"/>
  <c r="P535" i="2"/>
  <c r="Z535" i="2" s="1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A535" i="2"/>
  <c r="T535" i="2" s="1"/>
  <c r="AA534" i="2"/>
  <c r="S534" i="2"/>
  <c r="R534" i="2"/>
  <c r="Q534" i="2"/>
  <c r="Y534" i="2" s="1" a="1"/>
  <c r="Y534" i="2" s="1"/>
  <c r="P534" i="2"/>
  <c r="Z534" i="2" s="1"/>
  <c r="N534" i="2"/>
  <c r="M534" i="2"/>
  <c r="L534" i="2"/>
  <c r="K534" i="2"/>
  <c r="X534" i="2" s="1"/>
  <c r="J534" i="2"/>
  <c r="I534" i="2"/>
  <c r="H534" i="2"/>
  <c r="G534" i="2"/>
  <c r="F534" i="2"/>
  <c r="E534" i="2"/>
  <c r="D534" i="2"/>
  <c r="C534" i="2"/>
  <c r="B534" i="2"/>
  <c r="A534" i="2"/>
  <c r="T534" i="2" s="1"/>
  <c r="AA533" i="2"/>
  <c r="S533" i="2"/>
  <c r="R533" i="2"/>
  <c r="Q533" i="2"/>
  <c r="Y533" i="2" s="1" a="1"/>
  <c r="Y533" i="2" s="1"/>
  <c r="P533" i="2"/>
  <c r="Z533" i="2" s="1"/>
  <c r="N533" i="2"/>
  <c r="M533" i="2"/>
  <c r="L533" i="2"/>
  <c r="K533" i="2"/>
  <c r="X533" i="2" s="1"/>
  <c r="J533" i="2"/>
  <c r="I533" i="2"/>
  <c r="H533" i="2"/>
  <c r="G533" i="2"/>
  <c r="F533" i="2"/>
  <c r="E533" i="2"/>
  <c r="D533" i="2"/>
  <c r="C533" i="2"/>
  <c r="B533" i="2"/>
  <c r="A533" i="2"/>
  <c r="T533" i="2" s="1"/>
  <c r="AA532" i="2"/>
  <c r="S532" i="2"/>
  <c r="R532" i="2"/>
  <c r="Q532" i="2"/>
  <c r="Y532" i="2" s="1" a="1"/>
  <c r="Y532" i="2" s="1"/>
  <c r="P532" i="2"/>
  <c r="Z532" i="2" s="1"/>
  <c r="N532" i="2"/>
  <c r="M532" i="2"/>
  <c r="L532" i="2"/>
  <c r="K532" i="2"/>
  <c r="X532" i="2" s="1"/>
  <c r="J532" i="2"/>
  <c r="I532" i="2"/>
  <c r="H532" i="2"/>
  <c r="G532" i="2"/>
  <c r="F532" i="2"/>
  <c r="E532" i="2"/>
  <c r="D532" i="2"/>
  <c r="C532" i="2"/>
  <c r="B532" i="2"/>
  <c r="A532" i="2"/>
  <c r="T532" i="2" s="1"/>
  <c r="AA531" i="2"/>
  <c r="S531" i="2"/>
  <c r="R531" i="2"/>
  <c r="Q531" i="2"/>
  <c r="Y531" i="2" s="1" a="1"/>
  <c r="Y531" i="2" s="1"/>
  <c r="P531" i="2"/>
  <c r="Z531" i="2" s="1"/>
  <c r="N531" i="2"/>
  <c r="M531" i="2"/>
  <c r="L531" i="2"/>
  <c r="K531" i="2"/>
  <c r="X531" i="2" s="1"/>
  <c r="J531" i="2"/>
  <c r="I531" i="2"/>
  <c r="H531" i="2"/>
  <c r="G531" i="2"/>
  <c r="F531" i="2"/>
  <c r="E531" i="2"/>
  <c r="D531" i="2"/>
  <c r="C531" i="2"/>
  <c r="B531" i="2"/>
  <c r="A531" i="2"/>
  <c r="T531" i="2" s="1"/>
  <c r="AA530" i="2"/>
  <c r="S530" i="2"/>
  <c r="R530" i="2"/>
  <c r="Q530" i="2"/>
  <c r="Y530" i="2" s="1" a="1"/>
  <c r="Y530" i="2" s="1"/>
  <c r="P530" i="2"/>
  <c r="Z530" i="2" s="1"/>
  <c r="N530" i="2"/>
  <c r="M530" i="2"/>
  <c r="L530" i="2"/>
  <c r="K530" i="2"/>
  <c r="X530" i="2" s="1"/>
  <c r="J530" i="2"/>
  <c r="I530" i="2"/>
  <c r="H530" i="2"/>
  <c r="G530" i="2"/>
  <c r="F530" i="2"/>
  <c r="E530" i="2"/>
  <c r="D530" i="2"/>
  <c r="C530" i="2"/>
  <c r="B530" i="2"/>
  <c r="A530" i="2"/>
  <c r="T530" i="2" s="1"/>
  <c r="AA529" i="2"/>
  <c r="S529" i="2"/>
  <c r="R529" i="2"/>
  <c r="Q529" i="2"/>
  <c r="Y529" i="2" s="1" a="1"/>
  <c r="Y529" i="2" s="1"/>
  <c r="P529" i="2"/>
  <c r="Z529" i="2" s="1"/>
  <c r="N529" i="2"/>
  <c r="M529" i="2"/>
  <c r="L529" i="2"/>
  <c r="K529" i="2"/>
  <c r="X529" i="2" s="1"/>
  <c r="J529" i="2"/>
  <c r="I529" i="2"/>
  <c r="H529" i="2"/>
  <c r="G529" i="2"/>
  <c r="F529" i="2"/>
  <c r="E529" i="2"/>
  <c r="D529" i="2"/>
  <c r="C529" i="2"/>
  <c r="B529" i="2"/>
  <c r="A529" i="2"/>
  <c r="T529" i="2" s="1"/>
  <c r="AA528" i="2"/>
  <c r="S528" i="2"/>
  <c r="R528" i="2"/>
  <c r="Q528" i="2"/>
  <c r="Y528" i="2" s="1" a="1"/>
  <c r="Y528" i="2" s="1"/>
  <c r="P528" i="2"/>
  <c r="Z528" i="2" s="1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T528" i="2" s="1"/>
  <c r="AA527" i="2"/>
  <c r="S527" i="2"/>
  <c r="R527" i="2"/>
  <c r="Q527" i="2"/>
  <c r="Y527" i="2" s="1" a="1"/>
  <c r="Y527" i="2" s="1"/>
  <c r="P527" i="2"/>
  <c r="Z527" i="2" s="1"/>
  <c r="N527" i="2"/>
  <c r="M527" i="2"/>
  <c r="L527" i="2"/>
  <c r="K527" i="2"/>
  <c r="X527" i="2" s="1"/>
  <c r="J527" i="2"/>
  <c r="I527" i="2"/>
  <c r="H527" i="2"/>
  <c r="G527" i="2"/>
  <c r="F527" i="2"/>
  <c r="E527" i="2"/>
  <c r="D527" i="2"/>
  <c r="C527" i="2"/>
  <c r="B527" i="2"/>
  <c r="A527" i="2"/>
  <c r="T527" i="2" s="1"/>
  <c r="AA526" i="2"/>
  <c r="S526" i="2"/>
  <c r="R526" i="2"/>
  <c r="Q526" i="2"/>
  <c r="Y526" i="2" s="1" a="1"/>
  <c r="Y526" i="2" s="1"/>
  <c r="P526" i="2"/>
  <c r="Z526" i="2" s="1"/>
  <c r="N526" i="2"/>
  <c r="M526" i="2"/>
  <c r="L526" i="2"/>
  <c r="K526" i="2"/>
  <c r="X526" i="2" s="1"/>
  <c r="J526" i="2"/>
  <c r="I526" i="2"/>
  <c r="H526" i="2"/>
  <c r="G526" i="2"/>
  <c r="F526" i="2"/>
  <c r="E526" i="2"/>
  <c r="D526" i="2"/>
  <c r="C526" i="2"/>
  <c r="B526" i="2"/>
  <c r="A526" i="2"/>
  <c r="T526" i="2" s="1"/>
  <c r="AA525" i="2"/>
  <c r="S525" i="2"/>
  <c r="R525" i="2"/>
  <c r="Q525" i="2"/>
  <c r="Y525" i="2" s="1" a="1"/>
  <c r="Y525" i="2" s="1"/>
  <c r="P525" i="2"/>
  <c r="Z525" i="2" s="1"/>
  <c r="N525" i="2"/>
  <c r="M525" i="2"/>
  <c r="L525" i="2"/>
  <c r="K525" i="2"/>
  <c r="X525" i="2" s="1"/>
  <c r="J525" i="2"/>
  <c r="I525" i="2"/>
  <c r="H525" i="2"/>
  <c r="G525" i="2"/>
  <c r="F525" i="2"/>
  <c r="E525" i="2"/>
  <c r="D525" i="2"/>
  <c r="C525" i="2"/>
  <c r="B525" i="2"/>
  <c r="A525" i="2"/>
  <c r="T525" i="2" s="1"/>
  <c r="AA524" i="2"/>
  <c r="S524" i="2"/>
  <c r="R524" i="2"/>
  <c r="Q524" i="2"/>
  <c r="Y524" i="2" s="1" a="1"/>
  <c r="Y524" i="2" s="1"/>
  <c r="P524" i="2"/>
  <c r="Z524" i="2" s="1"/>
  <c r="N524" i="2"/>
  <c r="M524" i="2"/>
  <c r="L524" i="2"/>
  <c r="K524" i="2"/>
  <c r="X524" i="2" s="1"/>
  <c r="J524" i="2"/>
  <c r="I524" i="2"/>
  <c r="H524" i="2"/>
  <c r="G524" i="2"/>
  <c r="F524" i="2"/>
  <c r="E524" i="2"/>
  <c r="D524" i="2"/>
  <c r="C524" i="2"/>
  <c r="B524" i="2"/>
  <c r="A524" i="2"/>
  <c r="T524" i="2" s="1"/>
  <c r="AA523" i="2"/>
  <c r="S523" i="2"/>
  <c r="R523" i="2"/>
  <c r="Q523" i="2"/>
  <c r="Y523" i="2" s="1" a="1"/>
  <c r="Y523" i="2" s="1"/>
  <c r="P523" i="2"/>
  <c r="Z523" i="2" s="1"/>
  <c r="N523" i="2"/>
  <c r="M523" i="2"/>
  <c r="L523" i="2"/>
  <c r="K523" i="2"/>
  <c r="X523" i="2" s="1"/>
  <c r="J523" i="2"/>
  <c r="I523" i="2"/>
  <c r="H523" i="2"/>
  <c r="G523" i="2"/>
  <c r="F523" i="2"/>
  <c r="E523" i="2"/>
  <c r="D523" i="2"/>
  <c r="C523" i="2"/>
  <c r="B523" i="2"/>
  <c r="A523" i="2"/>
  <c r="T523" i="2" s="1"/>
  <c r="AA522" i="2"/>
  <c r="S522" i="2"/>
  <c r="R522" i="2"/>
  <c r="Q522" i="2"/>
  <c r="Y522" i="2" s="1" a="1"/>
  <c r="Y522" i="2" s="1"/>
  <c r="P522" i="2"/>
  <c r="Z522" i="2" s="1"/>
  <c r="N522" i="2"/>
  <c r="M522" i="2"/>
  <c r="L522" i="2"/>
  <c r="K522" i="2"/>
  <c r="X522" i="2" s="1"/>
  <c r="J522" i="2"/>
  <c r="I522" i="2"/>
  <c r="H522" i="2"/>
  <c r="G522" i="2"/>
  <c r="F522" i="2"/>
  <c r="E522" i="2"/>
  <c r="D522" i="2"/>
  <c r="C522" i="2"/>
  <c r="B522" i="2"/>
  <c r="A522" i="2"/>
  <c r="T522" i="2" s="1"/>
  <c r="AA521" i="2"/>
  <c r="S521" i="2"/>
  <c r="R521" i="2"/>
  <c r="Q521" i="2"/>
  <c r="Y521" i="2" s="1" a="1"/>
  <c r="Y521" i="2" s="1"/>
  <c r="P521" i="2"/>
  <c r="Z521" i="2" s="1"/>
  <c r="N521" i="2"/>
  <c r="M521" i="2"/>
  <c r="L521" i="2"/>
  <c r="K521" i="2"/>
  <c r="X521" i="2" s="1"/>
  <c r="J521" i="2"/>
  <c r="I521" i="2"/>
  <c r="H521" i="2"/>
  <c r="G521" i="2"/>
  <c r="F521" i="2"/>
  <c r="E521" i="2"/>
  <c r="D521" i="2"/>
  <c r="C521" i="2"/>
  <c r="B521" i="2"/>
  <c r="A521" i="2"/>
  <c r="T521" i="2" s="1"/>
  <c r="AA520" i="2"/>
  <c r="S520" i="2"/>
  <c r="R520" i="2"/>
  <c r="Q520" i="2"/>
  <c r="Y520" i="2" s="1" a="1"/>
  <c r="Y520" i="2" s="1"/>
  <c r="P520" i="2"/>
  <c r="Z520" i="2" s="1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T520" i="2" s="1"/>
  <c r="AA519" i="2"/>
  <c r="S519" i="2"/>
  <c r="R519" i="2"/>
  <c r="Q519" i="2"/>
  <c r="Y519" i="2" s="1" a="1"/>
  <c r="Y519" i="2" s="1"/>
  <c r="P519" i="2"/>
  <c r="Z519" i="2" s="1"/>
  <c r="N519" i="2"/>
  <c r="M519" i="2"/>
  <c r="L519" i="2"/>
  <c r="K519" i="2"/>
  <c r="X519" i="2" s="1"/>
  <c r="J519" i="2"/>
  <c r="I519" i="2"/>
  <c r="H519" i="2"/>
  <c r="G519" i="2"/>
  <c r="F519" i="2"/>
  <c r="E519" i="2"/>
  <c r="D519" i="2"/>
  <c r="C519" i="2"/>
  <c r="B519" i="2"/>
  <c r="A519" i="2"/>
  <c r="T519" i="2" s="1"/>
  <c r="AA518" i="2"/>
  <c r="S518" i="2"/>
  <c r="R518" i="2"/>
  <c r="Q518" i="2"/>
  <c r="Y518" i="2" s="1" a="1"/>
  <c r="Y518" i="2" s="1"/>
  <c r="P518" i="2"/>
  <c r="Z518" i="2" s="1"/>
  <c r="N518" i="2"/>
  <c r="M518" i="2"/>
  <c r="L518" i="2"/>
  <c r="K518" i="2"/>
  <c r="X518" i="2" s="1"/>
  <c r="J518" i="2"/>
  <c r="I518" i="2"/>
  <c r="H518" i="2"/>
  <c r="G518" i="2"/>
  <c r="F518" i="2"/>
  <c r="E518" i="2"/>
  <c r="D518" i="2"/>
  <c r="C518" i="2"/>
  <c r="B518" i="2"/>
  <c r="A518" i="2"/>
  <c r="T518" i="2" s="1"/>
  <c r="AA517" i="2"/>
  <c r="S517" i="2"/>
  <c r="R517" i="2"/>
  <c r="Q517" i="2"/>
  <c r="Y517" i="2" s="1" a="1"/>
  <c r="Y517" i="2" s="1"/>
  <c r="P517" i="2"/>
  <c r="Z517" i="2" s="1"/>
  <c r="N517" i="2"/>
  <c r="M517" i="2"/>
  <c r="L517" i="2"/>
  <c r="K517" i="2"/>
  <c r="X517" i="2" s="1"/>
  <c r="J517" i="2"/>
  <c r="I517" i="2"/>
  <c r="H517" i="2"/>
  <c r="G517" i="2"/>
  <c r="F517" i="2"/>
  <c r="E517" i="2"/>
  <c r="D517" i="2"/>
  <c r="C517" i="2"/>
  <c r="B517" i="2"/>
  <c r="A517" i="2"/>
  <c r="T517" i="2" s="1"/>
  <c r="AA516" i="2"/>
  <c r="S516" i="2"/>
  <c r="R516" i="2"/>
  <c r="Q516" i="2"/>
  <c r="Y516" i="2" s="1" a="1"/>
  <c r="Y516" i="2" s="1"/>
  <c r="P516" i="2"/>
  <c r="Z516" i="2" s="1"/>
  <c r="N516" i="2"/>
  <c r="M516" i="2"/>
  <c r="L516" i="2"/>
  <c r="K516" i="2"/>
  <c r="X516" i="2" s="1"/>
  <c r="J516" i="2"/>
  <c r="I516" i="2"/>
  <c r="H516" i="2"/>
  <c r="G516" i="2"/>
  <c r="F516" i="2"/>
  <c r="E516" i="2"/>
  <c r="D516" i="2"/>
  <c r="C516" i="2"/>
  <c r="B516" i="2"/>
  <c r="A516" i="2"/>
  <c r="T516" i="2" s="1"/>
  <c r="AA515" i="2"/>
  <c r="S515" i="2"/>
  <c r="R515" i="2"/>
  <c r="Q515" i="2"/>
  <c r="Y515" i="2" s="1" a="1"/>
  <c r="Y515" i="2" s="1"/>
  <c r="P515" i="2"/>
  <c r="Z515" i="2" s="1"/>
  <c r="N515" i="2"/>
  <c r="M515" i="2"/>
  <c r="L515" i="2"/>
  <c r="K515" i="2"/>
  <c r="X515" i="2" s="1"/>
  <c r="J515" i="2"/>
  <c r="I515" i="2"/>
  <c r="H515" i="2"/>
  <c r="G515" i="2"/>
  <c r="F515" i="2"/>
  <c r="E515" i="2"/>
  <c r="D515" i="2"/>
  <c r="C515" i="2"/>
  <c r="B515" i="2"/>
  <c r="A515" i="2"/>
  <c r="T515" i="2" s="1"/>
  <c r="AA514" i="2"/>
  <c r="S514" i="2"/>
  <c r="R514" i="2"/>
  <c r="Q514" i="2"/>
  <c r="Y514" i="2" s="1" a="1"/>
  <c r="Y514" i="2" s="1"/>
  <c r="P514" i="2"/>
  <c r="Z514" i="2" s="1"/>
  <c r="N514" i="2"/>
  <c r="M514" i="2"/>
  <c r="L514" i="2"/>
  <c r="K514" i="2"/>
  <c r="X514" i="2" s="1"/>
  <c r="J514" i="2"/>
  <c r="I514" i="2"/>
  <c r="H514" i="2"/>
  <c r="G514" i="2"/>
  <c r="F514" i="2"/>
  <c r="E514" i="2"/>
  <c r="D514" i="2"/>
  <c r="C514" i="2"/>
  <c r="B514" i="2"/>
  <c r="A514" i="2"/>
  <c r="T514" i="2" s="1"/>
  <c r="AA513" i="2"/>
  <c r="S513" i="2"/>
  <c r="R513" i="2"/>
  <c r="Q513" i="2"/>
  <c r="Y513" i="2" s="1" a="1"/>
  <c r="Y513" i="2" s="1"/>
  <c r="P513" i="2"/>
  <c r="Z513" i="2" s="1"/>
  <c r="N513" i="2"/>
  <c r="M513" i="2"/>
  <c r="L513" i="2"/>
  <c r="K513" i="2"/>
  <c r="X513" i="2" s="1"/>
  <c r="J513" i="2"/>
  <c r="I513" i="2"/>
  <c r="H513" i="2"/>
  <c r="G513" i="2"/>
  <c r="F513" i="2"/>
  <c r="E513" i="2"/>
  <c r="D513" i="2"/>
  <c r="C513" i="2"/>
  <c r="B513" i="2"/>
  <c r="A513" i="2"/>
  <c r="T513" i="2" s="1"/>
  <c r="AA512" i="2"/>
  <c r="S512" i="2"/>
  <c r="R512" i="2"/>
  <c r="Q512" i="2"/>
  <c r="Y512" i="2" s="1" a="1"/>
  <c r="Y512" i="2" s="1"/>
  <c r="P512" i="2"/>
  <c r="Z512" i="2" s="1"/>
  <c r="N512" i="2"/>
  <c r="M512" i="2"/>
  <c r="L512" i="2"/>
  <c r="K512" i="2"/>
  <c r="X512" i="2" s="1"/>
  <c r="J512" i="2"/>
  <c r="I512" i="2"/>
  <c r="H512" i="2"/>
  <c r="G512" i="2"/>
  <c r="F512" i="2"/>
  <c r="E512" i="2"/>
  <c r="D512" i="2"/>
  <c r="C512" i="2"/>
  <c r="B512" i="2"/>
  <c r="A512" i="2"/>
  <c r="T512" i="2" s="1"/>
  <c r="AA511" i="2"/>
  <c r="S511" i="2"/>
  <c r="R511" i="2"/>
  <c r="Q511" i="2"/>
  <c r="Y511" i="2" s="1" a="1"/>
  <c r="Y511" i="2" s="1"/>
  <c r="P511" i="2"/>
  <c r="Z511" i="2" s="1"/>
  <c r="N511" i="2"/>
  <c r="M511" i="2"/>
  <c r="L511" i="2"/>
  <c r="K511" i="2"/>
  <c r="X511" i="2" s="1"/>
  <c r="J511" i="2"/>
  <c r="I511" i="2"/>
  <c r="H511" i="2"/>
  <c r="G511" i="2"/>
  <c r="F511" i="2"/>
  <c r="E511" i="2"/>
  <c r="D511" i="2"/>
  <c r="C511" i="2"/>
  <c r="B511" i="2"/>
  <c r="A511" i="2"/>
  <c r="T511" i="2" s="1"/>
  <c r="AA510" i="2"/>
  <c r="S510" i="2"/>
  <c r="R510" i="2"/>
  <c r="Q510" i="2"/>
  <c r="Y510" i="2" s="1" a="1"/>
  <c r="Y510" i="2" s="1"/>
  <c r="P510" i="2"/>
  <c r="Z510" i="2" s="1"/>
  <c r="N510" i="2"/>
  <c r="M510" i="2"/>
  <c r="L510" i="2"/>
  <c r="K510" i="2"/>
  <c r="X510" i="2" s="1"/>
  <c r="J510" i="2"/>
  <c r="I510" i="2"/>
  <c r="H510" i="2"/>
  <c r="G510" i="2"/>
  <c r="F510" i="2"/>
  <c r="E510" i="2"/>
  <c r="D510" i="2"/>
  <c r="C510" i="2"/>
  <c r="B510" i="2"/>
  <c r="A510" i="2"/>
  <c r="T510" i="2" s="1"/>
  <c r="AA509" i="2"/>
  <c r="S509" i="2"/>
  <c r="R509" i="2"/>
  <c r="Q509" i="2"/>
  <c r="Y509" i="2" s="1" a="1"/>
  <c r="Y509" i="2" s="1"/>
  <c r="P509" i="2"/>
  <c r="Z509" i="2" s="1"/>
  <c r="N509" i="2"/>
  <c r="M509" i="2"/>
  <c r="L509" i="2"/>
  <c r="K509" i="2"/>
  <c r="X509" i="2" s="1"/>
  <c r="J509" i="2"/>
  <c r="I509" i="2"/>
  <c r="H509" i="2"/>
  <c r="G509" i="2"/>
  <c r="F509" i="2"/>
  <c r="E509" i="2"/>
  <c r="D509" i="2"/>
  <c r="C509" i="2"/>
  <c r="B509" i="2"/>
  <c r="A509" i="2"/>
  <c r="T509" i="2" s="1"/>
  <c r="AA508" i="2"/>
  <c r="S508" i="2"/>
  <c r="R508" i="2"/>
  <c r="Q508" i="2"/>
  <c r="Y508" i="2" s="1" a="1"/>
  <c r="Y508" i="2" s="1"/>
  <c r="P508" i="2"/>
  <c r="Z508" i="2" s="1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T508" i="2" s="1"/>
  <c r="AA507" i="2"/>
  <c r="S507" i="2"/>
  <c r="R507" i="2"/>
  <c r="Q507" i="2"/>
  <c r="Y507" i="2" s="1" a="1"/>
  <c r="Y507" i="2" s="1"/>
  <c r="P507" i="2"/>
  <c r="Z507" i="2" s="1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T507" i="2" s="1"/>
  <c r="AA506" i="2"/>
  <c r="S506" i="2"/>
  <c r="R506" i="2"/>
  <c r="Q506" i="2"/>
  <c r="Y506" i="2" s="1" a="1"/>
  <c r="Y506" i="2" s="1"/>
  <c r="P506" i="2"/>
  <c r="Z506" i="2" s="1"/>
  <c r="N506" i="2"/>
  <c r="M506" i="2"/>
  <c r="L506" i="2"/>
  <c r="K506" i="2"/>
  <c r="X506" i="2" s="1"/>
  <c r="J506" i="2"/>
  <c r="I506" i="2"/>
  <c r="H506" i="2"/>
  <c r="G506" i="2"/>
  <c r="F506" i="2"/>
  <c r="E506" i="2"/>
  <c r="D506" i="2"/>
  <c r="C506" i="2"/>
  <c r="B506" i="2"/>
  <c r="A506" i="2"/>
  <c r="T506" i="2" s="1"/>
  <c r="AA505" i="2"/>
  <c r="S505" i="2"/>
  <c r="R505" i="2"/>
  <c r="Q505" i="2"/>
  <c r="Y505" i="2" s="1" a="1"/>
  <c r="Y505" i="2" s="1"/>
  <c r="P505" i="2"/>
  <c r="Z505" i="2" s="1"/>
  <c r="N505" i="2"/>
  <c r="M505" i="2"/>
  <c r="L505" i="2"/>
  <c r="K505" i="2"/>
  <c r="X505" i="2" s="1"/>
  <c r="J505" i="2"/>
  <c r="I505" i="2"/>
  <c r="H505" i="2"/>
  <c r="G505" i="2"/>
  <c r="F505" i="2"/>
  <c r="E505" i="2"/>
  <c r="D505" i="2"/>
  <c r="C505" i="2"/>
  <c r="B505" i="2"/>
  <c r="A505" i="2"/>
  <c r="T505" i="2" s="1"/>
  <c r="AA504" i="2"/>
  <c r="S504" i="2"/>
  <c r="R504" i="2"/>
  <c r="Q504" i="2"/>
  <c r="Y504" i="2" s="1" a="1"/>
  <c r="Y504" i="2" s="1"/>
  <c r="P504" i="2"/>
  <c r="Z504" i="2" s="1"/>
  <c r="N504" i="2"/>
  <c r="M504" i="2"/>
  <c r="L504" i="2"/>
  <c r="K504" i="2"/>
  <c r="X504" i="2" s="1"/>
  <c r="J504" i="2"/>
  <c r="I504" i="2"/>
  <c r="H504" i="2"/>
  <c r="G504" i="2"/>
  <c r="F504" i="2"/>
  <c r="E504" i="2"/>
  <c r="D504" i="2"/>
  <c r="C504" i="2"/>
  <c r="B504" i="2"/>
  <c r="A504" i="2"/>
  <c r="T504" i="2" s="1"/>
  <c r="AA503" i="2"/>
  <c r="S503" i="2"/>
  <c r="R503" i="2"/>
  <c r="Q503" i="2"/>
  <c r="Y503" i="2" s="1" a="1"/>
  <c r="Y503" i="2" s="1"/>
  <c r="P503" i="2"/>
  <c r="Z503" i="2" s="1"/>
  <c r="N503" i="2"/>
  <c r="M503" i="2"/>
  <c r="L503" i="2"/>
  <c r="K503" i="2"/>
  <c r="X503" i="2" s="1"/>
  <c r="J503" i="2"/>
  <c r="I503" i="2"/>
  <c r="H503" i="2"/>
  <c r="G503" i="2"/>
  <c r="F503" i="2"/>
  <c r="E503" i="2"/>
  <c r="D503" i="2"/>
  <c r="C503" i="2"/>
  <c r="B503" i="2"/>
  <c r="A503" i="2"/>
  <c r="T503" i="2" s="1"/>
  <c r="AA502" i="2"/>
  <c r="S502" i="2"/>
  <c r="R502" i="2"/>
  <c r="Q502" i="2"/>
  <c r="Y502" i="2" s="1" a="1"/>
  <c r="Y502" i="2" s="1"/>
  <c r="P502" i="2"/>
  <c r="Z502" i="2" s="1"/>
  <c r="N502" i="2"/>
  <c r="M502" i="2"/>
  <c r="L502" i="2"/>
  <c r="K502" i="2"/>
  <c r="X502" i="2" s="1"/>
  <c r="J502" i="2"/>
  <c r="I502" i="2"/>
  <c r="H502" i="2"/>
  <c r="G502" i="2"/>
  <c r="F502" i="2"/>
  <c r="E502" i="2"/>
  <c r="D502" i="2"/>
  <c r="C502" i="2"/>
  <c r="B502" i="2"/>
  <c r="A502" i="2"/>
  <c r="T502" i="2" s="1"/>
  <c r="AA501" i="2"/>
  <c r="S501" i="2"/>
  <c r="R501" i="2"/>
  <c r="Q501" i="2"/>
  <c r="Y501" i="2" s="1" a="1"/>
  <c r="Y501" i="2" s="1"/>
  <c r="P501" i="2"/>
  <c r="Z501" i="2" s="1"/>
  <c r="N501" i="2"/>
  <c r="M501" i="2"/>
  <c r="L501" i="2"/>
  <c r="K501" i="2"/>
  <c r="X501" i="2" s="1"/>
  <c r="J501" i="2"/>
  <c r="I501" i="2"/>
  <c r="H501" i="2"/>
  <c r="G501" i="2"/>
  <c r="F501" i="2"/>
  <c r="E501" i="2"/>
  <c r="D501" i="2"/>
  <c r="C501" i="2"/>
  <c r="B501" i="2"/>
  <c r="A501" i="2"/>
  <c r="T501" i="2" s="1"/>
  <c r="AA500" i="2"/>
  <c r="S500" i="2"/>
  <c r="R500" i="2"/>
  <c r="Q500" i="2"/>
  <c r="Y500" i="2" s="1" a="1"/>
  <c r="Y500" i="2" s="1"/>
  <c r="P500" i="2"/>
  <c r="Z500" i="2" s="1"/>
  <c r="N500" i="2"/>
  <c r="M500" i="2"/>
  <c r="L500" i="2"/>
  <c r="K500" i="2"/>
  <c r="X500" i="2" s="1"/>
  <c r="J500" i="2"/>
  <c r="I500" i="2"/>
  <c r="H500" i="2"/>
  <c r="G500" i="2"/>
  <c r="F500" i="2"/>
  <c r="E500" i="2"/>
  <c r="D500" i="2"/>
  <c r="C500" i="2"/>
  <c r="B500" i="2"/>
  <c r="A500" i="2"/>
  <c r="T500" i="2" s="1"/>
  <c r="AA499" i="2"/>
  <c r="S499" i="2"/>
  <c r="R499" i="2"/>
  <c r="Q499" i="2"/>
  <c r="Y499" i="2" s="1" a="1"/>
  <c r="Y499" i="2" s="1"/>
  <c r="P499" i="2"/>
  <c r="Z499" i="2" s="1"/>
  <c r="N499" i="2"/>
  <c r="M499" i="2"/>
  <c r="L499" i="2"/>
  <c r="K499" i="2"/>
  <c r="X499" i="2" s="1"/>
  <c r="J499" i="2"/>
  <c r="I499" i="2"/>
  <c r="H499" i="2"/>
  <c r="G499" i="2"/>
  <c r="F499" i="2"/>
  <c r="E499" i="2"/>
  <c r="D499" i="2"/>
  <c r="C499" i="2"/>
  <c r="B499" i="2"/>
  <c r="A499" i="2"/>
  <c r="T499" i="2" s="1"/>
  <c r="AA498" i="2"/>
  <c r="S498" i="2"/>
  <c r="R498" i="2"/>
  <c r="Q498" i="2"/>
  <c r="Y498" i="2" s="1" a="1"/>
  <c r="Y498" i="2" s="1"/>
  <c r="P498" i="2"/>
  <c r="Z498" i="2" s="1"/>
  <c r="N498" i="2"/>
  <c r="M498" i="2"/>
  <c r="L498" i="2"/>
  <c r="K498" i="2"/>
  <c r="X498" i="2" s="1"/>
  <c r="J498" i="2"/>
  <c r="I498" i="2"/>
  <c r="H498" i="2"/>
  <c r="G498" i="2"/>
  <c r="F498" i="2"/>
  <c r="E498" i="2"/>
  <c r="D498" i="2"/>
  <c r="C498" i="2"/>
  <c r="B498" i="2"/>
  <c r="A498" i="2"/>
  <c r="T498" i="2" s="1"/>
  <c r="AA497" i="2"/>
  <c r="S497" i="2"/>
  <c r="R497" i="2"/>
  <c r="Q497" i="2"/>
  <c r="Y497" i="2" s="1" a="1"/>
  <c r="Y497" i="2" s="1"/>
  <c r="P497" i="2"/>
  <c r="Z497" i="2" s="1"/>
  <c r="N497" i="2"/>
  <c r="M497" i="2"/>
  <c r="L497" i="2"/>
  <c r="K497" i="2"/>
  <c r="X497" i="2" s="1"/>
  <c r="J497" i="2"/>
  <c r="I497" i="2"/>
  <c r="H497" i="2"/>
  <c r="G497" i="2"/>
  <c r="F497" i="2"/>
  <c r="E497" i="2"/>
  <c r="D497" i="2"/>
  <c r="C497" i="2"/>
  <c r="B497" i="2"/>
  <c r="A497" i="2"/>
  <c r="T497" i="2" s="1"/>
  <c r="AA496" i="2"/>
  <c r="S496" i="2"/>
  <c r="R496" i="2"/>
  <c r="Q496" i="2"/>
  <c r="Y496" i="2" s="1" a="1"/>
  <c r="Y496" i="2" s="1"/>
  <c r="P496" i="2"/>
  <c r="Z496" i="2" s="1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T496" i="2" s="1"/>
  <c r="AA495" i="2"/>
  <c r="S495" i="2"/>
  <c r="R495" i="2"/>
  <c r="Q495" i="2"/>
  <c r="Y495" i="2" s="1" a="1"/>
  <c r="Y495" i="2" s="1"/>
  <c r="P495" i="2"/>
  <c r="Z495" i="2" s="1"/>
  <c r="N495" i="2"/>
  <c r="M495" i="2"/>
  <c r="L495" i="2"/>
  <c r="K495" i="2"/>
  <c r="X495" i="2" s="1"/>
  <c r="J495" i="2"/>
  <c r="I495" i="2"/>
  <c r="H495" i="2"/>
  <c r="G495" i="2"/>
  <c r="F495" i="2"/>
  <c r="E495" i="2"/>
  <c r="D495" i="2"/>
  <c r="C495" i="2"/>
  <c r="B495" i="2"/>
  <c r="A495" i="2"/>
  <c r="T495" i="2" s="1"/>
  <c r="AA494" i="2"/>
  <c r="S494" i="2"/>
  <c r="R494" i="2"/>
  <c r="Q494" i="2"/>
  <c r="Y494" i="2" s="1" a="1"/>
  <c r="Y494" i="2" s="1"/>
  <c r="P494" i="2"/>
  <c r="Z494" i="2" s="1"/>
  <c r="N494" i="2"/>
  <c r="M494" i="2"/>
  <c r="L494" i="2"/>
  <c r="K494" i="2"/>
  <c r="X494" i="2" s="1"/>
  <c r="J494" i="2"/>
  <c r="I494" i="2"/>
  <c r="H494" i="2"/>
  <c r="G494" i="2"/>
  <c r="F494" i="2"/>
  <c r="E494" i="2"/>
  <c r="D494" i="2"/>
  <c r="C494" i="2"/>
  <c r="B494" i="2"/>
  <c r="A494" i="2"/>
  <c r="T494" i="2" s="1"/>
  <c r="AA493" i="2"/>
  <c r="S493" i="2"/>
  <c r="R493" i="2"/>
  <c r="Q493" i="2"/>
  <c r="Y493" i="2" s="1" a="1"/>
  <c r="Y493" i="2" s="1"/>
  <c r="P493" i="2"/>
  <c r="Z493" i="2" s="1"/>
  <c r="N493" i="2"/>
  <c r="M493" i="2"/>
  <c r="L493" i="2"/>
  <c r="K493" i="2"/>
  <c r="X493" i="2" s="1"/>
  <c r="J493" i="2"/>
  <c r="I493" i="2"/>
  <c r="H493" i="2"/>
  <c r="G493" i="2"/>
  <c r="F493" i="2"/>
  <c r="E493" i="2"/>
  <c r="D493" i="2"/>
  <c r="C493" i="2"/>
  <c r="B493" i="2"/>
  <c r="A493" i="2"/>
  <c r="T493" i="2" s="1"/>
  <c r="AA492" i="2"/>
  <c r="S492" i="2"/>
  <c r="R492" i="2"/>
  <c r="Q492" i="2"/>
  <c r="Y492" i="2" s="1" a="1"/>
  <c r="Y492" i="2" s="1"/>
  <c r="P492" i="2"/>
  <c r="Z492" i="2" s="1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T492" i="2" s="1"/>
  <c r="AA491" i="2"/>
  <c r="S491" i="2"/>
  <c r="R491" i="2"/>
  <c r="Q491" i="2"/>
  <c r="Y491" i="2" s="1" a="1"/>
  <c r="Y491" i="2" s="1"/>
  <c r="P491" i="2"/>
  <c r="Z491" i="2" s="1"/>
  <c r="N491" i="2"/>
  <c r="M491" i="2"/>
  <c r="L491" i="2"/>
  <c r="K491" i="2"/>
  <c r="X491" i="2" s="1"/>
  <c r="J491" i="2"/>
  <c r="I491" i="2"/>
  <c r="H491" i="2"/>
  <c r="G491" i="2"/>
  <c r="F491" i="2"/>
  <c r="E491" i="2"/>
  <c r="D491" i="2"/>
  <c r="C491" i="2"/>
  <c r="B491" i="2"/>
  <c r="A491" i="2"/>
  <c r="T491" i="2" s="1"/>
  <c r="AA490" i="2"/>
  <c r="S490" i="2"/>
  <c r="R490" i="2"/>
  <c r="Q490" i="2"/>
  <c r="Y490" i="2" s="1" a="1"/>
  <c r="Y490" i="2" s="1"/>
  <c r="P490" i="2"/>
  <c r="Z490" i="2" s="1"/>
  <c r="N490" i="2"/>
  <c r="M490" i="2"/>
  <c r="L490" i="2"/>
  <c r="K490" i="2"/>
  <c r="X490" i="2" s="1"/>
  <c r="J490" i="2"/>
  <c r="I490" i="2"/>
  <c r="H490" i="2"/>
  <c r="G490" i="2"/>
  <c r="F490" i="2"/>
  <c r="E490" i="2"/>
  <c r="D490" i="2"/>
  <c r="C490" i="2"/>
  <c r="B490" i="2"/>
  <c r="A490" i="2"/>
  <c r="T490" i="2" s="1"/>
  <c r="AA489" i="2"/>
  <c r="S489" i="2"/>
  <c r="R489" i="2"/>
  <c r="Q489" i="2"/>
  <c r="Y489" i="2" s="1" a="1"/>
  <c r="Y489" i="2" s="1"/>
  <c r="P489" i="2"/>
  <c r="Z489" i="2" s="1"/>
  <c r="N489" i="2"/>
  <c r="M489" i="2"/>
  <c r="L489" i="2"/>
  <c r="K489" i="2"/>
  <c r="X489" i="2" s="1"/>
  <c r="J489" i="2"/>
  <c r="I489" i="2"/>
  <c r="H489" i="2"/>
  <c r="G489" i="2"/>
  <c r="F489" i="2"/>
  <c r="E489" i="2"/>
  <c r="D489" i="2"/>
  <c r="C489" i="2"/>
  <c r="B489" i="2"/>
  <c r="A489" i="2"/>
  <c r="T489" i="2" s="1"/>
  <c r="AA488" i="2"/>
  <c r="S488" i="2"/>
  <c r="R488" i="2"/>
  <c r="Q488" i="2"/>
  <c r="Y488" i="2" s="1" a="1"/>
  <c r="Y488" i="2" s="1"/>
  <c r="P488" i="2"/>
  <c r="Z488" i="2" s="1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T488" i="2" s="1"/>
  <c r="AA487" i="2"/>
  <c r="S487" i="2"/>
  <c r="R487" i="2"/>
  <c r="Q487" i="2"/>
  <c r="Y487" i="2" s="1" a="1"/>
  <c r="Y487" i="2" s="1"/>
  <c r="P487" i="2"/>
  <c r="Z487" i="2" s="1"/>
  <c r="N487" i="2"/>
  <c r="M487" i="2"/>
  <c r="L487" i="2"/>
  <c r="K487" i="2"/>
  <c r="X487" i="2" s="1"/>
  <c r="J487" i="2"/>
  <c r="I487" i="2"/>
  <c r="H487" i="2"/>
  <c r="G487" i="2"/>
  <c r="F487" i="2"/>
  <c r="E487" i="2"/>
  <c r="D487" i="2"/>
  <c r="C487" i="2"/>
  <c r="B487" i="2"/>
  <c r="A487" i="2"/>
  <c r="T487" i="2" s="1"/>
  <c r="AA486" i="2"/>
  <c r="S486" i="2"/>
  <c r="R486" i="2"/>
  <c r="Q486" i="2"/>
  <c r="Y486" i="2" s="1" a="1"/>
  <c r="Y486" i="2" s="1"/>
  <c r="P486" i="2"/>
  <c r="Z486" i="2" s="1"/>
  <c r="N486" i="2"/>
  <c r="M486" i="2"/>
  <c r="L486" i="2"/>
  <c r="K486" i="2"/>
  <c r="X486" i="2" s="1"/>
  <c r="J486" i="2"/>
  <c r="I486" i="2"/>
  <c r="H486" i="2"/>
  <c r="G486" i="2"/>
  <c r="F486" i="2"/>
  <c r="E486" i="2"/>
  <c r="D486" i="2"/>
  <c r="C486" i="2"/>
  <c r="B486" i="2"/>
  <c r="A486" i="2"/>
  <c r="T486" i="2" s="1"/>
  <c r="AA485" i="2"/>
  <c r="S485" i="2"/>
  <c r="R485" i="2"/>
  <c r="Q485" i="2"/>
  <c r="Y485" i="2" s="1" a="1"/>
  <c r="Y485" i="2" s="1"/>
  <c r="P485" i="2"/>
  <c r="Z485" i="2" s="1"/>
  <c r="N485" i="2"/>
  <c r="M485" i="2"/>
  <c r="L485" i="2"/>
  <c r="K485" i="2"/>
  <c r="X485" i="2" s="1"/>
  <c r="J485" i="2"/>
  <c r="I485" i="2"/>
  <c r="H485" i="2"/>
  <c r="G485" i="2"/>
  <c r="F485" i="2"/>
  <c r="E485" i="2"/>
  <c r="D485" i="2"/>
  <c r="C485" i="2"/>
  <c r="B485" i="2"/>
  <c r="A485" i="2"/>
  <c r="T485" i="2" s="1"/>
  <c r="AA484" i="2"/>
  <c r="S484" i="2"/>
  <c r="R484" i="2"/>
  <c r="Q484" i="2"/>
  <c r="Y484" i="2" s="1" a="1"/>
  <c r="Y484" i="2" s="1"/>
  <c r="P484" i="2"/>
  <c r="Z484" i="2" s="1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T484" i="2" s="1"/>
  <c r="AA483" i="2"/>
  <c r="S483" i="2"/>
  <c r="R483" i="2"/>
  <c r="Q483" i="2"/>
  <c r="Y483" i="2" s="1" a="1"/>
  <c r="Y483" i="2" s="1"/>
  <c r="P483" i="2"/>
  <c r="Z483" i="2" s="1"/>
  <c r="N483" i="2"/>
  <c r="M483" i="2"/>
  <c r="L483" i="2"/>
  <c r="K483" i="2"/>
  <c r="X483" i="2" s="1"/>
  <c r="J483" i="2"/>
  <c r="I483" i="2"/>
  <c r="H483" i="2"/>
  <c r="G483" i="2"/>
  <c r="F483" i="2"/>
  <c r="E483" i="2"/>
  <c r="D483" i="2"/>
  <c r="C483" i="2"/>
  <c r="B483" i="2"/>
  <c r="A483" i="2"/>
  <c r="T483" i="2" s="1"/>
  <c r="AA482" i="2"/>
  <c r="S482" i="2"/>
  <c r="R482" i="2"/>
  <c r="Q482" i="2"/>
  <c r="Y482" i="2" s="1" a="1"/>
  <c r="Y482" i="2" s="1"/>
  <c r="P482" i="2"/>
  <c r="Z482" i="2" s="1"/>
  <c r="N482" i="2"/>
  <c r="M482" i="2"/>
  <c r="L482" i="2"/>
  <c r="K482" i="2"/>
  <c r="X482" i="2" s="1"/>
  <c r="J482" i="2"/>
  <c r="I482" i="2"/>
  <c r="H482" i="2"/>
  <c r="G482" i="2"/>
  <c r="F482" i="2"/>
  <c r="E482" i="2"/>
  <c r="D482" i="2"/>
  <c r="C482" i="2"/>
  <c r="B482" i="2"/>
  <c r="A482" i="2"/>
  <c r="T482" i="2" s="1"/>
  <c r="AA481" i="2"/>
  <c r="S481" i="2"/>
  <c r="R481" i="2"/>
  <c r="Q481" i="2"/>
  <c r="Y481" i="2" s="1" a="1"/>
  <c r="Y481" i="2" s="1"/>
  <c r="P481" i="2"/>
  <c r="Z481" i="2" s="1"/>
  <c r="N481" i="2"/>
  <c r="M481" i="2"/>
  <c r="L481" i="2"/>
  <c r="K481" i="2"/>
  <c r="X481" i="2" s="1"/>
  <c r="J481" i="2"/>
  <c r="I481" i="2"/>
  <c r="H481" i="2"/>
  <c r="G481" i="2"/>
  <c r="F481" i="2"/>
  <c r="E481" i="2"/>
  <c r="D481" i="2"/>
  <c r="C481" i="2"/>
  <c r="B481" i="2"/>
  <c r="A481" i="2"/>
  <c r="T481" i="2" s="1"/>
  <c r="AA480" i="2"/>
  <c r="S480" i="2"/>
  <c r="R480" i="2"/>
  <c r="Q480" i="2"/>
  <c r="Y480" i="2" s="1" a="1"/>
  <c r="Y480" i="2" s="1"/>
  <c r="P480" i="2"/>
  <c r="Z480" i="2" s="1"/>
  <c r="N480" i="2"/>
  <c r="M480" i="2"/>
  <c r="L480" i="2"/>
  <c r="K480" i="2"/>
  <c r="X480" i="2" s="1"/>
  <c r="J480" i="2"/>
  <c r="I480" i="2"/>
  <c r="H480" i="2"/>
  <c r="G480" i="2"/>
  <c r="F480" i="2"/>
  <c r="E480" i="2"/>
  <c r="D480" i="2"/>
  <c r="C480" i="2"/>
  <c r="B480" i="2"/>
  <c r="A480" i="2"/>
  <c r="T480" i="2" s="1"/>
  <c r="AA479" i="2"/>
  <c r="S479" i="2"/>
  <c r="R479" i="2"/>
  <c r="Q479" i="2"/>
  <c r="Y479" i="2" s="1" a="1"/>
  <c r="Y479" i="2" s="1"/>
  <c r="P479" i="2"/>
  <c r="Z479" i="2" s="1"/>
  <c r="N479" i="2"/>
  <c r="M479" i="2"/>
  <c r="L479" i="2"/>
  <c r="K479" i="2"/>
  <c r="X479" i="2" s="1"/>
  <c r="J479" i="2"/>
  <c r="I479" i="2"/>
  <c r="H479" i="2"/>
  <c r="G479" i="2"/>
  <c r="F479" i="2"/>
  <c r="E479" i="2"/>
  <c r="D479" i="2"/>
  <c r="C479" i="2"/>
  <c r="B479" i="2"/>
  <c r="A479" i="2"/>
  <c r="T479" i="2" s="1"/>
  <c r="AA478" i="2"/>
  <c r="S478" i="2"/>
  <c r="R478" i="2"/>
  <c r="Q478" i="2"/>
  <c r="Y478" i="2" s="1" a="1"/>
  <c r="Y478" i="2" s="1"/>
  <c r="P478" i="2"/>
  <c r="Z478" i="2" s="1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T478" i="2" s="1"/>
  <c r="AA477" i="2"/>
  <c r="S477" i="2"/>
  <c r="R477" i="2"/>
  <c r="Q477" i="2"/>
  <c r="Y477" i="2" s="1" a="1"/>
  <c r="Y477" i="2" s="1"/>
  <c r="P477" i="2"/>
  <c r="Z477" i="2" s="1"/>
  <c r="N477" i="2"/>
  <c r="M477" i="2"/>
  <c r="L477" i="2"/>
  <c r="K477" i="2"/>
  <c r="X477" i="2" s="1"/>
  <c r="J477" i="2"/>
  <c r="I477" i="2"/>
  <c r="H477" i="2"/>
  <c r="G477" i="2"/>
  <c r="F477" i="2"/>
  <c r="E477" i="2"/>
  <c r="D477" i="2"/>
  <c r="C477" i="2"/>
  <c r="B477" i="2"/>
  <c r="A477" i="2"/>
  <c r="T477" i="2" s="1"/>
  <c r="AA476" i="2"/>
  <c r="S476" i="2"/>
  <c r="R476" i="2"/>
  <c r="Q476" i="2"/>
  <c r="Y476" i="2" s="1" a="1"/>
  <c r="Y476" i="2" s="1"/>
  <c r="P476" i="2"/>
  <c r="Z476" i="2" s="1"/>
  <c r="N476" i="2"/>
  <c r="M476" i="2"/>
  <c r="L476" i="2"/>
  <c r="K476" i="2"/>
  <c r="X476" i="2" s="1"/>
  <c r="J476" i="2"/>
  <c r="I476" i="2"/>
  <c r="H476" i="2"/>
  <c r="G476" i="2"/>
  <c r="F476" i="2"/>
  <c r="E476" i="2"/>
  <c r="D476" i="2"/>
  <c r="C476" i="2"/>
  <c r="B476" i="2"/>
  <c r="A476" i="2"/>
  <c r="T476" i="2" s="1"/>
  <c r="AA475" i="2"/>
  <c r="S475" i="2"/>
  <c r="R475" i="2"/>
  <c r="Q475" i="2"/>
  <c r="Y475" i="2" s="1" a="1"/>
  <c r="Y475" i="2" s="1"/>
  <c r="P475" i="2"/>
  <c r="Z475" i="2" s="1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T475" i="2" s="1"/>
  <c r="AA474" i="2"/>
  <c r="S474" i="2"/>
  <c r="R474" i="2"/>
  <c r="Q474" i="2"/>
  <c r="Y474" i="2" s="1" a="1"/>
  <c r="Y474" i="2" s="1"/>
  <c r="P474" i="2"/>
  <c r="Z474" i="2" s="1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T474" i="2" s="1"/>
  <c r="AA473" i="2"/>
  <c r="S473" i="2"/>
  <c r="R473" i="2"/>
  <c r="Q473" i="2"/>
  <c r="Y473" i="2" s="1" a="1"/>
  <c r="Y473" i="2" s="1"/>
  <c r="P473" i="2"/>
  <c r="Z473" i="2" s="1"/>
  <c r="N473" i="2"/>
  <c r="M473" i="2"/>
  <c r="L473" i="2"/>
  <c r="K473" i="2"/>
  <c r="X473" i="2" s="1"/>
  <c r="J473" i="2"/>
  <c r="I473" i="2"/>
  <c r="H473" i="2"/>
  <c r="G473" i="2"/>
  <c r="F473" i="2"/>
  <c r="E473" i="2"/>
  <c r="D473" i="2"/>
  <c r="C473" i="2"/>
  <c r="B473" i="2"/>
  <c r="A473" i="2"/>
  <c r="T473" i="2" s="1"/>
  <c r="AA472" i="2"/>
  <c r="S472" i="2"/>
  <c r="R472" i="2"/>
  <c r="Q472" i="2"/>
  <c r="Y472" i="2" s="1" a="1"/>
  <c r="Y472" i="2" s="1"/>
  <c r="P472" i="2"/>
  <c r="Z472" i="2" s="1"/>
  <c r="N472" i="2"/>
  <c r="M472" i="2"/>
  <c r="L472" i="2"/>
  <c r="K472" i="2"/>
  <c r="X472" i="2" s="1"/>
  <c r="J472" i="2"/>
  <c r="I472" i="2"/>
  <c r="H472" i="2"/>
  <c r="G472" i="2"/>
  <c r="F472" i="2"/>
  <c r="E472" i="2"/>
  <c r="D472" i="2"/>
  <c r="C472" i="2"/>
  <c r="B472" i="2"/>
  <c r="A472" i="2"/>
  <c r="T472" i="2" s="1"/>
  <c r="AA471" i="2"/>
  <c r="S471" i="2"/>
  <c r="R471" i="2"/>
  <c r="Q471" i="2"/>
  <c r="Y471" i="2" s="1" a="1"/>
  <c r="Y471" i="2" s="1"/>
  <c r="P471" i="2"/>
  <c r="Z471" i="2" s="1"/>
  <c r="N471" i="2"/>
  <c r="M471" i="2"/>
  <c r="L471" i="2"/>
  <c r="K471" i="2"/>
  <c r="X471" i="2" s="1"/>
  <c r="J471" i="2"/>
  <c r="I471" i="2"/>
  <c r="H471" i="2"/>
  <c r="G471" i="2"/>
  <c r="F471" i="2"/>
  <c r="E471" i="2"/>
  <c r="D471" i="2"/>
  <c r="C471" i="2"/>
  <c r="B471" i="2"/>
  <c r="A471" i="2"/>
  <c r="T471" i="2" s="1"/>
  <c r="AA470" i="2"/>
  <c r="S470" i="2"/>
  <c r="R470" i="2"/>
  <c r="Q470" i="2"/>
  <c r="Y470" i="2" s="1" a="1"/>
  <c r="Y470" i="2" s="1"/>
  <c r="P470" i="2"/>
  <c r="Z470" i="2" s="1"/>
  <c r="N470" i="2"/>
  <c r="M470" i="2"/>
  <c r="L470" i="2"/>
  <c r="K470" i="2"/>
  <c r="X470" i="2" s="1"/>
  <c r="J470" i="2"/>
  <c r="I470" i="2"/>
  <c r="H470" i="2"/>
  <c r="G470" i="2"/>
  <c r="F470" i="2"/>
  <c r="E470" i="2"/>
  <c r="D470" i="2"/>
  <c r="C470" i="2"/>
  <c r="B470" i="2"/>
  <c r="A470" i="2"/>
  <c r="T470" i="2" s="1"/>
  <c r="AA469" i="2"/>
  <c r="S469" i="2"/>
  <c r="R469" i="2"/>
  <c r="Q469" i="2"/>
  <c r="Y469" i="2" s="1" a="1"/>
  <c r="Y469" i="2" s="1"/>
  <c r="P469" i="2"/>
  <c r="Z469" i="2" s="1"/>
  <c r="N469" i="2"/>
  <c r="M469" i="2"/>
  <c r="L469" i="2"/>
  <c r="K469" i="2"/>
  <c r="X469" i="2" s="1"/>
  <c r="J469" i="2"/>
  <c r="I469" i="2"/>
  <c r="H469" i="2"/>
  <c r="G469" i="2"/>
  <c r="F469" i="2"/>
  <c r="E469" i="2"/>
  <c r="D469" i="2"/>
  <c r="C469" i="2"/>
  <c r="B469" i="2"/>
  <c r="A469" i="2"/>
  <c r="T469" i="2" s="1"/>
  <c r="AA468" i="2"/>
  <c r="S468" i="2"/>
  <c r="R468" i="2"/>
  <c r="Q468" i="2"/>
  <c r="Y468" i="2" s="1" a="1"/>
  <c r="Y468" i="2" s="1"/>
  <c r="P468" i="2"/>
  <c r="Z468" i="2" s="1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T468" i="2" s="1"/>
  <c r="AA467" i="2"/>
  <c r="S467" i="2"/>
  <c r="R467" i="2"/>
  <c r="Q467" i="2"/>
  <c r="Y467" i="2" s="1" a="1"/>
  <c r="Y467" i="2" s="1"/>
  <c r="P467" i="2"/>
  <c r="Z467" i="2" s="1"/>
  <c r="N467" i="2"/>
  <c r="M467" i="2"/>
  <c r="L467" i="2"/>
  <c r="K467" i="2"/>
  <c r="X467" i="2" s="1"/>
  <c r="J467" i="2"/>
  <c r="I467" i="2"/>
  <c r="H467" i="2"/>
  <c r="G467" i="2"/>
  <c r="F467" i="2"/>
  <c r="E467" i="2"/>
  <c r="D467" i="2"/>
  <c r="C467" i="2"/>
  <c r="B467" i="2"/>
  <c r="A467" i="2"/>
  <c r="T467" i="2" s="1"/>
  <c r="AA466" i="2"/>
  <c r="S466" i="2"/>
  <c r="R466" i="2"/>
  <c r="Q466" i="2"/>
  <c r="Y466" i="2" s="1" a="1"/>
  <c r="Y466" i="2" s="1"/>
  <c r="P466" i="2"/>
  <c r="Z466" i="2" s="1"/>
  <c r="N466" i="2"/>
  <c r="M466" i="2"/>
  <c r="L466" i="2"/>
  <c r="K466" i="2"/>
  <c r="X466" i="2" s="1"/>
  <c r="J466" i="2"/>
  <c r="I466" i="2"/>
  <c r="H466" i="2"/>
  <c r="G466" i="2"/>
  <c r="F466" i="2"/>
  <c r="E466" i="2"/>
  <c r="D466" i="2"/>
  <c r="C466" i="2"/>
  <c r="B466" i="2"/>
  <c r="A466" i="2"/>
  <c r="T466" i="2" s="1"/>
  <c r="AA465" i="2"/>
  <c r="S465" i="2"/>
  <c r="R465" i="2"/>
  <c r="Q465" i="2"/>
  <c r="Y465" i="2" s="1" a="1"/>
  <c r="Y465" i="2" s="1"/>
  <c r="P465" i="2"/>
  <c r="Z465" i="2" s="1"/>
  <c r="N465" i="2"/>
  <c r="M465" i="2"/>
  <c r="L465" i="2"/>
  <c r="K465" i="2"/>
  <c r="X465" i="2" s="1"/>
  <c r="J465" i="2"/>
  <c r="I465" i="2"/>
  <c r="H465" i="2"/>
  <c r="G465" i="2"/>
  <c r="F465" i="2"/>
  <c r="E465" i="2"/>
  <c r="D465" i="2"/>
  <c r="C465" i="2"/>
  <c r="B465" i="2"/>
  <c r="A465" i="2"/>
  <c r="T465" i="2" s="1"/>
  <c r="AA464" i="2"/>
  <c r="S464" i="2"/>
  <c r="R464" i="2"/>
  <c r="Q464" i="2"/>
  <c r="Y464" i="2" s="1" a="1"/>
  <c r="Y464" i="2" s="1"/>
  <c r="P464" i="2"/>
  <c r="Z464" i="2" s="1"/>
  <c r="N464" i="2"/>
  <c r="M464" i="2"/>
  <c r="L464" i="2"/>
  <c r="K464" i="2"/>
  <c r="X464" i="2" s="1"/>
  <c r="J464" i="2"/>
  <c r="I464" i="2"/>
  <c r="H464" i="2"/>
  <c r="G464" i="2"/>
  <c r="F464" i="2"/>
  <c r="E464" i="2"/>
  <c r="D464" i="2"/>
  <c r="C464" i="2"/>
  <c r="B464" i="2"/>
  <c r="A464" i="2"/>
  <c r="T464" i="2" s="1"/>
  <c r="AA463" i="2"/>
  <c r="S463" i="2"/>
  <c r="R463" i="2"/>
  <c r="Q463" i="2"/>
  <c r="Y463" i="2" s="1" a="1"/>
  <c r="Y463" i="2" s="1"/>
  <c r="P463" i="2"/>
  <c r="Z463" i="2" s="1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A463" i="2"/>
  <c r="T463" i="2" s="1"/>
  <c r="AA462" i="2"/>
  <c r="S462" i="2"/>
  <c r="R462" i="2"/>
  <c r="Q462" i="2"/>
  <c r="Y462" i="2" s="1" a="1"/>
  <c r="Y462" i="2" s="1"/>
  <c r="P462" i="2"/>
  <c r="Z462" i="2" s="1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462" i="2"/>
  <c r="T462" i="2" s="1"/>
  <c r="AA461" i="2"/>
  <c r="S461" i="2"/>
  <c r="R461" i="2"/>
  <c r="Q461" i="2"/>
  <c r="Y461" i="2" s="1" a="1"/>
  <c r="Y461" i="2" s="1"/>
  <c r="P461" i="2"/>
  <c r="Z461" i="2" s="1"/>
  <c r="N461" i="2"/>
  <c r="M461" i="2"/>
  <c r="L461" i="2"/>
  <c r="K461" i="2"/>
  <c r="X461" i="2" s="1"/>
  <c r="J461" i="2"/>
  <c r="I461" i="2"/>
  <c r="H461" i="2"/>
  <c r="G461" i="2"/>
  <c r="F461" i="2"/>
  <c r="E461" i="2"/>
  <c r="D461" i="2"/>
  <c r="C461" i="2"/>
  <c r="B461" i="2"/>
  <c r="A461" i="2"/>
  <c r="T461" i="2" s="1"/>
  <c r="AA460" i="2"/>
  <c r="S460" i="2"/>
  <c r="R460" i="2"/>
  <c r="Q460" i="2"/>
  <c r="Y460" i="2" s="1" a="1"/>
  <c r="Y460" i="2" s="1"/>
  <c r="P460" i="2"/>
  <c r="Z460" i="2" s="1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T460" i="2" s="1"/>
  <c r="AA459" i="2"/>
  <c r="S459" i="2"/>
  <c r="R459" i="2"/>
  <c r="Q459" i="2"/>
  <c r="Y459" i="2" s="1" a="1"/>
  <c r="Y459" i="2" s="1"/>
  <c r="P459" i="2"/>
  <c r="Z459" i="2" s="1"/>
  <c r="N459" i="2"/>
  <c r="M459" i="2"/>
  <c r="L459" i="2"/>
  <c r="K459" i="2"/>
  <c r="X459" i="2" s="1"/>
  <c r="J459" i="2"/>
  <c r="I459" i="2"/>
  <c r="H459" i="2"/>
  <c r="G459" i="2"/>
  <c r="F459" i="2"/>
  <c r="E459" i="2"/>
  <c r="D459" i="2"/>
  <c r="C459" i="2"/>
  <c r="B459" i="2"/>
  <c r="A459" i="2"/>
  <c r="T459" i="2" s="1"/>
  <c r="AA458" i="2"/>
  <c r="S458" i="2"/>
  <c r="R458" i="2"/>
  <c r="Q458" i="2"/>
  <c r="Y458" i="2" s="1" a="1"/>
  <c r="Y458" i="2" s="1"/>
  <c r="P458" i="2"/>
  <c r="Z458" i="2" s="1"/>
  <c r="N458" i="2"/>
  <c r="M458" i="2"/>
  <c r="L458" i="2"/>
  <c r="K458" i="2"/>
  <c r="X458" i="2" s="1"/>
  <c r="J458" i="2"/>
  <c r="I458" i="2"/>
  <c r="H458" i="2"/>
  <c r="G458" i="2"/>
  <c r="F458" i="2"/>
  <c r="E458" i="2"/>
  <c r="D458" i="2"/>
  <c r="C458" i="2"/>
  <c r="B458" i="2"/>
  <c r="A458" i="2"/>
  <c r="T458" i="2" s="1"/>
  <c r="AA457" i="2"/>
  <c r="S457" i="2"/>
  <c r="R457" i="2"/>
  <c r="Q457" i="2"/>
  <c r="Y457" i="2" s="1" a="1"/>
  <c r="Y457" i="2" s="1"/>
  <c r="P457" i="2"/>
  <c r="Z457" i="2" s="1"/>
  <c r="N457" i="2"/>
  <c r="M457" i="2"/>
  <c r="L457" i="2"/>
  <c r="K457" i="2"/>
  <c r="X457" i="2" s="1"/>
  <c r="J457" i="2"/>
  <c r="I457" i="2"/>
  <c r="H457" i="2"/>
  <c r="G457" i="2"/>
  <c r="F457" i="2"/>
  <c r="E457" i="2"/>
  <c r="D457" i="2"/>
  <c r="C457" i="2"/>
  <c r="B457" i="2"/>
  <c r="A457" i="2"/>
  <c r="T457" i="2" s="1"/>
  <c r="AA456" i="2"/>
  <c r="S456" i="2"/>
  <c r="R456" i="2"/>
  <c r="Q456" i="2"/>
  <c r="Y456" i="2" s="1" a="1"/>
  <c r="Y456" i="2" s="1"/>
  <c r="P456" i="2"/>
  <c r="Z456" i="2" s="1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T456" i="2" s="1"/>
  <c r="AA455" i="2"/>
  <c r="S455" i="2"/>
  <c r="R455" i="2"/>
  <c r="Q455" i="2"/>
  <c r="Y455" i="2" s="1" a="1"/>
  <c r="Y455" i="2" s="1"/>
  <c r="P455" i="2"/>
  <c r="Z455" i="2" s="1"/>
  <c r="N455" i="2"/>
  <c r="M455" i="2"/>
  <c r="L455" i="2"/>
  <c r="K455" i="2"/>
  <c r="X455" i="2" s="1"/>
  <c r="J455" i="2"/>
  <c r="I455" i="2"/>
  <c r="H455" i="2"/>
  <c r="G455" i="2"/>
  <c r="F455" i="2"/>
  <c r="E455" i="2"/>
  <c r="D455" i="2"/>
  <c r="C455" i="2"/>
  <c r="B455" i="2"/>
  <c r="A455" i="2"/>
  <c r="T455" i="2" s="1"/>
  <c r="AA454" i="2"/>
  <c r="S454" i="2"/>
  <c r="R454" i="2"/>
  <c r="Q454" i="2"/>
  <c r="Y454" i="2" s="1" a="1"/>
  <c r="Y454" i="2" s="1"/>
  <c r="P454" i="2"/>
  <c r="Z454" i="2" s="1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T454" i="2" s="1"/>
  <c r="AA453" i="2"/>
  <c r="S453" i="2"/>
  <c r="R453" i="2"/>
  <c r="Q453" i="2"/>
  <c r="Y453" i="2" s="1" a="1"/>
  <c r="Y453" i="2" s="1"/>
  <c r="P453" i="2"/>
  <c r="Z453" i="2" s="1"/>
  <c r="N453" i="2"/>
  <c r="M453" i="2"/>
  <c r="L453" i="2"/>
  <c r="K453" i="2"/>
  <c r="X453" i="2" s="1"/>
  <c r="J453" i="2"/>
  <c r="I453" i="2"/>
  <c r="H453" i="2"/>
  <c r="G453" i="2"/>
  <c r="F453" i="2"/>
  <c r="E453" i="2"/>
  <c r="D453" i="2"/>
  <c r="C453" i="2"/>
  <c r="B453" i="2"/>
  <c r="A453" i="2"/>
  <c r="T453" i="2" s="1"/>
  <c r="AA452" i="2"/>
  <c r="S452" i="2"/>
  <c r="R452" i="2"/>
  <c r="Q452" i="2"/>
  <c r="Y452" i="2" s="1" a="1"/>
  <c r="Y452" i="2" s="1"/>
  <c r="P452" i="2"/>
  <c r="Z452" i="2" s="1"/>
  <c r="N452" i="2"/>
  <c r="M452" i="2"/>
  <c r="L452" i="2"/>
  <c r="K452" i="2"/>
  <c r="X452" i="2" s="1"/>
  <c r="J452" i="2"/>
  <c r="I452" i="2"/>
  <c r="H452" i="2"/>
  <c r="G452" i="2"/>
  <c r="F452" i="2"/>
  <c r="E452" i="2"/>
  <c r="D452" i="2"/>
  <c r="C452" i="2"/>
  <c r="B452" i="2"/>
  <c r="A452" i="2"/>
  <c r="T452" i="2" s="1"/>
  <c r="AA451" i="2"/>
  <c r="S451" i="2"/>
  <c r="R451" i="2"/>
  <c r="Q451" i="2"/>
  <c r="Y451" i="2" s="1" a="1"/>
  <c r="Y451" i="2" s="1"/>
  <c r="P451" i="2"/>
  <c r="Z451" i="2" s="1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T451" i="2" s="1"/>
  <c r="AA450" i="2"/>
  <c r="S450" i="2"/>
  <c r="R450" i="2"/>
  <c r="Q450" i="2"/>
  <c r="Y450" i="2" s="1" a="1"/>
  <c r="Y450" i="2" s="1"/>
  <c r="P450" i="2"/>
  <c r="Z450" i="2" s="1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T450" i="2" s="1"/>
  <c r="AA449" i="2"/>
  <c r="S449" i="2"/>
  <c r="R449" i="2"/>
  <c r="Q449" i="2"/>
  <c r="Y449" i="2" s="1" a="1"/>
  <c r="Y449" i="2" s="1"/>
  <c r="P449" i="2"/>
  <c r="Z449" i="2" s="1"/>
  <c r="N449" i="2"/>
  <c r="M449" i="2"/>
  <c r="L449" i="2"/>
  <c r="K449" i="2"/>
  <c r="X449" i="2" s="1"/>
  <c r="J449" i="2"/>
  <c r="I449" i="2"/>
  <c r="H449" i="2"/>
  <c r="G449" i="2"/>
  <c r="F449" i="2"/>
  <c r="E449" i="2"/>
  <c r="D449" i="2"/>
  <c r="C449" i="2"/>
  <c r="B449" i="2"/>
  <c r="A449" i="2"/>
  <c r="T449" i="2" s="1"/>
  <c r="AA448" i="2"/>
  <c r="S448" i="2"/>
  <c r="R448" i="2"/>
  <c r="Q448" i="2"/>
  <c r="Y448" i="2" s="1" a="1"/>
  <c r="Y448" i="2" s="1"/>
  <c r="P448" i="2"/>
  <c r="Z448" i="2" s="1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T448" i="2" s="1"/>
  <c r="AA447" i="2"/>
  <c r="S447" i="2"/>
  <c r="R447" i="2"/>
  <c r="Q447" i="2"/>
  <c r="Y447" i="2" s="1" a="1"/>
  <c r="Y447" i="2" s="1"/>
  <c r="P447" i="2"/>
  <c r="Z447" i="2" s="1"/>
  <c r="N447" i="2"/>
  <c r="M447" i="2"/>
  <c r="L447" i="2"/>
  <c r="K447" i="2"/>
  <c r="X447" i="2" s="1"/>
  <c r="J447" i="2"/>
  <c r="I447" i="2"/>
  <c r="H447" i="2"/>
  <c r="G447" i="2"/>
  <c r="F447" i="2"/>
  <c r="E447" i="2"/>
  <c r="D447" i="2"/>
  <c r="C447" i="2"/>
  <c r="B447" i="2"/>
  <c r="A447" i="2"/>
  <c r="T447" i="2" s="1"/>
  <c r="AA446" i="2"/>
  <c r="S446" i="2"/>
  <c r="R446" i="2"/>
  <c r="Q446" i="2"/>
  <c r="Y446" i="2" s="1" a="1"/>
  <c r="Y446" i="2" s="1"/>
  <c r="P446" i="2"/>
  <c r="Z446" i="2" s="1"/>
  <c r="N446" i="2"/>
  <c r="M446" i="2"/>
  <c r="L446" i="2"/>
  <c r="K446" i="2"/>
  <c r="X446" i="2" s="1"/>
  <c r="J446" i="2"/>
  <c r="I446" i="2"/>
  <c r="H446" i="2"/>
  <c r="G446" i="2"/>
  <c r="F446" i="2"/>
  <c r="E446" i="2"/>
  <c r="D446" i="2"/>
  <c r="C446" i="2"/>
  <c r="B446" i="2"/>
  <c r="A446" i="2"/>
  <c r="T446" i="2" s="1"/>
  <c r="AA445" i="2"/>
  <c r="S445" i="2"/>
  <c r="R445" i="2"/>
  <c r="Q445" i="2"/>
  <c r="Y445" i="2" s="1" a="1"/>
  <c r="Y445" i="2" s="1"/>
  <c r="P445" i="2"/>
  <c r="Z445" i="2" s="1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T445" i="2" s="1"/>
  <c r="AA444" i="2"/>
  <c r="S444" i="2"/>
  <c r="R444" i="2"/>
  <c r="Q444" i="2"/>
  <c r="Y444" i="2" s="1" a="1"/>
  <c r="Y444" i="2" s="1"/>
  <c r="P444" i="2"/>
  <c r="Z444" i="2" s="1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T444" i="2" s="1"/>
  <c r="AA443" i="2"/>
  <c r="S443" i="2"/>
  <c r="R443" i="2"/>
  <c r="Q443" i="2"/>
  <c r="Y443" i="2" s="1" a="1"/>
  <c r="Y443" i="2" s="1"/>
  <c r="P443" i="2"/>
  <c r="Z443" i="2" s="1"/>
  <c r="N443" i="2"/>
  <c r="M443" i="2"/>
  <c r="L443" i="2"/>
  <c r="K443" i="2"/>
  <c r="X443" i="2" s="1"/>
  <c r="J443" i="2"/>
  <c r="I443" i="2"/>
  <c r="H443" i="2"/>
  <c r="G443" i="2"/>
  <c r="F443" i="2"/>
  <c r="E443" i="2"/>
  <c r="D443" i="2"/>
  <c r="C443" i="2"/>
  <c r="B443" i="2"/>
  <c r="A443" i="2"/>
  <c r="T443" i="2" s="1"/>
  <c r="AA442" i="2"/>
  <c r="S442" i="2"/>
  <c r="R442" i="2"/>
  <c r="Q442" i="2"/>
  <c r="Y442" i="2" s="1" a="1"/>
  <c r="Y442" i="2" s="1"/>
  <c r="P442" i="2"/>
  <c r="Z442" i="2" s="1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T442" i="2" s="1"/>
  <c r="AA441" i="2"/>
  <c r="S441" i="2"/>
  <c r="R441" i="2"/>
  <c r="Q441" i="2"/>
  <c r="Y441" i="2" s="1" a="1"/>
  <c r="Y441" i="2" s="1"/>
  <c r="P441" i="2"/>
  <c r="Z441" i="2" s="1"/>
  <c r="N441" i="2"/>
  <c r="M441" i="2"/>
  <c r="L441" i="2"/>
  <c r="K441" i="2"/>
  <c r="X441" i="2" s="1"/>
  <c r="J441" i="2"/>
  <c r="I441" i="2"/>
  <c r="H441" i="2"/>
  <c r="G441" i="2"/>
  <c r="F441" i="2"/>
  <c r="E441" i="2"/>
  <c r="D441" i="2"/>
  <c r="C441" i="2"/>
  <c r="B441" i="2"/>
  <c r="A441" i="2"/>
  <c r="T441" i="2" s="1"/>
  <c r="AA440" i="2"/>
  <c r="S440" i="2"/>
  <c r="R440" i="2"/>
  <c r="Q440" i="2"/>
  <c r="Y440" i="2" s="1" a="1"/>
  <c r="Y440" i="2" s="1"/>
  <c r="P440" i="2"/>
  <c r="Z440" i="2" s="1"/>
  <c r="N440" i="2"/>
  <c r="M440" i="2"/>
  <c r="L440" i="2"/>
  <c r="K440" i="2"/>
  <c r="X440" i="2" s="1"/>
  <c r="J440" i="2"/>
  <c r="I440" i="2"/>
  <c r="H440" i="2"/>
  <c r="G440" i="2"/>
  <c r="F440" i="2"/>
  <c r="E440" i="2"/>
  <c r="D440" i="2"/>
  <c r="C440" i="2"/>
  <c r="B440" i="2"/>
  <c r="A440" i="2"/>
  <c r="T440" i="2" s="1"/>
  <c r="AA439" i="2"/>
  <c r="S439" i="2"/>
  <c r="R439" i="2"/>
  <c r="Q439" i="2"/>
  <c r="Y439" i="2" s="1" a="1"/>
  <c r="Y439" i="2" s="1"/>
  <c r="P439" i="2"/>
  <c r="Z439" i="2" s="1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A439" i="2"/>
  <c r="T439" i="2" s="1"/>
  <c r="AA438" i="2"/>
  <c r="S438" i="2"/>
  <c r="R438" i="2"/>
  <c r="Q438" i="2"/>
  <c r="Y438" i="2" s="1" a="1"/>
  <c r="Y438" i="2" s="1"/>
  <c r="P438" i="2"/>
  <c r="Z438" i="2" s="1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T438" i="2" s="1"/>
  <c r="AA437" i="2"/>
  <c r="S437" i="2"/>
  <c r="R437" i="2"/>
  <c r="Q437" i="2"/>
  <c r="Y437" i="2" s="1" a="1"/>
  <c r="Y437" i="2" s="1"/>
  <c r="P437" i="2"/>
  <c r="Z437" i="2" s="1"/>
  <c r="N437" i="2"/>
  <c r="M437" i="2"/>
  <c r="L437" i="2"/>
  <c r="K437" i="2"/>
  <c r="X437" i="2" s="1"/>
  <c r="J437" i="2"/>
  <c r="I437" i="2"/>
  <c r="H437" i="2"/>
  <c r="G437" i="2"/>
  <c r="F437" i="2"/>
  <c r="E437" i="2"/>
  <c r="D437" i="2"/>
  <c r="C437" i="2"/>
  <c r="B437" i="2"/>
  <c r="A437" i="2"/>
  <c r="T437" i="2" s="1"/>
  <c r="AA436" i="2"/>
  <c r="S436" i="2"/>
  <c r="R436" i="2"/>
  <c r="Q436" i="2"/>
  <c r="Y436" i="2" s="1" a="1"/>
  <c r="Y436" i="2" s="1"/>
  <c r="P436" i="2"/>
  <c r="Z436" i="2" s="1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T436" i="2" s="1"/>
  <c r="AA435" i="2"/>
  <c r="S435" i="2"/>
  <c r="R435" i="2"/>
  <c r="Q435" i="2"/>
  <c r="Y435" i="2" s="1" a="1"/>
  <c r="Y435" i="2" s="1"/>
  <c r="P435" i="2"/>
  <c r="Z435" i="2" s="1"/>
  <c r="N435" i="2"/>
  <c r="M435" i="2"/>
  <c r="L435" i="2"/>
  <c r="K435" i="2"/>
  <c r="X435" i="2" s="1"/>
  <c r="J435" i="2"/>
  <c r="I435" i="2"/>
  <c r="H435" i="2"/>
  <c r="G435" i="2"/>
  <c r="F435" i="2"/>
  <c r="E435" i="2"/>
  <c r="D435" i="2"/>
  <c r="C435" i="2"/>
  <c r="B435" i="2"/>
  <c r="A435" i="2"/>
  <c r="T435" i="2" s="1"/>
  <c r="AA434" i="2"/>
  <c r="S434" i="2"/>
  <c r="R434" i="2"/>
  <c r="Q434" i="2"/>
  <c r="Y434" i="2" s="1" a="1"/>
  <c r="Y434" i="2" s="1"/>
  <c r="P434" i="2"/>
  <c r="Z434" i="2" s="1"/>
  <c r="N434" i="2"/>
  <c r="M434" i="2"/>
  <c r="L434" i="2"/>
  <c r="K434" i="2"/>
  <c r="X434" i="2" s="1"/>
  <c r="J434" i="2"/>
  <c r="I434" i="2"/>
  <c r="H434" i="2"/>
  <c r="G434" i="2"/>
  <c r="F434" i="2"/>
  <c r="E434" i="2"/>
  <c r="D434" i="2"/>
  <c r="C434" i="2"/>
  <c r="B434" i="2"/>
  <c r="A434" i="2"/>
  <c r="T434" i="2" s="1"/>
  <c r="AA433" i="2"/>
  <c r="S433" i="2"/>
  <c r="R433" i="2"/>
  <c r="Q433" i="2"/>
  <c r="Y433" i="2" s="1" a="1"/>
  <c r="Y433" i="2" s="1"/>
  <c r="P433" i="2"/>
  <c r="Z433" i="2" s="1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T433" i="2" s="1"/>
  <c r="AA432" i="2"/>
  <c r="S432" i="2"/>
  <c r="R432" i="2"/>
  <c r="Q432" i="2"/>
  <c r="Y432" i="2" s="1" a="1"/>
  <c r="Y432" i="2" s="1"/>
  <c r="P432" i="2"/>
  <c r="Z432" i="2" s="1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T432" i="2" s="1"/>
  <c r="AA431" i="2"/>
  <c r="S431" i="2"/>
  <c r="R431" i="2"/>
  <c r="Q431" i="2"/>
  <c r="Y431" i="2" s="1" a="1"/>
  <c r="Y431" i="2" s="1"/>
  <c r="P431" i="2"/>
  <c r="Z431" i="2" s="1"/>
  <c r="N431" i="2"/>
  <c r="M431" i="2"/>
  <c r="L431" i="2"/>
  <c r="K431" i="2"/>
  <c r="X431" i="2" s="1"/>
  <c r="J431" i="2"/>
  <c r="I431" i="2"/>
  <c r="H431" i="2"/>
  <c r="G431" i="2"/>
  <c r="F431" i="2"/>
  <c r="E431" i="2"/>
  <c r="D431" i="2"/>
  <c r="C431" i="2"/>
  <c r="B431" i="2"/>
  <c r="A431" i="2"/>
  <c r="T431" i="2" s="1"/>
  <c r="AA430" i="2"/>
  <c r="S430" i="2"/>
  <c r="R430" i="2"/>
  <c r="Q430" i="2"/>
  <c r="Y430" i="2" s="1" a="1"/>
  <c r="Y430" i="2" s="1"/>
  <c r="P430" i="2"/>
  <c r="Z430" i="2" s="1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T430" i="2" s="1"/>
  <c r="AA429" i="2"/>
  <c r="S429" i="2"/>
  <c r="R429" i="2"/>
  <c r="Q429" i="2"/>
  <c r="Y429" i="2" s="1" a="1"/>
  <c r="Y429" i="2" s="1"/>
  <c r="P429" i="2"/>
  <c r="Z429" i="2" s="1"/>
  <c r="N429" i="2"/>
  <c r="M429" i="2"/>
  <c r="L429" i="2"/>
  <c r="K429" i="2"/>
  <c r="X429" i="2" s="1"/>
  <c r="J429" i="2"/>
  <c r="I429" i="2"/>
  <c r="H429" i="2"/>
  <c r="G429" i="2"/>
  <c r="F429" i="2"/>
  <c r="E429" i="2"/>
  <c r="D429" i="2"/>
  <c r="C429" i="2"/>
  <c r="B429" i="2"/>
  <c r="A429" i="2"/>
  <c r="T429" i="2" s="1"/>
  <c r="AA428" i="2"/>
  <c r="S428" i="2"/>
  <c r="R428" i="2"/>
  <c r="Q428" i="2"/>
  <c r="Y428" i="2" s="1" a="1"/>
  <c r="Y428" i="2" s="1"/>
  <c r="P428" i="2"/>
  <c r="Z428" i="2" s="1"/>
  <c r="N428" i="2"/>
  <c r="M428" i="2"/>
  <c r="L428" i="2"/>
  <c r="K428" i="2"/>
  <c r="X428" i="2" s="1"/>
  <c r="J428" i="2"/>
  <c r="I428" i="2"/>
  <c r="H428" i="2"/>
  <c r="G428" i="2"/>
  <c r="F428" i="2"/>
  <c r="E428" i="2"/>
  <c r="D428" i="2"/>
  <c r="C428" i="2"/>
  <c r="B428" i="2"/>
  <c r="A428" i="2"/>
  <c r="T428" i="2" s="1"/>
  <c r="AA427" i="2"/>
  <c r="S427" i="2"/>
  <c r="R427" i="2"/>
  <c r="Q427" i="2"/>
  <c r="Y427" i="2" s="1" a="1"/>
  <c r="Y427" i="2" s="1"/>
  <c r="P427" i="2"/>
  <c r="Z427" i="2" s="1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T427" i="2" s="1"/>
  <c r="AA426" i="2"/>
  <c r="S426" i="2"/>
  <c r="R426" i="2"/>
  <c r="Q426" i="2"/>
  <c r="Y426" i="2" s="1" a="1"/>
  <c r="Y426" i="2" s="1"/>
  <c r="P426" i="2"/>
  <c r="Z426" i="2" s="1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T426" i="2" s="1"/>
  <c r="AA425" i="2"/>
  <c r="S425" i="2"/>
  <c r="R425" i="2"/>
  <c r="Q425" i="2"/>
  <c r="Y425" i="2" s="1" a="1"/>
  <c r="Y425" i="2" s="1"/>
  <c r="P425" i="2"/>
  <c r="Z425" i="2" s="1"/>
  <c r="N425" i="2"/>
  <c r="M425" i="2"/>
  <c r="L425" i="2"/>
  <c r="K425" i="2"/>
  <c r="X425" i="2" s="1"/>
  <c r="J425" i="2"/>
  <c r="I425" i="2"/>
  <c r="H425" i="2"/>
  <c r="G425" i="2"/>
  <c r="F425" i="2"/>
  <c r="E425" i="2"/>
  <c r="D425" i="2"/>
  <c r="C425" i="2"/>
  <c r="B425" i="2"/>
  <c r="A425" i="2"/>
  <c r="T425" i="2" s="1"/>
  <c r="AA424" i="2"/>
  <c r="S424" i="2"/>
  <c r="R424" i="2"/>
  <c r="Q424" i="2"/>
  <c r="Y424" i="2" s="1" a="1"/>
  <c r="Y424" i="2" s="1"/>
  <c r="P424" i="2"/>
  <c r="Z424" i="2" s="1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T424" i="2" s="1"/>
  <c r="AA423" i="2"/>
  <c r="S423" i="2"/>
  <c r="R423" i="2"/>
  <c r="Q423" i="2"/>
  <c r="Y423" i="2" s="1" a="1"/>
  <c r="Y423" i="2" s="1"/>
  <c r="P423" i="2"/>
  <c r="Z423" i="2" s="1"/>
  <c r="N423" i="2"/>
  <c r="M423" i="2"/>
  <c r="L423" i="2"/>
  <c r="K423" i="2"/>
  <c r="X423" i="2" s="1"/>
  <c r="J423" i="2"/>
  <c r="I423" i="2"/>
  <c r="H423" i="2"/>
  <c r="G423" i="2"/>
  <c r="F423" i="2"/>
  <c r="E423" i="2"/>
  <c r="D423" i="2"/>
  <c r="C423" i="2"/>
  <c r="B423" i="2"/>
  <c r="A423" i="2"/>
  <c r="T423" i="2" s="1"/>
  <c r="AA422" i="2"/>
  <c r="S422" i="2"/>
  <c r="R422" i="2"/>
  <c r="Q422" i="2"/>
  <c r="Y422" i="2" s="1" a="1"/>
  <c r="Y422" i="2" s="1"/>
  <c r="P422" i="2"/>
  <c r="Z422" i="2" s="1"/>
  <c r="N422" i="2"/>
  <c r="M422" i="2"/>
  <c r="L422" i="2"/>
  <c r="K422" i="2"/>
  <c r="X422" i="2" s="1"/>
  <c r="J422" i="2"/>
  <c r="I422" i="2"/>
  <c r="H422" i="2"/>
  <c r="G422" i="2"/>
  <c r="F422" i="2"/>
  <c r="E422" i="2"/>
  <c r="D422" i="2"/>
  <c r="C422" i="2"/>
  <c r="B422" i="2"/>
  <c r="A422" i="2"/>
  <c r="T422" i="2" s="1"/>
  <c r="AA421" i="2"/>
  <c r="S421" i="2"/>
  <c r="R421" i="2"/>
  <c r="Q421" i="2"/>
  <c r="Y421" i="2" s="1" a="1"/>
  <c r="Y421" i="2" s="1"/>
  <c r="P421" i="2"/>
  <c r="Z421" i="2" s="1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T421" i="2" s="1"/>
  <c r="AA420" i="2"/>
  <c r="S420" i="2"/>
  <c r="R420" i="2"/>
  <c r="Q420" i="2"/>
  <c r="Y420" i="2" s="1" a="1"/>
  <c r="Y420" i="2" s="1"/>
  <c r="P420" i="2"/>
  <c r="Z420" i="2" s="1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T420" i="2" s="1"/>
  <c r="AA419" i="2"/>
  <c r="S419" i="2"/>
  <c r="R419" i="2"/>
  <c r="Q419" i="2"/>
  <c r="Y419" i="2" s="1" a="1"/>
  <c r="Y419" i="2" s="1"/>
  <c r="P419" i="2"/>
  <c r="Z419" i="2" s="1"/>
  <c r="N419" i="2"/>
  <c r="M419" i="2"/>
  <c r="L419" i="2"/>
  <c r="K419" i="2"/>
  <c r="X419" i="2" s="1"/>
  <c r="J419" i="2"/>
  <c r="I419" i="2"/>
  <c r="H419" i="2"/>
  <c r="G419" i="2"/>
  <c r="F419" i="2"/>
  <c r="E419" i="2"/>
  <c r="D419" i="2"/>
  <c r="C419" i="2"/>
  <c r="B419" i="2"/>
  <c r="A419" i="2"/>
  <c r="T419" i="2" s="1"/>
  <c r="AA418" i="2"/>
  <c r="S418" i="2"/>
  <c r="R418" i="2"/>
  <c r="Q418" i="2"/>
  <c r="Y418" i="2" s="1" a="1"/>
  <c r="Y418" i="2" s="1"/>
  <c r="P418" i="2"/>
  <c r="Z418" i="2" s="1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T418" i="2" s="1"/>
  <c r="AA417" i="2"/>
  <c r="S417" i="2"/>
  <c r="R417" i="2"/>
  <c r="Q417" i="2"/>
  <c r="Y417" i="2" s="1" a="1"/>
  <c r="Y417" i="2" s="1"/>
  <c r="P417" i="2"/>
  <c r="Z417" i="2" s="1"/>
  <c r="N417" i="2"/>
  <c r="M417" i="2"/>
  <c r="L417" i="2"/>
  <c r="K417" i="2"/>
  <c r="X417" i="2" s="1"/>
  <c r="J417" i="2"/>
  <c r="I417" i="2"/>
  <c r="H417" i="2"/>
  <c r="G417" i="2"/>
  <c r="F417" i="2"/>
  <c r="E417" i="2"/>
  <c r="D417" i="2"/>
  <c r="C417" i="2"/>
  <c r="B417" i="2"/>
  <c r="A417" i="2"/>
  <c r="T417" i="2" s="1"/>
  <c r="AA416" i="2"/>
  <c r="S416" i="2"/>
  <c r="R416" i="2"/>
  <c r="Q416" i="2"/>
  <c r="Y416" i="2" s="1" a="1"/>
  <c r="Y416" i="2" s="1"/>
  <c r="P416" i="2"/>
  <c r="Z416" i="2" s="1"/>
  <c r="N416" i="2"/>
  <c r="M416" i="2"/>
  <c r="L416" i="2"/>
  <c r="K416" i="2"/>
  <c r="X416" i="2" s="1"/>
  <c r="J416" i="2"/>
  <c r="I416" i="2"/>
  <c r="H416" i="2"/>
  <c r="G416" i="2"/>
  <c r="F416" i="2"/>
  <c r="E416" i="2"/>
  <c r="D416" i="2"/>
  <c r="C416" i="2"/>
  <c r="B416" i="2"/>
  <c r="A416" i="2"/>
  <c r="T416" i="2" s="1"/>
  <c r="AA415" i="2"/>
  <c r="S415" i="2"/>
  <c r="R415" i="2"/>
  <c r="Q415" i="2"/>
  <c r="Y415" i="2" s="1" a="1"/>
  <c r="Y415" i="2" s="1"/>
  <c r="P415" i="2"/>
  <c r="Z415" i="2" s="1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A415" i="2"/>
  <c r="T415" i="2" s="1"/>
  <c r="AA414" i="2"/>
  <c r="S414" i="2"/>
  <c r="R414" i="2"/>
  <c r="Q414" i="2"/>
  <c r="Y414" i="2" s="1" a="1"/>
  <c r="Y414" i="2" s="1"/>
  <c r="P414" i="2"/>
  <c r="Z414" i="2" s="1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T414" i="2" s="1"/>
  <c r="AA413" i="2"/>
  <c r="S413" i="2"/>
  <c r="R413" i="2"/>
  <c r="Q413" i="2"/>
  <c r="Y413" i="2" s="1" a="1"/>
  <c r="Y413" i="2" s="1"/>
  <c r="P413" i="2"/>
  <c r="Z413" i="2" s="1"/>
  <c r="N413" i="2"/>
  <c r="M413" i="2"/>
  <c r="L413" i="2"/>
  <c r="K413" i="2"/>
  <c r="X413" i="2" s="1"/>
  <c r="J413" i="2"/>
  <c r="I413" i="2"/>
  <c r="H413" i="2"/>
  <c r="G413" i="2"/>
  <c r="F413" i="2"/>
  <c r="E413" i="2"/>
  <c r="D413" i="2"/>
  <c r="C413" i="2"/>
  <c r="B413" i="2"/>
  <c r="A413" i="2"/>
  <c r="T413" i="2" s="1"/>
  <c r="AA412" i="2"/>
  <c r="S412" i="2"/>
  <c r="R412" i="2"/>
  <c r="Q412" i="2"/>
  <c r="Y412" i="2" s="1" a="1"/>
  <c r="Y412" i="2" s="1"/>
  <c r="P412" i="2"/>
  <c r="Z412" i="2" s="1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T412" i="2" s="1"/>
  <c r="AA411" i="2"/>
  <c r="S411" i="2"/>
  <c r="R411" i="2"/>
  <c r="Q411" i="2"/>
  <c r="Y411" i="2" s="1" a="1"/>
  <c r="Y411" i="2" s="1"/>
  <c r="P411" i="2"/>
  <c r="Z411" i="2" s="1"/>
  <c r="N411" i="2"/>
  <c r="M411" i="2"/>
  <c r="L411" i="2"/>
  <c r="K411" i="2"/>
  <c r="X411" i="2" s="1"/>
  <c r="J411" i="2"/>
  <c r="I411" i="2"/>
  <c r="H411" i="2"/>
  <c r="G411" i="2"/>
  <c r="F411" i="2"/>
  <c r="E411" i="2"/>
  <c r="D411" i="2"/>
  <c r="C411" i="2"/>
  <c r="B411" i="2"/>
  <c r="A411" i="2"/>
  <c r="T411" i="2" s="1"/>
  <c r="AA410" i="2"/>
  <c r="S410" i="2"/>
  <c r="R410" i="2"/>
  <c r="Q410" i="2"/>
  <c r="Y410" i="2" s="1" a="1"/>
  <c r="Y410" i="2" s="1"/>
  <c r="P410" i="2"/>
  <c r="Z410" i="2" s="1"/>
  <c r="N410" i="2"/>
  <c r="M410" i="2"/>
  <c r="L410" i="2"/>
  <c r="K410" i="2"/>
  <c r="X410" i="2" s="1"/>
  <c r="J410" i="2"/>
  <c r="I410" i="2"/>
  <c r="H410" i="2"/>
  <c r="G410" i="2"/>
  <c r="F410" i="2"/>
  <c r="E410" i="2"/>
  <c r="D410" i="2"/>
  <c r="C410" i="2"/>
  <c r="B410" i="2"/>
  <c r="A410" i="2"/>
  <c r="T410" i="2" s="1"/>
  <c r="AA409" i="2"/>
  <c r="S409" i="2"/>
  <c r="R409" i="2"/>
  <c r="Q409" i="2"/>
  <c r="Y409" i="2" s="1" a="1"/>
  <c r="Y409" i="2" s="1"/>
  <c r="P409" i="2"/>
  <c r="Z409" i="2" s="1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T409" i="2" s="1"/>
  <c r="AA408" i="2"/>
  <c r="S408" i="2"/>
  <c r="R408" i="2"/>
  <c r="Q408" i="2"/>
  <c r="Y408" i="2" s="1" a="1"/>
  <c r="Y408" i="2" s="1"/>
  <c r="P408" i="2"/>
  <c r="Z408" i="2" s="1"/>
  <c r="N408" i="2"/>
  <c r="M408" i="2"/>
  <c r="L408" i="2"/>
  <c r="K408" i="2"/>
  <c r="X408" i="2" s="1"/>
  <c r="J408" i="2"/>
  <c r="I408" i="2"/>
  <c r="H408" i="2"/>
  <c r="G408" i="2"/>
  <c r="F408" i="2"/>
  <c r="E408" i="2"/>
  <c r="D408" i="2"/>
  <c r="C408" i="2"/>
  <c r="B408" i="2"/>
  <c r="A408" i="2"/>
  <c r="T408" i="2" s="1"/>
  <c r="AA407" i="2"/>
  <c r="S407" i="2"/>
  <c r="R407" i="2"/>
  <c r="Q407" i="2"/>
  <c r="Y407" i="2" s="1" a="1"/>
  <c r="Y407" i="2" s="1"/>
  <c r="P407" i="2"/>
  <c r="Z407" i="2" s="1"/>
  <c r="N407" i="2"/>
  <c r="M407" i="2"/>
  <c r="L407" i="2"/>
  <c r="K407" i="2"/>
  <c r="X407" i="2" s="1"/>
  <c r="J407" i="2"/>
  <c r="I407" i="2"/>
  <c r="H407" i="2"/>
  <c r="G407" i="2"/>
  <c r="F407" i="2"/>
  <c r="E407" i="2"/>
  <c r="D407" i="2"/>
  <c r="C407" i="2"/>
  <c r="B407" i="2"/>
  <c r="A407" i="2"/>
  <c r="T407" i="2" s="1"/>
  <c r="AA406" i="2"/>
  <c r="S406" i="2"/>
  <c r="R406" i="2"/>
  <c r="Q406" i="2"/>
  <c r="Y406" i="2" s="1" a="1"/>
  <c r="Y406" i="2" s="1"/>
  <c r="P406" i="2"/>
  <c r="Z406" i="2" s="1"/>
  <c r="N406" i="2"/>
  <c r="M406" i="2"/>
  <c r="L406" i="2"/>
  <c r="K406" i="2"/>
  <c r="X406" i="2" s="1"/>
  <c r="J406" i="2"/>
  <c r="I406" i="2"/>
  <c r="H406" i="2"/>
  <c r="G406" i="2"/>
  <c r="F406" i="2"/>
  <c r="E406" i="2"/>
  <c r="D406" i="2"/>
  <c r="C406" i="2"/>
  <c r="B406" i="2"/>
  <c r="A406" i="2"/>
  <c r="T406" i="2" s="1"/>
  <c r="AA405" i="2"/>
  <c r="S405" i="2"/>
  <c r="R405" i="2"/>
  <c r="Q405" i="2"/>
  <c r="Y405" i="2" s="1" a="1"/>
  <c r="Y405" i="2" s="1"/>
  <c r="P405" i="2"/>
  <c r="Z405" i="2" s="1"/>
  <c r="N405" i="2"/>
  <c r="M405" i="2"/>
  <c r="L405" i="2"/>
  <c r="K405" i="2"/>
  <c r="X405" i="2" s="1"/>
  <c r="J405" i="2"/>
  <c r="I405" i="2"/>
  <c r="H405" i="2"/>
  <c r="G405" i="2"/>
  <c r="F405" i="2"/>
  <c r="E405" i="2"/>
  <c r="D405" i="2"/>
  <c r="C405" i="2"/>
  <c r="B405" i="2"/>
  <c r="A405" i="2"/>
  <c r="T405" i="2" s="1"/>
  <c r="AA404" i="2"/>
  <c r="S404" i="2"/>
  <c r="R404" i="2"/>
  <c r="Q404" i="2"/>
  <c r="Y404" i="2" s="1" a="1"/>
  <c r="Y404" i="2" s="1"/>
  <c r="P404" i="2"/>
  <c r="Z404" i="2" s="1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T404" i="2" s="1"/>
  <c r="AA403" i="2"/>
  <c r="S403" i="2"/>
  <c r="R403" i="2"/>
  <c r="Q403" i="2"/>
  <c r="Y403" i="2" s="1" a="1"/>
  <c r="Y403" i="2" s="1"/>
  <c r="P403" i="2"/>
  <c r="Z403" i="2" s="1"/>
  <c r="N403" i="2"/>
  <c r="M403" i="2"/>
  <c r="L403" i="2"/>
  <c r="K403" i="2"/>
  <c r="X403" i="2" s="1"/>
  <c r="J403" i="2"/>
  <c r="I403" i="2"/>
  <c r="H403" i="2"/>
  <c r="G403" i="2"/>
  <c r="F403" i="2"/>
  <c r="E403" i="2"/>
  <c r="D403" i="2"/>
  <c r="C403" i="2"/>
  <c r="B403" i="2"/>
  <c r="A403" i="2"/>
  <c r="T403" i="2" s="1"/>
  <c r="AA402" i="2"/>
  <c r="S402" i="2"/>
  <c r="R402" i="2"/>
  <c r="Q402" i="2"/>
  <c r="Y402" i="2" s="1" a="1"/>
  <c r="Y402" i="2" s="1"/>
  <c r="P402" i="2"/>
  <c r="Z402" i="2" s="1"/>
  <c r="N402" i="2"/>
  <c r="M402" i="2"/>
  <c r="L402" i="2"/>
  <c r="K402" i="2"/>
  <c r="X402" i="2" s="1"/>
  <c r="J402" i="2"/>
  <c r="I402" i="2"/>
  <c r="H402" i="2"/>
  <c r="G402" i="2"/>
  <c r="F402" i="2"/>
  <c r="E402" i="2"/>
  <c r="D402" i="2"/>
  <c r="C402" i="2"/>
  <c r="B402" i="2"/>
  <c r="A402" i="2"/>
  <c r="T402" i="2" s="1"/>
  <c r="AA401" i="2"/>
  <c r="S401" i="2"/>
  <c r="R401" i="2"/>
  <c r="Q401" i="2"/>
  <c r="Y401" i="2" s="1" a="1"/>
  <c r="Y401" i="2" s="1"/>
  <c r="P401" i="2"/>
  <c r="Z401" i="2" s="1"/>
  <c r="N401" i="2"/>
  <c r="M401" i="2"/>
  <c r="L401" i="2"/>
  <c r="K401" i="2"/>
  <c r="X401" i="2" s="1"/>
  <c r="J401" i="2"/>
  <c r="I401" i="2"/>
  <c r="H401" i="2"/>
  <c r="G401" i="2"/>
  <c r="F401" i="2"/>
  <c r="E401" i="2"/>
  <c r="D401" i="2"/>
  <c r="C401" i="2"/>
  <c r="B401" i="2"/>
  <c r="A401" i="2"/>
  <c r="T401" i="2" s="1"/>
  <c r="AA400" i="2"/>
  <c r="S400" i="2"/>
  <c r="R400" i="2"/>
  <c r="Q400" i="2"/>
  <c r="Y400" i="2" s="1" a="1"/>
  <c r="Y400" i="2" s="1"/>
  <c r="P400" i="2"/>
  <c r="Z400" i="2" s="1"/>
  <c r="N400" i="2"/>
  <c r="M400" i="2"/>
  <c r="L400" i="2"/>
  <c r="K400" i="2"/>
  <c r="X400" i="2" s="1"/>
  <c r="J400" i="2"/>
  <c r="I400" i="2"/>
  <c r="H400" i="2"/>
  <c r="G400" i="2"/>
  <c r="F400" i="2"/>
  <c r="E400" i="2"/>
  <c r="D400" i="2"/>
  <c r="C400" i="2"/>
  <c r="B400" i="2"/>
  <c r="A400" i="2"/>
  <c r="T400" i="2" s="1"/>
  <c r="AA399" i="2"/>
  <c r="S399" i="2"/>
  <c r="R399" i="2"/>
  <c r="Q399" i="2"/>
  <c r="Y399" i="2" s="1" a="1"/>
  <c r="Y399" i="2" s="1"/>
  <c r="P399" i="2"/>
  <c r="Z399" i="2" s="1"/>
  <c r="N399" i="2"/>
  <c r="M399" i="2"/>
  <c r="L399" i="2"/>
  <c r="K399" i="2"/>
  <c r="X399" i="2" s="1"/>
  <c r="J399" i="2"/>
  <c r="I399" i="2"/>
  <c r="H399" i="2"/>
  <c r="G399" i="2"/>
  <c r="F399" i="2"/>
  <c r="E399" i="2"/>
  <c r="D399" i="2"/>
  <c r="C399" i="2"/>
  <c r="B399" i="2"/>
  <c r="A399" i="2"/>
  <c r="T399" i="2" s="1"/>
  <c r="AA398" i="2"/>
  <c r="S398" i="2"/>
  <c r="R398" i="2"/>
  <c r="Q398" i="2"/>
  <c r="Y398" i="2" s="1" a="1"/>
  <c r="Y398" i="2" s="1"/>
  <c r="P398" i="2"/>
  <c r="Z398" i="2" s="1"/>
  <c r="N398" i="2"/>
  <c r="M398" i="2"/>
  <c r="L398" i="2"/>
  <c r="K398" i="2"/>
  <c r="X398" i="2" s="1"/>
  <c r="J398" i="2"/>
  <c r="I398" i="2"/>
  <c r="H398" i="2"/>
  <c r="G398" i="2"/>
  <c r="F398" i="2"/>
  <c r="E398" i="2"/>
  <c r="D398" i="2"/>
  <c r="C398" i="2"/>
  <c r="B398" i="2"/>
  <c r="A398" i="2"/>
  <c r="T398" i="2" s="1"/>
  <c r="AA397" i="2"/>
  <c r="S397" i="2"/>
  <c r="R397" i="2"/>
  <c r="Q397" i="2"/>
  <c r="Y397" i="2" s="1" a="1"/>
  <c r="Y397" i="2" s="1"/>
  <c r="P397" i="2"/>
  <c r="Z397" i="2" s="1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T397" i="2" s="1"/>
  <c r="AA396" i="2"/>
  <c r="S396" i="2"/>
  <c r="R396" i="2"/>
  <c r="Q396" i="2"/>
  <c r="Y396" i="2" s="1" a="1"/>
  <c r="Y396" i="2" s="1"/>
  <c r="P396" i="2"/>
  <c r="Z396" i="2" s="1"/>
  <c r="N396" i="2"/>
  <c r="M396" i="2"/>
  <c r="L396" i="2"/>
  <c r="K396" i="2"/>
  <c r="X396" i="2" s="1"/>
  <c r="J396" i="2"/>
  <c r="I396" i="2"/>
  <c r="H396" i="2"/>
  <c r="G396" i="2"/>
  <c r="F396" i="2"/>
  <c r="E396" i="2"/>
  <c r="D396" i="2"/>
  <c r="C396" i="2"/>
  <c r="B396" i="2"/>
  <c r="A396" i="2"/>
  <c r="T396" i="2" s="1"/>
  <c r="AA395" i="2"/>
  <c r="S395" i="2"/>
  <c r="R395" i="2"/>
  <c r="Q395" i="2"/>
  <c r="Y395" i="2" s="1" a="1"/>
  <c r="Y395" i="2" s="1"/>
  <c r="P395" i="2"/>
  <c r="Z395" i="2" s="1"/>
  <c r="N395" i="2"/>
  <c r="M395" i="2"/>
  <c r="L395" i="2"/>
  <c r="K395" i="2"/>
  <c r="X395" i="2" s="1"/>
  <c r="J395" i="2"/>
  <c r="I395" i="2"/>
  <c r="H395" i="2"/>
  <c r="G395" i="2"/>
  <c r="F395" i="2"/>
  <c r="E395" i="2"/>
  <c r="D395" i="2"/>
  <c r="C395" i="2"/>
  <c r="B395" i="2"/>
  <c r="A395" i="2"/>
  <c r="T395" i="2" s="1"/>
  <c r="AA394" i="2"/>
  <c r="S394" i="2"/>
  <c r="R394" i="2"/>
  <c r="Q394" i="2"/>
  <c r="Y394" i="2" s="1" a="1"/>
  <c r="Y394" i="2" s="1"/>
  <c r="P394" i="2"/>
  <c r="Z394" i="2" s="1"/>
  <c r="N394" i="2"/>
  <c r="M394" i="2"/>
  <c r="L394" i="2"/>
  <c r="K394" i="2"/>
  <c r="X394" i="2" s="1"/>
  <c r="J394" i="2"/>
  <c r="I394" i="2"/>
  <c r="H394" i="2"/>
  <c r="G394" i="2"/>
  <c r="F394" i="2"/>
  <c r="E394" i="2"/>
  <c r="D394" i="2"/>
  <c r="C394" i="2"/>
  <c r="B394" i="2"/>
  <c r="A394" i="2"/>
  <c r="T394" i="2" s="1"/>
  <c r="AA393" i="2"/>
  <c r="S393" i="2"/>
  <c r="R393" i="2"/>
  <c r="Q393" i="2"/>
  <c r="Y393" i="2" s="1" a="1"/>
  <c r="Y393" i="2" s="1"/>
  <c r="P393" i="2"/>
  <c r="Z393" i="2" s="1"/>
  <c r="N393" i="2"/>
  <c r="M393" i="2"/>
  <c r="L393" i="2"/>
  <c r="K393" i="2"/>
  <c r="X393" i="2" s="1"/>
  <c r="J393" i="2"/>
  <c r="I393" i="2"/>
  <c r="H393" i="2"/>
  <c r="G393" i="2"/>
  <c r="F393" i="2"/>
  <c r="E393" i="2"/>
  <c r="D393" i="2"/>
  <c r="C393" i="2"/>
  <c r="B393" i="2"/>
  <c r="A393" i="2"/>
  <c r="T393" i="2" s="1"/>
  <c r="AA392" i="2"/>
  <c r="S392" i="2"/>
  <c r="R392" i="2"/>
  <c r="Q392" i="2"/>
  <c r="Y392" i="2" s="1" a="1"/>
  <c r="Y392" i="2" s="1"/>
  <c r="P392" i="2"/>
  <c r="Z392" i="2" s="1"/>
  <c r="N392" i="2"/>
  <c r="M392" i="2"/>
  <c r="L392" i="2"/>
  <c r="K392" i="2"/>
  <c r="X392" i="2" s="1"/>
  <c r="J392" i="2"/>
  <c r="I392" i="2"/>
  <c r="H392" i="2"/>
  <c r="G392" i="2"/>
  <c r="F392" i="2"/>
  <c r="E392" i="2"/>
  <c r="D392" i="2"/>
  <c r="C392" i="2"/>
  <c r="B392" i="2"/>
  <c r="A392" i="2"/>
  <c r="T392" i="2" s="1"/>
  <c r="AA391" i="2"/>
  <c r="S391" i="2"/>
  <c r="R391" i="2"/>
  <c r="Q391" i="2"/>
  <c r="Y391" i="2" s="1" a="1"/>
  <c r="Y391" i="2" s="1"/>
  <c r="P391" i="2"/>
  <c r="Z391" i="2" s="1"/>
  <c r="N391" i="2"/>
  <c r="M391" i="2"/>
  <c r="L391" i="2"/>
  <c r="K391" i="2"/>
  <c r="X391" i="2" s="1"/>
  <c r="J391" i="2"/>
  <c r="I391" i="2"/>
  <c r="H391" i="2"/>
  <c r="G391" i="2"/>
  <c r="F391" i="2"/>
  <c r="E391" i="2"/>
  <c r="D391" i="2"/>
  <c r="C391" i="2"/>
  <c r="B391" i="2"/>
  <c r="A391" i="2"/>
  <c r="T391" i="2" s="1"/>
  <c r="AA390" i="2"/>
  <c r="S390" i="2"/>
  <c r="R390" i="2"/>
  <c r="Q390" i="2"/>
  <c r="Y390" i="2" s="1" a="1"/>
  <c r="Y390" i="2" s="1"/>
  <c r="P390" i="2"/>
  <c r="Z390" i="2" s="1"/>
  <c r="N390" i="2"/>
  <c r="M390" i="2"/>
  <c r="L390" i="2"/>
  <c r="K390" i="2"/>
  <c r="X390" i="2" s="1"/>
  <c r="J390" i="2"/>
  <c r="I390" i="2"/>
  <c r="H390" i="2"/>
  <c r="G390" i="2"/>
  <c r="F390" i="2"/>
  <c r="E390" i="2"/>
  <c r="D390" i="2"/>
  <c r="C390" i="2"/>
  <c r="B390" i="2"/>
  <c r="A390" i="2"/>
  <c r="T390" i="2" s="1"/>
  <c r="AA389" i="2"/>
  <c r="S389" i="2"/>
  <c r="R389" i="2"/>
  <c r="Q389" i="2"/>
  <c r="Y389" i="2" s="1" a="1"/>
  <c r="Y389" i="2" s="1"/>
  <c r="P389" i="2"/>
  <c r="Z389" i="2" s="1"/>
  <c r="N389" i="2"/>
  <c r="M389" i="2"/>
  <c r="L389" i="2"/>
  <c r="K389" i="2"/>
  <c r="X389" i="2" s="1"/>
  <c r="J389" i="2"/>
  <c r="I389" i="2"/>
  <c r="H389" i="2"/>
  <c r="G389" i="2"/>
  <c r="F389" i="2"/>
  <c r="E389" i="2"/>
  <c r="D389" i="2"/>
  <c r="C389" i="2"/>
  <c r="B389" i="2"/>
  <c r="A389" i="2"/>
  <c r="T389" i="2" s="1"/>
  <c r="AA388" i="2"/>
  <c r="S388" i="2"/>
  <c r="R388" i="2"/>
  <c r="Q388" i="2"/>
  <c r="Y388" i="2" s="1" a="1"/>
  <c r="Y388" i="2" s="1"/>
  <c r="P388" i="2"/>
  <c r="Z388" i="2" s="1"/>
  <c r="N388" i="2"/>
  <c r="M388" i="2"/>
  <c r="L388" i="2"/>
  <c r="K388" i="2"/>
  <c r="X388" i="2" s="1"/>
  <c r="J388" i="2"/>
  <c r="I388" i="2"/>
  <c r="H388" i="2"/>
  <c r="G388" i="2"/>
  <c r="F388" i="2"/>
  <c r="E388" i="2"/>
  <c r="D388" i="2"/>
  <c r="C388" i="2"/>
  <c r="B388" i="2"/>
  <c r="A388" i="2"/>
  <c r="T388" i="2" s="1"/>
  <c r="AA387" i="2"/>
  <c r="S387" i="2"/>
  <c r="R387" i="2"/>
  <c r="Q387" i="2"/>
  <c r="Y387" i="2" s="1" a="1"/>
  <c r="Y387" i="2" s="1"/>
  <c r="P387" i="2"/>
  <c r="Z387" i="2" s="1"/>
  <c r="N387" i="2"/>
  <c r="M387" i="2"/>
  <c r="L387" i="2"/>
  <c r="K387" i="2"/>
  <c r="X387" i="2" s="1"/>
  <c r="J387" i="2"/>
  <c r="I387" i="2"/>
  <c r="H387" i="2"/>
  <c r="G387" i="2"/>
  <c r="F387" i="2"/>
  <c r="E387" i="2"/>
  <c r="D387" i="2"/>
  <c r="C387" i="2"/>
  <c r="B387" i="2"/>
  <c r="A387" i="2"/>
  <c r="T387" i="2" s="1"/>
  <c r="AA386" i="2"/>
  <c r="S386" i="2"/>
  <c r="R386" i="2"/>
  <c r="Q386" i="2"/>
  <c r="Y386" i="2" s="1" a="1"/>
  <c r="Y386" i="2" s="1"/>
  <c r="P386" i="2"/>
  <c r="Z386" i="2" s="1"/>
  <c r="N386" i="2"/>
  <c r="M386" i="2"/>
  <c r="L386" i="2"/>
  <c r="K386" i="2"/>
  <c r="X386" i="2" s="1"/>
  <c r="J386" i="2"/>
  <c r="I386" i="2"/>
  <c r="H386" i="2"/>
  <c r="G386" i="2"/>
  <c r="F386" i="2"/>
  <c r="E386" i="2"/>
  <c r="D386" i="2"/>
  <c r="C386" i="2"/>
  <c r="B386" i="2"/>
  <c r="A386" i="2"/>
  <c r="T386" i="2" s="1"/>
  <c r="AA385" i="2"/>
  <c r="S385" i="2"/>
  <c r="R385" i="2"/>
  <c r="Q385" i="2"/>
  <c r="Y385" i="2" s="1" a="1"/>
  <c r="Y385" i="2" s="1"/>
  <c r="P385" i="2"/>
  <c r="Z385" i="2" s="1"/>
  <c r="N385" i="2"/>
  <c r="M385" i="2"/>
  <c r="L385" i="2"/>
  <c r="K385" i="2"/>
  <c r="X385" i="2" s="1"/>
  <c r="J385" i="2"/>
  <c r="I385" i="2"/>
  <c r="H385" i="2"/>
  <c r="G385" i="2"/>
  <c r="F385" i="2"/>
  <c r="E385" i="2"/>
  <c r="D385" i="2"/>
  <c r="C385" i="2"/>
  <c r="B385" i="2"/>
  <c r="A385" i="2"/>
  <c r="T385" i="2" s="1"/>
  <c r="AA384" i="2"/>
  <c r="S384" i="2"/>
  <c r="R384" i="2"/>
  <c r="Q384" i="2"/>
  <c r="Y384" i="2" s="1" a="1"/>
  <c r="Y384" i="2" s="1"/>
  <c r="P384" i="2"/>
  <c r="Z384" i="2" s="1"/>
  <c r="N384" i="2"/>
  <c r="M384" i="2"/>
  <c r="L384" i="2"/>
  <c r="K384" i="2"/>
  <c r="X384" i="2" s="1"/>
  <c r="J384" i="2"/>
  <c r="I384" i="2"/>
  <c r="H384" i="2"/>
  <c r="G384" i="2"/>
  <c r="F384" i="2"/>
  <c r="E384" i="2"/>
  <c r="D384" i="2"/>
  <c r="C384" i="2"/>
  <c r="B384" i="2"/>
  <c r="A384" i="2"/>
  <c r="T384" i="2" s="1"/>
  <c r="AA383" i="2"/>
  <c r="S383" i="2"/>
  <c r="R383" i="2"/>
  <c r="Q383" i="2"/>
  <c r="Y383" i="2" s="1" a="1"/>
  <c r="Y383" i="2" s="1"/>
  <c r="P383" i="2"/>
  <c r="Z383" i="2" s="1"/>
  <c r="N383" i="2"/>
  <c r="M383" i="2"/>
  <c r="L383" i="2"/>
  <c r="K383" i="2"/>
  <c r="X383" i="2" s="1"/>
  <c r="J383" i="2"/>
  <c r="I383" i="2"/>
  <c r="H383" i="2"/>
  <c r="G383" i="2"/>
  <c r="F383" i="2"/>
  <c r="E383" i="2"/>
  <c r="D383" i="2"/>
  <c r="C383" i="2"/>
  <c r="B383" i="2"/>
  <c r="A383" i="2"/>
  <c r="T383" i="2" s="1"/>
  <c r="AA382" i="2"/>
  <c r="S382" i="2"/>
  <c r="R382" i="2"/>
  <c r="Q382" i="2"/>
  <c r="Y382" i="2" s="1" a="1"/>
  <c r="Y382" i="2" s="1"/>
  <c r="P382" i="2"/>
  <c r="Z382" i="2" s="1"/>
  <c r="N382" i="2"/>
  <c r="M382" i="2"/>
  <c r="L382" i="2"/>
  <c r="K382" i="2"/>
  <c r="X382" i="2" s="1"/>
  <c r="J382" i="2"/>
  <c r="I382" i="2"/>
  <c r="H382" i="2"/>
  <c r="G382" i="2"/>
  <c r="F382" i="2"/>
  <c r="E382" i="2"/>
  <c r="D382" i="2"/>
  <c r="C382" i="2"/>
  <c r="B382" i="2"/>
  <c r="A382" i="2"/>
  <c r="T382" i="2" s="1"/>
  <c r="AA381" i="2"/>
  <c r="S381" i="2"/>
  <c r="R381" i="2"/>
  <c r="Q381" i="2"/>
  <c r="Y381" i="2" s="1" a="1"/>
  <c r="Y381" i="2" s="1"/>
  <c r="P381" i="2"/>
  <c r="Z381" i="2" s="1"/>
  <c r="N381" i="2"/>
  <c r="M381" i="2"/>
  <c r="L381" i="2"/>
  <c r="K381" i="2"/>
  <c r="X381" i="2" s="1"/>
  <c r="J381" i="2"/>
  <c r="I381" i="2"/>
  <c r="H381" i="2"/>
  <c r="G381" i="2"/>
  <c r="F381" i="2"/>
  <c r="E381" i="2"/>
  <c r="D381" i="2"/>
  <c r="C381" i="2"/>
  <c r="B381" i="2"/>
  <c r="A381" i="2"/>
  <c r="T381" i="2" s="1"/>
  <c r="AA380" i="2"/>
  <c r="S380" i="2"/>
  <c r="R380" i="2"/>
  <c r="Q380" i="2"/>
  <c r="Y380" i="2" s="1" a="1"/>
  <c r="Y380" i="2" s="1"/>
  <c r="P380" i="2"/>
  <c r="Z380" i="2" s="1"/>
  <c r="N380" i="2"/>
  <c r="M380" i="2"/>
  <c r="L380" i="2"/>
  <c r="K380" i="2"/>
  <c r="X380" i="2" s="1"/>
  <c r="J380" i="2"/>
  <c r="I380" i="2"/>
  <c r="H380" i="2"/>
  <c r="G380" i="2"/>
  <c r="F380" i="2"/>
  <c r="E380" i="2"/>
  <c r="D380" i="2"/>
  <c r="C380" i="2"/>
  <c r="B380" i="2"/>
  <c r="A380" i="2"/>
  <c r="T380" i="2" s="1"/>
  <c r="AA379" i="2"/>
  <c r="S379" i="2"/>
  <c r="R379" i="2"/>
  <c r="Q379" i="2"/>
  <c r="Y379" i="2" s="1" a="1"/>
  <c r="Y379" i="2" s="1"/>
  <c r="P379" i="2"/>
  <c r="Z379" i="2" s="1"/>
  <c r="N379" i="2"/>
  <c r="M379" i="2"/>
  <c r="L379" i="2"/>
  <c r="K379" i="2"/>
  <c r="X379" i="2" s="1"/>
  <c r="J379" i="2"/>
  <c r="I379" i="2"/>
  <c r="H379" i="2"/>
  <c r="G379" i="2"/>
  <c r="F379" i="2"/>
  <c r="E379" i="2"/>
  <c r="D379" i="2"/>
  <c r="C379" i="2"/>
  <c r="B379" i="2"/>
  <c r="A379" i="2"/>
  <c r="T379" i="2" s="1"/>
  <c r="AA378" i="2"/>
  <c r="S378" i="2"/>
  <c r="R378" i="2"/>
  <c r="Q378" i="2"/>
  <c r="Y378" i="2" s="1" a="1"/>
  <c r="Y378" i="2" s="1"/>
  <c r="P378" i="2"/>
  <c r="Z378" i="2" s="1"/>
  <c r="N378" i="2"/>
  <c r="M378" i="2"/>
  <c r="L378" i="2"/>
  <c r="K378" i="2"/>
  <c r="X378" i="2" s="1"/>
  <c r="J378" i="2"/>
  <c r="I378" i="2"/>
  <c r="H378" i="2"/>
  <c r="G378" i="2"/>
  <c r="F378" i="2"/>
  <c r="E378" i="2"/>
  <c r="D378" i="2"/>
  <c r="C378" i="2"/>
  <c r="B378" i="2"/>
  <c r="A378" i="2"/>
  <c r="T378" i="2" s="1"/>
  <c r="AA377" i="2"/>
  <c r="S377" i="2"/>
  <c r="R377" i="2"/>
  <c r="Q377" i="2"/>
  <c r="Y377" i="2" s="1" a="1"/>
  <c r="Y377" i="2" s="1"/>
  <c r="P377" i="2"/>
  <c r="Z377" i="2" s="1"/>
  <c r="N377" i="2"/>
  <c r="M377" i="2"/>
  <c r="L377" i="2"/>
  <c r="K377" i="2"/>
  <c r="X377" i="2" s="1"/>
  <c r="J377" i="2"/>
  <c r="I377" i="2"/>
  <c r="H377" i="2"/>
  <c r="G377" i="2"/>
  <c r="F377" i="2"/>
  <c r="E377" i="2"/>
  <c r="D377" i="2"/>
  <c r="C377" i="2"/>
  <c r="B377" i="2"/>
  <c r="A377" i="2"/>
  <c r="T377" i="2" s="1"/>
  <c r="AA376" i="2"/>
  <c r="S376" i="2"/>
  <c r="R376" i="2"/>
  <c r="Q376" i="2"/>
  <c r="Y376" i="2" s="1" a="1"/>
  <c r="Y376" i="2" s="1"/>
  <c r="P376" i="2"/>
  <c r="Z376" i="2" s="1"/>
  <c r="N376" i="2"/>
  <c r="M376" i="2"/>
  <c r="L376" i="2"/>
  <c r="K376" i="2"/>
  <c r="X376" i="2" s="1"/>
  <c r="J376" i="2"/>
  <c r="I376" i="2"/>
  <c r="H376" i="2"/>
  <c r="G376" i="2"/>
  <c r="F376" i="2"/>
  <c r="E376" i="2"/>
  <c r="D376" i="2"/>
  <c r="C376" i="2"/>
  <c r="B376" i="2"/>
  <c r="A376" i="2"/>
  <c r="T376" i="2" s="1"/>
  <c r="AA375" i="2"/>
  <c r="S375" i="2"/>
  <c r="R375" i="2"/>
  <c r="Q375" i="2"/>
  <c r="Y375" i="2" s="1" a="1"/>
  <c r="Y375" i="2" s="1"/>
  <c r="P375" i="2"/>
  <c r="Z375" i="2" s="1"/>
  <c r="N375" i="2"/>
  <c r="M375" i="2"/>
  <c r="L375" i="2"/>
  <c r="K375" i="2"/>
  <c r="X375" i="2" s="1"/>
  <c r="J375" i="2"/>
  <c r="I375" i="2"/>
  <c r="H375" i="2"/>
  <c r="G375" i="2"/>
  <c r="F375" i="2"/>
  <c r="E375" i="2"/>
  <c r="D375" i="2"/>
  <c r="C375" i="2"/>
  <c r="B375" i="2"/>
  <c r="A375" i="2"/>
  <c r="T375" i="2" s="1"/>
  <c r="AA374" i="2"/>
  <c r="S374" i="2"/>
  <c r="R374" i="2"/>
  <c r="Q374" i="2"/>
  <c r="Y374" i="2" s="1" a="1"/>
  <c r="Y374" i="2" s="1"/>
  <c r="P374" i="2"/>
  <c r="Z374" i="2" s="1"/>
  <c r="N374" i="2"/>
  <c r="M374" i="2"/>
  <c r="L374" i="2"/>
  <c r="K374" i="2"/>
  <c r="X374" i="2" s="1"/>
  <c r="J374" i="2"/>
  <c r="I374" i="2"/>
  <c r="H374" i="2"/>
  <c r="G374" i="2"/>
  <c r="F374" i="2"/>
  <c r="E374" i="2"/>
  <c r="D374" i="2"/>
  <c r="C374" i="2"/>
  <c r="B374" i="2"/>
  <c r="A374" i="2"/>
  <c r="T374" i="2" s="1"/>
  <c r="AA373" i="2"/>
  <c r="S373" i="2"/>
  <c r="R373" i="2"/>
  <c r="Q373" i="2"/>
  <c r="Y373" i="2" s="1" a="1"/>
  <c r="Y373" i="2" s="1"/>
  <c r="P373" i="2"/>
  <c r="Z373" i="2" s="1"/>
  <c r="N373" i="2"/>
  <c r="M373" i="2"/>
  <c r="L373" i="2"/>
  <c r="K373" i="2"/>
  <c r="X373" i="2" s="1"/>
  <c r="J373" i="2"/>
  <c r="I373" i="2"/>
  <c r="H373" i="2"/>
  <c r="G373" i="2"/>
  <c r="F373" i="2"/>
  <c r="E373" i="2"/>
  <c r="D373" i="2"/>
  <c r="C373" i="2"/>
  <c r="B373" i="2"/>
  <c r="A373" i="2"/>
  <c r="T373" i="2" s="1"/>
  <c r="AA372" i="2"/>
  <c r="S372" i="2"/>
  <c r="R372" i="2"/>
  <c r="Q372" i="2"/>
  <c r="Y372" i="2" s="1" a="1"/>
  <c r="Y372" i="2" s="1"/>
  <c r="P372" i="2"/>
  <c r="Z372" i="2" s="1"/>
  <c r="N372" i="2"/>
  <c r="M372" i="2"/>
  <c r="L372" i="2"/>
  <c r="K372" i="2"/>
  <c r="X372" i="2" s="1"/>
  <c r="J372" i="2"/>
  <c r="I372" i="2"/>
  <c r="H372" i="2"/>
  <c r="G372" i="2"/>
  <c r="F372" i="2"/>
  <c r="E372" i="2"/>
  <c r="D372" i="2"/>
  <c r="C372" i="2"/>
  <c r="B372" i="2"/>
  <c r="A372" i="2"/>
  <c r="T372" i="2" s="1"/>
  <c r="AA371" i="2"/>
  <c r="S371" i="2"/>
  <c r="R371" i="2"/>
  <c r="Q371" i="2"/>
  <c r="Y371" i="2" s="1" a="1"/>
  <c r="Y371" i="2" s="1"/>
  <c r="P371" i="2"/>
  <c r="Z371" i="2" s="1"/>
  <c r="N371" i="2"/>
  <c r="M371" i="2"/>
  <c r="L371" i="2"/>
  <c r="K371" i="2"/>
  <c r="X371" i="2" s="1"/>
  <c r="J371" i="2"/>
  <c r="I371" i="2"/>
  <c r="H371" i="2"/>
  <c r="G371" i="2"/>
  <c r="F371" i="2"/>
  <c r="E371" i="2"/>
  <c r="D371" i="2"/>
  <c r="C371" i="2"/>
  <c r="B371" i="2"/>
  <c r="A371" i="2"/>
  <c r="T371" i="2" s="1"/>
  <c r="AA370" i="2"/>
  <c r="S370" i="2"/>
  <c r="R370" i="2"/>
  <c r="Q370" i="2"/>
  <c r="Y370" i="2" s="1" a="1"/>
  <c r="Y370" i="2" s="1"/>
  <c r="P370" i="2"/>
  <c r="Z370" i="2" s="1"/>
  <c r="N370" i="2"/>
  <c r="M370" i="2"/>
  <c r="L370" i="2"/>
  <c r="K370" i="2"/>
  <c r="X370" i="2" s="1"/>
  <c r="J370" i="2"/>
  <c r="I370" i="2"/>
  <c r="H370" i="2"/>
  <c r="G370" i="2"/>
  <c r="F370" i="2"/>
  <c r="E370" i="2"/>
  <c r="D370" i="2"/>
  <c r="C370" i="2"/>
  <c r="B370" i="2"/>
  <c r="A370" i="2"/>
  <c r="T370" i="2" s="1"/>
  <c r="AA369" i="2"/>
  <c r="S369" i="2"/>
  <c r="R369" i="2"/>
  <c r="Q369" i="2"/>
  <c r="Y369" i="2" s="1" a="1"/>
  <c r="Y369" i="2" s="1"/>
  <c r="P369" i="2"/>
  <c r="Z369" i="2" s="1"/>
  <c r="N369" i="2"/>
  <c r="M369" i="2"/>
  <c r="L369" i="2"/>
  <c r="K369" i="2"/>
  <c r="X369" i="2" s="1"/>
  <c r="J369" i="2"/>
  <c r="I369" i="2"/>
  <c r="H369" i="2"/>
  <c r="G369" i="2"/>
  <c r="F369" i="2"/>
  <c r="E369" i="2"/>
  <c r="D369" i="2"/>
  <c r="C369" i="2"/>
  <c r="B369" i="2"/>
  <c r="A369" i="2"/>
  <c r="T369" i="2" s="1"/>
  <c r="AA368" i="2"/>
  <c r="S368" i="2"/>
  <c r="R368" i="2"/>
  <c r="Q368" i="2"/>
  <c r="Y368" i="2" s="1" a="1"/>
  <c r="Y368" i="2" s="1"/>
  <c r="P368" i="2"/>
  <c r="Z368" i="2" s="1"/>
  <c r="N368" i="2"/>
  <c r="M368" i="2"/>
  <c r="L368" i="2"/>
  <c r="K368" i="2"/>
  <c r="X368" i="2" s="1"/>
  <c r="J368" i="2"/>
  <c r="I368" i="2"/>
  <c r="H368" i="2"/>
  <c r="G368" i="2"/>
  <c r="F368" i="2"/>
  <c r="E368" i="2"/>
  <c r="D368" i="2"/>
  <c r="C368" i="2"/>
  <c r="B368" i="2"/>
  <c r="A368" i="2"/>
  <c r="T368" i="2" s="1"/>
  <c r="AA367" i="2"/>
  <c r="S367" i="2"/>
  <c r="R367" i="2"/>
  <c r="Q367" i="2"/>
  <c r="Y367" i="2" s="1" a="1"/>
  <c r="Y367" i="2" s="1"/>
  <c r="P367" i="2"/>
  <c r="Z367" i="2" s="1"/>
  <c r="N367" i="2"/>
  <c r="M367" i="2"/>
  <c r="L367" i="2"/>
  <c r="K367" i="2"/>
  <c r="X367" i="2" s="1"/>
  <c r="J367" i="2"/>
  <c r="I367" i="2"/>
  <c r="H367" i="2"/>
  <c r="G367" i="2"/>
  <c r="F367" i="2"/>
  <c r="E367" i="2"/>
  <c r="D367" i="2"/>
  <c r="C367" i="2"/>
  <c r="B367" i="2"/>
  <c r="A367" i="2"/>
  <c r="T367" i="2" s="1"/>
  <c r="AA366" i="2"/>
  <c r="S366" i="2"/>
  <c r="R366" i="2"/>
  <c r="Q366" i="2"/>
  <c r="Y366" i="2" s="1" a="1"/>
  <c r="Y366" i="2" s="1"/>
  <c r="P366" i="2"/>
  <c r="Z366" i="2" s="1"/>
  <c r="N366" i="2"/>
  <c r="M366" i="2"/>
  <c r="L366" i="2"/>
  <c r="K366" i="2"/>
  <c r="X366" i="2" s="1"/>
  <c r="J366" i="2"/>
  <c r="I366" i="2"/>
  <c r="H366" i="2"/>
  <c r="G366" i="2"/>
  <c r="F366" i="2"/>
  <c r="E366" i="2"/>
  <c r="D366" i="2"/>
  <c r="C366" i="2"/>
  <c r="B366" i="2"/>
  <c r="A366" i="2"/>
  <c r="T366" i="2" s="1"/>
  <c r="AA365" i="2"/>
  <c r="S365" i="2"/>
  <c r="R365" i="2"/>
  <c r="Q365" i="2"/>
  <c r="Y365" i="2" s="1" a="1"/>
  <c r="Y365" i="2" s="1"/>
  <c r="P365" i="2"/>
  <c r="Z365" i="2" s="1"/>
  <c r="N365" i="2"/>
  <c r="M365" i="2"/>
  <c r="L365" i="2"/>
  <c r="K365" i="2"/>
  <c r="X365" i="2" s="1"/>
  <c r="J365" i="2"/>
  <c r="I365" i="2"/>
  <c r="H365" i="2"/>
  <c r="G365" i="2"/>
  <c r="F365" i="2"/>
  <c r="E365" i="2"/>
  <c r="D365" i="2"/>
  <c r="C365" i="2"/>
  <c r="B365" i="2"/>
  <c r="A365" i="2"/>
  <c r="T365" i="2" s="1"/>
  <c r="AA364" i="2"/>
  <c r="S364" i="2"/>
  <c r="R364" i="2"/>
  <c r="Q364" i="2"/>
  <c r="Y364" i="2" s="1" a="1"/>
  <c r="Y364" i="2" s="1"/>
  <c r="P364" i="2"/>
  <c r="Z364" i="2" s="1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T364" i="2" s="1"/>
  <c r="AA363" i="2"/>
  <c r="S363" i="2"/>
  <c r="R363" i="2"/>
  <c r="Q363" i="2"/>
  <c r="Y363" i="2" s="1" a="1"/>
  <c r="Y363" i="2" s="1"/>
  <c r="P363" i="2"/>
  <c r="Z363" i="2" s="1"/>
  <c r="N363" i="2"/>
  <c r="M363" i="2"/>
  <c r="L363" i="2"/>
  <c r="K363" i="2"/>
  <c r="X363" i="2" s="1"/>
  <c r="J363" i="2"/>
  <c r="I363" i="2"/>
  <c r="H363" i="2"/>
  <c r="G363" i="2"/>
  <c r="F363" i="2"/>
  <c r="E363" i="2"/>
  <c r="D363" i="2"/>
  <c r="C363" i="2"/>
  <c r="B363" i="2"/>
  <c r="A363" i="2"/>
  <c r="T363" i="2" s="1"/>
  <c r="AA362" i="2"/>
  <c r="S362" i="2"/>
  <c r="R362" i="2"/>
  <c r="Q362" i="2"/>
  <c r="Y362" i="2" s="1" a="1"/>
  <c r="Y362" i="2" s="1"/>
  <c r="P362" i="2"/>
  <c r="Z362" i="2" s="1"/>
  <c r="N362" i="2"/>
  <c r="M362" i="2"/>
  <c r="L362" i="2"/>
  <c r="K362" i="2"/>
  <c r="X362" i="2" s="1"/>
  <c r="J362" i="2"/>
  <c r="I362" i="2"/>
  <c r="H362" i="2"/>
  <c r="G362" i="2"/>
  <c r="F362" i="2"/>
  <c r="E362" i="2"/>
  <c r="D362" i="2"/>
  <c r="C362" i="2"/>
  <c r="B362" i="2"/>
  <c r="A362" i="2"/>
  <c r="T362" i="2" s="1"/>
  <c r="AA361" i="2"/>
  <c r="S361" i="2"/>
  <c r="R361" i="2"/>
  <c r="Q361" i="2"/>
  <c r="Y361" i="2" s="1" a="1"/>
  <c r="Y361" i="2" s="1"/>
  <c r="P361" i="2"/>
  <c r="Z361" i="2" s="1"/>
  <c r="N361" i="2"/>
  <c r="M361" i="2"/>
  <c r="L361" i="2"/>
  <c r="K361" i="2"/>
  <c r="X361" i="2" s="1"/>
  <c r="J361" i="2"/>
  <c r="I361" i="2"/>
  <c r="H361" i="2"/>
  <c r="G361" i="2"/>
  <c r="F361" i="2"/>
  <c r="E361" i="2"/>
  <c r="D361" i="2"/>
  <c r="C361" i="2"/>
  <c r="B361" i="2"/>
  <c r="A361" i="2"/>
  <c r="T361" i="2" s="1"/>
  <c r="AA360" i="2"/>
  <c r="S360" i="2"/>
  <c r="R360" i="2"/>
  <c r="Q360" i="2"/>
  <c r="Y360" i="2" s="1" a="1"/>
  <c r="Y360" i="2" s="1"/>
  <c r="P360" i="2"/>
  <c r="Z360" i="2" s="1"/>
  <c r="N360" i="2"/>
  <c r="M360" i="2"/>
  <c r="L360" i="2"/>
  <c r="K360" i="2"/>
  <c r="X360" i="2" s="1"/>
  <c r="J360" i="2"/>
  <c r="I360" i="2"/>
  <c r="H360" i="2"/>
  <c r="G360" i="2"/>
  <c r="F360" i="2"/>
  <c r="E360" i="2"/>
  <c r="D360" i="2"/>
  <c r="C360" i="2"/>
  <c r="B360" i="2"/>
  <c r="A360" i="2"/>
  <c r="T360" i="2" s="1"/>
  <c r="AA359" i="2"/>
  <c r="S359" i="2"/>
  <c r="R359" i="2"/>
  <c r="Q359" i="2"/>
  <c r="Y359" i="2" s="1" a="1"/>
  <c r="Y359" i="2" s="1"/>
  <c r="P359" i="2"/>
  <c r="Z359" i="2" s="1"/>
  <c r="N359" i="2"/>
  <c r="M359" i="2"/>
  <c r="L359" i="2"/>
  <c r="K359" i="2"/>
  <c r="X359" i="2" s="1"/>
  <c r="J359" i="2"/>
  <c r="I359" i="2"/>
  <c r="H359" i="2"/>
  <c r="G359" i="2"/>
  <c r="F359" i="2"/>
  <c r="E359" i="2"/>
  <c r="D359" i="2"/>
  <c r="C359" i="2"/>
  <c r="B359" i="2"/>
  <c r="A359" i="2"/>
  <c r="T359" i="2" s="1"/>
  <c r="AA358" i="2"/>
  <c r="S358" i="2"/>
  <c r="R358" i="2"/>
  <c r="Q358" i="2"/>
  <c r="Y358" i="2" s="1" a="1"/>
  <c r="Y358" i="2" s="1"/>
  <c r="P358" i="2"/>
  <c r="Z358" i="2" s="1"/>
  <c r="N358" i="2"/>
  <c r="M358" i="2"/>
  <c r="L358" i="2"/>
  <c r="K358" i="2"/>
  <c r="X358" i="2" s="1"/>
  <c r="J358" i="2"/>
  <c r="I358" i="2"/>
  <c r="H358" i="2"/>
  <c r="G358" i="2"/>
  <c r="F358" i="2"/>
  <c r="E358" i="2"/>
  <c r="D358" i="2"/>
  <c r="C358" i="2"/>
  <c r="B358" i="2"/>
  <c r="A358" i="2"/>
  <c r="T358" i="2" s="1"/>
  <c r="AA357" i="2"/>
  <c r="S357" i="2"/>
  <c r="R357" i="2"/>
  <c r="Q357" i="2"/>
  <c r="Y357" i="2" s="1" a="1"/>
  <c r="Y357" i="2" s="1"/>
  <c r="P357" i="2"/>
  <c r="Z357" i="2" s="1"/>
  <c r="N357" i="2"/>
  <c r="M357" i="2"/>
  <c r="L357" i="2"/>
  <c r="K357" i="2"/>
  <c r="X357" i="2" s="1"/>
  <c r="J357" i="2"/>
  <c r="I357" i="2"/>
  <c r="H357" i="2"/>
  <c r="G357" i="2"/>
  <c r="F357" i="2"/>
  <c r="E357" i="2"/>
  <c r="D357" i="2"/>
  <c r="C357" i="2"/>
  <c r="B357" i="2"/>
  <c r="A357" i="2"/>
  <c r="T357" i="2" s="1"/>
  <c r="AA356" i="2"/>
  <c r="S356" i="2"/>
  <c r="R356" i="2"/>
  <c r="Q356" i="2"/>
  <c r="Y356" i="2" s="1" a="1"/>
  <c r="Y356" i="2" s="1"/>
  <c r="P356" i="2"/>
  <c r="Z356" i="2" s="1"/>
  <c r="N356" i="2"/>
  <c r="M356" i="2"/>
  <c r="L356" i="2"/>
  <c r="K356" i="2"/>
  <c r="X356" i="2" s="1"/>
  <c r="J356" i="2"/>
  <c r="I356" i="2"/>
  <c r="H356" i="2"/>
  <c r="G356" i="2"/>
  <c r="F356" i="2"/>
  <c r="E356" i="2"/>
  <c r="D356" i="2"/>
  <c r="C356" i="2"/>
  <c r="B356" i="2"/>
  <c r="A356" i="2"/>
  <c r="T356" i="2" s="1"/>
  <c r="AA355" i="2"/>
  <c r="S355" i="2"/>
  <c r="R355" i="2"/>
  <c r="Q355" i="2"/>
  <c r="Y355" i="2" s="1" a="1"/>
  <c r="Y355" i="2" s="1"/>
  <c r="P355" i="2"/>
  <c r="Z355" i="2" s="1"/>
  <c r="N355" i="2"/>
  <c r="M355" i="2"/>
  <c r="L355" i="2"/>
  <c r="K355" i="2"/>
  <c r="X355" i="2" s="1"/>
  <c r="J355" i="2"/>
  <c r="I355" i="2"/>
  <c r="H355" i="2"/>
  <c r="G355" i="2"/>
  <c r="F355" i="2"/>
  <c r="E355" i="2"/>
  <c r="D355" i="2"/>
  <c r="C355" i="2"/>
  <c r="B355" i="2"/>
  <c r="A355" i="2"/>
  <c r="T355" i="2" s="1"/>
  <c r="AA354" i="2"/>
  <c r="S354" i="2"/>
  <c r="R354" i="2"/>
  <c r="Q354" i="2"/>
  <c r="Y354" i="2" s="1" a="1"/>
  <c r="Y354" i="2" s="1"/>
  <c r="P354" i="2"/>
  <c r="Z354" i="2" s="1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T354" i="2" s="1"/>
  <c r="AA353" i="2"/>
  <c r="S353" i="2"/>
  <c r="R353" i="2"/>
  <c r="Q353" i="2"/>
  <c r="Y353" i="2" s="1" a="1"/>
  <c r="Y353" i="2" s="1"/>
  <c r="P353" i="2"/>
  <c r="Z353" i="2" s="1"/>
  <c r="N353" i="2"/>
  <c r="M353" i="2"/>
  <c r="L353" i="2"/>
  <c r="K353" i="2"/>
  <c r="X353" i="2" s="1"/>
  <c r="J353" i="2"/>
  <c r="I353" i="2"/>
  <c r="H353" i="2"/>
  <c r="G353" i="2"/>
  <c r="F353" i="2"/>
  <c r="E353" i="2"/>
  <c r="D353" i="2"/>
  <c r="C353" i="2"/>
  <c r="B353" i="2"/>
  <c r="A353" i="2"/>
  <c r="T353" i="2" s="1"/>
  <c r="AA352" i="2"/>
  <c r="S352" i="2"/>
  <c r="R352" i="2"/>
  <c r="Q352" i="2"/>
  <c r="Y352" i="2" s="1" a="1"/>
  <c r="Y352" i="2" s="1"/>
  <c r="P352" i="2"/>
  <c r="Z352" i="2" s="1"/>
  <c r="N352" i="2"/>
  <c r="M352" i="2"/>
  <c r="L352" i="2"/>
  <c r="K352" i="2"/>
  <c r="X352" i="2" s="1"/>
  <c r="J352" i="2"/>
  <c r="I352" i="2"/>
  <c r="H352" i="2"/>
  <c r="G352" i="2"/>
  <c r="F352" i="2"/>
  <c r="E352" i="2"/>
  <c r="D352" i="2"/>
  <c r="C352" i="2"/>
  <c r="B352" i="2"/>
  <c r="A352" i="2"/>
  <c r="T352" i="2" s="1"/>
  <c r="AA351" i="2"/>
  <c r="S351" i="2"/>
  <c r="R351" i="2"/>
  <c r="Q351" i="2"/>
  <c r="Y351" i="2" s="1" a="1"/>
  <c r="Y351" i="2" s="1"/>
  <c r="P351" i="2"/>
  <c r="Z351" i="2" s="1"/>
  <c r="N351" i="2"/>
  <c r="M351" i="2"/>
  <c r="L351" i="2"/>
  <c r="K351" i="2"/>
  <c r="X351" i="2" s="1"/>
  <c r="J351" i="2"/>
  <c r="I351" i="2"/>
  <c r="H351" i="2"/>
  <c r="G351" i="2"/>
  <c r="F351" i="2"/>
  <c r="E351" i="2"/>
  <c r="D351" i="2"/>
  <c r="C351" i="2"/>
  <c r="B351" i="2"/>
  <c r="A351" i="2"/>
  <c r="T351" i="2" s="1"/>
  <c r="AA350" i="2"/>
  <c r="S350" i="2"/>
  <c r="R350" i="2"/>
  <c r="Q350" i="2"/>
  <c r="Y350" i="2" s="1" a="1"/>
  <c r="Y350" i="2" s="1"/>
  <c r="P350" i="2"/>
  <c r="Z350" i="2" s="1"/>
  <c r="N350" i="2"/>
  <c r="M350" i="2"/>
  <c r="L350" i="2"/>
  <c r="K350" i="2"/>
  <c r="X350" i="2" s="1"/>
  <c r="J350" i="2"/>
  <c r="I350" i="2"/>
  <c r="H350" i="2"/>
  <c r="G350" i="2"/>
  <c r="F350" i="2"/>
  <c r="E350" i="2"/>
  <c r="D350" i="2"/>
  <c r="C350" i="2"/>
  <c r="B350" i="2"/>
  <c r="A350" i="2"/>
  <c r="T350" i="2" s="1"/>
  <c r="AA349" i="2"/>
  <c r="S349" i="2"/>
  <c r="R349" i="2"/>
  <c r="Q349" i="2"/>
  <c r="Y349" i="2" s="1" a="1"/>
  <c r="Y349" i="2" s="1"/>
  <c r="P349" i="2"/>
  <c r="Z349" i="2" s="1"/>
  <c r="N349" i="2"/>
  <c r="M349" i="2"/>
  <c r="L349" i="2"/>
  <c r="K349" i="2"/>
  <c r="X349" i="2" s="1"/>
  <c r="J349" i="2"/>
  <c r="I349" i="2"/>
  <c r="H349" i="2"/>
  <c r="G349" i="2"/>
  <c r="F349" i="2"/>
  <c r="E349" i="2"/>
  <c r="D349" i="2"/>
  <c r="C349" i="2"/>
  <c r="B349" i="2"/>
  <c r="A349" i="2"/>
  <c r="T349" i="2" s="1"/>
  <c r="AA348" i="2"/>
  <c r="S348" i="2"/>
  <c r="R348" i="2"/>
  <c r="Q348" i="2"/>
  <c r="Y348" i="2" s="1" a="1"/>
  <c r="Y348" i="2" s="1"/>
  <c r="P348" i="2"/>
  <c r="Z348" i="2" s="1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T348" i="2" s="1"/>
  <c r="AA347" i="2"/>
  <c r="S347" i="2"/>
  <c r="R347" i="2"/>
  <c r="Q347" i="2"/>
  <c r="Y347" i="2" s="1" a="1"/>
  <c r="Y347" i="2" s="1"/>
  <c r="P347" i="2"/>
  <c r="Z347" i="2" s="1"/>
  <c r="N347" i="2"/>
  <c r="M347" i="2"/>
  <c r="L347" i="2"/>
  <c r="K347" i="2"/>
  <c r="X347" i="2" s="1"/>
  <c r="J347" i="2"/>
  <c r="I347" i="2"/>
  <c r="H347" i="2"/>
  <c r="G347" i="2"/>
  <c r="F347" i="2"/>
  <c r="E347" i="2"/>
  <c r="D347" i="2"/>
  <c r="C347" i="2"/>
  <c r="B347" i="2"/>
  <c r="A347" i="2"/>
  <c r="T347" i="2" s="1"/>
  <c r="AA346" i="2"/>
  <c r="Y346" i="2" a="1"/>
  <c r="Y346" i="2" s="1"/>
  <c r="S346" i="2"/>
  <c r="R346" i="2"/>
  <c r="Q346" i="2"/>
  <c r="P346" i="2"/>
  <c r="Z346" i="2" s="1"/>
  <c r="N346" i="2"/>
  <c r="M346" i="2"/>
  <c r="L346" i="2"/>
  <c r="K346" i="2"/>
  <c r="X346" i="2" s="1"/>
  <c r="J346" i="2"/>
  <c r="I346" i="2"/>
  <c r="H346" i="2"/>
  <c r="G346" i="2"/>
  <c r="F346" i="2"/>
  <c r="E346" i="2"/>
  <c r="D346" i="2"/>
  <c r="C346" i="2"/>
  <c r="B346" i="2"/>
  <c r="A346" i="2"/>
  <c r="T346" i="2" s="1"/>
  <c r="AA345" i="2"/>
  <c r="S345" i="2"/>
  <c r="R345" i="2"/>
  <c r="Q345" i="2"/>
  <c r="Y345" i="2" s="1" a="1"/>
  <c r="Y345" i="2" s="1"/>
  <c r="P345" i="2"/>
  <c r="Z345" i="2" s="1"/>
  <c r="N345" i="2"/>
  <c r="M345" i="2"/>
  <c r="L345" i="2"/>
  <c r="K345" i="2"/>
  <c r="X345" i="2" s="1"/>
  <c r="J345" i="2"/>
  <c r="I345" i="2"/>
  <c r="H345" i="2"/>
  <c r="G345" i="2"/>
  <c r="F345" i="2"/>
  <c r="E345" i="2"/>
  <c r="D345" i="2"/>
  <c r="C345" i="2"/>
  <c r="B345" i="2"/>
  <c r="A345" i="2"/>
  <c r="T345" i="2" s="1"/>
  <c r="AA344" i="2"/>
  <c r="S344" i="2"/>
  <c r="R344" i="2"/>
  <c r="Q344" i="2"/>
  <c r="Y344" i="2" s="1" a="1"/>
  <c r="Y344" i="2" s="1"/>
  <c r="P344" i="2"/>
  <c r="Z344" i="2" s="1"/>
  <c r="N344" i="2"/>
  <c r="M344" i="2"/>
  <c r="L344" i="2"/>
  <c r="K344" i="2"/>
  <c r="X344" i="2" s="1"/>
  <c r="J344" i="2"/>
  <c r="I344" i="2"/>
  <c r="H344" i="2"/>
  <c r="G344" i="2"/>
  <c r="F344" i="2"/>
  <c r="E344" i="2"/>
  <c r="D344" i="2"/>
  <c r="C344" i="2"/>
  <c r="B344" i="2"/>
  <c r="A344" i="2"/>
  <c r="T344" i="2" s="1"/>
  <c r="AA343" i="2"/>
  <c r="S343" i="2"/>
  <c r="R343" i="2"/>
  <c r="Q343" i="2"/>
  <c r="Y343" i="2" s="1" a="1"/>
  <c r="Y343" i="2" s="1"/>
  <c r="P343" i="2"/>
  <c r="Z343" i="2" s="1"/>
  <c r="N343" i="2"/>
  <c r="M343" i="2"/>
  <c r="L343" i="2"/>
  <c r="K343" i="2"/>
  <c r="X343" i="2" s="1"/>
  <c r="J343" i="2"/>
  <c r="I343" i="2"/>
  <c r="H343" i="2"/>
  <c r="G343" i="2"/>
  <c r="F343" i="2"/>
  <c r="E343" i="2"/>
  <c r="D343" i="2"/>
  <c r="C343" i="2"/>
  <c r="B343" i="2"/>
  <c r="A343" i="2"/>
  <c r="T343" i="2" s="1"/>
  <c r="AA342" i="2"/>
  <c r="S342" i="2"/>
  <c r="R342" i="2"/>
  <c r="Q342" i="2"/>
  <c r="Y342" i="2" s="1" a="1"/>
  <c r="Y342" i="2" s="1"/>
  <c r="P342" i="2"/>
  <c r="Z342" i="2" s="1"/>
  <c r="N342" i="2"/>
  <c r="M342" i="2"/>
  <c r="L342" i="2"/>
  <c r="K342" i="2"/>
  <c r="X342" i="2" s="1"/>
  <c r="J342" i="2"/>
  <c r="I342" i="2"/>
  <c r="H342" i="2"/>
  <c r="G342" i="2"/>
  <c r="F342" i="2"/>
  <c r="E342" i="2"/>
  <c r="D342" i="2"/>
  <c r="C342" i="2"/>
  <c r="B342" i="2"/>
  <c r="A342" i="2"/>
  <c r="T342" i="2" s="1"/>
  <c r="AA341" i="2"/>
  <c r="S341" i="2"/>
  <c r="R341" i="2"/>
  <c r="Q341" i="2"/>
  <c r="Y341" i="2" s="1" a="1"/>
  <c r="Y341" i="2" s="1"/>
  <c r="P341" i="2"/>
  <c r="Z341" i="2" s="1"/>
  <c r="N341" i="2"/>
  <c r="M341" i="2"/>
  <c r="L341" i="2"/>
  <c r="K341" i="2"/>
  <c r="X341" i="2" s="1"/>
  <c r="J341" i="2"/>
  <c r="I341" i="2"/>
  <c r="H341" i="2"/>
  <c r="G341" i="2"/>
  <c r="F341" i="2"/>
  <c r="E341" i="2"/>
  <c r="D341" i="2"/>
  <c r="C341" i="2"/>
  <c r="B341" i="2"/>
  <c r="A341" i="2"/>
  <c r="T341" i="2" s="1"/>
  <c r="AA340" i="2"/>
  <c r="S340" i="2"/>
  <c r="R340" i="2"/>
  <c r="Q340" i="2"/>
  <c r="Y340" i="2" s="1" a="1"/>
  <c r="Y340" i="2" s="1"/>
  <c r="P340" i="2"/>
  <c r="Z340" i="2" s="1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T340" i="2" s="1"/>
  <c r="AA339" i="2"/>
  <c r="S339" i="2"/>
  <c r="R339" i="2"/>
  <c r="Q339" i="2"/>
  <c r="Y339" i="2" s="1" a="1"/>
  <c r="Y339" i="2" s="1"/>
  <c r="P339" i="2"/>
  <c r="Z339" i="2" s="1"/>
  <c r="N339" i="2"/>
  <c r="M339" i="2"/>
  <c r="L339" i="2"/>
  <c r="K339" i="2"/>
  <c r="X339" i="2" s="1"/>
  <c r="J339" i="2"/>
  <c r="I339" i="2"/>
  <c r="H339" i="2"/>
  <c r="G339" i="2"/>
  <c r="F339" i="2"/>
  <c r="E339" i="2"/>
  <c r="D339" i="2"/>
  <c r="C339" i="2"/>
  <c r="B339" i="2"/>
  <c r="A339" i="2"/>
  <c r="T339" i="2" s="1"/>
  <c r="AA338" i="2"/>
  <c r="S338" i="2"/>
  <c r="R338" i="2"/>
  <c r="Q338" i="2"/>
  <c r="Y338" i="2" s="1" a="1"/>
  <c r="Y338" i="2" s="1"/>
  <c r="P338" i="2"/>
  <c r="Z338" i="2" s="1"/>
  <c r="N338" i="2"/>
  <c r="M338" i="2"/>
  <c r="L338" i="2"/>
  <c r="K338" i="2"/>
  <c r="X338" i="2" s="1"/>
  <c r="J338" i="2"/>
  <c r="I338" i="2"/>
  <c r="H338" i="2"/>
  <c r="G338" i="2"/>
  <c r="F338" i="2"/>
  <c r="E338" i="2"/>
  <c r="D338" i="2"/>
  <c r="C338" i="2"/>
  <c r="B338" i="2"/>
  <c r="A338" i="2"/>
  <c r="T338" i="2" s="1"/>
  <c r="AA337" i="2"/>
  <c r="S337" i="2"/>
  <c r="R337" i="2"/>
  <c r="Q337" i="2"/>
  <c r="Y337" i="2" s="1" a="1"/>
  <c r="Y337" i="2" s="1"/>
  <c r="P337" i="2"/>
  <c r="Z337" i="2" s="1"/>
  <c r="N337" i="2"/>
  <c r="M337" i="2"/>
  <c r="L337" i="2"/>
  <c r="K337" i="2"/>
  <c r="X337" i="2" s="1"/>
  <c r="J337" i="2"/>
  <c r="I337" i="2"/>
  <c r="H337" i="2"/>
  <c r="G337" i="2"/>
  <c r="F337" i="2"/>
  <c r="E337" i="2"/>
  <c r="D337" i="2"/>
  <c r="C337" i="2"/>
  <c r="B337" i="2"/>
  <c r="A337" i="2"/>
  <c r="T337" i="2" s="1"/>
  <c r="AA336" i="2"/>
  <c r="S336" i="2"/>
  <c r="R336" i="2"/>
  <c r="Q336" i="2"/>
  <c r="Y336" i="2" s="1" a="1"/>
  <c r="Y336" i="2" s="1"/>
  <c r="P336" i="2"/>
  <c r="Z336" i="2" s="1"/>
  <c r="N336" i="2"/>
  <c r="M336" i="2"/>
  <c r="L336" i="2"/>
  <c r="K336" i="2"/>
  <c r="X336" i="2" s="1"/>
  <c r="J336" i="2"/>
  <c r="I336" i="2"/>
  <c r="H336" i="2"/>
  <c r="G336" i="2"/>
  <c r="F336" i="2"/>
  <c r="E336" i="2"/>
  <c r="D336" i="2"/>
  <c r="C336" i="2"/>
  <c r="B336" i="2"/>
  <c r="A336" i="2"/>
  <c r="T336" i="2" s="1"/>
  <c r="AA335" i="2"/>
  <c r="S335" i="2"/>
  <c r="R335" i="2"/>
  <c r="Q335" i="2"/>
  <c r="Y335" i="2" s="1" a="1"/>
  <c r="Y335" i="2" s="1"/>
  <c r="P335" i="2"/>
  <c r="Z335" i="2" s="1"/>
  <c r="N335" i="2"/>
  <c r="M335" i="2"/>
  <c r="L335" i="2"/>
  <c r="K335" i="2"/>
  <c r="X335" i="2" s="1"/>
  <c r="J335" i="2"/>
  <c r="I335" i="2"/>
  <c r="H335" i="2"/>
  <c r="G335" i="2"/>
  <c r="F335" i="2"/>
  <c r="E335" i="2"/>
  <c r="D335" i="2"/>
  <c r="C335" i="2"/>
  <c r="B335" i="2"/>
  <c r="A335" i="2"/>
  <c r="T335" i="2" s="1"/>
  <c r="AA334" i="2"/>
  <c r="S334" i="2"/>
  <c r="R334" i="2"/>
  <c r="Q334" i="2"/>
  <c r="Y334" i="2" s="1" a="1"/>
  <c r="Y334" i="2" s="1"/>
  <c r="P334" i="2"/>
  <c r="Z334" i="2" s="1"/>
  <c r="N334" i="2"/>
  <c r="M334" i="2"/>
  <c r="L334" i="2"/>
  <c r="K334" i="2"/>
  <c r="X334" i="2" s="1"/>
  <c r="J334" i="2"/>
  <c r="I334" i="2"/>
  <c r="H334" i="2"/>
  <c r="G334" i="2"/>
  <c r="F334" i="2"/>
  <c r="E334" i="2"/>
  <c r="D334" i="2"/>
  <c r="C334" i="2"/>
  <c r="B334" i="2"/>
  <c r="A334" i="2"/>
  <c r="T334" i="2" s="1"/>
  <c r="AA333" i="2"/>
  <c r="S333" i="2"/>
  <c r="R333" i="2"/>
  <c r="Q333" i="2"/>
  <c r="Y333" i="2" s="1" a="1"/>
  <c r="Y333" i="2" s="1"/>
  <c r="P333" i="2"/>
  <c r="Z333" i="2" s="1"/>
  <c r="N333" i="2"/>
  <c r="M333" i="2"/>
  <c r="L333" i="2"/>
  <c r="K333" i="2"/>
  <c r="X333" i="2" s="1"/>
  <c r="J333" i="2"/>
  <c r="I333" i="2"/>
  <c r="H333" i="2"/>
  <c r="G333" i="2"/>
  <c r="F333" i="2"/>
  <c r="E333" i="2"/>
  <c r="D333" i="2"/>
  <c r="C333" i="2"/>
  <c r="B333" i="2"/>
  <c r="A333" i="2"/>
  <c r="T333" i="2" s="1"/>
  <c r="AA332" i="2"/>
  <c r="S332" i="2"/>
  <c r="R332" i="2"/>
  <c r="Q332" i="2"/>
  <c r="Y332" i="2" s="1" a="1"/>
  <c r="Y332" i="2" s="1"/>
  <c r="P332" i="2"/>
  <c r="Z332" i="2" s="1"/>
  <c r="N332" i="2"/>
  <c r="M332" i="2"/>
  <c r="L332" i="2"/>
  <c r="K332" i="2"/>
  <c r="X332" i="2" s="1"/>
  <c r="J332" i="2"/>
  <c r="I332" i="2"/>
  <c r="H332" i="2"/>
  <c r="G332" i="2"/>
  <c r="F332" i="2"/>
  <c r="E332" i="2"/>
  <c r="D332" i="2"/>
  <c r="C332" i="2"/>
  <c r="B332" i="2"/>
  <c r="A332" i="2"/>
  <c r="T332" i="2" s="1"/>
  <c r="AA331" i="2"/>
  <c r="S331" i="2"/>
  <c r="R331" i="2"/>
  <c r="Q331" i="2"/>
  <c r="Y331" i="2" s="1" a="1"/>
  <c r="Y331" i="2" s="1"/>
  <c r="P331" i="2"/>
  <c r="Z331" i="2" s="1"/>
  <c r="N331" i="2"/>
  <c r="M331" i="2"/>
  <c r="L331" i="2"/>
  <c r="K331" i="2"/>
  <c r="X331" i="2" s="1"/>
  <c r="J331" i="2"/>
  <c r="I331" i="2"/>
  <c r="H331" i="2"/>
  <c r="G331" i="2"/>
  <c r="F331" i="2"/>
  <c r="E331" i="2"/>
  <c r="D331" i="2"/>
  <c r="C331" i="2"/>
  <c r="B331" i="2"/>
  <c r="A331" i="2"/>
  <c r="T331" i="2" s="1"/>
  <c r="AA330" i="2"/>
  <c r="S330" i="2"/>
  <c r="R330" i="2"/>
  <c r="Q330" i="2"/>
  <c r="Y330" i="2" s="1" a="1"/>
  <c r="Y330" i="2" s="1"/>
  <c r="P330" i="2"/>
  <c r="Z330" i="2" s="1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T330" i="2" s="1"/>
  <c r="AA329" i="2"/>
  <c r="S329" i="2"/>
  <c r="R329" i="2"/>
  <c r="Q329" i="2"/>
  <c r="Y329" i="2" s="1" a="1"/>
  <c r="Y329" i="2" s="1"/>
  <c r="P329" i="2"/>
  <c r="Z329" i="2" s="1"/>
  <c r="N329" i="2"/>
  <c r="M329" i="2"/>
  <c r="L329" i="2"/>
  <c r="K329" i="2"/>
  <c r="X329" i="2" s="1"/>
  <c r="J329" i="2"/>
  <c r="I329" i="2"/>
  <c r="H329" i="2"/>
  <c r="G329" i="2"/>
  <c r="F329" i="2"/>
  <c r="E329" i="2"/>
  <c r="D329" i="2"/>
  <c r="C329" i="2"/>
  <c r="B329" i="2"/>
  <c r="A329" i="2"/>
  <c r="T329" i="2" s="1"/>
  <c r="AA328" i="2"/>
  <c r="S328" i="2"/>
  <c r="R328" i="2"/>
  <c r="Q328" i="2"/>
  <c r="Y328" i="2" s="1" a="1"/>
  <c r="Y328" i="2" s="1"/>
  <c r="P328" i="2"/>
  <c r="Z328" i="2" s="1"/>
  <c r="N328" i="2"/>
  <c r="M328" i="2"/>
  <c r="L328" i="2"/>
  <c r="K328" i="2"/>
  <c r="X328" i="2" s="1"/>
  <c r="J328" i="2"/>
  <c r="I328" i="2"/>
  <c r="H328" i="2"/>
  <c r="G328" i="2"/>
  <c r="F328" i="2"/>
  <c r="E328" i="2"/>
  <c r="D328" i="2"/>
  <c r="C328" i="2"/>
  <c r="B328" i="2"/>
  <c r="A328" i="2"/>
  <c r="T328" i="2" s="1"/>
  <c r="AA327" i="2"/>
  <c r="S327" i="2"/>
  <c r="R327" i="2"/>
  <c r="Q327" i="2"/>
  <c r="Y327" i="2" s="1" a="1"/>
  <c r="Y327" i="2" s="1"/>
  <c r="P327" i="2"/>
  <c r="Z327" i="2" s="1"/>
  <c r="N327" i="2"/>
  <c r="M327" i="2"/>
  <c r="L327" i="2"/>
  <c r="K327" i="2"/>
  <c r="X327" i="2" s="1"/>
  <c r="J327" i="2"/>
  <c r="I327" i="2"/>
  <c r="H327" i="2"/>
  <c r="G327" i="2"/>
  <c r="F327" i="2"/>
  <c r="E327" i="2"/>
  <c r="D327" i="2"/>
  <c r="C327" i="2"/>
  <c r="B327" i="2"/>
  <c r="A327" i="2"/>
  <c r="T327" i="2" s="1"/>
  <c r="AA326" i="2"/>
  <c r="S326" i="2"/>
  <c r="R326" i="2"/>
  <c r="Q326" i="2"/>
  <c r="Y326" i="2" s="1" a="1"/>
  <c r="Y326" i="2" s="1"/>
  <c r="P326" i="2"/>
  <c r="Z326" i="2" s="1"/>
  <c r="N326" i="2"/>
  <c r="M326" i="2"/>
  <c r="L326" i="2"/>
  <c r="K326" i="2"/>
  <c r="X326" i="2" s="1"/>
  <c r="J326" i="2"/>
  <c r="I326" i="2"/>
  <c r="H326" i="2"/>
  <c r="G326" i="2"/>
  <c r="F326" i="2"/>
  <c r="E326" i="2"/>
  <c r="D326" i="2"/>
  <c r="C326" i="2"/>
  <c r="B326" i="2"/>
  <c r="A326" i="2"/>
  <c r="T326" i="2" s="1"/>
  <c r="AA325" i="2"/>
  <c r="S325" i="2"/>
  <c r="R325" i="2"/>
  <c r="Q325" i="2"/>
  <c r="Y325" i="2" s="1" a="1"/>
  <c r="Y325" i="2" s="1"/>
  <c r="P325" i="2"/>
  <c r="Z325" i="2" s="1"/>
  <c r="N325" i="2"/>
  <c r="M325" i="2"/>
  <c r="L325" i="2"/>
  <c r="K325" i="2"/>
  <c r="X325" i="2" s="1"/>
  <c r="J325" i="2"/>
  <c r="I325" i="2"/>
  <c r="H325" i="2"/>
  <c r="G325" i="2"/>
  <c r="F325" i="2"/>
  <c r="E325" i="2"/>
  <c r="D325" i="2"/>
  <c r="C325" i="2"/>
  <c r="B325" i="2"/>
  <c r="A325" i="2"/>
  <c r="T325" i="2" s="1"/>
  <c r="AA324" i="2"/>
  <c r="S324" i="2"/>
  <c r="R324" i="2"/>
  <c r="Q324" i="2"/>
  <c r="Y324" i="2" s="1" a="1"/>
  <c r="Y324" i="2" s="1"/>
  <c r="P324" i="2"/>
  <c r="Z324" i="2" s="1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T324" i="2" s="1"/>
  <c r="AA323" i="2"/>
  <c r="S323" i="2"/>
  <c r="R323" i="2"/>
  <c r="Q323" i="2"/>
  <c r="Y323" i="2" s="1" a="1"/>
  <c r="Y323" i="2" s="1"/>
  <c r="P323" i="2"/>
  <c r="Z323" i="2" s="1"/>
  <c r="N323" i="2"/>
  <c r="M323" i="2"/>
  <c r="L323" i="2"/>
  <c r="K323" i="2"/>
  <c r="X323" i="2" s="1"/>
  <c r="J323" i="2"/>
  <c r="I323" i="2"/>
  <c r="H323" i="2"/>
  <c r="G323" i="2"/>
  <c r="F323" i="2"/>
  <c r="E323" i="2"/>
  <c r="D323" i="2"/>
  <c r="C323" i="2"/>
  <c r="B323" i="2"/>
  <c r="A323" i="2"/>
  <c r="T323" i="2" s="1"/>
  <c r="AA322" i="2"/>
  <c r="S322" i="2"/>
  <c r="R322" i="2"/>
  <c r="Q322" i="2"/>
  <c r="Y322" i="2" s="1" a="1"/>
  <c r="Y322" i="2" s="1"/>
  <c r="P322" i="2"/>
  <c r="Z322" i="2" s="1"/>
  <c r="N322" i="2"/>
  <c r="M322" i="2"/>
  <c r="L322" i="2"/>
  <c r="K322" i="2"/>
  <c r="X322" i="2" s="1"/>
  <c r="J322" i="2"/>
  <c r="I322" i="2"/>
  <c r="H322" i="2"/>
  <c r="G322" i="2"/>
  <c r="F322" i="2"/>
  <c r="E322" i="2"/>
  <c r="D322" i="2"/>
  <c r="C322" i="2"/>
  <c r="B322" i="2"/>
  <c r="A322" i="2"/>
  <c r="T322" i="2" s="1"/>
  <c r="AA321" i="2"/>
  <c r="S321" i="2"/>
  <c r="R321" i="2"/>
  <c r="Q321" i="2"/>
  <c r="Y321" i="2" s="1" a="1"/>
  <c r="Y321" i="2" s="1"/>
  <c r="P321" i="2"/>
  <c r="Z321" i="2" s="1"/>
  <c r="N321" i="2"/>
  <c r="M321" i="2"/>
  <c r="L321" i="2"/>
  <c r="K321" i="2"/>
  <c r="X321" i="2" s="1"/>
  <c r="J321" i="2"/>
  <c r="I321" i="2"/>
  <c r="H321" i="2"/>
  <c r="G321" i="2"/>
  <c r="F321" i="2"/>
  <c r="E321" i="2"/>
  <c r="D321" i="2"/>
  <c r="C321" i="2"/>
  <c r="B321" i="2"/>
  <c r="A321" i="2"/>
  <c r="T321" i="2" s="1"/>
  <c r="AA320" i="2"/>
  <c r="S320" i="2"/>
  <c r="R320" i="2"/>
  <c r="Q320" i="2"/>
  <c r="Y320" i="2" s="1" a="1"/>
  <c r="Y320" i="2" s="1"/>
  <c r="P320" i="2"/>
  <c r="Z320" i="2" s="1"/>
  <c r="N320" i="2"/>
  <c r="M320" i="2"/>
  <c r="L320" i="2"/>
  <c r="K320" i="2"/>
  <c r="X320" i="2" s="1"/>
  <c r="J320" i="2"/>
  <c r="I320" i="2"/>
  <c r="H320" i="2"/>
  <c r="G320" i="2"/>
  <c r="F320" i="2"/>
  <c r="E320" i="2"/>
  <c r="D320" i="2"/>
  <c r="C320" i="2"/>
  <c r="B320" i="2"/>
  <c r="A320" i="2"/>
  <c r="T320" i="2" s="1"/>
  <c r="AA319" i="2"/>
  <c r="S319" i="2"/>
  <c r="R319" i="2"/>
  <c r="Q319" i="2"/>
  <c r="Y319" i="2" s="1" a="1"/>
  <c r="Y319" i="2" s="1"/>
  <c r="P319" i="2"/>
  <c r="Z319" i="2" s="1"/>
  <c r="N319" i="2"/>
  <c r="M319" i="2"/>
  <c r="L319" i="2"/>
  <c r="K319" i="2"/>
  <c r="X319" i="2" s="1"/>
  <c r="J319" i="2"/>
  <c r="I319" i="2"/>
  <c r="H319" i="2"/>
  <c r="G319" i="2"/>
  <c r="F319" i="2"/>
  <c r="E319" i="2"/>
  <c r="D319" i="2"/>
  <c r="C319" i="2"/>
  <c r="B319" i="2"/>
  <c r="A319" i="2"/>
  <c r="T319" i="2" s="1"/>
  <c r="AA318" i="2"/>
  <c r="S318" i="2"/>
  <c r="R318" i="2"/>
  <c r="Q318" i="2"/>
  <c r="Y318" i="2" s="1" a="1"/>
  <c r="Y318" i="2" s="1"/>
  <c r="P318" i="2"/>
  <c r="Z318" i="2" s="1"/>
  <c r="N318" i="2"/>
  <c r="M318" i="2"/>
  <c r="L318" i="2"/>
  <c r="K318" i="2"/>
  <c r="X318" i="2" s="1"/>
  <c r="J318" i="2"/>
  <c r="I318" i="2"/>
  <c r="H318" i="2"/>
  <c r="G318" i="2"/>
  <c r="F318" i="2"/>
  <c r="E318" i="2"/>
  <c r="D318" i="2"/>
  <c r="C318" i="2"/>
  <c r="B318" i="2"/>
  <c r="A318" i="2"/>
  <c r="T318" i="2" s="1"/>
  <c r="AA317" i="2"/>
  <c r="S317" i="2"/>
  <c r="R317" i="2"/>
  <c r="Q317" i="2"/>
  <c r="Y317" i="2" s="1" a="1"/>
  <c r="Y317" i="2" s="1"/>
  <c r="P317" i="2"/>
  <c r="Z317" i="2" s="1"/>
  <c r="N317" i="2"/>
  <c r="M317" i="2"/>
  <c r="L317" i="2"/>
  <c r="K317" i="2"/>
  <c r="X317" i="2" s="1"/>
  <c r="J317" i="2"/>
  <c r="I317" i="2"/>
  <c r="H317" i="2"/>
  <c r="G317" i="2"/>
  <c r="F317" i="2"/>
  <c r="E317" i="2"/>
  <c r="D317" i="2"/>
  <c r="C317" i="2"/>
  <c r="B317" i="2"/>
  <c r="A317" i="2"/>
  <c r="T317" i="2" s="1"/>
  <c r="AA316" i="2"/>
  <c r="S316" i="2"/>
  <c r="R316" i="2"/>
  <c r="Q316" i="2"/>
  <c r="Y316" i="2" s="1" a="1"/>
  <c r="Y316" i="2" s="1"/>
  <c r="P316" i="2"/>
  <c r="Z316" i="2" s="1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T316" i="2" s="1"/>
  <c r="AA315" i="2"/>
  <c r="S315" i="2"/>
  <c r="R315" i="2"/>
  <c r="Q315" i="2"/>
  <c r="Y315" i="2" s="1" a="1"/>
  <c r="Y315" i="2" s="1"/>
  <c r="P315" i="2"/>
  <c r="Z315" i="2" s="1"/>
  <c r="N315" i="2"/>
  <c r="M315" i="2"/>
  <c r="L315" i="2"/>
  <c r="K315" i="2"/>
  <c r="X315" i="2" s="1"/>
  <c r="J315" i="2"/>
  <c r="I315" i="2"/>
  <c r="H315" i="2"/>
  <c r="G315" i="2"/>
  <c r="F315" i="2"/>
  <c r="E315" i="2"/>
  <c r="D315" i="2"/>
  <c r="C315" i="2"/>
  <c r="B315" i="2"/>
  <c r="A315" i="2"/>
  <c r="T315" i="2" s="1"/>
  <c r="AA314" i="2"/>
  <c r="S314" i="2"/>
  <c r="R314" i="2"/>
  <c r="Q314" i="2"/>
  <c r="Y314" i="2" s="1" a="1"/>
  <c r="Y314" i="2" s="1"/>
  <c r="P314" i="2"/>
  <c r="Z314" i="2" s="1"/>
  <c r="N314" i="2"/>
  <c r="M314" i="2"/>
  <c r="L314" i="2"/>
  <c r="K314" i="2"/>
  <c r="X314" i="2" s="1"/>
  <c r="J314" i="2"/>
  <c r="I314" i="2"/>
  <c r="H314" i="2"/>
  <c r="G314" i="2"/>
  <c r="F314" i="2"/>
  <c r="E314" i="2"/>
  <c r="D314" i="2"/>
  <c r="C314" i="2"/>
  <c r="B314" i="2"/>
  <c r="A314" i="2"/>
  <c r="T314" i="2" s="1"/>
  <c r="AA313" i="2"/>
  <c r="S313" i="2"/>
  <c r="R313" i="2"/>
  <c r="Q313" i="2"/>
  <c r="Y313" i="2" s="1" a="1"/>
  <c r="Y313" i="2" s="1"/>
  <c r="P313" i="2"/>
  <c r="Z313" i="2" s="1"/>
  <c r="N313" i="2"/>
  <c r="M313" i="2"/>
  <c r="L313" i="2"/>
  <c r="K313" i="2"/>
  <c r="X313" i="2" s="1"/>
  <c r="J313" i="2"/>
  <c r="I313" i="2"/>
  <c r="H313" i="2"/>
  <c r="G313" i="2"/>
  <c r="F313" i="2"/>
  <c r="E313" i="2"/>
  <c r="D313" i="2"/>
  <c r="C313" i="2"/>
  <c r="B313" i="2"/>
  <c r="A313" i="2"/>
  <c r="T313" i="2" s="1"/>
  <c r="AA312" i="2"/>
  <c r="S312" i="2"/>
  <c r="R312" i="2"/>
  <c r="Q312" i="2"/>
  <c r="Y312" i="2" s="1" a="1"/>
  <c r="Y312" i="2" s="1"/>
  <c r="P312" i="2"/>
  <c r="Z312" i="2" s="1"/>
  <c r="N312" i="2"/>
  <c r="M312" i="2"/>
  <c r="L312" i="2"/>
  <c r="K312" i="2"/>
  <c r="X312" i="2" s="1"/>
  <c r="J312" i="2"/>
  <c r="I312" i="2"/>
  <c r="H312" i="2"/>
  <c r="G312" i="2"/>
  <c r="F312" i="2"/>
  <c r="E312" i="2"/>
  <c r="D312" i="2"/>
  <c r="C312" i="2"/>
  <c r="B312" i="2"/>
  <c r="A312" i="2"/>
  <c r="T312" i="2" s="1"/>
  <c r="AA311" i="2"/>
  <c r="S311" i="2"/>
  <c r="R311" i="2"/>
  <c r="Q311" i="2"/>
  <c r="Y311" i="2" s="1" a="1"/>
  <c r="Y311" i="2" s="1"/>
  <c r="P311" i="2"/>
  <c r="Z311" i="2" s="1"/>
  <c r="N311" i="2"/>
  <c r="M311" i="2"/>
  <c r="L311" i="2"/>
  <c r="K311" i="2"/>
  <c r="X311" i="2" s="1"/>
  <c r="J311" i="2"/>
  <c r="I311" i="2"/>
  <c r="H311" i="2"/>
  <c r="G311" i="2"/>
  <c r="F311" i="2"/>
  <c r="E311" i="2"/>
  <c r="D311" i="2"/>
  <c r="C311" i="2"/>
  <c r="B311" i="2"/>
  <c r="A311" i="2"/>
  <c r="T311" i="2" s="1"/>
  <c r="AA310" i="2"/>
  <c r="S310" i="2"/>
  <c r="R310" i="2"/>
  <c r="Q310" i="2"/>
  <c r="Y310" i="2" s="1" a="1"/>
  <c r="Y310" i="2" s="1"/>
  <c r="P310" i="2"/>
  <c r="Z310" i="2" s="1"/>
  <c r="N310" i="2"/>
  <c r="M310" i="2"/>
  <c r="L310" i="2"/>
  <c r="K310" i="2"/>
  <c r="X310" i="2" s="1"/>
  <c r="J310" i="2"/>
  <c r="I310" i="2"/>
  <c r="H310" i="2"/>
  <c r="G310" i="2"/>
  <c r="F310" i="2"/>
  <c r="E310" i="2"/>
  <c r="D310" i="2"/>
  <c r="C310" i="2"/>
  <c r="B310" i="2"/>
  <c r="A310" i="2"/>
  <c r="T310" i="2" s="1"/>
  <c r="AA309" i="2"/>
  <c r="S309" i="2"/>
  <c r="R309" i="2"/>
  <c r="Q309" i="2"/>
  <c r="Y309" i="2" s="1" a="1"/>
  <c r="Y309" i="2" s="1"/>
  <c r="P309" i="2"/>
  <c r="Z309" i="2" s="1"/>
  <c r="N309" i="2"/>
  <c r="M309" i="2"/>
  <c r="L309" i="2"/>
  <c r="K309" i="2"/>
  <c r="X309" i="2" s="1"/>
  <c r="J309" i="2"/>
  <c r="I309" i="2"/>
  <c r="H309" i="2"/>
  <c r="G309" i="2"/>
  <c r="F309" i="2"/>
  <c r="E309" i="2"/>
  <c r="D309" i="2"/>
  <c r="C309" i="2"/>
  <c r="B309" i="2"/>
  <c r="A309" i="2"/>
  <c r="T309" i="2" s="1"/>
  <c r="AA308" i="2"/>
  <c r="S308" i="2"/>
  <c r="R308" i="2"/>
  <c r="Q308" i="2"/>
  <c r="Y308" i="2" s="1" a="1"/>
  <c r="Y308" i="2" s="1"/>
  <c r="P308" i="2"/>
  <c r="Z308" i="2" s="1"/>
  <c r="N308" i="2"/>
  <c r="M308" i="2"/>
  <c r="L308" i="2"/>
  <c r="K308" i="2"/>
  <c r="X308" i="2" s="1"/>
  <c r="J308" i="2"/>
  <c r="I308" i="2"/>
  <c r="H308" i="2"/>
  <c r="G308" i="2"/>
  <c r="F308" i="2"/>
  <c r="E308" i="2"/>
  <c r="D308" i="2"/>
  <c r="C308" i="2"/>
  <c r="B308" i="2"/>
  <c r="A308" i="2"/>
  <c r="T308" i="2" s="1"/>
  <c r="AA307" i="2"/>
  <c r="S307" i="2"/>
  <c r="R307" i="2"/>
  <c r="Q307" i="2"/>
  <c r="Y307" i="2" s="1" a="1"/>
  <c r="Y307" i="2" s="1"/>
  <c r="P307" i="2"/>
  <c r="Z307" i="2" s="1"/>
  <c r="N307" i="2"/>
  <c r="M307" i="2"/>
  <c r="L307" i="2"/>
  <c r="K307" i="2"/>
  <c r="X307" i="2" s="1"/>
  <c r="J307" i="2"/>
  <c r="I307" i="2"/>
  <c r="H307" i="2"/>
  <c r="G307" i="2"/>
  <c r="F307" i="2"/>
  <c r="E307" i="2"/>
  <c r="D307" i="2"/>
  <c r="C307" i="2"/>
  <c r="B307" i="2"/>
  <c r="A307" i="2"/>
  <c r="T307" i="2" s="1"/>
  <c r="AA306" i="2"/>
  <c r="S306" i="2"/>
  <c r="R306" i="2"/>
  <c r="Q306" i="2"/>
  <c r="Y306" i="2" s="1" a="1"/>
  <c r="Y306" i="2" s="1"/>
  <c r="P306" i="2"/>
  <c r="Z306" i="2" s="1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T306" i="2" s="1"/>
  <c r="AA305" i="2"/>
  <c r="S305" i="2"/>
  <c r="R305" i="2"/>
  <c r="Q305" i="2"/>
  <c r="Y305" i="2" s="1" a="1"/>
  <c r="Y305" i="2" s="1"/>
  <c r="P305" i="2"/>
  <c r="Z305" i="2" s="1"/>
  <c r="N305" i="2"/>
  <c r="M305" i="2"/>
  <c r="L305" i="2"/>
  <c r="K305" i="2"/>
  <c r="X305" i="2" s="1"/>
  <c r="J305" i="2"/>
  <c r="I305" i="2"/>
  <c r="H305" i="2"/>
  <c r="G305" i="2"/>
  <c r="F305" i="2"/>
  <c r="E305" i="2"/>
  <c r="D305" i="2"/>
  <c r="C305" i="2"/>
  <c r="B305" i="2"/>
  <c r="A305" i="2"/>
  <c r="T305" i="2" s="1"/>
  <c r="AA304" i="2"/>
  <c r="S304" i="2"/>
  <c r="R304" i="2"/>
  <c r="Q304" i="2"/>
  <c r="Y304" i="2" s="1" a="1"/>
  <c r="Y304" i="2" s="1"/>
  <c r="P304" i="2"/>
  <c r="Z304" i="2" s="1"/>
  <c r="N304" i="2"/>
  <c r="M304" i="2"/>
  <c r="L304" i="2"/>
  <c r="K304" i="2"/>
  <c r="X304" i="2" s="1"/>
  <c r="J304" i="2"/>
  <c r="I304" i="2"/>
  <c r="H304" i="2"/>
  <c r="G304" i="2"/>
  <c r="F304" i="2"/>
  <c r="E304" i="2"/>
  <c r="D304" i="2"/>
  <c r="C304" i="2"/>
  <c r="B304" i="2"/>
  <c r="A304" i="2"/>
  <c r="T304" i="2" s="1"/>
  <c r="AA303" i="2"/>
  <c r="S303" i="2"/>
  <c r="R303" i="2"/>
  <c r="Q303" i="2"/>
  <c r="Y303" i="2" s="1" a="1"/>
  <c r="Y303" i="2" s="1"/>
  <c r="P303" i="2"/>
  <c r="Z303" i="2" s="1"/>
  <c r="N303" i="2"/>
  <c r="M303" i="2"/>
  <c r="L303" i="2"/>
  <c r="K303" i="2"/>
  <c r="X303" i="2" s="1"/>
  <c r="J303" i="2"/>
  <c r="I303" i="2"/>
  <c r="H303" i="2"/>
  <c r="G303" i="2"/>
  <c r="F303" i="2"/>
  <c r="E303" i="2"/>
  <c r="D303" i="2"/>
  <c r="C303" i="2"/>
  <c r="B303" i="2"/>
  <c r="A303" i="2"/>
  <c r="T303" i="2" s="1"/>
  <c r="AA302" i="2"/>
  <c r="S302" i="2"/>
  <c r="R302" i="2"/>
  <c r="Q302" i="2"/>
  <c r="Y302" i="2" s="1" a="1"/>
  <c r="Y302" i="2" s="1"/>
  <c r="P302" i="2"/>
  <c r="Z302" i="2" s="1"/>
  <c r="N302" i="2"/>
  <c r="M302" i="2"/>
  <c r="L302" i="2"/>
  <c r="K302" i="2"/>
  <c r="X302" i="2" s="1"/>
  <c r="J302" i="2"/>
  <c r="I302" i="2"/>
  <c r="H302" i="2"/>
  <c r="G302" i="2"/>
  <c r="F302" i="2"/>
  <c r="E302" i="2"/>
  <c r="D302" i="2"/>
  <c r="C302" i="2"/>
  <c r="B302" i="2"/>
  <c r="A302" i="2"/>
  <c r="T302" i="2" s="1"/>
  <c r="AA301" i="2"/>
  <c r="S301" i="2"/>
  <c r="R301" i="2"/>
  <c r="Q301" i="2"/>
  <c r="Y301" i="2" s="1" a="1"/>
  <c r="Y301" i="2" s="1"/>
  <c r="P301" i="2"/>
  <c r="Z301" i="2" s="1"/>
  <c r="N301" i="2"/>
  <c r="M301" i="2"/>
  <c r="L301" i="2"/>
  <c r="K301" i="2"/>
  <c r="X301" i="2" s="1"/>
  <c r="J301" i="2"/>
  <c r="I301" i="2"/>
  <c r="H301" i="2"/>
  <c r="G301" i="2"/>
  <c r="F301" i="2"/>
  <c r="E301" i="2"/>
  <c r="D301" i="2"/>
  <c r="C301" i="2"/>
  <c r="B301" i="2"/>
  <c r="A301" i="2"/>
  <c r="T301" i="2" s="1"/>
  <c r="AA300" i="2"/>
  <c r="S300" i="2"/>
  <c r="R300" i="2"/>
  <c r="Q300" i="2"/>
  <c r="Y300" i="2" s="1" a="1"/>
  <c r="Y300" i="2" s="1"/>
  <c r="P300" i="2"/>
  <c r="Z300" i="2" s="1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T300" i="2" s="1"/>
  <c r="AA299" i="2"/>
  <c r="S299" i="2"/>
  <c r="R299" i="2"/>
  <c r="Q299" i="2"/>
  <c r="Y299" i="2" s="1" a="1"/>
  <c r="Y299" i="2" s="1"/>
  <c r="P299" i="2"/>
  <c r="Z299" i="2" s="1"/>
  <c r="N299" i="2"/>
  <c r="M299" i="2"/>
  <c r="L299" i="2"/>
  <c r="K299" i="2"/>
  <c r="X299" i="2" s="1"/>
  <c r="J299" i="2"/>
  <c r="I299" i="2"/>
  <c r="H299" i="2"/>
  <c r="G299" i="2"/>
  <c r="F299" i="2"/>
  <c r="E299" i="2"/>
  <c r="D299" i="2"/>
  <c r="C299" i="2"/>
  <c r="B299" i="2"/>
  <c r="A299" i="2"/>
  <c r="T299" i="2" s="1"/>
  <c r="AA298" i="2"/>
  <c r="S298" i="2"/>
  <c r="R298" i="2"/>
  <c r="Q298" i="2"/>
  <c r="Y298" i="2" s="1" a="1"/>
  <c r="Y298" i="2" s="1"/>
  <c r="P298" i="2"/>
  <c r="Z298" i="2" s="1"/>
  <c r="N298" i="2"/>
  <c r="M298" i="2"/>
  <c r="L298" i="2"/>
  <c r="K298" i="2"/>
  <c r="X298" i="2" s="1"/>
  <c r="J298" i="2"/>
  <c r="I298" i="2"/>
  <c r="H298" i="2"/>
  <c r="G298" i="2"/>
  <c r="F298" i="2"/>
  <c r="E298" i="2"/>
  <c r="D298" i="2"/>
  <c r="C298" i="2"/>
  <c r="B298" i="2"/>
  <c r="A298" i="2"/>
  <c r="T298" i="2" s="1"/>
  <c r="AA297" i="2"/>
  <c r="S297" i="2"/>
  <c r="R297" i="2"/>
  <c r="Q297" i="2"/>
  <c r="Y297" i="2" s="1" a="1"/>
  <c r="Y297" i="2" s="1"/>
  <c r="P297" i="2"/>
  <c r="Z297" i="2" s="1"/>
  <c r="N297" i="2"/>
  <c r="M297" i="2"/>
  <c r="L297" i="2"/>
  <c r="K297" i="2"/>
  <c r="X297" i="2" s="1"/>
  <c r="J297" i="2"/>
  <c r="I297" i="2"/>
  <c r="H297" i="2"/>
  <c r="G297" i="2"/>
  <c r="F297" i="2"/>
  <c r="E297" i="2"/>
  <c r="D297" i="2"/>
  <c r="C297" i="2"/>
  <c r="B297" i="2"/>
  <c r="A297" i="2"/>
  <c r="T297" i="2" s="1"/>
  <c r="AA296" i="2"/>
  <c r="S296" i="2"/>
  <c r="R296" i="2"/>
  <c r="Q296" i="2"/>
  <c r="Y296" i="2" s="1" a="1"/>
  <c r="Y296" i="2" s="1"/>
  <c r="P296" i="2"/>
  <c r="Z296" i="2" s="1"/>
  <c r="N296" i="2"/>
  <c r="M296" i="2"/>
  <c r="L296" i="2"/>
  <c r="K296" i="2"/>
  <c r="X296" i="2" s="1"/>
  <c r="J296" i="2"/>
  <c r="I296" i="2"/>
  <c r="H296" i="2"/>
  <c r="G296" i="2"/>
  <c r="F296" i="2"/>
  <c r="E296" i="2"/>
  <c r="D296" i="2"/>
  <c r="C296" i="2"/>
  <c r="B296" i="2"/>
  <c r="A296" i="2"/>
  <c r="T296" i="2" s="1"/>
  <c r="AA295" i="2"/>
  <c r="S295" i="2"/>
  <c r="R295" i="2"/>
  <c r="Q295" i="2"/>
  <c r="Y295" i="2" s="1" a="1"/>
  <c r="Y295" i="2" s="1"/>
  <c r="P295" i="2"/>
  <c r="Z295" i="2" s="1"/>
  <c r="N295" i="2"/>
  <c r="M295" i="2"/>
  <c r="L295" i="2"/>
  <c r="K295" i="2"/>
  <c r="X295" i="2" s="1"/>
  <c r="J295" i="2"/>
  <c r="I295" i="2"/>
  <c r="H295" i="2"/>
  <c r="G295" i="2"/>
  <c r="F295" i="2"/>
  <c r="E295" i="2"/>
  <c r="D295" i="2"/>
  <c r="C295" i="2"/>
  <c r="B295" i="2"/>
  <c r="A295" i="2"/>
  <c r="T295" i="2" s="1"/>
  <c r="AA294" i="2"/>
  <c r="S294" i="2"/>
  <c r="R294" i="2"/>
  <c r="Q294" i="2"/>
  <c r="Y294" i="2" s="1" a="1"/>
  <c r="Y294" i="2" s="1"/>
  <c r="P294" i="2"/>
  <c r="Z294" i="2" s="1"/>
  <c r="N294" i="2"/>
  <c r="M294" i="2"/>
  <c r="L294" i="2"/>
  <c r="K294" i="2"/>
  <c r="X294" i="2" s="1"/>
  <c r="J294" i="2"/>
  <c r="I294" i="2"/>
  <c r="H294" i="2"/>
  <c r="G294" i="2"/>
  <c r="F294" i="2"/>
  <c r="E294" i="2"/>
  <c r="D294" i="2"/>
  <c r="C294" i="2"/>
  <c r="B294" i="2"/>
  <c r="A294" i="2"/>
  <c r="T294" i="2" s="1"/>
  <c r="AA293" i="2"/>
  <c r="S293" i="2"/>
  <c r="R293" i="2"/>
  <c r="Q293" i="2"/>
  <c r="Y293" i="2" s="1" a="1"/>
  <c r="Y293" i="2" s="1"/>
  <c r="P293" i="2"/>
  <c r="Z293" i="2" s="1"/>
  <c r="N293" i="2"/>
  <c r="M293" i="2"/>
  <c r="L293" i="2"/>
  <c r="K293" i="2"/>
  <c r="X293" i="2" s="1"/>
  <c r="J293" i="2"/>
  <c r="I293" i="2"/>
  <c r="H293" i="2"/>
  <c r="G293" i="2"/>
  <c r="F293" i="2"/>
  <c r="E293" i="2"/>
  <c r="D293" i="2"/>
  <c r="C293" i="2"/>
  <c r="B293" i="2"/>
  <c r="A293" i="2"/>
  <c r="T293" i="2" s="1"/>
  <c r="AA292" i="2"/>
  <c r="S292" i="2"/>
  <c r="R292" i="2"/>
  <c r="Q292" i="2"/>
  <c r="Y292" i="2" s="1" a="1"/>
  <c r="Y292" i="2" s="1"/>
  <c r="P292" i="2"/>
  <c r="Z292" i="2" s="1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T292" i="2" s="1"/>
  <c r="AA291" i="2"/>
  <c r="S291" i="2"/>
  <c r="R291" i="2"/>
  <c r="Q291" i="2"/>
  <c r="Y291" i="2" s="1" a="1"/>
  <c r="Y291" i="2" s="1"/>
  <c r="P291" i="2"/>
  <c r="Z291" i="2" s="1"/>
  <c r="N291" i="2"/>
  <c r="M291" i="2"/>
  <c r="L291" i="2"/>
  <c r="K291" i="2"/>
  <c r="X291" i="2" s="1"/>
  <c r="J291" i="2"/>
  <c r="I291" i="2"/>
  <c r="H291" i="2"/>
  <c r="G291" i="2"/>
  <c r="F291" i="2"/>
  <c r="E291" i="2"/>
  <c r="D291" i="2"/>
  <c r="C291" i="2"/>
  <c r="B291" i="2"/>
  <c r="A291" i="2"/>
  <c r="T291" i="2" s="1"/>
  <c r="AA290" i="2"/>
  <c r="S290" i="2"/>
  <c r="R290" i="2"/>
  <c r="Q290" i="2"/>
  <c r="Y290" i="2" s="1" a="1"/>
  <c r="Y290" i="2" s="1"/>
  <c r="P290" i="2"/>
  <c r="Z290" i="2" s="1"/>
  <c r="N290" i="2"/>
  <c r="M290" i="2"/>
  <c r="L290" i="2"/>
  <c r="K290" i="2"/>
  <c r="X290" i="2" s="1"/>
  <c r="J290" i="2"/>
  <c r="I290" i="2"/>
  <c r="H290" i="2"/>
  <c r="G290" i="2"/>
  <c r="F290" i="2"/>
  <c r="E290" i="2"/>
  <c r="D290" i="2"/>
  <c r="C290" i="2"/>
  <c r="B290" i="2"/>
  <c r="A290" i="2"/>
  <c r="T290" i="2" s="1"/>
  <c r="AA289" i="2"/>
  <c r="S289" i="2"/>
  <c r="R289" i="2"/>
  <c r="Q289" i="2"/>
  <c r="Y289" i="2" s="1" a="1"/>
  <c r="Y289" i="2" s="1"/>
  <c r="P289" i="2"/>
  <c r="Z289" i="2" s="1"/>
  <c r="N289" i="2"/>
  <c r="M289" i="2"/>
  <c r="L289" i="2"/>
  <c r="K289" i="2"/>
  <c r="X289" i="2" s="1"/>
  <c r="J289" i="2"/>
  <c r="I289" i="2"/>
  <c r="H289" i="2"/>
  <c r="G289" i="2"/>
  <c r="F289" i="2"/>
  <c r="E289" i="2"/>
  <c r="D289" i="2"/>
  <c r="C289" i="2"/>
  <c r="B289" i="2"/>
  <c r="A289" i="2"/>
  <c r="T289" i="2" s="1"/>
  <c r="AA288" i="2"/>
  <c r="S288" i="2"/>
  <c r="R288" i="2"/>
  <c r="Q288" i="2"/>
  <c r="Y288" i="2" s="1" a="1"/>
  <c r="Y288" i="2" s="1"/>
  <c r="P288" i="2"/>
  <c r="Z288" i="2" s="1"/>
  <c r="N288" i="2"/>
  <c r="M288" i="2"/>
  <c r="L288" i="2"/>
  <c r="K288" i="2"/>
  <c r="X288" i="2" s="1"/>
  <c r="J288" i="2"/>
  <c r="I288" i="2"/>
  <c r="H288" i="2"/>
  <c r="G288" i="2"/>
  <c r="F288" i="2"/>
  <c r="E288" i="2"/>
  <c r="D288" i="2"/>
  <c r="C288" i="2"/>
  <c r="B288" i="2"/>
  <c r="A288" i="2"/>
  <c r="T288" i="2" s="1"/>
  <c r="AA287" i="2"/>
  <c r="S287" i="2"/>
  <c r="R287" i="2"/>
  <c r="Q287" i="2"/>
  <c r="Y287" i="2" s="1" a="1"/>
  <c r="Y287" i="2" s="1"/>
  <c r="P287" i="2"/>
  <c r="Z287" i="2" s="1"/>
  <c r="N287" i="2"/>
  <c r="M287" i="2"/>
  <c r="L287" i="2"/>
  <c r="K287" i="2"/>
  <c r="X287" i="2" s="1"/>
  <c r="J287" i="2"/>
  <c r="I287" i="2"/>
  <c r="H287" i="2"/>
  <c r="G287" i="2"/>
  <c r="F287" i="2"/>
  <c r="E287" i="2"/>
  <c r="D287" i="2"/>
  <c r="C287" i="2"/>
  <c r="B287" i="2"/>
  <c r="A287" i="2"/>
  <c r="T287" i="2" s="1"/>
  <c r="AA286" i="2"/>
  <c r="S286" i="2"/>
  <c r="R286" i="2"/>
  <c r="Q286" i="2"/>
  <c r="Y286" i="2" s="1" a="1"/>
  <c r="Y286" i="2" s="1"/>
  <c r="P286" i="2"/>
  <c r="Z286" i="2" s="1"/>
  <c r="N286" i="2"/>
  <c r="M286" i="2"/>
  <c r="L286" i="2"/>
  <c r="K286" i="2"/>
  <c r="X286" i="2" s="1"/>
  <c r="J286" i="2"/>
  <c r="I286" i="2"/>
  <c r="H286" i="2"/>
  <c r="G286" i="2"/>
  <c r="F286" i="2"/>
  <c r="E286" i="2"/>
  <c r="D286" i="2"/>
  <c r="C286" i="2"/>
  <c r="B286" i="2"/>
  <c r="A286" i="2"/>
  <c r="T286" i="2" s="1"/>
  <c r="AA285" i="2"/>
  <c r="S285" i="2"/>
  <c r="R285" i="2"/>
  <c r="Q285" i="2"/>
  <c r="Y285" i="2" s="1" a="1"/>
  <c r="Y285" i="2" s="1"/>
  <c r="P285" i="2"/>
  <c r="Z285" i="2" s="1"/>
  <c r="N285" i="2"/>
  <c r="M285" i="2"/>
  <c r="L285" i="2"/>
  <c r="K285" i="2"/>
  <c r="X285" i="2" s="1"/>
  <c r="J285" i="2"/>
  <c r="I285" i="2"/>
  <c r="H285" i="2"/>
  <c r="G285" i="2"/>
  <c r="F285" i="2"/>
  <c r="E285" i="2"/>
  <c r="D285" i="2"/>
  <c r="C285" i="2"/>
  <c r="B285" i="2"/>
  <c r="A285" i="2"/>
  <c r="T285" i="2" s="1"/>
  <c r="AA284" i="2"/>
  <c r="S284" i="2"/>
  <c r="R284" i="2"/>
  <c r="Q284" i="2"/>
  <c r="Y284" i="2" s="1" a="1"/>
  <c r="Y284" i="2" s="1"/>
  <c r="P284" i="2"/>
  <c r="Z284" i="2" s="1"/>
  <c r="N284" i="2"/>
  <c r="M284" i="2"/>
  <c r="L284" i="2"/>
  <c r="K284" i="2"/>
  <c r="X284" i="2" s="1"/>
  <c r="J284" i="2"/>
  <c r="I284" i="2"/>
  <c r="H284" i="2"/>
  <c r="G284" i="2"/>
  <c r="F284" i="2"/>
  <c r="E284" i="2"/>
  <c r="D284" i="2"/>
  <c r="C284" i="2"/>
  <c r="B284" i="2"/>
  <c r="A284" i="2"/>
  <c r="T284" i="2" s="1"/>
  <c r="AA283" i="2"/>
  <c r="S283" i="2"/>
  <c r="R283" i="2"/>
  <c r="Q283" i="2"/>
  <c r="Y283" i="2" s="1" a="1"/>
  <c r="Y283" i="2" s="1"/>
  <c r="P283" i="2"/>
  <c r="Z283" i="2" s="1"/>
  <c r="N283" i="2"/>
  <c r="M283" i="2"/>
  <c r="L283" i="2"/>
  <c r="K283" i="2"/>
  <c r="X283" i="2" s="1"/>
  <c r="J283" i="2"/>
  <c r="I283" i="2"/>
  <c r="H283" i="2"/>
  <c r="G283" i="2"/>
  <c r="F283" i="2"/>
  <c r="E283" i="2"/>
  <c r="D283" i="2"/>
  <c r="C283" i="2"/>
  <c r="B283" i="2"/>
  <c r="A283" i="2"/>
  <c r="T283" i="2" s="1"/>
  <c r="AA282" i="2"/>
  <c r="S282" i="2"/>
  <c r="R282" i="2"/>
  <c r="Q282" i="2"/>
  <c r="Y282" i="2" s="1" a="1"/>
  <c r="Y282" i="2" s="1"/>
  <c r="P282" i="2"/>
  <c r="Z282" i="2" s="1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T282" i="2" s="1"/>
  <c r="AA281" i="2"/>
  <c r="S281" i="2"/>
  <c r="R281" i="2"/>
  <c r="Q281" i="2"/>
  <c r="Y281" i="2" s="1" a="1"/>
  <c r="Y281" i="2" s="1"/>
  <c r="P281" i="2"/>
  <c r="Z281" i="2" s="1"/>
  <c r="N281" i="2"/>
  <c r="M281" i="2"/>
  <c r="L281" i="2"/>
  <c r="K281" i="2"/>
  <c r="X281" i="2" s="1"/>
  <c r="J281" i="2"/>
  <c r="I281" i="2"/>
  <c r="H281" i="2"/>
  <c r="G281" i="2"/>
  <c r="F281" i="2"/>
  <c r="E281" i="2"/>
  <c r="D281" i="2"/>
  <c r="C281" i="2"/>
  <c r="B281" i="2"/>
  <c r="A281" i="2"/>
  <c r="T281" i="2" s="1"/>
  <c r="AA280" i="2"/>
  <c r="S280" i="2"/>
  <c r="R280" i="2"/>
  <c r="Q280" i="2"/>
  <c r="Y280" i="2" s="1" a="1"/>
  <c r="Y280" i="2" s="1"/>
  <c r="P280" i="2"/>
  <c r="Z280" i="2" s="1"/>
  <c r="N280" i="2"/>
  <c r="M280" i="2"/>
  <c r="L280" i="2"/>
  <c r="K280" i="2"/>
  <c r="X280" i="2" s="1"/>
  <c r="J280" i="2"/>
  <c r="I280" i="2"/>
  <c r="H280" i="2"/>
  <c r="G280" i="2"/>
  <c r="F280" i="2"/>
  <c r="E280" i="2"/>
  <c r="D280" i="2"/>
  <c r="C280" i="2"/>
  <c r="B280" i="2"/>
  <c r="A280" i="2"/>
  <c r="T280" i="2" s="1"/>
  <c r="AA279" i="2"/>
  <c r="S279" i="2"/>
  <c r="R279" i="2"/>
  <c r="Q279" i="2"/>
  <c r="Y279" i="2" s="1" a="1"/>
  <c r="Y279" i="2" s="1"/>
  <c r="P279" i="2"/>
  <c r="Z279" i="2" s="1"/>
  <c r="N279" i="2"/>
  <c r="M279" i="2"/>
  <c r="L279" i="2"/>
  <c r="K279" i="2"/>
  <c r="X279" i="2" s="1"/>
  <c r="J279" i="2"/>
  <c r="I279" i="2"/>
  <c r="H279" i="2"/>
  <c r="G279" i="2"/>
  <c r="F279" i="2"/>
  <c r="E279" i="2"/>
  <c r="D279" i="2"/>
  <c r="C279" i="2"/>
  <c r="B279" i="2"/>
  <c r="A279" i="2"/>
  <c r="T279" i="2" s="1"/>
  <c r="AA278" i="2"/>
  <c r="S278" i="2"/>
  <c r="R278" i="2"/>
  <c r="Q278" i="2"/>
  <c r="Y278" i="2" s="1" a="1"/>
  <c r="Y278" i="2" s="1"/>
  <c r="P278" i="2"/>
  <c r="Z278" i="2" s="1"/>
  <c r="N278" i="2"/>
  <c r="M278" i="2"/>
  <c r="L278" i="2"/>
  <c r="K278" i="2"/>
  <c r="X278" i="2" s="1"/>
  <c r="J278" i="2"/>
  <c r="I278" i="2"/>
  <c r="H278" i="2"/>
  <c r="G278" i="2"/>
  <c r="F278" i="2"/>
  <c r="E278" i="2"/>
  <c r="D278" i="2"/>
  <c r="C278" i="2"/>
  <c r="B278" i="2"/>
  <c r="A278" i="2"/>
  <c r="T278" i="2" s="1"/>
  <c r="AA277" i="2"/>
  <c r="S277" i="2"/>
  <c r="R277" i="2"/>
  <c r="Q277" i="2"/>
  <c r="Y277" i="2" s="1" a="1"/>
  <c r="Y277" i="2" s="1"/>
  <c r="P277" i="2"/>
  <c r="Z277" i="2" s="1"/>
  <c r="N277" i="2"/>
  <c r="M277" i="2"/>
  <c r="L277" i="2"/>
  <c r="K277" i="2"/>
  <c r="X277" i="2" s="1"/>
  <c r="J277" i="2"/>
  <c r="I277" i="2"/>
  <c r="H277" i="2"/>
  <c r="G277" i="2"/>
  <c r="F277" i="2"/>
  <c r="E277" i="2"/>
  <c r="D277" i="2"/>
  <c r="C277" i="2"/>
  <c r="B277" i="2"/>
  <c r="A277" i="2"/>
  <c r="T277" i="2" s="1"/>
  <c r="AA276" i="2"/>
  <c r="S276" i="2"/>
  <c r="R276" i="2"/>
  <c r="Q276" i="2"/>
  <c r="Y276" i="2" s="1" a="1"/>
  <c r="Y276" i="2" s="1"/>
  <c r="P276" i="2"/>
  <c r="Z276" i="2" s="1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T276" i="2" s="1"/>
  <c r="AA275" i="2"/>
  <c r="S275" i="2"/>
  <c r="R275" i="2"/>
  <c r="Q275" i="2"/>
  <c r="Y275" i="2" s="1" a="1"/>
  <c r="Y275" i="2" s="1"/>
  <c r="P275" i="2"/>
  <c r="Z275" i="2" s="1"/>
  <c r="N275" i="2"/>
  <c r="M275" i="2"/>
  <c r="L275" i="2"/>
  <c r="K275" i="2"/>
  <c r="X275" i="2" s="1"/>
  <c r="J275" i="2"/>
  <c r="I275" i="2"/>
  <c r="H275" i="2"/>
  <c r="G275" i="2"/>
  <c r="F275" i="2"/>
  <c r="E275" i="2"/>
  <c r="D275" i="2"/>
  <c r="C275" i="2"/>
  <c r="B275" i="2"/>
  <c r="A275" i="2"/>
  <c r="T275" i="2" s="1"/>
  <c r="AA274" i="2"/>
  <c r="S274" i="2"/>
  <c r="R274" i="2"/>
  <c r="Q274" i="2"/>
  <c r="Y274" i="2" s="1" a="1"/>
  <c r="Y274" i="2" s="1"/>
  <c r="P274" i="2"/>
  <c r="Z274" i="2" s="1"/>
  <c r="N274" i="2"/>
  <c r="M274" i="2"/>
  <c r="L274" i="2"/>
  <c r="K274" i="2"/>
  <c r="X274" i="2" s="1"/>
  <c r="J274" i="2"/>
  <c r="I274" i="2"/>
  <c r="H274" i="2"/>
  <c r="G274" i="2"/>
  <c r="F274" i="2"/>
  <c r="E274" i="2"/>
  <c r="D274" i="2"/>
  <c r="C274" i="2"/>
  <c r="B274" i="2"/>
  <c r="A274" i="2"/>
  <c r="T274" i="2" s="1"/>
  <c r="AA273" i="2"/>
  <c r="S273" i="2"/>
  <c r="R273" i="2"/>
  <c r="Q273" i="2"/>
  <c r="Y273" i="2" s="1" a="1"/>
  <c r="Y273" i="2" s="1"/>
  <c r="P273" i="2"/>
  <c r="Z273" i="2" s="1"/>
  <c r="N273" i="2"/>
  <c r="M273" i="2"/>
  <c r="L273" i="2"/>
  <c r="K273" i="2"/>
  <c r="X273" i="2" s="1"/>
  <c r="J273" i="2"/>
  <c r="I273" i="2"/>
  <c r="H273" i="2"/>
  <c r="G273" i="2"/>
  <c r="F273" i="2"/>
  <c r="E273" i="2"/>
  <c r="D273" i="2"/>
  <c r="C273" i="2"/>
  <c r="B273" i="2"/>
  <c r="A273" i="2"/>
  <c r="T273" i="2" s="1"/>
  <c r="AA272" i="2"/>
  <c r="S272" i="2"/>
  <c r="R272" i="2"/>
  <c r="Q272" i="2"/>
  <c r="Y272" i="2" s="1" a="1"/>
  <c r="Y272" i="2" s="1"/>
  <c r="P272" i="2"/>
  <c r="Z272" i="2" s="1"/>
  <c r="N272" i="2"/>
  <c r="M272" i="2"/>
  <c r="L272" i="2"/>
  <c r="K272" i="2"/>
  <c r="X272" i="2" s="1"/>
  <c r="J272" i="2"/>
  <c r="I272" i="2"/>
  <c r="H272" i="2"/>
  <c r="G272" i="2"/>
  <c r="F272" i="2"/>
  <c r="E272" i="2"/>
  <c r="D272" i="2"/>
  <c r="C272" i="2"/>
  <c r="B272" i="2"/>
  <c r="A272" i="2"/>
  <c r="T272" i="2" s="1"/>
  <c r="AA271" i="2"/>
  <c r="S271" i="2"/>
  <c r="R271" i="2"/>
  <c r="Q271" i="2"/>
  <c r="Y271" i="2" s="1" a="1"/>
  <c r="Y271" i="2" s="1"/>
  <c r="P271" i="2"/>
  <c r="Z271" i="2" s="1"/>
  <c r="N271" i="2"/>
  <c r="M271" i="2"/>
  <c r="L271" i="2"/>
  <c r="K271" i="2"/>
  <c r="X271" i="2" s="1"/>
  <c r="J271" i="2"/>
  <c r="I271" i="2"/>
  <c r="H271" i="2"/>
  <c r="G271" i="2"/>
  <c r="F271" i="2"/>
  <c r="E271" i="2"/>
  <c r="D271" i="2"/>
  <c r="C271" i="2"/>
  <c r="B271" i="2"/>
  <c r="A271" i="2"/>
  <c r="T271" i="2" s="1"/>
  <c r="AA270" i="2"/>
  <c r="S270" i="2"/>
  <c r="R270" i="2"/>
  <c r="Q270" i="2"/>
  <c r="Y270" i="2" s="1" a="1"/>
  <c r="Y270" i="2" s="1"/>
  <c r="P270" i="2"/>
  <c r="Z270" i="2" s="1"/>
  <c r="N270" i="2"/>
  <c r="M270" i="2"/>
  <c r="L270" i="2"/>
  <c r="K270" i="2"/>
  <c r="X270" i="2" s="1"/>
  <c r="J270" i="2"/>
  <c r="I270" i="2"/>
  <c r="H270" i="2"/>
  <c r="G270" i="2"/>
  <c r="F270" i="2"/>
  <c r="E270" i="2"/>
  <c r="D270" i="2"/>
  <c r="C270" i="2"/>
  <c r="B270" i="2"/>
  <c r="A270" i="2"/>
  <c r="T270" i="2" s="1"/>
  <c r="AA269" i="2"/>
  <c r="S269" i="2"/>
  <c r="R269" i="2"/>
  <c r="Q269" i="2"/>
  <c r="Y269" i="2" s="1" a="1"/>
  <c r="Y269" i="2" s="1"/>
  <c r="P269" i="2"/>
  <c r="Z269" i="2" s="1"/>
  <c r="N269" i="2"/>
  <c r="M269" i="2"/>
  <c r="L269" i="2"/>
  <c r="K269" i="2"/>
  <c r="X269" i="2" s="1"/>
  <c r="J269" i="2"/>
  <c r="I269" i="2"/>
  <c r="H269" i="2"/>
  <c r="G269" i="2"/>
  <c r="F269" i="2"/>
  <c r="E269" i="2"/>
  <c r="D269" i="2"/>
  <c r="C269" i="2"/>
  <c r="B269" i="2"/>
  <c r="A269" i="2"/>
  <c r="T269" i="2" s="1"/>
  <c r="AA268" i="2"/>
  <c r="S268" i="2"/>
  <c r="R268" i="2"/>
  <c r="Q268" i="2"/>
  <c r="Y268" i="2" s="1" a="1"/>
  <c r="Y268" i="2" s="1"/>
  <c r="P268" i="2"/>
  <c r="Z268" i="2" s="1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T268" i="2" s="1"/>
  <c r="AA267" i="2"/>
  <c r="S267" i="2"/>
  <c r="R267" i="2"/>
  <c r="Q267" i="2"/>
  <c r="Y267" i="2" s="1" a="1"/>
  <c r="Y267" i="2" s="1"/>
  <c r="P267" i="2"/>
  <c r="Z267" i="2" s="1"/>
  <c r="N267" i="2"/>
  <c r="M267" i="2"/>
  <c r="L267" i="2"/>
  <c r="K267" i="2"/>
  <c r="X267" i="2" s="1"/>
  <c r="J267" i="2"/>
  <c r="I267" i="2"/>
  <c r="H267" i="2"/>
  <c r="G267" i="2"/>
  <c r="F267" i="2"/>
  <c r="E267" i="2"/>
  <c r="D267" i="2"/>
  <c r="C267" i="2"/>
  <c r="B267" i="2"/>
  <c r="A267" i="2"/>
  <c r="T267" i="2" s="1"/>
  <c r="AA266" i="2"/>
  <c r="S266" i="2"/>
  <c r="R266" i="2"/>
  <c r="Q266" i="2"/>
  <c r="Y266" i="2" s="1" a="1"/>
  <c r="Y266" i="2" s="1"/>
  <c r="P266" i="2"/>
  <c r="Z266" i="2" s="1"/>
  <c r="N266" i="2"/>
  <c r="M266" i="2"/>
  <c r="L266" i="2"/>
  <c r="K266" i="2"/>
  <c r="X266" i="2" s="1"/>
  <c r="J266" i="2"/>
  <c r="I266" i="2"/>
  <c r="H266" i="2"/>
  <c r="G266" i="2"/>
  <c r="F266" i="2"/>
  <c r="E266" i="2"/>
  <c r="D266" i="2"/>
  <c r="C266" i="2"/>
  <c r="B266" i="2"/>
  <c r="A266" i="2"/>
  <c r="T266" i="2" s="1"/>
  <c r="AA265" i="2"/>
  <c r="S265" i="2"/>
  <c r="R265" i="2"/>
  <c r="Q265" i="2"/>
  <c r="Y265" i="2" s="1" a="1"/>
  <c r="Y265" i="2" s="1"/>
  <c r="P265" i="2"/>
  <c r="Z265" i="2" s="1"/>
  <c r="N265" i="2"/>
  <c r="M265" i="2"/>
  <c r="L265" i="2"/>
  <c r="K265" i="2"/>
  <c r="X265" i="2" s="1"/>
  <c r="J265" i="2"/>
  <c r="I265" i="2"/>
  <c r="H265" i="2"/>
  <c r="G265" i="2"/>
  <c r="F265" i="2"/>
  <c r="E265" i="2"/>
  <c r="D265" i="2"/>
  <c r="C265" i="2"/>
  <c r="B265" i="2"/>
  <c r="A265" i="2"/>
  <c r="T265" i="2" s="1"/>
  <c r="AA264" i="2"/>
  <c r="S264" i="2"/>
  <c r="R264" i="2"/>
  <c r="Q264" i="2"/>
  <c r="Y264" i="2" s="1" a="1"/>
  <c r="Y264" i="2" s="1"/>
  <c r="P264" i="2"/>
  <c r="Z264" i="2" s="1"/>
  <c r="N264" i="2"/>
  <c r="M264" i="2"/>
  <c r="L264" i="2"/>
  <c r="K264" i="2"/>
  <c r="X264" i="2" s="1"/>
  <c r="J264" i="2"/>
  <c r="I264" i="2"/>
  <c r="H264" i="2"/>
  <c r="G264" i="2"/>
  <c r="F264" i="2"/>
  <c r="E264" i="2"/>
  <c r="D264" i="2"/>
  <c r="C264" i="2"/>
  <c r="B264" i="2"/>
  <c r="A264" i="2"/>
  <c r="T264" i="2" s="1"/>
  <c r="AA263" i="2"/>
  <c r="S263" i="2"/>
  <c r="R263" i="2"/>
  <c r="Q263" i="2"/>
  <c r="Y263" i="2" s="1" a="1"/>
  <c r="Y263" i="2" s="1"/>
  <c r="P263" i="2"/>
  <c r="Z263" i="2" s="1"/>
  <c r="N263" i="2"/>
  <c r="M263" i="2"/>
  <c r="L263" i="2"/>
  <c r="K263" i="2"/>
  <c r="X263" i="2" s="1"/>
  <c r="J263" i="2"/>
  <c r="I263" i="2"/>
  <c r="H263" i="2"/>
  <c r="G263" i="2"/>
  <c r="F263" i="2"/>
  <c r="E263" i="2"/>
  <c r="D263" i="2"/>
  <c r="C263" i="2"/>
  <c r="B263" i="2"/>
  <c r="A263" i="2"/>
  <c r="T263" i="2" s="1"/>
  <c r="AA262" i="2"/>
  <c r="S262" i="2"/>
  <c r="R262" i="2"/>
  <c r="Q262" i="2"/>
  <c r="Y262" i="2" s="1" a="1"/>
  <c r="Y262" i="2" s="1"/>
  <c r="P262" i="2"/>
  <c r="Z262" i="2" s="1"/>
  <c r="N262" i="2"/>
  <c r="M262" i="2"/>
  <c r="L262" i="2"/>
  <c r="K262" i="2"/>
  <c r="X262" i="2" s="1"/>
  <c r="J262" i="2"/>
  <c r="I262" i="2"/>
  <c r="H262" i="2"/>
  <c r="G262" i="2"/>
  <c r="F262" i="2"/>
  <c r="E262" i="2"/>
  <c r="D262" i="2"/>
  <c r="C262" i="2"/>
  <c r="B262" i="2"/>
  <c r="A262" i="2"/>
  <c r="T262" i="2" s="1"/>
  <c r="AA261" i="2"/>
  <c r="S261" i="2"/>
  <c r="R261" i="2"/>
  <c r="Q261" i="2"/>
  <c r="Y261" i="2" s="1" a="1"/>
  <c r="Y261" i="2" s="1"/>
  <c r="P261" i="2"/>
  <c r="Z261" i="2" s="1"/>
  <c r="N261" i="2"/>
  <c r="M261" i="2"/>
  <c r="L261" i="2"/>
  <c r="K261" i="2"/>
  <c r="X261" i="2" s="1"/>
  <c r="J261" i="2"/>
  <c r="I261" i="2"/>
  <c r="H261" i="2"/>
  <c r="G261" i="2"/>
  <c r="F261" i="2"/>
  <c r="E261" i="2"/>
  <c r="D261" i="2"/>
  <c r="C261" i="2"/>
  <c r="B261" i="2"/>
  <c r="A261" i="2"/>
  <c r="T261" i="2" s="1"/>
  <c r="AA260" i="2"/>
  <c r="S260" i="2"/>
  <c r="R260" i="2"/>
  <c r="Q260" i="2"/>
  <c r="Y260" i="2" s="1" a="1"/>
  <c r="Y260" i="2" s="1"/>
  <c r="P260" i="2"/>
  <c r="Z260" i="2" s="1"/>
  <c r="N260" i="2"/>
  <c r="M260" i="2"/>
  <c r="L260" i="2"/>
  <c r="K260" i="2"/>
  <c r="X260" i="2" s="1"/>
  <c r="J260" i="2"/>
  <c r="I260" i="2"/>
  <c r="H260" i="2"/>
  <c r="G260" i="2"/>
  <c r="F260" i="2"/>
  <c r="E260" i="2"/>
  <c r="D260" i="2"/>
  <c r="C260" i="2"/>
  <c r="B260" i="2"/>
  <c r="A260" i="2"/>
  <c r="T260" i="2" s="1"/>
  <c r="AA259" i="2"/>
  <c r="S259" i="2"/>
  <c r="R259" i="2"/>
  <c r="Q259" i="2"/>
  <c r="Y259" i="2" s="1" a="1"/>
  <c r="Y259" i="2" s="1"/>
  <c r="P259" i="2"/>
  <c r="Z259" i="2" s="1"/>
  <c r="N259" i="2"/>
  <c r="M259" i="2"/>
  <c r="L259" i="2"/>
  <c r="K259" i="2"/>
  <c r="X259" i="2" s="1"/>
  <c r="J259" i="2"/>
  <c r="I259" i="2"/>
  <c r="H259" i="2"/>
  <c r="G259" i="2"/>
  <c r="F259" i="2"/>
  <c r="E259" i="2"/>
  <c r="D259" i="2"/>
  <c r="C259" i="2"/>
  <c r="B259" i="2"/>
  <c r="A259" i="2"/>
  <c r="T259" i="2" s="1"/>
  <c r="AA258" i="2"/>
  <c r="S258" i="2"/>
  <c r="R258" i="2"/>
  <c r="Q258" i="2"/>
  <c r="Y258" i="2" s="1" a="1"/>
  <c r="Y258" i="2" s="1"/>
  <c r="P258" i="2"/>
  <c r="Z258" i="2" s="1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T258" i="2" s="1"/>
  <c r="AA257" i="2"/>
  <c r="S257" i="2"/>
  <c r="R257" i="2"/>
  <c r="Q257" i="2"/>
  <c r="Y257" i="2" s="1" a="1"/>
  <c r="Y257" i="2" s="1"/>
  <c r="P257" i="2"/>
  <c r="Z257" i="2" s="1"/>
  <c r="N257" i="2"/>
  <c r="M257" i="2"/>
  <c r="L257" i="2"/>
  <c r="K257" i="2"/>
  <c r="X257" i="2" s="1"/>
  <c r="J257" i="2"/>
  <c r="I257" i="2"/>
  <c r="H257" i="2"/>
  <c r="G257" i="2"/>
  <c r="F257" i="2"/>
  <c r="E257" i="2"/>
  <c r="D257" i="2"/>
  <c r="C257" i="2"/>
  <c r="B257" i="2"/>
  <c r="A257" i="2"/>
  <c r="T257" i="2" s="1"/>
  <c r="AA256" i="2"/>
  <c r="S256" i="2"/>
  <c r="R256" i="2"/>
  <c r="Q256" i="2"/>
  <c r="Y256" i="2" s="1" a="1"/>
  <c r="Y256" i="2" s="1"/>
  <c r="P256" i="2"/>
  <c r="Z256" i="2" s="1"/>
  <c r="N256" i="2"/>
  <c r="M256" i="2"/>
  <c r="L256" i="2"/>
  <c r="K256" i="2"/>
  <c r="X256" i="2" s="1"/>
  <c r="J256" i="2"/>
  <c r="I256" i="2"/>
  <c r="H256" i="2"/>
  <c r="G256" i="2"/>
  <c r="F256" i="2"/>
  <c r="E256" i="2"/>
  <c r="D256" i="2"/>
  <c r="C256" i="2"/>
  <c r="B256" i="2"/>
  <c r="A256" i="2"/>
  <c r="T256" i="2" s="1"/>
  <c r="AA255" i="2"/>
  <c r="S255" i="2"/>
  <c r="R255" i="2"/>
  <c r="Q255" i="2"/>
  <c r="Y255" i="2" s="1" a="1"/>
  <c r="Y255" i="2" s="1"/>
  <c r="P255" i="2"/>
  <c r="Z255" i="2" s="1"/>
  <c r="N255" i="2"/>
  <c r="M255" i="2"/>
  <c r="L255" i="2"/>
  <c r="K255" i="2"/>
  <c r="X255" i="2" s="1"/>
  <c r="J255" i="2"/>
  <c r="I255" i="2"/>
  <c r="H255" i="2"/>
  <c r="G255" i="2"/>
  <c r="F255" i="2"/>
  <c r="E255" i="2"/>
  <c r="D255" i="2"/>
  <c r="C255" i="2"/>
  <c r="B255" i="2"/>
  <c r="A255" i="2"/>
  <c r="T255" i="2" s="1"/>
  <c r="AA254" i="2"/>
  <c r="S254" i="2"/>
  <c r="R254" i="2"/>
  <c r="Q254" i="2"/>
  <c r="Y254" i="2" s="1" a="1"/>
  <c r="Y254" i="2" s="1"/>
  <c r="P254" i="2"/>
  <c r="Z254" i="2" s="1"/>
  <c r="N254" i="2"/>
  <c r="M254" i="2"/>
  <c r="L254" i="2"/>
  <c r="K254" i="2"/>
  <c r="X254" i="2" s="1"/>
  <c r="J254" i="2"/>
  <c r="I254" i="2"/>
  <c r="H254" i="2"/>
  <c r="G254" i="2"/>
  <c r="F254" i="2"/>
  <c r="E254" i="2"/>
  <c r="D254" i="2"/>
  <c r="C254" i="2"/>
  <c r="B254" i="2"/>
  <c r="A254" i="2"/>
  <c r="T254" i="2" s="1"/>
  <c r="AA253" i="2"/>
  <c r="S253" i="2"/>
  <c r="R253" i="2"/>
  <c r="Q253" i="2"/>
  <c r="Y253" i="2" s="1" a="1"/>
  <c r="Y253" i="2" s="1"/>
  <c r="P253" i="2"/>
  <c r="Z253" i="2" s="1"/>
  <c r="N253" i="2"/>
  <c r="M253" i="2"/>
  <c r="L253" i="2"/>
  <c r="K253" i="2"/>
  <c r="X253" i="2" s="1"/>
  <c r="J253" i="2"/>
  <c r="I253" i="2"/>
  <c r="H253" i="2"/>
  <c r="G253" i="2"/>
  <c r="F253" i="2"/>
  <c r="E253" i="2"/>
  <c r="D253" i="2"/>
  <c r="C253" i="2"/>
  <c r="B253" i="2"/>
  <c r="A253" i="2"/>
  <c r="T253" i="2" s="1"/>
  <c r="AA252" i="2"/>
  <c r="S252" i="2"/>
  <c r="R252" i="2"/>
  <c r="Q252" i="2"/>
  <c r="Y252" i="2" s="1" a="1"/>
  <c r="Y252" i="2" s="1"/>
  <c r="P252" i="2"/>
  <c r="Z252" i="2" s="1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T252" i="2" s="1"/>
  <c r="AA251" i="2"/>
  <c r="S251" i="2"/>
  <c r="R251" i="2"/>
  <c r="Q251" i="2"/>
  <c r="Y251" i="2" s="1" a="1"/>
  <c r="Y251" i="2" s="1"/>
  <c r="P251" i="2"/>
  <c r="Z251" i="2" s="1"/>
  <c r="N251" i="2"/>
  <c r="M251" i="2"/>
  <c r="L251" i="2"/>
  <c r="K251" i="2"/>
  <c r="X251" i="2" s="1"/>
  <c r="J251" i="2"/>
  <c r="I251" i="2"/>
  <c r="H251" i="2"/>
  <c r="G251" i="2"/>
  <c r="F251" i="2"/>
  <c r="E251" i="2"/>
  <c r="D251" i="2"/>
  <c r="C251" i="2"/>
  <c r="B251" i="2"/>
  <c r="A251" i="2"/>
  <c r="T251" i="2" s="1"/>
  <c r="AA250" i="2"/>
  <c r="S250" i="2"/>
  <c r="R250" i="2"/>
  <c r="Q250" i="2"/>
  <c r="Y250" i="2" s="1" a="1"/>
  <c r="Y250" i="2" s="1"/>
  <c r="P250" i="2"/>
  <c r="Z250" i="2" s="1"/>
  <c r="N250" i="2"/>
  <c r="M250" i="2"/>
  <c r="L250" i="2"/>
  <c r="K250" i="2"/>
  <c r="X250" i="2" s="1"/>
  <c r="J250" i="2"/>
  <c r="I250" i="2"/>
  <c r="H250" i="2"/>
  <c r="G250" i="2"/>
  <c r="F250" i="2"/>
  <c r="E250" i="2"/>
  <c r="D250" i="2"/>
  <c r="C250" i="2"/>
  <c r="B250" i="2"/>
  <c r="A250" i="2"/>
  <c r="T250" i="2" s="1"/>
  <c r="AA249" i="2"/>
  <c r="S249" i="2"/>
  <c r="R249" i="2"/>
  <c r="Q249" i="2"/>
  <c r="Y249" i="2" s="1" a="1"/>
  <c r="Y249" i="2" s="1"/>
  <c r="P249" i="2"/>
  <c r="Z249" i="2" s="1"/>
  <c r="N249" i="2"/>
  <c r="M249" i="2"/>
  <c r="L249" i="2"/>
  <c r="K249" i="2"/>
  <c r="X249" i="2" s="1"/>
  <c r="J249" i="2"/>
  <c r="I249" i="2"/>
  <c r="H249" i="2"/>
  <c r="G249" i="2"/>
  <c r="F249" i="2"/>
  <c r="E249" i="2"/>
  <c r="D249" i="2"/>
  <c r="C249" i="2"/>
  <c r="B249" i="2"/>
  <c r="A249" i="2"/>
  <c r="T249" i="2" s="1"/>
  <c r="AA248" i="2"/>
  <c r="S248" i="2"/>
  <c r="R248" i="2"/>
  <c r="Q248" i="2"/>
  <c r="Y248" i="2" s="1" a="1"/>
  <c r="Y248" i="2" s="1"/>
  <c r="P248" i="2"/>
  <c r="Z248" i="2" s="1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T248" i="2" s="1"/>
  <c r="AA247" i="2"/>
  <c r="S247" i="2"/>
  <c r="R247" i="2"/>
  <c r="Q247" i="2"/>
  <c r="Y247" i="2" s="1" a="1"/>
  <c r="Y247" i="2" s="1"/>
  <c r="P247" i="2"/>
  <c r="Z247" i="2" s="1"/>
  <c r="N247" i="2"/>
  <c r="M247" i="2"/>
  <c r="L247" i="2"/>
  <c r="K247" i="2"/>
  <c r="X247" i="2" s="1"/>
  <c r="J247" i="2"/>
  <c r="I247" i="2"/>
  <c r="H247" i="2"/>
  <c r="G247" i="2"/>
  <c r="F247" i="2"/>
  <c r="E247" i="2"/>
  <c r="D247" i="2"/>
  <c r="C247" i="2"/>
  <c r="B247" i="2"/>
  <c r="A247" i="2"/>
  <c r="T247" i="2" s="1"/>
  <c r="AA246" i="2"/>
  <c r="S246" i="2"/>
  <c r="R246" i="2"/>
  <c r="Q246" i="2"/>
  <c r="Y246" i="2" s="1" a="1"/>
  <c r="Y246" i="2" s="1"/>
  <c r="P246" i="2"/>
  <c r="Z246" i="2" s="1"/>
  <c r="N246" i="2"/>
  <c r="M246" i="2"/>
  <c r="L246" i="2"/>
  <c r="K246" i="2"/>
  <c r="X246" i="2" s="1"/>
  <c r="J246" i="2"/>
  <c r="I246" i="2"/>
  <c r="H246" i="2"/>
  <c r="G246" i="2"/>
  <c r="F246" i="2"/>
  <c r="E246" i="2"/>
  <c r="D246" i="2"/>
  <c r="C246" i="2"/>
  <c r="B246" i="2"/>
  <c r="A246" i="2"/>
  <c r="T246" i="2" s="1"/>
  <c r="AA245" i="2"/>
  <c r="S245" i="2"/>
  <c r="R245" i="2"/>
  <c r="Q245" i="2"/>
  <c r="Y245" i="2" s="1" a="1"/>
  <c r="Y245" i="2" s="1"/>
  <c r="P245" i="2"/>
  <c r="Z245" i="2" s="1"/>
  <c r="N245" i="2"/>
  <c r="M245" i="2"/>
  <c r="L245" i="2"/>
  <c r="K245" i="2"/>
  <c r="X245" i="2" s="1"/>
  <c r="J245" i="2"/>
  <c r="I245" i="2"/>
  <c r="H245" i="2"/>
  <c r="G245" i="2"/>
  <c r="F245" i="2"/>
  <c r="E245" i="2"/>
  <c r="D245" i="2"/>
  <c r="C245" i="2"/>
  <c r="B245" i="2"/>
  <c r="A245" i="2"/>
  <c r="T245" i="2" s="1"/>
  <c r="AA244" i="2"/>
  <c r="S244" i="2"/>
  <c r="R244" i="2"/>
  <c r="Q244" i="2"/>
  <c r="Y244" i="2" s="1" a="1"/>
  <c r="Y244" i="2" s="1"/>
  <c r="P244" i="2"/>
  <c r="Z244" i="2" s="1"/>
  <c r="N244" i="2"/>
  <c r="M244" i="2"/>
  <c r="L244" i="2"/>
  <c r="K244" i="2"/>
  <c r="X244" i="2" s="1"/>
  <c r="J244" i="2"/>
  <c r="I244" i="2"/>
  <c r="H244" i="2"/>
  <c r="G244" i="2"/>
  <c r="F244" i="2"/>
  <c r="E244" i="2"/>
  <c r="D244" i="2"/>
  <c r="C244" i="2"/>
  <c r="B244" i="2"/>
  <c r="A244" i="2"/>
  <c r="T244" i="2" s="1"/>
  <c r="AA243" i="2"/>
  <c r="S243" i="2"/>
  <c r="R243" i="2"/>
  <c r="Q243" i="2"/>
  <c r="Y243" i="2" s="1" a="1"/>
  <c r="Y243" i="2" s="1"/>
  <c r="P243" i="2"/>
  <c r="Z243" i="2" s="1"/>
  <c r="N243" i="2"/>
  <c r="M243" i="2"/>
  <c r="L243" i="2"/>
  <c r="K243" i="2"/>
  <c r="X243" i="2" s="1"/>
  <c r="J243" i="2"/>
  <c r="I243" i="2"/>
  <c r="H243" i="2"/>
  <c r="G243" i="2"/>
  <c r="F243" i="2"/>
  <c r="E243" i="2"/>
  <c r="D243" i="2"/>
  <c r="C243" i="2"/>
  <c r="B243" i="2"/>
  <c r="A243" i="2"/>
  <c r="T243" i="2" s="1"/>
  <c r="AA242" i="2"/>
  <c r="S242" i="2"/>
  <c r="R242" i="2"/>
  <c r="Q242" i="2"/>
  <c r="Y242" i="2" s="1" a="1"/>
  <c r="Y242" i="2" s="1"/>
  <c r="P242" i="2"/>
  <c r="Z242" i="2" s="1"/>
  <c r="N242" i="2"/>
  <c r="M242" i="2"/>
  <c r="L242" i="2"/>
  <c r="K242" i="2"/>
  <c r="X242" i="2" s="1"/>
  <c r="J242" i="2"/>
  <c r="I242" i="2"/>
  <c r="H242" i="2"/>
  <c r="G242" i="2"/>
  <c r="F242" i="2"/>
  <c r="E242" i="2"/>
  <c r="D242" i="2"/>
  <c r="C242" i="2"/>
  <c r="B242" i="2"/>
  <c r="A242" i="2"/>
  <c r="T242" i="2" s="1"/>
  <c r="AA241" i="2"/>
  <c r="S241" i="2"/>
  <c r="R241" i="2"/>
  <c r="Q241" i="2"/>
  <c r="Y241" i="2" s="1" a="1"/>
  <c r="Y241" i="2" s="1"/>
  <c r="P241" i="2"/>
  <c r="Z241" i="2" s="1"/>
  <c r="N241" i="2"/>
  <c r="M241" i="2"/>
  <c r="L241" i="2"/>
  <c r="K241" i="2"/>
  <c r="X241" i="2" s="1"/>
  <c r="J241" i="2"/>
  <c r="I241" i="2"/>
  <c r="H241" i="2"/>
  <c r="G241" i="2"/>
  <c r="F241" i="2"/>
  <c r="E241" i="2"/>
  <c r="D241" i="2"/>
  <c r="C241" i="2"/>
  <c r="B241" i="2"/>
  <c r="A241" i="2"/>
  <c r="T241" i="2" s="1"/>
  <c r="AA240" i="2"/>
  <c r="S240" i="2"/>
  <c r="R240" i="2"/>
  <c r="Q240" i="2"/>
  <c r="Y240" i="2" s="1" a="1"/>
  <c r="Y240" i="2" s="1"/>
  <c r="P240" i="2"/>
  <c r="Z240" i="2" s="1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T240" i="2" s="1"/>
  <c r="AA239" i="2"/>
  <c r="S239" i="2"/>
  <c r="R239" i="2"/>
  <c r="Q239" i="2"/>
  <c r="Y239" i="2" s="1" a="1"/>
  <c r="Y239" i="2" s="1"/>
  <c r="P239" i="2"/>
  <c r="Z239" i="2" s="1"/>
  <c r="N239" i="2"/>
  <c r="M239" i="2"/>
  <c r="L239" i="2"/>
  <c r="K239" i="2"/>
  <c r="X239" i="2" s="1"/>
  <c r="J239" i="2"/>
  <c r="I239" i="2"/>
  <c r="H239" i="2"/>
  <c r="G239" i="2"/>
  <c r="F239" i="2"/>
  <c r="E239" i="2"/>
  <c r="D239" i="2"/>
  <c r="C239" i="2"/>
  <c r="B239" i="2"/>
  <c r="A239" i="2"/>
  <c r="T239" i="2" s="1"/>
  <c r="AA238" i="2"/>
  <c r="S238" i="2"/>
  <c r="R238" i="2"/>
  <c r="Q238" i="2"/>
  <c r="Y238" i="2" s="1" a="1"/>
  <c r="Y238" i="2" s="1"/>
  <c r="P238" i="2"/>
  <c r="Z238" i="2" s="1"/>
  <c r="N238" i="2"/>
  <c r="M238" i="2"/>
  <c r="L238" i="2"/>
  <c r="K238" i="2"/>
  <c r="X238" i="2" s="1"/>
  <c r="J238" i="2"/>
  <c r="I238" i="2"/>
  <c r="H238" i="2"/>
  <c r="G238" i="2"/>
  <c r="F238" i="2"/>
  <c r="E238" i="2"/>
  <c r="D238" i="2"/>
  <c r="C238" i="2"/>
  <c r="B238" i="2"/>
  <c r="A238" i="2"/>
  <c r="T238" i="2" s="1"/>
  <c r="AA237" i="2"/>
  <c r="S237" i="2"/>
  <c r="R237" i="2"/>
  <c r="Q237" i="2"/>
  <c r="Y237" i="2" s="1" a="1"/>
  <c r="Y237" i="2" s="1"/>
  <c r="P237" i="2"/>
  <c r="Z237" i="2" s="1"/>
  <c r="N237" i="2"/>
  <c r="M237" i="2"/>
  <c r="L237" i="2"/>
  <c r="K237" i="2"/>
  <c r="X237" i="2" s="1"/>
  <c r="J237" i="2"/>
  <c r="I237" i="2"/>
  <c r="H237" i="2"/>
  <c r="G237" i="2"/>
  <c r="F237" i="2"/>
  <c r="E237" i="2"/>
  <c r="D237" i="2"/>
  <c r="C237" i="2"/>
  <c r="B237" i="2"/>
  <c r="A237" i="2"/>
  <c r="T237" i="2" s="1"/>
  <c r="AA236" i="2"/>
  <c r="S236" i="2"/>
  <c r="R236" i="2"/>
  <c r="Q236" i="2"/>
  <c r="Y236" i="2" s="1" a="1"/>
  <c r="Y236" i="2" s="1"/>
  <c r="P236" i="2"/>
  <c r="Z236" i="2" s="1"/>
  <c r="N236" i="2"/>
  <c r="M236" i="2"/>
  <c r="L236" i="2"/>
  <c r="K236" i="2"/>
  <c r="X236" i="2" s="1"/>
  <c r="J236" i="2"/>
  <c r="I236" i="2"/>
  <c r="H236" i="2"/>
  <c r="G236" i="2"/>
  <c r="F236" i="2"/>
  <c r="E236" i="2"/>
  <c r="D236" i="2"/>
  <c r="C236" i="2"/>
  <c r="B236" i="2"/>
  <c r="A236" i="2"/>
  <c r="T236" i="2" s="1"/>
  <c r="AA235" i="2"/>
  <c r="S235" i="2"/>
  <c r="R235" i="2"/>
  <c r="Q235" i="2"/>
  <c r="Y235" i="2" s="1" a="1"/>
  <c r="Y235" i="2" s="1"/>
  <c r="P235" i="2"/>
  <c r="Z235" i="2" s="1"/>
  <c r="N235" i="2"/>
  <c r="M235" i="2"/>
  <c r="L235" i="2"/>
  <c r="K235" i="2"/>
  <c r="X235" i="2" s="1"/>
  <c r="J235" i="2"/>
  <c r="I235" i="2"/>
  <c r="H235" i="2"/>
  <c r="G235" i="2"/>
  <c r="F235" i="2"/>
  <c r="E235" i="2"/>
  <c r="D235" i="2"/>
  <c r="C235" i="2"/>
  <c r="B235" i="2"/>
  <c r="A235" i="2"/>
  <c r="T235" i="2" s="1"/>
  <c r="AA234" i="2"/>
  <c r="S234" i="2"/>
  <c r="R234" i="2"/>
  <c r="Q234" i="2"/>
  <c r="Y234" i="2" s="1" a="1"/>
  <c r="Y234" i="2" s="1"/>
  <c r="P234" i="2"/>
  <c r="Z234" i="2" s="1"/>
  <c r="N234" i="2"/>
  <c r="M234" i="2"/>
  <c r="L234" i="2"/>
  <c r="K234" i="2"/>
  <c r="X234" i="2" s="1"/>
  <c r="J234" i="2"/>
  <c r="I234" i="2"/>
  <c r="H234" i="2"/>
  <c r="G234" i="2"/>
  <c r="F234" i="2"/>
  <c r="E234" i="2"/>
  <c r="D234" i="2"/>
  <c r="C234" i="2"/>
  <c r="B234" i="2"/>
  <c r="A234" i="2"/>
  <c r="T234" i="2" s="1"/>
  <c r="AA233" i="2"/>
  <c r="S233" i="2"/>
  <c r="R233" i="2"/>
  <c r="Q233" i="2"/>
  <c r="Y233" i="2" s="1" a="1"/>
  <c r="Y233" i="2" s="1"/>
  <c r="P233" i="2"/>
  <c r="Z233" i="2" s="1"/>
  <c r="N233" i="2"/>
  <c r="M233" i="2"/>
  <c r="L233" i="2"/>
  <c r="K233" i="2"/>
  <c r="X233" i="2" s="1"/>
  <c r="J233" i="2"/>
  <c r="I233" i="2"/>
  <c r="H233" i="2"/>
  <c r="G233" i="2"/>
  <c r="F233" i="2"/>
  <c r="E233" i="2"/>
  <c r="D233" i="2"/>
  <c r="C233" i="2"/>
  <c r="B233" i="2"/>
  <c r="A233" i="2"/>
  <c r="T233" i="2" s="1"/>
  <c r="AA232" i="2"/>
  <c r="S232" i="2"/>
  <c r="R232" i="2"/>
  <c r="Q232" i="2"/>
  <c r="Y232" i="2" s="1" a="1"/>
  <c r="Y232" i="2" s="1"/>
  <c r="P232" i="2"/>
  <c r="Z232" i="2" s="1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T232" i="2" s="1"/>
  <c r="AA231" i="2"/>
  <c r="S231" i="2"/>
  <c r="R231" i="2"/>
  <c r="Q231" i="2"/>
  <c r="Y231" i="2" s="1" a="1"/>
  <c r="Y231" i="2" s="1"/>
  <c r="P231" i="2"/>
  <c r="Z231" i="2" s="1"/>
  <c r="N231" i="2"/>
  <c r="M231" i="2"/>
  <c r="L231" i="2"/>
  <c r="K231" i="2"/>
  <c r="X231" i="2" s="1"/>
  <c r="J231" i="2"/>
  <c r="I231" i="2"/>
  <c r="H231" i="2"/>
  <c r="G231" i="2"/>
  <c r="F231" i="2"/>
  <c r="E231" i="2"/>
  <c r="D231" i="2"/>
  <c r="C231" i="2"/>
  <c r="B231" i="2"/>
  <c r="A231" i="2"/>
  <c r="T231" i="2" s="1"/>
  <c r="AA230" i="2"/>
  <c r="S230" i="2"/>
  <c r="R230" i="2"/>
  <c r="Q230" i="2"/>
  <c r="Y230" i="2" s="1" a="1"/>
  <c r="Y230" i="2" s="1"/>
  <c r="P230" i="2"/>
  <c r="Z230" i="2" s="1"/>
  <c r="N230" i="2"/>
  <c r="M230" i="2"/>
  <c r="L230" i="2"/>
  <c r="K230" i="2"/>
  <c r="X230" i="2" s="1"/>
  <c r="J230" i="2"/>
  <c r="I230" i="2"/>
  <c r="H230" i="2"/>
  <c r="G230" i="2"/>
  <c r="F230" i="2"/>
  <c r="E230" i="2"/>
  <c r="D230" i="2"/>
  <c r="C230" i="2"/>
  <c r="B230" i="2"/>
  <c r="A230" i="2"/>
  <c r="T230" i="2" s="1"/>
  <c r="AA229" i="2"/>
  <c r="S229" i="2"/>
  <c r="R229" i="2"/>
  <c r="Q229" i="2"/>
  <c r="Y229" i="2" s="1" a="1"/>
  <c r="Y229" i="2" s="1"/>
  <c r="P229" i="2"/>
  <c r="Z229" i="2" s="1"/>
  <c r="N229" i="2"/>
  <c r="M229" i="2"/>
  <c r="L229" i="2"/>
  <c r="K229" i="2"/>
  <c r="X229" i="2" s="1"/>
  <c r="J229" i="2"/>
  <c r="I229" i="2"/>
  <c r="H229" i="2"/>
  <c r="G229" i="2"/>
  <c r="F229" i="2"/>
  <c r="E229" i="2"/>
  <c r="D229" i="2"/>
  <c r="C229" i="2"/>
  <c r="B229" i="2"/>
  <c r="A229" i="2"/>
  <c r="T229" i="2" s="1"/>
  <c r="AA228" i="2"/>
  <c r="S228" i="2"/>
  <c r="R228" i="2"/>
  <c r="Q228" i="2"/>
  <c r="Y228" i="2" s="1" a="1"/>
  <c r="Y228" i="2" s="1"/>
  <c r="P228" i="2"/>
  <c r="Z228" i="2" s="1"/>
  <c r="N228" i="2"/>
  <c r="M228" i="2"/>
  <c r="L228" i="2"/>
  <c r="K228" i="2"/>
  <c r="X228" i="2" s="1"/>
  <c r="J228" i="2"/>
  <c r="I228" i="2"/>
  <c r="H228" i="2"/>
  <c r="G228" i="2"/>
  <c r="F228" i="2"/>
  <c r="E228" i="2"/>
  <c r="D228" i="2"/>
  <c r="C228" i="2"/>
  <c r="B228" i="2"/>
  <c r="A228" i="2"/>
  <c r="T228" i="2" s="1"/>
  <c r="AA227" i="2"/>
  <c r="S227" i="2"/>
  <c r="R227" i="2"/>
  <c r="Q227" i="2"/>
  <c r="Y227" i="2" s="1" a="1"/>
  <c r="Y227" i="2" s="1"/>
  <c r="P227" i="2"/>
  <c r="Z227" i="2" s="1"/>
  <c r="N227" i="2"/>
  <c r="M227" i="2"/>
  <c r="L227" i="2"/>
  <c r="K227" i="2"/>
  <c r="X227" i="2" s="1"/>
  <c r="J227" i="2"/>
  <c r="I227" i="2"/>
  <c r="H227" i="2"/>
  <c r="G227" i="2"/>
  <c r="F227" i="2"/>
  <c r="E227" i="2"/>
  <c r="D227" i="2"/>
  <c r="C227" i="2"/>
  <c r="B227" i="2"/>
  <c r="A227" i="2"/>
  <c r="T227" i="2" s="1"/>
  <c r="AA226" i="2"/>
  <c r="S226" i="2"/>
  <c r="R226" i="2"/>
  <c r="Q226" i="2"/>
  <c r="Y226" i="2" s="1" a="1"/>
  <c r="Y226" i="2" s="1"/>
  <c r="P226" i="2"/>
  <c r="Z226" i="2" s="1"/>
  <c r="N226" i="2"/>
  <c r="M226" i="2"/>
  <c r="L226" i="2"/>
  <c r="K226" i="2"/>
  <c r="X226" i="2" s="1"/>
  <c r="J226" i="2"/>
  <c r="I226" i="2"/>
  <c r="H226" i="2"/>
  <c r="G226" i="2"/>
  <c r="F226" i="2"/>
  <c r="E226" i="2"/>
  <c r="D226" i="2"/>
  <c r="C226" i="2"/>
  <c r="B226" i="2"/>
  <c r="A226" i="2"/>
  <c r="T226" i="2" s="1"/>
  <c r="AA225" i="2"/>
  <c r="S225" i="2"/>
  <c r="R225" i="2"/>
  <c r="Q225" i="2"/>
  <c r="Y225" i="2" s="1" a="1"/>
  <c r="Y225" i="2" s="1"/>
  <c r="P225" i="2"/>
  <c r="Z225" i="2" s="1"/>
  <c r="N225" i="2"/>
  <c r="M225" i="2"/>
  <c r="L225" i="2"/>
  <c r="K225" i="2"/>
  <c r="X225" i="2" s="1"/>
  <c r="J225" i="2"/>
  <c r="I225" i="2"/>
  <c r="H225" i="2"/>
  <c r="G225" i="2"/>
  <c r="F225" i="2"/>
  <c r="E225" i="2"/>
  <c r="D225" i="2"/>
  <c r="C225" i="2"/>
  <c r="B225" i="2"/>
  <c r="A225" i="2"/>
  <c r="T225" i="2" s="1"/>
  <c r="AA224" i="2"/>
  <c r="S224" i="2"/>
  <c r="R224" i="2"/>
  <c r="Q224" i="2"/>
  <c r="Y224" i="2" s="1" a="1"/>
  <c r="Y224" i="2" s="1"/>
  <c r="P224" i="2"/>
  <c r="Z224" i="2" s="1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T224" i="2" s="1"/>
  <c r="AA223" i="2"/>
  <c r="S223" i="2"/>
  <c r="R223" i="2"/>
  <c r="Q223" i="2"/>
  <c r="Y223" i="2" s="1" a="1"/>
  <c r="Y223" i="2" s="1"/>
  <c r="P223" i="2"/>
  <c r="Z223" i="2" s="1"/>
  <c r="N223" i="2"/>
  <c r="M223" i="2"/>
  <c r="L223" i="2"/>
  <c r="K223" i="2"/>
  <c r="X223" i="2" s="1"/>
  <c r="J223" i="2"/>
  <c r="I223" i="2"/>
  <c r="H223" i="2"/>
  <c r="G223" i="2"/>
  <c r="F223" i="2"/>
  <c r="E223" i="2"/>
  <c r="D223" i="2"/>
  <c r="C223" i="2"/>
  <c r="B223" i="2"/>
  <c r="A223" i="2"/>
  <c r="T223" i="2" s="1"/>
  <c r="AA222" i="2"/>
  <c r="S222" i="2"/>
  <c r="R222" i="2"/>
  <c r="Q222" i="2"/>
  <c r="Y222" i="2" s="1" a="1"/>
  <c r="Y222" i="2" s="1"/>
  <c r="P222" i="2"/>
  <c r="Z222" i="2" s="1"/>
  <c r="N222" i="2"/>
  <c r="M222" i="2"/>
  <c r="L222" i="2"/>
  <c r="K222" i="2"/>
  <c r="X222" i="2" s="1"/>
  <c r="J222" i="2"/>
  <c r="I222" i="2"/>
  <c r="H222" i="2"/>
  <c r="G222" i="2"/>
  <c r="F222" i="2"/>
  <c r="E222" i="2"/>
  <c r="D222" i="2"/>
  <c r="C222" i="2"/>
  <c r="B222" i="2"/>
  <c r="A222" i="2"/>
  <c r="T222" i="2" s="1"/>
  <c r="AA221" i="2"/>
  <c r="S221" i="2"/>
  <c r="R221" i="2"/>
  <c r="Q221" i="2"/>
  <c r="Y221" i="2" s="1" a="1"/>
  <c r="Y221" i="2" s="1"/>
  <c r="P221" i="2"/>
  <c r="Z221" i="2" s="1"/>
  <c r="N221" i="2"/>
  <c r="M221" i="2"/>
  <c r="L221" i="2"/>
  <c r="K221" i="2"/>
  <c r="X221" i="2" s="1"/>
  <c r="J221" i="2"/>
  <c r="I221" i="2"/>
  <c r="H221" i="2"/>
  <c r="G221" i="2"/>
  <c r="F221" i="2"/>
  <c r="E221" i="2"/>
  <c r="D221" i="2"/>
  <c r="C221" i="2"/>
  <c r="B221" i="2"/>
  <c r="A221" i="2"/>
  <c r="T221" i="2" s="1"/>
  <c r="AA220" i="2"/>
  <c r="S220" i="2"/>
  <c r="R220" i="2"/>
  <c r="Q220" i="2"/>
  <c r="Y220" i="2" s="1" a="1"/>
  <c r="Y220" i="2" s="1"/>
  <c r="P220" i="2"/>
  <c r="Z220" i="2" s="1"/>
  <c r="N220" i="2"/>
  <c r="M220" i="2"/>
  <c r="L220" i="2"/>
  <c r="K220" i="2"/>
  <c r="X220" i="2" s="1"/>
  <c r="J220" i="2"/>
  <c r="I220" i="2"/>
  <c r="H220" i="2"/>
  <c r="G220" i="2"/>
  <c r="F220" i="2"/>
  <c r="E220" i="2"/>
  <c r="D220" i="2"/>
  <c r="C220" i="2"/>
  <c r="B220" i="2"/>
  <c r="A220" i="2"/>
  <c r="T220" i="2" s="1"/>
  <c r="AA219" i="2"/>
  <c r="S219" i="2"/>
  <c r="R219" i="2"/>
  <c r="Q219" i="2"/>
  <c r="Y219" i="2" s="1" a="1"/>
  <c r="Y219" i="2" s="1"/>
  <c r="P219" i="2"/>
  <c r="Z219" i="2" s="1"/>
  <c r="N219" i="2"/>
  <c r="M219" i="2"/>
  <c r="L219" i="2"/>
  <c r="K219" i="2"/>
  <c r="X219" i="2" s="1"/>
  <c r="J219" i="2"/>
  <c r="I219" i="2"/>
  <c r="H219" i="2"/>
  <c r="G219" i="2"/>
  <c r="F219" i="2"/>
  <c r="E219" i="2"/>
  <c r="D219" i="2"/>
  <c r="C219" i="2"/>
  <c r="B219" i="2"/>
  <c r="A219" i="2"/>
  <c r="T219" i="2" s="1"/>
  <c r="AA218" i="2"/>
  <c r="S218" i="2"/>
  <c r="R218" i="2"/>
  <c r="Q218" i="2"/>
  <c r="Y218" i="2" s="1" a="1"/>
  <c r="Y218" i="2" s="1"/>
  <c r="P218" i="2"/>
  <c r="Z218" i="2" s="1"/>
  <c r="N218" i="2"/>
  <c r="M218" i="2"/>
  <c r="L218" i="2"/>
  <c r="K218" i="2"/>
  <c r="X218" i="2" s="1"/>
  <c r="J218" i="2"/>
  <c r="I218" i="2"/>
  <c r="H218" i="2"/>
  <c r="G218" i="2"/>
  <c r="F218" i="2"/>
  <c r="E218" i="2"/>
  <c r="D218" i="2"/>
  <c r="C218" i="2"/>
  <c r="B218" i="2"/>
  <c r="A218" i="2"/>
  <c r="T218" i="2" s="1"/>
  <c r="AA217" i="2"/>
  <c r="S217" i="2"/>
  <c r="R217" i="2"/>
  <c r="Q217" i="2"/>
  <c r="Y217" i="2" s="1" a="1"/>
  <c r="Y217" i="2" s="1"/>
  <c r="P217" i="2"/>
  <c r="Z217" i="2" s="1"/>
  <c r="N217" i="2"/>
  <c r="M217" i="2"/>
  <c r="L217" i="2"/>
  <c r="K217" i="2"/>
  <c r="X217" i="2" s="1"/>
  <c r="J217" i="2"/>
  <c r="I217" i="2"/>
  <c r="H217" i="2"/>
  <c r="G217" i="2"/>
  <c r="F217" i="2"/>
  <c r="E217" i="2"/>
  <c r="D217" i="2"/>
  <c r="C217" i="2"/>
  <c r="B217" i="2"/>
  <c r="A217" i="2"/>
  <c r="T217" i="2" s="1"/>
  <c r="AA216" i="2"/>
  <c r="S216" i="2"/>
  <c r="R216" i="2"/>
  <c r="Q216" i="2"/>
  <c r="Y216" i="2" s="1" a="1"/>
  <c r="Y216" i="2" s="1"/>
  <c r="P216" i="2"/>
  <c r="Z216" i="2" s="1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T216" i="2" s="1"/>
  <c r="AA215" i="2"/>
  <c r="S215" i="2"/>
  <c r="R215" i="2"/>
  <c r="Q215" i="2"/>
  <c r="Y215" i="2" s="1" a="1"/>
  <c r="Y215" i="2" s="1"/>
  <c r="P215" i="2"/>
  <c r="Z215" i="2" s="1"/>
  <c r="N215" i="2"/>
  <c r="M215" i="2"/>
  <c r="L215" i="2"/>
  <c r="K215" i="2"/>
  <c r="X215" i="2" s="1"/>
  <c r="J215" i="2"/>
  <c r="I215" i="2"/>
  <c r="H215" i="2"/>
  <c r="G215" i="2"/>
  <c r="F215" i="2"/>
  <c r="E215" i="2"/>
  <c r="D215" i="2"/>
  <c r="C215" i="2"/>
  <c r="B215" i="2"/>
  <c r="A215" i="2"/>
  <c r="T215" i="2" s="1"/>
  <c r="AA214" i="2"/>
  <c r="S214" i="2"/>
  <c r="R214" i="2"/>
  <c r="Q214" i="2"/>
  <c r="Y214" i="2" s="1" a="1"/>
  <c r="Y214" i="2" s="1"/>
  <c r="P214" i="2"/>
  <c r="Z214" i="2" s="1"/>
  <c r="N214" i="2"/>
  <c r="M214" i="2"/>
  <c r="L214" i="2"/>
  <c r="K214" i="2"/>
  <c r="X214" i="2" s="1"/>
  <c r="J214" i="2"/>
  <c r="I214" i="2"/>
  <c r="H214" i="2"/>
  <c r="G214" i="2"/>
  <c r="F214" i="2"/>
  <c r="E214" i="2"/>
  <c r="D214" i="2"/>
  <c r="C214" i="2"/>
  <c r="B214" i="2"/>
  <c r="A214" i="2"/>
  <c r="T214" i="2" s="1"/>
  <c r="AA213" i="2"/>
  <c r="S213" i="2"/>
  <c r="R213" i="2"/>
  <c r="Q213" i="2"/>
  <c r="Y213" i="2" s="1" a="1"/>
  <c r="Y213" i="2" s="1"/>
  <c r="P213" i="2"/>
  <c r="Z213" i="2" s="1"/>
  <c r="N213" i="2"/>
  <c r="M213" i="2"/>
  <c r="L213" i="2"/>
  <c r="K213" i="2"/>
  <c r="X213" i="2" s="1"/>
  <c r="J213" i="2"/>
  <c r="I213" i="2"/>
  <c r="H213" i="2"/>
  <c r="G213" i="2"/>
  <c r="F213" i="2"/>
  <c r="E213" i="2"/>
  <c r="D213" i="2"/>
  <c r="C213" i="2"/>
  <c r="B213" i="2"/>
  <c r="A213" i="2"/>
  <c r="T213" i="2" s="1"/>
  <c r="AA212" i="2"/>
  <c r="S212" i="2"/>
  <c r="R212" i="2"/>
  <c r="Q212" i="2"/>
  <c r="Y212" i="2" s="1" a="1"/>
  <c r="Y212" i="2" s="1"/>
  <c r="P212" i="2"/>
  <c r="Z212" i="2" s="1"/>
  <c r="N212" i="2"/>
  <c r="M212" i="2"/>
  <c r="L212" i="2"/>
  <c r="K212" i="2"/>
  <c r="X212" i="2" s="1"/>
  <c r="J212" i="2"/>
  <c r="I212" i="2"/>
  <c r="H212" i="2"/>
  <c r="G212" i="2"/>
  <c r="F212" i="2"/>
  <c r="E212" i="2"/>
  <c r="D212" i="2"/>
  <c r="C212" i="2"/>
  <c r="B212" i="2"/>
  <c r="A212" i="2"/>
  <c r="T212" i="2" s="1"/>
  <c r="AA211" i="2"/>
  <c r="S211" i="2"/>
  <c r="R211" i="2"/>
  <c r="Q211" i="2"/>
  <c r="Y211" i="2" s="1" a="1"/>
  <c r="Y211" i="2" s="1"/>
  <c r="P211" i="2"/>
  <c r="Z211" i="2" s="1"/>
  <c r="N211" i="2"/>
  <c r="M211" i="2"/>
  <c r="L211" i="2"/>
  <c r="K211" i="2"/>
  <c r="X211" i="2" s="1"/>
  <c r="J211" i="2"/>
  <c r="I211" i="2"/>
  <c r="H211" i="2"/>
  <c r="G211" i="2"/>
  <c r="F211" i="2"/>
  <c r="E211" i="2"/>
  <c r="D211" i="2"/>
  <c r="C211" i="2"/>
  <c r="B211" i="2"/>
  <c r="A211" i="2"/>
  <c r="T211" i="2" s="1"/>
  <c r="AA210" i="2"/>
  <c r="S210" i="2"/>
  <c r="R210" i="2"/>
  <c r="Q210" i="2"/>
  <c r="Y210" i="2" s="1" a="1"/>
  <c r="Y210" i="2" s="1"/>
  <c r="P210" i="2"/>
  <c r="Z210" i="2" s="1"/>
  <c r="N210" i="2"/>
  <c r="M210" i="2"/>
  <c r="L210" i="2"/>
  <c r="K210" i="2"/>
  <c r="X210" i="2" s="1"/>
  <c r="J210" i="2"/>
  <c r="I210" i="2"/>
  <c r="H210" i="2"/>
  <c r="G210" i="2"/>
  <c r="F210" i="2"/>
  <c r="E210" i="2"/>
  <c r="D210" i="2"/>
  <c r="C210" i="2"/>
  <c r="B210" i="2"/>
  <c r="A210" i="2"/>
  <c r="T210" i="2" s="1"/>
  <c r="AA209" i="2"/>
  <c r="S209" i="2"/>
  <c r="R209" i="2"/>
  <c r="Q209" i="2"/>
  <c r="Y209" i="2" s="1" a="1"/>
  <c r="Y209" i="2" s="1"/>
  <c r="P209" i="2"/>
  <c r="Z209" i="2" s="1"/>
  <c r="N209" i="2"/>
  <c r="M209" i="2"/>
  <c r="L209" i="2"/>
  <c r="K209" i="2"/>
  <c r="X209" i="2" s="1"/>
  <c r="J209" i="2"/>
  <c r="I209" i="2"/>
  <c r="H209" i="2"/>
  <c r="G209" i="2"/>
  <c r="F209" i="2"/>
  <c r="E209" i="2"/>
  <c r="D209" i="2"/>
  <c r="C209" i="2"/>
  <c r="B209" i="2"/>
  <c r="A209" i="2"/>
  <c r="T209" i="2" s="1"/>
  <c r="AA208" i="2"/>
  <c r="S208" i="2"/>
  <c r="R208" i="2"/>
  <c r="Q208" i="2"/>
  <c r="Y208" i="2" s="1" a="1"/>
  <c r="Y208" i="2" s="1"/>
  <c r="P208" i="2"/>
  <c r="Z208" i="2" s="1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T208" i="2" s="1"/>
  <c r="AA207" i="2"/>
  <c r="S207" i="2"/>
  <c r="R207" i="2"/>
  <c r="Q207" i="2"/>
  <c r="Y207" i="2" s="1" a="1"/>
  <c r="Y207" i="2" s="1"/>
  <c r="P207" i="2"/>
  <c r="Z207" i="2" s="1"/>
  <c r="N207" i="2"/>
  <c r="M207" i="2"/>
  <c r="L207" i="2"/>
  <c r="K207" i="2"/>
  <c r="X207" i="2" s="1"/>
  <c r="J207" i="2"/>
  <c r="I207" i="2"/>
  <c r="H207" i="2"/>
  <c r="G207" i="2"/>
  <c r="F207" i="2"/>
  <c r="E207" i="2"/>
  <c r="D207" i="2"/>
  <c r="C207" i="2"/>
  <c r="B207" i="2"/>
  <c r="A207" i="2"/>
  <c r="T207" i="2" s="1"/>
  <c r="AA206" i="2"/>
  <c r="S206" i="2"/>
  <c r="R206" i="2"/>
  <c r="Q206" i="2"/>
  <c r="Y206" i="2" s="1" a="1"/>
  <c r="Y206" i="2" s="1"/>
  <c r="P206" i="2"/>
  <c r="Z206" i="2" s="1"/>
  <c r="N206" i="2"/>
  <c r="M206" i="2"/>
  <c r="L206" i="2"/>
  <c r="K206" i="2"/>
  <c r="X206" i="2" s="1"/>
  <c r="J206" i="2"/>
  <c r="I206" i="2"/>
  <c r="H206" i="2"/>
  <c r="G206" i="2"/>
  <c r="F206" i="2"/>
  <c r="E206" i="2"/>
  <c r="D206" i="2"/>
  <c r="C206" i="2"/>
  <c r="B206" i="2"/>
  <c r="A206" i="2"/>
  <c r="T206" i="2" s="1"/>
  <c r="AA205" i="2"/>
  <c r="S205" i="2"/>
  <c r="R205" i="2"/>
  <c r="Q205" i="2"/>
  <c r="Y205" i="2" s="1" a="1"/>
  <c r="Y205" i="2" s="1"/>
  <c r="P205" i="2"/>
  <c r="Z205" i="2" s="1"/>
  <c r="N205" i="2"/>
  <c r="M205" i="2"/>
  <c r="L205" i="2"/>
  <c r="K205" i="2"/>
  <c r="X205" i="2" s="1"/>
  <c r="J205" i="2"/>
  <c r="I205" i="2"/>
  <c r="H205" i="2"/>
  <c r="G205" i="2"/>
  <c r="F205" i="2"/>
  <c r="E205" i="2"/>
  <c r="D205" i="2"/>
  <c r="C205" i="2"/>
  <c r="B205" i="2"/>
  <c r="A205" i="2"/>
  <c r="T205" i="2" s="1"/>
  <c r="AA204" i="2"/>
  <c r="S204" i="2"/>
  <c r="R204" i="2"/>
  <c r="Q204" i="2"/>
  <c r="Y204" i="2" s="1" a="1"/>
  <c r="Y204" i="2" s="1"/>
  <c r="P204" i="2"/>
  <c r="Z204" i="2" s="1"/>
  <c r="N204" i="2"/>
  <c r="M204" i="2"/>
  <c r="L204" i="2"/>
  <c r="K204" i="2"/>
  <c r="X204" i="2" s="1"/>
  <c r="J204" i="2"/>
  <c r="I204" i="2"/>
  <c r="H204" i="2"/>
  <c r="G204" i="2"/>
  <c r="F204" i="2"/>
  <c r="E204" i="2"/>
  <c r="D204" i="2"/>
  <c r="C204" i="2"/>
  <c r="B204" i="2"/>
  <c r="A204" i="2"/>
  <c r="T204" i="2" s="1"/>
  <c r="AA203" i="2"/>
  <c r="S203" i="2"/>
  <c r="R203" i="2"/>
  <c r="Q203" i="2"/>
  <c r="Y203" i="2" s="1" a="1"/>
  <c r="Y203" i="2" s="1"/>
  <c r="P203" i="2"/>
  <c r="Z203" i="2" s="1"/>
  <c r="N203" i="2"/>
  <c r="M203" i="2"/>
  <c r="L203" i="2"/>
  <c r="K203" i="2"/>
  <c r="X203" i="2" s="1"/>
  <c r="J203" i="2"/>
  <c r="I203" i="2"/>
  <c r="H203" i="2"/>
  <c r="G203" i="2"/>
  <c r="F203" i="2"/>
  <c r="E203" i="2"/>
  <c r="D203" i="2"/>
  <c r="C203" i="2"/>
  <c r="B203" i="2"/>
  <c r="A203" i="2"/>
  <c r="T203" i="2" s="1"/>
  <c r="AA202" i="2"/>
  <c r="S202" i="2"/>
  <c r="R202" i="2"/>
  <c r="Q202" i="2"/>
  <c r="Y202" i="2" s="1" a="1"/>
  <c r="Y202" i="2" s="1"/>
  <c r="P202" i="2"/>
  <c r="Z202" i="2" s="1"/>
  <c r="N202" i="2"/>
  <c r="M202" i="2"/>
  <c r="L202" i="2"/>
  <c r="K202" i="2"/>
  <c r="X202" i="2" s="1"/>
  <c r="J202" i="2"/>
  <c r="I202" i="2"/>
  <c r="H202" i="2"/>
  <c r="G202" i="2"/>
  <c r="F202" i="2"/>
  <c r="E202" i="2"/>
  <c r="D202" i="2"/>
  <c r="C202" i="2"/>
  <c r="B202" i="2"/>
  <c r="A202" i="2"/>
  <c r="T202" i="2" s="1"/>
  <c r="AA201" i="2"/>
  <c r="S201" i="2"/>
  <c r="R201" i="2"/>
  <c r="Q201" i="2"/>
  <c r="Y201" i="2" s="1" a="1"/>
  <c r="Y201" i="2" s="1"/>
  <c r="P201" i="2"/>
  <c r="Z201" i="2" s="1"/>
  <c r="N201" i="2"/>
  <c r="M201" i="2"/>
  <c r="L201" i="2"/>
  <c r="K201" i="2"/>
  <c r="X201" i="2" s="1"/>
  <c r="J201" i="2"/>
  <c r="I201" i="2"/>
  <c r="H201" i="2"/>
  <c r="G201" i="2"/>
  <c r="F201" i="2"/>
  <c r="E201" i="2"/>
  <c r="D201" i="2"/>
  <c r="C201" i="2"/>
  <c r="B201" i="2"/>
  <c r="A201" i="2"/>
  <c r="T201" i="2" s="1"/>
  <c r="AA200" i="2"/>
  <c r="S200" i="2"/>
  <c r="R200" i="2"/>
  <c r="Q200" i="2"/>
  <c r="Y200" i="2" s="1" a="1"/>
  <c r="Y200" i="2" s="1"/>
  <c r="P200" i="2"/>
  <c r="Z200" i="2" s="1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T200" i="2" s="1"/>
  <c r="AA199" i="2"/>
  <c r="S199" i="2"/>
  <c r="R199" i="2"/>
  <c r="Q199" i="2"/>
  <c r="Y199" i="2" s="1" a="1"/>
  <c r="Y199" i="2" s="1"/>
  <c r="P199" i="2"/>
  <c r="Z199" i="2" s="1"/>
  <c r="N199" i="2"/>
  <c r="M199" i="2"/>
  <c r="L199" i="2"/>
  <c r="K199" i="2"/>
  <c r="X199" i="2" s="1"/>
  <c r="J199" i="2"/>
  <c r="I199" i="2"/>
  <c r="H199" i="2"/>
  <c r="G199" i="2"/>
  <c r="F199" i="2"/>
  <c r="E199" i="2"/>
  <c r="D199" i="2"/>
  <c r="C199" i="2"/>
  <c r="B199" i="2"/>
  <c r="A199" i="2"/>
  <c r="T199" i="2" s="1"/>
  <c r="AA198" i="2"/>
  <c r="S198" i="2"/>
  <c r="R198" i="2"/>
  <c r="Q198" i="2"/>
  <c r="Y198" i="2" s="1" a="1"/>
  <c r="Y198" i="2" s="1"/>
  <c r="P198" i="2"/>
  <c r="Z198" i="2" s="1"/>
  <c r="N198" i="2"/>
  <c r="M198" i="2"/>
  <c r="L198" i="2"/>
  <c r="K198" i="2"/>
  <c r="X198" i="2" s="1"/>
  <c r="J198" i="2"/>
  <c r="I198" i="2"/>
  <c r="H198" i="2"/>
  <c r="G198" i="2"/>
  <c r="F198" i="2"/>
  <c r="E198" i="2"/>
  <c r="D198" i="2"/>
  <c r="C198" i="2"/>
  <c r="B198" i="2"/>
  <c r="A198" i="2"/>
  <c r="T198" i="2" s="1"/>
  <c r="AA197" i="2"/>
  <c r="S197" i="2"/>
  <c r="R197" i="2"/>
  <c r="Q197" i="2"/>
  <c r="Y197" i="2" s="1" a="1"/>
  <c r="Y197" i="2" s="1"/>
  <c r="P197" i="2"/>
  <c r="Z197" i="2" s="1"/>
  <c r="N197" i="2"/>
  <c r="M197" i="2"/>
  <c r="L197" i="2"/>
  <c r="K197" i="2"/>
  <c r="X197" i="2" s="1"/>
  <c r="J197" i="2"/>
  <c r="I197" i="2"/>
  <c r="H197" i="2"/>
  <c r="G197" i="2"/>
  <c r="F197" i="2"/>
  <c r="E197" i="2"/>
  <c r="D197" i="2"/>
  <c r="C197" i="2"/>
  <c r="B197" i="2"/>
  <c r="A197" i="2"/>
  <c r="T197" i="2" s="1"/>
  <c r="AA196" i="2"/>
  <c r="S196" i="2"/>
  <c r="R196" i="2"/>
  <c r="Q196" i="2"/>
  <c r="Y196" i="2" s="1" a="1"/>
  <c r="Y196" i="2" s="1"/>
  <c r="P196" i="2"/>
  <c r="Z196" i="2" s="1"/>
  <c r="N196" i="2"/>
  <c r="M196" i="2"/>
  <c r="L196" i="2"/>
  <c r="K196" i="2"/>
  <c r="X196" i="2" s="1"/>
  <c r="J196" i="2"/>
  <c r="I196" i="2"/>
  <c r="H196" i="2"/>
  <c r="G196" i="2"/>
  <c r="F196" i="2"/>
  <c r="E196" i="2"/>
  <c r="D196" i="2"/>
  <c r="C196" i="2"/>
  <c r="B196" i="2"/>
  <c r="A196" i="2"/>
  <c r="T196" i="2" s="1"/>
  <c r="AA195" i="2"/>
  <c r="S195" i="2"/>
  <c r="R195" i="2"/>
  <c r="Q195" i="2"/>
  <c r="Y195" i="2" s="1" a="1"/>
  <c r="Y195" i="2" s="1"/>
  <c r="P195" i="2"/>
  <c r="Z195" i="2" s="1"/>
  <c r="N195" i="2"/>
  <c r="M195" i="2"/>
  <c r="L195" i="2"/>
  <c r="K195" i="2"/>
  <c r="X195" i="2" s="1"/>
  <c r="J195" i="2"/>
  <c r="I195" i="2"/>
  <c r="H195" i="2"/>
  <c r="G195" i="2"/>
  <c r="F195" i="2"/>
  <c r="E195" i="2"/>
  <c r="D195" i="2"/>
  <c r="C195" i="2"/>
  <c r="B195" i="2"/>
  <c r="A195" i="2"/>
  <c r="T195" i="2" s="1"/>
  <c r="AA194" i="2"/>
  <c r="S194" i="2"/>
  <c r="R194" i="2"/>
  <c r="Q194" i="2"/>
  <c r="Y194" i="2" s="1" a="1"/>
  <c r="Y194" i="2" s="1"/>
  <c r="P194" i="2"/>
  <c r="Z194" i="2" s="1"/>
  <c r="N194" i="2"/>
  <c r="M194" i="2"/>
  <c r="L194" i="2"/>
  <c r="K194" i="2"/>
  <c r="X194" i="2" s="1"/>
  <c r="J194" i="2"/>
  <c r="I194" i="2"/>
  <c r="H194" i="2"/>
  <c r="G194" i="2"/>
  <c r="F194" i="2"/>
  <c r="E194" i="2"/>
  <c r="D194" i="2"/>
  <c r="C194" i="2"/>
  <c r="B194" i="2"/>
  <c r="A194" i="2"/>
  <c r="T194" i="2" s="1"/>
  <c r="AA193" i="2"/>
  <c r="S193" i="2"/>
  <c r="R193" i="2"/>
  <c r="Q193" i="2"/>
  <c r="Y193" i="2" s="1" a="1"/>
  <c r="Y193" i="2" s="1"/>
  <c r="P193" i="2"/>
  <c r="Z193" i="2" s="1"/>
  <c r="N193" i="2"/>
  <c r="M193" i="2"/>
  <c r="L193" i="2"/>
  <c r="K193" i="2"/>
  <c r="X193" i="2" s="1"/>
  <c r="J193" i="2"/>
  <c r="I193" i="2"/>
  <c r="H193" i="2"/>
  <c r="G193" i="2"/>
  <c r="F193" i="2"/>
  <c r="E193" i="2"/>
  <c r="D193" i="2"/>
  <c r="C193" i="2"/>
  <c r="B193" i="2"/>
  <c r="A193" i="2"/>
  <c r="T193" i="2" s="1"/>
  <c r="AA192" i="2"/>
  <c r="S192" i="2"/>
  <c r="R192" i="2"/>
  <c r="Q192" i="2"/>
  <c r="Y192" i="2" s="1" a="1"/>
  <c r="Y192" i="2" s="1"/>
  <c r="P192" i="2"/>
  <c r="Z192" i="2" s="1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T192" i="2" s="1"/>
  <c r="AA191" i="2"/>
  <c r="S191" i="2"/>
  <c r="R191" i="2"/>
  <c r="Q191" i="2"/>
  <c r="Y191" i="2" s="1" a="1"/>
  <c r="Y191" i="2" s="1"/>
  <c r="P191" i="2"/>
  <c r="Z191" i="2" s="1"/>
  <c r="N191" i="2"/>
  <c r="M191" i="2"/>
  <c r="L191" i="2"/>
  <c r="K191" i="2"/>
  <c r="X191" i="2" s="1"/>
  <c r="J191" i="2"/>
  <c r="I191" i="2"/>
  <c r="H191" i="2"/>
  <c r="G191" i="2"/>
  <c r="F191" i="2"/>
  <c r="E191" i="2"/>
  <c r="D191" i="2"/>
  <c r="C191" i="2"/>
  <c r="B191" i="2"/>
  <c r="A191" i="2"/>
  <c r="T191" i="2" s="1"/>
  <c r="AA190" i="2"/>
  <c r="S190" i="2"/>
  <c r="R190" i="2"/>
  <c r="Q190" i="2"/>
  <c r="Y190" i="2" s="1" a="1"/>
  <c r="Y190" i="2" s="1"/>
  <c r="P190" i="2"/>
  <c r="Z190" i="2" s="1"/>
  <c r="N190" i="2"/>
  <c r="M190" i="2"/>
  <c r="L190" i="2"/>
  <c r="K190" i="2"/>
  <c r="X190" i="2" s="1"/>
  <c r="J190" i="2"/>
  <c r="I190" i="2"/>
  <c r="H190" i="2"/>
  <c r="G190" i="2"/>
  <c r="F190" i="2"/>
  <c r="E190" i="2"/>
  <c r="D190" i="2"/>
  <c r="C190" i="2"/>
  <c r="B190" i="2"/>
  <c r="A190" i="2"/>
  <c r="T190" i="2" s="1"/>
  <c r="AA189" i="2"/>
  <c r="S189" i="2"/>
  <c r="R189" i="2"/>
  <c r="Q189" i="2"/>
  <c r="Y189" i="2" s="1" a="1"/>
  <c r="Y189" i="2" s="1"/>
  <c r="P189" i="2"/>
  <c r="Z189" i="2" s="1"/>
  <c r="N189" i="2"/>
  <c r="M189" i="2"/>
  <c r="L189" i="2"/>
  <c r="K189" i="2"/>
  <c r="X189" i="2" s="1"/>
  <c r="J189" i="2"/>
  <c r="I189" i="2"/>
  <c r="H189" i="2"/>
  <c r="G189" i="2"/>
  <c r="F189" i="2"/>
  <c r="E189" i="2"/>
  <c r="D189" i="2"/>
  <c r="C189" i="2"/>
  <c r="B189" i="2"/>
  <c r="A189" i="2"/>
  <c r="T189" i="2" s="1"/>
  <c r="AA188" i="2"/>
  <c r="S188" i="2"/>
  <c r="R188" i="2"/>
  <c r="Q188" i="2"/>
  <c r="Y188" i="2" s="1" a="1"/>
  <c r="Y188" i="2" s="1"/>
  <c r="P188" i="2"/>
  <c r="Z188" i="2" s="1"/>
  <c r="N188" i="2"/>
  <c r="M188" i="2"/>
  <c r="L188" i="2"/>
  <c r="K188" i="2"/>
  <c r="X188" i="2" s="1"/>
  <c r="J188" i="2"/>
  <c r="I188" i="2"/>
  <c r="H188" i="2"/>
  <c r="G188" i="2"/>
  <c r="F188" i="2"/>
  <c r="E188" i="2"/>
  <c r="D188" i="2"/>
  <c r="C188" i="2"/>
  <c r="B188" i="2"/>
  <c r="A188" i="2"/>
  <c r="T188" i="2" s="1"/>
  <c r="AA187" i="2"/>
  <c r="S187" i="2"/>
  <c r="R187" i="2"/>
  <c r="Q187" i="2"/>
  <c r="Y187" i="2" s="1" a="1"/>
  <c r="Y187" i="2" s="1"/>
  <c r="P187" i="2"/>
  <c r="Z187" i="2" s="1"/>
  <c r="N187" i="2"/>
  <c r="M187" i="2"/>
  <c r="L187" i="2"/>
  <c r="K187" i="2"/>
  <c r="X187" i="2" s="1"/>
  <c r="J187" i="2"/>
  <c r="I187" i="2"/>
  <c r="H187" i="2"/>
  <c r="G187" i="2"/>
  <c r="F187" i="2"/>
  <c r="E187" i="2"/>
  <c r="D187" i="2"/>
  <c r="C187" i="2"/>
  <c r="B187" i="2"/>
  <c r="A187" i="2"/>
  <c r="T187" i="2" s="1"/>
  <c r="AA186" i="2"/>
  <c r="S186" i="2"/>
  <c r="R186" i="2"/>
  <c r="Q186" i="2"/>
  <c r="Y186" i="2" s="1" a="1"/>
  <c r="Y186" i="2" s="1"/>
  <c r="P186" i="2"/>
  <c r="Z186" i="2" s="1"/>
  <c r="N186" i="2"/>
  <c r="M186" i="2"/>
  <c r="L186" i="2"/>
  <c r="K186" i="2"/>
  <c r="X186" i="2" s="1"/>
  <c r="J186" i="2"/>
  <c r="I186" i="2"/>
  <c r="H186" i="2"/>
  <c r="G186" i="2"/>
  <c r="F186" i="2"/>
  <c r="E186" i="2"/>
  <c r="D186" i="2"/>
  <c r="C186" i="2"/>
  <c r="B186" i="2"/>
  <c r="A186" i="2"/>
  <c r="T186" i="2" s="1"/>
  <c r="AA185" i="2"/>
  <c r="S185" i="2"/>
  <c r="R185" i="2"/>
  <c r="Q185" i="2"/>
  <c r="Y185" i="2" s="1" a="1"/>
  <c r="Y185" i="2" s="1"/>
  <c r="P185" i="2"/>
  <c r="Z185" i="2" s="1"/>
  <c r="N185" i="2"/>
  <c r="M185" i="2"/>
  <c r="L185" i="2"/>
  <c r="K185" i="2"/>
  <c r="X185" i="2" s="1"/>
  <c r="J185" i="2"/>
  <c r="I185" i="2"/>
  <c r="H185" i="2"/>
  <c r="G185" i="2"/>
  <c r="F185" i="2"/>
  <c r="E185" i="2"/>
  <c r="D185" i="2"/>
  <c r="C185" i="2"/>
  <c r="B185" i="2"/>
  <c r="A185" i="2"/>
  <c r="T185" i="2" s="1"/>
  <c r="AA184" i="2"/>
  <c r="S184" i="2"/>
  <c r="R184" i="2"/>
  <c r="Q184" i="2"/>
  <c r="Y184" i="2" s="1" a="1"/>
  <c r="Y184" i="2" s="1"/>
  <c r="P184" i="2"/>
  <c r="Z184" i="2" s="1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T184" i="2" s="1"/>
  <c r="AA183" i="2"/>
  <c r="S183" i="2"/>
  <c r="R183" i="2"/>
  <c r="Q183" i="2"/>
  <c r="Y183" i="2" s="1" a="1"/>
  <c r="Y183" i="2" s="1"/>
  <c r="P183" i="2"/>
  <c r="Z183" i="2" s="1"/>
  <c r="N183" i="2"/>
  <c r="M183" i="2"/>
  <c r="L183" i="2"/>
  <c r="K183" i="2"/>
  <c r="X183" i="2" s="1"/>
  <c r="J183" i="2"/>
  <c r="I183" i="2"/>
  <c r="H183" i="2"/>
  <c r="G183" i="2"/>
  <c r="F183" i="2"/>
  <c r="E183" i="2"/>
  <c r="D183" i="2"/>
  <c r="C183" i="2"/>
  <c r="B183" i="2"/>
  <c r="A183" i="2"/>
  <c r="T183" i="2" s="1"/>
  <c r="AA182" i="2"/>
  <c r="S182" i="2"/>
  <c r="R182" i="2"/>
  <c r="Q182" i="2"/>
  <c r="Y182" i="2" s="1" a="1"/>
  <c r="Y182" i="2" s="1"/>
  <c r="P182" i="2"/>
  <c r="Z182" i="2" s="1"/>
  <c r="N182" i="2"/>
  <c r="M182" i="2"/>
  <c r="L182" i="2"/>
  <c r="K182" i="2"/>
  <c r="X182" i="2" s="1"/>
  <c r="J182" i="2"/>
  <c r="I182" i="2"/>
  <c r="H182" i="2"/>
  <c r="G182" i="2"/>
  <c r="F182" i="2"/>
  <c r="E182" i="2"/>
  <c r="D182" i="2"/>
  <c r="C182" i="2"/>
  <c r="B182" i="2"/>
  <c r="A182" i="2"/>
  <c r="T182" i="2" s="1"/>
  <c r="AA181" i="2"/>
  <c r="S181" i="2"/>
  <c r="R181" i="2"/>
  <c r="Q181" i="2"/>
  <c r="Y181" i="2" s="1" a="1"/>
  <c r="Y181" i="2" s="1"/>
  <c r="P181" i="2"/>
  <c r="Z181" i="2" s="1"/>
  <c r="N181" i="2"/>
  <c r="M181" i="2"/>
  <c r="L181" i="2"/>
  <c r="K181" i="2"/>
  <c r="X181" i="2" s="1"/>
  <c r="J181" i="2"/>
  <c r="I181" i="2"/>
  <c r="H181" i="2"/>
  <c r="G181" i="2"/>
  <c r="F181" i="2"/>
  <c r="E181" i="2"/>
  <c r="D181" i="2"/>
  <c r="C181" i="2"/>
  <c r="B181" i="2"/>
  <c r="A181" i="2"/>
  <c r="T181" i="2" s="1"/>
  <c r="AA180" i="2"/>
  <c r="S180" i="2"/>
  <c r="R180" i="2"/>
  <c r="Q180" i="2"/>
  <c r="Y180" i="2" s="1" a="1"/>
  <c r="Y180" i="2" s="1"/>
  <c r="P180" i="2"/>
  <c r="Z180" i="2" s="1"/>
  <c r="N180" i="2"/>
  <c r="M180" i="2"/>
  <c r="L180" i="2"/>
  <c r="K180" i="2"/>
  <c r="X180" i="2" s="1"/>
  <c r="J180" i="2"/>
  <c r="I180" i="2"/>
  <c r="H180" i="2"/>
  <c r="G180" i="2"/>
  <c r="F180" i="2"/>
  <c r="E180" i="2"/>
  <c r="D180" i="2"/>
  <c r="C180" i="2"/>
  <c r="B180" i="2"/>
  <c r="A180" i="2"/>
  <c r="T180" i="2" s="1"/>
  <c r="AA179" i="2"/>
  <c r="S179" i="2"/>
  <c r="R179" i="2"/>
  <c r="Q179" i="2"/>
  <c r="Y179" i="2" s="1" a="1"/>
  <c r="Y179" i="2" s="1"/>
  <c r="P179" i="2"/>
  <c r="Z179" i="2" s="1"/>
  <c r="N179" i="2"/>
  <c r="M179" i="2"/>
  <c r="L179" i="2"/>
  <c r="K179" i="2"/>
  <c r="X179" i="2" s="1"/>
  <c r="J179" i="2"/>
  <c r="I179" i="2"/>
  <c r="H179" i="2"/>
  <c r="G179" i="2"/>
  <c r="F179" i="2"/>
  <c r="E179" i="2"/>
  <c r="D179" i="2"/>
  <c r="C179" i="2"/>
  <c r="B179" i="2"/>
  <c r="A179" i="2"/>
  <c r="T179" i="2" s="1"/>
  <c r="AA178" i="2"/>
  <c r="S178" i="2"/>
  <c r="R178" i="2"/>
  <c r="Q178" i="2"/>
  <c r="Y178" i="2" s="1" a="1"/>
  <c r="Y178" i="2" s="1"/>
  <c r="P178" i="2"/>
  <c r="Z178" i="2" s="1"/>
  <c r="N178" i="2"/>
  <c r="M178" i="2"/>
  <c r="L178" i="2"/>
  <c r="K178" i="2"/>
  <c r="X178" i="2" s="1"/>
  <c r="J178" i="2"/>
  <c r="I178" i="2"/>
  <c r="H178" i="2"/>
  <c r="G178" i="2"/>
  <c r="F178" i="2"/>
  <c r="E178" i="2"/>
  <c r="D178" i="2"/>
  <c r="C178" i="2"/>
  <c r="B178" i="2"/>
  <c r="A178" i="2"/>
  <c r="T178" i="2" s="1"/>
  <c r="AA177" i="2"/>
  <c r="S177" i="2"/>
  <c r="R177" i="2"/>
  <c r="Q177" i="2"/>
  <c r="Y177" i="2" s="1" a="1"/>
  <c r="Y177" i="2" s="1"/>
  <c r="P177" i="2"/>
  <c r="Z177" i="2" s="1"/>
  <c r="N177" i="2"/>
  <c r="M177" i="2"/>
  <c r="L177" i="2"/>
  <c r="K177" i="2"/>
  <c r="X177" i="2" s="1"/>
  <c r="J177" i="2"/>
  <c r="I177" i="2"/>
  <c r="H177" i="2"/>
  <c r="G177" i="2"/>
  <c r="F177" i="2"/>
  <c r="E177" i="2"/>
  <c r="D177" i="2"/>
  <c r="C177" i="2"/>
  <c r="B177" i="2"/>
  <c r="A177" i="2"/>
  <c r="T177" i="2" s="1"/>
  <c r="AA176" i="2"/>
  <c r="S176" i="2"/>
  <c r="R176" i="2"/>
  <c r="Q176" i="2"/>
  <c r="Y176" i="2" s="1" a="1"/>
  <c r="Y176" i="2" s="1"/>
  <c r="P176" i="2"/>
  <c r="Z176" i="2" s="1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T176" i="2" s="1"/>
  <c r="AA175" i="2"/>
  <c r="S175" i="2"/>
  <c r="R175" i="2"/>
  <c r="Q175" i="2"/>
  <c r="Y175" i="2" s="1" a="1"/>
  <c r="Y175" i="2" s="1"/>
  <c r="P175" i="2"/>
  <c r="Z175" i="2" s="1"/>
  <c r="N175" i="2"/>
  <c r="M175" i="2"/>
  <c r="L175" i="2"/>
  <c r="K175" i="2"/>
  <c r="X175" i="2" s="1"/>
  <c r="J175" i="2"/>
  <c r="I175" i="2"/>
  <c r="H175" i="2"/>
  <c r="G175" i="2"/>
  <c r="F175" i="2"/>
  <c r="E175" i="2"/>
  <c r="D175" i="2"/>
  <c r="C175" i="2"/>
  <c r="B175" i="2"/>
  <c r="A175" i="2"/>
  <c r="T175" i="2" s="1"/>
  <c r="AA174" i="2"/>
  <c r="S174" i="2"/>
  <c r="R174" i="2"/>
  <c r="Q174" i="2"/>
  <c r="Y174" i="2" s="1" a="1"/>
  <c r="Y174" i="2" s="1"/>
  <c r="P174" i="2"/>
  <c r="Z174" i="2" s="1"/>
  <c r="N174" i="2"/>
  <c r="M174" i="2"/>
  <c r="L174" i="2"/>
  <c r="K174" i="2"/>
  <c r="X174" i="2" s="1"/>
  <c r="J174" i="2"/>
  <c r="I174" i="2"/>
  <c r="H174" i="2"/>
  <c r="G174" i="2"/>
  <c r="F174" i="2"/>
  <c r="E174" i="2"/>
  <c r="D174" i="2"/>
  <c r="C174" i="2"/>
  <c r="B174" i="2"/>
  <c r="A174" i="2"/>
  <c r="T174" i="2" s="1"/>
  <c r="AA173" i="2"/>
  <c r="S173" i="2"/>
  <c r="R173" i="2"/>
  <c r="Q173" i="2"/>
  <c r="Y173" i="2" s="1" a="1"/>
  <c r="Y173" i="2" s="1"/>
  <c r="P173" i="2"/>
  <c r="Z173" i="2" s="1"/>
  <c r="N173" i="2"/>
  <c r="M173" i="2"/>
  <c r="L173" i="2"/>
  <c r="K173" i="2"/>
  <c r="X173" i="2" s="1"/>
  <c r="J173" i="2"/>
  <c r="I173" i="2"/>
  <c r="H173" i="2"/>
  <c r="G173" i="2"/>
  <c r="F173" i="2"/>
  <c r="E173" i="2"/>
  <c r="D173" i="2"/>
  <c r="C173" i="2"/>
  <c r="B173" i="2"/>
  <c r="A173" i="2"/>
  <c r="T173" i="2" s="1"/>
  <c r="AA172" i="2"/>
  <c r="S172" i="2"/>
  <c r="R172" i="2"/>
  <c r="Q172" i="2"/>
  <c r="Y172" i="2" s="1" a="1"/>
  <c r="Y172" i="2" s="1"/>
  <c r="P172" i="2"/>
  <c r="Z172" i="2" s="1"/>
  <c r="N172" i="2"/>
  <c r="M172" i="2"/>
  <c r="L172" i="2"/>
  <c r="K172" i="2"/>
  <c r="X172" i="2" s="1"/>
  <c r="J172" i="2"/>
  <c r="I172" i="2"/>
  <c r="H172" i="2"/>
  <c r="G172" i="2"/>
  <c r="F172" i="2"/>
  <c r="E172" i="2"/>
  <c r="D172" i="2"/>
  <c r="C172" i="2"/>
  <c r="B172" i="2"/>
  <c r="A172" i="2"/>
  <c r="T172" i="2" s="1"/>
  <c r="AA171" i="2"/>
  <c r="S171" i="2"/>
  <c r="R171" i="2"/>
  <c r="Q171" i="2"/>
  <c r="Y171" i="2" s="1" a="1"/>
  <c r="Y171" i="2" s="1"/>
  <c r="P171" i="2"/>
  <c r="Z171" i="2" s="1"/>
  <c r="N171" i="2"/>
  <c r="M171" i="2"/>
  <c r="L171" i="2"/>
  <c r="K171" i="2"/>
  <c r="X171" i="2" s="1"/>
  <c r="J171" i="2"/>
  <c r="I171" i="2"/>
  <c r="H171" i="2"/>
  <c r="G171" i="2"/>
  <c r="F171" i="2"/>
  <c r="E171" i="2"/>
  <c r="D171" i="2"/>
  <c r="C171" i="2"/>
  <c r="B171" i="2"/>
  <c r="A171" i="2"/>
  <c r="T171" i="2" s="1"/>
  <c r="AA170" i="2"/>
  <c r="S170" i="2"/>
  <c r="R170" i="2"/>
  <c r="Q170" i="2"/>
  <c r="Y170" i="2" s="1" a="1"/>
  <c r="Y170" i="2" s="1"/>
  <c r="P170" i="2"/>
  <c r="Z170" i="2" s="1"/>
  <c r="N170" i="2"/>
  <c r="M170" i="2"/>
  <c r="L170" i="2"/>
  <c r="K170" i="2"/>
  <c r="X170" i="2" s="1"/>
  <c r="J170" i="2"/>
  <c r="I170" i="2"/>
  <c r="H170" i="2"/>
  <c r="G170" i="2"/>
  <c r="F170" i="2"/>
  <c r="E170" i="2"/>
  <c r="D170" i="2"/>
  <c r="C170" i="2"/>
  <c r="B170" i="2"/>
  <c r="A170" i="2"/>
  <c r="T170" i="2" s="1"/>
  <c r="AA169" i="2"/>
  <c r="S169" i="2"/>
  <c r="R169" i="2"/>
  <c r="Q169" i="2"/>
  <c r="Y169" i="2" s="1" a="1"/>
  <c r="Y169" i="2" s="1"/>
  <c r="P169" i="2"/>
  <c r="Z169" i="2" s="1"/>
  <c r="N169" i="2"/>
  <c r="M169" i="2"/>
  <c r="L169" i="2"/>
  <c r="K169" i="2"/>
  <c r="X169" i="2" s="1"/>
  <c r="J169" i="2"/>
  <c r="I169" i="2"/>
  <c r="H169" i="2"/>
  <c r="G169" i="2"/>
  <c r="F169" i="2"/>
  <c r="E169" i="2"/>
  <c r="D169" i="2"/>
  <c r="C169" i="2"/>
  <c r="B169" i="2"/>
  <c r="A169" i="2"/>
  <c r="T169" i="2" s="1"/>
  <c r="AA168" i="2"/>
  <c r="S168" i="2"/>
  <c r="R168" i="2"/>
  <c r="Q168" i="2"/>
  <c r="Y168" i="2" s="1" a="1"/>
  <c r="Y168" i="2" s="1"/>
  <c r="P168" i="2"/>
  <c r="Z168" i="2" s="1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T168" i="2" s="1"/>
  <c r="AA167" i="2"/>
  <c r="S167" i="2"/>
  <c r="R167" i="2"/>
  <c r="Q167" i="2"/>
  <c r="Y167" i="2" s="1" a="1"/>
  <c r="Y167" i="2" s="1"/>
  <c r="P167" i="2"/>
  <c r="Z167" i="2" s="1"/>
  <c r="N167" i="2"/>
  <c r="M167" i="2"/>
  <c r="L167" i="2"/>
  <c r="K167" i="2"/>
  <c r="X167" i="2" s="1"/>
  <c r="J167" i="2"/>
  <c r="I167" i="2"/>
  <c r="H167" i="2"/>
  <c r="G167" i="2"/>
  <c r="F167" i="2"/>
  <c r="E167" i="2"/>
  <c r="D167" i="2"/>
  <c r="C167" i="2"/>
  <c r="B167" i="2"/>
  <c r="A167" i="2"/>
  <c r="T167" i="2" s="1"/>
  <c r="AA166" i="2"/>
  <c r="S166" i="2"/>
  <c r="R166" i="2"/>
  <c r="Q166" i="2"/>
  <c r="Y166" i="2" s="1" a="1"/>
  <c r="Y166" i="2" s="1"/>
  <c r="P166" i="2"/>
  <c r="Z166" i="2" s="1"/>
  <c r="N166" i="2"/>
  <c r="M166" i="2"/>
  <c r="L166" i="2"/>
  <c r="K166" i="2"/>
  <c r="X166" i="2" s="1"/>
  <c r="J166" i="2"/>
  <c r="I166" i="2"/>
  <c r="H166" i="2"/>
  <c r="G166" i="2"/>
  <c r="F166" i="2"/>
  <c r="E166" i="2"/>
  <c r="D166" i="2"/>
  <c r="C166" i="2"/>
  <c r="B166" i="2"/>
  <c r="A166" i="2"/>
  <c r="T166" i="2" s="1"/>
  <c r="AA165" i="2"/>
  <c r="S165" i="2"/>
  <c r="R165" i="2"/>
  <c r="Q165" i="2"/>
  <c r="Y165" i="2" s="1" a="1"/>
  <c r="Y165" i="2" s="1"/>
  <c r="P165" i="2"/>
  <c r="Z165" i="2" s="1"/>
  <c r="N165" i="2"/>
  <c r="M165" i="2"/>
  <c r="L165" i="2"/>
  <c r="K165" i="2"/>
  <c r="X165" i="2" s="1"/>
  <c r="J165" i="2"/>
  <c r="I165" i="2"/>
  <c r="H165" i="2"/>
  <c r="G165" i="2"/>
  <c r="F165" i="2"/>
  <c r="E165" i="2"/>
  <c r="D165" i="2"/>
  <c r="C165" i="2"/>
  <c r="B165" i="2"/>
  <c r="A165" i="2"/>
  <c r="T165" i="2" s="1"/>
  <c r="AA164" i="2"/>
  <c r="S164" i="2"/>
  <c r="R164" i="2"/>
  <c r="Q164" i="2"/>
  <c r="Y164" i="2" s="1" a="1"/>
  <c r="Y164" i="2" s="1"/>
  <c r="P164" i="2"/>
  <c r="Z164" i="2" s="1"/>
  <c r="N164" i="2"/>
  <c r="M164" i="2"/>
  <c r="L164" i="2"/>
  <c r="K164" i="2"/>
  <c r="X164" i="2" s="1"/>
  <c r="J164" i="2"/>
  <c r="I164" i="2"/>
  <c r="H164" i="2"/>
  <c r="G164" i="2"/>
  <c r="F164" i="2"/>
  <c r="E164" i="2"/>
  <c r="D164" i="2"/>
  <c r="C164" i="2"/>
  <c r="B164" i="2"/>
  <c r="A164" i="2"/>
  <c r="T164" i="2" s="1"/>
  <c r="AA163" i="2"/>
  <c r="S163" i="2"/>
  <c r="R163" i="2"/>
  <c r="Q163" i="2"/>
  <c r="Y163" i="2" s="1" a="1"/>
  <c r="Y163" i="2" s="1"/>
  <c r="P163" i="2"/>
  <c r="Z163" i="2" s="1"/>
  <c r="N163" i="2"/>
  <c r="M163" i="2"/>
  <c r="L163" i="2"/>
  <c r="K163" i="2"/>
  <c r="X163" i="2" s="1"/>
  <c r="J163" i="2"/>
  <c r="I163" i="2"/>
  <c r="H163" i="2"/>
  <c r="G163" i="2"/>
  <c r="F163" i="2"/>
  <c r="E163" i="2"/>
  <c r="D163" i="2"/>
  <c r="C163" i="2"/>
  <c r="B163" i="2"/>
  <c r="A163" i="2"/>
  <c r="T163" i="2" s="1"/>
  <c r="AA162" i="2"/>
  <c r="S162" i="2"/>
  <c r="R162" i="2"/>
  <c r="Q162" i="2"/>
  <c r="Y162" i="2" s="1" a="1"/>
  <c r="Y162" i="2" s="1"/>
  <c r="P162" i="2"/>
  <c r="Z162" i="2" s="1"/>
  <c r="N162" i="2"/>
  <c r="M162" i="2"/>
  <c r="L162" i="2"/>
  <c r="K162" i="2"/>
  <c r="X162" i="2" s="1"/>
  <c r="J162" i="2"/>
  <c r="I162" i="2"/>
  <c r="H162" i="2"/>
  <c r="G162" i="2"/>
  <c r="F162" i="2"/>
  <c r="E162" i="2"/>
  <c r="D162" i="2"/>
  <c r="C162" i="2"/>
  <c r="B162" i="2"/>
  <c r="A162" i="2"/>
  <c r="T162" i="2" s="1"/>
  <c r="AA161" i="2"/>
  <c r="S161" i="2"/>
  <c r="R161" i="2"/>
  <c r="Q161" i="2"/>
  <c r="Y161" i="2" s="1" a="1"/>
  <c r="Y161" i="2" s="1"/>
  <c r="P161" i="2"/>
  <c r="Z161" i="2" s="1"/>
  <c r="N161" i="2"/>
  <c r="M161" i="2"/>
  <c r="L161" i="2"/>
  <c r="K161" i="2"/>
  <c r="X161" i="2" s="1"/>
  <c r="J161" i="2"/>
  <c r="I161" i="2"/>
  <c r="H161" i="2"/>
  <c r="G161" i="2"/>
  <c r="F161" i="2"/>
  <c r="E161" i="2"/>
  <c r="D161" i="2"/>
  <c r="C161" i="2"/>
  <c r="B161" i="2"/>
  <c r="A161" i="2"/>
  <c r="T161" i="2" s="1"/>
  <c r="AA160" i="2"/>
  <c r="S160" i="2"/>
  <c r="R160" i="2"/>
  <c r="Q160" i="2"/>
  <c r="Y160" i="2" s="1" a="1"/>
  <c r="Y160" i="2" s="1"/>
  <c r="P160" i="2"/>
  <c r="Z160" i="2" s="1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T160" i="2" s="1"/>
  <c r="AA159" i="2"/>
  <c r="S159" i="2"/>
  <c r="R159" i="2"/>
  <c r="Q159" i="2"/>
  <c r="Y159" i="2" s="1" a="1"/>
  <c r="Y159" i="2" s="1"/>
  <c r="P159" i="2"/>
  <c r="Z159" i="2" s="1"/>
  <c r="N159" i="2"/>
  <c r="M159" i="2"/>
  <c r="L159" i="2"/>
  <c r="K159" i="2"/>
  <c r="X159" i="2" s="1"/>
  <c r="J159" i="2"/>
  <c r="I159" i="2"/>
  <c r="H159" i="2"/>
  <c r="G159" i="2"/>
  <c r="F159" i="2"/>
  <c r="E159" i="2"/>
  <c r="D159" i="2"/>
  <c r="C159" i="2"/>
  <c r="B159" i="2"/>
  <c r="A159" i="2"/>
  <c r="T159" i="2" s="1"/>
  <c r="AA158" i="2"/>
  <c r="S158" i="2"/>
  <c r="R158" i="2"/>
  <c r="Q158" i="2"/>
  <c r="Y158" i="2" s="1" a="1"/>
  <c r="Y158" i="2" s="1"/>
  <c r="P158" i="2"/>
  <c r="Z158" i="2" s="1"/>
  <c r="N158" i="2"/>
  <c r="M158" i="2"/>
  <c r="L158" i="2"/>
  <c r="K158" i="2"/>
  <c r="X158" i="2" s="1"/>
  <c r="J158" i="2"/>
  <c r="I158" i="2"/>
  <c r="H158" i="2"/>
  <c r="G158" i="2"/>
  <c r="F158" i="2"/>
  <c r="E158" i="2"/>
  <c r="D158" i="2"/>
  <c r="C158" i="2"/>
  <c r="B158" i="2"/>
  <c r="A158" i="2"/>
  <c r="T158" i="2" s="1"/>
  <c r="AA157" i="2"/>
  <c r="S157" i="2"/>
  <c r="R157" i="2"/>
  <c r="Q157" i="2"/>
  <c r="Y157" i="2" s="1" a="1"/>
  <c r="Y157" i="2" s="1"/>
  <c r="P157" i="2"/>
  <c r="Z157" i="2" s="1"/>
  <c r="N157" i="2"/>
  <c r="M157" i="2"/>
  <c r="L157" i="2"/>
  <c r="K157" i="2"/>
  <c r="X157" i="2" s="1"/>
  <c r="J157" i="2"/>
  <c r="I157" i="2"/>
  <c r="H157" i="2"/>
  <c r="G157" i="2"/>
  <c r="F157" i="2"/>
  <c r="E157" i="2"/>
  <c r="D157" i="2"/>
  <c r="C157" i="2"/>
  <c r="B157" i="2"/>
  <c r="A157" i="2"/>
  <c r="T157" i="2" s="1"/>
  <c r="AA156" i="2"/>
  <c r="S156" i="2"/>
  <c r="R156" i="2"/>
  <c r="Q156" i="2"/>
  <c r="Y156" i="2" s="1" a="1"/>
  <c r="Y156" i="2" s="1"/>
  <c r="P156" i="2"/>
  <c r="Z156" i="2" s="1"/>
  <c r="N156" i="2"/>
  <c r="M156" i="2"/>
  <c r="L156" i="2"/>
  <c r="K156" i="2"/>
  <c r="X156" i="2" s="1"/>
  <c r="J156" i="2"/>
  <c r="I156" i="2"/>
  <c r="H156" i="2"/>
  <c r="G156" i="2"/>
  <c r="F156" i="2"/>
  <c r="E156" i="2"/>
  <c r="D156" i="2"/>
  <c r="C156" i="2"/>
  <c r="B156" i="2"/>
  <c r="A156" i="2"/>
  <c r="T156" i="2" s="1"/>
  <c r="AA155" i="2"/>
  <c r="S155" i="2"/>
  <c r="R155" i="2"/>
  <c r="Q155" i="2"/>
  <c r="Y155" i="2" s="1" a="1"/>
  <c r="Y155" i="2" s="1"/>
  <c r="P155" i="2"/>
  <c r="Z155" i="2" s="1"/>
  <c r="N155" i="2"/>
  <c r="M155" i="2"/>
  <c r="L155" i="2"/>
  <c r="K155" i="2"/>
  <c r="X155" i="2" s="1"/>
  <c r="J155" i="2"/>
  <c r="I155" i="2"/>
  <c r="H155" i="2"/>
  <c r="G155" i="2"/>
  <c r="F155" i="2"/>
  <c r="E155" i="2"/>
  <c r="D155" i="2"/>
  <c r="C155" i="2"/>
  <c r="B155" i="2"/>
  <c r="A155" i="2"/>
  <c r="T155" i="2" s="1"/>
  <c r="AA154" i="2"/>
  <c r="S154" i="2"/>
  <c r="R154" i="2"/>
  <c r="Q154" i="2"/>
  <c r="Y154" i="2" s="1" a="1"/>
  <c r="Y154" i="2" s="1"/>
  <c r="P154" i="2"/>
  <c r="Z154" i="2" s="1"/>
  <c r="N154" i="2"/>
  <c r="M154" i="2"/>
  <c r="L154" i="2"/>
  <c r="K154" i="2"/>
  <c r="X154" i="2" s="1"/>
  <c r="J154" i="2"/>
  <c r="I154" i="2"/>
  <c r="H154" i="2"/>
  <c r="G154" i="2"/>
  <c r="F154" i="2"/>
  <c r="E154" i="2"/>
  <c r="D154" i="2"/>
  <c r="C154" i="2"/>
  <c r="B154" i="2"/>
  <c r="A154" i="2"/>
  <c r="T154" i="2" s="1"/>
  <c r="AA153" i="2"/>
  <c r="S153" i="2"/>
  <c r="R153" i="2"/>
  <c r="Q153" i="2"/>
  <c r="Y153" i="2" s="1" a="1"/>
  <c r="Y153" i="2" s="1"/>
  <c r="P153" i="2"/>
  <c r="Z153" i="2" s="1"/>
  <c r="N153" i="2"/>
  <c r="M153" i="2"/>
  <c r="L153" i="2"/>
  <c r="K153" i="2"/>
  <c r="X153" i="2" s="1"/>
  <c r="J153" i="2"/>
  <c r="I153" i="2"/>
  <c r="H153" i="2"/>
  <c r="G153" i="2"/>
  <c r="F153" i="2"/>
  <c r="E153" i="2"/>
  <c r="D153" i="2"/>
  <c r="C153" i="2"/>
  <c r="B153" i="2"/>
  <c r="A153" i="2"/>
  <c r="T153" i="2" s="1"/>
  <c r="AA152" i="2"/>
  <c r="S152" i="2"/>
  <c r="R152" i="2"/>
  <c r="Q152" i="2"/>
  <c r="Y152" i="2" s="1" a="1"/>
  <c r="Y152" i="2" s="1"/>
  <c r="P152" i="2"/>
  <c r="Z152" i="2" s="1"/>
  <c r="N152" i="2"/>
  <c r="M152" i="2"/>
  <c r="L152" i="2"/>
  <c r="K152" i="2"/>
  <c r="X152" i="2" s="1"/>
  <c r="J152" i="2"/>
  <c r="I152" i="2"/>
  <c r="H152" i="2"/>
  <c r="G152" i="2"/>
  <c r="F152" i="2"/>
  <c r="E152" i="2"/>
  <c r="D152" i="2"/>
  <c r="C152" i="2"/>
  <c r="B152" i="2"/>
  <c r="A152" i="2"/>
  <c r="T152" i="2" s="1"/>
  <c r="AA151" i="2"/>
  <c r="S151" i="2"/>
  <c r="R151" i="2"/>
  <c r="Q151" i="2"/>
  <c r="Y151" i="2" s="1" a="1"/>
  <c r="Y151" i="2" s="1"/>
  <c r="P151" i="2"/>
  <c r="Z151" i="2" s="1"/>
  <c r="N151" i="2"/>
  <c r="M151" i="2"/>
  <c r="L151" i="2"/>
  <c r="K151" i="2"/>
  <c r="X151" i="2" s="1"/>
  <c r="J151" i="2"/>
  <c r="I151" i="2"/>
  <c r="H151" i="2"/>
  <c r="G151" i="2"/>
  <c r="F151" i="2"/>
  <c r="E151" i="2"/>
  <c r="D151" i="2"/>
  <c r="C151" i="2"/>
  <c r="B151" i="2"/>
  <c r="A151" i="2"/>
  <c r="T151" i="2" s="1"/>
  <c r="AA150" i="2"/>
  <c r="S150" i="2"/>
  <c r="R150" i="2"/>
  <c r="Q150" i="2"/>
  <c r="Y150" i="2" s="1" a="1"/>
  <c r="Y150" i="2" s="1"/>
  <c r="P150" i="2"/>
  <c r="Z150" i="2" s="1"/>
  <c r="N150" i="2"/>
  <c r="M150" i="2"/>
  <c r="L150" i="2"/>
  <c r="K150" i="2"/>
  <c r="X150" i="2" s="1"/>
  <c r="J150" i="2"/>
  <c r="I150" i="2"/>
  <c r="H150" i="2"/>
  <c r="G150" i="2"/>
  <c r="F150" i="2"/>
  <c r="E150" i="2"/>
  <c r="D150" i="2"/>
  <c r="C150" i="2"/>
  <c r="B150" i="2"/>
  <c r="A150" i="2"/>
  <c r="T150" i="2" s="1"/>
  <c r="AA149" i="2"/>
  <c r="S149" i="2"/>
  <c r="R149" i="2"/>
  <c r="Q149" i="2"/>
  <c r="Y149" i="2" s="1" a="1"/>
  <c r="Y149" i="2" s="1"/>
  <c r="P149" i="2"/>
  <c r="Z149" i="2" s="1"/>
  <c r="N149" i="2"/>
  <c r="M149" i="2"/>
  <c r="L149" i="2"/>
  <c r="K149" i="2"/>
  <c r="X149" i="2" s="1"/>
  <c r="J149" i="2"/>
  <c r="I149" i="2"/>
  <c r="H149" i="2"/>
  <c r="G149" i="2"/>
  <c r="F149" i="2"/>
  <c r="E149" i="2"/>
  <c r="D149" i="2"/>
  <c r="C149" i="2"/>
  <c r="B149" i="2"/>
  <c r="A149" i="2"/>
  <c r="T149" i="2" s="1"/>
  <c r="AA148" i="2"/>
  <c r="S148" i="2"/>
  <c r="R148" i="2"/>
  <c r="Q148" i="2"/>
  <c r="Y148" i="2" s="1" a="1"/>
  <c r="Y148" i="2" s="1"/>
  <c r="P148" i="2"/>
  <c r="Z148" i="2" s="1"/>
  <c r="N148" i="2"/>
  <c r="M148" i="2"/>
  <c r="L148" i="2"/>
  <c r="K148" i="2"/>
  <c r="X148" i="2" s="1"/>
  <c r="J148" i="2"/>
  <c r="I148" i="2"/>
  <c r="H148" i="2"/>
  <c r="G148" i="2"/>
  <c r="F148" i="2"/>
  <c r="E148" i="2"/>
  <c r="D148" i="2"/>
  <c r="C148" i="2"/>
  <c r="B148" i="2"/>
  <c r="A148" i="2"/>
  <c r="T148" i="2" s="1"/>
  <c r="AA147" i="2"/>
  <c r="S147" i="2"/>
  <c r="R147" i="2"/>
  <c r="Q147" i="2"/>
  <c r="Y147" i="2" s="1" a="1"/>
  <c r="Y147" i="2" s="1"/>
  <c r="P147" i="2"/>
  <c r="Z147" i="2" s="1"/>
  <c r="N147" i="2"/>
  <c r="M147" i="2"/>
  <c r="L147" i="2"/>
  <c r="K147" i="2"/>
  <c r="X147" i="2" s="1"/>
  <c r="J147" i="2"/>
  <c r="I147" i="2"/>
  <c r="H147" i="2"/>
  <c r="G147" i="2"/>
  <c r="F147" i="2"/>
  <c r="E147" i="2"/>
  <c r="D147" i="2"/>
  <c r="C147" i="2"/>
  <c r="B147" i="2"/>
  <c r="A147" i="2"/>
  <c r="T147" i="2" s="1"/>
  <c r="AA146" i="2"/>
  <c r="S146" i="2"/>
  <c r="R146" i="2"/>
  <c r="Q146" i="2"/>
  <c r="Y146" i="2" s="1" a="1"/>
  <c r="Y146" i="2" s="1"/>
  <c r="P146" i="2"/>
  <c r="Z146" i="2" s="1"/>
  <c r="N146" i="2"/>
  <c r="M146" i="2"/>
  <c r="L146" i="2"/>
  <c r="K146" i="2"/>
  <c r="X146" i="2" s="1"/>
  <c r="J146" i="2"/>
  <c r="I146" i="2"/>
  <c r="H146" i="2"/>
  <c r="G146" i="2"/>
  <c r="F146" i="2"/>
  <c r="E146" i="2"/>
  <c r="D146" i="2"/>
  <c r="C146" i="2"/>
  <c r="B146" i="2"/>
  <c r="A146" i="2"/>
  <c r="T146" i="2" s="1"/>
  <c r="AA145" i="2"/>
  <c r="S145" i="2"/>
  <c r="R145" i="2"/>
  <c r="Q145" i="2"/>
  <c r="Y145" i="2" s="1" a="1"/>
  <c r="Y145" i="2" s="1"/>
  <c r="P145" i="2"/>
  <c r="Z145" i="2" s="1"/>
  <c r="N145" i="2"/>
  <c r="M145" i="2"/>
  <c r="L145" i="2"/>
  <c r="K145" i="2"/>
  <c r="X145" i="2" s="1"/>
  <c r="J145" i="2"/>
  <c r="I145" i="2"/>
  <c r="H145" i="2"/>
  <c r="G145" i="2"/>
  <c r="F145" i="2"/>
  <c r="E145" i="2"/>
  <c r="D145" i="2"/>
  <c r="C145" i="2"/>
  <c r="B145" i="2"/>
  <c r="A145" i="2"/>
  <c r="T145" i="2" s="1"/>
  <c r="AA144" i="2"/>
  <c r="S144" i="2"/>
  <c r="R144" i="2"/>
  <c r="Q144" i="2"/>
  <c r="Y144" i="2" s="1" a="1"/>
  <c r="Y144" i="2" s="1"/>
  <c r="P144" i="2"/>
  <c r="Z144" i="2" s="1"/>
  <c r="N144" i="2"/>
  <c r="M144" i="2"/>
  <c r="L144" i="2"/>
  <c r="K144" i="2"/>
  <c r="X144" i="2" s="1"/>
  <c r="J144" i="2"/>
  <c r="I144" i="2"/>
  <c r="H144" i="2"/>
  <c r="G144" i="2"/>
  <c r="F144" i="2"/>
  <c r="E144" i="2"/>
  <c r="D144" i="2"/>
  <c r="C144" i="2"/>
  <c r="B144" i="2"/>
  <c r="A144" i="2"/>
  <c r="T144" i="2" s="1"/>
  <c r="AA143" i="2"/>
  <c r="S143" i="2"/>
  <c r="R143" i="2"/>
  <c r="Q143" i="2"/>
  <c r="Y143" i="2" s="1" a="1"/>
  <c r="Y143" i="2" s="1"/>
  <c r="P143" i="2"/>
  <c r="Z143" i="2" s="1"/>
  <c r="N143" i="2"/>
  <c r="M143" i="2"/>
  <c r="L143" i="2"/>
  <c r="K143" i="2"/>
  <c r="X143" i="2" s="1"/>
  <c r="J143" i="2"/>
  <c r="I143" i="2"/>
  <c r="H143" i="2"/>
  <c r="G143" i="2"/>
  <c r="F143" i="2"/>
  <c r="E143" i="2"/>
  <c r="D143" i="2"/>
  <c r="C143" i="2"/>
  <c r="B143" i="2"/>
  <c r="A143" i="2"/>
  <c r="T143" i="2" s="1"/>
  <c r="AA142" i="2"/>
  <c r="S142" i="2"/>
  <c r="R142" i="2"/>
  <c r="Q142" i="2"/>
  <c r="Y142" i="2" s="1" a="1"/>
  <c r="Y142" i="2" s="1"/>
  <c r="P142" i="2"/>
  <c r="Z142" i="2" s="1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T142" i="2" s="1"/>
  <c r="AA141" i="2"/>
  <c r="S141" i="2"/>
  <c r="R141" i="2"/>
  <c r="Q141" i="2"/>
  <c r="Y141" i="2" s="1" a="1"/>
  <c r="Y141" i="2" s="1"/>
  <c r="P141" i="2"/>
  <c r="Z141" i="2" s="1"/>
  <c r="N141" i="2"/>
  <c r="M141" i="2"/>
  <c r="L141" i="2"/>
  <c r="K141" i="2"/>
  <c r="X141" i="2" s="1"/>
  <c r="J141" i="2"/>
  <c r="I141" i="2"/>
  <c r="H141" i="2"/>
  <c r="G141" i="2"/>
  <c r="F141" i="2"/>
  <c r="E141" i="2"/>
  <c r="D141" i="2"/>
  <c r="C141" i="2"/>
  <c r="B141" i="2"/>
  <c r="A141" i="2"/>
  <c r="T141" i="2" s="1"/>
  <c r="AA140" i="2"/>
  <c r="S140" i="2"/>
  <c r="R140" i="2"/>
  <c r="Q140" i="2"/>
  <c r="Y140" i="2" s="1" a="1"/>
  <c r="Y140" i="2" s="1"/>
  <c r="P140" i="2"/>
  <c r="Z140" i="2" s="1"/>
  <c r="N140" i="2"/>
  <c r="M140" i="2"/>
  <c r="L140" i="2"/>
  <c r="K140" i="2"/>
  <c r="X140" i="2" s="1"/>
  <c r="J140" i="2"/>
  <c r="I140" i="2"/>
  <c r="H140" i="2"/>
  <c r="G140" i="2"/>
  <c r="F140" i="2"/>
  <c r="E140" i="2"/>
  <c r="D140" i="2"/>
  <c r="C140" i="2"/>
  <c r="B140" i="2"/>
  <c r="A140" i="2"/>
  <c r="T140" i="2" s="1"/>
  <c r="AA139" i="2"/>
  <c r="S139" i="2"/>
  <c r="R139" i="2"/>
  <c r="Q139" i="2"/>
  <c r="Y139" i="2" s="1" a="1"/>
  <c r="Y139" i="2" s="1"/>
  <c r="P139" i="2"/>
  <c r="Z139" i="2" s="1"/>
  <c r="N139" i="2"/>
  <c r="M139" i="2"/>
  <c r="L139" i="2"/>
  <c r="K139" i="2"/>
  <c r="X139" i="2" s="1"/>
  <c r="J139" i="2"/>
  <c r="I139" i="2"/>
  <c r="H139" i="2"/>
  <c r="G139" i="2"/>
  <c r="F139" i="2"/>
  <c r="E139" i="2"/>
  <c r="D139" i="2"/>
  <c r="C139" i="2"/>
  <c r="B139" i="2"/>
  <c r="A139" i="2"/>
  <c r="T139" i="2" s="1"/>
  <c r="AA138" i="2"/>
  <c r="S138" i="2"/>
  <c r="R138" i="2"/>
  <c r="Q138" i="2"/>
  <c r="Y138" i="2" s="1" a="1"/>
  <c r="Y138" i="2" s="1"/>
  <c r="P138" i="2"/>
  <c r="Z138" i="2" s="1"/>
  <c r="N138" i="2"/>
  <c r="M138" i="2"/>
  <c r="L138" i="2"/>
  <c r="K138" i="2"/>
  <c r="X138" i="2" s="1"/>
  <c r="J138" i="2"/>
  <c r="I138" i="2"/>
  <c r="H138" i="2"/>
  <c r="G138" i="2"/>
  <c r="F138" i="2"/>
  <c r="E138" i="2"/>
  <c r="D138" i="2"/>
  <c r="C138" i="2"/>
  <c r="B138" i="2"/>
  <c r="A138" i="2"/>
  <c r="T138" i="2" s="1"/>
  <c r="AA137" i="2"/>
  <c r="S137" i="2"/>
  <c r="R137" i="2"/>
  <c r="Q137" i="2"/>
  <c r="Y137" i="2" s="1" a="1"/>
  <c r="Y137" i="2" s="1"/>
  <c r="P137" i="2"/>
  <c r="Z137" i="2" s="1"/>
  <c r="N137" i="2"/>
  <c r="M137" i="2"/>
  <c r="L137" i="2"/>
  <c r="K137" i="2"/>
  <c r="X137" i="2" s="1"/>
  <c r="J137" i="2"/>
  <c r="I137" i="2"/>
  <c r="H137" i="2"/>
  <c r="G137" i="2"/>
  <c r="F137" i="2"/>
  <c r="E137" i="2"/>
  <c r="D137" i="2"/>
  <c r="C137" i="2"/>
  <c r="B137" i="2"/>
  <c r="A137" i="2"/>
  <c r="T137" i="2" s="1"/>
  <c r="AA136" i="2"/>
  <c r="S136" i="2"/>
  <c r="R136" i="2"/>
  <c r="Q136" i="2"/>
  <c r="Y136" i="2" s="1" a="1"/>
  <c r="Y136" i="2" s="1"/>
  <c r="P136" i="2"/>
  <c r="Z136" i="2" s="1"/>
  <c r="N136" i="2"/>
  <c r="M136" i="2"/>
  <c r="L136" i="2"/>
  <c r="K136" i="2"/>
  <c r="X136" i="2" s="1"/>
  <c r="J136" i="2"/>
  <c r="I136" i="2"/>
  <c r="H136" i="2"/>
  <c r="G136" i="2"/>
  <c r="F136" i="2"/>
  <c r="E136" i="2"/>
  <c r="D136" i="2"/>
  <c r="C136" i="2"/>
  <c r="B136" i="2"/>
  <c r="A136" i="2"/>
  <c r="T136" i="2" s="1"/>
  <c r="AA135" i="2"/>
  <c r="S135" i="2"/>
  <c r="R135" i="2"/>
  <c r="Q135" i="2"/>
  <c r="Y135" i="2" s="1" a="1"/>
  <c r="Y135" i="2" s="1"/>
  <c r="P135" i="2"/>
  <c r="Z135" i="2" s="1"/>
  <c r="N135" i="2"/>
  <c r="M135" i="2"/>
  <c r="L135" i="2"/>
  <c r="K135" i="2"/>
  <c r="X135" i="2" s="1"/>
  <c r="J135" i="2"/>
  <c r="I135" i="2"/>
  <c r="H135" i="2"/>
  <c r="G135" i="2"/>
  <c r="F135" i="2"/>
  <c r="E135" i="2"/>
  <c r="D135" i="2"/>
  <c r="C135" i="2"/>
  <c r="B135" i="2"/>
  <c r="A135" i="2"/>
  <c r="T135" i="2" s="1"/>
  <c r="AA134" i="2"/>
  <c r="S134" i="2"/>
  <c r="R134" i="2"/>
  <c r="Q134" i="2"/>
  <c r="Y134" i="2" s="1" a="1"/>
  <c r="Y134" i="2" s="1"/>
  <c r="P134" i="2"/>
  <c r="Z134" i="2" s="1"/>
  <c r="N134" i="2"/>
  <c r="M134" i="2"/>
  <c r="L134" i="2"/>
  <c r="K134" i="2"/>
  <c r="X134" i="2" s="1"/>
  <c r="J134" i="2"/>
  <c r="I134" i="2"/>
  <c r="H134" i="2"/>
  <c r="G134" i="2"/>
  <c r="F134" i="2"/>
  <c r="E134" i="2"/>
  <c r="D134" i="2"/>
  <c r="C134" i="2"/>
  <c r="B134" i="2"/>
  <c r="A134" i="2"/>
  <c r="T134" i="2" s="1"/>
  <c r="AA133" i="2"/>
  <c r="S133" i="2"/>
  <c r="R133" i="2"/>
  <c r="Q133" i="2"/>
  <c r="Y133" i="2" s="1" a="1"/>
  <c r="Y133" i="2" s="1"/>
  <c r="P133" i="2"/>
  <c r="Z133" i="2" s="1"/>
  <c r="N133" i="2"/>
  <c r="M133" i="2"/>
  <c r="L133" i="2"/>
  <c r="K133" i="2"/>
  <c r="X133" i="2" s="1"/>
  <c r="J133" i="2"/>
  <c r="I133" i="2"/>
  <c r="H133" i="2"/>
  <c r="G133" i="2"/>
  <c r="F133" i="2"/>
  <c r="E133" i="2"/>
  <c r="D133" i="2"/>
  <c r="C133" i="2"/>
  <c r="B133" i="2"/>
  <c r="A133" i="2"/>
  <c r="T133" i="2" s="1"/>
  <c r="AA132" i="2"/>
  <c r="S132" i="2"/>
  <c r="R132" i="2"/>
  <c r="Q132" i="2"/>
  <c r="Y132" i="2" s="1" a="1"/>
  <c r="Y132" i="2" s="1"/>
  <c r="P132" i="2"/>
  <c r="Z132" i="2" s="1"/>
  <c r="N132" i="2"/>
  <c r="M132" i="2"/>
  <c r="L132" i="2"/>
  <c r="K132" i="2"/>
  <c r="X132" i="2" s="1"/>
  <c r="J132" i="2"/>
  <c r="I132" i="2"/>
  <c r="H132" i="2"/>
  <c r="G132" i="2"/>
  <c r="F132" i="2"/>
  <c r="E132" i="2"/>
  <c r="D132" i="2"/>
  <c r="C132" i="2"/>
  <c r="B132" i="2"/>
  <c r="A132" i="2"/>
  <c r="T132" i="2" s="1"/>
  <c r="AA131" i="2"/>
  <c r="S131" i="2"/>
  <c r="R131" i="2"/>
  <c r="Q131" i="2"/>
  <c r="Y131" i="2" s="1" a="1"/>
  <c r="Y131" i="2" s="1"/>
  <c r="P131" i="2"/>
  <c r="Z131" i="2" s="1"/>
  <c r="N131" i="2"/>
  <c r="M131" i="2"/>
  <c r="L131" i="2"/>
  <c r="K131" i="2"/>
  <c r="X131" i="2" s="1"/>
  <c r="J131" i="2"/>
  <c r="I131" i="2"/>
  <c r="H131" i="2"/>
  <c r="G131" i="2"/>
  <c r="F131" i="2"/>
  <c r="E131" i="2"/>
  <c r="D131" i="2"/>
  <c r="C131" i="2"/>
  <c r="B131" i="2"/>
  <c r="A131" i="2"/>
  <c r="T131" i="2" s="1"/>
  <c r="AA130" i="2"/>
  <c r="S130" i="2"/>
  <c r="R130" i="2"/>
  <c r="Q130" i="2"/>
  <c r="Y130" i="2" s="1" a="1"/>
  <c r="Y130" i="2" s="1"/>
  <c r="P130" i="2"/>
  <c r="Z130" i="2" s="1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T130" i="2" s="1"/>
  <c r="AA129" i="2"/>
  <c r="S129" i="2"/>
  <c r="R129" i="2"/>
  <c r="Q129" i="2"/>
  <c r="Y129" i="2" s="1" a="1"/>
  <c r="Y129" i="2" s="1"/>
  <c r="P129" i="2"/>
  <c r="Z129" i="2" s="1"/>
  <c r="N129" i="2"/>
  <c r="M129" i="2"/>
  <c r="L129" i="2"/>
  <c r="K129" i="2"/>
  <c r="X129" i="2" s="1"/>
  <c r="J129" i="2"/>
  <c r="I129" i="2"/>
  <c r="H129" i="2"/>
  <c r="G129" i="2"/>
  <c r="F129" i="2"/>
  <c r="E129" i="2"/>
  <c r="D129" i="2"/>
  <c r="C129" i="2"/>
  <c r="B129" i="2"/>
  <c r="A129" i="2"/>
  <c r="T129" i="2" s="1"/>
  <c r="AA128" i="2"/>
  <c r="S128" i="2"/>
  <c r="R128" i="2"/>
  <c r="Q128" i="2"/>
  <c r="Y128" i="2" s="1" a="1"/>
  <c r="Y128" i="2" s="1"/>
  <c r="P128" i="2"/>
  <c r="Z128" i="2" s="1"/>
  <c r="N128" i="2"/>
  <c r="M128" i="2"/>
  <c r="L128" i="2"/>
  <c r="K128" i="2"/>
  <c r="X128" i="2" s="1"/>
  <c r="J128" i="2"/>
  <c r="I128" i="2"/>
  <c r="H128" i="2"/>
  <c r="G128" i="2"/>
  <c r="F128" i="2"/>
  <c r="E128" i="2"/>
  <c r="D128" i="2"/>
  <c r="C128" i="2"/>
  <c r="B128" i="2"/>
  <c r="A128" i="2"/>
  <c r="T128" i="2" s="1"/>
  <c r="AA127" i="2"/>
  <c r="S127" i="2"/>
  <c r="R127" i="2"/>
  <c r="Q127" i="2"/>
  <c r="Y127" i="2" s="1" a="1"/>
  <c r="Y127" i="2" s="1"/>
  <c r="P127" i="2"/>
  <c r="Z127" i="2" s="1"/>
  <c r="N127" i="2"/>
  <c r="M127" i="2"/>
  <c r="L127" i="2"/>
  <c r="K127" i="2"/>
  <c r="X127" i="2" s="1"/>
  <c r="J127" i="2"/>
  <c r="I127" i="2"/>
  <c r="H127" i="2"/>
  <c r="G127" i="2"/>
  <c r="F127" i="2"/>
  <c r="E127" i="2"/>
  <c r="D127" i="2"/>
  <c r="C127" i="2"/>
  <c r="B127" i="2"/>
  <c r="A127" i="2"/>
  <c r="T127" i="2" s="1"/>
  <c r="AA126" i="2"/>
  <c r="S126" i="2"/>
  <c r="R126" i="2"/>
  <c r="Q126" i="2"/>
  <c r="Y126" i="2" s="1" a="1"/>
  <c r="Y126" i="2" s="1"/>
  <c r="P126" i="2"/>
  <c r="Z126" i="2" s="1"/>
  <c r="N126" i="2"/>
  <c r="M126" i="2"/>
  <c r="L126" i="2"/>
  <c r="K126" i="2"/>
  <c r="X126" i="2" s="1"/>
  <c r="J126" i="2"/>
  <c r="I126" i="2"/>
  <c r="H126" i="2"/>
  <c r="G126" i="2"/>
  <c r="F126" i="2"/>
  <c r="E126" i="2"/>
  <c r="D126" i="2"/>
  <c r="C126" i="2"/>
  <c r="B126" i="2"/>
  <c r="A126" i="2"/>
  <c r="T126" i="2" s="1"/>
  <c r="AA125" i="2"/>
  <c r="S125" i="2"/>
  <c r="R125" i="2"/>
  <c r="Q125" i="2"/>
  <c r="Y125" i="2" s="1" a="1"/>
  <c r="Y125" i="2" s="1"/>
  <c r="P125" i="2"/>
  <c r="Z125" i="2" s="1"/>
  <c r="N125" i="2"/>
  <c r="M125" i="2"/>
  <c r="L125" i="2"/>
  <c r="K125" i="2"/>
  <c r="X125" i="2" s="1"/>
  <c r="J125" i="2"/>
  <c r="I125" i="2"/>
  <c r="H125" i="2"/>
  <c r="G125" i="2"/>
  <c r="F125" i="2"/>
  <c r="E125" i="2"/>
  <c r="D125" i="2"/>
  <c r="C125" i="2"/>
  <c r="B125" i="2"/>
  <c r="A125" i="2"/>
  <c r="T125" i="2" s="1"/>
  <c r="AA124" i="2"/>
  <c r="S124" i="2"/>
  <c r="R124" i="2"/>
  <c r="Q124" i="2"/>
  <c r="Y124" i="2" s="1" a="1"/>
  <c r="Y124" i="2" s="1"/>
  <c r="P124" i="2"/>
  <c r="Z124" i="2" s="1"/>
  <c r="N124" i="2"/>
  <c r="M124" i="2"/>
  <c r="L124" i="2"/>
  <c r="K124" i="2"/>
  <c r="X124" i="2" s="1"/>
  <c r="J124" i="2"/>
  <c r="I124" i="2"/>
  <c r="H124" i="2"/>
  <c r="G124" i="2"/>
  <c r="F124" i="2"/>
  <c r="E124" i="2"/>
  <c r="D124" i="2"/>
  <c r="C124" i="2"/>
  <c r="B124" i="2"/>
  <c r="A124" i="2"/>
  <c r="T124" i="2" s="1"/>
  <c r="AA123" i="2"/>
  <c r="S123" i="2"/>
  <c r="R123" i="2"/>
  <c r="Q123" i="2"/>
  <c r="Y123" i="2" s="1" a="1"/>
  <c r="Y123" i="2" s="1"/>
  <c r="P123" i="2"/>
  <c r="Z123" i="2" s="1"/>
  <c r="N123" i="2"/>
  <c r="M123" i="2"/>
  <c r="L123" i="2"/>
  <c r="K123" i="2"/>
  <c r="X123" i="2" s="1"/>
  <c r="J123" i="2"/>
  <c r="I123" i="2"/>
  <c r="H123" i="2"/>
  <c r="G123" i="2"/>
  <c r="F123" i="2"/>
  <c r="E123" i="2"/>
  <c r="D123" i="2"/>
  <c r="C123" i="2"/>
  <c r="B123" i="2"/>
  <c r="A123" i="2"/>
  <c r="T123" i="2" s="1"/>
  <c r="AA122" i="2"/>
  <c r="S122" i="2"/>
  <c r="R122" i="2"/>
  <c r="Q122" i="2"/>
  <c r="Y122" i="2" s="1" a="1"/>
  <c r="Y122" i="2" s="1"/>
  <c r="P122" i="2"/>
  <c r="Z122" i="2" s="1"/>
  <c r="N122" i="2"/>
  <c r="M122" i="2"/>
  <c r="L122" i="2"/>
  <c r="K122" i="2"/>
  <c r="X122" i="2" s="1"/>
  <c r="J122" i="2"/>
  <c r="I122" i="2"/>
  <c r="H122" i="2"/>
  <c r="G122" i="2"/>
  <c r="F122" i="2"/>
  <c r="E122" i="2"/>
  <c r="D122" i="2"/>
  <c r="C122" i="2"/>
  <c r="B122" i="2"/>
  <c r="A122" i="2"/>
  <c r="T122" i="2" s="1"/>
  <c r="AA121" i="2"/>
  <c r="S121" i="2"/>
  <c r="R121" i="2"/>
  <c r="Q121" i="2"/>
  <c r="Y121" i="2" s="1" a="1"/>
  <c r="Y121" i="2" s="1"/>
  <c r="P121" i="2"/>
  <c r="Z121" i="2" s="1"/>
  <c r="N121" i="2"/>
  <c r="M121" i="2"/>
  <c r="L121" i="2"/>
  <c r="K121" i="2"/>
  <c r="X121" i="2" s="1"/>
  <c r="J121" i="2"/>
  <c r="I121" i="2"/>
  <c r="H121" i="2"/>
  <c r="G121" i="2"/>
  <c r="F121" i="2"/>
  <c r="E121" i="2"/>
  <c r="D121" i="2"/>
  <c r="C121" i="2"/>
  <c r="B121" i="2"/>
  <c r="A121" i="2"/>
  <c r="T121" i="2" s="1"/>
  <c r="AA120" i="2"/>
  <c r="S120" i="2"/>
  <c r="R120" i="2"/>
  <c r="Q120" i="2"/>
  <c r="Y120" i="2" s="1" a="1"/>
  <c r="Y120" i="2" s="1"/>
  <c r="P120" i="2"/>
  <c r="Z120" i="2" s="1"/>
  <c r="N120" i="2"/>
  <c r="M120" i="2"/>
  <c r="L120" i="2"/>
  <c r="K120" i="2"/>
  <c r="X120" i="2" s="1"/>
  <c r="J120" i="2"/>
  <c r="I120" i="2"/>
  <c r="H120" i="2"/>
  <c r="G120" i="2"/>
  <c r="F120" i="2"/>
  <c r="E120" i="2"/>
  <c r="D120" i="2"/>
  <c r="C120" i="2"/>
  <c r="B120" i="2"/>
  <c r="A120" i="2"/>
  <c r="T120" i="2" s="1"/>
  <c r="AA119" i="2"/>
  <c r="S119" i="2"/>
  <c r="R119" i="2"/>
  <c r="Q119" i="2"/>
  <c r="Y119" i="2" s="1" a="1"/>
  <c r="Y119" i="2" s="1"/>
  <c r="P119" i="2"/>
  <c r="Z119" i="2" s="1"/>
  <c r="N119" i="2"/>
  <c r="M119" i="2"/>
  <c r="L119" i="2"/>
  <c r="K119" i="2"/>
  <c r="X119" i="2" s="1"/>
  <c r="J119" i="2"/>
  <c r="I119" i="2"/>
  <c r="H119" i="2"/>
  <c r="G119" i="2"/>
  <c r="F119" i="2"/>
  <c r="E119" i="2"/>
  <c r="D119" i="2"/>
  <c r="C119" i="2"/>
  <c r="B119" i="2"/>
  <c r="A119" i="2"/>
  <c r="T119" i="2" s="1"/>
  <c r="AA118" i="2"/>
  <c r="S118" i="2"/>
  <c r="R118" i="2"/>
  <c r="Q118" i="2"/>
  <c r="Y118" i="2" s="1" a="1"/>
  <c r="Y118" i="2" s="1"/>
  <c r="P118" i="2"/>
  <c r="Z118" i="2" s="1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T118" i="2" s="1"/>
  <c r="AA117" i="2"/>
  <c r="S117" i="2"/>
  <c r="R117" i="2"/>
  <c r="Q117" i="2"/>
  <c r="Y117" i="2" s="1" a="1"/>
  <c r="Y117" i="2" s="1"/>
  <c r="P117" i="2"/>
  <c r="Z117" i="2" s="1"/>
  <c r="N117" i="2"/>
  <c r="M117" i="2"/>
  <c r="L117" i="2"/>
  <c r="K117" i="2"/>
  <c r="X117" i="2" s="1"/>
  <c r="J117" i="2"/>
  <c r="I117" i="2"/>
  <c r="H117" i="2"/>
  <c r="G117" i="2"/>
  <c r="F117" i="2"/>
  <c r="E117" i="2"/>
  <c r="D117" i="2"/>
  <c r="C117" i="2"/>
  <c r="B117" i="2"/>
  <c r="A117" i="2"/>
  <c r="T117" i="2" s="1"/>
  <c r="AA116" i="2"/>
  <c r="S116" i="2"/>
  <c r="R116" i="2"/>
  <c r="Q116" i="2"/>
  <c r="Y116" i="2" s="1" a="1"/>
  <c r="Y116" i="2" s="1"/>
  <c r="P116" i="2"/>
  <c r="Z116" i="2" s="1"/>
  <c r="N116" i="2"/>
  <c r="M116" i="2"/>
  <c r="L116" i="2"/>
  <c r="K116" i="2"/>
  <c r="X116" i="2" s="1"/>
  <c r="J116" i="2"/>
  <c r="I116" i="2"/>
  <c r="H116" i="2"/>
  <c r="G116" i="2"/>
  <c r="F116" i="2"/>
  <c r="E116" i="2"/>
  <c r="D116" i="2"/>
  <c r="C116" i="2"/>
  <c r="B116" i="2"/>
  <c r="A116" i="2"/>
  <c r="T116" i="2" s="1"/>
  <c r="AA115" i="2"/>
  <c r="S115" i="2"/>
  <c r="R115" i="2"/>
  <c r="Q115" i="2"/>
  <c r="Y115" i="2" s="1" a="1"/>
  <c r="Y115" i="2" s="1"/>
  <c r="P115" i="2"/>
  <c r="Z115" i="2" s="1"/>
  <c r="N115" i="2"/>
  <c r="M115" i="2"/>
  <c r="L115" i="2"/>
  <c r="K115" i="2"/>
  <c r="X115" i="2" s="1"/>
  <c r="J115" i="2"/>
  <c r="I115" i="2"/>
  <c r="H115" i="2"/>
  <c r="G115" i="2"/>
  <c r="F115" i="2"/>
  <c r="E115" i="2"/>
  <c r="D115" i="2"/>
  <c r="C115" i="2"/>
  <c r="B115" i="2"/>
  <c r="A115" i="2"/>
  <c r="T115" i="2" s="1"/>
  <c r="AA114" i="2"/>
  <c r="S114" i="2"/>
  <c r="R114" i="2"/>
  <c r="Q114" i="2"/>
  <c r="Y114" i="2" s="1" a="1"/>
  <c r="Y114" i="2" s="1"/>
  <c r="P114" i="2"/>
  <c r="Z114" i="2" s="1"/>
  <c r="N114" i="2"/>
  <c r="M114" i="2"/>
  <c r="L114" i="2"/>
  <c r="K114" i="2"/>
  <c r="X114" i="2" s="1"/>
  <c r="J114" i="2"/>
  <c r="I114" i="2"/>
  <c r="H114" i="2"/>
  <c r="G114" i="2"/>
  <c r="F114" i="2"/>
  <c r="E114" i="2"/>
  <c r="D114" i="2"/>
  <c r="C114" i="2"/>
  <c r="B114" i="2"/>
  <c r="A114" i="2"/>
  <c r="T114" i="2" s="1"/>
  <c r="AA113" i="2"/>
  <c r="S113" i="2"/>
  <c r="R113" i="2"/>
  <c r="Q113" i="2"/>
  <c r="Y113" i="2" s="1" a="1"/>
  <c r="Y113" i="2" s="1"/>
  <c r="P113" i="2"/>
  <c r="Z113" i="2" s="1"/>
  <c r="N113" i="2"/>
  <c r="M113" i="2"/>
  <c r="L113" i="2"/>
  <c r="K113" i="2"/>
  <c r="X113" i="2" s="1"/>
  <c r="J113" i="2"/>
  <c r="I113" i="2"/>
  <c r="H113" i="2"/>
  <c r="G113" i="2"/>
  <c r="F113" i="2"/>
  <c r="E113" i="2"/>
  <c r="D113" i="2"/>
  <c r="C113" i="2"/>
  <c r="B113" i="2"/>
  <c r="A113" i="2"/>
  <c r="T113" i="2" s="1"/>
  <c r="AA112" i="2"/>
  <c r="S112" i="2"/>
  <c r="R112" i="2"/>
  <c r="Q112" i="2"/>
  <c r="Y112" i="2" s="1" a="1"/>
  <c r="Y112" i="2" s="1"/>
  <c r="P112" i="2"/>
  <c r="Z112" i="2" s="1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T112" i="2" s="1"/>
  <c r="AA111" i="2"/>
  <c r="S111" i="2"/>
  <c r="R111" i="2"/>
  <c r="Q111" i="2"/>
  <c r="Y111" i="2" s="1" a="1"/>
  <c r="Y111" i="2" s="1"/>
  <c r="P111" i="2"/>
  <c r="Z111" i="2" s="1"/>
  <c r="N111" i="2"/>
  <c r="M111" i="2"/>
  <c r="L111" i="2"/>
  <c r="K111" i="2"/>
  <c r="X111" i="2" s="1"/>
  <c r="J111" i="2"/>
  <c r="I111" i="2"/>
  <c r="H111" i="2"/>
  <c r="G111" i="2"/>
  <c r="F111" i="2"/>
  <c r="E111" i="2"/>
  <c r="D111" i="2"/>
  <c r="C111" i="2"/>
  <c r="B111" i="2"/>
  <c r="A111" i="2"/>
  <c r="T111" i="2" s="1"/>
  <c r="AA110" i="2"/>
  <c r="S110" i="2"/>
  <c r="R110" i="2"/>
  <c r="Q110" i="2"/>
  <c r="Y110" i="2" s="1" a="1"/>
  <c r="Y110" i="2" s="1"/>
  <c r="P110" i="2"/>
  <c r="Z110" i="2" s="1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T110" i="2" s="1"/>
  <c r="AA109" i="2"/>
  <c r="S109" i="2"/>
  <c r="R109" i="2"/>
  <c r="Q109" i="2"/>
  <c r="Y109" i="2" s="1" a="1"/>
  <c r="Y109" i="2" s="1"/>
  <c r="P109" i="2"/>
  <c r="Z109" i="2" s="1"/>
  <c r="N109" i="2"/>
  <c r="M109" i="2"/>
  <c r="L109" i="2"/>
  <c r="K109" i="2"/>
  <c r="X109" i="2" s="1"/>
  <c r="J109" i="2"/>
  <c r="I109" i="2"/>
  <c r="H109" i="2"/>
  <c r="G109" i="2"/>
  <c r="F109" i="2"/>
  <c r="E109" i="2"/>
  <c r="D109" i="2"/>
  <c r="C109" i="2"/>
  <c r="B109" i="2"/>
  <c r="A109" i="2"/>
  <c r="T109" i="2" s="1"/>
  <c r="AA108" i="2"/>
  <c r="S108" i="2"/>
  <c r="R108" i="2"/>
  <c r="Q108" i="2"/>
  <c r="Y108" i="2" s="1" a="1"/>
  <c r="Y108" i="2" s="1"/>
  <c r="P108" i="2"/>
  <c r="Z108" i="2" s="1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T108" i="2" s="1"/>
  <c r="AA107" i="2"/>
  <c r="S107" i="2"/>
  <c r="R107" i="2"/>
  <c r="Q107" i="2"/>
  <c r="Y107" i="2" s="1" a="1"/>
  <c r="Y107" i="2" s="1"/>
  <c r="P107" i="2"/>
  <c r="Z107" i="2" s="1"/>
  <c r="N107" i="2"/>
  <c r="M107" i="2"/>
  <c r="L107" i="2"/>
  <c r="K107" i="2"/>
  <c r="X107" i="2" s="1"/>
  <c r="J107" i="2"/>
  <c r="I107" i="2"/>
  <c r="H107" i="2"/>
  <c r="G107" i="2"/>
  <c r="F107" i="2"/>
  <c r="E107" i="2"/>
  <c r="D107" i="2"/>
  <c r="C107" i="2"/>
  <c r="B107" i="2"/>
  <c r="A107" i="2"/>
  <c r="T107" i="2" s="1"/>
  <c r="AA106" i="2"/>
  <c r="S106" i="2"/>
  <c r="R106" i="2"/>
  <c r="Q106" i="2"/>
  <c r="Y106" i="2" s="1" a="1"/>
  <c r="Y106" i="2" s="1"/>
  <c r="P106" i="2"/>
  <c r="Z106" i="2" s="1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T106" i="2" s="1"/>
  <c r="AA105" i="2"/>
  <c r="S105" i="2"/>
  <c r="R105" i="2"/>
  <c r="Q105" i="2"/>
  <c r="Y105" i="2" s="1" a="1"/>
  <c r="Y105" i="2" s="1"/>
  <c r="P105" i="2"/>
  <c r="Z105" i="2" s="1"/>
  <c r="N105" i="2"/>
  <c r="M105" i="2"/>
  <c r="L105" i="2"/>
  <c r="K105" i="2"/>
  <c r="X105" i="2" s="1"/>
  <c r="J105" i="2"/>
  <c r="I105" i="2"/>
  <c r="H105" i="2"/>
  <c r="G105" i="2"/>
  <c r="F105" i="2"/>
  <c r="E105" i="2"/>
  <c r="D105" i="2"/>
  <c r="C105" i="2"/>
  <c r="B105" i="2"/>
  <c r="A105" i="2"/>
  <c r="T105" i="2" s="1"/>
  <c r="AA104" i="2"/>
  <c r="S104" i="2"/>
  <c r="R104" i="2"/>
  <c r="Q104" i="2"/>
  <c r="Y104" i="2" s="1" a="1"/>
  <c r="Y104" i="2" s="1"/>
  <c r="P104" i="2"/>
  <c r="Z104" i="2" s="1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T104" i="2" s="1"/>
  <c r="AA103" i="2"/>
  <c r="S103" i="2"/>
  <c r="R103" i="2"/>
  <c r="Q103" i="2"/>
  <c r="Y103" i="2" s="1" a="1"/>
  <c r="Y103" i="2" s="1"/>
  <c r="P103" i="2"/>
  <c r="Z103" i="2" s="1"/>
  <c r="N103" i="2"/>
  <c r="M103" i="2"/>
  <c r="L103" i="2"/>
  <c r="K103" i="2"/>
  <c r="X103" i="2" s="1"/>
  <c r="J103" i="2"/>
  <c r="I103" i="2"/>
  <c r="H103" i="2"/>
  <c r="G103" i="2"/>
  <c r="F103" i="2"/>
  <c r="E103" i="2"/>
  <c r="D103" i="2"/>
  <c r="C103" i="2"/>
  <c r="B103" i="2"/>
  <c r="A103" i="2"/>
  <c r="T103" i="2" s="1"/>
  <c r="AA102" i="2"/>
  <c r="S102" i="2"/>
  <c r="R102" i="2"/>
  <c r="Q102" i="2"/>
  <c r="Y102" i="2" s="1" a="1"/>
  <c r="Y102" i="2" s="1"/>
  <c r="P102" i="2"/>
  <c r="Z102" i="2" s="1"/>
  <c r="N102" i="2"/>
  <c r="M102" i="2"/>
  <c r="L102" i="2"/>
  <c r="K102" i="2"/>
  <c r="X102" i="2" s="1"/>
  <c r="J102" i="2"/>
  <c r="I102" i="2"/>
  <c r="H102" i="2"/>
  <c r="G102" i="2"/>
  <c r="F102" i="2"/>
  <c r="E102" i="2"/>
  <c r="D102" i="2"/>
  <c r="C102" i="2"/>
  <c r="B102" i="2"/>
  <c r="A102" i="2"/>
  <c r="T102" i="2" s="1"/>
  <c r="AA101" i="2"/>
  <c r="S101" i="2"/>
  <c r="R101" i="2"/>
  <c r="Q101" i="2"/>
  <c r="Y101" i="2" s="1" a="1"/>
  <c r="Y101" i="2" s="1"/>
  <c r="P101" i="2"/>
  <c r="Z101" i="2" s="1"/>
  <c r="N101" i="2"/>
  <c r="M101" i="2"/>
  <c r="L101" i="2"/>
  <c r="K101" i="2"/>
  <c r="X101" i="2" s="1"/>
  <c r="J101" i="2"/>
  <c r="I101" i="2"/>
  <c r="H101" i="2"/>
  <c r="G101" i="2"/>
  <c r="F101" i="2"/>
  <c r="E101" i="2"/>
  <c r="D101" i="2"/>
  <c r="C101" i="2"/>
  <c r="B101" i="2"/>
  <c r="A101" i="2"/>
  <c r="T101" i="2" s="1"/>
  <c r="AA100" i="2"/>
  <c r="S100" i="2"/>
  <c r="R100" i="2"/>
  <c r="Q100" i="2"/>
  <c r="Y100" i="2" s="1" a="1"/>
  <c r="Y100" i="2" s="1"/>
  <c r="P100" i="2"/>
  <c r="Z100" i="2" s="1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T100" i="2" s="1"/>
  <c r="AA99" i="2"/>
  <c r="S99" i="2"/>
  <c r="R99" i="2"/>
  <c r="Q99" i="2"/>
  <c r="Y99" i="2" s="1" a="1"/>
  <c r="Y99" i="2" s="1"/>
  <c r="P99" i="2"/>
  <c r="Z99" i="2" s="1"/>
  <c r="N99" i="2"/>
  <c r="M99" i="2"/>
  <c r="L99" i="2"/>
  <c r="K99" i="2"/>
  <c r="X99" i="2" s="1"/>
  <c r="J99" i="2"/>
  <c r="I99" i="2"/>
  <c r="H99" i="2"/>
  <c r="G99" i="2"/>
  <c r="F99" i="2"/>
  <c r="E99" i="2"/>
  <c r="D99" i="2"/>
  <c r="C99" i="2"/>
  <c r="B99" i="2"/>
  <c r="A99" i="2"/>
  <c r="T99" i="2" s="1"/>
  <c r="AA98" i="2"/>
  <c r="S98" i="2"/>
  <c r="R98" i="2"/>
  <c r="Q98" i="2"/>
  <c r="Y98" i="2" s="1" a="1"/>
  <c r="Y98" i="2" s="1"/>
  <c r="P98" i="2"/>
  <c r="Z98" i="2" s="1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T98" i="2" s="1"/>
  <c r="AA97" i="2"/>
  <c r="S97" i="2"/>
  <c r="R97" i="2"/>
  <c r="Q97" i="2"/>
  <c r="Y97" i="2" s="1" a="1"/>
  <c r="Y97" i="2" s="1"/>
  <c r="P97" i="2"/>
  <c r="Z97" i="2" s="1"/>
  <c r="N97" i="2"/>
  <c r="M97" i="2"/>
  <c r="L97" i="2"/>
  <c r="K97" i="2"/>
  <c r="X97" i="2" s="1"/>
  <c r="J97" i="2"/>
  <c r="I97" i="2"/>
  <c r="H97" i="2"/>
  <c r="G97" i="2"/>
  <c r="F97" i="2"/>
  <c r="E97" i="2"/>
  <c r="D97" i="2"/>
  <c r="C97" i="2"/>
  <c r="B97" i="2"/>
  <c r="A97" i="2"/>
  <c r="T97" i="2" s="1"/>
  <c r="AA96" i="2"/>
  <c r="S96" i="2"/>
  <c r="R96" i="2"/>
  <c r="Q96" i="2"/>
  <c r="Y96" i="2" s="1" a="1"/>
  <c r="Y96" i="2" s="1"/>
  <c r="P96" i="2"/>
  <c r="Z96" i="2" s="1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T96" i="2" s="1"/>
  <c r="AA95" i="2"/>
  <c r="S95" i="2"/>
  <c r="R95" i="2"/>
  <c r="Q95" i="2"/>
  <c r="Y95" i="2" s="1" a="1"/>
  <c r="Y95" i="2" s="1"/>
  <c r="P95" i="2"/>
  <c r="Z95" i="2" s="1"/>
  <c r="N95" i="2"/>
  <c r="M95" i="2"/>
  <c r="L95" i="2"/>
  <c r="K95" i="2"/>
  <c r="X95" i="2" s="1"/>
  <c r="J95" i="2"/>
  <c r="I95" i="2"/>
  <c r="H95" i="2"/>
  <c r="G95" i="2"/>
  <c r="F95" i="2"/>
  <c r="E95" i="2"/>
  <c r="D95" i="2"/>
  <c r="C95" i="2"/>
  <c r="B95" i="2"/>
  <c r="A95" i="2"/>
  <c r="T95" i="2" s="1"/>
  <c r="AA94" i="2"/>
  <c r="S94" i="2"/>
  <c r="R94" i="2"/>
  <c r="Q94" i="2"/>
  <c r="Y94" i="2" s="1" a="1"/>
  <c r="Y94" i="2" s="1"/>
  <c r="P94" i="2"/>
  <c r="Z94" i="2" s="1"/>
  <c r="N94" i="2"/>
  <c r="M94" i="2"/>
  <c r="L94" i="2"/>
  <c r="K94" i="2"/>
  <c r="X94" i="2" s="1"/>
  <c r="J94" i="2"/>
  <c r="I94" i="2"/>
  <c r="H94" i="2"/>
  <c r="G94" i="2"/>
  <c r="F94" i="2"/>
  <c r="E94" i="2"/>
  <c r="D94" i="2"/>
  <c r="C94" i="2"/>
  <c r="B94" i="2"/>
  <c r="A94" i="2"/>
  <c r="T94" i="2" s="1"/>
  <c r="AA93" i="2"/>
  <c r="S93" i="2"/>
  <c r="R93" i="2"/>
  <c r="Q93" i="2"/>
  <c r="Y93" i="2" s="1" a="1"/>
  <c r="Y93" i="2" s="1"/>
  <c r="P93" i="2"/>
  <c r="Z93" i="2" s="1"/>
  <c r="N93" i="2"/>
  <c r="M93" i="2"/>
  <c r="L93" i="2"/>
  <c r="K93" i="2"/>
  <c r="X93" i="2" s="1"/>
  <c r="J93" i="2"/>
  <c r="I93" i="2"/>
  <c r="H93" i="2"/>
  <c r="G93" i="2"/>
  <c r="F93" i="2"/>
  <c r="E93" i="2"/>
  <c r="D93" i="2"/>
  <c r="C93" i="2"/>
  <c r="B93" i="2"/>
  <c r="A93" i="2"/>
  <c r="T93" i="2" s="1"/>
  <c r="AA92" i="2"/>
  <c r="S92" i="2"/>
  <c r="R92" i="2"/>
  <c r="Q92" i="2"/>
  <c r="Y92" i="2" s="1" a="1"/>
  <c r="Y92" i="2" s="1"/>
  <c r="P92" i="2"/>
  <c r="Z92" i="2" s="1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T92" i="2" s="1"/>
  <c r="AA91" i="2"/>
  <c r="S91" i="2"/>
  <c r="R91" i="2"/>
  <c r="Q91" i="2"/>
  <c r="Y91" i="2" s="1" a="1"/>
  <c r="Y91" i="2" s="1"/>
  <c r="P91" i="2"/>
  <c r="Z91" i="2" s="1"/>
  <c r="N91" i="2"/>
  <c r="M91" i="2"/>
  <c r="L91" i="2"/>
  <c r="K91" i="2"/>
  <c r="X91" i="2" s="1"/>
  <c r="J91" i="2"/>
  <c r="I91" i="2"/>
  <c r="H91" i="2"/>
  <c r="G91" i="2"/>
  <c r="F91" i="2"/>
  <c r="E91" i="2"/>
  <c r="D91" i="2"/>
  <c r="C91" i="2"/>
  <c r="B91" i="2"/>
  <c r="A91" i="2"/>
  <c r="T91" i="2" s="1"/>
  <c r="AA90" i="2"/>
  <c r="S90" i="2"/>
  <c r="R90" i="2"/>
  <c r="Q90" i="2"/>
  <c r="Y90" i="2" s="1" a="1"/>
  <c r="Y90" i="2" s="1"/>
  <c r="P90" i="2"/>
  <c r="Z90" i="2" s="1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T90" i="2" s="1"/>
  <c r="AA89" i="2"/>
  <c r="S89" i="2"/>
  <c r="R89" i="2"/>
  <c r="Q89" i="2"/>
  <c r="Y89" i="2" s="1" a="1"/>
  <c r="Y89" i="2" s="1"/>
  <c r="P89" i="2"/>
  <c r="Z89" i="2" s="1"/>
  <c r="N89" i="2"/>
  <c r="M89" i="2"/>
  <c r="L89" i="2"/>
  <c r="K89" i="2"/>
  <c r="X89" i="2" s="1"/>
  <c r="J89" i="2"/>
  <c r="I89" i="2"/>
  <c r="H89" i="2"/>
  <c r="G89" i="2"/>
  <c r="F89" i="2"/>
  <c r="E89" i="2"/>
  <c r="D89" i="2"/>
  <c r="C89" i="2"/>
  <c r="B89" i="2"/>
  <c r="A89" i="2"/>
  <c r="T89" i="2" s="1"/>
  <c r="AA88" i="2"/>
  <c r="S88" i="2"/>
  <c r="R88" i="2"/>
  <c r="Q88" i="2"/>
  <c r="Y88" i="2" s="1" a="1"/>
  <c r="Y88" i="2" s="1"/>
  <c r="P88" i="2"/>
  <c r="Z88" i="2" s="1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T88" i="2" s="1"/>
  <c r="AA87" i="2"/>
  <c r="S87" i="2"/>
  <c r="R87" i="2"/>
  <c r="Q87" i="2"/>
  <c r="Y87" i="2" s="1" a="1"/>
  <c r="Y87" i="2" s="1"/>
  <c r="P87" i="2"/>
  <c r="Z87" i="2" s="1"/>
  <c r="N87" i="2"/>
  <c r="M87" i="2"/>
  <c r="L87" i="2"/>
  <c r="K87" i="2"/>
  <c r="X87" i="2" s="1"/>
  <c r="J87" i="2"/>
  <c r="I87" i="2"/>
  <c r="H87" i="2"/>
  <c r="G87" i="2"/>
  <c r="F87" i="2"/>
  <c r="E87" i="2"/>
  <c r="D87" i="2"/>
  <c r="C87" i="2"/>
  <c r="B87" i="2"/>
  <c r="A87" i="2"/>
  <c r="T87" i="2" s="1"/>
  <c r="AA86" i="2"/>
  <c r="S86" i="2"/>
  <c r="R86" i="2"/>
  <c r="Q86" i="2"/>
  <c r="Y86" i="2" s="1" a="1"/>
  <c r="Y86" i="2" s="1"/>
  <c r="P86" i="2"/>
  <c r="Z86" i="2" s="1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T86" i="2" s="1"/>
  <c r="AA85" i="2"/>
  <c r="S85" i="2"/>
  <c r="R85" i="2"/>
  <c r="Q85" i="2"/>
  <c r="Y85" i="2" s="1" a="1"/>
  <c r="Y85" i="2" s="1"/>
  <c r="P85" i="2"/>
  <c r="Z85" i="2" s="1"/>
  <c r="N85" i="2"/>
  <c r="M85" i="2"/>
  <c r="L85" i="2"/>
  <c r="K85" i="2"/>
  <c r="X85" i="2" s="1"/>
  <c r="J85" i="2"/>
  <c r="I85" i="2"/>
  <c r="H85" i="2"/>
  <c r="G85" i="2"/>
  <c r="F85" i="2"/>
  <c r="E85" i="2"/>
  <c r="D85" i="2"/>
  <c r="C85" i="2"/>
  <c r="B85" i="2"/>
  <c r="A85" i="2"/>
  <c r="T85" i="2" s="1"/>
  <c r="AA84" i="2"/>
  <c r="S84" i="2"/>
  <c r="R84" i="2"/>
  <c r="Q84" i="2"/>
  <c r="Y84" i="2" s="1" a="1"/>
  <c r="Y84" i="2" s="1"/>
  <c r="P84" i="2"/>
  <c r="Z84" i="2" s="1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T84" i="2" s="1"/>
  <c r="AA83" i="2"/>
  <c r="S83" i="2"/>
  <c r="R83" i="2"/>
  <c r="Q83" i="2"/>
  <c r="Y83" i="2" s="1" a="1"/>
  <c r="Y83" i="2" s="1"/>
  <c r="P83" i="2"/>
  <c r="Z83" i="2" s="1"/>
  <c r="N83" i="2"/>
  <c r="M83" i="2"/>
  <c r="L83" i="2"/>
  <c r="K83" i="2"/>
  <c r="X83" i="2" s="1"/>
  <c r="J83" i="2"/>
  <c r="I83" i="2"/>
  <c r="H83" i="2"/>
  <c r="G83" i="2"/>
  <c r="F83" i="2"/>
  <c r="E83" i="2"/>
  <c r="D83" i="2"/>
  <c r="C83" i="2"/>
  <c r="B83" i="2"/>
  <c r="A83" i="2"/>
  <c r="T83" i="2" s="1"/>
  <c r="AA82" i="2"/>
  <c r="S82" i="2"/>
  <c r="R82" i="2"/>
  <c r="Q82" i="2"/>
  <c r="Y82" i="2" s="1" a="1"/>
  <c r="Y82" i="2" s="1"/>
  <c r="P82" i="2"/>
  <c r="Z82" i="2" s="1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T82" i="2" s="1"/>
  <c r="AA81" i="2"/>
  <c r="S81" i="2"/>
  <c r="R81" i="2"/>
  <c r="Q81" i="2"/>
  <c r="Y81" i="2" s="1" a="1"/>
  <c r="Y81" i="2" s="1"/>
  <c r="P81" i="2"/>
  <c r="Z81" i="2" s="1"/>
  <c r="N81" i="2"/>
  <c r="M81" i="2"/>
  <c r="L81" i="2"/>
  <c r="K81" i="2"/>
  <c r="X81" i="2" s="1"/>
  <c r="J81" i="2"/>
  <c r="I81" i="2"/>
  <c r="H81" i="2"/>
  <c r="G81" i="2"/>
  <c r="F81" i="2"/>
  <c r="E81" i="2"/>
  <c r="D81" i="2"/>
  <c r="C81" i="2"/>
  <c r="B81" i="2"/>
  <c r="A81" i="2"/>
  <c r="T81" i="2" s="1"/>
  <c r="AA80" i="2"/>
  <c r="S80" i="2"/>
  <c r="R80" i="2"/>
  <c r="Q80" i="2"/>
  <c r="Y80" i="2" s="1" a="1"/>
  <c r="Y80" i="2" s="1"/>
  <c r="P80" i="2"/>
  <c r="Z80" i="2" s="1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T80" i="2" s="1"/>
  <c r="AA79" i="2"/>
  <c r="S79" i="2"/>
  <c r="R79" i="2"/>
  <c r="Q79" i="2"/>
  <c r="Y79" i="2" s="1" a="1"/>
  <c r="Y79" i="2" s="1"/>
  <c r="P79" i="2"/>
  <c r="Z79" i="2" s="1"/>
  <c r="N79" i="2"/>
  <c r="M79" i="2"/>
  <c r="L79" i="2"/>
  <c r="K79" i="2"/>
  <c r="X79" i="2" s="1"/>
  <c r="J79" i="2"/>
  <c r="I79" i="2"/>
  <c r="H79" i="2"/>
  <c r="G79" i="2"/>
  <c r="F79" i="2"/>
  <c r="E79" i="2"/>
  <c r="D79" i="2"/>
  <c r="C79" i="2"/>
  <c r="B79" i="2"/>
  <c r="A79" i="2"/>
  <c r="T79" i="2" s="1"/>
  <c r="AA78" i="2"/>
  <c r="S78" i="2"/>
  <c r="R78" i="2"/>
  <c r="Q78" i="2"/>
  <c r="Y78" i="2" s="1" a="1"/>
  <c r="Y78" i="2" s="1"/>
  <c r="P78" i="2"/>
  <c r="Z78" i="2" s="1"/>
  <c r="N78" i="2"/>
  <c r="M78" i="2"/>
  <c r="L78" i="2"/>
  <c r="K78" i="2"/>
  <c r="X78" i="2" s="1"/>
  <c r="J78" i="2"/>
  <c r="I78" i="2"/>
  <c r="H78" i="2"/>
  <c r="G78" i="2"/>
  <c r="F78" i="2"/>
  <c r="E78" i="2"/>
  <c r="D78" i="2"/>
  <c r="C78" i="2"/>
  <c r="B78" i="2"/>
  <c r="A78" i="2"/>
  <c r="T78" i="2" s="1"/>
  <c r="AA77" i="2"/>
  <c r="S77" i="2"/>
  <c r="R77" i="2"/>
  <c r="Q77" i="2"/>
  <c r="Y77" i="2" s="1" a="1"/>
  <c r="Y77" i="2" s="1"/>
  <c r="P77" i="2"/>
  <c r="N77" i="2"/>
  <c r="M77" i="2"/>
  <c r="L77" i="2"/>
  <c r="K77" i="2"/>
  <c r="X77" i="2" s="1"/>
  <c r="J77" i="2"/>
  <c r="I77" i="2"/>
  <c r="H77" i="2"/>
  <c r="G77" i="2"/>
  <c r="F77" i="2"/>
  <c r="E77" i="2"/>
  <c r="D77" i="2"/>
  <c r="C77" i="2"/>
  <c r="B77" i="2"/>
  <c r="A77" i="2"/>
  <c r="T77" i="2" s="1"/>
  <c r="AA76" i="2"/>
  <c r="S76" i="2"/>
  <c r="R76" i="2"/>
  <c r="Q76" i="2"/>
  <c r="Y76" i="2" s="1" a="1"/>
  <c r="Y76" i="2" s="1"/>
  <c r="P76" i="2"/>
  <c r="Z76" i="2" s="1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T76" i="2" s="1"/>
  <c r="AA75" i="2"/>
  <c r="S75" i="2"/>
  <c r="R75" i="2"/>
  <c r="Q75" i="2"/>
  <c r="Y75" i="2" s="1" a="1"/>
  <c r="Y75" i="2" s="1"/>
  <c r="P75" i="2"/>
  <c r="Z75" i="2" s="1"/>
  <c r="N75" i="2"/>
  <c r="M75" i="2"/>
  <c r="L75" i="2"/>
  <c r="K75" i="2"/>
  <c r="X75" i="2" s="1"/>
  <c r="J75" i="2"/>
  <c r="I75" i="2"/>
  <c r="H75" i="2"/>
  <c r="G75" i="2"/>
  <c r="F75" i="2"/>
  <c r="E75" i="2"/>
  <c r="D75" i="2"/>
  <c r="C75" i="2"/>
  <c r="B75" i="2"/>
  <c r="A75" i="2"/>
  <c r="T75" i="2" s="1"/>
  <c r="AA74" i="2"/>
  <c r="S74" i="2"/>
  <c r="R74" i="2"/>
  <c r="Q74" i="2"/>
  <c r="Y74" i="2" s="1" a="1"/>
  <c r="Y74" i="2" s="1"/>
  <c r="P74" i="2"/>
  <c r="Z74" i="2" s="1"/>
  <c r="N74" i="2"/>
  <c r="M74" i="2"/>
  <c r="L74" i="2"/>
  <c r="K74" i="2"/>
  <c r="X74" i="2" s="1"/>
  <c r="J74" i="2"/>
  <c r="I74" i="2"/>
  <c r="H74" i="2"/>
  <c r="G74" i="2"/>
  <c r="F74" i="2"/>
  <c r="E74" i="2"/>
  <c r="D74" i="2"/>
  <c r="C74" i="2"/>
  <c r="B74" i="2"/>
  <c r="A74" i="2"/>
  <c r="T74" i="2" s="1"/>
  <c r="AA73" i="2"/>
  <c r="S73" i="2"/>
  <c r="R73" i="2"/>
  <c r="Q73" i="2"/>
  <c r="Y73" i="2" s="1" a="1"/>
  <c r="Y73" i="2" s="1"/>
  <c r="P73" i="2"/>
  <c r="Z73" i="2" s="1"/>
  <c r="N73" i="2"/>
  <c r="M73" i="2"/>
  <c r="L73" i="2"/>
  <c r="K73" i="2"/>
  <c r="X73" i="2" s="1"/>
  <c r="J73" i="2"/>
  <c r="I73" i="2"/>
  <c r="H73" i="2"/>
  <c r="G73" i="2"/>
  <c r="F73" i="2"/>
  <c r="E73" i="2"/>
  <c r="D73" i="2"/>
  <c r="C73" i="2"/>
  <c r="B73" i="2"/>
  <c r="A73" i="2"/>
  <c r="T73" i="2" s="1"/>
  <c r="AA72" i="2"/>
  <c r="S72" i="2"/>
  <c r="R72" i="2"/>
  <c r="Q72" i="2"/>
  <c r="Y72" i="2" s="1" a="1"/>
  <c r="Y72" i="2" s="1"/>
  <c r="P72" i="2"/>
  <c r="Z72" i="2" s="1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T72" i="2" s="1"/>
  <c r="AA71" i="2"/>
  <c r="S71" i="2"/>
  <c r="R71" i="2"/>
  <c r="Q71" i="2"/>
  <c r="Y71" i="2" s="1" a="1"/>
  <c r="Y71" i="2" s="1"/>
  <c r="P71" i="2"/>
  <c r="Z71" i="2" s="1"/>
  <c r="N71" i="2"/>
  <c r="M71" i="2"/>
  <c r="L71" i="2"/>
  <c r="K71" i="2"/>
  <c r="X71" i="2" s="1"/>
  <c r="J71" i="2"/>
  <c r="I71" i="2"/>
  <c r="H71" i="2"/>
  <c r="G71" i="2"/>
  <c r="F71" i="2"/>
  <c r="E71" i="2"/>
  <c r="D71" i="2"/>
  <c r="C71" i="2"/>
  <c r="B71" i="2"/>
  <c r="A71" i="2"/>
  <c r="T71" i="2" s="1"/>
  <c r="AA70" i="2"/>
  <c r="S70" i="2"/>
  <c r="R70" i="2"/>
  <c r="Q70" i="2"/>
  <c r="Y70" i="2" s="1" a="1"/>
  <c r="Y70" i="2" s="1"/>
  <c r="P70" i="2"/>
  <c r="Z70" i="2" s="1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T70" i="2" s="1"/>
  <c r="AA69" i="2"/>
  <c r="S69" i="2"/>
  <c r="R69" i="2"/>
  <c r="Q69" i="2"/>
  <c r="Y69" i="2" s="1" a="1"/>
  <c r="Y69" i="2" s="1"/>
  <c r="P69" i="2"/>
  <c r="Z69" i="2" s="1"/>
  <c r="N69" i="2"/>
  <c r="M69" i="2"/>
  <c r="L69" i="2"/>
  <c r="K69" i="2"/>
  <c r="X69" i="2" s="1"/>
  <c r="J69" i="2"/>
  <c r="I69" i="2"/>
  <c r="H69" i="2"/>
  <c r="G69" i="2"/>
  <c r="F69" i="2"/>
  <c r="E69" i="2"/>
  <c r="D69" i="2"/>
  <c r="C69" i="2"/>
  <c r="B69" i="2"/>
  <c r="A69" i="2"/>
  <c r="T69" i="2" s="1"/>
  <c r="AA68" i="2"/>
  <c r="S68" i="2"/>
  <c r="R68" i="2"/>
  <c r="Q68" i="2"/>
  <c r="Y68" i="2" s="1" a="1"/>
  <c r="Y68" i="2" s="1"/>
  <c r="P68" i="2"/>
  <c r="Z68" i="2" s="1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T68" i="2" s="1"/>
  <c r="AA67" i="2"/>
  <c r="S67" i="2"/>
  <c r="R67" i="2"/>
  <c r="Q67" i="2"/>
  <c r="Y67" i="2" s="1" a="1"/>
  <c r="Y67" i="2" s="1"/>
  <c r="P67" i="2"/>
  <c r="Z67" i="2" s="1"/>
  <c r="N67" i="2"/>
  <c r="M67" i="2"/>
  <c r="L67" i="2"/>
  <c r="K67" i="2"/>
  <c r="X67" i="2" s="1"/>
  <c r="J67" i="2"/>
  <c r="I67" i="2"/>
  <c r="H67" i="2"/>
  <c r="G67" i="2"/>
  <c r="F67" i="2"/>
  <c r="E67" i="2"/>
  <c r="D67" i="2"/>
  <c r="C67" i="2"/>
  <c r="B67" i="2"/>
  <c r="A67" i="2"/>
  <c r="T67" i="2" s="1"/>
  <c r="AA66" i="2"/>
  <c r="S66" i="2"/>
  <c r="R66" i="2"/>
  <c r="Q66" i="2"/>
  <c r="Y66" i="2" s="1" a="1"/>
  <c r="Y66" i="2" s="1"/>
  <c r="P66" i="2"/>
  <c r="Z66" i="2" s="1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T66" i="2" s="1"/>
  <c r="AA65" i="2"/>
  <c r="S65" i="2"/>
  <c r="R65" i="2"/>
  <c r="Q65" i="2"/>
  <c r="Y65" i="2" s="1" a="1"/>
  <c r="Y65" i="2" s="1"/>
  <c r="P65" i="2"/>
  <c r="Z65" i="2" s="1"/>
  <c r="N65" i="2"/>
  <c r="M65" i="2"/>
  <c r="L65" i="2"/>
  <c r="K65" i="2"/>
  <c r="X65" i="2" s="1"/>
  <c r="J65" i="2"/>
  <c r="I65" i="2"/>
  <c r="H65" i="2"/>
  <c r="G65" i="2"/>
  <c r="F65" i="2"/>
  <c r="E65" i="2"/>
  <c r="D65" i="2"/>
  <c r="C65" i="2"/>
  <c r="B65" i="2"/>
  <c r="A65" i="2"/>
  <c r="T65" i="2" s="1"/>
  <c r="AA64" i="2"/>
  <c r="S64" i="2"/>
  <c r="R64" i="2"/>
  <c r="Q64" i="2"/>
  <c r="Y64" i="2" s="1" a="1"/>
  <c r="Y64" i="2" s="1"/>
  <c r="P64" i="2"/>
  <c r="Z64" i="2" s="1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T64" i="2" s="1"/>
  <c r="AA63" i="2"/>
  <c r="S63" i="2"/>
  <c r="R63" i="2"/>
  <c r="Q63" i="2"/>
  <c r="Y63" i="2" s="1" a="1"/>
  <c r="Y63" i="2" s="1"/>
  <c r="P63" i="2"/>
  <c r="Z63" i="2" s="1"/>
  <c r="N63" i="2"/>
  <c r="M63" i="2"/>
  <c r="L63" i="2"/>
  <c r="K63" i="2"/>
  <c r="X63" i="2" s="1"/>
  <c r="J63" i="2"/>
  <c r="I63" i="2"/>
  <c r="H63" i="2"/>
  <c r="G63" i="2"/>
  <c r="F63" i="2"/>
  <c r="E63" i="2"/>
  <c r="D63" i="2"/>
  <c r="C63" i="2"/>
  <c r="B63" i="2"/>
  <c r="A63" i="2"/>
  <c r="T63" i="2" s="1"/>
  <c r="AA62" i="2"/>
  <c r="S62" i="2"/>
  <c r="R62" i="2"/>
  <c r="Q62" i="2"/>
  <c r="Y62" i="2" s="1" a="1"/>
  <c r="Y62" i="2" s="1"/>
  <c r="P62" i="2"/>
  <c r="Z62" i="2" s="1"/>
  <c r="N62" i="2"/>
  <c r="M62" i="2"/>
  <c r="L62" i="2"/>
  <c r="K62" i="2"/>
  <c r="X62" i="2" s="1"/>
  <c r="J62" i="2"/>
  <c r="I62" i="2"/>
  <c r="H62" i="2"/>
  <c r="G62" i="2"/>
  <c r="F62" i="2"/>
  <c r="E62" i="2"/>
  <c r="D62" i="2"/>
  <c r="C62" i="2"/>
  <c r="B62" i="2"/>
  <c r="A62" i="2"/>
  <c r="T62" i="2" s="1"/>
  <c r="AA61" i="2"/>
  <c r="S61" i="2"/>
  <c r="R61" i="2"/>
  <c r="Q61" i="2"/>
  <c r="Y61" i="2" s="1" a="1"/>
  <c r="Y61" i="2" s="1"/>
  <c r="P61" i="2"/>
  <c r="Z61" i="2" s="1"/>
  <c r="N61" i="2"/>
  <c r="M61" i="2"/>
  <c r="L61" i="2"/>
  <c r="K61" i="2"/>
  <c r="X61" i="2" s="1"/>
  <c r="J61" i="2"/>
  <c r="I61" i="2"/>
  <c r="H61" i="2"/>
  <c r="G61" i="2"/>
  <c r="F61" i="2"/>
  <c r="E61" i="2"/>
  <c r="D61" i="2"/>
  <c r="C61" i="2"/>
  <c r="B61" i="2"/>
  <c r="A61" i="2"/>
  <c r="T61" i="2" s="1"/>
  <c r="AA60" i="2"/>
  <c r="S60" i="2"/>
  <c r="R60" i="2"/>
  <c r="Q60" i="2"/>
  <c r="Y60" i="2" s="1" a="1"/>
  <c r="Y60" i="2" s="1"/>
  <c r="P60" i="2"/>
  <c r="Z60" i="2" s="1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T60" i="2" s="1"/>
  <c r="AA59" i="2"/>
  <c r="S59" i="2"/>
  <c r="R59" i="2"/>
  <c r="Q59" i="2"/>
  <c r="Y59" i="2" s="1" a="1"/>
  <c r="Y59" i="2" s="1"/>
  <c r="P59" i="2"/>
  <c r="Z59" i="2" s="1"/>
  <c r="N59" i="2"/>
  <c r="M59" i="2"/>
  <c r="L59" i="2"/>
  <c r="K59" i="2"/>
  <c r="X59" i="2" s="1"/>
  <c r="J59" i="2"/>
  <c r="I59" i="2"/>
  <c r="H59" i="2"/>
  <c r="G59" i="2"/>
  <c r="F59" i="2"/>
  <c r="E59" i="2"/>
  <c r="D59" i="2"/>
  <c r="C59" i="2"/>
  <c r="B59" i="2"/>
  <c r="A59" i="2"/>
  <c r="T59" i="2" s="1"/>
  <c r="AA58" i="2"/>
  <c r="S58" i="2"/>
  <c r="R58" i="2"/>
  <c r="Q58" i="2"/>
  <c r="Y58" i="2" s="1" a="1"/>
  <c r="Y58" i="2" s="1"/>
  <c r="P58" i="2"/>
  <c r="Z58" i="2" s="1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T58" i="2" s="1"/>
  <c r="AA57" i="2"/>
  <c r="S57" i="2"/>
  <c r="R57" i="2"/>
  <c r="Q57" i="2"/>
  <c r="Y57" i="2" s="1" a="1"/>
  <c r="Y57" i="2" s="1"/>
  <c r="P57" i="2"/>
  <c r="Z57" i="2" s="1"/>
  <c r="N57" i="2"/>
  <c r="M57" i="2"/>
  <c r="L57" i="2"/>
  <c r="K57" i="2"/>
  <c r="X57" i="2" s="1"/>
  <c r="J57" i="2"/>
  <c r="I57" i="2"/>
  <c r="H57" i="2"/>
  <c r="G57" i="2"/>
  <c r="F57" i="2"/>
  <c r="E57" i="2"/>
  <c r="D57" i="2"/>
  <c r="C57" i="2"/>
  <c r="B57" i="2"/>
  <c r="A57" i="2"/>
  <c r="T57" i="2" s="1"/>
  <c r="AA56" i="2"/>
  <c r="S56" i="2"/>
  <c r="R56" i="2"/>
  <c r="Q56" i="2"/>
  <c r="Y56" i="2" s="1" a="1"/>
  <c r="Y56" i="2" s="1"/>
  <c r="P56" i="2"/>
  <c r="Z56" i="2" s="1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T56" i="2" s="1"/>
  <c r="AA55" i="2"/>
  <c r="S55" i="2"/>
  <c r="R55" i="2"/>
  <c r="Q55" i="2"/>
  <c r="Y55" i="2" s="1" a="1"/>
  <c r="Y55" i="2" s="1"/>
  <c r="P55" i="2"/>
  <c r="Z55" i="2" s="1"/>
  <c r="N55" i="2"/>
  <c r="M55" i="2"/>
  <c r="L55" i="2"/>
  <c r="K55" i="2"/>
  <c r="X55" i="2" s="1"/>
  <c r="J55" i="2"/>
  <c r="I55" i="2"/>
  <c r="H55" i="2"/>
  <c r="G55" i="2"/>
  <c r="F55" i="2"/>
  <c r="E55" i="2"/>
  <c r="D55" i="2"/>
  <c r="C55" i="2"/>
  <c r="B55" i="2"/>
  <c r="A55" i="2"/>
  <c r="T55" i="2" s="1"/>
  <c r="AA54" i="2"/>
  <c r="S54" i="2"/>
  <c r="R54" i="2"/>
  <c r="Q54" i="2"/>
  <c r="Y54" i="2" s="1" a="1"/>
  <c r="Y54" i="2" s="1"/>
  <c r="P54" i="2"/>
  <c r="Z54" i="2" s="1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T54" i="2" s="1"/>
  <c r="AA53" i="2"/>
  <c r="S53" i="2"/>
  <c r="R53" i="2"/>
  <c r="Q53" i="2"/>
  <c r="Y53" i="2" s="1" a="1"/>
  <c r="Y53" i="2" s="1"/>
  <c r="P53" i="2"/>
  <c r="Z53" i="2" s="1"/>
  <c r="N53" i="2"/>
  <c r="M53" i="2"/>
  <c r="L53" i="2"/>
  <c r="K53" i="2"/>
  <c r="X53" i="2" s="1"/>
  <c r="J53" i="2"/>
  <c r="I53" i="2"/>
  <c r="H53" i="2"/>
  <c r="G53" i="2"/>
  <c r="F53" i="2"/>
  <c r="E53" i="2"/>
  <c r="D53" i="2"/>
  <c r="C53" i="2"/>
  <c r="B53" i="2"/>
  <c r="A53" i="2"/>
  <c r="T53" i="2" s="1"/>
  <c r="AA52" i="2"/>
  <c r="S52" i="2"/>
  <c r="R52" i="2"/>
  <c r="Q52" i="2"/>
  <c r="Y52" i="2" s="1" a="1"/>
  <c r="Y52" i="2" s="1"/>
  <c r="P52" i="2"/>
  <c r="Z52" i="2" s="1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T52" i="2" s="1"/>
  <c r="AA51" i="2"/>
  <c r="S51" i="2"/>
  <c r="R51" i="2"/>
  <c r="Q51" i="2"/>
  <c r="Y51" i="2" s="1" a="1"/>
  <c r="Y51" i="2" s="1"/>
  <c r="P51" i="2"/>
  <c r="Z51" i="2" s="1"/>
  <c r="N51" i="2"/>
  <c r="M51" i="2"/>
  <c r="L51" i="2"/>
  <c r="K51" i="2"/>
  <c r="X51" i="2" s="1"/>
  <c r="J51" i="2"/>
  <c r="I51" i="2"/>
  <c r="H51" i="2"/>
  <c r="G51" i="2"/>
  <c r="F51" i="2"/>
  <c r="E51" i="2"/>
  <c r="D51" i="2"/>
  <c r="C51" i="2"/>
  <c r="B51" i="2"/>
  <c r="A51" i="2"/>
  <c r="T51" i="2" s="1"/>
  <c r="AA50" i="2"/>
  <c r="S50" i="2"/>
  <c r="R50" i="2"/>
  <c r="Q50" i="2"/>
  <c r="Y50" i="2" s="1" a="1"/>
  <c r="Y50" i="2" s="1"/>
  <c r="P50" i="2"/>
  <c r="Z50" i="2" s="1"/>
  <c r="N50" i="2"/>
  <c r="M50" i="2"/>
  <c r="L50" i="2"/>
  <c r="K50" i="2"/>
  <c r="X50" i="2" s="1"/>
  <c r="J50" i="2"/>
  <c r="I50" i="2"/>
  <c r="H50" i="2"/>
  <c r="G50" i="2"/>
  <c r="F50" i="2"/>
  <c r="E50" i="2"/>
  <c r="D50" i="2"/>
  <c r="C50" i="2"/>
  <c r="B50" i="2"/>
  <c r="A50" i="2"/>
  <c r="T50" i="2" s="1"/>
  <c r="AA49" i="2"/>
  <c r="S49" i="2"/>
  <c r="R49" i="2"/>
  <c r="Q49" i="2"/>
  <c r="Y49" i="2" s="1" a="1"/>
  <c r="Y49" i="2" s="1"/>
  <c r="P49" i="2"/>
  <c r="Z49" i="2" s="1"/>
  <c r="N49" i="2"/>
  <c r="M49" i="2"/>
  <c r="L49" i="2"/>
  <c r="K49" i="2"/>
  <c r="X49" i="2" s="1"/>
  <c r="J49" i="2"/>
  <c r="I49" i="2"/>
  <c r="H49" i="2"/>
  <c r="G49" i="2"/>
  <c r="F49" i="2"/>
  <c r="E49" i="2"/>
  <c r="D49" i="2"/>
  <c r="C49" i="2"/>
  <c r="B49" i="2"/>
  <c r="A49" i="2"/>
  <c r="T49" i="2" s="1"/>
  <c r="AA48" i="2"/>
  <c r="S48" i="2"/>
  <c r="R48" i="2"/>
  <c r="Q48" i="2"/>
  <c r="Y48" i="2" s="1" a="1"/>
  <c r="Y48" i="2" s="1"/>
  <c r="P48" i="2"/>
  <c r="Z48" i="2" s="1"/>
  <c r="N48" i="2"/>
  <c r="M48" i="2"/>
  <c r="L48" i="2"/>
  <c r="K48" i="2"/>
  <c r="X48" i="2" s="1"/>
  <c r="J48" i="2"/>
  <c r="I48" i="2"/>
  <c r="H48" i="2"/>
  <c r="G48" i="2"/>
  <c r="F48" i="2"/>
  <c r="E48" i="2"/>
  <c r="D48" i="2"/>
  <c r="C48" i="2"/>
  <c r="B48" i="2"/>
  <c r="A48" i="2"/>
  <c r="T48" i="2" s="1"/>
  <c r="AA47" i="2"/>
  <c r="S47" i="2"/>
  <c r="R47" i="2"/>
  <c r="Q47" i="2"/>
  <c r="Y47" i="2" s="1" a="1"/>
  <c r="Y47" i="2" s="1"/>
  <c r="P47" i="2"/>
  <c r="Z47" i="2" s="1"/>
  <c r="N47" i="2"/>
  <c r="M47" i="2"/>
  <c r="L47" i="2"/>
  <c r="K47" i="2"/>
  <c r="X47" i="2" s="1"/>
  <c r="J47" i="2"/>
  <c r="I47" i="2"/>
  <c r="H47" i="2"/>
  <c r="G47" i="2"/>
  <c r="F47" i="2"/>
  <c r="E47" i="2"/>
  <c r="D47" i="2"/>
  <c r="C47" i="2"/>
  <c r="B47" i="2"/>
  <c r="A47" i="2"/>
  <c r="T47" i="2" s="1"/>
  <c r="AA46" i="2"/>
  <c r="S46" i="2"/>
  <c r="R46" i="2"/>
  <c r="Q46" i="2"/>
  <c r="Y46" i="2" s="1" a="1"/>
  <c r="Y46" i="2" s="1"/>
  <c r="P46" i="2"/>
  <c r="Z46" i="2" s="1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T46" i="2" s="1"/>
  <c r="AA45" i="2"/>
  <c r="S45" i="2"/>
  <c r="R45" i="2"/>
  <c r="Q45" i="2"/>
  <c r="Y45" i="2" s="1" a="1"/>
  <c r="Y45" i="2" s="1"/>
  <c r="P45" i="2"/>
  <c r="Z45" i="2" s="1"/>
  <c r="N45" i="2"/>
  <c r="M45" i="2"/>
  <c r="L45" i="2"/>
  <c r="K45" i="2"/>
  <c r="X45" i="2" s="1"/>
  <c r="J45" i="2"/>
  <c r="I45" i="2"/>
  <c r="H45" i="2"/>
  <c r="G45" i="2"/>
  <c r="F45" i="2"/>
  <c r="E45" i="2"/>
  <c r="D45" i="2"/>
  <c r="C45" i="2"/>
  <c r="B45" i="2"/>
  <c r="A45" i="2"/>
  <c r="T45" i="2" s="1"/>
  <c r="AA44" i="2"/>
  <c r="S44" i="2"/>
  <c r="R44" i="2"/>
  <c r="Q44" i="2"/>
  <c r="Y44" i="2" s="1" a="1"/>
  <c r="Y44" i="2" s="1"/>
  <c r="P44" i="2"/>
  <c r="Z44" i="2" s="1"/>
  <c r="N44" i="2"/>
  <c r="M44" i="2"/>
  <c r="L44" i="2"/>
  <c r="K44" i="2"/>
  <c r="X44" i="2" s="1"/>
  <c r="J44" i="2"/>
  <c r="I44" i="2"/>
  <c r="H44" i="2"/>
  <c r="G44" i="2"/>
  <c r="F44" i="2"/>
  <c r="E44" i="2"/>
  <c r="D44" i="2"/>
  <c r="C44" i="2"/>
  <c r="B44" i="2"/>
  <c r="A44" i="2"/>
  <c r="T44" i="2" s="1"/>
  <c r="AA43" i="2"/>
  <c r="S43" i="2"/>
  <c r="R43" i="2"/>
  <c r="Q43" i="2"/>
  <c r="Y43" i="2" s="1" a="1"/>
  <c r="Y43" i="2" s="1"/>
  <c r="P43" i="2"/>
  <c r="Z43" i="2" s="1"/>
  <c r="N43" i="2"/>
  <c r="M43" i="2"/>
  <c r="L43" i="2"/>
  <c r="K43" i="2"/>
  <c r="X43" i="2" s="1"/>
  <c r="J43" i="2"/>
  <c r="I43" i="2"/>
  <c r="H43" i="2"/>
  <c r="G43" i="2"/>
  <c r="F43" i="2"/>
  <c r="E43" i="2"/>
  <c r="D43" i="2"/>
  <c r="C43" i="2"/>
  <c r="B43" i="2"/>
  <c r="A43" i="2"/>
  <c r="T43" i="2" s="1"/>
  <c r="AA42" i="2"/>
  <c r="S42" i="2"/>
  <c r="R42" i="2"/>
  <c r="Q42" i="2"/>
  <c r="Y42" i="2" s="1" a="1"/>
  <c r="Y42" i="2" s="1"/>
  <c r="P42" i="2"/>
  <c r="Z42" i="2" s="1"/>
  <c r="N42" i="2"/>
  <c r="M42" i="2"/>
  <c r="L42" i="2"/>
  <c r="K42" i="2"/>
  <c r="X42" i="2" s="1"/>
  <c r="J42" i="2"/>
  <c r="I42" i="2"/>
  <c r="H42" i="2"/>
  <c r="G42" i="2"/>
  <c r="F42" i="2"/>
  <c r="E42" i="2"/>
  <c r="D42" i="2"/>
  <c r="C42" i="2"/>
  <c r="B42" i="2"/>
  <c r="A42" i="2"/>
  <c r="T42" i="2" s="1"/>
  <c r="AA41" i="2"/>
  <c r="S41" i="2"/>
  <c r="R41" i="2"/>
  <c r="Q41" i="2"/>
  <c r="Y41" i="2" s="1" a="1"/>
  <c r="Y41" i="2" s="1"/>
  <c r="P41" i="2"/>
  <c r="Z41" i="2" s="1"/>
  <c r="N41" i="2"/>
  <c r="M41" i="2"/>
  <c r="L41" i="2"/>
  <c r="K41" i="2"/>
  <c r="X41" i="2" s="1"/>
  <c r="J41" i="2"/>
  <c r="I41" i="2"/>
  <c r="H41" i="2"/>
  <c r="G41" i="2"/>
  <c r="F41" i="2"/>
  <c r="E41" i="2"/>
  <c r="D41" i="2"/>
  <c r="C41" i="2"/>
  <c r="B41" i="2"/>
  <c r="A41" i="2"/>
  <c r="T41" i="2" s="1"/>
  <c r="AA40" i="2"/>
  <c r="S40" i="2"/>
  <c r="R40" i="2"/>
  <c r="Q40" i="2"/>
  <c r="Y40" i="2" s="1" a="1"/>
  <c r="Y40" i="2" s="1"/>
  <c r="P40" i="2"/>
  <c r="Z40" i="2" s="1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T40" i="2" s="1"/>
  <c r="AA39" i="2"/>
  <c r="S39" i="2"/>
  <c r="R39" i="2"/>
  <c r="Q39" i="2"/>
  <c r="Y39" i="2" s="1" a="1"/>
  <c r="Y39" i="2" s="1"/>
  <c r="P39" i="2"/>
  <c r="Z39" i="2" s="1"/>
  <c r="N39" i="2"/>
  <c r="M39" i="2"/>
  <c r="L39" i="2"/>
  <c r="K39" i="2"/>
  <c r="X39" i="2" s="1"/>
  <c r="J39" i="2"/>
  <c r="I39" i="2"/>
  <c r="H39" i="2"/>
  <c r="G39" i="2"/>
  <c r="F39" i="2"/>
  <c r="E39" i="2"/>
  <c r="D39" i="2"/>
  <c r="C39" i="2"/>
  <c r="B39" i="2"/>
  <c r="A39" i="2"/>
  <c r="T39" i="2" s="1"/>
  <c r="AA38" i="2"/>
  <c r="S38" i="2"/>
  <c r="R38" i="2"/>
  <c r="Q38" i="2"/>
  <c r="Y38" i="2" s="1" a="1"/>
  <c r="Y38" i="2" s="1"/>
  <c r="P38" i="2"/>
  <c r="Z38" i="2" s="1"/>
  <c r="N38" i="2"/>
  <c r="M38" i="2"/>
  <c r="L38" i="2"/>
  <c r="K38" i="2"/>
  <c r="X38" i="2" s="1"/>
  <c r="J38" i="2"/>
  <c r="I38" i="2"/>
  <c r="H38" i="2"/>
  <c r="G38" i="2"/>
  <c r="F38" i="2"/>
  <c r="E38" i="2"/>
  <c r="D38" i="2"/>
  <c r="C38" i="2"/>
  <c r="B38" i="2"/>
  <c r="A38" i="2"/>
  <c r="T38" i="2" s="1"/>
  <c r="AA37" i="2"/>
  <c r="S37" i="2"/>
  <c r="R37" i="2"/>
  <c r="Q37" i="2"/>
  <c r="Y37" i="2" s="1" a="1"/>
  <c r="Y37" i="2" s="1"/>
  <c r="P37" i="2"/>
  <c r="Z37" i="2" s="1"/>
  <c r="N37" i="2"/>
  <c r="M37" i="2"/>
  <c r="L37" i="2"/>
  <c r="K37" i="2"/>
  <c r="X37" i="2" s="1"/>
  <c r="J37" i="2"/>
  <c r="I37" i="2"/>
  <c r="H37" i="2"/>
  <c r="G37" i="2"/>
  <c r="F37" i="2"/>
  <c r="E37" i="2"/>
  <c r="D37" i="2"/>
  <c r="C37" i="2"/>
  <c r="B37" i="2"/>
  <c r="A37" i="2"/>
  <c r="T37" i="2" s="1"/>
  <c r="AA36" i="2"/>
  <c r="S36" i="2"/>
  <c r="R36" i="2"/>
  <c r="Q36" i="2"/>
  <c r="Y36" i="2" s="1" a="1"/>
  <c r="Y36" i="2" s="1"/>
  <c r="P36" i="2"/>
  <c r="Z36" i="2" s="1"/>
  <c r="N36" i="2"/>
  <c r="M36" i="2"/>
  <c r="L36" i="2"/>
  <c r="K36" i="2"/>
  <c r="X36" i="2" s="1"/>
  <c r="J36" i="2"/>
  <c r="I36" i="2"/>
  <c r="H36" i="2"/>
  <c r="G36" i="2"/>
  <c r="F36" i="2"/>
  <c r="E36" i="2"/>
  <c r="D36" i="2"/>
  <c r="C36" i="2"/>
  <c r="B36" i="2"/>
  <c r="A36" i="2"/>
  <c r="T36" i="2" s="1"/>
  <c r="AA35" i="2"/>
  <c r="S35" i="2"/>
  <c r="R35" i="2"/>
  <c r="Q35" i="2"/>
  <c r="Y35" i="2" s="1" a="1"/>
  <c r="Y35" i="2" s="1"/>
  <c r="P35" i="2"/>
  <c r="Z35" i="2" s="1"/>
  <c r="N35" i="2"/>
  <c r="M35" i="2"/>
  <c r="L35" i="2"/>
  <c r="K35" i="2"/>
  <c r="X35" i="2" s="1"/>
  <c r="J35" i="2"/>
  <c r="I35" i="2"/>
  <c r="H35" i="2"/>
  <c r="G35" i="2"/>
  <c r="F35" i="2"/>
  <c r="E35" i="2"/>
  <c r="D35" i="2"/>
  <c r="C35" i="2"/>
  <c r="B35" i="2"/>
  <c r="A35" i="2"/>
  <c r="T35" i="2" s="1"/>
  <c r="AA34" i="2"/>
  <c r="S34" i="2"/>
  <c r="R34" i="2"/>
  <c r="Q34" i="2"/>
  <c r="Y34" i="2" s="1" a="1"/>
  <c r="Y34" i="2" s="1"/>
  <c r="P34" i="2"/>
  <c r="Z34" i="2" s="1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T34" i="2" s="1"/>
  <c r="AA33" i="2"/>
  <c r="S33" i="2"/>
  <c r="R33" i="2"/>
  <c r="Q33" i="2"/>
  <c r="Y33" i="2" s="1" a="1"/>
  <c r="Y33" i="2" s="1"/>
  <c r="P33" i="2"/>
  <c r="Z33" i="2" s="1"/>
  <c r="N33" i="2"/>
  <c r="M33" i="2"/>
  <c r="L33" i="2"/>
  <c r="K33" i="2"/>
  <c r="X33" i="2" s="1"/>
  <c r="J33" i="2"/>
  <c r="I33" i="2"/>
  <c r="H33" i="2"/>
  <c r="G33" i="2"/>
  <c r="F33" i="2"/>
  <c r="E33" i="2"/>
  <c r="D33" i="2"/>
  <c r="C33" i="2"/>
  <c r="B33" i="2"/>
  <c r="A33" i="2"/>
  <c r="T33" i="2" s="1"/>
  <c r="AA32" i="2"/>
  <c r="S32" i="2"/>
  <c r="R32" i="2"/>
  <c r="Q32" i="2"/>
  <c r="Y32" i="2" s="1" a="1"/>
  <c r="Y32" i="2" s="1"/>
  <c r="P32" i="2"/>
  <c r="Z32" i="2" s="1"/>
  <c r="N32" i="2"/>
  <c r="M32" i="2"/>
  <c r="L32" i="2"/>
  <c r="K32" i="2"/>
  <c r="X32" i="2" s="1"/>
  <c r="J32" i="2"/>
  <c r="I32" i="2"/>
  <c r="H32" i="2"/>
  <c r="G32" i="2"/>
  <c r="F32" i="2"/>
  <c r="E32" i="2"/>
  <c r="D32" i="2"/>
  <c r="C32" i="2"/>
  <c r="B32" i="2"/>
  <c r="A32" i="2"/>
  <c r="T32" i="2" s="1"/>
  <c r="AA31" i="2"/>
  <c r="S31" i="2"/>
  <c r="R31" i="2"/>
  <c r="Q31" i="2"/>
  <c r="Y31" i="2" s="1" a="1"/>
  <c r="Y31" i="2" s="1"/>
  <c r="P31" i="2"/>
  <c r="Z31" i="2" s="1"/>
  <c r="N31" i="2"/>
  <c r="M31" i="2"/>
  <c r="L31" i="2"/>
  <c r="K31" i="2"/>
  <c r="X31" i="2" s="1"/>
  <c r="J31" i="2"/>
  <c r="I31" i="2"/>
  <c r="H31" i="2"/>
  <c r="G31" i="2"/>
  <c r="F31" i="2"/>
  <c r="E31" i="2"/>
  <c r="D31" i="2"/>
  <c r="C31" i="2"/>
  <c r="B31" i="2"/>
  <c r="A31" i="2"/>
  <c r="T31" i="2" s="1"/>
  <c r="AA30" i="2"/>
  <c r="S30" i="2"/>
  <c r="R30" i="2"/>
  <c r="Q30" i="2"/>
  <c r="Y30" i="2" s="1" a="1"/>
  <c r="Y30" i="2" s="1"/>
  <c r="P30" i="2"/>
  <c r="Z30" i="2" s="1"/>
  <c r="N30" i="2"/>
  <c r="M30" i="2"/>
  <c r="L30" i="2"/>
  <c r="K30" i="2"/>
  <c r="X30" i="2" s="1"/>
  <c r="J30" i="2"/>
  <c r="I30" i="2"/>
  <c r="H30" i="2"/>
  <c r="G30" i="2"/>
  <c r="F30" i="2"/>
  <c r="E30" i="2"/>
  <c r="D30" i="2"/>
  <c r="C30" i="2"/>
  <c r="B30" i="2"/>
  <c r="A30" i="2"/>
  <c r="T30" i="2" s="1"/>
  <c r="AA29" i="2"/>
  <c r="S29" i="2"/>
  <c r="R29" i="2"/>
  <c r="Q29" i="2"/>
  <c r="Y29" i="2" s="1" a="1"/>
  <c r="Y29" i="2" s="1"/>
  <c r="P29" i="2"/>
  <c r="Z29" i="2" s="1"/>
  <c r="N29" i="2"/>
  <c r="M29" i="2"/>
  <c r="L29" i="2"/>
  <c r="K29" i="2"/>
  <c r="X29" i="2" s="1"/>
  <c r="J29" i="2"/>
  <c r="I29" i="2"/>
  <c r="H29" i="2"/>
  <c r="G29" i="2"/>
  <c r="F29" i="2"/>
  <c r="E29" i="2"/>
  <c r="D29" i="2"/>
  <c r="C29" i="2"/>
  <c r="B29" i="2"/>
  <c r="A29" i="2"/>
  <c r="T29" i="2" s="1"/>
  <c r="AA28" i="2"/>
  <c r="S28" i="2"/>
  <c r="R28" i="2"/>
  <c r="Q28" i="2"/>
  <c r="Y28" i="2" s="1" a="1"/>
  <c r="Y28" i="2" s="1"/>
  <c r="P28" i="2"/>
  <c r="Z28" i="2" s="1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T28" i="2" s="1"/>
  <c r="AA27" i="2"/>
  <c r="S27" i="2"/>
  <c r="R27" i="2"/>
  <c r="Q27" i="2"/>
  <c r="Y27" i="2" s="1" a="1"/>
  <c r="Y27" i="2" s="1"/>
  <c r="P27" i="2"/>
  <c r="Z27" i="2" s="1"/>
  <c r="N27" i="2"/>
  <c r="M27" i="2"/>
  <c r="L27" i="2"/>
  <c r="K27" i="2"/>
  <c r="X27" i="2" s="1"/>
  <c r="J27" i="2"/>
  <c r="I27" i="2"/>
  <c r="H27" i="2"/>
  <c r="G27" i="2"/>
  <c r="F27" i="2"/>
  <c r="E27" i="2"/>
  <c r="D27" i="2"/>
  <c r="C27" i="2"/>
  <c r="B27" i="2"/>
  <c r="A27" i="2"/>
  <c r="T27" i="2" s="1"/>
  <c r="AA26" i="2"/>
  <c r="S26" i="2"/>
  <c r="R26" i="2"/>
  <c r="Q26" i="2"/>
  <c r="Y26" i="2" s="1" a="1"/>
  <c r="Y26" i="2" s="1"/>
  <c r="P26" i="2"/>
  <c r="Z26" i="2" s="1"/>
  <c r="N26" i="2"/>
  <c r="M26" i="2"/>
  <c r="L26" i="2"/>
  <c r="K26" i="2"/>
  <c r="X26" i="2" s="1"/>
  <c r="J26" i="2"/>
  <c r="I26" i="2"/>
  <c r="H26" i="2"/>
  <c r="G26" i="2"/>
  <c r="F26" i="2"/>
  <c r="E26" i="2"/>
  <c r="D26" i="2"/>
  <c r="C26" i="2"/>
  <c r="B26" i="2"/>
  <c r="A26" i="2"/>
  <c r="T26" i="2" s="1"/>
  <c r="AA25" i="2"/>
  <c r="S25" i="2"/>
  <c r="R25" i="2"/>
  <c r="Q25" i="2"/>
  <c r="Y25" i="2" s="1" a="1"/>
  <c r="Y25" i="2" s="1"/>
  <c r="P25" i="2"/>
  <c r="Z25" i="2" s="1"/>
  <c r="N25" i="2"/>
  <c r="M25" i="2"/>
  <c r="L25" i="2"/>
  <c r="K25" i="2"/>
  <c r="X25" i="2" s="1"/>
  <c r="J25" i="2"/>
  <c r="I25" i="2"/>
  <c r="H25" i="2"/>
  <c r="G25" i="2"/>
  <c r="F25" i="2"/>
  <c r="E25" i="2"/>
  <c r="D25" i="2"/>
  <c r="C25" i="2"/>
  <c r="B25" i="2"/>
  <c r="A25" i="2"/>
  <c r="T25" i="2" s="1"/>
  <c r="AA24" i="2"/>
  <c r="S24" i="2"/>
  <c r="R24" i="2"/>
  <c r="Q24" i="2"/>
  <c r="Y24" i="2" s="1" a="1"/>
  <c r="Y24" i="2" s="1"/>
  <c r="P24" i="2"/>
  <c r="Z24" i="2" s="1"/>
  <c r="N24" i="2"/>
  <c r="M24" i="2"/>
  <c r="L24" i="2"/>
  <c r="K24" i="2"/>
  <c r="X24" i="2" s="1"/>
  <c r="J24" i="2"/>
  <c r="I24" i="2"/>
  <c r="H24" i="2"/>
  <c r="G24" i="2"/>
  <c r="F24" i="2"/>
  <c r="E24" i="2"/>
  <c r="D24" i="2"/>
  <c r="C24" i="2"/>
  <c r="B24" i="2"/>
  <c r="A24" i="2"/>
  <c r="T24" i="2" s="1"/>
  <c r="AA23" i="2"/>
  <c r="S23" i="2"/>
  <c r="R23" i="2"/>
  <c r="Q23" i="2"/>
  <c r="Y23" i="2" s="1" a="1"/>
  <c r="Y23" i="2" s="1"/>
  <c r="P23" i="2"/>
  <c r="Z23" i="2" s="1"/>
  <c r="N23" i="2"/>
  <c r="M23" i="2"/>
  <c r="L23" i="2"/>
  <c r="K23" i="2"/>
  <c r="X23" i="2" s="1"/>
  <c r="J23" i="2"/>
  <c r="I23" i="2"/>
  <c r="H23" i="2"/>
  <c r="G23" i="2"/>
  <c r="F23" i="2"/>
  <c r="E23" i="2"/>
  <c r="D23" i="2"/>
  <c r="C23" i="2"/>
  <c r="B23" i="2"/>
  <c r="A23" i="2"/>
  <c r="T23" i="2" s="1"/>
  <c r="AA22" i="2"/>
  <c r="S22" i="2"/>
  <c r="R22" i="2"/>
  <c r="Q22" i="2"/>
  <c r="Y22" i="2" s="1" a="1"/>
  <c r="Y22" i="2" s="1"/>
  <c r="P22" i="2"/>
  <c r="Z22" i="2" s="1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T22" i="2" s="1"/>
  <c r="AA21" i="2"/>
  <c r="S21" i="2"/>
  <c r="R21" i="2"/>
  <c r="Q21" i="2"/>
  <c r="Y21" i="2" s="1" a="1"/>
  <c r="Y21" i="2" s="1"/>
  <c r="P21" i="2"/>
  <c r="Z21" i="2" s="1"/>
  <c r="N21" i="2"/>
  <c r="M21" i="2"/>
  <c r="L21" i="2"/>
  <c r="K21" i="2"/>
  <c r="X21" i="2" s="1"/>
  <c r="J21" i="2"/>
  <c r="I21" i="2"/>
  <c r="H21" i="2"/>
  <c r="G21" i="2"/>
  <c r="F21" i="2"/>
  <c r="E21" i="2"/>
  <c r="D21" i="2"/>
  <c r="C21" i="2"/>
  <c r="B21" i="2"/>
  <c r="A21" i="2"/>
  <c r="T21" i="2" s="1"/>
  <c r="AA20" i="2"/>
  <c r="S20" i="2"/>
  <c r="R20" i="2"/>
  <c r="Q20" i="2"/>
  <c r="Y20" i="2" s="1" a="1"/>
  <c r="Y20" i="2" s="1"/>
  <c r="P20" i="2"/>
  <c r="Z20" i="2" s="1"/>
  <c r="N20" i="2"/>
  <c r="M20" i="2"/>
  <c r="L20" i="2"/>
  <c r="K20" i="2"/>
  <c r="X20" i="2" s="1"/>
  <c r="J20" i="2"/>
  <c r="I20" i="2"/>
  <c r="H20" i="2"/>
  <c r="G20" i="2"/>
  <c r="F20" i="2"/>
  <c r="E20" i="2"/>
  <c r="D20" i="2"/>
  <c r="C20" i="2"/>
  <c r="B20" i="2"/>
  <c r="A20" i="2"/>
  <c r="T20" i="2" s="1"/>
  <c r="AA19" i="2"/>
  <c r="S19" i="2"/>
  <c r="R19" i="2"/>
  <c r="Q19" i="2"/>
  <c r="Y19" i="2" s="1" a="1"/>
  <c r="Y19" i="2" s="1"/>
  <c r="P19" i="2"/>
  <c r="Z19" i="2" s="1"/>
  <c r="N19" i="2"/>
  <c r="M19" i="2"/>
  <c r="L19" i="2"/>
  <c r="K19" i="2"/>
  <c r="X19" i="2" s="1"/>
  <c r="J19" i="2"/>
  <c r="I19" i="2"/>
  <c r="H19" i="2"/>
  <c r="G19" i="2"/>
  <c r="F19" i="2"/>
  <c r="E19" i="2"/>
  <c r="D19" i="2"/>
  <c r="C19" i="2"/>
  <c r="B19" i="2"/>
  <c r="A19" i="2"/>
  <c r="T19" i="2" s="1"/>
  <c r="AA18" i="2"/>
  <c r="S18" i="2"/>
  <c r="R18" i="2"/>
  <c r="Q18" i="2"/>
  <c r="Y18" i="2" s="1" a="1"/>
  <c r="Y18" i="2" s="1"/>
  <c r="P18" i="2"/>
  <c r="Z18" i="2" s="1"/>
  <c r="N18" i="2"/>
  <c r="M18" i="2"/>
  <c r="L18" i="2"/>
  <c r="K18" i="2"/>
  <c r="X18" i="2" s="1"/>
  <c r="J18" i="2"/>
  <c r="I18" i="2"/>
  <c r="H18" i="2"/>
  <c r="G18" i="2"/>
  <c r="F18" i="2"/>
  <c r="E18" i="2"/>
  <c r="D18" i="2"/>
  <c r="C18" i="2"/>
  <c r="B18" i="2"/>
  <c r="A18" i="2"/>
  <c r="T18" i="2" s="1"/>
  <c r="AA17" i="2"/>
  <c r="S17" i="2"/>
  <c r="R17" i="2"/>
  <c r="Q17" i="2"/>
  <c r="Y17" i="2" s="1" a="1"/>
  <c r="Y17" i="2" s="1"/>
  <c r="P17" i="2"/>
  <c r="Z17" i="2" s="1"/>
  <c r="N17" i="2"/>
  <c r="M17" i="2"/>
  <c r="L17" i="2"/>
  <c r="K17" i="2"/>
  <c r="X17" i="2" s="1"/>
  <c r="J17" i="2"/>
  <c r="I17" i="2"/>
  <c r="H17" i="2"/>
  <c r="G17" i="2"/>
  <c r="F17" i="2"/>
  <c r="E17" i="2"/>
  <c r="D17" i="2"/>
  <c r="C17" i="2"/>
  <c r="B17" i="2"/>
  <c r="A17" i="2"/>
  <c r="T17" i="2" s="1"/>
  <c r="AA16" i="2"/>
  <c r="S16" i="2"/>
  <c r="R16" i="2"/>
  <c r="Q16" i="2"/>
  <c r="Y16" i="2" s="1" a="1"/>
  <c r="Y16" i="2" s="1"/>
  <c r="P16" i="2"/>
  <c r="Z16" i="2" s="1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T16" i="2" s="1"/>
  <c r="AA15" i="2"/>
  <c r="S15" i="2"/>
  <c r="R15" i="2"/>
  <c r="Q15" i="2"/>
  <c r="Y15" i="2" s="1" a="1"/>
  <c r="Y15" i="2" s="1"/>
  <c r="P15" i="2"/>
  <c r="Z15" i="2" s="1"/>
  <c r="N15" i="2"/>
  <c r="M15" i="2"/>
  <c r="L15" i="2"/>
  <c r="K15" i="2"/>
  <c r="X15" i="2" s="1"/>
  <c r="J15" i="2"/>
  <c r="I15" i="2"/>
  <c r="H15" i="2"/>
  <c r="G15" i="2"/>
  <c r="F15" i="2"/>
  <c r="E15" i="2"/>
  <c r="D15" i="2"/>
  <c r="C15" i="2"/>
  <c r="B15" i="2"/>
  <c r="A15" i="2"/>
  <c r="T15" i="2" s="1"/>
  <c r="AA14" i="2"/>
  <c r="S14" i="2"/>
  <c r="R14" i="2"/>
  <c r="Q14" i="2"/>
  <c r="Y14" i="2" s="1" a="1"/>
  <c r="Y14" i="2" s="1"/>
  <c r="P14" i="2"/>
  <c r="Z14" i="2" s="1"/>
  <c r="N14" i="2"/>
  <c r="M14" i="2"/>
  <c r="L14" i="2"/>
  <c r="K14" i="2"/>
  <c r="X14" i="2" s="1"/>
  <c r="J14" i="2"/>
  <c r="I14" i="2"/>
  <c r="H14" i="2"/>
  <c r="G14" i="2"/>
  <c r="F14" i="2"/>
  <c r="E14" i="2"/>
  <c r="D14" i="2"/>
  <c r="C14" i="2"/>
  <c r="B14" i="2"/>
  <c r="A14" i="2"/>
  <c r="T14" i="2" s="1"/>
  <c r="AA13" i="2"/>
  <c r="S13" i="2"/>
  <c r="R13" i="2"/>
  <c r="Q13" i="2"/>
  <c r="Y13" i="2" s="1" a="1"/>
  <c r="Y13" i="2" s="1"/>
  <c r="P13" i="2"/>
  <c r="Z13" i="2" s="1"/>
  <c r="N13" i="2"/>
  <c r="M13" i="2"/>
  <c r="L13" i="2"/>
  <c r="K13" i="2"/>
  <c r="X13" i="2" s="1"/>
  <c r="J13" i="2"/>
  <c r="I13" i="2"/>
  <c r="H13" i="2"/>
  <c r="G13" i="2"/>
  <c r="F13" i="2"/>
  <c r="E13" i="2"/>
  <c r="D13" i="2"/>
  <c r="C13" i="2"/>
  <c r="B13" i="2"/>
  <c r="A13" i="2"/>
  <c r="T13" i="2" s="1"/>
  <c r="AA12" i="2"/>
  <c r="S12" i="2"/>
  <c r="R12" i="2"/>
  <c r="Q12" i="2"/>
  <c r="Y12" i="2" s="1" a="1"/>
  <c r="Y12" i="2" s="1"/>
  <c r="P12" i="2"/>
  <c r="Z12" i="2" s="1"/>
  <c r="N12" i="2"/>
  <c r="M12" i="2"/>
  <c r="L12" i="2"/>
  <c r="K12" i="2"/>
  <c r="X12" i="2" s="1"/>
  <c r="J12" i="2"/>
  <c r="I12" i="2"/>
  <c r="H12" i="2"/>
  <c r="G12" i="2"/>
  <c r="F12" i="2"/>
  <c r="E12" i="2"/>
  <c r="D12" i="2"/>
  <c r="C12" i="2"/>
  <c r="B12" i="2"/>
  <c r="A12" i="2"/>
  <c r="T12" i="2" s="1"/>
  <c r="AA11" i="2"/>
  <c r="S11" i="2"/>
  <c r="R11" i="2"/>
  <c r="Q11" i="2"/>
  <c r="Y11" i="2" s="1" a="1"/>
  <c r="Y11" i="2" s="1"/>
  <c r="P11" i="2"/>
  <c r="Z11" i="2" s="1"/>
  <c r="N11" i="2"/>
  <c r="M11" i="2"/>
  <c r="L11" i="2"/>
  <c r="K11" i="2"/>
  <c r="X11" i="2" s="1"/>
  <c r="J11" i="2"/>
  <c r="I11" i="2"/>
  <c r="H11" i="2"/>
  <c r="G11" i="2"/>
  <c r="F11" i="2"/>
  <c r="E11" i="2"/>
  <c r="D11" i="2"/>
  <c r="C11" i="2"/>
  <c r="B11" i="2"/>
  <c r="A11" i="2"/>
  <c r="T11" i="2" s="1"/>
  <c r="AA10" i="2"/>
  <c r="S10" i="2"/>
  <c r="R10" i="2"/>
  <c r="Q10" i="2"/>
  <c r="Y10" i="2" s="1" a="1"/>
  <c r="Y10" i="2" s="1"/>
  <c r="P10" i="2"/>
  <c r="Z10" i="2" s="1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T10" i="2" s="1"/>
  <c r="AA9" i="2"/>
  <c r="S9" i="2"/>
  <c r="R9" i="2"/>
  <c r="Q9" i="2"/>
  <c r="Y9" i="2" s="1" a="1"/>
  <c r="Y9" i="2" s="1"/>
  <c r="P9" i="2"/>
  <c r="Z9" i="2" s="1"/>
  <c r="N9" i="2"/>
  <c r="M9" i="2"/>
  <c r="L9" i="2"/>
  <c r="K9" i="2"/>
  <c r="X9" i="2" s="1"/>
  <c r="J9" i="2"/>
  <c r="I9" i="2"/>
  <c r="H9" i="2"/>
  <c r="G9" i="2"/>
  <c r="F9" i="2"/>
  <c r="E9" i="2"/>
  <c r="D9" i="2"/>
  <c r="C9" i="2"/>
  <c r="B9" i="2"/>
  <c r="A9" i="2"/>
  <c r="T9" i="2" s="1"/>
  <c r="AA8" i="2"/>
  <c r="S8" i="2"/>
  <c r="R8" i="2"/>
  <c r="Q8" i="2"/>
  <c r="Y8" i="2" s="1" a="1"/>
  <c r="Y8" i="2" s="1"/>
  <c r="P8" i="2"/>
  <c r="Z8" i="2" s="1"/>
  <c r="N8" i="2"/>
  <c r="M8" i="2"/>
  <c r="L8" i="2"/>
  <c r="K8" i="2"/>
  <c r="X8" i="2" s="1"/>
  <c r="J8" i="2"/>
  <c r="I8" i="2"/>
  <c r="H8" i="2"/>
  <c r="G8" i="2"/>
  <c r="F8" i="2"/>
  <c r="E8" i="2"/>
  <c r="D8" i="2"/>
  <c r="C8" i="2"/>
  <c r="B8" i="2"/>
  <c r="A8" i="2"/>
  <c r="T8" i="2" s="1"/>
  <c r="AA7" i="2"/>
  <c r="S7" i="2"/>
  <c r="R7" i="2"/>
  <c r="Q7" i="2"/>
  <c r="Y7" i="2" s="1" a="1"/>
  <c r="Y7" i="2" s="1"/>
  <c r="P7" i="2"/>
  <c r="Z7" i="2" s="1"/>
  <c r="N7" i="2"/>
  <c r="M7" i="2"/>
  <c r="L7" i="2"/>
  <c r="K7" i="2"/>
  <c r="X7" i="2" s="1"/>
  <c r="J7" i="2"/>
  <c r="I7" i="2"/>
  <c r="H7" i="2"/>
  <c r="G7" i="2"/>
  <c r="F7" i="2"/>
  <c r="E7" i="2"/>
  <c r="D7" i="2"/>
  <c r="C7" i="2"/>
  <c r="B7" i="2"/>
  <c r="A7" i="2"/>
  <c r="T7" i="2" s="1"/>
  <c r="AA6" i="2"/>
  <c r="S6" i="2"/>
  <c r="R6" i="2"/>
  <c r="Q6" i="2"/>
  <c r="Y6" i="2" s="1" a="1"/>
  <c r="Y6" i="2" s="1"/>
  <c r="P6" i="2"/>
  <c r="Z6" i="2" s="1"/>
  <c r="N6" i="2"/>
  <c r="M6" i="2"/>
  <c r="L6" i="2"/>
  <c r="K6" i="2"/>
  <c r="X6" i="2" s="1"/>
  <c r="J6" i="2"/>
  <c r="I6" i="2"/>
  <c r="H6" i="2"/>
  <c r="G6" i="2"/>
  <c r="F6" i="2"/>
  <c r="E6" i="2"/>
  <c r="D6" i="2"/>
  <c r="C6" i="2"/>
  <c r="B6" i="2"/>
  <c r="A6" i="2"/>
  <c r="T6" i="2" s="1"/>
  <c r="O3888" i="2" l="1"/>
  <c r="O4525" i="2"/>
  <c r="AE4525" i="2" s="1"/>
  <c r="AG4525" i="2" s="1"/>
  <c r="AH4525" i="2" s="1"/>
  <c r="O1398" i="2"/>
  <c r="O82" i="2"/>
  <c r="O2725" i="2"/>
  <c r="O662" i="2"/>
  <c r="O858" i="2"/>
  <c r="O4020" i="2"/>
  <c r="AE4020" i="2" s="1"/>
  <c r="O4232" i="2"/>
  <c r="V4232" i="2" s="1"/>
  <c r="W4232" i="2" s="1"/>
  <c r="O1153" i="2"/>
  <c r="O1217" i="2"/>
  <c r="V1217" i="2" s="1"/>
  <c r="W1217" i="2" s="1"/>
  <c r="O1473" i="2"/>
  <c r="AE1473" i="2" s="1"/>
  <c r="AG1473" i="2" s="1"/>
  <c r="O1766" i="2"/>
  <c r="AE1766" i="2" s="1"/>
  <c r="AG1766" i="2" s="1"/>
  <c r="O4280" i="2"/>
  <c r="O3470" i="2"/>
  <c r="AE3470" i="2" s="1"/>
  <c r="O1751" i="2"/>
  <c r="V1751" i="2" s="1"/>
  <c r="W1751" i="2" s="1"/>
  <c r="O1326" i="2"/>
  <c r="AE1326" i="2" s="1"/>
  <c r="O1341" i="2"/>
  <c r="AE1341" i="2" s="1"/>
  <c r="O3237" i="2"/>
  <c r="V3237" i="2" s="1"/>
  <c r="W3237" i="2" s="1"/>
  <c r="O517" i="2"/>
  <c r="V517" i="2" s="1"/>
  <c r="W517" i="2" s="1"/>
  <c r="O1216" i="2"/>
  <c r="O1516" i="2"/>
  <c r="O3290" i="2"/>
  <c r="V3290" i="2" s="1"/>
  <c r="W3290" i="2" s="1"/>
  <c r="O1461" i="2"/>
  <c r="AE1461" i="2" s="1"/>
  <c r="AG1461" i="2" s="1"/>
  <c r="O361" i="2"/>
  <c r="V361" i="2" s="1"/>
  <c r="W361" i="2" s="1"/>
  <c r="O804" i="2"/>
  <c r="V804" i="2" s="1"/>
  <c r="W804" i="2" s="1"/>
  <c r="O2329" i="2"/>
  <c r="AE2329" i="2" s="1"/>
  <c r="O2671" i="2"/>
  <c r="AE2671" i="2" s="1"/>
  <c r="O2860" i="2"/>
  <c r="O3243" i="2"/>
  <c r="V3243" i="2" s="1"/>
  <c r="W3243" i="2" s="1"/>
  <c r="O3389" i="2"/>
  <c r="O932" i="2"/>
  <c r="O1323" i="2"/>
  <c r="O287" i="2"/>
  <c r="O454" i="2"/>
  <c r="AE454" i="2" s="1"/>
  <c r="O497" i="2"/>
  <c r="V497" i="2" s="1"/>
  <c r="W497" i="2" s="1"/>
  <c r="O964" i="2"/>
  <c r="AE964" i="2" s="1"/>
  <c r="AG964" i="2" s="1"/>
  <c r="O1980" i="2"/>
  <c r="O237" i="2"/>
  <c r="V237" i="2" s="1"/>
  <c r="W237" i="2" s="1"/>
  <c r="O309" i="2"/>
  <c r="V309" i="2" s="1"/>
  <c r="W309" i="2" s="1"/>
  <c r="O357" i="2"/>
  <c r="V357" i="2" s="1"/>
  <c r="W357" i="2" s="1"/>
  <c r="O812" i="2"/>
  <c r="V812" i="2" s="1"/>
  <c r="W812" i="2" s="1"/>
  <c r="O1163" i="2"/>
  <c r="AE1163" i="2" s="1"/>
  <c r="AG1163" i="2" s="1"/>
  <c r="O1286" i="2"/>
  <c r="O931" i="2"/>
  <c r="AE931" i="2" s="1"/>
  <c r="O395" i="2"/>
  <c r="AE395" i="2" s="1"/>
  <c r="O683" i="2"/>
  <c r="O337" i="2"/>
  <c r="V337" i="2" s="1"/>
  <c r="W337" i="2" s="1"/>
  <c r="O168" i="2"/>
  <c r="AE168" i="2" s="1"/>
  <c r="O828" i="2"/>
  <c r="O1147" i="2"/>
  <c r="V1147" i="2" s="1"/>
  <c r="W1147" i="2" s="1"/>
  <c r="O1159" i="2"/>
  <c r="O1361" i="2"/>
  <c r="AE1361" i="2" s="1"/>
  <c r="O505" i="2"/>
  <c r="V505" i="2" s="1"/>
  <c r="W505" i="2" s="1"/>
  <c r="O1453" i="2"/>
  <c r="O2483" i="2"/>
  <c r="V2483" i="2" s="1"/>
  <c r="W2483" i="2" s="1"/>
  <c r="O3362" i="2"/>
  <c r="V3362" i="2" s="1"/>
  <c r="W3362" i="2" s="1"/>
  <c r="O4342" i="2"/>
  <c r="O2368" i="2"/>
  <c r="V2368" i="2" s="1"/>
  <c r="W2368" i="2" s="1"/>
  <c r="O3826" i="2"/>
  <c r="V3826" i="2" s="1"/>
  <c r="W3826" i="2" s="1"/>
  <c r="O3973" i="2"/>
  <c r="AE3973" i="2" s="1"/>
  <c r="O4521" i="2"/>
  <c r="O2060" i="2"/>
  <c r="AE2060" i="2" s="1"/>
  <c r="O2962" i="2"/>
  <c r="AE2962" i="2" s="1"/>
  <c r="O4030" i="2"/>
  <c r="O4125" i="2"/>
  <c r="V4125" i="2" s="1"/>
  <c r="W4125" i="2" s="1"/>
  <c r="O1808" i="2"/>
  <c r="AE1808" i="2" s="1"/>
  <c r="O2691" i="2"/>
  <c r="V2691" i="2" s="1"/>
  <c r="W2691" i="2" s="1"/>
  <c r="O3055" i="2"/>
  <c r="O3416" i="2"/>
  <c r="V3416" i="2" s="1"/>
  <c r="W3416" i="2" s="1"/>
  <c r="O1699" i="2"/>
  <c r="AE1699" i="2" s="1"/>
  <c r="O2174" i="2"/>
  <c r="V2174" i="2" s="1"/>
  <c r="W2174" i="2" s="1"/>
  <c r="O2204" i="2"/>
  <c r="V2204" i="2" s="1"/>
  <c r="W2204" i="2" s="1"/>
  <c r="O2582" i="2"/>
  <c r="O2621" i="2"/>
  <c r="AE2621" i="2" s="1"/>
  <c r="O2836" i="2"/>
  <c r="O3620" i="2"/>
  <c r="AE3620" i="2" s="1"/>
  <c r="O3938" i="2"/>
  <c r="O3975" i="2"/>
  <c r="O4184" i="2"/>
  <c r="O1370" i="2"/>
  <c r="O1843" i="2"/>
  <c r="O2482" i="2"/>
  <c r="V2482" i="2" s="1"/>
  <c r="W2482" i="2" s="1"/>
  <c r="O2713" i="2"/>
  <c r="AE2713" i="2" s="1"/>
  <c r="AG2713" i="2" s="1"/>
  <c r="O3710" i="2"/>
  <c r="O4415" i="2"/>
  <c r="V4415" i="2" s="1"/>
  <c r="W4415" i="2" s="1"/>
  <c r="O1706" i="2"/>
  <c r="O2006" i="2"/>
  <c r="O2564" i="2"/>
  <c r="O2620" i="2"/>
  <c r="O2638" i="2"/>
  <c r="V2638" i="2" s="1"/>
  <c r="W2638" i="2" s="1"/>
  <c r="O3820" i="2"/>
  <c r="V3820" i="2" s="1"/>
  <c r="W3820" i="2" s="1"/>
  <c r="O4124" i="2"/>
  <c r="O4338" i="2"/>
  <c r="O948" i="2"/>
  <c r="AE948" i="2" s="1"/>
  <c r="O1178" i="2"/>
  <c r="V1178" i="2" s="1"/>
  <c r="W1178" i="2" s="1"/>
  <c r="O1253" i="2"/>
  <c r="V1253" i="2" s="1"/>
  <c r="W1253" i="2" s="1"/>
  <c r="O1331" i="2"/>
  <c r="O1334" i="2"/>
  <c r="AE1334" i="2" s="1"/>
  <c r="O1588" i="2"/>
  <c r="V1588" i="2" s="1"/>
  <c r="W1588" i="2" s="1"/>
  <c r="O2655" i="2"/>
  <c r="AE2655" i="2" s="1"/>
  <c r="O3132" i="2"/>
  <c r="V3132" i="2" s="1"/>
  <c r="W3132" i="2" s="1"/>
  <c r="O1085" i="2"/>
  <c r="O1405" i="2"/>
  <c r="O1503" i="2"/>
  <c r="O1745" i="2"/>
  <c r="O1923" i="2"/>
  <c r="O2018" i="2"/>
  <c r="V2018" i="2" s="1"/>
  <c r="W2018" i="2" s="1"/>
  <c r="O2416" i="2"/>
  <c r="AE2416" i="2" s="1"/>
  <c r="AG2416" i="2" s="1"/>
  <c r="O2534" i="2"/>
  <c r="V2534" i="2" s="1"/>
  <c r="W2534" i="2" s="1"/>
  <c r="O3236" i="2"/>
  <c r="V3236" i="2" s="1"/>
  <c r="W3236" i="2" s="1"/>
  <c r="O3637" i="2"/>
  <c r="V3637" i="2" s="1"/>
  <c r="W3637" i="2" s="1"/>
  <c r="O3783" i="2"/>
  <c r="O4544" i="2"/>
  <c r="O605" i="2"/>
  <c r="V605" i="2" s="1"/>
  <c r="W605" i="2" s="1"/>
  <c r="O1175" i="2"/>
  <c r="AE1175" i="2" s="1"/>
  <c r="O1218" i="2"/>
  <c r="O1464" i="2"/>
  <c r="O1565" i="2"/>
  <c r="V1565" i="2" s="1"/>
  <c r="W1565" i="2" s="1"/>
  <c r="O2591" i="2"/>
  <c r="V2591" i="2" s="1"/>
  <c r="W2591" i="2" s="1"/>
  <c r="O2622" i="2"/>
  <c r="V2622" i="2" s="1"/>
  <c r="W2622" i="2" s="1"/>
  <c r="O3190" i="2"/>
  <c r="O4061" i="2"/>
  <c r="O4514" i="2"/>
  <c r="O129" i="2"/>
  <c r="AE129" i="2" s="1"/>
  <c r="O134" i="2"/>
  <c r="AE134" i="2" s="1"/>
  <c r="O181" i="2"/>
  <c r="V181" i="2" s="1"/>
  <c r="W181" i="2" s="1"/>
  <c r="O353" i="2"/>
  <c r="V353" i="2" s="1"/>
  <c r="W353" i="2" s="1"/>
  <c r="O371" i="2"/>
  <c r="O650" i="2"/>
  <c r="AE650" i="2" s="1"/>
  <c r="O712" i="2"/>
  <c r="AE712" i="2" s="1"/>
  <c r="O876" i="2"/>
  <c r="AE876" i="2" s="1"/>
  <c r="AG876" i="2" s="1"/>
  <c r="O897" i="2"/>
  <c r="AE897" i="2" s="1"/>
  <c r="AG897" i="2" s="1"/>
  <c r="O908" i="2"/>
  <c r="AE908" i="2" s="1"/>
  <c r="O1222" i="2"/>
  <c r="O1230" i="2"/>
  <c r="AE1230" i="2" s="1"/>
  <c r="AG1230" i="2" s="1"/>
  <c r="O1278" i="2"/>
  <c r="X1370" i="2"/>
  <c r="O1479" i="2"/>
  <c r="AE1479" i="2" s="1"/>
  <c r="AG1479" i="2" s="1"/>
  <c r="O1557" i="2"/>
  <c r="O1641" i="2"/>
  <c r="AE1641" i="2" s="1"/>
  <c r="O1797" i="2"/>
  <c r="O1860" i="2"/>
  <c r="O173" i="2"/>
  <c r="V173" i="2" s="1"/>
  <c r="W173" i="2" s="1"/>
  <c r="O255" i="2"/>
  <c r="V255" i="2" s="1"/>
  <c r="W255" i="2" s="1"/>
  <c r="O451" i="2"/>
  <c r="O788" i="2"/>
  <c r="V788" i="2" s="1"/>
  <c r="W788" i="2" s="1"/>
  <c r="O860" i="2"/>
  <c r="AE860" i="2" s="1"/>
  <c r="AG860" i="2" s="1"/>
  <c r="O868" i="2"/>
  <c r="O892" i="2"/>
  <c r="AE892" i="2" s="1"/>
  <c r="O1103" i="2"/>
  <c r="V1103" i="2" s="1"/>
  <c r="W1103" i="2" s="1"/>
  <c r="O1212" i="2"/>
  <c r="O1384" i="2"/>
  <c r="O1539" i="2"/>
  <c r="V1539" i="2" s="1"/>
  <c r="W1539" i="2" s="1"/>
  <c r="O1562" i="2"/>
  <c r="O1619" i="2"/>
  <c r="AE1619" i="2" s="1"/>
  <c r="AG1619" i="2" s="1"/>
  <c r="O1654" i="2"/>
  <c r="AE1654" i="2" s="1"/>
  <c r="AG1654" i="2" s="1"/>
  <c r="O1692" i="2"/>
  <c r="V1692" i="2" s="1"/>
  <c r="W1692" i="2" s="1"/>
  <c r="O1708" i="2"/>
  <c r="AE1708" i="2" s="1"/>
  <c r="O1750" i="2"/>
  <c r="O595" i="2"/>
  <c r="V595" i="2" s="1"/>
  <c r="W595" i="2" s="1"/>
  <c r="O727" i="2"/>
  <c r="O793" i="2"/>
  <c r="AE793" i="2" s="1"/>
  <c r="AG793" i="2" s="1"/>
  <c r="O952" i="2"/>
  <c r="AE952" i="2" s="1"/>
  <c r="O988" i="2"/>
  <c r="AE988" i="2" s="1"/>
  <c r="O1235" i="2"/>
  <c r="O1344" i="2"/>
  <c r="V1344" i="2" s="1"/>
  <c r="W1344" i="2" s="1"/>
  <c r="O1601" i="2"/>
  <c r="V1601" i="2" s="1"/>
  <c r="W1601" i="2" s="1"/>
  <c r="O461" i="2"/>
  <c r="V461" i="2" s="1"/>
  <c r="W461" i="2" s="1"/>
  <c r="O884" i="2"/>
  <c r="AE884" i="2" s="1"/>
  <c r="O1139" i="2"/>
  <c r="O1298" i="2"/>
  <c r="AE1298" i="2" s="1"/>
  <c r="AG1298" i="2" s="1"/>
  <c r="O1611" i="2"/>
  <c r="O285" i="2"/>
  <c r="V285" i="2" s="1"/>
  <c r="W285" i="2" s="1"/>
  <c r="O138" i="2"/>
  <c r="AE138" i="2" s="1"/>
  <c r="AG138" i="2" s="1"/>
  <c r="O477" i="2"/>
  <c r="V477" i="2" s="1"/>
  <c r="W477" i="2" s="1"/>
  <c r="O1157" i="2"/>
  <c r="O1209" i="2"/>
  <c r="AE1209" i="2" s="1"/>
  <c r="O1265" i="2"/>
  <c r="V1265" i="2" s="1"/>
  <c r="W1265" i="2" s="1"/>
  <c r="O1313" i="2"/>
  <c r="AE1313" i="2" s="1"/>
  <c r="AG1313" i="2" s="1"/>
  <c r="O1425" i="2"/>
  <c r="AE1425" i="2" s="1"/>
  <c r="AG1425" i="2" s="1"/>
  <c r="O1481" i="2"/>
  <c r="AE1481" i="2" s="1"/>
  <c r="O1755" i="2"/>
  <c r="O1789" i="2"/>
  <c r="AE1789" i="2" s="1"/>
  <c r="AG1789" i="2" s="1"/>
  <c r="O1862" i="2"/>
  <c r="V1862" i="2" s="1"/>
  <c r="W1862" i="2" s="1"/>
  <c r="O329" i="2"/>
  <c r="V329" i="2" s="1"/>
  <c r="W329" i="2" s="1"/>
  <c r="O95" i="2"/>
  <c r="AE95" i="2" s="1"/>
  <c r="AG95" i="2" s="1"/>
  <c r="O249" i="2"/>
  <c r="O313" i="2"/>
  <c r="V313" i="2" s="1"/>
  <c r="W313" i="2" s="1"/>
  <c r="O629" i="2"/>
  <c r="V629" i="2" s="1"/>
  <c r="W629" i="2" s="1"/>
  <c r="O719" i="2"/>
  <c r="O765" i="2"/>
  <c r="AE765" i="2" s="1"/>
  <c r="AG765" i="2" s="1"/>
  <c r="O1121" i="2"/>
  <c r="V1121" i="2" s="1"/>
  <c r="W1121" i="2" s="1"/>
  <c r="O1214" i="2"/>
  <c r="O1252" i="2"/>
  <c r="AE1252" i="2" s="1"/>
  <c r="AG1252" i="2" s="1"/>
  <c r="O1290" i="2"/>
  <c r="O1458" i="2"/>
  <c r="O1499" i="2"/>
  <c r="O2025" i="2"/>
  <c r="V2025" i="2" s="1"/>
  <c r="W2025" i="2" s="1"/>
  <c r="O2063" i="2"/>
  <c r="AE2063" i="2" s="1"/>
  <c r="O347" i="2"/>
  <c r="O365" i="2"/>
  <c r="O393" i="2"/>
  <c r="V393" i="2" s="1"/>
  <c r="W393" i="2" s="1"/>
  <c r="O513" i="2"/>
  <c r="V513" i="2" s="1"/>
  <c r="W513" i="2" s="1"/>
  <c r="O73" i="2"/>
  <c r="AE73" i="2" s="1"/>
  <c r="AG73" i="2" s="1"/>
  <c r="O65" i="2"/>
  <c r="O259" i="2"/>
  <c r="V259" i="2" s="1"/>
  <c r="W259" i="2" s="1"/>
  <c r="O305" i="2"/>
  <c r="O339" i="2"/>
  <c r="V339" i="2" s="1"/>
  <c r="W339" i="2" s="1"/>
  <c r="O398" i="2"/>
  <c r="V398" i="2" s="1"/>
  <c r="W398" i="2" s="1"/>
  <c r="O408" i="2"/>
  <c r="V408" i="2" s="1"/>
  <c r="W408" i="2" s="1"/>
  <c r="O563" i="2"/>
  <c r="O659" i="2"/>
  <c r="O673" i="2"/>
  <c r="O1057" i="2"/>
  <c r="O1190" i="2"/>
  <c r="V1190" i="2" s="1"/>
  <c r="W1190" i="2" s="1"/>
  <c r="O1362" i="2"/>
  <c r="AE1362" i="2" s="1"/>
  <c r="AG1362" i="2" s="1"/>
  <c r="O1449" i="2"/>
  <c r="AE1449" i="2" s="1"/>
  <c r="O1538" i="2"/>
  <c r="V1538" i="2" s="1"/>
  <c r="W1538" i="2" s="1"/>
  <c r="O1546" i="2"/>
  <c r="O1660" i="2"/>
  <c r="O1676" i="2"/>
  <c r="AE1676" i="2" s="1"/>
  <c r="O1905" i="2"/>
  <c r="V1905" i="2" s="1"/>
  <c r="W1905" i="2" s="1"/>
  <c r="O1934" i="2"/>
  <c r="O844" i="2"/>
  <c r="O1081" i="2"/>
  <c r="O1105" i="2"/>
  <c r="O375" i="2"/>
  <c r="V375" i="2" s="1"/>
  <c r="W375" i="2" s="1"/>
  <c r="O96" i="2"/>
  <c r="AE96" i="2" s="1"/>
  <c r="O307" i="2"/>
  <c r="V307" i="2" s="1"/>
  <c r="W307" i="2" s="1"/>
  <c r="O333" i="2"/>
  <c r="V333" i="2" s="1"/>
  <c r="W333" i="2" s="1"/>
  <c r="O533" i="2"/>
  <c r="O541" i="2"/>
  <c r="V541" i="2" s="1"/>
  <c r="W541" i="2" s="1"/>
  <c r="O825" i="2"/>
  <c r="V825" i="2" s="1"/>
  <c r="W825" i="2" s="1"/>
  <c r="O911" i="2"/>
  <c r="AE911" i="2" s="1"/>
  <c r="AG911" i="2" s="1"/>
  <c r="O1173" i="2"/>
  <c r="V1173" i="2" s="1"/>
  <c r="W1173" i="2" s="1"/>
  <c r="O1195" i="2"/>
  <c r="V1195" i="2" s="1"/>
  <c r="W1195" i="2" s="1"/>
  <c r="O1226" i="2"/>
  <c r="O1264" i="2"/>
  <c r="AE1264" i="2" s="1"/>
  <c r="O1307" i="2"/>
  <c r="AE1307" i="2" s="1"/>
  <c r="O1342" i="2"/>
  <c r="V1342" i="2" s="1"/>
  <c r="W1342" i="2" s="1"/>
  <c r="O1527" i="2"/>
  <c r="O1581" i="2"/>
  <c r="AE1581" i="2" s="1"/>
  <c r="O1597" i="2"/>
  <c r="V1597" i="2" s="1"/>
  <c r="W1597" i="2" s="1"/>
  <c r="O1735" i="2"/>
  <c r="O1834" i="2"/>
  <c r="V1834" i="2" s="1"/>
  <c r="W1834" i="2" s="1"/>
  <c r="O2190" i="2"/>
  <c r="V2190" i="2" s="1"/>
  <c r="W2190" i="2" s="1"/>
  <c r="O297" i="2"/>
  <c r="V297" i="2" s="1"/>
  <c r="W297" i="2" s="1"/>
  <c r="O796" i="2"/>
  <c r="V796" i="2" s="1"/>
  <c r="W796" i="2" s="1"/>
  <c r="O820" i="2"/>
  <c r="O942" i="2"/>
  <c r="O1251" i="2"/>
  <c r="V1251" i="2" s="1"/>
  <c r="W1251" i="2" s="1"/>
  <c r="O1375" i="2"/>
  <c r="AE1375" i="2" s="1"/>
  <c r="AG1375" i="2" s="1"/>
  <c r="O1410" i="2"/>
  <c r="O1501" i="2"/>
  <c r="O1519" i="2"/>
  <c r="O1550" i="2"/>
  <c r="V1550" i="2" s="1"/>
  <c r="W1550" i="2" s="1"/>
  <c r="O1761" i="2"/>
  <c r="O1850" i="2"/>
  <c r="V1850" i="2" s="1"/>
  <c r="W1850" i="2" s="1"/>
  <c r="O1915" i="2"/>
  <c r="O221" i="2"/>
  <c r="V221" i="2" s="1"/>
  <c r="W221" i="2" s="1"/>
  <c r="O289" i="2"/>
  <c r="V289" i="2" s="1"/>
  <c r="W289" i="2" s="1"/>
  <c r="O330" i="2"/>
  <c r="AE330" i="2" s="1"/>
  <c r="O205" i="2"/>
  <c r="V205" i="2" s="1"/>
  <c r="W205" i="2" s="1"/>
  <c r="O525" i="2"/>
  <c r="V525" i="2" s="1"/>
  <c r="W525" i="2" s="1"/>
  <c r="O822" i="2"/>
  <c r="O905" i="2"/>
  <c r="AE905" i="2" s="1"/>
  <c r="AG905" i="2" s="1"/>
  <c r="O913" i="2"/>
  <c r="O919" i="2"/>
  <c r="O1194" i="2"/>
  <c r="V1194" i="2" s="1"/>
  <c r="W1194" i="2" s="1"/>
  <c r="O1233" i="2"/>
  <c r="AE1233" i="2" s="1"/>
  <c r="AG1233" i="2" s="1"/>
  <c r="O1271" i="2"/>
  <c r="V4525" i="2"/>
  <c r="W4525" i="2" s="1"/>
  <c r="O2118" i="2"/>
  <c r="O2224" i="2"/>
  <c r="V2224" i="2" s="1"/>
  <c r="W2224" i="2" s="1"/>
  <c r="O2292" i="2"/>
  <c r="AE2292" i="2" s="1"/>
  <c r="AG2292" i="2" s="1"/>
  <c r="O2428" i="2"/>
  <c r="O2548" i="2"/>
  <c r="O2585" i="2"/>
  <c r="O2661" i="2"/>
  <c r="AE2661" i="2" s="1"/>
  <c r="O3449" i="2"/>
  <c r="O2460" i="2"/>
  <c r="AE2460" i="2" s="1"/>
  <c r="AG2460" i="2" s="1"/>
  <c r="O2488" i="2"/>
  <c r="AE2488" i="2" s="1"/>
  <c r="O2701" i="2"/>
  <c r="O2766" i="2"/>
  <c r="O3013" i="2"/>
  <c r="V3013" i="2" s="1"/>
  <c r="W3013" i="2" s="1"/>
  <c r="O3307" i="2"/>
  <c r="AE3307" i="2" s="1"/>
  <c r="AG3307" i="2" s="1"/>
  <c r="O2650" i="2"/>
  <c r="AE2650" i="2" s="1"/>
  <c r="AG2650" i="2" s="1"/>
  <c r="O2452" i="2"/>
  <c r="O2555" i="2"/>
  <c r="AE2555" i="2" s="1"/>
  <c r="O3399" i="2"/>
  <c r="AE3399" i="2" s="1"/>
  <c r="AG3399" i="2" s="1"/>
  <c r="O2614" i="2"/>
  <c r="V2614" i="2" s="1"/>
  <c r="W2614" i="2" s="1"/>
  <c r="O2970" i="2"/>
  <c r="V2970" i="2" s="1"/>
  <c r="W2970" i="2" s="1"/>
  <c r="O1994" i="2"/>
  <c r="V1994" i="2" s="1"/>
  <c r="W1994" i="2" s="1"/>
  <c r="O2220" i="2"/>
  <c r="O2317" i="2"/>
  <c r="O2414" i="2"/>
  <c r="O2424" i="2"/>
  <c r="AE2424" i="2" s="1"/>
  <c r="O2782" i="2"/>
  <c r="V2782" i="2" s="1"/>
  <c r="W2782" i="2" s="1"/>
  <c r="O2874" i="2"/>
  <c r="V2874" i="2" s="1"/>
  <c r="W2874" i="2" s="1"/>
  <c r="O2910" i="2"/>
  <c r="O3015" i="2"/>
  <c r="AE3015" i="2" s="1"/>
  <c r="AG3015" i="2" s="1"/>
  <c r="O3115" i="2"/>
  <c r="AE3115" i="2" s="1"/>
  <c r="AG3115" i="2" s="1"/>
  <c r="O4545" i="2"/>
  <c r="V4545" i="2" s="1"/>
  <c r="W4545" i="2" s="1"/>
  <c r="O1486" i="2"/>
  <c r="AE1486" i="2" s="1"/>
  <c r="O1646" i="2"/>
  <c r="O1689" i="2"/>
  <c r="AE1689" i="2" s="1"/>
  <c r="O1746" i="2"/>
  <c r="AE1746" i="2" s="1"/>
  <c r="O2206" i="2"/>
  <c r="O2288" i="2"/>
  <c r="O2464" i="2"/>
  <c r="V2464" i="2" s="1"/>
  <c r="W2464" i="2" s="1"/>
  <c r="O2700" i="2"/>
  <c r="V2700" i="2" s="1"/>
  <c r="W2700" i="2" s="1"/>
  <c r="O3002" i="2"/>
  <c r="O3066" i="2"/>
  <c r="O3272" i="2"/>
  <c r="V3272" i="2" s="1"/>
  <c r="W3272" i="2" s="1"/>
  <c r="X3272" i="2"/>
  <c r="O3396" i="2"/>
  <c r="O2016" i="2"/>
  <c r="V2016" i="2" s="1"/>
  <c r="W2016" i="2" s="1"/>
  <c r="O2038" i="2"/>
  <c r="V2038" i="2" s="1"/>
  <c r="W2038" i="2" s="1"/>
  <c r="O2059" i="2"/>
  <c r="O2104" i="2"/>
  <c r="O2184" i="2"/>
  <c r="O2200" i="2"/>
  <c r="V2200" i="2" s="1"/>
  <c r="W2200" i="2" s="1"/>
  <c r="O2250" i="2"/>
  <c r="V2250" i="2" s="1"/>
  <c r="W2250" i="2" s="1"/>
  <c r="O2258" i="2"/>
  <c r="O2266" i="2"/>
  <c r="O2363" i="2"/>
  <c r="AE2363" i="2" s="1"/>
  <c r="AG2363" i="2" s="1"/>
  <c r="O2461" i="2"/>
  <c r="AE2461" i="2" s="1"/>
  <c r="O3060" i="2"/>
  <c r="O3110" i="2"/>
  <c r="V3110" i="2" s="1"/>
  <c r="W3110" i="2" s="1"/>
  <c r="O3398" i="2"/>
  <c r="V3398" i="2" s="1"/>
  <c r="W3398" i="2" s="1"/>
  <c r="O2056" i="2"/>
  <c r="O2140" i="2"/>
  <c r="O2230" i="2"/>
  <c r="O2306" i="2"/>
  <c r="AE2306" i="2" s="1"/>
  <c r="AG2306" i="2" s="1"/>
  <c r="O2321" i="2"/>
  <c r="V2321" i="2" s="1"/>
  <c r="W2321" i="2" s="1"/>
  <c r="O2627" i="2"/>
  <c r="O3039" i="2"/>
  <c r="O3163" i="2"/>
  <c r="V3163" i="2" s="1"/>
  <c r="W3163" i="2" s="1"/>
  <c r="O3632" i="2"/>
  <c r="AE3632" i="2" s="1"/>
  <c r="X3632" i="2"/>
  <c r="O2471" i="2"/>
  <c r="AE2471" i="2" s="1"/>
  <c r="O2734" i="2"/>
  <c r="O3044" i="2"/>
  <c r="O3179" i="2"/>
  <c r="O3246" i="2"/>
  <c r="O3489" i="2"/>
  <c r="AE3489" i="2" s="1"/>
  <c r="O3931" i="2"/>
  <c r="O4006" i="2"/>
  <c r="O4295" i="2"/>
  <c r="AE4295" i="2" s="1"/>
  <c r="AG4295" i="2" s="1"/>
  <c r="O4596" i="2"/>
  <c r="O3897" i="2"/>
  <c r="AE3897" i="2" s="1"/>
  <c r="O4511" i="2"/>
  <c r="AE4511" i="2" s="1"/>
  <c r="AG4511" i="2" s="1"/>
  <c r="O4532" i="2"/>
  <c r="O4586" i="2"/>
  <c r="V4586" i="2" s="1"/>
  <c r="W4586" i="2" s="1"/>
  <c r="O3741" i="2"/>
  <c r="O3781" i="2"/>
  <c r="O3840" i="2"/>
  <c r="O3941" i="2"/>
  <c r="AE3941" i="2" s="1"/>
  <c r="AG3941" i="2" s="1"/>
  <c r="O4089" i="2"/>
  <c r="O4278" i="2"/>
  <c r="O4381" i="2"/>
  <c r="O3548" i="2"/>
  <c r="O3713" i="2"/>
  <c r="O3774" i="2"/>
  <c r="V3774" i="2" s="1"/>
  <c r="W3774" i="2" s="1"/>
  <c r="O3919" i="2"/>
  <c r="O4308" i="2"/>
  <c r="O4402" i="2"/>
  <c r="O4452" i="2"/>
  <c r="O4529" i="2"/>
  <c r="AE4529" i="2" s="1"/>
  <c r="O4560" i="2"/>
  <c r="AE4560" i="2" s="1"/>
  <c r="O4583" i="2"/>
  <c r="O3615" i="2"/>
  <c r="O3819" i="2"/>
  <c r="O3875" i="2"/>
  <c r="O3916" i="2"/>
  <c r="AE3916" i="2" s="1"/>
  <c r="O4026" i="2"/>
  <c r="AE4026" i="2" s="1"/>
  <c r="O4288" i="2"/>
  <c r="O4363" i="2"/>
  <c r="O4516" i="2"/>
  <c r="O3528" i="2"/>
  <c r="O3804" i="2"/>
  <c r="V3804" i="2" s="1"/>
  <c r="W3804" i="2" s="1"/>
  <c r="O3104" i="2"/>
  <c r="V3104" i="2" s="1"/>
  <c r="W3104" i="2" s="1"/>
  <c r="O3342" i="2"/>
  <c r="O3378" i="2"/>
  <c r="O3500" i="2"/>
  <c r="AE3500" i="2" s="1"/>
  <c r="AG3500" i="2" s="1"/>
  <c r="O3767" i="2"/>
  <c r="O3960" i="2"/>
  <c r="O4044" i="2"/>
  <c r="AE4044" i="2" s="1"/>
  <c r="O4055" i="2"/>
  <c r="O4081" i="2"/>
  <c r="O4248" i="2"/>
  <c r="O4274" i="2"/>
  <c r="O3593" i="2"/>
  <c r="O4115" i="2"/>
  <c r="AE4115" i="2" s="1"/>
  <c r="AG4115" i="2" s="1"/>
  <c r="O4419" i="2"/>
  <c r="O4520" i="2"/>
  <c r="O4569" i="2"/>
  <c r="V4569" i="2" s="1"/>
  <c r="W4569" i="2" s="1"/>
  <c r="O3085" i="2"/>
  <c r="O3255" i="2"/>
  <c r="V3255" i="2" s="1"/>
  <c r="W3255" i="2" s="1"/>
  <c r="O3450" i="2"/>
  <c r="V3450" i="2" s="1"/>
  <c r="W3450" i="2" s="1"/>
  <c r="O3485" i="2"/>
  <c r="O3582" i="2"/>
  <c r="V3582" i="2" s="1"/>
  <c r="W3582" i="2" s="1"/>
  <c r="O3625" i="2"/>
  <c r="O3639" i="2"/>
  <c r="O3882" i="2"/>
  <c r="V3882" i="2" s="1"/>
  <c r="W3882" i="2" s="1"/>
  <c r="O3893" i="2"/>
  <c r="V3893" i="2" s="1"/>
  <c r="W3893" i="2" s="1"/>
  <c r="O3902" i="2"/>
  <c r="O4120" i="2"/>
  <c r="O4587" i="2"/>
  <c r="V4587" i="2" s="1"/>
  <c r="W4587" i="2" s="1"/>
  <c r="O3225" i="2"/>
  <c r="AE3225" i="2" s="1"/>
  <c r="AG3225" i="2" s="1"/>
  <c r="O3444" i="2"/>
  <c r="O3603" i="2"/>
  <c r="V3603" i="2" s="1"/>
  <c r="W3603" i="2" s="1"/>
  <c r="O3795" i="2"/>
  <c r="X3897" i="2"/>
  <c r="O4025" i="2"/>
  <c r="O4146" i="2"/>
  <c r="O4200" i="2"/>
  <c r="O4260" i="2"/>
  <c r="V4260" i="2" s="1"/>
  <c r="W4260" i="2" s="1"/>
  <c r="O4312" i="2"/>
  <c r="O4320" i="2"/>
  <c r="O4387" i="2"/>
  <c r="O4434" i="2"/>
  <c r="O4546" i="2"/>
  <c r="O4556" i="2"/>
  <c r="O3278" i="2"/>
  <c r="O3397" i="2"/>
  <c r="V3397" i="2" s="1"/>
  <c r="W3397" i="2" s="1"/>
  <c r="O3413" i="2"/>
  <c r="O3455" i="2"/>
  <c r="O3792" i="2"/>
  <c r="O3972" i="2"/>
  <c r="V3972" i="2" s="1"/>
  <c r="W3972" i="2" s="1"/>
  <c r="O4022" i="2"/>
  <c r="O4153" i="2"/>
  <c r="AE4153" i="2" s="1"/>
  <c r="AG4153" i="2" s="1"/>
  <c r="O4164" i="2"/>
  <c r="AE4164" i="2" s="1"/>
  <c r="AG4164" i="2" s="1"/>
  <c r="O4421" i="2"/>
  <c r="O58" i="2"/>
  <c r="O385" i="2"/>
  <c r="V385" i="2" s="1"/>
  <c r="W385" i="2" s="1"/>
  <c r="O197" i="2"/>
  <c r="O772" i="2"/>
  <c r="O88" i="2"/>
  <c r="AE88" i="2" s="1"/>
  <c r="O140" i="2"/>
  <c r="AE140" i="2" s="1"/>
  <c r="O267" i="2"/>
  <c r="V267" i="2" s="1"/>
  <c r="W267" i="2" s="1"/>
  <c r="O111" i="2"/>
  <c r="O291" i="2"/>
  <c r="V291" i="2" s="1"/>
  <c r="W291" i="2" s="1"/>
  <c r="O377" i="2"/>
  <c r="V377" i="2" s="1"/>
  <c r="W377" i="2" s="1"/>
  <c r="O391" i="2"/>
  <c r="V391" i="2" s="1"/>
  <c r="W391" i="2" s="1"/>
  <c r="O423" i="2"/>
  <c r="O471" i="2"/>
  <c r="O577" i="2"/>
  <c r="AE577" i="2" s="1"/>
  <c r="AG577" i="2" s="1"/>
  <c r="O591" i="2"/>
  <c r="O626" i="2"/>
  <c r="AE626" i="2" s="1"/>
  <c r="O701" i="2"/>
  <c r="V701" i="2" s="1"/>
  <c r="W701" i="2" s="1"/>
  <c r="O757" i="2"/>
  <c r="X822" i="2"/>
  <c r="O895" i="2"/>
  <c r="O935" i="2"/>
  <c r="O969" i="2"/>
  <c r="O972" i="2"/>
  <c r="AE972" i="2" s="1"/>
  <c r="AG972" i="2" s="1"/>
  <c r="O1191" i="2"/>
  <c r="AE1191" i="2" s="1"/>
  <c r="O1247" i="2"/>
  <c r="O1277" i="2"/>
  <c r="V1277" i="2" s="1"/>
  <c r="W1277" i="2" s="1"/>
  <c r="O40" i="2"/>
  <c r="O89" i="2"/>
  <c r="O189" i="2"/>
  <c r="V189" i="2" s="1"/>
  <c r="W189" i="2" s="1"/>
  <c r="O273" i="2"/>
  <c r="V273" i="2" s="1"/>
  <c r="W273" i="2" s="1"/>
  <c r="O43" i="2"/>
  <c r="O64" i="2"/>
  <c r="O120" i="2"/>
  <c r="O141" i="2"/>
  <c r="AE141" i="2" s="1"/>
  <c r="AG141" i="2" s="1"/>
  <c r="O169" i="2"/>
  <c r="V169" i="2" s="1"/>
  <c r="W169" i="2" s="1"/>
  <c r="O239" i="2"/>
  <c r="O245" i="2"/>
  <c r="O257" i="2"/>
  <c r="V257" i="2" s="1"/>
  <c r="W257" i="2" s="1"/>
  <c r="O335" i="2"/>
  <c r="O400" i="2"/>
  <c r="O609" i="2"/>
  <c r="V609" i="2" s="1"/>
  <c r="W609" i="2" s="1"/>
  <c r="O786" i="2"/>
  <c r="V786" i="2" s="1"/>
  <c r="W786" i="2" s="1"/>
  <c r="O878" i="2"/>
  <c r="O881" i="2"/>
  <c r="O889" i="2"/>
  <c r="O901" i="2"/>
  <c r="V901" i="2" s="1"/>
  <c r="W901" i="2" s="1"/>
  <c r="O921" i="2"/>
  <c r="O927" i="2"/>
  <c r="O974" i="2"/>
  <c r="AE974" i="2" s="1"/>
  <c r="AG974" i="2" s="1"/>
  <c r="O977" i="2"/>
  <c r="O1011" i="2"/>
  <c r="O1076" i="2"/>
  <c r="AE1076" i="2" s="1"/>
  <c r="O1099" i="2"/>
  <c r="V1099" i="2" s="1"/>
  <c r="W1099" i="2" s="1"/>
  <c r="O1116" i="2"/>
  <c r="AE1116" i="2" s="1"/>
  <c r="O1183" i="2"/>
  <c r="V1183" i="2" s="1"/>
  <c r="W1183" i="2" s="1"/>
  <c r="O1401" i="2"/>
  <c r="AE1401" i="2" s="1"/>
  <c r="O1418" i="2"/>
  <c r="O323" i="2"/>
  <c r="AE323" i="2" s="1"/>
  <c r="AG323" i="2" s="1"/>
  <c r="O359" i="2"/>
  <c r="O379" i="2"/>
  <c r="O405" i="2"/>
  <c r="V405" i="2" s="1"/>
  <c r="W405" i="2" s="1"/>
  <c r="O553" i="2"/>
  <c r="V553" i="2" s="1"/>
  <c r="W553" i="2" s="1"/>
  <c r="O601" i="2"/>
  <c r="AE601" i="2" s="1"/>
  <c r="AG601" i="2" s="1"/>
  <c r="O731" i="2"/>
  <c r="V731" i="2" s="1"/>
  <c r="W731" i="2" s="1"/>
  <c r="O759" i="2"/>
  <c r="V759" i="2" s="1"/>
  <c r="W759" i="2" s="1"/>
  <c r="O771" i="2"/>
  <c r="O778" i="2"/>
  <c r="V778" i="2" s="1"/>
  <c r="W778" i="2" s="1"/>
  <c r="O817" i="2"/>
  <c r="O886" i="2"/>
  <c r="O903" i="2"/>
  <c r="V903" i="2" s="1"/>
  <c r="W903" i="2" s="1"/>
  <c r="O916" i="2"/>
  <c r="AE916" i="2" s="1"/>
  <c r="O924" i="2"/>
  <c r="O940" i="2"/>
  <c r="O943" i="2"/>
  <c r="AE943" i="2" s="1"/>
  <c r="O954" i="2"/>
  <c r="O962" i="2"/>
  <c r="AE962" i="2" s="1"/>
  <c r="O1005" i="2"/>
  <c r="V1005" i="2" s="1"/>
  <c r="W1005" i="2" s="1"/>
  <c r="O1274" i="2"/>
  <c r="O1318" i="2"/>
  <c r="O396" i="2"/>
  <c r="V396" i="2" s="1"/>
  <c r="W396" i="2" s="1"/>
  <c r="O653" i="2"/>
  <c r="V653" i="2" s="1"/>
  <c r="W653" i="2" s="1"/>
  <c r="O957" i="2"/>
  <c r="AE957" i="2" s="1"/>
  <c r="AG957" i="2" s="1"/>
  <c r="X1462" i="2"/>
  <c r="O1462" i="2"/>
  <c r="O66" i="2"/>
  <c r="O72" i="2"/>
  <c r="O91" i="2"/>
  <c r="O157" i="2"/>
  <c r="V157" i="2" s="1"/>
  <c r="W157" i="2" s="1"/>
  <c r="O199" i="2"/>
  <c r="V199" i="2" s="1"/>
  <c r="W199" i="2" s="1"/>
  <c r="O216" i="2"/>
  <c r="AE216" i="2" s="1"/>
  <c r="O229" i="2"/>
  <c r="V229" i="2" s="1"/>
  <c r="W229" i="2" s="1"/>
  <c r="O247" i="2"/>
  <c r="V247" i="2" s="1"/>
  <c r="W247" i="2" s="1"/>
  <c r="O261" i="2"/>
  <c r="V261" i="2" s="1"/>
  <c r="W261" i="2" s="1"/>
  <c r="O275" i="2"/>
  <c r="V275" i="2" s="1"/>
  <c r="W275" i="2" s="1"/>
  <c r="O283" i="2"/>
  <c r="V283" i="2" s="1"/>
  <c r="W283" i="2" s="1"/>
  <c r="O299" i="2"/>
  <c r="O387" i="2"/>
  <c r="V387" i="2" s="1"/>
  <c r="W387" i="2" s="1"/>
  <c r="O425" i="2"/>
  <c r="V425" i="2" s="1"/>
  <c r="W425" i="2" s="1"/>
  <c r="O448" i="2"/>
  <c r="AE448" i="2" s="1"/>
  <c r="O466" i="2"/>
  <c r="AE466" i="2" s="1"/>
  <c r="AG466" i="2" s="1"/>
  <c r="O475" i="2"/>
  <c r="V475" i="2" s="1"/>
  <c r="W475" i="2" s="1"/>
  <c r="O509" i="2"/>
  <c r="V509" i="2" s="1"/>
  <c r="W509" i="2" s="1"/>
  <c r="O521" i="2"/>
  <c r="V521" i="2" s="1"/>
  <c r="W521" i="2" s="1"/>
  <c r="O561" i="2"/>
  <c r="O777" i="2"/>
  <c r="O780" i="2"/>
  <c r="V780" i="2" s="1"/>
  <c r="W780" i="2" s="1"/>
  <c r="O819" i="2"/>
  <c r="AE819" i="2" s="1"/>
  <c r="O945" i="2"/>
  <c r="O1004" i="2"/>
  <c r="AE1004" i="2" s="1"/>
  <c r="O1007" i="2"/>
  <c r="O1119" i="2"/>
  <c r="O1238" i="2"/>
  <c r="V1238" i="2" s="1"/>
  <c r="W1238" i="2" s="1"/>
  <c r="O1305" i="2"/>
  <c r="AE1305" i="2" s="1"/>
  <c r="AG1305" i="2" s="1"/>
  <c r="O1310" i="2"/>
  <c r="AE1310" i="2" s="1"/>
  <c r="O1340" i="2"/>
  <c r="AE1340" i="2" s="1"/>
  <c r="O1365" i="2"/>
  <c r="AE1365" i="2" s="1"/>
  <c r="O331" i="2"/>
  <c r="V331" i="2" s="1"/>
  <c r="W331" i="2" s="1"/>
  <c r="O24" i="2"/>
  <c r="V24" i="2" s="1"/>
  <c r="W24" i="2" s="1"/>
  <c r="O211" i="2"/>
  <c r="O355" i="2"/>
  <c r="O442" i="2"/>
  <c r="AE442" i="2" s="1"/>
  <c r="O445" i="2"/>
  <c r="O501" i="2"/>
  <c r="V501" i="2" s="1"/>
  <c r="W501" i="2" s="1"/>
  <c r="O529" i="2"/>
  <c r="V529" i="2" s="1"/>
  <c r="W529" i="2" s="1"/>
  <c r="O575" i="2"/>
  <c r="V575" i="2" s="1"/>
  <c r="W575" i="2" s="1"/>
  <c r="O625" i="2"/>
  <c r="V625" i="2" s="1"/>
  <c r="W625" i="2" s="1"/>
  <c r="O647" i="2"/>
  <c r="O730" i="2"/>
  <c r="V730" i="2" s="1"/>
  <c r="W730" i="2" s="1"/>
  <c r="O738" i="2"/>
  <c r="AE738" i="2" s="1"/>
  <c r="O805" i="2"/>
  <c r="V805" i="2" s="1"/>
  <c r="W805" i="2" s="1"/>
  <c r="O836" i="2"/>
  <c r="O862" i="2"/>
  <c r="V862" i="2" s="1"/>
  <c r="W862" i="2" s="1"/>
  <c r="O950" i="2"/>
  <c r="AE950" i="2" s="1"/>
  <c r="O956" i="2"/>
  <c r="O1041" i="2"/>
  <c r="O1227" i="2"/>
  <c r="V1227" i="2" s="1"/>
  <c r="W1227" i="2" s="1"/>
  <c r="O1266" i="2"/>
  <c r="AE1266" i="2" s="1"/>
  <c r="AG1266" i="2" s="1"/>
  <c r="O1381" i="2"/>
  <c r="O1392" i="2"/>
  <c r="O11" i="2"/>
  <c r="O12" i="2"/>
  <c r="O48" i="2"/>
  <c r="AE48" i="2" s="1"/>
  <c r="AG48" i="2" s="1"/>
  <c r="O109" i="2"/>
  <c r="O587" i="2"/>
  <c r="V587" i="2" s="1"/>
  <c r="W587" i="2" s="1"/>
  <c r="O611" i="2"/>
  <c r="O677" i="2"/>
  <c r="V677" i="2" s="1"/>
  <c r="W677" i="2" s="1"/>
  <c r="O852" i="2"/>
  <c r="O865" i="2"/>
  <c r="AE865" i="2" s="1"/>
  <c r="AG865" i="2" s="1"/>
  <c r="O900" i="2"/>
  <c r="AE900" i="2" s="1"/>
  <c r="O929" i="2"/>
  <c r="V929" i="2" s="1"/>
  <c r="W929" i="2" s="1"/>
  <c r="O939" i="2"/>
  <c r="O1204" i="2"/>
  <c r="O128" i="2"/>
  <c r="AE128" i="2" s="1"/>
  <c r="AG128" i="2" s="1"/>
  <c r="O165" i="2"/>
  <c r="V165" i="2" s="1"/>
  <c r="W165" i="2" s="1"/>
  <c r="O45" i="2"/>
  <c r="O520" i="2"/>
  <c r="AE520" i="2" s="1"/>
  <c r="O537" i="2"/>
  <c r="V537" i="2" s="1"/>
  <c r="W537" i="2" s="1"/>
  <c r="O551" i="2"/>
  <c r="O746" i="2"/>
  <c r="V746" i="2" s="1"/>
  <c r="W746" i="2" s="1"/>
  <c r="O1043" i="2"/>
  <c r="V1043" i="2" s="1"/>
  <c r="W1043" i="2" s="1"/>
  <c r="O1075" i="2"/>
  <c r="V1075" i="2" s="1"/>
  <c r="W1075" i="2" s="1"/>
  <c r="O1109" i="2"/>
  <c r="V1109" i="2" s="1"/>
  <c r="W1109" i="2" s="1"/>
  <c r="O1151" i="2"/>
  <c r="V1151" i="2" s="1"/>
  <c r="W1151" i="2" s="1"/>
  <c r="O1203" i="2"/>
  <c r="AE1203" i="2" s="1"/>
  <c r="X1203" i="2"/>
  <c r="O1302" i="2"/>
  <c r="AE1302" i="2" s="1"/>
  <c r="AG1302" i="2" s="1"/>
  <c r="O1394" i="2"/>
  <c r="O1411" i="2"/>
  <c r="X1703" i="2"/>
  <c r="O1703" i="2"/>
  <c r="O201" i="2"/>
  <c r="O263" i="2"/>
  <c r="V263" i="2" s="1"/>
  <c r="W263" i="2" s="1"/>
  <c r="O433" i="2"/>
  <c r="V433" i="2" s="1"/>
  <c r="W433" i="2" s="1"/>
  <c r="O23" i="2"/>
  <c r="O81" i="2"/>
  <c r="O315" i="2"/>
  <c r="V315" i="2" s="1"/>
  <c r="W315" i="2" s="1"/>
  <c r="O401" i="2"/>
  <c r="O557" i="2"/>
  <c r="V557" i="2" s="1"/>
  <c r="W557" i="2" s="1"/>
  <c r="O571" i="2"/>
  <c r="O610" i="2"/>
  <c r="AE610" i="2" s="1"/>
  <c r="O619" i="2"/>
  <c r="O688" i="2"/>
  <c r="AE688" i="2" s="1"/>
  <c r="O749" i="2"/>
  <c r="V749" i="2" s="1"/>
  <c r="W749" i="2" s="1"/>
  <c r="O849" i="2"/>
  <c r="AE849" i="2" s="1"/>
  <c r="AG849" i="2" s="1"/>
  <c r="O877" i="2"/>
  <c r="V877" i="2" s="1"/>
  <c r="W877" i="2" s="1"/>
  <c r="O917" i="2"/>
  <c r="V917" i="2" s="1"/>
  <c r="W917" i="2" s="1"/>
  <c r="O938" i="2"/>
  <c r="O958" i="2"/>
  <c r="O1020" i="2"/>
  <c r="AE1020" i="2" s="1"/>
  <c r="O1083" i="2"/>
  <c r="V1083" i="2" s="1"/>
  <c r="W1083" i="2" s="1"/>
  <c r="O1117" i="2"/>
  <c r="O1206" i="2"/>
  <c r="AE1206" i="2" s="1"/>
  <c r="O1505" i="2"/>
  <c r="AE1505" i="2" s="1"/>
  <c r="O1623" i="2"/>
  <c r="V1623" i="2" s="1"/>
  <c r="W1623" i="2" s="1"/>
  <c r="O6" i="2"/>
  <c r="O159" i="2"/>
  <c r="V159" i="2" s="1"/>
  <c r="W159" i="2" s="1"/>
  <c r="O18" i="2"/>
  <c r="AE18" i="2" s="1"/>
  <c r="AG18" i="2" s="1"/>
  <c r="O57" i="2"/>
  <c r="O354" i="2"/>
  <c r="AE354" i="2" s="1"/>
  <c r="O115" i="2"/>
  <c r="O149" i="2"/>
  <c r="V149" i="2" s="1"/>
  <c r="W149" i="2" s="1"/>
  <c r="O213" i="2"/>
  <c r="V213" i="2" s="1"/>
  <c r="W213" i="2" s="1"/>
  <c r="O383" i="2"/>
  <c r="O17" i="2"/>
  <c r="O47" i="2"/>
  <c r="O56" i="2"/>
  <c r="O108" i="2"/>
  <c r="O124" i="2"/>
  <c r="AE124" i="2" s="1"/>
  <c r="AG124" i="2" s="1"/>
  <c r="O135" i="2"/>
  <c r="AE135" i="2" s="1"/>
  <c r="O167" i="2"/>
  <c r="O179" i="2"/>
  <c r="O200" i="2"/>
  <c r="AE200" i="2" s="1"/>
  <c r="O243" i="2"/>
  <c r="O251" i="2"/>
  <c r="V251" i="2" s="1"/>
  <c r="W251" i="2" s="1"/>
  <c r="O265" i="2"/>
  <c r="O279" i="2"/>
  <c r="V279" i="2" s="1"/>
  <c r="W279" i="2" s="1"/>
  <c r="O303" i="2"/>
  <c r="V303" i="2" s="1"/>
  <c r="W303" i="2" s="1"/>
  <c r="O306" i="2"/>
  <c r="AE306" i="2" s="1"/>
  <c r="O327" i="2"/>
  <c r="V327" i="2" s="1"/>
  <c r="W327" i="2" s="1"/>
  <c r="O345" i="2"/>
  <c r="V345" i="2" s="1"/>
  <c r="W345" i="2" s="1"/>
  <c r="O351" i="2"/>
  <c r="V351" i="2" s="1"/>
  <c r="W351" i="2" s="1"/>
  <c r="O363" i="2"/>
  <c r="V363" i="2" s="1"/>
  <c r="W363" i="2" s="1"/>
  <c r="O409" i="2"/>
  <c r="O441" i="2"/>
  <c r="O483" i="2"/>
  <c r="V483" i="2" s="1"/>
  <c r="W483" i="2" s="1"/>
  <c r="O640" i="2"/>
  <c r="AE640" i="2" s="1"/>
  <c r="O682" i="2"/>
  <c r="O698" i="2"/>
  <c r="AE698" i="2" s="1"/>
  <c r="O718" i="2"/>
  <c r="AE718" i="2" s="1"/>
  <c r="O729" i="2"/>
  <c r="O743" i="2"/>
  <c r="V743" i="2" s="1"/>
  <c r="W743" i="2" s="1"/>
  <c r="O766" i="2"/>
  <c r="V766" i="2" s="1"/>
  <c r="W766" i="2" s="1"/>
  <c r="O801" i="2"/>
  <c r="AE801" i="2" s="1"/>
  <c r="AG801" i="2" s="1"/>
  <c r="O809" i="2"/>
  <c r="AE809" i="2" s="1"/>
  <c r="AG809" i="2" s="1"/>
  <c r="O870" i="2"/>
  <c r="O873" i="2"/>
  <c r="V873" i="2" s="1"/>
  <c r="W873" i="2" s="1"/>
  <c r="O1009" i="2"/>
  <c r="O1037" i="2"/>
  <c r="V1037" i="2" s="1"/>
  <c r="W1037" i="2" s="1"/>
  <c r="O1356" i="2"/>
  <c r="O1187" i="2"/>
  <c r="O1192" i="2"/>
  <c r="V1192" i="2" s="1"/>
  <c r="W1192" i="2" s="1"/>
  <c r="O1207" i="2"/>
  <c r="V1207" i="2" s="1"/>
  <c r="W1207" i="2" s="1"/>
  <c r="O1275" i="2"/>
  <c r="O1289" i="2"/>
  <c r="V1289" i="2" s="1"/>
  <c r="W1289" i="2" s="1"/>
  <c r="O1300" i="2"/>
  <c r="AE1300" i="2" s="1"/>
  <c r="AG1300" i="2" s="1"/>
  <c r="O1353" i="2"/>
  <c r="AE1353" i="2" s="1"/>
  <c r="O1399" i="2"/>
  <c r="O1419" i="2"/>
  <c r="O1422" i="2"/>
  <c r="V1422" i="2" s="1"/>
  <c r="W1422" i="2" s="1"/>
  <c r="O1431" i="2"/>
  <c r="O1442" i="2"/>
  <c r="O1470" i="2"/>
  <c r="AE1470" i="2" s="1"/>
  <c r="X1499" i="2"/>
  <c r="O1570" i="2"/>
  <c r="O1694" i="2"/>
  <c r="AE1694" i="2" s="1"/>
  <c r="O1723" i="2"/>
  <c r="AE1723" i="2" s="1"/>
  <c r="AG1723" i="2" s="1"/>
  <c r="O1772" i="2"/>
  <c r="AE1772" i="2" s="1"/>
  <c r="AG1772" i="2" s="1"/>
  <c r="O1874" i="2"/>
  <c r="O1951" i="2"/>
  <c r="O833" i="2"/>
  <c r="V833" i="2" s="1"/>
  <c r="W833" i="2" s="1"/>
  <c r="O855" i="2"/>
  <c r="O893" i="2"/>
  <c r="V893" i="2" s="1"/>
  <c r="W893" i="2" s="1"/>
  <c r="O1137" i="2"/>
  <c r="V1137" i="2" s="1"/>
  <c r="W1137" i="2" s="1"/>
  <c r="O1180" i="2"/>
  <c r="O1215" i="2"/>
  <c r="O1221" i="2"/>
  <c r="AE1221" i="2" s="1"/>
  <c r="O1224" i="2"/>
  <c r="V1224" i="2" s="1"/>
  <c r="W1224" i="2" s="1"/>
  <c r="O1372" i="2"/>
  <c r="V1372" i="2" s="1"/>
  <c r="W1372" i="2" s="1"/>
  <c r="O1477" i="2"/>
  <c r="AE1477" i="2" s="1"/>
  <c r="AG1477" i="2" s="1"/>
  <c r="O1497" i="2"/>
  <c r="AE1497" i="2" s="1"/>
  <c r="O1522" i="2"/>
  <c r="O1649" i="2"/>
  <c r="O1714" i="2"/>
  <c r="O1840" i="2"/>
  <c r="V1840" i="2" s="1"/>
  <c r="W1840" i="2" s="1"/>
  <c r="O1854" i="2"/>
  <c r="AE1854" i="2" s="1"/>
  <c r="O1896" i="2"/>
  <c r="O1946" i="2"/>
  <c r="V1946" i="2" s="1"/>
  <c r="W1946" i="2" s="1"/>
  <c r="O1438" i="2"/>
  <c r="AE1438" i="2" s="1"/>
  <c r="O1640" i="2"/>
  <c r="AE1640" i="2" s="1"/>
  <c r="O1664" i="2"/>
  <c r="AE1664" i="2" s="1"/>
  <c r="O1757" i="2"/>
  <c r="V1757" i="2" s="1"/>
  <c r="W1757" i="2" s="1"/>
  <c r="O1793" i="2"/>
  <c r="O1851" i="2"/>
  <c r="O1656" i="2"/>
  <c r="V1656" i="2" s="1"/>
  <c r="W1656" i="2" s="1"/>
  <c r="O1659" i="2"/>
  <c r="AE1659" i="2" s="1"/>
  <c r="O1466" i="2"/>
  <c r="AE1466" i="2" s="1"/>
  <c r="AG1466" i="2" s="1"/>
  <c r="O1518" i="2"/>
  <c r="V1518" i="2" s="1"/>
  <c r="W1518" i="2" s="1"/>
  <c r="O1807" i="2"/>
  <c r="O1825" i="2"/>
  <c r="O1848" i="2"/>
  <c r="O1898" i="2"/>
  <c r="V1898" i="2" s="1"/>
  <c r="W1898" i="2" s="1"/>
  <c r="O1089" i="2"/>
  <c r="V1089" i="2" s="1"/>
  <c r="W1089" i="2" s="1"/>
  <c r="O1095" i="2"/>
  <c r="V1095" i="2" s="1"/>
  <c r="W1095" i="2" s="1"/>
  <c r="O1145" i="2"/>
  <c r="O1197" i="2"/>
  <c r="V1197" i="2" s="1"/>
  <c r="W1197" i="2" s="1"/>
  <c r="O1237" i="2"/>
  <c r="O1315" i="2"/>
  <c r="O1434" i="2"/>
  <c r="O1437" i="2"/>
  <c r="O1475" i="2"/>
  <c r="O1524" i="2"/>
  <c r="AE1524" i="2" s="1"/>
  <c r="O1645" i="2"/>
  <c r="O1705" i="2"/>
  <c r="O1779" i="2"/>
  <c r="V1779" i="2" s="1"/>
  <c r="W1779" i="2" s="1"/>
  <c r="O1906" i="2"/>
  <c r="V1906" i="2" s="1"/>
  <c r="W1906" i="2" s="1"/>
  <c r="O1982" i="2"/>
  <c r="V1982" i="2" s="1"/>
  <c r="W1982" i="2" s="1"/>
  <c r="O1071" i="2"/>
  <c r="O1133" i="2"/>
  <c r="V1133" i="2" s="1"/>
  <c r="W1133" i="2" s="1"/>
  <c r="O1208" i="2"/>
  <c r="AE1208" i="2" s="1"/>
  <c r="O1229" i="2"/>
  <c r="V1229" i="2" s="1"/>
  <c r="W1229" i="2" s="1"/>
  <c r="O1262" i="2"/>
  <c r="O1288" i="2"/>
  <c r="AE1288" i="2" s="1"/>
  <c r="O1321" i="2"/>
  <c r="AE1321" i="2" s="1"/>
  <c r="O1329" i="2"/>
  <c r="AE1329" i="2" s="1"/>
  <c r="O1377" i="2"/>
  <c r="AE1377" i="2" s="1"/>
  <c r="O1414" i="2"/>
  <c r="O1420" i="2"/>
  <c r="AE1420" i="2" s="1"/>
  <c r="AG1420" i="2" s="1"/>
  <c r="O1424" i="2"/>
  <c r="O1457" i="2"/>
  <c r="AE1457" i="2" s="1"/>
  <c r="AG1457" i="2" s="1"/>
  <c r="O1488" i="2"/>
  <c r="O1506" i="2"/>
  <c r="O1637" i="2"/>
  <c r="AE1637" i="2" s="1"/>
  <c r="AG1637" i="2" s="1"/>
  <c r="O1661" i="2"/>
  <c r="AE1661" i="2" s="1"/>
  <c r="O1719" i="2"/>
  <c r="AE1719" i="2" s="1"/>
  <c r="O1741" i="2"/>
  <c r="O1756" i="2"/>
  <c r="O1816" i="2"/>
  <c r="O1886" i="2"/>
  <c r="O1337" i="2"/>
  <c r="AE1337" i="2" s="1"/>
  <c r="AG1337" i="2" s="1"/>
  <c r="O1387" i="2"/>
  <c r="O1182" i="2"/>
  <c r="O1225" i="2"/>
  <c r="O1295" i="2"/>
  <c r="AE1295" i="2" s="1"/>
  <c r="O1357" i="2"/>
  <c r="O1413" i="2"/>
  <c r="O1433" i="2"/>
  <c r="AE1433" i="2" s="1"/>
  <c r="O1482" i="2"/>
  <c r="O1485" i="2"/>
  <c r="O1541" i="2"/>
  <c r="O1577" i="2"/>
  <c r="O1658" i="2"/>
  <c r="AE1658" i="2" s="1"/>
  <c r="AG1658" i="2" s="1"/>
  <c r="O1663" i="2"/>
  <c r="AE1663" i="2" s="1"/>
  <c r="AG1663" i="2" s="1"/>
  <c r="O1684" i="2"/>
  <c r="AE1684" i="2" s="1"/>
  <c r="O1804" i="2"/>
  <c r="O1891" i="2"/>
  <c r="AE1891" i="2" s="1"/>
  <c r="O1927" i="2"/>
  <c r="V1927" i="2" s="1"/>
  <c r="W1927" i="2" s="1"/>
  <c r="O1141" i="2"/>
  <c r="V1141" i="2" s="1"/>
  <c r="W1141" i="2" s="1"/>
  <c r="O1193" i="2"/>
  <c r="V1193" i="2" s="1"/>
  <c r="W1193" i="2" s="1"/>
  <c r="O1202" i="2"/>
  <c r="V1202" i="2" s="1"/>
  <c r="W1202" i="2" s="1"/>
  <c r="O1245" i="2"/>
  <c r="AE1245" i="2" s="1"/>
  <c r="AG1245" i="2" s="1"/>
  <c r="O1248" i="2"/>
  <c r="O1276" i="2"/>
  <c r="AE1276" i="2" s="1"/>
  <c r="AG1276" i="2" s="1"/>
  <c r="O1301" i="2"/>
  <c r="V1301" i="2" s="1"/>
  <c r="W1301" i="2" s="1"/>
  <c r="O1363" i="2"/>
  <c r="AE1363" i="2" s="1"/>
  <c r="O1455" i="2"/>
  <c r="AE1455" i="2" s="1"/>
  <c r="AG1455" i="2" s="1"/>
  <c r="O1517" i="2"/>
  <c r="AE1517" i="2" s="1"/>
  <c r="O1574" i="2"/>
  <c r="O1624" i="2"/>
  <c r="AE1624" i="2" s="1"/>
  <c r="O1809" i="2"/>
  <c r="AE1809" i="2" s="1"/>
  <c r="O803" i="2"/>
  <c r="AE803" i="2" s="1"/>
  <c r="O885" i="2"/>
  <c r="V885" i="2" s="1"/>
  <c r="W885" i="2" s="1"/>
  <c r="O909" i="2"/>
  <c r="V909" i="2" s="1"/>
  <c r="W909" i="2" s="1"/>
  <c r="O953" i="2"/>
  <c r="AE953" i="2" s="1"/>
  <c r="O979" i="2"/>
  <c r="O1036" i="2"/>
  <c r="AE1036" i="2" s="1"/>
  <c r="O1135" i="2"/>
  <c r="O1181" i="2"/>
  <c r="AE1181" i="2" s="1"/>
  <c r="AG1181" i="2" s="1"/>
  <c r="O1259" i="2"/>
  <c r="AE1259" i="2" s="1"/>
  <c r="AG1259" i="2" s="1"/>
  <c r="O1325" i="2"/>
  <c r="O1409" i="2"/>
  <c r="AE1409" i="2" s="1"/>
  <c r="O1429" i="2"/>
  <c r="O1494" i="2"/>
  <c r="AE1494" i="2" s="1"/>
  <c r="O1526" i="2"/>
  <c r="O1586" i="2"/>
  <c r="AE1586" i="2" s="1"/>
  <c r="O1609" i="2"/>
  <c r="X1664" i="2"/>
  <c r="O1675" i="2"/>
  <c r="AE1675" i="2" s="1"/>
  <c r="AG1675" i="2" s="1"/>
  <c r="O1849" i="2"/>
  <c r="O1924" i="2"/>
  <c r="AE1924" i="2" s="1"/>
  <c r="O2023" i="2"/>
  <c r="O1653" i="2"/>
  <c r="AE1653" i="2" s="1"/>
  <c r="O1697" i="2"/>
  <c r="AE1697" i="2" s="1"/>
  <c r="O1752" i="2"/>
  <c r="AE1752" i="2" s="1"/>
  <c r="O1796" i="2"/>
  <c r="O1855" i="2"/>
  <c r="O2124" i="2"/>
  <c r="O2162" i="2"/>
  <c r="V2162" i="2" s="1"/>
  <c r="W2162" i="2" s="1"/>
  <c r="O2188" i="2"/>
  <c r="O2260" i="2"/>
  <c r="O2305" i="2"/>
  <c r="AE2305" i="2" s="1"/>
  <c r="O2335" i="2"/>
  <c r="AE2335" i="2" s="1"/>
  <c r="O2382" i="2"/>
  <c r="O2434" i="2"/>
  <c r="O2440" i="2"/>
  <c r="V2440" i="2" s="1"/>
  <c r="W2440" i="2" s="1"/>
  <c r="O2503" i="2"/>
  <c r="O2539" i="2"/>
  <c r="O2599" i="2"/>
  <c r="O2955" i="2"/>
  <c r="V2955" i="2" s="1"/>
  <c r="W2955" i="2" s="1"/>
  <c r="O1970" i="2"/>
  <c r="O2020" i="2"/>
  <c r="O2050" i="2"/>
  <c r="O2138" i="2"/>
  <c r="O2156" i="2"/>
  <c r="V2156" i="2" s="1"/>
  <c r="W2156" i="2" s="1"/>
  <c r="O2198" i="2"/>
  <c r="O2237" i="2"/>
  <c r="O2251" i="2"/>
  <c r="V2251" i="2" s="1"/>
  <c r="W2251" i="2" s="1"/>
  <c r="O2324" i="2"/>
  <c r="O2332" i="2"/>
  <c r="O2359" i="2"/>
  <c r="V2359" i="2" s="1"/>
  <c r="W2359" i="2" s="1"/>
  <c r="O2486" i="2"/>
  <c r="V2486" i="2" s="1"/>
  <c r="W2486" i="2" s="1"/>
  <c r="O2569" i="2"/>
  <c r="O2630" i="2"/>
  <c r="V2630" i="2" s="1"/>
  <c r="W2630" i="2" s="1"/>
  <c r="O2222" i="2"/>
  <c r="V2222" i="2" s="1"/>
  <c r="W2222" i="2" s="1"/>
  <c r="O2248" i="2"/>
  <c r="AE2248" i="2" s="1"/>
  <c r="O2098" i="2"/>
  <c r="O2106" i="2"/>
  <c r="O2178" i="2"/>
  <c r="O1824" i="2"/>
  <c r="O1838" i="2"/>
  <c r="O1883" i="2"/>
  <c r="AE1883" i="2" s="1"/>
  <c r="O1901" i="2"/>
  <c r="V1901" i="2" s="1"/>
  <c r="W1901" i="2" s="1"/>
  <c r="O1936" i="2"/>
  <c r="O2002" i="2"/>
  <c r="V2002" i="2" s="1"/>
  <c r="W2002" i="2" s="1"/>
  <c r="O2422" i="2"/>
  <c r="AE2422" i="2" s="1"/>
  <c r="AG2422" i="2" s="1"/>
  <c r="O2427" i="2"/>
  <c r="AE2427" i="2" s="1"/>
  <c r="O2430" i="2"/>
  <c r="AE2430" i="2" s="1"/>
  <c r="O2463" i="2"/>
  <c r="AE2463" i="2" s="1"/>
  <c r="O2590" i="2"/>
  <c r="V2590" i="2" s="1"/>
  <c r="W2590" i="2" s="1"/>
  <c r="O2598" i="2"/>
  <c r="V2598" i="2" s="1"/>
  <c r="W2598" i="2" s="1"/>
  <c r="O2726" i="2"/>
  <c r="O1643" i="2"/>
  <c r="O1678" i="2"/>
  <c r="O1691" i="2"/>
  <c r="AE1691" i="2" s="1"/>
  <c r="AG1691" i="2" s="1"/>
  <c r="O1709" i="2"/>
  <c r="O1724" i="2"/>
  <c r="O1733" i="2"/>
  <c r="V1733" i="2" s="1"/>
  <c r="W1733" i="2" s="1"/>
  <c r="O1790" i="2"/>
  <c r="V1790" i="2" s="1"/>
  <c r="W1790" i="2" s="1"/>
  <c r="O1948" i="2"/>
  <c r="AE1948" i="2" s="1"/>
  <c r="O1996" i="2"/>
  <c r="AE1996" i="2" s="1"/>
  <c r="O2114" i="2"/>
  <c r="O2212" i="2"/>
  <c r="O2228" i="2"/>
  <c r="O2253" i="2"/>
  <c r="O2397" i="2"/>
  <c r="O2554" i="2"/>
  <c r="O1939" i="2"/>
  <c r="O1978" i="2"/>
  <c r="O1999" i="2"/>
  <c r="V1999" i="2" s="1"/>
  <c r="W1999" i="2" s="1"/>
  <c r="O2146" i="2"/>
  <c r="V2146" i="2" s="1"/>
  <c r="W2146" i="2" s="1"/>
  <c r="O2152" i="2"/>
  <c r="O2180" i="2"/>
  <c r="O2214" i="2"/>
  <c r="V2214" i="2" s="1"/>
  <c r="W2214" i="2" s="1"/>
  <c r="O2218" i="2"/>
  <c r="O2287" i="2"/>
  <c r="AE2287" i="2" s="1"/>
  <c r="AG2287" i="2" s="1"/>
  <c r="O2309" i="2"/>
  <c r="O2314" i="2"/>
  <c r="O2320" i="2"/>
  <c r="O2386" i="2"/>
  <c r="O2485" i="2"/>
  <c r="O2551" i="2"/>
  <c r="V2551" i="2" s="1"/>
  <c r="W2551" i="2" s="1"/>
  <c r="O2584" i="2"/>
  <c r="AE2584" i="2" s="1"/>
  <c r="O2608" i="2"/>
  <c r="AE2608" i="2" s="1"/>
  <c r="X2608" i="2"/>
  <c r="O2615" i="2"/>
  <c r="O1938" i="2"/>
  <c r="O1950" i="2"/>
  <c r="AE1950" i="2" s="1"/>
  <c r="X2288" i="2"/>
  <c r="O2341" i="2"/>
  <c r="AE2341" i="2" s="1"/>
  <c r="O2358" i="2"/>
  <c r="O2372" i="2"/>
  <c r="AE2372" i="2" s="1"/>
  <c r="AG2372" i="2" s="1"/>
  <c r="O2579" i="2"/>
  <c r="X3032" i="2"/>
  <c r="O3032" i="2"/>
  <c r="AE3032" i="2" s="1"/>
  <c r="O1971" i="2"/>
  <c r="O1998" i="2"/>
  <c r="AE1998" i="2" s="1"/>
  <c r="O2009" i="2"/>
  <c r="O2088" i="2"/>
  <c r="O2134" i="2"/>
  <c r="O1925" i="2"/>
  <c r="V1925" i="2" s="1"/>
  <c r="W1925" i="2" s="1"/>
  <c r="O1965" i="2"/>
  <c r="AE1965" i="2" s="1"/>
  <c r="O2042" i="2"/>
  <c r="O2182" i="2"/>
  <c r="O2192" i="2"/>
  <c r="O2202" i="2"/>
  <c r="V2202" i="2" s="1"/>
  <c r="W2202" i="2" s="1"/>
  <c r="O2208" i="2"/>
  <c r="V2208" i="2" s="1"/>
  <c r="W2208" i="2" s="1"/>
  <c r="O2275" i="2"/>
  <c r="O2410" i="2"/>
  <c r="O2515" i="2"/>
  <c r="V3225" i="2"/>
  <c r="W3225" i="2" s="1"/>
  <c r="O1639" i="2"/>
  <c r="AE1639" i="2" s="1"/>
  <c r="O1687" i="2"/>
  <c r="AE1687" i="2" s="1"/>
  <c r="O1695" i="2"/>
  <c r="AE1695" i="2" s="1"/>
  <c r="O1762" i="2"/>
  <c r="O1768" i="2"/>
  <c r="O1786" i="2"/>
  <c r="V1786" i="2" s="1"/>
  <c r="W1786" i="2" s="1"/>
  <c r="O1879" i="2"/>
  <c r="AE1879" i="2" s="1"/>
  <c r="AG1879" i="2" s="1"/>
  <c r="O1893" i="2"/>
  <c r="AE1893" i="2" s="1"/>
  <c r="O2136" i="2"/>
  <c r="O2172" i="2"/>
  <c r="O2246" i="2"/>
  <c r="O2348" i="2"/>
  <c r="AE2348" i="2" s="1"/>
  <c r="O2396" i="2"/>
  <c r="O2446" i="2"/>
  <c r="O2454" i="2"/>
  <c r="AE2454" i="2" s="1"/>
  <c r="AG2454" i="2" s="1"/>
  <c r="O2572" i="2"/>
  <c r="AE2572" i="2" s="1"/>
  <c r="O2597" i="2"/>
  <c r="O2605" i="2"/>
  <c r="O2706" i="2"/>
  <c r="V2706" i="2" s="1"/>
  <c r="W2706" i="2" s="1"/>
  <c r="O2312" i="2"/>
  <c r="AE2312" i="2" s="1"/>
  <c r="AG2312" i="2" s="1"/>
  <c r="O2326" i="2"/>
  <c r="O2362" i="2"/>
  <c r="O2391" i="2"/>
  <c r="O2444" i="2"/>
  <c r="O2470" i="2"/>
  <c r="AE2470" i="2" s="1"/>
  <c r="O2525" i="2"/>
  <c r="O2536" i="2"/>
  <c r="O2643" i="2"/>
  <c r="O2872" i="2"/>
  <c r="O2886" i="2"/>
  <c r="O2908" i="2"/>
  <c r="V2908" i="2" s="1"/>
  <c r="W2908" i="2" s="1"/>
  <c r="O2972" i="2"/>
  <c r="AE2972" i="2" s="1"/>
  <c r="AG2972" i="2" s="1"/>
  <c r="O3021" i="2"/>
  <c r="O3148" i="2"/>
  <c r="O3206" i="2"/>
  <c r="O3381" i="2"/>
  <c r="AE3381" i="2" s="1"/>
  <c r="O3386" i="2"/>
  <c r="O2798" i="2"/>
  <c r="V2798" i="2" s="1"/>
  <c r="W2798" i="2" s="1"/>
  <c r="O2880" i="2"/>
  <c r="O2939" i="2"/>
  <c r="O2960" i="2"/>
  <c r="O2986" i="2"/>
  <c r="O3001" i="2"/>
  <c r="AE3001" i="2" s="1"/>
  <c r="AG3001" i="2" s="1"/>
  <c r="O3154" i="2"/>
  <c r="AE3154" i="2" s="1"/>
  <c r="AG3154" i="2" s="1"/>
  <c r="O3228" i="2"/>
  <c r="O3231" i="2"/>
  <c r="O2633" i="2"/>
  <c r="V2633" i="2" s="1"/>
  <c r="W2633" i="2" s="1"/>
  <c r="O2651" i="2"/>
  <c r="AE2651" i="2" s="1"/>
  <c r="AG2651" i="2" s="1"/>
  <c r="O2672" i="2"/>
  <c r="O2721" i="2"/>
  <c r="O2825" i="2"/>
  <c r="O2888" i="2"/>
  <c r="O2957" i="2"/>
  <c r="AE2957" i="2" s="1"/>
  <c r="O2968" i="2"/>
  <c r="AE2968" i="2" s="1"/>
  <c r="O2974" i="2"/>
  <c r="V2974" i="2" s="1"/>
  <c r="W2974" i="2" s="1"/>
  <c r="O2989" i="2"/>
  <c r="AE2989" i="2" s="1"/>
  <c r="AG2989" i="2" s="1"/>
  <c r="O3028" i="2"/>
  <c r="O3077" i="2"/>
  <c r="V3077" i="2" s="1"/>
  <c r="W3077" i="2" s="1"/>
  <c r="O3083" i="2"/>
  <c r="V3083" i="2" s="1"/>
  <c r="W3083" i="2" s="1"/>
  <c r="O3200" i="2"/>
  <c r="O3203" i="2"/>
  <c r="O3211" i="2"/>
  <c r="O2662" i="2"/>
  <c r="O2806" i="2"/>
  <c r="O2882" i="2"/>
  <c r="V2882" i="2" s="1"/>
  <c r="W2882" i="2" s="1"/>
  <c r="O3156" i="2"/>
  <c r="O2302" i="2"/>
  <c r="AE2302" i="2" s="1"/>
  <c r="AG2302" i="2" s="1"/>
  <c r="O2364" i="2"/>
  <c r="AE2364" i="2" s="1"/>
  <c r="AG2364" i="2" s="1"/>
  <c r="O2367" i="2"/>
  <c r="O2384" i="2"/>
  <c r="O2393" i="2"/>
  <c r="O2425" i="2"/>
  <c r="O2462" i="2"/>
  <c r="V2462" i="2" s="1"/>
  <c r="W2462" i="2" s="1"/>
  <c r="O2596" i="2"/>
  <c r="V2596" i="2" s="1"/>
  <c r="W2596" i="2" s="1"/>
  <c r="O2674" i="2"/>
  <c r="O2680" i="2"/>
  <c r="AE2680" i="2" s="1"/>
  <c r="O2702" i="2"/>
  <c r="AE2702" i="2" s="1"/>
  <c r="O2833" i="2"/>
  <c r="O2959" i="2"/>
  <c r="V2959" i="2" s="1"/>
  <c r="W2959" i="2" s="1"/>
  <c r="O2976" i="2"/>
  <c r="AE2976" i="2" s="1"/>
  <c r="O3050" i="2"/>
  <c r="AE3050" i="2" s="1"/>
  <c r="O3056" i="2"/>
  <c r="O3090" i="2"/>
  <c r="O3294" i="2"/>
  <c r="V3294" i="2" s="1"/>
  <c r="W3294" i="2" s="1"/>
  <c r="O3323" i="2"/>
  <c r="V3323" i="2" s="1"/>
  <c r="W3323" i="2" s="1"/>
  <c r="X3389" i="2"/>
  <c r="O3599" i="2"/>
  <c r="O2282" i="2"/>
  <c r="O2381" i="2"/>
  <c r="O2404" i="2"/>
  <c r="O2524" i="2"/>
  <c r="V2524" i="2" s="1"/>
  <c r="W2524" i="2" s="1"/>
  <c r="O2568" i="2"/>
  <c r="AE2568" i="2" s="1"/>
  <c r="O2571" i="2"/>
  <c r="V2571" i="2" s="1"/>
  <c r="W2571" i="2" s="1"/>
  <c r="O2577" i="2"/>
  <c r="O2607" i="2"/>
  <c r="O2668" i="2"/>
  <c r="O2677" i="2"/>
  <c r="O2849" i="2"/>
  <c r="O2953" i="2"/>
  <c r="O3061" i="2"/>
  <c r="O3076" i="2"/>
  <c r="O3196" i="2"/>
  <c r="O3351" i="2"/>
  <c r="V3351" i="2" s="1"/>
  <c r="W3351" i="2" s="1"/>
  <c r="O2574" i="2"/>
  <c r="V2574" i="2" s="1"/>
  <c r="W2574" i="2" s="1"/>
  <c r="O2839" i="2"/>
  <c r="O2920" i="2"/>
  <c r="O2979" i="2"/>
  <c r="V2979" i="2" s="1"/>
  <c r="W2979" i="2" s="1"/>
  <c r="O3122" i="2"/>
  <c r="AE3122" i="2" s="1"/>
  <c r="O3390" i="2"/>
  <c r="AE3390" i="2" s="1"/>
  <c r="O2565" i="2"/>
  <c r="O2580" i="2"/>
  <c r="O2583" i="2"/>
  <c r="V2583" i="2" s="1"/>
  <c r="W2583" i="2" s="1"/>
  <c r="O2629" i="2"/>
  <c r="AE2629" i="2" s="1"/>
  <c r="O2644" i="2"/>
  <c r="O2673" i="2"/>
  <c r="V2673" i="2" s="1"/>
  <c r="W2673" i="2" s="1"/>
  <c r="O2740" i="2"/>
  <c r="V2740" i="2" s="1"/>
  <c r="W2740" i="2" s="1"/>
  <c r="O2876" i="2"/>
  <c r="O2909" i="2"/>
  <c r="AE2909" i="2" s="1"/>
  <c r="O2967" i="2"/>
  <c r="V2967" i="2" s="1"/>
  <c r="W2967" i="2" s="1"/>
  <c r="O3374" i="2"/>
  <c r="V3374" i="2" s="1"/>
  <c r="W3374" i="2" s="1"/>
  <c r="O3552" i="2"/>
  <c r="O2686" i="2"/>
  <c r="O2689" i="2"/>
  <c r="O2854" i="2"/>
  <c r="O2863" i="2"/>
  <c r="O2458" i="2"/>
  <c r="O2516" i="2"/>
  <c r="V2516" i="2" s="1"/>
  <c r="W2516" i="2" s="1"/>
  <c r="O2543" i="2"/>
  <c r="V2543" i="2" s="1"/>
  <c r="W2543" i="2" s="1"/>
  <c r="O2561" i="2"/>
  <c r="O2606" i="2"/>
  <c r="V2606" i="2" s="1"/>
  <c r="W2606" i="2" s="1"/>
  <c r="O2631" i="2"/>
  <c r="O2667" i="2"/>
  <c r="AE2667" i="2" s="1"/>
  <c r="O2764" i="2"/>
  <c r="V2764" i="2" s="1"/>
  <c r="W2764" i="2" s="1"/>
  <c r="O2808" i="2"/>
  <c r="O2878" i="2"/>
  <c r="X2888" i="2"/>
  <c r="O2943" i="2"/>
  <c r="O2984" i="2"/>
  <c r="O3089" i="2"/>
  <c r="AE3089" i="2" s="1"/>
  <c r="AG3089" i="2" s="1"/>
  <c r="O3181" i="2"/>
  <c r="V3181" i="2" s="1"/>
  <c r="W3181" i="2" s="1"/>
  <c r="O3306" i="2"/>
  <c r="O3345" i="2"/>
  <c r="AE3345" i="2" s="1"/>
  <c r="O3366" i="2"/>
  <c r="V3713" i="2"/>
  <c r="W3713" i="2" s="1"/>
  <c r="AE3713" i="2"/>
  <c r="AG3713" i="2" s="1"/>
  <c r="O3424" i="2"/>
  <c r="AE3424" i="2" s="1"/>
  <c r="AG3424" i="2" s="1"/>
  <c r="O3469" i="2"/>
  <c r="X3469" i="2"/>
  <c r="O3473" i="2"/>
  <c r="O3480" i="2"/>
  <c r="O3540" i="2"/>
  <c r="V3540" i="2" s="1"/>
  <c r="W3540" i="2" s="1"/>
  <c r="O3581" i="2"/>
  <c r="AE3581" i="2" s="1"/>
  <c r="AG3581" i="2" s="1"/>
  <c r="O3636" i="2"/>
  <c r="AE3639" i="2"/>
  <c r="V3639" i="2"/>
  <c r="W3639" i="2" s="1"/>
  <c r="O3749" i="2"/>
  <c r="O3174" i="2"/>
  <c r="O3214" i="2"/>
  <c r="O3273" i="2"/>
  <c r="AE3273" i="2" s="1"/>
  <c r="O3285" i="2"/>
  <c r="O3353" i="2"/>
  <c r="O3360" i="2"/>
  <c r="O3412" i="2"/>
  <c r="AE3412" i="2" s="1"/>
  <c r="AG3412" i="2" s="1"/>
  <c r="O3560" i="2"/>
  <c r="V3560" i="2" s="1"/>
  <c r="W3560" i="2" s="1"/>
  <c r="O3322" i="2"/>
  <c r="O3357" i="2"/>
  <c r="AE3357" i="2" s="1"/>
  <c r="O3392" i="2"/>
  <c r="V3392" i="2" s="1"/>
  <c r="W3392" i="2" s="1"/>
  <c r="O3297" i="2"/>
  <c r="V3297" i="2" s="1"/>
  <c r="W3297" i="2" s="1"/>
  <c r="O3300" i="2"/>
  <c r="O3488" i="2"/>
  <c r="AE3488" i="2" s="1"/>
  <c r="O3531" i="2"/>
  <c r="O2935" i="2"/>
  <c r="O2941" i="2"/>
  <c r="V2941" i="2" s="1"/>
  <c r="W2941" i="2" s="1"/>
  <c r="O2998" i="2"/>
  <c r="AE2998" i="2" s="1"/>
  <c r="O3007" i="2"/>
  <c r="O3029" i="2"/>
  <c r="V3029" i="2" s="1"/>
  <c r="W3029" i="2" s="1"/>
  <c r="O3043" i="2"/>
  <c r="O3065" i="2"/>
  <c r="O3082" i="2"/>
  <c r="AE3082" i="2" s="1"/>
  <c r="O3086" i="2"/>
  <c r="AE3086" i="2" s="1"/>
  <c r="O3155" i="2"/>
  <c r="O3219" i="2"/>
  <c r="O3249" i="2"/>
  <c r="O3261" i="2"/>
  <c r="O3267" i="2"/>
  <c r="V3267" i="2" s="1"/>
  <c r="W3267" i="2" s="1"/>
  <c r="O3302" i="2"/>
  <c r="O3388" i="2"/>
  <c r="O3418" i="2"/>
  <c r="V3418" i="2" s="1"/>
  <c r="W3418" i="2" s="1"/>
  <c r="O3440" i="2"/>
  <c r="O3465" i="2"/>
  <c r="O3506" i="2"/>
  <c r="O3524" i="2"/>
  <c r="O3629" i="2"/>
  <c r="O3864" i="2"/>
  <c r="O3071" i="2"/>
  <c r="O3124" i="2"/>
  <c r="AE3124" i="2" s="1"/>
  <c r="O3136" i="2"/>
  <c r="O3202" i="2"/>
  <c r="O3429" i="2"/>
  <c r="AE3429" i="2" s="1"/>
  <c r="O3494" i="2"/>
  <c r="AE3494" i="2" s="1"/>
  <c r="AG3494" i="2" s="1"/>
  <c r="O3509" i="2"/>
  <c r="O3530" i="2"/>
  <c r="AE3530" i="2" s="1"/>
  <c r="AG3530" i="2" s="1"/>
  <c r="O3623" i="2"/>
  <c r="O3660" i="2"/>
  <c r="O3079" i="2"/>
  <c r="AE3079" i="2" s="1"/>
  <c r="O3324" i="2"/>
  <c r="O3411" i="2"/>
  <c r="AE3411" i="2" s="1"/>
  <c r="O3420" i="2"/>
  <c r="O3452" i="2"/>
  <c r="AE3452" i="2" s="1"/>
  <c r="AG3452" i="2" s="1"/>
  <c r="O3497" i="2"/>
  <c r="AE3497" i="2" s="1"/>
  <c r="AG3497" i="2" s="1"/>
  <c r="O3512" i="2"/>
  <c r="O3515" i="2"/>
  <c r="V3515" i="2" s="1"/>
  <c r="W3515" i="2" s="1"/>
  <c r="O3780" i="2"/>
  <c r="O3031" i="2"/>
  <c r="O3052" i="2"/>
  <c r="O3074" i="2"/>
  <c r="O3123" i="2"/>
  <c r="AE3123" i="2" s="1"/>
  <c r="AG3123" i="2" s="1"/>
  <c r="O3135" i="2"/>
  <c r="AE3135" i="2" s="1"/>
  <c r="O3172" i="2"/>
  <c r="O3186" i="2"/>
  <c r="O3189" i="2"/>
  <c r="AE3189" i="2" s="1"/>
  <c r="AG3189" i="2" s="1"/>
  <c r="O3218" i="2"/>
  <c r="V3218" i="2" s="1"/>
  <c r="W3218" i="2" s="1"/>
  <c r="O3304" i="2"/>
  <c r="O3541" i="2"/>
  <c r="V3541" i="2" s="1"/>
  <c r="W3541" i="2" s="1"/>
  <c r="O3575" i="2"/>
  <c r="O3587" i="2"/>
  <c r="O3619" i="2"/>
  <c r="O3645" i="2"/>
  <c r="V3645" i="2" s="1"/>
  <c r="W3645" i="2" s="1"/>
  <c r="X3645" i="2"/>
  <c r="O3860" i="2"/>
  <c r="O3175" i="2"/>
  <c r="O3192" i="2"/>
  <c r="O3238" i="2"/>
  <c r="V3238" i="2" s="1"/>
  <c r="W3238" i="2" s="1"/>
  <c r="O3254" i="2"/>
  <c r="AE3254" i="2" s="1"/>
  <c r="O3358" i="2"/>
  <c r="O3384" i="2"/>
  <c r="AE3384" i="2" s="1"/>
  <c r="AG3384" i="2" s="1"/>
  <c r="O3425" i="2"/>
  <c r="O3439" i="2"/>
  <c r="AE3439" i="2" s="1"/>
  <c r="O3445" i="2"/>
  <c r="O3476" i="2"/>
  <c r="O3549" i="2"/>
  <c r="O3631" i="2"/>
  <c r="O3640" i="2"/>
  <c r="O3683" i="2"/>
  <c r="X3683" i="2"/>
  <c r="O3836" i="2"/>
  <c r="V4153" i="2"/>
  <c r="W4153" i="2" s="1"/>
  <c r="O3914" i="2"/>
  <c r="AE3914" i="2" s="1"/>
  <c r="AG3914" i="2" s="1"/>
  <c r="O3934" i="2"/>
  <c r="O4080" i="2"/>
  <c r="O4156" i="2"/>
  <c r="O3876" i="2"/>
  <c r="O3924" i="2"/>
  <c r="O3927" i="2"/>
  <c r="V3927" i="2" s="1"/>
  <c r="W3927" i="2" s="1"/>
  <c r="O4095" i="2"/>
  <c r="O4150" i="2"/>
  <c r="O4332" i="2"/>
  <c r="AE4332" i="2" s="1"/>
  <c r="AG4332" i="2" s="1"/>
  <c r="O3788" i="2"/>
  <c r="O3854" i="2"/>
  <c r="V3854" i="2" s="1"/>
  <c r="W3854" i="2" s="1"/>
  <c r="O3881" i="2"/>
  <c r="AE3881" i="2" s="1"/>
  <c r="O3971" i="2"/>
  <c r="AE3971" i="2" s="1"/>
  <c r="O3977" i="2"/>
  <c r="O3997" i="2"/>
  <c r="O4008" i="2"/>
  <c r="O4009" i="2"/>
  <c r="O4028" i="2"/>
  <c r="O4092" i="2"/>
  <c r="O4129" i="2"/>
  <c r="O3869" i="2"/>
  <c r="AE3869" i="2" s="1"/>
  <c r="AG3869" i="2" s="1"/>
  <c r="V4452" i="2"/>
  <c r="W4452" i="2" s="1"/>
  <c r="AE4452" i="2"/>
  <c r="AG4452" i="2" s="1"/>
  <c r="AH4452" i="2" s="1"/>
  <c r="O3802" i="2"/>
  <c r="V3802" i="2" s="1"/>
  <c r="W3802" i="2" s="1"/>
  <c r="O3838" i="2"/>
  <c r="O3866" i="2"/>
  <c r="O3899" i="2"/>
  <c r="O3963" i="2"/>
  <c r="O3569" i="2"/>
  <c r="O3616" i="2"/>
  <c r="O3678" i="2"/>
  <c r="O3679" i="2"/>
  <c r="O3799" i="2"/>
  <c r="V3799" i="2" s="1"/>
  <c r="W3799" i="2" s="1"/>
  <c r="O3832" i="2"/>
  <c r="O3884" i="2"/>
  <c r="V3884" i="2" s="1"/>
  <c r="W3884" i="2" s="1"/>
  <c r="O3923" i="2"/>
  <c r="AE3923" i="2" s="1"/>
  <c r="AG3923" i="2" s="1"/>
  <c r="O3932" i="2"/>
  <c r="AE3932" i="2" s="1"/>
  <c r="O4070" i="2"/>
  <c r="O4163" i="2"/>
  <c r="AE4163" i="2" s="1"/>
  <c r="O4175" i="2"/>
  <c r="AE4175" i="2" s="1"/>
  <c r="O3589" i="2"/>
  <c r="O3665" i="2"/>
  <c r="O3856" i="2"/>
  <c r="O3999" i="2"/>
  <c r="O4086" i="2"/>
  <c r="V4086" i="2" s="1"/>
  <c r="W4086" i="2" s="1"/>
  <c r="O4252" i="2"/>
  <c r="O3641" i="2"/>
  <c r="V3641" i="2" s="1"/>
  <c r="W3641" i="2" s="1"/>
  <c r="O3650" i="2"/>
  <c r="AE3650" i="2" s="1"/>
  <c r="AG3650" i="2" s="1"/>
  <c r="O3887" i="2"/>
  <c r="O3959" i="2"/>
  <c r="O3728" i="2"/>
  <c r="O3843" i="2"/>
  <c r="O3883" i="2"/>
  <c r="X3883" i="2"/>
  <c r="O4021" i="2"/>
  <c r="O4341" i="2"/>
  <c r="X4341" i="2"/>
  <c r="O4393" i="2"/>
  <c r="O3438" i="2"/>
  <c r="O3464" i="2"/>
  <c r="O3522" i="2"/>
  <c r="V3522" i="2" s="1"/>
  <c r="W3522" i="2" s="1"/>
  <c r="O3543" i="2"/>
  <c r="O3546" i="2"/>
  <c r="O3621" i="2"/>
  <c r="O3655" i="2"/>
  <c r="AE3655" i="2" s="1"/>
  <c r="O3664" i="2"/>
  <c r="O3718" i="2"/>
  <c r="O3769" i="2"/>
  <c r="O3798" i="2"/>
  <c r="V3798" i="2" s="1"/>
  <c r="W3798" i="2" s="1"/>
  <c r="O3801" i="2"/>
  <c r="O3816" i="2"/>
  <c r="O3978" i="2"/>
  <c r="AE3978" i="2" s="1"/>
  <c r="AG3978" i="2" s="1"/>
  <c r="O4012" i="2"/>
  <c r="O4018" i="2"/>
  <c r="AE4018" i="2" s="1"/>
  <c r="O4133" i="2"/>
  <c r="O3474" i="2"/>
  <c r="V3474" i="2" s="1"/>
  <c r="W3474" i="2" s="1"/>
  <c r="O3477" i="2"/>
  <c r="O3492" i="2"/>
  <c r="O3534" i="2"/>
  <c r="V3534" i="2" s="1"/>
  <c r="W3534" i="2" s="1"/>
  <c r="O3588" i="2"/>
  <c r="V3588" i="2" s="1"/>
  <c r="W3588" i="2" s="1"/>
  <c r="O3609" i="2"/>
  <c r="V3609" i="2" s="1"/>
  <c r="W3609" i="2" s="1"/>
  <c r="O3677" i="2"/>
  <c r="V3677" i="2" s="1"/>
  <c r="W3677" i="2" s="1"/>
  <c r="O3690" i="2"/>
  <c r="O3699" i="2"/>
  <c r="AE3699" i="2" s="1"/>
  <c r="AG3699" i="2" s="1"/>
  <c r="O3828" i="2"/>
  <c r="O3877" i="2"/>
  <c r="AE3877" i="2" s="1"/>
  <c r="O4162" i="2"/>
  <c r="O4358" i="2"/>
  <c r="O4448" i="2"/>
  <c r="O4385" i="2"/>
  <c r="O4466" i="2"/>
  <c r="V4466" i="2" s="1"/>
  <c r="W4466" i="2" s="1"/>
  <c r="O4469" i="2"/>
  <c r="O4481" i="2"/>
  <c r="AE4481" i="2" s="1"/>
  <c r="AG4481" i="2" s="1"/>
  <c r="O4484" i="2"/>
  <c r="V4484" i="2" s="1"/>
  <c r="W4484" i="2" s="1"/>
  <c r="O4487" i="2"/>
  <c r="O4543" i="2"/>
  <c r="AE4543" i="2" s="1"/>
  <c r="AG4543" i="2" s="1"/>
  <c r="O4568" i="2"/>
  <c r="O4593" i="2"/>
  <c r="V4593" i="2" s="1"/>
  <c r="W4593" i="2" s="1"/>
  <c r="O4322" i="2"/>
  <c r="O4348" i="2"/>
  <c r="O4463" i="2"/>
  <c r="O4551" i="2"/>
  <c r="AE4551" i="2" s="1"/>
  <c r="AG4551" i="2" s="1"/>
  <c r="O4557" i="2"/>
  <c r="O4573" i="2"/>
  <c r="O4185" i="2"/>
  <c r="O4289" i="2"/>
  <c r="O4300" i="2"/>
  <c r="O4328" i="2"/>
  <c r="AE4328" i="2" s="1"/>
  <c r="O4377" i="2"/>
  <c r="O4600" i="2"/>
  <c r="O4169" i="2"/>
  <c r="AE4169" i="2" s="1"/>
  <c r="O4264" i="2"/>
  <c r="O4299" i="2"/>
  <c r="O4321" i="2"/>
  <c r="O4353" i="2"/>
  <c r="O4365" i="2"/>
  <c r="O4446" i="2"/>
  <c r="V4446" i="2" s="1"/>
  <c r="W4446" i="2" s="1"/>
  <c r="O4519" i="2"/>
  <c r="AE4519" i="2" s="1"/>
  <c r="O4522" i="2"/>
  <c r="O4575" i="2"/>
  <c r="AE4575" i="2" s="1"/>
  <c r="O4330" i="2"/>
  <c r="O4390" i="2"/>
  <c r="O4474" i="2"/>
  <c r="O4513" i="2"/>
  <c r="AE4513" i="2" s="1"/>
  <c r="O4539" i="2"/>
  <c r="AE4539" i="2" s="1"/>
  <c r="O4559" i="2"/>
  <c r="O4592" i="2"/>
  <c r="O4017" i="2"/>
  <c r="O4106" i="2"/>
  <c r="AE4106" i="2" s="1"/>
  <c r="AG4106" i="2" s="1"/>
  <c r="O4155" i="2"/>
  <c r="O4303" i="2"/>
  <c r="O4396" i="2"/>
  <c r="V4396" i="2" s="1"/>
  <c r="W4396" i="2" s="1"/>
  <c r="O4425" i="2"/>
  <c r="O4464" i="2"/>
  <c r="O4541" i="2"/>
  <c r="O4580" i="2"/>
  <c r="V4580" i="2" s="1"/>
  <c r="W4580" i="2" s="1"/>
  <c r="O3995" i="2"/>
  <c r="AE3995" i="2" s="1"/>
  <c r="O4032" i="2"/>
  <c r="O4039" i="2"/>
  <c r="O4057" i="2"/>
  <c r="O4096" i="2"/>
  <c r="AE4096" i="2" s="1"/>
  <c r="O4151" i="2"/>
  <c r="O4355" i="2"/>
  <c r="O4370" i="2"/>
  <c r="V4370" i="2" s="1"/>
  <c r="W4370" i="2" s="1"/>
  <c r="O4401" i="2"/>
  <c r="O4449" i="2"/>
  <c r="O4461" i="2"/>
  <c r="AE4461" i="2" s="1"/>
  <c r="O4314" i="2"/>
  <c r="O4508" i="2"/>
  <c r="AE4508" i="2" s="1"/>
  <c r="O4547" i="2"/>
  <c r="O4589" i="2"/>
  <c r="O3943" i="2"/>
  <c r="V3943" i="2" s="1"/>
  <c r="W3943" i="2" s="1"/>
  <c r="O4075" i="2"/>
  <c r="V4075" i="2" s="1"/>
  <c r="W4075" i="2" s="1"/>
  <c r="O4157" i="2"/>
  <c r="AE4157" i="2" s="1"/>
  <c r="O4160" i="2"/>
  <c r="O4238" i="2"/>
  <c r="V4238" i="2" s="1"/>
  <c r="W4238" i="2" s="1"/>
  <c r="O4268" i="2"/>
  <c r="O4305" i="2"/>
  <c r="V4305" i="2" s="1"/>
  <c r="W4305" i="2" s="1"/>
  <c r="O4378" i="2"/>
  <c r="O4386" i="2"/>
  <c r="O4441" i="2"/>
  <c r="O4535" i="2"/>
  <c r="O4561" i="2"/>
  <c r="AE251" i="2"/>
  <c r="AG251" i="2" s="1"/>
  <c r="V577" i="2"/>
  <c r="W577" i="2" s="1"/>
  <c r="V141" i="2"/>
  <c r="W141" i="2" s="1"/>
  <c r="V323" i="2"/>
  <c r="W323" i="2" s="1"/>
  <c r="V347" i="2"/>
  <c r="W347" i="2" s="1"/>
  <c r="AE347" i="2"/>
  <c r="AG347" i="2" s="1"/>
  <c r="V128" i="2"/>
  <c r="W128" i="2" s="1"/>
  <c r="V561" i="2"/>
  <c r="W561" i="2" s="1"/>
  <c r="AE561" i="2"/>
  <c r="O75" i="2"/>
  <c r="O193" i="2"/>
  <c r="O203" i="2"/>
  <c r="O231" i="2"/>
  <c r="O235" i="2"/>
  <c r="O248" i="2"/>
  <c r="AE248" i="2" s="1"/>
  <c r="O367" i="2"/>
  <c r="V367" i="2" s="1"/>
  <c r="W367" i="2" s="1"/>
  <c r="O402" i="2"/>
  <c r="AE402" i="2" s="1"/>
  <c r="AG402" i="2" s="1"/>
  <c r="O412" i="2"/>
  <c r="O413" i="2"/>
  <c r="O463" i="2"/>
  <c r="X463" i="2"/>
  <c r="O493" i="2"/>
  <c r="O554" i="2"/>
  <c r="AE554" i="2" s="1"/>
  <c r="O580" i="2"/>
  <c r="O581" i="2"/>
  <c r="V581" i="2" s="1"/>
  <c r="W581" i="2" s="1"/>
  <c r="O607" i="2"/>
  <c r="X607" i="2"/>
  <c r="X609" i="2"/>
  <c r="O725" i="2"/>
  <c r="V725" i="2" s="1"/>
  <c r="W725" i="2" s="1"/>
  <c r="O857" i="2"/>
  <c r="V1145" i="2"/>
  <c r="W1145" i="2" s="1"/>
  <c r="AE1145" i="2"/>
  <c r="AG1145" i="2" s="1"/>
  <c r="O27" i="2"/>
  <c r="AE27" i="2" s="1"/>
  <c r="AG27" i="2" s="1"/>
  <c r="O51" i="2"/>
  <c r="O98" i="2"/>
  <c r="O118" i="2"/>
  <c r="AE118" i="2" s="1"/>
  <c r="O142" i="2"/>
  <c r="O161" i="2"/>
  <c r="O171" i="2"/>
  <c r="V171" i="2" s="1"/>
  <c r="W171" i="2" s="1"/>
  <c r="O16" i="2"/>
  <c r="O31" i="2"/>
  <c r="O35" i="2"/>
  <c r="O36" i="2"/>
  <c r="O54" i="2"/>
  <c r="O68" i="2"/>
  <c r="AE68" i="2" s="1"/>
  <c r="O69" i="2"/>
  <c r="O92" i="2"/>
  <c r="O93" i="2"/>
  <c r="AE93" i="2" s="1"/>
  <c r="AG93" i="2" s="1"/>
  <c r="O99" i="2"/>
  <c r="O112" i="2"/>
  <c r="O113" i="2"/>
  <c r="AE113" i="2" s="1"/>
  <c r="AG113" i="2" s="1"/>
  <c r="O119" i="2"/>
  <c r="O133" i="2"/>
  <c r="V133" i="2" s="1"/>
  <c r="W133" i="2" s="1"/>
  <c r="O137" i="2"/>
  <c r="O160" i="2"/>
  <c r="O192" i="2"/>
  <c r="AE192" i="2" s="1"/>
  <c r="O225" i="2"/>
  <c r="V225" i="2" s="1"/>
  <c r="W225" i="2" s="1"/>
  <c r="O282" i="2"/>
  <c r="O295" i="2"/>
  <c r="O343" i="2"/>
  <c r="V343" i="2" s="1"/>
  <c r="W343" i="2" s="1"/>
  <c r="O492" i="2"/>
  <c r="X492" i="2"/>
  <c r="O508" i="2"/>
  <c r="X508" i="2"/>
  <c r="O641" i="2"/>
  <c r="X641" i="2"/>
  <c r="AE730" i="2"/>
  <c r="AE772" i="2"/>
  <c r="AG772" i="2" s="1"/>
  <c r="V772" i="2"/>
  <c r="W772" i="2" s="1"/>
  <c r="O539" i="2"/>
  <c r="X539" i="2"/>
  <c r="AE662" i="2"/>
  <c r="V662" i="2"/>
  <c r="W662" i="2" s="1"/>
  <c r="O9" i="2"/>
  <c r="O13" i="2"/>
  <c r="O34" i="2"/>
  <c r="O55" i="2"/>
  <c r="AE55" i="2" s="1"/>
  <c r="AG55" i="2" s="1"/>
  <c r="O79" i="2"/>
  <c r="O102" i="2"/>
  <c r="O127" i="2"/>
  <c r="V127" i="2" s="1"/>
  <c r="W127" i="2" s="1"/>
  <c r="O147" i="2"/>
  <c r="O175" i="2"/>
  <c r="O207" i="2"/>
  <c r="O224" i="2"/>
  <c r="AE224" i="2" s="1"/>
  <c r="O252" i="2"/>
  <c r="AE252" i="2" s="1"/>
  <c r="O253" i="2"/>
  <c r="O319" i="2"/>
  <c r="O397" i="2"/>
  <c r="O418" i="2"/>
  <c r="AE418" i="2" s="1"/>
  <c r="O449" i="2"/>
  <c r="O459" i="2"/>
  <c r="O467" i="2"/>
  <c r="AE467" i="2" s="1"/>
  <c r="AG467" i="2" s="1"/>
  <c r="O550" i="2"/>
  <c r="AE550" i="2" s="1"/>
  <c r="V1157" i="2"/>
  <c r="W1157" i="2" s="1"/>
  <c r="AE1157" i="2"/>
  <c r="AG1157" i="2" s="1"/>
  <c r="AH1157" i="2" s="1"/>
  <c r="O123" i="2"/>
  <c r="V123" i="2" s="1"/>
  <c r="W123" i="2" s="1"/>
  <c r="AG135" i="2"/>
  <c r="O455" i="2"/>
  <c r="O535" i="2"/>
  <c r="X535" i="2"/>
  <c r="V601" i="2"/>
  <c r="W601" i="2" s="1"/>
  <c r="O707" i="2"/>
  <c r="X770" i="2"/>
  <c r="O770" i="2"/>
  <c r="V809" i="2"/>
  <c r="W809" i="2" s="1"/>
  <c r="AE873" i="2"/>
  <c r="AE1151" i="2"/>
  <c r="AG1151" i="2" s="1"/>
  <c r="V1182" i="2"/>
  <c r="W1182" i="2" s="1"/>
  <c r="AE1182" i="2"/>
  <c r="AG1182" i="2" s="1"/>
  <c r="O83" i="2"/>
  <c r="O97" i="2"/>
  <c r="O151" i="2"/>
  <c r="O233" i="2"/>
  <c r="O311" i="2"/>
  <c r="V395" i="2"/>
  <c r="W395" i="2" s="1"/>
  <c r="O407" i="2"/>
  <c r="O424" i="2"/>
  <c r="O489" i="2"/>
  <c r="AE777" i="2"/>
  <c r="AG777" i="2" s="1"/>
  <c r="V777" i="2"/>
  <c r="W777" i="2" s="1"/>
  <c r="AE1141" i="2"/>
  <c r="AG1141" i="2" s="1"/>
  <c r="O143" i="2"/>
  <c r="AE143" i="2" s="1"/>
  <c r="AG143" i="2" s="1"/>
  <c r="O7" i="2"/>
  <c r="O25" i="2"/>
  <c r="O49" i="2"/>
  <c r="O59" i="2"/>
  <c r="O103" i="2"/>
  <c r="V103" i="2" s="1"/>
  <c r="W103" i="2" s="1"/>
  <c r="O117" i="2"/>
  <c r="O10" i="2"/>
  <c r="O28" i="2"/>
  <c r="AE28" i="2" s="1"/>
  <c r="O52" i="2"/>
  <c r="O53" i="2"/>
  <c r="O76" i="2"/>
  <c r="O77" i="2"/>
  <c r="AE77" i="2" s="1"/>
  <c r="AG77" i="2" s="1"/>
  <c r="O86" i="2"/>
  <c r="O106" i="2"/>
  <c r="O130" i="2"/>
  <c r="O131" i="2"/>
  <c r="AG134" i="2"/>
  <c r="O183" i="2"/>
  <c r="O232" i="2"/>
  <c r="AE232" i="2" s="1"/>
  <c r="O268" i="2"/>
  <c r="AE268" i="2" s="1"/>
  <c r="O269" i="2"/>
  <c r="O488" i="2"/>
  <c r="X488" i="2"/>
  <c r="O507" i="2"/>
  <c r="AE507" i="2" s="1"/>
  <c r="AG507" i="2" s="1"/>
  <c r="X507" i="2"/>
  <c r="O594" i="2"/>
  <c r="V594" i="2" s="1"/>
  <c r="W594" i="2" s="1"/>
  <c r="O635" i="2"/>
  <c r="X688" i="2"/>
  <c r="AG688" i="2" s="1"/>
  <c r="O689" i="2"/>
  <c r="X689" i="2"/>
  <c r="O695" i="2"/>
  <c r="O713" i="2"/>
  <c r="V719" i="2"/>
  <c r="W719" i="2" s="1"/>
  <c r="AE719" i="2"/>
  <c r="V1181" i="2"/>
  <c r="W1181" i="2" s="1"/>
  <c r="O536" i="2"/>
  <c r="X536" i="2"/>
  <c r="O21" i="2"/>
  <c r="O29" i="2"/>
  <c r="O30" i="2"/>
  <c r="O39" i="2"/>
  <c r="O63" i="2"/>
  <c r="O87" i="2"/>
  <c r="AE87" i="2" s="1"/>
  <c r="AG87" i="2" s="1"/>
  <c r="O100" i="2"/>
  <c r="O101" i="2"/>
  <c r="O107" i="2"/>
  <c r="AE107" i="2" s="1"/>
  <c r="AG107" i="2" s="1"/>
  <c r="O116" i="2"/>
  <c r="O121" i="2"/>
  <c r="O155" i="2"/>
  <c r="O177" i="2"/>
  <c r="O187" i="2"/>
  <c r="O209" i="2"/>
  <c r="O215" i="2"/>
  <c r="O219" i="2"/>
  <c r="O276" i="2"/>
  <c r="AE276" i="2" s="1"/>
  <c r="O277" i="2"/>
  <c r="O389" i="2"/>
  <c r="O457" i="2"/>
  <c r="V457" i="2" s="1"/>
  <c r="W457" i="2" s="1"/>
  <c r="O472" i="2"/>
  <c r="O637" i="2"/>
  <c r="X637" i="2"/>
  <c r="O649" i="2"/>
  <c r="X737" i="2"/>
  <c r="O737" i="2"/>
  <c r="V737" i="2" s="1"/>
  <c r="W737" i="2" s="1"/>
  <c r="O785" i="2"/>
  <c r="AE927" i="2"/>
  <c r="V927" i="2"/>
  <c r="W927" i="2" s="1"/>
  <c r="V1153" i="2"/>
  <c r="W1153" i="2" s="1"/>
  <c r="AE1153" i="2"/>
  <c r="AG1153" i="2" s="1"/>
  <c r="V1159" i="2"/>
  <c r="W1159" i="2" s="1"/>
  <c r="AE1159" i="2"/>
  <c r="AG1159" i="2" s="1"/>
  <c r="V1216" i="2"/>
  <c r="W1216" i="2" s="1"/>
  <c r="AE1216" i="2"/>
  <c r="AG1216" i="2" s="1"/>
  <c r="AE1278" i="2"/>
  <c r="V1278" i="2"/>
  <c r="W1278" i="2" s="1"/>
  <c r="O80" i="2"/>
  <c r="O90" i="2"/>
  <c r="O110" i="2"/>
  <c r="O145" i="2"/>
  <c r="O176" i="2"/>
  <c r="AE176" i="2" s="1"/>
  <c r="O208" i="2"/>
  <c r="AE208" i="2" s="1"/>
  <c r="O241" i="2"/>
  <c r="O321" i="2"/>
  <c r="V321" i="2" s="1"/>
  <c r="W321" i="2" s="1"/>
  <c r="O369" i="2"/>
  <c r="V369" i="2" s="1"/>
  <c r="W369" i="2" s="1"/>
  <c r="AG395" i="2"/>
  <c r="O427" i="2"/>
  <c r="O473" i="2"/>
  <c r="V473" i="2" s="1"/>
  <c r="W473" i="2" s="1"/>
  <c r="O500" i="2"/>
  <c r="O615" i="2"/>
  <c r="O666" i="2"/>
  <c r="V666" i="2" s="1"/>
  <c r="W666" i="2" s="1"/>
  <c r="AE833" i="2"/>
  <c r="AG833" i="2" s="1"/>
  <c r="AE881" i="2"/>
  <c r="AG881" i="2" s="1"/>
  <c r="V881" i="2"/>
  <c r="W881" i="2" s="1"/>
  <c r="AE1187" i="2"/>
  <c r="V1187" i="2"/>
  <c r="W1187" i="2" s="1"/>
  <c r="AE1192" i="2"/>
  <c r="AG1192" i="2" s="1"/>
  <c r="O67" i="2"/>
  <c r="O191" i="2"/>
  <c r="O240" i="2"/>
  <c r="AE240" i="2" s="1"/>
  <c r="O281" i="2"/>
  <c r="V281" i="2" s="1"/>
  <c r="W281" i="2" s="1"/>
  <c r="V442" i="2"/>
  <c r="W442" i="2" s="1"/>
  <c r="O479" i="2"/>
  <c r="V479" i="2" s="1"/>
  <c r="W479" i="2" s="1"/>
  <c r="O485" i="2"/>
  <c r="V485" i="2" s="1"/>
  <c r="W485" i="2" s="1"/>
  <c r="V520" i="2"/>
  <c r="W520" i="2" s="1"/>
  <c r="O528" i="2"/>
  <c r="X528" i="2"/>
  <c r="O549" i="2"/>
  <c r="V549" i="2" s="1"/>
  <c r="W549" i="2" s="1"/>
  <c r="O568" i="2"/>
  <c r="AE568" i="2" s="1"/>
  <c r="O585" i="2"/>
  <c r="X585" i="2"/>
  <c r="O748" i="2"/>
  <c r="O15" i="2"/>
  <c r="O19" i="2"/>
  <c r="O46" i="2"/>
  <c r="V46" i="2" s="1"/>
  <c r="W46" i="2" s="1"/>
  <c r="O22" i="2"/>
  <c r="O33" i="2"/>
  <c r="AE33" i="2" s="1"/>
  <c r="AG33" i="2" s="1"/>
  <c r="O60" i="2"/>
  <c r="O61" i="2"/>
  <c r="O70" i="2"/>
  <c r="O84" i="2"/>
  <c r="O85" i="2"/>
  <c r="V85" i="2" s="1"/>
  <c r="W85" i="2" s="1"/>
  <c r="O94" i="2"/>
  <c r="O104" i="2"/>
  <c r="O105" i="2"/>
  <c r="O114" i="2"/>
  <c r="O125" i="2"/>
  <c r="O139" i="2"/>
  <c r="O144" i="2"/>
  <c r="AE144" i="2" s="1"/>
  <c r="AG144" i="2" s="1"/>
  <c r="O153" i="2"/>
  <c r="O163" i="2"/>
  <c r="O185" i="2"/>
  <c r="O195" i="2"/>
  <c r="O223" i="2"/>
  <c r="V223" i="2" s="1"/>
  <c r="W223" i="2" s="1"/>
  <c r="O227" i="2"/>
  <c r="O258" i="2"/>
  <c r="O271" i="2"/>
  <c r="O292" i="2"/>
  <c r="O293" i="2"/>
  <c r="O324" i="2"/>
  <c r="AE324" i="2" s="1"/>
  <c r="O325" i="2"/>
  <c r="V325" i="2" s="1"/>
  <c r="W325" i="2" s="1"/>
  <c r="O340" i="2"/>
  <c r="AE340" i="2" s="1"/>
  <c r="O341" i="2"/>
  <c r="O349" i="2"/>
  <c r="O364" i="2"/>
  <c r="AE364" i="2" s="1"/>
  <c r="O430" i="2"/>
  <c r="AE430" i="2" s="1"/>
  <c r="O436" i="2"/>
  <c r="AE436" i="2" s="1"/>
  <c r="O478" i="2"/>
  <c r="O496" i="2"/>
  <c r="X496" i="2"/>
  <c r="O540" i="2"/>
  <c r="O544" i="2"/>
  <c r="O545" i="2"/>
  <c r="V545" i="2" s="1"/>
  <c r="W545" i="2" s="1"/>
  <c r="O562" i="2"/>
  <c r="AE562" i="2" s="1"/>
  <c r="O663" i="2"/>
  <c r="O714" i="2"/>
  <c r="AE714" i="2" s="1"/>
  <c r="O745" i="2"/>
  <c r="AE817" i="2"/>
  <c r="V817" i="2"/>
  <c r="W817" i="2" s="1"/>
  <c r="AE889" i="2"/>
  <c r="V889" i="2"/>
  <c r="W889" i="2" s="1"/>
  <c r="V1204" i="2"/>
  <c r="W1204" i="2" s="1"/>
  <c r="AE1204" i="2"/>
  <c r="AG1204" i="2" s="1"/>
  <c r="AE1218" i="2"/>
  <c r="V1218" i="2"/>
  <c r="W1218" i="2" s="1"/>
  <c r="AE1235" i="2"/>
  <c r="V1235" i="2"/>
  <c r="W1235" i="2" s="1"/>
  <c r="AE1271" i="2"/>
  <c r="V1271" i="2"/>
  <c r="W1271" i="2" s="1"/>
  <c r="O37" i="2"/>
  <c r="AE37" i="2" s="1"/>
  <c r="AG37" i="2" s="1"/>
  <c r="O41" i="2"/>
  <c r="O42" i="2"/>
  <c r="O71" i="2"/>
  <c r="O184" i="2"/>
  <c r="O217" i="2"/>
  <c r="AE217" i="2" s="1"/>
  <c r="AG217" i="2" s="1"/>
  <c r="O300" i="2"/>
  <c r="AE300" i="2" s="1"/>
  <c r="O301" i="2"/>
  <c r="V301" i="2" s="1"/>
  <c r="W301" i="2" s="1"/>
  <c r="O316" i="2"/>
  <c r="AE316" i="2" s="1"/>
  <c r="O317" i="2"/>
  <c r="O348" i="2"/>
  <c r="AE348" i="2" s="1"/>
  <c r="O381" i="2"/>
  <c r="V381" i="2" s="1"/>
  <c r="W381" i="2" s="1"/>
  <c r="O439" i="2"/>
  <c r="V439" i="2" s="1"/>
  <c r="W439" i="2" s="1"/>
  <c r="O443" i="2"/>
  <c r="V443" i="2" s="1"/>
  <c r="W443" i="2" s="1"/>
  <c r="X445" i="2"/>
  <c r="O460" i="2"/>
  <c r="O512" i="2"/>
  <c r="O516" i="2"/>
  <c r="X520" i="2"/>
  <c r="O602" i="2"/>
  <c r="AE602" i="2" s="1"/>
  <c r="O614" i="2"/>
  <c r="V673" i="2"/>
  <c r="W673" i="2" s="1"/>
  <c r="AE673" i="2"/>
  <c r="AG673" i="2" s="1"/>
  <c r="O697" i="2"/>
  <c r="O708" i="2"/>
  <c r="AE708" i="2" s="1"/>
  <c r="O841" i="2"/>
  <c r="V803" i="2"/>
  <c r="W803" i="2" s="1"/>
  <c r="O806" i="2"/>
  <c r="O811" i="2"/>
  <c r="V819" i="2"/>
  <c r="W819" i="2" s="1"/>
  <c r="O835" i="2"/>
  <c r="O930" i="2"/>
  <c r="AE930" i="2" s="1"/>
  <c r="O968" i="2"/>
  <c r="O981" i="2"/>
  <c r="O1059" i="2"/>
  <c r="V1059" i="2" s="1"/>
  <c r="W1059" i="2" s="1"/>
  <c r="O1092" i="2"/>
  <c r="AE1092" i="2" s="1"/>
  <c r="O1111" i="2"/>
  <c r="AE1147" i="2"/>
  <c r="AG1147" i="2" s="1"/>
  <c r="AH1147" i="2" s="1"/>
  <c r="O1161" i="2"/>
  <c r="AG1175" i="2"/>
  <c r="O1188" i="2"/>
  <c r="V1206" i="2"/>
  <c r="W1206" i="2" s="1"/>
  <c r="O1254" i="2"/>
  <c r="O1312" i="2"/>
  <c r="V1312" i="2" s="1"/>
  <c r="W1312" i="2" s="1"/>
  <c r="O1316" i="2"/>
  <c r="V1316" i="2" s="1"/>
  <c r="W1316" i="2" s="1"/>
  <c r="O1332" i="2"/>
  <c r="O1351" i="2"/>
  <c r="V1351" i="2" s="1"/>
  <c r="W1351" i="2" s="1"/>
  <c r="X1384" i="2"/>
  <c r="O1403" i="2"/>
  <c r="X1403" i="2"/>
  <c r="O1427" i="2"/>
  <c r="V1427" i="2" s="1"/>
  <c r="W1427" i="2" s="1"/>
  <c r="X1427" i="2"/>
  <c r="AE1518" i="2"/>
  <c r="AG1518" i="2" s="1"/>
  <c r="O542" i="2"/>
  <c r="AE542" i="2" s="1"/>
  <c r="O559" i="2"/>
  <c r="V559" i="2" s="1"/>
  <c r="W559" i="2" s="1"/>
  <c r="O570" i="2"/>
  <c r="O586" i="2"/>
  <c r="AE586" i="2" s="1"/>
  <c r="O616" i="2"/>
  <c r="O623" i="2"/>
  <c r="V623" i="2" s="1"/>
  <c r="W623" i="2" s="1"/>
  <c r="O643" i="2"/>
  <c r="O657" i="2"/>
  <c r="O679" i="2"/>
  <c r="V679" i="2" s="1"/>
  <c r="W679" i="2" s="1"/>
  <c r="O687" i="2"/>
  <c r="O691" i="2"/>
  <c r="O720" i="2"/>
  <c r="AE720" i="2" s="1"/>
  <c r="O740" i="2"/>
  <c r="V740" i="2" s="1"/>
  <c r="W740" i="2" s="1"/>
  <c r="X746" i="2"/>
  <c r="O747" i="2"/>
  <c r="O754" i="2"/>
  <c r="O755" i="2"/>
  <c r="O781" i="2"/>
  <c r="O798" i="2"/>
  <c r="X803" i="2"/>
  <c r="X819" i="2"/>
  <c r="O830" i="2"/>
  <c r="O843" i="2"/>
  <c r="AE929" i="2"/>
  <c r="O944" i="2"/>
  <c r="O961" i="2"/>
  <c r="O980" i="2"/>
  <c r="AE980" i="2" s="1"/>
  <c r="O985" i="2"/>
  <c r="O1012" i="2"/>
  <c r="O1013" i="2"/>
  <c r="O1017" i="2"/>
  <c r="O1044" i="2"/>
  <c r="AE1044" i="2" s="1"/>
  <c r="O1045" i="2"/>
  <c r="O1068" i="2"/>
  <c r="AE1068" i="2" s="1"/>
  <c r="O1069" i="2"/>
  <c r="O1073" i="2"/>
  <c r="O1079" i="2"/>
  <c r="O1106" i="2"/>
  <c r="AE1106" i="2" s="1"/>
  <c r="AG1106" i="2" s="1"/>
  <c r="O1107" i="2"/>
  <c r="V1107" i="2" s="1"/>
  <c r="W1107" i="2" s="1"/>
  <c r="O1120" i="2"/>
  <c r="AE1120" i="2" s="1"/>
  <c r="O1124" i="2"/>
  <c r="AE1194" i="2"/>
  <c r="O1199" i="2"/>
  <c r="O1211" i="2"/>
  <c r="O1263" i="2"/>
  <c r="O1296" i="2"/>
  <c r="O1328" i="2"/>
  <c r="O1368" i="2"/>
  <c r="O1389" i="2"/>
  <c r="O1417" i="2"/>
  <c r="O1440" i="2"/>
  <c r="AE1440" i="2" s="1"/>
  <c r="X1440" i="2"/>
  <c r="AE1503" i="2"/>
  <c r="AG1503" i="2" s="1"/>
  <c r="V1503" i="2"/>
  <c r="W1503" i="2" s="1"/>
  <c r="O373" i="2"/>
  <c r="O404" i="2"/>
  <c r="O421" i="2"/>
  <c r="O437" i="2"/>
  <c r="O484" i="2"/>
  <c r="O495" i="2"/>
  <c r="O504" i="2"/>
  <c r="O532" i="2"/>
  <c r="O604" i="2"/>
  <c r="O639" i="2"/>
  <c r="O642" i="2"/>
  <c r="O664" i="2"/>
  <c r="O690" i="2"/>
  <c r="V690" i="2" s="1"/>
  <c r="W690" i="2" s="1"/>
  <c r="O705" i="2"/>
  <c r="O709" i="2"/>
  <c r="O716" i="2"/>
  <c r="V716" i="2" s="1"/>
  <c r="W716" i="2" s="1"/>
  <c r="O733" i="2"/>
  <c r="O750" i="2"/>
  <c r="O839" i="2"/>
  <c r="AE839" i="2" s="1"/>
  <c r="AG839" i="2" s="1"/>
  <c r="O851" i="2"/>
  <c r="O934" i="2"/>
  <c r="AE934" i="2" s="1"/>
  <c r="V952" i="2"/>
  <c r="W952" i="2" s="1"/>
  <c r="O973" i="2"/>
  <c r="O991" i="2"/>
  <c r="O995" i="2"/>
  <c r="O1023" i="2"/>
  <c r="O1027" i="2"/>
  <c r="O1055" i="2"/>
  <c r="O1174" i="2"/>
  <c r="O1250" i="2"/>
  <c r="V1250" i="2" s="1"/>
  <c r="W1250" i="2" s="1"/>
  <c r="O1257" i="2"/>
  <c r="AE1257" i="2" s="1"/>
  <c r="AG1257" i="2" s="1"/>
  <c r="O1260" i="2"/>
  <c r="V1260" i="2" s="1"/>
  <c r="W1260" i="2" s="1"/>
  <c r="O1293" i="2"/>
  <c r="AE1293" i="2" s="1"/>
  <c r="AG1293" i="2" s="1"/>
  <c r="AG1295" i="2"/>
  <c r="V1310" i="2"/>
  <c r="W1310" i="2" s="1"/>
  <c r="O1374" i="2"/>
  <c r="AE1374" i="2" s="1"/>
  <c r="O1386" i="2"/>
  <c r="V1386" i="2" s="1"/>
  <c r="W1386" i="2" s="1"/>
  <c r="O546" i="2"/>
  <c r="AE546" i="2" s="1"/>
  <c r="O567" i="2"/>
  <c r="O578" i="2"/>
  <c r="AE578" i="2" s="1"/>
  <c r="O592" i="2"/>
  <c r="AE592" i="2" s="1"/>
  <c r="O634" i="2"/>
  <c r="AE634" i="2" s="1"/>
  <c r="O638" i="2"/>
  <c r="O671" i="2"/>
  <c r="O686" i="2"/>
  <c r="O723" i="2"/>
  <c r="O726" i="2"/>
  <c r="AE726" i="2" s="1"/>
  <c r="O736" i="2"/>
  <c r="O789" i="2"/>
  <c r="O821" i="2"/>
  <c r="O847" i="2"/>
  <c r="O859" i="2"/>
  <c r="O925" i="2"/>
  <c r="AE925" i="2" s="1"/>
  <c r="AG925" i="2" s="1"/>
  <c r="O937" i="2"/>
  <c r="V937" i="2" s="1"/>
  <c r="W937" i="2" s="1"/>
  <c r="AG948" i="2"/>
  <c r="O949" i="2"/>
  <c r="O1127" i="2"/>
  <c r="V1127" i="2" s="1"/>
  <c r="W1127" i="2" s="1"/>
  <c r="O1143" i="2"/>
  <c r="AG1206" i="2"/>
  <c r="AG1221" i="2"/>
  <c r="O1256" i="2"/>
  <c r="V1326" i="2"/>
  <c r="W1326" i="2" s="1"/>
  <c r="O1360" i="2"/>
  <c r="O1385" i="2"/>
  <c r="AE1385" i="2" s="1"/>
  <c r="AG1385" i="2" s="1"/>
  <c r="AE1413" i="2"/>
  <c r="AG1413" i="2" s="1"/>
  <c r="V1413" i="2"/>
  <c r="W1413" i="2" s="1"/>
  <c r="O1472" i="2"/>
  <c r="AE1472" i="2" s="1"/>
  <c r="X1472" i="2"/>
  <c r="AG884" i="2"/>
  <c r="AG952" i="2"/>
  <c r="V1139" i="2"/>
  <c r="W1139" i="2" s="1"/>
  <c r="AE1139" i="2"/>
  <c r="AG1139" i="2" s="1"/>
  <c r="O1432" i="2"/>
  <c r="X1432" i="2"/>
  <c r="O1439" i="2"/>
  <c r="X1439" i="2"/>
  <c r="V1455" i="2"/>
  <c r="W1455" i="2" s="1"/>
  <c r="AE1485" i="2"/>
  <c r="AG1485" i="2" s="1"/>
  <c r="V1485" i="2"/>
  <c r="W1485" i="2" s="1"/>
  <c r="O732" i="2"/>
  <c r="AE732" i="2" s="1"/>
  <c r="O739" i="2"/>
  <c r="O753" i="2"/>
  <c r="O760" i="2"/>
  <c r="AE760" i="2" s="1"/>
  <c r="O787" i="2"/>
  <c r="O808" i="2"/>
  <c r="O867" i="2"/>
  <c r="AG916" i="2"/>
  <c r="O928" i="2"/>
  <c r="O983" i="2"/>
  <c r="V983" i="2" s="1"/>
  <c r="W983" i="2" s="1"/>
  <c r="O987" i="2"/>
  <c r="O1015" i="2"/>
  <c r="O1019" i="2"/>
  <c r="O1051" i="2"/>
  <c r="O1060" i="2"/>
  <c r="AE1060" i="2" s="1"/>
  <c r="O1061" i="2"/>
  <c r="O1065" i="2"/>
  <c r="O1084" i="2"/>
  <c r="AE1084" i="2" s="1"/>
  <c r="O1113" i="2"/>
  <c r="AE1137" i="2"/>
  <c r="AG1137" i="2" s="1"/>
  <c r="AH1137" i="2" s="1"/>
  <c r="O1155" i="2"/>
  <c r="O1171" i="2"/>
  <c r="V1171" i="2" s="1"/>
  <c r="W1171" i="2" s="1"/>
  <c r="O1201" i="2"/>
  <c r="AE1224" i="2"/>
  <c r="AG1224" i="2" s="1"/>
  <c r="AH1224" i="2" s="1"/>
  <c r="O1228" i="2"/>
  <c r="O1269" i="2"/>
  <c r="O1285" i="2"/>
  <c r="O599" i="2"/>
  <c r="O618" i="2"/>
  <c r="V618" i="2" s="1"/>
  <c r="W618" i="2" s="1"/>
  <c r="O633" i="2"/>
  <c r="V633" i="2" s="1"/>
  <c r="W633" i="2" s="1"/>
  <c r="O674" i="2"/>
  <c r="AE674" i="2" s="1"/>
  <c r="O715" i="2"/>
  <c r="V715" i="2" s="1"/>
  <c r="W715" i="2" s="1"/>
  <c r="O722" i="2"/>
  <c r="V722" i="2" s="1"/>
  <c r="W722" i="2" s="1"/>
  <c r="O742" i="2"/>
  <c r="O800" i="2"/>
  <c r="O802" i="2"/>
  <c r="O832" i="2"/>
  <c r="O842" i="2"/>
  <c r="O963" i="2"/>
  <c r="O966" i="2"/>
  <c r="O967" i="2"/>
  <c r="O971" i="2"/>
  <c r="AE971" i="2" s="1"/>
  <c r="AG971" i="2" s="1"/>
  <c r="O975" i="2"/>
  <c r="O1047" i="2"/>
  <c r="V1047" i="2" s="1"/>
  <c r="W1047" i="2" s="1"/>
  <c r="O1091" i="2"/>
  <c r="V1091" i="2" s="1"/>
  <c r="W1091" i="2" s="1"/>
  <c r="O1189" i="2"/>
  <c r="AE1189" i="2" s="1"/>
  <c r="V1191" i="2"/>
  <c r="W1191" i="2" s="1"/>
  <c r="V1203" i="2"/>
  <c r="W1203" i="2" s="1"/>
  <c r="X1208" i="2"/>
  <c r="AG1208" i="2" s="1"/>
  <c r="O1272" i="2"/>
  <c r="AG1288" i="2"/>
  <c r="O1308" i="2"/>
  <c r="V1308" i="2" s="1"/>
  <c r="W1308" i="2" s="1"/>
  <c r="O1320" i="2"/>
  <c r="O1324" i="2"/>
  <c r="O1339" i="2"/>
  <c r="O1359" i="2"/>
  <c r="V1365" i="2"/>
  <c r="W1365" i="2" s="1"/>
  <c r="O1383" i="2"/>
  <c r="O1408" i="2"/>
  <c r="O1416" i="2"/>
  <c r="O1423" i="2"/>
  <c r="O655" i="2"/>
  <c r="V655" i="2" s="1"/>
  <c r="W655" i="2" s="1"/>
  <c r="O667" i="2"/>
  <c r="O681" i="2"/>
  <c r="O703" i="2"/>
  <c r="O711" i="2"/>
  <c r="O728" i="2"/>
  <c r="V728" i="2" s="1"/>
  <c r="W728" i="2" s="1"/>
  <c r="O735" i="2"/>
  <c r="V735" i="2" s="1"/>
  <c r="W735" i="2" s="1"/>
  <c r="O752" i="2"/>
  <c r="AE752" i="2" s="1"/>
  <c r="AG752" i="2" s="1"/>
  <c r="O756" i="2"/>
  <c r="AE756" i="2" s="1"/>
  <c r="O763" i="2"/>
  <c r="O782" i="2"/>
  <c r="O791" i="2"/>
  <c r="O797" i="2"/>
  <c r="O850" i="2"/>
  <c r="O879" i="2"/>
  <c r="O887" i="2"/>
  <c r="O947" i="2"/>
  <c r="V947" i="2" s="1"/>
  <c r="W947" i="2" s="1"/>
  <c r="O951" i="2"/>
  <c r="O996" i="2"/>
  <c r="AE996" i="2" s="1"/>
  <c r="O997" i="2"/>
  <c r="O1001" i="2"/>
  <c r="V1001" i="2" s="1"/>
  <c r="W1001" i="2" s="1"/>
  <c r="O1028" i="2"/>
  <c r="AE1028" i="2" s="1"/>
  <c r="O1029" i="2"/>
  <c r="O1033" i="2"/>
  <c r="O1123" i="2"/>
  <c r="O1167" i="2"/>
  <c r="O1213" i="2"/>
  <c r="AE1213" i="2" s="1"/>
  <c r="O1336" i="2"/>
  <c r="AG1365" i="2"/>
  <c r="AE1370" i="2"/>
  <c r="V1370" i="2"/>
  <c r="W1370" i="2" s="1"/>
  <c r="O1380" i="2"/>
  <c r="AE1422" i="2"/>
  <c r="AE1442" i="2"/>
  <c r="AG1442" i="2" s="1"/>
  <c r="V1442" i="2"/>
  <c r="W1442" i="2" s="1"/>
  <c r="AG950" i="2"/>
  <c r="V1105" i="2"/>
  <c r="W1105" i="2" s="1"/>
  <c r="AE1105" i="2"/>
  <c r="AG1105" i="2" s="1"/>
  <c r="V1163" i="2"/>
  <c r="W1163" i="2" s="1"/>
  <c r="O1242" i="2"/>
  <c r="AG1264" i="2"/>
  <c r="O1297" i="2"/>
  <c r="AG1329" i="2"/>
  <c r="V1470" i="2"/>
  <c r="W1470" i="2" s="1"/>
  <c r="O767" i="2"/>
  <c r="O768" i="2"/>
  <c r="O776" i="2"/>
  <c r="O866" i="2"/>
  <c r="AG953" i="2"/>
  <c r="O959" i="2"/>
  <c r="O1039" i="2"/>
  <c r="O1077" i="2"/>
  <c r="O1087" i="2"/>
  <c r="V1087" i="2" s="1"/>
  <c r="W1087" i="2" s="1"/>
  <c r="V1175" i="2"/>
  <c r="W1175" i="2" s="1"/>
  <c r="O1284" i="2"/>
  <c r="V1334" i="2"/>
  <c r="W1334" i="2" s="1"/>
  <c r="O1355" i="2"/>
  <c r="O1366" i="2"/>
  <c r="AE1366" i="2" s="1"/>
  <c r="AG1366" i="2" s="1"/>
  <c r="O1379" i="2"/>
  <c r="X1379" i="2"/>
  <c r="O1407" i="2"/>
  <c r="O1510" i="2"/>
  <c r="O415" i="2"/>
  <c r="O469" i="2"/>
  <c r="V469" i="2" s="1"/>
  <c r="W469" i="2" s="1"/>
  <c r="O481" i="2"/>
  <c r="O524" i="2"/>
  <c r="O548" i="2"/>
  <c r="O556" i="2"/>
  <c r="O593" i="2"/>
  <c r="O658" i="2"/>
  <c r="AE658" i="2" s="1"/>
  <c r="O710" i="2"/>
  <c r="V710" i="2" s="1"/>
  <c r="W710" i="2" s="1"/>
  <c r="O721" i="2"/>
  <c r="O734" i="2"/>
  <c r="O741" i="2"/>
  <c r="O790" i="2"/>
  <c r="AE790" i="2" s="1"/>
  <c r="O874" i="2"/>
  <c r="O882" i="2"/>
  <c r="AE882" i="2" s="1"/>
  <c r="AG882" i="2" s="1"/>
  <c r="O890" i="2"/>
  <c r="O989" i="2"/>
  <c r="O993" i="2"/>
  <c r="O1021" i="2"/>
  <c r="O1025" i="2"/>
  <c r="V1025" i="2" s="1"/>
  <c r="W1025" i="2" s="1"/>
  <c r="O1097" i="2"/>
  <c r="O1149" i="2"/>
  <c r="O1176" i="2"/>
  <c r="O1185" i="2"/>
  <c r="V1185" i="2" s="1"/>
  <c r="W1185" i="2" s="1"/>
  <c r="O1241" i="2"/>
  <c r="O1281" i="2"/>
  <c r="AE1281" i="2" s="1"/>
  <c r="AG1281" i="2" s="1"/>
  <c r="AE1418" i="2"/>
  <c r="AG1418" i="2" s="1"/>
  <c r="V1418" i="2"/>
  <c r="W1418" i="2" s="1"/>
  <c r="O419" i="2"/>
  <c r="O431" i="2"/>
  <c r="X546" i="2"/>
  <c r="O552" i="2"/>
  <c r="O583" i="2"/>
  <c r="V583" i="2" s="1"/>
  <c r="W583" i="2" s="1"/>
  <c r="O613" i="2"/>
  <c r="O631" i="2"/>
  <c r="X642" i="2"/>
  <c r="X664" i="2"/>
  <c r="X690" i="2"/>
  <c r="O706" i="2"/>
  <c r="AE706" i="2" s="1"/>
  <c r="O717" i="2"/>
  <c r="O724" i="2"/>
  <c r="AE724" i="2" s="1"/>
  <c r="O744" i="2"/>
  <c r="AE744" i="2" s="1"/>
  <c r="O751" i="2"/>
  <c r="O758" i="2"/>
  <c r="AE758" i="2" s="1"/>
  <c r="O816" i="2"/>
  <c r="O826" i="2"/>
  <c r="X851" i="2"/>
  <c r="O894" i="2"/>
  <c r="O898" i="2"/>
  <c r="O902" i="2"/>
  <c r="V902" i="2" s="1"/>
  <c r="W902" i="2" s="1"/>
  <c r="O906" i="2"/>
  <c r="AE906" i="2" s="1"/>
  <c r="AG906" i="2" s="1"/>
  <c r="O910" i="2"/>
  <c r="O914" i="2"/>
  <c r="O918" i="2"/>
  <c r="O922" i="2"/>
  <c r="O955" i="2"/>
  <c r="O965" i="2"/>
  <c r="V965" i="2" s="1"/>
  <c r="W965" i="2" s="1"/>
  <c r="O999" i="2"/>
  <c r="O1003" i="2"/>
  <c r="O1031" i="2"/>
  <c r="O1035" i="2"/>
  <c r="O1093" i="2"/>
  <c r="V1093" i="2" s="1"/>
  <c r="W1093" i="2" s="1"/>
  <c r="O1115" i="2"/>
  <c r="V1115" i="2" s="1"/>
  <c r="W1115" i="2" s="1"/>
  <c r="O1125" i="2"/>
  <c r="O1129" i="2"/>
  <c r="O1223" i="2"/>
  <c r="O1240" i="2"/>
  <c r="O1283" i="2"/>
  <c r="V1295" i="2"/>
  <c r="W1295" i="2" s="1"/>
  <c r="O1390" i="2"/>
  <c r="AE1390" i="2" s="1"/>
  <c r="O1393" i="2"/>
  <c r="AE1393" i="2" s="1"/>
  <c r="O1490" i="2"/>
  <c r="O1249" i="2"/>
  <c r="AE1249" i="2" s="1"/>
  <c r="O1346" i="2"/>
  <c r="O1347" i="2"/>
  <c r="AG1449" i="2"/>
  <c r="O1480" i="2"/>
  <c r="AE1480" i="2" s="1"/>
  <c r="AG1480" i="2" s="1"/>
  <c r="O1504" i="2"/>
  <c r="O1531" i="2"/>
  <c r="O1535" i="2"/>
  <c r="O1652" i="2"/>
  <c r="AG1699" i="2"/>
  <c r="AE1768" i="2"/>
  <c r="AG1768" i="2" s="1"/>
  <c r="V1768" i="2"/>
  <c r="W1768" i="2" s="1"/>
  <c r="V1772" i="2"/>
  <c r="W1772" i="2" s="1"/>
  <c r="O1130" i="2"/>
  <c r="AE1130" i="2" s="1"/>
  <c r="AG1130" i="2" s="1"/>
  <c r="O1131" i="2"/>
  <c r="V1131" i="2" s="1"/>
  <c r="W1131" i="2" s="1"/>
  <c r="O1177" i="2"/>
  <c r="AG1209" i="2"/>
  <c r="O1236" i="2"/>
  <c r="O1261" i="2"/>
  <c r="O1294" i="2"/>
  <c r="O1338" i="2"/>
  <c r="V1338" i="2" s="1"/>
  <c r="W1338" i="2" s="1"/>
  <c r="O1350" i="2"/>
  <c r="O1352" i="2"/>
  <c r="O1376" i="2"/>
  <c r="O1400" i="2"/>
  <c r="O1430" i="2"/>
  <c r="O1436" i="2"/>
  <c r="V1436" i="2" s="1"/>
  <c r="W1436" i="2" s="1"/>
  <c r="O1534" i="2"/>
  <c r="V1534" i="2" s="1"/>
  <c r="W1534" i="2" s="1"/>
  <c r="O1580" i="2"/>
  <c r="V1580" i="2" s="1"/>
  <c r="W1580" i="2" s="1"/>
  <c r="O1603" i="2"/>
  <c r="O1614" i="2"/>
  <c r="O1618" i="2"/>
  <c r="O1673" i="2"/>
  <c r="O1754" i="2"/>
  <c r="X1754" i="2"/>
  <c r="O1765" i="2"/>
  <c r="AE1765" i="2" s="1"/>
  <c r="AG1765" i="2" s="1"/>
  <c r="O1780" i="2"/>
  <c r="O1049" i="2"/>
  <c r="O1063" i="2"/>
  <c r="V1063" i="2" s="1"/>
  <c r="W1063" i="2" s="1"/>
  <c r="O1067" i="2"/>
  <c r="O1100" i="2"/>
  <c r="AE1100" i="2" s="1"/>
  <c r="O1101" i="2"/>
  <c r="O1134" i="2"/>
  <c r="O1165" i="2"/>
  <c r="O1169" i="2"/>
  <c r="O1219" i="2"/>
  <c r="O1273" i="2"/>
  <c r="O1306" i="2"/>
  <c r="V1306" i="2" s="1"/>
  <c r="W1306" i="2" s="1"/>
  <c r="O1309" i="2"/>
  <c r="O1314" i="2"/>
  <c r="O1317" i="2"/>
  <c r="O1322" i="2"/>
  <c r="O1330" i="2"/>
  <c r="O1345" i="2"/>
  <c r="O1369" i="2"/>
  <c r="O1371" i="2"/>
  <c r="O1395" i="2"/>
  <c r="O1448" i="2"/>
  <c r="O1454" i="2"/>
  <c r="O1460" i="2"/>
  <c r="AE1460" i="2" s="1"/>
  <c r="AG1460" i="2" s="1"/>
  <c r="O1468" i="2"/>
  <c r="AG1486" i="2"/>
  <c r="O1530" i="2"/>
  <c r="O1545" i="2"/>
  <c r="O1549" i="2"/>
  <c r="O1552" i="2"/>
  <c r="V1552" i="2" s="1"/>
  <c r="W1552" i="2" s="1"/>
  <c r="O1648" i="2"/>
  <c r="O1666" i="2"/>
  <c r="O1688" i="2"/>
  <c r="O1716" i="2"/>
  <c r="O1720" i="2"/>
  <c r="O1734" i="2"/>
  <c r="X1734" i="2"/>
  <c r="O1738" i="2"/>
  <c r="V1752" i="2"/>
  <c r="W1752" i="2" s="1"/>
  <c r="AE1761" i="2"/>
  <c r="V1761" i="2"/>
  <c r="W1761" i="2" s="1"/>
  <c r="AG1497" i="2"/>
  <c r="O1509" i="2"/>
  <c r="O1559" i="2"/>
  <c r="O1622" i="2"/>
  <c r="X1622" i="2"/>
  <c r="O1680" i="2"/>
  <c r="O1681" i="2"/>
  <c r="O1685" i="2"/>
  <c r="V1685" i="2" s="1"/>
  <c r="W1685" i="2" s="1"/>
  <c r="AG1752" i="2"/>
  <c r="V1838" i="2"/>
  <c r="W1838" i="2" s="1"/>
  <c r="AE1838" i="2"/>
  <c r="AG1838" i="2" s="1"/>
  <c r="O1391" i="2"/>
  <c r="O1404" i="2"/>
  <c r="O1428" i="2"/>
  <c r="O1435" i="2"/>
  <c r="AE1435" i="2" s="1"/>
  <c r="AG1435" i="2" s="1"/>
  <c r="O1443" i="2"/>
  <c r="O1478" i="2"/>
  <c r="O1484" i="2"/>
  <c r="AE1484" i="2" s="1"/>
  <c r="AG1484" i="2" s="1"/>
  <c r="O1491" i="2"/>
  <c r="O1496" i="2"/>
  <c r="V1496" i="2" s="1"/>
  <c r="W1496" i="2" s="1"/>
  <c r="O1502" i="2"/>
  <c r="O1508" i="2"/>
  <c r="O1529" i="2"/>
  <c r="X1570" i="2"/>
  <c r="O1605" i="2"/>
  <c r="O1610" i="2"/>
  <c r="O1613" i="2"/>
  <c r="AE1613" i="2" s="1"/>
  <c r="AG1613" i="2" s="1"/>
  <c r="O1702" i="2"/>
  <c r="O1717" i="2"/>
  <c r="AE1717" i="2" s="1"/>
  <c r="AG1717" i="2" s="1"/>
  <c r="O1737" i="2"/>
  <c r="O1744" i="2"/>
  <c r="O1773" i="2"/>
  <c r="X1773" i="2"/>
  <c r="O1792" i="2"/>
  <c r="O1441" i="2"/>
  <c r="AE1441" i="2" s="1"/>
  <c r="O1446" i="2"/>
  <c r="AE1446" i="2" s="1"/>
  <c r="O1452" i="2"/>
  <c r="O1459" i="2"/>
  <c r="O1514" i="2"/>
  <c r="AG1524" i="2"/>
  <c r="O1532" i="2"/>
  <c r="O1540" i="2"/>
  <c r="V1540" i="2" s="1"/>
  <c r="W1540" i="2" s="1"/>
  <c r="AE1550" i="2"/>
  <c r="O1583" i="2"/>
  <c r="AE1583" i="2" s="1"/>
  <c r="AG1583" i="2" s="1"/>
  <c r="O1599" i="2"/>
  <c r="V1599" i="2" s="1"/>
  <c r="W1599" i="2" s="1"/>
  <c r="O1602" i="2"/>
  <c r="O1636" i="2"/>
  <c r="O1647" i="2"/>
  <c r="O1753" i="2"/>
  <c r="AG1433" i="2"/>
  <c r="O1447" i="2"/>
  <c r="O1451" i="2"/>
  <c r="O1465" i="2"/>
  <c r="O1467" i="2"/>
  <c r="AE1467" i="2" s="1"/>
  <c r="AG1467" i="2" s="1"/>
  <c r="O1528" i="2"/>
  <c r="AE1528" i="2" s="1"/>
  <c r="O1536" i="2"/>
  <c r="V1536" i="2" s="1"/>
  <c r="W1536" i="2" s="1"/>
  <c r="O1551" i="2"/>
  <c r="O1575" i="2"/>
  <c r="O1598" i="2"/>
  <c r="O1621" i="2"/>
  <c r="O1632" i="2"/>
  <c r="X1632" i="2"/>
  <c r="O1633" i="2"/>
  <c r="AE1633" i="2" s="1"/>
  <c r="O1679" i="2"/>
  <c r="AG1353" i="2"/>
  <c r="AG1377" i="2"/>
  <c r="AG1401" i="2"/>
  <c r="O1456" i="2"/>
  <c r="O1476" i="2"/>
  <c r="O1483" i="2"/>
  <c r="O1489" i="2"/>
  <c r="AE1489" i="2" s="1"/>
  <c r="O1500" i="2"/>
  <c r="O1507" i="2"/>
  <c r="O1512" i="2"/>
  <c r="O1520" i="2"/>
  <c r="O1590" i="2"/>
  <c r="O1657" i="2"/>
  <c r="V1657" i="2" s="1"/>
  <c r="W1657" i="2" s="1"/>
  <c r="O1671" i="2"/>
  <c r="AE1671" i="2" s="1"/>
  <c r="V1676" i="2"/>
  <c r="W1676" i="2" s="1"/>
  <c r="AG1687" i="2"/>
  <c r="O1690" i="2"/>
  <c r="O1711" i="2"/>
  <c r="O1729" i="2"/>
  <c r="O1739" i="2"/>
  <c r="O1747" i="2"/>
  <c r="V1747" i="2" s="1"/>
  <c r="W1747" i="2" s="1"/>
  <c r="V1796" i="2"/>
  <c r="W1796" i="2" s="1"/>
  <c r="AE1796" i="2"/>
  <c r="V1804" i="2"/>
  <c r="W1804" i="2" s="1"/>
  <c r="AE1804" i="2"/>
  <c r="AG1804" i="2" s="1"/>
  <c r="O1358" i="2"/>
  <c r="O1364" i="2"/>
  <c r="AG1438" i="2"/>
  <c r="O1471" i="2"/>
  <c r="AG1517" i="2"/>
  <c r="O1543" i="2"/>
  <c r="O1567" i="2"/>
  <c r="O1628" i="2"/>
  <c r="O1667" i="2"/>
  <c r="O1732" i="2"/>
  <c r="V1732" i="2" s="1"/>
  <c r="W1732" i="2" s="1"/>
  <c r="AE1755" i="2"/>
  <c r="AG1755" i="2" s="1"/>
  <c r="AH1755" i="2" s="1"/>
  <c r="V1755" i="2"/>
  <c r="W1755" i="2" s="1"/>
  <c r="O1803" i="2"/>
  <c r="V1803" i="2" s="1"/>
  <c r="W1803" i="2" s="1"/>
  <c r="O1832" i="2"/>
  <c r="AE1843" i="2"/>
  <c r="AG1843" i="2" s="1"/>
  <c r="V1843" i="2"/>
  <c r="W1843" i="2" s="1"/>
  <c r="O1052" i="2"/>
  <c r="AE1052" i="2" s="1"/>
  <c r="O1053" i="2"/>
  <c r="O1110" i="2"/>
  <c r="O1200" i="2"/>
  <c r="O1244" i="2"/>
  <c r="X1273" i="2"/>
  <c r="O1287" i="2"/>
  <c r="V1287" i="2" s="1"/>
  <c r="W1287" i="2" s="1"/>
  <c r="O1299" i="2"/>
  <c r="X1309" i="2"/>
  <c r="AG1310" i="2"/>
  <c r="X1317" i="2"/>
  <c r="O1343" i="2"/>
  <c r="O1382" i="2"/>
  <c r="O1388" i="2"/>
  <c r="AE1388" i="2" s="1"/>
  <c r="AG1388" i="2" s="1"/>
  <c r="O1406" i="2"/>
  <c r="O1412" i="2"/>
  <c r="O1487" i="2"/>
  <c r="AE1487" i="2" s="1"/>
  <c r="AG1487" i="2" s="1"/>
  <c r="O1495" i="2"/>
  <c r="O1511" i="2"/>
  <c r="O1556" i="2"/>
  <c r="V1586" i="2"/>
  <c r="W1586" i="2" s="1"/>
  <c r="O1589" i="2"/>
  <c r="O1627" i="2"/>
  <c r="O1642" i="2"/>
  <c r="X1655" i="2"/>
  <c r="O1655" i="2"/>
  <c r="V1684" i="2"/>
  <c r="W1684" i="2" s="1"/>
  <c r="O1707" i="2"/>
  <c r="AE1707" i="2" s="1"/>
  <c r="O1721" i="2"/>
  <c r="AE1721" i="2" s="1"/>
  <c r="AG1721" i="2" s="1"/>
  <c r="O1758" i="2"/>
  <c r="X1758" i="2"/>
  <c r="O1836" i="2"/>
  <c r="O1587" i="2"/>
  <c r="V1587" i="2" s="1"/>
  <c r="W1587" i="2" s="1"/>
  <c r="O1651" i="2"/>
  <c r="O1668" i="2"/>
  <c r="AG1676" i="2"/>
  <c r="O1682" i="2"/>
  <c r="O1683" i="2"/>
  <c r="O1701" i="2"/>
  <c r="O1715" i="2"/>
  <c r="O1730" i="2"/>
  <c r="O1731" i="2"/>
  <c r="O1736" i="2"/>
  <c r="AE1736" i="2" s="1"/>
  <c r="AG1736" i="2" s="1"/>
  <c r="O1770" i="2"/>
  <c r="V1770" i="2" s="1"/>
  <c r="W1770" i="2" s="1"/>
  <c r="O1844" i="2"/>
  <c r="O1877" i="2"/>
  <c r="O1881" i="2"/>
  <c r="X1881" i="2"/>
  <c r="O1920" i="2"/>
  <c r="V1920" i="2" s="1"/>
  <c r="W1920" i="2" s="1"/>
  <c r="O1943" i="2"/>
  <c r="X1943" i="2"/>
  <c r="O1961" i="2"/>
  <c r="V1961" i="2" s="1"/>
  <c r="W1961" i="2" s="1"/>
  <c r="O2039" i="2"/>
  <c r="O2052" i="2"/>
  <c r="O2216" i="2"/>
  <c r="V2282" i="2"/>
  <c r="W2282" i="2" s="1"/>
  <c r="AE2282" i="2"/>
  <c r="AG2282" i="2" s="1"/>
  <c r="O1625" i="2"/>
  <c r="O1629" i="2"/>
  <c r="O1635" i="2"/>
  <c r="AE1635" i="2" s="1"/>
  <c r="O1644" i="2"/>
  <c r="O1829" i="2"/>
  <c r="O1865" i="2"/>
  <c r="V1865" i="2" s="1"/>
  <c r="W1865" i="2" s="1"/>
  <c r="O1873" i="2"/>
  <c r="O1882" i="2"/>
  <c r="O1889" i="2"/>
  <c r="V1889" i="2" s="1"/>
  <c r="W1889" i="2" s="1"/>
  <c r="O1947" i="2"/>
  <c r="V1947" i="2" s="1"/>
  <c r="W1947" i="2" s="1"/>
  <c r="O1953" i="2"/>
  <c r="AE1953" i="2" s="1"/>
  <c r="O1968" i="2"/>
  <c r="O1973" i="2"/>
  <c r="X2030" i="2"/>
  <c r="O2030" i="2"/>
  <c r="V2030" i="2" s="1"/>
  <c r="W2030" i="2" s="1"/>
  <c r="V2184" i="2"/>
  <c r="W2184" i="2" s="1"/>
  <c r="AE2184" i="2"/>
  <c r="V2198" i="2"/>
  <c r="W2198" i="2" s="1"/>
  <c r="AE2198" i="2"/>
  <c r="V2410" i="2"/>
  <c r="W2410" i="2" s="1"/>
  <c r="AE2410" i="2"/>
  <c r="O1585" i="2"/>
  <c r="V1585" i="2" s="1"/>
  <c r="W1585" i="2" s="1"/>
  <c r="O1606" i="2"/>
  <c r="O1607" i="2"/>
  <c r="O1669" i="2"/>
  <c r="AE1669" i="2" s="1"/>
  <c r="O1672" i="2"/>
  <c r="O1677" i="2"/>
  <c r="O1713" i="2"/>
  <c r="O1749" i="2"/>
  <c r="V1756" i="2"/>
  <c r="W1756" i="2" s="1"/>
  <c r="AE1756" i="2"/>
  <c r="O1764" i="2"/>
  <c r="O1774" i="2"/>
  <c r="O1794" i="2"/>
  <c r="AE1794" i="2" s="1"/>
  <c r="AG1794" i="2" s="1"/>
  <c r="O1820" i="2"/>
  <c r="O1839" i="2"/>
  <c r="O1888" i="2"/>
  <c r="O1892" i="2"/>
  <c r="AE1892" i="2" s="1"/>
  <c r="AG1892" i="2" s="1"/>
  <c r="O1907" i="2"/>
  <c r="AE1907" i="2" s="1"/>
  <c r="O1944" i="2"/>
  <c r="V1944" i="2" s="1"/>
  <c r="W1944" i="2" s="1"/>
  <c r="AG1948" i="2"/>
  <c r="O1958" i="2"/>
  <c r="O1986" i="2"/>
  <c r="O2051" i="2"/>
  <c r="O2066" i="2"/>
  <c r="V2066" i="2" s="1"/>
  <c r="W2066" i="2" s="1"/>
  <c r="V2042" i="2"/>
  <c r="W2042" i="2" s="1"/>
  <c r="AE2042" i="2"/>
  <c r="V2206" i="2"/>
  <c r="W2206" i="2" s="1"/>
  <c r="AE2206" i="2"/>
  <c r="O1760" i="2"/>
  <c r="AE1760" i="2" s="1"/>
  <c r="AG1760" i="2" s="1"/>
  <c r="O1785" i="2"/>
  <c r="O1842" i="2"/>
  <c r="O1847" i="2"/>
  <c r="AE1847" i="2" s="1"/>
  <c r="X1847" i="2"/>
  <c r="O1859" i="2"/>
  <c r="AE1859" i="2" s="1"/>
  <c r="O1868" i="2"/>
  <c r="O1876" i="2"/>
  <c r="O1884" i="2"/>
  <c r="V1884" i="2" s="1"/>
  <c r="W1884" i="2" s="1"/>
  <c r="O1922" i="2"/>
  <c r="V1922" i="2" s="1"/>
  <c r="W1922" i="2" s="1"/>
  <c r="O1929" i="2"/>
  <c r="AE1929" i="2" s="1"/>
  <c r="O1979" i="2"/>
  <c r="O2026" i="2"/>
  <c r="O2078" i="2"/>
  <c r="O1899" i="2"/>
  <c r="V1934" i="2"/>
  <c r="W1934" i="2" s="1"/>
  <c r="AE1934" i="2"/>
  <c r="AG1934" i="2" s="1"/>
  <c r="O2032" i="2"/>
  <c r="V2152" i="2"/>
  <c r="W2152" i="2" s="1"/>
  <c r="AE2152" i="2"/>
  <c r="AG2152" i="2" s="1"/>
  <c r="O1863" i="2"/>
  <c r="O1867" i="2"/>
  <c r="O1917" i="2"/>
  <c r="O1942" i="2"/>
  <c r="V1942" i="2" s="1"/>
  <c r="W1942" i="2" s="1"/>
  <c r="O1949" i="2"/>
  <c r="O1955" i="2"/>
  <c r="O1985" i="2"/>
  <c r="V1985" i="2" s="1"/>
  <c r="W1985" i="2" s="1"/>
  <c r="V2023" i="2"/>
  <c r="W2023" i="2" s="1"/>
  <c r="AE2023" i="2"/>
  <c r="X1809" i="2"/>
  <c r="O1903" i="2"/>
  <c r="V1903" i="2" s="1"/>
  <c r="W1903" i="2" s="1"/>
  <c r="O1910" i="2"/>
  <c r="O2034" i="2"/>
  <c r="V2034" i="2" s="1"/>
  <c r="W2034" i="2" s="1"/>
  <c r="AE2056" i="2"/>
  <c r="AG2056" i="2" s="1"/>
  <c r="V2056" i="2"/>
  <c r="W2056" i="2" s="1"/>
  <c r="O2160" i="2"/>
  <c r="V2192" i="2"/>
  <c r="W2192" i="2" s="1"/>
  <c r="AE2192" i="2"/>
  <c r="V2230" i="2"/>
  <c r="W2230" i="2" s="1"/>
  <c r="AE2230" i="2"/>
  <c r="O1771" i="2"/>
  <c r="O1788" i="2"/>
  <c r="O1814" i="2"/>
  <c r="V1814" i="2" s="1"/>
  <c r="W1814" i="2" s="1"/>
  <c r="O1830" i="2"/>
  <c r="O1841" i="2"/>
  <c r="V1841" i="2" s="1"/>
  <c r="W1841" i="2" s="1"/>
  <c r="O1858" i="2"/>
  <c r="O1894" i="2"/>
  <c r="O1959" i="2"/>
  <c r="V1965" i="2"/>
  <c r="W1965" i="2" s="1"/>
  <c r="O1997" i="2"/>
  <c r="V2006" i="2"/>
  <c r="W2006" i="2" s="1"/>
  <c r="AE2006" i="2"/>
  <c r="AG2006" i="2" s="1"/>
  <c r="AE2446" i="2"/>
  <c r="AG2446" i="2" s="1"/>
  <c r="V2446" i="2"/>
  <c r="W2446" i="2" s="1"/>
  <c r="O1966" i="2"/>
  <c r="V1966" i="2" s="1"/>
  <c r="W1966" i="2" s="1"/>
  <c r="V1978" i="2"/>
  <c r="W1978" i="2" s="1"/>
  <c r="AE1978" i="2"/>
  <c r="O1569" i="2"/>
  <c r="O1573" i="2"/>
  <c r="AG1581" i="2"/>
  <c r="O1594" i="2"/>
  <c r="O1631" i="2"/>
  <c r="AE1631" i="2" s="1"/>
  <c r="AG1631" i="2" s="1"/>
  <c r="O1665" i="2"/>
  <c r="O1693" i="2"/>
  <c r="O1696" i="2"/>
  <c r="AE1696" i="2" s="1"/>
  <c r="AG1696" i="2" s="1"/>
  <c r="O1722" i="2"/>
  <c r="AE1722" i="2" s="1"/>
  <c r="AG1722" i="2" s="1"/>
  <c r="O1727" i="2"/>
  <c r="O1740" i="2"/>
  <c r="AE1740" i="2" s="1"/>
  <c r="AG1740" i="2" s="1"/>
  <c r="O1776" i="2"/>
  <c r="O1795" i="2"/>
  <c r="AE1795" i="2" s="1"/>
  <c r="AG1795" i="2" s="1"/>
  <c r="O1813" i="2"/>
  <c r="O1817" i="2"/>
  <c r="AE1817" i="2" s="1"/>
  <c r="AG1817" i="2" s="1"/>
  <c r="O1822" i="2"/>
  <c r="O1853" i="2"/>
  <c r="AE1853" i="2" s="1"/>
  <c r="AG1853" i="2" s="1"/>
  <c r="O1870" i="2"/>
  <c r="V1870" i="2" s="1"/>
  <c r="W1870" i="2" s="1"/>
  <c r="O1885" i="2"/>
  <c r="O1977" i="2"/>
  <c r="V1977" i="2" s="1"/>
  <c r="W1977" i="2" s="1"/>
  <c r="O2232" i="2"/>
  <c r="O2290" i="2"/>
  <c r="AE2452" i="2"/>
  <c r="AG2452" i="2" s="1"/>
  <c r="V2452" i="2"/>
  <c r="W2452" i="2" s="1"/>
  <c r="O2469" i="2"/>
  <c r="V2469" i="2" s="1"/>
  <c r="W2469" i="2" s="1"/>
  <c r="X2469" i="2"/>
  <c r="O2494" i="2"/>
  <c r="X2652" i="2"/>
  <c r="O2652" i="2"/>
  <c r="V3396" i="2"/>
  <c r="W3396" i="2" s="1"/>
  <c r="AE3396" i="2"/>
  <c r="AE3444" i="2"/>
  <c r="AG3444" i="2" s="1"/>
  <c r="V3444" i="2"/>
  <c r="W3444" i="2" s="1"/>
  <c r="AE3509" i="2"/>
  <c r="V3509" i="2"/>
  <c r="W3509" i="2" s="1"/>
  <c r="O4052" i="2"/>
  <c r="X4052" i="2"/>
  <c r="O1742" i="2"/>
  <c r="AE1742" i="2" s="1"/>
  <c r="AG1742" i="2" s="1"/>
  <c r="O1743" i="2"/>
  <c r="O1784" i="2"/>
  <c r="V1784" i="2" s="1"/>
  <c r="W1784" i="2" s="1"/>
  <c r="O1798" i="2"/>
  <c r="O1805" i="2"/>
  <c r="O1864" i="2"/>
  <c r="AE1864" i="2" s="1"/>
  <c r="O1872" i="2"/>
  <c r="V1872" i="2" s="1"/>
  <c r="W1872" i="2" s="1"/>
  <c r="O1919" i="2"/>
  <c r="O1926" i="2"/>
  <c r="AE1926" i="2" s="1"/>
  <c r="O1981" i="2"/>
  <c r="V1981" i="2" s="1"/>
  <c r="W1981" i="2" s="1"/>
  <c r="O1991" i="2"/>
  <c r="O2015" i="2"/>
  <c r="O2021" i="2"/>
  <c r="O2027" i="2"/>
  <c r="AE2027" i="2" s="1"/>
  <c r="O2028" i="2"/>
  <c r="O2035" i="2"/>
  <c r="V2063" i="2"/>
  <c r="W2063" i="2" s="1"/>
  <c r="O2069" i="2"/>
  <c r="O2090" i="2"/>
  <c r="V2090" i="2" s="1"/>
  <c r="W2090" i="2" s="1"/>
  <c r="O2094" i="2"/>
  <c r="V2094" i="2" s="1"/>
  <c r="W2094" i="2" s="1"/>
  <c r="O2122" i="2"/>
  <c r="AE2214" i="2"/>
  <c r="O2261" i="2"/>
  <c r="O2299" i="2"/>
  <c r="O2336" i="2"/>
  <c r="O2392" i="2"/>
  <c r="AG2555" i="2"/>
  <c r="V2564" i="2"/>
  <c r="W2564" i="2" s="1"/>
  <c r="AE2564" i="2"/>
  <c r="O1931" i="2"/>
  <c r="AE1931" i="2" s="1"/>
  <c r="O1932" i="2"/>
  <c r="V1932" i="2" s="1"/>
  <c r="W1932" i="2" s="1"/>
  <c r="O1937" i="2"/>
  <c r="O1987" i="2"/>
  <c r="O1992" i="2"/>
  <c r="O2010" i="2"/>
  <c r="O2011" i="2"/>
  <c r="O2045" i="2"/>
  <c r="O2049" i="2"/>
  <c r="V2049" i="2" s="1"/>
  <c r="W2049" i="2" s="1"/>
  <c r="O2074" i="2"/>
  <c r="O2082" i="2"/>
  <c r="O2110" i="2"/>
  <c r="O2164" i="2"/>
  <c r="V2164" i="2" s="1"/>
  <c r="W2164" i="2" s="1"/>
  <c r="O2176" i="2"/>
  <c r="O2194" i="2"/>
  <c r="V2194" i="2" s="1"/>
  <c r="W2194" i="2" s="1"/>
  <c r="O2239" i="2"/>
  <c r="O2270" i="2"/>
  <c r="O2277" i="2"/>
  <c r="AE2277" i="2" s="1"/>
  <c r="AG2277" i="2" s="1"/>
  <c r="O2293" i="2"/>
  <c r="O2308" i="2"/>
  <c r="AE2308" i="2" s="1"/>
  <c r="AG2308" i="2" s="1"/>
  <c r="V2461" i="2"/>
  <c r="W2461" i="2" s="1"/>
  <c r="O2500" i="2"/>
  <c r="O2600" i="2"/>
  <c r="AE2600" i="2" s="1"/>
  <c r="X2600" i="2"/>
  <c r="AE2974" i="2"/>
  <c r="AG2974" i="2" s="1"/>
  <c r="AH2974" i="2" s="1"/>
  <c r="O2168" i="2"/>
  <c r="V2168" i="2" s="1"/>
  <c r="W2168" i="2" s="1"/>
  <c r="O2490" i="2"/>
  <c r="X2490" i="2"/>
  <c r="O2040" i="2"/>
  <c r="O2150" i="2"/>
  <c r="O2154" i="2"/>
  <c r="O2256" i="2"/>
  <c r="O2273" i="2"/>
  <c r="V2273" i="2" s="1"/>
  <c r="W2273" i="2" s="1"/>
  <c r="O2311" i="2"/>
  <c r="AE2311" i="2" s="1"/>
  <c r="AG2311" i="2" s="1"/>
  <c r="O2323" i="2"/>
  <c r="AE2323" i="2" s="1"/>
  <c r="O2338" i="2"/>
  <c r="AE2338" i="2" s="1"/>
  <c r="AG2338" i="2" s="1"/>
  <c r="O2350" i="2"/>
  <c r="AE2539" i="2"/>
  <c r="V2539" i="2"/>
  <c r="W2539" i="2" s="1"/>
  <c r="V2579" i="2"/>
  <c r="W2579" i="2" s="1"/>
  <c r="AE2579" i="2"/>
  <c r="AG2579" i="2" s="1"/>
  <c r="O1845" i="2"/>
  <c r="O1852" i="2"/>
  <c r="O1902" i="2"/>
  <c r="O1908" i="2"/>
  <c r="O1912" i="2"/>
  <c r="AE1912" i="2" s="1"/>
  <c r="O1918" i="2"/>
  <c r="O2058" i="2"/>
  <c r="AE2058" i="2" s="1"/>
  <c r="AG2058" i="2" s="1"/>
  <c r="O2064" i="2"/>
  <c r="O2068" i="2"/>
  <c r="O2086" i="2"/>
  <c r="O2112" i="2"/>
  <c r="O2334" i="2"/>
  <c r="O2468" i="2"/>
  <c r="V2880" i="2"/>
  <c r="W2880" i="2" s="1"/>
  <c r="AE2880" i="2"/>
  <c r="O1778" i="2"/>
  <c r="AE1778" i="2" s="1"/>
  <c r="AG1778" i="2" s="1"/>
  <c r="O1787" i="2"/>
  <c r="V1787" i="2" s="1"/>
  <c r="W1787" i="2" s="1"/>
  <c r="O1802" i="2"/>
  <c r="O1819" i="2"/>
  <c r="AE1819" i="2" s="1"/>
  <c r="O1821" i="2"/>
  <c r="O1826" i="2"/>
  <c r="O1861" i="2"/>
  <c r="O1911" i="2"/>
  <c r="O1916" i="2"/>
  <c r="O1930" i="2"/>
  <c r="O1956" i="2"/>
  <c r="O1962" i="2"/>
  <c r="O1974" i="2"/>
  <c r="O1984" i="2"/>
  <c r="AE1984" i="2" s="1"/>
  <c r="AG1984" i="2" s="1"/>
  <c r="O1989" i="2"/>
  <c r="V1989" i="2" s="1"/>
  <c r="W1989" i="2" s="1"/>
  <c r="O1990" i="2"/>
  <c r="O2003" i="2"/>
  <c r="O2004" i="2"/>
  <c r="O2013" i="2"/>
  <c r="V2013" i="2" s="1"/>
  <c r="W2013" i="2" s="1"/>
  <c r="O2014" i="2"/>
  <c r="O2044" i="2"/>
  <c r="AE2044" i="2" s="1"/>
  <c r="AG2044" i="2" s="1"/>
  <c r="O2076" i="2"/>
  <c r="O2128" i="2"/>
  <c r="O2142" i="2"/>
  <c r="O2158" i="2"/>
  <c r="V2158" i="2" s="1"/>
  <c r="W2158" i="2" s="1"/>
  <c r="O2226" i="2"/>
  <c r="V2226" i="2" s="1"/>
  <c r="W2226" i="2" s="1"/>
  <c r="O2235" i="2"/>
  <c r="V2235" i="2" s="1"/>
  <c r="W2235" i="2" s="1"/>
  <c r="V2246" i="2"/>
  <c r="W2246" i="2" s="1"/>
  <c r="AE2246" i="2"/>
  <c r="AG2246" i="2" s="1"/>
  <c r="O2272" i="2"/>
  <c r="O2344" i="2"/>
  <c r="O2349" i="2"/>
  <c r="O2388" i="2"/>
  <c r="AG2410" i="2"/>
  <c r="O2474" i="2"/>
  <c r="O1954" i="2"/>
  <c r="O1975" i="2"/>
  <c r="O2008" i="2"/>
  <c r="O2033" i="2"/>
  <c r="V2033" i="2" s="1"/>
  <c r="W2033" i="2" s="1"/>
  <c r="O2037" i="2"/>
  <c r="V2037" i="2" s="1"/>
  <c r="W2037" i="2" s="1"/>
  <c r="O2100" i="2"/>
  <c r="O2116" i="2"/>
  <c r="O2196" i="2"/>
  <c r="O2255" i="2"/>
  <c r="O2278" i="2"/>
  <c r="O2281" i="2"/>
  <c r="AE2281" i="2" s="1"/>
  <c r="O2294" i="2"/>
  <c r="X2294" i="2"/>
  <c r="O2346" i="2"/>
  <c r="AE2346" i="2" s="1"/>
  <c r="O2370" i="2"/>
  <c r="AE2370" i="2" s="1"/>
  <c r="AG2370" i="2" s="1"/>
  <c r="O2694" i="2"/>
  <c r="O1993" i="2"/>
  <c r="AG1996" i="2"/>
  <c r="O2054" i="2"/>
  <c r="V2054" i="2" s="1"/>
  <c r="W2054" i="2" s="1"/>
  <c r="V2258" i="2"/>
  <c r="W2258" i="2" s="1"/>
  <c r="AE2258" i="2"/>
  <c r="AG2258" i="2" s="1"/>
  <c r="AE2367" i="2"/>
  <c r="V2367" i="2"/>
  <c r="W2367" i="2" s="1"/>
  <c r="V2458" i="2"/>
  <c r="W2458" i="2" s="1"/>
  <c r="AE2458" i="2"/>
  <c r="AG2458" i="2" s="1"/>
  <c r="O1941" i="2"/>
  <c r="O1960" i="2"/>
  <c r="O1963" i="2"/>
  <c r="O1983" i="2"/>
  <c r="O2057" i="2"/>
  <c r="O2061" i="2"/>
  <c r="V2061" i="2" s="1"/>
  <c r="W2061" i="2" s="1"/>
  <c r="O2070" i="2"/>
  <c r="O2126" i="2"/>
  <c r="O2130" i="2"/>
  <c r="X2250" i="2"/>
  <c r="AG2470" i="2"/>
  <c r="O2705" i="2"/>
  <c r="O1725" i="2"/>
  <c r="O1759" i="2"/>
  <c r="V1759" i="2" s="1"/>
  <c r="W1759" i="2" s="1"/>
  <c r="O1791" i="2"/>
  <c r="O1800" i="2"/>
  <c r="O1812" i="2"/>
  <c r="O1828" i="2"/>
  <c r="AE1828" i="2" s="1"/>
  <c r="O1900" i="2"/>
  <c r="O1914" i="2"/>
  <c r="O1921" i="2"/>
  <c r="O1940" i="2"/>
  <c r="O1967" i="2"/>
  <c r="O1972" i="2"/>
  <c r="O2001" i="2"/>
  <c r="V2001" i="2" s="1"/>
  <c r="W2001" i="2" s="1"/>
  <c r="O2007" i="2"/>
  <c r="V2007" i="2" s="1"/>
  <c r="W2007" i="2" s="1"/>
  <c r="O2022" i="2"/>
  <c r="O2046" i="2"/>
  <c r="O2062" i="2"/>
  <c r="O2080" i="2"/>
  <c r="O2092" i="2"/>
  <c r="O2148" i="2"/>
  <c r="V2148" i="2" s="1"/>
  <c r="W2148" i="2" s="1"/>
  <c r="O2186" i="2"/>
  <c r="O2234" i="2"/>
  <c r="O2357" i="2"/>
  <c r="V2357" i="2" s="1"/>
  <c r="W2357" i="2" s="1"/>
  <c r="AE2396" i="2"/>
  <c r="V2396" i="2"/>
  <c r="W2396" i="2" s="1"/>
  <c r="AE2404" i="2"/>
  <c r="AG2404" i="2" s="1"/>
  <c r="V2404" i="2"/>
  <c r="W2404" i="2" s="1"/>
  <c r="AE2428" i="2"/>
  <c r="AG2428" i="2" s="1"/>
  <c r="V2428" i="2"/>
  <c r="W2428" i="2" s="1"/>
  <c r="AE2434" i="2"/>
  <c r="AG2434" i="2" s="1"/>
  <c r="V2434" i="2"/>
  <c r="W2434" i="2" s="1"/>
  <c r="V2565" i="2"/>
  <c r="W2565" i="2" s="1"/>
  <c r="AE2565" i="2"/>
  <c r="AG2565" i="2" s="1"/>
  <c r="X2604" i="2"/>
  <c r="O2604" i="2"/>
  <c r="V2604" i="2" s="1"/>
  <c r="W2604" i="2" s="1"/>
  <c r="O2286" i="2"/>
  <c r="O2354" i="2"/>
  <c r="O2378" i="2"/>
  <c r="AE2378" i="2" s="1"/>
  <c r="AG2378" i="2" s="1"/>
  <c r="O2398" i="2"/>
  <c r="O2402" i="2"/>
  <c r="O2412" i="2"/>
  <c r="AE2412" i="2" s="1"/>
  <c r="O2413" i="2"/>
  <c r="O2415" i="2"/>
  <c r="V2430" i="2"/>
  <c r="W2430" i="2" s="1"/>
  <c r="O2432" i="2"/>
  <c r="O2442" i="2"/>
  <c r="AE2442" i="2" s="1"/>
  <c r="AG2442" i="2" s="1"/>
  <c r="O2443" i="2"/>
  <c r="AE2443" i="2" s="1"/>
  <c r="AG2443" i="2" s="1"/>
  <c r="O2445" i="2"/>
  <c r="AG2463" i="2"/>
  <c r="O2491" i="2"/>
  <c r="AE2491" i="2" s="1"/>
  <c r="AG2491" i="2" s="1"/>
  <c r="O2526" i="2"/>
  <c r="O2592" i="2"/>
  <c r="AE2592" i="2" s="1"/>
  <c r="O2624" i="2"/>
  <c r="AE2624" i="2" s="1"/>
  <c r="O2628" i="2"/>
  <c r="O2632" i="2"/>
  <c r="AE2632" i="2" s="1"/>
  <c r="O2685" i="2"/>
  <c r="O2693" i="2"/>
  <c r="X2693" i="2"/>
  <c r="X2702" i="2"/>
  <c r="AG2702" i="2" s="1"/>
  <c r="O2744" i="2"/>
  <c r="V2744" i="2" s="1"/>
  <c r="W2744" i="2" s="1"/>
  <c r="O2830" i="2"/>
  <c r="V2830" i="2" s="1"/>
  <c r="W2830" i="2" s="1"/>
  <c r="O2947" i="2"/>
  <c r="X2947" i="2"/>
  <c r="AE3002" i="2"/>
  <c r="V3002" i="2"/>
  <c r="W3002" i="2" s="1"/>
  <c r="O2547" i="2"/>
  <c r="O2711" i="2"/>
  <c r="V2711" i="2" s="1"/>
  <c r="W2711" i="2" s="1"/>
  <c r="O2715" i="2"/>
  <c r="O2729" i="2"/>
  <c r="X2729" i="2"/>
  <c r="AE2849" i="2"/>
  <c r="V2849" i="2"/>
  <c r="W2849" i="2" s="1"/>
  <c r="AE3043" i="2"/>
  <c r="AG3043" i="2" s="1"/>
  <c r="V3043" i="2"/>
  <c r="W3043" i="2" s="1"/>
  <c r="V3065" i="2"/>
  <c r="W3065" i="2" s="1"/>
  <c r="AE3065" i="2"/>
  <c r="X3161" i="2"/>
  <c r="O3161" i="2"/>
  <c r="AE3161" i="2" s="1"/>
  <c r="AE3297" i="2"/>
  <c r="AG3297" i="2" s="1"/>
  <c r="AH3297" i="2" s="1"/>
  <c r="O2369" i="2"/>
  <c r="O2374" i="2"/>
  <c r="O2406" i="2"/>
  <c r="O2426" i="2"/>
  <c r="O2436" i="2"/>
  <c r="O2499" i="2"/>
  <c r="O2507" i="2"/>
  <c r="AE2507" i="2" s="1"/>
  <c r="AG2507" i="2" s="1"/>
  <c r="O2521" i="2"/>
  <c r="O2533" i="2"/>
  <c r="AE2533" i="2" s="1"/>
  <c r="O2537" i="2"/>
  <c r="V2537" i="2" s="1"/>
  <c r="W2537" i="2" s="1"/>
  <c r="O2542" i="2"/>
  <c r="O2550" i="2"/>
  <c r="O2570" i="2"/>
  <c r="O2575" i="2"/>
  <c r="O2603" i="2"/>
  <c r="O2611" i="2"/>
  <c r="O2635" i="2"/>
  <c r="AE2635" i="2" s="1"/>
  <c r="AG2635" i="2" s="1"/>
  <c r="O2697" i="2"/>
  <c r="V2713" i="2"/>
  <c r="W2713" i="2" s="1"/>
  <c r="O2750" i="2"/>
  <c r="AE3261" i="2"/>
  <c r="AG3261" i="2" s="1"/>
  <c r="V3261" i="2"/>
  <c r="W3261" i="2" s="1"/>
  <c r="O2373" i="2"/>
  <c r="O2387" i="2"/>
  <c r="O2407" i="2"/>
  <c r="AG2430" i="2"/>
  <c r="O2437" i="2"/>
  <c r="V2437" i="2" s="1"/>
  <c r="W2437" i="2" s="1"/>
  <c r="O2439" i="2"/>
  <c r="V2454" i="2"/>
  <c r="W2454" i="2" s="1"/>
  <c r="O2456" i="2"/>
  <c r="O2493" i="2"/>
  <c r="AE2493" i="2" s="1"/>
  <c r="AG2493" i="2" s="1"/>
  <c r="O2520" i="2"/>
  <c r="O2587" i="2"/>
  <c r="O2595" i="2"/>
  <c r="AE2627" i="2"/>
  <c r="V2627" i="2"/>
  <c r="W2627" i="2" s="1"/>
  <c r="V2671" i="2"/>
  <c r="W2671" i="2" s="1"/>
  <c r="V2836" i="2"/>
  <c r="W2836" i="2" s="1"/>
  <c r="AE2836" i="2"/>
  <c r="AG2836" i="2" s="1"/>
  <c r="AE3061" i="2"/>
  <c r="AG3061" i="2" s="1"/>
  <c r="V3061" i="2"/>
  <c r="W3061" i="2" s="1"/>
  <c r="O2506" i="2"/>
  <c r="AE2506" i="2" s="1"/>
  <c r="O2510" i="2"/>
  <c r="AE2510" i="2" s="1"/>
  <c r="AG2510" i="2" s="1"/>
  <c r="O2541" i="2"/>
  <c r="X2572" i="2"/>
  <c r="X2671" i="2"/>
  <c r="AE2691" i="2"/>
  <c r="O2703" i="2"/>
  <c r="O2930" i="2"/>
  <c r="X2930" i="2"/>
  <c r="V2943" i="2"/>
  <c r="W2943" i="2" s="1"/>
  <c r="AE2943" i="2"/>
  <c r="AE3055" i="2"/>
  <c r="AG3055" i="2" s="1"/>
  <c r="V3055" i="2"/>
  <c r="W3055" i="2" s="1"/>
  <c r="O3157" i="2"/>
  <c r="AE3157" i="2" s="1"/>
  <c r="X3157" i="2"/>
  <c r="O2166" i="2"/>
  <c r="V2166" i="2" s="1"/>
  <c r="W2166" i="2" s="1"/>
  <c r="O2247" i="2"/>
  <c r="O2254" i="2"/>
  <c r="O2259" i="2"/>
  <c r="O2300" i="2"/>
  <c r="O2322" i="2"/>
  <c r="AE2322" i="2" s="1"/>
  <c r="O2356" i="2"/>
  <c r="O2380" i="2"/>
  <c r="O2401" i="2"/>
  <c r="O2420" i="2"/>
  <c r="O2431" i="2"/>
  <c r="AE2431" i="2" s="1"/>
  <c r="AG2431" i="2" s="1"/>
  <c r="O2433" i="2"/>
  <c r="AE2433" i="2" s="1"/>
  <c r="O2450" i="2"/>
  <c r="V2450" i="2" s="1"/>
  <c r="W2450" i="2" s="1"/>
  <c r="O2477" i="2"/>
  <c r="O2479" i="2"/>
  <c r="O2484" i="2"/>
  <c r="O2528" i="2"/>
  <c r="O2545" i="2"/>
  <c r="O2623" i="2"/>
  <c r="O2634" i="2"/>
  <c r="AE2634" i="2" s="1"/>
  <c r="X2634" i="2"/>
  <c r="O2684" i="2"/>
  <c r="V2684" i="2" s="1"/>
  <c r="W2684" i="2" s="1"/>
  <c r="O2692" i="2"/>
  <c r="O2738" i="2"/>
  <c r="V2738" i="2" s="1"/>
  <c r="W2738" i="2" s="1"/>
  <c r="AE3031" i="2"/>
  <c r="V3031" i="2"/>
  <c r="W3031" i="2" s="1"/>
  <c r="AE3179" i="2"/>
  <c r="V3179" i="2"/>
  <c r="W3179" i="2" s="1"/>
  <c r="O2170" i="2"/>
  <c r="O2210" i="2"/>
  <c r="O2236" i="2"/>
  <c r="AE2236" i="2" s="1"/>
  <c r="AG2236" i="2" s="1"/>
  <c r="AG2248" i="2"/>
  <c r="O2280" i="2"/>
  <c r="O2304" i="2"/>
  <c r="AE2304" i="2" s="1"/>
  <c r="AG2304" i="2" s="1"/>
  <c r="O2318" i="2"/>
  <c r="O2353" i="2"/>
  <c r="O2377" i="2"/>
  <c r="O2390" i="2"/>
  <c r="O2400" i="2"/>
  <c r="O2472" i="2"/>
  <c r="O2492" i="2"/>
  <c r="V2492" i="2" s="1"/>
  <c r="W2492" i="2" s="1"/>
  <c r="O2497" i="2"/>
  <c r="O2519" i="2"/>
  <c r="O2532" i="2"/>
  <c r="AE2532" i="2" s="1"/>
  <c r="O2540" i="2"/>
  <c r="V2540" i="2" s="1"/>
  <c r="W2540" i="2" s="1"/>
  <c r="X2568" i="2"/>
  <c r="O2573" i="2"/>
  <c r="O2586" i="2"/>
  <c r="O2637" i="2"/>
  <c r="O2676" i="2"/>
  <c r="O2690" i="2"/>
  <c r="O2714" i="2"/>
  <c r="O2774" i="2"/>
  <c r="O2790" i="2"/>
  <c r="X2790" i="2"/>
  <c r="O2914" i="2"/>
  <c r="AE2914" i="2" s="1"/>
  <c r="X2914" i="2"/>
  <c r="V3123" i="2"/>
  <c r="W3123" i="2" s="1"/>
  <c r="V2582" i="2"/>
  <c r="W2582" i="2" s="1"/>
  <c r="AE2582" i="2"/>
  <c r="AG2582" i="2" s="1"/>
  <c r="O2698" i="2"/>
  <c r="V2698" i="2" s="1"/>
  <c r="W2698" i="2" s="1"/>
  <c r="X2698" i="2"/>
  <c r="AE3085" i="2"/>
  <c r="V3085" i="2"/>
  <c r="W3085" i="2" s="1"/>
  <c r="O2284" i="2"/>
  <c r="X2286" i="2"/>
  <c r="O2352" i="2"/>
  <c r="AE2352" i="2" s="1"/>
  <c r="O2376" i="2"/>
  <c r="AE2376" i="2" s="1"/>
  <c r="AG2376" i="2" s="1"/>
  <c r="O2455" i="2"/>
  <c r="V2455" i="2" s="1"/>
  <c r="W2455" i="2" s="1"/>
  <c r="O2457" i="2"/>
  <c r="O2496" i="2"/>
  <c r="V2496" i="2" s="1"/>
  <c r="W2496" i="2" s="1"/>
  <c r="O2518" i="2"/>
  <c r="V2518" i="2" s="1"/>
  <c r="W2518" i="2" s="1"/>
  <c r="O2527" i="2"/>
  <c r="O2529" i="2"/>
  <c r="O2544" i="2"/>
  <c r="O2552" i="2"/>
  <c r="AE2552" i="2" s="1"/>
  <c r="O2563" i="2"/>
  <c r="O2653" i="2"/>
  <c r="AG2655" i="2"/>
  <c r="O2658" i="2"/>
  <c r="AE2658" i="2" s="1"/>
  <c r="AG2658" i="2" s="1"/>
  <c r="O2723" i="2"/>
  <c r="O2853" i="2"/>
  <c r="X2853" i="2"/>
  <c r="AE2984" i="2"/>
  <c r="V2984" i="2"/>
  <c r="W2984" i="2" s="1"/>
  <c r="O2262" i="2"/>
  <c r="O2263" i="2"/>
  <c r="O2310" i="2"/>
  <c r="O2351" i="2"/>
  <c r="V2351" i="2" s="1"/>
  <c r="W2351" i="2" s="1"/>
  <c r="O2366" i="2"/>
  <c r="O2418" i="2"/>
  <c r="O2448" i="2"/>
  <c r="O2531" i="2"/>
  <c r="V2860" i="2"/>
  <c r="W2860" i="2" s="1"/>
  <c r="AE2860" i="2"/>
  <c r="O2869" i="2"/>
  <c r="V2869" i="2" s="1"/>
  <c r="W2869" i="2" s="1"/>
  <c r="X2869" i="2"/>
  <c r="O2283" i="2"/>
  <c r="O2298" i="2"/>
  <c r="O2303" i="2"/>
  <c r="O2361" i="2"/>
  <c r="AE2361" i="2" s="1"/>
  <c r="AG2361" i="2" s="1"/>
  <c r="O2394" i="2"/>
  <c r="O2408" i="2"/>
  <c r="O2419" i="2"/>
  <c r="AE2419" i="2" s="1"/>
  <c r="AG2419" i="2" s="1"/>
  <c r="O2421" i="2"/>
  <c r="O2438" i="2"/>
  <c r="O2449" i="2"/>
  <c r="O2451" i="2"/>
  <c r="O2481" i="2"/>
  <c r="O2517" i="2"/>
  <c r="O2538" i="2"/>
  <c r="X2584" i="2"/>
  <c r="O2589" i="2"/>
  <c r="O2601" i="2"/>
  <c r="O2613" i="2"/>
  <c r="O2751" i="2"/>
  <c r="V2751" i="2" s="1"/>
  <c r="W2751" i="2" s="1"/>
  <c r="O2805" i="2"/>
  <c r="X2805" i="2"/>
  <c r="O2812" i="2"/>
  <c r="O2954" i="2"/>
  <c r="AE2954" i="2" s="1"/>
  <c r="V3079" i="2"/>
  <c r="W3079" i="2" s="1"/>
  <c r="O4582" i="2"/>
  <c r="AE4582" i="2" s="1"/>
  <c r="X4582" i="2"/>
  <c r="O2771" i="2"/>
  <c r="O2776" i="2"/>
  <c r="O2983" i="2"/>
  <c r="O3005" i="2"/>
  <c r="X3007" i="2"/>
  <c r="O3041" i="2"/>
  <c r="O3054" i="2"/>
  <c r="AE3054" i="2" s="1"/>
  <c r="O3059" i="2"/>
  <c r="O3062" i="2"/>
  <c r="O3070" i="2"/>
  <c r="X3082" i="2"/>
  <c r="O3096" i="2"/>
  <c r="O3142" i="2"/>
  <c r="O3171" i="2"/>
  <c r="V3175" i="2"/>
  <c r="W3175" i="2" s="1"/>
  <c r="AE3175" i="2"/>
  <c r="O2719" i="2"/>
  <c r="AE2719" i="2" s="1"/>
  <c r="O2758" i="2"/>
  <c r="O2780" i="2"/>
  <c r="O2792" i="2"/>
  <c r="O2807" i="2"/>
  <c r="O2818" i="2"/>
  <c r="O2842" i="2"/>
  <c r="O2892" i="2"/>
  <c r="V2892" i="2" s="1"/>
  <c r="W2892" i="2" s="1"/>
  <c r="V2909" i="2"/>
  <c r="W2909" i="2" s="1"/>
  <c r="O2922" i="2"/>
  <c r="O2961" i="2"/>
  <c r="O2969" i="2"/>
  <c r="V2972" i="2"/>
  <c r="W2972" i="2" s="1"/>
  <c r="O2991" i="2"/>
  <c r="O2992" i="2"/>
  <c r="O3091" i="2"/>
  <c r="X3091" i="2"/>
  <c r="O3095" i="2"/>
  <c r="O3145" i="2"/>
  <c r="O2821" i="2"/>
  <c r="V2821" i="2" s="1"/>
  <c r="W2821" i="2" s="1"/>
  <c r="O2845" i="2"/>
  <c r="V2845" i="2" s="1"/>
  <c r="W2845" i="2" s="1"/>
  <c r="O2866" i="2"/>
  <c r="O2885" i="2"/>
  <c r="O2906" i="2"/>
  <c r="V2906" i="2" s="1"/>
  <c r="W2906" i="2" s="1"/>
  <c r="X2909" i="2"/>
  <c r="O2916" i="2"/>
  <c r="O2929" i="2"/>
  <c r="X2976" i="2"/>
  <c r="O2987" i="2"/>
  <c r="O3004" i="2"/>
  <c r="X3004" i="2"/>
  <c r="O3016" i="2"/>
  <c r="O3125" i="2"/>
  <c r="V3125" i="2" s="1"/>
  <c r="W3125" i="2" s="1"/>
  <c r="O3193" i="2"/>
  <c r="O3266" i="2"/>
  <c r="O2936" i="2"/>
  <c r="AE2936" i="2" s="1"/>
  <c r="AG2936" i="2" s="1"/>
  <c r="O3008" i="2"/>
  <c r="O3023" i="2"/>
  <c r="V3023" i="2" s="1"/>
  <c r="W3023" i="2" s="1"/>
  <c r="O3037" i="2"/>
  <c r="O3087" i="2"/>
  <c r="AE3304" i="2"/>
  <c r="V3304" i="2"/>
  <c r="W3304" i="2" s="1"/>
  <c r="O2558" i="2"/>
  <c r="O2588" i="2"/>
  <c r="O2612" i="2"/>
  <c r="O2617" i="2"/>
  <c r="O2640" i="2"/>
  <c r="O2648" i="2"/>
  <c r="V2648" i="2" s="1"/>
  <c r="W2648" i="2" s="1"/>
  <c r="O2718" i="2"/>
  <c r="O2728" i="2"/>
  <c r="O2801" i="2"/>
  <c r="O2811" i="2"/>
  <c r="V2811" i="2" s="1"/>
  <c r="W2811" i="2" s="1"/>
  <c r="O2815" i="2"/>
  <c r="O2829" i="2"/>
  <c r="O2877" i="2"/>
  <c r="O2884" i="2"/>
  <c r="V2884" i="2" s="1"/>
  <c r="W2884" i="2" s="1"/>
  <c r="O3011" i="2"/>
  <c r="O3018" i="2"/>
  <c r="V3018" i="2" s="1"/>
  <c r="W3018" i="2" s="1"/>
  <c r="O3036" i="2"/>
  <c r="AG3086" i="2"/>
  <c r="O3127" i="2"/>
  <c r="O3131" i="2"/>
  <c r="O3141" i="2"/>
  <c r="O3144" i="2"/>
  <c r="O3177" i="2"/>
  <c r="O3212" i="2"/>
  <c r="O3312" i="2"/>
  <c r="O3329" i="2"/>
  <c r="O2567" i="2"/>
  <c r="O2576" i="2"/>
  <c r="AE2576" i="2" s="1"/>
  <c r="O2616" i="2"/>
  <c r="AE2616" i="2" s="1"/>
  <c r="O2641" i="2"/>
  <c r="V2641" i="2" s="1"/>
  <c r="W2641" i="2" s="1"/>
  <c r="O2682" i="2"/>
  <c r="O2696" i="2"/>
  <c r="O2712" i="2"/>
  <c r="O2727" i="2"/>
  <c r="AE2727" i="2" s="1"/>
  <c r="O2795" i="2"/>
  <c r="X2833" i="2"/>
  <c r="O2857" i="2"/>
  <c r="O2896" i="2"/>
  <c r="O2938" i="2"/>
  <c r="O2945" i="2"/>
  <c r="AE2945" i="2" s="1"/>
  <c r="AG2945" i="2" s="1"/>
  <c r="AG2957" i="2"/>
  <c r="O2985" i="2"/>
  <c r="O2990" i="2"/>
  <c r="O3022" i="2"/>
  <c r="O3034" i="2"/>
  <c r="X3034" i="2"/>
  <c r="O3069" i="2"/>
  <c r="O3101" i="2"/>
  <c r="O3119" i="2"/>
  <c r="AE3119" i="2" s="1"/>
  <c r="O3205" i="2"/>
  <c r="O3242" i="2"/>
  <c r="O3003" i="2"/>
  <c r="O3049" i="2"/>
  <c r="O3195" i="2"/>
  <c r="O3326" i="2"/>
  <c r="O2695" i="2"/>
  <c r="O2753" i="2"/>
  <c r="O2768" i="2"/>
  <c r="O2899" i="2"/>
  <c r="O2942" i="2"/>
  <c r="O2944" i="2"/>
  <c r="O2966" i="2"/>
  <c r="O2977" i="2"/>
  <c r="O2978" i="2"/>
  <c r="AE2978" i="2" s="1"/>
  <c r="AG2978" i="2" s="1"/>
  <c r="O3010" i="2"/>
  <c r="O3067" i="2"/>
  <c r="X3071" i="2"/>
  <c r="O3073" i="2"/>
  <c r="V3342" i="2"/>
  <c r="W3342" i="2" s="1"/>
  <c r="AE3342" i="2"/>
  <c r="O2657" i="2"/>
  <c r="O2675" i="2"/>
  <c r="O2687" i="2"/>
  <c r="AE2687" i="2" s="1"/>
  <c r="AG2687" i="2" s="1"/>
  <c r="O2757" i="2"/>
  <c r="O2788" i="2"/>
  <c r="AE2788" i="2" s="1"/>
  <c r="AG2788" i="2" s="1"/>
  <c r="O2809" i="2"/>
  <c r="O2824" i="2"/>
  <c r="O2828" i="2"/>
  <c r="O2848" i="2"/>
  <c r="O2852" i="2"/>
  <c r="O2856" i="2"/>
  <c r="O2858" i="2"/>
  <c r="O2923" i="2"/>
  <c r="O2963" i="2"/>
  <c r="V2963" i="2" s="1"/>
  <c r="W2963" i="2" s="1"/>
  <c r="O3025" i="2"/>
  <c r="O3097" i="2"/>
  <c r="O3118" i="2"/>
  <c r="AE3118" i="2" s="1"/>
  <c r="O3162" i="2"/>
  <c r="AE3162" i="2" s="1"/>
  <c r="O3165" i="2"/>
  <c r="O3180" i="2"/>
  <c r="AE3180" i="2" s="1"/>
  <c r="O3184" i="2"/>
  <c r="O3201" i="2"/>
  <c r="V3219" i="2"/>
  <c r="W3219" i="2" s="1"/>
  <c r="AE3219" i="2"/>
  <c r="AG3219" i="2" s="1"/>
  <c r="V3285" i="2"/>
  <c r="W3285" i="2" s="1"/>
  <c r="AE3285" i="2"/>
  <c r="AG3285" i="2" s="1"/>
  <c r="O3298" i="2"/>
  <c r="O2619" i="2"/>
  <c r="O2639" i="2"/>
  <c r="V2639" i="2" s="1"/>
  <c r="W2639" i="2" s="1"/>
  <c r="O2747" i="2"/>
  <c r="AE2747" i="2" s="1"/>
  <c r="O2762" i="2"/>
  <c r="O2777" i="2"/>
  <c r="O2832" i="2"/>
  <c r="O2834" i="2"/>
  <c r="O2881" i="2"/>
  <c r="AE2881" i="2" s="1"/>
  <c r="AG2881" i="2" s="1"/>
  <c r="V2968" i="2"/>
  <c r="W2968" i="2" s="1"/>
  <c r="O2981" i="2"/>
  <c r="AE2981" i="2" s="1"/>
  <c r="AG2981" i="2" s="1"/>
  <c r="O2993" i="2"/>
  <c r="O3100" i="2"/>
  <c r="AE3100" i="2" s="1"/>
  <c r="O3168" i="2"/>
  <c r="O3197" i="2"/>
  <c r="AE3197" i="2" s="1"/>
  <c r="AG3197" i="2" s="1"/>
  <c r="X3216" i="2"/>
  <c r="O3216" i="2"/>
  <c r="O3226" i="2"/>
  <c r="X3226" i="2"/>
  <c r="O3258" i="2"/>
  <c r="O3370" i="2"/>
  <c r="O3405" i="2"/>
  <c r="AE3405" i="2" s="1"/>
  <c r="O3428" i="2"/>
  <c r="AG3470" i="2"/>
  <c r="O3491" i="2"/>
  <c r="O3516" i="2"/>
  <c r="V3516" i="2" s="1"/>
  <c r="W3516" i="2" s="1"/>
  <c r="O3817" i="2"/>
  <c r="V3817" i="2" s="1"/>
  <c r="W3817" i="2" s="1"/>
  <c r="X3817" i="2"/>
  <c r="O3356" i="2"/>
  <c r="V3356" i="2" s="1"/>
  <c r="W3356" i="2" s="1"/>
  <c r="O3394" i="2"/>
  <c r="O3427" i="2"/>
  <c r="O3721" i="2"/>
  <c r="O3281" i="2"/>
  <c r="O3284" i="2"/>
  <c r="O3308" i="2"/>
  <c r="V3530" i="2"/>
  <c r="W3530" i="2" s="1"/>
  <c r="AE3927" i="2"/>
  <c r="AG3927" i="2" s="1"/>
  <c r="O3220" i="2"/>
  <c r="AE3236" i="2"/>
  <c r="O3241" i="2"/>
  <c r="O3257" i="2"/>
  <c r="O3288" i="2"/>
  <c r="O3296" i="2"/>
  <c r="O3335" i="2"/>
  <c r="V3424" i="2"/>
  <c r="W3424" i="2" s="1"/>
  <c r="X3589" i="2"/>
  <c r="O3608" i="2"/>
  <c r="AE3615" i="2"/>
  <c r="V3615" i="2"/>
  <c r="W3615" i="2" s="1"/>
  <c r="AE3838" i="2"/>
  <c r="AG3838" i="2" s="1"/>
  <c r="V3838" i="2"/>
  <c r="W3838" i="2" s="1"/>
  <c r="O3264" i="2"/>
  <c r="O3276" i="2"/>
  <c r="V3276" i="2" s="1"/>
  <c r="W3276" i="2" s="1"/>
  <c r="O3504" i="2"/>
  <c r="O3521" i="2"/>
  <c r="O3591" i="2"/>
  <c r="O3760" i="2"/>
  <c r="X3760" i="2"/>
  <c r="O3048" i="2"/>
  <c r="O3058" i="2"/>
  <c r="O3103" i="2"/>
  <c r="AE3103" i="2" s="1"/>
  <c r="O3108" i="2"/>
  <c r="V3108" i="2" s="1"/>
  <c r="W3108" i="2" s="1"/>
  <c r="O3112" i="2"/>
  <c r="O3113" i="2"/>
  <c r="O3126" i="2"/>
  <c r="V3126" i="2" s="1"/>
  <c r="W3126" i="2" s="1"/>
  <c r="O3137" i="2"/>
  <c r="O3248" i="2"/>
  <c r="AE3248" i="2" s="1"/>
  <c r="O3251" i="2"/>
  <c r="O3348" i="2"/>
  <c r="AE3348" i="2" s="1"/>
  <c r="AG3348" i="2" s="1"/>
  <c r="O3408" i="2"/>
  <c r="AE3408" i="2" s="1"/>
  <c r="O3422" i="2"/>
  <c r="O3461" i="2"/>
  <c r="AE3461" i="2" s="1"/>
  <c r="O3462" i="2"/>
  <c r="V3462" i="2" s="1"/>
  <c r="W3462" i="2" s="1"/>
  <c r="O3479" i="2"/>
  <c r="AE3569" i="2"/>
  <c r="V3569" i="2"/>
  <c r="W3569" i="2" s="1"/>
  <c r="O3574" i="2"/>
  <c r="O3617" i="2"/>
  <c r="AG3632" i="2"/>
  <c r="O3790" i="2"/>
  <c r="V3790" i="2" s="1"/>
  <c r="W3790" i="2" s="1"/>
  <c r="O3229" i="2"/>
  <c r="V3229" i="2" s="1"/>
  <c r="W3229" i="2" s="1"/>
  <c r="O3240" i="2"/>
  <c r="AE3240" i="2" s="1"/>
  <c r="O3252" i="2"/>
  <c r="O3279" i="2"/>
  <c r="AE3449" i="2"/>
  <c r="AG3449" i="2" s="1"/>
  <c r="AH3449" i="2" s="1"/>
  <c r="V3449" i="2"/>
  <c r="W3449" i="2" s="1"/>
  <c r="O3295" i="2"/>
  <c r="O3310" i="2"/>
  <c r="O3319" i="2"/>
  <c r="AE3319" i="2" s="1"/>
  <c r="AG3319" i="2" s="1"/>
  <c r="O3448" i="2"/>
  <c r="O3456" i="2"/>
  <c r="O3478" i="2"/>
  <c r="AE3478" i="2" s="1"/>
  <c r="AG3478" i="2" s="1"/>
  <c r="O3503" i="2"/>
  <c r="V3503" i="2" s="1"/>
  <c r="W3503" i="2" s="1"/>
  <c r="O3657" i="2"/>
  <c r="X3657" i="2"/>
  <c r="O3033" i="2"/>
  <c r="O3042" i="2"/>
  <c r="O3068" i="2"/>
  <c r="O3081" i="2"/>
  <c r="O3098" i="2"/>
  <c r="O3117" i="2"/>
  <c r="O3139" i="2"/>
  <c r="O3153" i="2"/>
  <c r="O3213" i="2"/>
  <c r="O3222" i="2"/>
  <c r="AE3222" i="2" s="1"/>
  <c r="AG3222" i="2" s="1"/>
  <c r="AG3254" i="2"/>
  <c r="O3314" i="2"/>
  <c r="O3327" i="2"/>
  <c r="O3375" i="2"/>
  <c r="O3382" i="2"/>
  <c r="O3432" i="2"/>
  <c r="O3459" i="2"/>
  <c r="O3467" i="2"/>
  <c r="AE3467" i="2" s="1"/>
  <c r="AG3467" i="2" s="1"/>
  <c r="O3510" i="2"/>
  <c r="V3510" i="2" s="1"/>
  <c r="W3510" i="2" s="1"/>
  <c r="O3526" i="2"/>
  <c r="O3565" i="2"/>
  <c r="O3586" i="2"/>
  <c r="AE3586" i="2" s="1"/>
  <c r="AG3586" i="2" s="1"/>
  <c r="AE3619" i="2"/>
  <c r="AG3619" i="2" s="1"/>
  <c r="V3619" i="2"/>
  <c r="W3619" i="2" s="1"/>
  <c r="O3744" i="2"/>
  <c r="X3744" i="2"/>
  <c r="O2965" i="2"/>
  <c r="AE2965" i="2" s="1"/>
  <c r="AG2965" i="2" s="1"/>
  <c r="O3017" i="2"/>
  <c r="O3053" i="2"/>
  <c r="O3121" i="2"/>
  <c r="O3143" i="2"/>
  <c r="O3183" i="2"/>
  <c r="O3223" i="2"/>
  <c r="AE3223" i="2" s="1"/>
  <c r="AG3223" i="2" s="1"/>
  <c r="O3235" i="2"/>
  <c r="V3235" i="2" s="1"/>
  <c r="W3235" i="2" s="1"/>
  <c r="X3249" i="2"/>
  <c r="O3250" i="2"/>
  <c r="O3259" i="2"/>
  <c r="AE3259" i="2" s="1"/>
  <c r="O3309" i="2"/>
  <c r="AE3398" i="2"/>
  <c r="AE3416" i="2"/>
  <c r="AG3416" i="2" s="1"/>
  <c r="AH3416" i="2" s="1"/>
  <c r="O3533" i="2"/>
  <c r="O3542" i="2"/>
  <c r="X3551" i="2"/>
  <c r="O3551" i="2"/>
  <c r="O3693" i="2"/>
  <c r="V3693" i="2" s="1"/>
  <c r="W3693" i="2" s="1"/>
  <c r="O3020" i="2"/>
  <c r="O3035" i="2"/>
  <c r="O3046" i="2"/>
  <c r="O3130" i="2"/>
  <c r="O3234" i="2"/>
  <c r="O3271" i="2"/>
  <c r="O3274" i="2"/>
  <c r="O3350" i="2"/>
  <c r="O3406" i="2"/>
  <c r="O3558" i="2"/>
  <c r="O3600" i="2"/>
  <c r="V3600" i="2" s="1"/>
  <c r="W3600" i="2" s="1"/>
  <c r="V3660" i="2"/>
  <c r="W3660" i="2" s="1"/>
  <c r="AE3660" i="2"/>
  <c r="O3827" i="2"/>
  <c r="X3827" i="2"/>
  <c r="O3466" i="2"/>
  <c r="O3496" i="2"/>
  <c r="AE3496" i="2" s="1"/>
  <c r="AG3496" i="2" s="1"/>
  <c r="O3557" i="2"/>
  <c r="O3626" i="2"/>
  <c r="AE3626" i="2" s="1"/>
  <c r="V3655" i="2"/>
  <c r="W3655" i="2" s="1"/>
  <c r="O3692" i="2"/>
  <c r="AE3692" i="2" s="1"/>
  <c r="O3720" i="2"/>
  <c r="X3720" i="2"/>
  <c r="O3777" i="2"/>
  <c r="V3777" i="2" s="1"/>
  <c r="W3777" i="2" s="1"/>
  <c r="X3777" i="2"/>
  <c r="O3778" i="2"/>
  <c r="O3830" i="2"/>
  <c r="AE4025" i="2"/>
  <c r="V4025" i="2"/>
  <c r="W4025" i="2" s="1"/>
  <c r="O3757" i="2"/>
  <c r="O3814" i="2"/>
  <c r="V3866" i="2"/>
  <c r="W3866" i="2" s="1"/>
  <c r="AE3866" i="2"/>
  <c r="O3519" i="2"/>
  <c r="O3612" i="2"/>
  <c r="O3667" i="2"/>
  <c r="O3691" i="2"/>
  <c r="X3691" i="2"/>
  <c r="O3346" i="2"/>
  <c r="O3415" i="2"/>
  <c r="O3536" i="2"/>
  <c r="AE3536" i="2" s="1"/>
  <c r="AG3536" i="2" s="1"/>
  <c r="O3576" i="2"/>
  <c r="V3576" i="2" s="1"/>
  <c r="W3576" i="2" s="1"/>
  <c r="O3594" i="2"/>
  <c r="O3656" i="2"/>
  <c r="V3656" i="2" s="1"/>
  <c r="W3656" i="2" s="1"/>
  <c r="X3677" i="2"/>
  <c r="O3707" i="2"/>
  <c r="AE3707" i="2" s="1"/>
  <c r="AG3707" i="2" s="1"/>
  <c r="AE3780" i="2"/>
  <c r="AG3780" i="2" s="1"/>
  <c r="V3780" i="2"/>
  <c r="W3780" i="2" s="1"/>
  <c r="O3841" i="2"/>
  <c r="X3841" i="2"/>
  <c r="O3974" i="2"/>
  <c r="X3974" i="2"/>
  <c r="O4005" i="2"/>
  <c r="V4005" i="2" s="1"/>
  <c r="W4005" i="2" s="1"/>
  <c r="O3349" i="2"/>
  <c r="O3410" i="2"/>
  <c r="AE3410" i="2" s="1"/>
  <c r="O3435" i="2"/>
  <c r="O3447" i="2"/>
  <c r="O3518" i="2"/>
  <c r="O3563" i="2"/>
  <c r="O3598" i="2"/>
  <c r="AE3678" i="2"/>
  <c r="V3678" i="2"/>
  <c r="W3678" i="2" s="1"/>
  <c r="O3686" i="2"/>
  <c r="O3753" i="2"/>
  <c r="O3807" i="2"/>
  <c r="O3912" i="2"/>
  <c r="AE3912" i="2" s="1"/>
  <c r="X3912" i="2"/>
  <c r="O3961" i="2"/>
  <c r="AE3999" i="2"/>
  <c r="AG3999" i="2" s="1"/>
  <c r="V3999" i="2"/>
  <c r="W3999" i="2" s="1"/>
  <c r="O3471" i="2"/>
  <c r="AG3488" i="2"/>
  <c r="V3528" i="2"/>
  <c r="W3528" i="2" s="1"/>
  <c r="AE3528" i="2"/>
  <c r="AG3528" i="2" s="1"/>
  <c r="O3752" i="2"/>
  <c r="X3752" i="2"/>
  <c r="O3773" i="2"/>
  <c r="X3773" i="2"/>
  <c r="AE3884" i="2"/>
  <c r="AG3884" i="2" s="1"/>
  <c r="AH3884" i="2" s="1"/>
  <c r="AE3977" i="2"/>
  <c r="AG3977" i="2" s="1"/>
  <c r="V3977" i="2"/>
  <c r="W3977" i="2" s="1"/>
  <c r="O3368" i="2"/>
  <c r="AE3368" i="2" s="1"/>
  <c r="AG3368" i="2" s="1"/>
  <c r="O3403" i="2"/>
  <c r="AE3403" i="2" s="1"/>
  <c r="O3426" i="2"/>
  <c r="AE3426" i="2" s="1"/>
  <c r="O3453" i="2"/>
  <c r="O3458" i="2"/>
  <c r="O3475" i="2"/>
  <c r="O3545" i="2"/>
  <c r="AE3545" i="2" s="1"/>
  <c r="AG3545" i="2" s="1"/>
  <c r="O3644" i="2"/>
  <c r="O3372" i="2"/>
  <c r="AG3429" i="2"/>
  <c r="O3451" i="2"/>
  <c r="O3463" i="2"/>
  <c r="O3482" i="2"/>
  <c r="AE3482" i="2" s="1"/>
  <c r="AG3482" i="2" s="1"/>
  <c r="O3501" i="2"/>
  <c r="O3513" i="2"/>
  <c r="O3539" i="2"/>
  <c r="O3567" i="2"/>
  <c r="O3579" i="2"/>
  <c r="AE3788" i="2"/>
  <c r="AG3788" i="2" s="1"/>
  <c r="AH3788" i="2" s="1"/>
  <c r="V3788" i="2"/>
  <c r="W3788" i="2" s="1"/>
  <c r="O3803" i="2"/>
  <c r="AE3803" i="2" s="1"/>
  <c r="AG3803" i="2" s="1"/>
  <c r="O3387" i="2"/>
  <c r="O3402" i="2"/>
  <c r="O3430" i="2"/>
  <c r="V3430" i="2" s="1"/>
  <c r="W3430" i="2" s="1"/>
  <c r="O3434" i="2"/>
  <c r="AE3434" i="2" s="1"/>
  <c r="AG3434" i="2" s="1"/>
  <c r="O3446" i="2"/>
  <c r="O3468" i="2"/>
  <c r="O3527" i="2"/>
  <c r="O3538" i="2"/>
  <c r="O3544" i="2"/>
  <c r="O3570" i="2"/>
  <c r="AE3570" i="2" s="1"/>
  <c r="AG3570" i="2" s="1"/>
  <c r="O3651" i="2"/>
  <c r="O3668" i="2"/>
  <c r="O3689" i="2"/>
  <c r="O3696" i="2"/>
  <c r="AE3696" i="2" s="1"/>
  <c r="O3712" i="2"/>
  <c r="O3725" i="2"/>
  <c r="V3725" i="2" s="1"/>
  <c r="W3725" i="2" s="1"/>
  <c r="O3818" i="2"/>
  <c r="O3831" i="2"/>
  <c r="O3898" i="2"/>
  <c r="O3675" i="2"/>
  <c r="O3688" i="2"/>
  <c r="O3701" i="2"/>
  <c r="V3701" i="2" s="1"/>
  <c r="W3701" i="2" s="1"/>
  <c r="O3716" i="2"/>
  <c r="O3782" i="2"/>
  <c r="AE3782" i="2" s="1"/>
  <c r="O3785" i="2"/>
  <c r="AE3785" i="2" s="1"/>
  <c r="AG3785" i="2" s="1"/>
  <c r="O3786" i="2"/>
  <c r="V3786" i="2" s="1"/>
  <c r="W3786" i="2" s="1"/>
  <c r="O3813" i="2"/>
  <c r="O3852" i="2"/>
  <c r="O3853" i="2"/>
  <c r="O3930" i="2"/>
  <c r="O3953" i="2"/>
  <c r="V3953" i="2" s="1"/>
  <c r="W3953" i="2" s="1"/>
  <c r="O4001" i="2"/>
  <c r="V4061" i="2"/>
  <c r="W4061" i="2" s="1"/>
  <c r="AE4061" i="2"/>
  <c r="AG4061" i="2" s="1"/>
  <c r="O3695" i="2"/>
  <c r="O3729" i="2"/>
  <c r="O3761" i="2"/>
  <c r="O3822" i="2"/>
  <c r="O3849" i="2"/>
  <c r="AE3883" i="2"/>
  <c r="AG3883" i="2" s="1"/>
  <c r="AH3883" i="2" s="1"/>
  <c r="V3883" i="2"/>
  <c r="W3883" i="2" s="1"/>
  <c r="O3908" i="2"/>
  <c r="X3908" i="2"/>
  <c r="O4104" i="2"/>
  <c r="AE4104" i="2" s="1"/>
  <c r="O3611" i="2"/>
  <c r="AE3611" i="2" s="1"/>
  <c r="AG3611" i="2" s="1"/>
  <c r="O3624" i="2"/>
  <c r="O3633" i="2"/>
  <c r="O3638" i="2"/>
  <c r="O3659" i="2"/>
  <c r="O3681" i="2"/>
  <c r="O3682" i="2"/>
  <c r="O3709" i="2"/>
  <c r="O3717" i="2"/>
  <c r="O3733" i="2"/>
  <c r="O3736" i="2"/>
  <c r="O3797" i="2"/>
  <c r="O3809" i="2"/>
  <c r="AE3809" i="2" s="1"/>
  <c r="AG3809" i="2" s="1"/>
  <c r="O3821" i="2"/>
  <c r="O3863" i="2"/>
  <c r="O3865" i="2"/>
  <c r="O3873" i="2"/>
  <c r="O3905" i="2"/>
  <c r="AE3905" i="2" s="1"/>
  <c r="AG3905" i="2" s="1"/>
  <c r="O4000" i="2"/>
  <c r="X4000" i="2"/>
  <c r="O3577" i="2"/>
  <c r="O3607" i="2"/>
  <c r="O3643" i="2"/>
  <c r="O3670" i="2"/>
  <c r="V3670" i="2" s="1"/>
  <c r="W3670" i="2" s="1"/>
  <c r="O3673" i="2"/>
  <c r="AE3673" i="2" s="1"/>
  <c r="O3765" i="2"/>
  <c r="O3789" i="2"/>
  <c r="O3825" i="2"/>
  <c r="V3825" i="2" s="1"/>
  <c r="W3825" i="2" s="1"/>
  <c r="O3847" i="2"/>
  <c r="O3859" i="2"/>
  <c r="X3881" i="2"/>
  <c r="O3921" i="2"/>
  <c r="O3948" i="2"/>
  <c r="X3948" i="2"/>
  <c r="O3952" i="2"/>
  <c r="AE3952" i="2" s="1"/>
  <c r="O3955" i="2"/>
  <c r="V3955" i="2" s="1"/>
  <c r="W3955" i="2" s="1"/>
  <c r="O3635" i="2"/>
  <c r="O3647" i="2"/>
  <c r="O3648" i="2"/>
  <c r="V3648" i="2" s="1"/>
  <c r="W3648" i="2" s="1"/>
  <c r="O3676" i="2"/>
  <c r="V3676" i="2" s="1"/>
  <c r="W3676" i="2" s="1"/>
  <c r="O3704" i="2"/>
  <c r="AE3704" i="2" s="1"/>
  <c r="O3714" i="2"/>
  <c r="AE3714" i="2" s="1"/>
  <c r="AG3714" i="2" s="1"/>
  <c r="O3737" i="2"/>
  <c r="O3784" i="2"/>
  <c r="O3793" i="2"/>
  <c r="O3805" i="2"/>
  <c r="AE3805" i="2" s="1"/>
  <c r="V3840" i="2"/>
  <c r="W3840" i="2" s="1"/>
  <c r="AE3840" i="2"/>
  <c r="AG3840" i="2" s="1"/>
  <c r="O3871" i="2"/>
  <c r="O3984" i="2"/>
  <c r="O3835" i="2"/>
  <c r="O3890" i="2"/>
  <c r="AE3890" i="2" s="1"/>
  <c r="AG3890" i="2" s="1"/>
  <c r="O3900" i="2"/>
  <c r="AE3900" i="2" s="1"/>
  <c r="O3981" i="2"/>
  <c r="O4010" i="2"/>
  <c r="O4145" i="2"/>
  <c r="O3698" i="2"/>
  <c r="AE3698" i="2" s="1"/>
  <c r="O3722" i="2"/>
  <c r="O3775" i="2"/>
  <c r="AE3775" i="2" s="1"/>
  <c r="O3815" i="2"/>
  <c r="AE3815" i="2" s="1"/>
  <c r="O3564" i="2"/>
  <c r="O3606" i="2"/>
  <c r="O3610" i="2"/>
  <c r="O3627" i="2"/>
  <c r="O3652" i="2"/>
  <c r="V3652" i="2" s="1"/>
  <c r="W3652" i="2" s="1"/>
  <c r="O3669" i="2"/>
  <c r="O3697" i="2"/>
  <c r="O3745" i="2"/>
  <c r="O3787" i="2"/>
  <c r="O3800" i="2"/>
  <c r="V3800" i="2" s="1"/>
  <c r="W3800" i="2" s="1"/>
  <c r="O3823" i="2"/>
  <c r="V3823" i="2" s="1"/>
  <c r="W3823" i="2" s="1"/>
  <c r="O3891" i="2"/>
  <c r="V3897" i="2"/>
  <c r="W3897" i="2" s="1"/>
  <c r="O3987" i="2"/>
  <c r="O4002" i="2"/>
  <c r="AE4002" i="2" s="1"/>
  <c r="AG4002" i="2" s="1"/>
  <c r="AE4012" i="2"/>
  <c r="V4012" i="2"/>
  <c r="W4012" i="2" s="1"/>
  <c r="AG4163" i="2"/>
  <c r="O4029" i="2"/>
  <c r="O4036" i="2"/>
  <c r="O4047" i="2"/>
  <c r="O4062" i="2"/>
  <c r="O4093" i="2"/>
  <c r="O4097" i="2"/>
  <c r="O4118" i="2"/>
  <c r="AE4118" i="2" s="1"/>
  <c r="O4179" i="2"/>
  <c r="O3980" i="2"/>
  <c r="O3991" i="2"/>
  <c r="AE3991" i="2" s="1"/>
  <c r="AG3991" i="2" s="1"/>
  <c r="O4004" i="2"/>
  <c r="O4019" i="2"/>
  <c r="AE4348" i="2"/>
  <c r="AG4348" i="2" s="1"/>
  <c r="V4348" i="2"/>
  <c r="W4348" i="2" s="1"/>
  <c r="V4463" i="2"/>
  <c r="W4463" i="2" s="1"/>
  <c r="AE4463" i="2"/>
  <c r="AG4463" i="2" s="1"/>
  <c r="O3966" i="2"/>
  <c r="O4023" i="2"/>
  <c r="AE4023" i="2" s="1"/>
  <c r="AG4023" i="2" s="1"/>
  <c r="O4037" i="2"/>
  <c r="O4041" i="2"/>
  <c r="O4084" i="2"/>
  <c r="AE4084" i="2" s="1"/>
  <c r="O4130" i="2"/>
  <c r="O4141" i="2"/>
  <c r="O4171" i="2"/>
  <c r="AE4171" i="2" s="1"/>
  <c r="O4181" i="2"/>
  <c r="V4181" i="2" s="1"/>
  <c r="W4181" i="2" s="1"/>
  <c r="O4187" i="2"/>
  <c r="V4187" i="2" s="1"/>
  <c r="W4187" i="2" s="1"/>
  <c r="O4196" i="2"/>
  <c r="X4196" i="2"/>
  <c r="AG3995" i="2"/>
  <c r="O4033" i="2"/>
  <c r="V4033" i="2" s="1"/>
  <c r="W4033" i="2" s="1"/>
  <c r="O4045" i="2"/>
  <c r="O4144" i="2"/>
  <c r="V4144" i="2" s="1"/>
  <c r="W4144" i="2" s="1"/>
  <c r="O4266" i="2"/>
  <c r="V4365" i="2"/>
  <c r="W4365" i="2" s="1"/>
  <c r="AE4365" i="2"/>
  <c r="AG4365" i="2" s="1"/>
  <c r="O3926" i="2"/>
  <c r="O3928" i="2"/>
  <c r="O3933" i="2"/>
  <c r="O3935" i="2"/>
  <c r="O3940" i="2"/>
  <c r="O3942" i="2"/>
  <c r="O4016" i="2"/>
  <c r="AE4016" i="2" s="1"/>
  <c r="AG4016" i="2" s="1"/>
  <c r="O4049" i="2"/>
  <c r="O4060" i="2"/>
  <c r="AE4060" i="2" s="1"/>
  <c r="AG4060" i="2" s="1"/>
  <c r="O4073" i="2"/>
  <c r="O4099" i="2"/>
  <c r="AE4099" i="2" s="1"/>
  <c r="O4102" i="2"/>
  <c r="O4111" i="2"/>
  <c r="AE4111" i="2" s="1"/>
  <c r="AG4111" i="2" s="1"/>
  <c r="O4121" i="2"/>
  <c r="O4282" i="2"/>
  <c r="O4450" i="2"/>
  <c r="V4450" i="2" s="1"/>
  <c r="W4450" i="2" s="1"/>
  <c r="O3920" i="2"/>
  <c r="O3979" i="2"/>
  <c r="O3985" i="2"/>
  <c r="AE3985" i="2" s="1"/>
  <c r="AG3985" i="2" s="1"/>
  <c r="O4003" i="2"/>
  <c r="O4035" i="2"/>
  <c r="V4035" i="2" s="1"/>
  <c r="W4035" i="2" s="1"/>
  <c r="O4053" i="2"/>
  <c r="O4069" i="2"/>
  <c r="V4069" i="2" s="1"/>
  <c r="W4069" i="2" s="1"/>
  <c r="O4087" i="2"/>
  <c r="O4098" i="2"/>
  <c r="O4132" i="2"/>
  <c r="X4132" i="2"/>
  <c r="O4167" i="2"/>
  <c r="AE4167" i="2" s="1"/>
  <c r="AG4167" i="2" s="1"/>
  <c r="O4334" i="2"/>
  <c r="O3829" i="2"/>
  <c r="O3845" i="2"/>
  <c r="AE3845" i="2" s="1"/>
  <c r="O3858" i="2"/>
  <c r="O3962" i="2"/>
  <c r="O3969" i="2"/>
  <c r="O3989" i="2"/>
  <c r="AE3989" i="2" s="1"/>
  <c r="AG3989" i="2" s="1"/>
  <c r="O3998" i="2"/>
  <c r="O4027" i="2"/>
  <c r="O4043" i="2"/>
  <c r="O4091" i="2"/>
  <c r="O4140" i="2"/>
  <c r="O4177" i="2"/>
  <c r="AE4177" i="2" s="1"/>
  <c r="O4192" i="2"/>
  <c r="AE4314" i="2"/>
  <c r="AG4314" i="2" s="1"/>
  <c r="V4314" i="2"/>
  <c r="W4314" i="2" s="1"/>
  <c r="O4333" i="2"/>
  <c r="X4333" i="2"/>
  <c r="O3791" i="2"/>
  <c r="O3808" i="2"/>
  <c r="O3812" i="2"/>
  <c r="V3812" i="2" s="1"/>
  <c r="W3812" i="2" s="1"/>
  <c r="O3839" i="2"/>
  <c r="V3839" i="2" s="1"/>
  <c r="W3839" i="2" s="1"/>
  <c r="O3901" i="2"/>
  <c r="O3964" i="2"/>
  <c r="O3983" i="2"/>
  <c r="O3992" i="2"/>
  <c r="O4007" i="2"/>
  <c r="O4024" i="2"/>
  <c r="O4042" i="2"/>
  <c r="AE4042" i="2" s="1"/>
  <c r="O4083" i="2"/>
  <c r="O4109" i="2"/>
  <c r="AE4109" i="2" s="1"/>
  <c r="AG4109" i="2" s="1"/>
  <c r="X4118" i="2"/>
  <c r="O4204" i="2"/>
  <c r="AE4278" i="2"/>
  <c r="AG4278" i="2" s="1"/>
  <c r="AH4278" i="2" s="1"/>
  <c r="V4278" i="2"/>
  <c r="W4278" i="2" s="1"/>
  <c r="O4352" i="2"/>
  <c r="O3811" i="2"/>
  <c r="O3833" i="2"/>
  <c r="O3834" i="2"/>
  <c r="AE3834" i="2" s="1"/>
  <c r="AG3834" i="2" s="1"/>
  <c r="O3851" i="2"/>
  <c r="O3862" i="2"/>
  <c r="V3862" i="2" s="1"/>
  <c r="W3862" i="2" s="1"/>
  <c r="O3868" i="2"/>
  <c r="O3894" i="2"/>
  <c r="AE3894" i="2" s="1"/>
  <c r="O3910" i="2"/>
  <c r="O3944" i="2"/>
  <c r="O3956" i="2"/>
  <c r="AE3956" i="2" s="1"/>
  <c r="AG3956" i="2" s="1"/>
  <c r="O3993" i="2"/>
  <c r="O4082" i="2"/>
  <c r="O4209" i="2"/>
  <c r="X4209" i="2"/>
  <c r="AE4308" i="2"/>
  <c r="AG4308" i="2" s="1"/>
  <c r="V4308" i="2"/>
  <c r="W4308" i="2" s="1"/>
  <c r="O3867" i="2"/>
  <c r="O3879" i="2"/>
  <c r="O3906" i="2"/>
  <c r="AE3906" i="2" s="1"/>
  <c r="AG3906" i="2" s="1"/>
  <c r="O3954" i="2"/>
  <c r="O4011" i="2"/>
  <c r="X4036" i="2"/>
  <c r="O4050" i="2"/>
  <c r="AE4050" i="2" s="1"/>
  <c r="AG4050" i="2" s="1"/>
  <c r="O4051" i="2"/>
  <c r="O4094" i="2"/>
  <c r="O4139" i="2"/>
  <c r="O4172" i="2"/>
  <c r="AE4172" i="2" s="1"/>
  <c r="O4182" i="2"/>
  <c r="O4215" i="2"/>
  <c r="O4374" i="2"/>
  <c r="V4374" i="2" s="1"/>
  <c r="W4374" i="2" s="1"/>
  <c r="X4374" i="2"/>
  <c r="O4301" i="2"/>
  <c r="O4351" i="2"/>
  <c r="X4351" i="2"/>
  <c r="O4405" i="2"/>
  <c r="O4445" i="2"/>
  <c r="O4166" i="2"/>
  <c r="O4173" i="2"/>
  <c r="O4226" i="2"/>
  <c r="V4226" i="2" s="1"/>
  <c r="W4226" i="2" s="1"/>
  <c r="O4324" i="2"/>
  <c r="X4324" i="2"/>
  <c r="V4520" i="2"/>
  <c r="W4520" i="2" s="1"/>
  <c r="AE4520" i="2"/>
  <c r="V4573" i="2"/>
  <c r="W4573" i="2" s="1"/>
  <c r="AE4573" i="2"/>
  <c r="AG4175" i="2"/>
  <c r="O4176" i="2"/>
  <c r="O4277" i="2"/>
  <c r="O4327" i="2"/>
  <c r="V4378" i="2"/>
  <c r="W4378" i="2" s="1"/>
  <c r="AE4378" i="2"/>
  <c r="AG4378" i="2" s="1"/>
  <c r="O4285" i="2"/>
  <c r="O4065" i="2"/>
  <c r="V4065" i="2" s="1"/>
  <c r="W4065" i="2" s="1"/>
  <c r="O4119" i="2"/>
  <c r="O4131" i="2"/>
  <c r="AE4131" i="2" s="1"/>
  <c r="O4138" i="2"/>
  <c r="O4154" i="2"/>
  <c r="O4165" i="2"/>
  <c r="AE4165" i="2" s="1"/>
  <c r="AG4165" i="2" s="1"/>
  <c r="AG4169" i="2"/>
  <c r="O4170" i="2"/>
  <c r="O4186" i="2"/>
  <c r="X4244" i="2"/>
  <c r="O4244" i="2"/>
  <c r="O4271" i="2"/>
  <c r="O4319" i="2"/>
  <c r="AE4319" i="2" s="1"/>
  <c r="AG4319" i="2" s="1"/>
  <c r="X4322" i="2"/>
  <c r="O4331" i="2"/>
  <c r="O4343" i="2"/>
  <c r="V4343" i="2" s="1"/>
  <c r="W4343" i="2" s="1"/>
  <c r="O4404" i="2"/>
  <c r="O4413" i="2"/>
  <c r="AE4413" i="2" s="1"/>
  <c r="AG4413" i="2" s="1"/>
  <c r="X4413" i="2"/>
  <c r="O4458" i="2"/>
  <c r="O4479" i="2"/>
  <c r="X4479" i="2"/>
  <c r="O4058" i="2"/>
  <c r="O4090" i="2"/>
  <c r="O4101" i="2"/>
  <c r="AE4101" i="2" s="1"/>
  <c r="AG4101" i="2" s="1"/>
  <c r="O4123" i="2"/>
  <c r="O4136" i="2"/>
  <c r="O4148" i="2"/>
  <c r="O4159" i="2"/>
  <c r="O4161" i="2"/>
  <c r="AE4161" i="2" s="1"/>
  <c r="AG4161" i="2" s="1"/>
  <c r="O4180" i="2"/>
  <c r="O4190" i="2"/>
  <c r="O4270" i="2"/>
  <c r="AE4270" i="2" s="1"/>
  <c r="V4592" i="2"/>
  <c r="W4592" i="2" s="1"/>
  <c r="AE4592" i="2"/>
  <c r="AE4288" i="2"/>
  <c r="AG4288" i="2" s="1"/>
  <c r="V4288" i="2"/>
  <c r="W4288" i="2" s="1"/>
  <c r="AE4338" i="2"/>
  <c r="V4338" i="2"/>
  <c r="W4338" i="2" s="1"/>
  <c r="O4339" i="2"/>
  <c r="X4472" i="2"/>
  <c r="O4472" i="2"/>
  <c r="V4472" i="2" s="1"/>
  <c r="W4472" i="2" s="1"/>
  <c r="O4107" i="2"/>
  <c r="O4122" i="2"/>
  <c r="AE4122" i="2" s="1"/>
  <c r="AG4122" i="2" s="1"/>
  <c r="O4128" i="2"/>
  <c r="O4135" i="2"/>
  <c r="O4142" i="2"/>
  <c r="AE4142" i="2" s="1"/>
  <c r="O4149" i="2"/>
  <c r="AG4157" i="2"/>
  <c r="O4158" i="2"/>
  <c r="O4174" i="2"/>
  <c r="O4254" i="2"/>
  <c r="O4437" i="2"/>
  <c r="O4447" i="2"/>
  <c r="O4460" i="2"/>
  <c r="O4499" i="2"/>
  <c r="V4499" i="2" s="1"/>
  <c r="W4499" i="2" s="1"/>
  <c r="O4502" i="2"/>
  <c r="AE4502" i="2" s="1"/>
  <c r="O4116" i="2"/>
  <c r="O4137" i="2"/>
  <c r="O4147" i="2"/>
  <c r="AE4147" i="2" s="1"/>
  <c r="AG4147" i="2" s="1"/>
  <c r="O4152" i="2"/>
  <c r="O4189" i="2"/>
  <c r="AE4189" i="2" s="1"/>
  <c r="O4193" i="2"/>
  <c r="O4202" i="2"/>
  <c r="O4216" i="2"/>
  <c r="V4216" i="2" s="1"/>
  <c r="W4216" i="2" s="1"/>
  <c r="O4224" i="2"/>
  <c r="O4291" i="2"/>
  <c r="O4318" i="2"/>
  <c r="O4337" i="2"/>
  <c r="AE4337" i="2" s="1"/>
  <c r="AG4337" i="2" s="1"/>
  <c r="O4443" i="2"/>
  <c r="V4547" i="2"/>
  <c r="W4547" i="2" s="1"/>
  <c r="AE4547" i="2"/>
  <c r="AG4547" i="2" s="1"/>
  <c r="V4583" i="2"/>
  <c r="W4583" i="2" s="1"/>
  <c r="AE4583" i="2"/>
  <c r="AG4583" i="2" s="1"/>
  <c r="O4105" i="2"/>
  <c r="O4114" i="2"/>
  <c r="AE4114" i="2" s="1"/>
  <c r="AG4114" i="2" s="1"/>
  <c r="O4127" i="2"/>
  <c r="AE4127" i="2" s="1"/>
  <c r="AG4127" i="2" s="1"/>
  <c r="O4143" i="2"/>
  <c r="O4168" i="2"/>
  <c r="O4178" i="2"/>
  <c r="O4183" i="2"/>
  <c r="AE4183" i="2" s="1"/>
  <c r="AG4183" i="2" s="1"/>
  <c r="O4212" i="2"/>
  <c r="O4236" i="2"/>
  <c r="O4250" i="2"/>
  <c r="V4250" i="2" s="1"/>
  <c r="W4250" i="2" s="1"/>
  <c r="O4269" i="2"/>
  <c r="O4297" i="2"/>
  <c r="O4302" i="2"/>
  <c r="O4369" i="2"/>
  <c r="O4478" i="2"/>
  <c r="V4478" i="2" s="1"/>
  <c r="W4478" i="2" s="1"/>
  <c r="AG4513" i="2"/>
  <c r="AG4539" i="2"/>
  <c r="O4483" i="2"/>
  <c r="O4504" i="2"/>
  <c r="V4504" i="2" s="1"/>
  <c r="W4504" i="2" s="1"/>
  <c r="V4529" i="2"/>
  <c r="W4529" i="2" s="1"/>
  <c r="O4549" i="2"/>
  <c r="O4571" i="2"/>
  <c r="AE4586" i="2"/>
  <c r="AG4586" i="2" s="1"/>
  <c r="AH4586" i="2" s="1"/>
  <c r="O4475" i="2"/>
  <c r="O4578" i="2"/>
  <c r="O4591" i="2"/>
  <c r="O4595" i="2"/>
  <c r="AE4595" i="2" s="1"/>
  <c r="AG4595" i="2" s="1"/>
  <c r="O4356" i="2"/>
  <c r="O4375" i="2"/>
  <c r="O4391" i="2"/>
  <c r="O4429" i="2"/>
  <c r="AE4429" i="2" s="1"/>
  <c r="AG4429" i="2" s="1"/>
  <c r="O4453" i="2"/>
  <c r="O4482" i="2"/>
  <c r="V4482" i="2" s="1"/>
  <c r="W4482" i="2" s="1"/>
  <c r="O4503" i="2"/>
  <c r="AE4503" i="2" s="1"/>
  <c r="X4529" i="2"/>
  <c r="O4590" i="2"/>
  <c r="O4599" i="2"/>
  <c r="O4346" i="2"/>
  <c r="O4360" i="2"/>
  <c r="AE4360" i="2" s="1"/>
  <c r="AG4360" i="2" s="1"/>
  <c r="O4364" i="2"/>
  <c r="O4438" i="2"/>
  <c r="O4457" i="2"/>
  <c r="V4457" i="2" s="1"/>
  <c r="W4457" i="2" s="1"/>
  <c r="O4473" i="2"/>
  <c r="V4473" i="2" s="1"/>
  <c r="W4473" i="2" s="1"/>
  <c r="O4518" i="2"/>
  <c r="AE4518" i="2" s="1"/>
  <c r="AG4518" i="2" s="1"/>
  <c r="O4534" i="2"/>
  <c r="O4542" i="2"/>
  <c r="O4563" i="2"/>
  <c r="O4570" i="2"/>
  <c r="O4574" i="2"/>
  <c r="O4581" i="2"/>
  <c r="O4585" i="2"/>
  <c r="AE4585" i="2" s="1"/>
  <c r="AG4585" i="2" s="1"/>
  <c r="O4594" i="2"/>
  <c r="O4598" i="2"/>
  <c r="O4214" i="2"/>
  <c r="O4294" i="2"/>
  <c r="AE4294" i="2" s="1"/>
  <c r="AG4294" i="2" s="1"/>
  <c r="O4350" i="2"/>
  <c r="O4354" i="2"/>
  <c r="O4359" i="2"/>
  <c r="O4367" i="2"/>
  <c r="O4411" i="2"/>
  <c r="AE4415" i="2"/>
  <c r="AG4415" i="2" s="1"/>
  <c r="AH4415" i="2" s="1"/>
  <c r="O4420" i="2"/>
  <c r="O4451" i="2"/>
  <c r="O4486" i="2"/>
  <c r="V4486" i="2" s="1"/>
  <c r="W4486" i="2" s="1"/>
  <c r="O4494" i="2"/>
  <c r="O4501" i="2"/>
  <c r="O4530" i="2"/>
  <c r="O4566" i="2"/>
  <c r="O4306" i="2"/>
  <c r="O4317" i="2"/>
  <c r="O4340" i="2"/>
  <c r="O4379" i="2"/>
  <c r="O4383" i="2"/>
  <c r="O4397" i="2"/>
  <c r="AE4397" i="2" s="1"/>
  <c r="AG4397" i="2" s="1"/>
  <c r="O4410" i="2"/>
  <c r="O4423" i="2"/>
  <c r="O4468" i="2"/>
  <c r="O4497" i="2"/>
  <c r="AE4497" i="2" s="1"/>
  <c r="AG4497" i="2" s="1"/>
  <c r="O4550" i="2"/>
  <c r="O4554" i="2"/>
  <c r="O4272" i="2"/>
  <c r="O4273" i="2"/>
  <c r="O4325" i="2"/>
  <c r="O4326" i="2"/>
  <c r="O4384" i="2"/>
  <c r="O4403" i="2"/>
  <c r="V4403" i="2" s="1"/>
  <c r="W4403" i="2" s="1"/>
  <c r="O4427" i="2"/>
  <c r="O4432" i="2"/>
  <c r="O4440" i="2"/>
  <c r="O4493" i="2"/>
  <c r="AE4493" i="2" s="1"/>
  <c r="AG4493" i="2" s="1"/>
  <c r="O4528" i="2"/>
  <c r="O4537" i="2"/>
  <c r="O4572" i="2"/>
  <c r="O4344" i="2"/>
  <c r="V4344" i="2" s="1"/>
  <c r="W4344" i="2" s="1"/>
  <c r="O4388" i="2"/>
  <c r="O4409" i="2"/>
  <c r="V4409" i="2" s="1"/>
  <c r="W4409" i="2" s="1"/>
  <c r="O4459" i="2"/>
  <c r="AE4459" i="2" s="1"/>
  <c r="AG4459" i="2" s="1"/>
  <c r="O4476" i="2"/>
  <c r="X4483" i="2"/>
  <c r="O4505" i="2"/>
  <c r="O4540" i="2"/>
  <c r="O4553" i="2"/>
  <c r="AE4553" i="2" s="1"/>
  <c r="O4373" i="2"/>
  <c r="V4373" i="2" s="1"/>
  <c r="W4373" i="2" s="1"/>
  <c r="O4382" i="2"/>
  <c r="O4435" i="2"/>
  <c r="O4467" i="2"/>
  <c r="X4474" i="2"/>
  <c r="O4492" i="2"/>
  <c r="V4513" i="2"/>
  <c r="W4513" i="2" s="1"/>
  <c r="O4588" i="2"/>
  <c r="AE4588" i="2" s="1"/>
  <c r="AG4588" i="2" s="1"/>
  <c r="O4597" i="2"/>
  <c r="AE100" i="2"/>
  <c r="V100" i="2"/>
  <c r="W100" i="2" s="1"/>
  <c r="AE101" i="2"/>
  <c r="AG101" i="2" s="1"/>
  <c r="V101" i="2"/>
  <c r="W101" i="2" s="1"/>
  <c r="V177" i="2"/>
  <c r="W177" i="2" s="1"/>
  <c r="AE177" i="2"/>
  <c r="AG177" i="2" s="1"/>
  <c r="V187" i="2"/>
  <c r="W187" i="2" s="1"/>
  <c r="AE187" i="2"/>
  <c r="AG187" i="2" s="1"/>
  <c r="AE53" i="2"/>
  <c r="AG53" i="2" s="1"/>
  <c r="V53" i="2"/>
  <c r="W53" i="2" s="1"/>
  <c r="V335" i="2"/>
  <c r="W335" i="2" s="1"/>
  <c r="AE335" i="2"/>
  <c r="AG335" i="2" s="1"/>
  <c r="V423" i="2"/>
  <c r="W423" i="2" s="1"/>
  <c r="AE423" i="2"/>
  <c r="AG423" i="2" s="1"/>
  <c r="AH423" i="2" s="1"/>
  <c r="AE121" i="2"/>
  <c r="AG121" i="2" s="1"/>
  <c r="V121" i="2"/>
  <c r="W121" i="2" s="1"/>
  <c r="V155" i="2"/>
  <c r="W155" i="2" s="1"/>
  <c r="AE155" i="2"/>
  <c r="V209" i="2"/>
  <c r="W209" i="2" s="1"/>
  <c r="AE209" i="2"/>
  <c r="AG209" i="2" s="1"/>
  <c r="V219" i="2"/>
  <c r="W219" i="2" s="1"/>
  <c r="AE219" i="2"/>
  <c r="AG219" i="2" s="1"/>
  <c r="V277" i="2"/>
  <c r="W277" i="2" s="1"/>
  <c r="AE277" i="2"/>
  <c r="AG277" i="2" s="1"/>
  <c r="V359" i="2"/>
  <c r="W359" i="2" s="1"/>
  <c r="AE359" i="2"/>
  <c r="AG359" i="2" s="1"/>
  <c r="AE6" i="2"/>
  <c r="AG6" i="2" s="1"/>
  <c r="V6" i="2"/>
  <c r="W6" i="2" s="1"/>
  <c r="V23" i="2"/>
  <c r="W23" i="2" s="1"/>
  <c r="AE23" i="2"/>
  <c r="AG23" i="2" s="1"/>
  <c r="AE24" i="2"/>
  <c r="AG24" i="2" s="1"/>
  <c r="AE43" i="2"/>
  <c r="AG43" i="2" s="1"/>
  <c r="V43" i="2"/>
  <c r="W43" i="2" s="1"/>
  <c r="V47" i="2"/>
  <c r="W47" i="2" s="1"/>
  <c r="AE47" i="2"/>
  <c r="AG47" i="2" s="1"/>
  <c r="AE56" i="2"/>
  <c r="V56" i="2"/>
  <c r="W56" i="2" s="1"/>
  <c r="AE57" i="2"/>
  <c r="AG57" i="2" s="1"/>
  <c r="V57" i="2"/>
  <c r="W57" i="2" s="1"/>
  <c r="AE66" i="2"/>
  <c r="V66" i="2"/>
  <c r="W66" i="2" s="1"/>
  <c r="AE80" i="2"/>
  <c r="V80" i="2"/>
  <c r="W80" i="2" s="1"/>
  <c r="AE81" i="2"/>
  <c r="AG81" i="2" s="1"/>
  <c r="V81" i="2"/>
  <c r="W81" i="2" s="1"/>
  <c r="AE90" i="2"/>
  <c r="V90" i="2"/>
  <c r="W90" i="2" s="1"/>
  <c r="AE110" i="2"/>
  <c r="V110" i="2"/>
  <c r="W110" i="2" s="1"/>
  <c r="V241" i="2"/>
  <c r="W241" i="2" s="1"/>
  <c r="AE241" i="2"/>
  <c r="AG241" i="2" s="1"/>
  <c r="V419" i="2"/>
  <c r="W419" i="2" s="1"/>
  <c r="AE419" i="2"/>
  <c r="AG419" i="2" s="1"/>
  <c r="V431" i="2"/>
  <c r="W431" i="2" s="1"/>
  <c r="AE431" i="2"/>
  <c r="AG431" i="2" s="1"/>
  <c r="AE10" i="2"/>
  <c r="V10" i="2"/>
  <c r="W10" i="2" s="1"/>
  <c r="AE130" i="2"/>
  <c r="V130" i="2"/>
  <c r="W130" i="2" s="1"/>
  <c r="V183" i="2"/>
  <c r="W183" i="2" s="1"/>
  <c r="AE183" i="2"/>
  <c r="AG183" i="2" s="1"/>
  <c r="V467" i="2"/>
  <c r="W467" i="2" s="1"/>
  <c r="AE63" i="2"/>
  <c r="AG63" i="2" s="1"/>
  <c r="V63" i="2"/>
  <c r="W63" i="2" s="1"/>
  <c r="AE15" i="2"/>
  <c r="AG15" i="2" s="1"/>
  <c r="V15" i="2"/>
  <c r="W15" i="2" s="1"/>
  <c r="AE46" i="2"/>
  <c r="AE67" i="2"/>
  <c r="AG67" i="2" s="1"/>
  <c r="V67" i="2"/>
  <c r="W67" i="2" s="1"/>
  <c r="AE91" i="2"/>
  <c r="AG91" i="2" s="1"/>
  <c r="V91" i="2"/>
  <c r="W91" i="2" s="1"/>
  <c r="AE111" i="2"/>
  <c r="AG111" i="2" s="1"/>
  <c r="V111" i="2"/>
  <c r="W111" i="2" s="1"/>
  <c r="AE120" i="2"/>
  <c r="AG120" i="2" s="1"/>
  <c r="V120" i="2"/>
  <c r="W120" i="2" s="1"/>
  <c r="V191" i="2"/>
  <c r="W191" i="2" s="1"/>
  <c r="AE191" i="2"/>
  <c r="AG191" i="2" s="1"/>
  <c r="V441" i="2"/>
  <c r="W441" i="2" s="1"/>
  <c r="AE441" i="2"/>
  <c r="AG441" i="2" s="1"/>
  <c r="AE22" i="2"/>
  <c r="V22" i="2"/>
  <c r="W22" i="2" s="1"/>
  <c r="AE60" i="2"/>
  <c r="V60" i="2"/>
  <c r="W60" i="2" s="1"/>
  <c r="AE61" i="2"/>
  <c r="AG61" i="2" s="1"/>
  <c r="V61" i="2"/>
  <c r="W61" i="2" s="1"/>
  <c r="AE70" i="2"/>
  <c r="V70" i="2"/>
  <c r="W70" i="2" s="1"/>
  <c r="AE84" i="2"/>
  <c r="V84" i="2"/>
  <c r="W84" i="2" s="1"/>
  <c r="AE85" i="2"/>
  <c r="AG85" i="2" s="1"/>
  <c r="AE94" i="2"/>
  <c r="AG94" i="2" s="1"/>
  <c r="V94" i="2"/>
  <c r="W94" i="2" s="1"/>
  <c r="AE104" i="2"/>
  <c r="V104" i="2"/>
  <c r="W104" i="2" s="1"/>
  <c r="AE105" i="2"/>
  <c r="AG105" i="2" s="1"/>
  <c r="V105" i="2"/>
  <c r="W105" i="2" s="1"/>
  <c r="AE139" i="2"/>
  <c r="AG139" i="2" s="1"/>
  <c r="V139" i="2"/>
  <c r="W139" i="2" s="1"/>
  <c r="V153" i="2"/>
  <c r="W153" i="2" s="1"/>
  <c r="AE153" i="2"/>
  <c r="AG153" i="2" s="1"/>
  <c r="V163" i="2"/>
  <c r="W163" i="2" s="1"/>
  <c r="AE163" i="2"/>
  <c r="AG163" i="2" s="1"/>
  <c r="V185" i="2"/>
  <c r="W185" i="2" s="1"/>
  <c r="AE185" i="2"/>
  <c r="AG185" i="2" s="1"/>
  <c r="V195" i="2"/>
  <c r="W195" i="2" s="1"/>
  <c r="AE195" i="2"/>
  <c r="AG195" i="2" s="1"/>
  <c r="V227" i="2"/>
  <c r="W227" i="2" s="1"/>
  <c r="AE227" i="2"/>
  <c r="AG227" i="2" s="1"/>
  <c r="V271" i="2"/>
  <c r="W271" i="2" s="1"/>
  <c r="AE271" i="2"/>
  <c r="AG271" i="2" s="1"/>
  <c r="V389" i="2"/>
  <c r="W389" i="2" s="1"/>
  <c r="AE389" i="2"/>
  <c r="AG389" i="2" s="1"/>
  <c r="AE76" i="2"/>
  <c r="V76" i="2"/>
  <c r="W76" i="2" s="1"/>
  <c r="AE86" i="2"/>
  <c r="V86" i="2"/>
  <c r="W86" i="2" s="1"/>
  <c r="AE106" i="2"/>
  <c r="V106" i="2"/>
  <c r="W106" i="2" s="1"/>
  <c r="AE131" i="2"/>
  <c r="AG131" i="2" s="1"/>
  <c r="V131" i="2"/>
  <c r="W131" i="2" s="1"/>
  <c r="V41" i="2"/>
  <c r="W41" i="2" s="1"/>
  <c r="AE41" i="2"/>
  <c r="AG41" i="2" s="1"/>
  <c r="AE42" i="2"/>
  <c r="AG42" i="2" s="1"/>
  <c r="V42" i="2"/>
  <c r="W42" i="2" s="1"/>
  <c r="AE71" i="2"/>
  <c r="AG71" i="2" s="1"/>
  <c r="V71" i="2"/>
  <c r="W71" i="2" s="1"/>
  <c r="V217" i="2"/>
  <c r="W217" i="2" s="1"/>
  <c r="V317" i="2"/>
  <c r="W317" i="2" s="1"/>
  <c r="AE317" i="2"/>
  <c r="AG317" i="2" s="1"/>
  <c r="V373" i="2"/>
  <c r="W373" i="2" s="1"/>
  <c r="AE373" i="2"/>
  <c r="AG373" i="2" s="1"/>
  <c r="V437" i="2"/>
  <c r="W437" i="2" s="1"/>
  <c r="AE437" i="2"/>
  <c r="AG437" i="2" s="1"/>
  <c r="AE64" i="2"/>
  <c r="V64" i="2"/>
  <c r="W64" i="2" s="1"/>
  <c r="AE65" i="2"/>
  <c r="AG65" i="2" s="1"/>
  <c r="V65" i="2"/>
  <c r="W65" i="2" s="1"/>
  <c r="AE108" i="2"/>
  <c r="V108" i="2"/>
  <c r="W108" i="2" s="1"/>
  <c r="AE109" i="2"/>
  <c r="AG109" i="2" s="1"/>
  <c r="V109" i="2"/>
  <c r="W109" i="2" s="1"/>
  <c r="AE115" i="2"/>
  <c r="AG115" i="2" s="1"/>
  <c r="V115" i="2"/>
  <c r="W115" i="2" s="1"/>
  <c r="V167" i="2"/>
  <c r="W167" i="2" s="1"/>
  <c r="AE167" i="2"/>
  <c r="AG167" i="2" s="1"/>
  <c r="V249" i="2"/>
  <c r="W249" i="2" s="1"/>
  <c r="AE249" i="2"/>
  <c r="AG249" i="2" s="1"/>
  <c r="V341" i="2"/>
  <c r="W341" i="2" s="1"/>
  <c r="AE341" i="2"/>
  <c r="AG341" i="2" s="1"/>
  <c r="AE401" i="2"/>
  <c r="AG401" i="2" s="1"/>
  <c r="V401" i="2"/>
  <c r="W401" i="2" s="1"/>
  <c r="V17" i="2"/>
  <c r="W17" i="2" s="1"/>
  <c r="AE17" i="2"/>
  <c r="AG17" i="2" s="1"/>
  <c r="AE40" i="2"/>
  <c r="V40" i="2"/>
  <c r="W40" i="2" s="1"/>
  <c r="AE89" i="2"/>
  <c r="AG89" i="2" s="1"/>
  <c r="V89" i="2"/>
  <c r="W89" i="2" s="1"/>
  <c r="AE9" i="2"/>
  <c r="AG9" i="2" s="1"/>
  <c r="V9" i="2"/>
  <c r="W9" i="2" s="1"/>
  <c r="AE13" i="2"/>
  <c r="AG13" i="2" s="1"/>
  <c r="V13" i="2"/>
  <c r="W13" i="2" s="1"/>
  <c r="AE51" i="2"/>
  <c r="AG51" i="2" s="1"/>
  <c r="V51" i="2"/>
  <c r="W51" i="2" s="1"/>
  <c r="AE75" i="2"/>
  <c r="AG75" i="2" s="1"/>
  <c r="V75" i="2"/>
  <c r="W75" i="2" s="1"/>
  <c r="AE98" i="2"/>
  <c r="V98" i="2"/>
  <c r="W98" i="2" s="1"/>
  <c r="AE142" i="2"/>
  <c r="V142" i="2"/>
  <c r="W142" i="2" s="1"/>
  <c r="V161" i="2"/>
  <c r="W161" i="2" s="1"/>
  <c r="AE161" i="2"/>
  <c r="AG161" i="2" s="1"/>
  <c r="V203" i="2"/>
  <c r="W203" i="2" s="1"/>
  <c r="AE203" i="2"/>
  <c r="AG203" i="2" s="1"/>
  <c r="V231" i="2"/>
  <c r="W231" i="2" s="1"/>
  <c r="AE231" i="2"/>
  <c r="AG231" i="2" s="1"/>
  <c r="V235" i="2"/>
  <c r="W235" i="2" s="1"/>
  <c r="AE235" i="2"/>
  <c r="AG235" i="2" s="1"/>
  <c r="V349" i="2"/>
  <c r="W349" i="2" s="1"/>
  <c r="AE349" i="2"/>
  <c r="AG349" i="2" s="1"/>
  <c r="V365" i="2"/>
  <c r="W365" i="2" s="1"/>
  <c r="AE365" i="2"/>
  <c r="AG365" i="2" s="1"/>
  <c r="V449" i="2"/>
  <c r="W449" i="2" s="1"/>
  <c r="AE449" i="2"/>
  <c r="AG449" i="2" s="1"/>
  <c r="AE92" i="2"/>
  <c r="V92" i="2"/>
  <c r="W92" i="2" s="1"/>
  <c r="AE99" i="2"/>
  <c r="AG99" i="2" s="1"/>
  <c r="V99" i="2"/>
  <c r="W99" i="2" s="1"/>
  <c r="AE112" i="2"/>
  <c r="V112" i="2"/>
  <c r="W112" i="2" s="1"/>
  <c r="AE119" i="2"/>
  <c r="AG119" i="2" s="1"/>
  <c r="V119" i="2"/>
  <c r="W119" i="2" s="1"/>
  <c r="AE133" i="2"/>
  <c r="AG133" i="2" s="1"/>
  <c r="V137" i="2"/>
  <c r="W137" i="2" s="1"/>
  <c r="AE137" i="2"/>
  <c r="AG137" i="2" s="1"/>
  <c r="V295" i="2"/>
  <c r="W295" i="2" s="1"/>
  <c r="AE295" i="2"/>
  <c r="AG295" i="2" s="1"/>
  <c r="V459" i="2"/>
  <c r="W459" i="2" s="1"/>
  <c r="AE459" i="2"/>
  <c r="AG459" i="2" s="1"/>
  <c r="AE54" i="2"/>
  <c r="V54" i="2"/>
  <c r="W54" i="2" s="1"/>
  <c r="AE69" i="2"/>
  <c r="AG69" i="2" s="1"/>
  <c r="V69" i="2"/>
  <c r="W69" i="2" s="1"/>
  <c r="AE34" i="2"/>
  <c r="V34" i="2"/>
  <c r="W34" i="2" s="1"/>
  <c r="AE79" i="2"/>
  <c r="AG79" i="2" s="1"/>
  <c r="V79" i="2"/>
  <c r="W79" i="2" s="1"/>
  <c r="AE102" i="2"/>
  <c r="AG102" i="2" s="1"/>
  <c r="V102" i="2"/>
  <c r="W102" i="2" s="1"/>
  <c r="AG140" i="2"/>
  <c r="V147" i="2"/>
  <c r="W147" i="2" s="1"/>
  <c r="AE147" i="2"/>
  <c r="AG147" i="2" s="1"/>
  <c r="V253" i="2"/>
  <c r="W253" i="2" s="1"/>
  <c r="AE253" i="2"/>
  <c r="AG253" i="2" s="1"/>
  <c r="AH253" i="2" s="1"/>
  <c r="V319" i="2"/>
  <c r="W319" i="2" s="1"/>
  <c r="AE319" i="2"/>
  <c r="AG319" i="2" s="1"/>
  <c r="V455" i="2"/>
  <c r="W455" i="2" s="1"/>
  <c r="AE455" i="2"/>
  <c r="AG455" i="2" s="1"/>
  <c r="AE16" i="2"/>
  <c r="V16" i="2"/>
  <c r="W16" i="2" s="1"/>
  <c r="V35" i="2"/>
  <c r="W35" i="2" s="1"/>
  <c r="AE35" i="2"/>
  <c r="AG35" i="2" s="1"/>
  <c r="V11" i="2"/>
  <c r="W11" i="2" s="1"/>
  <c r="AE11" i="2"/>
  <c r="AG11" i="2" s="1"/>
  <c r="AE12" i="2"/>
  <c r="AG12" i="2" s="1"/>
  <c r="V12" i="2"/>
  <c r="W12" i="2" s="1"/>
  <c r="AE58" i="2"/>
  <c r="V58" i="2"/>
  <c r="W58" i="2" s="1"/>
  <c r="AE72" i="2"/>
  <c r="V72" i="2"/>
  <c r="W72" i="2" s="1"/>
  <c r="AE82" i="2"/>
  <c r="V82" i="2"/>
  <c r="W82" i="2" s="1"/>
  <c r="AG129" i="2"/>
  <c r="V179" i="2"/>
  <c r="W179" i="2" s="1"/>
  <c r="AE179" i="2"/>
  <c r="AG179" i="2" s="1"/>
  <c r="V201" i="2"/>
  <c r="W201" i="2" s="1"/>
  <c r="AE201" i="2"/>
  <c r="AG201" i="2" s="1"/>
  <c r="V211" i="2"/>
  <c r="W211" i="2" s="1"/>
  <c r="AE211" i="2"/>
  <c r="AG211" i="2" s="1"/>
  <c r="V239" i="2"/>
  <c r="W239" i="2" s="1"/>
  <c r="AE239" i="2"/>
  <c r="AG239" i="2" s="1"/>
  <c r="V243" i="2"/>
  <c r="W243" i="2" s="1"/>
  <c r="AE243" i="2"/>
  <c r="AG243" i="2" s="1"/>
  <c r="V287" i="2"/>
  <c r="W287" i="2" s="1"/>
  <c r="AE287" i="2"/>
  <c r="AG287" i="2" s="1"/>
  <c r="AE7" i="2"/>
  <c r="AG7" i="2" s="1"/>
  <c r="V7" i="2"/>
  <c r="W7" i="2" s="1"/>
  <c r="AE21" i="2"/>
  <c r="AG21" i="2" s="1"/>
  <c r="V21" i="2"/>
  <c r="W21" i="2" s="1"/>
  <c r="AE25" i="2"/>
  <c r="AG25" i="2" s="1"/>
  <c r="V25" i="2"/>
  <c r="W25" i="2" s="1"/>
  <c r="V29" i="2"/>
  <c r="W29" i="2" s="1"/>
  <c r="AE29" i="2"/>
  <c r="AG29" i="2" s="1"/>
  <c r="AE30" i="2"/>
  <c r="AG30" i="2" s="1"/>
  <c r="V30" i="2"/>
  <c r="W30" i="2" s="1"/>
  <c r="AE49" i="2"/>
  <c r="AG49" i="2" s="1"/>
  <c r="V49" i="2"/>
  <c r="W49" i="2" s="1"/>
  <c r="AE59" i="2"/>
  <c r="AG59" i="2" s="1"/>
  <c r="V59" i="2"/>
  <c r="W59" i="2" s="1"/>
  <c r="AE97" i="2"/>
  <c r="AG97" i="2" s="1"/>
  <c r="V97" i="2"/>
  <c r="W97" i="2" s="1"/>
  <c r="AE103" i="2"/>
  <c r="AG103" i="2" s="1"/>
  <c r="AH103" i="2" s="1"/>
  <c r="AE117" i="2"/>
  <c r="AG117" i="2" s="1"/>
  <c r="V117" i="2"/>
  <c r="W117" i="2" s="1"/>
  <c r="AG155" i="2"/>
  <c r="V233" i="2"/>
  <c r="W233" i="2" s="1"/>
  <c r="AE233" i="2"/>
  <c r="AG233" i="2" s="1"/>
  <c r="V311" i="2"/>
  <c r="W311" i="2" s="1"/>
  <c r="AE311" i="2"/>
  <c r="AG311" i="2" s="1"/>
  <c r="V371" i="2"/>
  <c r="W371" i="2" s="1"/>
  <c r="AE371" i="2"/>
  <c r="AG371" i="2" s="1"/>
  <c r="V413" i="2"/>
  <c r="W413" i="2" s="1"/>
  <c r="AE413" i="2"/>
  <c r="AG413" i="2" s="1"/>
  <c r="O126" i="2"/>
  <c r="V138" i="2"/>
  <c r="W138" i="2" s="1"/>
  <c r="X142" i="2"/>
  <c r="O254" i="2"/>
  <c r="X258" i="2"/>
  <c r="O278" i="2"/>
  <c r="AE279" i="2"/>
  <c r="AG279" i="2" s="1"/>
  <c r="AH279" i="2" s="1"/>
  <c r="X282" i="2"/>
  <c r="O302" i="2"/>
  <c r="AE303" i="2"/>
  <c r="AG303" i="2" s="1"/>
  <c r="AH303" i="2" s="1"/>
  <c r="X306" i="2"/>
  <c r="AG306" i="2" s="1"/>
  <c r="O326" i="2"/>
  <c r="AE327" i="2"/>
  <c r="AG327" i="2" s="1"/>
  <c r="AH327" i="2" s="1"/>
  <c r="X330" i="2"/>
  <c r="AG330" i="2" s="1"/>
  <c r="O350" i="2"/>
  <c r="X354" i="2"/>
  <c r="AG354" i="2" s="1"/>
  <c r="AE387" i="2"/>
  <c r="AG387" i="2" s="1"/>
  <c r="AH387" i="2" s="1"/>
  <c r="O406" i="2"/>
  <c r="V409" i="2"/>
  <c r="W409" i="2" s="1"/>
  <c r="AE409" i="2"/>
  <c r="X424" i="2"/>
  <c r="AE425" i="2"/>
  <c r="AG425" i="2" s="1"/>
  <c r="AH425" i="2" s="1"/>
  <c r="O426" i="2"/>
  <c r="X426" i="2"/>
  <c r="X442" i="2"/>
  <c r="AG442" i="2" s="1"/>
  <c r="AH442" i="2" s="1"/>
  <c r="AE443" i="2"/>
  <c r="AG443" i="2" s="1"/>
  <c r="AH443" i="2" s="1"/>
  <c r="O444" i="2"/>
  <c r="X444" i="2"/>
  <c r="V445" i="2"/>
  <c r="W445" i="2" s="1"/>
  <c r="AE445" i="2"/>
  <c r="AG445" i="2" s="1"/>
  <c r="X460" i="2"/>
  <c r="O462" i="2"/>
  <c r="X462" i="2"/>
  <c r="V463" i="2"/>
  <c r="W463" i="2" s="1"/>
  <c r="AE463" i="2"/>
  <c r="AG463" i="2" s="1"/>
  <c r="O474" i="2"/>
  <c r="X474" i="2"/>
  <c r="O519" i="2"/>
  <c r="V535" i="2"/>
  <c r="W535" i="2" s="1"/>
  <c r="AE535" i="2"/>
  <c r="AG535" i="2" s="1"/>
  <c r="O560" i="2"/>
  <c r="X560" i="2"/>
  <c r="V611" i="2"/>
  <c r="W611" i="2" s="1"/>
  <c r="AE611" i="2"/>
  <c r="AG611" i="2" s="1"/>
  <c r="V635" i="2"/>
  <c r="W635" i="2" s="1"/>
  <c r="AE635" i="2"/>
  <c r="AG635" i="2" s="1"/>
  <c r="V663" i="2"/>
  <c r="W663" i="2" s="1"/>
  <c r="AE663" i="2"/>
  <c r="AG663" i="2" s="1"/>
  <c r="V687" i="2"/>
  <c r="W687" i="2" s="1"/>
  <c r="AE687" i="2"/>
  <c r="AG719" i="2"/>
  <c r="V723" i="2"/>
  <c r="W723" i="2" s="1"/>
  <c r="AE723" i="2"/>
  <c r="V753" i="2"/>
  <c r="W753" i="2" s="1"/>
  <c r="AE753" i="2"/>
  <c r="AG753" i="2" s="1"/>
  <c r="V826" i="2"/>
  <c r="W826" i="2" s="1"/>
  <c r="AE826" i="2"/>
  <c r="O854" i="2"/>
  <c r="X854" i="2"/>
  <c r="V1017" i="2"/>
  <c r="W1017" i="2" s="1"/>
  <c r="AE1017" i="2"/>
  <c r="AG1017" i="2" s="1"/>
  <c r="AH1017" i="2" s="1"/>
  <c r="X70" i="2"/>
  <c r="X86" i="2"/>
  <c r="X98" i="2"/>
  <c r="V551" i="2"/>
  <c r="W551" i="2" s="1"/>
  <c r="AE551" i="2"/>
  <c r="AG551" i="2" s="1"/>
  <c r="V727" i="2"/>
  <c r="W727" i="2" s="1"/>
  <c r="AE727" i="2"/>
  <c r="AG727" i="2" s="1"/>
  <c r="V757" i="2"/>
  <c r="W757" i="2" s="1"/>
  <c r="AE757" i="2"/>
  <c r="AG757" i="2" s="1"/>
  <c r="V789" i="2"/>
  <c r="W789" i="2" s="1"/>
  <c r="AE789" i="2"/>
  <c r="AG789" i="2" s="1"/>
  <c r="AE867" i="2"/>
  <c r="AG867" i="2" s="1"/>
  <c r="V867" i="2"/>
  <c r="W867" i="2" s="1"/>
  <c r="V129" i="2"/>
  <c r="W129" i="2" s="1"/>
  <c r="O136" i="2"/>
  <c r="O146" i="2"/>
  <c r="O148" i="2"/>
  <c r="O156" i="2"/>
  <c r="O164" i="2"/>
  <c r="O172" i="2"/>
  <c r="O180" i="2"/>
  <c r="O188" i="2"/>
  <c r="O196" i="2"/>
  <c r="O204" i="2"/>
  <c r="O212" i="2"/>
  <c r="O220" i="2"/>
  <c r="O228" i="2"/>
  <c r="O236" i="2"/>
  <c r="O244" i="2"/>
  <c r="O256" i="2"/>
  <c r="AE257" i="2"/>
  <c r="AG257" i="2" s="1"/>
  <c r="AH257" i="2" s="1"/>
  <c r="O280" i="2"/>
  <c r="AE281" i="2"/>
  <c r="AG281" i="2" s="1"/>
  <c r="AH281" i="2" s="1"/>
  <c r="O304" i="2"/>
  <c r="O328" i="2"/>
  <c r="AE329" i="2"/>
  <c r="AG329" i="2" s="1"/>
  <c r="AH329" i="2" s="1"/>
  <c r="O352" i="2"/>
  <c r="AE353" i="2"/>
  <c r="AG353" i="2" s="1"/>
  <c r="AH353" i="2" s="1"/>
  <c r="AE385" i="2"/>
  <c r="AG385" i="2" s="1"/>
  <c r="AH385" i="2" s="1"/>
  <c r="V402" i="2"/>
  <c r="W402" i="2" s="1"/>
  <c r="X404" i="2"/>
  <c r="AE405" i="2"/>
  <c r="AG405" i="2" s="1"/>
  <c r="AH405" i="2" s="1"/>
  <c r="O411" i="2"/>
  <c r="X421" i="2"/>
  <c r="O429" i="2"/>
  <c r="X439" i="2"/>
  <c r="O447" i="2"/>
  <c r="O465" i="2"/>
  <c r="AE473" i="2"/>
  <c r="AG473" i="2" s="1"/>
  <c r="AH473" i="2" s="1"/>
  <c r="O499" i="2"/>
  <c r="O555" i="2"/>
  <c r="AE559" i="2"/>
  <c r="AG559" i="2" s="1"/>
  <c r="AH559" i="2" s="1"/>
  <c r="O617" i="2"/>
  <c r="V691" i="2"/>
  <c r="W691" i="2" s="1"/>
  <c r="AE691" i="2"/>
  <c r="AG691" i="2" s="1"/>
  <c r="V741" i="2"/>
  <c r="W741" i="2" s="1"/>
  <c r="AE741" i="2"/>
  <c r="V745" i="2"/>
  <c r="W745" i="2" s="1"/>
  <c r="AE745" i="2"/>
  <c r="AG745" i="2" s="1"/>
  <c r="O810" i="2"/>
  <c r="X810" i="2"/>
  <c r="X58" i="2"/>
  <c r="X110" i="2"/>
  <c r="O8" i="2"/>
  <c r="O32" i="2"/>
  <c r="O50" i="2"/>
  <c r="AE123" i="2"/>
  <c r="AG123" i="2" s="1"/>
  <c r="AH123" i="2" s="1"/>
  <c r="AE307" i="2"/>
  <c r="AG307" i="2" s="1"/>
  <c r="AH307" i="2" s="1"/>
  <c r="AE331" i="2"/>
  <c r="AG331" i="2" s="1"/>
  <c r="AH331" i="2" s="1"/>
  <c r="AG542" i="2"/>
  <c r="V613" i="2"/>
  <c r="W613" i="2" s="1"/>
  <c r="AE613" i="2"/>
  <c r="AG613" i="2" s="1"/>
  <c r="V637" i="2"/>
  <c r="W637" i="2" s="1"/>
  <c r="AE637" i="2"/>
  <c r="AG637" i="2" s="1"/>
  <c r="V659" i="2"/>
  <c r="W659" i="2" s="1"/>
  <c r="AE659" i="2"/>
  <c r="AG659" i="2" s="1"/>
  <c r="X54" i="2"/>
  <c r="X66" i="2"/>
  <c r="X82" i="2"/>
  <c r="X90" i="2"/>
  <c r="X106" i="2"/>
  <c r="AG106" i="2" s="1"/>
  <c r="X118" i="2"/>
  <c r="O38" i="2"/>
  <c r="AE259" i="2"/>
  <c r="AG259" i="2" s="1"/>
  <c r="AH259" i="2" s="1"/>
  <c r="AE283" i="2"/>
  <c r="AG283" i="2" s="1"/>
  <c r="AH283" i="2" s="1"/>
  <c r="O62" i="2"/>
  <c r="O74" i="2"/>
  <c r="O78" i="2"/>
  <c r="O132" i="2"/>
  <c r="AE149" i="2"/>
  <c r="AG149" i="2" s="1"/>
  <c r="AH149" i="2" s="1"/>
  <c r="AE165" i="2"/>
  <c r="AG165" i="2" s="1"/>
  <c r="AH165" i="2" s="1"/>
  <c r="AE173" i="2"/>
  <c r="AG173" i="2" s="1"/>
  <c r="AH173" i="2" s="1"/>
  <c r="AE181" i="2"/>
  <c r="AG181" i="2" s="1"/>
  <c r="AH181" i="2" s="1"/>
  <c r="AE221" i="2"/>
  <c r="AG221" i="2" s="1"/>
  <c r="AH221" i="2" s="1"/>
  <c r="AE229" i="2"/>
  <c r="AG229" i="2" s="1"/>
  <c r="AH229" i="2" s="1"/>
  <c r="AE237" i="2"/>
  <c r="AG237" i="2" s="1"/>
  <c r="AH237" i="2" s="1"/>
  <c r="O260" i="2"/>
  <c r="AE261" i="2"/>
  <c r="AG261" i="2" s="1"/>
  <c r="AH261" i="2" s="1"/>
  <c r="O284" i="2"/>
  <c r="AE285" i="2"/>
  <c r="AG285" i="2" s="1"/>
  <c r="AH285" i="2" s="1"/>
  <c r="O308" i="2"/>
  <c r="AE309" i="2"/>
  <c r="AG309" i="2" s="1"/>
  <c r="AH309" i="2" s="1"/>
  <c r="V316" i="2"/>
  <c r="W316" i="2" s="1"/>
  <c r="O332" i="2"/>
  <c r="AE333" i="2"/>
  <c r="AG333" i="2" s="1"/>
  <c r="AH333" i="2" s="1"/>
  <c r="V340" i="2"/>
  <c r="W340" i="2" s="1"/>
  <c r="O356" i="2"/>
  <c r="AE357" i="2"/>
  <c r="AG357" i="2" s="1"/>
  <c r="AH357" i="2" s="1"/>
  <c r="V364" i="2"/>
  <c r="W364" i="2" s="1"/>
  <c r="AE381" i="2"/>
  <c r="AG381" i="2" s="1"/>
  <c r="AH381" i="2" s="1"/>
  <c r="O403" i="2"/>
  <c r="V436" i="2"/>
  <c r="W436" i="2" s="1"/>
  <c r="V454" i="2"/>
  <c r="W454" i="2" s="1"/>
  <c r="O503" i="2"/>
  <c r="O523" i="2"/>
  <c r="V539" i="2"/>
  <c r="W539" i="2" s="1"/>
  <c r="AE539" i="2"/>
  <c r="AG539" i="2" s="1"/>
  <c r="O584" i="2"/>
  <c r="X584" i="2"/>
  <c r="V657" i="2"/>
  <c r="W657" i="2" s="1"/>
  <c r="AE657" i="2"/>
  <c r="AG657" i="2" s="1"/>
  <c r="V683" i="2"/>
  <c r="W683" i="2" s="1"/>
  <c r="AE683" i="2"/>
  <c r="AG683" i="2" s="1"/>
  <c r="V729" i="2"/>
  <c r="W729" i="2" s="1"/>
  <c r="AE729" i="2"/>
  <c r="V733" i="2"/>
  <c r="W733" i="2" s="1"/>
  <c r="AE733" i="2"/>
  <c r="AG733" i="2" s="1"/>
  <c r="AE763" i="2"/>
  <c r="AG763" i="2" s="1"/>
  <c r="V763" i="2"/>
  <c r="W763" i="2" s="1"/>
  <c r="V639" i="2"/>
  <c r="W639" i="2" s="1"/>
  <c r="AE639" i="2"/>
  <c r="AG639" i="2" s="1"/>
  <c r="V643" i="2"/>
  <c r="W643" i="2" s="1"/>
  <c r="AE643" i="2"/>
  <c r="AG643" i="2" s="1"/>
  <c r="AE811" i="2"/>
  <c r="AG811" i="2" s="1"/>
  <c r="V811" i="2"/>
  <c r="W811" i="2" s="1"/>
  <c r="O1179" i="2"/>
  <c r="X1179" i="2"/>
  <c r="O14" i="2"/>
  <c r="O20" i="2"/>
  <c r="O26" i="2"/>
  <c r="O44" i="2"/>
  <c r="O122" i="2"/>
  <c r="V134" i="2"/>
  <c r="W134" i="2" s="1"/>
  <c r="O150" i="2"/>
  <c r="O158" i="2"/>
  <c r="O166" i="2"/>
  <c r="O174" i="2"/>
  <c r="V176" i="2"/>
  <c r="W176" i="2" s="1"/>
  <c r="O182" i="2"/>
  <c r="O190" i="2"/>
  <c r="V192" i="2"/>
  <c r="W192" i="2" s="1"/>
  <c r="O198" i="2"/>
  <c r="V200" i="2"/>
  <c r="W200" i="2" s="1"/>
  <c r="O206" i="2"/>
  <c r="O214" i="2"/>
  <c r="V216" i="2"/>
  <c r="W216" i="2" s="1"/>
  <c r="O222" i="2"/>
  <c r="V224" i="2"/>
  <c r="W224" i="2" s="1"/>
  <c r="O230" i="2"/>
  <c r="V232" i="2"/>
  <c r="W232" i="2" s="1"/>
  <c r="O238" i="2"/>
  <c r="V240" i="2"/>
  <c r="W240" i="2" s="1"/>
  <c r="O246" i="2"/>
  <c r="O262" i="2"/>
  <c r="O286" i="2"/>
  <c r="O310" i="2"/>
  <c r="O334" i="2"/>
  <c r="O358" i="2"/>
  <c r="X418" i="2"/>
  <c r="O420" i="2"/>
  <c r="X420" i="2"/>
  <c r="V421" i="2"/>
  <c r="W421" i="2" s="1"/>
  <c r="AE421" i="2"/>
  <c r="X436" i="2"/>
  <c r="AG436" i="2" s="1"/>
  <c r="O438" i="2"/>
  <c r="X438" i="2"/>
  <c r="X454" i="2"/>
  <c r="AG454" i="2" s="1"/>
  <c r="O456" i="2"/>
  <c r="X456" i="2"/>
  <c r="AE457" i="2"/>
  <c r="AG457" i="2" s="1"/>
  <c r="X478" i="2"/>
  <c r="X484" i="2"/>
  <c r="AE583" i="2"/>
  <c r="AG583" i="2" s="1"/>
  <c r="AH583" i="2" s="1"/>
  <c r="O608" i="2"/>
  <c r="X608" i="2"/>
  <c r="O632" i="2"/>
  <c r="X632" i="2"/>
  <c r="O665" i="2"/>
  <c r="V681" i="2"/>
  <c r="W681" i="2" s="1"/>
  <c r="AE681" i="2"/>
  <c r="AG681" i="2" s="1"/>
  <c r="V821" i="2"/>
  <c r="W821" i="2" s="1"/>
  <c r="AE821" i="2"/>
  <c r="AG821" i="2" s="1"/>
  <c r="O824" i="2"/>
  <c r="X824" i="2"/>
  <c r="V1097" i="2"/>
  <c r="W1097" i="2" s="1"/>
  <c r="AE1097" i="2"/>
  <c r="AG1097" i="2" s="1"/>
  <c r="X56" i="2"/>
  <c r="X64" i="2"/>
  <c r="X72" i="2"/>
  <c r="X76" i="2"/>
  <c r="X80" i="2"/>
  <c r="AG80" i="2" s="1"/>
  <c r="X84" i="2"/>
  <c r="X88" i="2"/>
  <c r="X92" i="2"/>
  <c r="X96" i="2"/>
  <c r="X100" i="2"/>
  <c r="X104" i="2"/>
  <c r="X108" i="2"/>
  <c r="X112" i="2"/>
  <c r="V140" i="2"/>
  <c r="W140" i="2" s="1"/>
  <c r="O264" i="2"/>
  <c r="X268" i="2"/>
  <c r="O288" i="2"/>
  <c r="AE289" i="2"/>
  <c r="AG289" i="2" s="1"/>
  <c r="AH289" i="2" s="1"/>
  <c r="X292" i="2"/>
  <c r="O312" i="2"/>
  <c r="AE313" i="2"/>
  <c r="AG313" i="2" s="1"/>
  <c r="AH313" i="2" s="1"/>
  <c r="X316" i="2"/>
  <c r="AG316" i="2" s="1"/>
  <c r="O336" i="2"/>
  <c r="X340" i="2"/>
  <c r="AG340" i="2" s="1"/>
  <c r="O360" i="2"/>
  <c r="X364" i="2"/>
  <c r="AG364" i="2" s="1"/>
  <c r="AE377" i="2"/>
  <c r="AG377" i="2" s="1"/>
  <c r="AH377" i="2" s="1"/>
  <c r="X415" i="2"/>
  <c r="X433" i="2"/>
  <c r="X451" i="2"/>
  <c r="X579" i="2"/>
  <c r="O579" i="2"/>
  <c r="V689" i="2"/>
  <c r="W689" i="2" s="1"/>
  <c r="AE689" i="2"/>
  <c r="AG689" i="2" s="1"/>
  <c r="V705" i="2"/>
  <c r="W705" i="2" s="1"/>
  <c r="AE705" i="2"/>
  <c r="AG705" i="2" s="1"/>
  <c r="V768" i="2"/>
  <c r="W768" i="2" s="1"/>
  <c r="AE768" i="2"/>
  <c r="AG768" i="2" s="1"/>
  <c r="X52" i="2"/>
  <c r="X60" i="2"/>
  <c r="X68" i="2"/>
  <c r="X10" i="2"/>
  <c r="X16" i="2"/>
  <c r="X22" i="2"/>
  <c r="X28" i="2"/>
  <c r="X34" i="2"/>
  <c r="X40" i="2"/>
  <c r="X46" i="2"/>
  <c r="X130" i="2"/>
  <c r="X160" i="2"/>
  <c r="X168" i="2"/>
  <c r="X176" i="2"/>
  <c r="AG176" i="2" s="1"/>
  <c r="X184" i="2"/>
  <c r="X192" i="2"/>
  <c r="AG192" i="2" s="1"/>
  <c r="X200" i="2"/>
  <c r="AG200" i="2" s="1"/>
  <c r="X208" i="2"/>
  <c r="X216" i="2"/>
  <c r="AG216" i="2" s="1"/>
  <c r="X224" i="2"/>
  <c r="AG224" i="2" s="1"/>
  <c r="X232" i="2"/>
  <c r="AG232" i="2" s="1"/>
  <c r="X240" i="2"/>
  <c r="AG240" i="2" s="1"/>
  <c r="AE247" i="2"/>
  <c r="AG247" i="2" s="1"/>
  <c r="AH247" i="2" s="1"/>
  <c r="X248" i="2"/>
  <c r="O266" i="2"/>
  <c r="AE267" i="2"/>
  <c r="AG267" i="2" s="1"/>
  <c r="AH267" i="2" s="1"/>
  <c r="O290" i="2"/>
  <c r="AE291" i="2"/>
  <c r="AG291" i="2" s="1"/>
  <c r="AH291" i="2" s="1"/>
  <c r="O314" i="2"/>
  <c r="AE315" i="2"/>
  <c r="AG315" i="2" s="1"/>
  <c r="AH315" i="2" s="1"/>
  <c r="O338" i="2"/>
  <c r="AE339" i="2"/>
  <c r="AG339" i="2" s="1"/>
  <c r="AH339" i="2" s="1"/>
  <c r="O362" i="2"/>
  <c r="AE363" i="2"/>
  <c r="AG363" i="2" s="1"/>
  <c r="AH363" i="2" s="1"/>
  <c r="X397" i="2"/>
  <c r="AE398" i="2"/>
  <c r="AG398" i="2" s="1"/>
  <c r="AH398" i="2" s="1"/>
  <c r="O527" i="2"/>
  <c r="O543" i="2"/>
  <c r="V567" i="2"/>
  <c r="W567" i="2" s="1"/>
  <c r="AE567" i="2"/>
  <c r="AG567" i="2" s="1"/>
  <c r="X603" i="2"/>
  <c r="O603" i="2"/>
  <c r="AE623" i="2"/>
  <c r="AG623" i="2" s="1"/>
  <c r="X627" i="2"/>
  <c r="O627" i="2"/>
  <c r="O656" i="2"/>
  <c r="X656" i="2"/>
  <c r="V717" i="2"/>
  <c r="W717" i="2" s="1"/>
  <c r="AE717" i="2"/>
  <c r="AG717" i="2" s="1"/>
  <c r="V997" i="2"/>
  <c r="W997" i="2" s="1"/>
  <c r="AE997" i="2"/>
  <c r="AG997" i="2" s="1"/>
  <c r="O152" i="2"/>
  <c r="V300" i="2"/>
  <c r="W300" i="2" s="1"/>
  <c r="V324" i="2"/>
  <c r="W324" i="2" s="1"/>
  <c r="V348" i="2"/>
  <c r="W348" i="2" s="1"/>
  <c r="V448" i="2"/>
  <c r="W448" i="2" s="1"/>
  <c r="V478" i="2"/>
  <c r="W478" i="2" s="1"/>
  <c r="AE478" i="2"/>
  <c r="V484" i="2"/>
  <c r="W484" i="2" s="1"/>
  <c r="AE484" i="2"/>
  <c r="O511" i="2"/>
  <c r="AG561" i="2"/>
  <c r="V591" i="2"/>
  <c r="W591" i="2" s="1"/>
  <c r="AE591" i="2"/>
  <c r="AG591" i="2" s="1"/>
  <c r="AE655" i="2"/>
  <c r="AG655" i="2" s="1"/>
  <c r="AH655" i="2" s="1"/>
  <c r="O680" i="2"/>
  <c r="X680" i="2"/>
  <c r="V709" i="2"/>
  <c r="W709" i="2" s="1"/>
  <c r="AE709" i="2"/>
  <c r="AG709" i="2" s="1"/>
  <c r="V721" i="2"/>
  <c r="W721" i="2" s="1"/>
  <c r="AE721" i="2"/>
  <c r="AG721" i="2" s="1"/>
  <c r="O814" i="2"/>
  <c r="X814" i="2"/>
  <c r="O270" i="2"/>
  <c r="O294" i="2"/>
  <c r="O318" i="2"/>
  <c r="O342" i="2"/>
  <c r="O366" i="2"/>
  <c r="O394" i="2"/>
  <c r="AE396" i="2"/>
  <c r="AG396" i="2" s="1"/>
  <c r="AH396" i="2" s="1"/>
  <c r="V397" i="2"/>
  <c r="W397" i="2" s="1"/>
  <c r="AE397" i="2"/>
  <c r="X412" i="2"/>
  <c r="O414" i="2"/>
  <c r="X414" i="2"/>
  <c r="V415" i="2"/>
  <c r="W415" i="2" s="1"/>
  <c r="AE415" i="2"/>
  <c r="X430" i="2"/>
  <c r="O432" i="2"/>
  <c r="X432" i="2"/>
  <c r="X448" i="2"/>
  <c r="AG448" i="2" s="1"/>
  <c r="O450" i="2"/>
  <c r="X450" i="2"/>
  <c r="V451" i="2"/>
  <c r="W451" i="2" s="1"/>
  <c r="AE451" i="2"/>
  <c r="O468" i="2"/>
  <c r="X468" i="2"/>
  <c r="X475" i="2"/>
  <c r="AE477" i="2"/>
  <c r="AG477" i="2" s="1"/>
  <c r="AH477" i="2" s="1"/>
  <c r="AE483" i="2"/>
  <c r="AG483" i="2" s="1"/>
  <c r="AH483" i="2" s="1"/>
  <c r="V489" i="2"/>
  <c r="W489" i="2" s="1"/>
  <c r="AE489" i="2"/>
  <c r="AG489" i="2" s="1"/>
  <c r="O569" i="2"/>
  <c r="V647" i="2"/>
  <c r="W647" i="2" s="1"/>
  <c r="AE647" i="2"/>
  <c r="AG647" i="2" s="1"/>
  <c r="X651" i="2"/>
  <c r="O651" i="2"/>
  <c r="AE679" i="2"/>
  <c r="AG679" i="2" s="1"/>
  <c r="AH679" i="2" s="1"/>
  <c r="O704" i="2"/>
  <c r="X704" i="2"/>
  <c r="V755" i="2"/>
  <c r="W755" i="2" s="1"/>
  <c r="AE755" i="2"/>
  <c r="AG755" i="2" s="1"/>
  <c r="V771" i="2"/>
  <c r="W771" i="2" s="1"/>
  <c r="AE771" i="2"/>
  <c r="AG771" i="2" s="1"/>
  <c r="O838" i="2"/>
  <c r="X838" i="2"/>
  <c r="X252" i="2"/>
  <c r="O272" i="2"/>
  <c r="AE273" i="2"/>
  <c r="AG273" i="2" s="1"/>
  <c r="AH273" i="2" s="1"/>
  <c r="X276" i="2"/>
  <c r="O296" i="2"/>
  <c r="AE297" i="2"/>
  <c r="AG297" i="2" s="1"/>
  <c r="AH297" i="2" s="1"/>
  <c r="X300" i="2"/>
  <c r="AG300" i="2" s="1"/>
  <c r="O320" i="2"/>
  <c r="X324" i="2"/>
  <c r="AG324" i="2" s="1"/>
  <c r="O344" i="2"/>
  <c r="X348" i="2"/>
  <c r="AG348" i="2" s="1"/>
  <c r="O368" i="2"/>
  <c r="AE369" i="2"/>
  <c r="AG369" i="2" s="1"/>
  <c r="AH369" i="2" s="1"/>
  <c r="AE393" i="2"/>
  <c r="AG393" i="2" s="1"/>
  <c r="AH393" i="2" s="1"/>
  <c r="AE400" i="2"/>
  <c r="AG400" i="2" s="1"/>
  <c r="V400" i="2"/>
  <c r="W400" i="2" s="1"/>
  <c r="X409" i="2"/>
  <c r="O417" i="2"/>
  <c r="X427" i="2"/>
  <c r="O435" i="2"/>
  <c r="O453" i="2"/>
  <c r="O487" i="2"/>
  <c r="O515" i="2"/>
  <c r="O531" i="2"/>
  <c r="O547" i="2"/>
  <c r="V563" i="2"/>
  <c r="W563" i="2" s="1"/>
  <c r="AE563" i="2"/>
  <c r="AG563" i="2" s="1"/>
  <c r="V593" i="2"/>
  <c r="W593" i="2" s="1"/>
  <c r="AE593" i="2"/>
  <c r="AG593" i="2" s="1"/>
  <c r="V619" i="2"/>
  <c r="W619" i="2" s="1"/>
  <c r="AE619" i="2"/>
  <c r="AG619" i="2" s="1"/>
  <c r="X675" i="2"/>
  <c r="O675" i="2"/>
  <c r="O154" i="2"/>
  <c r="O162" i="2"/>
  <c r="O170" i="2"/>
  <c r="O178" i="2"/>
  <c r="O186" i="2"/>
  <c r="O194" i="2"/>
  <c r="O202" i="2"/>
  <c r="O210" i="2"/>
  <c r="O218" i="2"/>
  <c r="O226" i="2"/>
  <c r="O234" i="2"/>
  <c r="O242" i="2"/>
  <c r="O250" i="2"/>
  <c r="O274" i="2"/>
  <c r="O298" i="2"/>
  <c r="V306" i="2"/>
  <c r="W306" i="2" s="1"/>
  <c r="O322" i="2"/>
  <c r="V330" i="2"/>
  <c r="W330" i="2" s="1"/>
  <c r="O346" i="2"/>
  <c r="V354" i="2"/>
  <c r="W354" i="2" s="1"/>
  <c r="O491" i="2"/>
  <c r="AG520" i="2"/>
  <c r="AH520" i="2" s="1"/>
  <c r="AE587" i="2"/>
  <c r="AG587" i="2" s="1"/>
  <c r="V615" i="2"/>
  <c r="W615" i="2" s="1"/>
  <c r="AE615" i="2"/>
  <c r="AG615" i="2" s="1"/>
  <c r="AG640" i="2"/>
  <c r="V695" i="2"/>
  <c r="W695" i="2" s="1"/>
  <c r="AE695" i="2"/>
  <c r="AG695" i="2" s="1"/>
  <c r="X699" i="2"/>
  <c r="O699" i="2"/>
  <c r="O846" i="2"/>
  <c r="X846" i="2"/>
  <c r="O573" i="2"/>
  <c r="O597" i="2"/>
  <c r="O621" i="2"/>
  <c r="O645" i="2"/>
  <c r="O669" i="2"/>
  <c r="O693" i="2"/>
  <c r="X723" i="2"/>
  <c r="X729" i="2"/>
  <c r="X735" i="2"/>
  <c r="X741" i="2"/>
  <c r="X747" i="2"/>
  <c r="X776" i="2"/>
  <c r="X806" i="2"/>
  <c r="O829" i="2"/>
  <c r="V951" i="2"/>
  <c r="W951" i="2" s="1"/>
  <c r="AE951" i="2"/>
  <c r="AG951" i="2" s="1"/>
  <c r="AE973" i="2"/>
  <c r="AG973" i="2" s="1"/>
  <c r="V973" i="2"/>
  <c r="W973" i="2" s="1"/>
  <c r="V981" i="2"/>
  <c r="W981" i="2" s="1"/>
  <c r="AE981" i="2"/>
  <c r="AG981" i="2" s="1"/>
  <c r="V989" i="2"/>
  <c r="W989" i="2" s="1"/>
  <c r="AE989" i="2"/>
  <c r="AG989" i="2" s="1"/>
  <c r="V1009" i="2"/>
  <c r="W1009" i="2" s="1"/>
  <c r="AE1009" i="2"/>
  <c r="AG1009" i="2" s="1"/>
  <c r="V1031" i="2"/>
  <c r="W1031" i="2" s="1"/>
  <c r="AE1031" i="2"/>
  <c r="AG1031" i="2" s="1"/>
  <c r="V1055" i="2"/>
  <c r="W1055" i="2" s="1"/>
  <c r="AE1055" i="2"/>
  <c r="AG1055" i="2" s="1"/>
  <c r="V1071" i="2"/>
  <c r="W1071" i="2" s="1"/>
  <c r="AE1071" i="2"/>
  <c r="AG1071" i="2" s="1"/>
  <c r="AE1500" i="2"/>
  <c r="AG1500" i="2" s="1"/>
  <c r="V1500" i="2"/>
  <c r="W1500" i="2" s="1"/>
  <c r="AE1501" i="2"/>
  <c r="AG1501" i="2" s="1"/>
  <c r="V1501" i="2"/>
  <c r="W1501" i="2" s="1"/>
  <c r="V562" i="2"/>
  <c r="W562" i="2" s="1"/>
  <c r="V586" i="2"/>
  <c r="W586" i="2" s="1"/>
  <c r="V610" i="2"/>
  <c r="W610" i="2" s="1"/>
  <c r="X614" i="2"/>
  <c r="O628" i="2"/>
  <c r="X638" i="2"/>
  <c r="O652" i="2"/>
  <c r="X662" i="2"/>
  <c r="O676" i="2"/>
  <c r="X686" i="2"/>
  <c r="O700" i="2"/>
  <c r="AE710" i="2"/>
  <c r="AG710" i="2" s="1"/>
  <c r="AH710" i="2" s="1"/>
  <c r="V712" i="2"/>
  <c r="W712" i="2" s="1"/>
  <c r="AE716" i="2"/>
  <c r="AG716" i="2" s="1"/>
  <c r="AH716" i="2" s="1"/>
  <c r="V718" i="2"/>
  <c r="W718" i="2" s="1"/>
  <c r="AE722" i="2"/>
  <c r="AG722" i="2" s="1"/>
  <c r="AH722" i="2" s="1"/>
  <c r="V724" i="2"/>
  <c r="W724" i="2" s="1"/>
  <c r="AE728" i="2"/>
  <c r="AG728" i="2" s="1"/>
  <c r="AH728" i="2" s="1"/>
  <c r="AE746" i="2"/>
  <c r="AG746" i="2" s="1"/>
  <c r="AH746" i="2" s="1"/>
  <c r="X754" i="2"/>
  <c r="O761" i="2"/>
  <c r="O769" i="2"/>
  <c r="AE804" i="2"/>
  <c r="AG804" i="2" s="1"/>
  <c r="AH804" i="2" s="1"/>
  <c r="O807" i="2"/>
  <c r="X832" i="2"/>
  <c r="O869" i="2"/>
  <c r="AE879" i="2"/>
  <c r="AG879" i="2" s="1"/>
  <c r="V879" i="2"/>
  <c r="W879" i="2" s="1"/>
  <c r="AE901" i="2"/>
  <c r="AG901" i="2" s="1"/>
  <c r="AH901" i="2" s="1"/>
  <c r="O941" i="2"/>
  <c r="AE963" i="2"/>
  <c r="AG963" i="2" s="1"/>
  <c r="V963" i="2"/>
  <c r="W963" i="2" s="1"/>
  <c r="V1023" i="2"/>
  <c r="W1023" i="2" s="1"/>
  <c r="AE1023" i="2"/>
  <c r="AG1023" i="2" s="1"/>
  <c r="V1035" i="2"/>
  <c r="W1035" i="2" s="1"/>
  <c r="AE1035" i="2"/>
  <c r="AG1035" i="2" s="1"/>
  <c r="V1051" i="2"/>
  <c r="W1051" i="2" s="1"/>
  <c r="AE1051" i="2"/>
  <c r="AG1051" i="2" s="1"/>
  <c r="O1104" i="2"/>
  <c r="X1104" i="2"/>
  <c r="V1286" i="2"/>
  <c r="W1286" i="2" s="1"/>
  <c r="AE1286" i="2"/>
  <c r="AG1286" i="2" s="1"/>
  <c r="O1333" i="2"/>
  <c r="X1333" i="2"/>
  <c r="O370" i="2"/>
  <c r="O372" i="2"/>
  <c r="O374" i="2"/>
  <c r="O376" i="2"/>
  <c r="O378" i="2"/>
  <c r="O380" i="2"/>
  <c r="O382" i="2"/>
  <c r="O384" i="2"/>
  <c r="O386" i="2"/>
  <c r="O388" i="2"/>
  <c r="O390" i="2"/>
  <c r="O392" i="2"/>
  <c r="O399" i="2"/>
  <c r="O566" i="2"/>
  <c r="O590" i="2"/>
  <c r="AE594" i="2"/>
  <c r="AG594" i="2" s="1"/>
  <c r="AH594" i="2" s="1"/>
  <c r="AE618" i="2"/>
  <c r="AG618" i="2" s="1"/>
  <c r="AH618" i="2" s="1"/>
  <c r="AE666" i="2"/>
  <c r="AG666" i="2" s="1"/>
  <c r="AH666" i="2" s="1"/>
  <c r="AE690" i="2"/>
  <c r="AG690" i="2" s="1"/>
  <c r="AH690" i="2" s="1"/>
  <c r="V806" i="2"/>
  <c r="W806" i="2" s="1"/>
  <c r="AE806" i="2"/>
  <c r="O813" i="2"/>
  <c r="AE828" i="2"/>
  <c r="AG828" i="2" s="1"/>
  <c r="V828" i="2"/>
  <c r="W828" i="2" s="1"/>
  <c r="AE866" i="2"/>
  <c r="AG866" i="2" s="1"/>
  <c r="V866" i="2"/>
  <c r="W866" i="2" s="1"/>
  <c r="AG892" i="2"/>
  <c r="AG927" i="2"/>
  <c r="V993" i="2"/>
  <c r="W993" i="2" s="1"/>
  <c r="AE993" i="2"/>
  <c r="AG993" i="2" s="1"/>
  <c r="V1015" i="2"/>
  <c r="W1015" i="2" s="1"/>
  <c r="AE1015" i="2"/>
  <c r="AG1015" i="2" s="1"/>
  <c r="V1027" i="2"/>
  <c r="W1027" i="2" s="1"/>
  <c r="AE1027" i="2"/>
  <c r="AG1027" i="2" s="1"/>
  <c r="V1200" i="2"/>
  <c r="W1200" i="2" s="1"/>
  <c r="AE1200" i="2"/>
  <c r="V1212" i="2"/>
  <c r="W1212" i="2" s="1"/>
  <c r="AE1212" i="2"/>
  <c r="V1248" i="2"/>
  <c r="W1248" i="2" s="1"/>
  <c r="AE1248" i="2"/>
  <c r="AG1248" i="2" s="1"/>
  <c r="V1302" i="2"/>
  <c r="W1302" i="2" s="1"/>
  <c r="X562" i="2"/>
  <c r="AG562" i="2" s="1"/>
  <c r="O576" i="2"/>
  <c r="X586" i="2"/>
  <c r="AG586" i="2" s="1"/>
  <c r="O600" i="2"/>
  <c r="X610" i="2"/>
  <c r="AG610" i="2" s="1"/>
  <c r="O624" i="2"/>
  <c r="X634" i="2"/>
  <c r="O648" i="2"/>
  <c r="X658" i="2"/>
  <c r="O672" i="2"/>
  <c r="X682" i="2"/>
  <c r="X687" i="2"/>
  <c r="O696" i="2"/>
  <c r="X706" i="2"/>
  <c r="X712" i="2"/>
  <c r="AG712" i="2" s="1"/>
  <c r="X718" i="2"/>
  <c r="AG718" i="2" s="1"/>
  <c r="X724" i="2"/>
  <c r="AG724" i="2" s="1"/>
  <c r="X730" i="2"/>
  <c r="AG730" i="2" s="1"/>
  <c r="X736" i="2"/>
  <c r="X742" i="2"/>
  <c r="X748" i="2"/>
  <c r="X756" i="2"/>
  <c r="V758" i="2"/>
  <c r="W758" i="2" s="1"/>
  <c r="O774" i="2"/>
  <c r="O784" i="2"/>
  <c r="X787" i="2"/>
  <c r="V790" i="2"/>
  <c r="W790" i="2" s="1"/>
  <c r="X798" i="2"/>
  <c r="AG819" i="2"/>
  <c r="O823" i="2"/>
  <c r="O834" i="2"/>
  <c r="AE868" i="2"/>
  <c r="AG868" i="2" s="1"/>
  <c r="V868" i="2"/>
  <c r="W868" i="2" s="1"/>
  <c r="V878" i="2"/>
  <c r="W878" i="2" s="1"/>
  <c r="AE878" i="2"/>
  <c r="V910" i="2"/>
  <c r="W910" i="2" s="1"/>
  <c r="AE910" i="2"/>
  <c r="AE928" i="2"/>
  <c r="V928" i="2"/>
  <c r="W928" i="2" s="1"/>
  <c r="V943" i="2"/>
  <c r="W943" i="2" s="1"/>
  <c r="AE965" i="2"/>
  <c r="AG965" i="2" s="1"/>
  <c r="AH965" i="2" s="1"/>
  <c r="V985" i="2"/>
  <c r="W985" i="2" s="1"/>
  <c r="AE985" i="2"/>
  <c r="AG985" i="2" s="1"/>
  <c r="V1007" i="2"/>
  <c r="W1007" i="2" s="1"/>
  <c r="AE1007" i="2"/>
  <c r="AG1007" i="2" s="1"/>
  <c r="V1125" i="2"/>
  <c r="W1125" i="2" s="1"/>
  <c r="AE1125" i="2"/>
  <c r="AG1125" i="2" s="1"/>
  <c r="V1165" i="2"/>
  <c r="W1165" i="2" s="1"/>
  <c r="AE1165" i="2"/>
  <c r="AG1165" i="2" s="1"/>
  <c r="V1169" i="2"/>
  <c r="W1169" i="2" s="1"/>
  <c r="AE1169" i="2"/>
  <c r="AG1169" i="2" s="1"/>
  <c r="AE1398" i="2"/>
  <c r="V1398" i="2"/>
  <c r="W1398" i="2" s="1"/>
  <c r="O410" i="2"/>
  <c r="O416" i="2"/>
  <c r="O422" i="2"/>
  <c r="O428" i="2"/>
  <c r="O434" i="2"/>
  <c r="O440" i="2"/>
  <c r="O446" i="2"/>
  <c r="O452" i="2"/>
  <c r="O458" i="2"/>
  <c r="O464" i="2"/>
  <c r="O470" i="2"/>
  <c r="O476" i="2"/>
  <c r="O482" i="2"/>
  <c r="V546" i="2"/>
  <c r="W546" i="2" s="1"/>
  <c r="V550" i="2"/>
  <c r="W550" i="2" s="1"/>
  <c r="O565" i="2"/>
  <c r="V568" i="2"/>
  <c r="W568" i="2" s="1"/>
  <c r="O589" i="2"/>
  <c r="O661" i="2"/>
  <c r="O685" i="2"/>
  <c r="O775" i="2"/>
  <c r="AE778" i="2"/>
  <c r="AG778" i="2" s="1"/>
  <c r="AH778" i="2" s="1"/>
  <c r="AE780" i="2"/>
  <c r="AG780" i="2" s="1"/>
  <c r="AH780" i="2" s="1"/>
  <c r="X782" i="2"/>
  <c r="O792" i="2"/>
  <c r="AE796" i="2"/>
  <c r="AG796" i="2" s="1"/>
  <c r="AH796" i="2" s="1"/>
  <c r="O799" i="2"/>
  <c r="V822" i="2"/>
  <c r="W822" i="2" s="1"/>
  <c r="AE822" i="2"/>
  <c r="AG822" i="2" s="1"/>
  <c r="O837" i="2"/>
  <c r="O845" i="2"/>
  <c r="O853" i="2"/>
  <c r="O861" i="2"/>
  <c r="AE909" i="2"/>
  <c r="AG909" i="2" s="1"/>
  <c r="AH909" i="2" s="1"/>
  <c r="AE914" i="2"/>
  <c r="AG914" i="2" s="1"/>
  <c r="V914" i="2"/>
  <c r="W914" i="2" s="1"/>
  <c r="AE919" i="2"/>
  <c r="AG919" i="2" s="1"/>
  <c r="V919" i="2"/>
  <c r="W919" i="2" s="1"/>
  <c r="AG943" i="2"/>
  <c r="AE955" i="2"/>
  <c r="AG955" i="2" s="1"/>
  <c r="V955" i="2"/>
  <c r="W955" i="2" s="1"/>
  <c r="AE959" i="2"/>
  <c r="AG959" i="2" s="1"/>
  <c r="V959" i="2"/>
  <c r="W959" i="2" s="1"/>
  <c r="V971" i="2"/>
  <c r="W971" i="2" s="1"/>
  <c r="V977" i="2"/>
  <c r="W977" i="2" s="1"/>
  <c r="AE977" i="2"/>
  <c r="AG977" i="2" s="1"/>
  <c r="V999" i="2"/>
  <c r="W999" i="2" s="1"/>
  <c r="AE999" i="2"/>
  <c r="AG999" i="2" s="1"/>
  <c r="V1011" i="2"/>
  <c r="W1011" i="2" s="1"/>
  <c r="AE1011" i="2"/>
  <c r="AG1011" i="2" s="1"/>
  <c r="V1113" i="2"/>
  <c r="W1113" i="2" s="1"/>
  <c r="AE1113" i="2"/>
  <c r="AG1113" i="2" s="1"/>
  <c r="V1135" i="2"/>
  <c r="W1135" i="2" s="1"/>
  <c r="AE1135" i="2"/>
  <c r="AG1135" i="2" s="1"/>
  <c r="AE1391" i="2"/>
  <c r="AG1391" i="2" s="1"/>
  <c r="V1391" i="2"/>
  <c r="W1391" i="2" s="1"/>
  <c r="AE1392" i="2"/>
  <c r="AG1392" i="2" s="1"/>
  <c r="V1392" i="2"/>
  <c r="W1392" i="2" s="1"/>
  <c r="O572" i="2"/>
  <c r="V578" i="2"/>
  <c r="W578" i="2" s="1"/>
  <c r="AE595" i="2"/>
  <c r="AG595" i="2" s="1"/>
  <c r="AH595" i="2" s="1"/>
  <c r="O596" i="2"/>
  <c r="O620" i="2"/>
  <c r="V626" i="2"/>
  <c r="W626" i="2" s="1"/>
  <c r="O644" i="2"/>
  <c r="V650" i="2"/>
  <c r="W650" i="2" s="1"/>
  <c r="O668" i="2"/>
  <c r="V674" i="2"/>
  <c r="W674" i="2" s="1"/>
  <c r="O692" i="2"/>
  <c r="V698" i="2"/>
  <c r="W698" i="2" s="1"/>
  <c r="V708" i="2"/>
  <c r="W708" i="2" s="1"/>
  <c r="V714" i="2"/>
  <c r="W714" i="2" s="1"/>
  <c r="V720" i="2"/>
  <c r="W720" i="2" s="1"/>
  <c r="V726" i="2"/>
  <c r="W726" i="2" s="1"/>
  <c r="V732" i="2"/>
  <c r="W732" i="2" s="1"/>
  <c r="V738" i="2"/>
  <c r="W738" i="2" s="1"/>
  <c r="V744" i="2"/>
  <c r="W744" i="2" s="1"/>
  <c r="X758" i="2"/>
  <c r="AG758" i="2" s="1"/>
  <c r="V760" i="2"/>
  <c r="W760" i="2" s="1"/>
  <c r="O779" i="2"/>
  <c r="O783" i="2"/>
  <c r="AE786" i="2"/>
  <c r="AG786" i="2" s="1"/>
  <c r="AH786" i="2" s="1"/>
  <c r="AE788" i="2"/>
  <c r="AG788" i="2" s="1"/>
  <c r="AH788" i="2" s="1"/>
  <c r="X790" i="2"/>
  <c r="AG790" i="2" s="1"/>
  <c r="O794" i="2"/>
  <c r="O795" i="2"/>
  <c r="V798" i="2"/>
  <c r="W798" i="2" s="1"/>
  <c r="AE798" i="2"/>
  <c r="X816" i="2"/>
  <c r="AE842" i="2"/>
  <c r="AG842" i="2" s="1"/>
  <c r="V842" i="2"/>
  <c r="W842" i="2" s="1"/>
  <c r="AE850" i="2"/>
  <c r="AG850" i="2" s="1"/>
  <c r="V850" i="2"/>
  <c r="W850" i="2" s="1"/>
  <c r="AE858" i="2"/>
  <c r="AG858" i="2" s="1"/>
  <c r="V858" i="2"/>
  <c r="W858" i="2" s="1"/>
  <c r="O871" i="2"/>
  <c r="AG900" i="2"/>
  <c r="AG931" i="2"/>
  <c r="AE954" i="2"/>
  <c r="AG954" i="2" s="1"/>
  <c r="V954" i="2"/>
  <c r="W954" i="2" s="1"/>
  <c r="V975" i="2"/>
  <c r="W975" i="2" s="1"/>
  <c r="AE975" i="2"/>
  <c r="AG975" i="2" s="1"/>
  <c r="V991" i="2"/>
  <c r="W991" i="2" s="1"/>
  <c r="AE991" i="2"/>
  <c r="AG991" i="2" s="1"/>
  <c r="V1003" i="2"/>
  <c r="W1003" i="2" s="1"/>
  <c r="AE1003" i="2"/>
  <c r="AG1003" i="2" s="1"/>
  <c r="V1176" i="2"/>
  <c r="W1176" i="2" s="1"/>
  <c r="AE1176" i="2"/>
  <c r="AG1176" i="2" s="1"/>
  <c r="V1320" i="2"/>
  <c r="W1320" i="2" s="1"/>
  <c r="AE1320" i="2"/>
  <c r="AG1320" i="2" s="1"/>
  <c r="AE1384" i="2"/>
  <c r="AG1384" i="2" s="1"/>
  <c r="V1384" i="2"/>
  <c r="W1384" i="2" s="1"/>
  <c r="X550" i="2"/>
  <c r="AG550" i="2" s="1"/>
  <c r="X554" i="2"/>
  <c r="O558" i="2"/>
  <c r="X568" i="2"/>
  <c r="AG568" i="2" s="1"/>
  <c r="AE581" i="2"/>
  <c r="AG581" i="2" s="1"/>
  <c r="AH581" i="2" s="1"/>
  <c r="O582" i="2"/>
  <c r="X592" i="2"/>
  <c r="AE605" i="2"/>
  <c r="AG605" i="2" s="1"/>
  <c r="AH605" i="2" s="1"/>
  <c r="O606" i="2"/>
  <c r="X616" i="2"/>
  <c r="AE629" i="2"/>
  <c r="AG629" i="2" s="1"/>
  <c r="AH629" i="2" s="1"/>
  <c r="O630" i="2"/>
  <c r="AE653" i="2"/>
  <c r="AG653" i="2" s="1"/>
  <c r="AH653" i="2" s="1"/>
  <c r="O654" i="2"/>
  <c r="AE677" i="2"/>
  <c r="AG677" i="2" s="1"/>
  <c r="AH677" i="2" s="1"/>
  <c r="O678" i="2"/>
  <c r="O702" i="2"/>
  <c r="O773" i="2"/>
  <c r="AE791" i="2"/>
  <c r="AG791" i="2" s="1"/>
  <c r="V791" i="2"/>
  <c r="W791" i="2" s="1"/>
  <c r="AG817" i="2"/>
  <c r="AH817" i="2" s="1"/>
  <c r="AE836" i="2"/>
  <c r="AG836" i="2" s="1"/>
  <c r="V836" i="2"/>
  <c r="W836" i="2" s="1"/>
  <c r="AE844" i="2"/>
  <c r="AG844" i="2" s="1"/>
  <c r="V844" i="2"/>
  <c r="W844" i="2" s="1"/>
  <c r="AE852" i="2"/>
  <c r="AG852" i="2" s="1"/>
  <c r="V852" i="2"/>
  <c r="W852" i="2" s="1"/>
  <c r="V886" i="2"/>
  <c r="W886" i="2" s="1"/>
  <c r="AE886" i="2"/>
  <c r="AG889" i="2"/>
  <c r="AH889" i="2" s="1"/>
  <c r="AE940" i="2"/>
  <c r="AG940" i="2" s="1"/>
  <c r="V940" i="2"/>
  <c r="W940" i="2" s="1"/>
  <c r="V995" i="2"/>
  <c r="W995" i="2" s="1"/>
  <c r="AE995" i="2"/>
  <c r="AG995" i="2" s="1"/>
  <c r="V1045" i="2"/>
  <c r="W1045" i="2" s="1"/>
  <c r="AE1045" i="2"/>
  <c r="AG1045" i="2" s="1"/>
  <c r="V1053" i="2"/>
  <c r="W1053" i="2" s="1"/>
  <c r="AE1053" i="2"/>
  <c r="AG1053" i="2" s="1"/>
  <c r="V1061" i="2"/>
  <c r="W1061" i="2" s="1"/>
  <c r="AE1061" i="2"/>
  <c r="AG1061" i="2" s="1"/>
  <c r="V1069" i="2"/>
  <c r="W1069" i="2" s="1"/>
  <c r="AE1069" i="2"/>
  <c r="AG1069" i="2" s="1"/>
  <c r="V1077" i="2"/>
  <c r="W1077" i="2" s="1"/>
  <c r="AE1077" i="2"/>
  <c r="AG1077" i="2" s="1"/>
  <c r="V1241" i="2"/>
  <c r="W1241" i="2" s="1"/>
  <c r="AE1241" i="2"/>
  <c r="AG1241" i="2" s="1"/>
  <c r="O1258" i="2"/>
  <c r="X1258" i="2"/>
  <c r="V1296" i="2"/>
  <c r="W1296" i="2" s="1"/>
  <c r="AE1296" i="2"/>
  <c r="AG1296" i="2" s="1"/>
  <c r="AE1315" i="2"/>
  <c r="V1315" i="2"/>
  <c r="W1315" i="2" s="1"/>
  <c r="O486" i="2"/>
  <c r="O490" i="2"/>
  <c r="O494" i="2"/>
  <c r="O498" i="2"/>
  <c r="AE501" i="2"/>
  <c r="AG501" i="2" s="1"/>
  <c r="AH501" i="2" s="1"/>
  <c r="O502" i="2"/>
  <c r="AE505" i="2"/>
  <c r="AG505" i="2" s="1"/>
  <c r="AH505" i="2" s="1"/>
  <c r="O506" i="2"/>
  <c r="AE509" i="2"/>
  <c r="AG509" i="2" s="1"/>
  <c r="AH509" i="2" s="1"/>
  <c r="O510" i="2"/>
  <c r="O514" i="2"/>
  <c r="AE517" i="2"/>
  <c r="AG517" i="2" s="1"/>
  <c r="AH517" i="2" s="1"/>
  <c r="O518" i="2"/>
  <c r="AE521" i="2"/>
  <c r="AG521" i="2" s="1"/>
  <c r="AH521" i="2" s="1"/>
  <c r="O522" i="2"/>
  <c r="O526" i="2"/>
  <c r="AE529" i="2"/>
  <c r="AG529" i="2" s="1"/>
  <c r="AH529" i="2" s="1"/>
  <c r="O530" i="2"/>
  <c r="O534" i="2"/>
  <c r="AE537" i="2"/>
  <c r="AG537" i="2" s="1"/>
  <c r="AH537" i="2" s="1"/>
  <c r="O538" i="2"/>
  <c r="AE541" i="2"/>
  <c r="AG541" i="2" s="1"/>
  <c r="AH541" i="2" s="1"/>
  <c r="AE549" i="2"/>
  <c r="AG549" i="2" s="1"/>
  <c r="AH549" i="2" s="1"/>
  <c r="AE553" i="2"/>
  <c r="AG553" i="2" s="1"/>
  <c r="AH553" i="2" s="1"/>
  <c r="X578" i="2"/>
  <c r="AG578" i="2" s="1"/>
  <c r="X602" i="2"/>
  <c r="X626" i="2"/>
  <c r="AG626" i="2" s="1"/>
  <c r="X650" i="2"/>
  <c r="AG650" i="2" s="1"/>
  <c r="X674" i="2"/>
  <c r="AG674" i="2" s="1"/>
  <c r="X698" i="2"/>
  <c r="AG698" i="2" s="1"/>
  <c r="X708" i="2"/>
  <c r="AG708" i="2" s="1"/>
  <c r="X714" i="2"/>
  <c r="AG714" i="2" s="1"/>
  <c r="X720" i="2"/>
  <c r="AG720" i="2" s="1"/>
  <c r="X726" i="2"/>
  <c r="AG726" i="2" s="1"/>
  <c r="X732" i="2"/>
  <c r="AG732" i="2" s="1"/>
  <c r="X738" i="2"/>
  <c r="AG738" i="2" s="1"/>
  <c r="X744" i="2"/>
  <c r="AG744" i="2" s="1"/>
  <c r="X750" i="2"/>
  <c r="X760" i="2"/>
  <c r="AG760" i="2" s="1"/>
  <c r="O818" i="2"/>
  <c r="O831" i="2"/>
  <c r="V870" i="2"/>
  <c r="W870" i="2" s="1"/>
  <c r="AE870" i="2"/>
  <c r="AE885" i="2"/>
  <c r="AG885" i="2" s="1"/>
  <c r="AH885" i="2" s="1"/>
  <c r="AE890" i="2"/>
  <c r="AG890" i="2" s="1"/>
  <c r="V890" i="2"/>
  <c r="W890" i="2" s="1"/>
  <c r="AE895" i="2"/>
  <c r="AG895" i="2" s="1"/>
  <c r="V895" i="2"/>
  <c r="W895" i="2" s="1"/>
  <c r="AE917" i="2"/>
  <c r="AG917" i="2" s="1"/>
  <c r="AH917" i="2" s="1"/>
  <c r="AE922" i="2"/>
  <c r="AG922" i="2" s="1"/>
  <c r="V922" i="2"/>
  <c r="W922" i="2" s="1"/>
  <c r="X956" i="2"/>
  <c r="AE958" i="2"/>
  <c r="AG958" i="2" s="1"/>
  <c r="V958" i="2"/>
  <c r="W958" i="2" s="1"/>
  <c r="V987" i="2"/>
  <c r="W987" i="2" s="1"/>
  <c r="AE987" i="2"/>
  <c r="AG987" i="2" s="1"/>
  <c r="V1029" i="2"/>
  <c r="W1029" i="2" s="1"/>
  <c r="AE1029" i="2"/>
  <c r="AG1029" i="2" s="1"/>
  <c r="V1085" i="2"/>
  <c r="W1085" i="2" s="1"/>
  <c r="AE1085" i="2"/>
  <c r="AG1085" i="2" s="1"/>
  <c r="O1128" i="2"/>
  <c r="X1128" i="2"/>
  <c r="O480" i="2"/>
  <c r="AE725" i="2"/>
  <c r="AG725" i="2" s="1"/>
  <c r="AH725" i="2" s="1"/>
  <c r="AE737" i="2"/>
  <c r="AG737" i="2" s="1"/>
  <c r="AH737" i="2" s="1"/>
  <c r="AE743" i="2"/>
  <c r="AG743" i="2" s="1"/>
  <c r="AH743" i="2" s="1"/>
  <c r="AE749" i="2"/>
  <c r="AG749" i="2" s="1"/>
  <c r="AH749" i="2" s="1"/>
  <c r="X808" i="2"/>
  <c r="V830" i="2"/>
  <c r="W830" i="2" s="1"/>
  <c r="AE830" i="2"/>
  <c r="AG830" i="2" s="1"/>
  <c r="O863" i="2"/>
  <c r="AG908" i="2"/>
  <c r="AG929" i="2"/>
  <c r="AH929" i="2" s="1"/>
  <c r="AE939" i="2"/>
  <c r="AG939" i="2" s="1"/>
  <c r="V939" i="2"/>
  <c r="W939" i="2" s="1"/>
  <c r="V961" i="2"/>
  <c r="W961" i="2" s="1"/>
  <c r="AE961" i="2"/>
  <c r="AG961" i="2" s="1"/>
  <c r="V1021" i="2"/>
  <c r="W1021" i="2" s="1"/>
  <c r="AE1021" i="2"/>
  <c r="AG1021" i="2" s="1"/>
  <c r="V1188" i="2"/>
  <c r="W1188" i="2" s="1"/>
  <c r="AE1188" i="2"/>
  <c r="AG1188" i="2" s="1"/>
  <c r="AE1207" i="2"/>
  <c r="AG1207" i="2" s="1"/>
  <c r="AH1207" i="2" s="1"/>
  <c r="V1219" i="2"/>
  <c r="W1219" i="2" s="1"/>
  <c r="AE1219" i="2"/>
  <c r="AG1219" i="2" s="1"/>
  <c r="V1236" i="2"/>
  <c r="W1236" i="2" s="1"/>
  <c r="AE1236" i="2"/>
  <c r="AG1236" i="2" s="1"/>
  <c r="O564" i="2"/>
  <c r="O588" i="2"/>
  <c r="O612" i="2"/>
  <c r="O636" i="2"/>
  <c r="O660" i="2"/>
  <c r="O684" i="2"/>
  <c r="V752" i="2"/>
  <c r="W752" i="2" s="1"/>
  <c r="O764" i="2"/>
  <c r="AG873" i="2"/>
  <c r="V894" i="2"/>
  <c r="W894" i="2" s="1"/>
  <c r="AE894" i="2"/>
  <c r="AE932" i="2"/>
  <c r="AG932" i="2" s="1"/>
  <c r="V932" i="2"/>
  <c r="W932" i="2" s="1"/>
  <c r="AE942" i="2"/>
  <c r="V942" i="2"/>
  <c r="W942" i="2" s="1"/>
  <c r="AE968" i="2"/>
  <c r="V968" i="2"/>
  <c r="W968" i="2" s="1"/>
  <c r="V1013" i="2"/>
  <c r="W1013" i="2" s="1"/>
  <c r="AE1013" i="2"/>
  <c r="AG1013" i="2" s="1"/>
  <c r="V1041" i="2"/>
  <c r="W1041" i="2" s="1"/>
  <c r="AE1041" i="2"/>
  <c r="AG1041" i="2" s="1"/>
  <c r="V1049" i="2"/>
  <c r="W1049" i="2" s="1"/>
  <c r="AE1049" i="2"/>
  <c r="AG1049" i="2" s="1"/>
  <c r="V1057" i="2"/>
  <c r="W1057" i="2" s="1"/>
  <c r="AE1057" i="2"/>
  <c r="AG1057" i="2" s="1"/>
  <c r="V1073" i="2"/>
  <c r="W1073" i="2" s="1"/>
  <c r="AE1073" i="2"/>
  <c r="AG1073" i="2" s="1"/>
  <c r="V1081" i="2"/>
  <c r="W1081" i="2" s="1"/>
  <c r="AE1081" i="2"/>
  <c r="AG1081" i="2" s="1"/>
  <c r="V1101" i="2"/>
  <c r="W1101" i="2" s="1"/>
  <c r="AE1101" i="2"/>
  <c r="AG1101" i="2" s="1"/>
  <c r="V1167" i="2"/>
  <c r="W1167" i="2" s="1"/>
  <c r="AE1167" i="2"/>
  <c r="AG1167" i="2" s="1"/>
  <c r="AE1358" i="2"/>
  <c r="V1358" i="2"/>
  <c r="W1358" i="2" s="1"/>
  <c r="O574" i="2"/>
  <c r="O598" i="2"/>
  <c r="O622" i="2"/>
  <c r="O646" i="2"/>
  <c r="O670" i="2"/>
  <c r="O694" i="2"/>
  <c r="O762" i="2"/>
  <c r="O815" i="2"/>
  <c r="AE820" i="2"/>
  <c r="AG820" i="2" s="1"/>
  <c r="V820" i="2"/>
  <c r="W820" i="2" s="1"/>
  <c r="O827" i="2"/>
  <c r="AE847" i="2"/>
  <c r="AG847" i="2" s="1"/>
  <c r="V847" i="2"/>
  <c r="W847" i="2" s="1"/>
  <c r="AE862" i="2"/>
  <c r="AE898" i="2"/>
  <c r="AG898" i="2" s="1"/>
  <c r="V898" i="2"/>
  <c r="W898" i="2" s="1"/>
  <c r="AE903" i="2"/>
  <c r="AG903" i="2" s="1"/>
  <c r="AE935" i="2"/>
  <c r="V935" i="2"/>
  <c r="W935" i="2" s="1"/>
  <c r="AE938" i="2"/>
  <c r="V938" i="2"/>
  <c r="W938" i="2" s="1"/>
  <c r="AE956" i="2"/>
  <c r="V956" i="2"/>
  <c r="W956" i="2" s="1"/>
  <c r="AE969" i="2"/>
  <c r="AG969" i="2" s="1"/>
  <c r="V969" i="2"/>
  <c r="W969" i="2" s="1"/>
  <c r="V1111" i="2"/>
  <c r="W1111" i="2" s="1"/>
  <c r="AE1111" i="2"/>
  <c r="AG1111" i="2" s="1"/>
  <c r="V1119" i="2"/>
  <c r="W1119" i="2" s="1"/>
  <c r="AE1119" i="2"/>
  <c r="AG1119" i="2" s="1"/>
  <c r="AH1119" i="2" s="1"/>
  <c r="V1123" i="2"/>
  <c r="W1123" i="2" s="1"/>
  <c r="AE1123" i="2"/>
  <c r="AG1123" i="2" s="1"/>
  <c r="X862" i="2"/>
  <c r="X870" i="2"/>
  <c r="X878" i="2"/>
  <c r="X886" i="2"/>
  <c r="X894" i="2"/>
  <c r="X902" i="2"/>
  <c r="X910" i="2"/>
  <c r="X918" i="2"/>
  <c r="X930" i="2"/>
  <c r="V931" i="2"/>
  <c r="W931" i="2" s="1"/>
  <c r="X942" i="2"/>
  <c r="V953" i="2"/>
  <c r="W953" i="2" s="1"/>
  <c r="X966" i="2"/>
  <c r="V1226" i="2"/>
  <c r="W1226" i="2" s="1"/>
  <c r="AE1226" i="2"/>
  <c r="AG1226" i="2" s="1"/>
  <c r="X1237" i="2"/>
  <c r="X1244" i="2"/>
  <c r="V1263" i="2"/>
  <c r="W1263" i="2" s="1"/>
  <c r="AE1263" i="2"/>
  <c r="AG1263" i="2" s="1"/>
  <c r="AE1338" i="2"/>
  <c r="AG1338" i="2" s="1"/>
  <c r="AH1338" i="2" s="1"/>
  <c r="AG1341" i="2"/>
  <c r="AE1347" i="2"/>
  <c r="AG1347" i="2" s="1"/>
  <c r="V1347" i="2"/>
  <c r="W1347" i="2" s="1"/>
  <c r="AE1364" i="2"/>
  <c r="AG1364" i="2" s="1"/>
  <c r="V1364" i="2"/>
  <c r="W1364" i="2" s="1"/>
  <c r="AE1372" i="2"/>
  <c r="AG1372" i="2" s="1"/>
  <c r="X1378" i="2"/>
  <c r="O1378" i="2"/>
  <c r="AE1386" i="2"/>
  <c r="AG1386" i="2" s="1"/>
  <c r="AH1386" i="2" s="1"/>
  <c r="AE1447" i="2"/>
  <c r="AG1447" i="2" s="1"/>
  <c r="AH1447" i="2" s="1"/>
  <c r="V1447" i="2"/>
  <c r="W1447" i="2" s="1"/>
  <c r="AE1453" i="2"/>
  <c r="AG1453" i="2" s="1"/>
  <c r="V1453" i="2"/>
  <c r="W1453" i="2" s="1"/>
  <c r="AE1495" i="2"/>
  <c r="AG1495" i="2" s="1"/>
  <c r="V1495" i="2"/>
  <c r="W1495" i="2" s="1"/>
  <c r="AE1499" i="2"/>
  <c r="V1499" i="2"/>
  <c r="W1499" i="2" s="1"/>
  <c r="AE1507" i="2"/>
  <c r="AG1507" i="2" s="1"/>
  <c r="V1507" i="2"/>
  <c r="W1507" i="2" s="1"/>
  <c r="V1512" i="2"/>
  <c r="W1512" i="2" s="1"/>
  <c r="AE1512" i="2"/>
  <c r="V1520" i="2"/>
  <c r="W1520" i="2" s="1"/>
  <c r="AE1520" i="2"/>
  <c r="AG1520" i="2" s="1"/>
  <c r="V1541" i="2"/>
  <c r="W1541" i="2" s="1"/>
  <c r="AE1541" i="2"/>
  <c r="AG1541" i="2" s="1"/>
  <c r="V1549" i="2"/>
  <c r="W1549" i="2" s="1"/>
  <c r="AE1549" i="2"/>
  <c r="AG1549" i="2" s="1"/>
  <c r="V1557" i="2"/>
  <c r="W1557" i="2" s="1"/>
  <c r="AE1557" i="2"/>
  <c r="AG1557" i="2" s="1"/>
  <c r="V1826" i="2"/>
  <c r="W1826" i="2" s="1"/>
  <c r="AE1826" i="2"/>
  <c r="AG1826" i="2" s="1"/>
  <c r="O840" i="2"/>
  <c r="O848" i="2"/>
  <c r="O856" i="2"/>
  <c r="O864" i="2"/>
  <c r="O872" i="2"/>
  <c r="O880" i="2"/>
  <c r="V884" i="2"/>
  <c r="W884" i="2" s="1"/>
  <c r="AH884" i="2" s="1"/>
  <c r="O888" i="2"/>
  <c r="V892" i="2"/>
  <c r="W892" i="2" s="1"/>
  <c r="O896" i="2"/>
  <c r="O904" i="2"/>
  <c r="V908" i="2"/>
  <c r="W908" i="2" s="1"/>
  <c r="O912" i="2"/>
  <c r="V916" i="2"/>
  <c r="W916" i="2" s="1"/>
  <c r="O920" i="2"/>
  <c r="O936" i="2"/>
  <c r="V948" i="2"/>
  <c r="W948" i="2" s="1"/>
  <c r="O960" i="2"/>
  <c r="V972" i="2"/>
  <c r="W972" i="2" s="1"/>
  <c r="O976" i="2"/>
  <c r="O984" i="2"/>
  <c r="O992" i="2"/>
  <c r="O1000" i="2"/>
  <c r="O1008" i="2"/>
  <c r="O1016" i="2"/>
  <c r="O1024" i="2"/>
  <c r="O1032" i="2"/>
  <c r="O1040" i="2"/>
  <c r="O1048" i="2"/>
  <c r="O1056" i="2"/>
  <c r="O1064" i="2"/>
  <c r="O1072" i="2"/>
  <c r="O1080" i="2"/>
  <c r="O1088" i="2"/>
  <c r="O1096" i="2"/>
  <c r="O1108" i="2"/>
  <c r="AE1109" i="2"/>
  <c r="AG1109" i="2" s="1"/>
  <c r="AH1109" i="2" s="1"/>
  <c r="X1110" i="2"/>
  <c r="O1132" i="2"/>
  <c r="AE1133" i="2"/>
  <c r="AG1133" i="2" s="1"/>
  <c r="AH1133" i="2" s="1"/>
  <c r="X1134" i="2"/>
  <c r="AE1173" i="2"/>
  <c r="AG1173" i="2" s="1"/>
  <c r="AH1173" i="2" s="1"/>
  <c r="AE1202" i="2"/>
  <c r="AG1202" i="2" s="1"/>
  <c r="AH1202" i="2" s="1"/>
  <c r="V1215" i="2"/>
  <c r="W1215" i="2" s="1"/>
  <c r="AE1215" i="2"/>
  <c r="X1261" i="2"/>
  <c r="O1268" i="2"/>
  <c r="AE1273" i="2"/>
  <c r="V1273" i="2"/>
  <c r="W1273" i="2" s="1"/>
  <c r="AE1352" i="2"/>
  <c r="AG1352" i="2" s="1"/>
  <c r="V1352" i="2"/>
  <c r="W1352" i="2" s="1"/>
  <c r="AG1370" i="2"/>
  <c r="AG1390" i="2"/>
  <c r="AE1399" i="2"/>
  <c r="AG1399" i="2" s="1"/>
  <c r="V1399" i="2"/>
  <c r="W1399" i="2" s="1"/>
  <c r="AE1405" i="2"/>
  <c r="AG1405" i="2" s="1"/>
  <c r="V1405" i="2"/>
  <c r="W1405" i="2" s="1"/>
  <c r="X1445" i="2"/>
  <c r="O1445" i="2"/>
  <c r="AE1451" i="2"/>
  <c r="AG1451" i="2" s="1"/>
  <c r="V1451" i="2"/>
  <c r="W1451" i="2" s="1"/>
  <c r="AE1459" i="2"/>
  <c r="AG1459" i="2" s="1"/>
  <c r="V1459" i="2"/>
  <c r="W1459" i="2" s="1"/>
  <c r="X1493" i="2"/>
  <c r="O1493" i="2"/>
  <c r="AG1505" i="2"/>
  <c r="O1544" i="2"/>
  <c r="X1544" i="2"/>
  <c r="O1566" i="2"/>
  <c r="X1566" i="2"/>
  <c r="O875" i="2"/>
  <c r="O883" i="2"/>
  <c r="O891" i="2"/>
  <c r="O899" i="2"/>
  <c r="O907" i="2"/>
  <c r="O915" i="2"/>
  <c r="O923" i="2"/>
  <c r="O926" i="2"/>
  <c r="O933" i="2"/>
  <c r="X934" i="2"/>
  <c r="X938" i="2"/>
  <c r="O946" i="2"/>
  <c r="X962" i="2"/>
  <c r="O970" i="2"/>
  <c r="V1116" i="2"/>
  <c r="W1116" i="2" s="1"/>
  <c r="V1174" i="2"/>
  <c r="W1174" i="2" s="1"/>
  <c r="AE1174" i="2"/>
  <c r="AG1174" i="2" s="1"/>
  <c r="V1222" i="2"/>
  <c r="W1222" i="2" s="1"/>
  <c r="AE1222" i="2"/>
  <c r="AE1237" i="2"/>
  <c r="V1237" i="2"/>
  <c r="W1237" i="2" s="1"/>
  <c r="AE1269" i="2"/>
  <c r="AG1269" i="2" s="1"/>
  <c r="V1269" i="2"/>
  <c r="W1269" i="2" s="1"/>
  <c r="V1274" i="2"/>
  <c r="W1274" i="2" s="1"/>
  <c r="AE1274" i="2"/>
  <c r="AG1274" i="2" s="1"/>
  <c r="V1294" i="2"/>
  <c r="W1294" i="2" s="1"/>
  <c r="AE1294" i="2"/>
  <c r="V1309" i="2"/>
  <c r="W1309" i="2" s="1"/>
  <c r="AE1309" i="2"/>
  <c r="AE1323" i="2"/>
  <c r="V1323" i="2"/>
  <c r="W1323" i="2" s="1"/>
  <c r="V1328" i="2"/>
  <c r="W1328" i="2" s="1"/>
  <c r="AE1328" i="2"/>
  <c r="AG1328" i="2" s="1"/>
  <c r="AE1345" i="2"/>
  <c r="AG1345" i="2" s="1"/>
  <c r="V1345" i="2"/>
  <c r="W1345" i="2" s="1"/>
  <c r="X1397" i="2"/>
  <c r="O1397" i="2"/>
  <c r="AE1403" i="2"/>
  <c r="V1403" i="2"/>
  <c r="W1403" i="2" s="1"/>
  <c r="AE1411" i="2"/>
  <c r="AG1411" i="2" s="1"/>
  <c r="V1411" i="2"/>
  <c r="W1411" i="2" s="1"/>
  <c r="AE1430" i="2"/>
  <c r="AG1430" i="2" s="1"/>
  <c r="V1430" i="2"/>
  <c r="W1430" i="2" s="1"/>
  <c r="AE1478" i="2"/>
  <c r="AG1478" i="2" s="1"/>
  <c r="V1478" i="2"/>
  <c r="W1478" i="2" s="1"/>
  <c r="AE1504" i="2"/>
  <c r="AG1504" i="2" s="1"/>
  <c r="V1504" i="2"/>
  <c r="W1504" i="2" s="1"/>
  <c r="X1523" i="2"/>
  <c r="O1523" i="2"/>
  <c r="O1548" i="2"/>
  <c r="X1548" i="2"/>
  <c r="AE1574" i="2"/>
  <c r="AG1574" i="2" s="1"/>
  <c r="V1574" i="2"/>
  <c r="W1574" i="2" s="1"/>
  <c r="V1611" i="2"/>
  <c r="W1611" i="2" s="1"/>
  <c r="AE1611" i="2"/>
  <c r="AG1611" i="2" s="1"/>
  <c r="X935" i="2"/>
  <c r="O1112" i="2"/>
  <c r="O1136" i="2"/>
  <c r="O1138" i="2"/>
  <c r="O1140" i="2"/>
  <c r="O1142" i="2"/>
  <c r="O1144" i="2"/>
  <c r="O1146" i="2"/>
  <c r="O1148" i="2"/>
  <c r="O1150" i="2"/>
  <c r="O1152" i="2"/>
  <c r="O1154" i="2"/>
  <c r="O1156" i="2"/>
  <c r="O1158" i="2"/>
  <c r="O1160" i="2"/>
  <c r="O1162" i="2"/>
  <c r="O1164" i="2"/>
  <c r="O1166" i="2"/>
  <c r="O1168" i="2"/>
  <c r="O1170" i="2"/>
  <c r="O1172" i="2"/>
  <c r="AE1197" i="2"/>
  <c r="AG1197" i="2" s="1"/>
  <c r="AH1197" i="2" s="1"/>
  <c r="AG1200" i="2"/>
  <c r="O1231" i="2"/>
  <c r="AG1278" i="2"/>
  <c r="AH1278" i="2" s="1"/>
  <c r="V1299" i="2"/>
  <c r="W1299" i="2" s="1"/>
  <c r="AE1299" i="2"/>
  <c r="AG1299" i="2" s="1"/>
  <c r="O1304" i="2"/>
  <c r="AE1308" i="2"/>
  <c r="AG1308" i="2" s="1"/>
  <c r="AH1308" i="2" s="1"/>
  <c r="AG1340" i="2"/>
  <c r="AE1344" i="2"/>
  <c r="AG1344" i="2" s="1"/>
  <c r="AH1344" i="2" s="1"/>
  <c r="AE1357" i="2"/>
  <c r="AG1357" i="2" s="1"/>
  <c r="V1357" i="2"/>
  <c r="W1357" i="2" s="1"/>
  <c r="V1374" i="2"/>
  <c r="W1374" i="2" s="1"/>
  <c r="AE1404" i="2"/>
  <c r="AG1404" i="2" s="1"/>
  <c r="V1404" i="2"/>
  <c r="W1404" i="2" s="1"/>
  <c r="AG1409" i="2"/>
  <c r="AE1419" i="2"/>
  <c r="AG1419" i="2" s="1"/>
  <c r="V1419" i="2"/>
  <c r="W1419" i="2" s="1"/>
  <c r="AE1424" i="2"/>
  <c r="AG1424" i="2" s="1"/>
  <c r="V1424" i="2"/>
  <c r="W1424" i="2" s="1"/>
  <c r="AE1436" i="2"/>
  <c r="AG1436" i="2" s="1"/>
  <c r="AE1456" i="2"/>
  <c r="AG1456" i="2" s="1"/>
  <c r="V1456" i="2"/>
  <c r="W1456" i="2" s="1"/>
  <c r="O1492" i="2"/>
  <c r="X1498" i="2"/>
  <c r="O1498" i="2"/>
  <c r="AE1506" i="2"/>
  <c r="AG1506" i="2" s="1"/>
  <c r="V1506" i="2"/>
  <c r="W1506" i="2" s="1"/>
  <c r="V1516" i="2"/>
  <c r="W1516" i="2" s="1"/>
  <c r="AE1516" i="2"/>
  <c r="AG1516" i="2" s="1"/>
  <c r="AE1628" i="2"/>
  <c r="AG1628" i="2" s="1"/>
  <c r="V1628" i="2"/>
  <c r="W1628" i="2" s="1"/>
  <c r="O978" i="2"/>
  <c r="O986" i="2"/>
  <c r="V988" i="2"/>
  <c r="W988" i="2" s="1"/>
  <c r="O994" i="2"/>
  <c r="V996" i="2"/>
  <c r="W996" i="2" s="1"/>
  <c r="O1002" i="2"/>
  <c r="V1004" i="2"/>
  <c r="W1004" i="2" s="1"/>
  <c r="O1010" i="2"/>
  <c r="O1018" i="2"/>
  <c r="V1020" i="2"/>
  <c r="W1020" i="2" s="1"/>
  <c r="O1026" i="2"/>
  <c r="V1028" i="2"/>
  <c r="W1028" i="2" s="1"/>
  <c r="O1034" i="2"/>
  <c r="O1042" i="2"/>
  <c r="V1044" i="2"/>
  <c r="W1044" i="2" s="1"/>
  <c r="O1050" i="2"/>
  <c r="V1052" i="2"/>
  <c r="W1052" i="2" s="1"/>
  <c r="O1058" i="2"/>
  <c r="V1060" i="2"/>
  <c r="W1060" i="2" s="1"/>
  <c r="O1066" i="2"/>
  <c r="V1068" i="2"/>
  <c r="W1068" i="2" s="1"/>
  <c r="O1074" i="2"/>
  <c r="V1076" i="2"/>
  <c r="W1076" i="2" s="1"/>
  <c r="O1082" i="2"/>
  <c r="O1090" i="2"/>
  <c r="V1092" i="2"/>
  <c r="W1092" i="2" s="1"/>
  <c r="O1098" i="2"/>
  <c r="V1100" i="2"/>
  <c r="W1100" i="2" s="1"/>
  <c r="O1114" i="2"/>
  <c r="X1116" i="2"/>
  <c r="AG1116" i="2" s="1"/>
  <c r="V1120" i="2"/>
  <c r="W1120" i="2" s="1"/>
  <c r="X1191" i="2"/>
  <c r="AG1191" i="2" s="1"/>
  <c r="AE1195" i="2"/>
  <c r="AG1195" i="2" s="1"/>
  <c r="AH1195" i="2" s="1"/>
  <c r="O1198" i="2"/>
  <c r="O1205" i="2"/>
  <c r="X1213" i="2"/>
  <c r="AE1238" i="2"/>
  <c r="AG1238" i="2" s="1"/>
  <c r="X1249" i="2"/>
  <c r="AE1261" i="2"/>
  <c r="V1261" i="2"/>
  <c r="W1261" i="2" s="1"/>
  <c r="AE1277" i="2"/>
  <c r="AG1277" i="2" s="1"/>
  <c r="AH1277" i="2" s="1"/>
  <c r="X1297" i="2"/>
  <c r="X1307" i="2"/>
  <c r="V1314" i="2"/>
  <c r="W1314" i="2" s="1"/>
  <c r="AE1314" i="2"/>
  <c r="AG1314" i="2" s="1"/>
  <c r="V1336" i="2"/>
  <c r="W1336" i="2" s="1"/>
  <c r="AE1336" i="2"/>
  <c r="AG1336" i="2" s="1"/>
  <c r="X1349" i="2"/>
  <c r="O1349" i="2"/>
  <c r="AE1351" i="2"/>
  <c r="AG1351" i="2" s="1"/>
  <c r="AG1361" i="2"/>
  <c r="AE1382" i="2"/>
  <c r="AG1382" i="2" s="1"/>
  <c r="V1382" i="2"/>
  <c r="W1382" i="2" s="1"/>
  <c r="AE1408" i="2"/>
  <c r="AG1408" i="2" s="1"/>
  <c r="V1408" i="2"/>
  <c r="W1408" i="2" s="1"/>
  <c r="O1415" i="2"/>
  <c r="AE1416" i="2"/>
  <c r="AG1416" i="2" s="1"/>
  <c r="V1416" i="2"/>
  <c r="W1416" i="2" s="1"/>
  <c r="O1444" i="2"/>
  <c r="X1450" i="2"/>
  <c r="O1450" i="2"/>
  <c r="AE1458" i="2"/>
  <c r="AG1458" i="2" s="1"/>
  <c r="V1458" i="2"/>
  <c r="W1458" i="2" s="1"/>
  <c r="O1463" i="2"/>
  <c r="AE1464" i="2"/>
  <c r="AG1464" i="2" s="1"/>
  <c r="V1464" i="2"/>
  <c r="W1464" i="2" s="1"/>
  <c r="O1608" i="2"/>
  <c r="X1608" i="2"/>
  <c r="V1609" i="2"/>
  <c r="W1609" i="2" s="1"/>
  <c r="AE1609" i="2"/>
  <c r="AG1609" i="2" s="1"/>
  <c r="AE1725" i="2"/>
  <c r="AG1725" i="2" s="1"/>
  <c r="V1725" i="2"/>
  <c r="W1725" i="2" s="1"/>
  <c r="X928" i="2"/>
  <c r="AG928" i="2" s="1"/>
  <c r="X944" i="2"/>
  <c r="X968" i="2"/>
  <c r="AG1194" i="2"/>
  <c r="AH1194" i="2" s="1"/>
  <c r="O1196" i="2"/>
  <c r="AG1235" i="2"/>
  <c r="AH1235" i="2" s="1"/>
  <c r="V1262" i="2"/>
  <c r="W1262" i="2" s="1"/>
  <c r="AE1262" i="2"/>
  <c r="AG1262" i="2" s="1"/>
  <c r="AG1271" i="2"/>
  <c r="AH1271" i="2" s="1"/>
  <c r="O1282" i="2"/>
  <c r="X1325" i="2"/>
  <c r="AG1326" i="2"/>
  <c r="AH1326" i="2" s="1"/>
  <c r="AE1331" i="2"/>
  <c r="V1331" i="2"/>
  <c r="W1331" i="2" s="1"/>
  <c r="AE1355" i="2"/>
  <c r="V1355" i="2"/>
  <c r="W1355" i="2" s="1"/>
  <c r="AE1356" i="2"/>
  <c r="AG1356" i="2" s="1"/>
  <c r="V1356" i="2"/>
  <c r="W1356" i="2" s="1"/>
  <c r="AE1371" i="2"/>
  <c r="AG1371" i="2" s="1"/>
  <c r="V1371" i="2"/>
  <c r="W1371" i="2" s="1"/>
  <c r="V1388" i="2"/>
  <c r="W1388" i="2" s="1"/>
  <c r="O1396" i="2"/>
  <c r="X1402" i="2"/>
  <c r="O1402" i="2"/>
  <c r="AE1410" i="2"/>
  <c r="AG1410" i="2" s="1"/>
  <c r="V1410" i="2"/>
  <c r="W1410" i="2" s="1"/>
  <c r="V1489" i="2"/>
  <c r="W1489" i="2" s="1"/>
  <c r="O1515" i="2"/>
  <c r="X1515" i="2"/>
  <c r="V1531" i="2"/>
  <c r="W1531" i="2" s="1"/>
  <c r="AE1531" i="2"/>
  <c r="AG1531" i="2" s="1"/>
  <c r="V1720" i="2"/>
  <c r="W1720" i="2" s="1"/>
  <c r="AE1720" i="2"/>
  <c r="AG1720" i="2" s="1"/>
  <c r="X818" i="2"/>
  <c r="X826" i="2"/>
  <c r="AG826" i="2" s="1"/>
  <c r="X834" i="2"/>
  <c r="V950" i="2"/>
  <c r="W950" i="2" s="1"/>
  <c r="AH950" i="2" s="1"/>
  <c r="V974" i="2"/>
  <c r="W974" i="2" s="1"/>
  <c r="AH974" i="2" s="1"/>
  <c r="X980" i="2"/>
  <c r="X988" i="2"/>
  <c r="AG988" i="2" s="1"/>
  <c r="X996" i="2"/>
  <c r="X1004" i="2"/>
  <c r="AG1004" i="2" s="1"/>
  <c r="X1012" i="2"/>
  <c r="X1020" i="2"/>
  <c r="AG1020" i="2" s="1"/>
  <c r="X1028" i="2"/>
  <c r="AG1028" i="2" s="1"/>
  <c r="X1036" i="2"/>
  <c r="X1044" i="2"/>
  <c r="AG1044" i="2" s="1"/>
  <c r="X1052" i="2"/>
  <c r="AG1052" i="2" s="1"/>
  <c r="X1060" i="2"/>
  <c r="AG1060" i="2" s="1"/>
  <c r="X1068" i="2"/>
  <c r="AG1068" i="2" s="1"/>
  <c r="X1076" i="2"/>
  <c r="AG1076" i="2" s="1"/>
  <c r="AE1083" i="2"/>
  <c r="AG1083" i="2" s="1"/>
  <c r="AH1083" i="2" s="1"/>
  <c r="X1084" i="2"/>
  <c r="AG1084" i="2" s="1"/>
  <c r="AE1091" i="2"/>
  <c r="AG1091" i="2" s="1"/>
  <c r="AH1091" i="2" s="1"/>
  <c r="X1092" i="2"/>
  <c r="AG1092" i="2" s="1"/>
  <c r="X1100" i="2"/>
  <c r="AG1100" i="2" s="1"/>
  <c r="O1118" i="2"/>
  <c r="X1120" i="2"/>
  <c r="AG1120" i="2" s="1"/>
  <c r="AE1193" i="2"/>
  <c r="AG1193" i="2" s="1"/>
  <c r="AH1193" i="2" s="1"/>
  <c r="O1220" i="2"/>
  <c r="O1234" i="2"/>
  <c r="V1257" i="2"/>
  <c r="W1257" i="2" s="1"/>
  <c r="AE1316" i="2"/>
  <c r="AG1316" i="2" s="1"/>
  <c r="AH1316" i="2" s="1"/>
  <c r="AE1360" i="2"/>
  <c r="V1360" i="2"/>
  <c r="W1360" i="2" s="1"/>
  <c r="O1367" i="2"/>
  <c r="AE1423" i="2"/>
  <c r="AG1423" i="2" s="1"/>
  <c r="V1423" i="2"/>
  <c r="W1423" i="2" s="1"/>
  <c r="AE1428" i="2"/>
  <c r="AG1428" i="2" s="1"/>
  <c r="V1428" i="2"/>
  <c r="W1428" i="2" s="1"/>
  <c r="AE1429" i="2"/>
  <c r="AG1429" i="2" s="1"/>
  <c r="V1429" i="2"/>
  <c r="W1429" i="2" s="1"/>
  <c r="V1441" i="2"/>
  <c r="W1441" i="2" s="1"/>
  <c r="AE1471" i="2"/>
  <c r="AG1471" i="2" s="1"/>
  <c r="V1471" i="2"/>
  <c r="W1471" i="2" s="1"/>
  <c r="AE1496" i="2"/>
  <c r="O1547" i="2"/>
  <c r="X1547" i="2"/>
  <c r="O1554" i="2"/>
  <c r="X1189" i="2"/>
  <c r="AG1212" i="2"/>
  <c r="O1243" i="2"/>
  <c r="AE1265" i="2"/>
  <c r="AG1265" i="2" s="1"/>
  <c r="AH1265" i="2" s="1"/>
  <c r="X1285" i="2"/>
  <c r="O1292" i="2"/>
  <c r="V1322" i="2"/>
  <c r="W1322" i="2" s="1"/>
  <c r="AE1322" i="2"/>
  <c r="AG1322" i="2" s="1"/>
  <c r="AE1339" i="2"/>
  <c r="V1339" i="2"/>
  <c r="W1339" i="2" s="1"/>
  <c r="O1348" i="2"/>
  <c r="V1393" i="2"/>
  <c r="W1393" i="2" s="1"/>
  <c r="X1421" i="2"/>
  <c r="O1421" i="2"/>
  <c r="AE1427" i="2"/>
  <c r="AG1427" i="2" s="1"/>
  <c r="AH1427" i="2" s="1"/>
  <c r="V1435" i="2"/>
  <c r="W1435" i="2" s="1"/>
  <c r="V1446" i="2"/>
  <c r="W1446" i="2" s="1"/>
  <c r="X1469" i="2"/>
  <c r="O1469" i="2"/>
  <c r="AE1475" i="2"/>
  <c r="AG1475" i="2" s="1"/>
  <c r="V1475" i="2"/>
  <c r="W1475" i="2" s="1"/>
  <c r="AE1483" i="2"/>
  <c r="AG1483" i="2" s="1"/>
  <c r="V1483" i="2"/>
  <c r="W1483" i="2" s="1"/>
  <c r="V1494" i="2"/>
  <c r="W1494" i="2" s="1"/>
  <c r="AE1502" i="2"/>
  <c r="AG1502" i="2" s="1"/>
  <c r="V1502" i="2"/>
  <c r="W1502" i="2" s="1"/>
  <c r="V1522" i="2"/>
  <c r="W1522" i="2" s="1"/>
  <c r="AE1522" i="2"/>
  <c r="AG1522" i="2" s="1"/>
  <c r="O1542" i="2"/>
  <c r="X1542" i="2"/>
  <c r="AE1711" i="2"/>
  <c r="AG1711" i="2" s="1"/>
  <c r="V1711" i="2"/>
  <c r="W1711" i="2" s="1"/>
  <c r="V1717" i="2"/>
  <c r="W1717" i="2" s="1"/>
  <c r="O1122" i="2"/>
  <c r="X1124" i="2"/>
  <c r="AE1185" i="2"/>
  <c r="AG1185" i="2" s="1"/>
  <c r="AH1185" i="2" s="1"/>
  <c r="V1214" i="2"/>
  <c r="W1214" i="2" s="1"/>
  <c r="AE1214" i="2"/>
  <c r="AG1214" i="2" s="1"/>
  <c r="X1225" i="2"/>
  <c r="O1270" i="2"/>
  <c r="V1293" i="2"/>
  <c r="W1293" i="2" s="1"/>
  <c r="AE1312" i="2"/>
  <c r="AG1312" i="2" s="1"/>
  <c r="AG1321" i="2"/>
  <c r="V1325" i="2"/>
  <c r="W1325" i="2" s="1"/>
  <c r="AE1325" i="2"/>
  <c r="AG1334" i="2"/>
  <c r="AH1334" i="2" s="1"/>
  <c r="X1354" i="2"/>
  <c r="O1354" i="2"/>
  <c r="AE1381" i="2"/>
  <c r="AG1381" i="2" s="1"/>
  <c r="V1381" i="2"/>
  <c r="W1381" i="2" s="1"/>
  <c r="AE1454" i="2"/>
  <c r="AG1454" i="2" s="1"/>
  <c r="V1454" i="2"/>
  <c r="W1454" i="2" s="1"/>
  <c r="AG1481" i="2"/>
  <c r="V1508" i="2"/>
  <c r="W1508" i="2" s="1"/>
  <c r="AE1508" i="2"/>
  <c r="AG1508" i="2" s="1"/>
  <c r="V1106" i="2"/>
  <c r="W1106" i="2" s="1"/>
  <c r="V1130" i="2"/>
  <c r="W1130" i="2" s="1"/>
  <c r="AE1183" i="2"/>
  <c r="AG1183" i="2" s="1"/>
  <c r="AH1183" i="2" s="1"/>
  <c r="O1186" i="2"/>
  <c r="AG1187" i="2"/>
  <c r="V1208" i="2"/>
  <c r="W1208" i="2" s="1"/>
  <c r="AH1208" i="2" s="1"/>
  <c r="AG1218" i="2"/>
  <c r="O1239" i="2"/>
  <c r="V1275" i="2"/>
  <c r="W1275" i="2" s="1"/>
  <c r="AE1275" i="2"/>
  <c r="AG1275" i="2" s="1"/>
  <c r="AG1358" i="2"/>
  <c r="X1373" i="2"/>
  <c r="O1373" i="2"/>
  <c r="AE1379" i="2"/>
  <c r="V1379" i="2"/>
  <c r="W1379" i="2" s="1"/>
  <c r="AE1387" i="2"/>
  <c r="AG1387" i="2" s="1"/>
  <c r="V1387" i="2"/>
  <c r="W1387" i="2" s="1"/>
  <c r="AE1406" i="2"/>
  <c r="AG1406" i="2" s="1"/>
  <c r="V1406" i="2"/>
  <c r="W1406" i="2" s="1"/>
  <c r="AE1432" i="2"/>
  <c r="AG1432" i="2" s="1"/>
  <c r="V1432" i="2"/>
  <c r="W1432" i="2" s="1"/>
  <c r="AE1443" i="2"/>
  <c r="AG1443" i="2" s="1"/>
  <c r="V1443" i="2"/>
  <c r="W1443" i="2" s="1"/>
  <c r="AE1488" i="2"/>
  <c r="AG1488" i="2" s="1"/>
  <c r="V1488" i="2"/>
  <c r="W1488" i="2" s="1"/>
  <c r="AG1499" i="2"/>
  <c r="V1514" i="2"/>
  <c r="W1514" i="2" s="1"/>
  <c r="AE1514" i="2"/>
  <c r="AG1514" i="2" s="1"/>
  <c r="O982" i="2"/>
  <c r="O990" i="2"/>
  <c r="O998" i="2"/>
  <c r="O1006" i="2"/>
  <c r="O1014" i="2"/>
  <c r="O1022" i="2"/>
  <c r="O1030" i="2"/>
  <c r="O1038" i="2"/>
  <c r="O1046" i="2"/>
  <c r="O1054" i="2"/>
  <c r="O1062" i="2"/>
  <c r="O1070" i="2"/>
  <c r="O1078" i="2"/>
  <c r="O1086" i="2"/>
  <c r="O1094" i="2"/>
  <c r="O1102" i="2"/>
  <c r="AE1103" i="2"/>
  <c r="AG1103" i="2" s="1"/>
  <c r="AH1103" i="2" s="1"/>
  <c r="O1126" i="2"/>
  <c r="AE1127" i="2"/>
  <c r="AG1127" i="2" s="1"/>
  <c r="AH1127" i="2" s="1"/>
  <c r="O1184" i="2"/>
  <c r="O1210" i="2"/>
  <c r="AE1217" i="2"/>
  <c r="AG1217" i="2" s="1"/>
  <c r="AH1217" i="2" s="1"/>
  <c r="X1222" i="2"/>
  <c r="AE1225" i="2"/>
  <c r="V1225" i="2"/>
  <c r="W1225" i="2" s="1"/>
  <c r="O1232" i="2"/>
  <c r="O1246" i="2"/>
  <c r="O1280" i="2"/>
  <c r="AE1285" i="2"/>
  <c r="V1285" i="2"/>
  <c r="W1285" i="2" s="1"/>
  <c r="X1294" i="2"/>
  <c r="V1330" i="2"/>
  <c r="W1330" i="2" s="1"/>
  <c r="AE1330" i="2"/>
  <c r="AG1330" i="2" s="1"/>
  <c r="AE1343" i="2"/>
  <c r="AG1343" i="2" s="1"/>
  <c r="V1343" i="2"/>
  <c r="W1343" i="2" s="1"/>
  <c r="AG1363" i="2"/>
  <c r="AE1380" i="2"/>
  <c r="AG1380" i="2" s="1"/>
  <c r="V1380" i="2"/>
  <c r="W1380" i="2" s="1"/>
  <c r="AE1395" i="2"/>
  <c r="AG1395" i="2" s="1"/>
  <c r="V1395" i="2"/>
  <c r="W1395" i="2" s="1"/>
  <c r="AE1400" i="2"/>
  <c r="AG1400" i="2" s="1"/>
  <c r="V1400" i="2"/>
  <c r="W1400" i="2" s="1"/>
  <c r="AE1412" i="2"/>
  <c r="AG1412" i="2" s="1"/>
  <c r="V1412" i="2"/>
  <c r="W1412" i="2" s="1"/>
  <c r="X1426" i="2"/>
  <c r="O1426" i="2"/>
  <c r="AE1434" i="2"/>
  <c r="AG1434" i="2" s="1"/>
  <c r="V1434" i="2"/>
  <c r="W1434" i="2" s="1"/>
  <c r="AE1439" i="2"/>
  <c r="V1439" i="2"/>
  <c r="W1439" i="2" s="1"/>
  <c r="AE1468" i="2"/>
  <c r="AG1468" i="2" s="1"/>
  <c r="V1468" i="2"/>
  <c r="W1468" i="2" s="1"/>
  <c r="X1474" i="2"/>
  <c r="O1474" i="2"/>
  <c r="AE1482" i="2"/>
  <c r="AG1482" i="2" s="1"/>
  <c r="V1482" i="2"/>
  <c r="W1482" i="2" s="1"/>
  <c r="AE1529" i="2"/>
  <c r="AG1529" i="2" s="1"/>
  <c r="V1529" i="2"/>
  <c r="W1529" i="2" s="1"/>
  <c r="X1533" i="2"/>
  <c r="O1533" i="2"/>
  <c r="AE1605" i="2"/>
  <c r="AG1605" i="2" s="1"/>
  <c r="V1605" i="2"/>
  <c r="W1605" i="2" s="1"/>
  <c r="V1672" i="2"/>
  <c r="W1672" i="2" s="1"/>
  <c r="AE1672" i="2"/>
  <c r="AG1672" i="2" s="1"/>
  <c r="AE1673" i="2"/>
  <c r="AG1673" i="2" s="1"/>
  <c r="V1673" i="2"/>
  <c r="W1673" i="2" s="1"/>
  <c r="X1215" i="2"/>
  <c r="X1227" i="2"/>
  <c r="X1239" i="2"/>
  <c r="X1251" i="2"/>
  <c r="O1255" i="2"/>
  <c r="O1267" i="2"/>
  <c r="O1279" i="2"/>
  <c r="O1291" i="2"/>
  <c r="O1303" i="2"/>
  <c r="O1311" i="2"/>
  <c r="O1319" i="2"/>
  <c r="O1327" i="2"/>
  <c r="O1335" i="2"/>
  <c r="X1350" i="2"/>
  <c r="X1369" i="2"/>
  <c r="X1374" i="2"/>
  <c r="AG1374" i="2" s="1"/>
  <c r="X1393" i="2"/>
  <c r="AG1393" i="2" s="1"/>
  <c r="X1398" i="2"/>
  <c r="X1417" i="2"/>
  <c r="X1422" i="2"/>
  <c r="X1441" i="2"/>
  <c r="AG1441" i="2" s="1"/>
  <c r="X1446" i="2"/>
  <c r="AG1446" i="2" s="1"/>
  <c r="X1465" i="2"/>
  <c r="X1470" i="2"/>
  <c r="X1489" i="2"/>
  <c r="AG1489" i="2" s="1"/>
  <c r="X1494" i="2"/>
  <c r="AG1494" i="2" s="1"/>
  <c r="X1509" i="2"/>
  <c r="V1517" i="2"/>
  <c r="W1517" i="2" s="1"/>
  <c r="AH1517" i="2" s="1"/>
  <c r="V1524" i="2"/>
  <c r="W1524" i="2" s="1"/>
  <c r="X1534" i="2"/>
  <c r="O1537" i="2"/>
  <c r="AE1538" i="2"/>
  <c r="AG1538" i="2" s="1"/>
  <c r="AH1538" i="2" s="1"/>
  <c r="AE1565" i="2"/>
  <c r="AG1565" i="2" s="1"/>
  <c r="AH1565" i="2" s="1"/>
  <c r="AE1587" i="2"/>
  <c r="AG1587" i="2" s="1"/>
  <c r="AH1587" i="2" s="1"/>
  <c r="AE1588" i="2"/>
  <c r="AG1588" i="2" s="1"/>
  <c r="AH1588" i="2" s="1"/>
  <c r="V1590" i="2"/>
  <c r="W1590" i="2" s="1"/>
  <c r="AE1590" i="2"/>
  <c r="AG1590" i="2" s="1"/>
  <c r="AE1598" i="2"/>
  <c r="AG1598" i="2" s="1"/>
  <c r="V1598" i="2"/>
  <c r="W1598" i="2" s="1"/>
  <c r="O1604" i="2"/>
  <c r="AE1622" i="2"/>
  <c r="AG1622" i="2" s="1"/>
  <c r="V1622" i="2"/>
  <c r="W1622" i="2" s="1"/>
  <c r="AG1669" i="2"/>
  <c r="V1691" i="2"/>
  <c r="W1691" i="2" s="1"/>
  <c r="AH1691" i="2" s="1"/>
  <c r="O1728" i="2"/>
  <c r="X1728" i="2"/>
  <c r="V1735" i="2"/>
  <c r="W1735" i="2" s="1"/>
  <c r="AE1735" i="2"/>
  <c r="AG1735" i="2" s="1"/>
  <c r="AE1739" i="2"/>
  <c r="AG1739" i="2" s="1"/>
  <c r="V1739" i="2"/>
  <c r="W1739" i="2" s="1"/>
  <c r="O1781" i="2"/>
  <c r="X1781" i="2"/>
  <c r="V1793" i="2"/>
  <c r="W1793" i="2" s="1"/>
  <c r="AE1793" i="2"/>
  <c r="AG1793" i="2" s="1"/>
  <c r="AE1825" i="2"/>
  <c r="AG1825" i="2" s="1"/>
  <c r="V1825" i="2"/>
  <c r="W1825" i="2" s="1"/>
  <c r="X1256" i="2"/>
  <c r="X1268" i="2"/>
  <c r="X1280" i="2"/>
  <c r="X1292" i="2"/>
  <c r="X1346" i="2"/>
  <c r="X1355" i="2"/>
  <c r="X1360" i="2"/>
  <c r="AE1536" i="2"/>
  <c r="AE1567" i="2"/>
  <c r="AG1567" i="2" s="1"/>
  <c r="V1567" i="2"/>
  <c r="W1567" i="2" s="1"/>
  <c r="AE1606" i="2"/>
  <c r="AG1606" i="2" s="1"/>
  <c r="V1606" i="2"/>
  <c r="W1606" i="2" s="1"/>
  <c r="AE1667" i="2"/>
  <c r="AG1667" i="2" s="1"/>
  <c r="V1667" i="2"/>
  <c r="W1667" i="2" s="1"/>
  <c r="AE1682" i="2"/>
  <c r="V1682" i="2"/>
  <c r="W1682" i="2" s="1"/>
  <c r="AE1688" i="2"/>
  <c r="AG1688" i="2" s="1"/>
  <c r="V1688" i="2"/>
  <c r="W1688" i="2" s="1"/>
  <c r="AG1697" i="2"/>
  <c r="AE1705" i="2"/>
  <c r="AG1705" i="2" s="1"/>
  <c r="V1705" i="2"/>
  <c r="W1705" i="2" s="1"/>
  <c r="V1715" i="2"/>
  <c r="W1715" i="2" s="1"/>
  <c r="AE1715" i="2"/>
  <c r="AG1715" i="2" s="1"/>
  <c r="AE1745" i="2"/>
  <c r="AG1745" i="2" s="1"/>
  <c r="V1745" i="2"/>
  <c r="W1745" i="2" s="1"/>
  <c r="V1807" i="2"/>
  <c r="W1807" i="2" s="1"/>
  <c r="AE1807" i="2"/>
  <c r="AG1807" i="2" s="1"/>
  <c r="V1829" i="2"/>
  <c r="W1829" i="2" s="1"/>
  <c r="AE1829" i="2"/>
  <c r="AG1829" i="2" s="1"/>
  <c r="X1315" i="2"/>
  <c r="X1323" i="2"/>
  <c r="X1331" i="2"/>
  <c r="X1339" i="2"/>
  <c r="AE1539" i="2"/>
  <c r="V1621" i="2"/>
  <c r="W1621" i="2" s="1"/>
  <c r="AE1621" i="2"/>
  <c r="AG1621" i="2" s="1"/>
  <c r="AE1645" i="2"/>
  <c r="AG1645" i="2" s="1"/>
  <c r="V1645" i="2"/>
  <c r="W1645" i="2" s="1"/>
  <c r="AE1660" i="2"/>
  <c r="AG1660" i="2" s="1"/>
  <c r="V1660" i="2"/>
  <c r="W1660" i="2" s="1"/>
  <c r="AG1708" i="2"/>
  <c r="AE1724" i="2"/>
  <c r="AG1724" i="2" s="1"/>
  <c r="V1724" i="2"/>
  <c r="W1724" i="2" s="1"/>
  <c r="V1742" i="2"/>
  <c r="W1742" i="2" s="1"/>
  <c r="V1744" i="2"/>
  <c r="W1744" i="2" s="1"/>
  <c r="AE1744" i="2"/>
  <c r="AG1744" i="2" s="1"/>
  <c r="V1773" i="2"/>
  <c r="W1773" i="2" s="1"/>
  <c r="AE1773" i="2"/>
  <c r="AG1773" i="2" s="1"/>
  <c r="V2009" i="2"/>
  <c r="W2009" i="2" s="1"/>
  <c r="AE2009" i="2"/>
  <c r="AG2009" i="2" s="1"/>
  <c r="V1252" i="2"/>
  <c r="W1252" i="2" s="1"/>
  <c r="V1264" i="2"/>
  <c r="W1264" i="2" s="1"/>
  <c r="V1288" i="2"/>
  <c r="W1288" i="2" s="1"/>
  <c r="V1321" i="2"/>
  <c r="W1321" i="2" s="1"/>
  <c r="V1329" i="2"/>
  <c r="W1329" i="2" s="1"/>
  <c r="V1340" i="2"/>
  <c r="W1340" i="2" s="1"/>
  <c r="V1361" i="2"/>
  <c r="W1361" i="2" s="1"/>
  <c r="V1366" i="2"/>
  <c r="W1366" i="2" s="1"/>
  <c r="V1385" i="2"/>
  <c r="W1385" i="2" s="1"/>
  <c r="V1390" i="2"/>
  <c r="W1390" i="2" s="1"/>
  <c r="V1409" i="2"/>
  <c r="W1409" i="2" s="1"/>
  <c r="V1433" i="2"/>
  <c r="W1433" i="2" s="1"/>
  <c r="AH1433" i="2" s="1"/>
  <c r="V1438" i="2"/>
  <c r="W1438" i="2" s="1"/>
  <c r="AH1438" i="2" s="1"/>
  <c r="V1457" i="2"/>
  <c r="W1457" i="2" s="1"/>
  <c r="V1481" i="2"/>
  <c r="W1481" i="2" s="1"/>
  <c r="V1486" i="2"/>
  <c r="W1486" i="2" s="1"/>
  <c r="AH1486" i="2" s="1"/>
  <c r="V1505" i="2"/>
  <c r="W1505" i="2" s="1"/>
  <c r="X1511" i="2"/>
  <c r="AE1534" i="2"/>
  <c r="O1564" i="2"/>
  <c r="O1571" i="2"/>
  <c r="O1576" i="2"/>
  <c r="AE1603" i="2"/>
  <c r="AG1603" i="2" s="1"/>
  <c r="V1603" i="2"/>
  <c r="W1603" i="2" s="1"/>
  <c r="V1613" i="2"/>
  <c r="W1613" i="2" s="1"/>
  <c r="O1630" i="2"/>
  <c r="V1640" i="2"/>
  <c r="W1640" i="2" s="1"/>
  <c r="V1669" i="2"/>
  <c r="W1669" i="2" s="1"/>
  <c r="V1738" i="2"/>
  <c r="W1738" i="2" s="1"/>
  <c r="AE1738" i="2"/>
  <c r="AG1738" i="2" s="1"/>
  <c r="AG1796" i="2"/>
  <c r="AH1796" i="2" s="1"/>
  <c r="AE1813" i="2"/>
  <c r="AG1813" i="2" s="1"/>
  <c r="V1813" i="2"/>
  <c r="W1813" i="2" s="1"/>
  <c r="V1980" i="2"/>
  <c r="W1980" i="2" s="1"/>
  <c r="AE1980" i="2"/>
  <c r="AG1980" i="2" s="1"/>
  <c r="V1209" i="2"/>
  <c r="W1209" i="2" s="1"/>
  <c r="AH1209" i="2" s="1"/>
  <c r="V1221" i="2"/>
  <c r="W1221" i="2" s="1"/>
  <c r="AH1221" i="2" s="1"/>
  <c r="V1233" i="2"/>
  <c r="W1233" i="2" s="1"/>
  <c r="V1245" i="2"/>
  <c r="W1245" i="2" s="1"/>
  <c r="X1512" i="2"/>
  <c r="X1519" i="2"/>
  <c r="O1525" i="2"/>
  <c r="V1528" i="2"/>
  <c r="W1528" i="2" s="1"/>
  <c r="O1561" i="2"/>
  <c r="O1563" i="2"/>
  <c r="O1595" i="2"/>
  <c r="O1616" i="2"/>
  <c r="AG1633" i="2"/>
  <c r="AG1639" i="2"/>
  <c r="V1643" i="2"/>
  <c r="W1643" i="2" s="1"/>
  <c r="AE1643" i="2"/>
  <c r="AG1643" i="2" s="1"/>
  <c r="V1693" i="2"/>
  <c r="W1693" i="2" s="1"/>
  <c r="AE1693" i="2"/>
  <c r="AG1693" i="2" s="1"/>
  <c r="O1718" i="2"/>
  <c r="AE1754" i="2"/>
  <c r="V1754" i="2"/>
  <c r="W1754" i="2" s="1"/>
  <c r="V1762" i="2"/>
  <c r="W1762" i="2" s="1"/>
  <c r="AE1762" i="2"/>
  <c r="AG1762" i="2" s="1"/>
  <c r="AE1784" i="2"/>
  <c r="AG1784" i="2" s="1"/>
  <c r="AH1784" i="2" s="1"/>
  <c r="V1963" i="2"/>
  <c r="W1963" i="2" s="1"/>
  <c r="AE1963" i="2"/>
  <c r="AG1963" i="2" s="1"/>
  <c r="X1496" i="2"/>
  <c r="AG1528" i="2"/>
  <c r="AE1570" i="2"/>
  <c r="AG1570" i="2" s="1"/>
  <c r="V1570" i="2"/>
  <c r="W1570" i="2" s="1"/>
  <c r="AE1599" i="2"/>
  <c r="AG1599" i="2" s="1"/>
  <c r="AH1599" i="2" s="1"/>
  <c r="O1600" i="2"/>
  <c r="V1614" i="2"/>
  <c r="W1614" i="2" s="1"/>
  <c r="AE1614" i="2"/>
  <c r="AG1614" i="2" s="1"/>
  <c r="AE1629" i="2"/>
  <c r="AG1629" i="2" s="1"/>
  <c r="V1629" i="2"/>
  <c r="W1629" i="2" s="1"/>
  <c r="V1631" i="2"/>
  <c r="W1631" i="2" s="1"/>
  <c r="V1636" i="2"/>
  <c r="W1636" i="2" s="1"/>
  <c r="AE1636" i="2"/>
  <c r="AG1636" i="2" s="1"/>
  <c r="V1649" i="2"/>
  <c r="W1649" i="2" s="1"/>
  <c r="AE1649" i="2"/>
  <c r="AG1649" i="2" s="1"/>
  <c r="X1552" i="2"/>
  <c r="X1556" i="2"/>
  <c r="O1592" i="2"/>
  <c r="O1593" i="2"/>
  <c r="V1624" i="2"/>
  <c r="W1624" i="2" s="1"/>
  <c r="AG1640" i="2"/>
  <c r="X1646" i="2"/>
  <c r="V1696" i="2"/>
  <c r="W1696" i="2" s="1"/>
  <c r="V1703" i="2"/>
  <c r="W1703" i="2" s="1"/>
  <c r="AE1703" i="2"/>
  <c r="AG1703" i="2" s="1"/>
  <c r="O1726" i="2"/>
  <c r="AE1730" i="2"/>
  <c r="AG1730" i="2" s="1"/>
  <c r="V1730" i="2"/>
  <c r="W1730" i="2" s="1"/>
  <c r="O1783" i="2"/>
  <c r="AE1798" i="2"/>
  <c r="AG1798" i="2" s="1"/>
  <c r="V1798" i="2"/>
  <c r="W1798" i="2" s="1"/>
  <c r="V1817" i="2"/>
  <c r="W1817" i="2" s="1"/>
  <c r="V1341" i="2"/>
  <c r="W1341" i="2" s="1"/>
  <c r="V1353" i="2"/>
  <c r="W1353" i="2" s="1"/>
  <c r="AH1353" i="2" s="1"/>
  <c r="V1377" i="2"/>
  <c r="W1377" i="2" s="1"/>
  <c r="V1401" i="2"/>
  <c r="W1401" i="2" s="1"/>
  <c r="AH1401" i="2" s="1"/>
  <c r="V1449" i="2"/>
  <c r="W1449" i="2" s="1"/>
  <c r="V1497" i="2"/>
  <c r="W1497" i="2" s="1"/>
  <c r="AH1497" i="2" s="1"/>
  <c r="V1510" i="2"/>
  <c r="W1510" i="2" s="1"/>
  <c r="AE1510" i="2"/>
  <c r="AG1510" i="2" s="1"/>
  <c r="O1558" i="2"/>
  <c r="AE1594" i="2"/>
  <c r="AG1594" i="2" s="1"/>
  <c r="V1594" i="2"/>
  <c r="W1594" i="2" s="1"/>
  <c r="V1633" i="2"/>
  <c r="W1633" i="2" s="1"/>
  <c r="V1675" i="2"/>
  <c r="W1675" i="2" s="1"/>
  <c r="AE1681" i="2"/>
  <c r="AG1681" i="2" s="1"/>
  <c r="V1681" i="2"/>
  <c r="W1681" i="2" s="1"/>
  <c r="V1694" i="2"/>
  <c r="W1694" i="2" s="1"/>
  <c r="V1702" i="2"/>
  <c r="W1702" i="2" s="1"/>
  <c r="AE1702" i="2"/>
  <c r="AG1702" i="2" s="1"/>
  <c r="V1766" i="2"/>
  <c r="W1766" i="2" s="1"/>
  <c r="AE1770" i="2"/>
  <c r="AG1770" i="2" s="1"/>
  <c r="AE1832" i="2"/>
  <c r="AG1832" i="2" s="1"/>
  <c r="V1832" i="2"/>
  <c r="W1832" i="2" s="1"/>
  <c r="V1363" i="2"/>
  <c r="W1363" i="2" s="1"/>
  <c r="O1513" i="2"/>
  <c r="O1521" i="2"/>
  <c r="AE1526" i="2"/>
  <c r="AG1526" i="2" s="1"/>
  <c r="V1526" i="2"/>
  <c r="W1526" i="2" s="1"/>
  <c r="X1550" i="2"/>
  <c r="AG1550" i="2" s="1"/>
  <c r="AH1550" i="2" s="1"/>
  <c r="O1553" i="2"/>
  <c r="AE1562" i="2"/>
  <c r="AG1562" i="2" s="1"/>
  <c r="V1562" i="2"/>
  <c r="W1562" i="2" s="1"/>
  <c r="V1602" i="2"/>
  <c r="W1602" i="2" s="1"/>
  <c r="AE1602" i="2"/>
  <c r="AG1602" i="2" s="1"/>
  <c r="O1626" i="2"/>
  <c r="X1626" i="2"/>
  <c r="AE1706" i="2"/>
  <c r="AG1706" i="2" s="1"/>
  <c r="V1706" i="2"/>
  <c r="W1706" i="2" s="1"/>
  <c r="V1797" i="2"/>
  <c r="W1797" i="2" s="1"/>
  <c r="AE1797" i="2"/>
  <c r="AG1797" i="2" s="1"/>
  <c r="V1822" i="2"/>
  <c r="W1822" i="2" s="1"/>
  <c r="AE1822" i="2"/>
  <c r="AG1822" i="2" s="1"/>
  <c r="V2069" i="2"/>
  <c r="W2069" i="2" s="1"/>
  <c r="AE2069" i="2"/>
  <c r="AG2069" i="2" s="1"/>
  <c r="V1527" i="2"/>
  <c r="W1527" i="2" s="1"/>
  <c r="AE1527" i="2"/>
  <c r="AG1527" i="2" s="1"/>
  <c r="AE1552" i="2"/>
  <c r="O1555" i="2"/>
  <c r="AG1624" i="2"/>
  <c r="AE1646" i="2"/>
  <c r="V1646" i="2"/>
  <c r="W1646" i="2" s="1"/>
  <c r="AE1652" i="2"/>
  <c r="AG1652" i="2" s="1"/>
  <c r="V1652" i="2"/>
  <c r="W1652" i="2" s="1"/>
  <c r="AG1661" i="2"/>
  <c r="V1679" i="2"/>
  <c r="W1679" i="2" s="1"/>
  <c r="AE1679" i="2"/>
  <c r="AG1679" i="2" s="1"/>
  <c r="AG1694" i="2"/>
  <c r="AE1816" i="2"/>
  <c r="AG1816" i="2" s="1"/>
  <c r="V1816" i="2"/>
  <c r="W1816" i="2" s="1"/>
  <c r="AE1841" i="2"/>
  <c r="AG1841" i="2" s="1"/>
  <c r="AH1841" i="2" s="1"/>
  <c r="X1536" i="2"/>
  <c r="X1539" i="2"/>
  <c r="X1540" i="2"/>
  <c r="AE1559" i="2"/>
  <c r="AG1559" i="2" s="1"/>
  <c r="V1559" i="2"/>
  <c r="W1559" i="2" s="1"/>
  <c r="AE1580" i="2"/>
  <c r="AG1580" i="2" s="1"/>
  <c r="AH1580" i="2" s="1"/>
  <c r="V1625" i="2"/>
  <c r="W1625" i="2" s="1"/>
  <c r="AE1625" i="2"/>
  <c r="AG1625" i="2" s="1"/>
  <c r="V1678" i="2"/>
  <c r="W1678" i="2" s="1"/>
  <c r="AE1678" i="2"/>
  <c r="AG1678" i="2" s="1"/>
  <c r="X1682" i="2"/>
  <c r="V1687" i="2"/>
  <c r="W1687" i="2" s="1"/>
  <c r="AH1687" i="2" s="1"/>
  <c r="X1700" i="2"/>
  <c r="O1700" i="2"/>
  <c r="V1741" i="2"/>
  <c r="W1741" i="2" s="1"/>
  <c r="AE1741" i="2"/>
  <c r="AG1741" i="2" s="1"/>
  <c r="X1537" i="2"/>
  <c r="X1545" i="2"/>
  <c r="X1553" i="2"/>
  <c r="O1560" i="2"/>
  <c r="X1561" i="2"/>
  <c r="O1568" i="2"/>
  <c r="X1569" i="2"/>
  <c r="O1572" i="2"/>
  <c r="X1576" i="2"/>
  <c r="X1586" i="2"/>
  <c r="AG1586" i="2" s="1"/>
  <c r="AH1586" i="2" s="1"/>
  <c r="O1596" i="2"/>
  <c r="O1617" i="2"/>
  <c r="AG1635" i="2"/>
  <c r="O1650" i="2"/>
  <c r="AG1671" i="2"/>
  <c r="O1686" i="2"/>
  <c r="AE1751" i="2"/>
  <c r="AG1751" i="2" s="1"/>
  <c r="AH1751" i="2" s="1"/>
  <c r="X1787" i="2"/>
  <c r="O1801" i="2"/>
  <c r="AE1830" i="2"/>
  <c r="AG1830" i="2" s="1"/>
  <c r="V1830" i="2"/>
  <c r="W1830" i="2" s="1"/>
  <c r="O1846" i="2"/>
  <c r="V1855" i="2"/>
  <c r="W1855" i="2" s="1"/>
  <c r="AE1855" i="2"/>
  <c r="AG1855" i="2" s="1"/>
  <c r="O1913" i="2"/>
  <c r="X2379" i="2"/>
  <c r="O2379" i="2"/>
  <c r="O1578" i="2"/>
  <c r="O1579" i="2"/>
  <c r="O1582" i="2"/>
  <c r="O1612" i="2"/>
  <c r="O1634" i="2"/>
  <c r="X1644" i="2"/>
  <c r="AE1656" i="2"/>
  <c r="V1659" i="2"/>
  <c r="W1659" i="2" s="1"/>
  <c r="O1670" i="2"/>
  <c r="X1680" i="2"/>
  <c r="AE1692" i="2"/>
  <c r="AG1692" i="2" s="1"/>
  <c r="AH1692" i="2" s="1"/>
  <c r="V1695" i="2"/>
  <c r="W1695" i="2" s="1"/>
  <c r="O1712" i="2"/>
  <c r="X1718" i="2"/>
  <c r="V1719" i="2"/>
  <c r="W1719" i="2" s="1"/>
  <c r="O1748" i="2"/>
  <c r="AG1756" i="2"/>
  <c r="O1769" i="2"/>
  <c r="AE1786" i="2"/>
  <c r="AG1786" i="2" s="1"/>
  <c r="AH1786" i="2" s="1"/>
  <c r="X1791" i="2"/>
  <c r="V1853" i="2"/>
  <c r="W1853" i="2" s="1"/>
  <c r="V1860" i="2"/>
  <c r="W1860" i="2" s="1"/>
  <c r="AE1860" i="2"/>
  <c r="AG1860" i="2" s="1"/>
  <c r="AE1873" i="2"/>
  <c r="AG1873" i="2" s="1"/>
  <c r="V1873" i="2"/>
  <c r="W1873" i="2" s="1"/>
  <c r="V1874" i="2"/>
  <c r="W1874" i="2" s="1"/>
  <c r="AE1874" i="2"/>
  <c r="AG1874" i="2" s="1"/>
  <c r="V1973" i="2"/>
  <c r="W1973" i="2" s="1"/>
  <c r="AE1973" i="2"/>
  <c r="AG1973" i="2" s="1"/>
  <c r="AH2056" i="2"/>
  <c r="V2124" i="2"/>
  <c r="W2124" i="2" s="1"/>
  <c r="AE2124" i="2"/>
  <c r="AG2124" i="2" s="1"/>
  <c r="V1708" i="2"/>
  <c r="W1708" i="2" s="1"/>
  <c r="AE1732" i="2"/>
  <c r="AG1732" i="2" s="1"/>
  <c r="AH1732" i="2" s="1"/>
  <c r="V1808" i="2"/>
  <c r="W1808" i="2" s="1"/>
  <c r="AE1842" i="2"/>
  <c r="AG1842" i="2" s="1"/>
  <c r="V1842" i="2"/>
  <c r="W1842" i="2" s="1"/>
  <c r="AE1885" i="2"/>
  <c r="AG1885" i="2" s="1"/>
  <c r="V1885" i="2"/>
  <c r="W1885" i="2" s="1"/>
  <c r="V1968" i="2"/>
  <c r="W1968" i="2" s="1"/>
  <c r="AE1968" i="2"/>
  <c r="AG1968" i="2" s="1"/>
  <c r="AE2007" i="2"/>
  <c r="AG2007" i="2" s="1"/>
  <c r="O2340" i="2"/>
  <c r="X2340" i="2"/>
  <c r="V1581" i="2"/>
  <c r="W1581" i="2" s="1"/>
  <c r="V1639" i="2"/>
  <c r="W1639" i="2" s="1"/>
  <c r="V1653" i="2"/>
  <c r="W1653" i="2" s="1"/>
  <c r="V1661" i="2"/>
  <c r="W1661" i="2" s="1"/>
  <c r="V1689" i="2"/>
  <c r="W1689" i="2" s="1"/>
  <c r="V1697" i="2"/>
  <c r="W1697" i="2" s="1"/>
  <c r="O1704" i="2"/>
  <c r="V1707" i="2"/>
  <c r="W1707" i="2" s="1"/>
  <c r="V1722" i="2"/>
  <c r="W1722" i="2" s="1"/>
  <c r="V1740" i="2"/>
  <c r="W1740" i="2" s="1"/>
  <c r="AE1803" i="2"/>
  <c r="AG1803" i="2" s="1"/>
  <c r="AH1803" i="2" s="1"/>
  <c r="X1805" i="2"/>
  <c r="V1819" i="2"/>
  <c r="W1819" i="2" s="1"/>
  <c r="X1849" i="2"/>
  <c r="AE2068" i="2"/>
  <c r="AG2068" i="2" s="1"/>
  <c r="V2068" i="2"/>
  <c r="W2068" i="2" s="1"/>
  <c r="V2196" i="2"/>
  <c r="W2196" i="2" s="1"/>
  <c r="AE2196" i="2"/>
  <c r="AG2196" i="2" s="1"/>
  <c r="O2328" i="2"/>
  <c r="X2328" i="2"/>
  <c r="O1638" i="2"/>
  <c r="AG1659" i="2"/>
  <c r="O1674" i="2"/>
  <c r="AG1695" i="2"/>
  <c r="AG1719" i="2"/>
  <c r="X1761" i="2"/>
  <c r="AG1761" i="2" s="1"/>
  <c r="AH1761" i="2" s="1"/>
  <c r="V1809" i="2"/>
  <c r="W1809" i="2" s="1"/>
  <c r="AE1852" i="2"/>
  <c r="AG1852" i="2" s="1"/>
  <c r="V1852" i="2"/>
  <c r="W1852" i="2" s="1"/>
  <c r="O2005" i="2"/>
  <c r="X2005" i="2"/>
  <c r="AE2032" i="2"/>
  <c r="AG2032" i="2" s="1"/>
  <c r="V2032" i="2"/>
  <c r="W2032" i="2" s="1"/>
  <c r="O1777" i="2"/>
  <c r="V1788" i="2"/>
  <c r="W1788" i="2" s="1"/>
  <c r="AE1788" i="2"/>
  <c r="AG1788" i="2" s="1"/>
  <c r="AG1808" i="2"/>
  <c r="V1896" i="2"/>
  <c r="W1896" i="2" s="1"/>
  <c r="AE1896" i="2"/>
  <c r="AG1896" i="2" s="1"/>
  <c r="V1911" i="2"/>
  <c r="W1911" i="2" s="1"/>
  <c r="AE1911" i="2"/>
  <c r="AG1911" i="2" s="1"/>
  <c r="V1918" i="2"/>
  <c r="W1918" i="2" s="1"/>
  <c r="AE1918" i="2"/>
  <c r="AG1918" i="2" s="1"/>
  <c r="V1971" i="2"/>
  <c r="W1971" i="2" s="1"/>
  <c r="AE1971" i="2"/>
  <c r="AG1971" i="2" s="1"/>
  <c r="V1992" i="2"/>
  <c r="W1992" i="2" s="1"/>
  <c r="AE1992" i="2"/>
  <c r="AG1992" i="2" s="1"/>
  <c r="V2136" i="2"/>
  <c r="W2136" i="2" s="1"/>
  <c r="AE2136" i="2"/>
  <c r="AG2136" i="2" s="1"/>
  <c r="O1584" i="2"/>
  <c r="AE1623" i="2"/>
  <c r="AG1623" i="2" s="1"/>
  <c r="AH1623" i="2" s="1"/>
  <c r="AG1653" i="2"/>
  <c r="AG1689" i="2"/>
  <c r="AG1707" i="2"/>
  <c r="V1746" i="2"/>
  <c r="W1746" i="2" s="1"/>
  <c r="V1805" i="2"/>
  <c r="W1805" i="2" s="1"/>
  <c r="AE1805" i="2"/>
  <c r="AG1809" i="2"/>
  <c r="O1823" i="2"/>
  <c r="X1823" i="2"/>
  <c r="V1824" i="2"/>
  <c r="W1824" i="2" s="1"/>
  <c r="AE1824" i="2"/>
  <c r="AG1824" i="2" s="1"/>
  <c r="AG1828" i="2"/>
  <c r="V1839" i="2"/>
  <c r="W1839" i="2" s="1"/>
  <c r="AE1839" i="2"/>
  <c r="AG1839" i="2" s="1"/>
  <c r="AE1849" i="2"/>
  <c r="V1849" i="2"/>
  <c r="W1849" i="2" s="1"/>
  <c r="AE1858" i="2"/>
  <c r="AG1858" i="2" s="1"/>
  <c r="V1858" i="2"/>
  <c r="W1858" i="2" s="1"/>
  <c r="X1861" i="2"/>
  <c r="O1875" i="2"/>
  <c r="AE1876" i="2"/>
  <c r="AG1876" i="2" s="1"/>
  <c r="V1876" i="2"/>
  <c r="W1876" i="2" s="1"/>
  <c r="AE1916" i="2"/>
  <c r="AG1916" i="2" s="1"/>
  <c r="V1916" i="2"/>
  <c r="W1916" i="2" s="1"/>
  <c r="V1930" i="2"/>
  <c r="W1930" i="2" s="1"/>
  <c r="AE1930" i="2"/>
  <c r="AG1930" i="2" s="1"/>
  <c r="V1951" i="2"/>
  <c r="W1951" i="2" s="1"/>
  <c r="AE1951" i="2"/>
  <c r="AG1951" i="2" s="1"/>
  <c r="V2076" i="2"/>
  <c r="W2076" i="2" s="1"/>
  <c r="AE2076" i="2"/>
  <c r="AG2076" i="2" s="1"/>
  <c r="V2086" i="2"/>
  <c r="W2086" i="2" s="1"/>
  <c r="AE2086" i="2"/>
  <c r="AG2086" i="2" s="1"/>
  <c r="O1591" i="2"/>
  <c r="V1641" i="2"/>
  <c r="W1641" i="2" s="1"/>
  <c r="V1663" i="2"/>
  <c r="W1663" i="2" s="1"/>
  <c r="AH1663" i="2" s="1"/>
  <c r="V1699" i="2"/>
  <c r="W1699" i="2" s="1"/>
  <c r="AH1699" i="2" s="1"/>
  <c r="O1763" i="2"/>
  <c r="O1767" i="2"/>
  <c r="AG1819" i="2"/>
  <c r="V1851" i="2"/>
  <c r="W1851" i="2" s="1"/>
  <c r="AE1851" i="2"/>
  <c r="AG1851" i="2" s="1"/>
  <c r="V1956" i="2"/>
  <c r="W1956" i="2" s="1"/>
  <c r="AE1956" i="2"/>
  <c r="AG1956" i="2" s="1"/>
  <c r="O2169" i="2"/>
  <c r="X2169" i="2"/>
  <c r="O1615" i="2"/>
  <c r="O1620" i="2"/>
  <c r="O1662" i="2"/>
  <c r="AG1684" i="2"/>
  <c r="AH1684" i="2" s="1"/>
  <c r="O1698" i="2"/>
  <c r="O1710" i="2"/>
  <c r="X1746" i="2"/>
  <c r="AG1746" i="2" s="1"/>
  <c r="AE1747" i="2"/>
  <c r="AG1747" i="2" s="1"/>
  <c r="AH1747" i="2" s="1"/>
  <c r="O1818" i="2"/>
  <c r="O1835" i="2"/>
  <c r="X1835" i="2"/>
  <c r="V1854" i="2"/>
  <c r="W1854" i="2" s="1"/>
  <c r="V1970" i="2"/>
  <c r="W1970" i="2" s="1"/>
  <c r="AE1970" i="2"/>
  <c r="AG1970" i="2" s="1"/>
  <c r="V2062" i="2"/>
  <c r="W2062" i="2" s="1"/>
  <c r="AE2062" i="2"/>
  <c r="AG2062" i="2" s="1"/>
  <c r="V1635" i="2"/>
  <c r="W1635" i="2" s="1"/>
  <c r="X1656" i="2"/>
  <c r="V1671" i="2"/>
  <c r="W1671" i="2" s="1"/>
  <c r="V1836" i="2"/>
  <c r="W1836" i="2" s="1"/>
  <c r="AE1836" i="2"/>
  <c r="AG1836" i="2" s="1"/>
  <c r="V1848" i="2"/>
  <c r="W1848" i="2" s="1"/>
  <c r="AE1848" i="2"/>
  <c r="AG1848" i="2" s="1"/>
  <c r="AE1861" i="2"/>
  <c r="V1861" i="2"/>
  <c r="W1861" i="2" s="1"/>
  <c r="O1869" i="2"/>
  <c r="X1869" i="2"/>
  <c r="X1887" i="2"/>
  <c r="O1887" i="2"/>
  <c r="AE2003" i="2"/>
  <c r="V2003" i="2"/>
  <c r="W2003" i="2" s="1"/>
  <c r="V2004" i="2"/>
  <c r="W2004" i="2" s="1"/>
  <c r="AE2004" i="2"/>
  <c r="AG2004" i="2" s="1"/>
  <c r="V2045" i="2"/>
  <c r="W2045" i="2" s="1"/>
  <c r="AE2045" i="2"/>
  <c r="AG2045" i="2" s="1"/>
  <c r="V2228" i="2"/>
  <c r="W2228" i="2" s="1"/>
  <c r="AE2228" i="2"/>
  <c r="AG2228" i="2" s="1"/>
  <c r="AG1641" i="2"/>
  <c r="V1764" i="2"/>
  <c r="W1764" i="2" s="1"/>
  <c r="AE1764" i="2"/>
  <c r="AG1764" i="2" s="1"/>
  <c r="O1810" i="2"/>
  <c r="V1812" i="2"/>
  <c r="W1812" i="2" s="1"/>
  <c r="AE1812" i="2"/>
  <c r="AG1812" i="2" s="1"/>
  <c r="V1828" i="2"/>
  <c r="W1828" i="2" s="1"/>
  <c r="O1831" i="2"/>
  <c r="V1894" i="2"/>
  <c r="W1894" i="2" s="1"/>
  <c r="AE1894" i="2"/>
  <c r="AG1894" i="2" s="1"/>
  <c r="V1915" i="2"/>
  <c r="W1915" i="2" s="1"/>
  <c r="AE1915" i="2"/>
  <c r="AG1915" i="2" s="1"/>
  <c r="V2014" i="2"/>
  <c r="W2014" i="2" s="1"/>
  <c r="AE2014" i="2"/>
  <c r="AG2014" i="2" s="1"/>
  <c r="O1815" i="2"/>
  <c r="O1827" i="2"/>
  <c r="O1833" i="2"/>
  <c r="O1878" i="2"/>
  <c r="V1891" i="2"/>
  <c r="W1891" i="2" s="1"/>
  <c r="AE1898" i="2"/>
  <c r="AG1898" i="2" s="1"/>
  <c r="AH1898" i="2" s="1"/>
  <c r="AE1920" i="2"/>
  <c r="AG1920" i="2" s="1"/>
  <c r="AH1920" i="2" s="1"/>
  <c r="X1921" i="2"/>
  <c r="O1988" i="2"/>
  <c r="V1998" i="2"/>
  <c r="W1998" i="2" s="1"/>
  <c r="AE2002" i="2"/>
  <c r="AG2002" i="2" s="1"/>
  <c r="AH2002" i="2" s="1"/>
  <c r="AE2030" i="2"/>
  <c r="AG2030" i="2" s="1"/>
  <c r="AH2030" i="2" s="1"/>
  <c r="O2048" i="2"/>
  <c r="AE2066" i="2"/>
  <c r="AG2066" i="2" s="1"/>
  <c r="AH2066" i="2" s="1"/>
  <c r="O2067" i="2"/>
  <c r="V2170" i="2"/>
  <c r="W2170" i="2" s="1"/>
  <c r="AE2170" i="2"/>
  <c r="AG2170" i="2" s="1"/>
  <c r="AE2253" i="2"/>
  <c r="AG2253" i="2" s="1"/>
  <c r="V2253" i="2"/>
  <c r="W2253" i="2" s="1"/>
  <c r="V2263" i="2"/>
  <c r="W2263" i="2" s="1"/>
  <c r="AE2263" i="2"/>
  <c r="AG2263" i="2" s="1"/>
  <c r="X2285" i="2"/>
  <c r="O2285" i="2"/>
  <c r="V2525" i="2"/>
  <c r="W2525" i="2" s="1"/>
  <c r="AE2525" i="2"/>
  <c r="AG2525" i="2" s="1"/>
  <c r="AE2537" i="2"/>
  <c r="AG2537" i="2" s="1"/>
  <c r="O1837" i="2"/>
  <c r="V1924" i="2"/>
  <c r="W1924" i="2" s="1"/>
  <c r="V1926" i="2"/>
  <c r="W1926" i="2" s="1"/>
  <c r="AE1961" i="2"/>
  <c r="AG1961" i="2" s="1"/>
  <c r="AH1961" i="2" s="1"/>
  <c r="AE1985" i="2"/>
  <c r="AG1985" i="2" s="1"/>
  <c r="AH1985" i="2" s="1"/>
  <c r="AE2001" i="2"/>
  <c r="AE2016" i="2"/>
  <c r="AG2016" i="2" s="1"/>
  <c r="AH2016" i="2" s="1"/>
  <c r="AE2018" i="2"/>
  <c r="AG2018" i="2" s="1"/>
  <c r="AH2018" i="2" s="1"/>
  <c r="AE2038" i="2"/>
  <c r="AG2038" i="2" s="1"/>
  <c r="AH2038" i="2" s="1"/>
  <c r="V2092" i="2"/>
  <c r="W2092" i="2" s="1"/>
  <c r="AE2092" i="2"/>
  <c r="AG2092" i="2" s="1"/>
  <c r="V2234" i="2"/>
  <c r="W2234" i="2" s="1"/>
  <c r="AE2234" i="2"/>
  <c r="AG2234" i="2" s="1"/>
  <c r="V2266" i="2"/>
  <c r="W2266" i="2" s="1"/>
  <c r="AE2266" i="2"/>
  <c r="AG2266" i="2" s="1"/>
  <c r="X2297" i="2"/>
  <c r="O2297" i="2"/>
  <c r="X2327" i="2"/>
  <c r="O2327" i="2"/>
  <c r="X2339" i="2"/>
  <c r="O2339" i="2"/>
  <c r="O1775" i="2"/>
  <c r="O1799" i="2"/>
  <c r="AE1850" i="2"/>
  <c r="AG1850" i="2" s="1"/>
  <c r="AH1850" i="2" s="1"/>
  <c r="O1856" i="2"/>
  <c r="O1857" i="2"/>
  <c r="AE1870" i="2"/>
  <c r="AG1870" i="2" s="1"/>
  <c r="AH1870" i="2" s="1"/>
  <c r="O1871" i="2"/>
  <c r="O1880" i="2"/>
  <c r="V1883" i="2"/>
  <c r="W1883" i="2" s="1"/>
  <c r="AE1889" i="2"/>
  <c r="AG1889" i="2" s="1"/>
  <c r="AH1889" i="2" s="1"/>
  <c r="O1897" i="2"/>
  <c r="AE1901" i="2"/>
  <c r="AG1901" i="2" s="1"/>
  <c r="AH1901" i="2" s="1"/>
  <c r="V1907" i="2"/>
  <c r="W1907" i="2" s="1"/>
  <c r="AG1912" i="2"/>
  <c r="AE1922" i="2"/>
  <c r="AG1922" i="2" s="1"/>
  <c r="AH1922" i="2" s="1"/>
  <c r="V1929" i="2"/>
  <c r="W1929" i="2" s="1"/>
  <c r="O1935" i="2"/>
  <c r="AE1942" i="2"/>
  <c r="AG1942" i="2" s="1"/>
  <c r="AH1942" i="2" s="1"/>
  <c r="O2017" i="2"/>
  <c r="O2019" i="2"/>
  <c r="V2027" i="2"/>
  <c r="W2027" i="2" s="1"/>
  <c r="AE2037" i="2"/>
  <c r="AE2040" i="2"/>
  <c r="AG2040" i="2" s="1"/>
  <c r="V2040" i="2"/>
  <c r="W2040" i="2" s="1"/>
  <c r="O2047" i="2"/>
  <c r="O2065" i="2"/>
  <c r="V2082" i="2"/>
  <c r="W2082" i="2" s="1"/>
  <c r="AE2082" i="2"/>
  <c r="AG2082" i="2" s="1"/>
  <c r="O2096" i="2"/>
  <c r="V2098" i="2"/>
  <c r="W2098" i="2" s="1"/>
  <c r="AE2098" i="2"/>
  <c r="AG2098" i="2" s="1"/>
  <c r="V2150" i="2"/>
  <c r="W2150" i="2" s="1"/>
  <c r="AE2150" i="2"/>
  <c r="AG2150" i="2" s="1"/>
  <c r="V2220" i="2"/>
  <c r="W2220" i="2" s="1"/>
  <c r="AE2220" i="2"/>
  <c r="AE2256" i="2"/>
  <c r="AG2256" i="2" s="1"/>
  <c r="V2256" i="2"/>
  <c r="W2256" i="2" s="1"/>
  <c r="AE2332" i="2"/>
  <c r="AG2332" i="2" s="1"/>
  <c r="V2332" i="2"/>
  <c r="W2332" i="2" s="1"/>
  <c r="AE2344" i="2"/>
  <c r="AG2344" i="2" s="1"/>
  <c r="V2344" i="2"/>
  <c r="W2344" i="2" s="1"/>
  <c r="O1782" i="2"/>
  <c r="O1806" i="2"/>
  <c r="V1847" i="2"/>
  <c r="W1847" i="2" s="1"/>
  <c r="AE1862" i="2"/>
  <c r="AG1862" i="2" s="1"/>
  <c r="AH1862" i="2" s="1"/>
  <c r="O1890" i="2"/>
  <c r="AG1891" i="2"/>
  <c r="X1893" i="2"/>
  <c r="O1945" i="2"/>
  <c r="X1947" i="2"/>
  <c r="V1948" i="2"/>
  <c r="W1948" i="2" s="1"/>
  <c r="AH1948" i="2" s="1"/>
  <c r="V1950" i="2"/>
  <c r="W1950" i="2" s="1"/>
  <c r="O1964" i="2"/>
  <c r="X1967" i="2"/>
  <c r="X1981" i="2"/>
  <c r="V1996" i="2"/>
  <c r="W1996" i="2" s="1"/>
  <c r="AH1996" i="2" s="1"/>
  <c r="AG1998" i="2"/>
  <c r="O2000" i="2"/>
  <c r="O2029" i="2"/>
  <c r="AG2042" i="2"/>
  <c r="V2044" i="2"/>
  <c r="W2044" i="2" s="1"/>
  <c r="V2046" i="2"/>
  <c r="W2046" i="2" s="1"/>
  <c r="AE2046" i="2"/>
  <c r="AG2046" i="2" s="1"/>
  <c r="V2060" i="2"/>
  <c r="W2060" i="2" s="1"/>
  <c r="O2102" i="2"/>
  <c r="V2104" i="2"/>
  <c r="W2104" i="2" s="1"/>
  <c r="AE2104" i="2"/>
  <c r="AG2104" i="2" s="1"/>
  <c r="V2237" i="2"/>
  <c r="W2237" i="2" s="1"/>
  <c r="AE2237" i="2"/>
  <c r="AG2237" i="2" s="1"/>
  <c r="AE2284" i="2"/>
  <c r="AG2284" i="2" s="1"/>
  <c r="V2284" i="2"/>
  <c r="W2284" i="2" s="1"/>
  <c r="AE2288" i="2"/>
  <c r="AG2288" i="2" s="1"/>
  <c r="V2288" i="2"/>
  <c r="W2288" i="2" s="1"/>
  <c r="V2309" i="2"/>
  <c r="W2309" i="2" s="1"/>
  <c r="AE2309" i="2"/>
  <c r="AG2309" i="2" s="1"/>
  <c r="AE2362" i="2"/>
  <c r="AG2362" i="2" s="1"/>
  <c r="V2362" i="2"/>
  <c r="W2362" i="2" s="1"/>
  <c r="V1859" i="2"/>
  <c r="W1859" i="2" s="1"/>
  <c r="V1864" i="2"/>
  <c r="W1864" i="2" s="1"/>
  <c r="X1883" i="2"/>
  <c r="AG1883" i="2" s="1"/>
  <c r="O1904" i="2"/>
  <c r="X1907" i="2"/>
  <c r="AG1907" i="2" s="1"/>
  <c r="AE1925" i="2"/>
  <c r="AG1925" i="2" s="1"/>
  <c r="AH1925" i="2" s="1"/>
  <c r="AG1926" i="2"/>
  <c r="AE1946" i="2"/>
  <c r="AG1946" i="2" s="1"/>
  <c r="AH1946" i="2" s="1"/>
  <c r="V1953" i="2"/>
  <c r="W1953" i="2" s="1"/>
  <c r="V1959" i="2"/>
  <c r="W1959" i="2" s="1"/>
  <c r="AE1959" i="2"/>
  <c r="AG1959" i="2" s="1"/>
  <c r="AE1966" i="2"/>
  <c r="AG1966" i="2" s="1"/>
  <c r="AH1966" i="2" s="1"/>
  <c r="AE1982" i="2"/>
  <c r="AG1982" i="2" s="1"/>
  <c r="AH1982" i="2" s="1"/>
  <c r="AE2013" i="2"/>
  <c r="O2036" i="2"/>
  <c r="AE2054" i="2"/>
  <c r="AG2054" i="2" s="1"/>
  <c r="AH2054" i="2" s="1"/>
  <c r="O2072" i="2"/>
  <c r="O2108" i="2"/>
  <c r="V2110" i="2"/>
  <c r="W2110" i="2" s="1"/>
  <c r="AE2110" i="2"/>
  <c r="AG2110" i="2" s="1"/>
  <c r="O2144" i="2"/>
  <c r="V2247" i="2"/>
  <c r="W2247" i="2" s="1"/>
  <c r="AE2247" i="2"/>
  <c r="V2283" i="2"/>
  <c r="W2283" i="2" s="1"/>
  <c r="AE2283" i="2"/>
  <c r="AG2283" i="2" s="1"/>
  <c r="AG1847" i="2"/>
  <c r="V1899" i="2"/>
  <c r="W1899" i="2" s="1"/>
  <c r="AE1899" i="2"/>
  <c r="AG1899" i="2" s="1"/>
  <c r="O1969" i="2"/>
  <c r="V1983" i="2"/>
  <c r="W1983" i="2" s="1"/>
  <c r="AE1983" i="2"/>
  <c r="AG1983" i="2" s="1"/>
  <c r="V2074" i="2"/>
  <c r="W2074" i="2" s="1"/>
  <c r="AE2074" i="2"/>
  <c r="AG2074" i="2" s="1"/>
  <c r="V2088" i="2"/>
  <c r="W2088" i="2" s="1"/>
  <c r="AE2088" i="2"/>
  <c r="AG2088" i="2" s="1"/>
  <c r="V2114" i="2"/>
  <c r="W2114" i="2" s="1"/>
  <c r="AE2114" i="2"/>
  <c r="AG2114" i="2" s="1"/>
  <c r="V2116" i="2"/>
  <c r="W2116" i="2" s="1"/>
  <c r="AE2116" i="2"/>
  <c r="AG2116" i="2" s="1"/>
  <c r="V2140" i="2"/>
  <c r="W2140" i="2" s="1"/>
  <c r="AE2140" i="2"/>
  <c r="AG2140" i="2" s="1"/>
  <c r="V2180" i="2"/>
  <c r="W2180" i="2" s="1"/>
  <c r="AE2180" i="2"/>
  <c r="AG2180" i="2" s="1"/>
  <c r="V2212" i="2"/>
  <c r="W2212" i="2" s="1"/>
  <c r="AE2212" i="2"/>
  <c r="AG2212" i="2" s="1"/>
  <c r="V2254" i="2"/>
  <c r="W2254" i="2" s="1"/>
  <c r="AE2254" i="2"/>
  <c r="AG2254" i="2" s="1"/>
  <c r="V2261" i="2"/>
  <c r="W2261" i="2" s="1"/>
  <c r="AE2261" i="2"/>
  <c r="AG2261" i="2" s="1"/>
  <c r="V2275" i="2"/>
  <c r="W2275" i="2" s="1"/>
  <c r="AE2275" i="2"/>
  <c r="AG2275" i="2" s="1"/>
  <c r="AE2293" i="2"/>
  <c r="AG2293" i="2" s="1"/>
  <c r="V2293" i="2"/>
  <c r="W2293" i="2" s="1"/>
  <c r="AE2320" i="2"/>
  <c r="AG2320" i="2" s="1"/>
  <c r="V2320" i="2"/>
  <c r="W2320" i="2" s="1"/>
  <c r="X1859" i="2"/>
  <c r="AG1859" i="2" s="1"/>
  <c r="AG1864" i="2"/>
  <c r="AE1884" i="2"/>
  <c r="AG1884" i="2" s="1"/>
  <c r="AH1884" i="2" s="1"/>
  <c r="O1909" i="2"/>
  <c r="O1928" i="2"/>
  <c r="X1931" i="2"/>
  <c r="AG1950" i="2"/>
  <c r="AG1978" i="2"/>
  <c r="AH1978" i="2" s="1"/>
  <c r="O2012" i="2"/>
  <c r="AE2035" i="2"/>
  <c r="AG2035" i="2" s="1"/>
  <c r="V2035" i="2"/>
  <c r="W2035" i="2" s="1"/>
  <c r="O2053" i="2"/>
  <c r="AE2061" i="2"/>
  <c r="O2071" i="2"/>
  <c r="O2120" i="2"/>
  <c r="V2122" i="2"/>
  <c r="W2122" i="2" s="1"/>
  <c r="AE2122" i="2"/>
  <c r="AG2122" i="2" s="1"/>
  <c r="V2138" i="2"/>
  <c r="W2138" i="2" s="1"/>
  <c r="AE2138" i="2"/>
  <c r="AG2138" i="2" s="1"/>
  <c r="V2369" i="2"/>
  <c r="W2369" i="2" s="1"/>
  <c r="AE2369" i="2"/>
  <c r="AG2369" i="2" s="1"/>
  <c r="V1923" i="2"/>
  <c r="W1923" i="2" s="1"/>
  <c r="AE1923" i="2"/>
  <c r="AG1923" i="2" s="1"/>
  <c r="AE2025" i="2"/>
  <c r="AE2028" i="2"/>
  <c r="AG2028" i="2" s="1"/>
  <c r="V2028" i="2"/>
  <c r="W2028" i="2" s="1"/>
  <c r="AE2034" i="2"/>
  <c r="AG2034" i="2" s="1"/>
  <c r="AG2060" i="2"/>
  <c r="V2070" i="2"/>
  <c r="W2070" i="2" s="1"/>
  <c r="AE2070" i="2"/>
  <c r="AG2070" i="2" s="1"/>
  <c r="V2078" i="2"/>
  <c r="W2078" i="2" s="1"/>
  <c r="AE2078" i="2"/>
  <c r="AG2078" i="2" s="1"/>
  <c r="V2100" i="2"/>
  <c r="W2100" i="2" s="1"/>
  <c r="AE2100" i="2"/>
  <c r="AG2100" i="2" s="1"/>
  <c r="V2126" i="2"/>
  <c r="W2126" i="2" s="1"/>
  <c r="AE2126" i="2"/>
  <c r="AG2126" i="2" s="1"/>
  <c r="V2128" i="2"/>
  <c r="W2128" i="2" s="1"/>
  <c r="AE2128" i="2"/>
  <c r="AG2128" i="2" s="1"/>
  <c r="V2134" i="2"/>
  <c r="W2134" i="2" s="1"/>
  <c r="AE2134" i="2"/>
  <c r="AG2134" i="2" s="1"/>
  <c r="AE2148" i="2"/>
  <c r="AG2148" i="2" s="1"/>
  <c r="AH2148" i="2" s="1"/>
  <c r="V2186" i="2"/>
  <c r="W2186" i="2" s="1"/>
  <c r="AE2186" i="2"/>
  <c r="AG2186" i="2" s="1"/>
  <c r="V2218" i="2"/>
  <c r="W2218" i="2" s="1"/>
  <c r="AE2218" i="2"/>
  <c r="AG2218" i="2" s="1"/>
  <c r="V2278" i="2"/>
  <c r="W2278" i="2" s="1"/>
  <c r="AE2278" i="2"/>
  <c r="AE2318" i="2"/>
  <c r="AG2318" i="2" s="1"/>
  <c r="V2318" i="2"/>
  <c r="W2318" i="2" s="1"/>
  <c r="V2364" i="2"/>
  <c r="W2364" i="2" s="1"/>
  <c r="O1811" i="2"/>
  <c r="O1895" i="2"/>
  <c r="O1933" i="2"/>
  <c r="O1952" i="2"/>
  <c r="X1955" i="2"/>
  <c r="V1993" i="2"/>
  <c r="W1993" i="2" s="1"/>
  <c r="AE1993" i="2"/>
  <c r="AG1993" i="2" s="1"/>
  <c r="O1995" i="2"/>
  <c r="V2080" i="2"/>
  <c r="W2080" i="2" s="1"/>
  <c r="AE2080" i="2"/>
  <c r="AG2080" i="2" s="1"/>
  <c r="V2106" i="2"/>
  <c r="W2106" i="2" s="1"/>
  <c r="AE2106" i="2"/>
  <c r="AG2106" i="2" s="1"/>
  <c r="O2132" i="2"/>
  <c r="V2172" i="2"/>
  <c r="W2172" i="2" s="1"/>
  <c r="AE2172" i="2"/>
  <c r="AG2172" i="2" s="1"/>
  <c r="X2242" i="2"/>
  <c r="O2242" i="2"/>
  <c r="V2259" i="2"/>
  <c r="W2259" i="2" s="1"/>
  <c r="AE2259" i="2"/>
  <c r="AG2259" i="2" s="1"/>
  <c r="AE2286" i="2"/>
  <c r="V2286" i="2"/>
  <c r="W2286" i="2" s="1"/>
  <c r="X2435" i="2"/>
  <c r="O2435" i="2"/>
  <c r="AE2437" i="2"/>
  <c r="AG2437" i="2" s="1"/>
  <c r="AH2437" i="2" s="1"/>
  <c r="AE2439" i="2"/>
  <c r="V2439" i="2"/>
  <c r="W2439" i="2" s="1"/>
  <c r="O1866" i="2"/>
  <c r="AG1924" i="2"/>
  <c r="O1976" i="2"/>
  <c r="AG2023" i="2"/>
  <c r="AH2023" i="2" s="1"/>
  <c r="O2024" i="2"/>
  <c r="V2112" i="2"/>
  <c r="W2112" i="2" s="1"/>
  <c r="AE2112" i="2"/>
  <c r="AG2112" i="2" s="1"/>
  <c r="V2142" i="2"/>
  <c r="W2142" i="2" s="1"/>
  <c r="AE2142" i="2"/>
  <c r="AG2142" i="2" s="1"/>
  <c r="AE2235" i="2"/>
  <c r="AG2235" i="2" s="1"/>
  <c r="V2239" i="2"/>
  <c r="W2239" i="2" s="1"/>
  <c r="AE2239" i="2"/>
  <c r="AG2239" i="2" s="1"/>
  <c r="AE2298" i="2"/>
  <c r="AG2298" i="2" s="1"/>
  <c r="V2298" i="2"/>
  <c r="W2298" i="2" s="1"/>
  <c r="AG1854" i="2"/>
  <c r="O1957" i="2"/>
  <c r="O2041" i="2"/>
  <c r="AE2049" i="2"/>
  <c r="AE2052" i="2"/>
  <c r="AG2052" i="2" s="1"/>
  <c r="V2052" i="2"/>
  <c r="W2052" i="2" s="1"/>
  <c r="AE2059" i="2"/>
  <c r="AG2059" i="2" s="1"/>
  <c r="V2059" i="2"/>
  <c r="W2059" i="2" s="1"/>
  <c r="O2084" i="2"/>
  <c r="V2118" i="2"/>
  <c r="W2118" i="2" s="1"/>
  <c r="AE2118" i="2"/>
  <c r="AG2118" i="2" s="1"/>
  <c r="V2178" i="2"/>
  <c r="W2178" i="2" s="1"/>
  <c r="AE2178" i="2"/>
  <c r="AG2178" i="2" s="1"/>
  <c r="V2210" i="2"/>
  <c r="W2210" i="2" s="1"/>
  <c r="AE2210" i="2"/>
  <c r="AG2210" i="2" s="1"/>
  <c r="AE2294" i="2"/>
  <c r="V2294" i="2"/>
  <c r="W2294" i="2" s="1"/>
  <c r="V2303" i="2"/>
  <c r="W2303" i="2" s="1"/>
  <c r="AE2303" i="2"/>
  <c r="AG2303" i="2" s="1"/>
  <c r="AE2310" i="2"/>
  <c r="AG2310" i="2" s="1"/>
  <c r="V2310" i="2"/>
  <c r="W2310" i="2" s="1"/>
  <c r="V2363" i="2"/>
  <c r="W2363" i="2" s="1"/>
  <c r="V2380" i="2"/>
  <c r="W2380" i="2" s="1"/>
  <c r="AE2380" i="2"/>
  <c r="AG2380" i="2" s="1"/>
  <c r="AH2380" i="2" s="1"/>
  <c r="X1979" i="2"/>
  <c r="X1991" i="2"/>
  <c r="X2003" i="2"/>
  <c r="AG2003" i="2" s="1"/>
  <c r="X2015" i="2"/>
  <c r="X2027" i="2"/>
  <c r="AG2027" i="2" s="1"/>
  <c r="O2031" i="2"/>
  <c r="X2039" i="2"/>
  <c r="O2043" i="2"/>
  <c r="X2051" i="2"/>
  <c r="O2055" i="2"/>
  <c r="X2063" i="2"/>
  <c r="AG2063" i="2" s="1"/>
  <c r="AH2063" i="2" s="1"/>
  <c r="O2155" i="2"/>
  <c r="O2243" i="2"/>
  <c r="X2247" i="2"/>
  <c r="O2269" i="2"/>
  <c r="V2277" i="2"/>
  <c r="W2277" i="2" s="1"/>
  <c r="AH2277" i="2" s="1"/>
  <c r="O2295" i="2"/>
  <c r="V2305" i="2"/>
  <c r="W2305" i="2" s="1"/>
  <c r="O2316" i="2"/>
  <c r="O2330" i="2"/>
  <c r="O2342" i="2"/>
  <c r="AG2367" i="2"/>
  <c r="V2387" i="2"/>
  <c r="W2387" i="2" s="1"/>
  <c r="AE2387" i="2"/>
  <c r="AG2387" i="2" s="1"/>
  <c r="AE2388" i="2"/>
  <c r="AG2388" i="2" s="1"/>
  <c r="V2388" i="2"/>
  <c r="W2388" i="2" s="1"/>
  <c r="AE2394" i="2"/>
  <c r="AG2394" i="2" s="1"/>
  <c r="V2394" i="2"/>
  <c r="W2394" i="2" s="1"/>
  <c r="V2420" i="2"/>
  <c r="W2420" i="2" s="1"/>
  <c r="AE2420" i="2"/>
  <c r="AG2420" i="2" s="1"/>
  <c r="V2456" i="2"/>
  <c r="W2456" i="2" s="1"/>
  <c r="AE2456" i="2"/>
  <c r="AG2456" i="2" s="1"/>
  <c r="AG2539" i="2"/>
  <c r="AH2539" i="2" s="1"/>
  <c r="AE2668" i="2"/>
  <c r="AG2668" i="2" s="1"/>
  <c r="V2668" i="2"/>
  <c r="W2668" i="2" s="1"/>
  <c r="O2073" i="2"/>
  <c r="O2079" i="2"/>
  <c r="O2085" i="2"/>
  <c r="O2091" i="2"/>
  <c r="O2097" i="2"/>
  <c r="O2103" i="2"/>
  <c r="O2109" i="2"/>
  <c r="O2115" i="2"/>
  <c r="O2121" i="2"/>
  <c r="O2127" i="2"/>
  <c r="O2133" i="2"/>
  <c r="O2139" i="2"/>
  <c r="O2145" i="2"/>
  <c r="O2151" i="2"/>
  <c r="O2165" i="2"/>
  <c r="AG2184" i="2"/>
  <c r="AH2184" i="2" s="1"/>
  <c r="AG2192" i="2"/>
  <c r="O2241" i="2"/>
  <c r="O2244" i="2"/>
  <c r="V2248" i="2"/>
  <c r="W2248" i="2" s="1"/>
  <c r="V2308" i="2"/>
  <c r="W2308" i="2" s="1"/>
  <c r="V2323" i="2"/>
  <c r="W2323" i="2" s="1"/>
  <c r="V2335" i="2"/>
  <c r="W2335" i="2" s="1"/>
  <c r="AE2349" i="2"/>
  <c r="AG2349" i="2" s="1"/>
  <c r="V2349" i="2"/>
  <c r="W2349" i="2" s="1"/>
  <c r="V2412" i="2"/>
  <c r="W2412" i="2" s="1"/>
  <c r="V2414" i="2"/>
  <c r="W2414" i="2" s="1"/>
  <c r="AE2414" i="2"/>
  <c r="AG2414" i="2" s="1"/>
  <c r="AG2424" i="2"/>
  <c r="X2429" i="2"/>
  <c r="O2429" i="2"/>
  <c r="AG2471" i="2"/>
  <c r="O2495" i="2"/>
  <c r="V2500" i="2"/>
  <c r="W2500" i="2" s="1"/>
  <c r="AE2500" i="2"/>
  <c r="AG2500" i="2" s="1"/>
  <c r="O2512" i="2"/>
  <c r="X2512" i="2"/>
  <c r="AE2573" i="2"/>
  <c r="AG2573" i="2" s="1"/>
  <c r="V2573" i="2"/>
  <c r="W2573" i="2" s="1"/>
  <c r="X1905" i="2"/>
  <c r="X1917" i="2"/>
  <c r="X1929" i="2"/>
  <c r="AG1929" i="2" s="1"/>
  <c r="X1941" i="2"/>
  <c r="X1953" i="2"/>
  <c r="AG1953" i="2" s="1"/>
  <c r="X1965" i="2"/>
  <c r="X1977" i="2"/>
  <c r="X1989" i="2"/>
  <c r="X2001" i="2"/>
  <c r="X2013" i="2"/>
  <c r="X2025" i="2"/>
  <c r="X2037" i="2"/>
  <c r="X2049" i="2"/>
  <c r="X2061" i="2"/>
  <c r="O2257" i="2"/>
  <c r="O2271" i="2"/>
  <c r="AE2273" i="2"/>
  <c r="AG2273" i="2" s="1"/>
  <c r="AH2273" i="2" s="1"/>
  <c r="O2296" i="2"/>
  <c r="X2313" i="2"/>
  <c r="O2313" i="2"/>
  <c r="V2322" i="2"/>
  <c r="W2322" i="2" s="1"/>
  <c r="X2325" i="2"/>
  <c r="O2325" i="2"/>
  <c r="X2337" i="2"/>
  <c r="O2337" i="2"/>
  <c r="AG2348" i="2"/>
  <c r="AE2354" i="2"/>
  <c r="AG2354" i="2" s="1"/>
  <c r="V2354" i="2"/>
  <c r="W2354" i="2" s="1"/>
  <c r="V2408" i="2"/>
  <c r="W2408" i="2" s="1"/>
  <c r="AE2408" i="2"/>
  <c r="AG2408" i="2" s="1"/>
  <c r="V2503" i="2"/>
  <c r="W2503" i="2" s="1"/>
  <c r="AE2503" i="2"/>
  <c r="AG2503" i="2" s="1"/>
  <c r="AE2547" i="2"/>
  <c r="AG2547" i="2" s="1"/>
  <c r="V2547" i="2"/>
  <c r="W2547" i="2" s="1"/>
  <c r="V2572" i="2"/>
  <c r="W2572" i="2" s="1"/>
  <c r="O2161" i="2"/>
  <c r="V2236" i="2"/>
  <c r="W2236" i="2" s="1"/>
  <c r="X2262" i="2"/>
  <c r="O2274" i="2"/>
  <c r="X2278" i="2"/>
  <c r="V2281" i="2"/>
  <c r="W2281" i="2" s="1"/>
  <c r="AG2305" i="2"/>
  <c r="X2322" i="2"/>
  <c r="AG2322" i="2" s="1"/>
  <c r="X2334" i="2"/>
  <c r="V2402" i="2"/>
  <c r="W2402" i="2" s="1"/>
  <c r="AE2402" i="2"/>
  <c r="AG2402" i="2" s="1"/>
  <c r="X2423" i="2"/>
  <c r="O2423" i="2"/>
  <c r="AE2425" i="2"/>
  <c r="AG2425" i="2" s="1"/>
  <c r="AH2425" i="2" s="1"/>
  <c r="V2425" i="2"/>
  <c r="W2425" i="2" s="1"/>
  <c r="AE2499" i="2"/>
  <c r="AG2499" i="2" s="1"/>
  <c r="V2499" i="2"/>
  <c r="W2499" i="2" s="1"/>
  <c r="V2517" i="2"/>
  <c r="W2517" i="2" s="1"/>
  <c r="AE2517" i="2"/>
  <c r="AG2517" i="2" s="1"/>
  <c r="V2529" i="2"/>
  <c r="W2529" i="2" s="1"/>
  <c r="AE2529" i="2"/>
  <c r="AG2529" i="2" s="1"/>
  <c r="AE2156" i="2"/>
  <c r="AG2156" i="2" s="1"/>
  <c r="AH2156" i="2" s="1"/>
  <c r="O2171" i="2"/>
  <c r="O2245" i="2"/>
  <c r="O2315" i="2"/>
  <c r="AG2323" i="2"/>
  <c r="AH2323" i="2" s="1"/>
  <c r="AG2335" i="2"/>
  <c r="X2351" i="2"/>
  <c r="V2352" i="2"/>
  <c r="W2352" i="2" s="1"/>
  <c r="AE2373" i="2"/>
  <c r="AG2373" i="2" s="1"/>
  <c r="V2373" i="2"/>
  <c r="W2373" i="2" s="1"/>
  <c r="X2385" i="2"/>
  <c r="O2385" i="2"/>
  <c r="V2393" i="2"/>
  <c r="W2393" i="2" s="1"/>
  <c r="AE2393" i="2"/>
  <c r="AG2393" i="2" s="1"/>
  <c r="AE2397" i="2"/>
  <c r="AG2397" i="2" s="1"/>
  <c r="V2397" i="2"/>
  <c r="W2397" i="2" s="1"/>
  <c r="AG2412" i="2"/>
  <c r="V2444" i="2"/>
  <c r="W2444" i="2" s="1"/>
  <c r="AE2444" i="2"/>
  <c r="AG2444" i="2" s="1"/>
  <c r="V2472" i="2"/>
  <c r="W2472" i="2" s="1"/>
  <c r="AE2472" i="2"/>
  <c r="V2567" i="2"/>
  <c r="W2567" i="2" s="1"/>
  <c r="AE2567" i="2"/>
  <c r="AG2567" i="2" s="1"/>
  <c r="O2077" i="2"/>
  <c r="O2083" i="2"/>
  <c r="O2089" i="2"/>
  <c r="O2095" i="2"/>
  <c r="O2101" i="2"/>
  <c r="O2107" i="2"/>
  <c r="O2113" i="2"/>
  <c r="O2119" i="2"/>
  <c r="O2125" i="2"/>
  <c r="O2131" i="2"/>
  <c r="O2137" i="2"/>
  <c r="O2143" i="2"/>
  <c r="O2149" i="2"/>
  <c r="O2157" i="2"/>
  <c r="V2262" i="2"/>
  <c r="W2262" i="2" s="1"/>
  <c r="AE2262" i="2"/>
  <c r="AE2326" i="2"/>
  <c r="AG2326" i="2" s="1"/>
  <c r="V2326" i="2"/>
  <c r="W2326" i="2" s="1"/>
  <c r="AG2346" i="2"/>
  <c r="AE2382" i="2"/>
  <c r="AG2382" i="2" s="1"/>
  <c r="V2382" i="2"/>
  <c r="W2382" i="2" s="1"/>
  <c r="AG2396" i="2"/>
  <c r="AH2396" i="2" s="1"/>
  <c r="X2417" i="2"/>
  <c r="O2417" i="2"/>
  <c r="AE2421" i="2"/>
  <c r="V2421" i="2"/>
  <c r="W2421" i="2" s="1"/>
  <c r="X2453" i="2"/>
  <c r="O2453" i="2"/>
  <c r="AE2455" i="2"/>
  <c r="AG2455" i="2" s="1"/>
  <c r="AH2455" i="2" s="1"/>
  <c r="AE2457" i="2"/>
  <c r="V2457" i="2"/>
  <c r="W2457" i="2" s="1"/>
  <c r="V2479" i="2"/>
  <c r="W2479" i="2" s="1"/>
  <c r="AE2479" i="2"/>
  <c r="AG2479" i="2" s="1"/>
  <c r="V2531" i="2"/>
  <c r="W2531" i="2" s="1"/>
  <c r="AE2531" i="2"/>
  <c r="AG2531" i="2" s="1"/>
  <c r="O2167" i="2"/>
  <c r="AE2251" i="2"/>
  <c r="AG2251" i="2" s="1"/>
  <c r="AH2251" i="2" s="1"/>
  <c r="O2279" i="2"/>
  <c r="AG2281" i="2"/>
  <c r="O2289" i="2"/>
  <c r="O2301" i="2"/>
  <c r="O2307" i="2"/>
  <c r="AE2336" i="2"/>
  <c r="AG2336" i="2" s="1"/>
  <c r="V2336" i="2"/>
  <c r="W2336" i="2" s="1"/>
  <c r="AE2358" i="2"/>
  <c r="AG2358" i="2" s="1"/>
  <c r="V2358" i="2"/>
  <c r="W2358" i="2" s="1"/>
  <c r="X2411" i="2"/>
  <c r="O2411" i="2"/>
  <c r="AE2413" i="2"/>
  <c r="AG2413" i="2" s="1"/>
  <c r="V2413" i="2"/>
  <c r="W2413" i="2" s="1"/>
  <c r="V2438" i="2"/>
  <c r="W2438" i="2" s="1"/>
  <c r="AE2438" i="2"/>
  <c r="AG2438" i="2" s="1"/>
  <c r="V2494" i="2"/>
  <c r="W2494" i="2" s="1"/>
  <c r="AE2494" i="2"/>
  <c r="AG2494" i="2" s="1"/>
  <c r="V2515" i="2"/>
  <c r="W2515" i="2" s="1"/>
  <c r="AE2515" i="2"/>
  <c r="AG2515" i="2" s="1"/>
  <c r="O2153" i="2"/>
  <c r="AE2162" i="2"/>
  <c r="AG2162" i="2" s="1"/>
  <c r="AH2162" i="2" s="1"/>
  <c r="AG2220" i="2"/>
  <c r="AH2220" i="2" s="1"/>
  <c r="X2255" i="2"/>
  <c r="AE2280" i="2"/>
  <c r="AG2280" i="2" s="1"/>
  <c r="V2280" i="2"/>
  <c r="W2280" i="2" s="1"/>
  <c r="AE2324" i="2"/>
  <c r="AG2324" i="2" s="1"/>
  <c r="V2324" i="2"/>
  <c r="W2324" i="2" s="1"/>
  <c r="V2329" i="2"/>
  <c r="W2329" i="2" s="1"/>
  <c r="V2341" i="2"/>
  <c r="W2341" i="2" s="1"/>
  <c r="AG2352" i="2"/>
  <c r="AE2353" i="2"/>
  <c r="AG2353" i="2" s="1"/>
  <c r="V2353" i="2"/>
  <c r="W2353" i="2" s="1"/>
  <c r="V2381" i="2"/>
  <c r="W2381" i="2" s="1"/>
  <c r="AE2381" i="2"/>
  <c r="AG2381" i="2" s="1"/>
  <c r="X2405" i="2"/>
  <c r="O2405" i="2"/>
  <c r="AE2407" i="2"/>
  <c r="AG2407" i="2" s="1"/>
  <c r="V2407" i="2"/>
  <c r="W2407" i="2" s="1"/>
  <c r="X2447" i="2"/>
  <c r="O2447" i="2"/>
  <c r="AE2449" i="2"/>
  <c r="AG2449" i="2" s="1"/>
  <c r="V2449" i="2"/>
  <c r="W2449" i="2" s="1"/>
  <c r="AE2451" i="2"/>
  <c r="V2451" i="2"/>
  <c r="W2451" i="2" s="1"/>
  <c r="V2497" i="2"/>
  <c r="W2497" i="2" s="1"/>
  <c r="AE2497" i="2"/>
  <c r="AG2497" i="2" s="1"/>
  <c r="V2521" i="2"/>
  <c r="W2521" i="2" s="1"/>
  <c r="AE2521" i="2"/>
  <c r="AG2521" i="2" s="1"/>
  <c r="O2163" i="2"/>
  <c r="O2267" i="2"/>
  <c r="X2319" i="2"/>
  <c r="O2319" i="2"/>
  <c r="X2331" i="2"/>
  <c r="O2331" i="2"/>
  <c r="X2343" i="2"/>
  <c r="O2343" i="2"/>
  <c r="AE2351" i="2"/>
  <c r="AE2384" i="2"/>
  <c r="AG2384" i="2" s="1"/>
  <c r="V2384" i="2"/>
  <c r="W2384" i="2" s="1"/>
  <c r="AE2401" i="2"/>
  <c r="V2401" i="2"/>
  <c r="W2401" i="2" s="1"/>
  <c r="O2409" i="2"/>
  <c r="X2409" i="2"/>
  <c r="V2432" i="2"/>
  <c r="W2432" i="2" s="1"/>
  <c r="AE2432" i="2"/>
  <c r="AG2432" i="2" s="1"/>
  <c r="O2476" i="2"/>
  <c r="X2476" i="2"/>
  <c r="O2075" i="2"/>
  <c r="O2081" i="2"/>
  <c r="O2087" i="2"/>
  <c r="O2093" i="2"/>
  <c r="O2099" i="2"/>
  <c r="O2105" i="2"/>
  <c r="O2111" i="2"/>
  <c r="O2117" i="2"/>
  <c r="O2123" i="2"/>
  <c r="O2129" i="2"/>
  <c r="O2135" i="2"/>
  <c r="O2141" i="2"/>
  <c r="O2147" i="2"/>
  <c r="O2238" i="2"/>
  <c r="X2243" i="2"/>
  <c r="O2249" i="2"/>
  <c r="O2265" i="2"/>
  <c r="O2268" i="2"/>
  <c r="O2291" i="2"/>
  <c r="O2333" i="2"/>
  <c r="O2345" i="2"/>
  <c r="X2355" i="2"/>
  <c r="O2355" i="2"/>
  <c r="AE2377" i="2"/>
  <c r="AG2377" i="2" s="1"/>
  <c r="V2377" i="2"/>
  <c r="W2377" i="2" s="1"/>
  <c r="O2403" i="2"/>
  <c r="X2403" i="2"/>
  <c r="X2441" i="2"/>
  <c r="O2441" i="2"/>
  <c r="AE2445" i="2"/>
  <c r="V2445" i="2"/>
  <c r="W2445" i="2" s="1"/>
  <c r="V2575" i="2"/>
  <c r="W2575" i="2" s="1"/>
  <c r="AE2575" i="2"/>
  <c r="AG2575" i="2" s="1"/>
  <c r="O2159" i="2"/>
  <c r="AG2198" i="2"/>
  <c r="AG2206" i="2"/>
  <c r="AH2206" i="2" s="1"/>
  <c r="AG2214" i="2"/>
  <c r="AH2214" i="2" s="1"/>
  <c r="AG2230" i="2"/>
  <c r="AH2230" i="2" s="1"/>
  <c r="V2255" i="2"/>
  <c r="W2255" i="2" s="1"/>
  <c r="AE2255" i="2"/>
  <c r="AG2329" i="2"/>
  <c r="AG2341" i="2"/>
  <c r="AE2359" i="2"/>
  <c r="AG2359" i="2" s="1"/>
  <c r="AH2359" i="2" s="1"/>
  <c r="O2360" i="2"/>
  <c r="AE2368" i="2"/>
  <c r="AG2368" i="2" s="1"/>
  <c r="AH2368" i="2" s="1"/>
  <c r="O2375" i="2"/>
  <c r="X2383" i="2"/>
  <c r="O2383" i="2"/>
  <c r="V2424" i="2"/>
  <c r="W2424" i="2" s="1"/>
  <c r="V2426" i="2"/>
  <c r="W2426" i="2" s="1"/>
  <c r="AE2426" i="2"/>
  <c r="AG2426" i="2" s="1"/>
  <c r="O2475" i="2"/>
  <c r="X2475" i="2"/>
  <c r="O2513" i="2"/>
  <c r="O2465" i="2"/>
  <c r="V2470" i="2"/>
  <c r="W2470" i="2" s="1"/>
  <c r="AH2470" i="2" s="1"/>
  <c r="O2473" i="2"/>
  <c r="O2502" i="2"/>
  <c r="X2502" i="2"/>
  <c r="O2511" i="2"/>
  <c r="X2511" i="2"/>
  <c r="V2519" i="2"/>
  <c r="W2519" i="2" s="1"/>
  <c r="AE2519" i="2"/>
  <c r="AG2519" i="2" s="1"/>
  <c r="O2560" i="2"/>
  <c r="X2560" i="2"/>
  <c r="V2561" i="2"/>
  <c r="W2561" i="2" s="1"/>
  <c r="AE2561" i="2"/>
  <c r="AG2561" i="2" s="1"/>
  <c r="AG2564" i="2"/>
  <c r="AH2564" i="2" s="1"/>
  <c r="AE2571" i="2"/>
  <c r="AG2571" i="2" s="1"/>
  <c r="AH2571" i="2" s="1"/>
  <c r="V2601" i="2"/>
  <c r="W2601" i="2" s="1"/>
  <c r="AE2601" i="2"/>
  <c r="AG2601" i="2" s="1"/>
  <c r="V2607" i="2"/>
  <c r="W2607" i="2" s="1"/>
  <c r="AE2607" i="2"/>
  <c r="AG2607" i="2" s="1"/>
  <c r="O2173" i="2"/>
  <c r="O2175" i="2"/>
  <c r="O2177" i="2"/>
  <c r="O2179" i="2"/>
  <c r="O2181" i="2"/>
  <c r="O2183" i="2"/>
  <c r="O2185" i="2"/>
  <c r="O2187" i="2"/>
  <c r="O2189" i="2"/>
  <c r="O2191" i="2"/>
  <c r="O2193" i="2"/>
  <c r="O2195" i="2"/>
  <c r="O2197" i="2"/>
  <c r="O2199" i="2"/>
  <c r="O2201" i="2"/>
  <c r="O2203" i="2"/>
  <c r="O2205" i="2"/>
  <c r="O2207" i="2"/>
  <c r="O2209" i="2"/>
  <c r="O2211" i="2"/>
  <c r="O2213" i="2"/>
  <c r="O2215" i="2"/>
  <c r="O2217" i="2"/>
  <c r="O2219" i="2"/>
  <c r="O2221" i="2"/>
  <c r="O2223" i="2"/>
  <c r="O2225" i="2"/>
  <c r="O2227" i="2"/>
  <c r="O2229" i="2"/>
  <c r="O2231" i="2"/>
  <c r="O2233" i="2"/>
  <c r="O2240" i="2"/>
  <c r="O2252" i="2"/>
  <c r="O2264" i="2"/>
  <c r="O2276" i="2"/>
  <c r="O2365" i="2"/>
  <c r="O2389" i="2"/>
  <c r="V2463" i="2"/>
  <c r="W2463" i="2" s="1"/>
  <c r="AH2463" i="2" s="1"/>
  <c r="V2471" i="2"/>
  <c r="W2471" i="2" s="1"/>
  <c r="O2478" i="2"/>
  <c r="X2478" i="2"/>
  <c r="O2480" i="2"/>
  <c r="AE2482" i="2"/>
  <c r="AG2482" i="2" s="1"/>
  <c r="AH2482" i="2" s="1"/>
  <c r="O2501" i="2"/>
  <c r="O2509" i="2"/>
  <c r="V2510" i="2"/>
  <c r="W2510" i="2" s="1"/>
  <c r="AE2518" i="2"/>
  <c r="AG2518" i="2" s="1"/>
  <c r="AH2518" i="2" s="1"/>
  <c r="V2533" i="2"/>
  <c r="W2533" i="2" s="1"/>
  <c r="V2536" i="2"/>
  <c r="W2536" i="2" s="1"/>
  <c r="AE2536" i="2"/>
  <c r="AG2536" i="2" s="1"/>
  <c r="V2545" i="2"/>
  <c r="W2545" i="2" s="1"/>
  <c r="AE2545" i="2"/>
  <c r="AG2545" i="2" s="1"/>
  <c r="O2559" i="2"/>
  <c r="V2620" i="2"/>
  <c r="W2620" i="2" s="1"/>
  <c r="AE2620" i="2"/>
  <c r="AG2620" i="2" s="1"/>
  <c r="V2692" i="2"/>
  <c r="W2692" i="2" s="1"/>
  <c r="AE2692" i="2"/>
  <c r="AG2692" i="2" s="1"/>
  <c r="O2399" i="2"/>
  <c r="O2459" i="2"/>
  <c r="AG2461" i="2"/>
  <c r="AH2461" i="2" s="1"/>
  <c r="V2488" i="2"/>
  <c r="W2488" i="2" s="1"/>
  <c r="X2566" i="2"/>
  <c r="O2566" i="2"/>
  <c r="AE2641" i="2"/>
  <c r="AG2641" i="2" s="1"/>
  <c r="AE2684" i="2"/>
  <c r="AG2684" i="2" s="1"/>
  <c r="AG2401" i="2"/>
  <c r="AE2462" i="2"/>
  <c r="AG2462" i="2" s="1"/>
  <c r="AH2462" i="2" s="1"/>
  <c r="X2472" i="2"/>
  <c r="AE2483" i="2"/>
  <c r="AG2483" i="2" s="1"/>
  <c r="AH2483" i="2" s="1"/>
  <c r="V2484" i="2"/>
  <c r="W2484" i="2" s="1"/>
  <c r="AE2484" i="2"/>
  <c r="AG2484" i="2" s="1"/>
  <c r="AE2486" i="2"/>
  <c r="AG2486" i="2" s="1"/>
  <c r="AH2486" i="2" s="1"/>
  <c r="AE2534" i="2"/>
  <c r="AG2534" i="2" s="1"/>
  <c r="AH2534" i="2" s="1"/>
  <c r="V2555" i="2"/>
  <c r="W2555" i="2" s="1"/>
  <c r="AH2555" i="2" s="1"/>
  <c r="V2558" i="2"/>
  <c r="W2558" i="2" s="1"/>
  <c r="AE2558" i="2"/>
  <c r="AG2558" i="2" s="1"/>
  <c r="V2577" i="2"/>
  <c r="W2577" i="2" s="1"/>
  <c r="AE2577" i="2"/>
  <c r="AG2577" i="2" s="1"/>
  <c r="AE2605" i="2"/>
  <c r="AG2605" i="2" s="1"/>
  <c r="V2605" i="2"/>
  <c r="W2605" i="2" s="1"/>
  <c r="O2625" i="2"/>
  <c r="O2347" i="2"/>
  <c r="O2371" i="2"/>
  <c r="O2395" i="2"/>
  <c r="O2487" i="2"/>
  <c r="X2488" i="2"/>
  <c r="AG2488" i="2" s="1"/>
  <c r="X2492" i="2"/>
  <c r="O2508" i="2"/>
  <c r="X2532" i="2"/>
  <c r="V2550" i="2"/>
  <c r="W2550" i="2" s="1"/>
  <c r="AE2550" i="2"/>
  <c r="V2615" i="2"/>
  <c r="W2615" i="2" s="1"/>
  <c r="AE2615" i="2"/>
  <c r="AG2615" i="2" s="1"/>
  <c r="V2631" i="2"/>
  <c r="W2631" i="2" s="1"/>
  <c r="AE2631" i="2"/>
  <c r="AG2631" i="2" s="1"/>
  <c r="X2415" i="2"/>
  <c r="X2421" i="2"/>
  <c r="X2427" i="2"/>
  <c r="X2433" i="2"/>
  <c r="X2439" i="2"/>
  <c r="X2445" i="2"/>
  <c r="X2451" i="2"/>
  <c r="X2457" i="2"/>
  <c r="O2489" i="2"/>
  <c r="X2526" i="2"/>
  <c r="X2527" i="2"/>
  <c r="X2554" i="2"/>
  <c r="V2563" i="2"/>
  <c r="W2563" i="2" s="1"/>
  <c r="AE2563" i="2"/>
  <c r="AG2563" i="2" s="1"/>
  <c r="O2609" i="2"/>
  <c r="AG2627" i="2"/>
  <c r="AH2627" i="2" s="1"/>
  <c r="O2530" i="2"/>
  <c r="X2530" i="2"/>
  <c r="V2541" i="2"/>
  <c r="W2541" i="2" s="1"/>
  <c r="AE2541" i="2"/>
  <c r="AG2541" i="2" s="1"/>
  <c r="X2549" i="2"/>
  <c r="O2549" i="2"/>
  <c r="V2588" i="2"/>
  <c r="W2588" i="2" s="1"/>
  <c r="AE2588" i="2"/>
  <c r="AG2588" i="2" s="1"/>
  <c r="O2593" i="2"/>
  <c r="AE2492" i="2"/>
  <c r="V2506" i="2"/>
  <c r="W2506" i="2" s="1"/>
  <c r="V2532" i="2"/>
  <c r="W2532" i="2" s="1"/>
  <c r="AE2540" i="2"/>
  <c r="AG2540" i="2" s="1"/>
  <c r="AH2540" i="2" s="1"/>
  <c r="O2556" i="2"/>
  <c r="X2556" i="2"/>
  <c r="V2569" i="2"/>
  <c r="W2569" i="2" s="1"/>
  <c r="AE2569" i="2"/>
  <c r="AG2569" i="2" s="1"/>
  <c r="V2599" i="2"/>
  <c r="W2599" i="2" s="1"/>
  <c r="AG2599" i="2"/>
  <c r="AE2613" i="2"/>
  <c r="AG2613" i="2" s="1"/>
  <c r="V2613" i="2"/>
  <c r="W2613" i="2" s="1"/>
  <c r="V2628" i="2"/>
  <c r="W2628" i="2" s="1"/>
  <c r="AE2628" i="2"/>
  <c r="AG2628" i="2" s="1"/>
  <c r="AE2496" i="2"/>
  <c r="AG2496" i="2" s="1"/>
  <c r="AH2496" i="2" s="1"/>
  <c r="O2522" i="2"/>
  <c r="X2522" i="2"/>
  <c r="V2527" i="2"/>
  <c r="W2527" i="2" s="1"/>
  <c r="AE2527" i="2"/>
  <c r="V2554" i="2"/>
  <c r="W2554" i="2" s="1"/>
  <c r="AE2554" i="2"/>
  <c r="V2637" i="2"/>
  <c r="W2637" i="2" s="1"/>
  <c r="AE2637" i="2"/>
  <c r="AG2637" i="2" s="1"/>
  <c r="O2466" i="2"/>
  <c r="X2506" i="2"/>
  <c r="AG2506" i="2" s="1"/>
  <c r="O2523" i="2"/>
  <c r="V2548" i="2"/>
  <c r="W2548" i="2" s="1"/>
  <c r="AE2548" i="2"/>
  <c r="AG2548" i="2" s="1"/>
  <c r="O2553" i="2"/>
  <c r="V2612" i="2"/>
  <c r="W2612" i="2" s="1"/>
  <c r="AE2612" i="2"/>
  <c r="AG2612" i="2" s="1"/>
  <c r="V2617" i="2"/>
  <c r="W2617" i="2" s="1"/>
  <c r="AE2617" i="2"/>
  <c r="AG2617" i="2" s="1"/>
  <c r="AE2644" i="2"/>
  <c r="AG2644" i="2" s="1"/>
  <c r="V2644" i="2"/>
  <c r="W2644" i="2" s="1"/>
  <c r="X2649" i="2"/>
  <c r="O2649" i="2"/>
  <c r="X2467" i="2"/>
  <c r="O2467" i="2"/>
  <c r="O2504" i="2"/>
  <c r="X2504" i="2"/>
  <c r="O2505" i="2"/>
  <c r="O2514" i="2"/>
  <c r="AE2597" i="2"/>
  <c r="AG2597" i="2" s="1"/>
  <c r="V2597" i="2"/>
  <c r="W2597" i="2" s="1"/>
  <c r="V2623" i="2"/>
  <c r="W2623" i="2" s="1"/>
  <c r="AE2623" i="2"/>
  <c r="AG2623" i="2" s="1"/>
  <c r="V2685" i="2"/>
  <c r="W2685" i="2" s="1"/>
  <c r="AE2685" i="2"/>
  <c r="AG2685" i="2" s="1"/>
  <c r="AE2700" i="2"/>
  <c r="AG2700" i="2" s="1"/>
  <c r="O2535" i="2"/>
  <c r="O2557" i="2"/>
  <c r="X2559" i="2"/>
  <c r="V2621" i="2"/>
  <c r="W2621" i="2" s="1"/>
  <c r="V2629" i="2"/>
  <c r="W2629" i="2" s="1"/>
  <c r="AG2667" i="2"/>
  <c r="V2750" i="2"/>
  <c r="W2750" i="2" s="1"/>
  <c r="AE2750" i="2"/>
  <c r="AG2750" i="2" s="1"/>
  <c r="V2762" i="2"/>
  <c r="W2762" i="2" s="1"/>
  <c r="AE2762" i="2"/>
  <c r="AG2762" i="2" s="1"/>
  <c r="V2854" i="2"/>
  <c r="W2854" i="2" s="1"/>
  <c r="AE2854" i="2"/>
  <c r="AG2854" i="2" s="1"/>
  <c r="O2498" i="2"/>
  <c r="X2533" i="2"/>
  <c r="AG2533" i="2" s="1"/>
  <c r="O2546" i="2"/>
  <c r="X2550" i="2"/>
  <c r="O2578" i="2"/>
  <c r="O2581" i="2"/>
  <c r="O2645" i="2"/>
  <c r="AG2671" i="2"/>
  <c r="AH2671" i="2" s="1"/>
  <c r="V2712" i="2"/>
  <c r="W2712" i="2" s="1"/>
  <c r="AE2712" i="2"/>
  <c r="AG2712" i="2" s="1"/>
  <c r="AE2715" i="2"/>
  <c r="AG2715" i="2" s="1"/>
  <c r="V2715" i="2"/>
  <c r="W2715" i="2" s="1"/>
  <c r="V2726" i="2"/>
  <c r="W2726" i="2" s="1"/>
  <c r="AE2726" i="2"/>
  <c r="AG2726" i="2" s="1"/>
  <c r="V2758" i="2"/>
  <c r="W2758" i="2" s="1"/>
  <c r="AE2758" i="2"/>
  <c r="AG2758" i="2" s="1"/>
  <c r="AE2596" i="2"/>
  <c r="AG2596" i="2" s="1"/>
  <c r="AH2596" i="2" s="1"/>
  <c r="AG2621" i="2"/>
  <c r="AG2629" i="2"/>
  <c r="O2636" i="2"/>
  <c r="AE2718" i="2"/>
  <c r="AG2718" i="2" s="1"/>
  <c r="V2718" i="2"/>
  <c r="W2718" i="2" s="1"/>
  <c r="AE2638" i="2"/>
  <c r="AG2638" i="2" s="1"/>
  <c r="AH2638" i="2" s="1"/>
  <c r="V2655" i="2"/>
  <c r="W2655" i="2" s="1"/>
  <c r="AH2655" i="2" s="1"/>
  <c r="V2661" i="2"/>
  <c r="W2661" i="2" s="1"/>
  <c r="V2677" i="2"/>
  <c r="W2677" i="2" s="1"/>
  <c r="AE2677" i="2"/>
  <c r="AG2677" i="2" s="1"/>
  <c r="V2680" i="2"/>
  <c r="W2680" i="2" s="1"/>
  <c r="AE2682" i="2"/>
  <c r="AG2682" i="2" s="1"/>
  <c r="V2682" i="2"/>
  <c r="W2682" i="2" s="1"/>
  <c r="AG2691" i="2"/>
  <c r="AH2691" i="2" s="1"/>
  <c r="O2710" i="2"/>
  <c r="X2710" i="2"/>
  <c r="V2714" i="2"/>
  <c r="W2714" i="2" s="1"/>
  <c r="AE2714" i="2"/>
  <c r="AG2714" i="2" s="1"/>
  <c r="X2721" i="2"/>
  <c r="V2776" i="2"/>
  <c r="W2776" i="2" s="1"/>
  <c r="AE2776" i="2"/>
  <c r="AG2776" i="2" s="1"/>
  <c r="V2552" i="2"/>
  <c r="W2552" i="2" s="1"/>
  <c r="AE2583" i="2"/>
  <c r="AG2583" i="2" s="1"/>
  <c r="AH2583" i="2" s="1"/>
  <c r="AG2661" i="2"/>
  <c r="V2667" i="2"/>
  <c r="W2667" i="2" s="1"/>
  <c r="X2670" i="2"/>
  <c r="O2670" i="2"/>
  <c r="X2680" i="2"/>
  <c r="AG2680" i="2" s="1"/>
  <c r="AE2725" i="2"/>
  <c r="AG2725" i="2" s="1"/>
  <c r="V2725" i="2"/>
  <c r="W2725" i="2" s="1"/>
  <c r="O2736" i="2"/>
  <c r="X2736" i="2"/>
  <c r="O2787" i="2"/>
  <c r="X2787" i="2"/>
  <c r="V2632" i="2"/>
  <c r="W2632" i="2" s="1"/>
  <c r="V2634" i="2"/>
  <c r="W2634" i="2" s="1"/>
  <c r="V2635" i="2"/>
  <c r="W2635" i="2" s="1"/>
  <c r="AH2635" i="2" s="1"/>
  <c r="O2642" i="2"/>
  <c r="AE2672" i="2"/>
  <c r="AG2672" i="2" s="1"/>
  <c r="V2672" i="2"/>
  <c r="W2672" i="2" s="1"/>
  <c r="O2709" i="2"/>
  <c r="O2760" i="2"/>
  <c r="X2760" i="2"/>
  <c r="V2780" i="2"/>
  <c r="W2780" i="2" s="1"/>
  <c r="AE2780" i="2"/>
  <c r="AG2780" i="2" s="1"/>
  <c r="X2552" i="2"/>
  <c r="AG2552" i="2" s="1"/>
  <c r="AH2552" i="2" s="1"/>
  <c r="X2570" i="2"/>
  <c r="X2586" i="2"/>
  <c r="AE2590" i="2"/>
  <c r="AG2590" i="2" s="1"/>
  <c r="AH2590" i="2" s="1"/>
  <c r="V2592" i="2"/>
  <c r="W2592" i="2" s="1"/>
  <c r="AE2598" i="2"/>
  <c r="AG2598" i="2" s="1"/>
  <c r="AH2598" i="2" s="1"/>
  <c r="V2600" i="2"/>
  <c r="W2600" i="2" s="1"/>
  <c r="AE2606" i="2"/>
  <c r="AG2606" i="2" s="1"/>
  <c r="AH2606" i="2" s="1"/>
  <c r="V2608" i="2"/>
  <c r="W2608" i="2" s="1"/>
  <c r="AE2614" i="2"/>
  <c r="AG2614" i="2" s="1"/>
  <c r="AH2614" i="2" s="1"/>
  <c r="V2616" i="2"/>
  <c r="W2616" i="2" s="1"/>
  <c r="V2624" i="2"/>
  <c r="W2624" i="2" s="1"/>
  <c r="O2665" i="2"/>
  <c r="O2666" i="2"/>
  <c r="X2666" i="2"/>
  <c r="X2669" i="2"/>
  <c r="O2669" i="2"/>
  <c r="V2695" i="2"/>
  <c r="W2695" i="2" s="1"/>
  <c r="AE2695" i="2"/>
  <c r="AG2695" i="2" s="1"/>
  <c r="O2717" i="2"/>
  <c r="AE2721" i="2"/>
  <c r="V2721" i="2"/>
  <c r="W2721" i="2" s="1"/>
  <c r="V2774" i="2"/>
  <c r="W2774" i="2" s="1"/>
  <c r="AE2774" i="2"/>
  <c r="AG2774" i="2" s="1"/>
  <c r="AE2798" i="2"/>
  <c r="AG2798" i="2" s="1"/>
  <c r="AH2798" i="2" s="1"/>
  <c r="AE2633" i="2"/>
  <c r="AG2633" i="2" s="1"/>
  <c r="AH2633" i="2" s="1"/>
  <c r="AE2652" i="2"/>
  <c r="AG2652" i="2" s="1"/>
  <c r="V2652" i="2"/>
  <c r="W2652" i="2" s="1"/>
  <c r="O2656" i="2"/>
  <c r="V2657" i="2"/>
  <c r="W2657" i="2" s="1"/>
  <c r="AE2657" i="2"/>
  <c r="AG2657" i="2" s="1"/>
  <c r="O2664" i="2"/>
  <c r="X2664" i="2"/>
  <c r="V2697" i="2"/>
  <c r="W2697" i="2" s="1"/>
  <c r="AE2697" i="2"/>
  <c r="AG2697" i="2" s="1"/>
  <c r="X2720" i="2"/>
  <c r="O2720" i="2"/>
  <c r="X2544" i="2"/>
  <c r="X2592" i="2"/>
  <c r="AG2592" i="2" s="1"/>
  <c r="AG2600" i="2"/>
  <c r="AG2608" i="2"/>
  <c r="AG2616" i="2"/>
  <c r="AG2624" i="2"/>
  <c r="V2693" i="2"/>
  <c r="W2693" i="2" s="1"/>
  <c r="AE2693" i="2"/>
  <c r="AG2693" i="2" s="1"/>
  <c r="V2792" i="2"/>
  <c r="W2792" i="2" s="1"/>
  <c r="AE2792" i="2"/>
  <c r="AG2792" i="2" s="1"/>
  <c r="V2872" i="2"/>
  <c r="W2872" i="2" s="1"/>
  <c r="AE2872" i="2"/>
  <c r="AG2872" i="2" s="1"/>
  <c r="O2562" i="2"/>
  <c r="X2576" i="2"/>
  <c r="O2660" i="2"/>
  <c r="O2679" i="2"/>
  <c r="V2687" i="2"/>
  <c r="W2687" i="2" s="1"/>
  <c r="O2708" i="2"/>
  <c r="O2732" i="2"/>
  <c r="O2594" i="2"/>
  <c r="O2602" i="2"/>
  <c r="O2610" i="2"/>
  <c r="O2618" i="2"/>
  <c r="O2626" i="2"/>
  <c r="O2646" i="2"/>
  <c r="AE2701" i="2"/>
  <c r="AG2701" i="2" s="1"/>
  <c r="V2701" i="2"/>
  <c r="W2701" i="2" s="1"/>
  <c r="V2768" i="2"/>
  <c r="W2768" i="2" s="1"/>
  <c r="AE2768" i="2"/>
  <c r="AG2768" i="2" s="1"/>
  <c r="X2632" i="2"/>
  <c r="X2640" i="2"/>
  <c r="O2688" i="2"/>
  <c r="O2752" i="2"/>
  <c r="O2756" i="2"/>
  <c r="O2786" i="2"/>
  <c r="V2790" i="2"/>
  <c r="W2790" i="2" s="1"/>
  <c r="AE2790" i="2"/>
  <c r="AG2790" i="2" s="1"/>
  <c r="O2800" i="2"/>
  <c r="AE3070" i="2"/>
  <c r="AG3070" i="2" s="1"/>
  <c r="V3070" i="2"/>
  <c r="W3070" i="2" s="1"/>
  <c r="O2647" i="2"/>
  <c r="O2654" i="2"/>
  <c r="X2690" i="2"/>
  <c r="X2696" i="2"/>
  <c r="O2739" i="2"/>
  <c r="X2739" i="2"/>
  <c r="O2793" i="2"/>
  <c r="X2793" i="2"/>
  <c r="V2808" i="2"/>
  <c r="W2808" i="2" s="1"/>
  <c r="AE2808" i="2"/>
  <c r="AG2808" i="2" s="1"/>
  <c r="V2824" i="2"/>
  <c r="W2824" i="2" s="1"/>
  <c r="AE2824" i="2"/>
  <c r="AG2824" i="2" s="1"/>
  <c r="V2828" i="2"/>
  <c r="W2828" i="2" s="1"/>
  <c r="AE2828" i="2"/>
  <c r="AG2828" i="2" s="1"/>
  <c r="V2866" i="2"/>
  <c r="W2866" i="2" s="1"/>
  <c r="AE2866" i="2"/>
  <c r="AG2866" i="2" s="1"/>
  <c r="AE2674" i="2"/>
  <c r="AG2674" i="2" s="1"/>
  <c r="V2674" i="2"/>
  <c r="W2674" i="2" s="1"/>
  <c r="AE2686" i="2"/>
  <c r="AG2686" i="2" s="1"/>
  <c r="V2686" i="2"/>
  <c r="W2686" i="2" s="1"/>
  <c r="V2734" i="2"/>
  <c r="W2734" i="2" s="1"/>
  <c r="AE2734" i="2"/>
  <c r="AG2734" i="2" s="1"/>
  <c r="V2806" i="2"/>
  <c r="W2806" i="2" s="1"/>
  <c r="AE2806" i="2"/>
  <c r="AG2806" i="2" s="1"/>
  <c r="V2876" i="2"/>
  <c r="W2876" i="2" s="1"/>
  <c r="AE2876" i="2"/>
  <c r="AG2876" i="2" s="1"/>
  <c r="O2912" i="2"/>
  <c r="X2912" i="2"/>
  <c r="O2663" i="2"/>
  <c r="O2683" i="2"/>
  <c r="O2699" i="2"/>
  <c r="X2709" i="2"/>
  <c r="O2724" i="2"/>
  <c r="O2741" i="2"/>
  <c r="O2763" i="2"/>
  <c r="X2763" i="2"/>
  <c r="O2794" i="2"/>
  <c r="V2818" i="2"/>
  <c r="W2818" i="2" s="1"/>
  <c r="AE2818" i="2"/>
  <c r="AG2818" i="2" s="1"/>
  <c r="AE2938" i="2"/>
  <c r="AG2938" i="2" s="1"/>
  <c r="V2938" i="2"/>
  <c r="W2938" i="2" s="1"/>
  <c r="O2681" i="2"/>
  <c r="AE2698" i="2"/>
  <c r="AG2698" i="2" s="1"/>
  <c r="AH2698" i="2" s="1"/>
  <c r="V2702" i="2"/>
  <c r="W2702" i="2" s="1"/>
  <c r="O2707" i="2"/>
  <c r="X2708" i="2"/>
  <c r="V2727" i="2"/>
  <c r="W2727" i="2" s="1"/>
  <c r="X2732" i="2"/>
  <c r="O2742" i="2"/>
  <c r="V2747" i="2"/>
  <c r="W2747" i="2" s="1"/>
  <c r="X2766" i="2"/>
  <c r="V2812" i="2"/>
  <c r="W2812" i="2" s="1"/>
  <c r="AE2812" i="2"/>
  <c r="AG2812" i="2" s="1"/>
  <c r="V2832" i="2"/>
  <c r="W2832" i="2" s="1"/>
  <c r="AE2832" i="2"/>
  <c r="AG2832" i="2" s="1"/>
  <c r="V2834" i="2"/>
  <c r="W2834" i="2" s="1"/>
  <c r="AE2834" i="2"/>
  <c r="AG2834" i="2" s="1"/>
  <c r="X2838" i="2"/>
  <c r="O2838" i="2"/>
  <c r="V2920" i="2"/>
  <c r="W2920" i="2" s="1"/>
  <c r="AE2920" i="2"/>
  <c r="AG2920" i="2" s="1"/>
  <c r="X2932" i="2"/>
  <c r="O2932" i="2"/>
  <c r="O2659" i="2"/>
  <c r="O2678" i="2"/>
  <c r="AE2764" i="2"/>
  <c r="AG2764" i="2" s="1"/>
  <c r="AH2764" i="2" s="1"/>
  <c r="O2765" i="2"/>
  <c r="O2804" i="2"/>
  <c r="X2804" i="2"/>
  <c r="V2848" i="2"/>
  <c r="W2848" i="2" s="1"/>
  <c r="AE2848" i="2"/>
  <c r="AG2848" i="2" s="1"/>
  <c r="V2852" i="2"/>
  <c r="W2852" i="2" s="1"/>
  <c r="AE2852" i="2"/>
  <c r="AG2852" i="2" s="1"/>
  <c r="AE2892" i="2"/>
  <c r="AG2892" i="2" s="1"/>
  <c r="O2716" i="2"/>
  <c r="X2727" i="2"/>
  <c r="AG2727" i="2" s="1"/>
  <c r="AE2744" i="2"/>
  <c r="AG2744" i="2" s="1"/>
  <c r="AH2744" i="2" s="1"/>
  <c r="O2745" i="2"/>
  <c r="X2745" i="2"/>
  <c r="X2747" i="2"/>
  <c r="AG2747" i="2" s="1"/>
  <c r="V2766" i="2"/>
  <c r="W2766" i="2" s="1"/>
  <c r="AE2766" i="2"/>
  <c r="X2771" i="2"/>
  <c r="X2816" i="2"/>
  <c r="O2816" i="2"/>
  <c r="O2831" i="2"/>
  <c r="X2831" i="2"/>
  <c r="O2810" i="2"/>
  <c r="AE2830" i="2"/>
  <c r="AG2830" i="2" s="1"/>
  <c r="AH2830" i="2" s="1"/>
  <c r="V2856" i="2"/>
  <c r="W2856" i="2" s="1"/>
  <c r="AE2856" i="2"/>
  <c r="AG2856" i="2" s="1"/>
  <c r="V2858" i="2"/>
  <c r="W2858" i="2" s="1"/>
  <c r="AE2858" i="2"/>
  <c r="AG2858" i="2" s="1"/>
  <c r="X2862" i="2"/>
  <c r="O2862" i="2"/>
  <c r="O2733" i="2"/>
  <c r="O2746" i="2"/>
  <c r="X2751" i="2"/>
  <c r="O2769" i="2"/>
  <c r="X2769" i="2"/>
  <c r="O2781" i="2"/>
  <c r="V2842" i="2"/>
  <c r="W2842" i="2" s="1"/>
  <c r="AE2842" i="2"/>
  <c r="AG2842" i="2" s="1"/>
  <c r="O2873" i="2"/>
  <c r="X2873" i="2"/>
  <c r="O2775" i="2"/>
  <c r="X2775" i="2"/>
  <c r="O2814" i="2"/>
  <c r="X2820" i="2"/>
  <c r="O2820" i="2"/>
  <c r="O2855" i="2"/>
  <c r="X2855" i="2"/>
  <c r="O2704" i="2"/>
  <c r="V2728" i="2"/>
  <c r="W2728" i="2" s="1"/>
  <c r="AE2728" i="2"/>
  <c r="AG2728" i="2" s="1"/>
  <c r="O2770" i="2"/>
  <c r="O2799" i="2"/>
  <c r="X2799" i="2"/>
  <c r="O2883" i="2"/>
  <c r="X2883" i="2"/>
  <c r="V2896" i="2"/>
  <c r="W2896" i="2" s="1"/>
  <c r="AE2896" i="2"/>
  <c r="AG2896" i="2" s="1"/>
  <c r="V2916" i="2"/>
  <c r="W2916" i="2" s="1"/>
  <c r="AE2916" i="2"/>
  <c r="AG2916" i="2" s="1"/>
  <c r="X2688" i="2"/>
  <c r="X2719" i="2"/>
  <c r="AE2811" i="2"/>
  <c r="AG2811" i="2" s="1"/>
  <c r="AH2811" i="2" s="1"/>
  <c r="X2825" i="2"/>
  <c r="X2839" i="2"/>
  <c r="O2844" i="2"/>
  <c r="X2849" i="2"/>
  <c r="AG2849" i="2" s="1"/>
  <c r="AH2849" i="2" s="1"/>
  <c r="X2863" i="2"/>
  <c r="O2868" i="2"/>
  <c r="X2874" i="2"/>
  <c r="X2885" i="2"/>
  <c r="V2888" i="2"/>
  <c r="W2888" i="2" s="1"/>
  <c r="AE2888" i="2"/>
  <c r="AG2888" i="2" s="1"/>
  <c r="V2965" i="2"/>
  <c r="W2965" i="2" s="1"/>
  <c r="AH2965" i="2" s="1"/>
  <c r="AG2984" i="2"/>
  <c r="AH2984" i="2" s="1"/>
  <c r="AE2990" i="2"/>
  <c r="AG2990" i="2" s="1"/>
  <c r="V2990" i="2"/>
  <c r="W2990" i="2" s="1"/>
  <c r="AE3131" i="2"/>
  <c r="V3131" i="2"/>
  <c r="W3131" i="2" s="1"/>
  <c r="O2722" i="2"/>
  <c r="O2748" i="2"/>
  <c r="O2772" i="2"/>
  <c r="O2796" i="2"/>
  <c r="AE2884" i="2"/>
  <c r="AG2884" i="2" s="1"/>
  <c r="AH2884" i="2" s="1"/>
  <c r="O2887" i="2"/>
  <c r="X2887" i="2"/>
  <c r="O2889" i="2"/>
  <c r="X2889" i="2"/>
  <c r="AG2909" i="2"/>
  <c r="AH2909" i="2" s="1"/>
  <c r="O2911" i="2"/>
  <c r="X2911" i="2"/>
  <c r="O2817" i="2"/>
  <c r="X2817" i="2"/>
  <c r="AE2929" i="2"/>
  <c r="V2929" i="2"/>
  <c r="W2929" i="2" s="1"/>
  <c r="V2983" i="2"/>
  <c r="W2983" i="2" s="1"/>
  <c r="AE2983" i="2"/>
  <c r="V3117" i="2"/>
  <c r="W3117" i="2" s="1"/>
  <c r="AE3117" i="2"/>
  <c r="AG3117" i="2" s="1"/>
  <c r="O2840" i="2"/>
  <c r="O2864" i="2"/>
  <c r="O2890" i="2"/>
  <c r="O2904" i="2"/>
  <c r="O2907" i="2"/>
  <c r="X2907" i="2"/>
  <c r="O2988" i="2"/>
  <c r="X2988" i="2"/>
  <c r="O2730" i="2"/>
  <c r="O2735" i="2"/>
  <c r="O2754" i="2"/>
  <c r="O2759" i="2"/>
  <c r="O2778" i="2"/>
  <c r="O2783" i="2"/>
  <c r="O2802" i="2"/>
  <c r="O2813" i="2"/>
  <c r="X2813" i="2"/>
  <c r="X2814" i="2"/>
  <c r="O2826" i="2"/>
  <c r="O2850" i="2"/>
  <c r="X2877" i="2"/>
  <c r="O2903" i="2"/>
  <c r="X2903" i="2"/>
  <c r="V2923" i="2"/>
  <c r="W2923" i="2" s="1"/>
  <c r="AE2923" i="2"/>
  <c r="AG2923" i="2" s="1"/>
  <c r="X2809" i="2"/>
  <c r="O2835" i="2"/>
  <c r="O2859" i="2"/>
  <c r="O2894" i="2"/>
  <c r="AE3010" i="2"/>
  <c r="AG3010" i="2" s="1"/>
  <c r="V3010" i="2"/>
  <c r="W3010" i="2" s="1"/>
  <c r="AG2860" i="2"/>
  <c r="AH2860" i="2" s="1"/>
  <c r="AG2880" i="2"/>
  <c r="AH2880" i="2" s="1"/>
  <c r="V2886" i="2"/>
  <c r="W2886" i="2" s="1"/>
  <c r="AE2886" i="2"/>
  <c r="AG2886" i="2" s="1"/>
  <c r="O2902" i="2"/>
  <c r="X2902" i="2"/>
  <c r="V2922" i="2"/>
  <c r="W2922" i="2" s="1"/>
  <c r="AE2922" i="2"/>
  <c r="AG2922" i="2" s="1"/>
  <c r="O2784" i="2"/>
  <c r="O2789" i="2"/>
  <c r="O2819" i="2"/>
  <c r="O2843" i="2"/>
  <c r="O2867" i="2"/>
  <c r="O2879" i="2"/>
  <c r="X2879" i="2"/>
  <c r="V2881" i="2"/>
  <c r="W2881" i="2" s="1"/>
  <c r="AH2881" i="2" s="1"/>
  <c r="X2899" i="2"/>
  <c r="V2910" i="2"/>
  <c r="W2910" i="2" s="1"/>
  <c r="AE2910" i="2"/>
  <c r="AG2910" i="2" s="1"/>
  <c r="O2918" i="2"/>
  <c r="O2928" i="2"/>
  <c r="V2942" i="2"/>
  <c r="W2942" i="2" s="1"/>
  <c r="AE2942" i="2"/>
  <c r="AG2942" i="2" s="1"/>
  <c r="V3039" i="2"/>
  <c r="W3039" i="2" s="1"/>
  <c r="AE3039" i="2"/>
  <c r="AG3039" i="2" s="1"/>
  <c r="O2897" i="2"/>
  <c r="AE2821" i="2"/>
  <c r="AG2821" i="2" s="1"/>
  <c r="AH2821" i="2" s="1"/>
  <c r="AE2845" i="2"/>
  <c r="AG2845" i="2" s="1"/>
  <c r="AH2845" i="2" s="1"/>
  <c r="AE2869" i="2"/>
  <c r="AG2869" i="2" s="1"/>
  <c r="AH2869" i="2" s="1"/>
  <c r="O2898" i="2"/>
  <c r="V2899" i="2"/>
  <c r="W2899" i="2" s="1"/>
  <c r="AE2899" i="2"/>
  <c r="AE2960" i="2"/>
  <c r="AG2960" i="2" s="1"/>
  <c r="V2960" i="2"/>
  <c r="W2960" i="2" s="1"/>
  <c r="AE2992" i="2"/>
  <c r="AG2992" i="2" s="1"/>
  <c r="V2992" i="2"/>
  <c r="W2992" i="2" s="1"/>
  <c r="AE3090" i="2"/>
  <c r="AG3090" i="2" s="1"/>
  <c r="V3090" i="2"/>
  <c r="W3090" i="2" s="1"/>
  <c r="O2822" i="2"/>
  <c r="O2837" i="2"/>
  <c r="X2837" i="2"/>
  <c r="O2846" i="2"/>
  <c r="O2861" i="2"/>
  <c r="X2861" i="2"/>
  <c r="O2870" i="2"/>
  <c r="AE2882" i="2"/>
  <c r="AG2882" i="2" s="1"/>
  <c r="AH2882" i="2" s="1"/>
  <c r="O2913" i="2"/>
  <c r="X2913" i="2"/>
  <c r="V2914" i="2"/>
  <c r="W2914" i="2" s="1"/>
  <c r="X2929" i="2"/>
  <c r="V2935" i="2"/>
  <c r="W2935" i="2" s="1"/>
  <c r="AE2935" i="2"/>
  <c r="AG2935" i="2" s="1"/>
  <c r="O2940" i="2"/>
  <c r="X2940" i="2"/>
  <c r="V3007" i="2"/>
  <c r="W3007" i="2" s="1"/>
  <c r="AE3007" i="2"/>
  <c r="V2981" i="2"/>
  <c r="W2981" i="2" s="1"/>
  <c r="X2983" i="2"/>
  <c r="V2998" i="2"/>
  <c r="W2998" i="2" s="1"/>
  <c r="O3000" i="2"/>
  <c r="X3000" i="2"/>
  <c r="X3006" i="2"/>
  <c r="O3006" i="2"/>
  <c r="AE3037" i="2"/>
  <c r="AG3037" i="2" s="1"/>
  <c r="V3037" i="2"/>
  <c r="W3037" i="2" s="1"/>
  <c r="O3045" i="2"/>
  <c r="X3045" i="2"/>
  <c r="AE3052" i="2"/>
  <c r="AG3052" i="2" s="1"/>
  <c r="V3052" i="2"/>
  <c r="W3052" i="2" s="1"/>
  <c r="AE3068" i="2"/>
  <c r="AG3068" i="2" s="1"/>
  <c r="V3068" i="2"/>
  <c r="W3068" i="2" s="1"/>
  <c r="X3094" i="2"/>
  <c r="O3094" i="2"/>
  <c r="AE3190" i="2"/>
  <c r="AG3190" i="2" s="1"/>
  <c r="V3190" i="2"/>
  <c r="W3190" i="2" s="1"/>
  <c r="O2823" i="2"/>
  <c r="O2847" i="2"/>
  <c r="O2871" i="2"/>
  <c r="O2891" i="2"/>
  <c r="X2891" i="2"/>
  <c r="O2895" i="2"/>
  <c r="O2915" i="2"/>
  <c r="X2915" i="2"/>
  <c r="O2919" i="2"/>
  <c r="O2933" i="2"/>
  <c r="O2951" i="2"/>
  <c r="O2952" i="2"/>
  <c r="V2957" i="2"/>
  <c r="W2957" i="2" s="1"/>
  <c r="AH2957" i="2" s="1"/>
  <c r="X2966" i="2"/>
  <c r="AG2968" i="2"/>
  <c r="AH2968" i="2" s="1"/>
  <c r="V3121" i="2"/>
  <c r="W3121" i="2" s="1"/>
  <c r="AE3121" i="2"/>
  <c r="AG3121" i="2" s="1"/>
  <c r="O2900" i="2"/>
  <c r="O2924" i="2"/>
  <c r="O2946" i="2"/>
  <c r="V2954" i="2"/>
  <c r="W2954" i="2" s="1"/>
  <c r="X2961" i="2"/>
  <c r="AE2970" i="2"/>
  <c r="AG2970" i="2" s="1"/>
  <c r="AH2970" i="2" s="1"/>
  <c r="O2971" i="2"/>
  <c r="O2975" i="2"/>
  <c r="X2975" i="2"/>
  <c r="AE2985" i="2"/>
  <c r="AG2985" i="2" s="1"/>
  <c r="V2985" i="2"/>
  <c r="W2985" i="2" s="1"/>
  <c r="AG2998" i="2"/>
  <c r="O2999" i="2"/>
  <c r="X2999" i="2"/>
  <c r="AG3002" i="2"/>
  <c r="AH3002" i="2" s="1"/>
  <c r="AE3004" i="2"/>
  <c r="V3004" i="2"/>
  <c r="W3004" i="2" s="1"/>
  <c r="AE3023" i="2"/>
  <c r="AG3023" i="2" s="1"/>
  <c r="AH3023" i="2" s="1"/>
  <c r="AE3036" i="2"/>
  <c r="AG3036" i="2" s="1"/>
  <c r="V3036" i="2"/>
  <c r="W3036" i="2" s="1"/>
  <c r="AE3067" i="2"/>
  <c r="V3067" i="2"/>
  <c r="W3067" i="2" s="1"/>
  <c r="X3093" i="2"/>
  <c r="O3093" i="2"/>
  <c r="O2731" i="2"/>
  <c r="O2737" i="2"/>
  <c r="O2743" i="2"/>
  <c r="O2749" i="2"/>
  <c r="O2755" i="2"/>
  <c r="O2761" i="2"/>
  <c r="O2767" i="2"/>
  <c r="O2773" i="2"/>
  <c r="O2779" i="2"/>
  <c r="O2785" i="2"/>
  <c r="O2791" i="2"/>
  <c r="O2797" i="2"/>
  <c r="O2803" i="2"/>
  <c r="O2827" i="2"/>
  <c r="O2851" i="2"/>
  <c r="O2875" i="2"/>
  <c r="O2901" i="2"/>
  <c r="X2901" i="2"/>
  <c r="O2925" i="2"/>
  <c r="X2925" i="2"/>
  <c r="O2934" i="2"/>
  <c r="O2948" i="2"/>
  <c r="V2962" i="2"/>
  <c r="W2962" i="2" s="1"/>
  <c r="O2964" i="2"/>
  <c r="X2964" i="2"/>
  <c r="AE2979" i="2"/>
  <c r="AG2979" i="2" s="1"/>
  <c r="AH2979" i="2" s="1"/>
  <c r="AE3013" i="2"/>
  <c r="AG3013" i="2" s="1"/>
  <c r="AH3013" i="2" s="1"/>
  <c r="O3014" i="2"/>
  <c r="V3130" i="2"/>
  <c r="W3130" i="2" s="1"/>
  <c r="AE3130" i="2"/>
  <c r="AG3130" i="2" s="1"/>
  <c r="O2841" i="2"/>
  <c r="O2865" i="2"/>
  <c r="O2926" i="2"/>
  <c r="O2950" i="2"/>
  <c r="AG2954" i="2"/>
  <c r="AE2955" i="2"/>
  <c r="AG2955" i="2" s="1"/>
  <c r="AH2955" i="2" s="1"/>
  <c r="AG2962" i="2"/>
  <c r="AE2963" i="2"/>
  <c r="AG2963" i="2" s="1"/>
  <c r="AH2963" i="2" s="1"/>
  <c r="AE2969" i="2"/>
  <c r="AG2969" i="2" s="1"/>
  <c r="V2969" i="2"/>
  <c r="W2969" i="2" s="1"/>
  <c r="O2980" i="2"/>
  <c r="X2982" i="2"/>
  <c r="O2982" i="2"/>
  <c r="O2995" i="2"/>
  <c r="V3016" i="2"/>
  <c r="W3016" i="2" s="1"/>
  <c r="AE3016" i="2"/>
  <c r="AG3016" i="2" s="1"/>
  <c r="X3020" i="2"/>
  <c r="O3030" i="2"/>
  <c r="V3035" i="2"/>
  <c r="W3035" i="2" s="1"/>
  <c r="AE3035" i="2"/>
  <c r="AG3035" i="2" s="1"/>
  <c r="AE3048" i="2"/>
  <c r="AG3048" i="2" s="1"/>
  <c r="V3048" i="2"/>
  <c r="W3048" i="2" s="1"/>
  <c r="AE3056" i="2"/>
  <c r="AG3056" i="2" s="1"/>
  <c r="V3056" i="2"/>
  <c r="W3056" i="2" s="1"/>
  <c r="O3107" i="2"/>
  <c r="X3107" i="2"/>
  <c r="V3142" i="2"/>
  <c r="W3142" i="2" s="1"/>
  <c r="AE3142" i="2"/>
  <c r="AG3142" i="2" s="1"/>
  <c r="O2937" i="2"/>
  <c r="O2956" i="2"/>
  <c r="O2958" i="2"/>
  <c r="AE2961" i="2"/>
  <c r="V2961" i="2"/>
  <c r="W2961" i="2" s="1"/>
  <c r="AE2967" i="2"/>
  <c r="AG2967" i="2" s="1"/>
  <c r="AH2967" i="2" s="1"/>
  <c r="O2994" i="2"/>
  <c r="X2994" i="2"/>
  <c r="AE3044" i="2"/>
  <c r="AG3044" i="2" s="1"/>
  <c r="V3044" i="2"/>
  <c r="W3044" i="2" s="1"/>
  <c r="X3047" i="2"/>
  <c r="O3047" i="2"/>
  <c r="AE3060" i="2"/>
  <c r="AG3060" i="2" s="1"/>
  <c r="V3060" i="2"/>
  <c r="W3060" i="2" s="1"/>
  <c r="AE3098" i="2"/>
  <c r="AG3098" i="2" s="1"/>
  <c r="V3098" i="2"/>
  <c r="W3098" i="2" s="1"/>
  <c r="O2921" i="2"/>
  <c r="O2996" i="2"/>
  <c r="X3018" i="2"/>
  <c r="O3040" i="2"/>
  <c r="X3040" i="2"/>
  <c r="O3080" i="2"/>
  <c r="AE3091" i="2"/>
  <c r="AG3091" i="2" s="1"/>
  <c r="V3091" i="2"/>
  <c r="W3091" i="2" s="1"/>
  <c r="V3113" i="2"/>
  <c r="W3113" i="2" s="1"/>
  <c r="AE3113" i="2"/>
  <c r="AG3113" i="2" s="1"/>
  <c r="AE3020" i="2"/>
  <c r="V3020" i="2"/>
  <c r="W3020" i="2" s="1"/>
  <c r="O3106" i="2"/>
  <c r="O3111" i="2"/>
  <c r="X3111" i="2"/>
  <c r="AE2993" i="2"/>
  <c r="AG2993" i="2" s="1"/>
  <c r="V2993" i="2"/>
  <c r="W2993" i="2" s="1"/>
  <c r="X3019" i="2"/>
  <c r="O3019" i="2"/>
  <c r="AE3022" i="2"/>
  <c r="AG3022" i="2" s="1"/>
  <c r="V3022" i="2"/>
  <c r="W3022" i="2" s="1"/>
  <c r="O3027" i="2"/>
  <c r="X3027" i="2"/>
  <c r="O3038" i="2"/>
  <c r="X3038" i="2"/>
  <c r="AE3046" i="2"/>
  <c r="V3046" i="2"/>
  <c r="W3046" i="2" s="1"/>
  <c r="V3087" i="2"/>
  <c r="W3087" i="2" s="1"/>
  <c r="AE3087" i="2"/>
  <c r="AG3087" i="2" s="1"/>
  <c r="O3026" i="2"/>
  <c r="V3059" i="2"/>
  <c r="W3059" i="2" s="1"/>
  <c r="AE3059" i="2"/>
  <c r="AG3059" i="2" s="1"/>
  <c r="AE3066" i="2"/>
  <c r="AG3066" i="2" s="1"/>
  <c r="V3066" i="2"/>
  <c r="W3066" i="2" s="1"/>
  <c r="X3084" i="2"/>
  <c r="O3084" i="2"/>
  <c r="V3101" i="2"/>
  <c r="W3101" i="2" s="1"/>
  <c r="AE3101" i="2"/>
  <c r="AG3101" i="2" s="1"/>
  <c r="O2931" i="2"/>
  <c r="X2931" i="2"/>
  <c r="AG2943" i="2"/>
  <c r="AH2943" i="2" s="1"/>
  <c r="V3011" i="2"/>
  <c r="W3011" i="2" s="1"/>
  <c r="AE3011" i="2"/>
  <c r="AG3011" i="2" s="1"/>
  <c r="AE3021" i="2"/>
  <c r="AG3021" i="2" s="1"/>
  <c r="V3021" i="2"/>
  <c r="W3021" i="2" s="1"/>
  <c r="V3053" i="2"/>
  <c r="W3053" i="2" s="1"/>
  <c r="AE3053" i="2"/>
  <c r="AG3053" i="2" s="1"/>
  <c r="O3057" i="2"/>
  <c r="X3057" i="2"/>
  <c r="AE3097" i="2"/>
  <c r="AG3097" i="2" s="1"/>
  <c r="V3097" i="2"/>
  <c r="W3097" i="2" s="1"/>
  <c r="V3137" i="2"/>
  <c r="W3137" i="2" s="1"/>
  <c r="AE3137" i="2"/>
  <c r="AG3137" i="2" s="1"/>
  <c r="O2893" i="2"/>
  <c r="O2905" i="2"/>
  <c r="O2917" i="2"/>
  <c r="O2927" i="2"/>
  <c r="AG3050" i="2"/>
  <c r="AG3085" i="2"/>
  <c r="AH3085" i="2" s="1"/>
  <c r="V3086" i="2"/>
  <c r="W3086" i="2" s="1"/>
  <c r="AH3086" i="2" s="1"/>
  <c r="AE3108" i="2"/>
  <c r="AG3108" i="2" s="1"/>
  <c r="AH3108" i="2" s="1"/>
  <c r="O3114" i="2"/>
  <c r="X3118" i="2"/>
  <c r="V3119" i="2"/>
  <c r="W3119" i="2" s="1"/>
  <c r="X3122" i="2"/>
  <c r="AG3122" i="2" s="1"/>
  <c r="O3149" i="2"/>
  <c r="X3149" i="2"/>
  <c r="AE3183" i="2"/>
  <c r="AG3183" i="2" s="1"/>
  <c r="V3183" i="2"/>
  <c r="W3183" i="2" s="1"/>
  <c r="V3214" i="2"/>
  <c r="W3214" i="2" s="1"/>
  <c r="AE3214" i="2"/>
  <c r="AG3214" i="2" s="1"/>
  <c r="O2949" i="2"/>
  <c r="O2973" i="2"/>
  <c r="O2997" i="2"/>
  <c r="O3072" i="2"/>
  <c r="X3074" i="2"/>
  <c r="O3092" i="2"/>
  <c r="V3100" i="2"/>
  <c r="W3100" i="2" s="1"/>
  <c r="V3124" i="2"/>
  <c r="W3124" i="2" s="1"/>
  <c r="AE3143" i="2"/>
  <c r="AG3143" i="2" s="1"/>
  <c r="V3143" i="2"/>
  <c r="W3143" i="2" s="1"/>
  <c r="AE3156" i="2"/>
  <c r="AG3156" i="2" s="1"/>
  <c r="V3156" i="2"/>
  <c r="W3156" i="2" s="1"/>
  <c r="O3012" i="2"/>
  <c r="V3054" i="2"/>
  <c r="W3054" i="2" s="1"/>
  <c r="AE3069" i="2"/>
  <c r="AG3069" i="2" s="1"/>
  <c r="V3069" i="2"/>
  <c r="W3069" i="2" s="1"/>
  <c r="O3116" i="2"/>
  <c r="X3116" i="2"/>
  <c r="AE3172" i="2"/>
  <c r="AG3172" i="2" s="1"/>
  <c r="V3172" i="2"/>
  <c r="W3172" i="2" s="1"/>
  <c r="AE3211" i="2"/>
  <c r="AG3211" i="2" s="1"/>
  <c r="V3211" i="2"/>
  <c r="W3211" i="2" s="1"/>
  <c r="O3051" i="2"/>
  <c r="O3064" i="2"/>
  <c r="AG3119" i="2"/>
  <c r="V3135" i="2"/>
  <c r="W3135" i="2" s="1"/>
  <c r="X3139" i="2"/>
  <c r="O3147" i="2"/>
  <c r="AE3155" i="2"/>
  <c r="AG3155" i="2" s="1"/>
  <c r="V3155" i="2"/>
  <c r="W3155" i="2" s="1"/>
  <c r="O3166" i="2"/>
  <c r="AE3028" i="2"/>
  <c r="AG3028" i="2" s="1"/>
  <c r="V3028" i="2"/>
  <c r="W3028" i="2" s="1"/>
  <c r="X3046" i="2"/>
  <c r="X3054" i="2"/>
  <c r="AG3054" i="2" s="1"/>
  <c r="AG3065" i="2"/>
  <c r="AH3065" i="2" s="1"/>
  <c r="X3067" i="2"/>
  <c r="O3075" i="2"/>
  <c r="O3088" i="2"/>
  <c r="AG3100" i="2"/>
  <c r="V3115" i="2"/>
  <c r="W3115" i="2" s="1"/>
  <c r="AG3124" i="2"/>
  <c r="AE3125" i="2"/>
  <c r="AG3125" i="2" s="1"/>
  <c r="AH3125" i="2" s="1"/>
  <c r="AE3171" i="2"/>
  <c r="AG3171" i="2" s="1"/>
  <c r="V3171" i="2"/>
  <c r="W3171" i="2" s="1"/>
  <c r="AE3077" i="2"/>
  <c r="AG3077" i="2" s="1"/>
  <c r="AH3077" i="2" s="1"/>
  <c r="O3099" i="2"/>
  <c r="O3129" i="2"/>
  <c r="X3129" i="2"/>
  <c r="X3131" i="2"/>
  <c r="X3135" i="2"/>
  <c r="AG3135" i="2" s="1"/>
  <c r="V3139" i="2"/>
  <c r="W3139" i="2" s="1"/>
  <c r="AE3139" i="2"/>
  <c r="AE3141" i="2"/>
  <c r="AG3141" i="2" s="1"/>
  <c r="V3141" i="2"/>
  <c r="W3141" i="2" s="1"/>
  <c r="X3159" i="2"/>
  <c r="O3159" i="2"/>
  <c r="V3258" i="2"/>
  <c r="W3258" i="2" s="1"/>
  <c r="AE3258" i="2"/>
  <c r="AG3258" i="2" s="1"/>
  <c r="O3063" i="2"/>
  <c r="O3078" i="2"/>
  <c r="O3138" i="2"/>
  <c r="AE3165" i="2"/>
  <c r="AG3165" i="2" s="1"/>
  <c r="V3165" i="2"/>
  <c r="W3165" i="2" s="1"/>
  <c r="O3009" i="2"/>
  <c r="O3024" i="2"/>
  <c r="AG3031" i="2"/>
  <c r="AH3031" i="2" s="1"/>
  <c r="X3033" i="2"/>
  <c r="X3081" i="2"/>
  <c r="V3082" i="2"/>
  <c r="W3082" i="2" s="1"/>
  <c r="O3102" i="2"/>
  <c r="X3103" i="2"/>
  <c r="V3193" i="2"/>
  <c r="W3193" i="2" s="1"/>
  <c r="AE3193" i="2"/>
  <c r="AG3193" i="2" s="1"/>
  <c r="AE3076" i="2"/>
  <c r="AG3076" i="2" s="1"/>
  <c r="V3076" i="2"/>
  <c r="W3076" i="2" s="1"/>
  <c r="X3151" i="2"/>
  <c r="O3151" i="2"/>
  <c r="AE3192" i="2"/>
  <c r="AG3192" i="2" s="1"/>
  <c r="V3192" i="2"/>
  <c r="W3192" i="2" s="1"/>
  <c r="AG3079" i="2"/>
  <c r="AH3079" i="2" s="1"/>
  <c r="O3128" i="2"/>
  <c r="O3134" i="2"/>
  <c r="AE3177" i="2"/>
  <c r="AG3177" i="2" s="1"/>
  <c r="V3177" i="2"/>
  <c r="W3177" i="2" s="1"/>
  <c r="AE3186" i="2"/>
  <c r="AG3186" i="2" s="1"/>
  <c r="V3186" i="2"/>
  <c r="W3186" i="2" s="1"/>
  <c r="AE3200" i="2"/>
  <c r="AG3200" i="2" s="1"/>
  <c r="V3200" i="2"/>
  <c r="W3200" i="2" s="1"/>
  <c r="V3050" i="2"/>
  <c r="W3050" i="2" s="1"/>
  <c r="AE3083" i="2"/>
  <c r="AG3083" i="2" s="1"/>
  <c r="AH3083" i="2" s="1"/>
  <c r="O3105" i="2"/>
  <c r="X3105" i="2"/>
  <c r="AE3110" i="2"/>
  <c r="AG3110" i="2" s="1"/>
  <c r="AH3110" i="2" s="1"/>
  <c r="V3122" i="2"/>
  <c r="W3122" i="2" s="1"/>
  <c r="AE3144" i="2"/>
  <c r="AG3144" i="2" s="1"/>
  <c r="V3144" i="2"/>
  <c r="W3144" i="2" s="1"/>
  <c r="X3145" i="2"/>
  <c r="O3152" i="2"/>
  <c r="V3161" i="2"/>
  <c r="W3161" i="2" s="1"/>
  <c r="O3169" i="2"/>
  <c r="O3187" i="2"/>
  <c r="X3209" i="2"/>
  <c r="O3209" i="2"/>
  <c r="O3224" i="2"/>
  <c r="AE3271" i="2"/>
  <c r="AG3271" i="2" s="1"/>
  <c r="V3271" i="2"/>
  <c r="W3271" i="2" s="1"/>
  <c r="O3150" i="2"/>
  <c r="V3162" i="2"/>
  <c r="W3162" i="2" s="1"/>
  <c r="V3205" i="2"/>
  <c r="W3205" i="2" s="1"/>
  <c r="AE3205" i="2"/>
  <c r="AG3205" i="2" s="1"/>
  <c r="V3295" i="2"/>
  <c r="W3295" i="2" s="1"/>
  <c r="AE3295" i="2"/>
  <c r="AG3295" i="2" s="1"/>
  <c r="O3158" i="2"/>
  <c r="AG3161" i="2"/>
  <c r="V3246" i="2"/>
  <c r="W3246" i="2" s="1"/>
  <c r="AE3246" i="2"/>
  <c r="O3109" i="2"/>
  <c r="O3120" i="2"/>
  <c r="AE3132" i="2"/>
  <c r="AG3132" i="2" s="1"/>
  <c r="AH3132" i="2" s="1"/>
  <c r="O3140" i="2"/>
  <c r="O3160" i="2"/>
  <c r="AG3162" i="2"/>
  <c r="V3259" i="2"/>
  <c r="W3259" i="2" s="1"/>
  <c r="O3133" i="2"/>
  <c r="O3146" i="2"/>
  <c r="AE3229" i="2"/>
  <c r="AG3229" i="2" s="1"/>
  <c r="O3245" i="2"/>
  <c r="AE3266" i="2"/>
  <c r="AG3266" i="2" s="1"/>
  <c r="V3266" i="2"/>
  <c r="W3266" i="2" s="1"/>
  <c r="O3164" i="2"/>
  <c r="AE3252" i="2"/>
  <c r="AG3252" i="2" s="1"/>
  <c r="V3252" i="2"/>
  <c r="W3252" i="2" s="1"/>
  <c r="AG3259" i="2"/>
  <c r="O3194" i="2"/>
  <c r="O3217" i="2"/>
  <c r="X3184" i="2"/>
  <c r="V3203" i="2"/>
  <c r="W3203" i="2" s="1"/>
  <c r="AE3203" i="2"/>
  <c r="AG3203" i="2" s="1"/>
  <c r="V3212" i="2"/>
  <c r="W3212" i="2" s="1"/>
  <c r="AE3212" i="2"/>
  <c r="AG3212" i="2" s="1"/>
  <c r="O3188" i="2"/>
  <c r="X3188" i="2"/>
  <c r="AE3202" i="2"/>
  <c r="AG3202" i="2" s="1"/>
  <c r="V3202" i="2"/>
  <c r="W3202" i="2" s="1"/>
  <c r="O3215" i="2"/>
  <c r="X3215" i="2"/>
  <c r="O3167" i="2"/>
  <c r="O3170" i="2"/>
  <c r="X3170" i="2"/>
  <c r="AG3175" i="2"/>
  <c r="AH3175" i="2" s="1"/>
  <c r="V3206" i="2"/>
  <c r="W3206" i="2" s="1"/>
  <c r="AE3206" i="2"/>
  <c r="AG3206" i="2" s="1"/>
  <c r="V3226" i="2"/>
  <c r="W3226" i="2" s="1"/>
  <c r="AE3226" i="2"/>
  <c r="AG3226" i="2" s="1"/>
  <c r="AE3228" i="2"/>
  <c r="V3228" i="2"/>
  <c r="W3228" i="2" s="1"/>
  <c r="O3263" i="2"/>
  <c r="X3263" i="2"/>
  <c r="AE3288" i="2"/>
  <c r="AG3288" i="2" s="1"/>
  <c r="V3288" i="2"/>
  <c r="W3288" i="2" s="1"/>
  <c r="V3296" i="2"/>
  <c r="W3296" i="2" s="1"/>
  <c r="AE3296" i="2"/>
  <c r="AG3296" i="2" s="1"/>
  <c r="AE3148" i="2"/>
  <c r="AG3148" i="2" s="1"/>
  <c r="V3148" i="2"/>
  <c r="W3148" i="2" s="1"/>
  <c r="O3178" i="2"/>
  <c r="AE3184" i="2"/>
  <c r="V3184" i="2"/>
  <c r="W3184" i="2" s="1"/>
  <c r="O3210" i="2"/>
  <c r="X3210" i="2"/>
  <c r="V3231" i="2"/>
  <c r="W3231" i="2" s="1"/>
  <c r="AE3231" i="2"/>
  <c r="AG3231" i="2" s="1"/>
  <c r="AG3246" i="2"/>
  <c r="O3173" i="2"/>
  <c r="AG3179" i="2"/>
  <c r="AH3179" i="2" s="1"/>
  <c r="V3180" i="2"/>
  <c r="W3180" i="2" s="1"/>
  <c r="V3254" i="2"/>
  <c r="W3254" i="2" s="1"/>
  <c r="AH3254" i="2" s="1"/>
  <c r="X3269" i="2"/>
  <c r="O3269" i="2"/>
  <c r="X3286" i="2"/>
  <c r="O3286" i="2"/>
  <c r="AE3294" i="2"/>
  <c r="AG3294" i="2" s="1"/>
  <c r="AH3294" i="2" s="1"/>
  <c r="V3327" i="2"/>
  <c r="W3327" i="2" s="1"/>
  <c r="AE3327" i="2"/>
  <c r="AG3327" i="2" s="1"/>
  <c r="AE3278" i="2"/>
  <c r="AG3278" i="2" s="1"/>
  <c r="V3278" i="2"/>
  <c r="W3278" i="2" s="1"/>
  <c r="AG3180" i="2"/>
  <c r="O3185" i="2"/>
  <c r="O3198" i="2"/>
  <c r="X3213" i="2"/>
  <c r="X3230" i="2"/>
  <c r="X3262" i="2"/>
  <c r="O3262" i="2"/>
  <c r="V3273" i="2"/>
  <c r="W3273" i="2" s="1"/>
  <c r="V3284" i="2"/>
  <c r="W3284" i="2" s="1"/>
  <c r="AE3284" i="2"/>
  <c r="X3293" i="2"/>
  <c r="O3293" i="2"/>
  <c r="V3308" i="2"/>
  <c r="W3308" i="2" s="1"/>
  <c r="AE3308" i="2"/>
  <c r="AG3308" i="2" s="1"/>
  <c r="V3349" i="2"/>
  <c r="W3349" i="2" s="1"/>
  <c r="AE3349" i="2"/>
  <c r="O3191" i="2"/>
  <c r="V3240" i="2"/>
  <c r="W3240" i="2" s="1"/>
  <c r="O3260" i="2"/>
  <c r="X3282" i="2"/>
  <c r="O3282" i="2"/>
  <c r="V3300" i="2"/>
  <c r="W3300" i="2" s="1"/>
  <c r="AE3300" i="2"/>
  <c r="AG3300" i="2" s="1"/>
  <c r="X3220" i="2"/>
  <c r="AE3230" i="2"/>
  <c r="V3230" i="2"/>
  <c r="W3230" i="2" s="1"/>
  <c r="V3248" i="2"/>
  <c r="W3248" i="2" s="1"/>
  <c r="X3250" i="2"/>
  <c r="AE3255" i="2"/>
  <c r="AG3255" i="2" s="1"/>
  <c r="AH3255" i="2" s="1"/>
  <c r="O3256" i="2"/>
  <c r="X3256" i="2"/>
  <c r="AG3273" i="2"/>
  <c r="X3279" i="2"/>
  <c r="O3176" i="2"/>
  <c r="AE3213" i="2"/>
  <c r="V3213" i="2"/>
  <c r="W3213" i="2" s="1"/>
  <c r="X3218" i="2"/>
  <c r="O3232" i="2"/>
  <c r="AE3235" i="2"/>
  <c r="AG3235" i="2" s="1"/>
  <c r="AH3235" i="2" s="1"/>
  <c r="AG3236" i="2"/>
  <c r="AH3236" i="2" s="1"/>
  <c r="X3242" i="2"/>
  <c r="O3292" i="2"/>
  <c r="X3292" i="2"/>
  <c r="O3182" i="2"/>
  <c r="O3207" i="2"/>
  <c r="AE3237" i="2"/>
  <c r="AG3237" i="2" s="1"/>
  <c r="AH3237" i="2" s="1"/>
  <c r="O3239" i="2"/>
  <c r="AG3240" i="2"/>
  <c r="X3248" i="2"/>
  <c r="AG3248" i="2" s="1"/>
  <c r="AE3290" i="2"/>
  <c r="AG3290" i="2" s="1"/>
  <c r="AH3290" i="2" s="1"/>
  <c r="X3233" i="2"/>
  <c r="O3233" i="2"/>
  <c r="V3242" i="2"/>
  <c r="W3242" i="2" s="1"/>
  <c r="AE3242" i="2"/>
  <c r="V3250" i="2"/>
  <c r="W3250" i="2" s="1"/>
  <c r="AE3250" i="2"/>
  <c r="AE3281" i="2"/>
  <c r="AG3281" i="2" s="1"/>
  <c r="V3281" i="2"/>
  <c r="W3281" i="2" s="1"/>
  <c r="O3291" i="2"/>
  <c r="X3291" i="2"/>
  <c r="AE3218" i="2"/>
  <c r="AE3220" i="2"/>
  <c r="V3220" i="2"/>
  <c r="W3220" i="2" s="1"/>
  <c r="X3221" i="2"/>
  <c r="O3221" i="2"/>
  <c r="V3249" i="2"/>
  <c r="W3249" i="2" s="1"/>
  <c r="AE3249" i="2"/>
  <c r="AG3249" i="2" s="1"/>
  <c r="V3279" i="2"/>
  <c r="W3279" i="2" s="1"/>
  <c r="AE3279" i="2"/>
  <c r="AG3228" i="2"/>
  <c r="AE3243" i="2"/>
  <c r="AG3243" i="2" s="1"/>
  <c r="AH3243" i="2" s="1"/>
  <c r="O3244" i="2"/>
  <c r="X3244" i="2"/>
  <c r="O3247" i="2"/>
  <c r="AE3276" i="2"/>
  <c r="AG3276" i="2" s="1"/>
  <c r="AH3276" i="2" s="1"/>
  <c r="O3277" i="2"/>
  <c r="O3227" i="2"/>
  <c r="O3283" i="2"/>
  <c r="X3318" i="2"/>
  <c r="O3318" i="2"/>
  <c r="V3353" i="2"/>
  <c r="W3353" i="2" s="1"/>
  <c r="AE3353" i="2"/>
  <c r="AG3353" i="2" s="1"/>
  <c r="V3335" i="2"/>
  <c r="W3335" i="2" s="1"/>
  <c r="AE3335" i="2"/>
  <c r="AG3335" i="2" s="1"/>
  <c r="X3393" i="2"/>
  <c r="O3393" i="2"/>
  <c r="O3199" i="2"/>
  <c r="O3268" i="2"/>
  <c r="V3274" i="2"/>
  <c r="W3274" i="2" s="1"/>
  <c r="AE3274" i="2"/>
  <c r="AG3274" i="2" s="1"/>
  <c r="X3302" i="2"/>
  <c r="O3317" i="2"/>
  <c r="X3204" i="2"/>
  <c r="O3204" i="2"/>
  <c r="O3253" i="2"/>
  <c r="X3253" i="2"/>
  <c r="O3270" i="2"/>
  <c r="V3298" i="2"/>
  <c r="W3298" i="2" s="1"/>
  <c r="AE3298" i="2"/>
  <c r="AG3298" i="2" s="1"/>
  <c r="X3304" i="2"/>
  <c r="AG3304" i="2" s="1"/>
  <c r="AH3304" i="2" s="1"/>
  <c r="O3361" i="2"/>
  <c r="O3316" i="2"/>
  <c r="X3316" i="2"/>
  <c r="V3326" i="2"/>
  <c r="W3326" i="2" s="1"/>
  <c r="AE3326" i="2"/>
  <c r="AG3326" i="2" s="1"/>
  <c r="AE3302" i="2"/>
  <c r="V3302" i="2"/>
  <c r="W3302" i="2" s="1"/>
  <c r="V3306" i="2"/>
  <c r="W3306" i="2" s="1"/>
  <c r="AE3306" i="2"/>
  <c r="O3301" i="2"/>
  <c r="X3301" i="2"/>
  <c r="O3333" i="2"/>
  <c r="X3333" i="2"/>
  <c r="V3345" i="2"/>
  <c r="W3345" i="2" s="1"/>
  <c r="AE3387" i="2"/>
  <c r="V3387" i="2"/>
  <c r="W3387" i="2" s="1"/>
  <c r="AE3322" i="2"/>
  <c r="AG3322" i="2" s="1"/>
  <c r="V3322" i="2"/>
  <c r="W3322" i="2" s="1"/>
  <c r="V3324" i="2"/>
  <c r="W3324" i="2" s="1"/>
  <c r="AE3324" i="2"/>
  <c r="AG3324" i="2" s="1"/>
  <c r="O3328" i="2"/>
  <c r="X3328" i="2"/>
  <c r="V3329" i="2"/>
  <c r="W3329" i="2" s="1"/>
  <c r="AE3329" i="2"/>
  <c r="AG3329" i="2" s="1"/>
  <c r="V3378" i="2"/>
  <c r="W3378" i="2" s="1"/>
  <c r="AE3378" i="2"/>
  <c r="AG3378" i="2" s="1"/>
  <c r="X3385" i="2"/>
  <c r="O3385" i="2"/>
  <c r="O3417" i="2"/>
  <c r="X3417" i="2"/>
  <c r="O3303" i="2"/>
  <c r="O3315" i="2"/>
  <c r="V3319" i="2"/>
  <c r="W3319" i="2" s="1"/>
  <c r="X3340" i="2"/>
  <c r="O3340" i="2"/>
  <c r="O3321" i="2"/>
  <c r="X3321" i="2"/>
  <c r="AE3360" i="2"/>
  <c r="AG3360" i="2" s="1"/>
  <c r="V3360" i="2"/>
  <c r="W3360" i="2" s="1"/>
  <c r="V3346" i="2"/>
  <c r="W3346" i="2" s="1"/>
  <c r="AE3346" i="2"/>
  <c r="AG3346" i="2" s="1"/>
  <c r="AH3346" i="2" s="1"/>
  <c r="O3265" i="2"/>
  <c r="X3270" i="2"/>
  <c r="X3284" i="2"/>
  <c r="X3306" i="2"/>
  <c r="O3311" i="2"/>
  <c r="V3357" i="2"/>
  <c r="W3357" i="2" s="1"/>
  <c r="O3359" i="2"/>
  <c r="X3359" i="2"/>
  <c r="O3373" i="2"/>
  <c r="V3406" i="2"/>
  <c r="W3406" i="2" s="1"/>
  <c r="AE3406" i="2"/>
  <c r="AG3406" i="2" s="1"/>
  <c r="V3447" i="2"/>
  <c r="W3447" i="2" s="1"/>
  <c r="AE3447" i="2"/>
  <c r="AG3447" i="2" s="1"/>
  <c r="V3504" i="2"/>
  <c r="W3504" i="2" s="1"/>
  <c r="AE3504" i="2"/>
  <c r="AG3504" i="2" s="1"/>
  <c r="V3394" i="2"/>
  <c r="W3394" i="2" s="1"/>
  <c r="AE3394" i="2"/>
  <c r="AG3394" i="2" s="1"/>
  <c r="X3421" i="2"/>
  <c r="O3421" i="2"/>
  <c r="O3280" i="2"/>
  <c r="O3289" i="2"/>
  <c r="O3305" i="2"/>
  <c r="O3313" i="2"/>
  <c r="AE3323" i="2"/>
  <c r="AG3323" i="2" s="1"/>
  <c r="AH3323" i="2" s="1"/>
  <c r="X3339" i="2"/>
  <c r="O3339" i="2"/>
  <c r="O3341" i="2"/>
  <c r="X3341" i="2"/>
  <c r="AE3356" i="2"/>
  <c r="AG3356" i="2" s="1"/>
  <c r="AH3356" i="2" s="1"/>
  <c r="AG3357" i="2"/>
  <c r="V3381" i="2"/>
  <c r="W3381" i="2" s="1"/>
  <c r="V3390" i="2"/>
  <c r="W3390" i="2" s="1"/>
  <c r="AE3453" i="2"/>
  <c r="AG3453" i="2" s="1"/>
  <c r="V3453" i="2"/>
  <c r="W3453" i="2" s="1"/>
  <c r="AE3471" i="2"/>
  <c r="AG3471" i="2" s="1"/>
  <c r="V3471" i="2"/>
  <c r="W3471" i="2" s="1"/>
  <c r="O3275" i="2"/>
  <c r="O3325" i="2"/>
  <c r="AG3349" i="2"/>
  <c r="O3369" i="2"/>
  <c r="X3369" i="2"/>
  <c r="V3370" i="2"/>
  <c r="W3370" i="2" s="1"/>
  <c r="AE3370" i="2"/>
  <c r="AG3370" i="2" s="1"/>
  <c r="AG3396" i="2"/>
  <c r="AH3396" i="2" s="1"/>
  <c r="V3426" i="2"/>
  <c r="W3426" i="2" s="1"/>
  <c r="O3208" i="2"/>
  <c r="O3299" i="2"/>
  <c r="O3320" i="2"/>
  <c r="V3358" i="2"/>
  <c r="W3358" i="2" s="1"/>
  <c r="AE3358" i="2"/>
  <c r="AG3358" i="2" s="1"/>
  <c r="AG3381" i="2"/>
  <c r="AE3392" i="2"/>
  <c r="AG3392" i="2" s="1"/>
  <c r="O3414" i="2"/>
  <c r="O3330" i="2"/>
  <c r="X3330" i="2"/>
  <c r="O3331" i="2"/>
  <c r="X3331" i="2"/>
  <c r="O3367" i="2"/>
  <c r="V3420" i="2"/>
  <c r="W3420" i="2" s="1"/>
  <c r="AE3420" i="2"/>
  <c r="AG3420" i="2" s="1"/>
  <c r="AE3350" i="2"/>
  <c r="AG3350" i="2" s="1"/>
  <c r="V3350" i="2"/>
  <c r="W3350" i="2" s="1"/>
  <c r="O3380" i="2"/>
  <c r="V3389" i="2"/>
  <c r="W3389" i="2" s="1"/>
  <c r="AE3389" i="2"/>
  <c r="AG3389" i="2" s="1"/>
  <c r="V3440" i="2"/>
  <c r="W3440" i="2" s="1"/>
  <c r="AE3440" i="2"/>
  <c r="AG3440" i="2" s="1"/>
  <c r="V3445" i="2"/>
  <c r="W3445" i="2" s="1"/>
  <c r="AE3445" i="2"/>
  <c r="AG3445" i="2" s="1"/>
  <c r="AE3513" i="2"/>
  <c r="AG3513" i="2" s="1"/>
  <c r="V3513" i="2"/>
  <c r="W3513" i="2" s="1"/>
  <c r="V3382" i="2"/>
  <c r="W3382" i="2" s="1"/>
  <c r="AE3382" i="2"/>
  <c r="AG3382" i="2" s="1"/>
  <c r="AH3424" i="2"/>
  <c r="V3428" i="2"/>
  <c r="W3428" i="2" s="1"/>
  <c r="AE3428" i="2"/>
  <c r="AG3428" i="2" s="1"/>
  <c r="O3443" i="2"/>
  <c r="X3443" i="2"/>
  <c r="AG3345" i="2"/>
  <c r="X3365" i="2"/>
  <c r="O3365" i="2"/>
  <c r="V3402" i="2"/>
  <c r="W3402" i="2" s="1"/>
  <c r="AE3402" i="2"/>
  <c r="AG3402" i="2" s="1"/>
  <c r="AE3366" i="2"/>
  <c r="AG3366" i="2" s="1"/>
  <c r="V3366" i="2"/>
  <c r="W3366" i="2" s="1"/>
  <c r="V3413" i="2"/>
  <c r="W3413" i="2" s="1"/>
  <c r="AE3413" i="2"/>
  <c r="AG3413" i="2" s="1"/>
  <c r="V3435" i="2"/>
  <c r="W3435" i="2" s="1"/>
  <c r="AE3435" i="2"/>
  <c r="AG3435" i="2" s="1"/>
  <c r="V3456" i="2"/>
  <c r="W3456" i="2" s="1"/>
  <c r="AE3456" i="2"/>
  <c r="AG3456" i="2" s="1"/>
  <c r="O3287" i="2"/>
  <c r="O3344" i="2"/>
  <c r="O3377" i="2"/>
  <c r="X3377" i="2"/>
  <c r="AG3408" i="2"/>
  <c r="O3483" i="2"/>
  <c r="V3403" i="2"/>
  <c r="W3403" i="2" s="1"/>
  <c r="O3423" i="2"/>
  <c r="O3442" i="2"/>
  <c r="AE3450" i="2"/>
  <c r="AG3450" i="2" s="1"/>
  <c r="AH3450" i="2" s="1"/>
  <c r="X3451" i="2"/>
  <c r="X3463" i="2"/>
  <c r="AE3474" i="2"/>
  <c r="AG3474" i="2" s="1"/>
  <c r="AH3474" i="2" s="1"/>
  <c r="AE3477" i="2"/>
  <c r="AG3477" i="2" s="1"/>
  <c r="V3477" i="2"/>
  <c r="W3477" i="2" s="1"/>
  <c r="AE3510" i="2"/>
  <c r="AG3510" i="2" s="1"/>
  <c r="AH3510" i="2" s="1"/>
  <c r="AE3519" i="2"/>
  <c r="AG3519" i="2" s="1"/>
  <c r="V3519" i="2"/>
  <c r="W3519" i="2" s="1"/>
  <c r="AE3527" i="2"/>
  <c r="AG3527" i="2" s="1"/>
  <c r="V3527" i="2"/>
  <c r="W3527" i="2" s="1"/>
  <c r="AE3577" i="2"/>
  <c r="AG3577" i="2" s="1"/>
  <c r="V3577" i="2"/>
  <c r="W3577" i="2" s="1"/>
  <c r="AE3388" i="2"/>
  <c r="AG3388" i="2" s="1"/>
  <c r="V3388" i="2"/>
  <c r="W3388" i="2" s="1"/>
  <c r="V3429" i="2"/>
  <c r="W3429" i="2" s="1"/>
  <c r="AH3429" i="2" s="1"/>
  <c r="O3441" i="2"/>
  <c r="AE3448" i="2"/>
  <c r="AG3448" i="2" s="1"/>
  <c r="V3448" i="2"/>
  <c r="W3448" i="2" s="1"/>
  <c r="V3461" i="2"/>
  <c r="W3461" i="2" s="1"/>
  <c r="AE3475" i="2"/>
  <c r="AG3475" i="2" s="1"/>
  <c r="V3475" i="2"/>
  <c r="W3475" i="2" s="1"/>
  <c r="V3478" i="2"/>
  <c r="W3478" i="2" s="1"/>
  <c r="O3495" i="2"/>
  <c r="AE3526" i="2"/>
  <c r="AG3526" i="2" s="1"/>
  <c r="V3526" i="2"/>
  <c r="W3526" i="2" s="1"/>
  <c r="V3546" i="2"/>
  <c r="W3546" i="2" s="1"/>
  <c r="AE3546" i="2"/>
  <c r="AG3546" i="2" s="1"/>
  <c r="AE3551" i="2"/>
  <c r="AG3551" i="2" s="1"/>
  <c r="V3551" i="2"/>
  <c r="W3551" i="2" s="1"/>
  <c r="V3625" i="2"/>
  <c r="W3625" i="2" s="1"/>
  <c r="AE3625" i="2"/>
  <c r="AG3625" i="2" s="1"/>
  <c r="O3336" i="2"/>
  <c r="O3347" i="2"/>
  <c r="X3347" i="2"/>
  <c r="O3352" i="2"/>
  <c r="O3363" i="2"/>
  <c r="O3376" i="2"/>
  <c r="O3383" i="2"/>
  <c r="X3383" i="2"/>
  <c r="AG3398" i="2"/>
  <c r="AH3398" i="2" s="1"/>
  <c r="O3457" i="2"/>
  <c r="X3465" i="2"/>
  <c r="V3467" i="2"/>
  <c r="W3467" i="2" s="1"/>
  <c r="V3470" i="2"/>
  <c r="W3470" i="2" s="1"/>
  <c r="AH3470" i="2" s="1"/>
  <c r="V3480" i="2"/>
  <c r="W3480" i="2" s="1"/>
  <c r="AE3480" i="2"/>
  <c r="AG3480" i="2" s="1"/>
  <c r="O3498" i="2"/>
  <c r="AE3501" i="2"/>
  <c r="AG3501" i="2" s="1"/>
  <c r="V3501" i="2"/>
  <c r="W3501" i="2" s="1"/>
  <c r="O3507" i="2"/>
  <c r="AE3512" i="2"/>
  <c r="AG3512" i="2" s="1"/>
  <c r="V3512" i="2"/>
  <c r="W3512" i="2" s="1"/>
  <c r="O3525" i="2"/>
  <c r="O3622" i="2"/>
  <c r="X3622" i="2"/>
  <c r="V3624" i="2"/>
  <c r="W3624" i="2" s="1"/>
  <c r="AE3624" i="2"/>
  <c r="AG3624" i="2" s="1"/>
  <c r="O3371" i="2"/>
  <c r="AG3390" i="2"/>
  <c r="AE3397" i="2"/>
  <c r="AG3397" i="2" s="1"/>
  <c r="AH3397" i="2" s="1"/>
  <c r="AG3403" i="2"/>
  <c r="V3405" i="2"/>
  <c r="W3405" i="2" s="1"/>
  <c r="V3408" i="2"/>
  <c r="W3408" i="2" s="1"/>
  <c r="AE3430" i="2"/>
  <c r="AG3430" i="2" s="1"/>
  <c r="AH3430" i="2" s="1"/>
  <c r="O3431" i="2"/>
  <c r="O3454" i="2"/>
  <c r="AE3469" i="2"/>
  <c r="AG3469" i="2" s="1"/>
  <c r="V3469" i="2"/>
  <c r="W3469" i="2" s="1"/>
  <c r="O3472" i="2"/>
  <c r="O3517" i="2"/>
  <c r="X3517" i="2"/>
  <c r="X3559" i="2"/>
  <c r="O3559" i="2"/>
  <c r="AG3405" i="2"/>
  <c r="V3411" i="2"/>
  <c r="W3411" i="2" s="1"/>
  <c r="V3439" i="2"/>
  <c r="W3439" i="2" s="1"/>
  <c r="AE3463" i="2"/>
  <c r="V3463" i="2"/>
  <c r="W3463" i="2" s="1"/>
  <c r="AE3473" i="2"/>
  <c r="AG3473" i="2" s="1"/>
  <c r="V3473" i="2"/>
  <c r="W3473" i="2" s="1"/>
  <c r="X3489" i="2"/>
  <c r="AE3549" i="2"/>
  <c r="AG3549" i="2" s="1"/>
  <c r="V3549" i="2"/>
  <c r="W3549" i="2" s="1"/>
  <c r="AE3564" i="2"/>
  <c r="AG3564" i="2" s="1"/>
  <c r="V3564" i="2"/>
  <c r="W3564" i="2" s="1"/>
  <c r="O3337" i="2"/>
  <c r="O3401" i="2"/>
  <c r="V3410" i="2"/>
  <c r="W3410" i="2" s="1"/>
  <c r="AE3455" i="2"/>
  <c r="AG3455" i="2" s="1"/>
  <c r="V3455" i="2"/>
  <c r="W3455" i="2" s="1"/>
  <c r="V3468" i="2"/>
  <c r="W3468" i="2" s="1"/>
  <c r="AE3468" i="2"/>
  <c r="AG3468" i="2" s="1"/>
  <c r="V3488" i="2"/>
  <c r="W3488" i="2" s="1"/>
  <c r="AH3488" i="2" s="1"/>
  <c r="O3354" i="2"/>
  <c r="O3404" i="2"/>
  <c r="V3425" i="2"/>
  <c r="W3425" i="2" s="1"/>
  <c r="AE3425" i="2"/>
  <c r="AG3425" i="2" s="1"/>
  <c r="O3436" i="2"/>
  <c r="AE3466" i="2"/>
  <c r="AG3466" i="2" s="1"/>
  <c r="V3466" i="2"/>
  <c r="W3466" i="2" s="1"/>
  <c r="O3486" i="2"/>
  <c r="O3487" i="2"/>
  <c r="O3409" i="2"/>
  <c r="O3437" i="2"/>
  <c r="AE3459" i="2"/>
  <c r="AG3459" i="2" s="1"/>
  <c r="V3459" i="2"/>
  <c r="W3459" i="2" s="1"/>
  <c r="V3492" i="2"/>
  <c r="W3492" i="2" s="1"/>
  <c r="AE3492" i="2"/>
  <c r="AG3492" i="2" s="1"/>
  <c r="AE3506" i="2"/>
  <c r="AG3506" i="2" s="1"/>
  <c r="V3506" i="2"/>
  <c r="W3506" i="2" s="1"/>
  <c r="AE3515" i="2"/>
  <c r="AG3515" i="2" s="1"/>
  <c r="AE3524" i="2"/>
  <c r="V3524" i="2"/>
  <c r="W3524" i="2" s="1"/>
  <c r="AE3539" i="2"/>
  <c r="AG3539" i="2" s="1"/>
  <c r="V3539" i="2"/>
  <c r="W3539" i="2" s="1"/>
  <c r="AE3548" i="2"/>
  <c r="AG3548" i="2" s="1"/>
  <c r="V3548" i="2"/>
  <c r="W3548" i="2" s="1"/>
  <c r="O3334" i="2"/>
  <c r="O3343" i="2"/>
  <c r="O3379" i="2"/>
  <c r="AG3410" i="2"/>
  <c r="AG3411" i="2"/>
  <c r="AE3432" i="2"/>
  <c r="AG3432" i="2" s="1"/>
  <c r="V3432" i="2"/>
  <c r="W3432" i="2" s="1"/>
  <c r="O3433" i="2"/>
  <c r="O3484" i="2"/>
  <c r="AE3491" i="2"/>
  <c r="AG3491" i="2" s="1"/>
  <c r="V3491" i="2"/>
  <c r="W3491" i="2" s="1"/>
  <c r="AG3524" i="2"/>
  <c r="AH3524" i="2" s="1"/>
  <c r="AE3652" i="2"/>
  <c r="AG3652" i="2" s="1"/>
  <c r="O3419" i="2"/>
  <c r="X3419" i="2"/>
  <c r="AE3485" i="2"/>
  <c r="AG3485" i="2" s="1"/>
  <c r="V3485" i="2"/>
  <c r="W3485" i="2" s="1"/>
  <c r="X3537" i="2"/>
  <c r="O3537" i="2"/>
  <c r="AE3579" i="2"/>
  <c r="AG3579" i="2" s="1"/>
  <c r="V3579" i="2"/>
  <c r="W3579" i="2" s="1"/>
  <c r="AE3589" i="2"/>
  <c r="AG3589" i="2" s="1"/>
  <c r="V3589" i="2"/>
  <c r="W3589" i="2" s="1"/>
  <c r="AE3690" i="2"/>
  <c r="AG3690" i="2" s="1"/>
  <c r="V3690" i="2"/>
  <c r="W3690" i="2" s="1"/>
  <c r="AE3695" i="2"/>
  <c r="AG3695" i="2" s="1"/>
  <c r="V3695" i="2"/>
  <c r="W3695" i="2" s="1"/>
  <c r="AG3509" i="2"/>
  <c r="AH3509" i="2" s="1"/>
  <c r="O3529" i="2"/>
  <c r="AE3538" i="2"/>
  <c r="AG3538" i="2" s="1"/>
  <c r="V3538" i="2"/>
  <c r="W3538" i="2" s="1"/>
  <c r="X3541" i="2"/>
  <c r="V3552" i="2"/>
  <c r="W3552" i="2" s="1"/>
  <c r="AE3552" i="2"/>
  <c r="AG3552" i="2" s="1"/>
  <c r="AG3569" i="2"/>
  <c r="AH3569" i="2" s="1"/>
  <c r="V3633" i="2"/>
  <c r="W3633" i="2" s="1"/>
  <c r="AE3633" i="2"/>
  <c r="AG3633" i="2" s="1"/>
  <c r="O3649" i="2"/>
  <c r="X3649" i="2"/>
  <c r="O3395" i="2"/>
  <c r="O3499" i="2"/>
  <c r="O3508" i="2"/>
  <c r="AE3558" i="2"/>
  <c r="AG3558" i="2" s="1"/>
  <c r="V3558" i="2"/>
  <c r="W3558" i="2" s="1"/>
  <c r="O3562" i="2"/>
  <c r="O3568" i="2"/>
  <c r="AE3576" i="2"/>
  <c r="AG3576" i="2" s="1"/>
  <c r="AH3576" i="2" s="1"/>
  <c r="AE3587" i="2"/>
  <c r="AG3587" i="2" s="1"/>
  <c r="V3587" i="2"/>
  <c r="W3587" i="2" s="1"/>
  <c r="O3614" i="2"/>
  <c r="X3614" i="2"/>
  <c r="AE3638" i="2"/>
  <c r="AG3638" i="2" s="1"/>
  <c r="V3638" i="2"/>
  <c r="W3638" i="2" s="1"/>
  <c r="AE3648" i="2"/>
  <c r="AG3648" i="2" s="1"/>
  <c r="AH3648" i="2" s="1"/>
  <c r="AE3656" i="2"/>
  <c r="AG3656" i="2" s="1"/>
  <c r="AH3656" i="2" s="1"/>
  <c r="AE3689" i="2"/>
  <c r="AG3689" i="2" s="1"/>
  <c r="V3689" i="2"/>
  <c r="W3689" i="2" s="1"/>
  <c r="O3583" i="2"/>
  <c r="X3583" i="2"/>
  <c r="O3613" i="2"/>
  <c r="X3613" i="2"/>
  <c r="AE3631" i="2"/>
  <c r="AG3631" i="2" s="1"/>
  <c r="V3631" i="2"/>
  <c r="W3631" i="2" s="1"/>
  <c r="AE3664" i="2"/>
  <c r="AG3664" i="2" s="1"/>
  <c r="V3664" i="2"/>
  <c r="W3664" i="2" s="1"/>
  <c r="AG3426" i="2"/>
  <c r="AG3439" i="2"/>
  <c r="O3511" i="2"/>
  <c r="O3520" i="2"/>
  <c r="V3545" i="2"/>
  <c r="W3545" i="2" s="1"/>
  <c r="AE3582" i="2"/>
  <c r="AG3582" i="2" s="1"/>
  <c r="AH3582" i="2" s="1"/>
  <c r="X3601" i="2"/>
  <c r="O3601" i="2"/>
  <c r="AE3641" i="2"/>
  <c r="AG3641" i="2" s="1"/>
  <c r="AH3641" i="2" s="1"/>
  <c r="O3332" i="2"/>
  <c r="O3338" i="2"/>
  <c r="AG3342" i="2"/>
  <c r="AH3342" i="2" s="1"/>
  <c r="O3355" i="2"/>
  <c r="O3364" i="2"/>
  <c r="AG3387" i="2"/>
  <c r="O3391" i="2"/>
  <c r="O3400" i="2"/>
  <c r="O3407" i="2"/>
  <c r="O3460" i="2"/>
  <c r="AG3461" i="2"/>
  <c r="O3481" i="2"/>
  <c r="O3490" i="2"/>
  <c r="AE3522" i="2"/>
  <c r="AG3522" i="2" s="1"/>
  <c r="AH3522" i="2" s="1"/>
  <c r="O3556" i="2"/>
  <c r="AE3557" i="2"/>
  <c r="AG3557" i="2" s="1"/>
  <c r="V3557" i="2"/>
  <c r="W3557" i="2" s="1"/>
  <c r="AE3600" i="2"/>
  <c r="AG3600" i="2" s="1"/>
  <c r="AH3600" i="2" s="1"/>
  <c r="V3607" i="2"/>
  <c r="W3607" i="2" s="1"/>
  <c r="AE3607" i="2"/>
  <c r="AG3607" i="2" s="1"/>
  <c r="V3621" i="2"/>
  <c r="W3621" i="2" s="1"/>
  <c r="AE3621" i="2"/>
  <c r="AG3621" i="2" s="1"/>
  <c r="V3627" i="2"/>
  <c r="W3627" i="2" s="1"/>
  <c r="AE3627" i="2"/>
  <c r="AG3627" i="2" s="1"/>
  <c r="O3630" i="2"/>
  <c r="X3685" i="2"/>
  <c r="O3685" i="2"/>
  <c r="O3523" i="2"/>
  <c r="O3532" i="2"/>
  <c r="AE3567" i="2"/>
  <c r="AG3567" i="2" s="1"/>
  <c r="V3567" i="2"/>
  <c r="W3567" i="2" s="1"/>
  <c r="O3493" i="2"/>
  <c r="O3502" i="2"/>
  <c r="AE3534" i="2"/>
  <c r="AG3534" i="2" s="1"/>
  <c r="AH3534" i="2" s="1"/>
  <c r="X3563" i="2"/>
  <c r="V3574" i="2"/>
  <c r="W3574" i="2" s="1"/>
  <c r="AE3574" i="2"/>
  <c r="AG3574" i="2" s="1"/>
  <c r="AE3575" i="2"/>
  <c r="AG3575" i="2" s="1"/>
  <c r="V3575" i="2"/>
  <c r="W3575" i="2" s="1"/>
  <c r="AE3591" i="2"/>
  <c r="AG3591" i="2" s="1"/>
  <c r="V3591" i="2"/>
  <c r="W3591" i="2" s="1"/>
  <c r="AE3593" i="2"/>
  <c r="AG3593" i="2" s="1"/>
  <c r="V3593" i="2"/>
  <c r="W3593" i="2" s="1"/>
  <c r="AG3615" i="2"/>
  <c r="O3634" i="2"/>
  <c r="X3634" i="2"/>
  <c r="X3684" i="2"/>
  <c r="O3684" i="2"/>
  <c r="AE3531" i="2"/>
  <c r="AG3531" i="2" s="1"/>
  <c r="V3531" i="2"/>
  <c r="W3531" i="2" s="1"/>
  <c r="O3535" i="2"/>
  <c r="AE3544" i="2"/>
  <c r="AG3544" i="2" s="1"/>
  <c r="V3544" i="2"/>
  <c r="W3544" i="2" s="1"/>
  <c r="O3547" i="2"/>
  <c r="O3553" i="2"/>
  <c r="AH3619" i="2"/>
  <c r="O3505" i="2"/>
  <c r="O3514" i="2"/>
  <c r="X3560" i="2"/>
  <c r="AE3588" i="2"/>
  <c r="AG3588" i="2" s="1"/>
  <c r="AH3588" i="2" s="1"/>
  <c r="AE3606" i="2"/>
  <c r="AG3606" i="2" s="1"/>
  <c r="V3606" i="2"/>
  <c r="W3606" i="2" s="1"/>
  <c r="AE3645" i="2"/>
  <c r="AG3645" i="2" s="1"/>
  <c r="AH3645" i="2" s="1"/>
  <c r="V3679" i="2"/>
  <c r="W3679" i="2" s="1"/>
  <c r="AE3679" i="2"/>
  <c r="AG3679" i="2" s="1"/>
  <c r="AE3693" i="2"/>
  <c r="AG3693" i="2" s="1"/>
  <c r="AE3543" i="2"/>
  <c r="AG3543" i="2" s="1"/>
  <c r="V3543" i="2"/>
  <c r="W3543" i="2" s="1"/>
  <c r="O3550" i="2"/>
  <c r="O3555" i="2"/>
  <c r="AE3563" i="2"/>
  <c r="V3563" i="2"/>
  <c r="W3563" i="2" s="1"/>
  <c r="AE3565" i="2"/>
  <c r="AG3565" i="2" s="1"/>
  <c r="V3565" i="2"/>
  <c r="W3565" i="2" s="1"/>
  <c r="O3595" i="2"/>
  <c r="X3595" i="2"/>
  <c r="V3598" i="2"/>
  <c r="W3598" i="2" s="1"/>
  <c r="AE3598" i="2"/>
  <c r="AG3598" i="2" s="1"/>
  <c r="AE3599" i="2"/>
  <c r="AG3599" i="2" s="1"/>
  <c r="V3599" i="2"/>
  <c r="W3599" i="2" s="1"/>
  <c r="O3604" i="2"/>
  <c r="V3610" i="2"/>
  <c r="W3610" i="2" s="1"/>
  <c r="AE3610" i="2"/>
  <c r="AG3610" i="2" s="1"/>
  <c r="O3618" i="2"/>
  <c r="V3675" i="2"/>
  <c r="W3675" i="2" s="1"/>
  <c r="AE3675" i="2"/>
  <c r="AG3675" i="2" s="1"/>
  <c r="O3571" i="2"/>
  <c r="AE3669" i="2"/>
  <c r="AG3669" i="2" s="1"/>
  <c r="V3669" i="2"/>
  <c r="W3669" i="2" s="1"/>
  <c r="V3673" i="2"/>
  <c r="W3673" i="2" s="1"/>
  <c r="V3692" i="2"/>
  <c r="W3692" i="2" s="1"/>
  <c r="V3733" i="2"/>
  <c r="W3733" i="2" s="1"/>
  <c r="AE3733" i="2"/>
  <c r="AG3733" i="2" s="1"/>
  <c r="V3757" i="2"/>
  <c r="W3757" i="2" s="1"/>
  <c r="AE3757" i="2"/>
  <c r="AG3757" i="2" s="1"/>
  <c r="V3767" i="2"/>
  <c r="W3767" i="2" s="1"/>
  <c r="AE3767" i="2"/>
  <c r="AG3767" i="2" s="1"/>
  <c r="AH3767" i="2" s="1"/>
  <c r="V4202" i="2"/>
  <c r="W4202" i="2" s="1"/>
  <c r="AE4202" i="2"/>
  <c r="AG4202" i="2" s="1"/>
  <c r="V3626" i="2"/>
  <c r="W3626" i="2" s="1"/>
  <c r="V3636" i="2"/>
  <c r="W3636" i="2" s="1"/>
  <c r="AE3636" i="2"/>
  <c r="AG3636" i="2" s="1"/>
  <c r="V3640" i="2"/>
  <c r="W3640" i="2" s="1"/>
  <c r="AE3640" i="2"/>
  <c r="AG3640" i="2" s="1"/>
  <c r="AG3673" i="2"/>
  <c r="AE3677" i="2"/>
  <c r="AG3677" i="2" s="1"/>
  <c r="AH3677" i="2" s="1"/>
  <c r="O3732" i="2"/>
  <c r="X3732" i="2"/>
  <c r="O3756" i="2"/>
  <c r="X3756" i="2"/>
  <c r="X3553" i="2"/>
  <c r="X3568" i="2"/>
  <c r="O3602" i="2"/>
  <c r="V3632" i="2"/>
  <c r="W3632" i="2" s="1"/>
  <c r="AH3632" i="2" s="1"/>
  <c r="AE3676" i="2"/>
  <c r="V3704" i="2"/>
  <c r="W3704" i="2" s="1"/>
  <c r="X3604" i="2"/>
  <c r="X3626" i="2"/>
  <c r="AG3626" i="2" s="1"/>
  <c r="O3663" i="2"/>
  <c r="AG3692" i="2"/>
  <c r="O3628" i="2"/>
  <c r="V3741" i="2"/>
  <c r="W3741" i="2" s="1"/>
  <c r="AE3741" i="2"/>
  <c r="AG3741" i="2" s="1"/>
  <c r="O3573" i="2"/>
  <c r="O3578" i="2"/>
  <c r="O3585" i="2"/>
  <c r="O3590" i="2"/>
  <c r="O3597" i="2"/>
  <c r="V3629" i="2"/>
  <c r="W3629" i="2" s="1"/>
  <c r="AE3629" i="2"/>
  <c r="AG3629" i="2" s="1"/>
  <c r="O3653" i="2"/>
  <c r="X3653" i="2"/>
  <c r="O3654" i="2"/>
  <c r="O3662" i="2"/>
  <c r="V3665" i="2"/>
  <c r="W3665" i="2" s="1"/>
  <c r="AE3665" i="2"/>
  <c r="AG3665" i="2" s="1"/>
  <c r="O3671" i="2"/>
  <c r="X3671" i="2"/>
  <c r="O3672" i="2"/>
  <c r="X3687" i="2"/>
  <c r="O3687" i="2"/>
  <c r="O3702" i="2"/>
  <c r="AG3704" i="2"/>
  <c r="O3740" i="2"/>
  <c r="X3740" i="2"/>
  <c r="O3764" i="2"/>
  <c r="X3764" i="2"/>
  <c r="V3832" i="2"/>
  <c r="W3832" i="2" s="1"/>
  <c r="AE3832" i="2"/>
  <c r="AG3832" i="2" s="1"/>
  <c r="O3554" i="2"/>
  <c r="O3561" i="2"/>
  <c r="O3572" i="2"/>
  <c r="O3584" i="2"/>
  <c r="O3596" i="2"/>
  <c r="O3605" i="2"/>
  <c r="X3635" i="2"/>
  <c r="X3639" i="2"/>
  <c r="AG3639" i="2" s="1"/>
  <c r="AH3639" i="2" s="1"/>
  <c r="O3642" i="2"/>
  <c r="O3646" i="2"/>
  <c r="AG3655" i="2"/>
  <c r="AH3655" i="2" s="1"/>
  <c r="O3658" i="2"/>
  <c r="X3668" i="2"/>
  <c r="X3681" i="2"/>
  <c r="V3698" i="2"/>
  <c r="W3698" i="2" s="1"/>
  <c r="V3801" i="2"/>
  <c r="W3801" i="2" s="1"/>
  <c r="AE3801" i="2"/>
  <c r="AG3801" i="2" s="1"/>
  <c r="O3580" i="2"/>
  <c r="O3592" i="2"/>
  <c r="X3608" i="2"/>
  <c r="X3617" i="2"/>
  <c r="V3620" i="2"/>
  <c r="W3620" i="2" s="1"/>
  <c r="AE3637" i="2"/>
  <c r="AG3637" i="2" s="1"/>
  <c r="AH3637" i="2" s="1"/>
  <c r="O3661" i="2"/>
  <c r="V3696" i="2"/>
  <c r="W3696" i="2" s="1"/>
  <c r="X3697" i="2"/>
  <c r="AE3710" i="2"/>
  <c r="AG3710" i="2" s="1"/>
  <c r="V3710" i="2"/>
  <c r="W3710" i="2" s="1"/>
  <c r="V3749" i="2"/>
  <c r="W3749" i="2" s="1"/>
  <c r="AE3749" i="2"/>
  <c r="AG3749" i="2" s="1"/>
  <c r="V3668" i="2"/>
  <c r="W3668" i="2" s="1"/>
  <c r="AE3668" i="2"/>
  <c r="O3680" i="2"/>
  <c r="AG3696" i="2"/>
  <c r="AE3701" i="2"/>
  <c r="AG3701" i="2" s="1"/>
  <c r="O3724" i="2"/>
  <c r="X3724" i="2"/>
  <c r="O3748" i="2"/>
  <c r="X3748" i="2"/>
  <c r="V3617" i="2"/>
  <c r="W3617" i="2" s="1"/>
  <c r="AE3617" i="2"/>
  <c r="X3620" i="2"/>
  <c r="AG3620" i="2" s="1"/>
  <c r="AG3678" i="2"/>
  <c r="AH3678" i="2" s="1"/>
  <c r="AG3698" i="2"/>
  <c r="O3708" i="2"/>
  <c r="X3708" i="2"/>
  <c r="O3566" i="2"/>
  <c r="X3571" i="2"/>
  <c r="AG3660" i="2"/>
  <c r="O3666" i="2"/>
  <c r="X3666" i="2"/>
  <c r="X3676" i="2"/>
  <c r="AE3697" i="2"/>
  <c r="V3697" i="2"/>
  <c r="W3697" i="2" s="1"/>
  <c r="X3709" i="2"/>
  <c r="X3723" i="2"/>
  <c r="O3723" i="2"/>
  <c r="X3731" i="2"/>
  <c r="O3731" i="2"/>
  <c r="X3739" i="2"/>
  <c r="O3739" i="2"/>
  <c r="X3747" i="2"/>
  <c r="O3747" i="2"/>
  <c r="X3755" i="2"/>
  <c r="O3755" i="2"/>
  <c r="X3763" i="2"/>
  <c r="O3763" i="2"/>
  <c r="V4011" i="2"/>
  <c r="W4011" i="2" s="1"/>
  <c r="AE4011" i="2"/>
  <c r="AG4011" i="2" s="1"/>
  <c r="V3765" i="2"/>
  <c r="W3765" i="2" s="1"/>
  <c r="AE3765" i="2"/>
  <c r="AG3765" i="2" s="1"/>
  <c r="O3772" i="2"/>
  <c r="X3772" i="2"/>
  <c r="V3773" i="2"/>
  <c r="W3773" i="2" s="1"/>
  <c r="AE3773" i="2"/>
  <c r="AG3773" i="2" s="1"/>
  <c r="O3776" i="2"/>
  <c r="V3792" i="2"/>
  <c r="W3792" i="2" s="1"/>
  <c r="AE3792" i="2"/>
  <c r="AG3792" i="2" s="1"/>
  <c r="AH3792" i="2" s="1"/>
  <c r="V3963" i="2"/>
  <c r="W3963" i="2" s="1"/>
  <c r="AE3963" i="2"/>
  <c r="AG3963" i="2" s="1"/>
  <c r="V3795" i="2"/>
  <c r="W3795" i="2" s="1"/>
  <c r="AE3795" i="2"/>
  <c r="AG3795" i="2" s="1"/>
  <c r="V3808" i="2"/>
  <c r="W3808" i="2" s="1"/>
  <c r="AE3808" i="2"/>
  <c r="AG3808" i="2" s="1"/>
  <c r="V3841" i="2"/>
  <c r="W3841" i="2" s="1"/>
  <c r="AE3841" i="2"/>
  <c r="AG3841" i="2" s="1"/>
  <c r="AE3709" i="2"/>
  <c r="V3709" i="2"/>
  <c r="W3709" i="2" s="1"/>
  <c r="AE3722" i="2"/>
  <c r="AG3722" i="2" s="1"/>
  <c r="V3722" i="2"/>
  <c r="W3722" i="2" s="1"/>
  <c r="V3829" i="2"/>
  <c r="W3829" i="2" s="1"/>
  <c r="AE3829" i="2"/>
  <c r="AG3829" i="2" s="1"/>
  <c r="V3873" i="2"/>
  <c r="W3873" i="2" s="1"/>
  <c r="AE3873" i="2"/>
  <c r="AG3873" i="2" s="1"/>
  <c r="O3703" i="2"/>
  <c r="X3712" i="2"/>
  <c r="X3719" i="2"/>
  <c r="O3719" i="2"/>
  <c r="O3779" i="2"/>
  <c r="X3779" i="2"/>
  <c r="X3715" i="2"/>
  <c r="O3715" i="2"/>
  <c r="AE3718" i="2"/>
  <c r="AG3718" i="2" s="1"/>
  <c r="V3718" i="2"/>
  <c r="W3718" i="2" s="1"/>
  <c r="V3781" i="2"/>
  <c r="W3781" i="2" s="1"/>
  <c r="AE3781" i="2"/>
  <c r="AG3781" i="2" s="1"/>
  <c r="V3834" i="2"/>
  <c r="W3834" i="2" s="1"/>
  <c r="X3727" i="2"/>
  <c r="O3727" i="2"/>
  <c r="X3735" i="2"/>
  <c r="O3735" i="2"/>
  <c r="X3743" i="2"/>
  <c r="O3743" i="2"/>
  <c r="X3751" i="2"/>
  <c r="O3751" i="2"/>
  <c r="X3759" i="2"/>
  <c r="O3759" i="2"/>
  <c r="V3784" i="2"/>
  <c r="W3784" i="2" s="1"/>
  <c r="AE3784" i="2"/>
  <c r="AG3784" i="2" s="1"/>
  <c r="V3789" i="2"/>
  <c r="W3789" i="2" s="1"/>
  <c r="AE3789" i="2"/>
  <c r="AG3789" i="2" s="1"/>
  <c r="V3807" i="2"/>
  <c r="W3807" i="2" s="1"/>
  <c r="AE3807" i="2"/>
  <c r="AG3807" i="2" s="1"/>
  <c r="AE3802" i="2"/>
  <c r="AG3802" i="2" s="1"/>
  <c r="V3816" i="2"/>
  <c r="W3816" i="2" s="1"/>
  <c r="AE3816" i="2"/>
  <c r="O3907" i="2"/>
  <c r="X3907" i="2"/>
  <c r="O3711" i="2"/>
  <c r="O3766" i="2"/>
  <c r="X3766" i="2"/>
  <c r="AE3793" i="2"/>
  <c r="AG3793" i="2" s="1"/>
  <c r="V3793" i="2"/>
  <c r="W3793" i="2" s="1"/>
  <c r="V3822" i="2"/>
  <c r="W3822" i="2" s="1"/>
  <c r="AE3822" i="2"/>
  <c r="AG3822" i="2" s="1"/>
  <c r="O3706" i="2"/>
  <c r="V3769" i="2"/>
  <c r="W3769" i="2" s="1"/>
  <c r="AE3769" i="2"/>
  <c r="AG3769" i="2" s="1"/>
  <c r="V3778" i="2"/>
  <c r="W3778" i="2" s="1"/>
  <c r="AE3778" i="2"/>
  <c r="AG3778" i="2" s="1"/>
  <c r="V3783" i="2"/>
  <c r="W3783" i="2" s="1"/>
  <c r="AE3783" i="2"/>
  <c r="AG3783" i="2" s="1"/>
  <c r="AG3816" i="2"/>
  <c r="V3828" i="2"/>
  <c r="W3828" i="2" s="1"/>
  <c r="AE3828" i="2"/>
  <c r="AG3828" i="2" s="1"/>
  <c r="O3674" i="2"/>
  <c r="O3694" i="2"/>
  <c r="O3700" i="2"/>
  <c r="O3705" i="2"/>
  <c r="AE3786" i="2"/>
  <c r="AG3786" i="2" s="1"/>
  <c r="AH3786" i="2" s="1"/>
  <c r="V3787" i="2"/>
  <c r="W3787" i="2" s="1"/>
  <c r="AE3787" i="2"/>
  <c r="AG3787" i="2" s="1"/>
  <c r="O3796" i="2"/>
  <c r="O3810" i="2"/>
  <c r="AE3812" i="2"/>
  <c r="AG3812" i="2" s="1"/>
  <c r="AH3812" i="2" s="1"/>
  <c r="V3814" i="2"/>
  <c r="W3814" i="2" s="1"/>
  <c r="AE3814" i="2"/>
  <c r="AG3814" i="2" s="1"/>
  <c r="O3768" i="2"/>
  <c r="O3771" i="2"/>
  <c r="V3803" i="2"/>
  <c r="W3803" i="2" s="1"/>
  <c r="AH3803" i="2" s="1"/>
  <c r="V3805" i="2"/>
  <c r="W3805" i="2" s="1"/>
  <c r="X3815" i="2"/>
  <c r="AG3815" i="2" s="1"/>
  <c r="AE3924" i="2"/>
  <c r="AG3924" i="2" s="1"/>
  <c r="V3924" i="2"/>
  <c r="W3924" i="2" s="1"/>
  <c r="V3931" i="2"/>
  <c r="W3931" i="2" s="1"/>
  <c r="AE3931" i="2"/>
  <c r="O3967" i="2"/>
  <c r="AE3980" i="2"/>
  <c r="AG3980" i="2" s="1"/>
  <c r="V3980" i="2"/>
  <c r="W3980" i="2" s="1"/>
  <c r="AE4010" i="2"/>
  <c r="AG4010" i="2" s="1"/>
  <c r="V4010" i="2"/>
  <c r="W4010" i="2" s="1"/>
  <c r="AE3800" i="2"/>
  <c r="AG3800" i="2" s="1"/>
  <c r="AH3800" i="2" s="1"/>
  <c r="O3846" i="2"/>
  <c r="X3846" i="2"/>
  <c r="V3849" i="2"/>
  <c r="W3849" i="2" s="1"/>
  <c r="AE3849" i="2"/>
  <c r="AG3849" i="2" s="1"/>
  <c r="X3892" i="2"/>
  <c r="O3892" i="2"/>
  <c r="O3922" i="2"/>
  <c r="X3922" i="2"/>
  <c r="AE3960" i="2"/>
  <c r="AG3960" i="2" s="1"/>
  <c r="AH3960" i="2" s="1"/>
  <c r="V3960" i="2"/>
  <c r="W3960" i="2" s="1"/>
  <c r="AE3804" i="2"/>
  <c r="AG3804" i="2" s="1"/>
  <c r="AH3804" i="2" s="1"/>
  <c r="AG3805" i="2"/>
  <c r="O3837" i="2"/>
  <c r="X3837" i="2"/>
  <c r="V3860" i="2"/>
  <c r="W3860" i="2" s="1"/>
  <c r="AE3860" i="2"/>
  <c r="AG3860" i="2" s="1"/>
  <c r="V3867" i="2"/>
  <c r="W3867" i="2" s="1"/>
  <c r="AE3867" i="2"/>
  <c r="AG3867" i="2" s="1"/>
  <c r="AE3921" i="2"/>
  <c r="AG3921" i="2" s="1"/>
  <c r="V3921" i="2"/>
  <c r="W3921" i="2" s="1"/>
  <c r="O3937" i="2"/>
  <c r="X3937" i="2"/>
  <c r="AE4004" i="2"/>
  <c r="AG4004" i="2" s="1"/>
  <c r="V4004" i="2"/>
  <c r="W4004" i="2" s="1"/>
  <c r="X3821" i="2"/>
  <c r="V3843" i="2"/>
  <c r="W3843" i="2" s="1"/>
  <c r="AE3843" i="2"/>
  <c r="AG3843" i="2" s="1"/>
  <c r="AE3862" i="2"/>
  <c r="AG3862" i="2" s="1"/>
  <c r="AH3862" i="2" s="1"/>
  <c r="AE3820" i="2"/>
  <c r="AG3820" i="2" s="1"/>
  <c r="AH3820" i="2" s="1"/>
  <c r="X3833" i="2"/>
  <c r="O3842" i="2"/>
  <c r="X3842" i="2"/>
  <c r="V3869" i="2"/>
  <c r="W3869" i="2" s="1"/>
  <c r="X3880" i="2"/>
  <c r="O3880" i="2"/>
  <c r="AE3910" i="2"/>
  <c r="AG3910" i="2" s="1"/>
  <c r="V3910" i="2"/>
  <c r="W3910" i="2" s="1"/>
  <c r="AE3920" i="2"/>
  <c r="AG3920" i="2" s="1"/>
  <c r="V3920" i="2"/>
  <c r="W3920" i="2" s="1"/>
  <c r="AG3931" i="2"/>
  <c r="AE3972" i="2"/>
  <c r="AG3972" i="2" s="1"/>
  <c r="O3770" i="2"/>
  <c r="V3782" i="2"/>
  <c r="W3782" i="2" s="1"/>
  <c r="AE3790" i="2"/>
  <c r="AG3790" i="2" s="1"/>
  <c r="AH3790" i="2" s="1"/>
  <c r="AE3835" i="2"/>
  <c r="AG3835" i="2" s="1"/>
  <c r="V3835" i="2"/>
  <c r="W3835" i="2" s="1"/>
  <c r="V3836" i="2"/>
  <c r="W3836" i="2" s="1"/>
  <c r="AE3836" i="2"/>
  <c r="AG3836" i="2" s="1"/>
  <c r="AE3854" i="2"/>
  <c r="AG3854" i="2" s="1"/>
  <c r="AH3854" i="2" s="1"/>
  <c r="O3855" i="2"/>
  <c r="X3855" i="2"/>
  <c r="V3858" i="2"/>
  <c r="W3858" i="2" s="1"/>
  <c r="AE3858" i="2"/>
  <c r="AG3858" i="2" s="1"/>
  <c r="AE3865" i="2"/>
  <c r="AG3865" i="2" s="1"/>
  <c r="V3865" i="2"/>
  <c r="W3865" i="2" s="1"/>
  <c r="AE3876" i="2"/>
  <c r="AG3876" i="2" s="1"/>
  <c r="V3876" i="2"/>
  <c r="W3876" i="2" s="1"/>
  <c r="AG3877" i="2"/>
  <c r="V3899" i="2"/>
  <c r="W3899" i="2" s="1"/>
  <c r="AE3899" i="2"/>
  <c r="AG3899" i="2" s="1"/>
  <c r="AE3928" i="2"/>
  <c r="V3928" i="2"/>
  <c r="W3928" i="2" s="1"/>
  <c r="O3936" i="2"/>
  <c r="X3936" i="2"/>
  <c r="AE3964" i="2"/>
  <c r="AG3964" i="2" s="1"/>
  <c r="V3964" i="2"/>
  <c r="W3964" i="2" s="1"/>
  <c r="V4037" i="2"/>
  <c r="W4037" i="2" s="1"/>
  <c r="AE4037" i="2"/>
  <c r="AG4037" i="2" s="1"/>
  <c r="V4047" i="2"/>
  <c r="W4047" i="2" s="1"/>
  <c r="AE4047" i="2"/>
  <c r="AG4047" i="2" s="1"/>
  <c r="AG3775" i="2"/>
  <c r="O3806" i="2"/>
  <c r="O3824" i="2"/>
  <c r="AE3825" i="2"/>
  <c r="AG3825" i="2" s="1"/>
  <c r="AH3825" i="2" s="1"/>
  <c r="X3988" i="2"/>
  <c r="O3988" i="2"/>
  <c r="AE3833" i="2"/>
  <c r="V3833" i="2"/>
  <c r="W3833" i="2" s="1"/>
  <c r="V3856" i="2"/>
  <c r="W3856" i="2" s="1"/>
  <c r="AE3856" i="2"/>
  <c r="AG3856" i="2" s="1"/>
  <c r="AE3879" i="2"/>
  <c r="V3879" i="2"/>
  <c r="W3879" i="2" s="1"/>
  <c r="O3726" i="2"/>
  <c r="O3730" i="2"/>
  <c r="O3734" i="2"/>
  <c r="O3738" i="2"/>
  <c r="O3742" i="2"/>
  <c r="O3746" i="2"/>
  <c r="O3750" i="2"/>
  <c r="O3754" i="2"/>
  <c r="O3758" i="2"/>
  <c r="O3762" i="2"/>
  <c r="O3794" i="2"/>
  <c r="O3850" i="2"/>
  <c r="V3875" i="2"/>
  <c r="W3875" i="2" s="1"/>
  <c r="AE3875" i="2"/>
  <c r="AG3875" i="2" s="1"/>
  <c r="AG3782" i="2"/>
  <c r="V3785" i="2"/>
  <c r="W3785" i="2" s="1"/>
  <c r="AH3785" i="2" s="1"/>
  <c r="X3797" i="2"/>
  <c r="O3903" i="2"/>
  <c r="AE3908" i="2"/>
  <c r="AG3908" i="2" s="1"/>
  <c r="V3908" i="2"/>
  <c r="W3908" i="2" s="1"/>
  <c r="AE3934" i="2"/>
  <c r="AG3934" i="2" s="1"/>
  <c r="V3934" i="2"/>
  <c r="W3934" i="2" s="1"/>
  <c r="AE3942" i="2"/>
  <c r="AG3942" i="2" s="1"/>
  <c r="V3942" i="2"/>
  <c r="W3942" i="2" s="1"/>
  <c r="V3815" i="2"/>
  <c r="W3815" i="2" s="1"/>
  <c r="X3845" i="2"/>
  <c r="O3878" i="2"/>
  <c r="AE3888" i="2"/>
  <c r="AG3888" i="2" s="1"/>
  <c r="V3888" i="2"/>
  <c r="W3888" i="2" s="1"/>
  <c r="O3917" i="2"/>
  <c r="AE3981" i="2"/>
  <c r="AG3981" i="2" s="1"/>
  <c r="V3981" i="2"/>
  <c r="W3981" i="2" s="1"/>
  <c r="V4027" i="2"/>
  <c r="W4027" i="2" s="1"/>
  <c r="AE4027" i="2"/>
  <c r="AG4027" i="2" s="1"/>
  <c r="O4040" i="2"/>
  <c r="X4040" i="2"/>
  <c r="O4078" i="2"/>
  <c r="X4078" i="2"/>
  <c r="AE3902" i="2"/>
  <c r="AG3902" i="2" s="1"/>
  <c r="V3902" i="2"/>
  <c r="W3902" i="2" s="1"/>
  <c r="O3925" i="2"/>
  <c r="X3928" i="2"/>
  <c r="X3943" i="2"/>
  <c r="V3952" i="2"/>
  <c r="W3952" i="2" s="1"/>
  <c r="AE4083" i="2"/>
  <c r="AG4083" i="2" s="1"/>
  <c r="V4083" i="2"/>
  <c r="W4083" i="2" s="1"/>
  <c r="AE4166" i="2"/>
  <c r="V4166" i="2"/>
  <c r="W4166" i="2" s="1"/>
  <c r="AE4173" i="2"/>
  <c r="AG4173" i="2" s="1"/>
  <c r="V4173" i="2"/>
  <c r="W4173" i="2" s="1"/>
  <c r="O3872" i="2"/>
  <c r="AG3897" i="2"/>
  <c r="AH3897" i="2" s="1"/>
  <c r="AE3992" i="2"/>
  <c r="V3992" i="2"/>
  <c r="W3992" i="2" s="1"/>
  <c r="V4045" i="2"/>
  <c r="W4045" i="2" s="1"/>
  <c r="AE4045" i="2"/>
  <c r="AG4045" i="2" s="1"/>
  <c r="O3857" i="2"/>
  <c r="X3868" i="2"/>
  <c r="O3896" i="2"/>
  <c r="V3900" i="2"/>
  <c r="W3900" i="2" s="1"/>
  <c r="V3932" i="2"/>
  <c r="W3932" i="2" s="1"/>
  <c r="O3947" i="2"/>
  <c r="O3951" i="2"/>
  <c r="AG3952" i="2"/>
  <c r="AE3953" i="2"/>
  <c r="AG3953" i="2" s="1"/>
  <c r="AH3953" i="2" s="1"/>
  <c r="X3954" i="2"/>
  <c r="X3961" i="2"/>
  <c r="AE4019" i="2"/>
  <c r="AG4019" i="2" s="1"/>
  <c r="V4019" i="2"/>
  <c r="W4019" i="2" s="1"/>
  <c r="AE3882" i="2"/>
  <c r="AG3882" i="2" s="1"/>
  <c r="AH3882" i="2" s="1"/>
  <c r="V3919" i="2"/>
  <c r="W3919" i="2" s="1"/>
  <c r="AE3919" i="2"/>
  <c r="AG3919" i="2" s="1"/>
  <c r="V3987" i="2"/>
  <c r="W3987" i="2" s="1"/>
  <c r="AE3987" i="2"/>
  <c r="AG3987" i="2" s="1"/>
  <c r="AE4000" i="2"/>
  <c r="AG4000" i="2" s="1"/>
  <c r="V4000" i="2"/>
  <c r="W4000" i="2" s="1"/>
  <c r="O4034" i="2"/>
  <c r="X4034" i="2"/>
  <c r="V4055" i="2"/>
  <c r="W4055" i="2" s="1"/>
  <c r="AE4055" i="2"/>
  <c r="AG4055" i="2" s="1"/>
  <c r="O3874" i="2"/>
  <c r="O3885" i="2"/>
  <c r="X3885" i="2"/>
  <c r="O3886" i="2"/>
  <c r="X3900" i="2"/>
  <c r="AG3900" i="2" s="1"/>
  <c r="O3929" i="2"/>
  <c r="X3932" i="2"/>
  <c r="AG3932" i="2" s="1"/>
  <c r="AE3938" i="2"/>
  <c r="AG3938" i="2" s="1"/>
  <c r="V3938" i="2"/>
  <c r="W3938" i="2" s="1"/>
  <c r="AE3943" i="2"/>
  <c r="O3950" i="2"/>
  <c r="O3957" i="2"/>
  <c r="O3958" i="2"/>
  <c r="AE3979" i="2"/>
  <c r="AG3979" i="2" s="1"/>
  <c r="V3979" i="2"/>
  <c r="W3979" i="2" s="1"/>
  <c r="AE4008" i="2"/>
  <c r="AG4008" i="2" s="1"/>
  <c r="V4008" i="2"/>
  <c r="W4008" i="2" s="1"/>
  <c r="V4009" i="2"/>
  <c r="W4009" i="2" s="1"/>
  <c r="AE4009" i="2"/>
  <c r="AG4009" i="2" s="1"/>
  <c r="AH4009" i="2" s="1"/>
  <c r="AE4030" i="2"/>
  <c r="AG4030" i="2" s="1"/>
  <c r="V4030" i="2"/>
  <c r="W4030" i="2" s="1"/>
  <c r="AE4033" i="2"/>
  <c r="AG4033" i="2" s="1"/>
  <c r="AH4033" i="2" s="1"/>
  <c r="X3859" i="2"/>
  <c r="V3890" i="2"/>
  <c r="W3890" i="2" s="1"/>
  <c r="AH3890" i="2" s="1"/>
  <c r="O3895" i="2"/>
  <c r="X3901" i="2"/>
  <c r="V3912" i="2"/>
  <c r="W3912" i="2" s="1"/>
  <c r="O3939" i="2"/>
  <c r="O3946" i="2"/>
  <c r="O3976" i="2"/>
  <c r="X3976" i="2"/>
  <c r="AE3998" i="2"/>
  <c r="AG3998" i="2" s="1"/>
  <c r="V3998" i="2"/>
  <c r="W3998" i="2" s="1"/>
  <c r="AE4022" i="2"/>
  <c r="AG4022" i="2" s="1"/>
  <c r="V4022" i="2"/>
  <c r="W4022" i="2" s="1"/>
  <c r="V4026" i="2"/>
  <c r="W4026" i="2" s="1"/>
  <c r="V4053" i="2"/>
  <c r="W4053" i="2" s="1"/>
  <c r="AE4053" i="2"/>
  <c r="AG4053" i="2" s="1"/>
  <c r="AE4081" i="2"/>
  <c r="V4081" i="2"/>
  <c r="W4081" i="2" s="1"/>
  <c r="V3877" i="2"/>
  <c r="W3877" i="2" s="1"/>
  <c r="V3916" i="2"/>
  <c r="W3916" i="2" s="1"/>
  <c r="AE3961" i="2"/>
  <c r="V3961" i="2"/>
  <c r="W3961" i="2" s="1"/>
  <c r="V3971" i="2"/>
  <c r="W3971" i="2" s="1"/>
  <c r="O3990" i="2"/>
  <c r="X3990" i="2"/>
  <c r="V3991" i="2"/>
  <c r="W3991" i="2" s="1"/>
  <c r="V3995" i="2"/>
  <c r="W3995" i="2" s="1"/>
  <c r="AH3995" i="2" s="1"/>
  <c r="AE4149" i="2"/>
  <c r="AG4149" i="2" s="1"/>
  <c r="V4149" i="2"/>
  <c r="W4149" i="2" s="1"/>
  <c r="AE4184" i="2"/>
  <c r="V4184" i="2"/>
  <c r="W4184" i="2" s="1"/>
  <c r="O3848" i="2"/>
  <c r="O3889" i="2"/>
  <c r="AG3912" i="2"/>
  <c r="O3968" i="2"/>
  <c r="O3970" i="2"/>
  <c r="AE4021" i="2"/>
  <c r="AG4021" i="2" s="1"/>
  <c r="V4021" i="2"/>
  <c r="W4021" i="2" s="1"/>
  <c r="V4039" i="2"/>
  <c r="W4039" i="2" s="1"/>
  <c r="AE4039" i="2"/>
  <c r="AG4039" i="2" s="1"/>
  <c r="X3866" i="2"/>
  <c r="AG3866" i="2" s="1"/>
  <c r="AH3866" i="2" s="1"/>
  <c r="O3915" i="2"/>
  <c r="AG3916" i="2"/>
  <c r="X3925" i="2"/>
  <c r="AE3969" i="2"/>
  <c r="AG3969" i="2" s="1"/>
  <c r="V3969" i="2"/>
  <c r="W3969" i="2" s="1"/>
  <c r="AG3971" i="2"/>
  <c r="AG3973" i="2"/>
  <c r="AE3975" i="2"/>
  <c r="AG3975" i="2" s="1"/>
  <c r="V3975" i="2"/>
  <c r="W3975" i="2" s="1"/>
  <c r="O3982" i="2"/>
  <c r="AE3984" i="2"/>
  <c r="AG3984" i="2" s="1"/>
  <c r="V3984" i="2"/>
  <c r="W3984" i="2" s="1"/>
  <c r="AE4006" i="2"/>
  <c r="AG4006" i="2" s="1"/>
  <c r="V4006" i="2"/>
  <c r="W4006" i="2" s="1"/>
  <c r="AE4017" i="2"/>
  <c r="AG4017" i="2" s="1"/>
  <c r="V4017" i="2"/>
  <c r="W4017" i="2" s="1"/>
  <c r="AE4028" i="2"/>
  <c r="AG4028" i="2" s="1"/>
  <c r="V4028" i="2"/>
  <c r="W4028" i="2" s="1"/>
  <c r="O3844" i="2"/>
  <c r="O3861" i="2"/>
  <c r="O3870" i="2"/>
  <c r="O3904" i="2"/>
  <c r="O3911" i="2"/>
  <c r="O3918" i="2"/>
  <c r="O3965" i="2"/>
  <c r="AE3966" i="2"/>
  <c r="V3966" i="2"/>
  <c r="W3966" i="2" s="1"/>
  <c r="AE3983" i="2"/>
  <c r="AG3983" i="2" s="1"/>
  <c r="V3983" i="2"/>
  <c r="W3983" i="2" s="1"/>
  <c r="AE3997" i="2"/>
  <c r="AG3997" i="2" s="1"/>
  <c r="V3997" i="2"/>
  <c r="W3997" i="2" s="1"/>
  <c r="V4023" i="2"/>
  <c r="W4023" i="2" s="1"/>
  <c r="AH4023" i="2" s="1"/>
  <c r="AE4032" i="2"/>
  <c r="AG4032" i="2" s="1"/>
  <c r="V4032" i="2"/>
  <c r="W4032" i="2" s="1"/>
  <c r="V4097" i="2"/>
  <c r="W4097" i="2" s="1"/>
  <c r="AE4097" i="2"/>
  <c r="AG4097" i="2" s="1"/>
  <c r="AH4097" i="2" s="1"/>
  <c r="V4107" i="2"/>
  <c r="W4107" i="2" s="1"/>
  <c r="AE4107" i="2"/>
  <c r="AG4107" i="2" s="1"/>
  <c r="AE4119" i="2"/>
  <c r="V4119" i="2"/>
  <c r="W4119" i="2" s="1"/>
  <c r="X3992" i="2"/>
  <c r="AG4026" i="2"/>
  <c r="AE4080" i="2"/>
  <c r="AG4080" i="2" s="1"/>
  <c r="V4080" i="2"/>
  <c r="W4080" i="2" s="1"/>
  <c r="V4091" i="2"/>
  <c r="W4091" i="2" s="1"/>
  <c r="AE4091" i="2"/>
  <c r="AG4091" i="2" s="1"/>
  <c r="AE4138" i="2"/>
  <c r="AG4138" i="2" s="1"/>
  <c r="V4138" i="2"/>
  <c r="W4138" i="2" s="1"/>
  <c r="AE4160" i="2"/>
  <c r="V4160" i="2"/>
  <c r="W4160" i="2" s="1"/>
  <c r="V4167" i="2"/>
  <c r="W4167" i="2" s="1"/>
  <c r="V4236" i="2"/>
  <c r="W4236" i="2" s="1"/>
  <c r="AE4236" i="2"/>
  <c r="AG4236" i="2" s="1"/>
  <c r="O4015" i="2"/>
  <c r="AE4024" i="2"/>
  <c r="AG4024" i="2" s="1"/>
  <c r="V4024" i="2"/>
  <c r="W4024" i="2" s="1"/>
  <c r="AE4154" i="2"/>
  <c r="V4154" i="2"/>
  <c r="W4154" i="2" s="1"/>
  <c r="O3994" i="2"/>
  <c r="O3996" i="2"/>
  <c r="AG4025" i="2"/>
  <c r="AE4095" i="2"/>
  <c r="AG4095" i="2" s="1"/>
  <c r="V4095" i="2"/>
  <c r="W4095" i="2" s="1"/>
  <c r="AE4130" i="2"/>
  <c r="AG4130" i="2" s="1"/>
  <c r="V4130" i="2"/>
  <c r="W4130" i="2" s="1"/>
  <c r="AE4148" i="2"/>
  <c r="V4148" i="2"/>
  <c r="W4148" i="2" s="1"/>
  <c r="AE4186" i="2"/>
  <c r="AG4186" i="2" s="1"/>
  <c r="V4186" i="2"/>
  <c r="W4186" i="2" s="1"/>
  <c r="O4013" i="2"/>
  <c r="O4014" i="2"/>
  <c r="O4031" i="2"/>
  <c r="AE4089" i="2"/>
  <c r="AG4089" i="2" s="1"/>
  <c r="V4089" i="2"/>
  <c r="W4089" i="2" s="1"/>
  <c r="AE4116" i="2"/>
  <c r="AG4116" i="2" s="1"/>
  <c r="V4116" i="2"/>
  <c r="W4116" i="2" s="1"/>
  <c r="AE4155" i="2"/>
  <c r="AG4155" i="2" s="1"/>
  <c r="V4155" i="2"/>
  <c r="W4155" i="2" s="1"/>
  <c r="X3879" i="2"/>
  <c r="X3894" i="2"/>
  <c r="X3930" i="2"/>
  <c r="X3966" i="2"/>
  <c r="V4002" i="2"/>
  <c r="W4002" i="2" s="1"/>
  <c r="O4048" i="2"/>
  <c r="X4048" i="2"/>
  <c r="AE4098" i="2"/>
  <c r="AG4098" i="2" s="1"/>
  <c r="V4098" i="2"/>
  <c r="W4098" i="2" s="1"/>
  <c r="AE4121" i="2"/>
  <c r="AG4121" i="2" s="1"/>
  <c r="V4121" i="2"/>
  <c r="W4121" i="2" s="1"/>
  <c r="V4214" i="2"/>
  <c r="W4214" i="2" s="1"/>
  <c r="AE4214" i="2"/>
  <c r="AG4214" i="2" s="1"/>
  <c r="V3985" i="2"/>
  <c r="W3985" i="2" s="1"/>
  <c r="AH3985" i="2" s="1"/>
  <c r="O4056" i="2"/>
  <c r="X4056" i="2"/>
  <c r="V4073" i="2"/>
  <c r="W4073" i="2" s="1"/>
  <c r="AE4073" i="2"/>
  <c r="AG4073" i="2" s="1"/>
  <c r="AE4082" i="2"/>
  <c r="AG4082" i="2" s="1"/>
  <c r="V4082" i="2"/>
  <c r="W4082" i="2" s="1"/>
  <c r="AE4087" i="2"/>
  <c r="AG4087" i="2" s="1"/>
  <c r="V4087" i="2"/>
  <c r="W4087" i="2" s="1"/>
  <c r="AE4143" i="2"/>
  <c r="AG4143" i="2" s="1"/>
  <c r="V4143" i="2"/>
  <c r="W4143" i="2" s="1"/>
  <c r="AE4178" i="2"/>
  <c r="V4178" i="2"/>
  <c r="W4178" i="2" s="1"/>
  <c r="V4018" i="2"/>
  <c r="W4018" i="2" s="1"/>
  <c r="AG4044" i="2"/>
  <c r="AE4141" i="2"/>
  <c r="AG4141" i="2" s="1"/>
  <c r="V4141" i="2"/>
  <c r="W4141" i="2" s="1"/>
  <c r="O3909" i="2"/>
  <c r="O3913" i="2"/>
  <c r="O3945" i="2"/>
  <c r="O3949" i="2"/>
  <c r="O3986" i="2"/>
  <c r="V4016" i="2"/>
  <c r="W4016" i="2" s="1"/>
  <c r="AH4016" i="2" s="1"/>
  <c r="X4018" i="2"/>
  <c r="AG4018" i="2" s="1"/>
  <c r="V4020" i="2"/>
  <c r="W4020" i="2" s="1"/>
  <c r="V4042" i="2"/>
  <c r="W4042" i="2" s="1"/>
  <c r="X4112" i="2"/>
  <c r="O4112" i="2"/>
  <c r="AE4179" i="2"/>
  <c r="AG4179" i="2" s="1"/>
  <c r="V4179" i="2"/>
  <c r="W4179" i="2" s="1"/>
  <c r="V3989" i="2"/>
  <c r="W3989" i="2" s="1"/>
  <c r="AH3989" i="2" s="1"/>
  <c r="X4020" i="2"/>
  <c r="AG4020" i="2" s="1"/>
  <c r="X4042" i="2"/>
  <c r="AG4042" i="2" s="1"/>
  <c r="V4050" i="2"/>
  <c r="W4050" i="2" s="1"/>
  <c r="AH4050" i="2" s="1"/>
  <c r="AE4092" i="2"/>
  <c r="AG4092" i="2" s="1"/>
  <c r="AH4092" i="2" s="1"/>
  <c r="V4092" i="2"/>
  <c r="W4092" i="2" s="1"/>
  <c r="X4062" i="2"/>
  <c r="O4077" i="2"/>
  <c r="O4085" i="2"/>
  <c r="O4110" i="2"/>
  <c r="X4110" i="2"/>
  <c r="O4113" i="2"/>
  <c r="V4122" i="2"/>
  <c r="W4122" i="2" s="1"/>
  <c r="AE4125" i="2"/>
  <c r="AG4125" i="2" s="1"/>
  <c r="AH4125" i="2" s="1"/>
  <c r="O4126" i="2"/>
  <c r="AE4140" i="2"/>
  <c r="AG4140" i="2" s="1"/>
  <c r="V4140" i="2"/>
  <c r="W4140" i="2" s="1"/>
  <c r="AG4171" i="2"/>
  <c r="AG4177" i="2"/>
  <c r="AE4185" i="2"/>
  <c r="AG4185" i="2" s="1"/>
  <c r="V4185" i="2"/>
  <c r="W4185" i="2" s="1"/>
  <c r="O4079" i="2"/>
  <c r="V4104" i="2"/>
  <c r="W4104" i="2" s="1"/>
  <c r="AE4129" i="2"/>
  <c r="AG4129" i="2" s="1"/>
  <c r="V4129" i="2"/>
  <c r="W4129" i="2" s="1"/>
  <c r="AE4136" i="2"/>
  <c r="AG4136" i="2" s="1"/>
  <c r="V4136" i="2"/>
  <c r="W4136" i="2" s="1"/>
  <c r="AE4062" i="2"/>
  <c r="V4062" i="2"/>
  <c r="W4062" i="2" s="1"/>
  <c r="AG4104" i="2"/>
  <c r="AE4146" i="2"/>
  <c r="AG4146" i="2" s="1"/>
  <c r="V4146" i="2"/>
  <c r="W4146" i="2" s="1"/>
  <c r="AE4182" i="2"/>
  <c r="AG4182" i="2" s="1"/>
  <c r="V4182" i="2"/>
  <c r="W4182" i="2" s="1"/>
  <c r="V4190" i="2"/>
  <c r="W4190" i="2" s="1"/>
  <c r="AE4190" i="2"/>
  <c r="AG4190" i="2" s="1"/>
  <c r="O4059" i="2"/>
  <c r="O4064" i="2"/>
  <c r="V4096" i="2"/>
  <c r="W4096" i="2" s="1"/>
  <c r="V4099" i="2"/>
  <c r="W4099" i="2" s="1"/>
  <c r="O4108" i="2"/>
  <c r="V4131" i="2"/>
  <c r="W4131" i="2" s="1"/>
  <c r="AE4139" i="2"/>
  <c r="AG4139" i="2" s="1"/>
  <c r="V4139" i="2"/>
  <c r="W4139" i="2" s="1"/>
  <c r="AE4152" i="2"/>
  <c r="AG4152" i="2" s="1"/>
  <c r="V4152" i="2"/>
  <c r="W4152" i="2" s="1"/>
  <c r="AE4158" i="2"/>
  <c r="AG4158" i="2" s="1"/>
  <c r="V4158" i="2"/>
  <c r="W4158" i="2" s="1"/>
  <c r="AE4170" i="2"/>
  <c r="AG4170" i="2" s="1"/>
  <c r="V4170" i="2"/>
  <c r="W4170" i="2" s="1"/>
  <c r="AE4176" i="2"/>
  <c r="AG4176" i="2" s="1"/>
  <c r="V4176" i="2"/>
  <c r="W4176" i="2" s="1"/>
  <c r="V4254" i="2"/>
  <c r="W4254" i="2" s="1"/>
  <c r="AE4254" i="2"/>
  <c r="AG4254" i="2" s="1"/>
  <c r="O4066" i="2"/>
  <c r="X4070" i="2"/>
  <c r="AE4187" i="2"/>
  <c r="AG4187" i="2" s="1"/>
  <c r="AH4187" i="2" s="1"/>
  <c r="O4188" i="2"/>
  <c r="X4188" i="2"/>
  <c r="O4221" i="2"/>
  <c r="X4221" i="2"/>
  <c r="X4012" i="2"/>
  <c r="AG4012" i="2" s="1"/>
  <c r="O4038" i="2"/>
  <c r="O4046" i="2"/>
  <c r="O4054" i="2"/>
  <c r="O4063" i="2"/>
  <c r="O4068" i="2"/>
  <c r="AE4069" i="2"/>
  <c r="AG4069" i="2" s="1"/>
  <c r="AH4069" i="2" s="1"/>
  <c r="X4096" i="2"/>
  <c r="AE4123" i="2"/>
  <c r="AG4123" i="2" s="1"/>
  <c r="V4123" i="2"/>
  <c r="W4123" i="2" s="1"/>
  <c r="AE4132" i="2"/>
  <c r="AG4132" i="2" s="1"/>
  <c r="V4132" i="2"/>
  <c r="W4132" i="2" s="1"/>
  <c r="O4134" i="2"/>
  <c r="AE4137" i="2"/>
  <c r="AG4137" i="2" s="1"/>
  <c r="V4137" i="2"/>
  <c r="W4137" i="2" s="1"/>
  <c r="V4142" i="2"/>
  <c r="W4142" i="2" s="1"/>
  <c r="AE4145" i="2"/>
  <c r="AG4145" i="2" s="1"/>
  <c r="V4145" i="2"/>
  <c r="W4145" i="2" s="1"/>
  <c r="O4220" i="2"/>
  <c r="X4220" i="2"/>
  <c r="AE4070" i="2"/>
  <c r="V4070" i="2"/>
  <c r="W4070" i="2" s="1"/>
  <c r="AG4099" i="2"/>
  <c r="AE4124" i="2"/>
  <c r="AG4124" i="2" s="1"/>
  <c r="V4124" i="2"/>
  <c r="W4124" i="2" s="1"/>
  <c r="AG4131" i="2"/>
  <c r="AE4144" i="2"/>
  <c r="AG4144" i="2" s="1"/>
  <c r="V4212" i="2"/>
  <c r="W4212" i="2" s="1"/>
  <c r="AE4212" i="2"/>
  <c r="AG4212" i="2" s="1"/>
  <c r="O4067" i="2"/>
  <c r="O4072" i="2"/>
  <c r="X4084" i="2"/>
  <c r="O4100" i="2"/>
  <c r="AE4105" i="2"/>
  <c r="AG4105" i="2" s="1"/>
  <c r="V4105" i="2"/>
  <c r="W4105" i="2" s="1"/>
  <c r="AE4151" i="2"/>
  <c r="AG4151" i="2" s="1"/>
  <c r="V4151" i="2"/>
  <c r="W4151" i="2" s="1"/>
  <c r="O4074" i="2"/>
  <c r="AE4094" i="2"/>
  <c r="AG4094" i="2" s="1"/>
  <c r="V4094" i="2"/>
  <c r="W4094" i="2" s="1"/>
  <c r="AG4119" i="2"/>
  <c r="AE4120" i="2"/>
  <c r="AG4120" i="2" s="1"/>
  <c r="AH4120" i="2" s="1"/>
  <c r="V4120" i="2"/>
  <c r="W4120" i="2" s="1"/>
  <c r="AE4150" i="2"/>
  <c r="AG4150" i="2" s="1"/>
  <c r="V4150" i="2"/>
  <c r="W4150" i="2" s="1"/>
  <c r="AE4156" i="2"/>
  <c r="AG4156" i="2" s="1"/>
  <c r="V4156" i="2"/>
  <c r="W4156" i="2" s="1"/>
  <c r="AE4162" i="2"/>
  <c r="AG4162" i="2" s="1"/>
  <c r="V4162" i="2"/>
  <c r="W4162" i="2" s="1"/>
  <c r="AE4168" i="2"/>
  <c r="AG4168" i="2" s="1"/>
  <c r="V4168" i="2"/>
  <c r="W4168" i="2" s="1"/>
  <c r="V4171" i="2"/>
  <c r="W4171" i="2" s="1"/>
  <c r="AE4174" i="2"/>
  <c r="AG4174" i="2" s="1"/>
  <c r="V4174" i="2"/>
  <c r="W4174" i="2" s="1"/>
  <c r="V4177" i="2"/>
  <c r="W4177" i="2" s="1"/>
  <c r="AE4180" i="2"/>
  <c r="AG4180" i="2" s="1"/>
  <c r="V4180" i="2"/>
  <c r="W4180" i="2" s="1"/>
  <c r="O4071" i="2"/>
  <c r="O4076" i="2"/>
  <c r="AG4081" i="2"/>
  <c r="O4088" i="2"/>
  <c r="O4103" i="2"/>
  <c r="V4111" i="2"/>
  <c r="W4111" i="2" s="1"/>
  <c r="O4117" i="2"/>
  <c r="AE4133" i="2"/>
  <c r="AG4133" i="2" s="1"/>
  <c r="V4133" i="2"/>
  <c r="W4133" i="2" s="1"/>
  <c r="V4192" i="2"/>
  <c r="W4192" i="2" s="1"/>
  <c r="AE4192" i="2"/>
  <c r="AG4192" i="2" s="1"/>
  <c r="AE4181" i="2"/>
  <c r="AG4181" i="2" s="1"/>
  <c r="AH4181" i="2" s="1"/>
  <c r="AG4189" i="2"/>
  <c r="X4193" i="2"/>
  <c r="O4203" i="2"/>
  <c r="X4203" i="2"/>
  <c r="X4215" i="2"/>
  <c r="O4219" i="2"/>
  <c r="X4219" i="2"/>
  <c r="AE4232" i="2"/>
  <c r="AG4232" i="2" s="1"/>
  <c r="AH4232" i="2" s="1"/>
  <c r="O4233" i="2"/>
  <c r="X4233" i="2"/>
  <c r="O4191" i="2"/>
  <c r="X4191" i="2"/>
  <c r="O4231" i="2"/>
  <c r="X4231" i="2"/>
  <c r="X4128" i="2"/>
  <c r="X4184" i="2"/>
  <c r="V4193" i="2"/>
  <c r="W4193" i="2" s="1"/>
  <c r="AE4193" i="2"/>
  <c r="X4198" i="2"/>
  <c r="O4198" i="2"/>
  <c r="X4142" i="2"/>
  <c r="AG4142" i="2" s="1"/>
  <c r="AH4142" i="2" s="1"/>
  <c r="X4148" i="2"/>
  <c r="X4154" i="2"/>
  <c r="X4160" i="2"/>
  <c r="X4166" i="2"/>
  <c r="X4172" i="2"/>
  <c r="X4178" i="2"/>
  <c r="O4195" i="2"/>
  <c r="X4195" i="2"/>
  <c r="V4196" i="2"/>
  <c r="W4196" i="2" s="1"/>
  <c r="AE4196" i="2"/>
  <c r="AG4196" i="2" s="1"/>
  <c r="AE4215" i="2"/>
  <c r="V4215" i="2"/>
  <c r="W4215" i="2" s="1"/>
  <c r="O4245" i="2"/>
  <c r="X4245" i="2"/>
  <c r="X4246" i="2"/>
  <c r="O4246" i="2"/>
  <c r="V4200" i="2"/>
  <c r="W4200" i="2" s="1"/>
  <c r="AE4200" i="2"/>
  <c r="AG4200" i="2" s="1"/>
  <c r="O4208" i="2"/>
  <c r="AE4209" i="2"/>
  <c r="AG4209" i="2" s="1"/>
  <c r="V4209" i="2"/>
  <c r="W4209" i="2" s="1"/>
  <c r="X4210" i="2"/>
  <c r="O4210" i="2"/>
  <c r="O4211" i="2"/>
  <c r="X4211" i="2"/>
  <c r="AE4268" i="2"/>
  <c r="AG4268" i="2" s="1"/>
  <c r="V4268" i="2"/>
  <c r="W4268" i="2" s="1"/>
  <c r="V4157" i="2"/>
  <c r="W4157" i="2" s="1"/>
  <c r="V4163" i="2"/>
  <c r="W4163" i="2" s="1"/>
  <c r="AH4163" i="2" s="1"/>
  <c r="V4169" i="2"/>
  <c r="W4169" i="2" s="1"/>
  <c r="AH4169" i="2" s="1"/>
  <c r="V4175" i="2"/>
  <c r="W4175" i="2" s="1"/>
  <c r="AH4175" i="2" s="1"/>
  <c r="V4189" i="2"/>
  <c r="W4189" i="2" s="1"/>
  <c r="O4206" i="2"/>
  <c r="V4248" i="2"/>
  <c r="W4248" i="2" s="1"/>
  <c r="AE4248" i="2"/>
  <c r="AG4248" i="2" s="1"/>
  <c r="AH4248" i="2" s="1"/>
  <c r="AE4274" i="2"/>
  <c r="AG4274" i="2" s="1"/>
  <c r="V4274" i="2"/>
  <c r="W4274" i="2" s="1"/>
  <c r="X4292" i="2"/>
  <c r="O4292" i="2"/>
  <c r="V4295" i="2"/>
  <c r="W4295" i="2" s="1"/>
  <c r="V4339" i="2"/>
  <c r="W4339" i="2" s="1"/>
  <c r="AE4339" i="2"/>
  <c r="AG4339" i="2" s="1"/>
  <c r="O4227" i="2"/>
  <c r="V4271" i="2"/>
  <c r="W4271" i="2" s="1"/>
  <c r="AE4271" i="2"/>
  <c r="AG4271" i="2" s="1"/>
  <c r="O4239" i="2"/>
  <c r="X4239" i="2"/>
  <c r="V4252" i="2"/>
  <c r="W4252" i="2" s="1"/>
  <c r="AE4252" i="2"/>
  <c r="AG4252" i="2" s="1"/>
  <c r="X4258" i="2"/>
  <c r="O4258" i="2"/>
  <c r="AE4322" i="2"/>
  <c r="AG4322" i="2" s="1"/>
  <c r="V4322" i="2"/>
  <c r="W4322" i="2" s="1"/>
  <c r="O4199" i="2"/>
  <c r="AE4280" i="2"/>
  <c r="AG4280" i="2" s="1"/>
  <c r="V4280" i="2"/>
  <c r="W4280" i="2" s="1"/>
  <c r="O4287" i="2"/>
  <c r="X4287" i="2"/>
  <c r="AE4300" i="2"/>
  <c r="AG4300" i="2" s="1"/>
  <c r="V4300" i="2"/>
  <c r="W4300" i="2" s="1"/>
  <c r="V4404" i="2"/>
  <c r="W4404" i="2" s="1"/>
  <c r="AE4404" i="2"/>
  <c r="AG4404" i="2" s="1"/>
  <c r="O4257" i="2"/>
  <c r="X4257" i="2"/>
  <c r="V4317" i="2"/>
  <c r="W4317" i="2" s="1"/>
  <c r="AE4317" i="2"/>
  <c r="AG4317" i="2" s="1"/>
  <c r="V4397" i="2"/>
  <c r="W4397" i="2" s="1"/>
  <c r="AE4410" i="2"/>
  <c r="AG4410" i="2" s="1"/>
  <c r="V4410" i="2"/>
  <c r="W4410" i="2" s="1"/>
  <c r="O4201" i="2"/>
  <c r="X4201" i="2"/>
  <c r="V4224" i="2"/>
  <c r="W4224" i="2" s="1"/>
  <c r="AE4224" i="2"/>
  <c r="AG4224" i="2" s="1"/>
  <c r="X4256" i="2"/>
  <c r="O4256" i="2"/>
  <c r="O4286" i="2"/>
  <c r="X4286" i="2"/>
  <c r="O4247" i="2"/>
  <c r="X4247" i="2"/>
  <c r="V4269" i="2"/>
  <c r="W4269" i="2" s="1"/>
  <c r="AE4269" i="2"/>
  <c r="AG4269" i="2" s="1"/>
  <c r="V4277" i="2"/>
  <c r="W4277" i="2" s="1"/>
  <c r="AE4277" i="2"/>
  <c r="AG4277" i="2" s="1"/>
  <c r="X4234" i="2"/>
  <c r="O4234" i="2"/>
  <c r="V4264" i="2"/>
  <c r="W4264" i="2" s="1"/>
  <c r="AE4264" i="2"/>
  <c r="AG4264" i="2" s="1"/>
  <c r="O4284" i="2"/>
  <c r="X4284" i="2"/>
  <c r="V4297" i="2"/>
  <c r="W4297" i="2" s="1"/>
  <c r="AE4297" i="2"/>
  <c r="AG4297" i="2" s="1"/>
  <c r="O4213" i="2"/>
  <c r="O4230" i="2"/>
  <c r="O4237" i="2"/>
  <c r="O4243" i="2"/>
  <c r="X4243" i="2"/>
  <c r="O4251" i="2"/>
  <c r="X4251" i="2"/>
  <c r="O4265" i="2"/>
  <c r="X4299" i="2"/>
  <c r="V4346" i="2"/>
  <c r="W4346" i="2" s="1"/>
  <c r="AE4346" i="2"/>
  <c r="AG4346" i="2" s="1"/>
  <c r="AH4346" i="2" s="1"/>
  <c r="AE4364" i="2"/>
  <c r="AG4364" i="2" s="1"/>
  <c r="V4364" i="2"/>
  <c r="W4364" i="2" s="1"/>
  <c r="V4589" i="2"/>
  <c r="W4589" i="2" s="1"/>
  <c r="AE4589" i="2"/>
  <c r="AG4589" i="2" s="1"/>
  <c r="AE4363" i="2"/>
  <c r="V4363" i="2"/>
  <c r="W4363" i="2" s="1"/>
  <c r="AE4386" i="2"/>
  <c r="AG4386" i="2" s="1"/>
  <c r="V4386" i="2"/>
  <c r="W4386" i="2" s="1"/>
  <c r="AE4434" i="2"/>
  <c r="V4434" i="2"/>
  <c r="W4434" i="2" s="1"/>
  <c r="O4218" i="2"/>
  <c r="O4225" i="2"/>
  <c r="O4253" i="2"/>
  <c r="X4253" i="2"/>
  <c r="AE4312" i="2"/>
  <c r="AG4312" i="2" s="1"/>
  <c r="V4312" i="2"/>
  <c r="W4312" i="2" s="1"/>
  <c r="V4342" i="2"/>
  <c r="W4342" i="2" s="1"/>
  <c r="AE4342" i="2"/>
  <c r="AG4342" i="2" s="1"/>
  <c r="AE4344" i="2"/>
  <c r="AG4344" i="2" s="1"/>
  <c r="AH4344" i="2" s="1"/>
  <c r="V4385" i="2"/>
  <c r="W4385" i="2" s="1"/>
  <c r="AE4385" i="2"/>
  <c r="AG4385" i="2" s="1"/>
  <c r="O4255" i="2"/>
  <c r="X4255" i="2"/>
  <c r="O4262" i="2"/>
  <c r="O4298" i="2"/>
  <c r="O4304" i="2"/>
  <c r="V4266" i="2"/>
  <c r="W4266" i="2" s="1"/>
  <c r="AE4266" i="2"/>
  <c r="AG4266" i="2" s="1"/>
  <c r="O4296" i="2"/>
  <c r="X4296" i="2"/>
  <c r="V4303" i="2"/>
  <c r="W4303" i="2" s="1"/>
  <c r="AE4303" i="2"/>
  <c r="AG4303" i="2" s="1"/>
  <c r="V4421" i="2"/>
  <c r="W4421" i="2" s="1"/>
  <c r="AE4421" i="2"/>
  <c r="V4301" i="2"/>
  <c r="W4301" i="2" s="1"/>
  <c r="AE4301" i="2"/>
  <c r="AG4301" i="2" s="1"/>
  <c r="V4379" i="2"/>
  <c r="W4379" i="2" s="1"/>
  <c r="AE4379" i="2"/>
  <c r="AG4379" i="2" s="1"/>
  <c r="O4235" i="2"/>
  <c r="X4235" i="2"/>
  <c r="O4240" i="2"/>
  <c r="O4259" i="2"/>
  <c r="X4259" i="2"/>
  <c r="V4270" i="2"/>
  <c r="W4270" i="2" s="1"/>
  <c r="O4197" i="2"/>
  <c r="X4222" i="2"/>
  <c r="O4222" i="2"/>
  <c r="O4261" i="2"/>
  <c r="X4261" i="2"/>
  <c r="X4270" i="2"/>
  <c r="AG4270" i="2" s="1"/>
  <c r="O4276" i="2"/>
  <c r="X4276" i="2"/>
  <c r="O4283" i="2"/>
  <c r="X4336" i="2"/>
  <c r="O4336" i="2"/>
  <c r="AE4351" i="2"/>
  <c r="V4351" i="2"/>
  <c r="W4351" i="2" s="1"/>
  <c r="O4194" i="2"/>
  <c r="O4207" i="2"/>
  <c r="X4207" i="2"/>
  <c r="X4213" i="2"/>
  <c r="O4223" i="2"/>
  <c r="X4223" i="2"/>
  <c r="O4228" i="2"/>
  <c r="X4237" i="2"/>
  <c r="O4249" i="2"/>
  <c r="X4265" i="2"/>
  <c r="V4289" i="2"/>
  <c r="W4289" i="2" s="1"/>
  <c r="AE4289" i="2"/>
  <c r="AG4289" i="2" s="1"/>
  <c r="AE4326" i="2"/>
  <c r="AG4326" i="2" s="1"/>
  <c r="V4326" i="2"/>
  <c r="W4326" i="2" s="1"/>
  <c r="O4242" i="2"/>
  <c r="AE4306" i="2"/>
  <c r="AG4306" i="2" s="1"/>
  <c r="V4306" i="2"/>
  <c r="W4306" i="2" s="1"/>
  <c r="O4368" i="2"/>
  <c r="X4368" i="2"/>
  <c r="V4393" i="2"/>
  <c r="W4393" i="2" s="1"/>
  <c r="AE4393" i="2"/>
  <c r="AG4393" i="2" s="1"/>
  <c r="AE4403" i="2"/>
  <c r="AG4403" i="2" s="1"/>
  <c r="AE4420" i="2"/>
  <c r="AG4420" i="2" s="1"/>
  <c r="V4420" i="2"/>
  <c r="W4420" i="2" s="1"/>
  <c r="O4293" i="2"/>
  <c r="O4307" i="2"/>
  <c r="X4318" i="2"/>
  <c r="O4329" i="2"/>
  <c r="AE4343" i="2"/>
  <c r="AG4343" i="2" s="1"/>
  <c r="AH4343" i="2" s="1"/>
  <c r="V4353" i="2"/>
  <c r="W4353" i="2" s="1"/>
  <c r="AE4353" i="2"/>
  <c r="AG4353" i="2" s="1"/>
  <c r="X4362" i="2"/>
  <c r="O4362" i="2"/>
  <c r="X4433" i="2"/>
  <c r="O4433" i="2"/>
  <c r="X4372" i="2"/>
  <c r="O4372" i="2"/>
  <c r="AE4391" i="2"/>
  <c r="AG4391" i="2" s="1"/>
  <c r="V4391" i="2"/>
  <c r="W4391" i="2" s="1"/>
  <c r="V4427" i="2"/>
  <c r="W4427" i="2" s="1"/>
  <c r="AE4427" i="2"/>
  <c r="AG4427" i="2" s="1"/>
  <c r="V4453" i="2"/>
  <c r="W4453" i="2" s="1"/>
  <c r="AE4453" i="2"/>
  <c r="V4327" i="2"/>
  <c r="W4327" i="2" s="1"/>
  <c r="AE4327" i="2"/>
  <c r="AG4327" i="2" s="1"/>
  <c r="X4361" i="2"/>
  <c r="O4361" i="2"/>
  <c r="AE4384" i="2"/>
  <c r="AG4384" i="2" s="1"/>
  <c r="V4384" i="2"/>
  <c r="W4384" i="2" s="1"/>
  <c r="V4390" i="2"/>
  <c r="W4390" i="2" s="1"/>
  <c r="AE4390" i="2"/>
  <c r="AG4390" i="2" s="1"/>
  <c r="O4316" i="2"/>
  <c r="AE4318" i="2"/>
  <c r="V4318" i="2"/>
  <c r="W4318" i="2" s="1"/>
  <c r="V4358" i="2"/>
  <c r="W4358" i="2" s="1"/>
  <c r="AE4358" i="2"/>
  <c r="AG4358" i="2" s="1"/>
  <c r="O4366" i="2"/>
  <c r="X4366" i="2"/>
  <c r="AG4421" i="2"/>
  <c r="AE4441" i="2"/>
  <c r="V4441" i="2"/>
  <c r="W4441" i="2" s="1"/>
  <c r="O4279" i="2"/>
  <c r="O4310" i="2"/>
  <c r="O4313" i="2"/>
  <c r="V4356" i="2"/>
  <c r="W4356" i="2" s="1"/>
  <c r="AE4356" i="2"/>
  <c r="AG4356" i="2" s="1"/>
  <c r="V4377" i="2"/>
  <c r="W4377" i="2" s="1"/>
  <c r="AE4377" i="2"/>
  <c r="AG4377" i="2" s="1"/>
  <c r="V4382" i="2"/>
  <c r="W4382" i="2" s="1"/>
  <c r="AE4382" i="2"/>
  <c r="AG4382" i="2" s="1"/>
  <c r="V4402" i="2"/>
  <c r="W4402" i="2" s="1"/>
  <c r="AE4402" i="2"/>
  <c r="AG4402" i="2" s="1"/>
  <c r="AE4320" i="2"/>
  <c r="AG4320" i="2" s="1"/>
  <c r="V4320" i="2"/>
  <c r="W4320" i="2" s="1"/>
  <c r="AE4325" i="2"/>
  <c r="V4325" i="2"/>
  <c r="W4325" i="2" s="1"/>
  <c r="V4388" i="2"/>
  <c r="W4388" i="2" s="1"/>
  <c r="AE4388" i="2"/>
  <c r="AG4388" i="2" s="1"/>
  <c r="O4281" i="2"/>
  <c r="O4309" i="2"/>
  <c r="AE4324" i="2"/>
  <c r="AG4324" i="2" s="1"/>
  <c r="V4324" i="2"/>
  <c r="W4324" i="2" s="1"/>
  <c r="V4341" i="2"/>
  <c r="W4341" i="2" s="1"/>
  <c r="AE4341" i="2"/>
  <c r="X4380" i="2"/>
  <c r="O4380" i="2"/>
  <c r="O4205" i="2"/>
  <c r="O4217" i="2"/>
  <c r="O4229" i="2"/>
  <c r="O4241" i="2"/>
  <c r="O4290" i="2"/>
  <c r="X4302" i="2"/>
  <c r="O4315" i="2"/>
  <c r="AE4340" i="2"/>
  <c r="AG4340" i="2" s="1"/>
  <c r="V4340" i="2"/>
  <c r="W4340" i="2" s="1"/>
  <c r="V4354" i="2"/>
  <c r="W4354" i="2" s="1"/>
  <c r="AE4354" i="2"/>
  <c r="AG4354" i="2" s="1"/>
  <c r="V4401" i="2"/>
  <c r="W4401" i="2" s="1"/>
  <c r="AE4401" i="2"/>
  <c r="AG4401" i="2" s="1"/>
  <c r="AE4437" i="2"/>
  <c r="AG4437" i="2" s="1"/>
  <c r="V4437" i="2"/>
  <c r="W4437" i="2" s="1"/>
  <c r="O4263" i="2"/>
  <c r="O4267" i="2"/>
  <c r="O4275" i="2"/>
  <c r="AE4334" i="2"/>
  <c r="AG4334" i="2" s="1"/>
  <c r="V4334" i="2"/>
  <c r="W4334" i="2" s="1"/>
  <c r="X4330" i="2"/>
  <c r="O4345" i="2"/>
  <c r="X4375" i="2"/>
  <c r="O4389" i="2"/>
  <c r="X4409" i="2"/>
  <c r="X4430" i="2"/>
  <c r="O4430" i="2"/>
  <c r="V4440" i="2"/>
  <c r="W4440" i="2" s="1"/>
  <c r="AE4440" i="2"/>
  <c r="AG4440" i="2" s="1"/>
  <c r="O4456" i="2"/>
  <c r="X4456" i="2"/>
  <c r="X4316" i="2"/>
  <c r="X4325" i="2"/>
  <c r="X4363" i="2"/>
  <c r="X4383" i="2"/>
  <c r="O4417" i="2"/>
  <c r="X4417" i="2"/>
  <c r="AE4419" i="2"/>
  <c r="AG4419" i="2" s="1"/>
  <c r="V4419" i="2"/>
  <c r="W4419" i="2" s="1"/>
  <c r="X4444" i="2"/>
  <c r="O4444" i="2"/>
  <c r="V4464" i="2"/>
  <c r="W4464" i="2" s="1"/>
  <c r="AE4464" i="2"/>
  <c r="X4338" i="2"/>
  <c r="AG4338" i="2" s="1"/>
  <c r="AH4338" i="2" s="1"/>
  <c r="X4414" i="2"/>
  <c r="O4414" i="2"/>
  <c r="O4428" i="2"/>
  <c r="X4428" i="2"/>
  <c r="X4328" i="2"/>
  <c r="AE4409" i="2"/>
  <c r="AE4443" i="2"/>
  <c r="V4443" i="2"/>
  <c r="W4443" i="2" s="1"/>
  <c r="O4347" i="2"/>
  <c r="X4347" i="2"/>
  <c r="O4357" i="2"/>
  <c r="O4392" i="2"/>
  <c r="O4412" i="2"/>
  <c r="X4424" i="2"/>
  <c r="O4424" i="2"/>
  <c r="O4431" i="2"/>
  <c r="V4460" i="2"/>
  <c r="W4460" i="2" s="1"/>
  <c r="AE4460" i="2"/>
  <c r="AG4460" i="2" s="1"/>
  <c r="O4311" i="2"/>
  <c r="O4416" i="2"/>
  <c r="AE4423" i="2"/>
  <c r="AG4423" i="2" s="1"/>
  <c r="V4423" i="2"/>
  <c r="W4423" i="2" s="1"/>
  <c r="O4426" i="2"/>
  <c r="O4335" i="2"/>
  <c r="AE4359" i="2"/>
  <c r="AG4359" i="2" s="1"/>
  <c r="V4359" i="2"/>
  <c r="W4359" i="2" s="1"/>
  <c r="O4406" i="2"/>
  <c r="O4422" i="2"/>
  <c r="X4422" i="2"/>
  <c r="AE4438" i="2"/>
  <c r="AG4438" i="2" s="1"/>
  <c r="V4438" i="2"/>
  <c r="W4438" i="2" s="1"/>
  <c r="AE4467" i="2"/>
  <c r="AG4467" i="2" s="1"/>
  <c r="V4467" i="2"/>
  <c r="W4467" i="2" s="1"/>
  <c r="AE4305" i="2"/>
  <c r="AG4305" i="2" s="1"/>
  <c r="AH4305" i="2" s="1"/>
  <c r="O4323" i="2"/>
  <c r="O4349" i="2"/>
  <c r="O4371" i="2"/>
  <c r="O4376" i="2"/>
  <c r="O4400" i="2"/>
  <c r="X4400" i="2"/>
  <c r="O4408" i="2"/>
  <c r="X4436" i="2"/>
  <c r="O4436" i="2"/>
  <c r="O4394" i="2"/>
  <c r="X4394" i="2"/>
  <c r="O4398" i="2"/>
  <c r="X4398" i="2"/>
  <c r="O4399" i="2"/>
  <c r="AE4425" i="2"/>
  <c r="AG4425" i="2" s="1"/>
  <c r="V4425" i="2"/>
  <c r="W4425" i="2" s="1"/>
  <c r="AE4435" i="2"/>
  <c r="AG4435" i="2" s="1"/>
  <c r="V4435" i="2"/>
  <c r="W4435" i="2" s="1"/>
  <c r="AE4449" i="2"/>
  <c r="AG4449" i="2" s="1"/>
  <c r="V4449" i="2"/>
  <c r="W4449" i="2" s="1"/>
  <c r="X4434" i="2"/>
  <c r="X4441" i="2"/>
  <c r="X4453" i="2"/>
  <c r="X4464" i="2"/>
  <c r="AE4473" i="2"/>
  <c r="AG4473" i="2" s="1"/>
  <c r="O4485" i="2"/>
  <c r="X4485" i="2"/>
  <c r="O4490" i="2"/>
  <c r="X4490" i="2"/>
  <c r="X4455" i="2"/>
  <c r="O4455" i="2"/>
  <c r="AE4458" i="2"/>
  <c r="AG4458" i="2" s="1"/>
  <c r="V4458" i="2"/>
  <c r="W4458" i="2" s="1"/>
  <c r="O4439" i="2"/>
  <c r="X4443" i="2"/>
  <c r="O4471" i="2"/>
  <c r="X4471" i="2"/>
  <c r="AE4482" i="2"/>
  <c r="AG4482" i="2" s="1"/>
  <c r="AH4482" i="2" s="1"/>
  <c r="AE4483" i="2"/>
  <c r="AG4483" i="2" s="1"/>
  <c r="V4483" i="2"/>
  <c r="W4483" i="2" s="1"/>
  <c r="O4454" i="2"/>
  <c r="X4454" i="2"/>
  <c r="V4461" i="2"/>
  <c r="W4461" i="2" s="1"/>
  <c r="O4470" i="2"/>
  <c r="O4477" i="2"/>
  <c r="X4477" i="2"/>
  <c r="V4494" i="2"/>
  <c r="W4494" i="2" s="1"/>
  <c r="AE4494" i="2"/>
  <c r="AG4494" i="2" s="1"/>
  <c r="O4395" i="2"/>
  <c r="AG4461" i="2"/>
  <c r="O4462" i="2"/>
  <c r="X4462" i="2"/>
  <c r="O4442" i="2"/>
  <c r="V4448" i="2"/>
  <c r="W4448" i="2" s="1"/>
  <c r="AE4448" i="2"/>
  <c r="AG4448" i="2" s="1"/>
  <c r="V4469" i="2"/>
  <c r="W4469" i="2" s="1"/>
  <c r="AE4469" i="2"/>
  <c r="AG4469" i="2" s="1"/>
  <c r="O4488" i="2"/>
  <c r="X4488" i="2"/>
  <c r="O4407" i="2"/>
  <c r="O4418" i="2"/>
  <c r="O4480" i="2"/>
  <c r="X4480" i="2"/>
  <c r="V4481" i="2"/>
  <c r="W4481" i="2" s="1"/>
  <c r="AE4457" i="2"/>
  <c r="AG4457" i="2" s="1"/>
  <c r="AH4457" i="2" s="1"/>
  <c r="AE4468" i="2"/>
  <c r="AG4468" i="2" s="1"/>
  <c r="V4468" i="2"/>
  <c r="W4468" i="2" s="1"/>
  <c r="AE4474" i="2"/>
  <c r="AG4474" i="2" s="1"/>
  <c r="V4474" i="2"/>
  <c r="W4474" i="2" s="1"/>
  <c r="X4491" i="2"/>
  <c r="O4491" i="2"/>
  <c r="V4475" i="2"/>
  <c r="W4475" i="2" s="1"/>
  <c r="AE4475" i="2"/>
  <c r="AG4475" i="2" s="1"/>
  <c r="V4479" i="2"/>
  <c r="W4479" i="2" s="1"/>
  <c r="AE4479" i="2"/>
  <c r="AG4479" i="2" s="1"/>
  <c r="V4516" i="2"/>
  <c r="W4516" i="2" s="1"/>
  <c r="AE4516" i="2"/>
  <c r="AG4516" i="2" s="1"/>
  <c r="O4495" i="2"/>
  <c r="O4496" i="2"/>
  <c r="X4496" i="2"/>
  <c r="V4519" i="2"/>
  <c r="W4519" i="2" s="1"/>
  <c r="AE4484" i="2"/>
  <c r="AG4484" i="2" s="1"/>
  <c r="AH4484" i="2" s="1"/>
  <c r="V4502" i="2"/>
  <c r="W4502" i="2" s="1"/>
  <c r="V4503" i="2"/>
  <c r="W4503" i="2" s="1"/>
  <c r="V4544" i="2"/>
  <c r="W4544" i="2" s="1"/>
  <c r="AE4544" i="2"/>
  <c r="AG4544" i="2" s="1"/>
  <c r="V4530" i="2"/>
  <c r="W4530" i="2" s="1"/>
  <c r="AE4530" i="2"/>
  <c r="AG4530" i="2" s="1"/>
  <c r="AE4534" i="2"/>
  <c r="V4534" i="2"/>
  <c r="W4534" i="2" s="1"/>
  <c r="V4535" i="2"/>
  <c r="W4535" i="2" s="1"/>
  <c r="AE4535" i="2"/>
  <c r="AG4535" i="2" s="1"/>
  <c r="AG4502" i="2"/>
  <c r="AE4505" i="2"/>
  <c r="AG4505" i="2" s="1"/>
  <c r="V4505" i="2"/>
  <c r="W4505" i="2" s="1"/>
  <c r="V4543" i="2"/>
  <c r="W4543" i="2" s="1"/>
  <c r="AE4486" i="2"/>
  <c r="AG4486" i="2" s="1"/>
  <c r="AH4486" i="2" s="1"/>
  <c r="O4489" i="2"/>
  <c r="V4508" i="2"/>
  <c r="W4508" i="2" s="1"/>
  <c r="V4581" i="2"/>
  <c r="W4581" i="2" s="1"/>
  <c r="AE4581" i="2"/>
  <c r="AG4581" i="2" s="1"/>
  <c r="O4465" i="2"/>
  <c r="AE4466" i="2"/>
  <c r="AG4466" i="2" s="1"/>
  <c r="AH4466" i="2" s="1"/>
  <c r="AE4499" i="2"/>
  <c r="AG4499" i="2" s="1"/>
  <c r="AH4499" i="2" s="1"/>
  <c r="O4500" i="2"/>
  <c r="V4459" i="2"/>
  <c r="W4459" i="2" s="1"/>
  <c r="AH4459" i="2" s="1"/>
  <c r="O4510" i="2"/>
  <c r="X4510" i="2"/>
  <c r="AE4550" i="2"/>
  <c r="V4550" i="2"/>
  <c r="W4550" i="2" s="1"/>
  <c r="AG4503" i="2"/>
  <c r="V4518" i="2"/>
  <c r="W4518" i="2" s="1"/>
  <c r="V4596" i="2"/>
  <c r="W4596" i="2" s="1"/>
  <c r="AE4596" i="2"/>
  <c r="AG4596" i="2" s="1"/>
  <c r="X4492" i="2"/>
  <c r="O4507" i="2"/>
  <c r="AG4508" i="2"/>
  <c r="O4524" i="2"/>
  <c r="X4524" i="2"/>
  <c r="O4533" i="2"/>
  <c r="V4539" i="2"/>
  <c r="W4539" i="2" s="1"/>
  <c r="AH4539" i="2" s="1"/>
  <c r="V4557" i="2"/>
  <c r="W4557" i="2" s="1"/>
  <c r="AE4557" i="2"/>
  <c r="AG4557" i="2" s="1"/>
  <c r="O4576" i="2"/>
  <c r="X4576" i="2"/>
  <c r="V4590" i="2"/>
  <c r="W4590" i="2" s="1"/>
  <c r="AE4590" i="2"/>
  <c r="X4584" i="2"/>
  <c r="O4584" i="2"/>
  <c r="AE4594" i="2"/>
  <c r="V4594" i="2"/>
  <c r="W4594" i="2" s="1"/>
  <c r="AG4529" i="2"/>
  <c r="AH4529" i="2" s="1"/>
  <c r="V4540" i="2"/>
  <c r="W4540" i="2" s="1"/>
  <c r="AE4540" i="2"/>
  <c r="AG4540" i="2" s="1"/>
  <c r="V4568" i="2"/>
  <c r="W4568" i="2" s="1"/>
  <c r="AE4568" i="2"/>
  <c r="AG4568" i="2" s="1"/>
  <c r="V4571" i="2"/>
  <c r="W4571" i="2" s="1"/>
  <c r="AE4571" i="2"/>
  <c r="AG4571" i="2" s="1"/>
  <c r="O4509" i="2"/>
  <c r="X4514" i="2"/>
  <c r="AG4519" i="2"/>
  <c r="X4523" i="2"/>
  <c r="O4523" i="2"/>
  <c r="O4531" i="2"/>
  <c r="X4531" i="2"/>
  <c r="V4556" i="2"/>
  <c r="W4556" i="2" s="1"/>
  <c r="AE4556" i="2"/>
  <c r="AG4556" i="2" s="1"/>
  <c r="V4561" i="2"/>
  <c r="W4561" i="2" s="1"/>
  <c r="AE4561" i="2"/>
  <c r="AG4561" i="2" s="1"/>
  <c r="V4551" i="2"/>
  <c r="W4551" i="2" s="1"/>
  <c r="AH4551" i="2" s="1"/>
  <c r="V4514" i="2"/>
  <c r="W4514" i="2" s="1"/>
  <c r="AE4514" i="2"/>
  <c r="AG4520" i="2"/>
  <c r="AH4520" i="2" s="1"/>
  <c r="V4528" i="2"/>
  <c r="W4528" i="2" s="1"/>
  <c r="AE4528" i="2"/>
  <c r="AG4528" i="2" s="1"/>
  <c r="V4532" i="2"/>
  <c r="W4532" i="2" s="1"/>
  <c r="AE4532" i="2"/>
  <c r="AG4532" i="2" s="1"/>
  <c r="AE4545" i="2"/>
  <c r="AG4545" i="2" s="1"/>
  <c r="AH4545" i="2" s="1"/>
  <c r="AE4546" i="2"/>
  <c r="V4546" i="2"/>
  <c r="W4546" i="2" s="1"/>
  <c r="V4554" i="2"/>
  <c r="W4554" i="2" s="1"/>
  <c r="AE4554" i="2"/>
  <c r="AG4554" i="2" s="1"/>
  <c r="O4498" i="2"/>
  <c r="AE4522" i="2"/>
  <c r="AG4522" i="2" s="1"/>
  <c r="V4522" i="2"/>
  <c r="W4522" i="2" s="1"/>
  <c r="O4517" i="2"/>
  <c r="X4517" i="2"/>
  <c r="X4527" i="2"/>
  <c r="O4527" i="2"/>
  <c r="O4536" i="2"/>
  <c r="X4536" i="2"/>
  <c r="V4537" i="2"/>
  <c r="W4537" i="2" s="1"/>
  <c r="AE4537" i="2"/>
  <c r="AG4537" i="2" s="1"/>
  <c r="O4552" i="2"/>
  <c r="X4552" i="2"/>
  <c r="V4521" i="2"/>
  <c r="W4521" i="2" s="1"/>
  <c r="AE4521" i="2"/>
  <c r="AG4521" i="2" s="1"/>
  <c r="V4559" i="2"/>
  <c r="W4559" i="2" s="1"/>
  <c r="AE4559" i="2"/>
  <c r="AG4559" i="2" s="1"/>
  <c r="O4506" i="2"/>
  <c r="O4512" i="2"/>
  <c r="O4548" i="2"/>
  <c r="X4553" i="2"/>
  <c r="V4566" i="2"/>
  <c r="W4566" i="2" s="1"/>
  <c r="AE4566" i="2"/>
  <c r="AG4566" i="2" s="1"/>
  <c r="AE4593" i="2"/>
  <c r="AG4593" i="2" s="1"/>
  <c r="AH4593" i="2" s="1"/>
  <c r="O4538" i="2"/>
  <c r="O4565" i="2"/>
  <c r="X4565" i="2"/>
  <c r="AE4580" i="2"/>
  <c r="AG4580" i="2" s="1"/>
  <c r="AH4580" i="2" s="1"/>
  <c r="AE4600" i="2"/>
  <c r="AG4600" i="2" s="1"/>
  <c r="V4600" i="2"/>
  <c r="W4600" i="2" s="1"/>
  <c r="AE4599" i="2"/>
  <c r="AG4599" i="2" s="1"/>
  <c r="V4599" i="2"/>
  <c r="W4599" i="2" s="1"/>
  <c r="O4564" i="2"/>
  <c r="O4579" i="2"/>
  <c r="X4579" i="2"/>
  <c r="X4590" i="2"/>
  <c r="AG4592" i="2"/>
  <c r="AE4572" i="2"/>
  <c r="V4572" i="2"/>
  <c r="W4572" i="2" s="1"/>
  <c r="AE4541" i="2"/>
  <c r="AG4541" i="2" s="1"/>
  <c r="V4541" i="2"/>
  <c r="W4541" i="2" s="1"/>
  <c r="AE4563" i="2"/>
  <c r="V4563" i="2"/>
  <c r="W4563" i="2" s="1"/>
  <c r="V4542" i="2"/>
  <c r="W4542" i="2" s="1"/>
  <c r="AE4542" i="2"/>
  <c r="AG4542" i="2" s="1"/>
  <c r="AE4570" i="2"/>
  <c r="V4570" i="2"/>
  <c r="W4570" i="2" s="1"/>
  <c r="O4526" i="2"/>
  <c r="O4555" i="2"/>
  <c r="O4558" i="2"/>
  <c r="O4562" i="2"/>
  <c r="V4578" i="2"/>
  <c r="W4578" i="2" s="1"/>
  <c r="AE4578" i="2"/>
  <c r="AG4578" i="2" s="1"/>
  <c r="O4515" i="2"/>
  <c r="O4567" i="2"/>
  <c r="X4567" i="2"/>
  <c r="AG4573" i="2"/>
  <c r="AH4573" i="2" s="1"/>
  <c r="O4577" i="2"/>
  <c r="X4577" i="2"/>
  <c r="AE4591" i="2"/>
  <c r="AG4591" i="2" s="1"/>
  <c r="V4591" i="2"/>
  <c r="W4591" i="2" s="1"/>
  <c r="V4582" i="2"/>
  <c r="W4582" i="2" s="1"/>
  <c r="X4538" i="2"/>
  <c r="X4550" i="2"/>
  <c r="X4562" i="2"/>
  <c r="X4574" i="2"/>
  <c r="X4594" i="2"/>
  <c r="X4598" i="2"/>
  <c r="X4560" i="2"/>
  <c r="X4572" i="2"/>
  <c r="X4534" i="2"/>
  <c r="X4546" i="2"/>
  <c r="X4558" i="2"/>
  <c r="X4563" i="2"/>
  <c r="X4570" i="2"/>
  <c r="X4575" i="2"/>
  <c r="E4" i="2"/>
  <c r="E5" i="2"/>
  <c r="AA5" i="2"/>
  <c r="S5" i="2"/>
  <c r="R5" i="2"/>
  <c r="Q5" i="2"/>
  <c r="Y5" i="2" s="1" a="1"/>
  <c r="Y5" i="2" s="1"/>
  <c r="P5" i="2"/>
  <c r="Z5" i="2" s="1"/>
  <c r="N5" i="2"/>
  <c r="M5" i="2"/>
  <c r="L5" i="2"/>
  <c r="K5" i="2"/>
  <c r="X5" i="2" s="1"/>
  <c r="J5" i="2"/>
  <c r="I5" i="2"/>
  <c r="H5" i="2"/>
  <c r="G5" i="2"/>
  <c r="F5" i="2"/>
  <c r="D5" i="2"/>
  <c r="C5" i="2"/>
  <c r="B5" i="2"/>
  <c r="A5" i="2"/>
  <c r="T5" i="2" s="1"/>
  <c r="AH4020" i="2" l="1"/>
  <c r="AH4116" i="2"/>
  <c r="AH2713" i="2"/>
  <c r="V3707" i="2"/>
  <c r="W3707" i="2" s="1"/>
  <c r="AH1826" i="2"/>
  <c r="AH231" i="2"/>
  <c r="AH1216" i="2"/>
  <c r="AH4087" i="2"/>
  <c r="AH4053" i="2"/>
  <c r="AH4027" i="2"/>
  <c r="AH4061" i="2"/>
  <c r="AG2584" i="2"/>
  <c r="AH1645" i="2"/>
  <c r="AH1135" i="2"/>
  <c r="AH1248" i="2"/>
  <c r="AH727" i="2"/>
  <c r="AH2186" i="2"/>
  <c r="AH2104" i="2"/>
  <c r="AH1549" i="2"/>
  <c r="AH4463" i="2"/>
  <c r="AH881" i="2"/>
  <c r="AH2172" i="2"/>
  <c r="AH3780" i="2"/>
  <c r="AG2914" i="2"/>
  <c r="AE812" i="2"/>
  <c r="AG812" i="2" s="1"/>
  <c r="AH772" i="2"/>
  <c r="AH2519" i="2"/>
  <c r="AH1705" i="2"/>
  <c r="AH973" i="2"/>
  <c r="AH615" i="2"/>
  <c r="AH216" i="2"/>
  <c r="AH2972" i="2"/>
  <c r="V3914" i="2"/>
  <c r="W3914" i="2" s="1"/>
  <c r="AE3826" i="2"/>
  <c r="AG3826" i="2" s="1"/>
  <c r="AE3541" i="2"/>
  <c r="AE3181" i="2"/>
  <c r="AG3181" i="2" s="1"/>
  <c r="AE2648" i="2"/>
  <c r="AG2648" i="2" s="1"/>
  <c r="AH2648" i="2" s="1"/>
  <c r="V2427" i="2"/>
  <c r="W2427" i="2" s="1"/>
  <c r="AE1906" i="2"/>
  <c r="AG1906" i="2" s="1"/>
  <c r="AH922" i="2"/>
  <c r="AE497" i="2"/>
  <c r="AG497" i="2" s="1"/>
  <c r="AH497" i="2" s="1"/>
  <c r="AE735" i="2"/>
  <c r="AE433" i="2"/>
  <c r="AE759" i="2"/>
  <c r="AG759" i="2" s="1"/>
  <c r="AE575" i="2"/>
  <c r="AG575" i="2" s="1"/>
  <c r="V28" i="2"/>
  <c r="W28" i="2" s="1"/>
  <c r="AE2208" i="2"/>
  <c r="AG2208" i="2" s="1"/>
  <c r="AH2208" i="2" s="1"/>
  <c r="AG3032" i="2"/>
  <c r="AG1664" i="2"/>
  <c r="V4585" i="2"/>
  <c r="W4585" i="2" s="1"/>
  <c r="AE4478" i="2"/>
  <c r="AG4478" i="2" s="1"/>
  <c r="AE4396" i="2"/>
  <c r="AG4396" i="2" s="1"/>
  <c r="V4115" i="2"/>
  <c r="W4115" i="2" s="1"/>
  <c r="AE3817" i="2"/>
  <c r="AG3817" i="2" s="1"/>
  <c r="AH3387" i="2"/>
  <c r="V2491" i="2"/>
  <c r="W2491" i="2" s="1"/>
  <c r="AH2491" i="2" s="1"/>
  <c r="V1658" i="2"/>
  <c r="W1658" i="2" s="1"/>
  <c r="V1337" i="2"/>
  <c r="W1337" i="2" s="1"/>
  <c r="AH1605" i="2"/>
  <c r="V1307" i="2"/>
  <c r="W1307" i="2" s="1"/>
  <c r="AE1759" i="2"/>
  <c r="AG1759" i="2" s="1"/>
  <c r="V1484" i="2"/>
  <c r="W1484" i="2" s="1"/>
  <c r="AG592" i="2"/>
  <c r="AE1087" i="2"/>
  <c r="AG1087" i="2" s="1"/>
  <c r="AE740" i="2"/>
  <c r="AG740" i="2" s="1"/>
  <c r="AH740" i="2" s="1"/>
  <c r="AG409" i="2"/>
  <c r="V113" i="2"/>
  <c r="W113" i="2" s="1"/>
  <c r="AH4002" i="2"/>
  <c r="AH4025" i="2"/>
  <c r="V4575" i="2"/>
  <c r="W4575" i="2" s="1"/>
  <c r="AH4212" i="2"/>
  <c r="V4127" i="2"/>
  <c r="W4127" i="2" s="1"/>
  <c r="AH3828" i="2"/>
  <c r="AH3722" i="2"/>
  <c r="AE3560" i="2"/>
  <c r="AH3552" i="2"/>
  <c r="V3536" i="2"/>
  <c r="W3536" i="2" s="1"/>
  <c r="V3157" i="2"/>
  <c r="W3157" i="2" s="1"/>
  <c r="AH2872" i="2"/>
  <c r="V2584" i="2"/>
  <c r="W2584" i="2" s="1"/>
  <c r="AE2591" i="2"/>
  <c r="AG2591" i="2" s="1"/>
  <c r="V2370" i="2"/>
  <c r="W2370" i="2" s="1"/>
  <c r="AH2393" i="2"/>
  <c r="V1794" i="2"/>
  <c r="W1794" i="2" s="1"/>
  <c r="AE2033" i="2"/>
  <c r="AG2033" i="2" s="1"/>
  <c r="AH2033" i="2" s="1"/>
  <c r="AH1793" i="2"/>
  <c r="AE1250" i="2"/>
  <c r="AG1250" i="2" s="1"/>
  <c r="V1477" i="2"/>
  <c r="W1477" i="2" s="1"/>
  <c r="AG1036" i="2"/>
  <c r="V1036" i="2"/>
  <c r="W1036" i="2" s="1"/>
  <c r="AH927" i="2"/>
  <c r="AG741" i="2"/>
  <c r="AG276" i="2"/>
  <c r="AE715" i="2"/>
  <c r="AG715" i="2" s="1"/>
  <c r="AH389" i="2"/>
  <c r="V87" i="2"/>
  <c r="W87" i="2" s="1"/>
  <c r="AH4348" i="2"/>
  <c r="AH1105" i="2"/>
  <c r="AE1178" i="2"/>
  <c r="AG1178" i="2" s="1"/>
  <c r="AH1178" i="2" s="1"/>
  <c r="AE825" i="2"/>
  <c r="AG825" i="2" s="1"/>
  <c r="V4560" i="2"/>
  <c r="W4560" i="2" s="1"/>
  <c r="V4595" i="2"/>
  <c r="W4595" i="2" s="1"/>
  <c r="AG4325" i="2"/>
  <c r="V4328" i="2"/>
  <c r="W4328" i="2" s="1"/>
  <c r="AE4216" i="2"/>
  <c r="AG4216" i="2" s="1"/>
  <c r="V4165" i="2"/>
  <c r="W4165" i="2" s="1"/>
  <c r="V3581" i="2"/>
  <c r="W3581" i="2" s="1"/>
  <c r="V3197" i="2"/>
  <c r="W3197" i="2" s="1"/>
  <c r="V3154" i="2"/>
  <c r="W3154" i="2" s="1"/>
  <c r="AE3029" i="2"/>
  <c r="AG3029" i="2" s="1"/>
  <c r="V2788" i="2"/>
  <c r="W2788" i="2" s="1"/>
  <c r="AG2049" i="2"/>
  <c r="AH2049" i="2" s="1"/>
  <c r="AE1977" i="2"/>
  <c r="V2306" i="2"/>
  <c r="W2306" i="2" s="1"/>
  <c r="AE1932" i="2"/>
  <c r="AG1932" i="2" s="1"/>
  <c r="V542" i="2"/>
  <c r="W542" i="2" s="1"/>
  <c r="AE1075" i="2"/>
  <c r="AG1075" i="2" s="1"/>
  <c r="AE469" i="2"/>
  <c r="AG469" i="2" s="1"/>
  <c r="V135" i="2"/>
  <c r="W135" i="2" s="1"/>
  <c r="AH135" i="2" s="1"/>
  <c r="V268" i="2"/>
  <c r="W268" i="2" s="1"/>
  <c r="AE199" i="2"/>
  <c r="AG199" i="2" s="1"/>
  <c r="V2568" i="2"/>
  <c r="W2568" i="2" s="1"/>
  <c r="AH2836" i="2"/>
  <c r="V801" i="2"/>
  <c r="W801" i="2" s="1"/>
  <c r="AH801" i="2" s="1"/>
  <c r="AG4563" i="2"/>
  <c r="AH4563" i="2" s="1"/>
  <c r="V4413" i="2"/>
  <c r="W4413" i="2" s="1"/>
  <c r="AH4224" i="2"/>
  <c r="AE3955" i="2"/>
  <c r="AG3955" i="2" s="1"/>
  <c r="V3978" i="2"/>
  <c r="W3978" i="2" s="1"/>
  <c r="V3775" i="2"/>
  <c r="W3775" i="2" s="1"/>
  <c r="V3489" i="2"/>
  <c r="W3489" i="2" s="1"/>
  <c r="AE3670" i="2"/>
  <c r="AG3670" i="2" s="1"/>
  <c r="AE2906" i="2"/>
  <c r="AG2906" i="2" s="1"/>
  <c r="AE2543" i="2"/>
  <c r="AG2543" i="2" s="1"/>
  <c r="V2507" i="2"/>
  <c r="W2507" i="2" s="1"/>
  <c r="AE2574" i="2"/>
  <c r="AG2574" i="2" s="1"/>
  <c r="V2431" i="2"/>
  <c r="W2431" i="2" s="1"/>
  <c r="AH2431" i="2" s="1"/>
  <c r="AH2178" i="2"/>
  <c r="AE1989" i="2"/>
  <c r="AH2259" i="2"/>
  <c r="AE1790" i="2"/>
  <c r="AG1790" i="2" s="1"/>
  <c r="AH1790" i="2" s="1"/>
  <c r="V1736" i="2"/>
  <c r="W1736" i="2" s="1"/>
  <c r="V1313" i="2"/>
  <c r="W1313" i="2" s="1"/>
  <c r="AH916" i="2"/>
  <c r="AE1005" i="2"/>
  <c r="AG1005" i="2" s="1"/>
  <c r="AE1093" i="2"/>
  <c r="AG1093" i="2" s="1"/>
  <c r="AE513" i="2"/>
  <c r="AG513" i="2" s="1"/>
  <c r="AH513" i="2" s="1"/>
  <c r="AE1047" i="2"/>
  <c r="AG1047" i="2" s="1"/>
  <c r="AG248" i="2"/>
  <c r="AH248" i="2" s="1"/>
  <c r="AH177" i="2"/>
  <c r="AH4547" i="2"/>
  <c r="AG3881" i="2"/>
  <c r="AE2174" i="2"/>
  <c r="AG2174" i="2" s="1"/>
  <c r="AH2174" i="2" s="1"/>
  <c r="V4588" i="2"/>
  <c r="W4588" i="2" s="1"/>
  <c r="AE3418" i="2"/>
  <c r="AG3418" i="2" s="1"/>
  <c r="AE3462" i="2"/>
  <c r="AG3462" i="2" s="1"/>
  <c r="AE2168" i="2"/>
  <c r="AG2168" i="2" s="1"/>
  <c r="V2058" i="2"/>
  <c r="W2058" i="2" s="1"/>
  <c r="AE1947" i="2"/>
  <c r="AG1947" i="2" s="1"/>
  <c r="AH1947" i="2" s="1"/>
  <c r="AE1814" i="2"/>
  <c r="AG1814" i="2" s="1"/>
  <c r="V1305" i="2"/>
  <c r="W1305" i="2" s="1"/>
  <c r="AH1305" i="2" s="1"/>
  <c r="AE1287" i="2"/>
  <c r="AG1287" i="2" s="1"/>
  <c r="AE877" i="2"/>
  <c r="AG877" i="2" s="1"/>
  <c r="AH877" i="2" s="1"/>
  <c r="AG252" i="2"/>
  <c r="AE375" i="2"/>
  <c r="AG375" i="2" s="1"/>
  <c r="AH375" i="2" s="1"/>
  <c r="AG268" i="2"/>
  <c r="V18" i="2"/>
  <c r="W18" i="2" s="1"/>
  <c r="V3650" i="2"/>
  <c r="W3650" i="2" s="1"/>
  <c r="V1266" i="2"/>
  <c r="W1266" i="2" s="1"/>
  <c r="AH1266" i="2" s="1"/>
  <c r="AH812" i="2"/>
  <c r="V4161" i="2"/>
  <c r="W4161" i="2" s="1"/>
  <c r="AE3839" i="2"/>
  <c r="AG3839" i="2" s="1"/>
  <c r="AH3839" i="2" s="1"/>
  <c r="AE4472" i="2"/>
  <c r="AG4472" i="2" s="1"/>
  <c r="AH4377" i="2"/>
  <c r="AH4140" i="2"/>
  <c r="V3923" i="2"/>
  <c r="W3923" i="2" s="1"/>
  <c r="AH3923" i="2" s="1"/>
  <c r="V3956" i="2"/>
  <c r="W3956" i="2" s="1"/>
  <c r="AH3956" i="2" s="1"/>
  <c r="V3809" i="2"/>
  <c r="W3809" i="2" s="1"/>
  <c r="V3494" i="2"/>
  <c r="W3494" i="2" s="1"/>
  <c r="AG3118" i="2"/>
  <c r="AE3018" i="2"/>
  <c r="V2493" i="2"/>
  <c r="W2493" i="2" s="1"/>
  <c r="V2378" i="2"/>
  <c r="W2378" i="2" s="1"/>
  <c r="AE1903" i="2"/>
  <c r="AG1903" i="2" s="1"/>
  <c r="AH1903" i="2" s="1"/>
  <c r="AE1872" i="2"/>
  <c r="AG1872" i="2" s="1"/>
  <c r="V1300" i="2"/>
  <c r="W1300" i="2" s="1"/>
  <c r="AH1300" i="2" s="1"/>
  <c r="V1420" i="2"/>
  <c r="W1420" i="2" s="1"/>
  <c r="AH1516" i="2"/>
  <c r="AH852" i="2"/>
  <c r="V1281" i="2"/>
  <c r="W1281" i="2" s="1"/>
  <c r="V925" i="2"/>
  <c r="W925" i="2" s="1"/>
  <c r="V248" i="2"/>
  <c r="W248" i="2" s="1"/>
  <c r="V876" i="2"/>
  <c r="W876" i="2" s="1"/>
  <c r="AH295" i="2"/>
  <c r="AH4378" i="2"/>
  <c r="AH4314" i="2"/>
  <c r="V3881" i="2"/>
  <c r="W3881" i="2" s="1"/>
  <c r="AE2224" i="2"/>
  <c r="AG2224" i="2" s="1"/>
  <c r="AH2224" i="2" s="1"/>
  <c r="AE2200" i="2"/>
  <c r="AG2200" i="2" s="1"/>
  <c r="AH2200" i="2" s="1"/>
  <c r="AH2579" i="2"/>
  <c r="AE2222" i="2"/>
  <c r="AG2222" i="2" s="1"/>
  <c r="AH1838" i="2"/>
  <c r="V3611" i="2"/>
  <c r="W3611" i="2" s="1"/>
  <c r="AH3611" i="2" s="1"/>
  <c r="V3570" i="2"/>
  <c r="W3570" i="2" s="1"/>
  <c r="AE2464" i="2"/>
  <c r="AG2464" i="2" s="1"/>
  <c r="AG1893" i="2"/>
  <c r="AE1585" i="2"/>
  <c r="AG1585" i="2" s="1"/>
  <c r="AH1585" i="2" s="1"/>
  <c r="AG996" i="2"/>
  <c r="AE1190" i="2"/>
  <c r="AG1190" i="2" s="1"/>
  <c r="AH819" i="2"/>
  <c r="AE1095" i="2"/>
  <c r="AG1095" i="2" s="1"/>
  <c r="V276" i="2"/>
  <c r="W276" i="2" s="1"/>
  <c r="AG2976" i="2"/>
  <c r="V2989" i="2"/>
  <c r="W2989" i="2" s="1"/>
  <c r="AH2989" i="2" s="1"/>
  <c r="AE1601" i="2"/>
  <c r="AG1601" i="2" s="1"/>
  <c r="AE4450" i="2"/>
  <c r="AG4450" i="2" s="1"/>
  <c r="AH4450" i="2" s="1"/>
  <c r="AE4005" i="2"/>
  <c r="AG4005" i="2" s="1"/>
  <c r="V3699" i="2"/>
  <c r="W3699" i="2" s="1"/>
  <c r="V3384" i="2"/>
  <c r="W3384" i="2" s="1"/>
  <c r="AH3384" i="2" s="1"/>
  <c r="V2312" i="2"/>
  <c r="W2312" i="2" s="1"/>
  <c r="AE2090" i="2"/>
  <c r="AG2090" i="2" s="1"/>
  <c r="V1473" i="2"/>
  <c r="W1473" i="2" s="1"/>
  <c r="AH1473" i="2" s="1"/>
  <c r="AH1264" i="2"/>
  <c r="AE1251" i="2"/>
  <c r="V900" i="2"/>
  <c r="W900" i="2" s="1"/>
  <c r="V839" i="2"/>
  <c r="W839" i="2" s="1"/>
  <c r="AH959" i="2"/>
  <c r="AE902" i="2"/>
  <c r="V252" i="2"/>
  <c r="W252" i="2" s="1"/>
  <c r="AH1310" i="2"/>
  <c r="V1461" i="2"/>
  <c r="W1461" i="2" s="1"/>
  <c r="V765" i="2"/>
  <c r="W765" i="2" s="1"/>
  <c r="AH765" i="2" s="1"/>
  <c r="AE1301" i="2"/>
  <c r="AG1301" i="2" s="1"/>
  <c r="AH1301" i="2" s="1"/>
  <c r="AH4403" i="2"/>
  <c r="AE4370" i="2"/>
  <c r="AG4370" i="2" s="1"/>
  <c r="V4360" i="2"/>
  <c r="W4360" i="2" s="1"/>
  <c r="AH4360" i="2" s="1"/>
  <c r="AE3823" i="2"/>
  <c r="AG3823" i="2" s="1"/>
  <c r="AH3823" i="2" s="1"/>
  <c r="AH3873" i="2"/>
  <c r="AH3795" i="2"/>
  <c r="V3496" i="2"/>
  <c r="W3496" i="2" s="1"/>
  <c r="V3307" i="2"/>
  <c r="W3307" i="2" s="1"/>
  <c r="AG3103" i="2"/>
  <c r="AE2740" i="2"/>
  <c r="AG2740" i="2" s="1"/>
  <c r="AH2740" i="2" s="1"/>
  <c r="AE2782" i="2"/>
  <c r="AG2782" i="2" s="1"/>
  <c r="V2338" i="2"/>
  <c r="W2338" i="2" s="1"/>
  <c r="AH2338" i="2" s="1"/>
  <c r="AE2146" i="2"/>
  <c r="AG2146" i="2" s="1"/>
  <c r="V1893" i="2"/>
  <c r="W1893" i="2" s="1"/>
  <c r="V1249" i="2"/>
  <c r="W1249" i="2" s="1"/>
  <c r="V592" i="2"/>
  <c r="W592" i="2" s="1"/>
  <c r="AE485" i="2"/>
  <c r="AG485" i="2" s="1"/>
  <c r="AE337" i="2"/>
  <c r="AG337" i="2" s="1"/>
  <c r="AH337" i="2" s="1"/>
  <c r="AE205" i="2"/>
  <c r="AG205" i="2" s="1"/>
  <c r="AH205" i="2" s="1"/>
  <c r="AE475" i="2"/>
  <c r="AE171" i="2"/>
  <c r="AG171" i="2" s="1"/>
  <c r="AE4238" i="2"/>
  <c r="AG4238" i="2" s="1"/>
  <c r="AH4238" i="2" s="1"/>
  <c r="V3032" i="2"/>
  <c r="W3032" i="2" s="1"/>
  <c r="AG2568" i="2"/>
  <c r="AG1472" i="2"/>
  <c r="AG1440" i="2"/>
  <c r="AG4351" i="2"/>
  <c r="AH4011" i="2"/>
  <c r="AH3615" i="2"/>
  <c r="V3103" i="2"/>
  <c r="W3103" i="2" s="1"/>
  <c r="V2719" i="2"/>
  <c r="W2719" i="2" s="1"/>
  <c r="AE1757" i="2"/>
  <c r="AG1757" i="2" s="1"/>
  <c r="AH1757" i="2" s="1"/>
  <c r="AE351" i="2"/>
  <c r="AG351" i="2" s="1"/>
  <c r="AH351" i="2" s="1"/>
  <c r="V2976" i="2"/>
  <c r="W2976" i="2" s="1"/>
  <c r="AH2976" i="2" s="1"/>
  <c r="AG4575" i="2"/>
  <c r="AH4575" i="2" s="1"/>
  <c r="AH4521" i="2"/>
  <c r="AG4363" i="2"/>
  <c r="AE4260" i="2"/>
  <c r="AG4260" i="2" s="1"/>
  <c r="AH4339" i="2"/>
  <c r="V4106" i="2"/>
  <c r="W4106" i="2" s="1"/>
  <c r="AH4106" i="2" s="1"/>
  <c r="V4060" i="2"/>
  <c r="W4060" i="2" s="1"/>
  <c r="AE4075" i="2"/>
  <c r="AG4075" i="2" s="1"/>
  <c r="AH4075" i="2" s="1"/>
  <c r="AH3849" i="2"/>
  <c r="AH3660" i="2"/>
  <c r="AE3609" i="2"/>
  <c r="AG3609" i="2" s="1"/>
  <c r="AH3609" i="2" s="1"/>
  <c r="V3452" i="2"/>
  <c r="W3452" i="2" s="1"/>
  <c r="AH3527" i="2"/>
  <c r="AH3389" i="2"/>
  <c r="V3482" i="2"/>
  <c r="W3482" i="2" s="1"/>
  <c r="AE3238" i="2"/>
  <c r="AG3238" i="2" s="1"/>
  <c r="AH3144" i="2"/>
  <c r="AH3090" i="2"/>
  <c r="AH2790" i="2"/>
  <c r="AH2198" i="2"/>
  <c r="V2419" i="2"/>
  <c r="W2419" i="2" s="1"/>
  <c r="AH2419" i="2" s="1"/>
  <c r="AG2037" i="2"/>
  <c r="AH2037" i="2" s="1"/>
  <c r="AE2204" i="2"/>
  <c r="AG2204" i="2" s="1"/>
  <c r="AH2218" i="2"/>
  <c r="AE2094" i="2"/>
  <c r="AG2094" i="2" s="1"/>
  <c r="AH2094" i="2" s="1"/>
  <c r="V1912" i="2"/>
  <c r="W1912" i="2" s="1"/>
  <c r="AE2202" i="2"/>
  <c r="AG2202" i="2" s="1"/>
  <c r="AH1218" i="2"/>
  <c r="AE1260" i="2"/>
  <c r="AG1260" i="2" s="1"/>
  <c r="AH1260" i="2" s="1"/>
  <c r="AH1370" i="2"/>
  <c r="AH626" i="2"/>
  <c r="AG554" i="2"/>
  <c r="V882" i="2"/>
  <c r="W882" i="2" s="1"/>
  <c r="AG706" i="2"/>
  <c r="AH879" i="2"/>
  <c r="AE766" i="2"/>
  <c r="AG766" i="2" s="1"/>
  <c r="AH766" i="2" s="1"/>
  <c r="AE321" i="2"/>
  <c r="AG321" i="2" s="1"/>
  <c r="AH321" i="2" s="1"/>
  <c r="V964" i="2"/>
  <c r="W964" i="2" s="1"/>
  <c r="AH964" i="2" s="1"/>
  <c r="AH757" i="2"/>
  <c r="AH635" i="2"/>
  <c r="V73" i="2"/>
  <c r="W73" i="2" s="1"/>
  <c r="AH335" i="2"/>
  <c r="V3001" i="2"/>
  <c r="W3001" i="2" s="1"/>
  <c r="AH3001" i="2" s="1"/>
  <c r="AE3362" i="2"/>
  <c r="AG3362" i="2" s="1"/>
  <c r="AH3362" i="2" s="1"/>
  <c r="V4553" i="2"/>
  <c r="W4553" i="2" s="1"/>
  <c r="AH4475" i="2"/>
  <c r="AH4196" i="2"/>
  <c r="AH3875" i="2"/>
  <c r="AE3725" i="2"/>
  <c r="AG3725" i="2" s="1"/>
  <c r="AH3725" i="2" s="1"/>
  <c r="AH3545" i="2"/>
  <c r="AH3103" i="2"/>
  <c r="V2978" i="2"/>
  <c r="W2978" i="2" s="1"/>
  <c r="AE2673" i="2"/>
  <c r="AG2673" i="2" s="1"/>
  <c r="AH2673" i="2" s="1"/>
  <c r="AE2469" i="2"/>
  <c r="AG2469" i="2" s="1"/>
  <c r="AH2469" i="2" s="1"/>
  <c r="V1654" i="2"/>
  <c r="W1654" i="2" s="1"/>
  <c r="AG1470" i="2"/>
  <c r="AH1470" i="2" s="1"/>
  <c r="AH948" i="2"/>
  <c r="V1472" i="2"/>
  <c r="W1472" i="2" s="1"/>
  <c r="AG602" i="2"/>
  <c r="AE525" i="2"/>
  <c r="AG525" i="2" s="1"/>
  <c r="AH525" i="2" s="1"/>
  <c r="AE1121" i="2"/>
  <c r="AG1121" i="2" s="1"/>
  <c r="AH1121" i="2" s="1"/>
  <c r="AH689" i="2"/>
  <c r="AE361" i="2"/>
  <c r="AG361" i="2" s="1"/>
  <c r="AH361" i="2" s="1"/>
  <c r="V418" i="2"/>
  <c r="W418" i="2" s="1"/>
  <c r="AE609" i="2"/>
  <c r="AG609" i="2" s="1"/>
  <c r="AH609" i="2" s="1"/>
  <c r="V144" i="2"/>
  <c r="W144" i="2" s="1"/>
  <c r="AH3444" i="2"/>
  <c r="V3089" i="2"/>
  <c r="W3089" i="2" s="1"/>
  <c r="AH3089" i="2" s="1"/>
  <c r="AG2576" i="2"/>
  <c r="AE2164" i="2"/>
  <c r="AG2164" i="2" s="1"/>
  <c r="V1795" i="2"/>
  <c r="W1795" i="2" s="1"/>
  <c r="AE1779" i="2"/>
  <c r="AG1779" i="2" s="1"/>
  <c r="AH1187" i="2"/>
  <c r="AE1227" i="2"/>
  <c r="AG64" i="2"/>
  <c r="AE157" i="2"/>
  <c r="AG157" i="2" s="1"/>
  <c r="AH157" i="2" s="1"/>
  <c r="V865" i="2"/>
  <c r="W865" i="2" s="1"/>
  <c r="AH4012" i="2"/>
  <c r="AE3503" i="2"/>
  <c r="AG3503" i="2" s="1"/>
  <c r="AH3503" i="2" s="1"/>
  <c r="V2936" i="2"/>
  <c r="W2936" i="2" s="1"/>
  <c r="V2658" i="2"/>
  <c r="W2658" i="2" s="1"/>
  <c r="AE2321" i="2"/>
  <c r="AG2321" i="2" s="1"/>
  <c r="AH2321" i="2" s="1"/>
  <c r="V2302" i="2"/>
  <c r="W2302" i="2" s="1"/>
  <c r="AH1667" i="2"/>
  <c r="V1375" i="2"/>
  <c r="W1375" i="2" s="1"/>
  <c r="AH1375" i="2" s="1"/>
  <c r="V1362" i="2"/>
  <c r="W1362" i="2" s="1"/>
  <c r="AH738" i="2"/>
  <c r="AE983" i="2"/>
  <c r="AG983" i="2" s="1"/>
  <c r="AH1384" i="2"/>
  <c r="AE1001" i="2"/>
  <c r="AG1001" i="2" s="1"/>
  <c r="AH1001" i="2" s="1"/>
  <c r="AE1306" i="2"/>
  <c r="AG1306" i="2" s="1"/>
  <c r="AE461" i="2"/>
  <c r="AG461" i="2" s="1"/>
  <c r="AH461" i="2" s="1"/>
  <c r="V55" i="2"/>
  <c r="W55" i="2" s="1"/>
  <c r="AE3351" i="2"/>
  <c r="AG3351" i="2" s="1"/>
  <c r="AH3351" i="2" s="1"/>
  <c r="AH3055" i="2"/>
  <c r="V2422" i="2"/>
  <c r="W2422" i="2" s="1"/>
  <c r="AH2422" i="2" s="1"/>
  <c r="AE2604" i="2"/>
  <c r="AG2604" i="2" s="1"/>
  <c r="AH2604" i="2" s="1"/>
  <c r="AE3777" i="2"/>
  <c r="AG3777" i="2" s="1"/>
  <c r="AE4504" i="2"/>
  <c r="AG4504" i="2" s="1"/>
  <c r="AG3007" i="2"/>
  <c r="AE2874" i="2"/>
  <c r="AE2711" i="2"/>
  <c r="AG2711" i="2" s="1"/>
  <c r="AH2711" i="2" s="1"/>
  <c r="V2292" i="2"/>
  <c r="W2292" i="2" s="1"/>
  <c r="AH2292" i="2" s="1"/>
  <c r="AE2450" i="2"/>
  <c r="AG2450" i="2" s="1"/>
  <c r="AE2524" i="2"/>
  <c r="AG2524" i="2" s="1"/>
  <c r="AE2158" i="2"/>
  <c r="AG2158" i="2" s="1"/>
  <c r="AE1540" i="2"/>
  <c r="V1460" i="2"/>
  <c r="W1460" i="2" s="1"/>
  <c r="AH1460" i="2" s="1"/>
  <c r="AE1289" i="2"/>
  <c r="AG1289" i="2" s="1"/>
  <c r="AH1289" i="2" s="1"/>
  <c r="V602" i="2"/>
  <c r="W602" i="2" s="1"/>
  <c r="AG756" i="2"/>
  <c r="AG82" i="2"/>
  <c r="V88" i="2"/>
  <c r="W88" i="2" s="1"/>
  <c r="AE325" i="2"/>
  <c r="AG325" i="2" s="1"/>
  <c r="AE159" i="2"/>
  <c r="AG159" i="2" s="1"/>
  <c r="AH128" i="2"/>
  <c r="V3586" i="2"/>
  <c r="W3586" i="2" s="1"/>
  <c r="V4429" i="2"/>
  <c r="W4429" i="2" s="1"/>
  <c r="AE4446" i="2"/>
  <c r="AG4446" i="2" s="1"/>
  <c r="V4332" i="2"/>
  <c r="W4332" i="2" s="1"/>
  <c r="AH4332" i="2" s="1"/>
  <c r="V4183" i="2"/>
  <c r="W4183" i="2" s="1"/>
  <c r="AH4183" i="2" s="1"/>
  <c r="AE4086" i="2"/>
  <c r="AG4086" i="2" s="1"/>
  <c r="AH4086" i="2" s="1"/>
  <c r="V3845" i="2"/>
  <c r="W3845" i="2" s="1"/>
  <c r="AH3829" i="2"/>
  <c r="AH3963" i="2"/>
  <c r="V3434" i="2"/>
  <c r="W3434" i="2" s="1"/>
  <c r="V3368" i="2"/>
  <c r="W3368" i="2" s="1"/>
  <c r="AH3368" i="2" s="1"/>
  <c r="V3223" i="2"/>
  <c r="W3223" i="2" s="1"/>
  <c r="AE2751" i="2"/>
  <c r="AG2751" i="2" s="1"/>
  <c r="AH2751" i="2" s="1"/>
  <c r="V2576" i="2"/>
  <c r="W2576" i="2" s="1"/>
  <c r="AE2551" i="2"/>
  <c r="AG2551" i="2" s="1"/>
  <c r="V2304" i="2"/>
  <c r="W2304" i="2" s="1"/>
  <c r="AH2304" i="2" s="1"/>
  <c r="AE1733" i="2"/>
  <c r="AG1733" i="2" s="1"/>
  <c r="AH1733" i="2" s="1"/>
  <c r="V1425" i="2"/>
  <c r="W1425" i="2" s="1"/>
  <c r="AH1425" i="2" s="1"/>
  <c r="AH1286" i="2"/>
  <c r="AE1115" i="2"/>
  <c r="AG1115" i="2" s="1"/>
  <c r="AE545" i="2"/>
  <c r="AG545" i="2" s="1"/>
  <c r="AH545" i="2" s="1"/>
  <c r="AG10" i="2"/>
  <c r="V96" i="2"/>
  <c r="W96" i="2" s="1"/>
  <c r="AE225" i="2"/>
  <c r="AG225" i="2" s="1"/>
  <c r="AH3650" i="2"/>
  <c r="V2650" i="2"/>
  <c r="W2650" i="2" s="1"/>
  <c r="AH2650" i="2" s="1"/>
  <c r="AH1302" i="2"/>
  <c r="AH3972" i="2"/>
  <c r="AG4341" i="2"/>
  <c r="AH4341" i="2" s="1"/>
  <c r="AH4115" i="2"/>
  <c r="AE4226" i="2"/>
  <c r="AG4226" i="2" s="1"/>
  <c r="AH4141" i="2"/>
  <c r="AE2706" i="2"/>
  <c r="AG2706" i="2" s="1"/>
  <c r="AH2706" i="2" s="1"/>
  <c r="AG2439" i="2"/>
  <c r="AH2439" i="2" s="1"/>
  <c r="AE2250" i="2"/>
  <c r="AG2250" i="2" s="1"/>
  <c r="AG1965" i="2"/>
  <c r="AH1965" i="2" s="1"/>
  <c r="AE2166" i="2"/>
  <c r="AG2166" i="2" s="1"/>
  <c r="V1931" i="2"/>
  <c r="W1931" i="2" s="1"/>
  <c r="AE1999" i="2"/>
  <c r="AG1999" i="2" s="1"/>
  <c r="AH1999" i="2" s="1"/>
  <c r="AH826" i="2"/>
  <c r="V1189" i="2"/>
  <c r="W1189" i="2" s="1"/>
  <c r="V706" i="2"/>
  <c r="W706" i="2" s="1"/>
  <c r="AG98" i="2"/>
  <c r="AH98" i="2" s="1"/>
  <c r="AE263" i="2"/>
  <c r="AG263" i="2" s="1"/>
  <c r="AE301" i="2"/>
  <c r="AG301" i="2" s="1"/>
  <c r="V2416" i="2"/>
  <c r="W2416" i="2" s="1"/>
  <c r="V1879" i="2"/>
  <c r="W1879" i="2" s="1"/>
  <c r="AH1879" i="2" s="1"/>
  <c r="V4337" i="2"/>
  <c r="W4337" i="2" s="1"/>
  <c r="V4497" i="2"/>
  <c r="W4497" i="2" s="1"/>
  <c r="AH4497" i="2" s="1"/>
  <c r="V4493" i="2"/>
  <c r="W4493" i="2" s="1"/>
  <c r="AG4084" i="2"/>
  <c r="V3412" i="2"/>
  <c r="W3412" i="2" s="1"/>
  <c r="AH3412" i="2" s="1"/>
  <c r="AE2959" i="2"/>
  <c r="AG2959" i="2" s="1"/>
  <c r="AH2959" i="2" s="1"/>
  <c r="AG4172" i="2"/>
  <c r="AH4094" i="2"/>
  <c r="AH4123" i="2"/>
  <c r="V3714" i="2"/>
  <c r="W3714" i="2" s="1"/>
  <c r="AE3799" i="2"/>
  <c r="AG3799" i="2" s="1"/>
  <c r="AH3246" i="2"/>
  <c r="V3189" i="2"/>
  <c r="W3189" i="2" s="1"/>
  <c r="V4294" i="2"/>
  <c r="W4294" i="2" s="1"/>
  <c r="AG4096" i="2"/>
  <c r="AH3426" i="2"/>
  <c r="AE3540" i="2"/>
  <c r="AG3540" i="2" s="1"/>
  <c r="AE3516" i="2"/>
  <c r="AG3516" i="2" s="1"/>
  <c r="AH3516" i="2" s="1"/>
  <c r="V3348" i="2"/>
  <c r="W3348" i="2" s="1"/>
  <c r="AH3348" i="2" s="1"/>
  <c r="AE3267" i="2"/>
  <c r="AG3267" i="2" s="1"/>
  <c r="V3222" i="2"/>
  <c r="W3222" i="2" s="1"/>
  <c r="AH3222" i="2" s="1"/>
  <c r="V2945" i="2"/>
  <c r="W2945" i="2" s="1"/>
  <c r="AH2702" i="2"/>
  <c r="AE2738" i="2"/>
  <c r="AG2738" i="2" s="1"/>
  <c r="AH2738" i="2" s="1"/>
  <c r="V2443" i="2"/>
  <c r="W2443" i="2" s="1"/>
  <c r="AH2443" i="2" s="1"/>
  <c r="AE2357" i="2"/>
  <c r="AG2357" i="2" s="1"/>
  <c r="AH2344" i="2"/>
  <c r="AH1808" i="2"/>
  <c r="V1778" i="2"/>
  <c r="W1778" i="2" s="1"/>
  <c r="V1765" i="2"/>
  <c r="W1765" i="2" s="1"/>
  <c r="AH1377" i="2"/>
  <c r="V1723" i="2"/>
  <c r="W1723" i="2" s="1"/>
  <c r="AE1253" i="2"/>
  <c r="AG1253" i="2" s="1"/>
  <c r="AH1253" i="2" s="1"/>
  <c r="AH1358" i="2"/>
  <c r="V756" i="2"/>
  <c r="W756" i="2" s="1"/>
  <c r="V466" i="2"/>
  <c r="W466" i="2" s="1"/>
  <c r="V507" i="2"/>
  <c r="W507" i="2" s="1"/>
  <c r="AE1342" i="2"/>
  <c r="AG1342" i="2" s="1"/>
  <c r="V124" i="2"/>
  <c r="W124" i="2" s="1"/>
  <c r="AH124" i="2" s="1"/>
  <c r="AH3528" i="2"/>
  <c r="AE2941" i="2"/>
  <c r="AG2941" i="2" s="1"/>
  <c r="AE2516" i="2"/>
  <c r="AG2516" i="2" s="1"/>
  <c r="AH2516" i="2" s="1"/>
  <c r="AG546" i="2"/>
  <c r="V849" i="2"/>
  <c r="W849" i="2" s="1"/>
  <c r="AH849" i="2" s="1"/>
  <c r="AH3225" i="2"/>
  <c r="V4172" i="2"/>
  <c r="W4172" i="2" s="1"/>
  <c r="AH3228" i="2"/>
  <c r="AH4592" i="2"/>
  <c r="V4084" i="2"/>
  <c r="W4084" i="2" s="1"/>
  <c r="AE2630" i="2"/>
  <c r="AG2630" i="2" s="1"/>
  <c r="AH2630" i="2" s="1"/>
  <c r="AE2639" i="2"/>
  <c r="AG2639" i="2" s="1"/>
  <c r="AH2639" i="2" s="1"/>
  <c r="V1664" i="2"/>
  <c r="W1664" i="2" s="1"/>
  <c r="V1440" i="2"/>
  <c r="W1440" i="2" s="1"/>
  <c r="AE1171" i="2"/>
  <c r="AG1171" i="2" s="1"/>
  <c r="V962" i="2"/>
  <c r="W962" i="2" s="1"/>
  <c r="V906" i="2"/>
  <c r="W906" i="2" s="1"/>
  <c r="AG168" i="2"/>
  <c r="AG418" i="2"/>
  <c r="V168" i="2"/>
  <c r="W168" i="2" s="1"/>
  <c r="V27" i="2"/>
  <c r="W27" i="2" s="1"/>
  <c r="V33" i="2"/>
  <c r="W33" i="2" s="1"/>
  <c r="AH467" i="2"/>
  <c r="V3941" i="2"/>
  <c r="W3941" i="2" s="1"/>
  <c r="AH1181" i="2"/>
  <c r="AH1455" i="2"/>
  <c r="V3118" i="2"/>
  <c r="W3118" i="2" s="1"/>
  <c r="AH3942" i="2"/>
  <c r="AH4599" i="2"/>
  <c r="V3905" i="2"/>
  <c r="W3905" i="2" s="1"/>
  <c r="AH3905" i="2" s="1"/>
  <c r="AG3676" i="2"/>
  <c r="AH3676" i="2" s="1"/>
  <c r="AE3104" i="2"/>
  <c r="AG3104" i="2" s="1"/>
  <c r="AG2421" i="2"/>
  <c r="AH2421" i="2" s="1"/>
  <c r="V2376" i="2"/>
  <c r="W2376" i="2" s="1"/>
  <c r="AH2354" i="2"/>
  <c r="V1760" i="2"/>
  <c r="W1760" i="2" s="1"/>
  <c r="AH1374" i="2"/>
  <c r="AE1099" i="2"/>
  <c r="AG1099" i="2" s="1"/>
  <c r="AH1099" i="2" s="1"/>
  <c r="AH928" i="2"/>
  <c r="AE1089" i="2"/>
  <c r="AG1089" i="2" s="1"/>
  <c r="V930" i="2"/>
  <c r="W930" i="2" s="1"/>
  <c r="AE701" i="2"/>
  <c r="AG701" i="2" s="1"/>
  <c r="AH701" i="2" s="1"/>
  <c r="AE1043" i="2"/>
  <c r="AG1043" i="2" s="1"/>
  <c r="AE345" i="2"/>
  <c r="AG345" i="2" s="1"/>
  <c r="AH345" i="2" s="1"/>
  <c r="AE255" i="2"/>
  <c r="AG255" i="2" s="1"/>
  <c r="AH255" i="2" s="1"/>
  <c r="V68" i="2"/>
  <c r="W68" i="2" s="1"/>
  <c r="AH2058" i="2"/>
  <c r="AH4153" i="2"/>
  <c r="AE4035" i="2"/>
  <c r="AG4035" i="2" s="1"/>
  <c r="AH4035" i="2" s="1"/>
  <c r="V3973" i="2"/>
  <c r="W3973" i="2" s="1"/>
  <c r="AE3798" i="2"/>
  <c r="AG3798" i="2" s="1"/>
  <c r="AH3798" i="2" s="1"/>
  <c r="AH4317" i="2"/>
  <c r="AG4148" i="2"/>
  <c r="AH4148" i="2" s="1"/>
  <c r="AE3893" i="2"/>
  <c r="AG3893" i="2" s="1"/>
  <c r="AH3893" i="2" s="1"/>
  <c r="AH3809" i="2"/>
  <c r="AH3581" i="2"/>
  <c r="AH3494" i="2"/>
  <c r="AH3435" i="2"/>
  <c r="AH3471" i="2"/>
  <c r="AH3447" i="2"/>
  <c r="AH3121" i="2"/>
  <c r="AE2908" i="2"/>
  <c r="AG2908" i="2" s="1"/>
  <c r="AH2908" i="2" s="1"/>
  <c r="AE2622" i="2"/>
  <c r="AG2622" i="2" s="1"/>
  <c r="AH2622" i="2" s="1"/>
  <c r="AH2192" i="2"/>
  <c r="V2311" i="2"/>
  <c r="W2311" i="2" s="1"/>
  <c r="AG1931" i="2"/>
  <c r="AH2116" i="2"/>
  <c r="V1276" i="2"/>
  <c r="W1276" i="2" s="1"/>
  <c r="AG1189" i="2"/>
  <c r="AE731" i="2"/>
  <c r="AG731" i="2" s="1"/>
  <c r="AH731" i="2" s="1"/>
  <c r="AH850" i="2"/>
  <c r="AH1392" i="2"/>
  <c r="V554" i="2"/>
  <c r="W554" i="2" s="1"/>
  <c r="AH981" i="2"/>
  <c r="AG130" i="2"/>
  <c r="AH130" i="2" s="1"/>
  <c r="AE189" i="2"/>
  <c r="AG189" i="2" s="1"/>
  <c r="AH189" i="2" s="1"/>
  <c r="AH2537" i="2"/>
  <c r="AH873" i="2"/>
  <c r="AH4596" i="2"/>
  <c r="AH4478" i="2"/>
  <c r="AH4252" i="2"/>
  <c r="AH4032" i="2"/>
  <c r="AH3919" i="2"/>
  <c r="AH4202" i="2"/>
  <c r="AH3679" i="2"/>
  <c r="AH3631" i="2"/>
  <c r="AH3298" i="2"/>
  <c r="AH2500" i="2"/>
  <c r="V2346" i="2"/>
  <c r="W2346" i="2" s="1"/>
  <c r="AH2346" i="2" s="1"/>
  <c r="AG2286" i="2"/>
  <c r="AH2283" i="2"/>
  <c r="AE1944" i="2"/>
  <c r="AG1944" i="2" s="1"/>
  <c r="AH1944" i="2" s="1"/>
  <c r="AG1379" i="2"/>
  <c r="V658" i="2"/>
  <c r="W658" i="2" s="1"/>
  <c r="AE633" i="2"/>
  <c r="AG633" i="2" s="1"/>
  <c r="AH633" i="2" s="1"/>
  <c r="V793" i="2"/>
  <c r="W793" i="2" s="1"/>
  <c r="AE408" i="2"/>
  <c r="AG408" i="2" s="1"/>
  <c r="AH408" i="2" s="1"/>
  <c r="AH4421" i="2"/>
  <c r="AH3808" i="2"/>
  <c r="AH3468" i="2"/>
  <c r="AH3625" i="2"/>
  <c r="AE947" i="2"/>
  <c r="AG947" i="2" s="1"/>
  <c r="AH947" i="2" s="1"/>
  <c r="AG118" i="2"/>
  <c r="V143" i="2"/>
  <c r="W143" i="2" s="1"/>
  <c r="AE223" i="2"/>
  <c r="AG223" i="2" s="1"/>
  <c r="AH223" i="2" s="1"/>
  <c r="AH833" i="2"/>
  <c r="AH1675" i="2"/>
  <c r="AH1269" i="2"/>
  <c r="AG1273" i="2"/>
  <c r="AE479" i="2"/>
  <c r="AG479" i="2" s="1"/>
  <c r="AH240" i="2"/>
  <c r="AH106" i="2"/>
  <c r="AE343" i="2"/>
  <c r="AG343" i="2" s="1"/>
  <c r="V4044" i="2"/>
  <c r="W4044" i="2" s="1"/>
  <c r="AH4044" i="2" s="1"/>
  <c r="V2460" i="2"/>
  <c r="W2460" i="2" s="1"/>
  <c r="AH2460" i="2" s="1"/>
  <c r="AH1159" i="2"/>
  <c r="AH3998" i="2"/>
  <c r="AH3856" i="2"/>
  <c r="AH3155" i="2"/>
  <c r="AG2550" i="2"/>
  <c r="AH1419" i="2"/>
  <c r="AG902" i="2"/>
  <c r="AH902" i="2" s="1"/>
  <c r="V634" i="2"/>
  <c r="W634" i="2" s="1"/>
  <c r="AE1063" i="2"/>
  <c r="AG1063" i="2" s="1"/>
  <c r="AH138" i="2"/>
  <c r="AH6" i="2"/>
  <c r="AH3941" i="2"/>
  <c r="AH3061" i="2"/>
  <c r="V1466" i="2"/>
  <c r="W1466" i="2" s="1"/>
  <c r="AH1466" i="2" s="1"/>
  <c r="AH3322" i="2"/>
  <c r="AH2613" i="2"/>
  <c r="AH2382" i="2"/>
  <c r="AE2226" i="2"/>
  <c r="AG2226" i="2" s="1"/>
  <c r="AH2226" i="2" s="1"/>
  <c r="AG980" i="2"/>
  <c r="V1084" i="2"/>
  <c r="W1084" i="2" s="1"/>
  <c r="AH1084" i="2" s="1"/>
  <c r="AE1059" i="2"/>
  <c r="AG1059" i="2" s="1"/>
  <c r="AE169" i="2"/>
  <c r="AG169" i="2" s="1"/>
  <c r="V118" i="2"/>
  <c r="W118" i="2" s="1"/>
  <c r="V77" i="2"/>
  <c r="W77" i="2" s="1"/>
  <c r="V48" i="2"/>
  <c r="W48" i="2" s="1"/>
  <c r="AH48" i="2" s="1"/>
  <c r="V107" i="2"/>
  <c r="W107" i="2" s="1"/>
  <c r="AE2190" i="2"/>
  <c r="AG2190" i="2" s="1"/>
  <c r="AH2190" i="2" s="1"/>
  <c r="V2348" i="2"/>
  <c r="W2348" i="2" s="1"/>
  <c r="AH2348" i="2" s="1"/>
  <c r="AE2440" i="2"/>
  <c r="AG2440" i="2" s="1"/>
  <c r="AE1994" i="2"/>
  <c r="AG1994" i="2" s="1"/>
  <c r="AH1994" i="2" s="1"/>
  <c r="AE1927" i="2"/>
  <c r="AG1927" i="2" s="1"/>
  <c r="AH1927" i="2" s="1"/>
  <c r="AE1840" i="2"/>
  <c r="AG1840" i="2" s="1"/>
  <c r="AH777" i="2"/>
  <c r="AH4481" i="2"/>
  <c r="AH4388" i="2"/>
  <c r="AH2990" i="2"/>
  <c r="V2433" i="2"/>
  <c r="W2433" i="2" s="1"/>
  <c r="AE1981" i="2"/>
  <c r="AE1865" i="2"/>
  <c r="AG1865" i="2" s="1"/>
  <c r="AH1865" i="2" s="1"/>
  <c r="AH1457" i="2"/>
  <c r="AE1657" i="2"/>
  <c r="AG1657" i="2" s="1"/>
  <c r="V1213" i="2"/>
  <c r="W1213" i="2" s="1"/>
  <c r="V980" i="2"/>
  <c r="W980" i="2" s="1"/>
  <c r="AG430" i="2"/>
  <c r="AG66" i="2"/>
  <c r="AH66" i="2" s="1"/>
  <c r="V3497" i="2"/>
  <c r="W3497" i="2" s="1"/>
  <c r="AH3497" i="2" s="1"/>
  <c r="AH2430" i="2"/>
  <c r="AH2452" i="2"/>
  <c r="AH2282" i="2"/>
  <c r="AH1601" i="2"/>
  <c r="AH4542" i="2"/>
  <c r="AH4479" i="2"/>
  <c r="AH4473" i="2"/>
  <c r="AH4356" i="2"/>
  <c r="AH4358" i="2"/>
  <c r="AH2866" i="2"/>
  <c r="AE2194" i="2"/>
  <c r="AG2194" i="2" s="1"/>
  <c r="V1721" i="2"/>
  <c r="W1721" i="2" s="1"/>
  <c r="AH1721" i="2" s="1"/>
  <c r="V1487" i="2"/>
  <c r="W1487" i="2" s="1"/>
  <c r="V1467" i="2"/>
  <c r="W1467" i="2" s="1"/>
  <c r="AH1399" i="2"/>
  <c r="AE1107" i="2"/>
  <c r="AG1107" i="2" s="1"/>
  <c r="AE1037" i="2"/>
  <c r="AG1037" i="2" s="1"/>
  <c r="AG208" i="2"/>
  <c r="AG22" i="2"/>
  <c r="AH22" i="2" s="1"/>
  <c r="AE439" i="2"/>
  <c r="V93" i="2"/>
  <c r="W93" i="2" s="1"/>
  <c r="V95" i="2"/>
  <c r="W95" i="2" s="1"/>
  <c r="AH4518" i="2"/>
  <c r="V2287" i="2"/>
  <c r="W2287" i="2" s="1"/>
  <c r="AH2287" i="2" s="1"/>
  <c r="AH1206" i="2"/>
  <c r="AE1787" i="2"/>
  <c r="AG1439" i="2"/>
  <c r="AH1439" i="2" s="1"/>
  <c r="AG870" i="2"/>
  <c r="AE557" i="2"/>
  <c r="AG557" i="2" s="1"/>
  <c r="AH557" i="2" s="1"/>
  <c r="AG658" i="2"/>
  <c r="V911" i="2"/>
  <c r="W911" i="2" s="1"/>
  <c r="AH911" i="2" s="1"/>
  <c r="V208" i="2"/>
  <c r="W208" i="2" s="1"/>
  <c r="AH371" i="2"/>
  <c r="AH163" i="2"/>
  <c r="AE3374" i="2"/>
  <c r="AG3374" i="2" s="1"/>
  <c r="V1637" i="2"/>
  <c r="W1637" i="2" s="1"/>
  <c r="AH1637" i="2" s="1"/>
  <c r="V1479" i="2"/>
  <c r="W1479" i="2" s="1"/>
  <c r="AE3603" i="2"/>
  <c r="AG3603" i="2" s="1"/>
  <c r="AH3603" i="2" s="1"/>
  <c r="AH4401" i="2"/>
  <c r="V1984" i="2"/>
  <c r="W1984" i="2" s="1"/>
  <c r="V1583" i="2"/>
  <c r="W1583" i="2" s="1"/>
  <c r="V1480" i="2"/>
  <c r="W1480" i="2" s="1"/>
  <c r="AE1025" i="2"/>
  <c r="AG1025" i="2" s="1"/>
  <c r="AH842" i="2"/>
  <c r="AE1229" i="2"/>
  <c r="AG1229" i="2" s="1"/>
  <c r="AE1131" i="2"/>
  <c r="AG1131" i="2" s="1"/>
  <c r="V430" i="2"/>
  <c r="W430" i="2" s="1"/>
  <c r="AE213" i="2"/>
  <c r="AG213" i="2" s="1"/>
  <c r="AH213" i="2" s="1"/>
  <c r="V4511" i="2"/>
  <c r="W4511" i="2" s="1"/>
  <c r="V2651" i="2"/>
  <c r="W2651" i="2" s="1"/>
  <c r="AH2651" i="2" s="1"/>
  <c r="V957" i="2"/>
  <c r="W957" i="2" s="1"/>
  <c r="AH957" i="2" s="1"/>
  <c r="AE275" i="2"/>
  <c r="AG275" i="2" s="1"/>
  <c r="AH3452" i="2"/>
  <c r="AH2828" i="2"/>
  <c r="AH2248" i="2"/>
  <c r="AH2170" i="2"/>
  <c r="AE1685" i="2"/>
  <c r="AG1685" i="2" s="1"/>
  <c r="AH1685" i="2" s="1"/>
  <c r="AG1315" i="2"/>
  <c r="AH953" i="2"/>
  <c r="AE937" i="2"/>
  <c r="AG937" i="2" s="1"/>
  <c r="AG634" i="2"/>
  <c r="V934" i="2"/>
  <c r="W934" i="2" s="1"/>
  <c r="AE367" i="2"/>
  <c r="AG367" i="2" s="1"/>
  <c r="AH367" i="2" s="1"/>
  <c r="AH25" i="2"/>
  <c r="AE127" i="2"/>
  <c r="AG127" i="2" s="1"/>
  <c r="AH127" i="2" s="1"/>
  <c r="V37" i="2"/>
  <c r="W37" i="2" s="1"/>
  <c r="AH37" i="2" s="1"/>
  <c r="AH1503" i="2"/>
  <c r="AE805" i="2"/>
  <c r="AG805" i="2" s="1"/>
  <c r="AH805" i="2" s="1"/>
  <c r="AE893" i="2"/>
  <c r="AG893" i="2" s="1"/>
  <c r="V640" i="2"/>
  <c r="W640" i="2" s="1"/>
  <c r="AH640" i="2" s="1"/>
  <c r="AE391" i="2"/>
  <c r="AG391" i="2" s="1"/>
  <c r="AH391" i="2" s="1"/>
  <c r="AE3774" i="2"/>
  <c r="AG3774" i="2" s="1"/>
  <c r="AH3774" i="2" s="1"/>
  <c r="AH4578" i="2"/>
  <c r="AH3822" i="2"/>
  <c r="AH2714" i="2"/>
  <c r="V2442" i="2"/>
  <c r="W2442" i="2" s="1"/>
  <c r="AH2442" i="2" s="1"/>
  <c r="V2361" i="2"/>
  <c r="W2361" i="2" s="1"/>
  <c r="AH2361" i="2" s="1"/>
  <c r="AH1839" i="2"/>
  <c r="AG1512" i="2"/>
  <c r="AH1512" i="2" s="1"/>
  <c r="AH1738" i="2"/>
  <c r="AH1829" i="2"/>
  <c r="AG1251" i="2"/>
  <c r="AH1251" i="2" s="1"/>
  <c r="AH695" i="2"/>
  <c r="AH317" i="2"/>
  <c r="AH209" i="2"/>
  <c r="AH2458" i="2"/>
  <c r="AE625" i="2"/>
  <c r="AG625" i="2" s="1"/>
  <c r="AH625" i="2" s="1"/>
  <c r="AH809" i="2"/>
  <c r="AH4030" i="2"/>
  <c r="AH3920" i="2"/>
  <c r="AH3501" i="2"/>
  <c r="AH3066" i="2"/>
  <c r="AH2960" i="2"/>
  <c r="AH2547" i="2"/>
  <c r="AH1245" i="2"/>
  <c r="AH1252" i="2"/>
  <c r="AH1430" i="2"/>
  <c r="AH401" i="2"/>
  <c r="AH2428" i="2"/>
  <c r="AH4419" i="2"/>
  <c r="AH4158" i="2"/>
  <c r="V3906" i="2"/>
  <c r="W3906" i="2" s="1"/>
  <c r="AH3924" i="2"/>
  <c r="AH3718" i="2"/>
  <c r="AH3544" i="2"/>
  <c r="AH3591" i="2"/>
  <c r="AH3506" i="2"/>
  <c r="AH3466" i="2"/>
  <c r="AH3249" i="2"/>
  <c r="AH3035" i="2"/>
  <c r="AH2600" i="2"/>
  <c r="AH2621" i="2"/>
  <c r="AH2413" i="2"/>
  <c r="AH2420" i="2"/>
  <c r="AH1653" i="2"/>
  <c r="AH1853" i="2"/>
  <c r="AH431" i="2"/>
  <c r="AH219" i="2"/>
  <c r="AH3219" i="2"/>
  <c r="AH2582" i="2"/>
  <c r="AH1153" i="2"/>
  <c r="AE4250" i="2"/>
  <c r="AG4250" i="2" s="1"/>
  <c r="AH4250" i="2" s="1"/>
  <c r="AH3113" i="2"/>
  <c r="AH2834" i="2"/>
  <c r="AH1824" i="2"/>
  <c r="AH1932" i="2"/>
  <c r="AH870" i="2"/>
  <c r="AH1015" i="2"/>
  <c r="AH251" i="2"/>
  <c r="AH4295" i="2"/>
  <c r="AH3575" i="2"/>
  <c r="AH1141" i="2"/>
  <c r="V4147" i="2"/>
  <c r="W4147" i="2" s="1"/>
  <c r="AH4147" i="2" s="1"/>
  <c r="V4101" i="2"/>
  <c r="W4101" i="2" s="1"/>
  <c r="AH4101" i="2" s="1"/>
  <c r="AH2275" i="2"/>
  <c r="AH1797" i="2"/>
  <c r="AH1765" i="2"/>
  <c r="AH1262" i="2"/>
  <c r="AH1759" i="2"/>
  <c r="AH1436" i="2"/>
  <c r="AH1352" i="2"/>
  <c r="AH1165" i="2"/>
  <c r="AH951" i="2"/>
  <c r="AG475" i="2"/>
  <c r="AH479" i="2"/>
  <c r="AH51" i="2"/>
  <c r="AH109" i="2"/>
  <c r="AH1843" i="2"/>
  <c r="AE1834" i="2"/>
  <c r="AG1834" i="2" s="1"/>
  <c r="AH1834" i="2" s="1"/>
  <c r="AH4363" i="2"/>
  <c r="AE4373" i="2"/>
  <c r="AG4373" i="2" s="1"/>
  <c r="AH2506" i="2"/>
  <c r="AH1570" i="2"/>
  <c r="AH1499" i="2"/>
  <c r="AH758" i="2"/>
  <c r="AH183" i="2"/>
  <c r="AH241" i="2"/>
  <c r="AH23" i="2"/>
  <c r="AG1309" i="2"/>
  <c r="AH1182" i="2"/>
  <c r="V905" i="2"/>
  <c r="W905" i="2" s="1"/>
  <c r="AH905" i="2" s="1"/>
  <c r="AG4570" i="2"/>
  <c r="AH4570" i="2" s="1"/>
  <c r="AH4157" i="2"/>
  <c r="AH1766" i="2"/>
  <c r="AH1594" i="2"/>
  <c r="AH1451" i="2"/>
  <c r="AH895" i="2"/>
  <c r="AH732" i="2"/>
  <c r="AG34" i="2"/>
  <c r="AG76" i="2"/>
  <c r="AH76" i="2" s="1"/>
  <c r="V3015" i="2"/>
  <c r="W3015" i="2" s="1"/>
  <c r="AH3015" i="2" s="1"/>
  <c r="V4109" i="2"/>
  <c r="W4109" i="2" s="1"/>
  <c r="AH4109" i="2" s="1"/>
  <c r="AH3226" i="2"/>
  <c r="AH3238" i="2"/>
  <c r="AH3070" i="2"/>
  <c r="AH2644" i="2"/>
  <c r="AH2387" i="2"/>
  <c r="AH1502" i="2"/>
  <c r="AH1477" i="2"/>
  <c r="AH1725" i="2"/>
  <c r="AH1281" i="2"/>
  <c r="AH1501" i="2"/>
  <c r="AH925" i="2"/>
  <c r="AH593" i="2"/>
  <c r="AH324" i="2"/>
  <c r="AH454" i="2"/>
  <c r="AH3032" i="2"/>
  <c r="AH2222" i="2"/>
  <c r="AH1192" i="2"/>
  <c r="V688" i="2"/>
  <c r="W688" i="2" s="1"/>
  <c r="AH323" i="2"/>
  <c r="AE4374" i="2"/>
  <c r="AG4374" i="2" s="1"/>
  <c r="AH4374" i="2" s="1"/>
  <c r="V4319" i="2"/>
  <c r="W4319" i="2" s="1"/>
  <c r="AH4319" i="2" s="1"/>
  <c r="AH2007" i="2"/>
  <c r="AG723" i="2"/>
  <c r="AG3894" i="2"/>
  <c r="V3894" i="2"/>
  <c r="W3894" i="2" s="1"/>
  <c r="AH3329" i="2"/>
  <c r="AH3148" i="2"/>
  <c r="AH2336" i="2"/>
  <c r="AH1694" i="2"/>
  <c r="AH1395" i="2"/>
  <c r="AH1487" i="2"/>
  <c r="AH1068" i="2"/>
  <c r="AH898" i="2"/>
  <c r="AH718" i="2"/>
  <c r="AH1500" i="2"/>
  <c r="AH466" i="2"/>
  <c r="AG112" i="2"/>
  <c r="AH112" i="2" s="1"/>
  <c r="AH753" i="2"/>
  <c r="AH4532" i="2"/>
  <c r="AH4540" i="2"/>
  <c r="AH4469" i="2"/>
  <c r="AH4446" i="2"/>
  <c r="AH4342" i="2"/>
  <c r="AE4065" i="2"/>
  <c r="AG4065" i="2" s="1"/>
  <c r="AH4065" i="2" s="1"/>
  <c r="AH3931" i="2"/>
  <c r="AH3461" i="2"/>
  <c r="AH3296" i="2"/>
  <c r="AH3252" i="2"/>
  <c r="AH2818" i="2"/>
  <c r="AH2780" i="2"/>
  <c r="AH2438" i="2"/>
  <c r="AH2092" i="2"/>
  <c r="AH1720" i="2"/>
  <c r="AH1527" i="2"/>
  <c r="AH1342" i="2"/>
  <c r="AH300" i="2"/>
  <c r="AH551" i="2"/>
  <c r="AH192" i="2"/>
  <c r="AH10" i="2"/>
  <c r="AH577" i="2"/>
  <c r="AG2572" i="2"/>
  <c r="AH2572" i="2" s="1"/>
  <c r="AE1905" i="2"/>
  <c r="AG1905" i="2" s="1"/>
  <c r="AH1905" i="2" s="1"/>
  <c r="AH4334" i="2"/>
  <c r="AH4420" i="2"/>
  <c r="AH4168" i="2"/>
  <c r="AH4124" i="2"/>
  <c r="AH4185" i="2"/>
  <c r="AH3805" i="2"/>
  <c r="AE3163" i="2"/>
  <c r="AG3163" i="2" s="1"/>
  <c r="AH3163" i="2" s="1"/>
  <c r="AH1951" i="2"/>
  <c r="V1789" i="2"/>
  <c r="W1789" i="2" s="1"/>
  <c r="AH1789" i="2" s="1"/>
  <c r="AH1440" i="2"/>
  <c r="V2653" i="2"/>
  <c r="W2653" i="2" s="1"/>
  <c r="AE2653" i="2"/>
  <c r="AG2653" i="2" s="1"/>
  <c r="AE2010" i="2"/>
  <c r="AG2010" i="2" s="1"/>
  <c r="V2010" i="2"/>
  <c r="W2010" i="2" s="1"/>
  <c r="V2021" i="2"/>
  <c r="W2021" i="2" s="1"/>
  <c r="AE2021" i="2"/>
  <c r="AG2021" i="2" s="1"/>
  <c r="AE1476" i="2"/>
  <c r="AG1476" i="2" s="1"/>
  <c r="V1476" i="2"/>
  <c r="W1476" i="2" s="1"/>
  <c r="AE1452" i="2"/>
  <c r="AG1452" i="2" s="1"/>
  <c r="V1452" i="2"/>
  <c r="W1452" i="2" s="1"/>
  <c r="V1033" i="2"/>
  <c r="W1033" i="2" s="1"/>
  <c r="AE1033" i="2"/>
  <c r="AG1033" i="2" s="1"/>
  <c r="V1750" i="2"/>
  <c r="W1750" i="2" s="1"/>
  <c r="AE1750" i="2"/>
  <c r="AG1750" i="2" s="1"/>
  <c r="AE4569" i="2"/>
  <c r="AG4569" i="2" s="1"/>
  <c r="AH4543" i="2"/>
  <c r="AH4402" i="2"/>
  <c r="AH4289" i="2"/>
  <c r="AH4099" i="2"/>
  <c r="AH3836" i="2"/>
  <c r="AH3445" i="2"/>
  <c r="AH3504" i="2"/>
  <c r="AH3271" i="2"/>
  <c r="AE3096" i="2"/>
  <c r="AG3096" i="2" s="1"/>
  <c r="V3096" i="2"/>
  <c r="W3096" i="2" s="1"/>
  <c r="AE2771" i="2"/>
  <c r="AG2771" i="2" s="1"/>
  <c r="V2771" i="2"/>
  <c r="W2771" i="2" s="1"/>
  <c r="AE2589" i="2"/>
  <c r="AG2589" i="2" s="1"/>
  <c r="V2589" i="2"/>
  <c r="W2589" i="2" s="1"/>
  <c r="V1556" i="2"/>
  <c r="W1556" i="2" s="1"/>
  <c r="AE1556" i="2"/>
  <c r="V215" i="2"/>
  <c r="W215" i="2" s="1"/>
  <c r="AE215" i="2"/>
  <c r="AG215" i="2" s="1"/>
  <c r="AE39" i="2"/>
  <c r="AG39" i="2" s="1"/>
  <c r="V39" i="2"/>
  <c r="W39" i="2" s="1"/>
  <c r="V197" i="2"/>
  <c r="W197" i="2" s="1"/>
  <c r="AE197" i="2"/>
  <c r="AG197" i="2" s="1"/>
  <c r="V533" i="2"/>
  <c r="W533" i="2" s="1"/>
  <c r="AE533" i="2"/>
  <c r="AG533" i="2" s="1"/>
  <c r="V3195" i="2"/>
  <c r="W3195" i="2" s="1"/>
  <c r="AE3195" i="2"/>
  <c r="AG3195" i="2" s="1"/>
  <c r="AE2064" i="2"/>
  <c r="AG2064" i="2" s="1"/>
  <c r="V2064" i="2"/>
  <c r="W2064" i="2" s="1"/>
  <c r="AE913" i="2"/>
  <c r="AG913" i="2" s="1"/>
  <c r="V913" i="2"/>
  <c r="W913" i="2" s="1"/>
  <c r="AH4324" i="2"/>
  <c r="AH4382" i="2"/>
  <c r="AH4390" i="2"/>
  <c r="AH4396" i="2"/>
  <c r="AH4353" i="2"/>
  <c r="AH4393" i="2"/>
  <c r="AH4274" i="2"/>
  <c r="AH4098" i="2"/>
  <c r="AH4127" i="2"/>
  <c r="AH3987" i="2"/>
  <c r="AH3496" i="2"/>
  <c r="AH3519" i="2"/>
  <c r="AG3067" i="2"/>
  <c r="AH3067" i="2" s="1"/>
  <c r="AE3168" i="2"/>
  <c r="AG3168" i="2" s="1"/>
  <c r="V3168" i="2"/>
  <c r="W3168" i="2" s="1"/>
  <c r="AE1979" i="2"/>
  <c r="AG1979" i="2" s="1"/>
  <c r="V1979" i="2"/>
  <c r="W1979" i="2" s="1"/>
  <c r="V427" i="2"/>
  <c r="W427" i="2" s="1"/>
  <c r="AE427" i="2"/>
  <c r="V193" i="2"/>
  <c r="W193" i="2" s="1"/>
  <c r="AE193" i="2"/>
  <c r="AG193" i="2" s="1"/>
  <c r="V1714" i="2"/>
  <c r="W1714" i="2" s="1"/>
  <c r="AE1714" i="2"/>
  <c r="AG1714" i="2" s="1"/>
  <c r="AE855" i="2"/>
  <c r="AG855" i="2" s="1"/>
  <c r="AH855" i="2" s="1"/>
  <c r="V855" i="2"/>
  <c r="W855" i="2" s="1"/>
  <c r="AE682" i="2"/>
  <c r="AG682" i="2" s="1"/>
  <c r="V682" i="2"/>
  <c r="W682" i="2" s="1"/>
  <c r="V265" i="2"/>
  <c r="W265" i="2" s="1"/>
  <c r="AE265" i="2"/>
  <c r="AG265" i="2" s="1"/>
  <c r="V383" i="2"/>
  <c r="W383" i="2" s="1"/>
  <c r="AE383" i="2"/>
  <c r="AG383" i="2" s="1"/>
  <c r="V571" i="2"/>
  <c r="W571" i="2" s="1"/>
  <c r="AE571" i="2"/>
  <c r="AG571" i="2" s="1"/>
  <c r="AE1394" i="2"/>
  <c r="AG1394" i="2" s="1"/>
  <c r="V1394" i="2"/>
  <c r="W1394" i="2" s="1"/>
  <c r="AE45" i="2"/>
  <c r="AG45" i="2" s="1"/>
  <c r="AH45" i="2" s="1"/>
  <c r="V45" i="2"/>
  <c r="W45" i="2" s="1"/>
  <c r="V355" i="2"/>
  <c r="W355" i="2" s="1"/>
  <c r="AE355" i="2"/>
  <c r="AG355" i="2" s="1"/>
  <c r="AE945" i="2"/>
  <c r="AG945" i="2" s="1"/>
  <c r="V945" i="2"/>
  <c r="W945" i="2" s="1"/>
  <c r="V299" i="2"/>
  <c r="W299" i="2" s="1"/>
  <c r="AE299" i="2"/>
  <c r="AG299" i="2" s="1"/>
  <c r="AE1462" i="2"/>
  <c r="AG1462" i="2" s="1"/>
  <c r="V1462" i="2"/>
  <c r="W1462" i="2" s="1"/>
  <c r="AE924" i="2"/>
  <c r="AG924" i="2" s="1"/>
  <c r="V924" i="2"/>
  <c r="W924" i="2" s="1"/>
  <c r="V379" i="2"/>
  <c r="W379" i="2" s="1"/>
  <c r="AH379" i="2" s="1"/>
  <c r="AE379" i="2"/>
  <c r="AG379" i="2" s="1"/>
  <c r="V245" i="2"/>
  <c r="W245" i="2" s="1"/>
  <c r="AE245" i="2"/>
  <c r="AG245" i="2" s="1"/>
  <c r="AE1247" i="2"/>
  <c r="AG1247" i="2" s="1"/>
  <c r="V1247" i="2"/>
  <c r="W1247" i="2" s="1"/>
  <c r="V471" i="2"/>
  <c r="W471" i="2" s="1"/>
  <c r="AE471" i="2"/>
  <c r="AG471" i="2" s="1"/>
  <c r="AH3690" i="2"/>
  <c r="AH3485" i="2"/>
  <c r="AH3469" i="2"/>
  <c r="AH2499" i="2"/>
  <c r="AE2415" i="2"/>
  <c r="V2415" i="2"/>
  <c r="W2415" i="2" s="1"/>
  <c r="AE1914" i="2"/>
  <c r="AG1914" i="2" s="1"/>
  <c r="V1914" i="2"/>
  <c r="W1914" i="2" s="1"/>
  <c r="V2130" i="2"/>
  <c r="W2130" i="2" s="1"/>
  <c r="AE2130" i="2"/>
  <c r="AG2130" i="2" s="1"/>
  <c r="V1863" i="2"/>
  <c r="W1863" i="2" s="1"/>
  <c r="AE1863" i="2"/>
  <c r="AG1863" i="2" s="1"/>
  <c r="V734" i="2"/>
  <c r="W734" i="2" s="1"/>
  <c r="AE734" i="2"/>
  <c r="AG734" i="2" s="1"/>
  <c r="AE184" i="2"/>
  <c r="AG184" i="2" s="1"/>
  <c r="V184" i="2"/>
  <c r="W184" i="2" s="1"/>
  <c r="AE292" i="2"/>
  <c r="AG292" i="2" s="1"/>
  <c r="AH292" i="2" s="1"/>
  <c r="V292" i="2"/>
  <c r="W292" i="2" s="1"/>
  <c r="AE114" i="2"/>
  <c r="AG114" i="2" s="1"/>
  <c r="V114" i="2"/>
  <c r="W114" i="2" s="1"/>
  <c r="AE19" i="2"/>
  <c r="AG19" i="2" s="1"/>
  <c r="AH19" i="2" s="1"/>
  <c r="V19" i="2"/>
  <c r="W19" i="2" s="1"/>
  <c r="V493" i="2"/>
  <c r="W493" i="2" s="1"/>
  <c r="AE493" i="2"/>
  <c r="AG493" i="2" s="1"/>
  <c r="AE1597" i="2"/>
  <c r="AG1597" i="2" s="1"/>
  <c r="AH1597" i="2" s="1"/>
  <c r="AH3696" i="2"/>
  <c r="V305" i="2"/>
  <c r="W305" i="2" s="1"/>
  <c r="AE305" i="2"/>
  <c r="AG305" i="2" s="1"/>
  <c r="AH4192" i="2"/>
  <c r="AH3876" i="2"/>
  <c r="AH3765" i="2"/>
  <c r="AH3477" i="2"/>
  <c r="AH2985" i="2"/>
  <c r="AH2637" i="2"/>
  <c r="AH2100" i="2"/>
  <c r="AH2237" i="2"/>
  <c r="AH2124" i="2"/>
  <c r="AH1688" i="2"/>
  <c r="AH1483" i="2"/>
  <c r="AH107" i="2"/>
  <c r="V781" i="2"/>
  <c r="W781" i="2" s="1"/>
  <c r="AH781" i="2" s="1"/>
  <c r="AE781" i="2"/>
  <c r="AG781" i="2" s="1"/>
  <c r="V641" i="2"/>
  <c r="W641" i="2" s="1"/>
  <c r="AE641" i="2"/>
  <c r="AG641" i="2" s="1"/>
  <c r="AE31" i="2"/>
  <c r="AG31" i="2" s="1"/>
  <c r="V31" i="2"/>
  <c r="W31" i="2" s="1"/>
  <c r="V797" i="2"/>
  <c r="W797" i="2" s="1"/>
  <c r="AE797" i="2"/>
  <c r="AG797" i="2" s="1"/>
  <c r="V4381" i="2"/>
  <c r="W4381" i="2" s="1"/>
  <c r="AE4381" i="2"/>
  <c r="AG4381" i="2" s="1"/>
  <c r="V2356" i="2"/>
  <c r="W2356" i="2" s="1"/>
  <c r="AE2356" i="2"/>
  <c r="AG2356" i="2" s="1"/>
  <c r="AE949" i="2"/>
  <c r="AG949" i="2" s="1"/>
  <c r="V949" i="2"/>
  <c r="W949" i="2" s="1"/>
  <c r="V671" i="2"/>
  <c r="W671" i="2" s="1"/>
  <c r="AE671" i="2"/>
  <c r="AG671" i="2" s="1"/>
  <c r="AH1293" i="2"/>
  <c r="V642" i="2"/>
  <c r="W642" i="2" s="1"/>
  <c r="AE642" i="2"/>
  <c r="AG642" i="2" s="1"/>
  <c r="AE1124" i="2"/>
  <c r="AG1124" i="2" s="1"/>
  <c r="V1124" i="2"/>
  <c r="W1124" i="2" s="1"/>
  <c r="AE1012" i="2"/>
  <c r="AG1012" i="2" s="1"/>
  <c r="V1012" i="2"/>
  <c r="W1012" i="2" s="1"/>
  <c r="V2939" i="2"/>
  <c r="W2939" i="2" s="1"/>
  <c r="AE2939" i="2"/>
  <c r="AG2939" i="2" s="1"/>
  <c r="AE2643" i="2"/>
  <c r="AG2643" i="2" s="1"/>
  <c r="V2643" i="2"/>
  <c r="W2643" i="2" s="1"/>
  <c r="V2182" i="2"/>
  <c r="W2182" i="2" s="1"/>
  <c r="AE2182" i="2"/>
  <c r="AG2182" i="2" s="1"/>
  <c r="AE2386" i="2"/>
  <c r="AG2386" i="2" s="1"/>
  <c r="V2386" i="2"/>
  <c r="W2386" i="2" s="1"/>
  <c r="V1939" i="2"/>
  <c r="W1939" i="2" s="1"/>
  <c r="AE1939" i="2"/>
  <c r="AG1939" i="2" s="1"/>
  <c r="AE1709" i="2"/>
  <c r="AG1709" i="2" s="1"/>
  <c r="V1709" i="2"/>
  <c r="W1709" i="2" s="1"/>
  <c r="AE1936" i="2"/>
  <c r="AG1936" i="2" s="1"/>
  <c r="V1936" i="2"/>
  <c r="W1936" i="2" s="1"/>
  <c r="AE2020" i="2"/>
  <c r="AG2020" i="2" s="1"/>
  <c r="V2020" i="2"/>
  <c r="W2020" i="2" s="1"/>
  <c r="V2188" i="2"/>
  <c r="W2188" i="2" s="1"/>
  <c r="AE2188" i="2"/>
  <c r="AG2188" i="2" s="1"/>
  <c r="V979" i="2"/>
  <c r="W979" i="2" s="1"/>
  <c r="AE979" i="2"/>
  <c r="AG979" i="2" s="1"/>
  <c r="AE1577" i="2"/>
  <c r="AG1577" i="2" s="1"/>
  <c r="V1577" i="2"/>
  <c r="W1577" i="2" s="1"/>
  <c r="V1886" i="2"/>
  <c r="W1886" i="2" s="1"/>
  <c r="AE1886" i="2"/>
  <c r="AG1886" i="2" s="1"/>
  <c r="AE1414" i="2"/>
  <c r="AG1414" i="2" s="1"/>
  <c r="V1414" i="2"/>
  <c r="W1414" i="2" s="1"/>
  <c r="AH1414" i="2" s="1"/>
  <c r="AE1519" i="2"/>
  <c r="AG1519" i="2" s="1"/>
  <c r="V1519" i="2"/>
  <c r="W1519" i="2" s="1"/>
  <c r="AH3801" i="2"/>
  <c r="AH3692" i="2"/>
  <c r="AH3675" i="2"/>
  <c r="AH3587" i="2"/>
  <c r="AH3621" i="2"/>
  <c r="V3500" i="2"/>
  <c r="W3500" i="2" s="1"/>
  <c r="AH3500" i="2" s="1"/>
  <c r="AH3526" i="2"/>
  <c r="V3399" i="2"/>
  <c r="W3399" i="2" s="1"/>
  <c r="AH3399" i="2" s="1"/>
  <c r="AH3143" i="2"/>
  <c r="AH3183" i="2"/>
  <c r="AH2938" i="2"/>
  <c r="AH2686" i="2"/>
  <c r="V1298" i="2"/>
  <c r="W1298" i="2" s="1"/>
  <c r="AH1298" i="2" s="1"/>
  <c r="V2390" i="2"/>
  <c r="W2390" i="2" s="1"/>
  <c r="AH2390" i="2" s="1"/>
  <c r="AE2390" i="2"/>
  <c r="AG2390" i="2" s="1"/>
  <c r="AE3174" i="2"/>
  <c r="AG3174" i="2" s="1"/>
  <c r="V3174" i="2"/>
  <c r="W3174" i="2" s="1"/>
  <c r="V2878" i="2"/>
  <c r="W2878" i="2" s="1"/>
  <c r="AE2878" i="2"/>
  <c r="AG2878" i="2" s="1"/>
  <c r="V2580" i="2"/>
  <c r="W2580" i="2" s="1"/>
  <c r="AE2580" i="2"/>
  <c r="AG2580" i="2" s="1"/>
  <c r="AE2953" i="2"/>
  <c r="AG2953" i="2" s="1"/>
  <c r="AH2953" i="2" s="1"/>
  <c r="V2953" i="2"/>
  <c r="W2953" i="2" s="1"/>
  <c r="AE2825" i="2"/>
  <c r="AG2825" i="2" s="1"/>
  <c r="AH2825" i="2" s="1"/>
  <c r="V2825" i="2"/>
  <c r="W2825" i="2" s="1"/>
  <c r="AH2363" i="2"/>
  <c r="V2585" i="2"/>
  <c r="W2585" i="2" s="1"/>
  <c r="AE2585" i="2"/>
  <c r="AG2585" i="2" s="1"/>
  <c r="V1546" i="2"/>
  <c r="W1546" i="2" s="1"/>
  <c r="AE1546" i="2"/>
  <c r="AG1546" i="2" s="1"/>
  <c r="AH4322" i="2"/>
  <c r="AH4145" i="2"/>
  <c r="AH3028" i="2"/>
  <c r="AH2624" i="2"/>
  <c r="V1997" i="2"/>
  <c r="W1997" i="2" s="1"/>
  <c r="AE1997" i="2"/>
  <c r="AG1997" i="2" s="1"/>
  <c r="AE1771" i="2"/>
  <c r="AG1771" i="2" s="1"/>
  <c r="V1771" i="2"/>
  <c r="W1771" i="2" s="1"/>
  <c r="V175" i="2"/>
  <c r="W175" i="2" s="1"/>
  <c r="AE175" i="2"/>
  <c r="AG175" i="2" s="1"/>
  <c r="AE4355" i="2"/>
  <c r="AG4355" i="2" s="1"/>
  <c r="V4355" i="2"/>
  <c r="W4355" i="2" s="1"/>
  <c r="V4487" i="2"/>
  <c r="W4487" i="2" s="1"/>
  <c r="AE4487" i="2"/>
  <c r="AG4487" i="2" s="1"/>
  <c r="AH3530" i="2"/>
  <c r="AE3465" i="2"/>
  <c r="AG3465" i="2" s="1"/>
  <c r="V3465" i="2"/>
  <c r="W3465" i="2" s="1"/>
  <c r="V667" i="2"/>
  <c r="W667" i="2" s="1"/>
  <c r="AE667" i="2"/>
  <c r="AG667" i="2" s="1"/>
  <c r="AE52" i="2"/>
  <c r="AG52" i="2" s="1"/>
  <c r="V52" i="2"/>
  <c r="W52" i="2" s="1"/>
  <c r="V4387" i="2"/>
  <c r="W4387" i="2" s="1"/>
  <c r="AE4387" i="2"/>
  <c r="AG4387" i="2" s="1"/>
  <c r="V3819" i="2"/>
  <c r="W3819" i="2" s="1"/>
  <c r="AE3819" i="2"/>
  <c r="AG3819" i="2" s="1"/>
  <c r="AH4522" i="2"/>
  <c r="AH4474" i="2"/>
  <c r="AH4170" i="2"/>
  <c r="AH4306" i="2"/>
  <c r="V4164" i="2"/>
  <c r="W4164" i="2" s="1"/>
  <c r="AH4164" i="2" s="1"/>
  <c r="AE4587" i="2"/>
  <c r="AG4587" i="2" s="1"/>
  <c r="AH4587" i="2" s="1"/>
  <c r="AH4448" i="2"/>
  <c r="AH4435" i="2"/>
  <c r="AH4504" i="2"/>
  <c r="AH4277" i="2"/>
  <c r="AH4144" i="2"/>
  <c r="AH4019" i="2"/>
  <c r="AH4010" i="2"/>
  <c r="AH3784" i="2"/>
  <c r="AH3799" i="2"/>
  <c r="AH3629" i="2"/>
  <c r="AH3567" i="2"/>
  <c r="AH3652" i="2"/>
  <c r="AH3515" i="2"/>
  <c r="AE3272" i="2"/>
  <c r="AG3272" i="2" s="1"/>
  <c r="AH3272" i="2" s="1"/>
  <c r="AH3124" i="2"/>
  <c r="AH3010" i="2"/>
  <c r="V1776" i="2"/>
  <c r="W1776" i="2" s="1"/>
  <c r="AE1776" i="2"/>
  <c r="AG1776" i="2" s="1"/>
  <c r="AE1376" i="2"/>
  <c r="AG1376" i="2" s="1"/>
  <c r="V1376" i="2"/>
  <c r="W1376" i="2" s="1"/>
  <c r="V1065" i="2"/>
  <c r="W1065" i="2" s="1"/>
  <c r="AE1065" i="2"/>
  <c r="AG1065" i="2" s="1"/>
  <c r="V269" i="2"/>
  <c r="W269" i="2" s="1"/>
  <c r="AE269" i="2"/>
  <c r="AG269" i="2" s="1"/>
  <c r="V1290" i="2"/>
  <c r="W1290" i="2" s="1"/>
  <c r="AE1290" i="2"/>
  <c r="AG1290" i="2" s="1"/>
  <c r="AH4460" i="2"/>
  <c r="AH4280" i="2"/>
  <c r="AH4404" i="2"/>
  <c r="AH4042" i="2"/>
  <c r="AH3402" i="2"/>
  <c r="AH3211" i="2"/>
  <c r="AH3229" i="2"/>
  <c r="V2372" i="2"/>
  <c r="W2372" i="2" s="1"/>
  <c r="AH2372" i="2" s="1"/>
  <c r="AE1448" i="2"/>
  <c r="AG1448" i="2" s="1"/>
  <c r="V1448" i="2"/>
  <c r="W1448" i="2" s="1"/>
  <c r="AE966" i="2"/>
  <c r="V966" i="2"/>
  <c r="W966" i="2" s="1"/>
  <c r="V599" i="2"/>
  <c r="W599" i="2" s="1"/>
  <c r="AE599" i="2"/>
  <c r="AG599" i="2" s="1"/>
  <c r="AH599" i="2" s="1"/>
  <c r="V151" i="2"/>
  <c r="W151" i="2" s="1"/>
  <c r="AE151" i="2"/>
  <c r="AG151" i="2" s="1"/>
  <c r="AH2568" i="2"/>
  <c r="AH2367" i="2"/>
  <c r="AH1983" i="2"/>
  <c r="AH1812" i="2"/>
  <c r="AH2045" i="2"/>
  <c r="AH1756" i="2"/>
  <c r="AH1526" i="2"/>
  <c r="AH1629" i="2"/>
  <c r="AH1643" i="2"/>
  <c r="AG1422" i="2"/>
  <c r="AH1468" i="2"/>
  <c r="AH1093" i="2"/>
  <c r="AH939" i="2"/>
  <c r="AH844" i="2"/>
  <c r="AG92" i="2"/>
  <c r="AH92" i="2" s="1"/>
  <c r="AH691" i="2"/>
  <c r="AH719" i="2"/>
  <c r="AH239" i="2"/>
  <c r="AH341" i="2"/>
  <c r="AH67" i="2"/>
  <c r="AH4583" i="2"/>
  <c r="AG3082" i="2"/>
  <c r="AH3082" i="2" s="1"/>
  <c r="AH2434" i="2"/>
  <c r="AH793" i="2"/>
  <c r="AH395" i="2"/>
  <c r="AH2488" i="2"/>
  <c r="AH2551" i="2"/>
  <c r="AH2620" i="2"/>
  <c r="AH2312" i="2"/>
  <c r="AH1993" i="2"/>
  <c r="AH2126" i="2"/>
  <c r="AH2140" i="2"/>
  <c r="AH1609" i="2"/>
  <c r="AH1614" i="2"/>
  <c r="AH1288" i="2"/>
  <c r="AG1331" i="2"/>
  <c r="AH1331" i="2" s="1"/>
  <c r="AH1287" i="2"/>
  <c r="AH1101" i="2"/>
  <c r="AH1041" i="2"/>
  <c r="AH999" i="2"/>
  <c r="AH822" i="2"/>
  <c r="AH1169" i="2"/>
  <c r="AH1027" i="2"/>
  <c r="AG735" i="2"/>
  <c r="AH733" i="2"/>
  <c r="AH539" i="2"/>
  <c r="AH535" i="2"/>
  <c r="AH35" i="2"/>
  <c r="AH185" i="2"/>
  <c r="AH419" i="2"/>
  <c r="AH3123" i="2"/>
  <c r="AH1385" i="2"/>
  <c r="V1230" i="2"/>
  <c r="W1230" i="2" s="1"/>
  <c r="AH1230" i="2" s="1"/>
  <c r="AH601" i="2"/>
  <c r="AH347" i="2"/>
  <c r="AH3713" i="2"/>
  <c r="AH825" i="2"/>
  <c r="AH1023" i="2"/>
  <c r="AG84" i="2"/>
  <c r="AH84" i="2" s="1"/>
  <c r="AH325" i="2"/>
  <c r="AH698" i="2"/>
  <c r="AG662" i="2"/>
  <c r="AH80" i="2"/>
  <c r="AH82" i="2"/>
  <c r="AH1518" i="2"/>
  <c r="AH1484" i="2"/>
  <c r="AG938" i="2"/>
  <c r="AG862" i="2"/>
  <c r="AH862" i="2" s="1"/>
  <c r="AH847" i="2"/>
  <c r="AH828" i="2"/>
  <c r="AH4288" i="2"/>
  <c r="AH2410" i="2"/>
  <c r="AH1413" i="2"/>
  <c r="AH1151" i="2"/>
  <c r="AH688" i="2"/>
  <c r="AH3570" i="2"/>
  <c r="AH3577" i="2"/>
  <c r="AH2969" i="2"/>
  <c r="AH2727" i="2"/>
  <c r="AH2592" i="2"/>
  <c r="AH2341" i="2"/>
  <c r="AG2013" i="2"/>
  <c r="AH2013" i="2" s="1"/>
  <c r="AH2303" i="2"/>
  <c r="AH2082" i="2"/>
  <c r="AH1973" i="2"/>
  <c r="AH1832" i="2"/>
  <c r="AG1754" i="2"/>
  <c r="AH1754" i="2" s="1"/>
  <c r="AH1598" i="2"/>
  <c r="AH1106" i="2"/>
  <c r="AG934" i="2"/>
  <c r="AH791" i="2"/>
  <c r="AG54" i="2"/>
  <c r="AH49" i="2"/>
  <c r="AH301" i="2"/>
  <c r="AH15" i="2"/>
  <c r="AH3261" i="2"/>
  <c r="AH673" i="2"/>
  <c r="V1259" i="2"/>
  <c r="W1259" i="2" s="1"/>
  <c r="AH1259" i="2" s="1"/>
  <c r="V1619" i="2"/>
  <c r="W1619" i="2" s="1"/>
  <c r="AH1619" i="2" s="1"/>
  <c r="AH3793" i="2"/>
  <c r="AH3802" i="2"/>
  <c r="AH3749" i="2"/>
  <c r="AH3543" i="2"/>
  <c r="AH3491" i="2"/>
  <c r="AH3425" i="2"/>
  <c r="AH3288" i="2"/>
  <c r="AH3162" i="2"/>
  <c r="AH3161" i="2"/>
  <c r="AH3258" i="2"/>
  <c r="AH3068" i="2"/>
  <c r="AH2615" i="2"/>
  <c r="AH2484" i="2"/>
  <c r="AH2027" i="2"/>
  <c r="AH1854" i="2"/>
  <c r="AH2106" i="2"/>
  <c r="AH2090" i="2"/>
  <c r="AH1707" i="2"/>
  <c r="AH1971" i="2"/>
  <c r="AH1794" i="2"/>
  <c r="AH1590" i="2"/>
  <c r="AH1092" i="2"/>
  <c r="AH1200" i="2"/>
  <c r="AH971" i="2"/>
  <c r="AH1059" i="2"/>
  <c r="AH865" i="2"/>
  <c r="AH643" i="2"/>
  <c r="AH200" i="2"/>
  <c r="AH64" i="2"/>
  <c r="AH147" i="2"/>
  <c r="AH235" i="2"/>
  <c r="AH249" i="2"/>
  <c r="V2317" i="2"/>
  <c r="W2317" i="2" s="1"/>
  <c r="AE2317" i="2"/>
  <c r="AG2317" i="2" s="1"/>
  <c r="AH2317" i="2" s="1"/>
  <c r="AH1263" i="2"/>
  <c r="AH995" i="2"/>
  <c r="V860" i="2"/>
  <c r="W860" i="2" s="1"/>
  <c r="AH860" i="2" s="1"/>
  <c r="AH348" i="2"/>
  <c r="AH475" i="2"/>
  <c r="AG3184" i="2"/>
  <c r="AH3295" i="2"/>
  <c r="AH3053" i="2"/>
  <c r="AH2978" i="2"/>
  <c r="AG3004" i="2"/>
  <c r="AH3004" i="2" s="1"/>
  <c r="AH2700" i="2"/>
  <c r="AG2632" i="2"/>
  <c r="AH2632" i="2" s="1"/>
  <c r="AH2548" i="2"/>
  <c r="AH2575" i="2"/>
  <c r="AH2412" i="2"/>
  <c r="AG2294" i="2"/>
  <c r="AH2298" i="2"/>
  <c r="AH1847" i="2"/>
  <c r="AH2309" i="2"/>
  <c r="AH1652" i="2"/>
  <c r="AG1496" i="2"/>
  <c r="AH1496" i="2" s="1"/>
  <c r="AH1603" i="2"/>
  <c r="AH1329" i="2"/>
  <c r="AH1482" i="2"/>
  <c r="AH1420" i="2"/>
  <c r="AH1371" i="2"/>
  <c r="AH903" i="2"/>
  <c r="AH744" i="2"/>
  <c r="AG68" i="2"/>
  <c r="AH68" i="2" s="1"/>
  <c r="AH402" i="2"/>
  <c r="AH144" i="2"/>
  <c r="AH121" i="2"/>
  <c r="AH1485" i="2"/>
  <c r="AH1479" i="2"/>
  <c r="AH2792" i="2"/>
  <c r="AG2472" i="2"/>
  <c r="AH2302" i="2"/>
  <c r="AH2210" i="2"/>
  <c r="AH1950" i="2"/>
  <c r="AH2180" i="2"/>
  <c r="AH1876" i="2"/>
  <c r="AH1963" i="2"/>
  <c r="AH1693" i="2"/>
  <c r="AH1744" i="2"/>
  <c r="AH1745" i="2"/>
  <c r="AH1673" i="2"/>
  <c r="AH1387" i="2"/>
  <c r="AH988" i="2"/>
  <c r="AH972" i="2"/>
  <c r="AH1171" i="2"/>
  <c r="AH1057" i="2"/>
  <c r="AH1188" i="2"/>
  <c r="AH319" i="2"/>
  <c r="AH9" i="2"/>
  <c r="AH71" i="2"/>
  <c r="AH277" i="2"/>
  <c r="AH2565" i="2"/>
  <c r="AH2006" i="2"/>
  <c r="AH1442" i="2"/>
  <c r="AG803" i="2"/>
  <c r="AH1145" i="2"/>
  <c r="V897" i="2"/>
  <c r="W897" i="2" s="1"/>
  <c r="AH897" i="2" s="1"/>
  <c r="AH2762" i="2"/>
  <c r="AH2697" i="2"/>
  <c r="AH2685" i="2"/>
  <c r="AG2445" i="2"/>
  <c r="AH2445" i="2" s="1"/>
  <c r="AH2692" i="2"/>
  <c r="AH2281" i="2"/>
  <c r="AH2074" i="2"/>
  <c r="AH2234" i="2"/>
  <c r="AH2228" i="2"/>
  <c r="AH2076" i="2"/>
  <c r="AH1911" i="2"/>
  <c r="AH1449" i="2"/>
  <c r="AH1672" i="2"/>
  <c r="AH1077" i="2"/>
  <c r="AH613" i="2"/>
  <c r="AG427" i="2"/>
  <c r="AH771" i="2"/>
  <c r="AH647" i="2"/>
  <c r="AG100" i="2"/>
  <c r="AH441" i="2"/>
  <c r="AH1204" i="2"/>
  <c r="AH4337" i="2"/>
  <c r="AH4556" i="2"/>
  <c r="AH4568" i="2"/>
  <c r="AH3769" i="2"/>
  <c r="AH3589" i="2"/>
  <c r="AH3394" i="2"/>
  <c r="AH3059" i="2"/>
  <c r="AH4557" i="2"/>
  <c r="AH4569" i="2"/>
  <c r="AH4385" i="2"/>
  <c r="AH4269" i="2"/>
  <c r="AH4018" i="2"/>
  <c r="AH4427" i="2"/>
  <c r="AH4190" i="2"/>
  <c r="AH3467" i="2"/>
  <c r="AH3981" i="2"/>
  <c r="AH3934" i="2"/>
  <c r="AH4132" i="2"/>
  <c r="AH3952" i="2"/>
  <c r="AG3928" i="2"/>
  <c r="AH3928" i="2" s="1"/>
  <c r="AH3512" i="2"/>
  <c r="AH4437" i="2"/>
  <c r="AH4162" i="2"/>
  <c r="AH4000" i="2"/>
  <c r="AH3908" i="2"/>
  <c r="AH3117" i="2"/>
  <c r="AH3973" i="2"/>
  <c r="AH4588" i="2"/>
  <c r="AH4156" i="2"/>
  <c r="AH4530" i="2"/>
  <c r="AH4468" i="2"/>
  <c r="AH4494" i="2"/>
  <c r="AH4483" i="2"/>
  <c r="AH4467" i="2"/>
  <c r="AH4209" i="2"/>
  <c r="AH4095" i="2"/>
  <c r="AH4024" i="2"/>
  <c r="AH4028" i="2"/>
  <c r="AH3669" i="2"/>
  <c r="AH3693" i="2"/>
  <c r="AH3548" i="2"/>
  <c r="AH4122" i="2"/>
  <c r="AG3560" i="2"/>
  <c r="AH3560" i="2" s="1"/>
  <c r="AH2311" i="2"/>
  <c r="AH2424" i="2"/>
  <c r="AH2253" i="2"/>
  <c r="AH1883" i="2"/>
  <c r="AH2044" i="2"/>
  <c r="AH1380" i="2"/>
  <c r="AH867" i="2"/>
  <c r="AH436" i="2"/>
  <c r="AH275" i="2"/>
  <c r="V1117" i="2"/>
  <c r="W1117" i="2" s="1"/>
  <c r="AE1117" i="2"/>
  <c r="AG1117" i="2" s="1"/>
  <c r="AH3411" i="2"/>
  <c r="AH4566" i="2"/>
  <c r="AH4537" i="2"/>
  <c r="AH4554" i="2"/>
  <c r="AH4503" i="2"/>
  <c r="AG4441" i="2"/>
  <c r="AH4359" i="2"/>
  <c r="AH4327" i="2"/>
  <c r="AH4379" i="2"/>
  <c r="AH4312" i="2"/>
  <c r="AH4104" i="2"/>
  <c r="AH4082" i="2"/>
  <c r="AH4039" i="2"/>
  <c r="AH4045" i="2"/>
  <c r="AH3865" i="2"/>
  <c r="AH3843" i="2"/>
  <c r="AH3867" i="2"/>
  <c r="AH3787" i="2"/>
  <c r="AH3781" i="2"/>
  <c r="AH3773" i="2"/>
  <c r="AH3620" i="2"/>
  <c r="AH3186" i="2"/>
  <c r="AH3076" i="2"/>
  <c r="AH3115" i="2"/>
  <c r="AH3172" i="2"/>
  <c r="AH3021" i="2"/>
  <c r="AH3036" i="2"/>
  <c r="AH2682" i="2"/>
  <c r="AH2561" i="2"/>
  <c r="AH2521" i="2"/>
  <c r="AH2507" i="2"/>
  <c r="AH2378" i="2"/>
  <c r="AH2305" i="2"/>
  <c r="AH1842" i="2"/>
  <c r="AH2035" i="2"/>
  <c r="AH2114" i="2"/>
  <c r="AH1822" i="2"/>
  <c r="AG1323" i="2"/>
  <c r="AH1323" i="2" s="1"/>
  <c r="AG1360" i="2"/>
  <c r="AH1360" i="2" s="1"/>
  <c r="AH1622" i="2"/>
  <c r="AG1398" i="2"/>
  <c r="AH1398" i="2" s="1"/>
  <c r="AH1320" i="2"/>
  <c r="AH1020" i="2"/>
  <c r="AG1325" i="2"/>
  <c r="AH1238" i="2"/>
  <c r="AH1424" i="2"/>
  <c r="AH1557" i="2"/>
  <c r="AH991" i="2"/>
  <c r="AH1011" i="2"/>
  <c r="AH955" i="2"/>
  <c r="AH1190" i="2"/>
  <c r="AH985" i="2"/>
  <c r="AH1131" i="2"/>
  <c r="AH619" i="2"/>
  <c r="AH485" i="2"/>
  <c r="AH611" i="2"/>
  <c r="AG142" i="2"/>
  <c r="AH199" i="2"/>
  <c r="AH227" i="2"/>
  <c r="AH57" i="2"/>
  <c r="AH1295" i="2"/>
  <c r="AE4321" i="2"/>
  <c r="AG4321" i="2" s="1"/>
  <c r="V4321" i="2"/>
  <c r="W4321" i="2" s="1"/>
  <c r="AE3386" i="2"/>
  <c r="AG3386" i="2" s="1"/>
  <c r="V3386" i="2"/>
  <c r="W3386" i="2" s="1"/>
  <c r="AE2314" i="2"/>
  <c r="AG2314" i="2" s="1"/>
  <c r="V2314" i="2"/>
  <c r="W2314" i="2" s="1"/>
  <c r="AG4453" i="2"/>
  <c r="AH4561" i="2"/>
  <c r="AH4571" i="2"/>
  <c r="AH4535" i="2"/>
  <c r="AG4409" i="2"/>
  <c r="AH4409" i="2" s="1"/>
  <c r="AH4373" i="2"/>
  <c r="AH4131" i="2"/>
  <c r="AH4073" i="2"/>
  <c r="AH4107" i="2"/>
  <c r="AH4083" i="2"/>
  <c r="AH3955" i="2"/>
  <c r="AH3858" i="2"/>
  <c r="AH3841" i="2"/>
  <c r="AH3636" i="2"/>
  <c r="AH3633" i="2"/>
  <c r="AH3326" i="2"/>
  <c r="AH3223" i="2"/>
  <c r="AH3181" i="2"/>
  <c r="AG3131" i="2"/>
  <c r="AH3131" i="2" s="1"/>
  <c r="AH2914" i="2"/>
  <c r="AH2858" i="2"/>
  <c r="AH2768" i="2"/>
  <c r="AH2657" i="2"/>
  <c r="AH2623" i="2"/>
  <c r="AH2574" i="2"/>
  <c r="AG2457" i="2"/>
  <c r="AH2457" i="2" s="1"/>
  <c r="AH2479" i="2"/>
  <c r="AH2444" i="2"/>
  <c r="AH2194" i="2"/>
  <c r="AH1899" i="2"/>
  <c r="AH2032" i="2"/>
  <c r="AH1855" i="2"/>
  <c r="AH1510" i="2"/>
  <c r="AH2009" i="2"/>
  <c r="AH1315" i="2"/>
  <c r="AG1355" i="2"/>
  <c r="AH1355" i="2" s="1"/>
  <c r="AH1453" i="2"/>
  <c r="AG968" i="2"/>
  <c r="AH968" i="2" s="1"/>
  <c r="AH1336" i="2"/>
  <c r="AH1299" i="2"/>
  <c r="AH1174" i="2"/>
  <c r="AH1115" i="2"/>
  <c r="AH1219" i="2"/>
  <c r="AH830" i="2"/>
  <c r="AH674" i="2"/>
  <c r="AH1053" i="2"/>
  <c r="AH562" i="2"/>
  <c r="AH709" i="2"/>
  <c r="AG40" i="2"/>
  <c r="AH40" i="2" s="1"/>
  <c r="AH311" i="2"/>
  <c r="AH459" i="2"/>
  <c r="AH1163" i="2"/>
  <c r="AH1365" i="2"/>
  <c r="AH141" i="2"/>
  <c r="AE4299" i="2"/>
  <c r="AG4299" i="2" s="1"/>
  <c r="V4299" i="2"/>
  <c r="W4299" i="2" s="1"/>
  <c r="AE3683" i="2"/>
  <c r="AG3683" i="2" s="1"/>
  <c r="V3683" i="2"/>
  <c r="W3683" i="2" s="1"/>
  <c r="AG1203" i="2"/>
  <c r="AH1203" i="2" s="1"/>
  <c r="AH3807" i="2"/>
  <c r="AH3574" i="2"/>
  <c r="AH3492" i="2"/>
  <c r="AH3203" i="2"/>
  <c r="AH3137" i="2"/>
  <c r="AH2896" i="2"/>
  <c r="AH2848" i="2"/>
  <c r="AH2569" i="2"/>
  <c r="AH2588" i="2"/>
  <c r="AH1959" i="2"/>
  <c r="AH2204" i="2"/>
  <c r="AH1830" i="2"/>
  <c r="AH2212" i="2"/>
  <c r="AH2263" i="2"/>
  <c r="AH1872" i="2"/>
  <c r="AH1930" i="2"/>
  <c r="AH1992" i="2"/>
  <c r="AH1625" i="2"/>
  <c r="AH1636" i="2"/>
  <c r="AG687" i="2"/>
  <c r="AH687" i="2" s="1"/>
  <c r="AH445" i="2"/>
  <c r="AH449" i="2"/>
  <c r="AH1740" i="2"/>
  <c r="AE3616" i="2"/>
  <c r="AG3616" i="2" s="1"/>
  <c r="V3616" i="2"/>
  <c r="W3616" i="2" s="1"/>
  <c r="AE3136" i="2"/>
  <c r="AG3136" i="2" s="1"/>
  <c r="V3136" i="2"/>
  <c r="W3136" i="2" s="1"/>
  <c r="AE921" i="2"/>
  <c r="AG921" i="2" s="1"/>
  <c r="V921" i="2"/>
  <c r="W921" i="2" s="1"/>
  <c r="AH3016" i="2"/>
  <c r="AH2920" i="2"/>
  <c r="AH2856" i="2"/>
  <c r="AH2808" i="2"/>
  <c r="AH2758" i="2"/>
  <c r="AH2128" i="2"/>
  <c r="AH2034" i="2"/>
  <c r="AH2088" i="2"/>
  <c r="AH2164" i="2"/>
  <c r="AH1322" i="2"/>
  <c r="AH1464" i="2"/>
  <c r="AH1314" i="2"/>
  <c r="AH820" i="2"/>
  <c r="AH1357" i="2"/>
  <c r="AH1085" i="2"/>
  <c r="AH940" i="2"/>
  <c r="AH919" i="2"/>
  <c r="AH469" i="2"/>
  <c r="AH591" i="2"/>
  <c r="AG90" i="2"/>
  <c r="AH90" i="2" s="1"/>
  <c r="AG58" i="2"/>
  <c r="AH58" i="2" s="1"/>
  <c r="AH102" i="2"/>
  <c r="AH179" i="2"/>
  <c r="AH365" i="2"/>
  <c r="AH171" i="2"/>
  <c r="AH89" i="2"/>
  <c r="AH437" i="2"/>
  <c r="AH111" i="2"/>
  <c r="AH87" i="2"/>
  <c r="AH187" i="2"/>
  <c r="AH4365" i="2"/>
  <c r="AH2404" i="2"/>
  <c r="AH1840" i="2"/>
  <c r="AE2839" i="2"/>
  <c r="AG2839" i="2" s="1"/>
  <c r="V2839" i="2"/>
  <c r="W2839" i="2" s="1"/>
  <c r="AE2391" i="2"/>
  <c r="AG2391" i="2" s="1"/>
  <c r="V2391" i="2"/>
  <c r="W2391" i="2" s="1"/>
  <c r="AE1938" i="2"/>
  <c r="AG1938" i="2" s="1"/>
  <c r="V1938" i="2"/>
  <c r="W1938" i="2" s="1"/>
  <c r="AH752" i="2"/>
  <c r="AE3728" i="2"/>
  <c r="AG3728" i="2" s="1"/>
  <c r="V3728" i="2"/>
  <c r="W3728" i="2" s="1"/>
  <c r="AE3071" i="2"/>
  <c r="AG3071" i="2" s="1"/>
  <c r="V3071" i="2"/>
  <c r="W3071" i="2" s="1"/>
  <c r="AH3969" i="2"/>
  <c r="AH3914" i="2"/>
  <c r="AH4004" i="2"/>
  <c r="AH3549" i="2"/>
  <c r="AH3197" i="2"/>
  <c r="AH3097" i="2"/>
  <c r="AH3052" i="2"/>
  <c r="AH2652" i="2"/>
  <c r="AH2550" i="2"/>
  <c r="AH2236" i="2"/>
  <c r="AH1893" i="2"/>
  <c r="AH1631" i="2"/>
  <c r="AH1274" i="2"/>
  <c r="AH1306" i="2"/>
  <c r="AH1429" i="2"/>
  <c r="AH1076" i="2"/>
  <c r="AH980" i="2"/>
  <c r="AH1328" i="2"/>
  <c r="AG962" i="2"/>
  <c r="AH962" i="2" s="1"/>
  <c r="AH1495" i="2"/>
  <c r="AH1029" i="2"/>
  <c r="AH578" i="2"/>
  <c r="AH1241" i="2"/>
  <c r="AH954" i="2"/>
  <c r="AH914" i="2"/>
  <c r="AH868" i="2"/>
  <c r="AH1031" i="2"/>
  <c r="AH287" i="2"/>
  <c r="AH455" i="2"/>
  <c r="AH349" i="2"/>
  <c r="AH161" i="2"/>
  <c r="AH47" i="2"/>
  <c r="AH3977" i="2"/>
  <c r="AH3374" i="2"/>
  <c r="AG3157" i="2"/>
  <c r="AH3157" i="2" s="1"/>
  <c r="AH1461" i="2"/>
  <c r="AE4330" i="2"/>
  <c r="AG4330" i="2" s="1"/>
  <c r="V4330" i="2"/>
  <c r="W4330" i="2" s="1"/>
  <c r="AE3959" i="2"/>
  <c r="AG3959" i="2" s="1"/>
  <c r="V3959" i="2"/>
  <c r="W3959" i="2" s="1"/>
  <c r="AE3476" i="2"/>
  <c r="AG3476" i="2" s="1"/>
  <c r="V3476" i="2"/>
  <c r="W3476" i="2" s="1"/>
  <c r="AE3074" i="2"/>
  <c r="AG3074" i="2" s="1"/>
  <c r="V3074" i="2"/>
  <c r="W3074" i="2" s="1"/>
  <c r="AE3864" i="2"/>
  <c r="AG3864" i="2" s="1"/>
  <c r="V3864" i="2"/>
  <c r="W3864" i="2" s="1"/>
  <c r="AE1437" i="2"/>
  <c r="AG1437" i="2" s="1"/>
  <c r="V1437" i="2"/>
  <c r="W1437" i="2" s="1"/>
  <c r="AE1318" i="2"/>
  <c r="AG1318" i="2" s="1"/>
  <c r="V1318" i="2"/>
  <c r="W1318" i="2" s="1"/>
  <c r="AG3879" i="2"/>
  <c r="AH3879" i="2" s="1"/>
  <c r="AH4017" i="2"/>
  <c r="AH3912" i="2"/>
  <c r="AH3980" i="2"/>
  <c r="AH3557" i="2"/>
  <c r="AH3546" i="2"/>
  <c r="AH3345" i="2"/>
  <c r="AH3440" i="2"/>
  <c r="AH3281" i="2"/>
  <c r="AH3101" i="2"/>
  <c r="AH2674" i="2"/>
  <c r="AH2693" i="2"/>
  <c r="AH2612" i="2"/>
  <c r="AH2397" i="2"/>
  <c r="AH2335" i="2"/>
  <c r="AH2394" i="2"/>
  <c r="AH2293" i="2"/>
  <c r="AH2168" i="2"/>
  <c r="AH1836" i="2"/>
  <c r="AH1906" i="2"/>
  <c r="AH1851" i="2"/>
  <c r="AH1654" i="2"/>
  <c r="AH1621" i="2"/>
  <c r="AH1089" i="2"/>
  <c r="AH937" i="2"/>
  <c r="AH1075" i="2"/>
  <c r="AH409" i="2"/>
  <c r="AH575" i="2"/>
  <c r="AH683" i="2"/>
  <c r="AH225" i="2"/>
  <c r="AH41" i="2"/>
  <c r="AH952" i="2"/>
  <c r="AE3887" i="2"/>
  <c r="AG3887" i="2" s="1"/>
  <c r="V3887" i="2"/>
  <c r="W3887" i="2" s="1"/>
  <c r="AE3623" i="2"/>
  <c r="AG3623" i="2" s="1"/>
  <c r="V3623" i="2"/>
  <c r="W3623" i="2" s="1"/>
  <c r="V3196" i="2"/>
  <c r="W3196" i="2" s="1"/>
  <c r="AE3196" i="2"/>
  <c r="AG3196" i="2" s="1"/>
  <c r="AE2833" i="2"/>
  <c r="AG2833" i="2" s="1"/>
  <c r="V2833" i="2"/>
  <c r="W2833" i="2" s="1"/>
  <c r="AH2308" i="2"/>
  <c r="AH1926" i="2"/>
  <c r="AH1773" i="2"/>
  <c r="AG729" i="2"/>
  <c r="AH2981" i="2"/>
  <c r="AE3464" i="2"/>
  <c r="AG3464" i="2" s="1"/>
  <c r="V3464" i="2"/>
  <c r="W3464" i="2" s="1"/>
  <c r="AE2863" i="2"/>
  <c r="AG2863" i="2" s="1"/>
  <c r="V2863" i="2"/>
  <c r="W2863" i="2" s="1"/>
  <c r="AE2986" i="2"/>
  <c r="AG2986" i="2" s="1"/>
  <c r="V2986" i="2"/>
  <c r="W2986" i="2" s="1"/>
  <c r="AH4413" i="2"/>
  <c r="AH4008" i="2"/>
  <c r="AH4150" i="2"/>
  <c r="AH3978" i="2"/>
  <c r="AH3888" i="2"/>
  <c r="AH3455" i="2"/>
  <c r="AH3319" i="2"/>
  <c r="AH4505" i="2"/>
  <c r="AH4133" i="2"/>
  <c r="AH4151" i="2"/>
  <c r="AG4062" i="2"/>
  <c r="AH4062" i="2" s="1"/>
  <c r="AH4167" i="2"/>
  <c r="AH3979" i="2"/>
  <c r="AH4173" i="2"/>
  <c r="AH3910" i="2"/>
  <c r="AH3626" i="2"/>
  <c r="AH3565" i="2"/>
  <c r="AH3593" i="2"/>
  <c r="AH3192" i="2"/>
  <c r="AH3056" i="2"/>
  <c r="AH2998" i="2"/>
  <c r="AH2936" i="2"/>
  <c r="AH2715" i="2"/>
  <c r="AH1953" i="2"/>
  <c r="AH2388" i="2"/>
  <c r="AG2247" i="2"/>
  <c r="AH2247" i="2" s="1"/>
  <c r="AH2064" i="2"/>
  <c r="AH2288" i="2"/>
  <c r="AH1559" i="2"/>
  <c r="AH1446" i="2"/>
  <c r="AH1723" i="2"/>
  <c r="AH1116" i="2"/>
  <c r="AH1456" i="2"/>
  <c r="AH1574" i="2"/>
  <c r="AH1364" i="2"/>
  <c r="AH882" i="2"/>
  <c r="AH400" i="2"/>
  <c r="AH811" i="2"/>
  <c r="AH876" i="2"/>
  <c r="AH2454" i="2"/>
  <c r="AH2152" i="2"/>
  <c r="AH2446" i="2"/>
  <c r="AH1768" i="2"/>
  <c r="AE3438" i="2"/>
  <c r="AG3438" i="2" s="1"/>
  <c r="V3438" i="2"/>
  <c r="W3438" i="2" s="1"/>
  <c r="V1180" i="2"/>
  <c r="W1180" i="2" s="1"/>
  <c r="AE1180" i="2"/>
  <c r="AG1180" i="2" s="1"/>
  <c r="AH4186" i="2"/>
  <c r="AG3992" i="2"/>
  <c r="AH3992" i="2" s="1"/>
  <c r="AH4425" i="2"/>
  <c r="AH4139" i="2"/>
  <c r="AH3902" i="2"/>
  <c r="AH3710" i="2"/>
  <c r="AH4429" i="2"/>
  <c r="AH4410" i="2"/>
  <c r="AH4146" i="2"/>
  <c r="AH4179" i="2"/>
  <c r="AG4560" i="2"/>
  <c r="AH4560" i="2" s="1"/>
  <c r="AH4591" i="2"/>
  <c r="AH4585" i="2"/>
  <c r="AG4328" i="2"/>
  <c r="AH4328" i="2" s="1"/>
  <c r="AH4440" i="2"/>
  <c r="AH4384" i="2"/>
  <c r="AH4397" i="2"/>
  <c r="AH4268" i="2"/>
  <c r="AH4096" i="2"/>
  <c r="AH4176" i="2"/>
  <c r="AH4129" i="2"/>
  <c r="AH3983" i="2"/>
  <c r="AH4022" i="2"/>
  <c r="AH3964" i="2"/>
  <c r="AH3835" i="2"/>
  <c r="AH3701" i="2"/>
  <c r="AG3697" i="2"/>
  <c r="AH3697" i="2" s="1"/>
  <c r="AH3610" i="2"/>
  <c r="AH3606" i="2"/>
  <c r="AH3475" i="2"/>
  <c r="AH3428" i="2"/>
  <c r="AH3462" i="2"/>
  <c r="AH3141" i="2"/>
  <c r="AH3060" i="2"/>
  <c r="AH3130" i="2"/>
  <c r="AH2774" i="2"/>
  <c r="AH2854" i="2"/>
  <c r="AH2401" i="2"/>
  <c r="AH2353" i="2"/>
  <c r="AH2358" i="2"/>
  <c r="AH2567" i="2"/>
  <c r="AH2052" i="2"/>
  <c r="AH1924" i="2"/>
  <c r="AH2078" i="2"/>
  <c r="AH1907" i="2"/>
  <c r="AH2046" i="2"/>
  <c r="AH2040" i="2"/>
  <c r="AH1809" i="2"/>
  <c r="AH2068" i="2"/>
  <c r="AH1657" i="2"/>
  <c r="AH1441" i="2"/>
  <c r="AH1412" i="2"/>
  <c r="AH1343" i="2"/>
  <c r="AH1480" i="2"/>
  <c r="AH1475" i="2"/>
  <c r="AH1423" i="2"/>
  <c r="AH1120" i="2"/>
  <c r="AH1044" i="2"/>
  <c r="AH1351" i="2"/>
  <c r="AH1021" i="2"/>
  <c r="AH1069" i="2"/>
  <c r="AH724" i="2"/>
  <c r="AH610" i="2"/>
  <c r="AH1071" i="2"/>
  <c r="AH989" i="2"/>
  <c r="AH168" i="2"/>
  <c r="AH21" i="2"/>
  <c r="AH13" i="2"/>
  <c r="AH18" i="2"/>
  <c r="AG4118" i="2"/>
  <c r="AH2941" i="2"/>
  <c r="AE2689" i="2"/>
  <c r="AG2689" i="2" s="1"/>
  <c r="V2689" i="2"/>
  <c r="W2689" i="2" s="1"/>
  <c r="AE2662" i="2"/>
  <c r="AG2662" i="2" s="1"/>
  <c r="V2662" i="2"/>
  <c r="W2662" i="2" s="1"/>
  <c r="AE2485" i="2"/>
  <c r="AG2485" i="2" s="1"/>
  <c r="V2485" i="2"/>
  <c r="W2485" i="2" s="1"/>
  <c r="AH4351" i="2"/>
  <c r="AH4180" i="2"/>
  <c r="AG4178" i="2"/>
  <c r="AH4178" i="2" s="1"/>
  <c r="AH3783" i="2"/>
  <c r="AH3673" i="2"/>
  <c r="AH3206" i="2"/>
  <c r="AH3087" i="2"/>
  <c r="AH2935" i="2"/>
  <c r="AH2910" i="2"/>
  <c r="AH2922" i="2"/>
  <c r="AH2668" i="2"/>
  <c r="AH2661" i="2"/>
  <c r="AH2712" i="2"/>
  <c r="AH2543" i="2"/>
  <c r="AH2357" i="2"/>
  <c r="AH2322" i="2"/>
  <c r="AH2235" i="2"/>
  <c r="AH2080" i="2"/>
  <c r="AH2261" i="2"/>
  <c r="AH2150" i="2"/>
  <c r="AH1894" i="2"/>
  <c r="AH2021" i="2"/>
  <c r="AH1602" i="2"/>
  <c r="AH1036" i="2"/>
  <c r="AH1005" i="2"/>
  <c r="AH1081" i="2"/>
  <c r="AH790" i="2"/>
  <c r="AG798" i="2"/>
  <c r="AH798" i="2" s="1"/>
  <c r="AH659" i="2"/>
  <c r="AH489" i="2"/>
  <c r="AH759" i="2"/>
  <c r="AH768" i="2"/>
  <c r="AH100" i="2"/>
  <c r="AH17" i="2"/>
  <c r="AH271" i="2"/>
  <c r="AH4511" i="2"/>
  <c r="AH3838" i="2"/>
  <c r="AH1418" i="2"/>
  <c r="V4057" i="2"/>
  <c r="W4057" i="2" s="1"/>
  <c r="AE4057" i="2"/>
  <c r="AG4057" i="2" s="1"/>
  <c r="V2050" i="2"/>
  <c r="W2050" i="2" s="1"/>
  <c r="AE2050" i="2"/>
  <c r="AG2050" i="2" s="1"/>
  <c r="AE2260" i="2"/>
  <c r="AG2260" i="2" s="1"/>
  <c r="V2260" i="2"/>
  <c r="W2260" i="2" s="1"/>
  <c r="AE1431" i="2"/>
  <c r="AG1431" i="2" s="1"/>
  <c r="V1431" i="2"/>
  <c r="W1431" i="2" s="1"/>
  <c r="AH3777" i="2"/>
  <c r="AG3489" i="2"/>
  <c r="AH3360" i="2"/>
  <c r="AH3231" i="2"/>
  <c r="AH3177" i="2"/>
  <c r="AH3054" i="2"/>
  <c r="AH3118" i="2"/>
  <c r="AH3011" i="2"/>
  <c r="AH2718" i="2"/>
  <c r="AH2373" i="2"/>
  <c r="AH2142" i="2"/>
  <c r="AH2286" i="2"/>
  <c r="AH2028" i="2"/>
  <c r="AH1382" i="2"/>
  <c r="AE2675" i="2"/>
  <c r="AG2675" i="2" s="1"/>
  <c r="V2675" i="2"/>
  <c r="W2675" i="2" s="1"/>
  <c r="AE1972" i="2"/>
  <c r="AG1972" i="2" s="1"/>
  <c r="V1972" i="2"/>
  <c r="W1972" i="2" s="1"/>
  <c r="V2705" i="2"/>
  <c r="W2705" i="2" s="1"/>
  <c r="AE2705" i="2"/>
  <c r="AG2705" i="2" s="1"/>
  <c r="AE2334" i="2"/>
  <c r="AG2334" i="2" s="1"/>
  <c r="V2334" i="2"/>
  <c r="W2334" i="2" s="1"/>
  <c r="AE1868" i="2"/>
  <c r="AG1868" i="2" s="1"/>
  <c r="V1868" i="2"/>
  <c r="W1868" i="2" s="1"/>
  <c r="AE1690" i="2"/>
  <c r="AG1690" i="2" s="1"/>
  <c r="V1690" i="2"/>
  <c r="W1690" i="2" s="1"/>
  <c r="AH1476" i="2"/>
  <c r="V1575" i="2"/>
  <c r="W1575" i="2" s="1"/>
  <c r="AE1575" i="2"/>
  <c r="AG1575" i="2" s="1"/>
  <c r="AE874" i="2"/>
  <c r="AG874" i="2" s="1"/>
  <c r="V874" i="2"/>
  <c r="W874" i="2" s="1"/>
  <c r="AH4155" i="2"/>
  <c r="AH4340" i="2"/>
  <c r="AH4326" i="2"/>
  <c r="AH4300" i="2"/>
  <c r="AH4121" i="2"/>
  <c r="AH4080" i="2"/>
  <c r="AH4006" i="2"/>
  <c r="AH3388" i="2"/>
  <c r="AH3366" i="2"/>
  <c r="AH2576" i="2"/>
  <c r="V802" i="2"/>
  <c r="W802" i="2" s="1"/>
  <c r="AE802" i="2"/>
  <c r="AG802" i="2" s="1"/>
  <c r="V1019" i="2"/>
  <c r="W1019" i="2" s="1"/>
  <c r="AE1019" i="2"/>
  <c r="AG1019" i="2" s="1"/>
  <c r="V739" i="2"/>
  <c r="W739" i="2" s="1"/>
  <c r="AE739" i="2"/>
  <c r="AG739" i="2" s="1"/>
  <c r="AE516" i="2"/>
  <c r="AG516" i="2" s="1"/>
  <c r="V516" i="2"/>
  <c r="W516" i="2" s="1"/>
  <c r="AH217" i="2"/>
  <c r="AE540" i="2"/>
  <c r="AG540" i="2" s="1"/>
  <c r="V540" i="2"/>
  <c r="W540" i="2" s="1"/>
  <c r="V293" i="2"/>
  <c r="W293" i="2" s="1"/>
  <c r="AE293" i="2"/>
  <c r="AG293" i="2" s="1"/>
  <c r="AE125" i="2"/>
  <c r="AG125" i="2" s="1"/>
  <c r="V125" i="2"/>
  <c r="W125" i="2" s="1"/>
  <c r="AH4595" i="2"/>
  <c r="AH4214" i="2"/>
  <c r="AH4091" i="2"/>
  <c r="AH4161" i="2"/>
  <c r="AG3833" i="2"/>
  <c r="AH3833" i="2" s="1"/>
  <c r="AH3815" i="2"/>
  <c r="AH3240" i="2"/>
  <c r="AG3230" i="2"/>
  <c r="AH3230" i="2" s="1"/>
  <c r="AH3205" i="2"/>
  <c r="AH3156" i="2"/>
  <c r="AG2929" i="2"/>
  <c r="AH2929" i="2" s="1"/>
  <c r="AH2892" i="2"/>
  <c r="AH2832" i="2"/>
  <c r="AH2672" i="2"/>
  <c r="AG2721" i="2"/>
  <c r="AH2721" i="2" s="1"/>
  <c r="AH2408" i="2"/>
  <c r="AG2025" i="2"/>
  <c r="AH2025" i="2" s="1"/>
  <c r="AH2059" i="2"/>
  <c r="AH2112" i="2"/>
  <c r="AH1852" i="2"/>
  <c r="V4501" i="2"/>
  <c r="W4501" i="2" s="1"/>
  <c r="AE4501" i="2"/>
  <c r="AG4501" i="2" s="1"/>
  <c r="V3813" i="2"/>
  <c r="W3813" i="2" s="1"/>
  <c r="AE3813" i="2"/>
  <c r="AG3813" i="2" s="1"/>
  <c r="AE1383" i="2"/>
  <c r="AG1383" i="2" s="1"/>
  <c r="V1383" i="2"/>
  <c r="W1383" i="2" s="1"/>
  <c r="V607" i="2"/>
  <c r="W607" i="2" s="1"/>
  <c r="AE607" i="2"/>
  <c r="AG607" i="2" s="1"/>
  <c r="AH4544" i="2"/>
  <c r="AH4364" i="2"/>
  <c r="AH3624" i="2"/>
  <c r="AH3456" i="2"/>
  <c r="AH3142" i="2"/>
  <c r="AG2899" i="2"/>
  <c r="AH2899" i="2" s="1"/>
  <c r="AH2577" i="2"/>
  <c r="AH2432" i="2"/>
  <c r="AG2262" i="2"/>
  <c r="V1892" i="2"/>
  <c r="W1892" i="2" s="1"/>
  <c r="AH1892" i="2" s="1"/>
  <c r="V3761" i="2"/>
  <c r="W3761" i="2" s="1"/>
  <c r="AE3761" i="2"/>
  <c r="AG3761" i="2" s="1"/>
  <c r="AE1821" i="2"/>
  <c r="AG1821" i="2" s="1"/>
  <c r="V1821" i="2"/>
  <c r="W1821" i="2" s="1"/>
  <c r="V1949" i="2"/>
  <c r="W1949" i="2" s="1"/>
  <c r="AE1949" i="2"/>
  <c r="AG1949" i="2" s="1"/>
  <c r="AE1346" i="2"/>
  <c r="AG1346" i="2" s="1"/>
  <c r="V1346" i="2"/>
  <c r="W1346" i="2" s="1"/>
  <c r="V918" i="2"/>
  <c r="W918" i="2" s="1"/>
  <c r="AE918" i="2"/>
  <c r="AG918" i="2" s="1"/>
  <c r="V751" i="2"/>
  <c r="W751" i="2" s="1"/>
  <c r="AE751" i="2"/>
  <c r="AG751" i="2" s="1"/>
  <c r="V747" i="2"/>
  <c r="W747" i="2" s="1"/>
  <c r="AE747" i="2"/>
  <c r="V570" i="2"/>
  <c r="W570" i="2" s="1"/>
  <c r="AE570" i="2"/>
  <c r="AG570" i="2" s="1"/>
  <c r="AE160" i="2"/>
  <c r="V160" i="2"/>
  <c r="W160" i="2" s="1"/>
  <c r="AE36" i="2"/>
  <c r="AG36" i="2" s="1"/>
  <c r="V36" i="2"/>
  <c r="W36" i="2" s="1"/>
  <c r="AG4550" i="2"/>
  <c r="AH4550" i="2" s="1"/>
  <c r="AH4519" i="2"/>
  <c r="AH4303" i="2"/>
  <c r="AH4260" i="2"/>
  <c r="AG4215" i="2"/>
  <c r="AH4215" i="2" s="1"/>
  <c r="AH4060" i="2"/>
  <c r="AG3668" i="2"/>
  <c r="AH3668" i="2" s="1"/>
  <c r="AG3463" i="2"/>
  <c r="AH3463" i="2" s="1"/>
  <c r="AH3278" i="2"/>
  <c r="AH3022" i="2"/>
  <c r="AH2629" i="2"/>
  <c r="AH2628" i="2"/>
  <c r="AH2497" i="2"/>
  <c r="AH2529" i="2"/>
  <c r="V4049" i="2"/>
  <c r="W4049" i="2" s="1"/>
  <c r="AE4049" i="2"/>
  <c r="AG4049" i="2" s="1"/>
  <c r="AE3863" i="2"/>
  <c r="AG3863" i="2" s="1"/>
  <c r="V3863" i="2"/>
  <c r="W3863" i="2" s="1"/>
  <c r="V1990" i="2"/>
  <c r="W1990" i="2" s="1"/>
  <c r="AE1990" i="2"/>
  <c r="AG1990" i="2" s="1"/>
  <c r="AH1817" i="2"/>
  <c r="AH1388" i="2"/>
  <c r="AE1618" i="2"/>
  <c r="AG1618" i="2" s="1"/>
  <c r="V1618" i="2"/>
  <c r="W1618" i="2" s="1"/>
  <c r="AE887" i="2"/>
  <c r="AG887" i="2" s="1"/>
  <c r="V887" i="2"/>
  <c r="W887" i="2" s="1"/>
  <c r="V711" i="2"/>
  <c r="W711" i="2" s="1"/>
  <c r="AE711" i="2"/>
  <c r="AG711" i="2" s="1"/>
  <c r="V1079" i="2"/>
  <c r="W1079" i="2" s="1"/>
  <c r="AE1079" i="2"/>
  <c r="AG1079" i="2" s="1"/>
  <c r="AE944" i="2"/>
  <c r="AG944" i="2" s="1"/>
  <c r="V944" i="2"/>
  <c r="W944" i="2" s="1"/>
  <c r="V207" i="2"/>
  <c r="W207" i="2" s="1"/>
  <c r="AE207" i="2"/>
  <c r="AG207" i="2" s="1"/>
  <c r="V2723" i="2"/>
  <c r="W2723" i="2" s="1"/>
  <c r="AE2723" i="2"/>
  <c r="AG2723" i="2" s="1"/>
  <c r="V585" i="2"/>
  <c r="W585" i="2" s="1"/>
  <c r="AE585" i="2"/>
  <c r="AG585" i="2" s="1"/>
  <c r="V4114" i="2"/>
  <c r="W4114" i="2" s="1"/>
  <c r="AH4114" i="2" s="1"/>
  <c r="AH3350" i="2"/>
  <c r="AH3335" i="2"/>
  <c r="AG3220" i="2"/>
  <c r="AH3220" i="2" s="1"/>
  <c r="AH3029" i="2"/>
  <c r="AH2993" i="2"/>
  <c r="AH2842" i="2"/>
  <c r="AH2493" i="2"/>
  <c r="AH2494" i="2"/>
  <c r="AH2320" i="2"/>
  <c r="AE2300" i="2"/>
  <c r="AG2300" i="2" s="1"/>
  <c r="V2300" i="2"/>
  <c r="W2300" i="2" s="1"/>
  <c r="V2930" i="2"/>
  <c r="W2930" i="2" s="1"/>
  <c r="AE2930" i="2"/>
  <c r="AG2930" i="2" s="1"/>
  <c r="V2011" i="2"/>
  <c r="W2011" i="2" s="1"/>
  <c r="AE2011" i="2"/>
  <c r="AG2011" i="2" s="1"/>
  <c r="V2392" i="2"/>
  <c r="W2392" i="2" s="1"/>
  <c r="AE2392" i="2"/>
  <c r="AG2392" i="2" s="1"/>
  <c r="AE1651" i="2"/>
  <c r="AG1651" i="2" s="1"/>
  <c r="V1651" i="2"/>
  <c r="W1651" i="2" s="1"/>
  <c r="V1642" i="2"/>
  <c r="W1642" i="2" s="1"/>
  <c r="AE1642" i="2"/>
  <c r="AG1642" i="2" s="1"/>
  <c r="AE750" i="2"/>
  <c r="AG750" i="2" s="1"/>
  <c r="V750" i="2"/>
  <c r="W750" i="2" s="1"/>
  <c r="V495" i="2"/>
  <c r="W495" i="2" s="1"/>
  <c r="AE495" i="2"/>
  <c r="AG495" i="2" s="1"/>
  <c r="AE1368" i="2"/>
  <c r="AG1368" i="2" s="1"/>
  <c r="V1368" i="2"/>
  <c r="W1368" i="2" s="1"/>
  <c r="AE83" i="2"/>
  <c r="AG83" i="2" s="1"/>
  <c r="V83" i="2"/>
  <c r="W83" i="2" s="1"/>
  <c r="AE4369" i="2"/>
  <c r="AG4369" i="2" s="1"/>
  <c r="V4369" i="2"/>
  <c r="W4369" i="2" s="1"/>
  <c r="V481" i="2"/>
  <c r="W481" i="2" s="1"/>
  <c r="AE481" i="2"/>
  <c r="AG481" i="2" s="1"/>
  <c r="AH4391" i="2"/>
  <c r="AH4172" i="2"/>
  <c r="AH4174" i="2"/>
  <c r="AH4089" i="2"/>
  <c r="AH3975" i="2"/>
  <c r="AH3420" i="2"/>
  <c r="AH3300" i="2"/>
  <c r="AH3200" i="2"/>
  <c r="AH3091" i="2"/>
  <c r="AH3039" i="2"/>
  <c r="AH2806" i="2"/>
  <c r="AH2695" i="2"/>
  <c r="AH2667" i="2"/>
  <c r="AH2563" i="2"/>
  <c r="AE1297" i="2"/>
  <c r="V1297" i="2"/>
  <c r="W1297" i="2" s="1"/>
  <c r="V736" i="2"/>
  <c r="W736" i="2" s="1"/>
  <c r="AE736" i="2"/>
  <c r="AG736" i="2" s="1"/>
  <c r="AG4553" i="2"/>
  <c r="AH4553" i="2" s="1"/>
  <c r="AG4434" i="2"/>
  <c r="AH4434" i="2" s="1"/>
  <c r="V4118" i="2"/>
  <c r="W4118" i="2" s="1"/>
  <c r="AG3966" i="2"/>
  <c r="AG3709" i="2"/>
  <c r="AH3709" i="2" s="1"/>
  <c r="AG3617" i="2"/>
  <c r="AH3617" i="2" s="1"/>
  <c r="AH3448" i="2"/>
  <c r="AE3126" i="2"/>
  <c r="AG3126" i="2" s="1"/>
  <c r="AH3126" i="2" s="1"/>
  <c r="AH3050" i="2"/>
  <c r="AH2377" i="2"/>
  <c r="V1954" i="2"/>
  <c r="W1954" i="2" s="1"/>
  <c r="AE1954" i="2"/>
  <c r="AG1954" i="2" s="1"/>
  <c r="V2216" i="2"/>
  <c r="W2216" i="2" s="1"/>
  <c r="AE2216" i="2"/>
  <c r="AG2216" i="2" s="1"/>
  <c r="AH4508" i="2"/>
  <c r="AH4189" i="2"/>
  <c r="AH4111" i="2"/>
  <c r="AH4177" i="2"/>
  <c r="AH3921" i="2"/>
  <c r="AH3638" i="2"/>
  <c r="AH3695" i="2"/>
  <c r="AH3432" i="2"/>
  <c r="AH3459" i="2"/>
  <c r="AH3513" i="2"/>
  <c r="AH3381" i="2"/>
  <c r="AH3406" i="2"/>
  <c r="AH2962" i="2"/>
  <c r="AH2945" i="2"/>
  <c r="AH3190" i="2"/>
  <c r="AG2719" i="2"/>
  <c r="AH2719" i="2" s="1"/>
  <c r="AH2782" i="2"/>
  <c r="AH2687" i="2"/>
  <c r="AH2584" i="2"/>
  <c r="AH2599" i="2"/>
  <c r="AG2554" i="2"/>
  <c r="AH2554" i="2" s="1"/>
  <c r="AG2415" i="2"/>
  <c r="AH2415" i="2" s="1"/>
  <c r="AH2641" i="2"/>
  <c r="AH2376" i="2"/>
  <c r="AH2381" i="2"/>
  <c r="AH2280" i="2"/>
  <c r="AH2166" i="2"/>
  <c r="AH2364" i="2"/>
  <c r="AH2138" i="2"/>
  <c r="V4135" i="2"/>
  <c r="W4135" i="2" s="1"/>
  <c r="AE4135" i="2"/>
  <c r="AG4135" i="2" s="1"/>
  <c r="AH4308" i="2"/>
  <c r="AE3851" i="2"/>
  <c r="AG3851" i="2" s="1"/>
  <c r="V3851" i="2"/>
  <c r="W3851" i="2" s="1"/>
  <c r="V2057" i="2"/>
  <c r="W2057" i="2" s="1"/>
  <c r="AE2057" i="2"/>
  <c r="AG2057" i="2" s="1"/>
  <c r="AE1530" i="2"/>
  <c r="AG1530" i="2" s="1"/>
  <c r="V1530" i="2"/>
  <c r="W1530" i="2" s="1"/>
  <c r="V1317" i="2"/>
  <c r="W1317" i="2" s="1"/>
  <c r="AE1317" i="2"/>
  <c r="AG1317" i="2" s="1"/>
  <c r="V1067" i="2"/>
  <c r="W1067" i="2" s="1"/>
  <c r="AE1067" i="2"/>
  <c r="AG1067" i="2" s="1"/>
  <c r="V1039" i="2"/>
  <c r="W1039" i="2" s="1"/>
  <c r="AE1039" i="2"/>
  <c r="AG1039" i="2" s="1"/>
  <c r="AH3599" i="2"/>
  <c r="AE2418" i="2"/>
  <c r="AG2418" i="2" s="1"/>
  <c r="V2418" i="2"/>
  <c r="W2418" i="2" s="1"/>
  <c r="AG4534" i="2"/>
  <c r="AH4534" i="2" s="1"/>
  <c r="AG4154" i="2"/>
  <c r="AH4154" i="2" s="1"/>
  <c r="AH3869" i="2"/>
  <c r="AH3665" i="2"/>
  <c r="AH3274" i="2"/>
  <c r="AG3139" i="2"/>
  <c r="AH3139" i="2" s="1"/>
  <c r="AG3020" i="2"/>
  <c r="AH3020" i="2" s="1"/>
  <c r="AH3104" i="2"/>
  <c r="AH2942" i="2"/>
  <c r="AE3521" i="2"/>
  <c r="AG3521" i="2" s="1"/>
  <c r="V3521" i="2"/>
  <c r="W3521" i="2" s="1"/>
  <c r="AE3034" i="2"/>
  <c r="AG3034" i="2" s="1"/>
  <c r="V3034" i="2"/>
  <c r="W3034" i="2" s="1"/>
  <c r="V1908" i="2"/>
  <c r="W1908" i="2" s="1"/>
  <c r="AE1908" i="2"/>
  <c r="AG1908" i="2" s="1"/>
  <c r="V1882" i="2"/>
  <c r="W1882" i="2" s="1"/>
  <c r="AE1882" i="2"/>
  <c r="AG1882" i="2" s="1"/>
  <c r="AE1491" i="2"/>
  <c r="AG1491" i="2" s="1"/>
  <c r="V1491" i="2"/>
  <c r="W1491" i="2" s="1"/>
  <c r="V472" i="2"/>
  <c r="W472" i="2" s="1"/>
  <c r="AE472" i="2"/>
  <c r="AG472" i="2" s="1"/>
  <c r="AE116" i="2"/>
  <c r="AG116" i="2" s="1"/>
  <c r="V116" i="2"/>
  <c r="W116" i="2" s="1"/>
  <c r="AH4130" i="2"/>
  <c r="AH4005" i="2"/>
  <c r="AH3826" i="2"/>
  <c r="AH3741" i="2"/>
  <c r="AH3640" i="2"/>
  <c r="AH3733" i="2"/>
  <c r="AH3403" i="2"/>
  <c r="AH3327" i="2"/>
  <c r="AH3069" i="2"/>
  <c r="AH3122" i="2"/>
  <c r="AH2916" i="2"/>
  <c r="AH2728" i="2"/>
  <c r="AH2734" i="2"/>
  <c r="AG2527" i="2"/>
  <c r="AH2527" i="2" s="1"/>
  <c r="AH2558" i="2"/>
  <c r="AH2356" i="2"/>
  <c r="AH2503" i="2"/>
  <c r="AH2426" i="2"/>
  <c r="AH2318" i="2"/>
  <c r="AH2369" i="2"/>
  <c r="AH2122" i="2"/>
  <c r="AE3518" i="2"/>
  <c r="AG3518" i="2" s="1"/>
  <c r="V3518" i="2"/>
  <c r="W3518" i="2" s="1"/>
  <c r="AE1677" i="2"/>
  <c r="AG1677" i="2" s="1"/>
  <c r="V1677" i="2"/>
  <c r="W1677" i="2" s="1"/>
  <c r="V145" i="2"/>
  <c r="W145" i="2" s="1"/>
  <c r="AE145" i="2"/>
  <c r="AG145" i="2" s="1"/>
  <c r="AH2284" i="2"/>
  <c r="AG1981" i="2"/>
  <c r="AH1581" i="2"/>
  <c r="AH1606" i="2"/>
  <c r="AG1227" i="2"/>
  <c r="AH1227" i="2" s="1"/>
  <c r="AH1529" i="2"/>
  <c r="AH1434" i="2"/>
  <c r="AH1435" i="2"/>
  <c r="AH1212" i="2"/>
  <c r="AH1458" i="2"/>
  <c r="AH1504" i="2"/>
  <c r="AG966" i="2"/>
  <c r="AH966" i="2" s="1"/>
  <c r="AH1003" i="2"/>
  <c r="AH906" i="2"/>
  <c r="AG16" i="2"/>
  <c r="AH94" i="2"/>
  <c r="V4476" i="2"/>
  <c r="W4476" i="2" s="1"/>
  <c r="AE4476" i="2"/>
  <c r="AG4476" i="2" s="1"/>
  <c r="AE4302" i="2"/>
  <c r="AG4302" i="2" s="1"/>
  <c r="V4302" i="2"/>
  <c r="W4302" i="2" s="1"/>
  <c r="AE4447" i="2"/>
  <c r="AG4447" i="2" s="1"/>
  <c r="V4447" i="2"/>
  <c r="W4447" i="2" s="1"/>
  <c r="AE4128" i="2"/>
  <c r="AG4128" i="2" s="1"/>
  <c r="V4128" i="2"/>
  <c r="W4128" i="2" s="1"/>
  <c r="V4007" i="2"/>
  <c r="W4007" i="2" s="1"/>
  <c r="AE4007" i="2"/>
  <c r="AG4007" i="2" s="1"/>
  <c r="AE4333" i="2"/>
  <c r="AG4333" i="2" s="1"/>
  <c r="V4333" i="2"/>
  <c r="W4333" i="2" s="1"/>
  <c r="AE3821" i="2"/>
  <c r="AG3821" i="2" s="1"/>
  <c r="V3821" i="2"/>
  <c r="W3821" i="2" s="1"/>
  <c r="V3729" i="2"/>
  <c r="W3729" i="2" s="1"/>
  <c r="AE3729" i="2"/>
  <c r="AG3729" i="2" s="1"/>
  <c r="AE3712" i="2"/>
  <c r="AG3712" i="2" s="1"/>
  <c r="V3712" i="2"/>
  <c r="W3712" i="2" s="1"/>
  <c r="AE3446" i="2"/>
  <c r="AG3446" i="2" s="1"/>
  <c r="V3446" i="2"/>
  <c r="W3446" i="2" s="1"/>
  <c r="AE3458" i="2"/>
  <c r="AG3458" i="2" s="1"/>
  <c r="V3458" i="2"/>
  <c r="W3458" i="2" s="1"/>
  <c r="AE3542" i="2"/>
  <c r="AG3542" i="2" s="1"/>
  <c r="V3542" i="2"/>
  <c r="W3542" i="2" s="1"/>
  <c r="AE3479" i="2"/>
  <c r="AG3479" i="2" s="1"/>
  <c r="V3479" i="2"/>
  <c r="W3479" i="2" s="1"/>
  <c r="AE3608" i="2"/>
  <c r="AG3608" i="2" s="1"/>
  <c r="V3608" i="2"/>
  <c r="W3608" i="2" s="1"/>
  <c r="AE3216" i="2"/>
  <c r="AG3216" i="2" s="1"/>
  <c r="V3216" i="2"/>
  <c r="W3216" i="2" s="1"/>
  <c r="AE3049" i="2"/>
  <c r="AG3049" i="2" s="1"/>
  <c r="V3049" i="2"/>
  <c r="W3049" i="2" s="1"/>
  <c r="V3312" i="2"/>
  <c r="W3312" i="2" s="1"/>
  <c r="AE3312" i="2"/>
  <c r="AG3312" i="2" s="1"/>
  <c r="V2807" i="2"/>
  <c r="W2807" i="2" s="1"/>
  <c r="AE2807" i="2"/>
  <c r="AG2807" i="2" s="1"/>
  <c r="AE3062" i="2"/>
  <c r="AG3062" i="2" s="1"/>
  <c r="V3062" i="2"/>
  <c r="W3062" i="2" s="1"/>
  <c r="AE2366" i="2"/>
  <c r="AG2366" i="2" s="1"/>
  <c r="V2366" i="2"/>
  <c r="W2366" i="2" s="1"/>
  <c r="AH2258" i="2"/>
  <c r="V2703" i="2"/>
  <c r="W2703" i="2" s="1"/>
  <c r="AE2703" i="2"/>
  <c r="AG2703" i="2" s="1"/>
  <c r="AH3043" i="2"/>
  <c r="AE1967" i="2"/>
  <c r="AG1967" i="2" s="1"/>
  <c r="V1967" i="2"/>
  <c r="W1967" i="2" s="1"/>
  <c r="AE2474" i="2"/>
  <c r="AG2474" i="2" s="1"/>
  <c r="V2474" i="2"/>
  <c r="W2474" i="2" s="1"/>
  <c r="AE1902" i="2"/>
  <c r="AG1902" i="2" s="1"/>
  <c r="V1902" i="2"/>
  <c r="W1902" i="2" s="1"/>
  <c r="AE1743" i="2"/>
  <c r="AG1743" i="2" s="1"/>
  <c r="V1743" i="2"/>
  <c r="W1743" i="2" s="1"/>
  <c r="V1573" i="2"/>
  <c r="W1573" i="2" s="1"/>
  <c r="AE1573" i="2"/>
  <c r="AG1573" i="2" s="1"/>
  <c r="V2160" i="2"/>
  <c r="W2160" i="2" s="1"/>
  <c r="AE2160" i="2"/>
  <c r="AG2160" i="2" s="1"/>
  <c r="AE1888" i="2"/>
  <c r="AG1888" i="2" s="1"/>
  <c r="V1888" i="2"/>
  <c r="W1888" i="2" s="1"/>
  <c r="AE1627" i="2"/>
  <c r="AG1627" i="2" s="1"/>
  <c r="V1627" i="2"/>
  <c r="W1627" i="2" s="1"/>
  <c r="V1551" i="2"/>
  <c r="W1551" i="2" s="1"/>
  <c r="AE1551" i="2"/>
  <c r="AG1551" i="2" s="1"/>
  <c r="V1129" i="2"/>
  <c r="W1129" i="2" s="1"/>
  <c r="AE1129" i="2"/>
  <c r="AG1129" i="2" s="1"/>
  <c r="V703" i="2"/>
  <c r="W703" i="2" s="1"/>
  <c r="AE703" i="2"/>
  <c r="AG703" i="2" s="1"/>
  <c r="AE800" i="2"/>
  <c r="AG800" i="2" s="1"/>
  <c r="V800" i="2"/>
  <c r="W800" i="2" s="1"/>
  <c r="AE1201" i="2"/>
  <c r="AG1201" i="2" s="1"/>
  <c r="V1201" i="2"/>
  <c r="W1201" i="2" s="1"/>
  <c r="AH1139" i="2"/>
  <c r="AE841" i="2"/>
  <c r="AG841" i="2" s="1"/>
  <c r="V841" i="2"/>
  <c r="W841" i="2" s="1"/>
  <c r="AE512" i="2"/>
  <c r="AG512" i="2" s="1"/>
  <c r="V512" i="2"/>
  <c r="W512" i="2" s="1"/>
  <c r="AH1659" i="2"/>
  <c r="AH1798" i="2"/>
  <c r="AH1813" i="2"/>
  <c r="AH1613" i="2"/>
  <c r="AH1825" i="2"/>
  <c r="AH1379" i="2"/>
  <c r="AH1191" i="2"/>
  <c r="AH1467" i="2"/>
  <c r="AH1236" i="2"/>
  <c r="AG935" i="2"/>
  <c r="AH935" i="2" s="1"/>
  <c r="AH1111" i="2"/>
  <c r="AH958" i="2"/>
  <c r="AH836" i="2"/>
  <c r="AH858" i="2"/>
  <c r="AH712" i="2"/>
  <c r="AH27" i="2"/>
  <c r="AH115" i="2"/>
  <c r="AH139" i="2"/>
  <c r="AE4492" i="2"/>
  <c r="AG4492" i="2" s="1"/>
  <c r="V4492" i="2"/>
  <c r="W4492" i="2" s="1"/>
  <c r="AE4598" i="2"/>
  <c r="AG4598" i="2" s="1"/>
  <c r="V4598" i="2"/>
  <c r="W4598" i="2" s="1"/>
  <c r="AE3962" i="2"/>
  <c r="AG3962" i="2" s="1"/>
  <c r="V3962" i="2"/>
  <c r="W3962" i="2" s="1"/>
  <c r="V4041" i="2"/>
  <c r="W4041" i="2" s="1"/>
  <c r="AE4041" i="2"/>
  <c r="AG4041" i="2" s="1"/>
  <c r="V3891" i="2"/>
  <c r="W3891" i="2" s="1"/>
  <c r="AE3891" i="2"/>
  <c r="AG3891" i="2" s="1"/>
  <c r="AH3927" i="2"/>
  <c r="AE3643" i="2"/>
  <c r="AG3643" i="2" s="1"/>
  <c r="V3643" i="2"/>
  <c r="W3643" i="2" s="1"/>
  <c r="AE3752" i="2"/>
  <c r="AG3752" i="2" s="1"/>
  <c r="V3752" i="2"/>
  <c r="W3752" i="2" s="1"/>
  <c r="AE3533" i="2"/>
  <c r="AG3533" i="2" s="1"/>
  <c r="V3533" i="2"/>
  <c r="W3533" i="2" s="1"/>
  <c r="AE3153" i="2"/>
  <c r="AG3153" i="2" s="1"/>
  <c r="V3153" i="2"/>
  <c r="W3153" i="2" s="1"/>
  <c r="AE3112" i="2"/>
  <c r="AG3112" i="2" s="1"/>
  <c r="V3112" i="2"/>
  <c r="W3112" i="2" s="1"/>
  <c r="AE2977" i="2"/>
  <c r="AG2977" i="2" s="1"/>
  <c r="V2977" i="2"/>
  <c r="W2977" i="2" s="1"/>
  <c r="V3003" i="2"/>
  <c r="W3003" i="2" s="1"/>
  <c r="AE3003" i="2"/>
  <c r="AG3003" i="2" s="1"/>
  <c r="AE2696" i="2"/>
  <c r="AG2696" i="2" s="1"/>
  <c r="V2696" i="2"/>
  <c r="W2696" i="2" s="1"/>
  <c r="AE2877" i="2"/>
  <c r="AG2877" i="2" s="1"/>
  <c r="V2877" i="2"/>
  <c r="W2877" i="2" s="1"/>
  <c r="V2991" i="2"/>
  <c r="W2991" i="2" s="1"/>
  <c r="AE2991" i="2"/>
  <c r="AG2991" i="2" s="1"/>
  <c r="V2538" i="2"/>
  <c r="W2538" i="2" s="1"/>
  <c r="AE2538" i="2"/>
  <c r="AG2538" i="2" s="1"/>
  <c r="V2477" i="2"/>
  <c r="W2477" i="2" s="1"/>
  <c r="AE2477" i="2"/>
  <c r="AG2477" i="2" s="1"/>
  <c r="AE2436" i="2"/>
  <c r="AG2436" i="2" s="1"/>
  <c r="V2436" i="2"/>
  <c r="W2436" i="2" s="1"/>
  <c r="AE1940" i="2"/>
  <c r="AG1940" i="2" s="1"/>
  <c r="V1940" i="2"/>
  <c r="W1940" i="2" s="1"/>
  <c r="AE1802" i="2"/>
  <c r="AG1802" i="2" s="1"/>
  <c r="V1802" i="2"/>
  <c r="W1802" i="2" s="1"/>
  <c r="V2270" i="2"/>
  <c r="W2270" i="2" s="1"/>
  <c r="AE2270" i="2"/>
  <c r="AG2270" i="2" s="1"/>
  <c r="AE1569" i="2"/>
  <c r="AG1569" i="2" s="1"/>
  <c r="V1569" i="2"/>
  <c r="W1569" i="2" s="1"/>
  <c r="AE1917" i="2"/>
  <c r="AG1917" i="2" s="1"/>
  <c r="V1917" i="2"/>
  <c r="W1917" i="2" s="1"/>
  <c r="AE2039" i="2"/>
  <c r="AG2039" i="2" s="1"/>
  <c r="V2039" i="2"/>
  <c r="W2039" i="2" s="1"/>
  <c r="V1589" i="2"/>
  <c r="W1589" i="2" s="1"/>
  <c r="AE1589" i="2"/>
  <c r="AG1589" i="2" s="1"/>
  <c r="V1680" i="2"/>
  <c r="W1680" i="2" s="1"/>
  <c r="AE1680" i="2"/>
  <c r="AG1680" i="2" s="1"/>
  <c r="AE1490" i="2"/>
  <c r="AG1490" i="2" s="1"/>
  <c r="V1490" i="2"/>
  <c r="W1490" i="2" s="1"/>
  <c r="V1242" i="2"/>
  <c r="W1242" i="2" s="1"/>
  <c r="AE1242" i="2"/>
  <c r="AG1242" i="2" s="1"/>
  <c r="AE1359" i="2"/>
  <c r="AG1359" i="2" s="1"/>
  <c r="V1359" i="2"/>
  <c r="W1359" i="2" s="1"/>
  <c r="V742" i="2"/>
  <c r="W742" i="2" s="1"/>
  <c r="AE742" i="2"/>
  <c r="AG742" i="2" s="1"/>
  <c r="V1143" i="2"/>
  <c r="W1143" i="2" s="1"/>
  <c r="AE1143" i="2"/>
  <c r="AG1143" i="2" s="1"/>
  <c r="AH1143" i="2" s="1"/>
  <c r="AH893" i="2"/>
  <c r="AE460" i="2"/>
  <c r="AG460" i="2" s="1"/>
  <c r="V460" i="2"/>
  <c r="W460" i="2" s="1"/>
  <c r="AE496" i="2"/>
  <c r="AG496" i="2" s="1"/>
  <c r="V496" i="2"/>
  <c r="W496" i="2" s="1"/>
  <c r="AE580" i="2"/>
  <c r="AG580" i="2" s="1"/>
  <c r="V580" i="2"/>
  <c r="W580" i="2" s="1"/>
  <c r="AH2158" i="2"/>
  <c r="AH1858" i="2"/>
  <c r="AH2306" i="2"/>
  <c r="AH1722" i="2"/>
  <c r="AH1778" i="2"/>
  <c r="AH1816" i="2"/>
  <c r="AH1706" i="2"/>
  <c r="AH1681" i="2"/>
  <c r="AH1649" i="2"/>
  <c r="AH1762" i="2"/>
  <c r="AH1567" i="2"/>
  <c r="AH1443" i="2"/>
  <c r="AH1454" i="2"/>
  <c r="AH1711" i="2"/>
  <c r="AH1471" i="2"/>
  <c r="AH1052" i="2"/>
  <c r="AH1628" i="2"/>
  <c r="AH1478" i="2"/>
  <c r="AH1459" i="2"/>
  <c r="AG942" i="2"/>
  <c r="AH942" i="2" s="1"/>
  <c r="AH1025" i="2"/>
  <c r="AH1167" i="2"/>
  <c r="AH1107" i="2"/>
  <c r="AG956" i="2"/>
  <c r="AH956" i="2" s="1"/>
  <c r="AH975" i="2"/>
  <c r="AH706" i="2"/>
  <c r="AH1095" i="2"/>
  <c r="AH587" i="2"/>
  <c r="AH30" i="2"/>
  <c r="AH133" i="2"/>
  <c r="AH263" i="2"/>
  <c r="AH373" i="2"/>
  <c r="AH195" i="2"/>
  <c r="AH120" i="2"/>
  <c r="AE4383" i="2"/>
  <c r="AG4383" i="2" s="1"/>
  <c r="V4383" i="2"/>
  <c r="W4383" i="2" s="1"/>
  <c r="AE4451" i="2"/>
  <c r="AG4451" i="2" s="1"/>
  <c r="V4451" i="2"/>
  <c r="W4451" i="2" s="1"/>
  <c r="V4445" i="2"/>
  <c r="W4445" i="2" s="1"/>
  <c r="AE4445" i="2"/>
  <c r="AG4445" i="2" s="1"/>
  <c r="V4051" i="2"/>
  <c r="W4051" i="2" s="1"/>
  <c r="AE4051" i="2"/>
  <c r="AG4051" i="2" s="1"/>
  <c r="V3811" i="2"/>
  <c r="W3811" i="2" s="1"/>
  <c r="AE3811" i="2"/>
  <c r="AG3811" i="2" s="1"/>
  <c r="AE3940" i="2"/>
  <c r="AG3940" i="2" s="1"/>
  <c r="V3940" i="2"/>
  <c r="W3940" i="2" s="1"/>
  <c r="AH3999" i="2"/>
  <c r="AE4093" i="2"/>
  <c r="AG4093" i="2" s="1"/>
  <c r="V4093" i="2"/>
  <c r="W4093" i="2" s="1"/>
  <c r="AE3797" i="2"/>
  <c r="AG3797" i="2" s="1"/>
  <c r="V3797" i="2"/>
  <c r="W3797" i="2" s="1"/>
  <c r="AE3691" i="2"/>
  <c r="AG3691" i="2" s="1"/>
  <c r="V3691" i="2"/>
  <c r="W3691" i="2" s="1"/>
  <c r="AE3830" i="2"/>
  <c r="AG3830" i="2" s="1"/>
  <c r="V3830" i="2"/>
  <c r="W3830" i="2" s="1"/>
  <c r="AE3234" i="2"/>
  <c r="AG3234" i="2" s="1"/>
  <c r="V3234" i="2"/>
  <c r="W3234" i="2" s="1"/>
  <c r="AE2777" i="2"/>
  <c r="AG2777" i="2" s="1"/>
  <c r="V2777" i="2"/>
  <c r="W2777" i="2" s="1"/>
  <c r="V3201" i="2"/>
  <c r="W3201" i="2" s="1"/>
  <c r="AE3201" i="2"/>
  <c r="AG3201" i="2" s="1"/>
  <c r="AE2966" i="2"/>
  <c r="AG2966" i="2" s="1"/>
  <c r="V2966" i="2"/>
  <c r="W2966" i="2" s="1"/>
  <c r="V2829" i="2"/>
  <c r="W2829" i="2" s="1"/>
  <c r="AE2829" i="2"/>
  <c r="AG2829" i="2" s="1"/>
  <c r="AE2690" i="2"/>
  <c r="AG2690" i="2" s="1"/>
  <c r="V2690" i="2"/>
  <c r="W2690" i="2" s="1"/>
  <c r="AH2246" i="2"/>
  <c r="AE2611" i="2"/>
  <c r="AG2611" i="2" s="1"/>
  <c r="V2611" i="2"/>
  <c r="W2611" i="2" s="1"/>
  <c r="AE1921" i="2"/>
  <c r="AG1921" i="2" s="1"/>
  <c r="V1921" i="2"/>
  <c r="W1921" i="2" s="1"/>
  <c r="AE1960" i="2"/>
  <c r="AG1960" i="2" s="1"/>
  <c r="V1960" i="2"/>
  <c r="W1960" i="2" s="1"/>
  <c r="AH2440" i="2"/>
  <c r="AE1974" i="2"/>
  <c r="AG1974" i="2" s="1"/>
  <c r="V1974" i="2"/>
  <c r="W1974" i="2" s="1"/>
  <c r="AE1845" i="2"/>
  <c r="AG1845" i="2" s="1"/>
  <c r="V1845" i="2"/>
  <c r="W1845" i="2" s="1"/>
  <c r="V1987" i="2"/>
  <c r="W1987" i="2" s="1"/>
  <c r="AE1987" i="2"/>
  <c r="AG1987" i="2" s="1"/>
  <c r="AE2299" i="2"/>
  <c r="AG2299" i="2" s="1"/>
  <c r="V2299" i="2"/>
  <c r="W2299" i="2" s="1"/>
  <c r="AE2015" i="2"/>
  <c r="AG2015" i="2" s="1"/>
  <c r="V2015" i="2"/>
  <c r="W2015" i="2" s="1"/>
  <c r="AE1820" i="2"/>
  <c r="AG1820" i="2" s="1"/>
  <c r="V1820" i="2"/>
  <c r="W1820" i="2" s="1"/>
  <c r="AE1731" i="2"/>
  <c r="AG1731" i="2" s="1"/>
  <c r="V1731" i="2"/>
  <c r="W1731" i="2" s="1"/>
  <c r="V1753" i="2"/>
  <c r="W1753" i="2" s="1"/>
  <c r="AE1753" i="2"/>
  <c r="AG1753" i="2" s="1"/>
  <c r="AE1610" i="2"/>
  <c r="AG1610" i="2" s="1"/>
  <c r="V1610" i="2"/>
  <c r="W1610" i="2" s="1"/>
  <c r="AE1734" i="2"/>
  <c r="AG1734" i="2" s="1"/>
  <c r="V1734" i="2"/>
  <c r="W1734" i="2" s="1"/>
  <c r="V1149" i="2"/>
  <c r="W1149" i="2" s="1"/>
  <c r="AE1149" i="2"/>
  <c r="AG1149" i="2" s="1"/>
  <c r="AH1149" i="2" s="1"/>
  <c r="AE686" i="2"/>
  <c r="AG686" i="2" s="1"/>
  <c r="V686" i="2"/>
  <c r="W686" i="2" s="1"/>
  <c r="AE843" i="2"/>
  <c r="AG843" i="2" s="1"/>
  <c r="V843" i="2"/>
  <c r="W843" i="2" s="1"/>
  <c r="AE258" i="2"/>
  <c r="AG258" i="2" s="1"/>
  <c r="V258" i="2"/>
  <c r="W258" i="2" s="1"/>
  <c r="AE500" i="2"/>
  <c r="AG500" i="2" s="1"/>
  <c r="V500" i="2"/>
  <c r="W500" i="2" s="1"/>
  <c r="AH2110" i="2"/>
  <c r="AH2042" i="2"/>
  <c r="AH2525" i="2"/>
  <c r="AH1764" i="2"/>
  <c r="AH2136" i="2"/>
  <c r="AH1779" i="2"/>
  <c r="AH1313" i="2"/>
  <c r="AH1123" i="2"/>
  <c r="AH961" i="2"/>
  <c r="AH1061" i="2"/>
  <c r="AH1125" i="2"/>
  <c r="AH1055" i="2"/>
  <c r="AH755" i="2"/>
  <c r="AH623" i="2"/>
  <c r="AG88" i="2"/>
  <c r="AH88" i="2" s="1"/>
  <c r="AH821" i="2"/>
  <c r="AH143" i="2"/>
  <c r="AH151" i="2"/>
  <c r="AH29" i="2"/>
  <c r="V4549" i="2"/>
  <c r="W4549" i="2" s="1"/>
  <c r="AE4549" i="2"/>
  <c r="AG4549" i="2" s="1"/>
  <c r="AE4405" i="2"/>
  <c r="AG4405" i="2" s="1"/>
  <c r="V4405" i="2"/>
  <c r="W4405" i="2" s="1"/>
  <c r="AE4352" i="2"/>
  <c r="AG4352" i="2" s="1"/>
  <c r="V4352" i="2"/>
  <c r="W4352" i="2" s="1"/>
  <c r="AE4282" i="2"/>
  <c r="AG4282" i="2" s="1"/>
  <c r="V4282" i="2"/>
  <c r="W4282" i="2" s="1"/>
  <c r="V3935" i="2"/>
  <c r="W3935" i="2" s="1"/>
  <c r="AE3935" i="2"/>
  <c r="AG3935" i="2" s="1"/>
  <c r="AH3935" i="2" s="1"/>
  <c r="V3737" i="2"/>
  <c r="W3737" i="2" s="1"/>
  <c r="AE3737" i="2"/>
  <c r="AG3737" i="2" s="1"/>
  <c r="AE3948" i="2"/>
  <c r="AG3948" i="2" s="1"/>
  <c r="V3948" i="2"/>
  <c r="W3948" i="2" s="1"/>
  <c r="AE3736" i="2"/>
  <c r="AG3736" i="2" s="1"/>
  <c r="V3736" i="2"/>
  <c r="W3736" i="2" s="1"/>
  <c r="V3753" i="2"/>
  <c r="W3753" i="2" s="1"/>
  <c r="AE3753" i="2"/>
  <c r="AG3753" i="2" s="1"/>
  <c r="V3667" i="2"/>
  <c r="W3667" i="2" s="1"/>
  <c r="AE3667" i="2"/>
  <c r="AG3667" i="2" s="1"/>
  <c r="AE3422" i="2"/>
  <c r="AG3422" i="2" s="1"/>
  <c r="V3422" i="2"/>
  <c r="W3422" i="2" s="1"/>
  <c r="AE2944" i="2"/>
  <c r="AG2944" i="2" s="1"/>
  <c r="V2944" i="2"/>
  <c r="W2944" i="2" s="1"/>
  <c r="AE2815" i="2"/>
  <c r="AG2815" i="2" s="1"/>
  <c r="V2815" i="2"/>
  <c r="W2815" i="2" s="1"/>
  <c r="AE3041" i="2"/>
  <c r="AG3041" i="2" s="1"/>
  <c r="V3041" i="2"/>
  <c r="W3041" i="2" s="1"/>
  <c r="AE2481" i="2"/>
  <c r="AG2481" i="2" s="1"/>
  <c r="V2481" i="2"/>
  <c r="W2481" i="2" s="1"/>
  <c r="AE2676" i="2"/>
  <c r="AG2676" i="2" s="1"/>
  <c r="V2676" i="2"/>
  <c r="W2676" i="2" s="1"/>
  <c r="AE2595" i="2"/>
  <c r="AG2595" i="2" s="1"/>
  <c r="V2595" i="2"/>
  <c r="W2595" i="2" s="1"/>
  <c r="AE2603" i="2"/>
  <c r="AG2603" i="2" s="1"/>
  <c r="V2603" i="2"/>
  <c r="W2603" i="2" s="1"/>
  <c r="AE2406" i="2"/>
  <c r="AG2406" i="2" s="1"/>
  <c r="V2406" i="2"/>
  <c r="W2406" i="2" s="1"/>
  <c r="AE1941" i="2"/>
  <c r="AG1941" i="2" s="1"/>
  <c r="V1941" i="2"/>
  <c r="W1941" i="2" s="1"/>
  <c r="AE1962" i="2"/>
  <c r="AG1962" i="2" s="1"/>
  <c r="V1962" i="2"/>
  <c r="W1962" i="2" s="1"/>
  <c r="V2154" i="2"/>
  <c r="W2154" i="2" s="1"/>
  <c r="AE2154" i="2"/>
  <c r="AG2154" i="2" s="1"/>
  <c r="V1937" i="2"/>
  <c r="W1937" i="2" s="1"/>
  <c r="AE1937" i="2"/>
  <c r="AG1937" i="2" s="1"/>
  <c r="AH1937" i="2" s="1"/>
  <c r="AE1991" i="2"/>
  <c r="AG1991" i="2" s="1"/>
  <c r="V1991" i="2"/>
  <c r="W1991" i="2" s="1"/>
  <c r="AE4052" i="2"/>
  <c r="AG4052" i="2" s="1"/>
  <c r="V4052" i="2"/>
  <c r="W4052" i="2" s="1"/>
  <c r="V1607" i="2"/>
  <c r="W1607" i="2" s="1"/>
  <c r="AE1607" i="2"/>
  <c r="AG1607" i="2" s="1"/>
  <c r="AE1110" i="2"/>
  <c r="AG1110" i="2" s="1"/>
  <c r="V1110" i="2"/>
  <c r="W1110" i="2" s="1"/>
  <c r="AH1804" i="2"/>
  <c r="AE1647" i="2"/>
  <c r="AG1647" i="2" s="1"/>
  <c r="V1647" i="2"/>
  <c r="W1647" i="2" s="1"/>
  <c r="V1284" i="2"/>
  <c r="W1284" i="2" s="1"/>
  <c r="AE1284" i="2"/>
  <c r="AG1284" i="2" s="1"/>
  <c r="V1324" i="2"/>
  <c r="W1324" i="2" s="1"/>
  <c r="AG1324" i="2"/>
  <c r="V1155" i="2"/>
  <c r="W1155" i="2" s="1"/>
  <c r="AE1155" i="2"/>
  <c r="AG1155" i="2" s="1"/>
  <c r="AE404" i="2"/>
  <c r="AG404" i="2" s="1"/>
  <c r="V404" i="2"/>
  <c r="W404" i="2" s="1"/>
  <c r="AE1211" i="2"/>
  <c r="AG1211" i="2" s="1"/>
  <c r="V1211" i="2"/>
  <c r="W1211" i="2" s="1"/>
  <c r="V1332" i="2"/>
  <c r="W1332" i="2" s="1"/>
  <c r="AE1332" i="2"/>
  <c r="AG1332" i="2" s="1"/>
  <c r="AE424" i="2"/>
  <c r="AG424" i="2" s="1"/>
  <c r="V424" i="2"/>
  <c r="W424" i="2" s="1"/>
  <c r="AE508" i="2"/>
  <c r="AG508" i="2" s="1"/>
  <c r="V508" i="2"/>
  <c r="W508" i="2" s="1"/>
  <c r="AH2266" i="2"/>
  <c r="AH1848" i="2"/>
  <c r="AH2062" i="2"/>
  <c r="AG1225" i="2"/>
  <c r="AH1225" i="2" s="1"/>
  <c r="AH949" i="2"/>
  <c r="AH983" i="2"/>
  <c r="AH546" i="2"/>
  <c r="AH662" i="2"/>
  <c r="AH561" i="2"/>
  <c r="AH637" i="2"/>
  <c r="AH142" i="2"/>
  <c r="AH359" i="2"/>
  <c r="AE4159" i="2"/>
  <c r="AG4159" i="2" s="1"/>
  <c r="V4159" i="2"/>
  <c r="W4159" i="2" s="1"/>
  <c r="AE3993" i="2"/>
  <c r="AG3993" i="2" s="1"/>
  <c r="V3993" i="2"/>
  <c r="W3993" i="2" s="1"/>
  <c r="AE3933" i="2"/>
  <c r="AG3933" i="2" s="1"/>
  <c r="V3933" i="2"/>
  <c r="W3933" i="2" s="1"/>
  <c r="AE4001" i="2"/>
  <c r="AG4001" i="2" s="1"/>
  <c r="V4001" i="2"/>
  <c r="W4001" i="2" s="1"/>
  <c r="AE3716" i="2"/>
  <c r="AG3716" i="2" s="1"/>
  <c r="V3716" i="2"/>
  <c r="W3716" i="2" s="1"/>
  <c r="V3651" i="2"/>
  <c r="W3651" i="2" s="1"/>
  <c r="AE3651" i="2"/>
  <c r="AG3651" i="2" s="1"/>
  <c r="AE3451" i="2"/>
  <c r="AG3451" i="2" s="1"/>
  <c r="V3451" i="2"/>
  <c r="W3451" i="2" s="1"/>
  <c r="AE3612" i="2"/>
  <c r="AG3612" i="2" s="1"/>
  <c r="V3612" i="2"/>
  <c r="W3612" i="2" s="1"/>
  <c r="AE3827" i="2"/>
  <c r="AG3827" i="2" s="1"/>
  <c r="V3827" i="2"/>
  <c r="W3827" i="2" s="1"/>
  <c r="AE3309" i="2"/>
  <c r="AG3309" i="2" s="1"/>
  <c r="V3309" i="2"/>
  <c r="W3309" i="2" s="1"/>
  <c r="V3017" i="2"/>
  <c r="W3017" i="2" s="1"/>
  <c r="AE3017" i="2"/>
  <c r="AG3017" i="2" s="1"/>
  <c r="AE3058" i="2"/>
  <c r="AG3058" i="2" s="1"/>
  <c r="V3058" i="2"/>
  <c r="W3058" i="2" s="1"/>
  <c r="AE3264" i="2"/>
  <c r="AG3264" i="2" s="1"/>
  <c r="V3264" i="2"/>
  <c r="W3264" i="2" s="1"/>
  <c r="AE3073" i="2"/>
  <c r="AG3073" i="2" s="1"/>
  <c r="V3073" i="2"/>
  <c r="W3073" i="2" s="1"/>
  <c r="AE2885" i="2"/>
  <c r="AG2885" i="2" s="1"/>
  <c r="V2885" i="2"/>
  <c r="W2885" i="2" s="1"/>
  <c r="AE2400" i="2"/>
  <c r="AG2400" i="2" s="1"/>
  <c r="V2400" i="2"/>
  <c r="W2400" i="2" s="1"/>
  <c r="V2587" i="2"/>
  <c r="W2587" i="2" s="1"/>
  <c r="AE2587" i="2"/>
  <c r="AG2587" i="2" s="1"/>
  <c r="AE2374" i="2"/>
  <c r="AG2374" i="2" s="1"/>
  <c r="V2374" i="2"/>
  <c r="W2374" i="2" s="1"/>
  <c r="AE2947" i="2"/>
  <c r="AG2947" i="2" s="1"/>
  <c r="V2947" i="2"/>
  <c r="W2947" i="2" s="1"/>
  <c r="AE1900" i="2"/>
  <c r="AG1900" i="2" s="1"/>
  <c r="V1900" i="2"/>
  <c r="W1900" i="2" s="1"/>
  <c r="V2176" i="2"/>
  <c r="W2176" i="2" s="1"/>
  <c r="AE2176" i="2"/>
  <c r="AG2176" i="2" s="1"/>
  <c r="AE2290" i="2"/>
  <c r="AG2290" i="2" s="1"/>
  <c r="V2290" i="2"/>
  <c r="W2290" i="2" s="1"/>
  <c r="V1727" i="2"/>
  <c r="W1727" i="2" s="1"/>
  <c r="AE1727" i="2"/>
  <c r="AG1727" i="2" s="1"/>
  <c r="V1910" i="2"/>
  <c r="W1910" i="2" s="1"/>
  <c r="AE1910" i="2"/>
  <c r="AG1910" i="2" s="1"/>
  <c r="AH1910" i="2" s="1"/>
  <c r="AE1867" i="2"/>
  <c r="AG1867" i="2" s="1"/>
  <c r="V1867" i="2"/>
  <c r="W1867" i="2" s="1"/>
  <c r="AE1785" i="2"/>
  <c r="AG1785" i="2" s="1"/>
  <c r="V1785" i="2"/>
  <c r="W1785" i="2" s="1"/>
  <c r="AE1774" i="2"/>
  <c r="AG1774" i="2" s="1"/>
  <c r="V1774" i="2"/>
  <c r="W1774" i="2" s="1"/>
  <c r="AE1644" i="2"/>
  <c r="AG1644" i="2" s="1"/>
  <c r="V1644" i="2"/>
  <c r="W1644" i="2" s="1"/>
  <c r="AE1943" i="2"/>
  <c r="AG1943" i="2" s="1"/>
  <c r="V1943" i="2"/>
  <c r="W1943" i="2" s="1"/>
  <c r="AE1511" i="2"/>
  <c r="AG1511" i="2" s="1"/>
  <c r="V1511" i="2"/>
  <c r="W1511" i="2" s="1"/>
  <c r="AE1716" i="2"/>
  <c r="AG1716" i="2" s="1"/>
  <c r="V1716" i="2"/>
  <c r="W1716" i="2" s="1"/>
  <c r="V1780" i="2"/>
  <c r="W1780" i="2" s="1"/>
  <c r="AE1780" i="2"/>
  <c r="AG1780" i="2" s="1"/>
  <c r="AE1177" i="2"/>
  <c r="AG1177" i="2" s="1"/>
  <c r="V1177" i="2"/>
  <c r="W1177" i="2" s="1"/>
  <c r="AE776" i="2"/>
  <c r="AG776" i="2" s="1"/>
  <c r="V776" i="2"/>
  <c r="W776" i="2" s="1"/>
  <c r="AE638" i="2"/>
  <c r="AG638" i="2" s="1"/>
  <c r="V638" i="2"/>
  <c r="W638" i="2" s="1"/>
  <c r="AE1199" i="2"/>
  <c r="AG1199" i="2" s="1"/>
  <c r="V1199" i="2"/>
  <c r="W1199" i="2" s="1"/>
  <c r="V697" i="2"/>
  <c r="W697" i="2" s="1"/>
  <c r="AE697" i="2"/>
  <c r="AG697" i="2" s="1"/>
  <c r="AE528" i="2"/>
  <c r="AG528" i="2" s="1"/>
  <c r="V528" i="2"/>
  <c r="W528" i="2" s="1"/>
  <c r="AE407" i="2"/>
  <c r="AG407" i="2" s="1"/>
  <c r="V407" i="2"/>
  <c r="W407" i="2" s="1"/>
  <c r="AH2362" i="2"/>
  <c r="AG1849" i="2"/>
  <c r="AH1849" i="2" s="1"/>
  <c r="AH1760" i="2"/>
  <c r="AH1233" i="2"/>
  <c r="AH1047" i="2"/>
  <c r="AG160" i="2"/>
  <c r="AH4387" i="2"/>
  <c r="AE4273" i="2"/>
  <c r="AG4273" i="2" s="1"/>
  <c r="V4273" i="2"/>
  <c r="W4273" i="2" s="1"/>
  <c r="AE4411" i="2"/>
  <c r="AG4411" i="2" s="1"/>
  <c r="V4411" i="2"/>
  <c r="W4411" i="2" s="1"/>
  <c r="AE4574" i="2"/>
  <c r="AG4574" i="2" s="1"/>
  <c r="V4574" i="2"/>
  <c r="W4574" i="2" s="1"/>
  <c r="AE4375" i="2"/>
  <c r="AG4375" i="2" s="1"/>
  <c r="V4375" i="2"/>
  <c r="W4375" i="2" s="1"/>
  <c r="AE3901" i="2"/>
  <c r="AG3901" i="2" s="1"/>
  <c r="V3901" i="2"/>
  <c r="W3901" i="2" s="1"/>
  <c r="V4003" i="2"/>
  <c r="W4003" i="2" s="1"/>
  <c r="AE4003" i="2"/>
  <c r="AG4003" i="2" s="1"/>
  <c r="AE4036" i="2"/>
  <c r="AG4036" i="2" s="1"/>
  <c r="V4036" i="2"/>
  <c r="W4036" i="2" s="1"/>
  <c r="V3745" i="2"/>
  <c r="W3745" i="2" s="1"/>
  <c r="AE3745" i="2"/>
  <c r="AG3745" i="2" s="1"/>
  <c r="V3717" i="2"/>
  <c r="W3717" i="2" s="1"/>
  <c r="AE3717" i="2"/>
  <c r="AG3717" i="2" s="1"/>
  <c r="V3686" i="2"/>
  <c r="W3686" i="2" s="1"/>
  <c r="AE3686" i="2"/>
  <c r="AG3686" i="2" s="1"/>
  <c r="V3594" i="2"/>
  <c r="W3594" i="2" s="1"/>
  <c r="AE3594" i="2"/>
  <c r="AG3594" i="2" s="1"/>
  <c r="AE3081" i="2"/>
  <c r="AG3081" i="2" s="1"/>
  <c r="V3081" i="2"/>
  <c r="W3081" i="2" s="1"/>
  <c r="AE2801" i="2"/>
  <c r="AG2801" i="2" s="1"/>
  <c r="V2801" i="2"/>
  <c r="W2801" i="2" s="1"/>
  <c r="V2805" i="2"/>
  <c r="W2805" i="2" s="1"/>
  <c r="AE2805" i="2"/>
  <c r="AG2805" i="2" s="1"/>
  <c r="V2544" i="2"/>
  <c r="W2544" i="2" s="1"/>
  <c r="AE2544" i="2"/>
  <c r="AG2544" i="2" s="1"/>
  <c r="AG2634" i="2"/>
  <c r="AH2634" i="2" s="1"/>
  <c r="AE2520" i="2"/>
  <c r="AG2520" i="2" s="1"/>
  <c r="V2520" i="2"/>
  <c r="W2520" i="2" s="1"/>
  <c r="V2570" i="2"/>
  <c r="W2570" i="2" s="1"/>
  <c r="AE2570" i="2"/>
  <c r="AG2570" i="2" s="1"/>
  <c r="V2694" i="2"/>
  <c r="W2694" i="2" s="1"/>
  <c r="AE2694" i="2"/>
  <c r="AG2694" i="2" s="1"/>
  <c r="V2232" i="2"/>
  <c r="W2232" i="2" s="1"/>
  <c r="AE2232" i="2"/>
  <c r="AG2232" i="2" s="1"/>
  <c r="V2026" i="2"/>
  <c r="W2026" i="2" s="1"/>
  <c r="AE2026" i="2"/>
  <c r="AG2026" i="2" s="1"/>
  <c r="AE2051" i="2"/>
  <c r="AG2051" i="2" s="1"/>
  <c r="V2051" i="2"/>
  <c r="W2051" i="2" s="1"/>
  <c r="AH1936" i="2"/>
  <c r="AE1758" i="2"/>
  <c r="AG1758" i="2" s="1"/>
  <c r="V1758" i="2"/>
  <c r="W1758" i="2" s="1"/>
  <c r="AE1465" i="2"/>
  <c r="AG1465" i="2" s="1"/>
  <c r="V1465" i="2"/>
  <c r="W1465" i="2" s="1"/>
  <c r="AE1792" i="2"/>
  <c r="AG1792" i="2" s="1"/>
  <c r="V1792" i="2"/>
  <c r="W1792" i="2" s="1"/>
  <c r="AE1509" i="2"/>
  <c r="AG1509" i="2" s="1"/>
  <c r="V1509" i="2"/>
  <c r="W1509" i="2" s="1"/>
  <c r="V1535" i="2"/>
  <c r="W1535" i="2" s="1"/>
  <c r="AE1535" i="2"/>
  <c r="AG1535" i="2" s="1"/>
  <c r="AE782" i="2"/>
  <c r="AG782" i="2" s="1"/>
  <c r="V782" i="2"/>
  <c r="W782" i="2" s="1"/>
  <c r="AE664" i="2"/>
  <c r="AG664" i="2" s="1"/>
  <c r="V664" i="2"/>
  <c r="W664" i="2" s="1"/>
  <c r="AH803" i="2"/>
  <c r="AE785" i="2"/>
  <c r="AG785" i="2" s="1"/>
  <c r="V785" i="2"/>
  <c r="W785" i="2" s="1"/>
  <c r="AE488" i="2"/>
  <c r="AG488" i="2" s="1"/>
  <c r="V488" i="2"/>
  <c r="W488" i="2" s="1"/>
  <c r="AE492" i="2"/>
  <c r="AG492" i="2" s="1"/>
  <c r="V492" i="2"/>
  <c r="W492" i="2" s="1"/>
  <c r="AE857" i="2"/>
  <c r="AG857" i="2" s="1"/>
  <c r="V857" i="2"/>
  <c r="W857" i="2" s="1"/>
  <c r="AH2256" i="2"/>
  <c r="AH1724" i="2"/>
  <c r="AH1528" i="2"/>
  <c r="AH1422" i="2"/>
  <c r="AH1432" i="2"/>
  <c r="AH1381" i="2"/>
  <c r="AH1312" i="2"/>
  <c r="AH1356" i="2"/>
  <c r="AH1506" i="2"/>
  <c r="AH1097" i="2"/>
  <c r="AH756" i="2"/>
  <c r="AH79" i="2"/>
  <c r="AE4272" i="2"/>
  <c r="AG4272" i="2" s="1"/>
  <c r="V4272" i="2"/>
  <c r="W4272" i="2" s="1"/>
  <c r="V4367" i="2"/>
  <c r="W4367" i="2" s="1"/>
  <c r="AE4367" i="2"/>
  <c r="AG4367" i="2" s="1"/>
  <c r="AE4331" i="2"/>
  <c r="AG4331" i="2" s="1"/>
  <c r="V4331" i="2"/>
  <c r="W4331" i="2" s="1"/>
  <c r="AE3944" i="2"/>
  <c r="AG3944" i="2" s="1"/>
  <c r="V3944" i="2"/>
  <c r="W3944" i="2" s="1"/>
  <c r="V4204" i="2"/>
  <c r="W4204" i="2" s="1"/>
  <c r="AE4204" i="2"/>
  <c r="AG4204" i="2" s="1"/>
  <c r="AE4102" i="2"/>
  <c r="AG4102" i="2" s="1"/>
  <c r="V4102" i="2"/>
  <c r="W4102" i="2" s="1"/>
  <c r="AE3926" i="2"/>
  <c r="AG3926" i="2" s="1"/>
  <c r="V3926" i="2"/>
  <c r="W3926" i="2" s="1"/>
  <c r="V4029" i="2"/>
  <c r="W4029" i="2" s="1"/>
  <c r="AE4029" i="2"/>
  <c r="AG4029" i="2" s="1"/>
  <c r="AE3859" i="2"/>
  <c r="AG3859" i="2" s="1"/>
  <c r="V3859" i="2"/>
  <c r="W3859" i="2" s="1"/>
  <c r="AE3930" i="2"/>
  <c r="AG3930" i="2" s="1"/>
  <c r="V3930" i="2"/>
  <c r="W3930" i="2" s="1"/>
  <c r="AE3688" i="2"/>
  <c r="AG3688" i="2" s="1"/>
  <c r="V3688" i="2"/>
  <c r="W3688" i="2" s="1"/>
  <c r="AE3375" i="2"/>
  <c r="AG3375" i="2" s="1"/>
  <c r="V3375" i="2"/>
  <c r="W3375" i="2" s="1"/>
  <c r="AE3251" i="2"/>
  <c r="AG3251" i="2" s="1"/>
  <c r="V3251" i="2"/>
  <c r="W3251" i="2" s="1"/>
  <c r="AE3257" i="2"/>
  <c r="AG3257" i="2" s="1"/>
  <c r="V3257" i="2"/>
  <c r="W3257" i="2" s="1"/>
  <c r="V3721" i="2"/>
  <c r="W3721" i="2" s="1"/>
  <c r="AE3721" i="2"/>
  <c r="AG3721" i="2" s="1"/>
  <c r="AE3127" i="2"/>
  <c r="AG3127" i="2" s="1"/>
  <c r="V3127" i="2"/>
  <c r="W3127" i="2" s="1"/>
  <c r="AE3005" i="2"/>
  <c r="AG3005" i="2" s="1"/>
  <c r="V3005" i="2"/>
  <c r="W3005" i="2" s="1"/>
  <c r="V2586" i="2"/>
  <c r="W2586" i="2" s="1"/>
  <c r="AE2586" i="2"/>
  <c r="AG2586" i="2" s="1"/>
  <c r="AE2729" i="2"/>
  <c r="AG2729" i="2" s="1"/>
  <c r="V2729" i="2"/>
  <c r="W2729" i="2" s="1"/>
  <c r="V2526" i="2"/>
  <c r="W2526" i="2" s="1"/>
  <c r="AE2526" i="2"/>
  <c r="AG2526" i="2" s="1"/>
  <c r="AE2398" i="2"/>
  <c r="AG2398" i="2" s="1"/>
  <c r="V2398" i="2"/>
  <c r="W2398" i="2" s="1"/>
  <c r="AE1919" i="2"/>
  <c r="AG1919" i="2" s="1"/>
  <c r="V1919" i="2"/>
  <c r="W1919" i="2" s="1"/>
  <c r="AE1986" i="2"/>
  <c r="AG1986" i="2" s="1"/>
  <c r="V1986" i="2"/>
  <c r="W1986" i="2" s="1"/>
  <c r="AE1701" i="2"/>
  <c r="AG1701" i="2" s="1"/>
  <c r="V1701" i="2"/>
  <c r="W1701" i="2" s="1"/>
  <c r="AE1666" i="2"/>
  <c r="AG1666" i="2" s="1"/>
  <c r="V1666" i="2"/>
  <c r="W1666" i="2" s="1"/>
  <c r="AE767" i="2"/>
  <c r="AG767" i="2" s="1"/>
  <c r="V767" i="2"/>
  <c r="W767" i="2" s="1"/>
  <c r="AE967" i="2"/>
  <c r="AG967" i="2" s="1"/>
  <c r="V967" i="2"/>
  <c r="W967" i="2" s="1"/>
  <c r="AE1254" i="2"/>
  <c r="AG1254" i="2" s="1"/>
  <c r="V1254" i="2"/>
  <c r="W1254" i="2" s="1"/>
  <c r="AH1814" i="2"/>
  <c r="AH1416" i="2"/>
  <c r="AH1411" i="2"/>
  <c r="AH839" i="2"/>
  <c r="AH932" i="2"/>
  <c r="AH1049" i="2"/>
  <c r="AH945" i="2"/>
  <c r="AH1391" i="2"/>
  <c r="AH866" i="2"/>
  <c r="AH963" i="2"/>
  <c r="AG46" i="2"/>
  <c r="AH46" i="2" s="1"/>
  <c r="AH75" i="2"/>
  <c r="AH95" i="2"/>
  <c r="AH65" i="2"/>
  <c r="AH63" i="2"/>
  <c r="AE3954" i="2"/>
  <c r="AG3954" i="2" s="1"/>
  <c r="V3954" i="2"/>
  <c r="W3954" i="2" s="1"/>
  <c r="V3847" i="2"/>
  <c r="W3847" i="2" s="1"/>
  <c r="AE3847" i="2"/>
  <c r="AG3847" i="2" s="1"/>
  <c r="AE3682" i="2"/>
  <c r="AG3682" i="2" s="1"/>
  <c r="V3682" i="2"/>
  <c r="W3682" i="2" s="1"/>
  <c r="V3372" i="2"/>
  <c r="W3372" i="2" s="1"/>
  <c r="AE3372" i="2"/>
  <c r="AG3372" i="2" s="1"/>
  <c r="AE3974" i="2"/>
  <c r="AG3974" i="2" s="1"/>
  <c r="V3974" i="2"/>
  <c r="W3974" i="2" s="1"/>
  <c r="AE3720" i="2"/>
  <c r="AG3720" i="2" s="1"/>
  <c r="V3720" i="2"/>
  <c r="W3720" i="2" s="1"/>
  <c r="AE3744" i="2"/>
  <c r="AG3744" i="2" s="1"/>
  <c r="V3744" i="2"/>
  <c r="W3744" i="2" s="1"/>
  <c r="AE3042" i="2"/>
  <c r="AG3042" i="2" s="1"/>
  <c r="V3042" i="2"/>
  <c r="W3042" i="2" s="1"/>
  <c r="V3241" i="2"/>
  <c r="W3241" i="2" s="1"/>
  <c r="AE3241" i="2"/>
  <c r="AG3241" i="2" s="1"/>
  <c r="AE2619" i="2"/>
  <c r="AG2619" i="2" s="1"/>
  <c r="V2619" i="2"/>
  <c r="W2619" i="2" s="1"/>
  <c r="V2809" i="2"/>
  <c r="W2809" i="2" s="1"/>
  <c r="AE2809" i="2"/>
  <c r="AG2809" i="2" s="1"/>
  <c r="AE2753" i="2"/>
  <c r="AG2753" i="2" s="1"/>
  <c r="V2753" i="2"/>
  <c r="W2753" i="2" s="1"/>
  <c r="V2542" i="2"/>
  <c r="W2542" i="2" s="1"/>
  <c r="AE2542" i="2"/>
  <c r="AG2542" i="2" s="1"/>
  <c r="V1800" i="2"/>
  <c r="W1800" i="2" s="1"/>
  <c r="AE1800" i="2"/>
  <c r="AG1800" i="2" s="1"/>
  <c r="V2468" i="2"/>
  <c r="W2468" i="2" s="1"/>
  <c r="AE2468" i="2"/>
  <c r="AG2468" i="2" s="1"/>
  <c r="V1958" i="2"/>
  <c r="W1958" i="2" s="1"/>
  <c r="AE1958" i="2"/>
  <c r="AG1958" i="2" s="1"/>
  <c r="AH2416" i="2"/>
  <c r="AE1683" i="2"/>
  <c r="AG1683" i="2" s="1"/>
  <c r="V1683" i="2"/>
  <c r="W1683" i="2" s="1"/>
  <c r="AE1648" i="2"/>
  <c r="AG1648" i="2" s="1"/>
  <c r="V1648" i="2"/>
  <c r="W1648" i="2" s="1"/>
  <c r="AE1369" i="2"/>
  <c r="AG1369" i="2" s="1"/>
  <c r="V1369" i="2"/>
  <c r="W1369" i="2" s="1"/>
  <c r="AE1283" i="2"/>
  <c r="AG1283" i="2" s="1"/>
  <c r="V1283" i="2"/>
  <c r="W1283" i="2" s="1"/>
  <c r="V631" i="2"/>
  <c r="W631" i="2" s="1"/>
  <c r="AE631" i="2"/>
  <c r="AG631" i="2" s="1"/>
  <c r="AE1407" i="2"/>
  <c r="AG1407" i="2" s="1"/>
  <c r="V1407" i="2"/>
  <c r="W1407" i="2" s="1"/>
  <c r="V1272" i="2"/>
  <c r="W1272" i="2" s="1"/>
  <c r="AE1272" i="2"/>
  <c r="AG1272" i="2" s="1"/>
  <c r="V808" i="2"/>
  <c r="W808" i="2" s="1"/>
  <c r="AE808" i="2"/>
  <c r="AG808" i="2" s="1"/>
  <c r="AE859" i="2"/>
  <c r="AG859" i="2" s="1"/>
  <c r="V859" i="2"/>
  <c r="W859" i="2" s="1"/>
  <c r="AE835" i="2"/>
  <c r="AG835" i="2" s="1"/>
  <c r="V835" i="2"/>
  <c r="W835" i="2" s="1"/>
  <c r="AE614" i="2"/>
  <c r="AG614" i="2" s="1"/>
  <c r="V614" i="2"/>
  <c r="W614" i="2" s="1"/>
  <c r="V713" i="2"/>
  <c r="W713" i="2" s="1"/>
  <c r="AE713" i="2"/>
  <c r="AG713" i="2" s="1"/>
  <c r="AE412" i="2"/>
  <c r="AG412" i="2" s="1"/>
  <c r="V412" i="2"/>
  <c r="W412" i="2" s="1"/>
  <c r="AH1719" i="2"/>
  <c r="AH1671" i="2"/>
  <c r="AG1539" i="2"/>
  <c r="AH1539" i="2" s="1"/>
  <c r="AH1980" i="2"/>
  <c r="AH1742" i="2"/>
  <c r="AH1541" i="2"/>
  <c r="AH1330" i="2"/>
  <c r="AH1406" i="2"/>
  <c r="AH1130" i="2"/>
  <c r="AG1285" i="2"/>
  <c r="AH1285" i="2" s="1"/>
  <c r="AH1004" i="2"/>
  <c r="AH1531" i="2"/>
  <c r="AH1405" i="2"/>
  <c r="AH1546" i="2"/>
  <c r="AH1226" i="2"/>
  <c r="AG894" i="2"/>
  <c r="AH894" i="2" s="1"/>
  <c r="AH1073" i="2"/>
  <c r="AH1013" i="2"/>
  <c r="AH1045" i="2"/>
  <c r="AH1176" i="2"/>
  <c r="AH993" i="2"/>
  <c r="AH1043" i="2"/>
  <c r="AH232" i="2"/>
  <c r="AH340" i="2"/>
  <c r="AH134" i="2"/>
  <c r="AH657" i="2"/>
  <c r="AH54" i="2"/>
  <c r="AH413" i="2"/>
  <c r="AH117" i="2"/>
  <c r="AH59" i="2"/>
  <c r="AH169" i="2"/>
  <c r="AH69" i="2"/>
  <c r="AH42" i="2"/>
  <c r="AH131" i="2"/>
  <c r="AH153" i="2"/>
  <c r="AH105" i="2"/>
  <c r="AH61" i="2"/>
  <c r="AH43" i="2"/>
  <c r="V4043" i="2"/>
  <c r="W4043" i="2" s="1"/>
  <c r="AE4043" i="2"/>
  <c r="AG4043" i="2" s="1"/>
  <c r="V3871" i="2"/>
  <c r="W3871" i="2" s="1"/>
  <c r="AE3871" i="2"/>
  <c r="AG3871" i="2" s="1"/>
  <c r="AE3681" i="2"/>
  <c r="AG3681" i="2" s="1"/>
  <c r="V3681" i="2"/>
  <c r="W3681" i="2" s="1"/>
  <c r="AE3853" i="2"/>
  <c r="AG3853" i="2" s="1"/>
  <c r="V3853" i="2"/>
  <c r="W3853" i="2" s="1"/>
  <c r="AE3898" i="2"/>
  <c r="AG3898" i="2" s="1"/>
  <c r="V3898" i="2"/>
  <c r="W3898" i="2" s="1"/>
  <c r="V3644" i="2"/>
  <c r="W3644" i="2" s="1"/>
  <c r="AE3644" i="2"/>
  <c r="AG3644" i="2" s="1"/>
  <c r="V3415" i="2"/>
  <c r="W3415" i="2" s="1"/>
  <c r="AE3415" i="2"/>
  <c r="AG3415" i="2" s="1"/>
  <c r="AE3314" i="2"/>
  <c r="AG3314" i="2" s="1"/>
  <c r="V3314" i="2"/>
  <c r="W3314" i="2" s="1"/>
  <c r="AE3033" i="2"/>
  <c r="AG3033" i="2" s="1"/>
  <c r="V3033" i="2"/>
  <c r="W3033" i="2" s="1"/>
  <c r="AE3760" i="2"/>
  <c r="AG3760" i="2" s="1"/>
  <c r="V3760" i="2"/>
  <c r="W3760" i="2" s="1"/>
  <c r="AE2857" i="2"/>
  <c r="AG2857" i="2" s="1"/>
  <c r="V2857" i="2"/>
  <c r="W2857" i="2" s="1"/>
  <c r="AE3145" i="2"/>
  <c r="AG3145" i="2" s="1"/>
  <c r="V3145" i="2"/>
  <c r="W3145" i="2" s="1"/>
  <c r="AE2022" i="2"/>
  <c r="AG2022" i="2" s="1"/>
  <c r="V2022" i="2"/>
  <c r="W2022" i="2" s="1"/>
  <c r="AE1791" i="2"/>
  <c r="V1791" i="2"/>
  <c r="W1791" i="2" s="1"/>
  <c r="AH2020" i="2"/>
  <c r="AE2350" i="2"/>
  <c r="AG2350" i="2" s="1"/>
  <c r="V2350" i="2"/>
  <c r="W2350" i="2" s="1"/>
  <c r="AE1665" i="2"/>
  <c r="AG1665" i="2" s="1"/>
  <c r="V1665" i="2"/>
  <c r="W1665" i="2" s="1"/>
  <c r="V1881" i="2"/>
  <c r="W1881" i="2" s="1"/>
  <c r="AE1881" i="2"/>
  <c r="AG1881" i="2" s="1"/>
  <c r="V1543" i="2"/>
  <c r="W1543" i="2" s="1"/>
  <c r="AE1543" i="2"/>
  <c r="AG1543" i="2" s="1"/>
  <c r="V1632" i="2"/>
  <c r="W1632" i="2" s="1"/>
  <c r="AE1632" i="2"/>
  <c r="AG1632" i="2" s="1"/>
  <c r="AH1772" i="2"/>
  <c r="AE1134" i="2"/>
  <c r="AG1134" i="2" s="1"/>
  <c r="V1134" i="2"/>
  <c r="W1134" i="2" s="1"/>
  <c r="V816" i="2"/>
  <c r="W816" i="2" s="1"/>
  <c r="AE816" i="2"/>
  <c r="AG816" i="2" s="1"/>
  <c r="AE556" i="2"/>
  <c r="AG556" i="2" s="1"/>
  <c r="V556" i="2"/>
  <c r="W556" i="2" s="1"/>
  <c r="AE787" i="2"/>
  <c r="AG787" i="2" s="1"/>
  <c r="V787" i="2"/>
  <c r="W787" i="2" s="1"/>
  <c r="AE604" i="2"/>
  <c r="AG604" i="2" s="1"/>
  <c r="V604" i="2"/>
  <c r="W604" i="2" s="1"/>
  <c r="V748" i="2"/>
  <c r="W748" i="2" s="1"/>
  <c r="AE748" i="2"/>
  <c r="AG748" i="2" s="1"/>
  <c r="V649" i="2"/>
  <c r="W649" i="2" s="1"/>
  <c r="AE649" i="2"/>
  <c r="AG649" i="2" s="1"/>
  <c r="V770" i="2"/>
  <c r="W770" i="2" s="1"/>
  <c r="AE770" i="2"/>
  <c r="AG770" i="2" s="1"/>
  <c r="AE282" i="2"/>
  <c r="AG282" i="2" s="1"/>
  <c r="V282" i="2"/>
  <c r="W282" i="2" s="1"/>
  <c r="AH1891" i="2"/>
  <c r="AH1819" i="2"/>
  <c r="AH1696" i="2"/>
  <c r="AH1795" i="2"/>
  <c r="AG1791" i="2"/>
  <c r="AG1536" i="2"/>
  <c r="AH1536" i="2" s="1"/>
  <c r="AH1624" i="2"/>
  <c r="AH1524" i="2"/>
  <c r="AH1393" i="2"/>
  <c r="AH1275" i="2"/>
  <c r="AH996" i="2"/>
  <c r="AG1403" i="2"/>
  <c r="AH1403" i="2" s="1"/>
  <c r="AH568" i="2"/>
  <c r="AH1007" i="2"/>
  <c r="AH252" i="2"/>
  <c r="AH715" i="2"/>
  <c r="AH224" i="2"/>
  <c r="AH243" i="2"/>
  <c r="AH211" i="2"/>
  <c r="V4350" i="2"/>
  <c r="W4350" i="2" s="1"/>
  <c r="AE4350" i="2"/>
  <c r="AG4350" i="2" s="1"/>
  <c r="AH4513" i="2"/>
  <c r="AE4090" i="2"/>
  <c r="AG4090" i="2" s="1"/>
  <c r="V4090" i="2"/>
  <c r="W4090" i="2" s="1"/>
  <c r="AE3868" i="2"/>
  <c r="AG3868" i="2" s="1"/>
  <c r="V3868" i="2"/>
  <c r="W3868" i="2" s="1"/>
  <c r="AE3647" i="2"/>
  <c r="AG3647" i="2" s="1"/>
  <c r="V3647" i="2"/>
  <c r="W3647" i="2" s="1"/>
  <c r="AE3659" i="2"/>
  <c r="AG3659" i="2" s="1"/>
  <c r="V3659" i="2"/>
  <c r="W3659" i="2" s="1"/>
  <c r="V3852" i="2"/>
  <c r="W3852" i="2" s="1"/>
  <c r="AE3852" i="2"/>
  <c r="AG3852" i="2" s="1"/>
  <c r="V3831" i="2"/>
  <c r="W3831" i="2" s="1"/>
  <c r="AE3831" i="2"/>
  <c r="AG3831" i="2" s="1"/>
  <c r="V3310" i="2"/>
  <c r="W3310" i="2" s="1"/>
  <c r="AE3310" i="2"/>
  <c r="AG3310" i="2" s="1"/>
  <c r="V3427" i="2"/>
  <c r="W3427" i="2" s="1"/>
  <c r="AE3427" i="2"/>
  <c r="AG3427" i="2" s="1"/>
  <c r="AE2757" i="2"/>
  <c r="AG2757" i="2" s="1"/>
  <c r="V2757" i="2"/>
  <c r="W2757" i="2" s="1"/>
  <c r="AE3008" i="2"/>
  <c r="AG3008" i="2" s="1"/>
  <c r="V3008" i="2"/>
  <c r="W3008" i="2" s="1"/>
  <c r="V3095" i="2"/>
  <c r="W3095" i="2" s="1"/>
  <c r="AE3095" i="2"/>
  <c r="AG3095" i="2" s="1"/>
  <c r="AE2008" i="2"/>
  <c r="AG2008" i="2" s="1"/>
  <c r="AH2008" i="2" s="1"/>
  <c r="V2008" i="2"/>
  <c r="W2008" i="2" s="1"/>
  <c r="AE2272" i="2"/>
  <c r="AG2272" i="2" s="1"/>
  <c r="V2272" i="2"/>
  <c r="W2272" i="2" s="1"/>
  <c r="V2490" i="2"/>
  <c r="W2490" i="2" s="1"/>
  <c r="AE2490" i="2"/>
  <c r="AG2490" i="2" s="1"/>
  <c r="AE1749" i="2"/>
  <c r="AG1749" i="2" s="1"/>
  <c r="V1749" i="2"/>
  <c r="W1749" i="2" s="1"/>
  <c r="V1877" i="2"/>
  <c r="W1877" i="2" s="1"/>
  <c r="AE1877" i="2"/>
  <c r="AG1877" i="2" s="1"/>
  <c r="AH1676" i="2"/>
  <c r="AE1655" i="2"/>
  <c r="AG1655" i="2" s="1"/>
  <c r="V1655" i="2"/>
  <c r="W1655" i="2" s="1"/>
  <c r="AE1244" i="2"/>
  <c r="AG1244" i="2" s="1"/>
  <c r="V1244" i="2"/>
  <c r="W1244" i="2" s="1"/>
  <c r="V1729" i="2"/>
  <c r="W1729" i="2" s="1"/>
  <c r="AE1729" i="2"/>
  <c r="AG1729" i="2" s="1"/>
  <c r="V1240" i="2"/>
  <c r="W1240" i="2" s="1"/>
  <c r="AE1240" i="2"/>
  <c r="AG1240" i="2" s="1"/>
  <c r="AE548" i="2"/>
  <c r="AG548" i="2" s="1"/>
  <c r="V548" i="2"/>
  <c r="W548" i="2" s="1"/>
  <c r="AE1256" i="2"/>
  <c r="AG1256" i="2" s="1"/>
  <c r="V1256" i="2"/>
  <c r="W1256" i="2" s="1"/>
  <c r="AE851" i="2"/>
  <c r="AG851" i="2" s="1"/>
  <c r="V851" i="2"/>
  <c r="W851" i="2" s="1"/>
  <c r="AE532" i="2"/>
  <c r="AG532" i="2" s="1"/>
  <c r="V532" i="2"/>
  <c r="W532" i="2" s="1"/>
  <c r="AE1417" i="2"/>
  <c r="AG1417" i="2" s="1"/>
  <c r="V1417" i="2"/>
  <c r="W1417" i="2" s="1"/>
  <c r="AE616" i="2"/>
  <c r="AG616" i="2" s="1"/>
  <c r="V616" i="2"/>
  <c r="W616" i="2" s="1"/>
  <c r="AH1175" i="2"/>
  <c r="AH1998" i="2"/>
  <c r="AH1918" i="2"/>
  <c r="AH1788" i="2"/>
  <c r="AH1695" i="2"/>
  <c r="AH1703" i="2"/>
  <c r="AG1552" i="2"/>
  <c r="AH1552" i="2" s="1"/>
  <c r="AH1065" i="2"/>
  <c r="AH1037" i="2"/>
  <c r="AH730" i="2"/>
  <c r="AH1087" i="2"/>
  <c r="AH1035" i="2"/>
  <c r="AH763" i="2"/>
  <c r="AH567" i="2"/>
  <c r="AG28" i="2"/>
  <c r="AH28" i="2" s="1"/>
  <c r="AH507" i="2"/>
  <c r="AH639" i="2"/>
  <c r="AH641" i="2"/>
  <c r="AG421" i="2"/>
  <c r="AH421" i="2" s="1"/>
  <c r="AH789" i="2"/>
  <c r="AH233" i="2"/>
  <c r="AH129" i="2"/>
  <c r="AH99" i="2"/>
  <c r="V4597" i="2"/>
  <c r="W4597" i="2" s="1"/>
  <c r="AE4597" i="2"/>
  <c r="AG4597" i="2" s="1"/>
  <c r="V4432" i="2"/>
  <c r="W4432" i="2" s="1"/>
  <c r="AE4432" i="2"/>
  <c r="AG4432" i="2" s="1"/>
  <c r="AE4291" i="2"/>
  <c r="AG4291" i="2" s="1"/>
  <c r="V4291" i="2"/>
  <c r="W4291" i="2" s="1"/>
  <c r="AE4058" i="2"/>
  <c r="AG4058" i="2" s="1"/>
  <c r="V4058" i="2"/>
  <c r="W4058" i="2" s="1"/>
  <c r="V4244" i="2"/>
  <c r="W4244" i="2" s="1"/>
  <c r="AE4244" i="2"/>
  <c r="AG4244" i="2" s="1"/>
  <c r="AE4285" i="2"/>
  <c r="AG4285" i="2" s="1"/>
  <c r="V4285" i="2"/>
  <c r="W4285" i="2" s="1"/>
  <c r="AE3791" i="2"/>
  <c r="AG3791" i="2" s="1"/>
  <c r="V3791" i="2"/>
  <c r="W3791" i="2" s="1"/>
  <c r="AH3840" i="2"/>
  <c r="AE3635" i="2"/>
  <c r="AG3635" i="2" s="1"/>
  <c r="V3635" i="2"/>
  <c r="W3635" i="2" s="1"/>
  <c r="AE3818" i="2"/>
  <c r="AG3818" i="2" s="1"/>
  <c r="V3818" i="2"/>
  <c r="W3818" i="2" s="1"/>
  <c r="V3657" i="2"/>
  <c r="W3657" i="2" s="1"/>
  <c r="AE3657" i="2"/>
  <c r="AG3657" i="2" s="1"/>
  <c r="AH3285" i="2"/>
  <c r="AE3025" i="2"/>
  <c r="AG3025" i="2" s="1"/>
  <c r="V3025" i="2"/>
  <c r="W3025" i="2" s="1"/>
  <c r="AE2795" i="2"/>
  <c r="AG2795" i="2" s="1"/>
  <c r="V2795" i="2"/>
  <c r="W2795" i="2" s="1"/>
  <c r="AE2640" i="2"/>
  <c r="AG2640" i="2" s="1"/>
  <c r="V2640" i="2"/>
  <c r="W2640" i="2" s="1"/>
  <c r="V2987" i="2"/>
  <c r="W2987" i="2" s="1"/>
  <c r="AE2987" i="2"/>
  <c r="AG2987" i="2" s="1"/>
  <c r="AG4582" i="2"/>
  <c r="AH4582" i="2" s="1"/>
  <c r="AE2448" i="2"/>
  <c r="AG2448" i="2" s="1"/>
  <c r="V2448" i="2"/>
  <c r="W2448" i="2" s="1"/>
  <c r="V2853" i="2"/>
  <c r="W2853" i="2" s="1"/>
  <c r="AE2853" i="2"/>
  <c r="AG2853" i="2" s="1"/>
  <c r="AE2528" i="2"/>
  <c r="AG2528" i="2" s="1"/>
  <c r="V2528" i="2"/>
  <c r="W2528" i="2" s="1"/>
  <c r="V1975" i="2"/>
  <c r="W1975" i="2" s="1"/>
  <c r="AE1975" i="2"/>
  <c r="AG1975" i="2" s="1"/>
  <c r="AH1886" i="2"/>
  <c r="AE1955" i="2"/>
  <c r="AG1955" i="2" s="1"/>
  <c r="V1955" i="2"/>
  <c r="W1955" i="2" s="1"/>
  <c r="AH1934" i="2"/>
  <c r="AE1713" i="2"/>
  <c r="AG1713" i="2" s="1"/>
  <c r="V1713" i="2"/>
  <c r="W1713" i="2" s="1"/>
  <c r="AE1844" i="2"/>
  <c r="AG1844" i="2" s="1"/>
  <c r="V1844" i="2"/>
  <c r="W1844" i="2" s="1"/>
  <c r="V1668" i="2"/>
  <c r="W1668" i="2" s="1"/>
  <c r="AE1668" i="2"/>
  <c r="AG1668" i="2" s="1"/>
  <c r="AE1532" i="2"/>
  <c r="AG1532" i="2" s="1"/>
  <c r="V1532" i="2"/>
  <c r="W1532" i="2" s="1"/>
  <c r="AE1737" i="2"/>
  <c r="AG1737" i="2" s="1"/>
  <c r="V1737" i="2"/>
  <c r="W1737" i="2" s="1"/>
  <c r="AH1752" i="2"/>
  <c r="V1545" i="2"/>
  <c r="W1545" i="2" s="1"/>
  <c r="AE1545" i="2"/>
  <c r="AG1545" i="2" s="1"/>
  <c r="AE1350" i="2"/>
  <c r="AG1350" i="2" s="1"/>
  <c r="V1350" i="2"/>
  <c r="W1350" i="2" s="1"/>
  <c r="AE1223" i="2"/>
  <c r="AG1223" i="2" s="1"/>
  <c r="V1223" i="2"/>
  <c r="W1223" i="2" s="1"/>
  <c r="AE552" i="2"/>
  <c r="AG552" i="2" s="1"/>
  <c r="V552" i="2"/>
  <c r="W552" i="2" s="1"/>
  <c r="AE524" i="2"/>
  <c r="AG524" i="2" s="1"/>
  <c r="V524" i="2"/>
  <c r="W524" i="2" s="1"/>
  <c r="AE832" i="2"/>
  <c r="AG832" i="2" s="1"/>
  <c r="V832" i="2"/>
  <c r="W832" i="2" s="1"/>
  <c r="V1228" i="2"/>
  <c r="W1228" i="2" s="1"/>
  <c r="AE1228" i="2"/>
  <c r="AG1228" i="2" s="1"/>
  <c r="AE504" i="2"/>
  <c r="AG504" i="2" s="1"/>
  <c r="V504" i="2"/>
  <c r="W504" i="2" s="1"/>
  <c r="AE1389" i="2"/>
  <c r="AG1389" i="2" s="1"/>
  <c r="V1389" i="2"/>
  <c r="W1389" i="2" s="1"/>
  <c r="AE754" i="2"/>
  <c r="AG754" i="2" s="1"/>
  <c r="V754" i="2"/>
  <c r="W754" i="2" s="1"/>
  <c r="V1161" i="2"/>
  <c r="W1161" i="2" s="1"/>
  <c r="AE1161" i="2"/>
  <c r="AG1161" i="2" s="1"/>
  <c r="AE544" i="2"/>
  <c r="AG544" i="2" s="1"/>
  <c r="V544" i="2"/>
  <c r="W544" i="2" s="1"/>
  <c r="AE536" i="2"/>
  <c r="AG536" i="2" s="1"/>
  <c r="V536" i="2"/>
  <c r="W536" i="2" s="1"/>
  <c r="V707" i="2"/>
  <c r="W707" i="2" s="1"/>
  <c r="AE707" i="2"/>
  <c r="AG707" i="2" s="1"/>
  <c r="AE4197" i="2"/>
  <c r="AG4197" i="2" s="1"/>
  <c r="V4197" i="2"/>
  <c r="W4197" i="2" s="1"/>
  <c r="AE3256" i="2"/>
  <c r="V3256" i="2"/>
  <c r="W3256" i="2" s="1"/>
  <c r="AE4371" i="2"/>
  <c r="AG4371" i="2" s="1"/>
  <c r="V4371" i="2"/>
  <c r="W4371" i="2" s="1"/>
  <c r="V4406" i="2"/>
  <c r="W4406" i="2" s="1"/>
  <c r="AE4406" i="2"/>
  <c r="AG4406" i="2" s="1"/>
  <c r="AH4325" i="2"/>
  <c r="AE4275" i="2"/>
  <c r="AG4275" i="2" s="1"/>
  <c r="V4275" i="2"/>
  <c r="W4275" i="2" s="1"/>
  <c r="V4281" i="2"/>
  <c r="W4281" i="2" s="1"/>
  <c r="AE4281" i="2"/>
  <c r="AG4281" i="2" s="1"/>
  <c r="V4255" i="2"/>
  <c r="W4255" i="2" s="1"/>
  <c r="AE4255" i="2"/>
  <c r="AG4255" i="2" s="1"/>
  <c r="V4253" i="2"/>
  <c r="W4253" i="2" s="1"/>
  <c r="AE4253" i="2"/>
  <c r="AG4253" i="2" s="1"/>
  <c r="AH4253" i="2" s="1"/>
  <c r="AH4320" i="2"/>
  <c r="V4231" i="2"/>
  <c r="W4231" i="2" s="1"/>
  <c r="AE4231" i="2"/>
  <c r="AG4231" i="2" s="1"/>
  <c r="AH4084" i="2"/>
  <c r="AH3916" i="2"/>
  <c r="AH4037" i="2"/>
  <c r="AH3899" i="2"/>
  <c r="V3735" i="2"/>
  <c r="W3735" i="2" s="1"/>
  <c r="AE3735" i="2"/>
  <c r="AH3607" i="2"/>
  <c r="V3270" i="2"/>
  <c r="W3270" i="2" s="1"/>
  <c r="AE3270" i="2"/>
  <c r="AE2897" i="2"/>
  <c r="AG2897" i="2" s="1"/>
  <c r="V2897" i="2"/>
  <c r="W2897" i="2" s="1"/>
  <c r="V2873" i="2"/>
  <c r="W2873" i="2" s="1"/>
  <c r="AE2873" i="2"/>
  <c r="AG2873" i="2" s="1"/>
  <c r="AH2824" i="2"/>
  <c r="AE2252" i="2"/>
  <c r="AG2252" i="2" s="1"/>
  <c r="V2252" i="2"/>
  <c r="W2252" i="2" s="1"/>
  <c r="V2213" i="2"/>
  <c r="W2213" i="2" s="1"/>
  <c r="AE2213" i="2"/>
  <c r="AG2213" i="2" s="1"/>
  <c r="V2189" i="2"/>
  <c r="W2189" i="2" s="1"/>
  <c r="AE2189" i="2"/>
  <c r="AG2189" i="2" s="1"/>
  <c r="V2155" i="2"/>
  <c r="W2155" i="2" s="1"/>
  <c r="AE2155" i="2"/>
  <c r="AG2155" i="2" s="1"/>
  <c r="AE1048" i="2"/>
  <c r="AG1048" i="2" s="1"/>
  <c r="V1048" i="2"/>
  <c r="W1048" i="2" s="1"/>
  <c r="AE434" i="2"/>
  <c r="AG434" i="2" s="1"/>
  <c r="V434" i="2"/>
  <c r="W434" i="2" s="1"/>
  <c r="AH721" i="2"/>
  <c r="AE4235" i="2"/>
  <c r="AG4235" i="2" s="1"/>
  <c r="V4235" i="2"/>
  <c r="W4235" i="2" s="1"/>
  <c r="AE3968" i="2"/>
  <c r="AG3968" i="2" s="1"/>
  <c r="V3968" i="2"/>
  <c r="W3968" i="2" s="1"/>
  <c r="AE3730" i="2"/>
  <c r="AG3730" i="2" s="1"/>
  <c r="V3730" i="2"/>
  <c r="W3730" i="2" s="1"/>
  <c r="V2742" i="2"/>
  <c r="W2742" i="2" s="1"/>
  <c r="AE2742" i="2"/>
  <c r="AG2742" i="2" s="1"/>
  <c r="AE4562" i="2"/>
  <c r="AG4562" i="2" s="1"/>
  <c r="V4562" i="2"/>
  <c r="W4562" i="2" s="1"/>
  <c r="AE4517" i="2"/>
  <c r="AG4517" i="2" s="1"/>
  <c r="V4517" i="2"/>
  <c r="W4517" i="2" s="1"/>
  <c r="V4389" i="2"/>
  <c r="W4389" i="2" s="1"/>
  <c r="AE4389" i="2"/>
  <c r="AG4389" i="2" s="1"/>
  <c r="AE4207" i="2"/>
  <c r="AG4207" i="2" s="1"/>
  <c r="V4207" i="2"/>
  <c r="W4207" i="2" s="1"/>
  <c r="V4283" i="2"/>
  <c r="W4283" i="2" s="1"/>
  <c r="AE4283" i="2"/>
  <c r="AG4283" i="2" s="1"/>
  <c r="V4117" i="2"/>
  <c r="W4117" i="2" s="1"/>
  <c r="AE4117" i="2"/>
  <c r="AG4117" i="2" s="1"/>
  <c r="AE3949" i="2"/>
  <c r="AG3949" i="2" s="1"/>
  <c r="V3949" i="2"/>
  <c r="W3949" i="2" s="1"/>
  <c r="AE3850" i="2"/>
  <c r="AG3850" i="2" s="1"/>
  <c r="V3850" i="2"/>
  <c r="W3850" i="2" s="1"/>
  <c r="AE3075" i="2"/>
  <c r="AG3075" i="2" s="1"/>
  <c r="V3075" i="2"/>
  <c r="W3075" i="2" s="1"/>
  <c r="AE3014" i="2"/>
  <c r="AG3014" i="2" s="1"/>
  <c r="V3014" i="2"/>
  <c r="W3014" i="2" s="1"/>
  <c r="V2925" i="2"/>
  <c r="W2925" i="2" s="1"/>
  <c r="AE2925" i="2"/>
  <c r="AG2925" i="2" s="1"/>
  <c r="AH2925" i="2" s="1"/>
  <c r="AE2767" i="2"/>
  <c r="AG2767" i="2" s="1"/>
  <c r="V2767" i="2"/>
  <c r="W2767" i="2" s="1"/>
  <c r="V2307" i="2"/>
  <c r="W2307" i="2" s="1"/>
  <c r="AE2307" i="2"/>
  <c r="AG2307" i="2" s="1"/>
  <c r="AE2143" i="2"/>
  <c r="AG2143" i="2" s="1"/>
  <c r="V2143" i="2"/>
  <c r="W2143" i="2" s="1"/>
  <c r="V1799" i="2"/>
  <c r="W1799" i="2" s="1"/>
  <c r="AE1799" i="2"/>
  <c r="AG1799" i="2" s="1"/>
  <c r="V700" i="2"/>
  <c r="W700" i="2" s="1"/>
  <c r="AE700" i="2"/>
  <c r="AG700" i="2" s="1"/>
  <c r="AE3756" i="2"/>
  <c r="V3756" i="2"/>
  <c r="W3756" i="2" s="1"/>
  <c r="AE2647" i="2"/>
  <c r="AG2647" i="2" s="1"/>
  <c r="V2647" i="2"/>
  <c r="W2647" i="2" s="1"/>
  <c r="V4507" i="2"/>
  <c r="W4507" i="2" s="1"/>
  <c r="AE4507" i="2"/>
  <c r="AG4507" i="2" s="1"/>
  <c r="AH4559" i="2"/>
  <c r="AE4489" i="2"/>
  <c r="AG4489" i="2" s="1"/>
  <c r="V4489" i="2"/>
  <c r="W4489" i="2" s="1"/>
  <c r="AE4349" i="2"/>
  <c r="AG4349" i="2" s="1"/>
  <c r="V4349" i="2"/>
  <c r="W4349" i="2" s="1"/>
  <c r="AE4267" i="2"/>
  <c r="AG4267" i="2" s="1"/>
  <c r="V4267" i="2"/>
  <c r="W4267" i="2" s="1"/>
  <c r="V4329" i="2"/>
  <c r="W4329" i="2" s="1"/>
  <c r="AE4329" i="2"/>
  <c r="AG4329" i="2" s="1"/>
  <c r="AG4594" i="2"/>
  <c r="AH4594" i="2" s="1"/>
  <c r="AE4558" i="2"/>
  <c r="AG4558" i="2" s="1"/>
  <c r="V4558" i="2"/>
  <c r="W4558" i="2" s="1"/>
  <c r="AE4579" i="2"/>
  <c r="AG4579" i="2" s="1"/>
  <c r="V4579" i="2"/>
  <c r="W4579" i="2" s="1"/>
  <c r="V4576" i="2"/>
  <c r="W4576" i="2" s="1"/>
  <c r="AE4576" i="2"/>
  <c r="AG4576" i="2" s="1"/>
  <c r="V4510" i="2"/>
  <c r="W4510" i="2" s="1"/>
  <c r="AE4510" i="2"/>
  <c r="AG4510" i="2" s="1"/>
  <c r="V4439" i="2"/>
  <c r="W4439" i="2" s="1"/>
  <c r="AE4439" i="2"/>
  <c r="AG4439" i="2" s="1"/>
  <c r="AE4485" i="2"/>
  <c r="AG4485" i="2" s="1"/>
  <c r="V4485" i="2"/>
  <c r="W4485" i="2" s="1"/>
  <c r="AE4323" i="2"/>
  <c r="AG4323" i="2" s="1"/>
  <c r="V4323" i="2"/>
  <c r="W4323" i="2" s="1"/>
  <c r="AE4431" i="2"/>
  <c r="AG4431" i="2" s="1"/>
  <c r="V4431" i="2"/>
  <c r="W4431" i="2" s="1"/>
  <c r="V4444" i="2"/>
  <c r="W4444" i="2" s="1"/>
  <c r="AE4444" i="2"/>
  <c r="AG4444" i="2" s="1"/>
  <c r="AE4263" i="2"/>
  <c r="AG4263" i="2" s="1"/>
  <c r="V4263" i="2"/>
  <c r="W4263" i="2" s="1"/>
  <c r="V4380" i="2"/>
  <c r="W4380" i="2" s="1"/>
  <c r="AE4380" i="2"/>
  <c r="AG4380" i="2" s="1"/>
  <c r="V4433" i="2"/>
  <c r="W4433" i="2" s="1"/>
  <c r="AE4433" i="2"/>
  <c r="AG4433" i="2" s="1"/>
  <c r="AG4318" i="2"/>
  <c r="AH4318" i="2" s="1"/>
  <c r="V4368" i="2"/>
  <c r="W4368" i="2" s="1"/>
  <c r="AE4368" i="2"/>
  <c r="AG4368" i="2" s="1"/>
  <c r="V4194" i="2"/>
  <c r="W4194" i="2" s="1"/>
  <c r="AE4194" i="2"/>
  <c r="AG4194" i="2" s="1"/>
  <c r="V4234" i="2"/>
  <c r="W4234" i="2" s="1"/>
  <c r="AE4234" i="2"/>
  <c r="AG4234" i="2" s="1"/>
  <c r="V4208" i="2"/>
  <c r="W4208" i="2" s="1"/>
  <c r="AE4208" i="2"/>
  <c r="AG4208" i="2" s="1"/>
  <c r="AE4245" i="2"/>
  <c r="AG4245" i="2" s="1"/>
  <c r="V4245" i="2"/>
  <c r="W4245" i="2" s="1"/>
  <c r="AE4126" i="2"/>
  <c r="AG4126" i="2" s="1"/>
  <c r="V4126" i="2"/>
  <c r="W4126" i="2" s="1"/>
  <c r="AE3945" i="2"/>
  <c r="AG3945" i="2" s="1"/>
  <c r="V3945" i="2"/>
  <c r="W3945" i="2" s="1"/>
  <c r="AH4143" i="2"/>
  <c r="AE4014" i="2"/>
  <c r="AG4014" i="2" s="1"/>
  <c r="V4014" i="2"/>
  <c r="W4014" i="2" s="1"/>
  <c r="AH3984" i="2"/>
  <c r="AH3538" i="2"/>
  <c r="AE3287" i="2"/>
  <c r="AG3287" i="2" s="1"/>
  <c r="V3287" i="2"/>
  <c r="W3287" i="2" s="1"/>
  <c r="AE3158" i="2"/>
  <c r="AG3158" i="2" s="1"/>
  <c r="V3158" i="2"/>
  <c r="W3158" i="2" s="1"/>
  <c r="AE3099" i="2"/>
  <c r="AG3099" i="2" s="1"/>
  <c r="V3099" i="2"/>
  <c r="W3099" i="2" s="1"/>
  <c r="AH2631" i="2"/>
  <c r="V2411" i="2"/>
  <c r="W2411" i="2" s="1"/>
  <c r="AE2411" i="2"/>
  <c r="AG2411" i="2" s="1"/>
  <c r="AH2411" i="2" s="1"/>
  <c r="AH2456" i="2"/>
  <c r="AE2342" i="2"/>
  <c r="AG2342" i="2" s="1"/>
  <c r="V2342" i="2"/>
  <c r="W2342" i="2" s="1"/>
  <c r="AH1896" i="2"/>
  <c r="V1596" i="2"/>
  <c r="W1596" i="2" s="1"/>
  <c r="AE1596" i="2"/>
  <c r="AG1596" i="2" s="1"/>
  <c r="AH1715" i="2"/>
  <c r="AH1408" i="2"/>
  <c r="AH1063" i="2"/>
  <c r="V4394" i="2"/>
  <c r="W4394" i="2" s="1"/>
  <c r="AE4394" i="2"/>
  <c r="AG4394" i="2" s="1"/>
  <c r="AE3857" i="2"/>
  <c r="AG3857" i="2" s="1"/>
  <c r="V3857" i="2"/>
  <c r="W3857" i="2" s="1"/>
  <c r="AG4590" i="2"/>
  <c r="AH4590" i="2" s="1"/>
  <c r="AE4577" i="2"/>
  <c r="AG4577" i="2" s="1"/>
  <c r="V4577" i="2"/>
  <c r="W4577" i="2" s="1"/>
  <c r="AE4555" i="2"/>
  <c r="AG4555" i="2" s="1"/>
  <c r="V4555" i="2"/>
  <c r="W4555" i="2" s="1"/>
  <c r="V4564" i="2"/>
  <c r="W4564" i="2" s="1"/>
  <c r="AE4564" i="2"/>
  <c r="AG4564" i="2" s="1"/>
  <c r="V4552" i="2"/>
  <c r="W4552" i="2" s="1"/>
  <c r="AE4552" i="2"/>
  <c r="AG4552" i="2" s="1"/>
  <c r="AH4528" i="2"/>
  <c r="AH4516" i="2"/>
  <c r="V4480" i="2"/>
  <c r="W4480" i="2" s="1"/>
  <c r="AE4480" i="2"/>
  <c r="AH4449" i="2"/>
  <c r="AE4456" i="2"/>
  <c r="AG4456" i="2" s="1"/>
  <c r="V4456" i="2"/>
  <c r="W4456" i="2" s="1"/>
  <c r="V4315" i="2"/>
  <c r="W4315" i="2" s="1"/>
  <c r="AE4315" i="2"/>
  <c r="AG4315" i="2" s="1"/>
  <c r="V4307" i="2"/>
  <c r="W4307" i="2" s="1"/>
  <c r="AE4307" i="2"/>
  <c r="AG4307" i="2" s="1"/>
  <c r="AE4286" i="2"/>
  <c r="AG4286" i="2" s="1"/>
  <c r="V4286" i="2"/>
  <c r="W4286" i="2" s="1"/>
  <c r="AH4301" i="2"/>
  <c r="AH4200" i="2"/>
  <c r="AH4226" i="2"/>
  <c r="V4191" i="2"/>
  <c r="W4191" i="2" s="1"/>
  <c r="AE4191" i="2"/>
  <c r="V4220" i="2"/>
  <c r="W4220" i="2" s="1"/>
  <c r="AE4220" i="2"/>
  <c r="AG4220" i="2" s="1"/>
  <c r="AE4221" i="2"/>
  <c r="AG4221" i="2" s="1"/>
  <c r="V4221" i="2"/>
  <c r="W4221" i="2" s="1"/>
  <c r="AH4137" i="2"/>
  <c r="AH3900" i="2"/>
  <c r="AE3925" i="2"/>
  <c r="V3925" i="2"/>
  <c r="W3925" i="2" s="1"/>
  <c r="V3907" i="2"/>
  <c r="W3907" i="2" s="1"/>
  <c r="AE3907" i="2"/>
  <c r="AG3907" i="2" s="1"/>
  <c r="AE3580" i="2"/>
  <c r="AG3580" i="2" s="1"/>
  <c r="V3580" i="2"/>
  <c r="W3580" i="2" s="1"/>
  <c r="AH2923" i="2"/>
  <c r="V2890" i="2"/>
  <c r="W2890" i="2" s="1"/>
  <c r="AE2890" i="2"/>
  <c r="AG2890" i="2" s="1"/>
  <c r="AH2591" i="2"/>
  <c r="V2360" i="2"/>
  <c r="W2360" i="2" s="1"/>
  <c r="AE2360" i="2"/>
  <c r="AG2360" i="2" s="1"/>
  <c r="V2153" i="2"/>
  <c r="W2153" i="2" s="1"/>
  <c r="AE2153" i="2"/>
  <c r="AG2153" i="2" s="1"/>
  <c r="AE1904" i="2"/>
  <c r="AG1904" i="2" s="1"/>
  <c r="V1904" i="2"/>
  <c r="W1904" i="2" s="1"/>
  <c r="AE1897" i="2"/>
  <c r="AG1897" i="2" s="1"/>
  <c r="V1897" i="2"/>
  <c r="W1897" i="2" s="1"/>
  <c r="AH1678" i="2"/>
  <c r="AH1873" i="2"/>
  <c r="V1783" i="2"/>
  <c r="W1783" i="2" s="1"/>
  <c r="AE1783" i="2"/>
  <c r="AG1783" i="2" s="1"/>
  <c r="AH1276" i="2"/>
  <c r="AH681" i="2"/>
  <c r="V4246" i="2"/>
  <c r="W4246" i="2" s="1"/>
  <c r="AE4246" i="2"/>
  <c r="AG4246" i="2" s="1"/>
  <c r="AE3986" i="2"/>
  <c r="AG3986" i="2" s="1"/>
  <c r="V3986" i="2"/>
  <c r="W3986" i="2" s="1"/>
  <c r="AE3150" i="2"/>
  <c r="AG3150" i="2" s="1"/>
  <c r="V3150" i="2"/>
  <c r="W3150" i="2" s="1"/>
  <c r="V1604" i="2"/>
  <c r="W1604" i="2" s="1"/>
  <c r="AE1604" i="2"/>
  <c r="AG1604" i="2" s="1"/>
  <c r="AE600" i="2"/>
  <c r="AG600" i="2" s="1"/>
  <c r="V600" i="2"/>
  <c r="W600" i="2" s="1"/>
  <c r="AE4531" i="2"/>
  <c r="AG4531" i="2" s="1"/>
  <c r="V4531" i="2"/>
  <c r="W4531" i="2" s="1"/>
  <c r="V4491" i="2"/>
  <c r="W4491" i="2" s="1"/>
  <c r="AE4491" i="2"/>
  <c r="AG4491" i="2" s="1"/>
  <c r="AE4418" i="2"/>
  <c r="AG4418" i="2" s="1"/>
  <c r="V4418" i="2"/>
  <c r="W4418" i="2" s="1"/>
  <c r="AE4454" i="2"/>
  <c r="AG4454" i="2" s="1"/>
  <c r="V4454" i="2"/>
  <c r="W4454" i="2" s="1"/>
  <c r="V4436" i="2"/>
  <c r="W4436" i="2" s="1"/>
  <c r="AE4436" i="2"/>
  <c r="AE4335" i="2"/>
  <c r="AG4335" i="2" s="1"/>
  <c r="V4335" i="2"/>
  <c r="W4335" i="2" s="1"/>
  <c r="AE4424" i="2"/>
  <c r="AG4424" i="2" s="1"/>
  <c r="V4424" i="2"/>
  <c r="W4424" i="2" s="1"/>
  <c r="AE4345" i="2"/>
  <c r="AG4345" i="2" s="1"/>
  <c r="V4345" i="2"/>
  <c r="W4345" i="2" s="1"/>
  <c r="AH4354" i="2"/>
  <c r="AH4294" i="2"/>
  <c r="V4243" i="2"/>
  <c r="W4243" i="2" s="1"/>
  <c r="AE4243" i="2"/>
  <c r="AG4243" i="2" s="1"/>
  <c r="AH4182" i="2"/>
  <c r="AE4066" i="2"/>
  <c r="AG4066" i="2" s="1"/>
  <c r="V4066" i="2"/>
  <c r="W4066" i="2" s="1"/>
  <c r="AH4264" i="2"/>
  <c r="AE4112" i="2"/>
  <c r="AG4112" i="2" s="1"/>
  <c r="V4112" i="2"/>
  <c r="W4112" i="2" s="1"/>
  <c r="AE3982" i="2"/>
  <c r="AG3982" i="2" s="1"/>
  <c r="V3982" i="2"/>
  <c r="W3982" i="2" s="1"/>
  <c r="AH3832" i="2"/>
  <c r="AE3109" i="2"/>
  <c r="AG3109" i="2" s="1"/>
  <c r="V3109" i="2"/>
  <c r="W3109" i="2" s="1"/>
  <c r="V2778" i="2"/>
  <c r="W2778" i="2" s="1"/>
  <c r="AE2778" i="2"/>
  <c r="AG2778" i="2" s="1"/>
  <c r="V2800" i="2"/>
  <c r="W2800" i="2" s="1"/>
  <c r="AE2800" i="2"/>
  <c r="AG2800" i="2" s="1"/>
  <c r="AE2097" i="2"/>
  <c r="AG2097" i="2" s="1"/>
  <c r="V2097" i="2"/>
  <c r="W2097" i="2" s="1"/>
  <c r="AE1054" i="2"/>
  <c r="AG1054" i="2" s="1"/>
  <c r="V1054" i="2"/>
  <c r="W1054" i="2" s="1"/>
  <c r="AE926" i="2"/>
  <c r="AG926" i="2" s="1"/>
  <c r="V926" i="2"/>
  <c r="W926" i="2" s="1"/>
  <c r="AE294" i="2"/>
  <c r="AG294" i="2" s="1"/>
  <c r="V294" i="2"/>
  <c r="W294" i="2" s="1"/>
  <c r="AE256" i="2"/>
  <c r="AG256" i="2" s="1"/>
  <c r="V256" i="2"/>
  <c r="W256" i="2" s="1"/>
  <c r="AE156" i="2"/>
  <c r="AG156" i="2" s="1"/>
  <c r="V156" i="2"/>
  <c r="W156" i="2" s="1"/>
  <c r="AE3260" i="2"/>
  <c r="AG3260" i="2" s="1"/>
  <c r="V3260" i="2"/>
  <c r="W3260" i="2" s="1"/>
  <c r="AE3116" i="2"/>
  <c r="V3116" i="2"/>
  <c r="W3116" i="2" s="1"/>
  <c r="AE4526" i="2"/>
  <c r="AG4526" i="2" s="1"/>
  <c r="V4526" i="2"/>
  <c r="W4526" i="2" s="1"/>
  <c r="AE4407" i="2"/>
  <c r="AG4407" i="2" s="1"/>
  <c r="V4407" i="2"/>
  <c r="W4407" i="2" s="1"/>
  <c r="AH4472" i="2"/>
  <c r="AG4436" i="2"/>
  <c r="AE4290" i="2"/>
  <c r="AG4290" i="2" s="1"/>
  <c r="V4290" i="2"/>
  <c r="W4290" i="2" s="1"/>
  <c r="V4293" i="2"/>
  <c r="W4293" i="2" s="1"/>
  <c r="AE4293" i="2"/>
  <c r="AG4293" i="2" s="1"/>
  <c r="V4249" i="2"/>
  <c r="W4249" i="2" s="1"/>
  <c r="AE4249" i="2"/>
  <c r="AG4249" i="2" s="1"/>
  <c r="AE4336" i="2"/>
  <c r="AG4336" i="2" s="1"/>
  <c r="V4336" i="2"/>
  <c r="W4336" i="2" s="1"/>
  <c r="AE4276" i="2"/>
  <c r="AG4276" i="2" s="1"/>
  <c r="V4276" i="2"/>
  <c r="W4276" i="2" s="1"/>
  <c r="V4237" i="2"/>
  <c r="W4237" i="2" s="1"/>
  <c r="AE4237" i="2"/>
  <c r="AG4237" i="2" s="1"/>
  <c r="AH3714" i="2"/>
  <c r="V3715" i="2"/>
  <c r="W3715" i="2" s="1"/>
  <c r="AE3715" i="2"/>
  <c r="AG3715" i="2" s="1"/>
  <c r="V3731" i="2"/>
  <c r="W3731" i="2" s="1"/>
  <c r="AE3731" i="2"/>
  <c r="V3680" i="2"/>
  <c r="W3680" i="2" s="1"/>
  <c r="AE3680" i="2"/>
  <c r="AG3680" i="2" s="1"/>
  <c r="V3604" i="2"/>
  <c r="W3604" i="2" s="1"/>
  <c r="AE3604" i="2"/>
  <c r="AG3604" i="2" s="1"/>
  <c r="AH3165" i="2"/>
  <c r="AE2995" i="2"/>
  <c r="AG2995" i="2" s="1"/>
  <c r="V2995" i="2"/>
  <c r="W2995" i="2" s="1"/>
  <c r="V2926" i="2"/>
  <c r="W2926" i="2" s="1"/>
  <c r="AE2926" i="2"/>
  <c r="AG2926" i="2" s="1"/>
  <c r="AE2861" i="2"/>
  <c r="AG2861" i="2" s="1"/>
  <c r="V2861" i="2"/>
  <c r="W2861" i="2" s="1"/>
  <c r="V2636" i="2"/>
  <c r="W2636" i="2" s="1"/>
  <c r="AE2636" i="2"/>
  <c r="AG2636" i="2" s="1"/>
  <c r="V2467" i="2"/>
  <c r="W2467" i="2" s="1"/>
  <c r="AE2467" i="2"/>
  <c r="AG2467" i="2" s="1"/>
  <c r="V2513" i="2"/>
  <c r="W2513" i="2" s="1"/>
  <c r="AE2513" i="2"/>
  <c r="AG2513" i="2" s="1"/>
  <c r="V2257" i="2"/>
  <c r="W2257" i="2" s="1"/>
  <c r="AE2257" i="2"/>
  <c r="AG2257" i="2" s="1"/>
  <c r="V2435" i="2"/>
  <c r="W2435" i="2" s="1"/>
  <c r="AE2435" i="2"/>
  <c r="AG2435" i="2" s="1"/>
  <c r="AE1895" i="2"/>
  <c r="AG1895" i="2" s="1"/>
  <c r="V1895" i="2"/>
  <c r="W1895" i="2" s="1"/>
  <c r="AE1280" i="2"/>
  <c r="V1280" i="2"/>
  <c r="W1280" i="2" s="1"/>
  <c r="AE1196" i="2"/>
  <c r="AG1196" i="2" s="1"/>
  <c r="V1196" i="2"/>
  <c r="W1196" i="2" s="1"/>
  <c r="AH1390" i="2"/>
  <c r="AH1472" i="2"/>
  <c r="AE132" i="2"/>
  <c r="AG132" i="2" s="1"/>
  <c r="V132" i="2"/>
  <c r="W132" i="2" s="1"/>
  <c r="AH12" i="2"/>
  <c r="AE4538" i="2"/>
  <c r="AG4538" i="2" s="1"/>
  <c r="V4538" i="2"/>
  <c r="W4538" i="2" s="1"/>
  <c r="V4523" i="2"/>
  <c r="W4523" i="2" s="1"/>
  <c r="AE4523" i="2"/>
  <c r="AG4523" i="2" s="1"/>
  <c r="V4426" i="2"/>
  <c r="W4426" i="2" s="1"/>
  <c r="AE4426" i="2"/>
  <c r="AG4426" i="2" s="1"/>
  <c r="AE4279" i="2"/>
  <c r="AG4279" i="2" s="1"/>
  <c r="V4279" i="2"/>
  <c r="W4279" i="2" s="1"/>
  <c r="AH4370" i="2"/>
  <c r="AE4304" i="2"/>
  <c r="AG4304" i="2" s="1"/>
  <c r="V4304" i="2"/>
  <c r="W4304" i="2" s="1"/>
  <c r="AH4386" i="2"/>
  <c r="V4230" i="2"/>
  <c r="W4230" i="2" s="1"/>
  <c r="AE4230" i="2"/>
  <c r="AG4230" i="2" s="1"/>
  <c r="V4256" i="2"/>
  <c r="W4256" i="2" s="1"/>
  <c r="AE4256" i="2"/>
  <c r="AG4256" i="2" s="1"/>
  <c r="AH4136" i="2"/>
  <c r="AE3918" i="2"/>
  <c r="AG3918" i="2" s="1"/>
  <c r="V3918" i="2"/>
  <c r="W3918" i="2" s="1"/>
  <c r="AE3885" i="2"/>
  <c r="AG3885" i="2" s="1"/>
  <c r="V3885" i="2"/>
  <c r="W3885" i="2" s="1"/>
  <c r="V3917" i="2"/>
  <c r="W3917" i="2" s="1"/>
  <c r="AE3917" i="2"/>
  <c r="AG3917" i="2" s="1"/>
  <c r="AE3750" i="2"/>
  <c r="AG3750" i="2" s="1"/>
  <c r="V3750" i="2"/>
  <c r="W3750" i="2" s="1"/>
  <c r="AH3834" i="2"/>
  <c r="V3584" i="2"/>
  <c r="W3584" i="2" s="1"/>
  <c r="AE3584" i="2"/>
  <c r="AG3584" i="2" s="1"/>
  <c r="AE3383" i="2"/>
  <c r="V3383" i="2"/>
  <c r="W3383" i="2" s="1"/>
  <c r="AE3277" i="2"/>
  <c r="AG3277" i="2" s="1"/>
  <c r="V3277" i="2"/>
  <c r="W3277" i="2" s="1"/>
  <c r="AE3185" i="2"/>
  <c r="AG3185" i="2" s="1"/>
  <c r="V3185" i="2"/>
  <c r="W3185" i="2" s="1"/>
  <c r="V3128" i="2"/>
  <c r="W3128" i="2" s="1"/>
  <c r="AE3128" i="2"/>
  <c r="AG3128" i="2" s="1"/>
  <c r="AH2070" i="2"/>
  <c r="AE1474" i="2"/>
  <c r="AG1474" i="2" s="1"/>
  <c r="V1474" i="2"/>
  <c r="W1474" i="2" s="1"/>
  <c r="AH977" i="2"/>
  <c r="AE238" i="2"/>
  <c r="AG238" i="2" s="1"/>
  <c r="V238" i="2"/>
  <c r="W238" i="2" s="1"/>
  <c r="AE190" i="2"/>
  <c r="AG190" i="2" s="1"/>
  <c r="V190" i="2"/>
  <c r="W190" i="2" s="1"/>
  <c r="AE122" i="2"/>
  <c r="AG122" i="2" s="1"/>
  <c r="V122" i="2"/>
  <c r="W122" i="2" s="1"/>
  <c r="V503" i="2"/>
  <c r="W503" i="2" s="1"/>
  <c r="AE503" i="2"/>
  <c r="AG503" i="2" s="1"/>
  <c r="V660" i="2"/>
  <c r="W660" i="2" s="1"/>
  <c r="AE660" i="2"/>
  <c r="AG660" i="2" s="1"/>
  <c r="AE4567" i="2"/>
  <c r="AG4567" i="2" s="1"/>
  <c r="V4567" i="2"/>
  <c r="W4567" i="2" s="1"/>
  <c r="AE4536" i="2"/>
  <c r="AG4536" i="2" s="1"/>
  <c r="V4536" i="2"/>
  <c r="W4536" i="2" s="1"/>
  <c r="AE4496" i="2"/>
  <c r="AG4496" i="2" s="1"/>
  <c r="V4496" i="2"/>
  <c r="W4496" i="2" s="1"/>
  <c r="AE4462" i="2"/>
  <c r="AG4462" i="2" s="1"/>
  <c r="V4462" i="2"/>
  <c r="W4462" i="2" s="1"/>
  <c r="AE4399" i="2"/>
  <c r="AG4399" i="2" s="1"/>
  <c r="V4399" i="2"/>
  <c r="W4399" i="2" s="1"/>
  <c r="AH4423" i="2"/>
  <c r="AE4298" i="2"/>
  <c r="AG4298" i="2" s="1"/>
  <c r="V4298" i="2"/>
  <c r="W4298" i="2" s="1"/>
  <c r="AE4213" i="2"/>
  <c r="AG4213" i="2" s="1"/>
  <c r="V4213" i="2"/>
  <c r="W4213" i="2" s="1"/>
  <c r="AE4287" i="2"/>
  <c r="AG4287" i="2" s="1"/>
  <c r="V4287" i="2"/>
  <c r="W4287" i="2" s="1"/>
  <c r="AE4076" i="2"/>
  <c r="AG4076" i="2" s="1"/>
  <c r="V4076" i="2"/>
  <c r="W4076" i="2" s="1"/>
  <c r="AE4064" i="2"/>
  <c r="AG4064" i="2" s="1"/>
  <c r="V4064" i="2"/>
  <c r="W4064" i="2" s="1"/>
  <c r="AE4110" i="2"/>
  <c r="AG4110" i="2" s="1"/>
  <c r="AH4110" i="2" s="1"/>
  <c r="V4110" i="2"/>
  <c r="W4110" i="2" s="1"/>
  <c r="AE3976" i="2"/>
  <c r="AG3976" i="2" s="1"/>
  <c r="V3976" i="2"/>
  <c r="W3976" i="2" s="1"/>
  <c r="AE3746" i="2"/>
  <c r="AG3746" i="2" s="1"/>
  <c r="V3746" i="2"/>
  <c r="W3746" i="2" s="1"/>
  <c r="AE3936" i="2"/>
  <c r="AG3936" i="2" s="1"/>
  <c r="V3936" i="2"/>
  <c r="W3936" i="2" s="1"/>
  <c r="V3653" i="2"/>
  <c r="W3653" i="2" s="1"/>
  <c r="AE3653" i="2"/>
  <c r="AG3653" i="2" s="1"/>
  <c r="AE3602" i="2"/>
  <c r="AG3602" i="2" s="1"/>
  <c r="V3602" i="2"/>
  <c r="W3602" i="2" s="1"/>
  <c r="AE3511" i="2"/>
  <c r="AG3511" i="2" s="1"/>
  <c r="V3511" i="2"/>
  <c r="W3511" i="2" s="1"/>
  <c r="V2741" i="2"/>
  <c r="W2741" i="2" s="1"/>
  <c r="AE2741" i="2"/>
  <c r="AG2741" i="2" s="1"/>
  <c r="V2495" i="2"/>
  <c r="W2495" i="2" s="1"/>
  <c r="AE2495" i="2"/>
  <c r="AG2495" i="2" s="1"/>
  <c r="AH1633" i="2"/>
  <c r="V794" i="2"/>
  <c r="W794" i="2" s="1"/>
  <c r="AE794" i="2"/>
  <c r="AG794" i="2" s="1"/>
  <c r="AE590" i="2"/>
  <c r="AG590" i="2" s="1"/>
  <c r="V590" i="2"/>
  <c r="W590" i="2" s="1"/>
  <c r="AE376" i="2"/>
  <c r="AG376" i="2" s="1"/>
  <c r="V376" i="2"/>
  <c r="W376" i="2" s="1"/>
  <c r="V645" i="2"/>
  <c r="W645" i="2" s="1"/>
  <c r="AE645" i="2"/>
  <c r="AG645" i="2" s="1"/>
  <c r="V560" i="2"/>
  <c r="W560" i="2" s="1"/>
  <c r="AE560" i="2"/>
  <c r="AG560" i="2" s="1"/>
  <c r="V1564" i="2"/>
  <c r="W1564" i="2" s="1"/>
  <c r="AE1564" i="2"/>
  <c r="AG1564" i="2" s="1"/>
  <c r="V1255" i="2"/>
  <c r="W1255" i="2" s="1"/>
  <c r="AE1255" i="2"/>
  <c r="AG1255" i="2" s="1"/>
  <c r="AE4565" i="2"/>
  <c r="AG4565" i="2" s="1"/>
  <c r="V4565" i="2"/>
  <c r="W4565" i="2" s="1"/>
  <c r="V4512" i="2"/>
  <c r="W4512" i="2" s="1"/>
  <c r="AE4512" i="2"/>
  <c r="AG4512" i="2" s="1"/>
  <c r="AE4498" i="2"/>
  <c r="AG4498" i="2" s="1"/>
  <c r="V4498" i="2"/>
  <c r="W4498" i="2" s="1"/>
  <c r="AH4600" i="2"/>
  <c r="AG4464" i="2"/>
  <c r="AH4464" i="2" s="1"/>
  <c r="AG4514" i="2"/>
  <c r="AH4514" i="2" s="1"/>
  <c r="AE4465" i="2"/>
  <c r="AG4465" i="2" s="1"/>
  <c r="V4465" i="2"/>
  <c r="W4465" i="2" s="1"/>
  <c r="V4495" i="2"/>
  <c r="W4495" i="2" s="1"/>
  <c r="AE4495" i="2"/>
  <c r="AG4495" i="2" s="1"/>
  <c r="V4488" i="2"/>
  <c r="W4488" i="2" s="1"/>
  <c r="AE4488" i="2"/>
  <c r="AG4488" i="2" s="1"/>
  <c r="AH4461" i="2"/>
  <c r="AE4477" i="2"/>
  <c r="AG4477" i="2" s="1"/>
  <c r="V4477" i="2"/>
  <c r="W4477" i="2" s="1"/>
  <c r="V4455" i="2"/>
  <c r="W4455" i="2" s="1"/>
  <c r="AE4455" i="2"/>
  <c r="AG4455" i="2" s="1"/>
  <c r="AH4453" i="2"/>
  <c r="AH4438" i="2"/>
  <c r="AE4392" i="2"/>
  <c r="AG4392" i="2" s="1"/>
  <c r="V4392" i="2"/>
  <c r="W4392" i="2" s="1"/>
  <c r="AE4414" i="2"/>
  <c r="AG4414" i="2" s="1"/>
  <c r="V4414" i="2"/>
  <c r="W4414" i="2" s="1"/>
  <c r="V4361" i="2"/>
  <c r="W4361" i="2" s="1"/>
  <c r="AE4361" i="2"/>
  <c r="AG4361" i="2" s="1"/>
  <c r="V4362" i="2"/>
  <c r="W4362" i="2" s="1"/>
  <c r="AE4362" i="2"/>
  <c r="AG4362" i="2" s="1"/>
  <c r="AE4259" i="2"/>
  <c r="AG4259" i="2" s="1"/>
  <c r="V4259" i="2"/>
  <c r="W4259" i="2" s="1"/>
  <c r="AH4297" i="2"/>
  <c r="AH4216" i="2"/>
  <c r="V4071" i="2"/>
  <c r="W4071" i="2" s="1"/>
  <c r="AE4071" i="2"/>
  <c r="AG4071" i="2" s="1"/>
  <c r="V4063" i="2"/>
  <c r="W4063" i="2" s="1"/>
  <c r="AE4063" i="2"/>
  <c r="AG4063" i="2" s="1"/>
  <c r="AH4152" i="2"/>
  <c r="AH4171" i="2"/>
  <c r="AH3971" i="2"/>
  <c r="AH3991" i="2"/>
  <c r="AE3896" i="2"/>
  <c r="AG3896" i="2" s="1"/>
  <c r="V3896" i="2"/>
  <c r="W3896" i="2" s="1"/>
  <c r="AE4078" i="2"/>
  <c r="AG4078" i="2" s="1"/>
  <c r="V4078" i="2"/>
  <c r="W4078" i="2" s="1"/>
  <c r="V3661" i="2"/>
  <c r="W3661" i="2" s="1"/>
  <c r="AE3661" i="2"/>
  <c r="AG3661" i="2" s="1"/>
  <c r="AH3598" i="2"/>
  <c r="AH3048" i="2"/>
  <c r="AH2888" i="2"/>
  <c r="V2810" i="2"/>
  <c r="W2810" i="2" s="1"/>
  <c r="AE2810" i="2"/>
  <c r="AG2810" i="2" s="1"/>
  <c r="V2710" i="2"/>
  <c r="W2710" i="2" s="1"/>
  <c r="AE2710" i="2"/>
  <c r="AH2450" i="2"/>
  <c r="V2325" i="2"/>
  <c r="W2325" i="2" s="1"/>
  <c r="AE2325" i="2"/>
  <c r="AG2325" i="2" s="1"/>
  <c r="AH2325" i="2" s="1"/>
  <c r="AH2118" i="2"/>
  <c r="V420" i="2"/>
  <c r="W420" i="2" s="1"/>
  <c r="AE420" i="2"/>
  <c r="AG420" i="2" s="1"/>
  <c r="AH420" i="2" s="1"/>
  <c r="AE4548" i="2"/>
  <c r="AG4548" i="2" s="1"/>
  <c r="V4548" i="2"/>
  <c r="W4548" i="2" s="1"/>
  <c r="AH4541" i="2"/>
  <c r="V4506" i="2"/>
  <c r="W4506" i="2" s="1"/>
  <c r="AE4506" i="2"/>
  <c r="AG4506" i="2" s="1"/>
  <c r="AH4458" i="2"/>
  <c r="V4408" i="2"/>
  <c r="W4408" i="2" s="1"/>
  <c r="AE4408" i="2"/>
  <c r="AG4408" i="2" s="1"/>
  <c r="V4412" i="2"/>
  <c r="W4412" i="2" s="1"/>
  <c r="AE4412" i="2"/>
  <c r="AG4412" i="2" s="1"/>
  <c r="AE4428" i="2"/>
  <c r="AG4428" i="2" s="1"/>
  <c r="V4428" i="2"/>
  <c r="W4428" i="2" s="1"/>
  <c r="AG4546" i="2"/>
  <c r="AH4546" i="2" s="1"/>
  <c r="AE4515" i="2"/>
  <c r="AG4515" i="2" s="1"/>
  <c r="V4515" i="2"/>
  <c r="W4515" i="2" s="1"/>
  <c r="V4509" i="2"/>
  <c r="W4509" i="2" s="1"/>
  <c r="AE4509" i="2"/>
  <c r="AG4509" i="2" s="1"/>
  <c r="AH4581" i="2"/>
  <c r="AH4502" i="2"/>
  <c r="AE4395" i="2"/>
  <c r="AG4395" i="2" s="1"/>
  <c r="V4395" i="2"/>
  <c r="W4395" i="2" s="1"/>
  <c r="AH4441" i="2"/>
  <c r="AE4398" i="2"/>
  <c r="AG4398" i="2" s="1"/>
  <c r="V4398" i="2"/>
  <c r="W4398" i="2" s="1"/>
  <c r="AE4400" i="2"/>
  <c r="AG4400" i="2" s="1"/>
  <c r="V4400" i="2"/>
  <c r="W4400" i="2" s="1"/>
  <c r="V4416" i="2"/>
  <c r="W4416" i="2" s="1"/>
  <c r="AE4416" i="2"/>
  <c r="AG4416" i="2" s="1"/>
  <c r="AE4357" i="2"/>
  <c r="AG4357" i="2" s="1"/>
  <c r="V4357" i="2"/>
  <c r="W4357" i="2" s="1"/>
  <c r="V4217" i="2"/>
  <c r="W4217" i="2" s="1"/>
  <c r="AE4217" i="2"/>
  <c r="AG4217" i="2" s="1"/>
  <c r="V4223" i="2"/>
  <c r="W4223" i="2" s="1"/>
  <c r="AE4223" i="2"/>
  <c r="AG4223" i="2" s="1"/>
  <c r="AH4223" i="2" s="1"/>
  <c r="V4222" i="2"/>
  <c r="W4222" i="2" s="1"/>
  <c r="AE4222" i="2"/>
  <c r="AG4222" i="2" s="1"/>
  <c r="AH4222" i="2" s="1"/>
  <c r="V4240" i="2"/>
  <c r="W4240" i="2" s="1"/>
  <c r="AE4240" i="2"/>
  <c r="AG4240" i="2" s="1"/>
  <c r="AH4266" i="2"/>
  <c r="AH4254" i="2"/>
  <c r="V4195" i="2"/>
  <c r="W4195" i="2" s="1"/>
  <c r="AE4195" i="2"/>
  <c r="AG4195" i="2" s="1"/>
  <c r="AG4184" i="2"/>
  <c r="AH4184" i="2" s="1"/>
  <c r="AE4054" i="2"/>
  <c r="AG4054" i="2" s="1"/>
  <c r="V4054" i="2"/>
  <c r="W4054" i="2" s="1"/>
  <c r="AE3970" i="2"/>
  <c r="AG3970" i="2" s="1"/>
  <c r="V3970" i="2"/>
  <c r="W3970" i="2" s="1"/>
  <c r="AH3814" i="2"/>
  <c r="AH3778" i="2"/>
  <c r="V3763" i="2"/>
  <c r="W3763" i="2" s="1"/>
  <c r="AE3763" i="2"/>
  <c r="AG3763" i="2" s="1"/>
  <c r="V3684" i="2"/>
  <c r="W3684" i="2" s="1"/>
  <c r="AE3684" i="2"/>
  <c r="AG3684" i="2" s="1"/>
  <c r="AE3559" i="2"/>
  <c r="AG3559" i="2" s="1"/>
  <c r="V3559" i="2"/>
  <c r="W3559" i="2" s="1"/>
  <c r="AH3324" i="2"/>
  <c r="AE3152" i="2"/>
  <c r="AG3152" i="2" s="1"/>
  <c r="V3152" i="2"/>
  <c r="W3152" i="2" s="1"/>
  <c r="V2946" i="2"/>
  <c r="W2946" i="2" s="1"/>
  <c r="AE2946" i="2"/>
  <c r="AG2946" i="2" s="1"/>
  <c r="AH2946" i="2" s="1"/>
  <c r="AH2607" i="2"/>
  <c r="AE1172" i="2"/>
  <c r="AG1172" i="2" s="1"/>
  <c r="V1172" i="2"/>
  <c r="W1172" i="2" s="1"/>
  <c r="AE1148" i="2"/>
  <c r="AG1148" i="2" s="1"/>
  <c r="V1148" i="2"/>
  <c r="W1148" i="2" s="1"/>
  <c r="AH890" i="2"/>
  <c r="AH1051" i="2"/>
  <c r="AE3870" i="2"/>
  <c r="AG3870" i="2" s="1"/>
  <c r="V3870" i="2"/>
  <c r="W3870" i="2" s="1"/>
  <c r="V3672" i="2"/>
  <c r="W3672" i="2" s="1"/>
  <c r="AE3672" i="2"/>
  <c r="AG3672" i="2" s="1"/>
  <c r="AE4524" i="2"/>
  <c r="AG4524" i="2" s="1"/>
  <c r="V4524" i="2"/>
  <c r="W4524" i="2" s="1"/>
  <c r="AH4493" i="2"/>
  <c r="V4205" i="2"/>
  <c r="W4205" i="2" s="1"/>
  <c r="AE4205" i="2"/>
  <c r="AG4205" i="2" s="1"/>
  <c r="V4309" i="2"/>
  <c r="W4309" i="2" s="1"/>
  <c r="AE4309" i="2"/>
  <c r="AG4309" i="2" s="1"/>
  <c r="V4262" i="2"/>
  <c r="W4262" i="2" s="1"/>
  <c r="AE4262" i="2"/>
  <c r="AG4262" i="2" s="1"/>
  <c r="AH4589" i="2"/>
  <c r="AE4265" i="2"/>
  <c r="AG4265" i="2" s="1"/>
  <c r="V4265" i="2"/>
  <c r="W4265" i="2" s="1"/>
  <c r="AH4271" i="2"/>
  <c r="V4219" i="2"/>
  <c r="W4219" i="2" s="1"/>
  <c r="AE4219" i="2"/>
  <c r="AG4219" i="2" s="1"/>
  <c r="V3878" i="2"/>
  <c r="W3878" i="2" s="1"/>
  <c r="AE3878" i="2"/>
  <c r="AG3878" i="2" s="1"/>
  <c r="AE3770" i="2"/>
  <c r="AG3770" i="2" s="1"/>
  <c r="V3770" i="2"/>
  <c r="W3770" i="2" s="1"/>
  <c r="AE3922" i="2"/>
  <c r="AG3922" i="2" s="1"/>
  <c r="V3922" i="2"/>
  <c r="W3922" i="2" s="1"/>
  <c r="AE3700" i="2"/>
  <c r="AG3700" i="2" s="1"/>
  <c r="V3700" i="2"/>
  <c r="W3700" i="2" s="1"/>
  <c r="V3303" i="2"/>
  <c r="W3303" i="2" s="1"/>
  <c r="AE3303" i="2"/>
  <c r="AG3303" i="2" s="1"/>
  <c r="AE2745" i="2"/>
  <c r="AG2745" i="2" s="1"/>
  <c r="AH2745" i="2" s="1"/>
  <c r="V2745" i="2"/>
  <c r="W2745" i="2" s="1"/>
  <c r="V2291" i="2"/>
  <c r="W2291" i="2" s="1"/>
  <c r="AE2291" i="2"/>
  <c r="AG2291" i="2" s="1"/>
  <c r="V2111" i="2"/>
  <c r="W2111" i="2" s="1"/>
  <c r="AE2111" i="2"/>
  <c r="AG2111" i="2" s="1"/>
  <c r="V2274" i="2"/>
  <c r="W2274" i="2" s="1"/>
  <c r="AE2274" i="2"/>
  <c r="AG2274" i="2" s="1"/>
  <c r="AE242" i="2"/>
  <c r="AG242" i="2" s="1"/>
  <c r="V242" i="2"/>
  <c r="W242" i="2" s="1"/>
  <c r="AE4013" i="2"/>
  <c r="AG4013" i="2" s="1"/>
  <c r="V4013" i="2"/>
  <c r="W4013" i="2" s="1"/>
  <c r="AH4236" i="2"/>
  <c r="V3915" i="2"/>
  <c r="W3915" i="2" s="1"/>
  <c r="AE3915" i="2"/>
  <c r="AG3915" i="2" s="1"/>
  <c r="AE3886" i="2"/>
  <c r="AG3886" i="2" s="1"/>
  <c r="V3886" i="2"/>
  <c r="W3886" i="2" s="1"/>
  <c r="AH4021" i="2"/>
  <c r="AE3726" i="2"/>
  <c r="AG3726" i="2" s="1"/>
  <c r="V3726" i="2"/>
  <c r="W3726" i="2" s="1"/>
  <c r="AE3824" i="2"/>
  <c r="AG3824" i="2" s="1"/>
  <c r="V3824" i="2"/>
  <c r="W3824" i="2" s="1"/>
  <c r="AE3694" i="2"/>
  <c r="AG3694" i="2" s="1"/>
  <c r="V3694" i="2"/>
  <c r="W3694" i="2" s="1"/>
  <c r="AE3779" i="2"/>
  <c r="AG3779" i="2" s="1"/>
  <c r="V3779" i="2"/>
  <c r="W3779" i="2" s="1"/>
  <c r="V3776" i="2"/>
  <c r="W3776" i="2" s="1"/>
  <c r="AE3776" i="2"/>
  <c r="AG3776" i="2" s="1"/>
  <c r="V3572" i="2"/>
  <c r="W3572" i="2" s="1"/>
  <c r="AE3572" i="2"/>
  <c r="AG3572" i="2" s="1"/>
  <c r="AE3764" i="2"/>
  <c r="AG3764" i="2" s="1"/>
  <c r="V3764" i="2"/>
  <c r="W3764" i="2" s="1"/>
  <c r="AE3571" i="2"/>
  <c r="V3571" i="2"/>
  <c r="W3571" i="2" s="1"/>
  <c r="AE3490" i="2"/>
  <c r="AG3490" i="2" s="1"/>
  <c r="V3490" i="2"/>
  <c r="W3490" i="2" s="1"/>
  <c r="AH3627" i="2"/>
  <c r="AE3614" i="2"/>
  <c r="AG3614" i="2" s="1"/>
  <c r="V3614" i="2"/>
  <c r="W3614" i="2" s="1"/>
  <c r="AH3558" i="2"/>
  <c r="AE3649" i="2"/>
  <c r="AG3649" i="2" s="1"/>
  <c r="V3649" i="2"/>
  <c r="W3649" i="2" s="1"/>
  <c r="AH3489" i="2"/>
  <c r="AE3376" i="2"/>
  <c r="AG3376" i="2" s="1"/>
  <c r="V3376" i="2"/>
  <c r="W3376" i="2" s="1"/>
  <c r="AH3551" i="2"/>
  <c r="AE3441" i="2"/>
  <c r="AG3441" i="2" s="1"/>
  <c r="V3441" i="2"/>
  <c r="W3441" i="2" s="1"/>
  <c r="AH3536" i="2"/>
  <c r="AE3443" i="2"/>
  <c r="AG3443" i="2" s="1"/>
  <c r="V3443" i="2"/>
  <c r="W3443" i="2" s="1"/>
  <c r="AH3482" i="2"/>
  <c r="AE3320" i="2"/>
  <c r="AG3320" i="2" s="1"/>
  <c r="V3320" i="2"/>
  <c r="W3320" i="2" s="1"/>
  <c r="AE3369" i="2"/>
  <c r="AG3369" i="2" s="1"/>
  <c r="V3369" i="2"/>
  <c r="W3369" i="2" s="1"/>
  <c r="V3313" i="2"/>
  <c r="W3313" i="2" s="1"/>
  <c r="AE3313" i="2"/>
  <c r="AG3313" i="2" s="1"/>
  <c r="V3333" i="2"/>
  <c r="W3333" i="2" s="1"/>
  <c r="AE3333" i="2"/>
  <c r="AG3333" i="2" s="1"/>
  <c r="AE3199" i="2"/>
  <c r="AG3199" i="2" s="1"/>
  <c r="AH3199" i="2" s="1"/>
  <c r="V3199" i="2"/>
  <c r="W3199" i="2" s="1"/>
  <c r="V3318" i="2"/>
  <c r="W3318" i="2" s="1"/>
  <c r="AE3318" i="2"/>
  <c r="AG3318" i="2" s="1"/>
  <c r="AE3239" i="2"/>
  <c r="AG3239" i="2" s="1"/>
  <c r="V3239" i="2"/>
  <c r="W3239" i="2" s="1"/>
  <c r="AE3232" i="2"/>
  <c r="AG3232" i="2" s="1"/>
  <c r="V3232" i="2"/>
  <c r="W3232" i="2" s="1"/>
  <c r="AH3180" i="2"/>
  <c r="AE3164" i="2"/>
  <c r="AG3164" i="2" s="1"/>
  <c r="V3164" i="2"/>
  <c r="W3164" i="2" s="1"/>
  <c r="AH3098" i="2"/>
  <c r="AE3092" i="2"/>
  <c r="AG3092" i="2" s="1"/>
  <c r="V3092" i="2"/>
  <c r="W3092" i="2" s="1"/>
  <c r="AE3038" i="2"/>
  <c r="AG3038" i="2" s="1"/>
  <c r="V3038" i="2"/>
  <c r="W3038" i="2" s="1"/>
  <c r="AE2921" i="2"/>
  <c r="AG2921" i="2" s="1"/>
  <c r="V2921" i="2"/>
  <c r="W2921" i="2" s="1"/>
  <c r="V2865" i="2"/>
  <c r="W2865" i="2" s="1"/>
  <c r="AE2865" i="2"/>
  <c r="AG2865" i="2" s="1"/>
  <c r="V2761" i="2"/>
  <c r="W2761" i="2" s="1"/>
  <c r="AE2761" i="2"/>
  <c r="AG2761" i="2" s="1"/>
  <c r="AE2933" i="2"/>
  <c r="AG2933" i="2" s="1"/>
  <c r="V2933" i="2"/>
  <c r="W2933" i="2" s="1"/>
  <c r="AE3045" i="2"/>
  <c r="AG3045" i="2" s="1"/>
  <c r="AH3045" i="2" s="1"/>
  <c r="V3045" i="2"/>
  <c r="W3045" i="2" s="1"/>
  <c r="V2846" i="2"/>
  <c r="W2846" i="2" s="1"/>
  <c r="AE2846" i="2"/>
  <c r="AG2846" i="2" s="1"/>
  <c r="V2759" i="2"/>
  <c r="W2759" i="2" s="1"/>
  <c r="AE2759" i="2"/>
  <c r="AG2759" i="2" s="1"/>
  <c r="V2864" i="2"/>
  <c r="W2864" i="2" s="1"/>
  <c r="AE2864" i="2"/>
  <c r="AG2864" i="2" s="1"/>
  <c r="V2889" i="2"/>
  <c r="W2889" i="2" s="1"/>
  <c r="AE2889" i="2"/>
  <c r="AG2889" i="2" s="1"/>
  <c r="V2770" i="2"/>
  <c r="W2770" i="2" s="1"/>
  <c r="AE2770" i="2"/>
  <c r="AG2770" i="2" s="1"/>
  <c r="V2814" i="2"/>
  <c r="W2814" i="2" s="1"/>
  <c r="AE2814" i="2"/>
  <c r="AH2725" i="2"/>
  <c r="AH2701" i="2"/>
  <c r="V2562" i="2"/>
  <c r="W2562" i="2" s="1"/>
  <c r="AE2562" i="2"/>
  <c r="AG2562" i="2" s="1"/>
  <c r="V2720" i="2"/>
  <c r="W2720" i="2" s="1"/>
  <c r="AE2720" i="2"/>
  <c r="AG2720" i="2" s="1"/>
  <c r="AE2557" i="2"/>
  <c r="AG2557" i="2" s="1"/>
  <c r="V2557" i="2"/>
  <c r="W2557" i="2" s="1"/>
  <c r="V2553" i="2"/>
  <c r="W2553" i="2" s="1"/>
  <c r="AE2553" i="2"/>
  <c r="AG2553" i="2" s="1"/>
  <c r="V2609" i="2"/>
  <c r="W2609" i="2" s="1"/>
  <c r="AE2609" i="2"/>
  <c r="AG2609" i="2" s="1"/>
  <c r="AG2451" i="2"/>
  <c r="AH2451" i="2" s="1"/>
  <c r="V2487" i="2"/>
  <c r="W2487" i="2" s="1"/>
  <c r="AE2487" i="2"/>
  <c r="AG2487" i="2" s="1"/>
  <c r="AH2472" i="2"/>
  <c r="AE2240" i="2"/>
  <c r="AG2240" i="2" s="1"/>
  <c r="V2240" i="2"/>
  <c r="W2240" i="2" s="1"/>
  <c r="AE2211" i="2"/>
  <c r="AG2211" i="2" s="1"/>
  <c r="V2211" i="2"/>
  <c r="W2211" i="2" s="1"/>
  <c r="AE2187" i="2"/>
  <c r="AG2187" i="2" s="1"/>
  <c r="V2187" i="2"/>
  <c r="W2187" i="2" s="1"/>
  <c r="AH2601" i="2"/>
  <c r="V2511" i="2"/>
  <c r="W2511" i="2" s="1"/>
  <c r="AE2511" i="2"/>
  <c r="AG2511" i="2" s="1"/>
  <c r="AE2268" i="2"/>
  <c r="AG2268" i="2" s="1"/>
  <c r="V2268" i="2"/>
  <c r="W2268" i="2" s="1"/>
  <c r="V2105" i="2"/>
  <c r="W2105" i="2" s="1"/>
  <c r="AE2105" i="2"/>
  <c r="AG2105" i="2" s="1"/>
  <c r="AH2352" i="2"/>
  <c r="V2301" i="2"/>
  <c r="W2301" i="2" s="1"/>
  <c r="AE2301" i="2"/>
  <c r="AG2301" i="2" s="1"/>
  <c r="AH2250" i="2"/>
  <c r="AE2137" i="2"/>
  <c r="AG2137" i="2" s="1"/>
  <c r="V2137" i="2"/>
  <c r="W2137" i="2" s="1"/>
  <c r="AG2351" i="2"/>
  <c r="AH2351" i="2" s="1"/>
  <c r="AH2262" i="2"/>
  <c r="AE2091" i="2"/>
  <c r="AG2091" i="2" s="1"/>
  <c r="V2091" i="2"/>
  <c r="W2091" i="2" s="1"/>
  <c r="AE2330" i="2"/>
  <c r="AG2330" i="2" s="1"/>
  <c r="V2330" i="2"/>
  <c r="W2330" i="2" s="1"/>
  <c r="V2242" i="2"/>
  <c r="W2242" i="2" s="1"/>
  <c r="AE2242" i="2"/>
  <c r="AG2242" i="2" s="1"/>
  <c r="AH2332" i="2"/>
  <c r="AE1763" i="2"/>
  <c r="AG1763" i="2" s="1"/>
  <c r="V1763" i="2"/>
  <c r="W1763" i="2" s="1"/>
  <c r="AH1736" i="2"/>
  <c r="AE1670" i="2"/>
  <c r="AG1670" i="2" s="1"/>
  <c r="V1670" i="2"/>
  <c r="W1670" i="2" s="1"/>
  <c r="AH3707" i="2"/>
  <c r="AE1553" i="2"/>
  <c r="AG1553" i="2" s="1"/>
  <c r="V1553" i="2"/>
  <c r="W1553" i="2" s="1"/>
  <c r="AG1646" i="2"/>
  <c r="AH1646" i="2" s="1"/>
  <c r="V1630" i="2"/>
  <c r="W1630" i="2" s="1"/>
  <c r="AE1630" i="2"/>
  <c r="AG1630" i="2" s="1"/>
  <c r="AH1730" i="2"/>
  <c r="AE1728" i="2"/>
  <c r="AG1728" i="2" s="1"/>
  <c r="V1728" i="2"/>
  <c r="W1728" i="2" s="1"/>
  <c r="V1210" i="2"/>
  <c r="W1210" i="2" s="1"/>
  <c r="AE1210" i="2"/>
  <c r="AG1210" i="2" s="1"/>
  <c r="AE1046" i="2"/>
  <c r="AG1046" i="2" s="1"/>
  <c r="V1046" i="2"/>
  <c r="W1046" i="2" s="1"/>
  <c r="AH1321" i="2"/>
  <c r="AH1507" i="2"/>
  <c r="AH1462" i="2"/>
  <c r="V1234" i="2"/>
  <c r="W1234" i="2" s="1"/>
  <c r="AE1234" i="2"/>
  <c r="AG1234" i="2" s="1"/>
  <c r="AE1463" i="2"/>
  <c r="AG1463" i="2" s="1"/>
  <c r="V1463" i="2"/>
  <c r="W1463" i="2" s="1"/>
  <c r="AE1114" i="2"/>
  <c r="AG1114" i="2" s="1"/>
  <c r="V1114" i="2"/>
  <c r="W1114" i="2" s="1"/>
  <c r="AE1058" i="2"/>
  <c r="AG1058" i="2" s="1"/>
  <c r="V1058" i="2"/>
  <c r="W1058" i="2" s="1"/>
  <c r="AE1010" i="2"/>
  <c r="AG1010" i="2" s="1"/>
  <c r="V1010" i="2"/>
  <c r="W1010" i="2" s="1"/>
  <c r="AE1170" i="2"/>
  <c r="AG1170" i="2" s="1"/>
  <c r="V1170" i="2"/>
  <c r="W1170" i="2" s="1"/>
  <c r="AE1146" i="2"/>
  <c r="AG1146" i="2" s="1"/>
  <c r="V1146" i="2"/>
  <c r="W1146" i="2" s="1"/>
  <c r="AH1376" i="2"/>
  <c r="V923" i="2"/>
  <c r="W923" i="2" s="1"/>
  <c r="AE923" i="2"/>
  <c r="AG923" i="2" s="1"/>
  <c r="V1566" i="2"/>
  <c r="W1566" i="2" s="1"/>
  <c r="AE1566" i="2"/>
  <c r="AG1566" i="2" s="1"/>
  <c r="AE1040" i="2"/>
  <c r="AG1040" i="2" s="1"/>
  <c r="V1040" i="2"/>
  <c r="W1040" i="2" s="1"/>
  <c r="AE936" i="2"/>
  <c r="AG936" i="2" s="1"/>
  <c r="V936" i="2"/>
  <c r="W936" i="2" s="1"/>
  <c r="V880" i="2"/>
  <c r="W880" i="2" s="1"/>
  <c r="AE880" i="2"/>
  <c r="AG880" i="2" s="1"/>
  <c r="AG1237" i="2"/>
  <c r="AH1237" i="2" s="1"/>
  <c r="AH987" i="2"/>
  <c r="AE762" i="2"/>
  <c r="AG762" i="2" s="1"/>
  <c r="V762" i="2"/>
  <c r="W762" i="2" s="1"/>
  <c r="V636" i="2"/>
  <c r="W636" i="2" s="1"/>
  <c r="AE636" i="2"/>
  <c r="AG636" i="2" s="1"/>
  <c r="AH908" i="2"/>
  <c r="AE522" i="2"/>
  <c r="AG522" i="2" s="1"/>
  <c r="V522" i="2"/>
  <c r="W522" i="2" s="1"/>
  <c r="AE498" i="2"/>
  <c r="AG498" i="2" s="1"/>
  <c r="V498" i="2"/>
  <c r="W498" i="2" s="1"/>
  <c r="AE596" i="2"/>
  <c r="AG596" i="2" s="1"/>
  <c r="V596" i="2"/>
  <c r="W596" i="2" s="1"/>
  <c r="AE792" i="2"/>
  <c r="AG792" i="2" s="1"/>
  <c r="V792" i="2"/>
  <c r="W792" i="2" s="1"/>
  <c r="AE428" i="2"/>
  <c r="AG428" i="2" s="1"/>
  <c r="V428" i="2"/>
  <c r="W428" i="2" s="1"/>
  <c r="AH586" i="2"/>
  <c r="AH892" i="2"/>
  <c r="AE374" i="2"/>
  <c r="AG374" i="2" s="1"/>
  <c r="V374" i="2"/>
  <c r="W374" i="2" s="1"/>
  <c r="V829" i="2"/>
  <c r="W829" i="2" s="1"/>
  <c r="AE829" i="2"/>
  <c r="AG829" i="2" s="1"/>
  <c r="V621" i="2"/>
  <c r="W621" i="2" s="1"/>
  <c r="AE621" i="2"/>
  <c r="AG621" i="2" s="1"/>
  <c r="V699" i="2"/>
  <c r="W699" i="2" s="1"/>
  <c r="AE699" i="2"/>
  <c r="AG699" i="2" s="1"/>
  <c r="AE346" i="2"/>
  <c r="AG346" i="2" s="1"/>
  <c r="V346" i="2"/>
  <c r="W346" i="2" s="1"/>
  <c r="AE234" i="2"/>
  <c r="AG234" i="2" s="1"/>
  <c r="V234" i="2"/>
  <c r="W234" i="2" s="1"/>
  <c r="AH427" i="2"/>
  <c r="V414" i="2"/>
  <c r="W414" i="2" s="1"/>
  <c r="AE414" i="2"/>
  <c r="AG414" i="2" s="1"/>
  <c r="AE270" i="2"/>
  <c r="AG270" i="2" s="1"/>
  <c r="V270" i="2"/>
  <c r="W270" i="2" s="1"/>
  <c r="AE290" i="2"/>
  <c r="AG290" i="2" s="1"/>
  <c r="V290" i="2"/>
  <c r="W290" i="2" s="1"/>
  <c r="AH418" i="2"/>
  <c r="AE44" i="2"/>
  <c r="AG44" i="2" s="1"/>
  <c r="V44" i="2"/>
  <c r="W44" i="2" s="1"/>
  <c r="AE332" i="2"/>
  <c r="AG332" i="2" s="1"/>
  <c r="V332" i="2"/>
  <c r="W332" i="2" s="1"/>
  <c r="AE78" i="2"/>
  <c r="AG78" i="2" s="1"/>
  <c r="V78" i="2"/>
  <c r="W78" i="2" s="1"/>
  <c r="AE50" i="2"/>
  <c r="AG50" i="2" s="1"/>
  <c r="V50" i="2"/>
  <c r="W50" i="2" s="1"/>
  <c r="AH457" i="2"/>
  <c r="AE244" i="2"/>
  <c r="AG244" i="2" s="1"/>
  <c r="V244" i="2"/>
  <c r="W244" i="2" s="1"/>
  <c r="AE148" i="2"/>
  <c r="AG148" i="2" s="1"/>
  <c r="V148" i="2"/>
  <c r="W148" i="2" s="1"/>
  <c r="AG86" i="2"/>
  <c r="AH86" i="2" s="1"/>
  <c r="AE350" i="2"/>
  <c r="AG350" i="2" s="1"/>
  <c r="V350" i="2"/>
  <c r="W350" i="2" s="1"/>
  <c r="AE254" i="2"/>
  <c r="AG254" i="2" s="1"/>
  <c r="V254" i="2"/>
  <c r="W254" i="2" s="1"/>
  <c r="AH155" i="2"/>
  <c r="AH97" i="2"/>
  <c r="AH73" i="2"/>
  <c r="AH191" i="2"/>
  <c r="AH91" i="2"/>
  <c r="AH53" i="2"/>
  <c r="V3810" i="2"/>
  <c r="W3810" i="2" s="1"/>
  <c r="AE3810" i="2"/>
  <c r="AG3810" i="2" s="1"/>
  <c r="AE3674" i="2"/>
  <c r="AG3674" i="2" s="1"/>
  <c r="V3674" i="2"/>
  <c r="W3674" i="2" s="1"/>
  <c r="V3759" i="2"/>
  <c r="W3759" i="2" s="1"/>
  <c r="AE3759" i="2"/>
  <c r="AG3759" i="2" s="1"/>
  <c r="V3755" i="2"/>
  <c r="W3755" i="2" s="1"/>
  <c r="AE3755" i="2"/>
  <c r="AG3755" i="2" s="1"/>
  <c r="AE3748" i="2"/>
  <c r="AG3748" i="2" s="1"/>
  <c r="V3748" i="2"/>
  <c r="W3748" i="2" s="1"/>
  <c r="AE3561" i="2"/>
  <c r="AG3561" i="2" s="1"/>
  <c r="V3561" i="2"/>
  <c r="W3561" i="2" s="1"/>
  <c r="AE3671" i="2"/>
  <c r="AG3671" i="2" s="1"/>
  <c r="V3671" i="2"/>
  <c r="W3671" i="2" s="1"/>
  <c r="AE3732" i="2"/>
  <c r="AG3732" i="2" s="1"/>
  <c r="V3732" i="2"/>
  <c r="W3732" i="2" s="1"/>
  <c r="AE3595" i="2"/>
  <c r="AG3595" i="2" s="1"/>
  <c r="V3595" i="2"/>
  <c r="W3595" i="2" s="1"/>
  <c r="AE3514" i="2"/>
  <c r="AG3514" i="2" s="1"/>
  <c r="V3514" i="2"/>
  <c r="W3514" i="2" s="1"/>
  <c r="AH3564" i="2"/>
  <c r="AE3481" i="2"/>
  <c r="AG3481" i="2" s="1"/>
  <c r="V3481" i="2"/>
  <c r="W3481" i="2" s="1"/>
  <c r="V3338" i="2"/>
  <c r="W3338" i="2" s="1"/>
  <c r="AE3338" i="2"/>
  <c r="AG3338" i="2" s="1"/>
  <c r="AH3531" i="2"/>
  <c r="AE3529" i="2"/>
  <c r="AG3529" i="2" s="1"/>
  <c r="V3529" i="2"/>
  <c r="W3529" i="2" s="1"/>
  <c r="AH3413" i="2"/>
  <c r="AH3539" i="2"/>
  <c r="V3354" i="2"/>
  <c r="W3354" i="2" s="1"/>
  <c r="AE3354" i="2"/>
  <c r="AG3354" i="2" s="1"/>
  <c r="V3401" i="2"/>
  <c r="W3401" i="2" s="1"/>
  <c r="AE3401" i="2"/>
  <c r="AG3401" i="2" s="1"/>
  <c r="AE3363" i="2"/>
  <c r="AG3363" i="2" s="1"/>
  <c r="V3363" i="2"/>
  <c r="W3363" i="2" s="1"/>
  <c r="AE3299" i="2"/>
  <c r="AG3299" i="2" s="1"/>
  <c r="V3299" i="2"/>
  <c r="W3299" i="2" s="1"/>
  <c r="AE3305" i="2"/>
  <c r="AG3305" i="2" s="1"/>
  <c r="V3305" i="2"/>
  <c r="W3305" i="2" s="1"/>
  <c r="AE3417" i="2"/>
  <c r="AG3417" i="2" s="1"/>
  <c r="V3417" i="2"/>
  <c r="W3417" i="2" s="1"/>
  <c r="AE3253" i="2"/>
  <c r="AG3253" i="2" s="1"/>
  <c r="V3253" i="2"/>
  <c r="W3253" i="2" s="1"/>
  <c r="AG3218" i="2"/>
  <c r="AH3218" i="2" s="1"/>
  <c r="AG3250" i="2"/>
  <c r="AH3250" i="2" s="1"/>
  <c r="V3286" i="2"/>
  <c r="W3286" i="2" s="1"/>
  <c r="AE3286" i="2"/>
  <c r="AG3286" i="2" s="1"/>
  <c r="AE3215" i="2"/>
  <c r="AG3215" i="2" s="1"/>
  <c r="V3215" i="2"/>
  <c r="W3215" i="2" s="1"/>
  <c r="AH3259" i="2"/>
  <c r="AH3119" i="2"/>
  <c r="AH3154" i="2"/>
  <c r="V2982" i="2"/>
  <c r="W2982" i="2" s="1"/>
  <c r="AE2982" i="2"/>
  <c r="V2841" i="2"/>
  <c r="W2841" i="2" s="1"/>
  <c r="AE2841" i="2"/>
  <c r="AG2841" i="2" s="1"/>
  <c r="V2901" i="2"/>
  <c r="W2901" i="2" s="1"/>
  <c r="AE2901" i="2"/>
  <c r="AG2901" i="2" s="1"/>
  <c r="AE2755" i="2"/>
  <c r="AG2755" i="2" s="1"/>
  <c r="V2755" i="2"/>
  <c r="W2755" i="2" s="1"/>
  <c r="AH3044" i="2"/>
  <c r="V2924" i="2"/>
  <c r="W2924" i="2" s="1"/>
  <c r="AE2924" i="2"/>
  <c r="AG2924" i="2" s="1"/>
  <c r="V2919" i="2"/>
  <c r="W2919" i="2" s="1"/>
  <c r="AE2919" i="2"/>
  <c r="AG2919" i="2" s="1"/>
  <c r="V2754" i="2"/>
  <c r="W2754" i="2" s="1"/>
  <c r="AE2754" i="2"/>
  <c r="AG2754" i="2" s="1"/>
  <c r="V2840" i="2"/>
  <c r="W2840" i="2" s="1"/>
  <c r="AE2840" i="2"/>
  <c r="AG2840" i="2" s="1"/>
  <c r="AG2874" i="2"/>
  <c r="AH2874" i="2" s="1"/>
  <c r="AH2906" i="2"/>
  <c r="AE2678" i="2"/>
  <c r="AG2678" i="2" s="1"/>
  <c r="V2678" i="2"/>
  <c r="W2678" i="2" s="1"/>
  <c r="AE2724" i="2"/>
  <c r="AG2724" i="2" s="1"/>
  <c r="V2724" i="2"/>
  <c r="W2724" i="2" s="1"/>
  <c r="AE2642" i="2"/>
  <c r="AG2642" i="2" s="1"/>
  <c r="V2642" i="2"/>
  <c r="W2642" i="2" s="1"/>
  <c r="AH2776" i="2"/>
  <c r="V2649" i="2"/>
  <c r="W2649" i="2" s="1"/>
  <c r="AE2649" i="2"/>
  <c r="AG2649" i="2" s="1"/>
  <c r="V2556" i="2"/>
  <c r="W2556" i="2" s="1"/>
  <c r="AE2556" i="2"/>
  <c r="AG2556" i="2" s="1"/>
  <c r="V2395" i="2"/>
  <c r="W2395" i="2" s="1"/>
  <c r="AE2395" i="2"/>
  <c r="AG2395" i="2" s="1"/>
  <c r="V2566" i="2"/>
  <c r="W2566" i="2" s="1"/>
  <c r="AE2566" i="2"/>
  <c r="AG2566" i="2" s="1"/>
  <c r="AE2233" i="2"/>
  <c r="AG2233" i="2" s="1"/>
  <c r="V2233" i="2"/>
  <c r="W2233" i="2" s="1"/>
  <c r="AE2209" i="2"/>
  <c r="AG2209" i="2" s="1"/>
  <c r="V2209" i="2"/>
  <c r="W2209" i="2" s="1"/>
  <c r="AE2185" i="2"/>
  <c r="AG2185" i="2" s="1"/>
  <c r="V2185" i="2"/>
  <c r="W2185" i="2" s="1"/>
  <c r="AE2475" i="2"/>
  <c r="AG2475" i="2" s="1"/>
  <c r="V2475" i="2"/>
  <c r="W2475" i="2" s="1"/>
  <c r="AE2265" i="2"/>
  <c r="AG2265" i="2" s="1"/>
  <c r="V2265" i="2"/>
  <c r="W2265" i="2" s="1"/>
  <c r="V2099" i="2"/>
  <c r="W2099" i="2" s="1"/>
  <c r="AE2099" i="2"/>
  <c r="AG2099" i="2" s="1"/>
  <c r="V2343" i="2"/>
  <c r="W2343" i="2" s="1"/>
  <c r="AE2343" i="2"/>
  <c r="AG2343" i="2" s="1"/>
  <c r="AE2289" i="2"/>
  <c r="AG2289" i="2" s="1"/>
  <c r="V2289" i="2"/>
  <c r="W2289" i="2" s="1"/>
  <c r="V2417" i="2"/>
  <c r="W2417" i="2" s="1"/>
  <c r="AE2417" i="2"/>
  <c r="AG2417" i="2" s="1"/>
  <c r="AE2131" i="2"/>
  <c r="AG2131" i="2" s="1"/>
  <c r="V2131" i="2"/>
  <c r="W2131" i="2" s="1"/>
  <c r="AH2414" i="2"/>
  <c r="V2165" i="2"/>
  <c r="W2165" i="2" s="1"/>
  <c r="AE2165" i="2"/>
  <c r="AG2165" i="2" s="1"/>
  <c r="AE2085" i="2"/>
  <c r="AG2085" i="2" s="1"/>
  <c r="V2085" i="2"/>
  <c r="W2085" i="2" s="1"/>
  <c r="AE2316" i="2"/>
  <c r="AG2316" i="2" s="1"/>
  <c r="V2316" i="2"/>
  <c r="W2316" i="2" s="1"/>
  <c r="V1995" i="2"/>
  <c r="W1995" i="2" s="1"/>
  <c r="AE1995" i="2"/>
  <c r="AG1995" i="2" s="1"/>
  <c r="AH2060" i="2"/>
  <c r="AE2012" i="2"/>
  <c r="AG2012" i="2" s="1"/>
  <c r="V2012" i="2"/>
  <c r="W2012" i="2" s="1"/>
  <c r="AE1909" i="2"/>
  <c r="AG1909" i="2" s="1"/>
  <c r="V1909" i="2"/>
  <c r="W1909" i="2" s="1"/>
  <c r="AE1775" i="2"/>
  <c r="AG1775" i="2" s="1"/>
  <c r="V1775" i="2"/>
  <c r="W1775" i="2" s="1"/>
  <c r="AE1878" i="2"/>
  <c r="AG1878" i="2" s="1"/>
  <c r="V1878" i="2"/>
  <c r="W1878" i="2" s="1"/>
  <c r="AE1710" i="2"/>
  <c r="AG1710" i="2" s="1"/>
  <c r="V1710" i="2"/>
  <c r="W1710" i="2" s="1"/>
  <c r="AH1860" i="2"/>
  <c r="V1769" i="2"/>
  <c r="W1769" i="2" s="1"/>
  <c r="AE1769" i="2"/>
  <c r="AG1769" i="2" s="1"/>
  <c r="AH1640" i="2"/>
  <c r="V1616" i="2"/>
  <c r="W1616" i="2" s="1"/>
  <c r="AE1616" i="2"/>
  <c r="AG1616" i="2" s="1"/>
  <c r="AH1273" i="2"/>
  <c r="AE1184" i="2"/>
  <c r="AG1184" i="2" s="1"/>
  <c r="V1184" i="2"/>
  <c r="W1184" i="2" s="1"/>
  <c r="AE1038" i="2"/>
  <c r="AG1038" i="2" s="1"/>
  <c r="V1038" i="2"/>
  <c r="W1038" i="2" s="1"/>
  <c r="AH1214" i="2"/>
  <c r="AE1220" i="2"/>
  <c r="AG1220" i="2" s="1"/>
  <c r="V1220" i="2"/>
  <c r="W1220" i="2" s="1"/>
  <c r="AH1410" i="2"/>
  <c r="V1282" i="2"/>
  <c r="W1282" i="2" s="1"/>
  <c r="AE1282" i="2"/>
  <c r="AG1282" i="2" s="1"/>
  <c r="AG1249" i="2"/>
  <c r="AH1249" i="2" s="1"/>
  <c r="AH1409" i="2"/>
  <c r="V1304" i="2"/>
  <c r="W1304" i="2" s="1"/>
  <c r="AE1304" i="2"/>
  <c r="AG1304" i="2" s="1"/>
  <c r="AE1168" i="2"/>
  <c r="AG1168" i="2" s="1"/>
  <c r="V1168" i="2"/>
  <c r="W1168" i="2" s="1"/>
  <c r="AE1144" i="2"/>
  <c r="AG1144" i="2" s="1"/>
  <c r="V1144" i="2"/>
  <c r="W1144" i="2" s="1"/>
  <c r="V1548" i="2"/>
  <c r="W1548" i="2" s="1"/>
  <c r="AE1548" i="2"/>
  <c r="AG1548" i="2" s="1"/>
  <c r="AH1229" i="2"/>
  <c r="V915" i="2"/>
  <c r="W915" i="2" s="1"/>
  <c r="AE915" i="2"/>
  <c r="AG915" i="2" s="1"/>
  <c r="AE1268" i="2"/>
  <c r="AG1268" i="2" s="1"/>
  <c r="V1268" i="2"/>
  <c r="W1268" i="2" s="1"/>
  <c r="AE1132" i="2"/>
  <c r="AG1132" i="2" s="1"/>
  <c r="V1132" i="2"/>
  <c r="W1132" i="2" s="1"/>
  <c r="AE1032" i="2"/>
  <c r="AG1032" i="2" s="1"/>
  <c r="V1032" i="2"/>
  <c r="W1032" i="2" s="1"/>
  <c r="AE872" i="2"/>
  <c r="AG872" i="2" s="1"/>
  <c r="V872" i="2"/>
  <c r="W872" i="2" s="1"/>
  <c r="AH1404" i="2"/>
  <c r="AH1345" i="2"/>
  <c r="V694" i="2"/>
  <c r="W694" i="2" s="1"/>
  <c r="AE694" i="2"/>
  <c r="AG694" i="2" s="1"/>
  <c r="AH1009" i="2"/>
  <c r="V612" i="2"/>
  <c r="W612" i="2" s="1"/>
  <c r="AE612" i="2"/>
  <c r="AG612" i="2" s="1"/>
  <c r="AE606" i="2"/>
  <c r="AG606" i="2" s="1"/>
  <c r="V606" i="2"/>
  <c r="W606" i="2" s="1"/>
  <c r="V861" i="2"/>
  <c r="W861" i="2" s="1"/>
  <c r="AE861" i="2"/>
  <c r="AG861" i="2" s="1"/>
  <c r="AE422" i="2"/>
  <c r="AG422" i="2" s="1"/>
  <c r="V422" i="2"/>
  <c r="W422" i="2" s="1"/>
  <c r="AE576" i="2"/>
  <c r="AG576" i="2" s="1"/>
  <c r="V576" i="2"/>
  <c r="W576" i="2" s="1"/>
  <c r="AE566" i="2"/>
  <c r="AG566" i="2" s="1"/>
  <c r="V566" i="2"/>
  <c r="W566" i="2" s="1"/>
  <c r="AE372" i="2"/>
  <c r="AG372" i="2" s="1"/>
  <c r="V372" i="2"/>
  <c r="W372" i="2" s="1"/>
  <c r="AG806" i="2"/>
  <c r="AH806" i="2" s="1"/>
  <c r="V597" i="2"/>
  <c r="W597" i="2" s="1"/>
  <c r="AE597" i="2"/>
  <c r="AG597" i="2" s="1"/>
  <c r="AE226" i="2"/>
  <c r="AG226" i="2" s="1"/>
  <c r="V226" i="2"/>
  <c r="W226" i="2" s="1"/>
  <c r="V417" i="2"/>
  <c r="W417" i="2" s="1"/>
  <c r="AE417" i="2"/>
  <c r="AG417" i="2" s="1"/>
  <c r="AE344" i="2"/>
  <c r="AG344" i="2" s="1"/>
  <c r="V344" i="2"/>
  <c r="W344" i="2" s="1"/>
  <c r="V838" i="2"/>
  <c r="W838" i="2" s="1"/>
  <c r="AE838" i="2"/>
  <c r="AG838" i="2" s="1"/>
  <c r="AE152" i="2"/>
  <c r="AG152" i="2" s="1"/>
  <c r="V152" i="2"/>
  <c r="W152" i="2" s="1"/>
  <c r="AG397" i="2"/>
  <c r="AH397" i="2" s="1"/>
  <c r="AH176" i="2"/>
  <c r="AG60" i="2"/>
  <c r="AH60" i="2" s="1"/>
  <c r="V579" i="2"/>
  <c r="W579" i="2" s="1"/>
  <c r="AE579" i="2"/>
  <c r="AG579" i="2" s="1"/>
  <c r="AE288" i="2"/>
  <c r="AG288" i="2" s="1"/>
  <c r="V288" i="2"/>
  <c r="W288" i="2" s="1"/>
  <c r="V456" i="2"/>
  <c r="W456" i="2" s="1"/>
  <c r="AE456" i="2"/>
  <c r="AG456" i="2" s="1"/>
  <c r="AE230" i="2"/>
  <c r="AG230" i="2" s="1"/>
  <c r="V230" i="2"/>
  <c r="W230" i="2" s="1"/>
  <c r="AE182" i="2"/>
  <c r="AG182" i="2" s="1"/>
  <c r="V182" i="2"/>
  <c r="W182" i="2" s="1"/>
  <c r="AE26" i="2"/>
  <c r="AG26" i="2" s="1"/>
  <c r="V26" i="2"/>
  <c r="W26" i="2" s="1"/>
  <c r="AH717" i="2"/>
  <c r="AE74" i="2"/>
  <c r="AG74" i="2" s="1"/>
  <c r="V74" i="2"/>
  <c r="W74" i="2" s="1"/>
  <c r="AH705" i="2"/>
  <c r="AE32" i="2"/>
  <c r="AG32" i="2" s="1"/>
  <c r="V32" i="2"/>
  <c r="W32" i="2" s="1"/>
  <c r="V555" i="2"/>
  <c r="W555" i="2" s="1"/>
  <c r="AE555" i="2"/>
  <c r="AG555" i="2" s="1"/>
  <c r="V447" i="2"/>
  <c r="W447" i="2" s="1"/>
  <c r="AE447" i="2"/>
  <c r="AG447" i="2" s="1"/>
  <c r="AE236" i="2"/>
  <c r="AG236" i="2" s="1"/>
  <c r="V236" i="2"/>
  <c r="W236" i="2" s="1"/>
  <c r="AE146" i="2"/>
  <c r="AG146" i="2" s="1"/>
  <c r="V146" i="2"/>
  <c r="W146" i="2" s="1"/>
  <c r="AG70" i="2"/>
  <c r="AH70" i="2" s="1"/>
  <c r="V462" i="2"/>
  <c r="W462" i="2" s="1"/>
  <c r="AE462" i="2"/>
  <c r="AG462" i="2" s="1"/>
  <c r="V426" i="2"/>
  <c r="W426" i="2" s="1"/>
  <c r="AE426" i="2"/>
  <c r="AG426" i="2" s="1"/>
  <c r="AH330" i="2"/>
  <c r="AH343" i="2"/>
  <c r="AE3794" i="2"/>
  <c r="AG3794" i="2" s="1"/>
  <c r="V3794" i="2"/>
  <c r="W3794" i="2" s="1"/>
  <c r="AH3938" i="2"/>
  <c r="AE3806" i="2"/>
  <c r="AG3806" i="2" s="1"/>
  <c r="V3806" i="2"/>
  <c r="W3806" i="2" s="1"/>
  <c r="AH3860" i="2"/>
  <c r="AE3967" i="2"/>
  <c r="AG3967" i="2" s="1"/>
  <c r="V3967" i="2"/>
  <c r="W3967" i="2" s="1"/>
  <c r="V3796" i="2"/>
  <c r="W3796" i="2" s="1"/>
  <c r="AE3796" i="2"/>
  <c r="AG3796" i="2" s="1"/>
  <c r="AE3706" i="2"/>
  <c r="AG3706" i="2" s="1"/>
  <c r="V3706" i="2"/>
  <c r="W3706" i="2" s="1"/>
  <c r="AE3766" i="2"/>
  <c r="AG3766" i="2" s="1"/>
  <c r="V3766" i="2"/>
  <c r="W3766" i="2" s="1"/>
  <c r="AE3708" i="2"/>
  <c r="AG3708" i="2" s="1"/>
  <c r="V3708" i="2"/>
  <c r="W3708" i="2" s="1"/>
  <c r="AE3554" i="2"/>
  <c r="AG3554" i="2" s="1"/>
  <c r="V3554" i="2"/>
  <c r="W3554" i="2" s="1"/>
  <c r="AE3740" i="2"/>
  <c r="AG3740" i="2" s="1"/>
  <c r="V3740" i="2"/>
  <c r="W3740" i="2" s="1"/>
  <c r="AE3597" i="2"/>
  <c r="AG3597" i="2" s="1"/>
  <c r="V3597" i="2"/>
  <c r="W3597" i="2" s="1"/>
  <c r="AE3505" i="2"/>
  <c r="AG3505" i="2" s="1"/>
  <c r="V3505" i="2"/>
  <c r="W3505" i="2" s="1"/>
  <c r="AE3553" i="2"/>
  <c r="V3553" i="2"/>
  <c r="W3553" i="2" s="1"/>
  <c r="V3685" i="2"/>
  <c r="W3685" i="2" s="1"/>
  <c r="AE3685" i="2"/>
  <c r="AG3685" i="2" s="1"/>
  <c r="AE3332" i="2"/>
  <c r="AG3332" i="2" s="1"/>
  <c r="V3332" i="2"/>
  <c r="W3332" i="2" s="1"/>
  <c r="V3613" i="2"/>
  <c r="W3613" i="2" s="1"/>
  <c r="AE3613" i="2"/>
  <c r="AG3613" i="2" s="1"/>
  <c r="AE3507" i="2"/>
  <c r="AG3507" i="2" s="1"/>
  <c r="V3507" i="2"/>
  <c r="W3507" i="2" s="1"/>
  <c r="AE3352" i="2"/>
  <c r="AG3352" i="2" s="1"/>
  <c r="V3352" i="2"/>
  <c r="W3352" i="2" s="1"/>
  <c r="AE3483" i="2"/>
  <c r="AG3483" i="2" s="1"/>
  <c r="V3483" i="2"/>
  <c r="W3483" i="2" s="1"/>
  <c r="AE3208" i="2"/>
  <c r="AG3208" i="2" s="1"/>
  <c r="V3208" i="2"/>
  <c r="W3208" i="2" s="1"/>
  <c r="AE3289" i="2"/>
  <c r="AG3289" i="2" s="1"/>
  <c r="V3289" i="2"/>
  <c r="W3289" i="2" s="1"/>
  <c r="AE3311" i="2"/>
  <c r="AG3311" i="2" s="1"/>
  <c r="V3311" i="2"/>
  <c r="W3311" i="2" s="1"/>
  <c r="V3385" i="2"/>
  <c r="W3385" i="2" s="1"/>
  <c r="AE3385" i="2"/>
  <c r="AG3385" i="2" s="1"/>
  <c r="AE3204" i="2"/>
  <c r="AG3204" i="2" s="1"/>
  <c r="V3204" i="2"/>
  <c r="W3204" i="2" s="1"/>
  <c r="V3247" i="2"/>
  <c r="W3247" i="2" s="1"/>
  <c r="AE3247" i="2"/>
  <c r="AG3247" i="2" s="1"/>
  <c r="AE3221" i="2"/>
  <c r="AG3221" i="2" s="1"/>
  <c r="V3221" i="2"/>
  <c r="W3221" i="2" s="1"/>
  <c r="AE3191" i="2"/>
  <c r="AG3191" i="2" s="1"/>
  <c r="V3191" i="2"/>
  <c r="W3191" i="2" s="1"/>
  <c r="AH3184" i="2"/>
  <c r="V3138" i="2"/>
  <c r="W3138" i="2" s="1"/>
  <c r="AE3138" i="2"/>
  <c r="AG3138" i="2" s="1"/>
  <c r="AE3064" i="2"/>
  <c r="AG3064" i="2" s="1"/>
  <c r="V3064" i="2"/>
  <c r="W3064" i="2" s="1"/>
  <c r="AE3072" i="2"/>
  <c r="AG3072" i="2" s="1"/>
  <c r="V3072" i="2"/>
  <c r="W3072" i="2" s="1"/>
  <c r="AE3027" i="2"/>
  <c r="AG3027" i="2" s="1"/>
  <c r="V3027" i="2"/>
  <c r="W3027" i="2" s="1"/>
  <c r="AE3111" i="2"/>
  <c r="AG3111" i="2" s="1"/>
  <c r="V3111" i="2"/>
  <c r="W3111" i="2" s="1"/>
  <c r="V2994" i="2"/>
  <c r="W2994" i="2" s="1"/>
  <c r="AE2994" i="2"/>
  <c r="AG2994" i="2" s="1"/>
  <c r="AG2982" i="2"/>
  <c r="AE2875" i="2"/>
  <c r="AG2875" i="2" s="1"/>
  <c r="V2875" i="2"/>
  <c r="W2875" i="2" s="1"/>
  <c r="AE2749" i="2"/>
  <c r="AG2749" i="2" s="1"/>
  <c r="V2749" i="2"/>
  <c r="W2749" i="2" s="1"/>
  <c r="AH3037" i="2"/>
  <c r="AE2837" i="2"/>
  <c r="AG2837" i="2" s="1"/>
  <c r="V2837" i="2"/>
  <c r="W2837" i="2" s="1"/>
  <c r="V2898" i="2"/>
  <c r="W2898" i="2" s="1"/>
  <c r="AE2898" i="2"/>
  <c r="AG2898" i="2" s="1"/>
  <c r="V2903" i="2"/>
  <c r="W2903" i="2" s="1"/>
  <c r="AE2903" i="2"/>
  <c r="AG2903" i="2" s="1"/>
  <c r="AH2903" i="2" s="1"/>
  <c r="V2735" i="2"/>
  <c r="W2735" i="2" s="1"/>
  <c r="AE2735" i="2"/>
  <c r="AG2735" i="2" s="1"/>
  <c r="V2817" i="2"/>
  <c r="W2817" i="2" s="1"/>
  <c r="AE2817" i="2"/>
  <c r="AG2817" i="2" s="1"/>
  <c r="V2887" i="2"/>
  <c r="W2887" i="2" s="1"/>
  <c r="AE2887" i="2"/>
  <c r="AG2887" i="2" s="1"/>
  <c r="V2868" i="2"/>
  <c r="W2868" i="2" s="1"/>
  <c r="AE2868" i="2"/>
  <c r="AG2868" i="2" s="1"/>
  <c r="V2831" i="2"/>
  <c r="W2831" i="2" s="1"/>
  <c r="AE2831" i="2"/>
  <c r="AG2831" i="2" s="1"/>
  <c r="AE2659" i="2"/>
  <c r="AG2659" i="2" s="1"/>
  <c r="V2659" i="2"/>
  <c r="W2659" i="2" s="1"/>
  <c r="V2786" i="2"/>
  <c r="W2786" i="2" s="1"/>
  <c r="AE2786" i="2"/>
  <c r="AG2786" i="2" s="1"/>
  <c r="V2645" i="2"/>
  <c r="W2645" i="2" s="1"/>
  <c r="AE2645" i="2"/>
  <c r="AG2645" i="2" s="1"/>
  <c r="V2535" i="2"/>
  <c r="W2535" i="2" s="1"/>
  <c r="AE2535" i="2"/>
  <c r="AG2535" i="2" s="1"/>
  <c r="V2530" i="2"/>
  <c r="W2530" i="2" s="1"/>
  <c r="AE2530" i="2"/>
  <c r="AG2530" i="2" s="1"/>
  <c r="V2371" i="2"/>
  <c r="W2371" i="2" s="1"/>
  <c r="AE2371" i="2"/>
  <c r="AG2371" i="2" s="1"/>
  <c r="AE2480" i="2"/>
  <c r="AG2480" i="2" s="1"/>
  <c r="V2480" i="2"/>
  <c r="W2480" i="2" s="1"/>
  <c r="V2231" i="2"/>
  <c r="W2231" i="2" s="1"/>
  <c r="AE2231" i="2"/>
  <c r="AG2231" i="2" s="1"/>
  <c r="V2207" i="2"/>
  <c r="W2207" i="2" s="1"/>
  <c r="AE2207" i="2"/>
  <c r="AG2207" i="2" s="1"/>
  <c r="V2183" i="2"/>
  <c r="W2183" i="2" s="1"/>
  <c r="AE2183" i="2"/>
  <c r="AG2183" i="2" s="1"/>
  <c r="V2502" i="2"/>
  <c r="W2502" i="2" s="1"/>
  <c r="AE2502" i="2"/>
  <c r="AG2502" i="2" s="1"/>
  <c r="V2249" i="2"/>
  <c r="W2249" i="2" s="1"/>
  <c r="AE2249" i="2"/>
  <c r="AG2249" i="2" s="1"/>
  <c r="V2093" i="2"/>
  <c r="W2093" i="2" s="1"/>
  <c r="AE2093" i="2"/>
  <c r="AG2093" i="2" s="1"/>
  <c r="AE2409" i="2"/>
  <c r="AG2409" i="2" s="1"/>
  <c r="V2409" i="2"/>
  <c r="W2409" i="2" s="1"/>
  <c r="AE2125" i="2"/>
  <c r="AG2125" i="2" s="1"/>
  <c r="V2125" i="2"/>
  <c r="W2125" i="2" s="1"/>
  <c r="AH2510" i="2"/>
  <c r="AE2171" i="2"/>
  <c r="AG2171" i="2" s="1"/>
  <c r="V2171" i="2"/>
  <c r="W2171" i="2" s="1"/>
  <c r="AE2161" i="2"/>
  <c r="AG2161" i="2" s="1"/>
  <c r="V2161" i="2"/>
  <c r="W2161" i="2" s="1"/>
  <c r="V2313" i="2"/>
  <c r="W2313" i="2" s="1"/>
  <c r="AE2313" i="2"/>
  <c r="AG2313" i="2" s="1"/>
  <c r="V2151" i="2"/>
  <c r="W2151" i="2" s="1"/>
  <c r="AE2151" i="2"/>
  <c r="AG2151" i="2" s="1"/>
  <c r="AE2079" i="2"/>
  <c r="AG2079" i="2" s="1"/>
  <c r="V2079" i="2"/>
  <c r="W2079" i="2" s="1"/>
  <c r="V2084" i="2"/>
  <c r="W2084" i="2" s="1"/>
  <c r="AE2084" i="2"/>
  <c r="AG2084" i="2" s="1"/>
  <c r="AE1957" i="2"/>
  <c r="AG1957" i="2" s="1"/>
  <c r="V1957" i="2"/>
  <c r="W1957" i="2" s="1"/>
  <c r="AH2402" i="2"/>
  <c r="AH1981" i="2"/>
  <c r="V2339" i="2"/>
  <c r="W2339" i="2" s="1"/>
  <c r="AE2339" i="2"/>
  <c r="AG2339" i="2" s="1"/>
  <c r="V2067" i="2"/>
  <c r="W2067" i="2" s="1"/>
  <c r="AE2067" i="2"/>
  <c r="AG2067" i="2" s="1"/>
  <c r="V1810" i="2"/>
  <c r="W1810" i="2" s="1"/>
  <c r="AE1810" i="2"/>
  <c r="AG1810" i="2" s="1"/>
  <c r="AH1641" i="2"/>
  <c r="V1698" i="2"/>
  <c r="W1698" i="2" s="1"/>
  <c r="AE1698" i="2"/>
  <c r="AG1698" i="2" s="1"/>
  <c r="V2169" i="2"/>
  <c r="W2169" i="2" s="1"/>
  <c r="AE2169" i="2"/>
  <c r="AG2169" i="2" s="1"/>
  <c r="AH1702" i="2"/>
  <c r="AH1697" i="2"/>
  <c r="AH1494" i="2"/>
  <c r="AE1030" i="2"/>
  <c r="AG1030" i="2" s="1"/>
  <c r="V1030" i="2"/>
  <c r="W1030" i="2" s="1"/>
  <c r="V1542" i="2"/>
  <c r="W1542" i="2" s="1"/>
  <c r="AE1542" i="2"/>
  <c r="AG1542" i="2" s="1"/>
  <c r="AE1421" i="2"/>
  <c r="AG1421" i="2" s="1"/>
  <c r="V1421" i="2"/>
  <c r="W1421" i="2" s="1"/>
  <c r="AE1515" i="2"/>
  <c r="AG1515" i="2" s="1"/>
  <c r="V1515" i="2"/>
  <c r="W1515" i="2" s="1"/>
  <c r="AE1402" i="2"/>
  <c r="AG1402" i="2" s="1"/>
  <c r="V1402" i="2"/>
  <c r="W1402" i="2" s="1"/>
  <c r="AE1098" i="2"/>
  <c r="AG1098" i="2" s="1"/>
  <c r="V1098" i="2"/>
  <c r="W1098" i="2" s="1"/>
  <c r="AE1050" i="2"/>
  <c r="AG1050" i="2" s="1"/>
  <c r="V1050" i="2"/>
  <c r="W1050" i="2" s="1"/>
  <c r="AE1002" i="2"/>
  <c r="AG1002" i="2" s="1"/>
  <c r="V1002" i="2"/>
  <c r="W1002" i="2" s="1"/>
  <c r="AE1166" i="2"/>
  <c r="AG1166" i="2" s="1"/>
  <c r="V1166" i="2"/>
  <c r="W1166" i="2" s="1"/>
  <c r="AE1142" i="2"/>
  <c r="AG1142" i="2" s="1"/>
  <c r="V1142" i="2"/>
  <c r="W1142" i="2" s="1"/>
  <c r="V907" i="2"/>
  <c r="W907" i="2" s="1"/>
  <c r="AE907" i="2"/>
  <c r="AG907" i="2" s="1"/>
  <c r="V1544" i="2"/>
  <c r="W1544" i="2" s="1"/>
  <c r="AE1544" i="2"/>
  <c r="AG1544" i="2" s="1"/>
  <c r="AE1445" i="2"/>
  <c r="AG1445" i="2" s="1"/>
  <c r="V1445" i="2"/>
  <c r="W1445" i="2" s="1"/>
  <c r="AE1024" i="2"/>
  <c r="AG1024" i="2" s="1"/>
  <c r="V1024" i="2"/>
  <c r="W1024" i="2" s="1"/>
  <c r="V920" i="2"/>
  <c r="W920" i="2" s="1"/>
  <c r="AE920" i="2"/>
  <c r="AG920" i="2" s="1"/>
  <c r="AE864" i="2"/>
  <c r="AG864" i="2" s="1"/>
  <c r="V864" i="2"/>
  <c r="W864" i="2" s="1"/>
  <c r="AH1113" i="2"/>
  <c r="V670" i="2"/>
  <c r="W670" i="2" s="1"/>
  <c r="AE670" i="2"/>
  <c r="AG670" i="2" s="1"/>
  <c r="V588" i="2"/>
  <c r="W588" i="2" s="1"/>
  <c r="AE588" i="2"/>
  <c r="AG588" i="2" s="1"/>
  <c r="V480" i="2"/>
  <c r="W480" i="2" s="1"/>
  <c r="AE480" i="2"/>
  <c r="AG480" i="2" s="1"/>
  <c r="AH726" i="2"/>
  <c r="AE518" i="2"/>
  <c r="AG518" i="2" s="1"/>
  <c r="V518" i="2"/>
  <c r="W518" i="2" s="1"/>
  <c r="AE494" i="2"/>
  <c r="AG494" i="2" s="1"/>
  <c r="V494" i="2"/>
  <c r="W494" i="2" s="1"/>
  <c r="V1258" i="2"/>
  <c r="W1258" i="2" s="1"/>
  <c r="AE1258" i="2"/>
  <c r="AG1258" i="2" s="1"/>
  <c r="AH969" i="2"/>
  <c r="AH1250" i="2"/>
  <c r="AE416" i="2"/>
  <c r="AG416" i="2" s="1"/>
  <c r="V416" i="2"/>
  <c r="W416" i="2" s="1"/>
  <c r="AE784" i="2"/>
  <c r="AG784" i="2" s="1"/>
  <c r="V784" i="2"/>
  <c r="W784" i="2" s="1"/>
  <c r="AE696" i="2"/>
  <c r="AG696" i="2" s="1"/>
  <c r="V696" i="2"/>
  <c r="W696" i="2" s="1"/>
  <c r="AE399" i="2"/>
  <c r="AG399" i="2" s="1"/>
  <c r="V399" i="2"/>
  <c r="W399" i="2" s="1"/>
  <c r="AE370" i="2"/>
  <c r="AG370" i="2" s="1"/>
  <c r="V370" i="2"/>
  <c r="W370" i="2" s="1"/>
  <c r="V869" i="2"/>
  <c r="W869" i="2" s="1"/>
  <c r="AE869" i="2"/>
  <c r="AG869" i="2" s="1"/>
  <c r="V676" i="2"/>
  <c r="W676" i="2" s="1"/>
  <c r="AE676" i="2"/>
  <c r="AG676" i="2" s="1"/>
  <c r="V573" i="2"/>
  <c r="W573" i="2" s="1"/>
  <c r="AE573" i="2"/>
  <c r="AG573" i="2" s="1"/>
  <c r="AE218" i="2"/>
  <c r="AG218" i="2" s="1"/>
  <c r="V218" i="2"/>
  <c r="W218" i="2" s="1"/>
  <c r="V450" i="2"/>
  <c r="W450" i="2" s="1"/>
  <c r="AE450" i="2"/>
  <c r="AG450" i="2" s="1"/>
  <c r="V656" i="2"/>
  <c r="W656" i="2" s="1"/>
  <c r="AE656" i="2"/>
  <c r="AG656" i="2" s="1"/>
  <c r="AE266" i="2"/>
  <c r="AG266" i="2" s="1"/>
  <c r="V266" i="2"/>
  <c r="W266" i="2" s="1"/>
  <c r="AH364" i="2"/>
  <c r="AH268" i="2"/>
  <c r="V665" i="2"/>
  <c r="W665" i="2" s="1"/>
  <c r="AE665" i="2"/>
  <c r="AG665" i="2" s="1"/>
  <c r="AE20" i="2"/>
  <c r="AG20" i="2" s="1"/>
  <c r="V20" i="2"/>
  <c r="W20" i="2" s="1"/>
  <c r="AH663" i="2"/>
  <c r="AE62" i="2"/>
  <c r="AG62" i="2" s="1"/>
  <c r="V62" i="2"/>
  <c r="W62" i="2" s="1"/>
  <c r="AE8" i="2"/>
  <c r="AG8" i="2" s="1"/>
  <c r="V8" i="2"/>
  <c r="W8" i="2" s="1"/>
  <c r="V810" i="2"/>
  <c r="W810" i="2" s="1"/>
  <c r="AE810" i="2"/>
  <c r="AG810" i="2" s="1"/>
  <c r="AE228" i="2"/>
  <c r="AG228" i="2" s="1"/>
  <c r="V228" i="2"/>
  <c r="W228" i="2" s="1"/>
  <c r="AE136" i="2"/>
  <c r="AG136" i="2" s="1"/>
  <c r="V136" i="2"/>
  <c r="W136" i="2" s="1"/>
  <c r="V519" i="2"/>
  <c r="W519" i="2" s="1"/>
  <c r="AE519" i="2"/>
  <c r="AG519" i="2" s="1"/>
  <c r="AH11" i="2"/>
  <c r="AH201" i="2"/>
  <c r="V4258" i="2"/>
  <c r="W4258" i="2" s="1"/>
  <c r="AE4258" i="2"/>
  <c r="AG4258" i="2" s="1"/>
  <c r="V4227" i="2"/>
  <c r="W4227" i="2" s="1"/>
  <c r="AE4227" i="2"/>
  <c r="AG4227" i="2" s="1"/>
  <c r="AG4166" i="2"/>
  <c r="AH4166" i="2" s="1"/>
  <c r="AE4233" i="2"/>
  <c r="AG4233" i="2" s="1"/>
  <c r="V4233" i="2"/>
  <c r="W4233" i="2" s="1"/>
  <c r="V4103" i="2"/>
  <c r="W4103" i="2" s="1"/>
  <c r="AE4103" i="2"/>
  <c r="AG4103" i="2" s="1"/>
  <c r="AH4119" i="2"/>
  <c r="AE4072" i="2"/>
  <c r="AG4072" i="2" s="1"/>
  <c r="V4072" i="2"/>
  <c r="W4072" i="2" s="1"/>
  <c r="V4188" i="2"/>
  <c r="W4188" i="2" s="1"/>
  <c r="AE4188" i="2"/>
  <c r="AG4188" i="2" s="1"/>
  <c r="V4059" i="2"/>
  <c r="W4059" i="2" s="1"/>
  <c r="AE4059" i="2"/>
  <c r="AG4059" i="2" s="1"/>
  <c r="AE3911" i="2"/>
  <c r="AG3911" i="2" s="1"/>
  <c r="V3911" i="2"/>
  <c r="W3911" i="2" s="1"/>
  <c r="AE3889" i="2"/>
  <c r="AG3889" i="2" s="1"/>
  <c r="V3889" i="2"/>
  <c r="W3889" i="2" s="1"/>
  <c r="AE3990" i="2"/>
  <c r="AG3990" i="2" s="1"/>
  <c r="V3990" i="2"/>
  <c r="W3990" i="2" s="1"/>
  <c r="AE3946" i="2"/>
  <c r="AG3946" i="2" s="1"/>
  <c r="V3946" i="2"/>
  <c r="W3946" i="2" s="1"/>
  <c r="AE3958" i="2"/>
  <c r="AG3958" i="2" s="1"/>
  <c r="V3958" i="2"/>
  <c r="W3958" i="2" s="1"/>
  <c r="AE3874" i="2"/>
  <c r="AG3874" i="2" s="1"/>
  <c r="V3874" i="2"/>
  <c r="W3874" i="2" s="1"/>
  <c r="V3951" i="2"/>
  <c r="W3951" i="2" s="1"/>
  <c r="AE3951" i="2"/>
  <c r="AG3951" i="2" s="1"/>
  <c r="AE3872" i="2"/>
  <c r="AG3872" i="2" s="1"/>
  <c r="V3872" i="2"/>
  <c r="W3872" i="2" s="1"/>
  <c r="AE4040" i="2"/>
  <c r="AG4040" i="2" s="1"/>
  <c r="V4040" i="2"/>
  <c r="W4040" i="2" s="1"/>
  <c r="AE3762" i="2"/>
  <c r="AG3762" i="2" s="1"/>
  <c r="V3762" i="2"/>
  <c r="W3762" i="2" s="1"/>
  <c r="AH3775" i="2"/>
  <c r="AE3937" i="2"/>
  <c r="AG3937" i="2" s="1"/>
  <c r="V3937" i="2"/>
  <c r="W3937" i="2" s="1"/>
  <c r="AE3837" i="2"/>
  <c r="AG3837" i="2" s="1"/>
  <c r="V3837" i="2"/>
  <c r="W3837" i="2" s="1"/>
  <c r="AH3757" i="2"/>
  <c r="V3751" i="2"/>
  <c r="W3751" i="2" s="1"/>
  <c r="AE3751" i="2"/>
  <c r="AG3751" i="2" s="1"/>
  <c r="V3747" i="2"/>
  <c r="W3747" i="2" s="1"/>
  <c r="AE3747" i="2"/>
  <c r="AG3747" i="2" s="1"/>
  <c r="AH3699" i="2"/>
  <c r="AE3724" i="2"/>
  <c r="AG3724" i="2" s="1"/>
  <c r="V3724" i="2"/>
  <c r="W3724" i="2" s="1"/>
  <c r="AE3658" i="2"/>
  <c r="AG3658" i="2" s="1"/>
  <c r="V3658" i="2"/>
  <c r="W3658" i="2" s="1"/>
  <c r="AE3590" i="2"/>
  <c r="AG3590" i="2" s="1"/>
  <c r="V3590" i="2"/>
  <c r="W3590" i="2" s="1"/>
  <c r="AE3628" i="2"/>
  <c r="AG3628" i="2" s="1"/>
  <c r="V3628" i="2"/>
  <c r="W3628" i="2" s="1"/>
  <c r="AH3689" i="2"/>
  <c r="AE3547" i="2"/>
  <c r="AG3547" i="2" s="1"/>
  <c r="V3547" i="2"/>
  <c r="W3547" i="2" s="1"/>
  <c r="AH3586" i="2"/>
  <c r="AE3460" i="2"/>
  <c r="AG3460" i="2" s="1"/>
  <c r="V3460" i="2"/>
  <c r="W3460" i="2" s="1"/>
  <c r="AH3439" i="2"/>
  <c r="AE3508" i="2"/>
  <c r="AG3508" i="2" s="1"/>
  <c r="V3508" i="2"/>
  <c r="W3508" i="2" s="1"/>
  <c r="AE3487" i="2"/>
  <c r="AG3487" i="2" s="1"/>
  <c r="V3487" i="2"/>
  <c r="W3487" i="2" s="1"/>
  <c r="AE3517" i="2"/>
  <c r="AG3517" i="2" s="1"/>
  <c r="V3517" i="2"/>
  <c r="W3517" i="2" s="1"/>
  <c r="AE3457" i="2"/>
  <c r="AG3457" i="2" s="1"/>
  <c r="V3457" i="2"/>
  <c r="W3457" i="2" s="1"/>
  <c r="AH3540" i="2"/>
  <c r="AH3480" i="2"/>
  <c r="AH3408" i="2"/>
  <c r="V3414" i="2"/>
  <c r="W3414" i="2" s="1"/>
  <c r="AE3414" i="2"/>
  <c r="AG3414" i="2" s="1"/>
  <c r="AH3349" i="2"/>
  <c r="AE3280" i="2"/>
  <c r="AG3280" i="2" s="1"/>
  <c r="V3280" i="2"/>
  <c r="W3280" i="2" s="1"/>
  <c r="AG3306" i="2"/>
  <c r="AH3306" i="2" s="1"/>
  <c r="V3393" i="2"/>
  <c r="W3393" i="2" s="1"/>
  <c r="AE3393" i="2"/>
  <c r="AG3393" i="2" s="1"/>
  <c r="V3207" i="2"/>
  <c r="W3207" i="2" s="1"/>
  <c r="AE3207" i="2"/>
  <c r="AG3207" i="2" s="1"/>
  <c r="AE3269" i="2"/>
  <c r="AG3269" i="2" s="1"/>
  <c r="V3269" i="2"/>
  <c r="W3269" i="2" s="1"/>
  <c r="AH3212" i="2"/>
  <c r="V3102" i="2"/>
  <c r="W3102" i="2" s="1"/>
  <c r="AE3102" i="2"/>
  <c r="AG3102" i="2" s="1"/>
  <c r="AH3171" i="2"/>
  <c r="AG3046" i="2"/>
  <c r="AH3046" i="2" s="1"/>
  <c r="AE3051" i="2"/>
  <c r="AG3051" i="2" s="1"/>
  <c r="V3051" i="2"/>
  <c r="W3051" i="2" s="1"/>
  <c r="AE2997" i="2"/>
  <c r="AG2997" i="2" s="1"/>
  <c r="V2997" i="2"/>
  <c r="W2997" i="2" s="1"/>
  <c r="AE3149" i="2"/>
  <c r="AG3149" i="2" s="1"/>
  <c r="V3149" i="2"/>
  <c r="W3149" i="2" s="1"/>
  <c r="AE2927" i="2"/>
  <c r="AG2927" i="2" s="1"/>
  <c r="V2927" i="2"/>
  <c r="W2927" i="2" s="1"/>
  <c r="AE2931" i="2"/>
  <c r="AG2931" i="2" s="1"/>
  <c r="V2931" i="2"/>
  <c r="W2931" i="2" s="1"/>
  <c r="V3106" i="2"/>
  <c r="W3106" i="2" s="1"/>
  <c r="AE3106" i="2"/>
  <c r="AG3106" i="2" s="1"/>
  <c r="AE3080" i="2"/>
  <c r="AG3080" i="2" s="1"/>
  <c r="V3080" i="2"/>
  <c r="W3080" i="2" s="1"/>
  <c r="AH2992" i="2"/>
  <c r="AE2980" i="2"/>
  <c r="AG2980" i="2" s="1"/>
  <c r="V2980" i="2"/>
  <c r="W2980" i="2" s="1"/>
  <c r="AE2851" i="2"/>
  <c r="AG2851" i="2" s="1"/>
  <c r="V2851" i="2"/>
  <c r="W2851" i="2" s="1"/>
  <c r="AE2743" i="2"/>
  <c r="AG2743" i="2" s="1"/>
  <c r="V2743" i="2"/>
  <c r="W2743" i="2" s="1"/>
  <c r="V2900" i="2"/>
  <c r="W2900" i="2" s="1"/>
  <c r="AE2900" i="2"/>
  <c r="AG2900" i="2" s="1"/>
  <c r="V2915" i="2"/>
  <c r="W2915" i="2" s="1"/>
  <c r="AE2915" i="2"/>
  <c r="AG2915" i="2" s="1"/>
  <c r="AE3094" i="2"/>
  <c r="AG3094" i="2" s="1"/>
  <c r="V3094" i="2"/>
  <c r="W3094" i="2" s="1"/>
  <c r="V3006" i="2"/>
  <c r="W3006" i="2" s="1"/>
  <c r="AE3006" i="2"/>
  <c r="AG3006" i="2" s="1"/>
  <c r="V2822" i="2"/>
  <c r="W2822" i="2" s="1"/>
  <c r="AE2822" i="2"/>
  <c r="AG2822" i="2" s="1"/>
  <c r="V2902" i="2"/>
  <c r="W2902" i="2" s="1"/>
  <c r="AE2902" i="2"/>
  <c r="AG2902" i="2" s="1"/>
  <c r="V2730" i="2"/>
  <c r="W2730" i="2" s="1"/>
  <c r="AE2730" i="2"/>
  <c r="AG2730" i="2" s="1"/>
  <c r="V2862" i="2"/>
  <c r="W2862" i="2" s="1"/>
  <c r="AE2862" i="2"/>
  <c r="AG2862" i="2" s="1"/>
  <c r="V2816" i="2"/>
  <c r="W2816" i="2" s="1"/>
  <c r="AE2816" i="2"/>
  <c r="AG2816" i="2" s="1"/>
  <c r="V2716" i="2"/>
  <c r="W2716" i="2" s="1"/>
  <c r="AE2716" i="2"/>
  <c r="AG2716" i="2" s="1"/>
  <c r="V2932" i="2"/>
  <c r="W2932" i="2" s="1"/>
  <c r="AE2932" i="2"/>
  <c r="AG2932" i="2" s="1"/>
  <c r="AE2707" i="2"/>
  <c r="AG2707" i="2" s="1"/>
  <c r="V2707" i="2"/>
  <c r="W2707" i="2" s="1"/>
  <c r="AH2750" i="2"/>
  <c r="AH2616" i="2"/>
  <c r="V2669" i="2"/>
  <c r="W2669" i="2" s="1"/>
  <c r="AE2669" i="2"/>
  <c r="AG2669" i="2" s="1"/>
  <c r="AH2680" i="2"/>
  <c r="AH2605" i="2"/>
  <c r="V2593" i="2"/>
  <c r="W2593" i="2" s="1"/>
  <c r="AE2593" i="2"/>
  <c r="AG2593" i="2" s="1"/>
  <c r="AH2524" i="2"/>
  <c r="AG2433" i="2"/>
  <c r="V2347" i="2"/>
  <c r="W2347" i="2" s="1"/>
  <c r="AE2347" i="2"/>
  <c r="AG2347" i="2" s="1"/>
  <c r="AH2449" i="2"/>
  <c r="V2229" i="2"/>
  <c r="W2229" i="2" s="1"/>
  <c r="AE2229" i="2"/>
  <c r="AG2229" i="2" s="1"/>
  <c r="V2205" i="2"/>
  <c r="W2205" i="2" s="1"/>
  <c r="AE2205" i="2"/>
  <c r="AG2205" i="2" s="1"/>
  <c r="V2181" i="2"/>
  <c r="W2181" i="2" s="1"/>
  <c r="AE2181" i="2"/>
  <c r="AG2181" i="2" s="1"/>
  <c r="AH2329" i="2"/>
  <c r="AH2370" i="2"/>
  <c r="V2087" i="2"/>
  <c r="W2087" i="2" s="1"/>
  <c r="AE2087" i="2"/>
  <c r="AG2087" i="2" s="1"/>
  <c r="V2331" i="2"/>
  <c r="W2331" i="2" s="1"/>
  <c r="AE2331" i="2"/>
  <c r="AG2331" i="2" s="1"/>
  <c r="AE2119" i="2"/>
  <c r="AG2119" i="2" s="1"/>
  <c r="V2119" i="2"/>
  <c r="W2119" i="2" s="1"/>
  <c r="V2315" i="2"/>
  <c r="W2315" i="2" s="1"/>
  <c r="AE2315" i="2"/>
  <c r="AG2315" i="2" s="1"/>
  <c r="AG2001" i="2"/>
  <c r="AH2001" i="2" s="1"/>
  <c r="AH2471" i="2"/>
  <c r="AE2244" i="2"/>
  <c r="AG2244" i="2" s="1"/>
  <c r="V2244" i="2"/>
  <c r="W2244" i="2" s="1"/>
  <c r="V2145" i="2"/>
  <c r="W2145" i="2" s="1"/>
  <c r="AE2145" i="2"/>
  <c r="AG2145" i="2" s="1"/>
  <c r="AE2073" i="2"/>
  <c r="AG2073" i="2" s="1"/>
  <c r="V2073" i="2"/>
  <c r="W2073" i="2" s="1"/>
  <c r="V2055" i="2"/>
  <c r="W2055" i="2" s="1"/>
  <c r="AE2055" i="2"/>
  <c r="AG2055" i="2" s="1"/>
  <c r="AH2310" i="2"/>
  <c r="AE2071" i="2"/>
  <c r="AG2071" i="2" s="1"/>
  <c r="V2071" i="2"/>
  <c r="W2071" i="2" s="1"/>
  <c r="V2108" i="2"/>
  <c r="W2108" i="2" s="1"/>
  <c r="AE2108" i="2"/>
  <c r="AG2108" i="2" s="1"/>
  <c r="AH1807" i="2"/>
  <c r="AE1890" i="2"/>
  <c r="AG1890" i="2" s="1"/>
  <c r="V1890" i="2"/>
  <c r="W1890" i="2" s="1"/>
  <c r="V2096" i="2"/>
  <c r="W2096" i="2" s="1"/>
  <c r="AE2096" i="2"/>
  <c r="AG2096" i="2" s="1"/>
  <c r="AE1837" i="2"/>
  <c r="AG1837" i="2" s="1"/>
  <c r="V1837" i="2"/>
  <c r="W1837" i="2" s="1"/>
  <c r="AE1584" i="2"/>
  <c r="AG1584" i="2" s="1"/>
  <c r="V1584" i="2"/>
  <c r="W1584" i="2" s="1"/>
  <c r="AH1968" i="2"/>
  <c r="AE1674" i="2"/>
  <c r="AG1674" i="2" s="1"/>
  <c r="V1674" i="2"/>
  <c r="W1674" i="2" s="1"/>
  <c r="AE2340" i="2"/>
  <c r="AG2340" i="2" s="1"/>
  <c r="V2340" i="2"/>
  <c r="W2340" i="2" s="1"/>
  <c r="AE1748" i="2"/>
  <c r="AG1748" i="2" s="1"/>
  <c r="V1748" i="2"/>
  <c r="W1748" i="2" s="1"/>
  <c r="V1686" i="2"/>
  <c r="W1686" i="2" s="1"/>
  <c r="AE1686" i="2"/>
  <c r="AG1686" i="2" s="1"/>
  <c r="V1572" i="2"/>
  <c r="W1572" i="2" s="1"/>
  <c r="AE1572" i="2"/>
  <c r="AG1572" i="2" s="1"/>
  <c r="V1626" i="2"/>
  <c r="W1626" i="2" s="1"/>
  <c r="AE1626" i="2"/>
  <c r="AG1626" i="2" s="1"/>
  <c r="AE1595" i="2"/>
  <c r="AG1595" i="2" s="1"/>
  <c r="V1595" i="2"/>
  <c r="W1595" i="2" s="1"/>
  <c r="AH1489" i="2"/>
  <c r="V1335" i="2"/>
  <c r="W1335" i="2" s="1"/>
  <c r="AE1335" i="2"/>
  <c r="AG1335" i="2" s="1"/>
  <c r="AG1215" i="2"/>
  <c r="AH1215" i="2" s="1"/>
  <c r="AE1126" i="2"/>
  <c r="AG1126" i="2" s="1"/>
  <c r="V1126" i="2"/>
  <c r="W1126" i="2" s="1"/>
  <c r="AE1022" i="2"/>
  <c r="AG1022" i="2" s="1"/>
  <c r="V1022" i="2"/>
  <c r="W1022" i="2" s="1"/>
  <c r="AH1481" i="2"/>
  <c r="AH1372" i="2"/>
  <c r="V1243" i="2"/>
  <c r="W1243" i="2" s="1"/>
  <c r="AE1243" i="2"/>
  <c r="AG1243" i="2" s="1"/>
  <c r="AE1450" i="2"/>
  <c r="AG1450" i="2" s="1"/>
  <c r="V1450" i="2"/>
  <c r="W1450" i="2" s="1"/>
  <c r="AE1164" i="2"/>
  <c r="AG1164" i="2" s="1"/>
  <c r="V1164" i="2"/>
  <c r="W1164" i="2" s="1"/>
  <c r="AE1140" i="2"/>
  <c r="AG1140" i="2" s="1"/>
  <c r="V1140" i="2"/>
  <c r="W1140" i="2" s="1"/>
  <c r="AE1523" i="2"/>
  <c r="AG1523" i="2" s="1"/>
  <c r="V1523" i="2"/>
  <c r="W1523" i="2" s="1"/>
  <c r="V899" i="2"/>
  <c r="W899" i="2" s="1"/>
  <c r="AE899" i="2"/>
  <c r="AG899" i="2" s="1"/>
  <c r="AG1261" i="2"/>
  <c r="AH1261" i="2" s="1"/>
  <c r="AE1016" i="2"/>
  <c r="AG1016" i="2" s="1"/>
  <c r="V1016" i="2"/>
  <c r="W1016" i="2" s="1"/>
  <c r="AE856" i="2"/>
  <c r="AG856" i="2" s="1"/>
  <c r="V856" i="2"/>
  <c r="W856" i="2" s="1"/>
  <c r="AH1341" i="2"/>
  <c r="AG930" i="2"/>
  <c r="AH930" i="2" s="1"/>
  <c r="V646" i="2"/>
  <c r="W646" i="2" s="1"/>
  <c r="AE646" i="2"/>
  <c r="AG646" i="2" s="1"/>
  <c r="V564" i="2"/>
  <c r="W564" i="2" s="1"/>
  <c r="AE564" i="2"/>
  <c r="AG564" i="2" s="1"/>
  <c r="AH720" i="2"/>
  <c r="AE490" i="2"/>
  <c r="AG490" i="2" s="1"/>
  <c r="V490" i="2"/>
  <c r="W490" i="2" s="1"/>
  <c r="V773" i="2"/>
  <c r="W773" i="2" s="1"/>
  <c r="AE773" i="2"/>
  <c r="AG773" i="2" s="1"/>
  <c r="AH592" i="2"/>
  <c r="AE783" i="2"/>
  <c r="AG783" i="2" s="1"/>
  <c r="V783" i="2"/>
  <c r="W783" i="2" s="1"/>
  <c r="AE572" i="2"/>
  <c r="AG572" i="2" s="1"/>
  <c r="V572" i="2"/>
  <c r="W572" i="2" s="1"/>
  <c r="V853" i="2"/>
  <c r="W853" i="2" s="1"/>
  <c r="AE853" i="2"/>
  <c r="AG853" i="2" s="1"/>
  <c r="AE482" i="2"/>
  <c r="AG482" i="2" s="1"/>
  <c r="V482" i="2"/>
  <c r="W482" i="2" s="1"/>
  <c r="AE410" i="2"/>
  <c r="AG410" i="2" s="1"/>
  <c r="V410" i="2"/>
  <c r="W410" i="2" s="1"/>
  <c r="AE774" i="2"/>
  <c r="AG774" i="2" s="1"/>
  <c r="V774" i="2"/>
  <c r="W774" i="2" s="1"/>
  <c r="AE392" i="2"/>
  <c r="AG392" i="2" s="1"/>
  <c r="V392" i="2"/>
  <c r="W392" i="2" s="1"/>
  <c r="V941" i="2"/>
  <c r="W941" i="2" s="1"/>
  <c r="AE941" i="2"/>
  <c r="AG941" i="2" s="1"/>
  <c r="AE322" i="2"/>
  <c r="AG322" i="2" s="1"/>
  <c r="V322" i="2"/>
  <c r="W322" i="2" s="1"/>
  <c r="AE210" i="2"/>
  <c r="AG210" i="2" s="1"/>
  <c r="V210" i="2"/>
  <c r="W210" i="2" s="1"/>
  <c r="V487" i="2"/>
  <c r="W487" i="2" s="1"/>
  <c r="AE487" i="2"/>
  <c r="AG487" i="2" s="1"/>
  <c r="AH448" i="2"/>
  <c r="V814" i="2"/>
  <c r="W814" i="2" s="1"/>
  <c r="AE814" i="2"/>
  <c r="AG814" i="2" s="1"/>
  <c r="V627" i="2"/>
  <c r="W627" i="2" s="1"/>
  <c r="AE627" i="2"/>
  <c r="AG627" i="2" s="1"/>
  <c r="AH160" i="2"/>
  <c r="V824" i="2"/>
  <c r="W824" i="2" s="1"/>
  <c r="AE824" i="2"/>
  <c r="AG824" i="2" s="1"/>
  <c r="AE358" i="2"/>
  <c r="AG358" i="2" s="1"/>
  <c r="V358" i="2"/>
  <c r="W358" i="2" s="1"/>
  <c r="AE222" i="2"/>
  <c r="AG222" i="2" s="1"/>
  <c r="V222" i="2"/>
  <c r="W222" i="2" s="1"/>
  <c r="AE174" i="2"/>
  <c r="AG174" i="2" s="1"/>
  <c r="V174" i="2"/>
  <c r="W174" i="2" s="1"/>
  <c r="AE14" i="2"/>
  <c r="AG14" i="2" s="1"/>
  <c r="V14" i="2"/>
  <c r="W14" i="2" s="1"/>
  <c r="V403" i="2"/>
  <c r="W403" i="2" s="1"/>
  <c r="AE403" i="2"/>
  <c r="AG403" i="2" s="1"/>
  <c r="AE308" i="2"/>
  <c r="AG308" i="2" s="1"/>
  <c r="V308" i="2"/>
  <c r="W308" i="2" s="1"/>
  <c r="AG439" i="2"/>
  <c r="AH439" i="2" s="1"/>
  <c r="AE352" i="2"/>
  <c r="AG352" i="2" s="1"/>
  <c r="V352" i="2"/>
  <c r="W352" i="2" s="1"/>
  <c r="AE220" i="2"/>
  <c r="AG220" i="2" s="1"/>
  <c r="V220" i="2"/>
  <c r="W220" i="2" s="1"/>
  <c r="AE326" i="2"/>
  <c r="AG326" i="2" s="1"/>
  <c r="V326" i="2"/>
  <c r="W326" i="2" s="1"/>
  <c r="AH7" i="2"/>
  <c r="AH113" i="2"/>
  <c r="AH85" i="2"/>
  <c r="AH81" i="2"/>
  <c r="AG4160" i="2"/>
  <c r="AH4160" i="2" s="1"/>
  <c r="AE4088" i="2"/>
  <c r="AG4088" i="2" s="1"/>
  <c r="V4088" i="2"/>
  <c r="W4088" i="2" s="1"/>
  <c r="V4067" i="2"/>
  <c r="W4067" i="2" s="1"/>
  <c r="AE4067" i="2"/>
  <c r="AG4067" i="2" s="1"/>
  <c r="AE4134" i="2"/>
  <c r="AG4134" i="2" s="1"/>
  <c r="V4134" i="2"/>
  <c r="W4134" i="2" s="1"/>
  <c r="V4113" i="2"/>
  <c r="W4113" i="2" s="1"/>
  <c r="AE4113" i="2"/>
  <c r="AG4113" i="2" s="1"/>
  <c r="AH4026" i="2"/>
  <c r="AH3997" i="2"/>
  <c r="AE3904" i="2"/>
  <c r="AG3904" i="2" s="1"/>
  <c r="V3904" i="2"/>
  <c r="W3904" i="2" s="1"/>
  <c r="AE3848" i="2"/>
  <c r="AG3848" i="2" s="1"/>
  <c r="V3848" i="2"/>
  <c r="W3848" i="2" s="1"/>
  <c r="AH4055" i="2"/>
  <c r="V3939" i="2"/>
  <c r="W3939" i="2" s="1"/>
  <c r="AE3939" i="2"/>
  <c r="AG3939" i="2" s="1"/>
  <c r="AE3957" i="2"/>
  <c r="AG3957" i="2" s="1"/>
  <c r="V3957" i="2"/>
  <c r="W3957" i="2" s="1"/>
  <c r="AE3947" i="2"/>
  <c r="AG3947" i="2" s="1"/>
  <c r="V3947" i="2"/>
  <c r="W3947" i="2" s="1"/>
  <c r="AE3758" i="2"/>
  <c r="AG3758" i="2" s="1"/>
  <c r="V3758" i="2"/>
  <c r="W3758" i="2" s="1"/>
  <c r="AE3846" i="2"/>
  <c r="AG3846" i="2" s="1"/>
  <c r="V3846" i="2"/>
  <c r="W3846" i="2" s="1"/>
  <c r="V3771" i="2"/>
  <c r="W3771" i="2" s="1"/>
  <c r="AE3771" i="2"/>
  <c r="AG3771" i="2" s="1"/>
  <c r="AH3816" i="2"/>
  <c r="AE3711" i="2"/>
  <c r="AG3711" i="2" s="1"/>
  <c r="V3711" i="2"/>
  <c r="W3711" i="2" s="1"/>
  <c r="AE3772" i="2"/>
  <c r="AG3772" i="2" s="1"/>
  <c r="V3772" i="2"/>
  <c r="W3772" i="2" s="1"/>
  <c r="AH3698" i="2"/>
  <c r="AH3704" i="2"/>
  <c r="V3662" i="2"/>
  <c r="W3662" i="2" s="1"/>
  <c r="AE3662" i="2"/>
  <c r="AG3662" i="2" s="1"/>
  <c r="AE3585" i="2"/>
  <c r="AG3585" i="2" s="1"/>
  <c r="V3585" i="2"/>
  <c r="W3585" i="2" s="1"/>
  <c r="AE3618" i="2"/>
  <c r="AG3618" i="2" s="1"/>
  <c r="V3618" i="2"/>
  <c r="W3618" i="2" s="1"/>
  <c r="V3634" i="2"/>
  <c r="W3634" i="2" s="1"/>
  <c r="AE3634" i="2"/>
  <c r="AG3634" i="2" s="1"/>
  <c r="AG3563" i="2"/>
  <c r="AH3563" i="2" s="1"/>
  <c r="AE3630" i="2"/>
  <c r="AG3630" i="2" s="1"/>
  <c r="V3630" i="2"/>
  <c r="W3630" i="2" s="1"/>
  <c r="AE3407" i="2"/>
  <c r="AG3407" i="2" s="1"/>
  <c r="V3407" i="2"/>
  <c r="W3407" i="2" s="1"/>
  <c r="AE3499" i="2"/>
  <c r="AG3499" i="2" s="1"/>
  <c r="V3499" i="2"/>
  <c r="W3499" i="2" s="1"/>
  <c r="AE3419" i="2"/>
  <c r="AG3419" i="2" s="1"/>
  <c r="V3419" i="2"/>
  <c r="W3419" i="2" s="1"/>
  <c r="AH3410" i="2"/>
  <c r="V3486" i="2"/>
  <c r="W3486" i="2" s="1"/>
  <c r="AE3486" i="2"/>
  <c r="AG3486" i="2" s="1"/>
  <c r="V3337" i="2"/>
  <c r="W3337" i="2" s="1"/>
  <c r="AE3337" i="2"/>
  <c r="AG3337" i="2" s="1"/>
  <c r="AE3472" i="2"/>
  <c r="AG3472" i="2" s="1"/>
  <c r="V3472" i="2"/>
  <c r="W3472" i="2" s="1"/>
  <c r="AH3390" i="2"/>
  <c r="AH3357" i="2"/>
  <c r="AG3284" i="2"/>
  <c r="AH3284" i="2" s="1"/>
  <c r="AE3321" i="2"/>
  <c r="AG3321" i="2" s="1"/>
  <c r="V3321" i="2"/>
  <c r="W3321" i="2" s="1"/>
  <c r="V3317" i="2"/>
  <c r="W3317" i="2" s="1"/>
  <c r="AE3317" i="2"/>
  <c r="AG3317" i="2" s="1"/>
  <c r="V3283" i="2"/>
  <c r="W3283" i="2" s="1"/>
  <c r="AE3283" i="2"/>
  <c r="AG3283" i="2" s="1"/>
  <c r="AE3244" i="2"/>
  <c r="AG3244" i="2" s="1"/>
  <c r="V3244" i="2"/>
  <c r="W3244" i="2" s="1"/>
  <c r="AE3182" i="2"/>
  <c r="AG3182" i="2" s="1"/>
  <c r="V3182" i="2"/>
  <c r="W3182" i="2" s="1"/>
  <c r="V3262" i="2"/>
  <c r="W3262" i="2" s="1"/>
  <c r="AE3262" i="2"/>
  <c r="AG3262" i="2" s="1"/>
  <c r="AE3210" i="2"/>
  <c r="AG3210" i="2" s="1"/>
  <c r="V3210" i="2"/>
  <c r="W3210" i="2" s="1"/>
  <c r="V3224" i="2"/>
  <c r="W3224" i="2" s="1"/>
  <c r="AE3224" i="2"/>
  <c r="AG3224" i="2" s="1"/>
  <c r="AE3078" i="2"/>
  <c r="AG3078" i="2" s="1"/>
  <c r="V3078" i="2"/>
  <c r="W3078" i="2" s="1"/>
  <c r="AH3135" i="2"/>
  <c r="AE2973" i="2"/>
  <c r="AG2973" i="2" s="1"/>
  <c r="V2973" i="2"/>
  <c r="W2973" i="2" s="1"/>
  <c r="V2917" i="2"/>
  <c r="W2917" i="2" s="1"/>
  <c r="AE2917" i="2"/>
  <c r="AG2917" i="2" s="1"/>
  <c r="AE3057" i="2"/>
  <c r="AG3057" i="2" s="1"/>
  <c r="V3057" i="2"/>
  <c r="W3057" i="2" s="1"/>
  <c r="AE3030" i="2"/>
  <c r="AG3030" i="2" s="1"/>
  <c r="V3030" i="2"/>
  <c r="W3030" i="2" s="1"/>
  <c r="AE2827" i="2"/>
  <c r="AG2827" i="2" s="1"/>
  <c r="V2827" i="2"/>
  <c r="W2827" i="2" s="1"/>
  <c r="V2737" i="2"/>
  <c r="W2737" i="2" s="1"/>
  <c r="AE2737" i="2"/>
  <c r="AG2737" i="2" s="1"/>
  <c r="V2975" i="2"/>
  <c r="W2975" i="2" s="1"/>
  <c r="AE2975" i="2"/>
  <c r="AG2975" i="2" s="1"/>
  <c r="AE2895" i="2"/>
  <c r="AG2895" i="2" s="1"/>
  <c r="V2895" i="2"/>
  <c r="W2895" i="2" s="1"/>
  <c r="V2879" i="2"/>
  <c r="W2879" i="2" s="1"/>
  <c r="AE2879" i="2"/>
  <c r="AG2879" i="2" s="1"/>
  <c r="V2850" i="2"/>
  <c r="W2850" i="2" s="1"/>
  <c r="AE2850" i="2"/>
  <c r="AG2850" i="2" s="1"/>
  <c r="V2796" i="2"/>
  <c r="W2796" i="2" s="1"/>
  <c r="AE2796" i="2"/>
  <c r="AG2796" i="2" s="1"/>
  <c r="V2704" i="2"/>
  <c r="W2704" i="2" s="1"/>
  <c r="AE2704" i="2"/>
  <c r="AG2704" i="2" s="1"/>
  <c r="V2781" i="2"/>
  <c r="W2781" i="2" s="1"/>
  <c r="AE2781" i="2"/>
  <c r="AG2781" i="2" s="1"/>
  <c r="AE2699" i="2"/>
  <c r="AG2699" i="2" s="1"/>
  <c r="V2699" i="2"/>
  <c r="W2699" i="2" s="1"/>
  <c r="V2793" i="2"/>
  <c r="W2793" i="2" s="1"/>
  <c r="AE2793" i="2"/>
  <c r="AG2793" i="2" s="1"/>
  <c r="V2756" i="2"/>
  <c r="W2756" i="2" s="1"/>
  <c r="AE2756" i="2"/>
  <c r="AG2756" i="2" s="1"/>
  <c r="V2732" i="2"/>
  <c r="W2732" i="2" s="1"/>
  <c r="AE2732" i="2"/>
  <c r="AG2732" i="2" s="1"/>
  <c r="AH2608" i="2"/>
  <c r="AE2670" i="2"/>
  <c r="AG2670" i="2" s="1"/>
  <c r="V2670" i="2"/>
  <c r="W2670" i="2" s="1"/>
  <c r="V2523" i="2"/>
  <c r="W2523" i="2" s="1"/>
  <c r="AE2523" i="2"/>
  <c r="AG2523" i="2" s="1"/>
  <c r="V2522" i="2"/>
  <c r="W2522" i="2" s="1"/>
  <c r="AE2522" i="2"/>
  <c r="AG2522" i="2" s="1"/>
  <c r="AG2427" i="2"/>
  <c r="AH2427" i="2" s="1"/>
  <c r="AE2478" i="2"/>
  <c r="AG2478" i="2" s="1"/>
  <c r="V2478" i="2"/>
  <c r="W2478" i="2" s="1"/>
  <c r="AE2227" i="2"/>
  <c r="AG2227" i="2" s="1"/>
  <c r="V2227" i="2"/>
  <c r="W2227" i="2" s="1"/>
  <c r="AE2203" i="2"/>
  <c r="AG2203" i="2" s="1"/>
  <c r="V2203" i="2"/>
  <c r="W2203" i="2" s="1"/>
  <c r="AE2179" i="2"/>
  <c r="AG2179" i="2" s="1"/>
  <c r="V2179" i="2"/>
  <c r="W2179" i="2" s="1"/>
  <c r="V2473" i="2"/>
  <c r="W2473" i="2" s="1"/>
  <c r="AE2473" i="2"/>
  <c r="AG2473" i="2" s="1"/>
  <c r="V2238" i="2"/>
  <c r="W2238" i="2" s="1"/>
  <c r="AE2238" i="2"/>
  <c r="AG2238" i="2" s="1"/>
  <c r="V2081" i="2"/>
  <c r="W2081" i="2" s="1"/>
  <c r="AE2081" i="2"/>
  <c r="AG2081" i="2" s="1"/>
  <c r="V2405" i="2"/>
  <c r="W2405" i="2" s="1"/>
  <c r="AE2405" i="2"/>
  <c r="AG2405" i="2" s="1"/>
  <c r="AH2324" i="2"/>
  <c r="V2279" i="2"/>
  <c r="W2279" i="2" s="1"/>
  <c r="AE2279" i="2"/>
  <c r="AG2279" i="2" s="1"/>
  <c r="AE2113" i="2"/>
  <c r="AG2113" i="2" s="1"/>
  <c r="V2113" i="2"/>
  <c r="W2113" i="2" s="1"/>
  <c r="V2385" i="2"/>
  <c r="W2385" i="2" s="1"/>
  <c r="AE2385" i="2"/>
  <c r="AG2385" i="2" s="1"/>
  <c r="AG1989" i="2"/>
  <c r="AH1989" i="2" s="1"/>
  <c r="AE2241" i="2"/>
  <c r="AG2241" i="2" s="1"/>
  <c r="V2241" i="2"/>
  <c r="W2241" i="2" s="1"/>
  <c r="V2139" i="2"/>
  <c r="W2139" i="2" s="1"/>
  <c r="AE2139" i="2"/>
  <c r="AG2139" i="2" s="1"/>
  <c r="V2295" i="2"/>
  <c r="W2295" i="2" s="1"/>
  <c r="AE2295" i="2"/>
  <c r="AG2295" i="2" s="1"/>
  <c r="AH1916" i="2"/>
  <c r="AH1984" i="2"/>
  <c r="AE1811" i="2"/>
  <c r="AG1811" i="2" s="1"/>
  <c r="V1811" i="2"/>
  <c r="W1811" i="2" s="1"/>
  <c r="AH1864" i="2"/>
  <c r="AE1964" i="2"/>
  <c r="AG1964" i="2" s="1"/>
  <c r="V1964" i="2"/>
  <c r="W1964" i="2" s="1"/>
  <c r="V2019" i="2"/>
  <c r="W2019" i="2" s="1"/>
  <c r="AE2019" i="2"/>
  <c r="AG2019" i="2" s="1"/>
  <c r="V1935" i="2"/>
  <c r="W1935" i="2" s="1"/>
  <c r="AE1935" i="2"/>
  <c r="AG1935" i="2" s="1"/>
  <c r="AE1880" i="2"/>
  <c r="AG1880" i="2" s="1"/>
  <c r="V1880" i="2"/>
  <c r="W1880" i="2" s="1"/>
  <c r="V2327" i="2"/>
  <c r="W2327" i="2" s="1"/>
  <c r="AE2327" i="2"/>
  <c r="AG2327" i="2" s="1"/>
  <c r="V2285" i="2"/>
  <c r="W2285" i="2" s="1"/>
  <c r="AE2285" i="2"/>
  <c r="AG2285" i="2" s="1"/>
  <c r="V1833" i="2"/>
  <c r="W1833" i="2" s="1"/>
  <c r="AE1833" i="2"/>
  <c r="AG1833" i="2" s="1"/>
  <c r="AE1835" i="2"/>
  <c r="AG1835" i="2" s="1"/>
  <c r="V1835" i="2"/>
  <c r="W1835" i="2" s="1"/>
  <c r="AH1828" i="2"/>
  <c r="AH1660" i="2"/>
  <c r="AE1634" i="2"/>
  <c r="AG1634" i="2" s="1"/>
  <c r="V1634" i="2"/>
  <c r="W1634" i="2" s="1"/>
  <c r="AE1846" i="2"/>
  <c r="AG1846" i="2" s="1"/>
  <c r="V1846" i="2"/>
  <c r="W1846" i="2" s="1"/>
  <c r="AH1741" i="2"/>
  <c r="AE1726" i="2"/>
  <c r="AG1726" i="2" s="1"/>
  <c r="V1726" i="2"/>
  <c r="W1726" i="2" s="1"/>
  <c r="AH1658" i="2"/>
  <c r="AH1735" i="2"/>
  <c r="AH1708" i="2"/>
  <c r="V1327" i="2"/>
  <c r="W1327" i="2" s="1"/>
  <c r="AE1327" i="2"/>
  <c r="AG1327" i="2" s="1"/>
  <c r="V1533" i="2"/>
  <c r="W1533" i="2" s="1"/>
  <c r="AE1533" i="2"/>
  <c r="AG1533" i="2" s="1"/>
  <c r="AE1014" i="2"/>
  <c r="AG1014" i="2" s="1"/>
  <c r="V1014" i="2"/>
  <c r="W1014" i="2" s="1"/>
  <c r="AE1373" i="2"/>
  <c r="AG1373" i="2" s="1"/>
  <c r="V1373" i="2"/>
  <c r="W1373" i="2" s="1"/>
  <c r="V1239" i="2"/>
  <c r="W1239" i="2" s="1"/>
  <c r="AE1239" i="2"/>
  <c r="AG1239" i="2" s="1"/>
  <c r="AH1366" i="2"/>
  <c r="AE1469" i="2"/>
  <c r="AG1469" i="2" s="1"/>
  <c r="V1469" i="2"/>
  <c r="W1469" i="2" s="1"/>
  <c r="AH1060" i="2"/>
  <c r="AE1396" i="2"/>
  <c r="AG1396" i="2" s="1"/>
  <c r="V1396" i="2"/>
  <c r="W1396" i="2" s="1"/>
  <c r="V1608" i="2"/>
  <c r="W1608" i="2" s="1"/>
  <c r="AE1608" i="2"/>
  <c r="AG1608" i="2" s="1"/>
  <c r="AG1213" i="2"/>
  <c r="AH1213" i="2" s="1"/>
  <c r="AE1090" i="2"/>
  <c r="AG1090" i="2" s="1"/>
  <c r="V1090" i="2"/>
  <c r="W1090" i="2" s="1"/>
  <c r="AE1042" i="2"/>
  <c r="AG1042" i="2" s="1"/>
  <c r="V1042" i="2"/>
  <c r="W1042" i="2" s="1"/>
  <c r="AE994" i="2"/>
  <c r="AG994" i="2" s="1"/>
  <c r="V994" i="2"/>
  <c r="W994" i="2" s="1"/>
  <c r="AE1162" i="2"/>
  <c r="AG1162" i="2" s="1"/>
  <c r="V1162" i="2"/>
  <c r="W1162" i="2" s="1"/>
  <c r="AE1138" i="2"/>
  <c r="AG1138" i="2" s="1"/>
  <c r="V1138" i="2"/>
  <c r="W1138" i="2" s="1"/>
  <c r="V891" i="2"/>
  <c r="W891" i="2" s="1"/>
  <c r="AE891" i="2"/>
  <c r="AG891" i="2" s="1"/>
  <c r="AE1108" i="2"/>
  <c r="AG1108" i="2" s="1"/>
  <c r="V1108" i="2"/>
  <c r="W1108" i="2" s="1"/>
  <c r="AE1008" i="2"/>
  <c r="AG1008" i="2" s="1"/>
  <c r="V1008" i="2"/>
  <c r="W1008" i="2" s="1"/>
  <c r="V912" i="2"/>
  <c r="W912" i="2" s="1"/>
  <c r="AE912" i="2"/>
  <c r="AG912" i="2" s="1"/>
  <c r="AE848" i="2"/>
  <c r="AG848" i="2" s="1"/>
  <c r="V848" i="2"/>
  <c r="W848" i="2" s="1"/>
  <c r="V622" i="2"/>
  <c r="W622" i="2" s="1"/>
  <c r="AE622" i="2"/>
  <c r="AG622" i="2" s="1"/>
  <c r="AE863" i="2"/>
  <c r="AG863" i="2" s="1"/>
  <c r="V863" i="2"/>
  <c r="W863" i="2" s="1"/>
  <c r="AE1128" i="2"/>
  <c r="AG1128" i="2" s="1"/>
  <c r="V1128" i="2"/>
  <c r="W1128" i="2" s="1"/>
  <c r="AH714" i="2"/>
  <c r="AE538" i="2"/>
  <c r="AG538" i="2" s="1"/>
  <c r="V538" i="2"/>
  <c r="W538" i="2" s="1"/>
  <c r="AE514" i="2"/>
  <c r="AG514" i="2" s="1"/>
  <c r="V514" i="2"/>
  <c r="W514" i="2" s="1"/>
  <c r="AE486" i="2"/>
  <c r="AG486" i="2" s="1"/>
  <c r="V486" i="2"/>
  <c r="W486" i="2" s="1"/>
  <c r="AE702" i="2"/>
  <c r="AG702" i="2" s="1"/>
  <c r="V702" i="2"/>
  <c r="W702" i="2" s="1"/>
  <c r="AE582" i="2"/>
  <c r="AG582" i="2" s="1"/>
  <c r="V582" i="2"/>
  <c r="W582" i="2" s="1"/>
  <c r="AE779" i="2"/>
  <c r="AG779" i="2" s="1"/>
  <c r="V779" i="2"/>
  <c r="W779" i="2" s="1"/>
  <c r="AE692" i="2"/>
  <c r="AG692" i="2" s="1"/>
  <c r="V692" i="2"/>
  <c r="W692" i="2" s="1"/>
  <c r="AE775" i="2"/>
  <c r="AG775" i="2" s="1"/>
  <c r="V775" i="2"/>
  <c r="W775" i="2" s="1"/>
  <c r="AE476" i="2"/>
  <c r="AG476" i="2" s="1"/>
  <c r="V476" i="2"/>
  <c r="W476" i="2" s="1"/>
  <c r="AE390" i="2"/>
  <c r="AG390" i="2" s="1"/>
  <c r="V390" i="2"/>
  <c r="W390" i="2" s="1"/>
  <c r="AG747" i="2"/>
  <c r="AH747" i="2" s="1"/>
  <c r="AE202" i="2"/>
  <c r="AG202" i="2" s="1"/>
  <c r="V202" i="2"/>
  <c r="W202" i="2" s="1"/>
  <c r="AE320" i="2"/>
  <c r="AG320" i="2" s="1"/>
  <c r="V320" i="2"/>
  <c r="W320" i="2" s="1"/>
  <c r="V704" i="2"/>
  <c r="W704" i="2" s="1"/>
  <c r="AE704" i="2"/>
  <c r="AG704" i="2" s="1"/>
  <c r="V680" i="2"/>
  <c r="W680" i="2" s="1"/>
  <c r="AE680" i="2"/>
  <c r="AG680" i="2" s="1"/>
  <c r="AE360" i="2"/>
  <c r="AG360" i="2" s="1"/>
  <c r="V360" i="2"/>
  <c r="W360" i="2" s="1"/>
  <c r="AE264" i="2"/>
  <c r="AG264" i="2" s="1"/>
  <c r="V264" i="2"/>
  <c r="W264" i="2" s="1"/>
  <c r="AG72" i="2"/>
  <c r="AH72" i="2" s="1"/>
  <c r="AE334" i="2"/>
  <c r="AG334" i="2" s="1"/>
  <c r="V334" i="2"/>
  <c r="W334" i="2" s="1"/>
  <c r="AH542" i="2"/>
  <c r="AG110" i="2"/>
  <c r="AH110" i="2" s="1"/>
  <c r="V429" i="2"/>
  <c r="W429" i="2" s="1"/>
  <c r="AE429" i="2"/>
  <c r="AG429" i="2" s="1"/>
  <c r="AE212" i="2"/>
  <c r="AG212" i="2" s="1"/>
  <c r="V212" i="2"/>
  <c r="W212" i="2" s="1"/>
  <c r="AH306" i="2"/>
  <c r="AH137" i="2"/>
  <c r="AH159" i="2"/>
  <c r="AH77" i="2"/>
  <c r="AH4081" i="2"/>
  <c r="AE4068" i="2"/>
  <c r="AG4068" i="2" s="1"/>
  <c r="V4068" i="2"/>
  <c r="W4068" i="2" s="1"/>
  <c r="AG4070" i="2"/>
  <c r="AH4070" i="2" s="1"/>
  <c r="AE4056" i="2"/>
  <c r="AG4056" i="2" s="1"/>
  <c r="V4056" i="2"/>
  <c r="W4056" i="2" s="1"/>
  <c r="AE4048" i="2"/>
  <c r="AG4048" i="2" s="1"/>
  <c r="V4048" i="2"/>
  <c r="W4048" i="2" s="1"/>
  <c r="AE3950" i="2"/>
  <c r="AG3950" i="2" s="1"/>
  <c r="V3950" i="2"/>
  <c r="W3950" i="2" s="1"/>
  <c r="AG3943" i="2"/>
  <c r="AH3943" i="2" s="1"/>
  <c r="AH3782" i="2"/>
  <c r="AE3754" i="2"/>
  <c r="AG3754" i="2" s="1"/>
  <c r="V3754" i="2"/>
  <c r="W3754" i="2" s="1"/>
  <c r="AE3988" i="2"/>
  <c r="AG3988" i="2" s="1"/>
  <c r="V3988" i="2"/>
  <c r="W3988" i="2" s="1"/>
  <c r="AE3855" i="2"/>
  <c r="AG3855" i="2" s="1"/>
  <c r="V3855" i="2"/>
  <c r="W3855" i="2" s="1"/>
  <c r="AE3842" i="2"/>
  <c r="AG3842" i="2" s="1"/>
  <c r="V3842" i="2"/>
  <c r="W3842" i="2" s="1"/>
  <c r="AE3768" i="2"/>
  <c r="AG3768" i="2" s="1"/>
  <c r="V3768" i="2"/>
  <c r="W3768" i="2" s="1"/>
  <c r="V3743" i="2"/>
  <c r="W3743" i="2" s="1"/>
  <c r="AE3743" i="2"/>
  <c r="AG3743" i="2" s="1"/>
  <c r="V3719" i="2"/>
  <c r="W3719" i="2" s="1"/>
  <c r="AE3719" i="2"/>
  <c r="AG3719" i="2" s="1"/>
  <c r="V3739" i="2"/>
  <c r="W3739" i="2" s="1"/>
  <c r="AE3739" i="2"/>
  <c r="AG3739" i="2" s="1"/>
  <c r="AE3666" i="2"/>
  <c r="AG3666" i="2" s="1"/>
  <c r="V3666" i="2"/>
  <c r="W3666" i="2" s="1"/>
  <c r="AE3646" i="2"/>
  <c r="AG3646" i="2" s="1"/>
  <c r="V3646" i="2"/>
  <c r="W3646" i="2" s="1"/>
  <c r="AE3702" i="2"/>
  <c r="AG3702" i="2" s="1"/>
  <c r="V3702" i="2"/>
  <c r="W3702" i="2" s="1"/>
  <c r="AE3654" i="2"/>
  <c r="AG3654" i="2" s="1"/>
  <c r="V3654" i="2"/>
  <c r="W3654" i="2" s="1"/>
  <c r="AE3578" i="2"/>
  <c r="AG3578" i="2" s="1"/>
  <c r="V3578" i="2"/>
  <c r="W3578" i="2" s="1"/>
  <c r="AH3664" i="2"/>
  <c r="AE3400" i="2"/>
  <c r="AG3400" i="2" s="1"/>
  <c r="V3400" i="2"/>
  <c r="W3400" i="2" s="1"/>
  <c r="AH3670" i="2"/>
  <c r="AE3371" i="2"/>
  <c r="AG3371" i="2" s="1"/>
  <c r="V3371" i="2"/>
  <c r="W3371" i="2" s="1"/>
  <c r="V3498" i="2"/>
  <c r="W3498" i="2" s="1"/>
  <c r="AE3498" i="2"/>
  <c r="AG3498" i="2" s="1"/>
  <c r="AH3418" i="2"/>
  <c r="AE3347" i="2"/>
  <c r="AG3347" i="2" s="1"/>
  <c r="V3347" i="2"/>
  <c r="W3347" i="2" s="1"/>
  <c r="V3377" i="2"/>
  <c r="W3377" i="2" s="1"/>
  <c r="AE3377" i="2"/>
  <c r="AG3377" i="2" s="1"/>
  <c r="AE3325" i="2"/>
  <c r="AG3325" i="2" s="1"/>
  <c r="V3325" i="2"/>
  <c r="W3325" i="2" s="1"/>
  <c r="AG3270" i="2"/>
  <c r="AH3270" i="2" s="1"/>
  <c r="V3301" i="2"/>
  <c r="W3301" i="2" s="1"/>
  <c r="AE3301" i="2"/>
  <c r="AG3301" i="2" s="1"/>
  <c r="AH3266" i="2"/>
  <c r="AE3233" i="2"/>
  <c r="AG3233" i="2" s="1"/>
  <c r="V3233" i="2"/>
  <c r="W3233" i="2" s="1"/>
  <c r="AE3176" i="2"/>
  <c r="AG3176" i="2" s="1"/>
  <c r="V3176" i="2"/>
  <c r="W3176" i="2" s="1"/>
  <c r="AH3392" i="2"/>
  <c r="AE3188" i="2"/>
  <c r="AG3188" i="2" s="1"/>
  <c r="V3188" i="2"/>
  <c r="W3188" i="2" s="1"/>
  <c r="V3245" i="2"/>
  <c r="W3245" i="2" s="1"/>
  <c r="AE3245" i="2"/>
  <c r="AG3245" i="2" s="1"/>
  <c r="AH3202" i="2"/>
  <c r="V3209" i="2"/>
  <c r="W3209" i="2" s="1"/>
  <c r="AE3209" i="2"/>
  <c r="AG3209" i="2" s="1"/>
  <c r="V3151" i="2"/>
  <c r="W3151" i="2" s="1"/>
  <c r="AE3151" i="2"/>
  <c r="AG3151" i="2" s="1"/>
  <c r="V3063" i="2"/>
  <c r="W3063" i="2" s="1"/>
  <c r="AE3063" i="2"/>
  <c r="AG3063" i="2" s="1"/>
  <c r="AE3012" i="2"/>
  <c r="AG3012" i="2" s="1"/>
  <c r="V3012" i="2"/>
  <c r="W3012" i="2" s="1"/>
  <c r="AE2949" i="2"/>
  <c r="AG2949" i="2" s="1"/>
  <c r="V2949" i="2"/>
  <c r="W2949" i="2" s="1"/>
  <c r="AE2905" i="2"/>
  <c r="AG2905" i="2" s="1"/>
  <c r="V2905" i="2"/>
  <c r="W2905" i="2" s="1"/>
  <c r="AE3019" i="2"/>
  <c r="AG3019" i="2" s="1"/>
  <c r="V3019" i="2"/>
  <c r="W3019" i="2" s="1"/>
  <c r="AE2964" i="2"/>
  <c r="AG2964" i="2" s="1"/>
  <c r="V2964" i="2"/>
  <c r="W2964" i="2" s="1"/>
  <c r="AE2803" i="2"/>
  <c r="AG2803" i="2" s="1"/>
  <c r="V2803" i="2"/>
  <c r="W2803" i="2" s="1"/>
  <c r="AE2731" i="2"/>
  <c r="AG2731" i="2" s="1"/>
  <c r="V2731" i="2"/>
  <c r="W2731" i="2" s="1"/>
  <c r="V2894" i="2"/>
  <c r="W2894" i="2" s="1"/>
  <c r="AE2894" i="2"/>
  <c r="AG2894" i="2" s="1"/>
  <c r="V2826" i="2"/>
  <c r="W2826" i="2" s="1"/>
  <c r="AE2826" i="2"/>
  <c r="AG2826" i="2" s="1"/>
  <c r="AE2988" i="2"/>
  <c r="AG2988" i="2" s="1"/>
  <c r="V2988" i="2"/>
  <c r="W2988" i="2" s="1"/>
  <c r="V2772" i="2"/>
  <c r="W2772" i="2" s="1"/>
  <c r="AE2772" i="2"/>
  <c r="AG2772" i="2" s="1"/>
  <c r="V2844" i="2"/>
  <c r="W2844" i="2" s="1"/>
  <c r="AE2844" i="2"/>
  <c r="AG2844" i="2" s="1"/>
  <c r="V2883" i="2"/>
  <c r="W2883" i="2" s="1"/>
  <c r="AE2883" i="2"/>
  <c r="AG2883" i="2" s="1"/>
  <c r="V2775" i="2"/>
  <c r="W2775" i="2" s="1"/>
  <c r="AE2775" i="2"/>
  <c r="AG2775" i="2" s="1"/>
  <c r="AE2683" i="2"/>
  <c r="AG2683" i="2" s="1"/>
  <c r="V2683" i="2"/>
  <c r="W2683" i="2" s="1"/>
  <c r="AH2886" i="2"/>
  <c r="V2752" i="2"/>
  <c r="W2752" i="2" s="1"/>
  <c r="AE2752" i="2"/>
  <c r="AG2752" i="2" s="1"/>
  <c r="AE2646" i="2"/>
  <c r="AG2646" i="2" s="1"/>
  <c r="V2646" i="2"/>
  <c r="W2646" i="2" s="1"/>
  <c r="V2708" i="2"/>
  <c r="W2708" i="2" s="1"/>
  <c r="AE2708" i="2"/>
  <c r="AG2708" i="2" s="1"/>
  <c r="V2760" i="2"/>
  <c r="W2760" i="2" s="1"/>
  <c r="AE2760" i="2"/>
  <c r="AG2760" i="2" s="1"/>
  <c r="AH2597" i="2"/>
  <c r="AH2726" i="2"/>
  <c r="V2581" i="2"/>
  <c r="W2581" i="2" s="1"/>
  <c r="AE2581" i="2"/>
  <c r="AG2581" i="2" s="1"/>
  <c r="AH2536" i="2"/>
  <c r="AH2515" i="2"/>
  <c r="AE2225" i="2"/>
  <c r="AG2225" i="2" s="1"/>
  <c r="V2225" i="2"/>
  <c r="W2225" i="2" s="1"/>
  <c r="AE2201" i="2"/>
  <c r="AG2201" i="2" s="1"/>
  <c r="V2201" i="2"/>
  <c r="W2201" i="2" s="1"/>
  <c r="AE2177" i="2"/>
  <c r="AG2177" i="2" s="1"/>
  <c r="V2177" i="2"/>
  <c r="W2177" i="2" s="1"/>
  <c r="V2159" i="2"/>
  <c r="W2159" i="2" s="1"/>
  <c r="AE2159" i="2"/>
  <c r="AG2159" i="2" s="1"/>
  <c r="V2441" i="2"/>
  <c r="W2441" i="2" s="1"/>
  <c r="AE2441" i="2"/>
  <c r="AG2441" i="2" s="1"/>
  <c r="V2147" i="2"/>
  <c r="W2147" i="2" s="1"/>
  <c r="AE2147" i="2"/>
  <c r="AG2147" i="2" s="1"/>
  <c r="V2075" i="2"/>
  <c r="W2075" i="2" s="1"/>
  <c r="AE2075" i="2"/>
  <c r="AG2075" i="2" s="1"/>
  <c r="V2319" i="2"/>
  <c r="W2319" i="2" s="1"/>
  <c r="AE2319" i="2"/>
  <c r="AG2319" i="2" s="1"/>
  <c r="AH2196" i="2"/>
  <c r="AE2107" i="2"/>
  <c r="AG2107" i="2" s="1"/>
  <c r="V2107" i="2"/>
  <c r="W2107" i="2" s="1"/>
  <c r="AG1977" i="2"/>
  <c r="AH1977" i="2" s="1"/>
  <c r="V2133" i="2"/>
  <c r="W2133" i="2" s="1"/>
  <c r="AE2133" i="2"/>
  <c r="AG2133" i="2" s="1"/>
  <c r="V2043" i="2"/>
  <c r="W2043" i="2" s="1"/>
  <c r="AE2043" i="2"/>
  <c r="AG2043" i="2" s="1"/>
  <c r="AH2326" i="2"/>
  <c r="AH1915" i="2"/>
  <c r="AE1866" i="2"/>
  <c r="AG1866" i="2" s="1"/>
  <c r="V1866" i="2"/>
  <c r="W1866" i="2" s="1"/>
  <c r="AH1859" i="2"/>
  <c r="AH2098" i="2"/>
  <c r="AH2086" i="2"/>
  <c r="V2017" i="2"/>
  <c r="W2017" i="2" s="1"/>
  <c r="AE2017" i="2"/>
  <c r="AG2017" i="2" s="1"/>
  <c r="AE1871" i="2"/>
  <c r="AG1871" i="2" s="1"/>
  <c r="V1871" i="2"/>
  <c r="W1871" i="2" s="1"/>
  <c r="AE2048" i="2"/>
  <c r="AG2048" i="2" s="1"/>
  <c r="V2048" i="2"/>
  <c r="W2048" i="2" s="1"/>
  <c r="AE1827" i="2"/>
  <c r="AG1827" i="2" s="1"/>
  <c r="V1827" i="2"/>
  <c r="W1827" i="2" s="1"/>
  <c r="AH1885" i="2"/>
  <c r="V1887" i="2"/>
  <c r="W1887" i="2" s="1"/>
  <c r="AE1887" i="2"/>
  <c r="AG1887" i="2" s="1"/>
  <c r="AH1970" i="2"/>
  <c r="AE1818" i="2"/>
  <c r="AG1818" i="2" s="1"/>
  <c r="V1818" i="2"/>
  <c r="W1818" i="2" s="1"/>
  <c r="AE1662" i="2"/>
  <c r="AG1662" i="2" s="1"/>
  <c r="V1662" i="2"/>
  <c r="W1662" i="2" s="1"/>
  <c r="AG1805" i="2"/>
  <c r="AH1805" i="2" s="1"/>
  <c r="AE1704" i="2"/>
  <c r="AG1704" i="2" s="1"/>
  <c r="V1704" i="2"/>
  <c r="W1704" i="2" s="1"/>
  <c r="AE1612" i="2"/>
  <c r="AG1612" i="2" s="1"/>
  <c r="V1612" i="2"/>
  <c r="W1612" i="2" s="1"/>
  <c r="V1568" i="2"/>
  <c r="W1568" i="2" s="1"/>
  <c r="AE1568" i="2"/>
  <c r="AG1568" i="2" s="1"/>
  <c r="V1555" i="2"/>
  <c r="W1555" i="2" s="1"/>
  <c r="AE1555" i="2"/>
  <c r="AG1555" i="2" s="1"/>
  <c r="AE1521" i="2"/>
  <c r="AG1521" i="2" s="1"/>
  <c r="V1521" i="2"/>
  <c r="W1521" i="2" s="1"/>
  <c r="AH1583" i="2"/>
  <c r="V1593" i="2"/>
  <c r="W1593" i="2" s="1"/>
  <c r="AE1593" i="2"/>
  <c r="AG1593" i="2" s="1"/>
  <c r="AE1600" i="2"/>
  <c r="AG1600" i="2" s="1"/>
  <c r="V1600" i="2"/>
  <c r="W1600" i="2" s="1"/>
  <c r="V1781" i="2"/>
  <c r="W1781" i="2" s="1"/>
  <c r="AE1781" i="2"/>
  <c r="AG1781" i="2" s="1"/>
  <c r="AH1669" i="2"/>
  <c r="V1319" i="2"/>
  <c r="W1319" i="2" s="1"/>
  <c r="AE1319" i="2"/>
  <c r="AG1319" i="2" s="1"/>
  <c r="V1246" i="2"/>
  <c r="W1246" i="2" s="1"/>
  <c r="AE1246" i="2"/>
  <c r="AG1246" i="2" s="1"/>
  <c r="AE1102" i="2"/>
  <c r="AG1102" i="2" s="1"/>
  <c r="V1102" i="2"/>
  <c r="W1102" i="2" s="1"/>
  <c r="AE1006" i="2"/>
  <c r="AG1006" i="2" s="1"/>
  <c r="V1006" i="2"/>
  <c r="W1006" i="2" s="1"/>
  <c r="AE1354" i="2"/>
  <c r="AG1354" i="2" s="1"/>
  <c r="V1354" i="2"/>
  <c r="W1354" i="2" s="1"/>
  <c r="AH1522" i="2"/>
  <c r="AH1400" i="2"/>
  <c r="V1205" i="2"/>
  <c r="W1205" i="2" s="1"/>
  <c r="AE1205" i="2"/>
  <c r="AG1205" i="2" s="1"/>
  <c r="AE1160" i="2"/>
  <c r="AG1160" i="2" s="1"/>
  <c r="V1160" i="2"/>
  <c r="W1160" i="2" s="1"/>
  <c r="AE1136" i="2"/>
  <c r="AG1136" i="2" s="1"/>
  <c r="V1136" i="2"/>
  <c r="W1136" i="2" s="1"/>
  <c r="AE970" i="2"/>
  <c r="AG970" i="2" s="1"/>
  <c r="V970" i="2"/>
  <c r="W970" i="2" s="1"/>
  <c r="V883" i="2"/>
  <c r="W883" i="2" s="1"/>
  <c r="AE883" i="2"/>
  <c r="AG883" i="2" s="1"/>
  <c r="AH1505" i="2"/>
  <c r="AH1337" i="2"/>
  <c r="AE1096" i="2"/>
  <c r="AG1096" i="2" s="1"/>
  <c r="V1096" i="2"/>
  <c r="W1096" i="2" s="1"/>
  <c r="AE1000" i="2"/>
  <c r="AG1000" i="2" s="1"/>
  <c r="V1000" i="2"/>
  <c r="W1000" i="2" s="1"/>
  <c r="AE840" i="2"/>
  <c r="AG840" i="2" s="1"/>
  <c r="V840" i="2"/>
  <c r="W840" i="2" s="1"/>
  <c r="AE1378" i="2"/>
  <c r="AG1378" i="2" s="1"/>
  <c r="V1378" i="2"/>
  <c r="W1378" i="2" s="1"/>
  <c r="AG910" i="2"/>
  <c r="AH910" i="2" s="1"/>
  <c r="AE827" i="2"/>
  <c r="AG827" i="2" s="1"/>
  <c r="V827" i="2"/>
  <c r="W827" i="2" s="1"/>
  <c r="V598" i="2"/>
  <c r="W598" i="2" s="1"/>
  <c r="AE598" i="2"/>
  <c r="AG598" i="2" s="1"/>
  <c r="AE831" i="2"/>
  <c r="AG831" i="2" s="1"/>
  <c r="V831" i="2"/>
  <c r="W831" i="2" s="1"/>
  <c r="AH708" i="2"/>
  <c r="AH1033" i="2"/>
  <c r="AH931" i="2"/>
  <c r="V845" i="2"/>
  <c r="W845" i="2" s="1"/>
  <c r="AE845" i="2"/>
  <c r="AG845" i="2" s="1"/>
  <c r="V685" i="2"/>
  <c r="W685" i="2" s="1"/>
  <c r="AE685" i="2"/>
  <c r="AG685" i="2" s="1"/>
  <c r="AE470" i="2"/>
  <c r="AG470" i="2" s="1"/>
  <c r="V470" i="2"/>
  <c r="W470" i="2" s="1"/>
  <c r="AE672" i="2"/>
  <c r="AG672" i="2" s="1"/>
  <c r="V672" i="2"/>
  <c r="W672" i="2" s="1"/>
  <c r="AE388" i="2"/>
  <c r="AG388" i="2" s="1"/>
  <c r="V388" i="2"/>
  <c r="W388" i="2" s="1"/>
  <c r="AE807" i="2"/>
  <c r="AG807" i="2" s="1"/>
  <c r="V807" i="2"/>
  <c r="W807" i="2" s="1"/>
  <c r="V652" i="2"/>
  <c r="W652" i="2" s="1"/>
  <c r="AE652" i="2"/>
  <c r="AG652" i="2" s="1"/>
  <c r="AH741" i="2"/>
  <c r="V491" i="2"/>
  <c r="W491" i="2" s="1"/>
  <c r="AE491" i="2"/>
  <c r="AG491" i="2" s="1"/>
  <c r="AE194" i="2"/>
  <c r="AG194" i="2" s="1"/>
  <c r="V194" i="2"/>
  <c r="W194" i="2" s="1"/>
  <c r="V569" i="2"/>
  <c r="W569" i="2" s="1"/>
  <c r="AE569" i="2"/>
  <c r="AG569" i="2" s="1"/>
  <c r="V394" i="2"/>
  <c r="W394" i="2" s="1"/>
  <c r="AE394" i="2"/>
  <c r="AG394" i="2" s="1"/>
  <c r="V543" i="2"/>
  <c r="W543" i="2" s="1"/>
  <c r="AE543" i="2"/>
  <c r="AG543" i="2" s="1"/>
  <c r="V632" i="2"/>
  <c r="W632" i="2" s="1"/>
  <c r="AE632" i="2"/>
  <c r="AG632" i="2" s="1"/>
  <c r="AG484" i="2"/>
  <c r="AH484" i="2" s="1"/>
  <c r="AE310" i="2"/>
  <c r="AG310" i="2" s="1"/>
  <c r="V310" i="2"/>
  <c r="W310" i="2" s="1"/>
  <c r="AE214" i="2"/>
  <c r="AG214" i="2" s="1"/>
  <c r="V214" i="2"/>
  <c r="W214" i="2" s="1"/>
  <c r="AE166" i="2"/>
  <c r="AG166" i="2" s="1"/>
  <c r="V166" i="2"/>
  <c r="W166" i="2" s="1"/>
  <c r="AE1179" i="2"/>
  <c r="AG1179" i="2" s="1"/>
  <c r="V1179" i="2"/>
  <c r="W1179" i="2" s="1"/>
  <c r="AE38" i="2"/>
  <c r="AG38" i="2" s="1"/>
  <c r="V38" i="2"/>
  <c r="W38" i="2" s="1"/>
  <c r="V617" i="2"/>
  <c r="W617" i="2" s="1"/>
  <c r="AE617" i="2"/>
  <c r="AG617" i="2" s="1"/>
  <c r="AE328" i="2"/>
  <c r="AG328" i="2" s="1"/>
  <c r="V328" i="2"/>
  <c r="W328" i="2" s="1"/>
  <c r="AE204" i="2"/>
  <c r="AG204" i="2" s="1"/>
  <c r="V204" i="2"/>
  <c r="W204" i="2" s="1"/>
  <c r="AH745" i="2"/>
  <c r="AE126" i="2"/>
  <c r="AG126" i="2" s="1"/>
  <c r="V126" i="2"/>
  <c r="W126" i="2" s="1"/>
  <c r="AH167" i="2"/>
  <c r="AH33" i="2"/>
  <c r="AE3592" i="2"/>
  <c r="AG3592" i="2" s="1"/>
  <c r="V3592" i="2"/>
  <c r="W3592" i="2" s="1"/>
  <c r="AE3642" i="2"/>
  <c r="AG3642" i="2" s="1"/>
  <c r="V3642" i="2"/>
  <c r="W3642" i="2" s="1"/>
  <c r="AE3687" i="2"/>
  <c r="AG3687" i="2" s="1"/>
  <c r="V3687" i="2"/>
  <c r="W3687" i="2" s="1"/>
  <c r="AE3573" i="2"/>
  <c r="AG3573" i="2" s="1"/>
  <c r="V3573" i="2"/>
  <c r="W3573" i="2" s="1"/>
  <c r="AE3663" i="2"/>
  <c r="AG3663" i="2" s="1"/>
  <c r="V3663" i="2"/>
  <c r="W3663" i="2" s="1"/>
  <c r="AE3535" i="2"/>
  <c r="AG3535" i="2" s="1"/>
  <c r="V3535" i="2"/>
  <c r="W3535" i="2" s="1"/>
  <c r="AE3391" i="2"/>
  <c r="AG3391" i="2" s="1"/>
  <c r="V3391" i="2"/>
  <c r="W3391" i="2" s="1"/>
  <c r="V3601" i="2"/>
  <c r="W3601" i="2" s="1"/>
  <c r="AE3601" i="2"/>
  <c r="AG3601" i="2" s="1"/>
  <c r="AE3583" i="2"/>
  <c r="AG3583" i="2" s="1"/>
  <c r="V3583" i="2"/>
  <c r="W3583" i="2" s="1"/>
  <c r="AH3478" i="2"/>
  <c r="AE3537" i="2"/>
  <c r="AG3537" i="2" s="1"/>
  <c r="V3537" i="2"/>
  <c r="W3537" i="2" s="1"/>
  <c r="AE3484" i="2"/>
  <c r="AG3484" i="2" s="1"/>
  <c r="V3484" i="2"/>
  <c r="W3484" i="2" s="1"/>
  <c r="AE3379" i="2"/>
  <c r="AG3379" i="2" s="1"/>
  <c r="V3379" i="2"/>
  <c r="W3379" i="2" s="1"/>
  <c r="AE3336" i="2"/>
  <c r="AG3336" i="2" s="1"/>
  <c r="V3336" i="2"/>
  <c r="W3336" i="2" s="1"/>
  <c r="V3442" i="2"/>
  <c r="W3442" i="2" s="1"/>
  <c r="AE3442" i="2"/>
  <c r="AG3442" i="2" s="1"/>
  <c r="AE3367" i="2"/>
  <c r="AG3367" i="2" s="1"/>
  <c r="V3367" i="2"/>
  <c r="W3367" i="2" s="1"/>
  <c r="AH3382" i="2"/>
  <c r="AE3275" i="2"/>
  <c r="AG3275" i="2" s="1"/>
  <c r="V3275" i="2"/>
  <c r="W3275" i="2" s="1"/>
  <c r="AE3265" i="2"/>
  <c r="AG3265" i="2" s="1"/>
  <c r="V3265" i="2"/>
  <c r="W3265" i="2" s="1"/>
  <c r="AE3316" i="2"/>
  <c r="AG3316" i="2" s="1"/>
  <c r="V3316" i="2"/>
  <c r="W3316" i="2" s="1"/>
  <c r="AH3308" i="2"/>
  <c r="AE3170" i="2"/>
  <c r="AG3170" i="2" s="1"/>
  <c r="V3170" i="2"/>
  <c r="W3170" i="2" s="1"/>
  <c r="AH3214" i="2"/>
  <c r="V2893" i="2"/>
  <c r="W2893" i="2" s="1"/>
  <c r="AE2893" i="2"/>
  <c r="AG2893" i="2" s="1"/>
  <c r="AE3040" i="2"/>
  <c r="AG3040" i="2" s="1"/>
  <c r="V3040" i="2"/>
  <c r="W3040" i="2" s="1"/>
  <c r="AE3107" i="2"/>
  <c r="AG3107" i="2" s="1"/>
  <c r="V3107" i="2"/>
  <c r="W3107" i="2" s="1"/>
  <c r="AE2797" i="2"/>
  <c r="AG2797" i="2" s="1"/>
  <c r="V2797" i="2"/>
  <c r="W2797" i="2" s="1"/>
  <c r="AE2971" i="2"/>
  <c r="AG2971" i="2" s="1"/>
  <c r="V2971" i="2"/>
  <c r="W2971" i="2" s="1"/>
  <c r="AE2891" i="2"/>
  <c r="AG2891" i="2" s="1"/>
  <c r="V2891" i="2"/>
  <c r="W2891" i="2" s="1"/>
  <c r="AE3000" i="2"/>
  <c r="AG3000" i="2" s="1"/>
  <c r="V3000" i="2"/>
  <c r="W3000" i="2" s="1"/>
  <c r="V2913" i="2"/>
  <c r="W2913" i="2" s="1"/>
  <c r="AE2913" i="2"/>
  <c r="AG2913" i="2" s="1"/>
  <c r="AE2867" i="2"/>
  <c r="AG2867" i="2" s="1"/>
  <c r="V2867" i="2"/>
  <c r="W2867" i="2" s="1"/>
  <c r="V2859" i="2"/>
  <c r="W2859" i="2" s="1"/>
  <c r="AE2859" i="2"/>
  <c r="AG2859" i="2" s="1"/>
  <c r="AG2814" i="2"/>
  <c r="V2748" i="2"/>
  <c r="W2748" i="2" s="1"/>
  <c r="AE2748" i="2"/>
  <c r="AG2748" i="2" s="1"/>
  <c r="AE2769" i="2"/>
  <c r="AG2769" i="2" s="1"/>
  <c r="V2769" i="2"/>
  <c r="W2769" i="2" s="1"/>
  <c r="V2804" i="2"/>
  <c r="W2804" i="2" s="1"/>
  <c r="AE2804" i="2"/>
  <c r="AG2804" i="2" s="1"/>
  <c r="AH2812" i="2"/>
  <c r="AE2663" i="2"/>
  <c r="AG2663" i="2" s="1"/>
  <c r="V2663" i="2"/>
  <c r="W2663" i="2" s="1"/>
  <c r="V2739" i="2"/>
  <c r="W2739" i="2" s="1"/>
  <c r="AE2739" i="2"/>
  <c r="AG2739" i="2" s="1"/>
  <c r="AH2852" i="2"/>
  <c r="V2626" i="2"/>
  <c r="W2626" i="2" s="1"/>
  <c r="AE2626" i="2"/>
  <c r="AG2626" i="2" s="1"/>
  <c r="AE2666" i="2"/>
  <c r="AG2666" i="2" s="1"/>
  <c r="V2666" i="2"/>
  <c r="W2666" i="2" s="1"/>
  <c r="V2787" i="2"/>
  <c r="W2787" i="2" s="1"/>
  <c r="AE2787" i="2"/>
  <c r="AG2787" i="2" s="1"/>
  <c r="AH2677" i="2"/>
  <c r="V2578" i="2"/>
  <c r="W2578" i="2" s="1"/>
  <c r="AE2578" i="2"/>
  <c r="AG2578" i="2" s="1"/>
  <c r="V2514" i="2"/>
  <c r="W2514" i="2" s="1"/>
  <c r="AE2514" i="2"/>
  <c r="AG2514" i="2" s="1"/>
  <c r="AH2617" i="2"/>
  <c r="V2625" i="2"/>
  <c r="W2625" i="2" s="1"/>
  <c r="AE2625" i="2"/>
  <c r="AG2625" i="2" s="1"/>
  <c r="V2223" i="2"/>
  <c r="W2223" i="2" s="1"/>
  <c r="AE2223" i="2"/>
  <c r="AG2223" i="2" s="1"/>
  <c r="V2199" i="2"/>
  <c r="W2199" i="2" s="1"/>
  <c r="AE2199" i="2"/>
  <c r="AG2199" i="2" s="1"/>
  <c r="V2175" i="2"/>
  <c r="W2175" i="2" s="1"/>
  <c r="AE2175" i="2"/>
  <c r="AG2175" i="2" s="1"/>
  <c r="V2465" i="2"/>
  <c r="W2465" i="2" s="1"/>
  <c r="AE2465" i="2"/>
  <c r="AG2465" i="2" s="1"/>
  <c r="AE2383" i="2"/>
  <c r="AG2383" i="2" s="1"/>
  <c r="V2383" i="2"/>
  <c r="W2383" i="2" s="1"/>
  <c r="V2355" i="2"/>
  <c r="W2355" i="2" s="1"/>
  <c r="AE2355" i="2"/>
  <c r="AG2355" i="2" s="1"/>
  <c r="V2141" i="2"/>
  <c r="W2141" i="2" s="1"/>
  <c r="AE2141" i="2"/>
  <c r="AG2141" i="2" s="1"/>
  <c r="V2453" i="2"/>
  <c r="W2453" i="2" s="1"/>
  <c r="AE2453" i="2"/>
  <c r="AG2453" i="2" s="1"/>
  <c r="AE2101" i="2"/>
  <c r="AG2101" i="2" s="1"/>
  <c r="V2101" i="2"/>
  <c r="W2101" i="2" s="1"/>
  <c r="V2245" i="2"/>
  <c r="W2245" i="2" s="1"/>
  <c r="AE2245" i="2"/>
  <c r="AG2245" i="2" s="1"/>
  <c r="AE2296" i="2"/>
  <c r="AG2296" i="2" s="1"/>
  <c r="V2296" i="2"/>
  <c r="W2296" i="2" s="1"/>
  <c r="AE2127" i="2"/>
  <c r="AG2127" i="2" s="1"/>
  <c r="V2127" i="2"/>
  <c r="W2127" i="2" s="1"/>
  <c r="V2269" i="2"/>
  <c r="W2269" i="2" s="1"/>
  <c r="AE2269" i="2"/>
  <c r="AG2269" i="2" s="1"/>
  <c r="AE2024" i="2"/>
  <c r="AG2024" i="2" s="1"/>
  <c r="V2024" i="2"/>
  <c r="W2024" i="2" s="1"/>
  <c r="V2072" i="2"/>
  <c r="W2072" i="2" s="1"/>
  <c r="AE2072" i="2"/>
  <c r="AG2072" i="2" s="1"/>
  <c r="V2102" i="2"/>
  <c r="W2102" i="2" s="1"/>
  <c r="AE2102" i="2"/>
  <c r="AG2102" i="2" s="1"/>
  <c r="AE1806" i="2"/>
  <c r="AG1806" i="2" s="1"/>
  <c r="V1806" i="2"/>
  <c r="W1806" i="2" s="1"/>
  <c r="AE1815" i="2"/>
  <c r="AG1815" i="2" s="1"/>
  <c r="V1815" i="2"/>
  <c r="W1815" i="2" s="1"/>
  <c r="AH1770" i="2"/>
  <c r="V2005" i="2"/>
  <c r="W2005" i="2" s="1"/>
  <c r="AE2005" i="2"/>
  <c r="AG2005" i="2" s="1"/>
  <c r="AE1638" i="2"/>
  <c r="AG1638" i="2" s="1"/>
  <c r="V1638" i="2"/>
  <c r="W1638" i="2" s="1"/>
  <c r="AH1956" i="2"/>
  <c r="V1650" i="2"/>
  <c r="W1650" i="2" s="1"/>
  <c r="AE1650" i="2"/>
  <c r="AG1650" i="2" s="1"/>
  <c r="AE1700" i="2"/>
  <c r="AG1700" i="2" s="1"/>
  <c r="V1700" i="2"/>
  <c r="W1700" i="2" s="1"/>
  <c r="AE1513" i="2"/>
  <c r="AG1513" i="2" s="1"/>
  <c r="V1513" i="2"/>
  <c r="W1513" i="2" s="1"/>
  <c r="AH1679" i="2"/>
  <c r="V1592" i="2"/>
  <c r="W1592" i="2" s="1"/>
  <c r="AE1592" i="2"/>
  <c r="AG1592" i="2" s="1"/>
  <c r="AH1664" i="2"/>
  <c r="V1311" i="2"/>
  <c r="W1311" i="2" s="1"/>
  <c r="AE1311" i="2"/>
  <c r="AG1311" i="2" s="1"/>
  <c r="AE1232" i="2"/>
  <c r="AG1232" i="2" s="1"/>
  <c r="V1232" i="2"/>
  <c r="W1232" i="2" s="1"/>
  <c r="AE1094" i="2"/>
  <c r="AG1094" i="2" s="1"/>
  <c r="V1094" i="2"/>
  <c r="W1094" i="2" s="1"/>
  <c r="AE998" i="2"/>
  <c r="AG998" i="2" s="1"/>
  <c r="V998" i="2"/>
  <c r="W998" i="2" s="1"/>
  <c r="AE1122" i="2"/>
  <c r="AG1122" i="2" s="1"/>
  <c r="V1122" i="2"/>
  <c r="W1122" i="2" s="1"/>
  <c r="AE1367" i="2"/>
  <c r="AG1367" i="2" s="1"/>
  <c r="V1367" i="2"/>
  <c r="W1367" i="2" s="1"/>
  <c r="AE1444" i="2"/>
  <c r="AG1444" i="2" s="1"/>
  <c r="V1444" i="2"/>
  <c r="W1444" i="2" s="1"/>
  <c r="AH1361" i="2"/>
  <c r="AG1307" i="2"/>
  <c r="AH1307" i="2" s="1"/>
  <c r="AE1082" i="2"/>
  <c r="AG1082" i="2" s="1"/>
  <c r="V1082" i="2"/>
  <c r="W1082" i="2" s="1"/>
  <c r="AE1034" i="2"/>
  <c r="AG1034" i="2" s="1"/>
  <c r="V1034" i="2"/>
  <c r="W1034" i="2" s="1"/>
  <c r="AE986" i="2"/>
  <c r="AG986" i="2" s="1"/>
  <c r="V986" i="2"/>
  <c r="W986" i="2" s="1"/>
  <c r="AE1158" i="2"/>
  <c r="AG1158" i="2" s="1"/>
  <c r="V1158" i="2"/>
  <c r="W1158" i="2" s="1"/>
  <c r="AE1112" i="2"/>
  <c r="AG1112" i="2" s="1"/>
  <c r="V1112" i="2"/>
  <c r="W1112" i="2" s="1"/>
  <c r="AE875" i="2"/>
  <c r="AG875" i="2" s="1"/>
  <c r="V875" i="2"/>
  <c r="W875" i="2" s="1"/>
  <c r="AE1493" i="2"/>
  <c r="AG1493" i="2" s="1"/>
  <c r="V1493" i="2"/>
  <c r="W1493" i="2" s="1"/>
  <c r="AE1088" i="2"/>
  <c r="AG1088" i="2" s="1"/>
  <c r="V1088" i="2"/>
  <c r="W1088" i="2" s="1"/>
  <c r="AE992" i="2"/>
  <c r="AG992" i="2" s="1"/>
  <c r="V992" i="2"/>
  <c r="W992" i="2" s="1"/>
  <c r="V904" i="2"/>
  <c r="W904" i="2" s="1"/>
  <c r="AE904" i="2"/>
  <c r="AG904" i="2" s="1"/>
  <c r="V574" i="2"/>
  <c r="W574" i="2" s="1"/>
  <c r="AE574" i="2"/>
  <c r="AG574" i="2" s="1"/>
  <c r="AE534" i="2"/>
  <c r="AG534" i="2" s="1"/>
  <c r="V534" i="2"/>
  <c r="W534" i="2" s="1"/>
  <c r="AE510" i="2"/>
  <c r="AG510" i="2" s="1"/>
  <c r="V510" i="2"/>
  <c r="W510" i="2" s="1"/>
  <c r="AE678" i="2"/>
  <c r="AG678" i="2" s="1"/>
  <c r="V678" i="2"/>
  <c r="W678" i="2" s="1"/>
  <c r="AE668" i="2"/>
  <c r="AG668" i="2" s="1"/>
  <c r="V668" i="2"/>
  <c r="W668" i="2" s="1"/>
  <c r="V661" i="2"/>
  <c r="W661" i="2" s="1"/>
  <c r="AE661" i="2"/>
  <c r="AG661" i="2" s="1"/>
  <c r="AE464" i="2"/>
  <c r="AG464" i="2" s="1"/>
  <c r="V464" i="2"/>
  <c r="W464" i="2" s="1"/>
  <c r="AE386" i="2"/>
  <c r="AG386" i="2" s="1"/>
  <c r="V386" i="2"/>
  <c r="W386" i="2" s="1"/>
  <c r="V1333" i="2"/>
  <c r="W1333" i="2" s="1"/>
  <c r="AE1333" i="2"/>
  <c r="AG1333" i="2" s="1"/>
  <c r="AH735" i="2"/>
  <c r="AE298" i="2"/>
  <c r="AG298" i="2" s="1"/>
  <c r="V298" i="2"/>
  <c r="W298" i="2" s="1"/>
  <c r="AE186" i="2"/>
  <c r="AG186" i="2" s="1"/>
  <c r="V186" i="2"/>
  <c r="W186" i="2" s="1"/>
  <c r="AH463" i="2"/>
  <c r="V651" i="2"/>
  <c r="W651" i="2" s="1"/>
  <c r="AE651" i="2"/>
  <c r="AG651" i="2" s="1"/>
  <c r="V527" i="2"/>
  <c r="W527" i="2" s="1"/>
  <c r="AE527" i="2"/>
  <c r="AG527" i="2" s="1"/>
  <c r="AE362" i="2"/>
  <c r="AG362" i="2" s="1"/>
  <c r="V362" i="2"/>
  <c r="W362" i="2" s="1"/>
  <c r="AH563" i="2"/>
  <c r="AG451" i="2"/>
  <c r="AH451" i="2" s="1"/>
  <c r="AG56" i="2"/>
  <c r="AH56" i="2" s="1"/>
  <c r="AG478" i="2"/>
  <c r="AH478" i="2" s="1"/>
  <c r="V438" i="2"/>
  <c r="W438" i="2" s="1"/>
  <c r="AE438" i="2"/>
  <c r="AG438" i="2" s="1"/>
  <c r="AE286" i="2"/>
  <c r="AG286" i="2" s="1"/>
  <c r="V286" i="2"/>
  <c r="W286" i="2" s="1"/>
  <c r="V584" i="2"/>
  <c r="W584" i="2" s="1"/>
  <c r="AE584" i="2"/>
  <c r="AG584" i="2" s="1"/>
  <c r="AE284" i="2"/>
  <c r="AG284" i="2" s="1"/>
  <c r="V284" i="2"/>
  <c r="W284" i="2" s="1"/>
  <c r="AE196" i="2"/>
  <c r="AG196" i="2" s="1"/>
  <c r="V196" i="2"/>
  <c r="W196" i="2" s="1"/>
  <c r="V406" i="2"/>
  <c r="W406" i="2" s="1"/>
  <c r="AE406" i="2"/>
  <c r="AG406" i="2" s="1"/>
  <c r="AE302" i="2"/>
  <c r="AG302" i="2" s="1"/>
  <c r="V302" i="2"/>
  <c r="W302" i="2" s="1"/>
  <c r="AH24" i="2"/>
  <c r="AH203" i="2"/>
  <c r="AH3453" i="2"/>
  <c r="AE3343" i="2"/>
  <c r="AG3343" i="2" s="1"/>
  <c r="V3343" i="2"/>
  <c r="W3343" i="2" s="1"/>
  <c r="AE3436" i="2"/>
  <c r="AG3436" i="2" s="1"/>
  <c r="V3436" i="2"/>
  <c r="W3436" i="2" s="1"/>
  <c r="AE3454" i="2"/>
  <c r="AG3454" i="2" s="1"/>
  <c r="V3454" i="2"/>
  <c r="W3454" i="2" s="1"/>
  <c r="V3365" i="2"/>
  <c r="W3365" i="2" s="1"/>
  <c r="AE3365" i="2"/>
  <c r="AG3365" i="2" s="1"/>
  <c r="V3341" i="2"/>
  <c r="W3341" i="2" s="1"/>
  <c r="AE3341" i="2"/>
  <c r="AG3341" i="2" s="1"/>
  <c r="V3421" i="2"/>
  <c r="W3421" i="2" s="1"/>
  <c r="AE3421" i="2"/>
  <c r="AG3421" i="2" s="1"/>
  <c r="AH3358" i="2"/>
  <c r="AE3340" i="2"/>
  <c r="V3340" i="2"/>
  <c r="W3340" i="2" s="1"/>
  <c r="V3361" i="2"/>
  <c r="W3361" i="2" s="1"/>
  <c r="AE3361" i="2"/>
  <c r="AG3361" i="2" s="1"/>
  <c r="AG3302" i="2"/>
  <c r="AH3302" i="2" s="1"/>
  <c r="AE3292" i="2"/>
  <c r="AG3292" i="2" s="1"/>
  <c r="V3292" i="2"/>
  <c r="W3292" i="2" s="1"/>
  <c r="AG3279" i="2"/>
  <c r="AH3279" i="2" s="1"/>
  <c r="V3167" i="2"/>
  <c r="W3167" i="2" s="1"/>
  <c r="AE3167" i="2"/>
  <c r="AG3167" i="2" s="1"/>
  <c r="AE3160" i="2"/>
  <c r="AG3160" i="2" s="1"/>
  <c r="V3160" i="2"/>
  <c r="W3160" i="2" s="1"/>
  <c r="AE3129" i="2"/>
  <c r="AG3129" i="2" s="1"/>
  <c r="V3129" i="2"/>
  <c r="W3129" i="2" s="1"/>
  <c r="AE3166" i="2"/>
  <c r="AG3166" i="2" s="1"/>
  <c r="V3166" i="2"/>
  <c r="W3166" i="2" s="1"/>
  <c r="AE3026" i="2"/>
  <c r="AG3026" i="2" s="1"/>
  <c r="V3026" i="2"/>
  <c r="W3026" i="2" s="1"/>
  <c r="V2958" i="2"/>
  <c r="W2958" i="2" s="1"/>
  <c r="AE2958" i="2"/>
  <c r="AG2958" i="2" s="1"/>
  <c r="AE2791" i="2"/>
  <c r="AG2791" i="2" s="1"/>
  <c r="V2791" i="2"/>
  <c r="W2791" i="2" s="1"/>
  <c r="AE3093" i="2"/>
  <c r="AG3093" i="2" s="1"/>
  <c r="V3093" i="2"/>
  <c r="W3093" i="2" s="1"/>
  <c r="AE2952" i="2"/>
  <c r="AG2952" i="2" s="1"/>
  <c r="V2952" i="2"/>
  <c r="W2952" i="2" s="1"/>
  <c r="AE2871" i="2"/>
  <c r="AG2871" i="2" s="1"/>
  <c r="V2871" i="2"/>
  <c r="W2871" i="2" s="1"/>
  <c r="AE2843" i="2"/>
  <c r="AG2843" i="2" s="1"/>
  <c r="V2843" i="2"/>
  <c r="W2843" i="2" s="1"/>
  <c r="V2835" i="2"/>
  <c r="W2835" i="2" s="1"/>
  <c r="AE2835" i="2"/>
  <c r="AG2835" i="2" s="1"/>
  <c r="AE2722" i="2"/>
  <c r="AG2722" i="2" s="1"/>
  <c r="V2722" i="2"/>
  <c r="W2722" i="2" s="1"/>
  <c r="V2618" i="2"/>
  <c r="W2618" i="2" s="1"/>
  <c r="AE2618" i="2"/>
  <c r="AG2618" i="2" s="1"/>
  <c r="AE2664" i="2"/>
  <c r="AG2664" i="2" s="1"/>
  <c r="V2664" i="2"/>
  <c r="W2664" i="2" s="1"/>
  <c r="V2665" i="2"/>
  <c r="W2665" i="2" s="1"/>
  <c r="AE2665" i="2"/>
  <c r="AG2665" i="2" s="1"/>
  <c r="AE2509" i="2"/>
  <c r="AG2509" i="2" s="1"/>
  <c r="V2509" i="2"/>
  <c r="W2509" i="2" s="1"/>
  <c r="AE2389" i="2"/>
  <c r="AG2389" i="2" s="1"/>
  <c r="V2389" i="2"/>
  <c r="W2389" i="2" s="1"/>
  <c r="V2221" i="2"/>
  <c r="W2221" i="2" s="1"/>
  <c r="AE2221" i="2"/>
  <c r="AG2221" i="2" s="1"/>
  <c r="V2197" i="2"/>
  <c r="W2197" i="2" s="1"/>
  <c r="AE2197" i="2"/>
  <c r="AG2197" i="2" s="1"/>
  <c r="V2173" i="2"/>
  <c r="W2173" i="2" s="1"/>
  <c r="AE2173" i="2"/>
  <c r="AG2173" i="2" s="1"/>
  <c r="V2135" i="2"/>
  <c r="W2135" i="2" s="1"/>
  <c r="AE2135" i="2"/>
  <c r="AG2135" i="2" s="1"/>
  <c r="V2163" i="2"/>
  <c r="W2163" i="2" s="1"/>
  <c r="AE2163" i="2"/>
  <c r="AG2163" i="2" s="1"/>
  <c r="AH2163" i="2" s="1"/>
  <c r="AE2167" i="2"/>
  <c r="AG2167" i="2" s="1"/>
  <c r="V2167" i="2"/>
  <c r="W2167" i="2" s="1"/>
  <c r="AE2095" i="2"/>
  <c r="AG2095" i="2" s="1"/>
  <c r="V2095" i="2"/>
  <c r="W2095" i="2" s="1"/>
  <c r="AE2512" i="2"/>
  <c r="AG2512" i="2" s="1"/>
  <c r="V2512" i="2"/>
  <c r="W2512" i="2" s="1"/>
  <c r="AE2121" i="2"/>
  <c r="AG2121" i="2" s="1"/>
  <c r="V2121" i="2"/>
  <c r="W2121" i="2" s="1"/>
  <c r="V2031" i="2"/>
  <c r="W2031" i="2" s="1"/>
  <c r="AE2031" i="2"/>
  <c r="AG2031" i="2" s="1"/>
  <c r="AH2294" i="2"/>
  <c r="AE1969" i="2"/>
  <c r="AG1969" i="2" s="1"/>
  <c r="V1969" i="2"/>
  <c r="W1969" i="2" s="1"/>
  <c r="V2029" i="2"/>
  <c r="W2029" i="2" s="1"/>
  <c r="AE2029" i="2"/>
  <c r="AG2029" i="2" s="1"/>
  <c r="AE1782" i="2"/>
  <c r="AG1782" i="2" s="1"/>
  <c r="V1782" i="2"/>
  <c r="W1782" i="2" s="1"/>
  <c r="AH1912" i="2"/>
  <c r="AE1857" i="2"/>
  <c r="AG1857" i="2" s="1"/>
  <c r="V1857" i="2"/>
  <c r="W1857" i="2" s="1"/>
  <c r="V1875" i="2"/>
  <c r="W1875" i="2" s="1"/>
  <c r="AE1875" i="2"/>
  <c r="AG1875" i="2" s="1"/>
  <c r="AE1712" i="2"/>
  <c r="AG1712" i="2" s="1"/>
  <c r="V1712" i="2"/>
  <c r="W1712" i="2" s="1"/>
  <c r="V1582" i="2"/>
  <c r="W1582" i="2" s="1"/>
  <c r="AE1582" i="2"/>
  <c r="AG1582" i="2" s="1"/>
  <c r="V1913" i="2"/>
  <c r="W1913" i="2" s="1"/>
  <c r="AE1913" i="2"/>
  <c r="AG1913" i="2" s="1"/>
  <c r="V1560" i="2"/>
  <c r="W1560" i="2" s="1"/>
  <c r="AE1560" i="2"/>
  <c r="AG1560" i="2" s="1"/>
  <c r="AE1558" i="2"/>
  <c r="AG1558" i="2" s="1"/>
  <c r="V1558" i="2"/>
  <c r="W1558" i="2" s="1"/>
  <c r="V1563" i="2"/>
  <c r="W1563" i="2" s="1"/>
  <c r="AE1563" i="2"/>
  <c r="AG1563" i="2" s="1"/>
  <c r="V1303" i="2"/>
  <c r="W1303" i="2" s="1"/>
  <c r="AE1303" i="2"/>
  <c r="AG1303" i="2" s="1"/>
  <c r="AE1086" i="2"/>
  <c r="AG1086" i="2" s="1"/>
  <c r="V1086" i="2"/>
  <c r="W1086" i="2" s="1"/>
  <c r="AE990" i="2"/>
  <c r="AG990" i="2" s="1"/>
  <c r="V990" i="2"/>
  <c r="W990" i="2" s="1"/>
  <c r="AH1347" i="2"/>
  <c r="V1270" i="2"/>
  <c r="W1270" i="2" s="1"/>
  <c r="AE1270" i="2"/>
  <c r="AG1270" i="2" s="1"/>
  <c r="AH1514" i="2"/>
  <c r="AE1118" i="2"/>
  <c r="AG1118" i="2" s="1"/>
  <c r="V1118" i="2"/>
  <c r="W1118" i="2" s="1"/>
  <c r="AH1488" i="2"/>
  <c r="AH1325" i="2"/>
  <c r="AH1508" i="2"/>
  <c r="V1198" i="2"/>
  <c r="W1198" i="2" s="1"/>
  <c r="AE1198" i="2"/>
  <c r="AG1198" i="2" s="1"/>
  <c r="AE1498" i="2"/>
  <c r="AG1498" i="2" s="1"/>
  <c r="V1498" i="2"/>
  <c r="W1498" i="2" s="1"/>
  <c r="AE1156" i="2"/>
  <c r="AG1156" i="2" s="1"/>
  <c r="V1156" i="2"/>
  <c r="W1156" i="2" s="1"/>
  <c r="AE946" i="2"/>
  <c r="AG946" i="2" s="1"/>
  <c r="V946" i="2"/>
  <c r="W946" i="2" s="1"/>
  <c r="AE1080" i="2"/>
  <c r="AG1080" i="2" s="1"/>
  <c r="V1080" i="2"/>
  <c r="W1080" i="2" s="1"/>
  <c r="AE984" i="2"/>
  <c r="AG984" i="2" s="1"/>
  <c r="V984" i="2"/>
  <c r="W984" i="2" s="1"/>
  <c r="AH1309" i="2"/>
  <c r="V818" i="2"/>
  <c r="W818" i="2" s="1"/>
  <c r="AE818" i="2"/>
  <c r="AG818" i="2" s="1"/>
  <c r="AH818" i="2" s="1"/>
  <c r="AE558" i="2"/>
  <c r="AG558" i="2" s="1"/>
  <c r="V558" i="2"/>
  <c r="W558" i="2" s="1"/>
  <c r="AH900" i="2"/>
  <c r="V837" i="2"/>
  <c r="W837" i="2" s="1"/>
  <c r="AE837" i="2"/>
  <c r="AG837" i="2" s="1"/>
  <c r="AE458" i="2"/>
  <c r="AG458" i="2" s="1"/>
  <c r="V458" i="2"/>
  <c r="W458" i="2" s="1"/>
  <c r="AE648" i="2"/>
  <c r="AG648" i="2" s="1"/>
  <c r="V648" i="2"/>
  <c r="W648" i="2" s="1"/>
  <c r="AE384" i="2"/>
  <c r="AG384" i="2" s="1"/>
  <c r="V384" i="2"/>
  <c r="W384" i="2" s="1"/>
  <c r="AH1362" i="2"/>
  <c r="AH729" i="2"/>
  <c r="AE178" i="2"/>
  <c r="AG178" i="2" s="1"/>
  <c r="V178" i="2"/>
  <c r="W178" i="2" s="1"/>
  <c r="V453" i="2"/>
  <c r="W453" i="2" s="1"/>
  <c r="AE453" i="2"/>
  <c r="AG453" i="2" s="1"/>
  <c r="AE296" i="2"/>
  <c r="AG296" i="2" s="1"/>
  <c r="V296" i="2"/>
  <c r="W296" i="2" s="1"/>
  <c r="V432" i="2"/>
  <c r="W432" i="2" s="1"/>
  <c r="AE432" i="2"/>
  <c r="AG432" i="2" s="1"/>
  <c r="V511" i="2"/>
  <c r="W511" i="2" s="1"/>
  <c r="AE511" i="2"/>
  <c r="AG511" i="2" s="1"/>
  <c r="V603" i="2"/>
  <c r="W603" i="2" s="1"/>
  <c r="AE603" i="2"/>
  <c r="AG603" i="2" s="1"/>
  <c r="AH34" i="2"/>
  <c r="AE336" i="2"/>
  <c r="AG336" i="2" s="1"/>
  <c r="V336" i="2"/>
  <c r="W336" i="2" s="1"/>
  <c r="AG108" i="2"/>
  <c r="AH108" i="2" s="1"/>
  <c r="V608" i="2"/>
  <c r="W608" i="2" s="1"/>
  <c r="AE608" i="2"/>
  <c r="AG608" i="2" s="1"/>
  <c r="AE262" i="2"/>
  <c r="AG262" i="2" s="1"/>
  <c r="V262" i="2"/>
  <c r="W262" i="2" s="1"/>
  <c r="AE206" i="2"/>
  <c r="AG206" i="2" s="1"/>
  <c r="V206" i="2"/>
  <c r="W206" i="2" s="1"/>
  <c r="AE158" i="2"/>
  <c r="AG158" i="2" s="1"/>
  <c r="V158" i="2"/>
  <c r="W158" i="2" s="1"/>
  <c r="V499" i="2"/>
  <c r="W499" i="2" s="1"/>
  <c r="AE499" i="2"/>
  <c r="AG499" i="2" s="1"/>
  <c r="AH499" i="2" s="1"/>
  <c r="V411" i="2"/>
  <c r="W411" i="2" s="1"/>
  <c r="AE411" i="2"/>
  <c r="AG411" i="2" s="1"/>
  <c r="AE304" i="2"/>
  <c r="AG304" i="2" s="1"/>
  <c r="V304" i="2"/>
  <c r="W304" i="2" s="1"/>
  <c r="AE188" i="2"/>
  <c r="AG188" i="2" s="1"/>
  <c r="V188" i="2"/>
  <c r="W188" i="2" s="1"/>
  <c r="V444" i="2"/>
  <c r="W444" i="2" s="1"/>
  <c r="AE444" i="2"/>
  <c r="AG444" i="2" s="1"/>
  <c r="AH119" i="2"/>
  <c r="AE4471" i="2"/>
  <c r="AG4471" i="2" s="1"/>
  <c r="V4471" i="2"/>
  <c r="W4471" i="2" s="1"/>
  <c r="AE4490" i="2"/>
  <c r="AG4490" i="2" s="1"/>
  <c r="V4490" i="2"/>
  <c r="W4490" i="2" s="1"/>
  <c r="AE4316" i="2"/>
  <c r="AG4316" i="2" s="1"/>
  <c r="V4316" i="2"/>
  <c r="W4316" i="2" s="1"/>
  <c r="AE4372" i="2"/>
  <c r="AG4372" i="2" s="1"/>
  <c r="V4372" i="2"/>
  <c r="W4372" i="2" s="1"/>
  <c r="AH4270" i="2"/>
  <c r="AE4296" i="2"/>
  <c r="AG4296" i="2" s="1"/>
  <c r="V4296" i="2"/>
  <c r="W4296" i="2" s="1"/>
  <c r="V4225" i="2"/>
  <c r="W4225" i="2" s="1"/>
  <c r="AE4225" i="2"/>
  <c r="AG4225" i="2" s="1"/>
  <c r="AE4284" i="2"/>
  <c r="AG4284" i="2" s="1"/>
  <c r="V4284" i="2"/>
  <c r="W4284" i="2" s="1"/>
  <c r="V4206" i="2"/>
  <c r="W4206" i="2" s="1"/>
  <c r="AE4206" i="2"/>
  <c r="AG4206" i="2" s="1"/>
  <c r="AE4046" i="2"/>
  <c r="AG4046" i="2" s="1"/>
  <c r="V4046" i="2"/>
  <c r="W4046" i="2" s="1"/>
  <c r="AE4108" i="2"/>
  <c r="AG4108" i="2" s="1"/>
  <c r="V4108" i="2"/>
  <c r="W4108" i="2" s="1"/>
  <c r="AH4165" i="2"/>
  <c r="V4085" i="2"/>
  <c r="W4085" i="2" s="1"/>
  <c r="AE4085" i="2"/>
  <c r="AG4085" i="2" s="1"/>
  <c r="AH3966" i="2"/>
  <c r="AE3996" i="2"/>
  <c r="AG3996" i="2" s="1"/>
  <c r="V3996" i="2"/>
  <c r="W3996" i="2" s="1"/>
  <c r="AE3861" i="2"/>
  <c r="AG3861" i="2" s="1"/>
  <c r="V3861" i="2"/>
  <c r="W3861" i="2" s="1"/>
  <c r="V3895" i="2"/>
  <c r="W3895" i="2" s="1"/>
  <c r="AE3895" i="2"/>
  <c r="AG3895" i="2" s="1"/>
  <c r="AE4034" i="2"/>
  <c r="AG4034" i="2" s="1"/>
  <c r="V4034" i="2"/>
  <c r="W4034" i="2" s="1"/>
  <c r="AG3845" i="2"/>
  <c r="AH3845" i="2" s="1"/>
  <c r="AE3742" i="2"/>
  <c r="AG3742" i="2" s="1"/>
  <c r="V3742" i="2"/>
  <c r="W3742" i="2" s="1"/>
  <c r="AH3877" i="2"/>
  <c r="AH3906" i="2"/>
  <c r="AH3817" i="2"/>
  <c r="AG3735" i="2"/>
  <c r="AH3735" i="2" s="1"/>
  <c r="AE3703" i="2"/>
  <c r="AG3703" i="2" s="1"/>
  <c r="V3703" i="2"/>
  <c r="W3703" i="2" s="1"/>
  <c r="AG3731" i="2"/>
  <c r="AH3731" i="2" s="1"/>
  <c r="AE3555" i="2"/>
  <c r="AG3555" i="2" s="1"/>
  <c r="V3555" i="2"/>
  <c r="W3555" i="2" s="1"/>
  <c r="AE3502" i="2"/>
  <c r="AG3502" i="2" s="1"/>
  <c r="V3502" i="2"/>
  <c r="W3502" i="2" s="1"/>
  <c r="V3556" i="2"/>
  <c r="W3556" i="2" s="1"/>
  <c r="AE3556" i="2"/>
  <c r="AG3556" i="2" s="1"/>
  <c r="AH3378" i="2"/>
  <c r="AE3568" i="2"/>
  <c r="AG3568" i="2" s="1"/>
  <c r="V3568" i="2"/>
  <c r="W3568" i="2" s="1"/>
  <c r="V3334" i="2"/>
  <c r="W3334" i="2" s="1"/>
  <c r="AE3334" i="2"/>
  <c r="AG3334" i="2" s="1"/>
  <c r="V3437" i="2"/>
  <c r="W3437" i="2" s="1"/>
  <c r="AE3437" i="2"/>
  <c r="AG3437" i="2" s="1"/>
  <c r="AE3431" i="2"/>
  <c r="AG3431" i="2" s="1"/>
  <c r="V3431" i="2"/>
  <c r="W3431" i="2" s="1"/>
  <c r="V3423" i="2"/>
  <c r="W3423" i="2" s="1"/>
  <c r="AE3423" i="2"/>
  <c r="AG3423" i="2" s="1"/>
  <c r="AH3353" i="2"/>
  <c r="V3380" i="2"/>
  <c r="W3380" i="2" s="1"/>
  <c r="AE3380" i="2"/>
  <c r="AG3380" i="2" s="1"/>
  <c r="V3331" i="2"/>
  <c r="W3331" i="2" s="1"/>
  <c r="AE3331" i="2"/>
  <c r="AG3331" i="2" s="1"/>
  <c r="V3339" i="2"/>
  <c r="W3339" i="2" s="1"/>
  <c r="AE3339" i="2"/>
  <c r="AG3339" i="2" s="1"/>
  <c r="V3373" i="2"/>
  <c r="W3373" i="2" s="1"/>
  <c r="AE3373" i="2"/>
  <c r="AG3373" i="2" s="1"/>
  <c r="AG3340" i="2"/>
  <c r="AE3227" i="2"/>
  <c r="AG3227" i="2" s="1"/>
  <c r="V3227" i="2"/>
  <c r="W3227" i="2" s="1"/>
  <c r="AH3267" i="2"/>
  <c r="AH3273" i="2"/>
  <c r="AG3213" i="2"/>
  <c r="AH3213" i="2" s="1"/>
  <c r="AE3263" i="2"/>
  <c r="AG3263" i="2" s="1"/>
  <c r="V3263" i="2"/>
  <c r="W3263" i="2" s="1"/>
  <c r="V3217" i="2"/>
  <c r="W3217" i="2" s="1"/>
  <c r="AE3217" i="2"/>
  <c r="AG3217" i="2" s="1"/>
  <c r="AE3140" i="2"/>
  <c r="AG3140" i="2" s="1"/>
  <c r="V3140" i="2"/>
  <c r="W3140" i="2" s="1"/>
  <c r="V3187" i="2"/>
  <c r="W3187" i="2" s="1"/>
  <c r="AE3187" i="2"/>
  <c r="AG3187" i="2" s="1"/>
  <c r="AE3105" i="2"/>
  <c r="AG3105" i="2" s="1"/>
  <c r="V3105" i="2"/>
  <c r="W3105" i="2" s="1"/>
  <c r="AE3024" i="2"/>
  <c r="AG3024" i="2" s="1"/>
  <c r="V3024" i="2"/>
  <c r="W3024" i="2" s="1"/>
  <c r="V3114" i="2"/>
  <c r="W3114" i="2" s="1"/>
  <c r="AE3114" i="2"/>
  <c r="AG3114" i="2" s="1"/>
  <c r="AE3084" i="2"/>
  <c r="AG3084" i="2" s="1"/>
  <c r="V3084" i="2"/>
  <c r="W3084" i="2" s="1"/>
  <c r="AH3007" i="2"/>
  <c r="AG3018" i="2"/>
  <c r="AH3018" i="2" s="1"/>
  <c r="AE2956" i="2"/>
  <c r="AG2956" i="2" s="1"/>
  <c r="V2956" i="2"/>
  <c r="W2956" i="2" s="1"/>
  <c r="AE2948" i="2"/>
  <c r="AG2948" i="2" s="1"/>
  <c r="V2948" i="2"/>
  <c r="W2948" i="2" s="1"/>
  <c r="AE2785" i="2"/>
  <c r="AG2785" i="2" s="1"/>
  <c r="V2785" i="2"/>
  <c r="W2785" i="2" s="1"/>
  <c r="AG2961" i="2"/>
  <c r="AH2961" i="2" s="1"/>
  <c r="V2951" i="2"/>
  <c r="W2951" i="2" s="1"/>
  <c r="AE2951" i="2"/>
  <c r="AG2951" i="2" s="1"/>
  <c r="AE2847" i="2"/>
  <c r="AG2847" i="2" s="1"/>
  <c r="V2847" i="2"/>
  <c r="W2847" i="2" s="1"/>
  <c r="AG2983" i="2"/>
  <c r="AH2983" i="2" s="1"/>
  <c r="AE2819" i="2"/>
  <c r="AG2819" i="2" s="1"/>
  <c r="V2819" i="2"/>
  <c r="W2819" i="2" s="1"/>
  <c r="AE2813" i="2"/>
  <c r="AG2813" i="2" s="1"/>
  <c r="V2813" i="2"/>
  <c r="W2813" i="2" s="1"/>
  <c r="V2911" i="2"/>
  <c r="W2911" i="2" s="1"/>
  <c r="AE2911" i="2"/>
  <c r="AG2911" i="2" s="1"/>
  <c r="V2855" i="2"/>
  <c r="W2855" i="2" s="1"/>
  <c r="AE2855" i="2"/>
  <c r="AG2855" i="2" s="1"/>
  <c r="V2746" i="2"/>
  <c r="W2746" i="2" s="1"/>
  <c r="AE2746" i="2"/>
  <c r="AG2746" i="2" s="1"/>
  <c r="AH2876" i="2"/>
  <c r="V2681" i="2"/>
  <c r="W2681" i="2" s="1"/>
  <c r="AE2681" i="2"/>
  <c r="AG2681" i="2" s="1"/>
  <c r="V2794" i="2"/>
  <c r="W2794" i="2" s="1"/>
  <c r="AE2794" i="2"/>
  <c r="AG2794" i="2" s="1"/>
  <c r="V2912" i="2"/>
  <c r="W2912" i="2" s="1"/>
  <c r="AE2912" i="2"/>
  <c r="AG2912" i="2" s="1"/>
  <c r="AE2688" i="2"/>
  <c r="AG2688" i="2" s="1"/>
  <c r="V2688" i="2"/>
  <c r="W2688" i="2" s="1"/>
  <c r="V2610" i="2"/>
  <c r="W2610" i="2" s="1"/>
  <c r="AE2610" i="2"/>
  <c r="AG2610" i="2" s="1"/>
  <c r="AH2684" i="2"/>
  <c r="AH2658" i="2"/>
  <c r="AH2573" i="2"/>
  <c r="AE2546" i="2"/>
  <c r="AG2546" i="2" s="1"/>
  <c r="V2546" i="2"/>
  <c r="W2546" i="2" s="1"/>
  <c r="V2505" i="2"/>
  <c r="W2505" i="2" s="1"/>
  <c r="AE2505" i="2"/>
  <c r="AG2505" i="2" s="1"/>
  <c r="V2549" i="2"/>
  <c r="W2549" i="2" s="1"/>
  <c r="AE2549" i="2"/>
  <c r="AG2549" i="2" s="1"/>
  <c r="AG2532" i="2"/>
  <c r="AH2532" i="2" s="1"/>
  <c r="V2559" i="2"/>
  <c r="W2559" i="2" s="1"/>
  <c r="AE2559" i="2"/>
  <c r="AG2559" i="2" s="1"/>
  <c r="V2501" i="2"/>
  <c r="W2501" i="2" s="1"/>
  <c r="AE2501" i="2"/>
  <c r="AG2501" i="2" s="1"/>
  <c r="AE2365" i="2"/>
  <c r="AG2365" i="2" s="1"/>
  <c r="V2365" i="2"/>
  <c r="W2365" i="2" s="1"/>
  <c r="AE2219" i="2"/>
  <c r="AG2219" i="2" s="1"/>
  <c r="V2219" i="2"/>
  <c r="W2219" i="2" s="1"/>
  <c r="AE2195" i="2"/>
  <c r="AG2195" i="2" s="1"/>
  <c r="V2195" i="2"/>
  <c r="W2195" i="2" s="1"/>
  <c r="AE2560" i="2"/>
  <c r="AG2560" i="2" s="1"/>
  <c r="V2560" i="2"/>
  <c r="W2560" i="2" s="1"/>
  <c r="V2375" i="2"/>
  <c r="W2375" i="2" s="1"/>
  <c r="AE2375" i="2"/>
  <c r="AG2375" i="2" s="1"/>
  <c r="V2345" i="2"/>
  <c r="W2345" i="2" s="1"/>
  <c r="AE2345" i="2"/>
  <c r="AG2345" i="2" s="1"/>
  <c r="V2129" i="2"/>
  <c r="W2129" i="2" s="1"/>
  <c r="AE2129" i="2"/>
  <c r="AG2129" i="2" s="1"/>
  <c r="AH2384" i="2"/>
  <c r="AH2531" i="2"/>
  <c r="AE2089" i="2"/>
  <c r="AG2089" i="2" s="1"/>
  <c r="V2089" i="2"/>
  <c r="W2089" i="2" s="1"/>
  <c r="AE2115" i="2"/>
  <c r="AG2115" i="2" s="1"/>
  <c r="V2115" i="2"/>
  <c r="W2115" i="2" s="1"/>
  <c r="AH2464" i="2"/>
  <c r="AH2069" i="2"/>
  <c r="AE1952" i="2"/>
  <c r="AG1952" i="2" s="1"/>
  <c r="V1952" i="2"/>
  <c r="W1952" i="2" s="1"/>
  <c r="V2120" i="2"/>
  <c r="W2120" i="2" s="1"/>
  <c r="AE2120" i="2"/>
  <c r="AG2120" i="2" s="1"/>
  <c r="V2053" i="2"/>
  <c r="W2053" i="2" s="1"/>
  <c r="AE2053" i="2"/>
  <c r="AG2053" i="2" s="1"/>
  <c r="AH1931" i="2"/>
  <c r="AH2254" i="2"/>
  <c r="AH2014" i="2"/>
  <c r="AE1945" i="2"/>
  <c r="AG1945" i="2" s="1"/>
  <c r="V1945" i="2"/>
  <c r="W1945" i="2" s="1"/>
  <c r="AE1856" i="2"/>
  <c r="AG1856" i="2" s="1"/>
  <c r="V1856" i="2"/>
  <c r="W1856" i="2" s="1"/>
  <c r="V2297" i="2"/>
  <c r="W2297" i="2" s="1"/>
  <c r="AE2297" i="2"/>
  <c r="AG2297" i="2" s="1"/>
  <c r="V1869" i="2"/>
  <c r="W1869" i="2" s="1"/>
  <c r="AE1869" i="2"/>
  <c r="AG1869" i="2" s="1"/>
  <c r="V1620" i="2"/>
  <c r="W1620" i="2" s="1"/>
  <c r="AE1620" i="2"/>
  <c r="AG1620" i="2" s="1"/>
  <c r="V1823" i="2"/>
  <c r="W1823" i="2" s="1"/>
  <c r="AE1823" i="2"/>
  <c r="AG1823" i="2" s="1"/>
  <c r="AE1579" i="2"/>
  <c r="AG1579" i="2" s="1"/>
  <c r="V1579" i="2"/>
  <c r="W1579" i="2" s="1"/>
  <c r="AE1801" i="2"/>
  <c r="AG1801" i="2" s="1"/>
  <c r="V1801" i="2"/>
  <c r="W1801" i="2" s="1"/>
  <c r="AH1635" i="2"/>
  <c r="AH1661" i="2"/>
  <c r="AH1739" i="2"/>
  <c r="AE1561" i="2"/>
  <c r="AG1561" i="2" s="1"/>
  <c r="V1561" i="2"/>
  <c r="W1561" i="2" s="1"/>
  <c r="AH1577" i="2"/>
  <c r="V1291" i="2"/>
  <c r="W1291" i="2" s="1"/>
  <c r="AE1291" i="2"/>
  <c r="AG1291" i="2" s="1"/>
  <c r="AE1426" i="2"/>
  <c r="AG1426" i="2" s="1"/>
  <c r="V1426" i="2"/>
  <c r="W1426" i="2" s="1"/>
  <c r="AG1294" i="2"/>
  <c r="AH1294" i="2" s="1"/>
  <c r="AE1078" i="2"/>
  <c r="AG1078" i="2" s="1"/>
  <c r="V1078" i="2"/>
  <c r="W1078" i="2" s="1"/>
  <c r="AE982" i="2"/>
  <c r="AG982" i="2" s="1"/>
  <c r="V982" i="2"/>
  <c r="W982" i="2" s="1"/>
  <c r="AH1717" i="2"/>
  <c r="V1554" i="2"/>
  <c r="W1554" i="2" s="1"/>
  <c r="AE1554" i="2"/>
  <c r="AG1554" i="2" s="1"/>
  <c r="AH1257" i="2"/>
  <c r="AH1100" i="2"/>
  <c r="AH1028" i="2"/>
  <c r="AG1297" i="2"/>
  <c r="AH1297" i="2" s="1"/>
  <c r="AE1074" i="2"/>
  <c r="AG1074" i="2" s="1"/>
  <c r="V1074" i="2"/>
  <c r="W1074" i="2" s="1"/>
  <c r="AE1026" i="2"/>
  <c r="AG1026" i="2" s="1"/>
  <c r="V1026" i="2"/>
  <c r="W1026" i="2" s="1"/>
  <c r="AE978" i="2"/>
  <c r="AG978" i="2" s="1"/>
  <c r="V978" i="2"/>
  <c r="W978" i="2" s="1"/>
  <c r="V1231" i="2"/>
  <c r="W1231" i="2" s="1"/>
  <c r="AE1231" i="2"/>
  <c r="AG1231" i="2" s="1"/>
  <c r="AE1154" i="2"/>
  <c r="AG1154" i="2" s="1"/>
  <c r="V1154" i="2"/>
  <c r="W1154" i="2" s="1"/>
  <c r="AH1611" i="2"/>
  <c r="AH938" i="2"/>
  <c r="AE1072" i="2"/>
  <c r="AG1072" i="2" s="1"/>
  <c r="V1072" i="2"/>
  <c r="W1072" i="2" s="1"/>
  <c r="AE976" i="2"/>
  <c r="AG976" i="2" s="1"/>
  <c r="V976" i="2"/>
  <c r="W976" i="2" s="1"/>
  <c r="V896" i="2"/>
  <c r="W896" i="2" s="1"/>
  <c r="AE896" i="2"/>
  <c r="AG896" i="2" s="1"/>
  <c r="AG886" i="2"/>
  <c r="AH886" i="2" s="1"/>
  <c r="AE815" i="2"/>
  <c r="AG815" i="2" s="1"/>
  <c r="V815" i="2"/>
  <c r="W815" i="2" s="1"/>
  <c r="AE764" i="2"/>
  <c r="AG764" i="2" s="1"/>
  <c r="V764" i="2"/>
  <c r="W764" i="2" s="1"/>
  <c r="AH650" i="2"/>
  <c r="AE530" i="2"/>
  <c r="AG530" i="2" s="1"/>
  <c r="V530" i="2"/>
  <c r="W530" i="2" s="1"/>
  <c r="AE506" i="2"/>
  <c r="AG506" i="2" s="1"/>
  <c r="V506" i="2"/>
  <c r="W506" i="2" s="1"/>
  <c r="AE654" i="2"/>
  <c r="AG654" i="2" s="1"/>
  <c r="V654" i="2"/>
  <c r="W654" i="2" s="1"/>
  <c r="AE644" i="2"/>
  <c r="AG644" i="2" s="1"/>
  <c r="V644" i="2"/>
  <c r="W644" i="2" s="1"/>
  <c r="AH997" i="2"/>
  <c r="V589" i="2"/>
  <c r="W589" i="2" s="1"/>
  <c r="AE589" i="2"/>
  <c r="AG589" i="2" s="1"/>
  <c r="AE452" i="2"/>
  <c r="AG452" i="2" s="1"/>
  <c r="V452" i="2"/>
  <c r="W452" i="2" s="1"/>
  <c r="V834" i="2"/>
  <c r="W834" i="2" s="1"/>
  <c r="AE834" i="2"/>
  <c r="AG834" i="2" s="1"/>
  <c r="AH634" i="2"/>
  <c r="AE382" i="2"/>
  <c r="AG382" i="2" s="1"/>
  <c r="V382" i="2"/>
  <c r="W382" i="2" s="1"/>
  <c r="AE769" i="2"/>
  <c r="AG769" i="2" s="1"/>
  <c r="V769" i="2"/>
  <c r="W769" i="2" s="1"/>
  <c r="V628" i="2"/>
  <c r="W628" i="2" s="1"/>
  <c r="AE628" i="2"/>
  <c r="AG628" i="2" s="1"/>
  <c r="AH723" i="2"/>
  <c r="AE274" i="2"/>
  <c r="AG274" i="2" s="1"/>
  <c r="V274" i="2"/>
  <c r="W274" i="2" s="1"/>
  <c r="AE170" i="2"/>
  <c r="AG170" i="2" s="1"/>
  <c r="V170" i="2"/>
  <c r="W170" i="2" s="1"/>
  <c r="AH711" i="2"/>
  <c r="V547" i="2"/>
  <c r="W547" i="2" s="1"/>
  <c r="AE547" i="2"/>
  <c r="AG547" i="2" s="1"/>
  <c r="AH276" i="2"/>
  <c r="AH430" i="2"/>
  <c r="AE366" i="2"/>
  <c r="AG366" i="2" s="1"/>
  <c r="V366" i="2"/>
  <c r="W366" i="2" s="1"/>
  <c r="AE338" i="2"/>
  <c r="AG338" i="2" s="1"/>
  <c r="V338" i="2"/>
  <c r="W338" i="2" s="1"/>
  <c r="AG433" i="2"/>
  <c r="AH433" i="2" s="1"/>
  <c r="AH316" i="2"/>
  <c r="AG104" i="2"/>
  <c r="AH104" i="2" s="1"/>
  <c r="AE150" i="2"/>
  <c r="AG150" i="2" s="1"/>
  <c r="V150" i="2"/>
  <c r="W150" i="2" s="1"/>
  <c r="AE180" i="2"/>
  <c r="AG180" i="2" s="1"/>
  <c r="V180" i="2"/>
  <c r="W180" i="2" s="1"/>
  <c r="V854" i="2"/>
  <c r="W854" i="2" s="1"/>
  <c r="AE854" i="2"/>
  <c r="AG854" i="2" s="1"/>
  <c r="AH55" i="2"/>
  <c r="AH101" i="2"/>
  <c r="AE4527" i="2"/>
  <c r="AG4527" i="2" s="1"/>
  <c r="V4527" i="2"/>
  <c r="W4527" i="2" s="1"/>
  <c r="V4584" i="2"/>
  <c r="W4584" i="2" s="1"/>
  <c r="AE4584" i="2"/>
  <c r="AG4584" i="2" s="1"/>
  <c r="AG4572" i="2"/>
  <c r="AH4572" i="2" s="1"/>
  <c r="V4533" i="2"/>
  <c r="W4533" i="2" s="1"/>
  <c r="AE4533" i="2"/>
  <c r="AG4533" i="2" s="1"/>
  <c r="AE4500" i="2"/>
  <c r="AG4500" i="2" s="1"/>
  <c r="V4500" i="2"/>
  <c r="W4500" i="2" s="1"/>
  <c r="AG4480" i="2"/>
  <c r="AH4480" i="2" s="1"/>
  <c r="AE4442" i="2"/>
  <c r="AG4442" i="2" s="1"/>
  <c r="V4442" i="2"/>
  <c r="W4442" i="2" s="1"/>
  <c r="V4470" i="2"/>
  <c r="W4470" i="2" s="1"/>
  <c r="AE4470" i="2"/>
  <c r="AG4470" i="2" s="1"/>
  <c r="AG4443" i="2"/>
  <c r="AH4443" i="2" s="1"/>
  <c r="AE4376" i="2"/>
  <c r="AG4376" i="2" s="1"/>
  <c r="V4376" i="2"/>
  <c r="W4376" i="2" s="1"/>
  <c r="AE4422" i="2"/>
  <c r="AG4422" i="2" s="1"/>
  <c r="V4422" i="2"/>
  <c r="W4422" i="2" s="1"/>
  <c r="AE4311" i="2"/>
  <c r="AG4311" i="2" s="1"/>
  <c r="V4311" i="2"/>
  <c r="W4311" i="2" s="1"/>
  <c r="AE4347" i="2"/>
  <c r="AG4347" i="2" s="1"/>
  <c r="V4347" i="2"/>
  <c r="W4347" i="2" s="1"/>
  <c r="AE4417" i="2"/>
  <c r="AG4417" i="2" s="1"/>
  <c r="V4417" i="2"/>
  <c r="W4417" i="2" s="1"/>
  <c r="V4430" i="2"/>
  <c r="W4430" i="2" s="1"/>
  <c r="AE4430" i="2"/>
  <c r="AG4430" i="2" s="1"/>
  <c r="V4241" i="2"/>
  <c r="W4241" i="2" s="1"/>
  <c r="AE4241" i="2"/>
  <c r="AG4241" i="2" s="1"/>
  <c r="AE4313" i="2"/>
  <c r="AG4313" i="2" s="1"/>
  <c r="V4313" i="2"/>
  <c r="W4313" i="2" s="1"/>
  <c r="V4228" i="2"/>
  <c r="W4228" i="2" s="1"/>
  <c r="AE4228" i="2"/>
  <c r="AG4228" i="2" s="1"/>
  <c r="V4218" i="2"/>
  <c r="W4218" i="2" s="1"/>
  <c r="AE4218" i="2"/>
  <c r="AG4218" i="2" s="1"/>
  <c r="V4251" i="2"/>
  <c r="W4251" i="2" s="1"/>
  <c r="AE4251" i="2"/>
  <c r="AG4251" i="2" s="1"/>
  <c r="AE4247" i="2"/>
  <c r="AG4247" i="2" s="1"/>
  <c r="V4247" i="2"/>
  <c r="W4247" i="2" s="1"/>
  <c r="V4257" i="2"/>
  <c r="W4257" i="2" s="1"/>
  <c r="AE4257" i="2"/>
  <c r="AG4257" i="2" s="1"/>
  <c r="AE4199" i="2"/>
  <c r="AG4199" i="2" s="1"/>
  <c r="V4199" i="2"/>
  <c r="W4199" i="2" s="1"/>
  <c r="V4239" i="2"/>
  <c r="W4239" i="2" s="1"/>
  <c r="AE4239" i="2"/>
  <c r="AG4239" i="2" s="1"/>
  <c r="AE4211" i="2"/>
  <c r="AG4211" i="2" s="1"/>
  <c r="V4211" i="2"/>
  <c r="W4211" i="2" s="1"/>
  <c r="AH4138" i="2"/>
  <c r="AE4203" i="2"/>
  <c r="AG4203" i="2" s="1"/>
  <c r="V4203" i="2"/>
  <c r="W4203" i="2" s="1"/>
  <c r="AE4100" i="2"/>
  <c r="AG4100" i="2" s="1"/>
  <c r="V4100" i="2"/>
  <c r="W4100" i="2" s="1"/>
  <c r="AE4038" i="2"/>
  <c r="AG4038" i="2" s="1"/>
  <c r="V4038" i="2"/>
  <c r="W4038" i="2" s="1"/>
  <c r="V4077" i="2"/>
  <c r="W4077" i="2" s="1"/>
  <c r="AE4077" i="2"/>
  <c r="AG4077" i="2" s="1"/>
  <c r="AE3913" i="2"/>
  <c r="AG3913" i="2" s="1"/>
  <c r="V3913" i="2"/>
  <c r="W3913" i="2" s="1"/>
  <c r="AE3994" i="2"/>
  <c r="AG3994" i="2" s="1"/>
  <c r="V3994" i="2"/>
  <c r="W3994" i="2" s="1"/>
  <c r="V4015" i="2"/>
  <c r="W4015" i="2" s="1"/>
  <c r="AE4015" i="2"/>
  <c r="AG4015" i="2" s="1"/>
  <c r="V3965" i="2"/>
  <c r="W3965" i="2" s="1"/>
  <c r="AE3965" i="2"/>
  <c r="AG3965" i="2" s="1"/>
  <c r="AE3844" i="2"/>
  <c r="AG3844" i="2" s="1"/>
  <c r="V3844" i="2"/>
  <c r="W3844" i="2" s="1"/>
  <c r="AH3932" i="2"/>
  <c r="V3903" i="2"/>
  <c r="W3903" i="2" s="1"/>
  <c r="AE3903" i="2"/>
  <c r="AG3903" i="2" s="1"/>
  <c r="AE3738" i="2"/>
  <c r="AG3738" i="2" s="1"/>
  <c r="V3738" i="2"/>
  <c r="W3738" i="2" s="1"/>
  <c r="V3880" i="2"/>
  <c r="W3880" i="2" s="1"/>
  <c r="AE3880" i="2"/>
  <c r="AG3880" i="2" s="1"/>
  <c r="AH3880" i="2" s="1"/>
  <c r="AH3789" i="2"/>
  <c r="AE3892" i="2"/>
  <c r="AG3892" i="2" s="1"/>
  <c r="V3892" i="2"/>
  <c r="W3892" i="2" s="1"/>
  <c r="V3727" i="2"/>
  <c r="W3727" i="2" s="1"/>
  <c r="AE3727" i="2"/>
  <c r="AG3727" i="2" s="1"/>
  <c r="V3723" i="2"/>
  <c r="W3723" i="2" s="1"/>
  <c r="AE3723" i="2"/>
  <c r="AG3723" i="2" s="1"/>
  <c r="AG3571" i="2"/>
  <c r="AH3571" i="2" s="1"/>
  <c r="V3605" i="2"/>
  <c r="W3605" i="2" s="1"/>
  <c r="AE3605" i="2"/>
  <c r="AG3605" i="2" s="1"/>
  <c r="AG3553" i="2"/>
  <c r="AE3550" i="2"/>
  <c r="AG3550" i="2" s="1"/>
  <c r="V3550" i="2"/>
  <c r="W3550" i="2" s="1"/>
  <c r="AE3493" i="2"/>
  <c r="AG3493" i="2" s="1"/>
  <c r="V3493" i="2"/>
  <c r="W3493" i="2" s="1"/>
  <c r="AE3532" i="2"/>
  <c r="AG3532" i="2" s="1"/>
  <c r="V3532" i="2"/>
  <c r="W3532" i="2" s="1"/>
  <c r="AE3364" i="2"/>
  <c r="AG3364" i="2" s="1"/>
  <c r="V3364" i="2"/>
  <c r="W3364" i="2" s="1"/>
  <c r="V3562" i="2"/>
  <c r="W3562" i="2" s="1"/>
  <c r="AE3562" i="2"/>
  <c r="AG3562" i="2" s="1"/>
  <c r="V3433" i="2"/>
  <c r="W3433" i="2" s="1"/>
  <c r="AE3433" i="2"/>
  <c r="AG3433" i="2" s="1"/>
  <c r="V3409" i="2"/>
  <c r="W3409" i="2" s="1"/>
  <c r="AE3409" i="2"/>
  <c r="AG3409" i="2" s="1"/>
  <c r="AE3622" i="2"/>
  <c r="AG3622" i="2" s="1"/>
  <c r="V3622" i="2"/>
  <c r="W3622" i="2" s="1"/>
  <c r="V3344" i="2"/>
  <c r="W3344" i="2" s="1"/>
  <c r="AE3344" i="2"/>
  <c r="AG3344" i="2" s="1"/>
  <c r="AH3370" i="2"/>
  <c r="AE3328" i="2"/>
  <c r="AG3328" i="2" s="1"/>
  <c r="V3328" i="2"/>
  <c r="W3328" i="2" s="1"/>
  <c r="V3291" i="2"/>
  <c r="W3291" i="2" s="1"/>
  <c r="AE3291" i="2"/>
  <c r="AG3291" i="2" s="1"/>
  <c r="AG3242" i="2"/>
  <c r="AH3242" i="2" s="1"/>
  <c r="V3282" i="2"/>
  <c r="W3282" i="2" s="1"/>
  <c r="AE3282" i="2"/>
  <c r="AG3282" i="2" s="1"/>
  <c r="V3293" i="2"/>
  <c r="W3293" i="2" s="1"/>
  <c r="AE3293" i="2"/>
  <c r="AG3293" i="2" s="1"/>
  <c r="V3198" i="2"/>
  <c r="W3198" i="2" s="1"/>
  <c r="AE3198" i="2"/>
  <c r="AG3198" i="2" s="1"/>
  <c r="V3173" i="2"/>
  <c r="W3173" i="2" s="1"/>
  <c r="AE3173" i="2"/>
  <c r="AG3173" i="2" s="1"/>
  <c r="AE3194" i="2"/>
  <c r="AG3194" i="2" s="1"/>
  <c r="V3194" i="2"/>
  <c r="W3194" i="2" s="1"/>
  <c r="AE3146" i="2"/>
  <c r="AG3146" i="2" s="1"/>
  <c r="V3146" i="2"/>
  <c r="W3146" i="2" s="1"/>
  <c r="AH3189" i="2"/>
  <c r="V3169" i="2"/>
  <c r="W3169" i="2" s="1"/>
  <c r="AE3169" i="2"/>
  <c r="AG3169" i="2" s="1"/>
  <c r="AE3009" i="2"/>
  <c r="AG3009" i="2" s="1"/>
  <c r="V3009" i="2"/>
  <c r="W3009" i="2" s="1"/>
  <c r="AH3100" i="2"/>
  <c r="AE3047" i="2"/>
  <c r="AG3047" i="2" s="1"/>
  <c r="V3047" i="2"/>
  <c r="W3047" i="2" s="1"/>
  <c r="AH2954" i="2"/>
  <c r="V2934" i="2"/>
  <c r="W2934" i="2" s="1"/>
  <c r="AE2934" i="2"/>
  <c r="AG2934" i="2" s="1"/>
  <c r="AE2779" i="2"/>
  <c r="AG2779" i="2" s="1"/>
  <c r="V2779" i="2"/>
  <c r="W2779" i="2" s="1"/>
  <c r="AE2823" i="2"/>
  <c r="AG2823" i="2" s="1"/>
  <c r="V2823" i="2"/>
  <c r="W2823" i="2" s="1"/>
  <c r="V2870" i="2"/>
  <c r="W2870" i="2" s="1"/>
  <c r="AE2870" i="2"/>
  <c r="AG2870" i="2" s="1"/>
  <c r="V2928" i="2"/>
  <c r="W2928" i="2" s="1"/>
  <c r="AE2928" i="2"/>
  <c r="AG2928" i="2" s="1"/>
  <c r="V2789" i="2"/>
  <c r="W2789" i="2" s="1"/>
  <c r="AE2789" i="2"/>
  <c r="AG2789" i="2" s="1"/>
  <c r="V2802" i="2"/>
  <c r="W2802" i="2" s="1"/>
  <c r="AE2802" i="2"/>
  <c r="AG2802" i="2" s="1"/>
  <c r="V2907" i="2"/>
  <c r="W2907" i="2" s="1"/>
  <c r="AE2907" i="2"/>
  <c r="AG2907" i="2" s="1"/>
  <c r="V2733" i="2"/>
  <c r="W2733" i="2" s="1"/>
  <c r="AE2733" i="2"/>
  <c r="AG2733" i="2" s="1"/>
  <c r="AH2747" i="2"/>
  <c r="V2765" i="2"/>
  <c r="W2765" i="2" s="1"/>
  <c r="AE2765" i="2"/>
  <c r="AG2765" i="2" s="1"/>
  <c r="V2838" i="2"/>
  <c r="W2838" i="2" s="1"/>
  <c r="AE2838" i="2"/>
  <c r="AG2838" i="2" s="1"/>
  <c r="AG2766" i="2"/>
  <c r="AH2766" i="2" s="1"/>
  <c r="V2602" i="2"/>
  <c r="W2602" i="2" s="1"/>
  <c r="AE2602" i="2"/>
  <c r="AG2602" i="2" s="1"/>
  <c r="V2679" i="2"/>
  <c r="W2679" i="2" s="1"/>
  <c r="AE2679" i="2"/>
  <c r="AG2679" i="2" s="1"/>
  <c r="V2709" i="2"/>
  <c r="W2709" i="2" s="1"/>
  <c r="AE2709" i="2"/>
  <c r="AG2709" i="2" s="1"/>
  <c r="V2736" i="2"/>
  <c r="W2736" i="2" s="1"/>
  <c r="AE2736" i="2"/>
  <c r="AG2736" i="2" s="1"/>
  <c r="AH2533" i="2"/>
  <c r="AE2466" i="2"/>
  <c r="AG2466" i="2" s="1"/>
  <c r="V2466" i="2"/>
  <c r="W2466" i="2" s="1"/>
  <c r="V2508" i="2"/>
  <c r="W2508" i="2" s="1"/>
  <c r="AE2508" i="2"/>
  <c r="AG2508" i="2" s="1"/>
  <c r="V2459" i="2"/>
  <c r="W2459" i="2" s="1"/>
  <c r="AE2459" i="2"/>
  <c r="AG2459" i="2" s="1"/>
  <c r="AE2276" i="2"/>
  <c r="AG2276" i="2" s="1"/>
  <c r="V2276" i="2"/>
  <c r="W2276" i="2" s="1"/>
  <c r="AE2217" i="2"/>
  <c r="AG2217" i="2" s="1"/>
  <c r="V2217" i="2"/>
  <c r="W2217" i="2" s="1"/>
  <c r="AE2193" i="2"/>
  <c r="AG2193" i="2" s="1"/>
  <c r="V2193" i="2"/>
  <c r="W2193" i="2" s="1"/>
  <c r="V2333" i="2"/>
  <c r="W2333" i="2" s="1"/>
  <c r="AE2333" i="2"/>
  <c r="AG2333" i="2" s="1"/>
  <c r="V2123" i="2"/>
  <c r="W2123" i="2" s="1"/>
  <c r="AE2123" i="2"/>
  <c r="AG2123" i="2" s="1"/>
  <c r="V2267" i="2"/>
  <c r="W2267" i="2" s="1"/>
  <c r="AE2267" i="2"/>
  <c r="AG2267" i="2" s="1"/>
  <c r="V2447" i="2"/>
  <c r="W2447" i="2" s="1"/>
  <c r="AE2447" i="2"/>
  <c r="AG2447" i="2" s="1"/>
  <c r="AG2255" i="2"/>
  <c r="AH2255" i="2" s="1"/>
  <c r="AE2157" i="2"/>
  <c r="AG2157" i="2" s="1"/>
  <c r="V2157" i="2"/>
  <c r="W2157" i="2" s="1"/>
  <c r="AE2083" i="2"/>
  <c r="AG2083" i="2" s="1"/>
  <c r="V2083" i="2"/>
  <c r="W2083" i="2" s="1"/>
  <c r="V2423" i="2"/>
  <c r="W2423" i="2" s="1"/>
  <c r="AE2423" i="2"/>
  <c r="AG2423" i="2" s="1"/>
  <c r="V2337" i="2"/>
  <c r="W2337" i="2" s="1"/>
  <c r="AE2337" i="2"/>
  <c r="AG2337" i="2" s="1"/>
  <c r="AH1929" i="2"/>
  <c r="V2429" i="2"/>
  <c r="W2429" i="2" s="1"/>
  <c r="AE2429" i="2"/>
  <c r="AG2429" i="2" s="1"/>
  <c r="AE2109" i="2"/>
  <c r="AG2109" i="2" s="1"/>
  <c r="V2109" i="2"/>
  <c r="W2109" i="2" s="1"/>
  <c r="V2243" i="2"/>
  <c r="W2243" i="2" s="1"/>
  <c r="AE2243" i="2"/>
  <c r="AG2243" i="2" s="1"/>
  <c r="V2041" i="2"/>
  <c r="W2041" i="2" s="1"/>
  <c r="AE2041" i="2"/>
  <c r="AG2041" i="2" s="1"/>
  <c r="AE1933" i="2"/>
  <c r="AG1933" i="2" s="1"/>
  <c r="V1933" i="2"/>
  <c r="W1933" i="2" s="1"/>
  <c r="AE1928" i="2"/>
  <c r="AG1928" i="2" s="1"/>
  <c r="V1928" i="2"/>
  <c r="W1928" i="2" s="1"/>
  <c r="AH2134" i="2"/>
  <c r="V2144" i="2"/>
  <c r="W2144" i="2" s="1"/>
  <c r="AE2144" i="2"/>
  <c r="AG2144" i="2" s="1"/>
  <c r="AE2036" i="2"/>
  <c r="AG2036" i="2" s="1"/>
  <c r="V2036" i="2"/>
  <c r="W2036" i="2" s="1"/>
  <c r="V2065" i="2"/>
  <c r="W2065" i="2" s="1"/>
  <c r="AE2065" i="2"/>
  <c r="AG2065" i="2" s="1"/>
  <c r="AH2004" i="2"/>
  <c r="AE1615" i="2"/>
  <c r="AG1615" i="2" s="1"/>
  <c r="V1615" i="2"/>
  <c r="W1615" i="2" s="1"/>
  <c r="AG1861" i="2"/>
  <c r="AH1861" i="2" s="1"/>
  <c r="AE2328" i="2"/>
  <c r="AG2328" i="2" s="1"/>
  <c r="V2328" i="2"/>
  <c r="W2328" i="2" s="1"/>
  <c r="AH1874" i="2"/>
  <c r="V1578" i="2"/>
  <c r="W1578" i="2" s="1"/>
  <c r="AE1578" i="2"/>
  <c r="AG1578" i="2" s="1"/>
  <c r="AG1787" i="2"/>
  <c r="AH1787" i="2" s="1"/>
  <c r="AG1682" i="2"/>
  <c r="AH1682" i="2" s="1"/>
  <c r="AG1540" i="2"/>
  <c r="AH1540" i="2" s="1"/>
  <c r="AH1651" i="2"/>
  <c r="AE1576" i="2"/>
  <c r="AG1576" i="2" s="1"/>
  <c r="V1576" i="2"/>
  <c r="W1576" i="2" s="1"/>
  <c r="AG1339" i="2"/>
  <c r="AH1339" i="2" s="1"/>
  <c r="AG1280" i="2"/>
  <c r="AH1280" i="2" s="1"/>
  <c r="V1537" i="2"/>
  <c r="W1537" i="2" s="1"/>
  <c r="AE1537" i="2"/>
  <c r="AG1537" i="2" s="1"/>
  <c r="V1279" i="2"/>
  <c r="W1279" i="2" s="1"/>
  <c r="AE1279" i="2"/>
  <c r="AG1279" i="2" s="1"/>
  <c r="AG1222" i="2"/>
  <c r="AH1222" i="2" s="1"/>
  <c r="AE1070" i="2"/>
  <c r="AG1070" i="2" s="1"/>
  <c r="V1070" i="2"/>
  <c r="W1070" i="2" s="1"/>
  <c r="AH1520" i="2"/>
  <c r="V1186" i="2"/>
  <c r="W1186" i="2" s="1"/>
  <c r="AE1186" i="2"/>
  <c r="AG1186" i="2" s="1"/>
  <c r="AE1348" i="2"/>
  <c r="AG1348" i="2" s="1"/>
  <c r="V1348" i="2"/>
  <c r="W1348" i="2" s="1"/>
  <c r="AE1292" i="2"/>
  <c r="AG1292" i="2" s="1"/>
  <c r="V1292" i="2"/>
  <c r="W1292" i="2" s="1"/>
  <c r="AE1349" i="2"/>
  <c r="AG1349" i="2" s="1"/>
  <c r="V1349" i="2"/>
  <c r="W1349" i="2" s="1"/>
  <c r="AE1492" i="2"/>
  <c r="AG1492" i="2" s="1"/>
  <c r="V1492" i="2"/>
  <c r="W1492" i="2" s="1"/>
  <c r="AE1152" i="2"/>
  <c r="AG1152" i="2" s="1"/>
  <c r="V1152" i="2"/>
  <c r="W1152" i="2" s="1"/>
  <c r="AE1397" i="2"/>
  <c r="AG1397" i="2" s="1"/>
  <c r="V1397" i="2"/>
  <c r="W1397" i="2" s="1"/>
  <c r="AH934" i="2"/>
  <c r="AE1064" i="2"/>
  <c r="AG1064" i="2" s="1"/>
  <c r="V1064" i="2"/>
  <c r="W1064" i="2" s="1"/>
  <c r="AG878" i="2"/>
  <c r="AH878" i="2" s="1"/>
  <c r="AH760" i="2"/>
  <c r="AH554" i="2"/>
  <c r="AE871" i="2"/>
  <c r="AG871" i="2" s="1"/>
  <c r="V871" i="2"/>
  <c r="W871" i="2" s="1"/>
  <c r="AE446" i="2"/>
  <c r="AG446" i="2" s="1"/>
  <c r="V446" i="2"/>
  <c r="W446" i="2" s="1"/>
  <c r="AE823" i="2"/>
  <c r="AG823" i="2" s="1"/>
  <c r="V823" i="2"/>
  <c r="W823" i="2" s="1"/>
  <c r="AE624" i="2"/>
  <c r="AG624" i="2" s="1"/>
  <c r="V624" i="2"/>
  <c r="W624" i="2" s="1"/>
  <c r="V813" i="2"/>
  <c r="W813" i="2" s="1"/>
  <c r="AE813" i="2"/>
  <c r="AG813" i="2" s="1"/>
  <c r="AE380" i="2"/>
  <c r="AG380" i="2" s="1"/>
  <c r="V380" i="2"/>
  <c r="W380" i="2" s="1"/>
  <c r="V761" i="2"/>
  <c r="W761" i="2" s="1"/>
  <c r="AE761" i="2"/>
  <c r="AG761" i="2" s="1"/>
  <c r="V693" i="2"/>
  <c r="W693" i="2" s="1"/>
  <c r="AE693" i="2"/>
  <c r="AG693" i="2" s="1"/>
  <c r="V846" i="2"/>
  <c r="W846" i="2" s="1"/>
  <c r="AE846" i="2"/>
  <c r="AG846" i="2" s="1"/>
  <c r="AE162" i="2"/>
  <c r="AG162" i="2" s="1"/>
  <c r="V162" i="2"/>
  <c r="W162" i="2" s="1"/>
  <c r="V675" i="2"/>
  <c r="W675" i="2" s="1"/>
  <c r="AE675" i="2"/>
  <c r="AG675" i="2" s="1"/>
  <c r="V531" i="2"/>
  <c r="W531" i="2" s="1"/>
  <c r="AE531" i="2"/>
  <c r="AG531" i="2" s="1"/>
  <c r="V468" i="2"/>
  <c r="W468" i="2" s="1"/>
  <c r="AE468" i="2"/>
  <c r="AG468" i="2" s="1"/>
  <c r="AE342" i="2"/>
  <c r="AG342" i="2" s="1"/>
  <c r="V342" i="2"/>
  <c r="W342" i="2" s="1"/>
  <c r="AH208" i="2"/>
  <c r="AE246" i="2"/>
  <c r="AG246" i="2" s="1"/>
  <c r="V246" i="2"/>
  <c r="W246" i="2" s="1"/>
  <c r="AE198" i="2"/>
  <c r="AG198" i="2" s="1"/>
  <c r="V198" i="2"/>
  <c r="W198" i="2" s="1"/>
  <c r="V523" i="2"/>
  <c r="W523" i="2" s="1"/>
  <c r="AE523" i="2"/>
  <c r="AG523" i="2" s="1"/>
  <c r="AE356" i="2"/>
  <c r="AG356" i="2" s="1"/>
  <c r="V356" i="2"/>
  <c r="W356" i="2" s="1"/>
  <c r="AE260" i="2"/>
  <c r="AG260" i="2" s="1"/>
  <c r="V260" i="2"/>
  <c r="W260" i="2" s="1"/>
  <c r="AE280" i="2"/>
  <c r="AG280" i="2" s="1"/>
  <c r="V280" i="2"/>
  <c r="W280" i="2" s="1"/>
  <c r="AE172" i="2"/>
  <c r="AG172" i="2" s="1"/>
  <c r="V172" i="2"/>
  <c r="W172" i="2" s="1"/>
  <c r="V474" i="2"/>
  <c r="W474" i="2" s="1"/>
  <c r="AE474" i="2"/>
  <c r="AG474" i="2" s="1"/>
  <c r="AE278" i="2"/>
  <c r="AG278" i="2" s="1"/>
  <c r="V278" i="2"/>
  <c r="W278" i="2" s="1"/>
  <c r="V4229" i="2"/>
  <c r="W4229" i="2" s="1"/>
  <c r="AE4229" i="2"/>
  <c r="AG4229" i="2" s="1"/>
  <c r="AE4310" i="2"/>
  <c r="AG4310" i="2" s="1"/>
  <c r="V4310" i="2"/>
  <c r="W4310" i="2" s="1"/>
  <c r="AE4366" i="2"/>
  <c r="AG4366" i="2" s="1"/>
  <c r="V4366" i="2"/>
  <c r="W4366" i="2" s="1"/>
  <c r="V4242" i="2"/>
  <c r="W4242" i="2" s="1"/>
  <c r="AE4242" i="2"/>
  <c r="AG4242" i="2" s="1"/>
  <c r="AE4261" i="2"/>
  <c r="AG4261" i="2" s="1"/>
  <c r="V4261" i="2"/>
  <c r="W4261" i="2" s="1"/>
  <c r="V4201" i="2"/>
  <c r="W4201" i="2" s="1"/>
  <c r="AE4201" i="2"/>
  <c r="AG4201" i="2" s="1"/>
  <c r="AE4292" i="2"/>
  <c r="AG4292" i="2" s="1"/>
  <c r="V4292" i="2"/>
  <c r="W4292" i="2" s="1"/>
  <c r="V4210" i="2"/>
  <c r="W4210" i="2" s="1"/>
  <c r="AE4210" i="2"/>
  <c r="AG4210" i="2" s="1"/>
  <c r="V4198" i="2"/>
  <c r="W4198" i="2" s="1"/>
  <c r="AE4198" i="2"/>
  <c r="AG4198" i="2" s="1"/>
  <c r="AG4191" i="2"/>
  <c r="AH4191" i="2" s="1"/>
  <c r="AG4193" i="2"/>
  <c r="AH4193" i="2" s="1"/>
  <c r="AE4074" i="2"/>
  <c r="AG4074" i="2" s="1"/>
  <c r="V4074" i="2"/>
  <c r="W4074" i="2" s="1"/>
  <c r="AH4105" i="2"/>
  <c r="AH4149" i="2"/>
  <c r="V4079" i="2"/>
  <c r="W4079" i="2" s="1"/>
  <c r="AE4079" i="2"/>
  <c r="AG4079" i="2" s="1"/>
  <c r="AE3909" i="2"/>
  <c r="AG3909" i="2" s="1"/>
  <c r="V3909" i="2"/>
  <c r="W3909" i="2" s="1"/>
  <c r="AH3894" i="2"/>
  <c r="V4031" i="2"/>
  <c r="W4031" i="2" s="1"/>
  <c r="AE4031" i="2"/>
  <c r="AG4031" i="2" s="1"/>
  <c r="AG3925" i="2"/>
  <c r="AH3925" i="2" s="1"/>
  <c r="AE3929" i="2"/>
  <c r="AG3929" i="2" s="1"/>
  <c r="V3929" i="2"/>
  <c r="W3929" i="2" s="1"/>
  <c r="AG3961" i="2"/>
  <c r="AH3961" i="2" s="1"/>
  <c r="AH4047" i="2"/>
  <c r="AE3734" i="2"/>
  <c r="AG3734" i="2" s="1"/>
  <c r="V3734" i="2"/>
  <c r="W3734" i="2" s="1"/>
  <c r="AE3705" i="2"/>
  <c r="AG3705" i="2" s="1"/>
  <c r="V3705" i="2"/>
  <c r="W3705" i="2" s="1"/>
  <c r="AE3566" i="2"/>
  <c r="AG3566" i="2" s="1"/>
  <c r="V3566" i="2"/>
  <c r="W3566" i="2" s="1"/>
  <c r="V3596" i="2"/>
  <c r="W3596" i="2" s="1"/>
  <c r="AE3596" i="2"/>
  <c r="AG3596" i="2" s="1"/>
  <c r="AG3756" i="2"/>
  <c r="AH3579" i="2"/>
  <c r="AH3473" i="2"/>
  <c r="AE3523" i="2"/>
  <c r="AG3523" i="2" s="1"/>
  <c r="V3523" i="2"/>
  <c r="W3523" i="2" s="1"/>
  <c r="V3355" i="2"/>
  <c r="W3355" i="2" s="1"/>
  <c r="AE3355" i="2"/>
  <c r="AG3355" i="2" s="1"/>
  <c r="AE3520" i="2"/>
  <c r="AG3520" i="2" s="1"/>
  <c r="V3520" i="2"/>
  <c r="W3520" i="2" s="1"/>
  <c r="AE3395" i="2"/>
  <c r="AG3395" i="2" s="1"/>
  <c r="V3395" i="2"/>
  <c r="W3395" i="2" s="1"/>
  <c r="AG3541" i="2"/>
  <c r="AH3541" i="2" s="1"/>
  <c r="V3404" i="2"/>
  <c r="W3404" i="2" s="1"/>
  <c r="AE3404" i="2"/>
  <c r="AG3404" i="2" s="1"/>
  <c r="AH3434" i="2"/>
  <c r="AH3405" i="2"/>
  <c r="AE3525" i="2"/>
  <c r="AG3525" i="2" s="1"/>
  <c r="V3525" i="2"/>
  <c r="W3525" i="2" s="1"/>
  <c r="AG3383" i="2"/>
  <c r="AH3383" i="2" s="1"/>
  <c r="AE3495" i="2"/>
  <c r="AG3495" i="2" s="1"/>
  <c r="V3495" i="2"/>
  <c r="W3495" i="2" s="1"/>
  <c r="AE3330" i="2"/>
  <c r="AG3330" i="2" s="1"/>
  <c r="V3330" i="2"/>
  <c r="W3330" i="2" s="1"/>
  <c r="AE3359" i="2"/>
  <c r="AG3359" i="2" s="1"/>
  <c r="V3359" i="2"/>
  <c r="W3359" i="2" s="1"/>
  <c r="V3315" i="2"/>
  <c r="W3315" i="2" s="1"/>
  <c r="AE3315" i="2"/>
  <c r="AG3315" i="2" s="1"/>
  <c r="AE3268" i="2"/>
  <c r="AG3268" i="2" s="1"/>
  <c r="V3268" i="2"/>
  <c r="W3268" i="2" s="1"/>
  <c r="AH3248" i="2"/>
  <c r="AG3256" i="2"/>
  <c r="AH3256" i="2" s="1"/>
  <c r="AH3307" i="2"/>
  <c r="AH3168" i="2"/>
  <c r="AE3178" i="2"/>
  <c r="AG3178" i="2" s="1"/>
  <c r="V3178" i="2"/>
  <c r="W3178" i="2" s="1"/>
  <c r="AE3133" i="2"/>
  <c r="AG3133" i="2" s="1"/>
  <c r="V3133" i="2"/>
  <c r="W3133" i="2" s="1"/>
  <c r="V3120" i="2"/>
  <c r="W3120" i="2" s="1"/>
  <c r="AE3120" i="2"/>
  <c r="AG3120" i="2" s="1"/>
  <c r="V3134" i="2"/>
  <c r="W3134" i="2" s="1"/>
  <c r="AE3134" i="2"/>
  <c r="AG3134" i="2" s="1"/>
  <c r="AH3193" i="2"/>
  <c r="V3159" i="2"/>
  <c r="W3159" i="2" s="1"/>
  <c r="AE3159" i="2"/>
  <c r="AG3159" i="2" s="1"/>
  <c r="AE3088" i="2"/>
  <c r="AG3088" i="2" s="1"/>
  <c r="V3088" i="2"/>
  <c r="W3088" i="2" s="1"/>
  <c r="V3147" i="2"/>
  <c r="W3147" i="2" s="1"/>
  <c r="AE3147" i="2"/>
  <c r="AG3147" i="2" s="1"/>
  <c r="AG3116" i="2"/>
  <c r="AH3116" i="2" s="1"/>
  <c r="AE2996" i="2"/>
  <c r="AG2996" i="2" s="1"/>
  <c r="V2996" i="2"/>
  <c r="W2996" i="2" s="1"/>
  <c r="AE2937" i="2"/>
  <c r="AG2937" i="2" s="1"/>
  <c r="V2937" i="2"/>
  <c r="W2937" i="2" s="1"/>
  <c r="V2950" i="2"/>
  <c r="W2950" i="2" s="1"/>
  <c r="AE2950" i="2"/>
  <c r="AG2950" i="2" s="1"/>
  <c r="AE2773" i="2"/>
  <c r="AG2773" i="2" s="1"/>
  <c r="V2773" i="2"/>
  <c r="W2773" i="2" s="1"/>
  <c r="V2999" i="2"/>
  <c r="W2999" i="2" s="1"/>
  <c r="AE2999" i="2"/>
  <c r="AG2999" i="2" s="1"/>
  <c r="AE2940" i="2"/>
  <c r="AG2940" i="2" s="1"/>
  <c r="V2940" i="2"/>
  <c r="W2940" i="2" s="1"/>
  <c r="V2918" i="2"/>
  <c r="W2918" i="2" s="1"/>
  <c r="AE2918" i="2"/>
  <c r="AG2918" i="2" s="1"/>
  <c r="V2784" i="2"/>
  <c r="W2784" i="2" s="1"/>
  <c r="AE2784" i="2"/>
  <c r="AG2784" i="2" s="1"/>
  <c r="V2783" i="2"/>
  <c r="W2783" i="2" s="1"/>
  <c r="AE2783" i="2"/>
  <c r="AG2783" i="2" s="1"/>
  <c r="V2904" i="2"/>
  <c r="W2904" i="2" s="1"/>
  <c r="AE2904" i="2"/>
  <c r="AG2904" i="2" s="1"/>
  <c r="V2799" i="2"/>
  <c r="W2799" i="2" s="1"/>
  <c r="AE2799" i="2"/>
  <c r="AG2799" i="2" s="1"/>
  <c r="V2820" i="2"/>
  <c r="W2820" i="2" s="1"/>
  <c r="AE2820" i="2"/>
  <c r="AG2820" i="2" s="1"/>
  <c r="AE2763" i="2"/>
  <c r="AG2763" i="2" s="1"/>
  <c r="V2763" i="2"/>
  <c r="W2763" i="2" s="1"/>
  <c r="AE2654" i="2"/>
  <c r="AG2654" i="2" s="1"/>
  <c r="V2654" i="2"/>
  <c r="W2654" i="2" s="1"/>
  <c r="V2594" i="2"/>
  <c r="W2594" i="2" s="1"/>
  <c r="AE2594" i="2"/>
  <c r="AG2594" i="2" s="1"/>
  <c r="AE2660" i="2"/>
  <c r="AG2660" i="2" s="1"/>
  <c r="V2660" i="2"/>
  <c r="W2660" i="2" s="1"/>
  <c r="AH2788" i="2"/>
  <c r="AE2656" i="2"/>
  <c r="AG2656" i="2" s="1"/>
  <c r="V2656" i="2"/>
  <c r="W2656" i="2" s="1"/>
  <c r="AE2717" i="2"/>
  <c r="AG2717" i="2" s="1"/>
  <c r="V2717" i="2"/>
  <c r="W2717" i="2" s="1"/>
  <c r="AG2710" i="2"/>
  <c r="AH2710" i="2" s="1"/>
  <c r="AE2498" i="2"/>
  <c r="AG2498" i="2" s="1"/>
  <c r="V2498" i="2"/>
  <c r="W2498" i="2" s="1"/>
  <c r="V2504" i="2"/>
  <c r="W2504" i="2" s="1"/>
  <c r="AE2504" i="2"/>
  <c r="AG2504" i="2" s="1"/>
  <c r="AH2545" i="2"/>
  <c r="AH2541" i="2"/>
  <c r="V2489" i="2"/>
  <c r="W2489" i="2" s="1"/>
  <c r="AE2489" i="2"/>
  <c r="AG2489" i="2" s="1"/>
  <c r="AG2492" i="2"/>
  <c r="AH2492" i="2" s="1"/>
  <c r="AH2407" i="2"/>
  <c r="V2399" i="2"/>
  <c r="W2399" i="2" s="1"/>
  <c r="AE2399" i="2"/>
  <c r="AG2399" i="2" s="1"/>
  <c r="AE2264" i="2"/>
  <c r="AG2264" i="2" s="1"/>
  <c r="V2264" i="2"/>
  <c r="W2264" i="2" s="1"/>
  <c r="V2215" i="2"/>
  <c r="W2215" i="2" s="1"/>
  <c r="AE2215" i="2"/>
  <c r="AG2215" i="2" s="1"/>
  <c r="V2191" i="2"/>
  <c r="W2191" i="2" s="1"/>
  <c r="AE2191" i="2"/>
  <c r="AG2191" i="2" s="1"/>
  <c r="AH2517" i="2"/>
  <c r="AE2403" i="2"/>
  <c r="AG2403" i="2" s="1"/>
  <c r="V2403" i="2"/>
  <c r="W2403" i="2" s="1"/>
  <c r="V2117" i="2"/>
  <c r="W2117" i="2" s="1"/>
  <c r="AE2117" i="2"/>
  <c r="AG2117" i="2" s="1"/>
  <c r="V2476" i="2"/>
  <c r="W2476" i="2" s="1"/>
  <c r="AE2476" i="2"/>
  <c r="AG2476" i="2" s="1"/>
  <c r="AH2239" i="2"/>
  <c r="AE2149" i="2"/>
  <c r="AG2149" i="2" s="1"/>
  <c r="V2149" i="2"/>
  <c r="W2149" i="2" s="1"/>
  <c r="AE2077" i="2"/>
  <c r="AG2077" i="2" s="1"/>
  <c r="V2077" i="2"/>
  <c r="W2077" i="2" s="1"/>
  <c r="AH2202" i="2"/>
  <c r="AG2278" i="2"/>
  <c r="AH2278" i="2" s="1"/>
  <c r="V2271" i="2"/>
  <c r="W2271" i="2" s="1"/>
  <c r="AE2271" i="2"/>
  <c r="AG2271" i="2" s="1"/>
  <c r="AG2061" i="2"/>
  <c r="AH2061" i="2" s="1"/>
  <c r="AE2103" i="2"/>
  <c r="AG2103" i="2" s="1"/>
  <c r="V2103" i="2"/>
  <c r="W2103" i="2" s="1"/>
  <c r="AH2349" i="2"/>
  <c r="AH2003" i="2"/>
  <c r="AE1976" i="2"/>
  <c r="AG1976" i="2" s="1"/>
  <c r="V1976" i="2"/>
  <c r="W1976" i="2" s="1"/>
  <c r="V2132" i="2"/>
  <c r="W2132" i="2" s="1"/>
  <c r="AE2132" i="2"/>
  <c r="AG2132" i="2" s="1"/>
  <c r="AE2000" i="2"/>
  <c r="AG2000" i="2" s="1"/>
  <c r="V2000" i="2"/>
  <c r="W2000" i="2" s="1"/>
  <c r="AE2047" i="2"/>
  <c r="AG2047" i="2" s="1"/>
  <c r="V2047" i="2"/>
  <c r="W2047" i="2" s="1"/>
  <c r="AH2146" i="2"/>
  <c r="AH1923" i="2"/>
  <c r="AE1988" i="2"/>
  <c r="AG1988" i="2" s="1"/>
  <c r="V1988" i="2"/>
  <c r="W1988" i="2" s="1"/>
  <c r="AE1831" i="2"/>
  <c r="AG1831" i="2" s="1"/>
  <c r="V1831" i="2"/>
  <c r="W1831" i="2" s="1"/>
  <c r="AG1656" i="2"/>
  <c r="AH1656" i="2" s="1"/>
  <c r="AH1746" i="2"/>
  <c r="AE1767" i="2"/>
  <c r="AG1767" i="2" s="1"/>
  <c r="V1767" i="2"/>
  <c r="W1767" i="2" s="1"/>
  <c r="AE1591" i="2"/>
  <c r="AG1591" i="2" s="1"/>
  <c r="V1591" i="2"/>
  <c r="W1591" i="2" s="1"/>
  <c r="AH1689" i="2"/>
  <c r="AE1777" i="2"/>
  <c r="AG1777" i="2" s="1"/>
  <c r="V1777" i="2"/>
  <c r="W1777" i="2" s="1"/>
  <c r="V2379" i="2"/>
  <c r="W2379" i="2" s="1"/>
  <c r="AE2379" i="2"/>
  <c r="AG2379" i="2" s="1"/>
  <c r="AE1617" i="2"/>
  <c r="AG1617" i="2" s="1"/>
  <c r="V1617" i="2"/>
  <c r="W1617" i="2" s="1"/>
  <c r="AG1556" i="2"/>
  <c r="AH1556" i="2" s="1"/>
  <c r="AE1718" i="2"/>
  <c r="AG1718" i="2" s="1"/>
  <c r="V1718" i="2"/>
  <c r="W1718" i="2" s="1"/>
  <c r="AH1639" i="2"/>
  <c r="V1525" i="2"/>
  <c r="W1525" i="2" s="1"/>
  <c r="AE1525" i="2"/>
  <c r="AG1525" i="2" s="1"/>
  <c r="V1571" i="2"/>
  <c r="W1571" i="2" s="1"/>
  <c r="AE1571" i="2"/>
  <c r="AG1571" i="2" s="1"/>
  <c r="AG1534" i="2"/>
  <c r="AH1534" i="2" s="1"/>
  <c r="V1267" i="2"/>
  <c r="W1267" i="2" s="1"/>
  <c r="AE1267" i="2"/>
  <c r="AG1267" i="2" s="1"/>
  <c r="AH1363" i="2"/>
  <c r="AE1062" i="2"/>
  <c r="AG1062" i="2" s="1"/>
  <c r="V1062" i="2"/>
  <c r="W1062" i="2" s="1"/>
  <c r="AH1296" i="2"/>
  <c r="V1547" i="2"/>
  <c r="W1547" i="2" s="1"/>
  <c r="AE1547" i="2"/>
  <c r="AG1547" i="2" s="1"/>
  <c r="AH1428" i="2"/>
  <c r="AE1415" i="2"/>
  <c r="AG1415" i="2" s="1"/>
  <c r="V1415" i="2"/>
  <c r="W1415" i="2" s="1"/>
  <c r="AE1066" i="2"/>
  <c r="AG1066" i="2" s="1"/>
  <c r="V1066" i="2"/>
  <c r="W1066" i="2" s="1"/>
  <c r="AE1018" i="2"/>
  <c r="AG1018" i="2" s="1"/>
  <c r="V1018" i="2"/>
  <c r="W1018" i="2" s="1"/>
  <c r="AH1340" i="2"/>
  <c r="AE1150" i="2"/>
  <c r="AG1150" i="2" s="1"/>
  <c r="V1150" i="2"/>
  <c r="W1150" i="2" s="1"/>
  <c r="V933" i="2"/>
  <c r="W933" i="2" s="1"/>
  <c r="AE933" i="2"/>
  <c r="AG933" i="2" s="1"/>
  <c r="AE1056" i="2"/>
  <c r="AG1056" i="2" s="1"/>
  <c r="V1056" i="2"/>
  <c r="W1056" i="2" s="1"/>
  <c r="AE960" i="2"/>
  <c r="AG960" i="2" s="1"/>
  <c r="V960" i="2"/>
  <c r="W960" i="2" s="1"/>
  <c r="V888" i="2"/>
  <c r="W888" i="2" s="1"/>
  <c r="AE888" i="2"/>
  <c r="AG888" i="2" s="1"/>
  <c r="V684" i="2"/>
  <c r="W684" i="2" s="1"/>
  <c r="AE684" i="2"/>
  <c r="AG684" i="2" s="1"/>
  <c r="AH602" i="2"/>
  <c r="AE526" i="2"/>
  <c r="AG526" i="2" s="1"/>
  <c r="V526" i="2"/>
  <c r="W526" i="2" s="1"/>
  <c r="AE502" i="2"/>
  <c r="AG502" i="2" s="1"/>
  <c r="V502" i="2"/>
  <c r="W502" i="2" s="1"/>
  <c r="AE630" i="2"/>
  <c r="AG630" i="2" s="1"/>
  <c r="V630" i="2"/>
  <c r="W630" i="2" s="1"/>
  <c r="AH550" i="2"/>
  <c r="AE795" i="2"/>
  <c r="AG795" i="2" s="1"/>
  <c r="V795" i="2"/>
  <c r="W795" i="2" s="1"/>
  <c r="AE620" i="2"/>
  <c r="AG620" i="2" s="1"/>
  <c r="V620" i="2"/>
  <c r="W620" i="2" s="1"/>
  <c r="AH943" i="2"/>
  <c r="AE799" i="2"/>
  <c r="AG799" i="2" s="1"/>
  <c r="V799" i="2"/>
  <c r="W799" i="2" s="1"/>
  <c r="V565" i="2"/>
  <c r="W565" i="2" s="1"/>
  <c r="AE565" i="2"/>
  <c r="AG565" i="2" s="1"/>
  <c r="AE440" i="2"/>
  <c r="AG440" i="2" s="1"/>
  <c r="V440" i="2"/>
  <c r="W440" i="2" s="1"/>
  <c r="AE378" i="2"/>
  <c r="AG378" i="2" s="1"/>
  <c r="V378" i="2"/>
  <c r="W378" i="2" s="1"/>
  <c r="AE1104" i="2"/>
  <c r="AG1104" i="2" s="1"/>
  <c r="V1104" i="2"/>
  <c r="W1104" i="2" s="1"/>
  <c r="V669" i="2"/>
  <c r="W669" i="2" s="1"/>
  <c r="AE669" i="2"/>
  <c r="AG669" i="2" s="1"/>
  <c r="AE250" i="2"/>
  <c r="AG250" i="2" s="1"/>
  <c r="V250" i="2"/>
  <c r="W250" i="2" s="1"/>
  <c r="AE154" i="2"/>
  <c r="AG154" i="2" s="1"/>
  <c r="V154" i="2"/>
  <c r="W154" i="2" s="1"/>
  <c r="V515" i="2"/>
  <c r="W515" i="2" s="1"/>
  <c r="AE515" i="2"/>
  <c r="AG515" i="2" s="1"/>
  <c r="V435" i="2"/>
  <c r="W435" i="2" s="1"/>
  <c r="AE435" i="2"/>
  <c r="AG435" i="2" s="1"/>
  <c r="AE368" i="2"/>
  <c r="AG368" i="2" s="1"/>
  <c r="V368" i="2"/>
  <c r="W368" i="2" s="1"/>
  <c r="AE272" i="2"/>
  <c r="AG272" i="2" s="1"/>
  <c r="V272" i="2"/>
  <c r="W272" i="2" s="1"/>
  <c r="AE318" i="2"/>
  <c r="AG318" i="2" s="1"/>
  <c r="V318" i="2"/>
  <c r="W318" i="2" s="1"/>
  <c r="AE314" i="2"/>
  <c r="AG314" i="2" s="1"/>
  <c r="V314" i="2"/>
  <c r="W314" i="2" s="1"/>
  <c r="AH16" i="2"/>
  <c r="AG415" i="2"/>
  <c r="AH415" i="2" s="1"/>
  <c r="AE312" i="2"/>
  <c r="AG312" i="2" s="1"/>
  <c r="V312" i="2"/>
  <c r="W312" i="2" s="1"/>
  <c r="AG96" i="2"/>
  <c r="AH96" i="2" s="1"/>
  <c r="V465" i="2"/>
  <c r="W465" i="2" s="1"/>
  <c r="AE465" i="2"/>
  <c r="AG465" i="2" s="1"/>
  <c r="AE164" i="2"/>
  <c r="AG164" i="2" s="1"/>
  <c r="V164" i="2"/>
  <c r="W164" i="2" s="1"/>
  <c r="AH354" i="2"/>
  <c r="AH140" i="2"/>
  <c r="AH93" i="2"/>
  <c r="O5" i="2"/>
  <c r="AA4" i="2"/>
  <c r="K4" i="2"/>
  <c r="X4" i="2" s="1"/>
  <c r="L4" i="2"/>
  <c r="M4" i="2"/>
  <c r="N4" i="2"/>
  <c r="S4" i="2"/>
  <c r="R4" i="2"/>
  <c r="Q4" i="2"/>
  <c r="Y4" i="2" s="1" a="1"/>
  <c r="Y4" i="2" s="1"/>
  <c r="P4" i="2"/>
  <c r="Z4" i="2" s="1"/>
  <c r="J4" i="2"/>
  <c r="I4" i="2"/>
  <c r="H4" i="2"/>
  <c r="G4" i="2"/>
  <c r="F4" i="2"/>
  <c r="D4" i="2"/>
  <c r="C4" i="2"/>
  <c r="B4" i="2"/>
  <c r="A4" i="2"/>
  <c r="T4" i="2" s="1"/>
  <c r="AH2139" i="2" l="1"/>
  <c r="AH1234" i="2"/>
  <c r="AH2820" i="2"/>
  <c r="AH3755" i="2"/>
  <c r="AH4256" i="2"/>
  <c r="AH4523" i="2"/>
  <c r="AH1290" i="2"/>
  <c r="AH797" i="2"/>
  <c r="AH1553" i="2"/>
  <c r="AH1474" i="2"/>
  <c r="AH2130" i="2"/>
  <c r="AH1247" i="2"/>
  <c r="AH1979" i="2"/>
  <c r="AH2653" i="2"/>
  <c r="AH2642" i="2"/>
  <c r="AH2435" i="2"/>
  <c r="AH4231" i="2"/>
  <c r="AH3095" i="2"/>
  <c r="AH3852" i="2"/>
  <c r="AH4051" i="2"/>
  <c r="AH1800" i="2"/>
  <c r="AH305" i="2"/>
  <c r="AH424" i="2"/>
  <c r="AH1012" i="2"/>
  <c r="AH584" i="2"/>
  <c r="AH527" i="2"/>
  <c r="AH447" i="2"/>
  <c r="AH4558" i="2"/>
  <c r="AH816" i="2"/>
  <c r="AH1954" i="2"/>
  <c r="AH736" i="2"/>
  <c r="AH1771" i="2"/>
  <c r="AH197" i="2"/>
  <c r="AH2511" i="2"/>
  <c r="AH3915" i="2"/>
  <c r="AH671" i="2"/>
  <c r="AH682" i="2"/>
  <c r="AH3344" i="2"/>
  <c r="AH3727" i="2"/>
  <c r="AH3881" i="2"/>
  <c r="AH4524" i="2"/>
  <c r="AH2746" i="2"/>
  <c r="AH1189" i="2"/>
  <c r="AH3409" i="2"/>
  <c r="AH814" i="2"/>
  <c r="AH2347" i="2"/>
  <c r="AH4412" i="2"/>
  <c r="AH4381" i="2"/>
  <c r="AH658" i="2"/>
  <c r="AH3263" i="2"/>
  <c r="AH1908" i="2"/>
  <c r="AH493" i="2"/>
  <c r="AH1863" i="2"/>
  <c r="AH471" i="2"/>
  <c r="AH299" i="2"/>
  <c r="AH383" i="2"/>
  <c r="AH2010" i="2"/>
  <c r="AH1272" i="2"/>
  <c r="AH118" i="2"/>
  <c r="AH3922" i="2"/>
  <c r="AH548" i="2"/>
  <c r="AH4036" i="2"/>
  <c r="AH3864" i="2"/>
  <c r="AH3442" i="2"/>
  <c r="AH598" i="2"/>
  <c r="AH2669" i="2"/>
  <c r="AH2862" i="2"/>
  <c r="AH2915" i="2"/>
  <c r="AH3751" i="2"/>
  <c r="AH2207" i="2"/>
  <c r="AH1575" i="2"/>
  <c r="AH230" i="2"/>
  <c r="AH3465" i="2"/>
  <c r="AH4598" i="2"/>
  <c r="AH3316" i="2"/>
  <c r="AH1354" i="2"/>
  <c r="AH2405" i="2"/>
  <c r="AH4361" i="2"/>
  <c r="AH3657" i="2"/>
  <c r="AH2863" i="2"/>
  <c r="AH2319" i="2"/>
  <c r="AH2708" i="2"/>
  <c r="AH3719" i="2"/>
  <c r="AH3486" i="2"/>
  <c r="AH2145" i="2"/>
  <c r="AH869" i="2"/>
  <c r="AH1544" i="2"/>
  <c r="AH2339" i="2"/>
  <c r="AH2313" i="2"/>
  <c r="AH3003" i="2"/>
  <c r="AH495" i="2"/>
  <c r="AH2930" i="2"/>
  <c r="AH4049" i="2"/>
  <c r="AH3819" i="2"/>
  <c r="AH4487" i="2"/>
  <c r="AH2878" i="2"/>
  <c r="AH215" i="2"/>
  <c r="AH2433" i="2"/>
  <c r="AH3269" i="2"/>
  <c r="AH3756" i="2"/>
  <c r="AH2024" i="2"/>
  <c r="AH3454" i="2"/>
  <c r="AH992" i="2"/>
  <c r="AH986" i="2"/>
  <c r="AH1122" i="2"/>
  <c r="AH2223" i="2"/>
  <c r="AH3498" i="2"/>
  <c r="AH2385" i="2"/>
  <c r="AH2522" i="2"/>
  <c r="AH1995" i="2"/>
  <c r="AH2841" i="2"/>
  <c r="AH880" i="2"/>
  <c r="AH1630" i="2"/>
  <c r="AH2242" i="2"/>
  <c r="AH1134" i="2"/>
  <c r="AH3033" i="2"/>
  <c r="AH3681" i="2"/>
  <c r="AH2232" i="2"/>
  <c r="AH1921" i="2"/>
  <c r="AH481" i="2"/>
  <c r="AH1642" i="2"/>
  <c r="AH2723" i="2"/>
  <c r="AH4501" i="2"/>
  <c r="AH802" i="2"/>
  <c r="AH2705" i="2"/>
  <c r="AH2050" i="2"/>
  <c r="AH20" i="2"/>
  <c r="AH1421" i="2"/>
  <c r="AH4510" i="2"/>
  <c r="AH631" i="2"/>
  <c r="AH2939" i="2"/>
  <c r="AH250" i="2"/>
  <c r="AH799" i="2"/>
  <c r="AH526" i="2"/>
  <c r="AH2271" i="2"/>
  <c r="AH3734" i="2"/>
  <c r="AH4292" i="2"/>
  <c r="AH531" i="2"/>
  <c r="AH1279" i="2"/>
  <c r="AH1578" i="2"/>
  <c r="AH4257" i="2"/>
  <c r="AH2120" i="2"/>
  <c r="AH1582" i="2"/>
  <c r="AH3341" i="2"/>
  <c r="AH2739" i="2"/>
  <c r="AH2859" i="2"/>
  <c r="AH3951" i="2"/>
  <c r="AH2231" i="2"/>
  <c r="AH152" i="2"/>
  <c r="AH1668" i="2"/>
  <c r="AH1240" i="2"/>
  <c r="AH3415" i="2"/>
  <c r="AH4043" i="2"/>
  <c r="AH3811" i="2"/>
  <c r="AH2270" i="2"/>
  <c r="AH2991" i="2"/>
  <c r="AH3315" i="2"/>
  <c r="AH4201" i="2"/>
  <c r="AH523" i="2"/>
  <c r="AH3293" i="2"/>
  <c r="AH834" i="2"/>
  <c r="AH426" i="2"/>
  <c r="AH3868" i="2"/>
  <c r="AH835" i="2"/>
  <c r="AH1283" i="2"/>
  <c r="AH3136" i="2"/>
  <c r="AH3443" i="2"/>
  <c r="AH645" i="2"/>
  <c r="AH3715" i="2"/>
  <c r="AH4489" i="2"/>
  <c r="AH4235" i="2"/>
  <c r="AH2799" i="2"/>
  <c r="AH4251" i="2"/>
  <c r="AH2932" i="2"/>
  <c r="AH2585" i="2"/>
  <c r="AH979" i="2"/>
  <c r="AH193" i="2"/>
  <c r="AH4242" i="2"/>
  <c r="AH3553" i="2"/>
  <c r="AH4206" i="2"/>
  <c r="AH411" i="2"/>
  <c r="AH2135" i="2"/>
  <c r="AH1239" i="2"/>
  <c r="AH487" i="2"/>
  <c r="AH2556" i="2"/>
  <c r="AH699" i="2"/>
  <c r="AH2137" i="2"/>
  <c r="AH3128" i="2"/>
  <c r="AH808" i="2"/>
  <c r="AH4135" i="2"/>
  <c r="AH52" i="2"/>
  <c r="AH2589" i="2"/>
  <c r="AH1857" i="2"/>
  <c r="AH2121" i="2"/>
  <c r="AH3233" i="2"/>
  <c r="AH3210" i="2"/>
  <c r="AH4574" i="2"/>
  <c r="AH776" i="2"/>
  <c r="AH3309" i="2"/>
  <c r="AH4001" i="2"/>
  <c r="AH1571" i="2"/>
  <c r="AH519" i="2"/>
  <c r="AH3688" i="2"/>
  <c r="AH2015" i="2"/>
  <c r="AH4093" i="2"/>
  <c r="AH1627" i="2"/>
  <c r="AH2771" i="2"/>
  <c r="AH1650" i="2"/>
  <c r="AH3601" i="2"/>
  <c r="AH2159" i="2"/>
  <c r="AH3846" i="2"/>
  <c r="AH2696" i="2"/>
  <c r="AH1743" i="2"/>
  <c r="AH2366" i="2"/>
  <c r="AH3608" i="2"/>
  <c r="AH4302" i="2"/>
  <c r="AH2986" i="2"/>
  <c r="AH1939" i="2"/>
  <c r="AH39" i="2"/>
  <c r="AH1039" i="2"/>
  <c r="AH184" i="2"/>
  <c r="AH474" i="2"/>
  <c r="AH2429" i="2"/>
  <c r="AH2447" i="2"/>
  <c r="AH4430" i="2"/>
  <c r="AH2345" i="2"/>
  <c r="AH2501" i="2"/>
  <c r="AH2465" i="2"/>
  <c r="AH1022" i="2"/>
  <c r="AH2055" i="2"/>
  <c r="AH1542" i="2"/>
  <c r="AH1810" i="2"/>
  <c r="AH2645" i="2"/>
  <c r="AH2817" i="2"/>
  <c r="AH3204" i="2"/>
  <c r="AH3174" i="2"/>
  <c r="AH1124" i="2"/>
  <c r="AH924" i="2"/>
  <c r="AH1714" i="2"/>
  <c r="AH612" i="2"/>
  <c r="AH2562" i="2"/>
  <c r="AH2759" i="2"/>
  <c r="AH2111" i="2"/>
  <c r="AH4309" i="2"/>
  <c r="AH4329" i="2"/>
  <c r="AH2176" i="2"/>
  <c r="AH3667" i="2"/>
  <c r="AH175" i="2"/>
  <c r="AH3084" i="2"/>
  <c r="AH4372" i="2"/>
  <c r="AH2663" i="2"/>
  <c r="AH2867" i="2"/>
  <c r="AH3107" i="2"/>
  <c r="AH1469" i="2"/>
  <c r="AH4031" i="2"/>
  <c r="AH2602" i="2"/>
  <c r="AH1426" i="2"/>
  <c r="AH1378" i="2"/>
  <c r="AH970" i="2"/>
  <c r="AH3634" i="2"/>
  <c r="AH1268" i="2"/>
  <c r="AH2846" i="2"/>
  <c r="AH3776" i="2"/>
  <c r="AH4078" i="2"/>
  <c r="AH3008" i="2"/>
  <c r="AH1407" i="2"/>
  <c r="AH1958" i="2"/>
  <c r="AH3372" i="2"/>
  <c r="AH3312" i="2"/>
  <c r="AH750" i="2"/>
  <c r="AH2334" i="2"/>
  <c r="AH2260" i="2"/>
  <c r="AH3623" i="2"/>
  <c r="AH1448" i="2"/>
  <c r="AH269" i="2"/>
  <c r="AH2994" i="2"/>
  <c r="AH667" i="2"/>
  <c r="AH4366" i="2"/>
  <c r="AH2423" i="2"/>
  <c r="AH3562" i="2"/>
  <c r="AH1823" i="2"/>
  <c r="AH2549" i="2"/>
  <c r="AH2911" i="2"/>
  <c r="AH2822" i="2"/>
  <c r="AH3614" i="2"/>
  <c r="AH3859" i="2"/>
  <c r="AH4331" i="2"/>
  <c r="AH697" i="2"/>
  <c r="AH404" i="2"/>
  <c r="AH1318" i="2"/>
  <c r="AH4330" i="2"/>
  <c r="AH2391" i="2"/>
  <c r="AH4299" i="2"/>
  <c r="AH2898" i="2"/>
  <c r="AH4576" i="2"/>
  <c r="AH4029" i="2"/>
  <c r="AH4367" i="2"/>
  <c r="AH2570" i="2"/>
  <c r="AH1155" i="2"/>
  <c r="AH2689" i="2"/>
  <c r="AH1750" i="2"/>
  <c r="AH1246" i="2"/>
  <c r="AH579" i="2"/>
  <c r="AH3333" i="2"/>
  <c r="AH2741" i="2"/>
  <c r="AH1547" i="2"/>
  <c r="AH896" i="2"/>
  <c r="AH1205" i="2"/>
  <c r="AH450" i="2"/>
  <c r="AH3685" i="2"/>
  <c r="AH1844" i="2"/>
  <c r="AH4244" i="2"/>
  <c r="AH3310" i="2"/>
  <c r="AH1758" i="2"/>
  <c r="AH1990" i="2"/>
  <c r="AH570" i="2"/>
  <c r="AH1776" i="2"/>
  <c r="AH245" i="2"/>
  <c r="AH355" i="2"/>
  <c r="AH2664" i="2"/>
  <c r="AH2952" i="2"/>
  <c r="AH3129" i="2"/>
  <c r="AH3630" i="2"/>
  <c r="AH4066" i="2"/>
  <c r="AH4221" i="2"/>
  <c r="AH4431" i="2"/>
  <c r="AH4579" i="2"/>
  <c r="AH787" i="2"/>
  <c r="AH3145" i="2"/>
  <c r="AH1465" i="2"/>
  <c r="AH4352" i="2"/>
  <c r="AH1734" i="2"/>
  <c r="AH2299" i="2"/>
  <c r="AH2777" i="2"/>
  <c r="AH1917" i="2"/>
  <c r="AH2977" i="2"/>
  <c r="AH3821" i="2"/>
  <c r="AH83" i="2"/>
  <c r="AH944" i="2"/>
  <c r="AH3959" i="2"/>
  <c r="AH1938" i="2"/>
  <c r="AH2386" i="2"/>
  <c r="AH913" i="2"/>
  <c r="AH1452" i="2"/>
  <c r="AH378" i="2"/>
  <c r="AH1267" i="2"/>
  <c r="AH1537" i="2"/>
  <c r="AH2709" i="2"/>
  <c r="AH2733" i="2"/>
  <c r="AH3169" i="2"/>
  <c r="AH4241" i="2"/>
  <c r="AH3105" i="2"/>
  <c r="AH4471" i="2"/>
  <c r="AH558" i="2"/>
  <c r="AH3343" i="2"/>
  <c r="AH362" i="2"/>
  <c r="AH510" i="2"/>
  <c r="AH1008" i="2"/>
  <c r="AH1835" i="2"/>
  <c r="AH4113" i="2"/>
  <c r="AH2535" i="2"/>
  <c r="AH2887" i="2"/>
  <c r="AH1548" i="2"/>
  <c r="AH1769" i="2"/>
  <c r="AH2901" i="2"/>
  <c r="AH4195" i="2"/>
  <c r="AH3653" i="2"/>
  <c r="AH4462" i="2"/>
  <c r="AH4304" i="2"/>
  <c r="AH4220" i="2"/>
  <c r="AH1244" i="2"/>
  <c r="AH3594" i="2"/>
  <c r="AH2947" i="2"/>
  <c r="AH3451" i="2"/>
  <c r="AH580" i="2"/>
  <c r="AH2538" i="2"/>
  <c r="AH1491" i="2"/>
  <c r="AH2011" i="2"/>
  <c r="AH1079" i="2"/>
  <c r="AH3761" i="2"/>
  <c r="AH2188" i="2"/>
  <c r="AH642" i="2"/>
  <c r="AH734" i="2"/>
  <c r="AH1394" i="2"/>
  <c r="AH1561" i="2"/>
  <c r="AH412" i="2"/>
  <c r="AH1882" i="2"/>
  <c r="AH1317" i="2"/>
  <c r="AH607" i="2"/>
  <c r="AH1180" i="2"/>
  <c r="AH1997" i="2"/>
  <c r="AH2182" i="2"/>
  <c r="AH571" i="2"/>
  <c r="AH3170" i="2"/>
  <c r="AH1748" i="2"/>
  <c r="AH1220" i="2"/>
  <c r="AH2185" i="2"/>
  <c r="AH3748" i="2"/>
  <c r="AH1148" i="2"/>
  <c r="AH4517" i="2"/>
  <c r="AH4562" i="2"/>
  <c r="AH851" i="2"/>
  <c r="AH3340" i="2"/>
  <c r="AH174" i="2"/>
  <c r="AH774" i="2"/>
  <c r="AH3936" i="2"/>
  <c r="AH4456" i="2"/>
  <c r="AH4485" i="2"/>
  <c r="AH832" i="2"/>
  <c r="AH3720" i="2"/>
  <c r="AH782" i="2"/>
  <c r="AH638" i="2"/>
  <c r="AH4052" i="2"/>
  <c r="AH2406" i="2"/>
  <c r="AH2815" i="2"/>
  <c r="AH3948" i="2"/>
  <c r="AH1845" i="2"/>
  <c r="AH2690" i="2"/>
  <c r="AH2839" i="2"/>
  <c r="AH1437" i="2"/>
  <c r="AH921" i="2"/>
  <c r="AH3195" i="2"/>
  <c r="AH2095" i="2"/>
  <c r="AH2988" i="2"/>
  <c r="AH3019" i="2"/>
  <c r="AH1450" i="2"/>
  <c r="AH3253" i="2"/>
  <c r="AH3514" i="2"/>
  <c r="AH3164" i="2"/>
  <c r="AH3441" i="2"/>
  <c r="AH3303" i="2"/>
  <c r="AH3896" i="2"/>
  <c r="AH4536" i="2"/>
  <c r="AH3918" i="2"/>
  <c r="AH4426" i="2"/>
  <c r="AH4380" i="2"/>
  <c r="AH4439" i="2"/>
  <c r="AH2155" i="2"/>
  <c r="AH1161" i="2"/>
  <c r="AH4432" i="2"/>
  <c r="AH2809" i="2"/>
  <c r="AH1535" i="2"/>
  <c r="AH2544" i="2"/>
  <c r="AH3717" i="2"/>
  <c r="AH508" i="2"/>
  <c r="AH2829" i="2"/>
  <c r="AH145" i="2"/>
  <c r="AH918" i="2"/>
  <c r="AH1431" i="2"/>
  <c r="AH3438" i="2"/>
  <c r="AH2643" i="2"/>
  <c r="AH31" i="2"/>
  <c r="AH4527" i="2"/>
  <c r="AH1525" i="2"/>
  <c r="AH3605" i="2"/>
  <c r="AH3994" i="2"/>
  <c r="AH4218" i="2"/>
  <c r="AH632" i="2"/>
  <c r="AH1818" i="2"/>
  <c r="AH2699" i="2"/>
  <c r="AH2917" i="2"/>
  <c r="AH3262" i="2"/>
  <c r="AH3771" i="2"/>
  <c r="AH3414" i="2"/>
  <c r="AH4227" i="2"/>
  <c r="AH3759" i="2"/>
  <c r="AH3313" i="2"/>
  <c r="AH560" i="2"/>
  <c r="AH2636" i="2"/>
  <c r="AH4491" i="2"/>
  <c r="AH4246" i="2"/>
  <c r="AH2153" i="2"/>
  <c r="AH4208" i="2"/>
  <c r="AH4283" i="2"/>
  <c r="AH2703" i="2"/>
  <c r="AH2580" i="2"/>
  <c r="AH265" i="2"/>
  <c r="AH533" i="2"/>
  <c r="AH3355" i="2"/>
  <c r="AH4210" i="2"/>
  <c r="AH3328" i="2"/>
  <c r="AH366" i="2"/>
  <c r="AH1291" i="2"/>
  <c r="AH3114" i="2"/>
  <c r="AH3334" i="2"/>
  <c r="AH3855" i="2"/>
  <c r="AH4056" i="2"/>
  <c r="AH476" i="2"/>
  <c r="AH486" i="2"/>
  <c r="AH2179" i="2"/>
  <c r="AH2975" i="2"/>
  <c r="AH2181" i="2"/>
  <c r="AH3937" i="2"/>
  <c r="AH4188" i="2"/>
  <c r="AH456" i="2"/>
  <c r="AH4263" i="2"/>
  <c r="AH754" i="2"/>
  <c r="AH552" i="2"/>
  <c r="AH2795" i="2"/>
  <c r="AH3791" i="2"/>
  <c r="AH1791" i="2"/>
  <c r="AH3314" i="2"/>
  <c r="AH3930" i="2"/>
  <c r="AH1509" i="2"/>
  <c r="AH686" i="2"/>
  <c r="AH3797" i="2"/>
  <c r="AH1940" i="2"/>
  <c r="AH3752" i="2"/>
  <c r="AH3712" i="2"/>
  <c r="AH4447" i="2"/>
  <c r="AH4118" i="2"/>
  <c r="AH3074" i="2"/>
  <c r="AH4321" i="2"/>
  <c r="AH1709" i="2"/>
  <c r="AH114" i="2"/>
  <c r="AH1914" i="2"/>
  <c r="AH3096" i="2"/>
  <c r="AH3732" i="2"/>
  <c r="AH332" i="2"/>
  <c r="AH3369" i="2"/>
  <c r="AH3764" i="2"/>
  <c r="AH3700" i="2"/>
  <c r="AH1895" i="2"/>
  <c r="AH2861" i="2"/>
  <c r="AH2097" i="2"/>
  <c r="AH4112" i="2"/>
  <c r="AH4424" i="2"/>
  <c r="AH4531" i="2"/>
  <c r="AH4286" i="2"/>
  <c r="AH3857" i="2"/>
  <c r="AH4207" i="2"/>
  <c r="AH616" i="2"/>
  <c r="AH3827" i="2"/>
  <c r="AH4492" i="2"/>
  <c r="AH116" i="2"/>
  <c r="AH3728" i="2"/>
  <c r="AH1519" i="2"/>
  <c r="AH4355" i="2"/>
  <c r="AH3198" i="2"/>
  <c r="AH1231" i="2"/>
  <c r="AH3380" i="2"/>
  <c r="AH298" i="2"/>
  <c r="AH2269" i="2"/>
  <c r="AH2893" i="2"/>
  <c r="AH2883" i="2"/>
  <c r="AH3188" i="2"/>
  <c r="AH1327" i="2"/>
  <c r="AH3904" i="2"/>
  <c r="AH3094" i="2"/>
  <c r="AH1402" i="2"/>
  <c r="AH2169" i="2"/>
  <c r="AH2161" i="2"/>
  <c r="AH915" i="2"/>
  <c r="AH3572" i="2"/>
  <c r="AH4063" i="2"/>
  <c r="AH3511" i="2"/>
  <c r="AH2800" i="2"/>
  <c r="AH1783" i="2"/>
  <c r="AH1799" i="2"/>
  <c r="AH1729" i="2"/>
  <c r="AH1543" i="2"/>
  <c r="AH2526" i="2"/>
  <c r="AH207" i="2"/>
  <c r="AH4057" i="2"/>
  <c r="AH2233" i="2"/>
  <c r="AH2720" i="2"/>
  <c r="AH2557" i="2"/>
  <c r="AH4357" i="2"/>
  <c r="AH4076" i="2"/>
  <c r="AH122" i="2"/>
  <c r="AH132" i="2"/>
  <c r="AH2995" i="2"/>
  <c r="AH256" i="2"/>
  <c r="AH3850" i="2"/>
  <c r="AH504" i="2"/>
  <c r="AH1350" i="2"/>
  <c r="AH1417" i="2"/>
  <c r="AH1919" i="2"/>
  <c r="AH3127" i="2"/>
  <c r="AH4375" i="2"/>
  <c r="AH1511" i="2"/>
  <c r="AH1941" i="2"/>
  <c r="AH4383" i="2"/>
  <c r="AH2039" i="2"/>
  <c r="AH1129" i="2"/>
  <c r="AH3729" i="2"/>
  <c r="AH3887" i="2"/>
  <c r="AH3417" i="2"/>
  <c r="AH3000" i="2"/>
  <c r="AH3457" i="2"/>
  <c r="AH1018" i="2"/>
  <c r="AH1062" i="2"/>
  <c r="AH2132" i="2"/>
  <c r="AH3134" i="2"/>
  <c r="AH2065" i="2"/>
  <c r="AH2466" i="2"/>
  <c r="AH4228" i="2"/>
  <c r="AH4347" i="2"/>
  <c r="AH1856" i="2"/>
  <c r="AH3217" i="2"/>
  <c r="AH384" i="2"/>
  <c r="AH1782" i="2"/>
  <c r="AH2355" i="2"/>
  <c r="AH394" i="2"/>
  <c r="AH360" i="2"/>
  <c r="AH1608" i="2"/>
  <c r="AH2327" i="2"/>
  <c r="AH3317" i="2"/>
  <c r="AH2119" i="2"/>
  <c r="AH4103" i="2"/>
  <c r="AH2530" i="2"/>
  <c r="AH2868" i="2"/>
  <c r="AH462" i="2"/>
  <c r="AH838" i="2"/>
  <c r="AH1184" i="2"/>
  <c r="AH2099" i="2"/>
  <c r="AH1040" i="2"/>
  <c r="AH1010" i="2"/>
  <c r="AH2865" i="2"/>
  <c r="AH3824" i="2"/>
  <c r="AH3779" i="2"/>
  <c r="AH4416" i="2"/>
  <c r="AH4506" i="2"/>
  <c r="AH2513" i="2"/>
  <c r="AH4243" i="2"/>
  <c r="AH4275" i="2"/>
  <c r="AH1228" i="2"/>
  <c r="AH1545" i="2"/>
  <c r="AH3644" i="2"/>
  <c r="AH967" i="2"/>
  <c r="AH3721" i="2"/>
  <c r="AH2026" i="2"/>
  <c r="AH3058" i="2"/>
  <c r="AH3521" i="2"/>
  <c r="AH1690" i="2"/>
  <c r="AH3683" i="2"/>
  <c r="AH4296" i="2"/>
  <c r="AH1373" i="2"/>
  <c r="AH515" i="2"/>
  <c r="AH2243" i="2"/>
  <c r="AH3339" i="2"/>
  <c r="AH3723" i="2"/>
  <c r="AH4077" i="2"/>
  <c r="AH854" i="2"/>
  <c r="AH2855" i="2"/>
  <c r="AH3437" i="2"/>
  <c r="AH432" i="2"/>
  <c r="AH3167" i="2"/>
  <c r="AH3421" i="2"/>
  <c r="AH2625" i="2"/>
  <c r="AH2626" i="2"/>
  <c r="AH2748" i="2"/>
  <c r="AH2760" i="2"/>
  <c r="AH429" i="2"/>
  <c r="AH680" i="2"/>
  <c r="AH2879" i="2"/>
  <c r="AH3939" i="2"/>
  <c r="AH1335" i="2"/>
  <c r="AH2331" i="2"/>
  <c r="AH3102" i="2"/>
  <c r="AH920" i="2"/>
  <c r="AH2183" i="2"/>
  <c r="AH1566" i="2"/>
  <c r="AH1564" i="2"/>
  <c r="AH2873" i="2"/>
  <c r="AH2805" i="2"/>
  <c r="AH1727" i="2"/>
  <c r="AH2587" i="2"/>
  <c r="AH3017" i="2"/>
  <c r="AH1987" i="2"/>
  <c r="AH1242" i="2"/>
  <c r="AH3891" i="2"/>
  <c r="AH1551" i="2"/>
  <c r="AH4476" i="2"/>
  <c r="AH472" i="2"/>
  <c r="AH739" i="2"/>
  <c r="AH2036" i="2"/>
  <c r="AH3583" i="2"/>
  <c r="AH204" i="2"/>
  <c r="AH214" i="2"/>
  <c r="AH3988" i="2"/>
  <c r="AH1396" i="2"/>
  <c r="AH1634" i="2"/>
  <c r="AH1880" i="2"/>
  <c r="AH3072" i="2"/>
  <c r="AH3483" i="2"/>
  <c r="AH3708" i="2"/>
  <c r="AH1909" i="2"/>
  <c r="AH2268" i="2"/>
  <c r="AH4400" i="2"/>
  <c r="AH4515" i="2"/>
  <c r="AH4213" i="2"/>
  <c r="AH4336" i="2"/>
  <c r="AH4526" i="2"/>
  <c r="AH4418" i="2"/>
  <c r="AH3986" i="2"/>
  <c r="AH1904" i="2"/>
  <c r="AH4245" i="2"/>
  <c r="AH2767" i="2"/>
  <c r="AH544" i="2"/>
  <c r="AH1955" i="2"/>
  <c r="AH4291" i="2"/>
  <c r="AH1655" i="2"/>
  <c r="AH3042" i="2"/>
  <c r="AH3257" i="2"/>
  <c r="AH1284" i="2"/>
  <c r="AH1991" i="2"/>
  <c r="AH3737" i="2"/>
  <c r="AH258" i="2"/>
  <c r="AH1569" i="2"/>
  <c r="AH4041" i="2"/>
  <c r="AH2807" i="2"/>
  <c r="AH1067" i="2"/>
  <c r="AH887" i="2"/>
  <c r="AH3813" i="2"/>
  <c r="AH2485" i="2"/>
  <c r="AH2314" i="2"/>
  <c r="AH1117" i="2"/>
  <c r="AH458" i="2"/>
  <c r="AH3578" i="2"/>
  <c r="AH775" i="2"/>
  <c r="AH514" i="2"/>
  <c r="AH1162" i="2"/>
  <c r="AH2203" i="2"/>
  <c r="AH352" i="2"/>
  <c r="AH490" i="2"/>
  <c r="AH576" i="2"/>
  <c r="AH148" i="2"/>
  <c r="AH762" i="2"/>
  <c r="AH2475" i="2"/>
  <c r="AH4477" i="2"/>
  <c r="AH4577" i="2"/>
  <c r="AH1737" i="2"/>
  <c r="AH1369" i="2"/>
  <c r="AH1644" i="2"/>
  <c r="AH2290" i="2"/>
  <c r="AH2400" i="2"/>
  <c r="AH4046" i="2"/>
  <c r="AH296" i="2"/>
  <c r="AH4316" i="2"/>
  <c r="AH286" i="2"/>
  <c r="AH1112" i="2"/>
  <c r="AH1444" i="2"/>
  <c r="AH3347" i="2"/>
  <c r="AH3754" i="2"/>
  <c r="AH4068" i="2"/>
  <c r="AH358" i="2"/>
  <c r="AH210" i="2"/>
  <c r="AH482" i="2"/>
  <c r="AH3152" i="2"/>
  <c r="AH4567" i="2"/>
  <c r="AH4498" i="2"/>
  <c r="AH3976" i="2"/>
  <c r="AH2640" i="2"/>
  <c r="AH1256" i="2"/>
  <c r="AH3760" i="2"/>
  <c r="AH3853" i="2"/>
  <c r="AH3954" i="2"/>
  <c r="AH785" i="2"/>
  <c r="AH4273" i="2"/>
  <c r="AH407" i="2"/>
  <c r="AH1177" i="2"/>
  <c r="AH2595" i="2"/>
  <c r="AH3422" i="2"/>
  <c r="AH460" i="2"/>
  <c r="AH1346" i="2"/>
  <c r="AH2662" i="2"/>
  <c r="AH2833" i="2"/>
  <c r="AH3071" i="2"/>
  <c r="AH3386" i="2"/>
  <c r="AH1718" i="2"/>
  <c r="AH3194" i="2"/>
  <c r="AH4422" i="2"/>
  <c r="AH304" i="2"/>
  <c r="AH2383" i="2"/>
  <c r="AH1292" i="2"/>
  <c r="AH1777" i="2"/>
  <c r="AH3596" i="2"/>
  <c r="AH2679" i="2"/>
  <c r="AH2907" i="2"/>
  <c r="AH3892" i="2"/>
  <c r="AH4100" i="2"/>
  <c r="AH2053" i="2"/>
  <c r="AH2813" i="2"/>
  <c r="AH3568" i="2"/>
  <c r="AH1563" i="2"/>
  <c r="AH1875" i="2"/>
  <c r="AH2031" i="2"/>
  <c r="AH2509" i="2"/>
  <c r="AH2843" i="2"/>
  <c r="AH3292" i="2"/>
  <c r="AH438" i="2"/>
  <c r="AH661" i="2"/>
  <c r="AH904" i="2"/>
  <c r="AH1521" i="2"/>
  <c r="AH1871" i="2"/>
  <c r="AH2133" i="2"/>
  <c r="AH2147" i="2"/>
  <c r="AH2646" i="2"/>
  <c r="AH2772" i="2"/>
  <c r="AH3151" i="2"/>
  <c r="AH3654" i="2"/>
  <c r="AH2732" i="2"/>
  <c r="AH824" i="2"/>
  <c r="AH853" i="2"/>
  <c r="AH1626" i="2"/>
  <c r="AH2593" i="2"/>
  <c r="AH3006" i="2"/>
  <c r="AH588" i="2"/>
  <c r="AH2875" i="2"/>
  <c r="AH3766" i="2"/>
  <c r="AH236" i="2"/>
  <c r="AH26" i="2"/>
  <c r="AH2417" i="2"/>
  <c r="AH2649" i="2"/>
  <c r="AH2840" i="2"/>
  <c r="AH621" i="2"/>
  <c r="AH1728" i="2"/>
  <c r="AH3770" i="2"/>
  <c r="AH3870" i="2"/>
  <c r="AH4488" i="2"/>
  <c r="AH4512" i="2"/>
  <c r="AH3659" i="2"/>
  <c r="AH649" i="2"/>
  <c r="AH2350" i="2"/>
  <c r="AH1648" i="2"/>
  <c r="AH2586" i="2"/>
  <c r="AH3926" i="2"/>
  <c r="AH4272" i="2"/>
  <c r="AH3081" i="2"/>
  <c r="AH1780" i="2"/>
  <c r="AH2885" i="2"/>
  <c r="AH1647" i="2"/>
  <c r="AH2154" i="2"/>
  <c r="AH1680" i="2"/>
  <c r="AH3962" i="2"/>
  <c r="AH3458" i="2"/>
  <c r="AH1949" i="2"/>
  <c r="AH3196" i="2"/>
  <c r="AH3616" i="2"/>
  <c r="AH2157" i="2"/>
  <c r="AH4455" i="2"/>
  <c r="AH2763" i="2"/>
  <c r="AH2779" i="2"/>
  <c r="AH506" i="2"/>
  <c r="AH976" i="2"/>
  <c r="AH982" i="2"/>
  <c r="AH2129" i="2"/>
  <c r="AH2546" i="2"/>
  <c r="AH3187" i="2"/>
  <c r="AH3556" i="2"/>
  <c r="AH4225" i="2"/>
  <c r="AH2913" i="2"/>
  <c r="AH403" i="2"/>
  <c r="AH941" i="2"/>
  <c r="AH646" i="2"/>
  <c r="AH3460" i="2"/>
  <c r="AH1144" i="2"/>
  <c r="AH3559" i="2"/>
  <c r="AH4414" i="2"/>
  <c r="AH376" i="2"/>
  <c r="AH3968" i="2"/>
  <c r="AH2213" i="2"/>
  <c r="AH748" i="2"/>
  <c r="AH742" i="2"/>
  <c r="AH1683" i="2"/>
  <c r="AH3744" i="2"/>
  <c r="AH664" i="2"/>
  <c r="AH3901" i="2"/>
  <c r="AH1785" i="2"/>
  <c r="AH1900" i="2"/>
  <c r="AH3073" i="2"/>
  <c r="AH3612" i="2"/>
  <c r="AH2966" i="2"/>
  <c r="AH800" i="2"/>
  <c r="AH3049" i="2"/>
  <c r="AH4128" i="2"/>
  <c r="AH1972" i="2"/>
  <c r="AH3464" i="2"/>
  <c r="AH3476" i="2"/>
  <c r="AH2476" i="2"/>
  <c r="AH2783" i="2"/>
  <c r="AH3159" i="2"/>
  <c r="AH1397" i="2"/>
  <c r="AH1576" i="2"/>
  <c r="AH2123" i="2"/>
  <c r="AH170" i="2"/>
  <c r="AH2297" i="2"/>
  <c r="AH3423" i="2"/>
  <c r="AH4085" i="2"/>
  <c r="AH603" i="2"/>
  <c r="AH1270" i="2"/>
  <c r="AH2199" i="2"/>
  <c r="AH2787" i="2"/>
  <c r="AH2804" i="2"/>
  <c r="AH3301" i="2"/>
  <c r="AH627" i="2"/>
  <c r="AH2205" i="2"/>
  <c r="AH414" i="2"/>
  <c r="AH4219" i="2"/>
  <c r="AH3684" i="2"/>
  <c r="AH4281" i="2"/>
  <c r="AH1632" i="2"/>
  <c r="AH713" i="2"/>
  <c r="AH2520" i="2"/>
  <c r="AH3686" i="2"/>
  <c r="AH1716" i="2"/>
  <c r="AH3201" i="2"/>
  <c r="AH703" i="2"/>
  <c r="AH1573" i="2"/>
  <c r="AH3613" i="2"/>
  <c r="AH2467" i="2"/>
  <c r="AH496" i="2"/>
  <c r="AH3635" i="2"/>
  <c r="AH3711" i="2"/>
  <c r="AH696" i="2"/>
  <c r="AH3111" i="2"/>
  <c r="AH3740" i="2"/>
  <c r="AH1032" i="2"/>
  <c r="AH3561" i="2"/>
  <c r="AH3974" i="2"/>
  <c r="AH3993" i="2"/>
  <c r="AH3830" i="2"/>
  <c r="AH2051" i="2"/>
  <c r="AH36" i="2"/>
  <c r="AH1383" i="2"/>
  <c r="AH1064" i="2"/>
  <c r="AH2791" i="2"/>
  <c r="AH2666" i="2"/>
  <c r="AH2478" i="2"/>
  <c r="AH2654" i="2"/>
  <c r="AH162" i="2"/>
  <c r="AH3009" i="2"/>
  <c r="AH1072" i="2"/>
  <c r="AH386" i="2"/>
  <c r="AH534" i="2"/>
  <c r="AH2891" i="2"/>
  <c r="AH840" i="2"/>
  <c r="AH1136" i="2"/>
  <c r="AH1612" i="2"/>
  <c r="AH2905" i="2"/>
  <c r="AH1964" i="2"/>
  <c r="AH3419" i="2"/>
  <c r="AH3590" i="2"/>
  <c r="AH606" i="2"/>
  <c r="AH1710" i="2"/>
  <c r="AH3481" i="2"/>
  <c r="AH1463" i="2"/>
  <c r="AH3320" i="2"/>
  <c r="AH3949" i="2"/>
  <c r="AH434" i="2"/>
  <c r="AH536" i="2"/>
  <c r="AH1713" i="2"/>
  <c r="AH2448" i="2"/>
  <c r="AH2272" i="2"/>
  <c r="AH4090" i="2"/>
  <c r="AH604" i="2"/>
  <c r="AH2022" i="2"/>
  <c r="AH1666" i="2"/>
  <c r="AH2729" i="2"/>
  <c r="AH3251" i="2"/>
  <c r="AH857" i="2"/>
  <c r="AH1867" i="2"/>
  <c r="AH1211" i="2"/>
  <c r="AH2676" i="2"/>
  <c r="AH843" i="2"/>
  <c r="AH1731" i="2"/>
  <c r="AH3112" i="2"/>
  <c r="AH512" i="2"/>
  <c r="AH540" i="2"/>
  <c r="AH2895" i="2"/>
  <c r="AH2498" i="2"/>
  <c r="AH2328" i="2"/>
  <c r="AH530" i="2"/>
  <c r="AH435" i="2"/>
  <c r="AH1104" i="2"/>
  <c r="AH2399" i="2"/>
  <c r="AH2823" i="2"/>
  <c r="AH3844" i="2"/>
  <c r="AH4038" i="2"/>
  <c r="AH4500" i="2"/>
  <c r="AH4490" i="2"/>
  <c r="AH336" i="2"/>
  <c r="AH651" i="2"/>
  <c r="AH574" i="2"/>
  <c r="AH875" i="2"/>
  <c r="AH1806" i="2"/>
  <c r="AH2296" i="2"/>
  <c r="AH2441" i="2"/>
  <c r="AH3209" i="2"/>
  <c r="AH3573" i="2"/>
  <c r="AH166" i="2"/>
  <c r="AH1006" i="2"/>
  <c r="AH4048" i="2"/>
  <c r="AH392" i="2"/>
  <c r="AH783" i="2"/>
  <c r="AH3149" i="2"/>
  <c r="AH3837" i="2"/>
  <c r="AH228" i="2"/>
  <c r="AH784" i="2"/>
  <c r="AH2837" i="2"/>
  <c r="AH3027" i="2"/>
  <c r="AH3221" i="2"/>
  <c r="AH3208" i="2"/>
  <c r="AH3967" i="2"/>
  <c r="AH32" i="2"/>
  <c r="AH1304" i="2"/>
  <c r="AH2289" i="2"/>
  <c r="AH2209" i="2"/>
  <c r="AH3038" i="2"/>
  <c r="AH3726" i="2"/>
  <c r="AH242" i="2"/>
  <c r="AH4265" i="2"/>
  <c r="AH3763" i="2"/>
  <c r="AH1054" i="2"/>
  <c r="AH2342" i="2"/>
  <c r="AH2647" i="2"/>
  <c r="AH4117" i="2"/>
  <c r="AH4406" i="2"/>
  <c r="AH4058" i="2"/>
  <c r="AH532" i="2"/>
  <c r="AH3831" i="2"/>
  <c r="AH1110" i="2"/>
  <c r="AH2619" i="2"/>
  <c r="AH1199" i="2"/>
  <c r="AH3264" i="2"/>
  <c r="AH4159" i="2"/>
  <c r="AH1962" i="2"/>
  <c r="AH4282" i="2"/>
  <c r="AH1974" i="2"/>
  <c r="AH3691" i="2"/>
  <c r="AH1490" i="2"/>
  <c r="AH1902" i="2"/>
  <c r="AH3062" i="2"/>
  <c r="AH3479" i="2"/>
  <c r="AH1677" i="2"/>
  <c r="AH2300" i="2"/>
  <c r="AH874" i="2"/>
  <c r="AH1094" i="2"/>
  <c r="AH2264" i="2"/>
  <c r="AH3330" i="2"/>
  <c r="AH1348" i="2"/>
  <c r="AH274" i="2"/>
  <c r="AH1078" i="2"/>
  <c r="AH2117" i="2"/>
  <c r="AH2784" i="2"/>
  <c r="AH2950" i="2"/>
  <c r="AH4198" i="2"/>
  <c r="AH2267" i="2"/>
  <c r="AH2459" i="2"/>
  <c r="AH589" i="2"/>
  <c r="AH2375" i="2"/>
  <c r="AH2559" i="2"/>
  <c r="AH2610" i="2"/>
  <c r="AH3373" i="2"/>
  <c r="AH1311" i="2"/>
  <c r="AH2102" i="2"/>
  <c r="AH2245" i="2"/>
  <c r="AH2814" i="2"/>
  <c r="AH3367" i="2"/>
  <c r="AH388" i="2"/>
  <c r="AH1000" i="2"/>
  <c r="AH1160" i="2"/>
  <c r="AH1593" i="2"/>
  <c r="AH1866" i="2"/>
  <c r="AH3739" i="2"/>
  <c r="AH390" i="2"/>
  <c r="AH863" i="2"/>
  <c r="AH2473" i="2"/>
  <c r="AH2793" i="2"/>
  <c r="AH2973" i="2"/>
  <c r="AH3182" i="2"/>
  <c r="AH3499" i="2"/>
  <c r="AH3662" i="2"/>
  <c r="AH2071" i="2"/>
  <c r="AH3207" i="2"/>
  <c r="AH3658" i="2"/>
  <c r="AH3874" i="2"/>
  <c r="AH810" i="2"/>
  <c r="AH676" i="2"/>
  <c r="AH2067" i="2"/>
  <c r="AH2151" i="2"/>
  <c r="AH2343" i="2"/>
  <c r="AH3354" i="2"/>
  <c r="AH829" i="2"/>
  <c r="AH2609" i="2"/>
  <c r="AH3661" i="2"/>
  <c r="AH4071" i="2"/>
  <c r="AH4495" i="2"/>
  <c r="AH4538" i="2"/>
  <c r="AH660" i="2"/>
  <c r="AH4230" i="2"/>
  <c r="AH2360" i="2"/>
  <c r="AH4234" i="2"/>
  <c r="AH2742" i="2"/>
  <c r="AH2987" i="2"/>
  <c r="AH3818" i="2"/>
  <c r="AH4350" i="2"/>
  <c r="AH1881" i="2"/>
  <c r="AH2468" i="2"/>
  <c r="AH3241" i="2"/>
  <c r="AH1701" i="2"/>
  <c r="AH3375" i="2"/>
  <c r="AH492" i="2"/>
  <c r="AH3745" i="2"/>
  <c r="AH2374" i="2"/>
  <c r="AH3651" i="2"/>
  <c r="AH1607" i="2"/>
  <c r="AH2481" i="2"/>
  <c r="AH3753" i="2"/>
  <c r="AH1820" i="2"/>
  <c r="AH4445" i="2"/>
  <c r="AH3153" i="2"/>
  <c r="AH841" i="2"/>
  <c r="AH2877" i="2"/>
  <c r="AH3863" i="2"/>
  <c r="AH3663" i="2"/>
  <c r="AH2474" i="2"/>
  <c r="AH3542" i="2"/>
  <c r="AH3518" i="2"/>
  <c r="AH4369" i="2"/>
  <c r="AH1821" i="2"/>
  <c r="AH516" i="2"/>
  <c r="AH1846" i="2"/>
  <c r="AH3244" i="2"/>
  <c r="AH3848" i="2"/>
  <c r="AH856" i="2"/>
  <c r="AH1164" i="2"/>
  <c r="AH1837" i="2"/>
  <c r="AH3724" i="2"/>
  <c r="AH3958" i="2"/>
  <c r="AH2409" i="2"/>
  <c r="AH1775" i="2"/>
  <c r="AH2085" i="2"/>
  <c r="AH4565" i="2"/>
  <c r="AH4399" i="2"/>
  <c r="AH3750" i="2"/>
  <c r="AH4349" i="2"/>
  <c r="AH524" i="2"/>
  <c r="AH556" i="2"/>
  <c r="AH2857" i="2"/>
  <c r="AH3898" i="2"/>
  <c r="AH3682" i="2"/>
  <c r="AH1986" i="2"/>
  <c r="AH3005" i="2"/>
  <c r="AH488" i="2"/>
  <c r="AH4411" i="2"/>
  <c r="AH1943" i="2"/>
  <c r="AH3041" i="2"/>
  <c r="AH1960" i="2"/>
  <c r="AH1802" i="2"/>
  <c r="AH3533" i="2"/>
  <c r="AH4333" i="2"/>
  <c r="AH2675" i="2"/>
  <c r="AH1700" i="2"/>
  <c r="AH4233" i="2"/>
  <c r="AH342" i="2"/>
  <c r="AH1154" i="2"/>
  <c r="AH158" i="2"/>
  <c r="AH672" i="2"/>
  <c r="AH675" i="2"/>
  <c r="AH1349" i="2"/>
  <c r="AH2403" i="2"/>
  <c r="AH2937" i="2"/>
  <c r="AH3525" i="2"/>
  <c r="AH3909" i="2"/>
  <c r="AH3146" i="2"/>
  <c r="AH3291" i="2"/>
  <c r="AH4203" i="2"/>
  <c r="AH2115" i="2"/>
  <c r="AH2560" i="2"/>
  <c r="AH3555" i="2"/>
  <c r="AH4034" i="2"/>
  <c r="AH444" i="2"/>
  <c r="AH511" i="2"/>
  <c r="AH2512" i="2"/>
  <c r="AH2173" i="2"/>
  <c r="AH2871" i="2"/>
  <c r="AH3166" i="2"/>
  <c r="AH3361" i="2"/>
  <c r="AH406" i="2"/>
  <c r="AH1638" i="2"/>
  <c r="AH328" i="2"/>
  <c r="AH194" i="2"/>
  <c r="AH1662" i="2"/>
  <c r="AH2043" i="2"/>
  <c r="AH2075" i="2"/>
  <c r="AH3063" i="2"/>
  <c r="AH1138" i="2"/>
  <c r="AH1533" i="2"/>
  <c r="AH2827" i="2"/>
  <c r="AH3078" i="2"/>
  <c r="AH3283" i="2"/>
  <c r="AH4088" i="2"/>
  <c r="AH222" i="2"/>
  <c r="AH410" i="2"/>
  <c r="AH1126" i="2"/>
  <c r="AH2229" i="2"/>
  <c r="AH3106" i="2"/>
  <c r="AH3051" i="2"/>
  <c r="AH670" i="2"/>
  <c r="AH2093" i="2"/>
  <c r="AH2786" i="2"/>
  <c r="AH3064" i="2"/>
  <c r="AH3352" i="2"/>
  <c r="AH2924" i="2"/>
  <c r="AH3595" i="2"/>
  <c r="AH374" i="2"/>
  <c r="AH522" i="2"/>
  <c r="AH2187" i="2"/>
  <c r="AH2933" i="2"/>
  <c r="AH4465" i="2"/>
  <c r="AH3917" i="2"/>
  <c r="AH4290" i="2"/>
  <c r="AH4552" i="2"/>
  <c r="AH1532" i="2"/>
  <c r="AH1975" i="2"/>
  <c r="AH1877" i="2"/>
  <c r="AH770" i="2"/>
  <c r="AH1665" i="2"/>
  <c r="AH859" i="2"/>
  <c r="AH3847" i="2"/>
  <c r="AH1254" i="2"/>
  <c r="AH4102" i="2"/>
  <c r="AH1792" i="2"/>
  <c r="AH2694" i="2"/>
  <c r="AH2801" i="2"/>
  <c r="AH3716" i="2"/>
  <c r="AH1324" i="2"/>
  <c r="AH3736" i="2"/>
  <c r="AH4405" i="2"/>
  <c r="AH4451" i="2"/>
  <c r="AH1589" i="2"/>
  <c r="AH1201" i="2"/>
  <c r="AH1888" i="2"/>
  <c r="AH4007" i="2"/>
  <c r="AH3034" i="2"/>
  <c r="AH1530" i="2"/>
  <c r="AH585" i="2"/>
  <c r="AH1712" i="2"/>
  <c r="AH1815" i="2"/>
  <c r="AH2769" i="2"/>
  <c r="AH2851" i="2"/>
  <c r="AH218" i="2"/>
  <c r="AH1523" i="2"/>
  <c r="AH4247" i="2"/>
  <c r="AH302" i="2"/>
  <c r="AH3687" i="2"/>
  <c r="AH565" i="2"/>
  <c r="AH2379" i="2"/>
  <c r="AH3120" i="2"/>
  <c r="AH4229" i="2"/>
  <c r="AH2333" i="2"/>
  <c r="AH3433" i="2"/>
  <c r="AH4584" i="2"/>
  <c r="AH3895" i="2"/>
  <c r="AH1198" i="2"/>
  <c r="AH2005" i="2"/>
  <c r="AH491" i="2"/>
  <c r="AH1319" i="2"/>
  <c r="AH3743" i="2"/>
  <c r="AH704" i="2"/>
  <c r="AH2295" i="2"/>
  <c r="AH3224" i="2"/>
  <c r="AH3337" i="2"/>
  <c r="AH2096" i="2"/>
  <c r="AH2900" i="2"/>
  <c r="AH3747" i="2"/>
  <c r="AH656" i="2"/>
  <c r="AH1258" i="2"/>
  <c r="AH907" i="2"/>
  <c r="AH2395" i="2"/>
  <c r="AH2889" i="2"/>
  <c r="AH4436" i="2"/>
  <c r="AH1604" i="2"/>
  <c r="AH4433" i="2"/>
  <c r="AH4255" i="2"/>
  <c r="AH4597" i="2"/>
  <c r="AH282" i="2"/>
  <c r="AH2542" i="2"/>
  <c r="AH4204" i="2"/>
  <c r="AH4003" i="2"/>
  <c r="AH4549" i="2"/>
  <c r="AH2160" i="2"/>
  <c r="AH2057" i="2"/>
  <c r="AH2216" i="2"/>
  <c r="AH2392" i="2"/>
  <c r="AH751" i="2"/>
  <c r="AH1019" i="2"/>
  <c r="AH4284" i="2"/>
  <c r="AH3321" i="2"/>
  <c r="AH3705" i="2"/>
  <c r="AH1615" i="2"/>
  <c r="AH2816" i="2"/>
  <c r="AH2982" i="2"/>
  <c r="AH614" i="2"/>
  <c r="AH3364" i="2"/>
  <c r="AH2819" i="2"/>
  <c r="AH1493" i="2"/>
  <c r="AH2127" i="2"/>
  <c r="AH3275" i="2"/>
  <c r="AH3618" i="2"/>
  <c r="AH518" i="2"/>
  <c r="AH180" i="2"/>
  <c r="AH1498" i="2"/>
  <c r="AH2660" i="2"/>
  <c r="AH3047" i="2"/>
  <c r="AH4211" i="2"/>
  <c r="AH4417" i="2"/>
  <c r="AH3703" i="2"/>
  <c r="AH648" i="2"/>
  <c r="AH984" i="2"/>
  <c r="AH2453" i="2"/>
  <c r="AH1887" i="2"/>
  <c r="AH3040" i="2"/>
  <c r="AH3772" i="2"/>
  <c r="AH2931" i="2"/>
  <c r="AH3517" i="2"/>
  <c r="AH4040" i="2"/>
  <c r="AH3990" i="2"/>
  <c r="AH2659" i="2"/>
  <c r="AH226" i="2"/>
  <c r="AH422" i="2"/>
  <c r="AH3215" i="2"/>
  <c r="AH1058" i="2"/>
  <c r="AH1046" i="2"/>
  <c r="AH4398" i="2"/>
  <c r="AH4259" i="2"/>
  <c r="AH4287" i="2"/>
  <c r="AH4496" i="2"/>
  <c r="AH3885" i="2"/>
  <c r="AH4126" i="2"/>
  <c r="AH4323" i="2"/>
  <c r="AH3075" i="2"/>
  <c r="AH1389" i="2"/>
  <c r="AH1223" i="2"/>
  <c r="AH2528" i="2"/>
  <c r="AH1749" i="2"/>
  <c r="AH2757" i="2"/>
  <c r="AH3647" i="2"/>
  <c r="AH2398" i="2"/>
  <c r="AH1774" i="2"/>
  <c r="AH2603" i="2"/>
  <c r="AH2944" i="2"/>
  <c r="AH500" i="2"/>
  <c r="AH1610" i="2"/>
  <c r="AH2611" i="2"/>
  <c r="AH2436" i="2"/>
  <c r="AH3643" i="2"/>
  <c r="AH3446" i="2"/>
  <c r="AH2418" i="2"/>
  <c r="AH1618" i="2"/>
  <c r="AH125" i="2"/>
  <c r="AH1868" i="2"/>
  <c r="AH3227" i="2"/>
  <c r="AH2927" i="2"/>
  <c r="AH1166" i="2"/>
  <c r="AH465" i="2"/>
  <c r="AH2504" i="2"/>
  <c r="AH2688" i="2"/>
  <c r="AH2999" i="2"/>
  <c r="AH813" i="2"/>
  <c r="AH2736" i="2"/>
  <c r="AH4239" i="2"/>
  <c r="AH1869" i="2"/>
  <c r="AH3861" i="2"/>
  <c r="AH608" i="2"/>
  <c r="AH1086" i="2"/>
  <c r="AH2221" i="2"/>
  <c r="AH1333" i="2"/>
  <c r="AH1088" i="2"/>
  <c r="AH1034" i="2"/>
  <c r="AH998" i="2"/>
  <c r="AH1513" i="2"/>
  <c r="AH652" i="2"/>
  <c r="AH1781" i="2"/>
  <c r="AH3702" i="2"/>
  <c r="AH334" i="2"/>
  <c r="AH2019" i="2"/>
  <c r="AH2781" i="2"/>
  <c r="AH308" i="2"/>
  <c r="AH564" i="2"/>
  <c r="AH899" i="2"/>
  <c r="AH1243" i="2"/>
  <c r="AH2340" i="2"/>
  <c r="AH2087" i="2"/>
  <c r="AH2707" i="2"/>
  <c r="AH2743" i="2"/>
  <c r="AH1698" i="2"/>
  <c r="AH1957" i="2"/>
  <c r="AH2171" i="2"/>
  <c r="AH2502" i="2"/>
  <c r="AH2831" i="2"/>
  <c r="AH3286" i="2"/>
  <c r="AH182" i="2"/>
  <c r="AH872" i="2"/>
  <c r="AH2755" i="2"/>
  <c r="AH3338" i="2"/>
  <c r="AH3671" i="2"/>
  <c r="AH346" i="2"/>
  <c r="AH428" i="2"/>
  <c r="AH923" i="2"/>
  <c r="AH1210" i="2"/>
  <c r="AH2091" i="2"/>
  <c r="AH2240" i="2"/>
  <c r="AH3232" i="2"/>
  <c r="AH4362" i="2"/>
  <c r="AH4428" i="2"/>
  <c r="AH4548" i="2"/>
  <c r="AH2810" i="2"/>
  <c r="AH3277" i="2"/>
  <c r="AH4279" i="2"/>
  <c r="AH3604" i="2"/>
  <c r="AH4276" i="2"/>
  <c r="AH4407" i="2"/>
  <c r="AH294" i="2"/>
  <c r="AH4454" i="2"/>
  <c r="AH3150" i="2"/>
  <c r="AH1897" i="2"/>
  <c r="AH3580" i="2"/>
  <c r="AH1596" i="2"/>
  <c r="AH707" i="2"/>
  <c r="AH2853" i="2"/>
  <c r="AH3025" i="2"/>
  <c r="AH4285" i="2"/>
  <c r="AH2490" i="2"/>
  <c r="AH3427" i="2"/>
  <c r="AH3871" i="2"/>
  <c r="AH2753" i="2"/>
  <c r="AH767" i="2"/>
  <c r="AH3944" i="2"/>
  <c r="AH528" i="2"/>
  <c r="AH3933" i="2"/>
  <c r="AH1332" i="2"/>
  <c r="AH1753" i="2"/>
  <c r="AH3234" i="2"/>
  <c r="AH3940" i="2"/>
  <c r="AH1359" i="2"/>
  <c r="AH2477" i="2"/>
  <c r="AH1967" i="2"/>
  <c r="AH3216" i="2"/>
  <c r="AH3851" i="2"/>
  <c r="AH1368" i="2"/>
  <c r="AH293" i="2"/>
  <c r="AH1767" i="2"/>
  <c r="AH2773" i="2"/>
  <c r="AH1070" i="2"/>
  <c r="AH1579" i="2"/>
  <c r="AH2847" i="2"/>
  <c r="AH3140" i="2"/>
  <c r="AH3996" i="2"/>
  <c r="AH946" i="2"/>
  <c r="AH1118" i="2"/>
  <c r="AH1969" i="2"/>
  <c r="AH2167" i="2"/>
  <c r="AH2912" i="2"/>
  <c r="AH464" i="2"/>
  <c r="AH1232" i="2"/>
  <c r="AH3336" i="2"/>
  <c r="AH3642" i="2"/>
  <c r="AH617" i="2"/>
  <c r="AH310" i="2"/>
  <c r="AH831" i="2"/>
  <c r="AH1600" i="2"/>
  <c r="AH2107" i="2"/>
  <c r="AH2731" i="2"/>
  <c r="AH2949" i="2"/>
  <c r="AH3371" i="2"/>
  <c r="AH3768" i="2"/>
  <c r="AH320" i="2"/>
  <c r="AH692" i="2"/>
  <c r="AH538" i="2"/>
  <c r="AH994" i="2"/>
  <c r="AH1935" i="2"/>
  <c r="AH2850" i="2"/>
  <c r="AH3377" i="2"/>
  <c r="AH3585" i="2"/>
  <c r="AH3957" i="2"/>
  <c r="AH1128" i="2"/>
  <c r="AH1445" i="2"/>
  <c r="AH2073" i="2"/>
  <c r="AH3547" i="2"/>
  <c r="AH3762" i="2"/>
  <c r="AH3946" i="2"/>
  <c r="AH4072" i="2"/>
  <c r="AH8" i="2"/>
  <c r="AH416" i="2"/>
  <c r="AH1050" i="2"/>
  <c r="AH1030" i="2"/>
  <c r="AH2125" i="2"/>
  <c r="AH3507" i="2"/>
  <c r="AH3505" i="2"/>
  <c r="AH3806" i="2"/>
  <c r="AH2012" i="2"/>
  <c r="AH2265" i="2"/>
  <c r="AH2724" i="2"/>
  <c r="AH3299" i="2"/>
  <c r="AH254" i="2"/>
  <c r="AH50" i="2"/>
  <c r="AH270" i="2"/>
  <c r="AH596" i="2"/>
  <c r="AH1763" i="2"/>
  <c r="AH3490" i="2"/>
  <c r="AH2274" i="2"/>
  <c r="AH4394" i="2"/>
  <c r="AH4054" i="2"/>
  <c r="AH3746" i="2"/>
  <c r="AH3185" i="2"/>
  <c r="AH1196" i="2"/>
  <c r="AH156" i="2"/>
  <c r="AH4345" i="2"/>
  <c r="AH4014" i="2"/>
  <c r="AH3014" i="2"/>
  <c r="AH1048" i="2"/>
  <c r="AH3178" i="2"/>
  <c r="AH356" i="2"/>
  <c r="AH1933" i="2"/>
  <c r="AH630" i="2"/>
  <c r="AH2337" i="2"/>
  <c r="AH3088" i="2"/>
  <c r="AH2041" i="2"/>
  <c r="AH2508" i="2"/>
  <c r="AH3903" i="2"/>
  <c r="AH3913" i="2"/>
  <c r="AH4470" i="2"/>
  <c r="AH150" i="2"/>
  <c r="AH547" i="2"/>
  <c r="AH769" i="2"/>
  <c r="AH644" i="2"/>
  <c r="AH1554" i="2"/>
  <c r="AH1945" i="2"/>
  <c r="AH2951" i="2"/>
  <c r="AH4237" i="2"/>
  <c r="AH178" i="2"/>
  <c r="AH3391" i="2"/>
  <c r="AH1096" i="2"/>
  <c r="AH1102" i="2"/>
  <c r="AH1704" i="2"/>
  <c r="AH1827" i="2"/>
  <c r="AH2670" i="2"/>
  <c r="AH3646" i="2"/>
  <c r="AH3950" i="2"/>
  <c r="AH322" i="2"/>
  <c r="AH2980" i="2"/>
  <c r="AH3280" i="2"/>
  <c r="AH3487" i="2"/>
  <c r="AH266" i="2"/>
  <c r="AH2079" i="2"/>
  <c r="AH3311" i="2"/>
  <c r="AH288" i="2"/>
  <c r="AH372" i="2"/>
  <c r="AH1132" i="2"/>
  <c r="AH1168" i="2"/>
  <c r="AH2131" i="2"/>
  <c r="AH1146" i="2"/>
  <c r="AH4392" i="2"/>
  <c r="AH190" i="2"/>
  <c r="AH3680" i="2"/>
  <c r="AH2778" i="2"/>
  <c r="AH4564" i="2"/>
  <c r="AH3099" i="2"/>
  <c r="AH4507" i="2"/>
  <c r="AH2000" i="2"/>
  <c r="AH871" i="2"/>
  <c r="AH2940" i="2"/>
  <c r="AH1066" i="2"/>
  <c r="AH3622" i="2"/>
  <c r="AH1156" i="2"/>
  <c r="AH1558" i="2"/>
  <c r="AH3265" i="2"/>
  <c r="AH3379" i="2"/>
  <c r="AH3592" i="2"/>
  <c r="AH2177" i="2"/>
  <c r="AH2803" i="2"/>
  <c r="AH3012" i="2"/>
  <c r="AH202" i="2"/>
  <c r="AH779" i="2"/>
  <c r="AH1042" i="2"/>
  <c r="AH2964" i="2"/>
  <c r="AH1890" i="2"/>
  <c r="AH62" i="2"/>
  <c r="AH1098" i="2"/>
  <c r="AH3597" i="2"/>
  <c r="AH146" i="2"/>
  <c r="AH74" i="2"/>
  <c r="AH2678" i="2"/>
  <c r="AH3363" i="2"/>
  <c r="AH3674" i="2"/>
  <c r="AH350" i="2"/>
  <c r="AH78" i="2"/>
  <c r="AH498" i="2"/>
  <c r="AH2921" i="2"/>
  <c r="AH3376" i="2"/>
  <c r="AH4444" i="2"/>
  <c r="AH2897" i="2"/>
  <c r="AH1492" i="2"/>
  <c r="AH815" i="2"/>
  <c r="AH960" i="2"/>
  <c r="AH314" i="2"/>
  <c r="AH2838" i="2"/>
  <c r="AH278" i="2"/>
  <c r="AH4261" i="2"/>
  <c r="AH502" i="2"/>
  <c r="AH1617" i="2"/>
  <c r="AH3566" i="2"/>
  <c r="AH3929" i="2"/>
  <c r="AH4074" i="2"/>
  <c r="AH2083" i="2"/>
  <c r="AH382" i="2"/>
  <c r="AH654" i="2"/>
  <c r="AH3502" i="2"/>
  <c r="AH3742" i="2"/>
  <c r="AH2389" i="2"/>
  <c r="AH2722" i="2"/>
  <c r="AH3436" i="2"/>
  <c r="AH186" i="2"/>
  <c r="AH1158" i="2"/>
  <c r="AH1367" i="2"/>
  <c r="AH3535" i="2"/>
  <c r="AH38" i="2"/>
  <c r="AH470" i="2"/>
  <c r="AH2048" i="2"/>
  <c r="AH2683" i="2"/>
  <c r="AH3325" i="2"/>
  <c r="AH264" i="2"/>
  <c r="AH1108" i="2"/>
  <c r="AH2227" i="2"/>
  <c r="AH3407" i="2"/>
  <c r="AH4134" i="2"/>
  <c r="AH14" i="2"/>
  <c r="AH572" i="2"/>
  <c r="AH1595" i="2"/>
  <c r="AH1674" i="2"/>
  <c r="AH2997" i="2"/>
  <c r="AH3628" i="2"/>
  <c r="AH3191" i="2"/>
  <c r="AH3289" i="2"/>
  <c r="AH3706" i="2"/>
  <c r="AH3794" i="2"/>
  <c r="AH344" i="2"/>
  <c r="AH566" i="2"/>
  <c r="AH1038" i="2"/>
  <c r="AH2919" i="2"/>
  <c r="AH3401" i="2"/>
  <c r="AH3810" i="2"/>
  <c r="AH936" i="2"/>
  <c r="AH1170" i="2"/>
  <c r="AH2301" i="2"/>
  <c r="AH3239" i="2"/>
  <c r="AH3886" i="2"/>
  <c r="AH1172" i="2"/>
  <c r="AH4217" i="2"/>
  <c r="AH4298" i="2"/>
  <c r="AH238" i="2"/>
  <c r="AH3945" i="2"/>
  <c r="AH2143" i="2"/>
  <c r="AH4368" i="2"/>
  <c r="AH3730" i="2"/>
  <c r="AH3359" i="2"/>
  <c r="AH3738" i="2"/>
  <c r="AH440" i="2"/>
  <c r="AH2717" i="2"/>
  <c r="AH3395" i="2"/>
  <c r="AH380" i="2"/>
  <c r="AH154" i="2"/>
  <c r="AH1056" i="2"/>
  <c r="AH164" i="2"/>
  <c r="AH318" i="2"/>
  <c r="AH933" i="2"/>
  <c r="AH1415" i="2"/>
  <c r="AH1831" i="2"/>
  <c r="AH1976" i="2"/>
  <c r="AH2489" i="2"/>
  <c r="AH2656" i="2"/>
  <c r="AH2918" i="2"/>
  <c r="AH3282" i="2"/>
  <c r="AH3495" i="2"/>
  <c r="AH3520" i="2"/>
  <c r="AH198" i="2"/>
  <c r="AH2802" i="2"/>
  <c r="AH3532" i="2"/>
  <c r="AH4199" i="2"/>
  <c r="AH4442" i="2"/>
  <c r="AH978" i="2"/>
  <c r="AH1620" i="2"/>
  <c r="AH2089" i="2"/>
  <c r="AH2195" i="2"/>
  <c r="AH2505" i="2"/>
  <c r="AH3093" i="2"/>
  <c r="AH3431" i="2"/>
  <c r="AH206" i="2"/>
  <c r="AH1560" i="2"/>
  <c r="AH3160" i="2"/>
  <c r="AH196" i="2"/>
  <c r="AH668" i="2"/>
  <c r="AH1592" i="2"/>
  <c r="AH2072" i="2"/>
  <c r="AH2514" i="2"/>
  <c r="AH2971" i="2"/>
  <c r="AH3484" i="2"/>
  <c r="AH685" i="2"/>
  <c r="AH827" i="2"/>
  <c r="AH883" i="2"/>
  <c r="AH2285" i="2"/>
  <c r="AH2201" i="2"/>
  <c r="AH2826" i="2"/>
  <c r="AH3400" i="2"/>
  <c r="AH212" i="2"/>
  <c r="AH582" i="2"/>
  <c r="AH891" i="2"/>
  <c r="AH1090" i="2"/>
  <c r="AH1833" i="2"/>
  <c r="AH2241" i="2"/>
  <c r="AH2081" i="2"/>
  <c r="AH3030" i="2"/>
  <c r="AH3393" i="2"/>
  <c r="AH3472" i="2"/>
  <c r="AH4067" i="2"/>
  <c r="AH326" i="2"/>
  <c r="AH2108" i="2"/>
  <c r="AH2244" i="2"/>
  <c r="AH2730" i="2"/>
  <c r="AH3080" i="2"/>
  <c r="AH3508" i="2"/>
  <c r="AH3872" i="2"/>
  <c r="AH3889" i="2"/>
  <c r="AH370" i="2"/>
  <c r="AH3796" i="2"/>
  <c r="AH417" i="2"/>
  <c r="AH694" i="2"/>
  <c r="AH3318" i="2"/>
  <c r="AH2553" i="2"/>
  <c r="AH2291" i="2"/>
  <c r="AH4262" i="2"/>
  <c r="AH4249" i="2"/>
  <c r="AH3109" i="2"/>
  <c r="AH4335" i="2"/>
  <c r="AH600" i="2"/>
  <c r="AH2890" i="2"/>
  <c r="AH4555" i="2"/>
  <c r="AH3158" i="2"/>
  <c r="AH4194" i="2"/>
  <c r="AH4267" i="2"/>
  <c r="AH2307" i="2"/>
  <c r="AH4389" i="2"/>
  <c r="AH2189" i="2"/>
  <c r="AH4371" i="2"/>
  <c r="AH2775" i="2"/>
  <c r="AH3666" i="2"/>
  <c r="AH3842" i="2"/>
  <c r="AH3649" i="2"/>
  <c r="AH272" i="2"/>
  <c r="AH669" i="2"/>
  <c r="AH1988" i="2"/>
  <c r="AH2077" i="2"/>
  <c r="AH2191" i="2"/>
  <c r="AH172" i="2"/>
  <c r="AH246" i="2"/>
  <c r="AH624" i="2"/>
  <c r="AH2144" i="2"/>
  <c r="AH2109" i="2"/>
  <c r="AH2193" i="2"/>
  <c r="AH2789" i="2"/>
  <c r="AH2934" i="2"/>
  <c r="AH3493" i="2"/>
  <c r="AH3965" i="2"/>
  <c r="AH4311" i="2"/>
  <c r="AH338" i="2"/>
  <c r="AH1026" i="2"/>
  <c r="AH2219" i="2"/>
  <c r="AH2794" i="2"/>
  <c r="AH2785" i="2"/>
  <c r="AH3024" i="2"/>
  <c r="AH4108" i="2"/>
  <c r="AH188" i="2"/>
  <c r="AH262" i="2"/>
  <c r="AH990" i="2"/>
  <c r="AH1913" i="2"/>
  <c r="AH2665" i="2"/>
  <c r="AH2835" i="2"/>
  <c r="AH2958" i="2"/>
  <c r="AH3537" i="2"/>
  <c r="AH284" i="2"/>
  <c r="AH678" i="2"/>
  <c r="AH2101" i="2"/>
  <c r="AH2578" i="2"/>
  <c r="AH2797" i="2"/>
  <c r="AH126" i="2"/>
  <c r="AH543" i="2"/>
  <c r="AH845" i="2"/>
  <c r="AH1555" i="2"/>
  <c r="AH2225" i="2"/>
  <c r="AH2894" i="2"/>
  <c r="AH3176" i="2"/>
  <c r="AH702" i="2"/>
  <c r="AH622" i="2"/>
  <c r="AH1726" i="2"/>
  <c r="AH2238" i="2"/>
  <c r="AH2756" i="2"/>
  <c r="AH2704" i="2"/>
  <c r="AH220" i="2"/>
  <c r="AH1140" i="2"/>
  <c r="AH1572" i="2"/>
  <c r="AH1584" i="2"/>
  <c r="AH3911" i="2"/>
  <c r="AH136" i="2"/>
  <c r="AH665" i="2"/>
  <c r="AH399" i="2"/>
  <c r="AH494" i="2"/>
  <c r="AH864" i="2"/>
  <c r="AH1142" i="2"/>
  <c r="AH2480" i="2"/>
  <c r="AH2735" i="2"/>
  <c r="AH2749" i="2"/>
  <c r="AH3247" i="2"/>
  <c r="AH3332" i="2"/>
  <c r="AH3554" i="2"/>
  <c r="AH1282" i="2"/>
  <c r="AH1878" i="2"/>
  <c r="AH2316" i="2"/>
  <c r="AH44" i="2"/>
  <c r="AH234" i="2"/>
  <c r="AH636" i="2"/>
  <c r="AH2330" i="2"/>
  <c r="AH2211" i="2"/>
  <c r="AH2770" i="2"/>
  <c r="AH3092" i="2"/>
  <c r="AH3694" i="2"/>
  <c r="AH3878" i="2"/>
  <c r="AH3672" i="2"/>
  <c r="AH4395" i="2"/>
  <c r="AH1255" i="2"/>
  <c r="AH590" i="2"/>
  <c r="AH3602" i="2"/>
  <c r="AH4064" i="2"/>
  <c r="AH3584" i="2"/>
  <c r="AH2926" i="2"/>
  <c r="AH4293" i="2"/>
  <c r="AH926" i="2"/>
  <c r="AH4307" i="2"/>
  <c r="AH3287" i="2"/>
  <c r="AH2175" i="2"/>
  <c r="AH773" i="2"/>
  <c r="AH4059" i="2"/>
  <c r="AH2249" i="2"/>
  <c r="AH2566" i="2"/>
  <c r="AH555" i="2"/>
  <c r="AH2105" i="2"/>
  <c r="AH4240" i="2"/>
  <c r="AH4408" i="2"/>
  <c r="AH794" i="2"/>
  <c r="AH2257" i="2"/>
  <c r="AH468" i="2"/>
  <c r="AH368" i="2"/>
  <c r="AH620" i="2"/>
  <c r="AH684" i="2"/>
  <c r="AH1150" i="2"/>
  <c r="AH2103" i="2"/>
  <c r="AH2149" i="2"/>
  <c r="AH2215" i="2"/>
  <c r="AH2594" i="2"/>
  <c r="AH2996" i="2"/>
  <c r="AH3268" i="2"/>
  <c r="AH3523" i="2"/>
  <c r="AH280" i="2"/>
  <c r="AH693" i="2"/>
  <c r="AH823" i="2"/>
  <c r="AH1186" i="2"/>
  <c r="AH2217" i="2"/>
  <c r="AH2765" i="2"/>
  <c r="AH2928" i="2"/>
  <c r="AH3550" i="2"/>
  <c r="AH4015" i="2"/>
  <c r="AH4313" i="2"/>
  <c r="AH4533" i="2"/>
  <c r="AH846" i="2"/>
  <c r="AH452" i="2"/>
  <c r="AH1074" i="2"/>
  <c r="AH2365" i="2"/>
  <c r="AH2681" i="2"/>
  <c r="AH2948" i="2"/>
  <c r="AH807" i="2"/>
  <c r="AH1568" i="2"/>
  <c r="AH2017" i="2"/>
  <c r="AH1014" i="2"/>
  <c r="AH1811" i="2"/>
  <c r="AH3758" i="2"/>
  <c r="AH1686" i="2"/>
  <c r="AH2315" i="2"/>
  <c r="AH2371" i="2"/>
  <c r="AH861" i="2"/>
  <c r="AH1616" i="2"/>
  <c r="AH2761" i="2"/>
  <c r="AH503" i="2"/>
  <c r="AH1080" i="2"/>
  <c r="AH1303" i="2"/>
  <c r="AH2029" i="2"/>
  <c r="AH3026" i="2"/>
  <c r="AH3331" i="2"/>
  <c r="AH1082" i="2"/>
  <c r="AH2581" i="2"/>
  <c r="AH1179" i="2"/>
  <c r="AH848" i="2"/>
  <c r="AH2113" i="2"/>
  <c r="AH2523" i="2"/>
  <c r="AH2796" i="2"/>
  <c r="AH3057" i="2"/>
  <c r="AH3385" i="2"/>
  <c r="AH573" i="2"/>
  <c r="AH597" i="2"/>
  <c r="AH1515" i="2"/>
  <c r="AH2165" i="2"/>
  <c r="AH244" i="2"/>
  <c r="AH1114" i="2"/>
  <c r="AH1670" i="2"/>
  <c r="AH4013" i="2"/>
  <c r="AH3260" i="2"/>
  <c r="AH3982" i="2"/>
  <c r="AH700" i="2"/>
  <c r="AH2252" i="2"/>
  <c r="AH312" i="2"/>
  <c r="AH795" i="2"/>
  <c r="AH888" i="2"/>
  <c r="AH1591" i="2"/>
  <c r="AH2047" i="2"/>
  <c r="AH2904" i="2"/>
  <c r="AH3147" i="2"/>
  <c r="AH3133" i="2"/>
  <c r="AH3404" i="2"/>
  <c r="AH4079" i="2"/>
  <c r="AH4310" i="2"/>
  <c r="AH260" i="2"/>
  <c r="AH761" i="2"/>
  <c r="AH446" i="2"/>
  <c r="AH1152" i="2"/>
  <c r="AH1928" i="2"/>
  <c r="AH2276" i="2"/>
  <c r="AH2870" i="2"/>
  <c r="AH3173" i="2"/>
  <c r="AH4376" i="2"/>
  <c r="AH628" i="2"/>
  <c r="AH764" i="2"/>
  <c r="AH1801" i="2"/>
  <c r="AH1952" i="2"/>
  <c r="AH2956" i="2"/>
  <c r="AH3365" i="2"/>
  <c r="AH453" i="2"/>
  <c r="AH837" i="2"/>
  <c r="AH2197" i="2"/>
  <c r="AH2618" i="2"/>
  <c r="AH2141" i="2"/>
  <c r="AH569" i="2"/>
  <c r="AH2752" i="2"/>
  <c r="AH2844" i="2"/>
  <c r="AH3245" i="2"/>
  <c r="AH3907" i="2"/>
  <c r="AH912" i="2"/>
  <c r="AH2279" i="2"/>
  <c r="AH2737" i="2"/>
  <c r="AH3947" i="2"/>
  <c r="AH4258" i="2"/>
  <c r="AH1016" i="2"/>
  <c r="AH2716" i="2"/>
  <c r="AH480" i="2"/>
  <c r="AH1024" i="2"/>
  <c r="AH1002" i="2"/>
  <c r="AH2084" i="2"/>
  <c r="AH2902" i="2"/>
  <c r="AH3138" i="2"/>
  <c r="AH2754" i="2"/>
  <c r="AH3305" i="2"/>
  <c r="AH3529" i="2"/>
  <c r="AH290" i="2"/>
  <c r="AH792" i="2"/>
  <c r="AH2487" i="2"/>
  <c r="AH2864" i="2"/>
  <c r="AH4205" i="2"/>
  <c r="AH3970" i="2"/>
  <c r="AH4509" i="2"/>
  <c r="AH2495" i="2"/>
  <c r="AH4315" i="2"/>
  <c r="AH4197" i="2"/>
  <c r="V5" i="2"/>
  <c r="W5" i="2" s="1"/>
  <c r="AE5" i="2"/>
  <c r="AG5" i="2" s="1"/>
  <c r="O4" i="2"/>
  <c r="AH5" i="2" l="1"/>
  <c r="V4" i="2"/>
  <c r="W4" i="2" s="1"/>
  <c r="AE4" i="2"/>
  <c r="AG4" i="2" s="1"/>
  <c r="AB2" i="2"/>
  <c r="U2" i="2"/>
  <c r="AE2" i="2" l="1"/>
  <c r="AH4" i="2"/>
  <c r="AA2" i="2"/>
  <c r="Z2" i="2" l="1"/>
  <c r="O2" i="2" l="1"/>
  <c r="X2" i="2"/>
  <c r="V2" i="2" l="1"/>
  <c r="W2" i="2"/>
  <c r="C17" i="26"/>
  <c r="C16" i="26"/>
  <c r="AG2" i="2" l="1"/>
  <c r="Y2" i="2"/>
  <c r="E14" i="26"/>
  <c r="AH2" i="2" l="1"/>
  <c r="E15" i="26"/>
  <c r="C14" i="26" l="1"/>
  <c r="C18" i="26"/>
  <c r="C15" i="26" l="1"/>
  <c r="C19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Ho Lee</author>
    <author>신정우</author>
  </authors>
  <commentList>
    <comment ref="U3" authorId="0" shapeId="0" xr:uid="{4B983989-C6A9-44FA-B759-B3E8BC854F19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0~10Kg: 2,500</t>
        </r>
        <r>
          <rPr>
            <sz val="9"/>
            <color indexed="81"/>
            <rFont val="돋움"/>
            <family val="3"/>
            <charset val="129"/>
          </rPr>
          <t xml:space="preserve">원
</t>
        </r>
        <r>
          <rPr>
            <sz val="9"/>
            <color indexed="81"/>
            <rFont val="Tahoma"/>
            <family val="2"/>
          </rPr>
          <t xml:space="preserve">(~100cm </t>
        </r>
        <r>
          <rPr>
            <sz val="9"/>
            <color indexed="81"/>
            <rFont val="돋움"/>
            <family val="3"/>
            <charset val="129"/>
          </rPr>
          <t>미만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 xml:space="preserve">10~20Kg: 7,000
(~120cm </t>
        </r>
        <r>
          <rPr>
            <sz val="9"/>
            <color indexed="81"/>
            <rFont val="돋움"/>
            <family val="3"/>
            <charset val="129"/>
          </rPr>
          <t>미만</t>
        </r>
        <r>
          <rPr>
            <sz val="9"/>
            <color indexed="81"/>
            <rFont val="Tahoma"/>
            <family val="2"/>
          </rPr>
          <t>)
20~30Kg: 10,500</t>
        </r>
        <r>
          <rPr>
            <sz val="9"/>
            <color indexed="81"/>
            <rFont val="돋움"/>
            <family val="3"/>
            <charset val="129"/>
          </rPr>
          <t xml:space="preserve">원
</t>
        </r>
        <r>
          <rPr>
            <sz val="9"/>
            <color indexed="81"/>
            <rFont val="Tahoma"/>
            <family val="2"/>
          </rPr>
          <t xml:space="preserve">(~160cm </t>
        </r>
        <r>
          <rPr>
            <sz val="9"/>
            <color indexed="81"/>
            <rFont val="돋움"/>
            <family val="3"/>
            <charset val="129"/>
          </rPr>
          <t>미만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  <r>
          <rPr>
            <sz val="9"/>
            <color indexed="81"/>
            <rFont val="Tahoma"/>
            <family val="2"/>
          </rPr>
          <t>20~30Kg: 15,500</t>
        </r>
        <r>
          <rPr>
            <sz val="9"/>
            <color indexed="81"/>
            <rFont val="돋움"/>
            <family val="3"/>
            <charset val="129"/>
          </rPr>
          <t xml:space="preserve">원
</t>
        </r>
        <r>
          <rPr>
            <sz val="9"/>
            <color indexed="81"/>
            <rFont val="Tahoma"/>
            <family val="2"/>
          </rPr>
          <t xml:space="preserve">(~200cm </t>
        </r>
        <r>
          <rPr>
            <sz val="9"/>
            <color indexed="81"/>
            <rFont val="돋움"/>
            <family val="3"/>
            <charset val="129"/>
          </rPr>
          <t>미만</t>
        </r>
        <r>
          <rPr>
            <sz val="9"/>
            <color indexed="81"/>
            <rFont val="Tahoma"/>
            <family val="2"/>
          </rPr>
          <t>)</t>
        </r>
      </text>
    </comment>
    <comment ref="V3" authorId="1" shapeId="0" xr:uid="{16D30F25-B12D-4204-9365-47B10288B07B}">
      <text>
        <r>
          <rPr>
            <b/>
            <sz val="9"/>
            <color indexed="81"/>
            <rFont val="Tahoma"/>
            <family val="2"/>
          </rPr>
          <t>Ho Lee:</t>
        </r>
        <r>
          <rPr>
            <sz val="9"/>
            <color indexed="81"/>
            <rFont val="Tahoma"/>
            <family val="2"/>
          </rPr>
          <t xml:space="preserve">
THC / 5.0kg </t>
        </r>
        <r>
          <rPr>
            <sz val="9"/>
            <color indexed="81"/>
            <rFont val="돋움"/>
            <family val="3"/>
            <charset val="129"/>
          </rPr>
          <t>초과건부터</t>
        </r>
        <r>
          <rPr>
            <sz val="9"/>
            <color indexed="81"/>
            <rFont val="Tahoma"/>
            <family val="2"/>
          </rPr>
          <t xml:space="preserve"> 1.0kg </t>
        </r>
        <r>
          <rPr>
            <sz val="9"/>
            <color indexed="81"/>
            <rFont val="돋움"/>
            <family val="3"/>
            <charset val="129"/>
          </rPr>
          <t>단위로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발생
</t>
        </r>
        <r>
          <rPr>
            <sz val="9"/>
            <color indexed="81"/>
            <rFont val="Tahoma"/>
            <family val="2"/>
          </rPr>
          <t xml:space="preserve">ex) 6.3kg </t>
        </r>
        <r>
          <rPr>
            <sz val="9"/>
            <color indexed="81"/>
            <rFont val="돋움"/>
            <family val="3"/>
            <charset val="129"/>
          </rPr>
          <t>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THC 200</t>
        </r>
        <r>
          <rPr>
            <sz val="9"/>
            <color indexed="81"/>
            <rFont val="돋움"/>
            <family val="3"/>
            <charset val="129"/>
          </rPr>
          <t>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발생
</t>
        </r>
      </text>
    </comment>
    <comment ref="X3" authorId="1" shapeId="0" xr:uid="{DB9A8DE4-D4DA-48B3-AF1D-8F86D2F6F050}">
      <text>
        <r>
          <rPr>
            <b/>
            <sz val="9"/>
            <color indexed="81"/>
            <rFont val="Tahoma"/>
            <family val="2"/>
          </rPr>
          <t>Ho Lee:</t>
        </r>
        <r>
          <rPr>
            <sz val="9"/>
            <color indexed="81"/>
            <rFont val="Tahoma"/>
            <family val="2"/>
          </rPr>
          <t xml:space="preserve">
+1add box: \2,500</t>
        </r>
      </text>
    </comment>
    <comment ref="Y3" authorId="2" shapeId="0" xr:uid="{30692D49-009B-4AC5-8232-8405D79F7447}">
      <text>
        <r>
          <rPr>
            <b/>
            <sz val="9"/>
            <color indexed="81"/>
            <rFont val="Tahoma"/>
            <family val="2"/>
          </rPr>
          <t xml:space="preserve">$2,000 ~ $2,999 \10,000 TV + </t>
        </r>
        <r>
          <rPr>
            <b/>
            <sz val="9"/>
            <color indexed="81"/>
            <rFont val="돋움"/>
            <family val="3"/>
            <charset val="129"/>
          </rPr>
          <t>고가화물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적용
</t>
        </r>
        <r>
          <rPr>
            <b/>
            <sz val="9"/>
            <color indexed="81"/>
            <rFont val="Tahoma"/>
            <family val="2"/>
          </rPr>
          <t xml:space="preserve">$3,000 ~ $3,999 \15,000 TV + </t>
        </r>
        <r>
          <rPr>
            <b/>
            <sz val="9"/>
            <color indexed="81"/>
            <rFont val="돋움"/>
            <family val="3"/>
            <charset val="129"/>
          </rPr>
          <t>고가화물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적용
</t>
        </r>
        <r>
          <rPr>
            <b/>
            <sz val="9"/>
            <color indexed="81"/>
            <rFont val="Tahoma"/>
            <family val="2"/>
          </rPr>
          <t xml:space="preserve">$4,000 ~ $4,999 \20,000 TV + </t>
        </r>
        <r>
          <rPr>
            <b/>
            <sz val="9"/>
            <color indexed="81"/>
            <rFont val="돋움"/>
            <family val="3"/>
            <charset val="129"/>
          </rPr>
          <t>고가화물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적용
</t>
        </r>
        <r>
          <rPr>
            <b/>
            <sz val="9"/>
            <color indexed="81"/>
            <rFont val="Tahoma"/>
            <family val="2"/>
          </rPr>
          <t xml:space="preserve">$5,000 ~ \25,000 TV + </t>
        </r>
        <r>
          <rPr>
            <b/>
            <sz val="9"/>
            <color indexed="81"/>
            <rFont val="돋움"/>
            <family val="3"/>
            <charset val="129"/>
          </rPr>
          <t>고가화물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모두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<sst xmlns="http://schemas.openxmlformats.org/spreadsheetml/2006/main" count="133431" uniqueCount="25461">
  <si>
    <t>V.WT</t>
  </si>
  <si>
    <t>G.WT</t>
  </si>
  <si>
    <t>CNEE Name</t>
  </si>
  <si>
    <t>HBL</t>
  </si>
  <si>
    <t>2022-01-01 부터 박스추가비용 2500원 청구</t>
    <phoneticPr fontId="3" type="noConversion"/>
  </si>
  <si>
    <t>2022-01-01 부터 5.0kg~10.0kg 1천원 청구</t>
    <phoneticPr fontId="3" type="noConversion"/>
  </si>
  <si>
    <t>2022-01-01 부터 관우회 창고료 청구
~ $1,999 \7,000	TV 만 적용
$2,000 ~ $2,999 \10,000	TV + 고가화물 모두 적용
$3,000 ~ $3,999 \15,000	TV + 고가화물 모두 적용
$4,000 ~ $4,999 \20,000	TV + 고가화물 모두 적용
$5,000 ~ \25,000	TV + 고가화물 모두 적용</t>
    <phoneticPr fontId="3" type="noConversion"/>
  </si>
  <si>
    <t>목록(Manifest)</t>
  </si>
  <si>
    <t>일반(목록배제,Normal-Manifest Exception)</t>
  </si>
  <si>
    <t>POL</t>
  </si>
  <si>
    <t>INVOICE / DEBIT NOTE</t>
    <phoneticPr fontId="6" type="noConversion"/>
  </si>
  <si>
    <t>Invoice No. :</t>
    <phoneticPr fontId="6" type="noConversion"/>
  </si>
  <si>
    <t xml:space="preserve">Tel:                        Fax: </t>
    <phoneticPr fontId="6" type="noConversion"/>
  </si>
  <si>
    <t>1. Detail</t>
    <phoneticPr fontId="6" type="noConversion"/>
  </si>
  <si>
    <t>Description</t>
    <phoneticPr fontId="6" type="noConversion"/>
  </si>
  <si>
    <t>Amount</t>
    <phoneticPr fontId="5" type="noConversion"/>
  </si>
  <si>
    <t>Remark</t>
    <phoneticPr fontId="5" type="noConversion"/>
  </si>
  <si>
    <t>Subtotal_KRW</t>
    <phoneticPr fontId="19" type="noConversion"/>
  </si>
  <si>
    <t>Grand Total</t>
    <phoneticPr fontId="19" type="noConversion"/>
  </si>
  <si>
    <t xml:space="preserve">To : </t>
    <phoneticPr fontId="5" type="noConversion"/>
  </si>
  <si>
    <t>Pantos Logistics.co. Ltd</t>
    <phoneticPr fontId="6" type="noConversion"/>
  </si>
  <si>
    <t>Link for Next</t>
    <phoneticPr fontId="6" type="noConversion"/>
  </si>
  <si>
    <t>MBL</t>
  </si>
  <si>
    <t>CNEE Zipcd</t>
  </si>
  <si>
    <t>Hold Reason</t>
  </si>
  <si>
    <t>PKG</t>
  </si>
  <si>
    <t>C.WT</t>
  </si>
  <si>
    <t>Clearance Type</t>
  </si>
  <si>
    <t>Invoice Value</t>
  </si>
  <si>
    <t>Box ID</t>
  </si>
  <si>
    <t>FLT No</t>
  </si>
  <si>
    <t>CARRIER</t>
  </si>
  <si>
    <t>DATE</t>
    <phoneticPr fontId="5" type="noConversion"/>
  </si>
  <si>
    <t>GRAND TTL</t>
    <phoneticPr fontId="5" type="noConversion"/>
  </si>
  <si>
    <r>
      <rPr>
        <b/>
        <sz val="8"/>
        <rFont val="맑은 고딕"/>
        <family val="3"/>
        <charset val="129"/>
      </rPr>
      <t>박스추가비용</t>
    </r>
    <phoneticPr fontId="5" type="noConversion"/>
  </si>
  <si>
    <r>
      <rPr>
        <b/>
        <sz val="8"/>
        <rFont val="맑은 고딕"/>
        <family val="3"/>
        <charset val="129"/>
      </rPr>
      <t>관우회</t>
    </r>
    <r>
      <rPr>
        <b/>
        <sz val="8"/>
        <rFont val="Arial Narrow"/>
        <family val="2"/>
      </rPr>
      <t xml:space="preserve"> </t>
    </r>
    <r>
      <rPr>
        <b/>
        <sz val="8"/>
        <rFont val="맑은 고딕"/>
        <family val="3"/>
        <charset val="129"/>
      </rPr>
      <t>창고료</t>
    </r>
    <phoneticPr fontId="5" type="noConversion"/>
  </si>
  <si>
    <t>SEA FREIGHT / AIR FREIGHT / RAIL FREIGHT / WAREHOUSE &amp; DISTRIBUTION / E-COMMERCE</t>
    <phoneticPr fontId="3" type="noConversion"/>
  </si>
  <si>
    <t>B/L No</t>
  </si>
  <si>
    <t>FRT CD</t>
  </si>
  <si>
    <t>Local SUM</t>
  </si>
  <si>
    <t>PIC NM</t>
  </si>
  <si>
    <t>CNEE NM</t>
  </si>
  <si>
    <t>DPTR</t>
  </si>
  <si>
    <t>DEST</t>
  </si>
  <si>
    <t>HBL Remark</t>
  </si>
  <si>
    <t>Claim 비용</t>
    <phoneticPr fontId="3" type="noConversion"/>
  </si>
  <si>
    <t>Claim 시트 참조</t>
    <phoneticPr fontId="3" type="noConversion"/>
  </si>
  <si>
    <t>OTC</t>
    <phoneticPr fontId="3" type="noConversion"/>
  </si>
  <si>
    <t>시트 참조 (대신/부자재 등)</t>
    <phoneticPr fontId="3" type="noConversion"/>
  </si>
  <si>
    <t>Arrival Date</t>
  </si>
  <si>
    <t>SHPR</t>
  </si>
  <si>
    <t>SHPR Name</t>
  </si>
  <si>
    <t>CNEE Mobile</t>
  </si>
  <si>
    <t>반입</t>
  </si>
  <si>
    <t>수리</t>
  </si>
  <si>
    <t>반출</t>
  </si>
  <si>
    <t>택배사인계</t>
  </si>
  <si>
    <t>배송완료</t>
  </si>
  <si>
    <t>SHPR ADDR</t>
  </si>
  <si>
    <t>Freight Team</t>
  </si>
  <si>
    <t>Incoterms</t>
  </si>
  <si>
    <t>Box Code</t>
  </si>
  <si>
    <t>Delivery No</t>
  </si>
  <si>
    <t>DPTR PTNR</t>
  </si>
  <si>
    <t>관세사</t>
  </si>
  <si>
    <t>신용/착불</t>
  </si>
  <si>
    <t>정정사유</t>
  </si>
  <si>
    <t>택배사</t>
  </si>
  <si>
    <t>완료</t>
  </si>
  <si>
    <t>EXW</t>
  </si>
  <si>
    <t>정운</t>
  </si>
  <si>
    <t>신용</t>
  </si>
  <si>
    <t>택배 기본료</t>
    <phoneticPr fontId="5" type="noConversion"/>
  </si>
  <si>
    <t>SYD</t>
  </si>
  <si>
    <t>WISE EXPRESS LOGISTICS PTY LTD</t>
  </si>
  <si>
    <t>OZ602</t>
  </si>
  <si>
    <t>간이(Simple)</t>
  </si>
  <si>
    <t>MELLOW COFFEE</t>
  </si>
  <si>
    <t>PURE LAVENDER PTY LTD</t>
  </si>
  <si>
    <t>WISE EXPRESS(OZPRODUCT)</t>
  </si>
  <si>
    <t>OZPRODUCTS2U</t>
  </si>
  <si>
    <t>WISE EXPRESS(CHUHO)</t>
  </si>
  <si>
    <t>AUSKO</t>
  </si>
  <si>
    <t>WISE EXPRESS(AUSTRAPHARM)</t>
  </si>
  <si>
    <t>AUSTRAPHARM NAVER</t>
  </si>
  <si>
    <t>일반전환</t>
  </si>
  <si>
    <t>AUSTRAPHARM COUPANG</t>
  </si>
  <si>
    <t>WISE EXPRESS(VITAHUB)</t>
  </si>
  <si>
    <t>VITAHUB AUS PTY LTD</t>
  </si>
  <si>
    <t>AUSTRAPHARM LOTTEON</t>
  </si>
  <si>
    <t>WISE EXPRESS(BIOSYDNEY)</t>
  </si>
  <si>
    <t>WISE EXPRESS(BOOSTUP)</t>
  </si>
  <si>
    <t>BOOSTUP</t>
  </si>
  <si>
    <t>CHOI BYUNG</t>
  </si>
  <si>
    <t>WISE EXPRESS(NATUREGOOD)</t>
  </si>
  <si>
    <t>LIFEGREEN</t>
  </si>
  <si>
    <t>WOOLCOMFORT KOREA</t>
  </si>
  <si>
    <t>AUSTRAPHARM 11ST</t>
  </si>
  <si>
    <t>WISE EXPRESS(WIGNA)</t>
  </si>
  <si>
    <t>WIGNA PHARMACEUTICALS PTY LTD</t>
  </si>
  <si>
    <t>WISE EXPRESS(JYC)</t>
  </si>
  <si>
    <t>SAJA INTERN PTY LTDS</t>
  </si>
  <si>
    <t>WISE EXPRESS(LIFEGREEN)</t>
  </si>
  <si>
    <t>LIFEGREEN AUS PTY LTD</t>
  </si>
  <si>
    <t>WISE EXPRESS(HOJUDIRECT)</t>
  </si>
  <si>
    <t>HOJUDIRECT</t>
  </si>
  <si>
    <t>WISE EXPRESS(JNHLINK)</t>
  </si>
  <si>
    <t>JNH LINK PTY LTD</t>
  </si>
  <si>
    <t>JT SYDNEY</t>
  </si>
  <si>
    <t>WISE EXPRESS(OZMUMMY)</t>
  </si>
  <si>
    <t>OZMUMMY</t>
  </si>
  <si>
    <t>BIO SYDNEY</t>
  </si>
  <si>
    <t>LK PARTNERS</t>
  </si>
  <si>
    <t>SIX DEGREES COFFEE ROASTERS PTY LTD</t>
  </si>
  <si>
    <t>THC</t>
    <phoneticPr fontId="5" type="noConversion"/>
  </si>
  <si>
    <t>택배_SUB TTL</t>
    <phoneticPr fontId="5" type="noConversion"/>
  </si>
  <si>
    <t>SUB TTL_KRW</t>
    <phoneticPr fontId="5" type="noConversion"/>
  </si>
  <si>
    <t>KRW</t>
    <phoneticPr fontId="3" type="noConversion"/>
  </si>
  <si>
    <t>KRW</t>
    <phoneticPr fontId="19" type="noConversion"/>
  </si>
  <si>
    <t>SYD</t>
    <phoneticPr fontId="3" type="noConversion"/>
  </si>
  <si>
    <t>WISE EXPRESS LOGISTICS PTY LTD_1203728</t>
    <phoneticPr fontId="6" type="noConversion"/>
  </si>
  <si>
    <t>Unit A/97 Lisbon St, Fairfield East NSW 2165 Australia
TEL: 0269890437</t>
    <phoneticPr fontId="3" type="noConversion"/>
  </si>
  <si>
    <t/>
  </si>
  <si>
    <t>2254238</t>
  </si>
  <si>
    <t>2254240</t>
  </si>
  <si>
    <t>2254225</t>
  </si>
  <si>
    <t>2254239</t>
  </si>
  <si>
    <t>일반(NORMAL)</t>
  </si>
  <si>
    <t>2254232</t>
  </si>
  <si>
    <t>2254256</t>
  </si>
  <si>
    <t>2254224</t>
  </si>
  <si>
    <t>선별(검사,Manifest-Inspection)</t>
  </si>
  <si>
    <t>2254252</t>
  </si>
  <si>
    <t>2254241</t>
  </si>
  <si>
    <t>WISE EXPRESS(HOJUUNNI)</t>
  </si>
  <si>
    <t>2254234</t>
  </si>
  <si>
    <t>2254250</t>
  </si>
  <si>
    <t>WISE EXPRESS(MIJIHOJU)</t>
  </si>
  <si>
    <t>MIJIHOJU</t>
  </si>
  <si>
    <t>HOJUUNNI</t>
  </si>
  <si>
    <t>2254249</t>
  </si>
  <si>
    <t>2254231</t>
  </si>
  <si>
    <t>2254264</t>
  </si>
  <si>
    <t>2254226</t>
  </si>
  <si>
    <t>WISE EXPRESS LOGISTICS(BNE MASTER)</t>
  </si>
  <si>
    <t>WISE EXPRESS LOGISTICS(BNE Master)</t>
  </si>
  <si>
    <t>2254247</t>
  </si>
  <si>
    <t>WISE EXPRESS(HORNSBYPLATE)</t>
  </si>
  <si>
    <t>HORNSBY PLATE</t>
  </si>
  <si>
    <t>AUSTRAPHARM G MARKET</t>
  </si>
  <si>
    <t>YOUNG WOON JO</t>
  </si>
  <si>
    <t>2254246</t>
  </si>
  <si>
    <t>2254243</t>
  </si>
  <si>
    <t>2254229</t>
  </si>
  <si>
    <t>WISE EXPRESS(MELLOWCOFFEE)</t>
  </si>
  <si>
    <t>2254236</t>
  </si>
  <si>
    <t>YSCOMPANY</t>
  </si>
  <si>
    <t>HWANG JAE</t>
  </si>
  <si>
    <t>NATONIC AUSTRALIA PTY LTD</t>
  </si>
  <si>
    <t>보세(Normal-Bonded)</t>
  </si>
  <si>
    <t>[사업자]</t>
  </si>
  <si>
    <t>MELLOW CHOCOLATE</t>
  </si>
  <si>
    <t>DHP</t>
  </si>
  <si>
    <t>CJ</t>
  </si>
  <si>
    <t>MEGA HEALTH BIO PTY LTD</t>
  </si>
  <si>
    <t>식물검역(Plants Inspection)</t>
  </si>
  <si>
    <t>타관세사</t>
  </si>
  <si>
    <t>WISE EXPRESS</t>
  </si>
  <si>
    <t>HONEYBEE WRAP</t>
  </si>
  <si>
    <t>BNE NEWCORE</t>
  </si>
  <si>
    <t>25.02 CJ대한통운으로 택배사 변경 (계약운임 유지)</t>
    <phoneticPr fontId="3" type="noConversion"/>
  </si>
  <si>
    <t>대신택배</t>
    <phoneticPr fontId="5" type="noConversion"/>
  </si>
  <si>
    <t>제주도 배송비용</t>
    <phoneticPr fontId="5" type="noConversion"/>
  </si>
  <si>
    <t>기타 비용</t>
    <phoneticPr fontId="5" type="noConversion"/>
  </si>
  <si>
    <t>박스 타입</t>
    <phoneticPr fontId="5" type="noConversion"/>
  </si>
  <si>
    <t>할증료
1,000원
3,000원
7,000원
12,000원</t>
    <phoneticPr fontId="5" type="noConversion"/>
  </si>
  <si>
    <t>[식물검역]</t>
  </si>
  <si>
    <t>2256450</t>
  </si>
  <si>
    <t>WISE EXPRESS LOGISTICS(MEGA_HEALTH)</t>
  </si>
  <si>
    <t>365 SYDNEY</t>
  </si>
  <si>
    <t>ONETYPE STORE</t>
  </si>
  <si>
    <t>SUN YOUNG LEE</t>
  </si>
  <si>
    <t>NAMDAEMOON</t>
  </si>
  <si>
    <t>2254227</t>
  </si>
  <si>
    <t>WISE EXPRESS(PUREZONE)</t>
  </si>
  <si>
    <t>PUREZONE</t>
  </si>
  <si>
    <t>C.WT</t>
    <phoneticPr fontId="5" type="noConversion"/>
  </si>
  <si>
    <t>AUSSIE BEAUTY   HEALTH CARE PTY LTD</t>
  </si>
  <si>
    <t>2254237</t>
  </si>
  <si>
    <t>WISE EXPRESS(BABYBREATH)</t>
  </si>
  <si>
    <t>H B BABY S BREATH</t>
  </si>
  <si>
    <t>OZ MUM</t>
  </si>
  <si>
    <t>THE ZONE</t>
  </si>
  <si>
    <t>김정희</t>
  </si>
  <si>
    <t>박선희</t>
  </si>
  <si>
    <t>김수지</t>
  </si>
  <si>
    <t>김보경</t>
  </si>
  <si>
    <t>조미자</t>
  </si>
  <si>
    <t>01038441970</t>
  </si>
  <si>
    <t>강민정</t>
  </si>
  <si>
    <t>01031675607</t>
  </si>
  <si>
    <t>이경화</t>
  </si>
  <si>
    <t>김은경</t>
  </si>
  <si>
    <t>이진희</t>
  </si>
  <si>
    <t>박지영</t>
  </si>
  <si>
    <t>김윤희</t>
  </si>
  <si>
    <t>김민정</t>
  </si>
  <si>
    <t>김미영</t>
  </si>
  <si>
    <t>황지혜</t>
  </si>
  <si>
    <t>01086638330</t>
  </si>
  <si>
    <t>김재원</t>
  </si>
  <si>
    <t>박지연</t>
  </si>
  <si>
    <t>박은정</t>
  </si>
  <si>
    <t>김영주</t>
  </si>
  <si>
    <t>김정애</t>
  </si>
  <si>
    <t>김경희</t>
  </si>
  <si>
    <t>민휘</t>
  </si>
  <si>
    <t>01048818929</t>
  </si>
  <si>
    <t>김수민</t>
  </si>
  <si>
    <t>김은주</t>
  </si>
  <si>
    <t>이성권</t>
  </si>
  <si>
    <t>010 5157 5548</t>
  </si>
  <si>
    <t>이웅</t>
  </si>
  <si>
    <t>010 3354 2146</t>
  </si>
  <si>
    <t>이슬기</t>
  </si>
  <si>
    <t>010 8073 0508</t>
  </si>
  <si>
    <t>김정훈</t>
  </si>
  <si>
    <t>박지은</t>
  </si>
  <si>
    <t>김진희</t>
  </si>
  <si>
    <t>박혜주</t>
  </si>
  <si>
    <t>01071918162</t>
  </si>
  <si>
    <t>김정미</t>
  </si>
  <si>
    <t>01085864944</t>
  </si>
  <si>
    <t>심순덕</t>
  </si>
  <si>
    <t>01055165338</t>
  </si>
  <si>
    <t>원타입 스토어</t>
  </si>
  <si>
    <t>01072705444</t>
  </si>
  <si>
    <t>이현주</t>
  </si>
  <si>
    <t>김현주</t>
  </si>
  <si>
    <t>김미경</t>
  </si>
  <si>
    <t>김소희</t>
  </si>
  <si>
    <t>이정은</t>
  </si>
  <si>
    <t>이은지</t>
  </si>
  <si>
    <t>김민지</t>
  </si>
  <si>
    <t>김세연</t>
  </si>
  <si>
    <t>01021185180</t>
  </si>
  <si>
    <t>임소연</t>
  </si>
  <si>
    <t>장양숙</t>
  </si>
  <si>
    <t>01023248424</t>
  </si>
  <si>
    <t>박수진</t>
  </si>
  <si>
    <t>김채영</t>
  </si>
  <si>
    <t>김주연</t>
  </si>
  <si>
    <t>김수희</t>
  </si>
  <si>
    <t>김지영</t>
  </si>
  <si>
    <t>김혜정</t>
  </si>
  <si>
    <t>이정숙</t>
  </si>
  <si>
    <t>박영례</t>
  </si>
  <si>
    <t>01090280790</t>
  </si>
  <si>
    <t>김미희</t>
  </si>
  <si>
    <t>이지연</t>
  </si>
  <si>
    <t>김수진</t>
  </si>
  <si>
    <t>김진경</t>
  </si>
  <si>
    <t>한철수</t>
  </si>
  <si>
    <t>이옥란</t>
  </si>
  <si>
    <t>01054883378</t>
  </si>
  <si>
    <t>한 상연</t>
  </si>
  <si>
    <t>1050690367</t>
  </si>
  <si>
    <t>박선영</t>
  </si>
  <si>
    <t>조아라</t>
  </si>
  <si>
    <t>정유진</t>
  </si>
  <si>
    <t>김지현</t>
  </si>
  <si>
    <t>이소연</t>
  </si>
  <si>
    <t>지피지기</t>
  </si>
  <si>
    <t>01039097828</t>
  </si>
  <si>
    <t>다투어 커피 로스터스</t>
  </si>
  <si>
    <t>01071500412</t>
  </si>
  <si>
    <t>김은영</t>
  </si>
  <si>
    <t>정미경</t>
  </si>
  <si>
    <t>이은경</t>
  </si>
  <si>
    <t>김승연</t>
  </si>
  <si>
    <t>01090908684</t>
  </si>
  <si>
    <t>김영희</t>
  </si>
  <si>
    <t>이경숙</t>
  </si>
  <si>
    <t>서의석</t>
  </si>
  <si>
    <t>01049142684</t>
  </si>
  <si>
    <t>김지연</t>
  </si>
  <si>
    <t>박지혜</t>
  </si>
  <si>
    <t>박은영</t>
  </si>
  <si>
    <t>이상미</t>
  </si>
  <si>
    <t>박은숙</t>
  </si>
  <si>
    <t>01096583158</t>
  </si>
  <si>
    <t>이경진</t>
  </si>
  <si>
    <t>김미자</t>
  </si>
  <si>
    <t>원예훈</t>
  </si>
  <si>
    <t>01045054965</t>
  </si>
  <si>
    <t>김은정</t>
  </si>
  <si>
    <t>박민정</t>
  </si>
  <si>
    <t>김희정</t>
  </si>
  <si>
    <t>김미숙</t>
  </si>
  <si>
    <t>김영미</t>
  </si>
  <si>
    <t>이은희</t>
  </si>
  <si>
    <t>김수영</t>
  </si>
  <si>
    <t>곽흥수</t>
  </si>
  <si>
    <t>01035748424</t>
  </si>
  <si>
    <t>김현정</t>
  </si>
  <si>
    <t>01023718366</t>
  </si>
  <si>
    <t>이인숙</t>
  </si>
  <si>
    <t>01020170502</t>
  </si>
  <si>
    <t>이미경</t>
  </si>
  <si>
    <t>정은미</t>
  </si>
  <si>
    <t>01053185380</t>
  </si>
  <si>
    <t>이지영</t>
  </si>
  <si>
    <t>이윤희</t>
  </si>
  <si>
    <t>이소정</t>
  </si>
  <si>
    <t>이민주</t>
  </si>
  <si>
    <t>박진희</t>
  </si>
  <si>
    <t>윤미영</t>
  </si>
  <si>
    <t>양성하</t>
  </si>
  <si>
    <t>01058148916</t>
  </si>
  <si>
    <t>01029857272</t>
  </si>
  <si>
    <t>이유진</t>
  </si>
  <si>
    <t>이경아</t>
  </si>
  <si>
    <t>김미현</t>
  </si>
  <si>
    <t>김혜진</t>
  </si>
  <si>
    <t>김소영</t>
  </si>
  <si>
    <t>김선영</t>
  </si>
  <si>
    <t>최정아</t>
  </si>
  <si>
    <t>김수현</t>
  </si>
  <si>
    <t>김수연</t>
  </si>
  <si>
    <t>이선희</t>
  </si>
  <si>
    <t>김정숙</t>
  </si>
  <si>
    <t>김명희</t>
  </si>
  <si>
    <t>김미정</t>
  </si>
  <si>
    <t>이혜선</t>
  </si>
  <si>
    <t>이선미</t>
  </si>
  <si>
    <t>조은영</t>
  </si>
  <si>
    <t>박진태</t>
  </si>
  <si>
    <t>강진영</t>
  </si>
  <si>
    <t>김유진</t>
  </si>
  <si>
    <t>김영자</t>
  </si>
  <si>
    <t>01052612819</t>
  </si>
  <si>
    <t>박소현</t>
  </si>
  <si>
    <t>박은경</t>
  </si>
  <si>
    <t>문정철</t>
  </si>
  <si>
    <t>01051229705</t>
  </si>
  <si>
    <t>김민주</t>
  </si>
  <si>
    <t>박성희</t>
  </si>
  <si>
    <t>2254244</t>
  </si>
  <si>
    <t>WISE EXPRESS(ROSESCOLLECTABLE)</t>
  </si>
  <si>
    <t>ROSES COLLECTABLE</t>
  </si>
  <si>
    <t>김종구</t>
  </si>
  <si>
    <t>01037200999</t>
  </si>
  <si>
    <t>김경리</t>
  </si>
  <si>
    <t>이정현</t>
  </si>
  <si>
    <t>이정민</t>
  </si>
  <si>
    <t>HIMMIWAT JAMES</t>
  </si>
  <si>
    <t>01084039055</t>
  </si>
  <si>
    <t>한상연</t>
  </si>
  <si>
    <t>정 은주</t>
  </si>
  <si>
    <t>010 3855 4859</t>
  </si>
  <si>
    <t>김서현</t>
  </si>
  <si>
    <t>이정희</t>
  </si>
  <si>
    <t>김은미</t>
  </si>
  <si>
    <t>김혜란</t>
  </si>
  <si>
    <t>이미선</t>
  </si>
  <si>
    <t>01035634329</t>
  </si>
  <si>
    <t>박성이</t>
  </si>
  <si>
    <t>김상희</t>
  </si>
  <si>
    <t>이미정</t>
  </si>
  <si>
    <t>이유정</t>
  </si>
  <si>
    <t>박미진</t>
  </si>
  <si>
    <t>박경순</t>
  </si>
  <si>
    <t>김지선</t>
  </si>
  <si>
    <t>01093908589</t>
  </si>
  <si>
    <t>이수진</t>
  </si>
  <si>
    <t>이명희</t>
  </si>
  <si>
    <t>이영희</t>
  </si>
  <si>
    <t>이혜진</t>
  </si>
  <si>
    <t>김미선</t>
  </si>
  <si>
    <t>구정회</t>
  </si>
  <si>
    <t>01095305368</t>
  </si>
  <si>
    <t>박경숙</t>
  </si>
  <si>
    <t>구은혜</t>
  </si>
  <si>
    <t>김진수</t>
  </si>
  <si>
    <t>이지은</t>
  </si>
  <si>
    <t>김현아</t>
  </si>
  <si>
    <t>이선아</t>
  </si>
  <si>
    <t>백은희</t>
  </si>
  <si>
    <t>김수원</t>
  </si>
  <si>
    <t>01090650741</t>
  </si>
  <si>
    <t>홍현주</t>
  </si>
  <si>
    <t>01092277764</t>
  </si>
  <si>
    <t>이미숙</t>
  </si>
  <si>
    <t>김민성</t>
  </si>
  <si>
    <t>01042936665</t>
  </si>
  <si>
    <t>박소희</t>
  </si>
  <si>
    <t>박혜정</t>
  </si>
  <si>
    <t>김선희</t>
  </si>
  <si>
    <t>이주원</t>
  </si>
  <si>
    <t>박진우</t>
  </si>
  <si>
    <t>윤지현</t>
  </si>
  <si>
    <t>김정아</t>
  </si>
  <si>
    <t>납세의무자 개인통관고유부호가 존재하지 않습니다./일반전환</t>
  </si>
  <si>
    <t>김동현</t>
  </si>
  <si>
    <t>이지현</t>
  </si>
  <si>
    <t>2256516</t>
  </si>
  <si>
    <t>WISE EXPRESS (CNC INTL)</t>
  </si>
  <si>
    <t>HEALERMOON</t>
  </si>
  <si>
    <t>WELL PLACE</t>
  </si>
  <si>
    <t>VITA AND TREE</t>
  </si>
  <si>
    <t>윤옥수</t>
  </si>
  <si>
    <t>01093167531</t>
  </si>
  <si>
    <t>PLAYGATE</t>
  </si>
  <si>
    <t>ROTORI</t>
  </si>
  <si>
    <t>박효진</t>
  </si>
  <si>
    <t>LEJERRY</t>
  </si>
  <si>
    <t>김현미</t>
  </si>
  <si>
    <t>SOOP</t>
  </si>
  <si>
    <t>김민경</t>
  </si>
  <si>
    <t>박현정</t>
  </si>
  <si>
    <t>이은영</t>
  </si>
  <si>
    <t>김연수</t>
  </si>
  <si>
    <t>김지은</t>
  </si>
  <si>
    <t>김은혜</t>
  </si>
  <si>
    <t>WHALE TAIL</t>
  </si>
  <si>
    <t>RGRGMALL</t>
  </si>
  <si>
    <t>강현숙</t>
  </si>
  <si>
    <t>01083328017</t>
  </si>
  <si>
    <t>박준근</t>
  </si>
  <si>
    <t>01022147372</t>
  </si>
  <si>
    <t>AUSSIE TRADE</t>
  </si>
  <si>
    <t>정경희</t>
  </si>
  <si>
    <t>김은희</t>
  </si>
  <si>
    <t>이윤정</t>
  </si>
  <si>
    <t>김은숙</t>
  </si>
  <si>
    <t>최은희</t>
  </si>
  <si>
    <t>이은정</t>
  </si>
  <si>
    <t>SAVE YOUNG</t>
  </si>
  <si>
    <t>이순자</t>
  </si>
  <si>
    <t>일반통관료
B2C : 300원
B2B : 5,500원
C2C : 33,000원</t>
    <phoneticPr fontId="5" type="noConversion"/>
  </si>
  <si>
    <t>김은지</t>
  </si>
  <si>
    <t>2256683</t>
  </si>
  <si>
    <t>WISE EXPRESS LOGISTICS(PANGZIMOM)</t>
  </si>
  <si>
    <t>PANGZIMOM</t>
  </si>
  <si>
    <t>ALL FOR YOU</t>
  </si>
  <si>
    <t>정수연</t>
  </si>
  <si>
    <t>HOJU MAMI</t>
  </si>
  <si>
    <t>FOUR BY THREE</t>
  </si>
  <si>
    <t>JK SYDNEY</t>
  </si>
  <si>
    <t>김도영</t>
  </si>
  <si>
    <t>이현정</t>
  </si>
  <si>
    <t>김미혜</t>
  </si>
  <si>
    <t>이동희</t>
  </si>
  <si>
    <t>김정은</t>
  </si>
  <si>
    <t>김보영</t>
  </si>
  <si>
    <t>김우진</t>
  </si>
  <si>
    <t>최지선</t>
  </si>
  <si>
    <t>이효정</t>
  </si>
  <si>
    <t>OMART</t>
  </si>
  <si>
    <t>이승근</t>
  </si>
  <si>
    <t>62245</t>
  </si>
  <si>
    <t>12284</t>
  </si>
  <si>
    <t>17877</t>
  </si>
  <si>
    <t>13643</t>
  </si>
  <si>
    <t>DONGSOON MALL</t>
  </si>
  <si>
    <t>06503</t>
  </si>
  <si>
    <t>THE JOHN</t>
  </si>
  <si>
    <t>LINA S SPRINGDAY</t>
  </si>
  <si>
    <t>17117</t>
  </si>
  <si>
    <t>27219</t>
  </si>
  <si>
    <t>14042</t>
  </si>
  <si>
    <t>12249</t>
  </si>
  <si>
    <t>51511</t>
  </si>
  <si>
    <t>42119</t>
  </si>
  <si>
    <t>52433</t>
  </si>
  <si>
    <t>21440</t>
  </si>
  <si>
    <t>김지원</t>
  </si>
  <si>
    <t>16802</t>
  </si>
  <si>
    <t>이지혜</t>
  </si>
  <si>
    <t>35355</t>
  </si>
  <si>
    <t>12768</t>
  </si>
  <si>
    <t>16846</t>
  </si>
  <si>
    <t>김진선</t>
  </si>
  <si>
    <t>10107</t>
  </si>
  <si>
    <t>18484</t>
  </si>
  <si>
    <t>31085</t>
  </si>
  <si>
    <t>58328</t>
  </si>
  <si>
    <t>32416</t>
  </si>
  <si>
    <t>08291</t>
  </si>
  <si>
    <t>신혜원</t>
  </si>
  <si>
    <t>22009</t>
  </si>
  <si>
    <t>문성현</t>
  </si>
  <si>
    <t>01091451649</t>
  </si>
  <si>
    <t>11727</t>
  </si>
  <si>
    <t>22007</t>
  </si>
  <si>
    <t>박혜선</t>
  </si>
  <si>
    <t>박정숙</t>
  </si>
  <si>
    <t>13922</t>
  </si>
  <si>
    <t>13474</t>
  </si>
  <si>
    <t>05501</t>
  </si>
  <si>
    <t>50628</t>
  </si>
  <si>
    <t>06506</t>
  </si>
  <si>
    <t>16509</t>
  </si>
  <si>
    <t>04129</t>
  </si>
  <si>
    <t>10367</t>
  </si>
  <si>
    <t>08773</t>
  </si>
  <si>
    <t>16656</t>
  </si>
  <si>
    <t>42450</t>
  </si>
  <si>
    <t>13113</t>
  </si>
  <si>
    <t>박혜영</t>
  </si>
  <si>
    <t>31055</t>
  </si>
  <si>
    <t>10865</t>
  </si>
  <si>
    <t>30064</t>
  </si>
  <si>
    <t>16031</t>
  </si>
  <si>
    <t>12913</t>
  </si>
  <si>
    <t>47529</t>
  </si>
  <si>
    <t>05507</t>
  </si>
  <si>
    <t>16514</t>
  </si>
  <si>
    <t>정지원</t>
  </si>
  <si>
    <t>10321</t>
  </si>
  <si>
    <t>ANZ GLOBAL</t>
  </si>
  <si>
    <t>HEALTHY HOUSE</t>
  </si>
  <si>
    <t>GOOD DAY MATE</t>
  </si>
  <si>
    <t>14950</t>
  </si>
  <si>
    <t>WEALTHY HEALTH</t>
  </si>
  <si>
    <t>박주희</t>
  </si>
  <si>
    <t>ROROMANDIE</t>
  </si>
  <si>
    <t>04746</t>
  </si>
  <si>
    <t>13544</t>
  </si>
  <si>
    <t>03936</t>
  </si>
  <si>
    <t>이은미</t>
  </si>
  <si>
    <t>42706</t>
  </si>
  <si>
    <t>48414</t>
  </si>
  <si>
    <t>10130</t>
  </si>
  <si>
    <t>44264</t>
  </si>
  <si>
    <t>16803</t>
  </si>
  <si>
    <t>현재은</t>
  </si>
  <si>
    <t>01030473768</t>
  </si>
  <si>
    <t>04325</t>
  </si>
  <si>
    <t>이민희</t>
  </si>
  <si>
    <t>이승현</t>
  </si>
  <si>
    <t>06321</t>
  </si>
  <si>
    <t>02783</t>
  </si>
  <si>
    <t>16807</t>
  </si>
  <si>
    <t>10450</t>
  </si>
  <si>
    <t>12915</t>
  </si>
  <si>
    <t>01074776266</t>
  </si>
  <si>
    <t>05825</t>
  </si>
  <si>
    <t>21982</t>
  </si>
  <si>
    <t>10118</t>
  </si>
  <si>
    <t>05503</t>
  </si>
  <si>
    <t>04711</t>
  </si>
  <si>
    <t>박경애</t>
  </si>
  <si>
    <t>신향진</t>
  </si>
  <si>
    <t>01031612186</t>
  </si>
  <si>
    <t>59745</t>
  </si>
  <si>
    <t>이주현</t>
  </si>
  <si>
    <t>조성호</t>
  </si>
  <si>
    <t>김영숙</t>
  </si>
  <si>
    <t>10243</t>
  </si>
  <si>
    <t>03301</t>
  </si>
  <si>
    <t>15823</t>
  </si>
  <si>
    <t>HOJU VITAMALL</t>
  </si>
  <si>
    <t>17038</t>
  </si>
  <si>
    <t>06762</t>
  </si>
  <si>
    <t>62321</t>
  </si>
  <si>
    <t>47563</t>
  </si>
  <si>
    <t>12793</t>
  </si>
  <si>
    <t>이지민</t>
  </si>
  <si>
    <t>22389</t>
  </si>
  <si>
    <t>18379</t>
  </si>
  <si>
    <t>최유진</t>
  </si>
  <si>
    <t>26393</t>
  </si>
  <si>
    <t>13839</t>
  </si>
  <si>
    <t>김태영</t>
  </si>
  <si>
    <t>15454</t>
  </si>
  <si>
    <t>11919</t>
  </si>
  <si>
    <t>HEEWON CHOI</t>
  </si>
  <si>
    <t>황진숙</t>
  </si>
  <si>
    <t>1025681484</t>
  </si>
  <si>
    <t>28629</t>
  </si>
  <si>
    <t>47128</t>
  </si>
  <si>
    <t>22775</t>
  </si>
  <si>
    <t>06626</t>
  </si>
  <si>
    <t>15596</t>
  </si>
  <si>
    <t>06556</t>
  </si>
  <si>
    <t>18138</t>
  </si>
  <si>
    <t>17084</t>
  </si>
  <si>
    <t>한유정</t>
  </si>
  <si>
    <t>57767</t>
  </si>
  <si>
    <t>김수경</t>
  </si>
  <si>
    <t>김나윤</t>
  </si>
  <si>
    <t>13581</t>
  </si>
  <si>
    <t>37653</t>
  </si>
  <si>
    <t>06179</t>
  </si>
  <si>
    <t>03008</t>
  </si>
  <si>
    <t>05834</t>
  </si>
  <si>
    <t>01030218656</t>
  </si>
  <si>
    <t>17847</t>
  </si>
  <si>
    <t>이정우</t>
  </si>
  <si>
    <t>18111</t>
  </si>
  <si>
    <t>18480</t>
  </si>
  <si>
    <t>21986</t>
  </si>
  <si>
    <t>이종섭</t>
  </si>
  <si>
    <t>12645</t>
  </si>
  <si>
    <t>이채연</t>
  </si>
  <si>
    <t>22003</t>
  </si>
  <si>
    <t>15211</t>
  </si>
  <si>
    <t>정은경</t>
  </si>
  <si>
    <t>12540</t>
  </si>
  <si>
    <t>김진아</t>
  </si>
  <si>
    <t>OOLW</t>
  </si>
  <si>
    <t>권윤희</t>
  </si>
  <si>
    <t>37655</t>
  </si>
  <si>
    <t>조윤희</t>
  </si>
  <si>
    <t>14021</t>
  </si>
  <si>
    <t>31211</t>
  </si>
  <si>
    <t>59703</t>
  </si>
  <si>
    <t>61736</t>
  </si>
  <si>
    <t>SWEET SYDNEY</t>
  </si>
  <si>
    <t>07987</t>
  </si>
  <si>
    <t>납세의무자 전화번호가 일치하지 않습니다./일반전환</t>
  </si>
  <si>
    <t>DH PROMISE</t>
  </si>
  <si>
    <t>12108</t>
  </si>
  <si>
    <t>김민영</t>
  </si>
  <si>
    <t>06943</t>
  </si>
  <si>
    <t>이숙경</t>
  </si>
  <si>
    <t>06909</t>
  </si>
  <si>
    <t>42116</t>
  </si>
  <si>
    <t>05698</t>
  </si>
  <si>
    <t>48456</t>
  </si>
  <si>
    <t>26346</t>
  </si>
  <si>
    <t>15468</t>
  </si>
  <si>
    <t>18477</t>
  </si>
  <si>
    <t>17869</t>
  </si>
  <si>
    <t>04526</t>
  </si>
  <si>
    <t>한은화</t>
  </si>
  <si>
    <t>51170</t>
  </si>
  <si>
    <t>10061</t>
  </si>
  <si>
    <t>06015</t>
  </si>
  <si>
    <t>이민지</t>
  </si>
  <si>
    <t>13608</t>
  </si>
  <si>
    <t>18504</t>
  </si>
  <si>
    <t>18149</t>
  </si>
  <si>
    <t>조혜진</t>
  </si>
  <si>
    <t>김혜인</t>
  </si>
  <si>
    <t>1066230619</t>
  </si>
  <si>
    <t>56201</t>
  </si>
  <si>
    <t>06330</t>
  </si>
  <si>
    <t>10567</t>
  </si>
  <si>
    <t>61704</t>
  </si>
  <si>
    <t>신지원</t>
  </si>
  <si>
    <t>18294</t>
  </si>
  <si>
    <t>16461</t>
  </si>
  <si>
    <t>48076</t>
  </si>
  <si>
    <t>07340</t>
  </si>
  <si>
    <t>16420</t>
  </si>
  <si>
    <t>15521</t>
  </si>
  <si>
    <t>이성인</t>
  </si>
  <si>
    <t>01049971162</t>
  </si>
  <si>
    <t>16543</t>
  </si>
  <si>
    <t>11521</t>
  </si>
  <si>
    <t>VM</t>
  </si>
  <si>
    <t>07410</t>
  </si>
  <si>
    <t>16452</t>
  </si>
  <si>
    <t>05281</t>
  </si>
  <si>
    <t>24448</t>
  </si>
  <si>
    <t>48516</t>
  </si>
  <si>
    <t>김소연</t>
  </si>
  <si>
    <t>윤의정</t>
  </si>
  <si>
    <t>01035257043</t>
  </si>
  <si>
    <t>41950</t>
  </si>
  <si>
    <t>45006</t>
  </si>
  <si>
    <t>11902</t>
  </si>
  <si>
    <t>48515</t>
  </si>
  <si>
    <t>14111</t>
  </si>
  <si>
    <t>13645</t>
  </si>
  <si>
    <t>16687</t>
  </si>
  <si>
    <t>16824</t>
  </si>
  <si>
    <t>10543</t>
  </si>
  <si>
    <t>13556</t>
  </si>
  <si>
    <t>14996</t>
  </si>
  <si>
    <t>14790</t>
  </si>
  <si>
    <t>06164</t>
  </si>
  <si>
    <t>07226</t>
  </si>
  <si>
    <t>06294</t>
  </si>
  <si>
    <t>김유미</t>
  </si>
  <si>
    <t>04392</t>
  </si>
  <si>
    <t>강혜진</t>
  </si>
  <si>
    <t>01036006555</t>
  </si>
  <si>
    <t>63618</t>
  </si>
  <si>
    <t>ANGEL</t>
  </si>
  <si>
    <t>04425</t>
  </si>
  <si>
    <t>61978</t>
  </si>
  <si>
    <t>21553</t>
  </si>
  <si>
    <t>14922</t>
  </si>
  <si>
    <t>박상현</t>
  </si>
  <si>
    <t>07949</t>
  </si>
  <si>
    <t>김미애</t>
  </si>
  <si>
    <t>51382</t>
  </si>
  <si>
    <t>42427</t>
  </si>
  <si>
    <t>41137</t>
  </si>
  <si>
    <t>12911</t>
  </si>
  <si>
    <t>35263</t>
  </si>
  <si>
    <t>30151</t>
  </si>
  <si>
    <t>04528</t>
  </si>
  <si>
    <t>04529</t>
  </si>
  <si>
    <t>51754</t>
  </si>
  <si>
    <t>17922</t>
  </si>
  <si>
    <t>30150</t>
  </si>
  <si>
    <t>10871</t>
  </si>
  <si>
    <t>16523</t>
  </si>
  <si>
    <t>61085</t>
  </si>
  <si>
    <t>63069</t>
  </si>
  <si>
    <t>SAVER</t>
  </si>
  <si>
    <t>ALLEN STORE</t>
  </si>
  <si>
    <t>김진우</t>
  </si>
  <si>
    <t>22002</t>
  </si>
  <si>
    <t>22241</t>
  </si>
  <si>
    <t>장주영</t>
  </si>
  <si>
    <t>22025</t>
  </si>
  <si>
    <t>최정민</t>
  </si>
  <si>
    <t>11956</t>
  </si>
  <si>
    <t>07285</t>
  </si>
  <si>
    <t>이예운</t>
  </si>
  <si>
    <t>01094479286</t>
  </si>
  <si>
    <t>17353</t>
  </si>
  <si>
    <t>02057</t>
  </si>
  <si>
    <t>10091</t>
  </si>
  <si>
    <t>HAN HYUNG JUN</t>
  </si>
  <si>
    <t>01057229796</t>
  </si>
  <si>
    <t>63336</t>
  </si>
  <si>
    <t>10903</t>
  </si>
  <si>
    <t>05555</t>
  </si>
  <si>
    <t>07747</t>
  </si>
  <si>
    <t>21984</t>
  </si>
  <si>
    <t>15010</t>
  </si>
  <si>
    <t>이진욱</t>
  </si>
  <si>
    <t>황명숙</t>
  </si>
  <si>
    <t>이디모데</t>
  </si>
  <si>
    <t>01088453966</t>
  </si>
  <si>
    <t>11305</t>
  </si>
  <si>
    <t>34885</t>
  </si>
  <si>
    <t>03303</t>
  </si>
  <si>
    <t>07691</t>
  </si>
  <si>
    <t>28787</t>
  </si>
  <si>
    <t>12797</t>
  </si>
  <si>
    <t>44550</t>
  </si>
  <si>
    <t>08862</t>
  </si>
  <si>
    <t>46048</t>
  </si>
  <si>
    <t>18114</t>
  </si>
  <si>
    <t>12550</t>
  </si>
  <si>
    <t>일반전환(품명부정확/중고/수량/과태료사전방지)</t>
  </si>
  <si>
    <t>04736</t>
  </si>
  <si>
    <t>이영주</t>
  </si>
  <si>
    <t>이남희</t>
  </si>
  <si>
    <t>16508</t>
  </si>
  <si>
    <t>12235</t>
  </si>
  <si>
    <t>46007</t>
  </si>
  <si>
    <t>01678</t>
  </si>
  <si>
    <t>38051</t>
  </si>
  <si>
    <t>01192</t>
  </si>
  <si>
    <t>08848</t>
  </si>
  <si>
    <t>강지영</t>
  </si>
  <si>
    <t>박성준</t>
  </si>
  <si>
    <t>김보라</t>
  </si>
  <si>
    <t>15825</t>
  </si>
  <si>
    <t>05277</t>
  </si>
  <si>
    <t>31406</t>
  </si>
  <si>
    <t>18499</t>
  </si>
  <si>
    <t>김미연</t>
  </si>
  <si>
    <t>EVENSHOP</t>
  </si>
  <si>
    <t>박수정</t>
  </si>
  <si>
    <t>18237</t>
  </si>
  <si>
    <t>12141</t>
  </si>
  <si>
    <t>박성진</t>
  </si>
  <si>
    <t>이경은</t>
  </si>
  <si>
    <t>13589</t>
  </si>
  <si>
    <t>28425</t>
  </si>
  <si>
    <t>이희영</t>
  </si>
  <si>
    <t>10583</t>
  </si>
  <si>
    <t>STYLESELLER X WOOLCOMFORT KOREA</t>
  </si>
  <si>
    <t>62063</t>
  </si>
  <si>
    <t>16845</t>
  </si>
  <si>
    <t>22139</t>
  </si>
  <si>
    <t>30123</t>
  </si>
  <si>
    <t>14081</t>
  </si>
  <si>
    <t>박중규</t>
  </si>
  <si>
    <t>01036242524</t>
  </si>
  <si>
    <t>55152</t>
  </si>
  <si>
    <t>조정민</t>
  </si>
  <si>
    <t>06676</t>
  </si>
  <si>
    <t>11738</t>
  </si>
  <si>
    <t>14074</t>
  </si>
  <si>
    <t>우준호</t>
  </si>
  <si>
    <t>01041044890</t>
  </si>
  <si>
    <t>35251</t>
  </si>
  <si>
    <t>김복연</t>
  </si>
  <si>
    <t>01092502114</t>
  </si>
  <si>
    <t>48793</t>
  </si>
  <si>
    <t>01046621172</t>
  </si>
  <si>
    <t>06092</t>
  </si>
  <si>
    <t>박소연</t>
  </si>
  <si>
    <t>12285</t>
  </si>
  <si>
    <t>28582</t>
  </si>
  <si>
    <t>10120</t>
  </si>
  <si>
    <t>18503</t>
  </si>
  <si>
    <t>김희진</t>
  </si>
  <si>
    <t>15011</t>
  </si>
  <si>
    <t>김나연</t>
  </si>
  <si>
    <t>50658</t>
  </si>
  <si>
    <t>정수정</t>
  </si>
  <si>
    <t>48092</t>
  </si>
  <si>
    <t>30124</t>
  </si>
  <si>
    <t>15388</t>
  </si>
  <si>
    <t>16662</t>
  </si>
  <si>
    <t>김태성</t>
  </si>
  <si>
    <t>조경화</t>
  </si>
  <si>
    <t>박난희</t>
  </si>
  <si>
    <t>01022077280</t>
  </si>
  <si>
    <t>22807</t>
  </si>
  <si>
    <t>52548</t>
  </si>
  <si>
    <t>12821</t>
  </si>
  <si>
    <t>07982</t>
  </si>
  <si>
    <t>정해원</t>
  </si>
  <si>
    <t>10895</t>
  </si>
  <si>
    <t>55146</t>
  </si>
  <si>
    <t>54085</t>
  </si>
  <si>
    <t>유주연</t>
  </si>
  <si>
    <t>01033663649</t>
  </si>
  <si>
    <t>12616</t>
  </si>
  <si>
    <t>37664</t>
  </si>
  <si>
    <t>01034200530</t>
  </si>
  <si>
    <t>55120</t>
  </si>
  <si>
    <t>안영미</t>
  </si>
  <si>
    <t>김규민</t>
  </si>
  <si>
    <t>01048753744</t>
  </si>
  <si>
    <t>51368</t>
  </si>
  <si>
    <t>01093016877</t>
  </si>
  <si>
    <t>10099</t>
  </si>
  <si>
    <t>03450</t>
  </si>
  <si>
    <t>이명숙</t>
  </si>
  <si>
    <t>HEALTHY MANAGER LEE</t>
  </si>
  <si>
    <t>12935</t>
  </si>
  <si>
    <t>11474</t>
  </si>
  <si>
    <t>윤관우</t>
  </si>
  <si>
    <t>01037478650</t>
  </si>
  <si>
    <t>06160</t>
  </si>
  <si>
    <t>02830</t>
  </si>
  <si>
    <t>박정민</t>
  </si>
  <si>
    <t>55334</t>
  </si>
  <si>
    <t>37590</t>
  </si>
  <si>
    <t>52517</t>
  </si>
  <si>
    <t>30146</t>
  </si>
  <si>
    <t>17161</t>
  </si>
  <si>
    <t>13924</t>
  </si>
  <si>
    <t>43019</t>
  </si>
  <si>
    <t>김경숙</t>
  </si>
  <si>
    <t>정지은</t>
  </si>
  <si>
    <t>김혜영</t>
  </si>
  <si>
    <t>21685</t>
  </si>
  <si>
    <t>14001</t>
  </si>
  <si>
    <t>59749</t>
  </si>
  <si>
    <t>48064</t>
  </si>
  <si>
    <t>10909</t>
  </si>
  <si>
    <t>59655</t>
  </si>
  <si>
    <t>임서연</t>
  </si>
  <si>
    <t>5X033</t>
  </si>
  <si>
    <t>김소현</t>
  </si>
  <si>
    <t>김유리</t>
  </si>
  <si>
    <t>05794</t>
  </si>
  <si>
    <t>44460</t>
  </si>
  <si>
    <t>13616</t>
  </si>
  <si>
    <t>김연아</t>
  </si>
  <si>
    <t>박소영</t>
  </si>
  <si>
    <t>26458</t>
  </si>
  <si>
    <t>25583</t>
  </si>
  <si>
    <t>13617</t>
  </si>
  <si>
    <t>최지혜</t>
  </si>
  <si>
    <t>04427</t>
  </si>
  <si>
    <t>62401</t>
  </si>
  <si>
    <t>04385</t>
  </si>
  <si>
    <t>김혜숙</t>
  </si>
  <si>
    <t>10417</t>
  </si>
  <si>
    <t>04973</t>
  </si>
  <si>
    <t>05607</t>
  </si>
  <si>
    <t>12736</t>
  </si>
  <si>
    <t>46557</t>
  </si>
  <si>
    <t>16668</t>
  </si>
  <si>
    <t>04587</t>
  </si>
  <si>
    <t>31817</t>
  </si>
  <si>
    <t>17870</t>
  </si>
  <si>
    <t>05410</t>
  </si>
  <si>
    <t>07648</t>
  </si>
  <si>
    <t>18505</t>
  </si>
  <si>
    <t>46228</t>
  </si>
  <si>
    <t>07690</t>
  </si>
  <si>
    <t>김정심</t>
  </si>
  <si>
    <t>13644</t>
  </si>
  <si>
    <t>31465</t>
  </si>
  <si>
    <t>HOJU MULTIMALL</t>
  </si>
  <si>
    <t>김지윤</t>
  </si>
  <si>
    <t>김소진</t>
  </si>
  <si>
    <t>01418</t>
  </si>
  <si>
    <t>김재경</t>
  </si>
  <si>
    <t>18482</t>
  </si>
  <si>
    <t>16640</t>
  </si>
  <si>
    <t>34152</t>
  </si>
  <si>
    <t>박성기</t>
  </si>
  <si>
    <t>01075544490</t>
  </si>
  <si>
    <t>16861</t>
  </si>
  <si>
    <t>박미정</t>
  </si>
  <si>
    <t>김양미</t>
  </si>
  <si>
    <t>01090312475</t>
  </si>
  <si>
    <t>12820</t>
  </si>
  <si>
    <t>박미영</t>
  </si>
  <si>
    <t>01900</t>
  </si>
  <si>
    <t>46772</t>
  </si>
  <si>
    <t>김영란</t>
  </si>
  <si>
    <t>06216</t>
  </si>
  <si>
    <t>16336</t>
  </si>
  <si>
    <t>이은진</t>
  </si>
  <si>
    <t>52650</t>
  </si>
  <si>
    <t>박영숙</t>
  </si>
  <si>
    <t>최하나</t>
  </si>
  <si>
    <t>21503</t>
  </si>
  <si>
    <t>31733</t>
  </si>
  <si>
    <t>이수연</t>
  </si>
  <si>
    <t>장민근</t>
  </si>
  <si>
    <t>01045851652</t>
  </si>
  <si>
    <t>52625</t>
  </si>
  <si>
    <t>03411</t>
  </si>
  <si>
    <t>11921</t>
  </si>
  <si>
    <t>21443</t>
  </si>
  <si>
    <t>04133</t>
  </si>
  <si>
    <t>02524</t>
  </si>
  <si>
    <t>이영미</t>
  </si>
  <si>
    <t>16875</t>
  </si>
  <si>
    <t>김지희</t>
  </si>
  <si>
    <t>21376</t>
  </si>
  <si>
    <t>이동규</t>
  </si>
  <si>
    <t>10083</t>
  </si>
  <si>
    <t>06284</t>
  </si>
  <si>
    <t>이선옥</t>
  </si>
  <si>
    <t>문선화</t>
  </si>
  <si>
    <t>이유리</t>
  </si>
  <si>
    <t>61508</t>
  </si>
  <si>
    <t>10323</t>
  </si>
  <si>
    <t>05649</t>
  </si>
  <si>
    <t>52731</t>
  </si>
  <si>
    <t>58607</t>
  </si>
  <si>
    <t>이세인</t>
  </si>
  <si>
    <t>박지훈</t>
  </si>
  <si>
    <t>61514</t>
  </si>
  <si>
    <t>10851</t>
  </si>
  <si>
    <t>18463</t>
  </si>
  <si>
    <t>03326</t>
  </si>
  <si>
    <t>11493</t>
  </si>
  <si>
    <t>01027221125</t>
  </si>
  <si>
    <t>31136</t>
  </si>
  <si>
    <t>정진영</t>
  </si>
  <si>
    <t>18500</t>
  </si>
  <si>
    <t>Lastmile charge</t>
    <phoneticPr fontId="19" type="noConversion"/>
  </si>
  <si>
    <t>금액</t>
    <phoneticPr fontId="19" type="noConversion"/>
  </si>
  <si>
    <t>최영아</t>
  </si>
  <si>
    <t>이순희</t>
  </si>
  <si>
    <t>42913</t>
  </si>
  <si>
    <t>13449</t>
  </si>
  <si>
    <t>CTOP</t>
  </si>
  <si>
    <t>22126</t>
  </si>
  <si>
    <t>이채원</t>
  </si>
  <si>
    <t>07361</t>
  </si>
  <si>
    <t>08275</t>
  </si>
  <si>
    <t>이명화</t>
  </si>
  <si>
    <t>01090871033</t>
  </si>
  <si>
    <t>03484</t>
  </si>
  <si>
    <t>정순태</t>
  </si>
  <si>
    <t>01036895736</t>
  </si>
  <si>
    <t>05393</t>
  </si>
  <si>
    <t>42446</t>
  </si>
  <si>
    <t>김도희</t>
  </si>
  <si>
    <t>01063941647</t>
  </si>
  <si>
    <t>정은하</t>
  </si>
  <si>
    <t>01076223783</t>
  </si>
  <si>
    <t>10872</t>
  </si>
  <si>
    <t>41127</t>
  </si>
  <si>
    <t>08066</t>
  </si>
  <si>
    <t>오재원</t>
  </si>
  <si>
    <t>01053820065</t>
  </si>
  <si>
    <t>12248</t>
  </si>
  <si>
    <t>이은숙</t>
  </si>
  <si>
    <t>21560</t>
  </si>
  <si>
    <t>22376</t>
  </si>
  <si>
    <t>38076</t>
  </si>
  <si>
    <t>11173</t>
  </si>
  <si>
    <t>고희숙</t>
  </si>
  <si>
    <t>01067202466</t>
  </si>
  <si>
    <t>07997</t>
  </si>
  <si>
    <t>김지민</t>
  </si>
  <si>
    <t>최지수</t>
  </si>
  <si>
    <t>문혜진</t>
  </si>
  <si>
    <t>박진</t>
  </si>
  <si>
    <t>김영순</t>
  </si>
  <si>
    <t>01099237451</t>
  </si>
  <si>
    <t>22765</t>
  </si>
  <si>
    <t>10874</t>
  </si>
  <si>
    <t>이주영</t>
  </si>
  <si>
    <t>이상범</t>
  </si>
  <si>
    <t>28324</t>
  </si>
  <si>
    <t>61699</t>
  </si>
  <si>
    <t>김재향</t>
  </si>
  <si>
    <t>01041053211</t>
  </si>
  <si>
    <t>07025</t>
  </si>
  <si>
    <t>이혜연</t>
  </si>
  <si>
    <t>01096811103</t>
  </si>
  <si>
    <t>08634</t>
  </si>
  <si>
    <t>02730</t>
  </si>
  <si>
    <t>이은주</t>
  </si>
  <si>
    <t>10819</t>
  </si>
  <si>
    <t>11948</t>
  </si>
  <si>
    <t>최경희</t>
  </si>
  <si>
    <t>01045937050</t>
  </si>
  <si>
    <t>이채린</t>
  </si>
  <si>
    <t>12774</t>
  </si>
  <si>
    <t>조현정</t>
  </si>
  <si>
    <t>62287</t>
  </si>
  <si>
    <t>김태윤</t>
  </si>
  <si>
    <t>48084</t>
  </si>
  <si>
    <t>10324</t>
  </si>
  <si>
    <t>22194</t>
  </si>
  <si>
    <t>이기명</t>
  </si>
  <si>
    <t>01056202386</t>
  </si>
  <si>
    <t>11601</t>
  </si>
  <si>
    <t>49474</t>
  </si>
  <si>
    <t>이민정</t>
  </si>
  <si>
    <t>02616</t>
  </si>
  <si>
    <t>24210</t>
  </si>
  <si>
    <t>59666</t>
  </si>
  <si>
    <t>44658</t>
  </si>
  <si>
    <t>12190</t>
  </si>
  <si>
    <t>김혜원</t>
  </si>
  <si>
    <t>08861</t>
  </si>
  <si>
    <t>03491</t>
  </si>
  <si>
    <t>01086186511</t>
  </si>
  <si>
    <t>52304</t>
  </si>
  <si>
    <t>39660</t>
  </si>
  <si>
    <t>01044777907</t>
  </si>
  <si>
    <t>김옥자</t>
  </si>
  <si>
    <t>03085</t>
  </si>
  <si>
    <t>박순자</t>
  </si>
  <si>
    <t>김송이</t>
  </si>
  <si>
    <t>김혜지</t>
  </si>
  <si>
    <t>김정민</t>
  </si>
  <si>
    <t>이선영</t>
  </si>
  <si>
    <t>고혜리</t>
  </si>
  <si>
    <t>01088965089</t>
  </si>
  <si>
    <t>12218</t>
  </si>
  <si>
    <t>김은아</t>
  </si>
  <si>
    <t>이가연</t>
  </si>
  <si>
    <t>14506</t>
  </si>
  <si>
    <t>44531</t>
  </si>
  <si>
    <t>42215</t>
  </si>
  <si>
    <t>61016</t>
  </si>
  <si>
    <t>10551</t>
  </si>
  <si>
    <t>46308</t>
  </si>
  <si>
    <t>18483</t>
  </si>
  <si>
    <t>13994</t>
  </si>
  <si>
    <t>김지혜</t>
  </si>
  <si>
    <t>정동주</t>
  </si>
  <si>
    <t>01063925922</t>
  </si>
  <si>
    <t>13992</t>
  </si>
  <si>
    <t>44773</t>
  </si>
  <si>
    <t>김희연</t>
  </si>
  <si>
    <t>이성훈</t>
  </si>
  <si>
    <t>문슬기</t>
  </si>
  <si>
    <t>01072257531</t>
  </si>
  <si>
    <t>14103</t>
  </si>
  <si>
    <t>박이슬</t>
  </si>
  <si>
    <t>21929</t>
  </si>
  <si>
    <t>김수아</t>
  </si>
  <si>
    <t>백용금</t>
  </si>
  <si>
    <t>01035809835</t>
  </si>
  <si>
    <t>박경희</t>
  </si>
  <si>
    <t>06262</t>
  </si>
  <si>
    <t>14539</t>
  </si>
  <si>
    <t>02880</t>
  </si>
  <si>
    <t>54086</t>
  </si>
  <si>
    <t>13583</t>
  </si>
  <si>
    <t>이진우</t>
  </si>
  <si>
    <t>이재용</t>
  </si>
  <si>
    <t>이서경</t>
  </si>
  <si>
    <t>05240</t>
  </si>
  <si>
    <t>이승연</t>
  </si>
  <si>
    <t>10528</t>
  </si>
  <si>
    <t>04397</t>
  </si>
  <si>
    <t>안미경</t>
  </si>
  <si>
    <t>13595</t>
  </si>
  <si>
    <t>박소진</t>
  </si>
  <si>
    <t>48059</t>
  </si>
  <si>
    <t>07258</t>
  </si>
  <si>
    <t>46231</t>
  </si>
  <si>
    <t>01320</t>
  </si>
  <si>
    <t>58681</t>
  </si>
  <si>
    <t>24412</t>
  </si>
  <si>
    <t>10885</t>
  </si>
  <si>
    <t>54860</t>
  </si>
  <si>
    <t>04182</t>
  </si>
  <si>
    <t>37656</t>
  </si>
  <si>
    <t>15817</t>
  </si>
  <si>
    <t>42761</t>
  </si>
  <si>
    <t>김하연</t>
  </si>
  <si>
    <t>박지현</t>
  </si>
  <si>
    <t>07075</t>
  </si>
  <si>
    <t>정유리</t>
  </si>
  <si>
    <t>정성훈</t>
  </si>
  <si>
    <t>49360</t>
  </si>
  <si>
    <t>16699</t>
  </si>
  <si>
    <t>50861</t>
  </si>
  <si>
    <t>22405</t>
  </si>
  <si>
    <t>22355</t>
  </si>
  <si>
    <t>최수지</t>
  </si>
  <si>
    <t>01089158911</t>
  </si>
  <si>
    <t>36638</t>
  </si>
  <si>
    <t>김나경</t>
  </si>
  <si>
    <t>26380</t>
  </si>
  <si>
    <t>41927</t>
  </si>
  <si>
    <t>최선미</t>
  </si>
  <si>
    <t>김순이</t>
  </si>
  <si>
    <t>22682</t>
  </si>
  <si>
    <t>21512</t>
  </si>
  <si>
    <t>이현희</t>
  </si>
  <si>
    <t>18439</t>
  </si>
  <si>
    <t>31768</t>
  </si>
  <si>
    <t>13599</t>
  </si>
  <si>
    <t>16881</t>
  </si>
  <si>
    <t>06516</t>
  </si>
  <si>
    <t>AUSTRAPHARM CROKET</t>
  </si>
  <si>
    <t>06285</t>
  </si>
  <si>
    <t>홍경희</t>
  </si>
  <si>
    <t>46759</t>
  </si>
  <si>
    <t>STYLE HOJU</t>
  </si>
  <si>
    <t>58578</t>
  </si>
  <si>
    <t>서이숙</t>
  </si>
  <si>
    <t>01052569963</t>
  </si>
  <si>
    <t>16692</t>
  </si>
  <si>
    <t>정현진</t>
  </si>
  <si>
    <t>15119</t>
  </si>
  <si>
    <t>34006</t>
  </si>
  <si>
    <t>13521</t>
  </si>
  <si>
    <t>윤정임</t>
  </si>
  <si>
    <t>윤현옥</t>
  </si>
  <si>
    <t>최애경</t>
  </si>
  <si>
    <t>42464</t>
  </si>
  <si>
    <t>17943</t>
  </si>
  <si>
    <t>31530</t>
  </si>
  <si>
    <t>01088017841</t>
  </si>
  <si>
    <t>30152</t>
  </si>
  <si>
    <t>58736</t>
  </si>
  <si>
    <t>김성준</t>
  </si>
  <si>
    <t>11780</t>
  </si>
  <si>
    <t>12257</t>
  </si>
  <si>
    <t>김경훈</t>
  </si>
  <si>
    <t>1049437185</t>
  </si>
  <si>
    <t>06760</t>
  </si>
  <si>
    <t>JIHYUN KIM</t>
  </si>
  <si>
    <t>김경화</t>
  </si>
  <si>
    <t>HYUNKYUNG JANG</t>
  </si>
  <si>
    <t>박서연</t>
  </si>
  <si>
    <t>김영욱</t>
  </si>
  <si>
    <t>김명숙</t>
  </si>
  <si>
    <t>08239</t>
  </si>
  <si>
    <t>26479</t>
  </si>
  <si>
    <t>16682</t>
  </si>
  <si>
    <t>05394</t>
  </si>
  <si>
    <t>49515</t>
  </si>
  <si>
    <t>42273</t>
  </si>
  <si>
    <t>양미화</t>
  </si>
  <si>
    <t>01046281845</t>
  </si>
  <si>
    <t>31102</t>
  </si>
  <si>
    <t>31452</t>
  </si>
  <si>
    <t>21318</t>
  </si>
  <si>
    <t>박지환</t>
  </si>
  <si>
    <t>박지애</t>
  </si>
  <si>
    <t>04710</t>
  </si>
  <si>
    <t>08004</t>
  </si>
  <si>
    <t>21377</t>
  </si>
  <si>
    <t>22143</t>
  </si>
  <si>
    <t>12790</t>
  </si>
  <si>
    <t>01083762204</t>
  </si>
  <si>
    <t>정은정</t>
  </si>
  <si>
    <t>18109</t>
  </si>
  <si>
    <t>김연경</t>
  </si>
  <si>
    <t>18122</t>
  </si>
  <si>
    <t>DA IT JYO</t>
  </si>
  <si>
    <t>01094663310</t>
  </si>
  <si>
    <t>07282</t>
  </si>
  <si>
    <t>18017</t>
  </si>
  <si>
    <t>58006</t>
  </si>
  <si>
    <t>12416</t>
  </si>
  <si>
    <t>47756</t>
  </si>
  <si>
    <t>김수덕</t>
  </si>
  <si>
    <t>01041384686</t>
  </si>
  <si>
    <t>37710</t>
  </si>
  <si>
    <t>이영선</t>
  </si>
  <si>
    <t>이태경</t>
  </si>
  <si>
    <t>02608</t>
  </si>
  <si>
    <t>37669</t>
  </si>
  <si>
    <t>김향미</t>
  </si>
  <si>
    <t>02404</t>
  </si>
  <si>
    <t>16873</t>
  </si>
  <si>
    <t>61108</t>
  </si>
  <si>
    <t>강순규</t>
  </si>
  <si>
    <t>01091208310</t>
  </si>
  <si>
    <t>14567</t>
  </si>
  <si>
    <t>05847</t>
  </si>
  <si>
    <t>이성호</t>
  </si>
  <si>
    <t>이재윤</t>
  </si>
  <si>
    <t>박준성</t>
  </si>
  <si>
    <t>박소윤</t>
  </si>
  <si>
    <t>21422</t>
  </si>
  <si>
    <t>김민찬</t>
  </si>
  <si>
    <t>김효정</t>
  </si>
  <si>
    <t>11790</t>
  </si>
  <si>
    <t>이미연</t>
  </si>
  <si>
    <t>김종혜</t>
  </si>
  <si>
    <t>01094404465</t>
  </si>
  <si>
    <t>61436</t>
  </si>
  <si>
    <t>이나리</t>
  </si>
  <si>
    <t>13002</t>
  </si>
  <si>
    <t>손지훈</t>
  </si>
  <si>
    <t>27465</t>
  </si>
  <si>
    <t>최윤정</t>
  </si>
  <si>
    <t>17821</t>
  </si>
  <si>
    <t>18127</t>
  </si>
  <si>
    <t>박주연</t>
  </si>
  <si>
    <t>14116</t>
  </si>
  <si>
    <t>한세영</t>
  </si>
  <si>
    <t>28292</t>
  </si>
  <si>
    <t>10397</t>
  </si>
  <si>
    <t>김강희</t>
  </si>
  <si>
    <t>이유민</t>
  </si>
  <si>
    <t>12105</t>
  </si>
  <si>
    <t>10082</t>
  </si>
  <si>
    <t>51609</t>
  </si>
  <si>
    <t>김영규</t>
  </si>
  <si>
    <t>02861</t>
  </si>
  <si>
    <t>62247</t>
  </si>
  <si>
    <t>08358</t>
  </si>
  <si>
    <t>양영숙</t>
  </si>
  <si>
    <t>01022140954</t>
  </si>
  <si>
    <t>14672</t>
  </si>
  <si>
    <t>최고은</t>
  </si>
  <si>
    <t>08096</t>
  </si>
  <si>
    <t>김부연</t>
  </si>
  <si>
    <t>01071469517</t>
  </si>
  <si>
    <t>16014</t>
  </si>
  <si>
    <t>04595</t>
  </si>
  <si>
    <t>13567</t>
  </si>
  <si>
    <t>정우진</t>
  </si>
  <si>
    <t>13629</t>
  </si>
  <si>
    <t>10550</t>
  </si>
  <si>
    <t>04731</t>
  </si>
  <si>
    <t>김성화</t>
  </si>
  <si>
    <t>01023130875</t>
  </si>
  <si>
    <t>윤선영</t>
  </si>
  <si>
    <t>46317</t>
  </si>
  <si>
    <t>유미진</t>
  </si>
  <si>
    <t>고보경</t>
  </si>
  <si>
    <t>63230</t>
  </si>
  <si>
    <t>58701</t>
  </si>
  <si>
    <t>14295</t>
  </si>
  <si>
    <t>22394</t>
  </si>
  <si>
    <t>44225</t>
  </si>
  <si>
    <t>08211</t>
  </si>
  <si>
    <t>04124</t>
  </si>
  <si>
    <t>이효주</t>
  </si>
  <si>
    <t>17003</t>
  </si>
  <si>
    <t>최선영</t>
  </si>
  <si>
    <t>정미선</t>
  </si>
  <si>
    <t>12906</t>
  </si>
  <si>
    <t>61061</t>
  </si>
  <si>
    <t>12773</t>
  </si>
  <si>
    <t>34209</t>
  </si>
  <si>
    <t>11025</t>
  </si>
  <si>
    <t>BYEOL JANG</t>
  </si>
  <si>
    <t>HYOIN SONG</t>
  </si>
  <si>
    <t>김태원</t>
  </si>
  <si>
    <t>22022</t>
  </si>
  <si>
    <t>04919</t>
  </si>
  <si>
    <t>ROY CHO</t>
  </si>
  <si>
    <t>조현진</t>
  </si>
  <si>
    <t>05224</t>
  </si>
  <si>
    <t>1094257339</t>
  </si>
  <si>
    <t>48050</t>
  </si>
  <si>
    <t>18615</t>
  </si>
  <si>
    <t>양수진</t>
  </si>
  <si>
    <t>22147</t>
  </si>
  <si>
    <t>14349</t>
  </si>
  <si>
    <t>김상미</t>
  </si>
  <si>
    <t>한상미</t>
  </si>
  <si>
    <t>윤지민</t>
  </si>
  <si>
    <t>01021253972</t>
  </si>
  <si>
    <t>송지영</t>
  </si>
  <si>
    <t>22817</t>
  </si>
  <si>
    <t>34159</t>
  </si>
  <si>
    <t>김다슬</t>
  </si>
  <si>
    <t>08362</t>
  </si>
  <si>
    <t>박보미</t>
  </si>
  <si>
    <t>김정연</t>
  </si>
  <si>
    <t>48299</t>
  </si>
  <si>
    <t>14020</t>
  </si>
  <si>
    <t>54565</t>
  </si>
  <si>
    <t>01650</t>
  </si>
  <si>
    <t>49429</t>
  </si>
  <si>
    <t>오정혜</t>
  </si>
  <si>
    <t>심영훈</t>
  </si>
  <si>
    <t>01034666995</t>
  </si>
  <si>
    <t>박은순</t>
  </si>
  <si>
    <t>01089518641</t>
  </si>
  <si>
    <t>김미진</t>
  </si>
  <si>
    <t>61705</t>
  </si>
  <si>
    <t>03180</t>
  </si>
  <si>
    <t>김경옥</t>
  </si>
  <si>
    <t>41263</t>
  </si>
  <si>
    <t>37624</t>
  </si>
  <si>
    <t>조미라</t>
  </si>
  <si>
    <t>이나연</t>
  </si>
  <si>
    <t>01087663903</t>
  </si>
  <si>
    <t>김승환</t>
  </si>
  <si>
    <t>48110</t>
  </si>
  <si>
    <t>최신혜</t>
  </si>
  <si>
    <t>41531</t>
  </si>
  <si>
    <t>52779</t>
  </si>
  <si>
    <t>06578</t>
  </si>
  <si>
    <t>김진주</t>
  </si>
  <si>
    <t>05067</t>
  </si>
  <si>
    <t>이수경</t>
  </si>
  <si>
    <t>정구승</t>
  </si>
  <si>
    <t>01093680576</t>
  </si>
  <si>
    <t>10830</t>
  </si>
  <si>
    <t>22370</t>
  </si>
  <si>
    <t>18486</t>
  </si>
  <si>
    <t>이미지</t>
  </si>
  <si>
    <t>62252</t>
  </si>
  <si>
    <t>30141</t>
  </si>
  <si>
    <t>27178</t>
  </si>
  <si>
    <t>민문희</t>
  </si>
  <si>
    <t>01022806120</t>
  </si>
  <si>
    <t>10902</t>
  </si>
  <si>
    <t>48514</t>
  </si>
  <si>
    <t>김순자</t>
  </si>
  <si>
    <t>고은경</t>
  </si>
  <si>
    <t>01055757792</t>
  </si>
  <si>
    <t>50990</t>
  </si>
  <si>
    <t>유은숙</t>
  </si>
  <si>
    <t>정선우</t>
  </si>
  <si>
    <t>14613</t>
  </si>
  <si>
    <t>39178</t>
  </si>
  <si>
    <t>17779</t>
  </si>
  <si>
    <t>10336</t>
  </si>
  <si>
    <t>18429</t>
  </si>
  <si>
    <t>42690</t>
  </si>
  <si>
    <t>61112</t>
  </si>
  <si>
    <t>01065679896</t>
  </si>
  <si>
    <t>이수현</t>
  </si>
  <si>
    <t>34899</t>
  </si>
  <si>
    <t>08368</t>
  </si>
  <si>
    <t>김선일</t>
  </si>
  <si>
    <t>02874</t>
  </si>
  <si>
    <t>05504</t>
  </si>
  <si>
    <t>서은주</t>
  </si>
  <si>
    <t>10908</t>
  </si>
  <si>
    <t>35243</t>
  </si>
  <si>
    <t>이소희</t>
  </si>
  <si>
    <t>박수민</t>
  </si>
  <si>
    <t>01067477807</t>
  </si>
  <si>
    <t>18506</t>
  </si>
  <si>
    <t>윤미소</t>
  </si>
  <si>
    <t>04727</t>
  </si>
  <si>
    <t>42615</t>
  </si>
  <si>
    <t>17073</t>
  </si>
  <si>
    <t>박수현</t>
  </si>
  <si>
    <t>권지혜</t>
  </si>
  <si>
    <t>김성은</t>
  </si>
  <si>
    <t>01091206889</t>
  </si>
  <si>
    <t>서영은</t>
  </si>
  <si>
    <t>01020712479</t>
  </si>
  <si>
    <t>윤지영</t>
  </si>
  <si>
    <t>34010</t>
  </si>
  <si>
    <t>21397</t>
  </si>
  <si>
    <t>박정하</t>
  </si>
  <si>
    <t>01094987404</t>
  </si>
  <si>
    <t>11328</t>
  </si>
  <si>
    <t>55057</t>
  </si>
  <si>
    <t>18117</t>
  </si>
  <si>
    <t>50998</t>
  </si>
  <si>
    <t>14244</t>
  </si>
  <si>
    <t>유명순</t>
  </si>
  <si>
    <t>47710</t>
  </si>
  <si>
    <t>42130</t>
  </si>
  <si>
    <t>16686</t>
  </si>
  <si>
    <t>김수정</t>
  </si>
  <si>
    <t>조현민</t>
  </si>
  <si>
    <t>01085532807</t>
  </si>
  <si>
    <t>06281</t>
  </si>
  <si>
    <t>최수정</t>
  </si>
  <si>
    <t>장미영</t>
  </si>
  <si>
    <t>정은주</t>
  </si>
  <si>
    <t>김경선</t>
  </si>
  <si>
    <t>정재훈</t>
  </si>
  <si>
    <t>41967</t>
  </si>
  <si>
    <t>27838</t>
  </si>
  <si>
    <t>10906</t>
  </si>
  <si>
    <t>13464</t>
  </si>
  <si>
    <t>05266</t>
  </si>
  <si>
    <t>36136</t>
  </si>
  <si>
    <t>01051063733</t>
  </si>
  <si>
    <t>34035</t>
  </si>
  <si>
    <t>12639</t>
  </si>
  <si>
    <t>16050</t>
  </si>
  <si>
    <t>10517</t>
  </si>
  <si>
    <t>16847</t>
  </si>
  <si>
    <t>44930</t>
  </si>
  <si>
    <t>원은경</t>
  </si>
  <si>
    <t>01085500788</t>
  </si>
  <si>
    <t>한지영</t>
  </si>
  <si>
    <t>18151</t>
  </si>
  <si>
    <t>이남경</t>
  </si>
  <si>
    <t>06212</t>
  </si>
  <si>
    <t>최만우</t>
  </si>
  <si>
    <t>01062341729</t>
  </si>
  <si>
    <t>02780</t>
  </si>
  <si>
    <t>13423</t>
  </si>
  <si>
    <t>10263</t>
  </si>
  <si>
    <t>12552</t>
  </si>
  <si>
    <t>07007</t>
  </si>
  <si>
    <t>28785</t>
  </si>
  <si>
    <t>59672</t>
  </si>
  <si>
    <t>조문경</t>
  </si>
  <si>
    <t>31766</t>
  </si>
  <si>
    <t>41581</t>
  </si>
  <si>
    <t>44983</t>
  </si>
  <si>
    <t>04718</t>
  </si>
  <si>
    <t>51007</t>
  </si>
  <si>
    <t>이고은</t>
  </si>
  <si>
    <t>한미정</t>
  </si>
  <si>
    <t>16928</t>
  </si>
  <si>
    <t>04167</t>
  </si>
  <si>
    <t>05652</t>
  </si>
  <si>
    <t>김진섭</t>
  </si>
  <si>
    <t>01031245227</t>
  </si>
  <si>
    <t>54520</t>
  </si>
  <si>
    <t>YOO ADRIAN JH</t>
  </si>
  <si>
    <t>01036411578</t>
  </si>
  <si>
    <t>17094</t>
  </si>
  <si>
    <t>홍단비</t>
  </si>
  <si>
    <t>01072316020</t>
  </si>
  <si>
    <t>07942</t>
  </si>
  <si>
    <t>01082385779</t>
  </si>
  <si>
    <t>08371</t>
  </si>
  <si>
    <t>AUSTRAPHARM AUCTION</t>
  </si>
  <si>
    <t>이대식</t>
  </si>
  <si>
    <t>51112</t>
  </si>
  <si>
    <t>62062</t>
  </si>
  <si>
    <t>이원주</t>
  </si>
  <si>
    <t>01040428717</t>
  </si>
  <si>
    <t>33153</t>
  </si>
  <si>
    <t>14579</t>
  </si>
  <si>
    <t>윤혜영</t>
  </si>
  <si>
    <t>임점희</t>
  </si>
  <si>
    <t>01035464277</t>
  </si>
  <si>
    <t>오현정</t>
  </si>
  <si>
    <t>김미화</t>
  </si>
  <si>
    <t>37650</t>
  </si>
  <si>
    <t>한선희</t>
  </si>
  <si>
    <t>ONION K</t>
  </si>
  <si>
    <t>10242</t>
  </si>
  <si>
    <t>정영숙</t>
  </si>
  <si>
    <t>한정은</t>
  </si>
  <si>
    <t>26352</t>
  </si>
  <si>
    <t>21994</t>
  </si>
  <si>
    <t>22001</t>
  </si>
  <si>
    <t>이종민</t>
  </si>
  <si>
    <t>진솔</t>
  </si>
  <si>
    <t>54807</t>
  </si>
  <si>
    <t>이영숙</t>
  </si>
  <si>
    <t>14620</t>
  </si>
  <si>
    <t>61967</t>
  </si>
  <si>
    <t>김연지</t>
  </si>
  <si>
    <t>최용기</t>
  </si>
  <si>
    <t>01036615957</t>
  </si>
  <si>
    <t>02520</t>
  </si>
  <si>
    <t>48519</t>
  </si>
  <si>
    <t>양선미</t>
  </si>
  <si>
    <t>01073359674</t>
  </si>
  <si>
    <t>21064</t>
  </si>
  <si>
    <t>06599</t>
  </si>
  <si>
    <t>최인혜</t>
  </si>
  <si>
    <t>42922</t>
  </si>
  <si>
    <t>13559</t>
  </si>
  <si>
    <t>박숙의</t>
  </si>
  <si>
    <t>01085973906</t>
  </si>
  <si>
    <t>13372</t>
  </si>
  <si>
    <t>50652</t>
  </si>
  <si>
    <t>01037837289</t>
  </si>
  <si>
    <t>12016</t>
  </si>
  <si>
    <t>이정선</t>
  </si>
  <si>
    <t>최진원</t>
  </si>
  <si>
    <t>강수정</t>
  </si>
  <si>
    <t>02508</t>
  </si>
  <si>
    <t>28113</t>
  </si>
  <si>
    <t>48096</t>
  </si>
  <si>
    <t>17045</t>
  </si>
  <si>
    <t>42200</t>
  </si>
  <si>
    <t>38157</t>
  </si>
  <si>
    <t>04728</t>
  </si>
  <si>
    <t>홍정화</t>
  </si>
  <si>
    <t>01021665059</t>
  </si>
  <si>
    <t>39515</t>
  </si>
  <si>
    <t>김복희</t>
  </si>
  <si>
    <t>16911</t>
  </si>
  <si>
    <t>김태이</t>
  </si>
  <si>
    <t>01057553644</t>
  </si>
  <si>
    <t>50343</t>
  </si>
  <si>
    <t>01086853884</t>
  </si>
  <si>
    <t>01172</t>
  </si>
  <si>
    <t>03476</t>
  </si>
  <si>
    <t>1038554859</t>
  </si>
  <si>
    <t>35356</t>
  </si>
  <si>
    <t>오미경</t>
  </si>
  <si>
    <t>37168</t>
  </si>
  <si>
    <t>15802</t>
  </si>
  <si>
    <t>정조예</t>
  </si>
  <si>
    <t>01091440024</t>
  </si>
  <si>
    <t>13103</t>
  </si>
  <si>
    <t>22776</t>
  </si>
  <si>
    <t>06629</t>
  </si>
  <si>
    <t>최현지</t>
  </si>
  <si>
    <t>02023</t>
  </si>
  <si>
    <t>31091</t>
  </si>
  <si>
    <t>16517</t>
  </si>
  <si>
    <t>18031</t>
  </si>
  <si>
    <t>11357</t>
  </si>
  <si>
    <t>김난희</t>
  </si>
  <si>
    <t>01085093325</t>
  </si>
  <si>
    <t>04106</t>
  </si>
  <si>
    <t>16606</t>
  </si>
  <si>
    <t>16493</t>
  </si>
  <si>
    <t>01020102477</t>
  </si>
  <si>
    <t>01046350160</t>
  </si>
  <si>
    <t>이주희</t>
  </si>
  <si>
    <t>13260</t>
  </si>
  <si>
    <t>34040</t>
  </si>
  <si>
    <t>61903</t>
  </si>
  <si>
    <t>08706</t>
  </si>
  <si>
    <t>61706</t>
  </si>
  <si>
    <t>01074721080</t>
  </si>
  <si>
    <t>61686</t>
  </si>
  <si>
    <t>정단비</t>
  </si>
  <si>
    <t>27874</t>
  </si>
  <si>
    <t>48095</t>
  </si>
  <si>
    <t>21652</t>
  </si>
  <si>
    <t>39466</t>
  </si>
  <si>
    <t>61491</t>
  </si>
  <si>
    <t>박민희</t>
  </si>
  <si>
    <t>61424</t>
  </si>
  <si>
    <t>박유라</t>
  </si>
  <si>
    <t>01091230297</t>
  </si>
  <si>
    <t>03902</t>
  </si>
  <si>
    <t>61015</t>
  </si>
  <si>
    <t>김다경</t>
  </si>
  <si>
    <t>01040048565</t>
  </si>
  <si>
    <t>44661</t>
  </si>
  <si>
    <t>06663</t>
  </si>
  <si>
    <t>성기영</t>
  </si>
  <si>
    <t>01076782088</t>
  </si>
  <si>
    <t>44732</t>
  </si>
  <si>
    <t>14232</t>
  </si>
  <si>
    <t>윤손하</t>
  </si>
  <si>
    <t>01087406122</t>
  </si>
  <si>
    <t>이민영</t>
  </si>
  <si>
    <t>21100</t>
  </si>
  <si>
    <t>30016</t>
  </si>
  <si>
    <t>이지원</t>
  </si>
  <si>
    <t>37566</t>
  </si>
  <si>
    <t>10494</t>
  </si>
  <si>
    <t>13566</t>
  </si>
  <si>
    <t>21081</t>
  </si>
  <si>
    <t>김광오</t>
  </si>
  <si>
    <t>01099230276</t>
  </si>
  <si>
    <t>이정연</t>
  </si>
  <si>
    <t>50999</t>
  </si>
  <si>
    <t>송정희</t>
  </si>
  <si>
    <t>01043722245</t>
  </si>
  <si>
    <t>14047</t>
  </si>
  <si>
    <t>이언조</t>
  </si>
  <si>
    <t>01045048505</t>
  </si>
  <si>
    <t>38681</t>
  </si>
  <si>
    <t>이명순</t>
  </si>
  <si>
    <t>30128</t>
  </si>
  <si>
    <t>이성희</t>
  </si>
  <si>
    <t>정수진</t>
  </si>
  <si>
    <t>42842</t>
  </si>
  <si>
    <t>김윤경</t>
  </si>
  <si>
    <t>32587</t>
  </si>
  <si>
    <t>36665</t>
  </si>
  <si>
    <t>김소라</t>
  </si>
  <si>
    <t>35346</t>
  </si>
  <si>
    <t>황지연</t>
  </si>
  <si>
    <t>05728</t>
  </si>
  <si>
    <t>1052730367</t>
  </si>
  <si>
    <t>김남희</t>
  </si>
  <si>
    <t>35218</t>
  </si>
  <si>
    <t>16515</t>
  </si>
  <si>
    <t>조효린</t>
  </si>
  <si>
    <t>01053035350</t>
  </si>
  <si>
    <t>송윤선</t>
  </si>
  <si>
    <t>06270</t>
  </si>
  <si>
    <t>01035423949</t>
  </si>
  <si>
    <t>31083</t>
  </si>
  <si>
    <t>박혜진</t>
  </si>
  <si>
    <t>성현정</t>
  </si>
  <si>
    <t>16993</t>
  </si>
  <si>
    <t>61744</t>
  </si>
  <si>
    <t>08068</t>
  </si>
  <si>
    <t>10533</t>
  </si>
  <si>
    <t>61766</t>
  </si>
  <si>
    <t>16688</t>
  </si>
  <si>
    <t>박재영</t>
  </si>
  <si>
    <t>35402</t>
  </si>
  <si>
    <t>61433</t>
  </si>
  <si>
    <t>01039293565</t>
  </si>
  <si>
    <t>28208</t>
  </si>
  <si>
    <t>17755</t>
  </si>
  <si>
    <t>58013</t>
  </si>
  <si>
    <t>주현아</t>
  </si>
  <si>
    <t>01056200548</t>
  </si>
  <si>
    <t>윤수정</t>
  </si>
  <si>
    <t>01056644305</t>
  </si>
  <si>
    <t>정철희</t>
  </si>
  <si>
    <t>14538</t>
  </si>
  <si>
    <t>이영신</t>
  </si>
  <si>
    <t>김효선</t>
  </si>
  <si>
    <t>01043013022</t>
  </si>
  <si>
    <t>성란주</t>
  </si>
  <si>
    <t>01093811448</t>
  </si>
  <si>
    <t>이유경</t>
  </si>
  <si>
    <t>03488</t>
  </si>
  <si>
    <t>최현주</t>
  </si>
  <si>
    <t>이윤주</t>
  </si>
  <si>
    <t>04502</t>
  </si>
  <si>
    <t>박영주</t>
  </si>
  <si>
    <t>최은호</t>
  </si>
  <si>
    <t>22406</t>
  </si>
  <si>
    <t>11812</t>
  </si>
  <si>
    <t>10527</t>
  </si>
  <si>
    <t>07216</t>
  </si>
  <si>
    <t>01087309775</t>
  </si>
  <si>
    <t>김문숙</t>
  </si>
  <si>
    <t>이정화</t>
  </si>
  <si>
    <t>김희은</t>
  </si>
  <si>
    <t>62012</t>
  </si>
  <si>
    <t>신수아</t>
  </si>
  <si>
    <t>01075295054</t>
  </si>
  <si>
    <t>11352</t>
  </si>
  <si>
    <t>오수진</t>
  </si>
  <si>
    <t>이재영</t>
  </si>
  <si>
    <t>18019</t>
  </si>
  <si>
    <t>10891</t>
  </si>
  <si>
    <t>01421</t>
  </si>
  <si>
    <t>06080</t>
  </si>
  <si>
    <t>49201</t>
  </si>
  <si>
    <t>28382</t>
  </si>
  <si>
    <t>04322</t>
  </si>
  <si>
    <t>KEOKUY</t>
  </si>
  <si>
    <t>01097496930</t>
  </si>
  <si>
    <t>26367</t>
  </si>
  <si>
    <t>06370</t>
  </si>
  <si>
    <t>36755</t>
  </si>
  <si>
    <t>37562</t>
  </si>
  <si>
    <t>강선희</t>
  </si>
  <si>
    <t>안혜라</t>
  </si>
  <si>
    <t>01039221167</t>
  </si>
  <si>
    <t>HANHO CHO</t>
  </si>
  <si>
    <t>이형근</t>
  </si>
  <si>
    <t>18496</t>
  </si>
  <si>
    <t>01031448344</t>
  </si>
  <si>
    <t>유희라</t>
  </si>
  <si>
    <t>01066784227</t>
  </si>
  <si>
    <t>이세진</t>
  </si>
  <si>
    <t>VITAHUB</t>
  </si>
  <si>
    <t>18437</t>
  </si>
  <si>
    <t>18497</t>
  </si>
  <si>
    <t>06043</t>
  </si>
  <si>
    <t>10917</t>
  </si>
  <si>
    <t>07510</t>
  </si>
  <si>
    <t>김윤정</t>
  </si>
  <si>
    <t>54556</t>
  </si>
  <si>
    <t>김현경</t>
  </si>
  <si>
    <t>15876</t>
  </si>
  <si>
    <t>16951</t>
  </si>
  <si>
    <t>오선미</t>
  </si>
  <si>
    <t>조혜지</t>
  </si>
  <si>
    <t>01085411495</t>
  </si>
  <si>
    <t>백수진</t>
  </si>
  <si>
    <t>15298</t>
  </si>
  <si>
    <t>최나영</t>
  </si>
  <si>
    <t>46716</t>
  </si>
  <si>
    <t>박경옥</t>
  </si>
  <si>
    <t>한도은</t>
  </si>
  <si>
    <t>01076312016</t>
  </si>
  <si>
    <t>DOEUN HAN</t>
  </si>
  <si>
    <t>강경아</t>
  </si>
  <si>
    <t>16905</t>
  </si>
  <si>
    <t>01094819269</t>
  </si>
  <si>
    <t>03483</t>
  </si>
  <si>
    <t>이윤영</t>
  </si>
  <si>
    <t>51499</t>
  </si>
  <si>
    <t>이세규</t>
  </si>
  <si>
    <t>53264</t>
  </si>
  <si>
    <t>22629</t>
  </si>
  <si>
    <t>김주희</t>
  </si>
  <si>
    <t>01750</t>
  </si>
  <si>
    <t>김다희</t>
  </si>
  <si>
    <t>01074958006</t>
  </si>
  <si>
    <t>황지희</t>
  </si>
  <si>
    <t>01062218330</t>
  </si>
  <si>
    <t>김리원</t>
  </si>
  <si>
    <t>39148</t>
  </si>
  <si>
    <t>최유나</t>
  </si>
  <si>
    <t>49343</t>
  </si>
  <si>
    <t>52826</t>
  </si>
  <si>
    <t>06786</t>
  </si>
  <si>
    <t>47148</t>
  </si>
  <si>
    <t>01747</t>
  </si>
  <si>
    <t>21613</t>
  </si>
  <si>
    <t>53013</t>
  </si>
  <si>
    <t>유수진</t>
  </si>
  <si>
    <t>21387</t>
  </si>
  <si>
    <t>곽은영</t>
  </si>
  <si>
    <t>41962</t>
  </si>
  <si>
    <t>06278</t>
  </si>
  <si>
    <t>박동근</t>
  </si>
  <si>
    <t>김효진</t>
  </si>
  <si>
    <t>김애란</t>
  </si>
  <si>
    <t>54998</t>
  </si>
  <si>
    <t>01090470702</t>
  </si>
  <si>
    <t>18623</t>
  </si>
  <si>
    <t>01669</t>
  </si>
  <si>
    <t>유가영</t>
  </si>
  <si>
    <t>김정한</t>
  </si>
  <si>
    <t>01033750191</t>
  </si>
  <si>
    <t>56104</t>
  </si>
  <si>
    <t>김하나</t>
  </si>
  <si>
    <t>이진솔</t>
  </si>
  <si>
    <t>31998</t>
  </si>
  <si>
    <t>51772</t>
  </si>
  <si>
    <t>01048582729</t>
  </si>
  <si>
    <t>이미진</t>
  </si>
  <si>
    <t>12780</t>
  </si>
  <si>
    <t>31579</t>
  </si>
  <si>
    <t>박영진</t>
  </si>
  <si>
    <t>정해영</t>
  </si>
  <si>
    <t>01041543680</t>
  </si>
  <si>
    <t>28774</t>
  </si>
  <si>
    <t>03038</t>
  </si>
  <si>
    <t>54559</t>
  </si>
  <si>
    <t>06058</t>
  </si>
  <si>
    <t>윤영순</t>
  </si>
  <si>
    <t>KYUNG KIM</t>
  </si>
  <si>
    <t>윤세화</t>
  </si>
  <si>
    <t>01029103903</t>
  </si>
  <si>
    <t>22779</t>
  </si>
  <si>
    <t>13512</t>
  </si>
  <si>
    <t>윤보라</t>
  </si>
  <si>
    <t>18317</t>
  </si>
  <si>
    <t>16378</t>
  </si>
  <si>
    <t>변지영</t>
  </si>
  <si>
    <t>01085204844</t>
  </si>
  <si>
    <t>50411</t>
  </si>
  <si>
    <t>조혜정</t>
  </si>
  <si>
    <t>오정숙</t>
  </si>
  <si>
    <t>01030661804</t>
  </si>
  <si>
    <t>04193</t>
  </si>
  <si>
    <t>1058268581</t>
  </si>
  <si>
    <t>김옥선</t>
  </si>
  <si>
    <t>김숙영</t>
  </si>
  <si>
    <t>03423</t>
  </si>
  <si>
    <t>32558</t>
  </si>
  <si>
    <t>17765</t>
  </si>
  <si>
    <t>22203</t>
  </si>
  <si>
    <t>54955</t>
  </si>
  <si>
    <t>윤지혜</t>
  </si>
  <si>
    <t>22188</t>
  </si>
  <si>
    <t>51240</t>
  </si>
  <si>
    <t>이현진</t>
  </si>
  <si>
    <t>18374</t>
  </si>
  <si>
    <t>신영숙</t>
  </si>
  <si>
    <t>01098090835</t>
  </si>
  <si>
    <t>50561</t>
  </si>
  <si>
    <t>15245</t>
  </si>
  <si>
    <t>김순옥</t>
  </si>
  <si>
    <t>문소영</t>
  </si>
  <si>
    <t>YK JOO</t>
  </si>
  <si>
    <t>01052839179</t>
  </si>
  <si>
    <t>17771</t>
  </si>
  <si>
    <t>15859</t>
  </si>
  <si>
    <t>13255</t>
  </si>
  <si>
    <t>05510</t>
  </si>
  <si>
    <t>31493</t>
  </si>
  <si>
    <t>이보영</t>
  </si>
  <si>
    <t>15839</t>
  </si>
  <si>
    <t>14077</t>
  </si>
  <si>
    <t>61040</t>
  </si>
  <si>
    <t>김성하</t>
  </si>
  <si>
    <t>정은지</t>
  </si>
  <si>
    <t>김태우</t>
  </si>
  <si>
    <t>01031827992</t>
  </si>
  <si>
    <t>16923</t>
  </si>
  <si>
    <t>31509</t>
  </si>
  <si>
    <t>황미정</t>
  </si>
  <si>
    <t>01086488266</t>
  </si>
  <si>
    <t>03304</t>
  </si>
  <si>
    <t>14923</t>
  </si>
  <si>
    <t>53294</t>
  </si>
  <si>
    <t>50987</t>
  </si>
  <si>
    <t>59641</t>
  </si>
  <si>
    <t>06567</t>
  </si>
  <si>
    <t>12973</t>
  </si>
  <si>
    <t>문정리</t>
  </si>
  <si>
    <t>01062381249</t>
  </si>
  <si>
    <t>10559</t>
  </si>
  <si>
    <t>송애희</t>
  </si>
  <si>
    <t>01036138456</t>
  </si>
  <si>
    <t>61688</t>
  </si>
  <si>
    <t>김도연</t>
  </si>
  <si>
    <t>07809</t>
  </si>
  <si>
    <t>김경수</t>
  </si>
  <si>
    <t>01057960528</t>
  </si>
  <si>
    <t>신영아</t>
  </si>
  <si>
    <t>노희영</t>
  </si>
  <si>
    <t>04360</t>
  </si>
  <si>
    <t>김윤호</t>
  </si>
  <si>
    <t>01042326333</t>
  </si>
  <si>
    <t>08850</t>
  </si>
  <si>
    <t>민형순</t>
  </si>
  <si>
    <t>01067726332</t>
  </si>
  <si>
    <t>김지수</t>
  </si>
  <si>
    <t>31931</t>
  </si>
  <si>
    <t>이보람</t>
  </si>
  <si>
    <t>03147</t>
  </si>
  <si>
    <t>정현의</t>
  </si>
  <si>
    <t>01075070062</t>
  </si>
  <si>
    <t>46727</t>
  </si>
  <si>
    <t>김주현</t>
  </si>
  <si>
    <t>HOJU AND ME</t>
  </si>
  <si>
    <t>21997</t>
  </si>
  <si>
    <t>34697</t>
  </si>
  <si>
    <t>김보은</t>
  </si>
  <si>
    <t>57936</t>
  </si>
  <si>
    <t>문성희</t>
  </si>
  <si>
    <t>박혜경</t>
  </si>
  <si>
    <t>정영아</t>
  </si>
  <si>
    <t>01099604470</t>
  </si>
  <si>
    <t>06553</t>
  </si>
  <si>
    <t>49388</t>
  </si>
  <si>
    <t>조은별</t>
  </si>
  <si>
    <t>14597</t>
  </si>
  <si>
    <t>02571</t>
  </si>
  <si>
    <t>18473</t>
  </si>
  <si>
    <t>01038864776</t>
  </si>
  <si>
    <t>48118</t>
  </si>
  <si>
    <t>INNERHEALTH</t>
  </si>
  <si>
    <t>05343</t>
  </si>
  <si>
    <t>22678</t>
  </si>
  <si>
    <t>이승은</t>
  </si>
  <si>
    <t>신경순</t>
  </si>
  <si>
    <t>06004</t>
  </si>
  <si>
    <t>61746</t>
  </si>
  <si>
    <t>06597</t>
  </si>
  <si>
    <t>방준호</t>
  </si>
  <si>
    <t>01035299987</t>
  </si>
  <si>
    <t>장태민</t>
  </si>
  <si>
    <t>01098490125</t>
  </si>
  <si>
    <t>31202</t>
  </si>
  <si>
    <t>YOUNG SIL PARK</t>
  </si>
  <si>
    <t>신숙자</t>
  </si>
  <si>
    <t>01024664697</t>
  </si>
  <si>
    <t>01082111438</t>
  </si>
  <si>
    <t>01084760100</t>
  </si>
  <si>
    <t>01077547698</t>
  </si>
  <si>
    <t>이재숙</t>
  </si>
  <si>
    <t>38663</t>
  </si>
  <si>
    <t>김재윤</t>
  </si>
  <si>
    <t>28117</t>
  </si>
  <si>
    <t>36304</t>
  </si>
  <si>
    <t>13263</t>
  </si>
  <si>
    <t>YOURS</t>
  </si>
  <si>
    <t>01021159406</t>
  </si>
  <si>
    <t>03746</t>
  </si>
  <si>
    <t>KANG KIHUN</t>
  </si>
  <si>
    <t>18270</t>
  </si>
  <si>
    <t>63062</t>
  </si>
  <si>
    <t>01036821608</t>
  </si>
  <si>
    <t>10812</t>
  </si>
  <si>
    <t>윤선희</t>
  </si>
  <si>
    <t>36849</t>
  </si>
  <si>
    <t>22861</t>
  </si>
  <si>
    <t>34195</t>
  </si>
  <si>
    <t>58617</t>
  </si>
  <si>
    <t>오승호</t>
  </si>
  <si>
    <t>12585</t>
  </si>
  <si>
    <t>DIMODE LEE</t>
  </si>
  <si>
    <t>01020392478</t>
  </si>
  <si>
    <t>07522</t>
  </si>
  <si>
    <t>강은지</t>
  </si>
  <si>
    <t>31460</t>
  </si>
  <si>
    <t>박민주</t>
  </si>
  <si>
    <t>정은숙</t>
  </si>
  <si>
    <t>01085013409</t>
  </si>
  <si>
    <t>17955</t>
  </si>
  <si>
    <t>13542</t>
  </si>
  <si>
    <t>31545</t>
  </si>
  <si>
    <t>21409</t>
  </si>
  <si>
    <t>31912</t>
  </si>
  <si>
    <t>박주영</t>
  </si>
  <si>
    <t>27735</t>
  </si>
  <si>
    <t>이나라</t>
  </si>
  <si>
    <t>01042449426</t>
  </si>
  <si>
    <t>06592</t>
  </si>
  <si>
    <t>48091</t>
  </si>
  <si>
    <t>이경임</t>
  </si>
  <si>
    <t>01036874283</t>
  </si>
  <si>
    <t>42759</t>
  </si>
  <si>
    <t>김선정</t>
  </si>
  <si>
    <t>46604</t>
  </si>
  <si>
    <t>MK GLOBAL</t>
  </si>
  <si>
    <t>16816</t>
  </si>
  <si>
    <t>04572</t>
  </si>
  <si>
    <t>15276</t>
  </si>
  <si>
    <t>05670</t>
  </si>
  <si>
    <t>김유란</t>
  </si>
  <si>
    <t>01022257163</t>
  </si>
  <si>
    <t>15508</t>
  </si>
  <si>
    <t>서혜경</t>
  </si>
  <si>
    <t>이진숙</t>
  </si>
  <si>
    <t>WELLBEING HI</t>
  </si>
  <si>
    <t>송현주</t>
  </si>
  <si>
    <t>박정선</t>
  </si>
  <si>
    <t>01038172233</t>
  </si>
  <si>
    <t>58741</t>
  </si>
  <si>
    <t>26378</t>
  </si>
  <si>
    <t>61098</t>
  </si>
  <si>
    <t>김말희</t>
  </si>
  <si>
    <t>01094462688</t>
  </si>
  <si>
    <t>유명심</t>
  </si>
  <si>
    <t>01026756511</t>
  </si>
  <si>
    <t>17347</t>
  </si>
  <si>
    <t>04984</t>
  </si>
  <si>
    <t>50933</t>
  </si>
  <si>
    <t>정병진</t>
  </si>
  <si>
    <t>01071375773</t>
  </si>
  <si>
    <t>07046</t>
  </si>
  <si>
    <t>윤기원</t>
  </si>
  <si>
    <t>1023011025</t>
  </si>
  <si>
    <t>김대근</t>
  </si>
  <si>
    <t>최지훈</t>
  </si>
  <si>
    <t>18445</t>
  </si>
  <si>
    <t>16103</t>
  </si>
  <si>
    <t>최현정</t>
  </si>
  <si>
    <t>38666</t>
  </si>
  <si>
    <t>손미령</t>
  </si>
  <si>
    <t>01098499828</t>
  </si>
  <si>
    <t>58582</t>
  </si>
  <si>
    <t>41718</t>
  </si>
  <si>
    <t>이아름</t>
  </si>
  <si>
    <t>김현호</t>
  </si>
  <si>
    <t>44751</t>
  </si>
  <si>
    <t>17834</t>
  </si>
  <si>
    <t>이홍선</t>
  </si>
  <si>
    <t>01077522826</t>
  </si>
  <si>
    <t>13312</t>
  </si>
  <si>
    <t>강신규</t>
  </si>
  <si>
    <t>04778</t>
  </si>
  <si>
    <t>14916</t>
  </si>
  <si>
    <t>임지혜</t>
  </si>
  <si>
    <t>COUPANG</t>
  </si>
  <si>
    <t>42919</t>
  </si>
  <si>
    <t>윤정숙</t>
  </si>
  <si>
    <t>01034470921</t>
  </si>
  <si>
    <t>28321</t>
  </si>
  <si>
    <t>박성춘</t>
  </si>
  <si>
    <t>01042203519</t>
  </si>
  <si>
    <t>35397</t>
  </si>
  <si>
    <t>01044456788</t>
  </si>
  <si>
    <t>백수빈</t>
  </si>
  <si>
    <t>01054750885</t>
  </si>
  <si>
    <t>05506</t>
  </si>
  <si>
    <t>1084222268</t>
  </si>
  <si>
    <t>06359</t>
  </si>
  <si>
    <t>01020702118</t>
  </si>
  <si>
    <t>10463</t>
  </si>
  <si>
    <t>전준환</t>
  </si>
  <si>
    <t>01022432661</t>
  </si>
  <si>
    <t>48777</t>
  </si>
  <si>
    <t>허은수</t>
  </si>
  <si>
    <t>01056050214</t>
  </si>
  <si>
    <t>42989</t>
  </si>
  <si>
    <t>이인혜</t>
  </si>
  <si>
    <t>1041053537</t>
  </si>
  <si>
    <t>01085849809</t>
  </si>
  <si>
    <t>14055</t>
  </si>
  <si>
    <t>51464</t>
  </si>
  <si>
    <t>전영준</t>
  </si>
  <si>
    <t>01098662690</t>
  </si>
  <si>
    <t>01054720222</t>
  </si>
  <si>
    <t>01036750124</t>
  </si>
  <si>
    <t>안옥경</t>
  </si>
  <si>
    <t>01095407708</t>
  </si>
  <si>
    <t>31471</t>
  </si>
  <si>
    <t>18343</t>
  </si>
  <si>
    <t>김재연</t>
  </si>
  <si>
    <t>22391</t>
  </si>
  <si>
    <t>윤상혁</t>
  </si>
  <si>
    <t>16489</t>
  </si>
  <si>
    <t>하명진</t>
  </si>
  <si>
    <t>01092364994</t>
  </si>
  <si>
    <t>정하나</t>
  </si>
  <si>
    <t>김나희</t>
  </si>
  <si>
    <t>44951</t>
  </si>
  <si>
    <t>31575</t>
  </si>
  <si>
    <t>28569</t>
  </si>
  <si>
    <t>신지연</t>
  </si>
  <si>
    <t>정은영</t>
  </si>
  <si>
    <t>정지현</t>
  </si>
  <si>
    <t>11813</t>
  </si>
  <si>
    <t>17841</t>
  </si>
  <si>
    <t>김희선</t>
  </si>
  <si>
    <t>54544</t>
  </si>
  <si>
    <t>박현미</t>
  </si>
  <si>
    <t>26394</t>
  </si>
  <si>
    <t>18125</t>
  </si>
  <si>
    <t>전보일</t>
  </si>
  <si>
    <t>01087833676</t>
  </si>
  <si>
    <t>김아현</t>
  </si>
  <si>
    <t>51427</t>
  </si>
  <si>
    <t>이대희</t>
  </si>
  <si>
    <t>01038742971</t>
  </si>
  <si>
    <t>신지현</t>
  </si>
  <si>
    <t>김영옥</t>
  </si>
  <si>
    <t>05536</t>
  </si>
  <si>
    <t>01021453151</t>
  </si>
  <si>
    <t>박영옥</t>
  </si>
  <si>
    <t>LINZEFENG</t>
  </si>
  <si>
    <t>01098226698</t>
  </si>
  <si>
    <t>01023064472</t>
  </si>
  <si>
    <t>조혜인</t>
  </si>
  <si>
    <t>14999</t>
  </si>
  <si>
    <t>강현아</t>
  </si>
  <si>
    <t>정수아</t>
  </si>
  <si>
    <t>01056351317</t>
  </si>
  <si>
    <t>42980</t>
  </si>
  <si>
    <t>03105</t>
  </si>
  <si>
    <t>39353</t>
  </si>
  <si>
    <t>14574</t>
  </si>
  <si>
    <t>김정환</t>
  </si>
  <si>
    <t>02797</t>
  </si>
  <si>
    <t>34658</t>
  </si>
  <si>
    <t>15822</t>
  </si>
  <si>
    <t>할증료 구분
중형 : 5-10kg / 120cm
대형1,2 : 10.1-20kg / 140cm
이형1 : 20.1~30kg / 160cm
이형2 : 20.1~30kg / 200cm</t>
    <phoneticPr fontId="5" type="noConversion"/>
  </si>
  <si>
    <t>2025-09-03</t>
  </si>
  <si>
    <t>98812563585</t>
  </si>
  <si>
    <t>PKR252999775</t>
  </si>
  <si>
    <t>연정아</t>
  </si>
  <si>
    <t>01032951342</t>
  </si>
  <si>
    <t>596421454292</t>
  </si>
  <si>
    <t>2025083162613631</t>
  </si>
  <si>
    <t>PKR252999777</t>
  </si>
  <si>
    <t>01035852055</t>
  </si>
  <si>
    <t>596421454314</t>
  </si>
  <si>
    <t>2025083170644161</t>
  </si>
  <si>
    <t>PKR252999778</t>
  </si>
  <si>
    <t>한승화</t>
  </si>
  <si>
    <t>01036254290</t>
  </si>
  <si>
    <t>04707</t>
  </si>
  <si>
    <t>596421454325</t>
  </si>
  <si>
    <t>2025083176387831</t>
  </si>
  <si>
    <t>PKR252997729</t>
  </si>
  <si>
    <t>김해성</t>
  </si>
  <si>
    <t>01035754101</t>
  </si>
  <si>
    <t>596421454060</t>
  </si>
  <si>
    <t>HD_20250831_001</t>
  </si>
  <si>
    <t>PKR252997730</t>
  </si>
  <si>
    <t>임범혁</t>
  </si>
  <si>
    <t>01024032734</t>
  </si>
  <si>
    <t>18297</t>
  </si>
  <si>
    <t>596421454071</t>
  </si>
  <si>
    <t>HD_20250831_002</t>
  </si>
  <si>
    <t>PKR252997731</t>
  </si>
  <si>
    <t>정석자</t>
  </si>
  <si>
    <t>01024254245</t>
  </si>
  <si>
    <t>42628</t>
  </si>
  <si>
    <t>596421454082</t>
  </si>
  <si>
    <t>HD_20250831_003</t>
  </si>
  <si>
    <t>PKR252997732</t>
  </si>
  <si>
    <t>01052425336</t>
  </si>
  <si>
    <t>596421454093</t>
  </si>
  <si>
    <t>HD_20250831_004</t>
  </si>
  <si>
    <t>PKR252997733</t>
  </si>
  <si>
    <t>최문순</t>
  </si>
  <si>
    <t>01086349499</t>
  </si>
  <si>
    <t>23059</t>
  </si>
  <si>
    <t>596421454104</t>
  </si>
  <si>
    <t>HD_20250831_005</t>
  </si>
  <si>
    <t>PKR252997734</t>
  </si>
  <si>
    <t>정상훈</t>
  </si>
  <si>
    <t>01086734662</t>
  </si>
  <si>
    <t>63255</t>
  </si>
  <si>
    <t>596421454115</t>
  </si>
  <si>
    <t>HD_20250831_006</t>
  </si>
  <si>
    <t>PKR252997735</t>
  </si>
  <si>
    <t>박성욱</t>
  </si>
  <si>
    <t>01056095090</t>
  </si>
  <si>
    <t>41446</t>
  </si>
  <si>
    <t>596421454126</t>
  </si>
  <si>
    <t>HD_20250831_007</t>
  </si>
  <si>
    <t>PKR252997736</t>
  </si>
  <si>
    <t>신진주</t>
  </si>
  <si>
    <t>01039510255</t>
  </si>
  <si>
    <t>27920</t>
  </si>
  <si>
    <t>596421454130</t>
  </si>
  <si>
    <t>HD_20250831_008</t>
  </si>
  <si>
    <t>PKR252997737</t>
  </si>
  <si>
    <t>권영미</t>
  </si>
  <si>
    <t>01097657732</t>
  </si>
  <si>
    <t>16914</t>
  </si>
  <si>
    <t>596421454141</t>
  </si>
  <si>
    <t>HD_20250831_009</t>
  </si>
  <si>
    <t>PKR252997738</t>
  </si>
  <si>
    <t>신소윤</t>
  </si>
  <si>
    <t>01063167905</t>
  </si>
  <si>
    <t>596421454152</t>
  </si>
  <si>
    <t>HD_20250831_010</t>
  </si>
  <si>
    <t>PKR252997739</t>
  </si>
  <si>
    <t>이창균</t>
  </si>
  <si>
    <t>01038487025</t>
  </si>
  <si>
    <t>53027</t>
  </si>
  <si>
    <t>596421454163</t>
  </si>
  <si>
    <t>HD_20250831_011</t>
  </si>
  <si>
    <t>PKR252997740</t>
  </si>
  <si>
    <t>01026018103</t>
  </si>
  <si>
    <t>57303</t>
  </si>
  <si>
    <t>596421454174</t>
  </si>
  <si>
    <t>HD_20250831_012</t>
  </si>
  <si>
    <t>PKR253039556</t>
  </si>
  <si>
    <t>성명희</t>
  </si>
  <si>
    <t>01075438510</t>
  </si>
  <si>
    <t>41524</t>
  </si>
  <si>
    <t>596421456064</t>
  </si>
  <si>
    <t>PAZMOM_250901_01</t>
  </si>
  <si>
    <t>PKR253039557</t>
  </si>
  <si>
    <t>최송희</t>
  </si>
  <si>
    <t>01052290762</t>
  </si>
  <si>
    <t>596421456075</t>
  </si>
  <si>
    <t>PAZMOM_250901_02</t>
  </si>
  <si>
    <t>PKR253039559</t>
  </si>
  <si>
    <t>김연종</t>
  </si>
  <si>
    <t>01055732141</t>
  </si>
  <si>
    <t>62248</t>
  </si>
  <si>
    <t>596421456090</t>
  </si>
  <si>
    <t>PAZMOM_250901_04</t>
  </si>
  <si>
    <t>PKR253039560</t>
  </si>
  <si>
    <t>오혜지</t>
  </si>
  <si>
    <t>01028998952</t>
  </si>
  <si>
    <t>46515</t>
  </si>
  <si>
    <t>596421456101</t>
  </si>
  <si>
    <t>PAZMOM_250901_05</t>
  </si>
  <si>
    <t>PKR253039561</t>
  </si>
  <si>
    <t>01031030038</t>
  </si>
  <si>
    <t>596421456112</t>
  </si>
  <si>
    <t>PAZMOM_250901_06</t>
  </si>
  <si>
    <t>PKR253039565</t>
  </si>
  <si>
    <t>박규빈</t>
  </si>
  <si>
    <t>01068760228</t>
  </si>
  <si>
    <t>596421456156</t>
  </si>
  <si>
    <t>PAZMOM_250901_10</t>
  </si>
  <si>
    <t>PKR253039566</t>
  </si>
  <si>
    <t>양지선</t>
  </si>
  <si>
    <t>01092550609</t>
  </si>
  <si>
    <t>596421456160</t>
  </si>
  <si>
    <t>PAZMOM_250901_11</t>
  </si>
  <si>
    <t>PKR253039567</t>
  </si>
  <si>
    <t>최우석</t>
  </si>
  <si>
    <t>01075463037</t>
  </si>
  <si>
    <t>02588</t>
  </si>
  <si>
    <t>596421456171</t>
  </si>
  <si>
    <t>PAZMOM_250901_12</t>
  </si>
  <si>
    <t>PKR253039568</t>
  </si>
  <si>
    <t>유지민</t>
  </si>
  <si>
    <t>01031492164</t>
  </si>
  <si>
    <t>10084</t>
  </si>
  <si>
    <t>596421456182</t>
  </si>
  <si>
    <t>PAZMOM_250901_13</t>
  </si>
  <si>
    <t>PKR253039570</t>
  </si>
  <si>
    <t>박혜수</t>
  </si>
  <si>
    <t>01036275462</t>
  </si>
  <si>
    <t>596421456204</t>
  </si>
  <si>
    <t>PAZMOM_250901_15</t>
  </si>
  <si>
    <t>PKR253039571</t>
  </si>
  <si>
    <t>596421456215</t>
  </si>
  <si>
    <t>PAZMOM_250901_16</t>
  </si>
  <si>
    <t>PKR253039572</t>
  </si>
  <si>
    <t>01058359737</t>
  </si>
  <si>
    <t>596421456226</t>
  </si>
  <si>
    <t>PAZMOM_250901_17</t>
  </si>
  <si>
    <t>PKR253039573</t>
  </si>
  <si>
    <t>박윤진</t>
  </si>
  <si>
    <t>01022862596</t>
  </si>
  <si>
    <t>596421456230</t>
  </si>
  <si>
    <t>PAZMOM_250901_18</t>
  </si>
  <si>
    <t>PKR252992474</t>
  </si>
  <si>
    <t>김도은</t>
  </si>
  <si>
    <t>01056275685</t>
  </si>
  <si>
    <t>17941</t>
  </si>
  <si>
    <t>596421453430</t>
  </si>
  <si>
    <t>2025082924642470</t>
  </si>
  <si>
    <t>PAU029773686</t>
  </si>
  <si>
    <t>박성란</t>
  </si>
  <si>
    <t>01053165740</t>
  </si>
  <si>
    <t>596421454421</t>
  </si>
  <si>
    <t>4339276238</t>
  </si>
  <si>
    <t>PAU029773685</t>
  </si>
  <si>
    <t>문우진</t>
  </si>
  <si>
    <t>01055648191</t>
  </si>
  <si>
    <t>16902</t>
  </si>
  <si>
    <t>596421454432</t>
  </si>
  <si>
    <t>4339385940</t>
  </si>
  <si>
    <t>PAU029773677</t>
  </si>
  <si>
    <t>김원석</t>
  </si>
  <si>
    <t>01052600124</t>
  </si>
  <si>
    <t>02055</t>
  </si>
  <si>
    <t>596421454443</t>
  </si>
  <si>
    <t>4100136804636</t>
  </si>
  <si>
    <t>PAU029773678</t>
  </si>
  <si>
    <t>김종진</t>
  </si>
  <si>
    <t>01052576743</t>
  </si>
  <si>
    <t>10943</t>
  </si>
  <si>
    <t>596421454454</t>
  </si>
  <si>
    <t>5100136292409</t>
  </si>
  <si>
    <t>PAU029773682</t>
  </si>
  <si>
    <t>596421454465</t>
  </si>
  <si>
    <t>5100136490450</t>
  </si>
  <si>
    <t>PAU029773694</t>
  </si>
  <si>
    <t>박용수</t>
  </si>
  <si>
    <t>01076437747</t>
  </si>
  <si>
    <t>596421454476</t>
  </si>
  <si>
    <t>5100136686030</t>
  </si>
  <si>
    <t>PAU029773684</t>
  </si>
  <si>
    <t>김용희</t>
  </si>
  <si>
    <t>01090981212</t>
  </si>
  <si>
    <t>08215</t>
  </si>
  <si>
    <t>596421454480</t>
  </si>
  <si>
    <t>11100136482556</t>
  </si>
  <si>
    <t>PAU029773693</t>
  </si>
  <si>
    <t>01062279725</t>
  </si>
  <si>
    <t>51500</t>
  </si>
  <si>
    <t>596421454491</t>
  </si>
  <si>
    <t>11100136901141</t>
  </si>
  <si>
    <t>PAU029773683</t>
  </si>
  <si>
    <t>01030602511</t>
  </si>
  <si>
    <t>596421454502</t>
  </si>
  <si>
    <t>13100136741187</t>
  </si>
  <si>
    <t>PAU029773679</t>
  </si>
  <si>
    <t>송아영</t>
  </si>
  <si>
    <t>01087350695</t>
  </si>
  <si>
    <t>08718</t>
  </si>
  <si>
    <t>596421454513</t>
  </si>
  <si>
    <t>24100136705951</t>
  </si>
  <si>
    <t>PAU029773692</t>
  </si>
  <si>
    <t>박승락</t>
  </si>
  <si>
    <t>01043687777</t>
  </si>
  <si>
    <t>15483</t>
  </si>
  <si>
    <t>596421454524</t>
  </si>
  <si>
    <t>24100137034675</t>
  </si>
  <si>
    <t>PAU029773680</t>
  </si>
  <si>
    <t>최서원</t>
  </si>
  <si>
    <t>01055345084</t>
  </si>
  <si>
    <t>06305</t>
  </si>
  <si>
    <t>596421454535</t>
  </si>
  <si>
    <t>30100136940619</t>
  </si>
  <si>
    <t>PAU029773688</t>
  </si>
  <si>
    <t>유선영</t>
  </si>
  <si>
    <t>01085462864</t>
  </si>
  <si>
    <t>58649</t>
  </si>
  <si>
    <t>596421454546</t>
  </si>
  <si>
    <t>2025082759066561</t>
  </si>
  <si>
    <t>PAU029773654</t>
  </si>
  <si>
    <t>신서연</t>
  </si>
  <si>
    <t>01047170686</t>
  </si>
  <si>
    <t>39149</t>
  </si>
  <si>
    <t>596421454550</t>
  </si>
  <si>
    <t>2025082926416421</t>
  </si>
  <si>
    <t>PAU029773676</t>
  </si>
  <si>
    <t>조미영</t>
  </si>
  <si>
    <t>01089171567</t>
  </si>
  <si>
    <t>06544</t>
  </si>
  <si>
    <t>596421454561</t>
  </si>
  <si>
    <t>2025082927382371</t>
  </si>
  <si>
    <t>PAU029773675</t>
  </si>
  <si>
    <t>오규빈</t>
  </si>
  <si>
    <t>01034578752</t>
  </si>
  <si>
    <t>16437</t>
  </si>
  <si>
    <t>596421454572</t>
  </si>
  <si>
    <t>2025082930246221</t>
  </si>
  <si>
    <t>PAU029773674</t>
  </si>
  <si>
    <t>민지선</t>
  </si>
  <si>
    <t>01088678842</t>
  </si>
  <si>
    <t>61243</t>
  </si>
  <si>
    <t>596421454583</t>
  </si>
  <si>
    <t>2025082932610251</t>
  </si>
  <si>
    <t>PAU029773673</t>
  </si>
  <si>
    <t>01063659585</t>
  </si>
  <si>
    <t>59627</t>
  </si>
  <si>
    <t>596421454594</t>
  </si>
  <si>
    <t>2025082934699471</t>
  </si>
  <si>
    <t>PAU029773672</t>
  </si>
  <si>
    <t>01028057992</t>
  </si>
  <si>
    <t>596421454605</t>
  </si>
  <si>
    <t>2025082937343271</t>
  </si>
  <si>
    <t>PAU029773671</t>
  </si>
  <si>
    <t>01071891473</t>
  </si>
  <si>
    <t>596421454616</t>
  </si>
  <si>
    <t>2025083038983011</t>
  </si>
  <si>
    <t>PAU029773670</t>
  </si>
  <si>
    <t>송구영</t>
  </si>
  <si>
    <t>01093603263</t>
  </si>
  <si>
    <t>04194</t>
  </si>
  <si>
    <t>596421454620</t>
  </si>
  <si>
    <t>2025083039613551</t>
  </si>
  <si>
    <t>PAU029773669</t>
  </si>
  <si>
    <t>조희연</t>
  </si>
  <si>
    <t>01077510298</t>
  </si>
  <si>
    <t>596421454631</t>
  </si>
  <si>
    <t>2025083040009221</t>
  </si>
  <si>
    <t>PAU029773668</t>
  </si>
  <si>
    <t>우은경</t>
  </si>
  <si>
    <t>01022478284</t>
  </si>
  <si>
    <t>14757</t>
  </si>
  <si>
    <t>596421454642</t>
  </si>
  <si>
    <t>2025083041041221</t>
  </si>
  <si>
    <t>PAU029773667</t>
  </si>
  <si>
    <t>윤동휘</t>
  </si>
  <si>
    <t>01052524172</t>
  </si>
  <si>
    <t>51438</t>
  </si>
  <si>
    <t>596421454653</t>
  </si>
  <si>
    <t>2025083044995701</t>
  </si>
  <si>
    <t>PAU029773666</t>
  </si>
  <si>
    <t>박유현</t>
  </si>
  <si>
    <t>01030207707</t>
  </si>
  <si>
    <t>49232</t>
  </si>
  <si>
    <t>596421454664</t>
  </si>
  <si>
    <t>2025083048899771</t>
  </si>
  <si>
    <t>PAU029773665</t>
  </si>
  <si>
    <t>김미순</t>
  </si>
  <si>
    <t>01036372017</t>
  </si>
  <si>
    <t>596421454675</t>
  </si>
  <si>
    <t>2025083049646861</t>
  </si>
  <si>
    <t>PAU029773664</t>
  </si>
  <si>
    <t>임지영</t>
  </si>
  <si>
    <t>01064075245</t>
  </si>
  <si>
    <t>08090</t>
  </si>
  <si>
    <t>596421454686</t>
  </si>
  <si>
    <t>2025083050128541</t>
  </si>
  <si>
    <t>PAU029773687</t>
  </si>
  <si>
    <t>이성아</t>
  </si>
  <si>
    <t>01096991988</t>
  </si>
  <si>
    <t>596421454690</t>
  </si>
  <si>
    <t>2025083054301001</t>
  </si>
  <si>
    <t>PAU029773662</t>
  </si>
  <si>
    <t>구현정</t>
  </si>
  <si>
    <t>01065637938</t>
  </si>
  <si>
    <t>50237</t>
  </si>
  <si>
    <t>596421454712</t>
  </si>
  <si>
    <t>2025083164634621</t>
  </si>
  <si>
    <t>PAU029773661</t>
  </si>
  <si>
    <t>권수영</t>
  </si>
  <si>
    <t>01040059533</t>
  </si>
  <si>
    <t>37637</t>
  </si>
  <si>
    <t>596421454723</t>
  </si>
  <si>
    <t>2025083164689161</t>
  </si>
  <si>
    <t>PAU029773660</t>
  </si>
  <si>
    <t>01063190463</t>
  </si>
  <si>
    <t>14327</t>
  </si>
  <si>
    <t>596421454734</t>
  </si>
  <si>
    <t>2025083165501531</t>
  </si>
  <si>
    <t>PAU029768480</t>
  </si>
  <si>
    <t>596421447616</t>
  </si>
  <si>
    <t>JT20250827BBB</t>
  </si>
  <si>
    <t>PKR253065000</t>
  </si>
  <si>
    <t>01086829831</t>
  </si>
  <si>
    <t>03360</t>
  </si>
  <si>
    <t>596421457431</t>
  </si>
  <si>
    <t>PAZMOM_250901_19</t>
  </si>
  <si>
    <t>PKR253065001</t>
  </si>
  <si>
    <t>김연우</t>
  </si>
  <si>
    <t>01025571869</t>
  </si>
  <si>
    <t>32439</t>
  </si>
  <si>
    <t>596421457442</t>
  </si>
  <si>
    <t>PAZMOM_250901_20</t>
  </si>
  <si>
    <t>PKR253071631</t>
  </si>
  <si>
    <t>최종담</t>
  </si>
  <si>
    <t>01076650129</t>
  </si>
  <si>
    <t>AUSSIECHARMS</t>
  </si>
  <si>
    <t>596421457615</t>
  </si>
  <si>
    <t>DAWA_250901_01</t>
  </si>
  <si>
    <t>PKR253071643</t>
  </si>
  <si>
    <t>01038307432</t>
  </si>
  <si>
    <t>02640</t>
  </si>
  <si>
    <t>596421457626</t>
  </si>
  <si>
    <t>GRS_250901_01</t>
  </si>
  <si>
    <t>PKR253071644</t>
  </si>
  <si>
    <t>596421457630</t>
  </si>
  <si>
    <t>GRS_250901_02</t>
  </si>
  <si>
    <t>PKR253071645</t>
  </si>
  <si>
    <t>오영환</t>
  </si>
  <si>
    <t>01038755102</t>
  </si>
  <si>
    <t>25306</t>
  </si>
  <si>
    <t>596421457641</t>
  </si>
  <si>
    <t>GRS_250901_03</t>
  </si>
  <si>
    <t>PAU029768485</t>
  </si>
  <si>
    <t>04575</t>
  </si>
  <si>
    <t>596421456974</t>
  </si>
  <si>
    <t>JT20250831B</t>
  </si>
  <si>
    <t>PAU029773704</t>
  </si>
  <si>
    <t>정태성</t>
  </si>
  <si>
    <t>01086824865</t>
  </si>
  <si>
    <t>596421456941</t>
  </si>
  <si>
    <t>14100137130039</t>
  </si>
  <si>
    <t>PAU029773659</t>
  </si>
  <si>
    <t>01080118136</t>
  </si>
  <si>
    <t>596421454745</t>
  </si>
  <si>
    <t>2025083165735731</t>
  </si>
  <si>
    <t>PAU029773658</t>
  </si>
  <si>
    <t>김동환</t>
  </si>
  <si>
    <t>01029525800</t>
  </si>
  <si>
    <t>17842</t>
  </si>
  <si>
    <t>596421454756</t>
  </si>
  <si>
    <t>2025083169257571</t>
  </si>
  <si>
    <t>PAU029773656</t>
  </si>
  <si>
    <t>01065345435</t>
  </si>
  <si>
    <t>42633</t>
  </si>
  <si>
    <t>596421454771</t>
  </si>
  <si>
    <t>2025083171219511</t>
  </si>
  <si>
    <t>PAU029773655</t>
  </si>
  <si>
    <t>정은혜</t>
  </si>
  <si>
    <t>01091496771</t>
  </si>
  <si>
    <t>01624</t>
  </si>
  <si>
    <t>596421454782</t>
  </si>
  <si>
    <t>2025083171408921</t>
  </si>
  <si>
    <t>PKR253043892</t>
  </si>
  <si>
    <t>596421456532 (10)</t>
  </si>
  <si>
    <t>ONETYPE_250901</t>
  </si>
  <si>
    <t>PKR253009632</t>
  </si>
  <si>
    <t>박현순</t>
  </si>
  <si>
    <t>01030997225</t>
  </si>
  <si>
    <t>05301</t>
  </si>
  <si>
    <t>596421455364</t>
  </si>
  <si>
    <t>HD_20250831_020</t>
  </si>
  <si>
    <t>PKR252935175</t>
  </si>
  <si>
    <t>ERDENEBAATAR UJIN</t>
  </si>
  <si>
    <t>01058898619</t>
  </si>
  <si>
    <t>02184</t>
  </si>
  <si>
    <t>596421443490</t>
  </si>
  <si>
    <t>2508250851288E8B</t>
  </si>
  <si>
    <t>PKR252957245</t>
  </si>
  <si>
    <t>596421448703</t>
  </si>
  <si>
    <t>DHP_250817_14</t>
  </si>
  <si>
    <t>PKR252957246</t>
  </si>
  <si>
    <t>596421448714</t>
  </si>
  <si>
    <t>DHP_250817_15</t>
  </si>
  <si>
    <t>PKR252957247</t>
  </si>
  <si>
    <t>596421448725</t>
  </si>
  <si>
    <t>DHP_250817_16</t>
  </si>
  <si>
    <t>PAU029773705</t>
  </si>
  <si>
    <t>태영란</t>
  </si>
  <si>
    <t>01040051032</t>
  </si>
  <si>
    <t>44237</t>
  </si>
  <si>
    <t>596421456952</t>
  </si>
  <si>
    <t>14100137233863</t>
  </si>
  <si>
    <t>PKR253001839</t>
  </si>
  <si>
    <t>이동훈</t>
  </si>
  <si>
    <t>01020751704</t>
  </si>
  <si>
    <t>21423</t>
  </si>
  <si>
    <t>596421454336</t>
  </si>
  <si>
    <t>2025082747445301</t>
  </si>
  <si>
    <t>PKR253001840</t>
  </si>
  <si>
    <t>지유정</t>
  </si>
  <si>
    <t>01091485816</t>
  </si>
  <si>
    <t>02434</t>
  </si>
  <si>
    <t>596421454340</t>
  </si>
  <si>
    <t>2025082755446241</t>
  </si>
  <si>
    <t>PKR253001841</t>
  </si>
  <si>
    <t>류복이</t>
  </si>
  <si>
    <t>01043536556</t>
  </si>
  <si>
    <t>13389</t>
  </si>
  <si>
    <t>596421454351</t>
  </si>
  <si>
    <t>2025082766379101</t>
  </si>
  <si>
    <t>PKR253001842</t>
  </si>
  <si>
    <t>봉미정</t>
  </si>
  <si>
    <t>01022610025</t>
  </si>
  <si>
    <t>596421454362</t>
  </si>
  <si>
    <t>2025082892252221</t>
  </si>
  <si>
    <t>PKR253001843</t>
  </si>
  <si>
    <t>이진호</t>
  </si>
  <si>
    <t>01027094617</t>
  </si>
  <si>
    <t>07316</t>
  </si>
  <si>
    <t>596421454373</t>
  </si>
  <si>
    <t>2025082996419971</t>
  </si>
  <si>
    <t>PKR253001844</t>
  </si>
  <si>
    <t>최문식</t>
  </si>
  <si>
    <t>01040370536</t>
  </si>
  <si>
    <t>53284</t>
  </si>
  <si>
    <t>596421454384</t>
  </si>
  <si>
    <t>2025083144309161</t>
  </si>
  <si>
    <t>PKR253001845</t>
  </si>
  <si>
    <t>전유현</t>
  </si>
  <si>
    <t>01038942321</t>
  </si>
  <si>
    <t>596421454395</t>
  </si>
  <si>
    <t>JYC_250831_01</t>
  </si>
  <si>
    <t>PAU029761642</t>
  </si>
  <si>
    <t>이동숙</t>
  </si>
  <si>
    <t>01039943486</t>
  </si>
  <si>
    <t>17731</t>
  </si>
  <si>
    <t>596421455202</t>
  </si>
  <si>
    <t>21100136776185</t>
  </si>
  <si>
    <t>PAU029761639</t>
  </si>
  <si>
    <t>01063160385</t>
  </si>
  <si>
    <t>596421455213</t>
  </si>
  <si>
    <t>31100136460552</t>
  </si>
  <si>
    <t>PAU029761598</t>
  </si>
  <si>
    <t>홍혜진</t>
  </si>
  <si>
    <t>01038095835</t>
  </si>
  <si>
    <t>10063</t>
  </si>
  <si>
    <t>596421447686</t>
  </si>
  <si>
    <t>2025082697460821</t>
  </si>
  <si>
    <t>PAU029768479</t>
  </si>
  <si>
    <t>596421447605</t>
  </si>
  <si>
    <t>JT20250827BB</t>
  </si>
  <si>
    <t>PKR252954950</t>
  </si>
  <si>
    <t>596421447760</t>
  </si>
  <si>
    <t>WISE_250827_P0012268</t>
  </si>
  <si>
    <t>PAU029768482</t>
  </si>
  <si>
    <t>허순덕</t>
  </si>
  <si>
    <t>01052033114</t>
  </si>
  <si>
    <t>16484</t>
  </si>
  <si>
    <t>596421452030</t>
  </si>
  <si>
    <t>JT20250828B</t>
  </si>
  <si>
    <t>PKR252988486</t>
  </si>
  <si>
    <t>석은조</t>
  </si>
  <si>
    <t>01082077061</t>
  </si>
  <si>
    <t>42619</t>
  </si>
  <si>
    <t>596421453264</t>
  </si>
  <si>
    <t>2025082892501371</t>
  </si>
  <si>
    <t>PKR252988487</t>
  </si>
  <si>
    <t>01082287332</t>
  </si>
  <si>
    <t>21931</t>
  </si>
  <si>
    <t>596421453275</t>
  </si>
  <si>
    <t>2025082893333641</t>
  </si>
  <si>
    <t>PKR252988488</t>
  </si>
  <si>
    <t>안진서</t>
  </si>
  <si>
    <t>01077318302</t>
  </si>
  <si>
    <t>31972</t>
  </si>
  <si>
    <t>596421453286</t>
  </si>
  <si>
    <t>2025082911939321</t>
  </si>
  <si>
    <t>PKR252988489</t>
  </si>
  <si>
    <t>배승주</t>
  </si>
  <si>
    <t>01040087077</t>
  </si>
  <si>
    <t>57939</t>
  </si>
  <si>
    <t>596421453290</t>
  </si>
  <si>
    <t>2025082912745941</t>
  </si>
  <si>
    <t>PKR252988490</t>
  </si>
  <si>
    <t>송민경</t>
  </si>
  <si>
    <t>01024596459</t>
  </si>
  <si>
    <t>06189</t>
  </si>
  <si>
    <t>596421453301</t>
  </si>
  <si>
    <t>2025082913359341</t>
  </si>
  <si>
    <t>PKR252988491</t>
  </si>
  <si>
    <t>최수훈</t>
  </si>
  <si>
    <t>01071048889</t>
  </si>
  <si>
    <t>03470</t>
  </si>
  <si>
    <t>596421453312</t>
  </si>
  <si>
    <t>2025082916532881</t>
  </si>
  <si>
    <t>PAU029761635</t>
  </si>
  <si>
    <t>장지후</t>
  </si>
  <si>
    <t>01090261010</t>
  </si>
  <si>
    <t>03400</t>
  </si>
  <si>
    <t>596421455224</t>
  </si>
  <si>
    <t>2025082911127221</t>
  </si>
  <si>
    <t>PAU029761636</t>
  </si>
  <si>
    <t>596421455235</t>
  </si>
  <si>
    <t>2025082912814211</t>
  </si>
  <si>
    <t>PAU029761638</t>
  </si>
  <si>
    <t>01050200316</t>
  </si>
  <si>
    <t>27380</t>
  </si>
  <si>
    <t>596421455246</t>
  </si>
  <si>
    <t>2025082915298291</t>
  </si>
  <si>
    <t>PAU029761637</t>
  </si>
  <si>
    <t>차주미</t>
  </si>
  <si>
    <t>01035662659</t>
  </si>
  <si>
    <t>42760</t>
  </si>
  <si>
    <t>596421455261</t>
  </si>
  <si>
    <t>2025082922359791</t>
  </si>
  <si>
    <t>PAU029761640</t>
  </si>
  <si>
    <t>이찬송</t>
  </si>
  <si>
    <t>01039009453</t>
  </si>
  <si>
    <t>596421455272</t>
  </si>
  <si>
    <t>2025082926413651</t>
  </si>
  <si>
    <t>PAU029761641</t>
  </si>
  <si>
    <t>안현정</t>
  </si>
  <si>
    <t>01097544866</t>
  </si>
  <si>
    <t>14479</t>
  </si>
  <si>
    <t>596421455283</t>
  </si>
  <si>
    <t>20250829989683620</t>
  </si>
  <si>
    <t>PAU029761644</t>
  </si>
  <si>
    <t>허은경</t>
  </si>
  <si>
    <t>01094472682</t>
  </si>
  <si>
    <t>26477</t>
  </si>
  <si>
    <t>596421456311</t>
  </si>
  <si>
    <t>2025083050336291</t>
  </si>
  <si>
    <t>PKR253046466</t>
  </si>
  <si>
    <t>김원복</t>
  </si>
  <si>
    <t>01054119376</t>
  </si>
  <si>
    <t>596421456650</t>
  </si>
  <si>
    <t>DHP_250901_01</t>
  </si>
  <si>
    <t>PKR253046467</t>
  </si>
  <si>
    <t>진혜련</t>
  </si>
  <si>
    <t>01035583828</t>
  </si>
  <si>
    <t>596421456661</t>
  </si>
  <si>
    <t>DHP_250901_02</t>
  </si>
  <si>
    <t>PKR253046468</t>
  </si>
  <si>
    <t>김선경</t>
  </si>
  <si>
    <t>01056155224</t>
  </si>
  <si>
    <t>54131</t>
  </si>
  <si>
    <t>596421456672</t>
  </si>
  <si>
    <t>DHP_250901_03</t>
  </si>
  <si>
    <t>PKR252988492</t>
  </si>
  <si>
    <t>최영옥</t>
  </si>
  <si>
    <t>01020312597</t>
  </si>
  <si>
    <t>01858</t>
  </si>
  <si>
    <t>596421453323</t>
  </si>
  <si>
    <t>2025082917053641</t>
  </si>
  <si>
    <t>PKR252988494</t>
  </si>
  <si>
    <t>황중환</t>
  </si>
  <si>
    <t>01091182961</t>
  </si>
  <si>
    <t>31019</t>
  </si>
  <si>
    <t>596421453345</t>
  </si>
  <si>
    <t>2025082925947781</t>
  </si>
  <si>
    <t>PKR252988466</t>
  </si>
  <si>
    <t>김도경</t>
  </si>
  <si>
    <t>01087228924</t>
  </si>
  <si>
    <t>06292</t>
  </si>
  <si>
    <t>596421453242</t>
  </si>
  <si>
    <t>2025082892958901</t>
  </si>
  <si>
    <t>PKR252983685</t>
  </si>
  <si>
    <t>김인숙</t>
  </si>
  <si>
    <t>01041610176</t>
  </si>
  <si>
    <t>06603</t>
  </si>
  <si>
    <t>596421452903</t>
  </si>
  <si>
    <t>DHP_250829_06</t>
  </si>
  <si>
    <t>PKR252973018</t>
  </si>
  <si>
    <t>596421451282</t>
  </si>
  <si>
    <t>PAZMOM_250828_18</t>
  </si>
  <si>
    <t>PKR252973021</t>
  </si>
  <si>
    <t>596421451315</t>
  </si>
  <si>
    <t>PAZMOM_250828_21</t>
  </si>
  <si>
    <t>PKR252989640</t>
  </si>
  <si>
    <t>송유현</t>
  </si>
  <si>
    <t>01038498563</t>
  </si>
  <si>
    <t>48062</t>
  </si>
  <si>
    <t>596421453360</t>
  </si>
  <si>
    <t>2025082931167541</t>
  </si>
  <si>
    <t>PKR252989641</t>
  </si>
  <si>
    <t>조윤혜</t>
  </si>
  <si>
    <t>01093772479</t>
  </si>
  <si>
    <t>41716</t>
  </si>
  <si>
    <t>596421453371</t>
  </si>
  <si>
    <t>2025082932240311</t>
  </si>
  <si>
    <t>PKR252989642</t>
  </si>
  <si>
    <t>김병원</t>
  </si>
  <si>
    <t>01072337239</t>
  </si>
  <si>
    <t>50847</t>
  </si>
  <si>
    <t>596421453382</t>
  </si>
  <si>
    <t>2025082932489571</t>
  </si>
  <si>
    <t>PKR252989643</t>
  </si>
  <si>
    <t>이계수</t>
  </si>
  <si>
    <t>01075864007</t>
  </si>
  <si>
    <t>52562</t>
  </si>
  <si>
    <t>596421453393</t>
  </si>
  <si>
    <t>2025082935485781</t>
  </si>
  <si>
    <t>PKR252996576</t>
  </si>
  <si>
    <t>김승범</t>
  </si>
  <si>
    <t>01052906068</t>
  </si>
  <si>
    <t>596421453463</t>
  </si>
  <si>
    <t>25100136919186</t>
  </si>
  <si>
    <t>PKR252996577</t>
  </si>
  <si>
    <t>조민애</t>
  </si>
  <si>
    <t>01098999497</t>
  </si>
  <si>
    <t>596421453474</t>
  </si>
  <si>
    <t>2025083039545561</t>
  </si>
  <si>
    <t>PKR252996578</t>
  </si>
  <si>
    <t>01057807119</t>
  </si>
  <si>
    <t>22784</t>
  </si>
  <si>
    <t>596421453485</t>
  </si>
  <si>
    <t>2025083042450111</t>
  </si>
  <si>
    <t>PKR252996579</t>
  </si>
  <si>
    <t>조순정</t>
  </si>
  <si>
    <t>01038852766</t>
  </si>
  <si>
    <t>21011</t>
  </si>
  <si>
    <t>596421453496</t>
  </si>
  <si>
    <t>2025083047776401</t>
  </si>
  <si>
    <t>PKR252996580</t>
  </si>
  <si>
    <t>49446</t>
  </si>
  <si>
    <t>596421453500</t>
  </si>
  <si>
    <t>2025083051459131</t>
  </si>
  <si>
    <t>PKR253011282</t>
  </si>
  <si>
    <t>송상희</t>
  </si>
  <si>
    <t>01091120863</t>
  </si>
  <si>
    <t>07551</t>
  </si>
  <si>
    <t>596421455375</t>
  </si>
  <si>
    <t>HD_20250831_021</t>
  </si>
  <si>
    <t>PKR253009611</t>
  </si>
  <si>
    <t>조건희</t>
  </si>
  <si>
    <t>01052982790</t>
  </si>
  <si>
    <t>16856</t>
  </si>
  <si>
    <t>596421455294</t>
  </si>
  <si>
    <t>HD_20250831_013</t>
  </si>
  <si>
    <t>PKR253009612</t>
  </si>
  <si>
    <t>이봉배</t>
  </si>
  <si>
    <t>01071598270</t>
  </si>
  <si>
    <t>49519</t>
  </si>
  <si>
    <t>596421455305</t>
  </si>
  <si>
    <t>HD_20250831_014</t>
  </si>
  <si>
    <t>PKR253009613</t>
  </si>
  <si>
    <t>김선미</t>
  </si>
  <si>
    <t>01096657565</t>
  </si>
  <si>
    <t>06068</t>
  </si>
  <si>
    <t>596421455316</t>
  </si>
  <si>
    <t>HD_20250831_015</t>
  </si>
  <si>
    <t>PKR253009614</t>
  </si>
  <si>
    <t>김보윤</t>
  </si>
  <si>
    <t>01089219609</t>
  </si>
  <si>
    <t>02836</t>
  </si>
  <si>
    <t>596421455320</t>
  </si>
  <si>
    <t>HD_20250831_016</t>
  </si>
  <si>
    <t>PAU029773651</t>
  </si>
  <si>
    <t>엄가와</t>
  </si>
  <si>
    <t>01035464997</t>
  </si>
  <si>
    <t>596421452601</t>
  </si>
  <si>
    <t>2025082917163781</t>
  </si>
  <si>
    <t>PKR252983491</t>
  </si>
  <si>
    <t>KIM SUN JOO</t>
  </si>
  <si>
    <t>01055359026</t>
  </si>
  <si>
    <t>52709</t>
  </si>
  <si>
    <t>596421452704</t>
  </si>
  <si>
    <t>3985608099986523</t>
  </si>
  <si>
    <t>PKR252966861</t>
  </si>
  <si>
    <t>이진아</t>
  </si>
  <si>
    <t>01094023713</t>
  </si>
  <si>
    <t>596421449974</t>
  </si>
  <si>
    <t>2025082756774600</t>
  </si>
  <si>
    <t>PKR252966862</t>
  </si>
  <si>
    <t>박마리아</t>
  </si>
  <si>
    <t>01095942055</t>
  </si>
  <si>
    <t>596421449985</t>
  </si>
  <si>
    <t>2025082872470750</t>
  </si>
  <si>
    <t>PKR252966864</t>
  </si>
  <si>
    <t>01087012821</t>
  </si>
  <si>
    <t>16589</t>
  </si>
  <si>
    <t>596421449996</t>
  </si>
  <si>
    <t>3985542321300967</t>
  </si>
  <si>
    <t>PKR252966866</t>
  </si>
  <si>
    <t>이유나</t>
  </si>
  <si>
    <t>01080822265</t>
  </si>
  <si>
    <t>47748</t>
  </si>
  <si>
    <t>596421450011</t>
  </si>
  <si>
    <t>3985661380494641</t>
  </si>
  <si>
    <t>PAU029761605</t>
  </si>
  <si>
    <t>01096644199</t>
  </si>
  <si>
    <t>34890</t>
  </si>
  <si>
    <t>596421450534</t>
  </si>
  <si>
    <t>20250827A3AE29</t>
  </si>
  <si>
    <t>PAU029761613</t>
  </si>
  <si>
    <t>원혜란</t>
  </si>
  <si>
    <t>01096224125</t>
  </si>
  <si>
    <t>596421450641</t>
  </si>
  <si>
    <t>20250828989364231</t>
  </si>
  <si>
    <t>PKR252972972</t>
  </si>
  <si>
    <t>596421450862</t>
  </si>
  <si>
    <t>HD_20250828_007</t>
  </si>
  <si>
    <t>PKR252966685</t>
  </si>
  <si>
    <t>01077380299</t>
  </si>
  <si>
    <t>596421449930</t>
  </si>
  <si>
    <t>3985669102576176</t>
  </si>
  <si>
    <t>PKR253009615</t>
  </si>
  <si>
    <t>유진희</t>
  </si>
  <si>
    <t>01052023009</t>
  </si>
  <si>
    <t>25548</t>
  </si>
  <si>
    <t>596421455331</t>
  </si>
  <si>
    <t>HD_20250831_017</t>
  </si>
  <si>
    <t>PKR253009616</t>
  </si>
  <si>
    <t>배혜성</t>
  </si>
  <si>
    <t>01099122446</t>
  </si>
  <si>
    <t>16389</t>
  </si>
  <si>
    <t>596421455342</t>
  </si>
  <si>
    <t>HD_20250831_018</t>
  </si>
  <si>
    <t>PKR253009617</t>
  </si>
  <si>
    <t>윤기환</t>
  </si>
  <si>
    <t>01092234671</t>
  </si>
  <si>
    <t>34092</t>
  </si>
  <si>
    <t>596421455353</t>
  </si>
  <si>
    <t>HD_20250831_019</t>
  </si>
  <si>
    <t>PKR253036767</t>
  </si>
  <si>
    <t>596421455471</t>
  </si>
  <si>
    <t>HD_20250901_001</t>
  </si>
  <si>
    <t>PKR253036768</t>
  </si>
  <si>
    <t>신영선</t>
  </si>
  <si>
    <t>01088094681</t>
  </si>
  <si>
    <t>08532</t>
  </si>
  <si>
    <t>596421455482</t>
  </si>
  <si>
    <t>HD_20250901_002</t>
  </si>
  <si>
    <t>PAU029773703</t>
  </si>
  <si>
    <t>01082424532</t>
  </si>
  <si>
    <t>18025</t>
  </si>
  <si>
    <t>596421456635</t>
  </si>
  <si>
    <t>2025090111145981</t>
  </si>
  <si>
    <t>PAU029773702</t>
  </si>
  <si>
    <t>오혜진</t>
  </si>
  <si>
    <t>01066279267</t>
  </si>
  <si>
    <t>596421456646</t>
  </si>
  <si>
    <t>2025090111215141</t>
  </si>
  <si>
    <t>PAU029761671</t>
  </si>
  <si>
    <t>정유경</t>
  </si>
  <si>
    <t>01094381859</t>
  </si>
  <si>
    <t>63365</t>
  </si>
  <si>
    <t>596421456322</t>
  </si>
  <si>
    <t>5100136648828</t>
  </si>
  <si>
    <t>PAU029761653</t>
  </si>
  <si>
    <t>심주현</t>
  </si>
  <si>
    <t>01074182133</t>
  </si>
  <si>
    <t>596421456333</t>
  </si>
  <si>
    <t>7100137110160</t>
  </si>
  <si>
    <t>PAU029761665</t>
  </si>
  <si>
    <t>01090698577</t>
  </si>
  <si>
    <t>06033</t>
  </si>
  <si>
    <t>596421456344</t>
  </si>
  <si>
    <t>14100137164986</t>
  </si>
  <si>
    <t>PAU029761601</t>
  </si>
  <si>
    <t>임유영</t>
  </si>
  <si>
    <t>01052355329</t>
  </si>
  <si>
    <t>22176</t>
  </si>
  <si>
    <t>596421450512</t>
  </si>
  <si>
    <t>2025082739043281</t>
  </si>
  <si>
    <t>PKR252982873</t>
  </si>
  <si>
    <t>윤여문</t>
  </si>
  <si>
    <t>01042253678</t>
  </si>
  <si>
    <t>12560</t>
  </si>
  <si>
    <t>596421452516</t>
  </si>
  <si>
    <t>250829092840A89F</t>
  </si>
  <si>
    <t>PKR252982874</t>
  </si>
  <si>
    <t>박시현</t>
  </si>
  <si>
    <t>01096159448</t>
  </si>
  <si>
    <t>53014</t>
  </si>
  <si>
    <t>596421452520</t>
  </si>
  <si>
    <t>250829SOOP수기01</t>
  </si>
  <si>
    <t>PKR252982875</t>
  </si>
  <si>
    <t>01062348958</t>
  </si>
  <si>
    <t>596421452531</t>
  </si>
  <si>
    <t>250829093140FEA2</t>
  </si>
  <si>
    <t>PKR252982876</t>
  </si>
  <si>
    <t>이지윤</t>
  </si>
  <si>
    <t>01091331617</t>
  </si>
  <si>
    <t>50625</t>
  </si>
  <si>
    <t>596421452542</t>
  </si>
  <si>
    <t>2508282144000005</t>
  </si>
  <si>
    <t>PKR252982877</t>
  </si>
  <si>
    <t>596421452553</t>
  </si>
  <si>
    <t>250829083729DB0B</t>
  </si>
  <si>
    <t>PKR252982878</t>
  </si>
  <si>
    <t>김경애</t>
  </si>
  <si>
    <t>01045459119</t>
  </si>
  <si>
    <t>44424</t>
  </si>
  <si>
    <t>596421452564</t>
  </si>
  <si>
    <t>25082908372996B9</t>
  </si>
  <si>
    <t>PKR252982879</t>
  </si>
  <si>
    <t>이명옥</t>
  </si>
  <si>
    <t>01033858613</t>
  </si>
  <si>
    <t>17079</t>
  </si>
  <si>
    <t>596421452575</t>
  </si>
  <si>
    <t>2508290322239A50</t>
  </si>
  <si>
    <t>PKR252982880</t>
  </si>
  <si>
    <t>권성혜</t>
  </si>
  <si>
    <t>01028457706</t>
  </si>
  <si>
    <t>46269</t>
  </si>
  <si>
    <t>JOY COMMUNICATION</t>
  </si>
  <si>
    <t>596421452586</t>
  </si>
  <si>
    <t>2508290808000001</t>
  </si>
  <si>
    <t>PKR252988005</t>
  </si>
  <si>
    <t>YOON YOO SUNG</t>
  </si>
  <si>
    <t>01034559770</t>
  </si>
  <si>
    <t>06606</t>
  </si>
  <si>
    <t>596421453065</t>
  </si>
  <si>
    <t>DHP_250829_09</t>
  </si>
  <si>
    <t>PAU029761669</t>
  </si>
  <si>
    <t>이슬지</t>
  </si>
  <si>
    <t>01026297675</t>
  </si>
  <si>
    <t>596421456366</t>
  </si>
  <si>
    <t>2025082933805111</t>
  </si>
  <si>
    <t>PAU029761664</t>
  </si>
  <si>
    <t>황은영</t>
  </si>
  <si>
    <t>01050971421</t>
  </si>
  <si>
    <t>04593</t>
  </si>
  <si>
    <t>596421456370</t>
  </si>
  <si>
    <t>2025082933907561</t>
  </si>
  <si>
    <t>PAU029761661</t>
  </si>
  <si>
    <t>YOONYOSANG</t>
  </si>
  <si>
    <t>01072710922</t>
  </si>
  <si>
    <t>01662</t>
  </si>
  <si>
    <t>596421456381</t>
  </si>
  <si>
    <t>2025083047700461</t>
  </si>
  <si>
    <t>PKR253009191</t>
  </si>
  <si>
    <t>최주형</t>
  </si>
  <si>
    <t>01088680242</t>
  </si>
  <si>
    <t>03656</t>
  </si>
  <si>
    <t>596421454830</t>
  </si>
  <si>
    <t>PAZMOM_250831_1</t>
  </si>
  <si>
    <t>PKR253009192</t>
  </si>
  <si>
    <t>김유나</t>
  </si>
  <si>
    <t>01054781092</t>
  </si>
  <si>
    <t>42971</t>
  </si>
  <si>
    <t>596421454841</t>
  </si>
  <si>
    <t>PAZMOM_250831_2</t>
  </si>
  <si>
    <t>PKR253009193</t>
  </si>
  <si>
    <t>남은솔</t>
  </si>
  <si>
    <t>01024506980</t>
  </si>
  <si>
    <t>596421454852</t>
  </si>
  <si>
    <t>PAZMOM_250831_3</t>
  </si>
  <si>
    <t>PAU029761662</t>
  </si>
  <si>
    <t>문대선</t>
  </si>
  <si>
    <t>01085568618</t>
  </si>
  <si>
    <t>596421456392</t>
  </si>
  <si>
    <t>2025083048576271</t>
  </si>
  <si>
    <t>PAU029761658</t>
  </si>
  <si>
    <t>01056672418</t>
  </si>
  <si>
    <t>31089</t>
  </si>
  <si>
    <t>596421456425</t>
  </si>
  <si>
    <t>2025083060720291</t>
  </si>
  <si>
    <t>PAU029761663</t>
  </si>
  <si>
    <t>01039209601</t>
  </si>
  <si>
    <t>21995</t>
  </si>
  <si>
    <t>596421456436</t>
  </si>
  <si>
    <t>2025083162712841</t>
  </si>
  <si>
    <t>PAU029761667</t>
  </si>
  <si>
    <t>고유나</t>
  </si>
  <si>
    <t>01056799332</t>
  </si>
  <si>
    <t>07362</t>
  </si>
  <si>
    <t>596421456440</t>
  </si>
  <si>
    <t>2025083164390641</t>
  </si>
  <si>
    <t>PKR252988006</t>
  </si>
  <si>
    <t>김종혁</t>
  </si>
  <si>
    <t>01047121023</t>
  </si>
  <si>
    <t>596421453076</t>
  </si>
  <si>
    <t>DHP_250829_10</t>
  </si>
  <si>
    <t>PKR252948818</t>
  </si>
  <si>
    <t>BL추가(18050222502)</t>
  </si>
  <si>
    <t>596421445925</t>
  </si>
  <si>
    <t>MEGA_HEALTH_250826_01</t>
  </si>
  <si>
    <t>PKR252948821</t>
  </si>
  <si>
    <t>596421445951</t>
  </si>
  <si>
    <t>MEGA_HEALTH_250826_04</t>
  </si>
  <si>
    <t>PKR252948820</t>
  </si>
  <si>
    <t>596421445940</t>
  </si>
  <si>
    <t>MEGA_HEALTH_250826_03</t>
  </si>
  <si>
    <t>PAU029761673</t>
  </si>
  <si>
    <t>김홍순</t>
  </si>
  <si>
    <t>01099286870</t>
  </si>
  <si>
    <t>596421456451</t>
  </si>
  <si>
    <t>2025083170762981</t>
  </si>
  <si>
    <t>PAU029761672</t>
  </si>
  <si>
    <t>01071840754</t>
  </si>
  <si>
    <t>596421456462</t>
  </si>
  <si>
    <t>2025083179589991</t>
  </si>
  <si>
    <t>PAU029761659</t>
  </si>
  <si>
    <t>최예원</t>
  </si>
  <si>
    <t>01074008439</t>
  </si>
  <si>
    <t>07699</t>
  </si>
  <si>
    <t>596421456473</t>
  </si>
  <si>
    <t>2025083179987371</t>
  </si>
  <si>
    <t>PAU029761668</t>
  </si>
  <si>
    <t>조윤서</t>
  </si>
  <si>
    <t>01057124268</t>
  </si>
  <si>
    <t>48722</t>
  </si>
  <si>
    <t>596421456495</t>
  </si>
  <si>
    <t>2025083183694321</t>
  </si>
  <si>
    <t>PAU029761670</t>
  </si>
  <si>
    <t>류아름</t>
  </si>
  <si>
    <t>01094769362</t>
  </si>
  <si>
    <t>45003</t>
  </si>
  <si>
    <t>596421456506</t>
  </si>
  <si>
    <t>2025083188527981</t>
  </si>
  <si>
    <t>PKR253009195</t>
  </si>
  <si>
    <t>이솔잎</t>
  </si>
  <si>
    <t>01072727069</t>
  </si>
  <si>
    <t>17564</t>
  </si>
  <si>
    <t>596421454874</t>
  </si>
  <si>
    <t>PAZMOM_250831_5</t>
  </si>
  <si>
    <t>PKR253009203</t>
  </si>
  <si>
    <t>유현희</t>
  </si>
  <si>
    <t>01068008946</t>
  </si>
  <si>
    <t>08089</t>
  </si>
  <si>
    <t>596421454955</t>
  </si>
  <si>
    <t>PAZMOM_250831_13</t>
  </si>
  <si>
    <t>PKR253009204</t>
  </si>
  <si>
    <t>조은서</t>
  </si>
  <si>
    <t>01082328836</t>
  </si>
  <si>
    <t>44706</t>
  </si>
  <si>
    <t>596421454966</t>
  </si>
  <si>
    <t>PAZMOM_250831_14</t>
  </si>
  <si>
    <t>PKR253009205</t>
  </si>
  <si>
    <t>이재준</t>
  </si>
  <si>
    <t>01028054208</t>
  </si>
  <si>
    <t>07206</t>
  </si>
  <si>
    <t>596421454970</t>
  </si>
  <si>
    <t>PAZMOM_250831_15</t>
  </si>
  <si>
    <t>PKR253009206</t>
  </si>
  <si>
    <t>01055121344</t>
  </si>
  <si>
    <t>596421454981</t>
  </si>
  <si>
    <t>PAZMOM_250831_16</t>
  </si>
  <si>
    <t>PKR252948819</t>
  </si>
  <si>
    <t>596421445936</t>
  </si>
  <si>
    <t>MEGA_HEALTH_250826_02</t>
  </si>
  <si>
    <t>PAU029761666</t>
  </si>
  <si>
    <t>01046110151</t>
  </si>
  <si>
    <t>58415</t>
  </si>
  <si>
    <t>596421456521</t>
  </si>
  <si>
    <t>20250831ACA4CD</t>
  </si>
  <si>
    <t>PKR253009207</t>
  </si>
  <si>
    <t>백소희</t>
  </si>
  <si>
    <t>01058062837</t>
  </si>
  <si>
    <t>13324</t>
  </si>
  <si>
    <t>596421454992</t>
  </si>
  <si>
    <t>PAZMOM_250831_17</t>
  </si>
  <si>
    <t>PKR253009209</t>
  </si>
  <si>
    <t>심모경</t>
  </si>
  <si>
    <t>01041730156</t>
  </si>
  <si>
    <t>24827</t>
  </si>
  <si>
    <t>596421455014</t>
  </si>
  <si>
    <t>PAZMOM_250831_19</t>
  </si>
  <si>
    <t>PKR253009210</t>
  </si>
  <si>
    <t>01048580601</t>
  </si>
  <si>
    <t>62282</t>
  </si>
  <si>
    <t>596421455025</t>
  </si>
  <si>
    <t>PAZMOM_250831_20</t>
  </si>
  <si>
    <t>PKR253009211</t>
  </si>
  <si>
    <t>정유미</t>
  </si>
  <si>
    <t>01025020067</t>
  </si>
  <si>
    <t>46541</t>
  </si>
  <si>
    <t>596421455036</t>
  </si>
  <si>
    <t>PAZMOM_250831_21</t>
  </si>
  <si>
    <t>PKR253009212</t>
  </si>
  <si>
    <t>박정식</t>
  </si>
  <si>
    <t>01024000886</t>
  </si>
  <si>
    <t>05210</t>
  </si>
  <si>
    <t>596421455040</t>
  </si>
  <si>
    <t>PAZMOM_250831_22</t>
  </si>
  <si>
    <t>PKR253009213</t>
  </si>
  <si>
    <t>김건욱</t>
  </si>
  <si>
    <t>01097974170</t>
  </si>
  <si>
    <t>596421455051</t>
  </si>
  <si>
    <t>PAZMOM_250831_23</t>
  </si>
  <si>
    <t>PKR253009214</t>
  </si>
  <si>
    <t>김성미</t>
  </si>
  <si>
    <t>01048300985</t>
  </si>
  <si>
    <t>596421455062</t>
  </si>
  <si>
    <t>PAZMOM_250831_24</t>
  </si>
  <si>
    <t>PKR253009216</t>
  </si>
  <si>
    <t>김채현</t>
  </si>
  <si>
    <t>01032012757</t>
  </si>
  <si>
    <t>61404</t>
  </si>
  <si>
    <t>596421455084</t>
  </si>
  <si>
    <t>PAZMOM_250831_26</t>
  </si>
  <si>
    <t>PKR253009217</t>
  </si>
  <si>
    <t>김하정</t>
  </si>
  <si>
    <t>01096779715</t>
  </si>
  <si>
    <t>34822</t>
  </si>
  <si>
    <t>596421455095</t>
  </si>
  <si>
    <t>PAZMOM_250831_27</t>
  </si>
  <si>
    <t>PKR253009218</t>
  </si>
  <si>
    <t>01099077632</t>
  </si>
  <si>
    <t>17860</t>
  </si>
  <si>
    <t>596421455106</t>
  </si>
  <si>
    <t>PAZMOM_250831_28</t>
  </si>
  <si>
    <t>PKR253009219</t>
  </si>
  <si>
    <t>김누리</t>
  </si>
  <si>
    <t>01033442710</t>
  </si>
  <si>
    <t>14784</t>
  </si>
  <si>
    <t>596421455110</t>
  </si>
  <si>
    <t>PAZMOM_250831_29</t>
  </si>
  <si>
    <t>PKR253009220</t>
  </si>
  <si>
    <t>조태형</t>
  </si>
  <si>
    <t>01085434333</t>
  </si>
  <si>
    <t>04169</t>
  </si>
  <si>
    <t>596421455121</t>
  </si>
  <si>
    <t>PAZMOM_250831_30</t>
  </si>
  <si>
    <t>PKR253009222</t>
  </si>
  <si>
    <t>김희주</t>
  </si>
  <si>
    <t>01064116425</t>
  </si>
  <si>
    <t>13584</t>
  </si>
  <si>
    <t>596421455143</t>
  </si>
  <si>
    <t>PAZMOM_250831_32</t>
  </si>
  <si>
    <t>PKR253009223</t>
  </si>
  <si>
    <t>김나영</t>
  </si>
  <si>
    <t>01067543691</t>
  </si>
  <si>
    <t>21404</t>
  </si>
  <si>
    <t>596421455154</t>
  </si>
  <si>
    <t>PAZMOM_250831_33</t>
  </si>
  <si>
    <t>PKR253009224</t>
  </si>
  <si>
    <t>정현정</t>
  </si>
  <si>
    <t>01064727951</t>
  </si>
  <si>
    <t>04378</t>
  </si>
  <si>
    <t>596421455165</t>
  </si>
  <si>
    <t>PAZMOM_250831_34</t>
  </si>
  <si>
    <t>PKR253009225</t>
  </si>
  <si>
    <t>홍미애</t>
  </si>
  <si>
    <t>01028525158</t>
  </si>
  <si>
    <t>596421455176</t>
  </si>
  <si>
    <t>PAZMOM_250831_35</t>
  </si>
  <si>
    <t>PKR253009226</t>
  </si>
  <si>
    <t>596421455180</t>
  </si>
  <si>
    <t>PAZMOM_250831_36</t>
  </si>
  <si>
    <t>PAU029773700</t>
  </si>
  <si>
    <t>01056477047</t>
  </si>
  <si>
    <t>13106</t>
  </si>
  <si>
    <t>596421456241</t>
  </si>
  <si>
    <t>2025083179961311</t>
  </si>
  <si>
    <t>PAU029773699</t>
  </si>
  <si>
    <t>01048182725</t>
  </si>
  <si>
    <t>44071</t>
  </si>
  <si>
    <t>596421456252</t>
  </si>
  <si>
    <t>2025083186424771</t>
  </si>
  <si>
    <t>PAU029773698</t>
  </si>
  <si>
    <t>서현실</t>
  </si>
  <si>
    <t>01040637917</t>
  </si>
  <si>
    <t>58580</t>
  </si>
  <si>
    <t>596421456263</t>
  </si>
  <si>
    <t>2025083191308941</t>
  </si>
  <si>
    <t>PAU029773697</t>
  </si>
  <si>
    <t>01040850202</t>
  </si>
  <si>
    <t>08622</t>
  </si>
  <si>
    <t>596421456274</t>
  </si>
  <si>
    <t>2025090191487091</t>
  </si>
  <si>
    <t>PAU029773696</t>
  </si>
  <si>
    <t>01089071827</t>
  </si>
  <si>
    <t>596421456285</t>
  </si>
  <si>
    <t>2025090194416811</t>
  </si>
  <si>
    <t>PAU029773701</t>
  </si>
  <si>
    <t>홍수진</t>
  </si>
  <si>
    <t>01049834112</t>
  </si>
  <si>
    <t>55140</t>
  </si>
  <si>
    <t>596421456296</t>
  </si>
  <si>
    <t>2025090198048031</t>
  </si>
  <si>
    <t>PAU029773695</t>
  </si>
  <si>
    <t>김숙형</t>
  </si>
  <si>
    <t>01020158630</t>
  </si>
  <si>
    <t>05635</t>
  </si>
  <si>
    <t>596421456300</t>
  </si>
  <si>
    <t>2025090199404791</t>
  </si>
  <si>
    <t>PAU029773691</t>
  </si>
  <si>
    <t>01051896707</t>
  </si>
  <si>
    <t>596421454826</t>
  </si>
  <si>
    <t>2025083178321231</t>
  </si>
  <si>
    <t>PKR252999771</t>
  </si>
  <si>
    <t>정성균</t>
  </si>
  <si>
    <t>01086928888</t>
  </si>
  <si>
    <t>39157</t>
  </si>
  <si>
    <t>596421454255</t>
  </si>
  <si>
    <t>4100137049832</t>
  </si>
  <si>
    <t>PKR252999772</t>
  </si>
  <si>
    <t>01043351975</t>
  </si>
  <si>
    <t>53237</t>
  </si>
  <si>
    <t>596421454266</t>
  </si>
  <si>
    <t>31100137039808</t>
  </si>
  <si>
    <t>PKR252999773</t>
  </si>
  <si>
    <t>01087651383</t>
  </si>
  <si>
    <t>17077</t>
  </si>
  <si>
    <t>596421454270</t>
  </si>
  <si>
    <t>2025083056181071</t>
  </si>
  <si>
    <t>PKR252999774</t>
  </si>
  <si>
    <t>김윤화</t>
  </si>
  <si>
    <t>01022508815</t>
  </si>
  <si>
    <t>22732</t>
  </si>
  <si>
    <t>596421454281</t>
  </si>
  <si>
    <t>2025083061277371</t>
  </si>
  <si>
    <t>2025-09-05</t>
  </si>
  <si>
    <t>40644104675</t>
  </si>
  <si>
    <t>PKR253139556</t>
  </si>
  <si>
    <t>01025353356</t>
  </si>
  <si>
    <t>42810</t>
  </si>
  <si>
    <t>596421459962</t>
  </si>
  <si>
    <t>2025090140708401</t>
  </si>
  <si>
    <t>PKR253139557</t>
  </si>
  <si>
    <t>김규호</t>
  </si>
  <si>
    <t>01038933002</t>
  </si>
  <si>
    <t>01639</t>
  </si>
  <si>
    <t>596421459973</t>
  </si>
  <si>
    <t>2025090144344681</t>
  </si>
  <si>
    <t>PKR253139558</t>
  </si>
  <si>
    <t>박순녀</t>
  </si>
  <si>
    <t>01051076462</t>
  </si>
  <si>
    <t>596421459984</t>
  </si>
  <si>
    <t>2025090145475881</t>
  </si>
  <si>
    <t>PKR253139559</t>
  </si>
  <si>
    <t>선미숙</t>
  </si>
  <si>
    <t>01033325362</t>
  </si>
  <si>
    <t>596421459995</t>
  </si>
  <si>
    <t>2025090146415171</t>
  </si>
  <si>
    <t>PKR253139560</t>
  </si>
  <si>
    <t>박보리</t>
  </si>
  <si>
    <t>01079976831</t>
  </si>
  <si>
    <t>05245</t>
  </si>
  <si>
    <t>596421460006</t>
  </si>
  <si>
    <t>2025090147047631</t>
  </si>
  <si>
    <t>PKR253139561</t>
  </si>
  <si>
    <t>01091740914</t>
  </si>
  <si>
    <t>06900</t>
  </si>
  <si>
    <t>596421460010</t>
  </si>
  <si>
    <t>2025090248987921</t>
  </si>
  <si>
    <t>PKR253139562</t>
  </si>
  <si>
    <t>정은아</t>
  </si>
  <si>
    <t>01039236040</t>
  </si>
  <si>
    <t>08050</t>
  </si>
  <si>
    <t>596421460021</t>
  </si>
  <si>
    <t>2025090253920041</t>
  </si>
  <si>
    <t>PKR253139563</t>
  </si>
  <si>
    <t>01077071160</t>
  </si>
  <si>
    <t>596421460032</t>
  </si>
  <si>
    <t>2025090256065811</t>
  </si>
  <si>
    <t>PKR253148988</t>
  </si>
  <si>
    <t>01035753572</t>
  </si>
  <si>
    <t>07724</t>
  </si>
  <si>
    <t>596421460625</t>
  </si>
  <si>
    <t>PAZMOM_250902_03</t>
  </si>
  <si>
    <t>PKR253148989</t>
  </si>
  <si>
    <t>류진성</t>
  </si>
  <si>
    <t>01055756021</t>
  </si>
  <si>
    <t>51357</t>
  </si>
  <si>
    <t>596421460636</t>
  </si>
  <si>
    <t>PAZMOM_250902_04</t>
  </si>
  <si>
    <t>PKR253126666</t>
  </si>
  <si>
    <t>남기훈</t>
  </si>
  <si>
    <t>01071518377</t>
  </si>
  <si>
    <t>596421459531</t>
  </si>
  <si>
    <t>2509020904000001</t>
  </si>
  <si>
    <t>PKR253126667</t>
  </si>
  <si>
    <t>임동희</t>
  </si>
  <si>
    <t>01032008304</t>
  </si>
  <si>
    <t>01649</t>
  </si>
  <si>
    <t>596421459542</t>
  </si>
  <si>
    <t>2509020907000002</t>
  </si>
  <si>
    <t>PKR253126668</t>
  </si>
  <si>
    <t>정금주</t>
  </si>
  <si>
    <t>01024678665</t>
  </si>
  <si>
    <t>54153</t>
  </si>
  <si>
    <t>596421459553</t>
  </si>
  <si>
    <t>2509020910000003</t>
  </si>
  <si>
    <t>PKR253126669</t>
  </si>
  <si>
    <t>정혜영</t>
  </si>
  <si>
    <t>01086396290</t>
  </si>
  <si>
    <t>46961</t>
  </si>
  <si>
    <t>596421459564</t>
  </si>
  <si>
    <t>2509020832568B5D</t>
  </si>
  <si>
    <t>PKR253126670</t>
  </si>
  <si>
    <t>최동만</t>
  </si>
  <si>
    <t>01036662301</t>
  </si>
  <si>
    <t>62340</t>
  </si>
  <si>
    <t>596421459575</t>
  </si>
  <si>
    <t>2509020832561F98</t>
  </si>
  <si>
    <t>PKR253126671</t>
  </si>
  <si>
    <t>이종현</t>
  </si>
  <si>
    <t>01035984880</t>
  </si>
  <si>
    <t>52549</t>
  </si>
  <si>
    <t>596421459586</t>
  </si>
  <si>
    <t>250902084225A3C3</t>
  </si>
  <si>
    <t>PKR253125511</t>
  </si>
  <si>
    <t>01042155919</t>
  </si>
  <si>
    <t>10938</t>
  </si>
  <si>
    <t>[대신착불]/포장불량</t>
  </si>
  <si>
    <t>BYUNGWOO KWAK</t>
  </si>
  <si>
    <t>596421459251</t>
  </si>
  <si>
    <t>DAWA_250902_01</t>
  </si>
  <si>
    <t>PKR253125512</t>
  </si>
  <si>
    <t>강기완</t>
  </si>
  <si>
    <t>01053479614</t>
  </si>
  <si>
    <t>596421459262</t>
  </si>
  <si>
    <t>DAWA_250902_02</t>
  </si>
  <si>
    <t>PKR253125513</t>
  </si>
  <si>
    <t>장우룡</t>
  </si>
  <si>
    <t>01047168075</t>
  </si>
  <si>
    <t>07538</t>
  </si>
  <si>
    <t>596421459273</t>
  </si>
  <si>
    <t>DAWA_250902_03</t>
  </si>
  <si>
    <t>PKR253125514</t>
  </si>
  <si>
    <t>조명순</t>
  </si>
  <si>
    <t>01063321780</t>
  </si>
  <si>
    <t>596421459284</t>
  </si>
  <si>
    <t>DAWA_250902_04</t>
  </si>
  <si>
    <t>PKR253148990</t>
  </si>
  <si>
    <t>01033596129</t>
  </si>
  <si>
    <t>596421460640</t>
  </si>
  <si>
    <t>PAZMOM_250902_05</t>
  </si>
  <si>
    <t>PKR253148991</t>
  </si>
  <si>
    <t>천유진</t>
  </si>
  <si>
    <t>01077399027</t>
  </si>
  <si>
    <t>26444</t>
  </si>
  <si>
    <t>596421460651</t>
  </si>
  <si>
    <t>PAZMOM_250902_06</t>
  </si>
  <si>
    <t>PKR253148992</t>
  </si>
  <si>
    <t>이유림</t>
  </si>
  <si>
    <t>01095899686</t>
  </si>
  <si>
    <t>04061</t>
  </si>
  <si>
    <t>596421460662</t>
  </si>
  <si>
    <t>PAZMOM_250902_07</t>
  </si>
  <si>
    <t>PKR253148993</t>
  </si>
  <si>
    <t>01071659605</t>
  </si>
  <si>
    <t>596421460673</t>
  </si>
  <si>
    <t>PAZMOM_250902_08</t>
  </si>
  <si>
    <t>PKR253148697</t>
  </si>
  <si>
    <t>손혜은</t>
  </si>
  <si>
    <t>01062902117</t>
  </si>
  <si>
    <t>12207</t>
  </si>
  <si>
    <t>596421460216</t>
  </si>
  <si>
    <t>MH_250831_01</t>
  </si>
  <si>
    <t>PKR253148698</t>
  </si>
  <si>
    <t>01072296509</t>
  </si>
  <si>
    <t>36934</t>
  </si>
  <si>
    <t>596421460220</t>
  </si>
  <si>
    <t>MH_250831_02</t>
  </si>
  <si>
    <t>PKR253139564</t>
  </si>
  <si>
    <t>이남규</t>
  </si>
  <si>
    <t>01088524022</t>
  </si>
  <si>
    <t>41134</t>
  </si>
  <si>
    <t>596421460043</t>
  </si>
  <si>
    <t>2025090257145571</t>
  </si>
  <si>
    <t>PKR253139565</t>
  </si>
  <si>
    <t>변선희</t>
  </si>
  <si>
    <t>01062365730</t>
  </si>
  <si>
    <t>596421460054</t>
  </si>
  <si>
    <t>2025090262914401</t>
  </si>
  <si>
    <t>PKR253139566</t>
  </si>
  <si>
    <t>01054401123</t>
  </si>
  <si>
    <t>41402</t>
  </si>
  <si>
    <t>596421460065</t>
  </si>
  <si>
    <t>2025090263124841</t>
  </si>
  <si>
    <t>PKR253139567</t>
  </si>
  <si>
    <t>596421460076</t>
  </si>
  <si>
    <t>2025090268886931</t>
  </si>
  <si>
    <t>PKR253125515</t>
  </si>
  <si>
    <t>유경희</t>
  </si>
  <si>
    <t>01087737317</t>
  </si>
  <si>
    <t>12185</t>
  </si>
  <si>
    <t>596421459295</t>
  </si>
  <si>
    <t>DAWA_250902_05</t>
  </si>
  <si>
    <t>PKR253125516</t>
  </si>
  <si>
    <t>송문주</t>
  </si>
  <si>
    <t>01053215289</t>
  </si>
  <si>
    <t>08807</t>
  </si>
  <si>
    <t>596421459306</t>
  </si>
  <si>
    <t>DAWA_250902_06</t>
  </si>
  <si>
    <t>PKR253125517</t>
  </si>
  <si>
    <t>596421459310</t>
  </si>
  <si>
    <t>DAWA_250902_07</t>
  </si>
  <si>
    <t>PKR253119995</t>
  </si>
  <si>
    <t>596421459170</t>
  </si>
  <si>
    <t>3986001003510206</t>
  </si>
  <si>
    <t>PKR253119996</t>
  </si>
  <si>
    <t>이성화</t>
  </si>
  <si>
    <t>01056980121</t>
  </si>
  <si>
    <t>48795</t>
  </si>
  <si>
    <t>596421459181</t>
  </si>
  <si>
    <t>3986098363105837</t>
  </si>
  <si>
    <t>PKR253063448</t>
  </si>
  <si>
    <t>문소화</t>
  </si>
  <si>
    <t>01026235234</t>
  </si>
  <si>
    <t>596421456985</t>
  </si>
  <si>
    <t>25090108433988E0</t>
  </si>
  <si>
    <t>PKR253063449</t>
  </si>
  <si>
    <t>박명진</t>
  </si>
  <si>
    <t>01077400574</t>
  </si>
  <si>
    <t>596421456996</t>
  </si>
  <si>
    <t>2508290906000002</t>
  </si>
  <si>
    <t>PKR253063450</t>
  </si>
  <si>
    <t>손정숙</t>
  </si>
  <si>
    <t>01063856061</t>
  </si>
  <si>
    <t>596421457000</t>
  </si>
  <si>
    <t>2508290911000003</t>
  </si>
  <si>
    <t>PKR253063451</t>
  </si>
  <si>
    <t>01063370416</t>
  </si>
  <si>
    <t>63076</t>
  </si>
  <si>
    <t>596421457011</t>
  </si>
  <si>
    <t>2508291129000004</t>
  </si>
  <si>
    <t>PKR253063452</t>
  </si>
  <si>
    <t>01057718002</t>
  </si>
  <si>
    <t>61719</t>
  </si>
  <si>
    <t>JIYOO YOONI DOT COM</t>
  </si>
  <si>
    <t>596421457022</t>
  </si>
  <si>
    <t>2508291237000005</t>
  </si>
  <si>
    <t>PKR253139568</t>
  </si>
  <si>
    <t>임슬기</t>
  </si>
  <si>
    <t>01036506620</t>
  </si>
  <si>
    <t>596421460080</t>
  </si>
  <si>
    <t>2025090271813481</t>
  </si>
  <si>
    <t>PKR253148994</t>
  </si>
  <si>
    <t>강예린</t>
  </si>
  <si>
    <t>01047397197</t>
  </si>
  <si>
    <t>07539</t>
  </si>
  <si>
    <t>596421460684</t>
  </si>
  <si>
    <t>PAZMOM_250902_09</t>
  </si>
  <si>
    <t>PKR253148995</t>
  </si>
  <si>
    <t>임아름</t>
  </si>
  <si>
    <t>01058131177</t>
  </si>
  <si>
    <t>63128</t>
  </si>
  <si>
    <t>596421460695</t>
  </si>
  <si>
    <t>PAZMOM_250902_10</t>
  </si>
  <si>
    <t>PKR253148996</t>
  </si>
  <si>
    <t>황미영</t>
  </si>
  <si>
    <t>01027431071</t>
  </si>
  <si>
    <t>596421460706</t>
  </si>
  <si>
    <t>PAZMOM_250902_11</t>
  </si>
  <si>
    <t>PKR253148997</t>
  </si>
  <si>
    <t>정주은</t>
  </si>
  <si>
    <t>01051072161</t>
  </si>
  <si>
    <t>22809</t>
  </si>
  <si>
    <t>596421460710</t>
  </si>
  <si>
    <t>PAZMOM_250902_12</t>
  </si>
  <si>
    <t>PKR253148998</t>
  </si>
  <si>
    <t>01023753028</t>
  </si>
  <si>
    <t>596421460721</t>
  </si>
  <si>
    <t>PAZMOM_250902_13</t>
  </si>
  <si>
    <t>PKR253149000</t>
  </si>
  <si>
    <t>이교호</t>
  </si>
  <si>
    <t>01052531895</t>
  </si>
  <si>
    <t>16334</t>
  </si>
  <si>
    <t>596421460743</t>
  </si>
  <si>
    <t>PAZMOM_250902_15</t>
  </si>
  <si>
    <t>PKR253149001</t>
  </si>
  <si>
    <t>01034422177</t>
  </si>
  <si>
    <t>10361</t>
  </si>
  <si>
    <t>596421460754</t>
  </si>
  <si>
    <t>PAZMOM_250902_16</t>
  </si>
  <si>
    <t>PKR253149002</t>
  </si>
  <si>
    <t>01035689312</t>
  </si>
  <si>
    <t>22552</t>
  </si>
  <si>
    <t>596421460765</t>
  </si>
  <si>
    <t>PAZMOM_250902_17</t>
  </si>
  <si>
    <t>PKR253149003</t>
  </si>
  <si>
    <t>정세아</t>
  </si>
  <si>
    <t>01043451222</t>
  </si>
  <si>
    <t>596421460776</t>
  </si>
  <si>
    <t>PAZMOM_250902_18</t>
  </si>
  <si>
    <t>PKR253063453</t>
  </si>
  <si>
    <t>김문선</t>
  </si>
  <si>
    <t>01097791517</t>
  </si>
  <si>
    <t>42960</t>
  </si>
  <si>
    <t>596421457033</t>
  </si>
  <si>
    <t>2508291305000006</t>
  </si>
  <si>
    <t>PKR253063454</t>
  </si>
  <si>
    <t>남경민</t>
  </si>
  <si>
    <t>01074933001</t>
  </si>
  <si>
    <t>04517</t>
  </si>
  <si>
    <t>596421457044</t>
  </si>
  <si>
    <t>2508291452000007</t>
  </si>
  <si>
    <t>PKR253063455</t>
  </si>
  <si>
    <t>양금순</t>
  </si>
  <si>
    <t>01049052042</t>
  </si>
  <si>
    <t>16709</t>
  </si>
  <si>
    <t>596421457055</t>
  </si>
  <si>
    <t>2508291454000008</t>
  </si>
  <si>
    <t>PKR253063456</t>
  </si>
  <si>
    <t>이상기</t>
  </si>
  <si>
    <t>01071878800</t>
  </si>
  <si>
    <t>42207</t>
  </si>
  <si>
    <t>596421457066</t>
  </si>
  <si>
    <t>2508311059000001</t>
  </si>
  <si>
    <t>PKR253063457</t>
  </si>
  <si>
    <t>장선미</t>
  </si>
  <si>
    <t>01044965116</t>
  </si>
  <si>
    <t>41575</t>
  </si>
  <si>
    <t>596421457070</t>
  </si>
  <si>
    <t>2508311641000003</t>
  </si>
  <si>
    <t>PKR253063458</t>
  </si>
  <si>
    <t>조성범</t>
  </si>
  <si>
    <t>01087309550</t>
  </si>
  <si>
    <t>596421457081</t>
  </si>
  <si>
    <t>2508311837000004</t>
  </si>
  <si>
    <t>PKR253063459</t>
  </si>
  <si>
    <t>01055872087</t>
  </si>
  <si>
    <t>596421457092</t>
  </si>
  <si>
    <t>2509010852000002</t>
  </si>
  <si>
    <t>PKR253063460</t>
  </si>
  <si>
    <t>이진혁</t>
  </si>
  <si>
    <t>01083234011</t>
  </si>
  <si>
    <t>14497</t>
  </si>
  <si>
    <t>596421457103</t>
  </si>
  <si>
    <t>250901094501E601</t>
  </si>
  <si>
    <t>PKR253063462</t>
  </si>
  <si>
    <t>조병희</t>
  </si>
  <si>
    <t>01055192702</t>
  </si>
  <si>
    <t>54925</t>
  </si>
  <si>
    <t>596421457125</t>
  </si>
  <si>
    <t>2509010945019594</t>
  </si>
  <si>
    <t>PKR253063463</t>
  </si>
  <si>
    <t>박영태</t>
  </si>
  <si>
    <t>01036524574</t>
  </si>
  <si>
    <t>596421457136</t>
  </si>
  <si>
    <t>2509010945017CDC</t>
  </si>
  <si>
    <t>PKR253149004</t>
  </si>
  <si>
    <t>01063658270</t>
  </si>
  <si>
    <t>596421460780</t>
  </si>
  <si>
    <t>PAZMOM_250902_19</t>
  </si>
  <si>
    <t>PKR253149006</t>
  </si>
  <si>
    <t>01045194319</t>
  </si>
  <si>
    <t>36723</t>
  </si>
  <si>
    <t>596421460802</t>
  </si>
  <si>
    <t>PAZMOM_250902_21</t>
  </si>
  <si>
    <t>PKR253149007</t>
  </si>
  <si>
    <t>우윤화</t>
  </si>
  <si>
    <t>01071292102</t>
  </si>
  <si>
    <t>14345</t>
  </si>
  <si>
    <t>596421460813</t>
  </si>
  <si>
    <t>PAZMOM_250902_22</t>
  </si>
  <si>
    <t>PKR253149008</t>
  </si>
  <si>
    <t>하원주</t>
  </si>
  <si>
    <t>01092411568</t>
  </si>
  <si>
    <t>596421460824</t>
  </si>
  <si>
    <t>PAZMOM_250902_23</t>
  </si>
  <si>
    <t>PKR253149009</t>
  </si>
  <si>
    <t>최지은</t>
  </si>
  <si>
    <t>01091711014</t>
  </si>
  <si>
    <t>03997</t>
  </si>
  <si>
    <t>596421460835</t>
  </si>
  <si>
    <t>PAZMOM_250902_24</t>
  </si>
  <si>
    <t>PKR253149010</t>
  </si>
  <si>
    <t>01029808078</t>
  </si>
  <si>
    <t>596421460846</t>
  </si>
  <si>
    <t>PAZMOM_250902_25</t>
  </si>
  <si>
    <t>PKR253149012</t>
  </si>
  <si>
    <t>서강필</t>
  </si>
  <si>
    <t>01090246500</t>
  </si>
  <si>
    <t>14467</t>
  </si>
  <si>
    <t>596421460861</t>
  </si>
  <si>
    <t>PAZMOM_250902_27</t>
  </si>
  <si>
    <t>PKR253149013</t>
  </si>
  <si>
    <t>안민아</t>
  </si>
  <si>
    <t>01095959216</t>
  </si>
  <si>
    <t>596421460872</t>
  </si>
  <si>
    <t>PAZMOM_250902_28</t>
  </si>
  <si>
    <t>PKR253149014</t>
  </si>
  <si>
    <t>박다혜</t>
  </si>
  <si>
    <t>01088466302</t>
  </si>
  <si>
    <t>596421460883</t>
  </si>
  <si>
    <t>PAZMOM_250902_29</t>
  </si>
  <si>
    <t>PKR253149015</t>
  </si>
  <si>
    <t>류영현</t>
  </si>
  <si>
    <t>01025948221</t>
  </si>
  <si>
    <t>596421460894</t>
  </si>
  <si>
    <t>PAZMOM_250902_30</t>
  </si>
  <si>
    <t>PKR253063464</t>
  </si>
  <si>
    <t>한병철</t>
  </si>
  <si>
    <t>01022561690</t>
  </si>
  <si>
    <t>596421457140</t>
  </si>
  <si>
    <t>2509010945018D3D</t>
  </si>
  <si>
    <t>PKR253063465</t>
  </si>
  <si>
    <t>24229</t>
  </si>
  <si>
    <t>596421457151</t>
  </si>
  <si>
    <t>2508291456000010</t>
  </si>
  <si>
    <t>PKR253063466</t>
  </si>
  <si>
    <t>이주로</t>
  </si>
  <si>
    <t>01042664288</t>
  </si>
  <si>
    <t>28793</t>
  </si>
  <si>
    <t>596421457162</t>
  </si>
  <si>
    <t>250901094501E462</t>
  </si>
  <si>
    <t>PKR253149016</t>
  </si>
  <si>
    <t>01063493694</t>
  </si>
  <si>
    <t>02529</t>
  </si>
  <si>
    <t>596421460905</t>
  </si>
  <si>
    <t>PAZMOM_250902_31</t>
  </si>
  <si>
    <t>PKR253149017</t>
  </si>
  <si>
    <t>이효진</t>
  </si>
  <si>
    <t>01074520038</t>
  </si>
  <si>
    <t>596421460916</t>
  </si>
  <si>
    <t>PAZMOM_250902_32</t>
  </si>
  <si>
    <t>PKR253149018</t>
  </si>
  <si>
    <t>01036436100</t>
  </si>
  <si>
    <t>59535</t>
  </si>
  <si>
    <t>596421460920</t>
  </si>
  <si>
    <t>PAZMOM_250902_33</t>
  </si>
  <si>
    <t>PKR253149019</t>
  </si>
  <si>
    <t>유사랑</t>
  </si>
  <si>
    <t>01025004535</t>
  </si>
  <si>
    <t>21996</t>
  </si>
  <si>
    <t>596421460931</t>
  </si>
  <si>
    <t>PAZMOM_250902_34</t>
  </si>
  <si>
    <t>PKR253149020</t>
  </si>
  <si>
    <t>가유진</t>
  </si>
  <si>
    <t>01064081922</t>
  </si>
  <si>
    <t>28424</t>
  </si>
  <si>
    <t>596421460942</t>
  </si>
  <si>
    <t>PAZMOM_250902_35</t>
  </si>
  <si>
    <t>PKR253149021</t>
  </si>
  <si>
    <t>01034438871</t>
  </si>
  <si>
    <t>596421460953</t>
  </si>
  <si>
    <t>PAZMOM_250902_36</t>
  </si>
  <si>
    <t>PKR253149022</t>
  </si>
  <si>
    <t>공지혜</t>
  </si>
  <si>
    <t>01092407527</t>
  </si>
  <si>
    <t>63052</t>
  </si>
  <si>
    <t>596421460964</t>
  </si>
  <si>
    <t>PAZMOM_250902_37</t>
  </si>
  <si>
    <t>PKR253149023</t>
  </si>
  <si>
    <t>01099173556</t>
  </si>
  <si>
    <t>596421460975</t>
  </si>
  <si>
    <t>PAZMOM_250902_38</t>
  </si>
  <si>
    <t>PKR253149025</t>
  </si>
  <si>
    <t>이다솜</t>
  </si>
  <si>
    <t>01076464948</t>
  </si>
  <si>
    <t>39221</t>
  </si>
  <si>
    <t>596421460990</t>
  </si>
  <si>
    <t>PAZMOM_250902_40</t>
  </si>
  <si>
    <t>PKR253149027</t>
  </si>
  <si>
    <t>김정화</t>
  </si>
  <si>
    <t>01023939825</t>
  </si>
  <si>
    <t>596421461012</t>
  </si>
  <si>
    <t>PAZMOM_250902_42</t>
  </si>
  <si>
    <t>PKR253145976</t>
  </si>
  <si>
    <t>홍광호</t>
  </si>
  <si>
    <t>01035382166</t>
  </si>
  <si>
    <t>18322</t>
  </si>
  <si>
    <t>596421460161</t>
  </si>
  <si>
    <t>30100137661271</t>
  </si>
  <si>
    <t>PKR253145978</t>
  </si>
  <si>
    <t>596421460172</t>
  </si>
  <si>
    <t>2025090275695231</t>
  </si>
  <si>
    <t>PKR253145979</t>
  </si>
  <si>
    <t>유용임</t>
  </si>
  <si>
    <t>01089369542</t>
  </si>
  <si>
    <t>596421460183</t>
  </si>
  <si>
    <t>2025090279544971</t>
  </si>
  <si>
    <t>PKR253145980</t>
  </si>
  <si>
    <t>596421460194</t>
  </si>
  <si>
    <t>2025090279668861</t>
  </si>
  <si>
    <t>PAU029773718</t>
  </si>
  <si>
    <t>전다솔</t>
  </si>
  <si>
    <t>01089624625</t>
  </si>
  <si>
    <t>SAE YEON KIM</t>
  </si>
  <si>
    <t>596421460404</t>
  </si>
  <si>
    <t>SY20250902</t>
  </si>
  <si>
    <t>PAU029773719</t>
  </si>
  <si>
    <t>596421460415</t>
  </si>
  <si>
    <t>27100132082125EXCHANGE</t>
  </si>
  <si>
    <t>PAU029773728</t>
  </si>
  <si>
    <t>주효라</t>
  </si>
  <si>
    <t>01072244165</t>
  </si>
  <si>
    <t>596421460426</t>
  </si>
  <si>
    <t>1100137524670</t>
  </si>
  <si>
    <t>PAU029773729</t>
  </si>
  <si>
    <t>01041186631</t>
  </si>
  <si>
    <t>16247</t>
  </si>
  <si>
    <t>596421460430</t>
  </si>
  <si>
    <t>28100137317906</t>
  </si>
  <si>
    <t>PKR253149028</t>
  </si>
  <si>
    <t>01055253791</t>
  </si>
  <si>
    <t>28118</t>
  </si>
  <si>
    <t>596421461023</t>
  </si>
  <si>
    <t>PAZMOM_250902_43</t>
  </si>
  <si>
    <t>PKR253149029</t>
  </si>
  <si>
    <t>596421461034</t>
  </si>
  <si>
    <t>PAZMOM_250902_44</t>
  </si>
  <si>
    <t>PAU029768486</t>
  </si>
  <si>
    <t>김화자</t>
  </si>
  <si>
    <t>01030037768</t>
  </si>
  <si>
    <t>21400</t>
  </si>
  <si>
    <t>596421462235</t>
  </si>
  <si>
    <t>JT20250902A</t>
  </si>
  <si>
    <t>PAU029768487</t>
  </si>
  <si>
    <t>전미옥</t>
  </si>
  <si>
    <t>01097808543</t>
  </si>
  <si>
    <t>596421462246</t>
  </si>
  <si>
    <t>JT20250902B</t>
  </si>
  <si>
    <t>PAU029768488</t>
  </si>
  <si>
    <t>조미희</t>
  </si>
  <si>
    <t>01083082241</t>
  </si>
  <si>
    <t>21910</t>
  </si>
  <si>
    <t>596421462250</t>
  </si>
  <si>
    <t>JT20250902C</t>
  </si>
  <si>
    <t>PKR253161504</t>
  </si>
  <si>
    <t>BNE NEWOCRE</t>
  </si>
  <si>
    <t>596421461793</t>
  </si>
  <si>
    <t>DHP_250903_01</t>
  </si>
  <si>
    <t>PAU029773716</t>
  </si>
  <si>
    <t>김용규</t>
  </si>
  <si>
    <t>01040924932</t>
  </si>
  <si>
    <t>31495</t>
  </si>
  <si>
    <t>596421459682</t>
  </si>
  <si>
    <t>4340198575</t>
  </si>
  <si>
    <t>PAU029773714</t>
  </si>
  <si>
    <t>01047402150</t>
  </si>
  <si>
    <t>596421459704</t>
  </si>
  <si>
    <t>29100137332523</t>
  </si>
  <si>
    <t>PAU029773713</t>
  </si>
  <si>
    <t>전현아</t>
  </si>
  <si>
    <t>01091338194</t>
  </si>
  <si>
    <t>46517</t>
  </si>
  <si>
    <t>596421459726</t>
  </si>
  <si>
    <t>2025090142435111</t>
  </si>
  <si>
    <t>PAU029773712</t>
  </si>
  <si>
    <t>김장미</t>
  </si>
  <si>
    <t>01055190535</t>
  </si>
  <si>
    <t>50656</t>
  </si>
  <si>
    <t>596421459730</t>
  </si>
  <si>
    <t>2025090146004271</t>
  </si>
  <si>
    <t>PAU029773730</t>
  </si>
  <si>
    <t>서지혜</t>
  </si>
  <si>
    <t>01048449547</t>
  </si>
  <si>
    <t>28739</t>
  </si>
  <si>
    <t>596421460441</t>
  </si>
  <si>
    <t>2025090255845601</t>
  </si>
  <si>
    <t>PAU029773723</t>
  </si>
  <si>
    <t>01040112907</t>
  </si>
  <si>
    <t>596421460452</t>
  </si>
  <si>
    <t>2025090258989291</t>
  </si>
  <si>
    <t>PAU029773722</t>
  </si>
  <si>
    <t>01076773857</t>
  </si>
  <si>
    <t>596421460463</t>
  </si>
  <si>
    <t>2025090262246351</t>
  </si>
  <si>
    <t>PAU029773721</t>
  </si>
  <si>
    <t>01087440115</t>
  </si>
  <si>
    <t>07995</t>
  </si>
  <si>
    <t>596421460474</t>
  </si>
  <si>
    <t>2025090264542891</t>
  </si>
  <si>
    <t>PAU029773720</t>
  </si>
  <si>
    <t>노희선</t>
  </si>
  <si>
    <t>01083167736</t>
  </si>
  <si>
    <t>41204</t>
  </si>
  <si>
    <t>596421460485</t>
  </si>
  <si>
    <t>2025090265991101</t>
  </si>
  <si>
    <t>PAU029773724</t>
  </si>
  <si>
    <t>정슬기</t>
  </si>
  <si>
    <t>01025529347</t>
  </si>
  <si>
    <t>06987</t>
  </si>
  <si>
    <t>596421460496</t>
  </si>
  <si>
    <t>2025090267999001</t>
  </si>
  <si>
    <t>PAU029773726</t>
  </si>
  <si>
    <t>이보희</t>
  </si>
  <si>
    <t>01044469206</t>
  </si>
  <si>
    <t>28628</t>
  </si>
  <si>
    <t>596421460511</t>
  </si>
  <si>
    <t>2025090277484431</t>
  </si>
  <si>
    <t>PAU029761707</t>
  </si>
  <si>
    <t>01082711625</t>
  </si>
  <si>
    <t>596421460533</t>
  </si>
  <si>
    <t>10100137147198</t>
  </si>
  <si>
    <t>PAU029761709</t>
  </si>
  <si>
    <t>이기일</t>
  </si>
  <si>
    <t>01032186616</t>
  </si>
  <si>
    <t>35365</t>
  </si>
  <si>
    <t>596421460544</t>
  </si>
  <si>
    <t>10100137166204</t>
  </si>
  <si>
    <t>PAU029761708</t>
  </si>
  <si>
    <t>최지영</t>
  </si>
  <si>
    <t>01027857414</t>
  </si>
  <si>
    <t>596421460555</t>
  </si>
  <si>
    <t>2025090248756821</t>
  </si>
  <si>
    <t>PAU029773711</t>
  </si>
  <si>
    <t>01040907674</t>
  </si>
  <si>
    <t>596421459741</t>
  </si>
  <si>
    <t>2025090249820891</t>
  </si>
  <si>
    <t>PAU029773710</t>
  </si>
  <si>
    <t>최혜근</t>
  </si>
  <si>
    <t>01089280196</t>
  </si>
  <si>
    <t>16943</t>
  </si>
  <si>
    <t>596421459752</t>
  </si>
  <si>
    <t>2025090253783271</t>
  </si>
  <si>
    <t>PAU029773709</t>
  </si>
  <si>
    <t>최세영</t>
  </si>
  <si>
    <t>01029080311</t>
  </si>
  <si>
    <t>06079</t>
  </si>
  <si>
    <t>596421459763</t>
  </si>
  <si>
    <t>2025090253811951</t>
  </si>
  <si>
    <t>PAU029761713</t>
  </si>
  <si>
    <t>정영선</t>
  </si>
  <si>
    <t>01071505000</t>
  </si>
  <si>
    <t>596421462036</t>
  </si>
  <si>
    <t>6100137347781</t>
  </si>
  <si>
    <t>PAU029761718</t>
  </si>
  <si>
    <t>01053124777</t>
  </si>
  <si>
    <t>01862</t>
  </si>
  <si>
    <t>596421462040</t>
  </si>
  <si>
    <t>15100137527874</t>
  </si>
  <si>
    <t>PAU029761720</t>
  </si>
  <si>
    <t>오호경</t>
  </si>
  <si>
    <t>01063135080</t>
  </si>
  <si>
    <t>596421462051</t>
  </si>
  <si>
    <t>2025090271458001</t>
  </si>
  <si>
    <t>PAU029761719</t>
  </si>
  <si>
    <t>김예원</t>
  </si>
  <si>
    <t>01064306943</t>
  </si>
  <si>
    <t>41528</t>
  </si>
  <si>
    <t>596421462062</t>
  </si>
  <si>
    <t>2025090272456571</t>
  </si>
  <si>
    <t>PAU029761716</t>
  </si>
  <si>
    <t>이정미</t>
  </si>
  <si>
    <t>01090736640</t>
  </si>
  <si>
    <t>21307</t>
  </si>
  <si>
    <t>596421462084</t>
  </si>
  <si>
    <t>2025090278115181</t>
  </si>
  <si>
    <t>PAU029761714</t>
  </si>
  <si>
    <t>조소현</t>
  </si>
  <si>
    <t>01084670074</t>
  </si>
  <si>
    <t>12030</t>
  </si>
  <si>
    <t>596421462095</t>
  </si>
  <si>
    <t>2025090279189971</t>
  </si>
  <si>
    <t>PAU029761715</t>
  </si>
  <si>
    <t>민문상</t>
  </si>
  <si>
    <t>01064358206</t>
  </si>
  <si>
    <t>11748</t>
  </si>
  <si>
    <t>596421462106</t>
  </si>
  <si>
    <t>2025090283850361</t>
  </si>
  <si>
    <t>PKR253145099</t>
  </si>
  <si>
    <t>이근주</t>
  </si>
  <si>
    <t>01020333550</t>
  </si>
  <si>
    <t>596421460135</t>
  </si>
  <si>
    <t>DHP_250902-01</t>
  </si>
  <si>
    <t>PKR253148851</t>
  </si>
  <si>
    <t>최병호</t>
  </si>
  <si>
    <t>01036129113</t>
  </si>
  <si>
    <t>39464</t>
  </si>
  <si>
    <t>596421460231</t>
  </si>
  <si>
    <t>HD_20250902_101</t>
  </si>
  <si>
    <t>PKR253148852</t>
  </si>
  <si>
    <t>01071392509</t>
  </si>
  <si>
    <t>596421460242</t>
  </si>
  <si>
    <t>HD_20250902_102</t>
  </si>
  <si>
    <t>PKR253148853</t>
  </si>
  <si>
    <t>진복희</t>
  </si>
  <si>
    <t>01094228649</t>
  </si>
  <si>
    <t>596421460253</t>
  </si>
  <si>
    <t>HD_20250902_103</t>
  </si>
  <si>
    <t>PKR253148854</t>
  </si>
  <si>
    <t>윤인식</t>
  </si>
  <si>
    <t>01026091262</t>
  </si>
  <si>
    <t>54567</t>
  </si>
  <si>
    <t>596421460264</t>
  </si>
  <si>
    <t>HD_20250902_104</t>
  </si>
  <si>
    <t>PKR253148855</t>
  </si>
  <si>
    <t>01092097924</t>
  </si>
  <si>
    <t>596421460275</t>
  </si>
  <si>
    <t>HD_20250902_105</t>
  </si>
  <si>
    <t>PKR253148856</t>
  </si>
  <si>
    <t>고혜림</t>
  </si>
  <si>
    <t>01067668605</t>
  </si>
  <si>
    <t>63054</t>
  </si>
  <si>
    <t>596421460286</t>
  </si>
  <si>
    <t>HD_20250902_106</t>
  </si>
  <si>
    <t>PKR253148857</t>
  </si>
  <si>
    <t>이미라</t>
  </si>
  <si>
    <t>01036295155</t>
  </si>
  <si>
    <t>52532</t>
  </si>
  <si>
    <t>596421460290</t>
  </si>
  <si>
    <t>HD_20250902_107</t>
  </si>
  <si>
    <t>PKR253148858</t>
  </si>
  <si>
    <t>송경화</t>
  </si>
  <si>
    <t>01062552504</t>
  </si>
  <si>
    <t>07905</t>
  </si>
  <si>
    <t>596421460301</t>
  </si>
  <si>
    <t>HD_20250902_108</t>
  </si>
  <si>
    <t>PKR253148859</t>
  </si>
  <si>
    <t>홍자경</t>
  </si>
  <si>
    <t>01087679741</t>
  </si>
  <si>
    <t>03429</t>
  </si>
  <si>
    <t>596421460312</t>
  </si>
  <si>
    <t>HD_20250902_109</t>
  </si>
  <si>
    <t>PAU029761717</t>
  </si>
  <si>
    <t>김남국</t>
  </si>
  <si>
    <t>01086345681</t>
  </si>
  <si>
    <t>62274</t>
  </si>
  <si>
    <t>596421462110</t>
  </si>
  <si>
    <t>20250902B33F39</t>
  </si>
  <si>
    <t>PKR253166694</t>
  </si>
  <si>
    <t>596421462154</t>
  </si>
  <si>
    <t>3986194934017898</t>
  </si>
  <si>
    <t>PKR253166695</t>
  </si>
  <si>
    <t>오성호</t>
  </si>
  <si>
    <t>01055660917</t>
  </si>
  <si>
    <t>36076</t>
  </si>
  <si>
    <t>596421462165</t>
  </si>
  <si>
    <t>3986219192827665</t>
  </si>
  <si>
    <t>PKR253088986</t>
  </si>
  <si>
    <t>서원정</t>
  </si>
  <si>
    <t>01027001799</t>
  </si>
  <si>
    <t>47796</t>
  </si>
  <si>
    <t>596421458234</t>
  </si>
  <si>
    <t>2025090135132771</t>
  </si>
  <si>
    <t>PKR253088987</t>
  </si>
  <si>
    <t>하예은</t>
  </si>
  <si>
    <t>01067663983</t>
  </si>
  <si>
    <t>16222</t>
  </si>
  <si>
    <t>596421458245</t>
  </si>
  <si>
    <t>2025090136590511</t>
  </si>
  <si>
    <t>PKR253088988</t>
  </si>
  <si>
    <t>01063441648</t>
  </si>
  <si>
    <t>596421458256</t>
  </si>
  <si>
    <t>2025090138659741</t>
  </si>
  <si>
    <t>PKR253088989</t>
  </si>
  <si>
    <t>정다영</t>
  </si>
  <si>
    <t>01083730630</t>
  </si>
  <si>
    <t>596421458260</t>
  </si>
  <si>
    <t>2025090139012701</t>
  </si>
  <si>
    <t>PAU029761691</t>
  </si>
  <si>
    <t>차은수</t>
  </si>
  <si>
    <t>01062530426</t>
  </si>
  <si>
    <t>06557</t>
  </si>
  <si>
    <t>BOOSTUP AU</t>
  </si>
  <si>
    <t>596421457943</t>
  </si>
  <si>
    <t>8100137297144 9656009089205043</t>
  </si>
  <si>
    <t>PKR253082624</t>
  </si>
  <si>
    <t>우유선</t>
  </si>
  <si>
    <t>01094523849</t>
  </si>
  <si>
    <t>14664</t>
  </si>
  <si>
    <t>WELLBEING</t>
  </si>
  <si>
    <t>596421457674</t>
  </si>
  <si>
    <t>DHP_250901_05</t>
  </si>
  <si>
    <t>PKR253089579</t>
  </si>
  <si>
    <t>LI VERONIKA</t>
  </si>
  <si>
    <t>01049488525</t>
  </si>
  <si>
    <t>596421458330</t>
  </si>
  <si>
    <t>HD_20250901_113</t>
  </si>
  <si>
    <t>PKR253148860</t>
  </si>
  <si>
    <t>한남승</t>
  </si>
  <si>
    <t>01022103823</t>
  </si>
  <si>
    <t>04363</t>
  </si>
  <si>
    <t>596421460323</t>
  </si>
  <si>
    <t>HD_20250902_110</t>
  </si>
  <si>
    <t>PKR253148861</t>
  </si>
  <si>
    <t>01022732965</t>
  </si>
  <si>
    <t>13457</t>
  </si>
  <si>
    <t>596421460334</t>
  </si>
  <si>
    <t>HD_20250902_111</t>
  </si>
  <si>
    <t>PKR253148862</t>
  </si>
  <si>
    <t>박미라</t>
  </si>
  <si>
    <t>01037897561</t>
  </si>
  <si>
    <t>04805</t>
  </si>
  <si>
    <t>596421460345</t>
  </si>
  <si>
    <t>HD_20250902_112</t>
  </si>
  <si>
    <t>PKR253148863</t>
  </si>
  <si>
    <t>01082698337</t>
  </si>
  <si>
    <t>07921</t>
  </si>
  <si>
    <t>596421460356</t>
  </si>
  <si>
    <t>HD_20250902_113</t>
  </si>
  <si>
    <t>PKR253148864</t>
  </si>
  <si>
    <t>도이진</t>
  </si>
  <si>
    <t>01023400500</t>
  </si>
  <si>
    <t>596421460360</t>
  </si>
  <si>
    <t>HD_20250902_114</t>
  </si>
  <si>
    <t>PKR253148865</t>
  </si>
  <si>
    <t>김순애</t>
  </si>
  <si>
    <t>01099102759</t>
  </si>
  <si>
    <t>54052</t>
  </si>
  <si>
    <t>596421460371</t>
  </si>
  <si>
    <t>HD_20250902_115</t>
  </si>
  <si>
    <t>PKR253148866</t>
  </si>
  <si>
    <t>01062392473</t>
  </si>
  <si>
    <t>11633</t>
  </si>
  <si>
    <t>596421460382</t>
  </si>
  <si>
    <t>HD_20250902_116</t>
  </si>
  <si>
    <t>PKR253165849</t>
  </si>
  <si>
    <t>안정인</t>
  </si>
  <si>
    <t>01090938728</t>
  </si>
  <si>
    <t>596421461863</t>
  </si>
  <si>
    <t>PAZMOM_250902_45</t>
  </si>
  <si>
    <t>PKR253139572</t>
  </si>
  <si>
    <t>596421460102</t>
  </si>
  <si>
    <t>2025090287968871</t>
  </si>
  <si>
    <t>PKR253139573</t>
  </si>
  <si>
    <t>596421460113</t>
  </si>
  <si>
    <t>2025090287998781</t>
  </si>
  <si>
    <t>PKR253089580</t>
  </si>
  <si>
    <t>공미란</t>
  </si>
  <si>
    <t>01033058047</t>
  </si>
  <si>
    <t>21676</t>
  </si>
  <si>
    <t>596421458341</t>
  </si>
  <si>
    <t>HD_20250901_114</t>
  </si>
  <si>
    <t>PKR253088977</t>
  </si>
  <si>
    <t>01095165257</t>
  </si>
  <si>
    <t>13930</t>
  </si>
  <si>
    <t>596421458223</t>
  </si>
  <si>
    <t>2025083042474811</t>
  </si>
  <si>
    <t>PKR253036771</t>
  </si>
  <si>
    <t>김은비</t>
  </si>
  <si>
    <t>01033500724</t>
  </si>
  <si>
    <t>57937</t>
  </si>
  <si>
    <t>596421456016</t>
  </si>
  <si>
    <t>2025082931345860</t>
  </si>
  <si>
    <t>PAU029773707</t>
  </si>
  <si>
    <t>조경희</t>
  </si>
  <si>
    <t>01088592023</t>
  </si>
  <si>
    <t>42787</t>
  </si>
  <si>
    <t>596421458094</t>
  </si>
  <si>
    <t>2100136757982</t>
  </si>
  <si>
    <t>PAU029773681</t>
  </si>
  <si>
    <t>가초빈</t>
  </si>
  <si>
    <t>01050198414</t>
  </si>
  <si>
    <t>31999</t>
  </si>
  <si>
    <t>596421458116</t>
  </si>
  <si>
    <t>28100136567107</t>
  </si>
  <si>
    <t>PKR253113544</t>
  </si>
  <si>
    <t>01098807047</t>
  </si>
  <si>
    <t>596421459004</t>
  </si>
  <si>
    <t>OZ_250902_03</t>
  </si>
  <si>
    <t>PKR253113545</t>
  </si>
  <si>
    <t>김금주</t>
  </si>
  <si>
    <t>01051269762</t>
  </si>
  <si>
    <t>08720</t>
  </si>
  <si>
    <t>596421459015</t>
  </si>
  <si>
    <t>OZ_250902_04</t>
  </si>
  <si>
    <t>PKR253113551</t>
  </si>
  <si>
    <t>이종은</t>
  </si>
  <si>
    <t>01095486695</t>
  </si>
  <si>
    <t>17006</t>
  </si>
  <si>
    <t>596421459074</t>
  </si>
  <si>
    <t>OZ_250902_10</t>
  </si>
  <si>
    <t>PKR253113552</t>
  </si>
  <si>
    <t>손미화</t>
  </si>
  <si>
    <t>01085339988</t>
  </si>
  <si>
    <t>45001</t>
  </si>
  <si>
    <t>596421459085</t>
  </si>
  <si>
    <t>OZ_250902_11</t>
  </si>
  <si>
    <t>PKR253113553</t>
  </si>
  <si>
    <t>01048522837</t>
  </si>
  <si>
    <t>596421459096</t>
  </si>
  <si>
    <t>OZ_250902_12</t>
  </si>
  <si>
    <t>PKR253171599</t>
  </si>
  <si>
    <t>황현태</t>
  </si>
  <si>
    <t>01059192994</t>
  </si>
  <si>
    <t>596421462736</t>
  </si>
  <si>
    <t>3986163056314704</t>
  </si>
  <si>
    <t>PKR253171472</t>
  </si>
  <si>
    <t>01031153334</t>
  </si>
  <si>
    <t>54592</t>
  </si>
  <si>
    <t>596421462445</t>
  </si>
  <si>
    <t>PURE_250903_30879</t>
  </si>
  <si>
    <t>PKR253171473</t>
  </si>
  <si>
    <t>최마리아</t>
  </si>
  <si>
    <t>01076058624</t>
  </si>
  <si>
    <t>37743</t>
  </si>
  <si>
    <t>596421462456</t>
  </si>
  <si>
    <t>PURE_250903_30880</t>
  </si>
  <si>
    <t>PKR253145122</t>
  </si>
  <si>
    <t>김아름</t>
  </si>
  <si>
    <t>01047876585</t>
  </si>
  <si>
    <t>46031</t>
  </si>
  <si>
    <t>596421460146</t>
  </si>
  <si>
    <t>MCF_250903_01</t>
  </si>
  <si>
    <t>PKR253145123</t>
  </si>
  <si>
    <t>김예나</t>
  </si>
  <si>
    <t>01052720087</t>
  </si>
  <si>
    <t>08021</t>
  </si>
  <si>
    <t>596421460150</t>
  </si>
  <si>
    <t>MCF_250903_02</t>
  </si>
  <si>
    <t>PKR253171474</t>
  </si>
  <si>
    <t>596421462460</t>
  </si>
  <si>
    <t>PURE_250903_30881</t>
  </si>
  <si>
    <t>PKR253171475</t>
  </si>
  <si>
    <t>01025211784</t>
  </si>
  <si>
    <t>34640</t>
  </si>
  <si>
    <t>596421462471</t>
  </si>
  <si>
    <t>PURE_250903_30882</t>
  </si>
  <si>
    <t>PKR253171476</t>
  </si>
  <si>
    <t>박유정</t>
  </si>
  <si>
    <t>01087527505</t>
  </si>
  <si>
    <t>12251</t>
  </si>
  <si>
    <t>596421462482</t>
  </si>
  <si>
    <t>PURE_250903_30883</t>
  </si>
  <si>
    <t>PKR253171477</t>
  </si>
  <si>
    <t>최린나</t>
  </si>
  <si>
    <t>01075770477</t>
  </si>
  <si>
    <t>16369</t>
  </si>
  <si>
    <t>596421462493</t>
  </si>
  <si>
    <t>PURE_250903_30885</t>
  </si>
  <si>
    <t>PKR253171478</t>
  </si>
  <si>
    <t>윤숙희</t>
  </si>
  <si>
    <t>01048450269</t>
  </si>
  <si>
    <t>596421462504</t>
  </si>
  <si>
    <t>PURE_250903_30886</t>
  </si>
  <si>
    <t>PKR253113554</t>
  </si>
  <si>
    <t>엄채원</t>
  </si>
  <si>
    <t>01092903123</t>
  </si>
  <si>
    <t>01484</t>
  </si>
  <si>
    <t>596421459100</t>
  </si>
  <si>
    <t>OZ_250902_13</t>
  </si>
  <si>
    <t>PKR253113555</t>
  </si>
  <si>
    <t>정석만</t>
  </si>
  <si>
    <t>01029390790</t>
  </si>
  <si>
    <t>51023</t>
  </si>
  <si>
    <t>596421459111</t>
  </si>
  <si>
    <t>OZ_250902_14</t>
  </si>
  <si>
    <t>PKR253113556</t>
  </si>
  <si>
    <t>안성희</t>
  </si>
  <si>
    <t>01097810318</t>
  </si>
  <si>
    <t>50985</t>
  </si>
  <si>
    <t>596421459122</t>
  </si>
  <si>
    <t>OZ_250902_15</t>
  </si>
  <si>
    <t>PKR253089763</t>
  </si>
  <si>
    <t>오신열</t>
  </si>
  <si>
    <t>01098400815</t>
  </si>
  <si>
    <t>63262</t>
  </si>
  <si>
    <t>596421458374</t>
  </si>
  <si>
    <t>HD_20250902_001</t>
  </si>
  <si>
    <t>PKR253089764</t>
  </si>
  <si>
    <t>정재향</t>
  </si>
  <si>
    <t>01026949657</t>
  </si>
  <si>
    <t>46310</t>
  </si>
  <si>
    <t>596421458385</t>
  </si>
  <si>
    <t>HD_20250902_002</t>
  </si>
  <si>
    <t>PKR253089765</t>
  </si>
  <si>
    <t>596421458396</t>
  </si>
  <si>
    <t>HD_20250902_003</t>
  </si>
  <si>
    <t>PKR253084096</t>
  </si>
  <si>
    <t>김구영</t>
  </si>
  <si>
    <t>01055482807</t>
  </si>
  <si>
    <t>44717</t>
  </si>
  <si>
    <t>596421457954</t>
  </si>
  <si>
    <t>17100136946956</t>
  </si>
  <si>
    <t>PKR253084097</t>
  </si>
  <si>
    <t>민애정</t>
  </si>
  <si>
    <t>01071334595</t>
  </si>
  <si>
    <t>596421457965</t>
  </si>
  <si>
    <t>2025083181905921</t>
  </si>
  <si>
    <t>PKR253084098</t>
  </si>
  <si>
    <t>조유라</t>
  </si>
  <si>
    <t>01062268793</t>
  </si>
  <si>
    <t>05276</t>
  </si>
  <si>
    <t>596421457976</t>
  </si>
  <si>
    <t>2025083181948601</t>
  </si>
  <si>
    <t>PKR253084099</t>
  </si>
  <si>
    <t>596421457980</t>
  </si>
  <si>
    <t>2025083183642591</t>
  </si>
  <si>
    <t>PKR253171479</t>
  </si>
  <si>
    <t>01031999624</t>
  </si>
  <si>
    <t>596421462515</t>
  </si>
  <si>
    <t>PURE_250903_30888</t>
  </si>
  <si>
    <t>PKR253171480</t>
  </si>
  <si>
    <t>01021386595</t>
  </si>
  <si>
    <t>596421462526</t>
  </si>
  <si>
    <t>PURE_250903_30889</t>
  </si>
  <si>
    <t>PKR253171481</t>
  </si>
  <si>
    <t>송이한</t>
  </si>
  <si>
    <t>01031090923</t>
  </si>
  <si>
    <t>596421462530</t>
  </si>
  <si>
    <t>PURE_250903_30891</t>
  </si>
  <si>
    <t>PKR253171482</t>
  </si>
  <si>
    <t>596421462541</t>
  </si>
  <si>
    <t>PURE_250903_30893</t>
  </si>
  <si>
    <t>PKR253171483</t>
  </si>
  <si>
    <t>596421462552</t>
  </si>
  <si>
    <t>PURE_250903_30894</t>
  </si>
  <si>
    <t>PKR253171484</t>
  </si>
  <si>
    <t>596421462563</t>
  </si>
  <si>
    <t>PURE_250903_30895</t>
  </si>
  <si>
    <t>PKR253171485</t>
  </si>
  <si>
    <t>596421462574</t>
  </si>
  <si>
    <t>PURE_250903_30896</t>
  </si>
  <si>
    <t>PKR253161300</t>
  </si>
  <si>
    <t>박미숙</t>
  </si>
  <si>
    <t>1038314859</t>
  </si>
  <si>
    <t>596421461745</t>
  </si>
  <si>
    <t>MEGA_HEALTH_250903_01</t>
  </si>
  <si>
    <t>PKR253171486</t>
  </si>
  <si>
    <t>01052028079</t>
  </si>
  <si>
    <t>596421462585</t>
  </si>
  <si>
    <t>PURE_250903_30897</t>
  </si>
  <si>
    <t>PKR253171487</t>
  </si>
  <si>
    <t>596421462596</t>
  </si>
  <si>
    <t>PURE_250903_30901</t>
  </si>
  <si>
    <t>PKR253084100</t>
  </si>
  <si>
    <t>01055823708</t>
  </si>
  <si>
    <t>55367</t>
  </si>
  <si>
    <t>596421457991</t>
  </si>
  <si>
    <t>2025083184490091</t>
  </si>
  <si>
    <t>PKR253084101</t>
  </si>
  <si>
    <t>김명한</t>
  </si>
  <si>
    <t>01032816402</t>
  </si>
  <si>
    <t>07604</t>
  </si>
  <si>
    <t>596421458002</t>
  </si>
  <si>
    <t>2025083184983061</t>
  </si>
  <si>
    <t>PKR253084102</t>
  </si>
  <si>
    <t>01024964076</t>
  </si>
  <si>
    <t>11453</t>
  </si>
  <si>
    <t>596421458013</t>
  </si>
  <si>
    <t>2025090110229171</t>
  </si>
  <si>
    <t>PKR253084103</t>
  </si>
  <si>
    <t>01089907301</t>
  </si>
  <si>
    <t>596421458024</t>
  </si>
  <si>
    <t>2025090116812661</t>
  </si>
  <si>
    <t>PKR253084104</t>
  </si>
  <si>
    <t>고영희</t>
  </si>
  <si>
    <t>01045065468</t>
  </si>
  <si>
    <t>596421458035</t>
  </si>
  <si>
    <t>2025090125214181</t>
  </si>
  <si>
    <t>PKR253084105</t>
  </si>
  <si>
    <t>엄미숙</t>
  </si>
  <si>
    <t>01040032935</t>
  </si>
  <si>
    <t>14101</t>
  </si>
  <si>
    <t>596421458046</t>
  </si>
  <si>
    <t>2025090132842771</t>
  </si>
  <si>
    <t>PKR253084106</t>
  </si>
  <si>
    <t>황선희</t>
  </si>
  <si>
    <t>01027385559</t>
  </si>
  <si>
    <t>04421</t>
  </si>
  <si>
    <t>596421458050</t>
  </si>
  <si>
    <t>2025090192415001</t>
  </si>
  <si>
    <t>PKR253084107</t>
  </si>
  <si>
    <t>최민영</t>
  </si>
  <si>
    <t>01021108710</t>
  </si>
  <si>
    <t>18441</t>
  </si>
  <si>
    <t>596421458061</t>
  </si>
  <si>
    <t>2025090196551491</t>
  </si>
  <si>
    <t>PKR253084108</t>
  </si>
  <si>
    <t>박미례</t>
  </si>
  <si>
    <t>01021130562</t>
  </si>
  <si>
    <t>08866</t>
  </si>
  <si>
    <t>596421458072</t>
  </si>
  <si>
    <t>2025090199286211</t>
  </si>
  <si>
    <t>PKR253084109</t>
  </si>
  <si>
    <t>서윤숙</t>
  </si>
  <si>
    <t>01091786834</t>
  </si>
  <si>
    <t>13489</t>
  </si>
  <si>
    <t>596421458083</t>
  </si>
  <si>
    <t>2025090199565351</t>
  </si>
  <si>
    <t>PKR253171488</t>
  </si>
  <si>
    <t>01051091102</t>
  </si>
  <si>
    <t>596421462600</t>
  </si>
  <si>
    <t>PURE_250903_30902</t>
  </si>
  <si>
    <t>PKR253171489</t>
  </si>
  <si>
    <t>596421462611</t>
  </si>
  <si>
    <t>PURE_250903_30903</t>
  </si>
  <si>
    <t>PKR253171490</t>
  </si>
  <si>
    <t>김성아</t>
  </si>
  <si>
    <t>01082537597</t>
  </si>
  <si>
    <t>596421462622</t>
  </si>
  <si>
    <t>PURE_250903_30904</t>
  </si>
  <si>
    <t>PKR253171491</t>
  </si>
  <si>
    <t>596421462633</t>
  </si>
  <si>
    <t>PURE_250903_30905</t>
  </si>
  <si>
    <t>PKR253171492</t>
  </si>
  <si>
    <t>01093250607</t>
  </si>
  <si>
    <t>13602</t>
  </si>
  <si>
    <t>596421462644</t>
  </si>
  <si>
    <t>PURE_250903_30906</t>
  </si>
  <si>
    <t>PKR253171493</t>
  </si>
  <si>
    <t>최용은</t>
  </si>
  <si>
    <t>01063060118</t>
  </si>
  <si>
    <t>10104</t>
  </si>
  <si>
    <t>596421462655</t>
  </si>
  <si>
    <t>PURE_250903_30907</t>
  </si>
  <si>
    <t>PKR253171495</t>
  </si>
  <si>
    <t>01028353595</t>
  </si>
  <si>
    <t>596421462670</t>
  </si>
  <si>
    <t>PURE_250903_30909</t>
  </si>
  <si>
    <t>PKR253171496</t>
  </si>
  <si>
    <t>최미례</t>
  </si>
  <si>
    <t>01091257563</t>
  </si>
  <si>
    <t>596421462681</t>
  </si>
  <si>
    <t>PURE_250903_30910</t>
  </si>
  <si>
    <t>PKR253171497</t>
  </si>
  <si>
    <t>596421462692</t>
  </si>
  <si>
    <t>PURE_250903_30911</t>
  </si>
  <si>
    <t>PKR253171498</t>
  </si>
  <si>
    <t>01055318856</t>
  </si>
  <si>
    <t>596421462703</t>
  </si>
  <si>
    <t>PURE_250903_30912</t>
  </si>
  <si>
    <t>PKR253065671</t>
  </si>
  <si>
    <t>이상수</t>
  </si>
  <si>
    <t>01025867133</t>
  </si>
  <si>
    <t>51515</t>
  </si>
  <si>
    <t>596421457512</t>
  </si>
  <si>
    <t>3985807093956811</t>
  </si>
  <si>
    <t>PKR253065672</t>
  </si>
  <si>
    <t>이수빈</t>
  </si>
  <si>
    <t>01086242104</t>
  </si>
  <si>
    <t>17766</t>
  </si>
  <si>
    <t>596421457523</t>
  </si>
  <si>
    <t>3985809539827275</t>
  </si>
  <si>
    <t>PKR253065674</t>
  </si>
  <si>
    <t>김세희</t>
  </si>
  <si>
    <t>01026531318</t>
  </si>
  <si>
    <t>28716</t>
  </si>
  <si>
    <t>596421457545</t>
  </si>
  <si>
    <t>3985967030758323</t>
  </si>
  <si>
    <t>PAU029769800</t>
  </si>
  <si>
    <t>진혜진</t>
  </si>
  <si>
    <t>01058122219</t>
  </si>
  <si>
    <t>2254467</t>
  </si>
  <si>
    <t>WISE EXPRESS LOGISTICS(YSCOMPANY)</t>
  </si>
  <si>
    <t>596421457571</t>
  </si>
  <si>
    <t>2025090193779881</t>
  </si>
  <si>
    <t>PKR253126728</t>
  </si>
  <si>
    <t>596421459590</t>
  </si>
  <si>
    <t>250827094358BCAA</t>
  </si>
  <si>
    <t>PKR253126729</t>
  </si>
  <si>
    <t>홍성우</t>
  </si>
  <si>
    <t>01082624535</t>
  </si>
  <si>
    <t>34022</t>
  </si>
  <si>
    <t>DIRECT EASY</t>
  </si>
  <si>
    <t>596421459601</t>
  </si>
  <si>
    <t>2509010931000003</t>
  </si>
  <si>
    <t>PKR253126730</t>
  </si>
  <si>
    <t>01038385547</t>
  </si>
  <si>
    <t>30091</t>
  </si>
  <si>
    <t>596421459612</t>
  </si>
  <si>
    <t>2509011627000017</t>
  </si>
  <si>
    <t>PKR253126731</t>
  </si>
  <si>
    <t>성현영</t>
  </si>
  <si>
    <t>01088998079</t>
  </si>
  <si>
    <t>12081</t>
  </si>
  <si>
    <t>596421459623</t>
  </si>
  <si>
    <t>2509011716000020</t>
  </si>
  <si>
    <t>PKR253126732</t>
  </si>
  <si>
    <t>양슬기</t>
  </si>
  <si>
    <t>01096380130</t>
  </si>
  <si>
    <t>57922</t>
  </si>
  <si>
    <t>596421459634</t>
  </si>
  <si>
    <t>2509020842259910</t>
  </si>
  <si>
    <t>PKR253065003</t>
  </si>
  <si>
    <t>도재명</t>
  </si>
  <si>
    <t>01085251587</t>
  </si>
  <si>
    <t>596421457453</t>
  </si>
  <si>
    <t>3985761518233576</t>
  </si>
  <si>
    <t>PKR253171499</t>
  </si>
  <si>
    <t>김정원</t>
  </si>
  <si>
    <t>01090568329</t>
  </si>
  <si>
    <t>596421462714</t>
  </si>
  <si>
    <t>PURE_250903_30920</t>
  </si>
  <si>
    <t>PKR253171500</t>
  </si>
  <si>
    <t>01057458664</t>
  </si>
  <si>
    <t>596421462725</t>
  </si>
  <si>
    <t>PURE_250903_30921</t>
  </si>
  <si>
    <t>PKR253161506</t>
  </si>
  <si>
    <t>김동희</t>
  </si>
  <si>
    <t>01097389967</t>
  </si>
  <si>
    <t>14948</t>
  </si>
  <si>
    <t>DONGHO KIM</t>
  </si>
  <si>
    <t>596421461804</t>
  </si>
  <si>
    <t>WISE_250903_P0013697</t>
  </si>
  <si>
    <t>PKR253161507</t>
  </si>
  <si>
    <t>안병식</t>
  </si>
  <si>
    <t>01022857348</t>
  </si>
  <si>
    <t>EUI HWAN AHN</t>
  </si>
  <si>
    <t>596421461815</t>
  </si>
  <si>
    <t>WISE_250903_P0013653</t>
  </si>
  <si>
    <t>PKR253164821</t>
  </si>
  <si>
    <t>596421461852</t>
  </si>
  <si>
    <t>DHP_250903_02</t>
  </si>
  <si>
    <t>PAU029773736</t>
  </si>
  <si>
    <t>이정란</t>
  </si>
  <si>
    <t>01094546562</t>
  </si>
  <si>
    <t>596421461944</t>
  </si>
  <si>
    <t>6100137416729</t>
  </si>
  <si>
    <t>PAU029773737</t>
  </si>
  <si>
    <t>01090604706</t>
  </si>
  <si>
    <t>47867</t>
  </si>
  <si>
    <t>596421461955</t>
  </si>
  <si>
    <t>6100137513805</t>
  </si>
  <si>
    <t>PAU029773738</t>
  </si>
  <si>
    <t>노민자</t>
  </si>
  <si>
    <t>01036417854</t>
  </si>
  <si>
    <t>55755</t>
  </si>
  <si>
    <t>596421461970</t>
  </si>
  <si>
    <t>29100137578095</t>
  </si>
  <si>
    <t>PAU029773735</t>
  </si>
  <si>
    <t>서성은</t>
  </si>
  <si>
    <t>01040275215</t>
  </si>
  <si>
    <t>596421461981</t>
  </si>
  <si>
    <t>2025090286239471</t>
  </si>
  <si>
    <t>PAU029773734</t>
  </si>
  <si>
    <t>조혜영</t>
  </si>
  <si>
    <t>01064499987</t>
  </si>
  <si>
    <t>18102</t>
  </si>
  <si>
    <t>596421461992</t>
  </si>
  <si>
    <t>2025090389660961</t>
  </si>
  <si>
    <t>PKR253065006</t>
  </si>
  <si>
    <t>차은국</t>
  </si>
  <si>
    <t>01052572342</t>
  </si>
  <si>
    <t>596421457486</t>
  </si>
  <si>
    <t>3985933052394761</t>
  </si>
  <si>
    <t>PKR253065007</t>
  </si>
  <si>
    <t>01049934841</t>
  </si>
  <si>
    <t>02756</t>
  </si>
  <si>
    <t>596421457490</t>
  </si>
  <si>
    <t>3985987985673594</t>
  </si>
  <si>
    <t>PKR253125470</t>
  </si>
  <si>
    <t>596421459236</t>
  </si>
  <si>
    <t>3986040307520072</t>
  </si>
  <si>
    <t>PAU029769810</t>
  </si>
  <si>
    <t>한지수</t>
  </si>
  <si>
    <t>01058232475</t>
  </si>
  <si>
    <t>596421457593</t>
  </si>
  <si>
    <t>526958515</t>
  </si>
  <si>
    <t>PKR253089473</t>
  </si>
  <si>
    <t>이세비</t>
  </si>
  <si>
    <t>01089902956</t>
  </si>
  <si>
    <t>596421458282</t>
  </si>
  <si>
    <t>HD_20250901_109</t>
  </si>
  <si>
    <t>PKR253089474</t>
  </si>
  <si>
    <t>김원만</t>
  </si>
  <si>
    <t>01068800001</t>
  </si>
  <si>
    <t>596421458293</t>
  </si>
  <si>
    <t>HD_20250901_110</t>
  </si>
  <si>
    <t>PKR253089475</t>
  </si>
  <si>
    <t>민가람</t>
  </si>
  <si>
    <t>01093412939</t>
  </si>
  <si>
    <t>46294</t>
  </si>
  <si>
    <t>596421458304</t>
  </si>
  <si>
    <t>HD_20250901_111</t>
  </si>
  <si>
    <t>PKR253089476</t>
  </si>
  <si>
    <t>윤수진</t>
  </si>
  <si>
    <t>01063140539</t>
  </si>
  <si>
    <t>03614</t>
  </si>
  <si>
    <t>596421458315</t>
  </si>
  <si>
    <t>HD_20250901_112</t>
  </si>
  <si>
    <t>PKR253082914</t>
  </si>
  <si>
    <t>01023646134</t>
  </si>
  <si>
    <t>15872</t>
  </si>
  <si>
    <t>596421457770</t>
  </si>
  <si>
    <t>HB_20250831_01</t>
  </si>
  <si>
    <t>PKR253082915</t>
  </si>
  <si>
    <t>김양진</t>
  </si>
  <si>
    <t>01071124764</t>
  </si>
  <si>
    <t>12138</t>
  </si>
  <si>
    <t>택배사분실(0917/CJ)</t>
  </si>
  <si>
    <t>596421457781</t>
  </si>
  <si>
    <t>GS_20250901_01</t>
  </si>
  <si>
    <t>PAU029773733</t>
  </si>
  <si>
    <t>UNGIADZE TAMAR</t>
  </si>
  <si>
    <t>01044991985</t>
  </si>
  <si>
    <t>05668</t>
  </si>
  <si>
    <t>596421462003</t>
  </si>
  <si>
    <t>2025090390010291</t>
  </si>
  <si>
    <t>PAU029773732</t>
  </si>
  <si>
    <t>오승희</t>
  </si>
  <si>
    <t>01021675304</t>
  </si>
  <si>
    <t>54984</t>
  </si>
  <si>
    <t>596421462014</t>
  </si>
  <si>
    <t>2025090390224811</t>
  </si>
  <si>
    <t>PAU029773731</t>
  </si>
  <si>
    <t>박효경</t>
  </si>
  <si>
    <t>01063312395</t>
  </si>
  <si>
    <t>36720</t>
  </si>
  <si>
    <t>596421462025</t>
  </si>
  <si>
    <t>2025090392347501</t>
  </si>
  <si>
    <t>PKR253149936</t>
  </si>
  <si>
    <t>조세나</t>
  </si>
  <si>
    <t>01054897430</t>
  </si>
  <si>
    <t>48120</t>
  </si>
  <si>
    <t>596421461060</t>
  </si>
  <si>
    <t>JNH_250903_01</t>
  </si>
  <si>
    <t>PKR253149937</t>
  </si>
  <si>
    <t>나지은</t>
  </si>
  <si>
    <t>01043660600</t>
  </si>
  <si>
    <t>12985</t>
  </si>
  <si>
    <t>596421461071</t>
  </si>
  <si>
    <t>JNH_250903_02</t>
  </si>
  <si>
    <t>PKR253149938</t>
  </si>
  <si>
    <t>01037348704</t>
  </si>
  <si>
    <t>51460</t>
  </si>
  <si>
    <t>596421461082</t>
  </si>
  <si>
    <t>JNH_250903_03</t>
  </si>
  <si>
    <t>PKR253149939</t>
  </si>
  <si>
    <t>하서연</t>
  </si>
  <si>
    <t>01023700821</t>
  </si>
  <si>
    <t>50644</t>
  </si>
  <si>
    <t>596421461093</t>
  </si>
  <si>
    <t>JNH_250903_04</t>
  </si>
  <si>
    <t>PAU029761680</t>
  </si>
  <si>
    <t>최서현</t>
  </si>
  <si>
    <t>01088136396</t>
  </si>
  <si>
    <t>32143</t>
  </si>
  <si>
    <t>596421460570</t>
  </si>
  <si>
    <t>11100137054246</t>
  </si>
  <si>
    <t>PAU029761676</t>
  </si>
  <si>
    <t>김래은</t>
  </si>
  <si>
    <t>01039412703</t>
  </si>
  <si>
    <t>05024</t>
  </si>
  <si>
    <t>596421460581</t>
  </si>
  <si>
    <t>2025090119964931</t>
  </si>
  <si>
    <t>PAU029761675</t>
  </si>
  <si>
    <t>허연실</t>
  </si>
  <si>
    <t>01098677773</t>
  </si>
  <si>
    <t>596421460592</t>
  </si>
  <si>
    <t>2025090197017681</t>
  </si>
  <si>
    <t>PKR253082916</t>
  </si>
  <si>
    <t>장정수</t>
  </si>
  <si>
    <t>01081731058</t>
  </si>
  <si>
    <t>61190</t>
  </si>
  <si>
    <t>596421457792</t>
  </si>
  <si>
    <t>GS_20250901_02</t>
  </si>
  <si>
    <t>PKR253082918</t>
  </si>
  <si>
    <t>01033145532</t>
  </si>
  <si>
    <t>58455</t>
  </si>
  <si>
    <t>596421457814</t>
  </si>
  <si>
    <t>C250901XS8181</t>
  </si>
  <si>
    <t>PKR253089672</t>
  </si>
  <si>
    <t>강혜지</t>
  </si>
  <si>
    <t>01054336131</t>
  </si>
  <si>
    <t>596421458352</t>
  </si>
  <si>
    <t>HD_20250901_115</t>
  </si>
  <si>
    <t>PKR253089673</t>
  </si>
  <si>
    <t>김필국</t>
  </si>
  <si>
    <t>01088539824</t>
  </si>
  <si>
    <t>46044</t>
  </si>
  <si>
    <t>596421458363</t>
  </si>
  <si>
    <t>HD_20250901_116</t>
  </si>
  <si>
    <t>PAU029761684</t>
  </si>
  <si>
    <t>강설아</t>
  </si>
  <si>
    <t>01087003327</t>
  </si>
  <si>
    <t>62033</t>
  </si>
  <si>
    <t>596421457884</t>
  </si>
  <si>
    <t>2025090110764891</t>
  </si>
  <si>
    <t>PAU029761686</t>
  </si>
  <si>
    <t>유보미</t>
  </si>
  <si>
    <t>01032490260</t>
  </si>
  <si>
    <t>596421457895</t>
  </si>
  <si>
    <t>2025090119982161</t>
  </si>
  <si>
    <t>PAU029761688</t>
  </si>
  <si>
    <t>온성민</t>
  </si>
  <si>
    <t>01031753355</t>
  </si>
  <si>
    <t>38211</t>
  </si>
  <si>
    <t>596421457906</t>
  </si>
  <si>
    <t>2025090127645641</t>
  </si>
  <si>
    <t>PAU029761689</t>
  </si>
  <si>
    <t>서혜원</t>
  </si>
  <si>
    <t>01073749640</t>
  </si>
  <si>
    <t>48589</t>
  </si>
  <si>
    <t>596421457910</t>
  </si>
  <si>
    <t>2025090195875101</t>
  </si>
  <si>
    <t>PAU029761690</t>
  </si>
  <si>
    <t>이강석</t>
  </si>
  <si>
    <t>01075171779</t>
  </si>
  <si>
    <t>16400</t>
  </si>
  <si>
    <t>596421457921</t>
  </si>
  <si>
    <t>2025090196282451</t>
  </si>
  <si>
    <t>PAU029761685</t>
  </si>
  <si>
    <t>01085522147</t>
  </si>
  <si>
    <t>03092</t>
  </si>
  <si>
    <t>596421457932</t>
  </si>
  <si>
    <t>2025090197016891</t>
  </si>
  <si>
    <t>PKR253165850</t>
  </si>
  <si>
    <t>한재아</t>
  </si>
  <si>
    <t>01044853828</t>
  </si>
  <si>
    <t>596421461874</t>
  </si>
  <si>
    <t>PAZMOM_250902_46</t>
  </si>
  <si>
    <t>PKR253165851</t>
  </si>
  <si>
    <t>조소나</t>
  </si>
  <si>
    <t>01055340121</t>
  </si>
  <si>
    <t>14548</t>
  </si>
  <si>
    <t>596421461885</t>
  </si>
  <si>
    <t>PAZMOM_250902_47</t>
  </si>
  <si>
    <t>PKR253165853</t>
  </si>
  <si>
    <t>01092100186</t>
  </si>
  <si>
    <t>49208</t>
  </si>
  <si>
    <t>596421461900</t>
  </si>
  <si>
    <t>PAZMOM_250902_49</t>
  </si>
  <si>
    <t>PKR253165854</t>
  </si>
  <si>
    <t>01064850200</t>
  </si>
  <si>
    <t>596421461911</t>
  </si>
  <si>
    <t>PAZMOM_250902_50</t>
  </si>
  <si>
    <t>PKR253165855</t>
  </si>
  <si>
    <t>01038127754</t>
  </si>
  <si>
    <t>16333</t>
  </si>
  <si>
    <t>596421461922</t>
  </si>
  <si>
    <t>PAZMOM_250902_51</t>
  </si>
  <si>
    <t>PKR253149940</t>
  </si>
  <si>
    <t>김유림</t>
  </si>
  <si>
    <t>01029968298</t>
  </si>
  <si>
    <t>57770</t>
  </si>
  <si>
    <t>596421461104</t>
  </si>
  <si>
    <t>JNH_250903_05</t>
  </si>
  <si>
    <t>PKR253149941</t>
  </si>
  <si>
    <t>01028421918</t>
  </si>
  <si>
    <t>44722</t>
  </si>
  <si>
    <t>596421461115</t>
  </si>
  <si>
    <t>JNH_250903_06</t>
  </si>
  <si>
    <t>PKR253149942</t>
  </si>
  <si>
    <t>596421461126</t>
  </si>
  <si>
    <t>JNH_250903_07</t>
  </si>
  <si>
    <t>PKR253149943</t>
  </si>
  <si>
    <t>서정현</t>
  </si>
  <si>
    <t>01072216607</t>
  </si>
  <si>
    <t>31104</t>
  </si>
  <si>
    <t>596421461130</t>
  </si>
  <si>
    <t>JNH_250903_08</t>
  </si>
  <si>
    <t>PKR253149944</t>
  </si>
  <si>
    <t>박혜지</t>
  </si>
  <si>
    <t>01084648229</t>
  </si>
  <si>
    <t>28797</t>
  </si>
  <si>
    <t>596421461141</t>
  </si>
  <si>
    <t>JNH_250903_09</t>
  </si>
  <si>
    <t>PKR253126645</t>
  </si>
  <si>
    <t>전광호</t>
  </si>
  <si>
    <t>01048905170</t>
  </si>
  <si>
    <t>14913</t>
  </si>
  <si>
    <t>596421459332</t>
  </si>
  <si>
    <t>250902093041B027</t>
  </si>
  <si>
    <t>PKR253126647</t>
  </si>
  <si>
    <t>01066771968</t>
  </si>
  <si>
    <t>47555</t>
  </si>
  <si>
    <t>596421459343</t>
  </si>
  <si>
    <t>20250902SOOP</t>
  </si>
  <si>
    <t>PKR253126648</t>
  </si>
  <si>
    <t>송동완</t>
  </si>
  <si>
    <t>01090460020</t>
  </si>
  <si>
    <t>16989</t>
  </si>
  <si>
    <t>596421459354</t>
  </si>
  <si>
    <t>2509020933100357</t>
  </si>
  <si>
    <t>PKR253126649</t>
  </si>
  <si>
    <t>01076452702</t>
  </si>
  <si>
    <t>51319</t>
  </si>
  <si>
    <t>596421459365</t>
  </si>
  <si>
    <t>250902093310FE13</t>
  </si>
  <si>
    <t>PKR253126650</t>
  </si>
  <si>
    <t>우미자</t>
  </si>
  <si>
    <t>01038930658</t>
  </si>
  <si>
    <t>01411</t>
  </si>
  <si>
    <t>596421459376</t>
  </si>
  <si>
    <t>250902093310963A</t>
  </si>
  <si>
    <t>PKR253126651</t>
  </si>
  <si>
    <t>성지연</t>
  </si>
  <si>
    <t>01045442050</t>
  </si>
  <si>
    <t>48594</t>
  </si>
  <si>
    <t>596421459380</t>
  </si>
  <si>
    <t>250902093310D3C2</t>
  </si>
  <si>
    <t>PKR253126652</t>
  </si>
  <si>
    <t>ZHANGTAIYING</t>
  </si>
  <si>
    <t>01036869260</t>
  </si>
  <si>
    <t>21358</t>
  </si>
  <si>
    <t>596421459391</t>
  </si>
  <si>
    <t>2509011217000006</t>
  </si>
  <si>
    <t>PKR253126653</t>
  </si>
  <si>
    <t>양승희</t>
  </si>
  <si>
    <t>01034696922</t>
  </si>
  <si>
    <t>06651</t>
  </si>
  <si>
    <t>596421459402</t>
  </si>
  <si>
    <t>2509011218000007</t>
  </si>
  <si>
    <t>PKR253126654</t>
  </si>
  <si>
    <t>이금희</t>
  </si>
  <si>
    <t>01045367363</t>
  </si>
  <si>
    <t>596421459413</t>
  </si>
  <si>
    <t>2509011220000008</t>
  </si>
  <si>
    <t>PKR253126655</t>
  </si>
  <si>
    <t>안중숙</t>
  </si>
  <si>
    <t>01088633961</t>
  </si>
  <si>
    <t>596421459424</t>
  </si>
  <si>
    <t>2509011222000009</t>
  </si>
  <si>
    <t>PKR253161295</t>
  </si>
  <si>
    <t>김연옥</t>
  </si>
  <si>
    <t>01062567445</t>
  </si>
  <si>
    <t>10887</t>
  </si>
  <si>
    <t>596421461675</t>
  </si>
  <si>
    <t>HD_20250903_001</t>
  </si>
  <si>
    <t>PKR253161296</t>
  </si>
  <si>
    <t>박미애</t>
  </si>
  <si>
    <t>01089041218</t>
  </si>
  <si>
    <t>16271</t>
  </si>
  <si>
    <t>596421461686</t>
  </si>
  <si>
    <t>HD_20250903_002</t>
  </si>
  <si>
    <t>PAU029761621</t>
  </si>
  <si>
    <t>596421461056</t>
  </si>
  <si>
    <t>2025082888723801</t>
  </si>
  <si>
    <t>PAU029773741</t>
  </si>
  <si>
    <t>이연옥</t>
  </si>
  <si>
    <t>01086618729</t>
  </si>
  <si>
    <t>38208</t>
  </si>
  <si>
    <t>596421463112</t>
  </si>
  <si>
    <t>1100137675947</t>
  </si>
  <si>
    <t>PAU029773740</t>
  </si>
  <si>
    <t>성은영</t>
  </si>
  <si>
    <t>01082422426</t>
  </si>
  <si>
    <t>596421463123</t>
  </si>
  <si>
    <t>29100137612236</t>
  </si>
  <si>
    <t>PKR253171308</t>
  </si>
  <si>
    <t>윤해선</t>
  </si>
  <si>
    <t>01042124751</t>
  </si>
  <si>
    <t>21441</t>
  </si>
  <si>
    <t>596421462390</t>
  </si>
  <si>
    <t>DHP_250903_03</t>
  </si>
  <si>
    <t>PKR253139086</t>
  </si>
  <si>
    <t>01087131051</t>
  </si>
  <si>
    <t>11631</t>
  </si>
  <si>
    <t>596421459881</t>
  </si>
  <si>
    <t>WISE_250902_01</t>
  </si>
  <si>
    <t>PKR253139088</t>
  </si>
  <si>
    <t>김미래</t>
  </si>
  <si>
    <t>01079635563</t>
  </si>
  <si>
    <t>입력하신 납세의무자명(김미래)이 개인통관고유부호의 성명과 일치하지 않습니다. /일반전환</t>
  </si>
  <si>
    <t>596421459903</t>
  </si>
  <si>
    <t>WISE_250902_03</t>
  </si>
  <si>
    <t>PKR253139553</t>
  </si>
  <si>
    <t>이순화</t>
  </si>
  <si>
    <t>01093954208</t>
  </si>
  <si>
    <t>28747</t>
  </si>
  <si>
    <t>596421459936</t>
  </si>
  <si>
    <t>9100137128711</t>
  </si>
  <si>
    <t>PKR253139554</t>
  </si>
  <si>
    <t>박민재</t>
  </si>
  <si>
    <t>01056573991</t>
  </si>
  <si>
    <t>596421459940</t>
  </si>
  <si>
    <t>10100137127881</t>
  </si>
  <si>
    <t>PKR253126656</t>
  </si>
  <si>
    <t>01072318190</t>
  </si>
  <si>
    <t>01856</t>
  </si>
  <si>
    <t>596421459435</t>
  </si>
  <si>
    <t>2509011223000010</t>
  </si>
  <si>
    <t>PKR253126657</t>
  </si>
  <si>
    <t>01090095694</t>
  </si>
  <si>
    <t>10393</t>
  </si>
  <si>
    <t>596421459446</t>
  </si>
  <si>
    <t>2509011224000011</t>
  </si>
  <si>
    <t>PKR253126658</t>
  </si>
  <si>
    <t>DUYUNXIANG</t>
  </si>
  <si>
    <t>01056966863</t>
  </si>
  <si>
    <t>50972</t>
  </si>
  <si>
    <t>596421459450</t>
  </si>
  <si>
    <t>2509011226000012</t>
  </si>
  <si>
    <t>PKR253126659</t>
  </si>
  <si>
    <t>천경미</t>
  </si>
  <si>
    <t>01038720404</t>
  </si>
  <si>
    <t>36750</t>
  </si>
  <si>
    <t>596421459461</t>
  </si>
  <si>
    <t>2509011339000014</t>
  </si>
  <si>
    <t>PKR253126660</t>
  </si>
  <si>
    <t>한아영</t>
  </si>
  <si>
    <t>01075145855</t>
  </si>
  <si>
    <t>596421459472</t>
  </si>
  <si>
    <t>2509011519000016</t>
  </si>
  <si>
    <t>PKR253126661</t>
  </si>
  <si>
    <t>박정연</t>
  </si>
  <si>
    <t>01051483430</t>
  </si>
  <si>
    <t>596421459483</t>
  </si>
  <si>
    <t>2509011657000018</t>
  </si>
  <si>
    <t>PKR253126662</t>
  </si>
  <si>
    <t>박상종</t>
  </si>
  <si>
    <t>01090644313</t>
  </si>
  <si>
    <t>21990</t>
  </si>
  <si>
    <t>596421459494</t>
  </si>
  <si>
    <t>2509011658000019</t>
  </si>
  <si>
    <t>PKR253126663</t>
  </si>
  <si>
    <t>임인희</t>
  </si>
  <si>
    <t>01027765263</t>
  </si>
  <si>
    <t>18337</t>
  </si>
  <si>
    <t>596421459505</t>
  </si>
  <si>
    <t>2509012042000021</t>
  </si>
  <si>
    <t>PKR253126664</t>
  </si>
  <si>
    <t>윤서연</t>
  </si>
  <si>
    <t>01025549869</t>
  </si>
  <si>
    <t>13995</t>
  </si>
  <si>
    <t>596421459516</t>
  </si>
  <si>
    <t>2509020829104568</t>
  </si>
  <si>
    <t>PKR253126665</t>
  </si>
  <si>
    <t>01093457709</t>
  </si>
  <si>
    <t>17304</t>
  </si>
  <si>
    <t>596421459520</t>
  </si>
  <si>
    <t>2509020832561048</t>
  </si>
  <si>
    <t>PKR253060476</t>
  </si>
  <si>
    <t>정해주</t>
  </si>
  <si>
    <t>01042073847</t>
  </si>
  <si>
    <t>596421456904</t>
  </si>
  <si>
    <t>PURE_250901_30874</t>
  </si>
  <si>
    <t>PKR253060477</t>
  </si>
  <si>
    <t>차보경</t>
  </si>
  <si>
    <t>01027895389</t>
  </si>
  <si>
    <t>596421456915</t>
  </si>
  <si>
    <t>PURE_250901_30875</t>
  </si>
  <si>
    <t>PKR253060478</t>
  </si>
  <si>
    <t>문지원</t>
  </si>
  <si>
    <t>01093282006</t>
  </si>
  <si>
    <t>596421456926</t>
  </si>
  <si>
    <t>PURE_250901_30876</t>
  </si>
  <si>
    <t>PKR253060479</t>
  </si>
  <si>
    <t>한다은</t>
  </si>
  <si>
    <t>01099090241</t>
  </si>
  <si>
    <t>25807</t>
  </si>
  <si>
    <t>596421456930</t>
  </si>
  <si>
    <t>PURE_250901_30878</t>
  </si>
  <si>
    <t>PAU029761634</t>
  </si>
  <si>
    <t>01035001379</t>
  </si>
  <si>
    <t>06652</t>
  </si>
  <si>
    <t>596421455250</t>
  </si>
  <si>
    <t>2025082917667751</t>
  </si>
  <si>
    <t>PKR253060458</t>
  </si>
  <si>
    <t>596421456720</t>
  </si>
  <si>
    <t>PURE_250901_30825</t>
  </si>
  <si>
    <t>PKR253060459</t>
  </si>
  <si>
    <t>596421456731</t>
  </si>
  <si>
    <t>PURE_250901_30836</t>
  </si>
  <si>
    <t>PKR253060460</t>
  </si>
  <si>
    <t>596421456742</t>
  </si>
  <si>
    <t>PURE_250901_30837</t>
  </si>
  <si>
    <t>PKR253060461</t>
  </si>
  <si>
    <t>596421456753</t>
  </si>
  <si>
    <t>PURE_250901_30838</t>
  </si>
  <si>
    <t>PKR253060462</t>
  </si>
  <si>
    <t>596421456764</t>
  </si>
  <si>
    <t>PURE_250901_30839</t>
  </si>
  <si>
    <t>PKR253060464</t>
  </si>
  <si>
    <t>596421456786</t>
  </si>
  <si>
    <t>PURE_250901_30844</t>
  </si>
  <si>
    <t>PKR253060465</t>
  </si>
  <si>
    <t>596421456790</t>
  </si>
  <si>
    <t>PURE_250901_30846</t>
  </si>
  <si>
    <t>PKR253060466</t>
  </si>
  <si>
    <t>596421456801</t>
  </si>
  <si>
    <t>PURE_250901_30857</t>
  </si>
  <si>
    <t>PKR253060467</t>
  </si>
  <si>
    <t>596421456812</t>
  </si>
  <si>
    <t>PURE_250901_30859</t>
  </si>
  <si>
    <t>PKR253060468</t>
  </si>
  <si>
    <t>596421456823</t>
  </si>
  <si>
    <t>PURE_250901_30860</t>
  </si>
  <si>
    <t>PKR253060469</t>
  </si>
  <si>
    <t>조은경</t>
  </si>
  <si>
    <t>01039172029</t>
  </si>
  <si>
    <t>596421456834</t>
  </si>
  <si>
    <t>PURE_250901_30863</t>
  </si>
  <si>
    <t>PKR253011309</t>
  </si>
  <si>
    <t>김미소</t>
  </si>
  <si>
    <t>01048445122</t>
  </si>
  <si>
    <t>22760</t>
  </si>
  <si>
    <t>596421455386</t>
  </si>
  <si>
    <t>JYI_20250829-01</t>
  </si>
  <si>
    <t>PKR253011312</t>
  </si>
  <si>
    <t>이유자</t>
  </si>
  <si>
    <t>01076220513</t>
  </si>
  <si>
    <t>02058</t>
  </si>
  <si>
    <t>596421455412</t>
  </si>
  <si>
    <t>JYI_20250829-04</t>
  </si>
  <si>
    <t>PKR253011313</t>
  </si>
  <si>
    <t>01064044268</t>
  </si>
  <si>
    <t>596421455423</t>
  </si>
  <si>
    <t>JYI_20250829-05</t>
  </si>
  <si>
    <t>PKR253011314</t>
  </si>
  <si>
    <t>정하니</t>
  </si>
  <si>
    <t>01056077990</t>
  </si>
  <si>
    <t>16272</t>
  </si>
  <si>
    <t>596421455434</t>
  </si>
  <si>
    <t>C250827F8HH8A</t>
  </si>
  <si>
    <t>PKR252999776</t>
  </si>
  <si>
    <t>김종필</t>
  </si>
  <si>
    <t>01095818898</t>
  </si>
  <si>
    <t>36452</t>
  </si>
  <si>
    <t>596421454303</t>
  </si>
  <si>
    <t>2025083168401331</t>
  </si>
  <si>
    <t>PKR253059131</t>
  </si>
  <si>
    <t>강상욱</t>
  </si>
  <si>
    <t>01026746124</t>
  </si>
  <si>
    <t>51594</t>
  </si>
  <si>
    <t>596421456705</t>
  </si>
  <si>
    <t>MCF_250901_01</t>
  </si>
  <si>
    <t>PAU029773663</t>
  </si>
  <si>
    <t>전외순</t>
  </si>
  <si>
    <t>01056437388</t>
  </si>
  <si>
    <t>52694</t>
  </si>
  <si>
    <t>596421454701</t>
  </si>
  <si>
    <t>2025083162466691</t>
  </si>
  <si>
    <t>PAU029773690</t>
  </si>
  <si>
    <t>01047054477</t>
  </si>
  <si>
    <t>21341</t>
  </si>
  <si>
    <t>596421454804</t>
  </si>
  <si>
    <t>2025083178628391</t>
  </si>
  <si>
    <t>PAU029761632</t>
  </si>
  <si>
    <t>01096111911</t>
  </si>
  <si>
    <t>15864</t>
  </si>
  <si>
    <t>596421455191</t>
  </si>
  <si>
    <t>20250829989644472</t>
  </si>
  <si>
    <t>PKR253039551</t>
  </si>
  <si>
    <t>01028877201</t>
  </si>
  <si>
    <t>17880</t>
  </si>
  <si>
    <t>596421456053</t>
  </si>
  <si>
    <t>20250901809354100</t>
  </si>
  <si>
    <t>PKR253036770</t>
  </si>
  <si>
    <t>01053399431</t>
  </si>
  <si>
    <t>11804</t>
  </si>
  <si>
    <t>596421456005</t>
  </si>
  <si>
    <t>2025082928836690</t>
  </si>
  <si>
    <t>PKR253036772</t>
  </si>
  <si>
    <t>임성찬</t>
  </si>
  <si>
    <t>01056846313</t>
  </si>
  <si>
    <t>47008</t>
  </si>
  <si>
    <t>596421456020</t>
  </si>
  <si>
    <t>2025083058904680</t>
  </si>
  <si>
    <t>PKR253036773</t>
  </si>
  <si>
    <t>민현희</t>
  </si>
  <si>
    <t>01098640045</t>
  </si>
  <si>
    <t>11476</t>
  </si>
  <si>
    <t>596421456031</t>
  </si>
  <si>
    <t>2025083170993540</t>
  </si>
  <si>
    <t>PKR252937281</t>
  </si>
  <si>
    <t>GANTULGA UYANGA</t>
  </si>
  <si>
    <t>01055729810</t>
  </si>
  <si>
    <t>15657</t>
  </si>
  <si>
    <t>596421444050</t>
  </si>
  <si>
    <t>GS_20250825_01</t>
  </si>
  <si>
    <t>PKR252966686</t>
  </si>
  <si>
    <t>한용식</t>
  </si>
  <si>
    <t>01056618658</t>
  </si>
  <si>
    <t>42732</t>
  </si>
  <si>
    <t>596421449941</t>
  </si>
  <si>
    <t>3985695567366273</t>
  </si>
  <si>
    <t>PAU029761602</t>
  </si>
  <si>
    <t>방윤영</t>
  </si>
  <si>
    <t>01048574435</t>
  </si>
  <si>
    <t>05502</t>
  </si>
  <si>
    <t>596421450501</t>
  </si>
  <si>
    <t>2025082737864721</t>
  </si>
  <si>
    <t>PKR252987914</t>
  </si>
  <si>
    <t>01092677264</t>
  </si>
  <si>
    <t>41146</t>
  </si>
  <si>
    <t>596421453054</t>
  </si>
  <si>
    <t>250826032559CCD7</t>
  </si>
  <si>
    <t>PKR252972983</t>
  </si>
  <si>
    <t>신성균</t>
  </si>
  <si>
    <t>01099860031</t>
  </si>
  <si>
    <t>596421450954</t>
  </si>
  <si>
    <t>2025082891763091</t>
  </si>
  <si>
    <t>PKR253173248</t>
  </si>
  <si>
    <t>596421463322</t>
  </si>
  <si>
    <t>GRS_250903_01</t>
  </si>
  <si>
    <t>PKR253173249</t>
  </si>
  <si>
    <t>강영자</t>
  </si>
  <si>
    <t>01062331887</t>
  </si>
  <si>
    <t>04328</t>
  </si>
  <si>
    <t>596421463333</t>
  </si>
  <si>
    <t>GRS_250903_02</t>
  </si>
  <si>
    <t>PKR253173250</t>
  </si>
  <si>
    <t>최순덕</t>
  </si>
  <si>
    <t>01052992063</t>
  </si>
  <si>
    <t>26408</t>
  </si>
  <si>
    <t>596421463344</t>
  </si>
  <si>
    <t>GRS_250903_03</t>
  </si>
  <si>
    <t>PKR253172607</t>
  </si>
  <si>
    <t>이다경</t>
  </si>
  <si>
    <t>01020899439</t>
  </si>
  <si>
    <t>15284</t>
  </si>
  <si>
    <t>596421463274</t>
  </si>
  <si>
    <t>PAZMOM_250902_52</t>
  </si>
  <si>
    <t>PKR253172608</t>
  </si>
  <si>
    <t>전유정</t>
  </si>
  <si>
    <t>01032389331</t>
  </si>
  <si>
    <t>50538</t>
  </si>
  <si>
    <t>596421463285</t>
  </si>
  <si>
    <t>PAZMOM_250902_53</t>
  </si>
  <si>
    <t>PKR253172609</t>
  </si>
  <si>
    <t>01040501268</t>
  </si>
  <si>
    <t>15324</t>
  </si>
  <si>
    <t>596421463296</t>
  </si>
  <si>
    <t>PAZMOM_250902_54</t>
  </si>
  <si>
    <t>PKR253060463</t>
  </si>
  <si>
    <t>596421456775</t>
  </si>
  <si>
    <t>PURE_250901_30842</t>
  </si>
  <si>
    <t>PAU029761654</t>
  </si>
  <si>
    <t>윤주경</t>
  </si>
  <si>
    <t>01063165614</t>
  </si>
  <si>
    <t>18394</t>
  </si>
  <si>
    <t>596421456355</t>
  </si>
  <si>
    <t>2025082931091141</t>
  </si>
  <si>
    <t>PAU029761656</t>
  </si>
  <si>
    <t>01027884106</t>
  </si>
  <si>
    <t>33432</t>
  </si>
  <si>
    <t>596421456403</t>
  </si>
  <si>
    <t>2025083051386581</t>
  </si>
  <si>
    <t>PAU029761660</t>
  </si>
  <si>
    <t>이종훈</t>
  </si>
  <si>
    <t>01036590974</t>
  </si>
  <si>
    <t>13012</t>
  </si>
  <si>
    <t>596421456484</t>
  </si>
  <si>
    <t>2025083182772701</t>
  </si>
  <si>
    <t>PAU029761655</t>
  </si>
  <si>
    <t>01034967322</t>
  </si>
  <si>
    <t>17754</t>
  </si>
  <si>
    <t>596421456510</t>
  </si>
  <si>
    <t>2025090191372141</t>
  </si>
  <si>
    <t>PKR253009196</t>
  </si>
  <si>
    <t>한화진</t>
  </si>
  <si>
    <t>01033254994</t>
  </si>
  <si>
    <t>14284</t>
  </si>
  <si>
    <t>596421454885</t>
  </si>
  <si>
    <t>PAZMOM_250831_6</t>
  </si>
  <si>
    <t>PKR253009197</t>
  </si>
  <si>
    <t>신혜경</t>
  </si>
  <si>
    <t>01088681547</t>
  </si>
  <si>
    <t>596421454896</t>
  </si>
  <si>
    <t>PAZMOM_250831_7</t>
  </si>
  <si>
    <t>PKR253009199</t>
  </si>
  <si>
    <t>박아영</t>
  </si>
  <si>
    <t>01089910808</t>
  </si>
  <si>
    <t>596421454911</t>
  </si>
  <si>
    <t>PAZMOM_250831_9</t>
  </si>
  <si>
    <t>PKR253009200</t>
  </si>
  <si>
    <t>전재영</t>
  </si>
  <si>
    <t>01036123179</t>
  </si>
  <si>
    <t>12923</t>
  </si>
  <si>
    <t>596421454922</t>
  </si>
  <si>
    <t>PAZMOM_250831_10</t>
  </si>
  <si>
    <t>PKR253009201</t>
  </si>
  <si>
    <t>01092429863</t>
  </si>
  <si>
    <t>596421454933</t>
  </si>
  <si>
    <t>PAZMOM_250831_11</t>
  </si>
  <si>
    <t>PKR252937282</t>
  </si>
  <si>
    <t>01020650051</t>
  </si>
  <si>
    <t>49503</t>
  </si>
  <si>
    <t>596421444061</t>
  </si>
  <si>
    <t>GS_20250825_02</t>
  </si>
  <si>
    <t>PKR252849817</t>
  </si>
  <si>
    <t>신가영</t>
  </si>
  <si>
    <t>01067321748</t>
  </si>
  <si>
    <t>596421425673</t>
  </si>
  <si>
    <t>PAZMOM_250818_03</t>
  </si>
  <si>
    <t>PKR252954951</t>
  </si>
  <si>
    <t>596421447771</t>
  </si>
  <si>
    <t>WISE_250827_P0012294</t>
  </si>
  <si>
    <t>PKR252955012</t>
  </si>
  <si>
    <t>596421447830</t>
  </si>
  <si>
    <t>OZ_250827_05</t>
  </si>
  <si>
    <t>PKR252955022</t>
  </si>
  <si>
    <t>596421447933</t>
  </si>
  <si>
    <t>OZ_250827_15</t>
  </si>
  <si>
    <t>PKR252988493</t>
  </si>
  <si>
    <t>진선미</t>
  </si>
  <si>
    <t>01056971332</t>
  </si>
  <si>
    <t>44920</t>
  </si>
  <si>
    <t>596421453334</t>
  </si>
  <si>
    <t>2025082924945211</t>
  </si>
  <si>
    <t>PKR252983545</t>
  </si>
  <si>
    <t>이정열</t>
  </si>
  <si>
    <t>01046275179</t>
  </si>
  <si>
    <t>596421452855</t>
  </si>
  <si>
    <t>3985658946019302</t>
  </si>
  <si>
    <t>PKR252972996</t>
  </si>
  <si>
    <t>한성은</t>
  </si>
  <si>
    <t>01099808441</t>
  </si>
  <si>
    <t>24430</t>
  </si>
  <si>
    <t>596421451061</t>
  </si>
  <si>
    <t>JYI_20250828-03</t>
  </si>
  <si>
    <t>PKR252972999</t>
  </si>
  <si>
    <t>한정민</t>
  </si>
  <si>
    <t>01074439033</t>
  </si>
  <si>
    <t>596421451094</t>
  </si>
  <si>
    <t>TSG_20250828_01</t>
  </si>
  <si>
    <t>PKR252973000</t>
  </si>
  <si>
    <t>01081592320</t>
  </si>
  <si>
    <t>34816</t>
  </si>
  <si>
    <t>596421451105</t>
  </si>
  <si>
    <t>C250828RVIPGQ</t>
  </si>
  <si>
    <t>PKR253172610</t>
  </si>
  <si>
    <t>김송연</t>
  </si>
  <si>
    <t>01032485338</t>
  </si>
  <si>
    <t>596421463300</t>
  </si>
  <si>
    <t>PAZMOM_250902_55</t>
  </si>
  <si>
    <t>PKR253172611</t>
  </si>
  <si>
    <t>01026275034</t>
  </si>
  <si>
    <t>61768</t>
  </si>
  <si>
    <t>596421463311</t>
  </si>
  <si>
    <t>PAZMOM_250902_56</t>
  </si>
  <si>
    <t>PAU029761704</t>
  </si>
  <si>
    <t>손설연</t>
  </si>
  <si>
    <t>01096858332</t>
  </si>
  <si>
    <t>596421463263</t>
  </si>
  <si>
    <t>2025090252058411</t>
  </si>
  <si>
    <t>PKR253172234</t>
  </si>
  <si>
    <t>인유앤컴퍼니</t>
  </si>
  <si>
    <t>01025807090</t>
  </si>
  <si>
    <t>17180</t>
  </si>
  <si>
    <t>AURIGINALS PTY LTD</t>
  </si>
  <si>
    <t>596421463182 (2)</t>
  </si>
  <si>
    <t>AURIGINALS_250903</t>
  </si>
  <si>
    <t>PAU029761700</t>
  </si>
  <si>
    <t>01024551835</t>
  </si>
  <si>
    <t>596421463226</t>
  </si>
  <si>
    <t>14100137384960</t>
  </si>
  <si>
    <t>PAU029761699</t>
  </si>
  <si>
    <t>이성은</t>
  </si>
  <si>
    <t>01092912575</t>
  </si>
  <si>
    <t>41810</t>
  </si>
  <si>
    <t>596421463230</t>
  </si>
  <si>
    <t>2025090129683321</t>
  </si>
  <si>
    <t>PAU029761698</t>
  </si>
  <si>
    <t>정지민</t>
  </si>
  <si>
    <t>01046162998</t>
  </si>
  <si>
    <t>61137</t>
  </si>
  <si>
    <t>596421463241</t>
  </si>
  <si>
    <t>2025090147063091</t>
  </si>
  <si>
    <t>PAU029761701</t>
  </si>
  <si>
    <t>변정현</t>
  </si>
  <si>
    <t>01071078184</t>
  </si>
  <si>
    <t>34048</t>
  </si>
  <si>
    <t>596421463252</t>
  </si>
  <si>
    <t>2025090268831761</t>
  </si>
  <si>
    <t>PKR253119017</t>
  </si>
  <si>
    <t>박경수</t>
  </si>
  <si>
    <t>01030750486</t>
  </si>
  <si>
    <t>16358</t>
  </si>
  <si>
    <t>596421459155</t>
  </si>
  <si>
    <t>2025090139961040</t>
  </si>
  <si>
    <t>PKR253172492</t>
  </si>
  <si>
    <t>장정찬</t>
  </si>
  <si>
    <t>01090622577</t>
  </si>
  <si>
    <t>596421463204</t>
  </si>
  <si>
    <t>MCH_250903_01</t>
  </si>
  <si>
    <t>PKR252983490</t>
  </si>
  <si>
    <t>596421452693</t>
  </si>
  <si>
    <t>3985358388161089</t>
  </si>
  <si>
    <t>PKR252983492</t>
  </si>
  <si>
    <t>이희라</t>
  </si>
  <si>
    <t>01066080629</t>
  </si>
  <si>
    <t>596421452715</t>
  </si>
  <si>
    <t>3985664174161900</t>
  </si>
  <si>
    <t>PKR252983493</t>
  </si>
  <si>
    <t>이재훈</t>
  </si>
  <si>
    <t>01054894254</t>
  </si>
  <si>
    <t>07725</t>
  </si>
  <si>
    <t>596421452726</t>
  </si>
  <si>
    <t>3985733239894194</t>
  </si>
  <si>
    <t>PKR252983494</t>
  </si>
  <si>
    <t>01088656981</t>
  </si>
  <si>
    <t>06121</t>
  </si>
  <si>
    <t>596421452730</t>
  </si>
  <si>
    <t>3985742977054200</t>
  </si>
  <si>
    <t>PKR252988293</t>
  </si>
  <si>
    <t>정종수</t>
  </si>
  <si>
    <t>01063124290</t>
  </si>
  <si>
    <t>17308</t>
  </si>
  <si>
    <t>SEOK YEONG JUNG</t>
  </si>
  <si>
    <t>596421453124</t>
  </si>
  <si>
    <t>WISE_250826_P0013215</t>
  </si>
  <si>
    <t>PKR252988294</t>
  </si>
  <si>
    <t>596421453135</t>
  </si>
  <si>
    <t>WISE_250826_P0013216</t>
  </si>
  <si>
    <t>PKR252966865</t>
  </si>
  <si>
    <t>김기동</t>
  </si>
  <si>
    <t>01048070693</t>
  </si>
  <si>
    <t>34400</t>
  </si>
  <si>
    <t>596421450000</t>
  </si>
  <si>
    <t>3985624813667158</t>
  </si>
  <si>
    <t>PKR252983537</t>
  </si>
  <si>
    <t>596421452796</t>
  </si>
  <si>
    <t>SHORTST_250829_03</t>
  </si>
  <si>
    <t>PKR252983538</t>
  </si>
  <si>
    <t>596421452800</t>
  </si>
  <si>
    <t>SHORTST_250829_04</t>
  </si>
  <si>
    <t>PKR252966682</t>
  </si>
  <si>
    <t>이난희</t>
  </si>
  <si>
    <t>01089420272</t>
  </si>
  <si>
    <t>596421449904</t>
  </si>
  <si>
    <t>3985626720920223</t>
  </si>
  <si>
    <t>PKR253172493</t>
  </si>
  <si>
    <t>김영빈</t>
  </si>
  <si>
    <t>01054863201</t>
  </si>
  <si>
    <t>18028</t>
  </si>
  <si>
    <t>596421463215</t>
  </si>
  <si>
    <t>MCH_250903_02</t>
  </si>
  <si>
    <t>PKR253063467</t>
  </si>
  <si>
    <t>이상규</t>
  </si>
  <si>
    <t>01027347609</t>
  </si>
  <si>
    <t>18494</t>
  </si>
  <si>
    <t>596421457173</t>
  </si>
  <si>
    <t>250901082452186C</t>
  </si>
  <si>
    <t>PKR253063468</t>
  </si>
  <si>
    <t>김승원</t>
  </si>
  <si>
    <t>01088092651</t>
  </si>
  <si>
    <t>27929</t>
  </si>
  <si>
    <t>596421457184</t>
  </si>
  <si>
    <t>25090108245254BE</t>
  </si>
  <si>
    <t>PKR253063469</t>
  </si>
  <si>
    <t>송이지</t>
  </si>
  <si>
    <t>01026512638</t>
  </si>
  <si>
    <t>14333</t>
  </si>
  <si>
    <t>596421457195</t>
  </si>
  <si>
    <t>250901082452AC28</t>
  </si>
  <si>
    <t>PKR253088952</t>
  </si>
  <si>
    <t>이창수</t>
  </si>
  <si>
    <t>01052044328</t>
  </si>
  <si>
    <t>596421458142</t>
  </si>
  <si>
    <t>HD_20250901_101</t>
  </si>
  <si>
    <t>PKR253088953</t>
  </si>
  <si>
    <t>정세온</t>
  </si>
  <si>
    <t>01037308443</t>
  </si>
  <si>
    <t>32603</t>
  </si>
  <si>
    <t>596421458153</t>
  </si>
  <si>
    <t>HD_20250901_102</t>
  </si>
  <si>
    <t>PKR253088954</t>
  </si>
  <si>
    <t>신순아</t>
  </si>
  <si>
    <t>01063938603</t>
  </si>
  <si>
    <t>12519</t>
  </si>
  <si>
    <t>596421458164</t>
  </si>
  <si>
    <t>HD_20250901_103</t>
  </si>
  <si>
    <t>PKR253088955</t>
  </si>
  <si>
    <t>596421458175</t>
  </si>
  <si>
    <t>HD_20250901_104</t>
  </si>
  <si>
    <t>PKR253088956</t>
  </si>
  <si>
    <t>변진욱</t>
  </si>
  <si>
    <t>01020233959</t>
  </si>
  <si>
    <t>11315</t>
  </si>
  <si>
    <t>596421458186</t>
  </si>
  <si>
    <t>HD_20250901_105</t>
  </si>
  <si>
    <t>PKR253088957</t>
  </si>
  <si>
    <t>25603</t>
  </si>
  <si>
    <t>596421458190</t>
  </si>
  <si>
    <t>HD_20250901_106</t>
  </si>
  <si>
    <t>PKR253088958</t>
  </si>
  <si>
    <t>안정순</t>
  </si>
  <si>
    <t>01045205621</t>
  </si>
  <si>
    <t>42636</t>
  </si>
  <si>
    <t>596421458201</t>
  </si>
  <si>
    <t>HD_20250901_107</t>
  </si>
  <si>
    <t>PKR253088959</t>
  </si>
  <si>
    <t>01081911941</t>
  </si>
  <si>
    <t>596421458212</t>
  </si>
  <si>
    <t>HD_20250901_108</t>
  </si>
  <si>
    <t>PKR253063470</t>
  </si>
  <si>
    <t>01027756463</t>
  </si>
  <si>
    <t>596421457206</t>
  </si>
  <si>
    <t>250901082452B3AC</t>
  </si>
  <si>
    <t>PKR253063471</t>
  </si>
  <si>
    <t>이재권</t>
  </si>
  <si>
    <t>01037453943</t>
  </si>
  <si>
    <t>596421457210</t>
  </si>
  <si>
    <t>250901082452CA9F</t>
  </si>
  <si>
    <t>PKR253063472</t>
  </si>
  <si>
    <t>간광산</t>
  </si>
  <si>
    <t>01052770267</t>
  </si>
  <si>
    <t>14034</t>
  </si>
  <si>
    <t>596421457221</t>
  </si>
  <si>
    <t>250901082452E662</t>
  </si>
  <si>
    <t>PKR253063473</t>
  </si>
  <si>
    <t>송미현</t>
  </si>
  <si>
    <t>01096638638</t>
  </si>
  <si>
    <t>13379</t>
  </si>
  <si>
    <t>596421457232</t>
  </si>
  <si>
    <t>250901082452F99A</t>
  </si>
  <si>
    <t>PKR253063474</t>
  </si>
  <si>
    <t>이새미</t>
  </si>
  <si>
    <t>01045427870</t>
  </si>
  <si>
    <t>38079</t>
  </si>
  <si>
    <t>596421457243</t>
  </si>
  <si>
    <t>25090108534336BE</t>
  </si>
  <si>
    <t>PKR253063475</t>
  </si>
  <si>
    <t>신연수</t>
  </si>
  <si>
    <t>01056345878</t>
  </si>
  <si>
    <t>26439</t>
  </si>
  <si>
    <t>596421457254</t>
  </si>
  <si>
    <t>2509010853439D1E</t>
  </si>
  <si>
    <t>PKR253063476</t>
  </si>
  <si>
    <t>01091050535</t>
  </si>
  <si>
    <t>22226</t>
  </si>
  <si>
    <t>596421457265</t>
  </si>
  <si>
    <t>250901085343CF1B</t>
  </si>
  <si>
    <t>PKR253063477</t>
  </si>
  <si>
    <t>박진하</t>
  </si>
  <si>
    <t>01055109198</t>
  </si>
  <si>
    <t>03310</t>
  </si>
  <si>
    <t>596421457276</t>
  </si>
  <si>
    <t>250901085343E760</t>
  </si>
  <si>
    <t>PKR253063478</t>
  </si>
  <si>
    <t>01044421281</t>
  </si>
  <si>
    <t>52555</t>
  </si>
  <si>
    <t>596421457280</t>
  </si>
  <si>
    <t>250901085343FE11</t>
  </si>
  <si>
    <t>PKR253060470</t>
  </si>
  <si>
    <t>조은현</t>
  </si>
  <si>
    <t>01088562049</t>
  </si>
  <si>
    <t>596421456845</t>
  </si>
  <si>
    <t>PURE_250901_30864</t>
  </si>
  <si>
    <t>PKR253060471</t>
  </si>
  <si>
    <t>01052324234</t>
  </si>
  <si>
    <t>06326</t>
  </si>
  <si>
    <t>596421456856</t>
  </si>
  <si>
    <t>PURE_250901_30868</t>
  </si>
  <si>
    <t>PKR253060472</t>
  </si>
  <si>
    <t>김문희</t>
  </si>
  <si>
    <t>01063663786</t>
  </si>
  <si>
    <t>596421456860</t>
  </si>
  <si>
    <t>PURE_250901_30869</t>
  </si>
  <si>
    <t>PKR253060473</t>
  </si>
  <si>
    <t>596421456871</t>
  </si>
  <si>
    <t>PURE_250901_30870</t>
  </si>
  <si>
    <t>PKR253060474</t>
  </si>
  <si>
    <t>이덕애</t>
  </si>
  <si>
    <t>01046313134</t>
  </si>
  <si>
    <t>11938</t>
  </si>
  <si>
    <t>596421456882</t>
  </si>
  <si>
    <t>PURE_250901_30872</t>
  </si>
  <si>
    <t>PKR253060475</t>
  </si>
  <si>
    <t>구경미</t>
  </si>
  <si>
    <t>01089614607</t>
  </si>
  <si>
    <t>17928</t>
  </si>
  <si>
    <t>596421456893</t>
  </si>
  <si>
    <t>PURE_250901_30873</t>
  </si>
  <si>
    <t>2025-09-07</t>
  </si>
  <si>
    <t>98812563600</t>
  </si>
  <si>
    <t>PKR253251020</t>
  </si>
  <si>
    <t>596421467511</t>
  </si>
  <si>
    <t>PURE_250905_30897</t>
  </si>
  <si>
    <t>PKR253251017</t>
  </si>
  <si>
    <t>596421467485</t>
  </si>
  <si>
    <t>PURE_250905_30888</t>
  </si>
  <si>
    <t>PKR253251018</t>
  </si>
  <si>
    <t>596421467496</t>
  </si>
  <si>
    <t>PURE_250905_30889</t>
  </si>
  <si>
    <t>PKR253251019</t>
  </si>
  <si>
    <t>596421467500</t>
  </si>
  <si>
    <t>PURE_250905_30893</t>
  </si>
  <si>
    <t>PKR253251021</t>
  </si>
  <si>
    <t>596421467522</t>
  </si>
  <si>
    <t>PURE_250905_30901</t>
  </si>
  <si>
    <t>PKR253259507</t>
  </si>
  <si>
    <t>01095290179</t>
  </si>
  <si>
    <t>16991</t>
  </si>
  <si>
    <t>596421467835</t>
  </si>
  <si>
    <t>MCH_250905_01</t>
  </si>
  <si>
    <t>PKR253259508</t>
  </si>
  <si>
    <t>함순예</t>
  </si>
  <si>
    <t>01072242468</t>
  </si>
  <si>
    <t>01676</t>
  </si>
  <si>
    <t>596421467846</t>
  </si>
  <si>
    <t>MCH_250905_02</t>
  </si>
  <si>
    <t>PKR253263872</t>
  </si>
  <si>
    <t>조중길</t>
  </si>
  <si>
    <t>01062152895</t>
  </si>
  <si>
    <t>04372</t>
  </si>
  <si>
    <t>596421468152</t>
  </si>
  <si>
    <t>GRS_250905_01</t>
  </si>
  <si>
    <t>PKR253263873</t>
  </si>
  <si>
    <t>노순옥</t>
  </si>
  <si>
    <t>01079975577</t>
  </si>
  <si>
    <t>596421468163</t>
  </si>
  <si>
    <t>GRS_250905_02</t>
  </si>
  <si>
    <t>PKR253263874</t>
  </si>
  <si>
    <t>596421468174</t>
  </si>
  <si>
    <t>GRS_250905_03</t>
  </si>
  <si>
    <t>PKR253251023</t>
  </si>
  <si>
    <t>596421467544</t>
  </si>
  <si>
    <t>PURE_250905_30909</t>
  </si>
  <si>
    <t>PKR253251024</t>
  </si>
  <si>
    <t>596421467555</t>
  </si>
  <si>
    <t>PURE_250905_30910</t>
  </si>
  <si>
    <t>PKR253251026</t>
  </si>
  <si>
    <t>596421467566</t>
  </si>
  <si>
    <t>PURE_250905_30912</t>
  </si>
  <si>
    <t>PKR253251027</t>
  </si>
  <si>
    <t>596421467570</t>
  </si>
  <si>
    <t>PURE_250905_30913</t>
  </si>
  <si>
    <t>PKR253251028</t>
  </si>
  <si>
    <t>01086395333</t>
  </si>
  <si>
    <t>12178</t>
  </si>
  <si>
    <t>596421467581</t>
  </si>
  <si>
    <t>PURE_250905_30914</t>
  </si>
  <si>
    <t>PKR253251029</t>
  </si>
  <si>
    <t>이홍연</t>
  </si>
  <si>
    <t>01077426009</t>
  </si>
  <si>
    <t>28547</t>
  </si>
  <si>
    <t>596421467592</t>
  </si>
  <si>
    <t>PURE_250905_30915</t>
  </si>
  <si>
    <t>PKR253251030</t>
  </si>
  <si>
    <t>596421467603</t>
  </si>
  <si>
    <t>PURE_250905_30918</t>
  </si>
  <si>
    <t>PKR253251031</t>
  </si>
  <si>
    <t>596421467614</t>
  </si>
  <si>
    <t>PURE_250905_30931</t>
  </si>
  <si>
    <t>PKR253251032</t>
  </si>
  <si>
    <t>596421467625</t>
  </si>
  <si>
    <t>PURE_250905_30933</t>
  </si>
  <si>
    <t>PKR253251033</t>
  </si>
  <si>
    <t>596421467636</t>
  </si>
  <si>
    <t>PURE_250905_30934</t>
  </si>
  <si>
    <t>PAU029773778</t>
  </si>
  <si>
    <t>596421467640</t>
  </si>
  <si>
    <t>2025090577377831</t>
  </si>
  <si>
    <t>PAU029773779</t>
  </si>
  <si>
    <t>최요세</t>
  </si>
  <si>
    <t>01075689727</t>
  </si>
  <si>
    <t>596421467894</t>
  </si>
  <si>
    <t>IOSES20250905</t>
  </si>
  <si>
    <t>PKR253232774</t>
  </si>
  <si>
    <t>01064036058</t>
  </si>
  <si>
    <t>596421465886</t>
  </si>
  <si>
    <t>PAZMOM_250904_01</t>
  </si>
  <si>
    <t>PKR253232775</t>
  </si>
  <si>
    <t>01026152365</t>
  </si>
  <si>
    <t>06191</t>
  </si>
  <si>
    <t>596421465890</t>
  </si>
  <si>
    <t>PAZMOM_250904_02</t>
  </si>
  <si>
    <t>PKR253232777</t>
  </si>
  <si>
    <t>이기영</t>
  </si>
  <si>
    <t>01062704818</t>
  </si>
  <si>
    <t>46765</t>
  </si>
  <si>
    <t>596421465912</t>
  </si>
  <si>
    <t>PAZMOM_250904_04</t>
  </si>
  <si>
    <t>PKR253232778</t>
  </si>
  <si>
    <t>01042407204</t>
  </si>
  <si>
    <t>54072</t>
  </si>
  <si>
    <t>596421465923</t>
  </si>
  <si>
    <t>PAZMOM_250904_05</t>
  </si>
  <si>
    <t>PKR253232780</t>
  </si>
  <si>
    <t>전진오</t>
  </si>
  <si>
    <t>01047332815</t>
  </si>
  <si>
    <t>06280</t>
  </si>
  <si>
    <t>596421465945</t>
  </si>
  <si>
    <t>PAZMOM_250904_07</t>
  </si>
  <si>
    <t>PKR253232781</t>
  </si>
  <si>
    <t>01025578422</t>
  </si>
  <si>
    <t>27128</t>
  </si>
  <si>
    <t>596421465956</t>
  </si>
  <si>
    <t>PAZMOM_250904_08</t>
  </si>
  <si>
    <t>PKR253256875</t>
  </si>
  <si>
    <t>전성미</t>
  </si>
  <si>
    <t>01074571797</t>
  </si>
  <si>
    <t>63298</t>
  </si>
  <si>
    <t>WONYOO CHO</t>
  </si>
  <si>
    <t>596421467673</t>
  </si>
  <si>
    <t>DAWA_250905_02</t>
  </si>
  <si>
    <t>PKR253232782</t>
  </si>
  <si>
    <t>596421465960</t>
  </si>
  <si>
    <t>PAZMOM_250904_09</t>
  </si>
  <si>
    <t>PKR253232792</t>
  </si>
  <si>
    <t>01056467898</t>
  </si>
  <si>
    <t>41002</t>
  </si>
  <si>
    <t>596421466063</t>
  </si>
  <si>
    <t>PAZMOM_250904_19</t>
  </si>
  <si>
    <t>PKR253232793</t>
  </si>
  <si>
    <t>송민재</t>
  </si>
  <si>
    <t>01038797747</t>
  </si>
  <si>
    <t>41599</t>
  </si>
  <si>
    <t>596421466074</t>
  </si>
  <si>
    <t>PAZMOM_250904_20</t>
  </si>
  <si>
    <t>PKR253232794</t>
  </si>
  <si>
    <t>01037395716</t>
  </si>
  <si>
    <t>15290</t>
  </si>
  <si>
    <t>596421466085</t>
  </si>
  <si>
    <t>PAZMOM_250904_21</t>
  </si>
  <si>
    <t>PKR253232795</t>
  </si>
  <si>
    <t>권수인</t>
  </si>
  <si>
    <t>01039073751</t>
  </si>
  <si>
    <t>01024</t>
  </si>
  <si>
    <t>596421466096</t>
  </si>
  <si>
    <t>PAZMOM_250904_22</t>
  </si>
  <si>
    <t>PKR253232797</t>
  </si>
  <si>
    <t>이현지</t>
  </si>
  <si>
    <t>01071835560</t>
  </si>
  <si>
    <t>596421466111</t>
  </si>
  <si>
    <t>PAZMOM_250904_24</t>
  </si>
  <si>
    <t>PKR253232798</t>
  </si>
  <si>
    <t>김훈종</t>
  </si>
  <si>
    <t>01039939702</t>
  </si>
  <si>
    <t>47596</t>
  </si>
  <si>
    <t>596421466122</t>
  </si>
  <si>
    <t>PAZMOM_250904_25</t>
  </si>
  <si>
    <t>PKR253232799</t>
  </si>
  <si>
    <t>장은정</t>
  </si>
  <si>
    <t>01086187104</t>
  </si>
  <si>
    <t>62306</t>
  </si>
  <si>
    <t>596421466133</t>
  </si>
  <si>
    <t>PAZMOM_250904_26</t>
  </si>
  <si>
    <t>PKR253232800</t>
  </si>
  <si>
    <t>강문영</t>
  </si>
  <si>
    <t>01086605819</t>
  </si>
  <si>
    <t>63322</t>
  </si>
  <si>
    <t>596421466144</t>
  </si>
  <si>
    <t>PAZMOM_250904_27</t>
  </si>
  <si>
    <t>PKR253232801</t>
  </si>
  <si>
    <t>강문선</t>
  </si>
  <si>
    <t>01063478374</t>
  </si>
  <si>
    <t>14027</t>
  </si>
  <si>
    <t>596421466155</t>
  </si>
  <si>
    <t>PAZMOM_250904_28</t>
  </si>
  <si>
    <t>PKR253232802</t>
  </si>
  <si>
    <t>박재진</t>
  </si>
  <si>
    <t>01071767803</t>
  </si>
  <si>
    <t>06912</t>
  </si>
  <si>
    <t>596421466166</t>
  </si>
  <si>
    <t>PAZMOM_250904_29</t>
  </si>
  <si>
    <t>PKR253113546</t>
  </si>
  <si>
    <t>박미래</t>
  </si>
  <si>
    <t>01041952062</t>
  </si>
  <si>
    <t>14779</t>
  </si>
  <si>
    <t>596421459026</t>
  </si>
  <si>
    <t>OZ_250902_05</t>
  </si>
  <si>
    <t>PKR253113547</t>
  </si>
  <si>
    <t>PARK ANGELA YOUNGSHIN</t>
  </si>
  <si>
    <t>01075638013</t>
  </si>
  <si>
    <t>04422</t>
  </si>
  <si>
    <t>596421459030</t>
  </si>
  <si>
    <t>OZ_250902_06</t>
  </si>
  <si>
    <t>PKR253113548</t>
  </si>
  <si>
    <t>01054603743</t>
  </si>
  <si>
    <t>596421459041</t>
  </si>
  <si>
    <t>OZ_250902_07</t>
  </si>
  <si>
    <t>PKR253113549</t>
  </si>
  <si>
    <t>윤지원</t>
  </si>
  <si>
    <t>01048162651</t>
  </si>
  <si>
    <t>596421459052</t>
  </si>
  <si>
    <t>OZ_250902_08</t>
  </si>
  <si>
    <t>PKR253113550</t>
  </si>
  <si>
    <t>01062200682</t>
  </si>
  <si>
    <t>06028</t>
  </si>
  <si>
    <t>596421459063</t>
  </si>
  <si>
    <t>OZ_250902_09</t>
  </si>
  <si>
    <t>PKR253119016</t>
  </si>
  <si>
    <t>박인옥</t>
  </si>
  <si>
    <t>01051588467</t>
  </si>
  <si>
    <t>596421459144</t>
  </si>
  <si>
    <t>2025090124812490</t>
  </si>
  <si>
    <t>PKR253119018</t>
  </si>
  <si>
    <t>01040296109</t>
  </si>
  <si>
    <t>02255</t>
  </si>
  <si>
    <t>596421459166</t>
  </si>
  <si>
    <t>2025090248539220</t>
  </si>
  <si>
    <t>PKR253065673</t>
  </si>
  <si>
    <t>전지은</t>
  </si>
  <si>
    <t>01024054235</t>
  </si>
  <si>
    <t>11158</t>
  </si>
  <si>
    <t>596421457534</t>
  </si>
  <si>
    <t>3985918553231328</t>
  </si>
  <si>
    <t>PKR253065004</t>
  </si>
  <si>
    <t>윤도연</t>
  </si>
  <si>
    <t>01089419350</t>
  </si>
  <si>
    <t>04420</t>
  </si>
  <si>
    <t>596421457464</t>
  </si>
  <si>
    <t>3985792542542543</t>
  </si>
  <si>
    <t>PKR253065005</t>
  </si>
  <si>
    <t>이자영</t>
  </si>
  <si>
    <t>01064140502</t>
  </si>
  <si>
    <t>48075</t>
  </si>
  <si>
    <t>596421457475</t>
  </si>
  <si>
    <t>3985876646456514</t>
  </si>
  <si>
    <t>PKR253251022</t>
  </si>
  <si>
    <t>596421467533</t>
  </si>
  <si>
    <t>PURE_250905_30904</t>
  </si>
  <si>
    <t>PKR253232784</t>
  </si>
  <si>
    <t>01044028011</t>
  </si>
  <si>
    <t>47790</t>
  </si>
  <si>
    <t>596421465982</t>
  </si>
  <si>
    <t>PAZMOM_250904_11</t>
  </si>
  <si>
    <t>PKR253232785</t>
  </si>
  <si>
    <t>임세정</t>
  </si>
  <si>
    <t>01092419693</t>
  </si>
  <si>
    <t>596421465993</t>
  </si>
  <si>
    <t>PAZMOM_250904_12</t>
  </si>
  <si>
    <t>PKR253232786</t>
  </si>
  <si>
    <t>서옥자</t>
  </si>
  <si>
    <t>01088311014</t>
  </si>
  <si>
    <t>596421466004</t>
  </si>
  <si>
    <t>PAZMOM_250904_13</t>
  </si>
  <si>
    <t>PKR253232787</t>
  </si>
  <si>
    <t>이근배</t>
  </si>
  <si>
    <t>01096858005</t>
  </si>
  <si>
    <t>01620</t>
  </si>
  <si>
    <t>596421466015</t>
  </si>
  <si>
    <t>PAZMOM_250904_14</t>
  </si>
  <si>
    <t>PKR253232788</t>
  </si>
  <si>
    <t>한순양</t>
  </si>
  <si>
    <t>01023050916</t>
  </si>
  <si>
    <t>17718</t>
  </si>
  <si>
    <t>596421466026</t>
  </si>
  <si>
    <t>PAZMOM_250904_15</t>
  </si>
  <si>
    <t>PKR253232789</t>
  </si>
  <si>
    <t>문현규</t>
  </si>
  <si>
    <t>01029650176</t>
  </si>
  <si>
    <t>596421466030</t>
  </si>
  <si>
    <t>PAZMOM_250904_16</t>
  </si>
  <si>
    <t>PKR253232790</t>
  </si>
  <si>
    <t>홍낙휘</t>
  </si>
  <si>
    <t>01062690769</t>
  </si>
  <si>
    <t>03782</t>
  </si>
  <si>
    <t>596421466041</t>
  </si>
  <si>
    <t>PAZMOM_250904_17</t>
  </si>
  <si>
    <t>PKR253232791</t>
  </si>
  <si>
    <t>강민지</t>
  </si>
  <si>
    <t>01057331026</t>
  </si>
  <si>
    <t>63590</t>
  </si>
  <si>
    <t>596421466052</t>
  </si>
  <si>
    <t>PAZMOM_250904_18</t>
  </si>
  <si>
    <t>PKR253232805</t>
  </si>
  <si>
    <t>01021043696</t>
  </si>
  <si>
    <t>50515</t>
  </si>
  <si>
    <t>596421466192</t>
  </si>
  <si>
    <t>PAZMOM_250904_32</t>
  </si>
  <si>
    <t>PKR253232807</t>
  </si>
  <si>
    <t>01089566855</t>
  </si>
  <si>
    <t>596421466214</t>
  </si>
  <si>
    <t>PAZMOM_250904_34</t>
  </si>
  <si>
    <t>PKR253232808</t>
  </si>
  <si>
    <t>정서설</t>
  </si>
  <si>
    <t>01072093512</t>
  </si>
  <si>
    <t>61692</t>
  </si>
  <si>
    <t>596421466225</t>
  </si>
  <si>
    <t>PAZMOM_250904_35</t>
  </si>
  <si>
    <t>PKR253232809</t>
  </si>
  <si>
    <t>01036983558</t>
  </si>
  <si>
    <t>01815</t>
  </si>
  <si>
    <t>596421466236</t>
  </si>
  <si>
    <t>PAZMOM_250904_36</t>
  </si>
  <si>
    <t>PKR253232810</t>
  </si>
  <si>
    <t>최정혜</t>
  </si>
  <si>
    <t>01023652870</t>
  </si>
  <si>
    <t>596421466240</t>
  </si>
  <si>
    <t>PAZMOM_250904_37</t>
  </si>
  <si>
    <t>PKR253232811</t>
  </si>
  <si>
    <t>596421466251</t>
  </si>
  <si>
    <t>PAZMOM_250904_38</t>
  </si>
  <si>
    <t>PKR253232812</t>
  </si>
  <si>
    <t>배혜영</t>
  </si>
  <si>
    <t>01079183323</t>
  </si>
  <si>
    <t>51606</t>
  </si>
  <si>
    <t>596421466262</t>
  </si>
  <si>
    <t>PAZMOM_250904_39</t>
  </si>
  <si>
    <t>PKR253232814</t>
  </si>
  <si>
    <t>01063534865</t>
  </si>
  <si>
    <t>39461</t>
  </si>
  <si>
    <t>596421466284</t>
  </si>
  <si>
    <t>PAZMOM_250904_41</t>
  </si>
  <si>
    <t>PKR253232817</t>
  </si>
  <si>
    <t>하선미</t>
  </si>
  <si>
    <t>01041492535</t>
  </si>
  <si>
    <t>28495</t>
  </si>
  <si>
    <t>596421466310</t>
  </si>
  <si>
    <t>PAZMOM_250904_44</t>
  </si>
  <si>
    <t>PKR253232818</t>
  </si>
  <si>
    <t>백연미</t>
  </si>
  <si>
    <t>01073430210</t>
  </si>
  <si>
    <t>47593</t>
  </si>
  <si>
    <t>596421466321</t>
  </si>
  <si>
    <t>PAZMOM_250904_45</t>
  </si>
  <si>
    <t>PKR253232819</t>
  </si>
  <si>
    <t>01032145622</t>
  </si>
  <si>
    <t>596421466332</t>
  </si>
  <si>
    <t>PAZMOM_250904_46</t>
  </si>
  <si>
    <t>PKR253232820</t>
  </si>
  <si>
    <t>최주영</t>
  </si>
  <si>
    <t>01050009036</t>
  </si>
  <si>
    <t>62008</t>
  </si>
  <si>
    <t>596421466343</t>
  </si>
  <si>
    <t>PAZMOM_250904_47</t>
  </si>
  <si>
    <t>PKR253232821</t>
  </si>
  <si>
    <t>차미선</t>
  </si>
  <si>
    <t>01036226449</t>
  </si>
  <si>
    <t>59023</t>
  </si>
  <si>
    <t>596421466354</t>
  </si>
  <si>
    <t>PAZMOM_250904_48</t>
  </si>
  <si>
    <t>PKR253232822</t>
  </si>
  <si>
    <t>01037961415</t>
  </si>
  <si>
    <t>47553</t>
  </si>
  <si>
    <t>596421466365</t>
  </si>
  <si>
    <t>PAZMOM_250904_49</t>
  </si>
  <si>
    <t>PKR253232823</t>
  </si>
  <si>
    <t>01038572473</t>
  </si>
  <si>
    <t>16475</t>
  </si>
  <si>
    <t>596421466376</t>
  </si>
  <si>
    <t>PAZMOM_250904_50</t>
  </si>
  <si>
    <t>PKR253232824</t>
  </si>
  <si>
    <t>01090134992</t>
  </si>
  <si>
    <t>04132</t>
  </si>
  <si>
    <t>596421466380</t>
  </si>
  <si>
    <t>PAZMOM_250904_51</t>
  </si>
  <si>
    <t>PKR253232825</t>
  </si>
  <si>
    <t>01047149923</t>
  </si>
  <si>
    <t>596421466391</t>
  </si>
  <si>
    <t>PAZMOM_250904_52</t>
  </si>
  <si>
    <t>PKR253232826</t>
  </si>
  <si>
    <t>01067068292</t>
  </si>
  <si>
    <t>15815</t>
  </si>
  <si>
    <t>596421466402</t>
  </si>
  <si>
    <t>PAZMOM_250904_53</t>
  </si>
  <si>
    <t>PKR253232827</t>
  </si>
  <si>
    <t>01039026572</t>
  </si>
  <si>
    <t>34423</t>
  </si>
  <si>
    <t>596421466413</t>
  </si>
  <si>
    <t>PAZMOM_250904_54</t>
  </si>
  <si>
    <t>PKR253232828</t>
  </si>
  <si>
    <t>정민결</t>
  </si>
  <si>
    <t>01068585557</t>
  </si>
  <si>
    <t>596421466424</t>
  </si>
  <si>
    <t>PAZMOM_250904_55</t>
  </si>
  <si>
    <t>PKR253232829</t>
  </si>
  <si>
    <t>01091910315</t>
  </si>
  <si>
    <t>03731</t>
  </si>
  <si>
    <t>596421466435</t>
  </si>
  <si>
    <t>PAZMOM_250904_56</t>
  </si>
  <si>
    <t>PKR253232830</t>
  </si>
  <si>
    <t>이보경</t>
  </si>
  <si>
    <t>01063931594</t>
  </si>
  <si>
    <t>04162</t>
  </si>
  <si>
    <t>596421466446</t>
  </si>
  <si>
    <t>PAZMOM_250904_57</t>
  </si>
  <si>
    <t>PKR253226881</t>
  </si>
  <si>
    <t>홍달아기</t>
  </si>
  <si>
    <t>01067977000</t>
  </si>
  <si>
    <t>596421465514</t>
  </si>
  <si>
    <t>HD_20250904_109</t>
  </si>
  <si>
    <t>PKR253226882</t>
  </si>
  <si>
    <t>01037078122</t>
  </si>
  <si>
    <t>10898</t>
  </si>
  <si>
    <t>596421465525</t>
  </si>
  <si>
    <t>HD_20250904_110</t>
  </si>
  <si>
    <t>PKR253232831</t>
  </si>
  <si>
    <t>남순자</t>
  </si>
  <si>
    <t>01033602470</t>
  </si>
  <si>
    <t>44965</t>
  </si>
  <si>
    <t>596421466450</t>
  </si>
  <si>
    <t>PAZMOM_250904_58</t>
  </si>
  <si>
    <t>PKR253232832</t>
  </si>
  <si>
    <t>01049689238</t>
  </si>
  <si>
    <t>596421466461</t>
  </si>
  <si>
    <t>PAZMOM_250904_59</t>
  </si>
  <si>
    <t>PKR253232833</t>
  </si>
  <si>
    <t>김경원</t>
  </si>
  <si>
    <t>01024566728</t>
  </si>
  <si>
    <t>06659</t>
  </si>
  <si>
    <t>596421466472</t>
  </si>
  <si>
    <t>PAZMOM_250904_60</t>
  </si>
  <si>
    <t>PKR253232834</t>
  </si>
  <si>
    <t>01088073462</t>
  </si>
  <si>
    <t>61941</t>
  </si>
  <si>
    <t>596421466483</t>
  </si>
  <si>
    <t>PAZMOM_250904_61</t>
  </si>
  <si>
    <t>PKR253232835</t>
  </si>
  <si>
    <t>01036942769</t>
  </si>
  <si>
    <t>63127</t>
  </si>
  <si>
    <t>596421466494</t>
  </si>
  <si>
    <t>PAZMOM_250904_62</t>
  </si>
  <si>
    <t>PKR253232836</t>
  </si>
  <si>
    <t>01041487755</t>
  </si>
  <si>
    <t>14741</t>
  </si>
  <si>
    <t>596421466505</t>
  </si>
  <si>
    <t>PAZMOM_250904_63</t>
  </si>
  <si>
    <t>PKR253065008</t>
  </si>
  <si>
    <t>양정아</t>
  </si>
  <si>
    <t>01090843196</t>
  </si>
  <si>
    <t>596421457501</t>
  </si>
  <si>
    <t>3985997101936582</t>
  </si>
  <si>
    <t>PKR253125471</t>
  </si>
  <si>
    <t>안영순</t>
  </si>
  <si>
    <t>01034215688</t>
  </si>
  <si>
    <t>596421459240</t>
  </si>
  <si>
    <t>3986112597784855</t>
  </si>
  <si>
    <t>PAU029769811</t>
  </si>
  <si>
    <t>01073806176</t>
  </si>
  <si>
    <t>50893</t>
  </si>
  <si>
    <t>596421457582</t>
  </si>
  <si>
    <t>526672407</t>
  </si>
  <si>
    <t>PAU029769812</t>
  </si>
  <si>
    <t>현선영</t>
  </si>
  <si>
    <t>01089747710</t>
  </si>
  <si>
    <t>42150</t>
  </si>
  <si>
    <t>596421457604</t>
  </si>
  <si>
    <t>2025083188593911</t>
  </si>
  <si>
    <t>PKR253082917</t>
  </si>
  <si>
    <t>김시은</t>
  </si>
  <si>
    <t>01041591113</t>
  </si>
  <si>
    <t>22762</t>
  </si>
  <si>
    <t>596421457803</t>
  </si>
  <si>
    <t>JYI_20250901-01</t>
  </si>
  <si>
    <t>PAU029761687</t>
  </si>
  <si>
    <t>01035994032</t>
  </si>
  <si>
    <t>596421457873</t>
  </si>
  <si>
    <t>4339920452</t>
  </si>
  <si>
    <t>PAU029761674</t>
  </si>
  <si>
    <t>윤정연</t>
  </si>
  <si>
    <t>01032957180</t>
  </si>
  <si>
    <t>03311</t>
  </si>
  <si>
    <t>596421457862</t>
  </si>
  <si>
    <t>2025090197124351</t>
  </si>
  <si>
    <t>PKR253011315</t>
  </si>
  <si>
    <t>김나리</t>
  </si>
  <si>
    <t>01041504776</t>
  </si>
  <si>
    <t>17008</t>
  </si>
  <si>
    <t>596421455445</t>
  </si>
  <si>
    <t>JYI_20250829-06</t>
  </si>
  <si>
    <t>PKR253011316</t>
  </si>
  <si>
    <t>노재희</t>
  </si>
  <si>
    <t>01028768367</t>
  </si>
  <si>
    <t>41209</t>
  </si>
  <si>
    <t>596421455456</t>
  </si>
  <si>
    <t>JYI_20250829-07</t>
  </si>
  <si>
    <t>PKR253011317</t>
  </si>
  <si>
    <t>서수정</t>
  </si>
  <si>
    <t>01030537860</t>
  </si>
  <si>
    <t>596421455460</t>
  </si>
  <si>
    <t>JYI_20250829-08</t>
  </si>
  <si>
    <t>PKR253232837</t>
  </si>
  <si>
    <t>전혜영</t>
  </si>
  <si>
    <t>01048792607</t>
  </si>
  <si>
    <t>07532</t>
  </si>
  <si>
    <t>596421466516</t>
  </si>
  <si>
    <t>PAZMOM_250904_64</t>
  </si>
  <si>
    <t>PKR253232838</t>
  </si>
  <si>
    <t>최진미</t>
  </si>
  <si>
    <t>01064119213</t>
  </si>
  <si>
    <t>596421466520</t>
  </si>
  <si>
    <t>PAZMOM_250904_65</t>
  </si>
  <si>
    <t>PKR253232839</t>
  </si>
  <si>
    <t>신재경</t>
  </si>
  <si>
    <t>01063020806</t>
  </si>
  <si>
    <t>596421466531</t>
  </si>
  <si>
    <t>PAZMOM_250904_66</t>
  </si>
  <si>
    <t>PKR253232840</t>
  </si>
  <si>
    <t>김장훈</t>
  </si>
  <si>
    <t>01054017064</t>
  </si>
  <si>
    <t>12052</t>
  </si>
  <si>
    <t>596421466542</t>
  </si>
  <si>
    <t>PAZMOM_250904_67</t>
  </si>
  <si>
    <t>PKR253232841</t>
  </si>
  <si>
    <t>오예지</t>
  </si>
  <si>
    <t>01043230806</t>
  </si>
  <si>
    <t>28381</t>
  </si>
  <si>
    <t>596421466553</t>
  </si>
  <si>
    <t>PAZMOM_250904_68</t>
  </si>
  <si>
    <t>PKR253232842</t>
  </si>
  <si>
    <t>정현하</t>
  </si>
  <si>
    <t>01050126936</t>
  </si>
  <si>
    <t>48012</t>
  </si>
  <si>
    <t>596421466564</t>
  </si>
  <si>
    <t>PAZMOM_250904_69</t>
  </si>
  <si>
    <t>PKR253232843</t>
  </si>
  <si>
    <t>이루리</t>
  </si>
  <si>
    <t>01082293425</t>
  </si>
  <si>
    <t>596421466575</t>
  </si>
  <si>
    <t>PAZMOM_250904_70</t>
  </si>
  <si>
    <t>PKR253232844</t>
  </si>
  <si>
    <t>윤지연</t>
  </si>
  <si>
    <t>01024818024</t>
  </si>
  <si>
    <t>31079</t>
  </si>
  <si>
    <t>596421466586</t>
  </si>
  <si>
    <t>PAZMOM_250904_71</t>
  </si>
  <si>
    <t>PKR253139087</t>
  </si>
  <si>
    <t>596421459892</t>
  </si>
  <si>
    <t>WISE_250902_02</t>
  </si>
  <si>
    <t>PKR253245468</t>
  </si>
  <si>
    <t>정여름</t>
  </si>
  <si>
    <t>01020882546</t>
  </si>
  <si>
    <t>596421467054</t>
  </si>
  <si>
    <t>2025090469035470</t>
  </si>
  <si>
    <t>PKR253245485</t>
  </si>
  <si>
    <t>01044009856</t>
  </si>
  <si>
    <t>51507</t>
  </si>
  <si>
    <t>596421467124</t>
  </si>
  <si>
    <t>HD_20250905_001</t>
  </si>
  <si>
    <t>PKR253245487</t>
  </si>
  <si>
    <t>서홍여</t>
  </si>
  <si>
    <t>01057296832</t>
  </si>
  <si>
    <t>27741</t>
  </si>
  <si>
    <t>596421467146</t>
  </si>
  <si>
    <t>HD_20250905_003</t>
  </si>
  <si>
    <t>PKR253231883</t>
  </si>
  <si>
    <t>김현</t>
  </si>
  <si>
    <t>01048751001</t>
  </si>
  <si>
    <t>16435</t>
  </si>
  <si>
    <t>596421465820</t>
  </si>
  <si>
    <t>2025090465763011</t>
  </si>
  <si>
    <t>PKR253231884</t>
  </si>
  <si>
    <t>심재헌</t>
  </si>
  <si>
    <t>01030255294</t>
  </si>
  <si>
    <t>596421465831</t>
  </si>
  <si>
    <t>2025090466224151</t>
  </si>
  <si>
    <t>PKR253231885</t>
  </si>
  <si>
    <t>김철영</t>
  </si>
  <si>
    <t>01066559339</t>
  </si>
  <si>
    <t>14600</t>
  </si>
  <si>
    <t>596421465842</t>
  </si>
  <si>
    <t>2025090466351571</t>
  </si>
  <si>
    <t>PKR253231886</t>
  </si>
  <si>
    <t>이현향</t>
  </si>
  <si>
    <t>01041956678</t>
  </si>
  <si>
    <t>596421465853</t>
  </si>
  <si>
    <t>2025090466513781</t>
  </si>
  <si>
    <t>PAU029773773</t>
  </si>
  <si>
    <t>01091391433</t>
  </si>
  <si>
    <t>50659</t>
  </si>
  <si>
    <t>596421466590</t>
  </si>
  <si>
    <t>4341341973</t>
  </si>
  <si>
    <t>PAU029773772</t>
  </si>
  <si>
    <t>01093981128</t>
  </si>
  <si>
    <t>41421</t>
  </si>
  <si>
    <t>596421466601</t>
  </si>
  <si>
    <t>2025090460128501</t>
  </si>
  <si>
    <t>PAU029773771</t>
  </si>
  <si>
    <t>제윤희</t>
  </si>
  <si>
    <t>01054111338</t>
  </si>
  <si>
    <t>50424</t>
  </si>
  <si>
    <t>596421466612</t>
  </si>
  <si>
    <t>2025090462601121</t>
  </si>
  <si>
    <t>PKR253267978</t>
  </si>
  <si>
    <t>전중근</t>
  </si>
  <si>
    <t>01077331004</t>
  </si>
  <si>
    <t>08390</t>
  </si>
  <si>
    <t>JAEHOON JUNG</t>
  </si>
  <si>
    <t>596421468200</t>
  </si>
  <si>
    <t>WISE_250905_P0014506</t>
  </si>
  <si>
    <t>PAU029773777</t>
  </si>
  <si>
    <t>이은일</t>
  </si>
  <si>
    <t>01062766816</t>
  </si>
  <si>
    <t>07390</t>
  </si>
  <si>
    <t>596421467205</t>
  </si>
  <si>
    <t>7100138335352</t>
  </si>
  <si>
    <t>PAU029773776</t>
  </si>
  <si>
    <t>승금희</t>
  </si>
  <si>
    <t>01025597902</t>
  </si>
  <si>
    <t>04743</t>
  </si>
  <si>
    <t>596421467216</t>
  </si>
  <si>
    <t>24100138080678</t>
  </si>
  <si>
    <t>PAU029773774</t>
  </si>
  <si>
    <t>01063514743</t>
  </si>
  <si>
    <t>16304</t>
  </si>
  <si>
    <t>596421467231</t>
  </si>
  <si>
    <t>2025090471278371</t>
  </si>
  <si>
    <t>PAU029761749</t>
  </si>
  <si>
    <t>현은주</t>
  </si>
  <si>
    <t>01028408088</t>
  </si>
  <si>
    <t>41584</t>
  </si>
  <si>
    <t>596421467264</t>
  </si>
  <si>
    <t>12100137821425</t>
  </si>
  <si>
    <t>PAU029761748</t>
  </si>
  <si>
    <t>01065437155</t>
  </si>
  <si>
    <t>06214</t>
  </si>
  <si>
    <t>596421467290</t>
  </si>
  <si>
    <t>2025090461655321</t>
  </si>
  <si>
    <t>PAU029761744</t>
  </si>
  <si>
    <t>백경민</t>
  </si>
  <si>
    <t>01091903238</t>
  </si>
  <si>
    <t>48427</t>
  </si>
  <si>
    <t>596421467301</t>
  </si>
  <si>
    <t>2025090468025251</t>
  </si>
  <si>
    <t>PKR253263587</t>
  </si>
  <si>
    <t>김문식</t>
  </si>
  <si>
    <t>01064305433</t>
  </si>
  <si>
    <t>36623</t>
  </si>
  <si>
    <t>596421467942</t>
  </si>
  <si>
    <t>PAZMOM_250905_01</t>
  </si>
  <si>
    <t>PKR253263588</t>
  </si>
  <si>
    <t>조인재</t>
  </si>
  <si>
    <t>01041665307</t>
  </si>
  <si>
    <t>07973</t>
  </si>
  <si>
    <t>596421467953</t>
  </si>
  <si>
    <t>PAZMOM_250905_02</t>
  </si>
  <si>
    <t>PKR253263589</t>
  </si>
  <si>
    <t>서용훈</t>
  </si>
  <si>
    <t>01035206139</t>
  </si>
  <si>
    <t>41597</t>
  </si>
  <si>
    <t>596421467964</t>
  </si>
  <si>
    <t>PAZMOM_250905_03</t>
  </si>
  <si>
    <t>PKR253263590</t>
  </si>
  <si>
    <t>01084577499</t>
  </si>
  <si>
    <t>596421467975</t>
  </si>
  <si>
    <t>PAZMOM_250905_04</t>
  </si>
  <si>
    <t>PKR253263591</t>
  </si>
  <si>
    <t>권동현</t>
  </si>
  <si>
    <t>01097174562</t>
  </si>
  <si>
    <t>38219</t>
  </si>
  <si>
    <t>596421467986</t>
  </si>
  <si>
    <t>PAZMOM_250905_05</t>
  </si>
  <si>
    <t>PKR253263592</t>
  </si>
  <si>
    <t>김예림</t>
  </si>
  <si>
    <t>01098940258</t>
  </si>
  <si>
    <t>596421467990</t>
  </si>
  <si>
    <t>PAZMOM_250905_06</t>
  </si>
  <si>
    <t>PKR253263593</t>
  </si>
  <si>
    <t>장수현</t>
  </si>
  <si>
    <t>01036128557</t>
  </si>
  <si>
    <t>01913</t>
  </si>
  <si>
    <t>596421468001</t>
  </si>
  <si>
    <t>PAZMOM_250905_07</t>
  </si>
  <si>
    <t>PKR253263594</t>
  </si>
  <si>
    <t>01083270090</t>
  </si>
  <si>
    <t>47872</t>
  </si>
  <si>
    <t>596421468012</t>
  </si>
  <si>
    <t>PAZMOM_250905_08</t>
  </si>
  <si>
    <t>PKR253263595</t>
  </si>
  <si>
    <t>박재연</t>
  </si>
  <si>
    <t>01071766232</t>
  </si>
  <si>
    <t>596421468023</t>
  </si>
  <si>
    <t>PAZMOM_250905_09</t>
  </si>
  <si>
    <t>PKR253263596</t>
  </si>
  <si>
    <t>596421468034</t>
  </si>
  <si>
    <t>PAZMOM_250905_10</t>
  </si>
  <si>
    <t>PKR253263597</t>
  </si>
  <si>
    <t>강지희</t>
  </si>
  <si>
    <t>01038535600</t>
  </si>
  <si>
    <t>52627</t>
  </si>
  <si>
    <t>596421468045</t>
  </si>
  <si>
    <t>PAZMOM_250905_11</t>
  </si>
  <si>
    <t>PKR253263598</t>
  </si>
  <si>
    <t>596421468056</t>
  </si>
  <si>
    <t>PAZMOM_250905_12</t>
  </si>
  <si>
    <t>PKR253011310</t>
  </si>
  <si>
    <t>유미현</t>
  </si>
  <si>
    <t>01033814519</t>
  </si>
  <si>
    <t>17086</t>
  </si>
  <si>
    <t>596421455390</t>
  </si>
  <si>
    <t>JYI_20250829-02</t>
  </si>
  <si>
    <t>PKR253011311</t>
  </si>
  <si>
    <t>편명애</t>
  </si>
  <si>
    <t>01027927854</t>
  </si>
  <si>
    <t>596421455401</t>
  </si>
  <si>
    <t>JYI_20250829-03</t>
  </si>
  <si>
    <t>PAU029761657</t>
  </si>
  <si>
    <t>01099228413</t>
  </si>
  <si>
    <t>596421456414</t>
  </si>
  <si>
    <t>2025083060068181</t>
  </si>
  <si>
    <t>PKR253009215</t>
  </si>
  <si>
    <t>01096454010</t>
  </si>
  <si>
    <t>24404</t>
  </si>
  <si>
    <t>596421455073</t>
  </si>
  <si>
    <t>PAZMOM_250831_25</t>
  </si>
  <si>
    <t>PKR253009221</t>
  </si>
  <si>
    <t>윤대호</t>
  </si>
  <si>
    <t>01030992787</t>
  </si>
  <si>
    <t>22763</t>
  </si>
  <si>
    <t>596421455132</t>
  </si>
  <si>
    <t>PAZMOM_250831_31</t>
  </si>
  <si>
    <t>PKR253039562</t>
  </si>
  <si>
    <t>서채연</t>
  </si>
  <si>
    <t>01040543588</t>
  </si>
  <si>
    <t>44710</t>
  </si>
  <si>
    <t>596421456123</t>
  </si>
  <si>
    <t>PAZMOM_250901_07</t>
  </si>
  <si>
    <t>PKR253039569</t>
  </si>
  <si>
    <t>문연실</t>
  </si>
  <si>
    <t>01048539604</t>
  </si>
  <si>
    <t>596421456193</t>
  </si>
  <si>
    <t>PAZMOM_250901_14</t>
  </si>
  <si>
    <t>PKR253036769</t>
  </si>
  <si>
    <t>서미애</t>
  </si>
  <si>
    <t>01058430843</t>
  </si>
  <si>
    <t>596421455994</t>
  </si>
  <si>
    <t>2025082871523650</t>
  </si>
  <si>
    <t>PKR253036774</t>
  </si>
  <si>
    <t>유나은</t>
  </si>
  <si>
    <t>01030301496</t>
  </si>
  <si>
    <t>06213</t>
  </si>
  <si>
    <t>596421456042</t>
  </si>
  <si>
    <t>2025090193755990</t>
  </si>
  <si>
    <t>PKR252923188</t>
  </si>
  <si>
    <t>주기영</t>
  </si>
  <si>
    <t>01051074536</t>
  </si>
  <si>
    <t>596421440830</t>
  </si>
  <si>
    <t>PAZMOM_250825_26</t>
  </si>
  <si>
    <t>PKR253263599</t>
  </si>
  <si>
    <t>강가연</t>
  </si>
  <si>
    <t>01040417714</t>
  </si>
  <si>
    <t>35369</t>
  </si>
  <si>
    <t>596421468060</t>
  </si>
  <si>
    <t>PAZMOM_250905_13</t>
  </si>
  <si>
    <t>PKR253263600</t>
  </si>
  <si>
    <t>오지현</t>
  </si>
  <si>
    <t>01050241675</t>
  </si>
  <si>
    <t>03414</t>
  </si>
  <si>
    <t>596421468071</t>
  </si>
  <si>
    <t>PAZMOM_250905_14</t>
  </si>
  <si>
    <t>PAU029761739</t>
  </si>
  <si>
    <t>김가은</t>
  </si>
  <si>
    <t>01048915072</t>
  </si>
  <si>
    <t>63084</t>
  </si>
  <si>
    <t>596421466682</t>
  </si>
  <si>
    <t>2025090451487551A</t>
  </si>
  <si>
    <t>PAU029761738</t>
  </si>
  <si>
    <t>배미경</t>
  </si>
  <si>
    <t>01044210930</t>
  </si>
  <si>
    <t>596421466623</t>
  </si>
  <si>
    <t>2025090438586231</t>
  </si>
  <si>
    <t>PAU029761736</t>
  </si>
  <si>
    <t>이하늘</t>
  </si>
  <si>
    <t>01024670405</t>
  </si>
  <si>
    <t>27844</t>
  </si>
  <si>
    <t>596421466634</t>
  </si>
  <si>
    <t>2025090444586641</t>
  </si>
  <si>
    <t>PAU029761737</t>
  </si>
  <si>
    <t>최미</t>
  </si>
  <si>
    <t>01050029436</t>
  </si>
  <si>
    <t>14029</t>
  </si>
  <si>
    <t>596421466660</t>
  </si>
  <si>
    <t>2025090452716851</t>
  </si>
  <si>
    <t>PKR253227072</t>
  </si>
  <si>
    <t>백영애</t>
  </si>
  <si>
    <t>01028335185</t>
  </si>
  <si>
    <t>596421465551</t>
  </si>
  <si>
    <t>27100137492936</t>
  </si>
  <si>
    <t>PKR253227073</t>
  </si>
  <si>
    <t>01063753549</t>
  </si>
  <si>
    <t>596421465562</t>
  </si>
  <si>
    <t>30100138083661</t>
  </si>
  <si>
    <t>PKR253227074</t>
  </si>
  <si>
    <t>01041091266</t>
  </si>
  <si>
    <t>16343</t>
  </si>
  <si>
    <t>596421465573</t>
  </si>
  <si>
    <t>2025090329197421</t>
  </si>
  <si>
    <t>PKR253227075</t>
  </si>
  <si>
    <t>정문영</t>
  </si>
  <si>
    <t>01087492647</t>
  </si>
  <si>
    <t>04127</t>
  </si>
  <si>
    <t>596421465584</t>
  </si>
  <si>
    <t>2025090331757061</t>
  </si>
  <si>
    <t>PKR253227076</t>
  </si>
  <si>
    <t>이푸름</t>
  </si>
  <si>
    <t>01087898675</t>
  </si>
  <si>
    <t>01200</t>
  </si>
  <si>
    <t>596421465595</t>
  </si>
  <si>
    <t>2025090334581031</t>
  </si>
  <si>
    <t>PKR253227077</t>
  </si>
  <si>
    <t>김금희</t>
  </si>
  <si>
    <t>01066343385</t>
  </si>
  <si>
    <t>62329</t>
  </si>
  <si>
    <t>596421465606</t>
  </si>
  <si>
    <t>2025090436268001</t>
  </si>
  <si>
    <t>PKR253227079</t>
  </si>
  <si>
    <t>주경미</t>
  </si>
  <si>
    <t>01093092639</t>
  </si>
  <si>
    <t>596421465621</t>
  </si>
  <si>
    <t>2025090438373601</t>
  </si>
  <si>
    <t>PKR253227080</t>
  </si>
  <si>
    <t>노영옥</t>
  </si>
  <si>
    <t>01039148251</t>
  </si>
  <si>
    <t>18119</t>
  </si>
  <si>
    <t>596421465632</t>
  </si>
  <si>
    <t>2025090438990671</t>
  </si>
  <si>
    <t>PKR253227081</t>
  </si>
  <si>
    <t>곽경란</t>
  </si>
  <si>
    <t>01063743730</t>
  </si>
  <si>
    <t>596421465643</t>
  </si>
  <si>
    <t>2025090440232961</t>
  </si>
  <si>
    <t>PKR253227082</t>
  </si>
  <si>
    <t>나현미</t>
  </si>
  <si>
    <t>01047848306</t>
  </si>
  <si>
    <t>596421465654</t>
  </si>
  <si>
    <t>2025090441102451</t>
  </si>
  <si>
    <t>PKR253227083</t>
  </si>
  <si>
    <t>장명옥</t>
  </si>
  <si>
    <t>01023793783</t>
  </si>
  <si>
    <t>01717</t>
  </si>
  <si>
    <t>596421465665</t>
  </si>
  <si>
    <t>2025090444361541</t>
  </si>
  <si>
    <t>PKR253227084</t>
  </si>
  <si>
    <t>김진명</t>
  </si>
  <si>
    <t>01041865446</t>
  </si>
  <si>
    <t>17840</t>
  </si>
  <si>
    <t>596421465676</t>
  </si>
  <si>
    <t>2025090449879881</t>
  </si>
  <si>
    <t>PKR253227085</t>
  </si>
  <si>
    <t>01036842749</t>
  </si>
  <si>
    <t>15553</t>
  </si>
  <si>
    <t>596421465680</t>
  </si>
  <si>
    <t>2025090454914261</t>
  </si>
  <si>
    <t>PKR253227087</t>
  </si>
  <si>
    <t>차은주</t>
  </si>
  <si>
    <t>01035917668</t>
  </si>
  <si>
    <t>16694</t>
  </si>
  <si>
    <t>596421465702</t>
  </si>
  <si>
    <t>2025090460792551</t>
  </si>
  <si>
    <t>PKR253212229</t>
  </si>
  <si>
    <t>방명애</t>
  </si>
  <si>
    <t>1066006420</t>
  </si>
  <si>
    <t>24708</t>
  </si>
  <si>
    <t>596421465282</t>
  </si>
  <si>
    <t>MEGA_HEALTH_250904_01</t>
  </si>
  <si>
    <t>PKR253256868</t>
  </si>
  <si>
    <t>엄수원</t>
  </si>
  <si>
    <t>01047417272</t>
  </si>
  <si>
    <t>02577</t>
  </si>
  <si>
    <t>EOM MINJUNG</t>
  </si>
  <si>
    <t>596421467662</t>
  </si>
  <si>
    <t>DAWA_250905_01</t>
  </si>
  <si>
    <t>PAU029761746</t>
  </si>
  <si>
    <t>01039537075</t>
  </si>
  <si>
    <t>31765</t>
  </si>
  <si>
    <t>596421467286</t>
  </si>
  <si>
    <t>2025090457954491</t>
  </si>
  <si>
    <t>PAU029761747</t>
  </si>
  <si>
    <t>송요승</t>
  </si>
  <si>
    <t>01062472521</t>
  </si>
  <si>
    <t>596421467312</t>
  </si>
  <si>
    <t>2025090571375281</t>
  </si>
  <si>
    <t>PAU029773761</t>
  </si>
  <si>
    <t>01091401221</t>
  </si>
  <si>
    <t>04755</t>
  </si>
  <si>
    <t>596421465201</t>
  </si>
  <si>
    <t>2025090441344721</t>
  </si>
  <si>
    <t>PAU029773768</t>
  </si>
  <si>
    <t>유아랑</t>
  </si>
  <si>
    <t>01027013428</t>
  </si>
  <si>
    <t>10587</t>
  </si>
  <si>
    <t>596421465212</t>
  </si>
  <si>
    <t>2025090442544451</t>
  </si>
  <si>
    <t>PAU029773767</t>
  </si>
  <si>
    <t>이나경</t>
  </si>
  <si>
    <t>01048243878</t>
  </si>
  <si>
    <t>47230</t>
  </si>
  <si>
    <t>596421465223</t>
  </si>
  <si>
    <t>2025090444673161</t>
  </si>
  <si>
    <t>PAU029773766</t>
  </si>
  <si>
    <t>김동욱</t>
  </si>
  <si>
    <t>01047580719</t>
  </si>
  <si>
    <t>04921</t>
  </si>
  <si>
    <t>596421465234</t>
  </si>
  <si>
    <t>2025090446005051</t>
  </si>
  <si>
    <t>PAU029773765</t>
  </si>
  <si>
    <t>신세훈</t>
  </si>
  <si>
    <t>01026773650</t>
  </si>
  <si>
    <t>11815</t>
  </si>
  <si>
    <t>596421465245</t>
  </si>
  <si>
    <t>2025090449119101</t>
  </si>
  <si>
    <t>PAU029773764</t>
  </si>
  <si>
    <t>596421465256</t>
  </si>
  <si>
    <t>2025090450140941</t>
  </si>
  <si>
    <t>PKR252858582</t>
  </si>
  <si>
    <t>596421427725</t>
  </si>
  <si>
    <t>WISE_250818_P0011135</t>
  </si>
  <si>
    <t>PKR252955024</t>
  </si>
  <si>
    <t>596421447955</t>
  </si>
  <si>
    <t>OZ_250827_17</t>
  </si>
  <si>
    <t>PKR252972994</t>
  </si>
  <si>
    <t>01024263812</t>
  </si>
  <si>
    <t>596421451046</t>
  </si>
  <si>
    <t>JYI_20250828-01</t>
  </si>
  <si>
    <t>PKR252972995</t>
  </si>
  <si>
    <t>장혜연</t>
  </si>
  <si>
    <t>01055129107</t>
  </si>
  <si>
    <t>08296</t>
  </si>
  <si>
    <t>596421451050</t>
  </si>
  <si>
    <t>JYI_20250828-02</t>
  </si>
  <si>
    <t>PKR252972997</t>
  </si>
  <si>
    <t>01081778691</t>
  </si>
  <si>
    <t>07291</t>
  </si>
  <si>
    <t>596421451072</t>
  </si>
  <si>
    <t>JYI_20250828-04</t>
  </si>
  <si>
    <t>PKR252972998</t>
  </si>
  <si>
    <t>01022920635</t>
  </si>
  <si>
    <t>596421451083</t>
  </si>
  <si>
    <t>JYI_20250828-05</t>
  </si>
  <si>
    <t>PKR252983489</t>
  </si>
  <si>
    <t>596421452682</t>
  </si>
  <si>
    <t>3985280421432391</t>
  </si>
  <si>
    <t>PKR252988295</t>
  </si>
  <si>
    <t>596421453146</t>
  </si>
  <si>
    <t>WISE_250826_P0013217</t>
  </si>
  <si>
    <t>PAU029773763</t>
  </si>
  <si>
    <t>채기정</t>
  </si>
  <si>
    <t>01038317706</t>
  </si>
  <si>
    <t>48287</t>
  </si>
  <si>
    <t>596421465260</t>
  </si>
  <si>
    <t>2025090451594531</t>
  </si>
  <si>
    <t>PKR253219767</t>
  </si>
  <si>
    <t>김영우</t>
  </si>
  <si>
    <t>01038780757</t>
  </si>
  <si>
    <t>48044</t>
  </si>
  <si>
    <t>YERIN KIM</t>
  </si>
  <si>
    <t>596421465326</t>
  </si>
  <si>
    <t>DAWA_250903_01</t>
  </si>
  <si>
    <t>PKR253219768</t>
  </si>
  <si>
    <t>이윤선</t>
  </si>
  <si>
    <t>01047192228</t>
  </si>
  <si>
    <t>48266</t>
  </si>
  <si>
    <t>YUNSEON LEE</t>
  </si>
  <si>
    <t>596421465330</t>
  </si>
  <si>
    <t>DAWA_250903_02</t>
  </si>
  <si>
    <t>PKR253219771</t>
  </si>
  <si>
    <t>변숙정</t>
  </si>
  <si>
    <t>01044227213</t>
  </si>
  <si>
    <t>16944</t>
  </si>
  <si>
    <t>JONGHOO BYUN</t>
  </si>
  <si>
    <t>596421465363</t>
  </si>
  <si>
    <t>DAWA_250903_05</t>
  </si>
  <si>
    <t>PKR253219772</t>
  </si>
  <si>
    <t>최은숙</t>
  </si>
  <si>
    <t>01093793502</t>
  </si>
  <si>
    <t>07555</t>
  </si>
  <si>
    <t>JISUN KIM</t>
  </si>
  <si>
    <t>596421465374</t>
  </si>
  <si>
    <t>DAWA_250903_06</t>
  </si>
  <si>
    <t>PAU029768491</t>
  </si>
  <si>
    <t>08051</t>
  </si>
  <si>
    <t>예정정보삭제(주소상이 라벨 재부착요청)</t>
  </si>
  <si>
    <t>596421467242</t>
  </si>
  <si>
    <t>JT20250904A</t>
  </si>
  <si>
    <t>PKR253219773</t>
  </si>
  <si>
    <t>정주연</t>
  </si>
  <si>
    <t>01020750436</t>
  </si>
  <si>
    <t>07649</t>
  </si>
  <si>
    <t>MIAE AHN</t>
  </si>
  <si>
    <t>596421465385</t>
  </si>
  <si>
    <t>DAWA_250903_07</t>
  </si>
  <si>
    <t>PKR253245486</t>
  </si>
  <si>
    <t>596421467135</t>
  </si>
  <si>
    <t>HD_20250905_002</t>
  </si>
  <si>
    <t>PKR253255230</t>
  </si>
  <si>
    <t>김순례</t>
  </si>
  <si>
    <t>01063716330</t>
  </si>
  <si>
    <t>596421467651</t>
  </si>
  <si>
    <t>DHP_250905_02</t>
  </si>
  <si>
    <t>PKR253226570</t>
  </si>
  <si>
    <t>류종한</t>
  </si>
  <si>
    <t>01034680625</t>
  </si>
  <si>
    <t>46737</t>
  </si>
  <si>
    <t>596421465433</t>
  </si>
  <si>
    <t>HD_20250904_101</t>
  </si>
  <si>
    <t>PKR253226571</t>
  </si>
  <si>
    <t>박응선</t>
  </si>
  <si>
    <t>01037763345</t>
  </si>
  <si>
    <t>25261</t>
  </si>
  <si>
    <t>596421465444</t>
  </si>
  <si>
    <t>HD_20250904_102</t>
  </si>
  <si>
    <t>PKR253245476</t>
  </si>
  <si>
    <t>01057292900</t>
  </si>
  <si>
    <t>31119</t>
  </si>
  <si>
    <t>596421467091</t>
  </si>
  <si>
    <t>JNH_250905_01</t>
  </si>
  <si>
    <t>PKR253245477</t>
  </si>
  <si>
    <t>조수진</t>
  </si>
  <si>
    <t>01057924613</t>
  </si>
  <si>
    <t>34424</t>
  </si>
  <si>
    <t>596421467102</t>
  </si>
  <si>
    <t>JNH_250905_02</t>
  </si>
  <si>
    <t>PKR253245478</t>
  </si>
  <si>
    <t>01055513100</t>
  </si>
  <si>
    <t>51494</t>
  </si>
  <si>
    <t>596421467113</t>
  </si>
  <si>
    <t>JNH_250905_03</t>
  </si>
  <si>
    <t>PKR253231871</t>
  </si>
  <si>
    <t>박은자</t>
  </si>
  <si>
    <t>01038303661</t>
  </si>
  <si>
    <t>596421465724</t>
  </si>
  <si>
    <t>HP20250904001</t>
  </si>
  <si>
    <t>PKR253231872</t>
  </si>
  <si>
    <t>박향기</t>
  </si>
  <si>
    <t>01029134732</t>
  </si>
  <si>
    <t>13600</t>
  </si>
  <si>
    <t>596421465735</t>
  </si>
  <si>
    <t>HP20250904002</t>
  </si>
  <si>
    <t>PKR253231873</t>
  </si>
  <si>
    <t>596421465746</t>
  </si>
  <si>
    <t>HP20250904003</t>
  </si>
  <si>
    <t>PKR253226572</t>
  </si>
  <si>
    <t>이애숙</t>
  </si>
  <si>
    <t>01038654373</t>
  </si>
  <si>
    <t>01760</t>
  </si>
  <si>
    <t>596421465455</t>
  </si>
  <si>
    <t>HD_20250904_103</t>
  </si>
  <si>
    <t>PKR253226573</t>
  </si>
  <si>
    <t>01037481513</t>
  </si>
  <si>
    <t>22369</t>
  </si>
  <si>
    <t>596421465466</t>
  </si>
  <si>
    <t>HD_20250904_104</t>
  </si>
  <si>
    <t>PKR253226574</t>
  </si>
  <si>
    <t>장형길</t>
  </si>
  <si>
    <t>01085424728</t>
  </si>
  <si>
    <t>596421465470</t>
  </si>
  <si>
    <t>HD_20250904_105</t>
  </si>
  <si>
    <t>PKR253231874</t>
  </si>
  <si>
    <t>류수경</t>
  </si>
  <si>
    <t>01055424283</t>
  </si>
  <si>
    <t>13587</t>
  </si>
  <si>
    <t>596421465750</t>
  </si>
  <si>
    <t>HP20250904004</t>
  </si>
  <si>
    <t>PKR253231875</t>
  </si>
  <si>
    <t>박희영</t>
  </si>
  <si>
    <t>01067008723</t>
  </si>
  <si>
    <t>63240</t>
  </si>
  <si>
    <t>596421465761</t>
  </si>
  <si>
    <t>HP20250904005</t>
  </si>
  <si>
    <t>PKR253231876</t>
  </si>
  <si>
    <t>곽혜영</t>
  </si>
  <si>
    <t>01025810671</t>
  </si>
  <si>
    <t>16505</t>
  </si>
  <si>
    <t>596421465772</t>
  </si>
  <si>
    <t>HP20250904006</t>
  </si>
  <si>
    <t>PKR253231877</t>
  </si>
  <si>
    <t>596421465783</t>
  </si>
  <si>
    <t>HP20250904007</t>
  </si>
  <si>
    <t>PKR253231878</t>
  </si>
  <si>
    <t>김부순</t>
  </si>
  <si>
    <t>01099791245</t>
  </si>
  <si>
    <t>596421465794</t>
  </si>
  <si>
    <t>HP20250904008</t>
  </si>
  <si>
    <t>PKR253231879</t>
  </si>
  <si>
    <t>596421465805</t>
  </si>
  <si>
    <t>HP20250904009</t>
  </si>
  <si>
    <t>PKR253226575</t>
  </si>
  <si>
    <t>강희경</t>
  </si>
  <si>
    <t>01095865191</t>
  </si>
  <si>
    <t>596421465481</t>
  </si>
  <si>
    <t>HD_20250904_106</t>
  </si>
  <si>
    <t>PKR253226576</t>
  </si>
  <si>
    <t>최상영</t>
  </si>
  <si>
    <t>01055547860</t>
  </si>
  <si>
    <t>596421465492</t>
  </si>
  <si>
    <t>HD_20250904_107</t>
  </si>
  <si>
    <t>PKR252988296</t>
  </si>
  <si>
    <t>596421453150</t>
  </si>
  <si>
    <t>WISE_250826_P0013218</t>
  </si>
  <si>
    <t>PKR252983539</t>
  </si>
  <si>
    <t>596421452811</t>
  </si>
  <si>
    <t>SHORTST_250829_05</t>
  </si>
  <si>
    <t>PKR252983540</t>
  </si>
  <si>
    <t>596421452822</t>
  </si>
  <si>
    <t>SHORTST_250829_06</t>
  </si>
  <si>
    <t>PKR252966683</t>
  </si>
  <si>
    <t>유병길</t>
  </si>
  <si>
    <t>01056320607</t>
  </si>
  <si>
    <t>13911</t>
  </si>
  <si>
    <t>596421449915</t>
  </si>
  <si>
    <t>3985636763555689</t>
  </si>
  <si>
    <t>PKR253203079</t>
  </si>
  <si>
    <t>596421464571</t>
  </si>
  <si>
    <t>3986190213803438</t>
  </si>
  <si>
    <t>PKR253203080</t>
  </si>
  <si>
    <t>01071653366</t>
  </si>
  <si>
    <t>42157</t>
  </si>
  <si>
    <t>596421464582</t>
  </si>
  <si>
    <t>3986218252917721</t>
  </si>
  <si>
    <t>PKR253203081</t>
  </si>
  <si>
    <t>01044997259</t>
  </si>
  <si>
    <t>10882</t>
  </si>
  <si>
    <t>596421464593</t>
  </si>
  <si>
    <t>3986224768757662</t>
  </si>
  <si>
    <t>PKR253203082</t>
  </si>
  <si>
    <t>김난수</t>
  </si>
  <si>
    <t>01053676242</t>
  </si>
  <si>
    <t>26331</t>
  </si>
  <si>
    <t>596421464604</t>
  </si>
  <si>
    <t>3986281049863786</t>
  </si>
  <si>
    <t>PKR253203083</t>
  </si>
  <si>
    <t>차정미</t>
  </si>
  <si>
    <t>01046288933</t>
  </si>
  <si>
    <t>61253</t>
  </si>
  <si>
    <t>596421464615</t>
  </si>
  <si>
    <t>3986332518555128</t>
  </si>
  <si>
    <t>PKR253203084</t>
  </si>
  <si>
    <t>01091215433</t>
  </si>
  <si>
    <t>596421464626</t>
  </si>
  <si>
    <t>3986349492661480</t>
  </si>
  <si>
    <t>PKR253226577</t>
  </si>
  <si>
    <t>김옥경</t>
  </si>
  <si>
    <t>01062574359</t>
  </si>
  <si>
    <t>08327</t>
  </si>
  <si>
    <t>GIHO SO</t>
  </si>
  <si>
    <t>596421465503</t>
  </si>
  <si>
    <t>HD_20250904_108</t>
  </si>
  <si>
    <t>PKR253245517</t>
  </si>
  <si>
    <t>김양선</t>
  </si>
  <si>
    <t>01089244927</t>
  </si>
  <si>
    <t>54044</t>
  </si>
  <si>
    <t>HORNSBY</t>
  </si>
  <si>
    <t>596421467194</t>
  </si>
  <si>
    <t>DHP_250904_02</t>
  </si>
  <si>
    <t>PKR253248260</t>
  </si>
  <si>
    <t>윤경희</t>
  </si>
  <si>
    <t>01090185653</t>
  </si>
  <si>
    <t>18526</t>
  </si>
  <si>
    <t>596421467334</t>
  </si>
  <si>
    <t>DHP_250905_01</t>
  </si>
  <si>
    <t>PKR253232770</t>
  </si>
  <si>
    <t>이준엽</t>
  </si>
  <si>
    <t>01051838033</t>
  </si>
  <si>
    <t>12413</t>
  </si>
  <si>
    <t>596421465864</t>
  </si>
  <si>
    <t>HD_20250904_111</t>
  </si>
  <si>
    <t>PKR253232771</t>
  </si>
  <si>
    <t>박상웅</t>
  </si>
  <si>
    <t>01098561412</t>
  </si>
  <si>
    <t>596421465875</t>
  </si>
  <si>
    <t>HD_20250904_112</t>
  </si>
  <si>
    <t>PKR253204995</t>
  </si>
  <si>
    <t>박동식</t>
  </si>
  <si>
    <t>01030902679</t>
  </si>
  <si>
    <t>596421464755</t>
  </si>
  <si>
    <t>DHP_250904_01</t>
  </si>
  <si>
    <t>PKR253200970</t>
  </si>
  <si>
    <t>KIAMKHUNTHOD KANOKWAN</t>
  </si>
  <si>
    <t>01059544265</t>
  </si>
  <si>
    <t>27619</t>
  </si>
  <si>
    <t>596421464346</t>
  </si>
  <si>
    <t>3986274681535634</t>
  </si>
  <si>
    <t>PKR253200971</t>
  </si>
  <si>
    <t>596421464350</t>
  </si>
  <si>
    <t>3986372576233166</t>
  </si>
  <si>
    <t>PKR253189545</t>
  </si>
  <si>
    <t>조종두</t>
  </si>
  <si>
    <t>01090460062</t>
  </si>
  <si>
    <t>50819</t>
  </si>
  <si>
    <t>596421463801</t>
  </si>
  <si>
    <t>HD_20250904_010</t>
  </si>
  <si>
    <t>PKR253189546</t>
  </si>
  <si>
    <t>조혜린</t>
  </si>
  <si>
    <t>01033306510</t>
  </si>
  <si>
    <t>06067</t>
  </si>
  <si>
    <t>596421463812</t>
  </si>
  <si>
    <t>HD_20250904_011</t>
  </si>
  <si>
    <t>PKR253189547</t>
  </si>
  <si>
    <t>01089808509</t>
  </si>
  <si>
    <t>18488</t>
  </si>
  <si>
    <t>596421463823</t>
  </si>
  <si>
    <t>HD_20250904_012</t>
  </si>
  <si>
    <t>PKR253189548</t>
  </si>
  <si>
    <t>채미란</t>
  </si>
  <si>
    <t>01047086658</t>
  </si>
  <si>
    <t>03506</t>
  </si>
  <si>
    <t>596421463834</t>
  </si>
  <si>
    <t>HD_20250904_013</t>
  </si>
  <si>
    <t>PKR253189549</t>
  </si>
  <si>
    <t>손영아</t>
  </si>
  <si>
    <t>01038887219</t>
  </si>
  <si>
    <t>16040</t>
  </si>
  <si>
    <t>596421463845</t>
  </si>
  <si>
    <t>HD_20250904_014</t>
  </si>
  <si>
    <t>PKR253189516</t>
  </si>
  <si>
    <t>596421463705</t>
  </si>
  <si>
    <t>HD_20250904_001</t>
  </si>
  <si>
    <t>PKR253189517</t>
  </si>
  <si>
    <t>용영선</t>
  </si>
  <si>
    <t>01031358344</t>
  </si>
  <si>
    <t>03461</t>
  </si>
  <si>
    <t>596421463716</t>
  </si>
  <si>
    <t>HD_20250904_002</t>
  </si>
  <si>
    <t>PKR253189518</t>
  </si>
  <si>
    <t>장희정</t>
  </si>
  <si>
    <t>01035372560</t>
  </si>
  <si>
    <t>596421463720</t>
  </si>
  <si>
    <t>HD_20250904_003</t>
  </si>
  <si>
    <t>PKR253189519</t>
  </si>
  <si>
    <t>채병석</t>
  </si>
  <si>
    <t>01030420412</t>
  </si>
  <si>
    <t>596421463731</t>
  </si>
  <si>
    <t>HD_20250904_004</t>
  </si>
  <si>
    <t>PKR253189520</t>
  </si>
  <si>
    <t>김연준</t>
  </si>
  <si>
    <t>01045168808</t>
  </si>
  <si>
    <t>596421463742</t>
  </si>
  <si>
    <t>HD_20250904_005</t>
  </si>
  <si>
    <t>PKR253189521</t>
  </si>
  <si>
    <t>엄주연</t>
  </si>
  <si>
    <t>01096681990</t>
  </si>
  <si>
    <t>596421463753</t>
  </si>
  <si>
    <t>HD_20250904_006</t>
  </si>
  <si>
    <t>PKR253189522</t>
  </si>
  <si>
    <t>심태희</t>
  </si>
  <si>
    <t>01029570208</t>
  </si>
  <si>
    <t>13262</t>
  </si>
  <si>
    <t>596421463764</t>
  </si>
  <si>
    <t>HD_20250904_007</t>
  </si>
  <si>
    <t>PKR253189523</t>
  </si>
  <si>
    <t>이연이</t>
  </si>
  <si>
    <t>01031330810</t>
  </si>
  <si>
    <t>596421463775</t>
  </si>
  <si>
    <t>HD_20250904_008</t>
  </si>
  <si>
    <t>PKR253189524</t>
  </si>
  <si>
    <t>596421463786</t>
  </si>
  <si>
    <t>HD_20250904_009</t>
  </si>
  <si>
    <t>PKR253200838</t>
  </si>
  <si>
    <t>윤채린</t>
  </si>
  <si>
    <t>01087390625</t>
  </si>
  <si>
    <t>08016</t>
  </si>
  <si>
    <t>596421464324</t>
  </si>
  <si>
    <t>2025090184870970</t>
  </si>
  <si>
    <t>PAU029768489</t>
  </si>
  <si>
    <t>01071182650</t>
  </si>
  <si>
    <t>16577</t>
  </si>
  <si>
    <t>596421464556</t>
  </si>
  <si>
    <t>ASD20250904A</t>
  </si>
  <si>
    <t>PKR253187160</t>
  </si>
  <si>
    <t>이수미</t>
  </si>
  <si>
    <t>01095010704</t>
  </si>
  <si>
    <t>596421463451</t>
  </si>
  <si>
    <t>2025090326393211</t>
  </si>
  <si>
    <t>PAU029773727</t>
  </si>
  <si>
    <t>김호순</t>
  </si>
  <si>
    <t>01082721468</t>
  </si>
  <si>
    <t>21578</t>
  </si>
  <si>
    <t>596421460500</t>
  </si>
  <si>
    <t>2025090274885381</t>
  </si>
  <si>
    <t>PAU029773725</t>
  </si>
  <si>
    <t>홍문기</t>
  </si>
  <si>
    <t>01050867361</t>
  </si>
  <si>
    <t>12947</t>
  </si>
  <si>
    <t>596421460522</t>
  </si>
  <si>
    <t>2025090279628181</t>
  </si>
  <si>
    <t>PAU029761706</t>
  </si>
  <si>
    <t>최성실</t>
  </si>
  <si>
    <t>01073559833</t>
  </si>
  <si>
    <t>596421460566</t>
  </si>
  <si>
    <t>2025090262118151</t>
  </si>
  <si>
    <t>PKR253161373</t>
  </si>
  <si>
    <t>김아라</t>
  </si>
  <si>
    <t>01031385962</t>
  </si>
  <si>
    <t>18425</t>
  </si>
  <si>
    <t>596421461782</t>
  </si>
  <si>
    <t>2025090284909130</t>
  </si>
  <si>
    <t>PAU029761735</t>
  </si>
  <si>
    <t>박남수</t>
  </si>
  <si>
    <t>01087017495</t>
  </si>
  <si>
    <t>596421464711</t>
  </si>
  <si>
    <t>14100137926725</t>
  </si>
  <si>
    <t>PAU029761731</t>
  </si>
  <si>
    <t>도레미</t>
  </si>
  <si>
    <t>01086067370</t>
  </si>
  <si>
    <t>596421464722</t>
  </si>
  <si>
    <t>2025090319809181</t>
  </si>
  <si>
    <t>PAU029761733</t>
  </si>
  <si>
    <t>01064768373</t>
  </si>
  <si>
    <t>62338</t>
  </si>
  <si>
    <t>596421464733</t>
  </si>
  <si>
    <t>2025090330907501</t>
  </si>
  <si>
    <t>PAU029761732</t>
  </si>
  <si>
    <t>정보경</t>
  </si>
  <si>
    <t>01049469217</t>
  </si>
  <si>
    <t>596421464744</t>
  </si>
  <si>
    <t>2025090331319511</t>
  </si>
  <si>
    <t>PKR253189231</t>
  </si>
  <si>
    <t>03961</t>
  </si>
  <si>
    <t>596421463462</t>
  </si>
  <si>
    <t>10100137415091</t>
  </si>
  <si>
    <t>PKR253189233</t>
  </si>
  <si>
    <t>민재홍</t>
  </si>
  <si>
    <t>01062674425</t>
  </si>
  <si>
    <t>01601</t>
  </si>
  <si>
    <t>596421463484</t>
  </si>
  <si>
    <t>2025090281418041</t>
  </si>
  <si>
    <t>PKR253189234</t>
  </si>
  <si>
    <t>01091218360</t>
  </si>
  <si>
    <t>06540</t>
  </si>
  <si>
    <t>596421463495</t>
  </si>
  <si>
    <t>2025090281428341</t>
  </si>
  <si>
    <t>PKR253189235</t>
  </si>
  <si>
    <t>강유리</t>
  </si>
  <si>
    <t>01092865902</t>
  </si>
  <si>
    <t>37433</t>
  </si>
  <si>
    <t>596421463506</t>
  </si>
  <si>
    <t>2025090283374931</t>
  </si>
  <si>
    <t>PKR253189236</t>
  </si>
  <si>
    <t>표순덕</t>
  </si>
  <si>
    <t>01083116616</t>
  </si>
  <si>
    <t>24546</t>
  </si>
  <si>
    <t>596421463510</t>
  </si>
  <si>
    <t>2025090284103431</t>
  </si>
  <si>
    <t>PKR253189237</t>
  </si>
  <si>
    <t>유병륜</t>
  </si>
  <si>
    <t>01023092674</t>
  </si>
  <si>
    <t>596421463521</t>
  </si>
  <si>
    <t>2025090284542921</t>
  </si>
  <si>
    <t>PKR253171494</t>
  </si>
  <si>
    <t>596421462666</t>
  </si>
  <si>
    <t>PURE_250903_30908</t>
  </si>
  <si>
    <t>PAU029767682</t>
  </si>
  <si>
    <t>서유화</t>
  </si>
  <si>
    <t>01058044885</t>
  </si>
  <si>
    <t>파손반송(CJ 9/10)/재배송</t>
  </si>
  <si>
    <t>596421461933 (2)</t>
  </si>
  <si>
    <t>202509SEO</t>
  </si>
  <si>
    <t>PKR253170889</t>
  </si>
  <si>
    <t>35350</t>
  </si>
  <si>
    <t>KI EUN YOON</t>
  </si>
  <si>
    <t>596421462320</t>
  </si>
  <si>
    <t>WISE_250903_07</t>
  </si>
  <si>
    <t>PKR253170890</t>
  </si>
  <si>
    <t>김승현</t>
  </si>
  <si>
    <t>1062570385</t>
  </si>
  <si>
    <t>44462</t>
  </si>
  <si>
    <t>A REUM BANG</t>
  </si>
  <si>
    <t>596421462331</t>
  </si>
  <si>
    <t>WISE_250903_08</t>
  </si>
  <si>
    <t>PKR253170891</t>
  </si>
  <si>
    <t>강원석</t>
  </si>
  <si>
    <t>1039323628</t>
  </si>
  <si>
    <t>10365</t>
  </si>
  <si>
    <t>JAEYONG CHO</t>
  </si>
  <si>
    <t>596421462342</t>
  </si>
  <si>
    <t>WISE_250903_09</t>
  </si>
  <si>
    <t>PKR253170892</t>
  </si>
  <si>
    <t>전유진</t>
  </si>
  <si>
    <t>1033131204</t>
  </si>
  <si>
    <t>42802</t>
  </si>
  <si>
    <t>LUCY</t>
  </si>
  <si>
    <t>596421462353</t>
  </si>
  <si>
    <t>WISE_250903_10</t>
  </si>
  <si>
    <t>PKR253170893</t>
  </si>
  <si>
    <t>최재준</t>
  </si>
  <si>
    <t>1047064728</t>
  </si>
  <si>
    <t>16306</t>
  </si>
  <si>
    <t>EUNHYE AN</t>
  </si>
  <si>
    <t>596421462364</t>
  </si>
  <si>
    <t>WISE_250903_11</t>
  </si>
  <si>
    <t>PKR253170894</t>
  </si>
  <si>
    <t>1090342850</t>
  </si>
  <si>
    <t>01863</t>
  </si>
  <si>
    <t>JUNGEUN BYUN</t>
  </si>
  <si>
    <t>596421462375</t>
  </si>
  <si>
    <t>WISE_250903_12</t>
  </si>
  <si>
    <t>PKR253170895</t>
  </si>
  <si>
    <t>한명호</t>
  </si>
  <si>
    <t>1037226619</t>
  </si>
  <si>
    <t>15484</t>
  </si>
  <si>
    <t>SEUNG HYUN HAN</t>
  </si>
  <si>
    <t>596421462386</t>
  </si>
  <si>
    <t>WISE_250903_13</t>
  </si>
  <si>
    <t>PKR253170883</t>
  </si>
  <si>
    <t>윤조희</t>
  </si>
  <si>
    <t>1037692309</t>
  </si>
  <si>
    <t>16354</t>
  </si>
  <si>
    <t>SUNG JOO LEE</t>
  </si>
  <si>
    <t>596421462261</t>
  </si>
  <si>
    <t>WISE_250903_01</t>
  </si>
  <si>
    <t>PKR253189238</t>
  </si>
  <si>
    <t>01074791370</t>
  </si>
  <si>
    <t>596421463532</t>
  </si>
  <si>
    <t>2025090284675761</t>
  </si>
  <si>
    <t>PKR253189239</t>
  </si>
  <si>
    <t>박진호</t>
  </si>
  <si>
    <t>01047724865</t>
  </si>
  <si>
    <t>12449</t>
  </si>
  <si>
    <t>596421463543</t>
  </si>
  <si>
    <t>2025090316443491</t>
  </si>
  <si>
    <t>PKR253189240</t>
  </si>
  <si>
    <t>김종님</t>
  </si>
  <si>
    <t>01083875132</t>
  </si>
  <si>
    <t>47171</t>
  </si>
  <si>
    <t>596421463554</t>
  </si>
  <si>
    <t>2025090318569651</t>
  </si>
  <si>
    <t>PKR253189241</t>
  </si>
  <si>
    <t>01073288396</t>
  </si>
  <si>
    <t>18354</t>
  </si>
  <si>
    <t>596421463565</t>
  </si>
  <si>
    <t>2025090320542881</t>
  </si>
  <si>
    <t>PKR253189242</t>
  </si>
  <si>
    <t>01089205197</t>
  </si>
  <si>
    <t>596421463576</t>
  </si>
  <si>
    <t>2025090388285891</t>
  </si>
  <si>
    <t>PKR253189243</t>
  </si>
  <si>
    <t>01095807790</t>
  </si>
  <si>
    <t>596421463580</t>
  </si>
  <si>
    <t>2025090390189281</t>
  </si>
  <si>
    <t>PKR253189244</t>
  </si>
  <si>
    <t>황순홍</t>
  </si>
  <si>
    <t>01086943567</t>
  </si>
  <si>
    <t>52023</t>
  </si>
  <si>
    <t>596421463591</t>
  </si>
  <si>
    <t>2025090390862091</t>
  </si>
  <si>
    <t>PKR253189245</t>
  </si>
  <si>
    <t>박정석</t>
  </si>
  <si>
    <t>01051475652</t>
  </si>
  <si>
    <t>596421463602</t>
  </si>
  <si>
    <t>2025090392137211</t>
  </si>
  <si>
    <t>PKR253209525</t>
  </si>
  <si>
    <t>이진이</t>
  </si>
  <si>
    <t>01042712228</t>
  </si>
  <si>
    <t>37728</t>
  </si>
  <si>
    <t>596421464803</t>
  </si>
  <si>
    <t>2025083155906601</t>
  </si>
  <si>
    <t>PKR253209526</t>
  </si>
  <si>
    <t>허윤미</t>
  </si>
  <si>
    <t>01099157077</t>
  </si>
  <si>
    <t>01455</t>
  </si>
  <si>
    <t>596421464814</t>
  </si>
  <si>
    <t>2025090185139891</t>
  </si>
  <si>
    <t>PKR253170884</t>
  </si>
  <si>
    <t>장미</t>
  </si>
  <si>
    <t>596421462272</t>
  </si>
  <si>
    <t>WISE_250903_02</t>
  </si>
  <si>
    <t>PKR253170885</t>
  </si>
  <si>
    <t>김태호</t>
  </si>
  <si>
    <t>1084523523</t>
  </si>
  <si>
    <t>02744</t>
  </si>
  <si>
    <t>MINHEE KIM</t>
  </si>
  <si>
    <t>596421462283</t>
  </si>
  <si>
    <t>WISE_250903_03</t>
  </si>
  <si>
    <t>PKR253170886</t>
  </si>
  <si>
    <t>596421462294</t>
  </si>
  <si>
    <t>WISE_250903_04</t>
  </si>
  <si>
    <t>PKR253170887</t>
  </si>
  <si>
    <t>1091441419</t>
  </si>
  <si>
    <t>YOUME JUNG</t>
  </si>
  <si>
    <t>596421462305</t>
  </si>
  <si>
    <t>WISE_250903_05</t>
  </si>
  <si>
    <t>PKR253170888</t>
  </si>
  <si>
    <t>1020288636</t>
  </si>
  <si>
    <t>596421462316</t>
  </si>
  <si>
    <t>WISE_250903_06</t>
  </si>
  <si>
    <t>PAU029773739</t>
  </si>
  <si>
    <t>조주봉</t>
  </si>
  <si>
    <t>01065027331</t>
  </si>
  <si>
    <t>38080</t>
  </si>
  <si>
    <t>596421461966</t>
  </si>
  <si>
    <t>24100137701084</t>
  </si>
  <si>
    <t>PKR253147137</t>
  </si>
  <si>
    <t>권원석</t>
  </si>
  <si>
    <t>61410</t>
  </si>
  <si>
    <t>596421460205</t>
  </si>
  <si>
    <t>OM_2500902_01</t>
  </si>
  <si>
    <t>PKR253171705</t>
  </si>
  <si>
    <t>596421462806</t>
  </si>
  <si>
    <t>20250903SOOP</t>
  </si>
  <si>
    <t>PKR253171706</t>
  </si>
  <si>
    <t>한승훈</t>
  </si>
  <si>
    <t>01063771112</t>
  </si>
  <si>
    <t>43010</t>
  </si>
  <si>
    <t>596421462810</t>
  </si>
  <si>
    <t>250903093308C989</t>
  </si>
  <si>
    <t>PKR253171707</t>
  </si>
  <si>
    <t>조민현</t>
  </si>
  <si>
    <t>01038679377</t>
  </si>
  <si>
    <t>07669</t>
  </si>
  <si>
    <t>596421462821</t>
  </si>
  <si>
    <t>2509030933082C75</t>
  </si>
  <si>
    <t>PKR253209527</t>
  </si>
  <si>
    <t>박은아</t>
  </si>
  <si>
    <t>01091822614</t>
  </si>
  <si>
    <t>14305</t>
  </si>
  <si>
    <t>596421464825</t>
  </si>
  <si>
    <t>2025090187230671</t>
  </si>
  <si>
    <t>PKR253209528</t>
  </si>
  <si>
    <t>01065622351</t>
  </si>
  <si>
    <t>596421464836</t>
  </si>
  <si>
    <t>2025090218051761</t>
  </si>
  <si>
    <t>PKR253209529</t>
  </si>
  <si>
    <t>조성인</t>
  </si>
  <si>
    <t>01083368666</t>
  </si>
  <si>
    <t>06288</t>
  </si>
  <si>
    <t>596421464840</t>
  </si>
  <si>
    <t>2025090299127851</t>
  </si>
  <si>
    <t>PKR253209530</t>
  </si>
  <si>
    <t>01047129636</t>
  </si>
  <si>
    <t>596421464851</t>
  </si>
  <si>
    <t>JYC_250904_01</t>
  </si>
  <si>
    <t>PKR253208915</t>
  </si>
  <si>
    <t>하윤정</t>
  </si>
  <si>
    <t>01081318881</t>
  </si>
  <si>
    <t>10339</t>
  </si>
  <si>
    <t>596421464766</t>
  </si>
  <si>
    <t>OZ_250904_01</t>
  </si>
  <si>
    <t>PKR253200968</t>
  </si>
  <si>
    <t>함초롱</t>
  </si>
  <si>
    <t>01087950882</t>
  </si>
  <si>
    <t>596421464335</t>
  </si>
  <si>
    <t>WIG_040925_01</t>
  </si>
  <si>
    <t>PAU029773751</t>
  </si>
  <si>
    <t>김상숙</t>
  </si>
  <si>
    <t>01087601677</t>
  </si>
  <si>
    <t>596421464361</t>
  </si>
  <si>
    <t>4340805793</t>
  </si>
  <si>
    <t>PAU029773750</t>
  </si>
  <si>
    <t>01058821452</t>
  </si>
  <si>
    <t>44059</t>
  </si>
  <si>
    <t>596421464372</t>
  </si>
  <si>
    <t>9100137513120</t>
  </si>
  <si>
    <t>PAU029773746</t>
  </si>
  <si>
    <t>곽진승</t>
  </si>
  <si>
    <t>01074595668</t>
  </si>
  <si>
    <t>47222</t>
  </si>
  <si>
    <t>596421464394</t>
  </si>
  <si>
    <t>2025090311224711</t>
  </si>
  <si>
    <t>PAU029773745</t>
  </si>
  <si>
    <t>596421464405</t>
  </si>
  <si>
    <t>2025090312150161</t>
  </si>
  <si>
    <t>PKR253171708</t>
  </si>
  <si>
    <t>01097029371</t>
  </si>
  <si>
    <t>596421462832</t>
  </si>
  <si>
    <t>250903093308D343</t>
  </si>
  <si>
    <t>PKR253171709</t>
  </si>
  <si>
    <t>손원자</t>
  </si>
  <si>
    <t>01036043992</t>
  </si>
  <si>
    <t>42148</t>
  </si>
  <si>
    <t>596421462843</t>
  </si>
  <si>
    <t>2509020914000004</t>
  </si>
  <si>
    <t>PKR253171710</t>
  </si>
  <si>
    <t>김진남</t>
  </si>
  <si>
    <t>01047946958</t>
  </si>
  <si>
    <t>31171</t>
  </si>
  <si>
    <t>596421462854</t>
  </si>
  <si>
    <t>2509020959000005</t>
  </si>
  <si>
    <t>PKR253171711</t>
  </si>
  <si>
    <t>방윤순</t>
  </si>
  <si>
    <t>01040957033</t>
  </si>
  <si>
    <t>596421462865</t>
  </si>
  <si>
    <t>2509021000000006</t>
  </si>
  <si>
    <t>PKR253171712</t>
  </si>
  <si>
    <t>조찬란</t>
  </si>
  <si>
    <t>01072281031</t>
  </si>
  <si>
    <t>07572</t>
  </si>
  <si>
    <t>596421462876</t>
  </si>
  <si>
    <t>2509021001000007</t>
  </si>
  <si>
    <t>PKR253171713</t>
  </si>
  <si>
    <t>01032852857</t>
  </si>
  <si>
    <t>596421462880</t>
  </si>
  <si>
    <t>2509021003000008</t>
  </si>
  <si>
    <t>PKR253171714</t>
  </si>
  <si>
    <t>전만근</t>
  </si>
  <si>
    <t>01088655622</t>
  </si>
  <si>
    <t>13289</t>
  </si>
  <si>
    <t>596421462891</t>
  </si>
  <si>
    <t>2509021004000009</t>
  </si>
  <si>
    <t>PKR253171715</t>
  </si>
  <si>
    <t>01067031346</t>
  </si>
  <si>
    <t>47051</t>
  </si>
  <si>
    <t>596421462902</t>
  </si>
  <si>
    <t>2509021005000010</t>
  </si>
  <si>
    <t>PKR253171716</t>
  </si>
  <si>
    <t>01092063247</t>
  </si>
  <si>
    <t>31401</t>
  </si>
  <si>
    <t>596421462913</t>
  </si>
  <si>
    <t>2509021008000012</t>
  </si>
  <si>
    <t>PKR253171717</t>
  </si>
  <si>
    <t>홍태환</t>
  </si>
  <si>
    <t>01041716887</t>
  </si>
  <si>
    <t>63187</t>
  </si>
  <si>
    <t>596421462924</t>
  </si>
  <si>
    <t>2509021404000014</t>
  </si>
  <si>
    <t>PAU029773744</t>
  </si>
  <si>
    <t>최다현</t>
  </si>
  <si>
    <t>01025409854</t>
  </si>
  <si>
    <t>41915</t>
  </si>
  <si>
    <t>596421464416</t>
  </si>
  <si>
    <t>2025090315682701</t>
  </si>
  <si>
    <t>PAU029761722</t>
  </si>
  <si>
    <t>01066622127</t>
  </si>
  <si>
    <t>44761</t>
  </si>
  <si>
    <t>596421464641</t>
  </si>
  <si>
    <t>2025090311961261</t>
  </si>
  <si>
    <t>PAU029761725</t>
  </si>
  <si>
    <t>ZANG MENG</t>
  </si>
  <si>
    <t>01053096818</t>
  </si>
  <si>
    <t>22324</t>
  </si>
  <si>
    <t>596421464652</t>
  </si>
  <si>
    <t>13100137598413</t>
  </si>
  <si>
    <t>PAU029761724</t>
  </si>
  <si>
    <t>01028410416</t>
  </si>
  <si>
    <t>596421464663</t>
  </si>
  <si>
    <t>2025090317684261</t>
  </si>
  <si>
    <t>PAU029761726</t>
  </si>
  <si>
    <t>장은경</t>
  </si>
  <si>
    <t>01038298599</t>
  </si>
  <si>
    <t>596421464674</t>
  </si>
  <si>
    <t>2025090317972271</t>
  </si>
  <si>
    <t>PAU029761727</t>
  </si>
  <si>
    <t>남정훈</t>
  </si>
  <si>
    <t>01091518162</t>
  </si>
  <si>
    <t>03946</t>
  </si>
  <si>
    <t>596421464685</t>
  </si>
  <si>
    <t>2025090318578921</t>
  </si>
  <si>
    <t>PAU029761728</t>
  </si>
  <si>
    <t>박현숙</t>
  </si>
  <si>
    <t>01023710992</t>
  </si>
  <si>
    <t>03132</t>
  </si>
  <si>
    <t>596421464696</t>
  </si>
  <si>
    <t>2025090324900901</t>
  </si>
  <si>
    <t>PKR253209677</t>
  </si>
  <si>
    <t>01042171220</t>
  </si>
  <si>
    <t>596421464862</t>
  </si>
  <si>
    <t>250904093325E0FB</t>
  </si>
  <si>
    <t>PKR253209678</t>
  </si>
  <si>
    <t>01071962610</t>
  </si>
  <si>
    <t>596421464873</t>
  </si>
  <si>
    <t>2509040933257ABF</t>
  </si>
  <si>
    <t>PKR253209679</t>
  </si>
  <si>
    <t>차혜정</t>
  </si>
  <si>
    <t>01091673940</t>
  </si>
  <si>
    <t>596421464884</t>
  </si>
  <si>
    <t>2509011513000015</t>
  </si>
  <si>
    <t>PKR253171718</t>
  </si>
  <si>
    <t>01077910486</t>
  </si>
  <si>
    <t>57221</t>
  </si>
  <si>
    <t>596421462935</t>
  </si>
  <si>
    <t>2509021406000015</t>
  </si>
  <si>
    <t>PKR253171719</t>
  </si>
  <si>
    <t>이종준</t>
  </si>
  <si>
    <t>01053501137</t>
  </si>
  <si>
    <t>05764</t>
  </si>
  <si>
    <t>596421462946</t>
  </si>
  <si>
    <t>2509021420000016</t>
  </si>
  <si>
    <t>PKR253171720</t>
  </si>
  <si>
    <t>01051489436</t>
  </si>
  <si>
    <t>30024</t>
  </si>
  <si>
    <t>596421462950</t>
  </si>
  <si>
    <t>2509022102000018</t>
  </si>
  <si>
    <t>PKR253171721</t>
  </si>
  <si>
    <t>엄재은</t>
  </si>
  <si>
    <t>01046698084</t>
  </si>
  <si>
    <t>07508</t>
  </si>
  <si>
    <t>596421462961</t>
  </si>
  <si>
    <t>2509022104000019</t>
  </si>
  <si>
    <t>PKR253171722</t>
  </si>
  <si>
    <t>윤민영</t>
  </si>
  <si>
    <t>01066399906</t>
  </si>
  <si>
    <t>596421462972</t>
  </si>
  <si>
    <t>2509030810000001</t>
  </si>
  <si>
    <t>PKR253171723</t>
  </si>
  <si>
    <t>PAK LEONID ANATOLIEV</t>
  </si>
  <si>
    <t>01081071960</t>
  </si>
  <si>
    <t>50862</t>
  </si>
  <si>
    <t>입력하신 납세의무자명(PAKLEONIDANATOLIEV)이 개인통관고유부호의 성명과 일치하지 않습니다. /일반전환</t>
  </si>
  <si>
    <t>596421462983</t>
  </si>
  <si>
    <t>2508280844221D95</t>
  </si>
  <si>
    <t>PKR253171724</t>
  </si>
  <si>
    <t>01052492372</t>
  </si>
  <si>
    <t>596421462994</t>
  </si>
  <si>
    <t>250902092633DF5D</t>
  </si>
  <si>
    <t>PKR253171725</t>
  </si>
  <si>
    <t>01038866847</t>
  </si>
  <si>
    <t>39152</t>
  </si>
  <si>
    <t>596421463005</t>
  </si>
  <si>
    <t>250903085230B057</t>
  </si>
  <si>
    <t>PKR253171726</t>
  </si>
  <si>
    <t>권인택</t>
  </si>
  <si>
    <t>01054696111</t>
  </si>
  <si>
    <t>28358</t>
  </si>
  <si>
    <t>596421463016</t>
  </si>
  <si>
    <t>2509021826036772</t>
  </si>
  <si>
    <t>PKR253171727</t>
  </si>
  <si>
    <t>LEECECILIASOOYUN</t>
  </si>
  <si>
    <t>01090100972</t>
  </si>
  <si>
    <t>05678</t>
  </si>
  <si>
    <t>596421463020</t>
  </si>
  <si>
    <t>2509021830000017</t>
  </si>
  <si>
    <t>PKR253209680</t>
  </si>
  <si>
    <t>양성윤</t>
  </si>
  <si>
    <t>01066605550</t>
  </si>
  <si>
    <t>59693</t>
  </si>
  <si>
    <t>596421464895</t>
  </si>
  <si>
    <t>2509031005000002</t>
  </si>
  <si>
    <t>PKR253209681</t>
  </si>
  <si>
    <t>01066806176</t>
  </si>
  <si>
    <t>50444</t>
  </si>
  <si>
    <t>596421464906</t>
  </si>
  <si>
    <t>2509031006000003</t>
  </si>
  <si>
    <t>PKR253209682</t>
  </si>
  <si>
    <t>우남이</t>
  </si>
  <si>
    <t>01055116577</t>
  </si>
  <si>
    <t>596421464910</t>
  </si>
  <si>
    <t>2509031103000004</t>
  </si>
  <si>
    <t>PKR253209683</t>
  </si>
  <si>
    <t>박웅희</t>
  </si>
  <si>
    <t>01026619774</t>
  </si>
  <si>
    <t>02638</t>
  </si>
  <si>
    <t>596421464921</t>
  </si>
  <si>
    <t>2509031437000007</t>
  </si>
  <si>
    <t>PKR253209684</t>
  </si>
  <si>
    <t>성혜주</t>
  </si>
  <si>
    <t>01057033133</t>
  </si>
  <si>
    <t>52561</t>
  </si>
  <si>
    <t>596421464932</t>
  </si>
  <si>
    <t>2509031737000008</t>
  </si>
  <si>
    <t>PKR253209685</t>
  </si>
  <si>
    <t>염정희</t>
  </si>
  <si>
    <t>01036869902</t>
  </si>
  <si>
    <t>07999</t>
  </si>
  <si>
    <t>596421464943</t>
  </si>
  <si>
    <t>2509031955000010</t>
  </si>
  <si>
    <t>PKR253209686</t>
  </si>
  <si>
    <t>장미정</t>
  </si>
  <si>
    <t>01035390049</t>
  </si>
  <si>
    <t>55756</t>
  </si>
  <si>
    <t>596421464954</t>
  </si>
  <si>
    <t>2509031956000011</t>
  </si>
  <si>
    <t>PKR253209687</t>
  </si>
  <si>
    <t>장성현</t>
  </si>
  <si>
    <t>01054431576</t>
  </si>
  <si>
    <t>18489</t>
  </si>
  <si>
    <t>596421464965</t>
  </si>
  <si>
    <t>2509032109000012</t>
  </si>
  <si>
    <t>PKR253209688</t>
  </si>
  <si>
    <t>김기선</t>
  </si>
  <si>
    <t>01085531790</t>
  </si>
  <si>
    <t>51281</t>
  </si>
  <si>
    <t>596421464976</t>
  </si>
  <si>
    <t>2509040539000001</t>
  </si>
  <si>
    <t>PKR253209689</t>
  </si>
  <si>
    <t>01035008202</t>
  </si>
  <si>
    <t>36966</t>
  </si>
  <si>
    <t>596421464980</t>
  </si>
  <si>
    <t>2509040609000002</t>
  </si>
  <si>
    <t>PKR253171728</t>
  </si>
  <si>
    <t>주은희</t>
  </si>
  <si>
    <t>01048020330</t>
  </si>
  <si>
    <t>58730</t>
  </si>
  <si>
    <t>596421463031</t>
  </si>
  <si>
    <t>2509030852301809</t>
  </si>
  <si>
    <t>PKR253171729</t>
  </si>
  <si>
    <t>01098220350</t>
  </si>
  <si>
    <t>36135</t>
  </si>
  <si>
    <t>596421463042</t>
  </si>
  <si>
    <t>2509030852309365</t>
  </si>
  <si>
    <t>PKR253171730</t>
  </si>
  <si>
    <t>596421463053</t>
  </si>
  <si>
    <t>2509030852309AE3</t>
  </si>
  <si>
    <t>PKR253171731</t>
  </si>
  <si>
    <t>송진택</t>
  </si>
  <si>
    <t>01046691130</t>
  </si>
  <si>
    <t>596421463064</t>
  </si>
  <si>
    <t>250902182603F05B</t>
  </si>
  <si>
    <t>PKR253171732</t>
  </si>
  <si>
    <t>강종엽</t>
  </si>
  <si>
    <t>01035572238</t>
  </si>
  <si>
    <t>51318</t>
  </si>
  <si>
    <t>596421463075</t>
  </si>
  <si>
    <t>250902182603D803</t>
  </si>
  <si>
    <t>PKR253171733</t>
  </si>
  <si>
    <t>정미애</t>
  </si>
  <si>
    <t>01053920117</t>
  </si>
  <si>
    <t>596421463086</t>
  </si>
  <si>
    <t>25090218260320EA</t>
  </si>
  <si>
    <t>PKR253171734</t>
  </si>
  <si>
    <t>윤도인</t>
  </si>
  <si>
    <t>01037455642</t>
  </si>
  <si>
    <t>48119</t>
  </si>
  <si>
    <t>596421463090</t>
  </si>
  <si>
    <t>2509021826037DD1</t>
  </si>
  <si>
    <t>PKR253171735</t>
  </si>
  <si>
    <t>문지묵</t>
  </si>
  <si>
    <t>01030039096</t>
  </si>
  <si>
    <t>596421463101</t>
  </si>
  <si>
    <t>250903085505532A</t>
  </si>
  <si>
    <t>PKR253139555</t>
  </si>
  <si>
    <t>01076688762</t>
  </si>
  <si>
    <t>17561</t>
  </si>
  <si>
    <t>596421459951</t>
  </si>
  <si>
    <t>2025090140079341</t>
  </si>
  <si>
    <t>PKR253148999</t>
  </si>
  <si>
    <t>김동안</t>
  </si>
  <si>
    <t>01088183034</t>
  </si>
  <si>
    <t>596421460732</t>
  </si>
  <si>
    <t>PAZMOM_250902_14</t>
  </si>
  <si>
    <t>PKR253209690</t>
  </si>
  <si>
    <t>이수정</t>
  </si>
  <si>
    <t>01095504295</t>
  </si>
  <si>
    <t>42947</t>
  </si>
  <si>
    <t>596421464991</t>
  </si>
  <si>
    <t>2509040748000003</t>
  </si>
  <si>
    <t>PKR253209691</t>
  </si>
  <si>
    <t>01087276467</t>
  </si>
  <si>
    <t>08599</t>
  </si>
  <si>
    <t>596421465002</t>
  </si>
  <si>
    <t>2509040853000004</t>
  </si>
  <si>
    <t>PKR253209692</t>
  </si>
  <si>
    <t>송창희</t>
  </si>
  <si>
    <t>01079283266</t>
  </si>
  <si>
    <t>18399</t>
  </si>
  <si>
    <t>596421465013</t>
  </si>
  <si>
    <t>25090408435146C9</t>
  </si>
  <si>
    <t>PKR253209693</t>
  </si>
  <si>
    <t>신승엽</t>
  </si>
  <si>
    <t>01052499199</t>
  </si>
  <si>
    <t>03606</t>
  </si>
  <si>
    <t>596421465024</t>
  </si>
  <si>
    <t>250904084351C638</t>
  </si>
  <si>
    <t>PAU029773748</t>
  </si>
  <si>
    <t>01077345410</t>
  </si>
  <si>
    <t>13216</t>
  </si>
  <si>
    <t>596421464431</t>
  </si>
  <si>
    <t>2025090317191511</t>
  </si>
  <si>
    <t>PAU029773747</t>
  </si>
  <si>
    <t>박하란</t>
  </si>
  <si>
    <t>01099169898</t>
  </si>
  <si>
    <t>596421464442</t>
  </si>
  <si>
    <t>2025090319765581</t>
  </si>
  <si>
    <t>PAU029773753</t>
  </si>
  <si>
    <t>조정숙</t>
  </si>
  <si>
    <t>01024920346</t>
  </si>
  <si>
    <t>12063</t>
  </si>
  <si>
    <t>596421464453</t>
  </si>
  <si>
    <t>2025090321426981</t>
  </si>
  <si>
    <t>PAU029773759</t>
  </si>
  <si>
    <t>이승규</t>
  </si>
  <si>
    <t>01092451717</t>
  </si>
  <si>
    <t>14051</t>
  </si>
  <si>
    <t>596421464475</t>
  </si>
  <si>
    <t>2025090329494431</t>
  </si>
  <si>
    <t>PAU029773758</t>
  </si>
  <si>
    <t>오가영</t>
  </si>
  <si>
    <t>01020573322</t>
  </si>
  <si>
    <t>596421464486</t>
  </si>
  <si>
    <t>2025090329573601</t>
  </si>
  <si>
    <t>PAU029773757</t>
  </si>
  <si>
    <t>김현지</t>
  </si>
  <si>
    <t>01087231867</t>
  </si>
  <si>
    <t>57941</t>
  </si>
  <si>
    <t>596421464490</t>
  </si>
  <si>
    <t>2025090329587711</t>
  </si>
  <si>
    <t>PKR253149005</t>
  </si>
  <si>
    <t>박선우</t>
  </si>
  <si>
    <t>01085985434</t>
  </si>
  <si>
    <t>12271</t>
  </si>
  <si>
    <t>596421460791</t>
  </si>
  <si>
    <t>PAZMOM_250902_20</t>
  </si>
  <si>
    <t>PKR253149011</t>
  </si>
  <si>
    <t>황수영</t>
  </si>
  <si>
    <t>01094732950</t>
  </si>
  <si>
    <t>58655</t>
  </si>
  <si>
    <t>596421460850</t>
  </si>
  <si>
    <t>PAZMOM_250902_26</t>
  </si>
  <si>
    <t>PKR253149024</t>
  </si>
  <si>
    <t>01089704873</t>
  </si>
  <si>
    <t>596421460986</t>
  </si>
  <si>
    <t>PAZMOM_250902_39</t>
  </si>
  <si>
    <t>PKR253149026</t>
  </si>
  <si>
    <t>장수지</t>
  </si>
  <si>
    <t>01068001991</t>
  </si>
  <si>
    <t>46555</t>
  </si>
  <si>
    <t>596421461001</t>
  </si>
  <si>
    <t>PAZMOM_250902_41</t>
  </si>
  <si>
    <t>PAU029773708</t>
  </si>
  <si>
    <t>박재순</t>
  </si>
  <si>
    <t>01047145717</t>
  </si>
  <si>
    <t>03725</t>
  </si>
  <si>
    <t>596421459774</t>
  </si>
  <si>
    <t>2025090254966821</t>
  </si>
  <si>
    <t>PAU029761712</t>
  </si>
  <si>
    <t>김빛나</t>
  </si>
  <si>
    <t>01067162829</t>
  </si>
  <si>
    <t>12211</t>
  </si>
  <si>
    <t>596421462073</t>
  </si>
  <si>
    <t>2025090277792681</t>
  </si>
  <si>
    <t>PAU029761721</t>
  </si>
  <si>
    <t>01093131043</t>
  </si>
  <si>
    <t>596421462121</t>
  </si>
  <si>
    <t>2025090387313501</t>
  </si>
  <si>
    <t>PKR253166692</t>
  </si>
  <si>
    <t>조경일</t>
  </si>
  <si>
    <t>01045629605</t>
  </si>
  <si>
    <t>596421462132</t>
  </si>
  <si>
    <t>3986135504403158</t>
  </si>
  <si>
    <t>PKR253166693</t>
  </si>
  <si>
    <t>정효미</t>
  </si>
  <si>
    <t>01097221688</t>
  </si>
  <si>
    <t>596421462143</t>
  </si>
  <si>
    <t>3986158521205446</t>
  </si>
  <si>
    <t>PKR253166696</t>
  </si>
  <si>
    <t>KHOIRON FARHAN FAHRURROY</t>
  </si>
  <si>
    <t>01022633087</t>
  </si>
  <si>
    <t>596421462176</t>
  </si>
  <si>
    <t>3986238267127077</t>
  </si>
  <si>
    <t>PAU029773756</t>
  </si>
  <si>
    <t>01058181836</t>
  </si>
  <si>
    <t>596421464501</t>
  </si>
  <si>
    <t>2025090333067481</t>
  </si>
  <si>
    <t>PAU029773755</t>
  </si>
  <si>
    <t>정재희</t>
  </si>
  <si>
    <t>01091890388</t>
  </si>
  <si>
    <t>596421464512</t>
  </si>
  <si>
    <t>2025090333648021</t>
  </si>
  <si>
    <t>PAU029773742</t>
  </si>
  <si>
    <t>장혜랑</t>
  </si>
  <si>
    <t>01041083121</t>
  </si>
  <si>
    <t>55751</t>
  </si>
  <si>
    <t>596421464534</t>
  </si>
  <si>
    <t>2025090399130121</t>
  </si>
  <si>
    <t>PAU029773754</t>
  </si>
  <si>
    <t>최이나</t>
  </si>
  <si>
    <t>01079167477</t>
  </si>
  <si>
    <t>596421464545</t>
  </si>
  <si>
    <t>2025090439601771</t>
  </si>
  <si>
    <t>PAU029773770</t>
  </si>
  <si>
    <t>01091864082</t>
  </si>
  <si>
    <t>21932</t>
  </si>
  <si>
    <t>596421465293</t>
  </si>
  <si>
    <t>29100137824851</t>
  </si>
  <si>
    <t>PAU029773769</t>
  </si>
  <si>
    <t>안경호</t>
  </si>
  <si>
    <t>01063718918</t>
  </si>
  <si>
    <t>01383</t>
  </si>
  <si>
    <t>596421465304</t>
  </si>
  <si>
    <t>2025090328111091</t>
  </si>
  <si>
    <t>PKR253251005</t>
  </si>
  <si>
    <t>596421467360</t>
  </si>
  <si>
    <t>PURE_250905_30836</t>
  </si>
  <si>
    <t>PKR253251006</t>
  </si>
  <si>
    <t>596421467371</t>
  </si>
  <si>
    <t>PURE_250905_30842</t>
  </si>
  <si>
    <t>PKR253251007</t>
  </si>
  <si>
    <t>596421467382</t>
  </si>
  <si>
    <t>PURE_250905_30857</t>
  </si>
  <si>
    <t>PKR253251008</t>
  </si>
  <si>
    <t>596421467393</t>
  </si>
  <si>
    <t>PURE_250905_30863</t>
  </si>
  <si>
    <t>PKR253166697</t>
  </si>
  <si>
    <t>NAN MEIYUN</t>
  </si>
  <si>
    <t>01081280877</t>
  </si>
  <si>
    <t>02842</t>
  </si>
  <si>
    <t>596421462180</t>
  </si>
  <si>
    <t>3986241524277415</t>
  </si>
  <si>
    <t>PKR253171795</t>
  </si>
  <si>
    <t>박수범</t>
  </si>
  <si>
    <t>01051713141</t>
  </si>
  <si>
    <t>38183</t>
  </si>
  <si>
    <t>596421463134</t>
  </si>
  <si>
    <t>2509022108000020</t>
  </si>
  <si>
    <t>PKR253171625</t>
  </si>
  <si>
    <t>김기웅</t>
  </si>
  <si>
    <t>01089137898</t>
  </si>
  <si>
    <t>596421462740</t>
  </si>
  <si>
    <t>OZ_250903_01</t>
  </si>
  <si>
    <t>PKR253171627</t>
  </si>
  <si>
    <t>최민지</t>
  </si>
  <si>
    <t>1091945115</t>
  </si>
  <si>
    <t>08028</t>
  </si>
  <si>
    <t>596421462762</t>
  </si>
  <si>
    <t>OZ_250903_03</t>
  </si>
  <si>
    <t>PKR253171628</t>
  </si>
  <si>
    <t>1047724141</t>
  </si>
  <si>
    <t>596421462773</t>
  </si>
  <si>
    <t>OZ_250903_04</t>
  </si>
  <si>
    <t>PKR253171629</t>
  </si>
  <si>
    <t>1047051586</t>
  </si>
  <si>
    <t>24450</t>
  </si>
  <si>
    <t>596421462784</t>
  </si>
  <si>
    <t>OZ_250903_05</t>
  </si>
  <si>
    <t>PKR253171630</t>
  </si>
  <si>
    <t>596421462795</t>
  </si>
  <si>
    <t>OZ_250903_06</t>
  </si>
  <si>
    <t>PKR253162249</t>
  </si>
  <si>
    <t>윤서아</t>
  </si>
  <si>
    <t>01072737345</t>
  </si>
  <si>
    <t>596421461826</t>
  </si>
  <si>
    <t>JYY_250903_01</t>
  </si>
  <si>
    <t>PKR253162250</t>
  </si>
  <si>
    <t>01034074288</t>
  </si>
  <si>
    <t>63517</t>
  </si>
  <si>
    <t>596421461830</t>
  </si>
  <si>
    <t>JYY_250903_02</t>
  </si>
  <si>
    <t>PKR253162251</t>
  </si>
  <si>
    <t>고현옥</t>
  </si>
  <si>
    <t>010 2120 3664</t>
  </si>
  <si>
    <t>31156</t>
  </si>
  <si>
    <t>596421461841</t>
  </si>
  <si>
    <t>JYY_250903_03</t>
  </si>
  <si>
    <t>PKR253226419</t>
  </si>
  <si>
    <t>596421465411</t>
  </si>
  <si>
    <t>WISE_250904_P0013714</t>
  </si>
  <si>
    <t>PKR253226420</t>
  </si>
  <si>
    <t>596421465422</t>
  </si>
  <si>
    <t>WISE_250904_P0014294</t>
  </si>
  <si>
    <t>PKR253251009</t>
  </si>
  <si>
    <t>596421467404</t>
  </si>
  <si>
    <t>PURE_250905_30864</t>
  </si>
  <si>
    <t>PKR253251010</t>
  </si>
  <si>
    <t>596421467415</t>
  </si>
  <si>
    <t>PURE_250905_30865</t>
  </si>
  <si>
    <t>PKR253251011</t>
  </si>
  <si>
    <t>596421467426</t>
  </si>
  <si>
    <t>PURE_250905_30872</t>
  </si>
  <si>
    <t>PKR253251012</t>
  </si>
  <si>
    <t>596421467430</t>
  </si>
  <si>
    <t>PURE_250905_30873</t>
  </si>
  <si>
    <t>PKR253251013</t>
  </si>
  <si>
    <t>596421467441</t>
  </si>
  <si>
    <t>PURE_250905_30874</t>
  </si>
  <si>
    <t>PKR253251014</t>
  </si>
  <si>
    <t>596421467452</t>
  </si>
  <si>
    <t>PURE_250905_30875</t>
  </si>
  <si>
    <t>PKR253251015</t>
  </si>
  <si>
    <t>596421467463</t>
  </si>
  <si>
    <t>PURE_250905_30879</t>
  </si>
  <si>
    <t>PKR253251016</t>
  </si>
  <si>
    <t>596421467474</t>
  </si>
  <si>
    <t>PURE_250905_30882</t>
  </si>
  <si>
    <t>2025-09-10</t>
  </si>
  <si>
    <t>98812563611</t>
  </si>
  <si>
    <t>PKR253313333</t>
  </si>
  <si>
    <t>01097031404</t>
  </si>
  <si>
    <t>596421469272</t>
  </si>
  <si>
    <t>PAZMOM_250907_23</t>
  </si>
  <si>
    <t>PKR253313334</t>
  </si>
  <si>
    <t>이수영</t>
  </si>
  <si>
    <t>01071616602</t>
  </si>
  <si>
    <t>11818</t>
  </si>
  <si>
    <t>596421469283</t>
  </si>
  <si>
    <t>PAZMOM_250907_24</t>
  </si>
  <si>
    <t>PKR253313336</t>
  </si>
  <si>
    <t>이혜경</t>
  </si>
  <si>
    <t>01089186135</t>
  </si>
  <si>
    <t>21618</t>
  </si>
  <si>
    <t>596421469305</t>
  </si>
  <si>
    <t>PAZMOM_250907_26</t>
  </si>
  <si>
    <t>PKR253313337</t>
  </si>
  <si>
    <t>이수민</t>
  </si>
  <si>
    <t>01087746680</t>
  </si>
  <si>
    <t>54397</t>
  </si>
  <si>
    <t>596421469316</t>
  </si>
  <si>
    <t>PAZMOM_250907_27</t>
  </si>
  <si>
    <t>PKR253313338</t>
  </si>
  <si>
    <t>이영아</t>
  </si>
  <si>
    <t>01036862707</t>
  </si>
  <si>
    <t>13536</t>
  </si>
  <si>
    <t>596421469320</t>
  </si>
  <si>
    <t>PAZMOM_250907_28</t>
  </si>
  <si>
    <t>PKR253313339</t>
  </si>
  <si>
    <t>01073337588</t>
  </si>
  <si>
    <t>596421469331</t>
  </si>
  <si>
    <t>PAZMOM_250907_29</t>
  </si>
  <si>
    <t>PKR253313341</t>
  </si>
  <si>
    <t>01034352998</t>
  </si>
  <si>
    <t>31770</t>
  </si>
  <si>
    <t>596421469353</t>
  </si>
  <si>
    <t>PAZMOM_250907_31</t>
  </si>
  <si>
    <t>PKR253297238</t>
  </si>
  <si>
    <t>송영근</t>
  </si>
  <si>
    <t>01023391291</t>
  </si>
  <si>
    <t>16568</t>
  </si>
  <si>
    <t>596421468620</t>
  </si>
  <si>
    <t>HD_20250906_001</t>
  </si>
  <si>
    <t>PKR253297239</t>
  </si>
  <si>
    <t>유선기</t>
  </si>
  <si>
    <t>01062057065</t>
  </si>
  <si>
    <t>18289</t>
  </si>
  <si>
    <t>596421468631</t>
  </si>
  <si>
    <t>HD_20250906_002</t>
  </si>
  <si>
    <t>PKR253297240</t>
  </si>
  <si>
    <t>01084884063</t>
  </si>
  <si>
    <t>596421468642</t>
  </si>
  <si>
    <t>HD_20250906_003</t>
  </si>
  <si>
    <t>PKR253357087</t>
  </si>
  <si>
    <t>01056049498</t>
  </si>
  <si>
    <t>52860</t>
  </si>
  <si>
    <t>SUBEEN SON</t>
  </si>
  <si>
    <t>596421472610</t>
  </si>
  <si>
    <t>WISE_250908_P0014559</t>
  </si>
  <si>
    <t>PKR253357088</t>
  </si>
  <si>
    <t>유승현</t>
  </si>
  <si>
    <t>01095020578</t>
  </si>
  <si>
    <t>12050</t>
  </si>
  <si>
    <t>KITAEK YOON</t>
  </si>
  <si>
    <t>596421472621</t>
  </si>
  <si>
    <t>WISE_250908_P0014561</t>
  </si>
  <si>
    <t>PAU029768494</t>
  </si>
  <si>
    <t>01040421281</t>
  </si>
  <si>
    <t>61175</t>
  </si>
  <si>
    <t>596421471873</t>
  </si>
  <si>
    <t>JT20250907B</t>
  </si>
  <si>
    <t>PAU029768495</t>
  </si>
  <si>
    <t>김언희</t>
  </si>
  <si>
    <t>01075562879</t>
  </si>
  <si>
    <t>37680</t>
  </si>
  <si>
    <t>596421471884</t>
  </si>
  <si>
    <t>JT20250907C</t>
  </si>
  <si>
    <t>PAU029768497</t>
  </si>
  <si>
    <t>홍정숙</t>
  </si>
  <si>
    <t>01030755348</t>
  </si>
  <si>
    <t>596421471906</t>
  </si>
  <si>
    <t>JT20250907DD</t>
  </si>
  <si>
    <t>PAU029773814</t>
  </si>
  <si>
    <t>596421471840</t>
  </si>
  <si>
    <t>13100090657696EXCHANGE</t>
  </si>
  <si>
    <t>PKR253297241</t>
  </si>
  <si>
    <t>01087529817</t>
  </si>
  <si>
    <t>14583</t>
  </si>
  <si>
    <t>596421468653</t>
  </si>
  <si>
    <t>HD_20250906_004</t>
  </si>
  <si>
    <t>PKR253297242</t>
  </si>
  <si>
    <t>고경자</t>
  </si>
  <si>
    <t>01083073890</t>
  </si>
  <si>
    <t>03302</t>
  </si>
  <si>
    <t>596421468664</t>
  </si>
  <si>
    <t>HD_20250906_005</t>
  </si>
  <si>
    <t>PKR253297243</t>
  </si>
  <si>
    <t>주정향</t>
  </si>
  <si>
    <t>01028568947</t>
  </si>
  <si>
    <t>596421468675</t>
  </si>
  <si>
    <t>HD_20250906_006</t>
  </si>
  <si>
    <t>PKR253297244</t>
  </si>
  <si>
    <t>손동선</t>
  </si>
  <si>
    <t>01047670025</t>
  </si>
  <si>
    <t>596421468686</t>
  </si>
  <si>
    <t>HD_20250906_007</t>
  </si>
  <si>
    <t>PKR253297245</t>
  </si>
  <si>
    <t>이영애</t>
  </si>
  <si>
    <t>01021115822</t>
  </si>
  <si>
    <t>53050</t>
  </si>
  <si>
    <t>596421468690</t>
  </si>
  <si>
    <t>HD_20250906_008</t>
  </si>
  <si>
    <t>PKR253297246</t>
  </si>
  <si>
    <t>이윤수</t>
  </si>
  <si>
    <t>01085632363</t>
  </si>
  <si>
    <t>596421468701</t>
  </si>
  <si>
    <t>HD_20250906_009</t>
  </si>
  <si>
    <t>PKR253297247</t>
  </si>
  <si>
    <t>최형태</t>
  </si>
  <si>
    <t>01037478194</t>
  </si>
  <si>
    <t>61642</t>
  </si>
  <si>
    <t>596421468712</t>
  </si>
  <si>
    <t>HD_20250906_010</t>
  </si>
  <si>
    <t>PKR253297248</t>
  </si>
  <si>
    <t>강은경</t>
  </si>
  <si>
    <t>01028691329</t>
  </si>
  <si>
    <t>49065</t>
  </si>
  <si>
    <t>596421468723</t>
  </si>
  <si>
    <t>HD_20250906_011</t>
  </si>
  <si>
    <t>PKR253297249</t>
  </si>
  <si>
    <t>596421468734</t>
  </si>
  <si>
    <t>HD_20250906_012</t>
  </si>
  <si>
    <t>PKR253312498</t>
  </si>
  <si>
    <t>김귀애</t>
  </si>
  <si>
    <t>01075107777</t>
  </si>
  <si>
    <t>39307</t>
  </si>
  <si>
    <t>596421468852</t>
  </si>
  <si>
    <t>HD_20250907_001</t>
  </si>
  <si>
    <t>PKR253312499</t>
  </si>
  <si>
    <t>01035069442</t>
  </si>
  <si>
    <t>42139</t>
  </si>
  <si>
    <t>596421468863</t>
  </si>
  <si>
    <t>HD_20250907_002</t>
  </si>
  <si>
    <t>PKR253312500</t>
  </si>
  <si>
    <t>01032333587</t>
  </si>
  <si>
    <t>13527</t>
  </si>
  <si>
    <t>596421468874</t>
  </si>
  <si>
    <t>HD_20250907_003</t>
  </si>
  <si>
    <t>PKR253312501</t>
  </si>
  <si>
    <t>정종윤</t>
  </si>
  <si>
    <t>01072555861</t>
  </si>
  <si>
    <t>596421468885</t>
  </si>
  <si>
    <t>HD_20250907_004</t>
  </si>
  <si>
    <t>PKR253312502</t>
  </si>
  <si>
    <t>조익래</t>
  </si>
  <si>
    <t>01099136522</t>
  </si>
  <si>
    <t>14591</t>
  </si>
  <si>
    <t>596421468896</t>
  </si>
  <si>
    <t>HD_20250907_005</t>
  </si>
  <si>
    <t>PKR253312503</t>
  </si>
  <si>
    <t>596421468900</t>
  </si>
  <si>
    <t>HD_20250907_006</t>
  </si>
  <si>
    <t>PKR253312504</t>
  </si>
  <si>
    <t>김성일</t>
  </si>
  <si>
    <t>01086377741</t>
  </si>
  <si>
    <t>11518</t>
  </si>
  <si>
    <t>596421468911</t>
  </si>
  <si>
    <t>HD_20250907_007</t>
  </si>
  <si>
    <t>PKR253312505</t>
  </si>
  <si>
    <t>01037993066</t>
  </si>
  <si>
    <t>16851</t>
  </si>
  <si>
    <t>596421468922</t>
  </si>
  <si>
    <t>HD_20250907_008</t>
  </si>
  <si>
    <t>PKR253312506</t>
  </si>
  <si>
    <t>이상훈</t>
  </si>
  <si>
    <t>01030759645</t>
  </si>
  <si>
    <t>21453</t>
  </si>
  <si>
    <t>596421468933</t>
  </si>
  <si>
    <t>HD_20250907_009</t>
  </si>
  <si>
    <t>PKR253312507</t>
  </si>
  <si>
    <t>596421468944</t>
  </si>
  <si>
    <t>HD_20250907_010</t>
  </si>
  <si>
    <t>PKR253312508</t>
  </si>
  <si>
    <t>권도헌</t>
  </si>
  <si>
    <t>01033519951</t>
  </si>
  <si>
    <t>596421468955</t>
  </si>
  <si>
    <t>HD_20250907_011</t>
  </si>
  <si>
    <t>PKR253312509</t>
  </si>
  <si>
    <t>임형광</t>
  </si>
  <si>
    <t>01045090730</t>
  </si>
  <si>
    <t>61025</t>
  </si>
  <si>
    <t>596421468966</t>
  </si>
  <si>
    <t>HD_20250907_012</t>
  </si>
  <si>
    <t>PKR253354692</t>
  </si>
  <si>
    <t>정예진</t>
  </si>
  <si>
    <t>01050072233</t>
  </si>
  <si>
    <t>596421472562</t>
  </si>
  <si>
    <t>WIG_250908_01</t>
  </si>
  <si>
    <t>PKR253385755</t>
  </si>
  <si>
    <t>596421473391</t>
  </si>
  <si>
    <t>PURE_250908_30836</t>
  </si>
  <si>
    <t>PKR253385756</t>
  </si>
  <si>
    <t>596421473402</t>
  </si>
  <si>
    <t>PURE_250908_30863</t>
  </si>
  <si>
    <t>PKR253385757</t>
  </si>
  <si>
    <t>596421473413</t>
  </si>
  <si>
    <t>PURE_250908_30864</t>
  </si>
  <si>
    <t>PKR253385758</t>
  </si>
  <si>
    <t>596421473424</t>
  </si>
  <si>
    <t>PURE_250908_30872</t>
  </si>
  <si>
    <t>PKR253385759</t>
  </si>
  <si>
    <t>596421473435</t>
  </si>
  <si>
    <t>PURE_250908_30882</t>
  </si>
  <si>
    <t>PKR253385760</t>
  </si>
  <si>
    <t>596421473446</t>
  </si>
  <si>
    <t>PURE_250908_30888</t>
  </si>
  <si>
    <t>PKR253385763</t>
  </si>
  <si>
    <t>596421473461</t>
  </si>
  <si>
    <t>PURE_250908_30908</t>
  </si>
  <si>
    <t>PKR253385764</t>
  </si>
  <si>
    <t>596421473472</t>
  </si>
  <si>
    <t>PURE_250908_30913</t>
  </si>
  <si>
    <t>PAU029773706</t>
  </si>
  <si>
    <t>01077249785</t>
  </si>
  <si>
    <t>31571</t>
  </si>
  <si>
    <t>596421458105</t>
  </si>
  <si>
    <t>2025082937825441</t>
  </si>
  <si>
    <t>PAU029768484</t>
  </si>
  <si>
    <t>596421456963</t>
  </si>
  <si>
    <t>JT20250831A</t>
  </si>
  <si>
    <t>PKR253009208</t>
  </si>
  <si>
    <t>01029425897</t>
  </si>
  <si>
    <t>596421455003</t>
  </si>
  <si>
    <t>PAZMOM_250831_18</t>
  </si>
  <si>
    <t>PKR252858583</t>
  </si>
  <si>
    <t>596421427736</t>
  </si>
  <si>
    <t>WISE_250818_P0011136</t>
  </si>
  <si>
    <t>PKR252949790</t>
  </si>
  <si>
    <t>박소민</t>
  </si>
  <si>
    <t>01090208078</t>
  </si>
  <si>
    <t>596421446356</t>
  </si>
  <si>
    <t>PAZMOM_250826_6</t>
  </si>
  <si>
    <t>PKR252988297</t>
  </si>
  <si>
    <t>596421453161</t>
  </si>
  <si>
    <t>WISE_250826_P0013219</t>
  </si>
  <si>
    <t>PKR252983541</t>
  </si>
  <si>
    <t>596421452833</t>
  </si>
  <si>
    <t>SHORTST_250829_07</t>
  </si>
  <si>
    <t>PKR252983542</t>
  </si>
  <si>
    <t>596421452844</t>
  </si>
  <si>
    <t>SHORTST_250829_08</t>
  </si>
  <si>
    <t>PKR252966684</t>
  </si>
  <si>
    <t>남정연</t>
  </si>
  <si>
    <t>01027077156</t>
  </si>
  <si>
    <t>17884</t>
  </si>
  <si>
    <t>596421449926</t>
  </si>
  <si>
    <t>3985646155474841</t>
  </si>
  <si>
    <t>PAU029768490</t>
  </si>
  <si>
    <t>596421464560</t>
  </si>
  <si>
    <t>ASD20250904B</t>
  </si>
  <si>
    <t>PKR253232815</t>
  </si>
  <si>
    <t>권다정</t>
  </si>
  <si>
    <t>01058823110</t>
  </si>
  <si>
    <t>21974</t>
  </si>
  <si>
    <t>596421466295</t>
  </si>
  <si>
    <t>PAZMOM_250904_42</t>
  </si>
  <si>
    <t>PKR253232816</t>
  </si>
  <si>
    <t>최송이</t>
  </si>
  <si>
    <t>01094122379</t>
  </si>
  <si>
    <t>35280</t>
  </si>
  <si>
    <t>596421466306</t>
  </si>
  <si>
    <t>PAZMOM_250904_43</t>
  </si>
  <si>
    <t>PKR253212126</t>
  </si>
  <si>
    <t>01050548770</t>
  </si>
  <si>
    <t>13983</t>
  </si>
  <si>
    <t>596421465164</t>
  </si>
  <si>
    <t>GS_20250904_01</t>
  </si>
  <si>
    <t>PKR253212127</t>
  </si>
  <si>
    <t>정회옥</t>
  </si>
  <si>
    <t>01026635605</t>
  </si>
  <si>
    <t>596421465175</t>
  </si>
  <si>
    <t>HB_20250903_01</t>
  </si>
  <si>
    <t>PKR253212128</t>
  </si>
  <si>
    <t>주현미</t>
  </si>
  <si>
    <t>01037493652</t>
  </si>
  <si>
    <t>03691</t>
  </si>
  <si>
    <t>596421465186</t>
  </si>
  <si>
    <t>HB_20250903_02</t>
  </si>
  <si>
    <t>PKR253267977</t>
  </si>
  <si>
    <t>596421468196</t>
  </si>
  <si>
    <t>WISE_250905_P0014505</t>
  </si>
  <si>
    <t>PAU029761740</t>
  </si>
  <si>
    <t>01049394931</t>
  </si>
  <si>
    <t>596421466693</t>
  </si>
  <si>
    <t>2025090451487551</t>
  </si>
  <si>
    <t>PKR253385765</t>
  </si>
  <si>
    <t>596421473483</t>
  </si>
  <si>
    <t>PURE_250908_30918</t>
  </si>
  <si>
    <t>PKR253357083</t>
  </si>
  <si>
    <t>강문희</t>
  </si>
  <si>
    <t>01082704181</t>
  </si>
  <si>
    <t>MOON HEE KANG</t>
  </si>
  <si>
    <t>596421472573</t>
  </si>
  <si>
    <t>WISE_250908_P0013669_01</t>
  </si>
  <si>
    <t>PAU029773782</t>
  </si>
  <si>
    <t>12093</t>
  </si>
  <si>
    <t>596421471313</t>
  </si>
  <si>
    <t>2025090577721411</t>
  </si>
  <si>
    <t>PKR253343699</t>
  </si>
  <si>
    <t>황초아</t>
  </si>
  <si>
    <t>01027566807</t>
  </si>
  <si>
    <t>17554</t>
  </si>
  <si>
    <t>596421472223</t>
  </si>
  <si>
    <t>2025090466791410</t>
  </si>
  <si>
    <t>PKR253343700</t>
  </si>
  <si>
    <t>01092108458</t>
  </si>
  <si>
    <t>54399</t>
  </si>
  <si>
    <t>596421472234</t>
  </si>
  <si>
    <t>2025090594257240</t>
  </si>
  <si>
    <t>PKR253343702</t>
  </si>
  <si>
    <t>김수빈</t>
  </si>
  <si>
    <t>01044920731</t>
  </si>
  <si>
    <t>596421472256</t>
  </si>
  <si>
    <t>2025090740196080</t>
  </si>
  <si>
    <t>PKR253343704</t>
  </si>
  <si>
    <t>01092072651</t>
  </si>
  <si>
    <t>596421472271</t>
  </si>
  <si>
    <t>2025090744945240</t>
  </si>
  <si>
    <t>PKR253379748</t>
  </si>
  <si>
    <t>이남식</t>
  </si>
  <si>
    <t>01098952391</t>
  </si>
  <si>
    <t>44473</t>
  </si>
  <si>
    <t>596421473306</t>
  </si>
  <si>
    <t>MCH_250908_01</t>
  </si>
  <si>
    <t>PKR253379749</t>
  </si>
  <si>
    <t>김대성</t>
  </si>
  <si>
    <t>01099597500</t>
  </si>
  <si>
    <t>596421473310</t>
  </si>
  <si>
    <t>MCH_250908_02</t>
  </si>
  <si>
    <t>PKR253379632</t>
  </si>
  <si>
    <t>신문숙</t>
  </si>
  <si>
    <t>01099760042</t>
  </si>
  <si>
    <t>07971</t>
  </si>
  <si>
    <t>596421473052</t>
  </si>
  <si>
    <t>PAZMOM_250908_01</t>
  </si>
  <si>
    <t>PAU029761734</t>
  </si>
  <si>
    <t>01021222413</t>
  </si>
  <si>
    <t>12465</t>
  </si>
  <si>
    <t>596421464700</t>
  </si>
  <si>
    <t>4341051061</t>
  </si>
  <si>
    <t>PKR253189232</t>
  </si>
  <si>
    <t>김리안</t>
  </si>
  <si>
    <t>01025980882</t>
  </si>
  <si>
    <t>02612</t>
  </si>
  <si>
    <t>596421463473</t>
  </si>
  <si>
    <t>2025090280707021</t>
  </si>
  <si>
    <t>PAU029773752</t>
  </si>
  <si>
    <t>원정선</t>
  </si>
  <si>
    <t>01075458284</t>
  </si>
  <si>
    <t>596421464383</t>
  </si>
  <si>
    <t>2025090215792465</t>
  </si>
  <si>
    <t>PAU029773749</t>
  </si>
  <si>
    <t>01051482470</t>
  </si>
  <si>
    <t>596421464420</t>
  </si>
  <si>
    <t>2025090316675671</t>
  </si>
  <si>
    <t>PAU029773743</t>
  </si>
  <si>
    <t>596421464523</t>
  </si>
  <si>
    <t>2025090395603651</t>
  </si>
  <si>
    <t>PKR253263564</t>
  </si>
  <si>
    <t>596421467916</t>
  </si>
  <si>
    <t>HB_20250904_01</t>
  </si>
  <si>
    <t>PKR253232779</t>
  </si>
  <si>
    <t>신수혜</t>
  </si>
  <si>
    <t>01089005466</t>
  </si>
  <si>
    <t>17857</t>
  </si>
  <si>
    <t>596421465934</t>
  </si>
  <si>
    <t>PAZMOM_250904_06</t>
  </si>
  <si>
    <t>PKR253232796</t>
  </si>
  <si>
    <t>김지교</t>
  </si>
  <si>
    <t>01028008612</t>
  </si>
  <si>
    <t>61455</t>
  </si>
  <si>
    <t>596421466100</t>
  </si>
  <si>
    <t>PAZMOM_250904_23</t>
  </si>
  <si>
    <t>PKR253232806</t>
  </si>
  <si>
    <t>강소미</t>
  </si>
  <si>
    <t>01092756042</t>
  </si>
  <si>
    <t>01009</t>
  </si>
  <si>
    <t>596421466203</t>
  </si>
  <si>
    <t>PAZMOM_250904_33</t>
  </si>
  <si>
    <t>PKR253232813</t>
  </si>
  <si>
    <t>01072407256</t>
  </si>
  <si>
    <t>596421466273</t>
  </si>
  <si>
    <t>PAZMOM_250904_40</t>
  </si>
  <si>
    <t>PKR253259506</t>
  </si>
  <si>
    <t>박재화</t>
  </si>
  <si>
    <t>01071211799</t>
  </si>
  <si>
    <t>596421467824</t>
  </si>
  <si>
    <t>3986476691254730</t>
  </si>
  <si>
    <t>PAU029761741</t>
  </si>
  <si>
    <t>남희심</t>
  </si>
  <si>
    <t>01037547534</t>
  </si>
  <si>
    <t>30049</t>
  </si>
  <si>
    <t>596421466671</t>
  </si>
  <si>
    <t>2025090455212151</t>
  </si>
  <si>
    <t>PKR253227078</t>
  </si>
  <si>
    <t>이준성</t>
  </si>
  <si>
    <t>01055965233</t>
  </si>
  <si>
    <t>596421465610</t>
  </si>
  <si>
    <t>2025090437147021</t>
  </si>
  <si>
    <t>PKR253227086</t>
  </si>
  <si>
    <t>01026476273</t>
  </si>
  <si>
    <t>07988</t>
  </si>
  <si>
    <t>596421465691</t>
  </si>
  <si>
    <t>2025090458482301</t>
  </si>
  <si>
    <t>PKR253263626</t>
  </si>
  <si>
    <t>01053097594</t>
  </si>
  <si>
    <t>596421468115</t>
  </si>
  <si>
    <t>DHP_250905_03</t>
  </si>
  <si>
    <t>PKR253263627</t>
  </si>
  <si>
    <t>엄희령</t>
  </si>
  <si>
    <t>01050079571</t>
  </si>
  <si>
    <t>42117</t>
  </si>
  <si>
    <t>596421468126</t>
  </si>
  <si>
    <t>DHP_250905_04</t>
  </si>
  <si>
    <t>PAU029761743</t>
  </si>
  <si>
    <t>596421467323</t>
  </si>
  <si>
    <t>2025090572612031</t>
  </si>
  <si>
    <t>PAU029773762</t>
  </si>
  <si>
    <t>노성균</t>
  </si>
  <si>
    <t>01099840289</t>
  </si>
  <si>
    <t>596421465271</t>
  </si>
  <si>
    <t>2025090453190211</t>
  </si>
  <si>
    <t>PKR253259426</t>
  </si>
  <si>
    <t>SHILOV IGOR</t>
  </si>
  <si>
    <t>01065569169</t>
  </si>
  <si>
    <t>03150</t>
  </si>
  <si>
    <t>596421467780</t>
  </si>
  <si>
    <t>3986320546599154</t>
  </si>
  <si>
    <t>PKR253259428</t>
  </si>
  <si>
    <t>NGUYEN LIEN SON</t>
  </si>
  <si>
    <t>01066258699</t>
  </si>
  <si>
    <t>12814</t>
  </si>
  <si>
    <t>596421467802</t>
  </si>
  <si>
    <t>3986398658075560</t>
  </si>
  <si>
    <t>PKR253379633</t>
  </si>
  <si>
    <t>임연주</t>
  </si>
  <si>
    <t>01044539593</t>
  </si>
  <si>
    <t>05667</t>
  </si>
  <si>
    <t>596421473063</t>
  </si>
  <si>
    <t>PAZMOM_250908_02</t>
  </si>
  <si>
    <t>PKR253379634</t>
  </si>
  <si>
    <t>01038731834</t>
  </si>
  <si>
    <t>596421473074</t>
  </si>
  <si>
    <t>PAZMOM_250908_03</t>
  </si>
  <si>
    <t>PKR253379635</t>
  </si>
  <si>
    <t>01031176519</t>
  </si>
  <si>
    <t>596421473085</t>
  </si>
  <si>
    <t>PAZMOM_250908_04</t>
  </si>
  <si>
    <t>PKR253379636</t>
  </si>
  <si>
    <t>노영래</t>
  </si>
  <si>
    <t>01034270881</t>
  </si>
  <si>
    <t>596421473096</t>
  </si>
  <si>
    <t>PAZMOM_250908_05</t>
  </si>
  <si>
    <t>PKR253379637</t>
  </si>
  <si>
    <t>HANDAEJIN</t>
  </si>
  <si>
    <t>01041328810</t>
  </si>
  <si>
    <t>596421473100</t>
  </si>
  <si>
    <t>PAZMOM_250908_06</t>
  </si>
  <si>
    <t>PKR253379638</t>
  </si>
  <si>
    <t>권기철</t>
  </si>
  <si>
    <t>01046904515</t>
  </si>
  <si>
    <t>596421473111</t>
  </si>
  <si>
    <t>PAZMOM_250908_07</t>
  </si>
  <si>
    <t>PKR253379639</t>
  </si>
  <si>
    <t>방미화</t>
  </si>
  <si>
    <t>01044197667</t>
  </si>
  <si>
    <t>41195</t>
  </si>
  <si>
    <t>596421473122</t>
  </si>
  <si>
    <t>PAZMOM_250908_08</t>
  </si>
  <si>
    <t>PKR253379640</t>
  </si>
  <si>
    <t>차소연</t>
  </si>
  <si>
    <t>01062724231</t>
  </si>
  <si>
    <t>596421473133</t>
  </si>
  <si>
    <t>PAZMOM_250908_09</t>
  </si>
  <si>
    <t>PKR253379641</t>
  </si>
  <si>
    <t>허영란</t>
  </si>
  <si>
    <t>01047474234</t>
  </si>
  <si>
    <t>596421473144</t>
  </si>
  <si>
    <t>PAZMOM_250908_10</t>
  </si>
  <si>
    <t>PKR253379643</t>
  </si>
  <si>
    <t>01020548485</t>
  </si>
  <si>
    <t>596421473166</t>
  </si>
  <si>
    <t>PAZMOM_250908_12</t>
  </si>
  <si>
    <t>PKR253259429</t>
  </si>
  <si>
    <t>박중훈</t>
  </si>
  <si>
    <t>01031999720</t>
  </si>
  <si>
    <t>596421467813</t>
  </si>
  <si>
    <t>3986473719914273</t>
  </si>
  <si>
    <t>PKR253219769</t>
  </si>
  <si>
    <t>596421465341</t>
  </si>
  <si>
    <t>DAWA_250903_03</t>
  </si>
  <si>
    <t>PKR253268053</t>
  </si>
  <si>
    <t>유미숙</t>
  </si>
  <si>
    <t>01066853387</t>
  </si>
  <si>
    <t>596421468211</t>
  </si>
  <si>
    <t>20250905SOOP</t>
  </si>
  <si>
    <t>PKR253259380</t>
  </si>
  <si>
    <t>문보라</t>
  </si>
  <si>
    <t>01080217973</t>
  </si>
  <si>
    <t>596421467684</t>
  </si>
  <si>
    <t>250905093851122F</t>
  </si>
  <si>
    <t>PKR253259381</t>
  </si>
  <si>
    <t>596421467695</t>
  </si>
  <si>
    <t>250905093851E9C6</t>
  </si>
  <si>
    <t>PKR253259382</t>
  </si>
  <si>
    <t>AHNNATHAN</t>
  </si>
  <si>
    <t>01057149199</t>
  </si>
  <si>
    <t>58693</t>
  </si>
  <si>
    <t>596421467706</t>
  </si>
  <si>
    <t>2509050938511F17</t>
  </si>
  <si>
    <t>PKR253259383</t>
  </si>
  <si>
    <t>596421467710</t>
  </si>
  <si>
    <t>2509041156000007</t>
  </si>
  <si>
    <t>PKR253259384</t>
  </si>
  <si>
    <t>이문석</t>
  </si>
  <si>
    <t>01054161171</t>
  </si>
  <si>
    <t>06116</t>
  </si>
  <si>
    <t>596421467721</t>
  </si>
  <si>
    <t>2509041933000009</t>
  </si>
  <si>
    <t>PKR253259385</t>
  </si>
  <si>
    <t>이재호</t>
  </si>
  <si>
    <t>01038646110</t>
  </si>
  <si>
    <t>53267</t>
  </si>
  <si>
    <t>596421467732</t>
  </si>
  <si>
    <t>250904231955FD58</t>
  </si>
  <si>
    <t>PKR253259386</t>
  </si>
  <si>
    <t>01049140531</t>
  </si>
  <si>
    <t>596421467743</t>
  </si>
  <si>
    <t>2509041313000008</t>
  </si>
  <si>
    <t>PKR253379644</t>
  </si>
  <si>
    <t>596421473170</t>
  </si>
  <si>
    <t>PAZMOM_250908_13</t>
  </si>
  <si>
    <t>PKR253379645</t>
  </si>
  <si>
    <t>01099114661</t>
  </si>
  <si>
    <t>59328</t>
  </si>
  <si>
    <t>596421473181</t>
  </si>
  <si>
    <t>PAZMOM_250908_14</t>
  </si>
  <si>
    <t>PKR253379646</t>
  </si>
  <si>
    <t>한승아</t>
  </si>
  <si>
    <t>01063998116</t>
  </si>
  <si>
    <t>17894</t>
  </si>
  <si>
    <t>596421473192</t>
  </si>
  <si>
    <t>PAZMOM_250908_15</t>
  </si>
  <si>
    <t>PAU029773837</t>
  </si>
  <si>
    <t>설민경</t>
  </si>
  <si>
    <t>01071784502</t>
  </si>
  <si>
    <t>55148</t>
  </si>
  <si>
    <t>596421472400</t>
  </si>
  <si>
    <t>2025090872960711</t>
  </si>
  <si>
    <t>PKR253386094</t>
  </si>
  <si>
    <t>서영자</t>
  </si>
  <si>
    <t>01087573753</t>
  </si>
  <si>
    <t>39304</t>
  </si>
  <si>
    <t>596421473586</t>
  </si>
  <si>
    <t>EPP_250908_01</t>
  </si>
  <si>
    <t>PAU029773783</t>
  </si>
  <si>
    <t>정희주</t>
  </si>
  <si>
    <t>01097626764</t>
  </si>
  <si>
    <t>596421471324</t>
  </si>
  <si>
    <t>2025090577721411A</t>
  </si>
  <si>
    <t>PAU029773793</t>
  </si>
  <si>
    <t>01094070624</t>
  </si>
  <si>
    <t>10068</t>
  </si>
  <si>
    <t>596421471335</t>
  </si>
  <si>
    <t>4341587003</t>
  </si>
  <si>
    <t>PAU029773835</t>
  </si>
  <si>
    <t>노수정</t>
  </si>
  <si>
    <t>01029408933</t>
  </si>
  <si>
    <t>44498</t>
  </si>
  <si>
    <t>596421471346</t>
  </si>
  <si>
    <t>2100138120011</t>
  </si>
  <si>
    <t>PAU029773832</t>
  </si>
  <si>
    <t>01024679582</t>
  </si>
  <si>
    <t>17035</t>
  </si>
  <si>
    <t>596421471383</t>
  </si>
  <si>
    <t>18100138309494</t>
  </si>
  <si>
    <t>PAU029773809</t>
  </si>
  <si>
    <t>황유미</t>
  </si>
  <si>
    <t>01031177495</t>
  </si>
  <si>
    <t>16685</t>
  </si>
  <si>
    <t>596421471394</t>
  </si>
  <si>
    <t>23100138334931</t>
  </si>
  <si>
    <t>PKR253259387</t>
  </si>
  <si>
    <t>김문정</t>
  </si>
  <si>
    <t>01085067097</t>
  </si>
  <si>
    <t>51311</t>
  </si>
  <si>
    <t>596421467754</t>
  </si>
  <si>
    <t>250905084141225A</t>
  </si>
  <si>
    <t>PKR253259388</t>
  </si>
  <si>
    <t>정세영</t>
  </si>
  <si>
    <t>01087709397</t>
  </si>
  <si>
    <t>06775</t>
  </si>
  <si>
    <t>596421467765</t>
  </si>
  <si>
    <t>2509041041000005</t>
  </si>
  <si>
    <t>PAU029769835</t>
  </si>
  <si>
    <t>01088911017</t>
  </si>
  <si>
    <t>15216</t>
  </si>
  <si>
    <t>596421468222</t>
  </si>
  <si>
    <t>528446534</t>
  </si>
  <si>
    <t>PKR253312587</t>
  </si>
  <si>
    <t>김윤석</t>
  </si>
  <si>
    <t>01045229401</t>
  </si>
  <si>
    <t>04105</t>
  </si>
  <si>
    <t>596421468970</t>
  </si>
  <si>
    <t>23100138497299</t>
  </si>
  <si>
    <t>PKR253312588</t>
  </si>
  <si>
    <t>김종옥</t>
  </si>
  <si>
    <t>01051343086</t>
  </si>
  <si>
    <t>596421468981</t>
  </si>
  <si>
    <t>27100138102162</t>
  </si>
  <si>
    <t>PKR253312589</t>
  </si>
  <si>
    <t>01031059000</t>
  </si>
  <si>
    <t>596421468992</t>
  </si>
  <si>
    <t>2025090739965331</t>
  </si>
  <si>
    <t>PKR253312590</t>
  </si>
  <si>
    <t>민유리</t>
  </si>
  <si>
    <t>01055971797</t>
  </si>
  <si>
    <t>596421469003</t>
  </si>
  <si>
    <t>2025090742058041</t>
  </si>
  <si>
    <t>PKR253312591</t>
  </si>
  <si>
    <t>01086404755</t>
  </si>
  <si>
    <t>596421469014</t>
  </si>
  <si>
    <t>2025090742157541</t>
  </si>
  <si>
    <t>PKR253312592</t>
  </si>
  <si>
    <t>01066371717</t>
  </si>
  <si>
    <t>61255</t>
  </si>
  <si>
    <t>596421469025</t>
  </si>
  <si>
    <t>2025090745239671</t>
  </si>
  <si>
    <t>PKR253312593</t>
  </si>
  <si>
    <t>596421469036</t>
  </si>
  <si>
    <t>2025090751599861</t>
  </si>
  <si>
    <t>PAU029773808</t>
  </si>
  <si>
    <t>01055575965</t>
  </si>
  <si>
    <t>22764</t>
  </si>
  <si>
    <t>596421471416</t>
  </si>
  <si>
    <t>2025090513148541</t>
  </si>
  <si>
    <t>PAU029773785</t>
  </si>
  <si>
    <t>황윤정</t>
  </si>
  <si>
    <t>01031180882</t>
  </si>
  <si>
    <t>596421471420</t>
  </si>
  <si>
    <t>2025090580551201</t>
  </si>
  <si>
    <t>PAU029773784</t>
  </si>
  <si>
    <t>조수경</t>
  </si>
  <si>
    <t>01066203910</t>
  </si>
  <si>
    <t>596421471431</t>
  </si>
  <si>
    <t>2025090584654201</t>
  </si>
  <si>
    <t>PAU029773813</t>
  </si>
  <si>
    <t>조예진</t>
  </si>
  <si>
    <t>01042880101</t>
  </si>
  <si>
    <t>57970</t>
  </si>
  <si>
    <t>596421471442</t>
  </si>
  <si>
    <t>2025090588983511</t>
  </si>
  <si>
    <t>PAU029773791</t>
  </si>
  <si>
    <t>신순덕</t>
  </si>
  <si>
    <t>01094049826</t>
  </si>
  <si>
    <t>12945</t>
  </si>
  <si>
    <t>596421471464</t>
  </si>
  <si>
    <t>2025090589625701</t>
  </si>
  <si>
    <t>PAU029773790</t>
  </si>
  <si>
    <t>석혜정</t>
  </si>
  <si>
    <t>01080140465</t>
  </si>
  <si>
    <t>13646</t>
  </si>
  <si>
    <t>596421471475</t>
  </si>
  <si>
    <t>2025090590133171</t>
  </si>
  <si>
    <t>PAU029773788</t>
  </si>
  <si>
    <t>강민서</t>
  </si>
  <si>
    <t>01066861140</t>
  </si>
  <si>
    <t>12515</t>
  </si>
  <si>
    <t>596421471490</t>
  </si>
  <si>
    <t>2025090591491331</t>
  </si>
  <si>
    <t>PAU029773786</t>
  </si>
  <si>
    <t>박종혜</t>
  </si>
  <si>
    <t>01028778299</t>
  </si>
  <si>
    <t>596421471512</t>
  </si>
  <si>
    <t>2025090593101061</t>
  </si>
  <si>
    <t>PAU029773806</t>
  </si>
  <si>
    <t>남궁선</t>
  </si>
  <si>
    <t>01037844773</t>
  </si>
  <si>
    <t>22778</t>
  </si>
  <si>
    <t>596421471523</t>
  </si>
  <si>
    <t>2025090615560501</t>
  </si>
  <si>
    <t>PAU029773805</t>
  </si>
  <si>
    <t>이채아</t>
  </si>
  <si>
    <t>01087576610</t>
  </si>
  <si>
    <t>06126</t>
  </si>
  <si>
    <t>596421471534</t>
  </si>
  <si>
    <t>2025090617428051</t>
  </si>
  <si>
    <t>PKR253313012</t>
  </si>
  <si>
    <t>596421469040</t>
  </si>
  <si>
    <t>2025090755885991</t>
  </si>
  <si>
    <t>PKR253275101</t>
  </si>
  <si>
    <t>황윤경</t>
  </si>
  <si>
    <t>01097827738</t>
  </si>
  <si>
    <t>31516</t>
  </si>
  <si>
    <t>596421468270</t>
  </si>
  <si>
    <t>2025090577661231</t>
  </si>
  <si>
    <t>PKR253275104</t>
  </si>
  <si>
    <t>문희경</t>
  </si>
  <si>
    <t>01093286552</t>
  </si>
  <si>
    <t>03321</t>
  </si>
  <si>
    <t>596421468292</t>
  </si>
  <si>
    <t>2025090580261591</t>
  </si>
  <si>
    <t>PKR253275105</t>
  </si>
  <si>
    <t>이석원</t>
  </si>
  <si>
    <t>01052697059</t>
  </si>
  <si>
    <t>596421468303</t>
  </si>
  <si>
    <t>2025090590902861</t>
  </si>
  <si>
    <t>PKR253275106</t>
  </si>
  <si>
    <t>01064628669</t>
  </si>
  <si>
    <t>04745</t>
  </si>
  <si>
    <t>596421468314</t>
  </si>
  <si>
    <t>2025090592140701</t>
  </si>
  <si>
    <t>PKR253297206</t>
  </si>
  <si>
    <t>박정임</t>
  </si>
  <si>
    <t>01085569821</t>
  </si>
  <si>
    <t>596421468502</t>
  </si>
  <si>
    <t>2025090511399301</t>
  </si>
  <si>
    <t>PKR253297207</t>
  </si>
  <si>
    <t>차지환</t>
  </si>
  <si>
    <t>01047105508</t>
  </si>
  <si>
    <t>596421468513</t>
  </si>
  <si>
    <t>2025090512706291</t>
  </si>
  <si>
    <t>PKR253297208</t>
  </si>
  <si>
    <t>김재희</t>
  </si>
  <si>
    <t>01035695401</t>
  </si>
  <si>
    <t>07548</t>
  </si>
  <si>
    <t>596421468524</t>
  </si>
  <si>
    <t>2025090616883141</t>
  </si>
  <si>
    <t>PKR253297209</t>
  </si>
  <si>
    <t>01071471979</t>
  </si>
  <si>
    <t>596421468535</t>
  </si>
  <si>
    <t>2025090620030581</t>
  </si>
  <si>
    <t>PKR253297210</t>
  </si>
  <si>
    <t>임정희</t>
  </si>
  <si>
    <t>01023660206</t>
  </si>
  <si>
    <t>596421468546</t>
  </si>
  <si>
    <t>2025090620038661</t>
  </si>
  <si>
    <t>PAU029773804</t>
  </si>
  <si>
    <t>서인형</t>
  </si>
  <si>
    <t>01057525843</t>
  </si>
  <si>
    <t>08601</t>
  </si>
  <si>
    <t>596421471545</t>
  </si>
  <si>
    <t>2025090618584481</t>
  </si>
  <si>
    <t>PAU029773803</t>
  </si>
  <si>
    <t>01047496390</t>
  </si>
  <si>
    <t>596421471556</t>
  </si>
  <si>
    <t>2025090618755731</t>
  </si>
  <si>
    <t>PAU029773802</t>
  </si>
  <si>
    <t>황소영</t>
  </si>
  <si>
    <t>01099455537</t>
  </si>
  <si>
    <t>50651</t>
  </si>
  <si>
    <t>596421471560</t>
  </si>
  <si>
    <t>2025090620313081</t>
  </si>
  <si>
    <t>PAU029773801</t>
  </si>
  <si>
    <t>김도선</t>
  </si>
  <si>
    <t>01021571358</t>
  </si>
  <si>
    <t>17584</t>
  </si>
  <si>
    <t>596421471571</t>
  </si>
  <si>
    <t>2025090621429941</t>
  </si>
  <si>
    <t>PAU029773800</t>
  </si>
  <si>
    <t>01025441478</t>
  </si>
  <si>
    <t>36743</t>
  </si>
  <si>
    <t>596421471582</t>
  </si>
  <si>
    <t>2025090621737271</t>
  </si>
  <si>
    <t>PAU029773799</t>
  </si>
  <si>
    <t>강도현</t>
  </si>
  <si>
    <t>01030460124</t>
  </si>
  <si>
    <t>596421471593</t>
  </si>
  <si>
    <t>2025090622746761</t>
  </si>
  <si>
    <t>PAU029773798</t>
  </si>
  <si>
    <t>01027061723</t>
  </si>
  <si>
    <t>596421471604</t>
  </si>
  <si>
    <t>2025090624246671</t>
  </si>
  <si>
    <t>PAU029773797</t>
  </si>
  <si>
    <t>김채우</t>
  </si>
  <si>
    <t>01098662757</t>
  </si>
  <si>
    <t>58659</t>
  </si>
  <si>
    <t>596421471615</t>
  </si>
  <si>
    <t>2025090627664711</t>
  </si>
  <si>
    <t>PAU029773796</t>
  </si>
  <si>
    <t>01084465003</t>
  </si>
  <si>
    <t>04971</t>
  </si>
  <si>
    <t>596421471626</t>
  </si>
  <si>
    <t>2025090631476021</t>
  </si>
  <si>
    <t>PAU029773795</t>
  </si>
  <si>
    <t>01035108127</t>
  </si>
  <si>
    <t>12551</t>
  </si>
  <si>
    <t>596421471630</t>
  </si>
  <si>
    <t>2025090631534381</t>
  </si>
  <si>
    <t>PKR253297211</t>
  </si>
  <si>
    <t>김유철</t>
  </si>
  <si>
    <t>01093016720</t>
  </si>
  <si>
    <t>59684</t>
  </si>
  <si>
    <t>596421468550</t>
  </si>
  <si>
    <t>2025090621466721</t>
  </si>
  <si>
    <t>PKR253297212</t>
  </si>
  <si>
    <t>01090257518</t>
  </si>
  <si>
    <t>02559</t>
  </si>
  <si>
    <t>596421468561</t>
  </si>
  <si>
    <t>2025090622148721</t>
  </si>
  <si>
    <t>PKR253297213</t>
  </si>
  <si>
    <t>윤주원</t>
  </si>
  <si>
    <t>01079281919</t>
  </si>
  <si>
    <t>596421468572</t>
  </si>
  <si>
    <t>2025090624350321</t>
  </si>
  <si>
    <t>PKR253297214</t>
  </si>
  <si>
    <t>심재분</t>
  </si>
  <si>
    <t>01033434013</t>
  </si>
  <si>
    <t>596421468583</t>
  </si>
  <si>
    <t>2025090626229381</t>
  </si>
  <si>
    <t>PKR253297215</t>
  </si>
  <si>
    <t>김영경</t>
  </si>
  <si>
    <t>01091042266</t>
  </si>
  <si>
    <t>03681</t>
  </si>
  <si>
    <t>596421468594</t>
  </si>
  <si>
    <t>2025090626542171</t>
  </si>
  <si>
    <t>PKR253297216</t>
  </si>
  <si>
    <t>596421468605</t>
  </si>
  <si>
    <t>2025090626741851</t>
  </si>
  <si>
    <t>PKR253297217</t>
  </si>
  <si>
    <t>배준호</t>
  </si>
  <si>
    <t>01037506986</t>
  </si>
  <si>
    <t>06016</t>
  </si>
  <si>
    <t>596421468616</t>
  </si>
  <si>
    <t>2025090627655401</t>
  </si>
  <si>
    <t>PKR253341683</t>
  </si>
  <si>
    <t>이금주</t>
  </si>
  <si>
    <t>01025027720</t>
  </si>
  <si>
    <t>38059</t>
  </si>
  <si>
    <t>596421469880</t>
  </si>
  <si>
    <t>HD_20250908_001</t>
  </si>
  <si>
    <t>PKR253282639</t>
  </si>
  <si>
    <t>구영모</t>
  </si>
  <si>
    <t>01056192231</t>
  </si>
  <si>
    <t>596421468410</t>
  </si>
  <si>
    <t>2025090594895511</t>
  </si>
  <si>
    <t>PKR253282640</t>
  </si>
  <si>
    <t>박병구</t>
  </si>
  <si>
    <t>01066439300</t>
  </si>
  <si>
    <t>30084</t>
  </si>
  <si>
    <t>596421468421</t>
  </si>
  <si>
    <t>2025090599111231</t>
  </si>
  <si>
    <t>PAU029773794</t>
  </si>
  <si>
    <t>고경숙</t>
  </si>
  <si>
    <t>01087568548</t>
  </si>
  <si>
    <t>596421471641</t>
  </si>
  <si>
    <t>2025090632589281</t>
  </si>
  <si>
    <t>PAU029773812</t>
  </si>
  <si>
    <t>정명화</t>
  </si>
  <si>
    <t>01050048199</t>
  </si>
  <si>
    <t>41493</t>
  </si>
  <si>
    <t>596421471652</t>
  </si>
  <si>
    <t>C2509057XR84Z</t>
  </si>
  <si>
    <t>PAU029773831</t>
  </si>
  <si>
    <t>최유하</t>
  </si>
  <si>
    <t>01088134438</t>
  </si>
  <si>
    <t>14527</t>
  </si>
  <si>
    <t>596421471663</t>
  </si>
  <si>
    <t>2025090635816351</t>
  </si>
  <si>
    <t>PAU029773830</t>
  </si>
  <si>
    <t>최좌영</t>
  </si>
  <si>
    <t>01044006462</t>
  </si>
  <si>
    <t>596421471674</t>
  </si>
  <si>
    <t>2025090635819931</t>
  </si>
  <si>
    <t>PAU029773829</t>
  </si>
  <si>
    <t>김혜은</t>
  </si>
  <si>
    <t>01090716161</t>
  </si>
  <si>
    <t>596421471685</t>
  </si>
  <si>
    <t>2025090737970151</t>
  </si>
  <si>
    <t>PAU029773828</t>
  </si>
  <si>
    <t>최지연</t>
  </si>
  <si>
    <t>01093143788</t>
  </si>
  <si>
    <t>01154</t>
  </si>
  <si>
    <t>596421471696</t>
  </si>
  <si>
    <t>2025090739475891</t>
  </si>
  <si>
    <t>PAU029773827</t>
  </si>
  <si>
    <t>정서형</t>
  </si>
  <si>
    <t>01085988899</t>
  </si>
  <si>
    <t>596421471700</t>
  </si>
  <si>
    <t>2025090742148101</t>
  </si>
  <si>
    <t>PAU029773826</t>
  </si>
  <si>
    <t>김정익</t>
  </si>
  <si>
    <t>01097669768</t>
  </si>
  <si>
    <t>11819</t>
  </si>
  <si>
    <t>596421471711</t>
  </si>
  <si>
    <t>2025090747189051</t>
  </si>
  <si>
    <t>PAU029773824</t>
  </si>
  <si>
    <t>강결</t>
  </si>
  <si>
    <t>01023645911</t>
  </si>
  <si>
    <t>61017</t>
  </si>
  <si>
    <t>596421471733</t>
  </si>
  <si>
    <t>2025090750609461</t>
  </si>
  <si>
    <t>PAU029773823</t>
  </si>
  <si>
    <t>박학순</t>
  </si>
  <si>
    <t>01050568559</t>
  </si>
  <si>
    <t>41164</t>
  </si>
  <si>
    <t>596421471744</t>
  </si>
  <si>
    <t>2025090751341471</t>
  </si>
  <si>
    <t>PKR253282641</t>
  </si>
  <si>
    <t>강연수</t>
  </si>
  <si>
    <t>01040051744</t>
  </si>
  <si>
    <t>47767</t>
  </si>
  <si>
    <t>596421468432</t>
  </si>
  <si>
    <t>2025090599432611</t>
  </si>
  <si>
    <t>PKR253341566</t>
  </si>
  <si>
    <t>손미진</t>
  </si>
  <si>
    <t>01034206261</t>
  </si>
  <si>
    <t>58721</t>
  </si>
  <si>
    <t>596421469751</t>
  </si>
  <si>
    <t>HD_20250907_101</t>
  </si>
  <si>
    <t>PKR253341567</t>
  </si>
  <si>
    <t>01083139691</t>
  </si>
  <si>
    <t>30099</t>
  </si>
  <si>
    <t>596421469762</t>
  </si>
  <si>
    <t>HD_20250907_102</t>
  </si>
  <si>
    <t>PKR253341568</t>
  </si>
  <si>
    <t>김재현</t>
  </si>
  <si>
    <t>01073742234</t>
  </si>
  <si>
    <t>596421469773</t>
  </si>
  <si>
    <t>HD_20250907_103</t>
  </si>
  <si>
    <t>PKR253341569</t>
  </si>
  <si>
    <t>최서인</t>
  </si>
  <si>
    <t>01096641232</t>
  </si>
  <si>
    <t>08804</t>
  </si>
  <si>
    <t>596421469784</t>
  </si>
  <si>
    <t>HD_20250907_104</t>
  </si>
  <si>
    <t>PKR253341570</t>
  </si>
  <si>
    <t>전은향</t>
  </si>
  <si>
    <t>01086655691</t>
  </si>
  <si>
    <t>43014</t>
  </si>
  <si>
    <t>596421469795</t>
  </si>
  <si>
    <t>HD_20250907_105</t>
  </si>
  <si>
    <t>PKR253313342</t>
  </si>
  <si>
    <t>김하린</t>
  </si>
  <si>
    <t>01090881834</t>
  </si>
  <si>
    <t>12749</t>
  </si>
  <si>
    <t>596421469364</t>
  </si>
  <si>
    <t>PAZMOM_250907_32</t>
  </si>
  <si>
    <t>PKR253313344</t>
  </si>
  <si>
    <t>01079634366</t>
  </si>
  <si>
    <t>596421469386</t>
  </si>
  <si>
    <t>PAZMOM_250907_34</t>
  </si>
  <si>
    <t>PKR253313345</t>
  </si>
  <si>
    <t>장경양</t>
  </si>
  <si>
    <t>01086412404</t>
  </si>
  <si>
    <t>596421469390</t>
  </si>
  <si>
    <t>PAZMOM_250907_35</t>
  </si>
  <si>
    <t>PKR253313346</t>
  </si>
  <si>
    <t>596421469401</t>
  </si>
  <si>
    <t>PAZMOM_250907_36</t>
  </si>
  <si>
    <t>PAU029773822</t>
  </si>
  <si>
    <t>강소영</t>
  </si>
  <si>
    <t>01074224246</t>
  </si>
  <si>
    <t>34319</t>
  </si>
  <si>
    <t>596421471755</t>
  </si>
  <si>
    <t>2025090754520161</t>
  </si>
  <si>
    <t>PAU029773818</t>
  </si>
  <si>
    <t>이현아</t>
  </si>
  <si>
    <t>01053050500</t>
  </si>
  <si>
    <t>13618</t>
  </si>
  <si>
    <t>596421471792</t>
  </si>
  <si>
    <t>2025090758029801</t>
  </si>
  <si>
    <t>PAU029773817</t>
  </si>
  <si>
    <t>구금지</t>
  </si>
  <si>
    <t>01053452763</t>
  </si>
  <si>
    <t>596421471803</t>
  </si>
  <si>
    <t>2025090759458681</t>
  </si>
  <si>
    <t>PAU029773815</t>
  </si>
  <si>
    <t>조안아</t>
  </si>
  <si>
    <t>01046068290</t>
  </si>
  <si>
    <t>16857</t>
  </si>
  <si>
    <t>596421471825</t>
  </si>
  <si>
    <t>2025090766303861</t>
  </si>
  <si>
    <t>PAU029773807</t>
  </si>
  <si>
    <t>오세향</t>
  </si>
  <si>
    <t>01052777569</t>
  </si>
  <si>
    <t>596421471836</t>
  </si>
  <si>
    <t>2025090869520771</t>
  </si>
  <si>
    <t>PAU029761771</t>
  </si>
  <si>
    <t>구태완</t>
  </si>
  <si>
    <t>050241559369</t>
  </si>
  <si>
    <t>납세의무자 전화번호가 유효하지 않습니다./일반전환</t>
  </si>
  <si>
    <t>596421471932</t>
  </si>
  <si>
    <t>14100138760272</t>
  </si>
  <si>
    <t>PAU029761761</t>
  </si>
  <si>
    <t>최진혁</t>
  </si>
  <si>
    <t>050435159026</t>
  </si>
  <si>
    <t>596421471943</t>
  </si>
  <si>
    <t>18100138471957</t>
  </si>
  <si>
    <t>PAU029761765</t>
  </si>
  <si>
    <t>안미선</t>
  </si>
  <si>
    <t>01045300705</t>
  </si>
  <si>
    <t>16869</t>
  </si>
  <si>
    <t>596421471954</t>
  </si>
  <si>
    <t>2025090510509511</t>
  </si>
  <si>
    <t>PAU029761758</t>
  </si>
  <si>
    <t>손민규</t>
  </si>
  <si>
    <t>01043353518</t>
  </si>
  <si>
    <t>596421471976</t>
  </si>
  <si>
    <t>2025090513097931</t>
  </si>
  <si>
    <t>PAU029761754</t>
  </si>
  <si>
    <t>강지수</t>
  </si>
  <si>
    <t>01090020525</t>
  </si>
  <si>
    <t>06708</t>
  </si>
  <si>
    <t>596421471980</t>
  </si>
  <si>
    <t>2025090579021171</t>
  </si>
  <si>
    <t>PKR253313347</t>
  </si>
  <si>
    <t>김미라</t>
  </si>
  <si>
    <t>01040388477</t>
  </si>
  <si>
    <t>596421469412</t>
  </si>
  <si>
    <t>PAZMOM_250907_37</t>
  </si>
  <si>
    <t>PKR253313348</t>
  </si>
  <si>
    <t>서희숙</t>
  </si>
  <si>
    <t>01053112770</t>
  </si>
  <si>
    <t>596421469423</t>
  </si>
  <si>
    <t>PAZMOM_250907_38</t>
  </si>
  <si>
    <t>PKR253313349</t>
  </si>
  <si>
    <t>전민준</t>
  </si>
  <si>
    <t>01066892676</t>
  </si>
  <si>
    <t>51746</t>
  </si>
  <si>
    <t>596421469434</t>
  </si>
  <si>
    <t>PAZMOM_250907_39</t>
  </si>
  <si>
    <t>PKR253313350</t>
  </si>
  <si>
    <t>지호연</t>
  </si>
  <si>
    <t>01027092658</t>
  </si>
  <si>
    <t>50587</t>
  </si>
  <si>
    <t>596421469445</t>
  </si>
  <si>
    <t>PAZMOM_250907_40</t>
  </si>
  <si>
    <t>PKR253313351</t>
  </si>
  <si>
    <t>강도윤</t>
  </si>
  <si>
    <t>01040331254</t>
  </si>
  <si>
    <t>596421469456</t>
  </si>
  <si>
    <t>PAZMOM_250907_41</t>
  </si>
  <si>
    <t>PKR253313352</t>
  </si>
  <si>
    <t>01042540224</t>
  </si>
  <si>
    <t>596421469460</t>
  </si>
  <si>
    <t>PAZMOM_250907_42</t>
  </si>
  <si>
    <t>PKR253313353</t>
  </si>
  <si>
    <t>임선화</t>
  </si>
  <si>
    <t>01026448185</t>
  </si>
  <si>
    <t>08846</t>
  </si>
  <si>
    <t>596421469471</t>
  </si>
  <si>
    <t>PAZMOM_250907_43</t>
  </si>
  <si>
    <t>PKR253317191</t>
  </si>
  <si>
    <t>김경미</t>
  </si>
  <si>
    <t>01063159927</t>
  </si>
  <si>
    <t>21561</t>
  </si>
  <si>
    <t>596421469703</t>
  </si>
  <si>
    <t>2025090738796581</t>
  </si>
  <si>
    <t>PKR253317192</t>
  </si>
  <si>
    <t>01054100390</t>
  </si>
  <si>
    <t>596421469714</t>
  </si>
  <si>
    <t>2025090738934161</t>
  </si>
  <si>
    <t>PKR253317193</t>
  </si>
  <si>
    <t>방혜정</t>
  </si>
  <si>
    <t>01084493677</t>
  </si>
  <si>
    <t>596421469725</t>
  </si>
  <si>
    <t>2025090739852181</t>
  </si>
  <si>
    <t>PAU029761755</t>
  </si>
  <si>
    <t>민진주</t>
  </si>
  <si>
    <t>01089449549</t>
  </si>
  <si>
    <t>08010</t>
  </si>
  <si>
    <t>596421471991</t>
  </si>
  <si>
    <t>2025090583154061</t>
  </si>
  <si>
    <t>PAU029761756</t>
  </si>
  <si>
    <t>서지영</t>
  </si>
  <si>
    <t>01022237920</t>
  </si>
  <si>
    <t>06098</t>
  </si>
  <si>
    <t>596421472002</t>
  </si>
  <si>
    <t>2025090588157581</t>
  </si>
  <si>
    <t>PAU029761768</t>
  </si>
  <si>
    <t>01085426229</t>
  </si>
  <si>
    <t>46726</t>
  </si>
  <si>
    <t>596421472013</t>
  </si>
  <si>
    <t>2025090596148371</t>
  </si>
  <si>
    <t>PAU029761760</t>
  </si>
  <si>
    <t>박하원</t>
  </si>
  <si>
    <t>01096860300</t>
  </si>
  <si>
    <t>58567</t>
  </si>
  <si>
    <t>596421472024</t>
  </si>
  <si>
    <t>2025090614328561</t>
  </si>
  <si>
    <t>PAU029761769</t>
  </si>
  <si>
    <t>박혜빈</t>
  </si>
  <si>
    <t>01065576307</t>
  </si>
  <si>
    <t>596421472035</t>
  </si>
  <si>
    <t>2025090618973051</t>
  </si>
  <si>
    <t>PAU029761770</t>
  </si>
  <si>
    <t>박계숙</t>
  </si>
  <si>
    <t>01093314899</t>
  </si>
  <si>
    <t>12029</t>
  </si>
  <si>
    <t>596421472046</t>
  </si>
  <si>
    <t>2025090621903091</t>
  </si>
  <si>
    <t>PKR253343332</t>
  </si>
  <si>
    <t>서승돈</t>
  </si>
  <si>
    <t>01043004466</t>
  </si>
  <si>
    <t>596421470005</t>
  </si>
  <si>
    <t>HD_20250908_004</t>
  </si>
  <si>
    <t>PAU029761766</t>
  </si>
  <si>
    <t>이현경</t>
  </si>
  <si>
    <t>01021446330</t>
  </si>
  <si>
    <t>596421472050</t>
  </si>
  <si>
    <t>2025090629172011</t>
  </si>
  <si>
    <t>PAU029761762</t>
  </si>
  <si>
    <t>홍연우</t>
  </si>
  <si>
    <t>01038157915</t>
  </si>
  <si>
    <t>596421472061</t>
  </si>
  <si>
    <t>2025090632957271</t>
  </si>
  <si>
    <t>PAU029761767</t>
  </si>
  <si>
    <t>김안순</t>
  </si>
  <si>
    <t>01052324307</t>
  </si>
  <si>
    <t>596421472072</t>
  </si>
  <si>
    <t>2025090738326521</t>
  </si>
  <si>
    <t>PKR253317194</t>
  </si>
  <si>
    <t>윤종호</t>
  </si>
  <si>
    <t>01038886509</t>
  </si>
  <si>
    <t>596421469736</t>
  </si>
  <si>
    <t>2025090740050001</t>
  </si>
  <si>
    <t>PKR253317195</t>
  </si>
  <si>
    <t>곽정현</t>
  </si>
  <si>
    <t>01099230260</t>
  </si>
  <si>
    <t>596421469740</t>
  </si>
  <si>
    <t>2025090740385751</t>
  </si>
  <si>
    <t>PKR253313354</t>
  </si>
  <si>
    <t>어현아</t>
  </si>
  <si>
    <t>01062490472</t>
  </si>
  <si>
    <t>16022</t>
  </si>
  <si>
    <t>596421469482</t>
  </si>
  <si>
    <t>PAZMOM_250907_44</t>
  </si>
  <si>
    <t>PKR253313355</t>
  </si>
  <si>
    <t>김대석</t>
  </si>
  <si>
    <t>01090921105</t>
  </si>
  <si>
    <t>596421469493</t>
  </si>
  <si>
    <t>PAZMOM_250907_45</t>
  </si>
  <si>
    <t>PKR253313356</t>
  </si>
  <si>
    <t>전수민</t>
  </si>
  <si>
    <t>01045007974</t>
  </si>
  <si>
    <t>41529</t>
  </si>
  <si>
    <t>596421469504</t>
  </si>
  <si>
    <t>PAZMOM_250907_46</t>
  </si>
  <si>
    <t>PKR253313357</t>
  </si>
  <si>
    <t>이민환</t>
  </si>
  <si>
    <t>01024456975</t>
  </si>
  <si>
    <t>596421469515</t>
  </si>
  <si>
    <t>PAZMOM_250907_47</t>
  </si>
  <si>
    <t>PKR253313358</t>
  </si>
  <si>
    <t>정승희</t>
  </si>
  <si>
    <t>01046005082</t>
  </si>
  <si>
    <t>62039</t>
  </si>
  <si>
    <t>596421469526</t>
  </si>
  <si>
    <t>PAZMOM_250907_48</t>
  </si>
  <si>
    <t>PKR253313359</t>
  </si>
  <si>
    <t>이희진</t>
  </si>
  <si>
    <t>01033234791</t>
  </si>
  <si>
    <t>16620</t>
  </si>
  <si>
    <t>596421469530</t>
  </si>
  <si>
    <t>PAZMOM_250907_49</t>
  </si>
  <si>
    <t>PKR253313360</t>
  </si>
  <si>
    <t>01062232336</t>
  </si>
  <si>
    <t>59792</t>
  </si>
  <si>
    <t>596421469541</t>
  </si>
  <si>
    <t>PAZMOM_250907_50</t>
  </si>
  <si>
    <t>PKR253313361</t>
  </si>
  <si>
    <t>김민희</t>
  </si>
  <si>
    <t>01049115970</t>
  </si>
  <si>
    <t>61754</t>
  </si>
  <si>
    <t>596421469552</t>
  </si>
  <si>
    <t>PAZMOM_250907_51</t>
  </si>
  <si>
    <t>PAU029761759</t>
  </si>
  <si>
    <t>신연지</t>
  </si>
  <si>
    <t>01040016364</t>
  </si>
  <si>
    <t>30147</t>
  </si>
  <si>
    <t>596421472083</t>
  </si>
  <si>
    <t>2025090756225831</t>
  </si>
  <si>
    <t>PAU029761763</t>
  </si>
  <si>
    <t>01088569897</t>
  </si>
  <si>
    <t>596421472094</t>
  </si>
  <si>
    <t>2025090761979451</t>
  </si>
  <si>
    <t>PAU029761764</t>
  </si>
  <si>
    <t>김현숙</t>
  </si>
  <si>
    <t>01066620805</t>
  </si>
  <si>
    <t>50034</t>
  </si>
  <si>
    <t>596421472105</t>
  </si>
  <si>
    <t>20250905BD026E</t>
  </si>
  <si>
    <t>PAU029761797</t>
  </si>
  <si>
    <t>01022847292</t>
  </si>
  <si>
    <t>54602</t>
  </si>
  <si>
    <t>596421472142</t>
  </si>
  <si>
    <t>13100138485895</t>
  </si>
  <si>
    <t>PAU029761798</t>
  </si>
  <si>
    <t>01048567971</t>
  </si>
  <si>
    <t>34706</t>
  </si>
  <si>
    <t>596421472153</t>
  </si>
  <si>
    <t>2025090592228401</t>
  </si>
  <si>
    <t>PAU029761800</t>
  </si>
  <si>
    <t>박진환</t>
  </si>
  <si>
    <t>01099821215</t>
  </si>
  <si>
    <t>35237</t>
  </si>
  <si>
    <t>596421472164</t>
  </si>
  <si>
    <t>2025090631821511</t>
  </si>
  <si>
    <t>PAU029761796</t>
  </si>
  <si>
    <t>장채원</t>
  </si>
  <si>
    <t>01066538211</t>
  </si>
  <si>
    <t>46611</t>
  </si>
  <si>
    <t>596421472175</t>
  </si>
  <si>
    <t>2025090749287131</t>
  </si>
  <si>
    <t>PKR253385911</t>
  </si>
  <si>
    <t>박성민</t>
  </si>
  <si>
    <t>01024001366</t>
  </si>
  <si>
    <t>11701</t>
  </si>
  <si>
    <t>YURI CHOI</t>
  </si>
  <si>
    <t>596421473564</t>
  </si>
  <si>
    <t>DAWA_250908_01</t>
  </si>
  <si>
    <t>PKR253385912</t>
  </si>
  <si>
    <t>01042950050</t>
  </si>
  <si>
    <t>61229</t>
  </si>
  <si>
    <t>TAEJIN KIM</t>
  </si>
  <si>
    <t>596421473575</t>
  </si>
  <si>
    <t>DAWA_250908_02</t>
  </si>
  <si>
    <t>PAU029761799</t>
  </si>
  <si>
    <t>유균림</t>
  </si>
  <si>
    <t>01031922240</t>
  </si>
  <si>
    <t>48013</t>
  </si>
  <si>
    <t>596421472201</t>
  </si>
  <si>
    <t>20250905991916142</t>
  </si>
  <si>
    <t>PKR253313362</t>
  </si>
  <si>
    <t>고아라</t>
  </si>
  <si>
    <t>01039423286</t>
  </si>
  <si>
    <t>596421469563</t>
  </si>
  <si>
    <t>PAZMOM_250907_52</t>
  </si>
  <si>
    <t>PKR253313363</t>
  </si>
  <si>
    <t>심미희</t>
  </si>
  <si>
    <t>01038970719</t>
  </si>
  <si>
    <t>596421469574</t>
  </si>
  <si>
    <t>PAZMOM_250907_53</t>
  </si>
  <si>
    <t>PKR253313364</t>
  </si>
  <si>
    <t>임현승</t>
  </si>
  <si>
    <t>01086013536</t>
  </si>
  <si>
    <t>596421469585</t>
  </si>
  <si>
    <t>PAZMOM_250907_54</t>
  </si>
  <si>
    <t>PKR253313365</t>
  </si>
  <si>
    <t>오환희</t>
  </si>
  <si>
    <t>01039523570</t>
  </si>
  <si>
    <t>39397</t>
  </si>
  <si>
    <t>596421469596</t>
  </si>
  <si>
    <t>PAZMOM_250907_55</t>
  </si>
  <si>
    <t>PKR253313366</t>
  </si>
  <si>
    <t>01063601627</t>
  </si>
  <si>
    <t>12066</t>
  </si>
  <si>
    <t>596421469600</t>
  </si>
  <si>
    <t>PAZMOM_250907_56</t>
  </si>
  <si>
    <t>PKR253313367</t>
  </si>
  <si>
    <t>01089725980</t>
  </si>
  <si>
    <t>12096</t>
  </si>
  <si>
    <t>596421469611</t>
  </si>
  <si>
    <t>PAZMOM_250907_57</t>
  </si>
  <si>
    <t>PKR253313368</t>
  </si>
  <si>
    <t>01058864565</t>
  </si>
  <si>
    <t>596421469622</t>
  </si>
  <si>
    <t>PAZMOM_250907_58</t>
  </si>
  <si>
    <t>PKR253313369</t>
  </si>
  <si>
    <t>01055164565</t>
  </si>
  <si>
    <t>10956</t>
  </si>
  <si>
    <t>596421469633</t>
  </si>
  <si>
    <t>PAZMOM_250907_59</t>
  </si>
  <si>
    <t>PKR253313370</t>
  </si>
  <si>
    <t>01071357099</t>
  </si>
  <si>
    <t>26145</t>
  </si>
  <si>
    <t>596421469644</t>
  </si>
  <si>
    <t>PAZMOM_250907_60</t>
  </si>
  <si>
    <t>PKR253313371</t>
  </si>
  <si>
    <t>01088584646</t>
  </si>
  <si>
    <t>596421469655</t>
  </si>
  <si>
    <t>PAZMOM_250907_61</t>
  </si>
  <si>
    <t>PAU029761795</t>
  </si>
  <si>
    <t>임미옥</t>
  </si>
  <si>
    <t>01046069965</t>
  </si>
  <si>
    <t>596421472212</t>
  </si>
  <si>
    <t>20250907992334477</t>
  </si>
  <si>
    <t>PAU029768492</t>
  </si>
  <si>
    <t>596421472654</t>
  </si>
  <si>
    <t>JT20250904B</t>
  </si>
  <si>
    <t>PKR253343330</t>
  </si>
  <si>
    <t>01030180776</t>
  </si>
  <si>
    <t>596421469983</t>
  </si>
  <si>
    <t>HD_20250908_002</t>
  </si>
  <si>
    <t>PKR253343331</t>
  </si>
  <si>
    <t>01020081452</t>
  </si>
  <si>
    <t>16936</t>
  </si>
  <si>
    <t>596421469994</t>
  </si>
  <si>
    <t>HD_20250908_003</t>
  </si>
  <si>
    <t>PKR253343333</t>
  </si>
  <si>
    <t>채진현</t>
  </si>
  <si>
    <t>01093959129</t>
  </si>
  <si>
    <t>07204</t>
  </si>
  <si>
    <t>596421470016</t>
  </si>
  <si>
    <t>HD_20250908_005</t>
  </si>
  <si>
    <t>PKR253343334</t>
  </si>
  <si>
    <t>박진구</t>
  </si>
  <si>
    <t>01032407348</t>
  </si>
  <si>
    <t>596421470020</t>
  </si>
  <si>
    <t>HD_20250908_006</t>
  </si>
  <si>
    <t>PKR253343335</t>
  </si>
  <si>
    <t>01066775399</t>
  </si>
  <si>
    <t>13936</t>
  </si>
  <si>
    <t>596421470031</t>
  </si>
  <si>
    <t>HD_20250908_007</t>
  </si>
  <si>
    <t>PKR253379662</t>
  </si>
  <si>
    <t>596421473203 (10)</t>
  </si>
  <si>
    <t>ONETYPE_250908</t>
  </si>
  <si>
    <t>PKR253385885</t>
  </si>
  <si>
    <t>SUNHEE KIM</t>
  </si>
  <si>
    <t>596421473542</t>
  </si>
  <si>
    <t>WISE_250908_GS_01</t>
  </si>
  <si>
    <t>PAU029761801</t>
  </si>
  <si>
    <t>01092158271</t>
  </si>
  <si>
    <t>596421472455</t>
  </si>
  <si>
    <t>2025090762832131</t>
  </si>
  <si>
    <t>PKR253313372</t>
  </si>
  <si>
    <t>조정원</t>
  </si>
  <si>
    <t>01041179184</t>
  </si>
  <si>
    <t>596421469666</t>
  </si>
  <si>
    <t>PAZMOM_250907_62</t>
  </si>
  <si>
    <t>PKR253313373</t>
  </si>
  <si>
    <t>변정원</t>
  </si>
  <si>
    <t>01033428693</t>
  </si>
  <si>
    <t>13434</t>
  </si>
  <si>
    <t>596421469670</t>
  </si>
  <si>
    <t>PAZMOM_250907_63</t>
  </si>
  <si>
    <t>PKR253313310</t>
  </si>
  <si>
    <t>조혜은</t>
  </si>
  <si>
    <t>01086708378</t>
  </si>
  <si>
    <t>596421469051</t>
  </si>
  <si>
    <t>PAZMOM_250907_01</t>
  </si>
  <si>
    <t>PKR253313312</t>
  </si>
  <si>
    <t>01048426692</t>
  </si>
  <si>
    <t>22858</t>
  </si>
  <si>
    <t>596421469062</t>
  </si>
  <si>
    <t>PAZMOM_250907_02</t>
  </si>
  <si>
    <t>PKR253313313</t>
  </si>
  <si>
    <t>01028998962</t>
  </si>
  <si>
    <t>35249</t>
  </si>
  <si>
    <t>596421469073</t>
  </si>
  <si>
    <t>PAZMOM_250907_03</t>
  </si>
  <si>
    <t>PKR253313314</t>
  </si>
  <si>
    <t>01062294157</t>
  </si>
  <si>
    <t>06001</t>
  </si>
  <si>
    <t>596421469084</t>
  </si>
  <si>
    <t>PAZMOM_250907_04</t>
  </si>
  <si>
    <t>PKR253313317</t>
  </si>
  <si>
    <t>이원준</t>
  </si>
  <si>
    <t>01031501418</t>
  </si>
  <si>
    <t>596421469110</t>
  </si>
  <si>
    <t>PAZMOM_250907_07</t>
  </si>
  <si>
    <t>PKR253313318</t>
  </si>
  <si>
    <t>01038842514</t>
  </si>
  <si>
    <t>15120</t>
  </si>
  <si>
    <t>596421469121</t>
  </si>
  <si>
    <t>PAZMOM_250907_08</t>
  </si>
  <si>
    <t>PKR253313319</t>
  </si>
  <si>
    <t>차진영</t>
  </si>
  <si>
    <t>01020198689</t>
  </si>
  <si>
    <t>596421469132</t>
  </si>
  <si>
    <t>PAZMOM_250907_09</t>
  </si>
  <si>
    <t>PKR253313320</t>
  </si>
  <si>
    <t>김은실</t>
  </si>
  <si>
    <t>01051950286</t>
  </si>
  <si>
    <t>11806</t>
  </si>
  <si>
    <t>596421469143</t>
  </si>
  <si>
    <t>PAZMOM_250907_10</t>
  </si>
  <si>
    <t>PKR253353603</t>
  </si>
  <si>
    <t>도광환</t>
  </si>
  <si>
    <t>01093493764</t>
  </si>
  <si>
    <t>04171</t>
  </si>
  <si>
    <t>596421472503</t>
  </si>
  <si>
    <t>DHP_250908_01</t>
  </si>
  <si>
    <t>PKR253353604</t>
  </si>
  <si>
    <t>권혁도</t>
  </si>
  <si>
    <t>01035960811</t>
  </si>
  <si>
    <t>596421472514</t>
  </si>
  <si>
    <t>DHP_250908_02</t>
  </si>
  <si>
    <t>PKR253353605</t>
  </si>
  <si>
    <t>01033698383</t>
  </si>
  <si>
    <t>07012</t>
  </si>
  <si>
    <t>596421472525</t>
  </si>
  <si>
    <t>DHP_250908_03</t>
  </si>
  <si>
    <t>PKR253353606</t>
  </si>
  <si>
    <t>596421472536</t>
  </si>
  <si>
    <t>DHP_250908_04</t>
  </si>
  <si>
    <t>PKR253353607</t>
  </si>
  <si>
    <t>강순이</t>
  </si>
  <si>
    <t>01053350149</t>
  </si>
  <si>
    <t>596421472540</t>
  </si>
  <si>
    <t>DHP_250908_05</t>
  </si>
  <si>
    <t>PKR253353608</t>
  </si>
  <si>
    <t>전충분</t>
  </si>
  <si>
    <t>01052183783</t>
  </si>
  <si>
    <t>35290</t>
  </si>
  <si>
    <t>596421472551</t>
  </si>
  <si>
    <t>DHP_250908_06</t>
  </si>
  <si>
    <t>PKR253385821</t>
  </si>
  <si>
    <t>596421473494</t>
  </si>
  <si>
    <t>GRS_250908_01</t>
  </si>
  <si>
    <t>PKR253385822</t>
  </si>
  <si>
    <t>596421473505</t>
  </si>
  <si>
    <t>GRS_250908_02</t>
  </si>
  <si>
    <t>PKR253385823</t>
  </si>
  <si>
    <t>김지한</t>
  </si>
  <si>
    <t>01064551912</t>
  </si>
  <si>
    <t>05015</t>
  </si>
  <si>
    <t>596421473516</t>
  </si>
  <si>
    <t>GRS_250908_03</t>
  </si>
  <si>
    <t>PKR253385824</t>
  </si>
  <si>
    <t>596421473520</t>
  </si>
  <si>
    <t>GRS_250908_04</t>
  </si>
  <si>
    <t>PKR253313322</t>
  </si>
  <si>
    <t>박보경</t>
  </si>
  <si>
    <t>01076676282</t>
  </si>
  <si>
    <t>47507</t>
  </si>
  <si>
    <t>596421469165</t>
  </si>
  <si>
    <t>PAZMOM_250907_12</t>
  </si>
  <si>
    <t>PKR253313323</t>
  </si>
  <si>
    <t>최진영</t>
  </si>
  <si>
    <t>01085751110</t>
  </si>
  <si>
    <t>596421469176</t>
  </si>
  <si>
    <t>PAZMOM_250907_13</t>
  </si>
  <si>
    <t>PKR253313325</t>
  </si>
  <si>
    <t>조미진</t>
  </si>
  <si>
    <t>01027279837</t>
  </si>
  <si>
    <t>52253</t>
  </si>
  <si>
    <t>596421469191</t>
  </si>
  <si>
    <t>PAZMOM_250907_15</t>
  </si>
  <si>
    <t>PKR253313326</t>
  </si>
  <si>
    <t>01056585576</t>
  </si>
  <si>
    <t>37835</t>
  </si>
  <si>
    <t>596421469202</t>
  </si>
  <si>
    <t>PAZMOM_250907_16</t>
  </si>
  <si>
    <t>PKR253313327</t>
  </si>
  <si>
    <t>01063250799</t>
  </si>
  <si>
    <t>596421469213</t>
  </si>
  <si>
    <t>PAZMOM_250907_17</t>
  </si>
  <si>
    <t>PKR253313328</t>
  </si>
  <si>
    <t>596421469224</t>
  </si>
  <si>
    <t>PAZMOM_250907_18</t>
  </si>
  <si>
    <t>PKR253313329</t>
  </si>
  <si>
    <t>박치현</t>
  </si>
  <si>
    <t>01071423107</t>
  </si>
  <si>
    <t>38632</t>
  </si>
  <si>
    <t>596421469235</t>
  </si>
  <si>
    <t>PAZMOM_250907_19</t>
  </si>
  <si>
    <t>PKR253313330</t>
  </si>
  <si>
    <t>류윤원</t>
  </si>
  <si>
    <t>01031570582</t>
  </si>
  <si>
    <t>62322</t>
  </si>
  <si>
    <t>596421469246</t>
  </si>
  <si>
    <t>PAZMOM_250907_20</t>
  </si>
  <si>
    <t>PKR253313331</t>
  </si>
  <si>
    <t>황일모</t>
  </si>
  <si>
    <t>01026608888</t>
  </si>
  <si>
    <t>42637</t>
  </si>
  <si>
    <t>596421469250</t>
  </si>
  <si>
    <t>PAZMOM_250907_21</t>
  </si>
  <si>
    <t>PKR253313332</t>
  </si>
  <si>
    <t>황정민</t>
  </si>
  <si>
    <t>01055530571</t>
  </si>
  <si>
    <t>25601</t>
  </si>
  <si>
    <t>596421469261</t>
  </si>
  <si>
    <t>PAZMOM_250907_22</t>
  </si>
  <si>
    <t>PKR253385825</t>
  </si>
  <si>
    <t>신외분</t>
  </si>
  <si>
    <t>01020560251</t>
  </si>
  <si>
    <t>52537</t>
  </si>
  <si>
    <t>596421473531</t>
  </si>
  <si>
    <t>GRS_250908_05</t>
  </si>
  <si>
    <t>PKR253343709</t>
  </si>
  <si>
    <t>박종영</t>
  </si>
  <si>
    <t>01072238845</t>
  </si>
  <si>
    <t>37275</t>
  </si>
  <si>
    <t>HYERIN AN</t>
  </si>
  <si>
    <t>596421472282</t>
  </si>
  <si>
    <t>WISE_250908_P0013619</t>
  </si>
  <si>
    <t>PKR253343710</t>
  </si>
  <si>
    <t>윤찬영</t>
  </si>
  <si>
    <t>08395</t>
  </si>
  <si>
    <t>SANGSUN HWANG</t>
  </si>
  <si>
    <t>596421472293</t>
  </si>
  <si>
    <t>WISE_250908_P0014293</t>
  </si>
  <si>
    <t>PKR253343711</t>
  </si>
  <si>
    <t>주수예</t>
  </si>
  <si>
    <t>[대신대납]/&lt;8000&gt;/포장불량/일반전환(품명부정확/중고/수량/과태료사전방지)</t>
  </si>
  <si>
    <t>SUYAE JOO</t>
  </si>
  <si>
    <t>596421472304</t>
  </si>
  <si>
    <t>WISE_250908_P0013932</t>
  </si>
  <si>
    <t>PKR253343712</t>
  </si>
  <si>
    <t>이정진</t>
  </si>
  <si>
    <t>06724</t>
  </si>
  <si>
    <t>TAE RIM HAN</t>
  </si>
  <si>
    <t>596421472315</t>
  </si>
  <si>
    <t>WISE_250908_P0014342</t>
  </si>
  <si>
    <t>PKR253343713</t>
  </si>
  <si>
    <t>이정혁</t>
  </si>
  <si>
    <t>596421472326</t>
  </si>
  <si>
    <t>WISE_250908_P0014343</t>
  </si>
  <si>
    <t>PKR253343714</t>
  </si>
  <si>
    <t>47520</t>
  </si>
  <si>
    <t>EUNJI KIM</t>
  </si>
  <si>
    <t>596421472330</t>
  </si>
  <si>
    <t>WISE_250908_P0013548</t>
  </si>
  <si>
    <t>PAU029773836</t>
  </si>
  <si>
    <t>주예린</t>
  </si>
  <si>
    <t>01095959851</t>
  </si>
  <si>
    <t>596421472385</t>
  </si>
  <si>
    <t>2025090872211421</t>
  </si>
  <si>
    <t>PAU029773838</t>
  </si>
  <si>
    <t>김소원</t>
  </si>
  <si>
    <t>01035197331</t>
  </si>
  <si>
    <t>12921</t>
  </si>
  <si>
    <t>596421472396</t>
  </si>
  <si>
    <t>2025090872875981</t>
  </si>
  <si>
    <t>PKR253357086</t>
  </si>
  <si>
    <t>성은경</t>
  </si>
  <si>
    <t>01023164540</t>
  </si>
  <si>
    <t>01007</t>
  </si>
  <si>
    <t>596421472606</t>
  </si>
  <si>
    <t>WISE_250908_P0014562</t>
  </si>
  <si>
    <t>2025-09-12</t>
  </si>
  <si>
    <t>40644104686</t>
  </si>
  <si>
    <t>PKR253377382</t>
  </si>
  <si>
    <t>김영회</t>
  </si>
  <si>
    <t>01033057667</t>
  </si>
  <si>
    <t>01234</t>
  </si>
  <si>
    <t>596421472713</t>
  </si>
  <si>
    <t>2509051356000004</t>
  </si>
  <si>
    <t>PKR253377383</t>
  </si>
  <si>
    <t>최다정</t>
  </si>
  <si>
    <t>01093182459</t>
  </si>
  <si>
    <t>596421472724</t>
  </si>
  <si>
    <t>2509061537000001</t>
  </si>
  <si>
    <t>PKR253377384</t>
  </si>
  <si>
    <t>정선이</t>
  </si>
  <si>
    <t>01033860187</t>
  </si>
  <si>
    <t>42194</t>
  </si>
  <si>
    <t>596421472735</t>
  </si>
  <si>
    <t>2509061538000002</t>
  </si>
  <si>
    <t>PKR253377385</t>
  </si>
  <si>
    <t>01054786451</t>
  </si>
  <si>
    <t>05280</t>
  </si>
  <si>
    <t>596421472746</t>
  </si>
  <si>
    <t>2509061539000003</t>
  </si>
  <si>
    <t>PKR253377386</t>
  </si>
  <si>
    <t>이백화</t>
  </si>
  <si>
    <t>01034751938</t>
  </si>
  <si>
    <t>08274</t>
  </si>
  <si>
    <t>596421472750</t>
  </si>
  <si>
    <t>2509061541000004</t>
  </si>
  <si>
    <t>PKR253377387</t>
  </si>
  <si>
    <t>노재열</t>
  </si>
  <si>
    <t>01093806585</t>
  </si>
  <si>
    <t>596421472761</t>
  </si>
  <si>
    <t>2509061542000005</t>
  </si>
  <si>
    <t>PKR253377388</t>
  </si>
  <si>
    <t>박덕순</t>
  </si>
  <si>
    <t>01085217949</t>
  </si>
  <si>
    <t>12965</t>
  </si>
  <si>
    <t>596421472772</t>
  </si>
  <si>
    <t>2509061621000006</t>
  </si>
  <si>
    <t>PKR253377389</t>
  </si>
  <si>
    <t>01049660093</t>
  </si>
  <si>
    <t>596421472783</t>
  </si>
  <si>
    <t>2509070927000001</t>
  </si>
  <si>
    <t>PKR253377390</t>
  </si>
  <si>
    <t>황순성</t>
  </si>
  <si>
    <t>01023854565</t>
  </si>
  <si>
    <t>596421472794</t>
  </si>
  <si>
    <t>2509071026000002</t>
  </si>
  <si>
    <t>PKR253377391</t>
  </si>
  <si>
    <t>01031395625</t>
  </si>
  <si>
    <t>596421472805</t>
  </si>
  <si>
    <t>2509071043000003</t>
  </si>
  <si>
    <t>PKR253445247</t>
  </si>
  <si>
    <t>김광숙</t>
  </si>
  <si>
    <t>01047886218</t>
  </si>
  <si>
    <t>596421476493</t>
  </si>
  <si>
    <t>2025090950474741</t>
  </si>
  <si>
    <t>PKR253445248</t>
  </si>
  <si>
    <t>황재일</t>
  </si>
  <si>
    <t>01095939582</t>
  </si>
  <si>
    <t>42042</t>
  </si>
  <si>
    <t>596421476504</t>
  </si>
  <si>
    <t>2025090950651721</t>
  </si>
  <si>
    <t>PKR253419914</t>
  </si>
  <si>
    <t>정춘희</t>
  </si>
  <si>
    <t>01047565270</t>
  </si>
  <si>
    <t>44728</t>
  </si>
  <si>
    <t>596421474824</t>
  </si>
  <si>
    <t>2025090814233430</t>
  </si>
  <si>
    <t>PAU029768498</t>
  </si>
  <si>
    <t>김윤숙</t>
  </si>
  <si>
    <t>01059122346</t>
  </si>
  <si>
    <t>24225</t>
  </si>
  <si>
    <t>596421477856</t>
  </si>
  <si>
    <t>JT20250909A</t>
  </si>
  <si>
    <t>PAU029768500</t>
  </si>
  <si>
    <t>오은희</t>
  </si>
  <si>
    <t>01091737365</t>
  </si>
  <si>
    <t>10036</t>
  </si>
  <si>
    <t>596421477871</t>
  </si>
  <si>
    <t>JT20250909C</t>
  </si>
  <si>
    <t>PAU029768501</t>
  </si>
  <si>
    <t>596421477882</t>
  </si>
  <si>
    <t>JT20250909D</t>
  </si>
  <si>
    <t>PKR253456002</t>
  </si>
  <si>
    <t>10119</t>
  </si>
  <si>
    <t>[대신착불]/중량(4/11)(0916)/포장불량(1/11)(0916)/거대(1/11)(0916)</t>
  </si>
  <si>
    <t>596421477672 (11)</t>
  </si>
  <si>
    <t>MOVING_250910_P0010755</t>
  </si>
  <si>
    <t>PKR253432199</t>
  </si>
  <si>
    <t>01064853382</t>
  </si>
  <si>
    <t>17342</t>
  </si>
  <si>
    <t>596421475550</t>
  </si>
  <si>
    <t>2025090924664000</t>
  </si>
  <si>
    <t>PKR253432200</t>
  </si>
  <si>
    <t>01040811248</t>
  </si>
  <si>
    <t>596421475561</t>
  </si>
  <si>
    <t>2025090927597460</t>
  </si>
  <si>
    <t>PKR253456252</t>
  </si>
  <si>
    <t>01044662904</t>
  </si>
  <si>
    <t>27664</t>
  </si>
  <si>
    <t>365SYDNEY</t>
  </si>
  <si>
    <t>596421477786</t>
  </si>
  <si>
    <t>DHP_250910_01</t>
  </si>
  <si>
    <t>PKR253457074</t>
  </si>
  <si>
    <t>596421477893</t>
  </si>
  <si>
    <t>DHP_250910_02</t>
  </si>
  <si>
    <t>PKR253457075</t>
  </si>
  <si>
    <t>홍서지</t>
  </si>
  <si>
    <t>01035886310</t>
  </si>
  <si>
    <t>596421477904</t>
  </si>
  <si>
    <t>DHP_250910_03</t>
  </si>
  <si>
    <t>PKR253457076</t>
  </si>
  <si>
    <t>권은실</t>
  </si>
  <si>
    <t>01067987884</t>
  </si>
  <si>
    <t>596421477915</t>
  </si>
  <si>
    <t>DHP_250910_04</t>
  </si>
  <si>
    <t>PAU029773859</t>
  </si>
  <si>
    <t>강예지</t>
  </si>
  <si>
    <t>01037243585</t>
  </si>
  <si>
    <t>54608</t>
  </si>
  <si>
    <t>596421475233</t>
  </si>
  <si>
    <t>3100139140584</t>
  </si>
  <si>
    <t>PAU029773862</t>
  </si>
  <si>
    <t>신소진</t>
  </si>
  <si>
    <t>01028779896</t>
  </si>
  <si>
    <t>28555</t>
  </si>
  <si>
    <t>596421475244</t>
  </si>
  <si>
    <t>21100139155150</t>
  </si>
  <si>
    <t>PAU029773861</t>
  </si>
  <si>
    <t>조민아</t>
  </si>
  <si>
    <t>01054859311</t>
  </si>
  <si>
    <t>22620</t>
  </si>
  <si>
    <t>596421475255</t>
  </si>
  <si>
    <t>30100139106690</t>
  </si>
  <si>
    <t>PAU029773858</t>
  </si>
  <si>
    <t>이다인</t>
  </si>
  <si>
    <t>01049637574</t>
  </si>
  <si>
    <t>596421475266</t>
  </si>
  <si>
    <t>2025090814999041</t>
  </si>
  <si>
    <t>PAU029773864</t>
  </si>
  <si>
    <t>강순희</t>
  </si>
  <si>
    <t>01067074737</t>
  </si>
  <si>
    <t>07768</t>
  </si>
  <si>
    <t>596421475270</t>
  </si>
  <si>
    <t>2025090817558629</t>
  </si>
  <si>
    <t>PAU029773857</t>
  </si>
  <si>
    <t>01091069091</t>
  </si>
  <si>
    <t>596421475281</t>
  </si>
  <si>
    <t>2025090919776741</t>
  </si>
  <si>
    <t>PAU029773856</t>
  </si>
  <si>
    <t>이상균</t>
  </si>
  <si>
    <t>01030846660</t>
  </si>
  <si>
    <t>596421475292</t>
  </si>
  <si>
    <t>2025090920380601</t>
  </si>
  <si>
    <t>PKR253377392</t>
  </si>
  <si>
    <t>한경지</t>
  </si>
  <si>
    <t>01093491443</t>
  </si>
  <si>
    <t>03012</t>
  </si>
  <si>
    <t>596421472816</t>
  </si>
  <si>
    <t>2509080719000001</t>
  </si>
  <si>
    <t>PKR253445873</t>
  </si>
  <si>
    <t>HOJUMAMI</t>
  </si>
  <si>
    <t>596421477112</t>
  </si>
  <si>
    <t>PAZMOM_250909_46</t>
  </si>
  <si>
    <t>PAU029773855</t>
  </si>
  <si>
    <t>01080308191</t>
  </si>
  <si>
    <t>18386</t>
  </si>
  <si>
    <t>596421475303</t>
  </si>
  <si>
    <t>2025090921446961</t>
  </si>
  <si>
    <t>PKR253161372</t>
  </si>
  <si>
    <t>596421461771</t>
  </si>
  <si>
    <t>2025090276017150</t>
  </si>
  <si>
    <t>PKR253148986</t>
  </si>
  <si>
    <t>장미선</t>
  </si>
  <si>
    <t>01051431602</t>
  </si>
  <si>
    <t>596421460603</t>
  </si>
  <si>
    <t>PAZMOM_250902_01</t>
  </si>
  <si>
    <t>PAU029773715</t>
  </si>
  <si>
    <t>김용성</t>
  </si>
  <si>
    <t>01096862505</t>
  </si>
  <si>
    <t>14436</t>
  </si>
  <si>
    <t>596421459693</t>
  </si>
  <si>
    <t>4340227272</t>
  </si>
  <si>
    <t>PKR253171796</t>
  </si>
  <si>
    <t>JINLIHUA</t>
  </si>
  <si>
    <t>01098055726</t>
  </si>
  <si>
    <t>13467</t>
  </si>
  <si>
    <t>596421463145</t>
  </si>
  <si>
    <t>2509022120000021</t>
  </si>
  <si>
    <t>PKR253171797</t>
  </si>
  <si>
    <t>하미연</t>
  </si>
  <si>
    <t>01073527757</t>
  </si>
  <si>
    <t>596421463156</t>
  </si>
  <si>
    <t>2509030852309448</t>
  </si>
  <si>
    <t>PKR253171626</t>
  </si>
  <si>
    <t>596421462751</t>
  </si>
  <si>
    <t>OZ_250903_02</t>
  </si>
  <si>
    <t>PKR253009198</t>
  </si>
  <si>
    <t>설수진</t>
  </si>
  <si>
    <t>01094679867</t>
  </si>
  <si>
    <t>596421454900</t>
  </si>
  <si>
    <t>PAZMOM_250831_8</t>
  </si>
  <si>
    <t>PKR253377393</t>
  </si>
  <si>
    <t>강희헌</t>
  </si>
  <si>
    <t>01097224658</t>
  </si>
  <si>
    <t>596421472820</t>
  </si>
  <si>
    <t>2509080840454F23</t>
  </si>
  <si>
    <t>PKR253377394</t>
  </si>
  <si>
    <t>우윤정</t>
  </si>
  <si>
    <t>01097524846</t>
  </si>
  <si>
    <t>596421472831</t>
  </si>
  <si>
    <t>250908084045C782</t>
  </si>
  <si>
    <t>PKR253377395</t>
  </si>
  <si>
    <t>김창우</t>
  </si>
  <si>
    <t>01075784997</t>
  </si>
  <si>
    <t>51361</t>
  </si>
  <si>
    <t>596421472842</t>
  </si>
  <si>
    <t>2509080840454F26</t>
  </si>
  <si>
    <t>PKR253377396</t>
  </si>
  <si>
    <t>최진우</t>
  </si>
  <si>
    <t>01090076176</t>
  </si>
  <si>
    <t>06010</t>
  </si>
  <si>
    <t>596421472853</t>
  </si>
  <si>
    <t>25090808404583F3</t>
  </si>
  <si>
    <t>PKR253377397</t>
  </si>
  <si>
    <t>초문정</t>
  </si>
  <si>
    <t>01074331392</t>
  </si>
  <si>
    <t>44205</t>
  </si>
  <si>
    <t>596421472864</t>
  </si>
  <si>
    <t>2509080840450FE9</t>
  </si>
  <si>
    <t>PKR253377398</t>
  </si>
  <si>
    <t>권나영</t>
  </si>
  <si>
    <t>01031277756</t>
  </si>
  <si>
    <t>63077</t>
  </si>
  <si>
    <t>596421472875</t>
  </si>
  <si>
    <t>250908084045F8DF</t>
  </si>
  <si>
    <t>PKR253377399</t>
  </si>
  <si>
    <t>김삼한</t>
  </si>
  <si>
    <t>01053307143</t>
  </si>
  <si>
    <t>05408</t>
  </si>
  <si>
    <t>596421472886</t>
  </si>
  <si>
    <t>250908084045655F</t>
  </si>
  <si>
    <t>PKR253377400</t>
  </si>
  <si>
    <t>01052224475</t>
  </si>
  <si>
    <t>596421472890</t>
  </si>
  <si>
    <t>25090808404500B3</t>
  </si>
  <si>
    <t>PKR253377401</t>
  </si>
  <si>
    <t>01048464473</t>
  </si>
  <si>
    <t>28347</t>
  </si>
  <si>
    <t>596421472901</t>
  </si>
  <si>
    <t>2509080840456B64</t>
  </si>
  <si>
    <t>PKR253377402</t>
  </si>
  <si>
    <t>조수빈</t>
  </si>
  <si>
    <t>01057750574</t>
  </si>
  <si>
    <t>596421472912</t>
  </si>
  <si>
    <t>250908082906B3F2</t>
  </si>
  <si>
    <t>PKR253445874</t>
  </si>
  <si>
    <t>이성경</t>
  </si>
  <si>
    <t>01097210546</t>
  </si>
  <si>
    <t>17072</t>
  </si>
  <si>
    <t>596421477123</t>
  </si>
  <si>
    <t>PAZMOM_250909_47</t>
  </si>
  <si>
    <t>PKR253445875</t>
  </si>
  <si>
    <t>송현령</t>
  </si>
  <si>
    <t>01092455955</t>
  </si>
  <si>
    <t>596421477134</t>
  </si>
  <si>
    <t>PAZMOM_250909_48</t>
  </si>
  <si>
    <t>PKR253445876</t>
  </si>
  <si>
    <t>진용대</t>
  </si>
  <si>
    <t>01066076797</t>
  </si>
  <si>
    <t>41940</t>
  </si>
  <si>
    <t>596421477145</t>
  </si>
  <si>
    <t>PAZMOM_250909_49</t>
  </si>
  <si>
    <t>PKR253442600</t>
  </si>
  <si>
    <t>권윤경</t>
  </si>
  <si>
    <t>010 9670 6224</t>
  </si>
  <si>
    <t>12507</t>
  </si>
  <si>
    <t>BADA</t>
  </si>
  <si>
    <t>596421475756</t>
  </si>
  <si>
    <t>DHP_250909_01</t>
  </si>
  <si>
    <t>PAU029761822</t>
  </si>
  <si>
    <t>김옥이</t>
  </si>
  <si>
    <t>01050272378</t>
  </si>
  <si>
    <t>15002</t>
  </si>
  <si>
    <t>596421474135</t>
  </si>
  <si>
    <t>27100138362421</t>
  </si>
  <si>
    <t>PKR253432184</t>
  </si>
  <si>
    <t>01087309334</t>
  </si>
  <si>
    <t>596421475546</t>
  </si>
  <si>
    <t>MH_250909_01</t>
  </si>
  <si>
    <t>PKR253442761</t>
  </si>
  <si>
    <t>송인수</t>
  </si>
  <si>
    <t>01063383096</t>
  </si>
  <si>
    <t>IN SOO SONG</t>
  </si>
  <si>
    <t>596421475826 (5)</t>
  </si>
  <si>
    <t>MOVING_250909_P0014300</t>
  </si>
  <si>
    <t>PKR253444988</t>
  </si>
  <si>
    <t>이연우</t>
  </si>
  <si>
    <t>01020162615</t>
  </si>
  <si>
    <t>596421476040</t>
  </si>
  <si>
    <t>2025083027579650</t>
  </si>
  <si>
    <t>PKR253421947</t>
  </si>
  <si>
    <t>596421474894 (7)</t>
  </si>
  <si>
    <t>SIX_250909</t>
  </si>
  <si>
    <t>PKR253422016</t>
  </si>
  <si>
    <t>이원정</t>
  </si>
  <si>
    <t>1031351982</t>
  </si>
  <si>
    <t>08046</t>
  </si>
  <si>
    <t>596421474964</t>
  </si>
  <si>
    <t>OZ_250909_01</t>
  </si>
  <si>
    <t>PAU029773863</t>
  </si>
  <si>
    <t>김문걸</t>
  </si>
  <si>
    <t>01087271736</t>
  </si>
  <si>
    <t>596421475314</t>
  </si>
  <si>
    <t>SY20250909A</t>
  </si>
  <si>
    <t>PAU029773865</t>
  </si>
  <si>
    <t>염지윤</t>
  </si>
  <si>
    <t>01062893415</t>
  </si>
  <si>
    <t>21032</t>
  </si>
  <si>
    <t>596421475325</t>
  </si>
  <si>
    <t>2025090924597951</t>
  </si>
  <si>
    <t>PKR253455990</t>
  </si>
  <si>
    <t>01088776681</t>
  </si>
  <si>
    <t>02063</t>
  </si>
  <si>
    <t>596421477613</t>
  </si>
  <si>
    <t>HD_20250910_001</t>
  </si>
  <si>
    <t>PKR253444029</t>
  </si>
  <si>
    <t>황명환</t>
  </si>
  <si>
    <t>01099500744</t>
  </si>
  <si>
    <t>03638</t>
  </si>
  <si>
    <t>KIM SO YEON</t>
  </si>
  <si>
    <t>596421475874</t>
  </si>
  <si>
    <t>WISE_250909_P0014367</t>
  </si>
  <si>
    <t>PKR253457726</t>
  </si>
  <si>
    <t>장수빈</t>
  </si>
  <si>
    <t>01044321561</t>
  </si>
  <si>
    <t>596421478011</t>
  </si>
  <si>
    <t>PAZMOM_250910_01</t>
  </si>
  <si>
    <t>PKR253457728</t>
  </si>
  <si>
    <t>정세윤</t>
  </si>
  <si>
    <t>01089283983</t>
  </si>
  <si>
    <t>33184</t>
  </si>
  <si>
    <t>596421478033</t>
  </si>
  <si>
    <t>PAZMOM_250910_03</t>
  </si>
  <si>
    <t>PKR253462960</t>
  </si>
  <si>
    <t>송희정</t>
  </si>
  <si>
    <t>01088895437</t>
  </si>
  <si>
    <t>05587</t>
  </si>
  <si>
    <t>BEAUTY UNNIE AESTHETICS</t>
  </si>
  <si>
    <t>596421478265</t>
  </si>
  <si>
    <t>WISE_250910_P0014323</t>
  </si>
  <si>
    <t>PAU029761828</t>
  </si>
  <si>
    <t>정유석</t>
  </si>
  <si>
    <t>01025978939</t>
  </si>
  <si>
    <t>44624</t>
  </si>
  <si>
    <t>596421474872</t>
  </si>
  <si>
    <t>2025090814597121</t>
  </si>
  <si>
    <t>PKR253445197</t>
  </si>
  <si>
    <t>01092192143</t>
  </si>
  <si>
    <t>08261</t>
  </si>
  <si>
    <t>596421476283</t>
  </si>
  <si>
    <t>HD_20250909_001</t>
  </si>
  <si>
    <t>PKR253445198</t>
  </si>
  <si>
    <t>유대성</t>
  </si>
  <si>
    <t>01027050621</t>
  </si>
  <si>
    <t>25123</t>
  </si>
  <si>
    <t>596421476294</t>
  </si>
  <si>
    <t>HD_20250909_002</t>
  </si>
  <si>
    <t>PKR252858584</t>
  </si>
  <si>
    <t>596421427740</t>
  </si>
  <si>
    <t>WISE_250818_P0011137</t>
  </si>
  <si>
    <t>PKR252973020</t>
  </si>
  <si>
    <t>596421451304</t>
  </si>
  <si>
    <t>PAZMOM_250828_20</t>
  </si>
  <si>
    <t>PKR252988298</t>
  </si>
  <si>
    <t>596421453172</t>
  </si>
  <si>
    <t>WISE_250826_P0013220</t>
  </si>
  <si>
    <t>PKR253200833</t>
  </si>
  <si>
    <t>596421464313</t>
  </si>
  <si>
    <t>2025090173266560</t>
  </si>
  <si>
    <t>PKR253182772</t>
  </si>
  <si>
    <t>최가현</t>
  </si>
  <si>
    <t>01051182401</t>
  </si>
  <si>
    <t>596421463425</t>
  </si>
  <si>
    <t>C250901S69VUL</t>
  </si>
  <si>
    <t>PKR253209719</t>
  </si>
  <si>
    <t>01022022000</t>
  </si>
  <si>
    <t>596421465035</t>
  </si>
  <si>
    <t>250904084351B298</t>
  </si>
  <si>
    <t>PKR253232804</t>
  </si>
  <si>
    <t>01040882492</t>
  </si>
  <si>
    <t>21938</t>
  </si>
  <si>
    <t>596421466181</t>
  </si>
  <si>
    <t>PAZMOM_250904_31</t>
  </si>
  <si>
    <t>PKR253245466</t>
  </si>
  <si>
    <t>허은지</t>
  </si>
  <si>
    <t>01035750445</t>
  </si>
  <si>
    <t>596421467032</t>
  </si>
  <si>
    <t>2025090449892280</t>
  </si>
  <si>
    <t>PKR253273767</t>
  </si>
  <si>
    <t>01098285768</t>
  </si>
  <si>
    <t>596421468244</t>
  </si>
  <si>
    <t>2025090575582020</t>
  </si>
  <si>
    <t>PKR253273768</t>
  </si>
  <si>
    <t>최정윤</t>
  </si>
  <si>
    <t>01037516474</t>
  </si>
  <si>
    <t>596421468255</t>
  </si>
  <si>
    <t>2025090588071530</t>
  </si>
  <si>
    <t>PKR253377403</t>
  </si>
  <si>
    <t>이영란</t>
  </si>
  <si>
    <t>01088893123</t>
  </si>
  <si>
    <t>54969</t>
  </si>
  <si>
    <t>596421472923</t>
  </si>
  <si>
    <t>250908081218B12F</t>
  </si>
  <si>
    <t>PAU029761813</t>
  </si>
  <si>
    <t>홍영미</t>
  </si>
  <si>
    <t>01053112595</t>
  </si>
  <si>
    <t>42631</t>
  </si>
  <si>
    <t>596421474076</t>
  </si>
  <si>
    <t>2025090460982171</t>
  </si>
  <si>
    <t>PAU029761814</t>
  </si>
  <si>
    <t>이도겸</t>
  </si>
  <si>
    <t>01066004542</t>
  </si>
  <si>
    <t>596421474080</t>
  </si>
  <si>
    <t>2025090871378841</t>
  </si>
  <si>
    <t>PAU029761818</t>
  </si>
  <si>
    <t>현정미</t>
  </si>
  <si>
    <t>01056449329</t>
  </si>
  <si>
    <t>28156</t>
  </si>
  <si>
    <t>596421474102</t>
  </si>
  <si>
    <t>4342647231</t>
  </si>
  <si>
    <t>PAU029761819</t>
  </si>
  <si>
    <t>김영아</t>
  </si>
  <si>
    <t>01052400346</t>
  </si>
  <si>
    <t>596421474124</t>
  </si>
  <si>
    <t>C250904A4ZF42</t>
  </si>
  <si>
    <t>PKR253343408</t>
  </si>
  <si>
    <t>정동식</t>
  </si>
  <si>
    <t>01093336393</t>
  </si>
  <si>
    <t>30107</t>
  </si>
  <si>
    <t>596421471851</t>
  </si>
  <si>
    <t>MCF_250908_01</t>
  </si>
  <si>
    <t>PAU029761753</t>
  </si>
  <si>
    <t>01090869086</t>
  </si>
  <si>
    <t>17004</t>
  </si>
  <si>
    <t>596421471910</t>
  </si>
  <si>
    <t>20250905991776792</t>
  </si>
  <si>
    <t>PKR253379642</t>
  </si>
  <si>
    <t>홍나영</t>
  </si>
  <si>
    <t>01032246375</t>
  </si>
  <si>
    <t>21508</t>
  </si>
  <si>
    <t>596421473155</t>
  </si>
  <si>
    <t>PAZMOM_250908_11</t>
  </si>
  <si>
    <t>PKR253395131</t>
  </si>
  <si>
    <t>01033700911</t>
  </si>
  <si>
    <t>596421473682</t>
  </si>
  <si>
    <t>19100138746286</t>
  </si>
  <si>
    <t>PKR253395132</t>
  </si>
  <si>
    <t>01054591167</t>
  </si>
  <si>
    <t>41074</t>
  </si>
  <si>
    <t>596421473693</t>
  </si>
  <si>
    <t>2025090759713611</t>
  </si>
  <si>
    <t>PKR253422017</t>
  </si>
  <si>
    <t>윤경숙</t>
  </si>
  <si>
    <t>1037430565</t>
  </si>
  <si>
    <t>08264</t>
  </si>
  <si>
    <t>596421474975</t>
  </si>
  <si>
    <t>OZ_250909_02</t>
  </si>
  <si>
    <t>PKR253422019</t>
  </si>
  <si>
    <t>01071436313</t>
  </si>
  <si>
    <t>11699</t>
  </si>
  <si>
    <t>596421474990</t>
  </si>
  <si>
    <t>OZ_250909_04</t>
  </si>
  <si>
    <t>PKR253422020</t>
  </si>
  <si>
    <t>고지희</t>
  </si>
  <si>
    <t>01048491195</t>
  </si>
  <si>
    <t>54898</t>
  </si>
  <si>
    <t>596421475001</t>
  </si>
  <si>
    <t>OZ_250909_05</t>
  </si>
  <si>
    <t>PKR253422023</t>
  </si>
  <si>
    <t>손효동</t>
  </si>
  <si>
    <t>01031731424</t>
  </si>
  <si>
    <t>596421475034</t>
  </si>
  <si>
    <t>OZ_250909_08</t>
  </si>
  <si>
    <t>PKR253422026</t>
  </si>
  <si>
    <t>이인자</t>
  </si>
  <si>
    <t>01041719964</t>
  </si>
  <si>
    <t>596421475060</t>
  </si>
  <si>
    <t>OZ_250909_11</t>
  </si>
  <si>
    <t>PKR253422027</t>
  </si>
  <si>
    <t>01032461469</t>
  </si>
  <si>
    <t>08101</t>
  </si>
  <si>
    <t>596421475071</t>
  </si>
  <si>
    <t>OZ_250909_12</t>
  </si>
  <si>
    <t>PKR253422028</t>
  </si>
  <si>
    <t>조혜란</t>
  </si>
  <si>
    <t>01042662065</t>
  </si>
  <si>
    <t>21362</t>
  </si>
  <si>
    <t>596421475082</t>
  </si>
  <si>
    <t>OZ_250909_13</t>
  </si>
  <si>
    <t>PKR253422029</t>
  </si>
  <si>
    <t>장규리</t>
  </si>
  <si>
    <t>01076357660</t>
  </si>
  <si>
    <t>04403</t>
  </si>
  <si>
    <t>596421475093</t>
  </si>
  <si>
    <t>OZ_250909_14</t>
  </si>
  <si>
    <t>PKR253422030</t>
  </si>
  <si>
    <t>이재환</t>
  </si>
  <si>
    <t>01025851583</t>
  </si>
  <si>
    <t>17108</t>
  </si>
  <si>
    <t>596421475104</t>
  </si>
  <si>
    <t>OZ_250909_15</t>
  </si>
  <si>
    <t>PKR253422031</t>
  </si>
  <si>
    <t>이원아</t>
  </si>
  <si>
    <t>01032935832</t>
  </si>
  <si>
    <t>18146</t>
  </si>
  <si>
    <t>596421475115</t>
  </si>
  <si>
    <t>OZ_250909_16</t>
  </si>
  <si>
    <t>PKR253445199</t>
  </si>
  <si>
    <t>이승민</t>
  </si>
  <si>
    <t>01050220494</t>
  </si>
  <si>
    <t>16387</t>
  </si>
  <si>
    <t>596421476305</t>
  </si>
  <si>
    <t>HD_20250909_003</t>
  </si>
  <si>
    <t>PKR253445200</t>
  </si>
  <si>
    <t>이아영</t>
  </si>
  <si>
    <t>01097417292</t>
  </si>
  <si>
    <t>02465</t>
  </si>
  <si>
    <t>596421476316</t>
  </si>
  <si>
    <t>HD_20250909_004</t>
  </si>
  <si>
    <t>PKR253445201</t>
  </si>
  <si>
    <t>김해숙</t>
  </si>
  <si>
    <t>01057977688</t>
  </si>
  <si>
    <t>17550</t>
  </si>
  <si>
    <t>596421476320</t>
  </si>
  <si>
    <t>HD_20250909_005</t>
  </si>
  <si>
    <t>PKR253445202</t>
  </si>
  <si>
    <t>곽옥경</t>
  </si>
  <si>
    <t>01064845758</t>
  </si>
  <si>
    <t>596421476331</t>
  </si>
  <si>
    <t>HD_20250909_006</t>
  </si>
  <si>
    <t>PKR253445203</t>
  </si>
  <si>
    <t>최봉호</t>
  </si>
  <si>
    <t>01022011323</t>
  </si>
  <si>
    <t>596421476342</t>
  </si>
  <si>
    <t>HD_20250909_007</t>
  </si>
  <si>
    <t>PKR253445204</t>
  </si>
  <si>
    <t>성서연</t>
  </si>
  <si>
    <t>01051221017</t>
  </si>
  <si>
    <t>22190</t>
  </si>
  <si>
    <t>596421476353</t>
  </si>
  <si>
    <t>HD_20250909_008</t>
  </si>
  <si>
    <t>PKR253445205</t>
  </si>
  <si>
    <t>01065176737</t>
  </si>
  <si>
    <t>34125</t>
  </si>
  <si>
    <t>596421476364</t>
  </si>
  <si>
    <t>HD_20250909_009</t>
  </si>
  <si>
    <t>PKR253445206</t>
  </si>
  <si>
    <t>최애순</t>
  </si>
  <si>
    <t>01041419357</t>
  </si>
  <si>
    <t>52122</t>
  </si>
  <si>
    <t>596421476375</t>
  </si>
  <si>
    <t>HD_20250909_010</t>
  </si>
  <si>
    <t>PKR253445207</t>
  </si>
  <si>
    <t>596421476386</t>
  </si>
  <si>
    <t>HD_20250909_011</t>
  </si>
  <si>
    <t>PKR253445208</t>
  </si>
  <si>
    <t>596421476390</t>
  </si>
  <si>
    <t>HD_20250909_012</t>
  </si>
  <si>
    <t>PKR253395133</t>
  </si>
  <si>
    <t>정동근</t>
  </si>
  <si>
    <t>01045670120</t>
  </si>
  <si>
    <t>596421473704</t>
  </si>
  <si>
    <t>2025090760062981</t>
  </si>
  <si>
    <t>PKR253395134</t>
  </si>
  <si>
    <t>조선미</t>
  </si>
  <si>
    <t>01091354348</t>
  </si>
  <si>
    <t>596421473715</t>
  </si>
  <si>
    <t>2025090872274231</t>
  </si>
  <si>
    <t>PKR253395135</t>
  </si>
  <si>
    <t>곽세란</t>
  </si>
  <si>
    <t>01036952418</t>
  </si>
  <si>
    <t>596421473726</t>
  </si>
  <si>
    <t>2025090874590911</t>
  </si>
  <si>
    <t>PKR253395136</t>
  </si>
  <si>
    <t>윤태삼</t>
  </si>
  <si>
    <t>01031213404</t>
  </si>
  <si>
    <t>06596</t>
  </si>
  <si>
    <t>596421473730</t>
  </si>
  <si>
    <t>2025090875018221</t>
  </si>
  <si>
    <t>PKR253395137</t>
  </si>
  <si>
    <t>01093050116</t>
  </si>
  <si>
    <t>51003</t>
  </si>
  <si>
    <t>596421473741</t>
  </si>
  <si>
    <t>2025090875341761</t>
  </si>
  <si>
    <t>PKR253395138</t>
  </si>
  <si>
    <t>김완기</t>
  </si>
  <si>
    <t>01099662402</t>
  </si>
  <si>
    <t>596421473752</t>
  </si>
  <si>
    <t>2025090875570651</t>
  </si>
  <si>
    <t>PKR253395139</t>
  </si>
  <si>
    <t>01027630617</t>
  </si>
  <si>
    <t>596421473763</t>
  </si>
  <si>
    <t>2025090877727221</t>
  </si>
  <si>
    <t>PKR253395140</t>
  </si>
  <si>
    <t>01067827102</t>
  </si>
  <si>
    <t>596421473774</t>
  </si>
  <si>
    <t>2025090880891041</t>
  </si>
  <si>
    <t>PKR253395141</t>
  </si>
  <si>
    <t>정은실</t>
  </si>
  <si>
    <t>01052316620</t>
  </si>
  <si>
    <t>08271</t>
  </si>
  <si>
    <t>596421473785</t>
  </si>
  <si>
    <t>2025090883493901</t>
  </si>
  <si>
    <t>PKR253395142</t>
  </si>
  <si>
    <t>01036974879</t>
  </si>
  <si>
    <t>596421473796</t>
  </si>
  <si>
    <t>2025090883732281</t>
  </si>
  <si>
    <t>PKR253422032</t>
  </si>
  <si>
    <t>유숙자</t>
  </si>
  <si>
    <t>01056870966</t>
  </si>
  <si>
    <t>596421475126</t>
  </si>
  <si>
    <t>OZ_250909_17</t>
  </si>
  <si>
    <t>PKR253422033</t>
  </si>
  <si>
    <t>고소영</t>
  </si>
  <si>
    <t>01056330718</t>
  </si>
  <si>
    <t>32421</t>
  </si>
  <si>
    <t>596421475130</t>
  </si>
  <si>
    <t>OZ_250909_18</t>
  </si>
  <si>
    <t>PKR253434845</t>
  </si>
  <si>
    <t>허은강</t>
  </si>
  <si>
    <t>010 5337 9446</t>
  </si>
  <si>
    <t>25364</t>
  </si>
  <si>
    <t>596421475653</t>
  </si>
  <si>
    <t>DHP_250908_07</t>
  </si>
  <si>
    <t>PKR253434846</t>
  </si>
  <si>
    <t>임진순</t>
  </si>
  <si>
    <t>010 6340 0180</t>
  </si>
  <si>
    <t>12118</t>
  </si>
  <si>
    <t>596421475664</t>
  </si>
  <si>
    <t>DHP_250908_08</t>
  </si>
  <si>
    <t>PKR253434847</t>
  </si>
  <si>
    <t>장해왕</t>
  </si>
  <si>
    <t>010 8765 4446</t>
  </si>
  <si>
    <t>11183</t>
  </si>
  <si>
    <t>596421475675</t>
  </si>
  <si>
    <t>DHP_250908_09</t>
  </si>
  <si>
    <t>PKR253434848</t>
  </si>
  <si>
    <t>최민정</t>
  </si>
  <si>
    <t>010 4325 3963</t>
  </si>
  <si>
    <t>13267</t>
  </si>
  <si>
    <t>596421475686</t>
  </si>
  <si>
    <t>DHP_250908_10</t>
  </si>
  <si>
    <t>PKR253445209</t>
  </si>
  <si>
    <t>장기선</t>
  </si>
  <si>
    <t>01036362329</t>
  </si>
  <si>
    <t>01129</t>
  </si>
  <si>
    <t>596421476401</t>
  </si>
  <si>
    <t>HD_20250909_013</t>
  </si>
  <si>
    <t>PKR253445210</t>
  </si>
  <si>
    <t>01032054192</t>
  </si>
  <si>
    <t>596421476412</t>
  </si>
  <si>
    <t>HD_20250909_014</t>
  </si>
  <si>
    <t>PKR253445211</t>
  </si>
  <si>
    <t>서주언</t>
  </si>
  <si>
    <t>01051841586</t>
  </si>
  <si>
    <t>48053</t>
  </si>
  <si>
    <t>596421476423</t>
  </si>
  <si>
    <t>HD_20250909_015</t>
  </si>
  <si>
    <t>PKR253445212</t>
  </si>
  <si>
    <t>윤복동</t>
  </si>
  <si>
    <t>01052407296</t>
  </si>
  <si>
    <t>12014</t>
  </si>
  <si>
    <t>596421476434</t>
  </si>
  <si>
    <t>HD_20250909_016</t>
  </si>
  <si>
    <t>PAU029769849</t>
  </si>
  <si>
    <t>안혜경</t>
  </si>
  <si>
    <t>01064849754</t>
  </si>
  <si>
    <t>16821</t>
  </si>
  <si>
    <t>596421478560</t>
  </si>
  <si>
    <t>2025090134059331</t>
  </si>
  <si>
    <t>PAU029769848</t>
  </si>
  <si>
    <t>배현정</t>
  </si>
  <si>
    <t>01052075806</t>
  </si>
  <si>
    <t>10322</t>
  </si>
  <si>
    <t>596421478571</t>
  </si>
  <si>
    <t>2025090145917821</t>
  </si>
  <si>
    <t>PKR253395143</t>
  </si>
  <si>
    <t>홍가희</t>
  </si>
  <si>
    <t>01072219855</t>
  </si>
  <si>
    <t>51260</t>
  </si>
  <si>
    <t>596421473800</t>
  </si>
  <si>
    <t>2025090885314651</t>
  </si>
  <si>
    <t>PKR253395144</t>
  </si>
  <si>
    <t>정승문</t>
  </si>
  <si>
    <t>01031849459</t>
  </si>
  <si>
    <t>14774</t>
  </si>
  <si>
    <t>596421473811</t>
  </si>
  <si>
    <t>2025090885673151</t>
  </si>
  <si>
    <t>PKR253395145</t>
  </si>
  <si>
    <t>01098459655</t>
  </si>
  <si>
    <t>06800</t>
  </si>
  <si>
    <t>596421473822</t>
  </si>
  <si>
    <t>2025090887176891</t>
  </si>
  <si>
    <t>PKR253395146</t>
  </si>
  <si>
    <t>596421473833</t>
  </si>
  <si>
    <t>2025090887337711</t>
  </si>
  <si>
    <t>PKR253395147</t>
  </si>
  <si>
    <t>01063121915</t>
  </si>
  <si>
    <t>596421473844</t>
  </si>
  <si>
    <t>2025090888904331</t>
  </si>
  <si>
    <t>PKR253402260</t>
  </si>
  <si>
    <t>이봉만</t>
  </si>
  <si>
    <t>01037539292</t>
  </si>
  <si>
    <t>21588</t>
  </si>
  <si>
    <t>596421473881</t>
  </si>
  <si>
    <t>2025090897747081</t>
  </si>
  <si>
    <t>PKR253402261</t>
  </si>
  <si>
    <t>임윤정</t>
  </si>
  <si>
    <t>01054421845</t>
  </si>
  <si>
    <t>07681</t>
  </si>
  <si>
    <t>596421473892</t>
  </si>
  <si>
    <t>2025090897964381</t>
  </si>
  <si>
    <t>PKR253402262</t>
  </si>
  <si>
    <t>서제은</t>
  </si>
  <si>
    <t>01027024232</t>
  </si>
  <si>
    <t>10375</t>
  </si>
  <si>
    <t>596421473903</t>
  </si>
  <si>
    <t>2025090899426431</t>
  </si>
  <si>
    <t>PAU029773780</t>
  </si>
  <si>
    <t>596421471291</t>
  </si>
  <si>
    <t>2025090577721421</t>
  </si>
  <si>
    <t>PAU029773833</t>
  </si>
  <si>
    <t>백혜경</t>
  </si>
  <si>
    <t>01022346377</t>
  </si>
  <si>
    <t>59564</t>
  </si>
  <si>
    <t>596421471372</t>
  </si>
  <si>
    <t>6100138424573</t>
  </si>
  <si>
    <t>PKR253422034</t>
  </si>
  <si>
    <t>강애양</t>
  </si>
  <si>
    <t>01026930089</t>
  </si>
  <si>
    <t>596421475141</t>
  </si>
  <si>
    <t>OZ_250909_19</t>
  </si>
  <si>
    <t>PKR253422035</t>
  </si>
  <si>
    <t>박영채</t>
  </si>
  <si>
    <t>01076007259</t>
  </si>
  <si>
    <t>18438</t>
  </si>
  <si>
    <t>596421475152</t>
  </si>
  <si>
    <t>OZ_250909_20</t>
  </si>
  <si>
    <t>PKR253445667</t>
  </si>
  <si>
    <t>강신석</t>
  </si>
  <si>
    <t>01055441052</t>
  </si>
  <si>
    <t>28464</t>
  </si>
  <si>
    <t>596421476611</t>
  </si>
  <si>
    <t>HD_20250909_017</t>
  </si>
  <si>
    <t>PAU029761854</t>
  </si>
  <si>
    <t>남유빈</t>
  </si>
  <si>
    <t>01026275453</t>
  </si>
  <si>
    <t>11178</t>
  </si>
  <si>
    <t>596421478000</t>
  </si>
  <si>
    <t>20250909C94FE0</t>
  </si>
  <si>
    <t>PKR253445762</t>
  </si>
  <si>
    <t>고형경</t>
  </si>
  <si>
    <t>01097470824</t>
  </si>
  <si>
    <t>51755</t>
  </si>
  <si>
    <t>596421477020</t>
  </si>
  <si>
    <t>PAZMOM_250909_41</t>
  </si>
  <si>
    <t>PKR253445764</t>
  </si>
  <si>
    <t>김재우</t>
  </si>
  <si>
    <t>01087994975</t>
  </si>
  <si>
    <t>24343</t>
  </si>
  <si>
    <t>596421477042</t>
  </si>
  <si>
    <t>PAZMOM_250909_43</t>
  </si>
  <si>
    <t>PKR253445765</t>
  </si>
  <si>
    <t>장효진</t>
  </si>
  <si>
    <t>01030741121</t>
  </si>
  <si>
    <t>62234</t>
  </si>
  <si>
    <t>596421477053</t>
  </si>
  <si>
    <t>PAZMOM_250909_44</t>
  </si>
  <si>
    <t>PKR253445766</t>
  </si>
  <si>
    <t>백주희</t>
  </si>
  <si>
    <t>01054684177</t>
  </si>
  <si>
    <t>42837</t>
  </si>
  <si>
    <t>596421477064</t>
  </si>
  <si>
    <t>PAZMOM_250909_45</t>
  </si>
  <si>
    <t>PAU029761838</t>
  </si>
  <si>
    <t>백현우</t>
  </si>
  <si>
    <t>01056962923</t>
  </si>
  <si>
    <t>34347</t>
  </si>
  <si>
    <t>596421476202</t>
  </si>
  <si>
    <t>2025090921007131</t>
  </si>
  <si>
    <t>PAU029761837</t>
  </si>
  <si>
    <t>01064281425</t>
  </si>
  <si>
    <t>22684</t>
  </si>
  <si>
    <t>596421476213</t>
  </si>
  <si>
    <t>2025090925451181</t>
  </si>
  <si>
    <t>PKR253341652</t>
  </si>
  <si>
    <t>LI TIECHENG</t>
  </si>
  <si>
    <t>01048102851</t>
  </si>
  <si>
    <t>596421469843</t>
  </si>
  <si>
    <t>2025090616295881</t>
  </si>
  <si>
    <t>PKR253482661</t>
  </si>
  <si>
    <t>고광우</t>
  </si>
  <si>
    <t>01088624676</t>
  </si>
  <si>
    <t>08260</t>
  </si>
  <si>
    <t>596421478862</t>
  </si>
  <si>
    <t>MCH_250910_01</t>
  </si>
  <si>
    <t>PKR253341651</t>
  </si>
  <si>
    <t>596421469832</t>
  </si>
  <si>
    <t>2025090598965141</t>
  </si>
  <si>
    <t>PKR253341653</t>
  </si>
  <si>
    <t>01071521681</t>
  </si>
  <si>
    <t>596421469854</t>
  </si>
  <si>
    <t>2025090620685821</t>
  </si>
  <si>
    <t>PKR253341649</t>
  </si>
  <si>
    <t>주혜인</t>
  </si>
  <si>
    <t>01089051564</t>
  </si>
  <si>
    <t>47368</t>
  </si>
  <si>
    <t>596421469810</t>
  </si>
  <si>
    <t>2025090583650821</t>
  </si>
  <si>
    <t>PKR253341648</t>
  </si>
  <si>
    <t>봉혜정</t>
  </si>
  <si>
    <t>01031260711</t>
  </si>
  <si>
    <t>596421469806</t>
  </si>
  <si>
    <t>2025090582663871</t>
  </si>
  <si>
    <t>PAU029773821</t>
  </si>
  <si>
    <t>596421471766</t>
  </si>
  <si>
    <t>2025090755732551</t>
  </si>
  <si>
    <t>PKR253445464</t>
  </si>
  <si>
    <t>홍은비</t>
  </si>
  <si>
    <t>01040502702</t>
  </si>
  <si>
    <t>596421476530 (3)</t>
  </si>
  <si>
    <t>JNH_20250909_03</t>
  </si>
  <si>
    <t>PKR253039558</t>
  </si>
  <si>
    <t>김명선</t>
  </si>
  <si>
    <t>01099375597</t>
  </si>
  <si>
    <t>596421456086</t>
  </si>
  <si>
    <t>PAZMOM_250901_03</t>
  </si>
  <si>
    <t>PKR253039563</t>
  </si>
  <si>
    <t>596421456134</t>
  </si>
  <si>
    <t>PAZMOM_250901_08</t>
  </si>
  <si>
    <t>PKR253379780</t>
  </si>
  <si>
    <t>신유리</t>
  </si>
  <si>
    <t>01057325099</t>
  </si>
  <si>
    <t>07591</t>
  </si>
  <si>
    <t>596421473321</t>
  </si>
  <si>
    <t>250904084351484F</t>
  </si>
  <si>
    <t>PKR253379781</t>
  </si>
  <si>
    <t>최정순</t>
  </si>
  <si>
    <t>01065128520</t>
  </si>
  <si>
    <t>41971</t>
  </si>
  <si>
    <t>596421473332</t>
  </si>
  <si>
    <t>250908084045C68A</t>
  </si>
  <si>
    <t>PKR253379782</t>
  </si>
  <si>
    <t>우종례</t>
  </si>
  <si>
    <t>01050585757</t>
  </si>
  <si>
    <t>05721</t>
  </si>
  <si>
    <t>596421473343</t>
  </si>
  <si>
    <t>250908082906C47F</t>
  </si>
  <si>
    <t>PKR253379785</t>
  </si>
  <si>
    <t>고선애</t>
  </si>
  <si>
    <t>01038972620</t>
  </si>
  <si>
    <t>13564</t>
  </si>
  <si>
    <t>596421473376</t>
  </si>
  <si>
    <t>2509011036000005</t>
  </si>
  <si>
    <t>PAU029773834</t>
  </si>
  <si>
    <t>01026409830</t>
  </si>
  <si>
    <t>596421471405</t>
  </si>
  <si>
    <t>32100138440326</t>
  </si>
  <si>
    <t>PAU029773792</t>
  </si>
  <si>
    <t>유정은</t>
  </si>
  <si>
    <t>01086221571</t>
  </si>
  <si>
    <t>28125</t>
  </si>
  <si>
    <t>596421471453</t>
  </si>
  <si>
    <t>2025090589140711</t>
  </si>
  <si>
    <t>PAU029773787</t>
  </si>
  <si>
    <t>조미란</t>
  </si>
  <si>
    <t>01033747043</t>
  </si>
  <si>
    <t>596421471501</t>
  </si>
  <si>
    <t>2025090592804721</t>
  </si>
  <si>
    <t>PAU029773820</t>
  </si>
  <si>
    <t>01063671016</t>
  </si>
  <si>
    <t>596421471770</t>
  </si>
  <si>
    <t>2025090755732561</t>
  </si>
  <si>
    <t>PAU029773819</t>
  </si>
  <si>
    <t>이재현</t>
  </si>
  <si>
    <t>01086446859</t>
  </si>
  <si>
    <t>13640</t>
  </si>
  <si>
    <t>596421471781</t>
  </si>
  <si>
    <t>2025090756441601</t>
  </si>
  <si>
    <t>PAU029773816</t>
  </si>
  <si>
    <t>김미아</t>
  </si>
  <si>
    <t>01068610593</t>
  </si>
  <si>
    <t>01631</t>
  </si>
  <si>
    <t>596421471814</t>
  </si>
  <si>
    <t>2025090759949301</t>
  </si>
  <si>
    <t>PAU029761834</t>
  </si>
  <si>
    <t>김춘경</t>
  </si>
  <si>
    <t>01046611791</t>
  </si>
  <si>
    <t>30019</t>
  </si>
  <si>
    <t>596421476224</t>
  </si>
  <si>
    <t>2025090928217351</t>
  </si>
  <si>
    <t>PAU029761835</t>
  </si>
  <si>
    <t>01072113256</t>
  </si>
  <si>
    <t>41408</t>
  </si>
  <si>
    <t>596421476235</t>
  </si>
  <si>
    <t>2025090932189161</t>
  </si>
  <si>
    <t>PAU029761839</t>
  </si>
  <si>
    <t>하성우</t>
  </si>
  <si>
    <t>01093940697</t>
  </si>
  <si>
    <t>27495</t>
  </si>
  <si>
    <t>596421476246</t>
  </si>
  <si>
    <t>2025090933537311</t>
  </si>
  <si>
    <t>PAU029761836</t>
  </si>
  <si>
    <t>01062958849</t>
  </si>
  <si>
    <t>596421476250</t>
  </si>
  <si>
    <t>2025090935439781</t>
  </si>
  <si>
    <t>PAU029761840</t>
  </si>
  <si>
    <t>김완희</t>
  </si>
  <si>
    <t>01028696002</t>
  </si>
  <si>
    <t>11775</t>
  </si>
  <si>
    <t>596421476261</t>
  </si>
  <si>
    <t>2025090939343321</t>
  </si>
  <si>
    <t>PKR253455991</t>
  </si>
  <si>
    <t>문진주</t>
  </si>
  <si>
    <t>01024940083</t>
  </si>
  <si>
    <t>04916</t>
  </si>
  <si>
    <t>596421477624</t>
  </si>
  <si>
    <t>HD_20250910_002</t>
  </si>
  <si>
    <t>PAU029773871</t>
  </si>
  <si>
    <t>오승민</t>
  </si>
  <si>
    <t>01066233478</t>
  </si>
  <si>
    <t>04036</t>
  </si>
  <si>
    <t>596421476095</t>
  </si>
  <si>
    <t>2025090932143461</t>
  </si>
  <si>
    <t>PAU029773868</t>
  </si>
  <si>
    <t>주현숙</t>
  </si>
  <si>
    <t>01099365969</t>
  </si>
  <si>
    <t>596421476121</t>
  </si>
  <si>
    <t>2025090935305471</t>
  </si>
  <si>
    <t>PAU029773866</t>
  </si>
  <si>
    <t>01059550586</t>
  </si>
  <si>
    <t>16042</t>
  </si>
  <si>
    <t>596421476143</t>
  </si>
  <si>
    <t>2025090938143551</t>
  </si>
  <si>
    <t>PAU029773877</t>
  </si>
  <si>
    <t>김재리</t>
  </si>
  <si>
    <t>01039203863</t>
  </si>
  <si>
    <t>14076</t>
  </si>
  <si>
    <t>596421476165</t>
  </si>
  <si>
    <t>2025090941677371</t>
  </si>
  <si>
    <t>PKR253480575</t>
  </si>
  <si>
    <t>손한희</t>
  </si>
  <si>
    <t>01066790289</t>
  </si>
  <si>
    <t>51628</t>
  </si>
  <si>
    <t>596421478836</t>
  </si>
  <si>
    <t>GRS_250910_01</t>
  </si>
  <si>
    <t>PKR253480576</t>
  </si>
  <si>
    <t>이두희</t>
  </si>
  <si>
    <t>01062528486</t>
  </si>
  <si>
    <t>596421478840</t>
  </si>
  <si>
    <t>GRS_250910_02</t>
  </si>
  <si>
    <t>PKR253480577</t>
  </si>
  <si>
    <t>고인숙</t>
  </si>
  <si>
    <t>01035837395</t>
  </si>
  <si>
    <t>51643</t>
  </si>
  <si>
    <t>596421478851</t>
  </si>
  <si>
    <t>GRS_250910_03</t>
  </si>
  <si>
    <t>PKR253341654</t>
  </si>
  <si>
    <t>윤소영</t>
  </si>
  <si>
    <t>01086008455</t>
  </si>
  <si>
    <t>59269</t>
  </si>
  <si>
    <t>596421469865</t>
  </si>
  <si>
    <t>2025090750419651</t>
  </si>
  <si>
    <t>PKR253341650</t>
  </si>
  <si>
    <t>오세리</t>
  </si>
  <si>
    <t>01054689159</t>
  </si>
  <si>
    <t>15395</t>
  </si>
  <si>
    <t>596421469821</t>
  </si>
  <si>
    <t>2025090589921091</t>
  </si>
  <si>
    <t>PKR253402385</t>
  </si>
  <si>
    <t>안경숙</t>
  </si>
  <si>
    <t>01067607255</t>
  </si>
  <si>
    <t>02709</t>
  </si>
  <si>
    <t>596421474183</t>
  </si>
  <si>
    <t>HD_20250908_101</t>
  </si>
  <si>
    <t>PKR253402386</t>
  </si>
  <si>
    <t>596421474194</t>
  </si>
  <si>
    <t>HD_20250908_102</t>
  </si>
  <si>
    <t>PKR253402387</t>
  </si>
  <si>
    <t>01056078108</t>
  </si>
  <si>
    <t>596421474205</t>
  </si>
  <si>
    <t>HD_20250908_103</t>
  </si>
  <si>
    <t>PKR253402388</t>
  </si>
  <si>
    <t>유예원</t>
  </si>
  <si>
    <t>01025980458</t>
  </si>
  <si>
    <t>44107</t>
  </si>
  <si>
    <t>596421474216</t>
  </si>
  <si>
    <t>HD_20250908_104</t>
  </si>
  <si>
    <t>PKR253402389</t>
  </si>
  <si>
    <t>01094395993</t>
  </si>
  <si>
    <t>596421474220</t>
  </si>
  <si>
    <t>HD_20250908_105</t>
  </si>
  <si>
    <t>PKR253402390</t>
  </si>
  <si>
    <t>박관신</t>
  </si>
  <si>
    <t>01072215372</t>
  </si>
  <si>
    <t>50024</t>
  </si>
  <si>
    <t>596421474231</t>
  </si>
  <si>
    <t>HD_20250908_106</t>
  </si>
  <si>
    <t>PAU029773852</t>
  </si>
  <si>
    <t>박명서</t>
  </si>
  <si>
    <t>01063961696</t>
  </si>
  <si>
    <t>596421473914</t>
  </si>
  <si>
    <t>2531030712</t>
  </si>
  <si>
    <t>PAU029773851</t>
  </si>
  <si>
    <t>SIFFERLEN LOANA MAEVA</t>
  </si>
  <si>
    <t>01072702146</t>
  </si>
  <si>
    <t>06574</t>
  </si>
  <si>
    <t>596421473925</t>
  </si>
  <si>
    <t>19100138849346</t>
  </si>
  <si>
    <t>PAU029773849</t>
  </si>
  <si>
    <t>이현구</t>
  </si>
  <si>
    <t>01086303758</t>
  </si>
  <si>
    <t>596421473936</t>
  </si>
  <si>
    <t>22100137987481</t>
  </si>
  <si>
    <t>PAU029773850</t>
  </si>
  <si>
    <t>전홍성</t>
  </si>
  <si>
    <t>01079323000</t>
  </si>
  <si>
    <t>596421473940</t>
  </si>
  <si>
    <t>22100138050329</t>
  </si>
  <si>
    <t>PKR253430044</t>
  </si>
  <si>
    <t>황난영</t>
  </si>
  <si>
    <t>01093909489</t>
  </si>
  <si>
    <t>596421475373</t>
  </si>
  <si>
    <t>250909093749D4FA</t>
  </si>
  <si>
    <t>PKR253430045</t>
  </si>
  <si>
    <t>조함용</t>
  </si>
  <si>
    <t>01048763260</t>
  </si>
  <si>
    <t>596421475384</t>
  </si>
  <si>
    <t>250909093749D853</t>
  </si>
  <si>
    <t>PKR253430046</t>
  </si>
  <si>
    <t>홍순영</t>
  </si>
  <si>
    <t>01063839284</t>
  </si>
  <si>
    <t>596421475395</t>
  </si>
  <si>
    <t>25090909374984BA</t>
  </si>
  <si>
    <t>PKR253430047</t>
  </si>
  <si>
    <t>추명희</t>
  </si>
  <si>
    <t>01038498702</t>
  </si>
  <si>
    <t>58126</t>
  </si>
  <si>
    <t>596421475406</t>
  </si>
  <si>
    <t>2509081002000003</t>
  </si>
  <si>
    <t>PKR253430048</t>
  </si>
  <si>
    <t>01032130527</t>
  </si>
  <si>
    <t>02190</t>
  </si>
  <si>
    <t>596421475410</t>
  </si>
  <si>
    <t>2509081317000005</t>
  </si>
  <si>
    <t>PKR253430049</t>
  </si>
  <si>
    <t>서정경</t>
  </si>
  <si>
    <t>01041497088</t>
  </si>
  <si>
    <t>23040</t>
  </si>
  <si>
    <t>596421475421</t>
  </si>
  <si>
    <t>2509081442000006</t>
  </si>
  <si>
    <t>PKR253430050</t>
  </si>
  <si>
    <t>윤미애</t>
  </si>
  <si>
    <t>01020508426</t>
  </si>
  <si>
    <t>48555</t>
  </si>
  <si>
    <t>596421475432</t>
  </si>
  <si>
    <t>2509081520000007</t>
  </si>
  <si>
    <t>PKR253430051</t>
  </si>
  <si>
    <t>이연경</t>
  </si>
  <si>
    <t>01075506245</t>
  </si>
  <si>
    <t>13371</t>
  </si>
  <si>
    <t>596421475443</t>
  </si>
  <si>
    <t>2509081821000008</t>
  </si>
  <si>
    <t>PKR253430052</t>
  </si>
  <si>
    <t>원유경</t>
  </si>
  <si>
    <t>01072552578</t>
  </si>
  <si>
    <t>596421475454</t>
  </si>
  <si>
    <t>2509081822000009</t>
  </si>
  <si>
    <t>PKR253430053</t>
  </si>
  <si>
    <t>조한준</t>
  </si>
  <si>
    <t>01050085752</t>
  </si>
  <si>
    <t>31543</t>
  </si>
  <si>
    <t>596421475465</t>
  </si>
  <si>
    <t>2509082114598525</t>
  </si>
  <si>
    <t>PAU029773848</t>
  </si>
  <si>
    <t>01047291883</t>
  </si>
  <si>
    <t>14222</t>
  </si>
  <si>
    <t>596421473951</t>
  </si>
  <si>
    <t>32100138622848</t>
  </si>
  <si>
    <t>PAU029761773</t>
  </si>
  <si>
    <t>596421472116</t>
  </si>
  <si>
    <t>2025090761971791</t>
  </si>
  <si>
    <t>PAU029773847</t>
  </si>
  <si>
    <t>01071200922</t>
  </si>
  <si>
    <t>14067</t>
  </si>
  <si>
    <t>596421473962</t>
  </si>
  <si>
    <t>2025090810360091</t>
  </si>
  <si>
    <t>PAU029773853</t>
  </si>
  <si>
    <t>김민화</t>
  </si>
  <si>
    <t>01099393807</t>
  </si>
  <si>
    <t>22189</t>
  </si>
  <si>
    <t>596421473973</t>
  </si>
  <si>
    <t>2025090817363786</t>
  </si>
  <si>
    <t>PAU029773845</t>
  </si>
  <si>
    <t>고은아</t>
  </si>
  <si>
    <t>01097359791</t>
  </si>
  <si>
    <t>596421473984</t>
  </si>
  <si>
    <t>2025090881814131</t>
  </si>
  <si>
    <t>PAU029773844</t>
  </si>
  <si>
    <t>정소원</t>
  </si>
  <si>
    <t>01041781441</t>
  </si>
  <si>
    <t>47053</t>
  </si>
  <si>
    <t>596421473995</t>
  </si>
  <si>
    <t>2025090885198531</t>
  </si>
  <si>
    <t>PAU029773843</t>
  </si>
  <si>
    <t>이주형</t>
  </si>
  <si>
    <t>01028400342</t>
  </si>
  <si>
    <t>44745</t>
  </si>
  <si>
    <t>596421474006</t>
  </si>
  <si>
    <t>2025090885780861</t>
  </si>
  <si>
    <t>PAU029773842</t>
  </si>
  <si>
    <t>하태순</t>
  </si>
  <si>
    <t>01092327878</t>
  </si>
  <si>
    <t>48040</t>
  </si>
  <si>
    <t>596421474010</t>
  </si>
  <si>
    <t>2025090887402611</t>
  </si>
  <si>
    <t>PAU029773841</t>
  </si>
  <si>
    <t>01032318966</t>
  </si>
  <si>
    <t>14287</t>
  </si>
  <si>
    <t>596421474021</t>
  </si>
  <si>
    <t>2025090889087561</t>
  </si>
  <si>
    <t>PAU029773840</t>
  </si>
  <si>
    <t>01050345707</t>
  </si>
  <si>
    <t>58002</t>
  </si>
  <si>
    <t>596421474032</t>
  </si>
  <si>
    <t>2025090892394861</t>
  </si>
  <si>
    <t>PKR253430054</t>
  </si>
  <si>
    <t>한애리</t>
  </si>
  <si>
    <t>01062469538</t>
  </si>
  <si>
    <t>39340</t>
  </si>
  <si>
    <t>596421475476</t>
  </si>
  <si>
    <t>2509090547000001</t>
  </si>
  <si>
    <t>PKR253430055</t>
  </si>
  <si>
    <t>김세웅</t>
  </si>
  <si>
    <t>01037635266</t>
  </si>
  <si>
    <t>03492</t>
  </si>
  <si>
    <t>596421475480</t>
  </si>
  <si>
    <t>2509090836000002</t>
  </si>
  <si>
    <t>PKR253430056</t>
  </si>
  <si>
    <t>유경숙</t>
  </si>
  <si>
    <t>01089895313</t>
  </si>
  <si>
    <t>46218</t>
  </si>
  <si>
    <t>596421475491</t>
  </si>
  <si>
    <t>2509090858000003</t>
  </si>
  <si>
    <t>PKR253430057</t>
  </si>
  <si>
    <t>김문수</t>
  </si>
  <si>
    <t>01037881991</t>
  </si>
  <si>
    <t>12765</t>
  </si>
  <si>
    <t>596421475502</t>
  </si>
  <si>
    <t>250909083411AE9B</t>
  </si>
  <si>
    <t>PKR253430058</t>
  </si>
  <si>
    <t>596421475513</t>
  </si>
  <si>
    <t>250909083411C0F7</t>
  </si>
  <si>
    <t>PKR253445722</t>
  </si>
  <si>
    <t>01087447315</t>
  </si>
  <si>
    <t>14346</t>
  </si>
  <si>
    <t>596421476633</t>
  </si>
  <si>
    <t>PAZMOM_250909_02</t>
  </si>
  <si>
    <t>PKR253445723</t>
  </si>
  <si>
    <t>신은별</t>
  </si>
  <si>
    <t>01041450814</t>
  </si>
  <si>
    <t>02558</t>
  </si>
  <si>
    <t>596421476644</t>
  </si>
  <si>
    <t>PAZMOM_250909_03</t>
  </si>
  <si>
    <t>PAU029773883</t>
  </si>
  <si>
    <t>한영하</t>
  </si>
  <si>
    <t>01087776857</t>
  </si>
  <si>
    <t>25435</t>
  </si>
  <si>
    <t>596421477790</t>
  </si>
  <si>
    <t>6100139049847</t>
  </si>
  <si>
    <t>PAU029773882</t>
  </si>
  <si>
    <t>박재숙</t>
  </si>
  <si>
    <t>01045743412</t>
  </si>
  <si>
    <t>53300</t>
  </si>
  <si>
    <t>596421477801</t>
  </si>
  <si>
    <t>16100139539763</t>
  </si>
  <si>
    <t>PAU029773881</t>
  </si>
  <si>
    <t>조용범</t>
  </si>
  <si>
    <t>01085783345</t>
  </si>
  <si>
    <t>13565</t>
  </si>
  <si>
    <t>596421477812</t>
  </si>
  <si>
    <t>2025090955448761</t>
  </si>
  <si>
    <t>PAU029773839</t>
  </si>
  <si>
    <t>김유라</t>
  </si>
  <si>
    <t>01028845554</t>
  </si>
  <si>
    <t>596421474043</t>
  </si>
  <si>
    <t>2025090895783461</t>
  </si>
  <si>
    <t>PAU029773854</t>
  </si>
  <si>
    <t>596421474054</t>
  </si>
  <si>
    <t>6100137513805EXCHANGE</t>
  </si>
  <si>
    <t>PAU029761772</t>
  </si>
  <si>
    <t>한선경</t>
  </si>
  <si>
    <t>01030637554</t>
  </si>
  <si>
    <t>03965</t>
  </si>
  <si>
    <t>596421472466</t>
  </si>
  <si>
    <t>20250905991892569</t>
  </si>
  <si>
    <t>PAU029761821</t>
  </si>
  <si>
    <t>안소연</t>
  </si>
  <si>
    <t>01098878972</t>
  </si>
  <si>
    <t>55135</t>
  </si>
  <si>
    <t>596421474146</t>
  </si>
  <si>
    <t>2025090894541411</t>
  </si>
  <si>
    <t>PAU029761815</t>
  </si>
  <si>
    <t>정용수</t>
  </si>
  <si>
    <t>01028050253</t>
  </si>
  <si>
    <t>39646</t>
  </si>
  <si>
    <t>9/29적하삭제 (각하요청9.26)</t>
  </si>
  <si>
    <t>596421474091</t>
  </si>
  <si>
    <t>2025090894692931</t>
  </si>
  <si>
    <t>PKR253379784</t>
  </si>
  <si>
    <t>송미선</t>
  </si>
  <si>
    <t>01050655127</t>
  </si>
  <si>
    <t>03457</t>
  </si>
  <si>
    <t>596421473365</t>
  </si>
  <si>
    <t>250908075623810A</t>
  </si>
  <si>
    <t>PKR253391774</t>
  </si>
  <si>
    <t>01087092342</t>
  </si>
  <si>
    <t>01646</t>
  </si>
  <si>
    <t>596421473590</t>
  </si>
  <si>
    <t>HB_20250907_01</t>
  </si>
  <si>
    <t>PKR253391775</t>
  </si>
  <si>
    <t>김경은</t>
  </si>
  <si>
    <t>01090795033</t>
  </si>
  <si>
    <t>596421473601</t>
  </si>
  <si>
    <t>GS_20250908_01</t>
  </si>
  <si>
    <t>PKR253343715</t>
  </si>
  <si>
    <t>596421472341</t>
  </si>
  <si>
    <t>WISE_250908_P0013549</t>
  </si>
  <si>
    <t>PKR253346603</t>
  </si>
  <si>
    <t>01054260794</t>
  </si>
  <si>
    <t>58923</t>
  </si>
  <si>
    <t>596421472352</t>
  </si>
  <si>
    <t>2025090625711900</t>
  </si>
  <si>
    <t>PAU029773860</t>
  </si>
  <si>
    <t>장윤석</t>
  </si>
  <si>
    <t>01093074846</t>
  </si>
  <si>
    <t>47015</t>
  </si>
  <si>
    <t>596421477834</t>
  </si>
  <si>
    <t>2025091060252151</t>
  </si>
  <si>
    <t>PKR253445724</t>
  </si>
  <si>
    <t>강민우</t>
  </si>
  <si>
    <t>01055503009</t>
  </si>
  <si>
    <t>04791</t>
  </si>
  <si>
    <t>596421476655</t>
  </si>
  <si>
    <t>PAZMOM_250909_04</t>
  </si>
  <si>
    <t>PKR253445725</t>
  </si>
  <si>
    <t>01023537508</t>
  </si>
  <si>
    <t>596421476666</t>
  </si>
  <si>
    <t>PAZMOM_250909_05</t>
  </si>
  <si>
    <t>PKR253445727</t>
  </si>
  <si>
    <t>변지윤</t>
  </si>
  <si>
    <t>01091215407</t>
  </si>
  <si>
    <t>596421476681</t>
  </si>
  <si>
    <t>PAZMOM_250909_07</t>
  </si>
  <si>
    <t>PKR253445728</t>
  </si>
  <si>
    <t>정지애</t>
  </si>
  <si>
    <t>01066543736</t>
  </si>
  <si>
    <t>58942</t>
  </si>
  <si>
    <t>596421476692</t>
  </si>
  <si>
    <t>PAZMOM_250909_08</t>
  </si>
  <si>
    <t>PKR253445729</t>
  </si>
  <si>
    <t>596421476703</t>
  </si>
  <si>
    <t>PAZMOM_250909_09</t>
  </si>
  <si>
    <t>PKR253445730</t>
  </si>
  <si>
    <t>01092496825</t>
  </si>
  <si>
    <t>27804</t>
  </si>
  <si>
    <t>596421476714</t>
  </si>
  <si>
    <t>PAZMOM_250909_10</t>
  </si>
  <si>
    <t>PKR253445731</t>
  </si>
  <si>
    <t>정선영</t>
  </si>
  <si>
    <t>01047071158</t>
  </si>
  <si>
    <t>04367</t>
  </si>
  <si>
    <t>596421476725</t>
  </si>
  <si>
    <t>PAZMOM_250909_11</t>
  </si>
  <si>
    <t>PKR253445732</t>
  </si>
  <si>
    <t>최희주</t>
  </si>
  <si>
    <t>01026081594</t>
  </si>
  <si>
    <t>596421476736</t>
  </si>
  <si>
    <t>PAZMOM_250909_12</t>
  </si>
  <si>
    <t>PKR253445733</t>
  </si>
  <si>
    <t>정은비</t>
  </si>
  <si>
    <t>01095982456</t>
  </si>
  <si>
    <t>51414</t>
  </si>
  <si>
    <t>596421476740</t>
  </si>
  <si>
    <t>PAZMOM_250909_13</t>
  </si>
  <si>
    <t>PKR253346604</t>
  </si>
  <si>
    <t>조미정</t>
  </si>
  <si>
    <t>01086604641</t>
  </si>
  <si>
    <t>63109</t>
  </si>
  <si>
    <t>596421472363</t>
  </si>
  <si>
    <t>2025090635660620</t>
  </si>
  <si>
    <t>PKR253346605</t>
  </si>
  <si>
    <t>01026393411</t>
  </si>
  <si>
    <t>596421472374</t>
  </si>
  <si>
    <t>2025090747517610</t>
  </si>
  <si>
    <t>PAU029768493</t>
  </si>
  <si>
    <t>01038314859</t>
  </si>
  <si>
    <t>47892</t>
  </si>
  <si>
    <t>596421471862</t>
  </si>
  <si>
    <t>JT20250907A</t>
  </si>
  <si>
    <t>PAU029768496</t>
  </si>
  <si>
    <t>596421471895</t>
  </si>
  <si>
    <t>JT20250907D</t>
  </si>
  <si>
    <t>PKR253444938</t>
  </si>
  <si>
    <t>장세일</t>
  </si>
  <si>
    <t>01038833103</t>
  </si>
  <si>
    <t>04419</t>
  </si>
  <si>
    <t>596421475896</t>
  </si>
  <si>
    <t>27100138583112</t>
  </si>
  <si>
    <t>PKR253444939</t>
  </si>
  <si>
    <t>구보경</t>
  </si>
  <si>
    <t>01040734771</t>
  </si>
  <si>
    <t>10239</t>
  </si>
  <si>
    <t>596421475900</t>
  </si>
  <si>
    <t>2025090816556871</t>
  </si>
  <si>
    <t>PKR253444940</t>
  </si>
  <si>
    <t>송옥희</t>
  </si>
  <si>
    <t>01065685295</t>
  </si>
  <si>
    <t>596421475911</t>
  </si>
  <si>
    <t>2025090917751021</t>
  </si>
  <si>
    <t>PKR253444941</t>
  </si>
  <si>
    <t>이영현</t>
  </si>
  <si>
    <t>01037323682</t>
  </si>
  <si>
    <t>22313</t>
  </si>
  <si>
    <t>596421475922</t>
  </si>
  <si>
    <t>2025090917775911</t>
  </si>
  <si>
    <t>PKR253444942</t>
  </si>
  <si>
    <t>김시내</t>
  </si>
  <si>
    <t>01031204755</t>
  </si>
  <si>
    <t>596421475933</t>
  </si>
  <si>
    <t>2025090919069831</t>
  </si>
  <si>
    <t>PKR253444943</t>
  </si>
  <si>
    <t>전소연</t>
  </si>
  <si>
    <t>01073182236</t>
  </si>
  <si>
    <t>596421475944</t>
  </si>
  <si>
    <t>2025090922480481</t>
  </si>
  <si>
    <t>PKR253445734</t>
  </si>
  <si>
    <t>강혜영</t>
  </si>
  <si>
    <t>01090538460</t>
  </si>
  <si>
    <t>07537</t>
  </si>
  <si>
    <t>596421476751</t>
  </si>
  <si>
    <t>PAZMOM_250909_14</t>
  </si>
  <si>
    <t>PKR253445735</t>
  </si>
  <si>
    <t>당현희</t>
  </si>
  <si>
    <t>01046274177</t>
  </si>
  <si>
    <t>596421476762</t>
  </si>
  <si>
    <t>PAZMOM_250909_15</t>
  </si>
  <si>
    <t>PKR253445736</t>
  </si>
  <si>
    <t>이선화</t>
  </si>
  <si>
    <t>01087771092</t>
  </si>
  <si>
    <t>02720</t>
  </si>
  <si>
    <t>596421476773</t>
  </si>
  <si>
    <t>PAZMOM_250909_16</t>
  </si>
  <si>
    <t>PKR253445738</t>
  </si>
  <si>
    <t>정선옥</t>
  </si>
  <si>
    <t>01034298381</t>
  </si>
  <si>
    <t>31470</t>
  </si>
  <si>
    <t>596421476784</t>
  </si>
  <si>
    <t>PAZMOM_250909_17</t>
  </si>
  <si>
    <t>PKR253445739</t>
  </si>
  <si>
    <t>이용학</t>
  </si>
  <si>
    <t>01047233572</t>
  </si>
  <si>
    <t>21550</t>
  </si>
  <si>
    <t>596421476795</t>
  </si>
  <si>
    <t>PAZMOM_250909_18</t>
  </si>
  <si>
    <t>PKR253445740</t>
  </si>
  <si>
    <t>서형원</t>
  </si>
  <si>
    <t>01050922285</t>
  </si>
  <si>
    <t>03396</t>
  </si>
  <si>
    <t>596421476806</t>
  </si>
  <si>
    <t>PAZMOM_250909_19</t>
  </si>
  <si>
    <t>PKR253445741</t>
  </si>
  <si>
    <t>박솔지</t>
  </si>
  <si>
    <t>01071435468</t>
  </si>
  <si>
    <t>596421476810</t>
  </si>
  <si>
    <t>PAZMOM_250909_20</t>
  </si>
  <si>
    <t>PKR253445742</t>
  </si>
  <si>
    <t>김연</t>
  </si>
  <si>
    <t>01031718834</t>
  </si>
  <si>
    <t>55362</t>
  </si>
  <si>
    <t>596421476821</t>
  </si>
  <si>
    <t>PAZMOM_250909_21</t>
  </si>
  <si>
    <t>PKR253445744</t>
  </si>
  <si>
    <t>박지예</t>
  </si>
  <si>
    <t>01035769388</t>
  </si>
  <si>
    <t>26382</t>
  </si>
  <si>
    <t>596421476843</t>
  </si>
  <si>
    <t>PAZMOM_250909_23</t>
  </si>
  <si>
    <t>PKR253445746</t>
  </si>
  <si>
    <t>01057915009</t>
  </si>
  <si>
    <t>54595</t>
  </si>
  <si>
    <t>596421476865</t>
  </si>
  <si>
    <t>PAZMOM_250909_25</t>
  </si>
  <si>
    <t>PKR253219770</t>
  </si>
  <si>
    <t>596421465352</t>
  </si>
  <si>
    <t>DAWA_250903_04</t>
  </si>
  <si>
    <t>PKR253444944</t>
  </si>
  <si>
    <t>01089524940</t>
  </si>
  <si>
    <t>596421475955</t>
  </si>
  <si>
    <t>2025090927384831</t>
  </si>
  <si>
    <t>PKR253444945</t>
  </si>
  <si>
    <t>한지혜</t>
  </si>
  <si>
    <t>01023369054</t>
  </si>
  <si>
    <t>53004</t>
  </si>
  <si>
    <t>596421475966</t>
  </si>
  <si>
    <t>2025090931142241</t>
  </si>
  <si>
    <t>PKR253444946</t>
  </si>
  <si>
    <t>서지은</t>
  </si>
  <si>
    <t>01055169180</t>
  </si>
  <si>
    <t>596421475970</t>
  </si>
  <si>
    <t>2025090932451661</t>
  </si>
  <si>
    <t>PKR253444947</t>
  </si>
  <si>
    <t>01074462590</t>
  </si>
  <si>
    <t>596421475981</t>
  </si>
  <si>
    <t>2025090938091031</t>
  </si>
  <si>
    <t>PKR253444948</t>
  </si>
  <si>
    <t>심종현</t>
  </si>
  <si>
    <t>01051792797</t>
  </si>
  <si>
    <t>25462</t>
  </si>
  <si>
    <t>596421475992</t>
  </si>
  <si>
    <t>2025090938947451</t>
  </si>
  <si>
    <t>PKR253444949</t>
  </si>
  <si>
    <t>01055782005</t>
  </si>
  <si>
    <t>06084</t>
  </si>
  <si>
    <t>596421476003</t>
  </si>
  <si>
    <t>2025090942173121</t>
  </si>
  <si>
    <t>PKR253444950</t>
  </si>
  <si>
    <t>오영진</t>
  </si>
  <si>
    <t>01085996502</t>
  </si>
  <si>
    <t>08259</t>
  </si>
  <si>
    <t>596421476014</t>
  </si>
  <si>
    <t>2025090942574571</t>
  </si>
  <si>
    <t>PKR253444951</t>
  </si>
  <si>
    <t>허서연</t>
  </si>
  <si>
    <t>01051818387</t>
  </si>
  <si>
    <t>46708</t>
  </si>
  <si>
    <t>596421476025</t>
  </si>
  <si>
    <t>2025090943310701</t>
  </si>
  <si>
    <t>PKR253445128</t>
  </si>
  <si>
    <t>황지성</t>
  </si>
  <si>
    <t>01040149182</t>
  </si>
  <si>
    <t>596421476272</t>
  </si>
  <si>
    <t>MH_250909_02</t>
  </si>
  <si>
    <t>PKR253438991</t>
  </si>
  <si>
    <t>이옥자</t>
  </si>
  <si>
    <t>01057398988</t>
  </si>
  <si>
    <t>63644</t>
  </si>
  <si>
    <t>596421475734</t>
  </si>
  <si>
    <t>DHP_250908_12</t>
  </si>
  <si>
    <t>PKR253445748</t>
  </si>
  <si>
    <t>조지현</t>
  </si>
  <si>
    <t>01023299958</t>
  </si>
  <si>
    <t>15447</t>
  </si>
  <si>
    <t>596421476880</t>
  </si>
  <si>
    <t>PAZMOM_250909_27</t>
  </si>
  <si>
    <t>PAU029761853</t>
  </si>
  <si>
    <t>정단례</t>
  </si>
  <si>
    <t>01088552206</t>
  </si>
  <si>
    <t>50325</t>
  </si>
  <si>
    <t>596421477926</t>
  </si>
  <si>
    <t>12100138680174</t>
  </si>
  <si>
    <t>PAU029761855</t>
  </si>
  <si>
    <t>01064885664</t>
  </si>
  <si>
    <t>596421477930</t>
  </si>
  <si>
    <t>24100139154080</t>
  </si>
  <si>
    <t>PAU029761850</t>
  </si>
  <si>
    <t>정희정</t>
  </si>
  <si>
    <t>01075997180</t>
  </si>
  <si>
    <t>41143</t>
  </si>
  <si>
    <t>596421477941</t>
  </si>
  <si>
    <t>2025090941429281</t>
  </si>
  <si>
    <t>PAU029761849</t>
  </si>
  <si>
    <t>01046104239</t>
  </si>
  <si>
    <t>03763</t>
  </si>
  <si>
    <t>596421477963</t>
  </si>
  <si>
    <t>2025090948186101</t>
  </si>
  <si>
    <t>PAU029761852</t>
  </si>
  <si>
    <t>01072128597</t>
  </si>
  <si>
    <t>596421477974</t>
  </si>
  <si>
    <t>2025090951516571</t>
  </si>
  <si>
    <t>PAU029761851</t>
  </si>
  <si>
    <t>박미림</t>
  </si>
  <si>
    <t>01099493750</t>
  </si>
  <si>
    <t>596421477985</t>
  </si>
  <si>
    <t>2025090952424671</t>
  </si>
  <si>
    <t>PKR253445749</t>
  </si>
  <si>
    <t>596421476891</t>
  </si>
  <si>
    <t>PAZMOM_250909_28</t>
  </si>
  <si>
    <t>PKR253445751</t>
  </si>
  <si>
    <t>위혜미</t>
  </si>
  <si>
    <t>01033267875</t>
  </si>
  <si>
    <t>596421476913</t>
  </si>
  <si>
    <t>PAZMOM_250909_30</t>
  </si>
  <si>
    <t>PKR253445752</t>
  </si>
  <si>
    <t>이슬비</t>
  </si>
  <si>
    <t>01041012054</t>
  </si>
  <si>
    <t>38649</t>
  </si>
  <si>
    <t>596421476924</t>
  </si>
  <si>
    <t>PAZMOM_250909_31</t>
  </si>
  <si>
    <t>PKR253250840</t>
  </si>
  <si>
    <t>이선진</t>
  </si>
  <si>
    <t>01050632174</t>
  </si>
  <si>
    <t>57761</t>
  </si>
  <si>
    <t>596421467356</t>
  </si>
  <si>
    <t>25090423195572B4</t>
  </si>
  <si>
    <t>PKR253275100</t>
  </si>
  <si>
    <t>최현열</t>
  </si>
  <si>
    <t>01089076526</t>
  </si>
  <si>
    <t>596421468266</t>
  </si>
  <si>
    <t>2025090572971781</t>
  </si>
  <si>
    <t>PKR253275102</t>
  </si>
  <si>
    <t>01020522378</t>
  </si>
  <si>
    <t>36056</t>
  </si>
  <si>
    <t>596421468281</t>
  </si>
  <si>
    <t>2025090579399641</t>
  </si>
  <si>
    <t>PKR253341799</t>
  </si>
  <si>
    <t>01085277556</t>
  </si>
  <si>
    <t>596421469972</t>
  </si>
  <si>
    <t>\NC250906UCF3HD</t>
  </si>
  <si>
    <t>PKR253341655</t>
  </si>
  <si>
    <t>01099835790</t>
  </si>
  <si>
    <t>12735</t>
  </si>
  <si>
    <t>596421469876</t>
  </si>
  <si>
    <t>C250904RD6M2P</t>
  </si>
  <si>
    <t>PKR253341791</t>
  </si>
  <si>
    <t>596421469891</t>
  </si>
  <si>
    <t>JYI_20250904-01</t>
  </si>
  <si>
    <t>PKR253341792</t>
  </si>
  <si>
    <t>윤도희</t>
  </si>
  <si>
    <t>01045854408</t>
  </si>
  <si>
    <t>596421469902</t>
  </si>
  <si>
    <t>JYI_20250904-03</t>
  </si>
  <si>
    <t>PKR253341793</t>
  </si>
  <si>
    <t>백란영</t>
  </si>
  <si>
    <t>01067381210</t>
  </si>
  <si>
    <t>21952</t>
  </si>
  <si>
    <t>596421469913</t>
  </si>
  <si>
    <t>JYI_20250904-04</t>
  </si>
  <si>
    <t>PKR253341794</t>
  </si>
  <si>
    <t>01064114265</t>
  </si>
  <si>
    <t>596421469924</t>
  </si>
  <si>
    <t>JYI_20250904-05</t>
  </si>
  <si>
    <t>PKR253341795</t>
  </si>
  <si>
    <t>박이설</t>
  </si>
  <si>
    <t>01065668288</t>
  </si>
  <si>
    <t>16822</t>
  </si>
  <si>
    <t>596421469935</t>
  </si>
  <si>
    <t>JYI_20250908-02</t>
  </si>
  <si>
    <t>PKR253445462</t>
  </si>
  <si>
    <t>송향미</t>
  </si>
  <si>
    <t>01092628230</t>
  </si>
  <si>
    <t>596421476515</t>
  </si>
  <si>
    <t>JNH_20250909_01</t>
  </si>
  <si>
    <t>PKR253445463</t>
  </si>
  <si>
    <t>01077651532</t>
  </si>
  <si>
    <t>42763</t>
  </si>
  <si>
    <t>596421476526</t>
  </si>
  <si>
    <t>JNH_20250909_02</t>
  </si>
  <si>
    <t>PKR253445465</t>
  </si>
  <si>
    <t>김유주</t>
  </si>
  <si>
    <t>01034743648</t>
  </si>
  <si>
    <t>04907</t>
  </si>
  <si>
    <t>596421476563</t>
  </si>
  <si>
    <t>JNH_20250909_04</t>
  </si>
  <si>
    <t>PKR253445466</t>
  </si>
  <si>
    <t>01029161781</t>
  </si>
  <si>
    <t>596421476574</t>
  </si>
  <si>
    <t>JNH_20250909_05</t>
  </si>
  <si>
    <t>PKR253445467</t>
  </si>
  <si>
    <t>01068702022</t>
  </si>
  <si>
    <t>55352</t>
  </si>
  <si>
    <t>596421476585</t>
  </si>
  <si>
    <t>JNH_20250909_06</t>
  </si>
  <si>
    <t>PKR253445468</t>
  </si>
  <si>
    <t>박종언</t>
  </si>
  <si>
    <t>01093385588</t>
  </si>
  <si>
    <t>21970</t>
  </si>
  <si>
    <t>596421476596</t>
  </si>
  <si>
    <t>JNH_20250909_07</t>
  </si>
  <si>
    <t>PKR253445243</t>
  </si>
  <si>
    <t>허준</t>
  </si>
  <si>
    <t>01057805670</t>
  </si>
  <si>
    <t>62423</t>
  </si>
  <si>
    <t>596421476456</t>
  </si>
  <si>
    <t>2025090945940351</t>
  </si>
  <si>
    <t>PKR253445244</t>
  </si>
  <si>
    <t>김예진</t>
  </si>
  <si>
    <t>01088257701</t>
  </si>
  <si>
    <t>06998</t>
  </si>
  <si>
    <t>596421476460</t>
  </si>
  <si>
    <t>2025090946412521</t>
  </si>
  <si>
    <t>PKR253445245</t>
  </si>
  <si>
    <t>김덕희</t>
  </si>
  <si>
    <t>01071092734</t>
  </si>
  <si>
    <t>21971</t>
  </si>
  <si>
    <t>596421476471</t>
  </si>
  <si>
    <t>2025090948620361</t>
  </si>
  <si>
    <t>PKR253445246</t>
  </si>
  <si>
    <t>01040384886</t>
  </si>
  <si>
    <t>55632</t>
  </si>
  <si>
    <t>596421476482</t>
  </si>
  <si>
    <t>2025090949846661</t>
  </si>
  <si>
    <t>PKR253445753</t>
  </si>
  <si>
    <t>01030420079</t>
  </si>
  <si>
    <t>596421476935</t>
  </si>
  <si>
    <t>PAZMOM_250909_32</t>
  </si>
  <si>
    <t>PKR253445754</t>
  </si>
  <si>
    <t>01054467409</t>
  </si>
  <si>
    <t>596421476946</t>
  </si>
  <si>
    <t>PAZMOM_250909_33</t>
  </si>
  <si>
    <t>PKR253445755</t>
  </si>
  <si>
    <t>01049777477</t>
  </si>
  <si>
    <t>596421476950</t>
  </si>
  <si>
    <t>PAZMOM_250909_34</t>
  </si>
  <si>
    <t>PKR253445756</t>
  </si>
  <si>
    <t>이승주</t>
  </si>
  <si>
    <t>01083457003</t>
  </si>
  <si>
    <t>62233</t>
  </si>
  <si>
    <t>596421476961</t>
  </si>
  <si>
    <t>PAZMOM_250909_35</t>
  </si>
  <si>
    <t>PKR253445757</t>
  </si>
  <si>
    <t>이은이</t>
  </si>
  <si>
    <t>01049233522</t>
  </si>
  <si>
    <t>596421476972</t>
  </si>
  <si>
    <t>PAZMOM_250909_36</t>
  </si>
  <si>
    <t>PKR253445758</t>
  </si>
  <si>
    <t>01090495543</t>
  </si>
  <si>
    <t>16401</t>
  </si>
  <si>
    <t>596421476983</t>
  </si>
  <si>
    <t>PAZMOM_250909_37</t>
  </si>
  <si>
    <t>PKR253445759</t>
  </si>
  <si>
    <t>윤혜진</t>
  </si>
  <si>
    <t>01075337284</t>
  </si>
  <si>
    <t>596421476994</t>
  </si>
  <si>
    <t>PAZMOM_250909_38</t>
  </si>
  <si>
    <t>PKR253445760</t>
  </si>
  <si>
    <t>박류원</t>
  </si>
  <si>
    <t>01033539307</t>
  </si>
  <si>
    <t>596421477005</t>
  </si>
  <si>
    <t>PAZMOM_250909_39</t>
  </si>
  <si>
    <t>PKR253445761</t>
  </si>
  <si>
    <t>채송화</t>
  </si>
  <si>
    <t>01054555345</t>
  </si>
  <si>
    <t>34637</t>
  </si>
  <si>
    <t>596421477016</t>
  </si>
  <si>
    <t>PAZMOM_250909_40</t>
  </si>
  <si>
    <t>PKR253460490</t>
  </si>
  <si>
    <t>01088201730</t>
  </si>
  <si>
    <t>02786</t>
  </si>
  <si>
    <t>596421478081</t>
  </si>
  <si>
    <t>JNH_20250909_10</t>
  </si>
  <si>
    <t>PKR253341796</t>
  </si>
  <si>
    <t>강나영</t>
  </si>
  <si>
    <t>01077117365</t>
  </si>
  <si>
    <t>596421469946</t>
  </si>
  <si>
    <t>JYI_20250908-04</t>
  </si>
  <si>
    <t>PKR253313343</t>
  </si>
  <si>
    <t>최연경</t>
  </si>
  <si>
    <t>01099295745</t>
  </si>
  <si>
    <t>46539</t>
  </si>
  <si>
    <t>596421469375</t>
  </si>
  <si>
    <t>PAZMOM_250907_33</t>
  </si>
  <si>
    <t>PKR253313374</t>
  </si>
  <si>
    <t>63284</t>
  </si>
  <si>
    <t>596421469681</t>
  </si>
  <si>
    <t>PAZMOM_250907_64</t>
  </si>
  <si>
    <t>PKR253313324</t>
  </si>
  <si>
    <t>01066699524</t>
  </si>
  <si>
    <t>02431</t>
  </si>
  <si>
    <t>596421469180</t>
  </si>
  <si>
    <t>PAZMOM_250907_14</t>
  </si>
  <si>
    <t>PKR253357084</t>
  </si>
  <si>
    <t>일반전환(품명부정확/중고/수량/과태료사전방지</t>
  </si>
  <si>
    <t>596421472584</t>
  </si>
  <si>
    <t>WISE_250908_P0013669_02</t>
  </si>
  <si>
    <t>PKR253377377</t>
  </si>
  <si>
    <t>김선제</t>
  </si>
  <si>
    <t>01045921989</t>
  </si>
  <si>
    <t>02758</t>
  </si>
  <si>
    <t>596421472665</t>
  </si>
  <si>
    <t>250908100125CC2B</t>
  </si>
  <si>
    <t>PKR253377378</t>
  </si>
  <si>
    <t>01040000648</t>
  </si>
  <si>
    <t>62047</t>
  </si>
  <si>
    <t>596421472676</t>
  </si>
  <si>
    <t>250908100125A67A</t>
  </si>
  <si>
    <t>PKR253377379</t>
  </si>
  <si>
    <t>김원명</t>
  </si>
  <si>
    <t>01048707222</t>
  </si>
  <si>
    <t>40106</t>
  </si>
  <si>
    <t>596421472680</t>
  </si>
  <si>
    <t>250908100125F080</t>
  </si>
  <si>
    <t>PKR253377380</t>
  </si>
  <si>
    <t>596421472691</t>
  </si>
  <si>
    <t>2509051251000002</t>
  </si>
  <si>
    <t>PKR253377381</t>
  </si>
  <si>
    <t>01082345177</t>
  </si>
  <si>
    <t>596421472702</t>
  </si>
  <si>
    <t>2509051340000003</t>
  </si>
  <si>
    <t>2025-09-14</t>
  </si>
  <si>
    <t>98812563633</t>
  </si>
  <si>
    <t>PKR252973019</t>
  </si>
  <si>
    <t>596421451293</t>
  </si>
  <si>
    <t>PAZMOM_250828_19</t>
  </si>
  <si>
    <t>PKR252988299</t>
  </si>
  <si>
    <t>596421453183</t>
  </si>
  <si>
    <t>WISE_250826_P0013221</t>
  </si>
  <si>
    <t>PKR253148987</t>
  </si>
  <si>
    <t>강은희</t>
  </si>
  <si>
    <t>01024374819</t>
  </si>
  <si>
    <t>596421460614</t>
  </si>
  <si>
    <t>PAZMOM_250902_02</t>
  </si>
  <si>
    <t>PKR253039564</t>
  </si>
  <si>
    <t>01094117592</t>
  </si>
  <si>
    <t>16871</t>
  </si>
  <si>
    <t>596421456145</t>
  </si>
  <si>
    <t>PAZMOM_250901_09</t>
  </si>
  <si>
    <t>PKR253182770</t>
  </si>
  <si>
    <t>전소희</t>
  </si>
  <si>
    <t>01074463236</t>
  </si>
  <si>
    <t>596421463403</t>
  </si>
  <si>
    <t>JYI_20250901-02</t>
  </si>
  <si>
    <t>PKR253182771</t>
  </si>
  <si>
    <t>하유정</t>
  </si>
  <si>
    <t>01051942778</t>
  </si>
  <si>
    <t>596421463414</t>
  </si>
  <si>
    <t>JYI_20250901-03</t>
  </si>
  <si>
    <t>PKR253232803</t>
  </si>
  <si>
    <t>596421466170</t>
  </si>
  <si>
    <t>PAZMOM_250904_30</t>
  </si>
  <si>
    <t>PKR253245467</t>
  </si>
  <si>
    <t>유상현</t>
  </si>
  <si>
    <t>01099202006</t>
  </si>
  <si>
    <t>596421467043</t>
  </si>
  <si>
    <t>2025090464974300</t>
  </si>
  <si>
    <t>PKR253341798</t>
  </si>
  <si>
    <t>1043744322</t>
  </si>
  <si>
    <t>13485</t>
  </si>
  <si>
    <t>596421469961</t>
  </si>
  <si>
    <t>C2509076RHDQC</t>
  </si>
  <si>
    <t>PKR253357085</t>
  </si>
  <si>
    <t>596421472595</t>
  </si>
  <si>
    <t>WISE_250908_P0013669_03</t>
  </si>
  <si>
    <t>PKR253433779</t>
  </si>
  <si>
    <t>정현미</t>
  </si>
  <si>
    <t>01093084998</t>
  </si>
  <si>
    <t>11817</t>
  </si>
  <si>
    <t>596421475594</t>
  </si>
  <si>
    <t>2509081103000004</t>
  </si>
  <si>
    <t>PAU029773873</t>
  </si>
  <si>
    <t>고건</t>
  </si>
  <si>
    <t>01080808699</t>
  </si>
  <si>
    <t>596421476073</t>
  </si>
  <si>
    <t>2025090927246331</t>
  </si>
  <si>
    <t>PAU029773872</t>
  </si>
  <si>
    <t>정정인</t>
  </si>
  <si>
    <t>01096102525</t>
  </si>
  <si>
    <t>596421476084</t>
  </si>
  <si>
    <t>2025090930212441</t>
  </si>
  <si>
    <t>PAU029773869</t>
  </si>
  <si>
    <t>서정숙</t>
  </si>
  <si>
    <t>01056923622</t>
  </si>
  <si>
    <t>18367</t>
  </si>
  <si>
    <t>596421476110</t>
  </si>
  <si>
    <t>2025090934284591</t>
  </si>
  <si>
    <t>PAU029773867</t>
  </si>
  <si>
    <t>김세광</t>
  </si>
  <si>
    <t>01050925648</t>
  </si>
  <si>
    <t>14040</t>
  </si>
  <si>
    <t>596421476132</t>
  </si>
  <si>
    <t>2025090936113091</t>
  </si>
  <si>
    <t>PAU029773878</t>
  </si>
  <si>
    <t>황레지나</t>
  </si>
  <si>
    <t>01042082241</t>
  </si>
  <si>
    <t>46025</t>
  </si>
  <si>
    <t>596421476154</t>
  </si>
  <si>
    <t>2025090941380521</t>
  </si>
  <si>
    <t>PAU029773879</t>
  </si>
  <si>
    <t>최주희</t>
  </si>
  <si>
    <t>01063757670</t>
  </si>
  <si>
    <t>25502</t>
  </si>
  <si>
    <t>596421476176</t>
  </si>
  <si>
    <t>2025090942150581</t>
  </si>
  <si>
    <t>PAU029773876</t>
  </si>
  <si>
    <t>이정아</t>
  </si>
  <si>
    <t>01038920831</t>
  </si>
  <si>
    <t>41166</t>
  </si>
  <si>
    <t>596421476180</t>
  </si>
  <si>
    <t>2025090942937301</t>
  </si>
  <si>
    <t>PAU029773874</t>
  </si>
  <si>
    <t>허명희</t>
  </si>
  <si>
    <t>01071020728</t>
  </si>
  <si>
    <t>63587</t>
  </si>
  <si>
    <t>596421476191</t>
  </si>
  <si>
    <t>2025090945659591</t>
  </si>
  <si>
    <t>PKR253445721</t>
  </si>
  <si>
    <t>이화순</t>
  </si>
  <si>
    <t>01041081509</t>
  </si>
  <si>
    <t>596421476622</t>
  </si>
  <si>
    <t>PAZMOM_250909_01</t>
  </si>
  <si>
    <t>PKR253492417</t>
  </si>
  <si>
    <t>이민석</t>
  </si>
  <si>
    <t>01046150042</t>
  </si>
  <si>
    <t>59554</t>
  </si>
  <si>
    <t>596421479050</t>
  </si>
  <si>
    <t>2025091075046931</t>
  </si>
  <si>
    <t>PKR253492418</t>
  </si>
  <si>
    <t>백계화</t>
  </si>
  <si>
    <t>01095710871</t>
  </si>
  <si>
    <t>36967</t>
  </si>
  <si>
    <t>596421479061</t>
  </si>
  <si>
    <t>2025091075185911</t>
  </si>
  <si>
    <t>PKR253492419</t>
  </si>
  <si>
    <t>명미경</t>
  </si>
  <si>
    <t>01074725175</t>
  </si>
  <si>
    <t>07298</t>
  </si>
  <si>
    <t>596421479072</t>
  </si>
  <si>
    <t>2025091077746181</t>
  </si>
  <si>
    <t>PKR253508391</t>
  </si>
  <si>
    <t>신정현</t>
  </si>
  <si>
    <t>1050601419</t>
  </si>
  <si>
    <t>26456</t>
  </si>
  <si>
    <t>596421480380</t>
  </si>
  <si>
    <t>OZ_250911_01</t>
  </si>
  <si>
    <t>PKR253508400</t>
  </si>
  <si>
    <t>1051140979</t>
  </si>
  <si>
    <t>13591</t>
  </si>
  <si>
    <t>596421480391</t>
  </si>
  <si>
    <t>OZ_250911_02</t>
  </si>
  <si>
    <t>PKR253508407</t>
  </si>
  <si>
    <t>1074138008</t>
  </si>
  <si>
    <t>28006</t>
  </si>
  <si>
    <t>596421480402</t>
  </si>
  <si>
    <t>OZ_250911_03</t>
  </si>
  <si>
    <t>PKR253508415</t>
  </si>
  <si>
    <t>최한희</t>
  </si>
  <si>
    <t>1063956567</t>
  </si>
  <si>
    <t>06156</t>
  </si>
  <si>
    <t>596421480413</t>
  </si>
  <si>
    <t>OZ_250911_04</t>
  </si>
  <si>
    <t>PKR253508421</t>
  </si>
  <si>
    <t>1020055882</t>
  </si>
  <si>
    <t>596421480424</t>
  </si>
  <si>
    <t>OZ_250911_05</t>
  </si>
  <si>
    <t>PKR253508436</t>
  </si>
  <si>
    <t>윤여진</t>
  </si>
  <si>
    <t>1086676530</t>
  </si>
  <si>
    <t>596421480446</t>
  </si>
  <si>
    <t>OZ_250911_07</t>
  </si>
  <si>
    <t>PKR253492420</t>
  </si>
  <si>
    <t>01047435651</t>
  </si>
  <si>
    <t>04019</t>
  </si>
  <si>
    <t>596421479083</t>
  </si>
  <si>
    <t>2025091078648201</t>
  </si>
  <si>
    <t>PKR253510283</t>
  </si>
  <si>
    <t>구종회</t>
  </si>
  <si>
    <t>01041523188</t>
  </si>
  <si>
    <t>14070</t>
  </si>
  <si>
    <t>596421480940</t>
  </si>
  <si>
    <t>2509110602000001</t>
  </si>
  <si>
    <t>PKR253510284</t>
  </si>
  <si>
    <t>권정혜</t>
  </si>
  <si>
    <t>01048083463</t>
  </si>
  <si>
    <t>596421480951</t>
  </si>
  <si>
    <t>2509110748000002</t>
  </si>
  <si>
    <t>PKR253510285</t>
  </si>
  <si>
    <t>윤한형</t>
  </si>
  <si>
    <t>01090480121</t>
  </si>
  <si>
    <t>16809</t>
  </si>
  <si>
    <t>596421480962</t>
  </si>
  <si>
    <t>2509110750000003</t>
  </si>
  <si>
    <t>PKR253510286</t>
  </si>
  <si>
    <t>남하진</t>
  </si>
  <si>
    <t>01036470231</t>
  </si>
  <si>
    <t>26427</t>
  </si>
  <si>
    <t>596421480973</t>
  </si>
  <si>
    <t>250911084025D246</t>
  </si>
  <si>
    <t>PKR253510287</t>
  </si>
  <si>
    <t>정정환</t>
  </si>
  <si>
    <t>01049189339</t>
  </si>
  <si>
    <t>12438</t>
  </si>
  <si>
    <t>596421480984</t>
  </si>
  <si>
    <t>250911084025CC41</t>
  </si>
  <si>
    <t>PKR253510288</t>
  </si>
  <si>
    <t>전영옥</t>
  </si>
  <si>
    <t>01054470223</t>
  </si>
  <si>
    <t>596421480995</t>
  </si>
  <si>
    <t>2509110840259A60</t>
  </si>
  <si>
    <t>PKR253510289</t>
  </si>
  <si>
    <t>송흥숙</t>
  </si>
  <si>
    <t>01066351320</t>
  </si>
  <si>
    <t>24893</t>
  </si>
  <si>
    <t>596421481006</t>
  </si>
  <si>
    <t>2509110840253C66</t>
  </si>
  <si>
    <t>PKR253509554</t>
  </si>
  <si>
    <t>박길수</t>
  </si>
  <si>
    <t>01032776528</t>
  </si>
  <si>
    <t>596421480726</t>
  </si>
  <si>
    <t>3986965182212660</t>
  </si>
  <si>
    <t>PAU029761864</t>
  </si>
  <si>
    <t>01088307171</t>
  </si>
  <si>
    <t>01385</t>
  </si>
  <si>
    <t>596421479212</t>
  </si>
  <si>
    <t>2025091061856091</t>
  </si>
  <si>
    <t>PAU029761865</t>
  </si>
  <si>
    <t>추은영</t>
  </si>
  <si>
    <t>01026462461</t>
  </si>
  <si>
    <t>30092</t>
  </si>
  <si>
    <t>596421479223</t>
  </si>
  <si>
    <t>2025091066681481</t>
  </si>
  <si>
    <t>PKR253531841</t>
  </si>
  <si>
    <t>최혜경</t>
  </si>
  <si>
    <t>01041715240</t>
  </si>
  <si>
    <t>596421482104</t>
  </si>
  <si>
    <t>PAZMOM_250911_29</t>
  </si>
  <si>
    <t>PKR253531842</t>
  </si>
  <si>
    <t>박선진</t>
  </si>
  <si>
    <t>01048302627</t>
  </si>
  <si>
    <t>52697</t>
  </si>
  <si>
    <t>596421482115</t>
  </si>
  <si>
    <t>PAZMOM_250911_30</t>
  </si>
  <si>
    <t>PKR253531843</t>
  </si>
  <si>
    <t>윤성우</t>
  </si>
  <si>
    <t>01022220453</t>
  </si>
  <si>
    <t>596421482126</t>
  </si>
  <si>
    <t>PAZMOM_250911_31</t>
  </si>
  <si>
    <t>PKR253531844</t>
  </si>
  <si>
    <t>신유진</t>
  </si>
  <si>
    <t>01076569101</t>
  </si>
  <si>
    <t>596421482130</t>
  </si>
  <si>
    <t>PAZMOM_250911_32</t>
  </si>
  <si>
    <t>PKR253531845</t>
  </si>
  <si>
    <t>01097259653</t>
  </si>
  <si>
    <t>596421482141</t>
  </si>
  <si>
    <t>PAZMOM_250911_33</t>
  </si>
  <si>
    <t>PKR253531846</t>
  </si>
  <si>
    <t>01094825960</t>
  </si>
  <si>
    <t>596421482152</t>
  </si>
  <si>
    <t>PAZMOM_250911_34</t>
  </si>
  <si>
    <t>PKR253531847</t>
  </si>
  <si>
    <t>01063196731</t>
  </si>
  <si>
    <t>596421482163</t>
  </si>
  <si>
    <t>PAZMOM_250911_35</t>
  </si>
  <si>
    <t>PKR253531848</t>
  </si>
  <si>
    <t>서라미</t>
  </si>
  <si>
    <t>01051410755</t>
  </si>
  <si>
    <t>596421482174</t>
  </si>
  <si>
    <t>PAZMOM_250911_36</t>
  </si>
  <si>
    <t>PKR253531849</t>
  </si>
  <si>
    <t>조민선</t>
  </si>
  <si>
    <t>01086263338</t>
  </si>
  <si>
    <t>596421482185</t>
  </si>
  <si>
    <t>PAZMOM_250911_37</t>
  </si>
  <si>
    <t>PKR253531850</t>
  </si>
  <si>
    <t>이시연</t>
  </si>
  <si>
    <t>01089895520</t>
  </si>
  <si>
    <t>07541</t>
  </si>
  <si>
    <t>596421482196</t>
  </si>
  <si>
    <t>PAZMOM_250911_38</t>
  </si>
  <si>
    <t>PKR253545599</t>
  </si>
  <si>
    <t>596421483213</t>
  </si>
  <si>
    <t>PURE_250912_30899</t>
  </si>
  <si>
    <t>PKR253545600</t>
  </si>
  <si>
    <t>596421483224</t>
  </si>
  <si>
    <t>PURE_250912_30900</t>
  </si>
  <si>
    <t>PKR253545601</t>
  </si>
  <si>
    <t>596421483235</t>
  </si>
  <si>
    <t>PURE_250912_30908</t>
  </si>
  <si>
    <t>PKR253545602</t>
  </si>
  <si>
    <t>596421483246</t>
  </si>
  <si>
    <t>PURE_250912_30918</t>
  </si>
  <si>
    <t>PKR253545603</t>
  </si>
  <si>
    <t>이진영</t>
  </si>
  <si>
    <t>01087776444</t>
  </si>
  <si>
    <t>596421483250</t>
  </si>
  <si>
    <t>PURE_250912_30940</t>
  </si>
  <si>
    <t>PKR253545604</t>
  </si>
  <si>
    <t>596421483261</t>
  </si>
  <si>
    <t>PURE_250912_30948</t>
  </si>
  <si>
    <t>PKR253545605</t>
  </si>
  <si>
    <t>596421483272</t>
  </si>
  <si>
    <t>PURE_250912_30950</t>
  </si>
  <si>
    <t>PKR253545606</t>
  </si>
  <si>
    <t>596421483283</t>
  </si>
  <si>
    <t>PURE_250912_30961</t>
  </si>
  <si>
    <t>PKR253545607</t>
  </si>
  <si>
    <t>596421483294</t>
  </si>
  <si>
    <t>PURE_250912_30963</t>
  </si>
  <si>
    <t>PKR253545608</t>
  </si>
  <si>
    <t>596421483305</t>
  </si>
  <si>
    <t>PURE_250912_30965</t>
  </si>
  <si>
    <t>PKR253343703</t>
  </si>
  <si>
    <t>송영송</t>
  </si>
  <si>
    <t>01094291746</t>
  </si>
  <si>
    <t>22738</t>
  </si>
  <si>
    <t>596421472260</t>
  </si>
  <si>
    <t>2025090742941220</t>
  </si>
  <si>
    <t>PAU029761817</t>
  </si>
  <si>
    <t>이련미</t>
  </si>
  <si>
    <t>01031255742</t>
  </si>
  <si>
    <t>36214</t>
  </si>
  <si>
    <t>596421474113</t>
  </si>
  <si>
    <t>2025090891573431</t>
  </si>
  <si>
    <t>PAU029769837</t>
  </si>
  <si>
    <t>이신형</t>
  </si>
  <si>
    <t>01094478000</t>
  </si>
  <si>
    <t>02036</t>
  </si>
  <si>
    <t>596421474172</t>
  </si>
  <si>
    <t>529337458</t>
  </si>
  <si>
    <t>PKR253402259</t>
  </si>
  <si>
    <t>윤오종</t>
  </si>
  <si>
    <t>01052076618</t>
  </si>
  <si>
    <t>10370</t>
  </si>
  <si>
    <t>596421473870</t>
  </si>
  <si>
    <t>2025090896247001</t>
  </si>
  <si>
    <t>PAU029773781</t>
  </si>
  <si>
    <t>596421471302</t>
  </si>
  <si>
    <t>2025090577721421A</t>
  </si>
  <si>
    <t>PKR253379783</t>
  </si>
  <si>
    <t>01089187113</t>
  </si>
  <si>
    <t>57981</t>
  </si>
  <si>
    <t>596421473354</t>
  </si>
  <si>
    <t>2509051950000005</t>
  </si>
  <si>
    <t>PAU029761820</t>
  </si>
  <si>
    <t>하기혁</t>
  </si>
  <si>
    <t>01047657994</t>
  </si>
  <si>
    <t>17066</t>
  </si>
  <si>
    <t>596421474150</t>
  </si>
  <si>
    <t>2025090895232951</t>
  </si>
  <si>
    <t>PKR253378805</t>
  </si>
  <si>
    <t>01024382868</t>
  </si>
  <si>
    <t>14944</t>
  </si>
  <si>
    <t>596421472956</t>
  </si>
  <si>
    <t>3986503296947993</t>
  </si>
  <si>
    <t>PKR253378807</t>
  </si>
  <si>
    <t>양수정</t>
  </si>
  <si>
    <t>01094905236</t>
  </si>
  <si>
    <t>596421472971</t>
  </si>
  <si>
    <t>3986654644605160</t>
  </si>
  <si>
    <t>PKR253378808</t>
  </si>
  <si>
    <t>전왕륜</t>
  </si>
  <si>
    <t>01030868510</t>
  </si>
  <si>
    <t>06006</t>
  </si>
  <si>
    <t>596421472982</t>
  </si>
  <si>
    <t>3986701155721246</t>
  </si>
  <si>
    <t>PKR253378809</t>
  </si>
  <si>
    <t>홍석</t>
  </si>
  <si>
    <t>01057965859</t>
  </si>
  <si>
    <t>05275</t>
  </si>
  <si>
    <t>596421472993</t>
  </si>
  <si>
    <t>3986711190127345</t>
  </si>
  <si>
    <t>PAU029773880</t>
  </si>
  <si>
    <t>596421477845</t>
  </si>
  <si>
    <t>2025090955448771A</t>
  </si>
  <si>
    <t>PKR253445726</t>
  </si>
  <si>
    <t>한금영</t>
  </si>
  <si>
    <t>01094833452</t>
  </si>
  <si>
    <t>596421476670</t>
  </si>
  <si>
    <t>PAZMOM_250909_06</t>
  </si>
  <si>
    <t>PKR253445743</t>
  </si>
  <si>
    <t>김경목</t>
  </si>
  <si>
    <t>01038327618</t>
  </si>
  <si>
    <t>50590</t>
  </si>
  <si>
    <t>596421476832</t>
  </si>
  <si>
    <t>PAZMOM_250909_22</t>
  </si>
  <si>
    <t>PKR253445745</t>
  </si>
  <si>
    <t>허훈</t>
  </si>
  <si>
    <t>01072804104</t>
  </si>
  <si>
    <t>596421476854</t>
  </si>
  <si>
    <t>PAZMOM_250909_24</t>
  </si>
  <si>
    <t>PKR253445750</t>
  </si>
  <si>
    <t>권순의</t>
  </si>
  <si>
    <t>01056306048</t>
  </si>
  <si>
    <t>22878</t>
  </si>
  <si>
    <t>596421476902</t>
  </si>
  <si>
    <t>PAZMOM_250909_29</t>
  </si>
  <si>
    <t>PKR253434246</t>
  </si>
  <si>
    <t>01031567056</t>
  </si>
  <si>
    <t>596421475605</t>
  </si>
  <si>
    <t>3986701909099329</t>
  </si>
  <si>
    <t>PKR253434251</t>
  </si>
  <si>
    <t>허명옥</t>
  </si>
  <si>
    <t>01088768144</t>
  </si>
  <si>
    <t>596421475620</t>
  </si>
  <si>
    <t>3986713853802794</t>
  </si>
  <si>
    <t>PKR253434252</t>
  </si>
  <si>
    <t>01085790598</t>
  </si>
  <si>
    <t>10209</t>
  </si>
  <si>
    <t>596421475631</t>
  </si>
  <si>
    <t>3986733354653390</t>
  </si>
  <si>
    <t>PKR253434253</t>
  </si>
  <si>
    <t>조은희</t>
  </si>
  <si>
    <t>01087059320</t>
  </si>
  <si>
    <t>21551</t>
  </si>
  <si>
    <t>596421475642</t>
  </si>
  <si>
    <t>3986792735321886</t>
  </si>
  <si>
    <t>PKR253457727</t>
  </si>
  <si>
    <t>박은희</t>
  </si>
  <si>
    <t>01077889942</t>
  </si>
  <si>
    <t>596421478022</t>
  </si>
  <si>
    <t>PAZMOM_250910_02</t>
  </si>
  <si>
    <t>PKR253492421</t>
  </si>
  <si>
    <t>김광중</t>
  </si>
  <si>
    <t>01064349893</t>
  </si>
  <si>
    <t>28683</t>
  </si>
  <si>
    <t>596421479094</t>
  </si>
  <si>
    <t>2025091080046821</t>
  </si>
  <si>
    <t>PKR253508443</t>
  </si>
  <si>
    <t>1045157507</t>
  </si>
  <si>
    <t>42083</t>
  </si>
  <si>
    <t>596421480450</t>
  </si>
  <si>
    <t>OZ_250911_08</t>
  </si>
  <si>
    <t>PKR253508451</t>
  </si>
  <si>
    <t>민송연</t>
  </si>
  <si>
    <t>1087066977</t>
  </si>
  <si>
    <t>06802</t>
  </si>
  <si>
    <t>596421480461</t>
  </si>
  <si>
    <t>OZ_250911_09</t>
  </si>
  <si>
    <t>PKR253508466</t>
  </si>
  <si>
    <t>1095979313</t>
  </si>
  <si>
    <t>596421480483</t>
  </si>
  <si>
    <t>OZ_250911_11</t>
  </si>
  <si>
    <t>PKR253508473</t>
  </si>
  <si>
    <t>유경진</t>
  </si>
  <si>
    <t>1026700729</t>
  </si>
  <si>
    <t>596421480494</t>
  </si>
  <si>
    <t>OZ_250911_12</t>
  </si>
  <si>
    <t>PKR253508499</t>
  </si>
  <si>
    <t>심미선</t>
  </si>
  <si>
    <t>1040800153</t>
  </si>
  <si>
    <t>03916</t>
  </si>
  <si>
    <t>596421480520</t>
  </si>
  <si>
    <t>OZ_250911_15</t>
  </si>
  <si>
    <t>PKR253508507</t>
  </si>
  <si>
    <t>정주나</t>
  </si>
  <si>
    <t>1047360717</t>
  </si>
  <si>
    <t>596421480531</t>
  </si>
  <si>
    <t>OZ_250911_16</t>
  </si>
  <si>
    <t>PKR253508515</t>
  </si>
  <si>
    <t>1067714200</t>
  </si>
  <si>
    <t>596421480542</t>
  </si>
  <si>
    <t>OZ_250911_17</t>
  </si>
  <si>
    <t>PKR253508523</t>
  </si>
  <si>
    <t>1071102690</t>
  </si>
  <si>
    <t>61031</t>
  </si>
  <si>
    <t>596421480553</t>
  </si>
  <si>
    <t>OZ_250911_18</t>
  </si>
  <si>
    <t>PKR253508530</t>
  </si>
  <si>
    <t>1041918137</t>
  </si>
  <si>
    <t>15824</t>
  </si>
  <si>
    <t>596421480564</t>
  </si>
  <si>
    <t>OZ_250911_19</t>
  </si>
  <si>
    <t>PAU029761867</t>
  </si>
  <si>
    <t>이동임</t>
  </si>
  <si>
    <t>01088132815</t>
  </si>
  <si>
    <t>33115</t>
  </si>
  <si>
    <t>596421479234</t>
  </si>
  <si>
    <t>2025091070281351</t>
  </si>
  <si>
    <t>PAU029761866</t>
  </si>
  <si>
    <t>01077499598</t>
  </si>
  <si>
    <t>21940</t>
  </si>
  <si>
    <t>596421479245</t>
  </si>
  <si>
    <t>2025091072322661</t>
  </si>
  <si>
    <t>PAU029761868</t>
  </si>
  <si>
    <t>01057160883</t>
  </si>
  <si>
    <t>63333</t>
  </si>
  <si>
    <t>596421479256</t>
  </si>
  <si>
    <t>2025091075809401</t>
  </si>
  <si>
    <t>PAU029761863</t>
  </si>
  <si>
    <t>01077700794</t>
  </si>
  <si>
    <t>10218</t>
  </si>
  <si>
    <t>596421479260</t>
  </si>
  <si>
    <t>2025091076578271</t>
  </si>
  <si>
    <t>PKR253492829</t>
  </si>
  <si>
    <t>이용기</t>
  </si>
  <si>
    <t>01041998378</t>
  </si>
  <si>
    <t>02215</t>
  </si>
  <si>
    <t>596421479503</t>
  </si>
  <si>
    <t>GSU_20250910_01</t>
  </si>
  <si>
    <t>PKR253510243</t>
  </si>
  <si>
    <t>조연주</t>
  </si>
  <si>
    <t>01079298063</t>
  </si>
  <si>
    <t>596421480730</t>
  </si>
  <si>
    <t>3986836644184223</t>
  </si>
  <si>
    <t>PKR253510244</t>
  </si>
  <si>
    <t>596421480741</t>
  </si>
  <si>
    <t>3986964082222796</t>
  </si>
  <si>
    <t>PKR253479054</t>
  </si>
  <si>
    <t>박효선</t>
  </si>
  <si>
    <t>01065336868</t>
  </si>
  <si>
    <t>596421478582</t>
  </si>
  <si>
    <t>2025091014973850</t>
  </si>
  <si>
    <t>PKR253479056</t>
  </si>
  <si>
    <t>신혜미</t>
  </si>
  <si>
    <t>01055598375</t>
  </si>
  <si>
    <t>596421478604</t>
  </si>
  <si>
    <t>2025091016658170</t>
  </si>
  <si>
    <t>PAU029773885</t>
  </si>
  <si>
    <t>이창준</t>
  </si>
  <si>
    <t>01025703093</t>
  </si>
  <si>
    <t>596421478350</t>
  </si>
  <si>
    <t>2025091061730191</t>
  </si>
  <si>
    <t>PKR253531851</t>
  </si>
  <si>
    <t>구민성</t>
  </si>
  <si>
    <t>01043414004</t>
  </si>
  <si>
    <t>596421482200</t>
  </si>
  <si>
    <t>PAZMOM_250911_39</t>
  </si>
  <si>
    <t>PKR253531852</t>
  </si>
  <si>
    <t>이경철</t>
  </si>
  <si>
    <t>01071590707</t>
  </si>
  <si>
    <t>57022</t>
  </si>
  <si>
    <t>596421482211</t>
  </si>
  <si>
    <t>PAZMOM_250911_40</t>
  </si>
  <si>
    <t>PKR253531854</t>
  </si>
  <si>
    <t>이소라</t>
  </si>
  <si>
    <t>01033526026</t>
  </si>
  <si>
    <t>596421482233</t>
  </si>
  <si>
    <t>PAZMOM_250911_42</t>
  </si>
  <si>
    <t>PKR253531855</t>
  </si>
  <si>
    <t>류가영</t>
  </si>
  <si>
    <t>01040796145</t>
  </si>
  <si>
    <t>62225</t>
  </si>
  <si>
    <t>596421482244</t>
  </si>
  <si>
    <t>PAZMOM_250911_43</t>
  </si>
  <si>
    <t>PKR253531856</t>
  </si>
  <si>
    <t>오다영</t>
  </si>
  <si>
    <t>01094350126</t>
  </si>
  <si>
    <t>61698</t>
  </si>
  <si>
    <t>596421482255</t>
  </si>
  <si>
    <t>PAZMOM_250911_44</t>
  </si>
  <si>
    <t>PKR253531857</t>
  </si>
  <si>
    <t>유수하</t>
  </si>
  <si>
    <t>01071663162</t>
  </si>
  <si>
    <t>52831</t>
  </si>
  <si>
    <t>596421482266</t>
  </si>
  <si>
    <t>PAZMOM_250911_45</t>
  </si>
  <si>
    <t>PKR253531858</t>
  </si>
  <si>
    <t>01055241118</t>
  </si>
  <si>
    <t>54891</t>
  </si>
  <si>
    <t>596421482270</t>
  </si>
  <si>
    <t>PAZMOM_250911_46</t>
  </si>
  <si>
    <t>PKR253531859</t>
  </si>
  <si>
    <t>01068663479</t>
  </si>
  <si>
    <t>18426</t>
  </si>
  <si>
    <t>596421482281</t>
  </si>
  <si>
    <t>PAZMOM_250911_47</t>
  </si>
  <si>
    <t>PKR253531860</t>
  </si>
  <si>
    <t>01023312215</t>
  </si>
  <si>
    <t>596421482292</t>
  </si>
  <si>
    <t>PAZMOM_250911_48</t>
  </si>
  <si>
    <t>PKR253531861</t>
  </si>
  <si>
    <t>정수민</t>
  </si>
  <si>
    <t>01085566735</t>
  </si>
  <si>
    <t>50620</t>
  </si>
  <si>
    <t>596421482303</t>
  </si>
  <si>
    <t>PAZMOM_250911_49</t>
  </si>
  <si>
    <t>PKR253545609</t>
  </si>
  <si>
    <t>이선민</t>
  </si>
  <si>
    <t>01067407856</t>
  </si>
  <si>
    <t>596421483316</t>
  </si>
  <si>
    <t>PURE_250912_30968</t>
  </si>
  <si>
    <t>PKR253545610</t>
  </si>
  <si>
    <t>596421483320</t>
  </si>
  <si>
    <t>PURE_250912_30971</t>
  </si>
  <si>
    <t>PKR253545611</t>
  </si>
  <si>
    <t>596421483331</t>
  </si>
  <si>
    <t>PURE_250912_30973</t>
  </si>
  <si>
    <t>PAU029773906</t>
  </si>
  <si>
    <t>김나운</t>
  </si>
  <si>
    <t>01038305598</t>
  </si>
  <si>
    <t>37779</t>
  </si>
  <si>
    <t>596421483552</t>
  </si>
  <si>
    <t>2025091245391601</t>
  </si>
  <si>
    <t>PAU029773907</t>
  </si>
  <si>
    <t>김종만</t>
  </si>
  <si>
    <t>01099402826</t>
  </si>
  <si>
    <t>61684</t>
  </si>
  <si>
    <t>596421481356</t>
  </si>
  <si>
    <t>19100139411293</t>
  </si>
  <si>
    <t>PKR253545616</t>
  </si>
  <si>
    <t>남상란</t>
  </si>
  <si>
    <t>01040419169</t>
  </si>
  <si>
    <t>596421483386</t>
  </si>
  <si>
    <t>DHP_250912_05</t>
  </si>
  <si>
    <t>PAU029773908</t>
  </si>
  <si>
    <t>주문옥</t>
  </si>
  <si>
    <t>01043992280</t>
  </si>
  <si>
    <t>05043</t>
  </si>
  <si>
    <t>596421481360</t>
  </si>
  <si>
    <t>23100139456890</t>
  </si>
  <si>
    <t>PAU029773904</t>
  </si>
  <si>
    <t>김지아</t>
  </si>
  <si>
    <t>01044659444</t>
  </si>
  <si>
    <t>596421481371</t>
  </si>
  <si>
    <t>2.02509E+15</t>
  </si>
  <si>
    <t>PAU029773916</t>
  </si>
  <si>
    <t>박진아</t>
  </si>
  <si>
    <t>01096747958</t>
  </si>
  <si>
    <t>596421481382</t>
  </si>
  <si>
    <t>2025091112159811</t>
  </si>
  <si>
    <t>PAU029773915</t>
  </si>
  <si>
    <t>권민영</t>
  </si>
  <si>
    <t>01030533214</t>
  </si>
  <si>
    <t>596421481393</t>
  </si>
  <si>
    <t>2025091112305981</t>
  </si>
  <si>
    <t>PKR253378810</t>
  </si>
  <si>
    <t>01088919495</t>
  </si>
  <si>
    <t>25303</t>
  </si>
  <si>
    <t>596421473004</t>
  </si>
  <si>
    <t>3986765740497588</t>
  </si>
  <si>
    <t>PKR253379473</t>
  </si>
  <si>
    <t>01073522983</t>
  </si>
  <si>
    <t>03020</t>
  </si>
  <si>
    <t>596421473015</t>
  </si>
  <si>
    <t>3986413586322510</t>
  </si>
  <si>
    <t>PKR253379474</t>
  </si>
  <si>
    <t>권명희</t>
  </si>
  <si>
    <t>01023578640</t>
  </si>
  <si>
    <t>596421473026</t>
  </si>
  <si>
    <t>3986462207049099</t>
  </si>
  <si>
    <t>PKR253379475</t>
  </si>
  <si>
    <t>01083357005</t>
  </si>
  <si>
    <t>14315</t>
  </si>
  <si>
    <t>596421473030</t>
  </si>
  <si>
    <t>3986638283959555</t>
  </si>
  <si>
    <t>PKR253391776</t>
  </si>
  <si>
    <t>노수연</t>
  </si>
  <si>
    <t>01087826526</t>
  </si>
  <si>
    <t>07536</t>
  </si>
  <si>
    <t>596421473612</t>
  </si>
  <si>
    <t>JYI_20250908-06</t>
  </si>
  <si>
    <t>PKR253391777</t>
  </si>
  <si>
    <t>596421473623</t>
  </si>
  <si>
    <t>JYI_20250908-07</t>
  </si>
  <si>
    <t>PKR253427131</t>
  </si>
  <si>
    <t>이한수</t>
  </si>
  <si>
    <t>01045710171</t>
  </si>
  <si>
    <t>46298</t>
  </si>
  <si>
    <t>596421475336</t>
  </si>
  <si>
    <t>3986748263581478</t>
  </si>
  <si>
    <t>PKR253427132</t>
  </si>
  <si>
    <t>송한솔</t>
  </si>
  <si>
    <t>01081209920</t>
  </si>
  <si>
    <t>596421475340</t>
  </si>
  <si>
    <t>3986766084649448</t>
  </si>
  <si>
    <t>PKR253427134</t>
  </si>
  <si>
    <t>윤현선</t>
  </si>
  <si>
    <t>01090091511</t>
  </si>
  <si>
    <t>596421475362</t>
  </si>
  <si>
    <t>3986771497228830</t>
  </si>
  <si>
    <t>PKR253419915</t>
  </si>
  <si>
    <t>01095447865</t>
  </si>
  <si>
    <t>38688</t>
  </si>
  <si>
    <t>596421474835</t>
  </si>
  <si>
    <t>2025090918310040</t>
  </si>
  <si>
    <t>PKR253434849</t>
  </si>
  <si>
    <t>596421475690</t>
  </si>
  <si>
    <t>DHP_250908_11</t>
  </si>
  <si>
    <t>PKR253479174</t>
  </si>
  <si>
    <t>GANBOLD UYANGA</t>
  </si>
  <si>
    <t>01057957556</t>
  </si>
  <si>
    <t>04561</t>
  </si>
  <si>
    <t>596421478615</t>
  </si>
  <si>
    <t>2509100838501B14</t>
  </si>
  <si>
    <t>PAU029769857</t>
  </si>
  <si>
    <t>01042646484</t>
  </si>
  <si>
    <t>596421479282</t>
  </si>
  <si>
    <t>529986974</t>
  </si>
  <si>
    <t>PAU029768499</t>
  </si>
  <si>
    <t>윤정후</t>
  </si>
  <si>
    <t>01063783249</t>
  </si>
  <si>
    <t>24303</t>
  </si>
  <si>
    <t>596421477860</t>
  </si>
  <si>
    <t>JT20250909B</t>
  </si>
  <si>
    <t>PAU029773901</t>
  </si>
  <si>
    <t>여나영</t>
  </si>
  <si>
    <t>01040469900</t>
  </si>
  <si>
    <t>41073</t>
  </si>
  <si>
    <t>596421480133</t>
  </si>
  <si>
    <t>22100138606010</t>
  </si>
  <si>
    <t>PAU029773898</t>
  </si>
  <si>
    <t>김광훈</t>
  </si>
  <si>
    <t>01048496758</t>
  </si>
  <si>
    <t>05758</t>
  </si>
  <si>
    <t>596421480144</t>
  </si>
  <si>
    <t>24100139332063</t>
  </si>
  <si>
    <t>PAU029773892</t>
  </si>
  <si>
    <t>이하영</t>
  </si>
  <si>
    <t>01030124956</t>
  </si>
  <si>
    <t>61742</t>
  </si>
  <si>
    <t>596421480155</t>
  </si>
  <si>
    <t>2025091018014059</t>
  </si>
  <si>
    <t>PAU029773900</t>
  </si>
  <si>
    <t>손민정</t>
  </si>
  <si>
    <t>01085363489</t>
  </si>
  <si>
    <t>48269</t>
  </si>
  <si>
    <t>596421480166</t>
  </si>
  <si>
    <t>2025091089405591</t>
  </si>
  <si>
    <t>PAU029773899</t>
  </si>
  <si>
    <t>안재승</t>
  </si>
  <si>
    <t>01041023289</t>
  </si>
  <si>
    <t>30100</t>
  </si>
  <si>
    <t>596421480170</t>
  </si>
  <si>
    <t>2025091090900981</t>
  </si>
  <si>
    <t>PAU029773895</t>
  </si>
  <si>
    <t>01065409309</t>
  </si>
  <si>
    <t>34140</t>
  </si>
  <si>
    <t>596421480203</t>
  </si>
  <si>
    <t>2025091094327531</t>
  </si>
  <si>
    <t>PKR253508537</t>
  </si>
  <si>
    <t>심우갑</t>
  </si>
  <si>
    <t>01051257308</t>
  </si>
  <si>
    <t>44215</t>
  </si>
  <si>
    <t>596421480575</t>
  </si>
  <si>
    <t>OZ_250911_20</t>
  </si>
  <si>
    <t>PKR253508545</t>
  </si>
  <si>
    <t>전현숙</t>
  </si>
  <si>
    <t>01072273347</t>
  </si>
  <si>
    <t>32142</t>
  </si>
  <si>
    <t>596421480586</t>
  </si>
  <si>
    <t>OZ_250911_21</t>
  </si>
  <si>
    <t>PKR253508552</t>
  </si>
  <si>
    <t>한영숙</t>
  </si>
  <si>
    <t>01054776547</t>
  </si>
  <si>
    <t>596421480590</t>
  </si>
  <si>
    <t>OZ_250911_22</t>
  </si>
  <si>
    <t>PKR253508559</t>
  </si>
  <si>
    <t>596421480601</t>
  </si>
  <si>
    <t>OZ_250911_23</t>
  </si>
  <si>
    <t>PKR253509543</t>
  </si>
  <si>
    <t>07685</t>
  </si>
  <si>
    <t>YOON YS</t>
  </si>
  <si>
    <t>596421480612</t>
  </si>
  <si>
    <t>DHP_250900_01</t>
  </si>
  <si>
    <t>PKR253509544</t>
  </si>
  <si>
    <t>596421480623</t>
  </si>
  <si>
    <t>DHP_250900_02</t>
  </si>
  <si>
    <t>PKR253509545</t>
  </si>
  <si>
    <t>정소연</t>
  </si>
  <si>
    <t>01038275052</t>
  </si>
  <si>
    <t>07688</t>
  </si>
  <si>
    <t>596421480634</t>
  </si>
  <si>
    <t>DHP_250900_03</t>
  </si>
  <si>
    <t>PKR253509546</t>
  </si>
  <si>
    <t>YOONJENNIFER</t>
  </si>
  <si>
    <t>596421480645</t>
  </si>
  <si>
    <t>DHP_250900_04</t>
  </si>
  <si>
    <t>PKR253509547</t>
  </si>
  <si>
    <t>596421480656</t>
  </si>
  <si>
    <t>DHP_250900_05</t>
  </si>
  <si>
    <t>PKR253509548</t>
  </si>
  <si>
    <t>강임순</t>
  </si>
  <si>
    <t>596421480660</t>
  </si>
  <si>
    <t>DHP_250900_06</t>
  </si>
  <si>
    <t>PKR253489691</t>
  </si>
  <si>
    <t>HEUNG KOO PARK</t>
  </si>
  <si>
    <t>596421478910</t>
  </si>
  <si>
    <t>DAWA_250910_01</t>
  </si>
  <si>
    <t>PKR253480556</t>
  </si>
  <si>
    <t>박서현</t>
  </si>
  <si>
    <t>01099403936</t>
  </si>
  <si>
    <t>50958</t>
  </si>
  <si>
    <t>596421478825</t>
  </si>
  <si>
    <t>2509080837428BA5</t>
  </si>
  <si>
    <t>PKR253476589</t>
  </si>
  <si>
    <t>596421478383</t>
  </si>
  <si>
    <t>250910093934CDCA</t>
  </si>
  <si>
    <t>PKR253476590</t>
  </si>
  <si>
    <t>이인선</t>
  </si>
  <si>
    <t>01064348582</t>
  </si>
  <si>
    <t>596421478394</t>
  </si>
  <si>
    <t>250910093934A085</t>
  </si>
  <si>
    <t>PKR253476591</t>
  </si>
  <si>
    <t>송춘산</t>
  </si>
  <si>
    <t>01087432653</t>
  </si>
  <si>
    <t>10267</t>
  </si>
  <si>
    <t>596421478405</t>
  </si>
  <si>
    <t>2509091457000008</t>
  </si>
  <si>
    <t>PKR253476593</t>
  </si>
  <si>
    <t>01031228378</t>
  </si>
  <si>
    <t>17555</t>
  </si>
  <si>
    <t>596421478416</t>
  </si>
  <si>
    <t>2509091458000009</t>
  </si>
  <si>
    <t>PKR253476594</t>
  </si>
  <si>
    <t>박혁</t>
  </si>
  <si>
    <t>01024134423</t>
  </si>
  <si>
    <t>596421478420</t>
  </si>
  <si>
    <t>2509092209000013</t>
  </si>
  <si>
    <t>PKR253476595</t>
  </si>
  <si>
    <t>01094745073</t>
  </si>
  <si>
    <t>61507</t>
  </si>
  <si>
    <t>596421478431</t>
  </si>
  <si>
    <t>2509100554000001</t>
  </si>
  <si>
    <t>PKR253476596</t>
  </si>
  <si>
    <t>구서연</t>
  </si>
  <si>
    <t>01055576277</t>
  </si>
  <si>
    <t>14325</t>
  </si>
  <si>
    <t>596421478442</t>
  </si>
  <si>
    <t>2509100555000002</t>
  </si>
  <si>
    <t>PKR253476597</t>
  </si>
  <si>
    <t>이재율</t>
  </si>
  <si>
    <t>01035333667</t>
  </si>
  <si>
    <t>40022</t>
  </si>
  <si>
    <t>596421478453</t>
  </si>
  <si>
    <t>2509100838504B90</t>
  </si>
  <si>
    <t>PKR253531862</t>
  </si>
  <si>
    <t>01033047273</t>
  </si>
  <si>
    <t>63050</t>
  </si>
  <si>
    <t>596421482314</t>
  </si>
  <si>
    <t>PAZMOM_250911_50</t>
  </si>
  <si>
    <t>PKR253531863</t>
  </si>
  <si>
    <t>01080604265</t>
  </si>
  <si>
    <t>596421482325</t>
  </si>
  <si>
    <t>PAZMOM_250911_51</t>
  </si>
  <si>
    <t>PKR253531864</t>
  </si>
  <si>
    <t>윤영주</t>
  </si>
  <si>
    <t>01022815006</t>
  </si>
  <si>
    <t>596421482336</t>
  </si>
  <si>
    <t>PAZMOM_250911_52</t>
  </si>
  <si>
    <t>PKR253531865</t>
  </si>
  <si>
    <t>심종원</t>
  </si>
  <si>
    <t>01037289562</t>
  </si>
  <si>
    <t>17559</t>
  </si>
  <si>
    <t>596421482340</t>
  </si>
  <si>
    <t>PAZMOM_250911_53</t>
  </si>
  <si>
    <t>PKR253531866</t>
  </si>
  <si>
    <t>권수현</t>
  </si>
  <si>
    <t>01090914482</t>
  </si>
  <si>
    <t>04076</t>
  </si>
  <si>
    <t>VICTORISA</t>
  </si>
  <si>
    <t>596421482351</t>
  </si>
  <si>
    <t>PAZMOM_250911_55</t>
  </si>
  <si>
    <t>PKR253531867</t>
  </si>
  <si>
    <t>01047118112</t>
  </si>
  <si>
    <t>596421482362</t>
  </si>
  <si>
    <t>PAZMOM_250911_56</t>
  </si>
  <si>
    <t>PKR253531868</t>
  </si>
  <si>
    <t>박미자</t>
  </si>
  <si>
    <t>01099780654</t>
  </si>
  <si>
    <t>596421482373</t>
  </si>
  <si>
    <t>PAZMOM_250911_57</t>
  </si>
  <si>
    <t>PKR253531869</t>
  </si>
  <si>
    <t>이주미</t>
  </si>
  <si>
    <t>01063758178</t>
  </si>
  <si>
    <t>14543</t>
  </si>
  <si>
    <t>596421482384</t>
  </si>
  <si>
    <t>PAZMOM_250911_58</t>
  </si>
  <si>
    <t>PKR253531871</t>
  </si>
  <si>
    <t>조예린</t>
  </si>
  <si>
    <t>01064248301</t>
  </si>
  <si>
    <t>22012</t>
  </si>
  <si>
    <t>596421482406</t>
  </si>
  <si>
    <t>PAZMOM_250911_60</t>
  </si>
  <si>
    <t>PAU029773914</t>
  </si>
  <si>
    <t>장인태</t>
  </si>
  <si>
    <t>01091581556</t>
  </si>
  <si>
    <t>08700</t>
  </si>
  <si>
    <t>596421481404</t>
  </si>
  <si>
    <t>2025091113328801</t>
  </si>
  <si>
    <t>PAU029773913</t>
  </si>
  <si>
    <t>이다원</t>
  </si>
  <si>
    <t>01057675599</t>
  </si>
  <si>
    <t>596421481415</t>
  </si>
  <si>
    <t>2025091115280541</t>
  </si>
  <si>
    <t>PAU029773912</t>
  </si>
  <si>
    <t>오신영</t>
  </si>
  <si>
    <t>01082201117</t>
  </si>
  <si>
    <t>596421481426</t>
  </si>
  <si>
    <t>2025091116537711</t>
  </si>
  <si>
    <t>PAU029773910</t>
  </si>
  <si>
    <t>01058097409</t>
  </si>
  <si>
    <t>42465</t>
  </si>
  <si>
    <t>596421481452</t>
  </si>
  <si>
    <t>2025091122175071</t>
  </si>
  <si>
    <t>PAU029773919</t>
  </si>
  <si>
    <t>정부선</t>
  </si>
  <si>
    <t>01048280024</t>
  </si>
  <si>
    <t>596421481463</t>
  </si>
  <si>
    <t>2025091126597581</t>
  </si>
  <si>
    <t>PAU029773918</t>
  </si>
  <si>
    <t>01046050957</t>
  </si>
  <si>
    <t>596421481474</t>
  </si>
  <si>
    <t>2025091128133991</t>
  </si>
  <si>
    <t>PAU029773917</t>
  </si>
  <si>
    <t>이승우</t>
  </si>
  <si>
    <t>01089848963</t>
  </si>
  <si>
    <t>08097</t>
  </si>
  <si>
    <t>596421481485</t>
  </si>
  <si>
    <t>2025091129677391</t>
  </si>
  <si>
    <t>PKR253531791</t>
  </si>
  <si>
    <t>박세환</t>
  </si>
  <si>
    <t>01040395275</t>
  </si>
  <si>
    <t>596421481651</t>
  </si>
  <si>
    <t>HD_20250911_001</t>
  </si>
  <si>
    <t>PKR253531792</t>
  </si>
  <si>
    <t>서경이</t>
  </si>
  <si>
    <t>01085500464</t>
  </si>
  <si>
    <t>596421481662</t>
  </si>
  <si>
    <t>HD_20250911_002</t>
  </si>
  <si>
    <t>PKR253531793</t>
  </si>
  <si>
    <t>이경수</t>
  </si>
  <si>
    <t>01089701565</t>
  </si>
  <si>
    <t>596421481673</t>
  </si>
  <si>
    <t>HD_20250911_003</t>
  </si>
  <si>
    <t>PKR253459917</t>
  </si>
  <si>
    <t>HOSSAIN SHAHADAT</t>
  </si>
  <si>
    <t>01073818293</t>
  </si>
  <si>
    <t>17392</t>
  </si>
  <si>
    <t>596421478044</t>
  </si>
  <si>
    <t>3986848090996194</t>
  </si>
  <si>
    <t>PKR253460512</t>
  </si>
  <si>
    <t>01025675459</t>
  </si>
  <si>
    <t>05326</t>
  </si>
  <si>
    <t>JINWOO KIM</t>
  </si>
  <si>
    <t>596421478092 (17)</t>
  </si>
  <si>
    <t>MOVING_250910_P0013930</t>
  </si>
  <si>
    <t>PKR253444989</t>
  </si>
  <si>
    <t>구희재</t>
  </si>
  <si>
    <t>01093396607</t>
  </si>
  <si>
    <t>30062</t>
  </si>
  <si>
    <t>596421476051</t>
  </si>
  <si>
    <t>2025090989214400</t>
  </si>
  <si>
    <t>PKR253422018</t>
  </si>
  <si>
    <t>이연정</t>
  </si>
  <si>
    <t>01073449010</t>
  </si>
  <si>
    <t>596421474986</t>
  </si>
  <si>
    <t>OZ_250909_03</t>
  </si>
  <si>
    <t>PKR253422021</t>
  </si>
  <si>
    <t>이지언</t>
  </si>
  <si>
    <t>01038048553</t>
  </si>
  <si>
    <t>596421475012</t>
  </si>
  <si>
    <t>OZ_250909_06</t>
  </si>
  <si>
    <t>PKR253422022</t>
  </si>
  <si>
    <t>송준원</t>
  </si>
  <si>
    <t>01064257931</t>
  </si>
  <si>
    <t>08741</t>
  </si>
  <si>
    <t>596421475023</t>
  </si>
  <si>
    <t>OZ_250909_07</t>
  </si>
  <si>
    <t>PKR253422024</t>
  </si>
  <si>
    <t>01071411518</t>
  </si>
  <si>
    <t>17065</t>
  </si>
  <si>
    <t>596421475045</t>
  </si>
  <si>
    <t>OZ_250909_09</t>
  </si>
  <si>
    <t>PKR253422025</t>
  </si>
  <si>
    <t>정선희</t>
  </si>
  <si>
    <t>01077542770</t>
  </si>
  <si>
    <t>39195</t>
  </si>
  <si>
    <t>596421475056</t>
  </si>
  <si>
    <t>OZ_250909_10</t>
  </si>
  <si>
    <t>PAU029761847</t>
  </si>
  <si>
    <t>구경자</t>
  </si>
  <si>
    <t>01041773476</t>
  </si>
  <si>
    <t>10031</t>
  </si>
  <si>
    <t>596421477996</t>
  </si>
  <si>
    <t>2025090953999171</t>
  </si>
  <si>
    <t>PKR253445763</t>
  </si>
  <si>
    <t>장서인</t>
  </si>
  <si>
    <t>01036388588</t>
  </si>
  <si>
    <t>18148</t>
  </si>
  <si>
    <t>596421477031</t>
  </si>
  <si>
    <t>PAZMOM_250909_42</t>
  </si>
  <si>
    <t>PAU029773893</t>
  </si>
  <si>
    <t>박한나</t>
  </si>
  <si>
    <t>01031332163</t>
  </si>
  <si>
    <t>596421480225</t>
  </si>
  <si>
    <t>2025091198976831</t>
  </si>
  <si>
    <t>PKR253492814</t>
  </si>
  <si>
    <t>이경희</t>
  </si>
  <si>
    <t>01022309150</t>
  </si>
  <si>
    <t>596421479352</t>
  </si>
  <si>
    <t>HD_20250910_101</t>
  </si>
  <si>
    <t>PKR253492815</t>
  </si>
  <si>
    <t>방금미</t>
  </si>
  <si>
    <t>01085594559</t>
  </si>
  <si>
    <t>17518</t>
  </si>
  <si>
    <t>596421479363</t>
  </si>
  <si>
    <t>HD_20250910_102</t>
  </si>
  <si>
    <t>PKR253492816</t>
  </si>
  <si>
    <t>서정록</t>
  </si>
  <si>
    <t>01034419235</t>
  </si>
  <si>
    <t>12634</t>
  </si>
  <si>
    <t>596421479374</t>
  </si>
  <si>
    <t>HD_20250910_103</t>
  </si>
  <si>
    <t>PKR253492817</t>
  </si>
  <si>
    <t>기금숙</t>
  </si>
  <si>
    <t>01023373344</t>
  </si>
  <si>
    <t>61257</t>
  </si>
  <si>
    <t>596421479385</t>
  </si>
  <si>
    <t>HD_20250910_104</t>
  </si>
  <si>
    <t>PKR253492818</t>
  </si>
  <si>
    <t>01039010606</t>
  </si>
  <si>
    <t>08735</t>
  </si>
  <si>
    <t>596421479396</t>
  </si>
  <si>
    <t>HD_20250910_105</t>
  </si>
  <si>
    <t>PKR253492819</t>
  </si>
  <si>
    <t>01053746740</t>
  </si>
  <si>
    <t>596421479400</t>
  </si>
  <si>
    <t>HD_20250910_106</t>
  </si>
  <si>
    <t>PKR253492820</t>
  </si>
  <si>
    <t>596421479411</t>
  </si>
  <si>
    <t>HD_20250910_107</t>
  </si>
  <si>
    <t>PKR253492821</t>
  </si>
  <si>
    <t>01030441046</t>
  </si>
  <si>
    <t>03107</t>
  </si>
  <si>
    <t>596421479422</t>
  </si>
  <si>
    <t>HD_20250910_108</t>
  </si>
  <si>
    <t>PKR253492822</t>
  </si>
  <si>
    <t>배용숙</t>
  </si>
  <si>
    <t>01028710048</t>
  </si>
  <si>
    <t>12771</t>
  </si>
  <si>
    <t>596421479433</t>
  </si>
  <si>
    <t>HD_20250910_109</t>
  </si>
  <si>
    <t>PKR253509549</t>
  </si>
  <si>
    <t>양민국</t>
  </si>
  <si>
    <t>01043803381</t>
  </si>
  <si>
    <t>ROSE</t>
  </si>
  <si>
    <t>596421480671</t>
  </si>
  <si>
    <t>DHP_250900_07</t>
  </si>
  <si>
    <t>PKR253509550</t>
  </si>
  <si>
    <t>이은순</t>
  </si>
  <si>
    <t>01022762391</t>
  </si>
  <si>
    <t>24231</t>
  </si>
  <si>
    <t>596421480682</t>
  </si>
  <si>
    <t>DHP_250900_09</t>
  </si>
  <si>
    <t>PKR253509551</t>
  </si>
  <si>
    <t>강경필</t>
  </si>
  <si>
    <t>01071278585</t>
  </si>
  <si>
    <t>596421480693</t>
  </si>
  <si>
    <t>DHP_250900_10</t>
  </si>
  <si>
    <t>PKR253509552</t>
  </si>
  <si>
    <t>596421480704</t>
  </si>
  <si>
    <t>DHP_250900_11</t>
  </si>
  <si>
    <t>PKR253492536</t>
  </si>
  <si>
    <t>이혜원</t>
  </si>
  <si>
    <t>01030628618</t>
  </si>
  <si>
    <t>596421479120</t>
  </si>
  <si>
    <t>2025090474883451</t>
  </si>
  <si>
    <t>PKR253492537</t>
  </si>
  <si>
    <t>한상희</t>
  </si>
  <si>
    <t>01089522917</t>
  </si>
  <si>
    <t>596421479131</t>
  </si>
  <si>
    <t>2025090614784921</t>
  </si>
  <si>
    <t>PKR253492538</t>
  </si>
  <si>
    <t>신명이</t>
  </si>
  <si>
    <t>01068664770</t>
  </si>
  <si>
    <t>596421479142</t>
  </si>
  <si>
    <t>2025090746083211</t>
  </si>
  <si>
    <t>PKR253492539</t>
  </si>
  <si>
    <t>596421479153</t>
  </si>
  <si>
    <t>2025090985668041</t>
  </si>
  <si>
    <t>PAU029773889</t>
  </si>
  <si>
    <t>01047446899</t>
  </si>
  <si>
    <t>596421479293</t>
  </si>
  <si>
    <t>29100139140917</t>
  </si>
  <si>
    <t>PAU029773891</t>
  </si>
  <si>
    <t>황주연</t>
  </si>
  <si>
    <t>01042236997</t>
  </si>
  <si>
    <t>17375</t>
  </si>
  <si>
    <t>596421479304</t>
  </si>
  <si>
    <t>2025091069243521</t>
  </si>
  <si>
    <t>PKR253476598</t>
  </si>
  <si>
    <t>장은영</t>
  </si>
  <si>
    <t>01022219002</t>
  </si>
  <si>
    <t>13827</t>
  </si>
  <si>
    <t>596421478464</t>
  </si>
  <si>
    <t>2509100838505D9B</t>
  </si>
  <si>
    <t>PKR253476599</t>
  </si>
  <si>
    <t>변혜영</t>
  </si>
  <si>
    <t>01099402481</t>
  </si>
  <si>
    <t>596421478475</t>
  </si>
  <si>
    <t>2509100844526802</t>
  </si>
  <si>
    <t>PKR253476600</t>
  </si>
  <si>
    <t>허성윤</t>
  </si>
  <si>
    <t>01052987717</t>
  </si>
  <si>
    <t>44760</t>
  </si>
  <si>
    <t>596421478486</t>
  </si>
  <si>
    <t>250910084452D849</t>
  </si>
  <si>
    <t>PKR253476602</t>
  </si>
  <si>
    <t>01057134928</t>
  </si>
  <si>
    <t>51164</t>
  </si>
  <si>
    <t>596421478490</t>
  </si>
  <si>
    <t>250910084452D367</t>
  </si>
  <si>
    <t>PKR253476603</t>
  </si>
  <si>
    <t>정갑진</t>
  </si>
  <si>
    <t>01093609563</t>
  </si>
  <si>
    <t>42232</t>
  </si>
  <si>
    <t>596421478501</t>
  </si>
  <si>
    <t>250910084452BFEE</t>
  </si>
  <si>
    <t>PKR253476604</t>
  </si>
  <si>
    <t>임상미</t>
  </si>
  <si>
    <t>01020303250</t>
  </si>
  <si>
    <t>16383</t>
  </si>
  <si>
    <t>596421478512</t>
  </si>
  <si>
    <t>2509100844520F70</t>
  </si>
  <si>
    <t>PKR253476605</t>
  </si>
  <si>
    <t>김이레</t>
  </si>
  <si>
    <t>01040591009</t>
  </si>
  <si>
    <t>596421478523</t>
  </si>
  <si>
    <t>250910060424A375</t>
  </si>
  <si>
    <t>PKR253476606</t>
  </si>
  <si>
    <t>이상준</t>
  </si>
  <si>
    <t>01087817021</t>
  </si>
  <si>
    <t>16294</t>
  </si>
  <si>
    <t>596421478534</t>
  </si>
  <si>
    <t>2509091127000005</t>
  </si>
  <si>
    <t>PKR253476607</t>
  </si>
  <si>
    <t>황용운</t>
  </si>
  <si>
    <t>01023011600</t>
  </si>
  <si>
    <t>596421478545</t>
  </si>
  <si>
    <t>2509091242000007</t>
  </si>
  <si>
    <t>PKR253476608</t>
  </si>
  <si>
    <t>김윤용</t>
  </si>
  <si>
    <t>01062155727</t>
  </si>
  <si>
    <t>596421478556</t>
  </si>
  <si>
    <t>2509100828000003</t>
  </si>
  <si>
    <t>PKR253531873</t>
  </si>
  <si>
    <t>황은실</t>
  </si>
  <si>
    <t>01071342556</t>
  </si>
  <si>
    <t>22114</t>
  </si>
  <si>
    <t>596421482421</t>
  </si>
  <si>
    <t>PAZMOM_250911_62</t>
  </si>
  <si>
    <t>PKR253531874</t>
  </si>
  <si>
    <t>SUNHUI</t>
  </si>
  <si>
    <t>01087071929</t>
  </si>
  <si>
    <t>04563</t>
  </si>
  <si>
    <t>596421482432</t>
  </si>
  <si>
    <t>PAZMOM_250911_63</t>
  </si>
  <si>
    <t>PKR253531875</t>
  </si>
  <si>
    <t>도선영</t>
  </si>
  <si>
    <t>01082210423</t>
  </si>
  <si>
    <t>34419</t>
  </si>
  <si>
    <t>596421482443</t>
  </si>
  <si>
    <t>PAZMOM_250911_64</t>
  </si>
  <si>
    <t>PKR253531876</t>
  </si>
  <si>
    <t>강예슬</t>
  </si>
  <si>
    <t>01095319231</t>
  </si>
  <si>
    <t>596421482454</t>
  </si>
  <si>
    <t>PAZMOM_250911_65</t>
  </si>
  <si>
    <t>PKR253531467</t>
  </si>
  <si>
    <t>01036179188</t>
  </si>
  <si>
    <t>JIYEON AN</t>
  </si>
  <si>
    <t>596421481323</t>
  </si>
  <si>
    <t>DAWA_250911_01</t>
  </si>
  <si>
    <t>PKR253531468</t>
  </si>
  <si>
    <t>정민형</t>
  </si>
  <si>
    <t>01026451206</t>
  </si>
  <si>
    <t>GRACE KIM</t>
  </si>
  <si>
    <t>596421481334</t>
  </si>
  <si>
    <t>DAWA_250911_02</t>
  </si>
  <si>
    <t>PKR253542186</t>
  </si>
  <si>
    <t>01046341726</t>
  </si>
  <si>
    <t>596421482874</t>
  </si>
  <si>
    <t>JNH_20250912_01</t>
  </si>
  <si>
    <t>PKR253542188</t>
  </si>
  <si>
    <t>01038521713</t>
  </si>
  <si>
    <t>02793</t>
  </si>
  <si>
    <t>596421482896</t>
  </si>
  <si>
    <t>JNH_20250912_03</t>
  </si>
  <si>
    <t>PKR253542189</t>
  </si>
  <si>
    <t>권새롬</t>
  </si>
  <si>
    <t>01042563024</t>
  </si>
  <si>
    <t>41487</t>
  </si>
  <si>
    <t>596421482900</t>
  </si>
  <si>
    <t>JNH_20250912_04</t>
  </si>
  <si>
    <t>PKR253542190</t>
  </si>
  <si>
    <t>전연화</t>
  </si>
  <si>
    <t>01066565856</t>
  </si>
  <si>
    <t>596421482911</t>
  </si>
  <si>
    <t>JNH_20250912_05</t>
  </si>
  <si>
    <t>PKR253531794</t>
  </si>
  <si>
    <t>양승길</t>
  </si>
  <si>
    <t>01041243709</t>
  </si>
  <si>
    <t>596421481684</t>
  </si>
  <si>
    <t>HD_20250911_004</t>
  </si>
  <si>
    <t>PKR253531795</t>
  </si>
  <si>
    <t>백순점</t>
  </si>
  <si>
    <t>01028368159</t>
  </si>
  <si>
    <t>596421481695</t>
  </si>
  <si>
    <t>HD_20250911_005</t>
  </si>
  <si>
    <t>PKR253531796</t>
  </si>
  <si>
    <t>이다리야</t>
  </si>
  <si>
    <t>01055015335</t>
  </si>
  <si>
    <t>34831</t>
  </si>
  <si>
    <t>596421481706</t>
  </si>
  <si>
    <t>HD_20250911_006</t>
  </si>
  <si>
    <t>PKR253531797</t>
  </si>
  <si>
    <t>도원준</t>
  </si>
  <si>
    <t>01032329193</t>
  </si>
  <si>
    <t>10869</t>
  </si>
  <si>
    <t>596421481710</t>
  </si>
  <si>
    <t>HD_20250911_007</t>
  </si>
  <si>
    <t>PKR253531798</t>
  </si>
  <si>
    <t>노미진</t>
  </si>
  <si>
    <t>01087478729</t>
  </si>
  <si>
    <t>57972</t>
  </si>
  <si>
    <t>596421481721</t>
  </si>
  <si>
    <t>HD_20250911_008</t>
  </si>
  <si>
    <t>PKR253531799</t>
  </si>
  <si>
    <t>조연</t>
  </si>
  <si>
    <t>01055619946</t>
  </si>
  <si>
    <t>596421481732</t>
  </si>
  <si>
    <t>HD_20250911_009</t>
  </si>
  <si>
    <t>PKR253531800</t>
  </si>
  <si>
    <t>임상호</t>
  </si>
  <si>
    <t>01086300416</t>
  </si>
  <si>
    <t>10103</t>
  </si>
  <si>
    <t>596421481743</t>
  </si>
  <si>
    <t>HD_20250911_010</t>
  </si>
  <si>
    <t>PKR253531801</t>
  </si>
  <si>
    <t>01063421809</t>
  </si>
  <si>
    <t>21650</t>
  </si>
  <si>
    <t>596421481754</t>
  </si>
  <si>
    <t>HD_20250911_011</t>
  </si>
  <si>
    <t>PKR253531807</t>
  </si>
  <si>
    <t>박성미</t>
  </si>
  <si>
    <t>01087413872</t>
  </si>
  <si>
    <t>596421481802</t>
  </si>
  <si>
    <t>HD_20250911_013</t>
  </si>
  <si>
    <t>PKR253542204</t>
  </si>
  <si>
    <t>01094831636</t>
  </si>
  <si>
    <t>12104</t>
  </si>
  <si>
    <t>596421483025</t>
  </si>
  <si>
    <t>DHP_250911_08</t>
  </si>
  <si>
    <t>PKR253492823</t>
  </si>
  <si>
    <t>문학준</t>
  </si>
  <si>
    <t>01055739944</t>
  </si>
  <si>
    <t>16053</t>
  </si>
  <si>
    <t>596421479444</t>
  </si>
  <si>
    <t>HD_20250910_110</t>
  </si>
  <si>
    <t>PKR253492824</t>
  </si>
  <si>
    <t>신우중</t>
  </si>
  <si>
    <t>01033460788</t>
  </si>
  <si>
    <t>13011</t>
  </si>
  <si>
    <t>596421479455</t>
  </si>
  <si>
    <t>HD_20250910_111</t>
  </si>
  <si>
    <t>PKR253492825</t>
  </si>
  <si>
    <t>장성환</t>
  </si>
  <si>
    <t>01053437654</t>
  </si>
  <si>
    <t>596421479466</t>
  </si>
  <si>
    <t>HD_20250910_112</t>
  </si>
  <si>
    <t>PKR253492410</t>
  </si>
  <si>
    <t>남은미</t>
  </si>
  <si>
    <t>01043780710</t>
  </si>
  <si>
    <t>596421478980</t>
  </si>
  <si>
    <t>2025091059968801</t>
  </si>
  <si>
    <t>PKR253492411</t>
  </si>
  <si>
    <t>강웅천</t>
  </si>
  <si>
    <t>01045997457</t>
  </si>
  <si>
    <t>15320</t>
  </si>
  <si>
    <t>596421478991</t>
  </si>
  <si>
    <t>2025091061720991</t>
  </si>
  <si>
    <t>PKR253492412</t>
  </si>
  <si>
    <t>01064005682</t>
  </si>
  <si>
    <t>596421479002</t>
  </si>
  <si>
    <t>2025091065747641</t>
  </si>
  <si>
    <t>PKR253492413</t>
  </si>
  <si>
    <t>임재훈</t>
  </si>
  <si>
    <t>01023956587</t>
  </si>
  <si>
    <t>37117</t>
  </si>
  <si>
    <t>596421479013</t>
  </si>
  <si>
    <t>2025091066313801</t>
  </si>
  <si>
    <t>PKR253492414</t>
  </si>
  <si>
    <t>김태연</t>
  </si>
  <si>
    <t>01049139895</t>
  </si>
  <si>
    <t>596421479024</t>
  </si>
  <si>
    <t>2025091068105151</t>
  </si>
  <si>
    <t>PKR253492415</t>
  </si>
  <si>
    <t>01044771103</t>
  </si>
  <si>
    <t>10811</t>
  </si>
  <si>
    <t>596421479035</t>
  </si>
  <si>
    <t>2025091069270251</t>
  </si>
  <si>
    <t>PKR253492416</t>
  </si>
  <si>
    <t>이성옥</t>
  </si>
  <si>
    <t>01090977550</t>
  </si>
  <si>
    <t>02201</t>
  </si>
  <si>
    <t>596421479046</t>
  </si>
  <si>
    <t>2025091075023501</t>
  </si>
  <si>
    <t>PAU029773890</t>
  </si>
  <si>
    <t>01094905253</t>
  </si>
  <si>
    <t>596421479315</t>
  </si>
  <si>
    <t>2025091069837921</t>
  </si>
  <si>
    <t>PAU029773887</t>
  </si>
  <si>
    <t>김서윤</t>
  </si>
  <si>
    <t>01094289586</t>
  </si>
  <si>
    <t>42019</t>
  </si>
  <si>
    <t>596421479330</t>
  </si>
  <si>
    <t>2025091076914381</t>
  </si>
  <si>
    <t>PKR253492812</t>
  </si>
  <si>
    <t>SHIN SOYOUNG</t>
  </si>
  <si>
    <t>01067720734</t>
  </si>
  <si>
    <t>04387</t>
  </si>
  <si>
    <t>596421479186</t>
  </si>
  <si>
    <t>17100139159015</t>
  </si>
  <si>
    <t>PKR253492813</t>
  </si>
  <si>
    <t>최상열</t>
  </si>
  <si>
    <t>01063237568</t>
  </si>
  <si>
    <t>17415</t>
  </si>
  <si>
    <t>596421479190</t>
  </si>
  <si>
    <t>2025091086610411</t>
  </si>
  <si>
    <t>PKR252858581A</t>
  </si>
  <si>
    <t>BL추가(18051344742)</t>
  </si>
  <si>
    <t>596421480752</t>
  </si>
  <si>
    <t>WISE_250818_8581A</t>
  </si>
  <si>
    <t>PKR253510266</t>
  </si>
  <si>
    <t>01022682688</t>
  </si>
  <si>
    <t>06117</t>
  </si>
  <si>
    <t>CLOSET</t>
  </si>
  <si>
    <t>596421480774</t>
  </si>
  <si>
    <t>250911093721B927</t>
  </si>
  <si>
    <t>PKR253510267</t>
  </si>
  <si>
    <t>김봉석</t>
  </si>
  <si>
    <t>01045031130</t>
  </si>
  <si>
    <t>41103</t>
  </si>
  <si>
    <t>596421480785</t>
  </si>
  <si>
    <t>250911093247F176</t>
  </si>
  <si>
    <t>PKR253510268</t>
  </si>
  <si>
    <t>신현대</t>
  </si>
  <si>
    <t>01066613483</t>
  </si>
  <si>
    <t>596421480796</t>
  </si>
  <si>
    <t>20250911SOOP01</t>
  </si>
  <si>
    <t>PKR253510269</t>
  </si>
  <si>
    <t>정명희</t>
  </si>
  <si>
    <t>01080592088</t>
  </si>
  <si>
    <t>22374</t>
  </si>
  <si>
    <t>596421480800</t>
  </si>
  <si>
    <t>2509110935143D9B</t>
  </si>
  <si>
    <t>PKR253510270</t>
  </si>
  <si>
    <t>정윤선</t>
  </si>
  <si>
    <t>01035287567</t>
  </si>
  <si>
    <t>37609</t>
  </si>
  <si>
    <t>596421480811</t>
  </si>
  <si>
    <t>250911093514E0AC</t>
  </si>
  <si>
    <t>PKR253479631</t>
  </si>
  <si>
    <t>송효정</t>
  </si>
  <si>
    <t>1050559222</t>
  </si>
  <si>
    <t>10354</t>
  </si>
  <si>
    <t>(예정재전송)</t>
  </si>
  <si>
    <t>596421478696</t>
  </si>
  <si>
    <t>WISE_250910_01</t>
  </si>
  <si>
    <t>PKR253479634</t>
  </si>
  <si>
    <t>박성모</t>
  </si>
  <si>
    <t>1026210027</t>
  </si>
  <si>
    <t>57973</t>
  </si>
  <si>
    <t>YOUNSU KIM</t>
  </si>
  <si>
    <t>596421478722</t>
  </si>
  <si>
    <t>WISE_250910_04</t>
  </si>
  <si>
    <t>PKR253479635</t>
  </si>
  <si>
    <t>596421478733</t>
  </si>
  <si>
    <t>WISE_250910_05</t>
  </si>
  <si>
    <t>PKR253479636</t>
  </si>
  <si>
    <t>이용</t>
  </si>
  <si>
    <t>1089343235</t>
  </si>
  <si>
    <t>JIN GILHO</t>
  </si>
  <si>
    <t>596421478744</t>
  </si>
  <si>
    <t>WISE_250910_06</t>
  </si>
  <si>
    <t>PKR253479637</t>
  </si>
  <si>
    <t>1067677091</t>
  </si>
  <si>
    <t>18145</t>
  </si>
  <si>
    <t>596421478755</t>
  </si>
  <si>
    <t>WISE_250910_07</t>
  </si>
  <si>
    <t>PKR253479638</t>
  </si>
  <si>
    <t>1046444463</t>
  </si>
  <si>
    <t>59265</t>
  </si>
  <si>
    <t>HAE YOUNG JUNG</t>
  </si>
  <si>
    <t>596421478766</t>
  </si>
  <si>
    <t>WISE_250910_08</t>
  </si>
  <si>
    <t>PAU029773897</t>
  </si>
  <si>
    <t>01052975043</t>
  </si>
  <si>
    <t>14554</t>
  </si>
  <si>
    <t>596421480236</t>
  </si>
  <si>
    <t>2025091093231601</t>
  </si>
  <si>
    <t>PAU029773896</t>
  </si>
  <si>
    <t>엄정현</t>
  </si>
  <si>
    <t>01071533152</t>
  </si>
  <si>
    <t>25751</t>
  </si>
  <si>
    <t>596421480240</t>
  </si>
  <si>
    <t>2025091093603071</t>
  </si>
  <si>
    <t>PAU029761871</t>
  </si>
  <si>
    <t>01046975066</t>
  </si>
  <si>
    <t>48068</t>
  </si>
  <si>
    <t>596421480262</t>
  </si>
  <si>
    <t>2025091087433911</t>
  </si>
  <si>
    <t>PAU029761873</t>
  </si>
  <si>
    <t>조용주</t>
  </si>
  <si>
    <t>01089111574</t>
  </si>
  <si>
    <t>51161</t>
  </si>
  <si>
    <t>596421480273</t>
  </si>
  <si>
    <t>2025091088047161</t>
  </si>
  <si>
    <t>PKR253542191</t>
  </si>
  <si>
    <t>이선</t>
  </si>
  <si>
    <t>01095359779</t>
  </si>
  <si>
    <t>596421482922</t>
  </si>
  <si>
    <t>JNH_20250912_06</t>
  </si>
  <si>
    <t>PKR253542192</t>
  </si>
  <si>
    <t>01094520096</t>
  </si>
  <si>
    <t>55013</t>
  </si>
  <si>
    <t>596421482933</t>
  </si>
  <si>
    <t>JNH_20250912_07</t>
  </si>
  <si>
    <t>PAU029773922</t>
  </si>
  <si>
    <t>01075061223</t>
  </si>
  <si>
    <t>28038</t>
  </si>
  <si>
    <t>596421483062</t>
  </si>
  <si>
    <t>9100139316067</t>
  </si>
  <si>
    <t>PAU029773923</t>
  </si>
  <si>
    <t>01022472527</t>
  </si>
  <si>
    <t>596421483073</t>
  </si>
  <si>
    <t>2025091114003871</t>
  </si>
  <si>
    <t>PAU029773921</t>
  </si>
  <si>
    <t>01033890798</t>
  </si>
  <si>
    <t>11407</t>
  </si>
  <si>
    <t>596421483084</t>
  </si>
  <si>
    <t>2025091131703121</t>
  </si>
  <si>
    <t>PAU029773905</t>
  </si>
  <si>
    <t>함혜주</t>
  </si>
  <si>
    <t>01031440421</t>
  </si>
  <si>
    <t>596421483121</t>
  </si>
  <si>
    <t>2025091245622561</t>
  </si>
  <si>
    <t>PKR253517655</t>
  </si>
  <si>
    <t>596421481150</t>
  </si>
  <si>
    <t>DAMOA_250911_03</t>
  </si>
  <si>
    <t>PKR253517656</t>
  </si>
  <si>
    <t>596421481161</t>
  </si>
  <si>
    <t>DAMOA_250911_04</t>
  </si>
  <si>
    <t>PKR253517657</t>
  </si>
  <si>
    <t>596421481172</t>
  </si>
  <si>
    <t>DAMOA_250911_05</t>
  </si>
  <si>
    <t>PKR253517658</t>
  </si>
  <si>
    <t>596421481183</t>
  </si>
  <si>
    <t>DAMOA_250911_06</t>
  </si>
  <si>
    <t>PKR253557676</t>
  </si>
  <si>
    <t>596421483865</t>
  </si>
  <si>
    <t>PAZMOM_250912_09</t>
  </si>
  <si>
    <t>PKR253531802</t>
  </si>
  <si>
    <t>주지우</t>
  </si>
  <si>
    <t>01046273255</t>
  </si>
  <si>
    <t>52952</t>
  </si>
  <si>
    <t>596421481765</t>
  </si>
  <si>
    <t>2025091151600351</t>
  </si>
  <si>
    <t>PKR253531806</t>
  </si>
  <si>
    <t>강이슬</t>
  </si>
  <si>
    <t>01072190143</t>
  </si>
  <si>
    <t>47147</t>
  </si>
  <si>
    <t>596421481791</t>
  </si>
  <si>
    <t>OM_2500911_01</t>
  </si>
  <si>
    <t>PKR253536567</t>
  </si>
  <si>
    <t>안영아</t>
  </si>
  <si>
    <t>01071319220</t>
  </si>
  <si>
    <t>596421482852</t>
  </si>
  <si>
    <t>PAZMOM_250911_54</t>
  </si>
  <si>
    <t>PKR253531884</t>
  </si>
  <si>
    <t>이은화</t>
  </si>
  <si>
    <t>01079791698</t>
  </si>
  <si>
    <t>596421482535</t>
  </si>
  <si>
    <t>HP20250911001</t>
  </si>
  <si>
    <t>PKR253531885</t>
  </si>
  <si>
    <t>596421482546</t>
  </si>
  <si>
    <t>HP20250911002</t>
  </si>
  <si>
    <t>PKR253531886</t>
  </si>
  <si>
    <t>01047135494</t>
  </si>
  <si>
    <t>05505</t>
  </si>
  <si>
    <t>596421482550</t>
  </si>
  <si>
    <t>HP20250911003</t>
  </si>
  <si>
    <t>PKR253531887</t>
  </si>
  <si>
    <t>김재화</t>
  </si>
  <si>
    <t>01052287692</t>
  </si>
  <si>
    <t>16876</t>
  </si>
  <si>
    <t>596421482561</t>
  </si>
  <si>
    <t>HP20250911004</t>
  </si>
  <si>
    <t>PKR253542201</t>
  </si>
  <si>
    <t>596421483003</t>
  </si>
  <si>
    <t>MEGA_HEALTH_250912_01</t>
  </si>
  <si>
    <t>PKR253542202</t>
  </si>
  <si>
    <t>596421483014</t>
  </si>
  <si>
    <t>MEGA_HEALTH_250912_02</t>
  </si>
  <si>
    <t>PKR253510271</t>
  </si>
  <si>
    <t>한도영</t>
  </si>
  <si>
    <t>01041078300</t>
  </si>
  <si>
    <t>14609</t>
  </si>
  <si>
    <t>596421480822</t>
  </si>
  <si>
    <t>25091109351467C3</t>
  </si>
  <si>
    <t>PKR253510272</t>
  </si>
  <si>
    <t>최민아</t>
  </si>
  <si>
    <t>01063044502</t>
  </si>
  <si>
    <t>596421480833</t>
  </si>
  <si>
    <t>2509100939000004</t>
  </si>
  <si>
    <t>PKR253510273</t>
  </si>
  <si>
    <t>최영실</t>
  </si>
  <si>
    <t>01039220968</t>
  </si>
  <si>
    <t>596421480844</t>
  </si>
  <si>
    <t>2509100941000005</t>
  </si>
  <si>
    <t>PKR253510274</t>
  </si>
  <si>
    <t>안주은</t>
  </si>
  <si>
    <t>01076726218</t>
  </si>
  <si>
    <t>59222</t>
  </si>
  <si>
    <t>596421480855</t>
  </si>
  <si>
    <t>2509101021000006</t>
  </si>
  <si>
    <t>PKR253510276</t>
  </si>
  <si>
    <t>정미란</t>
  </si>
  <si>
    <t>01053521981</t>
  </si>
  <si>
    <t>24103</t>
  </si>
  <si>
    <t>596421480870</t>
  </si>
  <si>
    <t>2509101054000008</t>
  </si>
  <si>
    <t>PKR253510277</t>
  </si>
  <si>
    <t>홍금주</t>
  </si>
  <si>
    <t>01097369190</t>
  </si>
  <si>
    <t>596421480881</t>
  </si>
  <si>
    <t>2509101055000009</t>
  </si>
  <si>
    <t>PKR253510278</t>
  </si>
  <si>
    <t>03620</t>
  </si>
  <si>
    <t>596421480892</t>
  </si>
  <si>
    <t>2509101259000010</t>
  </si>
  <si>
    <t>PKR253510280</t>
  </si>
  <si>
    <t>조봉아</t>
  </si>
  <si>
    <t>01092180514</t>
  </si>
  <si>
    <t>35282</t>
  </si>
  <si>
    <t>596421480914</t>
  </si>
  <si>
    <t>2509101714000012</t>
  </si>
  <si>
    <t>PKR253510281</t>
  </si>
  <si>
    <t>장민주</t>
  </si>
  <si>
    <t>01049532469</t>
  </si>
  <si>
    <t>50142</t>
  </si>
  <si>
    <t>596421480925</t>
  </si>
  <si>
    <t>2509101715000013</t>
  </si>
  <si>
    <t>PKR253510282</t>
  </si>
  <si>
    <t>김경자</t>
  </si>
  <si>
    <t>01063594170</t>
  </si>
  <si>
    <t>05712</t>
  </si>
  <si>
    <t>596421480936</t>
  </si>
  <si>
    <t>2509102056000015</t>
  </si>
  <si>
    <t>PAU029761874</t>
  </si>
  <si>
    <t>원형우</t>
  </si>
  <si>
    <t>01071731096</t>
  </si>
  <si>
    <t>17049</t>
  </si>
  <si>
    <t>596421480284</t>
  </si>
  <si>
    <t>2025091088547351</t>
  </si>
  <si>
    <t>PAU029761869</t>
  </si>
  <si>
    <t>장지영</t>
  </si>
  <si>
    <t>01025093834</t>
  </si>
  <si>
    <t>03930</t>
  </si>
  <si>
    <t>596421480306</t>
  </si>
  <si>
    <t>2025091092573541</t>
  </si>
  <si>
    <t>PAU029761872</t>
  </si>
  <si>
    <t>이미나</t>
  </si>
  <si>
    <t>01088001210</t>
  </si>
  <si>
    <t>596421480310</t>
  </si>
  <si>
    <t>2025091196528961</t>
  </si>
  <si>
    <t>PAU029773884</t>
  </si>
  <si>
    <t>01021019055</t>
  </si>
  <si>
    <t>596421478324</t>
  </si>
  <si>
    <t>2025091065542661</t>
  </si>
  <si>
    <t>PKR253492826</t>
  </si>
  <si>
    <t>권영태</t>
  </si>
  <si>
    <t>01040009706</t>
  </si>
  <si>
    <t>38221</t>
  </si>
  <si>
    <t>596421479470</t>
  </si>
  <si>
    <t>HB_20250908_01</t>
  </si>
  <si>
    <t>PKR253492827</t>
  </si>
  <si>
    <t>01050631624</t>
  </si>
  <si>
    <t>25909</t>
  </si>
  <si>
    <t>596421479481</t>
  </si>
  <si>
    <t>JYI_20250908-08</t>
  </si>
  <si>
    <t>PKR253492828</t>
  </si>
  <si>
    <t>홍문영</t>
  </si>
  <si>
    <t>01090748995</t>
  </si>
  <si>
    <t>596421479492</t>
  </si>
  <si>
    <t>TSG_202509_0110</t>
  </si>
  <si>
    <t>PKR253483804</t>
  </si>
  <si>
    <t>01092091548</t>
  </si>
  <si>
    <t>FRIENDLYMJ</t>
  </si>
  <si>
    <t>596421478873</t>
  </si>
  <si>
    <t>MJ25091001</t>
  </si>
  <si>
    <t>PKR253531808</t>
  </si>
  <si>
    <t>01042656924</t>
  </si>
  <si>
    <t>08357</t>
  </si>
  <si>
    <t>596421481813</t>
  </si>
  <si>
    <t>2025091134388081</t>
  </si>
  <si>
    <t>PKR253531829</t>
  </si>
  <si>
    <t>01051661801</t>
  </si>
  <si>
    <t>596421481986</t>
  </si>
  <si>
    <t>PAZMOM_250911_17</t>
  </si>
  <si>
    <t>PKR253517659</t>
  </si>
  <si>
    <t>596421481194</t>
  </si>
  <si>
    <t>DAMOA_250911_07</t>
  </si>
  <si>
    <t>PKR253531815</t>
  </si>
  <si>
    <t>조국화</t>
  </si>
  <si>
    <t>01040900631</t>
  </si>
  <si>
    <t>16670</t>
  </si>
  <si>
    <t>596421481846</t>
  </si>
  <si>
    <t>PAZMOM_250911_03</t>
  </si>
  <si>
    <t>PKR253531816</t>
  </si>
  <si>
    <t>01024076224</t>
  </si>
  <si>
    <t>39381</t>
  </si>
  <si>
    <t>596421481850</t>
  </si>
  <si>
    <t>PAZMOM_250911_04</t>
  </si>
  <si>
    <t>PKR253531817</t>
  </si>
  <si>
    <t>윤영아</t>
  </si>
  <si>
    <t>01056394700</t>
  </si>
  <si>
    <t>596421481861</t>
  </si>
  <si>
    <t>PAZMOM_250911_05</t>
  </si>
  <si>
    <t>PKR253531818</t>
  </si>
  <si>
    <t>강다유</t>
  </si>
  <si>
    <t>01044250917</t>
  </si>
  <si>
    <t>31461</t>
  </si>
  <si>
    <t>596421481872</t>
  </si>
  <si>
    <t>PAZMOM_250911_06</t>
  </si>
  <si>
    <t>PKR253531819</t>
  </si>
  <si>
    <t>01025261715</t>
  </si>
  <si>
    <t>16422</t>
  </si>
  <si>
    <t>596421481883</t>
  </si>
  <si>
    <t>PAZMOM_250911_07</t>
  </si>
  <si>
    <t>PKR253531820</t>
  </si>
  <si>
    <t>정애진</t>
  </si>
  <si>
    <t>01035130627</t>
  </si>
  <si>
    <t>596421481894</t>
  </si>
  <si>
    <t>PAZMOM_250911_08</t>
  </si>
  <si>
    <t>PKR253531821</t>
  </si>
  <si>
    <t>김기덕</t>
  </si>
  <si>
    <t>01091545568</t>
  </si>
  <si>
    <t>04948</t>
  </si>
  <si>
    <t>596421481905</t>
  </si>
  <si>
    <t>PAZMOM_250911_09</t>
  </si>
  <si>
    <t>PKR253531822</t>
  </si>
  <si>
    <t>박지윤</t>
  </si>
  <si>
    <t>01063109072</t>
  </si>
  <si>
    <t>596421481916</t>
  </si>
  <si>
    <t>PAZMOM_250911_10</t>
  </si>
  <si>
    <t>PKR253531824</t>
  </si>
  <si>
    <t>최한솔</t>
  </si>
  <si>
    <t>01045968335</t>
  </si>
  <si>
    <t>18004</t>
  </si>
  <si>
    <t>596421481931</t>
  </si>
  <si>
    <t>PAZMOM_250911_12</t>
  </si>
  <si>
    <t>PAU029773875</t>
  </si>
  <si>
    <t>596421477823</t>
  </si>
  <si>
    <t>2025090955448771</t>
  </si>
  <si>
    <t>PKR253542206</t>
  </si>
  <si>
    <t>최다영</t>
  </si>
  <si>
    <t>01099840567</t>
  </si>
  <si>
    <t>YUNSEONG LEE</t>
  </si>
  <si>
    <t>596421483036</t>
  </si>
  <si>
    <t>WISE_250912_P0013977</t>
  </si>
  <si>
    <t>PKR253542207</t>
  </si>
  <si>
    <t>김건남</t>
  </si>
  <si>
    <t>01039030744</t>
  </si>
  <si>
    <t>596421483040</t>
  </si>
  <si>
    <t>WISE_250912_P0014484</t>
  </si>
  <si>
    <t>PKR253542208</t>
  </si>
  <si>
    <t>손봉희</t>
  </si>
  <si>
    <t>01029513003</t>
  </si>
  <si>
    <t>YE SLE CHOI</t>
  </si>
  <si>
    <t>596421483051</t>
  </si>
  <si>
    <t>WISE_250912_P0014651</t>
  </si>
  <si>
    <t>PAU029761885</t>
  </si>
  <si>
    <t>01031009686</t>
  </si>
  <si>
    <t>01671</t>
  </si>
  <si>
    <t>596421483154</t>
  </si>
  <si>
    <t>2025091126811591</t>
  </si>
  <si>
    <t>PAU029761896</t>
  </si>
  <si>
    <t>01057601240</t>
  </si>
  <si>
    <t>32725</t>
  </si>
  <si>
    <t>596421483165</t>
  </si>
  <si>
    <t>2025091111297181</t>
  </si>
  <si>
    <t>PAU029761895</t>
  </si>
  <si>
    <t>01094431030</t>
  </si>
  <si>
    <t>59628</t>
  </si>
  <si>
    <t>596421483191</t>
  </si>
  <si>
    <t>2025091242861591</t>
  </si>
  <si>
    <t>PAU029761894</t>
  </si>
  <si>
    <t>손유흔</t>
  </si>
  <si>
    <t>01046001414</t>
  </si>
  <si>
    <t>596421483202</t>
  </si>
  <si>
    <t>20250911994043091</t>
  </si>
  <si>
    <t>PKR253516582</t>
  </si>
  <si>
    <t>김정빈</t>
  </si>
  <si>
    <t>01029342707</t>
  </si>
  <si>
    <t>596421481054</t>
  </si>
  <si>
    <t>2025091034093880</t>
  </si>
  <si>
    <t>PKR253516584</t>
  </si>
  <si>
    <t>박예슬</t>
  </si>
  <si>
    <t>01055184661</t>
  </si>
  <si>
    <t>03642</t>
  </si>
  <si>
    <t>596421481076</t>
  </si>
  <si>
    <t>2025091037052970</t>
  </si>
  <si>
    <t>PKR253531830</t>
  </si>
  <si>
    <t>강슬기</t>
  </si>
  <si>
    <t>01031682581</t>
  </si>
  <si>
    <t>596421481990</t>
  </si>
  <si>
    <t>PAZMOM_250911_18</t>
  </si>
  <si>
    <t>PKR253531831</t>
  </si>
  <si>
    <t>01045972670</t>
  </si>
  <si>
    <t>596421482001</t>
  </si>
  <si>
    <t>PAZMOM_250911_19</t>
  </si>
  <si>
    <t>PKR253531833</t>
  </si>
  <si>
    <t>박준영</t>
  </si>
  <si>
    <t>01020266622</t>
  </si>
  <si>
    <t>52226</t>
  </si>
  <si>
    <t>596421482023</t>
  </si>
  <si>
    <t>PAZMOM_250911_21</t>
  </si>
  <si>
    <t>PKR253531834</t>
  </si>
  <si>
    <t>김우경</t>
  </si>
  <si>
    <t>01032894106</t>
  </si>
  <si>
    <t>596421482034</t>
  </si>
  <si>
    <t>PAZMOM_250911_22</t>
  </si>
  <si>
    <t>PKR253531835</t>
  </si>
  <si>
    <t>01046164467</t>
  </si>
  <si>
    <t>596421482045</t>
  </si>
  <si>
    <t>PAZMOM_250911_23</t>
  </si>
  <si>
    <t>PKR253531836</t>
  </si>
  <si>
    <t>송예은</t>
  </si>
  <si>
    <t>01023546961</t>
  </si>
  <si>
    <t>34545</t>
  </si>
  <si>
    <t>596421482056</t>
  </si>
  <si>
    <t>PAZMOM_250911_24</t>
  </si>
  <si>
    <t>PKR253531837</t>
  </si>
  <si>
    <t>양희은</t>
  </si>
  <si>
    <t>01067032226</t>
  </si>
  <si>
    <t>596421482060</t>
  </si>
  <si>
    <t>PAZMOM_250911_25</t>
  </si>
  <si>
    <t>PKR253531838</t>
  </si>
  <si>
    <t>01051238231</t>
  </si>
  <si>
    <t>01761</t>
  </si>
  <si>
    <t>596421482071</t>
  </si>
  <si>
    <t>PAZMOM_250911_26</t>
  </si>
  <si>
    <t>PKR253531839</t>
  </si>
  <si>
    <t>양현모</t>
  </si>
  <si>
    <t>01092897911</t>
  </si>
  <si>
    <t>596421482082</t>
  </si>
  <si>
    <t>PAZMOM_250911_27</t>
  </si>
  <si>
    <t>PKR253531840</t>
  </si>
  <si>
    <t>류보영</t>
  </si>
  <si>
    <t>01094308280</t>
  </si>
  <si>
    <t>61703</t>
  </si>
  <si>
    <t>596421482093</t>
  </si>
  <si>
    <t>PAZMOM_250911_28</t>
  </si>
  <si>
    <t>PKR253531826</t>
  </si>
  <si>
    <t>고민희</t>
  </si>
  <si>
    <t>01064111734</t>
  </si>
  <si>
    <t>596421481953</t>
  </si>
  <si>
    <t>PAZMOM_250911_14</t>
  </si>
  <si>
    <t>PKR253531828</t>
  </si>
  <si>
    <t>홍세희</t>
  </si>
  <si>
    <t>01030786985</t>
  </si>
  <si>
    <t>596421481975</t>
  </si>
  <si>
    <t>PAZMOM_250911_16</t>
  </si>
  <si>
    <t>PAU029761876</t>
  </si>
  <si>
    <t>이수라</t>
  </si>
  <si>
    <t>01094269180</t>
  </si>
  <si>
    <t>18298</t>
  </si>
  <si>
    <t>596421483143</t>
  </si>
  <si>
    <t>20100139410265</t>
  </si>
  <si>
    <t>PKR253531892</t>
  </si>
  <si>
    <t>이경규</t>
  </si>
  <si>
    <t>42262</t>
  </si>
  <si>
    <t>596421482572</t>
  </si>
  <si>
    <t>HD_20250911_014</t>
  </si>
  <si>
    <t>PKR253531893</t>
  </si>
  <si>
    <t>장진호</t>
  </si>
  <si>
    <t>01088726908</t>
  </si>
  <si>
    <t>596421482583</t>
  </si>
  <si>
    <t>HD_20250911_015</t>
  </si>
  <si>
    <t>PKR253531894</t>
  </si>
  <si>
    <t>01026611239</t>
  </si>
  <si>
    <t>03998</t>
  </si>
  <si>
    <t>596421482594</t>
  </si>
  <si>
    <t>HD_20250911_016</t>
  </si>
  <si>
    <t>PKR253547994</t>
  </si>
  <si>
    <t>596421483434 (10)</t>
  </si>
  <si>
    <t>ONETYPE_250912</t>
  </si>
  <si>
    <t>PKR253531877</t>
  </si>
  <si>
    <t>01031414019</t>
  </si>
  <si>
    <t>596421482465</t>
  </si>
  <si>
    <t>JYI_20250911-01</t>
  </si>
  <si>
    <t>PKR253531878</t>
  </si>
  <si>
    <t>01066893932</t>
  </si>
  <si>
    <t>13519</t>
  </si>
  <si>
    <t>596421482476</t>
  </si>
  <si>
    <t>JYI_20250911-02</t>
  </si>
  <si>
    <t>PKR253531879</t>
  </si>
  <si>
    <t>이가영</t>
  </si>
  <si>
    <t>01027953013</t>
  </si>
  <si>
    <t>31117</t>
  </si>
  <si>
    <t>596421482480</t>
  </si>
  <si>
    <t>C250911GMPESH</t>
  </si>
  <si>
    <t>PKR253557564</t>
  </si>
  <si>
    <t>이향규</t>
  </si>
  <si>
    <t>01053983679</t>
  </si>
  <si>
    <t>596421483751</t>
  </si>
  <si>
    <t>MCH_250912_01</t>
  </si>
  <si>
    <t>PKR253557565</t>
  </si>
  <si>
    <t>01044617677</t>
  </si>
  <si>
    <t>53269</t>
  </si>
  <si>
    <t>596421483762</t>
  </si>
  <si>
    <t>MCH_250912_02</t>
  </si>
  <si>
    <t>PKR253557657</t>
  </si>
  <si>
    <t>01055257782</t>
  </si>
  <si>
    <t>58458</t>
  </si>
  <si>
    <t>596421483773</t>
  </si>
  <si>
    <t>PAZMOM_250912_01</t>
  </si>
  <si>
    <t>PKR253557658</t>
  </si>
  <si>
    <t>01028807131</t>
  </si>
  <si>
    <t>16453</t>
  </si>
  <si>
    <t>596421483784</t>
  </si>
  <si>
    <t>PAZMOM_250912_02</t>
  </si>
  <si>
    <t>PKR253557659</t>
  </si>
  <si>
    <t>조주원</t>
  </si>
  <si>
    <t>01064128311</t>
  </si>
  <si>
    <t>46512</t>
  </si>
  <si>
    <t>596421483795</t>
  </si>
  <si>
    <t>PAZMOM_250912_03</t>
  </si>
  <si>
    <t>PKR253557660</t>
  </si>
  <si>
    <t>박세미</t>
  </si>
  <si>
    <t>01050035780</t>
  </si>
  <si>
    <t>596421483806</t>
  </si>
  <si>
    <t>PAZMOM_250912_04</t>
  </si>
  <si>
    <t>PKR253557661</t>
  </si>
  <si>
    <t>황인솔</t>
  </si>
  <si>
    <t>01066956686</t>
  </si>
  <si>
    <t>596421483810</t>
  </si>
  <si>
    <t>PAZMOM_250912_05</t>
  </si>
  <si>
    <t>PKR253557662</t>
  </si>
  <si>
    <t>01087336807</t>
  </si>
  <si>
    <t>596421483821</t>
  </si>
  <si>
    <t>PAZMOM_250912_06</t>
  </si>
  <si>
    <t>PKR253557663</t>
  </si>
  <si>
    <t>안근영</t>
  </si>
  <si>
    <t>01053111036</t>
  </si>
  <si>
    <t>02197</t>
  </si>
  <si>
    <t>596421483832</t>
  </si>
  <si>
    <t>PAZMOM_250912_07</t>
  </si>
  <si>
    <t>PKR253557664</t>
  </si>
  <si>
    <t>01089434377</t>
  </si>
  <si>
    <t>596421483843</t>
  </si>
  <si>
    <t>PAZMOM_250912_08</t>
  </si>
  <si>
    <t>PKR253531328</t>
  </si>
  <si>
    <t>01037415450</t>
  </si>
  <si>
    <t>596421481290</t>
  </si>
  <si>
    <t>2025091199819970</t>
  </si>
  <si>
    <t>PKR253542196</t>
  </si>
  <si>
    <t>홍한나</t>
  </si>
  <si>
    <t>01041700367</t>
  </si>
  <si>
    <t>06511</t>
  </si>
  <si>
    <t>596421482992</t>
  </si>
  <si>
    <t>2025091158508270</t>
  </si>
  <si>
    <t>PKR253531711</t>
  </si>
  <si>
    <t>596421481496</t>
  </si>
  <si>
    <t>6100139354998</t>
  </si>
  <si>
    <t>PKR253531712</t>
  </si>
  <si>
    <t>조진욱</t>
  </si>
  <si>
    <t>01051185136</t>
  </si>
  <si>
    <t>44708</t>
  </si>
  <si>
    <t>596421481500</t>
  </si>
  <si>
    <t>2025091089136691</t>
  </si>
  <si>
    <t>PKR253531713</t>
  </si>
  <si>
    <t>01041611880</t>
  </si>
  <si>
    <t>12580</t>
  </si>
  <si>
    <t>596421481511</t>
  </si>
  <si>
    <t>2025091092452451</t>
  </si>
  <si>
    <t>PKR253531714</t>
  </si>
  <si>
    <t>01087735732</t>
  </si>
  <si>
    <t>06520</t>
  </si>
  <si>
    <t>596421481522</t>
  </si>
  <si>
    <t>2025091110109461</t>
  </si>
  <si>
    <t>PKR253531715</t>
  </si>
  <si>
    <t>01026240965</t>
  </si>
  <si>
    <t>17014</t>
  </si>
  <si>
    <t>596421481533</t>
  </si>
  <si>
    <t>2025091111423461</t>
  </si>
  <si>
    <t>PKR253531716</t>
  </si>
  <si>
    <t>고석기</t>
  </si>
  <si>
    <t>01093997804</t>
  </si>
  <si>
    <t>51651</t>
  </si>
  <si>
    <t>596421481544</t>
  </si>
  <si>
    <t>2025091113500811</t>
  </si>
  <si>
    <t>PKR253531717</t>
  </si>
  <si>
    <t>조동환</t>
  </si>
  <si>
    <t>01092129633</t>
  </si>
  <si>
    <t>46530</t>
  </si>
  <si>
    <t>596421481555</t>
  </si>
  <si>
    <t>2025091113531501</t>
  </si>
  <si>
    <t>PKR253531718</t>
  </si>
  <si>
    <t>한현희</t>
  </si>
  <si>
    <t>01089167357</t>
  </si>
  <si>
    <t>18266</t>
  </si>
  <si>
    <t>596421481566</t>
  </si>
  <si>
    <t>2025091113860521</t>
  </si>
  <si>
    <t>PKR253517653</t>
  </si>
  <si>
    <t>권혁희</t>
  </si>
  <si>
    <t>01033429050</t>
  </si>
  <si>
    <t>JIEUN YOON</t>
  </si>
  <si>
    <t>596421481135</t>
  </si>
  <si>
    <t>DAMOA_250911_01</t>
  </si>
  <si>
    <t>PKR253542193</t>
  </si>
  <si>
    <t>01033412260</t>
  </si>
  <si>
    <t>596421482944</t>
  </si>
  <si>
    <t>HD_20250912_001</t>
  </si>
  <si>
    <t>PKR253517654</t>
  </si>
  <si>
    <t>596421481146</t>
  </si>
  <si>
    <t>DAMOA_250911_02</t>
  </si>
  <si>
    <t>PKR253508490</t>
  </si>
  <si>
    <t>1090914482</t>
  </si>
  <si>
    <t>596421480516</t>
  </si>
  <si>
    <t>OZ_250911_14</t>
  </si>
  <si>
    <t>PKR253567103</t>
  </si>
  <si>
    <t>01056579013</t>
  </si>
  <si>
    <t>04327</t>
  </si>
  <si>
    <t>596421483935</t>
  </si>
  <si>
    <t>GRS_250912_01</t>
  </si>
  <si>
    <t>PKR253567104</t>
  </si>
  <si>
    <t>01058471200</t>
  </si>
  <si>
    <t>51345</t>
  </si>
  <si>
    <t>596421483946</t>
  </si>
  <si>
    <t>GRS_250912_02</t>
  </si>
  <si>
    <t>PKR253567105</t>
  </si>
  <si>
    <t>양승권</t>
  </si>
  <si>
    <t>01054011304</t>
  </si>
  <si>
    <t>34418</t>
  </si>
  <si>
    <t>596421483950</t>
  </si>
  <si>
    <t>GRS_250912_03</t>
  </si>
  <si>
    <t>PKR253567107</t>
  </si>
  <si>
    <t>LI ZHEZHI</t>
  </si>
  <si>
    <t>01092229893</t>
  </si>
  <si>
    <t>08384</t>
  </si>
  <si>
    <t>후)수하인정정(이철식)</t>
  </si>
  <si>
    <t>JUNGMYEON KIM</t>
  </si>
  <si>
    <t>596421483961</t>
  </si>
  <si>
    <t>WISE_ONETYPE_01</t>
  </si>
  <si>
    <t>PKR253479632</t>
  </si>
  <si>
    <t>김관영</t>
  </si>
  <si>
    <t>1073721428</t>
  </si>
  <si>
    <t>16874</t>
  </si>
  <si>
    <t>YOUNG SOO KIM</t>
  </si>
  <si>
    <t>596421478700</t>
  </si>
  <si>
    <t>WISE_250910_02</t>
  </si>
  <si>
    <t>PKR253479633</t>
  </si>
  <si>
    <t>596421478711</t>
  </si>
  <si>
    <t>WISE_250910_03</t>
  </si>
  <si>
    <t>PKR253531719</t>
  </si>
  <si>
    <t>01041054172</t>
  </si>
  <si>
    <t>24221</t>
  </si>
  <si>
    <t>596421481570</t>
  </si>
  <si>
    <t>2025091114530971</t>
  </si>
  <si>
    <t>PKR253531720</t>
  </si>
  <si>
    <t>01053087142</t>
  </si>
  <si>
    <t>596421481581</t>
  </si>
  <si>
    <t>2025091121580371</t>
  </si>
  <si>
    <t>PKR253531721</t>
  </si>
  <si>
    <t>전수련</t>
  </si>
  <si>
    <t>01063511731</t>
  </si>
  <si>
    <t>596421481592</t>
  </si>
  <si>
    <t>2025091124108841</t>
  </si>
  <si>
    <t>PKR253531722</t>
  </si>
  <si>
    <t>596421481603</t>
  </si>
  <si>
    <t>2025091129170301</t>
  </si>
  <si>
    <t>PKR253531723</t>
  </si>
  <si>
    <t>596421481614</t>
  </si>
  <si>
    <t>2025091131110991</t>
  </si>
  <si>
    <t>PKR253531724</t>
  </si>
  <si>
    <t>권다솜</t>
  </si>
  <si>
    <t>P180018556389</t>
  </si>
  <si>
    <t>25271</t>
  </si>
  <si>
    <t>596421481625</t>
  </si>
  <si>
    <t>2025091132254361</t>
  </si>
  <si>
    <t>PKR253531725</t>
  </si>
  <si>
    <t>신동석</t>
  </si>
  <si>
    <t>01054542389</t>
  </si>
  <si>
    <t>34524</t>
  </si>
  <si>
    <t>596421481636</t>
  </si>
  <si>
    <t>2025091196486671</t>
  </si>
  <si>
    <t>PKR253531726</t>
  </si>
  <si>
    <t>01090321901</t>
  </si>
  <si>
    <t>596421481640</t>
  </si>
  <si>
    <t>2025091198673811</t>
  </si>
  <si>
    <t>PKR253517238</t>
  </si>
  <si>
    <t>고유정</t>
  </si>
  <si>
    <t>01091398587</t>
  </si>
  <si>
    <t>596421481091</t>
  </si>
  <si>
    <t>JYY_250911_01</t>
  </si>
  <si>
    <t>PKR253517239</t>
  </si>
  <si>
    <t>배희선</t>
  </si>
  <si>
    <t>01081261180</t>
  </si>
  <si>
    <t>05775</t>
  </si>
  <si>
    <t>596421481102</t>
  </si>
  <si>
    <t>JYY_250911_02</t>
  </si>
  <si>
    <t>PKR253455995</t>
  </si>
  <si>
    <t>01054735838</t>
  </si>
  <si>
    <t>596421477661</t>
  </si>
  <si>
    <t>2025090953710670</t>
  </si>
  <si>
    <t>PKR253531805</t>
  </si>
  <si>
    <t>박영민</t>
  </si>
  <si>
    <t>01037171514</t>
  </si>
  <si>
    <t>13124</t>
  </si>
  <si>
    <t>596421481780</t>
  </si>
  <si>
    <t>HD_20250911_012</t>
  </si>
  <si>
    <t>2025-09-17</t>
  </si>
  <si>
    <t>98812563644</t>
  </si>
  <si>
    <t>PKR253556187</t>
  </si>
  <si>
    <t>최연우</t>
  </si>
  <si>
    <t>01086186085</t>
  </si>
  <si>
    <t>596421483666</t>
  </si>
  <si>
    <t>2509120831000001</t>
  </si>
  <si>
    <t>PKR253556188</t>
  </si>
  <si>
    <t>길준규</t>
  </si>
  <si>
    <t>01035994174</t>
  </si>
  <si>
    <t>16035</t>
  </si>
  <si>
    <t>596421483670</t>
  </si>
  <si>
    <t>250912083541FA7B</t>
  </si>
  <si>
    <t>PKR253556189</t>
  </si>
  <si>
    <t>주관국</t>
  </si>
  <si>
    <t>01068583196</t>
  </si>
  <si>
    <t>05838</t>
  </si>
  <si>
    <t>596421483681</t>
  </si>
  <si>
    <t>250912083541780F</t>
  </si>
  <si>
    <t>PKR253556190</t>
  </si>
  <si>
    <t>배미성</t>
  </si>
  <si>
    <t>01072542858</t>
  </si>
  <si>
    <t>596421483692</t>
  </si>
  <si>
    <t>2509120837540936</t>
  </si>
  <si>
    <t>PKR253556191</t>
  </si>
  <si>
    <t>강명순</t>
  </si>
  <si>
    <t>01055712260</t>
  </si>
  <si>
    <t>38182</t>
  </si>
  <si>
    <t>596421483703</t>
  </si>
  <si>
    <t>250912075950CB76</t>
  </si>
  <si>
    <t>PKR253545612</t>
  </si>
  <si>
    <t>596421483342</t>
  </si>
  <si>
    <t>DHP_250912_01</t>
  </si>
  <si>
    <t>PKR253545613</t>
  </si>
  <si>
    <t>596421483353</t>
  </si>
  <si>
    <t>DHP_250912_02</t>
  </si>
  <si>
    <t>PKR253545614</t>
  </si>
  <si>
    <t>596421483364</t>
  </si>
  <si>
    <t>DHP_250912_03</t>
  </si>
  <si>
    <t>PKR253545615</t>
  </si>
  <si>
    <t>596421483375</t>
  </si>
  <si>
    <t>DHP_250912_04</t>
  </si>
  <si>
    <t>PAU029773911</t>
  </si>
  <si>
    <t>오희석</t>
  </si>
  <si>
    <t>01037871558</t>
  </si>
  <si>
    <t>596421481430</t>
  </si>
  <si>
    <t>2025091117748991</t>
  </si>
  <si>
    <t>PAU029773959</t>
  </si>
  <si>
    <t>01046065808</t>
  </si>
  <si>
    <t>59312</t>
  </si>
  <si>
    <t>596421487763</t>
  </si>
  <si>
    <t>2025091425858381</t>
  </si>
  <si>
    <t>PAU029773958</t>
  </si>
  <si>
    <t>01094842033</t>
  </si>
  <si>
    <t>596421487774</t>
  </si>
  <si>
    <t>2025091426828091</t>
  </si>
  <si>
    <t>PAU029773955</t>
  </si>
  <si>
    <t>김소령</t>
  </si>
  <si>
    <t>01047128747</t>
  </si>
  <si>
    <t>596421487796</t>
  </si>
  <si>
    <t>2025091434910711</t>
  </si>
  <si>
    <t>PAU029761949</t>
  </si>
  <si>
    <t>박가린</t>
  </si>
  <si>
    <t>01054569230</t>
  </si>
  <si>
    <t>596421488124</t>
  </si>
  <si>
    <t>2025091541129341</t>
  </si>
  <si>
    <t>PKR253605552</t>
  </si>
  <si>
    <t>01029496979</t>
  </si>
  <si>
    <t>41917</t>
  </si>
  <si>
    <t>596421486061</t>
  </si>
  <si>
    <t>2025091415164710</t>
  </si>
  <si>
    <t>PKR253590525</t>
  </si>
  <si>
    <t>01024805624</t>
  </si>
  <si>
    <t>596421486002</t>
  </si>
  <si>
    <t>2025091387660070</t>
  </si>
  <si>
    <t>PKR253580041</t>
  </si>
  <si>
    <t>차준욱</t>
  </si>
  <si>
    <t>1037748110</t>
  </si>
  <si>
    <t>596421484591</t>
  </si>
  <si>
    <t>MEGA_HEALTH_250913_01</t>
  </si>
  <si>
    <t>PKR253584857</t>
  </si>
  <si>
    <t>01065771778</t>
  </si>
  <si>
    <t>46229</t>
  </si>
  <si>
    <t>596421484661</t>
  </si>
  <si>
    <t>HD_20250914_001</t>
  </si>
  <si>
    <t>PKR253584858</t>
  </si>
  <si>
    <t>01092447921</t>
  </si>
  <si>
    <t>47123</t>
  </si>
  <si>
    <t>596421484672</t>
  </si>
  <si>
    <t>HD_20250914_002</t>
  </si>
  <si>
    <t>PKR253584859</t>
  </si>
  <si>
    <t>육혜진</t>
  </si>
  <si>
    <t>01050902311</t>
  </si>
  <si>
    <t>29042</t>
  </si>
  <si>
    <t>596421484683</t>
  </si>
  <si>
    <t>HD_20250914_003</t>
  </si>
  <si>
    <t>PAU029773928</t>
  </si>
  <si>
    <t>안소영</t>
  </si>
  <si>
    <t>01050331716</t>
  </si>
  <si>
    <t>16446</t>
  </si>
  <si>
    <t>596421484451</t>
  </si>
  <si>
    <t>2025091378119681</t>
  </si>
  <si>
    <t>PAU029773927</t>
  </si>
  <si>
    <t>이수</t>
  </si>
  <si>
    <t>01099921177</t>
  </si>
  <si>
    <t>37159</t>
  </si>
  <si>
    <t>596421484462</t>
  </si>
  <si>
    <t>2025091380282271</t>
  </si>
  <si>
    <t>PKR253605987</t>
  </si>
  <si>
    <t>황정숙</t>
  </si>
  <si>
    <t>01032385697</t>
  </si>
  <si>
    <t>08646</t>
  </si>
  <si>
    <t>SE HEE KIM</t>
  </si>
  <si>
    <t>596421488161</t>
  </si>
  <si>
    <t>DAWA_250915_01</t>
  </si>
  <si>
    <t>PKR253605988</t>
  </si>
  <si>
    <t>신윤호</t>
  </si>
  <si>
    <t>01094001063</t>
  </si>
  <si>
    <t>07526</t>
  </si>
  <si>
    <t>596421488172</t>
  </si>
  <si>
    <t>DAWA_250915_02</t>
  </si>
  <si>
    <t>PKR253606531</t>
  </si>
  <si>
    <t>596421488183</t>
  </si>
  <si>
    <t>WIG_250908_01_02</t>
  </si>
  <si>
    <t>PKR253590520</t>
  </si>
  <si>
    <t>배윤미</t>
  </si>
  <si>
    <t>01073588862</t>
  </si>
  <si>
    <t>05837</t>
  </si>
  <si>
    <t>596421485943</t>
  </si>
  <si>
    <t>HD_20250914_101</t>
  </si>
  <si>
    <t>PKR253590521</t>
  </si>
  <si>
    <t>이두한</t>
  </si>
  <si>
    <t>01024602210</t>
  </si>
  <si>
    <t>11670</t>
  </si>
  <si>
    <t>596421485954</t>
  </si>
  <si>
    <t>HD_20250914_102</t>
  </si>
  <si>
    <t>PKR253590522</t>
  </si>
  <si>
    <t>황아름</t>
  </si>
  <si>
    <t>01089062738</t>
  </si>
  <si>
    <t>10905</t>
  </si>
  <si>
    <t>596421485965</t>
  </si>
  <si>
    <t>HD_20250914_103</t>
  </si>
  <si>
    <t>PKR253590523</t>
  </si>
  <si>
    <t>김혜섭</t>
  </si>
  <si>
    <t>01032682203</t>
  </si>
  <si>
    <t>596421485976</t>
  </si>
  <si>
    <t>HD_20250914_104</t>
  </si>
  <si>
    <t>PKR253590524</t>
  </si>
  <si>
    <t>강미진</t>
  </si>
  <si>
    <t>01056339908</t>
  </si>
  <si>
    <t>51165</t>
  </si>
  <si>
    <t>596421485980</t>
  </si>
  <si>
    <t>HD_20250914_105</t>
  </si>
  <si>
    <t>PKR253547011</t>
  </si>
  <si>
    <t>송연진</t>
  </si>
  <si>
    <t>01053511286</t>
  </si>
  <si>
    <t>22736</t>
  </si>
  <si>
    <t>596421483390</t>
  </si>
  <si>
    <t>3987011741391105</t>
  </si>
  <si>
    <t>PKR253547013</t>
  </si>
  <si>
    <t>김우승</t>
  </si>
  <si>
    <t>01055888553</t>
  </si>
  <si>
    <t>596421483412</t>
  </si>
  <si>
    <t>3987115750831702</t>
  </si>
  <si>
    <t>PKR253547014</t>
  </si>
  <si>
    <t>정미연</t>
  </si>
  <si>
    <t>01028765441</t>
  </si>
  <si>
    <t>596421483423</t>
  </si>
  <si>
    <t>3987140621669488</t>
  </si>
  <si>
    <t>PAU029773920</t>
  </si>
  <si>
    <t>오영만</t>
  </si>
  <si>
    <t>01087897779</t>
  </si>
  <si>
    <t>22709</t>
  </si>
  <si>
    <t>596421483132</t>
  </si>
  <si>
    <t>2025091244730921</t>
  </si>
  <si>
    <t>PAU029769859</t>
  </si>
  <si>
    <t>박미혜</t>
  </si>
  <si>
    <t>01053900261</t>
  </si>
  <si>
    <t>596421481113</t>
  </si>
  <si>
    <t>AUSYD</t>
  </si>
  <si>
    <t>2025091065419441</t>
  </si>
  <si>
    <t>PAU029761892</t>
  </si>
  <si>
    <t>01025558642</t>
  </si>
  <si>
    <t>48224</t>
  </si>
  <si>
    <t>596421483176</t>
  </si>
  <si>
    <t>2025091138644671</t>
  </si>
  <si>
    <t>PAU029761893</t>
  </si>
  <si>
    <t>손꽃나례</t>
  </si>
  <si>
    <t>01090271886</t>
  </si>
  <si>
    <t>62014</t>
  </si>
  <si>
    <t>596421483180</t>
  </si>
  <si>
    <t>2025091140252191</t>
  </si>
  <si>
    <t>PKR253516581</t>
  </si>
  <si>
    <t>허은비</t>
  </si>
  <si>
    <t>01050471783</t>
  </si>
  <si>
    <t>04714</t>
  </si>
  <si>
    <t>596421481043</t>
  </si>
  <si>
    <t>2025091033761090</t>
  </si>
  <si>
    <t>PKR253584883</t>
  </si>
  <si>
    <t>01046604465</t>
  </si>
  <si>
    <t>44764</t>
  </si>
  <si>
    <t>596421484904</t>
  </si>
  <si>
    <t>PAZMOM_250913_01</t>
  </si>
  <si>
    <t>PKR253584884</t>
  </si>
  <si>
    <t>손지수</t>
  </si>
  <si>
    <t>01021038880</t>
  </si>
  <si>
    <t>39247</t>
  </si>
  <si>
    <t>596421484915</t>
  </si>
  <si>
    <t>PAZMOM_250913_02</t>
  </si>
  <si>
    <t>PKR253584860</t>
  </si>
  <si>
    <t>강수경</t>
  </si>
  <si>
    <t>01036907945</t>
  </si>
  <si>
    <t>63236</t>
  </si>
  <si>
    <t>596421484694</t>
  </si>
  <si>
    <t>HD_20250914_004</t>
  </si>
  <si>
    <t>PKR253584861</t>
  </si>
  <si>
    <t>최은림</t>
  </si>
  <si>
    <t>01063925160</t>
  </si>
  <si>
    <t>10596</t>
  </si>
  <si>
    <t>596421484705</t>
  </si>
  <si>
    <t>HD_20250914_005</t>
  </si>
  <si>
    <t>PKR253584862</t>
  </si>
  <si>
    <t>01064755367</t>
  </si>
  <si>
    <t>31455</t>
  </si>
  <si>
    <t>596421484716</t>
  </si>
  <si>
    <t>HD_20250914_006</t>
  </si>
  <si>
    <t>PKR253584863</t>
  </si>
  <si>
    <t>여정준</t>
  </si>
  <si>
    <t>01085768712</t>
  </si>
  <si>
    <t>596421484720</t>
  </si>
  <si>
    <t>HD_20250914_007</t>
  </si>
  <si>
    <t>PKR253584864</t>
  </si>
  <si>
    <t>윤응진</t>
  </si>
  <si>
    <t>01087848757</t>
  </si>
  <si>
    <t>17103</t>
  </si>
  <si>
    <t>596421484731</t>
  </si>
  <si>
    <t>HD_20250914_008</t>
  </si>
  <si>
    <t>PKR253584865</t>
  </si>
  <si>
    <t>한윤희</t>
  </si>
  <si>
    <t>01055516622</t>
  </si>
  <si>
    <t>596421484742</t>
  </si>
  <si>
    <t>HD_20250914_009</t>
  </si>
  <si>
    <t>PKR253584866</t>
  </si>
  <si>
    <t>박성배</t>
  </si>
  <si>
    <t>01085110863</t>
  </si>
  <si>
    <t>596421484753</t>
  </si>
  <si>
    <t>HD_20250914_010</t>
  </si>
  <si>
    <t>PKR253584867</t>
  </si>
  <si>
    <t>권향애</t>
  </si>
  <si>
    <t>01054047978</t>
  </si>
  <si>
    <t>02754</t>
  </si>
  <si>
    <t>596421484764</t>
  </si>
  <si>
    <t>HD_20250914_011</t>
  </si>
  <si>
    <t>PKR253584868</t>
  </si>
  <si>
    <t>01065700213</t>
  </si>
  <si>
    <t>596421484775</t>
  </si>
  <si>
    <t>HD_20250914_012</t>
  </si>
  <si>
    <t>PKR253584869</t>
  </si>
  <si>
    <t>596421484786</t>
  </si>
  <si>
    <t>HD_20250914_013</t>
  </si>
  <si>
    <t>PKR253605610</t>
  </si>
  <si>
    <t>01022451869</t>
  </si>
  <si>
    <t>12232</t>
  </si>
  <si>
    <t>596421487855</t>
  </si>
  <si>
    <t>DHP_250915_01</t>
  </si>
  <si>
    <t>PKR253605611</t>
  </si>
  <si>
    <t>JOO YK</t>
  </si>
  <si>
    <t>596421487866</t>
  </si>
  <si>
    <t>DHP_250915_02</t>
  </si>
  <si>
    <t>PKR253576340</t>
  </si>
  <si>
    <t>01071438007</t>
  </si>
  <si>
    <t>06587</t>
  </si>
  <si>
    <t>596421484086</t>
  </si>
  <si>
    <t>15100139695053</t>
  </si>
  <si>
    <t>PKR253576341</t>
  </si>
  <si>
    <t>김혜경</t>
  </si>
  <si>
    <t>01073739802</t>
  </si>
  <si>
    <t>16340</t>
  </si>
  <si>
    <t>596421484090</t>
  </si>
  <si>
    <t>17100139653528</t>
  </si>
  <si>
    <t>PKR253576342</t>
  </si>
  <si>
    <t>01076249092</t>
  </si>
  <si>
    <t>01413</t>
  </si>
  <si>
    <t>596421484101</t>
  </si>
  <si>
    <t>2025091138242081</t>
  </si>
  <si>
    <t>PKR253576343</t>
  </si>
  <si>
    <t>송민순</t>
  </si>
  <si>
    <t>01045682645</t>
  </si>
  <si>
    <t>57984</t>
  </si>
  <si>
    <t>596421484112</t>
  </si>
  <si>
    <t>2025091138258221</t>
  </si>
  <si>
    <t>PKR253576344</t>
  </si>
  <si>
    <t>01043043577</t>
  </si>
  <si>
    <t>596421484123</t>
  </si>
  <si>
    <t>2025091139158321</t>
  </si>
  <si>
    <t>PKR253576345</t>
  </si>
  <si>
    <t>01042115049</t>
  </si>
  <si>
    <t>38500</t>
  </si>
  <si>
    <t>596421484134</t>
  </si>
  <si>
    <t>2025091142079481</t>
  </si>
  <si>
    <t>PKR253576346</t>
  </si>
  <si>
    <t>01093640545</t>
  </si>
  <si>
    <t>596421484145</t>
  </si>
  <si>
    <t>2025091243237661</t>
  </si>
  <si>
    <t>PKR253576347</t>
  </si>
  <si>
    <t>LEE JINHYOUNG</t>
  </si>
  <si>
    <t>01054184010</t>
  </si>
  <si>
    <t>596421484156</t>
  </si>
  <si>
    <t>2025091246349031</t>
  </si>
  <si>
    <t>PKR253584889</t>
  </si>
  <si>
    <t>지새롬</t>
  </si>
  <si>
    <t>01062974437</t>
  </si>
  <si>
    <t>03785</t>
  </si>
  <si>
    <t>596421484963</t>
  </si>
  <si>
    <t>PAZMOM_250913_07</t>
  </si>
  <si>
    <t>PKR253584890</t>
  </si>
  <si>
    <t>맹지현</t>
  </si>
  <si>
    <t>01056593753</t>
  </si>
  <si>
    <t>42685</t>
  </si>
  <si>
    <t>596421484974</t>
  </si>
  <si>
    <t>PAZMOM_250913_08</t>
  </si>
  <si>
    <t>PKR253584897</t>
  </si>
  <si>
    <t>권형원</t>
  </si>
  <si>
    <t>01091023865</t>
  </si>
  <si>
    <t>16850</t>
  </si>
  <si>
    <t>596421485044</t>
  </si>
  <si>
    <t>PAZMOM_250913_15</t>
  </si>
  <si>
    <t>PKR253584903</t>
  </si>
  <si>
    <t>김태희</t>
  </si>
  <si>
    <t>01094579203</t>
  </si>
  <si>
    <t>08845</t>
  </si>
  <si>
    <t>596421485103</t>
  </si>
  <si>
    <t>PAZMOM_250913_21</t>
  </si>
  <si>
    <t>PKR253584904</t>
  </si>
  <si>
    <t>홍부영</t>
  </si>
  <si>
    <t>01090943436</t>
  </si>
  <si>
    <t>596421485114</t>
  </si>
  <si>
    <t>PAZMOM_250913_22</t>
  </si>
  <si>
    <t>PKR253584908</t>
  </si>
  <si>
    <t>KIM JANE JI YEON</t>
  </si>
  <si>
    <t>01074247178</t>
  </si>
  <si>
    <t>16425</t>
  </si>
  <si>
    <t>596421485151</t>
  </si>
  <si>
    <t>PAZMOM_250913_26</t>
  </si>
  <si>
    <t>PKR253584910</t>
  </si>
  <si>
    <t>정현학</t>
  </si>
  <si>
    <t>01072053978</t>
  </si>
  <si>
    <t>04374</t>
  </si>
  <si>
    <t>596421485173</t>
  </si>
  <si>
    <t>PAZMOM_250913_28</t>
  </si>
  <si>
    <t>PKR253584912</t>
  </si>
  <si>
    <t>01044796642</t>
  </si>
  <si>
    <t>596421485195</t>
  </si>
  <si>
    <t>PAZMOM_250913_30</t>
  </si>
  <si>
    <t>PKR253584913</t>
  </si>
  <si>
    <t>김민서</t>
  </si>
  <si>
    <t>01095594613</t>
  </si>
  <si>
    <t>24433</t>
  </si>
  <si>
    <t>596421485206</t>
  </si>
  <si>
    <t>PAZMOM_250913_31</t>
  </si>
  <si>
    <t>PKR253584915</t>
  </si>
  <si>
    <t>이나겸</t>
  </si>
  <si>
    <t>01096333604</t>
  </si>
  <si>
    <t>596421485221</t>
  </si>
  <si>
    <t>PAZMOM_250913_33</t>
  </si>
  <si>
    <t>PKR253584870</t>
  </si>
  <si>
    <t>홍중선</t>
  </si>
  <si>
    <t>01037109689</t>
  </si>
  <si>
    <t>31005</t>
  </si>
  <si>
    <t>596421484790</t>
  </si>
  <si>
    <t>HD_20250914_014</t>
  </si>
  <si>
    <t>PKR253584871</t>
  </si>
  <si>
    <t>곽경임</t>
  </si>
  <si>
    <t>01077078054</t>
  </si>
  <si>
    <t>596421484801</t>
  </si>
  <si>
    <t>HD_20250914_015</t>
  </si>
  <si>
    <t>PKR253584872</t>
  </si>
  <si>
    <t>김규석</t>
  </si>
  <si>
    <t>01041224873</t>
  </si>
  <si>
    <t>48083</t>
  </si>
  <si>
    <t>596421484812</t>
  </si>
  <si>
    <t>HD_20250914_016</t>
  </si>
  <si>
    <t>PKR253584873</t>
  </si>
  <si>
    <t>안규남</t>
  </si>
  <si>
    <t>01096115037</t>
  </si>
  <si>
    <t>47711</t>
  </si>
  <si>
    <t>596421484823</t>
  </si>
  <si>
    <t>HD_20250914_017</t>
  </si>
  <si>
    <t>PKR253584874</t>
  </si>
  <si>
    <t>김상종</t>
  </si>
  <si>
    <t>01034545462</t>
  </si>
  <si>
    <t>46279</t>
  </si>
  <si>
    <t>596421484834</t>
  </si>
  <si>
    <t>HD_20250914_018</t>
  </si>
  <si>
    <t>PKR253584875</t>
  </si>
  <si>
    <t>01047083544</t>
  </si>
  <si>
    <t>05779</t>
  </si>
  <si>
    <t>596421484845</t>
  </si>
  <si>
    <t>HD_20250914_019</t>
  </si>
  <si>
    <t>PKR253584876</t>
  </si>
  <si>
    <t>01090848982</t>
  </si>
  <si>
    <t>03783</t>
  </si>
  <si>
    <t>LEE IN OK</t>
  </si>
  <si>
    <t>596421484856</t>
  </si>
  <si>
    <t>HD_20250914_020</t>
  </si>
  <si>
    <t>PKR253584877</t>
  </si>
  <si>
    <t>이인홍</t>
  </si>
  <si>
    <t>01053826669</t>
  </si>
  <si>
    <t>596421484860</t>
  </si>
  <si>
    <t>HD_20250914_021</t>
  </si>
  <si>
    <t>PKR253584878</t>
  </si>
  <si>
    <t>01040253428</t>
  </si>
  <si>
    <t>596421484871</t>
  </si>
  <si>
    <t>HD_20250914_022</t>
  </si>
  <si>
    <t>PKR253584879</t>
  </si>
  <si>
    <t>박흥열</t>
  </si>
  <si>
    <t>01023789944</t>
  </si>
  <si>
    <t>16664</t>
  </si>
  <si>
    <t>596421484882</t>
  </si>
  <si>
    <t>HD_20250914_023</t>
  </si>
  <si>
    <t>PKR253576348</t>
  </si>
  <si>
    <t>박재원</t>
  </si>
  <si>
    <t>01029833849</t>
  </si>
  <si>
    <t>48799</t>
  </si>
  <si>
    <t>596421484160</t>
  </si>
  <si>
    <t>2025091248173321</t>
  </si>
  <si>
    <t>PKR253576349</t>
  </si>
  <si>
    <t>이민근</t>
  </si>
  <si>
    <t>01093933220</t>
  </si>
  <si>
    <t>51019</t>
  </si>
  <si>
    <t>596421484171</t>
  </si>
  <si>
    <t>2025091248382141</t>
  </si>
  <si>
    <t>PKR253576350</t>
  </si>
  <si>
    <t>01086804616</t>
  </si>
  <si>
    <t>52340</t>
  </si>
  <si>
    <t>596421484182</t>
  </si>
  <si>
    <t>2025091250243911</t>
  </si>
  <si>
    <t>PKR253576351</t>
  </si>
  <si>
    <t>김정향</t>
  </si>
  <si>
    <t>01033938748</t>
  </si>
  <si>
    <t>596421484193</t>
  </si>
  <si>
    <t>2025091255056351</t>
  </si>
  <si>
    <t>PKR253576352</t>
  </si>
  <si>
    <t>01052646736</t>
  </si>
  <si>
    <t>596421484204</t>
  </si>
  <si>
    <t>2025091255190181</t>
  </si>
  <si>
    <t>PKR253576353</t>
  </si>
  <si>
    <t>방명주</t>
  </si>
  <si>
    <t>01064762676</t>
  </si>
  <si>
    <t>41561</t>
  </si>
  <si>
    <t>596421484215</t>
  </si>
  <si>
    <t>2025091255662141</t>
  </si>
  <si>
    <t>PKR253576354</t>
  </si>
  <si>
    <t>596421484226</t>
  </si>
  <si>
    <t>2025091259001321</t>
  </si>
  <si>
    <t>PKR253576355</t>
  </si>
  <si>
    <t>01020318092</t>
  </si>
  <si>
    <t>07296</t>
  </si>
  <si>
    <t>596421484230</t>
  </si>
  <si>
    <t>2025091266213791</t>
  </si>
  <si>
    <t>PKR253576356</t>
  </si>
  <si>
    <t>윤경미</t>
  </si>
  <si>
    <t>01027426091</t>
  </si>
  <si>
    <t>07600</t>
  </si>
  <si>
    <t>596421484241</t>
  </si>
  <si>
    <t>2025091267522351</t>
  </si>
  <si>
    <t>PKR253576357</t>
  </si>
  <si>
    <t>최홍석</t>
  </si>
  <si>
    <t>01076483679</t>
  </si>
  <si>
    <t>596421484252</t>
  </si>
  <si>
    <t>2025091268586331</t>
  </si>
  <si>
    <t>PKR253577775</t>
  </si>
  <si>
    <t>남흥국</t>
  </si>
  <si>
    <t>01053747551</t>
  </si>
  <si>
    <t>51600</t>
  </si>
  <si>
    <t>596421484274</t>
  </si>
  <si>
    <t>2025091269331241</t>
  </si>
  <si>
    <t>PAU029761909</t>
  </si>
  <si>
    <t>안지혜</t>
  </si>
  <si>
    <t>01055331767</t>
  </si>
  <si>
    <t>48043</t>
  </si>
  <si>
    <t>596421484521</t>
  </si>
  <si>
    <t>15100139802888</t>
  </si>
  <si>
    <t>PAU029761908</t>
  </si>
  <si>
    <t>유은혜</t>
  </si>
  <si>
    <t>01064506210</t>
  </si>
  <si>
    <t>18029</t>
  </si>
  <si>
    <t>596421484543</t>
  </si>
  <si>
    <t>2025091263261151</t>
  </si>
  <si>
    <t>PAU029761911</t>
  </si>
  <si>
    <t>고한</t>
  </si>
  <si>
    <t>0316009891</t>
  </si>
  <si>
    <t>596421484554</t>
  </si>
  <si>
    <t>20250912994266106</t>
  </si>
  <si>
    <t>PAU029761811</t>
  </si>
  <si>
    <t>01025835919</t>
  </si>
  <si>
    <t>48234</t>
  </si>
  <si>
    <t>596421484580</t>
  </si>
  <si>
    <t>16100139166406</t>
  </si>
  <si>
    <t>PKR253605555</t>
  </si>
  <si>
    <t>신미영</t>
  </si>
  <si>
    <t>01071463705</t>
  </si>
  <si>
    <t>22395</t>
  </si>
  <si>
    <t>596421486094</t>
  </si>
  <si>
    <t>HD_20250915_001</t>
  </si>
  <si>
    <t>PKR253605556</t>
  </si>
  <si>
    <t>나문영</t>
  </si>
  <si>
    <t>01094328013</t>
  </si>
  <si>
    <t>596421486105</t>
  </si>
  <si>
    <t>HD_20250915_002</t>
  </si>
  <si>
    <t>PKR253605557</t>
  </si>
  <si>
    <t>01030675615</t>
  </si>
  <si>
    <t>51279</t>
  </si>
  <si>
    <t>596421486116</t>
  </si>
  <si>
    <t>HD_20250915_003</t>
  </si>
  <si>
    <t>PKR253587639</t>
  </si>
  <si>
    <t>최동현</t>
  </si>
  <si>
    <t>01071127495</t>
  </si>
  <si>
    <t>13837</t>
  </si>
  <si>
    <t>596421485663</t>
  </si>
  <si>
    <t>2100139461625</t>
  </si>
  <si>
    <t>PKR253587640</t>
  </si>
  <si>
    <t>김도현</t>
  </si>
  <si>
    <t>01033392407</t>
  </si>
  <si>
    <t>28760</t>
  </si>
  <si>
    <t>596421485674</t>
  </si>
  <si>
    <t>7100140139511</t>
  </si>
  <si>
    <t>PKR253576358</t>
  </si>
  <si>
    <t>형준우</t>
  </si>
  <si>
    <t>01099837417</t>
  </si>
  <si>
    <t>596421484263</t>
  </si>
  <si>
    <t>2025091268653181</t>
  </si>
  <si>
    <t>PAU029761916</t>
  </si>
  <si>
    <t>01071134633</t>
  </si>
  <si>
    <t>596421487903</t>
  </si>
  <si>
    <t>4344654976</t>
  </si>
  <si>
    <t>PAU029761903</t>
  </si>
  <si>
    <t>진혜정</t>
  </si>
  <si>
    <t>01094531186</t>
  </si>
  <si>
    <t>54416</t>
  </si>
  <si>
    <t>596421484484</t>
  </si>
  <si>
    <t>7100139890040</t>
  </si>
  <si>
    <t>PAU029761906</t>
  </si>
  <si>
    <t>정지호</t>
  </si>
  <si>
    <t>01095640907</t>
  </si>
  <si>
    <t>596421484495</t>
  </si>
  <si>
    <t>2025091254987221</t>
  </si>
  <si>
    <t>PAU029761905</t>
  </si>
  <si>
    <t>김태은</t>
  </si>
  <si>
    <t>01088523551</t>
  </si>
  <si>
    <t>41193</t>
  </si>
  <si>
    <t>596421484506</t>
  </si>
  <si>
    <t>2025091258246891</t>
  </si>
  <si>
    <t>PAU029761904</t>
  </si>
  <si>
    <t>최이연</t>
  </si>
  <si>
    <t>01097315502</t>
  </si>
  <si>
    <t>08801</t>
  </si>
  <si>
    <t>596421484510</t>
  </si>
  <si>
    <t>2025091259177231</t>
  </si>
  <si>
    <t>PKR253605588</t>
  </si>
  <si>
    <t>01041852564</t>
  </si>
  <si>
    <t>596421486433</t>
  </si>
  <si>
    <t>PAZMOM_250914_29</t>
  </si>
  <si>
    <t>PKR253605590</t>
  </si>
  <si>
    <t>01036282564</t>
  </si>
  <si>
    <t>596421486455</t>
  </si>
  <si>
    <t>PAZMOM_250914_31</t>
  </si>
  <si>
    <t>PKR253605592</t>
  </si>
  <si>
    <t>596421486470</t>
  </si>
  <si>
    <t>PAZMOM_250914_33</t>
  </si>
  <si>
    <t>PKR253605594</t>
  </si>
  <si>
    <t>이영임</t>
  </si>
  <si>
    <t>01091266667</t>
  </si>
  <si>
    <t>596421486492</t>
  </si>
  <si>
    <t>PAZMOM_250914_35</t>
  </si>
  <si>
    <t>PKR253587641</t>
  </si>
  <si>
    <t>우영택</t>
  </si>
  <si>
    <t>01088538708</t>
  </si>
  <si>
    <t>596421485685</t>
  </si>
  <si>
    <t>29100139821572</t>
  </si>
  <si>
    <t>PKR253587643</t>
  </si>
  <si>
    <t>01032342593</t>
  </si>
  <si>
    <t>01064</t>
  </si>
  <si>
    <t>596421485700</t>
  </si>
  <si>
    <t>2025091376516191</t>
  </si>
  <si>
    <t>PKR253580039</t>
  </si>
  <si>
    <t>길하나</t>
  </si>
  <si>
    <t>01089000524</t>
  </si>
  <si>
    <t>26156</t>
  </si>
  <si>
    <t>596421484565</t>
  </si>
  <si>
    <t>2025091262795630</t>
  </si>
  <si>
    <t>PAU029761910</t>
  </si>
  <si>
    <t>01067712732</t>
  </si>
  <si>
    <t>12772</t>
  </si>
  <si>
    <t>596421484532</t>
  </si>
  <si>
    <t>29100139648836</t>
  </si>
  <si>
    <t>PKR253605558</t>
  </si>
  <si>
    <t>윤예진</t>
  </si>
  <si>
    <t>01075738292</t>
  </si>
  <si>
    <t>22685</t>
  </si>
  <si>
    <t>596421486120</t>
  </si>
  <si>
    <t>HD_20250915_004</t>
  </si>
  <si>
    <t>PKR253605559</t>
  </si>
  <si>
    <t>곽효진</t>
  </si>
  <si>
    <t>01075547315</t>
  </si>
  <si>
    <t>596421486131</t>
  </si>
  <si>
    <t>HD_20250915_005</t>
  </si>
  <si>
    <t>PKR253587644</t>
  </si>
  <si>
    <t>01085054680</t>
  </si>
  <si>
    <t>596421485711</t>
  </si>
  <si>
    <t>2025091380959781</t>
  </si>
  <si>
    <t>PKR253587645</t>
  </si>
  <si>
    <t>기경희</t>
  </si>
  <si>
    <t>01036246309</t>
  </si>
  <si>
    <t>596421485722</t>
  </si>
  <si>
    <t>2025091383074901</t>
  </si>
  <si>
    <t>PKR253587646</t>
  </si>
  <si>
    <t>신소연</t>
  </si>
  <si>
    <t>01083175472</t>
  </si>
  <si>
    <t>49341</t>
  </si>
  <si>
    <t>596421485733</t>
  </si>
  <si>
    <t>2025091384743061</t>
  </si>
  <si>
    <t>PKR253587647</t>
  </si>
  <si>
    <t>01041034389</t>
  </si>
  <si>
    <t>22657</t>
  </si>
  <si>
    <t>596421485744</t>
  </si>
  <si>
    <t>2025091385018811</t>
  </si>
  <si>
    <t>PKR253605595</t>
  </si>
  <si>
    <t>최주연</t>
  </si>
  <si>
    <t>01038893519</t>
  </si>
  <si>
    <t>596421486503</t>
  </si>
  <si>
    <t>PAZMOM_250914_36</t>
  </si>
  <si>
    <t>PKR253605923</t>
  </si>
  <si>
    <t>변향수</t>
  </si>
  <si>
    <t>01021038278</t>
  </si>
  <si>
    <t>46706</t>
  </si>
  <si>
    <t>KIM SOONMIN</t>
  </si>
  <si>
    <t>596421488135</t>
  </si>
  <si>
    <t>WISE_250915_P0014934</t>
  </si>
  <si>
    <t>PKR253605924</t>
  </si>
  <si>
    <t>01067808278</t>
  </si>
  <si>
    <t>47052</t>
  </si>
  <si>
    <t>596421488146</t>
  </si>
  <si>
    <t>WISE_250915_P0014935</t>
  </si>
  <si>
    <t>PAU029773956</t>
  </si>
  <si>
    <t>이해림</t>
  </si>
  <si>
    <t>01067675261</t>
  </si>
  <si>
    <t>596421487822</t>
  </si>
  <si>
    <t>2025091434468631</t>
  </si>
  <si>
    <t>PAU029773967</t>
  </si>
  <si>
    <t>심은정</t>
  </si>
  <si>
    <t>01055205657</t>
  </si>
  <si>
    <t>596421487833</t>
  </si>
  <si>
    <t>2025091540993441</t>
  </si>
  <si>
    <t>PKR253605560</t>
  </si>
  <si>
    <t>박예진</t>
  </si>
  <si>
    <t>01028422383</t>
  </si>
  <si>
    <t>596421486153</t>
  </si>
  <si>
    <t>PAZMOM_250914_01</t>
  </si>
  <si>
    <t>PKR253605561</t>
  </si>
  <si>
    <t>이호연</t>
  </si>
  <si>
    <t>01091270467</t>
  </si>
  <si>
    <t>06915</t>
  </si>
  <si>
    <t>596421486164</t>
  </si>
  <si>
    <t>PAZMOM_250914_02</t>
  </si>
  <si>
    <t>PKR253605562</t>
  </si>
  <si>
    <t>정윤주</t>
  </si>
  <si>
    <t>01050174132</t>
  </si>
  <si>
    <t>41591</t>
  </si>
  <si>
    <t>596421486175</t>
  </si>
  <si>
    <t>PAZMOM_250914_03</t>
  </si>
  <si>
    <t>PKR253605564</t>
  </si>
  <si>
    <t>전유리</t>
  </si>
  <si>
    <t>01089842082</t>
  </si>
  <si>
    <t>596421486190</t>
  </si>
  <si>
    <t>PAZMOM_250914_05</t>
  </si>
  <si>
    <t>PKR253605566</t>
  </si>
  <si>
    <t>임시연</t>
  </si>
  <si>
    <t>01087710375</t>
  </si>
  <si>
    <t>16590</t>
  </si>
  <si>
    <t>596421486212</t>
  </si>
  <si>
    <t>PAZMOM_250914_07</t>
  </si>
  <si>
    <t>PKR253587648</t>
  </si>
  <si>
    <t>성미리</t>
  </si>
  <si>
    <t>01091805914</t>
  </si>
  <si>
    <t>16392</t>
  </si>
  <si>
    <t>596421485755</t>
  </si>
  <si>
    <t>2025091386999501</t>
  </si>
  <si>
    <t>PKR253587649</t>
  </si>
  <si>
    <t>01037093335</t>
  </si>
  <si>
    <t>17883</t>
  </si>
  <si>
    <t>596421485766</t>
  </si>
  <si>
    <t>2025091390194821</t>
  </si>
  <si>
    <t>PKR253587650</t>
  </si>
  <si>
    <t>01075767505</t>
  </si>
  <si>
    <t>28631</t>
  </si>
  <si>
    <t>596421485770</t>
  </si>
  <si>
    <t>2025091391029681</t>
  </si>
  <si>
    <t>PKR253587651</t>
  </si>
  <si>
    <t>01071630684</t>
  </si>
  <si>
    <t>10484</t>
  </si>
  <si>
    <t>596421485781</t>
  </si>
  <si>
    <t>2025091393486501</t>
  </si>
  <si>
    <t>PKR253587652</t>
  </si>
  <si>
    <t>01030279904</t>
  </si>
  <si>
    <t>06794</t>
  </si>
  <si>
    <t>596421485792</t>
  </si>
  <si>
    <t>2025091393989201</t>
  </si>
  <si>
    <t>PKR253587653</t>
  </si>
  <si>
    <t>강춘선</t>
  </si>
  <si>
    <t>01048037937</t>
  </si>
  <si>
    <t>59006</t>
  </si>
  <si>
    <t>596421485803</t>
  </si>
  <si>
    <t>2025091394949511</t>
  </si>
  <si>
    <t>PKR253587654</t>
  </si>
  <si>
    <t>조은순</t>
  </si>
  <si>
    <t>01055232365</t>
  </si>
  <si>
    <t>08365</t>
  </si>
  <si>
    <t>596421485814</t>
  </si>
  <si>
    <t>2025091410831421</t>
  </si>
  <si>
    <t>PKR253587655</t>
  </si>
  <si>
    <t>01037176424</t>
  </si>
  <si>
    <t>05661</t>
  </si>
  <si>
    <t>596421485825</t>
  </si>
  <si>
    <t>2025091411226821</t>
  </si>
  <si>
    <t>PKR253587656</t>
  </si>
  <si>
    <t>01065300890</t>
  </si>
  <si>
    <t>57774</t>
  </si>
  <si>
    <t>596421485836</t>
  </si>
  <si>
    <t>2025091411748411</t>
  </si>
  <si>
    <t>PKR253587658</t>
  </si>
  <si>
    <t>김용균</t>
  </si>
  <si>
    <t>01094728682</t>
  </si>
  <si>
    <t>08569</t>
  </si>
  <si>
    <t>596421485851</t>
  </si>
  <si>
    <t>2025091414387191</t>
  </si>
  <si>
    <t>PKR253605568</t>
  </si>
  <si>
    <t>01090893035</t>
  </si>
  <si>
    <t>596421486234</t>
  </si>
  <si>
    <t>PAZMOM_250914_09</t>
  </si>
  <si>
    <t>PKR253605572</t>
  </si>
  <si>
    <t>배경진</t>
  </si>
  <si>
    <t>01098414004</t>
  </si>
  <si>
    <t>51022</t>
  </si>
  <si>
    <t>596421486271</t>
  </si>
  <si>
    <t>PAZMOM_250914_13</t>
  </si>
  <si>
    <t>PKR253605573</t>
  </si>
  <si>
    <t>정안성</t>
  </si>
  <si>
    <t>01051505170</t>
  </si>
  <si>
    <t>10391</t>
  </si>
  <si>
    <t>596421486282</t>
  </si>
  <si>
    <t>PAZMOM_250914_14</t>
  </si>
  <si>
    <t>PKR253605574</t>
  </si>
  <si>
    <t>01063371608</t>
  </si>
  <si>
    <t>596421486293</t>
  </si>
  <si>
    <t>PAZMOM_250914_15</t>
  </si>
  <si>
    <t>PKR253605575</t>
  </si>
  <si>
    <t>양은정</t>
  </si>
  <si>
    <t>01033601143</t>
  </si>
  <si>
    <t>41911</t>
  </si>
  <si>
    <t>596421486304</t>
  </si>
  <si>
    <t>PAZMOM_250914_16</t>
  </si>
  <si>
    <t>PKR253605925</t>
  </si>
  <si>
    <t>01054721504</t>
  </si>
  <si>
    <t>596421488150</t>
  </si>
  <si>
    <t>WISE_250915_P0014970</t>
  </si>
  <si>
    <t>PKR253605577</t>
  </si>
  <si>
    <t>남미라</t>
  </si>
  <si>
    <t>01048570402</t>
  </si>
  <si>
    <t>10947</t>
  </si>
  <si>
    <t>596421486326</t>
  </si>
  <si>
    <t>PAZMOM_250914_18</t>
  </si>
  <si>
    <t>PKR253605578</t>
  </si>
  <si>
    <t>김길섭</t>
  </si>
  <si>
    <t>01033203149</t>
  </si>
  <si>
    <t>25520</t>
  </si>
  <si>
    <t>596421486330</t>
  </si>
  <si>
    <t>PAZMOM_250914_19</t>
  </si>
  <si>
    <t>PKR253605581</t>
  </si>
  <si>
    <t>공다예</t>
  </si>
  <si>
    <t>01023654849</t>
  </si>
  <si>
    <t>61063</t>
  </si>
  <si>
    <t>596421486363</t>
  </si>
  <si>
    <t>PAZMOM_250914_22</t>
  </si>
  <si>
    <t>PKR253605582</t>
  </si>
  <si>
    <t>허은영</t>
  </si>
  <si>
    <t>01098650456</t>
  </si>
  <si>
    <t>61645</t>
  </si>
  <si>
    <t>596421486374</t>
  </si>
  <si>
    <t>PAZMOM_250914_23</t>
  </si>
  <si>
    <t>PKR253605584</t>
  </si>
  <si>
    <t>이승기</t>
  </si>
  <si>
    <t>01066916383</t>
  </si>
  <si>
    <t>04060</t>
  </si>
  <si>
    <t>596421486396</t>
  </si>
  <si>
    <t>PAZMOM_250914_25</t>
  </si>
  <si>
    <t>PKR253605587</t>
  </si>
  <si>
    <t>01099387868</t>
  </si>
  <si>
    <t>61086</t>
  </si>
  <si>
    <t>596421486422</t>
  </si>
  <si>
    <t>PAZMOM_250914_28</t>
  </si>
  <si>
    <t>PKR253612174</t>
  </si>
  <si>
    <t>박성도</t>
  </si>
  <si>
    <t>01074734796</t>
  </si>
  <si>
    <t>596421488555</t>
  </si>
  <si>
    <t>MCF_250915_01</t>
  </si>
  <si>
    <t>PKR253611924</t>
  </si>
  <si>
    <t>윤석만</t>
  </si>
  <si>
    <t>01039802019</t>
  </si>
  <si>
    <t>07248</t>
  </si>
  <si>
    <t>HEE JA KIM</t>
  </si>
  <si>
    <t>596421488220</t>
  </si>
  <si>
    <t>WISE_250915_P0014710</t>
  </si>
  <si>
    <t>PKR253611925</t>
  </si>
  <si>
    <t>백장미</t>
  </si>
  <si>
    <t>01056331981</t>
  </si>
  <si>
    <t>30127</t>
  </si>
  <si>
    <t>[대신착불]/포장불량/[이사화물]</t>
  </si>
  <si>
    <t>596421488231</t>
  </si>
  <si>
    <t>WISE_250915_WISE01</t>
  </si>
  <si>
    <t>PKR253612667</t>
  </si>
  <si>
    <t>허재경</t>
  </si>
  <si>
    <t>01084895607</t>
  </si>
  <si>
    <t>35272</t>
  </si>
  <si>
    <t>JAEGYOUNG HEO</t>
  </si>
  <si>
    <t>596421488566 (5)</t>
  </si>
  <si>
    <t>MOVING_250911_P0014837</t>
  </si>
  <si>
    <t>PKR253455994</t>
  </si>
  <si>
    <t>전산596421489675</t>
  </si>
  <si>
    <t>596421477650</t>
  </si>
  <si>
    <t>2025090938339070</t>
  </si>
  <si>
    <t>PKR253613108</t>
  </si>
  <si>
    <t>01099273148</t>
  </si>
  <si>
    <t>06090</t>
  </si>
  <si>
    <t>596421488614</t>
  </si>
  <si>
    <t>JNH_20250915_01</t>
  </si>
  <si>
    <t>PKR253613109</t>
  </si>
  <si>
    <t>강민영</t>
  </si>
  <si>
    <t>01024185976</t>
  </si>
  <si>
    <t>13142</t>
  </si>
  <si>
    <t>596421488625</t>
  </si>
  <si>
    <t>JNH_20250915_02</t>
  </si>
  <si>
    <t>PKR253613110</t>
  </si>
  <si>
    <t>01022261210</t>
  </si>
  <si>
    <t>04719</t>
  </si>
  <si>
    <t>596421488636</t>
  </si>
  <si>
    <t>JNH_20250915_03</t>
  </si>
  <si>
    <t>PKR253613111</t>
  </si>
  <si>
    <t>박호희</t>
  </si>
  <si>
    <t>01031245300</t>
  </si>
  <si>
    <t>54865</t>
  </si>
  <si>
    <t>596421488640</t>
  </si>
  <si>
    <t>JNH_20250915_04</t>
  </si>
  <si>
    <t>PKR253613112</t>
  </si>
  <si>
    <t>01058226633</t>
  </si>
  <si>
    <t>596421488651</t>
  </si>
  <si>
    <t>JNH_20250915_05</t>
  </si>
  <si>
    <t>PKR253613113</t>
  </si>
  <si>
    <t>조효선</t>
  </si>
  <si>
    <t>01050381200</t>
  </si>
  <si>
    <t>596421488662</t>
  </si>
  <si>
    <t>JNH_20250915_06</t>
  </si>
  <si>
    <t>PKR253613114</t>
  </si>
  <si>
    <t>이윤종</t>
  </si>
  <si>
    <t>01029846606</t>
  </si>
  <si>
    <t>14544</t>
  </si>
  <si>
    <t>596421488673</t>
  </si>
  <si>
    <t>JNH_20250915_07</t>
  </si>
  <si>
    <t>PKR253613115</t>
  </si>
  <si>
    <t>김정주</t>
  </si>
  <si>
    <t>01088476311</t>
  </si>
  <si>
    <t>16539</t>
  </si>
  <si>
    <t>596421488684</t>
  </si>
  <si>
    <t>JNH_20250915_08</t>
  </si>
  <si>
    <t>PKR253611947</t>
  </si>
  <si>
    <t>596421488242 (10)</t>
  </si>
  <si>
    <t>ONETYPE_250915</t>
  </si>
  <si>
    <t>PKR253621020</t>
  </si>
  <si>
    <t>차수정</t>
  </si>
  <si>
    <t>01090267007</t>
  </si>
  <si>
    <t>596421488710</t>
  </si>
  <si>
    <t>WIG_150925_01</t>
  </si>
  <si>
    <t>PKR253621021</t>
  </si>
  <si>
    <t>이혜영</t>
  </si>
  <si>
    <t>01072550519</t>
  </si>
  <si>
    <t>10884</t>
  </si>
  <si>
    <t>596421488721</t>
  </si>
  <si>
    <t>WIG_150925_02</t>
  </si>
  <si>
    <t>PKR253627841</t>
  </si>
  <si>
    <t>유필진</t>
  </si>
  <si>
    <t>01032137447</t>
  </si>
  <si>
    <t>06319</t>
  </si>
  <si>
    <t>596421489620</t>
  </si>
  <si>
    <t>MCH_250915_01</t>
  </si>
  <si>
    <t>PKR253627842</t>
  </si>
  <si>
    <t>안준모</t>
  </si>
  <si>
    <t>01073226051</t>
  </si>
  <si>
    <t>36035</t>
  </si>
  <si>
    <t>596421489631</t>
  </si>
  <si>
    <t>MCH_250915_02</t>
  </si>
  <si>
    <t>PKR253627843</t>
  </si>
  <si>
    <t>김상일</t>
  </si>
  <si>
    <t>01024305854</t>
  </si>
  <si>
    <t>596421489642</t>
  </si>
  <si>
    <t>MCH_250915_03</t>
  </si>
  <si>
    <t>PKR253627851</t>
  </si>
  <si>
    <t>장세라</t>
  </si>
  <si>
    <t>01074515124</t>
  </si>
  <si>
    <t>JIHYE MUN</t>
  </si>
  <si>
    <t>596421489653</t>
  </si>
  <si>
    <t>DAWA_250915_001</t>
  </si>
  <si>
    <t>PKR253626719</t>
  </si>
  <si>
    <t>01047024431</t>
  </si>
  <si>
    <t>596421489476</t>
  </si>
  <si>
    <t>GRS_250915_01</t>
  </si>
  <si>
    <t>PKR253626720</t>
  </si>
  <si>
    <t>강희권</t>
  </si>
  <si>
    <t>01023317401</t>
  </si>
  <si>
    <t>596421489480</t>
  </si>
  <si>
    <t>GRS_250915_02</t>
  </si>
  <si>
    <t>PKR253626721</t>
  </si>
  <si>
    <t>596421489491</t>
  </si>
  <si>
    <t>GRS_250915_03</t>
  </si>
  <si>
    <t>PKR253626377</t>
  </si>
  <si>
    <t>596421489244</t>
  </si>
  <si>
    <t>PURE_250915_30884</t>
  </si>
  <si>
    <t>PKR253626378</t>
  </si>
  <si>
    <t>596421489255</t>
  </si>
  <si>
    <t>PURE_250915_30899</t>
  </si>
  <si>
    <t>PKR253626379</t>
  </si>
  <si>
    <t>596421489266</t>
  </si>
  <si>
    <t>PURE_250915_30940</t>
  </si>
  <si>
    <t>PKR253626380</t>
  </si>
  <si>
    <t>596421489270</t>
  </si>
  <si>
    <t>PURE_250915_30950</t>
  </si>
  <si>
    <t>PKR253626381</t>
  </si>
  <si>
    <t>596421489281</t>
  </si>
  <si>
    <t>PURE_250915_30968</t>
  </si>
  <si>
    <t>PKR253626382</t>
  </si>
  <si>
    <t>596421489292</t>
  </si>
  <si>
    <t>PURE_250915_30973</t>
  </si>
  <si>
    <t>PKR252988300</t>
  </si>
  <si>
    <t>596421453194</t>
  </si>
  <si>
    <t>WISE_250826_P0013222</t>
  </si>
  <si>
    <t>PAU029773789</t>
  </si>
  <si>
    <t>21539</t>
  </si>
  <si>
    <t>596421471486</t>
  </si>
  <si>
    <t>2025090590186401</t>
  </si>
  <si>
    <t>PAU029761774</t>
  </si>
  <si>
    <t>01064795261</t>
  </si>
  <si>
    <t>22115</t>
  </si>
  <si>
    <t>596421471965</t>
  </si>
  <si>
    <t>2025090512747591</t>
  </si>
  <si>
    <t>PKR253378803</t>
  </si>
  <si>
    <t>596421472934</t>
  </si>
  <si>
    <t>3985297139306060</t>
  </si>
  <si>
    <t>PKR253378804</t>
  </si>
  <si>
    <t>01075149752</t>
  </si>
  <si>
    <t>12807</t>
  </si>
  <si>
    <t>596421472945</t>
  </si>
  <si>
    <t>3986468944411344</t>
  </si>
  <si>
    <t>PKR253379476</t>
  </si>
  <si>
    <t>01020517459</t>
  </si>
  <si>
    <t>596421473041</t>
  </si>
  <si>
    <t>3986647185025686</t>
  </si>
  <si>
    <t>PKR253427133</t>
  </si>
  <si>
    <t>01036140286</t>
  </si>
  <si>
    <t>14230</t>
  </si>
  <si>
    <t>596421475351</t>
  </si>
  <si>
    <t>3986767873609903</t>
  </si>
  <si>
    <t>PAU029773870</t>
  </si>
  <si>
    <t>남수진</t>
  </si>
  <si>
    <t>01051360715</t>
  </si>
  <si>
    <t>596421476106</t>
  </si>
  <si>
    <t>2025090932590261</t>
  </si>
  <si>
    <t>PAU029761848</t>
  </si>
  <si>
    <t>김윤태</t>
  </si>
  <si>
    <t>01062670031</t>
  </si>
  <si>
    <t>14902</t>
  </si>
  <si>
    <t>596421477952</t>
  </si>
  <si>
    <t>2025090944375011</t>
  </si>
  <si>
    <t>PKR253434958</t>
  </si>
  <si>
    <t>한진하</t>
  </si>
  <si>
    <t>01083234693</t>
  </si>
  <si>
    <t>596421475701</t>
  </si>
  <si>
    <t>2025090895261520</t>
  </si>
  <si>
    <t>PKR253434250</t>
  </si>
  <si>
    <t>01049254580</t>
  </si>
  <si>
    <t>25558</t>
  </si>
  <si>
    <t>596421475616</t>
  </si>
  <si>
    <t>3986706983573051</t>
  </si>
  <si>
    <t>PAU029761832</t>
  </si>
  <si>
    <t>음진선</t>
  </si>
  <si>
    <t>01096553258</t>
  </si>
  <si>
    <t>596421474883</t>
  </si>
  <si>
    <t>2025090898579081</t>
  </si>
  <si>
    <t>PKR253587659</t>
  </si>
  <si>
    <t>추영자</t>
  </si>
  <si>
    <t>01031197992</t>
  </si>
  <si>
    <t>13601</t>
  </si>
  <si>
    <t>596421485862</t>
  </si>
  <si>
    <t>2025091415927791</t>
  </si>
  <si>
    <t>PKR253587661</t>
  </si>
  <si>
    <t>최병옥</t>
  </si>
  <si>
    <t>01092317696</t>
  </si>
  <si>
    <t>54563</t>
  </si>
  <si>
    <t>596421485884</t>
  </si>
  <si>
    <t>2025091422574761</t>
  </si>
  <si>
    <t>PKR253587662</t>
  </si>
  <si>
    <t>오상민</t>
  </si>
  <si>
    <t>01088886660</t>
  </si>
  <si>
    <t>08750</t>
  </si>
  <si>
    <t>596421485895</t>
  </si>
  <si>
    <t>2025091423299891</t>
  </si>
  <si>
    <t>PKR253587663</t>
  </si>
  <si>
    <t>01067774333</t>
  </si>
  <si>
    <t>596421485906</t>
  </si>
  <si>
    <t>2025091423514301</t>
  </si>
  <si>
    <t>PKR253587665</t>
  </si>
  <si>
    <t>황연경</t>
  </si>
  <si>
    <t>01045619449</t>
  </si>
  <si>
    <t>596421485910</t>
  </si>
  <si>
    <t>2025091424055651</t>
  </si>
  <si>
    <t>PAU029773894</t>
  </si>
  <si>
    <t>이근정</t>
  </si>
  <si>
    <t>01032723138</t>
  </si>
  <si>
    <t>596421480214</t>
  </si>
  <si>
    <t>2025091198892401</t>
  </si>
  <si>
    <t>PKR253505668</t>
  </si>
  <si>
    <t>정다빈</t>
  </si>
  <si>
    <t>01040156939</t>
  </si>
  <si>
    <t>21072</t>
  </si>
  <si>
    <t>DABEEN JUNG</t>
  </si>
  <si>
    <t>596421480321 (5)</t>
  </si>
  <si>
    <t>MOVING_250911_P0014598</t>
  </si>
  <si>
    <t>PKR253479414</t>
  </si>
  <si>
    <t>01062628704</t>
  </si>
  <si>
    <t>15631</t>
  </si>
  <si>
    <t>BL추가(99431840841)</t>
  </si>
  <si>
    <t>YURI JEONG</t>
  </si>
  <si>
    <t>596421478674</t>
  </si>
  <si>
    <t>WISE_250910_P0014589</t>
  </si>
  <si>
    <t>PKR253479415</t>
  </si>
  <si>
    <t>최주</t>
  </si>
  <si>
    <t>01034128286</t>
  </si>
  <si>
    <t>CHOHUI CHOI</t>
  </si>
  <si>
    <t>596421478685</t>
  </si>
  <si>
    <t>WISE_250910_P0014713</t>
  </si>
  <si>
    <t>PAU029773888</t>
  </si>
  <si>
    <t>신송심</t>
  </si>
  <si>
    <t>01034004216</t>
  </si>
  <si>
    <t>24216</t>
  </si>
  <si>
    <t>596421479326</t>
  </si>
  <si>
    <t>2025091076138671</t>
  </si>
  <si>
    <t>PKR253509553</t>
  </si>
  <si>
    <t>김영호</t>
  </si>
  <si>
    <t>01051797268</t>
  </si>
  <si>
    <t>61995</t>
  </si>
  <si>
    <t>596421480715</t>
  </si>
  <si>
    <t>3986960430249245</t>
  </si>
  <si>
    <t>PAU029761856</t>
  </si>
  <si>
    <t>이종희</t>
  </si>
  <si>
    <t>01094277777</t>
  </si>
  <si>
    <t>28768</t>
  </si>
  <si>
    <t>596421479201</t>
  </si>
  <si>
    <t>20250910993200846</t>
  </si>
  <si>
    <t>PAU029761870</t>
  </si>
  <si>
    <t>박현영</t>
  </si>
  <si>
    <t>01088653626</t>
  </si>
  <si>
    <t>07984</t>
  </si>
  <si>
    <t>596421480295</t>
  </si>
  <si>
    <t>2025091088684091</t>
  </si>
  <si>
    <t>PKR253542187</t>
  </si>
  <si>
    <t>윤소현</t>
  </si>
  <si>
    <t>01055031372</t>
  </si>
  <si>
    <t>41593</t>
  </si>
  <si>
    <t>596421482885</t>
  </si>
  <si>
    <t>JNH_20250912_02</t>
  </si>
  <si>
    <t>PKR253531880</t>
  </si>
  <si>
    <t>01071078128</t>
  </si>
  <si>
    <t>17028</t>
  </si>
  <si>
    <t>596421482491</t>
  </si>
  <si>
    <t>GS_20250910_01</t>
  </si>
  <si>
    <t>PKR253584916</t>
  </si>
  <si>
    <t>01041458656</t>
  </si>
  <si>
    <t>11524</t>
  </si>
  <si>
    <t>596421485232</t>
  </si>
  <si>
    <t>PAZMOM_250913_34</t>
  </si>
  <si>
    <t>PKR253584917</t>
  </si>
  <si>
    <t>조정희</t>
  </si>
  <si>
    <t>01047091972</t>
  </si>
  <si>
    <t>596421485243</t>
  </si>
  <si>
    <t>PAZMOM_250913_35</t>
  </si>
  <si>
    <t>PKR253584918</t>
  </si>
  <si>
    <t>최진희</t>
  </si>
  <si>
    <t>01040020934</t>
  </si>
  <si>
    <t>24818</t>
  </si>
  <si>
    <t>596421485254</t>
  </si>
  <si>
    <t>PAZMOM_250913_36</t>
  </si>
  <si>
    <t>PKR253584925</t>
  </si>
  <si>
    <t>01071446500</t>
  </si>
  <si>
    <t>07726</t>
  </si>
  <si>
    <t>596421485324</t>
  </si>
  <si>
    <t>PAZMOM_250913_43</t>
  </si>
  <si>
    <t>PKR253584928</t>
  </si>
  <si>
    <t>01088369941</t>
  </si>
  <si>
    <t>22134</t>
  </si>
  <si>
    <t>596421485350</t>
  </si>
  <si>
    <t>PAZMOM_250913_46</t>
  </si>
  <si>
    <t>PKR253584931</t>
  </si>
  <si>
    <t>01094947116</t>
  </si>
  <si>
    <t>16684</t>
  </si>
  <si>
    <t>TRIETI</t>
  </si>
  <si>
    <t>596421485383</t>
  </si>
  <si>
    <t>PAZMOM_250913_49</t>
  </si>
  <si>
    <t>PKR253584934</t>
  </si>
  <si>
    <t>강진구</t>
  </si>
  <si>
    <t>01084749860</t>
  </si>
  <si>
    <t>596421485416</t>
  </si>
  <si>
    <t>PAZMOM_250913_52</t>
  </si>
  <si>
    <t>PKR253584935</t>
  </si>
  <si>
    <t>김유정</t>
  </si>
  <si>
    <t>01085701834</t>
  </si>
  <si>
    <t>42171</t>
  </si>
  <si>
    <t>596421485420</t>
  </si>
  <si>
    <t>PAZMOM_250913_53</t>
  </si>
  <si>
    <t>PAU029773968</t>
  </si>
  <si>
    <t>596421487892</t>
  </si>
  <si>
    <t>2025083165735731EXCHANGE</t>
  </si>
  <si>
    <t>PAU029768502</t>
  </si>
  <si>
    <t>596421485626</t>
  </si>
  <si>
    <t>JT20250912A</t>
  </si>
  <si>
    <t>PAU029768503</t>
  </si>
  <si>
    <t>전제록</t>
  </si>
  <si>
    <t>01023465975</t>
  </si>
  <si>
    <t>596421485630</t>
  </si>
  <si>
    <t>JT20250914A</t>
  </si>
  <si>
    <t>PAU029768504</t>
  </si>
  <si>
    <t>01031770767</t>
  </si>
  <si>
    <t>28694</t>
  </si>
  <si>
    <t>596421485641</t>
  </si>
  <si>
    <t>JT20250914B</t>
  </si>
  <si>
    <t>PAU029773948</t>
  </si>
  <si>
    <t>596421485475</t>
  </si>
  <si>
    <t>1100140023796</t>
  </si>
  <si>
    <t>PAU029773950</t>
  </si>
  <si>
    <t>소이현</t>
  </si>
  <si>
    <t>01091685387</t>
  </si>
  <si>
    <t>03399</t>
  </si>
  <si>
    <t>596421485490</t>
  </si>
  <si>
    <t>8100140389066</t>
  </si>
  <si>
    <t>PAU029773947</t>
  </si>
  <si>
    <t>강재언</t>
  </si>
  <si>
    <t>01026740876</t>
  </si>
  <si>
    <t>14052</t>
  </si>
  <si>
    <t>596421485501</t>
  </si>
  <si>
    <t>25100140144800</t>
  </si>
  <si>
    <t>PAU029773944</t>
  </si>
  <si>
    <t>신아민</t>
  </si>
  <si>
    <t>01089005915</t>
  </si>
  <si>
    <t>61475</t>
  </si>
  <si>
    <t>596421485534</t>
  </si>
  <si>
    <t>2025091387661421</t>
  </si>
  <si>
    <t>PAU029773943</t>
  </si>
  <si>
    <t>이미순</t>
  </si>
  <si>
    <t>01067671059</t>
  </si>
  <si>
    <t>25943</t>
  </si>
  <si>
    <t>596421485545</t>
  </si>
  <si>
    <t>2025091412508651</t>
  </si>
  <si>
    <t>PAU029773940</t>
  </si>
  <si>
    <t>박세은</t>
  </si>
  <si>
    <t>01040566507</t>
  </si>
  <si>
    <t>15583</t>
  </si>
  <si>
    <t>596421485571</t>
  </si>
  <si>
    <t>2025091415328831</t>
  </si>
  <si>
    <t>PAU029773933</t>
  </si>
  <si>
    <t>01087470928</t>
  </si>
  <si>
    <t>12556</t>
  </si>
  <si>
    <t>596421484344</t>
  </si>
  <si>
    <t>7100140114162</t>
  </si>
  <si>
    <t>PKR253531881</t>
  </si>
  <si>
    <t>TSOG TEMUUJIN</t>
  </si>
  <si>
    <t>01096551965</t>
  </si>
  <si>
    <t>04962</t>
  </si>
  <si>
    <t>596421482502</t>
  </si>
  <si>
    <t>GS_20250911_01</t>
  </si>
  <si>
    <t>PKR253531882</t>
  </si>
  <si>
    <t>01032588599</t>
  </si>
  <si>
    <t>596421482513</t>
  </si>
  <si>
    <t>GS_20250911_02</t>
  </si>
  <si>
    <t>PKR253531883</t>
  </si>
  <si>
    <t>이상윤</t>
  </si>
  <si>
    <t>01073798771</t>
  </si>
  <si>
    <t>596421482524</t>
  </si>
  <si>
    <t>GS_20250911_03</t>
  </si>
  <si>
    <t>PKR253556180</t>
  </si>
  <si>
    <t>강성은</t>
  </si>
  <si>
    <t>01023672204</t>
  </si>
  <si>
    <t>22783</t>
  </si>
  <si>
    <t>596421483596</t>
  </si>
  <si>
    <t>250912093106CE07</t>
  </si>
  <si>
    <t>PKR253556181</t>
  </si>
  <si>
    <t>정영주</t>
  </si>
  <si>
    <t>01090950483</t>
  </si>
  <si>
    <t>596421483600</t>
  </si>
  <si>
    <t>2509110957000004</t>
  </si>
  <si>
    <t>PKR253556182</t>
  </si>
  <si>
    <t>백연옥</t>
  </si>
  <si>
    <t>01085779107</t>
  </si>
  <si>
    <t>33201</t>
  </si>
  <si>
    <t>596421483611</t>
  </si>
  <si>
    <t>2509111114000005</t>
  </si>
  <si>
    <t>PKR253556183</t>
  </si>
  <si>
    <t>596421483622</t>
  </si>
  <si>
    <t>2509111314000006</t>
  </si>
  <si>
    <t>PKR253556184</t>
  </si>
  <si>
    <t>01053472761</t>
  </si>
  <si>
    <t>34945</t>
  </si>
  <si>
    <t>596421483633</t>
  </si>
  <si>
    <t>2509111315000007</t>
  </si>
  <si>
    <t>PKR253556185</t>
  </si>
  <si>
    <t>박찬영</t>
  </si>
  <si>
    <t>01050317002</t>
  </si>
  <si>
    <t>03615</t>
  </si>
  <si>
    <t>596421483644</t>
  </si>
  <si>
    <t>2509111449000008</t>
  </si>
  <si>
    <t>PKR253556186</t>
  </si>
  <si>
    <t>안보람</t>
  </si>
  <si>
    <t>01045427397</t>
  </si>
  <si>
    <t>22675</t>
  </si>
  <si>
    <t>596421483655</t>
  </si>
  <si>
    <t>2509112025000009</t>
  </si>
  <si>
    <t>PKR253590526</t>
  </si>
  <si>
    <t>김효신</t>
  </si>
  <si>
    <t>01020398607</t>
  </si>
  <si>
    <t>08018</t>
  </si>
  <si>
    <t>596421486013</t>
  </si>
  <si>
    <t>2025091394905160</t>
  </si>
  <si>
    <t>PKR253590527</t>
  </si>
  <si>
    <t>성경숙</t>
  </si>
  <si>
    <t>01043203967</t>
  </si>
  <si>
    <t>596421486024</t>
  </si>
  <si>
    <t>2025091426543451</t>
  </si>
  <si>
    <t>PKR253590528</t>
  </si>
  <si>
    <t>서원일</t>
  </si>
  <si>
    <t>01062962004</t>
  </si>
  <si>
    <t>10808</t>
  </si>
  <si>
    <t>596421486035</t>
  </si>
  <si>
    <t>2025091429495331</t>
  </si>
  <si>
    <t>PKR253590529</t>
  </si>
  <si>
    <t>선종기</t>
  </si>
  <si>
    <t>01023185613</t>
  </si>
  <si>
    <t>596421486046</t>
  </si>
  <si>
    <t>2025091429924111</t>
  </si>
  <si>
    <t>PAU029761934</t>
  </si>
  <si>
    <t>01030729182</t>
  </si>
  <si>
    <t>596421487962</t>
  </si>
  <si>
    <t>2025091376234781</t>
  </si>
  <si>
    <t>PAU029761935</t>
  </si>
  <si>
    <t>장원교</t>
  </si>
  <si>
    <t>01020561194</t>
  </si>
  <si>
    <t>24817</t>
  </si>
  <si>
    <t>596421487973</t>
  </si>
  <si>
    <t>2025091396737571</t>
  </si>
  <si>
    <t>PAU029761933</t>
  </si>
  <si>
    <t>조윤영</t>
  </si>
  <si>
    <t>01045091368</t>
  </si>
  <si>
    <t>04701</t>
  </si>
  <si>
    <t>596421487984</t>
  </si>
  <si>
    <t>2025091422427931</t>
  </si>
  <si>
    <t>PAU029773966</t>
  </si>
  <si>
    <t>천재희</t>
  </si>
  <si>
    <t>01023951074</t>
  </si>
  <si>
    <t>08329</t>
  </si>
  <si>
    <t>596421487693</t>
  </si>
  <si>
    <t>4345017186</t>
  </si>
  <si>
    <t>PAU029773965</t>
  </si>
  <si>
    <t>백미경</t>
  </si>
  <si>
    <t>01025320815</t>
  </si>
  <si>
    <t>32567</t>
  </si>
  <si>
    <t>596421487704</t>
  </si>
  <si>
    <t>4345039895</t>
  </si>
  <si>
    <t>PAU029773962</t>
  </si>
  <si>
    <t>천혜정</t>
  </si>
  <si>
    <t>01073991608</t>
  </si>
  <si>
    <t>596421487730</t>
  </si>
  <si>
    <t>2025091423320901</t>
  </si>
  <si>
    <t>PAU029773936</t>
  </si>
  <si>
    <t>감정기</t>
  </si>
  <si>
    <t>01055990500</t>
  </si>
  <si>
    <t>31506</t>
  </si>
  <si>
    <t>596421484355</t>
  </si>
  <si>
    <t>24100139970223</t>
  </si>
  <si>
    <t>PAU029773935</t>
  </si>
  <si>
    <t>01028310956</t>
  </si>
  <si>
    <t>596421484366</t>
  </si>
  <si>
    <t>2025091142155331</t>
  </si>
  <si>
    <t>PAU029773926</t>
  </si>
  <si>
    <t>한미루</t>
  </si>
  <si>
    <t>01097455574</t>
  </si>
  <si>
    <t>41050</t>
  </si>
  <si>
    <t>596421484370</t>
  </si>
  <si>
    <t>2025091248660151</t>
  </si>
  <si>
    <t>PAU029773925</t>
  </si>
  <si>
    <t>황진흥</t>
  </si>
  <si>
    <t>01086365048</t>
  </si>
  <si>
    <t>48051</t>
  </si>
  <si>
    <t>596421484381</t>
  </si>
  <si>
    <t>2025091254306781</t>
  </si>
  <si>
    <t>PAU029773924</t>
  </si>
  <si>
    <t>강묘경</t>
  </si>
  <si>
    <t>01088219225</t>
  </si>
  <si>
    <t>46278</t>
  </si>
  <si>
    <t>596421484392</t>
  </si>
  <si>
    <t>2025091260451951</t>
  </si>
  <si>
    <t>PAU029773934</t>
  </si>
  <si>
    <t>최동식</t>
  </si>
  <si>
    <t>01038751034</t>
  </si>
  <si>
    <t>11760</t>
  </si>
  <si>
    <t>596421484403</t>
  </si>
  <si>
    <t>2025091260847591</t>
  </si>
  <si>
    <t>PAU029773932</t>
  </si>
  <si>
    <t>01056885113</t>
  </si>
  <si>
    <t>08618</t>
  </si>
  <si>
    <t>596421484414</t>
  </si>
  <si>
    <t>2025091266823541</t>
  </si>
  <si>
    <t>PAU029773931</t>
  </si>
  <si>
    <t>01055777086</t>
  </si>
  <si>
    <t>596421484425</t>
  </si>
  <si>
    <t>2025091376400651</t>
  </si>
  <si>
    <t>PAU029773930</t>
  </si>
  <si>
    <t>01097205197</t>
  </si>
  <si>
    <t>03458</t>
  </si>
  <si>
    <t>596421484436</t>
  </si>
  <si>
    <t>2025091377653991</t>
  </si>
  <si>
    <t>PAU029773929</t>
  </si>
  <si>
    <t>01088057556</t>
  </si>
  <si>
    <t>51018</t>
  </si>
  <si>
    <t>596421484440</t>
  </si>
  <si>
    <t>2025091378049601</t>
  </si>
  <si>
    <t>2025-09-19</t>
  </si>
  <si>
    <t>40644127016</t>
  </si>
  <si>
    <t>PAU029761996</t>
  </si>
  <si>
    <t>01054175060</t>
  </si>
  <si>
    <t>596421494413</t>
  </si>
  <si>
    <t>2025091734121641</t>
  </si>
  <si>
    <t>PAU029762001</t>
  </si>
  <si>
    <t>김민선</t>
  </si>
  <si>
    <t>01062794312</t>
  </si>
  <si>
    <t>16552</t>
  </si>
  <si>
    <t>596421494365</t>
  </si>
  <si>
    <t>2025091627903731</t>
  </si>
  <si>
    <t>PAU029761999</t>
  </si>
  <si>
    <t>01084590720</t>
  </si>
  <si>
    <t>62053</t>
  </si>
  <si>
    <t>596421494391</t>
  </si>
  <si>
    <t>2025091629193551</t>
  </si>
  <si>
    <t>PAU029761998</t>
  </si>
  <si>
    <t>정이슬</t>
  </si>
  <si>
    <t>01083077785</t>
  </si>
  <si>
    <t>26471</t>
  </si>
  <si>
    <t>596421494402</t>
  </si>
  <si>
    <t>2025091631286931</t>
  </si>
  <si>
    <t>PAU029761995</t>
  </si>
  <si>
    <t>596421494424</t>
  </si>
  <si>
    <t>20250916995414955</t>
  </si>
  <si>
    <t>PAU029768506</t>
  </si>
  <si>
    <t>강창균</t>
  </si>
  <si>
    <t>01046523713</t>
  </si>
  <si>
    <t>596421494995</t>
  </si>
  <si>
    <t>JT20250917A</t>
  </si>
  <si>
    <t>PAU029768507</t>
  </si>
  <si>
    <t>구본정</t>
  </si>
  <si>
    <t>01025917725</t>
  </si>
  <si>
    <t>10372</t>
  </si>
  <si>
    <t>596421495006</t>
  </si>
  <si>
    <t>JT20250917B</t>
  </si>
  <si>
    <t>PAU029773990</t>
  </si>
  <si>
    <t>01047519407</t>
  </si>
  <si>
    <t>42251</t>
  </si>
  <si>
    <t>596421492405</t>
  </si>
  <si>
    <t>2025091579052351</t>
  </si>
  <si>
    <t>PAU029773993</t>
  </si>
  <si>
    <t>596421492416</t>
  </si>
  <si>
    <t>2025091581126311</t>
  </si>
  <si>
    <t>PAU029773992</t>
  </si>
  <si>
    <t>01046546305</t>
  </si>
  <si>
    <t>54092</t>
  </si>
  <si>
    <t>596421492420</t>
  </si>
  <si>
    <t>2025091582081001</t>
  </si>
  <si>
    <t>PKR253584937</t>
  </si>
  <si>
    <t>길상임</t>
  </si>
  <si>
    <t>01043003531</t>
  </si>
  <si>
    <t>06348</t>
  </si>
  <si>
    <t>596421485442</t>
  </si>
  <si>
    <t>PAZMOM_250913_55</t>
  </si>
  <si>
    <t>PAU029761932</t>
  </si>
  <si>
    <t>596421487951</t>
  </si>
  <si>
    <t>2025091374953791</t>
  </si>
  <si>
    <t>PAU029761937</t>
  </si>
  <si>
    <t>김다빈</t>
  </si>
  <si>
    <t>01041558344</t>
  </si>
  <si>
    <t>61217</t>
  </si>
  <si>
    <t>596421488006</t>
  </si>
  <si>
    <t>20250912D2B97D</t>
  </si>
  <si>
    <t>PAU029773963</t>
  </si>
  <si>
    <t>차영화</t>
  </si>
  <si>
    <t>01020498550</t>
  </si>
  <si>
    <t>596421487715</t>
  </si>
  <si>
    <t>3100140407891</t>
  </si>
  <si>
    <t>PAU029773964</t>
  </si>
  <si>
    <t>김경호</t>
  </si>
  <si>
    <t>01085683697</t>
  </si>
  <si>
    <t>44213</t>
  </si>
  <si>
    <t>596421487726</t>
  </si>
  <si>
    <t>27100139796987</t>
  </si>
  <si>
    <t>PAU029773961</t>
  </si>
  <si>
    <t>송호석</t>
  </si>
  <si>
    <t>01034422361</t>
  </si>
  <si>
    <t>34847</t>
  </si>
  <si>
    <t>596421487741</t>
  </si>
  <si>
    <t>2025091425226921</t>
  </si>
  <si>
    <t>PAU029773960</t>
  </si>
  <si>
    <t>596421487752</t>
  </si>
  <si>
    <t>2025091425858371</t>
  </si>
  <si>
    <t>PAU029773957</t>
  </si>
  <si>
    <t>정혜림</t>
  </si>
  <si>
    <t>01024150212</t>
  </si>
  <si>
    <t>596421487785</t>
  </si>
  <si>
    <t>2025091429166811</t>
  </si>
  <si>
    <t>PAU029773954</t>
  </si>
  <si>
    <t>양미라</t>
  </si>
  <si>
    <t>01092725247</t>
  </si>
  <si>
    <t>596421487800</t>
  </si>
  <si>
    <t>2025091435505161</t>
  </si>
  <si>
    <t>PAU029761941</t>
  </si>
  <si>
    <t>권미연</t>
  </si>
  <si>
    <t>01077215818</t>
  </si>
  <si>
    <t>13208</t>
  </si>
  <si>
    <t>596421488010</t>
  </si>
  <si>
    <t>11100139958171</t>
  </si>
  <si>
    <t>PKR253625776</t>
  </si>
  <si>
    <t>01046290735</t>
  </si>
  <si>
    <t>13486</t>
  </si>
  <si>
    <t>596421488916</t>
  </si>
  <si>
    <t>2509121105000005</t>
  </si>
  <si>
    <t>PKR253625777</t>
  </si>
  <si>
    <t>596421488920</t>
  </si>
  <si>
    <t>2509121327000006</t>
  </si>
  <si>
    <t>PKR253625778</t>
  </si>
  <si>
    <t>596421488931</t>
  </si>
  <si>
    <t>2509121327000007</t>
  </si>
  <si>
    <t>PKR253625779</t>
  </si>
  <si>
    <t>01090486199</t>
  </si>
  <si>
    <t>596421488942</t>
  </si>
  <si>
    <t>2509121729000010</t>
  </si>
  <si>
    <t>PKR253625780</t>
  </si>
  <si>
    <t>01082451771</t>
  </si>
  <si>
    <t>596421488953</t>
  </si>
  <si>
    <t>2509122011000011</t>
  </si>
  <si>
    <t>PKR253625781</t>
  </si>
  <si>
    <t>01074726943</t>
  </si>
  <si>
    <t>55359</t>
  </si>
  <si>
    <t>596421488964</t>
  </si>
  <si>
    <t>2509122020000012</t>
  </si>
  <si>
    <t>PKR253625782</t>
  </si>
  <si>
    <t>박서경</t>
  </si>
  <si>
    <t>01076782380</t>
  </si>
  <si>
    <t>15269</t>
  </si>
  <si>
    <t>596421488975</t>
  </si>
  <si>
    <t>2509132226000003</t>
  </si>
  <si>
    <t>PKR253625783</t>
  </si>
  <si>
    <t>이상철</t>
  </si>
  <si>
    <t>01086347671</t>
  </si>
  <si>
    <t>31945</t>
  </si>
  <si>
    <t>596421488986</t>
  </si>
  <si>
    <t>2509141250000002</t>
  </si>
  <si>
    <t>PKR253625784</t>
  </si>
  <si>
    <t>신수진</t>
  </si>
  <si>
    <t>01068608589</t>
  </si>
  <si>
    <t>38587</t>
  </si>
  <si>
    <t>596421488990</t>
  </si>
  <si>
    <t>2509141254000003</t>
  </si>
  <si>
    <t>PKR253625785</t>
  </si>
  <si>
    <t>김기순</t>
  </si>
  <si>
    <t>01071414611</t>
  </si>
  <si>
    <t>56330</t>
  </si>
  <si>
    <t>596421489001</t>
  </si>
  <si>
    <t>2509142007000005</t>
  </si>
  <si>
    <t>PAU029773996</t>
  </si>
  <si>
    <t>배희수</t>
  </si>
  <si>
    <t>01074703643</t>
  </si>
  <si>
    <t>18434</t>
  </si>
  <si>
    <t>596421492431</t>
  </si>
  <si>
    <t>2025091621097941</t>
  </si>
  <si>
    <t>PAU029773991</t>
  </si>
  <si>
    <t>이시영</t>
  </si>
  <si>
    <t>01072962796</t>
  </si>
  <si>
    <t>15505</t>
  </si>
  <si>
    <t>596421492442</t>
  </si>
  <si>
    <t>2025091683227261</t>
  </si>
  <si>
    <t>PAU029773995</t>
  </si>
  <si>
    <t>01034082048</t>
  </si>
  <si>
    <t>01706</t>
  </si>
  <si>
    <t>596421492453</t>
  </si>
  <si>
    <t>2025091692836291</t>
  </si>
  <si>
    <t>PAU029773997</t>
  </si>
  <si>
    <t>01029922381</t>
  </si>
  <si>
    <t>14128</t>
  </si>
  <si>
    <t>596421492464</t>
  </si>
  <si>
    <t>2025091620461411</t>
  </si>
  <si>
    <t>PAU029767685</t>
  </si>
  <si>
    <t>596421487844</t>
  </si>
  <si>
    <t>202509SEO3</t>
  </si>
  <si>
    <t>PAU029774001</t>
  </si>
  <si>
    <t>01062599791</t>
  </si>
  <si>
    <t>01082</t>
  </si>
  <si>
    <t>596421494273</t>
  </si>
  <si>
    <t>10100140450848</t>
  </si>
  <si>
    <t>PKR253655463</t>
  </si>
  <si>
    <t>596421492556</t>
  </si>
  <si>
    <t>2025091699832581</t>
  </si>
  <si>
    <t>PAU029774004</t>
  </si>
  <si>
    <t>01046519871</t>
  </si>
  <si>
    <t>33653</t>
  </si>
  <si>
    <t>596421494295</t>
  </si>
  <si>
    <t>2025091626879141</t>
  </si>
  <si>
    <t>PAU029774003</t>
  </si>
  <si>
    <t>김혜연</t>
  </si>
  <si>
    <t>01041719430</t>
  </si>
  <si>
    <t>06218</t>
  </si>
  <si>
    <t>596421494306</t>
  </si>
  <si>
    <t>2025091628514881</t>
  </si>
  <si>
    <t>PAU029774002</t>
  </si>
  <si>
    <t>01041829871</t>
  </si>
  <si>
    <t>596421494310</t>
  </si>
  <si>
    <t>2025091734579821</t>
  </si>
  <si>
    <t>PAU029761938</t>
  </si>
  <si>
    <t>이병욱</t>
  </si>
  <si>
    <t>01055439666</t>
  </si>
  <si>
    <t>03913</t>
  </si>
  <si>
    <t>596421488021</t>
  </si>
  <si>
    <t>26100139886672</t>
  </si>
  <si>
    <t>PAU029761940</t>
  </si>
  <si>
    <t>문두환</t>
  </si>
  <si>
    <t>01088052058</t>
  </si>
  <si>
    <t>596421488032</t>
  </si>
  <si>
    <t>2025091383299831</t>
  </si>
  <si>
    <t>PAU029761946</t>
  </si>
  <si>
    <t>01033829572</t>
  </si>
  <si>
    <t>17853</t>
  </si>
  <si>
    <t>596421488043</t>
  </si>
  <si>
    <t>2025091394657321</t>
  </si>
  <si>
    <t>PAU029761948</t>
  </si>
  <si>
    <t>김상우</t>
  </si>
  <si>
    <t>01038077567</t>
  </si>
  <si>
    <t>596421488054</t>
  </si>
  <si>
    <t>2025091411138781</t>
  </si>
  <si>
    <t>PAU029761939</t>
  </si>
  <si>
    <t>01093086479</t>
  </si>
  <si>
    <t>28348</t>
  </si>
  <si>
    <t>596421488076</t>
  </si>
  <si>
    <t>2025091433752631</t>
  </si>
  <si>
    <t>PAU029761942</t>
  </si>
  <si>
    <t>박주언</t>
  </si>
  <si>
    <t>01098788890</t>
  </si>
  <si>
    <t>48046</t>
  </si>
  <si>
    <t>596421488080</t>
  </si>
  <si>
    <t>20250912D28083</t>
  </si>
  <si>
    <t>PAU029761944</t>
  </si>
  <si>
    <t>이나윤</t>
  </si>
  <si>
    <t>01055894741</t>
  </si>
  <si>
    <t>596421488091</t>
  </si>
  <si>
    <t>2025091391137181</t>
  </si>
  <si>
    <t>PAU029761943</t>
  </si>
  <si>
    <t>01051075148</t>
  </si>
  <si>
    <t>42467</t>
  </si>
  <si>
    <t>596421488102</t>
  </si>
  <si>
    <t>2025091412685271</t>
  </si>
  <si>
    <t>PAU029761947</t>
  </si>
  <si>
    <t>김정형</t>
  </si>
  <si>
    <t>01045809388</t>
  </si>
  <si>
    <t>50637</t>
  </si>
  <si>
    <t>596421488113</t>
  </si>
  <si>
    <t>20250913D42B33</t>
  </si>
  <si>
    <t>PAU029773953</t>
  </si>
  <si>
    <t>596421487811</t>
  </si>
  <si>
    <t>2025091540902571</t>
  </si>
  <si>
    <t>PKR253625786</t>
  </si>
  <si>
    <t>01086354435</t>
  </si>
  <si>
    <t>17886</t>
  </si>
  <si>
    <t>596421489012</t>
  </si>
  <si>
    <t>2509142010000006</t>
  </si>
  <si>
    <t>PKR253625787</t>
  </si>
  <si>
    <t>01020948062</t>
  </si>
  <si>
    <t>596421489023</t>
  </si>
  <si>
    <t>2509150850308913</t>
  </si>
  <si>
    <t>PKR253625788</t>
  </si>
  <si>
    <t>박형호</t>
  </si>
  <si>
    <t>01053080850</t>
  </si>
  <si>
    <t>596421489034</t>
  </si>
  <si>
    <t>2509150852000003</t>
  </si>
  <si>
    <t>PKR253625789</t>
  </si>
  <si>
    <t>01090904643</t>
  </si>
  <si>
    <t>21968</t>
  </si>
  <si>
    <t>596421489045</t>
  </si>
  <si>
    <t>2509150934511801</t>
  </si>
  <si>
    <t>PKR253625790</t>
  </si>
  <si>
    <t>01099175380</t>
  </si>
  <si>
    <t>02845</t>
  </si>
  <si>
    <t>596421489056</t>
  </si>
  <si>
    <t>2509150934510E8A</t>
  </si>
  <si>
    <t>PKR253625791</t>
  </si>
  <si>
    <t>조오제</t>
  </si>
  <si>
    <t>01084887798</t>
  </si>
  <si>
    <t>26320</t>
  </si>
  <si>
    <t>596421489060</t>
  </si>
  <si>
    <t>2509150934511CF9</t>
  </si>
  <si>
    <t>PKR253625792</t>
  </si>
  <si>
    <t>01066221673</t>
  </si>
  <si>
    <t>55020</t>
  </si>
  <si>
    <t>596421489071</t>
  </si>
  <si>
    <t>2509121729000009</t>
  </si>
  <si>
    <t>PKR253625793</t>
  </si>
  <si>
    <t>01045169492</t>
  </si>
  <si>
    <t>596421489082</t>
  </si>
  <si>
    <t>2509130921000001</t>
  </si>
  <si>
    <t>PKR253625794</t>
  </si>
  <si>
    <t>송은숙</t>
  </si>
  <si>
    <t>01073829115</t>
  </si>
  <si>
    <t>596421489093</t>
  </si>
  <si>
    <t>2509140957000001</t>
  </si>
  <si>
    <t>PKR253625795</t>
  </si>
  <si>
    <t>김내성</t>
  </si>
  <si>
    <t>01020598643</t>
  </si>
  <si>
    <t>47575</t>
  </si>
  <si>
    <t>596421489104</t>
  </si>
  <si>
    <t>2509141319000004</t>
  </si>
  <si>
    <t>PAU029773999</t>
  </si>
  <si>
    <t>진은지</t>
  </si>
  <si>
    <t>01077999493</t>
  </si>
  <si>
    <t>39629</t>
  </si>
  <si>
    <t>596421494321</t>
  </si>
  <si>
    <t>2025091734654031</t>
  </si>
  <si>
    <t>PKR253663472</t>
  </si>
  <si>
    <t>장문규</t>
  </si>
  <si>
    <t>01087389769</t>
  </si>
  <si>
    <t>SOO JIN PARK</t>
  </si>
  <si>
    <t>596421495043</t>
  </si>
  <si>
    <t>WISE_250917_P0015222</t>
  </si>
  <si>
    <t>PKR253655466</t>
  </si>
  <si>
    <t>김진숙</t>
  </si>
  <si>
    <t>01063107912</t>
  </si>
  <si>
    <t>596421492593</t>
  </si>
  <si>
    <t>25100140794112</t>
  </si>
  <si>
    <t>PKR253655467</t>
  </si>
  <si>
    <t>596421492604</t>
  </si>
  <si>
    <t>2025091621976071</t>
  </si>
  <si>
    <t>PKR253655468</t>
  </si>
  <si>
    <t>01084834650</t>
  </si>
  <si>
    <t>34331</t>
  </si>
  <si>
    <t>596421492615</t>
  </si>
  <si>
    <t>2025091622632351</t>
  </si>
  <si>
    <t>PKR253655469</t>
  </si>
  <si>
    <t>선경미</t>
  </si>
  <si>
    <t>01059270660</t>
  </si>
  <si>
    <t>13582</t>
  </si>
  <si>
    <t>596421492626</t>
  </si>
  <si>
    <t>2025091622764011</t>
  </si>
  <si>
    <t>PKR253655471</t>
  </si>
  <si>
    <t>01056938929</t>
  </si>
  <si>
    <t>596421492641</t>
  </si>
  <si>
    <t>2025091625753151</t>
  </si>
  <si>
    <t>PKR253655472</t>
  </si>
  <si>
    <t>주은화</t>
  </si>
  <si>
    <t>01099887701</t>
  </si>
  <si>
    <t>596421492652</t>
  </si>
  <si>
    <t>2025091626160281</t>
  </si>
  <si>
    <t>PAU029767686</t>
  </si>
  <si>
    <t>최유이</t>
  </si>
  <si>
    <t>01055884905</t>
  </si>
  <si>
    <t>47247</t>
  </si>
  <si>
    <t>596421492501</t>
  </si>
  <si>
    <t>20250916</t>
  </si>
  <si>
    <t>PAU029761936</t>
  </si>
  <si>
    <t>01076627468</t>
  </si>
  <si>
    <t>47348</t>
  </si>
  <si>
    <t>596421487995</t>
  </si>
  <si>
    <t>2025091431414751</t>
  </si>
  <si>
    <t>PKR253608931</t>
  </si>
  <si>
    <t>596421488205</t>
  </si>
  <si>
    <t>DHP_250915_05</t>
  </si>
  <si>
    <t>PKR253587642</t>
  </si>
  <si>
    <t>서수경</t>
  </si>
  <si>
    <t>01033278287</t>
  </si>
  <si>
    <t>21562</t>
  </si>
  <si>
    <t>596421485696</t>
  </si>
  <si>
    <t>2025091271727861</t>
  </si>
  <si>
    <t>PKR253587660</t>
  </si>
  <si>
    <t>현선구</t>
  </si>
  <si>
    <t>01071194338</t>
  </si>
  <si>
    <t>596421485873</t>
  </si>
  <si>
    <t>2025091421557181</t>
  </si>
  <si>
    <t>PAU029773951</t>
  </si>
  <si>
    <t>주우현</t>
  </si>
  <si>
    <t>01064449753</t>
  </si>
  <si>
    <t>48302</t>
  </si>
  <si>
    <t>596421485464</t>
  </si>
  <si>
    <t>4097674132</t>
  </si>
  <si>
    <t>PAU029773946</t>
  </si>
  <si>
    <t>공득곤</t>
  </si>
  <si>
    <t>01038116951</t>
  </si>
  <si>
    <t>42015</t>
  </si>
  <si>
    <t>596421485486</t>
  </si>
  <si>
    <t>6100139830640</t>
  </si>
  <si>
    <t>PAU029773949</t>
  </si>
  <si>
    <t>임영경</t>
  </si>
  <si>
    <t>01020459243</t>
  </si>
  <si>
    <t>31179</t>
  </si>
  <si>
    <t>596421485512</t>
  </si>
  <si>
    <t>29100140052923</t>
  </si>
  <si>
    <t>PAU029773945</t>
  </si>
  <si>
    <t>01051886681</t>
  </si>
  <si>
    <t>58652</t>
  </si>
  <si>
    <t>596421485523</t>
  </si>
  <si>
    <t>2025091387346951</t>
  </si>
  <si>
    <t>PAU029773942</t>
  </si>
  <si>
    <t>SONGLINYAN</t>
  </si>
  <si>
    <t>01085386887</t>
  </si>
  <si>
    <t>596421485556</t>
  </si>
  <si>
    <t>2025091413802881</t>
  </si>
  <si>
    <t>PAU029773941</t>
  </si>
  <si>
    <t>김서진</t>
  </si>
  <si>
    <t>01030967046</t>
  </si>
  <si>
    <t>50649</t>
  </si>
  <si>
    <t>596421485560</t>
  </si>
  <si>
    <t>2025091414050661</t>
  </si>
  <si>
    <t>PAU029773952</t>
  </si>
  <si>
    <t>01041094109</t>
  </si>
  <si>
    <t>58658</t>
  </si>
  <si>
    <t>596421485582</t>
  </si>
  <si>
    <t>2025091419157413</t>
  </si>
  <si>
    <t>PKR253625796</t>
  </si>
  <si>
    <t>이보라</t>
  </si>
  <si>
    <t>01040618608</t>
  </si>
  <si>
    <t>53025</t>
  </si>
  <si>
    <t>596421489115</t>
  </si>
  <si>
    <t>2509150631000001</t>
  </si>
  <si>
    <t>PKR253625797</t>
  </si>
  <si>
    <t>이재향</t>
  </si>
  <si>
    <t>01093853383</t>
  </si>
  <si>
    <t>41847</t>
  </si>
  <si>
    <t>596421489126</t>
  </si>
  <si>
    <t>2509150837089329</t>
  </si>
  <si>
    <t>PKR253625798</t>
  </si>
  <si>
    <t>최경호</t>
  </si>
  <si>
    <t>01073053824</t>
  </si>
  <si>
    <t>22229</t>
  </si>
  <si>
    <t>596421489130</t>
  </si>
  <si>
    <t>25091509345180E4</t>
  </si>
  <si>
    <t>PKR253625799</t>
  </si>
  <si>
    <t>01048307675</t>
  </si>
  <si>
    <t>596421489141</t>
  </si>
  <si>
    <t>2509150850305D00</t>
  </si>
  <si>
    <t>PKR253625800</t>
  </si>
  <si>
    <t>정인영</t>
  </si>
  <si>
    <t>01038777093</t>
  </si>
  <si>
    <t>596421489152</t>
  </si>
  <si>
    <t>2509150850306D27</t>
  </si>
  <si>
    <t>PKR253625801</t>
  </si>
  <si>
    <t>이현숙</t>
  </si>
  <si>
    <t>01064149994</t>
  </si>
  <si>
    <t>596421489163</t>
  </si>
  <si>
    <t>2509150850308DA2</t>
  </si>
  <si>
    <t>PKR253625802</t>
  </si>
  <si>
    <t>01099011132</t>
  </si>
  <si>
    <t>50830</t>
  </si>
  <si>
    <t>596421489174</t>
  </si>
  <si>
    <t>250915085030AC0B</t>
  </si>
  <si>
    <t>PKR253625803</t>
  </si>
  <si>
    <t>김홍걸</t>
  </si>
  <si>
    <t>01088146150</t>
  </si>
  <si>
    <t>596421489185</t>
  </si>
  <si>
    <t>250915085030D07A</t>
  </si>
  <si>
    <t>PKR253625804</t>
  </si>
  <si>
    <t>김홍윤</t>
  </si>
  <si>
    <t>01088762750</t>
  </si>
  <si>
    <t>596421489196</t>
  </si>
  <si>
    <t>25091508370863B8</t>
  </si>
  <si>
    <t>PKR253625805</t>
  </si>
  <si>
    <t>김점순</t>
  </si>
  <si>
    <t>01031876660</t>
  </si>
  <si>
    <t>52568</t>
  </si>
  <si>
    <t>596421489200</t>
  </si>
  <si>
    <t>2509150837088F51</t>
  </si>
  <si>
    <t>PKR253664031</t>
  </si>
  <si>
    <t>596421495253</t>
  </si>
  <si>
    <t>GRS_250917_01</t>
  </si>
  <si>
    <t>PKR253664032</t>
  </si>
  <si>
    <t>권응태</t>
  </si>
  <si>
    <t>01048746525</t>
  </si>
  <si>
    <t>49326</t>
  </si>
  <si>
    <t>596421495264</t>
  </si>
  <si>
    <t>GRS_250917_02</t>
  </si>
  <si>
    <t>PKR253664033</t>
  </si>
  <si>
    <t>하병훈</t>
  </si>
  <si>
    <t>01095005370</t>
  </si>
  <si>
    <t>596421495275</t>
  </si>
  <si>
    <t>GRS_250917_03</t>
  </si>
  <si>
    <t>PKR253664035</t>
  </si>
  <si>
    <t>01086977402</t>
  </si>
  <si>
    <t>50827</t>
  </si>
  <si>
    <t>596421495286</t>
  </si>
  <si>
    <t>GRS_250917_04</t>
  </si>
  <si>
    <t>PKR253659633</t>
  </si>
  <si>
    <t>01091444004</t>
  </si>
  <si>
    <t>596421493503</t>
  </si>
  <si>
    <t>2025091684025410</t>
  </si>
  <si>
    <t>PKR253655474</t>
  </si>
  <si>
    <t>오미숙</t>
  </si>
  <si>
    <t>01083115158</t>
  </si>
  <si>
    <t>07035</t>
  </si>
  <si>
    <t>596421492663</t>
  </si>
  <si>
    <t>HD_20250916_001</t>
  </si>
  <si>
    <t>PKR253655475</t>
  </si>
  <si>
    <t>박종규</t>
  </si>
  <si>
    <t>01064832526</t>
  </si>
  <si>
    <t>10546</t>
  </si>
  <si>
    <t>596421492674</t>
  </si>
  <si>
    <t>HD_20250916_002</t>
  </si>
  <si>
    <t>PKR253655476</t>
  </si>
  <si>
    <t>박경아</t>
  </si>
  <si>
    <t>01055879804</t>
  </si>
  <si>
    <t>01420</t>
  </si>
  <si>
    <t>596421492685</t>
  </si>
  <si>
    <t>HD_20250916_003</t>
  </si>
  <si>
    <t>PKR253655477</t>
  </si>
  <si>
    <t>01055112438</t>
  </si>
  <si>
    <t>03626</t>
  </si>
  <si>
    <t>596421492696</t>
  </si>
  <si>
    <t>HD_20250916_004</t>
  </si>
  <si>
    <t>PKR253655478</t>
  </si>
  <si>
    <t>홍진희</t>
  </si>
  <si>
    <t>01071664221</t>
  </si>
  <si>
    <t>596421492700</t>
  </si>
  <si>
    <t>HD_20250916_005</t>
  </si>
  <si>
    <t>PAU029773939</t>
  </si>
  <si>
    <t>01049416305</t>
  </si>
  <si>
    <t>596421485593</t>
  </si>
  <si>
    <t>2025091419782931</t>
  </si>
  <si>
    <t>PKR253605612</t>
  </si>
  <si>
    <t>596421487870</t>
  </si>
  <si>
    <t>DHP_250915_03</t>
  </si>
  <si>
    <t>PAU029761915</t>
  </si>
  <si>
    <t>오슬기</t>
  </si>
  <si>
    <t>01032797612</t>
  </si>
  <si>
    <t>35262</t>
  </si>
  <si>
    <t>596421487914</t>
  </si>
  <si>
    <t>2025091273260051</t>
  </si>
  <si>
    <t>PAU029761912</t>
  </si>
  <si>
    <t>01091178313</t>
  </si>
  <si>
    <t>25264</t>
  </si>
  <si>
    <t>596421487925</t>
  </si>
  <si>
    <t>2025091425466891</t>
  </si>
  <si>
    <t>PAU029761914</t>
  </si>
  <si>
    <t>손시내</t>
  </si>
  <si>
    <t>01092827001</t>
  </si>
  <si>
    <t>10248</t>
  </si>
  <si>
    <t>596421487936</t>
  </si>
  <si>
    <t>2025091427890411</t>
  </si>
  <si>
    <t>PAU029761913</t>
  </si>
  <si>
    <t>최세미</t>
  </si>
  <si>
    <t>01095077020</t>
  </si>
  <si>
    <t>32819</t>
  </si>
  <si>
    <t>596421487940</t>
  </si>
  <si>
    <t>20250913994501447</t>
  </si>
  <si>
    <t>PKR253584936</t>
  </si>
  <si>
    <t>이세영</t>
  </si>
  <si>
    <t>01048177252</t>
  </si>
  <si>
    <t>596421485431</t>
  </si>
  <si>
    <t>PAZMOM_250913_54</t>
  </si>
  <si>
    <t>PAU029773938</t>
  </si>
  <si>
    <t>596421485615</t>
  </si>
  <si>
    <t>2025091421164671</t>
  </si>
  <si>
    <t>PKR253605563</t>
  </si>
  <si>
    <t>손한나</t>
  </si>
  <si>
    <t>01077672636</t>
  </si>
  <si>
    <t>596421486186</t>
  </si>
  <si>
    <t>PAZMOM_250914_04</t>
  </si>
  <si>
    <t>PKR253605565</t>
  </si>
  <si>
    <t>오승혁</t>
  </si>
  <si>
    <t>01031669137</t>
  </si>
  <si>
    <t>54660</t>
  </si>
  <si>
    <t>596421486201</t>
  </si>
  <si>
    <t>PAZMOM_250914_06</t>
  </si>
  <si>
    <t>PKR253625806</t>
  </si>
  <si>
    <t>01046091333</t>
  </si>
  <si>
    <t>46595</t>
  </si>
  <si>
    <t>596421489211</t>
  </si>
  <si>
    <t>250915083708B347</t>
  </si>
  <si>
    <t>PKR253625807</t>
  </si>
  <si>
    <t>01080253478</t>
  </si>
  <si>
    <t>18507</t>
  </si>
  <si>
    <t>596421489222</t>
  </si>
  <si>
    <t>250915083708FB51</t>
  </si>
  <si>
    <t>PKR253643102</t>
  </si>
  <si>
    <t>명성윤</t>
  </si>
  <si>
    <t>01063205577</t>
  </si>
  <si>
    <t>596421491624</t>
  </si>
  <si>
    <t>2509120835419E5A</t>
  </si>
  <si>
    <t>PKR253643103</t>
  </si>
  <si>
    <t>01089741615</t>
  </si>
  <si>
    <t>11647</t>
  </si>
  <si>
    <t>596421491635</t>
  </si>
  <si>
    <t>250916085712DFC2</t>
  </si>
  <si>
    <t>PKR253643104</t>
  </si>
  <si>
    <t>최유리</t>
  </si>
  <si>
    <t>01063649417</t>
  </si>
  <si>
    <t>596421491646</t>
  </si>
  <si>
    <t>250916085712B3F8</t>
  </si>
  <si>
    <t>PKR253643965</t>
  </si>
  <si>
    <t>김새봄</t>
  </si>
  <si>
    <t>01047691791</t>
  </si>
  <si>
    <t>HYUNMI PARK</t>
  </si>
  <si>
    <t>596421492081</t>
  </si>
  <si>
    <t>DAWA_250916_01</t>
  </si>
  <si>
    <t>PKR253637330</t>
  </si>
  <si>
    <t>임채자</t>
  </si>
  <si>
    <t>01027792259</t>
  </si>
  <si>
    <t>11720</t>
  </si>
  <si>
    <t>596421490095</t>
  </si>
  <si>
    <t>2025091571699331</t>
  </si>
  <si>
    <t>PKR253637331</t>
  </si>
  <si>
    <t>01034548906</t>
  </si>
  <si>
    <t>18143</t>
  </si>
  <si>
    <t>596421490106</t>
  </si>
  <si>
    <t>2025091573644231</t>
  </si>
  <si>
    <t>PKR253637332</t>
  </si>
  <si>
    <t>강신경</t>
  </si>
  <si>
    <t>01098523775</t>
  </si>
  <si>
    <t>596421490110</t>
  </si>
  <si>
    <t>2025091575180521</t>
  </si>
  <si>
    <t>PKR253637333</t>
  </si>
  <si>
    <t>01053381004</t>
  </si>
  <si>
    <t>34208</t>
  </si>
  <si>
    <t>596421490121</t>
  </si>
  <si>
    <t>2025091575295441</t>
  </si>
  <si>
    <t>PKR253655479</t>
  </si>
  <si>
    <t>596421492711</t>
  </si>
  <si>
    <t>HD_20250916_006</t>
  </si>
  <si>
    <t>PKR253655480</t>
  </si>
  <si>
    <t>문혜옥</t>
  </si>
  <si>
    <t>01055440095</t>
  </si>
  <si>
    <t>61176</t>
  </si>
  <si>
    <t>596421492722</t>
  </si>
  <si>
    <t>HD_20250916_007</t>
  </si>
  <si>
    <t>PKR253655481</t>
  </si>
  <si>
    <t>신옥주</t>
  </si>
  <si>
    <t>01045255758</t>
  </si>
  <si>
    <t>42934</t>
  </si>
  <si>
    <t>596421492733</t>
  </si>
  <si>
    <t>HD_20250916_008</t>
  </si>
  <si>
    <t>PKR253655482</t>
  </si>
  <si>
    <t>최정욱</t>
  </si>
  <si>
    <t>01028705541</t>
  </si>
  <si>
    <t>47387</t>
  </si>
  <si>
    <t>596421492744</t>
  </si>
  <si>
    <t>HD_20250916_009</t>
  </si>
  <si>
    <t>PKR253655483</t>
  </si>
  <si>
    <t>장정원</t>
  </si>
  <si>
    <t>01081931681</t>
  </si>
  <si>
    <t>21637</t>
  </si>
  <si>
    <t>596421492755</t>
  </si>
  <si>
    <t>HD_20250916_010</t>
  </si>
  <si>
    <t>PKR253659648</t>
  </si>
  <si>
    <t>현세희</t>
  </si>
  <si>
    <t>01051280720</t>
  </si>
  <si>
    <t>596421494225</t>
  </si>
  <si>
    <t>JNH_20250917_06</t>
  </si>
  <si>
    <t>PKR253659645</t>
  </si>
  <si>
    <t>박희진</t>
  </si>
  <si>
    <t>01071709970</t>
  </si>
  <si>
    <t>14274</t>
  </si>
  <si>
    <t>596421494203</t>
  </si>
  <si>
    <t>HD_20250917_004</t>
  </si>
  <si>
    <t>PKR253655464</t>
  </si>
  <si>
    <t>01038401147</t>
  </si>
  <si>
    <t>596421492571</t>
  </si>
  <si>
    <t>2025091387056111</t>
  </si>
  <si>
    <t>PAU029773980</t>
  </si>
  <si>
    <t>이재철</t>
  </si>
  <si>
    <t>01053742471</t>
  </si>
  <si>
    <t>26034</t>
  </si>
  <si>
    <t>596421490294</t>
  </si>
  <si>
    <t>2025091568819871</t>
  </si>
  <si>
    <t>PAU029773998</t>
  </si>
  <si>
    <t>01042962646</t>
  </si>
  <si>
    <t>02826</t>
  </si>
  <si>
    <t>596421492560</t>
  </si>
  <si>
    <t>2025091624219461</t>
  </si>
  <si>
    <t>PKR253605567</t>
  </si>
  <si>
    <t>장희은</t>
  </si>
  <si>
    <t>01076695776</t>
  </si>
  <si>
    <t>596421486223</t>
  </si>
  <si>
    <t>PAZMOM_250914_08</t>
  </si>
  <si>
    <t>PKR253635540</t>
  </si>
  <si>
    <t>박선미</t>
  </si>
  <si>
    <t>01041192069</t>
  </si>
  <si>
    <t>01625</t>
  </si>
  <si>
    <t>596421489701</t>
  </si>
  <si>
    <t>3100140651835</t>
  </si>
  <si>
    <t>PKR253635541</t>
  </si>
  <si>
    <t>최교민</t>
  </si>
  <si>
    <t>01095838002</t>
  </si>
  <si>
    <t>51567</t>
  </si>
  <si>
    <t>596421489712</t>
  </si>
  <si>
    <t>29100140275150</t>
  </si>
  <si>
    <t>PKR253635542</t>
  </si>
  <si>
    <t>오현주</t>
  </si>
  <si>
    <t>01068201230</t>
  </si>
  <si>
    <t>48211</t>
  </si>
  <si>
    <t>596421489723</t>
  </si>
  <si>
    <t>2025091431562171</t>
  </si>
  <si>
    <t>PKR253635543</t>
  </si>
  <si>
    <t>변유나</t>
  </si>
  <si>
    <t>01040881304</t>
  </si>
  <si>
    <t>35244</t>
  </si>
  <si>
    <t>596421489734</t>
  </si>
  <si>
    <t>2025091432107451</t>
  </si>
  <si>
    <t>PKR253635544</t>
  </si>
  <si>
    <t>강새하</t>
  </si>
  <si>
    <t>01046467916</t>
  </si>
  <si>
    <t>596421489745</t>
  </si>
  <si>
    <t>2025091437159461</t>
  </si>
  <si>
    <t>PKR253635545</t>
  </si>
  <si>
    <t>한준영</t>
  </si>
  <si>
    <t>01094890975</t>
  </si>
  <si>
    <t>06942</t>
  </si>
  <si>
    <t>596421489756</t>
  </si>
  <si>
    <t>2025091437595901</t>
  </si>
  <si>
    <t>PKR253635546</t>
  </si>
  <si>
    <t>남혜숙</t>
  </si>
  <si>
    <t>01034472017</t>
  </si>
  <si>
    <t>41922</t>
  </si>
  <si>
    <t>596421489760</t>
  </si>
  <si>
    <t>2025091439227081</t>
  </si>
  <si>
    <t>PKR253635547</t>
  </si>
  <si>
    <t>배지원</t>
  </si>
  <si>
    <t>01098958098</t>
  </si>
  <si>
    <t>42271</t>
  </si>
  <si>
    <t>596421489771</t>
  </si>
  <si>
    <t>2025091539452671</t>
  </si>
  <si>
    <t>PKR253635548</t>
  </si>
  <si>
    <t>황보원호</t>
  </si>
  <si>
    <t>01057757219</t>
  </si>
  <si>
    <t>61926</t>
  </si>
  <si>
    <t>596421489782</t>
  </si>
  <si>
    <t>2025091547696451</t>
  </si>
  <si>
    <t>PKR253637338</t>
  </si>
  <si>
    <t>유순섭</t>
  </si>
  <si>
    <t>01093398836</t>
  </si>
  <si>
    <t>596421490364</t>
  </si>
  <si>
    <t>HD_20250915_201</t>
  </si>
  <si>
    <t>PKR253637339</t>
  </si>
  <si>
    <t>이미영</t>
  </si>
  <si>
    <t>01042833402</t>
  </si>
  <si>
    <t>596421490375</t>
  </si>
  <si>
    <t>HD_20250915_202</t>
  </si>
  <si>
    <t>PKR253637340</t>
  </si>
  <si>
    <t>안동옥</t>
  </si>
  <si>
    <t>01020352624</t>
  </si>
  <si>
    <t>12217</t>
  </si>
  <si>
    <t>596421490386</t>
  </si>
  <si>
    <t>HD_20250915_203</t>
  </si>
  <si>
    <t>PKR253637341</t>
  </si>
  <si>
    <t>우숙자</t>
  </si>
  <si>
    <t>01039082511</t>
  </si>
  <si>
    <t>596421490390</t>
  </si>
  <si>
    <t>HD_20250915_204</t>
  </si>
  <si>
    <t>PKR253637342</t>
  </si>
  <si>
    <t>임정수</t>
  </si>
  <si>
    <t>01088352177</t>
  </si>
  <si>
    <t>41484</t>
  </si>
  <si>
    <t>596421490401</t>
  </si>
  <si>
    <t>HD_20250915_205</t>
  </si>
  <si>
    <t>PKR253642558</t>
  </si>
  <si>
    <t>UM</t>
  </si>
  <si>
    <t>596421491344</t>
  </si>
  <si>
    <t>250916093550113B</t>
  </si>
  <si>
    <t>PKR253642560</t>
  </si>
  <si>
    <t>01064151337</t>
  </si>
  <si>
    <t>32015</t>
  </si>
  <si>
    <t>596421491366</t>
  </si>
  <si>
    <t>250916093342DD64</t>
  </si>
  <si>
    <t>PKR253642561</t>
  </si>
  <si>
    <t>유승희</t>
  </si>
  <si>
    <t>01085029521</t>
  </si>
  <si>
    <t>52638</t>
  </si>
  <si>
    <t>596421491370</t>
  </si>
  <si>
    <t>2509151048000004</t>
  </si>
  <si>
    <t>PKR253642562</t>
  </si>
  <si>
    <t>박호남</t>
  </si>
  <si>
    <t>01033083295</t>
  </si>
  <si>
    <t>596421491381</t>
  </si>
  <si>
    <t>2509151053000005</t>
  </si>
  <si>
    <t>PKR253642571</t>
  </si>
  <si>
    <t>박연</t>
  </si>
  <si>
    <t>01063510576</t>
  </si>
  <si>
    <t>596421491392</t>
  </si>
  <si>
    <t>2509151125000006</t>
  </si>
  <si>
    <t>PKR253655465</t>
  </si>
  <si>
    <t>하태석</t>
  </si>
  <si>
    <t>01054114367</t>
  </si>
  <si>
    <t>596421492582</t>
  </si>
  <si>
    <t>2025091575111011</t>
  </si>
  <si>
    <t>PKR253655492</t>
  </si>
  <si>
    <t>01025808103</t>
  </si>
  <si>
    <t>596421492840</t>
  </si>
  <si>
    <t>PAZMOM_250916_02</t>
  </si>
  <si>
    <t>PKR253655493</t>
  </si>
  <si>
    <t>최보경</t>
  </si>
  <si>
    <t>01031110615</t>
  </si>
  <si>
    <t>596421492851</t>
  </si>
  <si>
    <t>PAZMOM_250916_03</t>
  </si>
  <si>
    <t>PKR253655494</t>
  </si>
  <si>
    <t>박치우</t>
  </si>
  <si>
    <t>01095419007</t>
  </si>
  <si>
    <t>27872</t>
  </si>
  <si>
    <t>596421492862</t>
  </si>
  <si>
    <t>PAZMOM_250916_04</t>
  </si>
  <si>
    <t>PKR253655495</t>
  </si>
  <si>
    <t>01056404340</t>
  </si>
  <si>
    <t>596421492873</t>
  </si>
  <si>
    <t>PAZMOM_250916_05</t>
  </si>
  <si>
    <t>PKR253655497</t>
  </si>
  <si>
    <t>최수미</t>
  </si>
  <si>
    <t>01063904715</t>
  </si>
  <si>
    <t>596421492895</t>
  </si>
  <si>
    <t>PAZMOM_250916_07</t>
  </si>
  <si>
    <t>PKR253655498</t>
  </si>
  <si>
    <t>정화모</t>
  </si>
  <si>
    <t>01056057826</t>
  </si>
  <si>
    <t>596421492906</t>
  </si>
  <si>
    <t>PAZMOM_250916_08</t>
  </si>
  <si>
    <t>PKR253655500</t>
  </si>
  <si>
    <t>전민혜</t>
  </si>
  <si>
    <t>01055618580</t>
  </si>
  <si>
    <t>596421492921</t>
  </si>
  <si>
    <t>PAZMOM_250916_10</t>
  </si>
  <si>
    <t>PKR253655502</t>
  </si>
  <si>
    <t>01075864222</t>
  </si>
  <si>
    <t>34189</t>
  </si>
  <si>
    <t>596421492943</t>
  </si>
  <si>
    <t>PAZMOM_250916_12</t>
  </si>
  <si>
    <t>PKR253655503</t>
  </si>
  <si>
    <t>596421492954</t>
  </si>
  <si>
    <t>PAZMOM_250916_13</t>
  </si>
  <si>
    <t>PKR253635550</t>
  </si>
  <si>
    <t>김창일</t>
  </si>
  <si>
    <t>01063696526</t>
  </si>
  <si>
    <t>14534</t>
  </si>
  <si>
    <t>596421489804</t>
  </si>
  <si>
    <t>2025091549434881</t>
  </si>
  <si>
    <t>PKR253635552</t>
  </si>
  <si>
    <t>01024686614</t>
  </si>
  <si>
    <t>04002</t>
  </si>
  <si>
    <t>596421489826</t>
  </si>
  <si>
    <t>2025091554157801</t>
  </si>
  <si>
    <t>PKR253635553</t>
  </si>
  <si>
    <t>김향숙</t>
  </si>
  <si>
    <t>01038922152</t>
  </si>
  <si>
    <t>49441</t>
  </si>
  <si>
    <t>596421489830</t>
  </si>
  <si>
    <t>2025091559604171</t>
  </si>
  <si>
    <t>PKR253635554</t>
  </si>
  <si>
    <t>이강해</t>
  </si>
  <si>
    <t>01020512299</t>
  </si>
  <si>
    <t>08301</t>
  </si>
  <si>
    <t>596421489841</t>
  </si>
  <si>
    <t>2025091560964181</t>
  </si>
  <si>
    <t>PKR253635555</t>
  </si>
  <si>
    <t>01045768175</t>
  </si>
  <si>
    <t>17855</t>
  </si>
  <si>
    <t>596421489852</t>
  </si>
  <si>
    <t>2025091562179391</t>
  </si>
  <si>
    <t>PKR253635556</t>
  </si>
  <si>
    <t>김형철</t>
  </si>
  <si>
    <t>01020205323</t>
  </si>
  <si>
    <t>34396</t>
  </si>
  <si>
    <t>596421489863</t>
  </si>
  <si>
    <t>2025091564978281</t>
  </si>
  <si>
    <t>PKR253635557</t>
  </si>
  <si>
    <t>염혜원</t>
  </si>
  <si>
    <t>01045210998</t>
  </si>
  <si>
    <t>596421489874</t>
  </si>
  <si>
    <t>2025091565837671</t>
  </si>
  <si>
    <t>PKR253635558</t>
  </si>
  <si>
    <t>김세원</t>
  </si>
  <si>
    <t>01063979909</t>
  </si>
  <si>
    <t>27453</t>
  </si>
  <si>
    <t>596421489885</t>
  </si>
  <si>
    <t>2025091567882811</t>
  </si>
  <si>
    <t>PKR253620994</t>
  </si>
  <si>
    <t>방현애</t>
  </si>
  <si>
    <t>01032110190</t>
  </si>
  <si>
    <t>21060</t>
  </si>
  <si>
    <t>596421488695</t>
  </si>
  <si>
    <t>DHP_250915_06</t>
  </si>
  <si>
    <t>PAU029761970</t>
  </si>
  <si>
    <t>TSOY YEVGENIY</t>
  </si>
  <si>
    <t>01055055054</t>
  </si>
  <si>
    <t>596421491193</t>
  </si>
  <si>
    <t>2100139976057</t>
  </si>
  <si>
    <t>PKR253642583</t>
  </si>
  <si>
    <t>596421491403</t>
  </si>
  <si>
    <t>2509151459000007</t>
  </si>
  <si>
    <t>PKR253642592</t>
  </si>
  <si>
    <t>01042750061</t>
  </si>
  <si>
    <t>61497</t>
  </si>
  <si>
    <t>596421491414</t>
  </si>
  <si>
    <t>2509151538000009</t>
  </si>
  <si>
    <t>PKR253642593</t>
  </si>
  <si>
    <t>서상현</t>
  </si>
  <si>
    <t>01027248143</t>
  </si>
  <si>
    <t>55048</t>
  </si>
  <si>
    <t>596421491425</t>
  </si>
  <si>
    <t>2509151951000011</t>
  </si>
  <si>
    <t>PKR253642594</t>
  </si>
  <si>
    <t>이희웅</t>
  </si>
  <si>
    <t>01091293758</t>
  </si>
  <si>
    <t>51691</t>
  </si>
  <si>
    <t>596421491436</t>
  </si>
  <si>
    <t>2509160606000002</t>
  </si>
  <si>
    <t>PKR253642595</t>
  </si>
  <si>
    <t>동연화</t>
  </si>
  <si>
    <t>01029825755</t>
  </si>
  <si>
    <t>08760</t>
  </si>
  <si>
    <t>596421491440</t>
  </si>
  <si>
    <t>2509160850000003</t>
  </si>
  <si>
    <t>PKR253642596</t>
  </si>
  <si>
    <t>01080330069</t>
  </si>
  <si>
    <t>596421491451</t>
  </si>
  <si>
    <t>2509160853000004</t>
  </si>
  <si>
    <t>PKR253642597</t>
  </si>
  <si>
    <t>김효주</t>
  </si>
  <si>
    <t>01048501966</t>
  </si>
  <si>
    <t>44094</t>
  </si>
  <si>
    <t>596421491462</t>
  </si>
  <si>
    <t>2509160857124678</t>
  </si>
  <si>
    <t>PKR253642598</t>
  </si>
  <si>
    <t>서윤희</t>
  </si>
  <si>
    <t>01073304363</t>
  </si>
  <si>
    <t>26451</t>
  </si>
  <si>
    <t>596421491473</t>
  </si>
  <si>
    <t>250916085712CEC0</t>
  </si>
  <si>
    <t>PKR253642599</t>
  </si>
  <si>
    <t>황호준</t>
  </si>
  <si>
    <t>01064065615</t>
  </si>
  <si>
    <t>596421491484</t>
  </si>
  <si>
    <t>25091608571287D6</t>
  </si>
  <si>
    <t>PKR253642600</t>
  </si>
  <si>
    <t>정동현</t>
  </si>
  <si>
    <t>01095749532</t>
  </si>
  <si>
    <t>38409</t>
  </si>
  <si>
    <t>596421491495</t>
  </si>
  <si>
    <t>2509160840372DF0</t>
  </si>
  <si>
    <t>PKR253655459</t>
  </si>
  <si>
    <t>배진아</t>
  </si>
  <si>
    <t>01091396635</t>
  </si>
  <si>
    <t>22184</t>
  </si>
  <si>
    <t>596421492486</t>
  </si>
  <si>
    <t>2025091540685500</t>
  </si>
  <si>
    <t>PKR253655504</t>
  </si>
  <si>
    <t>박은혜</t>
  </si>
  <si>
    <t>01088351918</t>
  </si>
  <si>
    <t>596421492965</t>
  </si>
  <si>
    <t>PAZMOM_250916_14</t>
  </si>
  <si>
    <t>PKR253655505</t>
  </si>
  <si>
    <t>류은주</t>
  </si>
  <si>
    <t>01091780011</t>
  </si>
  <si>
    <t>34136</t>
  </si>
  <si>
    <t>596421492976</t>
  </si>
  <si>
    <t>PAZMOM_250916_15</t>
  </si>
  <si>
    <t>PKR253655506</t>
  </si>
  <si>
    <t>01071743214</t>
  </si>
  <si>
    <t>596421492980</t>
  </si>
  <si>
    <t>PAZMOM_250916_16</t>
  </si>
  <si>
    <t>PKR253655507</t>
  </si>
  <si>
    <t>01058447966</t>
  </si>
  <si>
    <t>22728</t>
  </si>
  <si>
    <t>596421492991</t>
  </si>
  <si>
    <t>PAZMOM_250916_17</t>
  </si>
  <si>
    <t>PKR253655508</t>
  </si>
  <si>
    <t>PAE JULIE ANN</t>
  </si>
  <si>
    <t>01083003550</t>
  </si>
  <si>
    <t>48472</t>
  </si>
  <si>
    <t>596421493002</t>
  </si>
  <si>
    <t>PAZMOM_250916_18</t>
  </si>
  <si>
    <t>PKR253655509</t>
  </si>
  <si>
    <t>신경숙</t>
  </si>
  <si>
    <t>01056147278</t>
  </si>
  <si>
    <t>25428</t>
  </si>
  <si>
    <t>596421493013</t>
  </si>
  <si>
    <t>PAZMOM_250916_19</t>
  </si>
  <si>
    <t>PKR253655510</t>
  </si>
  <si>
    <t>01035967570</t>
  </si>
  <si>
    <t>596421493024</t>
  </si>
  <si>
    <t>PAZMOM_250916_20</t>
  </si>
  <si>
    <t>PKR253655511</t>
  </si>
  <si>
    <t>임준수</t>
  </si>
  <si>
    <t>01094194464</t>
  </si>
  <si>
    <t>10896</t>
  </si>
  <si>
    <t>596421493035</t>
  </si>
  <si>
    <t>PAZMOM_250916_22</t>
  </si>
  <si>
    <t>PKR253655512</t>
  </si>
  <si>
    <t>01088135388</t>
  </si>
  <si>
    <t>35357</t>
  </si>
  <si>
    <t>596421493046</t>
  </si>
  <si>
    <t>PAZMOM_250916_23</t>
  </si>
  <si>
    <t>PAU029761974</t>
  </si>
  <si>
    <t>정보라</t>
  </si>
  <si>
    <t>01065665801</t>
  </si>
  <si>
    <t>596421491204</t>
  </si>
  <si>
    <t>11100140260574</t>
  </si>
  <si>
    <t>PAU029761973</t>
  </si>
  <si>
    <t>임용수</t>
  </si>
  <si>
    <t>01087536769</t>
  </si>
  <si>
    <t>13377</t>
  </si>
  <si>
    <t>596421491226</t>
  </si>
  <si>
    <t>2025091570759691</t>
  </si>
  <si>
    <t>PAU029761972</t>
  </si>
  <si>
    <t>장지은</t>
  </si>
  <si>
    <t>01093292706</t>
  </si>
  <si>
    <t>54920</t>
  </si>
  <si>
    <t>596421491230</t>
  </si>
  <si>
    <t>2025091574940611</t>
  </si>
  <si>
    <t>PAU029761971</t>
  </si>
  <si>
    <t>허민진</t>
  </si>
  <si>
    <t>01043701808</t>
  </si>
  <si>
    <t>58027</t>
  </si>
  <si>
    <t>596421491241</t>
  </si>
  <si>
    <t>2025091577977441</t>
  </si>
  <si>
    <t>PAU029761967</t>
  </si>
  <si>
    <t>신승이</t>
  </si>
  <si>
    <t>01094481711</t>
  </si>
  <si>
    <t>596421491252</t>
  </si>
  <si>
    <t>2025091578642601</t>
  </si>
  <si>
    <t>PAU029761975</t>
  </si>
  <si>
    <t>한민주</t>
  </si>
  <si>
    <t>01030433127</t>
  </si>
  <si>
    <t>21937</t>
  </si>
  <si>
    <t>596421491274</t>
  </si>
  <si>
    <t>2025091682382281</t>
  </si>
  <si>
    <t>PAU029761968</t>
  </si>
  <si>
    <t>김시영</t>
  </si>
  <si>
    <t>01062874879</t>
  </si>
  <si>
    <t>62354</t>
  </si>
  <si>
    <t>596421491285</t>
  </si>
  <si>
    <t>2025091682398511</t>
  </si>
  <si>
    <t>PAU029761977</t>
  </si>
  <si>
    <t>김솔잎</t>
  </si>
  <si>
    <t>01092171414</t>
  </si>
  <si>
    <t>31741</t>
  </si>
  <si>
    <t>596421491296</t>
  </si>
  <si>
    <t>20250914D72C59</t>
  </si>
  <si>
    <t>PKR253621529</t>
  </si>
  <si>
    <t>이수하</t>
  </si>
  <si>
    <t>01098737912</t>
  </si>
  <si>
    <t>596421488791</t>
  </si>
  <si>
    <t>GS_20250915_01</t>
  </si>
  <si>
    <t>PKR253621530</t>
  </si>
  <si>
    <t>우지은</t>
  </si>
  <si>
    <t>01034562322</t>
  </si>
  <si>
    <t>596421488802</t>
  </si>
  <si>
    <t>GS_20250915_02</t>
  </si>
  <si>
    <t>PKR253642601</t>
  </si>
  <si>
    <t>01092190567</t>
  </si>
  <si>
    <t>596421491506</t>
  </si>
  <si>
    <t>2509142232005A41</t>
  </si>
  <si>
    <t>PKR253642602</t>
  </si>
  <si>
    <t>01063452892</t>
  </si>
  <si>
    <t>596421491510</t>
  </si>
  <si>
    <t>2509160140305E2B</t>
  </si>
  <si>
    <t>PKR253642603</t>
  </si>
  <si>
    <t>강태준</t>
  </si>
  <si>
    <t>01037503696</t>
  </si>
  <si>
    <t>01445</t>
  </si>
  <si>
    <t>596421491521</t>
  </si>
  <si>
    <t>250916014030DD22</t>
  </si>
  <si>
    <t>PKR253642604</t>
  </si>
  <si>
    <t>최은주</t>
  </si>
  <si>
    <t>01020779533</t>
  </si>
  <si>
    <t>596421491532</t>
  </si>
  <si>
    <t>25091602460429BD</t>
  </si>
  <si>
    <t>PKR253642605</t>
  </si>
  <si>
    <t>01028664518</t>
  </si>
  <si>
    <t>596421491543</t>
  </si>
  <si>
    <t>250915232946FA5B</t>
  </si>
  <si>
    <t>PKR253631995</t>
  </si>
  <si>
    <t>황윤지</t>
  </si>
  <si>
    <t>01071081239</t>
  </si>
  <si>
    <t>13151</t>
  </si>
  <si>
    <t>596421489690</t>
  </si>
  <si>
    <t>MJ25091501</t>
  </si>
  <si>
    <t>PAU029761958</t>
  </si>
  <si>
    <t>01033913134</t>
  </si>
  <si>
    <t>16909</t>
  </si>
  <si>
    <t>596421490423</t>
  </si>
  <si>
    <t>4345341397</t>
  </si>
  <si>
    <t>PAU029761959</t>
  </si>
  <si>
    <t>김가흔</t>
  </si>
  <si>
    <t>01052274170</t>
  </si>
  <si>
    <t>48048</t>
  </si>
  <si>
    <t>596421490434</t>
  </si>
  <si>
    <t>2025091545053191</t>
  </si>
  <si>
    <t>PAU029761884</t>
  </si>
  <si>
    <t>김남훈</t>
  </si>
  <si>
    <t>01049415008</t>
  </si>
  <si>
    <t>17719</t>
  </si>
  <si>
    <t>596421490445</t>
  </si>
  <si>
    <t>4343795415</t>
  </si>
  <si>
    <t>PAU029769908</t>
  </si>
  <si>
    <t>양해연</t>
  </si>
  <si>
    <t>01046951028</t>
  </si>
  <si>
    <t>596421489583</t>
  </si>
  <si>
    <t>530754930</t>
  </si>
  <si>
    <t>PKR253655513</t>
  </si>
  <si>
    <t>01085598451</t>
  </si>
  <si>
    <t>596421493050</t>
  </si>
  <si>
    <t>PAZMOM_250916_24</t>
  </si>
  <si>
    <t>PKR253655514</t>
  </si>
  <si>
    <t>최은화</t>
  </si>
  <si>
    <t>01038159615</t>
  </si>
  <si>
    <t>25517</t>
  </si>
  <si>
    <t>596421493061</t>
  </si>
  <si>
    <t>PAZMOM_250916_25</t>
  </si>
  <si>
    <t>PKR253655515</t>
  </si>
  <si>
    <t>임수경</t>
  </si>
  <si>
    <t>01037462997</t>
  </si>
  <si>
    <t>51591</t>
  </si>
  <si>
    <t>596421493072</t>
  </si>
  <si>
    <t>PAZMOM_250916_26</t>
  </si>
  <si>
    <t>PKR253655516</t>
  </si>
  <si>
    <t>어미경</t>
  </si>
  <si>
    <t>01067570969</t>
  </si>
  <si>
    <t>42974</t>
  </si>
  <si>
    <t>596421493083</t>
  </si>
  <si>
    <t>PAZMOM_250916_27</t>
  </si>
  <si>
    <t>PKR253655517</t>
  </si>
  <si>
    <t>임인애</t>
  </si>
  <si>
    <t>01049461964</t>
  </si>
  <si>
    <t>596421493094</t>
  </si>
  <si>
    <t>PAZMOM_250916_28</t>
  </si>
  <si>
    <t>PKR253655518</t>
  </si>
  <si>
    <t>문상원</t>
  </si>
  <si>
    <t>01073473627</t>
  </si>
  <si>
    <t>596421493105</t>
  </si>
  <si>
    <t>PAZMOM_250916_29</t>
  </si>
  <si>
    <t>PKR253655519</t>
  </si>
  <si>
    <t>왕덕호</t>
  </si>
  <si>
    <t>01094072628</t>
  </si>
  <si>
    <t>42074</t>
  </si>
  <si>
    <t>596421493116</t>
  </si>
  <si>
    <t>PAZMOM_250916_30</t>
  </si>
  <si>
    <t>PKR253655520</t>
  </si>
  <si>
    <t>01052089308</t>
  </si>
  <si>
    <t>35384</t>
  </si>
  <si>
    <t>596421493120</t>
  </si>
  <si>
    <t>PAZMOM_250916_31</t>
  </si>
  <si>
    <t>PKR253655522</t>
  </si>
  <si>
    <t>01052336887</t>
  </si>
  <si>
    <t>596421493142</t>
  </si>
  <si>
    <t>PAZMOM_250916_33</t>
  </si>
  <si>
    <t>PKR253655524</t>
  </si>
  <si>
    <t>01049443222</t>
  </si>
  <si>
    <t>27188</t>
  </si>
  <si>
    <t>596421493164</t>
  </si>
  <si>
    <t>PAZMOM_250916_35</t>
  </si>
  <si>
    <t>PKR253621531</t>
  </si>
  <si>
    <t>이종술</t>
  </si>
  <si>
    <t>01053918354</t>
  </si>
  <si>
    <t>16041</t>
  </si>
  <si>
    <t>596421488813</t>
  </si>
  <si>
    <t>GS_20250915_03</t>
  </si>
  <si>
    <t>PKR253621532</t>
  </si>
  <si>
    <t>방현주</t>
  </si>
  <si>
    <t>01020513549</t>
  </si>
  <si>
    <t>01647</t>
  </si>
  <si>
    <t>596421488824</t>
  </si>
  <si>
    <t>HB_20250914_02</t>
  </si>
  <si>
    <t>PAU029773987</t>
  </si>
  <si>
    <t>01045284738</t>
  </si>
  <si>
    <t>39291</t>
  </si>
  <si>
    <t>596421490154</t>
  </si>
  <si>
    <t>4345383194</t>
  </si>
  <si>
    <t>PAU029769866</t>
  </si>
  <si>
    <t>황은경</t>
  </si>
  <si>
    <t>01058356673</t>
  </si>
  <si>
    <t>21682</t>
  </si>
  <si>
    <t>596421489561</t>
  </si>
  <si>
    <t>2025091542983751</t>
  </si>
  <si>
    <t>PKR253652086</t>
  </si>
  <si>
    <t>01042327163</t>
  </si>
  <si>
    <t>596421492243</t>
  </si>
  <si>
    <t>2025091614291071</t>
  </si>
  <si>
    <t>PKR253652087</t>
  </si>
  <si>
    <t>이민경</t>
  </si>
  <si>
    <t>01050354383</t>
  </si>
  <si>
    <t>63234</t>
  </si>
  <si>
    <t>596421492254</t>
  </si>
  <si>
    <t>2025091615387041</t>
  </si>
  <si>
    <t>PKR253652088</t>
  </si>
  <si>
    <t>조계연</t>
  </si>
  <si>
    <t>01073031817</t>
  </si>
  <si>
    <t>596421492265</t>
  </si>
  <si>
    <t>2025091616663501</t>
  </si>
  <si>
    <t>PKR253652089</t>
  </si>
  <si>
    <t>01089478244</t>
  </si>
  <si>
    <t>44609</t>
  </si>
  <si>
    <t>596421492276</t>
  </si>
  <si>
    <t>2025091617397441</t>
  </si>
  <si>
    <t>PKR253652090</t>
  </si>
  <si>
    <t>01077359527</t>
  </si>
  <si>
    <t>47605</t>
  </si>
  <si>
    <t>596421492280</t>
  </si>
  <si>
    <t>2025091617863291</t>
  </si>
  <si>
    <t>PKR253652091</t>
  </si>
  <si>
    <t>임동섭</t>
  </si>
  <si>
    <t>01093519607</t>
  </si>
  <si>
    <t>596421492291</t>
  </si>
  <si>
    <t>2025091618023261</t>
  </si>
  <si>
    <t>PAU029769911</t>
  </si>
  <si>
    <t>한수빈</t>
  </si>
  <si>
    <t>01026831034</t>
  </si>
  <si>
    <t>08772</t>
  </si>
  <si>
    <t>596421489594</t>
  </si>
  <si>
    <t>530945333</t>
  </si>
  <si>
    <t>PAU029769909</t>
  </si>
  <si>
    <t>윤세희</t>
  </si>
  <si>
    <t>01050216131</t>
  </si>
  <si>
    <t>596421489605</t>
  </si>
  <si>
    <t>531214233</t>
  </si>
  <si>
    <t>PKR253655525</t>
  </si>
  <si>
    <t>전수지</t>
  </si>
  <si>
    <t>01066007474</t>
  </si>
  <si>
    <t>596421493175</t>
  </si>
  <si>
    <t>PAZMOM_250916_36</t>
  </si>
  <si>
    <t>PKR253655526</t>
  </si>
  <si>
    <t>전희연</t>
  </si>
  <si>
    <t>01037417436</t>
  </si>
  <si>
    <t>41948</t>
  </si>
  <si>
    <t>596421493186</t>
  </si>
  <si>
    <t>PAZMOM_250916_37</t>
  </si>
  <si>
    <t>PKR253655527</t>
  </si>
  <si>
    <t>01040121653</t>
  </si>
  <si>
    <t>596421493190</t>
  </si>
  <si>
    <t>PAZMOM_250916_38</t>
  </si>
  <si>
    <t>PKR253655528</t>
  </si>
  <si>
    <t>민보경</t>
  </si>
  <si>
    <t>01057897454</t>
  </si>
  <si>
    <t>22402</t>
  </si>
  <si>
    <t>596421493201</t>
  </si>
  <si>
    <t>PAZMOM_250916_39</t>
  </si>
  <si>
    <t>PKR253655529</t>
  </si>
  <si>
    <t>01043802214</t>
  </si>
  <si>
    <t>596421493212</t>
  </si>
  <si>
    <t>PAZMOM_250916_40</t>
  </si>
  <si>
    <t>PKR253655530</t>
  </si>
  <si>
    <t>최성근</t>
  </si>
  <si>
    <t>01067775473</t>
  </si>
  <si>
    <t>596421493223</t>
  </si>
  <si>
    <t>PAZMOM_250916_41</t>
  </si>
  <si>
    <t>PKR253655531</t>
  </si>
  <si>
    <t>유지영</t>
  </si>
  <si>
    <t>01075183996</t>
  </si>
  <si>
    <t>03109</t>
  </si>
  <si>
    <t>596421493234</t>
  </si>
  <si>
    <t>PAZMOM_250916_42</t>
  </si>
  <si>
    <t>PKR253655532</t>
  </si>
  <si>
    <t>홍혜란</t>
  </si>
  <si>
    <t>01085215317</t>
  </si>
  <si>
    <t>596421493245</t>
  </si>
  <si>
    <t>PAZMOM_250916_43</t>
  </si>
  <si>
    <t>PKR253655533</t>
  </si>
  <si>
    <t>01053217533</t>
  </si>
  <si>
    <t>08209</t>
  </si>
  <si>
    <t>596421493256</t>
  </si>
  <si>
    <t>PAZMOM_250916_44</t>
  </si>
  <si>
    <t>PKR253655534</t>
  </si>
  <si>
    <t>01080012831</t>
  </si>
  <si>
    <t>01615</t>
  </si>
  <si>
    <t>596421493260</t>
  </si>
  <si>
    <t>PAZMOM_250916_45</t>
  </si>
  <si>
    <t>PKR253652092</t>
  </si>
  <si>
    <t>최미희</t>
  </si>
  <si>
    <t>01064356508</t>
  </si>
  <si>
    <t>596421492302</t>
  </si>
  <si>
    <t>2025091619049261</t>
  </si>
  <si>
    <t>PKR253652093</t>
  </si>
  <si>
    <t>01041168171</t>
  </si>
  <si>
    <t>31767</t>
  </si>
  <si>
    <t>596421492313</t>
  </si>
  <si>
    <t>2025091684815881</t>
  </si>
  <si>
    <t>PKR253652094</t>
  </si>
  <si>
    <t>01050164230</t>
  </si>
  <si>
    <t>596421492324</t>
  </si>
  <si>
    <t>2025091687958141</t>
  </si>
  <si>
    <t>PKR253652095</t>
  </si>
  <si>
    <t>01045726224</t>
  </si>
  <si>
    <t>596421492335</t>
  </si>
  <si>
    <t>2025091689559231</t>
  </si>
  <si>
    <t>PKR253652096</t>
  </si>
  <si>
    <t>김형만</t>
  </si>
  <si>
    <t>01050659523</t>
  </si>
  <si>
    <t>22222</t>
  </si>
  <si>
    <t>596421492346</t>
  </si>
  <si>
    <t>2025091692801071</t>
  </si>
  <si>
    <t>PKR253652097</t>
  </si>
  <si>
    <t>01068489196</t>
  </si>
  <si>
    <t>596421492350</t>
  </si>
  <si>
    <t>2025091698031401</t>
  </si>
  <si>
    <t>PKR253652098</t>
  </si>
  <si>
    <t>01023066392</t>
  </si>
  <si>
    <t>14508</t>
  </si>
  <si>
    <t>596421492361</t>
  </si>
  <si>
    <t>2025091698607601</t>
  </si>
  <si>
    <t>PKR253652082</t>
  </si>
  <si>
    <t>YEONJEOMSOOK</t>
  </si>
  <si>
    <t>01092365671</t>
  </si>
  <si>
    <t>후)수하인정정(연은재)</t>
  </si>
  <si>
    <t>596421492206</t>
  </si>
  <si>
    <t>9100140230107</t>
  </si>
  <si>
    <t>PKR253652083</t>
  </si>
  <si>
    <t>596421492210</t>
  </si>
  <si>
    <t>2025091576109781</t>
  </si>
  <si>
    <t>PKR253652084</t>
  </si>
  <si>
    <t>노혜영</t>
  </si>
  <si>
    <t>01053861271</t>
  </si>
  <si>
    <t>596421492221</t>
  </si>
  <si>
    <t>2025091576601621</t>
  </si>
  <si>
    <t>PKR253655535</t>
  </si>
  <si>
    <t>596421493271</t>
  </si>
  <si>
    <t>PAZMOM_250916_46</t>
  </si>
  <si>
    <t>PKR253655536</t>
  </si>
  <si>
    <t>강대원</t>
  </si>
  <si>
    <t>01098490209</t>
  </si>
  <si>
    <t>06112</t>
  </si>
  <si>
    <t>596421493282</t>
  </si>
  <si>
    <t>PAZMOM_250916_47</t>
  </si>
  <si>
    <t>PKR253655537</t>
  </si>
  <si>
    <t>고유리</t>
  </si>
  <si>
    <t>01076550755</t>
  </si>
  <si>
    <t>27159</t>
  </si>
  <si>
    <t>596421493293</t>
  </si>
  <si>
    <t>PAZMOM_250916_48</t>
  </si>
  <si>
    <t>PKR253655538</t>
  </si>
  <si>
    <t>01025558520</t>
  </si>
  <si>
    <t>596421493304</t>
  </si>
  <si>
    <t>PAZMOM_250916_49</t>
  </si>
  <si>
    <t>PKR253655539</t>
  </si>
  <si>
    <t>01030032395</t>
  </si>
  <si>
    <t>596421493315</t>
  </si>
  <si>
    <t>PAZMOM_250916_50</t>
  </si>
  <si>
    <t>PKR253655541</t>
  </si>
  <si>
    <t>596421493330</t>
  </si>
  <si>
    <t>PAZMOM_250916_52</t>
  </si>
  <si>
    <t>PKR253655542</t>
  </si>
  <si>
    <t>01067952474</t>
  </si>
  <si>
    <t>58667</t>
  </si>
  <si>
    <t>596421493341</t>
  </si>
  <si>
    <t>PAZMOM_250916_53</t>
  </si>
  <si>
    <t>PKR253655543</t>
  </si>
  <si>
    <t>김애연</t>
  </si>
  <si>
    <t>01086280379</t>
  </si>
  <si>
    <t>22546</t>
  </si>
  <si>
    <t>596421493352</t>
  </si>
  <si>
    <t>PAZMOM_250916_54</t>
  </si>
  <si>
    <t>PKR253655544</t>
  </si>
  <si>
    <t>편민정</t>
  </si>
  <si>
    <t>01038080994</t>
  </si>
  <si>
    <t>596421493363</t>
  </si>
  <si>
    <t>PAZMOM_250916_55</t>
  </si>
  <si>
    <t>PKR253655545</t>
  </si>
  <si>
    <t>596421493374</t>
  </si>
  <si>
    <t>PAZMOM_250916_56</t>
  </si>
  <si>
    <t>PKR253652085</t>
  </si>
  <si>
    <t>01031452198</t>
  </si>
  <si>
    <t>596421492232</t>
  </si>
  <si>
    <t>2025091578639471</t>
  </si>
  <si>
    <t>PAU029773988</t>
  </si>
  <si>
    <t>윤영실</t>
  </si>
  <si>
    <t>01056683354</t>
  </si>
  <si>
    <t>10102</t>
  </si>
  <si>
    <t>596421490143</t>
  </si>
  <si>
    <t>4345157719</t>
  </si>
  <si>
    <t>PAU029773986</t>
  </si>
  <si>
    <t>596421490165</t>
  </si>
  <si>
    <t>4345427431</t>
  </si>
  <si>
    <t>PAU029773985</t>
  </si>
  <si>
    <t>XU MEILAN</t>
  </si>
  <si>
    <t>01023699186</t>
  </si>
  <si>
    <t>16439</t>
  </si>
  <si>
    <t>596421490180</t>
  </si>
  <si>
    <t>17100140290487</t>
  </si>
  <si>
    <t>PAU029773982</t>
  </si>
  <si>
    <t>기경복</t>
  </si>
  <si>
    <t>01051800503</t>
  </si>
  <si>
    <t>596421490191</t>
  </si>
  <si>
    <t>31100140447495</t>
  </si>
  <si>
    <t>PAU029773983</t>
  </si>
  <si>
    <t>01088381446</t>
  </si>
  <si>
    <t>06009</t>
  </si>
  <si>
    <t>596421490202</t>
  </si>
  <si>
    <t>31100140470616</t>
  </si>
  <si>
    <t>PAU029773648</t>
  </si>
  <si>
    <t>박가경</t>
  </si>
  <si>
    <t>01041604450</t>
  </si>
  <si>
    <t>61180</t>
  </si>
  <si>
    <t>596421490213</t>
  </si>
  <si>
    <t>2025082999650851</t>
  </si>
  <si>
    <t>PAU029773975</t>
  </si>
  <si>
    <t>01038370474</t>
  </si>
  <si>
    <t>17965</t>
  </si>
  <si>
    <t>596421490224</t>
  </si>
  <si>
    <t>2025091545154601</t>
  </si>
  <si>
    <t>PAU029773974</t>
  </si>
  <si>
    <t>01045910317</t>
  </si>
  <si>
    <t>03309</t>
  </si>
  <si>
    <t>596421490235</t>
  </si>
  <si>
    <t>2025091546501931</t>
  </si>
  <si>
    <t>PAU029773972</t>
  </si>
  <si>
    <t>정대윤</t>
  </si>
  <si>
    <t>01037443101</t>
  </si>
  <si>
    <t>58568</t>
  </si>
  <si>
    <t>596421490246</t>
  </si>
  <si>
    <t>2025091551478311</t>
  </si>
  <si>
    <t>PKR253655546</t>
  </si>
  <si>
    <t>01062235502</t>
  </si>
  <si>
    <t>596421493385</t>
  </si>
  <si>
    <t>PAZMOM_250916_57</t>
  </si>
  <si>
    <t>PKR253655547</t>
  </si>
  <si>
    <t>정가연</t>
  </si>
  <si>
    <t>01094678409</t>
  </si>
  <si>
    <t>02536</t>
  </si>
  <si>
    <t>596421493396</t>
  </si>
  <si>
    <t>PAZMOM_250916_58</t>
  </si>
  <si>
    <t>PKR253655548</t>
  </si>
  <si>
    <t>01077788614</t>
  </si>
  <si>
    <t>41522</t>
  </si>
  <si>
    <t>596421493400</t>
  </si>
  <si>
    <t>PAZMOM_250916_59</t>
  </si>
  <si>
    <t>PKR253655549</t>
  </si>
  <si>
    <t>596421493411</t>
  </si>
  <si>
    <t>PAZMOM_250916_60</t>
  </si>
  <si>
    <t>PKR253655550</t>
  </si>
  <si>
    <t>온루루</t>
  </si>
  <si>
    <t>01087998646</t>
  </si>
  <si>
    <t>04115</t>
  </si>
  <si>
    <t>596421493422</t>
  </si>
  <si>
    <t>PAZMOM_250916_61</t>
  </si>
  <si>
    <t>PKR253655551</t>
  </si>
  <si>
    <t>김범준</t>
  </si>
  <si>
    <t>01089376017</t>
  </si>
  <si>
    <t>02593</t>
  </si>
  <si>
    <t>596421493433</t>
  </si>
  <si>
    <t>PAZMOM_250916_62</t>
  </si>
  <si>
    <t>PKR253655552</t>
  </si>
  <si>
    <t>01075727740</t>
  </si>
  <si>
    <t>596421493444</t>
  </si>
  <si>
    <t>PAZMOM_250916_63</t>
  </si>
  <si>
    <t>PKR253655553</t>
  </si>
  <si>
    <t>김혜령</t>
  </si>
  <si>
    <t>01050953953</t>
  </si>
  <si>
    <t>22191</t>
  </si>
  <si>
    <t>596421493455</t>
  </si>
  <si>
    <t>PAZMOM_250916_64</t>
  </si>
  <si>
    <t>PKR253655554</t>
  </si>
  <si>
    <t>김소담</t>
  </si>
  <si>
    <t>01021720234</t>
  </si>
  <si>
    <t>42409</t>
  </si>
  <si>
    <t>596421493466</t>
  </si>
  <si>
    <t>PAZMOM_250916_65</t>
  </si>
  <si>
    <t>PKR253655555</t>
  </si>
  <si>
    <t>송나은</t>
  </si>
  <si>
    <t>01031525696</t>
  </si>
  <si>
    <t>02474</t>
  </si>
  <si>
    <t>596421493470</t>
  </si>
  <si>
    <t>PAZMOM_250916_66</t>
  </si>
  <si>
    <t>PAU029773971</t>
  </si>
  <si>
    <t>문서진</t>
  </si>
  <si>
    <t>01044425740</t>
  </si>
  <si>
    <t>42106</t>
  </si>
  <si>
    <t>596421490250</t>
  </si>
  <si>
    <t>2025091552588721</t>
  </si>
  <si>
    <t>PAU029773970</t>
  </si>
  <si>
    <t>제정숙</t>
  </si>
  <si>
    <t>01030752907</t>
  </si>
  <si>
    <t>596421490261</t>
  </si>
  <si>
    <t>2025091553275941</t>
  </si>
  <si>
    <t>PAU029773969</t>
  </si>
  <si>
    <t>이유라</t>
  </si>
  <si>
    <t>01088909685</t>
  </si>
  <si>
    <t>41767</t>
  </si>
  <si>
    <t>596421490272</t>
  </si>
  <si>
    <t>2025091561337901</t>
  </si>
  <si>
    <t>PAU029773981</t>
  </si>
  <si>
    <t>최윤경</t>
  </si>
  <si>
    <t>01029614847</t>
  </si>
  <si>
    <t>596421490283</t>
  </si>
  <si>
    <t>2025091567590081</t>
  </si>
  <si>
    <t>PAU029773979</t>
  </si>
  <si>
    <t>문설희</t>
  </si>
  <si>
    <t>01084805557</t>
  </si>
  <si>
    <t>03613</t>
  </si>
  <si>
    <t>596421490305</t>
  </si>
  <si>
    <t>2025091570684001</t>
  </si>
  <si>
    <t>PAU029773978</t>
  </si>
  <si>
    <t>배성원</t>
  </si>
  <si>
    <t>01047550355</t>
  </si>
  <si>
    <t>596421490316</t>
  </si>
  <si>
    <t>2025091572038541</t>
  </si>
  <si>
    <t>PAU029773977</t>
  </si>
  <si>
    <t>01028595732</t>
  </si>
  <si>
    <t>17794</t>
  </si>
  <si>
    <t>596421490320</t>
  </si>
  <si>
    <t>2025091572296031</t>
  </si>
  <si>
    <t>PAU029773973</t>
  </si>
  <si>
    <t>라의선</t>
  </si>
  <si>
    <t>01088325594</t>
  </si>
  <si>
    <t>56308</t>
  </si>
  <si>
    <t>596421490331</t>
  </si>
  <si>
    <t>2025091573509281</t>
  </si>
  <si>
    <t>PAU029773976</t>
  </si>
  <si>
    <t>유이건</t>
  </si>
  <si>
    <t>01020622091</t>
  </si>
  <si>
    <t>37660</t>
  </si>
  <si>
    <t>596421490342</t>
  </si>
  <si>
    <t>2025091574523001</t>
  </si>
  <si>
    <t>PKR253651711</t>
  </si>
  <si>
    <t>신성진</t>
  </si>
  <si>
    <t>01040709387</t>
  </si>
  <si>
    <t>[대신대납]&lt;12000&gt;//중량(1/2)(0923)</t>
  </si>
  <si>
    <t>SEONGJIN SHIN</t>
  </si>
  <si>
    <t>596421492136 (2)</t>
  </si>
  <si>
    <t>MOVING_250916_P0014590</t>
  </si>
  <si>
    <t>PKR253655556</t>
  </si>
  <si>
    <t>63625</t>
  </si>
  <si>
    <t>596421493481</t>
  </si>
  <si>
    <t>PAZMOM_250916_67</t>
  </si>
  <si>
    <t>PKR253660994</t>
  </si>
  <si>
    <t>596421494435</t>
  </si>
  <si>
    <t>PURE_250917_30884</t>
  </si>
  <si>
    <t>PKR253660995</t>
  </si>
  <si>
    <t>596421494446</t>
  </si>
  <si>
    <t>PURE_250917_30899</t>
  </si>
  <si>
    <t>PKR253660996</t>
  </si>
  <si>
    <t>596421494450</t>
  </si>
  <si>
    <t>PURE_250917_30940</t>
  </si>
  <si>
    <t>PKR253660997</t>
  </si>
  <si>
    <t>홍다애</t>
  </si>
  <si>
    <t>01087680230</t>
  </si>
  <si>
    <t>18309</t>
  </si>
  <si>
    <t>596421494461</t>
  </si>
  <si>
    <t>PURE_250917_30989</t>
  </si>
  <si>
    <t>PKR253660998</t>
  </si>
  <si>
    <t>596421494472</t>
  </si>
  <si>
    <t>PURE_250917_30990</t>
  </si>
  <si>
    <t>PKR253660999</t>
  </si>
  <si>
    <t>구본아</t>
  </si>
  <si>
    <t>01077090731</t>
  </si>
  <si>
    <t>27314</t>
  </si>
  <si>
    <t>596421494483</t>
  </si>
  <si>
    <t>PURE_250917_30991</t>
  </si>
  <si>
    <t>PKR253661000</t>
  </si>
  <si>
    <t>596421494494</t>
  </si>
  <si>
    <t>PURE_250917_30992</t>
  </si>
  <si>
    <t>PKR253661001</t>
  </si>
  <si>
    <t>596421494505</t>
  </si>
  <si>
    <t>PURE_250917_30993</t>
  </si>
  <si>
    <t>PKR253661002</t>
  </si>
  <si>
    <t>596421494516</t>
  </si>
  <si>
    <t>PURE_250917_30996</t>
  </si>
  <si>
    <t>PKR253637316</t>
  </si>
  <si>
    <t>임정호</t>
  </si>
  <si>
    <t>01094224307</t>
  </si>
  <si>
    <t>596421489955</t>
  </si>
  <si>
    <t>HD_20250915_101</t>
  </si>
  <si>
    <t>PKR253637317</t>
  </si>
  <si>
    <t>김춘화</t>
  </si>
  <si>
    <t>01033276821</t>
  </si>
  <si>
    <t>596421489966</t>
  </si>
  <si>
    <t>HD_20250915_102</t>
  </si>
  <si>
    <t>PKR253637318</t>
  </si>
  <si>
    <t>조영란</t>
  </si>
  <si>
    <t>01030752394</t>
  </si>
  <si>
    <t>596421489970</t>
  </si>
  <si>
    <t>HD_20250915_103</t>
  </si>
  <si>
    <t>PKR253637319</t>
  </si>
  <si>
    <t>01025678427</t>
  </si>
  <si>
    <t>596421489981</t>
  </si>
  <si>
    <t>HD_20250915_104</t>
  </si>
  <si>
    <t>PKR253637320</t>
  </si>
  <si>
    <t>우정</t>
  </si>
  <si>
    <t>01041131161</t>
  </si>
  <si>
    <t>06279</t>
  </si>
  <si>
    <t>596421489992</t>
  </si>
  <si>
    <t>HD_20250915_105</t>
  </si>
  <si>
    <t>PKR253637321</t>
  </si>
  <si>
    <t>김기애</t>
  </si>
  <si>
    <t>01045291639</t>
  </si>
  <si>
    <t>596421490003</t>
  </si>
  <si>
    <t>HD_20250915_106</t>
  </si>
  <si>
    <t>PKR253637322</t>
  </si>
  <si>
    <t>남규욱</t>
  </si>
  <si>
    <t>01051313793</t>
  </si>
  <si>
    <t>596421490014</t>
  </si>
  <si>
    <t>HD_20250915_107</t>
  </si>
  <si>
    <t>PKR253637323</t>
  </si>
  <si>
    <t>유중모</t>
  </si>
  <si>
    <t>01050119529</t>
  </si>
  <si>
    <t>24037</t>
  </si>
  <si>
    <t>596421490025</t>
  </si>
  <si>
    <t>HD_20250915_108</t>
  </si>
  <si>
    <t>PKR253637324</t>
  </si>
  <si>
    <t>남명호</t>
  </si>
  <si>
    <t>01025521968</t>
  </si>
  <si>
    <t>47236</t>
  </si>
  <si>
    <t>596421490036</t>
  </si>
  <si>
    <t>HD_20250915_109</t>
  </si>
  <si>
    <t>PKR253637325</t>
  </si>
  <si>
    <t>민병은</t>
  </si>
  <si>
    <t>01091168616</t>
  </si>
  <si>
    <t>12979</t>
  </si>
  <si>
    <t>596421490040</t>
  </si>
  <si>
    <t>HD_20250915_110</t>
  </si>
  <si>
    <t>PKR253661003</t>
  </si>
  <si>
    <t>596421494520</t>
  </si>
  <si>
    <t>PURE_250917_31001</t>
  </si>
  <si>
    <t>PKR253661004</t>
  </si>
  <si>
    <t>596421494531</t>
  </si>
  <si>
    <t>PURE_250917_31002</t>
  </si>
  <si>
    <t>PKR253661005</t>
  </si>
  <si>
    <t>596421494542</t>
  </si>
  <si>
    <t>PURE_250917_31007</t>
  </si>
  <si>
    <t>PAU029761986</t>
  </si>
  <si>
    <t>강보라</t>
  </si>
  <si>
    <t>01033217808</t>
  </si>
  <si>
    <t>58680</t>
  </si>
  <si>
    <t>596421492523</t>
  </si>
  <si>
    <t>2025091685829151</t>
  </si>
  <si>
    <t>PAU029761985</t>
  </si>
  <si>
    <t>마유진</t>
  </si>
  <si>
    <t>01071220630</t>
  </si>
  <si>
    <t>10077</t>
  </si>
  <si>
    <t>596421492534</t>
  </si>
  <si>
    <t>2025091689710991</t>
  </si>
  <si>
    <t>PKR253659646</t>
  </si>
  <si>
    <t>장도형</t>
  </si>
  <si>
    <t>01094833932</t>
  </si>
  <si>
    <t>596421494214</t>
  </si>
  <si>
    <t>JYY_250917_01</t>
  </si>
  <si>
    <t>PKR253659661</t>
  </si>
  <si>
    <t>김기훈</t>
  </si>
  <si>
    <t>01071221507</t>
  </si>
  <si>
    <t>KIHOON KIM</t>
  </si>
  <si>
    <t>596421494262</t>
  </si>
  <si>
    <t>WISE_250917_P0015105</t>
  </si>
  <si>
    <t>PAU029761976</t>
  </si>
  <si>
    <t>596421491215</t>
  </si>
  <si>
    <t>2025091431414761</t>
  </si>
  <si>
    <t>PKR253659634</t>
  </si>
  <si>
    <t>김종성</t>
  </si>
  <si>
    <t>01033333215</t>
  </si>
  <si>
    <t>02439</t>
  </si>
  <si>
    <t>596421494096</t>
  </si>
  <si>
    <t>HD_20250917_001</t>
  </si>
  <si>
    <t>PKR253659635</t>
  </si>
  <si>
    <t>이경민</t>
  </si>
  <si>
    <t>01064081263</t>
  </si>
  <si>
    <t>596421494100</t>
  </si>
  <si>
    <t>HD_20250917_002</t>
  </si>
  <si>
    <t>PKR253637326</t>
  </si>
  <si>
    <t>정갑순</t>
  </si>
  <si>
    <t>01089857448</t>
  </si>
  <si>
    <t>52738</t>
  </si>
  <si>
    <t>596421490051</t>
  </si>
  <si>
    <t>HD_20250915_111</t>
  </si>
  <si>
    <t>PKR253637327</t>
  </si>
  <si>
    <t>01036097066</t>
  </si>
  <si>
    <t>62349</t>
  </si>
  <si>
    <t>596421490062</t>
  </si>
  <si>
    <t>HD_20250915_112</t>
  </si>
  <si>
    <t>PKR253637328</t>
  </si>
  <si>
    <t>596421490073</t>
  </si>
  <si>
    <t>HD_20250915_113</t>
  </si>
  <si>
    <t>PKR253643111</t>
  </si>
  <si>
    <t>이광오</t>
  </si>
  <si>
    <t>01021668529</t>
  </si>
  <si>
    <t>08791</t>
  </si>
  <si>
    <t>596421491650</t>
  </si>
  <si>
    <t>DHP_250916_01</t>
  </si>
  <si>
    <t>PKR253643112</t>
  </si>
  <si>
    <t>596421491661</t>
  </si>
  <si>
    <t>DHP_250916_02</t>
  </si>
  <si>
    <t>PKR253626647</t>
  </si>
  <si>
    <t>01036850326</t>
  </si>
  <si>
    <t>18485</t>
  </si>
  <si>
    <t>596421489406</t>
  </si>
  <si>
    <t>2509131936000002</t>
  </si>
  <si>
    <t>PKR253626648</t>
  </si>
  <si>
    <t>송미혜</t>
  </si>
  <si>
    <t>01030820925</t>
  </si>
  <si>
    <t>12010</t>
  </si>
  <si>
    <t>596421489410</t>
  </si>
  <si>
    <t>25091508503049E3</t>
  </si>
  <si>
    <t>PKR253626649</t>
  </si>
  <si>
    <t>01033526778</t>
  </si>
  <si>
    <t>17316</t>
  </si>
  <si>
    <t>596421489421</t>
  </si>
  <si>
    <t>2509150850306FBC</t>
  </si>
  <si>
    <t>PKR253626650</t>
  </si>
  <si>
    <t>596421489432</t>
  </si>
  <si>
    <t>2509150815000002</t>
  </si>
  <si>
    <t>PKR253626651</t>
  </si>
  <si>
    <t>김채경</t>
  </si>
  <si>
    <t>01048792888</t>
  </si>
  <si>
    <t>02776</t>
  </si>
  <si>
    <t>596421489443</t>
  </si>
  <si>
    <t>250915085300B1F4</t>
  </si>
  <si>
    <t>PKR253659636</t>
  </si>
  <si>
    <t>01023924629</t>
  </si>
  <si>
    <t>05767</t>
  </si>
  <si>
    <t>596421494111</t>
  </si>
  <si>
    <t>HD_20250917_003</t>
  </si>
  <si>
    <t>PKR253661796</t>
  </si>
  <si>
    <t>전숙희</t>
  </si>
  <si>
    <t>01037697135</t>
  </si>
  <si>
    <t>06521</t>
  </si>
  <si>
    <t>JONG DAE HAN</t>
  </si>
  <si>
    <t>596421494763</t>
  </si>
  <si>
    <t>WISE_250917_P0015228</t>
  </si>
  <si>
    <t>PKR252988301</t>
  </si>
  <si>
    <t>596421453205</t>
  </si>
  <si>
    <t>WISE_250826_P0013223</t>
  </si>
  <si>
    <t>PKR253313315</t>
  </si>
  <si>
    <t>조병선</t>
  </si>
  <si>
    <t>01081933697</t>
  </si>
  <si>
    <t>28663</t>
  </si>
  <si>
    <t>596421469095</t>
  </si>
  <si>
    <t>PAZMOM_250907_05</t>
  </si>
  <si>
    <t>PKR253313316</t>
  </si>
  <si>
    <t>43003</t>
  </si>
  <si>
    <t>596421469106</t>
  </si>
  <si>
    <t>PAZMOM_250907_06</t>
  </si>
  <si>
    <t>PKR253313340</t>
  </si>
  <si>
    <t>01087257078</t>
  </si>
  <si>
    <t>16819</t>
  </si>
  <si>
    <t>596421469342</t>
  </si>
  <si>
    <t>PAZMOM_250907_30</t>
  </si>
  <si>
    <t>PKR253508429</t>
  </si>
  <si>
    <t>596421480435</t>
  </si>
  <si>
    <t>OZ_250911_06</t>
  </si>
  <si>
    <t>PKR253492422</t>
  </si>
  <si>
    <t>조영</t>
  </si>
  <si>
    <t>01057801667</t>
  </si>
  <si>
    <t>16267</t>
  </si>
  <si>
    <t>596421479105</t>
  </si>
  <si>
    <t>2025091084458681</t>
  </si>
  <si>
    <t>PKR253508458</t>
  </si>
  <si>
    <t>596421480472</t>
  </si>
  <si>
    <t>OZ_250911_10</t>
  </si>
  <si>
    <t>PKR253531870</t>
  </si>
  <si>
    <t>김도유</t>
  </si>
  <si>
    <t>01024109332</t>
  </si>
  <si>
    <t>32016</t>
  </si>
  <si>
    <t>596421482395</t>
  </si>
  <si>
    <t>PAZMOM_250911_59</t>
  </si>
  <si>
    <t>PKR253626652</t>
  </si>
  <si>
    <t>김서원</t>
  </si>
  <si>
    <t>01092732160</t>
  </si>
  <si>
    <t>62220</t>
  </si>
  <si>
    <t>596421489454</t>
  </si>
  <si>
    <t>250915085300B9E8</t>
  </si>
  <si>
    <t>PKR253626653</t>
  </si>
  <si>
    <t>김민섭</t>
  </si>
  <si>
    <t>01098986565</t>
  </si>
  <si>
    <t>02586</t>
  </si>
  <si>
    <t>596421489465</t>
  </si>
  <si>
    <t>250915085300C861</t>
  </si>
  <si>
    <t>PKR253612140</t>
  </si>
  <si>
    <t>01090797062</t>
  </si>
  <si>
    <t>12529</t>
  </si>
  <si>
    <t>596421488345</t>
  </si>
  <si>
    <t>OZ_250915_01</t>
  </si>
  <si>
    <t>PKR253612141</t>
  </si>
  <si>
    <t>최성순</t>
  </si>
  <si>
    <t>01092826006</t>
  </si>
  <si>
    <t>63308</t>
  </si>
  <si>
    <t>596421488356</t>
  </si>
  <si>
    <t>OZ_250915_02</t>
  </si>
  <si>
    <t>PKR253612143</t>
  </si>
  <si>
    <t>01088232586</t>
  </si>
  <si>
    <t>31199</t>
  </si>
  <si>
    <t>596421488371</t>
  </si>
  <si>
    <t>OZ_250915_04</t>
  </si>
  <si>
    <t>PKR253612144</t>
  </si>
  <si>
    <t>1037560206</t>
  </si>
  <si>
    <t>596421488382</t>
  </si>
  <si>
    <t>OZ_250915_05</t>
  </si>
  <si>
    <t>PKR253612145</t>
  </si>
  <si>
    <t>석수경</t>
  </si>
  <si>
    <t>1028887600</t>
  </si>
  <si>
    <t>596421488393</t>
  </si>
  <si>
    <t>OZ_250915_06</t>
  </si>
  <si>
    <t>PKR253612146</t>
  </si>
  <si>
    <t>1087999149</t>
  </si>
  <si>
    <t>24203</t>
  </si>
  <si>
    <t>596421488404</t>
  </si>
  <si>
    <t>OZ_250915_07</t>
  </si>
  <si>
    <t>PKR253612147</t>
  </si>
  <si>
    <t>596421488415</t>
  </si>
  <si>
    <t>OZ_250915_08</t>
  </si>
  <si>
    <t>PKR253612148</t>
  </si>
  <si>
    <t>문윤영</t>
  </si>
  <si>
    <t>1046924146</t>
  </si>
  <si>
    <t>596421488426</t>
  </si>
  <si>
    <t>OZ_250915_09</t>
  </si>
  <si>
    <t>PKR253531872</t>
  </si>
  <si>
    <t>백종혜</t>
  </si>
  <si>
    <t>01031864575</t>
  </si>
  <si>
    <t>596421482410</t>
  </si>
  <si>
    <t>PAZMOM_250911_61</t>
  </si>
  <si>
    <t>PKR253531813</t>
  </si>
  <si>
    <t>김훈</t>
  </si>
  <si>
    <t>01089935736</t>
  </si>
  <si>
    <t>21312</t>
  </si>
  <si>
    <t>596421481824</t>
  </si>
  <si>
    <t>PAZMOM_250911_01</t>
  </si>
  <si>
    <t>PKR253531814</t>
  </si>
  <si>
    <t>01033759631</t>
  </si>
  <si>
    <t>596421481835</t>
  </si>
  <si>
    <t>PAZMOM_250911_02</t>
  </si>
  <si>
    <t>PKR253531825</t>
  </si>
  <si>
    <t>01020063585</t>
  </si>
  <si>
    <t>596421481942</t>
  </si>
  <si>
    <t>PAZMOM_250911_13</t>
  </si>
  <si>
    <t>PKR253531827</t>
  </si>
  <si>
    <t>한종우</t>
  </si>
  <si>
    <t>01056699344</t>
  </si>
  <si>
    <t>14059</t>
  </si>
  <si>
    <t>596421481964</t>
  </si>
  <si>
    <t>PAZMOM_250911_15</t>
  </si>
  <si>
    <t>PKR253548110</t>
  </si>
  <si>
    <t>문정애</t>
  </si>
  <si>
    <t>01053397888</t>
  </si>
  <si>
    <t>596421483530</t>
  </si>
  <si>
    <t>2509120835412B74</t>
  </si>
  <si>
    <t>PKR253548113</t>
  </si>
  <si>
    <t>유성원</t>
  </si>
  <si>
    <t>01090962442</t>
  </si>
  <si>
    <t>13920</t>
  </si>
  <si>
    <t>596421483541</t>
  </si>
  <si>
    <t>250912023750FD00</t>
  </si>
  <si>
    <t>PKR253584888</t>
  </si>
  <si>
    <t>문규봉</t>
  </si>
  <si>
    <t>01053519703</t>
  </si>
  <si>
    <t>14911</t>
  </si>
  <si>
    <t>596421484952</t>
  </si>
  <si>
    <t>PAZMOM_250913_06</t>
  </si>
  <si>
    <t>PKR253584891</t>
  </si>
  <si>
    <t>이주연</t>
  </si>
  <si>
    <t>01045135266</t>
  </si>
  <si>
    <t>596421484985</t>
  </si>
  <si>
    <t>PAZMOM_250913_09</t>
  </si>
  <si>
    <t>PKR253584892</t>
  </si>
  <si>
    <t>장배현</t>
  </si>
  <si>
    <t>01041472228</t>
  </si>
  <si>
    <t>24327</t>
  </si>
  <si>
    <t>596421484996</t>
  </si>
  <si>
    <t>PAZMOM_250913_10</t>
  </si>
  <si>
    <t>PKR253612152</t>
  </si>
  <si>
    <t>황숙남</t>
  </si>
  <si>
    <t>01093950159</t>
  </si>
  <si>
    <t>596421488463</t>
  </si>
  <si>
    <t>OZ_250915_13</t>
  </si>
  <si>
    <t>PKR253612153</t>
  </si>
  <si>
    <t>01071074471</t>
  </si>
  <si>
    <t>596421488474</t>
  </si>
  <si>
    <t>OZ_250915_14</t>
  </si>
  <si>
    <t>PKR253612154</t>
  </si>
  <si>
    <t>서정호</t>
  </si>
  <si>
    <t>01031121005</t>
  </si>
  <si>
    <t>34070</t>
  </si>
  <si>
    <t>596421488485</t>
  </si>
  <si>
    <t>OZ_250915_15</t>
  </si>
  <si>
    <t>PKR253612155</t>
  </si>
  <si>
    <t>01045303069</t>
  </si>
  <si>
    <t>38100</t>
  </si>
  <si>
    <t>596421488496</t>
  </si>
  <si>
    <t>OZ_250915_16</t>
  </si>
  <si>
    <t>PKR253612156</t>
  </si>
  <si>
    <t>01089342995</t>
  </si>
  <si>
    <t>596421488500</t>
  </si>
  <si>
    <t>OZ_250915_17</t>
  </si>
  <si>
    <t>PKR253612157</t>
  </si>
  <si>
    <t>김연정</t>
  </si>
  <si>
    <t>01027133577</t>
  </si>
  <si>
    <t>13524</t>
  </si>
  <si>
    <t>596421488511</t>
  </si>
  <si>
    <t>OZ_250915_18</t>
  </si>
  <si>
    <t>PKR253612158</t>
  </si>
  <si>
    <t>01091374474</t>
  </si>
  <si>
    <t>596421488522</t>
  </si>
  <si>
    <t>OZ_250915_19</t>
  </si>
  <si>
    <t>PKR253612159</t>
  </si>
  <si>
    <t>전혜원</t>
  </si>
  <si>
    <t>01051658944</t>
  </si>
  <si>
    <t>24659</t>
  </si>
  <si>
    <t>596421488533</t>
  </si>
  <si>
    <t>OZ_250915_20</t>
  </si>
  <si>
    <t>PKR253612160</t>
  </si>
  <si>
    <t>정성혜</t>
  </si>
  <si>
    <t>01022706192</t>
  </si>
  <si>
    <t>596421488544</t>
  </si>
  <si>
    <t>OZ_250915_21</t>
  </si>
  <si>
    <t>PKR253643628</t>
  </si>
  <si>
    <t>596421492011</t>
  </si>
  <si>
    <t>DHP_250916_03</t>
  </si>
  <si>
    <t>PKR253659658</t>
  </si>
  <si>
    <t>박효은</t>
  </si>
  <si>
    <t>01051295091</t>
  </si>
  <si>
    <t>EUN YOUNG LEE</t>
  </si>
  <si>
    <t>596421494251</t>
  </si>
  <si>
    <t>MEGALAB_250917_01</t>
  </si>
  <si>
    <t>PKR253659639</t>
  </si>
  <si>
    <t>596421494122</t>
  </si>
  <si>
    <t>JNH_20250917_01</t>
  </si>
  <si>
    <t>PKR253659640</t>
  </si>
  <si>
    <t>홍미현</t>
  </si>
  <si>
    <t>01055953642</t>
  </si>
  <si>
    <t>16469</t>
  </si>
  <si>
    <t>596421494133</t>
  </si>
  <si>
    <t>JNH_20250917_02</t>
  </si>
  <si>
    <t>PKR253659641</t>
  </si>
  <si>
    <t>이유아</t>
  </si>
  <si>
    <t>01044900834</t>
  </si>
  <si>
    <t>63088</t>
  </si>
  <si>
    <t>596421494144</t>
  </si>
  <si>
    <t>JNH_20250917_03</t>
  </si>
  <si>
    <t>PKR253659642</t>
  </si>
  <si>
    <t>김광미</t>
  </si>
  <si>
    <t>01026538349</t>
  </si>
  <si>
    <t>28807</t>
  </si>
  <si>
    <t>596421494155</t>
  </si>
  <si>
    <t>JNH_20250917_04</t>
  </si>
  <si>
    <t>PKR253659643</t>
  </si>
  <si>
    <t>최세은</t>
  </si>
  <si>
    <t>01066180628</t>
  </si>
  <si>
    <t>596421494166</t>
  </si>
  <si>
    <t>JNH_20250917_05</t>
  </si>
  <si>
    <t>PAU029761994</t>
  </si>
  <si>
    <t>전서현</t>
  </si>
  <si>
    <t>01029281344</t>
  </si>
  <si>
    <t>15594</t>
  </si>
  <si>
    <t>596421494332</t>
  </si>
  <si>
    <t>2025091616299351</t>
  </si>
  <si>
    <t>PAU029761997</t>
  </si>
  <si>
    <t>01086605429</t>
  </si>
  <si>
    <t>14734</t>
  </si>
  <si>
    <t>596421494343</t>
  </si>
  <si>
    <t>2025091618515911</t>
  </si>
  <si>
    <t>PAU029762000</t>
  </si>
  <si>
    <t>권이제</t>
  </si>
  <si>
    <t>01076796661</t>
  </si>
  <si>
    <t>42176</t>
  </si>
  <si>
    <t>596421494354</t>
  </si>
  <si>
    <t>2025091621801141</t>
  </si>
  <si>
    <t>PKR253584893</t>
  </si>
  <si>
    <t>596421485000</t>
  </si>
  <si>
    <t>PAZMOM_250913_11</t>
  </si>
  <si>
    <t>PKR253584894</t>
  </si>
  <si>
    <t>고동전</t>
  </si>
  <si>
    <t>01083980647</t>
  </si>
  <si>
    <t>596421485011</t>
  </si>
  <si>
    <t>PAZMOM_250913_12</t>
  </si>
  <si>
    <t>PKR253584895</t>
  </si>
  <si>
    <t>조성래</t>
  </si>
  <si>
    <t>01053695622</t>
  </si>
  <si>
    <t>596421485022</t>
  </si>
  <si>
    <t>PAZMOM_250913_13</t>
  </si>
  <si>
    <t>PKR253584896</t>
  </si>
  <si>
    <t>성아름</t>
  </si>
  <si>
    <t>01033597359</t>
  </si>
  <si>
    <t>15330</t>
  </si>
  <si>
    <t>596421485033</t>
  </si>
  <si>
    <t>PAZMOM_250913_14</t>
  </si>
  <si>
    <t>PKR253584900</t>
  </si>
  <si>
    <t>이보현</t>
  </si>
  <si>
    <t>01091347018</t>
  </si>
  <si>
    <t>54957</t>
  </si>
  <si>
    <t>596421485070</t>
  </si>
  <si>
    <t>PAZMOM_250913_18</t>
  </si>
  <si>
    <t>PKR253584906</t>
  </si>
  <si>
    <t>고은채</t>
  </si>
  <si>
    <t>01049083247</t>
  </si>
  <si>
    <t>07628</t>
  </si>
  <si>
    <t>596421485136</t>
  </si>
  <si>
    <t>PAZMOM_250913_24</t>
  </si>
  <si>
    <t>PKR253584911</t>
  </si>
  <si>
    <t>조연수</t>
  </si>
  <si>
    <t>01063758416</t>
  </si>
  <si>
    <t>28498</t>
  </si>
  <si>
    <t>596421485184</t>
  </si>
  <si>
    <t>PAZMOM_250913_29</t>
  </si>
  <si>
    <t>PKR253584921</t>
  </si>
  <si>
    <t>01094661749</t>
  </si>
  <si>
    <t>04159</t>
  </si>
  <si>
    <t>596421485280</t>
  </si>
  <si>
    <t>PAZMOM_250913_39</t>
  </si>
  <si>
    <t>PKR253584922</t>
  </si>
  <si>
    <t>신규호</t>
  </si>
  <si>
    <t>01071458670</t>
  </si>
  <si>
    <t>596421485291</t>
  </si>
  <si>
    <t>PAZMOM_250913_40</t>
  </si>
  <si>
    <t>PKR253584932</t>
  </si>
  <si>
    <t>이수용</t>
  </si>
  <si>
    <t>01042419632</t>
  </si>
  <si>
    <t>596421485394</t>
  </si>
  <si>
    <t>PAZMOM_250913_50</t>
  </si>
  <si>
    <t>PKR253643629</t>
  </si>
  <si>
    <t>596421492022</t>
  </si>
  <si>
    <t>DHP_250916_04</t>
  </si>
  <si>
    <t>PKR253643630</t>
  </si>
  <si>
    <t>596421492033</t>
  </si>
  <si>
    <t>DHP_250916_05</t>
  </si>
  <si>
    <t>PKR253625768</t>
  </si>
  <si>
    <t>손경</t>
  </si>
  <si>
    <t>01091374514</t>
  </si>
  <si>
    <t>12636</t>
  </si>
  <si>
    <t>596421488835</t>
  </si>
  <si>
    <t>20250915SOOP오배송01</t>
  </si>
  <si>
    <t>PKR253625769</t>
  </si>
  <si>
    <t>최문수</t>
  </si>
  <si>
    <t>01041528938</t>
  </si>
  <si>
    <t>01673</t>
  </si>
  <si>
    <t>596421488846</t>
  </si>
  <si>
    <t>20250916SOOP01</t>
  </si>
  <si>
    <t>PKR253625770</t>
  </si>
  <si>
    <t>전경수</t>
  </si>
  <si>
    <t>01077448176</t>
  </si>
  <si>
    <t>07221</t>
  </si>
  <si>
    <t>596421488850</t>
  </si>
  <si>
    <t>250915093451616A</t>
  </si>
  <si>
    <t>PKR253625771</t>
  </si>
  <si>
    <t>김원순</t>
  </si>
  <si>
    <t>01052991762</t>
  </si>
  <si>
    <t>16350</t>
  </si>
  <si>
    <t>596421488861</t>
  </si>
  <si>
    <t>2509150934512D7D</t>
  </si>
  <si>
    <t>PKR253625772</t>
  </si>
  <si>
    <t>임동일</t>
  </si>
  <si>
    <t>01054138154</t>
  </si>
  <si>
    <t>02176</t>
  </si>
  <si>
    <t>596421488872</t>
  </si>
  <si>
    <t>250915093451F21D</t>
  </si>
  <si>
    <t>PKR253625773</t>
  </si>
  <si>
    <t>596421488883</t>
  </si>
  <si>
    <t>25091509345143F4</t>
  </si>
  <si>
    <t>PKR253625774</t>
  </si>
  <si>
    <t>박필용</t>
  </si>
  <si>
    <t>01088632202</t>
  </si>
  <si>
    <t>16098</t>
  </si>
  <si>
    <t>596421488894</t>
  </si>
  <si>
    <t>250915093451730B</t>
  </si>
  <si>
    <t>PKR253625775</t>
  </si>
  <si>
    <t>선형석</t>
  </si>
  <si>
    <t>01047265299</t>
  </si>
  <si>
    <t>35312</t>
  </si>
  <si>
    <t>596421488905</t>
  </si>
  <si>
    <t>25091509345199A1</t>
  </si>
  <si>
    <t>PKR253647704</t>
  </si>
  <si>
    <t>596421492092</t>
  </si>
  <si>
    <t>WISE_250916_P0014601_01</t>
  </si>
  <si>
    <t>PKR253662582</t>
  </si>
  <si>
    <t>정윤자</t>
  </si>
  <si>
    <t>01064219390</t>
  </si>
  <si>
    <t>32291</t>
  </si>
  <si>
    <t>KRISTEN YOON SUN KO</t>
  </si>
  <si>
    <t>596421495032</t>
  </si>
  <si>
    <t>DAWA_250917_01</t>
  </si>
  <si>
    <t>PKR253263565</t>
  </si>
  <si>
    <t>유시현</t>
  </si>
  <si>
    <t>01020000277</t>
  </si>
  <si>
    <t>BL추가(99431840852)</t>
  </si>
  <si>
    <t>596421467931</t>
  </si>
  <si>
    <t>TSG_20250904_01</t>
  </si>
  <si>
    <t>PKR253527046</t>
  </si>
  <si>
    <t>정은희</t>
  </si>
  <si>
    <t>01049293335</t>
  </si>
  <si>
    <t>52698</t>
  </si>
  <si>
    <t>596421481253</t>
  </si>
  <si>
    <t>ROSE_250912_03</t>
  </si>
  <si>
    <t>PKR253527045</t>
  </si>
  <si>
    <t>596421481242</t>
  </si>
  <si>
    <t>ROSE_250912_02</t>
  </si>
  <si>
    <t>PKR253527044</t>
  </si>
  <si>
    <t>596421481231</t>
  </si>
  <si>
    <t>ROSE_250912_01</t>
  </si>
  <si>
    <t>2025-09-21</t>
  </si>
  <si>
    <t>98812563666</t>
  </si>
  <si>
    <t>PKR253661646</t>
  </si>
  <si>
    <t>유윤경</t>
  </si>
  <si>
    <t>01030331201</t>
  </si>
  <si>
    <t>02702</t>
  </si>
  <si>
    <t>596421494741</t>
  </si>
  <si>
    <t>2025091624996480</t>
  </si>
  <si>
    <t>PKR253661647</t>
  </si>
  <si>
    <t>박정호</t>
  </si>
  <si>
    <t>01059423318</t>
  </si>
  <si>
    <t>596421494752</t>
  </si>
  <si>
    <t>2025091696854770</t>
  </si>
  <si>
    <t>PKR253667815</t>
  </si>
  <si>
    <t>방희정</t>
  </si>
  <si>
    <t>01050251663</t>
  </si>
  <si>
    <t>18283</t>
  </si>
  <si>
    <t>596421495732</t>
  </si>
  <si>
    <t>PAZMOM_250917_02</t>
  </si>
  <si>
    <t>PKR253667816</t>
  </si>
  <si>
    <t>596421495743</t>
  </si>
  <si>
    <t>PAZMOM_250917_03</t>
  </si>
  <si>
    <t>PKR253667819</t>
  </si>
  <si>
    <t>01029750612</t>
  </si>
  <si>
    <t>12146</t>
  </si>
  <si>
    <t>596421495776</t>
  </si>
  <si>
    <t>PAZMOM_250917_06</t>
  </si>
  <si>
    <t>PKR253667820</t>
  </si>
  <si>
    <t>01029902905</t>
  </si>
  <si>
    <t>11774</t>
  </si>
  <si>
    <t>596421495780</t>
  </si>
  <si>
    <t>PAZMOM_250917_07</t>
  </si>
  <si>
    <t>PKR253667821</t>
  </si>
  <si>
    <t>01073784289</t>
  </si>
  <si>
    <t>42043</t>
  </si>
  <si>
    <t>596421495791</t>
  </si>
  <si>
    <t>PAZMOM_250917_08</t>
  </si>
  <si>
    <t>PKR253667822</t>
  </si>
  <si>
    <t>권경하</t>
  </si>
  <si>
    <t>01068781338</t>
  </si>
  <si>
    <t>59694</t>
  </si>
  <si>
    <t>596421495802</t>
  </si>
  <si>
    <t>PAZMOM_250917_09</t>
  </si>
  <si>
    <t>PKR253667823</t>
  </si>
  <si>
    <t>조소영</t>
  </si>
  <si>
    <t>01068777778</t>
  </si>
  <si>
    <t>17881</t>
  </si>
  <si>
    <t>596421495813</t>
  </si>
  <si>
    <t>PAZMOM_250917_10</t>
  </si>
  <si>
    <t>PKR253667824</t>
  </si>
  <si>
    <t>양민정</t>
  </si>
  <si>
    <t>01024457477</t>
  </si>
  <si>
    <t>596421495824</t>
  </si>
  <si>
    <t>PAZMOM_250917_11</t>
  </si>
  <si>
    <t>PKR253687591</t>
  </si>
  <si>
    <t>서가영</t>
  </si>
  <si>
    <t>01048855166</t>
  </si>
  <si>
    <t>51269</t>
  </si>
  <si>
    <t>596421499700</t>
  </si>
  <si>
    <t>NATONIC_250919_200271269</t>
  </si>
  <si>
    <t>PKR253687592</t>
  </si>
  <si>
    <t>김형상</t>
  </si>
  <si>
    <t>01094292531</t>
  </si>
  <si>
    <t>596421499711</t>
  </si>
  <si>
    <t>NATONIC_250919_200271447</t>
  </si>
  <si>
    <t>PKR253687593</t>
  </si>
  <si>
    <t>01090421243</t>
  </si>
  <si>
    <t>596421499722</t>
  </si>
  <si>
    <t>NATONIC_250919_200271632_01</t>
  </si>
  <si>
    <t>PKR253688239</t>
  </si>
  <si>
    <t>장재희</t>
  </si>
  <si>
    <t>01047516016</t>
  </si>
  <si>
    <t>16698</t>
  </si>
  <si>
    <t>596421499862</t>
  </si>
  <si>
    <t>MEGALAB_250919_01</t>
  </si>
  <si>
    <t>PKR253690765</t>
  </si>
  <si>
    <t>596421500433</t>
  </si>
  <si>
    <t>2025090894692931A</t>
  </si>
  <si>
    <t>PAU029774000</t>
  </si>
  <si>
    <t>01043471002</t>
  </si>
  <si>
    <t>42728</t>
  </si>
  <si>
    <t>596421494284</t>
  </si>
  <si>
    <t>28100140456077</t>
  </si>
  <si>
    <t>PKR253685512</t>
  </si>
  <si>
    <t>홍은호</t>
  </si>
  <si>
    <t>01098227007</t>
  </si>
  <si>
    <t>03362</t>
  </si>
  <si>
    <t>596421498661</t>
  </si>
  <si>
    <t>HD_20250918_028</t>
  </si>
  <si>
    <t>PKR253685513</t>
  </si>
  <si>
    <t>오수빈</t>
  </si>
  <si>
    <t>01080089919</t>
  </si>
  <si>
    <t>31975</t>
  </si>
  <si>
    <t>596421498672</t>
  </si>
  <si>
    <t>HD_20250918_029</t>
  </si>
  <si>
    <t>PKR253685514</t>
  </si>
  <si>
    <t>596421498683</t>
  </si>
  <si>
    <t>HD_20250918_030</t>
  </si>
  <si>
    <t>PKR253674728</t>
  </si>
  <si>
    <t>정영실</t>
  </si>
  <si>
    <t>01073322474</t>
  </si>
  <si>
    <t>01432</t>
  </si>
  <si>
    <t>596421497655</t>
  </si>
  <si>
    <t>WIG_250918_01</t>
  </si>
  <si>
    <t>PKR253643257</t>
  </si>
  <si>
    <t>박하나</t>
  </si>
  <si>
    <t>01077541103</t>
  </si>
  <si>
    <t>596421491882</t>
  </si>
  <si>
    <t>2025062866177070</t>
  </si>
  <si>
    <t>PKR253643258</t>
  </si>
  <si>
    <t>원초희</t>
  </si>
  <si>
    <t>01092428907</t>
  </si>
  <si>
    <t>596421491893</t>
  </si>
  <si>
    <t>2025062877608000</t>
  </si>
  <si>
    <t>PKR253643259</t>
  </si>
  <si>
    <t>김신원</t>
  </si>
  <si>
    <t>01032608978</t>
  </si>
  <si>
    <t>596421491904</t>
  </si>
  <si>
    <t>2025062911751040</t>
  </si>
  <si>
    <t>PKR253643260</t>
  </si>
  <si>
    <t>배은희</t>
  </si>
  <si>
    <t>01041019177</t>
  </si>
  <si>
    <t>59674</t>
  </si>
  <si>
    <t>596421491915</t>
  </si>
  <si>
    <t>2025062912572510</t>
  </si>
  <si>
    <t>PKR253643261</t>
  </si>
  <si>
    <t>지현정</t>
  </si>
  <si>
    <t>01047510144</t>
  </si>
  <si>
    <t>596421491926</t>
  </si>
  <si>
    <t>2025062991580280</t>
  </si>
  <si>
    <t>PAU029773989</t>
  </si>
  <si>
    <t>596421490353</t>
  </si>
  <si>
    <t>4345427431A</t>
  </si>
  <si>
    <t>PKR253643262</t>
  </si>
  <si>
    <t>01073405812</t>
  </si>
  <si>
    <t>32948</t>
  </si>
  <si>
    <t>596421491930</t>
  </si>
  <si>
    <t>2025062996210120</t>
  </si>
  <si>
    <t>PKR253643263</t>
  </si>
  <si>
    <t>유효정</t>
  </si>
  <si>
    <t>01075867762</t>
  </si>
  <si>
    <t>596421491941</t>
  </si>
  <si>
    <t>2025062997150200</t>
  </si>
  <si>
    <t>PKR253643264</t>
  </si>
  <si>
    <t>01047545408</t>
  </si>
  <si>
    <t>59710</t>
  </si>
  <si>
    <t>596421491952</t>
  </si>
  <si>
    <t>2025062999054980</t>
  </si>
  <si>
    <t>PKR253643265</t>
  </si>
  <si>
    <t>01039319261</t>
  </si>
  <si>
    <t>55094</t>
  </si>
  <si>
    <t>596421491963</t>
  </si>
  <si>
    <t>2025070273325780</t>
  </si>
  <si>
    <t>PKR253667825</t>
  </si>
  <si>
    <t>01082957130</t>
  </si>
  <si>
    <t>44024</t>
  </si>
  <si>
    <t>596421495835</t>
  </si>
  <si>
    <t>PAZMOM_250917_12</t>
  </si>
  <si>
    <t>PKR253667826</t>
  </si>
  <si>
    <t>서아름</t>
  </si>
  <si>
    <t>01053462441</t>
  </si>
  <si>
    <t>06547</t>
  </si>
  <si>
    <t>596421495846</t>
  </si>
  <si>
    <t>PAZMOM_250917_13</t>
  </si>
  <si>
    <t>PKR253667827</t>
  </si>
  <si>
    <t>손지혜</t>
  </si>
  <si>
    <t>01056545076</t>
  </si>
  <si>
    <t>08707</t>
  </si>
  <si>
    <t>596421495850</t>
  </si>
  <si>
    <t>PAZMOM_250917_14</t>
  </si>
  <si>
    <t>PKR253667828</t>
  </si>
  <si>
    <t>지현희</t>
  </si>
  <si>
    <t>01020642372</t>
  </si>
  <si>
    <t>596421495861</t>
  </si>
  <si>
    <t>PAZMOM_250917_15</t>
  </si>
  <si>
    <t>PKR253667829</t>
  </si>
  <si>
    <t>01029511205</t>
  </si>
  <si>
    <t>17893</t>
  </si>
  <si>
    <t>596421495872</t>
  </si>
  <si>
    <t>PAZMOM_250917_16</t>
  </si>
  <si>
    <t>PKR253667830</t>
  </si>
  <si>
    <t>01091946689</t>
  </si>
  <si>
    <t>17721</t>
  </si>
  <si>
    <t>596421495883</t>
  </si>
  <si>
    <t>PAZMOM_250917_17</t>
  </si>
  <si>
    <t>PKR253667831</t>
  </si>
  <si>
    <t>임소윤</t>
  </si>
  <si>
    <t>01035022454</t>
  </si>
  <si>
    <t>30145</t>
  </si>
  <si>
    <t>596421495894</t>
  </si>
  <si>
    <t>PAZMOM_250917_18</t>
  </si>
  <si>
    <t>PKR253667832</t>
  </si>
  <si>
    <t>윤정식</t>
  </si>
  <si>
    <t>01048749358</t>
  </si>
  <si>
    <t>01144</t>
  </si>
  <si>
    <t>596421495905</t>
  </si>
  <si>
    <t>PAZMOM_250917_19</t>
  </si>
  <si>
    <t>PKR253667833</t>
  </si>
  <si>
    <t>01093916668</t>
  </si>
  <si>
    <t>596421495916</t>
  </si>
  <si>
    <t>PAZMOM_250917_20</t>
  </si>
  <si>
    <t>PKR253667834</t>
  </si>
  <si>
    <t>조은주</t>
  </si>
  <si>
    <t>01063678991</t>
  </si>
  <si>
    <t>596421495920</t>
  </si>
  <si>
    <t>PAZMOM_250917_21</t>
  </si>
  <si>
    <t>PKR253689640</t>
  </si>
  <si>
    <t>596421500120</t>
  </si>
  <si>
    <t>PURE_250919_30900</t>
  </si>
  <si>
    <t>PKR253689641</t>
  </si>
  <si>
    <t>596421500131</t>
  </si>
  <si>
    <t>PURE_250919_30993</t>
  </si>
  <si>
    <t>PKR253689642</t>
  </si>
  <si>
    <t>596421500142</t>
  </si>
  <si>
    <t>PURE_250919_31002</t>
  </si>
  <si>
    <t>PKR253689643</t>
  </si>
  <si>
    <t>주지은</t>
  </si>
  <si>
    <t>53278</t>
  </si>
  <si>
    <t>596421500153</t>
  </si>
  <si>
    <t>PURE_250919_31012</t>
  </si>
  <si>
    <t>PKR253689644</t>
  </si>
  <si>
    <t>596421500164</t>
  </si>
  <si>
    <t>PURE_250919_31013</t>
  </si>
  <si>
    <t>PKR253689693</t>
  </si>
  <si>
    <t>김원영</t>
  </si>
  <si>
    <t>01047205567</t>
  </si>
  <si>
    <t>11435</t>
  </si>
  <si>
    <t>596421500186</t>
  </si>
  <si>
    <t>MCH_250919_01</t>
  </si>
  <si>
    <t>PKR253689694</t>
  </si>
  <si>
    <t>07371</t>
  </si>
  <si>
    <t>596421500190</t>
  </si>
  <si>
    <t>MCH_250919_02</t>
  </si>
  <si>
    <t>PKR253685461</t>
  </si>
  <si>
    <t>윤승균</t>
  </si>
  <si>
    <t>01045310151</t>
  </si>
  <si>
    <t>596421498042</t>
  </si>
  <si>
    <t>HD_20250918_001</t>
  </si>
  <si>
    <t>PKR253685462</t>
  </si>
  <si>
    <t>01093783769</t>
  </si>
  <si>
    <t>36719</t>
  </si>
  <si>
    <t>596421498053</t>
  </si>
  <si>
    <t>HD_20250918_002</t>
  </si>
  <si>
    <t>PKR253685463</t>
  </si>
  <si>
    <t>선종미</t>
  </si>
  <si>
    <t>01047449919</t>
  </si>
  <si>
    <t>596421498064</t>
  </si>
  <si>
    <t>HD_20250918_003</t>
  </si>
  <si>
    <t>PKR253643266</t>
  </si>
  <si>
    <t>박수경</t>
  </si>
  <si>
    <t>01071430789</t>
  </si>
  <si>
    <t>08330</t>
  </si>
  <si>
    <t>596421491974</t>
  </si>
  <si>
    <t>2025070278396650</t>
  </si>
  <si>
    <t>PKR253643267</t>
  </si>
  <si>
    <t>조경하</t>
  </si>
  <si>
    <t>01093179365</t>
  </si>
  <si>
    <t>44699</t>
  </si>
  <si>
    <t>596421491985</t>
  </si>
  <si>
    <t>2025070323548690</t>
  </si>
  <si>
    <t>PKR253643268</t>
  </si>
  <si>
    <t>이하람</t>
  </si>
  <si>
    <t>01024375053</t>
  </si>
  <si>
    <t>58581</t>
  </si>
  <si>
    <t>596421491996</t>
  </si>
  <si>
    <t>2025070460769650</t>
  </si>
  <si>
    <t>PKR253612142</t>
  </si>
  <si>
    <t>596421488360</t>
  </si>
  <si>
    <t>OZ_250915_03</t>
  </si>
  <si>
    <t>PKR253612149</t>
  </si>
  <si>
    <t>최영지</t>
  </si>
  <si>
    <t>1088524196</t>
  </si>
  <si>
    <t>13836</t>
  </si>
  <si>
    <t>596421488430</t>
  </si>
  <si>
    <t>OZ_250915_10</t>
  </si>
  <si>
    <t>PKR253612150</t>
  </si>
  <si>
    <t>1092346587</t>
  </si>
  <si>
    <t>46760</t>
  </si>
  <si>
    <t>596421488441</t>
  </si>
  <si>
    <t>OZ_250915_11</t>
  </si>
  <si>
    <t>PKR253612151</t>
  </si>
  <si>
    <t>1031786869</t>
  </si>
  <si>
    <t>05262</t>
  </si>
  <si>
    <t>596421488452</t>
  </si>
  <si>
    <t>OZ_250915_12</t>
  </si>
  <si>
    <t>PKR253643631</t>
  </si>
  <si>
    <t>596421492044</t>
  </si>
  <si>
    <t>DHP_250916_06</t>
  </si>
  <si>
    <t>PKR253643632</t>
  </si>
  <si>
    <t>596421492055</t>
  </si>
  <si>
    <t>DHP_250916_07</t>
  </si>
  <si>
    <t>PKR253643633</t>
  </si>
  <si>
    <t>596421492066</t>
  </si>
  <si>
    <t>DHP_250916_08</t>
  </si>
  <si>
    <t>PKR253667835</t>
  </si>
  <si>
    <t>이기민</t>
  </si>
  <si>
    <t>01074472722</t>
  </si>
  <si>
    <t>596421495931</t>
  </si>
  <si>
    <t>PAZMOM_250917_22</t>
  </si>
  <si>
    <t>PKR253667836</t>
  </si>
  <si>
    <t>배종윤</t>
  </si>
  <si>
    <t>01094600745</t>
  </si>
  <si>
    <t>596421495942</t>
  </si>
  <si>
    <t>PAZMOM_250917_23</t>
  </si>
  <si>
    <t>PKR253667837</t>
  </si>
  <si>
    <t>정혜원</t>
  </si>
  <si>
    <t>01026090210</t>
  </si>
  <si>
    <t>596421495953</t>
  </si>
  <si>
    <t>PAZMOM_250917_24</t>
  </si>
  <si>
    <t>PKR253667839</t>
  </si>
  <si>
    <t>백승경</t>
  </si>
  <si>
    <t>01026888548</t>
  </si>
  <si>
    <t>35364</t>
  </si>
  <si>
    <t>596421495975</t>
  </si>
  <si>
    <t>PAZMOM_250917_26</t>
  </si>
  <si>
    <t>PKR253667840</t>
  </si>
  <si>
    <t>이충매</t>
  </si>
  <si>
    <t>01042155512</t>
  </si>
  <si>
    <t>24351</t>
  </si>
  <si>
    <t>596421495986</t>
  </si>
  <si>
    <t>PAZMOM_250917_27</t>
  </si>
  <si>
    <t>PKR253667841</t>
  </si>
  <si>
    <t>엄현아</t>
  </si>
  <si>
    <t>01071472980</t>
  </si>
  <si>
    <t>13642</t>
  </si>
  <si>
    <t>596421495990</t>
  </si>
  <si>
    <t>PAZMOM_250917_28</t>
  </si>
  <si>
    <t>PKR253667842</t>
  </si>
  <si>
    <t>596421496001</t>
  </si>
  <si>
    <t>PAZMOM_250917_29</t>
  </si>
  <si>
    <t>PKR253667843</t>
  </si>
  <si>
    <t>은주희</t>
  </si>
  <si>
    <t>01041773915</t>
  </si>
  <si>
    <t>596421496012</t>
  </si>
  <si>
    <t>PAZMOM_250917_30</t>
  </si>
  <si>
    <t>PKR253667844</t>
  </si>
  <si>
    <t>01051412441</t>
  </si>
  <si>
    <t>596421496023</t>
  </si>
  <si>
    <t>PAZMOM_250917_31</t>
  </si>
  <si>
    <t>PKR253667845</t>
  </si>
  <si>
    <t>강은애</t>
  </si>
  <si>
    <t>01053520024</t>
  </si>
  <si>
    <t>596421496034</t>
  </si>
  <si>
    <t>PAZMOM_250917_32</t>
  </si>
  <si>
    <t>PKR253685464</t>
  </si>
  <si>
    <t>신정은</t>
  </si>
  <si>
    <t>01062344443</t>
  </si>
  <si>
    <t>18466</t>
  </si>
  <si>
    <t>596421498075</t>
  </si>
  <si>
    <t>HD_20250918_004</t>
  </si>
  <si>
    <t>PKR253685465</t>
  </si>
  <si>
    <t>김준용</t>
  </si>
  <si>
    <t>01090975125</t>
  </si>
  <si>
    <t>596421498086</t>
  </si>
  <si>
    <t>HD_20250918_005</t>
  </si>
  <si>
    <t>PKR253685466</t>
  </si>
  <si>
    <t>홍금연</t>
  </si>
  <si>
    <t>01063840300</t>
  </si>
  <si>
    <t>596421498090</t>
  </si>
  <si>
    <t>HD_20250918_006</t>
  </si>
  <si>
    <t>PKR253685467</t>
  </si>
  <si>
    <t>구오순</t>
  </si>
  <si>
    <t>01036605402</t>
  </si>
  <si>
    <t>04713</t>
  </si>
  <si>
    <t>596421498101</t>
  </si>
  <si>
    <t>HD_20250918_007</t>
  </si>
  <si>
    <t>PKR253685468</t>
  </si>
  <si>
    <t>송민영</t>
  </si>
  <si>
    <t>01079424177</t>
  </si>
  <si>
    <t>596421498112</t>
  </si>
  <si>
    <t>HD_20250918_008</t>
  </si>
  <si>
    <t>PKR253685469</t>
  </si>
  <si>
    <t>01077979631</t>
  </si>
  <si>
    <t>596421498123</t>
  </si>
  <si>
    <t>HD_20250918_009</t>
  </si>
  <si>
    <t>PKR253685470</t>
  </si>
  <si>
    <t>596421498134</t>
  </si>
  <si>
    <t>HD_20250918_010</t>
  </si>
  <si>
    <t>PKR253685471</t>
  </si>
  <si>
    <t>남미소</t>
  </si>
  <si>
    <t>01028511343</t>
  </si>
  <si>
    <t>27116</t>
  </si>
  <si>
    <t>596421498145</t>
  </si>
  <si>
    <t>HD_20250918_011</t>
  </si>
  <si>
    <t>PKR253685472</t>
  </si>
  <si>
    <t>01056897943</t>
  </si>
  <si>
    <t>596421498156</t>
  </si>
  <si>
    <t>HD_20250918_012</t>
  </si>
  <si>
    <t>PKR253685473</t>
  </si>
  <si>
    <t>01089608250</t>
  </si>
  <si>
    <t>28485</t>
  </si>
  <si>
    <t>596421498160</t>
  </si>
  <si>
    <t>HD_20250918_013</t>
  </si>
  <si>
    <t>PKR253627246</t>
  </si>
  <si>
    <t>남을선</t>
  </si>
  <si>
    <t>01085118549</t>
  </si>
  <si>
    <t>52945</t>
  </si>
  <si>
    <t>596421489524</t>
  </si>
  <si>
    <t>3987266835407280</t>
  </si>
  <si>
    <t>PKR253627247</t>
  </si>
  <si>
    <t>01038101288</t>
  </si>
  <si>
    <t>42735</t>
  </si>
  <si>
    <t>596421489535</t>
  </si>
  <si>
    <t>3987357292633523</t>
  </si>
  <si>
    <t>PKR253627248</t>
  </si>
  <si>
    <t>장익선</t>
  </si>
  <si>
    <t>01022212002</t>
  </si>
  <si>
    <t>58703</t>
  </si>
  <si>
    <t>596421489546</t>
  </si>
  <si>
    <t>3987410904543742</t>
  </si>
  <si>
    <t>PKR253627249</t>
  </si>
  <si>
    <t>최정희</t>
  </si>
  <si>
    <t>01041031770</t>
  </si>
  <si>
    <t>596421489550</t>
  </si>
  <si>
    <t>3987452598496785</t>
  </si>
  <si>
    <t>PKR253642959</t>
  </si>
  <si>
    <t>RAKHMATOVA ANASTASIYA ALEKSANDROVNA</t>
  </si>
  <si>
    <t>01058088602</t>
  </si>
  <si>
    <t>21912</t>
  </si>
  <si>
    <t>596421491554</t>
  </si>
  <si>
    <t>3986812331261589</t>
  </si>
  <si>
    <t>PKR253642960</t>
  </si>
  <si>
    <t>권옥자</t>
  </si>
  <si>
    <t>01032603171</t>
  </si>
  <si>
    <t>63162</t>
  </si>
  <si>
    <t>596421491565</t>
  </si>
  <si>
    <t>3987428339369225</t>
  </si>
  <si>
    <t>PKR253642962</t>
  </si>
  <si>
    <t>ZHU ZHAOQING</t>
  </si>
  <si>
    <t>01059016227</t>
  </si>
  <si>
    <t>08819</t>
  </si>
  <si>
    <t>596421491580</t>
  </si>
  <si>
    <t>3987481523214152</t>
  </si>
  <si>
    <t>PKR253642963</t>
  </si>
  <si>
    <t>박소정</t>
  </si>
  <si>
    <t>01080101722</t>
  </si>
  <si>
    <t>48282</t>
  </si>
  <si>
    <t>596421491591</t>
  </si>
  <si>
    <t>3987511315288629</t>
  </si>
  <si>
    <t>PKR253642965</t>
  </si>
  <si>
    <t>KIUM MOHAMMAD ABDUL</t>
  </si>
  <si>
    <t>01059466169</t>
  </si>
  <si>
    <t>11404</t>
  </si>
  <si>
    <t>596421491613</t>
  </si>
  <si>
    <t>3987582987014365</t>
  </si>
  <si>
    <t>PKR253647705</t>
  </si>
  <si>
    <t>596421492103</t>
  </si>
  <si>
    <t>WISE_250916_P0014601_02</t>
  </si>
  <si>
    <t>PKR253667846</t>
  </si>
  <si>
    <t>이승재</t>
  </si>
  <si>
    <t>01094648050</t>
  </si>
  <si>
    <t>596421496045</t>
  </si>
  <si>
    <t>PAZMOM_250917_33</t>
  </si>
  <si>
    <t>PKR253667847</t>
  </si>
  <si>
    <t>01066880998</t>
  </si>
  <si>
    <t>61707</t>
  </si>
  <si>
    <t>596421496056</t>
  </si>
  <si>
    <t>PAZMOM_250917_34</t>
  </si>
  <si>
    <t>PKR253667848</t>
  </si>
  <si>
    <t>이나현</t>
  </si>
  <si>
    <t>01062841329</t>
  </si>
  <si>
    <t>36688</t>
  </si>
  <si>
    <t>596421496060</t>
  </si>
  <si>
    <t>PAZMOM_250917_35</t>
  </si>
  <si>
    <t>PKR253667849</t>
  </si>
  <si>
    <t>성지현</t>
  </si>
  <si>
    <t>01077549292</t>
  </si>
  <si>
    <t>596421496071</t>
  </si>
  <si>
    <t>PAZMOM_250917_36</t>
  </si>
  <si>
    <t>PKR253667809</t>
  </si>
  <si>
    <t>신세진</t>
  </si>
  <si>
    <t>01062451063</t>
  </si>
  <si>
    <t>596421495673</t>
  </si>
  <si>
    <t>2025091766450401</t>
  </si>
  <si>
    <t>PAU029762007</t>
  </si>
  <si>
    <t>596421496981</t>
  </si>
  <si>
    <t>23100140798285</t>
  </si>
  <si>
    <t>PAU029762006</t>
  </si>
  <si>
    <t>강지연</t>
  </si>
  <si>
    <t>01080202354</t>
  </si>
  <si>
    <t>596421497003</t>
  </si>
  <si>
    <t>2025091753547891</t>
  </si>
  <si>
    <t>PKR253655491</t>
  </si>
  <si>
    <t>01056850303</t>
  </si>
  <si>
    <t>596421492836</t>
  </si>
  <si>
    <t>PAZMOM_250916_01</t>
  </si>
  <si>
    <t>PKR253655496</t>
  </si>
  <si>
    <t>한지선</t>
  </si>
  <si>
    <t>01048190703</t>
  </si>
  <si>
    <t>18447</t>
  </si>
  <si>
    <t>596421492884</t>
  </si>
  <si>
    <t>PAZMOM_250916_06</t>
  </si>
  <si>
    <t>PKR253655499</t>
  </si>
  <si>
    <t>01056532517</t>
  </si>
  <si>
    <t>26237</t>
  </si>
  <si>
    <t>596421492910</t>
  </si>
  <si>
    <t>PAZMOM_250916_09</t>
  </si>
  <si>
    <t>PKR253685474</t>
  </si>
  <si>
    <t>유정</t>
  </si>
  <si>
    <t>01043850216</t>
  </si>
  <si>
    <t>12766</t>
  </si>
  <si>
    <t>596421498171</t>
  </si>
  <si>
    <t>HD_20250918_014</t>
  </si>
  <si>
    <t>PKR253685475</t>
  </si>
  <si>
    <t>유재명</t>
  </si>
  <si>
    <t>01026815184</t>
  </si>
  <si>
    <t>596421498182</t>
  </si>
  <si>
    <t>HD_20250918_015</t>
  </si>
  <si>
    <t>PKR253685476</t>
  </si>
  <si>
    <t>01085061107</t>
  </si>
  <si>
    <t>26126</t>
  </si>
  <si>
    <t>596421498193</t>
  </si>
  <si>
    <t>HD_20250918_016</t>
  </si>
  <si>
    <t>PKR253685477</t>
  </si>
  <si>
    <t>596421498204</t>
  </si>
  <si>
    <t>HD_20250918_017</t>
  </si>
  <si>
    <t>PKR253685478</t>
  </si>
  <si>
    <t>손민경</t>
  </si>
  <si>
    <t>01036234582</t>
  </si>
  <si>
    <t>03694</t>
  </si>
  <si>
    <t>596421498215</t>
  </si>
  <si>
    <t>HD_20250918_018</t>
  </si>
  <si>
    <t>PKR253685479</t>
  </si>
  <si>
    <t>01044360600</t>
  </si>
  <si>
    <t>32710</t>
  </si>
  <si>
    <t>596421498226</t>
  </si>
  <si>
    <t>HD_20250918_019</t>
  </si>
  <si>
    <t>PKR253685480</t>
  </si>
  <si>
    <t>임연식</t>
  </si>
  <si>
    <t>01087062104</t>
  </si>
  <si>
    <t>596421498230</t>
  </si>
  <si>
    <t>HD_20250918_020</t>
  </si>
  <si>
    <t>PKR253685481</t>
  </si>
  <si>
    <t>01050579903</t>
  </si>
  <si>
    <t>01895</t>
  </si>
  <si>
    <t>596421498241</t>
  </si>
  <si>
    <t>HD_20250918_021</t>
  </si>
  <si>
    <t>PKR253685482</t>
  </si>
  <si>
    <t>권민주</t>
  </si>
  <si>
    <t>01093931229</t>
  </si>
  <si>
    <t>48279</t>
  </si>
  <si>
    <t>596421498252</t>
  </si>
  <si>
    <t>HD_20250918_022</t>
  </si>
  <si>
    <t>PKR253685483</t>
  </si>
  <si>
    <t>박정화</t>
  </si>
  <si>
    <t>01080304639</t>
  </si>
  <si>
    <t>24065</t>
  </si>
  <si>
    <t>596421498263</t>
  </si>
  <si>
    <t>HD_20250918_023</t>
  </si>
  <si>
    <t>PAU029769910</t>
  </si>
  <si>
    <t>안춘정</t>
  </si>
  <si>
    <t>01087514516</t>
  </si>
  <si>
    <t>06918</t>
  </si>
  <si>
    <t>596421489572</t>
  </si>
  <si>
    <t>530736545</t>
  </si>
  <si>
    <t>PKR253655501</t>
  </si>
  <si>
    <t>전승현</t>
  </si>
  <si>
    <t>01031776177</t>
  </si>
  <si>
    <t>07993</t>
  </si>
  <si>
    <t>596421492932</t>
  </si>
  <si>
    <t>PAZMOM_250916_11</t>
  </si>
  <si>
    <t>PKR253655458</t>
  </si>
  <si>
    <t>유안나</t>
  </si>
  <si>
    <t>01085519299</t>
  </si>
  <si>
    <t>10584</t>
  </si>
  <si>
    <t>596421492475</t>
  </si>
  <si>
    <t>2025091276683400</t>
  </si>
  <si>
    <t>PKR253655460</t>
  </si>
  <si>
    <t>노가야</t>
  </si>
  <si>
    <t>01064061254</t>
  </si>
  <si>
    <t>596421492490</t>
  </si>
  <si>
    <t>2025091550475130</t>
  </si>
  <si>
    <t>PAU029769914</t>
  </si>
  <si>
    <t>권미혜</t>
  </si>
  <si>
    <t>01096950718</t>
  </si>
  <si>
    <t>62439</t>
  </si>
  <si>
    <t>596421492545</t>
  </si>
  <si>
    <t>2025091686844031</t>
  </si>
  <si>
    <t>PKR253655521</t>
  </si>
  <si>
    <t>손혜숙</t>
  </si>
  <si>
    <t>01087776241</t>
  </si>
  <si>
    <t>28220</t>
  </si>
  <si>
    <t>596421493131</t>
  </si>
  <si>
    <t>PAZMOM_250916_32</t>
  </si>
  <si>
    <t>PKR253655523</t>
  </si>
  <si>
    <t>김정권</t>
  </si>
  <si>
    <t>01024031614</t>
  </si>
  <si>
    <t>54519</t>
  </si>
  <si>
    <t>596421493153</t>
  </si>
  <si>
    <t>PAZMOM_250916_34</t>
  </si>
  <si>
    <t>PKR253655540</t>
  </si>
  <si>
    <t>54859</t>
  </si>
  <si>
    <t>596421493326</t>
  </si>
  <si>
    <t>PAZMOM_250916_51</t>
  </si>
  <si>
    <t>PAU029774010</t>
  </si>
  <si>
    <t>고수연</t>
  </si>
  <si>
    <t>01020409878</t>
  </si>
  <si>
    <t>596421496760</t>
  </si>
  <si>
    <t>2025091744470201</t>
  </si>
  <si>
    <t>PAU029774009</t>
  </si>
  <si>
    <t>전하은</t>
  </si>
  <si>
    <t>01041290279</t>
  </si>
  <si>
    <t>07754</t>
  </si>
  <si>
    <t>596421496771</t>
  </si>
  <si>
    <t>2025091751697371</t>
  </si>
  <si>
    <t>PAU029774008</t>
  </si>
  <si>
    <t>이우홍</t>
  </si>
  <si>
    <t>01089133101</t>
  </si>
  <si>
    <t>596421496782</t>
  </si>
  <si>
    <t>2025091752485221</t>
  </si>
  <si>
    <t>PKR253685484</t>
  </si>
  <si>
    <t>596421498274</t>
  </si>
  <si>
    <t>HD_20250918_024</t>
  </si>
  <si>
    <t>PKR253685485</t>
  </si>
  <si>
    <t>박우성</t>
  </si>
  <si>
    <t>01023402928</t>
  </si>
  <si>
    <t>51175</t>
  </si>
  <si>
    <t>596421498285</t>
  </si>
  <si>
    <t>HD_20250918_025</t>
  </si>
  <si>
    <t>PKR253685486</t>
  </si>
  <si>
    <t>01093470987</t>
  </si>
  <si>
    <t>55351</t>
  </si>
  <si>
    <t>596421498296</t>
  </si>
  <si>
    <t>HD_20250918_026</t>
  </si>
  <si>
    <t>PKR253685487</t>
  </si>
  <si>
    <t>조혜령</t>
  </si>
  <si>
    <t>01033697367</t>
  </si>
  <si>
    <t>596421498300</t>
  </si>
  <si>
    <t>HD_20250918_027</t>
  </si>
  <si>
    <t>PKR253691079</t>
  </si>
  <si>
    <t>서성호</t>
  </si>
  <si>
    <t>01027102786</t>
  </si>
  <si>
    <t>62437</t>
  </si>
  <si>
    <t>596421500455</t>
  </si>
  <si>
    <t>3987743231090562</t>
  </si>
  <si>
    <t>PKR253691080</t>
  </si>
  <si>
    <t>장정윤</t>
  </si>
  <si>
    <t>01035459348</t>
  </si>
  <si>
    <t>38654</t>
  </si>
  <si>
    <t>596421500466</t>
  </si>
  <si>
    <t>3987748852235819</t>
  </si>
  <si>
    <t>PKR253691081</t>
  </si>
  <si>
    <t>허나원</t>
  </si>
  <si>
    <t>01035714907</t>
  </si>
  <si>
    <t>596421500470</t>
  </si>
  <si>
    <t>3987757205695053</t>
  </si>
  <si>
    <t>PKR253691086</t>
  </si>
  <si>
    <t>신호현</t>
  </si>
  <si>
    <t>01030789700</t>
  </si>
  <si>
    <t>13558</t>
  </si>
  <si>
    <t>596421500525</t>
  </si>
  <si>
    <t>3987790450035856</t>
  </si>
  <si>
    <t>PKR253691914</t>
  </si>
  <si>
    <t>596421500783</t>
  </si>
  <si>
    <t>GRS_250919_01</t>
  </si>
  <si>
    <t>PKR253691915</t>
  </si>
  <si>
    <t>596421500794</t>
  </si>
  <si>
    <t>GRS_250919_02</t>
  </si>
  <si>
    <t>PAU029774007</t>
  </si>
  <si>
    <t>기혜정</t>
  </si>
  <si>
    <t>01041166407</t>
  </si>
  <si>
    <t>596421496793</t>
  </si>
  <si>
    <t>2025091752864201</t>
  </si>
  <si>
    <t>PAU029774006</t>
  </si>
  <si>
    <t>하정화</t>
  </si>
  <si>
    <t>01082100886</t>
  </si>
  <si>
    <t>22174</t>
  </si>
  <si>
    <t>596421496804</t>
  </si>
  <si>
    <t>2025091756690371</t>
  </si>
  <si>
    <t>PAU029774005</t>
  </si>
  <si>
    <t>01050882064</t>
  </si>
  <si>
    <t>61959</t>
  </si>
  <si>
    <t>596421496815</t>
  </si>
  <si>
    <t>2025091757382791</t>
  </si>
  <si>
    <t>PAU029774019</t>
  </si>
  <si>
    <t>박미희</t>
  </si>
  <si>
    <t>01062937308</t>
  </si>
  <si>
    <t>08201</t>
  </si>
  <si>
    <t>596421496826</t>
  </si>
  <si>
    <t>2025091763394531</t>
  </si>
  <si>
    <t>PAU029774018</t>
  </si>
  <si>
    <t>01089696799</t>
  </si>
  <si>
    <t>52553</t>
  </si>
  <si>
    <t>596421496830</t>
  </si>
  <si>
    <t>2025091764781721</t>
  </si>
  <si>
    <t>PAU029774017</t>
  </si>
  <si>
    <t>변다미</t>
  </si>
  <si>
    <t>01089324305</t>
  </si>
  <si>
    <t>34417</t>
  </si>
  <si>
    <t>596421496841</t>
  </si>
  <si>
    <t>2025091765245001</t>
  </si>
  <si>
    <t>PAU029774016</t>
  </si>
  <si>
    <t>양호진</t>
  </si>
  <si>
    <t>01024799214</t>
  </si>
  <si>
    <t>44948</t>
  </si>
  <si>
    <t>596421496852</t>
  </si>
  <si>
    <t>2025091765767141</t>
  </si>
  <si>
    <t>PAU029774015</t>
  </si>
  <si>
    <t>01033428102</t>
  </si>
  <si>
    <t>596421496863</t>
  </si>
  <si>
    <t>2025091769237321</t>
  </si>
  <si>
    <t>PAU029774014</t>
  </si>
  <si>
    <t>정재엽</t>
  </si>
  <si>
    <t>01034331040</t>
  </si>
  <si>
    <t>596421496874</t>
  </si>
  <si>
    <t>2025091769342621</t>
  </si>
  <si>
    <t>PAU029774013</t>
  </si>
  <si>
    <t>임영숙</t>
  </si>
  <si>
    <t>01087577710</t>
  </si>
  <si>
    <t>596421496885</t>
  </si>
  <si>
    <t>2025091873348661</t>
  </si>
  <si>
    <t>PKR253691916</t>
  </si>
  <si>
    <t>596421500805</t>
  </si>
  <si>
    <t>GRS_250919_03</t>
  </si>
  <si>
    <t>PKR253691917</t>
  </si>
  <si>
    <t>강순복</t>
  </si>
  <si>
    <t>01033872779</t>
  </si>
  <si>
    <t>22165</t>
  </si>
  <si>
    <t>596421500816</t>
  </si>
  <si>
    <t>GRS_250919_04</t>
  </si>
  <si>
    <t>PKR253691918</t>
  </si>
  <si>
    <t>01064721580</t>
  </si>
  <si>
    <t>44433</t>
  </si>
  <si>
    <t>596421500820</t>
  </si>
  <si>
    <t>GRS_250919_05</t>
  </si>
  <si>
    <t>PKR253691090</t>
  </si>
  <si>
    <t>유순희</t>
  </si>
  <si>
    <t>01092461872</t>
  </si>
  <si>
    <t>596421500562</t>
  </si>
  <si>
    <t>3987857643079637</t>
  </si>
  <si>
    <t>PKR253675362</t>
  </si>
  <si>
    <t>라은교</t>
  </si>
  <si>
    <t>01071254227</t>
  </si>
  <si>
    <t>28673</t>
  </si>
  <si>
    <t>596421497736</t>
  </si>
  <si>
    <t>JNH_20250918_01</t>
  </si>
  <si>
    <t>PKR253675363</t>
  </si>
  <si>
    <t>유영미</t>
  </si>
  <si>
    <t>01062750314</t>
  </si>
  <si>
    <t>13611</t>
  </si>
  <si>
    <t>596421497740</t>
  </si>
  <si>
    <t>JNH_20250918_02</t>
  </si>
  <si>
    <t>PKR253675364</t>
  </si>
  <si>
    <t>김한주</t>
  </si>
  <si>
    <t>01040935881</t>
  </si>
  <si>
    <t>22716</t>
  </si>
  <si>
    <t>596421497751</t>
  </si>
  <si>
    <t>JNH_20250918_03</t>
  </si>
  <si>
    <t>PKR253675365</t>
  </si>
  <si>
    <t>596421497762</t>
  </si>
  <si>
    <t>JNH_20250918_04</t>
  </si>
  <si>
    <t>PKR253675366</t>
  </si>
  <si>
    <t>01030773704</t>
  </si>
  <si>
    <t>596421497773</t>
  </si>
  <si>
    <t>JNH_20250918_05</t>
  </si>
  <si>
    <t>PKR253685575</t>
  </si>
  <si>
    <t>이아람</t>
  </si>
  <si>
    <t>01076331633</t>
  </si>
  <si>
    <t>34219</t>
  </si>
  <si>
    <t>596421498742</t>
  </si>
  <si>
    <t>PAZMOM_250918_01</t>
  </si>
  <si>
    <t>PKR252439100</t>
  </si>
  <si>
    <t>안은정</t>
  </si>
  <si>
    <t>01086376040</t>
  </si>
  <si>
    <t>596421351145</t>
  </si>
  <si>
    <t>2025062638107290</t>
  </si>
  <si>
    <t>PAU029761983</t>
  </si>
  <si>
    <t>01063972703</t>
  </si>
  <si>
    <t>03403</t>
  </si>
  <si>
    <t>596421492512</t>
  </si>
  <si>
    <t>2025091693587461</t>
  </si>
  <si>
    <t>PAU029761992</t>
  </si>
  <si>
    <t>김순갑</t>
  </si>
  <si>
    <t>01074682829</t>
  </si>
  <si>
    <t>596421494380</t>
  </si>
  <si>
    <t>2025091628519821</t>
  </si>
  <si>
    <t>PAU029768508</t>
  </si>
  <si>
    <t>596421495010</t>
  </si>
  <si>
    <t>JT20250917C</t>
  </si>
  <si>
    <t>PAU029773994</t>
  </si>
  <si>
    <t>596421492394</t>
  </si>
  <si>
    <t>4345630732</t>
  </si>
  <si>
    <t>PKR253667694</t>
  </si>
  <si>
    <t>김성룡</t>
  </si>
  <si>
    <t>01062824991</t>
  </si>
  <si>
    <t>54847</t>
  </si>
  <si>
    <t>596421495463</t>
  </si>
  <si>
    <t>24100140717317</t>
  </si>
  <si>
    <t>PKR253667695</t>
  </si>
  <si>
    <t>하태관</t>
  </si>
  <si>
    <t>01026960794</t>
  </si>
  <si>
    <t>49203</t>
  </si>
  <si>
    <t>596421495474</t>
  </si>
  <si>
    <t>2025091626930611</t>
  </si>
  <si>
    <t>PKR253667696</t>
  </si>
  <si>
    <t>정혜인</t>
  </si>
  <si>
    <t>01075152327</t>
  </si>
  <si>
    <t>596421495485</t>
  </si>
  <si>
    <t>2025091631011291</t>
  </si>
  <si>
    <t>PKR253667697</t>
  </si>
  <si>
    <t>01054193354</t>
  </si>
  <si>
    <t>596421495496</t>
  </si>
  <si>
    <t>2025091631567611</t>
  </si>
  <si>
    <t>PKR253667698</t>
  </si>
  <si>
    <t>문성은</t>
  </si>
  <si>
    <t>01045507416</t>
  </si>
  <si>
    <t>596421495500</t>
  </si>
  <si>
    <t>2025091736651921</t>
  </si>
  <si>
    <t>PAU029774012</t>
  </si>
  <si>
    <t>김강미</t>
  </si>
  <si>
    <t>01072240662</t>
  </si>
  <si>
    <t>22869</t>
  </si>
  <si>
    <t>596421496896</t>
  </si>
  <si>
    <t>2025091873697331</t>
  </si>
  <si>
    <t>PAU029774011</t>
  </si>
  <si>
    <t>07504</t>
  </si>
  <si>
    <t>596421496900</t>
  </si>
  <si>
    <t>2025091874633161</t>
  </si>
  <si>
    <t>PAU029774021</t>
  </si>
  <si>
    <t>조기장</t>
  </si>
  <si>
    <t>01036721486</t>
  </si>
  <si>
    <t>54527</t>
  </si>
  <si>
    <t>596421496911</t>
  </si>
  <si>
    <t>20250917995627625</t>
  </si>
  <si>
    <t>PAU029774023</t>
  </si>
  <si>
    <t>07267</t>
  </si>
  <si>
    <t>596421496922</t>
  </si>
  <si>
    <t>SYKIM20250918A</t>
  </si>
  <si>
    <t>PAU029774024</t>
  </si>
  <si>
    <t>송진희</t>
  </si>
  <si>
    <t>01089318702</t>
  </si>
  <si>
    <t>596421496933</t>
  </si>
  <si>
    <t>C250917BYI48A</t>
  </si>
  <si>
    <t>PKR253655484</t>
  </si>
  <si>
    <t>01034225842</t>
  </si>
  <si>
    <t>41003</t>
  </si>
  <si>
    <t>596421492766</t>
  </si>
  <si>
    <t>JYI_20250915-04</t>
  </si>
  <si>
    <t>PKR253655485</t>
  </si>
  <si>
    <t>차현정</t>
  </si>
  <si>
    <t>01083822425</t>
  </si>
  <si>
    <t>596421492770</t>
  </si>
  <si>
    <t>JYI_20250915-05</t>
  </si>
  <si>
    <t>PKR253655486</t>
  </si>
  <si>
    <t>김은빈</t>
  </si>
  <si>
    <t>01036099179</t>
  </si>
  <si>
    <t>59227</t>
  </si>
  <si>
    <t>596421492781</t>
  </si>
  <si>
    <t>JYI_20250915-06</t>
  </si>
  <si>
    <t>PKR253655487</t>
  </si>
  <si>
    <t>박정빈</t>
  </si>
  <si>
    <t>01044465008</t>
  </si>
  <si>
    <t>42674</t>
  </si>
  <si>
    <t>596421492792</t>
  </si>
  <si>
    <t>JYI_20250915-07</t>
  </si>
  <si>
    <t>PKR253655488</t>
  </si>
  <si>
    <t>01085599572</t>
  </si>
  <si>
    <t>46219</t>
  </si>
  <si>
    <t>596421492803</t>
  </si>
  <si>
    <t>JYI_20250915-08</t>
  </si>
  <si>
    <t>PKR253685577</t>
  </si>
  <si>
    <t>한동국</t>
  </si>
  <si>
    <t>01032676178</t>
  </si>
  <si>
    <t>24279</t>
  </si>
  <si>
    <t>596421498764</t>
  </si>
  <si>
    <t>PAZMOM_250918_03</t>
  </si>
  <si>
    <t>PKR253685579</t>
  </si>
  <si>
    <t>596421498786</t>
  </si>
  <si>
    <t>PAZMOM_250918_05</t>
  </si>
  <si>
    <t>PKR253685582</t>
  </si>
  <si>
    <t>노원일</t>
  </si>
  <si>
    <t>01057491080</t>
  </si>
  <si>
    <t>11746</t>
  </si>
  <si>
    <t>596421498812</t>
  </si>
  <si>
    <t>PAZMOM_250918_08</t>
  </si>
  <si>
    <t>PKR253685583</t>
  </si>
  <si>
    <t>안현아</t>
  </si>
  <si>
    <t>01091710464</t>
  </si>
  <si>
    <t>596421498823</t>
  </si>
  <si>
    <t>PAZMOM_250918_09</t>
  </si>
  <si>
    <t>PKR253685584</t>
  </si>
  <si>
    <t>한원영</t>
  </si>
  <si>
    <t>01066354605</t>
  </si>
  <si>
    <t>596421498834</t>
  </si>
  <si>
    <t>PAZMOM_250918_10</t>
  </si>
  <si>
    <t>PKR253685589</t>
  </si>
  <si>
    <t>이민선</t>
  </si>
  <si>
    <t>01067845220</t>
  </si>
  <si>
    <t>47893</t>
  </si>
  <si>
    <t>596421498882</t>
  </si>
  <si>
    <t>PAZMOM_250918_15</t>
  </si>
  <si>
    <t>PKR253685590</t>
  </si>
  <si>
    <t>엄지은</t>
  </si>
  <si>
    <t>01027322140</t>
  </si>
  <si>
    <t>596421498893</t>
  </si>
  <si>
    <t>PAZMOM_250918_16</t>
  </si>
  <si>
    <t>PKR253685595</t>
  </si>
  <si>
    <t>김분남</t>
  </si>
  <si>
    <t>01075748524</t>
  </si>
  <si>
    <t>36926</t>
  </si>
  <si>
    <t>596421498941</t>
  </si>
  <si>
    <t>PAZMOM_250918_21</t>
  </si>
  <si>
    <t>PKR253685507</t>
  </si>
  <si>
    <t>01074772814</t>
  </si>
  <si>
    <t>11958</t>
  </si>
  <si>
    <t>596421498576</t>
  </si>
  <si>
    <t>2025091811243581</t>
  </si>
  <si>
    <t>PKR253685597</t>
  </si>
  <si>
    <t>조아름</t>
  </si>
  <si>
    <t>01098033633</t>
  </si>
  <si>
    <t>37689</t>
  </si>
  <si>
    <t>596421498963</t>
  </si>
  <si>
    <t>PAZMOM_250918_23</t>
  </si>
  <si>
    <t>PKR253667699</t>
  </si>
  <si>
    <t>서현정</t>
  </si>
  <si>
    <t>01096450226</t>
  </si>
  <si>
    <t>596421495511</t>
  </si>
  <si>
    <t>2025091740978781</t>
  </si>
  <si>
    <t>PKR253667700</t>
  </si>
  <si>
    <t>01091780596</t>
  </si>
  <si>
    <t>01626</t>
  </si>
  <si>
    <t>596421495522</t>
  </si>
  <si>
    <t>2025091745595301</t>
  </si>
  <si>
    <t>PKR253667701</t>
  </si>
  <si>
    <t>류지연</t>
  </si>
  <si>
    <t>01085599460</t>
  </si>
  <si>
    <t>596421495533</t>
  </si>
  <si>
    <t>2025091747807121</t>
  </si>
  <si>
    <t>PKR253667702</t>
  </si>
  <si>
    <t>신이수</t>
  </si>
  <si>
    <t>01022341450</t>
  </si>
  <si>
    <t>21697</t>
  </si>
  <si>
    <t>596421495544</t>
  </si>
  <si>
    <t>2025091749445161</t>
  </si>
  <si>
    <t>PKR253667703</t>
  </si>
  <si>
    <t>김경찬</t>
  </si>
  <si>
    <t>01075157709</t>
  </si>
  <si>
    <t>32708</t>
  </si>
  <si>
    <t>596421495555</t>
  </si>
  <si>
    <t>2025091757569421</t>
  </si>
  <si>
    <t>PKR253672255</t>
  </si>
  <si>
    <t>최해석</t>
  </si>
  <si>
    <t>01086323653</t>
  </si>
  <si>
    <t>48568</t>
  </si>
  <si>
    <t>596421497353</t>
  </si>
  <si>
    <t>2509180942388E07</t>
  </si>
  <si>
    <t>PKR253672256</t>
  </si>
  <si>
    <t>염지은</t>
  </si>
  <si>
    <t>01071773908</t>
  </si>
  <si>
    <t>13373</t>
  </si>
  <si>
    <t>596421497364</t>
  </si>
  <si>
    <t>25091809423804ED</t>
  </si>
  <si>
    <t>PKR253672257</t>
  </si>
  <si>
    <t>최태진</t>
  </si>
  <si>
    <t>01032132364</t>
  </si>
  <si>
    <t>596421497375</t>
  </si>
  <si>
    <t>2509180942384A60</t>
  </si>
  <si>
    <t>PKR253672258</t>
  </si>
  <si>
    <t>서정민</t>
  </si>
  <si>
    <t>01062311745</t>
  </si>
  <si>
    <t>596421497386</t>
  </si>
  <si>
    <t>2509170938000001</t>
  </si>
  <si>
    <t>PKR253672259</t>
  </si>
  <si>
    <t>장현호</t>
  </si>
  <si>
    <t>01077772069</t>
  </si>
  <si>
    <t>21024</t>
  </si>
  <si>
    <t>596421497390</t>
  </si>
  <si>
    <t>2509171355000002</t>
  </si>
  <si>
    <t>PKR253655489</t>
  </si>
  <si>
    <t>01056059564</t>
  </si>
  <si>
    <t>596421492814</t>
  </si>
  <si>
    <t>JYI_20250915-09</t>
  </si>
  <si>
    <t>PKR253655490</t>
  </si>
  <si>
    <t>홍영연</t>
  </si>
  <si>
    <t>01032800373</t>
  </si>
  <si>
    <t>15255</t>
  </si>
  <si>
    <t>596421492825</t>
  </si>
  <si>
    <t>GS_20250916_01</t>
  </si>
  <si>
    <t>PKR253672008</t>
  </si>
  <si>
    <t>한은진</t>
  </si>
  <si>
    <t>01039487108</t>
  </si>
  <si>
    <t>596421496970</t>
  </si>
  <si>
    <t>DHP_250918_02</t>
  </si>
  <si>
    <t>PKR253663568</t>
  </si>
  <si>
    <t>01041562303</t>
  </si>
  <si>
    <t>32264</t>
  </si>
  <si>
    <t>596421495065</t>
  </si>
  <si>
    <t>2025091793306880</t>
  </si>
  <si>
    <t>PKR253663573</t>
  </si>
  <si>
    <t>01040199715</t>
  </si>
  <si>
    <t>596421495076</t>
  </si>
  <si>
    <t>2025091798679860</t>
  </si>
  <si>
    <t>PKR253661286</t>
  </si>
  <si>
    <t>문규석</t>
  </si>
  <si>
    <t>01036237130</t>
  </si>
  <si>
    <t>596421494575</t>
  </si>
  <si>
    <t>3987502382185237</t>
  </si>
  <si>
    <t>PKR253661287</t>
  </si>
  <si>
    <t>김동훈</t>
  </si>
  <si>
    <t>01053485709</t>
  </si>
  <si>
    <t>596421494586</t>
  </si>
  <si>
    <t>3987527528969088</t>
  </si>
  <si>
    <t>PKR253661288</t>
  </si>
  <si>
    <t>01054725431</t>
  </si>
  <si>
    <t>10531</t>
  </si>
  <si>
    <t>596421494590</t>
  </si>
  <si>
    <t>3987553660075161</t>
  </si>
  <si>
    <t>PKR253661289</t>
  </si>
  <si>
    <t>윤여정</t>
  </si>
  <si>
    <t>01034887898</t>
  </si>
  <si>
    <t>28221</t>
  </si>
  <si>
    <t>596421494601</t>
  </si>
  <si>
    <t>3987559551448925</t>
  </si>
  <si>
    <t>PKR253661291</t>
  </si>
  <si>
    <t>신희영</t>
  </si>
  <si>
    <t>01027216335</t>
  </si>
  <si>
    <t>06232</t>
  </si>
  <si>
    <t>596421494623</t>
  </si>
  <si>
    <t>3987577511834354</t>
  </si>
  <si>
    <t>PKR253685598</t>
  </si>
  <si>
    <t>김인선</t>
  </si>
  <si>
    <t>01084340778</t>
  </si>
  <si>
    <t>39463</t>
  </si>
  <si>
    <t>596421498974</t>
  </si>
  <si>
    <t>PAZMOM_250918_24</t>
  </si>
  <si>
    <t>PKR253685600</t>
  </si>
  <si>
    <t>백재원</t>
  </si>
  <si>
    <t>01071243748</t>
  </si>
  <si>
    <t>55365</t>
  </si>
  <si>
    <t>596421498996</t>
  </si>
  <si>
    <t>PAZMOM_250918_26</t>
  </si>
  <si>
    <t>PKR253685601</t>
  </si>
  <si>
    <t>01050551662</t>
  </si>
  <si>
    <t>596421499000</t>
  </si>
  <si>
    <t>PAZMOM_250918_27</t>
  </si>
  <si>
    <t>PKR253685602</t>
  </si>
  <si>
    <t>서현영</t>
  </si>
  <si>
    <t>01071880268</t>
  </si>
  <si>
    <t>61952</t>
  </si>
  <si>
    <t>596421499011</t>
  </si>
  <si>
    <t>PAZMOM_250918_28</t>
  </si>
  <si>
    <t>PKR253685603</t>
  </si>
  <si>
    <t>01021328089</t>
  </si>
  <si>
    <t>596421499022</t>
  </si>
  <si>
    <t>PAZMOM_250918_29</t>
  </si>
  <si>
    <t>PKR253685606</t>
  </si>
  <si>
    <t>01033752649</t>
  </si>
  <si>
    <t>06673</t>
  </si>
  <si>
    <t>596421499055</t>
  </si>
  <si>
    <t>PAZMOM_250918_32</t>
  </si>
  <si>
    <t>PKR253685609</t>
  </si>
  <si>
    <t>01094980624</t>
  </si>
  <si>
    <t>12097</t>
  </si>
  <si>
    <t>596421499081</t>
  </si>
  <si>
    <t>PAZMOM_250918_35</t>
  </si>
  <si>
    <t>PKR253685610</t>
  </si>
  <si>
    <t>김슬아</t>
  </si>
  <si>
    <t>01084282160</t>
  </si>
  <si>
    <t>26019</t>
  </si>
  <si>
    <t>596421499092</t>
  </si>
  <si>
    <t>PAZMOM_250918_36</t>
  </si>
  <si>
    <t>PKR253685611</t>
  </si>
  <si>
    <t>류샛별</t>
  </si>
  <si>
    <t>01058863436</t>
  </si>
  <si>
    <t>35042</t>
  </si>
  <si>
    <t>596421499103</t>
  </si>
  <si>
    <t>PAZMOM_250918_37</t>
  </si>
  <si>
    <t>PKR253687568</t>
  </si>
  <si>
    <t>양채림</t>
  </si>
  <si>
    <t>21317</t>
  </si>
  <si>
    <t>596421499405</t>
  </si>
  <si>
    <t>OM_2500919_02</t>
  </si>
  <si>
    <t>PKR253672260</t>
  </si>
  <si>
    <t>전승민</t>
  </si>
  <si>
    <t>01099643778</t>
  </si>
  <si>
    <t>596421497401</t>
  </si>
  <si>
    <t>2509171924000009</t>
  </si>
  <si>
    <t>PKR253672261</t>
  </si>
  <si>
    <t>성진영</t>
  </si>
  <si>
    <t>01073074436</t>
  </si>
  <si>
    <t>596421497412</t>
  </si>
  <si>
    <t>2509172055000011</t>
  </si>
  <si>
    <t>PKR253672262</t>
  </si>
  <si>
    <t>정여정</t>
  </si>
  <si>
    <t>01022721902</t>
  </si>
  <si>
    <t>56187</t>
  </si>
  <si>
    <t>596421497423</t>
  </si>
  <si>
    <t>2509172059000012</t>
  </si>
  <si>
    <t>PKR253672263</t>
  </si>
  <si>
    <t>현은영</t>
  </si>
  <si>
    <t>01090156796</t>
  </si>
  <si>
    <t>596421497434</t>
  </si>
  <si>
    <t>2509170957114C0A</t>
  </si>
  <si>
    <t>PKR253672264</t>
  </si>
  <si>
    <t>01077255506</t>
  </si>
  <si>
    <t>39210</t>
  </si>
  <si>
    <t>596421497445</t>
  </si>
  <si>
    <t>250917095711E7CF</t>
  </si>
  <si>
    <t>PKR253672265</t>
  </si>
  <si>
    <t>이화영</t>
  </si>
  <si>
    <t>01033960483</t>
  </si>
  <si>
    <t>596421497456</t>
  </si>
  <si>
    <t>2509180840585EBF</t>
  </si>
  <si>
    <t>PKR253672266</t>
  </si>
  <si>
    <t>이솔아</t>
  </si>
  <si>
    <t>01064349975</t>
  </si>
  <si>
    <t>596421497460</t>
  </si>
  <si>
    <t>25091723011574F9</t>
  </si>
  <si>
    <t>PKR253672267</t>
  </si>
  <si>
    <t>유희영</t>
  </si>
  <si>
    <t>01063658523</t>
  </si>
  <si>
    <t>ILSACHEONRI CORPORATION</t>
  </si>
  <si>
    <t>596421497471</t>
  </si>
  <si>
    <t>2509172147000013</t>
  </si>
  <si>
    <t>PKR253672268</t>
  </si>
  <si>
    <t>51154</t>
  </si>
  <si>
    <t>596421497482</t>
  </si>
  <si>
    <t>2509180811000002</t>
  </si>
  <si>
    <t>PKR253672269</t>
  </si>
  <si>
    <t>이연원</t>
  </si>
  <si>
    <t>01082230155</t>
  </si>
  <si>
    <t>596421497493</t>
  </si>
  <si>
    <t>2509172207318C05</t>
  </si>
  <si>
    <t>PKR253661292</t>
  </si>
  <si>
    <t>성옥임</t>
  </si>
  <si>
    <t>01047068234</t>
  </si>
  <si>
    <t>596421494634</t>
  </si>
  <si>
    <t>3987674375058754</t>
  </si>
  <si>
    <t>PKR253661293</t>
  </si>
  <si>
    <t>지혜경</t>
  </si>
  <si>
    <t>01086543313</t>
  </si>
  <si>
    <t>13596</t>
  </si>
  <si>
    <t>596421494645</t>
  </si>
  <si>
    <t>3987677494930339</t>
  </si>
  <si>
    <t>PKR253662029</t>
  </si>
  <si>
    <t>01028178335</t>
  </si>
  <si>
    <t>596421494855</t>
  </si>
  <si>
    <t>DHP_250917_05</t>
  </si>
  <si>
    <t>PKR253662030</t>
  </si>
  <si>
    <t>01071078646</t>
  </si>
  <si>
    <t>596421494866</t>
  </si>
  <si>
    <t>DHP_250917_06</t>
  </si>
  <si>
    <t>PKR253663873</t>
  </si>
  <si>
    <t>한정수</t>
  </si>
  <si>
    <t>1042722493</t>
  </si>
  <si>
    <t>08277</t>
  </si>
  <si>
    <t>JENNY OCK</t>
  </si>
  <si>
    <t>596421495102</t>
  </si>
  <si>
    <t>WISE_250917_01</t>
  </si>
  <si>
    <t>PKR253663874</t>
  </si>
  <si>
    <t>박인선</t>
  </si>
  <si>
    <t>1062322557</t>
  </si>
  <si>
    <t>HO JUNG LEE</t>
  </si>
  <si>
    <t>596421495113</t>
  </si>
  <si>
    <t>WISE_250917_02</t>
  </si>
  <si>
    <t>PKR253663875</t>
  </si>
  <si>
    <t>이지숙</t>
  </si>
  <si>
    <t>1083405632</t>
  </si>
  <si>
    <t>16892</t>
  </si>
  <si>
    <t>AUSSIE QBEE</t>
  </si>
  <si>
    <t>596421495124</t>
  </si>
  <si>
    <t>WISE_250917_03</t>
  </si>
  <si>
    <t>PKR253663876</t>
  </si>
  <si>
    <t>1089088655</t>
  </si>
  <si>
    <t>MINKYOUNG JUNG</t>
  </si>
  <si>
    <t>596421495135</t>
  </si>
  <si>
    <t>WISE_250917_04</t>
  </si>
  <si>
    <t>PKR253663878</t>
  </si>
  <si>
    <t>1052130043</t>
  </si>
  <si>
    <t>58689</t>
  </si>
  <si>
    <t>596421495146</t>
  </si>
  <si>
    <t>WISE_250917_05</t>
  </si>
  <si>
    <t>PKR253663879</t>
  </si>
  <si>
    <t>1045765180</t>
  </si>
  <si>
    <t>596421495150</t>
  </si>
  <si>
    <t>WISE_250917_06</t>
  </si>
  <si>
    <t>PKR253687569</t>
  </si>
  <si>
    <t>최이담</t>
  </si>
  <si>
    <t>04716</t>
  </si>
  <si>
    <t>596421499416</t>
  </si>
  <si>
    <t>OM_2500919_03</t>
  </si>
  <si>
    <t>PKR253691899</t>
  </si>
  <si>
    <t>01090536209</t>
  </si>
  <si>
    <t>JOUNGSOONKIM</t>
  </si>
  <si>
    <t>596421500772</t>
  </si>
  <si>
    <t>DAWA_250919_04</t>
  </si>
  <si>
    <t>PKR253684351</t>
  </si>
  <si>
    <t>01088664952</t>
  </si>
  <si>
    <t>596421497994</t>
  </si>
  <si>
    <t>2025091899694511</t>
  </si>
  <si>
    <t>PKR253684352</t>
  </si>
  <si>
    <t>이재아</t>
  </si>
  <si>
    <t>01087312625</t>
  </si>
  <si>
    <t>61271</t>
  </si>
  <si>
    <t>596421498005</t>
  </si>
  <si>
    <t>2025091899726481</t>
  </si>
  <si>
    <t>PAU029762045</t>
  </si>
  <si>
    <t>성기옥</t>
  </si>
  <si>
    <t>01093177848</t>
  </si>
  <si>
    <t>50952</t>
  </si>
  <si>
    <t>596421499766</t>
  </si>
  <si>
    <t>2025091816077711</t>
  </si>
  <si>
    <t>PAU029762046</t>
  </si>
  <si>
    <t>이경식</t>
  </si>
  <si>
    <t>01055586646</t>
  </si>
  <si>
    <t>596421499770</t>
  </si>
  <si>
    <t>2025091817145421</t>
  </si>
  <si>
    <t>PAU029762047</t>
  </si>
  <si>
    <t>양은희</t>
  </si>
  <si>
    <t>01053790825</t>
  </si>
  <si>
    <t>04766</t>
  </si>
  <si>
    <t>596421499781</t>
  </si>
  <si>
    <t>20250918E5E01F</t>
  </si>
  <si>
    <t>PAU029774042</t>
  </si>
  <si>
    <t>나상미</t>
  </si>
  <si>
    <t>01036040571</t>
  </si>
  <si>
    <t>596421499663</t>
  </si>
  <si>
    <t>2025091817037631</t>
  </si>
  <si>
    <t>PAU029774041</t>
  </si>
  <si>
    <t>안혜리</t>
  </si>
  <si>
    <t>01043388562</t>
  </si>
  <si>
    <t>03757</t>
  </si>
  <si>
    <t>596421499674</t>
  </si>
  <si>
    <t>2025091821510171</t>
  </si>
  <si>
    <t>PAU029774040</t>
  </si>
  <si>
    <t>심수경</t>
  </si>
  <si>
    <t>01071411315</t>
  </si>
  <si>
    <t>06966</t>
  </si>
  <si>
    <t>596421499685</t>
  </si>
  <si>
    <t>2025091821529161</t>
  </si>
  <si>
    <t>PKR253661369</t>
  </si>
  <si>
    <t>596421494682</t>
  </si>
  <si>
    <t>DHP_250917_01</t>
  </si>
  <si>
    <t>PKR253661370</t>
  </si>
  <si>
    <t>010 2620 2037</t>
  </si>
  <si>
    <t>56309</t>
  </si>
  <si>
    <t>596421494693</t>
  </si>
  <si>
    <t>DHP_250917_02</t>
  </si>
  <si>
    <t>PKR253661371</t>
  </si>
  <si>
    <t>PERTH OZMUM</t>
  </si>
  <si>
    <t>596421494704</t>
  </si>
  <si>
    <t>DHP_250917_03</t>
  </si>
  <si>
    <t>PKR253661372</t>
  </si>
  <si>
    <t>596421494715</t>
  </si>
  <si>
    <t>DHP_250917_04</t>
  </si>
  <si>
    <t>PKR253655470</t>
  </si>
  <si>
    <t>01085318021</t>
  </si>
  <si>
    <t>50904</t>
  </si>
  <si>
    <t>596421492630</t>
  </si>
  <si>
    <t>2025091624603201</t>
  </si>
  <si>
    <t>PKR253673371</t>
  </si>
  <si>
    <t>01040467141</t>
  </si>
  <si>
    <t>28408</t>
  </si>
  <si>
    <t>596421497574</t>
  </si>
  <si>
    <t>3987225465645844</t>
  </si>
  <si>
    <t>PKR253673372</t>
  </si>
  <si>
    <t>596421497585</t>
  </si>
  <si>
    <t>3987624801266521</t>
  </si>
  <si>
    <t>PKR253673373</t>
  </si>
  <si>
    <t>문기정</t>
  </si>
  <si>
    <t>01056705098</t>
  </si>
  <si>
    <t>22733</t>
  </si>
  <si>
    <t>596421497596</t>
  </si>
  <si>
    <t>3987631270371320</t>
  </si>
  <si>
    <t>PKR253673374</t>
  </si>
  <si>
    <t>임연정</t>
  </si>
  <si>
    <t>01093560831</t>
  </si>
  <si>
    <t>596421497600</t>
  </si>
  <si>
    <t>3987636481855135</t>
  </si>
  <si>
    <t>PKR253673375</t>
  </si>
  <si>
    <t>이상현</t>
  </si>
  <si>
    <t>01025631122</t>
  </si>
  <si>
    <t>05776</t>
  </si>
  <si>
    <t>596421497611</t>
  </si>
  <si>
    <t>3987636812964003</t>
  </si>
  <si>
    <t>PKR253663880</t>
  </si>
  <si>
    <t>정진화</t>
  </si>
  <si>
    <t>1051282311</t>
  </si>
  <si>
    <t>JINHWA JEONG</t>
  </si>
  <si>
    <t>596421495161</t>
  </si>
  <si>
    <t>WISE_250917_07</t>
  </si>
  <si>
    <t>PKR253663881</t>
  </si>
  <si>
    <t>설진호</t>
  </si>
  <si>
    <t>1020775604</t>
  </si>
  <si>
    <t>JISOOK KIM</t>
  </si>
  <si>
    <t>596421495172</t>
  </si>
  <si>
    <t>WISE_250917_08</t>
  </si>
  <si>
    <t>PKR253663882</t>
  </si>
  <si>
    <t>설진선</t>
  </si>
  <si>
    <t>1050426604</t>
  </si>
  <si>
    <t>07365</t>
  </si>
  <si>
    <t>596421495183</t>
  </si>
  <si>
    <t>WISE_250917_09</t>
  </si>
  <si>
    <t>PKR253663883</t>
  </si>
  <si>
    <t>윤해리</t>
  </si>
  <si>
    <t>1054574143</t>
  </si>
  <si>
    <t>31112</t>
  </si>
  <si>
    <t>SUHI JANG</t>
  </si>
  <si>
    <t>596421495194</t>
  </si>
  <si>
    <t>WISE_250917_10</t>
  </si>
  <si>
    <t>PKR253663884</t>
  </si>
  <si>
    <t>장효찬</t>
  </si>
  <si>
    <t>1067816155</t>
  </si>
  <si>
    <t>22172</t>
  </si>
  <si>
    <t>596421495205</t>
  </si>
  <si>
    <t>WISE_250917_11</t>
  </si>
  <si>
    <t>PKR253663885</t>
  </si>
  <si>
    <t>우영재</t>
  </si>
  <si>
    <t>1022808042</t>
  </si>
  <si>
    <t>11678</t>
  </si>
  <si>
    <t>CELINA WOO</t>
  </si>
  <si>
    <t>596421495216</t>
  </si>
  <si>
    <t>WISE_250917_12</t>
  </si>
  <si>
    <t>PKR253687582</t>
  </si>
  <si>
    <t>01030937040</t>
  </si>
  <si>
    <t>61459</t>
  </si>
  <si>
    <t>596421499556</t>
  </si>
  <si>
    <t>DHP_250919_01</t>
  </si>
  <si>
    <t>PKR253687583</t>
  </si>
  <si>
    <t>유범용</t>
  </si>
  <si>
    <t>28341</t>
  </si>
  <si>
    <t>596421499560</t>
  </si>
  <si>
    <t>DHP_250919_02</t>
  </si>
  <si>
    <t>PKR253687584</t>
  </si>
  <si>
    <t>안호준</t>
  </si>
  <si>
    <t>01066443211</t>
  </si>
  <si>
    <t>596421499571</t>
  </si>
  <si>
    <t>DHP_250919_03</t>
  </si>
  <si>
    <t>PKR253687585</t>
  </si>
  <si>
    <t>596421499582</t>
  </si>
  <si>
    <t>DHP_250919_04</t>
  </si>
  <si>
    <t>PAU029774043</t>
  </si>
  <si>
    <t>서영호</t>
  </si>
  <si>
    <t>01085087640</t>
  </si>
  <si>
    <t>596421499696</t>
  </si>
  <si>
    <t>2025091925567591</t>
  </si>
  <si>
    <t>PKR253685516</t>
  </si>
  <si>
    <t>박종민</t>
  </si>
  <si>
    <t>01056502466</t>
  </si>
  <si>
    <t>55319</t>
  </si>
  <si>
    <t>596421498694</t>
  </si>
  <si>
    <t>GS_20250917_02</t>
  </si>
  <si>
    <t>PKR253688658</t>
  </si>
  <si>
    <t>이해랑</t>
  </si>
  <si>
    <t>01074880472</t>
  </si>
  <si>
    <t>596421500061</t>
  </si>
  <si>
    <t>2025091836913340</t>
  </si>
  <si>
    <t>PKR253681073</t>
  </si>
  <si>
    <t>01073713903</t>
  </si>
  <si>
    <t>05664</t>
  </si>
  <si>
    <t>596421497854</t>
  </si>
  <si>
    <t>MH_250917_03</t>
  </si>
  <si>
    <t>PKR253675004</t>
  </si>
  <si>
    <t>정영난</t>
  </si>
  <si>
    <t>01062773253</t>
  </si>
  <si>
    <t>26375</t>
  </si>
  <si>
    <t>596421497666</t>
  </si>
  <si>
    <t>250918SAVER수기</t>
  </si>
  <si>
    <t>PKR253675005</t>
  </si>
  <si>
    <t>01030415107</t>
  </si>
  <si>
    <t>596421497670</t>
  </si>
  <si>
    <t>25091808405846BD</t>
  </si>
  <si>
    <t>PKR253675006</t>
  </si>
  <si>
    <t>01095596218</t>
  </si>
  <si>
    <t>596421497681</t>
  </si>
  <si>
    <t>250912083754008A</t>
  </si>
  <si>
    <t>PKR253675007</t>
  </si>
  <si>
    <t>01098645623</t>
  </si>
  <si>
    <t>41100</t>
  </si>
  <si>
    <t>596421497692</t>
  </si>
  <si>
    <t>2509150837084AA8</t>
  </si>
  <si>
    <t>PKR253675008</t>
  </si>
  <si>
    <t>권인갑</t>
  </si>
  <si>
    <t>01093518331</t>
  </si>
  <si>
    <t>42820</t>
  </si>
  <si>
    <t>596421497703</t>
  </si>
  <si>
    <t>250915083708A673</t>
  </si>
  <si>
    <t>PKR253675010</t>
  </si>
  <si>
    <t>01087208099</t>
  </si>
  <si>
    <t>596421497714</t>
  </si>
  <si>
    <t>2025091833816790</t>
  </si>
  <si>
    <t>PKR253673376</t>
  </si>
  <si>
    <t>596421497622</t>
  </si>
  <si>
    <t>3987741420714544</t>
  </si>
  <si>
    <t>PKR253673377</t>
  </si>
  <si>
    <t>이연서</t>
  </si>
  <si>
    <t>01086717053</t>
  </si>
  <si>
    <t>05630</t>
  </si>
  <si>
    <t>596421497633</t>
  </si>
  <si>
    <t>3987779948782293</t>
  </si>
  <si>
    <t>PKR253671523</t>
  </si>
  <si>
    <t>01072562706</t>
  </si>
  <si>
    <t>03380</t>
  </si>
  <si>
    <t>596421496955</t>
  </si>
  <si>
    <t>DHP_250918_01</t>
  </si>
  <si>
    <t>PAU029762025</t>
  </si>
  <si>
    <t>배장수</t>
  </si>
  <si>
    <t>01038400133</t>
  </si>
  <si>
    <t>596421497040</t>
  </si>
  <si>
    <t>1100140903888</t>
  </si>
  <si>
    <t>PAU029762024</t>
  </si>
  <si>
    <t>김인희</t>
  </si>
  <si>
    <t>01063402160</t>
  </si>
  <si>
    <t>596421497051</t>
  </si>
  <si>
    <t>4100141030224</t>
  </si>
  <si>
    <t>PAU029762016</t>
  </si>
  <si>
    <t>SHEGAI MAKSIM</t>
  </si>
  <si>
    <t>01067169339</t>
  </si>
  <si>
    <t>15582</t>
  </si>
  <si>
    <t>596421497062</t>
  </si>
  <si>
    <t>4100141145175</t>
  </si>
  <si>
    <t>PAU029762019</t>
  </si>
  <si>
    <t>유주현</t>
  </si>
  <si>
    <t>01071163931</t>
  </si>
  <si>
    <t>18268</t>
  </si>
  <si>
    <t>596421497073</t>
  </si>
  <si>
    <t>30100141054103</t>
  </si>
  <si>
    <t>PAU029762017</t>
  </si>
  <si>
    <t>01038661093</t>
  </si>
  <si>
    <t>11361</t>
  </si>
  <si>
    <t>596421497084</t>
  </si>
  <si>
    <t>2025091757005371</t>
  </si>
  <si>
    <t>PAU029762015</t>
  </si>
  <si>
    <t>위한아</t>
  </si>
  <si>
    <t>01094960592</t>
  </si>
  <si>
    <t>31101</t>
  </si>
  <si>
    <t>596421497095</t>
  </si>
  <si>
    <t>2025091759141371</t>
  </si>
  <si>
    <t>PAU029762018</t>
  </si>
  <si>
    <t>김지인</t>
  </si>
  <si>
    <t>01040903424</t>
  </si>
  <si>
    <t>596421497106</t>
  </si>
  <si>
    <t>2025091761564561</t>
  </si>
  <si>
    <t>PKR253687586</t>
  </si>
  <si>
    <t>596421499593</t>
  </si>
  <si>
    <t>DHP_250919_05</t>
  </si>
  <si>
    <t>PKR253687587</t>
  </si>
  <si>
    <t>596421499604</t>
  </si>
  <si>
    <t>DHP_250919_06</t>
  </si>
  <si>
    <t>PAU029774020</t>
  </si>
  <si>
    <t>문해준</t>
  </si>
  <si>
    <t>01052339963</t>
  </si>
  <si>
    <t>16507</t>
  </si>
  <si>
    <t>596421496756</t>
  </si>
  <si>
    <t>3100141104305</t>
  </si>
  <si>
    <t>PAU029768510</t>
  </si>
  <si>
    <t>현용택</t>
  </si>
  <si>
    <t>01062754829</t>
  </si>
  <si>
    <t>63601</t>
  </si>
  <si>
    <t>596421500083</t>
  </si>
  <si>
    <t>JT20250919B</t>
  </si>
  <si>
    <t>PAU029768511</t>
  </si>
  <si>
    <t>한정혜</t>
  </si>
  <si>
    <t>01085714208</t>
  </si>
  <si>
    <t>42040</t>
  </si>
  <si>
    <t>596421500094</t>
  </si>
  <si>
    <t>JT20250919C</t>
  </si>
  <si>
    <t>PAU029768513</t>
  </si>
  <si>
    <t>596421500116</t>
  </si>
  <si>
    <t>JT20250919E</t>
  </si>
  <si>
    <t>PAU029768512</t>
  </si>
  <si>
    <t>02087</t>
  </si>
  <si>
    <t>596421500105</t>
  </si>
  <si>
    <t>JT20250919D</t>
  </si>
  <si>
    <t>PAU029774029</t>
  </si>
  <si>
    <t>전소현</t>
  </si>
  <si>
    <t>01062734202</t>
  </si>
  <si>
    <t>596421498462</t>
  </si>
  <si>
    <t>2025091888265621</t>
  </si>
  <si>
    <t>PKR253688196</t>
  </si>
  <si>
    <t>596421499836</t>
  </si>
  <si>
    <t>DHP_250919_07</t>
  </si>
  <si>
    <t>PKR253684309</t>
  </si>
  <si>
    <t>이민아</t>
  </si>
  <si>
    <t>01091561141</t>
  </si>
  <si>
    <t>21388</t>
  </si>
  <si>
    <t>596421497891</t>
  </si>
  <si>
    <t>2025091767935181</t>
  </si>
  <si>
    <t>PKR253675011</t>
  </si>
  <si>
    <t>최문정</t>
  </si>
  <si>
    <t>01037217630</t>
  </si>
  <si>
    <t>596421497725</t>
  </si>
  <si>
    <t>2025091835081780</t>
  </si>
  <si>
    <t>PAU029774046</t>
  </si>
  <si>
    <t>596421499840</t>
  </si>
  <si>
    <t>2025091927502261</t>
  </si>
  <si>
    <t>PAU029762036</t>
  </si>
  <si>
    <t>강세란</t>
  </si>
  <si>
    <t>01046903078</t>
  </si>
  <si>
    <t>05340</t>
  </si>
  <si>
    <t>596421498532</t>
  </si>
  <si>
    <t>2025091876560541</t>
  </si>
  <si>
    <t>PAU029762032</t>
  </si>
  <si>
    <t>정연우</t>
  </si>
  <si>
    <t>01040465243</t>
  </si>
  <si>
    <t>596421498543</t>
  </si>
  <si>
    <t>2025091879821681</t>
  </si>
  <si>
    <t>PAU029762037</t>
  </si>
  <si>
    <t>01048271937</t>
  </si>
  <si>
    <t>596421498554</t>
  </si>
  <si>
    <t>2025091881722561</t>
  </si>
  <si>
    <t>PAU029762033</t>
  </si>
  <si>
    <t>홍지희</t>
  </si>
  <si>
    <t>01033329317</t>
  </si>
  <si>
    <t>596421498565</t>
  </si>
  <si>
    <t>2025091882975271</t>
  </si>
  <si>
    <t>PAU029774047</t>
  </si>
  <si>
    <t>01073137079</t>
  </si>
  <si>
    <t>596421499851</t>
  </si>
  <si>
    <t>2025091927502261A</t>
  </si>
  <si>
    <t>PKR252988302</t>
  </si>
  <si>
    <t>596421453216</t>
  </si>
  <si>
    <t>WISE_250826_P0013224</t>
  </si>
  <si>
    <t>PKR253212129</t>
  </si>
  <si>
    <t>김재은</t>
  </si>
  <si>
    <t>01098969820</t>
  </si>
  <si>
    <t>596421465190</t>
  </si>
  <si>
    <t>C250904XVYG4A</t>
  </si>
  <si>
    <t>PAU029761823</t>
  </si>
  <si>
    <t>최아린</t>
  </si>
  <si>
    <t>01081239695</t>
  </si>
  <si>
    <t>16457</t>
  </si>
  <si>
    <t>596421474161</t>
  </si>
  <si>
    <t>20250908C45D5C</t>
  </si>
  <si>
    <t>PAU029762020</t>
  </si>
  <si>
    <t>이규연</t>
  </si>
  <si>
    <t>01050033239</t>
  </si>
  <si>
    <t>06518</t>
  </si>
  <si>
    <t>596421497110</t>
  </si>
  <si>
    <t>20250917E17AD4</t>
  </si>
  <si>
    <t>PAU029762023</t>
  </si>
  <si>
    <t>원재규</t>
  </si>
  <si>
    <t>01031923024</t>
  </si>
  <si>
    <t>10578</t>
  </si>
  <si>
    <t>596421497121</t>
  </si>
  <si>
    <t>2025091764022901</t>
  </si>
  <si>
    <t>PAU029762021</t>
  </si>
  <si>
    <t>탁지민</t>
  </si>
  <si>
    <t>01049291044</t>
  </si>
  <si>
    <t>03974</t>
  </si>
  <si>
    <t>596421497132</t>
  </si>
  <si>
    <t>2025091764624081</t>
  </si>
  <si>
    <t>PAU029762022</t>
  </si>
  <si>
    <t>오성열</t>
  </si>
  <si>
    <t>01041359252</t>
  </si>
  <si>
    <t>12208</t>
  </si>
  <si>
    <t>596421497143</t>
  </si>
  <si>
    <t>2025091770049811</t>
  </si>
  <si>
    <t>PAU029762012</t>
  </si>
  <si>
    <t>박채경</t>
  </si>
  <si>
    <t>01092961511</t>
  </si>
  <si>
    <t>44467</t>
  </si>
  <si>
    <t>596421497025</t>
  </si>
  <si>
    <t>2025091758201991</t>
  </si>
  <si>
    <t>PAU029762013</t>
  </si>
  <si>
    <t>조현선</t>
  </si>
  <si>
    <t>01082883921</t>
  </si>
  <si>
    <t>12612</t>
  </si>
  <si>
    <t>596421497036</t>
  </si>
  <si>
    <t>2025091771257311</t>
  </si>
  <si>
    <t>PKR253663805</t>
  </si>
  <si>
    <t>01030471132</t>
  </si>
  <si>
    <t>16538</t>
  </si>
  <si>
    <t>596421495080</t>
  </si>
  <si>
    <t>MH_250917_01</t>
  </si>
  <si>
    <t>PKR253663806</t>
  </si>
  <si>
    <t>최현아</t>
  </si>
  <si>
    <t>01093266441</t>
  </si>
  <si>
    <t>596421495091</t>
  </si>
  <si>
    <t>MH_250917_02</t>
  </si>
  <si>
    <t>PKR253672214</t>
  </si>
  <si>
    <t>596421497154</t>
  </si>
  <si>
    <t>OZ_250918_01</t>
  </si>
  <si>
    <t>PKR253672215</t>
  </si>
  <si>
    <t>배명지</t>
  </si>
  <si>
    <t>01092416235</t>
  </si>
  <si>
    <t>596421497165</t>
  </si>
  <si>
    <t>OZ_250918_02</t>
  </si>
  <si>
    <t>PKR253684310</t>
  </si>
  <si>
    <t>강혜란</t>
  </si>
  <si>
    <t>01020793569</t>
  </si>
  <si>
    <t>14986</t>
  </si>
  <si>
    <t>596421497902</t>
  </si>
  <si>
    <t>2025091769227101</t>
  </si>
  <si>
    <t>PKR253684311</t>
  </si>
  <si>
    <t>01087633964</t>
  </si>
  <si>
    <t>04981</t>
  </si>
  <si>
    <t>596421497913</t>
  </si>
  <si>
    <t>2025091874104021</t>
  </si>
  <si>
    <t>PKR253684313</t>
  </si>
  <si>
    <t>01066665852</t>
  </si>
  <si>
    <t>596421497935</t>
  </si>
  <si>
    <t>2025091877038621</t>
  </si>
  <si>
    <t>PKR253684314</t>
  </si>
  <si>
    <t>차윤희</t>
  </si>
  <si>
    <t>01065437493</t>
  </si>
  <si>
    <t>22101</t>
  </si>
  <si>
    <t>596421497946</t>
  </si>
  <si>
    <t>2025091881201561</t>
  </si>
  <si>
    <t>PKR253684315</t>
  </si>
  <si>
    <t>박용화</t>
  </si>
  <si>
    <t>01034401285</t>
  </si>
  <si>
    <t>13840</t>
  </si>
  <si>
    <t>596421497950</t>
  </si>
  <si>
    <t>2025091892981591</t>
  </si>
  <si>
    <t>PKR253684316</t>
  </si>
  <si>
    <t>황용욱</t>
  </si>
  <si>
    <t>01066922625</t>
  </si>
  <si>
    <t>596421497961</t>
  </si>
  <si>
    <t>2025091895105811</t>
  </si>
  <si>
    <t>PKR253684317</t>
  </si>
  <si>
    <t>백호현</t>
  </si>
  <si>
    <t>01056030526</t>
  </si>
  <si>
    <t>596421497972</t>
  </si>
  <si>
    <t>2025091896875271</t>
  </si>
  <si>
    <t>PKR253684318</t>
  </si>
  <si>
    <t>강명숙</t>
  </si>
  <si>
    <t>01081387680</t>
  </si>
  <si>
    <t>10597</t>
  </si>
  <si>
    <t>596421497983</t>
  </si>
  <si>
    <t>2025091897653121</t>
  </si>
  <si>
    <t>PKR253685519</t>
  </si>
  <si>
    <t>김문영</t>
  </si>
  <si>
    <t>01088336587</t>
  </si>
  <si>
    <t>58462</t>
  </si>
  <si>
    <t>596421498720</t>
  </si>
  <si>
    <t>C250917IBT6WJ</t>
  </si>
  <si>
    <t>PKR253687571</t>
  </si>
  <si>
    <t>장홍준</t>
  </si>
  <si>
    <t>01033783816</t>
  </si>
  <si>
    <t>61492</t>
  </si>
  <si>
    <t>596421499453</t>
  </si>
  <si>
    <t>HP20250919001</t>
  </si>
  <si>
    <t>PKR253547012</t>
  </si>
  <si>
    <t>ONN SREYLIN</t>
  </si>
  <si>
    <t>01031500533</t>
  </si>
  <si>
    <t>15394</t>
  </si>
  <si>
    <t>596421483401</t>
  </si>
  <si>
    <t>3987087476725371</t>
  </si>
  <si>
    <t>PKR253516583</t>
  </si>
  <si>
    <t>유수란</t>
  </si>
  <si>
    <t>01090227493</t>
  </si>
  <si>
    <t>596421481065</t>
  </si>
  <si>
    <t>2025091036967210</t>
  </si>
  <si>
    <t>PKR253584905</t>
  </si>
  <si>
    <t>안희</t>
  </si>
  <si>
    <t>01096329595</t>
  </si>
  <si>
    <t>21528</t>
  </si>
  <si>
    <t>596421485125</t>
  </si>
  <si>
    <t>PAZMOM_250913_23</t>
  </si>
  <si>
    <t>PAU029761945</t>
  </si>
  <si>
    <t>김건옥</t>
  </si>
  <si>
    <t>01043513315</t>
  </si>
  <si>
    <t>596421488065</t>
  </si>
  <si>
    <t>2025091416427471</t>
  </si>
  <si>
    <t>PKR253605553</t>
  </si>
  <si>
    <t>01082073089</t>
  </si>
  <si>
    <t>596421486072</t>
  </si>
  <si>
    <t>2025091416487550</t>
  </si>
  <si>
    <t>PKR253605554</t>
  </si>
  <si>
    <t>01020620205</t>
  </si>
  <si>
    <t>04365</t>
  </si>
  <si>
    <t>596421486083</t>
  </si>
  <si>
    <t>2025091422933870</t>
  </si>
  <si>
    <t>PKR253580040</t>
  </si>
  <si>
    <t>596421484576</t>
  </si>
  <si>
    <t>2025091376163470</t>
  </si>
  <si>
    <t>PKR253587657</t>
  </si>
  <si>
    <t>강민희</t>
  </si>
  <si>
    <t>01062572123</t>
  </si>
  <si>
    <t>596421485840</t>
  </si>
  <si>
    <t>2025091413723871</t>
  </si>
  <si>
    <t>PAU029773937</t>
  </si>
  <si>
    <t>596421485604</t>
  </si>
  <si>
    <t>2025091421164641</t>
  </si>
  <si>
    <t>PKR253605613</t>
  </si>
  <si>
    <t>596421487881</t>
  </si>
  <si>
    <t>DHP_250915_04</t>
  </si>
  <si>
    <t>PKR253672216</t>
  </si>
  <si>
    <t>01075293217</t>
  </si>
  <si>
    <t>05741</t>
  </si>
  <si>
    <t>596421497176</t>
  </si>
  <si>
    <t>OZ_250918_03</t>
  </si>
  <si>
    <t>PKR253672217</t>
  </si>
  <si>
    <t>01066880882</t>
  </si>
  <si>
    <t>42737</t>
  </si>
  <si>
    <t>596421497180</t>
  </si>
  <si>
    <t>OZ_250918_04</t>
  </si>
  <si>
    <t>PKR253672218</t>
  </si>
  <si>
    <t>박동희</t>
  </si>
  <si>
    <t>01031731031</t>
  </si>
  <si>
    <t>596421497191</t>
  </si>
  <si>
    <t>OZ_250918_05</t>
  </si>
  <si>
    <t>PKR253672219</t>
  </si>
  <si>
    <t>최형민</t>
  </si>
  <si>
    <t>01026180565</t>
  </si>
  <si>
    <t>596421497202</t>
  </si>
  <si>
    <t>OZ_250918_06</t>
  </si>
  <si>
    <t>PKR253672220</t>
  </si>
  <si>
    <t>정현희</t>
  </si>
  <si>
    <t>01093637006</t>
  </si>
  <si>
    <t>47193</t>
  </si>
  <si>
    <t>596421497213</t>
  </si>
  <si>
    <t>OZ_250918_07</t>
  </si>
  <si>
    <t>PKR253672221</t>
  </si>
  <si>
    <t>1026189392</t>
  </si>
  <si>
    <t>17128</t>
  </si>
  <si>
    <t>596421497224</t>
  </si>
  <si>
    <t>OZ_250918_08</t>
  </si>
  <si>
    <t>PKR253672222</t>
  </si>
  <si>
    <t>남지은</t>
  </si>
  <si>
    <t>1029670580</t>
  </si>
  <si>
    <t>13191</t>
  </si>
  <si>
    <t>596421497235</t>
  </si>
  <si>
    <t>OZ_250918_09</t>
  </si>
  <si>
    <t>PKR253672223</t>
  </si>
  <si>
    <t>김정길</t>
  </si>
  <si>
    <t>1066676313</t>
  </si>
  <si>
    <t>39840</t>
  </si>
  <si>
    <t>596421497246</t>
  </si>
  <si>
    <t>OZ_250918_10</t>
  </si>
  <si>
    <t>PKR253672224</t>
  </si>
  <si>
    <t>1092089085</t>
  </si>
  <si>
    <t>51413</t>
  </si>
  <si>
    <t>596421497250</t>
  </si>
  <si>
    <t>OZ_250918_11</t>
  </si>
  <si>
    <t>PKR253672225</t>
  </si>
  <si>
    <t>1093564435</t>
  </si>
  <si>
    <t>13455</t>
  </si>
  <si>
    <t>596421497261</t>
  </si>
  <si>
    <t>OZ_250918_12</t>
  </si>
  <si>
    <t>PKR253687572</t>
  </si>
  <si>
    <t>596421499464</t>
  </si>
  <si>
    <t>HP20250919002</t>
  </si>
  <si>
    <t>PKR253687573</t>
  </si>
  <si>
    <t>김항희</t>
  </si>
  <si>
    <t>01054643596</t>
  </si>
  <si>
    <t>28679</t>
  </si>
  <si>
    <t>596421499475</t>
  </si>
  <si>
    <t>HP20250919003</t>
  </si>
  <si>
    <t>PKR253687574</t>
  </si>
  <si>
    <t>596421499486</t>
  </si>
  <si>
    <t>HP20250919004</t>
  </si>
  <si>
    <t>PKR253685420</t>
  </si>
  <si>
    <t>01055926936</t>
  </si>
  <si>
    <t>04154</t>
  </si>
  <si>
    <t>596421498031</t>
  </si>
  <si>
    <t>2025091890291250</t>
  </si>
  <si>
    <t>PKR253687563</t>
  </si>
  <si>
    <t>민경미</t>
  </si>
  <si>
    <t>01062979796</t>
  </si>
  <si>
    <t>596421499114</t>
  </si>
  <si>
    <t>HD_20250919_001</t>
  </si>
  <si>
    <t>PKR253687564</t>
  </si>
  <si>
    <t>연이수</t>
  </si>
  <si>
    <t>01032393552</t>
  </si>
  <si>
    <t>596421499125</t>
  </si>
  <si>
    <t>HD_20250919_002</t>
  </si>
  <si>
    <t>PKR253687565</t>
  </si>
  <si>
    <t>01045468151</t>
  </si>
  <si>
    <t>596421499136</t>
  </si>
  <si>
    <t>HD_20250919_003</t>
  </si>
  <si>
    <t>PKR253687566</t>
  </si>
  <si>
    <t>정한경</t>
  </si>
  <si>
    <t>01039181488</t>
  </si>
  <si>
    <t>596421499140</t>
  </si>
  <si>
    <t>HD_20250919_004</t>
  </si>
  <si>
    <t>PAU029774025</t>
  </si>
  <si>
    <t>(후)주소변경(송하인요청)</t>
  </si>
  <si>
    <t>596421498333 (2)</t>
  </si>
  <si>
    <t>2025090146004271EXCHANGE</t>
  </si>
  <si>
    <t>PAU029774036</t>
  </si>
  <si>
    <t>박수나</t>
  </si>
  <si>
    <t>01055008411</t>
  </si>
  <si>
    <t>13606</t>
  </si>
  <si>
    <t>596421498344</t>
  </si>
  <si>
    <t>3100141230548</t>
  </si>
  <si>
    <t>PKR253605579</t>
  </si>
  <si>
    <t>김초희</t>
  </si>
  <si>
    <t>01068617118</t>
  </si>
  <si>
    <t>596421486341</t>
  </si>
  <si>
    <t>PAZMOM_250914_20</t>
  </si>
  <si>
    <t>PKR253605585</t>
  </si>
  <si>
    <t>이현덕</t>
  </si>
  <si>
    <t>01037664309</t>
  </si>
  <si>
    <t>08226</t>
  </si>
  <si>
    <t>596421486400</t>
  </si>
  <si>
    <t>PAZMOM_250914_26</t>
  </si>
  <si>
    <t>PKR253635549</t>
  </si>
  <si>
    <t>박현민</t>
  </si>
  <si>
    <t>01088799490</t>
  </si>
  <si>
    <t>14536</t>
  </si>
  <si>
    <t>596421489793</t>
  </si>
  <si>
    <t>2025091549412321</t>
  </si>
  <si>
    <t>PKR253635551</t>
  </si>
  <si>
    <t>596421489815</t>
  </si>
  <si>
    <t>2025091551299731</t>
  </si>
  <si>
    <t>PAU029761969</t>
  </si>
  <si>
    <t>이은향</t>
  </si>
  <si>
    <t>01031612022</t>
  </si>
  <si>
    <t>50130</t>
  </si>
  <si>
    <t>596421491263</t>
  </si>
  <si>
    <t>2025091581833331</t>
  </si>
  <si>
    <t>PKR253626572</t>
  </si>
  <si>
    <t>01071217034</t>
  </si>
  <si>
    <t>596421489303</t>
  </si>
  <si>
    <t>3987228444900477</t>
  </si>
  <si>
    <t>PKR253626573</t>
  </si>
  <si>
    <t>KIM JIN SUN</t>
  </si>
  <si>
    <t>01035830295</t>
  </si>
  <si>
    <t>48278</t>
  </si>
  <si>
    <t>596421489314</t>
  </si>
  <si>
    <t>3987233894994590</t>
  </si>
  <si>
    <t>PKR253626574</t>
  </si>
  <si>
    <t>양희동</t>
  </si>
  <si>
    <t>01092738323</t>
  </si>
  <si>
    <t>596421489325</t>
  </si>
  <si>
    <t>3987248067401900</t>
  </si>
  <si>
    <t>PKR253626575</t>
  </si>
  <si>
    <t>JINXUEHUA</t>
  </si>
  <si>
    <t>01052130885</t>
  </si>
  <si>
    <t>596421489336</t>
  </si>
  <si>
    <t>3987260052097898</t>
  </si>
  <si>
    <t>PKR253626576</t>
  </si>
  <si>
    <t>제지영</t>
  </si>
  <si>
    <t>01086824558</t>
  </si>
  <si>
    <t>596421489340</t>
  </si>
  <si>
    <t>3987274633420915</t>
  </si>
  <si>
    <t>PKR253672227</t>
  </si>
  <si>
    <t>박은란</t>
  </si>
  <si>
    <t>1062178486</t>
  </si>
  <si>
    <t>05400</t>
  </si>
  <si>
    <t>596421497283</t>
  </si>
  <si>
    <t>OZ_250918_14</t>
  </si>
  <si>
    <t>PKR253672228</t>
  </si>
  <si>
    <t>유자연</t>
  </si>
  <si>
    <t>01039322591</t>
  </si>
  <si>
    <t>12197</t>
  </si>
  <si>
    <t>596421497294</t>
  </si>
  <si>
    <t>OZ_250918_15</t>
  </si>
  <si>
    <t>PKR253672229</t>
  </si>
  <si>
    <t>최승란</t>
  </si>
  <si>
    <t>01072750287</t>
  </si>
  <si>
    <t>596421497305</t>
  </si>
  <si>
    <t>OZ_250918_16</t>
  </si>
  <si>
    <t>PKR253672230</t>
  </si>
  <si>
    <t>권보라</t>
  </si>
  <si>
    <t>01050283293</t>
  </si>
  <si>
    <t>596421497316</t>
  </si>
  <si>
    <t>OZ_250918_17</t>
  </si>
  <si>
    <t>PKR253672231</t>
  </si>
  <si>
    <t>구선애</t>
  </si>
  <si>
    <t>1031855199</t>
  </si>
  <si>
    <t>06977</t>
  </si>
  <si>
    <t>596421497320</t>
  </si>
  <si>
    <t>OZ_250918_18</t>
  </si>
  <si>
    <t>PKR253672232</t>
  </si>
  <si>
    <t>허정</t>
  </si>
  <si>
    <t>1023072924</t>
  </si>
  <si>
    <t>596421497331</t>
  </si>
  <si>
    <t>OZ_250918_19</t>
  </si>
  <si>
    <t>PAU029774022</t>
  </si>
  <si>
    <t>홍석준</t>
  </si>
  <si>
    <t>01048770831</t>
  </si>
  <si>
    <t>57719</t>
  </si>
  <si>
    <t>596421496944</t>
  </si>
  <si>
    <t>2025091710110130</t>
  </si>
  <si>
    <t>PKR253662051</t>
  </si>
  <si>
    <t>김봉채</t>
  </si>
  <si>
    <t>01047373435</t>
  </si>
  <si>
    <t>07344</t>
  </si>
  <si>
    <t>596421494870</t>
  </si>
  <si>
    <t>250917094921253B</t>
  </si>
  <si>
    <t>PKR253662052</t>
  </si>
  <si>
    <t>함상백</t>
  </si>
  <si>
    <t>01084414104</t>
  </si>
  <si>
    <t>26209</t>
  </si>
  <si>
    <t>596421494881</t>
  </si>
  <si>
    <t>250917094921FA3A</t>
  </si>
  <si>
    <t>PKR253662053</t>
  </si>
  <si>
    <t>신명철</t>
  </si>
  <si>
    <t>01045277704</t>
  </si>
  <si>
    <t>31405</t>
  </si>
  <si>
    <t>596421494892</t>
  </si>
  <si>
    <t>250917094921FF89</t>
  </si>
  <si>
    <t>PAU029774031</t>
  </si>
  <si>
    <t>01021040759</t>
  </si>
  <si>
    <t>07529</t>
  </si>
  <si>
    <t>596421498366</t>
  </si>
  <si>
    <t>27100140503914</t>
  </si>
  <si>
    <t>PAU029774035</t>
  </si>
  <si>
    <t>01043650625</t>
  </si>
  <si>
    <t>46242</t>
  </si>
  <si>
    <t>596421498381</t>
  </si>
  <si>
    <t>2025091813410951</t>
  </si>
  <si>
    <t>PAU029774032</t>
  </si>
  <si>
    <t>596421498414</t>
  </si>
  <si>
    <t>2025091885444211</t>
  </si>
  <si>
    <t>PAU029774030</t>
  </si>
  <si>
    <t>최진경</t>
  </si>
  <si>
    <t>01088815942</t>
  </si>
  <si>
    <t>15866</t>
  </si>
  <si>
    <t>596421498425</t>
  </si>
  <si>
    <t>2025091886732871</t>
  </si>
  <si>
    <t>PAU029774026</t>
  </si>
  <si>
    <t>596421498440</t>
  </si>
  <si>
    <t>2025091894000421</t>
  </si>
  <si>
    <t>PKR253685607</t>
  </si>
  <si>
    <t>전수빈</t>
  </si>
  <si>
    <t>01043740802</t>
  </si>
  <si>
    <t>596421499066</t>
  </si>
  <si>
    <t>PAZMOM_250918_33</t>
  </si>
  <si>
    <t>PKR253691650</t>
  </si>
  <si>
    <t>596421500606 (10)</t>
  </si>
  <si>
    <t>ONETYPE_250919</t>
  </si>
  <si>
    <t>PKR253688327</t>
  </si>
  <si>
    <t>양인숙</t>
  </si>
  <si>
    <t>01042017622</t>
  </si>
  <si>
    <t>YUM EUN KYUNG</t>
  </si>
  <si>
    <t>596421499873</t>
  </si>
  <si>
    <t>HOMEBUSH_250919_01</t>
  </si>
  <si>
    <t>PKR253687577</t>
  </si>
  <si>
    <t>김진욱</t>
  </si>
  <si>
    <t>01055848537</t>
  </si>
  <si>
    <t>46222</t>
  </si>
  <si>
    <t>WONJEON SEO</t>
  </si>
  <si>
    <t>596421499523</t>
  </si>
  <si>
    <t>DAWA_250919_01</t>
  </si>
  <si>
    <t>PKR253687578</t>
  </si>
  <si>
    <t>01085224876</t>
  </si>
  <si>
    <t>51268</t>
  </si>
  <si>
    <t>596421499534</t>
  </si>
  <si>
    <t>DAWA_250919_02</t>
  </si>
  <si>
    <t>PKR253626577</t>
  </si>
  <si>
    <t>정희선</t>
  </si>
  <si>
    <t>01067036560</t>
  </si>
  <si>
    <t>07528</t>
  </si>
  <si>
    <t>596421489351</t>
  </si>
  <si>
    <t>3987297963465232</t>
  </si>
  <si>
    <t>PKR253626579</t>
  </si>
  <si>
    <t>정행화</t>
  </si>
  <si>
    <t>01054711258</t>
  </si>
  <si>
    <t>596421489362</t>
  </si>
  <si>
    <t>3987343537406652</t>
  </si>
  <si>
    <t>PKR253626580</t>
  </si>
  <si>
    <t>곽영지</t>
  </si>
  <si>
    <t>01065042854</t>
  </si>
  <si>
    <t>41259</t>
  </si>
  <si>
    <t>596421489373</t>
  </si>
  <si>
    <t>3987347034582853</t>
  </si>
  <si>
    <t>PKR253626581</t>
  </si>
  <si>
    <t>윤병환</t>
  </si>
  <si>
    <t>01033404058</t>
  </si>
  <si>
    <t>47309</t>
  </si>
  <si>
    <t>596421489384</t>
  </si>
  <si>
    <t>3987422879756882</t>
  </si>
  <si>
    <t>PKR253626582</t>
  </si>
  <si>
    <t>김준곤</t>
  </si>
  <si>
    <t>01027926038</t>
  </si>
  <si>
    <t>16844</t>
  </si>
  <si>
    <t>596421489395</t>
  </si>
  <si>
    <t>3987434383545227</t>
  </si>
  <si>
    <t>PKR253621523</t>
  </si>
  <si>
    <t>01085265884</t>
  </si>
  <si>
    <t>01198</t>
  </si>
  <si>
    <t>596421488743</t>
  </si>
  <si>
    <t>JYI_20250915-01</t>
  </si>
  <si>
    <t>PKR253621524</t>
  </si>
  <si>
    <t>01055002686</t>
  </si>
  <si>
    <t>13824</t>
  </si>
  <si>
    <t>596421488754</t>
  </si>
  <si>
    <t>JYI_20250915-02</t>
  </si>
  <si>
    <t>PKR253621525</t>
  </si>
  <si>
    <t>596421488765</t>
  </si>
  <si>
    <t>JYI_20250915-03</t>
  </si>
  <si>
    <t>PKR253621526</t>
  </si>
  <si>
    <t>한수진</t>
  </si>
  <si>
    <t>01086327147</t>
  </si>
  <si>
    <t>596421488776</t>
  </si>
  <si>
    <t>GSU_20250915_01</t>
  </si>
  <si>
    <t>PKR253643237</t>
  </si>
  <si>
    <t>01030628228</t>
  </si>
  <si>
    <t>596421491683</t>
  </si>
  <si>
    <t>2025062625684620</t>
  </si>
  <si>
    <t>PKR253662054</t>
  </si>
  <si>
    <t>01094055770</t>
  </si>
  <si>
    <t>63361</t>
  </si>
  <si>
    <t>596421494903</t>
  </si>
  <si>
    <t>2509161445000007</t>
  </si>
  <si>
    <t>PKR253662055</t>
  </si>
  <si>
    <t>596421494914</t>
  </si>
  <si>
    <t>2509170949213E26</t>
  </si>
  <si>
    <t>PKR253662056</t>
  </si>
  <si>
    <t>오정애</t>
  </si>
  <si>
    <t>01074349899</t>
  </si>
  <si>
    <t>21114</t>
  </si>
  <si>
    <t>596421494925</t>
  </si>
  <si>
    <t>250917094921D15B</t>
  </si>
  <si>
    <t>PKR253662057</t>
  </si>
  <si>
    <t>허강복</t>
  </si>
  <si>
    <t>01085244662</t>
  </si>
  <si>
    <t>596421494936</t>
  </si>
  <si>
    <t>2509161850000009</t>
  </si>
  <si>
    <t>PKR253662058</t>
  </si>
  <si>
    <t>596421494940</t>
  </si>
  <si>
    <t>25091708541799F2</t>
  </si>
  <si>
    <t>PKR253662059</t>
  </si>
  <si>
    <t>우남금</t>
  </si>
  <si>
    <t>01023456926</t>
  </si>
  <si>
    <t>596421494951</t>
  </si>
  <si>
    <t>250917085417F571</t>
  </si>
  <si>
    <t>PKR253662060</t>
  </si>
  <si>
    <t>김철환</t>
  </si>
  <si>
    <t>01094527266</t>
  </si>
  <si>
    <t>596421494962</t>
  </si>
  <si>
    <t>2509170842525EC5</t>
  </si>
  <si>
    <t>PKR253662061</t>
  </si>
  <si>
    <t>이미재</t>
  </si>
  <si>
    <t>01095557630</t>
  </si>
  <si>
    <t>34198</t>
  </si>
  <si>
    <t>596421494973</t>
  </si>
  <si>
    <t>250917084252F645</t>
  </si>
  <si>
    <t>PKR253662062</t>
  </si>
  <si>
    <t>고승일</t>
  </si>
  <si>
    <t>01037222830</t>
  </si>
  <si>
    <t>16908</t>
  </si>
  <si>
    <t>596421494984</t>
  </si>
  <si>
    <t>2509161954000010</t>
  </si>
  <si>
    <t>PKR253667797</t>
  </si>
  <si>
    <t>01067399002</t>
  </si>
  <si>
    <t>25478</t>
  </si>
  <si>
    <t>596421495570</t>
  </si>
  <si>
    <t>HD_20250917_101</t>
  </si>
  <si>
    <t>PKR253687579</t>
  </si>
  <si>
    <t>596421499545</t>
  </si>
  <si>
    <t>DAWA_250919_03</t>
  </si>
  <si>
    <t>PKR253688328</t>
  </si>
  <si>
    <t>01098754990</t>
  </si>
  <si>
    <t>596421499884</t>
  </si>
  <si>
    <t>HOMEBUSH_250919_02</t>
  </si>
  <si>
    <t>PKR253688629</t>
  </si>
  <si>
    <t>01062996525</t>
  </si>
  <si>
    <t>17854</t>
  </si>
  <si>
    <t>596421499895</t>
  </si>
  <si>
    <t>DHP_250919_08</t>
  </si>
  <si>
    <t>PKR253688630</t>
  </si>
  <si>
    <t>신영희</t>
  </si>
  <si>
    <t>01052337923</t>
  </si>
  <si>
    <t>596421499906</t>
  </si>
  <si>
    <t>DHP_250919_09</t>
  </si>
  <si>
    <t>PKR253688631</t>
  </si>
  <si>
    <t>596421499910</t>
  </si>
  <si>
    <t>DHP_250919_10</t>
  </si>
  <si>
    <t>PAU029774033</t>
  </si>
  <si>
    <t>금성경</t>
  </si>
  <si>
    <t>01027705654</t>
  </si>
  <si>
    <t>596421498506</t>
  </si>
  <si>
    <t>2025091883902841</t>
  </si>
  <si>
    <t>PKR253688632</t>
  </si>
  <si>
    <t>이영순</t>
  </si>
  <si>
    <t>01051458885</t>
  </si>
  <si>
    <t>596421499921</t>
  </si>
  <si>
    <t>DHP_250919_11</t>
  </si>
  <si>
    <t>PKR253688633</t>
  </si>
  <si>
    <t>가경미</t>
  </si>
  <si>
    <t>01052868554</t>
  </si>
  <si>
    <t>596421499932</t>
  </si>
  <si>
    <t>DHP_250919_12</t>
  </si>
  <si>
    <t>PKR253688634</t>
  </si>
  <si>
    <t>윤현미</t>
  </si>
  <si>
    <t>01073556668</t>
  </si>
  <si>
    <t>25774</t>
  </si>
  <si>
    <t>596421499943</t>
  </si>
  <si>
    <t>DHP_250919_13</t>
  </si>
  <si>
    <t>PKR253688635</t>
  </si>
  <si>
    <t>596421499954</t>
  </si>
  <si>
    <t>DHP_250919_14</t>
  </si>
  <si>
    <t>PKR253643238</t>
  </si>
  <si>
    <t>김예솔</t>
  </si>
  <si>
    <t>01094908523</t>
  </si>
  <si>
    <t>03466</t>
  </si>
  <si>
    <t>596421491694</t>
  </si>
  <si>
    <t>2025062627901520</t>
  </si>
  <si>
    <t>PKR253643239</t>
  </si>
  <si>
    <t>신정미</t>
  </si>
  <si>
    <t>01027177162</t>
  </si>
  <si>
    <t>596421491705</t>
  </si>
  <si>
    <t>2025062628166760</t>
  </si>
  <si>
    <t>PKR253643240</t>
  </si>
  <si>
    <t>01099006064</t>
  </si>
  <si>
    <t>06902</t>
  </si>
  <si>
    <t>596421491716</t>
  </si>
  <si>
    <t>2025062628178000</t>
  </si>
  <si>
    <t>PKR253643241</t>
  </si>
  <si>
    <t>01030491857</t>
  </si>
  <si>
    <t>596421491720</t>
  </si>
  <si>
    <t>2025062628582500</t>
  </si>
  <si>
    <t>PKR253643242</t>
  </si>
  <si>
    <t>01082440807</t>
  </si>
  <si>
    <t>13547</t>
  </si>
  <si>
    <t>596421491731</t>
  </si>
  <si>
    <t>2025062629829280</t>
  </si>
  <si>
    <t>PKR253643243</t>
  </si>
  <si>
    <t>임수진</t>
  </si>
  <si>
    <t>01085553862</t>
  </si>
  <si>
    <t>596421491742</t>
  </si>
  <si>
    <t>2025062629945740</t>
  </si>
  <si>
    <t>PKR253643244</t>
  </si>
  <si>
    <t>문효진</t>
  </si>
  <si>
    <t>01031311458</t>
  </si>
  <si>
    <t>16831</t>
  </si>
  <si>
    <t>596421491753</t>
  </si>
  <si>
    <t>2025062630616230</t>
  </si>
  <si>
    <t>PKR253643245</t>
  </si>
  <si>
    <t>손현정</t>
  </si>
  <si>
    <t>01071534145</t>
  </si>
  <si>
    <t>596421491764</t>
  </si>
  <si>
    <t>2025062630711990</t>
  </si>
  <si>
    <t>PKR253643246</t>
  </si>
  <si>
    <t>01024251634</t>
  </si>
  <si>
    <t>07967</t>
  </si>
  <si>
    <t>596421491775</t>
  </si>
  <si>
    <t>2025062630843220</t>
  </si>
  <si>
    <t>PKR253643247</t>
  </si>
  <si>
    <t>01031268338</t>
  </si>
  <si>
    <t>16872</t>
  </si>
  <si>
    <t>596421491786</t>
  </si>
  <si>
    <t>2025062630895540</t>
  </si>
  <si>
    <t>PKR253667798</t>
  </si>
  <si>
    <t>596421495581</t>
  </si>
  <si>
    <t>HD_20250917_102</t>
  </si>
  <si>
    <t>PKR253667799</t>
  </si>
  <si>
    <t>이종재</t>
  </si>
  <si>
    <t>01076512114</t>
  </si>
  <si>
    <t>596421495592</t>
  </si>
  <si>
    <t>HD_20250917_103</t>
  </si>
  <si>
    <t>PKR253667800</t>
  </si>
  <si>
    <t>조수연</t>
  </si>
  <si>
    <t>01057020759</t>
  </si>
  <si>
    <t>44459</t>
  </si>
  <si>
    <t>596421495603</t>
  </si>
  <si>
    <t>HD_20250917_104</t>
  </si>
  <si>
    <t>PKR253667801</t>
  </si>
  <si>
    <t>손정순</t>
  </si>
  <si>
    <t>01040553638</t>
  </si>
  <si>
    <t>596421495614</t>
  </si>
  <si>
    <t>HD_20250917_105</t>
  </si>
  <si>
    <t>PKR253667802</t>
  </si>
  <si>
    <t>오은숙</t>
  </si>
  <si>
    <t>01027110216</t>
  </si>
  <si>
    <t>61033</t>
  </si>
  <si>
    <t>596421495625</t>
  </si>
  <si>
    <t>HD_20250917_106</t>
  </si>
  <si>
    <t>PKR253667803</t>
  </si>
  <si>
    <t>박동호</t>
  </si>
  <si>
    <t>01077200506</t>
  </si>
  <si>
    <t>596421495636</t>
  </si>
  <si>
    <t>HD_20250917_107</t>
  </si>
  <si>
    <t>PKR253667804</t>
  </si>
  <si>
    <t>01084293625</t>
  </si>
  <si>
    <t>34023</t>
  </si>
  <si>
    <t>596421495640</t>
  </si>
  <si>
    <t>HD_20250917_108</t>
  </si>
  <si>
    <t>PKR253667805</t>
  </si>
  <si>
    <t>01087412954</t>
  </si>
  <si>
    <t>02798</t>
  </si>
  <si>
    <t>596421495651</t>
  </si>
  <si>
    <t>HD_20250917_109</t>
  </si>
  <si>
    <t>PKR253667806</t>
  </si>
  <si>
    <t>진기홍</t>
  </si>
  <si>
    <t>01063658599</t>
  </si>
  <si>
    <t>596421495662</t>
  </si>
  <si>
    <t>HD_20250917_110</t>
  </si>
  <si>
    <t>PKR253661645</t>
  </si>
  <si>
    <t>박진규</t>
  </si>
  <si>
    <t>025586033</t>
  </si>
  <si>
    <t>596421494730</t>
  </si>
  <si>
    <t>2025091614634650</t>
  </si>
  <si>
    <t>PKR253688636</t>
  </si>
  <si>
    <t>596421499965</t>
  </si>
  <si>
    <t>DHP_250919_15</t>
  </si>
  <si>
    <t>PKR253688637</t>
  </si>
  <si>
    <t>596421499976</t>
  </si>
  <si>
    <t>DHP_250919_16</t>
  </si>
  <si>
    <t>PKR253688638</t>
  </si>
  <si>
    <t>01042654141</t>
  </si>
  <si>
    <t>596421499980</t>
  </si>
  <si>
    <t>DHP_250919_17</t>
  </si>
  <si>
    <t>PKR253688639</t>
  </si>
  <si>
    <t>01041005437</t>
  </si>
  <si>
    <t>28317</t>
  </si>
  <si>
    <t>596421499991</t>
  </si>
  <si>
    <t>DHP_250919_18</t>
  </si>
  <si>
    <t>PKR253688640</t>
  </si>
  <si>
    <t>고유순</t>
  </si>
  <si>
    <t>01038817684</t>
  </si>
  <si>
    <t>596421500002</t>
  </si>
  <si>
    <t>DHP_250919_19</t>
  </si>
  <si>
    <t>PKR253688641</t>
  </si>
  <si>
    <t>김다영</t>
  </si>
  <si>
    <t>01042555853</t>
  </si>
  <si>
    <t>596421500013</t>
  </si>
  <si>
    <t>DHP_250919_20</t>
  </si>
  <si>
    <t>PKR253688642</t>
  </si>
  <si>
    <t>김진용</t>
  </si>
  <si>
    <t>01063745453</t>
  </si>
  <si>
    <t>52701</t>
  </si>
  <si>
    <t>596421500024</t>
  </si>
  <si>
    <t>DHP_250919_21</t>
  </si>
  <si>
    <t>PKR253688643</t>
  </si>
  <si>
    <t>이규석</t>
  </si>
  <si>
    <t>01037518509</t>
  </si>
  <si>
    <t>596421500035</t>
  </si>
  <si>
    <t>DHP_250919_22</t>
  </si>
  <si>
    <t>PKR253688644</t>
  </si>
  <si>
    <t>김성관</t>
  </si>
  <si>
    <t>01065676552</t>
  </si>
  <si>
    <t>39870</t>
  </si>
  <si>
    <t>596421500046</t>
  </si>
  <si>
    <t>DHP_250919_23</t>
  </si>
  <si>
    <t>PKR253688645</t>
  </si>
  <si>
    <t>박채연</t>
  </si>
  <si>
    <t>01030009859</t>
  </si>
  <si>
    <t>596421500050</t>
  </si>
  <si>
    <t>DHP_250919_24</t>
  </si>
  <si>
    <t>PKR253643248</t>
  </si>
  <si>
    <t>전나리</t>
  </si>
  <si>
    <t>01090011433</t>
  </si>
  <si>
    <t>596421491790</t>
  </si>
  <si>
    <t>2025062631901510</t>
  </si>
  <si>
    <t>PAU029773984</t>
  </si>
  <si>
    <t>홍수옥</t>
  </si>
  <si>
    <t>01095105265</t>
  </si>
  <si>
    <t>596421490176</t>
  </si>
  <si>
    <t>2100139940192</t>
  </si>
  <si>
    <t>PKR253643249</t>
  </si>
  <si>
    <t>이해민</t>
  </si>
  <si>
    <t>01072216342</t>
  </si>
  <si>
    <t>596421491801</t>
  </si>
  <si>
    <t>2025062632063350</t>
  </si>
  <si>
    <t>PKR253643250</t>
  </si>
  <si>
    <t>01041238340</t>
  </si>
  <si>
    <t>596421491812</t>
  </si>
  <si>
    <t>2025062633451310</t>
  </si>
  <si>
    <t>PKR253643251</t>
  </si>
  <si>
    <t>01025370199</t>
  </si>
  <si>
    <t>596421491823</t>
  </si>
  <si>
    <t>2025062633501990</t>
  </si>
  <si>
    <t>PKR253643252</t>
  </si>
  <si>
    <t>서지민</t>
  </si>
  <si>
    <t>01050209929</t>
  </si>
  <si>
    <t>06200</t>
  </si>
  <si>
    <t>596421491834</t>
  </si>
  <si>
    <t>2025062637410350</t>
  </si>
  <si>
    <t>PKR253643253</t>
  </si>
  <si>
    <t>최수빈</t>
  </si>
  <si>
    <t>01045915567</t>
  </si>
  <si>
    <t>31565</t>
  </si>
  <si>
    <t>596421491845</t>
  </si>
  <si>
    <t>2025062637430220</t>
  </si>
  <si>
    <t>PKR253643254</t>
  </si>
  <si>
    <t>01020735670</t>
  </si>
  <si>
    <t>42995</t>
  </si>
  <si>
    <t>596421491856</t>
  </si>
  <si>
    <t>2025062639393620</t>
  </si>
  <si>
    <t>PKR253643255</t>
  </si>
  <si>
    <t>01072551600</t>
  </si>
  <si>
    <t>07440</t>
  </si>
  <si>
    <t>596421491860</t>
  </si>
  <si>
    <t>2025062743451240</t>
  </si>
  <si>
    <t>PKR253643256</t>
  </si>
  <si>
    <t>이은애</t>
  </si>
  <si>
    <t>01094950603</t>
  </si>
  <si>
    <t>596421491871</t>
  </si>
  <si>
    <t>2025062752356750</t>
  </si>
  <si>
    <t>PAU029769924</t>
  </si>
  <si>
    <t>신수빈</t>
  </si>
  <si>
    <t>01075359022</t>
  </si>
  <si>
    <t>596421498591</t>
  </si>
  <si>
    <t>531986873</t>
  </si>
  <si>
    <t>PAU029769926</t>
  </si>
  <si>
    <t>권예진</t>
  </si>
  <si>
    <t>01076205433</t>
  </si>
  <si>
    <t>596421498602</t>
  </si>
  <si>
    <t>532307332</t>
  </si>
  <si>
    <t>PAU029769927</t>
  </si>
  <si>
    <t>김주형</t>
  </si>
  <si>
    <t>01067422308</t>
  </si>
  <si>
    <t>46583</t>
  </si>
  <si>
    <t>596421498624</t>
  </si>
  <si>
    <t>532403781</t>
  </si>
  <si>
    <t>PKR253531832</t>
  </si>
  <si>
    <t>곽정화</t>
  </si>
  <si>
    <t>01041988523</t>
  </si>
  <si>
    <t>58656</t>
  </si>
  <si>
    <t>596421482012</t>
  </si>
  <si>
    <t>PAZMOM_250911_20</t>
  </si>
  <si>
    <t>PKR253605586</t>
  </si>
  <si>
    <t>596421486411</t>
  </si>
  <si>
    <t>PAZMOM_250914_27</t>
  </si>
  <si>
    <t>PKR253584886</t>
  </si>
  <si>
    <t>권진주</t>
  </si>
  <si>
    <t>01051443154</t>
  </si>
  <si>
    <t>596421484930</t>
  </si>
  <si>
    <t>PAZMOM_250913_04</t>
  </si>
  <si>
    <t>PKR253584887</t>
  </si>
  <si>
    <t>손은비</t>
  </si>
  <si>
    <t>01097375498</t>
  </si>
  <si>
    <t>25126</t>
  </si>
  <si>
    <t>596421484941</t>
  </si>
  <si>
    <t>PAZMOM_250913_05</t>
  </si>
  <si>
    <t>PKR253584899</t>
  </si>
  <si>
    <t>CHOE DANIEL</t>
  </si>
  <si>
    <t>01050800502</t>
  </si>
  <si>
    <t>63559</t>
  </si>
  <si>
    <t>596421485066</t>
  </si>
  <si>
    <t>PAZMOM_250913_17</t>
  </si>
  <si>
    <t>PKR253584902</t>
  </si>
  <si>
    <t>박윤아</t>
  </si>
  <si>
    <t>01042662741</t>
  </si>
  <si>
    <t>62066</t>
  </si>
  <si>
    <t>596421485092</t>
  </si>
  <si>
    <t>PAZMOM_250913_20</t>
  </si>
  <si>
    <t>PKR253584907</t>
  </si>
  <si>
    <t>01050670436</t>
  </si>
  <si>
    <t>596421485140</t>
  </si>
  <si>
    <t>PAZMOM_250913_25</t>
  </si>
  <si>
    <t>PKR253584909</t>
  </si>
  <si>
    <t>유연수</t>
  </si>
  <si>
    <t>01091416688</t>
  </si>
  <si>
    <t>596421485162</t>
  </si>
  <si>
    <t>PAZMOM_250913_27</t>
  </si>
  <si>
    <t>PKR253584914</t>
  </si>
  <si>
    <t>구경엽</t>
  </si>
  <si>
    <t>01083554586</t>
  </si>
  <si>
    <t>42062</t>
  </si>
  <si>
    <t>596421485210</t>
  </si>
  <si>
    <t>PAZMOM_250913_32</t>
  </si>
  <si>
    <t>PKR253584919</t>
  </si>
  <si>
    <t>임유경</t>
  </si>
  <si>
    <t>01093537418</t>
  </si>
  <si>
    <t>38604</t>
  </si>
  <si>
    <t>596421485265</t>
  </si>
  <si>
    <t>PAZMOM_250913_37</t>
  </si>
  <si>
    <t>PKR253584920</t>
  </si>
  <si>
    <t>권소현</t>
  </si>
  <si>
    <t>01075072331</t>
  </si>
  <si>
    <t>596421485276</t>
  </si>
  <si>
    <t>PAZMOM_250913_38</t>
  </si>
  <si>
    <t>PKR253584923</t>
  </si>
  <si>
    <t>596421485302</t>
  </si>
  <si>
    <t>PAZMOM_250913_41</t>
  </si>
  <si>
    <t>PKR253584924</t>
  </si>
  <si>
    <t>596421485313</t>
  </si>
  <si>
    <t>PAZMOM_250913_42</t>
  </si>
  <si>
    <t>PKR253584926</t>
  </si>
  <si>
    <t>김보미</t>
  </si>
  <si>
    <t>01023361400</t>
  </si>
  <si>
    <t>596421485335</t>
  </si>
  <si>
    <t>PAZMOM_250913_44</t>
  </si>
  <si>
    <t>PKR253584927</t>
  </si>
  <si>
    <t>01040961211</t>
  </si>
  <si>
    <t>17727</t>
  </si>
  <si>
    <t>596421485346</t>
  </si>
  <si>
    <t>PAZMOM_250913_45</t>
  </si>
  <si>
    <t>PKR253584929</t>
  </si>
  <si>
    <t>정서희</t>
  </si>
  <si>
    <t>01099805192</t>
  </si>
  <si>
    <t>12112</t>
  </si>
  <si>
    <t>596421485361</t>
  </si>
  <si>
    <t>PAZMOM_250913_47</t>
  </si>
  <si>
    <t>PKR253584930</t>
  </si>
  <si>
    <t>TAKADA MAIKO</t>
  </si>
  <si>
    <t>01049064808</t>
  </si>
  <si>
    <t>596421485372</t>
  </si>
  <si>
    <t>PAZMOM_250913_48</t>
  </si>
  <si>
    <t>PKR253584933</t>
  </si>
  <si>
    <t>장이현</t>
  </si>
  <si>
    <t>01088150621</t>
  </si>
  <si>
    <t>596421485405</t>
  </si>
  <si>
    <t>PAZMOM_250913_51</t>
  </si>
  <si>
    <t>PKR253605589</t>
  </si>
  <si>
    <t>박다영</t>
  </si>
  <si>
    <t>01064805424</t>
  </si>
  <si>
    <t>62396</t>
  </si>
  <si>
    <t>596421486444</t>
  </si>
  <si>
    <t>PAZMOM_250914_30</t>
  </si>
  <si>
    <t>PKR253605591</t>
  </si>
  <si>
    <t>정시현</t>
  </si>
  <si>
    <t>01086162664</t>
  </si>
  <si>
    <t>596421486466</t>
  </si>
  <si>
    <t>PAZMOM_250914_32</t>
  </si>
  <si>
    <t>PKR253605593</t>
  </si>
  <si>
    <t>송지향</t>
  </si>
  <si>
    <t>01027173720</t>
  </si>
  <si>
    <t>32239</t>
  </si>
  <si>
    <t>596421486481</t>
  </si>
  <si>
    <t>PAZMOM_250914_34</t>
  </si>
  <si>
    <t>PKR253605569</t>
  </si>
  <si>
    <t>권구재</t>
  </si>
  <si>
    <t>01039242642</t>
  </si>
  <si>
    <t>596421486245</t>
  </si>
  <si>
    <t>PAZMOM_250914_10</t>
  </si>
  <si>
    <t>PKR253605570</t>
  </si>
  <si>
    <t>01094016395</t>
  </si>
  <si>
    <t>596421486256</t>
  </si>
  <si>
    <t>PAZMOM_250914_11</t>
  </si>
  <si>
    <t>PKR253605580</t>
  </si>
  <si>
    <t>강성철</t>
  </si>
  <si>
    <t>01021666509</t>
  </si>
  <si>
    <t>04346</t>
  </si>
  <si>
    <t>596421486352</t>
  </si>
  <si>
    <t>PAZMOM_250914_21</t>
  </si>
  <si>
    <t>PKR253605583</t>
  </si>
  <si>
    <t>류은진</t>
  </si>
  <si>
    <t>01093580363</t>
  </si>
  <si>
    <t>596421486385</t>
  </si>
  <si>
    <t>PAZMOM_250914_24</t>
  </si>
  <si>
    <t>PKR253584885</t>
  </si>
  <si>
    <t>정상민</t>
  </si>
  <si>
    <t>01071577517</t>
  </si>
  <si>
    <t>18326</t>
  </si>
  <si>
    <t>596421484926</t>
  </si>
  <si>
    <t>PAZMOM_250913_03</t>
  </si>
  <si>
    <t>2025-09-24</t>
  </si>
  <si>
    <t>98812563670</t>
  </si>
  <si>
    <t>PKR253695786</t>
  </si>
  <si>
    <t>백남근</t>
  </si>
  <si>
    <t>01023636996</t>
  </si>
  <si>
    <t>61140</t>
  </si>
  <si>
    <t>596421501354</t>
  </si>
  <si>
    <t>HD_20250919_210</t>
  </si>
  <si>
    <t>PKR253695787</t>
  </si>
  <si>
    <t>윤경선</t>
  </si>
  <si>
    <t>01047429565</t>
  </si>
  <si>
    <t>11734</t>
  </si>
  <si>
    <t>596421501365</t>
  </si>
  <si>
    <t>HD_20250919_211</t>
  </si>
  <si>
    <t>PKR253695788</t>
  </si>
  <si>
    <t>박해리</t>
  </si>
  <si>
    <t>01046077595</t>
  </si>
  <si>
    <t>42818</t>
  </si>
  <si>
    <t>596421501376</t>
  </si>
  <si>
    <t>HD_20250919_212</t>
  </si>
  <si>
    <t>PKR253695789</t>
  </si>
  <si>
    <t>유상하</t>
  </si>
  <si>
    <t>01038140307</t>
  </si>
  <si>
    <t>51415</t>
  </si>
  <si>
    <t>596421501380</t>
  </si>
  <si>
    <t>HD_20250919_213</t>
  </si>
  <si>
    <t>PKR253695790</t>
  </si>
  <si>
    <t>01040255631</t>
  </si>
  <si>
    <t>596421501391</t>
  </si>
  <si>
    <t>HD_20250919_214</t>
  </si>
  <si>
    <t>PKR253695791</t>
  </si>
  <si>
    <t>박미성</t>
  </si>
  <si>
    <t>01033582124</t>
  </si>
  <si>
    <t>10235</t>
  </si>
  <si>
    <t>596421501402</t>
  </si>
  <si>
    <t>HD_20250919_215</t>
  </si>
  <si>
    <t>PKR253695792</t>
  </si>
  <si>
    <t>김은라</t>
  </si>
  <si>
    <t>01048421006</t>
  </si>
  <si>
    <t>48088</t>
  </si>
  <si>
    <t>596421501413</t>
  </si>
  <si>
    <t>HD_20250919_216</t>
  </si>
  <si>
    <t>PKR253691078</t>
  </si>
  <si>
    <t>596421500444</t>
  </si>
  <si>
    <t>3987724617760146</t>
  </si>
  <si>
    <t>PKR253691082</t>
  </si>
  <si>
    <t>01083783079</t>
  </si>
  <si>
    <t>596421500481</t>
  </si>
  <si>
    <t>3987760795702826</t>
  </si>
  <si>
    <t>PKR253691083</t>
  </si>
  <si>
    <t>송은혜</t>
  </si>
  <si>
    <t>01090505585</t>
  </si>
  <si>
    <t>596421500492</t>
  </si>
  <si>
    <t>3987765351580995</t>
  </si>
  <si>
    <t>PKR253701066</t>
  </si>
  <si>
    <t>이인지</t>
  </si>
  <si>
    <t>01031518610</t>
  </si>
  <si>
    <t>596421502931</t>
  </si>
  <si>
    <t>PAZMOM_250920_03</t>
  </si>
  <si>
    <t>PKR253701067</t>
  </si>
  <si>
    <t>장유진</t>
  </si>
  <si>
    <t>01088536002</t>
  </si>
  <si>
    <t>11744</t>
  </si>
  <si>
    <t>596421502942</t>
  </si>
  <si>
    <t>PAZMOM_250920_04</t>
  </si>
  <si>
    <t>PKR253701068</t>
  </si>
  <si>
    <t>임지연</t>
  </si>
  <si>
    <t>01063218287</t>
  </si>
  <si>
    <t>596421502953</t>
  </si>
  <si>
    <t>PAZMOM_250920_05</t>
  </si>
  <si>
    <t>PKR253701069</t>
  </si>
  <si>
    <t>최지인</t>
  </si>
  <si>
    <t>01045051751</t>
  </si>
  <si>
    <t>16839</t>
  </si>
  <si>
    <t>596421502964</t>
  </si>
  <si>
    <t>PAZMOM_250920_06</t>
  </si>
  <si>
    <t>PKR253701070</t>
  </si>
  <si>
    <t>나미선</t>
  </si>
  <si>
    <t>01050994770</t>
  </si>
  <si>
    <t>596421502975</t>
  </si>
  <si>
    <t>PAZMOM_250920_07</t>
  </si>
  <si>
    <t>PKR253701071</t>
  </si>
  <si>
    <t>유채린</t>
  </si>
  <si>
    <t>01077972531</t>
  </si>
  <si>
    <t>596421502986</t>
  </si>
  <si>
    <t>PAZMOM_250920_08</t>
  </si>
  <si>
    <t>PKR253701072</t>
  </si>
  <si>
    <t>이정훈</t>
  </si>
  <si>
    <t>01030551177</t>
  </si>
  <si>
    <t>596421502990</t>
  </si>
  <si>
    <t>PAZMOM_250920_09</t>
  </si>
  <si>
    <t>PKR253701074</t>
  </si>
  <si>
    <t>김옥</t>
  </si>
  <si>
    <t>01055565571</t>
  </si>
  <si>
    <t>56188</t>
  </si>
  <si>
    <t>596421503012</t>
  </si>
  <si>
    <t>PAZMOM_250920_11</t>
  </si>
  <si>
    <t>PKR253702117</t>
  </si>
  <si>
    <t>진봉한</t>
  </si>
  <si>
    <t>01026891992</t>
  </si>
  <si>
    <t>596421504460</t>
  </si>
  <si>
    <t>PAZMOM_250921_02</t>
  </si>
  <si>
    <t>PKR253702118</t>
  </si>
  <si>
    <t>01079020732</t>
  </si>
  <si>
    <t>28729</t>
  </si>
  <si>
    <t>596421504471</t>
  </si>
  <si>
    <t>PAZMOM_250921_03</t>
  </si>
  <si>
    <t>PKR253714924</t>
  </si>
  <si>
    <t>이헌영</t>
  </si>
  <si>
    <t>01045418142</t>
  </si>
  <si>
    <t>42985</t>
  </si>
  <si>
    <t>일반전환(품명부정확/중고/과태료사전방지+PKR253714923)</t>
  </si>
  <si>
    <t>NURI LEE</t>
  </si>
  <si>
    <t>596421507433</t>
  </si>
  <si>
    <t>WISE_250922_P0015450</t>
  </si>
  <si>
    <t>PKR253714925</t>
  </si>
  <si>
    <t>01028650068</t>
  </si>
  <si>
    <t>06745</t>
  </si>
  <si>
    <t>BTS</t>
  </si>
  <si>
    <t>596421507444</t>
  </si>
  <si>
    <t>WISE_250922_BTS_01</t>
  </si>
  <si>
    <t>PKR253714926</t>
  </si>
  <si>
    <t>서명진</t>
  </si>
  <si>
    <t>01062799995</t>
  </si>
  <si>
    <t>596421507455</t>
  </si>
  <si>
    <t>WISE_250922_BTS_02</t>
  </si>
  <si>
    <t>PKR253712388</t>
  </si>
  <si>
    <t>권민경</t>
  </si>
  <si>
    <t>01065073221</t>
  </si>
  <si>
    <t>47208</t>
  </si>
  <si>
    <t>596421506232</t>
  </si>
  <si>
    <t>MEGALAB_250922_01</t>
  </si>
  <si>
    <t>PKR253701731</t>
  </si>
  <si>
    <t>01057320516</t>
  </si>
  <si>
    <t>596421503546</t>
  </si>
  <si>
    <t>OZ_250921_08</t>
  </si>
  <si>
    <t>PKR253714808</t>
  </si>
  <si>
    <t>01075821250</t>
  </si>
  <si>
    <t>596421507293</t>
  </si>
  <si>
    <t>2025092234325730</t>
  </si>
  <si>
    <t>PKR253714930</t>
  </si>
  <si>
    <t>김태엽</t>
  </si>
  <si>
    <t>01053062087</t>
  </si>
  <si>
    <t>SHINWOO KIM</t>
  </si>
  <si>
    <t>596421507470</t>
  </si>
  <si>
    <t>DAWA_250922_01</t>
  </si>
  <si>
    <t>PKR253714931</t>
  </si>
  <si>
    <t>596421507481</t>
  </si>
  <si>
    <t>DAWA_250922_02</t>
  </si>
  <si>
    <t>PKR253714932</t>
  </si>
  <si>
    <t>김미향</t>
  </si>
  <si>
    <t>01038256804</t>
  </si>
  <si>
    <t>08009</t>
  </si>
  <si>
    <t>HYE LIM OH</t>
  </si>
  <si>
    <t>596421507492</t>
  </si>
  <si>
    <t>DAWA_250922_03</t>
  </si>
  <si>
    <t>PKR253714933</t>
  </si>
  <si>
    <t>신현우</t>
  </si>
  <si>
    <t>01050932993</t>
  </si>
  <si>
    <t>56400</t>
  </si>
  <si>
    <t>SEUNGJA LEE</t>
  </si>
  <si>
    <t>596421507503</t>
  </si>
  <si>
    <t>DAWA_250922_04</t>
  </si>
  <si>
    <t>PKR253691084</t>
  </si>
  <si>
    <t>ANCHILLATH PUTHIYAPURAYIL MUHAMMED RAS</t>
  </si>
  <si>
    <t>01067102204</t>
  </si>
  <si>
    <t>596421500503</t>
  </si>
  <si>
    <t>3987767604142710</t>
  </si>
  <si>
    <t>PKR253691085</t>
  </si>
  <si>
    <t>596421500514</t>
  </si>
  <si>
    <t>3987776752523684</t>
  </si>
  <si>
    <t>PKR253691087</t>
  </si>
  <si>
    <t>TRAN VAN MANH</t>
  </si>
  <si>
    <t>01033263997</t>
  </si>
  <si>
    <t>22782</t>
  </si>
  <si>
    <t>596421500536</t>
  </si>
  <si>
    <t>3987801576757097</t>
  </si>
  <si>
    <t>PKR253691088</t>
  </si>
  <si>
    <t>01072471942</t>
  </si>
  <si>
    <t>596421500540</t>
  </si>
  <si>
    <t>3987804102667825</t>
  </si>
  <si>
    <t>PKR253691089</t>
  </si>
  <si>
    <t>김선민</t>
  </si>
  <si>
    <t>01086650182</t>
  </si>
  <si>
    <t>12237</t>
  </si>
  <si>
    <t>596421500551</t>
  </si>
  <si>
    <t>3987835469953820</t>
  </si>
  <si>
    <t>PKR253691091</t>
  </si>
  <si>
    <t>YOOYONJU</t>
  </si>
  <si>
    <t>01083849272</t>
  </si>
  <si>
    <t>06627</t>
  </si>
  <si>
    <t>596421500573</t>
  </si>
  <si>
    <t>3987890676959899</t>
  </si>
  <si>
    <t>PKR253695672</t>
  </si>
  <si>
    <t>조나희</t>
  </si>
  <si>
    <t>01025271404</t>
  </si>
  <si>
    <t>596421501155</t>
  </si>
  <si>
    <t>HD_20250919_109</t>
  </si>
  <si>
    <t>PKR253685576</t>
  </si>
  <si>
    <t>최승빈</t>
  </si>
  <si>
    <t>01042413535</t>
  </si>
  <si>
    <t>42643</t>
  </si>
  <si>
    <t>596421498753</t>
  </si>
  <si>
    <t>PAZMOM_250918_02</t>
  </si>
  <si>
    <t>PKR253685581</t>
  </si>
  <si>
    <t>강태훈</t>
  </si>
  <si>
    <t>01042697977</t>
  </si>
  <si>
    <t>596421498801</t>
  </si>
  <si>
    <t>PAZMOM_250918_07</t>
  </si>
  <si>
    <t>PKR253685585</t>
  </si>
  <si>
    <t>왕보람</t>
  </si>
  <si>
    <t>01090005652</t>
  </si>
  <si>
    <t>596421498845</t>
  </si>
  <si>
    <t>PAZMOM_250918_11</t>
  </si>
  <si>
    <t>PKR253702119</t>
  </si>
  <si>
    <t>이미석</t>
  </si>
  <si>
    <t>01077742654</t>
  </si>
  <si>
    <t>34802</t>
  </si>
  <si>
    <t>596421504482</t>
  </si>
  <si>
    <t>PAZMOM_250921_04</t>
  </si>
  <si>
    <t>PKR253702120</t>
  </si>
  <si>
    <t>김순범</t>
  </si>
  <si>
    <t>01034223591</t>
  </si>
  <si>
    <t>596421504493</t>
  </si>
  <si>
    <t>PAZMOM_250921_05</t>
  </si>
  <si>
    <t>PKR253702121</t>
  </si>
  <si>
    <t>01090646274</t>
  </si>
  <si>
    <t>596421504504</t>
  </si>
  <si>
    <t>PAZMOM_250921_06</t>
  </si>
  <si>
    <t>PKR253702123</t>
  </si>
  <si>
    <t>이병찬</t>
  </si>
  <si>
    <t>01077272462</t>
  </si>
  <si>
    <t>596421504526</t>
  </si>
  <si>
    <t>PAZMOM_250921_08</t>
  </si>
  <si>
    <t>PKR253702124</t>
  </si>
  <si>
    <t>01071086722</t>
  </si>
  <si>
    <t>596421504530</t>
  </si>
  <si>
    <t>PAZMOM_250921_09</t>
  </si>
  <si>
    <t>PKR253701075</t>
  </si>
  <si>
    <t>류태지</t>
  </si>
  <si>
    <t>01025622334</t>
  </si>
  <si>
    <t>52640</t>
  </si>
  <si>
    <t>596421503023</t>
  </si>
  <si>
    <t>PAZMOM_250920_12</t>
  </si>
  <si>
    <t>PKR253701077</t>
  </si>
  <si>
    <t>01063319697</t>
  </si>
  <si>
    <t>57723</t>
  </si>
  <si>
    <t>596421503045</t>
  </si>
  <si>
    <t>PAZMOM_250920_14</t>
  </si>
  <si>
    <t>PKR253701078</t>
  </si>
  <si>
    <t>LIMEIHUA</t>
  </si>
  <si>
    <t>01052941038</t>
  </si>
  <si>
    <t>18112</t>
  </si>
  <si>
    <t>596421503056</t>
  </si>
  <si>
    <t>PAZMOM_250920_15</t>
  </si>
  <si>
    <t>PKR253701079</t>
  </si>
  <si>
    <t>이기쁨</t>
  </si>
  <si>
    <t>01054889853</t>
  </si>
  <si>
    <t>16058</t>
  </si>
  <si>
    <t>596421503060</t>
  </si>
  <si>
    <t>PAZMOM_250920_16</t>
  </si>
  <si>
    <t>PKR253701081</t>
  </si>
  <si>
    <t>여지연</t>
  </si>
  <si>
    <t>01092397266</t>
  </si>
  <si>
    <t>596421503082</t>
  </si>
  <si>
    <t>PAZMOM_250920_18</t>
  </si>
  <si>
    <t>PKR253714934</t>
  </si>
  <si>
    <t>양혜진</t>
  </si>
  <si>
    <t>01050200935</t>
  </si>
  <si>
    <t>56451</t>
  </si>
  <si>
    <t>JUYEON LEE</t>
  </si>
  <si>
    <t>596421507514</t>
  </si>
  <si>
    <t>DAWA_250922_05</t>
  </si>
  <si>
    <t>PKR253343701</t>
  </si>
  <si>
    <t>596421472245</t>
  </si>
  <si>
    <t>2025090730010880</t>
  </si>
  <si>
    <t>PKR253642964</t>
  </si>
  <si>
    <t>송정순</t>
  </si>
  <si>
    <t>01045593361</t>
  </si>
  <si>
    <t>44746</t>
  </si>
  <si>
    <t>596421491602</t>
  </si>
  <si>
    <t>3987581518252113</t>
  </si>
  <si>
    <t>PKR253685587</t>
  </si>
  <si>
    <t>주민희</t>
  </si>
  <si>
    <t>01083150379</t>
  </si>
  <si>
    <t>46525</t>
  </si>
  <si>
    <t>596421498860</t>
  </si>
  <si>
    <t>PAZMOM_250918_13</t>
  </si>
  <si>
    <t>PKR253685588</t>
  </si>
  <si>
    <t>01023097155</t>
  </si>
  <si>
    <t>16697</t>
  </si>
  <si>
    <t>596421498871</t>
  </si>
  <si>
    <t>PAZMOM_250918_14</t>
  </si>
  <si>
    <t>PKR253685591</t>
  </si>
  <si>
    <t>배정선</t>
  </si>
  <si>
    <t>01050483185</t>
  </si>
  <si>
    <t>596421498904</t>
  </si>
  <si>
    <t>PAZMOM_250918_17</t>
  </si>
  <si>
    <t>PKR253685592</t>
  </si>
  <si>
    <t>김경현</t>
  </si>
  <si>
    <t>01040507352</t>
  </si>
  <si>
    <t>596421498915</t>
  </si>
  <si>
    <t>PAZMOM_250918_18</t>
  </si>
  <si>
    <t>PKR253685593</t>
  </si>
  <si>
    <t>01073889551</t>
  </si>
  <si>
    <t>08714</t>
  </si>
  <si>
    <t>596421498926</t>
  </si>
  <si>
    <t>PAZMOM_250918_19</t>
  </si>
  <si>
    <t>PKR253685594</t>
  </si>
  <si>
    <t>김효순</t>
  </si>
  <si>
    <t>01046463628</t>
  </si>
  <si>
    <t>28315</t>
  </si>
  <si>
    <t>596421498930</t>
  </si>
  <si>
    <t>PAZMOM_250918_20</t>
  </si>
  <si>
    <t>PKR253685596</t>
  </si>
  <si>
    <t>안다빈</t>
  </si>
  <si>
    <t>01050134984</t>
  </si>
  <si>
    <t>06295</t>
  </si>
  <si>
    <t>596421498952</t>
  </si>
  <si>
    <t>PAZMOM_250918_22</t>
  </si>
  <si>
    <t>PKR253685599</t>
  </si>
  <si>
    <t>홍수민</t>
  </si>
  <si>
    <t>01033478906</t>
  </si>
  <si>
    <t>13469</t>
  </si>
  <si>
    <t>596421498985</t>
  </si>
  <si>
    <t>PAZMOM_250918_25</t>
  </si>
  <si>
    <t>PAU029762044</t>
  </si>
  <si>
    <t>배동희</t>
  </si>
  <si>
    <t>01072371742</t>
  </si>
  <si>
    <t>596421499755</t>
  </si>
  <si>
    <t>20250918E4CF5D</t>
  </si>
  <si>
    <t>PKR253695233</t>
  </si>
  <si>
    <t>596421500912</t>
  </si>
  <si>
    <t>MCF_250919_03</t>
  </si>
  <si>
    <t>PKR253701082</t>
  </si>
  <si>
    <t>박나라</t>
  </si>
  <si>
    <t>01022544961</t>
  </si>
  <si>
    <t>596421503093</t>
  </si>
  <si>
    <t>PAZMOM_250920_19</t>
  </si>
  <si>
    <t>PKR253701083</t>
  </si>
  <si>
    <t>고남이</t>
  </si>
  <si>
    <t>01045241501</t>
  </si>
  <si>
    <t>596421503104</t>
  </si>
  <si>
    <t>PAZMOM_250920_20</t>
  </si>
  <si>
    <t>PKR253701084</t>
  </si>
  <si>
    <t>서은하</t>
  </si>
  <si>
    <t>01057231775</t>
  </si>
  <si>
    <t>58920</t>
  </si>
  <si>
    <t>596421503115</t>
  </si>
  <si>
    <t>PAZMOM_250920_21</t>
  </si>
  <si>
    <t>PKR253701085</t>
  </si>
  <si>
    <t>01026669686</t>
  </si>
  <si>
    <t>596421503126</t>
  </si>
  <si>
    <t>PAZMOM_250920_22</t>
  </si>
  <si>
    <t>PKR253701086</t>
  </si>
  <si>
    <t>정은이</t>
  </si>
  <si>
    <t>01053595110</t>
  </si>
  <si>
    <t>04114</t>
  </si>
  <si>
    <t>596421503130</t>
  </si>
  <si>
    <t>PAZMOM_250920_23</t>
  </si>
  <si>
    <t>PKR253702125</t>
  </si>
  <si>
    <t>채승완</t>
  </si>
  <si>
    <t>01027754206</t>
  </si>
  <si>
    <t>596421504541</t>
  </si>
  <si>
    <t>PAZMOM_250921_10</t>
  </si>
  <si>
    <t>PKR253702126</t>
  </si>
  <si>
    <t>01030164586</t>
  </si>
  <si>
    <t>46516</t>
  </si>
  <si>
    <t>596421504552</t>
  </si>
  <si>
    <t>PAZMOM_250921_11</t>
  </si>
  <si>
    <t>PKR253702127</t>
  </si>
  <si>
    <t>이세린</t>
  </si>
  <si>
    <t>01076178611</t>
  </si>
  <si>
    <t>596421504563</t>
  </si>
  <si>
    <t>PAZMOM_250921_12</t>
  </si>
  <si>
    <t>PKR253702129</t>
  </si>
  <si>
    <t>권민지</t>
  </si>
  <si>
    <t>01097777110</t>
  </si>
  <si>
    <t>596421504585</t>
  </si>
  <si>
    <t>PAZMOM_250921_14</t>
  </si>
  <si>
    <t>PKR253702130</t>
  </si>
  <si>
    <t>강소현</t>
  </si>
  <si>
    <t>01056976416</t>
  </si>
  <si>
    <t>596421504596</t>
  </si>
  <si>
    <t>PAZMOM_250921_15</t>
  </si>
  <si>
    <t>PKR253702104</t>
  </si>
  <si>
    <t>01084252125</t>
  </si>
  <si>
    <t>61235</t>
  </si>
  <si>
    <t>596421504320</t>
  </si>
  <si>
    <t>HD_20250921_201</t>
  </si>
  <si>
    <t>PKR253702105</t>
  </si>
  <si>
    <t>01094565038</t>
  </si>
  <si>
    <t>596421504331</t>
  </si>
  <si>
    <t>HD_20250921_202</t>
  </si>
  <si>
    <t>PKR253702106</t>
  </si>
  <si>
    <t>KWAK JOO YOUNG</t>
  </si>
  <si>
    <t>01075979890</t>
  </si>
  <si>
    <t>12056</t>
  </si>
  <si>
    <t>596421504342</t>
  </si>
  <si>
    <t>HD_20250921_203</t>
  </si>
  <si>
    <t>PKR253702107</t>
  </si>
  <si>
    <t>01077347257</t>
  </si>
  <si>
    <t>31168</t>
  </si>
  <si>
    <t>596421504353</t>
  </si>
  <si>
    <t>HD_20250921_204</t>
  </si>
  <si>
    <t>PKR253702108</t>
  </si>
  <si>
    <t>박경민</t>
  </si>
  <si>
    <t>01047835470</t>
  </si>
  <si>
    <t>03671</t>
  </si>
  <si>
    <t>596421504364</t>
  </si>
  <si>
    <t>HD_20250921_205</t>
  </si>
  <si>
    <t>PKR253702109</t>
  </si>
  <si>
    <t>연소희</t>
  </si>
  <si>
    <t>01031500491</t>
  </si>
  <si>
    <t>15467</t>
  </si>
  <si>
    <t>596421504375</t>
  </si>
  <si>
    <t>HD_20250921_206</t>
  </si>
  <si>
    <t>PKR253702110</t>
  </si>
  <si>
    <t>배양준</t>
  </si>
  <si>
    <t>01055788454</t>
  </si>
  <si>
    <t>596421504386</t>
  </si>
  <si>
    <t>HD_20250921_207</t>
  </si>
  <si>
    <t>PKR253702111</t>
  </si>
  <si>
    <t>김리라</t>
  </si>
  <si>
    <t>01022201139</t>
  </si>
  <si>
    <t>03341</t>
  </si>
  <si>
    <t>596421504390</t>
  </si>
  <si>
    <t>HD_20250921_208</t>
  </si>
  <si>
    <t>PKR253702112</t>
  </si>
  <si>
    <t>596421504401</t>
  </si>
  <si>
    <t>HD_20250921_209</t>
  </si>
  <si>
    <t>PKR253702033</t>
  </si>
  <si>
    <t>27480</t>
  </si>
  <si>
    <t>596421503594</t>
  </si>
  <si>
    <t>30100141784183</t>
  </si>
  <si>
    <t>PKR253702131</t>
  </si>
  <si>
    <t>01053763449</t>
  </si>
  <si>
    <t>17358</t>
  </si>
  <si>
    <t>596421504600</t>
  </si>
  <si>
    <t>PAZMOM_250921_16</t>
  </si>
  <si>
    <t>PKR253702132</t>
  </si>
  <si>
    <t>01046605102</t>
  </si>
  <si>
    <t>29016</t>
  </si>
  <si>
    <t>596421504611</t>
  </si>
  <si>
    <t>PAZMOM_250921_17</t>
  </si>
  <si>
    <t>PKR253715509</t>
  </si>
  <si>
    <t>596421507540</t>
  </si>
  <si>
    <t>GRS_250922_01</t>
  </si>
  <si>
    <t>PKR253715510</t>
  </si>
  <si>
    <t>596421507551</t>
  </si>
  <si>
    <t>GRS_250922_02</t>
  </si>
  <si>
    <t>PKR253715511</t>
  </si>
  <si>
    <t>596421507562</t>
  </si>
  <si>
    <t>GRS_250922_03</t>
  </si>
  <si>
    <t>PKR253715512</t>
  </si>
  <si>
    <t>01041655791</t>
  </si>
  <si>
    <t>596421507573</t>
  </si>
  <si>
    <t>GRS_250922_04</t>
  </si>
  <si>
    <t>PKR253715513</t>
  </si>
  <si>
    <t>596421507584</t>
  </si>
  <si>
    <t>GRS_250922_05</t>
  </si>
  <si>
    <t>PKR253715514</t>
  </si>
  <si>
    <t>596421507595</t>
  </si>
  <si>
    <t>GRS_250922_06</t>
  </si>
  <si>
    <t>PKR253715515</t>
  </si>
  <si>
    <t>박준애</t>
  </si>
  <si>
    <t>01063719517</t>
  </si>
  <si>
    <t>596421507606</t>
  </si>
  <si>
    <t>GRS_250922_07</t>
  </si>
  <si>
    <t>PKR253715516</t>
  </si>
  <si>
    <t>596421507610</t>
  </si>
  <si>
    <t>GRS_250922_08</t>
  </si>
  <si>
    <t>PKR253702034</t>
  </si>
  <si>
    <t>윤경자</t>
  </si>
  <si>
    <t>01032864561</t>
  </si>
  <si>
    <t>13917</t>
  </si>
  <si>
    <t>596421503605</t>
  </si>
  <si>
    <t>2025092080740041</t>
  </si>
  <si>
    <t>PKR253702035</t>
  </si>
  <si>
    <t>장해미</t>
  </si>
  <si>
    <t>01091484896</t>
  </si>
  <si>
    <t>03903</t>
  </si>
  <si>
    <t>596421503616</t>
  </si>
  <si>
    <t>2025092082467901</t>
  </si>
  <si>
    <t>PKR253702036</t>
  </si>
  <si>
    <t>이병희</t>
  </si>
  <si>
    <t>01099176925</t>
  </si>
  <si>
    <t>596421503620</t>
  </si>
  <si>
    <t>2025092183284651</t>
  </si>
  <si>
    <t>PKR253695679</t>
  </si>
  <si>
    <t>01064241526</t>
  </si>
  <si>
    <t>596421501225</t>
  </si>
  <si>
    <t>HD_20250919_116</t>
  </si>
  <si>
    <t>PKR253685604</t>
  </si>
  <si>
    <t>01077581030</t>
  </si>
  <si>
    <t>59723</t>
  </si>
  <si>
    <t>596421499033</t>
  </si>
  <si>
    <t>PAZMOM_250918_30</t>
  </si>
  <si>
    <t>PKR253701108</t>
  </si>
  <si>
    <t>596421503351</t>
  </si>
  <si>
    <t>PAZMOM_250920_45</t>
  </si>
  <si>
    <t>PKR253700895</t>
  </si>
  <si>
    <t>서금조</t>
  </si>
  <si>
    <t>01037879487</t>
  </si>
  <si>
    <t>08778</t>
  </si>
  <si>
    <t>596421502710</t>
  </si>
  <si>
    <t>HD_20250921_001</t>
  </si>
  <si>
    <t>PKR253700896</t>
  </si>
  <si>
    <t>손수연</t>
  </si>
  <si>
    <t>01088467706</t>
  </si>
  <si>
    <t>596421502721</t>
  </si>
  <si>
    <t>HD_20250921_002</t>
  </si>
  <si>
    <t>PKR253700897</t>
  </si>
  <si>
    <t>백현진</t>
  </si>
  <si>
    <t>01057722571</t>
  </si>
  <si>
    <t>596421502732</t>
  </si>
  <si>
    <t>HD_20250921_003</t>
  </si>
  <si>
    <t>PKR253700898</t>
  </si>
  <si>
    <t>596421502743</t>
  </si>
  <si>
    <t>HD_20250921_004</t>
  </si>
  <si>
    <t>PKR253715517</t>
  </si>
  <si>
    <t>596421507621</t>
  </si>
  <si>
    <t>GRS_250922_09</t>
  </si>
  <si>
    <t>PKR253701087</t>
  </si>
  <si>
    <t>최선우</t>
  </si>
  <si>
    <t>01041339312</t>
  </si>
  <si>
    <t>17336</t>
  </si>
  <si>
    <t>596421503141</t>
  </si>
  <si>
    <t>PAZMOM_250920_24</t>
  </si>
  <si>
    <t>PKR253701089</t>
  </si>
  <si>
    <t>손승희</t>
  </si>
  <si>
    <t>01022889804</t>
  </si>
  <si>
    <t>10345</t>
  </si>
  <si>
    <t>596421503163</t>
  </si>
  <si>
    <t>PAZMOM_250920_26</t>
  </si>
  <si>
    <t>PKR253701090</t>
  </si>
  <si>
    <t>01094725933</t>
  </si>
  <si>
    <t>52521</t>
  </si>
  <si>
    <t>596421503174</t>
  </si>
  <si>
    <t>PAZMOM_250920_27</t>
  </si>
  <si>
    <t>PKR253701091</t>
  </si>
  <si>
    <t>최수현</t>
  </si>
  <si>
    <t>01036649021</t>
  </si>
  <si>
    <t>02551</t>
  </si>
  <si>
    <t>596421503185</t>
  </si>
  <si>
    <t>PAZMOM_250920_28</t>
  </si>
  <si>
    <t>PKR253701092</t>
  </si>
  <si>
    <t>송유림</t>
  </si>
  <si>
    <t>01037545529</t>
  </si>
  <si>
    <t>12644</t>
  </si>
  <si>
    <t>596421503196</t>
  </si>
  <si>
    <t>PAZMOM_250920_29</t>
  </si>
  <si>
    <t>PKR253701093</t>
  </si>
  <si>
    <t>박진수</t>
  </si>
  <si>
    <t>01029441787</t>
  </si>
  <si>
    <t>596421503200</t>
  </si>
  <si>
    <t>PAZMOM_250920_30</t>
  </si>
  <si>
    <t>PKR253701094</t>
  </si>
  <si>
    <t>01071554515</t>
  </si>
  <si>
    <t>596421503211</t>
  </si>
  <si>
    <t>PAZMOM_250920_31</t>
  </si>
  <si>
    <t>PKR253701095</t>
  </si>
  <si>
    <t>01071874876</t>
  </si>
  <si>
    <t>24414</t>
  </si>
  <si>
    <t>596421503222</t>
  </si>
  <si>
    <t>PAZMOM_250920_32</t>
  </si>
  <si>
    <t>PKR253701097</t>
  </si>
  <si>
    <t>01094499141</t>
  </si>
  <si>
    <t>04170</t>
  </si>
  <si>
    <t>596421503244</t>
  </si>
  <si>
    <t>PAZMOM_250920_34</t>
  </si>
  <si>
    <t>PAU029761993</t>
  </si>
  <si>
    <t>596421494376</t>
  </si>
  <si>
    <t>2025091628519811</t>
  </si>
  <si>
    <t>PKR253672226</t>
  </si>
  <si>
    <t>596421497272</t>
  </si>
  <si>
    <t>OZ_250918_13</t>
  </si>
  <si>
    <t>PKR253672233</t>
  </si>
  <si>
    <t>김현심</t>
  </si>
  <si>
    <t>01045077634</t>
  </si>
  <si>
    <t>44619</t>
  </si>
  <si>
    <t>596421497342</t>
  </si>
  <si>
    <t>OZ_250918_20</t>
  </si>
  <si>
    <t>PKR253667814</t>
  </si>
  <si>
    <t>전여주</t>
  </si>
  <si>
    <t>01088028316</t>
  </si>
  <si>
    <t>596421495721</t>
  </si>
  <si>
    <t>PAZMOM_250917_01</t>
  </si>
  <si>
    <t>PKR253667818</t>
  </si>
  <si>
    <t>유재호</t>
  </si>
  <si>
    <t>01037922129</t>
  </si>
  <si>
    <t>14321</t>
  </si>
  <si>
    <t>596421495765</t>
  </si>
  <si>
    <t>PAZMOM_250917_05</t>
  </si>
  <si>
    <t>PKR253667838</t>
  </si>
  <si>
    <t>이요진</t>
  </si>
  <si>
    <t>01031217977</t>
  </si>
  <si>
    <t>596421495964</t>
  </si>
  <si>
    <t>PAZMOM_250917_25</t>
  </si>
  <si>
    <t>PKR253663886</t>
  </si>
  <si>
    <t>596421495220</t>
  </si>
  <si>
    <t>WISE_250917_13</t>
  </si>
  <si>
    <t>PKR253663887</t>
  </si>
  <si>
    <t>유성형</t>
  </si>
  <si>
    <t>1050867764</t>
  </si>
  <si>
    <t>596421495231</t>
  </si>
  <si>
    <t>WISE_250917_14</t>
  </si>
  <si>
    <t>PKR253700899</t>
  </si>
  <si>
    <t>남정애</t>
  </si>
  <si>
    <t>01029735886</t>
  </si>
  <si>
    <t>25314</t>
  </si>
  <si>
    <t>596421502754</t>
  </si>
  <si>
    <t>HD_20250921_005</t>
  </si>
  <si>
    <t>PKR253700900</t>
  </si>
  <si>
    <t>홍규정</t>
  </si>
  <si>
    <t>01064188422</t>
  </si>
  <si>
    <t>596421502765</t>
  </si>
  <si>
    <t>HD_20250921_006</t>
  </si>
  <si>
    <t>PKR253700901</t>
  </si>
  <si>
    <t>김인수</t>
  </si>
  <si>
    <t>01054241572</t>
  </si>
  <si>
    <t>32415</t>
  </si>
  <si>
    <t>596421502776</t>
  </si>
  <si>
    <t>HD_20250921_007</t>
  </si>
  <si>
    <t>PKR253700902</t>
  </si>
  <si>
    <t>정지숙</t>
  </si>
  <si>
    <t>01037223472</t>
  </si>
  <si>
    <t>06076</t>
  </si>
  <si>
    <t>596421502780</t>
  </si>
  <si>
    <t>HD_20250921_008</t>
  </si>
  <si>
    <t>PKR253700903</t>
  </si>
  <si>
    <t>김계현</t>
  </si>
  <si>
    <t>01094038274</t>
  </si>
  <si>
    <t>22310</t>
  </si>
  <si>
    <t>596421502791</t>
  </si>
  <si>
    <t>HD_20250921_009</t>
  </si>
  <si>
    <t>PKR253700904</t>
  </si>
  <si>
    <t>01086542776</t>
  </si>
  <si>
    <t>11646</t>
  </si>
  <si>
    <t>596421502802</t>
  </si>
  <si>
    <t>HD_20250921_010</t>
  </si>
  <si>
    <t>PKR253700905</t>
  </si>
  <si>
    <t>안찬호</t>
  </si>
  <si>
    <t>01033395251</t>
  </si>
  <si>
    <t>14121</t>
  </si>
  <si>
    <t>596421502813</t>
  </si>
  <si>
    <t>HD_20250921_011</t>
  </si>
  <si>
    <t>PKR253700906</t>
  </si>
  <si>
    <t>황은순</t>
  </si>
  <si>
    <t>01086342129</t>
  </si>
  <si>
    <t>596421502824</t>
  </si>
  <si>
    <t>HD_20250921_012</t>
  </si>
  <si>
    <t>PKR253702037</t>
  </si>
  <si>
    <t>01038480930</t>
  </si>
  <si>
    <t>596421503631</t>
  </si>
  <si>
    <t>2025092184072631</t>
  </si>
  <si>
    <t>PKR253702038</t>
  </si>
  <si>
    <t>596421503642</t>
  </si>
  <si>
    <t>2025092186929991</t>
  </si>
  <si>
    <t>PKR253701098</t>
  </si>
  <si>
    <t>01051328208</t>
  </si>
  <si>
    <t>13534</t>
  </si>
  <si>
    <t>596421503255</t>
  </si>
  <si>
    <t>PAZMOM_250920_35</t>
  </si>
  <si>
    <t>PKR253702133</t>
  </si>
  <si>
    <t>01045099454</t>
  </si>
  <si>
    <t>41025</t>
  </si>
  <si>
    <t>596421504622</t>
  </si>
  <si>
    <t>PAZMOM_250921_18</t>
  </si>
  <si>
    <t>PKR253702134</t>
  </si>
  <si>
    <t>01091384205</t>
  </si>
  <si>
    <t>58217</t>
  </si>
  <si>
    <t>596421504633</t>
  </si>
  <si>
    <t>PAZMOM_250921_19</t>
  </si>
  <si>
    <t>PKR253702135</t>
  </si>
  <si>
    <t>원경화</t>
  </si>
  <si>
    <t>01020071365</t>
  </si>
  <si>
    <t>10900</t>
  </si>
  <si>
    <t>596421504644</t>
  </si>
  <si>
    <t>PAZMOM_250921_20</t>
  </si>
  <si>
    <t>PKR253702137</t>
  </si>
  <si>
    <t>이정재</t>
  </si>
  <si>
    <t>01088308033</t>
  </si>
  <si>
    <t>06683</t>
  </si>
  <si>
    <t>596421504666</t>
  </si>
  <si>
    <t>PAZMOM_250921_22</t>
  </si>
  <si>
    <t>PKR253702138</t>
  </si>
  <si>
    <t>01050169638</t>
  </si>
  <si>
    <t>596421504670</t>
  </si>
  <si>
    <t>PAZMOM_250921_23</t>
  </si>
  <si>
    <t>PKR253702139</t>
  </si>
  <si>
    <t>01092242803</t>
  </si>
  <si>
    <t>49497</t>
  </si>
  <si>
    <t>596421504681</t>
  </si>
  <si>
    <t>PAZMOM_250921_24</t>
  </si>
  <si>
    <t>PKR253702140</t>
  </si>
  <si>
    <t>01049442849</t>
  </si>
  <si>
    <t>596421504692</t>
  </si>
  <si>
    <t>PAZMOM_250921_25</t>
  </si>
  <si>
    <t>PKR253702141</t>
  </si>
  <si>
    <t>임정근</t>
  </si>
  <si>
    <t>01034066912</t>
  </si>
  <si>
    <t>596421504703</t>
  </si>
  <si>
    <t>PAZMOM_250921_26</t>
  </si>
  <si>
    <t>PKR253701099</t>
  </si>
  <si>
    <t>김나혜</t>
  </si>
  <si>
    <t>01024285265</t>
  </si>
  <si>
    <t>47897</t>
  </si>
  <si>
    <t>596421503266</t>
  </si>
  <si>
    <t>PAZMOM_250920_36</t>
  </si>
  <si>
    <t>PKR253702039</t>
  </si>
  <si>
    <t>임혜경</t>
  </si>
  <si>
    <t>01058149779</t>
  </si>
  <si>
    <t>18398</t>
  </si>
  <si>
    <t>596421503653</t>
  </si>
  <si>
    <t>2025092187308151</t>
  </si>
  <si>
    <t>PKR253702040</t>
  </si>
  <si>
    <t>01040120834</t>
  </si>
  <si>
    <t>05849</t>
  </si>
  <si>
    <t>596421503664</t>
  </si>
  <si>
    <t>2025092187671391</t>
  </si>
  <si>
    <t>PKR253702041</t>
  </si>
  <si>
    <t>596421503675</t>
  </si>
  <si>
    <t>2025092190462391</t>
  </si>
  <si>
    <t>PKR253702042</t>
  </si>
  <si>
    <t>이자현</t>
  </si>
  <si>
    <t>01047756153</t>
  </si>
  <si>
    <t>596421503686</t>
  </si>
  <si>
    <t>2025092190928431</t>
  </si>
  <si>
    <t>PKR253702043</t>
  </si>
  <si>
    <t>김이영</t>
  </si>
  <si>
    <t>01075838579</t>
  </si>
  <si>
    <t>28800</t>
  </si>
  <si>
    <t>596421503690</t>
  </si>
  <si>
    <t>2025092196779811</t>
  </si>
  <si>
    <t>PKR253702044</t>
  </si>
  <si>
    <t>01044745539</t>
  </si>
  <si>
    <t>596421503701</t>
  </si>
  <si>
    <t>2025092197565741</t>
  </si>
  <si>
    <t>PKR253702045</t>
  </si>
  <si>
    <t>유승환</t>
  </si>
  <si>
    <t>01095277916</t>
  </si>
  <si>
    <t>596421503712</t>
  </si>
  <si>
    <t>2025092198809981</t>
  </si>
  <si>
    <t>PKR253700907</t>
  </si>
  <si>
    <t>01021905915</t>
  </si>
  <si>
    <t>22225</t>
  </si>
  <si>
    <t>596421502835</t>
  </si>
  <si>
    <t>HD_20250921_013</t>
  </si>
  <si>
    <t>PKR253700908</t>
  </si>
  <si>
    <t>이정석</t>
  </si>
  <si>
    <t>01054823527</t>
  </si>
  <si>
    <t>27415</t>
  </si>
  <si>
    <t>596421502846</t>
  </si>
  <si>
    <t>HD_20250921_014</t>
  </si>
  <si>
    <t>PKR253705643</t>
  </si>
  <si>
    <t>01072676232</t>
  </si>
  <si>
    <t>596421505392</t>
  </si>
  <si>
    <t>JNH_20250922_01</t>
  </si>
  <si>
    <t>PKR253701100</t>
  </si>
  <si>
    <t>01035786552</t>
  </si>
  <si>
    <t>32594</t>
  </si>
  <si>
    <t>596421503270</t>
  </si>
  <si>
    <t>PAZMOM_250920_37</t>
  </si>
  <si>
    <t>PKR253701101</t>
  </si>
  <si>
    <t>박초희</t>
  </si>
  <si>
    <t>01023304113</t>
  </si>
  <si>
    <t>12411</t>
  </si>
  <si>
    <t>596421503281</t>
  </si>
  <si>
    <t>PAZMOM_250920_38</t>
  </si>
  <si>
    <t>PKR253701102</t>
  </si>
  <si>
    <t>01064719759</t>
  </si>
  <si>
    <t>596421503292</t>
  </si>
  <si>
    <t>PAZMOM_250920_39</t>
  </si>
  <si>
    <t>PKR253701103</t>
  </si>
  <si>
    <t>배다랑</t>
  </si>
  <si>
    <t>01067717757</t>
  </si>
  <si>
    <t>596421503303</t>
  </si>
  <si>
    <t>PAZMOM_250920_40</t>
  </si>
  <si>
    <t>PKR253701104</t>
  </si>
  <si>
    <t>김예슬</t>
  </si>
  <si>
    <t>01049445192</t>
  </si>
  <si>
    <t>08540</t>
  </si>
  <si>
    <t>596421503314</t>
  </si>
  <si>
    <t>PAZMOM_250920_41</t>
  </si>
  <si>
    <t>PKR253701105</t>
  </si>
  <si>
    <t>이애란</t>
  </si>
  <si>
    <t>01054435576</t>
  </si>
  <si>
    <t>596421503325</t>
  </si>
  <si>
    <t>PAZMOM_250920_42</t>
  </si>
  <si>
    <t>PKR253701106</t>
  </si>
  <si>
    <t>유민정</t>
  </si>
  <si>
    <t>01046433040</t>
  </si>
  <si>
    <t>596421503336</t>
  </si>
  <si>
    <t>PAZMOM_250920_43</t>
  </si>
  <si>
    <t>PKR253701107</t>
  </si>
  <si>
    <t>한혜영</t>
  </si>
  <si>
    <t>01022550587</t>
  </si>
  <si>
    <t>596421503340</t>
  </si>
  <si>
    <t>PAZMOM_250920_44</t>
  </si>
  <si>
    <t>PKR253701109</t>
  </si>
  <si>
    <t>변소영</t>
  </si>
  <si>
    <t>01093963577</t>
  </si>
  <si>
    <t>596421503362</t>
  </si>
  <si>
    <t>PAZMOM_250920_46</t>
  </si>
  <si>
    <t>PKR253701110</t>
  </si>
  <si>
    <t>01092640113</t>
  </si>
  <si>
    <t>62226</t>
  </si>
  <si>
    <t>596421503373</t>
  </si>
  <si>
    <t>PAZMOM_250920_47</t>
  </si>
  <si>
    <t>PKR253705644</t>
  </si>
  <si>
    <t>정민정</t>
  </si>
  <si>
    <t>01091878705</t>
  </si>
  <si>
    <t>62045</t>
  </si>
  <si>
    <t>596421505403</t>
  </si>
  <si>
    <t>JNH_20250922_02</t>
  </si>
  <si>
    <t>PKR253705645</t>
  </si>
  <si>
    <t>01092606298</t>
  </si>
  <si>
    <t>596421505414</t>
  </si>
  <si>
    <t>JNH_20250922_03</t>
  </si>
  <si>
    <t>PKR253705646</t>
  </si>
  <si>
    <t>박혜은</t>
  </si>
  <si>
    <t>01045600335</t>
  </si>
  <si>
    <t>596421505425</t>
  </si>
  <si>
    <t>JNH_20250922_04</t>
  </si>
  <si>
    <t>PAU029762106</t>
  </si>
  <si>
    <t>이주환</t>
  </si>
  <si>
    <t>01023152507</t>
  </si>
  <si>
    <t>39306</t>
  </si>
  <si>
    <t>596421505775</t>
  </si>
  <si>
    <t>2025092068299411</t>
  </si>
  <si>
    <t>PKR253705647</t>
  </si>
  <si>
    <t>박윤애</t>
  </si>
  <si>
    <t>01086808185</t>
  </si>
  <si>
    <t>596421505436</t>
  </si>
  <si>
    <t>JNH_20250922_05</t>
  </si>
  <si>
    <t>PKR253705648</t>
  </si>
  <si>
    <t>엄혜민</t>
  </si>
  <si>
    <t>01053071931</t>
  </si>
  <si>
    <t>14995</t>
  </si>
  <si>
    <t>596421505440</t>
  </si>
  <si>
    <t>JNH_20250922_06</t>
  </si>
  <si>
    <t>PAU029762107</t>
  </si>
  <si>
    <t>01064772985</t>
  </si>
  <si>
    <t>42170</t>
  </si>
  <si>
    <t>596421505812</t>
  </si>
  <si>
    <t>2025092111330081</t>
  </si>
  <si>
    <t>PKR253714955</t>
  </si>
  <si>
    <t>김예은</t>
  </si>
  <si>
    <t>01074559570</t>
  </si>
  <si>
    <t>596421507525</t>
  </si>
  <si>
    <t>PAZMOM_250922_05</t>
  </si>
  <si>
    <t>PKR253708160</t>
  </si>
  <si>
    <t>김강열</t>
  </si>
  <si>
    <t>01091015870</t>
  </si>
  <si>
    <t>55024</t>
  </si>
  <si>
    <t>596421506140</t>
  </si>
  <si>
    <t>PZ_2209225_01</t>
  </si>
  <si>
    <t>PKR253708161</t>
  </si>
  <si>
    <t>조동석</t>
  </si>
  <si>
    <t>01053795800</t>
  </si>
  <si>
    <t>596421506151</t>
  </si>
  <si>
    <t>PZ_2209225_02</t>
  </si>
  <si>
    <t>PKR253702128</t>
  </si>
  <si>
    <t>596421504574</t>
  </si>
  <si>
    <t>PAZMOM_250921_13</t>
  </si>
  <si>
    <t>PKR253685580</t>
  </si>
  <si>
    <t>596421498790</t>
  </si>
  <si>
    <t>PAZMOM_250918_06</t>
  </si>
  <si>
    <t>PAU029774108</t>
  </si>
  <si>
    <t>01068603292</t>
  </si>
  <si>
    <t>51364</t>
  </si>
  <si>
    <t>596421505484</t>
  </si>
  <si>
    <t>2025092121005311</t>
  </si>
  <si>
    <t>PAU029774107</t>
  </si>
  <si>
    <t>한유미</t>
  </si>
  <si>
    <t>01056185909</t>
  </si>
  <si>
    <t>596421505495</t>
  </si>
  <si>
    <t>2025092224641071</t>
  </si>
  <si>
    <t>PAU029774106</t>
  </si>
  <si>
    <t>임희정</t>
  </si>
  <si>
    <t>01021245793</t>
  </si>
  <si>
    <t>596421505506</t>
  </si>
  <si>
    <t>2025092229717411</t>
  </si>
  <si>
    <t>PKR253707756</t>
  </si>
  <si>
    <t>596421505941</t>
  </si>
  <si>
    <t>DHP_250922_02</t>
  </si>
  <si>
    <t>PKR253707757</t>
  </si>
  <si>
    <t>01041524253</t>
  </si>
  <si>
    <t>596421505952</t>
  </si>
  <si>
    <t>DHP_250922_03</t>
  </si>
  <si>
    <t>PKR253707758</t>
  </si>
  <si>
    <t>이광민</t>
  </si>
  <si>
    <t>01066687957</t>
  </si>
  <si>
    <t>36305</t>
  </si>
  <si>
    <t>596421505963</t>
  </si>
  <si>
    <t>DHP_250922_04</t>
  </si>
  <si>
    <t>PKR253707759</t>
  </si>
  <si>
    <t>이태은</t>
  </si>
  <si>
    <t>01028598802</t>
  </si>
  <si>
    <t>18108</t>
  </si>
  <si>
    <t>596421505974</t>
  </si>
  <si>
    <t>DHP_250922_05</t>
  </si>
  <si>
    <t>PKR253707760</t>
  </si>
  <si>
    <t>596421505985</t>
  </si>
  <si>
    <t>DHP_250922_06</t>
  </si>
  <si>
    <t>PKR253708162</t>
  </si>
  <si>
    <t>조동표</t>
  </si>
  <si>
    <t>01052362036</t>
  </si>
  <si>
    <t>596421506162</t>
  </si>
  <si>
    <t>PZ_2209225_03</t>
  </si>
  <si>
    <t>PKR253708163</t>
  </si>
  <si>
    <t>은재</t>
  </si>
  <si>
    <t>01094895345</t>
  </si>
  <si>
    <t>596421506173</t>
  </si>
  <si>
    <t>PZ_2209225_04</t>
  </si>
  <si>
    <t>PKR253708164</t>
  </si>
  <si>
    <t>은혜라</t>
  </si>
  <si>
    <t>01084758818</t>
  </si>
  <si>
    <t>596421506184</t>
  </si>
  <si>
    <t>PZ_2209225_05</t>
  </si>
  <si>
    <t>PKR253708165</t>
  </si>
  <si>
    <t>은정</t>
  </si>
  <si>
    <t>01028138818</t>
  </si>
  <si>
    <t>596421506195</t>
  </si>
  <si>
    <t>PZ_2209225_06</t>
  </si>
  <si>
    <t>PKR253708166</t>
  </si>
  <si>
    <t>권태희</t>
  </si>
  <si>
    <t>01039955481</t>
  </si>
  <si>
    <t>596421506206</t>
  </si>
  <si>
    <t>PZ_2209225_07</t>
  </si>
  <si>
    <t>PKR253700571</t>
  </si>
  <si>
    <t>01087762883</t>
  </si>
  <si>
    <t>05716</t>
  </si>
  <si>
    <t>596421501516</t>
  </si>
  <si>
    <t>2025091952130721</t>
  </si>
  <si>
    <t>PKR253700572</t>
  </si>
  <si>
    <t>01072971560</t>
  </si>
  <si>
    <t>596421501520</t>
  </si>
  <si>
    <t>2025091952186981</t>
  </si>
  <si>
    <t>PKR253700573</t>
  </si>
  <si>
    <t>최세진</t>
  </si>
  <si>
    <t>01090656188</t>
  </si>
  <si>
    <t>596421501531</t>
  </si>
  <si>
    <t>2025091953174221</t>
  </si>
  <si>
    <t>PKR253700574</t>
  </si>
  <si>
    <t>진윤정</t>
  </si>
  <si>
    <t>01050478846</t>
  </si>
  <si>
    <t>596421501542</t>
  </si>
  <si>
    <t>2025091953970241</t>
  </si>
  <si>
    <t>PKR253700575</t>
  </si>
  <si>
    <t>박지선</t>
  </si>
  <si>
    <t>01042908215</t>
  </si>
  <si>
    <t>13612</t>
  </si>
  <si>
    <t>596421501553</t>
  </si>
  <si>
    <t>2025092058084111</t>
  </si>
  <si>
    <t>PKR253707769</t>
  </si>
  <si>
    <t>인성희</t>
  </si>
  <si>
    <t>01051700805</t>
  </si>
  <si>
    <t>55053</t>
  </si>
  <si>
    <t>596421506070</t>
  </si>
  <si>
    <t>DHP_250922_15</t>
  </si>
  <si>
    <t>PKR253707770</t>
  </si>
  <si>
    <t>서우림</t>
  </si>
  <si>
    <t>01089523589</t>
  </si>
  <si>
    <t>58105</t>
  </si>
  <si>
    <t>596421506081</t>
  </si>
  <si>
    <t>DHP_250922_16</t>
  </si>
  <si>
    <t>PKR253707771</t>
  </si>
  <si>
    <t>류현수</t>
  </si>
  <si>
    <t>01047182693</t>
  </si>
  <si>
    <t>16838</t>
  </si>
  <si>
    <t>596421506092</t>
  </si>
  <si>
    <t>DHP_250922_17</t>
  </si>
  <si>
    <t>PKR253707772</t>
  </si>
  <si>
    <t>596421506103</t>
  </si>
  <si>
    <t>DHP_250922_18</t>
  </si>
  <si>
    <t>PAU029774111</t>
  </si>
  <si>
    <t>추민선</t>
  </si>
  <si>
    <t>01055170600</t>
  </si>
  <si>
    <t>596421506291</t>
  </si>
  <si>
    <t>2025092236062941</t>
  </si>
  <si>
    <t>PAU029774115</t>
  </si>
  <si>
    <t>596421506302</t>
  </si>
  <si>
    <t>SY20250922A</t>
  </si>
  <si>
    <t>PAU029774116</t>
  </si>
  <si>
    <t>596421506313</t>
  </si>
  <si>
    <t>SY20250922B</t>
  </si>
  <si>
    <t>PKR253707773</t>
  </si>
  <si>
    <t>임옥자</t>
  </si>
  <si>
    <t>01051738958</t>
  </si>
  <si>
    <t>596421506114</t>
  </si>
  <si>
    <t>DHP_250922_20</t>
  </si>
  <si>
    <t>DHP_250922_19</t>
  </si>
  <si>
    <t>PKR253707774</t>
  </si>
  <si>
    <t>정지경</t>
  </si>
  <si>
    <t>01088028638</t>
  </si>
  <si>
    <t>596421506125</t>
  </si>
  <si>
    <t>PAU029774117</t>
  </si>
  <si>
    <t>01048473579</t>
  </si>
  <si>
    <t>04781</t>
  </si>
  <si>
    <t>596421506324</t>
  </si>
  <si>
    <t>SY20250922C</t>
  </si>
  <si>
    <t>PKR253700577</t>
  </si>
  <si>
    <t>이승미</t>
  </si>
  <si>
    <t>01093175129</t>
  </si>
  <si>
    <t>05371</t>
  </si>
  <si>
    <t>596421501575</t>
  </si>
  <si>
    <t>2025092060677021</t>
  </si>
  <si>
    <t>PKR253700578</t>
  </si>
  <si>
    <t>김성영</t>
  </si>
  <si>
    <t>01058200941</t>
  </si>
  <si>
    <t>596421501586</t>
  </si>
  <si>
    <t>2025092061315131</t>
  </si>
  <si>
    <t>PKR253700579</t>
  </si>
  <si>
    <t>왕경진</t>
  </si>
  <si>
    <t>01033014856</t>
  </si>
  <si>
    <t>59325</t>
  </si>
  <si>
    <t>596421501590</t>
  </si>
  <si>
    <t>2025092062083531</t>
  </si>
  <si>
    <t>PKR253700580</t>
  </si>
  <si>
    <t>596421501601</t>
  </si>
  <si>
    <t>2025092062850721</t>
  </si>
  <si>
    <t>PKR253700581</t>
  </si>
  <si>
    <t>정찬욱</t>
  </si>
  <si>
    <t>01043226537</t>
  </si>
  <si>
    <t>596421501612</t>
  </si>
  <si>
    <t>2025092062906051</t>
  </si>
  <si>
    <t>PKR253700582</t>
  </si>
  <si>
    <t>이덕화</t>
  </si>
  <si>
    <t>01047912809</t>
  </si>
  <si>
    <t>596421501623</t>
  </si>
  <si>
    <t>2025092066004651</t>
  </si>
  <si>
    <t>PKR253700583</t>
  </si>
  <si>
    <t>손문휘</t>
  </si>
  <si>
    <t>01066703721</t>
  </si>
  <si>
    <t>39914</t>
  </si>
  <si>
    <t>596421501634</t>
  </si>
  <si>
    <t>2025092067270651</t>
  </si>
  <si>
    <t>PKR253700848</t>
  </si>
  <si>
    <t>김매러</t>
  </si>
  <si>
    <t>01051944773</t>
  </si>
  <si>
    <t>14005</t>
  </si>
  <si>
    <t>596421501951</t>
  </si>
  <si>
    <t>2025092071152051</t>
  </si>
  <si>
    <t>PKR253700849</t>
  </si>
  <si>
    <t>김현자</t>
  </si>
  <si>
    <t>01047542043</t>
  </si>
  <si>
    <t>54879</t>
  </si>
  <si>
    <t>596421501962</t>
  </si>
  <si>
    <t>2025092071155191</t>
  </si>
  <si>
    <t>PKR253700850</t>
  </si>
  <si>
    <t>한화순</t>
  </si>
  <si>
    <t>01047335555</t>
  </si>
  <si>
    <t>596421501973</t>
  </si>
  <si>
    <t>2025092074611011</t>
  </si>
  <si>
    <t>PAU029774118</t>
  </si>
  <si>
    <t>오선주</t>
  </si>
  <si>
    <t>01092647286</t>
  </si>
  <si>
    <t>05014</t>
  </si>
  <si>
    <t>596421506335</t>
  </si>
  <si>
    <t>SY20250922D</t>
  </si>
  <si>
    <t>PAU029774119</t>
  </si>
  <si>
    <t>01071194637</t>
  </si>
  <si>
    <t>596421506346</t>
  </si>
  <si>
    <t>SY20250922E</t>
  </si>
  <si>
    <t>PKR253713099</t>
  </si>
  <si>
    <t>01063344264</t>
  </si>
  <si>
    <t>596421506350</t>
  </si>
  <si>
    <t>PURE_250922_31014</t>
  </si>
  <si>
    <t>PKR253713100</t>
  </si>
  <si>
    <t>김민강</t>
  </si>
  <si>
    <t>01093690406</t>
  </si>
  <si>
    <t>48297</t>
  </si>
  <si>
    <t>596421506361</t>
  </si>
  <si>
    <t>PURE_250922_31016</t>
  </si>
  <si>
    <t>PKR253713101</t>
  </si>
  <si>
    <t>596421506372</t>
  </si>
  <si>
    <t>PURE_250922_31018</t>
  </si>
  <si>
    <t>PKR253713102</t>
  </si>
  <si>
    <t>596421506383</t>
  </si>
  <si>
    <t>PURE_250922_31022</t>
  </si>
  <si>
    <t>PKR253713103</t>
  </si>
  <si>
    <t>01033060808</t>
  </si>
  <si>
    <t>54975</t>
  </si>
  <si>
    <t>596421506394</t>
  </si>
  <si>
    <t>PURE_250922_31023</t>
  </si>
  <si>
    <t>PKR253713104</t>
  </si>
  <si>
    <t>596421506405</t>
  </si>
  <si>
    <t>PURE_250922_31024</t>
  </si>
  <si>
    <t>PKR253713105</t>
  </si>
  <si>
    <t>01072026339</t>
  </si>
  <si>
    <t>596421506416</t>
  </si>
  <si>
    <t>PURE_250922_31025</t>
  </si>
  <si>
    <t>PKR253713106</t>
  </si>
  <si>
    <t>596421506420</t>
  </si>
  <si>
    <t>PURE_250922_31027</t>
  </si>
  <si>
    <t>PKR253663888</t>
  </si>
  <si>
    <t>596421495242</t>
  </si>
  <si>
    <t>WISE_250917_15</t>
  </si>
  <si>
    <t>PKR253695292</t>
  </si>
  <si>
    <t>596421500923</t>
  </si>
  <si>
    <t>2025091817888421</t>
  </si>
  <si>
    <t>PKR253695293</t>
  </si>
  <si>
    <t>유제옥</t>
  </si>
  <si>
    <t>01091302928</t>
  </si>
  <si>
    <t>57153</t>
  </si>
  <si>
    <t>596421500934</t>
  </si>
  <si>
    <t>2025091818146331</t>
  </si>
  <si>
    <t>PKR253695294</t>
  </si>
  <si>
    <t>01020679397</t>
  </si>
  <si>
    <t>54140</t>
  </si>
  <si>
    <t>596421500945</t>
  </si>
  <si>
    <t>2025091819618681</t>
  </si>
  <si>
    <t>PKR253695295</t>
  </si>
  <si>
    <t>공지연</t>
  </si>
  <si>
    <t>01025364587</t>
  </si>
  <si>
    <t>596421500956</t>
  </si>
  <si>
    <t>2025091820999711</t>
  </si>
  <si>
    <t>PKR253695296</t>
  </si>
  <si>
    <t>596421500960</t>
  </si>
  <si>
    <t>2025091927888061</t>
  </si>
  <si>
    <t>PKR253695297</t>
  </si>
  <si>
    <t>임종국</t>
  </si>
  <si>
    <t>01076091709</t>
  </si>
  <si>
    <t>596421500971</t>
  </si>
  <si>
    <t>2025091931655461</t>
  </si>
  <si>
    <t>PKR253695298</t>
  </si>
  <si>
    <t>장형규</t>
  </si>
  <si>
    <t>01091433090</t>
  </si>
  <si>
    <t>596421500982</t>
  </si>
  <si>
    <t>2025091937140361</t>
  </si>
  <si>
    <t>PKR253695299</t>
  </si>
  <si>
    <t>김민소</t>
  </si>
  <si>
    <t>01023196715</t>
  </si>
  <si>
    <t>596421500993</t>
  </si>
  <si>
    <t>2025091938674341</t>
  </si>
  <si>
    <t>PKR253695300</t>
  </si>
  <si>
    <t>01041969335</t>
  </si>
  <si>
    <t>42625</t>
  </si>
  <si>
    <t>596421501004</t>
  </si>
  <si>
    <t>2025091939486151</t>
  </si>
  <si>
    <t>PKR253700851</t>
  </si>
  <si>
    <t>노인득</t>
  </si>
  <si>
    <t>01033572223</t>
  </si>
  <si>
    <t>596421501984</t>
  </si>
  <si>
    <t>2025092074726541</t>
  </si>
  <si>
    <t>PKR253700852</t>
  </si>
  <si>
    <t>01022241365</t>
  </si>
  <si>
    <t>596421501995</t>
  </si>
  <si>
    <t>2025092075023191</t>
  </si>
  <si>
    <t>PKR253703538</t>
  </si>
  <si>
    <t>01072412334</t>
  </si>
  <si>
    <t>51322</t>
  </si>
  <si>
    <t>596421504714</t>
  </si>
  <si>
    <t>HD_20250922_001</t>
  </si>
  <si>
    <t>PKR253703539</t>
  </si>
  <si>
    <t>김명찬</t>
  </si>
  <si>
    <t>01062837057</t>
  </si>
  <si>
    <t>07367</t>
  </si>
  <si>
    <t>596421504725</t>
  </si>
  <si>
    <t>HD_20250922_002</t>
  </si>
  <si>
    <t>PKR253703540</t>
  </si>
  <si>
    <t>이효순</t>
  </si>
  <si>
    <t>01084266214</t>
  </si>
  <si>
    <t>596421504736</t>
  </si>
  <si>
    <t>HD_20250922_003</t>
  </si>
  <si>
    <t>PKR253703541</t>
  </si>
  <si>
    <t>김광섭</t>
  </si>
  <si>
    <t>01024123719</t>
  </si>
  <si>
    <t>34402</t>
  </si>
  <si>
    <t>596421504740</t>
  </si>
  <si>
    <t>HD_20250922_004</t>
  </si>
  <si>
    <t>PKR253703542</t>
  </si>
  <si>
    <t>안향숙</t>
  </si>
  <si>
    <t>01075155198</t>
  </si>
  <si>
    <t>596421504751</t>
  </si>
  <si>
    <t>HD_20250922_005</t>
  </si>
  <si>
    <t>PKR253703543</t>
  </si>
  <si>
    <t>강태욱</t>
  </si>
  <si>
    <t>01093259972</t>
  </si>
  <si>
    <t>04616</t>
  </si>
  <si>
    <t>596421504762</t>
  </si>
  <si>
    <t>HD_20250922_006</t>
  </si>
  <si>
    <t>PKR253703544</t>
  </si>
  <si>
    <t>01029467237</t>
  </si>
  <si>
    <t>13507</t>
  </si>
  <si>
    <t>596421504773</t>
  </si>
  <si>
    <t>HD_20250922_007</t>
  </si>
  <si>
    <t>PKR253703545</t>
  </si>
  <si>
    <t>송권홍</t>
  </si>
  <si>
    <t>01098384564</t>
  </si>
  <si>
    <t>63232</t>
  </si>
  <si>
    <t>596421504784</t>
  </si>
  <si>
    <t>HD_20250922_008</t>
  </si>
  <si>
    <t>PKR253713107</t>
  </si>
  <si>
    <t>596421506431</t>
  </si>
  <si>
    <t>PURE_250922_31028</t>
  </si>
  <si>
    <t>PKR253713108</t>
  </si>
  <si>
    <t>596421506442</t>
  </si>
  <si>
    <t>PURE_250922_31030</t>
  </si>
  <si>
    <t>PKR253713109</t>
  </si>
  <si>
    <t>596421506453</t>
  </si>
  <si>
    <t>PURE_250922_31034</t>
  </si>
  <si>
    <t>PKR253716000</t>
  </si>
  <si>
    <t>01090134009</t>
  </si>
  <si>
    <t>08240</t>
  </si>
  <si>
    <t>MALSUN KIM</t>
  </si>
  <si>
    <t>596421507864</t>
  </si>
  <si>
    <t>WISE_250922_ONETYPE_01</t>
  </si>
  <si>
    <t>PAU029774077</t>
  </si>
  <si>
    <t>엄재나</t>
  </si>
  <si>
    <t>01094481354</t>
  </si>
  <si>
    <t>596421503734</t>
  </si>
  <si>
    <t>2532600308</t>
  </si>
  <si>
    <t>PAU029774104</t>
  </si>
  <si>
    <t>김종호</t>
  </si>
  <si>
    <t>01024279445</t>
  </si>
  <si>
    <t>596421503745</t>
  </si>
  <si>
    <t>2532805242</t>
  </si>
  <si>
    <t>PAU029774076</t>
  </si>
  <si>
    <t>01035255622</t>
  </si>
  <si>
    <t>596421503756</t>
  </si>
  <si>
    <t>4347721528</t>
  </si>
  <si>
    <t>PAU029774103</t>
  </si>
  <si>
    <t>596421503760</t>
  </si>
  <si>
    <t>3100141912492</t>
  </si>
  <si>
    <t>PAU029774075</t>
  </si>
  <si>
    <t>유정윤</t>
  </si>
  <si>
    <t>01098890259</t>
  </si>
  <si>
    <t>596421503771</t>
  </si>
  <si>
    <t>5100141103659</t>
  </si>
  <si>
    <t>PAU029774074</t>
  </si>
  <si>
    <t>01024170478</t>
  </si>
  <si>
    <t>14407</t>
  </si>
  <si>
    <t>596421503782</t>
  </si>
  <si>
    <t>6100141188895</t>
  </si>
  <si>
    <t>PKR253695301</t>
  </si>
  <si>
    <t>01030001298</t>
  </si>
  <si>
    <t>596421501015</t>
  </si>
  <si>
    <t>2025091939755361</t>
  </si>
  <si>
    <t>PKR253695302</t>
  </si>
  <si>
    <t>01041021303</t>
  </si>
  <si>
    <t>58504</t>
  </si>
  <si>
    <t>596421501026</t>
  </si>
  <si>
    <t>2025091940259561</t>
  </si>
  <si>
    <t>PKR253695303</t>
  </si>
  <si>
    <t>01088544242</t>
  </si>
  <si>
    <t>596421501030</t>
  </si>
  <si>
    <t>2025091943263491</t>
  </si>
  <si>
    <t>PKR253695304</t>
  </si>
  <si>
    <t>596421501041</t>
  </si>
  <si>
    <t>2025091944062801</t>
  </si>
  <si>
    <t>PKR253684312</t>
  </si>
  <si>
    <t>손수진</t>
  </si>
  <si>
    <t>01058482830</t>
  </si>
  <si>
    <t>02829</t>
  </si>
  <si>
    <t>596421497924</t>
  </si>
  <si>
    <t>2025091876917091</t>
  </si>
  <si>
    <t>PKR253690747</t>
  </si>
  <si>
    <t>김종기</t>
  </si>
  <si>
    <t>01056604084</t>
  </si>
  <si>
    <t>52801</t>
  </si>
  <si>
    <t>596421500256</t>
  </si>
  <si>
    <t>250919094127048F</t>
  </si>
  <si>
    <t>PKR253690748</t>
  </si>
  <si>
    <t>정욱헌</t>
  </si>
  <si>
    <t>01089033352</t>
  </si>
  <si>
    <t>01704</t>
  </si>
  <si>
    <t>596421500260</t>
  </si>
  <si>
    <t>2509180920000003</t>
  </si>
  <si>
    <t>PKR253690749</t>
  </si>
  <si>
    <t>AVARZEDBATKHUU</t>
  </si>
  <si>
    <t>01080257431</t>
  </si>
  <si>
    <t>596421500271</t>
  </si>
  <si>
    <t>2509181207000005</t>
  </si>
  <si>
    <t>PKR253690750</t>
  </si>
  <si>
    <t>이소령</t>
  </si>
  <si>
    <t>01090164910</t>
  </si>
  <si>
    <t>44217</t>
  </si>
  <si>
    <t>596421500282</t>
  </si>
  <si>
    <t>2509190941279765</t>
  </si>
  <si>
    <t>PKR253690751</t>
  </si>
  <si>
    <t>장성진</t>
  </si>
  <si>
    <t>01049178662</t>
  </si>
  <si>
    <t>596421500293</t>
  </si>
  <si>
    <t>250919094127872F</t>
  </si>
  <si>
    <t>PKR253703546</t>
  </si>
  <si>
    <t>김만수</t>
  </si>
  <si>
    <t>01092401627</t>
  </si>
  <si>
    <t>55124</t>
  </si>
  <si>
    <t>596421504795</t>
  </si>
  <si>
    <t>HD_20250922_009</t>
  </si>
  <si>
    <t>PKR253685517</t>
  </si>
  <si>
    <t>신인숙</t>
  </si>
  <si>
    <t>01021224648</t>
  </si>
  <si>
    <t>07653</t>
  </si>
  <si>
    <t>596421498705</t>
  </si>
  <si>
    <t>GS_20250918_01</t>
  </si>
  <si>
    <t>PAU029768514</t>
  </si>
  <si>
    <t>이근창</t>
  </si>
  <si>
    <t>01030805707</t>
  </si>
  <si>
    <t>35322</t>
  </si>
  <si>
    <t>596421505915</t>
  </si>
  <si>
    <t>JT20250922A</t>
  </si>
  <si>
    <t>PAU029768515</t>
  </si>
  <si>
    <t>01025436930</t>
  </si>
  <si>
    <t>596421505926</t>
  </si>
  <si>
    <t>JT20250922B</t>
  </si>
  <si>
    <t>PKR253701111</t>
  </si>
  <si>
    <t>성혜령</t>
  </si>
  <si>
    <t>01085088405</t>
  </si>
  <si>
    <t>596421503384</t>
  </si>
  <si>
    <t>2025091720376711</t>
  </si>
  <si>
    <t>PKR253701112</t>
  </si>
  <si>
    <t>우숙희</t>
  </si>
  <si>
    <t>01093914134</t>
  </si>
  <si>
    <t>46010</t>
  </si>
  <si>
    <t>596421503395</t>
  </si>
  <si>
    <t>2025091792484821</t>
  </si>
  <si>
    <t>PKR253701113</t>
  </si>
  <si>
    <t>유나영</t>
  </si>
  <si>
    <t>01095433778</t>
  </si>
  <si>
    <t>12948</t>
  </si>
  <si>
    <t>596421503406</t>
  </si>
  <si>
    <t>2025091970072481</t>
  </si>
  <si>
    <t>PKR253701114</t>
  </si>
  <si>
    <t>박명순</t>
  </si>
  <si>
    <t>01052917783</t>
  </si>
  <si>
    <t>596421503410</t>
  </si>
  <si>
    <t>2025092077850281</t>
  </si>
  <si>
    <t>PKR253701115</t>
  </si>
  <si>
    <t>장형지</t>
  </si>
  <si>
    <t>01034690585</t>
  </si>
  <si>
    <t>596421503421</t>
  </si>
  <si>
    <t>2025092087294381</t>
  </si>
  <si>
    <t>PKR253700810</t>
  </si>
  <si>
    <t>596421501682</t>
  </si>
  <si>
    <t>HD_20250920_001</t>
  </si>
  <si>
    <t>PAU029774057</t>
  </si>
  <si>
    <t>박도인</t>
  </si>
  <si>
    <t>01071814465</t>
  </si>
  <si>
    <t>22302</t>
  </si>
  <si>
    <t>596421503815</t>
  </si>
  <si>
    <t>14100141344269</t>
  </si>
  <si>
    <t>PAU029774055</t>
  </si>
  <si>
    <t>권지영</t>
  </si>
  <si>
    <t>01088339992</t>
  </si>
  <si>
    <t>03432</t>
  </si>
  <si>
    <t>596421503826</t>
  </si>
  <si>
    <t>17100141091947</t>
  </si>
  <si>
    <t>PAU029774073</t>
  </si>
  <si>
    <t>장공숙</t>
  </si>
  <si>
    <t>01067007145</t>
  </si>
  <si>
    <t>03431</t>
  </si>
  <si>
    <t>596421503830</t>
  </si>
  <si>
    <t>18100141119285</t>
  </si>
  <si>
    <t>PAU029774087</t>
  </si>
  <si>
    <t>01057130240</t>
  </si>
  <si>
    <t>596421503841</t>
  </si>
  <si>
    <t>23100141463189</t>
  </si>
  <si>
    <t>PAU029774102</t>
  </si>
  <si>
    <t>노영화</t>
  </si>
  <si>
    <t>01023349803</t>
  </si>
  <si>
    <t>58165</t>
  </si>
  <si>
    <t>596421503863</t>
  </si>
  <si>
    <t>30100141818229</t>
  </si>
  <si>
    <t>PAU029774053</t>
  </si>
  <si>
    <t>고도영</t>
  </si>
  <si>
    <t>01066602337</t>
  </si>
  <si>
    <t>596421503874</t>
  </si>
  <si>
    <t>31100141282140</t>
  </si>
  <si>
    <t>PAU029774052</t>
  </si>
  <si>
    <t>윤성미</t>
  </si>
  <si>
    <t>01025350291</t>
  </si>
  <si>
    <t>32446</t>
  </si>
  <si>
    <t>596421503885</t>
  </si>
  <si>
    <t>2025091929824581</t>
  </si>
  <si>
    <t>PAU029774051</t>
  </si>
  <si>
    <t>안진숙</t>
  </si>
  <si>
    <t>01063654640</t>
  </si>
  <si>
    <t>596421503896</t>
  </si>
  <si>
    <t>2025091935195981</t>
  </si>
  <si>
    <t>PAU029774049</t>
  </si>
  <si>
    <t>백일성</t>
  </si>
  <si>
    <t>01091129821</t>
  </si>
  <si>
    <t>54163</t>
  </si>
  <si>
    <t>596421503911</t>
  </si>
  <si>
    <t>2025091937688621</t>
  </si>
  <si>
    <t>PAU029774054</t>
  </si>
  <si>
    <t>이건호</t>
  </si>
  <si>
    <t>01057166476</t>
  </si>
  <si>
    <t>596421503922</t>
  </si>
  <si>
    <t>2025091941806701</t>
  </si>
  <si>
    <t>PKR253690752</t>
  </si>
  <si>
    <t>596421500304</t>
  </si>
  <si>
    <t>2509181007000004</t>
  </si>
  <si>
    <t>PKR253690753</t>
  </si>
  <si>
    <t>01025743746</t>
  </si>
  <si>
    <t>11741</t>
  </si>
  <si>
    <t>596421500315</t>
  </si>
  <si>
    <t>2509181208000006</t>
  </si>
  <si>
    <t>PKR253690754</t>
  </si>
  <si>
    <t>01055531895</t>
  </si>
  <si>
    <t>30021</t>
  </si>
  <si>
    <t>SWEET SPOT</t>
  </si>
  <si>
    <t>596421500326</t>
  </si>
  <si>
    <t>2509181320000007</t>
  </si>
  <si>
    <t>PKR253690755</t>
  </si>
  <si>
    <t>정구동</t>
  </si>
  <si>
    <t>01032073348</t>
  </si>
  <si>
    <t>596421500330</t>
  </si>
  <si>
    <t>2509181415000008</t>
  </si>
  <si>
    <t>PKR253690756</t>
  </si>
  <si>
    <t>홍효순</t>
  </si>
  <si>
    <t>01055587229</t>
  </si>
  <si>
    <t>51689</t>
  </si>
  <si>
    <t>596421500341</t>
  </si>
  <si>
    <t>250919083911EA4C</t>
  </si>
  <si>
    <t>PKR253690757</t>
  </si>
  <si>
    <t>01085736931</t>
  </si>
  <si>
    <t>17373</t>
  </si>
  <si>
    <t>596421500352</t>
  </si>
  <si>
    <t>25091908391170FF</t>
  </si>
  <si>
    <t>PKR253690758</t>
  </si>
  <si>
    <t>596421500363</t>
  </si>
  <si>
    <t>2509190839110854</t>
  </si>
  <si>
    <t>PKR253690759</t>
  </si>
  <si>
    <t>나동민</t>
  </si>
  <si>
    <t>01096970145</t>
  </si>
  <si>
    <t>04584</t>
  </si>
  <si>
    <t>596421500374</t>
  </si>
  <si>
    <t>25091908391199F4</t>
  </si>
  <si>
    <t>PKR253690760</t>
  </si>
  <si>
    <t>김일수</t>
  </si>
  <si>
    <t>01033050721</t>
  </si>
  <si>
    <t>596421500385</t>
  </si>
  <si>
    <t>25091908391179EF</t>
  </si>
  <si>
    <t>PKR253690761</t>
  </si>
  <si>
    <t>01089882445</t>
  </si>
  <si>
    <t>03022</t>
  </si>
  <si>
    <t>596421500396</t>
  </si>
  <si>
    <t>2509181554000009</t>
  </si>
  <si>
    <t>PKR253700811</t>
  </si>
  <si>
    <t>전충원</t>
  </si>
  <si>
    <t>01053089527</t>
  </si>
  <si>
    <t>596421501693</t>
  </si>
  <si>
    <t>HD_20250920_002</t>
  </si>
  <si>
    <t>PKR253700813</t>
  </si>
  <si>
    <t>01053667998</t>
  </si>
  <si>
    <t>24422</t>
  </si>
  <si>
    <t>596421501715</t>
  </si>
  <si>
    <t>HD_20250920_004</t>
  </si>
  <si>
    <t>PKR253700814</t>
  </si>
  <si>
    <t>박혜란</t>
  </si>
  <si>
    <t>01031190721</t>
  </si>
  <si>
    <t>596421501726</t>
  </si>
  <si>
    <t>HD_20250920_005</t>
  </si>
  <si>
    <t>PKR253700815</t>
  </si>
  <si>
    <t>박한용</t>
  </si>
  <si>
    <t>01092049785</t>
  </si>
  <si>
    <t>596421501730</t>
  </si>
  <si>
    <t>HD_20250920_006</t>
  </si>
  <si>
    <t>PKR253700816</t>
  </si>
  <si>
    <t>신동권</t>
  </si>
  <si>
    <t>01054975689</t>
  </si>
  <si>
    <t>22614</t>
  </si>
  <si>
    <t>596421501741</t>
  </si>
  <si>
    <t>HD_20250920_007</t>
  </si>
  <si>
    <t>PKR253700817</t>
  </si>
  <si>
    <t>신광무</t>
  </si>
  <si>
    <t>01065224427</t>
  </si>
  <si>
    <t>10475</t>
  </si>
  <si>
    <t>596421501752</t>
  </si>
  <si>
    <t>HD_20250920_008</t>
  </si>
  <si>
    <t>PKR253700818</t>
  </si>
  <si>
    <t>하연주</t>
  </si>
  <si>
    <t>01054702530</t>
  </si>
  <si>
    <t>596421501763</t>
  </si>
  <si>
    <t>HD_20250920_009</t>
  </si>
  <si>
    <t>PKR253700819</t>
  </si>
  <si>
    <t>임준연</t>
  </si>
  <si>
    <t>01053970908</t>
  </si>
  <si>
    <t>14988</t>
  </si>
  <si>
    <t>596421501774</t>
  </si>
  <si>
    <t>HD_20250920_010</t>
  </si>
  <si>
    <t>PKR253700820</t>
  </si>
  <si>
    <t>01020841172</t>
  </si>
  <si>
    <t>01709</t>
  </si>
  <si>
    <t>596421501785</t>
  </si>
  <si>
    <t>HD_20250920_011</t>
  </si>
  <si>
    <t>PKR253700821</t>
  </si>
  <si>
    <t>이미현</t>
  </si>
  <si>
    <t>01041314951</t>
  </si>
  <si>
    <t>596421501796</t>
  </si>
  <si>
    <t>HD_20250920_012</t>
  </si>
  <si>
    <t>PAU029774072</t>
  </si>
  <si>
    <t>백수산나</t>
  </si>
  <si>
    <t>01089596919</t>
  </si>
  <si>
    <t>10585</t>
  </si>
  <si>
    <t>596421503944</t>
  </si>
  <si>
    <t>2025091946576241</t>
  </si>
  <si>
    <t>PAU029774071</t>
  </si>
  <si>
    <t>지소연</t>
  </si>
  <si>
    <t>01076212023</t>
  </si>
  <si>
    <t>596421503955</t>
  </si>
  <si>
    <t>2025091948216901</t>
  </si>
  <si>
    <t>PAU029774069</t>
  </si>
  <si>
    <t>김선애</t>
  </si>
  <si>
    <t>01048258840</t>
  </si>
  <si>
    <t>596421503966</t>
  </si>
  <si>
    <t>2025091949007261</t>
  </si>
  <si>
    <t>PAU029774068</t>
  </si>
  <si>
    <t>양은영</t>
  </si>
  <si>
    <t>01045346369</t>
  </si>
  <si>
    <t>39843</t>
  </si>
  <si>
    <t>596421503970</t>
  </si>
  <si>
    <t>2025091949293141</t>
  </si>
  <si>
    <t>PAU029774080</t>
  </si>
  <si>
    <t>01090074322</t>
  </si>
  <si>
    <t>596421503981</t>
  </si>
  <si>
    <t>2025091951048021</t>
  </si>
  <si>
    <t>PKR253701630</t>
  </si>
  <si>
    <t>문춘복</t>
  </si>
  <si>
    <t>01057886286</t>
  </si>
  <si>
    <t>596421503432</t>
  </si>
  <si>
    <t>HD_20250921_101</t>
  </si>
  <si>
    <t>PKR253701631</t>
  </si>
  <si>
    <t>김남진</t>
  </si>
  <si>
    <t>01057209833</t>
  </si>
  <si>
    <t>48213</t>
  </si>
  <si>
    <t>596421503443</t>
  </si>
  <si>
    <t>HD_20250921_102</t>
  </si>
  <si>
    <t>PKR253701632</t>
  </si>
  <si>
    <t>최계옥</t>
  </si>
  <si>
    <t>01093594462</t>
  </si>
  <si>
    <t>596421503454</t>
  </si>
  <si>
    <t>HD_20250921_103</t>
  </si>
  <si>
    <t>PKR253701633</t>
  </si>
  <si>
    <t>01087614605</t>
  </si>
  <si>
    <t>61135</t>
  </si>
  <si>
    <t>596421503465</t>
  </si>
  <si>
    <t>HD_20250921_104</t>
  </si>
  <si>
    <t>PAU029774067</t>
  </si>
  <si>
    <t>서지애</t>
  </si>
  <si>
    <t>01090327833</t>
  </si>
  <si>
    <t>596421503992</t>
  </si>
  <si>
    <t>2025091954623981</t>
  </si>
  <si>
    <t>PKR253690762</t>
  </si>
  <si>
    <t>배수연</t>
  </si>
  <si>
    <t>01021050020</t>
  </si>
  <si>
    <t>596421500400</t>
  </si>
  <si>
    <t>2509182215000011</t>
  </si>
  <si>
    <t>PKR253690763</t>
  </si>
  <si>
    <t>이규선</t>
  </si>
  <si>
    <t>01087768260</t>
  </si>
  <si>
    <t>596421500411</t>
  </si>
  <si>
    <t>2509190839000001</t>
  </si>
  <si>
    <t>PKR253690764</t>
  </si>
  <si>
    <t>서영하</t>
  </si>
  <si>
    <t>01025726545</t>
  </si>
  <si>
    <t>596421500422</t>
  </si>
  <si>
    <t>250918225137E600</t>
  </si>
  <si>
    <t>PKR253695309</t>
  </si>
  <si>
    <t>김민혜</t>
  </si>
  <si>
    <t>01028792468</t>
  </si>
  <si>
    <t>596421501052</t>
  </si>
  <si>
    <t>WISE_250919_P0015498</t>
  </si>
  <si>
    <t>PAU029774038</t>
  </si>
  <si>
    <t>01056170777</t>
  </si>
  <si>
    <t>596421498451</t>
  </si>
  <si>
    <t>2025091897590491</t>
  </si>
  <si>
    <t>PKR253695664</t>
  </si>
  <si>
    <t>노연주</t>
  </si>
  <si>
    <t>01035250775</t>
  </si>
  <si>
    <t>596421501074</t>
  </si>
  <si>
    <t>HD_20250919_101</t>
  </si>
  <si>
    <t>PKR253695665</t>
  </si>
  <si>
    <t>01065052215</t>
  </si>
  <si>
    <t>42910</t>
  </si>
  <si>
    <t>596421501085</t>
  </si>
  <si>
    <t>HD_20250919_102</t>
  </si>
  <si>
    <t>PKR253695666</t>
  </si>
  <si>
    <t>윤성희</t>
  </si>
  <si>
    <t>01052853664</t>
  </si>
  <si>
    <t>596421501096</t>
  </si>
  <si>
    <t>HD_20250919_103</t>
  </si>
  <si>
    <t>PKR253695667</t>
  </si>
  <si>
    <t>김은성</t>
  </si>
  <si>
    <t>01024594110</t>
  </si>
  <si>
    <t>44402</t>
  </si>
  <si>
    <t>596421501100</t>
  </si>
  <si>
    <t>HD_20250919_104</t>
  </si>
  <si>
    <t>PKR253695668</t>
  </si>
  <si>
    <t>596421501111</t>
  </si>
  <si>
    <t>HD_20250919_105</t>
  </si>
  <si>
    <t>PKR253700812</t>
  </si>
  <si>
    <t>01055461120</t>
  </si>
  <si>
    <t>47743</t>
  </si>
  <si>
    <t>596421501704</t>
  </si>
  <si>
    <t>HD_20250920_003</t>
  </si>
  <si>
    <t>PKR253702113</t>
  </si>
  <si>
    <t>김영준</t>
  </si>
  <si>
    <t>01040982971</t>
  </si>
  <si>
    <t>13834</t>
  </si>
  <si>
    <t>596421504423</t>
  </si>
  <si>
    <t>HD_20250921_301</t>
  </si>
  <si>
    <t>PKR253702114</t>
  </si>
  <si>
    <t>유순영</t>
  </si>
  <si>
    <t>01074771153</t>
  </si>
  <si>
    <t>596421504434</t>
  </si>
  <si>
    <t>HD_20250921_302</t>
  </si>
  <si>
    <t>PKR253702115</t>
  </si>
  <si>
    <t>01055431011</t>
  </si>
  <si>
    <t>52028</t>
  </si>
  <si>
    <t>596421504445</t>
  </si>
  <si>
    <t>HD_20250921_303</t>
  </si>
  <si>
    <t>PKR253700822</t>
  </si>
  <si>
    <t>01066325805</t>
  </si>
  <si>
    <t>05259</t>
  </si>
  <si>
    <t>596421501800</t>
  </si>
  <si>
    <t>HD_20250920_013</t>
  </si>
  <si>
    <t>PKR253700823</t>
  </si>
  <si>
    <t>01030180622</t>
  </si>
  <si>
    <t>06920</t>
  </si>
  <si>
    <t>596421501811</t>
  </si>
  <si>
    <t>HD_20250920_014</t>
  </si>
  <si>
    <t>PKR253700824</t>
  </si>
  <si>
    <t>서리나</t>
  </si>
  <si>
    <t>01063892632</t>
  </si>
  <si>
    <t>61970</t>
  </si>
  <si>
    <t>596421501822</t>
  </si>
  <si>
    <t>HD_20250920_015</t>
  </si>
  <si>
    <t>PKR253700825</t>
  </si>
  <si>
    <t>안재희</t>
  </si>
  <si>
    <t>01083345572</t>
  </si>
  <si>
    <t>596421501833</t>
  </si>
  <si>
    <t>HD_20250920_016</t>
  </si>
  <si>
    <t>PKR253700826</t>
  </si>
  <si>
    <t>황인숙</t>
  </si>
  <si>
    <t>01086679967</t>
  </si>
  <si>
    <t>10562</t>
  </si>
  <si>
    <t>596421501844</t>
  </si>
  <si>
    <t>HD_20250920_017</t>
  </si>
  <si>
    <t>PKR253700827</t>
  </si>
  <si>
    <t>박성해</t>
  </si>
  <si>
    <t>01028210756</t>
  </si>
  <si>
    <t>47603</t>
  </si>
  <si>
    <t>596421501855</t>
  </si>
  <si>
    <t>HD_20250920_018</t>
  </si>
  <si>
    <t>PAU029774065</t>
  </si>
  <si>
    <t>김민식</t>
  </si>
  <si>
    <t>01034853864</t>
  </si>
  <si>
    <t>596421504003</t>
  </si>
  <si>
    <t>2025091954844361</t>
  </si>
  <si>
    <t>PAU029774078</t>
  </si>
  <si>
    <t>01063417637</t>
  </si>
  <si>
    <t>22638</t>
  </si>
  <si>
    <t>596421504014</t>
  </si>
  <si>
    <t>2025092010981446</t>
  </si>
  <si>
    <t>PAU029774063</t>
  </si>
  <si>
    <t>임수정</t>
  </si>
  <si>
    <t>01051210536</t>
  </si>
  <si>
    <t>596421504036</t>
  </si>
  <si>
    <t>2025092060481871</t>
  </si>
  <si>
    <t>PAU029774079</t>
  </si>
  <si>
    <t>최수진</t>
  </si>
  <si>
    <t>01030577741</t>
  </si>
  <si>
    <t>13639</t>
  </si>
  <si>
    <t>596421504040</t>
  </si>
  <si>
    <t>2025092060772541</t>
  </si>
  <si>
    <t>PAU029774062</t>
  </si>
  <si>
    <t>596421504051</t>
  </si>
  <si>
    <t>2025092060912101</t>
  </si>
  <si>
    <t>PAU029774060</t>
  </si>
  <si>
    <t>01063543899</t>
  </si>
  <si>
    <t>11821</t>
  </si>
  <si>
    <t>596421504073</t>
  </si>
  <si>
    <t>2025092069374641</t>
  </si>
  <si>
    <t>PAU029774058</t>
  </si>
  <si>
    <t>김시원</t>
  </si>
  <si>
    <t>01023590416</t>
  </si>
  <si>
    <t>34864</t>
  </si>
  <si>
    <t>596421504095</t>
  </si>
  <si>
    <t>2025092072530641</t>
  </si>
  <si>
    <t>PAU029774081</t>
  </si>
  <si>
    <t>596421504110</t>
  </si>
  <si>
    <t>2025091254306781EXCHANGE</t>
  </si>
  <si>
    <t>PAU029774085</t>
  </si>
  <si>
    <t>설춘용</t>
  </si>
  <si>
    <t>01087606635</t>
  </si>
  <si>
    <t>42703</t>
  </si>
  <si>
    <t>596421504121</t>
  </si>
  <si>
    <t>2025092075694131</t>
  </si>
  <si>
    <t>PAU029774083</t>
  </si>
  <si>
    <t>신아영</t>
  </si>
  <si>
    <t>01031783587</t>
  </si>
  <si>
    <t>596421504143</t>
  </si>
  <si>
    <t>2025092078951501</t>
  </si>
  <si>
    <t>PKR253695669</t>
  </si>
  <si>
    <t>01042064578</t>
  </si>
  <si>
    <t>596421501122</t>
  </si>
  <si>
    <t>HD_20250919_106</t>
  </si>
  <si>
    <t>PKR253695670</t>
  </si>
  <si>
    <t>596421501133</t>
  </si>
  <si>
    <t>HD_20250919_107</t>
  </si>
  <si>
    <t>PKR253695671</t>
  </si>
  <si>
    <t>01051652146</t>
  </si>
  <si>
    <t>38039</t>
  </si>
  <si>
    <t>596421501144</t>
  </si>
  <si>
    <t>HD_20250919_108</t>
  </si>
  <si>
    <t>PKR253695673</t>
  </si>
  <si>
    <t>01041963122</t>
  </si>
  <si>
    <t>55320</t>
  </si>
  <si>
    <t>596421501166</t>
  </si>
  <si>
    <t>HD_20250919_110</t>
  </si>
  <si>
    <t>PKR253695674</t>
  </si>
  <si>
    <t>54677</t>
  </si>
  <si>
    <t>596421501170</t>
  </si>
  <si>
    <t>HD_20250919_111</t>
  </si>
  <si>
    <t>PKR253695675</t>
  </si>
  <si>
    <t>안채린</t>
  </si>
  <si>
    <t>01025256295</t>
  </si>
  <si>
    <t>596421501181</t>
  </si>
  <si>
    <t>HD_20250919_112</t>
  </si>
  <si>
    <t>PKR253695676</t>
  </si>
  <si>
    <t>01055741574</t>
  </si>
  <si>
    <t>596421501192</t>
  </si>
  <si>
    <t>HD_20250919_113</t>
  </si>
  <si>
    <t>PKR253695677</t>
  </si>
  <si>
    <t>박인애</t>
  </si>
  <si>
    <t>01087782257</t>
  </si>
  <si>
    <t>596421501203</t>
  </si>
  <si>
    <t>HD_20250919_114</t>
  </si>
  <si>
    <t>PKR253695678</t>
  </si>
  <si>
    <t>01056440043</t>
  </si>
  <si>
    <t>35017</t>
  </si>
  <si>
    <t>596421501214</t>
  </si>
  <si>
    <t>HD_20250919_115</t>
  </si>
  <si>
    <t>PKR253695680</t>
  </si>
  <si>
    <t>원진선</t>
  </si>
  <si>
    <t>01037593077</t>
  </si>
  <si>
    <t>13441</t>
  </si>
  <si>
    <t>596421501236</t>
  </si>
  <si>
    <t>HD_20250919_117</t>
  </si>
  <si>
    <t>PKR253700828</t>
  </si>
  <si>
    <t>박성택</t>
  </si>
  <si>
    <t>01044776147</t>
  </si>
  <si>
    <t>596421501866</t>
  </si>
  <si>
    <t>HD_20250920_019</t>
  </si>
  <si>
    <t>PKR253700829</t>
  </si>
  <si>
    <t>어정희</t>
  </si>
  <si>
    <t>01029655515</t>
  </si>
  <si>
    <t>596421501870</t>
  </si>
  <si>
    <t>HD_20250920_020</t>
  </si>
  <si>
    <t>PKR253700830</t>
  </si>
  <si>
    <t>01034690390</t>
  </si>
  <si>
    <t>34509</t>
  </si>
  <si>
    <t>596421501881</t>
  </si>
  <si>
    <t>HD_20250920_021</t>
  </si>
  <si>
    <t>PKR253700831</t>
  </si>
  <si>
    <t>노진경</t>
  </si>
  <si>
    <t>01036871206</t>
  </si>
  <si>
    <t>52735</t>
  </si>
  <si>
    <t>596421501892</t>
  </si>
  <si>
    <t>HD_20250920_022</t>
  </si>
  <si>
    <t>PKR253700832</t>
  </si>
  <si>
    <t>이재형</t>
  </si>
  <si>
    <t>01087385113</t>
  </si>
  <si>
    <t>596421501903</t>
  </si>
  <si>
    <t>HD_20250920_023</t>
  </si>
  <si>
    <t>PKR253700833</t>
  </si>
  <si>
    <t>596421501914</t>
  </si>
  <si>
    <t>HD_20250920_024</t>
  </si>
  <si>
    <t>PAU029762078</t>
  </si>
  <si>
    <t>01082983378</t>
  </si>
  <si>
    <t>596421505521</t>
  </si>
  <si>
    <t>4347875590</t>
  </si>
  <si>
    <t>PKR253700834</t>
  </si>
  <si>
    <t>01035007278</t>
  </si>
  <si>
    <t>41023</t>
  </si>
  <si>
    <t>596421501925</t>
  </si>
  <si>
    <t>HD_20250920_025</t>
  </si>
  <si>
    <t>PKR253700835</t>
  </si>
  <si>
    <t>최보람</t>
  </si>
  <si>
    <t>01036913484</t>
  </si>
  <si>
    <t>596421501936</t>
  </si>
  <si>
    <t>HD_20250920_026</t>
  </si>
  <si>
    <t>PKR253700836</t>
  </si>
  <si>
    <t>01053603566</t>
  </si>
  <si>
    <t>06361</t>
  </si>
  <si>
    <t>596421501940</t>
  </si>
  <si>
    <t>HD_20250920_027</t>
  </si>
  <si>
    <t>PAU029774098</t>
  </si>
  <si>
    <t>01054573586</t>
  </si>
  <si>
    <t>36315</t>
  </si>
  <si>
    <t>596421504154</t>
  </si>
  <si>
    <t>2025092110228251</t>
  </si>
  <si>
    <t>PAU029774097</t>
  </si>
  <si>
    <t>01055807440</t>
  </si>
  <si>
    <t>63213</t>
  </si>
  <si>
    <t>596421504176</t>
  </si>
  <si>
    <t>2025092112091131</t>
  </si>
  <si>
    <t>PAU029774096</t>
  </si>
  <si>
    <t>유정하</t>
  </si>
  <si>
    <t>01071053221</t>
  </si>
  <si>
    <t>596421504180</t>
  </si>
  <si>
    <t>2025092113311071</t>
  </si>
  <si>
    <t>PAU029774082</t>
  </si>
  <si>
    <t>01029564180</t>
  </si>
  <si>
    <t>59752</t>
  </si>
  <si>
    <t>596421504191</t>
  </si>
  <si>
    <t>2025092184667601</t>
  </si>
  <si>
    <t>PAU029774086</t>
  </si>
  <si>
    <t>01030781570</t>
  </si>
  <si>
    <t>596421504213</t>
  </si>
  <si>
    <t>2025092188294831</t>
  </si>
  <si>
    <t>PAU029774095</t>
  </si>
  <si>
    <t>김선례</t>
  </si>
  <si>
    <t>01086377922</t>
  </si>
  <si>
    <t>596421504224</t>
  </si>
  <si>
    <t>2025092189908541</t>
  </si>
  <si>
    <t>PAU029774093</t>
  </si>
  <si>
    <t>권승미</t>
  </si>
  <si>
    <t>01089478270</t>
  </si>
  <si>
    <t>01405</t>
  </si>
  <si>
    <t>596421504246</t>
  </si>
  <si>
    <t>2025092192511341</t>
  </si>
  <si>
    <t>PAU029774092</t>
  </si>
  <si>
    <t>01022372896</t>
  </si>
  <si>
    <t>596421504250</t>
  </si>
  <si>
    <t>2025092193020621</t>
  </si>
  <si>
    <t>PAU029774090</t>
  </si>
  <si>
    <t>김요진</t>
  </si>
  <si>
    <t>01098493306</t>
  </si>
  <si>
    <t>596421504272</t>
  </si>
  <si>
    <t>2025092196145871</t>
  </si>
  <si>
    <t>PAU029774088</t>
  </si>
  <si>
    <t>01097946651</t>
  </si>
  <si>
    <t>61268</t>
  </si>
  <si>
    <t>596421504294</t>
  </si>
  <si>
    <t>2025092199868581</t>
  </si>
  <si>
    <t>PKR253695682</t>
  </si>
  <si>
    <t>이정복</t>
  </si>
  <si>
    <t>01027831289</t>
  </si>
  <si>
    <t>41585</t>
  </si>
  <si>
    <t>596421501251</t>
  </si>
  <si>
    <t>HD_20250919_119</t>
  </si>
  <si>
    <t>PKR253695777</t>
  </si>
  <si>
    <t>백재은</t>
  </si>
  <si>
    <t>01028040571</t>
  </si>
  <si>
    <t>596421501262</t>
  </si>
  <si>
    <t>HD_20250919_201</t>
  </si>
  <si>
    <t>PKR253695778</t>
  </si>
  <si>
    <t>박광명</t>
  </si>
  <si>
    <t>01031902635</t>
  </si>
  <si>
    <t>16994</t>
  </si>
  <si>
    <t>596421501273</t>
  </si>
  <si>
    <t>HD_20250919_202</t>
  </si>
  <si>
    <t>PKR253695779</t>
  </si>
  <si>
    <t>공도원</t>
  </si>
  <si>
    <t>01024633838</t>
  </si>
  <si>
    <t>53222</t>
  </si>
  <si>
    <t>596421501284</t>
  </si>
  <si>
    <t>HD_20250919_203</t>
  </si>
  <si>
    <t>PKR253695780</t>
  </si>
  <si>
    <t>안민욱</t>
  </si>
  <si>
    <t>01083548872</t>
  </si>
  <si>
    <t>596421501295</t>
  </si>
  <si>
    <t>HD_20250919_204</t>
  </si>
  <si>
    <t>PKR253695781</t>
  </si>
  <si>
    <t>배대한</t>
  </si>
  <si>
    <t>01095696082</t>
  </si>
  <si>
    <t>596421501306</t>
  </si>
  <si>
    <t>HD_20250919_205</t>
  </si>
  <si>
    <t>PKR253695782</t>
  </si>
  <si>
    <t>오경림</t>
  </si>
  <si>
    <t>01093022614</t>
  </si>
  <si>
    <t>46232</t>
  </si>
  <si>
    <t>596421501310</t>
  </si>
  <si>
    <t>HD_20250919_206</t>
  </si>
  <si>
    <t>PKR253695783</t>
  </si>
  <si>
    <t>안현숙</t>
  </si>
  <si>
    <t>01055304018</t>
  </si>
  <si>
    <t>42245</t>
  </si>
  <si>
    <t>596421501321</t>
  </si>
  <si>
    <t>HD_20250919_207</t>
  </si>
  <si>
    <t>PKR253695784</t>
  </si>
  <si>
    <t>이승녀</t>
  </si>
  <si>
    <t>01037943154</t>
  </si>
  <si>
    <t>596421501332</t>
  </si>
  <si>
    <t>HD_20250919_208</t>
  </si>
  <si>
    <t>PKR253695785</t>
  </si>
  <si>
    <t>서승연</t>
  </si>
  <si>
    <t>01041935878</t>
  </si>
  <si>
    <t>56039</t>
  </si>
  <si>
    <t>596421501343</t>
  </si>
  <si>
    <t>HD_20250919_209</t>
  </si>
  <si>
    <t>PAU029762074</t>
  </si>
  <si>
    <t>우해림</t>
  </si>
  <si>
    <t>01045005883</t>
  </si>
  <si>
    <t>596421505624</t>
  </si>
  <si>
    <t>20250921996782669</t>
  </si>
  <si>
    <t>PKR253714796</t>
  </si>
  <si>
    <t>이광호</t>
  </si>
  <si>
    <t>01044062331</t>
  </si>
  <si>
    <t>596421507234</t>
  </si>
  <si>
    <t>PAZMOM_250922_01</t>
  </si>
  <si>
    <t>PKR253714797</t>
  </si>
  <si>
    <t>장현수</t>
  </si>
  <si>
    <t>01063907929</t>
  </si>
  <si>
    <t>596421507245</t>
  </si>
  <si>
    <t>PAZMOM_250922_02</t>
  </si>
  <si>
    <t>PAU029762052</t>
  </si>
  <si>
    <t>01024886459</t>
  </si>
  <si>
    <t>17867</t>
  </si>
  <si>
    <t>596421502883</t>
  </si>
  <si>
    <t>2025091927483111</t>
  </si>
  <si>
    <t>PAU029762053</t>
  </si>
  <si>
    <t>01093164423</t>
  </si>
  <si>
    <t>596421502905</t>
  </si>
  <si>
    <t>2025091940162831</t>
  </si>
  <si>
    <t>PKR253705260</t>
  </si>
  <si>
    <t>고동환</t>
  </si>
  <si>
    <t>01034302226</t>
  </si>
  <si>
    <t>17024</t>
  </si>
  <si>
    <t>596421505381</t>
  </si>
  <si>
    <t>2025091962345020</t>
  </si>
  <si>
    <t>PKR253714713</t>
  </si>
  <si>
    <t>596421507131 (10)</t>
  </si>
  <si>
    <t>ONETYPE_250922</t>
  </si>
  <si>
    <t>PKR253714799</t>
  </si>
  <si>
    <t>596421507260</t>
  </si>
  <si>
    <t>PAZMOM_250922_04</t>
  </si>
  <si>
    <t>PKR253712390</t>
  </si>
  <si>
    <t>이해송</t>
  </si>
  <si>
    <t>01047666840</t>
  </si>
  <si>
    <t>59720</t>
  </si>
  <si>
    <t>596421506243</t>
  </si>
  <si>
    <t>MCF_250922_01</t>
  </si>
  <si>
    <t>PKR253701065</t>
  </si>
  <si>
    <t>홍송이</t>
  </si>
  <si>
    <t>01041431847</t>
  </si>
  <si>
    <t>596421502920</t>
  </si>
  <si>
    <t>PAZMOM_250920_02</t>
  </si>
  <si>
    <t>PKR253701724</t>
  </si>
  <si>
    <t>이현오</t>
  </si>
  <si>
    <t>01064137941</t>
  </si>
  <si>
    <t>49275</t>
  </si>
  <si>
    <t>596421503476</t>
  </si>
  <si>
    <t>OZ_250921_01</t>
  </si>
  <si>
    <t>PKR253701725</t>
  </si>
  <si>
    <t>01033239091</t>
  </si>
  <si>
    <t>596421503480</t>
  </si>
  <si>
    <t>OZ_250921_02</t>
  </si>
  <si>
    <t>PKR253701726</t>
  </si>
  <si>
    <t>장아라</t>
  </si>
  <si>
    <t>01033687780</t>
  </si>
  <si>
    <t>54659</t>
  </si>
  <si>
    <t>596421503491</t>
  </si>
  <si>
    <t>OZ_250921_03</t>
  </si>
  <si>
    <t>PKR253701727</t>
  </si>
  <si>
    <t>윤라순</t>
  </si>
  <si>
    <t>01053247689</t>
  </si>
  <si>
    <t>596421503502</t>
  </si>
  <si>
    <t>OZ_250921_04</t>
  </si>
  <si>
    <t>PKR253701728</t>
  </si>
  <si>
    <t>곽영하</t>
  </si>
  <si>
    <t>01085226839</t>
  </si>
  <si>
    <t>17040</t>
  </si>
  <si>
    <t>596421503513</t>
  </si>
  <si>
    <t>OZ_250921_05</t>
  </si>
  <si>
    <t>PKR253701729</t>
  </si>
  <si>
    <t>01020510081</t>
  </si>
  <si>
    <t>41041</t>
  </si>
  <si>
    <t>596421503524</t>
  </si>
  <si>
    <t>OZ_250921_06</t>
  </si>
  <si>
    <t>PKR253701730</t>
  </si>
  <si>
    <t>우수경</t>
  </si>
  <si>
    <t>01032291092</t>
  </si>
  <si>
    <t>03108</t>
  </si>
  <si>
    <t>596421503535</t>
  </si>
  <si>
    <t>OZ_250921_07</t>
  </si>
  <si>
    <t>PKR253714921</t>
  </si>
  <si>
    <t>최영자</t>
  </si>
  <si>
    <t>01098841090</t>
  </si>
  <si>
    <t>10368</t>
  </si>
  <si>
    <t>일반전환(품명부정확/중고/과태료사전방지)</t>
  </si>
  <si>
    <t>SUHYEON KIM</t>
  </si>
  <si>
    <t>596421507400</t>
  </si>
  <si>
    <t>WISE_250922_P0015074</t>
  </si>
  <si>
    <t>PKR253714922</t>
  </si>
  <si>
    <t>강확실</t>
  </si>
  <si>
    <t>01047444006</t>
  </si>
  <si>
    <t>12149</t>
  </si>
  <si>
    <t>596421507411</t>
  </si>
  <si>
    <t>WISE_250922_P0015427</t>
  </si>
  <si>
    <t>PKR253714923</t>
  </si>
  <si>
    <t>일반전환(품명부정확/중고/과태료사전방지+PKR253714924)</t>
  </si>
  <si>
    <t>596421507422</t>
  </si>
  <si>
    <t>WISE_250922_P0015449</t>
  </si>
  <si>
    <t>PKR253663566</t>
  </si>
  <si>
    <t>적하삭제필요 (무적데이터) / BL추가(98812563666)</t>
  </si>
  <si>
    <t>596421495054</t>
  </si>
  <si>
    <t>JNH_20250917_07</t>
  </si>
  <si>
    <t>PKR253605576</t>
  </si>
  <si>
    <t>박진혜</t>
  </si>
  <si>
    <t>01028577620</t>
  </si>
  <si>
    <t>50045</t>
  </si>
  <si>
    <t>596421486315</t>
  </si>
  <si>
    <t>PAZMOM_250914_17</t>
  </si>
  <si>
    <t>PKR253531853</t>
  </si>
  <si>
    <t>조일형</t>
  </si>
  <si>
    <t>01086122491</t>
  </si>
  <si>
    <t>62296</t>
  </si>
  <si>
    <t>596421482222</t>
  </si>
  <si>
    <t>PAZMOM_250911_41</t>
  </si>
  <si>
    <t>2025-09-26</t>
  </si>
  <si>
    <t>40644127020</t>
  </si>
  <si>
    <t>PAU029762104</t>
  </si>
  <si>
    <t>조효정</t>
  </si>
  <si>
    <t>01071432027</t>
  </si>
  <si>
    <t>596421505661</t>
  </si>
  <si>
    <t>4348151530</t>
  </si>
  <si>
    <t>PKR253717261</t>
  </si>
  <si>
    <t>596421508096</t>
  </si>
  <si>
    <t>2025092114048621</t>
  </si>
  <si>
    <t>PAU029762158</t>
  </si>
  <si>
    <t>01027052005</t>
  </si>
  <si>
    <t>54905</t>
  </si>
  <si>
    <t>596421511994</t>
  </si>
  <si>
    <t>2025092383111031</t>
  </si>
  <si>
    <t>PAU029774143</t>
  </si>
  <si>
    <t>01098745569</t>
  </si>
  <si>
    <t>04111</t>
  </si>
  <si>
    <t>596421511751</t>
  </si>
  <si>
    <t>15100142111492</t>
  </si>
  <si>
    <t>PAU029774144</t>
  </si>
  <si>
    <t>정수임</t>
  </si>
  <si>
    <t>01035679747</t>
  </si>
  <si>
    <t>51690</t>
  </si>
  <si>
    <t>596421511762</t>
  </si>
  <si>
    <t>26100141916702</t>
  </si>
  <si>
    <t>PAU029774142</t>
  </si>
  <si>
    <t>최시현</t>
  </si>
  <si>
    <t>01064564156</t>
  </si>
  <si>
    <t>37749</t>
  </si>
  <si>
    <t>596421511773</t>
  </si>
  <si>
    <t>2025092311209101</t>
  </si>
  <si>
    <t>PAU029774141</t>
  </si>
  <si>
    <t>황광희</t>
  </si>
  <si>
    <t>01042264459</t>
  </si>
  <si>
    <t>596421511784</t>
  </si>
  <si>
    <t>2025092311608871</t>
  </si>
  <si>
    <t>PAU029762083</t>
  </si>
  <si>
    <t>박일권</t>
  </si>
  <si>
    <t>01082701581</t>
  </si>
  <si>
    <t>596421505672</t>
  </si>
  <si>
    <t>2100140978672</t>
  </si>
  <si>
    <t>PAU029762101</t>
  </si>
  <si>
    <t>01093413931</t>
  </si>
  <si>
    <t>42689</t>
  </si>
  <si>
    <t>596421505683</t>
  </si>
  <si>
    <t>16100141784752</t>
  </si>
  <si>
    <t>PAU029762095</t>
  </si>
  <si>
    <t>01039114530</t>
  </si>
  <si>
    <t>05252</t>
  </si>
  <si>
    <t>596421505694</t>
  </si>
  <si>
    <t>2025091950330731</t>
  </si>
  <si>
    <t>PAU029774127</t>
  </si>
  <si>
    <t>양인열</t>
  </si>
  <si>
    <t>01053152306</t>
  </si>
  <si>
    <t>17951</t>
  </si>
  <si>
    <t>596421510885</t>
  </si>
  <si>
    <t>2025092373805311</t>
  </si>
  <si>
    <t>PKR253717377</t>
  </si>
  <si>
    <t>윤영창</t>
  </si>
  <si>
    <t>01097287180</t>
  </si>
  <si>
    <t>29145</t>
  </si>
  <si>
    <t>596421508424</t>
  </si>
  <si>
    <t>HD_20250922_101</t>
  </si>
  <si>
    <t>PKR253717379</t>
  </si>
  <si>
    <t>596421508446</t>
  </si>
  <si>
    <t>HD_20250922_103</t>
  </si>
  <si>
    <t>PKR253717380</t>
  </si>
  <si>
    <t>01071747043</t>
  </si>
  <si>
    <t>29138</t>
  </si>
  <si>
    <t>596421508450</t>
  </si>
  <si>
    <t>HD_20250922_104</t>
  </si>
  <si>
    <t>PKR253717381</t>
  </si>
  <si>
    <t>15502</t>
  </si>
  <si>
    <t>596421508461</t>
  </si>
  <si>
    <t>HD_20250922_105</t>
  </si>
  <si>
    <t>PKR253717382</t>
  </si>
  <si>
    <t>13979</t>
  </si>
  <si>
    <t>596421508472</t>
  </si>
  <si>
    <t>HD_20250922_106</t>
  </si>
  <si>
    <t>PKR253717383</t>
  </si>
  <si>
    <t>596421508483</t>
  </si>
  <si>
    <t>HD_20250922_107</t>
  </si>
  <si>
    <t>PKR253717384</t>
  </si>
  <si>
    <t>01090625361</t>
  </si>
  <si>
    <t>51151</t>
  </si>
  <si>
    <t>596421508494</t>
  </si>
  <si>
    <t>HD_20250922_108</t>
  </si>
  <si>
    <t>PKR253717385</t>
  </si>
  <si>
    <t>16311</t>
  </si>
  <si>
    <t>596421508505</t>
  </si>
  <si>
    <t>HD_20250922_109</t>
  </si>
  <si>
    <t>PKR253717386</t>
  </si>
  <si>
    <t>허인재</t>
  </si>
  <si>
    <t>01041915973</t>
  </si>
  <si>
    <t>14692</t>
  </si>
  <si>
    <t>596421508516</t>
  </si>
  <si>
    <t>HD_20250922_110</t>
  </si>
  <si>
    <t>PKR253724498</t>
  </si>
  <si>
    <t>김규림</t>
  </si>
  <si>
    <t>01045631125</t>
  </si>
  <si>
    <t>51005</t>
  </si>
  <si>
    <t>596421511095</t>
  </si>
  <si>
    <t>ROSE_250924_01</t>
  </si>
  <si>
    <t>PKR253724499</t>
  </si>
  <si>
    <t>백경희</t>
  </si>
  <si>
    <t>01041245528</t>
  </si>
  <si>
    <t>596421511106</t>
  </si>
  <si>
    <t>ROSE_250924_02</t>
  </si>
  <si>
    <t>PKR253724500</t>
  </si>
  <si>
    <t>596421511110</t>
  </si>
  <si>
    <t>ROSE_250924_03</t>
  </si>
  <si>
    <t>PKR253724501</t>
  </si>
  <si>
    <t>596421511121</t>
  </si>
  <si>
    <t>ROSE_250924_04</t>
  </si>
  <si>
    <t>PKR253720244</t>
  </si>
  <si>
    <t>01048704208</t>
  </si>
  <si>
    <t>WELLBEING KOREA</t>
  </si>
  <si>
    <t>596421510896</t>
  </si>
  <si>
    <t>DHP_250923_01</t>
  </si>
  <si>
    <t>PKR253720245</t>
  </si>
  <si>
    <t>01025816260</t>
  </si>
  <si>
    <t>14326</t>
  </si>
  <si>
    <t>596421510900</t>
  </si>
  <si>
    <t>DHP_250923_02</t>
  </si>
  <si>
    <t>PKR253720246</t>
  </si>
  <si>
    <t>손인정</t>
  </si>
  <si>
    <t>01054483081</t>
  </si>
  <si>
    <t>596421510911</t>
  </si>
  <si>
    <t>DHP_250923_03</t>
  </si>
  <si>
    <t>PKR253720247</t>
  </si>
  <si>
    <t>596421510922</t>
  </si>
  <si>
    <t>DHP_250923_04</t>
  </si>
  <si>
    <t>PAU029774109</t>
  </si>
  <si>
    <t>강나연</t>
  </si>
  <si>
    <t>01094777414</t>
  </si>
  <si>
    <t>21669</t>
  </si>
  <si>
    <t>596421505473</t>
  </si>
  <si>
    <t>9100141422594</t>
  </si>
  <si>
    <t>PAU029774105</t>
  </si>
  <si>
    <t>01079353551</t>
  </si>
  <si>
    <t>18422</t>
  </si>
  <si>
    <t>596421505510</t>
  </si>
  <si>
    <t>2025092229908771</t>
  </si>
  <si>
    <t>PAU029762084</t>
  </si>
  <si>
    <t>01046649719</t>
  </si>
  <si>
    <t>596421505705</t>
  </si>
  <si>
    <t>2025092056460101</t>
  </si>
  <si>
    <t>PAU029762085</t>
  </si>
  <si>
    <t>윤영숙</t>
  </si>
  <si>
    <t>01036070743</t>
  </si>
  <si>
    <t>596421505716</t>
  </si>
  <si>
    <t>2025092183929291</t>
  </si>
  <si>
    <t>PAU029762087</t>
  </si>
  <si>
    <t>최영열</t>
  </si>
  <si>
    <t>01059236209</t>
  </si>
  <si>
    <t>37408</t>
  </si>
  <si>
    <t>596421505720</t>
  </si>
  <si>
    <t>2025092184941241</t>
  </si>
  <si>
    <t>PAU029762088</t>
  </si>
  <si>
    <t>이경애</t>
  </si>
  <si>
    <t>01093925315</t>
  </si>
  <si>
    <t>596421505731</t>
  </si>
  <si>
    <t>20250921ECCA0D</t>
  </si>
  <si>
    <t>PAU029762092</t>
  </si>
  <si>
    <t>강은영</t>
  </si>
  <si>
    <t>01071661064</t>
  </si>
  <si>
    <t>11103</t>
  </si>
  <si>
    <t>596421505742</t>
  </si>
  <si>
    <t>2025091952352311</t>
  </si>
  <si>
    <t>PAU029762093</t>
  </si>
  <si>
    <t>신소영</t>
  </si>
  <si>
    <t>01062244998</t>
  </si>
  <si>
    <t>23042</t>
  </si>
  <si>
    <t>596421505753</t>
  </si>
  <si>
    <t>2025091955601771</t>
  </si>
  <si>
    <t>PAU029762098</t>
  </si>
  <si>
    <t>정예은</t>
  </si>
  <si>
    <t>01076242782</t>
  </si>
  <si>
    <t>03325</t>
  </si>
  <si>
    <t>596421505764</t>
  </si>
  <si>
    <t>2025092056247151</t>
  </si>
  <si>
    <t>PAU029762089</t>
  </si>
  <si>
    <t>01077777041</t>
  </si>
  <si>
    <t>11348</t>
  </si>
  <si>
    <t>596421505786</t>
  </si>
  <si>
    <t>2025092069338491</t>
  </si>
  <si>
    <t>PKR253717262</t>
  </si>
  <si>
    <t>백반기</t>
  </si>
  <si>
    <t>01055553667</t>
  </si>
  <si>
    <t>23022</t>
  </si>
  <si>
    <t>596421508100</t>
  </si>
  <si>
    <t>2025092116246431</t>
  </si>
  <si>
    <t>PKR253717263</t>
  </si>
  <si>
    <t>596421508111</t>
  </si>
  <si>
    <t>2025092116407511</t>
  </si>
  <si>
    <t>PKR253717387</t>
  </si>
  <si>
    <t>문정순</t>
  </si>
  <si>
    <t>01055263293</t>
  </si>
  <si>
    <t>10473</t>
  </si>
  <si>
    <t>596421508520</t>
  </si>
  <si>
    <t>HD_20250922_111</t>
  </si>
  <si>
    <t>PKR253717388</t>
  </si>
  <si>
    <t>이용호</t>
  </si>
  <si>
    <t>01046553644</t>
  </si>
  <si>
    <t>30083</t>
  </si>
  <si>
    <t>596421508531</t>
  </si>
  <si>
    <t>HD_20250922_112</t>
  </si>
  <si>
    <t>PKR253717389</t>
  </si>
  <si>
    <t>01071829783</t>
  </si>
  <si>
    <t>59755</t>
  </si>
  <si>
    <t>596421508542</t>
  </si>
  <si>
    <t>HD_20250922_113</t>
  </si>
  <si>
    <t>PKR253717390</t>
  </si>
  <si>
    <t>이유미</t>
  </si>
  <si>
    <t>01079293230</t>
  </si>
  <si>
    <t>596421508553</t>
  </si>
  <si>
    <t>HD_20250922_114</t>
  </si>
  <si>
    <t>PKR253720041</t>
  </si>
  <si>
    <t>김효숙</t>
  </si>
  <si>
    <t>01062217729</t>
  </si>
  <si>
    <t>596421510406</t>
  </si>
  <si>
    <t>250923093625992A</t>
  </si>
  <si>
    <t>PKR253720042</t>
  </si>
  <si>
    <t>김범석</t>
  </si>
  <si>
    <t>01046938890</t>
  </si>
  <si>
    <t>596421510410</t>
  </si>
  <si>
    <t>2509230937098057</t>
  </si>
  <si>
    <t>PKR253720043</t>
  </si>
  <si>
    <t>김용구</t>
  </si>
  <si>
    <t>01072567829</t>
  </si>
  <si>
    <t>596421510421</t>
  </si>
  <si>
    <t>2509230937099A10</t>
  </si>
  <si>
    <t>PKR253720044</t>
  </si>
  <si>
    <t>서병길</t>
  </si>
  <si>
    <t>01057053757</t>
  </si>
  <si>
    <t>596421510432</t>
  </si>
  <si>
    <t>250923093709299C</t>
  </si>
  <si>
    <t>PKR253720045</t>
  </si>
  <si>
    <t>맹선주</t>
  </si>
  <si>
    <t>01027428331</t>
  </si>
  <si>
    <t>21350</t>
  </si>
  <si>
    <t>596421510443</t>
  </si>
  <si>
    <t>2509221009000006</t>
  </si>
  <si>
    <t>PKR253720046</t>
  </si>
  <si>
    <t>01046896857</t>
  </si>
  <si>
    <t>14092</t>
  </si>
  <si>
    <t>596421510454</t>
  </si>
  <si>
    <t>2509221021000007</t>
  </si>
  <si>
    <t>PKR253707755</t>
  </si>
  <si>
    <t>01028592839</t>
  </si>
  <si>
    <t>11762</t>
  </si>
  <si>
    <t>596421505930</t>
  </si>
  <si>
    <t>DHP_250922_01</t>
  </si>
  <si>
    <t>PKR253724502</t>
  </si>
  <si>
    <t>596421511132</t>
  </si>
  <si>
    <t>ROSE_250924_05</t>
  </si>
  <si>
    <t>PKR253724503</t>
  </si>
  <si>
    <t>윤수민</t>
  </si>
  <si>
    <t>01040378384</t>
  </si>
  <si>
    <t>596421511143</t>
  </si>
  <si>
    <t>ROSE_250924_06</t>
  </si>
  <si>
    <t>PKR253724504</t>
  </si>
  <si>
    <t>남선희</t>
  </si>
  <si>
    <t>01030782808</t>
  </si>
  <si>
    <t>27220</t>
  </si>
  <si>
    <t>596421511154</t>
  </si>
  <si>
    <t>ROSE_250924_07</t>
  </si>
  <si>
    <t>PKR253724505</t>
  </si>
  <si>
    <t>596421511165</t>
  </si>
  <si>
    <t>ROSE_250924_08</t>
  </si>
  <si>
    <t>PKR253724506</t>
  </si>
  <si>
    <t>경서원</t>
  </si>
  <si>
    <t>01047818039</t>
  </si>
  <si>
    <t>04073</t>
  </si>
  <si>
    <t>596421511176</t>
  </si>
  <si>
    <t>ROSE_250924_09</t>
  </si>
  <si>
    <t>PKR253724507</t>
  </si>
  <si>
    <t>임국희</t>
  </si>
  <si>
    <t>01099229249</t>
  </si>
  <si>
    <t>03104</t>
  </si>
  <si>
    <t>596421511180</t>
  </si>
  <si>
    <t>ROSE_250924_10</t>
  </si>
  <si>
    <t>PKR253724508</t>
  </si>
  <si>
    <t>596421511191</t>
  </si>
  <si>
    <t>ROSE_250924_11</t>
  </si>
  <si>
    <t>PKR253724509</t>
  </si>
  <si>
    <t>강송이</t>
  </si>
  <si>
    <t>01065933637</t>
  </si>
  <si>
    <t>15820</t>
  </si>
  <si>
    <t>596421511202</t>
  </si>
  <si>
    <t>ROSE_250924_12</t>
  </si>
  <si>
    <t>PKR253724510</t>
  </si>
  <si>
    <t>596421511213</t>
  </si>
  <si>
    <t>ROSE_250924_13</t>
  </si>
  <si>
    <t>PKR253717264</t>
  </si>
  <si>
    <t>류화정</t>
  </si>
  <si>
    <t>01089402575</t>
  </si>
  <si>
    <t>05823</t>
  </si>
  <si>
    <t>596421508122</t>
  </si>
  <si>
    <t>2025092117891881</t>
  </si>
  <si>
    <t>PKR253717265</t>
  </si>
  <si>
    <t>김성우</t>
  </si>
  <si>
    <t>01037809545</t>
  </si>
  <si>
    <t>37640</t>
  </si>
  <si>
    <t>596421508133</t>
  </si>
  <si>
    <t>2025092118979641</t>
  </si>
  <si>
    <t>PKR253717266</t>
  </si>
  <si>
    <t>596421508144</t>
  </si>
  <si>
    <t>2025092122412951</t>
  </si>
  <si>
    <t>PKR253717267</t>
  </si>
  <si>
    <t>김종철</t>
  </si>
  <si>
    <t>01038547782</t>
  </si>
  <si>
    <t>596421508155</t>
  </si>
  <si>
    <t>2025092228960761</t>
  </si>
  <si>
    <t>PKR253717268</t>
  </si>
  <si>
    <t>01087334874</t>
  </si>
  <si>
    <t>21998</t>
  </si>
  <si>
    <t>596421508166</t>
  </si>
  <si>
    <t>2025092229037141</t>
  </si>
  <si>
    <t>PKR253717269</t>
  </si>
  <si>
    <t>김자영</t>
  </si>
  <si>
    <t>01085828251</t>
  </si>
  <si>
    <t>28339</t>
  </si>
  <si>
    <t>596421508170</t>
  </si>
  <si>
    <t>2025092231300241</t>
  </si>
  <si>
    <t>PKR253717270</t>
  </si>
  <si>
    <t>최재민</t>
  </si>
  <si>
    <t>01071854791</t>
  </si>
  <si>
    <t>27150</t>
  </si>
  <si>
    <t>596421508181</t>
  </si>
  <si>
    <t>2025092232993441</t>
  </si>
  <si>
    <t>PKR253717271</t>
  </si>
  <si>
    <t>오주은</t>
  </si>
  <si>
    <t>01096190500</t>
  </si>
  <si>
    <t>41908</t>
  </si>
  <si>
    <t>596421508192</t>
  </si>
  <si>
    <t>2025092234924231</t>
  </si>
  <si>
    <t>PKR253717272</t>
  </si>
  <si>
    <t>01036665242</t>
  </si>
  <si>
    <t>61466</t>
  </si>
  <si>
    <t>596421508203</t>
  </si>
  <si>
    <t>2025092237767801</t>
  </si>
  <si>
    <t>PKR253717273</t>
  </si>
  <si>
    <t>고석영</t>
  </si>
  <si>
    <t>01087064612</t>
  </si>
  <si>
    <t>596421508214</t>
  </si>
  <si>
    <t>2025092238361971</t>
  </si>
  <si>
    <t>PKR253720047</t>
  </si>
  <si>
    <t>이다은</t>
  </si>
  <si>
    <t>01042026498</t>
  </si>
  <si>
    <t>31068</t>
  </si>
  <si>
    <t>596421510465</t>
  </si>
  <si>
    <t>2509221914000017</t>
  </si>
  <si>
    <t>PKR253720048</t>
  </si>
  <si>
    <t>01095731015</t>
  </si>
  <si>
    <t>59007</t>
  </si>
  <si>
    <t>596421510476</t>
  </si>
  <si>
    <t>2509230721410056</t>
  </si>
  <si>
    <t>PKR253720049</t>
  </si>
  <si>
    <t>강진실</t>
  </si>
  <si>
    <t>01064607541</t>
  </si>
  <si>
    <t>596421510480</t>
  </si>
  <si>
    <t>2509230721410DC3</t>
  </si>
  <si>
    <t>PKR253717391</t>
  </si>
  <si>
    <t>01083432588</t>
  </si>
  <si>
    <t>24322</t>
  </si>
  <si>
    <t>596421508564</t>
  </si>
  <si>
    <t>HD_20250922_115</t>
  </si>
  <si>
    <t>PKR253717392</t>
  </si>
  <si>
    <t>이민규</t>
  </si>
  <si>
    <t>01040024774</t>
  </si>
  <si>
    <t>596421508575</t>
  </si>
  <si>
    <t>HD_20250922_116</t>
  </si>
  <si>
    <t>PKR253717393</t>
  </si>
  <si>
    <t>류숙</t>
  </si>
  <si>
    <t>01045688109</t>
  </si>
  <si>
    <t>51639</t>
  </si>
  <si>
    <t>596421508586</t>
  </si>
  <si>
    <t>HD_20250922_117</t>
  </si>
  <si>
    <t>PKR253717394</t>
  </si>
  <si>
    <t>신창준</t>
  </si>
  <si>
    <t>01075719995</t>
  </si>
  <si>
    <t>596421508590</t>
  </si>
  <si>
    <t>HD_20250922_118</t>
  </si>
  <si>
    <t>PKR253720050</t>
  </si>
  <si>
    <t>오경택</t>
  </si>
  <si>
    <t>01097402678</t>
  </si>
  <si>
    <t>596421510491</t>
  </si>
  <si>
    <t>2509230721418BC1</t>
  </si>
  <si>
    <t>PKR253720051</t>
  </si>
  <si>
    <t>오정종</t>
  </si>
  <si>
    <t>01064893561</t>
  </si>
  <si>
    <t>596421510502</t>
  </si>
  <si>
    <t>250923072141A2E1</t>
  </si>
  <si>
    <t>PKR253720052</t>
  </si>
  <si>
    <t>김광규</t>
  </si>
  <si>
    <t>01041756405</t>
  </si>
  <si>
    <t>50884</t>
  </si>
  <si>
    <t>596421510513</t>
  </si>
  <si>
    <t>250923072141A375</t>
  </si>
  <si>
    <t>PKR253724511</t>
  </si>
  <si>
    <t>01038485141</t>
  </si>
  <si>
    <t>596421511224</t>
  </si>
  <si>
    <t>ROSE_250924_14</t>
  </si>
  <si>
    <t>PKR253724512</t>
  </si>
  <si>
    <t>01050248700</t>
  </si>
  <si>
    <t>13201</t>
  </si>
  <si>
    <t>596421511235</t>
  </si>
  <si>
    <t>ROSE_250924_15</t>
  </si>
  <si>
    <t>PKR253707762</t>
  </si>
  <si>
    <t>01033176134</t>
  </si>
  <si>
    <t>596421506000</t>
  </si>
  <si>
    <t>DHP_250922_08</t>
  </si>
  <si>
    <t>PKR253707764</t>
  </si>
  <si>
    <t>01033859815</t>
  </si>
  <si>
    <t>596421506022</t>
  </si>
  <si>
    <t>DHP_250922_10</t>
  </si>
  <si>
    <t>PKR253707765</t>
  </si>
  <si>
    <t>최혜민</t>
  </si>
  <si>
    <t>01045418990</t>
  </si>
  <si>
    <t>42162</t>
  </si>
  <si>
    <t>596421506033</t>
  </si>
  <si>
    <t>DHP_250922_11</t>
  </si>
  <si>
    <t>PKR253707766</t>
  </si>
  <si>
    <t>최장미</t>
  </si>
  <si>
    <t>01038887486</t>
  </si>
  <si>
    <t>596421506044</t>
  </si>
  <si>
    <t>DHP_250922_12</t>
  </si>
  <si>
    <t>PKR253707767</t>
  </si>
  <si>
    <t>01033956485</t>
  </si>
  <si>
    <t>596421506055</t>
  </si>
  <si>
    <t>DHP_250922_13</t>
  </si>
  <si>
    <t>PKR253707768</t>
  </si>
  <si>
    <t>노규리</t>
  </si>
  <si>
    <t>01050512908</t>
  </si>
  <si>
    <t>14238</t>
  </si>
  <si>
    <t>596421506066</t>
  </si>
  <si>
    <t>DHP_250922_14</t>
  </si>
  <si>
    <t>PAU029774114</t>
  </si>
  <si>
    <t>01024182295</t>
  </si>
  <si>
    <t>13327</t>
  </si>
  <si>
    <t>596421506265</t>
  </si>
  <si>
    <t>2025092231920701</t>
  </si>
  <si>
    <t>PAU029774113</t>
  </si>
  <si>
    <t>임수빈</t>
  </si>
  <si>
    <t>01029799406</t>
  </si>
  <si>
    <t>26391</t>
  </si>
  <si>
    <t>596421506276</t>
  </si>
  <si>
    <t>2025092235597581</t>
  </si>
  <si>
    <t>PKR253717274</t>
  </si>
  <si>
    <t>장선경</t>
  </si>
  <si>
    <t>01097671904</t>
  </si>
  <si>
    <t>10936</t>
  </si>
  <si>
    <t>596421508225</t>
  </si>
  <si>
    <t>2025092239103421</t>
  </si>
  <si>
    <t>PKR253725484</t>
  </si>
  <si>
    <t>01098778445</t>
  </si>
  <si>
    <t>596421512101</t>
  </si>
  <si>
    <t>PAZMOM_250924_03</t>
  </si>
  <si>
    <t>PKR253725486</t>
  </si>
  <si>
    <t>01063285504</t>
  </si>
  <si>
    <t>596421512123</t>
  </si>
  <si>
    <t>PAZMOM_250924_05</t>
  </si>
  <si>
    <t>PKR253725487</t>
  </si>
  <si>
    <t>01087453584</t>
  </si>
  <si>
    <t>49431</t>
  </si>
  <si>
    <t>596421512134</t>
  </si>
  <si>
    <t>PAZMOM_250924_06</t>
  </si>
  <si>
    <t>PKR253725489</t>
  </si>
  <si>
    <t>김은별</t>
  </si>
  <si>
    <t>01098739807</t>
  </si>
  <si>
    <t>596421512156</t>
  </si>
  <si>
    <t>PAZMOM_250924_08</t>
  </si>
  <si>
    <t>PKR253725490</t>
  </si>
  <si>
    <t>이정빈</t>
  </si>
  <si>
    <t>01072284880</t>
  </si>
  <si>
    <t>21549</t>
  </si>
  <si>
    <t>596421512160</t>
  </si>
  <si>
    <t>PAZMOM_250924_09</t>
  </si>
  <si>
    <t>PKR253725492</t>
  </si>
  <si>
    <t>임나영</t>
  </si>
  <si>
    <t>01030097977</t>
  </si>
  <si>
    <t>44664</t>
  </si>
  <si>
    <t>596421512182</t>
  </si>
  <si>
    <t>PAZMOM_250924_11</t>
  </si>
  <si>
    <t>PKR253725493</t>
  </si>
  <si>
    <t>황신아</t>
  </si>
  <si>
    <t>01022049408</t>
  </si>
  <si>
    <t>18030</t>
  </si>
  <si>
    <t>596421512193</t>
  </si>
  <si>
    <t>PAZMOM_250924_12</t>
  </si>
  <si>
    <t>PAU029762097</t>
  </si>
  <si>
    <t>01090675944</t>
  </si>
  <si>
    <t>596421505790</t>
  </si>
  <si>
    <t>2025092076232221</t>
  </si>
  <si>
    <t>PAU029762100</t>
  </si>
  <si>
    <t>01042630400</t>
  </si>
  <si>
    <t>54060</t>
  </si>
  <si>
    <t>596421505801</t>
  </si>
  <si>
    <t>2025092111120401</t>
  </si>
  <si>
    <t>PKR253720053</t>
  </si>
  <si>
    <t>유희정</t>
  </si>
  <si>
    <t>01071251931</t>
  </si>
  <si>
    <t>31066</t>
  </si>
  <si>
    <t>596421510524</t>
  </si>
  <si>
    <t>250923072141B59D</t>
  </si>
  <si>
    <t>PKR253720054</t>
  </si>
  <si>
    <t>01087094097</t>
  </si>
  <si>
    <t>01394</t>
  </si>
  <si>
    <t>596421510535</t>
  </si>
  <si>
    <t>250923072141E3E2</t>
  </si>
  <si>
    <t>PKR253720055</t>
  </si>
  <si>
    <t>01050192247</t>
  </si>
  <si>
    <t>29106</t>
  </si>
  <si>
    <t>596421510546</t>
  </si>
  <si>
    <t>250922090614549D</t>
  </si>
  <si>
    <t>PKR253720056</t>
  </si>
  <si>
    <t>이춘화</t>
  </si>
  <si>
    <t>01020338844</t>
  </si>
  <si>
    <t>24292</t>
  </si>
  <si>
    <t>596421510550</t>
  </si>
  <si>
    <t>2509222039235EAE</t>
  </si>
  <si>
    <t>PKR253720057</t>
  </si>
  <si>
    <t>한설화</t>
  </si>
  <si>
    <t>01033169943</t>
  </si>
  <si>
    <t>596421510561</t>
  </si>
  <si>
    <t>250922203923F1F4</t>
  </si>
  <si>
    <t>PKR253720058</t>
  </si>
  <si>
    <t>채설진</t>
  </si>
  <si>
    <t>01090361378</t>
  </si>
  <si>
    <t>596421510572</t>
  </si>
  <si>
    <t>2509230145584E2E</t>
  </si>
  <si>
    <t>PKR253720059</t>
  </si>
  <si>
    <t>조숙희</t>
  </si>
  <si>
    <t>01073660374</t>
  </si>
  <si>
    <t>596421510583</t>
  </si>
  <si>
    <t>2509161120000005</t>
  </si>
  <si>
    <t>PKR253720060</t>
  </si>
  <si>
    <t>장혜영</t>
  </si>
  <si>
    <t>01065211333</t>
  </si>
  <si>
    <t>25222</t>
  </si>
  <si>
    <t>596421510594</t>
  </si>
  <si>
    <t>2509161128000006</t>
  </si>
  <si>
    <t>PKR253720061</t>
  </si>
  <si>
    <t>01037071034</t>
  </si>
  <si>
    <t>41475</t>
  </si>
  <si>
    <t>596421510605</t>
  </si>
  <si>
    <t>2509181815000010</t>
  </si>
  <si>
    <t>PKR253720062</t>
  </si>
  <si>
    <t>김영례</t>
  </si>
  <si>
    <t>01042201746</t>
  </si>
  <si>
    <t>596421510616</t>
  </si>
  <si>
    <t>2509221133000009</t>
  </si>
  <si>
    <t>PAU029774112</t>
  </si>
  <si>
    <t>박석철</t>
  </si>
  <si>
    <t>01092755220</t>
  </si>
  <si>
    <t>22315</t>
  </si>
  <si>
    <t>596421506280</t>
  </si>
  <si>
    <t>2025092235763601</t>
  </si>
  <si>
    <t>PKR253717378</t>
  </si>
  <si>
    <t>하인수</t>
  </si>
  <si>
    <t>01029262755</t>
  </si>
  <si>
    <t>596421508435</t>
  </si>
  <si>
    <t>HD_20250922_102</t>
  </si>
  <si>
    <t>PKR253717419</t>
  </si>
  <si>
    <t>01052742760</t>
  </si>
  <si>
    <t>36320</t>
  </si>
  <si>
    <t>596421508730</t>
  </si>
  <si>
    <t>HD_20250922_201</t>
  </si>
  <si>
    <t>PKR253717420</t>
  </si>
  <si>
    <t>01033297182</t>
  </si>
  <si>
    <t>596421508741</t>
  </si>
  <si>
    <t>HD_20250922_202</t>
  </si>
  <si>
    <t>PKR253717421</t>
  </si>
  <si>
    <t>주옥현</t>
  </si>
  <si>
    <t>01071717262</t>
  </si>
  <si>
    <t>04344</t>
  </si>
  <si>
    <t>596421508752</t>
  </si>
  <si>
    <t>HD_20250922_203</t>
  </si>
  <si>
    <t>PKR253717422</t>
  </si>
  <si>
    <t>황아현</t>
  </si>
  <si>
    <t>01033383713</t>
  </si>
  <si>
    <t>02449</t>
  </si>
  <si>
    <t>596421508763</t>
  </si>
  <si>
    <t>HD_20250922_204</t>
  </si>
  <si>
    <t>PKR253717423</t>
  </si>
  <si>
    <t>박근배</t>
  </si>
  <si>
    <t>01090231135</t>
  </si>
  <si>
    <t>596421508774</t>
  </si>
  <si>
    <t>HD_20250922_205</t>
  </si>
  <si>
    <t>PKR253707775</t>
  </si>
  <si>
    <t>01055719834</t>
  </si>
  <si>
    <t>48034</t>
  </si>
  <si>
    <t>596421506136</t>
  </si>
  <si>
    <t>DHP_250922_21</t>
  </si>
  <si>
    <t>PAU029769954</t>
  </si>
  <si>
    <t>김숙연</t>
  </si>
  <si>
    <t>01067674090</t>
  </si>
  <si>
    <t>13585</t>
  </si>
  <si>
    <t>596421507680</t>
  </si>
  <si>
    <t>533755725</t>
  </si>
  <si>
    <t>PKR253714887</t>
  </si>
  <si>
    <t>01082852940</t>
  </si>
  <si>
    <t>22127</t>
  </si>
  <si>
    <t>596421507304</t>
  </si>
  <si>
    <t>2509220900404456</t>
  </si>
  <si>
    <t>PAU029762005</t>
  </si>
  <si>
    <t>신미선</t>
  </si>
  <si>
    <t>01075021886</t>
  </si>
  <si>
    <t>02094</t>
  </si>
  <si>
    <t>596421496992</t>
  </si>
  <si>
    <t>2025091737357631</t>
  </si>
  <si>
    <t>PKR253672300</t>
  </si>
  <si>
    <t>01082335022</t>
  </si>
  <si>
    <t>07423</t>
  </si>
  <si>
    <t>596421497504</t>
  </si>
  <si>
    <t>2509171734000007</t>
  </si>
  <si>
    <t>PKR253672301</t>
  </si>
  <si>
    <t>윤미현</t>
  </si>
  <si>
    <t>01046269656</t>
  </si>
  <si>
    <t>596421497515</t>
  </si>
  <si>
    <t>250917085417EE56</t>
  </si>
  <si>
    <t>PKR253672303</t>
  </si>
  <si>
    <t>01067272554</t>
  </si>
  <si>
    <t>596421497530</t>
  </si>
  <si>
    <t>2509170606074E36</t>
  </si>
  <si>
    <t>PAU029774155</t>
  </si>
  <si>
    <t>이담인</t>
  </si>
  <si>
    <t>01050501201</t>
  </si>
  <si>
    <t>596421513523</t>
  </si>
  <si>
    <t>2025092312050097</t>
  </si>
  <si>
    <t>PAU029774158</t>
  </si>
  <si>
    <t>596421513534</t>
  </si>
  <si>
    <t>2025091425858371A</t>
  </si>
  <si>
    <t>PAU029774034</t>
  </si>
  <si>
    <t>42417</t>
  </si>
  <si>
    <t>일반전환(합산/과태료사전방지-PAU029774050)</t>
  </si>
  <si>
    <t>596421498495</t>
  </si>
  <si>
    <t>2025091813500651</t>
  </si>
  <si>
    <t>PKR253728284</t>
  </si>
  <si>
    <t>01047839795</t>
  </si>
  <si>
    <t>14726</t>
  </si>
  <si>
    <t>596421512926</t>
  </si>
  <si>
    <t>JNH_20250924_01</t>
  </si>
  <si>
    <t>PKR253728286</t>
  </si>
  <si>
    <t>조민정</t>
  </si>
  <si>
    <t>01051602918</t>
  </si>
  <si>
    <t>12571</t>
  </si>
  <si>
    <t>596421512941</t>
  </si>
  <si>
    <t>JNH_20250924_03</t>
  </si>
  <si>
    <t>PKR253728287</t>
  </si>
  <si>
    <t>오아름</t>
  </si>
  <si>
    <t>01036321644</t>
  </si>
  <si>
    <t>14783</t>
  </si>
  <si>
    <t>596421512952</t>
  </si>
  <si>
    <t>JNH_20250924_04</t>
  </si>
  <si>
    <t>PAU029762090</t>
  </si>
  <si>
    <t>01027742665</t>
  </si>
  <si>
    <t>596421505823</t>
  </si>
  <si>
    <t>2025092113511351</t>
  </si>
  <si>
    <t>PAU029762103</t>
  </si>
  <si>
    <t>권나은</t>
  </si>
  <si>
    <t>01050498296</t>
  </si>
  <si>
    <t>48263</t>
  </si>
  <si>
    <t>596421505834</t>
  </si>
  <si>
    <t>2025092118617481</t>
  </si>
  <si>
    <t>PAU029762091</t>
  </si>
  <si>
    <t>01093875715</t>
  </si>
  <si>
    <t>21548</t>
  </si>
  <si>
    <t>596421505845</t>
  </si>
  <si>
    <t>2025092184067481</t>
  </si>
  <si>
    <t>PAU029762102</t>
  </si>
  <si>
    <t>심명희</t>
  </si>
  <si>
    <t>01092377836</t>
  </si>
  <si>
    <t>10879</t>
  </si>
  <si>
    <t>596421505856</t>
  </si>
  <si>
    <t>2025092190568231</t>
  </si>
  <si>
    <t>PAU029762094</t>
  </si>
  <si>
    <t>표재순</t>
  </si>
  <si>
    <t>01074145232</t>
  </si>
  <si>
    <t>596421505860</t>
  </si>
  <si>
    <t>2025092191316631</t>
  </si>
  <si>
    <t>PAU029762099</t>
  </si>
  <si>
    <t>서영옥</t>
  </si>
  <si>
    <t>01030574447</t>
  </si>
  <si>
    <t>596421505882</t>
  </si>
  <si>
    <t>20250921996622858</t>
  </si>
  <si>
    <t>PKR253717275</t>
  </si>
  <si>
    <t>596421508236</t>
  </si>
  <si>
    <t>2025092244386761</t>
  </si>
  <si>
    <t>PKR253717276</t>
  </si>
  <si>
    <t>심재민</t>
  </si>
  <si>
    <t>01035869865</t>
  </si>
  <si>
    <t>47151</t>
  </si>
  <si>
    <t>596421508240</t>
  </si>
  <si>
    <t>2025092245751441</t>
  </si>
  <si>
    <t>PKR253717277</t>
  </si>
  <si>
    <t>전성란</t>
  </si>
  <si>
    <t>01097741129</t>
  </si>
  <si>
    <t>26386</t>
  </si>
  <si>
    <t>596421508251</t>
  </si>
  <si>
    <t>2025092247655711</t>
  </si>
  <si>
    <t>PKR253717278</t>
  </si>
  <si>
    <t>김삼현</t>
  </si>
  <si>
    <t>01090521963</t>
  </si>
  <si>
    <t>05592</t>
  </si>
  <si>
    <t>596421508262</t>
  </si>
  <si>
    <t>2025092249470121</t>
  </si>
  <si>
    <t>PKR253720063</t>
  </si>
  <si>
    <t>정정의</t>
  </si>
  <si>
    <t>01085484399</t>
  </si>
  <si>
    <t>31176</t>
  </si>
  <si>
    <t>SAY TRADE</t>
  </si>
  <si>
    <t>596421510620</t>
  </si>
  <si>
    <t>2509221351000012</t>
  </si>
  <si>
    <t>PKR253720064</t>
  </si>
  <si>
    <t>596421510631</t>
  </si>
  <si>
    <t>2509221630000013</t>
  </si>
  <si>
    <t>PKR253720065</t>
  </si>
  <si>
    <t>596421510642</t>
  </si>
  <si>
    <t>2509221717000015</t>
  </si>
  <si>
    <t>PKR253720277</t>
  </si>
  <si>
    <t>01047856655</t>
  </si>
  <si>
    <t>596421510933</t>
  </si>
  <si>
    <t>20250923SOOP01</t>
  </si>
  <si>
    <t>PKR253715885</t>
  </si>
  <si>
    <t>조순덕</t>
  </si>
  <si>
    <t>01040008963</t>
  </si>
  <si>
    <t>41435</t>
  </si>
  <si>
    <t>596421507746</t>
  </si>
  <si>
    <t>DHP_250922_22</t>
  </si>
  <si>
    <t>PKR253715886</t>
  </si>
  <si>
    <t>현세원</t>
  </si>
  <si>
    <t>010 2699 3120</t>
  </si>
  <si>
    <t>63573</t>
  </si>
  <si>
    <t>596421507750</t>
  </si>
  <si>
    <t>DHP_250922_23</t>
  </si>
  <si>
    <t>PKR253715887</t>
  </si>
  <si>
    <t>596421507761</t>
  </si>
  <si>
    <t>DHP_250922_24</t>
  </si>
  <si>
    <t>PKR253715888</t>
  </si>
  <si>
    <t>596421507772</t>
  </si>
  <si>
    <t>DHP_250922_25</t>
  </si>
  <si>
    <t>PKR253714888</t>
  </si>
  <si>
    <t>성현경</t>
  </si>
  <si>
    <t>01089804221</t>
  </si>
  <si>
    <t>596421507315</t>
  </si>
  <si>
    <t>250922090040FB68</t>
  </si>
  <si>
    <t>PAU029762081</t>
  </si>
  <si>
    <t>01055156107</t>
  </si>
  <si>
    <t>596421505635</t>
  </si>
  <si>
    <t>2025092184902441</t>
  </si>
  <si>
    <t>PAU029762112</t>
  </si>
  <si>
    <t>이지희</t>
  </si>
  <si>
    <t>01033746503</t>
  </si>
  <si>
    <t>16395</t>
  </si>
  <si>
    <t>596421505893</t>
  </si>
  <si>
    <t>4348151530A</t>
  </si>
  <si>
    <t>PAU029762111</t>
  </si>
  <si>
    <t>김보배</t>
  </si>
  <si>
    <t>01046126449</t>
  </si>
  <si>
    <t>13421</t>
  </si>
  <si>
    <t>596421505904</t>
  </si>
  <si>
    <t>4348151530N</t>
  </si>
  <si>
    <t>PKR253714889</t>
  </si>
  <si>
    <t>01034028331</t>
  </si>
  <si>
    <t>596421507326</t>
  </si>
  <si>
    <t>250922054731B26F</t>
  </si>
  <si>
    <t>PKR253714890</t>
  </si>
  <si>
    <t>한성훈</t>
  </si>
  <si>
    <t>01029740155</t>
  </si>
  <si>
    <t>596421507330</t>
  </si>
  <si>
    <t>250922054802FCD8</t>
  </si>
  <si>
    <t>PAU029762147</t>
  </si>
  <si>
    <t>01027446487</t>
  </si>
  <si>
    <t>40225</t>
  </si>
  <si>
    <t>596421509802</t>
  </si>
  <si>
    <t>14100141986512</t>
  </si>
  <si>
    <t>PAU029762138</t>
  </si>
  <si>
    <t>추진영</t>
  </si>
  <si>
    <t>01054456564</t>
  </si>
  <si>
    <t>596421509813</t>
  </si>
  <si>
    <t>2025092249796731</t>
  </si>
  <si>
    <t>PAU029762144</t>
  </si>
  <si>
    <t>김제인</t>
  </si>
  <si>
    <t>01091194005</t>
  </si>
  <si>
    <t>596421509824</t>
  </si>
  <si>
    <t>2025092255166381</t>
  </si>
  <si>
    <t>PAU029762141</t>
  </si>
  <si>
    <t>유규진</t>
  </si>
  <si>
    <t>01034320888</t>
  </si>
  <si>
    <t>596421509835</t>
  </si>
  <si>
    <t>2025092255217131</t>
  </si>
  <si>
    <t>PAU029774100</t>
  </si>
  <si>
    <t>이희경</t>
  </si>
  <si>
    <t>01066208616</t>
  </si>
  <si>
    <t>34179</t>
  </si>
  <si>
    <t>596421503793</t>
  </si>
  <si>
    <t>6100141433859</t>
  </si>
  <si>
    <t>PAU029774056</t>
  </si>
  <si>
    <t>김득연</t>
  </si>
  <si>
    <t>01022425777</t>
  </si>
  <si>
    <t>596421503804</t>
  </si>
  <si>
    <t>11100141123582</t>
  </si>
  <si>
    <t>PAU029774101</t>
  </si>
  <si>
    <t>홍선호</t>
  </si>
  <si>
    <t>01073926108</t>
  </si>
  <si>
    <t>596421503852</t>
  </si>
  <si>
    <t>23100141593070</t>
  </si>
  <si>
    <t>PKR253717428</t>
  </si>
  <si>
    <t>장재복</t>
  </si>
  <si>
    <t>01075751991</t>
  </si>
  <si>
    <t>38893</t>
  </si>
  <si>
    <t>596421508785</t>
  </si>
  <si>
    <t>HD_20250922_301</t>
  </si>
  <si>
    <t>PKR253717429</t>
  </si>
  <si>
    <t>이태희</t>
  </si>
  <si>
    <t>01091395047</t>
  </si>
  <si>
    <t>14233</t>
  </si>
  <si>
    <t>596421508796</t>
  </si>
  <si>
    <t>HD_20250922_302</t>
  </si>
  <si>
    <t>PKR253717430</t>
  </si>
  <si>
    <t>01089275237</t>
  </si>
  <si>
    <t>596421508800</t>
  </si>
  <si>
    <t>HD_20250922_303</t>
  </si>
  <si>
    <t>PAU029774050</t>
  </si>
  <si>
    <t>임재형</t>
  </si>
  <si>
    <t>01032791780</t>
  </si>
  <si>
    <t>일반전환(합산/과태료사전방지-PAU029774034)</t>
  </si>
  <si>
    <t>596421503900</t>
  </si>
  <si>
    <t>2025091935553231</t>
  </si>
  <si>
    <t>PAU029774064</t>
  </si>
  <si>
    <t>신명선</t>
  </si>
  <si>
    <t>01091010254</t>
  </si>
  <si>
    <t>07509</t>
  </si>
  <si>
    <t>596421504025</t>
  </si>
  <si>
    <t>2025092060217411</t>
  </si>
  <si>
    <t>PAU029774061</t>
  </si>
  <si>
    <t>조미혜</t>
  </si>
  <si>
    <t>01098655442</t>
  </si>
  <si>
    <t>25598</t>
  </si>
  <si>
    <t>596421504062</t>
  </si>
  <si>
    <t>2025092063242691</t>
  </si>
  <si>
    <t>PAU029774059</t>
  </si>
  <si>
    <t>정훈석</t>
  </si>
  <si>
    <t>01055832486</t>
  </si>
  <si>
    <t>17548</t>
  </si>
  <si>
    <t>596421504084</t>
  </si>
  <si>
    <t>2025092072240881</t>
  </si>
  <si>
    <t>PKR253728288</t>
  </si>
  <si>
    <t>01025500803</t>
  </si>
  <si>
    <t>596421512963</t>
  </si>
  <si>
    <t>JNH_20250924_05</t>
  </si>
  <si>
    <t>PKR253729006</t>
  </si>
  <si>
    <t>010  6780  6107</t>
  </si>
  <si>
    <t>22575</t>
  </si>
  <si>
    <t>596421513405</t>
  </si>
  <si>
    <t>DHP_250924_14</t>
  </si>
  <si>
    <t>PKR253729016</t>
  </si>
  <si>
    <t>서현석</t>
  </si>
  <si>
    <t>01058367570</t>
  </si>
  <si>
    <t>10070</t>
  </si>
  <si>
    <t>596421513416</t>
  </si>
  <si>
    <t>MCF_250924_01</t>
  </si>
  <si>
    <t>PKR253731055</t>
  </si>
  <si>
    <t>596421514072</t>
  </si>
  <si>
    <t>PURE_250924_31014</t>
  </si>
  <si>
    <t>PKR253731056</t>
  </si>
  <si>
    <t>596421514083</t>
  </si>
  <si>
    <t>PURE_250924_31022</t>
  </si>
  <si>
    <t>PKR253731057</t>
  </si>
  <si>
    <t>596421514094</t>
  </si>
  <si>
    <t>PURE_250924_31025</t>
  </si>
  <si>
    <t>PKR253731058</t>
  </si>
  <si>
    <t>596421514105</t>
  </si>
  <si>
    <t>PURE_250924_31030</t>
  </si>
  <si>
    <t>PKR253731059</t>
  </si>
  <si>
    <t>596421514116</t>
  </si>
  <si>
    <t>PURE_250924_31037</t>
  </si>
  <si>
    <t>PKR253731060</t>
  </si>
  <si>
    <t>홍성관</t>
  </si>
  <si>
    <t>01065647319</t>
  </si>
  <si>
    <t>28389</t>
  </si>
  <si>
    <t>596421514120</t>
  </si>
  <si>
    <t>PURE_250924_31038</t>
  </si>
  <si>
    <t>PKR253731061</t>
  </si>
  <si>
    <t>이영화</t>
  </si>
  <si>
    <t>01047940440</t>
  </si>
  <si>
    <t>49118</t>
  </si>
  <si>
    <t>596421514131</t>
  </si>
  <si>
    <t>PURE_250924_31041</t>
  </si>
  <si>
    <t>PKR253717279</t>
  </si>
  <si>
    <t>김진실</t>
  </si>
  <si>
    <t>01097259024</t>
  </si>
  <si>
    <t>596421508273</t>
  </si>
  <si>
    <t>2025092249931941</t>
  </si>
  <si>
    <t>PKR253717280</t>
  </si>
  <si>
    <t>유재근</t>
  </si>
  <si>
    <t>01062038624</t>
  </si>
  <si>
    <t>596421508284</t>
  </si>
  <si>
    <t>2025092252952681</t>
  </si>
  <si>
    <t>PKR253717281</t>
  </si>
  <si>
    <t>이길수</t>
  </si>
  <si>
    <t>01034359343</t>
  </si>
  <si>
    <t>04768</t>
  </si>
  <si>
    <t>596421508295</t>
  </si>
  <si>
    <t>2025092254571441</t>
  </si>
  <si>
    <t>PKR253717283</t>
  </si>
  <si>
    <t>01092459298</t>
  </si>
  <si>
    <t>03025</t>
  </si>
  <si>
    <t>596421508310</t>
  </si>
  <si>
    <t>2025092256552241</t>
  </si>
  <si>
    <t>PAU029762148</t>
  </si>
  <si>
    <t>소현수</t>
  </si>
  <si>
    <t>01037058595</t>
  </si>
  <si>
    <t>08565</t>
  </si>
  <si>
    <t>596421511946</t>
  </si>
  <si>
    <t>18100141792977</t>
  </si>
  <si>
    <t>PAU029762154</t>
  </si>
  <si>
    <t>이성현</t>
  </si>
  <si>
    <t>01057560606</t>
  </si>
  <si>
    <t>04370</t>
  </si>
  <si>
    <t>596421511950</t>
  </si>
  <si>
    <t>2025092381034191</t>
  </si>
  <si>
    <t>PAU029762155</t>
  </si>
  <si>
    <t>임지훈</t>
  </si>
  <si>
    <t>01084244776</t>
  </si>
  <si>
    <t>18564</t>
  </si>
  <si>
    <t>596421511961</t>
  </si>
  <si>
    <t>2025092386208621</t>
  </si>
  <si>
    <t>PAU029762156</t>
  </si>
  <si>
    <t>백송이</t>
  </si>
  <si>
    <t>01086145408</t>
  </si>
  <si>
    <t>13111</t>
  </si>
  <si>
    <t>596421511972</t>
  </si>
  <si>
    <t>2025092387136261</t>
  </si>
  <si>
    <t>PKR253715974</t>
  </si>
  <si>
    <t>596421507853</t>
  </si>
  <si>
    <t>DHP_250922_26</t>
  </si>
  <si>
    <t>PKR253718924</t>
  </si>
  <si>
    <t>596421509953 (7)</t>
  </si>
  <si>
    <t>SIX_250923</t>
  </si>
  <si>
    <t>PKR253713215</t>
  </si>
  <si>
    <t>원미경</t>
  </si>
  <si>
    <t>01045705045</t>
  </si>
  <si>
    <t>10378</t>
  </si>
  <si>
    <t>596421506464</t>
  </si>
  <si>
    <t>20250922SOOP01</t>
  </si>
  <si>
    <t>PKR253713216</t>
  </si>
  <si>
    <t>양기진</t>
  </si>
  <si>
    <t>01053148352</t>
  </si>
  <si>
    <t>06986</t>
  </si>
  <si>
    <t>596421506475</t>
  </si>
  <si>
    <t>20250922SOOP02</t>
  </si>
  <si>
    <t>PKR253713217</t>
  </si>
  <si>
    <t>윤지수</t>
  </si>
  <si>
    <t>01049970343</t>
  </si>
  <si>
    <t>596421506486</t>
  </si>
  <si>
    <t>2509190926000003</t>
  </si>
  <si>
    <t>PKR253713218</t>
  </si>
  <si>
    <t>곽민주</t>
  </si>
  <si>
    <t>01063900546</t>
  </si>
  <si>
    <t>04790</t>
  </si>
  <si>
    <t>596421506490</t>
  </si>
  <si>
    <t>2509190928000005</t>
  </si>
  <si>
    <t>PKR253713219</t>
  </si>
  <si>
    <t>01053583127</t>
  </si>
  <si>
    <t>11606</t>
  </si>
  <si>
    <t>596421506501</t>
  </si>
  <si>
    <t>2509191005000006</t>
  </si>
  <si>
    <t>PKR253713220</t>
  </si>
  <si>
    <t>01034480531</t>
  </si>
  <si>
    <t>06554</t>
  </si>
  <si>
    <t>596421506512</t>
  </si>
  <si>
    <t>2509191129000007</t>
  </si>
  <si>
    <t>PKR253713221</t>
  </si>
  <si>
    <t>이미례</t>
  </si>
  <si>
    <t>01073708987</t>
  </si>
  <si>
    <t>596421506523</t>
  </si>
  <si>
    <t>2509191156000008</t>
  </si>
  <si>
    <t>PKR253713222</t>
  </si>
  <si>
    <t>01047019463</t>
  </si>
  <si>
    <t>596421506534</t>
  </si>
  <si>
    <t>2509201500000001</t>
  </si>
  <si>
    <t>PKR253724815</t>
  </si>
  <si>
    <t>서재원</t>
  </si>
  <si>
    <t>01071488546</t>
  </si>
  <si>
    <t>06005</t>
  </si>
  <si>
    <t>596421511401</t>
  </si>
  <si>
    <t>2025092236865091</t>
  </si>
  <si>
    <t>PKR253724816</t>
  </si>
  <si>
    <t>01032862324</t>
  </si>
  <si>
    <t>596421511412</t>
  </si>
  <si>
    <t>2025092240688831</t>
  </si>
  <si>
    <t>PAU029762142</t>
  </si>
  <si>
    <t>송혜연</t>
  </si>
  <si>
    <t>01085157061</t>
  </si>
  <si>
    <t>04799</t>
  </si>
  <si>
    <t>596421509846</t>
  </si>
  <si>
    <t>2025092256465911</t>
  </si>
  <si>
    <t>PAU029762137</t>
  </si>
  <si>
    <t>01038216497</t>
  </si>
  <si>
    <t>596421509850</t>
  </si>
  <si>
    <t>2025092264427281</t>
  </si>
  <si>
    <t>PAU029762143</t>
  </si>
  <si>
    <t>박지우</t>
  </si>
  <si>
    <t>01022454321</t>
  </si>
  <si>
    <t>596421509861</t>
  </si>
  <si>
    <t>2025092264995071</t>
  </si>
  <si>
    <t>PAU029762140</t>
  </si>
  <si>
    <t>유영민</t>
  </si>
  <si>
    <t>01020807178</t>
  </si>
  <si>
    <t>01707</t>
  </si>
  <si>
    <t>596421509872</t>
  </si>
  <si>
    <t>2025092265784901</t>
  </si>
  <si>
    <t>PAU029762146</t>
  </si>
  <si>
    <t>전소영</t>
  </si>
  <si>
    <t>01038057710</t>
  </si>
  <si>
    <t>10467</t>
  </si>
  <si>
    <t>596421509883</t>
  </si>
  <si>
    <t>2025092265947011</t>
  </si>
  <si>
    <t>PAU029762139</t>
  </si>
  <si>
    <t>01077322976</t>
  </si>
  <si>
    <t>596421509894</t>
  </si>
  <si>
    <t>2025092267680091</t>
  </si>
  <si>
    <t>PAU029762136</t>
  </si>
  <si>
    <t>조소예</t>
  </si>
  <si>
    <t>01074996099</t>
  </si>
  <si>
    <t>596421509905</t>
  </si>
  <si>
    <t>2025092369617211</t>
  </si>
  <si>
    <t>PAU029762145</t>
  </si>
  <si>
    <t>나연정</t>
  </si>
  <si>
    <t>01073017619</t>
  </si>
  <si>
    <t>596421509916</t>
  </si>
  <si>
    <t>20250922F224FE</t>
  </si>
  <si>
    <t>PAU029769933</t>
  </si>
  <si>
    <t>01046103117</t>
  </si>
  <si>
    <t>14257</t>
  </si>
  <si>
    <t>596421507643</t>
  </si>
  <si>
    <t>2025091771696221</t>
  </si>
  <si>
    <t>PAU029769934</t>
  </si>
  <si>
    <t>백주연</t>
  </si>
  <si>
    <t>01095130836</t>
  </si>
  <si>
    <t>596421507654</t>
  </si>
  <si>
    <t>2025092233197771</t>
  </si>
  <si>
    <t>PAU029774084</t>
  </si>
  <si>
    <t>권단아</t>
  </si>
  <si>
    <t>01039274256</t>
  </si>
  <si>
    <t>596421504132</t>
  </si>
  <si>
    <t>2025092076297201</t>
  </si>
  <si>
    <t>PAU029774099</t>
  </si>
  <si>
    <t>01054608702</t>
  </si>
  <si>
    <t>50965</t>
  </si>
  <si>
    <t>596421504165</t>
  </si>
  <si>
    <t>2025092110369811</t>
  </si>
  <si>
    <t>PAU029774066</t>
  </si>
  <si>
    <t>권다영</t>
  </si>
  <si>
    <t>01042414414</t>
  </si>
  <si>
    <t>34427</t>
  </si>
  <si>
    <t>596421504202</t>
  </si>
  <si>
    <t>2025092184731381</t>
  </si>
  <si>
    <t>PAU029774091</t>
  </si>
  <si>
    <t>임종욱</t>
  </si>
  <si>
    <t>01027364209</t>
  </si>
  <si>
    <t>596421504261</t>
  </si>
  <si>
    <t>2025092195852811</t>
  </si>
  <si>
    <t>PAU029774089</t>
  </si>
  <si>
    <t>전성우</t>
  </si>
  <si>
    <t>01054157463</t>
  </si>
  <si>
    <t>596421504283</t>
  </si>
  <si>
    <t>2025092196839611</t>
  </si>
  <si>
    <t>PKR253713261</t>
  </si>
  <si>
    <t>백선화</t>
  </si>
  <si>
    <t>01030709923</t>
  </si>
  <si>
    <t>59323</t>
  </si>
  <si>
    <t>596421506803</t>
  </si>
  <si>
    <t>250922095005A848</t>
  </si>
  <si>
    <t>PKR253713262</t>
  </si>
  <si>
    <t>김세덕</t>
  </si>
  <si>
    <t>01047474337</t>
  </si>
  <si>
    <t>12164</t>
  </si>
  <si>
    <t>596421506814</t>
  </si>
  <si>
    <t>250922094315E6EA</t>
  </si>
  <si>
    <t>PKR253713263</t>
  </si>
  <si>
    <t>596421506825</t>
  </si>
  <si>
    <t>250922094315C108</t>
  </si>
  <si>
    <t>PKR253713264</t>
  </si>
  <si>
    <t>596421506836</t>
  </si>
  <si>
    <t>2509220941361486</t>
  </si>
  <si>
    <t>PKR253713265</t>
  </si>
  <si>
    <t>596421506840</t>
  </si>
  <si>
    <t>2509220943158360</t>
  </si>
  <si>
    <t>PKR253731062</t>
  </si>
  <si>
    <t>01094003402</t>
  </si>
  <si>
    <t>596421514142</t>
  </si>
  <si>
    <t>PURE_250924_31044</t>
  </si>
  <si>
    <t>PKR253731063</t>
  </si>
  <si>
    <t>596421514153</t>
  </si>
  <si>
    <t>PURE_250924_31046</t>
  </si>
  <si>
    <t>PKR253731064</t>
  </si>
  <si>
    <t>596421514164</t>
  </si>
  <si>
    <t>PURE_250924_31048</t>
  </si>
  <si>
    <t>PKR253731065</t>
  </si>
  <si>
    <t>596421514175</t>
  </si>
  <si>
    <t>PURE_250924_31051</t>
  </si>
  <si>
    <t>PKR253731066</t>
  </si>
  <si>
    <t>정윤정</t>
  </si>
  <si>
    <t>01031582305</t>
  </si>
  <si>
    <t>10867</t>
  </si>
  <si>
    <t>596421514186</t>
  </si>
  <si>
    <t>PURE_250924_31053</t>
  </si>
  <si>
    <t>PKR253731067</t>
  </si>
  <si>
    <t>01092922981</t>
  </si>
  <si>
    <t>596421514190</t>
  </si>
  <si>
    <t>PURE_250924_31054</t>
  </si>
  <si>
    <t>PKR253731068</t>
  </si>
  <si>
    <t>596421514201</t>
  </si>
  <si>
    <t>PURE_250924_31055</t>
  </si>
  <si>
    <t>PKR253731237</t>
  </si>
  <si>
    <t>596421514245</t>
  </si>
  <si>
    <t>GRS_250924_01</t>
  </si>
  <si>
    <t>PKR253731238</t>
  </si>
  <si>
    <t>596421514256</t>
  </si>
  <si>
    <t>GRS_250924_02</t>
  </si>
  <si>
    <t>PKR253731239</t>
  </si>
  <si>
    <t>박춘옥</t>
  </si>
  <si>
    <t>01093003127</t>
  </si>
  <si>
    <t>31759</t>
  </si>
  <si>
    <t>596421514260</t>
  </si>
  <si>
    <t>GRS_250924_03</t>
  </si>
  <si>
    <t>PAU029774138</t>
  </si>
  <si>
    <t>596421511810</t>
  </si>
  <si>
    <t>2025092390200901</t>
  </si>
  <si>
    <t>PAU029774137</t>
  </si>
  <si>
    <t>596421511821</t>
  </si>
  <si>
    <t>2025092399821201</t>
  </si>
  <si>
    <t>PKR253725465</t>
  </si>
  <si>
    <t>서영대</t>
  </si>
  <si>
    <t>01092311038</t>
  </si>
  <si>
    <t>50932</t>
  </si>
  <si>
    <t>596421511865</t>
  </si>
  <si>
    <t>2025092311006761</t>
  </si>
  <si>
    <t>PKR253725466</t>
  </si>
  <si>
    <t>596421511876</t>
  </si>
  <si>
    <t>2025092311288431</t>
  </si>
  <si>
    <t>PKR253725467</t>
  </si>
  <si>
    <t>조미미</t>
  </si>
  <si>
    <t>01040108317</t>
  </si>
  <si>
    <t>596421511880</t>
  </si>
  <si>
    <t>2025092311883081</t>
  </si>
  <si>
    <t>PKR253725468</t>
  </si>
  <si>
    <t>김성철</t>
  </si>
  <si>
    <t>01037403156</t>
  </si>
  <si>
    <t>596421511891</t>
  </si>
  <si>
    <t>2025092313011111</t>
  </si>
  <si>
    <t>PKR253725469</t>
  </si>
  <si>
    <t>구희정</t>
  </si>
  <si>
    <t>01082713993</t>
  </si>
  <si>
    <t>38489</t>
  </si>
  <si>
    <t>596421511902</t>
  </si>
  <si>
    <t>2025092313363051</t>
  </si>
  <si>
    <t>PKR253725470</t>
  </si>
  <si>
    <t>함시현</t>
  </si>
  <si>
    <t>01092386570</t>
  </si>
  <si>
    <t>596421511913</t>
  </si>
  <si>
    <t>2025092314147741</t>
  </si>
  <si>
    <t>PKR253717397</t>
  </si>
  <si>
    <t>노윤승</t>
  </si>
  <si>
    <t>01064760089</t>
  </si>
  <si>
    <t>596421508601</t>
  </si>
  <si>
    <t>2025092061407591</t>
  </si>
  <si>
    <t>PKR253717398</t>
  </si>
  <si>
    <t>정신애</t>
  </si>
  <si>
    <t>01041816125</t>
  </si>
  <si>
    <t>596421508612</t>
  </si>
  <si>
    <t>2025092117881001</t>
  </si>
  <si>
    <t>PKR253724817</t>
  </si>
  <si>
    <t>596421511423</t>
  </si>
  <si>
    <t>2025092245114251</t>
  </si>
  <si>
    <t>PKR253714800</t>
  </si>
  <si>
    <t>현은미</t>
  </si>
  <si>
    <t>01051248930</t>
  </si>
  <si>
    <t>596421507271</t>
  </si>
  <si>
    <t>2025092237789430</t>
  </si>
  <si>
    <t>PKR253713223</t>
  </si>
  <si>
    <t>안명란</t>
  </si>
  <si>
    <t>01027102669</t>
  </si>
  <si>
    <t>17055</t>
  </si>
  <si>
    <t>596421506545</t>
  </si>
  <si>
    <t>2509201517000002</t>
  </si>
  <si>
    <t>PKR253713224</t>
  </si>
  <si>
    <t>심경숙</t>
  </si>
  <si>
    <t>01087717190</t>
  </si>
  <si>
    <t>10097</t>
  </si>
  <si>
    <t>596421506556</t>
  </si>
  <si>
    <t>2509201522000003</t>
  </si>
  <si>
    <t>PKR253713225</t>
  </si>
  <si>
    <t>홍진향</t>
  </si>
  <si>
    <t>01093790469</t>
  </si>
  <si>
    <t>15861</t>
  </si>
  <si>
    <t>596421506560</t>
  </si>
  <si>
    <t>2509210947000001</t>
  </si>
  <si>
    <t>PKR253713226</t>
  </si>
  <si>
    <t>01030847006</t>
  </si>
  <si>
    <t>03430</t>
  </si>
  <si>
    <t>596421506571</t>
  </si>
  <si>
    <t>2509211738000002</t>
  </si>
  <si>
    <t>PKR253713227</t>
  </si>
  <si>
    <t>유도순</t>
  </si>
  <si>
    <t>01091779196</t>
  </si>
  <si>
    <t>15573</t>
  </si>
  <si>
    <t>596421506582</t>
  </si>
  <si>
    <t>2509211759000003</t>
  </si>
  <si>
    <t>PKR253713228</t>
  </si>
  <si>
    <t>강선아</t>
  </si>
  <si>
    <t>01033804161</t>
  </si>
  <si>
    <t>07246</t>
  </si>
  <si>
    <t>596421506593</t>
  </si>
  <si>
    <t>2509211820000004</t>
  </si>
  <si>
    <t>PKR253713229</t>
  </si>
  <si>
    <t>장상호</t>
  </si>
  <si>
    <t>01086521881</t>
  </si>
  <si>
    <t>06343</t>
  </si>
  <si>
    <t>596421506604</t>
  </si>
  <si>
    <t>2509211828000005</t>
  </si>
  <si>
    <t>PKR253713230</t>
  </si>
  <si>
    <t>권영범</t>
  </si>
  <si>
    <t>01094961657</t>
  </si>
  <si>
    <t>14032</t>
  </si>
  <si>
    <t>596421506615</t>
  </si>
  <si>
    <t>2509220852000002</t>
  </si>
  <si>
    <t>PKR253713266</t>
  </si>
  <si>
    <t>신지향</t>
  </si>
  <si>
    <t>01067999663</t>
  </si>
  <si>
    <t>46201</t>
  </si>
  <si>
    <t>596421506851</t>
  </si>
  <si>
    <t>250922094315DFA6</t>
  </si>
  <si>
    <t>PKR253713267</t>
  </si>
  <si>
    <t>01090020239</t>
  </si>
  <si>
    <t>596421506862</t>
  </si>
  <si>
    <t>2509220941363598</t>
  </si>
  <si>
    <t>PKR253713270</t>
  </si>
  <si>
    <t>우영지</t>
  </si>
  <si>
    <t>01089164794</t>
  </si>
  <si>
    <t>18606</t>
  </si>
  <si>
    <t>596421506895</t>
  </si>
  <si>
    <t>25092209413658F1</t>
  </si>
  <si>
    <t>PKR253713271</t>
  </si>
  <si>
    <t>백홍권</t>
  </si>
  <si>
    <t>01046691469</t>
  </si>
  <si>
    <t>21430</t>
  </si>
  <si>
    <t>596421506906</t>
  </si>
  <si>
    <t>2509220941361DF5</t>
  </si>
  <si>
    <t>PKR253713272</t>
  </si>
  <si>
    <t>정금순</t>
  </si>
  <si>
    <t>01085593111</t>
  </si>
  <si>
    <t>44423</t>
  </si>
  <si>
    <t>596421506910</t>
  </si>
  <si>
    <t>25092209413674AF</t>
  </si>
  <si>
    <t>PKR253713273</t>
  </si>
  <si>
    <t>01023043066</t>
  </si>
  <si>
    <t>50104</t>
  </si>
  <si>
    <t>596421506921</t>
  </si>
  <si>
    <t>250922094136597D</t>
  </si>
  <si>
    <t>PKR253713274</t>
  </si>
  <si>
    <t>강자영</t>
  </si>
  <si>
    <t>01041624477</t>
  </si>
  <si>
    <t>596421506932</t>
  </si>
  <si>
    <t>250922094136A4E1</t>
  </si>
  <si>
    <t>PKR253719630</t>
  </si>
  <si>
    <t>김기혜</t>
  </si>
  <si>
    <t>01056178865</t>
  </si>
  <si>
    <t>17041</t>
  </si>
  <si>
    <t>KIJUNG AN</t>
  </si>
  <si>
    <t>596421510373</t>
  </si>
  <si>
    <t>DAWA_250923_01</t>
  </si>
  <si>
    <t>PKR253313321</t>
  </si>
  <si>
    <t>인소현</t>
  </si>
  <si>
    <t>01082070740</t>
  </si>
  <si>
    <t>596421469154</t>
  </si>
  <si>
    <t>PAZMOM_250907_11</t>
  </si>
  <si>
    <t>PKR253445747</t>
  </si>
  <si>
    <t>01094419735</t>
  </si>
  <si>
    <t>22372</t>
  </si>
  <si>
    <t>596421476876</t>
  </si>
  <si>
    <t>PAZMOM_250909_26</t>
  </si>
  <si>
    <t>PKR253731240</t>
  </si>
  <si>
    <t>596421514271</t>
  </si>
  <si>
    <t>GRS_250924_04</t>
  </si>
  <si>
    <t>PKR253731241</t>
  </si>
  <si>
    <t>57751</t>
  </si>
  <si>
    <t>596421514282</t>
  </si>
  <si>
    <t>GRS_250924_05</t>
  </si>
  <si>
    <t>PKR253731242</t>
  </si>
  <si>
    <t>조선화</t>
  </si>
  <si>
    <t>01022021144</t>
  </si>
  <si>
    <t>596421514293</t>
  </si>
  <si>
    <t>GRS_250924_06</t>
  </si>
  <si>
    <t>PKR253731243</t>
  </si>
  <si>
    <t>송기준</t>
  </si>
  <si>
    <t>01022442525</t>
  </si>
  <si>
    <t>596421514304</t>
  </si>
  <si>
    <t>GRS_250924_07</t>
  </si>
  <si>
    <t>PKR253731249</t>
  </si>
  <si>
    <t>01093955347</t>
  </si>
  <si>
    <t>03456</t>
  </si>
  <si>
    <t>SEUNGSIL AN</t>
  </si>
  <si>
    <t>596421514315</t>
  </si>
  <si>
    <t>DAWA_250924_01</t>
  </si>
  <si>
    <t>PKR253728517</t>
  </si>
  <si>
    <t>01092504841</t>
  </si>
  <si>
    <t>596421512996</t>
  </si>
  <si>
    <t>JNH_20250924_06</t>
  </si>
  <si>
    <t>PAU029768516</t>
  </si>
  <si>
    <t>596421513011</t>
  </si>
  <si>
    <t>JT20250924A</t>
  </si>
  <si>
    <t>PAU029768517</t>
  </si>
  <si>
    <t>596421513022</t>
  </si>
  <si>
    <t>JT20250924B</t>
  </si>
  <si>
    <t>PAU029768518</t>
  </si>
  <si>
    <t>596421513033</t>
  </si>
  <si>
    <t>JT20250924C</t>
  </si>
  <si>
    <t>PAU029774150</t>
  </si>
  <si>
    <t>서현주</t>
  </si>
  <si>
    <t>01099698053</t>
  </si>
  <si>
    <t>41550</t>
  </si>
  <si>
    <t>596421513044</t>
  </si>
  <si>
    <t>10100141902679</t>
  </si>
  <si>
    <t>PKR253725463</t>
  </si>
  <si>
    <t>심경란</t>
  </si>
  <si>
    <t>01085442744</t>
  </si>
  <si>
    <t>38015</t>
  </si>
  <si>
    <t>596421511843</t>
  </si>
  <si>
    <t>2025092264039441</t>
  </si>
  <si>
    <t>PKR253725464</t>
  </si>
  <si>
    <t>01034095638</t>
  </si>
  <si>
    <t>596421511854</t>
  </si>
  <si>
    <t>2025092374759841</t>
  </si>
  <si>
    <t>PKR253721445</t>
  </si>
  <si>
    <t>김성현</t>
  </si>
  <si>
    <t>010 3256 3941</t>
  </si>
  <si>
    <t>596421510970</t>
  </si>
  <si>
    <t>DHP_250923_05</t>
  </si>
  <si>
    <t>PKR253718740</t>
  </si>
  <si>
    <t>01067460824</t>
  </si>
  <si>
    <t>596421509780</t>
  </si>
  <si>
    <t>MH_250923_01</t>
  </si>
  <si>
    <t>PKR253718741</t>
  </si>
  <si>
    <t>01091661556</t>
  </si>
  <si>
    <t>17100</t>
  </si>
  <si>
    <t>596421509791</t>
  </si>
  <si>
    <t>MH_250923_02</t>
  </si>
  <si>
    <t>PKR253725494</t>
  </si>
  <si>
    <t>석미르</t>
  </si>
  <si>
    <t>01091570437</t>
  </si>
  <si>
    <t>596421512204</t>
  </si>
  <si>
    <t>PAZMOM_250924_13</t>
  </si>
  <si>
    <t>PKR253725495</t>
  </si>
  <si>
    <t>이혜정</t>
  </si>
  <si>
    <t>01076028672</t>
  </si>
  <si>
    <t>62307</t>
  </si>
  <si>
    <t>596421512215</t>
  </si>
  <si>
    <t>PAZMOM_250924_14</t>
  </si>
  <si>
    <t>PKR253725496</t>
  </si>
  <si>
    <t>01042271822</t>
  </si>
  <si>
    <t>596421512226</t>
  </si>
  <si>
    <t>PAZMOM_250924_15</t>
  </si>
  <si>
    <t>PKR253725497</t>
  </si>
  <si>
    <t>이지안</t>
  </si>
  <si>
    <t>01088387599</t>
  </si>
  <si>
    <t>50898</t>
  </si>
  <si>
    <t>596421512230</t>
  </si>
  <si>
    <t>PAZMOM_250924_16</t>
  </si>
  <si>
    <t>PKR253725499</t>
  </si>
  <si>
    <t>이재민</t>
  </si>
  <si>
    <t>01041594151</t>
  </si>
  <si>
    <t>17849</t>
  </si>
  <si>
    <t>596421512252</t>
  </si>
  <si>
    <t>PAZMOM_250924_18</t>
  </si>
  <si>
    <t>PKR253713231</t>
  </si>
  <si>
    <t>TAIHU</t>
  </si>
  <si>
    <t>01083083518</t>
  </si>
  <si>
    <t>16464</t>
  </si>
  <si>
    <t>596421506626</t>
  </si>
  <si>
    <t>2509220854000003</t>
  </si>
  <si>
    <t>PKR253713232</t>
  </si>
  <si>
    <t>양재호</t>
  </si>
  <si>
    <t>01052289044</t>
  </si>
  <si>
    <t>07042</t>
  </si>
  <si>
    <t>596421506630</t>
  </si>
  <si>
    <t>2509220855000004</t>
  </si>
  <si>
    <t>PKR253713233</t>
  </si>
  <si>
    <t>유은경</t>
  </si>
  <si>
    <t>01089621380</t>
  </si>
  <si>
    <t>596421506641</t>
  </si>
  <si>
    <t>2509220900405C3E</t>
  </si>
  <si>
    <t>PKR253713234</t>
  </si>
  <si>
    <t>01096020050</t>
  </si>
  <si>
    <t>28362</t>
  </si>
  <si>
    <t>596421506652</t>
  </si>
  <si>
    <t>2509220900406D9F</t>
  </si>
  <si>
    <t>PKR253713235</t>
  </si>
  <si>
    <t>596421506663</t>
  </si>
  <si>
    <t>250922090040A8DB</t>
  </si>
  <si>
    <t>PKR253718603</t>
  </si>
  <si>
    <t>고영서</t>
  </si>
  <si>
    <t>01055479575</t>
  </si>
  <si>
    <t>596421509614</t>
  </si>
  <si>
    <t>PAZMOM_250923_36</t>
  </si>
  <si>
    <t>PAU029762123</t>
  </si>
  <si>
    <t>안은숙</t>
  </si>
  <si>
    <t>01096752277</t>
  </si>
  <si>
    <t>54578</t>
  </si>
  <si>
    <t>596421508376</t>
  </si>
  <si>
    <t>5100141453213</t>
  </si>
  <si>
    <t>PKR253718605</t>
  </si>
  <si>
    <t>596421509636</t>
  </si>
  <si>
    <t>JYY_250923_01</t>
  </si>
  <si>
    <t>PKR253718606</t>
  </si>
  <si>
    <t>양예은</t>
  </si>
  <si>
    <t>01056906323</t>
  </si>
  <si>
    <t>596421509640</t>
  </si>
  <si>
    <t>JYY_250923_02</t>
  </si>
  <si>
    <t>PKR253718607</t>
  </si>
  <si>
    <t>596421509651</t>
  </si>
  <si>
    <t>JYY_250923_03</t>
  </si>
  <si>
    <t>PAU029773886</t>
  </si>
  <si>
    <t>596421479341</t>
  </si>
  <si>
    <t>2025091076914391</t>
  </si>
  <si>
    <t>PAU029761956</t>
  </si>
  <si>
    <t>원종숙</t>
  </si>
  <si>
    <t>01088556720</t>
  </si>
  <si>
    <t>596421490412</t>
  </si>
  <si>
    <t>2025091561088021</t>
  </si>
  <si>
    <t>PAU029774151</t>
  </si>
  <si>
    <t>KANG YOUNA</t>
  </si>
  <si>
    <t>01073585090</t>
  </si>
  <si>
    <t>596421513055</t>
  </si>
  <si>
    <t>22100141384695</t>
  </si>
  <si>
    <t>PAU029774149</t>
  </si>
  <si>
    <t>김지환</t>
  </si>
  <si>
    <t>01059138966</t>
  </si>
  <si>
    <t>596421513066</t>
  </si>
  <si>
    <t>2025092316484101</t>
  </si>
  <si>
    <t>PAU029774148</t>
  </si>
  <si>
    <t>김성복</t>
  </si>
  <si>
    <t>01055950633</t>
  </si>
  <si>
    <t>596421513070</t>
  </si>
  <si>
    <t>2025092318491991</t>
  </si>
  <si>
    <t>PAU029774154</t>
  </si>
  <si>
    <t>피예리</t>
  </si>
  <si>
    <t>01083863109</t>
  </si>
  <si>
    <t>05385</t>
  </si>
  <si>
    <t>596421513081</t>
  </si>
  <si>
    <t>2025092319624181</t>
  </si>
  <si>
    <t>PAU029774153</t>
  </si>
  <si>
    <t>양은주</t>
  </si>
  <si>
    <t>01031294740</t>
  </si>
  <si>
    <t>13390</t>
  </si>
  <si>
    <t>596421513092</t>
  </si>
  <si>
    <t>2025092320068801</t>
  </si>
  <si>
    <t>PAU029774146</t>
  </si>
  <si>
    <t>문소윤</t>
  </si>
  <si>
    <t>01052241327</t>
  </si>
  <si>
    <t>596421513114</t>
  </si>
  <si>
    <t>2025092423259091</t>
  </si>
  <si>
    <t>PAU029774152</t>
  </si>
  <si>
    <t>진주희</t>
  </si>
  <si>
    <t>01095228310</t>
  </si>
  <si>
    <t>21038</t>
  </si>
  <si>
    <t>596421513125</t>
  </si>
  <si>
    <t>2025092423559521</t>
  </si>
  <si>
    <t>PAU029774145</t>
  </si>
  <si>
    <t>김사라</t>
  </si>
  <si>
    <t>01091408404</t>
  </si>
  <si>
    <t>18022</t>
  </si>
  <si>
    <t>596421513136</t>
  </si>
  <si>
    <t>2025092425457731</t>
  </si>
  <si>
    <t>PKR253730307</t>
  </si>
  <si>
    <t>최진화</t>
  </si>
  <si>
    <t>01092107914</t>
  </si>
  <si>
    <t>12905</t>
  </si>
  <si>
    <t>596421513781</t>
  </si>
  <si>
    <t>PAZMOM_250924_38</t>
  </si>
  <si>
    <t>PKR253730308</t>
  </si>
  <si>
    <t>01071010722</t>
  </si>
  <si>
    <t>10371</t>
  </si>
  <si>
    <t>596421513792</t>
  </si>
  <si>
    <t>PAZMOM_250924_39</t>
  </si>
  <si>
    <t>PKR253725500</t>
  </si>
  <si>
    <t>01030679806</t>
  </si>
  <si>
    <t>596421512263</t>
  </si>
  <si>
    <t>PAZMOM_250924_19</t>
  </si>
  <si>
    <t>PKR253725501</t>
  </si>
  <si>
    <t>이주민</t>
  </si>
  <si>
    <t>01048535728</t>
  </si>
  <si>
    <t>21664</t>
  </si>
  <si>
    <t>596421512274</t>
  </si>
  <si>
    <t>PAZMOM_250924_20</t>
  </si>
  <si>
    <t>PKR253725502</t>
  </si>
  <si>
    <t>01064857556</t>
  </si>
  <si>
    <t>48559</t>
  </si>
  <si>
    <t>596421512285</t>
  </si>
  <si>
    <t>PAZMOM_250924_21</t>
  </si>
  <si>
    <t>PKR253725503</t>
  </si>
  <si>
    <t>01035430232</t>
  </si>
  <si>
    <t>11104</t>
  </si>
  <si>
    <t>596421512296</t>
  </si>
  <si>
    <t>PAZMOM_250924_22</t>
  </si>
  <si>
    <t>PKR253719036</t>
  </si>
  <si>
    <t>신하영</t>
  </si>
  <si>
    <t>01025379646</t>
  </si>
  <si>
    <t>41568</t>
  </si>
  <si>
    <t>SHINHAYOUNG</t>
  </si>
  <si>
    <t>596421510034</t>
  </si>
  <si>
    <t>WISE_250923_P0015546</t>
  </si>
  <si>
    <t>PKR253718565</t>
  </si>
  <si>
    <t>빈유림</t>
  </si>
  <si>
    <t>01027620210</t>
  </si>
  <si>
    <t>50331</t>
  </si>
  <si>
    <t>596421509231</t>
  </si>
  <si>
    <t>PAZMOM_250923_01</t>
  </si>
  <si>
    <t>PKR253718566</t>
  </si>
  <si>
    <t>01042908110</t>
  </si>
  <si>
    <t>12562</t>
  </si>
  <si>
    <t>596421509242</t>
  </si>
  <si>
    <t>PAZMOM_250923_02</t>
  </si>
  <si>
    <t>PKR253718567</t>
  </si>
  <si>
    <t>조경윤</t>
  </si>
  <si>
    <t>01088763319</t>
  </si>
  <si>
    <t>04414</t>
  </si>
  <si>
    <t>596421509253</t>
  </si>
  <si>
    <t>PAZMOM_250923_03</t>
  </si>
  <si>
    <t>PKR253718568</t>
  </si>
  <si>
    <t>박나래</t>
  </si>
  <si>
    <t>01091721799</t>
  </si>
  <si>
    <t>25814</t>
  </si>
  <si>
    <t>596421509264</t>
  </si>
  <si>
    <t>PAZMOM_250923_04</t>
  </si>
  <si>
    <t>PKR253718569</t>
  </si>
  <si>
    <t>계예송</t>
  </si>
  <si>
    <t>01046766286</t>
  </si>
  <si>
    <t>31256</t>
  </si>
  <si>
    <t>596421509275</t>
  </si>
  <si>
    <t>PAZMOM_250923_05</t>
  </si>
  <si>
    <t>PKR253718608</t>
  </si>
  <si>
    <t>596421509662</t>
  </si>
  <si>
    <t>JYY_250923_04</t>
  </si>
  <si>
    <t>PAU029762122</t>
  </si>
  <si>
    <t>01096453695</t>
  </si>
  <si>
    <t>22804</t>
  </si>
  <si>
    <t>596421508380</t>
  </si>
  <si>
    <t>16100141587154</t>
  </si>
  <si>
    <t>PAU029762124</t>
  </si>
  <si>
    <t>추연주</t>
  </si>
  <si>
    <t>01045532766</t>
  </si>
  <si>
    <t>40031</t>
  </si>
  <si>
    <t>596421508391</t>
  </si>
  <si>
    <t>2025092239688531</t>
  </si>
  <si>
    <t>PKR253703547</t>
  </si>
  <si>
    <t>01068487799</t>
  </si>
  <si>
    <t>24363</t>
  </si>
  <si>
    <t>596421504806</t>
  </si>
  <si>
    <t>2025091811984920</t>
  </si>
  <si>
    <t>PKR253703548</t>
  </si>
  <si>
    <t>권지나</t>
  </si>
  <si>
    <t>01092413170</t>
  </si>
  <si>
    <t>07998</t>
  </si>
  <si>
    <t>596421504810</t>
  </si>
  <si>
    <t>2025092112451420</t>
  </si>
  <si>
    <t>PKR253703549</t>
  </si>
  <si>
    <t>오예교</t>
  </si>
  <si>
    <t>01050129111</t>
  </si>
  <si>
    <t>36675</t>
  </si>
  <si>
    <t>596421504821</t>
  </si>
  <si>
    <t>2025092187455400</t>
  </si>
  <si>
    <t>PKR253703550</t>
  </si>
  <si>
    <t>01088450818</t>
  </si>
  <si>
    <t>28400</t>
  </si>
  <si>
    <t>596421504832</t>
  </si>
  <si>
    <t>2025092190717620</t>
  </si>
  <si>
    <t>PKR253703551</t>
  </si>
  <si>
    <t>고경원</t>
  </si>
  <si>
    <t>01097032621</t>
  </si>
  <si>
    <t>596421504843</t>
  </si>
  <si>
    <t>2025092191045870</t>
  </si>
  <si>
    <t>PKR253703552</t>
  </si>
  <si>
    <t>노운정</t>
  </si>
  <si>
    <t>01074030731</t>
  </si>
  <si>
    <t>596421504854</t>
  </si>
  <si>
    <t>2025092195187860</t>
  </si>
  <si>
    <t>PAU029762086</t>
  </si>
  <si>
    <t>정지혜</t>
  </si>
  <si>
    <t>01034522301</t>
  </si>
  <si>
    <t>32152</t>
  </si>
  <si>
    <t>일반전환(합산/과태료사전방지-PAU029762079,PAU029762080)</t>
  </si>
  <si>
    <t>596421505580</t>
  </si>
  <si>
    <t>2025092188022531</t>
  </si>
  <si>
    <t>PKR253731052</t>
  </si>
  <si>
    <t>596421514013 (6)</t>
  </si>
  <si>
    <t>BEEWRAP_250924_P0015564</t>
  </si>
  <si>
    <t>PKR253728812</t>
  </si>
  <si>
    <t>박미란</t>
  </si>
  <si>
    <t>01054038174</t>
  </si>
  <si>
    <t>07311</t>
  </si>
  <si>
    <t>596421513383</t>
  </si>
  <si>
    <t>DHP_250924_12</t>
  </si>
  <si>
    <t>PKR253728813</t>
  </si>
  <si>
    <t>01041092004</t>
  </si>
  <si>
    <t>596421513394</t>
  </si>
  <si>
    <t>DHP_250924_13</t>
  </si>
  <si>
    <t>PKR253700866</t>
  </si>
  <si>
    <t>변준영</t>
  </si>
  <si>
    <t>01083689876</t>
  </si>
  <si>
    <t>28421</t>
  </si>
  <si>
    <t>596421502032</t>
  </si>
  <si>
    <t>GS_20250919_01</t>
  </si>
  <si>
    <t>PAU029762172</t>
  </si>
  <si>
    <t>01064715522</t>
  </si>
  <si>
    <t>42929</t>
  </si>
  <si>
    <t>596421513173</t>
  </si>
  <si>
    <t>4349326155</t>
  </si>
  <si>
    <t>PAU029762170</t>
  </si>
  <si>
    <t>조장훈</t>
  </si>
  <si>
    <t>01087683879</t>
  </si>
  <si>
    <t>596421513195</t>
  </si>
  <si>
    <t>32100142005217</t>
  </si>
  <si>
    <t>PAU029762166</t>
  </si>
  <si>
    <t>정복심</t>
  </si>
  <si>
    <t>01046661413</t>
  </si>
  <si>
    <t>44210</t>
  </si>
  <si>
    <t>596421513206</t>
  </si>
  <si>
    <t>2025092312293611</t>
  </si>
  <si>
    <t>PAU029762171</t>
  </si>
  <si>
    <t>차지민</t>
  </si>
  <si>
    <t>01029394644</t>
  </si>
  <si>
    <t>51215</t>
  </si>
  <si>
    <t>596421513210</t>
  </si>
  <si>
    <t>2025092313297691</t>
  </si>
  <si>
    <t>PAU029762165</t>
  </si>
  <si>
    <t>정국희</t>
  </si>
  <si>
    <t>01033130222</t>
  </si>
  <si>
    <t>596421513221</t>
  </si>
  <si>
    <t>2025092319428891</t>
  </si>
  <si>
    <t>PKR253718570</t>
  </si>
  <si>
    <t>손정연</t>
  </si>
  <si>
    <t>01063273989</t>
  </si>
  <si>
    <t>34593</t>
  </si>
  <si>
    <t>596421509286</t>
  </si>
  <si>
    <t>PAZMOM_250923_06</t>
  </si>
  <si>
    <t>PKR253718571</t>
  </si>
  <si>
    <t>임서경</t>
  </si>
  <si>
    <t>01055668044</t>
  </si>
  <si>
    <t>596421509290</t>
  </si>
  <si>
    <t>PAZMOM_250923_07</t>
  </si>
  <si>
    <t>PKR253718572</t>
  </si>
  <si>
    <t>01098802212</t>
  </si>
  <si>
    <t>61084</t>
  </si>
  <si>
    <t>596421509301</t>
  </si>
  <si>
    <t>PAZMOM_250923_08</t>
  </si>
  <si>
    <t>PKR253718573</t>
  </si>
  <si>
    <t>엄정빈</t>
  </si>
  <si>
    <t>01034770662</t>
  </si>
  <si>
    <t>596421509312</t>
  </si>
  <si>
    <t>PAZMOM_250923_09</t>
  </si>
  <si>
    <t>PKR253700576</t>
  </si>
  <si>
    <t>손승귀</t>
  </si>
  <si>
    <t>01090593723</t>
  </si>
  <si>
    <t>596421501564</t>
  </si>
  <si>
    <t>2025092059534861</t>
  </si>
  <si>
    <t>PKR253718574</t>
  </si>
  <si>
    <t>01053309289</t>
  </si>
  <si>
    <t>596421509323</t>
  </si>
  <si>
    <t>PAZMOM_250923_10</t>
  </si>
  <si>
    <t>PKR253718577</t>
  </si>
  <si>
    <t>01039357220</t>
  </si>
  <si>
    <t>596421509356</t>
  </si>
  <si>
    <t>PAZMOM_250923_13</t>
  </si>
  <si>
    <t>PKR253718578</t>
  </si>
  <si>
    <t>01094201230</t>
  </si>
  <si>
    <t>48102</t>
  </si>
  <si>
    <t>596421509360</t>
  </si>
  <si>
    <t>PAZMOM_250923_14</t>
  </si>
  <si>
    <t>PKR253718579</t>
  </si>
  <si>
    <t>박건주</t>
  </si>
  <si>
    <t>01054602775</t>
  </si>
  <si>
    <t>596421509371</t>
  </si>
  <si>
    <t>PAZMOM_250923_15</t>
  </si>
  <si>
    <t>PKR253718580</t>
  </si>
  <si>
    <t>임보희</t>
  </si>
  <si>
    <t>01064853414</t>
  </si>
  <si>
    <t>24232</t>
  </si>
  <si>
    <t>596421509382</t>
  </si>
  <si>
    <t>PAZMOM_250923_16</t>
  </si>
  <si>
    <t>PAU029762079</t>
  </si>
  <si>
    <t>일반전환(합산/과태료사전방지-PAU029762080,PAU029762086)</t>
  </si>
  <si>
    <t>596421505602</t>
  </si>
  <si>
    <t>2025092188403201</t>
  </si>
  <si>
    <t>PKR253714624</t>
  </si>
  <si>
    <t>유정현</t>
  </si>
  <si>
    <t>01054233985</t>
  </si>
  <si>
    <t>596421506991</t>
  </si>
  <si>
    <t>3987847989553173</t>
  </si>
  <si>
    <t>PKR253714625</t>
  </si>
  <si>
    <t>01035623297</t>
  </si>
  <si>
    <t>03957</t>
  </si>
  <si>
    <t>596421507002</t>
  </si>
  <si>
    <t>3987901079736923</t>
  </si>
  <si>
    <t>PKR253714626</t>
  </si>
  <si>
    <t>POEUN PUNLAK</t>
  </si>
  <si>
    <t>01056435859</t>
  </si>
  <si>
    <t>38457</t>
  </si>
  <si>
    <t>596421507013</t>
  </si>
  <si>
    <t>3987906051114288</t>
  </si>
  <si>
    <t>PKR253714628</t>
  </si>
  <si>
    <t>정찬미</t>
  </si>
  <si>
    <t>01031707278</t>
  </si>
  <si>
    <t>02721</t>
  </si>
  <si>
    <t>596421507035</t>
  </si>
  <si>
    <t>3987915068188898</t>
  </si>
  <si>
    <t>PKR253714629</t>
  </si>
  <si>
    <t>한만경</t>
  </si>
  <si>
    <t>01027468847</t>
  </si>
  <si>
    <t>01814</t>
  </si>
  <si>
    <t>596421507046</t>
  </si>
  <si>
    <t>3987938269456635</t>
  </si>
  <si>
    <t>PKR253714630</t>
  </si>
  <si>
    <t>596421507050</t>
  </si>
  <si>
    <t>3987988661165803</t>
  </si>
  <si>
    <t>PKR253714631</t>
  </si>
  <si>
    <t>01051275907</t>
  </si>
  <si>
    <t>596421507061</t>
  </si>
  <si>
    <t>3988002941168975</t>
  </si>
  <si>
    <t>PKR253714632</t>
  </si>
  <si>
    <t>01045429722</t>
  </si>
  <si>
    <t>596421507072</t>
  </si>
  <si>
    <t>3988016660325909</t>
  </si>
  <si>
    <t>PKR253714633</t>
  </si>
  <si>
    <t>01062236312</t>
  </si>
  <si>
    <t>596421507083</t>
  </si>
  <si>
    <t>3988105490876381</t>
  </si>
  <si>
    <t>PAU029762164</t>
  </si>
  <si>
    <t>01041331476</t>
  </si>
  <si>
    <t>596421513232</t>
  </si>
  <si>
    <t>2025092394792171</t>
  </si>
  <si>
    <t>PAU029762169</t>
  </si>
  <si>
    <t>01086007960</t>
  </si>
  <si>
    <t>596421513243</t>
  </si>
  <si>
    <t>2025092397225741</t>
  </si>
  <si>
    <t>PAU029762168</t>
  </si>
  <si>
    <t>설아영</t>
  </si>
  <si>
    <t>01047340235</t>
  </si>
  <si>
    <t>596421513254</t>
  </si>
  <si>
    <t>20250923997376052</t>
  </si>
  <si>
    <t>PAU029762080</t>
  </si>
  <si>
    <t>조수만</t>
  </si>
  <si>
    <t>01089950918</t>
  </si>
  <si>
    <t>일반전환(합산/과태료사전방지-PAU029762079,PAU029762086)</t>
  </si>
  <si>
    <t>596421505591</t>
  </si>
  <si>
    <t>2025092188022551</t>
  </si>
  <si>
    <t>PKR253728602</t>
  </si>
  <si>
    <t>01040777663</t>
  </si>
  <si>
    <t>596421513140</t>
  </si>
  <si>
    <t>JNH_20250924_07</t>
  </si>
  <si>
    <t>PKR253728369</t>
  </si>
  <si>
    <t>596421512974</t>
  </si>
  <si>
    <t>MEGA_HEALTH_250924_01</t>
  </si>
  <si>
    <t>PKR253728370</t>
  </si>
  <si>
    <t>596421512985</t>
  </si>
  <si>
    <t>MEGA_HEALTH_250924_02</t>
  </si>
  <si>
    <t>PKR253713268</t>
  </si>
  <si>
    <t>최화숙</t>
  </si>
  <si>
    <t>01026143775</t>
  </si>
  <si>
    <t>36976</t>
  </si>
  <si>
    <t>596421506873</t>
  </si>
  <si>
    <t>2509220942061292</t>
  </si>
  <si>
    <t>PKR253713269</t>
  </si>
  <si>
    <t>596421506884</t>
  </si>
  <si>
    <t>2509220941362F21</t>
  </si>
  <si>
    <t>PKR253730200</t>
  </si>
  <si>
    <t>고선아</t>
  </si>
  <si>
    <t>01074774729</t>
  </si>
  <si>
    <t>596421513696</t>
  </si>
  <si>
    <t>PAZMOM_250924_29</t>
  </si>
  <si>
    <t>PKR253718581</t>
  </si>
  <si>
    <t>유현선</t>
  </si>
  <si>
    <t>01065413401</t>
  </si>
  <si>
    <t>596421509393</t>
  </si>
  <si>
    <t>PAZMOM_250923_17</t>
  </si>
  <si>
    <t>PKR253718582</t>
  </si>
  <si>
    <t>함민영</t>
  </si>
  <si>
    <t>01051784319</t>
  </si>
  <si>
    <t>596421509404</t>
  </si>
  <si>
    <t>PAZMOM_250923_18</t>
  </si>
  <si>
    <t>PKR253718583</t>
  </si>
  <si>
    <t>02264</t>
  </si>
  <si>
    <t>596421509415</t>
  </si>
  <si>
    <t>PAZMOM_250923_19</t>
  </si>
  <si>
    <t>PKR253718585</t>
  </si>
  <si>
    <t>서유리</t>
  </si>
  <si>
    <t>01088391101</t>
  </si>
  <si>
    <t>21966</t>
  </si>
  <si>
    <t>596421509430</t>
  </si>
  <si>
    <t>PAZMOM_250923_21</t>
  </si>
  <si>
    <t>PKR253718586</t>
  </si>
  <si>
    <t>전효영</t>
  </si>
  <si>
    <t>01034251129</t>
  </si>
  <si>
    <t>41181</t>
  </si>
  <si>
    <t>596421509441</t>
  </si>
  <si>
    <t>PAZMOM_250923_22</t>
  </si>
  <si>
    <t>PKR253718587</t>
  </si>
  <si>
    <t>01036660103</t>
  </si>
  <si>
    <t>59203</t>
  </si>
  <si>
    <t>596421509452</t>
  </si>
  <si>
    <t>PAZMOM_250923_23</t>
  </si>
  <si>
    <t>PKR253718588</t>
  </si>
  <si>
    <t>01029958215</t>
  </si>
  <si>
    <t>54164</t>
  </si>
  <si>
    <t>596421509463</t>
  </si>
  <si>
    <t>PAZMOM_250923_24</t>
  </si>
  <si>
    <t>PKR253718589</t>
  </si>
  <si>
    <t>정연세</t>
  </si>
  <si>
    <t>01053621432</t>
  </si>
  <si>
    <t>596421509474</t>
  </si>
  <si>
    <t>PAZMOM_250923_25</t>
  </si>
  <si>
    <t>PKR253718590</t>
  </si>
  <si>
    <t>유동주</t>
  </si>
  <si>
    <t>01074419596</t>
  </si>
  <si>
    <t>37916</t>
  </si>
  <si>
    <t>596421509485</t>
  </si>
  <si>
    <t>PAZMOM_250923_26</t>
  </si>
  <si>
    <t>PKR253718591</t>
  </si>
  <si>
    <t>01090597651</t>
  </si>
  <si>
    <t>21547</t>
  </si>
  <si>
    <t>596421509496</t>
  </si>
  <si>
    <t>PAZMOM_250923_27</t>
  </si>
  <si>
    <t>PKR253714634</t>
  </si>
  <si>
    <t>596421507094</t>
  </si>
  <si>
    <t>3988126889357239</t>
  </si>
  <si>
    <t>PKR253714635</t>
  </si>
  <si>
    <t>김성수</t>
  </si>
  <si>
    <t>01038046761</t>
  </si>
  <si>
    <t>56213</t>
  </si>
  <si>
    <t>596421507105</t>
  </si>
  <si>
    <t>3988130030593353</t>
  </si>
  <si>
    <t>PKR253714636</t>
  </si>
  <si>
    <t>01030981081</t>
  </si>
  <si>
    <t>596421507116</t>
  </si>
  <si>
    <t>3988156920908501</t>
  </si>
  <si>
    <t>PKR253714637</t>
  </si>
  <si>
    <t>596421507120</t>
  </si>
  <si>
    <t>3988169778808086</t>
  </si>
  <si>
    <t>PKR253717401</t>
  </si>
  <si>
    <t>596421508634</t>
  </si>
  <si>
    <t>2025092123361391</t>
  </si>
  <si>
    <t>PKR253717402</t>
  </si>
  <si>
    <t>박진욱</t>
  </si>
  <si>
    <t>01088960779</t>
  </si>
  <si>
    <t>54937</t>
  </si>
  <si>
    <t>596421508645</t>
  </si>
  <si>
    <t>2025092253572341</t>
  </si>
  <si>
    <t>PKR253717404</t>
  </si>
  <si>
    <t>01039032906</t>
  </si>
  <si>
    <t>596421508660</t>
  </si>
  <si>
    <t>2025092257061881</t>
  </si>
  <si>
    <t>PKR253717405</t>
  </si>
  <si>
    <t>류제환</t>
  </si>
  <si>
    <t>01071475381</t>
  </si>
  <si>
    <t>18382</t>
  </si>
  <si>
    <t>596421508671</t>
  </si>
  <si>
    <t>2025092258248661</t>
  </si>
  <si>
    <t>PKR253717406</t>
  </si>
  <si>
    <t>차유진</t>
  </si>
  <si>
    <t>01027370557</t>
  </si>
  <si>
    <t>596421508682</t>
  </si>
  <si>
    <t>2025092259416411</t>
  </si>
  <si>
    <t>PKR253717407</t>
  </si>
  <si>
    <t>김근희</t>
  </si>
  <si>
    <t>01073404149</t>
  </si>
  <si>
    <t>12212</t>
  </si>
  <si>
    <t>596421508693</t>
  </si>
  <si>
    <t>2025092259660431</t>
  </si>
  <si>
    <t>PKR253730201</t>
  </si>
  <si>
    <t>김현재</t>
  </si>
  <si>
    <t>01033244114</t>
  </si>
  <si>
    <t>18383</t>
  </si>
  <si>
    <t>596421513700</t>
  </si>
  <si>
    <t>PAZMOM_250924_30</t>
  </si>
  <si>
    <t>PKR253730202</t>
  </si>
  <si>
    <t>01023584857</t>
  </si>
  <si>
    <t>13625</t>
  </si>
  <si>
    <t>596421513711</t>
  </si>
  <si>
    <t>PAZMOM_250924_31</t>
  </si>
  <si>
    <t>PKR253730203</t>
  </si>
  <si>
    <t>이소해</t>
  </si>
  <si>
    <t>01032235027</t>
  </si>
  <si>
    <t>596421513722</t>
  </si>
  <si>
    <t>PAZMOM_250924_32</t>
  </si>
  <si>
    <t>PKR253730204</t>
  </si>
  <si>
    <t>임지수</t>
  </si>
  <si>
    <t>01046290327</t>
  </si>
  <si>
    <t>36439</t>
  </si>
  <si>
    <t>596421513733</t>
  </si>
  <si>
    <t>PAZMOM_250924_33</t>
  </si>
  <si>
    <t>PKR253730205</t>
  </si>
  <si>
    <t>안근정</t>
  </si>
  <si>
    <t>01049130430</t>
  </si>
  <si>
    <t>596421513744</t>
  </si>
  <si>
    <t>PAZMOM_250924_34</t>
  </si>
  <si>
    <t>PKR253730206</t>
  </si>
  <si>
    <t>김가희</t>
  </si>
  <si>
    <t>01047172913</t>
  </si>
  <si>
    <t>596421513755</t>
  </si>
  <si>
    <t>PAZMOM_250924_35</t>
  </si>
  <si>
    <t>PKR253730207</t>
  </si>
  <si>
    <t>한경실</t>
  </si>
  <si>
    <t>01094700363</t>
  </si>
  <si>
    <t>42612</t>
  </si>
  <si>
    <t>596421513766</t>
  </si>
  <si>
    <t>PAZMOM_250924_36</t>
  </si>
  <si>
    <t>PKR253730208</t>
  </si>
  <si>
    <t>황서현</t>
  </si>
  <si>
    <t>01095672079</t>
  </si>
  <si>
    <t>596421513770</t>
  </si>
  <si>
    <t>PAZMOM_250924_37</t>
  </si>
  <si>
    <t>PKR253685518</t>
  </si>
  <si>
    <t>01047124178</t>
  </si>
  <si>
    <t>10303</t>
  </si>
  <si>
    <t>596421498716</t>
  </si>
  <si>
    <t>C250917GV3U3T</t>
  </si>
  <si>
    <t>PAU029774044</t>
  </si>
  <si>
    <t>596421499792</t>
  </si>
  <si>
    <t>2025091927502271</t>
  </si>
  <si>
    <t>PKR253718592</t>
  </si>
  <si>
    <t>이태양</t>
  </si>
  <si>
    <t>01071746234</t>
  </si>
  <si>
    <t>03391</t>
  </si>
  <si>
    <t>596421509500</t>
  </si>
  <si>
    <t>PAZMOM_250923_28</t>
  </si>
  <si>
    <t>PKR253718593</t>
  </si>
  <si>
    <t>01077978062</t>
  </si>
  <si>
    <t>596421509511</t>
  </si>
  <si>
    <t>PAZMOM_250923_29</t>
  </si>
  <si>
    <t>PKR253718595</t>
  </si>
  <si>
    <t>정은화</t>
  </si>
  <si>
    <t>01049933176</t>
  </si>
  <si>
    <t>24045</t>
  </si>
  <si>
    <t>596421509533</t>
  </si>
  <si>
    <t>PAZMOM_250923_31</t>
  </si>
  <si>
    <t>PKR253718596</t>
  </si>
  <si>
    <t>설하나</t>
  </si>
  <si>
    <t>01087055207</t>
  </si>
  <si>
    <t>13916</t>
  </si>
  <si>
    <t>596421509544</t>
  </si>
  <si>
    <t>PAZMOM_250923_32</t>
  </si>
  <si>
    <t>PKR253718597</t>
  </si>
  <si>
    <t>01040263027</t>
  </si>
  <si>
    <t>596421509555</t>
  </si>
  <si>
    <t>PAZMOM_250923_33</t>
  </si>
  <si>
    <t>PKR253718598</t>
  </si>
  <si>
    <t>01074350615</t>
  </si>
  <si>
    <t>596421509566</t>
  </si>
  <si>
    <t>PAZMOM_250923_34</t>
  </si>
  <si>
    <t>PKR253718599</t>
  </si>
  <si>
    <t>백혜연</t>
  </si>
  <si>
    <t>01093585658</t>
  </si>
  <si>
    <t>41587</t>
  </si>
  <si>
    <t>596421509570</t>
  </si>
  <si>
    <t>PAZMOM_250923_35</t>
  </si>
  <si>
    <t>PKR253718600</t>
  </si>
  <si>
    <t>윤하연</t>
  </si>
  <si>
    <t>01074003560</t>
  </si>
  <si>
    <t>596421509581</t>
  </si>
  <si>
    <t>PAZMOM_250923_37</t>
  </si>
  <si>
    <t>PKR253718601</t>
  </si>
  <si>
    <t>01029580920</t>
  </si>
  <si>
    <t>47712</t>
  </si>
  <si>
    <t>596421509592</t>
  </si>
  <si>
    <t>PAZMOM_250923_38</t>
  </si>
  <si>
    <t>PAU029762117</t>
  </si>
  <si>
    <t>01052142470</t>
  </si>
  <si>
    <t>596421508343</t>
  </si>
  <si>
    <t>2025092239019731</t>
  </si>
  <si>
    <t>PKR253717408</t>
  </si>
  <si>
    <t>01033602496</t>
  </si>
  <si>
    <t>07976</t>
  </si>
  <si>
    <t>596421508704</t>
  </si>
  <si>
    <t>2025092260563771</t>
  </si>
  <si>
    <t>PKR253717409</t>
  </si>
  <si>
    <t>임현숙</t>
  </si>
  <si>
    <t>01092918753</t>
  </si>
  <si>
    <t>596421508715</t>
  </si>
  <si>
    <t>2025092260797751</t>
  </si>
  <si>
    <t>PKR253717410</t>
  </si>
  <si>
    <t>01033088590</t>
  </si>
  <si>
    <t>596421508726</t>
  </si>
  <si>
    <t>2025092262307671</t>
  </si>
  <si>
    <t>PAU029762050</t>
  </si>
  <si>
    <t>홍가연</t>
  </si>
  <si>
    <t>01088988649</t>
  </si>
  <si>
    <t>18257</t>
  </si>
  <si>
    <t>596421502872</t>
  </si>
  <si>
    <t>4347221395</t>
  </si>
  <si>
    <t>PAU029762051</t>
  </si>
  <si>
    <t>01046563301</t>
  </si>
  <si>
    <t>596421502894</t>
  </si>
  <si>
    <t>2025091935719851</t>
  </si>
  <si>
    <t>PKR253719319</t>
  </si>
  <si>
    <t>김기연</t>
  </si>
  <si>
    <t>01022576234</t>
  </si>
  <si>
    <t>22798</t>
  </si>
  <si>
    <t>596421510351</t>
  </si>
  <si>
    <t>WISE_250923_BTS_01</t>
  </si>
  <si>
    <t>PAU029769935</t>
  </si>
  <si>
    <t>01099632748</t>
  </si>
  <si>
    <t>596421507676</t>
  </si>
  <si>
    <t>2025092197968331</t>
  </si>
  <si>
    <t>PKR253718609</t>
  </si>
  <si>
    <t>01091277096</t>
  </si>
  <si>
    <t>596421509673</t>
  </si>
  <si>
    <t>PKR253718735</t>
  </si>
  <si>
    <t>김나래</t>
  </si>
  <si>
    <t>01037193944</t>
  </si>
  <si>
    <t>596421509732</t>
  </si>
  <si>
    <t>MEGALAB_250923_P0015637</t>
  </si>
  <si>
    <t>PKR253718736</t>
  </si>
  <si>
    <t>김진완</t>
  </si>
  <si>
    <t>01050907249</t>
  </si>
  <si>
    <t>596421509743</t>
  </si>
  <si>
    <t>MEGALAB_250923_P0015638</t>
  </si>
  <si>
    <t>PKR253691648</t>
  </si>
  <si>
    <t>정효구</t>
  </si>
  <si>
    <t>01092429979</t>
  </si>
  <si>
    <t>596421500584</t>
  </si>
  <si>
    <t>250911샘플07</t>
  </si>
  <si>
    <t>PKR253687594</t>
  </si>
  <si>
    <t>596421499733</t>
  </si>
  <si>
    <t>NATONIC_250919_200271632_02</t>
  </si>
  <si>
    <t>PKR253685586</t>
  </si>
  <si>
    <t>01066665319</t>
  </si>
  <si>
    <t>596421498856</t>
  </si>
  <si>
    <t>PAZMOM_250918_12</t>
  </si>
  <si>
    <t>PKR253725504</t>
  </si>
  <si>
    <t>황소현</t>
  </si>
  <si>
    <t>01094159189</t>
  </si>
  <si>
    <t>59685</t>
  </si>
  <si>
    <t>596421512300</t>
  </si>
  <si>
    <t>PAZMOM_250924_23</t>
  </si>
  <si>
    <t>PKR253725505</t>
  </si>
  <si>
    <t>김혜미</t>
  </si>
  <si>
    <t>01058853005</t>
  </si>
  <si>
    <t>596421512311</t>
  </si>
  <si>
    <t>PAZMOM_250924_24</t>
  </si>
  <si>
    <t>PKR253725506</t>
  </si>
  <si>
    <t>01071192456</t>
  </si>
  <si>
    <t>596421512322</t>
  </si>
  <si>
    <t>PAZMOM_250924_25</t>
  </si>
  <si>
    <t>PKR253725507</t>
  </si>
  <si>
    <t>박현선</t>
  </si>
  <si>
    <t>01062957357</t>
  </si>
  <si>
    <t>04145</t>
  </si>
  <si>
    <t>596421512333</t>
  </si>
  <si>
    <t>PAZMOM_250924_26</t>
  </si>
  <si>
    <t>PKR253725508</t>
  </si>
  <si>
    <t>신혜리</t>
  </si>
  <si>
    <t>01098430916</t>
  </si>
  <si>
    <t>31991</t>
  </si>
  <si>
    <t>596421512344</t>
  </si>
  <si>
    <t>PAZMOM_250924_27</t>
  </si>
  <si>
    <t>PKR253725509</t>
  </si>
  <si>
    <t>최미소</t>
  </si>
  <si>
    <t>01098744331</t>
  </si>
  <si>
    <t>596421512355</t>
  </si>
  <si>
    <t>PAZMOM_250924_28</t>
  </si>
  <si>
    <t>PKR253725240</t>
  </si>
  <si>
    <t>01094794452</t>
  </si>
  <si>
    <t>07593</t>
  </si>
  <si>
    <t>596421511493</t>
  </si>
  <si>
    <t>30100142238770</t>
  </si>
  <si>
    <t>PAU029762119</t>
  </si>
  <si>
    <t>01086640998</t>
  </si>
  <si>
    <t>63237</t>
  </si>
  <si>
    <t>596421508354</t>
  </si>
  <si>
    <t>2025092245859351</t>
  </si>
  <si>
    <t>PAU029762118</t>
  </si>
  <si>
    <t>01090709411</t>
  </si>
  <si>
    <t>04915</t>
  </si>
  <si>
    <t>596421508365</t>
  </si>
  <si>
    <t>20250922F03812</t>
  </si>
  <si>
    <t>PKR253719039</t>
  </si>
  <si>
    <t>정새롬</t>
  </si>
  <si>
    <t>01096541904</t>
  </si>
  <si>
    <t>49052</t>
  </si>
  <si>
    <t>596421510056</t>
  </si>
  <si>
    <t>250923072141B0CD</t>
  </si>
  <si>
    <t>PKR253713236</t>
  </si>
  <si>
    <t>전문기</t>
  </si>
  <si>
    <t>01090552038</t>
  </si>
  <si>
    <t>56417</t>
  </si>
  <si>
    <t>596421506674</t>
  </si>
  <si>
    <t>25092209004070DD</t>
  </si>
  <si>
    <t>PKR253713237</t>
  </si>
  <si>
    <t>유승효</t>
  </si>
  <si>
    <t>01093804653</t>
  </si>
  <si>
    <t>04500</t>
  </si>
  <si>
    <t>596421506685</t>
  </si>
  <si>
    <t>250922090040A67C</t>
  </si>
  <si>
    <t>PKR253713238</t>
  </si>
  <si>
    <t>강덕순</t>
  </si>
  <si>
    <t>01020583723</t>
  </si>
  <si>
    <t>11507</t>
  </si>
  <si>
    <t>596421506696</t>
  </si>
  <si>
    <t>250922090040AA70</t>
  </si>
  <si>
    <t>PKR253713239</t>
  </si>
  <si>
    <t>최연자</t>
  </si>
  <si>
    <t>01077085625</t>
  </si>
  <si>
    <t>596421506700</t>
  </si>
  <si>
    <t>2509220900407A7C</t>
  </si>
  <si>
    <t>PKR253713240</t>
  </si>
  <si>
    <t>김기자</t>
  </si>
  <si>
    <t>01033039500</t>
  </si>
  <si>
    <t>05515</t>
  </si>
  <si>
    <t>596421506711</t>
  </si>
  <si>
    <t>2509220900406273</t>
  </si>
  <si>
    <t>PKR253713241</t>
  </si>
  <si>
    <t>이선주</t>
  </si>
  <si>
    <t>01045270388</t>
  </si>
  <si>
    <t>12777</t>
  </si>
  <si>
    <t>596421506722</t>
  </si>
  <si>
    <t>250922090614EC45</t>
  </si>
  <si>
    <t>PKR253713242</t>
  </si>
  <si>
    <t>01082312612</t>
  </si>
  <si>
    <t>13145</t>
  </si>
  <si>
    <t>596421506733</t>
  </si>
  <si>
    <t>2509220906144F83</t>
  </si>
  <si>
    <t>PKR253718737</t>
  </si>
  <si>
    <t>01067966728</t>
  </si>
  <si>
    <t>24393</t>
  </si>
  <si>
    <t>596421509754</t>
  </si>
  <si>
    <t>MEGALAB_250923_P0015639</t>
  </si>
  <si>
    <t>PKR253718738</t>
  </si>
  <si>
    <t>김지우</t>
  </si>
  <si>
    <t>01090592795</t>
  </si>
  <si>
    <t>596421509765</t>
  </si>
  <si>
    <t>MEGALAB_250923_P0015640</t>
  </si>
  <si>
    <t>PKR253718739</t>
  </si>
  <si>
    <t>권시언</t>
  </si>
  <si>
    <t>01041781714</t>
  </si>
  <si>
    <t>596421509776</t>
  </si>
  <si>
    <t>MEGALAB_250923_P0015641</t>
  </si>
  <si>
    <t>PKR253718910</t>
  </si>
  <si>
    <t>596421509920</t>
  </si>
  <si>
    <t>2025092250162400</t>
  </si>
  <si>
    <t>PKR253718911</t>
  </si>
  <si>
    <t>박신영</t>
  </si>
  <si>
    <t>01046441102</t>
  </si>
  <si>
    <t>58613</t>
  </si>
  <si>
    <t>596421509931</t>
  </si>
  <si>
    <t>2025092252164720</t>
  </si>
  <si>
    <t>PKR253718912</t>
  </si>
  <si>
    <t>01036166661</t>
  </si>
  <si>
    <t>596421509942</t>
  </si>
  <si>
    <t>2025092252703080</t>
  </si>
  <si>
    <t>PKR253719118</t>
  </si>
  <si>
    <t>윤세은</t>
  </si>
  <si>
    <t>01089418971</t>
  </si>
  <si>
    <t>596421510141</t>
  </si>
  <si>
    <t>OZ_250923_01</t>
  </si>
  <si>
    <t>PKR253719119</t>
  </si>
  <si>
    <t>박혜리</t>
  </si>
  <si>
    <t>1050091331</t>
  </si>
  <si>
    <t>34853</t>
  </si>
  <si>
    <t>596421510152</t>
  </si>
  <si>
    <t>OZ_250923_02</t>
  </si>
  <si>
    <t>PKR253719120</t>
  </si>
  <si>
    <t>박설화</t>
  </si>
  <si>
    <t>1039268911</t>
  </si>
  <si>
    <t>16979</t>
  </si>
  <si>
    <t>596421510163</t>
  </si>
  <si>
    <t>OZ_250923_03</t>
  </si>
  <si>
    <t>PKR253719121</t>
  </si>
  <si>
    <t>1036087280</t>
  </si>
  <si>
    <t>596421510174</t>
  </si>
  <si>
    <t>OZ_250923_04</t>
  </si>
  <si>
    <t>PKR253725241</t>
  </si>
  <si>
    <t>01030168308</t>
  </si>
  <si>
    <t>39320</t>
  </si>
  <si>
    <t>596421511504</t>
  </si>
  <si>
    <t>2025092264623811</t>
  </si>
  <si>
    <t>PKR253725242</t>
  </si>
  <si>
    <t>01033178400</t>
  </si>
  <si>
    <t>58566</t>
  </si>
  <si>
    <t>596421511515</t>
  </si>
  <si>
    <t>2025092265798791</t>
  </si>
  <si>
    <t>PKR253725243</t>
  </si>
  <si>
    <t>596421511526</t>
  </si>
  <si>
    <t>2025092268730801</t>
  </si>
  <si>
    <t>PKR253725244</t>
  </si>
  <si>
    <t>이인우</t>
  </si>
  <si>
    <t>01074944937</t>
  </si>
  <si>
    <t>56128</t>
  </si>
  <si>
    <t>596421511530</t>
  </si>
  <si>
    <t>2025092310353421</t>
  </si>
  <si>
    <t>PKR253725245</t>
  </si>
  <si>
    <t>596421511541</t>
  </si>
  <si>
    <t>2025092370043771</t>
  </si>
  <si>
    <t>PKR253725476</t>
  </si>
  <si>
    <t>01087879666</t>
  </si>
  <si>
    <t>44945</t>
  </si>
  <si>
    <t>596421512031</t>
  </si>
  <si>
    <t>JYI_20250923-03</t>
  </si>
  <si>
    <t>PKR253725477</t>
  </si>
  <si>
    <t>정세미</t>
  </si>
  <si>
    <t>01085083954</t>
  </si>
  <si>
    <t>06074</t>
  </si>
  <si>
    <t>596421512042</t>
  </si>
  <si>
    <t>JYI_20250923-04</t>
  </si>
  <si>
    <t>PKR253725479</t>
  </si>
  <si>
    <t>01032125420</t>
  </si>
  <si>
    <t>01710</t>
  </si>
  <si>
    <t>596421512064</t>
  </si>
  <si>
    <t>JYI_20250923-06</t>
  </si>
  <si>
    <t>PKR253725011</t>
  </si>
  <si>
    <t>596421511445</t>
  </si>
  <si>
    <t>JYC_250923_01</t>
  </si>
  <si>
    <t>PKR253719066</t>
  </si>
  <si>
    <t>596421510093</t>
  </si>
  <si>
    <t>3987460741312918</t>
  </si>
  <si>
    <t>PKR253713243</t>
  </si>
  <si>
    <t>596421506744</t>
  </si>
  <si>
    <t>250922090614E3CA</t>
  </si>
  <si>
    <t>PKR253713244</t>
  </si>
  <si>
    <t>01054652438</t>
  </si>
  <si>
    <t>596421506755</t>
  </si>
  <si>
    <t>250922054731ABCB</t>
  </si>
  <si>
    <t>PKR253713245</t>
  </si>
  <si>
    <t>강아영</t>
  </si>
  <si>
    <t>01034778819</t>
  </si>
  <si>
    <t>13562</t>
  </si>
  <si>
    <t>596421506766</t>
  </si>
  <si>
    <t>250922054802E63A</t>
  </si>
  <si>
    <t>PKR253713246</t>
  </si>
  <si>
    <t>이연춘</t>
  </si>
  <si>
    <t>01076580289</t>
  </si>
  <si>
    <t>596421506770</t>
  </si>
  <si>
    <t>2509220538000001</t>
  </si>
  <si>
    <t>PKR253713247</t>
  </si>
  <si>
    <t>정시내</t>
  </si>
  <si>
    <t>01047598399</t>
  </si>
  <si>
    <t>22396</t>
  </si>
  <si>
    <t>596421506781</t>
  </si>
  <si>
    <t>250922081459BA1A</t>
  </si>
  <si>
    <t>PKR253713248</t>
  </si>
  <si>
    <t>정은순</t>
  </si>
  <si>
    <t>01037357774</t>
  </si>
  <si>
    <t>28350</t>
  </si>
  <si>
    <t>596421506792</t>
  </si>
  <si>
    <t>2509220917000005</t>
  </si>
  <si>
    <t>PKR253716547</t>
  </si>
  <si>
    <t>정점미</t>
  </si>
  <si>
    <t>01071395881</t>
  </si>
  <si>
    <t>17087</t>
  </si>
  <si>
    <t>596421507945</t>
  </si>
  <si>
    <t>GS_20250922_01</t>
  </si>
  <si>
    <t>PKR253716548</t>
  </si>
  <si>
    <t>HUSSAININTIZAR</t>
  </si>
  <si>
    <t>01042419342</t>
  </si>
  <si>
    <t>46732</t>
  </si>
  <si>
    <t>596421507956</t>
  </si>
  <si>
    <t>HB_20250921_01</t>
  </si>
  <si>
    <t>PKR253716551</t>
  </si>
  <si>
    <t>01053578487</t>
  </si>
  <si>
    <t>27502</t>
  </si>
  <si>
    <t>596421507982</t>
  </si>
  <si>
    <t>JYI_20250922-03</t>
  </si>
  <si>
    <t>PKR253716552</t>
  </si>
  <si>
    <t>한현숙</t>
  </si>
  <si>
    <t>01047244916</t>
  </si>
  <si>
    <t>10065</t>
  </si>
  <si>
    <t>596421507993</t>
  </si>
  <si>
    <t>JYI_20250922-04</t>
  </si>
  <si>
    <t>PKR253719123</t>
  </si>
  <si>
    <t>1067662502</t>
  </si>
  <si>
    <t>596421510196</t>
  </si>
  <si>
    <t>OZ_250923_06</t>
  </si>
  <si>
    <t>PKR253719124</t>
  </si>
  <si>
    <t>최혜원</t>
  </si>
  <si>
    <t>1094482681</t>
  </si>
  <si>
    <t>44236</t>
  </si>
  <si>
    <t>596421510200</t>
  </si>
  <si>
    <t>OZ_250923_07</t>
  </si>
  <si>
    <t>PKR253719125</t>
  </si>
  <si>
    <t>배소민</t>
  </si>
  <si>
    <t>1084372882</t>
  </si>
  <si>
    <t>596421510211</t>
  </si>
  <si>
    <t>OZ_250923_08</t>
  </si>
  <si>
    <t>PKR253719127</t>
  </si>
  <si>
    <t>1098758155</t>
  </si>
  <si>
    <t>01839</t>
  </si>
  <si>
    <t>596421510233</t>
  </si>
  <si>
    <t>OZ_250923_10</t>
  </si>
  <si>
    <t>PKR253719128</t>
  </si>
  <si>
    <t>1057132808</t>
  </si>
  <si>
    <t>12976</t>
  </si>
  <si>
    <t>596421510244</t>
  </si>
  <si>
    <t>OZ_250923_11</t>
  </si>
  <si>
    <t>PKR253719130</t>
  </si>
  <si>
    <t>조상우</t>
  </si>
  <si>
    <t>01075674893</t>
  </si>
  <si>
    <t>596421510266</t>
  </si>
  <si>
    <t>OZ_250923_13</t>
  </si>
  <si>
    <t>PKR253719131</t>
  </si>
  <si>
    <t>황금순</t>
  </si>
  <si>
    <t>01045759836</t>
  </si>
  <si>
    <t>596421510270</t>
  </si>
  <si>
    <t>OZ_250923_14</t>
  </si>
  <si>
    <t>PKR253719132</t>
  </si>
  <si>
    <t>박수조</t>
  </si>
  <si>
    <t>01020650741</t>
  </si>
  <si>
    <t>46743</t>
  </si>
  <si>
    <t>596421510281</t>
  </si>
  <si>
    <t>OZ_250923_15</t>
  </si>
  <si>
    <t>PKR253719133</t>
  </si>
  <si>
    <t>38890</t>
  </si>
  <si>
    <t>596421510292</t>
  </si>
  <si>
    <t>OZ_250923_16</t>
  </si>
  <si>
    <t>PKR253719134</t>
  </si>
  <si>
    <t>01094073564</t>
  </si>
  <si>
    <t>596421510303</t>
  </si>
  <si>
    <t>OZ_250923_17</t>
  </si>
  <si>
    <t>PKR253719067</t>
  </si>
  <si>
    <t>고은미</t>
  </si>
  <si>
    <t>01092232323</t>
  </si>
  <si>
    <t>596421510104</t>
  </si>
  <si>
    <t>3988149953861411</t>
  </si>
  <si>
    <t>PKR253719068</t>
  </si>
  <si>
    <t>노석원</t>
  </si>
  <si>
    <t>01037137385</t>
  </si>
  <si>
    <t>15400</t>
  </si>
  <si>
    <t>596421510115</t>
  </si>
  <si>
    <t>3988156160399568</t>
  </si>
  <si>
    <t>PKR253719069</t>
  </si>
  <si>
    <t>백연욱</t>
  </si>
  <si>
    <t>01071742118</t>
  </si>
  <si>
    <t>57722</t>
  </si>
  <si>
    <t>596421510126</t>
  </si>
  <si>
    <t>3988173786562724</t>
  </si>
  <si>
    <t>PKR253719070</t>
  </si>
  <si>
    <t>배제인</t>
  </si>
  <si>
    <t>01056638645</t>
  </si>
  <si>
    <t>596421510130</t>
  </si>
  <si>
    <t>3988260349739285</t>
  </si>
  <si>
    <t>PKR253725471</t>
  </si>
  <si>
    <t>18238</t>
  </si>
  <si>
    <t>596421511924</t>
  </si>
  <si>
    <t>OM_2500923_01</t>
  </si>
  <si>
    <t>PKR253700864</t>
  </si>
  <si>
    <t>박재옥</t>
  </si>
  <si>
    <t>01094557075</t>
  </si>
  <si>
    <t>38436</t>
  </si>
  <si>
    <t>596421502010</t>
  </si>
  <si>
    <t>\NC250919D412SL</t>
  </si>
  <si>
    <t>PKR253700865</t>
  </si>
  <si>
    <t>01090048333</t>
  </si>
  <si>
    <t>596421502021</t>
  </si>
  <si>
    <t>\NC250920DEQC5X</t>
  </si>
  <si>
    <t>PKR253725246</t>
  </si>
  <si>
    <t>정영희</t>
  </si>
  <si>
    <t>01022302632</t>
  </si>
  <si>
    <t>10598</t>
  </si>
  <si>
    <t>596421511552</t>
  </si>
  <si>
    <t>2025092373771991</t>
  </si>
  <si>
    <t>PKR253725247</t>
  </si>
  <si>
    <t>안승민</t>
  </si>
  <si>
    <t>01071613677</t>
  </si>
  <si>
    <t>596421511563</t>
  </si>
  <si>
    <t>2025092375015791</t>
  </si>
  <si>
    <t>PKR253725249</t>
  </si>
  <si>
    <t>현승희</t>
  </si>
  <si>
    <t>01052718392</t>
  </si>
  <si>
    <t>10362</t>
  </si>
  <si>
    <t>596421511585</t>
  </si>
  <si>
    <t>2025092375954441</t>
  </si>
  <si>
    <t>PKR253716553</t>
  </si>
  <si>
    <t>신정인</t>
  </si>
  <si>
    <t>01045592173</t>
  </si>
  <si>
    <t>596421508004</t>
  </si>
  <si>
    <t>JYI_20250922-05</t>
  </si>
  <si>
    <t>PKR253716554</t>
  </si>
  <si>
    <t>박세경</t>
  </si>
  <si>
    <t>01049292778</t>
  </si>
  <si>
    <t>02076</t>
  </si>
  <si>
    <t>596421508015</t>
  </si>
  <si>
    <t>JYI_20250922-06</t>
  </si>
  <si>
    <t>PKR253716556</t>
  </si>
  <si>
    <t>최아리나</t>
  </si>
  <si>
    <t>01097866139</t>
  </si>
  <si>
    <t>13428</t>
  </si>
  <si>
    <t>596421508030</t>
  </si>
  <si>
    <t>JYI_20250922-08</t>
  </si>
  <si>
    <t>PKR253716557</t>
  </si>
  <si>
    <t>01065251534</t>
  </si>
  <si>
    <t>18236</t>
  </si>
  <si>
    <t>596421508041</t>
  </si>
  <si>
    <t>JYI_20250922-09</t>
  </si>
  <si>
    <t>PAU029774110</t>
  </si>
  <si>
    <t>01054901985</t>
  </si>
  <si>
    <t>59415</t>
  </si>
  <si>
    <t>596421510723</t>
  </si>
  <si>
    <t>7100141973373</t>
  </si>
  <si>
    <t>PAU029774134</t>
  </si>
  <si>
    <t>홍선아</t>
  </si>
  <si>
    <t>01033871802</t>
  </si>
  <si>
    <t>596421510734</t>
  </si>
  <si>
    <t>15100142037657</t>
  </si>
  <si>
    <t>PAU029774135</t>
  </si>
  <si>
    <t>596421510745</t>
  </si>
  <si>
    <t>22100141167264</t>
  </si>
  <si>
    <t>PAU029774136</t>
  </si>
  <si>
    <t>596421510756</t>
  </si>
  <si>
    <t>2025092211545645</t>
  </si>
  <si>
    <t>PAU029774124</t>
  </si>
  <si>
    <t>최연숙</t>
  </si>
  <si>
    <t>01074557601</t>
  </si>
  <si>
    <t>596421510760</t>
  </si>
  <si>
    <t>2025092238101991</t>
  </si>
  <si>
    <t>PAU029774121</t>
  </si>
  <si>
    <t>김보형</t>
  </si>
  <si>
    <t>01062946057</t>
  </si>
  <si>
    <t>62368</t>
  </si>
  <si>
    <t>596421510771</t>
  </si>
  <si>
    <t>2025092239974001</t>
  </si>
  <si>
    <t>PKR253719135</t>
  </si>
  <si>
    <t>박은진</t>
  </si>
  <si>
    <t>01052436816</t>
  </si>
  <si>
    <t>596421510314</t>
  </si>
  <si>
    <t>OZ_250923_18</t>
  </si>
  <si>
    <t>PKR253719136</t>
  </si>
  <si>
    <t>김창제</t>
  </si>
  <si>
    <t>01062325577</t>
  </si>
  <si>
    <t>596421510325</t>
  </si>
  <si>
    <t>OZ_250923_19</t>
  </si>
  <si>
    <t>PKR253719137</t>
  </si>
  <si>
    <t>596421510336</t>
  </si>
  <si>
    <t>OZ_250923_20</t>
  </si>
  <si>
    <t>PKR253719138</t>
  </si>
  <si>
    <t>주소영</t>
  </si>
  <si>
    <t>01037846773</t>
  </si>
  <si>
    <t>07766</t>
  </si>
  <si>
    <t>596421510340</t>
  </si>
  <si>
    <t>OZ_250923_21</t>
  </si>
  <si>
    <t>PKR253701064</t>
  </si>
  <si>
    <t>조수환</t>
  </si>
  <si>
    <t>596421502916</t>
  </si>
  <si>
    <t>PAZMOM_250920_01</t>
  </si>
  <si>
    <t>PKR253702116</t>
  </si>
  <si>
    <t>01076971950</t>
  </si>
  <si>
    <t>58267</t>
  </si>
  <si>
    <t>596421504456</t>
  </si>
  <si>
    <t>PAZMOM_250921_01</t>
  </si>
  <si>
    <t>PKR253702122</t>
  </si>
  <si>
    <t>01065575411</t>
  </si>
  <si>
    <t>596421504515</t>
  </si>
  <si>
    <t>PAZMOM_250921_07</t>
  </si>
  <si>
    <t>PAU029769936</t>
  </si>
  <si>
    <t>01092802508</t>
  </si>
  <si>
    <t>42010</t>
  </si>
  <si>
    <t>596421507665</t>
  </si>
  <si>
    <t>2025092122878001</t>
  </si>
  <si>
    <t>PKR253718561</t>
  </si>
  <si>
    <t>이진성</t>
  </si>
  <si>
    <t>01088642328</t>
  </si>
  <si>
    <t>596421509194</t>
  </si>
  <si>
    <t>HD_20250923_001</t>
  </si>
  <si>
    <t>PKR253718562</t>
  </si>
  <si>
    <t>04795</t>
  </si>
  <si>
    <t>596421509205</t>
  </si>
  <si>
    <t>HD_20250923_002</t>
  </si>
  <si>
    <t>PKR253725250</t>
  </si>
  <si>
    <t>서용석</t>
  </si>
  <si>
    <t>01026658627</t>
  </si>
  <si>
    <t>54666</t>
  </si>
  <si>
    <t>596421511596</t>
  </si>
  <si>
    <t>2025092375983721</t>
  </si>
  <si>
    <t>PKR253725251</t>
  </si>
  <si>
    <t>송재진</t>
  </si>
  <si>
    <t>01089702727</t>
  </si>
  <si>
    <t>596421511600</t>
  </si>
  <si>
    <t>2025092376726301</t>
  </si>
  <si>
    <t>PKR253725253</t>
  </si>
  <si>
    <t>황용현</t>
  </si>
  <si>
    <t>01034242222</t>
  </si>
  <si>
    <t>31036</t>
  </si>
  <si>
    <t>596421511622</t>
  </si>
  <si>
    <t>2025092377099031</t>
  </si>
  <si>
    <t>PKR253725254</t>
  </si>
  <si>
    <t>김희중</t>
  </si>
  <si>
    <t>01029149654</t>
  </si>
  <si>
    <t>596421511633</t>
  </si>
  <si>
    <t>2025092377684991</t>
  </si>
  <si>
    <t>PKR253725255</t>
  </si>
  <si>
    <t>이서윤</t>
  </si>
  <si>
    <t>01098486774</t>
  </si>
  <si>
    <t>04942</t>
  </si>
  <si>
    <t>596421511644</t>
  </si>
  <si>
    <t>2025092377890901</t>
  </si>
  <si>
    <t>PKR253725256</t>
  </si>
  <si>
    <t>박동하</t>
  </si>
  <si>
    <t>01038337023</t>
  </si>
  <si>
    <t>596421511655</t>
  </si>
  <si>
    <t>2025092386280541</t>
  </si>
  <si>
    <t>PKR253725257</t>
  </si>
  <si>
    <t>01046131325</t>
  </si>
  <si>
    <t>596421511666</t>
  </si>
  <si>
    <t>2025092389195481</t>
  </si>
  <si>
    <t>PKR253725258</t>
  </si>
  <si>
    <t>이의정</t>
  </si>
  <si>
    <t>07044031039</t>
  </si>
  <si>
    <t>596421511670</t>
  </si>
  <si>
    <t>2025092389713461</t>
  </si>
  <si>
    <t>PKR253725259</t>
  </si>
  <si>
    <t>양경미</t>
  </si>
  <si>
    <t>01041433728</t>
  </si>
  <si>
    <t>13569</t>
  </si>
  <si>
    <t>596421511681</t>
  </si>
  <si>
    <t>2025092391096481</t>
  </si>
  <si>
    <t>PAU029762105</t>
  </si>
  <si>
    <t>01041390666</t>
  </si>
  <si>
    <t>04345</t>
  </si>
  <si>
    <t>596421505650</t>
  </si>
  <si>
    <t>4347553428</t>
  </si>
  <si>
    <t>PAU029774120</t>
  </si>
  <si>
    <t>백현서</t>
  </si>
  <si>
    <t>01064708266</t>
  </si>
  <si>
    <t>56429</t>
  </si>
  <si>
    <t>596421510782</t>
  </si>
  <si>
    <t>2025092241042851</t>
  </si>
  <si>
    <t>PAU029774122</t>
  </si>
  <si>
    <t>조서은</t>
  </si>
  <si>
    <t>01077093690</t>
  </si>
  <si>
    <t>34192</t>
  </si>
  <si>
    <t>596421510793</t>
  </si>
  <si>
    <t>2025092251169291</t>
  </si>
  <si>
    <t>PAU029774126</t>
  </si>
  <si>
    <t>01090523049</t>
  </si>
  <si>
    <t>03697</t>
  </si>
  <si>
    <t>596421510804</t>
  </si>
  <si>
    <t>2025092264696761</t>
  </si>
  <si>
    <t>PAU029774125</t>
  </si>
  <si>
    <t>장춘식</t>
  </si>
  <si>
    <t>01053803268</t>
  </si>
  <si>
    <t>24424</t>
  </si>
  <si>
    <t>596421510815</t>
  </si>
  <si>
    <t>2025092264782221</t>
  </si>
  <si>
    <t>PAU029774133</t>
  </si>
  <si>
    <t>01083101506</t>
  </si>
  <si>
    <t>596421510826</t>
  </si>
  <si>
    <t>2025092265278911</t>
  </si>
  <si>
    <t>PAU029774132</t>
  </si>
  <si>
    <t>01024667885</t>
  </si>
  <si>
    <t>03711</t>
  </si>
  <si>
    <t>596421510830</t>
  </si>
  <si>
    <t>2025092265645561</t>
  </si>
  <si>
    <t>PAU029774131</t>
  </si>
  <si>
    <t>김신애</t>
  </si>
  <si>
    <t>01088974482</t>
  </si>
  <si>
    <t>596421510841</t>
  </si>
  <si>
    <t>2025092267041261</t>
  </si>
  <si>
    <t>PAU029774130</t>
  </si>
  <si>
    <t>01026104894</t>
  </si>
  <si>
    <t>596421510852</t>
  </si>
  <si>
    <t>2025092267382831</t>
  </si>
  <si>
    <t>PAU029774129</t>
  </si>
  <si>
    <t>권다이</t>
  </si>
  <si>
    <t>01097674310</t>
  </si>
  <si>
    <t>02030</t>
  </si>
  <si>
    <t>596421510863</t>
  </si>
  <si>
    <t>2025092369934811</t>
  </si>
  <si>
    <t>PAU029774128</t>
  </si>
  <si>
    <t>허서윤</t>
  </si>
  <si>
    <t>01037562431</t>
  </si>
  <si>
    <t>596421510874</t>
  </si>
  <si>
    <t>2025092370161321</t>
  </si>
  <si>
    <t>PKR253718563</t>
  </si>
  <si>
    <t>오수현</t>
  </si>
  <si>
    <t>01095555594</t>
  </si>
  <si>
    <t>596421509216</t>
  </si>
  <si>
    <t>HD_20250923_003</t>
  </si>
  <si>
    <t>PKR253718564</t>
  </si>
  <si>
    <t>01030050075</t>
  </si>
  <si>
    <t>596421509220</t>
  </si>
  <si>
    <t>HD_20250923_004</t>
  </si>
  <si>
    <t>PKR253701076</t>
  </si>
  <si>
    <t>김만철</t>
  </si>
  <si>
    <t>01085975677</t>
  </si>
  <si>
    <t>596421503034</t>
  </si>
  <si>
    <t>PAZMOM_250920_13</t>
  </si>
  <si>
    <t>PKR253701080</t>
  </si>
  <si>
    <t>진정자</t>
  </si>
  <si>
    <t>01052264650</t>
  </si>
  <si>
    <t>10814</t>
  </si>
  <si>
    <t>596421503071</t>
  </si>
  <si>
    <t>PAZMOM_250920_17</t>
  </si>
  <si>
    <t>PKR253724513</t>
  </si>
  <si>
    <t>596421511246</t>
  </si>
  <si>
    <t>ROSE_250924_16</t>
  </si>
  <si>
    <t>PKR253724514</t>
  </si>
  <si>
    <t>김석희</t>
  </si>
  <si>
    <t>01045106628</t>
  </si>
  <si>
    <t>596421511250</t>
  </si>
  <si>
    <t>ROSE_250924_17</t>
  </si>
  <si>
    <t>PKR253724515</t>
  </si>
  <si>
    <t>01044889052</t>
  </si>
  <si>
    <t>596421511261</t>
  </si>
  <si>
    <t>ROSE_250924_18</t>
  </si>
  <si>
    <t>PKR253724516</t>
  </si>
  <si>
    <t>손경옥</t>
  </si>
  <si>
    <t>01092485382</t>
  </si>
  <si>
    <t>48764</t>
  </si>
  <si>
    <t>596421511272</t>
  </si>
  <si>
    <t>ROSE_250924_19</t>
  </si>
  <si>
    <t>PKR253724517</t>
  </si>
  <si>
    <t>596421511283</t>
  </si>
  <si>
    <t>ROSE_250924_20</t>
  </si>
  <si>
    <t>PKR253702136</t>
  </si>
  <si>
    <t>01090489088</t>
  </si>
  <si>
    <t>596421504655</t>
  </si>
  <si>
    <t>PAZMOM_250921_21</t>
  </si>
  <si>
    <t>2025-09-28</t>
  </si>
  <si>
    <t>98812563692</t>
  </si>
  <si>
    <t>PKR253734419</t>
  </si>
  <si>
    <t>01028590889</t>
  </si>
  <si>
    <t>16205</t>
  </si>
  <si>
    <t>JINSOL RHEE</t>
  </si>
  <si>
    <t>596421514584 (3)</t>
  </si>
  <si>
    <t>MOVING_250914_P0015145</t>
  </si>
  <si>
    <t>PAU029774159</t>
  </si>
  <si>
    <t>596421515380</t>
  </si>
  <si>
    <t>2025092457984651</t>
  </si>
  <si>
    <t>PAU029769977</t>
  </si>
  <si>
    <t>김경연</t>
  </si>
  <si>
    <t>01072918279</t>
  </si>
  <si>
    <t>596421514411</t>
  </si>
  <si>
    <t>2025092381739121</t>
  </si>
  <si>
    <t>PKR253738677</t>
  </si>
  <si>
    <t>596421516452</t>
  </si>
  <si>
    <t>DHP_250925_01</t>
  </si>
  <si>
    <t>PKR253738678</t>
  </si>
  <si>
    <t>596421516463</t>
  </si>
  <si>
    <t>DHP_250925_02</t>
  </si>
  <si>
    <t>PKR253735300</t>
  </si>
  <si>
    <t>나순영</t>
  </si>
  <si>
    <t>01054129767</t>
  </si>
  <si>
    <t>596421515166</t>
  </si>
  <si>
    <t>HD_20250924_034</t>
  </si>
  <si>
    <t>PKR253735301</t>
  </si>
  <si>
    <t>송향숙</t>
  </si>
  <si>
    <t>01074866586</t>
  </si>
  <si>
    <t>596421515170</t>
  </si>
  <si>
    <t>HD_20250924_035</t>
  </si>
  <si>
    <t>PAU029769999</t>
  </si>
  <si>
    <t>강미라</t>
  </si>
  <si>
    <t>01030898913</t>
  </si>
  <si>
    <t>596421517082</t>
  </si>
  <si>
    <t>534737720</t>
  </si>
  <si>
    <t>PAU029774147</t>
  </si>
  <si>
    <t>01023685021</t>
  </si>
  <si>
    <t>05044</t>
  </si>
  <si>
    <t>596421513103</t>
  </si>
  <si>
    <t>2025092321968201</t>
  </si>
  <si>
    <t>PKR253735116</t>
  </si>
  <si>
    <t>김수라</t>
  </si>
  <si>
    <t>01028698295</t>
  </si>
  <si>
    <t>57706</t>
  </si>
  <si>
    <t>596421514750</t>
  </si>
  <si>
    <t>HD_20250924_008</t>
  </si>
  <si>
    <t>PKR253747701</t>
  </si>
  <si>
    <t>01072922468</t>
  </si>
  <si>
    <t>13961</t>
  </si>
  <si>
    <t>596421518644</t>
  </si>
  <si>
    <t>HD_20250926_001</t>
  </si>
  <si>
    <t>PKR253747601</t>
  </si>
  <si>
    <t>김영선</t>
  </si>
  <si>
    <t>01072264239</t>
  </si>
  <si>
    <t>16015</t>
  </si>
  <si>
    <t>596421517653</t>
  </si>
  <si>
    <t>HD_20250925_004</t>
  </si>
  <si>
    <t>PKR253747602</t>
  </si>
  <si>
    <t>성옥경</t>
  </si>
  <si>
    <t>01029235544</t>
  </si>
  <si>
    <t>596421517664</t>
  </si>
  <si>
    <t>HD_20250925_005</t>
  </si>
  <si>
    <t>PKR253747603</t>
  </si>
  <si>
    <t>서지현</t>
  </si>
  <si>
    <t>01048306532</t>
  </si>
  <si>
    <t>21055</t>
  </si>
  <si>
    <t>596421517675</t>
  </si>
  <si>
    <t>HD_20250925_006</t>
  </si>
  <si>
    <t>PKR253747604</t>
  </si>
  <si>
    <t>01089455738</t>
  </si>
  <si>
    <t>596421517686</t>
  </si>
  <si>
    <t>HD_20250925_007</t>
  </si>
  <si>
    <t>PKR253747605</t>
  </si>
  <si>
    <t>문성수</t>
  </si>
  <si>
    <t>01073091881</t>
  </si>
  <si>
    <t>47175</t>
  </si>
  <si>
    <t>596421517690</t>
  </si>
  <si>
    <t>HD_20250925_008</t>
  </si>
  <si>
    <t>PKR253747606</t>
  </si>
  <si>
    <t>이면호</t>
  </si>
  <si>
    <t>01024312796</t>
  </si>
  <si>
    <t>596421517701</t>
  </si>
  <si>
    <t>HD_20250925_009</t>
  </si>
  <si>
    <t>PKR253747613</t>
  </si>
  <si>
    <t>박영애</t>
  </si>
  <si>
    <t>01096671404</t>
  </si>
  <si>
    <t>40047</t>
  </si>
  <si>
    <t>596421517771</t>
  </si>
  <si>
    <t>HD_20250925_016</t>
  </si>
  <si>
    <t>PKR253730784</t>
  </si>
  <si>
    <t>신백식</t>
  </si>
  <si>
    <t>1088958656</t>
  </si>
  <si>
    <t>[식물검역]/반입예정정보재전송</t>
  </si>
  <si>
    <t>MYUNGSUK SHIN</t>
  </si>
  <si>
    <t>596421513862</t>
  </si>
  <si>
    <t>WISE_250924_07</t>
  </si>
  <si>
    <t>PKR253730785</t>
  </si>
  <si>
    <t>이현미</t>
  </si>
  <si>
    <t>1022545646</t>
  </si>
  <si>
    <t>JINJOO LEE</t>
  </si>
  <si>
    <t>596421513873</t>
  </si>
  <si>
    <t>WISE_250924_08</t>
  </si>
  <si>
    <t>PKR253730786</t>
  </si>
  <si>
    <t>1022234310</t>
  </si>
  <si>
    <t>32144</t>
  </si>
  <si>
    <t>596421513884</t>
  </si>
  <si>
    <t>WISE_250924_09</t>
  </si>
  <si>
    <t>PKR253747702</t>
  </si>
  <si>
    <t>이한나</t>
  </si>
  <si>
    <t>01041750710</t>
  </si>
  <si>
    <t>58253</t>
  </si>
  <si>
    <t>596421518655</t>
  </si>
  <si>
    <t>HD_20250926_002</t>
  </si>
  <si>
    <t>PKR253747703</t>
  </si>
  <si>
    <t>이예나</t>
  </si>
  <si>
    <t>01024381436</t>
  </si>
  <si>
    <t>51314</t>
  </si>
  <si>
    <t>596421518666</t>
  </si>
  <si>
    <t>HD_20250926_003</t>
  </si>
  <si>
    <t>PKR253747704</t>
  </si>
  <si>
    <t>01095354569</t>
  </si>
  <si>
    <t>36960</t>
  </si>
  <si>
    <t>596421518670</t>
  </si>
  <si>
    <t>HD_20250926_004</t>
  </si>
  <si>
    <t>PKR253747705</t>
  </si>
  <si>
    <t>596421518681</t>
  </si>
  <si>
    <t>HD_20250926_005</t>
  </si>
  <si>
    <t>PKR253747706</t>
  </si>
  <si>
    <t>박연화</t>
  </si>
  <si>
    <t>01079389298</t>
  </si>
  <si>
    <t>42401</t>
  </si>
  <si>
    <t>596421518692</t>
  </si>
  <si>
    <t>HD_20250926_006</t>
  </si>
  <si>
    <t>PKR253747707</t>
  </si>
  <si>
    <t>596421518703</t>
  </si>
  <si>
    <t>HD_20250926_007</t>
  </si>
  <si>
    <t>PKR253747708</t>
  </si>
  <si>
    <t>01032101232</t>
  </si>
  <si>
    <t>596421518714</t>
  </si>
  <si>
    <t>HD_20250926_008</t>
  </si>
  <si>
    <t>PKR253747594</t>
  </si>
  <si>
    <t>방춘화</t>
  </si>
  <si>
    <t>01038577300</t>
  </si>
  <si>
    <t>46300</t>
  </si>
  <si>
    <t>596421517480</t>
  </si>
  <si>
    <t>2025092578172021</t>
  </si>
  <si>
    <t>PKR253747595</t>
  </si>
  <si>
    <t>허승철</t>
  </si>
  <si>
    <t>01083245580</t>
  </si>
  <si>
    <t>05347</t>
  </si>
  <si>
    <t>596421517491</t>
  </si>
  <si>
    <t>2025092595587931</t>
  </si>
  <si>
    <t>PKR253747596</t>
  </si>
  <si>
    <t>01093595210</t>
  </si>
  <si>
    <t>58611</t>
  </si>
  <si>
    <t>596421517502</t>
  </si>
  <si>
    <t>2025092597023721</t>
  </si>
  <si>
    <t>PKR253740143</t>
  </si>
  <si>
    <t>이동수</t>
  </si>
  <si>
    <t>01090685243</t>
  </si>
  <si>
    <t>11800</t>
  </si>
  <si>
    <t>596421516684</t>
  </si>
  <si>
    <t>OZ_250925_01</t>
  </si>
  <si>
    <t>PKR253740144</t>
  </si>
  <si>
    <t>임길호</t>
  </si>
  <si>
    <t>01039206651</t>
  </si>
  <si>
    <t>596421516695</t>
  </si>
  <si>
    <t>OZ_250925_02</t>
  </si>
  <si>
    <t>PKR253740145</t>
  </si>
  <si>
    <t>14024</t>
  </si>
  <si>
    <t>596421516706</t>
  </si>
  <si>
    <t>OZ_250925_03</t>
  </si>
  <si>
    <t>PKR253740146</t>
  </si>
  <si>
    <t>596421516710</t>
  </si>
  <si>
    <t>OZ_250925_04</t>
  </si>
  <si>
    <t>PKR253740147</t>
  </si>
  <si>
    <t>17848</t>
  </si>
  <si>
    <t>596421516721</t>
  </si>
  <si>
    <t>OZ_250925_05</t>
  </si>
  <si>
    <t>PKR253740148</t>
  </si>
  <si>
    <t>01071150185</t>
  </si>
  <si>
    <t>17871</t>
  </si>
  <si>
    <t>596421516732</t>
  </si>
  <si>
    <t>OZ_250925_06</t>
  </si>
  <si>
    <t>PKR253740149</t>
  </si>
  <si>
    <t>596421516743</t>
  </si>
  <si>
    <t>OZ_250925_07</t>
  </si>
  <si>
    <t>PKR253740150</t>
  </si>
  <si>
    <t>01043551412</t>
  </si>
  <si>
    <t>596421516754</t>
  </si>
  <si>
    <t>OZ_250925_08</t>
  </si>
  <si>
    <t>PKR253740151</t>
  </si>
  <si>
    <t>596421516765</t>
  </si>
  <si>
    <t>OZ_250925_09</t>
  </si>
  <si>
    <t>PKR253735109</t>
  </si>
  <si>
    <t>01096081193</t>
  </si>
  <si>
    <t>596421514680</t>
  </si>
  <si>
    <t>HD_20250924_001</t>
  </si>
  <si>
    <t>PKR253730787</t>
  </si>
  <si>
    <t>1035204113</t>
  </si>
  <si>
    <t>52450</t>
  </si>
  <si>
    <t>ANNA YOON</t>
  </si>
  <si>
    <t>596421513895</t>
  </si>
  <si>
    <t>WISE_250924_10</t>
  </si>
  <si>
    <t>PKR253730788</t>
  </si>
  <si>
    <t>전팔선</t>
  </si>
  <si>
    <t>1032027297</t>
  </si>
  <si>
    <t>YOUNG JU LEE</t>
  </si>
  <si>
    <t>596421513906</t>
  </si>
  <si>
    <t>WISE_250924_11</t>
  </si>
  <si>
    <t>PKR253730789</t>
  </si>
  <si>
    <t>장광윤</t>
  </si>
  <si>
    <t>1022555357</t>
  </si>
  <si>
    <t>46912</t>
  </si>
  <si>
    <t>HANNAH YEON</t>
  </si>
  <si>
    <t>596421513910</t>
  </si>
  <si>
    <t>WISE_250924_12</t>
  </si>
  <si>
    <t>PKR253730790</t>
  </si>
  <si>
    <t>1079971262</t>
  </si>
  <si>
    <t>32812</t>
  </si>
  <si>
    <t>JINJU KIM</t>
  </si>
  <si>
    <t>596421513921</t>
  </si>
  <si>
    <t>WISE_250924_13</t>
  </si>
  <si>
    <t>PKR253730791</t>
  </si>
  <si>
    <t>김석근</t>
  </si>
  <si>
    <t>1037492915</t>
  </si>
  <si>
    <t>AMY</t>
  </si>
  <si>
    <t>596421513932</t>
  </si>
  <si>
    <t>WISE_250924_14</t>
  </si>
  <si>
    <t>PKR253730792</t>
  </si>
  <si>
    <t>민혜원</t>
  </si>
  <si>
    <t>1021137963</t>
  </si>
  <si>
    <t>01230</t>
  </si>
  <si>
    <t>KEUN YOUNG KIM</t>
  </si>
  <si>
    <t>596421513943</t>
  </si>
  <si>
    <t>WISE_250924_15</t>
  </si>
  <si>
    <t>PKR253730793</t>
  </si>
  <si>
    <t>MIZUNO SHOKO</t>
  </si>
  <si>
    <t>1040671241</t>
  </si>
  <si>
    <t>SANG HEE PARK</t>
  </si>
  <si>
    <t>596421513954</t>
  </si>
  <si>
    <t>WISE_250924_16</t>
  </si>
  <si>
    <t>PKR253730794</t>
  </si>
  <si>
    <t>원성빈</t>
  </si>
  <si>
    <t>1051899421</t>
  </si>
  <si>
    <t>596421513965</t>
  </si>
  <si>
    <t>WISE_250924_17</t>
  </si>
  <si>
    <t>PKR253730795</t>
  </si>
  <si>
    <t>박인희</t>
  </si>
  <si>
    <t>1076551589</t>
  </si>
  <si>
    <t>51611</t>
  </si>
  <si>
    <t>596421513976</t>
  </si>
  <si>
    <t>WISE_250924_18</t>
  </si>
  <si>
    <t>PKR253747654</t>
  </si>
  <si>
    <t>문보영</t>
  </si>
  <si>
    <t>01071580411</t>
  </si>
  <si>
    <t>596421518165</t>
  </si>
  <si>
    <t>PAZMOM_250925_75</t>
  </si>
  <si>
    <t>PKR253735437</t>
  </si>
  <si>
    <t>김형석</t>
  </si>
  <si>
    <t>01075101991</t>
  </si>
  <si>
    <t>15581</t>
  </si>
  <si>
    <t>596421515236</t>
  </si>
  <si>
    <t>HD_20250924_101</t>
  </si>
  <si>
    <t>PKR253735438</t>
  </si>
  <si>
    <t>이봉재</t>
  </si>
  <si>
    <t>010 8856 1467</t>
  </si>
  <si>
    <t>596421515240</t>
  </si>
  <si>
    <t>HD_20250924_102</t>
  </si>
  <si>
    <t>PKR253735439</t>
  </si>
  <si>
    <t>최동혁</t>
  </si>
  <si>
    <t>01088348786</t>
  </si>
  <si>
    <t>596421515251</t>
  </si>
  <si>
    <t>HD_20250924_103</t>
  </si>
  <si>
    <t>PKR253735440</t>
  </si>
  <si>
    <t>01053393041</t>
  </si>
  <si>
    <t>596421515262</t>
  </si>
  <si>
    <t>HD_20250924_104</t>
  </si>
  <si>
    <t>PKR253735441</t>
  </si>
  <si>
    <t>01022485302</t>
  </si>
  <si>
    <t>596421515273</t>
  </si>
  <si>
    <t>HD_20250924_105</t>
  </si>
  <si>
    <t>PAU029762186</t>
  </si>
  <si>
    <t>01032316792</t>
  </si>
  <si>
    <t>596421515413</t>
  </si>
  <si>
    <t>2025092427260391</t>
  </si>
  <si>
    <t>PAU029762188</t>
  </si>
  <si>
    <t>01066607292</t>
  </si>
  <si>
    <t>596421515424</t>
  </si>
  <si>
    <t>2025092437971461</t>
  </si>
  <si>
    <t>PAU029762187</t>
  </si>
  <si>
    <t>01031154055</t>
  </si>
  <si>
    <t>02585</t>
  </si>
  <si>
    <t>596421515435</t>
  </si>
  <si>
    <t>2025092439514071</t>
  </si>
  <si>
    <t>PKR253738115</t>
  </si>
  <si>
    <t>김보연</t>
  </si>
  <si>
    <t>01038033434</t>
  </si>
  <si>
    <t>596421516430</t>
  </si>
  <si>
    <t>WIG_250925_01</t>
  </si>
  <si>
    <t>PKR253735304</t>
  </si>
  <si>
    <t>조진아</t>
  </si>
  <si>
    <t>01046351600</t>
  </si>
  <si>
    <t>HYOKYUNG HAN</t>
  </si>
  <si>
    <t>596421515192</t>
  </si>
  <si>
    <t>DAMOA_250924_01</t>
  </si>
  <si>
    <t>PKR253735110</t>
  </si>
  <si>
    <t>01085510013</t>
  </si>
  <si>
    <t>596421514691</t>
  </si>
  <si>
    <t>HD_20250924_002</t>
  </si>
  <si>
    <t>PKR253735111</t>
  </si>
  <si>
    <t>01025460042</t>
  </si>
  <si>
    <t>50604</t>
  </si>
  <si>
    <t>596421514702</t>
  </si>
  <si>
    <t>HD_20250924_003</t>
  </si>
  <si>
    <t>PKR253735112</t>
  </si>
  <si>
    <t>김유겸</t>
  </si>
  <si>
    <t>01085009281</t>
  </si>
  <si>
    <t>596421514713</t>
  </si>
  <si>
    <t>HD_20250924_004</t>
  </si>
  <si>
    <t>PKR253735113</t>
  </si>
  <si>
    <t>01027777677</t>
  </si>
  <si>
    <t>596421514724</t>
  </si>
  <si>
    <t>HD_20250924_005</t>
  </si>
  <si>
    <t>PKR253735114</t>
  </si>
  <si>
    <t>01058805459</t>
  </si>
  <si>
    <t>22836</t>
  </si>
  <si>
    <t>596421514735</t>
  </si>
  <si>
    <t>HD_20250924_006</t>
  </si>
  <si>
    <t>PKR253735115</t>
  </si>
  <si>
    <t>김형미</t>
  </si>
  <si>
    <t>01042328504</t>
  </si>
  <si>
    <t>07010</t>
  </si>
  <si>
    <t>596421514746</t>
  </si>
  <si>
    <t>HD_20250924_007</t>
  </si>
  <si>
    <t>PKR253740152</t>
  </si>
  <si>
    <t>17946</t>
  </si>
  <si>
    <t>596421516776</t>
  </si>
  <si>
    <t>OZ_250925_10</t>
  </si>
  <si>
    <t>PKR253740153</t>
  </si>
  <si>
    <t>박나원</t>
  </si>
  <si>
    <t>01030259091</t>
  </si>
  <si>
    <t>16904</t>
  </si>
  <si>
    <t>596421516780</t>
  </si>
  <si>
    <t>OZ_250925_11</t>
  </si>
  <si>
    <t>PKR253740154</t>
  </si>
  <si>
    <t>문규희</t>
  </si>
  <si>
    <t>01065855162</t>
  </si>
  <si>
    <t>06063</t>
  </si>
  <si>
    <t>596421516791</t>
  </si>
  <si>
    <t>OZ_250925_12</t>
  </si>
  <si>
    <t>PKR253740155</t>
  </si>
  <si>
    <t>우금주</t>
  </si>
  <si>
    <t>01056536515</t>
  </si>
  <si>
    <t>03690</t>
  </si>
  <si>
    <t>596421516802</t>
  </si>
  <si>
    <t>OZ_250925_13</t>
  </si>
  <si>
    <t>PKR253747655</t>
  </si>
  <si>
    <t>01022994142</t>
  </si>
  <si>
    <t>12561</t>
  </si>
  <si>
    <t>596421518176</t>
  </si>
  <si>
    <t>PAZMOM_250925_76</t>
  </si>
  <si>
    <t>PKR253747656</t>
  </si>
  <si>
    <t>박진영</t>
  </si>
  <si>
    <t>01054249142</t>
  </si>
  <si>
    <t>596421518180</t>
  </si>
  <si>
    <t>PAZMOM_250925_77</t>
  </si>
  <si>
    <t>PKR253747657</t>
  </si>
  <si>
    <t>01098452592</t>
  </si>
  <si>
    <t>54627</t>
  </si>
  <si>
    <t>596421518191</t>
  </si>
  <si>
    <t>PAZMOM_250925_78</t>
  </si>
  <si>
    <t>PKR253747658</t>
  </si>
  <si>
    <t>01094635889</t>
  </si>
  <si>
    <t>42011</t>
  </si>
  <si>
    <t>596421518202</t>
  </si>
  <si>
    <t>PAZMOM_250925_79</t>
  </si>
  <si>
    <t>PKR253747659</t>
  </si>
  <si>
    <t>01035629668</t>
  </si>
  <si>
    <t>01617</t>
  </si>
  <si>
    <t>596421518213</t>
  </si>
  <si>
    <t>PAZMOM_250925_80</t>
  </si>
  <si>
    <t>PKR253747660</t>
  </si>
  <si>
    <t>박혜림</t>
  </si>
  <si>
    <t>01095032033</t>
  </si>
  <si>
    <t>61242</t>
  </si>
  <si>
    <t>596421518224</t>
  </si>
  <si>
    <t>PAZMOM_250925_81</t>
  </si>
  <si>
    <t>PKR253747661</t>
  </si>
  <si>
    <t>01096414994</t>
  </si>
  <si>
    <t>35267</t>
  </si>
  <si>
    <t>596421518235</t>
  </si>
  <si>
    <t>PAZMOM_250925_82</t>
  </si>
  <si>
    <t>PKR253747662</t>
  </si>
  <si>
    <t>01090705984</t>
  </si>
  <si>
    <t>36057</t>
  </si>
  <si>
    <t>596421518246</t>
  </si>
  <si>
    <t>PAZMOM_250925_83</t>
  </si>
  <si>
    <t>PKR253747663</t>
  </si>
  <si>
    <t>탁은정</t>
  </si>
  <si>
    <t>01066383434</t>
  </si>
  <si>
    <t>596421518250</t>
  </si>
  <si>
    <t>PAZMOM_250925_84</t>
  </si>
  <si>
    <t>PKR253747664</t>
  </si>
  <si>
    <t>WANG JING</t>
  </si>
  <si>
    <t>01034228502</t>
  </si>
  <si>
    <t>11479</t>
  </si>
  <si>
    <t>596421518261</t>
  </si>
  <si>
    <t>PAZMOM_250925_85</t>
  </si>
  <si>
    <t>PKR253751923</t>
  </si>
  <si>
    <t>신보람</t>
  </si>
  <si>
    <t>01035166668</t>
  </si>
  <si>
    <t>596421520081</t>
  </si>
  <si>
    <t>DHP_250926_14</t>
  </si>
  <si>
    <t>PKR253757085</t>
  </si>
  <si>
    <t>01030680279</t>
  </si>
  <si>
    <t>10942</t>
  </si>
  <si>
    <t>596421520840</t>
  </si>
  <si>
    <t>HWANGJAE_250926_01</t>
  </si>
  <si>
    <t>PKR253735305</t>
  </si>
  <si>
    <t>정지아</t>
  </si>
  <si>
    <t>01093301939</t>
  </si>
  <si>
    <t>51156</t>
  </si>
  <si>
    <t>596421515203</t>
  </si>
  <si>
    <t>DAMOA_250924_02</t>
  </si>
  <si>
    <t>PKR253735306</t>
  </si>
  <si>
    <t>윤민지</t>
  </si>
  <si>
    <t>01042061204</t>
  </si>
  <si>
    <t>MINJI YUN</t>
  </si>
  <si>
    <t>596421515214</t>
  </si>
  <si>
    <t>DAMOA_250924_03</t>
  </si>
  <si>
    <t>PKR253735307</t>
  </si>
  <si>
    <t>596421515225</t>
  </si>
  <si>
    <t>DAMOA_250924_04</t>
  </si>
  <si>
    <t>PKR253747589</t>
  </si>
  <si>
    <t>596421517351</t>
  </si>
  <si>
    <t>HP20250925001</t>
  </si>
  <si>
    <t>PKR253747590</t>
  </si>
  <si>
    <t>01077336934</t>
  </si>
  <si>
    <t>596421517362</t>
  </si>
  <si>
    <t>HP20250925002</t>
  </si>
  <si>
    <t>PKR253747591</t>
  </si>
  <si>
    <t>최현경</t>
  </si>
  <si>
    <t>01049042702</t>
  </si>
  <si>
    <t>27149</t>
  </si>
  <si>
    <t>596421517373</t>
  </si>
  <si>
    <t>HP20250925003</t>
  </si>
  <si>
    <t>PKR253747592</t>
  </si>
  <si>
    <t>596421517384</t>
  </si>
  <si>
    <t>HP20250925004</t>
  </si>
  <si>
    <t>PKR253747593</t>
  </si>
  <si>
    <t>34049</t>
  </si>
  <si>
    <t>596421517395</t>
  </si>
  <si>
    <t>HP20250925005</t>
  </si>
  <si>
    <t>PKR253728605</t>
  </si>
  <si>
    <t>이서현</t>
  </si>
  <si>
    <t>01071348621</t>
  </si>
  <si>
    <t>596421513162</t>
  </si>
  <si>
    <t>2025092376020840</t>
  </si>
  <si>
    <t>PKR253746556</t>
  </si>
  <si>
    <t>01083130072</t>
  </si>
  <si>
    <t>58278</t>
  </si>
  <si>
    <t>596421517115</t>
  </si>
  <si>
    <t>2025092367838421</t>
  </si>
  <si>
    <t>PKR253740156</t>
  </si>
  <si>
    <t>01021930357</t>
  </si>
  <si>
    <t>11162</t>
  </si>
  <si>
    <t>596421516813</t>
  </si>
  <si>
    <t>OZ_250925_14</t>
  </si>
  <si>
    <t>PKR253740157</t>
  </si>
  <si>
    <t>38316</t>
  </si>
  <si>
    <t>596421516824</t>
  </si>
  <si>
    <t>OZ_250925_15</t>
  </si>
  <si>
    <t>PKR253740158</t>
  </si>
  <si>
    <t>김성언</t>
  </si>
  <si>
    <t>01088353177</t>
  </si>
  <si>
    <t>17816</t>
  </si>
  <si>
    <t>596421516835</t>
  </si>
  <si>
    <t>OZ_250925_16</t>
  </si>
  <si>
    <t>PKR253735117</t>
  </si>
  <si>
    <t>01024224383</t>
  </si>
  <si>
    <t>57048</t>
  </si>
  <si>
    <t>596421514761</t>
  </si>
  <si>
    <t>HD_20250924_009</t>
  </si>
  <si>
    <t>PKR253735118</t>
  </si>
  <si>
    <t>조연숙</t>
  </si>
  <si>
    <t>01033391591</t>
  </si>
  <si>
    <t>21074</t>
  </si>
  <si>
    <t>596421514772</t>
  </si>
  <si>
    <t>HD_20250924_010</t>
  </si>
  <si>
    <t>PKR253735119</t>
  </si>
  <si>
    <t>596421514783</t>
  </si>
  <si>
    <t>HD_20250924_011</t>
  </si>
  <si>
    <t>PKR253735120</t>
  </si>
  <si>
    <t>윤정훤</t>
  </si>
  <si>
    <t>01098304181</t>
  </si>
  <si>
    <t>56191</t>
  </si>
  <si>
    <t>596421514794</t>
  </si>
  <si>
    <t>HD_20250924_012</t>
  </si>
  <si>
    <t>PKR253735121</t>
  </si>
  <si>
    <t>596421514805</t>
  </si>
  <si>
    <t>HD_20250924_013</t>
  </si>
  <si>
    <t>PKR253735122</t>
  </si>
  <si>
    <t>01036625907</t>
  </si>
  <si>
    <t>07962</t>
  </si>
  <si>
    <t>596421514816</t>
  </si>
  <si>
    <t>HD_20250924_014</t>
  </si>
  <si>
    <t>PKR253735123</t>
  </si>
  <si>
    <t>이세아</t>
  </si>
  <si>
    <t>01087542521</t>
  </si>
  <si>
    <t>18412</t>
  </si>
  <si>
    <t>596421514820</t>
  </si>
  <si>
    <t>HD_20250924_015</t>
  </si>
  <si>
    <t>PKR253747665</t>
  </si>
  <si>
    <t>01099453300</t>
  </si>
  <si>
    <t>02560</t>
  </si>
  <si>
    <t>596421518272</t>
  </si>
  <si>
    <t>PAZMOM_250925_86</t>
  </si>
  <si>
    <t>PKR253747684</t>
  </si>
  <si>
    <t>01042112042</t>
  </si>
  <si>
    <t>596421518460</t>
  </si>
  <si>
    <t>PAZMOM_250925_105</t>
  </si>
  <si>
    <t>PKR253747685</t>
  </si>
  <si>
    <t>이예빈</t>
  </si>
  <si>
    <t>01066383031</t>
  </si>
  <si>
    <t>57948</t>
  </si>
  <si>
    <t>596421518471</t>
  </si>
  <si>
    <t>PAZMOM_250925_106</t>
  </si>
  <si>
    <t>PKR253747490</t>
  </si>
  <si>
    <t>여래영</t>
  </si>
  <si>
    <t>01041618984</t>
  </si>
  <si>
    <t>596421517303</t>
  </si>
  <si>
    <t>2025092583090171</t>
  </si>
  <si>
    <t>PKR253747491</t>
  </si>
  <si>
    <t>한호현</t>
  </si>
  <si>
    <t>01031128730</t>
  </si>
  <si>
    <t>37589</t>
  </si>
  <si>
    <t>596421517314</t>
  </si>
  <si>
    <t>2025092583633381</t>
  </si>
  <si>
    <t>PKR253747492</t>
  </si>
  <si>
    <t>조화우</t>
  </si>
  <si>
    <t>01032057833</t>
  </si>
  <si>
    <t>05321</t>
  </si>
  <si>
    <t>596421517325</t>
  </si>
  <si>
    <t>2025092586011121</t>
  </si>
  <si>
    <t>PKR253747493</t>
  </si>
  <si>
    <t>조현형</t>
  </si>
  <si>
    <t>01026163974</t>
  </si>
  <si>
    <t>596421517336</t>
  </si>
  <si>
    <t>2025092586216761</t>
  </si>
  <si>
    <t>PKR253747494</t>
  </si>
  <si>
    <t>노희주</t>
  </si>
  <si>
    <t>01083530604</t>
  </si>
  <si>
    <t>596421517340</t>
  </si>
  <si>
    <t>2025092594343361</t>
  </si>
  <si>
    <t>PKR253730797</t>
  </si>
  <si>
    <t>신정순</t>
  </si>
  <si>
    <t>1038200665</t>
  </si>
  <si>
    <t>SO YEON PARK</t>
  </si>
  <si>
    <t>596421513991</t>
  </si>
  <si>
    <t>WISE_250924_20</t>
  </si>
  <si>
    <t>PKR253730798</t>
  </si>
  <si>
    <t>1064768747</t>
  </si>
  <si>
    <t>16853</t>
  </si>
  <si>
    <t>596421514002</t>
  </si>
  <si>
    <t>WISE_250924_21</t>
  </si>
  <si>
    <t>PAU029767688</t>
  </si>
  <si>
    <t>강은주</t>
  </si>
  <si>
    <t>01055203234</t>
  </si>
  <si>
    <t>47120</t>
  </si>
  <si>
    <t>596421520335</t>
  </si>
  <si>
    <t>761622</t>
  </si>
  <si>
    <t>PKR253750815</t>
  </si>
  <si>
    <t>01034310922</t>
  </si>
  <si>
    <t>12912</t>
  </si>
  <si>
    <t>596421519370</t>
  </si>
  <si>
    <t>JNH_20250926_20</t>
  </si>
  <si>
    <t>PKR253751914</t>
  </si>
  <si>
    <t>596421519996</t>
  </si>
  <si>
    <t>PURE_250926_31014</t>
  </si>
  <si>
    <t>PKR253751915</t>
  </si>
  <si>
    <t>01090461896</t>
  </si>
  <si>
    <t>16713</t>
  </si>
  <si>
    <t>596421520000</t>
  </si>
  <si>
    <t>PURE_250926_31042</t>
  </si>
  <si>
    <t>PKR253751916</t>
  </si>
  <si>
    <t>596421520011</t>
  </si>
  <si>
    <t>PURE_250926_31044</t>
  </si>
  <si>
    <t>PKR253751917</t>
  </si>
  <si>
    <t>596421520022</t>
  </si>
  <si>
    <t>PURE_250926_31045</t>
  </si>
  <si>
    <t>PKR253751918</t>
  </si>
  <si>
    <t>김태리</t>
  </si>
  <si>
    <t>01093122357</t>
  </si>
  <si>
    <t>46275</t>
  </si>
  <si>
    <t>596421520033</t>
  </si>
  <si>
    <t>PURE_250926_31059</t>
  </si>
  <si>
    <t>PKR253751919</t>
  </si>
  <si>
    <t>596421520044</t>
  </si>
  <si>
    <t>PURE_250926_31062</t>
  </si>
  <si>
    <t>PKR253751920</t>
  </si>
  <si>
    <t>강지은</t>
  </si>
  <si>
    <t>01048660280</t>
  </si>
  <si>
    <t>52649</t>
  </si>
  <si>
    <t>596421520055</t>
  </si>
  <si>
    <t>PURE_250926_31065</t>
  </si>
  <si>
    <t>PKR253751921</t>
  </si>
  <si>
    <t>권영주</t>
  </si>
  <si>
    <t>01089860821</t>
  </si>
  <si>
    <t>22021</t>
  </si>
  <si>
    <t>596421520066</t>
  </si>
  <si>
    <t>PURE_250926_31067</t>
  </si>
  <si>
    <t>PKR253735124</t>
  </si>
  <si>
    <t>01063012988</t>
  </si>
  <si>
    <t>44738</t>
  </si>
  <si>
    <t>596421514831</t>
  </si>
  <si>
    <t>HD_20250924_016</t>
  </si>
  <si>
    <t>PKR253735125</t>
  </si>
  <si>
    <t>황민혜</t>
  </si>
  <si>
    <t>01022815127</t>
  </si>
  <si>
    <t>50512</t>
  </si>
  <si>
    <t>596421514842</t>
  </si>
  <si>
    <t>HD_20250924_017</t>
  </si>
  <si>
    <t>PKR253735126</t>
  </si>
  <si>
    <t>원윤숙</t>
  </si>
  <si>
    <t>01089675469</t>
  </si>
  <si>
    <t>596421514853</t>
  </si>
  <si>
    <t>HD_20250924_018</t>
  </si>
  <si>
    <t>PKR253735127</t>
  </si>
  <si>
    <t>01035624310</t>
  </si>
  <si>
    <t>47846</t>
  </si>
  <si>
    <t>596421514864</t>
  </si>
  <si>
    <t>HD_20250924_019</t>
  </si>
  <si>
    <t>PKR253735128</t>
  </si>
  <si>
    <t>596421514875</t>
  </si>
  <si>
    <t>HD_20250924_020</t>
  </si>
  <si>
    <t>PKR253735129</t>
  </si>
  <si>
    <t>최진아</t>
  </si>
  <si>
    <t>01048560250</t>
  </si>
  <si>
    <t>596421514886</t>
  </si>
  <si>
    <t>HD_20250924_021</t>
  </si>
  <si>
    <t>PKR253735130</t>
  </si>
  <si>
    <t>김연숙</t>
  </si>
  <si>
    <t>01090005275</t>
  </si>
  <si>
    <t>596421514890</t>
  </si>
  <si>
    <t>HD_20250924_022</t>
  </si>
  <si>
    <t>PKR253735131</t>
  </si>
  <si>
    <t>김선란</t>
  </si>
  <si>
    <t>01037503620</t>
  </si>
  <si>
    <t>596421514901</t>
  </si>
  <si>
    <t>HD_20250924_023</t>
  </si>
  <si>
    <t>PKR253735132</t>
  </si>
  <si>
    <t>강현선</t>
  </si>
  <si>
    <t>01050560807</t>
  </si>
  <si>
    <t>62373</t>
  </si>
  <si>
    <t>596421514912</t>
  </si>
  <si>
    <t>HD_20250924_024</t>
  </si>
  <si>
    <t>PKR253735133</t>
  </si>
  <si>
    <t>01031738293</t>
  </si>
  <si>
    <t>596421514923</t>
  </si>
  <si>
    <t>HD_20250924_025</t>
  </si>
  <si>
    <t>PKR253747686</t>
  </si>
  <si>
    <t>유푸른</t>
  </si>
  <si>
    <t>01057721803</t>
  </si>
  <si>
    <t>596421518482</t>
  </si>
  <si>
    <t>PAZMOM_250925_107</t>
  </si>
  <si>
    <t>PKR253747687</t>
  </si>
  <si>
    <t>01041295755</t>
  </si>
  <si>
    <t>596421518493</t>
  </si>
  <si>
    <t>PAZMOM_250925_108</t>
  </si>
  <si>
    <t>PKR253747688</t>
  </si>
  <si>
    <t>김윤재</t>
  </si>
  <si>
    <t>01062307326</t>
  </si>
  <si>
    <t>15457</t>
  </si>
  <si>
    <t>STLYE HOJU</t>
  </si>
  <si>
    <t>596421518504</t>
  </si>
  <si>
    <t>PAZMOM_250925_109</t>
  </si>
  <si>
    <t>PKR253747689</t>
  </si>
  <si>
    <t>01066884070</t>
  </si>
  <si>
    <t>596421518515</t>
  </si>
  <si>
    <t>PAZMOM_250925_110</t>
  </si>
  <si>
    <t>PKR253747690</t>
  </si>
  <si>
    <t>01094073488</t>
  </si>
  <si>
    <t>37402</t>
  </si>
  <si>
    <t>596421518526</t>
  </si>
  <si>
    <t>PAZMOM_250925_111</t>
  </si>
  <si>
    <t>PKR253747691</t>
  </si>
  <si>
    <t>01053489914</t>
  </si>
  <si>
    <t>11154</t>
  </si>
  <si>
    <t>596421518530</t>
  </si>
  <si>
    <t>PAZMOM_250925_112</t>
  </si>
  <si>
    <t>PKR253747774</t>
  </si>
  <si>
    <t>전은숙</t>
  </si>
  <si>
    <t>01037861000</t>
  </si>
  <si>
    <t>10558</t>
  </si>
  <si>
    <t>596421518725</t>
  </si>
  <si>
    <t>HD_20250926_009</t>
  </si>
  <si>
    <t>PKR253735449</t>
  </si>
  <si>
    <t>최성탄</t>
  </si>
  <si>
    <t>01055041223</t>
  </si>
  <si>
    <t>18453</t>
  </si>
  <si>
    <t>596421515516</t>
  </si>
  <si>
    <t>PAZMOM_250925_02</t>
  </si>
  <si>
    <t>PKR253735450</t>
  </si>
  <si>
    <t>01082476657</t>
  </si>
  <si>
    <t>61092</t>
  </si>
  <si>
    <t>596421515520</t>
  </si>
  <si>
    <t>PAZMOM_250925_03</t>
  </si>
  <si>
    <t>PKR253735452</t>
  </si>
  <si>
    <t>김효심</t>
  </si>
  <si>
    <t>01074602612</t>
  </si>
  <si>
    <t>41089</t>
  </si>
  <si>
    <t>596421515542</t>
  </si>
  <si>
    <t>PAZMOM_250925_05</t>
  </si>
  <si>
    <t>PKR253751922</t>
  </si>
  <si>
    <t>01089978567</t>
  </si>
  <si>
    <t>596421520070</t>
  </si>
  <si>
    <t>PURE_250926_31068</t>
  </si>
  <si>
    <t>PAU029768519</t>
  </si>
  <si>
    <t>최성용</t>
  </si>
  <si>
    <t>01080281727</t>
  </si>
  <si>
    <t>10939</t>
  </si>
  <si>
    <t>596421520136</t>
  </si>
  <si>
    <t>JT20250926A</t>
  </si>
  <si>
    <t>PKR253718575</t>
  </si>
  <si>
    <t>596421509334</t>
  </si>
  <si>
    <t>PAZMOM_250923_11</t>
  </si>
  <si>
    <t>PKR253735448</t>
  </si>
  <si>
    <t>596421515505</t>
  </si>
  <si>
    <t>PAZMOM_250925_01</t>
  </si>
  <si>
    <t>PAU029762235</t>
  </si>
  <si>
    <t>01075145283</t>
  </si>
  <si>
    <t>33021</t>
  </si>
  <si>
    <t>596421519650</t>
  </si>
  <si>
    <t>4350219449</t>
  </si>
  <si>
    <t>PAU029762231</t>
  </si>
  <si>
    <t>방윤현</t>
  </si>
  <si>
    <t>01048490713</t>
  </si>
  <si>
    <t>01797</t>
  </si>
  <si>
    <t>596421519661</t>
  </si>
  <si>
    <t>4350263446</t>
  </si>
  <si>
    <t>PAU029762237</t>
  </si>
  <si>
    <t>01040424452</t>
  </si>
  <si>
    <t>596421519672</t>
  </si>
  <si>
    <t>9100142312101</t>
  </si>
  <si>
    <t>PAU029762238</t>
  </si>
  <si>
    <t>01053391532</t>
  </si>
  <si>
    <t>51213</t>
  </si>
  <si>
    <t>596421519683</t>
  </si>
  <si>
    <t>24100142640501</t>
  </si>
  <si>
    <t>PAU029762239</t>
  </si>
  <si>
    <t>채세호</t>
  </si>
  <si>
    <t>01024422427</t>
  </si>
  <si>
    <t>05604</t>
  </si>
  <si>
    <t>596421519694</t>
  </si>
  <si>
    <t>2025092515290531</t>
  </si>
  <si>
    <t>PAU029762240</t>
  </si>
  <si>
    <t>배성진</t>
  </si>
  <si>
    <t>01058888257</t>
  </si>
  <si>
    <t>48073</t>
  </si>
  <si>
    <t>596421519705</t>
  </si>
  <si>
    <t>2025092515412651</t>
  </si>
  <si>
    <t>PKR253746557</t>
  </si>
  <si>
    <t>박창국</t>
  </si>
  <si>
    <t>01029491727</t>
  </si>
  <si>
    <t>12426</t>
  </si>
  <si>
    <t>596421517126</t>
  </si>
  <si>
    <t>2025092379064511</t>
  </si>
  <si>
    <t>PKR253746558</t>
  </si>
  <si>
    <t>강태광</t>
  </si>
  <si>
    <t>01056858693</t>
  </si>
  <si>
    <t>596421517130</t>
  </si>
  <si>
    <t>JYC_250925_01</t>
  </si>
  <si>
    <t>PKR253746559</t>
  </si>
  <si>
    <t>주은향</t>
  </si>
  <si>
    <t>01055648693</t>
  </si>
  <si>
    <t>596421517141</t>
  </si>
  <si>
    <t>JYC_250925_02</t>
  </si>
  <si>
    <t>PKR253746560</t>
  </si>
  <si>
    <t>01055609515</t>
  </si>
  <si>
    <t>31088</t>
  </si>
  <si>
    <t>596421517152</t>
  </si>
  <si>
    <t>JYC_250925_03</t>
  </si>
  <si>
    <t>PAU029774184</t>
  </si>
  <si>
    <t>서윤경</t>
  </si>
  <si>
    <t>01085520640</t>
  </si>
  <si>
    <t>596421517406</t>
  </si>
  <si>
    <t>2025092572738941</t>
  </si>
  <si>
    <t>PAU029774183</t>
  </si>
  <si>
    <t>김영신</t>
  </si>
  <si>
    <t>01052868728</t>
  </si>
  <si>
    <t>596421517410</t>
  </si>
  <si>
    <t>2025092574175661</t>
  </si>
  <si>
    <t>PAU029774182</t>
  </si>
  <si>
    <t>01028303255</t>
  </si>
  <si>
    <t>36443</t>
  </si>
  <si>
    <t>596421517421</t>
  </si>
  <si>
    <t>2025092575027201</t>
  </si>
  <si>
    <t>PAU029774181</t>
  </si>
  <si>
    <t>송혜숙</t>
  </si>
  <si>
    <t>01031323128</t>
  </si>
  <si>
    <t>48065</t>
  </si>
  <si>
    <t>596421517432</t>
  </si>
  <si>
    <t>2025092576338881</t>
  </si>
  <si>
    <t>PAU029774180</t>
  </si>
  <si>
    <t>최재혁</t>
  </si>
  <si>
    <t>01030383866</t>
  </si>
  <si>
    <t>596421517443</t>
  </si>
  <si>
    <t>2025092578631951</t>
  </si>
  <si>
    <t>PKR253735134</t>
  </si>
  <si>
    <t>30068</t>
  </si>
  <si>
    <t>596421514934</t>
  </si>
  <si>
    <t>HD_20250924_026</t>
  </si>
  <si>
    <t>PKR253735135</t>
  </si>
  <si>
    <t>김재호</t>
  </si>
  <si>
    <t>01052770530</t>
  </si>
  <si>
    <t>11677</t>
  </si>
  <si>
    <t>596421514945</t>
  </si>
  <si>
    <t>HD_20250924_027</t>
  </si>
  <si>
    <t>PKR253735136</t>
  </si>
  <si>
    <t>노상환</t>
  </si>
  <si>
    <t>01086376127</t>
  </si>
  <si>
    <t>596421514956</t>
  </si>
  <si>
    <t>HD_20250924_028</t>
  </si>
  <si>
    <t>PKR253735137</t>
  </si>
  <si>
    <t>01038042772</t>
  </si>
  <si>
    <t>11031</t>
  </si>
  <si>
    <t>596421514960</t>
  </si>
  <si>
    <t>HD_20250924_029</t>
  </si>
  <si>
    <t>PKR253735138</t>
  </si>
  <si>
    <t>서건원</t>
  </si>
  <si>
    <t>01049322957</t>
  </si>
  <si>
    <t>596421514971</t>
  </si>
  <si>
    <t>HD_20250924_030</t>
  </si>
  <si>
    <t>PKR253735139</t>
  </si>
  <si>
    <t>596421514982</t>
  </si>
  <si>
    <t>HD_20250924_031</t>
  </si>
  <si>
    <t>PKR253740523</t>
  </si>
  <si>
    <t>01082312378</t>
  </si>
  <si>
    <t>596421516846</t>
  </si>
  <si>
    <t>DHP_250925_03</t>
  </si>
  <si>
    <t>PKR253735140</t>
  </si>
  <si>
    <t>01073577958</t>
  </si>
  <si>
    <t>22551</t>
  </si>
  <si>
    <t>596421514993</t>
  </si>
  <si>
    <t>HD_20250924_032</t>
  </si>
  <si>
    <t>PKR253735141</t>
  </si>
  <si>
    <t>한진원</t>
  </si>
  <si>
    <t>01096601950</t>
  </si>
  <si>
    <t>55719</t>
  </si>
  <si>
    <t>HAN JINGYEONG</t>
  </si>
  <si>
    <t>596421515004</t>
  </si>
  <si>
    <t>HD_20250924_033</t>
  </si>
  <si>
    <t>PKR253728810</t>
  </si>
  <si>
    <t>김진옥</t>
  </si>
  <si>
    <t>01064190512</t>
  </si>
  <si>
    <t>596421513361</t>
  </si>
  <si>
    <t>DHP_250924_10</t>
  </si>
  <si>
    <t>PKR253735453</t>
  </si>
  <si>
    <t>01084127178</t>
  </si>
  <si>
    <t>44682</t>
  </si>
  <si>
    <t>596421515553</t>
  </si>
  <si>
    <t>PAZMOM_250925_06</t>
  </si>
  <si>
    <t>PKR253735454</t>
  </si>
  <si>
    <t>김영이</t>
  </si>
  <si>
    <t>01053270900</t>
  </si>
  <si>
    <t>596421515564</t>
  </si>
  <si>
    <t>PAZMOM_250925_07</t>
  </si>
  <si>
    <t>PKR253735456</t>
  </si>
  <si>
    <t>장윤서</t>
  </si>
  <si>
    <t>01071132067</t>
  </si>
  <si>
    <t>58614</t>
  </si>
  <si>
    <t>596421515586</t>
  </si>
  <si>
    <t>PAZMOM_250925_09</t>
  </si>
  <si>
    <t>PKR253735457</t>
  </si>
  <si>
    <t>전혜란</t>
  </si>
  <si>
    <t>01083551103</t>
  </si>
  <si>
    <t>51337</t>
  </si>
  <si>
    <t>596421515590</t>
  </si>
  <si>
    <t>PAZMOM_250925_10</t>
  </si>
  <si>
    <t>PKR253735458</t>
  </si>
  <si>
    <t>윤예지</t>
  </si>
  <si>
    <t>01055809194</t>
  </si>
  <si>
    <t>38662</t>
  </si>
  <si>
    <t>596421515601</t>
  </si>
  <si>
    <t>PAZMOM_250925_11</t>
  </si>
  <si>
    <t>PKR253735459</t>
  </si>
  <si>
    <t>01048119252</t>
  </si>
  <si>
    <t>596421515612</t>
  </si>
  <si>
    <t>PAZMOM_250925_12</t>
  </si>
  <si>
    <t>PKR253735460</t>
  </si>
  <si>
    <t>안유라</t>
  </si>
  <si>
    <t>01043002020</t>
  </si>
  <si>
    <t>596421515623</t>
  </si>
  <si>
    <t>PAZMOM_250925_13</t>
  </si>
  <si>
    <t>PKR253735461</t>
  </si>
  <si>
    <t>01091974524</t>
  </si>
  <si>
    <t>596421515634</t>
  </si>
  <si>
    <t>PAZMOM_250925_14</t>
  </si>
  <si>
    <t>PKR253735462</t>
  </si>
  <si>
    <t>신진영</t>
  </si>
  <si>
    <t>01071206320</t>
  </si>
  <si>
    <t>596421515645</t>
  </si>
  <si>
    <t>PAZMOM_250925_15</t>
  </si>
  <si>
    <t>PKR253735463</t>
  </si>
  <si>
    <t>01084159334</t>
  </si>
  <si>
    <t>596421515656</t>
  </si>
  <si>
    <t>PAZMOM_250925_16</t>
  </si>
  <si>
    <t>PAU029762233</t>
  </si>
  <si>
    <t>01041888654</t>
  </si>
  <si>
    <t>35352</t>
  </si>
  <si>
    <t>596421519731</t>
  </si>
  <si>
    <t>2025092595762441</t>
  </si>
  <si>
    <t>PAU029762236</t>
  </si>
  <si>
    <t>양원희</t>
  </si>
  <si>
    <t>01091532512</t>
  </si>
  <si>
    <t>596421519742</t>
  </si>
  <si>
    <t>20250925092EEE</t>
  </si>
  <si>
    <t>PAU029762241</t>
  </si>
  <si>
    <t>문서영</t>
  </si>
  <si>
    <t>01031632882</t>
  </si>
  <si>
    <t>596421519753</t>
  </si>
  <si>
    <t>C25092554A1MQ</t>
  </si>
  <si>
    <t>PKR253730796</t>
  </si>
  <si>
    <t>함선영</t>
  </si>
  <si>
    <t>01065302488</t>
  </si>
  <si>
    <t>596421513980</t>
  </si>
  <si>
    <t>WISE_250924_19</t>
  </si>
  <si>
    <t>PKR253757082</t>
  </si>
  <si>
    <t>이학림</t>
  </si>
  <si>
    <t>01077775964</t>
  </si>
  <si>
    <t>05645</t>
  </si>
  <si>
    <t>YOUNGSUP LEE</t>
  </si>
  <si>
    <t>596421520814</t>
  </si>
  <si>
    <t>DAWA_250926_01</t>
  </si>
  <si>
    <t>PKR253757083</t>
  </si>
  <si>
    <t>박은옥</t>
  </si>
  <si>
    <t>01063301918</t>
  </si>
  <si>
    <t>03460</t>
  </si>
  <si>
    <t>EUNCHONG KIM</t>
  </si>
  <si>
    <t>596421520825</t>
  </si>
  <si>
    <t>DAWA_250926_02</t>
  </si>
  <si>
    <t>PKR253753900</t>
  </si>
  <si>
    <t>01092652790</t>
  </si>
  <si>
    <t>596421520346</t>
  </si>
  <si>
    <t>PAZMOM_250926_01</t>
  </si>
  <si>
    <t>PKR253753901</t>
  </si>
  <si>
    <t>596421520350</t>
  </si>
  <si>
    <t>PAZMOM_250926_02</t>
  </si>
  <si>
    <t>PKR253753902</t>
  </si>
  <si>
    <t>JINXINGHUA</t>
  </si>
  <si>
    <t>01044464633</t>
  </si>
  <si>
    <t>18602</t>
  </si>
  <si>
    <t>596421520361</t>
  </si>
  <si>
    <t>PAZMOM_250926_03</t>
  </si>
  <si>
    <t>PKR253753903</t>
  </si>
  <si>
    <t>최현민</t>
  </si>
  <si>
    <t>01030199077</t>
  </si>
  <si>
    <t>596421520372</t>
  </si>
  <si>
    <t>PAZMOM_250926_04</t>
  </si>
  <si>
    <t>PAU029774187</t>
  </si>
  <si>
    <t>전가영</t>
  </si>
  <si>
    <t>01062736478</t>
  </si>
  <si>
    <t>596421517454</t>
  </si>
  <si>
    <t>2025092590172711</t>
  </si>
  <si>
    <t>PAU029774186</t>
  </si>
  <si>
    <t>신현지</t>
  </si>
  <si>
    <t>01032433238</t>
  </si>
  <si>
    <t>596421517465</t>
  </si>
  <si>
    <t>2025092590473541</t>
  </si>
  <si>
    <t>PAU029762219</t>
  </si>
  <si>
    <t>오혜전</t>
  </si>
  <si>
    <t>01036081500</t>
  </si>
  <si>
    <t>596421517524</t>
  </si>
  <si>
    <t>2025092566455171</t>
  </si>
  <si>
    <t>PAU029762220</t>
  </si>
  <si>
    <t>손복수</t>
  </si>
  <si>
    <t>01088533328</t>
  </si>
  <si>
    <t>41519</t>
  </si>
  <si>
    <t>596421517535</t>
  </si>
  <si>
    <t>2025092568365251</t>
  </si>
  <si>
    <t>PAU029762224</t>
  </si>
  <si>
    <t>01090779967</t>
  </si>
  <si>
    <t>596421517546</t>
  </si>
  <si>
    <t>2025092570083601</t>
  </si>
  <si>
    <t>PAU029762218</t>
  </si>
  <si>
    <t>강태현</t>
  </si>
  <si>
    <t>01052703742</t>
  </si>
  <si>
    <t>07671</t>
  </si>
  <si>
    <t>596421517550</t>
  </si>
  <si>
    <t>2025092570345831</t>
  </si>
  <si>
    <t>PAU029762223</t>
  </si>
  <si>
    <t>임세원</t>
  </si>
  <si>
    <t>01040226064</t>
  </si>
  <si>
    <t>596421517583</t>
  </si>
  <si>
    <t>2025092585738181</t>
  </si>
  <si>
    <t>PAU029762222</t>
  </si>
  <si>
    <t>김윤옥</t>
  </si>
  <si>
    <t>01045301243</t>
  </si>
  <si>
    <t>596421517594</t>
  </si>
  <si>
    <t>2025092586108921</t>
  </si>
  <si>
    <t>PAU029762227</t>
  </si>
  <si>
    <t>임연순</t>
  </si>
  <si>
    <t>01087026116</t>
  </si>
  <si>
    <t>12274</t>
  </si>
  <si>
    <t>596421517605</t>
  </si>
  <si>
    <t>20250925997874144</t>
  </si>
  <si>
    <t>PKR253747775</t>
  </si>
  <si>
    <t>01047184573</t>
  </si>
  <si>
    <t>33446</t>
  </si>
  <si>
    <t>596421518736</t>
  </si>
  <si>
    <t>HD_20250926_010</t>
  </si>
  <si>
    <t>PKR253728811</t>
  </si>
  <si>
    <t>임예니</t>
  </si>
  <si>
    <t>01085200841</t>
  </si>
  <si>
    <t>596421513372</t>
  </si>
  <si>
    <t>DHP_250924_11</t>
  </si>
  <si>
    <t>PAU029762210</t>
  </si>
  <si>
    <t>정동환</t>
  </si>
  <si>
    <t>01053788991</t>
  </si>
  <si>
    <t>25219</t>
  </si>
  <si>
    <t>596421516485</t>
  </si>
  <si>
    <t>5100142055788</t>
  </si>
  <si>
    <t>PAU029762204</t>
  </si>
  <si>
    <t>596421516496</t>
  </si>
  <si>
    <t>14100142507453</t>
  </si>
  <si>
    <t>PAU029762208</t>
  </si>
  <si>
    <t>01063305838</t>
  </si>
  <si>
    <t>41236</t>
  </si>
  <si>
    <t>596421516500</t>
  </si>
  <si>
    <t>2025092449384441</t>
  </si>
  <si>
    <t>PAU029762203</t>
  </si>
  <si>
    <t>01026909879</t>
  </si>
  <si>
    <t>10357</t>
  </si>
  <si>
    <t>596421516522</t>
  </si>
  <si>
    <t>2025092452288871</t>
  </si>
  <si>
    <t>PAU029762205</t>
  </si>
  <si>
    <t>성혜림</t>
  </si>
  <si>
    <t>01072447182</t>
  </si>
  <si>
    <t>596421516533</t>
  </si>
  <si>
    <t>2025092455429601</t>
  </si>
  <si>
    <t>PAU029762206</t>
  </si>
  <si>
    <t>송선미</t>
  </si>
  <si>
    <t>01041439905</t>
  </si>
  <si>
    <t>596421516544</t>
  </si>
  <si>
    <t>2025092404F0D5</t>
  </si>
  <si>
    <t>PAU029774178</t>
  </si>
  <si>
    <t>SONG JIA</t>
  </si>
  <si>
    <t>01058527567</t>
  </si>
  <si>
    <t>08383</t>
  </si>
  <si>
    <t>596421516566</t>
  </si>
  <si>
    <t>8100142670480</t>
  </si>
  <si>
    <t>PAU029774177</t>
  </si>
  <si>
    <t>오윤희</t>
  </si>
  <si>
    <t>01058787535</t>
  </si>
  <si>
    <t>596421516570</t>
  </si>
  <si>
    <t>2025092459631541</t>
  </si>
  <si>
    <t>PAU029774175</t>
  </si>
  <si>
    <t>민희연</t>
  </si>
  <si>
    <t>01071569178</t>
  </si>
  <si>
    <t>596421516581</t>
  </si>
  <si>
    <t>2025092461120271</t>
  </si>
  <si>
    <t>PKR253735464</t>
  </si>
  <si>
    <t>01092786545</t>
  </si>
  <si>
    <t>04134</t>
  </si>
  <si>
    <t>596421515660</t>
  </si>
  <si>
    <t>PAZMOM_250925_17</t>
  </si>
  <si>
    <t>PKR253747647</t>
  </si>
  <si>
    <t>01074807930</t>
  </si>
  <si>
    <t>51777</t>
  </si>
  <si>
    <t>596421518095</t>
  </si>
  <si>
    <t>PAZMOM_250925_68</t>
  </si>
  <si>
    <t>PKR253747648</t>
  </si>
  <si>
    <t>서진선</t>
  </si>
  <si>
    <t>01072883844</t>
  </si>
  <si>
    <t>596421518106</t>
  </si>
  <si>
    <t>PAZMOM_250925_69</t>
  </si>
  <si>
    <t>PKR253747649</t>
  </si>
  <si>
    <t>이원희</t>
  </si>
  <si>
    <t>01026946987</t>
  </si>
  <si>
    <t>596421518110</t>
  </si>
  <si>
    <t>PAZMOM_250925_70</t>
  </si>
  <si>
    <t>PKR253747650</t>
  </si>
  <si>
    <t>01026731993</t>
  </si>
  <si>
    <t>35358</t>
  </si>
  <si>
    <t>596421518121</t>
  </si>
  <si>
    <t>PAZMOM_250925_71</t>
  </si>
  <si>
    <t>PKR253747651</t>
  </si>
  <si>
    <t>유계선</t>
  </si>
  <si>
    <t>01087653130</t>
  </si>
  <si>
    <t>14777</t>
  </si>
  <si>
    <t>596421518132</t>
  </si>
  <si>
    <t>PAZMOM_250925_72</t>
  </si>
  <si>
    <t>PKR253747653</t>
  </si>
  <si>
    <t>양수호</t>
  </si>
  <si>
    <t>01092910831</t>
  </si>
  <si>
    <t>14328</t>
  </si>
  <si>
    <t>596421518154</t>
  </si>
  <si>
    <t>PAZMOM_250925_74</t>
  </si>
  <si>
    <t>PKR253735465</t>
  </si>
  <si>
    <t>MUNGUNTUYA MUNKHTUR</t>
  </si>
  <si>
    <t>01083818880</t>
  </si>
  <si>
    <t>01054</t>
  </si>
  <si>
    <t>596421515671</t>
  </si>
  <si>
    <t>PAZMOM_250925_18</t>
  </si>
  <si>
    <t>PKR253735467</t>
  </si>
  <si>
    <t>장문성</t>
  </si>
  <si>
    <t>01038089419</t>
  </si>
  <si>
    <t>596421515693</t>
  </si>
  <si>
    <t>PAZMOM_250925_20</t>
  </si>
  <si>
    <t>PKR253735468</t>
  </si>
  <si>
    <t>01027429408</t>
  </si>
  <si>
    <t>596421515704</t>
  </si>
  <si>
    <t>PAZMOM_250925_21</t>
  </si>
  <si>
    <t>PKR253753904</t>
  </si>
  <si>
    <t>01088443705</t>
  </si>
  <si>
    <t>17007</t>
  </si>
  <si>
    <t>596421520383</t>
  </si>
  <si>
    <t>PAZMOM_250926_05</t>
  </si>
  <si>
    <t>PKR253751902</t>
  </si>
  <si>
    <t>곽원주</t>
  </si>
  <si>
    <t>01046644938</t>
  </si>
  <si>
    <t>596421519871</t>
  </si>
  <si>
    <t>DHP_250926_09</t>
  </si>
  <si>
    <t>PKR253751903</t>
  </si>
  <si>
    <t>조성문</t>
  </si>
  <si>
    <t>01075334429</t>
  </si>
  <si>
    <t>596421519882</t>
  </si>
  <si>
    <t>DHP_250926_10</t>
  </si>
  <si>
    <t>PKR253751904</t>
  </si>
  <si>
    <t>596421519893</t>
  </si>
  <si>
    <t>DHP_250926_11</t>
  </si>
  <si>
    <t>PKR253751905</t>
  </si>
  <si>
    <t>임정숙</t>
  </si>
  <si>
    <t>01089151245</t>
  </si>
  <si>
    <t>01773</t>
  </si>
  <si>
    <t>596421519904</t>
  </si>
  <si>
    <t>DHP_250926_12</t>
  </si>
  <si>
    <t>PKR253751908</t>
  </si>
  <si>
    <t>전혜주</t>
  </si>
  <si>
    <t>01067060037</t>
  </si>
  <si>
    <t>50438</t>
  </si>
  <si>
    <t>596421519941</t>
  </si>
  <si>
    <t>DHP_250926_15</t>
  </si>
  <si>
    <t>PKR253751403</t>
  </si>
  <si>
    <t>구정숙</t>
  </si>
  <si>
    <t>01071116082</t>
  </si>
  <si>
    <t>596421519812</t>
  </si>
  <si>
    <t>DHP_250926_06</t>
  </si>
  <si>
    <t>PKR253751404</t>
  </si>
  <si>
    <t>김중배</t>
  </si>
  <si>
    <t>01052486081</t>
  </si>
  <si>
    <t>08589</t>
  </si>
  <si>
    <t>596421519823</t>
  </si>
  <si>
    <t>DHP_250926_07</t>
  </si>
  <si>
    <t>PKR253751405</t>
  </si>
  <si>
    <t>08389</t>
  </si>
  <si>
    <t>596421519834</t>
  </si>
  <si>
    <t>DHP_250926_08</t>
  </si>
  <si>
    <t>PKR253750795</t>
  </si>
  <si>
    <t>오명석</t>
  </si>
  <si>
    <t>01022911958</t>
  </si>
  <si>
    <t>06630</t>
  </si>
  <si>
    <t>596421519171</t>
  </si>
  <si>
    <t>HD_20250926_011</t>
  </si>
  <si>
    <t>PAU029774179</t>
  </si>
  <si>
    <t>최광열</t>
  </si>
  <si>
    <t>01037908572</t>
  </si>
  <si>
    <t>02749</t>
  </si>
  <si>
    <t>596421516592</t>
  </si>
  <si>
    <t>2025092462165871</t>
  </si>
  <si>
    <t>PAU029774174</t>
  </si>
  <si>
    <t>정해균</t>
  </si>
  <si>
    <t>01021674454</t>
  </si>
  <si>
    <t>596421516603</t>
  </si>
  <si>
    <t>2025092462961441</t>
  </si>
  <si>
    <t>PAU029774173</t>
  </si>
  <si>
    <t>추현민</t>
  </si>
  <si>
    <t>01094321717</t>
  </si>
  <si>
    <t>02461</t>
  </si>
  <si>
    <t>596421516614</t>
  </si>
  <si>
    <t>2025092464907221</t>
  </si>
  <si>
    <t>PAU029774172</t>
  </si>
  <si>
    <t>황해송</t>
  </si>
  <si>
    <t>01034548155</t>
  </si>
  <si>
    <t>596421516625</t>
  </si>
  <si>
    <t>2025092565738591</t>
  </si>
  <si>
    <t>PAU029762167</t>
  </si>
  <si>
    <t>박현희</t>
  </si>
  <si>
    <t>01025560668</t>
  </si>
  <si>
    <t>596421513184</t>
  </si>
  <si>
    <t>4349341225</t>
  </si>
  <si>
    <t>PAU029762173</t>
  </si>
  <si>
    <t>허정희</t>
  </si>
  <si>
    <t>01096008858</t>
  </si>
  <si>
    <t>596421513265</t>
  </si>
  <si>
    <t>20250924997521833</t>
  </si>
  <si>
    <t>PKR253728604</t>
  </si>
  <si>
    <t>함희선</t>
  </si>
  <si>
    <t>0226543104</t>
  </si>
  <si>
    <t>08085</t>
  </si>
  <si>
    <t>596421513151</t>
  </si>
  <si>
    <t>2025092316416430</t>
  </si>
  <si>
    <t>PKR253728801</t>
  </si>
  <si>
    <t>596421513276</t>
  </si>
  <si>
    <t>DHP_250924_01</t>
  </si>
  <si>
    <t>PKR253728803</t>
  </si>
  <si>
    <t>권진아</t>
  </si>
  <si>
    <t>01025570129</t>
  </si>
  <si>
    <t>596421513291</t>
  </si>
  <si>
    <t>DHP_250924_03</t>
  </si>
  <si>
    <t>PKR253728804</t>
  </si>
  <si>
    <t>장혜령</t>
  </si>
  <si>
    <t>01030581176</t>
  </si>
  <si>
    <t>596421513302</t>
  </si>
  <si>
    <t>DHP_250924_04</t>
  </si>
  <si>
    <t>PKR253735469</t>
  </si>
  <si>
    <t>김햇살</t>
  </si>
  <si>
    <t>01084417050</t>
  </si>
  <si>
    <t>16397</t>
  </si>
  <si>
    <t>596421515715</t>
  </si>
  <si>
    <t>PAZMOM_250925_22</t>
  </si>
  <si>
    <t>PKR253735470</t>
  </si>
  <si>
    <t>곽동현</t>
  </si>
  <si>
    <t>01031380752</t>
  </si>
  <si>
    <t>41077</t>
  </si>
  <si>
    <t>596421515726</t>
  </si>
  <si>
    <t>PAZMOM_250925_23</t>
  </si>
  <si>
    <t>PKR253735471</t>
  </si>
  <si>
    <t>이희은</t>
  </si>
  <si>
    <t>01041443718</t>
  </si>
  <si>
    <t>596421515730</t>
  </si>
  <si>
    <t>PAZMOM_250925_24</t>
  </si>
  <si>
    <t>PKR253735472</t>
  </si>
  <si>
    <t>강서희</t>
  </si>
  <si>
    <t>01049965023</t>
  </si>
  <si>
    <t>31109</t>
  </si>
  <si>
    <t>596421515741</t>
  </si>
  <si>
    <t>PAZMOM_250925_25</t>
  </si>
  <si>
    <t>PKR253735473</t>
  </si>
  <si>
    <t>01036530413</t>
  </si>
  <si>
    <t>54949</t>
  </si>
  <si>
    <t>596421515752</t>
  </si>
  <si>
    <t>PAZMOM_250925_26</t>
  </si>
  <si>
    <t>PKR253735475</t>
  </si>
  <si>
    <t>이소영</t>
  </si>
  <si>
    <t>01026700394</t>
  </si>
  <si>
    <t>596421515774</t>
  </si>
  <si>
    <t>PAZMOM_250925_28</t>
  </si>
  <si>
    <t>PKR253735476</t>
  </si>
  <si>
    <t>01048182584</t>
  </si>
  <si>
    <t>596421515785</t>
  </si>
  <si>
    <t>PAZMOM_250925_29</t>
  </si>
  <si>
    <t>PKR253741245</t>
  </si>
  <si>
    <t>이종혁</t>
  </si>
  <si>
    <t>01023924413</t>
  </si>
  <si>
    <t>61652</t>
  </si>
  <si>
    <t>596421516953</t>
  </si>
  <si>
    <t>2509190843000002</t>
  </si>
  <si>
    <t>PKR253741246</t>
  </si>
  <si>
    <t>596421516964</t>
  </si>
  <si>
    <t>2509220906143651</t>
  </si>
  <si>
    <t>PKR253741247</t>
  </si>
  <si>
    <t>한상길</t>
  </si>
  <si>
    <t>01037456091</t>
  </si>
  <si>
    <t>03968</t>
  </si>
  <si>
    <t>596421516975</t>
  </si>
  <si>
    <t>2509221048000008</t>
  </si>
  <si>
    <t>PAU029774189</t>
  </si>
  <si>
    <t>01026523462</t>
  </si>
  <si>
    <t>596421519543</t>
  </si>
  <si>
    <t>3100142927165</t>
  </si>
  <si>
    <t>PAU029774188</t>
  </si>
  <si>
    <t>임성길</t>
  </si>
  <si>
    <t>01027714428</t>
  </si>
  <si>
    <t>05544</t>
  </si>
  <si>
    <t>596421519554</t>
  </si>
  <si>
    <t>15100142740867</t>
  </si>
  <si>
    <t>PAU029774197</t>
  </si>
  <si>
    <t>HE SONGYAN</t>
  </si>
  <si>
    <t>01041599920</t>
  </si>
  <si>
    <t>04537</t>
  </si>
  <si>
    <t>596421519565</t>
  </si>
  <si>
    <t>2025092513654171</t>
  </si>
  <si>
    <t>PAU029774196</t>
  </si>
  <si>
    <t>01037610330</t>
  </si>
  <si>
    <t>596421519576</t>
  </si>
  <si>
    <t>2025092515102371</t>
  </si>
  <si>
    <t>PAU029774198</t>
  </si>
  <si>
    <t>노해미</t>
  </si>
  <si>
    <t>01038896983</t>
  </si>
  <si>
    <t>04158</t>
  </si>
  <si>
    <t>596421519624</t>
  </si>
  <si>
    <t>2025092619294651</t>
  </si>
  <si>
    <t>PAU029774190</t>
  </si>
  <si>
    <t>김근식</t>
  </si>
  <si>
    <t>01066702525</t>
  </si>
  <si>
    <t>37167</t>
  </si>
  <si>
    <t>596421519646</t>
  </si>
  <si>
    <t>2025092621322981</t>
  </si>
  <si>
    <t>PAU029774194</t>
  </si>
  <si>
    <t>장진영</t>
  </si>
  <si>
    <t>01035672129</t>
  </si>
  <si>
    <t>596421519591</t>
  </si>
  <si>
    <t>2025092617051621</t>
  </si>
  <si>
    <t>PKR253751398</t>
  </si>
  <si>
    <t>010 6626 8330</t>
  </si>
  <si>
    <t>63589</t>
  </si>
  <si>
    <t>596421519764</t>
  </si>
  <si>
    <t>DHP_250926_01</t>
  </si>
  <si>
    <t>PKR253751399</t>
  </si>
  <si>
    <t>596421519775</t>
  </si>
  <si>
    <t>DHP_250926_02</t>
  </si>
  <si>
    <t>PKR253751400</t>
  </si>
  <si>
    <t>01023117791</t>
  </si>
  <si>
    <t>34652</t>
  </si>
  <si>
    <t>596421519786</t>
  </si>
  <si>
    <t>DHP_250926_03</t>
  </si>
  <si>
    <t>PKR253728805</t>
  </si>
  <si>
    <t>장혜정</t>
  </si>
  <si>
    <t>01027063735</t>
  </si>
  <si>
    <t>06625</t>
  </si>
  <si>
    <t>596421513313</t>
  </si>
  <si>
    <t>DHP_250924_05</t>
  </si>
  <si>
    <t>PKR253728808</t>
  </si>
  <si>
    <t>천상희</t>
  </si>
  <si>
    <t>01085842684</t>
  </si>
  <si>
    <t>596421513346</t>
  </si>
  <si>
    <t>DHP_250924_08</t>
  </si>
  <si>
    <t>PKR253735477</t>
  </si>
  <si>
    <t>송다원</t>
  </si>
  <si>
    <t>01083318547</t>
  </si>
  <si>
    <t>596421515796</t>
  </si>
  <si>
    <t>PAZMOM_250925_30</t>
  </si>
  <si>
    <t>PKR253735478</t>
  </si>
  <si>
    <t>01096761614</t>
  </si>
  <si>
    <t>32265</t>
  </si>
  <si>
    <t>596421515800</t>
  </si>
  <si>
    <t>PAZMOM_250925_31</t>
  </si>
  <si>
    <t>PKR253735479</t>
  </si>
  <si>
    <t>01046111539</t>
  </si>
  <si>
    <t>596421515811</t>
  </si>
  <si>
    <t>PAZMOM_250925_32</t>
  </si>
  <si>
    <t>PKR253735480</t>
  </si>
  <si>
    <t>민세진</t>
  </si>
  <si>
    <t>01091485032</t>
  </si>
  <si>
    <t>596421515822</t>
  </si>
  <si>
    <t>PAZMOM_250925_33</t>
  </si>
  <si>
    <t>PKR253735481</t>
  </si>
  <si>
    <t>01050533707</t>
  </si>
  <si>
    <t>596421515833</t>
  </si>
  <si>
    <t>PAZMOM_250925_34</t>
  </si>
  <si>
    <t>PKR253735482</t>
  </si>
  <si>
    <t>노찬미</t>
  </si>
  <si>
    <t>01083870663</t>
  </si>
  <si>
    <t>596421515844</t>
  </si>
  <si>
    <t>PAZMOM_250925_35</t>
  </si>
  <si>
    <t>PKR253735483</t>
  </si>
  <si>
    <t>김신선</t>
  </si>
  <si>
    <t>01047024862</t>
  </si>
  <si>
    <t>596421515855</t>
  </si>
  <si>
    <t>PAZMOM_250925_36</t>
  </si>
  <si>
    <t>PKR253747478</t>
  </si>
  <si>
    <t>강재현</t>
  </si>
  <si>
    <t>01035568565</t>
  </si>
  <si>
    <t>27382</t>
  </si>
  <si>
    <t>596421517185</t>
  </si>
  <si>
    <t>2100141855497</t>
  </si>
  <si>
    <t>PKR253741248</t>
  </si>
  <si>
    <t>01086919242</t>
  </si>
  <si>
    <t>05401</t>
  </si>
  <si>
    <t>596421516986</t>
  </si>
  <si>
    <t>2509241954000010</t>
  </si>
  <si>
    <t>PKR253741249</t>
  </si>
  <si>
    <t>박채빈</t>
  </si>
  <si>
    <t>01082650198</t>
  </si>
  <si>
    <t>42686</t>
  </si>
  <si>
    <t>596421516990</t>
  </si>
  <si>
    <t>2509250845339E14</t>
  </si>
  <si>
    <t>PKR253741250</t>
  </si>
  <si>
    <t>01066673751</t>
  </si>
  <si>
    <t>596421517001</t>
  </si>
  <si>
    <t>2509250845333C19</t>
  </si>
  <si>
    <t>PKR253741251</t>
  </si>
  <si>
    <t>김은</t>
  </si>
  <si>
    <t>01088678913</t>
  </si>
  <si>
    <t>596421517012</t>
  </si>
  <si>
    <t>2509250710137326</t>
  </si>
  <si>
    <t>PKR253741252</t>
  </si>
  <si>
    <t>홍제희</t>
  </si>
  <si>
    <t>01042057796</t>
  </si>
  <si>
    <t>596421517023</t>
  </si>
  <si>
    <t>25092507101315B4</t>
  </si>
  <si>
    <t>PKR253741253</t>
  </si>
  <si>
    <t>신봉기</t>
  </si>
  <si>
    <t>01040744170</t>
  </si>
  <si>
    <t>50310</t>
  </si>
  <si>
    <t>596421517034</t>
  </si>
  <si>
    <t>2509241330000009</t>
  </si>
  <si>
    <t>PKR253741254</t>
  </si>
  <si>
    <t>01089445754</t>
  </si>
  <si>
    <t>596421517045</t>
  </si>
  <si>
    <t>2509250759124DD4</t>
  </si>
  <si>
    <t>PKR253735183</t>
  </si>
  <si>
    <t>김초원</t>
  </si>
  <si>
    <t>01049209445</t>
  </si>
  <si>
    <t>596421515026</t>
  </si>
  <si>
    <t>2025092434260730</t>
  </si>
  <si>
    <t>PKR253735278</t>
  </si>
  <si>
    <t>01052659334</t>
  </si>
  <si>
    <t>596421515041</t>
  </si>
  <si>
    <t>2025092317894751</t>
  </si>
  <si>
    <t>PKR253735279</t>
  </si>
  <si>
    <t>송은주</t>
  </si>
  <si>
    <t>01021284444</t>
  </si>
  <si>
    <t>596421515052</t>
  </si>
  <si>
    <t>2025092318422511</t>
  </si>
  <si>
    <t>PKR253751401</t>
  </si>
  <si>
    <t>채희공</t>
  </si>
  <si>
    <t>01036331816</t>
  </si>
  <si>
    <t>596421519790</t>
  </si>
  <si>
    <t>DHP_250926_04</t>
  </si>
  <si>
    <t>PKR253751402</t>
  </si>
  <si>
    <t>최태숙</t>
  </si>
  <si>
    <t>01028331115</t>
  </si>
  <si>
    <t>41503</t>
  </si>
  <si>
    <t>OZ PGM</t>
  </si>
  <si>
    <t>596421519801</t>
  </si>
  <si>
    <t>DHP_250926_05</t>
  </si>
  <si>
    <t>PAU029774192</t>
  </si>
  <si>
    <t>63578</t>
  </si>
  <si>
    <t>596421520140</t>
  </si>
  <si>
    <t>2025092618652141</t>
  </si>
  <si>
    <t>PAU029774193</t>
  </si>
  <si>
    <t>조민지</t>
  </si>
  <si>
    <t>01041902172</t>
  </si>
  <si>
    <t>596421520416</t>
  </si>
  <si>
    <t>28100142464349</t>
  </si>
  <si>
    <t>PKR253751179</t>
  </si>
  <si>
    <t>박모원</t>
  </si>
  <si>
    <t>01062515840</t>
  </si>
  <si>
    <t>596421519484</t>
  </si>
  <si>
    <t>JYC_250926_01</t>
  </si>
  <si>
    <t>PKR253751180</t>
  </si>
  <si>
    <t>김효걸</t>
  </si>
  <si>
    <t>01037576401</t>
  </si>
  <si>
    <t>596421519495</t>
  </si>
  <si>
    <t>JYC_250926_02</t>
  </si>
  <si>
    <t>PKR253751181</t>
  </si>
  <si>
    <t>596421519506</t>
  </si>
  <si>
    <t>JYC_250926_03</t>
  </si>
  <si>
    <t>PKR253751182</t>
  </si>
  <si>
    <t>최유정</t>
  </si>
  <si>
    <t>01045151886</t>
  </si>
  <si>
    <t>596421519510</t>
  </si>
  <si>
    <t>JYC_250926_04</t>
  </si>
  <si>
    <t>PKR253751183</t>
  </si>
  <si>
    <t>정순옥</t>
  </si>
  <si>
    <t>01029733019</t>
  </si>
  <si>
    <t>596421519521</t>
  </si>
  <si>
    <t>JYC_250926_05</t>
  </si>
  <si>
    <t>PKR253751184</t>
  </si>
  <si>
    <t>강명희</t>
  </si>
  <si>
    <t>01033330505</t>
  </si>
  <si>
    <t>06976</t>
  </si>
  <si>
    <t>596421519532</t>
  </si>
  <si>
    <t>JYC_250926_06</t>
  </si>
  <si>
    <t>PKR253747479</t>
  </si>
  <si>
    <t>01089368517</t>
  </si>
  <si>
    <t>46000</t>
  </si>
  <si>
    <t>596421517196</t>
  </si>
  <si>
    <t>8100142826945</t>
  </si>
  <si>
    <t>PKR253747480</t>
  </si>
  <si>
    <t>596421517200</t>
  </si>
  <si>
    <t>2025092458834871</t>
  </si>
  <si>
    <t>PKR253747481</t>
  </si>
  <si>
    <t>최요한</t>
  </si>
  <si>
    <t>01096519641</t>
  </si>
  <si>
    <t>39292</t>
  </si>
  <si>
    <t>596421517211</t>
  </si>
  <si>
    <t>2025092460581841</t>
  </si>
  <si>
    <t>PKR253747482</t>
  </si>
  <si>
    <t>이미희</t>
  </si>
  <si>
    <t>01081837300</t>
  </si>
  <si>
    <t>596421517222</t>
  </si>
  <si>
    <t>2025092569487411</t>
  </si>
  <si>
    <t>PKR253747483</t>
  </si>
  <si>
    <t>01091249156</t>
  </si>
  <si>
    <t>13504</t>
  </si>
  <si>
    <t>596421517233</t>
  </si>
  <si>
    <t>2025092570597621</t>
  </si>
  <si>
    <t>PKR253747484</t>
  </si>
  <si>
    <t>류성록</t>
  </si>
  <si>
    <t>01063541293</t>
  </si>
  <si>
    <t>05575</t>
  </si>
  <si>
    <t>596421517244</t>
  </si>
  <si>
    <t>2025092571134331</t>
  </si>
  <si>
    <t>PKR253747485</t>
  </si>
  <si>
    <t>596421517255</t>
  </si>
  <si>
    <t>2025092576641061</t>
  </si>
  <si>
    <t>PKR253747486</t>
  </si>
  <si>
    <t>김일태</t>
  </si>
  <si>
    <t>01044244360</t>
  </si>
  <si>
    <t>31482</t>
  </si>
  <si>
    <t>596421517266</t>
  </si>
  <si>
    <t>2025092579611331</t>
  </si>
  <si>
    <t>PKR253747487</t>
  </si>
  <si>
    <t>박영식</t>
  </si>
  <si>
    <t>01077402222</t>
  </si>
  <si>
    <t>04075</t>
  </si>
  <si>
    <t>596421517270</t>
  </si>
  <si>
    <t>2025092582565141</t>
  </si>
  <si>
    <t>PKR253747628</t>
  </si>
  <si>
    <t>01036413459</t>
  </si>
  <si>
    <t>596421517900</t>
  </si>
  <si>
    <t>PAZMOM_250925_49</t>
  </si>
  <si>
    <t>PKR253735280</t>
  </si>
  <si>
    <t>박혜원</t>
  </si>
  <si>
    <t>01090847158</t>
  </si>
  <si>
    <t>596421515063</t>
  </si>
  <si>
    <t>2025092426667601</t>
  </si>
  <si>
    <t>PKR253735281</t>
  </si>
  <si>
    <t>김천임</t>
  </si>
  <si>
    <t>01082214429</t>
  </si>
  <si>
    <t>13406</t>
  </si>
  <si>
    <t>596421515074</t>
  </si>
  <si>
    <t>2025092426669251</t>
  </si>
  <si>
    <t>PKR253735282</t>
  </si>
  <si>
    <t>596421515085</t>
  </si>
  <si>
    <t>2025092434737511</t>
  </si>
  <si>
    <t>PKR253735283</t>
  </si>
  <si>
    <t>탁혜은</t>
  </si>
  <si>
    <t>01067218212</t>
  </si>
  <si>
    <t>52552</t>
  </si>
  <si>
    <t>596421515096</t>
  </si>
  <si>
    <t>2025092434744821</t>
  </si>
  <si>
    <t>PKR253735284</t>
  </si>
  <si>
    <t>01066174816</t>
  </si>
  <si>
    <t>26321</t>
  </si>
  <si>
    <t>596421515100</t>
  </si>
  <si>
    <t>2025092440018031</t>
  </si>
  <si>
    <t>PKR253735285</t>
  </si>
  <si>
    <t>596421515111</t>
  </si>
  <si>
    <t>2025092442228981</t>
  </si>
  <si>
    <t>PKR253735286</t>
  </si>
  <si>
    <t>01023564866</t>
  </si>
  <si>
    <t>39298</t>
  </si>
  <si>
    <t>596421515122</t>
  </si>
  <si>
    <t>2025092442268351</t>
  </si>
  <si>
    <t>PKR253735287</t>
  </si>
  <si>
    <t>황샛별</t>
  </si>
  <si>
    <t>01090894932</t>
  </si>
  <si>
    <t>08314</t>
  </si>
  <si>
    <t>596421515133</t>
  </si>
  <si>
    <t>2025092446749681</t>
  </si>
  <si>
    <t>PKR253735288</t>
  </si>
  <si>
    <t>정효원</t>
  </si>
  <si>
    <t>01063456287</t>
  </si>
  <si>
    <t>596421515144</t>
  </si>
  <si>
    <t>2025092447185351</t>
  </si>
  <si>
    <t>PKR253735289</t>
  </si>
  <si>
    <t>이설영</t>
  </si>
  <si>
    <t>01072533738</t>
  </si>
  <si>
    <t>34698</t>
  </si>
  <si>
    <t>596421515155</t>
  </si>
  <si>
    <t>2025092447391091</t>
  </si>
  <si>
    <t>PKR253754487</t>
  </si>
  <si>
    <t>596421520700</t>
  </si>
  <si>
    <t>WISE_250926_P0015895</t>
  </si>
  <si>
    <t>PKR253754531</t>
  </si>
  <si>
    <t>송기섭</t>
  </si>
  <si>
    <t>01080270746</t>
  </si>
  <si>
    <t>10279</t>
  </si>
  <si>
    <t>596421520711</t>
  </si>
  <si>
    <t>GRS_250926_01</t>
  </si>
  <si>
    <t>PKR253754532</t>
  </si>
  <si>
    <t>596421520722</t>
  </si>
  <si>
    <t>GRS_250926_02</t>
  </si>
  <si>
    <t>PKR253754533</t>
  </si>
  <si>
    <t>596421520733</t>
  </si>
  <si>
    <t>GRS_250926_03</t>
  </si>
  <si>
    <t>PKR253750796</t>
  </si>
  <si>
    <t>장신이</t>
  </si>
  <si>
    <t>01020465952</t>
  </si>
  <si>
    <t>07579</t>
  </si>
  <si>
    <t>596421519182</t>
  </si>
  <si>
    <t>JNH_20250926_01</t>
  </si>
  <si>
    <t>PKR253750797</t>
  </si>
  <si>
    <t>유소담</t>
  </si>
  <si>
    <t>01063701661</t>
  </si>
  <si>
    <t>596421519193</t>
  </si>
  <si>
    <t>JNH_20250926_02</t>
  </si>
  <si>
    <t>PKR253750798</t>
  </si>
  <si>
    <t>이승윤</t>
  </si>
  <si>
    <t>01095235988</t>
  </si>
  <si>
    <t>596421519204</t>
  </si>
  <si>
    <t>JNH_20250926_03</t>
  </si>
  <si>
    <t>PKR253750799</t>
  </si>
  <si>
    <t>백유진</t>
  </si>
  <si>
    <t>01053987129</t>
  </si>
  <si>
    <t>13481</t>
  </si>
  <si>
    <t>596421519215</t>
  </si>
  <si>
    <t>JNH_20250926_04</t>
  </si>
  <si>
    <t>PKR253750800</t>
  </si>
  <si>
    <t>01093689552</t>
  </si>
  <si>
    <t>16249</t>
  </si>
  <si>
    <t>596421519226</t>
  </si>
  <si>
    <t>JNH_20250926_05</t>
  </si>
  <si>
    <t>PKR253750801</t>
  </si>
  <si>
    <t>유미정</t>
  </si>
  <si>
    <t>01040028602</t>
  </si>
  <si>
    <t>21313</t>
  </si>
  <si>
    <t>596421519230</t>
  </si>
  <si>
    <t>JNH_20250926_06</t>
  </si>
  <si>
    <t>PKR253747629</t>
  </si>
  <si>
    <t>01051551202</t>
  </si>
  <si>
    <t>596421517911</t>
  </si>
  <si>
    <t>PAZMOM_250925_50</t>
  </si>
  <si>
    <t>PKR253747630</t>
  </si>
  <si>
    <t>임세은</t>
  </si>
  <si>
    <t>01056704749</t>
  </si>
  <si>
    <t>596421517922</t>
  </si>
  <si>
    <t>PAZMOM_250925_51</t>
  </si>
  <si>
    <t>PKR253747631</t>
  </si>
  <si>
    <t>송봄이</t>
  </si>
  <si>
    <t>01054000137</t>
  </si>
  <si>
    <t>34933</t>
  </si>
  <si>
    <t>596421517933</t>
  </si>
  <si>
    <t>PAZMOM_250925_52</t>
  </si>
  <si>
    <t>PKR253747632</t>
  </si>
  <si>
    <t>임성희</t>
  </si>
  <si>
    <t>01077206574</t>
  </si>
  <si>
    <t>13175</t>
  </si>
  <si>
    <t>596421517944</t>
  </si>
  <si>
    <t>PAZMOM_250925_53</t>
  </si>
  <si>
    <t>PKR253747633</t>
  </si>
  <si>
    <t>강원주</t>
  </si>
  <si>
    <t>01075023499</t>
  </si>
  <si>
    <t>49316</t>
  </si>
  <si>
    <t>596421517955</t>
  </si>
  <si>
    <t>PAZMOM_250925_54</t>
  </si>
  <si>
    <t>PKR253747634</t>
  </si>
  <si>
    <t>01059142339</t>
  </si>
  <si>
    <t>07353</t>
  </si>
  <si>
    <t>596421517966</t>
  </si>
  <si>
    <t>PAZMOM_250925_55</t>
  </si>
  <si>
    <t>PKR253747635</t>
  </si>
  <si>
    <t>정수빈</t>
  </si>
  <si>
    <t>01062781074</t>
  </si>
  <si>
    <t>07026</t>
  </si>
  <si>
    <t>596421517970</t>
  </si>
  <si>
    <t>PAZMOM_250925_56</t>
  </si>
  <si>
    <t>PKR253747637</t>
  </si>
  <si>
    <t>박나현</t>
  </si>
  <si>
    <t>01064184916</t>
  </si>
  <si>
    <t>596421517992</t>
  </si>
  <si>
    <t>PAZMOM_250925_58</t>
  </si>
  <si>
    <t>PKR253747638</t>
  </si>
  <si>
    <t>홍혜지</t>
  </si>
  <si>
    <t>01025061487</t>
  </si>
  <si>
    <t>596421518003</t>
  </si>
  <si>
    <t>PAZMOM_250925_59</t>
  </si>
  <si>
    <t>PKR253747639</t>
  </si>
  <si>
    <t>강은진</t>
  </si>
  <si>
    <t>01093580999</t>
  </si>
  <si>
    <t>596421518014</t>
  </si>
  <si>
    <t>PAZMOM_250925_60</t>
  </si>
  <si>
    <t>PKR253731234</t>
  </si>
  <si>
    <t>배동숙</t>
  </si>
  <si>
    <t>01020874969</t>
  </si>
  <si>
    <t>596421514212</t>
  </si>
  <si>
    <t>2509240549220EDF</t>
  </si>
  <si>
    <t>PKR253731235</t>
  </si>
  <si>
    <t>이윤진</t>
  </si>
  <si>
    <t>01042583351</t>
  </si>
  <si>
    <t>596421514223</t>
  </si>
  <si>
    <t>25092405495459E2</t>
  </si>
  <si>
    <t>PKR253731236</t>
  </si>
  <si>
    <t>정훈정</t>
  </si>
  <si>
    <t>01041064743</t>
  </si>
  <si>
    <t>596421514234</t>
  </si>
  <si>
    <t>2509240849000004</t>
  </si>
  <si>
    <t>PKR253738788</t>
  </si>
  <si>
    <t>이필녀</t>
  </si>
  <si>
    <t>01090543769</t>
  </si>
  <si>
    <t>596421516636</t>
  </si>
  <si>
    <t>3988359714278683</t>
  </si>
  <si>
    <t>PKR253738789</t>
  </si>
  <si>
    <t>01029125998</t>
  </si>
  <si>
    <t>596421516640</t>
  </si>
  <si>
    <t>3988361049966290</t>
  </si>
  <si>
    <t>PKR253741241</t>
  </si>
  <si>
    <t>박종술</t>
  </si>
  <si>
    <t>01066307892</t>
  </si>
  <si>
    <t>44216</t>
  </si>
  <si>
    <t>596421516916</t>
  </si>
  <si>
    <t>2509241109000007</t>
  </si>
  <si>
    <t>PKR253741242</t>
  </si>
  <si>
    <t>596421516920</t>
  </si>
  <si>
    <t>2509250846000001</t>
  </si>
  <si>
    <t>PKR253741243</t>
  </si>
  <si>
    <t>임혜은</t>
  </si>
  <si>
    <t>01099474261</t>
  </si>
  <si>
    <t>10888</t>
  </si>
  <si>
    <t>596421516931</t>
  </si>
  <si>
    <t>2509250843043A95</t>
  </si>
  <si>
    <t>PKR253741244</t>
  </si>
  <si>
    <t>01076807736</t>
  </si>
  <si>
    <t>37588</t>
  </si>
  <si>
    <t>596421516942</t>
  </si>
  <si>
    <t>2509250843042EEA</t>
  </si>
  <si>
    <t>PAU029768509</t>
  </si>
  <si>
    <t>이흥숙</t>
  </si>
  <si>
    <t>01053871593</t>
  </si>
  <si>
    <t>12798</t>
  </si>
  <si>
    <t>596421500072</t>
  </si>
  <si>
    <t>JT20250919A</t>
  </si>
  <si>
    <t>PKR253750802</t>
  </si>
  <si>
    <t>장연주</t>
  </si>
  <si>
    <t>01022840743</t>
  </si>
  <si>
    <t>16376</t>
  </si>
  <si>
    <t>596421519241</t>
  </si>
  <si>
    <t>JNH_20250926_07</t>
  </si>
  <si>
    <t>PKR253750803</t>
  </si>
  <si>
    <t>전예율</t>
  </si>
  <si>
    <t>01098258220</t>
  </si>
  <si>
    <t>26464</t>
  </si>
  <si>
    <t>596421519252</t>
  </si>
  <si>
    <t>JNH_20250926_08</t>
  </si>
  <si>
    <t>PKR253750804</t>
  </si>
  <si>
    <t>민현경</t>
  </si>
  <si>
    <t>01046649731</t>
  </si>
  <si>
    <t>41149</t>
  </si>
  <si>
    <t>596421519263</t>
  </si>
  <si>
    <t>JNH_20250926_09</t>
  </si>
  <si>
    <t>PKR253750805</t>
  </si>
  <si>
    <t>01088377017</t>
  </si>
  <si>
    <t>27145</t>
  </si>
  <si>
    <t>596421519274</t>
  </si>
  <si>
    <t>JNH_20250926_10</t>
  </si>
  <si>
    <t>PKR253750806</t>
  </si>
  <si>
    <t>한수정</t>
  </si>
  <si>
    <t>01028314248</t>
  </si>
  <si>
    <t>596421519285</t>
  </si>
  <si>
    <t>JNH_20250926_11</t>
  </si>
  <si>
    <t>PKR253750807</t>
  </si>
  <si>
    <t>01057322862</t>
  </si>
  <si>
    <t>596421519296</t>
  </si>
  <si>
    <t>JNH_20250926_12</t>
  </si>
  <si>
    <t>PKR253750808</t>
  </si>
  <si>
    <t>고예지</t>
  </si>
  <si>
    <t>01043299997</t>
  </si>
  <si>
    <t>18452</t>
  </si>
  <si>
    <t>596421519300</t>
  </si>
  <si>
    <t>JNH_20250926_13</t>
  </si>
  <si>
    <t>PKR253750809</t>
  </si>
  <si>
    <t>01084421911</t>
  </si>
  <si>
    <t>62297</t>
  </si>
  <si>
    <t>596421519311</t>
  </si>
  <si>
    <t>JNH_20250926_14</t>
  </si>
  <si>
    <t>PKR253750810</t>
  </si>
  <si>
    <t>김대정</t>
  </si>
  <si>
    <t>01067557618</t>
  </si>
  <si>
    <t>11111</t>
  </si>
  <si>
    <t>596421519322</t>
  </si>
  <si>
    <t>JNH_20250926_15</t>
  </si>
  <si>
    <t>PKR253750811</t>
  </si>
  <si>
    <t>이영훈</t>
  </si>
  <si>
    <t>01099449023</t>
  </si>
  <si>
    <t>596421519333</t>
  </si>
  <si>
    <t>JNH_20250926_16</t>
  </si>
  <si>
    <t>PKR253747640</t>
  </si>
  <si>
    <t>01030140525</t>
  </si>
  <si>
    <t>596421518025</t>
  </si>
  <si>
    <t>PAZMOM_250925_61</t>
  </si>
  <si>
    <t>PKR253747641</t>
  </si>
  <si>
    <t>01046568817</t>
  </si>
  <si>
    <t>596421518036</t>
  </si>
  <si>
    <t>PAZMOM_250925_62</t>
  </si>
  <si>
    <t>PKR253747643</t>
  </si>
  <si>
    <t>01032610843</t>
  </si>
  <si>
    <t>596421518051</t>
  </si>
  <si>
    <t>PAZMOM_250925_64</t>
  </si>
  <si>
    <t>PKR253747644</t>
  </si>
  <si>
    <t>01091136063</t>
  </si>
  <si>
    <t>08210</t>
  </si>
  <si>
    <t>596421518062</t>
  </si>
  <si>
    <t>PAZMOM_250925_65</t>
  </si>
  <si>
    <t>PKR253747645</t>
  </si>
  <si>
    <t>강원</t>
  </si>
  <si>
    <t>01028250310</t>
  </si>
  <si>
    <t>44465</t>
  </si>
  <si>
    <t>596421518073</t>
  </si>
  <si>
    <t>PAZMOM_250925_66</t>
  </si>
  <si>
    <t>PKR253747607</t>
  </si>
  <si>
    <t>최윤서</t>
  </si>
  <si>
    <t>01051768611</t>
  </si>
  <si>
    <t>34068</t>
  </si>
  <si>
    <t>596421517712</t>
  </si>
  <si>
    <t>HD_20250925_010</t>
  </si>
  <si>
    <t>PKR253747608</t>
  </si>
  <si>
    <t>01032259782</t>
  </si>
  <si>
    <t>596421517723</t>
  </si>
  <si>
    <t>HD_20250925_011</t>
  </si>
  <si>
    <t>PKR253747609</t>
  </si>
  <si>
    <t>01028636602</t>
  </si>
  <si>
    <t>596421517734</t>
  </si>
  <si>
    <t>HD_20250925_012</t>
  </si>
  <si>
    <t>PKR253747610</t>
  </si>
  <si>
    <t>이종오</t>
  </si>
  <si>
    <t>01040011019</t>
  </si>
  <si>
    <t>596421517745</t>
  </si>
  <si>
    <t>HD_20250925_013</t>
  </si>
  <si>
    <t>PKR253747611</t>
  </si>
  <si>
    <t>신지선</t>
  </si>
  <si>
    <t>01053866401</t>
  </si>
  <si>
    <t>596421517756</t>
  </si>
  <si>
    <t>HD_20250925_014</t>
  </si>
  <si>
    <t>PAU029774045</t>
  </si>
  <si>
    <t>596421499803</t>
  </si>
  <si>
    <t>2025091927502271A</t>
  </si>
  <si>
    <t>PKR253687595</t>
  </si>
  <si>
    <t>596421499744</t>
  </si>
  <si>
    <t>NATONIC_250919_200271632_03</t>
  </si>
  <si>
    <t>PKR253725480</t>
  </si>
  <si>
    <t>01045119139</t>
  </si>
  <si>
    <t>08632</t>
  </si>
  <si>
    <t>596421512075</t>
  </si>
  <si>
    <t>\NC2509234RAIBS</t>
  </si>
  <si>
    <t>PKR253725248</t>
  </si>
  <si>
    <t>01045036395</t>
  </si>
  <si>
    <t>13803</t>
  </si>
  <si>
    <t>596421511574</t>
  </si>
  <si>
    <t>2025092375492341</t>
  </si>
  <si>
    <t>PKR253725252</t>
  </si>
  <si>
    <t>이온종</t>
  </si>
  <si>
    <t>01052385863</t>
  </si>
  <si>
    <t>11444</t>
  </si>
  <si>
    <t>596421511611</t>
  </si>
  <si>
    <t>2025092376818561</t>
  </si>
  <si>
    <t>PKR253725483</t>
  </si>
  <si>
    <t>남윤주</t>
  </si>
  <si>
    <t>01064378602</t>
  </si>
  <si>
    <t>596421512090</t>
  </si>
  <si>
    <t>PAZMOM_250924_02</t>
  </si>
  <si>
    <t>PAU029774139</t>
  </si>
  <si>
    <t>서선영</t>
  </si>
  <si>
    <t>01099990963</t>
  </si>
  <si>
    <t>34330</t>
  </si>
  <si>
    <t>596421511806</t>
  </si>
  <si>
    <t>2025092376808931</t>
  </si>
  <si>
    <t>PKR253721446</t>
  </si>
  <si>
    <t>596421510981</t>
  </si>
  <si>
    <t>DHP_250923_06</t>
  </si>
  <si>
    <t>PKR253718576</t>
  </si>
  <si>
    <t>596421509345</t>
  </si>
  <si>
    <t>PAZMOM_250923_12</t>
  </si>
  <si>
    <t>PKR253718584</t>
  </si>
  <si>
    <t>596421509426</t>
  </si>
  <si>
    <t>PAZMOM_250923_20</t>
  </si>
  <si>
    <t>PKR253750812</t>
  </si>
  <si>
    <t>오서윤</t>
  </si>
  <si>
    <t>01041172285</t>
  </si>
  <si>
    <t>51767</t>
  </si>
  <si>
    <t>596421519344</t>
  </si>
  <si>
    <t>JNH_20250926_17</t>
  </si>
  <si>
    <t>PKR253750813</t>
  </si>
  <si>
    <t>01065549177</t>
  </si>
  <si>
    <t>01727</t>
  </si>
  <si>
    <t>596421519355</t>
  </si>
  <si>
    <t>JNH_20250926_18</t>
  </si>
  <si>
    <t>PKR253750814</t>
  </si>
  <si>
    <t>이희연</t>
  </si>
  <si>
    <t>01087575132</t>
  </si>
  <si>
    <t>42483</t>
  </si>
  <si>
    <t>596421519366</t>
  </si>
  <si>
    <t>JNH_20250926_19</t>
  </si>
  <si>
    <t>PKR253754120</t>
  </si>
  <si>
    <t>01025703604</t>
  </si>
  <si>
    <t>596421520534</t>
  </si>
  <si>
    <t>3988464076006899</t>
  </si>
  <si>
    <t>PKR253667060</t>
  </si>
  <si>
    <t>01084771173</t>
  </si>
  <si>
    <t>11918</t>
  </si>
  <si>
    <t>596421495441</t>
  </si>
  <si>
    <t>MJ25091701</t>
  </si>
  <si>
    <t>PKR253655557</t>
  </si>
  <si>
    <t>김도겸</t>
  </si>
  <si>
    <t>01053155584</t>
  </si>
  <si>
    <t>33666</t>
  </si>
  <si>
    <t>596421493492</t>
  </si>
  <si>
    <t>PAZMOM_250916_68</t>
  </si>
  <si>
    <t>PKR253672302</t>
  </si>
  <si>
    <t>KANEVGENIYVLADIMIR</t>
  </si>
  <si>
    <t>01076261981</t>
  </si>
  <si>
    <t>31537</t>
  </si>
  <si>
    <t xml:space="preserve">입력하신 납세의무자명(KANEVGENIYVLADIMIR)이 개인통관고유부호의 성명과 일치하지 않습니다. </t>
  </si>
  <si>
    <t>596421497526</t>
  </si>
  <si>
    <t>2509180748000001</t>
  </si>
  <si>
    <t>PKR253730077</t>
  </si>
  <si>
    <t>서성곤</t>
  </si>
  <si>
    <t>01033823842</t>
  </si>
  <si>
    <t>596421513545</t>
  </si>
  <si>
    <t>250924094517F14F</t>
  </si>
  <si>
    <t>PKR253730078</t>
  </si>
  <si>
    <t>01050308734</t>
  </si>
  <si>
    <t>596421513556</t>
  </si>
  <si>
    <t>2509231050077C91</t>
  </si>
  <si>
    <t>PKR253730079</t>
  </si>
  <si>
    <t>이윤구</t>
  </si>
  <si>
    <t>01020396126</t>
  </si>
  <si>
    <t>596421513560</t>
  </si>
  <si>
    <t>2509231605000003</t>
  </si>
  <si>
    <t>PKR253747612</t>
  </si>
  <si>
    <t>01048040828</t>
  </si>
  <si>
    <t>58813</t>
  </si>
  <si>
    <t>596421517760</t>
  </si>
  <si>
    <t>HD_20250925_015</t>
  </si>
  <si>
    <t>PKR253731276</t>
  </si>
  <si>
    <t>01035996112</t>
  </si>
  <si>
    <t>596421514326</t>
  </si>
  <si>
    <t>3988221953910998</t>
  </si>
  <si>
    <t>PKR253731277</t>
  </si>
  <si>
    <t>596421514330</t>
  </si>
  <si>
    <t>3988294801562807</t>
  </si>
  <si>
    <t>PKR253747488</t>
  </si>
  <si>
    <t>기규린</t>
  </si>
  <si>
    <t>01031888857</t>
  </si>
  <si>
    <t>07950</t>
  </si>
  <si>
    <t>596421517281</t>
  </si>
  <si>
    <t>2025092582864281</t>
  </si>
  <si>
    <t>PKR253747489</t>
  </si>
  <si>
    <t>석지현</t>
  </si>
  <si>
    <t>01031717883</t>
  </si>
  <si>
    <t>596421517292</t>
  </si>
  <si>
    <t>2025092582878471</t>
  </si>
  <si>
    <t>PKR253747616</t>
  </si>
  <si>
    <t>노옥주</t>
  </si>
  <si>
    <t>01088617257</t>
  </si>
  <si>
    <t>33455</t>
  </si>
  <si>
    <t>596421517782</t>
  </si>
  <si>
    <t>PAZMOM_250925_37</t>
  </si>
  <si>
    <t>PKR253747617</t>
  </si>
  <si>
    <t>이상은</t>
  </si>
  <si>
    <t>01043735077</t>
  </si>
  <si>
    <t>03387</t>
  </si>
  <si>
    <t>596421517793</t>
  </si>
  <si>
    <t>PAZMOM_250925_38</t>
  </si>
  <si>
    <t>PKR253747619</t>
  </si>
  <si>
    <t>신동훈</t>
  </si>
  <si>
    <t>01044355634</t>
  </si>
  <si>
    <t>596421517815</t>
  </si>
  <si>
    <t>PAZMOM_250925_40</t>
  </si>
  <si>
    <t>PKR253747620</t>
  </si>
  <si>
    <t>01084279814</t>
  </si>
  <si>
    <t>596421517826</t>
  </si>
  <si>
    <t>PAZMOM_250925_41</t>
  </si>
  <si>
    <t>PKR253747621</t>
  </si>
  <si>
    <t>01077540661</t>
  </si>
  <si>
    <t>596421517830</t>
  </si>
  <si>
    <t>PAZMOM_250925_42</t>
  </si>
  <si>
    <t>PKR253718594</t>
  </si>
  <si>
    <t>임지우</t>
  </si>
  <si>
    <t>01077944906</t>
  </si>
  <si>
    <t>596421509522</t>
  </si>
  <si>
    <t>PAZMOM_250923_30</t>
  </si>
  <si>
    <t>PKR253719038</t>
  </si>
  <si>
    <t>염경혜</t>
  </si>
  <si>
    <t>01088067324</t>
  </si>
  <si>
    <t>21656</t>
  </si>
  <si>
    <t>596421510045</t>
  </si>
  <si>
    <t>2509230721416D5B</t>
  </si>
  <si>
    <t>PKR253719040</t>
  </si>
  <si>
    <t>김봉선</t>
  </si>
  <si>
    <t>01048603564</t>
  </si>
  <si>
    <t>596421510060</t>
  </si>
  <si>
    <t>2509222126000022</t>
  </si>
  <si>
    <t>PAU029762082</t>
  </si>
  <si>
    <t>01092429888</t>
  </si>
  <si>
    <t>11327</t>
  </si>
  <si>
    <t>596421505646</t>
  </si>
  <si>
    <t>4348054118</t>
  </si>
  <si>
    <t>PKR253717403</t>
  </si>
  <si>
    <t>최흥주</t>
  </si>
  <si>
    <t>01084190319</t>
  </si>
  <si>
    <t>04544</t>
  </si>
  <si>
    <t>596421508656</t>
  </si>
  <si>
    <t>2025092255641081</t>
  </si>
  <si>
    <t>PKR253719122</t>
  </si>
  <si>
    <t>596421510185</t>
  </si>
  <si>
    <t>OZ_250923_05</t>
  </si>
  <si>
    <t>PKR253719129</t>
  </si>
  <si>
    <t>596421510255</t>
  </si>
  <si>
    <t>OZ_250923_12</t>
  </si>
  <si>
    <t>PKR253701073</t>
  </si>
  <si>
    <t>홍지혜</t>
  </si>
  <si>
    <t>01027750809</t>
  </si>
  <si>
    <t>28805</t>
  </si>
  <si>
    <t>596421503001</t>
  </si>
  <si>
    <t>PAZMOM_250920_10</t>
  </si>
  <si>
    <t>PKR253701096</t>
  </si>
  <si>
    <t>최효선</t>
  </si>
  <si>
    <t>01071875000</t>
  </si>
  <si>
    <t>30126</t>
  </si>
  <si>
    <t>596421503233</t>
  </si>
  <si>
    <t>PAZMOM_250920_33</t>
  </si>
  <si>
    <t>PKR253707763</t>
  </si>
  <si>
    <t>596421506011</t>
  </si>
  <si>
    <t>DHP_250922_09</t>
  </si>
  <si>
    <t>PKR253730080</t>
  </si>
  <si>
    <t>임홍규</t>
  </si>
  <si>
    <t>01054714302</t>
  </si>
  <si>
    <t>596421513571</t>
  </si>
  <si>
    <t>2509231954000004</t>
  </si>
  <si>
    <t>PKR253730081</t>
  </si>
  <si>
    <t>01093163042</t>
  </si>
  <si>
    <t>47211</t>
  </si>
  <si>
    <t>596421513582</t>
  </si>
  <si>
    <t>2509240552000001</t>
  </si>
  <si>
    <t>PKR253730082</t>
  </si>
  <si>
    <t>최정운</t>
  </si>
  <si>
    <t>01044148334</t>
  </si>
  <si>
    <t>08570</t>
  </si>
  <si>
    <t>596421513593</t>
  </si>
  <si>
    <t>2509240817000002</t>
  </si>
  <si>
    <t>PKR253730083</t>
  </si>
  <si>
    <t>TSOYYEVGENIY</t>
  </si>
  <si>
    <t>596421513604</t>
  </si>
  <si>
    <t>2509240848000003</t>
  </si>
  <si>
    <t>PKR253730084</t>
  </si>
  <si>
    <t>01098389392</t>
  </si>
  <si>
    <t>53258</t>
  </si>
  <si>
    <t>596421513615</t>
  </si>
  <si>
    <t>2509240851000005</t>
  </si>
  <si>
    <t>PKR253730085</t>
  </si>
  <si>
    <t>596421513626</t>
  </si>
  <si>
    <t>2509240854000006</t>
  </si>
  <si>
    <t>PKR253730086</t>
  </si>
  <si>
    <t>신조야</t>
  </si>
  <si>
    <t>01058059099</t>
  </si>
  <si>
    <t>596421513630</t>
  </si>
  <si>
    <t>250924083730E643</t>
  </si>
  <si>
    <t>PKR253730087</t>
  </si>
  <si>
    <t>596421513641</t>
  </si>
  <si>
    <t>25092408373047C9</t>
  </si>
  <si>
    <t>PKR253730088</t>
  </si>
  <si>
    <t>황인탁</t>
  </si>
  <si>
    <t>01054490600</t>
  </si>
  <si>
    <t>23033</t>
  </si>
  <si>
    <t>596421513652</t>
  </si>
  <si>
    <t>25092408320321A6</t>
  </si>
  <si>
    <t>PKR253735442</t>
  </si>
  <si>
    <t>정유나</t>
  </si>
  <si>
    <t>01049443313</t>
  </si>
  <si>
    <t>596421515472</t>
  </si>
  <si>
    <t>HD_20250924_201</t>
  </si>
  <si>
    <t>PKR253747624</t>
  </si>
  <si>
    <t>이은임</t>
  </si>
  <si>
    <t>01028590063</t>
  </si>
  <si>
    <t>596421517863</t>
  </si>
  <si>
    <t>PAZMOM_250925_45</t>
  </si>
  <si>
    <t>PKR253747626</t>
  </si>
  <si>
    <t>이지우</t>
  </si>
  <si>
    <t>01087818386</t>
  </si>
  <si>
    <t>596421517885</t>
  </si>
  <si>
    <t>PAZMOM_250925_47</t>
  </si>
  <si>
    <t>PKR253747627</t>
  </si>
  <si>
    <t>01083216491</t>
  </si>
  <si>
    <t>30153</t>
  </si>
  <si>
    <t>596421517896</t>
  </si>
  <si>
    <t>PAZMOM_250925_48</t>
  </si>
  <si>
    <t>PKR253731278</t>
  </si>
  <si>
    <t>596421514341</t>
  </si>
  <si>
    <t>3988307617066167</t>
  </si>
  <si>
    <t>PKR253731279</t>
  </si>
  <si>
    <t>UDDIN MUHAMMED MOHI</t>
  </si>
  <si>
    <t>01080998396</t>
  </si>
  <si>
    <t>596421514352</t>
  </si>
  <si>
    <t>3988338642490408</t>
  </si>
  <si>
    <t>PKR253731280</t>
  </si>
  <si>
    <t>박용우</t>
  </si>
  <si>
    <t>01049023391</t>
  </si>
  <si>
    <t>596421514363</t>
  </si>
  <si>
    <t>3988339799564300</t>
  </si>
  <si>
    <t>PKR253747666</t>
  </si>
  <si>
    <t>01085821753</t>
  </si>
  <si>
    <t>42698</t>
  </si>
  <si>
    <t>596421518283</t>
  </si>
  <si>
    <t>PAZMOM_250925_87</t>
  </si>
  <si>
    <t>PKR253747667</t>
  </si>
  <si>
    <t>01092953783</t>
  </si>
  <si>
    <t>07714</t>
  </si>
  <si>
    <t>596421518294</t>
  </si>
  <si>
    <t>PAZMOM_250925_88</t>
  </si>
  <si>
    <t>PKR253747668</t>
  </si>
  <si>
    <t>01041154895</t>
  </si>
  <si>
    <t>12008</t>
  </si>
  <si>
    <t>596421518305</t>
  </si>
  <si>
    <t>PAZMOM_250925_89</t>
  </si>
  <si>
    <t>PKR253747669</t>
  </si>
  <si>
    <t>김아경</t>
  </si>
  <si>
    <t>01062207031</t>
  </si>
  <si>
    <t>56436</t>
  </si>
  <si>
    <t>596421518316</t>
  </si>
  <si>
    <t>PAZMOM_250925_90</t>
  </si>
  <si>
    <t>PAU029774070</t>
  </si>
  <si>
    <t>596421504106</t>
  </si>
  <si>
    <t>2025092060217411A</t>
  </si>
  <si>
    <t>PAU029774094</t>
  </si>
  <si>
    <t>01041999403</t>
  </si>
  <si>
    <t>06919</t>
  </si>
  <si>
    <t>596421504235</t>
  </si>
  <si>
    <t>2025092192130381</t>
  </si>
  <si>
    <t>PKR253714929</t>
  </si>
  <si>
    <t>유송</t>
  </si>
  <si>
    <t>01091332448</t>
  </si>
  <si>
    <t>02814</t>
  </si>
  <si>
    <t>596421507466</t>
  </si>
  <si>
    <t>2025092241733170</t>
  </si>
  <si>
    <t>PKR253719631</t>
  </si>
  <si>
    <t>정승태</t>
  </si>
  <si>
    <t>01090380438</t>
  </si>
  <si>
    <t>JIYOUNG KIM</t>
  </si>
  <si>
    <t>596421510384</t>
  </si>
  <si>
    <t>DAWA_250923_02</t>
  </si>
  <si>
    <t>PKR253730089</t>
  </si>
  <si>
    <t>조동회</t>
  </si>
  <si>
    <t>01053130413</t>
  </si>
  <si>
    <t>01410</t>
  </si>
  <si>
    <t>596421513663</t>
  </si>
  <si>
    <t>250924083203A060</t>
  </si>
  <si>
    <t>PKR253730090</t>
  </si>
  <si>
    <t>홍은채</t>
  </si>
  <si>
    <t>01046274551</t>
  </si>
  <si>
    <t>596421513674</t>
  </si>
  <si>
    <t>250923213003D6E7</t>
  </si>
  <si>
    <t>PKR253730091</t>
  </si>
  <si>
    <t>김태훈</t>
  </si>
  <si>
    <t>01071792534</t>
  </si>
  <si>
    <t>63211</t>
  </si>
  <si>
    <t>596421513685</t>
  </si>
  <si>
    <t>25092405492237A7</t>
  </si>
  <si>
    <t>PKR253735443</t>
  </si>
  <si>
    <t>손은정</t>
  </si>
  <si>
    <t>01035248012</t>
  </si>
  <si>
    <t>596421515483</t>
  </si>
  <si>
    <t>HD_20250924_202</t>
  </si>
  <si>
    <t>PKR253734424</t>
  </si>
  <si>
    <t>김종선</t>
  </si>
  <si>
    <t>01051332803</t>
  </si>
  <si>
    <t>16377</t>
  </si>
  <si>
    <t>596421514610</t>
  </si>
  <si>
    <t>GS_20250924_01</t>
  </si>
  <si>
    <t>PKR253734425</t>
  </si>
  <si>
    <t>지영숙</t>
  </si>
  <si>
    <t>01033353550</t>
  </si>
  <si>
    <t>49234</t>
  </si>
  <si>
    <t>596421514621</t>
  </si>
  <si>
    <t>GS_20250924_02</t>
  </si>
  <si>
    <t>PAU029774156</t>
  </si>
  <si>
    <t>강세희</t>
  </si>
  <si>
    <t>01063352025</t>
  </si>
  <si>
    <t>596421513512</t>
  </si>
  <si>
    <t>4349248617</t>
  </si>
  <si>
    <t>PKR253728802</t>
  </si>
  <si>
    <t>신경화</t>
  </si>
  <si>
    <t>01056650263</t>
  </si>
  <si>
    <t>596421513280</t>
  </si>
  <si>
    <t>DHP_250924_02</t>
  </si>
  <si>
    <t>PKR253728806</t>
  </si>
  <si>
    <t>596421513324</t>
  </si>
  <si>
    <t>DHP_250924_06</t>
  </si>
  <si>
    <t>PKR253728807</t>
  </si>
  <si>
    <t>596421513335</t>
  </si>
  <si>
    <t>DHP_250924_07</t>
  </si>
  <si>
    <t>PKR253747670</t>
  </si>
  <si>
    <t>김하예진</t>
  </si>
  <si>
    <t>01056841203</t>
  </si>
  <si>
    <t>12101</t>
  </si>
  <si>
    <t>596421518320</t>
  </si>
  <si>
    <t>PAZMOM_250925_91</t>
  </si>
  <si>
    <t>PKR253747671</t>
  </si>
  <si>
    <t>조소연</t>
  </si>
  <si>
    <t>01046534887</t>
  </si>
  <si>
    <t>596421518331</t>
  </si>
  <si>
    <t>PAZMOM_250925_92</t>
  </si>
  <si>
    <t>PKR253747672</t>
  </si>
  <si>
    <t>송민서</t>
  </si>
  <si>
    <t>01072433035</t>
  </si>
  <si>
    <t>596421518342</t>
  </si>
  <si>
    <t>PAZMOM_250925_93</t>
  </si>
  <si>
    <t>PKR253747673</t>
  </si>
  <si>
    <t>01056645137</t>
  </si>
  <si>
    <t>42028</t>
  </si>
  <si>
    <t>596421518353</t>
  </si>
  <si>
    <t>PAZMOM_250925_94</t>
  </si>
  <si>
    <t>PKR253747674</t>
  </si>
  <si>
    <t>전유미</t>
  </si>
  <si>
    <t>01028675290</t>
  </si>
  <si>
    <t>596421518364</t>
  </si>
  <si>
    <t>PAZMOM_250925_95</t>
  </si>
  <si>
    <t>PKR253734396</t>
  </si>
  <si>
    <t>01035780578</t>
  </si>
  <si>
    <t>46249</t>
  </si>
  <si>
    <t>JEON SH</t>
  </si>
  <si>
    <t>596421514374</t>
  </si>
  <si>
    <t>DHP_250924_15</t>
  </si>
  <si>
    <t>PKR253734397</t>
  </si>
  <si>
    <t>박영신</t>
  </si>
  <si>
    <t>01038758349</t>
  </si>
  <si>
    <t>46274</t>
  </si>
  <si>
    <t>596421514385</t>
  </si>
  <si>
    <t>DHP_250924_16</t>
  </si>
  <si>
    <t>PKR253734398</t>
  </si>
  <si>
    <t>양성희</t>
  </si>
  <si>
    <t>01048175362</t>
  </si>
  <si>
    <t>46253</t>
  </si>
  <si>
    <t>596421514396</t>
  </si>
  <si>
    <t>DHP_250924_17</t>
  </si>
  <si>
    <t>PKR253734399</t>
  </si>
  <si>
    <t>심옥희</t>
  </si>
  <si>
    <t>01038778256</t>
  </si>
  <si>
    <t>596421514400</t>
  </si>
  <si>
    <t>DHP_250924_18</t>
  </si>
  <si>
    <t>PAU029769987</t>
  </si>
  <si>
    <t>01045763258</t>
  </si>
  <si>
    <t>596421514433</t>
  </si>
  <si>
    <t>534418844</t>
  </si>
  <si>
    <t>PKR253728809</t>
  </si>
  <si>
    <t>01080110648</t>
  </si>
  <si>
    <t>596421513350</t>
  </si>
  <si>
    <t>DHP_250924_09</t>
  </si>
  <si>
    <t>PAU029774168</t>
  </si>
  <si>
    <t>강금위</t>
  </si>
  <si>
    <t>01092143251</t>
  </si>
  <si>
    <t>596421515284</t>
  </si>
  <si>
    <t>4100142575855</t>
  </si>
  <si>
    <t>PAU029774166</t>
  </si>
  <si>
    <t>조호정</t>
  </si>
  <si>
    <t>01034506805</t>
  </si>
  <si>
    <t>24320</t>
  </si>
  <si>
    <t>596421515295</t>
  </si>
  <si>
    <t>11100142146226</t>
  </si>
  <si>
    <t>PAU029774167</t>
  </si>
  <si>
    <t>01050485824</t>
  </si>
  <si>
    <t>02017</t>
  </si>
  <si>
    <t>596421515306</t>
  </si>
  <si>
    <t>32100142149589</t>
  </si>
  <si>
    <t>PAU029774165</t>
  </si>
  <si>
    <t>손정아</t>
  </si>
  <si>
    <t>01099750618</t>
  </si>
  <si>
    <t>596421515310</t>
  </si>
  <si>
    <t>2025092436058581</t>
  </si>
  <si>
    <t>PAU029774164</t>
  </si>
  <si>
    <t>01043465836</t>
  </si>
  <si>
    <t>01352</t>
  </si>
  <si>
    <t>596421515321</t>
  </si>
  <si>
    <t>2025092443881871</t>
  </si>
  <si>
    <t>PAU029774163</t>
  </si>
  <si>
    <t>조창</t>
  </si>
  <si>
    <t>01098280366</t>
  </si>
  <si>
    <t>38831</t>
  </si>
  <si>
    <t>596421515332</t>
  </si>
  <si>
    <t>2025092448331381</t>
  </si>
  <si>
    <t>PAU029774161</t>
  </si>
  <si>
    <t>01094743703</t>
  </si>
  <si>
    <t>596421515343</t>
  </si>
  <si>
    <t>2025092454766871</t>
  </si>
  <si>
    <t>PAU029774170</t>
  </si>
  <si>
    <t>장주희</t>
  </si>
  <si>
    <t>01087845728</t>
  </si>
  <si>
    <t>39810</t>
  </si>
  <si>
    <t>596421515354</t>
  </si>
  <si>
    <t>2025092454778101</t>
  </si>
  <si>
    <t>PAU029774160</t>
  </si>
  <si>
    <t>정경애</t>
  </si>
  <si>
    <t>01074344766</t>
  </si>
  <si>
    <t>596421515365</t>
  </si>
  <si>
    <t>2025092456219231</t>
  </si>
  <si>
    <t>PAU029769988</t>
  </si>
  <si>
    <t>장지원</t>
  </si>
  <si>
    <t>01023511173</t>
  </si>
  <si>
    <t>596421514444</t>
  </si>
  <si>
    <t>534435809</t>
  </si>
  <si>
    <t>PKR253730778</t>
  </si>
  <si>
    <t>596421513803</t>
  </si>
  <si>
    <t>WISE_250924_01</t>
  </si>
  <si>
    <t>PKR253730779</t>
  </si>
  <si>
    <t>1064175228</t>
  </si>
  <si>
    <t>596421513814</t>
  </si>
  <si>
    <t>WISE_250924_02</t>
  </si>
  <si>
    <t>PKR253730780</t>
  </si>
  <si>
    <t>1066099867</t>
  </si>
  <si>
    <t>TAEBUM KIM</t>
  </si>
  <si>
    <t>596421513825</t>
  </si>
  <si>
    <t>WISE_250924_03</t>
  </si>
  <si>
    <t>PKR253730781</t>
  </si>
  <si>
    <t>유일환</t>
  </si>
  <si>
    <t>1042095115</t>
  </si>
  <si>
    <t>06953</t>
  </si>
  <si>
    <t>SUN NAM MOON</t>
  </si>
  <si>
    <t>596421513836</t>
  </si>
  <si>
    <t>WISE_250924_04</t>
  </si>
  <si>
    <t>PKR253730782</t>
  </si>
  <si>
    <t>박종하</t>
  </si>
  <si>
    <t>1067476410</t>
  </si>
  <si>
    <t>WIGNA PHARMACEUTICALS</t>
  </si>
  <si>
    <t>596421513840</t>
  </si>
  <si>
    <t>WISE_250924_05</t>
  </si>
  <si>
    <t>PKR253730783</t>
  </si>
  <si>
    <t>이로빈</t>
  </si>
  <si>
    <t>1067039916</t>
  </si>
  <si>
    <t>48063</t>
  </si>
  <si>
    <t>ROBIN LEE</t>
  </si>
  <si>
    <t>596421513851</t>
  </si>
  <si>
    <t>WISE_250924_06</t>
  </si>
  <si>
    <t>PKR253747598</t>
  </si>
  <si>
    <t>권태완</t>
  </si>
  <si>
    <t>01099629178</t>
  </si>
  <si>
    <t>596421517620</t>
  </si>
  <si>
    <t>HD_20250925_001</t>
  </si>
  <si>
    <t>PKR253747599</t>
  </si>
  <si>
    <t>01055818486</t>
  </si>
  <si>
    <t>29157</t>
  </si>
  <si>
    <t>596421517631</t>
  </si>
  <si>
    <t>HD_20250925_002</t>
  </si>
  <si>
    <t>PKR253747600</t>
  </si>
  <si>
    <t>01047385691</t>
  </si>
  <si>
    <t>05116</t>
  </si>
  <si>
    <t>596421517642</t>
  </si>
  <si>
    <t>HD_20250925_003</t>
  </si>
  <si>
    <t>PKR253685578</t>
  </si>
  <si>
    <t>BL추가(35037510465)</t>
  </si>
  <si>
    <t>596421498775</t>
  </si>
  <si>
    <t>PAZMOM_250918_04</t>
  </si>
  <si>
    <t>PKR253685520</t>
  </si>
  <si>
    <t>01071284835</t>
  </si>
  <si>
    <t>596421498731</t>
  </si>
  <si>
    <t>C2509188KPCRY</t>
  </si>
  <si>
    <t>PKR253725474</t>
  </si>
  <si>
    <t>01020533020</t>
  </si>
  <si>
    <t>06070</t>
  </si>
  <si>
    <t>596421512016</t>
  </si>
  <si>
    <t>JYI_20250923-01</t>
  </si>
  <si>
    <t>PKR253716555</t>
  </si>
  <si>
    <t>윤혜정</t>
  </si>
  <si>
    <t>01047014046</t>
  </si>
  <si>
    <t>15821</t>
  </si>
  <si>
    <t>596421508026</t>
  </si>
  <si>
    <t>JYI_20250922-07</t>
  </si>
  <si>
    <t>PKR253716549</t>
  </si>
  <si>
    <t>01087635251</t>
  </si>
  <si>
    <t>596421507960</t>
  </si>
  <si>
    <t>JYI_20250922-01</t>
  </si>
  <si>
    <t>PKR253716550</t>
  </si>
  <si>
    <t>01083680705</t>
  </si>
  <si>
    <t>596421507971</t>
  </si>
  <si>
    <t>JYI_20250922-02</t>
  </si>
  <si>
    <t>PKR253725475</t>
  </si>
  <si>
    <t>01059047452</t>
  </si>
  <si>
    <t>596421512020</t>
  </si>
  <si>
    <t>JYI_20250923-02</t>
  </si>
  <si>
    <t>Period : 2025.09.01-2025.09.30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</si>
</sst>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₩&quot;* #,##0_-;\-&quot;₩&quot;* #,##0_-;_-&quot;₩&quot;* &quot;-&quot;_-;_-@_-"/>
    <numFmt numFmtId="41" formatCode="_-* #,##0_-;\-* #,##0_-;_-* &quot;-&quot;_-;_-@_-"/>
    <numFmt numFmtId="176" formatCode="_-[$¥-411]* #,##0.00_-;\-[$¥-411]* #,##0.00_-;_-[$¥-411]* &quot;-&quot;??_-;_-@_-"/>
    <numFmt numFmtId="177" formatCode="0_);[Red]\(0\)"/>
    <numFmt numFmtId="178" formatCode="&quot;Invoice Date : &quot;yyyy\.mm\.dd"/>
    <numFmt numFmtId="179" formatCode="###,###\ &quot;Hawb&quot;"/>
    <numFmt numFmtId="180" formatCode="\(###,###.##&quot; USD&quot;\)"/>
    <numFmt numFmtId="181" formatCode="&quot;※ Exchange Rate (JPY) : \&quot;#,###.00"/>
    <numFmt numFmtId="182" formatCode="0.00_);[Red]\(0.00\)"/>
    <numFmt numFmtId="183" formatCode="&quot;3. Due Date of Payment : &quot;yyyy/mm"/>
    <numFmt numFmtId="184" formatCode="_-[$¥-411]* #,##0.0_-;\-[$¥-411]* #,##0.0_-;_-[$¥-411]* &quot;-&quot;??_-;_-@_-"/>
    <numFmt numFmtId="185" formatCode="_-[$USD]\ * #,##0.00_-;\-[$USD]\ * #,##0.00_-;_-[$USD]\ * &quot;-&quot;??_-;_-@_-"/>
    <numFmt numFmtId="186" formatCode="_-[$¥-411]* #,##0_-;\-[$¥-411]* #,##0_-;_-[$¥-411]* &quot;-&quot;??_-;_-@_-"/>
    <numFmt numFmtId="187" formatCode="_-[$₩-412]* #,##0_-;\-[$₩-412]* #,##0_-;_-[$₩-412]* &quot;-&quot;??_-;_-@_-"/>
    <numFmt numFmtId="188" formatCode="#,##0_ "/>
    <numFmt numFmtId="189" formatCode="_-* #,##0.0_-;\-* #,##0.0_-;_-* &quot;-&quot;_-;_-@_-"/>
  </numFmts>
  <fonts count="4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돋움"/>
      <family val="3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name val="돋움"/>
      <family val="3"/>
      <charset val="129"/>
    </font>
    <font>
      <sz val="11"/>
      <name val="맑은 고딕"/>
      <family val="3"/>
      <charset val="129"/>
    </font>
    <font>
      <sz val="10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b/>
      <sz val="14"/>
      <name val="맑은 고딕"/>
      <family val="3"/>
      <charset val="129"/>
    </font>
    <font>
      <b/>
      <sz val="11"/>
      <name val="맑은 고딕"/>
      <family val="3"/>
      <charset val="129"/>
    </font>
    <font>
      <b/>
      <u/>
      <sz val="11"/>
      <name val="맑은 고딕"/>
      <family val="3"/>
      <charset val="129"/>
    </font>
    <font>
      <b/>
      <sz val="10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9"/>
      <name val="맑은 고딕"/>
      <family val="3"/>
      <charset val="129"/>
    </font>
    <font>
      <b/>
      <sz val="9"/>
      <color theme="0"/>
      <name val="맑은 고딕"/>
      <family val="3"/>
      <charset val="129"/>
    </font>
    <font>
      <b/>
      <sz val="10"/>
      <color theme="0"/>
      <name val="맑은 고딕"/>
      <family val="3"/>
      <charset val="129"/>
    </font>
    <font>
      <sz val="9"/>
      <color indexed="81"/>
      <name val="Tahoma"/>
      <family val="2"/>
    </font>
    <font>
      <sz val="8"/>
      <name val="Arial Narrow"/>
      <family val="2"/>
    </font>
    <font>
      <b/>
      <sz val="8"/>
      <name val="Arial Narrow"/>
      <family val="2"/>
    </font>
    <font>
      <b/>
      <sz val="8"/>
      <name val="맑은 고딕"/>
      <family val="3"/>
      <charset val="129"/>
    </font>
    <font>
      <b/>
      <sz val="8"/>
      <color rgb="FFFF0000"/>
      <name val="Arial Narrow"/>
      <family val="2"/>
    </font>
    <font>
      <sz val="10"/>
      <color rgb="FF544039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sz val="10"/>
      <color theme="1"/>
      <name val="Arial"/>
      <family val="2"/>
    </font>
    <font>
      <b/>
      <sz val="9"/>
      <name val="Arial"/>
      <family val="2"/>
    </font>
    <font>
      <b/>
      <sz val="7"/>
      <name val="맑은 고딕"/>
      <family val="3"/>
      <charset val="129"/>
    </font>
    <font>
      <b/>
      <sz val="11"/>
      <name val="Calibri"/>
      <family val="2"/>
    </font>
    <font>
      <b/>
      <sz val="8"/>
      <name val="새굴림"/>
      <family val="2"/>
      <charset val="129"/>
    </font>
    <font>
      <b/>
      <sz val="8"/>
      <name val="새굴림"/>
      <family val="3"/>
      <charset val="129"/>
    </font>
    <font>
      <sz val="9"/>
      <color indexed="81"/>
      <name val="돋움"/>
      <family val="3"/>
      <charset val="129"/>
    </font>
    <font>
      <sz val="9"/>
      <name val="맑은 고딕"/>
      <family val="2"/>
      <charset val="129"/>
    </font>
    <font>
      <b/>
      <sz val="8"/>
      <name val="맑은 고딕"/>
      <family val="2"/>
      <charset val="129"/>
    </font>
    <font>
      <sz val="11"/>
      <name val="Calibri"/>
      <family val="2"/>
    </font>
    <font>
      <sz val="10"/>
      <name val="맑은 고딕"/>
      <family val="2"/>
      <charset val="129"/>
    </font>
    <font>
      <b/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EEEEEE"/>
      </patternFill>
    </fill>
    <fill>
      <patternFill patternType="solid">
        <fgColor rgb="FFFFFFFF"/>
      </patternFill>
    </fill>
    <fill>
      <patternFill patternType="solid">
        <fgColor rgb="FFEEF8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hair">
        <color indexed="64"/>
      </right>
      <top style="thin">
        <color indexed="64"/>
      </top>
      <bottom style="double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indexed="64"/>
      </right>
      <top/>
      <bottom style="thin">
        <color indexed="64"/>
      </bottom>
      <diagonal/>
    </border>
  </borders>
  <cellStyleXfs count="22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>
      <alignment vertical="center"/>
    </xf>
    <xf numFmtId="0" fontId="8" fillId="0" borderId="0"/>
    <xf numFmtId="0" fontId="2" fillId="0" borderId="0"/>
    <xf numFmtId="0" fontId="7" fillId="0" borderId="0">
      <alignment vertical="center"/>
    </xf>
    <xf numFmtId="0" fontId="2" fillId="0" borderId="0"/>
    <xf numFmtId="0" fontId="1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8" fillId="0" borderId="0"/>
    <xf numFmtId="41" fontId="7" fillId="0" borderId="0" applyFont="0" applyFill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12" fillId="3" borderId="0" xfId="15" applyFont="1" applyFill="1">
      <alignment vertical="center"/>
    </xf>
    <xf numFmtId="0" fontId="13" fillId="3" borderId="0" xfId="15" applyFont="1" applyFill="1" applyAlignment="1">
      <alignment horizontal="center" vertical="center"/>
    </xf>
    <xf numFmtId="0" fontId="14" fillId="2" borderId="0" xfId="15" applyFont="1" applyFill="1" applyAlignment="1">
      <alignment vertical="center" shrinkToFit="1"/>
    </xf>
    <xf numFmtId="14" fontId="13" fillId="3" borderId="0" xfId="15" applyNumberFormat="1" applyFont="1" applyFill="1" applyAlignment="1">
      <alignment horizontal="right" vertical="center"/>
    </xf>
    <xf numFmtId="49" fontId="15" fillId="3" borderId="0" xfId="15" applyNumberFormat="1" applyFont="1" applyFill="1" applyAlignment="1">
      <alignment horizontal="center" vertical="center"/>
    </xf>
    <xf numFmtId="49" fontId="13" fillId="3" borderId="0" xfId="15" applyNumberFormat="1" applyFont="1" applyFill="1" applyAlignment="1">
      <alignment horizontal="center" vertical="center"/>
    </xf>
    <xf numFmtId="0" fontId="16" fillId="3" borderId="0" xfId="15" applyFont="1" applyFill="1" applyAlignment="1">
      <alignment horizontal="left" vertical="center"/>
    </xf>
    <xf numFmtId="49" fontId="13" fillId="3" borderId="0" xfId="15" applyNumberFormat="1" applyFont="1" applyFill="1" applyAlignment="1">
      <alignment horizontal="left" vertical="center"/>
    </xf>
    <xf numFmtId="0" fontId="13" fillId="3" borderId="0" xfId="15" applyFont="1" applyFill="1">
      <alignment vertical="center"/>
    </xf>
    <xf numFmtId="0" fontId="17" fillId="3" borderId="0" xfId="15" applyFont="1" applyFill="1" applyAlignment="1">
      <alignment horizontal="left" vertical="center"/>
    </xf>
    <xf numFmtId="178" fontId="13" fillId="3" borderId="0" xfId="15" applyNumberFormat="1" applyFont="1" applyFill="1" applyAlignment="1">
      <alignment horizontal="left" vertical="center"/>
    </xf>
    <xf numFmtId="0" fontId="18" fillId="3" borderId="0" xfId="15" applyFont="1" applyFill="1" applyAlignment="1">
      <alignment horizontal="left" vertical="center"/>
    </xf>
    <xf numFmtId="0" fontId="18" fillId="3" borderId="0" xfId="15" applyFont="1" applyFill="1" applyAlignment="1">
      <alignment horizontal="center" vertical="center"/>
    </xf>
    <xf numFmtId="0" fontId="18" fillId="3" borderId="0" xfId="15" applyFont="1" applyFill="1">
      <alignment vertical="center"/>
    </xf>
    <xf numFmtId="0" fontId="13" fillId="3" borderId="0" xfId="15" applyFont="1" applyFill="1" applyAlignment="1">
      <alignment horizontal="left" vertical="center"/>
    </xf>
    <xf numFmtId="49" fontId="13" fillId="2" borderId="5" xfId="15" applyNumberFormat="1" applyFont="1" applyFill="1" applyBorder="1" applyAlignment="1">
      <alignment horizontal="center" vertical="center" shrinkToFit="1"/>
    </xf>
    <xf numFmtId="41" fontId="13" fillId="2" borderId="5" xfId="17" applyFont="1" applyFill="1" applyBorder="1" applyAlignment="1">
      <alignment horizontal="center" vertical="center" shrinkToFit="1"/>
    </xf>
    <xf numFmtId="179" fontId="13" fillId="3" borderId="6" xfId="17" applyNumberFormat="1" applyFont="1" applyFill="1" applyBorder="1" applyAlignment="1">
      <alignment horizontal="center" vertical="center"/>
    </xf>
    <xf numFmtId="41" fontId="13" fillId="3" borderId="0" xfId="15" applyNumberFormat="1" applyFont="1" applyFill="1" applyAlignment="1">
      <alignment horizontal="center" vertical="center"/>
    </xf>
    <xf numFmtId="49" fontId="13" fillId="0" borderId="5" xfId="15" applyNumberFormat="1" applyFont="1" applyBorder="1" applyAlignment="1">
      <alignment horizontal="center" vertical="center" shrinkToFit="1"/>
    </xf>
    <xf numFmtId="49" fontId="13" fillId="3" borderId="6" xfId="17" applyNumberFormat="1" applyFont="1" applyFill="1" applyBorder="1" applyAlignment="1">
      <alignment horizontal="center" vertical="center"/>
    </xf>
    <xf numFmtId="0" fontId="13" fillId="3" borderId="0" xfId="15" applyFont="1" applyFill="1" applyAlignment="1">
      <alignment horizontal="right" vertical="center"/>
    </xf>
    <xf numFmtId="0" fontId="22" fillId="4" borderId="2" xfId="15" applyFont="1" applyFill="1" applyBorder="1" applyAlignment="1">
      <alignment horizontal="center" vertical="center"/>
    </xf>
    <xf numFmtId="14" fontId="22" fillId="4" borderId="3" xfId="15" applyNumberFormat="1" applyFont="1" applyFill="1" applyBorder="1" applyAlignment="1">
      <alignment horizontal="center" vertical="center" wrapText="1"/>
    </xf>
    <xf numFmtId="49" fontId="22" fillId="4" borderId="7" xfId="15" applyNumberFormat="1" applyFont="1" applyFill="1" applyBorder="1" applyAlignment="1">
      <alignment horizontal="center" vertical="center" shrinkToFit="1"/>
    </xf>
    <xf numFmtId="0" fontId="22" fillId="4" borderId="7" xfId="15" applyFont="1" applyFill="1" applyBorder="1" applyAlignment="1">
      <alignment horizontal="center" vertical="center"/>
    </xf>
    <xf numFmtId="180" fontId="22" fillId="4" borderId="6" xfId="17" applyNumberFormat="1" applyFont="1" applyFill="1" applyBorder="1" applyAlignment="1">
      <alignment horizontal="center" vertical="center"/>
    </xf>
    <xf numFmtId="49" fontId="18" fillId="5" borderId="5" xfId="15" applyNumberFormat="1" applyFont="1" applyFill="1" applyBorder="1" applyAlignment="1">
      <alignment horizontal="center" vertical="center" shrinkToFit="1"/>
    </xf>
    <xf numFmtId="41" fontId="18" fillId="5" borderId="5" xfId="17" applyFont="1" applyFill="1" applyBorder="1" applyAlignment="1">
      <alignment horizontal="center" vertical="center" shrinkToFit="1"/>
    </xf>
    <xf numFmtId="41" fontId="13" fillId="5" borderId="6" xfId="17" applyFont="1" applyFill="1" applyBorder="1" applyAlignment="1">
      <alignment horizontal="center" vertical="center"/>
    </xf>
    <xf numFmtId="181" fontId="20" fillId="3" borderId="0" xfId="15" applyNumberFormat="1" applyFont="1" applyFill="1" applyAlignment="1">
      <alignment horizontal="left" vertical="center" shrinkToFit="1"/>
    </xf>
    <xf numFmtId="179" fontId="13" fillId="5" borderId="6" xfId="17" applyNumberFormat="1" applyFont="1" applyFill="1" applyBorder="1" applyAlignment="1">
      <alignment horizontal="center" vertical="center"/>
    </xf>
    <xf numFmtId="0" fontId="24" fillId="0" borderId="0" xfId="4" applyFont="1" applyAlignment="1">
      <alignment horizontal="center" vertical="center"/>
    </xf>
    <xf numFmtId="182" fontId="24" fillId="0" borderId="0" xfId="4" applyNumberFormat="1" applyFont="1" applyAlignment="1">
      <alignment horizontal="center" vertical="center"/>
    </xf>
    <xf numFmtId="1" fontId="24" fillId="0" borderId="0" xfId="4" applyNumberFormat="1" applyFont="1" applyAlignment="1">
      <alignment horizontal="center" vertical="center"/>
    </xf>
    <xf numFmtId="14" fontId="24" fillId="0" borderId="0" xfId="4" applyNumberFormat="1" applyFont="1" applyAlignment="1">
      <alignment horizontal="center" vertical="center"/>
    </xf>
    <xf numFmtId="0" fontId="24" fillId="0" borderId="1" xfId="4" applyFont="1" applyBorder="1" applyAlignment="1">
      <alignment horizontal="center" vertical="center"/>
    </xf>
    <xf numFmtId="14" fontId="24" fillId="0" borderId="1" xfId="4" applyNumberFormat="1" applyFont="1" applyBorder="1" applyAlignment="1">
      <alignment horizontal="center" vertical="center"/>
    </xf>
    <xf numFmtId="1" fontId="24" fillId="0" borderId="1" xfId="4" applyNumberFormat="1" applyFont="1" applyBorder="1" applyAlignment="1">
      <alignment horizontal="center" vertical="center"/>
    </xf>
    <xf numFmtId="182" fontId="24" fillId="6" borderId="1" xfId="2" applyNumberFormat="1" applyFont="1" applyFill="1" applyBorder="1" applyAlignment="1">
      <alignment horizontal="center" vertical="center"/>
    </xf>
    <xf numFmtId="176" fontId="24" fillId="0" borderId="1" xfId="4" applyNumberFormat="1" applyFont="1" applyBorder="1" applyAlignment="1">
      <alignment horizontal="center" vertical="center"/>
    </xf>
    <xf numFmtId="41" fontId="24" fillId="0" borderId="1" xfId="1" applyFont="1" applyBorder="1" applyAlignment="1">
      <alignment horizontal="center" vertical="center"/>
    </xf>
    <xf numFmtId="176" fontId="24" fillId="0" borderId="0" xfId="4" applyNumberFormat="1" applyFont="1" applyAlignment="1">
      <alignment horizontal="center" vertical="center"/>
    </xf>
    <xf numFmtId="0" fontId="12" fillId="2" borderId="0" xfId="15" applyFont="1" applyFill="1">
      <alignment vertical="center"/>
    </xf>
    <xf numFmtId="0" fontId="21" fillId="2" borderId="0" xfId="15" applyFont="1" applyFill="1" applyAlignment="1">
      <alignment vertical="center" shrinkToFit="1"/>
    </xf>
    <xf numFmtId="49" fontId="15" fillId="2" borderId="0" xfId="15" applyNumberFormat="1" applyFont="1" applyFill="1" applyAlignment="1">
      <alignment horizontal="center" vertical="center"/>
    </xf>
    <xf numFmtId="49" fontId="13" fillId="2" borderId="0" xfId="15" applyNumberFormat="1" applyFont="1" applyFill="1" applyAlignment="1">
      <alignment horizontal="center" vertical="center"/>
    </xf>
    <xf numFmtId="0" fontId="16" fillId="2" borderId="0" xfId="15" applyFont="1" applyFill="1" applyAlignment="1">
      <alignment horizontal="left" vertical="center"/>
    </xf>
    <xf numFmtId="183" fontId="18" fillId="3" borderId="0" xfId="15" applyNumberFormat="1" applyFont="1" applyFill="1">
      <alignment vertical="center"/>
    </xf>
    <xf numFmtId="0" fontId="27" fillId="0" borderId="1" xfId="4" applyFont="1" applyBorder="1" applyAlignment="1">
      <alignment horizontal="center" vertical="center"/>
    </xf>
    <xf numFmtId="49" fontId="30" fillId="11" borderId="1" xfId="0" applyNumberFormat="1" applyFont="1" applyFill="1" applyBorder="1" applyAlignment="1">
      <alignment horizontal="center" vertical="center"/>
    </xf>
    <xf numFmtId="49" fontId="30" fillId="12" borderId="1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41" fontId="30" fillId="11" borderId="1" xfId="1" applyFont="1" applyFill="1" applyBorder="1" applyAlignment="1">
      <alignment horizontal="center" vertical="center"/>
    </xf>
    <xf numFmtId="41" fontId="29" fillId="0" borderId="1" xfId="1" applyFont="1" applyBorder="1" applyAlignment="1">
      <alignment horizontal="center" vertical="center"/>
    </xf>
    <xf numFmtId="49" fontId="28" fillId="10" borderId="8" xfId="0" applyNumberFormat="1" applyFont="1" applyFill="1" applyBorder="1" applyAlignment="1">
      <alignment horizontal="center" vertical="center" wrapText="1"/>
    </xf>
    <xf numFmtId="49" fontId="2" fillId="11" borderId="1" xfId="0" applyNumberFormat="1" applyFont="1" applyFill="1" applyBorder="1" applyAlignment="1">
      <alignment horizontal="center" vertical="center"/>
    </xf>
    <xf numFmtId="49" fontId="2" fillId="12" borderId="1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41" fontId="2" fillId="11" borderId="1" xfId="1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41" fontId="31" fillId="0" borderId="1" xfId="1" applyFont="1" applyBorder="1" applyAlignment="1">
      <alignment horizontal="center" vertical="center"/>
    </xf>
    <xf numFmtId="49" fontId="13" fillId="11" borderId="9" xfId="0" applyNumberFormat="1" applyFont="1" applyFill="1" applyBorder="1" applyAlignment="1">
      <alignment horizontal="center" vertical="center"/>
    </xf>
    <xf numFmtId="49" fontId="32" fillId="13" borderId="1" xfId="0" applyNumberFormat="1" applyFont="1" applyFill="1" applyBorder="1" applyAlignment="1">
      <alignment horizontal="center" vertical="center" wrapText="1"/>
    </xf>
    <xf numFmtId="0" fontId="33" fillId="3" borderId="0" xfId="15" applyFont="1" applyFill="1" applyAlignment="1">
      <alignment horizontal="left" vertical="center" wrapText="1"/>
    </xf>
    <xf numFmtId="176" fontId="24" fillId="0" borderId="0" xfId="2" applyNumberFormat="1" applyFont="1" applyAlignment="1">
      <alignment horizontal="center" vertical="center"/>
    </xf>
    <xf numFmtId="184" fontId="24" fillId="0" borderId="0" xfId="4" applyNumberFormat="1" applyFont="1" applyAlignment="1">
      <alignment horizontal="center" vertical="center"/>
    </xf>
    <xf numFmtId="176" fontId="24" fillId="0" borderId="0" xfId="2" applyNumberFormat="1" applyFont="1" applyFill="1" applyAlignment="1">
      <alignment horizontal="center" vertical="center"/>
    </xf>
    <xf numFmtId="185" fontId="24" fillId="0" borderId="1" xfId="4" applyNumberFormat="1" applyFont="1" applyBorder="1" applyAlignment="1">
      <alignment horizontal="center" vertical="center"/>
    </xf>
    <xf numFmtId="186" fontId="24" fillId="0" borderId="0" xfId="4" applyNumberFormat="1" applyFont="1" applyAlignment="1">
      <alignment horizontal="center" vertical="center"/>
    </xf>
    <xf numFmtId="0" fontId="34" fillId="14" borderId="0" xfId="0" applyFont="1" applyFill="1" applyAlignment="1"/>
    <xf numFmtId="3" fontId="24" fillId="0" borderId="1" xfId="4" applyNumberFormat="1" applyFont="1" applyBorder="1" applyAlignment="1">
      <alignment horizontal="center" vertical="center"/>
    </xf>
    <xf numFmtId="4" fontId="24" fillId="0" borderId="1" xfId="4" applyNumberFormat="1" applyFont="1" applyBorder="1" applyAlignment="1">
      <alignment horizontal="center" vertical="center"/>
    </xf>
    <xf numFmtId="41" fontId="24" fillId="15" borderId="1" xfId="1" applyFont="1" applyFill="1" applyBorder="1" applyAlignment="1">
      <alignment horizontal="center" vertical="center"/>
    </xf>
    <xf numFmtId="41" fontId="24" fillId="0" borderId="1" xfId="1" applyFont="1" applyFill="1" applyBorder="1" applyAlignment="1">
      <alignment horizontal="center" vertical="center"/>
    </xf>
    <xf numFmtId="41" fontId="24" fillId="8" borderId="1" xfId="1" applyFont="1" applyFill="1" applyBorder="1" applyAlignment="1">
      <alignment horizontal="center" vertical="center"/>
    </xf>
    <xf numFmtId="41" fontId="24" fillId="9" borderId="1" xfId="1" applyFont="1" applyFill="1" applyBorder="1" applyAlignment="1">
      <alignment horizontal="center" vertical="center"/>
    </xf>
    <xf numFmtId="41" fontId="24" fillId="0" borderId="0" xfId="1" applyFont="1" applyAlignment="1">
      <alignment horizontal="center" vertical="center"/>
    </xf>
    <xf numFmtId="49" fontId="24" fillId="0" borderId="1" xfId="4" applyNumberFormat="1" applyFont="1" applyBorder="1" applyAlignment="1">
      <alignment horizontal="center" vertical="center"/>
    </xf>
    <xf numFmtId="49" fontId="38" fillId="11" borderId="1" xfId="0" applyNumberFormat="1" applyFont="1" applyFill="1" applyBorder="1" applyAlignment="1">
      <alignment horizontal="center" vertical="center"/>
    </xf>
    <xf numFmtId="0" fontId="40" fillId="0" borderId="0" xfId="0" applyFont="1" applyAlignment="1"/>
    <xf numFmtId="3" fontId="40" fillId="0" borderId="0" xfId="0" applyNumberFormat="1" applyFont="1" applyAlignment="1"/>
    <xf numFmtId="4" fontId="40" fillId="0" borderId="0" xfId="0" applyNumberFormat="1" applyFont="1" applyAlignment="1"/>
    <xf numFmtId="187" fontId="13" fillId="2" borderId="6" xfId="17" applyNumberFormat="1" applyFont="1" applyFill="1" applyBorder="1" applyAlignment="1">
      <alignment horizontal="center" vertical="center" shrinkToFit="1"/>
    </xf>
    <xf numFmtId="187" fontId="18" fillId="5" borderId="6" xfId="17" applyNumberFormat="1" applyFont="1" applyFill="1" applyBorder="1" applyAlignment="1">
      <alignment horizontal="center" vertical="center" shrinkToFit="1"/>
    </xf>
    <xf numFmtId="188" fontId="22" fillId="4" borderId="7" xfId="18" applyNumberFormat="1" applyFont="1" applyFill="1" applyBorder="1" applyAlignment="1">
      <alignment horizontal="center" vertical="center" shrinkToFit="1"/>
    </xf>
    <xf numFmtId="176" fontId="39" fillId="7" borderId="1" xfId="2" applyNumberFormat="1" applyFont="1" applyFill="1" applyBorder="1" applyAlignment="1">
      <alignment horizontal="center" vertical="center" wrapText="1"/>
    </xf>
    <xf numFmtId="41" fontId="24" fillId="16" borderId="1" xfId="1" applyFont="1" applyFill="1" applyBorder="1" applyAlignment="1">
      <alignment horizontal="center" vertical="center"/>
    </xf>
    <xf numFmtId="177" fontId="40" fillId="0" borderId="0" xfId="0" applyNumberFormat="1" applyFont="1" applyAlignment="1">
      <alignment horizontal="center"/>
    </xf>
    <xf numFmtId="177" fontId="24" fillId="0" borderId="0" xfId="4" applyNumberFormat="1" applyFont="1" applyAlignment="1">
      <alignment horizontal="center" vertical="center"/>
    </xf>
    <xf numFmtId="49" fontId="38" fillId="12" borderId="1" xfId="0" applyNumberFormat="1" applyFont="1" applyFill="1" applyBorder="1" applyAlignment="1">
      <alignment horizontal="center" vertical="center"/>
    </xf>
    <xf numFmtId="49" fontId="41" fillId="12" borderId="1" xfId="0" applyNumberFormat="1" applyFont="1" applyFill="1" applyBorder="1" applyAlignment="1">
      <alignment horizontal="center" vertical="center"/>
    </xf>
    <xf numFmtId="176" fontId="39" fillId="2" borderId="1" xfId="2" applyNumberFormat="1" applyFont="1" applyFill="1" applyBorder="1" applyAlignment="1">
      <alignment horizontal="center" vertical="center" wrapText="1"/>
    </xf>
    <xf numFmtId="176" fontId="25" fillId="2" borderId="1" xfId="2" applyNumberFormat="1" applyFont="1" applyFill="1" applyBorder="1" applyAlignment="1">
      <alignment horizontal="center" vertical="center" wrapText="1"/>
    </xf>
    <xf numFmtId="184" fontId="25" fillId="2" borderId="1" xfId="2" applyNumberFormat="1" applyFont="1" applyFill="1" applyBorder="1" applyAlignment="1">
      <alignment horizontal="center" vertical="center"/>
    </xf>
    <xf numFmtId="186" fontId="25" fillId="2" borderId="1" xfId="4" applyNumberFormat="1" applyFont="1" applyFill="1" applyBorder="1" applyAlignment="1">
      <alignment horizontal="center" vertical="center"/>
    </xf>
    <xf numFmtId="184" fontId="35" fillId="2" borderId="1" xfId="4" applyNumberFormat="1" applyFont="1" applyFill="1" applyBorder="1" applyAlignment="1">
      <alignment horizontal="center" vertical="center"/>
    </xf>
    <xf numFmtId="176" fontId="36" fillId="2" borderId="1" xfId="2" applyNumberFormat="1" applyFont="1" applyFill="1" applyBorder="1" applyAlignment="1">
      <alignment horizontal="center" vertical="center" wrapText="1"/>
    </xf>
    <xf numFmtId="0" fontId="25" fillId="2" borderId="1" xfId="4" applyFont="1" applyFill="1" applyBorder="1" applyAlignment="1">
      <alignment horizontal="center" vertical="center"/>
    </xf>
    <xf numFmtId="14" fontId="25" fillId="2" borderId="1" xfId="4" applyNumberFormat="1" applyFont="1" applyFill="1" applyBorder="1" applyAlignment="1">
      <alignment horizontal="center" vertical="center"/>
    </xf>
    <xf numFmtId="1" fontId="25" fillId="2" borderId="1" xfId="4" applyNumberFormat="1" applyFont="1" applyFill="1" applyBorder="1" applyAlignment="1">
      <alignment horizontal="center" vertical="center"/>
    </xf>
    <xf numFmtId="177" fontId="25" fillId="2" borderId="1" xfId="4" applyNumberFormat="1" applyFont="1" applyFill="1" applyBorder="1" applyAlignment="1">
      <alignment horizontal="center" vertical="center"/>
    </xf>
    <xf numFmtId="182" fontId="25" fillId="2" borderId="1" xfId="4" applyNumberFormat="1" applyFont="1" applyFill="1" applyBorder="1" applyAlignment="1">
      <alignment horizontal="center" vertical="center"/>
    </xf>
    <xf numFmtId="182" fontId="25" fillId="2" borderId="1" xfId="2" applyNumberFormat="1" applyFont="1" applyFill="1" applyBorder="1" applyAlignment="1">
      <alignment horizontal="center" vertical="center"/>
    </xf>
    <xf numFmtId="42" fontId="25" fillId="2" borderId="1" xfId="2" applyFont="1" applyFill="1" applyBorder="1" applyAlignment="1">
      <alignment horizontal="center" vertical="center"/>
    </xf>
    <xf numFmtId="176" fontId="25" fillId="6" borderId="1" xfId="2" applyNumberFormat="1" applyFont="1" applyFill="1" applyBorder="1" applyAlignment="1">
      <alignment horizontal="center" vertical="center" wrapText="1"/>
    </xf>
    <xf numFmtId="176" fontId="26" fillId="2" borderId="1" xfId="2" applyNumberFormat="1" applyFont="1" applyFill="1" applyBorder="1" applyAlignment="1">
      <alignment horizontal="center" vertical="center" wrapText="1"/>
    </xf>
    <xf numFmtId="0" fontId="42" fillId="17" borderId="10" xfId="0" applyFont="1" applyFill="1" applyBorder="1" applyAlignment="1">
      <alignment horizontal="center" vertical="center"/>
    </xf>
    <xf numFmtId="0" fontId="42" fillId="17" borderId="11" xfId="0" applyFont="1" applyFill="1" applyBorder="1" applyAlignment="1">
      <alignment horizontal="center" vertical="center"/>
    </xf>
    <xf numFmtId="189" fontId="43" fillId="0" borderId="12" xfId="1" applyNumberFormat="1" applyFont="1" applyBorder="1" applyAlignment="1">
      <alignment horizontal="center" vertical="center"/>
    </xf>
    <xf numFmtId="41" fontId="43" fillId="0" borderId="13" xfId="1" applyFont="1" applyBorder="1" applyAlignment="1">
      <alignment horizontal="right" vertical="center"/>
    </xf>
    <xf numFmtId="189" fontId="43" fillId="0" borderId="14" xfId="1" applyNumberFormat="1" applyFont="1" applyBorder="1" applyAlignment="1">
      <alignment horizontal="center" vertical="center"/>
    </xf>
    <xf numFmtId="189" fontId="43" fillId="0" borderId="15" xfId="1" applyNumberFormat="1" applyFont="1" applyBorder="1" applyAlignment="1">
      <alignment horizontal="center" vertical="center"/>
    </xf>
    <xf numFmtId="41" fontId="43" fillId="0" borderId="16" xfId="1" applyFont="1" applyBorder="1" applyAlignment="1">
      <alignment horizontal="right" vertical="center"/>
    </xf>
    <xf numFmtId="49" fontId="15" fillId="3" borderId="0" xfId="15" applyNumberFormat="1" applyFont="1" applyFill="1" applyAlignment="1">
      <alignment horizontal="center" vertical="center"/>
    </xf>
    <xf numFmtId="49" fontId="18" fillId="3" borderId="0" xfId="15" applyNumberFormat="1" applyFont="1" applyFill="1">
      <alignment vertical="center"/>
    </xf>
    <xf numFmtId="49" fontId="18" fillId="3" borderId="0" xfId="15" applyNumberFormat="1" applyFont="1" applyFill="1" applyAlignment="1">
      <alignment horizontal="left" vertical="center"/>
    </xf>
    <xf numFmtId="0" fontId="22" fillId="4" borderId="3" xfId="15" applyFont="1" applyFill="1" applyBorder="1" applyAlignment="1">
      <alignment horizontal="center" vertical="center"/>
    </xf>
    <xf numFmtId="0" fontId="22" fillId="4" borderId="4" xfId="15" applyFont="1" applyFill="1" applyBorder="1" applyAlignment="1">
      <alignment horizontal="center" vertical="center"/>
    </xf>
    <xf numFmtId="0" fontId="21" fillId="4" borderId="0" xfId="15" applyFont="1" applyFill="1" applyAlignment="1">
      <alignment horizontal="center" vertical="center" shrinkToFit="1"/>
    </xf>
  </cellXfs>
  <cellStyles count="22">
    <cellStyle name="쉼표 [0]" xfId="1" builtinId="6"/>
    <cellStyle name="쉼표 [0] 2" xfId="18" xr:uid="{3520FAFF-FD2E-41B1-BEAB-A9E68A83979B}"/>
    <cellStyle name="쉼표 [0] 2 2" xfId="16" xr:uid="{A9CB73BC-1BA2-4E1A-8CF7-8C39BF6DB7A1}"/>
    <cellStyle name="쉼표 [0] 2 3" xfId="17" xr:uid="{C5C162DF-DA3E-4474-AF23-27E4690EA24C}"/>
    <cellStyle name="쉼표 [0] 3" xfId="21" xr:uid="{DEA51698-F7AA-49BB-B9FB-3C5C562DF30E}"/>
    <cellStyle name="통화 [0]" xfId="2" builtinId="7"/>
    <cellStyle name="통화 [0] 2" xfId="19" xr:uid="{691BA199-94D9-497A-9A9F-48E1C8C2BE16}"/>
    <cellStyle name="표준" xfId="0" builtinId="0"/>
    <cellStyle name="표준 10" xfId="4" xr:uid="{00000000-0005-0000-0000-000003000000}"/>
    <cellStyle name="표준 15" xfId="5" xr:uid="{00000000-0005-0000-0000-000004000000}"/>
    <cellStyle name="표준 17" xfId="6" xr:uid="{00000000-0005-0000-0000-000005000000}"/>
    <cellStyle name="표준 18 4" xfId="20" xr:uid="{531C8C0E-8B24-47EA-A8D2-C72FAB3D4612}"/>
    <cellStyle name="표준 2" xfId="3" xr:uid="{00000000-0005-0000-0000-000006000000}"/>
    <cellStyle name="표준 2 2" xfId="7" xr:uid="{00000000-0005-0000-0000-000007000000}"/>
    <cellStyle name="표준 2 3" xfId="8" xr:uid="{00000000-0005-0000-0000-000008000000}"/>
    <cellStyle name="표준 3" xfId="9" xr:uid="{00000000-0005-0000-0000-000009000000}"/>
    <cellStyle name="標準 3" xfId="10" xr:uid="{00000000-0005-0000-0000-00000A000000}"/>
    <cellStyle name="표준 4" xfId="11" xr:uid="{00000000-0005-0000-0000-00000B000000}"/>
    <cellStyle name="표준 5" xfId="12" xr:uid="{00000000-0005-0000-0000-00000C000000}"/>
    <cellStyle name="표준 6" xfId="13" xr:uid="{00000000-0005-0000-0000-00000D000000}"/>
    <cellStyle name="표준 7" xfId="14" xr:uid="{00000000-0005-0000-0000-00000E000000}"/>
    <cellStyle name="표준_2007.05 대구텍 청구내역서(확정)" xfId="15" xr:uid="{D31B0A9E-41C0-468C-81A6-66E208BC7D0A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E20000"/>
      <color rgb="FFFF4343"/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5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0</xdr:rowOff>
    </xdr:from>
    <xdr:to>
      <xdr:col>2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96CCC2-7B23-483E-AB56-4553028B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8125" y="0"/>
          <a:ext cx="2152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171450</xdr:colOff>
      <xdr:row>0</xdr:row>
      <xdr:rowOff>0</xdr:rowOff>
    </xdr:from>
    <xdr:to>
      <xdr:col>2</xdr:col>
      <xdr:colOff>171450</xdr:colOff>
      <xdr:row>0</xdr:row>
      <xdr:rowOff>0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686FBC18-F98E-4272-8F77-5B92D1EB2DFB}"/>
            </a:ext>
          </a:extLst>
        </xdr:cNvPr>
        <xdr:cNvSpPr>
          <a:spLocks noChangeShapeType="1"/>
        </xdr:cNvSpPr>
      </xdr:nvSpPr>
      <xdr:spPr bwMode="auto">
        <a:xfrm>
          <a:off x="2562225" y="0"/>
          <a:ext cx="0" cy="0"/>
        </a:xfrm>
        <a:prstGeom prst="line">
          <a:avLst/>
        </a:prstGeom>
        <a:noFill/>
        <a:ln w="9525">
          <a:solidFill>
            <a:srgbClr val="0000FF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0</xdr:row>
      <xdr:rowOff>95906</xdr:rowOff>
    </xdr:from>
    <xdr:to>
      <xdr:col>4</xdr:col>
      <xdr:colOff>0</xdr:colOff>
      <xdr:row>0</xdr:row>
      <xdr:rowOff>486431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2FE90F79-0C88-4C14-99E7-BCD524EB5F32}"/>
            </a:ext>
          </a:extLst>
        </xdr:cNvPr>
        <xdr:cNvSpPr>
          <a:spLocks noChangeShapeType="1"/>
        </xdr:cNvSpPr>
      </xdr:nvSpPr>
      <xdr:spPr bwMode="auto">
        <a:xfrm>
          <a:off x="4585138" y="95906"/>
          <a:ext cx="0" cy="390525"/>
        </a:xfrm>
        <a:prstGeom prst="line">
          <a:avLst/>
        </a:prstGeom>
        <a:noFill/>
        <a:ln w="9525">
          <a:solidFill>
            <a:srgbClr val="E20000"/>
          </a:solidFill>
          <a:round/>
          <a:headEnd/>
          <a:tailEnd/>
        </a:ln>
      </xdr:spPr>
    </xdr:sp>
    <xdr:clientData/>
  </xdr:twoCellAnchor>
  <xdr:twoCellAnchor>
    <xdr:from>
      <xdr:col>1</xdr:col>
      <xdr:colOff>2262681</xdr:colOff>
      <xdr:row>0</xdr:row>
      <xdr:rowOff>104774</xdr:rowOff>
    </xdr:from>
    <xdr:to>
      <xdr:col>1</xdr:col>
      <xdr:colOff>2262681</xdr:colOff>
      <xdr:row>0</xdr:row>
      <xdr:rowOff>495299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id="{99DCB076-A275-4A71-BE9B-664AECC8DDE3}"/>
            </a:ext>
          </a:extLst>
        </xdr:cNvPr>
        <xdr:cNvSpPr>
          <a:spLocks noChangeShapeType="1"/>
        </xdr:cNvSpPr>
      </xdr:nvSpPr>
      <xdr:spPr bwMode="auto">
        <a:xfrm>
          <a:off x="2367784" y="104774"/>
          <a:ext cx="0" cy="390525"/>
        </a:xfrm>
        <a:prstGeom prst="line">
          <a:avLst/>
        </a:prstGeom>
        <a:noFill/>
        <a:ln w="9525">
          <a:solidFill>
            <a:srgbClr val="C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30874</xdr:colOff>
      <xdr:row>0</xdr:row>
      <xdr:rowOff>137948</xdr:rowOff>
    </xdr:from>
    <xdr:to>
      <xdr:col>1</xdr:col>
      <xdr:colOff>2150991</xdr:colOff>
      <xdr:row>0</xdr:row>
      <xdr:rowOff>473579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FA3F92B-E56F-1B81-D6EA-AEA9CE2E7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77" y="137948"/>
          <a:ext cx="2131547" cy="343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123825</xdr:colOff>
      <xdr:row>0</xdr:row>
      <xdr:rowOff>38100</xdr:rowOff>
    </xdr:from>
    <xdr:ext cx="1971675" cy="68580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A6690FB-0D0C-A5AA-6F90-4A7A22D4B574}"/>
            </a:ext>
          </a:extLst>
        </xdr:cNvPr>
        <xdr:cNvSpPr txBox="1"/>
      </xdr:nvSpPr>
      <xdr:spPr>
        <a:xfrm>
          <a:off x="2495550" y="38100"/>
          <a:ext cx="1971675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r"/>
          <a:r>
            <a:rPr lang="en-US" altLang="ko-KR" sz="1000"/>
            <a:t>LG Gwanghwamoon B/D 3F,</a:t>
          </a:r>
        </a:p>
        <a:p>
          <a:pPr algn="r"/>
          <a:r>
            <a:rPr lang="en-US" altLang="ko-KR" sz="1000"/>
            <a:t>58 Saemunana-ro, Jongno-gu </a:t>
          </a:r>
        </a:p>
        <a:p>
          <a:pPr algn="r"/>
          <a:r>
            <a:rPr lang="en-US" altLang="ko-KR" sz="1000"/>
            <a:t>SEOUL 150-876</a:t>
          </a:r>
        </a:p>
        <a:p>
          <a:endParaRPr lang="ko-KR" altLang="en-US" sz="1000"/>
        </a:p>
      </xdr:txBody>
    </xdr:sp>
    <xdr:clientData/>
  </xdr:oneCellAnchor>
  <xdr:oneCellAnchor>
    <xdr:from>
      <xdr:col>3</xdr:col>
      <xdr:colOff>781050</xdr:colOff>
      <xdr:row>0</xdr:row>
      <xdr:rowOff>57150</xdr:rowOff>
    </xdr:from>
    <xdr:ext cx="1971675" cy="68580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28741D9-1AB9-40F6-85E5-23E5DE86B0E1}"/>
            </a:ext>
          </a:extLst>
        </xdr:cNvPr>
        <xdr:cNvSpPr txBox="1"/>
      </xdr:nvSpPr>
      <xdr:spPr>
        <a:xfrm>
          <a:off x="4495800" y="57150"/>
          <a:ext cx="1971675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r"/>
          <a:r>
            <a:rPr lang="en-US" altLang="ko-KR" sz="1000"/>
            <a:t>TEL: +82-2-3771-2114 </a:t>
          </a:r>
        </a:p>
        <a:p>
          <a:pPr algn="r"/>
          <a:r>
            <a:rPr lang="en-US" altLang="ko-KR" sz="1000"/>
            <a:t>FAX: +82-2-3771-2086 </a:t>
          </a:r>
          <a:endParaRPr lang="ko-KR" altLang="en-US" sz="10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OICE\AMERICAN%20APPAREL\JAPAN\INVOICE%20for%20HANJIN%20SEOUL\2012%2008\AA%20JAPAN%20&#51221;&#49328;%20INVOICE%208311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\Local%20Settings\Temporary%20Internet%20Files\Content.Outlook\UI12A8X9\SAGAWA%20&#48376;&#49324;&#52397;&#44396;%202012%200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\Local%20Settings\Temporary%20Internet%20Files\Content.Outlook\G33L4QE3\AA%20&#51221;&#49328;%20INVOICE%2053112%20(2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\&#48148;&#53461;%20&#54868;&#47732;\AA%20JAPAN%20INVOICE%20103012_REVISED%20(3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OICE\AMERICAN%20APPAREL\JAPAN\INVOICE%20for%20HANJIN%20SEOUL\2012%2007\AA%20JAPAN%20&#51221;&#49328;%20INVOICE%207311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OICE\AMERICAN%20APPAREL\JAPAN\INVOICE%20for%20HANJIN%20SEOUL\2012%2009\09%20&#49345;&#48152;&#44592;\AA%20JAPAN%20&#51221;&#49328;%20INVOICE%209171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OICE\AMERICAN%20APPAREL\02%20JAPAN\INVOICE%20for%20HANJIN%20SEOUL\2012%2010\REVISED\AA%20JAPAN%20INVOICE%20103012_REVISED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dministrator\My%20Documents\&#48155;&#51008;%20&#54028;&#51068;\EDI&#50836;&#44552;&#45236;&#50669;&#4943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hipments to Japan "/>
      <sheetName val="Sheet1"/>
      <sheetName val="Sheet2"/>
    </sheetNames>
    <sheetDataSet>
      <sheetData sheetId="0"/>
      <sheetData sheetId="1"/>
      <sheetData sheetId="2">
        <row r="2">
          <cell r="G2" t="str">
            <v>LESS THAN 100</v>
          </cell>
        </row>
        <row r="3">
          <cell r="F3" t="str">
            <v>ICN</v>
          </cell>
          <cell r="G3">
            <v>195</v>
          </cell>
        </row>
        <row r="4">
          <cell r="F4" t="str">
            <v>NRT</v>
          </cell>
          <cell r="G4">
            <v>195</v>
          </cell>
        </row>
        <row r="17">
          <cell r="B17" t="str">
            <v>LESS THAN 100</v>
          </cell>
          <cell r="C17" t="str">
            <v>FROM 100 TO 299</v>
          </cell>
          <cell r="D17" t="str">
            <v>OVER 300</v>
          </cell>
        </row>
        <row r="18">
          <cell r="A18" t="str">
            <v>ICN</v>
          </cell>
          <cell r="B18">
            <v>0</v>
          </cell>
          <cell r="C18">
            <v>2.5499999999999998</v>
          </cell>
          <cell r="D18">
            <v>2.15</v>
          </cell>
        </row>
        <row r="19">
          <cell r="A19" t="str">
            <v>NRT</v>
          </cell>
          <cell r="B19">
            <v>0</v>
          </cell>
          <cell r="C19">
            <v>2.5499999999999998</v>
          </cell>
          <cell r="D19">
            <v>2.1</v>
          </cell>
        </row>
        <row r="20">
          <cell r="A20" t="str">
            <v>FUK</v>
          </cell>
          <cell r="B20">
            <v>0</v>
          </cell>
          <cell r="C20">
            <v>2.5499999999999998</v>
          </cell>
          <cell r="D20">
            <v>2.1</v>
          </cell>
        </row>
      </sheetData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AGAWA 0B"/>
      <sheetName val="SAGAWA IB"/>
      <sheetName val="Diabro Inc"/>
      <sheetName val="MONTE RATE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ipments to Korea"/>
      <sheetName val="Shipments to Japan 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J SUMMARY"/>
      <sheetName val="SGW SUMMARY"/>
      <sheetName val="Shipments to Japan "/>
      <sheetName val="Sheet1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hipments to Japan "/>
      <sheetName val="Sheet1"/>
      <sheetName val="Sheet2"/>
    </sheetNames>
    <sheetDataSet>
      <sheetData sheetId="0" refreshError="1"/>
      <sheetData sheetId="1" refreshError="1"/>
      <sheetData sheetId="2" refreshError="1">
        <row r="2">
          <cell r="F2">
            <v>0</v>
          </cell>
          <cell r="G2" t="str">
            <v>LESS THAN 100</v>
          </cell>
        </row>
        <row r="3">
          <cell r="F3" t="str">
            <v>ICN</v>
          </cell>
          <cell r="G3">
            <v>195</v>
          </cell>
        </row>
        <row r="4">
          <cell r="F4" t="str">
            <v>NRT</v>
          </cell>
          <cell r="G4">
            <v>195</v>
          </cell>
        </row>
        <row r="17">
          <cell r="B17" t="str">
            <v>LESS THAN 100</v>
          </cell>
          <cell r="C17" t="str">
            <v>FROM 100 TO 299</v>
          </cell>
          <cell r="D17" t="str">
            <v>OVER 300</v>
          </cell>
        </row>
        <row r="18">
          <cell r="A18" t="str">
            <v>ICN</v>
          </cell>
          <cell r="B18">
            <v>0</v>
          </cell>
          <cell r="C18">
            <v>2.5499999999999998</v>
          </cell>
          <cell r="D18">
            <v>2.15</v>
          </cell>
        </row>
        <row r="19">
          <cell r="A19" t="str">
            <v>NRT</v>
          </cell>
          <cell r="B19">
            <v>0</v>
          </cell>
          <cell r="C19">
            <v>2.5499999999999998</v>
          </cell>
          <cell r="D19">
            <v>2.1</v>
          </cell>
        </row>
        <row r="20">
          <cell r="A20" t="str">
            <v>FUK</v>
          </cell>
          <cell r="B20">
            <v>0</v>
          </cell>
          <cell r="C20">
            <v>2.5499999999999998</v>
          </cell>
          <cell r="D20">
            <v>2.1</v>
          </cell>
        </row>
      </sheetData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Shipments to Japan "/>
      <sheetName val="Sheet1"/>
      <sheetName val="Sheet2"/>
    </sheetNames>
    <sheetDataSet>
      <sheetData sheetId="0" refreshError="1"/>
      <sheetData sheetId="1" refreshError="1"/>
      <sheetData sheetId="2">
        <row r="2">
          <cell r="G2" t="str">
            <v>LESS THAN 100</v>
          </cell>
        </row>
        <row r="3">
          <cell r="F3" t="str">
            <v>ICN</v>
          </cell>
          <cell r="G3">
            <v>195</v>
          </cell>
        </row>
        <row r="4">
          <cell r="F4" t="str">
            <v>NRT</v>
          </cell>
          <cell r="G4">
            <v>195</v>
          </cell>
        </row>
      </sheetData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J SUMMARY"/>
      <sheetName val="SGW SUMMARY"/>
      <sheetName val="Shipments to Japan "/>
      <sheetName val="Sheet1"/>
    </sheetNames>
    <sheetDataSet>
      <sheetData sheetId="0" refreshError="1"/>
      <sheetData sheetId="1" refreshError="1"/>
      <sheetData sheetId="2" refreshError="1"/>
      <sheetData sheetId="3">
        <row r="2">
          <cell r="G2" t="str">
            <v>LESS THAN 100</v>
          </cell>
        </row>
        <row r="3">
          <cell r="F3" t="str">
            <v>ICN</v>
          </cell>
          <cell r="G3">
            <v>195</v>
          </cell>
        </row>
        <row r="4">
          <cell r="F4" t="str">
            <v>NRT</v>
          </cell>
          <cell r="G4">
            <v>195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한항공-PUS"/>
      <sheetName val="대한항공-SEL"/>
      <sheetName val="한국공항"/>
      <sheetName val="한진"/>
      <sheetName val="보고서"/>
      <sheetName val="보고서_실적"/>
      <sheetName val="XML추이차트"/>
      <sheetName val="세금계산서(년도별)"/>
      <sheetName val="5.KAL본사"/>
      <sheetName val="6.KAL부산"/>
      <sheetName val="3.한진육운EDI"/>
      <sheetName val="esum"/>
      <sheetName val="5.포워딩_HJTFIS"/>
      <sheetName val="4.국제택배"/>
      <sheetName val="2.3PL"/>
      <sheetName val="4-1.국제택배_B2B"/>
      <sheetName val="3.육운_넥센"/>
      <sheetName val="1.국내택배_한진택배B2B"/>
      <sheetName val="Sheet1"/>
      <sheetName val="한진증감내역"/>
      <sheetName val="세금계산서(내역)"/>
      <sheetName val="7.한국공항"/>
      <sheetName val="do검증"/>
      <sheetName val="실적KAL"/>
      <sheetName val="실적KALPUS"/>
      <sheetName val="실적한진"/>
      <sheetName val="실적한국공항"/>
      <sheetName val="세금계산서(년도별) (2)"/>
      <sheetName val="EDI과금차트"/>
      <sheetName val="매출내역"/>
      <sheetName val="매출내역_old"/>
      <sheetName val="등록정보"/>
      <sheetName val="do과금체계"/>
      <sheetName val="계산TEMP"/>
      <sheetName val="수지내역"/>
      <sheetName val="xml문서 할인율"/>
      <sheetName val="arre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">
          <cell r="I2">
            <v>39937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1BDAC-C71F-43BE-964A-82FE8D57D7EC}">
  <sheetPr>
    <tabColor rgb="FFFFFF00"/>
  </sheetPr>
  <dimension ref="A1:F24"/>
  <sheetViews>
    <sheetView showGridLines="0" tabSelected="1" view="pageBreakPreview" zoomScaleNormal="100" zoomScaleSheetLayoutView="100" workbookViewId="0">
      <selection activeCell="D5" sqref="D5"/>
    </sheetView>
  </sheetViews>
  <sheetFormatPr defaultRowHeight="18" customHeight="1" x14ac:dyDescent="0.4"/>
  <cols>
    <col min="1" max="1" width="1.3984375" style="46" customWidth="1"/>
    <col min="2" max="2" width="29.69921875" style="3" customWidth="1"/>
    <col min="3" max="3" width="17.59765625" style="3" customWidth="1"/>
    <col min="4" max="4" width="11.5" style="3" customWidth="1"/>
    <col min="5" max="5" width="23.8984375" style="3" customWidth="1"/>
    <col min="6" max="6" width="1.3984375" style="4" customWidth="1"/>
    <col min="7" max="19" width="9" style="3"/>
    <col min="20" max="20" width="1.59765625" style="3" customWidth="1"/>
    <col min="21" max="21" width="31.19921875" style="3" customWidth="1"/>
    <col min="22" max="23" width="16.19921875" style="3" customWidth="1"/>
    <col min="24" max="24" width="17.5" style="3" customWidth="1"/>
    <col min="25" max="25" width="7.69921875" style="3" customWidth="1"/>
    <col min="26" max="275" width="9" style="3"/>
    <col min="276" max="276" width="1.59765625" style="3" customWidth="1"/>
    <col min="277" max="277" width="31.19921875" style="3" customWidth="1"/>
    <col min="278" max="279" width="16.19921875" style="3" customWidth="1"/>
    <col min="280" max="280" width="17.5" style="3" customWidth="1"/>
    <col min="281" max="281" width="7.69921875" style="3" customWidth="1"/>
    <col min="282" max="531" width="9" style="3"/>
    <col min="532" max="532" width="1.59765625" style="3" customWidth="1"/>
    <col min="533" max="533" width="31.19921875" style="3" customWidth="1"/>
    <col min="534" max="535" width="16.19921875" style="3" customWidth="1"/>
    <col min="536" max="536" width="17.5" style="3" customWidth="1"/>
    <col min="537" max="537" width="7.69921875" style="3" customWidth="1"/>
    <col min="538" max="787" width="9" style="3"/>
    <col min="788" max="788" width="1.59765625" style="3" customWidth="1"/>
    <col min="789" max="789" width="31.19921875" style="3" customWidth="1"/>
    <col min="790" max="791" width="16.19921875" style="3" customWidth="1"/>
    <col min="792" max="792" width="17.5" style="3" customWidth="1"/>
    <col min="793" max="793" width="7.69921875" style="3" customWidth="1"/>
    <col min="794" max="1043" width="9" style="3"/>
    <col min="1044" max="1044" width="1.59765625" style="3" customWidth="1"/>
    <col min="1045" max="1045" width="31.19921875" style="3" customWidth="1"/>
    <col min="1046" max="1047" width="16.19921875" style="3" customWidth="1"/>
    <col min="1048" max="1048" width="17.5" style="3" customWidth="1"/>
    <col min="1049" max="1049" width="7.69921875" style="3" customWidth="1"/>
    <col min="1050" max="1299" width="9" style="3"/>
    <col min="1300" max="1300" width="1.59765625" style="3" customWidth="1"/>
    <col min="1301" max="1301" width="31.19921875" style="3" customWidth="1"/>
    <col min="1302" max="1303" width="16.19921875" style="3" customWidth="1"/>
    <col min="1304" max="1304" width="17.5" style="3" customWidth="1"/>
    <col min="1305" max="1305" width="7.69921875" style="3" customWidth="1"/>
    <col min="1306" max="1555" width="9" style="3"/>
    <col min="1556" max="1556" width="1.59765625" style="3" customWidth="1"/>
    <col min="1557" max="1557" width="31.19921875" style="3" customWidth="1"/>
    <col min="1558" max="1559" width="16.19921875" style="3" customWidth="1"/>
    <col min="1560" max="1560" width="17.5" style="3" customWidth="1"/>
    <col min="1561" max="1561" width="7.69921875" style="3" customWidth="1"/>
    <col min="1562" max="1811" width="9" style="3"/>
    <col min="1812" max="1812" width="1.59765625" style="3" customWidth="1"/>
    <col min="1813" max="1813" width="31.19921875" style="3" customWidth="1"/>
    <col min="1814" max="1815" width="16.19921875" style="3" customWidth="1"/>
    <col min="1816" max="1816" width="17.5" style="3" customWidth="1"/>
    <col min="1817" max="1817" width="7.69921875" style="3" customWidth="1"/>
    <col min="1818" max="2067" width="9" style="3"/>
    <col min="2068" max="2068" width="1.59765625" style="3" customWidth="1"/>
    <col min="2069" max="2069" width="31.19921875" style="3" customWidth="1"/>
    <col min="2070" max="2071" width="16.19921875" style="3" customWidth="1"/>
    <col min="2072" max="2072" width="17.5" style="3" customWidth="1"/>
    <col min="2073" max="2073" width="7.69921875" style="3" customWidth="1"/>
    <col min="2074" max="2323" width="9" style="3"/>
    <col min="2324" max="2324" width="1.59765625" style="3" customWidth="1"/>
    <col min="2325" max="2325" width="31.19921875" style="3" customWidth="1"/>
    <col min="2326" max="2327" width="16.19921875" style="3" customWidth="1"/>
    <col min="2328" max="2328" width="17.5" style="3" customWidth="1"/>
    <col min="2329" max="2329" width="7.69921875" style="3" customWidth="1"/>
    <col min="2330" max="2579" width="9" style="3"/>
    <col min="2580" max="2580" width="1.59765625" style="3" customWidth="1"/>
    <col min="2581" max="2581" width="31.19921875" style="3" customWidth="1"/>
    <col min="2582" max="2583" width="16.19921875" style="3" customWidth="1"/>
    <col min="2584" max="2584" width="17.5" style="3" customWidth="1"/>
    <col min="2585" max="2585" width="7.69921875" style="3" customWidth="1"/>
    <col min="2586" max="2835" width="9" style="3"/>
    <col min="2836" max="2836" width="1.59765625" style="3" customWidth="1"/>
    <col min="2837" max="2837" width="31.19921875" style="3" customWidth="1"/>
    <col min="2838" max="2839" width="16.19921875" style="3" customWidth="1"/>
    <col min="2840" max="2840" width="17.5" style="3" customWidth="1"/>
    <col min="2841" max="2841" width="7.69921875" style="3" customWidth="1"/>
    <col min="2842" max="3091" width="9" style="3"/>
    <col min="3092" max="3092" width="1.59765625" style="3" customWidth="1"/>
    <col min="3093" max="3093" width="31.19921875" style="3" customWidth="1"/>
    <col min="3094" max="3095" width="16.19921875" style="3" customWidth="1"/>
    <col min="3096" max="3096" width="17.5" style="3" customWidth="1"/>
    <col min="3097" max="3097" width="7.69921875" style="3" customWidth="1"/>
    <col min="3098" max="3347" width="9" style="3"/>
    <col min="3348" max="3348" width="1.59765625" style="3" customWidth="1"/>
    <col min="3349" max="3349" width="31.19921875" style="3" customWidth="1"/>
    <col min="3350" max="3351" width="16.19921875" style="3" customWidth="1"/>
    <col min="3352" max="3352" width="17.5" style="3" customWidth="1"/>
    <col min="3353" max="3353" width="7.69921875" style="3" customWidth="1"/>
    <col min="3354" max="3603" width="9" style="3"/>
    <col min="3604" max="3604" width="1.59765625" style="3" customWidth="1"/>
    <col min="3605" max="3605" width="31.19921875" style="3" customWidth="1"/>
    <col min="3606" max="3607" width="16.19921875" style="3" customWidth="1"/>
    <col min="3608" max="3608" width="17.5" style="3" customWidth="1"/>
    <col min="3609" max="3609" width="7.69921875" style="3" customWidth="1"/>
    <col min="3610" max="3859" width="9" style="3"/>
    <col min="3860" max="3860" width="1.59765625" style="3" customWidth="1"/>
    <col min="3861" max="3861" width="31.19921875" style="3" customWidth="1"/>
    <col min="3862" max="3863" width="16.19921875" style="3" customWidth="1"/>
    <col min="3864" max="3864" width="17.5" style="3" customWidth="1"/>
    <col min="3865" max="3865" width="7.69921875" style="3" customWidth="1"/>
    <col min="3866" max="4115" width="9" style="3"/>
    <col min="4116" max="4116" width="1.59765625" style="3" customWidth="1"/>
    <col min="4117" max="4117" width="31.19921875" style="3" customWidth="1"/>
    <col min="4118" max="4119" width="16.19921875" style="3" customWidth="1"/>
    <col min="4120" max="4120" width="17.5" style="3" customWidth="1"/>
    <col min="4121" max="4121" width="7.69921875" style="3" customWidth="1"/>
    <col min="4122" max="4371" width="9" style="3"/>
    <col min="4372" max="4372" width="1.59765625" style="3" customWidth="1"/>
    <col min="4373" max="4373" width="31.19921875" style="3" customWidth="1"/>
    <col min="4374" max="4375" width="16.19921875" style="3" customWidth="1"/>
    <col min="4376" max="4376" width="17.5" style="3" customWidth="1"/>
    <col min="4377" max="4377" width="7.69921875" style="3" customWidth="1"/>
    <col min="4378" max="4627" width="9" style="3"/>
    <col min="4628" max="4628" width="1.59765625" style="3" customWidth="1"/>
    <col min="4629" max="4629" width="31.19921875" style="3" customWidth="1"/>
    <col min="4630" max="4631" width="16.19921875" style="3" customWidth="1"/>
    <col min="4632" max="4632" width="17.5" style="3" customWidth="1"/>
    <col min="4633" max="4633" width="7.69921875" style="3" customWidth="1"/>
    <col min="4634" max="4883" width="9" style="3"/>
    <col min="4884" max="4884" width="1.59765625" style="3" customWidth="1"/>
    <col min="4885" max="4885" width="31.19921875" style="3" customWidth="1"/>
    <col min="4886" max="4887" width="16.19921875" style="3" customWidth="1"/>
    <col min="4888" max="4888" width="17.5" style="3" customWidth="1"/>
    <col min="4889" max="4889" width="7.69921875" style="3" customWidth="1"/>
    <col min="4890" max="5139" width="9" style="3"/>
    <col min="5140" max="5140" width="1.59765625" style="3" customWidth="1"/>
    <col min="5141" max="5141" width="31.19921875" style="3" customWidth="1"/>
    <col min="5142" max="5143" width="16.19921875" style="3" customWidth="1"/>
    <col min="5144" max="5144" width="17.5" style="3" customWidth="1"/>
    <col min="5145" max="5145" width="7.69921875" style="3" customWidth="1"/>
    <col min="5146" max="5395" width="9" style="3"/>
    <col min="5396" max="5396" width="1.59765625" style="3" customWidth="1"/>
    <col min="5397" max="5397" width="31.19921875" style="3" customWidth="1"/>
    <col min="5398" max="5399" width="16.19921875" style="3" customWidth="1"/>
    <col min="5400" max="5400" width="17.5" style="3" customWidth="1"/>
    <col min="5401" max="5401" width="7.69921875" style="3" customWidth="1"/>
    <col min="5402" max="5651" width="9" style="3"/>
    <col min="5652" max="5652" width="1.59765625" style="3" customWidth="1"/>
    <col min="5653" max="5653" width="31.19921875" style="3" customWidth="1"/>
    <col min="5654" max="5655" width="16.19921875" style="3" customWidth="1"/>
    <col min="5656" max="5656" width="17.5" style="3" customWidth="1"/>
    <col min="5657" max="5657" width="7.69921875" style="3" customWidth="1"/>
    <col min="5658" max="5907" width="9" style="3"/>
    <col min="5908" max="5908" width="1.59765625" style="3" customWidth="1"/>
    <col min="5909" max="5909" width="31.19921875" style="3" customWidth="1"/>
    <col min="5910" max="5911" width="16.19921875" style="3" customWidth="1"/>
    <col min="5912" max="5912" width="17.5" style="3" customWidth="1"/>
    <col min="5913" max="5913" width="7.69921875" style="3" customWidth="1"/>
    <col min="5914" max="6163" width="9" style="3"/>
    <col min="6164" max="6164" width="1.59765625" style="3" customWidth="1"/>
    <col min="6165" max="6165" width="31.19921875" style="3" customWidth="1"/>
    <col min="6166" max="6167" width="16.19921875" style="3" customWidth="1"/>
    <col min="6168" max="6168" width="17.5" style="3" customWidth="1"/>
    <col min="6169" max="6169" width="7.69921875" style="3" customWidth="1"/>
    <col min="6170" max="6419" width="9" style="3"/>
    <col min="6420" max="6420" width="1.59765625" style="3" customWidth="1"/>
    <col min="6421" max="6421" width="31.19921875" style="3" customWidth="1"/>
    <col min="6422" max="6423" width="16.19921875" style="3" customWidth="1"/>
    <col min="6424" max="6424" width="17.5" style="3" customWidth="1"/>
    <col min="6425" max="6425" width="7.69921875" style="3" customWidth="1"/>
    <col min="6426" max="6675" width="9" style="3"/>
    <col min="6676" max="6676" width="1.59765625" style="3" customWidth="1"/>
    <col min="6677" max="6677" width="31.19921875" style="3" customWidth="1"/>
    <col min="6678" max="6679" width="16.19921875" style="3" customWidth="1"/>
    <col min="6680" max="6680" width="17.5" style="3" customWidth="1"/>
    <col min="6681" max="6681" width="7.69921875" style="3" customWidth="1"/>
    <col min="6682" max="6931" width="9" style="3"/>
    <col min="6932" max="6932" width="1.59765625" style="3" customWidth="1"/>
    <col min="6933" max="6933" width="31.19921875" style="3" customWidth="1"/>
    <col min="6934" max="6935" width="16.19921875" style="3" customWidth="1"/>
    <col min="6936" max="6936" width="17.5" style="3" customWidth="1"/>
    <col min="6937" max="6937" width="7.69921875" style="3" customWidth="1"/>
    <col min="6938" max="7187" width="9" style="3"/>
    <col min="7188" max="7188" width="1.59765625" style="3" customWidth="1"/>
    <col min="7189" max="7189" width="31.19921875" style="3" customWidth="1"/>
    <col min="7190" max="7191" width="16.19921875" style="3" customWidth="1"/>
    <col min="7192" max="7192" width="17.5" style="3" customWidth="1"/>
    <col min="7193" max="7193" width="7.69921875" style="3" customWidth="1"/>
    <col min="7194" max="7443" width="9" style="3"/>
    <col min="7444" max="7444" width="1.59765625" style="3" customWidth="1"/>
    <col min="7445" max="7445" width="31.19921875" style="3" customWidth="1"/>
    <col min="7446" max="7447" width="16.19921875" style="3" customWidth="1"/>
    <col min="7448" max="7448" width="17.5" style="3" customWidth="1"/>
    <col min="7449" max="7449" width="7.69921875" style="3" customWidth="1"/>
    <col min="7450" max="7699" width="9" style="3"/>
    <col min="7700" max="7700" width="1.59765625" style="3" customWidth="1"/>
    <col min="7701" max="7701" width="31.19921875" style="3" customWidth="1"/>
    <col min="7702" max="7703" width="16.19921875" style="3" customWidth="1"/>
    <col min="7704" max="7704" width="17.5" style="3" customWidth="1"/>
    <col min="7705" max="7705" width="7.69921875" style="3" customWidth="1"/>
    <col min="7706" max="7955" width="9" style="3"/>
    <col min="7956" max="7956" width="1.59765625" style="3" customWidth="1"/>
    <col min="7957" max="7957" width="31.19921875" style="3" customWidth="1"/>
    <col min="7958" max="7959" width="16.19921875" style="3" customWidth="1"/>
    <col min="7960" max="7960" width="17.5" style="3" customWidth="1"/>
    <col min="7961" max="7961" width="7.69921875" style="3" customWidth="1"/>
    <col min="7962" max="8211" width="9" style="3"/>
    <col min="8212" max="8212" width="1.59765625" style="3" customWidth="1"/>
    <col min="8213" max="8213" width="31.19921875" style="3" customWidth="1"/>
    <col min="8214" max="8215" width="16.19921875" style="3" customWidth="1"/>
    <col min="8216" max="8216" width="17.5" style="3" customWidth="1"/>
    <col min="8217" max="8217" width="7.69921875" style="3" customWidth="1"/>
    <col min="8218" max="8467" width="9" style="3"/>
    <col min="8468" max="8468" width="1.59765625" style="3" customWidth="1"/>
    <col min="8469" max="8469" width="31.19921875" style="3" customWidth="1"/>
    <col min="8470" max="8471" width="16.19921875" style="3" customWidth="1"/>
    <col min="8472" max="8472" width="17.5" style="3" customWidth="1"/>
    <col min="8473" max="8473" width="7.69921875" style="3" customWidth="1"/>
    <col min="8474" max="8723" width="9" style="3"/>
    <col min="8724" max="8724" width="1.59765625" style="3" customWidth="1"/>
    <col min="8725" max="8725" width="31.19921875" style="3" customWidth="1"/>
    <col min="8726" max="8727" width="16.19921875" style="3" customWidth="1"/>
    <col min="8728" max="8728" width="17.5" style="3" customWidth="1"/>
    <col min="8729" max="8729" width="7.69921875" style="3" customWidth="1"/>
    <col min="8730" max="8979" width="9" style="3"/>
    <col min="8980" max="8980" width="1.59765625" style="3" customWidth="1"/>
    <col min="8981" max="8981" width="31.19921875" style="3" customWidth="1"/>
    <col min="8982" max="8983" width="16.19921875" style="3" customWidth="1"/>
    <col min="8984" max="8984" width="17.5" style="3" customWidth="1"/>
    <col min="8985" max="8985" width="7.69921875" style="3" customWidth="1"/>
    <col min="8986" max="9235" width="9" style="3"/>
    <col min="9236" max="9236" width="1.59765625" style="3" customWidth="1"/>
    <col min="9237" max="9237" width="31.19921875" style="3" customWidth="1"/>
    <col min="9238" max="9239" width="16.19921875" style="3" customWidth="1"/>
    <col min="9240" max="9240" width="17.5" style="3" customWidth="1"/>
    <col min="9241" max="9241" width="7.69921875" style="3" customWidth="1"/>
    <col min="9242" max="9491" width="9" style="3"/>
    <col min="9492" max="9492" width="1.59765625" style="3" customWidth="1"/>
    <col min="9493" max="9493" width="31.19921875" style="3" customWidth="1"/>
    <col min="9494" max="9495" width="16.19921875" style="3" customWidth="1"/>
    <col min="9496" max="9496" width="17.5" style="3" customWidth="1"/>
    <col min="9497" max="9497" width="7.69921875" style="3" customWidth="1"/>
    <col min="9498" max="9747" width="9" style="3"/>
    <col min="9748" max="9748" width="1.59765625" style="3" customWidth="1"/>
    <col min="9749" max="9749" width="31.19921875" style="3" customWidth="1"/>
    <col min="9750" max="9751" width="16.19921875" style="3" customWidth="1"/>
    <col min="9752" max="9752" width="17.5" style="3" customWidth="1"/>
    <col min="9753" max="9753" width="7.69921875" style="3" customWidth="1"/>
    <col min="9754" max="10003" width="9" style="3"/>
    <col min="10004" max="10004" width="1.59765625" style="3" customWidth="1"/>
    <col min="10005" max="10005" width="31.19921875" style="3" customWidth="1"/>
    <col min="10006" max="10007" width="16.19921875" style="3" customWidth="1"/>
    <col min="10008" max="10008" width="17.5" style="3" customWidth="1"/>
    <col min="10009" max="10009" width="7.69921875" style="3" customWidth="1"/>
    <col min="10010" max="10259" width="9" style="3"/>
    <col min="10260" max="10260" width="1.59765625" style="3" customWidth="1"/>
    <col min="10261" max="10261" width="31.19921875" style="3" customWidth="1"/>
    <col min="10262" max="10263" width="16.19921875" style="3" customWidth="1"/>
    <col min="10264" max="10264" width="17.5" style="3" customWidth="1"/>
    <col min="10265" max="10265" width="7.69921875" style="3" customWidth="1"/>
    <col min="10266" max="10515" width="9" style="3"/>
    <col min="10516" max="10516" width="1.59765625" style="3" customWidth="1"/>
    <col min="10517" max="10517" width="31.19921875" style="3" customWidth="1"/>
    <col min="10518" max="10519" width="16.19921875" style="3" customWidth="1"/>
    <col min="10520" max="10520" width="17.5" style="3" customWidth="1"/>
    <col min="10521" max="10521" width="7.69921875" style="3" customWidth="1"/>
    <col min="10522" max="10771" width="9" style="3"/>
    <col min="10772" max="10772" width="1.59765625" style="3" customWidth="1"/>
    <col min="10773" max="10773" width="31.19921875" style="3" customWidth="1"/>
    <col min="10774" max="10775" width="16.19921875" style="3" customWidth="1"/>
    <col min="10776" max="10776" width="17.5" style="3" customWidth="1"/>
    <col min="10777" max="10777" width="7.69921875" style="3" customWidth="1"/>
    <col min="10778" max="11027" width="9" style="3"/>
    <col min="11028" max="11028" width="1.59765625" style="3" customWidth="1"/>
    <col min="11029" max="11029" width="31.19921875" style="3" customWidth="1"/>
    <col min="11030" max="11031" width="16.19921875" style="3" customWidth="1"/>
    <col min="11032" max="11032" width="17.5" style="3" customWidth="1"/>
    <col min="11033" max="11033" width="7.69921875" style="3" customWidth="1"/>
    <col min="11034" max="11283" width="9" style="3"/>
    <col min="11284" max="11284" width="1.59765625" style="3" customWidth="1"/>
    <col min="11285" max="11285" width="31.19921875" style="3" customWidth="1"/>
    <col min="11286" max="11287" width="16.19921875" style="3" customWidth="1"/>
    <col min="11288" max="11288" width="17.5" style="3" customWidth="1"/>
    <col min="11289" max="11289" width="7.69921875" style="3" customWidth="1"/>
    <col min="11290" max="11539" width="9" style="3"/>
    <col min="11540" max="11540" width="1.59765625" style="3" customWidth="1"/>
    <col min="11541" max="11541" width="31.19921875" style="3" customWidth="1"/>
    <col min="11542" max="11543" width="16.19921875" style="3" customWidth="1"/>
    <col min="11544" max="11544" width="17.5" style="3" customWidth="1"/>
    <col min="11545" max="11545" width="7.69921875" style="3" customWidth="1"/>
    <col min="11546" max="11795" width="9" style="3"/>
    <col min="11796" max="11796" width="1.59765625" style="3" customWidth="1"/>
    <col min="11797" max="11797" width="31.19921875" style="3" customWidth="1"/>
    <col min="11798" max="11799" width="16.19921875" style="3" customWidth="1"/>
    <col min="11800" max="11800" width="17.5" style="3" customWidth="1"/>
    <col min="11801" max="11801" width="7.69921875" style="3" customWidth="1"/>
    <col min="11802" max="12051" width="9" style="3"/>
    <col min="12052" max="12052" width="1.59765625" style="3" customWidth="1"/>
    <col min="12053" max="12053" width="31.19921875" style="3" customWidth="1"/>
    <col min="12054" max="12055" width="16.19921875" style="3" customWidth="1"/>
    <col min="12056" max="12056" width="17.5" style="3" customWidth="1"/>
    <col min="12057" max="12057" width="7.69921875" style="3" customWidth="1"/>
    <col min="12058" max="12307" width="9" style="3"/>
    <col min="12308" max="12308" width="1.59765625" style="3" customWidth="1"/>
    <col min="12309" max="12309" width="31.19921875" style="3" customWidth="1"/>
    <col min="12310" max="12311" width="16.19921875" style="3" customWidth="1"/>
    <col min="12312" max="12312" width="17.5" style="3" customWidth="1"/>
    <col min="12313" max="12313" width="7.69921875" style="3" customWidth="1"/>
    <col min="12314" max="12563" width="9" style="3"/>
    <col min="12564" max="12564" width="1.59765625" style="3" customWidth="1"/>
    <col min="12565" max="12565" width="31.19921875" style="3" customWidth="1"/>
    <col min="12566" max="12567" width="16.19921875" style="3" customWidth="1"/>
    <col min="12568" max="12568" width="17.5" style="3" customWidth="1"/>
    <col min="12569" max="12569" width="7.69921875" style="3" customWidth="1"/>
    <col min="12570" max="12819" width="9" style="3"/>
    <col min="12820" max="12820" width="1.59765625" style="3" customWidth="1"/>
    <col min="12821" max="12821" width="31.19921875" style="3" customWidth="1"/>
    <col min="12822" max="12823" width="16.19921875" style="3" customWidth="1"/>
    <col min="12824" max="12824" width="17.5" style="3" customWidth="1"/>
    <col min="12825" max="12825" width="7.69921875" style="3" customWidth="1"/>
    <col min="12826" max="13075" width="9" style="3"/>
    <col min="13076" max="13076" width="1.59765625" style="3" customWidth="1"/>
    <col min="13077" max="13077" width="31.19921875" style="3" customWidth="1"/>
    <col min="13078" max="13079" width="16.19921875" style="3" customWidth="1"/>
    <col min="13080" max="13080" width="17.5" style="3" customWidth="1"/>
    <col min="13081" max="13081" width="7.69921875" style="3" customWidth="1"/>
    <col min="13082" max="13331" width="9" style="3"/>
    <col min="13332" max="13332" width="1.59765625" style="3" customWidth="1"/>
    <col min="13333" max="13333" width="31.19921875" style="3" customWidth="1"/>
    <col min="13334" max="13335" width="16.19921875" style="3" customWidth="1"/>
    <col min="13336" max="13336" width="17.5" style="3" customWidth="1"/>
    <col min="13337" max="13337" width="7.69921875" style="3" customWidth="1"/>
    <col min="13338" max="13587" width="9" style="3"/>
    <col min="13588" max="13588" width="1.59765625" style="3" customWidth="1"/>
    <col min="13589" max="13589" width="31.19921875" style="3" customWidth="1"/>
    <col min="13590" max="13591" width="16.19921875" style="3" customWidth="1"/>
    <col min="13592" max="13592" width="17.5" style="3" customWidth="1"/>
    <col min="13593" max="13593" width="7.69921875" style="3" customWidth="1"/>
    <col min="13594" max="13843" width="9" style="3"/>
    <col min="13844" max="13844" width="1.59765625" style="3" customWidth="1"/>
    <col min="13845" max="13845" width="31.19921875" style="3" customWidth="1"/>
    <col min="13846" max="13847" width="16.19921875" style="3" customWidth="1"/>
    <col min="13848" max="13848" width="17.5" style="3" customWidth="1"/>
    <col min="13849" max="13849" width="7.69921875" style="3" customWidth="1"/>
    <col min="13850" max="14099" width="9" style="3"/>
    <col min="14100" max="14100" width="1.59765625" style="3" customWidth="1"/>
    <col min="14101" max="14101" width="31.19921875" style="3" customWidth="1"/>
    <col min="14102" max="14103" width="16.19921875" style="3" customWidth="1"/>
    <col min="14104" max="14104" width="17.5" style="3" customWidth="1"/>
    <col min="14105" max="14105" width="7.69921875" style="3" customWidth="1"/>
    <col min="14106" max="14355" width="9" style="3"/>
    <col min="14356" max="14356" width="1.59765625" style="3" customWidth="1"/>
    <col min="14357" max="14357" width="31.19921875" style="3" customWidth="1"/>
    <col min="14358" max="14359" width="16.19921875" style="3" customWidth="1"/>
    <col min="14360" max="14360" width="17.5" style="3" customWidth="1"/>
    <col min="14361" max="14361" width="7.69921875" style="3" customWidth="1"/>
    <col min="14362" max="14611" width="9" style="3"/>
    <col min="14612" max="14612" width="1.59765625" style="3" customWidth="1"/>
    <col min="14613" max="14613" width="31.19921875" style="3" customWidth="1"/>
    <col min="14614" max="14615" width="16.19921875" style="3" customWidth="1"/>
    <col min="14616" max="14616" width="17.5" style="3" customWidth="1"/>
    <col min="14617" max="14617" width="7.69921875" style="3" customWidth="1"/>
    <col min="14618" max="14867" width="9" style="3"/>
    <col min="14868" max="14868" width="1.59765625" style="3" customWidth="1"/>
    <col min="14869" max="14869" width="31.19921875" style="3" customWidth="1"/>
    <col min="14870" max="14871" width="16.19921875" style="3" customWidth="1"/>
    <col min="14872" max="14872" width="17.5" style="3" customWidth="1"/>
    <col min="14873" max="14873" width="7.69921875" style="3" customWidth="1"/>
    <col min="14874" max="15123" width="9" style="3"/>
    <col min="15124" max="15124" width="1.59765625" style="3" customWidth="1"/>
    <col min="15125" max="15125" width="31.19921875" style="3" customWidth="1"/>
    <col min="15126" max="15127" width="16.19921875" style="3" customWidth="1"/>
    <col min="15128" max="15128" width="17.5" style="3" customWidth="1"/>
    <col min="15129" max="15129" width="7.69921875" style="3" customWidth="1"/>
    <col min="15130" max="15379" width="9" style="3"/>
    <col min="15380" max="15380" width="1.59765625" style="3" customWidth="1"/>
    <col min="15381" max="15381" width="31.19921875" style="3" customWidth="1"/>
    <col min="15382" max="15383" width="16.19921875" style="3" customWidth="1"/>
    <col min="15384" max="15384" width="17.5" style="3" customWidth="1"/>
    <col min="15385" max="15385" width="7.69921875" style="3" customWidth="1"/>
    <col min="15386" max="15635" width="9" style="3"/>
    <col min="15636" max="15636" width="1.59765625" style="3" customWidth="1"/>
    <col min="15637" max="15637" width="31.19921875" style="3" customWidth="1"/>
    <col min="15638" max="15639" width="16.19921875" style="3" customWidth="1"/>
    <col min="15640" max="15640" width="17.5" style="3" customWidth="1"/>
    <col min="15641" max="15641" width="7.69921875" style="3" customWidth="1"/>
    <col min="15642" max="16384" width="9" style="3"/>
  </cols>
  <sheetData>
    <row r="1" spans="1:6" ht="51" customHeight="1" x14ac:dyDescent="0.4"/>
    <row r="2" spans="1:6" ht="15" customHeight="1" x14ac:dyDescent="0.4">
      <c r="A2" s="47"/>
      <c r="B2" s="123" t="s">
        <v>36</v>
      </c>
      <c r="C2" s="123"/>
      <c r="D2" s="123"/>
      <c r="E2" s="123"/>
      <c r="F2" s="5"/>
    </row>
    <row r="3" spans="1:6" ht="8.25" customHeight="1" x14ac:dyDescent="0.4">
      <c r="E3" s="6"/>
    </row>
    <row r="4" spans="1:6" ht="21" x14ac:dyDescent="0.4">
      <c r="A4" s="118" t="s">
        <v>10</v>
      </c>
      <c r="B4" s="118"/>
      <c r="C4" s="118"/>
      <c r="D4" s="118"/>
      <c r="E4" s="118"/>
    </row>
    <row r="5" spans="1:6" ht="15" customHeight="1" x14ac:dyDescent="0.4">
      <c r="A5" s="48"/>
      <c r="B5" s="7"/>
      <c r="C5" s="7"/>
      <c r="D5" s="7"/>
      <c r="E5" s="7"/>
    </row>
    <row r="6" spans="1:6" s="11" customFormat="1" ht="17.399999999999999" x14ac:dyDescent="0.4">
      <c r="A6" s="49"/>
      <c r="B6" s="9" t="s">
        <v>19</v>
      </c>
      <c r="C6" s="8"/>
      <c r="D6" s="8"/>
      <c r="E6" s="10" t="s">
        <v>11</v>
      </c>
      <c r="F6" s="4"/>
    </row>
    <row r="7" spans="1:6" s="11" customFormat="1" ht="17.399999999999999" x14ac:dyDescent="0.4">
      <c r="A7" s="49"/>
      <c r="B7" s="12" t="s">
        <v>120</v>
      </c>
      <c r="C7" s="8"/>
      <c r="D7" s="8"/>
      <c r="E7" s="13">
        <v>45930</v>
      </c>
      <c r="F7" s="4"/>
    </row>
    <row r="8" spans="1:6" s="9" customFormat="1" ht="28.8" x14ac:dyDescent="0.4">
      <c r="A8" s="50"/>
      <c r="B8" s="68" t="s">
        <v>121</v>
      </c>
      <c r="C8" s="14"/>
      <c r="D8" s="14"/>
      <c r="E8" s="10" t="s">
        <v>25460</v>
      </c>
      <c r="F8" s="15"/>
    </row>
    <row r="9" spans="1:6" ht="17.399999999999999" hidden="1" x14ac:dyDescent="0.4">
      <c r="B9" s="16"/>
      <c r="C9" s="11"/>
      <c r="D9" s="11"/>
    </row>
    <row r="10" spans="1:6" ht="17.399999999999999" hidden="1" x14ac:dyDescent="0.4">
      <c r="B10" s="11" t="s">
        <v>12</v>
      </c>
      <c r="C10" s="17"/>
      <c r="D10" s="11"/>
      <c r="E10" s="11"/>
    </row>
    <row r="11" spans="1:6" ht="17.399999999999999" x14ac:dyDescent="0.4">
      <c r="B11" s="11"/>
      <c r="C11" s="11"/>
      <c r="D11" s="11"/>
      <c r="E11" s="11"/>
    </row>
    <row r="12" spans="1:6" ht="17.399999999999999" x14ac:dyDescent="0.4">
      <c r="B12" s="119" t="s">
        <v>13</v>
      </c>
      <c r="C12" s="120"/>
      <c r="D12" s="120"/>
      <c r="E12" s="120"/>
    </row>
    <row r="13" spans="1:6" thickBot="1" x14ac:dyDescent="0.45">
      <c r="B13" s="25" t="s">
        <v>14</v>
      </c>
      <c r="C13" s="121" t="s">
        <v>15</v>
      </c>
      <c r="D13" s="122"/>
      <c r="E13" s="26" t="s">
        <v>16</v>
      </c>
    </row>
    <row r="14" spans="1:6" thickTop="1" x14ac:dyDescent="0.4">
      <c r="B14" s="18" t="s">
        <v>119</v>
      </c>
      <c r="C14" s="87">
        <f>SUM(SYD!AH4:AH12982)</f>
        <v>13285200</v>
      </c>
      <c r="D14" s="19" t="s">
        <v>117</v>
      </c>
      <c r="E14" s="20">
        <f>COUNTA(SYD!A4:A1048576)</f>
        <v>4597</v>
      </c>
      <c r="F14" s="21"/>
    </row>
    <row r="15" spans="1:6" ht="17.399999999999999" x14ac:dyDescent="0.4">
      <c r="B15" s="30" t="s">
        <v>17</v>
      </c>
      <c r="C15" s="88">
        <f>SUM(C14:C14)</f>
        <v>13285200</v>
      </c>
      <c r="D15" s="31" t="s">
        <v>117</v>
      </c>
      <c r="E15" s="34">
        <f>SUM(E14:E14)</f>
        <v>4597</v>
      </c>
    </row>
    <row r="16" spans="1:6" ht="17.399999999999999" x14ac:dyDescent="0.4">
      <c r="B16" s="22" t="s">
        <v>47</v>
      </c>
      <c r="C16" s="87">
        <f>SUM(OTC!C:C)</f>
        <v>0</v>
      </c>
      <c r="D16" s="19" t="s">
        <v>117</v>
      </c>
      <c r="E16" s="23" t="s">
        <v>48</v>
      </c>
    </row>
    <row r="17" spans="2:5" ht="17.399999999999999" x14ac:dyDescent="0.4">
      <c r="B17" s="22" t="s">
        <v>45</v>
      </c>
      <c r="C17" s="87">
        <f>SUM(CLAIM!C:C)</f>
        <v>0</v>
      </c>
      <c r="D17" s="19" t="s">
        <v>117</v>
      </c>
      <c r="E17" s="23" t="s">
        <v>46</v>
      </c>
    </row>
    <row r="18" spans="2:5" ht="17.399999999999999" x14ac:dyDescent="0.4">
      <c r="B18" s="30" t="s">
        <v>17</v>
      </c>
      <c r="C18" s="88">
        <f>SUM(C16:C17)</f>
        <v>0</v>
      </c>
      <c r="D18" s="31" t="s">
        <v>118</v>
      </c>
      <c r="E18" s="32"/>
    </row>
    <row r="19" spans="2:5" ht="24" customHeight="1" x14ac:dyDescent="0.4">
      <c r="B19" s="27" t="s">
        <v>18</v>
      </c>
      <c r="C19" s="89">
        <f>+C15+C18</f>
        <v>13285200</v>
      </c>
      <c r="D19" s="28" t="s">
        <v>118</v>
      </c>
      <c r="E19" s="29"/>
    </row>
    <row r="20" spans="2:5" ht="17.399999999999999" x14ac:dyDescent="0.4">
      <c r="B20" s="33"/>
      <c r="C20" s="11"/>
      <c r="D20" s="11"/>
      <c r="E20" s="11"/>
    </row>
    <row r="21" spans="2:5" ht="17.399999999999999" x14ac:dyDescent="0.4">
      <c r="B21" s="11"/>
      <c r="C21" s="11"/>
      <c r="D21" s="11"/>
      <c r="E21" s="11"/>
    </row>
    <row r="22" spans="2:5" ht="17.399999999999999" x14ac:dyDescent="0.4">
      <c r="B22" s="51">
        <f>E7+1</f>
        <v>45931</v>
      </c>
      <c r="C22" s="11"/>
      <c r="D22" s="11"/>
      <c r="E22" s="17" t="s">
        <v>21</v>
      </c>
    </row>
    <row r="23" spans="2:5" ht="17.399999999999999" x14ac:dyDescent="0.4">
      <c r="B23" s="11"/>
      <c r="C23" s="17"/>
      <c r="D23" s="11"/>
      <c r="E23" s="14" t="s">
        <v>20</v>
      </c>
    </row>
    <row r="24" spans="2:5" ht="14.25" customHeight="1" x14ac:dyDescent="0.4">
      <c r="E24" s="24"/>
    </row>
  </sheetData>
  <mergeCells count="4">
    <mergeCell ref="A4:E4"/>
    <mergeCell ref="B12:E12"/>
    <mergeCell ref="C13:D13"/>
    <mergeCell ref="B2:E2"/>
  </mergeCells>
  <phoneticPr fontId="3" type="noConversion"/>
  <printOptions horizontalCentered="1"/>
  <pageMargins left="0.19685039370078741" right="0.19685039370078741" top="0.59055118110236227" bottom="0.39370078740157483" header="0" footer="0"/>
  <pageSetup paperSize="9" scale="97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Q4600"/>
  <sheetViews>
    <sheetView topLeftCell="S1" zoomScaleNormal="100" workbookViewId="0">
      <pane ySplit="3" topLeftCell="A4570" activePane="bottomLeft" state="frozen"/>
      <selection pane="bottomLeft" activeCell="Z4600" sqref="Z4600"/>
    </sheetView>
  </sheetViews>
  <sheetFormatPr defaultColWidth="9" defaultRowHeight="10.199999999999999" x14ac:dyDescent="0.4"/>
  <cols>
    <col min="1" max="1" width="12.19921875" style="38" bestFit="1" customWidth="1"/>
    <col min="2" max="2" width="7.8984375" style="38" bestFit="1" customWidth="1"/>
    <col min="3" max="3" width="9.09765625" style="35" bestFit="1" customWidth="1"/>
    <col min="4" max="4" width="9.19921875" style="37" bestFit="1" customWidth="1"/>
    <col min="5" max="5" width="11.5" style="35" bestFit="1" customWidth="1"/>
    <col min="6" max="6" width="8.69921875" style="35" customWidth="1"/>
    <col min="7" max="7" width="32.59765625" style="35" customWidth="1"/>
    <col min="8" max="8" width="10.8984375" style="37" customWidth="1"/>
    <col min="9" max="9" width="10.8984375" style="35" customWidth="1"/>
    <col min="10" max="10" width="25.3984375" style="35" customWidth="1"/>
    <col min="11" max="11" width="8" style="35" customWidth="1"/>
    <col min="12" max="12" width="8.5" style="35" customWidth="1"/>
    <col min="13" max="13" width="8.3984375" style="35" hidden="1" customWidth="1"/>
    <col min="14" max="14" width="8.3984375" style="35" customWidth="1"/>
    <col min="15" max="15" width="8.5" style="35" customWidth="1"/>
    <col min="16" max="16" width="29.3984375" style="35" customWidth="1"/>
    <col min="17" max="17" width="13.8984375" style="45" customWidth="1"/>
    <col min="18" max="18" width="10.3984375" style="45" customWidth="1"/>
    <col min="19" max="19" width="16.09765625" style="45" customWidth="1"/>
    <col min="20" max="20" width="8.59765625" style="38" customWidth="1"/>
    <col min="21" max="22" width="9.59765625" style="70" customWidth="1"/>
    <col min="23" max="23" width="13" style="70" customWidth="1"/>
    <col min="24" max="24" width="13.09765625" style="71" customWidth="1"/>
    <col min="25" max="29" width="15.5" style="69" customWidth="1"/>
    <col min="30" max="30" width="22.09765625" style="69" customWidth="1"/>
    <col min="31" max="31" width="12.3984375" style="69" customWidth="1"/>
    <col min="32" max="32" width="10" style="69" customWidth="1"/>
    <col min="33" max="33" width="10.69921875" style="70" bestFit="1" customWidth="1"/>
    <col min="34" max="34" width="11.19921875" style="73" bestFit="1" customWidth="1"/>
    <col min="35" max="35" width="13.5" style="35" bestFit="1" customWidth="1"/>
    <col min="36" max="36" width="10.69921875" style="35" bestFit="1" customWidth="1"/>
    <col min="37" max="42" width="9" style="35"/>
    <col min="43" max="43" width="31.59765625" style="35" customWidth="1"/>
    <col min="44" max="55" width="9" style="35"/>
    <col min="56" max="56" width="19.296875" style="35" customWidth="1"/>
    <col min="57" max="59" width="9" style="35"/>
    <col min="60" max="60" width="17.3984375" style="35" customWidth="1"/>
    <col min="61" max="16384" width="9" style="35"/>
  </cols>
  <sheetData>
    <row r="2" spans="1:69" x14ac:dyDescent="0.4">
      <c r="O2" s="36">
        <f>SUM(O4:O12982)</f>
        <v>7312.5</v>
      </c>
      <c r="U2" s="81">
        <f t="shared" ref="U2:AB2" si="0">SUM(U4:U12982)</f>
        <v>11492500</v>
      </c>
      <c r="V2" s="81">
        <f t="shared" si="0"/>
        <v>71100</v>
      </c>
      <c r="W2" s="81">
        <f t="shared" si="0"/>
        <v>11563600</v>
      </c>
      <c r="X2" s="81">
        <f t="shared" si="0"/>
        <v>282500</v>
      </c>
      <c r="Y2" s="81">
        <f t="shared" si="0"/>
        <v>170000</v>
      </c>
      <c r="Z2" s="81">
        <f t="shared" si="0"/>
        <v>846900</v>
      </c>
      <c r="AA2" s="81">
        <f t="shared" si="0"/>
        <v>150000</v>
      </c>
      <c r="AB2" s="81">
        <f t="shared" si="0"/>
        <v>20000</v>
      </c>
      <c r="AC2" s="81"/>
      <c r="AD2" s="81"/>
      <c r="AE2" s="81">
        <f>SUM(AE4:AE12982)</f>
        <v>255000</v>
      </c>
      <c r="AF2" s="81"/>
      <c r="AG2" s="81">
        <f>SUM(AG4:AG12982)</f>
        <v>1724400</v>
      </c>
      <c r="AH2" s="81">
        <f>SUM(AH4:AH12982)</f>
        <v>13285200</v>
      </c>
    </row>
    <row r="3" spans="1:69" ht="60" customHeight="1" x14ac:dyDescent="0.3">
      <c r="A3" s="102" t="s">
        <v>49</v>
      </c>
      <c r="B3" s="102" t="s">
        <v>9</v>
      </c>
      <c r="C3" s="103" t="s">
        <v>22</v>
      </c>
      <c r="D3" s="104" t="s">
        <v>3</v>
      </c>
      <c r="E3" s="105" t="s">
        <v>29</v>
      </c>
      <c r="F3" s="105" t="s">
        <v>50</v>
      </c>
      <c r="G3" s="105" t="s">
        <v>51</v>
      </c>
      <c r="H3" s="102" t="s">
        <v>2</v>
      </c>
      <c r="I3" s="102" t="s">
        <v>23</v>
      </c>
      <c r="J3" s="102" t="s">
        <v>24</v>
      </c>
      <c r="K3" s="102" t="s">
        <v>25</v>
      </c>
      <c r="L3" s="106" t="s">
        <v>1</v>
      </c>
      <c r="M3" s="107" t="s">
        <v>0</v>
      </c>
      <c r="N3" s="107" t="s">
        <v>186</v>
      </c>
      <c r="O3" s="107" t="s">
        <v>26</v>
      </c>
      <c r="P3" s="108" t="s">
        <v>27</v>
      </c>
      <c r="Q3" s="108" t="s">
        <v>28</v>
      </c>
      <c r="R3" s="108" t="s">
        <v>30</v>
      </c>
      <c r="S3" s="108" t="s">
        <v>31</v>
      </c>
      <c r="T3" s="108" t="s">
        <v>32</v>
      </c>
      <c r="U3" s="100" t="s">
        <v>72</v>
      </c>
      <c r="V3" s="101" t="s">
        <v>114</v>
      </c>
      <c r="W3" s="101" t="s">
        <v>115</v>
      </c>
      <c r="X3" s="97" t="s">
        <v>34</v>
      </c>
      <c r="Y3" s="97" t="s">
        <v>35</v>
      </c>
      <c r="Z3" s="90" t="s">
        <v>439</v>
      </c>
      <c r="AA3" s="110" t="s">
        <v>172</v>
      </c>
      <c r="AB3" s="109" t="s">
        <v>171</v>
      </c>
      <c r="AC3" s="110" t="s">
        <v>174</v>
      </c>
      <c r="AD3" s="96" t="s">
        <v>2069</v>
      </c>
      <c r="AE3" s="96" t="s">
        <v>175</v>
      </c>
      <c r="AF3" s="96" t="s">
        <v>173</v>
      </c>
      <c r="AG3" s="98" t="s">
        <v>116</v>
      </c>
      <c r="AH3" s="99" t="s">
        <v>33</v>
      </c>
      <c r="AJ3" s="74" t="s">
        <v>49</v>
      </c>
      <c r="AK3" s="74" t="s">
        <v>9</v>
      </c>
      <c r="AL3" s="74" t="s">
        <v>22</v>
      </c>
      <c r="AM3" s="74" t="s">
        <v>3</v>
      </c>
      <c r="AN3" s="74" t="s">
        <v>2</v>
      </c>
      <c r="AO3" s="74" t="s">
        <v>52</v>
      </c>
      <c r="AP3" s="74" t="s">
        <v>23</v>
      </c>
      <c r="AQ3" s="74" t="s">
        <v>24</v>
      </c>
      <c r="AR3" s="74" t="s">
        <v>25</v>
      </c>
      <c r="AS3" s="74" t="s">
        <v>1</v>
      </c>
      <c r="AT3" s="74" t="s">
        <v>0</v>
      </c>
      <c r="AU3" s="74" t="s">
        <v>26</v>
      </c>
      <c r="AV3" s="74" t="s">
        <v>27</v>
      </c>
      <c r="AW3" s="74" t="s">
        <v>28</v>
      </c>
      <c r="AX3" s="74" t="s">
        <v>53</v>
      </c>
      <c r="AY3" s="74" t="s">
        <v>54</v>
      </c>
      <c r="AZ3" s="74" t="s">
        <v>55</v>
      </c>
      <c r="BA3" s="74" t="s">
        <v>56</v>
      </c>
      <c r="BB3" s="74" t="s">
        <v>57</v>
      </c>
      <c r="BC3" s="74" t="s">
        <v>50</v>
      </c>
      <c r="BD3" s="74" t="s">
        <v>51</v>
      </c>
      <c r="BE3" s="74" t="s">
        <v>58</v>
      </c>
      <c r="BF3" s="74" t="s">
        <v>59</v>
      </c>
      <c r="BG3" s="74" t="s">
        <v>60</v>
      </c>
      <c r="BH3" s="74" t="s">
        <v>29</v>
      </c>
      <c r="BI3" s="74" t="s">
        <v>61</v>
      </c>
      <c r="BJ3" s="74" t="s">
        <v>62</v>
      </c>
      <c r="BK3" s="74" t="s">
        <v>30</v>
      </c>
      <c r="BL3" s="74" t="s">
        <v>31</v>
      </c>
      <c r="BM3" s="74" t="s">
        <v>63</v>
      </c>
      <c r="BN3" s="74" t="s">
        <v>64</v>
      </c>
      <c r="BO3" s="74" t="s">
        <v>65</v>
      </c>
      <c r="BP3" s="74" t="s">
        <v>66</v>
      </c>
      <c r="BQ3" s="74" t="s">
        <v>67</v>
      </c>
    </row>
    <row r="4" spans="1:69" ht="13.2" customHeight="1" x14ac:dyDescent="0.3">
      <c r="A4" s="40" t="str">
        <f t="shared" ref="A4" si="1">AJ4</f>
        <v>2025-09-03</v>
      </c>
      <c r="B4" s="40" t="str">
        <f t="shared" ref="B4" si="2">AK4</f>
        <v>SYD</v>
      </c>
      <c r="C4" s="39" t="str">
        <f t="shared" ref="C4" si="3">AL4</f>
        <v>98812563585</v>
      </c>
      <c r="D4" s="41" t="str">
        <f t="shared" ref="D4" si="4">AM4</f>
        <v>PKR252999775</v>
      </c>
      <c r="E4" s="41" t="str">
        <f t="shared" ref="E4:E5" si="5">BH4</f>
        <v>596421454292</v>
      </c>
      <c r="F4" s="39" t="str">
        <f t="shared" ref="F4" si="6">BC4</f>
        <v>2254239</v>
      </c>
      <c r="G4" s="39" t="str">
        <f t="shared" ref="G4" si="7">BD4</f>
        <v>WISE EXPRESS(BIOSYDNEY)</v>
      </c>
      <c r="H4" s="41" t="str">
        <f t="shared" ref="H4" si="8">AN4</f>
        <v>연정아</v>
      </c>
      <c r="I4" s="39" t="str">
        <f t="shared" ref="I4" si="9">AP4</f>
        <v>26346</v>
      </c>
      <c r="J4" s="52" t="str">
        <f t="shared" ref="J4" si="10">AQ4</f>
        <v/>
      </c>
      <c r="K4" s="75">
        <f t="shared" ref="K4" si="11">AR4</f>
        <v>1</v>
      </c>
      <c r="L4" s="76">
        <f t="shared" ref="L4" si="12">AS4</f>
        <v>1</v>
      </c>
      <c r="M4" s="76">
        <f t="shared" ref="M4" si="13">AT4</f>
        <v>1E-3</v>
      </c>
      <c r="N4" s="76">
        <f t="shared" ref="N4" si="14">AU4</f>
        <v>1</v>
      </c>
      <c r="O4" s="42">
        <f t="shared" ref="O4" si="15">CEILING(MAX(L4:N4)/K4,0.5)</f>
        <v>1</v>
      </c>
      <c r="P4" s="39" t="str">
        <f t="shared" ref="P4" si="16">AV4</f>
        <v>일반(목록배제,Normal-Manifest Exception)</v>
      </c>
      <c r="Q4" s="72">
        <f t="shared" ref="Q4" si="17">AW4</f>
        <v>100</v>
      </c>
      <c r="R4" s="43" t="str">
        <f t="shared" ref="R4" si="18">BK4</f>
        <v>OZ602</v>
      </c>
      <c r="S4" s="82" t="str">
        <f t="shared" ref="S4" si="19">BL4</f>
        <v/>
      </c>
      <c r="T4" s="40">
        <f t="shared" ref="T4" si="20">DATE(YEAR(A4),MONTH(A4),DAY(A4))</f>
        <v>45903</v>
      </c>
      <c r="U4" s="44">
        <v>2500</v>
      </c>
      <c r="V4" s="44">
        <f t="shared" ref="V4" si="21">IF(O4&gt;5,CEILING(O4-5,1)*100,0)</f>
        <v>0</v>
      </c>
      <c r="W4" s="77">
        <f t="shared" ref="W4" si="22">SUM(U4:V4)</f>
        <v>2500</v>
      </c>
      <c r="X4" s="78">
        <f t="shared" ref="X4" si="23">(K4-1)*2500</f>
        <v>0</v>
      </c>
      <c r="Y4" s="44" cm="1">
        <f t="array" ref="Y4">_xlfn.IFNA(_xlfn.IFS(AND(Q4&gt;=2000, Q4&lt;3000), 10000, AND(Q4&gt;=3000, Q4&lt;4000), 15000, AND(Q4&gt;=4000, Q4&lt;5000), 20000, AND(Q4&gt;=5000), 25000),0)</f>
        <v>0</v>
      </c>
      <c r="Z4" s="91">
        <f t="shared" ref="Z4" si="24">IF(OR(P4="일반(목록배제,Normal-Manifest Exception)",P4="간이(Simple)",P4="목록취하(허용배제,Manifest-Drop)",P4="일반(NORMAL)"),300,0)</f>
        <v>300</v>
      </c>
      <c r="AA4" s="44">
        <f t="shared" ref="AA4" si="25">IF(LEFT(AP4,2)="63",3000,0)</f>
        <v>0</v>
      </c>
      <c r="AB4" s="44"/>
      <c r="AC4" s="44"/>
      <c r="AD4" s="44"/>
      <c r="AE4" s="44">
        <f>VLOOKUP(O4,정산업데이트!$A$6:$B$12,2,10)</f>
        <v>0</v>
      </c>
      <c r="AF4" s="44"/>
      <c r="AG4" s="79">
        <f>X4+Y4+Z4+AA4+AB4+AE4+AF4</f>
        <v>300</v>
      </c>
      <c r="AH4" s="80">
        <f t="shared" ref="AH4" si="26">SUM(AG4,W4)</f>
        <v>2800</v>
      </c>
      <c r="AI4" s="93"/>
      <c r="AJ4" s="84" t="s">
        <v>2070</v>
      </c>
      <c r="AK4" s="84" t="s">
        <v>73</v>
      </c>
      <c r="AL4" s="84" t="s">
        <v>2071</v>
      </c>
      <c r="AM4" s="84" t="s">
        <v>2072</v>
      </c>
      <c r="AN4" s="84" t="s">
        <v>2073</v>
      </c>
      <c r="AO4" s="84" t="s">
        <v>2074</v>
      </c>
      <c r="AP4" s="84" t="s">
        <v>631</v>
      </c>
      <c r="AQ4" s="84" t="s">
        <v>122</v>
      </c>
      <c r="AR4" s="85">
        <v>1</v>
      </c>
      <c r="AS4" s="86">
        <v>1</v>
      </c>
      <c r="AT4" s="86">
        <v>1E-3</v>
      </c>
      <c r="AU4" s="86">
        <v>1</v>
      </c>
      <c r="AV4" s="84" t="s">
        <v>8</v>
      </c>
      <c r="AW4" s="86">
        <v>100</v>
      </c>
      <c r="AX4" s="84" t="s">
        <v>68</v>
      </c>
      <c r="AY4" s="84" t="s">
        <v>68</v>
      </c>
      <c r="AZ4" s="84" t="s">
        <v>68</v>
      </c>
      <c r="BA4" s="84" t="s">
        <v>68</v>
      </c>
      <c r="BB4" s="84" t="s">
        <v>68</v>
      </c>
      <c r="BC4" s="84" t="s">
        <v>126</v>
      </c>
      <c r="BD4" s="84" t="s">
        <v>90</v>
      </c>
      <c r="BE4" s="84" t="s">
        <v>111</v>
      </c>
      <c r="BF4" s="84" t="s">
        <v>122</v>
      </c>
      <c r="BG4" s="84" t="s">
        <v>69</v>
      </c>
      <c r="BH4" s="92" t="s">
        <v>2075</v>
      </c>
      <c r="BI4" s="84" t="s">
        <v>122</v>
      </c>
      <c r="BJ4" s="84" t="s">
        <v>2076</v>
      </c>
      <c r="BK4" s="84" t="s">
        <v>75</v>
      </c>
      <c r="BL4" s="84" t="s">
        <v>122</v>
      </c>
      <c r="BM4" s="84" t="s">
        <v>90</v>
      </c>
      <c r="BN4" s="84" t="s">
        <v>70</v>
      </c>
      <c r="BO4" s="84" t="s">
        <v>71</v>
      </c>
      <c r="BP4" s="84" t="s">
        <v>122</v>
      </c>
      <c r="BQ4" s="84" t="s">
        <v>163</v>
      </c>
    </row>
    <row r="5" spans="1:69" ht="13.2" customHeight="1" x14ac:dyDescent="0.3">
      <c r="A5" s="40" t="str">
        <f t="shared" ref="A5" si="27">AJ5</f>
        <v>2025-09-03</v>
      </c>
      <c r="B5" s="40" t="str">
        <f t="shared" ref="B5" si="28">AK5</f>
        <v>SYD</v>
      </c>
      <c r="C5" s="39" t="str">
        <f t="shared" ref="C5" si="29">AL5</f>
        <v>98812563585</v>
      </c>
      <c r="D5" s="41" t="str">
        <f t="shared" ref="D5" si="30">AM5</f>
        <v>PKR252999777</v>
      </c>
      <c r="E5" s="41" t="str">
        <f t="shared" si="5"/>
        <v>596421454314</v>
      </c>
      <c r="F5" s="39" t="str">
        <f t="shared" ref="F5" si="31">BC5</f>
        <v>2254239</v>
      </c>
      <c r="G5" s="39" t="str">
        <f t="shared" ref="G5" si="32">BD5</f>
        <v>WISE EXPRESS(BIOSYDNEY)</v>
      </c>
      <c r="H5" s="41" t="str">
        <f t="shared" ref="H5" si="33">AN5</f>
        <v>이은경</v>
      </c>
      <c r="I5" s="39" t="str">
        <f t="shared" ref="I5" si="34">AP5</f>
        <v>13449</v>
      </c>
      <c r="J5" s="52" t="str">
        <f t="shared" ref="J5" si="35">AQ5</f>
        <v/>
      </c>
      <c r="K5" s="75">
        <f t="shared" ref="K5" si="36">AR5</f>
        <v>1</v>
      </c>
      <c r="L5" s="76">
        <f t="shared" ref="L5" si="37">AS5</f>
        <v>1</v>
      </c>
      <c r="M5" s="76">
        <f t="shared" ref="M5" si="38">AT5</f>
        <v>1E-3</v>
      </c>
      <c r="N5" s="76">
        <f t="shared" ref="N5" si="39">AU5</f>
        <v>1</v>
      </c>
      <c r="O5" s="42">
        <f t="shared" ref="O5" si="40">CEILING(MAX(L5:N5)/K5,0.5)</f>
        <v>1</v>
      </c>
      <c r="P5" s="39" t="str">
        <f t="shared" ref="P5" si="41">AV5</f>
        <v>일반(목록배제,Normal-Manifest Exception)</v>
      </c>
      <c r="Q5" s="72">
        <f t="shared" ref="Q5" si="42">AW5</f>
        <v>80</v>
      </c>
      <c r="R5" s="43" t="str">
        <f t="shared" ref="R5" si="43">BK5</f>
        <v>OZ602</v>
      </c>
      <c r="S5" s="82" t="str">
        <f t="shared" ref="S5" si="44">BL5</f>
        <v/>
      </c>
      <c r="T5" s="40">
        <f t="shared" ref="T5" si="45">DATE(YEAR(A5),MONTH(A5),DAY(A5))</f>
        <v>45903</v>
      </c>
      <c r="U5" s="44">
        <v>2500</v>
      </c>
      <c r="V5" s="44">
        <f t="shared" ref="V5" si="46">IF(O5&gt;5,CEILING(O5-5,1)*100,0)</f>
        <v>0</v>
      </c>
      <c r="W5" s="77">
        <f t="shared" ref="W5" si="47">SUM(U5:V5)</f>
        <v>2500</v>
      </c>
      <c r="X5" s="78">
        <f t="shared" ref="X5" si="48">(K5-1)*2500</f>
        <v>0</v>
      </c>
      <c r="Y5" s="44" cm="1">
        <f t="array" ref="Y5">_xlfn.IFNA(_xlfn.IFS(AND(Q5&gt;=2000, Q5&lt;3000), 10000, AND(Q5&gt;=3000, Q5&lt;4000), 15000, AND(Q5&gt;=4000, Q5&lt;5000), 20000, AND(Q5&gt;=5000), 25000),0)</f>
        <v>0</v>
      </c>
      <c r="Z5" s="91">
        <f t="shared" ref="Z5" si="49">IF(OR(P5="일반(목록배제,Normal-Manifest Exception)",P5="간이(Simple)",P5="목록취하(허용배제,Manifest-Drop)",P5="일반(NORMAL)"),300,0)</f>
        <v>300</v>
      </c>
      <c r="AA5" s="44">
        <f t="shared" ref="AA5" si="50">IF(LEFT(AP5,2)="63",3000,0)</f>
        <v>0</v>
      </c>
      <c r="AB5" s="44"/>
      <c r="AC5" s="44"/>
      <c r="AD5" s="44"/>
      <c r="AE5" s="44">
        <f>VLOOKUP(O5,정산업데이트!$A$6:$B$12,2,10)</f>
        <v>0</v>
      </c>
      <c r="AF5" s="44"/>
      <c r="AG5" s="79">
        <f>X5+Y5+Z5+AA5+AB5+AE5+AF5</f>
        <v>300</v>
      </c>
      <c r="AH5" s="80">
        <f t="shared" ref="AH5" si="51">SUM(AG5,W5)</f>
        <v>2800</v>
      </c>
      <c r="AI5" s="93"/>
      <c r="AJ5" s="84" t="s">
        <v>2070</v>
      </c>
      <c r="AK5" s="84" t="s">
        <v>73</v>
      </c>
      <c r="AL5" s="84" t="s">
        <v>2071</v>
      </c>
      <c r="AM5" s="84" t="s">
        <v>2077</v>
      </c>
      <c r="AN5" s="84" t="s">
        <v>278</v>
      </c>
      <c r="AO5" s="84" t="s">
        <v>2078</v>
      </c>
      <c r="AP5" s="84" t="s">
        <v>967</v>
      </c>
      <c r="AQ5" s="84" t="s">
        <v>122</v>
      </c>
      <c r="AR5" s="85">
        <v>1</v>
      </c>
      <c r="AS5" s="86">
        <v>1</v>
      </c>
      <c r="AT5" s="86">
        <v>1E-3</v>
      </c>
      <c r="AU5" s="86">
        <v>1</v>
      </c>
      <c r="AV5" s="84" t="s">
        <v>8</v>
      </c>
      <c r="AW5" s="86">
        <v>80</v>
      </c>
      <c r="AX5" s="84" t="s">
        <v>68</v>
      </c>
      <c r="AY5" s="84" t="s">
        <v>68</v>
      </c>
      <c r="AZ5" s="84" t="s">
        <v>68</v>
      </c>
      <c r="BA5" s="84" t="s">
        <v>68</v>
      </c>
      <c r="BB5" s="84" t="s">
        <v>68</v>
      </c>
      <c r="BC5" s="84" t="s">
        <v>126</v>
      </c>
      <c r="BD5" s="84" t="s">
        <v>90</v>
      </c>
      <c r="BE5" s="84" t="s">
        <v>111</v>
      </c>
      <c r="BF5" s="84" t="s">
        <v>122</v>
      </c>
      <c r="BG5" s="84" t="s">
        <v>69</v>
      </c>
      <c r="BH5" s="92" t="s">
        <v>2079</v>
      </c>
      <c r="BI5" s="84" t="s">
        <v>122</v>
      </c>
      <c r="BJ5" s="84" t="s">
        <v>2080</v>
      </c>
      <c r="BK5" s="84" t="s">
        <v>75</v>
      </c>
      <c r="BL5" s="84" t="s">
        <v>122</v>
      </c>
      <c r="BM5" s="84" t="s">
        <v>90</v>
      </c>
      <c r="BN5" s="84" t="s">
        <v>70</v>
      </c>
      <c r="BO5" s="84" t="s">
        <v>71</v>
      </c>
      <c r="BP5" s="84" t="s">
        <v>122</v>
      </c>
      <c r="BQ5" s="84" t="s">
        <v>163</v>
      </c>
    </row>
    <row r="6" spans="1:69" ht="13.2" customHeight="1" x14ac:dyDescent="0.3">
      <c r="A6" s="40" t="str">
        <f t="shared" ref="A6:A69" si="52">AJ6</f>
        <v>2025-09-03</v>
      </c>
      <c r="B6" s="40" t="str">
        <f t="shared" ref="B6:B69" si="53">AK6</f>
        <v>SYD</v>
      </c>
      <c r="C6" s="39" t="str">
        <f t="shared" ref="C6:C69" si="54">AL6</f>
        <v>98812563585</v>
      </c>
      <c r="D6" s="41" t="str">
        <f t="shared" ref="D6:D69" si="55">AM6</f>
        <v>PKR252999778</v>
      </c>
      <c r="E6" s="41" t="str">
        <f t="shared" ref="E6:E69" si="56">BH6</f>
        <v>596421454325</v>
      </c>
      <c r="F6" s="39" t="str">
        <f t="shared" ref="F6:F69" si="57">BC6</f>
        <v>2254239</v>
      </c>
      <c r="G6" s="39" t="str">
        <f t="shared" ref="G6:G69" si="58">BD6</f>
        <v>WISE EXPRESS(BIOSYDNEY)</v>
      </c>
      <c r="H6" s="41" t="str">
        <f t="shared" ref="H6:H69" si="59">AN6</f>
        <v>한승화</v>
      </c>
      <c r="I6" s="39" t="str">
        <f t="shared" ref="I6:I69" si="60">AP6</f>
        <v>04707</v>
      </c>
      <c r="J6" s="52" t="str">
        <f t="shared" ref="J6:J69" si="61">AQ6</f>
        <v/>
      </c>
      <c r="K6" s="75">
        <f t="shared" ref="K6:K69" si="62">AR6</f>
        <v>1</v>
      </c>
      <c r="L6" s="76">
        <f t="shared" ref="L6:L69" si="63">AS6</f>
        <v>1</v>
      </c>
      <c r="M6" s="76">
        <f t="shared" ref="M6:M69" si="64">AT6</f>
        <v>1E-3</v>
      </c>
      <c r="N6" s="76">
        <f t="shared" ref="N6:N69" si="65">AU6</f>
        <v>1</v>
      </c>
      <c r="O6" s="42">
        <f t="shared" ref="O6:O69" si="66">CEILING(MAX(L6:N6)/K6,0.5)</f>
        <v>1</v>
      </c>
      <c r="P6" s="39" t="str">
        <f t="shared" ref="P6:P69" si="67">AV6</f>
        <v>일반(목록배제,Normal-Manifest Exception)</v>
      </c>
      <c r="Q6" s="72">
        <f t="shared" ref="Q6:Q69" si="68">AW6</f>
        <v>110</v>
      </c>
      <c r="R6" s="43" t="str">
        <f t="shared" ref="R6:R69" si="69">BK6</f>
        <v>OZ602</v>
      </c>
      <c r="S6" s="82" t="str">
        <f t="shared" ref="S6:S69" si="70">BL6</f>
        <v/>
      </c>
      <c r="T6" s="40">
        <f t="shared" ref="T6:T69" si="71">DATE(YEAR(A6),MONTH(A6),DAY(A6))</f>
        <v>45903</v>
      </c>
      <c r="U6" s="44">
        <v>2500</v>
      </c>
      <c r="V6" s="44">
        <f t="shared" ref="V6:V69" si="72">IF(O6&gt;5,CEILING(O6-5,1)*100,0)</f>
        <v>0</v>
      </c>
      <c r="W6" s="77">
        <f t="shared" ref="W6:W69" si="73">SUM(U6:V6)</f>
        <v>2500</v>
      </c>
      <c r="X6" s="78">
        <f t="shared" ref="X6:X69" si="74">(K6-1)*2500</f>
        <v>0</v>
      </c>
      <c r="Y6" s="44" cm="1">
        <f t="array" ref="Y6">_xlfn.IFNA(_xlfn.IFS(AND(Q6&gt;=2000, Q6&lt;3000), 10000, AND(Q6&gt;=3000, Q6&lt;4000), 15000, AND(Q6&gt;=4000, Q6&lt;5000), 20000, AND(Q6&gt;=5000), 25000),0)</f>
        <v>0</v>
      </c>
      <c r="Z6" s="91">
        <f t="shared" ref="Z6:Z69" si="75">IF(OR(P6="일반(목록배제,Normal-Manifest Exception)",P6="간이(Simple)",P6="목록취하(허용배제,Manifest-Drop)",P6="일반(NORMAL)"),300,0)</f>
        <v>300</v>
      </c>
      <c r="AA6" s="44">
        <f t="shared" ref="AA6:AA69" si="76">IF(LEFT(AP6,2)="63",3000,0)</f>
        <v>0</v>
      </c>
      <c r="AB6" s="44"/>
      <c r="AC6" s="44"/>
      <c r="AD6" s="44"/>
      <c r="AE6" s="44">
        <f>VLOOKUP(O6,정산업데이트!$A$6:$B$12,2,10)</f>
        <v>0</v>
      </c>
      <c r="AF6" s="44"/>
      <c r="AG6" s="79">
        <f t="shared" ref="AG6:AG69" si="77">X6+Y6+Z6+AA6+AB6+AE6+AF6</f>
        <v>300</v>
      </c>
      <c r="AH6" s="80">
        <f t="shared" ref="AH6:AH69" si="78">SUM(AG6,W6)</f>
        <v>2800</v>
      </c>
      <c r="AI6" s="93"/>
      <c r="AJ6" s="84" t="s">
        <v>2070</v>
      </c>
      <c r="AK6" s="84" t="s">
        <v>73</v>
      </c>
      <c r="AL6" s="84" t="s">
        <v>2071</v>
      </c>
      <c r="AM6" s="84" t="s">
        <v>2081</v>
      </c>
      <c r="AN6" s="84" t="s">
        <v>2082</v>
      </c>
      <c r="AO6" s="84" t="s">
        <v>2083</v>
      </c>
      <c r="AP6" s="84" t="s">
        <v>2084</v>
      </c>
      <c r="AQ6" s="84" t="s">
        <v>122</v>
      </c>
      <c r="AR6" s="85">
        <v>1</v>
      </c>
      <c r="AS6" s="86">
        <v>1</v>
      </c>
      <c r="AT6" s="86">
        <v>1E-3</v>
      </c>
      <c r="AU6" s="86">
        <v>1</v>
      </c>
      <c r="AV6" s="84" t="s">
        <v>8</v>
      </c>
      <c r="AW6" s="86">
        <v>110</v>
      </c>
      <c r="AX6" s="84" t="s">
        <v>68</v>
      </c>
      <c r="AY6" s="84" t="s">
        <v>68</v>
      </c>
      <c r="AZ6" s="84" t="s">
        <v>68</v>
      </c>
      <c r="BA6" s="84" t="s">
        <v>68</v>
      </c>
      <c r="BB6" s="84" t="s">
        <v>68</v>
      </c>
      <c r="BC6" s="84" t="s">
        <v>126</v>
      </c>
      <c r="BD6" s="84" t="s">
        <v>90</v>
      </c>
      <c r="BE6" s="84" t="s">
        <v>111</v>
      </c>
      <c r="BF6" s="84" t="s">
        <v>122</v>
      </c>
      <c r="BG6" s="84" t="s">
        <v>69</v>
      </c>
      <c r="BH6" s="92" t="s">
        <v>2085</v>
      </c>
      <c r="BI6" s="84" t="s">
        <v>122</v>
      </c>
      <c r="BJ6" s="84" t="s">
        <v>2086</v>
      </c>
      <c r="BK6" s="84" t="s">
        <v>75</v>
      </c>
      <c r="BL6" s="84" t="s">
        <v>122</v>
      </c>
      <c r="BM6" s="84" t="s">
        <v>90</v>
      </c>
      <c r="BN6" s="84" t="s">
        <v>70</v>
      </c>
      <c r="BO6" s="84" t="s">
        <v>71</v>
      </c>
      <c r="BP6" s="84" t="s">
        <v>122</v>
      </c>
      <c r="BQ6" s="84" t="s">
        <v>163</v>
      </c>
    </row>
    <row r="7" spans="1:69" ht="13.2" customHeight="1" x14ac:dyDescent="0.3">
      <c r="A7" s="40" t="str">
        <f t="shared" si="52"/>
        <v>2025-09-03</v>
      </c>
      <c r="B7" s="40" t="str">
        <f t="shared" si="53"/>
        <v>SYD</v>
      </c>
      <c r="C7" s="39" t="str">
        <f t="shared" si="54"/>
        <v>98812563585</v>
      </c>
      <c r="D7" s="41" t="str">
        <f t="shared" si="55"/>
        <v>PKR252997729</v>
      </c>
      <c r="E7" s="41" t="str">
        <f t="shared" si="56"/>
        <v>596421454060</v>
      </c>
      <c r="F7" s="39" t="str">
        <f t="shared" si="57"/>
        <v>2254234</v>
      </c>
      <c r="G7" s="39" t="str">
        <f t="shared" si="58"/>
        <v>WISE EXPRESS(HOJUDIRECT)</v>
      </c>
      <c r="H7" s="41" t="str">
        <f t="shared" si="59"/>
        <v>김해성</v>
      </c>
      <c r="I7" s="39" t="str">
        <f t="shared" si="60"/>
        <v>21553</v>
      </c>
      <c r="J7" s="52" t="str">
        <f t="shared" si="61"/>
        <v/>
      </c>
      <c r="K7" s="75">
        <f t="shared" si="62"/>
        <v>1</v>
      </c>
      <c r="L7" s="76">
        <f t="shared" si="63"/>
        <v>0.4</v>
      </c>
      <c r="M7" s="76">
        <f t="shared" si="64"/>
        <v>1E-3</v>
      </c>
      <c r="N7" s="76">
        <f t="shared" si="65"/>
        <v>0.4</v>
      </c>
      <c r="O7" s="42">
        <f t="shared" si="66"/>
        <v>0.5</v>
      </c>
      <c r="P7" s="39" t="str">
        <f t="shared" si="67"/>
        <v>일반(목록배제,Normal-Manifest Exception)</v>
      </c>
      <c r="Q7" s="72">
        <f t="shared" si="68"/>
        <v>24</v>
      </c>
      <c r="R7" s="43" t="str">
        <f t="shared" si="69"/>
        <v>OZ602</v>
      </c>
      <c r="S7" s="82" t="str">
        <f t="shared" si="70"/>
        <v/>
      </c>
      <c r="T7" s="40">
        <f t="shared" si="71"/>
        <v>45903</v>
      </c>
      <c r="U7" s="44">
        <v>2500</v>
      </c>
      <c r="V7" s="44">
        <f t="shared" si="72"/>
        <v>0</v>
      </c>
      <c r="W7" s="77">
        <f t="shared" si="73"/>
        <v>2500</v>
      </c>
      <c r="X7" s="78">
        <f t="shared" si="74"/>
        <v>0</v>
      </c>
      <c r="Y7" s="44" cm="1">
        <f t="array" ref="Y7">_xlfn.IFNA(_xlfn.IFS(AND(Q7&gt;=2000, Q7&lt;3000), 10000, AND(Q7&gt;=3000, Q7&lt;4000), 15000, AND(Q7&gt;=4000, Q7&lt;5000), 20000, AND(Q7&gt;=5000), 25000),0)</f>
        <v>0</v>
      </c>
      <c r="Z7" s="91">
        <f t="shared" si="75"/>
        <v>300</v>
      </c>
      <c r="AA7" s="44">
        <f t="shared" si="76"/>
        <v>0</v>
      </c>
      <c r="AB7" s="44"/>
      <c r="AC7" s="44"/>
      <c r="AD7" s="44"/>
      <c r="AE7" s="44">
        <f>VLOOKUP(O7,정산업데이트!$A$6:$B$12,2,10)</f>
        <v>0</v>
      </c>
      <c r="AF7" s="44"/>
      <c r="AG7" s="79">
        <f t="shared" si="77"/>
        <v>300</v>
      </c>
      <c r="AH7" s="80">
        <f t="shared" si="78"/>
        <v>2800</v>
      </c>
      <c r="AI7" s="93"/>
      <c r="AJ7" s="84" t="s">
        <v>2070</v>
      </c>
      <c r="AK7" s="84" t="s">
        <v>73</v>
      </c>
      <c r="AL7" s="84" t="s">
        <v>2071</v>
      </c>
      <c r="AM7" s="84" t="s">
        <v>2087</v>
      </c>
      <c r="AN7" s="84" t="s">
        <v>2088</v>
      </c>
      <c r="AO7" s="84" t="s">
        <v>2089</v>
      </c>
      <c r="AP7" s="84" t="s">
        <v>694</v>
      </c>
      <c r="AQ7" s="84" t="s">
        <v>122</v>
      </c>
      <c r="AR7" s="85">
        <v>1</v>
      </c>
      <c r="AS7" s="86">
        <v>0.4</v>
      </c>
      <c r="AT7" s="86">
        <v>1E-3</v>
      </c>
      <c r="AU7" s="86">
        <v>0.4</v>
      </c>
      <c r="AV7" s="84" t="s">
        <v>8</v>
      </c>
      <c r="AW7" s="86">
        <v>24</v>
      </c>
      <c r="AX7" s="84" t="s">
        <v>68</v>
      </c>
      <c r="AY7" s="84" t="s">
        <v>68</v>
      </c>
      <c r="AZ7" s="84" t="s">
        <v>68</v>
      </c>
      <c r="BA7" s="84" t="s">
        <v>68</v>
      </c>
      <c r="BB7" s="84" t="s">
        <v>68</v>
      </c>
      <c r="BC7" s="84" t="s">
        <v>135</v>
      </c>
      <c r="BD7" s="84" t="s">
        <v>104</v>
      </c>
      <c r="BE7" s="84" t="s">
        <v>105</v>
      </c>
      <c r="BF7" s="84" t="s">
        <v>122</v>
      </c>
      <c r="BG7" s="84" t="s">
        <v>69</v>
      </c>
      <c r="BH7" s="92" t="s">
        <v>2090</v>
      </c>
      <c r="BI7" s="84" t="s">
        <v>122</v>
      </c>
      <c r="BJ7" s="84" t="s">
        <v>2091</v>
      </c>
      <c r="BK7" s="84" t="s">
        <v>75</v>
      </c>
      <c r="BL7" s="84" t="s">
        <v>122</v>
      </c>
      <c r="BM7" s="84" t="s">
        <v>104</v>
      </c>
      <c r="BN7" s="84" t="s">
        <v>70</v>
      </c>
      <c r="BO7" s="84" t="s">
        <v>71</v>
      </c>
      <c r="BP7" s="84" t="s">
        <v>122</v>
      </c>
      <c r="BQ7" s="84" t="s">
        <v>163</v>
      </c>
    </row>
    <row r="8" spans="1:69" ht="13.2" customHeight="1" x14ac:dyDescent="0.3">
      <c r="A8" s="40" t="str">
        <f t="shared" si="52"/>
        <v>2025-09-03</v>
      </c>
      <c r="B8" s="40" t="str">
        <f t="shared" si="53"/>
        <v>SYD</v>
      </c>
      <c r="C8" s="39" t="str">
        <f t="shared" si="54"/>
        <v>98812563585</v>
      </c>
      <c r="D8" s="41" t="str">
        <f t="shared" si="55"/>
        <v>PKR252997730</v>
      </c>
      <c r="E8" s="41" t="str">
        <f t="shared" si="56"/>
        <v>596421454071</v>
      </c>
      <c r="F8" s="39" t="str">
        <f t="shared" si="57"/>
        <v>2254234</v>
      </c>
      <c r="G8" s="39" t="str">
        <f t="shared" si="58"/>
        <v>WISE EXPRESS(HOJUDIRECT)</v>
      </c>
      <c r="H8" s="41" t="str">
        <f t="shared" si="59"/>
        <v>임범혁</v>
      </c>
      <c r="I8" s="39" t="str">
        <f t="shared" si="60"/>
        <v>18297</v>
      </c>
      <c r="J8" s="52" t="str">
        <f t="shared" si="61"/>
        <v/>
      </c>
      <c r="K8" s="75">
        <f t="shared" si="62"/>
        <v>1</v>
      </c>
      <c r="L8" s="76">
        <f t="shared" si="63"/>
        <v>0.4</v>
      </c>
      <c r="M8" s="76">
        <f t="shared" si="64"/>
        <v>1E-3</v>
      </c>
      <c r="N8" s="76">
        <f t="shared" si="65"/>
        <v>0.4</v>
      </c>
      <c r="O8" s="42">
        <f t="shared" si="66"/>
        <v>0.5</v>
      </c>
      <c r="P8" s="39" t="str">
        <f t="shared" si="67"/>
        <v>일반(목록배제,Normal-Manifest Exception)</v>
      </c>
      <c r="Q8" s="72">
        <f t="shared" si="68"/>
        <v>24</v>
      </c>
      <c r="R8" s="43" t="str">
        <f t="shared" si="69"/>
        <v>OZ602</v>
      </c>
      <c r="S8" s="82" t="str">
        <f t="shared" si="70"/>
        <v/>
      </c>
      <c r="T8" s="40">
        <f t="shared" si="71"/>
        <v>45903</v>
      </c>
      <c r="U8" s="44">
        <v>2500</v>
      </c>
      <c r="V8" s="44">
        <f t="shared" si="72"/>
        <v>0</v>
      </c>
      <c r="W8" s="77">
        <f t="shared" si="73"/>
        <v>2500</v>
      </c>
      <c r="X8" s="78">
        <f t="shared" si="74"/>
        <v>0</v>
      </c>
      <c r="Y8" s="44" cm="1">
        <f t="array" ref="Y8">_xlfn.IFNA(_xlfn.IFS(AND(Q8&gt;=2000, Q8&lt;3000), 10000, AND(Q8&gt;=3000, Q8&lt;4000), 15000, AND(Q8&gt;=4000, Q8&lt;5000), 20000, AND(Q8&gt;=5000), 25000),0)</f>
        <v>0</v>
      </c>
      <c r="Z8" s="91">
        <f t="shared" si="75"/>
        <v>300</v>
      </c>
      <c r="AA8" s="44">
        <f t="shared" si="76"/>
        <v>0</v>
      </c>
      <c r="AB8" s="44"/>
      <c r="AC8" s="44"/>
      <c r="AD8" s="44"/>
      <c r="AE8" s="44">
        <f>VLOOKUP(O8,정산업데이트!$A$6:$B$12,2,10)</f>
        <v>0</v>
      </c>
      <c r="AF8" s="44"/>
      <c r="AG8" s="79">
        <f t="shared" si="77"/>
        <v>300</v>
      </c>
      <c r="AH8" s="80">
        <f t="shared" si="78"/>
        <v>2800</v>
      </c>
      <c r="AI8" s="93"/>
      <c r="AJ8" s="84" t="s">
        <v>2070</v>
      </c>
      <c r="AK8" s="84" t="s">
        <v>73</v>
      </c>
      <c r="AL8" s="84" t="s">
        <v>2071</v>
      </c>
      <c r="AM8" s="84" t="s">
        <v>2092</v>
      </c>
      <c r="AN8" s="84" t="s">
        <v>2093</v>
      </c>
      <c r="AO8" s="84" t="s">
        <v>2094</v>
      </c>
      <c r="AP8" s="84" t="s">
        <v>2095</v>
      </c>
      <c r="AQ8" s="84" t="s">
        <v>122</v>
      </c>
      <c r="AR8" s="85">
        <v>1</v>
      </c>
      <c r="AS8" s="86">
        <v>0.4</v>
      </c>
      <c r="AT8" s="86">
        <v>1E-3</v>
      </c>
      <c r="AU8" s="86">
        <v>0.4</v>
      </c>
      <c r="AV8" s="84" t="s">
        <v>8</v>
      </c>
      <c r="AW8" s="86">
        <v>24</v>
      </c>
      <c r="AX8" s="84" t="s">
        <v>68</v>
      </c>
      <c r="AY8" s="84" t="s">
        <v>68</v>
      </c>
      <c r="AZ8" s="84" t="s">
        <v>68</v>
      </c>
      <c r="BA8" s="84" t="s">
        <v>68</v>
      </c>
      <c r="BB8" s="84" t="s">
        <v>68</v>
      </c>
      <c r="BC8" s="84" t="s">
        <v>135</v>
      </c>
      <c r="BD8" s="84" t="s">
        <v>104</v>
      </c>
      <c r="BE8" s="84" t="s">
        <v>105</v>
      </c>
      <c r="BF8" s="84" t="s">
        <v>122</v>
      </c>
      <c r="BG8" s="84" t="s">
        <v>69</v>
      </c>
      <c r="BH8" s="92" t="s">
        <v>2096</v>
      </c>
      <c r="BI8" s="84" t="s">
        <v>122</v>
      </c>
      <c r="BJ8" s="84" t="s">
        <v>2097</v>
      </c>
      <c r="BK8" s="84" t="s">
        <v>75</v>
      </c>
      <c r="BL8" s="84" t="s">
        <v>122</v>
      </c>
      <c r="BM8" s="84" t="s">
        <v>104</v>
      </c>
      <c r="BN8" s="84" t="s">
        <v>70</v>
      </c>
      <c r="BO8" s="84" t="s">
        <v>71</v>
      </c>
      <c r="BP8" s="84" t="s">
        <v>122</v>
      </c>
      <c r="BQ8" s="84" t="s">
        <v>163</v>
      </c>
    </row>
    <row r="9" spans="1:69" ht="13.2" customHeight="1" x14ac:dyDescent="0.3">
      <c r="A9" s="40" t="str">
        <f t="shared" si="52"/>
        <v>2025-09-03</v>
      </c>
      <c r="B9" s="40" t="str">
        <f t="shared" si="53"/>
        <v>SYD</v>
      </c>
      <c r="C9" s="39" t="str">
        <f t="shared" si="54"/>
        <v>98812563585</v>
      </c>
      <c r="D9" s="41" t="str">
        <f t="shared" si="55"/>
        <v>PKR252997731</v>
      </c>
      <c r="E9" s="41" t="str">
        <f t="shared" si="56"/>
        <v>596421454082</v>
      </c>
      <c r="F9" s="39" t="str">
        <f t="shared" si="57"/>
        <v>2254234</v>
      </c>
      <c r="G9" s="39" t="str">
        <f t="shared" si="58"/>
        <v>WISE EXPRESS(HOJUDIRECT)</v>
      </c>
      <c r="H9" s="41" t="str">
        <f t="shared" si="59"/>
        <v>정석자</v>
      </c>
      <c r="I9" s="39" t="str">
        <f t="shared" si="60"/>
        <v>42628</v>
      </c>
      <c r="J9" s="52" t="str">
        <f t="shared" si="61"/>
        <v/>
      </c>
      <c r="K9" s="75">
        <f t="shared" si="62"/>
        <v>1</v>
      </c>
      <c r="L9" s="76">
        <f t="shared" si="63"/>
        <v>0.25</v>
      </c>
      <c r="M9" s="76">
        <f t="shared" si="64"/>
        <v>1E-3</v>
      </c>
      <c r="N9" s="76">
        <f t="shared" si="65"/>
        <v>0.3</v>
      </c>
      <c r="O9" s="42">
        <f t="shared" si="66"/>
        <v>0.5</v>
      </c>
      <c r="P9" s="39" t="str">
        <f t="shared" si="67"/>
        <v>일반(목록배제,Normal-Manifest Exception)</v>
      </c>
      <c r="Q9" s="72">
        <f t="shared" si="68"/>
        <v>20</v>
      </c>
      <c r="R9" s="43" t="str">
        <f t="shared" si="69"/>
        <v>OZ602</v>
      </c>
      <c r="S9" s="82" t="str">
        <f t="shared" si="70"/>
        <v/>
      </c>
      <c r="T9" s="40">
        <f t="shared" si="71"/>
        <v>45903</v>
      </c>
      <c r="U9" s="44">
        <v>2500</v>
      </c>
      <c r="V9" s="44">
        <f t="shared" si="72"/>
        <v>0</v>
      </c>
      <c r="W9" s="77">
        <f t="shared" si="73"/>
        <v>2500</v>
      </c>
      <c r="X9" s="78">
        <f t="shared" si="74"/>
        <v>0</v>
      </c>
      <c r="Y9" s="44" cm="1">
        <f t="array" ref="Y9">_xlfn.IFNA(_xlfn.IFS(AND(Q9&gt;=2000, Q9&lt;3000), 10000, AND(Q9&gt;=3000, Q9&lt;4000), 15000, AND(Q9&gt;=4000, Q9&lt;5000), 20000, AND(Q9&gt;=5000), 25000),0)</f>
        <v>0</v>
      </c>
      <c r="Z9" s="91">
        <f t="shared" si="75"/>
        <v>300</v>
      </c>
      <c r="AA9" s="44">
        <f t="shared" si="76"/>
        <v>0</v>
      </c>
      <c r="AB9" s="44"/>
      <c r="AC9" s="44"/>
      <c r="AD9" s="44"/>
      <c r="AE9" s="44">
        <f>VLOOKUP(O9,정산업데이트!$A$6:$B$12,2,10)</f>
        <v>0</v>
      </c>
      <c r="AF9" s="44"/>
      <c r="AG9" s="79">
        <f t="shared" si="77"/>
        <v>300</v>
      </c>
      <c r="AH9" s="80">
        <f t="shared" si="78"/>
        <v>2800</v>
      </c>
      <c r="AJ9" s="84" t="s">
        <v>2070</v>
      </c>
      <c r="AK9" s="84" t="s">
        <v>73</v>
      </c>
      <c r="AL9" s="84" t="s">
        <v>2071</v>
      </c>
      <c r="AM9" s="84" t="s">
        <v>2098</v>
      </c>
      <c r="AN9" s="84" t="s">
        <v>2099</v>
      </c>
      <c r="AO9" s="84" t="s">
        <v>2100</v>
      </c>
      <c r="AP9" s="84" t="s">
        <v>2101</v>
      </c>
      <c r="AQ9" s="84" t="s">
        <v>122</v>
      </c>
      <c r="AR9" s="85">
        <v>1</v>
      </c>
      <c r="AS9" s="86">
        <v>0.25</v>
      </c>
      <c r="AT9" s="86">
        <v>1E-3</v>
      </c>
      <c r="AU9" s="86">
        <v>0.3</v>
      </c>
      <c r="AV9" s="84" t="s">
        <v>8</v>
      </c>
      <c r="AW9" s="86">
        <v>20</v>
      </c>
      <c r="AX9" s="84" t="s">
        <v>68</v>
      </c>
      <c r="AY9" s="84" t="s">
        <v>68</v>
      </c>
      <c r="AZ9" s="84" t="s">
        <v>68</v>
      </c>
      <c r="BA9" s="84" t="s">
        <v>68</v>
      </c>
      <c r="BB9" s="84" t="s">
        <v>68</v>
      </c>
      <c r="BC9" s="84" t="s">
        <v>135</v>
      </c>
      <c r="BD9" s="84" t="s">
        <v>104</v>
      </c>
      <c r="BE9" s="84" t="s">
        <v>105</v>
      </c>
      <c r="BF9" s="84" t="s">
        <v>122</v>
      </c>
      <c r="BG9" s="84" t="s">
        <v>69</v>
      </c>
      <c r="BH9" s="92" t="s">
        <v>2102</v>
      </c>
      <c r="BI9" s="84" t="s">
        <v>122</v>
      </c>
      <c r="BJ9" s="84" t="s">
        <v>2103</v>
      </c>
      <c r="BK9" s="84" t="s">
        <v>75</v>
      </c>
      <c r="BL9" s="84" t="s">
        <v>122</v>
      </c>
      <c r="BM9" s="84" t="s">
        <v>104</v>
      </c>
      <c r="BN9" s="84" t="s">
        <v>70</v>
      </c>
      <c r="BO9" s="84" t="s">
        <v>71</v>
      </c>
      <c r="BP9" s="84" t="s">
        <v>122</v>
      </c>
      <c r="BQ9" s="84" t="s">
        <v>163</v>
      </c>
    </row>
    <row r="10" spans="1:69" ht="13.2" customHeight="1" x14ac:dyDescent="0.3">
      <c r="A10" s="40" t="str">
        <f t="shared" si="52"/>
        <v>2025-09-03</v>
      </c>
      <c r="B10" s="40" t="str">
        <f t="shared" si="53"/>
        <v>SYD</v>
      </c>
      <c r="C10" s="39" t="str">
        <f t="shared" si="54"/>
        <v>98812563585</v>
      </c>
      <c r="D10" s="41" t="str">
        <f t="shared" si="55"/>
        <v>PKR252997732</v>
      </c>
      <c r="E10" s="41" t="str">
        <f t="shared" si="56"/>
        <v>596421454093</v>
      </c>
      <c r="F10" s="39" t="str">
        <f t="shared" si="57"/>
        <v>2254234</v>
      </c>
      <c r="G10" s="39" t="str">
        <f t="shared" si="58"/>
        <v>WISE EXPRESS(HOJUDIRECT)</v>
      </c>
      <c r="H10" s="41" t="str">
        <f t="shared" si="59"/>
        <v>김태원</v>
      </c>
      <c r="I10" s="39" t="str">
        <f t="shared" si="60"/>
        <v>04427</v>
      </c>
      <c r="J10" s="52" t="str">
        <f t="shared" si="61"/>
        <v/>
      </c>
      <c r="K10" s="75">
        <f t="shared" si="62"/>
        <v>1</v>
      </c>
      <c r="L10" s="76">
        <f t="shared" si="63"/>
        <v>3</v>
      </c>
      <c r="M10" s="76">
        <f t="shared" si="64"/>
        <v>1E-3</v>
      </c>
      <c r="N10" s="76">
        <f t="shared" si="65"/>
        <v>3</v>
      </c>
      <c r="O10" s="42">
        <f t="shared" si="66"/>
        <v>3</v>
      </c>
      <c r="P10" s="39" t="str">
        <f t="shared" si="67"/>
        <v>일반(목록배제,Normal-Manifest Exception)</v>
      </c>
      <c r="Q10" s="72">
        <f t="shared" si="68"/>
        <v>48</v>
      </c>
      <c r="R10" s="43" t="str">
        <f t="shared" si="69"/>
        <v>OZ602</v>
      </c>
      <c r="S10" s="82" t="str">
        <f t="shared" si="70"/>
        <v/>
      </c>
      <c r="T10" s="40">
        <f t="shared" si="71"/>
        <v>45903</v>
      </c>
      <c r="U10" s="44">
        <v>2500</v>
      </c>
      <c r="V10" s="44">
        <f t="shared" si="72"/>
        <v>0</v>
      </c>
      <c r="W10" s="77">
        <f t="shared" si="73"/>
        <v>2500</v>
      </c>
      <c r="X10" s="78">
        <f t="shared" si="74"/>
        <v>0</v>
      </c>
      <c r="Y10" s="44" cm="1">
        <f t="array" ref="Y10">_xlfn.IFNA(_xlfn.IFS(AND(Q10&gt;=2000, Q10&lt;3000), 10000, AND(Q10&gt;=3000, Q10&lt;4000), 15000, AND(Q10&gt;=4000, Q10&lt;5000), 20000, AND(Q10&gt;=5000), 25000),0)</f>
        <v>0</v>
      </c>
      <c r="Z10" s="91">
        <f t="shared" si="75"/>
        <v>300</v>
      </c>
      <c r="AA10" s="44">
        <f t="shared" si="76"/>
        <v>0</v>
      </c>
      <c r="AB10" s="44"/>
      <c r="AC10" s="44"/>
      <c r="AD10" s="44"/>
      <c r="AE10" s="44">
        <f>VLOOKUP(O10,정산업데이트!$A$6:$B$12,2,10)</f>
        <v>0</v>
      </c>
      <c r="AF10" s="44"/>
      <c r="AG10" s="79">
        <f t="shared" si="77"/>
        <v>300</v>
      </c>
      <c r="AH10" s="80">
        <f t="shared" si="78"/>
        <v>2800</v>
      </c>
      <c r="AI10" s="93"/>
      <c r="AJ10" s="84" t="s">
        <v>2070</v>
      </c>
      <c r="AK10" s="84" t="s">
        <v>73</v>
      </c>
      <c r="AL10" s="84" t="s">
        <v>2071</v>
      </c>
      <c r="AM10" s="84" t="s">
        <v>2104</v>
      </c>
      <c r="AN10" s="84" t="s">
        <v>1286</v>
      </c>
      <c r="AO10" s="84" t="s">
        <v>2105</v>
      </c>
      <c r="AP10" s="84" t="s">
        <v>879</v>
      </c>
      <c r="AQ10" s="84" t="s">
        <v>122</v>
      </c>
      <c r="AR10" s="85">
        <v>1</v>
      </c>
      <c r="AS10" s="86">
        <v>3</v>
      </c>
      <c r="AT10" s="86">
        <v>1E-3</v>
      </c>
      <c r="AU10" s="86">
        <v>3</v>
      </c>
      <c r="AV10" s="84" t="s">
        <v>8</v>
      </c>
      <c r="AW10" s="86">
        <v>48</v>
      </c>
      <c r="AX10" s="84" t="s">
        <v>68</v>
      </c>
      <c r="AY10" s="84" t="s">
        <v>68</v>
      </c>
      <c r="AZ10" s="84" t="s">
        <v>68</v>
      </c>
      <c r="BA10" s="84" t="s">
        <v>68</v>
      </c>
      <c r="BB10" s="84" t="s">
        <v>68</v>
      </c>
      <c r="BC10" s="84" t="s">
        <v>135</v>
      </c>
      <c r="BD10" s="84" t="s">
        <v>104</v>
      </c>
      <c r="BE10" s="84" t="s">
        <v>105</v>
      </c>
      <c r="BF10" s="84" t="s">
        <v>122</v>
      </c>
      <c r="BG10" s="84" t="s">
        <v>69</v>
      </c>
      <c r="BH10" s="92" t="s">
        <v>2106</v>
      </c>
      <c r="BI10" s="84" t="s">
        <v>122</v>
      </c>
      <c r="BJ10" s="84" t="s">
        <v>2107</v>
      </c>
      <c r="BK10" s="84" t="s">
        <v>75</v>
      </c>
      <c r="BL10" s="84" t="s">
        <v>122</v>
      </c>
      <c r="BM10" s="84" t="s">
        <v>104</v>
      </c>
      <c r="BN10" s="84" t="s">
        <v>70</v>
      </c>
      <c r="BO10" s="84" t="s">
        <v>71</v>
      </c>
      <c r="BP10" s="84" t="s">
        <v>122</v>
      </c>
      <c r="BQ10" s="84" t="s">
        <v>163</v>
      </c>
    </row>
    <row r="11" spans="1:69" ht="13.2" customHeight="1" x14ac:dyDescent="0.3">
      <c r="A11" s="40" t="str">
        <f t="shared" si="52"/>
        <v>2025-09-03</v>
      </c>
      <c r="B11" s="40" t="str">
        <f t="shared" si="53"/>
        <v>SYD</v>
      </c>
      <c r="C11" s="39" t="str">
        <f t="shared" si="54"/>
        <v>98812563585</v>
      </c>
      <c r="D11" s="41" t="str">
        <f t="shared" si="55"/>
        <v>PKR252997733</v>
      </c>
      <c r="E11" s="41" t="str">
        <f t="shared" si="56"/>
        <v>596421454104</v>
      </c>
      <c r="F11" s="39" t="str">
        <f t="shared" si="57"/>
        <v>2254234</v>
      </c>
      <c r="G11" s="39" t="str">
        <f t="shared" si="58"/>
        <v>WISE EXPRESS(HOJUDIRECT)</v>
      </c>
      <c r="H11" s="41" t="str">
        <f t="shared" si="59"/>
        <v>최문순</v>
      </c>
      <c r="I11" s="39" t="str">
        <f t="shared" si="60"/>
        <v>23059</v>
      </c>
      <c r="J11" s="52" t="str">
        <f t="shared" si="61"/>
        <v/>
      </c>
      <c r="K11" s="75">
        <f t="shared" si="62"/>
        <v>1</v>
      </c>
      <c r="L11" s="76">
        <f t="shared" si="63"/>
        <v>3</v>
      </c>
      <c r="M11" s="76">
        <f t="shared" si="64"/>
        <v>1E-3</v>
      </c>
      <c r="N11" s="76">
        <f t="shared" si="65"/>
        <v>3</v>
      </c>
      <c r="O11" s="42">
        <f t="shared" si="66"/>
        <v>3</v>
      </c>
      <c r="P11" s="39" t="str">
        <f t="shared" si="67"/>
        <v>일반(목록배제,Normal-Manifest Exception)</v>
      </c>
      <c r="Q11" s="72">
        <f t="shared" si="68"/>
        <v>48</v>
      </c>
      <c r="R11" s="43" t="str">
        <f t="shared" si="69"/>
        <v>OZ602</v>
      </c>
      <c r="S11" s="82" t="str">
        <f t="shared" si="70"/>
        <v/>
      </c>
      <c r="T11" s="40">
        <f t="shared" si="71"/>
        <v>45903</v>
      </c>
      <c r="U11" s="44">
        <v>2500</v>
      </c>
      <c r="V11" s="44">
        <f t="shared" si="72"/>
        <v>0</v>
      </c>
      <c r="W11" s="77">
        <f t="shared" si="73"/>
        <v>2500</v>
      </c>
      <c r="X11" s="78">
        <f t="shared" si="74"/>
        <v>0</v>
      </c>
      <c r="Y11" s="44" cm="1">
        <f t="array" ref="Y11">_xlfn.IFNA(_xlfn.IFS(AND(Q11&gt;=2000, Q11&lt;3000), 10000, AND(Q11&gt;=3000, Q11&lt;4000), 15000, AND(Q11&gt;=4000, Q11&lt;5000), 20000, AND(Q11&gt;=5000), 25000),0)</f>
        <v>0</v>
      </c>
      <c r="Z11" s="91">
        <f t="shared" si="75"/>
        <v>300</v>
      </c>
      <c r="AA11" s="44">
        <f t="shared" si="76"/>
        <v>0</v>
      </c>
      <c r="AB11" s="44"/>
      <c r="AC11" s="44"/>
      <c r="AD11" s="44"/>
      <c r="AE11" s="44">
        <f>VLOOKUP(O11,정산업데이트!$A$6:$B$12,2,10)</f>
        <v>0</v>
      </c>
      <c r="AF11" s="44"/>
      <c r="AG11" s="79">
        <f t="shared" si="77"/>
        <v>300</v>
      </c>
      <c r="AH11" s="80">
        <f t="shared" si="78"/>
        <v>2800</v>
      </c>
      <c r="AI11" s="93"/>
      <c r="AJ11" s="84" t="s">
        <v>2070</v>
      </c>
      <c r="AK11" s="84" t="s">
        <v>73</v>
      </c>
      <c r="AL11" s="84" t="s">
        <v>2071</v>
      </c>
      <c r="AM11" s="84" t="s">
        <v>2108</v>
      </c>
      <c r="AN11" s="84" t="s">
        <v>2109</v>
      </c>
      <c r="AO11" s="84" t="s">
        <v>2110</v>
      </c>
      <c r="AP11" s="84" t="s">
        <v>2111</v>
      </c>
      <c r="AQ11" s="84" t="s">
        <v>122</v>
      </c>
      <c r="AR11" s="85">
        <v>1</v>
      </c>
      <c r="AS11" s="86">
        <v>3</v>
      </c>
      <c r="AT11" s="86">
        <v>1E-3</v>
      </c>
      <c r="AU11" s="86">
        <v>3</v>
      </c>
      <c r="AV11" s="84" t="s">
        <v>8</v>
      </c>
      <c r="AW11" s="86">
        <v>48</v>
      </c>
      <c r="AX11" s="84" t="s">
        <v>68</v>
      </c>
      <c r="AY11" s="84" t="s">
        <v>68</v>
      </c>
      <c r="AZ11" s="84" t="s">
        <v>68</v>
      </c>
      <c r="BA11" s="84" t="s">
        <v>68</v>
      </c>
      <c r="BB11" s="84" t="s">
        <v>68</v>
      </c>
      <c r="BC11" s="84" t="s">
        <v>135</v>
      </c>
      <c r="BD11" s="84" t="s">
        <v>104</v>
      </c>
      <c r="BE11" s="84" t="s">
        <v>105</v>
      </c>
      <c r="BF11" s="84" t="s">
        <v>122</v>
      </c>
      <c r="BG11" s="84" t="s">
        <v>69</v>
      </c>
      <c r="BH11" s="92" t="s">
        <v>2112</v>
      </c>
      <c r="BI11" s="84" t="s">
        <v>122</v>
      </c>
      <c r="BJ11" s="84" t="s">
        <v>2113</v>
      </c>
      <c r="BK11" s="84" t="s">
        <v>75</v>
      </c>
      <c r="BL11" s="84" t="s">
        <v>122</v>
      </c>
      <c r="BM11" s="84" t="s">
        <v>104</v>
      </c>
      <c r="BN11" s="84" t="s">
        <v>70</v>
      </c>
      <c r="BO11" s="84" t="s">
        <v>71</v>
      </c>
      <c r="BP11" s="84" t="s">
        <v>122</v>
      </c>
      <c r="BQ11" s="84" t="s">
        <v>163</v>
      </c>
    </row>
    <row r="12" spans="1:69" ht="13.2" customHeight="1" x14ac:dyDescent="0.3">
      <c r="A12" s="40" t="str">
        <f t="shared" si="52"/>
        <v>2025-09-03</v>
      </c>
      <c r="B12" s="40" t="str">
        <f t="shared" si="53"/>
        <v>SYD</v>
      </c>
      <c r="C12" s="39" t="str">
        <f t="shared" si="54"/>
        <v>98812563585</v>
      </c>
      <c r="D12" s="41" t="str">
        <f t="shared" si="55"/>
        <v>PKR252997734</v>
      </c>
      <c r="E12" s="41" t="str">
        <f t="shared" si="56"/>
        <v>596421454115</v>
      </c>
      <c r="F12" s="39" t="str">
        <f t="shared" si="57"/>
        <v>2254234</v>
      </c>
      <c r="G12" s="39" t="str">
        <f t="shared" si="58"/>
        <v>WISE EXPRESS(HOJUDIRECT)</v>
      </c>
      <c r="H12" s="41" t="str">
        <f t="shared" si="59"/>
        <v>정상훈</v>
      </c>
      <c r="I12" s="39" t="str">
        <f t="shared" si="60"/>
        <v>63255</v>
      </c>
      <c r="J12" s="52" t="str">
        <f t="shared" si="61"/>
        <v/>
      </c>
      <c r="K12" s="75">
        <f t="shared" si="62"/>
        <v>1</v>
      </c>
      <c r="L12" s="76">
        <f t="shared" si="63"/>
        <v>2.75</v>
      </c>
      <c r="M12" s="76">
        <f t="shared" si="64"/>
        <v>1E-3</v>
      </c>
      <c r="N12" s="76">
        <f t="shared" si="65"/>
        <v>2.8</v>
      </c>
      <c r="O12" s="42">
        <f t="shared" si="66"/>
        <v>3</v>
      </c>
      <c r="P12" s="39" t="str">
        <f t="shared" si="67"/>
        <v>일반(목록배제,Normal-Manifest Exception)</v>
      </c>
      <c r="Q12" s="72">
        <f t="shared" si="68"/>
        <v>44</v>
      </c>
      <c r="R12" s="43" t="str">
        <f t="shared" si="69"/>
        <v>OZ602</v>
      </c>
      <c r="S12" s="82" t="str">
        <f t="shared" si="70"/>
        <v/>
      </c>
      <c r="T12" s="40">
        <f t="shared" si="71"/>
        <v>45903</v>
      </c>
      <c r="U12" s="44">
        <v>2500</v>
      </c>
      <c r="V12" s="44">
        <f t="shared" si="72"/>
        <v>0</v>
      </c>
      <c r="W12" s="77">
        <f t="shared" si="73"/>
        <v>2500</v>
      </c>
      <c r="X12" s="78">
        <f t="shared" si="74"/>
        <v>0</v>
      </c>
      <c r="Y12" s="44" cm="1">
        <f t="array" ref="Y12">_xlfn.IFNA(_xlfn.IFS(AND(Q12&gt;=2000, Q12&lt;3000), 10000, AND(Q12&gt;=3000, Q12&lt;4000), 15000, AND(Q12&gt;=4000, Q12&lt;5000), 20000, AND(Q12&gt;=5000), 25000),0)</f>
        <v>0</v>
      </c>
      <c r="Z12" s="91">
        <f t="shared" si="75"/>
        <v>300</v>
      </c>
      <c r="AA12" s="44">
        <f t="shared" si="76"/>
        <v>3000</v>
      </c>
      <c r="AB12" s="44"/>
      <c r="AC12" s="44"/>
      <c r="AD12" s="44"/>
      <c r="AE12" s="44">
        <f>VLOOKUP(O12,정산업데이트!$A$6:$B$12,2,10)</f>
        <v>0</v>
      </c>
      <c r="AF12" s="44"/>
      <c r="AG12" s="79">
        <f t="shared" si="77"/>
        <v>3300</v>
      </c>
      <c r="AH12" s="80">
        <f t="shared" si="78"/>
        <v>5800</v>
      </c>
      <c r="AI12" s="93"/>
      <c r="AJ12" s="84" t="s">
        <v>2070</v>
      </c>
      <c r="AK12" s="84" t="s">
        <v>73</v>
      </c>
      <c r="AL12" s="84" t="s">
        <v>2071</v>
      </c>
      <c r="AM12" s="84" t="s">
        <v>2114</v>
      </c>
      <c r="AN12" s="84" t="s">
        <v>2115</v>
      </c>
      <c r="AO12" s="84" t="s">
        <v>2116</v>
      </c>
      <c r="AP12" s="84" t="s">
        <v>2117</v>
      </c>
      <c r="AQ12" s="84" t="s">
        <v>122</v>
      </c>
      <c r="AR12" s="85">
        <v>1</v>
      </c>
      <c r="AS12" s="86">
        <v>2.75</v>
      </c>
      <c r="AT12" s="86">
        <v>1E-3</v>
      </c>
      <c r="AU12" s="86">
        <v>2.8</v>
      </c>
      <c r="AV12" s="84" t="s">
        <v>8</v>
      </c>
      <c r="AW12" s="86">
        <v>44</v>
      </c>
      <c r="AX12" s="84" t="s">
        <v>68</v>
      </c>
      <c r="AY12" s="84" t="s">
        <v>68</v>
      </c>
      <c r="AZ12" s="84" t="s">
        <v>68</v>
      </c>
      <c r="BA12" s="84" t="s">
        <v>68</v>
      </c>
      <c r="BB12" s="84" t="s">
        <v>68</v>
      </c>
      <c r="BC12" s="84" t="s">
        <v>135</v>
      </c>
      <c r="BD12" s="84" t="s">
        <v>104</v>
      </c>
      <c r="BE12" s="84" t="s">
        <v>105</v>
      </c>
      <c r="BF12" s="84" t="s">
        <v>122</v>
      </c>
      <c r="BG12" s="84" t="s">
        <v>69</v>
      </c>
      <c r="BH12" s="92" t="s">
        <v>2118</v>
      </c>
      <c r="BI12" s="84" t="s">
        <v>122</v>
      </c>
      <c r="BJ12" s="84" t="s">
        <v>2119</v>
      </c>
      <c r="BK12" s="84" t="s">
        <v>75</v>
      </c>
      <c r="BL12" s="84" t="s">
        <v>122</v>
      </c>
      <c r="BM12" s="84" t="s">
        <v>104</v>
      </c>
      <c r="BN12" s="84" t="s">
        <v>70</v>
      </c>
      <c r="BO12" s="84" t="s">
        <v>71</v>
      </c>
      <c r="BP12" s="84" t="s">
        <v>122</v>
      </c>
      <c r="BQ12" s="84" t="s">
        <v>163</v>
      </c>
    </row>
    <row r="13" spans="1:69" ht="13.2" customHeight="1" x14ac:dyDescent="0.3">
      <c r="A13" s="40" t="str">
        <f t="shared" si="52"/>
        <v>2025-09-03</v>
      </c>
      <c r="B13" s="40" t="str">
        <f t="shared" si="53"/>
        <v>SYD</v>
      </c>
      <c r="C13" s="39" t="str">
        <f t="shared" si="54"/>
        <v>98812563585</v>
      </c>
      <c r="D13" s="41" t="str">
        <f t="shared" si="55"/>
        <v>PKR252997735</v>
      </c>
      <c r="E13" s="41" t="str">
        <f t="shared" si="56"/>
        <v>596421454126</v>
      </c>
      <c r="F13" s="39" t="str">
        <f t="shared" si="57"/>
        <v>2254234</v>
      </c>
      <c r="G13" s="39" t="str">
        <f t="shared" si="58"/>
        <v>WISE EXPRESS(HOJUDIRECT)</v>
      </c>
      <c r="H13" s="41" t="str">
        <f t="shared" si="59"/>
        <v>박성욱</v>
      </c>
      <c r="I13" s="39" t="str">
        <f t="shared" si="60"/>
        <v>41446</v>
      </c>
      <c r="J13" s="52" t="str">
        <f t="shared" si="61"/>
        <v/>
      </c>
      <c r="K13" s="75">
        <f t="shared" si="62"/>
        <v>1</v>
      </c>
      <c r="L13" s="76">
        <f t="shared" si="63"/>
        <v>0.5</v>
      </c>
      <c r="M13" s="76">
        <f t="shared" si="64"/>
        <v>1E-3</v>
      </c>
      <c r="N13" s="76">
        <f t="shared" si="65"/>
        <v>0.5</v>
      </c>
      <c r="O13" s="42">
        <f t="shared" si="66"/>
        <v>0.5</v>
      </c>
      <c r="P13" s="39" t="str">
        <f t="shared" si="67"/>
        <v>일반(목록배제,Normal-Manifest Exception)</v>
      </c>
      <c r="Q13" s="72">
        <f t="shared" si="68"/>
        <v>24</v>
      </c>
      <c r="R13" s="43" t="str">
        <f t="shared" si="69"/>
        <v>OZ602</v>
      </c>
      <c r="S13" s="82" t="str">
        <f t="shared" si="70"/>
        <v/>
      </c>
      <c r="T13" s="40">
        <f t="shared" si="71"/>
        <v>45903</v>
      </c>
      <c r="U13" s="44">
        <v>2500</v>
      </c>
      <c r="V13" s="44">
        <f t="shared" si="72"/>
        <v>0</v>
      </c>
      <c r="W13" s="77">
        <f t="shared" si="73"/>
        <v>2500</v>
      </c>
      <c r="X13" s="78">
        <f t="shared" si="74"/>
        <v>0</v>
      </c>
      <c r="Y13" s="44" cm="1">
        <f t="array" ref="Y13">_xlfn.IFNA(_xlfn.IFS(AND(Q13&gt;=2000, Q13&lt;3000), 10000, AND(Q13&gt;=3000, Q13&lt;4000), 15000, AND(Q13&gt;=4000, Q13&lt;5000), 20000, AND(Q13&gt;=5000), 25000),0)</f>
        <v>0</v>
      </c>
      <c r="Z13" s="91">
        <f t="shared" si="75"/>
        <v>300</v>
      </c>
      <c r="AA13" s="44">
        <f t="shared" si="76"/>
        <v>0</v>
      </c>
      <c r="AB13" s="44"/>
      <c r="AC13" s="44"/>
      <c r="AD13" s="44"/>
      <c r="AE13" s="44">
        <f>VLOOKUP(O13,정산업데이트!$A$6:$B$12,2,10)</f>
        <v>0</v>
      </c>
      <c r="AF13" s="44"/>
      <c r="AG13" s="79">
        <f t="shared" si="77"/>
        <v>300</v>
      </c>
      <c r="AH13" s="80">
        <f t="shared" si="78"/>
        <v>2800</v>
      </c>
      <c r="AI13" s="93"/>
      <c r="AJ13" s="84" t="s">
        <v>2070</v>
      </c>
      <c r="AK13" s="84" t="s">
        <v>73</v>
      </c>
      <c r="AL13" s="84" t="s">
        <v>2071</v>
      </c>
      <c r="AM13" s="84" t="s">
        <v>2120</v>
      </c>
      <c r="AN13" s="84" t="s">
        <v>2121</v>
      </c>
      <c r="AO13" s="84" t="s">
        <v>2122</v>
      </c>
      <c r="AP13" s="84" t="s">
        <v>2123</v>
      </c>
      <c r="AQ13" s="84" t="s">
        <v>122</v>
      </c>
      <c r="AR13" s="85">
        <v>1</v>
      </c>
      <c r="AS13" s="86">
        <v>0.5</v>
      </c>
      <c r="AT13" s="86">
        <v>1E-3</v>
      </c>
      <c r="AU13" s="86">
        <v>0.5</v>
      </c>
      <c r="AV13" s="84" t="s">
        <v>8</v>
      </c>
      <c r="AW13" s="86">
        <v>24</v>
      </c>
      <c r="AX13" s="84" t="s">
        <v>68</v>
      </c>
      <c r="AY13" s="84" t="s">
        <v>68</v>
      </c>
      <c r="AZ13" s="84" t="s">
        <v>68</v>
      </c>
      <c r="BA13" s="84" t="s">
        <v>68</v>
      </c>
      <c r="BB13" s="84" t="s">
        <v>68</v>
      </c>
      <c r="BC13" s="84" t="s">
        <v>135</v>
      </c>
      <c r="BD13" s="84" t="s">
        <v>104</v>
      </c>
      <c r="BE13" s="84" t="s">
        <v>105</v>
      </c>
      <c r="BF13" s="84" t="s">
        <v>122</v>
      </c>
      <c r="BG13" s="84" t="s">
        <v>69</v>
      </c>
      <c r="BH13" s="92" t="s">
        <v>2124</v>
      </c>
      <c r="BI13" s="84" t="s">
        <v>122</v>
      </c>
      <c r="BJ13" s="84" t="s">
        <v>2125</v>
      </c>
      <c r="BK13" s="84" t="s">
        <v>75</v>
      </c>
      <c r="BL13" s="84" t="s">
        <v>122</v>
      </c>
      <c r="BM13" s="84" t="s">
        <v>104</v>
      </c>
      <c r="BN13" s="84" t="s">
        <v>70</v>
      </c>
      <c r="BO13" s="84" t="s">
        <v>71</v>
      </c>
      <c r="BP13" s="84" t="s">
        <v>122</v>
      </c>
      <c r="BQ13" s="84" t="s">
        <v>163</v>
      </c>
    </row>
    <row r="14" spans="1:69" ht="13.2" customHeight="1" x14ac:dyDescent="0.3">
      <c r="A14" s="40" t="str">
        <f t="shared" si="52"/>
        <v>2025-09-03</v>
      </c>
      <c r="B14" s="40" t="str">
        <f t="shared" si="53"/>
        <v>SYD</v>
      </c>
      <c r="C14" s="39" t="str">
        <f t="shared" si="54"/>
        <v>98812563585</v>
      </c>
      <c r="D14" s="41" t="str">
        <f t="shared" si="55"/>
        <v>PKR252997736</v>
      </c>
      <c r="E14" s="41" t="str">
        <f t="shared" si="56"/>
        <v>596421454130</v>
      </c>
      <c r="F14" s="39" t="str">
        <f t="shared" si="57"/>
        <v>2254234</v>
      </c>
      <c r="G14" s="39" t="str">
        <f t="shared" si="58"/>
        <v>WISE EXPRESS(HOJUDIRECT)</v>
      </c>
      <c r="H14" s="41" t="str">
        <f t="shared" si="59"/>
        <v>신진주</v>
      </c>
      <c r="I14" s="39" t="str">
        <f t="shared" si="60"/>
        <v>27920</v>
      </c>
      <c r="J14" s="52" t="str">
        <f t="shared" si="61"/>
        <v/>
      </c>
      <c r="K14" s="75">
        <f t="shared" si="62"/>
        <v>1</v>
      </c>
      <c r="L14" s="76">
        <f t="shared" si="63"/>
        <v>3</v>
      </c>
      <c r="M14" s="76">
        <f t="shared" si="64"/>
        <v>1E-3</v>
      </c>
      <c r="N14" s="76">
        <f t="shared" si="65"/>
        <v>3</v>
      </c>
      <c r="O14" s="42">
        <f t="shared" si="66"/>
        <v>3</v>
      </c>
      <c r="P14" s="39" t="str">
        <f t="shared" si="67"/>
        <v>일반(목록배제,Normal-Manifest Exception)</v>
      </c>
      <c r="Q14" s="72">
        <f t="shared" si="68"/>
        <v>48</v>
      </c>
      <c r="R14" s="43" t="str">
        <f t="shared" si="69"/>
        <v>OZ602</v>
      </c>
      <c r="S14" s="82" t="str">
        <f t="shared" si="70"/>
        <v/>
      </c>
      <c r="T14" s="40">
        <f t="shared" si="71"/>
        <v>45903</v>
      </c>
      <c r="U14" s="44">
        <v>2500</v>
      </c>
      <c r="V14" s="44">
        <f t="shared" si="72"/>
        <v>0</v>
      </c>
      <c r="W14" s="77">
        <f t="shared" si="73"/>
        <v>2500</v>
      </c>
      <c r="X14" s="78">
        <f t="shared" si="74"/>
        <v>0</v>
      </c>
      <c r="Y14" s="44" cm="1">
        <f t="array" ref="Y14">_xlfn.IFNA(_xlfn.IFS(AND(Q14&gt;=2000, Q14&lt;3000), 10000, AND(Q14&gt;=3000, Q14&lt;4000), 15000, AND(Q14&gt;=4000, Q14&lt;5000), 20000, AND(Q14&gt;=5000), 25000),0)</f>
        <v>0</v>
      </c>
      <c r="Z14" s="91">
        <f t="shared" si="75"/>
        <v>300</v>
      </c>
      <c r="AA14" s="44">
        <f t="shared" si="76"/>
        <v>0</v>
      </c>
      <c r="AB14" s="44"/>
      <c r="AC14" s="44"/>
      <c r="AD14" s="44"/>
      <c r="AE14" s="44">
        <f>VLOOKUP(O14,정산업데이트!$A$6:$B$12,2,10)</f>
        <v>0</v>
      </c>
      <c r="AF14" s="44"/>
      <c r="AG14" s="79">
        <f t="shared" si="77"/>
        <v>300</v>
      </c>
      <c r="AH14" s="80">
        <f t="shared" si="78"/>
        <v>2800</v>
      </c>
      <c r="AI14" s="93"/>
      <c r="AJ14" s="84" t="s">
        <v>2070</v>
      </c>
      <c r="AK14" s="84" t="s">
        <v>73</v>
      </c>
      <c r="AL14" s="84" t="s">
        <v>2071</v>
      </c>
      <c r="AM14" s="84" t="s">
        <v>2126</v>
      </c>
      <c r="AN14" s="84" t="s">
        <v>2127</v>
      </c>
      <c r="AO14" s="84" t="s">
        <v>2128</v>
      </c>
      <c r="AP14" s="84" t="s">
        <v>2129</v>
      </c>
      <c r="AQ14" s="84" t="s">
        <v>122</v>
      </c>
      <c r="AR14" s="85">
        <v>1</v>
      </c>
      <c r="AS14" s="86">
        <v>3</v>
      </c>
      <c r="AT14" s="86">
        <v>1E-3</v>
      </c>
      <c r="AU14" s="86">
        <v>3</v>
      </c>
      <c r="AV14" s="84" t="s">
        <v>8</v>
      </c>
      <c r="AW14" s="86">
        <v>48</v>
      </c>
      <c r="AX14" s="84" t="s">
        <v>68</v>
      </c>
      <c r="AY14" s="84" t="s">
        <v>68</v>
      </c>
      <c r="AZ14" s="84" t="s">
        <v>68</v>
      </c>
      <c r="BA14" s="84" t="s">
        <v>68</v>
      </c>
      <c r="BB14" s="84" t="s">
        <v>68</v>
      </c>
      <c r="BC14" s="84" t="s">
        <v>135</v>
      </c>
      <c r="BD14" s="84" t="s">
        <v>104</v>
      </c>
      <c r="BE14" s="84" t="s">
        <v>105</v>
      </c>
      <c r="BF14" s="84" t="s">
        <v>122</v>
      </c>
      <c r="BG14" s="84" t="s">
        <v>69</v>
      </c>
      <c r="BH14" s="92" t="s">
        <v>2130</v>
      </c>
      <c r="BI14" s="84" t="s">
        <v>122</v>
      </c>
      <c r="BJ14" s="84" t="s">
        <v>2131</v>
      </c>
      <c r="BK14" s="84" t="s">
        <v>75</v>
      </c>
      <c r="BL14" s="84" t="s">
        <v>122</v>
      </c>
      <c r="BM14" s="84" t="s">
        <v>104</v>
      </c>
      <c r="BN14" s="84" t="s">
        <v>70</v>
      </c>
      <c r="BO14" s="84" t="s">
        <v>71</v>
      </c>
      <c r="BP14" s="84" t="s">
        <v>122</v>
      </c>
      <c r="BQ14" s="84" t="s">
        <v>163</v>
      </c>
    </row>
    <row r="15" spans="1:69" ht="13.2" customHeight="1" x14ac:dyDescent="0.3">
      <c r="A15" s="40" t="str">
        <f t="shared" si="52"/>
        <v>2025-09-03</v>
      </c>
      <c r="B15" s="40" t="str">
        <f t="shared" si="53"/>
        <v>SYD</v>
      </c>
      <c r="C15" s="39" t="str">
        <f t="shared" si="54"/>
        <v>98812563585</v>
      </c>
      <c r="D15" s="41" t="str">
        <f t="shared" si="55"/>
        <v>PKR252997737</v>
      </c>
      <c r="E15" s="41" t="str">
        <f t="shared" si="56"/>
        <v>596421454141</v>
      </c>
      <c r="F15" s="39" t="str">
        <f t="shared" si="57"/>
        <v>2254234</v>
      </c>
      <c r="G15" s="39" t="str">
        <f t="shared" si="58"/>
        <v>WISE EXPRESS(HOJUDIRECT)</v>
      </c>
      <c r="H15" s="41" t="str">
        <f t="shared" si="59"/>
        <v>권영미</v>
      </c>
      <c r="I15" s="39" t="str">
        <f t="shared" si="60"/>
        <v>16914</v>
      </c>
      <c r="J15" s="52" t="str">
        <f t="shared" si="61"/>
        <v/>
      </c>
      <c r="K15" s="75">
        <f t="shared" si="62"/>
        <v>1</v>
      </c>
      <c r="L15" s="76">
        <f t="shared" si="63"/>
        <v>4</v>
      </c>
      <c r="M15" s="76">
        <f t="shared" si="64"/>
        <v>1E-3</v>
      </c>
      <c r="N15" s="76">
        <f t="shared" si="65"/>
        <v>4</v>
      </c>
      <c r="O15" s="42">
        <f t="shared" si="66"/>
        <v>4</v>
      </c>
      <c r="P15" s="39" t="str">
        <f t="shared" si="67"/>
        <v>일반(목록배제,Normal-Manifest Exception)</v>
      </c>
      <c r="Q15" s="72">
        <f t="shared" si="68"/>
        <v>64</v>
      </c>
      <c r="R15" s="43" t="str">
        <f t="shared" si="69"/>
        <v>OZ602</v>
      </c>
      <c r="S15" s="82" t="str">
        <f t="shared" si="70"/>
        <v/>
      </c>
      <c r="T15" s="40">
        <f t="shared" si="71"/>
        <v>45903</v>
      </c>
      <c r="U15" s="44">
        <v>2500</v>
      </c>
      <c r="V15" s="44">
        <f t="shared" si="72"/>
        <v>0</v>
      </c>
      <c r="W15" s="77">
        <f t="shared" si="73"/>
        <v>2500</v>
      </c>
      <c r="X15" s="78">
        <f t="shared" si="74"/>
        <v>0</v>
      </c>
      <c r="Y15" s="44" cm="1">
        <f t="array" ref="Y15">_xlfn.IFNA(_xlfn.IFS(AND(Q15&gt;=2000, Q15&lt;3000), 10000, AND(Q15&gt;=3000, Q15&lt;4000), 15000, AND(Q15&gt;=4000, Q15&lt;5000), 20000, AND(Q15&gt;=5000), 25000),0)</f>
        <v>0</v>
      </c>
      <c r="Z15" s="91">
        <f t="shared" si="75"/>
        <v>300</v>
      </c>
      <c r="AA15" s="44">
        <f t="shared" si="76"/>
        <v>0</v>
      </c>
      <c r="AB15" s="44"/>
      <c r="AC15" s="44"/>
      <c r="AD15" s="44"/>
      <c r="AE15" s="44">
        <f>VLOOKUP(O15,정산업데이트!$A$6:$B$12,2,10)</f>
        <v>0</v>
      </c>
      <c r="AF15" s="44"/>
      <c r="AG15" s="79">
        <f t="shared" si="77"/>
        <v>300</v>
      </c>
      <c r="AH15" s="80">
        <f t="shared" si="78"/>
        <v>2800</v>
      </c>
      <c r="AI15" s="93"/>
      <c r="AJ15" s="84" t="s">
        <v>2070</v>
      </c>
      <c r="AK15" s="84" t="s">
        <v>73</v>
      </c>
      <c r="AL15" s="84" t="s">
        <v>2071</v>
      </c>
      <c r="AM15" s="84" t="s">
        <v>2132</v>
      </c>
      <c r="AN15" s="84" t="s">
        <v>2133</v>
      </c>
      <c r="AO15" s="84" t="s">
        <v>2134</v>
      </c>
      <c r="AP15" s="84" t="s">
        <v>2135</v>
      </c>
      <c r="AQ15" s="84" t="s">
        <v>122</v>
      </c>
      <c r="AR15" s="85">
        <v>1</v>
      </c>
      <c r="AS15" s="86">
        <v>4</v>
      </c>
      <c r="AT15" s="86">
        <v>1E-3</v>
      </c>
      <c r="AU15" s="86">
        <v>4</v>
      </c>
      <c r="AV15" s="84" t="s">
        <v>8</v>
      </c>
      <c r="AW15" s="86">
        <v>64</v>
      </c>
      <c r="AX15" s="84" t="s">
        <v>68</v>
      </c>
      <c r="AY15" s="84" t="s">
        <v>68</v>
      </c>
      <c r="AZ15" s="84" t="s">
        <v>68</v>
      </c>
      <c r="BA15" s="84" t="s">
        <v>68</v>
      </c>
      <c r="BB15" s="84" t="s">
        <v>68</v>
      </c>
      <c r="BC15" s="84" t="s">
        <v>135</v>
      </c>
      <c r="BD15" s="84" t="s">
        <v>104</v>
      </c>
      <c r="BE15" s="84" t="s">
        <v>105</v>
      </c>
      <c r="BF15" s="84" t="s">
        <v>122</v>
      </c>
      <c r="BG15" s="84" t="s">
        <v>69</v>
      </c>
      <c r="BH15" s="92" t="s">
        <v>2136</v>
      </c>
      <c r="BI15" s="84" t="s">
        <v>122</v>
      </c>
      <c r="BJ15" s="84" t="s">
        <v>2137</v>
      </c>
      <c r="BK15" s="84" t="s">
        <v>75</v>
      </c>
      <c r="BL15" s="84" t="s">
        <v>122</v>
      </c>
      <c r="BM15" s="84" t="s">
        <v>104</v>
      </c>
      <c r="BN15" s="84" t="s">
        <v>70</v>
      </c>
      <c r="BO15" s="84" t="s">
        <v>71</v>
      </c>
      <c r="BP15" s="84" t="s">
        <v>122</v>
      </c>
      <c r="BQ15" s="84" t="s">
        <v>163</v>
      </c>
    </row>
    <row r="16" spans="1:69" ht="13.2" customHeight="1" x14ac:dyDescent="0.3">
      <c r="A16" s="40" t="str">
        <f t="shared" si="52"/>
        <v>2025-09-03</v>
      </c>
      <c r="B16" s="40" t="str">
        <f t="shared" si="53"/>
        <v>SYD</v>
      </c>
      <c r="C16" s="39" t="str">
        <f t="shared" si="54"/>
        <v>98812563585</v>
      </c>
      <c r="D16" s="41" t="str">
        <f t="shared" si="55"/>
        <v>PKR252997738</v>
      </c>
      <c r="E16" s="41" t="str">
        <f t="shared" si="56"/>
        <v>596421454152</v>
      </c>
      <c r="F16" s="39" t="str">
        <f t="shared" si="57"/>
        <v>2254234</v>
      </c>
      <c r="G16" s="39" t="str">
        <f t="shared" si="58"/>
        <v>WISE EXPRESS(HOJUDIRECT)</v>
      </c>
      <c r="H16" s="41" t="str">
        <f t="shared" si="59"/>
        <v>신소윤</v>
      </c>
      <c r="I16" s="39" t="str">
        <f t="shared" si="60"/>
        <v>26479</v>
      </c>
      <c r="J16" s="52" t="str">
        <f t="shared" si="61"/>
        <v/>
      </c>
      <c r="K16" s="75">
        <f t="shared" si="62"/>
        <v>1</v>
      </c>
      <c r="L16" s="76">
        <f t="shared" si="63"/>
        <v>8</v>
      </c>
      <c r="M16" s="76">
        <f t="shared" si="64"/>
        <v>1E-3</v>
      </c>
      <c r="N16" s="76">
        <f t="shared" si="65"/>
        <v>8</v>
      </c>
      <c r="O16" s="42">
        <f t="shared" si="66"/>
        <v>8</v>
      </c>
      <c r="P16" s="39" t="str">
        <f t="shared" si="67"/>
        <v>일반(목록배제,Normal-Manifest Exception)</v>
      </c>
      <c r="Q16" s="72">
        <f t="shared" si="68"/>
        <v>128</v>
      </c>
      <c r="R16" s="43" t="str">
        <f t="shared" si="69"/>
        <v>OZ602</v>
      </c>
      <c r="S16" s="82" t="str">
        <f t="shared" si="70"/>
        <v/>
      </c>
      <c r="T16" s="40">
        <f t="shared" si="71"/>
        <v>45903</v>
      </c>
      <c r="U16" s="44">
        <v>2500</v>
      </c>
      <c r="V16" s="44">
        <f t="shared" si="72"/>
        <v>300</v>
      </c>
      <c r="W16" s="77">
        <f t="shared" si="73"/>
        <v>2800</v>
      </c>
      <c r="X16" s="78">
        <f t="shared" si="74"/>
        <v>0</v>
      </c>
      <c r="Y16" s="44" cm="1">
        <f t="array" ref="Y16">_xlfn.IFNA(_xlfn.IFS(AND(Q16&gt;=2000, Q16&lt;3000), 10000, AND(Q16&gt;=3000, Q16&lt;4000), 15000, AND(Q16&gt;=4000, Q16&lt;5000), 20000, AND(Q16&gt;=5000), 25000),0)</f>
        <v>0</v>
      </c>
      <c r="Z16" s="91">
        <f t="shared" si="75"/>
        <v>300</v>
      </c>
      <c r="AA16" s="44">
        <f t="shared" si="76"/>
        <v>0</v>
      </c>
      <c r="AB16" s="44"/>
      <c r="AC16" s="44"/>
      <c r="AD16" s="44"/>
      <c r="AE16" s="44">
        <f>VLOOKUP(O16,정산업데이트!$A$6:$B$12,2,10)</f>
        <v>1000</v>
      </c>
      <c r="AF16" s="44"/>
      <c r="AG16" s="79">
        <f t="shared" si="77"/>
        <v>1300</v>
      </c>
      <c r="AH16" s="80">
        <f t="shared" si="78"/>
        <v>4100</v>
      </c>
      <c r="AI16" s="93"/>
      <c r="AJ16" s="84" t="s">
        <v>2070</v>
      </c>
      <c r="AK16" s="84" t="s">
        <v>73</v>
      </c>
      <c r="AL16" s="84" t="s">
        <v>2071</v>
      </c>
      <c r="AM16" s="84" t="s">
        <v>2138</v>
      </c>
      <c r="AN16" s="84" t="s">
        <v>2139</v>
      </c>
      <c r="AO16" s="84" t="s">
        <v>2140</v>
      </c>
      <c r="AP16" s="84" t="s">
        <v>1171</v>
      </c>
      <c r="AQ16" s="84" t="s">
        <v>122</v>
      </c>
      <c r="AR16" s="85">
        <v>1</v>
      </c>
      <c r="AS16" s="86">
        <v>8</v>
      </c>
      <c r="AT16" s="86">
        <v>1E-3</v>
      </c>
      <c r="AU16" s="86">
        <v>8</v>
      </c>
      <c r="AV16" s="84" t="s">
        <v>8</v>
      </c>
      <c r="AW16" s="86">
        <v>128</v>
      </c>
      <c r="AX16" s="84" t="s">
        <v>68</v>
      </c>
      <c r="AY16" s="84" t="s">
        <v>68</v>
      </c>
      <c r="AZ16" s="84" t="s">
        <v>68</v>
      </c>
      <c r="BA16" s="84" t="s">
        <v>68</v>
      </c>
      <c r="BB16" s="84" t="s">
        <v>68</v>
      </c>
      <c r="BC16" s="84" t="s">
        <v>135</v>
      </c>
      <c r="BD16" s="84" t="s">
        <v>104</v>
      </c>
      <c r="BE16" s="84" t="s">
        <v>105</v>
      </c>
      <c r="BF16" s="84" t="s">
        <v>122</v>
      </c>
      <c r="BG16" s="84" t="s">
        <v>69</v>
      </c>
      <c r="BH16" s="92" t="s">
        <v>2141</v>
      </c>
      <c r="BI16" s="84" t="s">
        <v>122</v>
      </c>
      <c r="BJ16" s="84" t="s">
        <v>2142</v>
      </c>
      <c r="BK16" s="84" t="s">
        <v>75</v>
      </c>
      <c r="BL16" s="84" t="s">
        <v>122</v>
      </c>
      <c r="BM16" s="84" t="s">
        <v>104</v>
      </c>
      <c r="BN16" s="84" t="s">
        <v>70</v>
      </c>
      <c r="BO16" s="84" t="s">
        <v>71</v>
      </c>
      <c r="BP16" s="84" t="s">
        <v>122</v>
      </c>
      <c r="BQ16" s="84" t="s">
        <v>163</v>
      </c>
    </row>
    <row r="17" spans="1:69" ht="13.2" customHeight="1" x14ac:dyDescent="0.3">
      <c r="A17" s="40" t="str">
        <f t="shared" si="52"/>
        <v>2025-09-03</v>
      </c>
      <c r="B17" s="40" t="str">
        <f t="shared" si="53"/>
        <v>SYD</v>
      </c>
      <c r="C17" s="39" t="str">
        <f t="shared" si="54"/>
        <v>98812563585</v>
      </c>
      <c r="D17" s="41" t="str">
        <f t="shared" si="55"/>
        <v>PKR252997739</v>
      </c>
      <c r="E17" s="41" t="str">
        <f t="shared" si="56"/>
        <v>596421454163</v>
      </c>
      <c r="F17" s="39" t="str">
        <f t="shared" si="57"/>
        <v>2254234</v>
      </c>
      <c r="G17" s="39" t="str">
        <f t="shared" si="58"/>
        <v>WISE EXPRESS(HOJUDIRECT)</v>
      </c>
      <c r="H17" s="41" t="str">
        <f t="shared" si="59"/>
        <v>이창균</v>
      </c>
      <c r="I17" s="39" t="str">
        <f t="shared" si="60"/>
        <v>53027</v>
      </c>
      <c r="J17" s="52" t="str">
        <f t="shared" si="61"/>
        <v/>
      </c>
      <c r="K17" s="75">
        <f t="shared" si="62"/>
        <v>1</v>
      </c>
      <c r="L17" s="76">
        <f t="shared" si="63"/>
        <v>0.5</v>
      </c>
      <c r="M17" s="76">
        <f t="shared" si="64"/>
        <v>1E-3</v>
      </c>
      <c r="N17" s="76">
        <f t="shared" si="65"/>
        <v>0.5</v>
      </c>
      <c r="O17" s="42">
        <f t="shared" si="66"/>
        <v>0.5</v>
      </c>
      <c r="P17" s="39" t="str">
        <f t="shared" si="67"/>
        <v>일반(목록배제,Normal-Manifest Exception)</v>
      </c>
      <c r="Q17" s="72">
        <f t="shared" si="68"/>
        <v>40</v>
      </c>
      <c r="R17" s="43" t="str">
        <f t="shared" si="69"/>
        <v>OZ602</v>
      </c>
      <c r="S17" s="82" t="str">
        <f t="shared" si="70"/>
        <v/>
      </c>
      <c r="T17" s="40">
        <f t="shared" si="71"/>
        <v>45903</v>
      </c>
      <c r="U17" s="44">
        <v>2500</v>
      </c>
      <c r="V17" s="44">
        <f t="shared" si="72"/>
        <v>0</v>
      </c>
      <c r="W17" s="77">
        <f t="shared" si="73"/>
        <v>2500</v>
      </c>
      <c r="X17" s="78">
        <f t="shared" si="74"/>
        <v>0</v>
      </c>
      <c r="Y17" s="44" cm="1">
        <f t="array" ref="Y17">_xlfn.IFNA(_xlfn.IFS(AND(Q17&gt;=2000, Q17&lt;3000), 10000, AND(Q17&gt;=3000, Q17&lt;4000), 15000, AND(Q17&gt;=4000, Q17&lt;5000), 20000, AND(Q17&gt;=5000), 25000),0)</f>
        <v>0</v>
      </c>
      <c r="Z17" s="91">
        <f t="shared" si="75"/>
        <v>300</v>
      </c>
      <c r="AA17" s="44">
        <f t="shared" si="76"/>
        <v>0</v>
      </c>
      <c r="AB17" s="44"/>
      <c r="AC17" s="44"/>
      <c r="AD17" s="44"/>
      <c r="AE17" s="44">
        <f>VLOOKUP(O17,정산업데이트!$A$6:$B$12,2,10)</f>
        <v>0</v>
      </c>
      <c r="AF17" s="44"/>
      <c r="AG17" s="79">
        <f t="shared" si="77"/>
        <v>300</v>
      </c>
      <c r="AH17" s="80">
        <f t="shared" si="78"/>
        <v>2800</v>
      </c>
      <c r="AI17" s="93"/>
      <c r="AJ17" s="84" t="s">
        <v>2070</v>
      </c>
      <c r="AK17" s="84" t="s">
        <v>73</v>
      </c>
      <c r="AL17" s="84" t="s">
        <v>2071</v>
      </c>
      <c r="AM17" s="84" t="s">
        <v>2143</v>
      </c>
      <c r="AN17" s="84" t="s">
        <v>2144</v>
      </c>
      <c r="AO17" s="84" t="s">
        <v>2145</v>
      </c>
      <c r="AP17" s="84" t="s">
        <v>2146</v>
      </c>
      <c r="AQ17" s="84" t="s">
        <v>122</v>
      </c>
      <c r="AR17" s="85">
        <v>1</v>
      </c>
      <c r="AS17" s="86">
        <v>0.5</v>
      </c>
      <c r="AT17" s="86">
        <v>1E-3</v>
      </c>
      <c r="AU17" s="86">
        <v>0.5</v>
      </c>
      <c r="AV17" s="84" t="s">
        <v>8</v>
      </c>
      <c r="AW17" s="86">
        <v>40</v>
      </c>
      <c r="AX17" s="84" t="s">
        <v>68</v>
      </c>
      <c r="AY17" s="84" t="s">
        <v>68</v>
      </c>
      <c r="AZ17" s="84" t="s">
        <v>68</v>
      </c>
      <c r="BA17" s="84" t="s">
        <v>68</v>
      </c>
      <c r="BB17" s="84" t="s">
        <v>68</v>
      </c>
      <c r="BC17" s="84" t="s">
        <v>135</v>
      </c>
      <c r="BD17" s="84" t="s">
        <v>104</v>
      </c>
      <c r="BE17" s="84" t="s">
        <v>105</v>
      </c>
      <c r="BF17" s="84" t="s">
        <v>122</v>
      </c>
      <c r="BG17" s="84" t="s">
        <v>69</v>
      </c>
      <c r="BH17" s="92" t="s">
        <v>2147</v>
      </c>
      <c r="BI17" s="84" t="s">
        <v>122</v>
      </c>
      <c r="BJ17" s="84" t="s">
        <v>2148</v>
      </c>
      <c r="BK17" s="84" t="s">
        <v>75</v>
      </c>
      <c r="BL17" s="84" t="s">
        <v>122</v>
      </c>
      <c r="BM17" s="84" t="s">
        <v>104</v>
      </c>
      <c r="BN17" s="84" t="s">
        <v>70</v>
      </c>
      <c r="BO17" s="84" t="s">
        <v>71</v>
      </c>
      <c r="BP17" s="84" t="s">
        <v>122</v>
      </c>
      <c r="BQ17" s="84" t="s">
        <v>163</v>
      </c>
    </row>
    <row r="18" spans="1:69" ht="13.2" customHeight="1" x14ac:dyDescent="0.3">
      <c r="A18" s="40" t="str">
        <f t="shared" si="52"/>
        <v>2025-09-03</v>
      </c>
      <c r="B18" s="40" t="str">
        <f t="shared" si="53"/>
        <v>SYD</v>
      </c>
      <c r="C18" s="39" t="str">
        <f t="shared" si="54"/>
        <v>98812563585</v>
      </c>
      <c r="D18" s="41" t="str">
        <f t="shared" si="55"/>
        <v>PKR252997740</v>
      </c>
      <c r="E18" s="41" t="str">
        <f t="shared" si="56"/>
        <v>596421454174</v>
      </c>
      <c r="F18" s="39" t="str">
        <f t="shared" si="57"/>
        <v>2254234</v>
      </c>
      <c r="G18" s="39" t="str">
        <f t="shared" si="58"/>
        <v>WISE EXPRESS(HOJUDIRECT)</v>
      </c>
      <c r="H18" s="41" t="str">
        <f t="shared" si="59"/>
        <v>김현주</v>
      </c>
      <c r="I18" s="39" t="str">
        <f t="shared" si="60"/>
        <v>57303</v>
      </c>
      <c r="J18" s="52" t="str">
        <f t="shared" si="61"/>
        <v/>
      </c>
      <c r="K18" s="75">
        <f t="shared" si="62"/>
        <v>1</v>
      </c>
      <c r="L18" s="76">
        <f t="shared" si="63"/>
        <v>0.4</v>
      </c>
      <c r="M18" s="76">
        <f t="shared" si="64"/>
        <v>1E-3</v>
      </c>
      <c r="N18" s="76">
        <f t="shared" si="65"/>
        <v>0.4</v>
      </c>
      <c r="O18" s="42">
        <f t="shared" si="66"/>
        <v>0.5</v>
      </c>
      <c r="P18" s="39" t="str">
        <f t="shared" si="67"/>
        <v>일반(목록배제,Normal-Manifest Exception)</v>
      </c>
      <c r="Q18" s="72">
        <f t="shared" si="68"/>
        <v>24</v>
      </c>
      <c r="R18" s="43" t="str">
        <f t="shared" si="69"/>
        <v>OZ602</v>
      </c>
      <c r="S18" s="82" t="str">
        <f t="shared" si="70"/>
        <v/>
      </c>
      <c r="T18" s="40">
        <f t="shared" si="71"/>
        <v>45903</v>
      </c>
      <c r="U18" s="44">
        <v>2500</v>
      </c>
      <c r="V18" s="44">
        <f t="shared" si="72"/>
        <v>0</v>
      </c>
      <c r="W18" s="77">
        <f t="shared" si="73"/>
        <v>2500</v>
      </c>
      <c r="X18" s="78">
        <f t="shared" si="74"/>
        <v>0</v>
      </c>
      <c r="Y18" s="44" cm="1">
        <f t="array" ref="Y18">_xlfn.IFNA(_xlfn.IFS(AND(Q18&gt;=2000, Q18&lt;3000), 10000, AND(Q18&gt;=3000, Q18&lt;4000), 15000, AND(Q18&gt;=4000, Q18&lt;5000), 20000, AND(Q18&gt;=5000), 25000),0)</f>
        <v>0</v>
      </c>
      <c r="Z18" s="91">
        <f t="shared" si="75"/>
        <v>300</v>
      </c>
      <c r="AA18" s="44">
        <f t="shared" si="76"/>
        <v>0</v>
      </c>
      <c r="AB18" s="44"/>
      <c r="AC18" s="44"/>
      <c r="AD18" s="44"/>
      <c r="AE18" s="44">
        <f>VLOOKUP(O18,정산업데이트!$A$6:$B$12,2,10)</f>
        <v>0</v>
      </c>
      <c r="AF18" s="44"/>
      <c r="AG18" s="79">
        <f t="shared" si="77"/>
        <v>300</v>
      </c>
      <c r="AH18" s="80">
        <f t="shared" si="78"/>
        <v>2800</v>
      </c>
      <c r="AI18" s="93"/>
      <c r="AJ18" s="84" t="s">
        <v>2070</v>
      </c>
      <c r="AK18" s="84" t="s">
        <v>73</v>
      </c>
      <c r="AL18" s="84" t="s">
        <v>2071</v>
      </c>
      <c r="AM18" s="84" t="s">
        <v>2149</v>
      </c>
      <c r="AN18" s="84" t="s">
        <v>238</v>
      </c>
      <c r="AO18" s="84" t="s">
        <v>2150</v>
      </c>
      <c r="AP18" s="84" t="s">
        <v>2151</v>
      </c>
      <c r="AQ18" s="84" t="s">
        <v>122</v>
      </c>
      <c r="AR18" s="85">
        <v>1</v>
      </c>
      <c r="AS18" s="86">
        <v>0.4</v>
      </c>
      <c r="AT18" s="86">
        <v>1E-3</v>
      </c>
      <c r="AU18" s="86">
        <v>0.4</v>
      </c>
      <c r="AV18" s="84" t="s">
        <v>8</v>
      </c>
      <c r="AW18" s="86">
        <v>24</v>
      </c>
      <c r="AX18" s="84" t="s">
        <v>68</v>
      </c>
      <c r="AY18" s="84" t="s">
        <v>68</v>
      </c>
      <c r="AZ18" s="84" t="s">
        <v>68</v>
      </c>
      <c r="BA18" s="84" t="s">
        <v>68</v>
      </c>
      <c r="BB18" s="84" t="s">
        <v>68</v>
      </c>
      <c r="BC18" s="84" t="s">
        <v>135</v>
      </c>
      <c r="BD18" s="84" t="s">
        <v>104</v>
      </c>
      <c r="BE18" s="84" t="s">
        <v>105</v>
      </c>
      <c r="BF18" s="84" t="s">
        <v>122</v>
      </c>
      <c r="BG18" s="84" t="s">
        <v>69</v>
      </c>
      <c r="BH18" s="92" t="s">
        <v>2152</v>
      </c>
      <c r="BI18" s="84" t="s">
        <v>122</v>
      </c>
      <c r="BJ18" s="84" t="s">
        <v>2153</v>
      </c>
      <c r="BK18" s="84" t="s">
        <v>75</v>
      </c>
      <c r="BL18" s="84" t="s">
        <v>122</v>
      </c>
      <c r="BM18" s="84" t="s">
        <v>104</v>
      </c>
      <c r="BN18" s="84" t="s">
        <v>70</v>
      </c>
      <c r="BO18" s="84" t="s">
        <v>71</v>
      </c>
      <c r="BP18" s="84" t="s">
        <v>122</v>
      </c>
      <c r="BQ18" s="84" t="s">
        <v>163</v>
      </c>
    </row>
    <row r="19" spans="1:69" ht="13.2" customHeight="1" x14ac:dyDescent="0.3">
      <c r="A19" s="40" t="str">
        <f t="shared" si="52"/>
        <v>2025-09-03</v>
      </c>
      <c r="B19" s="40" t="str">
        <f t="shared" si="53"/>
        <v>SYD</v>
      </c>
      <c r="C19" s="39" t="str">
        <f t="shared" si="54"/>
        <v>98812563585</v>
      </c>
      <c r="D19" s="41" t="str">
        <f t="shared" si="55"/>
        <v>PKR253039556</v>
      </c>
      <c r="E19" s="41" t="str">
        <f t="shared" si="56"/>
        <v>596421456064</v>
      </c>
      <c r="F19" s="39" t="str">
        <f t="shared" si="57"/>
        <v>2256683</v>
      </c>
      <c r="G19" s="39" t="str">
        <f t="shared" si="58"/>
        <v>WISE EXPRESS LOGISTICS(PANGZIMOM)</v>
      </c>
      <c r="H19" s="41" t="str">
        <f t="shared" si="59"/>
        <v>성명희</v>
      </c>
      <c r="I19" s="39" t="str">
        <f t="shared" si="60"/>
        <v>41524</v>
      </c>
      <c r="J19" s="52" t="str">
        <f t="shared" si="61"/>
        <v/>
      </c>
      <c r="K19" s="75">
        <f t="shared" si="62"/>
        <v>1</v>
      </c>
      <c r="L19" s="76">
        <f t="shared" si="63"/>
        <v>1</v>
      </c>
      <c r="M19" s="76">
        <f t="shared" si="64"/>
        <v>1E-3</v>
      </c>
      <c r="N19" s="76">
        <f t="shared" si="65"/>
        <v>1</v>
      </c>
      <c r="O19" s="42">
        <f t="shared" si="66"/>
        <v>1</v>
      </c>
      <c r="P19" s="39" t="str">
        <f t="shared" si="67"/>
        <v>일반(목록배제,Normal-Manifest Exception)</v>
      </c>
      <c r="Q19" s="72">
        <f t="shared" si="68"/>
        <v>66</v>
      </c>
      <c r="R19" s="43" t="str">
        <f t="shared" si="69"/>
        <v>OZ602</v>
      </c>
      <c r="S19" s="82" t="str">
        <f t="shared" si="70"/>
        <v/>
      </c>
      <c r="T19" s="40">
        <f t="shared" si="71"/>
        <v>45903</v>
      </c>
      <c r="U19" s="44">
        <v>2500</v>
      </c>
      <c r="V19" s="44">
        <f t="shared" si="72"/>
        <v>0</v>
      </c>
      <c r="W19" s="77">
        <f t="shared" si="73"/>
        <v>2500</v>
      </c>
      <c r="X19" s="78">
        <f t="shared" si="74"/>
        <v>0</v>
      </c>
      <c r="Y19" s="44" cm="1">
        <f t="array" ref="Y19">_xlfn.IFNA(_xlfn.IFS(AND(Q19&gt;=2000, Q19&lt;3000), 10000, AND(Q19&gt;=3000, Q19&lt;4000), 15000, AND(Q19&gt;=4000, Q19&lt;5000), 20000, AND(Q19&gt;=5000), 25000),0)</f>
        <v>0</v>
      </c>
      <c r="Z19" s="91">
        <f t="shared" si="75"/>
        <v>300</v>
      </c>
      <c r="AA19" s="44">
        <f t="shared" si="76"/>
        <v>0</v>
      </c>
      <c r="AB19" s="44"/>
      <c r="AC19" s="44"/>
      <c r="AD19" s="44"/>
      <c r="AE19" s="44">
        <f>VLOOKUP(O19,정산업데이트!$A$6:$B$12,2,10)</f>
        <v>0</v>
      </c>
      <c r="AF19" s="44"/>
      <c r="AG19" s="79">
        <f t="shared" si="77"/>
        <v>300</v>
      </c>
      <c r="AH19" s="80">
        <f t="shared" si="78"/>
        <v>2800</v>
      </c>
      <c r="AI19" s="93"/>
      <c r="AJ19" s="84" t="s">
        <v>2070</v>
      </c>
      <c r="AK19" s="84" t="s">
        <v>73</v>
      </c>
      <c r="AL19" s="84" t="s">
        <v>2071</v>
      </c>
      <c r="AM19" s="84" t="s">
        <v>2154</v>
      </c>
      <c r="AN19" s="84" t="s">
        <v>2155</v>
      </c>
      <c r="AO19" s="84" t="s">
        <v>2156</v>
      </c>
      <c r="AP19" s="84" t="s">
        <v>2157</v>
      </c>
      <c r="AQ19" s="84" t="s">
        <v>122</v>
      </c>
      <c r="AR19" s="85">
        <v>1</v>
      </c>
      <c r="AS19" s="86">
        <v>1</v>
      </c>
      <c r="AT19" s="86">
        <v>1E-3</v>
      </c>
      <c r="AU19" s="86">
        <v>1</v>
      </c>
      <c r="AV19" s="84" t="s">
        <v>8</v>
      </c>
      <c r="AW19" s="86">
        <v>66</v>
      </c>
      <c r="AX19" s="84" t="s">
        <v>68</v>
      </c>
      <c r="AY19" s="84" t="s">
        <v>68</v>
      </c>
      <c r="AZ19" s="84" t="s">
        <v>68</v>
      </c>
      <c r="BA19" s="84" t="s">
        <v>68</v>
      </c>
      <c r="BB19" s="84" t="s">
        <v>68</v>
      </c>
      <c r="BC19" s="84" t="s">
        <v>441</v>
      </c>
      <c r="BD19" s="84" t="s">
        <v>442</v>
      </c>
      <c r="BE19" s="84" t="s">
        <v>443</v>
      </c>
      <c r="BF19" s="84" t="s">
        <v>122</v>
      </c>
      <c r="BG19" s="84" t="s">
        <v>69</v>
      </c>
      <c r="BH19" s="92" t="s">
        <v>2158</v>
      </c>
      <c r="BI19" s="84" t="s">
        <v>122</v>
      </c>
      <c r="BJ19" s="84" t="s">
        <v>2159</v>
      </c>
      <c r="BK19" s="84" t="s">
        <v>75</v>
      </c>
      <c r="BL19" s="84" t="s">
        <v>122</v>
      </c>
      <c r="BM19" s="84" t="s">
        <v>442</v>
      </c>
      <c r="BN19" s="84" t="s">
        <v>70</v>
      </c>
      <c r="BO19" s="84" t="s">
        <v>71</v>
      </c>
      <c r="BP19" s="84" t="s">
        <v>122</v>
      </c>
      <c r="BQ19" s="84" t="s">
        <v>163</v>
      </c>
    </row>
    <row r="20" spans="1:69" ht="13.2" customHeight="1" x14ac:dyDescent="0.3">
      <c r="A20" s="40" t="str">
        <f t="shared" si="52"/>
        <v>2025-09-03</v>
      </c>
      <c r="B20" s="40" t="str">
        <f t="shared" si="53"/>
        <v>SYD</v>
      </c>
      <c r="C20" s="39" t="str">
        <f t="shared" si="54"/>
        <v>98812563585</v>
      </c>
      <c r="D20" s="41" t="str">
        <f t="shared" si="55"/>
        <v>PKR253039557</v>
      </c>
      <c r="E20" s="41" t="str">
        <f t="shared" si="56"/>
        <v>596421456075</v>
      </c>
      <c r="F20" s="39" t="str">
        <f t="shared" si="57"/>
        <v>2256683</v>
      </c>
      <c r="G20" s="39" t="str">
        <f t="shared" si="58"/>
        <v>WISE EXPRESS LOGISTICS(PANGZIMOM)</v>
      </c>
      <c r="H20" s="41" t="str">
        <f t="shared" si="59"/>
        <v>최송희</v>
      </c>
      <c r="I20" s="39" t="str">
        <f t="shared" si="60"/>
        <v>12790</v>
      </c>
      <c r="J20" s="52" t="str">
        <f t="shared" si="61"/>
        <v/>
      </c>
      <c r="K20" s="75">
        <f t="shared" si="62"/>
        <v>1</v>
      </c>
      <c r="L20" s="76">
        <f t="shared" si="63"/>
        <v>1</v>
      </c>
      <c r="M20" s="76">
        <f t="shared" si="64"/>
        <v>1E-3</v>
      </c>
      <c r="N20" s="76">
        <f t="shared" si="65"/>
        <v>1</v>
      </c>
      <c r="O20" s="42">
        <f t="shared" si="66"/>
        <v>1</v>
      </c>
      <c r="P20" s="39" t="str">
        <f t="shared" si="67"/>
        <v>목록(Manifest)</v>
      </c>
      <c r="Q20" s="72">
        <f t="shared" si="68"/>
        <v>45</v>
      </c>
      <c r="R20" s="43" t="str">
        <f t="shared" si="69"/>
        <v>OZ602</v>
      </c>
      <c r="S20" s="82" t="str">
        <f t="shared" si="70"/>
        <v/>
      </c>
      <c r="T20" s="40">
        <f t="shared" si="71"/>
        <v>45903</v>
      </c>
      <c r="U20" s="44">
        <v>2500</v>
      </c>
      <c r="V20" s="44">
        <f t="shared" si="72"/>
        <v>0</v>
      </c>
      <c r="W20" s="77">
        <f t="shared" si="73"/>
        <v>2500</v>
      </c>
      <c r="X20" s="78">
        <f t="shared" si="74"/>
        <v>0</v>
      </c>
      <c r="Y20" s="44" cm="1">
        <f t="array" ref="Y20">_xlfn.IFNA(_xlfn.IFS(AND(Q20&gt;=2000, Q20&lt;3000), 10000, AND(Q20&gt;=3000, Q20&lt;4000), 15000, AND(Q20&gt;=4000, Q20&lt;5000), 20000, AND(Q20&gt;=5000), 25000),0)</f>
        <v>0</v>
      </c>
      <c r="Z20" s="91">
        <f t="shared" si="75"/>
        <v>0</v>
      </c>
      <c r="AA20" s="44">
        <f t="shared" si="76"/>
        <v>0</v>
      </c>
      <c r="AB20" s="44"/>
      <c r="AC20" s="44"/>
      <c r="AD20" s="44"/>
      <c r="AE20" s="44">
        <f>VLOOKUP(O20,정산업데이트!$A$6:$B$12,2,10)</f>
        <v>0</v>
      </c>
      <c r="AF20" s="44"/>
      <c r="AG20" s="79">
        <f t="shared" si="77"/>
        <v>0</v>
      </c>
      <c r="AH20" s="80">
        <f t="shared" si="78"/>
        <v>2500</v>
      </c>
      <c r="AI20" s="93"/>
      <c r="AJ20" s="84" t="s">
        <v>2070</v>
      </c>
      <c r="AK20" s="84" t="s">
        <v>73</v>
      </c>
      <c r="AL20" s="84" t="s">
        <v>2071</v>
      </c>
      <c r="AM20" s="84" t="s">
        <v>2160</v>
      </c>
      <c r="AN20" s="84" t="s">
        <v>2161</v>
      </c>
      <c r="AO20" s="84" t="s">
        <v>2162</v>
      </c>
      <c r="AP20" s="84" t="s">
        <v>1187</v>
      </c>
      <c r="AQ20" s="84" t="s">
        <v>122</v>
      </c>
      <c r="AR20" s="85">
        <v>1</v>
      </c>
      <c r="AS20" s="86">
        <v>1</v>
      </c>
      <c r="AT20" s="86">
        <v>1E-3</v>
      </c>
      <c r="AU20" s="86">
        <v>1</v>
      </c>
      <c r="AV20" s="84" t="s">
        <v>7</v>
      </c>
      <c r="AW20" s="86">
        <v>45</v>
      </c>
      <c r="AX20" s="84" t="s">
        <v>68</v>
      </c>
      <c r="AY20" s="84" t="s">
        <v>68</v>
      </c>
      <c r="AZ20" s="84" t="s">
        <v>68</v>
      </c>
      <c r="BA20" s="84" t="s">
        <v>68</v>
      </c>
      <c r="BB20" s="84" t="s">
        <v>68</v>
      </c>
      <c r="BC20" s="84" t="s">
        <v>441</v>
      </c>
      <c r="BD20" s="84" t="s">
        <v>442</v>
      </c>
      <c r="BE20" s="84" t="s">
        <v>443</v>
      </c>
      <c r="BF20" s="84" t="s">
        <v>122</v>
      </c>
      <c r="BG20" s="84" t="s">
        <v>69</v>
      </c>
      <c r="BH20" s="92" t="s">
        <v>2163</v>
      </c>
      <c r="BI20" s="84" t="s">
        <v>122</v>
      </c>
      <c r="BJ20" s="84" t="s">
        <v>2164</v>
      </c>
      <c r="BK20" s="84" t="s">
        <v>75</v>
      </c>
      <c r="BL20" s="84" t="s">
        <v>122</v>
      </c>
      <c r="BM20" s="84" t="s">
        <v>442</v>
      </c>
      <c r="BN20" s="84" t="s">
        <v>70</v>
      </c>
      <c r="BO20" s="84" t="s">
        <v>71</v>
      </c>
      <c r="BP20" s="84" t="s">
        <v>122</v>
      </c>
      <c r="BQ20" s="84" t="s">
        <v>163</v>
      </c>
    </row>
    <row r="21" spans="1:69" ht="13.2" customHeight="1" x14ac:dyDescent="0.3">
      <c r="A21" s="40" t="str">
        <f t="shared" si="52"/>
        <v>2025-09-03</v>
      </c>
      <c r="B21" s="40" t="str">
        <f t="shared" si="53"/>
        <v>SYD</v>
      </c>
      <c r="C21" s="39" t="str">
        <f t="shared" si="54"/>
        <v>98812563585</v>
      </c>
      <c r="D21" s="41" t="str">
        <f t="shared" si="55"/>
        <v>PKR253039559</v>
      </c>
      <c r="E21" s="41" t="str">
        <f t="shared" si="56"/>
        <v>596421456090</v>
      </c>
      <c r="F21" s="39" t="str">
        <f t="shared" si="57"/>
        <v>2256683</v>
      </c>
      <c r="G21" s="39" t="str">
        <f t="shared" si="58"/>
        <v>WISE EXPRESS LOGISTICS(PANGZIMOM)</v>
      </c>
      <c r="H21" s="41" t="str">
        <f t="shared" si="59"/>
        <v>김연종</v>
      </c>
      <c r="I21" s="39" t="str">
        <f t="shared" si="60"/>
        <v>62248</v>
      </c>
      <c r="J21" s="52" t="str">
        <f t="shared" si="61"/>
        <v/>
      </c>
      <c r="K21" s="75">
        <f t="shared" si="62"/>
        <v>1</v>
      </c>
      <c r="L21" s="76">
        <f t="shared" si="63"/>
        <v>1</v>
      </c>
      <c r="M21" s="76">
        <f t="shared" si="64"/>
        <v>1E-3</v>
      </c>
      <c r="N21" s="76">
        <f t="shared" si="65"/>
        <v>1</v>
      </c>
      <c r="O21" s="42">
        <f t="shared" si="66"/>
        <v>1</v>
      </c>
      <c r="P21" s="39" t="str">
        <f t="shared" si="67"/>
        <v>목록(Manifest)</v>
      </c>
      <c r="Q21" s="72">
        <f t="shared" si="68"/>
        <v>35</v>
      </c>
      <c r="R21" s="43" t="str">
        <f t="shared" si="69"/>
        <v>OZ602</v>
      </c>
      <c r="S21" s="82" t="str">
        <f t="shared" si="70"/>
        <v/>
      </c>
      <c r="T21" s="40">
        <f t="shared" si="71"/>
        <v>45903</v>
      </c>
      <c r="U21" s="44">
        <v>2500</v>
      </c>
      <c r="V21" s="44">
        <f t="shared" si="72"/>
        <v>0</v>
      </c>
      <c r="W21" s="77">
        <f t="shared" si="73"/>
        <v>2500</v>
      </c>
      <c r="X21" s="78">
        <f t="shared" si="74"/>
        <v>0</v>
      </c>
      <c r="Y21" s="44" cm="1">
        <f t="array" ref="Y21">_xlfn.IFNA(_xlfn.IFS(AND(Q21&gt;=2000, Q21&lt;3000), 10000, AND(Q21&gt;=3000, Q21&lt;4000), 15000, AND(Q21&gt;=4000, Q21&lt;5000), 20000, AND(Q21&gt;=5000), 25000),0)</f>
        <v>0</v>
      </c>
      <c r="Z21" s="91">
        <f t="shared" si="75"/>
        <v>0</v>
      </c>
      <c r="AA21" s="44">
        <f t="shared" si="76"/>
        <v>0</v>
      </c>
      <c r="AB21" s="44"/>
      <c r="AC21" s="44"/>
      <c r="AD21" s="44"/>
      <c r="AE21" s="44">
        <f>VLOOKUP(O21,정산업데이트!$A$6:$B$12,2,10)</f>
        <v>0</v>
      </c>
      <c r="AF21" s="44"/>
      <c r="AG21" s="79">
        <f t="shared" si="77"/>
        <v>0</v>
      </c>
      <c r="AH21" s="80">
        <f t="shared" si="78"/>
        <v>2500</v>
      </c>
      <c r="AI21" s="93"/>
      <c r="AJ21" s="84" t="s">
        <v>2070</v>
      </c>
      <c r="AK21" s="84" t="s">
        <v>73</v>
      </c>
      <c r="AL21" s="84" t="s">
        <v>2071</v>
      </c>
      <c r="AM21" s="84" t="s">
        <v>2165</v>
      </c>
      <c r="AN21" s="84" t="s">
        <v>2166</v>
      </c>
      <c r="AO21" s="84" t="s">
        <v>2167</v>
      </c>
      <c r="AP21" s="84" t="s">
        <v>2168</v>
      </c>
      <c r="AQ21" s="84" t="s">
        <v>122</v>
      </c>
      <c r="AR21" s="85">
        <v>1</v>
      </c>
      <c r="AS21" s="86">
        <v>1</v>
      </c>
      <c r="AT21" s="86">
        <v>1E-3</v>
      </c>
      <c r="AU21" s="86">
        <v>1</v>
      </c>
      <c r="AV21" s="84" t="s">
        <v>7</v>
      </c>
      <c r="AW21" s="86">
        <v>35</v>
      </c>
      <c r="AX21" s="84" t="s">
        <v>68</v>
      </c>
      <c r="AY21" s="84" t="s">
        <v>68</v>
      </c>
      <c r="AZ21" s="84" t="s">
        <v>68</v>
      </c>
      <c r="BA21" s="84" t="s">
        <v>68</v>
      </c>
      <c r="BB21" s="84" t="s">
        <v>68</v>
      </c>
      <c r="BC21" s="84" t="s">
        <v>441</v>
      </c>
      <c r="BD21" s="84" t="s">
        <v>442</v>
      </c>
      <c r="BE21" s="84" t="s">
        <v>443</v>
      </c>
      <c r="BF21" s="84" t="s">
        <v>122</v>
      </c>
      <c r="BG21" s="84" t="s">
        <v>69</v>
      </c>
      <c r="BH21" s="92" t="s">
        <v>2169</v>
      </c>
      <c r="BI21" s="84" t="s">
        <v>122</v>
      </c>
      <c r="BJ21" s="84" t="s">
        <v>2170</v>
      </c>
      <c r="BK21" s="84" t="s">
        <v>75</v>
      </c>
      <c r="BL21" s="84" t="s">
        <v>122</v>
      </c>
      <c r="BM21" s="84" t="s">
        <v>442</v>
      </c>
      <c r="BN21" s="84" t="s">
        <v>70</v>
      </c>
      <c r="BO21" s="84" t="s">
        <v>71</v>
      </c>
      <c r="BP21" s="84" t="s">
        <v>122</v>
      </c>
      <c r="BQ21" s="84" t="s">
        <v>163</v>
      </c>
    </row>
    <row r="22" spans="1:69" ht="13.2" customHeight="1" x14ac:dyDescent="0.3">
      <c r="A22" s="40" t="str">
        <f t="shared" si="52"/>
        <v>2025-09-03</v>
      </c>
      <c r="B22" s="40" t="str">
        <f t="shared" si="53"/>
        <v>SYD</v>
      </c>
      <c r="C22" s="39" t="str">
        <f t="shared" si="54"/>
        <v>98812563585</v>
      </c>
      <c r="D22" s="41" t="str">
        <f t="shared" si="55"/>
        <v>PKR253039560</v>
      </c>
      <c r="E22" s="41" t="str">
        <f t="shared" si="56"/>
        <v>596421456101</v>
      </c>
      <c r="F22" s="39" t="str">
        <f t="shared" si="57"/>
        <v>2256683</v>
      </c>
      <c r="G22" s="39" t="str">
        <f t="shared" si="58"/>
        <v>WISE EXPRESS LOGISTICS(PANGZIMOM)</v>
      </c>
      <c r="H22" s="41" t="str">
        <f t="shared" si="59"/>
        <v>오혜지</v>
      </c>
      <c r="I22" s="39" t="str">
        <f t="shared" si="60"/>
        <v>46515</v>
      </c>
      <c r="J22" s="52" t="str">
        <f t="shared" si="61"/>
        <v/>
      </c>
      <c r="K22" s="75">
        <f t="shared" si="62"/>
        <v>1</v>
      </c>
      <c r="L22" s="76">
        <f t="shared" si="63"/>
        <v>1</v>
      </c>
      <c r="M22" s="76">
        <f t="shared" si="64"/>
        <v>1E-3</v>
      </c>
      <c r="N22" s="76">
        <f t="shared" si="65"/>
        <v>1</v>
      </c>
      <c r="O22" s="42">
        <f t="shared" si="66"/>
        <v>1</v>
      </c>
      <c r="P22" s="39" t="str">
        <f t="shared" si="67"/>
        <v>목록(Manifest)</v>
      </c>
      <c r="Q22" s="72">
        <f t="shared" si="68"/>
        <v>45</v>
      </c>
      <c r="R22" s="43" t="str">
        <f t="shared" si="69"/>
        <v>OZ602</v>
      </c>
      <c r="S22" s="82" t="str">
        <f t="shared" si="70"/>
        <v/>
      </c>
      <c r="T22" s="40">
        <f t="shared" si="71"/>
        <v>45903</v>
      </c>
      <c r="U22" s="44">
        <v>2500</v>
      </c>
      <c r="V22" s="44">
        <f t="shared" si="72"/>
        <v>0</v>
      </c>
      <c r="W22" s="77">
        <f t="shared" si="73"/>
        <v>2500</v>
      </c>
      <c r="X22" s="78">
        <f t="shared" si="74"/>
        <v>0</v>
      </c>
      <c r="Y22" s="44" cm="1">
        <f t="array" ref="Y22">_xlfn.IFNA(_xlfn.IFS(AND(Q22&gt;=2000, Q22&lt;3000), 10000, AND(Q22&gt;=3000, Q22&lt;4000), 15000, AND(Q22&gt;=4000, Q22&lt;5000), 20000, AND(Q22&gt;=5000), 25000),0)</f>
        <v>0</v>
      </c>
      <c r="Z22" s="91">
        <f t="shared" si="75"/>
        <v>0</v>
      </c>
      <c r="AA22" s="44">
        <f t="shared" si="76"/>
        <v>0</v>
      </c>
      <c r="AB22" s="44"/>
      <c r="AC22" s="44"/>
      <c r="AD22" s="44"/>
      <c r="AE22" s="44">
        <f>VLOOKUP(O22,정산업데이트!$A$6:$B$12,2,10)</f>
        <v>0</v>
      </c>
      <c r="AF22" s="44"/>
      <c r="AG22" s="79">
        <f t="shared" si="77"/>
        <v>0</v>
      </c>
      <c r="AH22" s="80">
        <f t="shared" si="78"/>
        <v>2500</v>
      </c>
      <c r="AJ22" s="84" t="s">
        <v>2070</v>
      </c>
      <c r="AK22" s="84" t="s">
        <v>73</v>
      </c>
      <c r="AL22" s="84" t="s">
        <v>2071</v>
      </c>
      <c r="AM22" s="84" t="s">
        <v>2171</v>
      </c>
      <c r="AN22" s="84" t="s">
        <v>2172</v>
      </c>
      <c r="AO22" s="84" t="s">
        <v>2173</v>
      </c>
      <c r="AP22" s="84" t="s">
        <v>2174</v>
      </c>
      <c r="AQ22" s="84" t="s">
        <v>122</v>
      </c>
      <c r="AR22" s="85">
        <v>1</v>
      </c>
      <c r="AS22" s="86">
        <v>1</v>
      </c>
      <c r="AT22" s="86">
        <v>1E-3</v>
      </c>
      <c r="AU22" s="86">
        <v>1</v>
      </c>
      <c r="AV22" s="84" t="s">
        <v>7</v>
      </c>
      <c r="AW22" s="86">
        <v>45</v>
      </c>
      <c r="AX22" s="84" t="s">
        <v>68</v>
      </c>
      <c r="AY22" s="84" t="s">
        <v>68</v>
      </c>
      <c r="AZ22" s="84" t="s">
        <v>68</v>
      </c>
      <c r="BA22" s="84" t="s">
        <v>68</v>
      </c>
      <c r="BB22" s="84" t="s">
        <v>68</v>
      </c>
      <c r="BC22" s="84" t="s">
        <v>441</v>
      </c>
      <c r="BD22" s="84" t="s">
        <v>442</v>
      </c>
      <c r="BE22" s="84" t="s">
        <v>443</v>
      </c>
      <c r="BF22" s="84" t="s">
        <v>122</v>
      </c>
      <c r="BG22" s="84" t="s">
        <v>69</v>
      </c>
      <c r="BH22" s="92" t="s">
        <v>2175</v>
      </c>
      <c r="BI22" s="84" t="s">
        <v>122</v>
      </c>
      <c r="BJ22" s="84" t="s">
        <v>2176</v>
      </c>
      <c r="BK22" s="84" t="s">
        <v>75</v>
      </c>
      <c r="BL22" s="84" t="s">
        <v>122</v>
      </c>
      <c r="BM22" s="84" t="s">
        <v>442</v>
      </c>
      <c r="BN22" s="84" t="s">
        <v>70</v>
      </c>
      <c r="BO22" s="84" t="s">
        <v>71</v>
      </c>
      <c r="BP22" s="84" t="s">
        <v>122</v>
      </c>
      <c r="BQ22" s="84" t="s">
        <v>163</v>
      </c>
    </row>
    <row r="23" spans="1:69" ht="13.2" customHeight="1" x14ac:dyDescent="0.3">
      <c r="A23" s="40" t="str">
        <f t="shared" si="52"/>
        <v>2025-09-03</v>
      </c>
      <c r="B23" s="40" t="str">
        <f t="shared" si="53"/>
        <v>SYD</v>
      </c>
      <c r="C23" s="39" t="str">
        <f t="shared" si="54"/>
        <v>98812563585</v>
      </c>
      <c r="D23" s="41" t="str">
        <f t="shared" si="55"/>
        <v>PKR253039561</v>
      </c>
      <c r="E23" s="41" t="str">
        <f t="shared" si="56"/>
        <v>596421456112</v>
      </c>
      <c r="F23" s="39" t="str">
        <f t="shared" si="57"/>
        <v>2256683</v>
      </c>
      <c r="G23" s="39" t="str">
        <f t="shared" si="58"/>
        <v>WISE EXPRESS LOGISTICS(PANGZIMOM)</v>
      </c>
      <c r="H23" s="41" t="str">
        <f t="shared" si="59"/>
        <v>김윤정</v>
      </c>
      <c r="I23" s="39" t="str">
        <f t="shared" si="60"/>
        <v>31733</v>
      </c>
      <c r="J23" s="52" t="str">
        <f t="shared" si="61"/>
        <v/>
      </c>
      <c r="K23" s="75">
        <f t="shared" si="62"/>
        <v>1</v>
      </c>
      <c r="L23" s="76">
        <f t="shared" si="63"/>
        <v>1</v>
      </c>
      <c r="M23" s="76">
        <f t="shared" si="64"/>
        <v>1E-3</v>
      </c>
      <c r="N23" s="76">
        <f t="shared" si="65"/>
        <v>1</v>
      </c>
      <c r="O23" s="42">
        <f t="shared" si="66"/>
        <v>1</v>
      </c>
      <c r="P23" s="39" t="str">
        <f t="shared" si="67"/>
        <v>목록(Manifest)</v>
      </c>
      <c r="Q23" s="72">
        <f t="shared" si="68"/>
        <v>45</v>
      </c>
      <c r="R23" s="43" t="str">
        <f t="shared" si="69"/>
        <v>OZ602</v>
      </c>
      <c r="S23" s="82" t="str">
        <f t="shared" si="70"/>
        <v/>
      </c>
      <c r="T23" s="40">
        <f t="shared" si="71"/>
        <v>45903</v>
      </c>
      <c r="U23" s="44">
        <v>2500</v>
      </c>
      <c r="V23" s="44">
        <f t="shared" si="72"/>
        <v>0</v>
      </c>
      <c r="W23" s="77">
        <f t="shared" si="73"/>
        <v>2500</v>
      </c>
      <c r="X23" s="78">
        <f t="shared" si="74"/>
        <v>0</v>
      </c>
      <c r="Y23" s="44" cm="1">
        <f t="array" ref="Y23">_xlfn.IFNA(_xlfn.IFS(AND(Q23&gt;=2000, Q23&lt;3000), 10000, AND(Q23&gt;=3000, Q23&lt;4000), 15000, AND(Q23&gt;=4000, Q23&lt;5000), 20000, AND(Q23&gt;=5000), 25000),0)</f>
        <v>0</v>
      </c>
      <c r="Z23" s="91">
        <f t="shared" si="75"/>
        <v>0</v>
      </c>
      <c r="AA23" s="44">
        <f t="shared" si="76"/>
        <v>0</v>
      </c>
      <c r="AB23" s="44"/>
      <c r="AC23" s="44"/>
      <c r="AD23" s="44"/>
      <c r="AE23" s="44">
        <f>VLOOKUP(O23,정산업데이트!$A$6:$B$12,2,10)</f>
        <v>0</v>
      </c>
      <c r="AF23" s="44"/>
      <c r="AG23" s="79">
        <f t="shared" si="77"/>
        <v>0</v>
      </c>
      <c r="AH23" s="80">
        <f t="shared" si="78"/>
        <v>2500</v>
      </c>
      <c r="AI23" s="93"/>
      <c r="AJ23" s="84" t="s">
        <v>2070</v>
      </c>
      <c r="AK23" s="84" t="s">
        <v>73</v>
      </c>
      <c r="AL23" s="84" t="s">
        <v>2071</v>
      </c>
      <c r="AM23" s="84" t="s">
        <v>2177</v>
      </c>
      <c r="AN23" s="84" t="s">
        <v>1696</v>
      </c>
      <c r="AO23" s="84" t="s">
        <v>2178</v>
      </c>
      <c r="AP23" s="84" t="s">
        <v>926</v>
      </c>
      <c r="AQ23" s="84" t="s">
        <v>122</v>
      </c>
      <c r="AR23" s="85">
        <v>1</v>
      </c>
      <c r="AS23" s="86">
        <v>1</v>
      </c>
      <c r="AT23" s="86">
        <v>1E-3</v>
      </c>
      <c r="AU23" s="86">
        <v>1</v>
      </c>
      <c r="AV23" s="84" t="s">
        <v>7</v>
      </c>
      <c r="AW23" s="86">
        <v>45</v>
      </c>
      <c r="AX23" s="84" t="s">
        <v>68</v>
      </c>
      <c r="AY23" s="84" t="s">
        <v>68</v>
      </c>
      <c r="AZ23" s="84" t="s">
        <v>68</v>
      </c>
      <c r="BA23" s="84" t="s">
        <v>68</v>
      </c>
      <c r="BB23" s="84" t="s">
        <v>68</v>
      </c>
      <c r="BC23" s="84" t="s">
        <v>441</v>
      </c>
      <c r="BD23" s="84" t="s">
        <v>442</v>
      </c>
      <c r="BE23" s="84" t="s">
        <v>443</v>
      </c>
      <c r="BF23" s="84" t="s">
        <v>122</v>
      </c>
      <c r="BG23" s="84" t="s">
        <v>69</v>
      </c>
      <c r="BH23" s="92" t="s">
        <v>2179</v>
      </c>
      <c r="BI23" s="84" t="s">
        <v>122</v>
      </c>
      <c r="BJ23" s="84" t="s">
        <v>2180</v>
      </c>
      <c r="BK23" s="84" t="s">
        <v>75</v>
      </c>
      <c r="BL23" s="84" t="s">
        <v>122</v>
      </c>
      <c r="BM23" s="84" t="s">
        <v>442</v>
      </c>
      <c r="BN23" s="84" t="s">
        <v>70</v>
      </c>
      <c r="BO23" s="84" t="s">
        <v>71</v>
      </c>
      <c r="BP23" s="84" t="s">
        <v>122</v>
      </c>
      <c r="BQ23" s="84" t="s">
        <v>163</v>
      </c>
    </row>
    <row r="24" spans="1:69" ht="13.2" customHeight="1" x14ac:dyDescent="0.3">
      <c r="A24" s="40" t="str">
        <f t="shared" si="52"/>
        <v>2025-09-03</v>
      </c>
      <c r="B24" s="40" t="str">
        <f t="shared" si="53"/>
        <v>SYD</v>
      </c>
      <c r="C24" s="39" t="str">
        <f t="shared" si="54"/>
        <v>98812563585</v>
      </c>
      <c r="D24" s="41" t="str">
        <f t="shared" si="55"/>
        <v>PKR253039565</v>
      </c>
      <c r="E24" s="41" t="str">
        <f t="shared" si="56"/>
        <v>596421456156</v>
      </c>
      <c r="F24" s="39" t="str">
        <f t="shared" si="57"/>
        <v>2256683</v>
      </c>
      <c r="G24" s="39" t="str">
        <f t="shared" si="58"/>
        <v>WISE EXPRESS LOGISTICS(PANGZIMOM)</v>
      </c>
      <c r="H24" s="41" t="str">
        <f t="shared" si="59"/>
        <v>박규빈</v>
      </c>
      <c r="I24" s="39" t="str">
        <f t="shared" si="60"/>
        <v>16993</v>
      </c>
      <c r="J24" s="52" t="str">
        <f t="shared" si="61"/>
        <v/>
      </c>
      <c r="K24" s="75">
        <f t="shared" si="62"/>
        <v>1</v>
      </c>
      <c r="L24" s="76">
        <f t="shared" si="63"/>
        <v>1</v>
      </c>
      <c r="M24" s="76">
        <f t="shared" si="64"/>
        <v>1E-3</v>
      </c>
      <c r="N24" s="76">
        <f t="shared" si="65"/>
        <v>1</v>
      </c>
      <c r="O24" s="42">
        <f t="shared" si="66"/>
        <v>1</v>
      </c>
      <c r="P24" s="39" t="str">
        <f t="shared" si="67"/>
        <v>목록(Manifest)</v>
      </c>
      <c r="Q24" s="72">
        <f t="shared" si="68"/>
        <v>45</v>
      </c>
      <c r="R24" s="43" t="str">
        <f t="shared" si="69"/>
        <v>OZ602</v>
      </c>
      <c r="S24" s="82" t="str">
        <f t="shared" si="70"/>
        <v/>
      </c>
      <c r="T24" s="40">
        <f t="shared" si="71"/>
        <v>45903</v>
      </c>
      <c r="U24" s="44">
        <v>2500</v>
      </c>
      <c r="V24" s="44">
        <f t="shared" si="72"/>
        <v>0</v>
      </c>
      <c r="W24" s="77">
        <f t="shared" si="73"/>
        <v>2500</v>
      </c>
      <c r="X24" s="78">
        <f t="shared" si="74"/>
        <v>0</v>
      </c>
      <c r="Y24" s="44" cm="1">
        <f t="array" ref="Y24">_xlfn.IFNA(_xlfn.IFS(AND(Q24&gt;=2000, Q24&lt;3000), 10000, AND(Q24&gt;=3000, Q24&lt;4000), 15000, AND(Q24&gt;=4000, Q24&lt;5000), 20000, AND(Q24&gt;=5000), 25000),0)</f>
        <v>0</v>
      </c>
      <c r="Z24" s="91">
        <f t="shared" si="75"/>
        <v>0</v>
      </c>
      <c r="AA24" s="44">
        <f t="shared" si="76"/>
        <v>0</v>
      </c>
      <c r="AB24" s="44"/>
      <c r="AC24" s="44"/>
      <c r="AD24" s="44"/>
      <c r="AE24" s="44">
        <f>VLOOKUP(O24,정산업데이트!$A$6:$B$12,2,10)</f>
        <v>0</v>
      </c>
      <c r="AF24" s="44"/>
      <c r="AG24" s="79">
        <f t="shared" si="77"/>
        <v>0</v>
      </c>
      <c r="AH24" s="80">
        <f t="shared" si="78"/>
        <v>2500</v>
      </c>
      <c r="AI24" s="93"/>
      <c r="AJ24" s="84" t="s">
        <v>2070</v>
      </c>
      <c r="AK24" s="84" t="s">
        <v>73</v>
      </c>
      <c r="AL24" s="84" t="s">
        <v>2071</v>
      </c>
      <c r="AM24" s="84" t="s">
        <v>2181</v>
      </c>
      <c r="AN24" s="84" t="s">
        <v>2182</v>
      </c>
      <c r="AO24" s="84" t="s">
        <v>2183</v>
      </c>
      <c r="AP24" s="84" t="s">
        <v>1622</v>
      </c>
      <c r="AQ24" s="84" t="s">
        <v>122</v>
      </c>
      <c r="AR24" s="85">
        <v>1</v>
      </c>
      <c r="AS24" s="86">
        <v>1</v>
      </c>
      <c r="AT24" s="86">
        <v>1E-3</v>
      </c>
      <c r="AU24" s="86">
        <v>1</v>
      </c>
      <c r="AV24" s="84" t="s">
        <v>7</v>
      </c>
      <c r="AW24" s="86">
        <v>45</v>
      </c>
      <c r="AX24" s="84" t="s">
        <v>68</v>
      </c>
      <c r="AY24" s="84" t="s">
        <v>68</v>
      </c>
      <c r="AZ24" s="84" t="s">
        <v>68</v>
      </c>
      <c r="BA24" s="84" t="s">
        <v>68</v>
      </c>
      <c r="BB24" s="84" t="s">
        <v>68</v>
      </c>
      <c r="BC24" s="84" t="s">
        <v>441</v>
      </c>
      <c r="BD24" s="84" t="s">
        <v>442</v>
      </c>
      <c r="BE24" s="84" t="s">
        <v>444</v>
      </c>
      <c r="BF24" s="84" t="s">
        <v>122</v>
      </c>
      <c r="BG24" s="84" t="s">
        <v>69</v>
      </c>
      <c r="BH24" s="92" t="s">
        <v>2184</v>
      </c>
      <c r="BI24" s="84" t="s">
        <v>122</v>
      </c>
      <c r="BJ24" s="84" t="s">
        <v>2185</v>
      </c>
      <c r="BK24" s="84" t="s">
        <v>75</v>
      </c>
      <c r="BL24" s="84" t="s">
        <v>122</v>
      </c>
      <c r="BM24" s="84" t="s">
        <v>442</v>
      </c>
      <c r="BN24" s="84" t="s">
        <v>70</v>
      </c>
      <c r="BO24" s="84" t="s">
        <v>71</v>
      </c>
      <c r="BP24" s="84" t="s">
        <v>122</v>
      </c>
      <c r="BQ24" s="84" t="s">
        <v>163</v>
      </c>
    </row>
    <row r="25" spans="1:69" ht="13.2" customHeight="1" x14ac:dyDescent="0.3">
      <c r="A25" s="40" t="str">
        <f t="shared" si="52"/>
        <v>2025-09-03</v>
      </c>
      <c r="B25" s="40" t="str">
        <f t="shared" si="53"/>
        <v>SYD</v>
      </c>
      <c r="C25" s="39" t="str">
        <f t="shared" si="54"/>
        <v>98812563585</v>
      </c>
      <c r="D25" s="41" t="str">
        <f t="shared" si="55"/>
        <v>PKR253039566</v>
      </c>
      <c r="E25" s="41" t="str">
        <f t="shared" si="56"/>
        <v>596421456160</v>
      </c>
      <c r="F25" s="39" t="str">
        <f t="shared" si="57"/>
        <v>2256683</v>
      </c>
      <c r="G25" s="39" t="str">
        <f t="shared" si="58"/>
        <v>WISE EXPRESS LOGISTICS(PANGZIMOM)</v>
      </c>
      <c r="H25" s="41" t="str">
        <f t="shared" si="59"/>
        <v>양지선</v>
      </c>
      <c r="I25" s="39" t="str">
        <f t="shared" si="60"/>
        <v>61686</v>
      </c>
      <c r="J25" s="52" t="str">
        <f t="shared" si="61"/>
        <v/>
      </c>
      <c r="K25" s="75">
        <f t="shared" si="62"/>
        <v>1</v>
      </c>
      <c r="L25" s="76">
        <f t="shared" si="63"/>
        <v>1</v>
      </c>
      <c r="M25" s="76">
        <f t="shared" si="64"/>
        <v>1E-3</v>
      </c>
      <c r="N25" s="76">
        <f t="shared" si="65"/>
        <v>1</v>
      </c>
      <c r="O25" s="42">
        <f t="shared" si="66"/>
        <v>1</v>
      </c>
      <c r="P25" s="39" t="str">
        <f t="shared" si="67"/>
        <v>목록(Manifest)</v>
      </c>
      <c r="Q25" s="72">
        <f t="shared" si="68"/>
        <v>45</v>
      </c>
      <c r="R25" s="43" t="str">
        <f t="shared" si="69"/>
        <v>OZ602</v>
      </c>
      <c r="S25" s="82" t="str">
        <f t="shared" si="70"/>
        <v/>
      </c>
      <c r="T25" s="40">
        <f t="shared" si="71"/>
        <v>45903</v>
      </c>
      <c r="U25" s="44">
        <v>2500</v>
      </c>
      <c r="V25" s="44">
        <f t="shared" si="72"/>
        <v>0</v>
      </c>
      <c r="W25" s="77">
        <f t="shared" si="73"/>
        <v>2500</v>
      </c>
      <c r="X25" s="78">
        <f t="shared" si="74"/>
        <v>0</v>
      </c>
      <c r="Y25" s="44" cm="1">
        <f t="array" ref="Y25">_xlfn.IFNA(_xlfn.IFS(AND(Q25&gt;=2000, Q25&lt;3000), 10000, AND(Q25&gt;=3000, Q25&lt;4000), 15000, AND(Q25&gt;=4000, Q25&lt;5000), 20000, AND(Q25&gt;=5000), 25000),0)</f>
        <v>0</v>
      </c>
      <c r="Z25" s="91">
        <f t="shared" si="75"/>
        <v>0</v>
      </c>
      <c r="AA25" s="44">
        <f t="shared" si="76"/>
        <v>0</v>
      </c>
      <c r="AB25" s="44"/>
      <c r="AC25" s="44"/>
      <c r="AD25" s="44"/>
      <c r="AE25" s="44">
        <f>VLOOKUP(O25,정산업데이트!$A$6:$B$12,2,10)</f>
        <v>0</v>
      </c>
      <c r="AF25" s="44"/>
      <c r="AG25" s="79">
        <f t="shared" si="77"/>
        <v>0</v>
      </c>
      <c r="AH25" s="80">
        <f t="shared" si="78"/>
        <v>2500</v>
      </c>
      <c r="AI25" s="93"/>
      <c r="AJ25" s="84" t="s">
        <v>2070</v>
      </c>
      <c r="AK25" s="84" t="s">
        <v>73</v>
      </c>
      <c r="AL25" s="84" t="s">
        <v>2071</v>
      </c>
      <c r="AM25" s="84" t="s">
        <v>2186</v>
      </c>
      <c r="AN25" s="84" t="s">
        <v>2187</v>
      </c>
      <c r="AO25" s="84" t="s">
        <v>2188</v>
      </c>
      <c r="AP25" s="84" t="s">
        <v>1557</v>
      </c>
      <c r="AQ25" s="84" t="s">
        <v>122</v>
      </c>
      <c r="AR25" s="85">
        <v>1</v>
      </c>
      <c r="AS25" s="86">
        <v>1</v>
      </c>
      <c r="AT25" s="86">
        <v>1E-3</v>
      </c>
      <c r="AU25" s="86">
        <v>1</v>
      </c>
      <c r="AV25" s="84" t="s">
        <v>7</v>
      </c>
      <c r="AW25" s="86">
        <v>45</v>
      </c>
      <c r="AX25" s="84" t="s">
        <v>68</v>
      </c>
      <c r="AY25" s="84" t="s">
        <v>68</v>
      </c>
      <c r="AZ25" s="84" t="s">
        <v>68</v>
      </c>
      <c r="BA25" s="84" t="s">
        <v>68</v>
      </c>
      <c r="BB25" s="84" t="s">
        <v>68</v>
      </c>
      <c r="BC25" s="84" t="s">
        <v>441</v>
      </c>
      <c r="BD25" s="84" t="s">
        <v>442</v>
      </c>
      <c r="BE25" s="84" t="s">
        <v>444</v>
      </c>
      <c r="BF25" s="84" t="s">
        <v>122</v>
      </c>
      <c r="BG25" s="84" t="s">
        <v>69</v>
      </c>
      <c r="BH25" s="92" t="s">
        <v>2189</v>
      </c>
      <c r="BI25" s="84" t="s">
        <v>122</v>
      </c>
      <c r="BJ25" s="84" t="s">
        <v>2190</v>
      </c>
      <c r="BK25" s="84" t="s">
        <v>75</v>
      </c>
      <c r="BL25" s="84" t="s">
        <v>122</v>
      </c>
      <c r="BM25" s="84" t="s">
        <v>442</v>
      </c>
      <c r="BN25" s="84" t="s">
        <v>70</v>
      </c>
      <c r="BO25" s="84" t="s">
        <v>71</v>
      </c>
      <c r="BP25" s="84" t="s">
        <v>122</v>
      </c>
      <c r="BQ25" s="84" t="s">
        <v>163</v>
      </c>
    </row>
    <row r="26" spans="1:69" ht="13.2" customHeight="1" x14ac:dyDescent="0.3">
      <c r="A26" s="40" t="str">
        <f t="shared" si="52"/>
        <v>2025-09-03</v>
      </c>
      <c r="B26" s="40" t="str">
        <f t="shared" si="53"/>
        <v>SYD</v>
      </c>
      <c r="C26" s="39" t="str">
        <f t="shared" si="54"/>
        <v>98812563585</v>
      </c>
      <c r="D26" s="41" t="str">
        <f t="shared" si="55"/>
        <v>PKR253039567</v>
      </c>
      <c r="E26" s="41" t="str">
        <f t="shared" si="56"/>
        <v>596421456171</v>
      </c>
      <c r="F26" s="39" t="str">
        <f t="shared" si="57"/>
        <v>2256683</v>
      </c>
      <c r="G26" s="39" t="str">
        <f t="shared" si="58"/>
        <v>WISE EXPRESS LOGISTICS(PANGZIMOM)</v>
      </c>
      <c r="H26" s="41" t="str">
        <f t="shared" si="59"/>
        <v>최우석</v>
      </c>
      <c r="I26" s="39" t="str">
        <f t="shared" si="60"/>
        <v>02588</v>
      </c>
      <c r="J26" s="52" t="str">
        <f t="shared" si="61"/>
        <v/>
      </c>
      <c r="K26" s="75">
        <f t="shared" si="62"/>
        <v>1</v>
      </c>
      <c r="L26" s="76">
        <f t="shared" si="63"/>
        <v>1</v>
      </c>
      <c r="M26" s="76">
        <f t="shared" si="64"/>
        <v>1E-3</v>
      </c>
      <c r="N26" s="76">
        <f t="shared" si="65"/>
        <v>1</v>
      </c>
      <c r="O26" s="42">
        <f t="shared" si="66"/>
        <v>1</v>
      </c>
      <c r="P26" s="39" t="str">
        <f t="shared" si="67"/>
        <v>목록(Manifest)</v>
      </c>
      <c r="Q26" s="72">
        <f t="shared" si="68"/>
        <v>45</v>
      </c>
      <c r="R26" s="43" t="str">
        <f t="shared" si="69"/>
        <v>OZ602</v>
      </c>
      <c r="S26" s="82" t="str">
        <f t="shared" si="70"/>
        <v/>
      </c>
      <c r="T26" s="40">
        <f t="shared" si="71"/>
        <v>45903</v>
      </c>
      <c r="U26" s="44">
        <v>2500</v>
      </c>
      <c r="V26" s="44">
        <f t="shared" si="72"/>
        <v>0</v>
      </c>
      <c r="W26" s="77">
        <f t="shared" si="73"/>
        <v>2500</v>
      </c>
      <c r="X26" s="78">
        <f t="shared" si="74"/>
        <v>0</v>
      </c>
      <c r="Y26" s="44" cm="1">
        <f t="array" ref="Y26">_xlfn.IFNA(_xlfn.IFS(AND(Q26&gt;=2000, Q26&lt;3000), 10000, AND(Q26&gt;=3000, Q26&lt;4000), 15000, AND(Q26&gt;=4000, Q26&lt;5000), 20000, AND(Q26&gt;=5000), 25000),0)</f>
        <v>0</v>
      </c>
      <c r="Z26" s="91">
        <f t="shared" si="75"/>
        <v>0</v>
      </c>
      <c r="AA26" s="44">
        <f t="shared" si="76"/>
        <v>0</v>
      </c>
      <c r="AB26" s="44"/>
      <c r="AC26" s="44"/>
      <c r="AD26" s="44"/>
      <c r="AE26" s="44">
        <f>VLOOKUP(O26,정산업데이트!$A$6:$B$12,2,10)</f>
        <v>0</v>
      </c>
      <c r="AF26" s="44"/>
      <c r="AG26" s="79">
        <f t="shared" si="77"/>
        <v>0</v>
      </c>
      <c r="AH26" s="80">
        <f t="shared" si="78"/>
        <v>2500</v>
      </c>
      <c r="AI26" s="93"/>
      <c r="AJ26" s="84" t="s">
        <v>2070</v>
      </c>
      <c r="AK26" s="84" t="s">
        <v>73</v>
      </c>
      <c r="AL26" s="84" t="s">
        <v>2071</v>
      </c>
      <c r="AM26" s="84" t="s">
        <v>2191</v>
      </c>
      <c r="AN26" s="84" t="s">
        <v>2192</v>
      </c>
      <c r="AO26" s="84" t="s">
        <v>2193</v>
      </c>
      <c r="AP26" s="84" t="s">
        <v>2194</v>
      </c>
      <c r="AQ26" s="84" t="s">
        <v>122</v>
      </c>
      <c r="AR26" s="85">
        <v>1</v>
      </c>
      <c r="AS26" s="86">
        <v>1</v>
      </c>
      <c r="AT26" s="86">
        <v>1E-3</v>
      </c>
      <c r="AU26" s="86">
        <v>1</v>
      </c>
      <c r="AV26" s="84" t="s">
        <v>7</v>
      </c>
      <c r="AW26" s="86">
        <v>45</v>
      </c>
      <c r="AX26" s="84" t="s">
        <v>68</v>
      </c>
      <c r="AY26" s="84" t="s">
        <v>68</v>
      </c>
      <c r="AZ26" s="84" t="s">
        <v>68</v>
      </c>
      <c r="BA26" s="84" t="s">
        <v>68</v>
      </c>
      <c r="BB26" s="84" t="s">
        <v>68</v>
      </c>
      <c r="BC26" s="84" t="s">
        <v>441</v>
      </c>
      <c r="BD26" s="84" t="s">
        <v>442</v>
      </c>
      <c r="BE26" s="84" t="s">
        <v>444</v>
      </c>
      <c r="BF26" s="84" t="s">
        <v>122</v>
      </c>
      <c r="BG26" s="84" t="s">
        <v>69</v>
      </c>
      <c r="BH26" s="92" t="s">
        <v>2195</v>
      </c>
      <c r="BI26" s="84" t="s">
        <v>122</v>
      </c>
      <c r="BJ26" s="84" t="s">
        <v>2196</v>
      </c>
      <c r="BK26" s="84" t="s">
        <v>75</v>
      </c>
      <c r="BL26" s="84" t="s">
        <v>122</v>
      </c>
      <c r="BM26" s="84" t="s">
        <v>442</v>
      </c>
      <c r="BN26" s="84" t="s">
        <v>70</v>
      </c>
      <c r="BO26" s="84" t="s">
        <v>71</v>
      </c>
      <c r="BP26" s="84" t="s">
        <v>122</v>
      </c>
      <c r="BQ26" s="84" t="s">
        <v>163</v>
      </c>
    </row>
    <row r="27" spans="1:69" ht="13.2" customHeight="1" x14ac:dyDescent="0.3">
      <c r="A27" s="40" t="str">
        <f t="shared" si="52"/>
        <v>2025-09-03</v>
      </c>
      <c r="B27" s="40" t="str">
        <f t="shared" si="53"/>
        <v>SYD</v>
      </c>
      <c r="C27" s="39" t="str">
        <f t="shared" si="54"/>
        <v>98812563585</v>
      </c>
      <c r="D27" s="41" t="str">
        <f t="shared" si="55"/>
        <v>PKR253039568</v>
      </c>
      <c r="E27" s="41" t="str">
        <f t="shared" si="56"/>
        <v>596421456182</v>
      </c>
      <c r="F27" s="39" t="str">
        <f t="shared" si="57"/>
        <v>2256683</v>
      </c>
      <c r="G27" s="39" t="str">
        <f t="shared" si="58"/>
        <v>WISE EXPRESS LOGISTICS(PANGZIMOM)</v>
      </c>
      <c r="H27" s="41" t="str">
        <f t="shared" si="59"/>
        <v>유지민</v>
      </c>
      <c r="I27" s="39" t="str">
        <f t="shared" si="60"/>
        <v>10084</v>
      </c>
      <c r="J27" s="52" t="str">
        <f t="shared" si="61"/>
        <v/>
      </c>
      <c r="K27" s="75">
        <f t="shared" si="62"/>
        <v>1</v>
      </c>
      <c r="L27" s="76">
        <f t="shared" si="63"/>
        <v>2</v>
      </c>
      <c r="M27" s="76">
        <f t="shared" si="64"/>
        <v>1E-3</v>
      </c>
      <c r="N27" s="76">
        <f t="shared" si="65"/>
        <v>2</v>
      </c>
      <c r="O27" s="42">
        <f t="shared" si="66"/>
        <v>2</v>
      </c>
      <c r="P27" s="39" t="str">
        <f t="shared" si="67"/>
        <v>목록(Manifest)</v>
      </c>
      <c r="Q27" s="72">
        <f t="shared" si="68"/>
        <v>90</v>
      </c>
      <c r="R27" s="43" t="str">
        <f t="shared" si="69"/>
        <v>OZ602</v>
      </c>
      <c r="S27" s="82" t="str">
        <f t="shared" si="70"/>
        <v/>
      </c>
      <c r="T27" s="40">
        <f t="shared" si="71"/>
        <v>45903</v>
      </c>
      <c r="U27" s="44">
        <v>2500</v>
      </c>
      <c r="V27" s="44">
        <f t="shared" si="72"/>
        <v>0</v>
      </c>
      <c r="W27" s="77">
        <f t="shared" si="73"/>
        <v>2500</v>
      </c>
      <c r="X27" s="78">
        <f t="shared" si="74"/>
        <v>0</v>
      </c>
      <c r="Y27" s="44" cm="1">
        <f t="array" ref="Y27">_xlfn.IFNA(_xlfn.IFS(AND(Q27&gt;=2000, Q27&lt;3000), 10000, AND(Q27&gt;=3000, Q27&lt;4000), 15000, AND(Q27&gt;=4000, Q27&lt;5000), 20000, AND(Q27&gt;=5000), 25000),0)</f>
        <v>0</v>
      </c>
      <c r="Z27" s="91">
        <f t="shared" si="75"/>
        <v>0</v>
      </c>
      <c r="AA27" s="44">
        <f t="shared" si="76"/>
        <v>0</v>
      </c>
      <c r="AB27" s="44"/>
      <c r="AC27" s="44"/>
      <c r="AD27" s="44"/>
      <c r="AE27" s="44">
        <f>VLOOKUP(O27,정산업데이트!$A$6:$B$12,2,10)</f>
        <v>0</v>
      </c>
      <c r="AF27" s="44"/>
      <c r="AG27" s="79">
        <f t="shared" si="77"/>
        <v>0</v>
      </c>
      <c r="AH27" s="80">
        <f t="shared" si="78"/>
        <v>2500</v>
      </c>
      <c r="AI27" s="93"/>
      <c r="AJ27" s="84" t="s">
        <v>2070</v>
      </c>
      <c r="AK27" s="84" t="s">
        <v>73</v>
      </c>
      <c r="AL27" s="84" t="s">
        <v>2071</v>
      </c>
      <c r="AM27" s="84" t="s">
        <v>2197</v>
      </c>
      <c r="AN27" s="84" t="s">
        <v>2198</v>
      </c>
      <c r="AO27" s="84" t="s">
        <v>2199</v>
      </c>
      <c r="AP27" s="84" t="s">
        <v>2200</v>
      </c>
      <c r="AQ27" s="84" t="s">
        <v>122</v>
      </c>
      <c r="AR27" s="85">
        <v>1</v>
      </c>
      <c r="AS27" s="86">
        <v>2</v>
      </c>
      <c r="AT27" s="86">
        <v>1E-3</v>
      </c>
      <c r="AU27" s="86">
        <v>2</v>
      </c>
      <c r="AV27" s="84" t="s">
        <v>7</v>
      </c>
      <c r="AW27" s="86">
        <v>90</v>
      </c>
      <c r="AX27" s="84" t="s">
        <v>68</v>
      </c>
      <c r="AY27" s="84" t="s">
        <v>68</v>
      </c>
      <c r="AZ27" s="84" t="s">
        <v>68</v>
      </c>
      <c r="BA27" s="84" t="s">
        <v>68</v>
      </c>
      <c r="BB27" s="84" t="s">
        <v>68</v>
      </c>
      <c r="BC27" s="84" t="s">
        <v>441</v>
      </c>
      <c r="BD27" s="84" t="s">
        <v>442</v>
      </c>
      <c r="BE27" s="84" t="s">
        <v>444</v>
      </c>
      <c r="BF27" s="84" t="s">
        <v>122</v>
      </c>
      <c r="BG27" s="84" t="s">
        <v>69</v>
      </c>
      <c r="BH27" s="92" t="s">
        <v>2201</v>
      </c>
      <c r="BI27" s="84" t="s">
        <v>122</v>
      </c>
      <c r="BJ27" s="84" t="s">
        <v>2202</v>
      </c>
      <c r="BK27" s="84" t="s">
        <v>75</v>
      </c>
      <c r="BL27" s="84" t="s">
        <v>122</v>
      </c>
      <c r="BM27" s="84" t="s">
        <v>442</v>
      </c>
      <c r="BN27" s="84" t="s">
        <v>70</v>
      </c>
      <c r="BO27" s="84" t="s">
        <v>71</v>
      </c>
      <c r="BP27" s="84" t="s">
        <v>122</v>
      </c>
      <c r="BQ27" s="84" t="s">
        <v>163</v>
      </c>
    </row>
    <row r="28" spans="1:69" ht="13.2" customHeight="1" x14ac:dyDescent="0.3">
      <c r="A28" s="40" t="str">
        <f t="shared" si="52"/>
        <v>2025-09-03</v>
      </c>
      <c r="B28" s="40" t="str">
        <f t="shared" si="53"/>
        <v>SYD</v>
      </c>
      <c r="C28" s="39" t="str">
        <f t="shared" si="54"/>
        <v>98812563585</v>
      </c>
      <c r="D28" s="41" t="str">
        <f t="shared" si="55"/>
        <v>PKR253039570</v>
      </c>
      <c r="E28" s="41" t="str">
        <f t="shared" si="56"/>
        <v>596421456204</v>
      </c>
      <c r="F28" s="39" t="str">
        <f t="shared" si="57"/>
        <v>2256683</v>
      </c>
      <c r="G28" s="39" t="str">
        <f t="shared" si="58"/>
        <v>WISE EXPRESS LOGISTICS(PANGZIMOM)</v>
      </c>
      <c r="H28" s="41" t="str">
        <f t="shared" si="59"/>
        <v>박혜수</v>
      </c>
      <c r="I28" s="39" t="str">
        <f t="shared" si="60"/>
        <v>12284</v>
      </c>
      <c r="J28" s="52" t="str">
        <f t="shared" si="61"/>
        <v/>
      </c>
      <c r="K28" s="75">
        <f t="shared" si="62"/>
        <v>1</v>
      </c>
      <c r="L28" s="76">
        <f t="shared" si="63"/>
        <v>2</v>
      </c>
      <c r="M28" s="76">
        <f t="shared" si="64"/>
        <v>1E-3</v>
      </c>
      <c r="N28" s="76">
        <f t="shared" si="65"/>
        <v>2</v>
      </c>
      <c r="O28" s="42">
        <f t="shared" si="66"/>
        <v>2</v>
      </c>
      <c r="P28" s="39" t="str">
        <f t="shared" si="67"/>
        <v>목록(Manifest)</v>
      </c>
      <c r="Q28" s="72">
        <f t="shared" si="68"/>
        <v>80</v>
      </c>
      <c r="R28" s="43" t="str">
        <f t="shared" si="69"/>
        <v>OZ602</v>
      </c>
      <c r="S28" s="82" t="str">
        <f t="shared" si="70"/>
        <v/>
      </c>
      <c r="T28" s="40">
        <f t="shared" si="71"/>
        <v>45903</v>
      </c>
      <c r="U28" s="44">
        <v>2500</v>
      </c>
      <c r="V28" s="44">
        <f t="shared" si="72"/>
        <v>0</v>
      </c>
      <c r="W28" s="77">
        <f t="shared" si="73"/>
        <v>2500</v>
      </c>
      <c r="X28" s="78">
        <f t="shared" si="74"/>
        <v>0</v>
      </c>
      <c r="Y28" s="44" cm="1">
        <f t="array" ref="Y28">_xlfn.IFNA(_xlfn.IFS(AND(Q28&gt;=2000, Q28&lt;3000), 10000, AND(Q28&gt;=3000, Q28&lt;4000), 15000, AND(Q28&gt;=4000, Q28&lt;5000), 20000, AND(Q28&gt;=5000), 25000),0)</f>
        <v>0</v>
      </c>
      <c r="Z28" s="91">
        <f t="shared" si="75"/>
        <v>0</v>
      </c>
      <c r="AA28" s="44">
        <f t="shared" si="76"/>
        <v>0</v>
      </c>
      <c r="AB28" s="44"/>
      <c r="AC28" s="44"/>
      <c r="AD28" s="44"/>
      <c r="AE28" s="44">
        <f>VLOOKUP(O28,정산업데이트!$A$6:$B$12,2,10)</f>
        <v>0</v>
      </c>
      <c r="AF28" s="44"/>
      <c r="AG28" s="79">
        <f t="shared" si="77"/>
        <v>0</v>
      </c>
      <c r="AH28" s="80">
        <f t="shared" si="78"/>
        <v>2500</v>
      </c>
      <c r="AI28" s="93"/>
      <c r="AJ28" s="84" t="s">
        <v>2070</v>
      </c>
      <c r="AK28" s="84" t="s">
        <v>73</v>
      </c>
      <c r="AL28" s="84" t="s">
        <v>2071</v>
      </c>
      <c r="AM28" s="84" t="s">
        <v>2203</v>
      </c>
      <c r="AN28" s="84" t="s">
        <v>2204</v>
      </c>
      <c r="AO28" s="84" t="s">
        <v>2205</v>
      </c>
      <c r="AP28" s="84" t="s">
        <v>461</v>
      </c>
      <c r="AQ28" s="84" t="s">
        <v>122</v>
      </c>
      <c r="AR28" s="85">
        <v>1</v>
      </c>
      <c r="AS28" s="86">
        <v>2</v>
      </c>
      <c r="AT28" s="86">
        <v>1E-3</v>
      </c>
      <c r="AU28" s="86">
        <v>2</v>
      </c>
      <c r="AV28" s="84" t="s">
        <v>7</v>
      </c>
      <c r="AW28" s="86">
        <v>80</v>
      </c>
      <c r="AX28" s="84" t="s">
        <v>68</v>
      </c>
      <c r="AY28" s="84" t="s">
        <v>68</v>
      </c>
      <c r="AZ28" s="84" t="s">
        <v>68</v>
      </c>
      <c r="BA28" s="84" t="s">
        <v>68</v>
      </c>
      <c r="BB28" s="84" t="s">
        <v>68</v>
      </c>
      <c r="BC28" s="84" t="s">
        <v>441</v>
      </c>
      <c r="BD28" s="84" t="s">
        <v>442</v>
      </c>
      <c r="BE28" s="84" t="s">
        <v>443</v>
      </c>
      <c r="BF28" s="84" t="s">
        <v>122</v>
      </c>
      <c r="BG28" s="84" t="s">
        <v>69</v>
      </c>
      <c r="BH28" s="92" t="s">
        <v>2206</v>
      </c>
      <c r="BI28" s="84" t="s">
        <v>122</v>
      </c>
      <c r="BJ28" s="84" t="s">
        <v>2207</v>
      </c>
      <c r="BK28" s="84" t="s">
        <v>75</v>
      </c>
      <c r="BL28" s="84" t="s">
        <v>122</v>
      </c>
      <c r="BM28" s="84" t="s">
        <v>442</v>
      </c>
      <c r="BN28" s="84" t="s">
        <v>70</v>
      </c>
      <c r="BO28" s="84" t="s">
        <v>71</v>
      </c>
      <c r="BP28" s="84" t="s">
        <v>122</v>
      </c>
      <c r="BQ28" s="84" t="s">
        <v>163</v>
      </c>
    </row>
    <row r="29" spans="1:69" ht="13.2" customHeight="1" x14ac:dyDescent="0.3">
      <c r="A29" s="40" t="str">
        <f t="shared" si="52"/>
        <v>2025-09-03</v>
      </c>
      <c r="B29" s="40" t="str">
        <f t="shared" si="53"/>
        <v>SYD</v>
      </c>
      <c r="C29" s="39" t="str">
        <f t="shared" si="54"/>
        <v>98812563585</v>
      </c>
      <c r="D29" s="41" t="str">
        <f t="shared" si="55"/>
        <v>PKR253039571</v>
      </c>
      <c r="E29" s="41" t="str">
        <f t="shared" si="56"/>
        <v>596421456215</v>
      </c>
      <c r="F29" s="39" t="str">
        <f t="shared" si="57"/>
        <v>2256683</v>
      </c>
      <c r="G29" s="39" t="str">
        <f t="shared" si="58"/>
        <v>WISE EXPRESS LOGISTICS(PANGZIMOM)</v>
      </c>
      <c r="H29" s="41" t="str">
        <f t="shared" si="59"/>
        <v>박혜수</v>
      </c>
      <c r="I29" s="39" t="str">
        <f t="shared" si="60"/>
        <v>12284</v>
      </c>
      <c r="J29" s="52" t="str">
        <f t="shared" si="61"/>
        <v/>
      </c>
      <c r="K29" s="75">
        <f t="shared" si="62"/>
        <v>1</v>
      </c>
      <c r="L29" s="76">
        <f t="shared" si="63"/>
        <v>1</v>
      </c>
      <c r="M29" s="76">
        <f t="shared" si="64"/>
        <v>1E-3</v>
      </c>
      <c r="N29" s="76">
        <f t="shared" si="65"/>
        <v>1</v>
      </c>
      <c r="O29" s="42">
        <f t="shared" si="66"/>
        <v>1</v>
      </c>
      <c r="P29" s="39" t="str">
        <f t="shared" si="67"/>
        <v>목록(Manifest)</v>
      </c>
      <c r="Q29" s="72">
        <f t="shared" si="68"/>
        <v>45</v>
      </c>
      <c r="R29" s="43" t="str">
        <f t="shared" si="69"/>
        <v>OZ602</v>
      </c>
      <c r="S29" s="82" t="str">
        <f t="shared" si="70"/>
        <v/>
      </c>
      <c r="T29" s="40">
        <f t="shared" si="71"/>
        <v>45903</v>
      </c>
      <c r="U29" s="44">
        <v>2500</v>
      </c>
      <c r="V29" s="44">
        <f t="shared" si="72"/>
        <v>0</v>
      </c>
      <c r="W29" s="77">
        <f t="shared" si="73"/>
        <v>2500</v>
      </c>
      <c r="X29" s="78">
        <f t="shared" si="74"/>
        <v>0</v>
      </c>
      <c r="Y29" s="44" cm="1">
        <f t="array" ref="Y29">_xlfn.IFNA(_xlfn.IFS(AND(Q29&gt;=2000, Q29&lt;3000), 10000, AND(Q29&gt;=3000, Q29&lt;4000), 15000, AND(Q29&gt;=4000, Q29&lt;5000), 20000, AND(Q29&gt;=5000), 25000),0)</f>
        <v>0</v>
      </c>
      <c r="Z29" s="91">
        <f t="shared" si="75"/>
        <v>0</v>
      </c>
      <c r="AA29" s="44">
        <f t="shared" si="76"/>
        <v>0</v>
      </c>
      <c r="AB29" s="44"/>
      <c r="AC29" s="44"/>
      <c r="AD29" s="44"/>
      <c r="AE29" s="44">
        <f>VLOOKUP(O29,정산업데이트!$A$6:$B$12,2,10)</f>
        <v>0</v>
      </c>
      <c r="AF29" s="44"/>
      <c r="AG29" s="79">
        <f t="shared" si="77"/>
        <v>0</v>
      </c>
      <c r="AH29" s="80">
        <f t="shared" si="78"/>
        <v>2500</v>
      </c>
      <c r="AI29" s="93"/>
      <c r="AJ29" s="84" t="s">
        <v>2070</v>
      </c>
      <c r="AK29" s="84" t="s">
        <v>73</v>
      </c>
      <c r="AL29" s="84" t="s">
        <v>2071</v>
      </c>
      <c r="AM29" s="84" t="s">
        <v>2208</v>
      </c>
      <c r="AN29" s="84" t="s">
        <v>2204</v>
      </c>
      <c r="AO29" s="84" t="s">
        <v>2205</v>
      </c>
      <c r="AP29" s="84" t="s">
        <v>461</v>
      </c>
      <c r="AQ29" s="84" t="s">
        <v>122</v>
      </c>
      <c r="AR29" s="85">
        <v>1</v>
      </c>
      <c r="AS29" s="86">
        <v>1</v>
      </c>
      <c r="AT29" s="86">
        <v>1E-3</v>
      </c>
      <c r="AU29" s="86">
        <v>1</v>
      </c>
      <c r="AV29" s="84" t="s">
        <v>7</v>
      </c>
      <c r="AW29" s="86">
        <v>45</v>
      </c>
      <c r="AX29" s="84" t="s">
        <v>68</v>
      </c>
      <c r="AY29" s="84" t="s">
        <v>68</v>
      </c>
      <c r="AZ29" s="84" t="s">
        <v>68</v>
      </c>
      <c r="BA29" s="84" t="s">
        <v>68</v>
      </c>
      <c r="BB29" s="84" t="s">
        <v>68</v>
      </c>
      <c r="BC29" s="84" t="s">
        <v>441</v>
      </c>
      <c r="BD29" s="84" t="s">
        <v>442</v>
      </c>
      <c r="BE29" s="84" t="s">
        <v>443</v>
      </c>
      <c r="BF29" s="84" t="s">
        <v>122</v>
      </c>
      <c r="BG29" s="84" t="s">
        <v>69</v>
      </c>
      <c r="BH29" s="92" t="s">
        <v>2209</v>
      </c>
      <c r="BI29" s="84" t="s">
        <v>122</v>
      </c>
      <c r="BJ29" s="84" t="s">
        <v>2210</v>
      </c>
      <c r="BK29" s="84" t="s">
        <v>75</v>
      </c>
      <c r="BL29" s="84" t="s">
        <v>122</v>
      </c>
      <c r="BM29" s="84" t="s">
        <v>442</v>
      </c>
      <c r="BN29" s="84" t="s">
        <v>70</v>
      </c>
      <c r="BO29" s="84" t="s">
        <v>71</v>
      </c>
      <c r="BP29" s="84" t="s">
        <v>122</v>
      </c>
      <c r="BQ29" s="84" t="s">
        <v>163</v>
      </c>
    </row>
    <row r="30" spans="1:69" ht="13.2" customHeight="1" x14ac:dyDescent="0.3">
      <c r="A30" s="40" t="str">
        <f t="shared" si="52"/>
        <v>2025-09-03</v>
      </c>
      <c r="B30" s="40" t="str">
        <f t="shared" si="53"/>
        <v>SYD</v>
      </c>
      <c r="C30" s="39" t="str">
        <f t="shared" si="54"/>
        <v>98812563585</v>
      </c>
      <c r="D30" s="41" t="str">
        <f t="shared" si="55"/>
        <v>PKR253039572</v>
      </c>
      <c r="E30" s="41" t="str">
        <f t="shared" si="56"/>
        <v>596421456226</v>
      </c>
      <c r="F30" s="39" t="str">
        <f t="shared" si="57"/>
        <v>2256683</v>
      </c>
      <c r="G30" s="39" t="str">
        <f t="shared" si="58"/>
        <v>WISE EXPRESS LOGISTICS(PANGZIMOM)</v>
      </c>
      <c r="H30" s="41" t="str">
        <f t="shared" si="59"/>
        <v>김연지</v>
      </c>
      <c r="I30" s="39" t="str">
        <f t="shared" si="60"/>
        <v>22139</v>
      </c>
      <c r="J30" s="52" t="str">
        <f t="shared" si="61"/>
        <v/>
      </c>
      <c r="K30" s="75">
        <f t="shared" si="62"/>
        <v>1</v>
      </c>
      <c r="L30" s="76">
        <f t="shared" si="63"/>
        <v>1</v>
      </c>
      <c r="M30" s="76">
        <f t="shared" si="64"/>
        <v>1E-3</v>
      </c>
      <c r="N30" s="76">
        <f t="shared" si="65"/>
        <v>1</v>
      </c>
      <c r="O30" s="42">
        <f t="shared" si="66"/>
        <v>1</v>
      </c>
      <c r="P30" s="39" t="str">
        <f t="shared" si="67"/>
        <v>목록(Manifest)</v>
      </c>
      <c r="Q30" s="72">
        <f t="shared" si="68"/>
        <v>45</v>
      </c>
      <c r="R30" s="43" t="str">
        <f t="shared" si="69"/>
        <v>OZ602</v>
      </c>
      <c r="S30" s="82" t="str">
        <f t="shared" si="70"/>
        <v/>
      </c>
      <c r="T30" s="40">
        <f t="shared" si="71"/>
        <v>45903</v>
      </c>
      <c r="U30" s="44">
        <v>2500</v>
      </c>
      <c r="V30" s="44">
        <f t="shared" si="72"/>
        <v>0</v>
      </c>
      <c r="W30" s="77">
        <f t="shared" si="73"/>
        <v>2500</v>
      </c>
      <c r="X30" s="78">
        <f t="shared" si="74"/>
        <v>0</v>
      </c>
      <c r="Y30" s="44" cm="1">
        <f t="array" ref="Y30">_xlfn.IFNA(_xlfn.IFS(AND(Q30&gt;=2000, Q30&lt;3000), 10000, AND(Q30&gt;=3000, Q30&lt;4000), 15000, AND(Q30&gt;=4000, Q30&lt;5000), 20000, AND(Q30&gt;=5000), 25000),0)</f>
        <v>0</v>
      </c>
      <c r="Z30" s="91">
        <f t="shared" si="75"/>
        <v>0</v>
      </c>
      <c r="AA30" s="44">
        <f t="shared" si="76"/>
        <v>0</v>
      </c>
      <c r="AB30" s="44"/>
      <c r="AC30" s="44"/>
      <c r="AD30" s="44"/>
      <c r="AE30" s="44">
        <f>VLOOKUP(O30,정산업데이트!$A$6:$B$12,2,10)</f>
        <v>0</v>
      </c>
      <c r="AF30" s="44"/>
      <c r="AG30" s="79">
        <f t="shared" si="77"/>
        <v>0</v>
      </c>
      <c r="AH30" s="80">
        <f t="shared" si="78"/>
        <v>2500</v>
      </c>
      <c r="AI30" s="93"/>
      <c r="AJ30" s="84" t="s">
        <v>2070</v>
      </c>
      <c r="AK30" s="84" t="s">
        <v>73</v>
      </c>
      <c r="AL30" s="84" t="s">
        <v>2071</v>
      </c>
      <c r="AM30" s="84" t="s">
        <v>2211</v>
      </c>
      <c r="AN30" s="84" t="s">
        <v>1488</v>
      </c>
      <c r="AO30" s="84" t="s">
        <v>2212</v>
      </c>
      <c r="AP30" s="84" t="s">
        <v>784</v>
      </c>
      <c r="AQ30" s="84" t="s">
        <v>122</v>
      </c>
      <c r="AR30" s="85">
        <v>1</v>
      </c>
      <c r="AS30" s="86">
        <v>1</v>
      </c>
      <c r="AT30" s="86">
        <v>1E-3</v>
      </c>
      <c r="AU30" s="86">
        <v>1</v>
      </c>
      <c r="AV30" s="84" t="s">
        <v>7</v>
      </c>
      <c r="AW30" s="86">
        <v>45</v>
      </c>
      <c r="AX30" s="84" t="s">
        <v>68</v>
      </c>
      <c r="AY30" s="84" t="s">
        <v>68</v>
      </c>
      <c r="AZ30" s="84" t="s">
        <v>68</v>
      </c>
      <c r="BA30" s="84" t="s">
        <v>68</v>
      </c>
      <c r="BB30" s="84" t="s">
        <v>68</v>
      </c>
      <c r="BC30" s="84" t="s">
        <v>441</v>
      </c>
      <c r="BD30" s="84" t="s">
        <v>442</v>
      </c>
      <c r="BE30" s="84" t="s">
        <v>458</v>
      </c>
      <c r="BF30" s="84" t="s">
        <v>122</v>
      </c>
      <c r="BG30" s="84" t="s">
        <v>69</v>
      </c>
      <c r="BH30" s="92" t="s">
        <v>2213</v>
      </c>
      <c r="BI30" s="84" t="s">
        <v>122</v>
      </c>
      <c r="BJ30" s="84" t="s">
        <v>2214</v>
      </c>
      <c r="BK30" s="84" t="s">
        <v>75</v>
      </c>
      <c r="BL30" s="84" t="s">
        <v>122</v>
      </c>
      <c r="BM30" s="84" t="s">
        <v>442</v>
      </c>
      <c r="BN30" s="84" t="s">
        <v>70</v>
      </c>
      <c r="BO30" s="84" t="s">
        <v>71</v>
      </c>
      <c r="BP30" s="84" t="s">
        <v>122</v>
      </c>
      <c r="BQ30" s="84" t="s">
        <v>163</v>
      </c>
    </row>
    <row r="31" spans="1:69" ht="13.2" customHeight="1" x14ac:dyDescent="0.3">
      <c r="A31" s="40" t="str">
        <f t="shared" si="52"/>
        <v>2025-09-03</v>
      </c>
      <c r="B31" s="40" t="str">
        <f t="shared" si="53"/>
        <v>SYD</v>
      </c>
      <c r="C31" s="39" t="str">
        <f t="shared" si="54"/>
        <v>98812563585</v>
      </c>
      <c r="D31" s="41" t="str">
        <f t="shared" si="55"/>
        <v>PKR253039573</v>
      </c>
      <c r="E31" s="41" t="str">
        <f t="shared" si="56"/>
        <v>596421456230</v>
      </c>
      <c r="F31" s="39" t="str">
        <f t="shared" si="57"/>
        <v>2256683</v>
      </c>
      <c r="G31" s="39" t="str">
        <f t="shared" si="58"/>
        <v>WISE EXPRESS LOGISTICS(PANGZIMOM)</v>
      </c>
      <c r="H31" s="41" t="str">
        <f t="shared" si="59"/>
        <v>박윤진</v>
      </c>
      <c r="I31" s="39" t="str">
        <f t="shared" si="60"/>
        <v>61112</v>
      </c>
      <c r="J31" s="52" t="str">
        <f t="shared" si="61"/>
        <v/>
      </c>
      <c r="K31" s="75">
        <f t="shared" si="62"/>
        <v>1</v>
      </c>
      <c r="L31" s="76">
        <f t="shared" si="63"/>
        <v>1</v>
      </c>
      <c r="M31" s="76">
        <f t="shared" si="64"/>
        <v>1E-3</v>
      </c>
      <c r="N31" s="76">
        <f t="shared" si="65"/>
        <v>1</v>
      </c>
      <c r="O31" s="42">
        <f t="shared" si="66"/>
        <v>1</v>
      </c>
      <c r="P31" s="39" t="str">
        <f t="shared" si="67"/>
        <v>목록(Manifest)</v>
      </c>
      <c r="Q31" s="72">
        <f t="shared" si="68"/>
        <v>3</v>
      </c>
      <c r="R31" s="43" t="str">
        <f t="shared" si="69"/>
        <v>OZ602</v>
      </c>
      <c r="S31" s="82" t="str">
        <f t="shared" si="70"/>
        <v/>
      </c>
      <c r="T31" s="40">
        <f t="shared" si="71"/>
        <v>45903</v>
      </c>
      <c r="U31" s="44">
        <v>2500</v>
      </c>
      <c r="V31" s="44">
        <f t="shared" si="72"/>
        <v>0</v>
      </c>
      <c r="W31" s="77">
        <f t="shared" si="73"/>
        <v>2500</v>
      </c>
      <c r="X31" s="78">
        <f t="shared" si="74"/>
        <v>0</v>
      </c>
      <c r="Y31" s="44" cm="1">
        <f t="array" ref="Y31">_xlfn.IFNA(_xlfn.IFS(AND(Q31&gt;=2000, Q31&lt;3000), 10000, AND(Q31&gt;=3000, Q31&lt;4000), 15000, AND(Q31&gt;=4000, Q31&lt;5000), 20000, AND(Q31&gt;=5000), 25000),0)</f>
        <v>0</v>
      </c>
      <c r="Z31" s="91">
        <f t="shared" si="75"/>
        <v>0</v>
      </c>
      <c r="AA31" s="44">
        <f t="shared" si="76"/>
        <v>0</v>
      </c>
      <c r="AB31" s="44"/>
      <c r="AC31" s="44"/>
      <c r="AD31" s="44"/>
      <c r="AE31" s="44">
        <f>VLOOKUP(O31,정산업데이트!$A$6:$B$12,2,10)</f>
        <v>0</v>
      </c>
      <c r="AF31" s="44"/>
      <c r="AG31" s="79">
        <f t="shared" si="77"/>
        <v>0</v>
      </c>
      <c r="AH31" s="80">
        <f t="shared" si="78"/>
        <v>2500</v>
      </c>
      <c r="AI31" s="93"/>
      <c r="AJ31" s="84" t="s">
        <v>2070</v>
      </c>
      <c r="AK31" s="84" t="s">
        <v>73</v>
      </c>
      <c r="AL31" s="84" t="s">
        <v>2071</v>
      </c>
      <c r="AM31" s="84" t="s">
        <v>2215</v>
      </c>
      <c r="AN31" s="84" t="s">
        <v>2216</v>
      </c>
      <c r="AO31" s="84" t="s">
        <v>2217</v>
      </c>
      <c r="AP31" s="84" t="s">
        <v>1362</v>
      </c>
      <c r="AQ31" s="84" t="s">
        <v>122</v>
      </c>
      <c r="AR31" s="85">
        <v>1</v>
      </c>
      <c r="AS31" s="86">
        <v>1</v>
      </c>
      <c r="AT31" s="86">
        <v>1E-3</v>
      </c>
      <c r="AU31" s="86">
        <v>1</v>
      </c>
      <c r="AV31" s="84" t="s">
        <v>7</v>
      </c>
      <c r="AW31" s="86">
        <v>3</v>
      </c>
      <c r="AX31" s="84" t="s">
        <v>68</v>
      </c>
      <c r="AY31" s="84" t="s">
        <v>68</v>
      </c>
      <c r="AZ31" s="84" t="s">
        <v>68</v>
      </c>
      <c r="BA31" s="84" t="s">
        <v>68</v>
      </c>
      <c r="BB31" s="84" t="s">
        <v>68</v>
      </c>
      <c r="BC31" s="84" t="s">
        <v>441</v>
      </c>
      <c r="BD31" s="84" t="s">
        <v>442</v>
      </c>
      <c r="BE31" s="84" t="s">
        <v>448</v>
      </c>
      <c r="BF31" s="84" t="s">
        <v>122</v>
      </c>
      <c r="BG31" s="84" t="s">
        <v>69</v>
      </c>
      <c r="BH31" s="92" t="s">
        <v>2218</v>
      </c>
      <c r="BI31" s="84" t="s">
        <v>122</v>
      </c>
      <c r="BJ31" s="84" t="s">
        <v>2219</v>
      </c>
      <c r="BK31" s="84" t="s">
        <v>75</v>
      </c>
      <c r="BL31" s="84" t="s">
        <v>122</v>
      </c>
      <c r="BM31" s="84" t="s">
        <v>442</v>
      </c>
      <c r="BN31" s="84" t="s">
        <v>70</v>
      </c>
      <c r="BO31" s="84" t="s">
        <v>71</v>
      </c>
      <c r="BP31" s="84" t="s">
        <v>122</v>
      </c>
      <c r="BQ31" s="84" t="s">
        <v>163</v>
      </c>
    </row>
    <row r="32" spans="1:69" ht="13.2" customHeight="1" x14ac:dyDescent="0.3">
      <c r="A32" s="40" t="str">
        <f t="shared" si="52"/>
        <v>2025-09-03</v>
      </c>
      <c r="B32" s="40" t="str">
        <f t="shared" si="53"/>
        <v>SYD</v>
      </c>
      <c r="C32" s="39" t="str">
        <f t="shared" si="54"/>
        <v>98812563585</v>
      </c>
      <c r="D32" s="41" t="str">
        <f t="shared" si="55"/>
        <v>PKR252992474</v>
      </c>
      <c r="E32" s="41" t="str">
        <f t="shared" si="56"/>
        <v>596421453430</v>
      </c>
      <c r="F32" s="39" t="str">
        <f t="shared" si="57"/>
        <v>2254241</v>
      </c>
      <c r="G32" s="39" t="str">
        <f t="shared" si="58"/>
        <v>WISE EXPRESS(HOJUUNNI)</v>
      </c>
      <c r="H32" s="41" t="str">
        <f t="shared" si="59"/>
        <v>김도은</v>
      </c>
      <c r="I32" s="39" t="str">
        <f t="shared" si="60"/>
        <v>17941</v>
      </c>
      <c r="J32" s="52" t="str">
        <f t="shared" si="61"/>
        <v/>
      </c>
      <c r="K32" s="75">
        <f t="shared" si="62"/>
        <v>1</v>
      </c>
      <c r="L32" s="76">
        <f t="shared" si="63"/>
        <v>0.3</v>
      </c>
      <c r="M32" s="76">
        <f t="shared" si="64"/>
        <v>1E-3</v>
      </c>
      <c r="N32" s="76">
        <f t="shared" si="65"/>
        <v>0.3</v>
      </c>
      <c r="O32" s="42">
        <f t="shared" si="66"/>
        <v>0.5</v>
      </c>
      <c r="P32" s="39" t="str">
        <f t="shared" si="67"/>
        <v>일반(목록배제,Normal-Manifest Exception)</v>
      </c>
      <c r="Q32" s="72">
        <f t="shared" si="68"/>
        <v>150</v>
      </c>
      <c r="R32" s="43" t="str">
        <f t="shared" si="69"/>
        <v>OZ602</v>
      </c>
      <c r="S32" s="82" t="str">
        <f t="shared" si="70"/>
        <v/>
      </c>
      <c r="T32" s="40">
        <f t="shared" si="71"/>
        <v>45903</v>
      </c>
      <c r="U32" s="44">
        <v>2500</v>
      </c>
      <c r="V32" s="44">
        <f t="shared" si="72"/>
        <v>0</v>
      </c>
      <c r="W32" s="77">
        <f t="shared" si="73"/>
        <v>2500</v>
      </c>
      <c r="X32" s="78">
        <f t="shared" si="74"/>
        <v>0</v>
      </c>
      <c r="Y32" s="44" cm="1">
        <f t="array" ref="Y32">_xlfn.IFNA(_xlfn.IFS(AND(Q32&gt;=2000, Q32&lt;3000), 10000, AND(Q32&gt;=3000, Q32&lt;4000), 15000, AND(Q32&gt;=4000, Q32&lt;5000), 20000, AND(Q32&gt;=5000), 25000),0)</f>
        <v>0</v>
      </c>
      <c r="Z32" s="91">
        <f t="shared" si="75"/>
        <v>300</v>
      </c>
      <c r="AA32" s="44">
        <f t="shared" si="76"/>
        <v>0</v>
      </c>
      <c r="AB32" s="44"/>
      <c r="AC32" s="44"/>
      <c r="AD32" s="44"/>
      <c r="AE32" s="44">
        <f>VLOOKUP(O32,정산업데이트!$A$6:$B$12,2,10)</f>
        <v>0</v>
      </c>
      <c r="AF32" s="44"/>
      <c r="AG32" s="79">
        <f t="shared" si="77"/>
        <v>300</v>
      </c>
      <c r="AH32" s="80">
        <f t="shared" si="78"/>
        <v>2800</v>
      </c>
      <c r="AI32" s="93"/>
      <c r="AJ32" s="84" t="s">
        <v>2070</v>
      </c>
      <c r="AK32" s="84" t="s">
        <v>73</v>
      </c>
      <c r="AL32" s="84" t="s">
        <v>2071</v>
      </c>
      <c r="AM32" s="84" t="s">
        <v>2220</v>
      </c>
      <c r="AN32" s="84" t="s">
        <v>2221</v>
      </c>
      <c r="AO32" s="84" t="s">
        <v>2222</v>
      </c>
      <c r="AP32" s="84" t="s">
        <v>2223</v>
      </c>
      <c r="AQ32" s="84" t="s">
        <v>122</v>
      </c>
      <c r="AR32" s="85">
        <v>1</v>
      </c>
      <c r="AS32" s="86">
        <v>0.3</v>
      </c>
      <c r="AT32" s="86">
        <v>1E-3</v>
      </c>
      <c r="AU32" s="86">
        <v>0.3</v>
      </c>
      <c r="AV32" s="84" t="s">
        <v>8</v>
      </c>
      <c r="AW32" s="86">
        <v>150</v>
      </c>
      <c r="AX32" s="84" t="s">
        <v>68</v>
      </c>
      <c r="AY32" s="84" t="s">
        <v>68</v>
      </c>
      <c r="AZ32" s="84" t="s">
        <v>68</v>
      </c>
      <c r="BA32" s="84" t="s">
        <v>68</v>
      </c>
      <c r="BB32" s="84" t="s">
        <v>68</v>
      </c>
      <c r="BC32" s="84" t="s">
        <v>133</v>
      </c>
      <c r="BD32" s="84" t="s">
        <v>134</v>
      </c>
      <c r="BE32" s="84" t="s">
        <v>139</v>
      </c>
      <c r="BF32" s="84" t="s">
        <v>122</v>
      </c>
      <c r="BG32" s="84" t="s">
        <v>69</v>
      </c>
      <c r="BH32" s="92" t="s">
        <v>2224</v>
      </c>
      <c r="BI32" s="84" t="s">
        <v>122</v>
      </c>
      <c r="BJ32" s="84" t="s">
        <v>2225</v>
      </c>
      <c r="BK32" s="84" t="s">
        <v>75</v>
      </c>
      <c r="BL32" s="84" t="s">
        <v>122</v>
      </c>
      <c r="BM32" s="84" t="s">
        <v>134</v>
      </c>
      <c r="BN32" s="84" t="s">
        <v>70</v>
      </c>
      <c r="BO32" s="84" t="s">
        <v>71</v>
      </c>
      <c r="BP32" s="84" t="s">
        <v>122</v>
      </c>
      <c r="BQ32" s="84" t="s">
        <v>163</v>
      </c>
    </row>
    <row r="33" spans="1:69" ht="13.2" customHeight="1" x14ac:dyDescent="0.3">
      <c r="A33" s="40" t="str">
        <f t="shared" si="52"/>
        <v>2025-09-03</v>
      </c>
      <c r="B33" s="40" t="str">
        <f t="shared" si="53"/>
        <v>SYD</v>
      </c>
      <c r="C33" s="39" t="str">
        <f t="shared" si="54"/>
        <v>98812563585</v>
      </c>
      <c r="D33" s="41" t="str">
        <f t="shared" si="55"/>
        <v>PAU029773686</v>
      </c>
      <c r="E33" s="41" t="str">
        <f t="shared" si="56"/>
        <v>596421454421</v>
      </c>
      <c r="F33" s="39" t="str">
        <f t="shared" si="57"/>
        <v>2254252</v>
      </c>
      <c r="G33" s="39" t="str">
        <f t="shared" si="58"/>
        <v>WISE EXPRESS(AUSTRAPHARM)</v>
      </c>
      <c r="H33" s="41" t="str">
        <f t="shared" si="59"/>
        <v>박성란</v>
      </c>
      <c r="I33" s="39" t="str">
        <f t="shared" si="60"/>
        <v>13922</v>
      </c>
      <c r="J33" s="52" t="str">
        <f t="shared" si="61"/>
        <v/>
      </c>
      <c r="K33" s="75">
        <f t="shared" si="62"/>
        <v>1</v>
      </c>
      <c r="L33" s="76">
        <f t="shared" si="63"/>
        <v>1</v>
      </c>
      <c r="M33" s="76">
        <f t="shared" si="64"/>
        <v>1E-3</v>
      </c>
      <c r="N33" s="76">
        <f t="shared" si="65"/>
        <v>1</v>
      </c>
      <c r="O33" s="42">
        <f t="shared" si="66"/>
        <v>1</v>
      </c>
      <c r="P33" s="39" t="str">
        <f t="shared" si="67"/>
        <v>일반(목록배제,Normal-Manifest Exception)</v>
      </c>
      <c r="Q33" s="72">
        <f t="shared" si="68"/>
        <v>60</v>
      </c>
      <c r="R33" s="43" t="str">
        <f t="shared" si="69"/>
        <v>OZ602</v>
      </c>
      <c r="S33" s="82" t="str">
        <f t="shared" si="70"/>
        <v/>
      </c>
      <c r="T33" s="40">
        <f t="shared" si="71"/>
        <v>45903</v>
      </c>
      <c r="U33" s="44">
        <v>2500</v>
      </c>
      <c r="V33" s="44">
        <f t="shared" si="72"/>
        <v>0</v>
      </c>
      <c r="W33" s="77">
        <f t="shared" si="73"/>
        <v>2500</v>
      </c>
      <c r="X33" s="78">
        <f t="shared" si="74"/>
        <v>0</v>
      </c>
      <c r="Y33" s="44" cm="1">
        <f t="array" ref="Y33">_xlfn.IFNA(_xlfn.IFS(AND(Q33&gt;=2000, Q33&lt;3000), 10000, AND(Q33&gt;=3000, Q33&lt;4000), 15000, AND(Q33&gt;=4000, Q33&lt;5000), 20000, AND(Q33&gt;=5000), 25000),0)</f>
        <v>0</v>
      </c>
      <c r="Z33" s="91">
        <f t="shared" si="75"/>
        <v>300</v>
      </c>
      <c r="AA33" s="44">
        <f t="shared" si="76"/>
        <v>0</v>
      </c>
      <c r="AB33" s="44"/>
      <c r="AC33" s="44"/>
      <c r="AD33" s="44"/>
      <c r="AE33" s="44">
        <f>VLOOKUP(O33,정산업데이트!$A$6:$B$12,2,10)</f>
        <v>0</v>
      </c>
      <c r="AF33" s="44"/>
      <c r="AG33" s="79">
        <f t="shared" si="77"/>
        <v>300</v>
      </c>
      <c r="AH33" s="80">
        <f t="shared" si="78"/>
        <v>2800</v>
      </c>
      <c r="AI33" s="93"/>
      <c r="AJ33" s="84" t="s">
        <v>2070</v>
      </c>
      <c r="AK33" s="84" t="s">
        <v>73</v>
      </c>
      <c r="AL33" s="84" t="s">
        <v>2071</v>
      </c>
      <c r="AM33" s="84" t="s">
        <v>2226</v>
      </c>
      <c r="AN33" s="84" t="s">
        <v>2227</v>
      </c>
      <c r="AO33" s="84" t="s">
        <v>2228</v>
      </c>
      <c r="AP33" s="84" t="s">
        <v>497</v>
      </c>
      <c r="AQ33" s="84" t="s">
        <v>122</v>
      </c>
      <c r="AR33" s="85">
        <v>1</v>
      </c>
      <c r="AS33" s="86">
        <v>1</v>
      </c>
      <c r="AT33" s="86">
        <v>1E-3</v>
      </c>
      <c r="AU33" s="86">
        <v>1</v>
      </c>
      <c r="AV33" s="84" t="s">
        <v>8</v>
      </c>
      <c r="AW33" s="86">
        <v>60</v>
      </c>
      <c r="AX33" s="84" t="s">
        <v>68</v>
      </c>
      <c r="AY33" s="84" t="s">
        <v>68</v>
      </c>
      <c r="AZ33" s="84" t="s">
        <v>68</v>
      </c>
      <c r="BA33" s="84" t="s">
        <v>68</v>
      </c>
      <c r="BB33" s="84" t="s">
        <v>68</v>
      </c>
      <c r="BC33" s="84" t="s">
        <v>132</v>
      </c>
      <c r="BD33" s="84" t="s">
        <v>83</v>
      </c>
      <c r="BE33" s="84" t="s">
        <v>149</v>
      </c>
      <c r="BF33" s="84" t="s">
        <v>122</v>
      </c>
      <c r="BG33" s="84" t="s">
        <v>69</v>
      </c>
      <c r="BH33" s="92" t="s">
        <v>2229</v>
      </c>
      <c r="BI33" s="84" t="s">
        <v>122</v>
      </c>
      <c r="BJ33" s="84" t="s">
        <v>2230</v>
      </c>
      <c r="BK33" s="84" t="s">
        <v>75</v>
      </c>
      <c r="BL33" s="84" t="s">
        <v>122</v>
      </c>
      <c r="BM33" s="84" t="s">
        <v>83</v>
      </c>
      <c r="BN33" s="84" t="s">
        <v>70</v>
      </c>
      <c r="BO33" s="84" t="s">
        <v>71</v>
      </c>
      <c r="BP33" s="84" t="s">
        <v>122</v>
      </c>
      <c r="BQ33" s="84" t="s">
        <v>163</v>
      </c>
    </row>
    <row r="34" spans="1:69" ht="13.2" customHeight="1" x14ac:dyDescent="0.3">
      <c r="A34" s="40" t="str">
        <f t="shared" si="52"/>
        <v>2025-09-03</v>
      </c>
      <c r="B34" s="40" t="str">
        <f t="shared" si="53"/>
        <v>SYD</v>
      </c>
      <c r="C34" s="39" t="str">
        <f t="shared" si="54"/>
        <v>98812563585</v>
      </c>
      <c r="D34" s="41" t="str">
        <f t="shared" si="55"/>
        <v>PAU029773685</v>
      </c>
      <c r="E34" s="41" t="str">
        <f t="shared" si="56"/>
        <v>596421454432</v>
      </c>
      <c r="F34" s="39" t="str">
        <f t="shared" si="57"/>
        <v>2254252</v>
      </c>
      <c r="G34" s="39" t="str">
        <f t="shared" si="58"/>
        <v>WISE EXPRESS(AUSTRAPHARM)</v>
      </c>
      <c r="H34" s="41" t="str">
        <f t="shared" si="59"/>
        <v>문우진</v>
      </c>
      <c r="I34" s="39" t="str">
        <f t="shared" si="60"/>
        <v>16902</v>
      </c>
      <c r="J34" s="52" t="str">
        <f t="shared" si="61"/>
        <v/>
      </c>
      <c r="K34" s="75">
        <f t="shared" si="62"/>
        <v>1</v>
      </c>
      <c r="L34" s="76">
        <f t="shared" si="63"/>
        <v>1</v>
      </c>
      <c r="M34" s="76">
        <f t="shared" si="64"/>
        <v>1E-3</v>
      </c>
      <c r="N34" s="76">
        <f t="shared" si="65"/>
        <v>1</v>
      </c>
      <c r="O34" s="42">
        <f t="shared" si="66"/>
        <v>1</v>
      </c>
      <c r="P34" s="39" t="str">
        <f t="shared" si="67"/>
        <v>일반(목록배제,Normal-Manifest Exception)</v>
      </c>
      <c r="Q34" s="72">
        <f t="shared" si="68"/>
        <v>45</v>
      </c>
      <c r="R34" s="43" t="str">
        <f t="shared" si="69"/>
        <v>OZ602</v>
      </c>
      <c r="S34" s="82" t="str">
        <f t="shared" si="70"/>
        <v/>
      </c>
      <c r="T34" s="40">
        <f t="shared" si="71"/>
        <v>45903</v>
      </c>
      <c r="U34" s="44">
        <v>2500</v>
      </c>
      <c r="V34" s="44">
        <f t="shared" si="72"/>
        <v>0</v>
      </c>
      <c r="W34" s="77">
        <f t="shared" si="73"/>
        <v>2500</v>
      </c>
      <c r="X34" s="78">
        <f t="shared" si="74"/>
        <v>0</v>
      </c>
      <c r="Y34" s="44" cm="1">
        <f t="array" ref="Y34">_xlfn.IFNA(_xlfn.IFS(AND(Q34&gt;=2000, Q34&lt;3000), 10000, AND(Q34&gt;=3000, Q34&lt;4000), 15000, AND(Q34&gt;=4000, Q34&lt;5000), 20000, AND(Q34&gt;=5000), 25000),0)</f>
        <v>0</v>
      </c>
      <c r="Z34" s="91">
        <f t="shared" si="75"/>
        <v>300</v>
      </c>
      <c r="AA34" s="44">
        <f t="shared" si="76"/>
        <v>0</v>
      </c>
      <c r="AB34" s="44"/>
      <c r="AC34" s="44"/>
      <c r="AD34" s="44"/>
      <c r="AE34" s="44">
        <f>VLOOKUP(O34,정산업데이트!$A$6:$B$12,2,10)</f>
        <v>0</v>
      </c>
      <c r="AF34" s="44"/>
      <c r="AG34" s="79">
        <f t="shared" si="77"/>
        <v>300</v>
      </c>
      <c r="AH34" s="80">
        <f t="shared" si="78"/>
        <v>2800</v>
      </c>
      <c r="AI34" s="93"/>
      <c r="AJ34" s="84" t="s">
        <v>2070</v>
      </c>
      <c r="AK34" s="84" t="s">
        <v>73</v>
      </c>
      <c r="AL34" s="84" t="s">
        <v>2071</v>
      </c>
      <c r="AM34" s="84" t="s">
        <v>2231</v>
      </c>
      <c r="AN34" s="84" t="s">
        <v>2232</v>
      </c>
      <c r="AO34" s="84" t="s">
        <v>2233</v>
      </c>
      <c r="AP34" s="84" t="s">
        <v>2234</v>
      </c>
      <c r="AQ34" s="84" t="s">
        <v>122</v>
      </c>
      <c r="AR34" s="85">
        <v>1</v>
      </c>
      <c r="AS34" s="86">
        <v>1</v>
      </c>
      <c r="AT34" s="86">
        <v>1E-3</v>
      </c>
      <c r="AU34" s="86">
        <v>1</v>
      </c>
      <c r="AV34" s="84" t="s">
        <v>8</v>
      </c>
      <c r="AW34" s="86">
        <v>45</v>
      </c>
      <c r="AX34" s="84" t="s">
        <v>68</v>
      </c>
      <c r="AY34" s="84" t="s">
        <v>68</v>
      </c>
      <c r="AZ34" s="84" t="s">
        <v>68</v>
      </c>
      <c r="BA34" s="84" t="s">
        <v>68</v>
      </c>
      <c r="BB34" s="84" t="s">
        <v>68</v>
      </c>
      <c r="BC34" s="84" t="s">
        <v>132</v>
      </c>
      <c r="BD34" s="84" t="s">
        <v>83</v>
      </c>
      <c r="BE34" s="84" t="s">
        <v>149</v>
      </c>
      <c r="BF34" s="84" t="s">
        <v>122</v>
      </c>
      <c r="BG34" s="84" t="s">
        <v>69</v>
      </c>
      <c r="BH34" s="92" t="s">
        <v>2235</v>
      </c>
      <c r="BI34" s="84" t="s">
        <v>122</v>
      </c>
      <c r="BJ34" s="84" t="s">
        <v>2236</v>
      </c>
      <c r="BK34" s="84" t="s">
        <v>75</v>
      </c>
      <c r="BL34" s="84" t="s">
        <v>122</v>
      </c>
      <c r="BM34" s="84" t="s">
        <v>83</v>
      </c>
      <c r="BN34" s="84" t="s">
        <v>70</v>
      </c>
      <c r="BO34" s="84" t="s">
        <v>71</v>
      </c>
      <c r="BP34" s="84" t="s">
        <v>122</v>
      </c>
      <c r="BQ34" s="84" t="s">
        <v>163</v>
      </c>
    </row>
    <row r="35" spans="1:69" ht="13.2" customHeight="1" x14ac:dyDescent="0.3">
      <c r="A35" s="40" t="str">
        <f t="shared" si="52"/>
        <v>2025-09-03</v>
      </c>
      <c r="B35" s="40" t="str">
        <f t="shared" si="53"/>
        <v>SYD</v>
      </c>
      <c r="C35" s="39" t="str">
        <f t="shared" si="54"/>
        <v>98812563585</v>
      </c>
      <c r="D35" s="41" t="str">
        <f t="shared" si="55"/>
        <v>PAU029773677</v>
      </c>
      <c r="E35" s="41" t="str">
        <f t="shared" si="56"/>
        <v>596421454443</v>
      </c>
      <c r="F35" s="39" t="str">
        <f t="shared" si="57"/>
        <v>2254252</v>
      </c>
      <c r="G35" s="39" t="str">
        <f t="shared" si="58"/>
        <v>WISE EXPRESS(AUSTRAPHARM)</v>
      </c>
      <c r="H35" s="41" t="str">
        <f t="shared" si="59"/>
        <v>김원석</v>
      </c>
      <c r="I35" s="39" t="str">
        <f t="shared" si="60"/>
        <v>02055</v>
      </c>
      <c r="J35" s="52" t="str">
        <f t="shared" si="61"/>
        <v/>
      </c>
      <c r="K35" s="75">
        <f t="shared" si="62"/>
        <v>1</v>
      </c>
      <c r="L35" s="76">
        <f t="shared" si="63"/>
        <v>1</v>
      </c>
      <c r="M35" s="76">
        <f t="shared" si="64"/>
        <v>1E-3</v>
      </c>
      <c r="N35" s="76">
        <f t="shared" si="65"/>
        <v>1</v>
      </c>
      <c r="O35" s="42">
        <f t="shared" si="66"/>
        <v>1</v>
      </c>
      <c r="P35" s="39" t="str">
        <f t="shared" si="67"/>
        <v>일반(목록배제,Normal-Manifest Exception)</v>
      </c>
      <c r="Q35" s="72">
        <f t="shared" si="68"/>
        <v>75</v>
      </c>
      <c r="R35" s="43" t="str">
        <f t="shared" si="69"/>
        <v>OZ602</v>
      </c>
      <c r="S35" s="82" t="str">
        <f t="shared" si="70"/>
        <v/>
      </c>
      <c r="T35" s="40">
        <f t="shared" si="71"/>
        <v>45903</v>
      </c>
      <c r="U35" s="44">
        <v>2500</v>
      </c>
      <c r="V35" s="44">
        <f t="shared" si="72"/>
        <v>0</v>
      </c>
      <c r="W35" s="77">
        <f t="shared" si="73"/>
        <v>2500</v>
      </c>
      <c r="X35" s="78">
        <f t="shared" si="74"/>
        <v>0</v>
      </c>
      <c r="Y35" s="44" cm="1">
        <f t="array" ref="Y35">_xlfn.IFNA(_xlfn.IFS(AND(Q35&gt;=2000, Q35&lt;3000), 10000, AND(Q35&gt;=3000, Q35&lt;4000), 15000, AND(Q35&gt;=4000, Q35&lt;5000), 20000, AND(Q35&gt;=5000), 25000),0)</f>
        <v>0</v>
      </c>
      <c r="Z35" s="91">
        <f t="shared" si="75"/>
        <v>300</v>
      </c>
      <c r="AA35" s="44">
        <f t="shared" si="76"/>
        <v>0</v>
      </c>
      <c r="AB35" s="44"/>
      <c r="AC35" s="44"/>
      <c r="AD35" s="44"/>
      <c r="AE35" s="44">
        <f>VLOOKUP(O35,정산업데이트!$A$6:$B$12,2,10)</f>
        <v>0</v>
      </c>
      <c r="AF35" s="44"/>
      <c r="AG35" s="79">
        <f t="shared" si="77"/>
        <v>300</v>
      </c>
      <c r="AH35" s="80">
        <f t="shared" si="78"/>
        <v>2800</v>
      </c>
      <c r="AI35" s="93"/>
      <c r="AJ35" s="84" t="s">
        <v>2070</v>
      </c>
      <c r="AK35" s="84" t="s">
        <v>73</v>
      </c>
      <c r="AL35" s="84" t="s">
        <v>2071</v>
      </c>
      <c r="AM35" s="84" t="s">
        <v>2237</v>
      </c>
      <c r="AN35" s="84" t="s">
        <v>2238</v>
      </c>
      <c r="AO35" s="84" t="s">
        <v>2239</v>
      </c>
      <c r="AP35" s="84" t="s">
        <v>2240</v>
      </c>
      <c r="AQ35" s="84" t="s">
        <v>122</v>
      </c>
      <c r="AR35" s="85">
        <v>1</v>
      </c>
      <c r="AS35" s="86">
        <v>1</v>
      </c>
      <c r="AT35" s="86">
        <v>1E-3</v>
      </c>
      <c r="AU35" s="86">
        <v>1</v>
      </c>
      <c r="AV35" s="84" t="s">
        <v>8</v>
      </c>
      <c r="AW35" s="86">
        <v>75</v>
      </c>
      <c r="AX35" s="84" t="s">
        <v>68</v>
      </c>
      <c r="AY35" s="84" t="s">
        <v>68</v>
      </c>
      <c r="AZ35" s="84" t="s">
        <v>68</v>
      </c>
      <c r="BA35" s="84" t="s">
        <v>68</v>
      </c>
      <c r="BB35" s="84" t="s">
        <v>68</v>
      </c>
      <c r="BC35" s="84" t="s">
        <v>132</v>
      </c>
      <c r="BD35" s="84" t="s">
        <v>83</v>
      </c>
      <c r="BE35" s="84" t="s">
        <v>86</v>
      </c>
      <c r="BF35" s="84" t="s">
        <v>122</v>
      </c>
      <c r="BG35" s="84" t="s">
        <v>69</v>
      </c>
      <c r="BH35" s="92" t="s">
        <v>2241</v>
      </c>
      <c r="BI35" s="84" t="s">
        <v>122</v>
      </c>
      <c r="BJ35" s="84" t="s">
        <v>2242</v>
      </c>
      <c r="BK35" s="84" t="s">
        <v>75</v>
      </c>
      <c r="BL35" s="84" t="s">
        <v>122</v>
      </c>
      <c r="BM35" s="84" t="s">
        <v>83</v>
      </c>
      <c r="BN35" s="84" t="s">
        <v>70</v>
      </c>
      <c r="BO35" s="84" t="s">
        <v>71</v>
      </c>
      <c r="BP35" s="84" t="s">
        <v>122</v>
      </c>
      <c r="BQ35" s="84" t="s">
        <v>163</v>
      </c>
    </row>
    <row r="36" spans="1:69" ht="13.2" customHeight="1" x14ac:dyDescent="0.3">
      <c r="A36" s="40" t="str">
        <f t="shared" si="52"/>
        <v>2025-09-03</v>
      </c>
      <c r="B36" s="40" t="str">
        <f t="shared" si="53"/>
        <v>SYD</v>
      </c>
      <c r="C36" s="39" t="str">
        <f t="shared" si="54"/>
        <v>98812563585</v>
      </c>
      <c r="D36" s="41" t="str">
        <f t="shared" si="55"/>
        <v>PAU029773678</v>
      </c>
      <c r="E36" s="41" t="str">
        <f t="shared" si="56"/>
        <v>596421454454</v>
      </c>
      <c r="F36" s="39" t="str">
        <f t="shared" si="57"/>
        <v>2254252</v>
      </c>
      <c r="G36" s="39" t="str">
        <f t="shared" si="58"/>
        <v>WISE EXPRESS(AUSTRAPHARM)</v>
      </c>
      <c r="H36" s="41" t="str">
        <f t="shared" si="59"/>
        <v>김종진</v>
      </c>
      <c r="I36" s="39" t="str">
        <f t="shared" si="60"/>
        <v>10943</v>
      </c>
      <c r="J36" s="52" t="str">
        <f t="shared" si="61"/>
        <v/>
      </c>
      <c r="K36" s="75">
        <f t="shared" si="62"/>
        <v>1</v>
      </c>
      <c r="L36" s="76">
        <f t="shared" si="63"/>
        <v>1</v>
      </c>
      <c r="M36" s="76">
        <f t="shared" si="64"/>
        <v>1E-3</v>
      </c>
      <c r="N36" s="76">
        <f t="shared" si="65"/>
        <v>1</v>
      </c>
      <c r="O36" s="42">
        <f t="shared" si="66"/>
        <v>1</v>
      </c>
      <c r="P36" s="39" t="str">
        <f t="shared" si="67"/>
        <v>일반(목록배제,Normal-Manifest Exception)</v>
      </c>
      <c r="Q36" s="72">
        <f t="shared" si="68"/>
        <v>50</v>
      </c>
      <c r="R36" s="43" t="str">
        <f t="shared" si="69"/>
        <v>OZ602</v>
      </c>
      <c r="S36" s="82" t="str">
        <f t="shared" si="70"/>
        <v/>
      </c>
      <c r="T36" s="40">
        <f t="shared" si="71"/>
        <v>45903</v>
      </c>
      <c r="U36" s="44">
        <v>2500</v>
      </c>
      <c r="V36" s="44">
        <f t="shared" si="72"/>
        <v>0</v>
      </c>
      <c r="W36" s="77">
        <f t="shared" si="73"/>
        <v>2500</v>
      </c>
      <c r="X36" s="78">
        <f t="shared" si="74"/>
        <v>0</v>
      </c>
      <c r="Y36" s="44" cm="1">
        <f t="array" ref="Y36">_xlfn.IFNA(_xlfn.IFS(AND(Q36&gt;=2000, Q36&lt;3000), 10000, AND(Q36&gt;=3000, Q36&lt;4000), 15000, AND(Q36&gt;=4000, Q36&lt;5000), 20000, AND(Q36&gt;=5000), 25000),0)</f>
        <v>0</v>
      </c>
      <c r="Z36" s="91">
        <f t="shared" si="75"/>
        <v>300</v>
      </c>
      <c r="AA36" s="44">
        <f t="shared" si="76"/>
        <v>0</v>
      </c>
      <c r="AB36" s="44"/>
      <c r="AC36" s="44"/>
      <c r="AD36" s="44"/>
      <c r="AE36" s="44">
        <f>VLOOKUP(O36,정산업데이트!$A$6:$B$12,2,10)</f>
        <v>0</v>
      </c>
      <c r="AF36" s="44"/>
      <c r="AG36" s="79">
        <f t="shared" si="77"/>
        <v>300</v>
      </c>
      <c r="AH36" s="80">
        <f t="shared" si="78"/>
        <v>2800</v>
      </c>
      <c r="AI36" s="93"/>
      <c r="AJ36" s="84" t="s">
        <v>2070</v>
      </c>
      <c r="AK36" s="84" t="s">
        <v>73</v>
      </c>
      <c r="AL36" s="84" t="s">
        <v>2071</v>
      </c>
      <c r="AM36" s="84" t="s">
        <v>2243</v>
      </c>
      <c r="AN36" s="84" t="s">
        <v>2244</v>
      </c>
      <c r="AO36" s="84" t="s">
        <v>2245</v>
      </c>
      <c r="AP36" s="84" t="s">
        <v>2246</v>
      </c>
      <c r="AQ36" s="84" t="s">
        <v>122</v>
      </c>
      <c r="AR36" s="85">
        <v>1</v>
      </c>
      <c r="AS36" s="86">
        <v>1</v>
      </c>
      <c r="AT36" s="86">
        <v>1E-3</v>
      </c>
      <c r="AU36" s="86">
        <v>1</v>
      </c>
      <c r="AV36" s="84" t="s">
        <v>8</v>
      </c>
      <c r="AW36" s="86">
        <v>50</v>
      </c>
      <c r="AX36" s="84" t="s">
        <v>68</v>
      </c>
      <c r="AY36" s="84" t="s">
        <v>68</v>
      </c>
      <c r="AZ36" s="84" t="s">
        <v>68</v>
      </c>
      <c r="BA36" s="84" t="s">
        <v>68</v>
      </c>
      <c r="BB36" s="84" t="s">
        <v>68</v>
      </c>
      <c r="BC36" s="84" t="s">
        <v>132</v>
      </c>
      <c r="BD36" s="84" t="s">
        <v>83</v>
      </c>
      <c r="BE36" s="84" t="s">
        <v>86</v>
      </c>
      <c r="BF36" s="84" t="s">
        <v>122</v>
      </c>
      <c r="BG36" s="84" t="s">
        <v>69</v>
      </c>
      <c r="BH36" s="92" t="s">
        <v>2247</v>
      </c>
      <c r="BI36" s="84" t="s">
        <v>122</v>
      </c>
      <c r="BJ36" s="84" t="s">
        <v>2248</v>
      </c>
      <c r="BK36" s="84" t="s">
        <v>75</v>
      </c>
      <c r="BL36" s="84" t="s">
        <v>122</v>
      </c>
      <c r="BM36" s="84" t="s">
        <v>83</v>
      </c>
      <c r="BN36" s="84" t="s">
        <v>70</v>
      </c>
      <c r="BO36" s="84" t="s">
        <v>71</v>
      </c>
      <c r="BP36" s="84" t="s">
        <v>122</v>
      </c>
      <c r="BQ36" s="84" t="s">
        <v>163</v>
      </c>
    </row>
    <row r="37" spans="1:69" ht="13.2" customHeight="1" x14ac:dyDescent="0.3">
      <c r="A37" s="40" t="str">
        <f t="shared" si="52"/>
        <v>2025-09-03</v>
      </c>
      <c r="B37" s="40" t="str">
        <f t="shared" si="53"/>
        <v>SYD</v>
      </c>
      <c r="C37" s="39" t="str">
        <f t="shared" si="54"/>
        <v>98812563585</v>
      </c>
      <c r="D37" s="41" t="str">
        <f t="shared" si="55"/>
        <v>PAU029773682</v>
      </c>
      <c r="E37" s="41" t="str">
        <f t="shared" si="56"/>
        <v>596421454465</v>
      </c>
      <c r="F37" s="39" t="str">
        <f t="shared" si="57"/>
        <v>2254252</v>
      </c>
      <c r="G37" s="39" t="str">
        <f t="shared" si="58"/>
        <v>WISE EXPRESS(AUSTRAPHARM)</v>
      </c>
      <c r="H37" s="41" t="str">
        <f t="shared" si="59"/>
        <v>정영아</v>
      </c>
      <c r="I37" s="39" t="str">
        <f t="shared" si="60"/>
        <v>10551</v>
      </c>
      <c r="J37" s="52" t="str">
        <f t="shared" si="61"/>
        <v/>
      </c>
      <c r="K37" s="75">
        <f t="shared" si="62"/>
        <v>1</v>
      </c>
      <c r="L37" s="76">
        <f t="shared" si="63"/>
        <v>1</v>
      </c>
      <c r="M37" s="76">
        <f t="shared" si="64"/>
        <v>1E-3</v>
      </c>
      <c r="N37" s="76">
        <f t="shared" si="65"/>
        <v>1</v>
      </c>
      <c r="O37" s="42">
        <f t="shared" si="66"/>
        <v>1</v>
      </c>
      <c r="P37" s="39" t="str">
        <f t="shared" si="67"/>
        <v>목록(Manifest)</v>
      </c>
      <c r="Q37" s="72">
        <f t="shared" si="68"/>
        <v>70</v>
      </c>
      <c r="R37" s="43" t="str">
        <f t="shared" si="69"/>
        <v>OZ602</v>
      </c>
      <c r="S37" s="82" t="str">
        <f t="shared" si="70"/>
        <v/>
      </c>
      <c r="T37" s="40">
        <f t="shared" si="71"/>
        <v>45903</v>
      </c>
      <c r="U37" s="44">
        <v>2500</v>
      </c>
      <c r="V37" s="44">
        <f t="shared" si="72"/>
        <v>0</v>
      </c>
      <c r="W37" s="77">
        <f t="shared" si="73"/>
        <v>2500</v>
      </c>
      <c r="X37" s="78">
        <f t="shared" si="74"/>
        <v>0</v>
      </c>
      <c r="Y37" s="44" cm="1">
        <f t="array" ref="Y37">_xlfn.IFNA(_xlfn.IFS(AND(Q37&gt;=2000, Q37&lt;3000), 10000, AND(Q37&gt;=3000, Q37&lt;4000), 15000, AND(Q37&gt;=4000, Q37&lt;5000), 20000, AND(Q37&gt;=5000), 25000),0)</f>
        <v>0</v>
      </c>
      <c r="Z37" s="91">
        <f t="shared" si="75"/>
        <v>0</v>
      </c>
      <c r="AA37" s="44">
        <f t="shared" si="76"/>
        <v>0</v>
      </c>
      <c r="AB37" s="44"/>
      <c r="AC37" s="44"/>
      <c r="AD37" s="44"/>
      <c r="AE37" s="44">
        <f>VLOOKUP(O37,정산업데이트!$A$6:$B$12,2,10)</f>
        <v>0</v>
      </c>
      <c r="AF37" s="44"/>
      <c r="AG37" s="79">
        <f t="shared" si="77"/>
        <v>0</v>
      </c>
      <c r="AH37" s="80">
        <f t="shared" si="78"/>
        <v>2500</v>
      </c>
      <c r="AI37" s="93"/>
      <c r="AJ37" s="84" t="s">
        <v>2070</v>
      </c>
      <c r="AK37" s="84" t="s">
        <v>73</v>
      </c>
      <c r="AL37" s="84" t="s">
        <v>2071</v>
      </c>
      <c r="AM37" s="84" t="s">
        <v>2249</v>
      </c>
      <c r="AN37" s="84" t="s">
        <v>1862</v>
      </c>
      <c r="AO37" s="84" t="s">
        <v>1863</v>
      </c>
      <c r="AP37" s="84" t="s">
        <v>1063</v>
      </c>
      <c r="AQ37" s="84" t="s">
        <v>122</v>
      </c>
      <c r="AR37" s="85">
        <v>1</v>
      </c>
      <c r="AS37" s="86">
        <v>1</v>
      </c>
      <c r="AT37" s="86">
        <v>1E-3</v>
      </c>
      <c r="AU37" s="86">
        <v>1</v>
      </c>
      <c r="AV37" s="84" t="s">
        <v>7</v>
      </c>
      <c r="AW37" s="86">
        <v>70</v>
      </c>
      <c r="AX37" s="84" t="s">
        <v>68</v>
      </c>
      <c r="AY37" s="84" t="s">
        <v>68</v>
      </c>
      <c r="AZ37" s="84" t="s">
        <v>68</v>
      </c>
      <c r="BA37" s="84" t="s">
        <v>68</v>
      </c>
      <c r="BB37" s="84" t="s">
        <v>68</v>
      </c>
      <c r="BC37" s="84" t="s">
        <v>132</v>
      </c>
      <c r="BD37" s="84" t="s">
        <v>83</v>
      </c>
      <c r="BE37" s="84" t="s">
        <v>86</v>
      </c>
      <c r="BF37" s="84" t="s">
        <v>122</v>
      </c>
      <c r="BG37" s="84" t="s">
        <v>69</v>
      </c>
      <c r="BH37" s="92" t="s">
        <v>2250</v>
      </c>
      <c r="BI37" s="84" t="s">
        <v>122</v>
      </c>
      <c r="BJ37" s="84" t="s">
        <v>2251</v>
      </c>
      <c r="BK37" s="84" t="s">
        <v>75</v>
      </c>
      <c r="BL37" s="84" t="s">
        <v>122</v>
      </c>
      <c r="BM37" s="84" t="s">
        <v>83</v>
      </c>
      <c r="BN37" s="84" t="s">
        <v>70</v>
      </c>
      <c r="BO37" s="84" t="s">
        <v>71</v>
      </c>
      <c r="BP37" s="84" t="s">
        <v>122</v>
      </c>
      <c r="BQ37" s="84" t="s">
        <v>163</v>
      </c>
    </row>
    <row r="38" spans="1:69" ht="13.2" customHeight="1" x14ac:dyDescent="0.3">
      <c r="A38" s="40" t="str">
        <f t="shared" si="52"/>
        <v>2025-09-03</v>
      </c>
      <c r="B38" s="40" t="str">
        <f t="shared" si="53"/>
        <v>SYD</v>
      </c>
      <c r="C38" s="39" t="str">
        <f t="shared" si="54"/>
        <v>98812563585</v>
      </c>
      <c r="D38" s="41" t="str">
        <f t="shared" si="55"/>
        <v>PAU029773694</v>
      </c>
      <c r="E38" s="41" t="str">
        <f t="shared" si="56"/>
        <v>596421454476</v>
      </c>
      <c r="F38" s="39" t="str">
        <f t="shared" si="57"/>
        <v>2254252</v>
      </c>
      <c r="G38" s="39" t="str">
        <f t="shared" si="58"/>
        <v>WISE EXPRESS(AUSTRAPHARM)</v>
      </c>
      <c r="H38" s="41" t="str">
        <f t="shared" si="59"/>
        <v>박용수</v>
      </c>
      <c r="I38" s="39" t="str">
        <f t="shared" si="60"/>
        <v>63230</v>
      </c>
      <c r="J38" s="52" t="str">
        <f t="shared" si="61"/>
        <v/>
      </c>
      <c r="K38" s="75">
        <f t="shared" si="62"/>
        <v>1</v>
      </c>
      <c r="L38" s="76">
        <f t="shared" si="63"/>
        <v>2</v>
      </c>
      <c r="M38" s="76">
        <f t="shared" si="64"/>
        <v>1E-3</v>
      </c>
      <c r="N38" s="76">
        <f t="shared" si="65"/>
        <v>2</v>
      </c>
      <c r="O38" s="42">
        <f t="shared" si="66"/>
        <v>2</v>
      </c>
      <c r="P38" s="39" t="str">
        <f t="shared" si="67"/>
        <v>목록(Manifest)</v>
      </c>
      <c r="Q38" s="72">
        <f t="shared" si="68"/>
        <v>90</v>
      </c>
      <c r="R38" s="43" t="str">
        <f t="shared" si="69"/>
        <v>OZ602</v>
      </c>
      <c r="S38" s="82" t="str">
        <f t="shared" si="70"/>
        <v/>
      </c>
      <c r="T38" s="40">
        <f t="shared" si="71"/>
        <v>45903</v>
      </c>
      <c r="U38" s="44">
        <v>2500</v>
      </c>
      <c r="V38" s="44">
        <f t="shared" si="72"/>
        <v>0</v>
      </c>
      <c r="W38" s="77">
        <f t="shared" si="73"/>
        <v>2500</v>
      </c>
      <c r="X38" s="78">
        <f t="shared" si="74"/>
        <v>0</v>
      </c>
      <c r="Y38" s="44" cm="1">
        <f t="array" ref="Y38">_xlfn.IFNA(_xlfn.IFS(AND(Q38&gt;=2000, Q38&lt;3000), 10000, AND(Q38&gt;=3000, Q38&lt;4000), 15000, AND(Q38&gt;=4000, Q38&lt;5000), 20000, AND(Q38&gt;=5000), 25000),0)</f>
        <v>0</v>
      </c>
      <c r="Z38" s="91">
        <f t="shared" si="75"/>
        <v>0</v>
      </c>
      <c r="AA38" s="44">
        <f t="shared" si="76"/>
        <v>3000</v>
      </c>
      <c r="AB38" s="44"/>
      <c r="AC38" s="44"/>
      <c r="AD38" s="44"/>
      <c r="AE38" s="44">
        <f>VLOOKUP(O38,정산업데이트!$A$6:$B$12,2,10)</f>
        <v>0</v>
      </c>
      <c r="AF38" s="44"/>
      <c r="AG38" s="79">
        <f t="shared" si="77"/>
        <v>3000</v>
      </c>
      <c r="AH38" s="80">
        <f t="shared" si="78"/>
        <v>5500</v>
      </c>
      <c r="AI38" s="93"/>
      <c r="AJ38" s="84" t="s">
        <v>2070</v>
      </c>
      <c r="AK38" s="84" t="s">
        <v>73</v>
      </c>
      <c r="AL38" s="84" t="s">
        <v>2071</v>
      </c>
      <c r="AM38" s="84" t="s">
        <v>2252</v>
      </c>
      <c r="AN38" s="84" t="s">
        <v>2253</v>
      </c>
      <c r="AO38" s="84" t="s">
        <v>2254</v>
      </c>
      <c r="AP38" s="84" t="s">
        <v>1268</v>
      </c>
      <c r="AQ38" s="84" t="s">
        <v>122</v>
      </c>
      <c r="AR38" s="85">
        <v>1</v>
      </c>
      <c r="AS38" s="86">
        <v>2</v>
      </c>
      <c r="AT38" s="86">
        <v>1E-3</v>
      </c>
      <c r="AU38" s="86">
        <v>2</v>
      </c>
      <c r="AV38" s="84" t="s">
        <v>7</v>
      </c>
      <c r="AW38" s="86">
        <v>90</v>
      </c>
      <c r="AX38" s="84" t="s">
        <v>68</v>
      </c>
      <c r="AY38" s="84" t="s">
        <v>68</v>
      </c>
      <c r="AZ38" s="84" t="s">
        <v>68</v>
      </c>
      <c r="BA38" s="84" t="s">
        <v>68</v>
      </c>
      <c r="BB38" s="84" t="s">
        <v>68</v>
      </c>
      <c r="BC38" s="84" t="s">
        <v>132</v>
      </c>
      <c r="BD38" s="84" t="s">
        <v>83</v>
      </c>
      <c r="BE38" s="84" t="s">
        <v>86</v>
      </c>
      <c r="BF38" s="84" t="s">
        <v>122</v>
      </c>
      <c r="BG38" s="84" t="s">
        <v>69</v>
      </c>
      <c r="BH38" s="92" t="s">
        <v>2255</v>
      </c>
      <c r="BI38" s="84" t="s">
        <v>122</v>
      </c>
      <c r="BJ38" s="84" t="s">
        <v>2256</v>
      </c>
      <c r="BK38" s="84" t="s">
        <v>75</v>
      </c>
      <c r="BL38" s="84" t="s">
        <v>122</v>
      </c>
      <c r="BM38" s="84" t="s">
        <v>83</v>
      </c>
      <c r="BN38" s="84" t="s">
        <v>70</v>
      </c>
      <c r="BO38" s="84" t="s">
        <v>71</v>
      </c>
      <c r="BP38" s="84" t="s">
        <v>122</v>
      </c>
      <c r="BQ38" s="84" t="s">
        <v>163</v>
      </c>
    </row>
    <row r="39" spans="1:69" ht="13.2" customHeight="1" x14ac:dyDescent="0.3">
      <c r="A39" s="40" t="str">
        <f t="shared" si="52"/>
        <v>2025-09-03</v>
      </c>
      <c r="B39" s="40" t="str">
        <f t="shared" si="53"/>
        <v>SYD</v>
      </c>
      <c r="C39" s="39" t="str">
        <f t="shared" si="54"/>
        <v>98812563585</v>
      </c>
      <c r="D39" s="41" t="str">
        <f t="shared" si="55"/>
        <v>PAU029773684</v>
      </c>
      <c r="E39" s="41" t="str">
        <f t="shared" si="56"/>
        <v>596421454480</v>
      </c>
      <c r="F39" s="39" t="str">
        <f t="shared" si="57"/>
        <v>2254252</v>
      </c>
      <c r="G39" s="39" t="str">
        <f t="shared" si="58"/>
        <v>WISE EXPRESS(AUSTRAPHARM)</v>
      </c>
      <c r="H39" s="41" t="str">
        <f t="shared" si="59"/>
        <v>김용희</v>
      </c>
      <c r="I39" s="39" t="str">
        <f t="shared" si="60"/>
        <v>08215</v>
      </c>
      <c r="J39" s="52" t="str">
        <f t="shared" si="61"/>
        <v/>
      </c>
      <c r="K39" s="75">
        <f t="shared" si="62"/>
        <v>1</v>
      </c>
      <c r="L39" s="76">
        <f t="shared" si="63"/>
        <v>1</v>
      </c>
      <c r="M39" s="76">
        <f t="shared" si="64"/>
        <v>1E-3</v>
      </c>
      <c r="N39" s="76">
        <f t="shared" si="65"/>
        <v>1</v>
      </c>
      <c r="O39" s="42">
        <f t="shared" si="66"/>
        <v>1</v>
      </c>
      <c r="P39" s="39" t="str">
        <f t="shared" si="67"/>
        <v>일반(목록배제,Normal-Manifest Exception)</v>
      </c>
      <c r="Q39" s="72">
        <f t="shared" si="68"/>
        <v>70</v>
      </c>
      <c r="R39" s="43" t="str">
        <f t="shared" si="69"/>
        <v>OZ602</v>
      </c>
      <c r="S39" s="82" t="str">
        <f t="shared" si="70"/>
        <v/>
      </c>
      <c r="T39" s="40">
        <f t="shared" si="71"/>
        <v>45903</v>
      </c>
      <c r="U39" s="44">
        <v>2500</v>
      </c>
      <c r="V39" s="44">
        <f t="shared" si="72"/>
        <v>0</v>
      </c>
      <c r="W39" s="77">
        <f t="shared" si="73"/>
        <v>2500</v>
      </c>
      <c r="X39" s="78">
        <f t="shared" si="74"/>
        <v>0</v>
      </c>
      <c r="Y39" s="44" cm="1">
        <f t="array" ref="Y39">_xlfn.IFNA(_xlfn.IFS(AND(Q39&gt;=2000, Q39&lt;3000), 10000, AND(Q39&gt;=3000, Q39&lt;4000), 15000, AND(Q39&gt;=4000, Q39&lt;5000), 20000, AND(Q39&gt;=5000), 25000),0)</f>
        <v>0</v>
      </c>
      <c r="Z39" s="91">
        <f t="shared" si="75"/>
        <v>300</v>
      </c>
      <c r="AA39" s="44">
        <f t="shared" si="76"/>
        <v>0</v>
      </c>
      <c r="AB39" s="44"/>
      <c r="AC39" s="44"/>
      <c r="AD39" s="44"/>
      <c r="AE39" s="44">
        <f>VLOOKUP(O39,정산업데이트!$A$6:$B$12,2,10)</f>
        <v>0</v>
      </c>
      <c r="AF39" s="44"/>
      <c r="AG39" s="79">
        <f t="shared" si="77"/>
        <v>300</v>
      </c>
      <c r="AH39" s="80">
        <f t="shared" si="78"/>
        <v>2800</v>
      </c>
      <c r="AI39" s="93"/>
      <c r="AJ39" s="84" t="s">
        <v>2070</v>
      </c>
      <c r="AK39" s="84" t="s">
        <v>73</v>
      </c>
      <c r="AL39" s="84" t="s">
        <v>2071</v>
      </c>
      <c r="AM39" s="84" t="s">
        <v>2257</v>
      </c>
      <c r="AN39" s="84" t="s">
        <v>2258</v>
      </c>
      <c r="AO39" s="84" t="s">
        <v>2259</v>
      </c>
      <c r="AP39" s="84" t="s">
        <v>2260</v>
      </c>
      <c r="AQ39" s="84" t="s">
        <v>122</v>
      </c>
      <c r="AR39" s="85">
        <v>1</v>
      </c>
      <c r="AS39" s="86">
        <v>1</v>
      </c>
      <c r="AT39" s="86">
        <v>1E-3</v>
      </c>
      <c r="AU39" s="86">
        <v>1</v>
      </c>
      <c r="AV39" s="84" t="s">
        <v>8</v>
      </c>
      <c r="AW39" s="86">
        <v>70</v>
      </c>
      <c r="AX39" s="84" t="s">
        <v>68</v>
      </c>
      <c r="AY39" s="84" t="s">
        <v>68</v>
      </c>
      <c r="AZ39" s="84" t="s">
        <v>68</v>
      </c>
      <c r="BA39" s="84" t="s">
        <v>68</v>
      </c>
      <c r="BB39" s="84" t="s">
        <v>68</v>
      </c>
      <c r="BC39" s="84" t="s">
        <v>132</v>
      </c>
      <c r="BD39" s="84" t="s">
        <v>83</v>
      </c>
      <c r="BE39" s="84" t="s">
        <v>96</v>
      </c>
      <c r="BF39" s="84" t="s">
        <v>122</v>
      </c>
      <c r="BG39" s="84" t="s">
        <v>69</v>
      </c>
      <c r="BH39" s="92" t="s">
        <v>2261</v>
      </c>
      <c r="BI39" s="84" t="s">
        <v>122</v>
      </c>
      <c r="BJ39" s="84" t="s">
        <v>2262</v>
      </c>
      <c r="BK39" s="84" t="s">
        <v>75</v>
      </c>
      <c r="BL39" s="84" t="s">
        <v>122</v>
      </c>
      <c r="BM39" s="84" t="s">
        <v>83</v>
      </c>
      <c r="BN39" s="84" t="s">
        <v>70</v>
      </c>
      <c r="BO39" s="84" t="s">
        <v>71</v>
      </c>
      <c r="BP39" s="84" t="s">
        <v>122</v>
      </c>
      <c r="BQ39" s="84" t="s">
        <v>163</v>
      </c>
    </row>
    <row r="40" spans="1:69" ht="13.2" customHeight="1" x14ac:dyDescent="0.3">
      <c r="A40" s="40" t="str">
        <f t="shared" si="52"/>
        <v>2025-09-03</v>
      </c>
      <c r="B40" s="40" t="str">
        <f t="shared" si="53"/>
        <v>SYD</v>
      </c>
      <c r="C40" s="39" t="str">
        <f t="shared" si="54"/>
        <v>98812563585</v>
      </c>
      <c r="D40" s="41" t="str">
        <f t="shared" si="55"/>
        <v>PAU029773693</v>
      </c>
      <c r="E40" s="41" t="str">
        <f t="shared" si="56"/>
        <v>596421454491</v>
      </c>
      <c r="F40" s="39" t="str">
        <f t="shared" si="57"/>
        <v>2254252</v>
      </c>
      <c r="G40" s="39" t="str">
        <f t="shared" si="58"/>
        <v>WISE EXPRESS(AUSTRAPHARM)</v>
      </c>
      <c r="H40" s="41" t="str">
        <f t="shared" si="59"/>
        <v>한미정</v>
      </c>
      <c r="I40" s="39" t="str">
        <f t="shared" si="60"/>
        <v>51500</v>
      </c>
      <c r="J40" s="52" t="str">
        <f t="shared" si="61"/>
        <v/>
      </c>
      <c r="K40" s="75">
        <f t="shared" si="62"/>
        <v>1</v>
      </c>
      <c r="L40" s="76">
        <f t="shared" si="63"/>
        <v>1</v>
      </c>
      <c r="M40" s="76">
        <f t="shared" si="64"/>
        <v>1E-3</v>
      </c>
      <c r="N40" s="76">
        <f t="shared" si="65"/>
        <v>1</v>
      </c>
      <c r="O40" s="42">
        <f t="shared" si="66"/>
        <v>1</v>
      </c>
      <c r="P40" s="39" t="str">
        <f t="shared" si="67"/>
        <v>일반(목록배제,Normal-Manifest Exception)</v>
      </c>
      <c r="Q40" s="72">
        <f t="shared" si="68"/>
        <v>70</v>
      </c>
      <c r="R40" s="43" t="str">
        <f t="shared" si="69"/>
        <v>OZ602</v>
      </c>
      <c r="S40" s="82" t="str">
        <f t="shared" si="70"/>
        <v/>
      </c>
      <c r="T40" s="40">
        <f t="shared" si="71"/>
        <v>45903</v>
      </c>
      <c r="U40" s="44">
        <v>2500</v>
      </c>
      <c r="V40" s="44">
        <f t="shared" si="72"/>
        <v>0</v>
      </c>
      <c r="W40" s="77">
        <f t="shared" si="73"/>
        <v>2500</v>
      </c>
      <c r="X40" s="78">
        <f t="shared" si="74"/>
        <v>0</v>
      </c>
      <c r="Y40" s="44" cm="1">
        <f t="array" ref="Y40">_xlfn.IFNA(_xlfn.IFS(AND(Q40&gt;=2000, Q40&lt;3000), 10000, AND(Q40&gt;=3000, Q40&lt;4000), 15000, AND(Q40&gt;=4000, Q40&lt;5000), 20000, AND(Q40&gt;=5000), 25000),0)</f>
        <v>0</v>
      </c>
      <c r="Z40" s="91">
        <f t="shared" si="75"/>
        <v>300</v>
      </c>
      <c r="AA40" s="44">
        <f t="shared" si="76"/>
        <v>0</v>
      </c>
      <c r="AB40" s="44"/>
      <c r="AC40" s="44"/>
      <c r="AD40" s="44"/>
      <c r="AE40" s="44">
        <f>VLOOKUP(O40,정산업데이트!$A$6:$B$12,2,10)</f>
        <v>0</v>
      </c>
      <c r="AF40" s="44"/>
      <c r="AG40" s="79">
        <f t="shared" si="77"/>
        <v>300</v>
      </c>
      <c r="AH40" s="80">
        <f t="shared" si="78"/>
        <v>2800</v>
      </c>
      <c r="AI40" s="93"/>
      <c r="AJ40" s="84" t="s">
        <v>2070</v>
      </c>
      <c r="AK40" s="84" t="s">
        <v>73</v>
      </c>
      <c r="AL40" s="84" t="s">
        <v>2071</v>
      </c>
      <c r="AM40" s="84" t="s">
        <v>2263</v>
      </c>
      <c r="AN40" s="84" t="s">
        <v>1445</v>
      </c>
      <c r="AO40" s="84" t="s">
        <v>2264</v>
      </c>
      <c r="AP40" s="84" t="s">
        <v>2265</v>
      </c>
      <c r="AQ40" s="84" t="s">
        <v>122</v>
      </c>
      <c r="AR40" s="85">
        <v>1</v>
      </c>
      <c r="AS40" s="86">
        <v>1</v>
      </c>
      <c r="AT40" s="86">
        <v>1E-3</v>
      </c>
      <c r="AU40" s="86">
        <v>1</v>
      </c>
      <c r="AV40" s="84" t="s">
        <v>8</v>
      </c>
      <c r="AW40" s="86">
        <v>70</v>
      </c>
      <c r="AX40" s="84" t="s">
        <v>68</v>
      </c>
      <c r="AY40" s="84" t="s">
        <v>68</v>
      </c>
      <c r="AZ40" s="84" t="s">
        <v>68</v>
      </c>
      <c r="BA40" s="84" t="s">
        <v>68</v>
      </c>
      <c r="BB40" s="84" t="s">
        <v>68</v>
      </c>
      <c r="BC40" s="84" t="s">
        <v>132</v>
      </c>
      <c r="BD40" s="84" t="s">
        <v>83</v>
      </c>
      <c r="BE40" s="84" t="s">
        <v>86</v>
      </c>
      <c r="BF40" s="84" t="s">
        <v>122</v>
      </c>
      <c r="BG40" s="84" t="s">
        <v>69</v>
      </c>
      <c r="BH40" s="92" t="s">
        <v>2266</v>
      </c>
      <c r="BI40" s="84" t="s">
        <v>122</v>
      </c>
      <c r="BJ40" s="84" t="s">
        <v>2267</v>
      </c>
      <c r="BK40" s="84" t="s">
        <v>75</v>
      </c>
      <c r="BL40" s="84" t="s">
        <v>122</v>
      </c>
      <c r="BM40" s="84" t="s">
        <v>83</v>
      </c>
      <c r="BN40" s="84" t="s">
        <v>70</v>
      </c>
      <c r="BO40" s="84" t="s">
        <v>71</v>
      </c>
      <c r="BP40" s="84" t="s">
        <v>122</v>
      </c>
      <c r="BQ40" s="84" t="s">
        <v>163</v>
      </c>
    </row>
    <row r="41" spans="1:69" ht="13.2" customHeight="1" x14ac:dyDescent="0.3">
      <c r="A41" s="40" t="str">
        <f t="shared" si="52"/>
        <v>2025-09-03</v>
      </c>
      <c r="B41" s="40" t="str">
        <f t="shared" si="53"/>
        <v>SYD</v>
      </c>
      <c r="C41" s="39" t="str">
        <f t="shared" si="54"/>
        <v>98812563585</v>
      </c>
      <c r="D41" s="41" t="str">
        <f t="shared" si="55"/>
        <v>PAU029773683</v>
      </c>
      <c r="E41" s="41" t="str">
        <f t="shared" si="56"/>
        <v>596421454502</v>
      </c>
      <c r="F41" s="39" t="str">
        <f t="shared" si="57"/>
        <v>2254252</v>
      </c>
      <c r="G41" s="39" t="str">
        <f t="shared" si="58"/>
        <v>WISE EXPRESS(AUSTRAPHARM)</v>
      </c>
      <c r="H41" s="41" t="str">
        <f t="shared" si="59"/>
        <v>정선우</v>
      </c>
      <c r="I41" s="39" t="str">
        <f t="shared" si="60"/>
        <v>06284</v>
      </c>
      <c r="J41" s="52" t="str">
        <f t="shared" si="61"/>
        <v/>
      </c>
      <c r="K41" s="75">
        <f t="shared" si="62"/>
        <v>1</v>
      </c>
      <c r="L41" s="76">
        <f t="shared" si="63"/>
        <v>1</v>
      </c>
      <c r="M41" s="76">
        <f t="shared" si="64"/>
        <v>1E-3</v>
      </c>
      <c r="N41" s="76">
        <f t="shared" si="65"/>
        <v>1</v>
      </c>
      <c r="O41" s="42">
        <f t="shared" si="66"/>
        <v>1</v>
      </c>
      <c r="P41" s="39" t="str">
        <f t="shared" si="67"/>
        <v>일반(목록배제,Normal-Manifest Exception)</v>
      </c>
      <c r="Q41" s="72">
        <f t="shared" si="68"/>
        <v>50</v>
      </c>
      <c r="R41" s="43" t="str">
        <f t="shared" si="69"/>
        <v>OZ602</v>
      </c>
      <c r="S41" s="82" t="str">
        <f t="shared" si="70"/>
        <v/>
      </c>
      <c r="T41" s="40">
        <f t="shared" si="71"/>
        <v>45903</v>
      </c>
      <c r="U41" s="44">
        <v>2500</v>
      </c>
      <c r="V41" s="44">
        <f t="shared" si="72"/>
        <v>0</v>
      </c>
      <c r="W41" s="77">
        <f t="shared" si="73"/>
        <v>2500</v>
      </c>
      <c r="X41" s="78">
        <f t="shared" si="74"/>
        <v>0</v>
      </c>
      <c r="Y41" s="44" cm="1">
        <f t="array" ref="Y41">_xlfn.IFNA(_xlfn.IFS(AND(Q41&gt;=2000, Q41&lt;3000), 10000, AND(Q41&gt;=3000, Q41&lt;4000), 15000, AND(Q41&gt;=4000, Q41&lt;5000), 20000, AND(Q41&gt;=5000), 25000),0)</f>
        <v>0</v>
      </c>
      <c r="Z41" s="91">
        <f t="shared" si="75"/>
        <v>300</v>
      </c>
      <c r="AA41" s="44">
        <f t="shared" si="76"/>
        <v>0</v>
      </c>
      <c r="AB41" s="44"/>
      <c r="AC41" s="44"/>
      <c r="AD41" s="44"/>
      <c r="AE41" s="44">
        <f>VLOOKUP(O41,정산업데이트!$A$6:$B$12,2,10)</f>
        <v>0</v>
      </c>
      <c r="AF41" s="44"/>
      <c r="AG41" s="79">
        <f t="shared" si="77"/>
        <v>300</v>
      </c>
      <c r="AH41" s="80">
        <f t="shared" si="78"/>
        <v>2800</v>
      </c>
      <c r="AJ41" s="84" t="s">
        <v>2070</v>
      </c>
      <c r="AK41" s="84" t="s">
        <v>73</v>
      </c>
      <c r="AL41" s="84" t="s">
        <v>2071</v>
      </c>
      <c r="AM41" s="84" t="s">
        <v>2268</v>
      </c>
      <c r="AN41" s="84" t="s">
        <v>1355</v>
      </c>
      <c r="AO41" s="84" t="s">
        <v>2269</v>
      </c>
      <c r="AP41" s="84" t="s">
        <v>942</v>
      </c>
      <c r="AQ41" s="84" t="s">
        <v>122</v>
      </c>
      <c r="AR41" s="85">
        <v>1</v>
      </c>
      <c r="AS41" s="86">
        <v>1</v>
      </c>
      <c r="AT41" s="86">
        <v>1E-3</v>
      </c>
      <c r="AU41" s="86">
        <v>1</v>
      </c>
      <c r="AV41" s="84" t="s">
        <v>8</v>
      </c>
      <c r="AW41" s="86">
        <v>50</v>
      </c>
      <c r="AX41" s="84" t="s">
        <v>68</v>
      </c>
      <c r="AY41" s="84" t="s">
        <v>68</v>
      </c>
      <c r="AZ41" s="84" t="s">
        <v>68</v>
      </c>
      <c r="BA41" s="84" t="s">
        <v>68</v>
      </c>
      <c r="BB41" s="84" t="s">
        <v>68</v>
      </c>
      <c r="BC41" s="84" t="s">
        <v>132</v>
      </c>
      <c r="BD41" s="84" t="s">
        <v>83</v>
      </c>
      <c r="BE41" s="84" t="s">
        <v>86</v>
      </c>
      <c r="BF41" s="84" t="s">
        <v>122</v>
      </c>
      <c r="BG41" s="84" t="s">
        <v>69</v>
      </c>
      <c r="BH41" s="92" t="s">
        <v>2270</v>
      </c>
      <c r="BI41" s="84" t="s">
        <v>122</v>
      </c>
      <c r="BJ41" s="84" t="s">
        <v>2271</v>
      </c>
      <c r="BK41" s="84" t="s">
        <v>75</v>
      </c>
      <c r="BL41" s="84" t="s">
        <v>122</v>
      </c>
      <c r="BM41" s="84" t="s">
        <v>83</v>
      </c>
      <c r="BN41" s="84" t="s">
        <v>70</v>
      </c>
      <c r="BO41" s="84" t="s">
        <v>71</v>
      </c>
      <c r="BP41" s="84" t="s">
        <v>122</v>
      </c>
      <c r="BQ41" s="84" t="s">
        <v>163</v>
      </c>
    </row>
    <row r="42" spans="1:69" ht="13.2" customHeight="1" x14ac:dyDescent="0.3">
      <c r="A42" s="40" t="str">
        <f t="shared" si="52"/>
        <v>2025-09-03</v>
      </c>
      <c r="B42" s="40" t="str">
        <f t="shared" si="53"/>
        <v>SYD</v>
      </c>
      <c r="C42" s="39" t="str">
        <f t="shared" si="54"/>
        <v>98812563585</v>
      </c>
      <c r="D42" s="41" t="str">
        <f t="shared" si="55"/>
        <v>PAU029773679</v>
      </c>
      <c r="E42" s="41" t="str">
        <f t="shared" si="56"/>
        <v>596421454513</v>
      </c>
      <c r="F42" s="39" t="str">
        <f t="shared" si="57"/>
        <v>2254252</v>
      </c>
      <c r="G42" s="39" t="str">
        <f t="shared" si="58"/>
        <v>WISE EXPRESS(AUSTRAPHARM)</v>
      </c>
      <c r="H42" s="41" t="str">
        <f t="shared" si="59"/>
        <v>송아영</v>
      </c>
      <c r="I42" s="39" t="str">
        <f t="shared" si="60"/>
        <v>08718</v>
      </c>
      <c r="J42" s="52" t="str">
        <f t="shared" si="61"/>
        <v/>
      </c>
      <c r="K42" s="75">
        <f t="shared" si="62"/>
        <v>1</v>
      </c>
      <c r="L42" s="76">
        <f t="shared" si="63"/>
        <v>1</v>
      </c>
      <c r="M42" s="76">
        <f t="shared" si="64"/>
        <v>1E-3</v>
      </c>
      <c r="N42" s="76">
        <f t="shared" si="65"/>
        <v>1</v>
      </c>
      <c r="O42" s="42">
        <f t="shared" si="66"/>
        <v>1</v>
      </c>
      <c r="P42" s="39" t="str">
        <f t="shared" si="67"/>
        <v>목록(Manifest)</v>
      </c>
      <c r="Q42" s="72">
        <f t="shared" si="68"/>
        <v>60</v>
      </c>
      <c r="R42" s="43" t="str">
        <f t="shared" si="69"/>
        <v>OZ602</v>
      </c>
      <c r="S42" s="82" t="str">
        <f t="shared" si="70"/>
        <v/>
      </c>
      <c r="T42" s="40">
        <f t="shared" si="71"/>
        <v>45903</v>
      </c>
      <c r="U42" s="44">
        <v>2500</v>
      </c>
      <c r="V42" s="44">
        <f t="shared" si="72"/>
        <v>0</v>
      </c>
      <c r="W42" s="77">
        <f t="shared" si="73"/>
        <v>2500</v>
      </c>
      <c r="X42" s="78">
        <f t="shared" si="74"/>
        <v>0</v>
      </c>
      <c r="Y42" s="44" cm="1">
        <f t="array" ref="Y42">_xlfn.IFNA(_xlfn.IFS(AND(Q42&gt;=2000, Q42&lt;3000), 10000, AND(Q42&gt;=3000, Q42&lt;4000), 15000, AND(Q42&gt;=4000, Q42&lt;5000), 20000, AND(Q42&gt;=5000), 25000),0)</f>
        <v>0</v>
      </c>
      <c r="Z42" s="91">
        <f t="shared" si="75"/>
        <v>0</v>
      </c>
      <c r="AA42" s="44">
        <f t="shared" si="76"/>
        <v>0</v>
      </c>
      <c r="AB42" s="44"/>
      <c r="AC42" s="44"/>
      <c r="AD42" s="44"/>
      <c r="AE42" s="44">
        <f>VLOOKUP(O42,정산업데이트!$A$6:$B$12,2,10)</f>
        <v>0</v>
      </c>
      <c r="AF42" s="44"/>
      <c r="AG42" s="79">
        <f t="shared" si="77"/>
        <v>0</v>
      </c>
      <c r="AH42" s="80">
        <f t="shared" si="78"/>
        <v>2500</v>
      </c>
      <c r="AI42" s="93"/>
      <c r="AJ42" s="84" t="s">
        <v>2070</v>
      </c>
      <c r="AK42" s="84" t="s">
        <v>73</v>
      </c>
      <c r="AL42" s="84" t="s">
        <v>2071</v>
      </c>
      <c r="AM42" s="84" t="s">
        <v>2272</v>
      </c>
      <c r="AN42" s="84" t="s">
        <v>2273</v>
      </c>
      <c r="AO42" s="84" t="s">
        <v>2274</v>
      </c>
      <c r="AP42" s="84" t="s">
        <v>2275</v>
      </c>
      <c r="AQ42" s="84" t="s">
        <v>122</v>
      </c>
      <c r="AR42" s="85">
        <v>1</v>
      </c>
      <c r="AS42" s="86">
        <v>1</v>
      </c>
      <c r="AT42" s="86">
        <v>1E-3</v>
      </c>
      <c r="AU42" s="86">
        <v>1</v>
      </c>
      <c r="AV42" s="84" t="s">
        <v>7</v>
      </c>
      <c r="AW42" s="86">
        <v>60</v>
      </c>
      <c r="AX42" s="84" t="s">
        <v>68</v>
      </c>
      <c r="AY42" s="84" t="s">
        <v>68</v>
      </c>
      <c r="AZ42" s="84" t="s">
        <v>68</v>
      </c>
      <c r="BA42" s="84" t="s">
        <v>68</v>
      </c>
      <c r="BB42" s="84" t="s">
        <v>68</v>
      </c>
      <c r="BC42" s="84" t="s">
        <v>132</v>
      </c>
      <c r="BD42" s="84" t="s">
        <v>83</v>
      </c>
      <c r="BE42" s="84" t="s">
        <v>86</v>
      </c>
      <c r="BF42" s="84" t="s">
        <v>122</v>
      </c>
      <c r="BG42" s="84" t="s">
        <v>69</v>
      </c>
      <c r="BH42" s="92" t="s">
        <v>2276</v>
      </c>
      <c r="BI42" s="84" t="s">
        <v>122</v>
      </c>
      <c r="BJ42" s="84" t="s">
        <v>2277</v>
      </c>
      <c r="BK42" s="84" t="s">
        <v>75</v>
      </c>
      <c r="BL42" s="84" t="s">
        <v>122</v>
      </c>
      <c r="BM42" s="84" t="s">
        <v>83</v>
      </c>
      <c r="BN42" s="84" t="s">
        <v>70</v>
      </c>
      <c r="BO42" s="84" t="s">
        <v>71</v>
      </c>
      <c r="BP42" s="84" t="s">
        <v>122</v>
      </c>
      <c r="BQ42" s="84" t="s">
        <v>163</v>
      </c>
    </row>
    <row r="43" spans="1:69" ht="13.2" customHeight="1" x14ac:dyDescent="0.3">
      <c r="A43" s="40" t="str">
        <f t="shared" si="52"/>
        <v>2025-09-03</v>
      </c>
      <c r="B43" s="40" t="str">
        <f t="shared" si="53"/>
        <v>SYD</v>
      </c>
      <c r="C43" s="39" t="str">
        <f t="shared" si="54"/>
        <v>98812563585</v>
      </c>
      <c r="D43" s="41" t="str">
        <f t="shared" si="55"/>
        <v>PAU029773692</v>
      </c>
      <c r="E43" s="41" t="str">
        <f t="shared" si="56"/>
        <v>596421454524</v>
      </c>
      <c r="F43" s="39" t="str">
        <f t="shared" si="57"/>
        <v>2254252</v>
      </c>
      <c r="G43" s="39" t="str">
        <f t="shared" si="58"/>
        <v>WISE EXPRESS(AUSTRAPHARM)</v>
      </c>
      <c r="H43" s="41" t="str">
        <f t="shared" si="59"/>
        <v>박승락</v>
      </c>
      <c r="I43" s="39" t="str">
        <f t="shared" si="60"/>
        <v>15483</v>
      </c>
      <c r="J43" s="52" t="str">
        <f t="shared" si="61"/>
        <v/>
      </c>
      <c r="K43" s="75">
        <f t="shared" si="62"/>
        <v>1</v>
      </c>
      <c r="L43" s="76">
        <f t="shared" si="63"/>
        <v>1</v>
      </c>
      <c r="M43" s="76">
        <f t="shared" si="64"/>
        <v>1E-3</v>
      </c>
      <c r="N43" s="76">
        <f t="shared" si="65"/>
        <v>1</v>
      </c>
      <c r="O43" s="42">
        <f t="shared" si="66"/>
        <v>1</v>
      </c>
      <c r="P43" s="39" t="str">
        <f t="shared" si="67"/>
        <v>일반(목록배제,Normal-Manifest Exception)</v>
      </c>
      <c r="Q43" s="72">
        <f t="shared" si="68"/>
        <v>60</v>
      </c>
      <c r="R43" s="43" t="str">
        <f t="shared" si="69"/>
        <v>OZ602</v>
      </c>
      <c r="S43" s="82" t="str">
        <f t="shared" si="70"/>
        <v/>
      </c>
      <c r="T43" s="40">
        <f t="shared" si="71"/>
        <v>45903</v>
      </c>
      <c r="U43" s="44">
        <v>2500</v>
      </c>
      <c r="V43" s="44">
        <f t="shared" si="72"/>
        <v>0</v>
      </c>
      <c r="W43" s="77">
        <f t="shared" si="73"/>
        <v>2500</v>
      </c>
      <c r="X43" s="78">
        <f t="shared" si="74"/>
        <v>0</v>
      </c>
      <c r="Y43" s="44" cm="1">
        <f t="array" ref="Y43">_xlfn.IFNA(_xlfn.IFS(AND(Q43&gt;=2000, Q43&lt;3000), 10000, AND(Q43&gt;=3000, Q43&lt;4000), 15000, AND(Q43&gt;=4000, Q43&lt;5000), 20000, AND(Q43&gt;=5000), 25000),0)</f>
        <v>0</v>
      </c>
      <c r="Z43" s="91">
        <f t="shared" si="75"/>
        <v>300</v>
      </c>
      <c r="AA43" s="44">
        <f t="shared" si="76"/>
        <v>0</v>
      </c>
      <c r="AB43" s="44"/>
      <c r="AC43" s="44"/>
      <c r="AD43" s="44"/>
      <c r="AE43" s="44">
        <f>VLOOKUP(O43,정산업데이트!$A$6:$B$12,2,10)</f>
        <v>0</v>
      </c>
      <c r="AF43" s="44"/>
      <c r="AG43" s="79">
        <f t="shared" si="77"/>
        <v>300</v>
      </c>
      <c r="AH43" s="80">
        <f t="shared" si="78"/>
        <v>2800</v>
      </c>
      <c r="AI43" s="93"/>
      <c r="AJ43" s="84" t="s">
        <v>2070</v>
      </c>
      <c r="AK43" s="84" t="s">
        <v>73</v>
      </c>
      <c r="AL43" s="84" t="s">
        <v>2071</v>
      </c>
      <c r="AM43" s="84" t="s">
        <v>2278</v>
      </c>
      <c r="AN43" s="84" t="s">
        <v>2279</v>
      </c>
      <c r="AO43" s="84" t="s">
        <v>2280</v>
      </c>
      <c r="AP43" s="84" t="s">
        <v>2281</v>
      </c>
      <c r="AQ43" s="84" t="s">
        <v>122</v>
      </c>
      <c r="AR43" s="85">
        <v>1</v>
      </c>
      <c r="AS43" s="86">
        <v>1</v>
      </c>
      <c r="AT43" s="86">
        <v>1E-3</v>
      </c>
      <c r="AU43" s="86">
        <v>1</v>
      </c>
      <c r="AV43" s="84" t="s">
        <v>8</v>
      </c>
      <c r="AW43" s="86">
        <v>60</v>
      </c>
      <c r="AX43" s="84" t="s">
        <v>68</v>
      </c>
      <c r="AY43" s="84" t="s">
        <v>68</v>
      </c>
      <c r="AZ43" s="84" t="s">
        <v>68</v>
      </c>
      <c r="BA43" s="84" t="s">
        <v>68</v>
      </c>
      <c r="BB43" s="84" t="s">
        <v>68</v>
      </c>
      <c r="BC43" s="84" t="s">
        <v>132</v>
      </c>
      <c r="BD43" s="84" t="s">
        <v>83</v>
      </c>
      <c r="BE43" s="84" t="s">
        <v>86</v>
      </c>
      <c r="BF43" s="84" t="s">
        <v>122</v>
      </c>
      <c r="BG43" s="84" t="s">
        <v>69</v>
      </c>
      <c r="BH43" s="92" t="s">
        <v>2282</v>
      </c>
      <c r="BI43" s="84" t="s">
        <v>122</v>
      </c>
      <c r="BJ43" s="84" t="s">
        <v>2283</v>
      </c>
      <c r="BK43" s="84" t="s">
        <v>75</v>
      </c>
      <c r="BL43" s="84" t="s">
        <v>122</v>
      </c>
      <c r="BM43" s="84" t="s">
        <v>83</v>
      </c>
      <c r="BN43" s="84" t="s">
        <v>70</v>
      </c>
      <c r="BO43" s="84" t="s">
        <v>71</v>
      </c>
      <c r="BP43" s="84" t="s">
        <v>122</v>
      </c>
      <c r="BQ43" s="84" t="s">
        <v>163</v>
      </c>
    </row>
    <row r="44" spans="1:69" ht="13.2" customHeight="1" x14ac:dyDescent="0.3">
      <c r="A44" s="40" t="str">
        <f t="shared" si="52"/>
        <v>2025-09-03</v>
      </c>
      <c r="B44" s="40" t="str">
        <f t="shared" si="53"/>
        <v>SYD</v>
      </c>
      <c r="C44" s="39" t="str">
        <f t="shared" si="54"/>
        <v>98812563585</v>
      </c>
      <c r="D44" s="41" t="str">
        <f t="shared" si="55"/>
        <v>PAU029773680</v>
      </c>
      <c r="E44" s="41" t="str">
        <f t="shared" si="56"/>
        <v>596421454535</v>
      </c>
      <c r="F44" s="39" t="str">
        <f t="shared" si="57"/>
        <v>2254252</v>
      </c>
      <c r="G44" s="39" t="str">
        <f t="shared" si="58"/>
        <v>WISE EXPRESS(AUSTRAPHARM)</v>
      </c>
      <c r="H44" s="41" t="str">
        <f t="shared" si="59"/>
        <v>최서원</v>
      </c>
      <c r="I44" s="39" t="str">
        <f t="shared" si="60"/>
        <v>06305</v>
      </c>
      <c r="J44" s="52" t="str">
        <f t="shared" si="61"/>
        <v/>
      </c>
      <c r="K44" s="75">
        <f t="shared" si="62"/>
        <v>1</v>
      </c>
      <c r="L44" s="76">
        <f t="shared" si="63"/>
        <v>1</v>
      </c>
      <c r="M44" s="76">
        <f t="shared" si="64"/>
        <v>1E-3</v>
      </c>
      <c r="N44" s="76">
        <f t="shared" si="65"/>
        <v>1</v>
      </c>
      <c r="O44" s="42">
        <f t="shared" si="66"/>
        <v>1</v>
      </c>
      <c r="P44" s="39" t="str">
        <f t="shared" si="67"/>
        <v>목록(Manifest)</v>
      </c>
      <c r="Q44" s="72">
        <f t="shared" si="68"/>
        <v>60</v>
      </c>
      <c r="R44" s="43" t="str">
        <f t="shared" si="69"/>
        <v>OZ602</v>
      </c>
      <c r="S44" s="82" t="str">
        <f t="shared" si="70"/>
        <v/>
      </c>
      <c r="T44" s="40">
        <f t="shared" si="71"/>
        <v>45903</v>
      </c>
      <c r="U44" s="44">
        <v>2500</v>
      </c>
      <c r="V44" s="44">
        <f t="shared" si="72"/>
        <v>0</v>
      </c>
      <c r="W44" s="77">
        <f t="shared" si="73"/>
        <v>2500</v>
      </c>
      <c r="X44" s="78">
        <f t="shared" si="74"/>
        <v>0</v>
      </c>
      <c r="Y44" s="44" cm="1">
        <f t="array" ref="Y44">_xlfn.IFNA(_xlfn.IFS(AND(Q44&gt;=2000, Q44&lt;3000), 10000, AND(Q44&gt;=3000, Q44&lt;4000), 15000, AND(Q44&gt;=4000, Q44&lt;5000), 20000, AND(Q44&gt;=5000), 25000),0)</f>
        <v>0</v>
      </c>
      <c r="Z44" s="91">
        <f t="shared" si="75"/>
        <v>0</v>
      </c>
      <c r="AA44" s="44">
        <f t="shared" si="76"/>
        <v>0</v>
      </c>
      <c r="AB44" s="44"/>
      <c r="AC44" s="44"/>
      <c r="AD44" s="44"/>
      <c r="AE44" s="44">
        <f>VLOOKUP(O44,정산업데이트!$A$6:$B$12,2,10)</f>
        <v>0</v>
      </c>
      <c r="AF44" s="44"/>
      <c r="AG44" s="79">
        <f t="shared" si="77"/>
        <v>0</v>
      </c>
      <c r="AH44" s="80">
        <f t="shared" si="78"/>
        <v>2500</v>
      </c>
      <c r="AI44" s="93"/>
      <c r="AJ44" s="84" t="s">
        <v>2070</v>
      </c>
      <c r="AK44" s="84" t="s">
        <v>73</v>
      </c>
      <c r="AL44" s="84" t="s">
        <v>2071</v>
      </c>
      <c r="AM44" s="84" t="s">
        <v>2284</v>
      </c>
      <c r="AN44" s="84" t="s">
        <v>2285</v>
      </c>
      <c r="AO44" s="84" t="s">
        <v>2286</v>
      </c>
      <c r="AP44" s="84" t="s">
        <v>2287</v>
      </c>
      <c r="AQ44" s="84" t="s">
        <v>122</v>
      </c>
      <c r="AR44" s="85">
        <v>1</v>
      </c>
      <c r="AS44" s="86">
        <v>1</v>
      </c>
      <c r="AT44" s="86">
        <v>1E-3</v>
      </c>
      <c r="AU44" s="86">
        <v>1</v>
      </c>
      <c r="AV44" s="84" t="s">
        <v>7</v>
      </c>
      <c r="AW44" s="86">
        <v>60</v>
      </c>
      <c r="AX44" s="84" t="s">
        <v>68</v>
      </c>
      <c r="AY44" s="84" t="s">
        <v>68</v>
      </c>
      <c r="AZ44" s="84" t="s">
        <v>68</v>
      </c>
      <c r="BA44" s="84" t="s">
        <v>68</v>
      </c>
      <c r="BB44" s="84" t="s">
        <v>68</v>
      </c>
      <c r="BC44" s="84" t="s">
        <v>132</v>
      </c>
      <c r="BD44" s="84" t="s">
        <v>83</v>
      </c>
      <c r="BE44" s="84" t="s">
        <v>86</v>
      </c>
      <c r="BF44" s="84" t="s">
        <v>122</v>
      </c>
      <c r="BG44" s="84" t="s">
        <v>69</v>
      </c>
      <c r="BH44" s="92" t="s">
        <v>2288</v>
      </c>
      <c r="BI44" s="84" t="s">
        <v>122</v>
      </c>
      <c r="BJ44" s="84" t="s">
        <v>2289</v>
      </c>
      <c r="BK44" s="84" t="s">
        <v>75</v>
      </c>
      <c r="BL44" s="84" t="s">
        <v>122</v>
      </c>
      <c r="BM44" s="84" t="s">
        <v>83</v>
      </c>
      <c r="BN44" s="84" t="s">
        <v>70</v>
      </c>
      <c r="BO44" s="84" t="s">
        <v>71</v>
      </c>
      <c r="BP44" s="84" t="s">
        <v>122</v>
      </c>
      <c r="BQ44" s="84" t="s">
        <v>163</v>
      </c>
    </row>
    <row r="45" spans="1:69" ht="13.2" customHeight="1" x14ac:dyDescent="0.3">
      <c r="A45" s="40" t="str">
        <f t="shared" si="52"/>
        <v>2025-09-03</v>
      </c>
      <c r="B45" s="40" t="str">
        <f t="shared" si="53"/>
        <v>SYD</v>
      </c>
      <c r="C45" s="39" t="str">
        <f t="shared" si="54"/>
        <v>98812563585</v>
      </c>
      <c r="D45" s="41" t="str">
        <f t="shared" si="55"/>
        <v>PAU029773688</v>
      </c>
      <c r="E45" s="41" t="str">
        <f t="shared" si="56"/>
        <v>596421454546</v>
      </c>
      <c r="F45" s="39" t="str">
        <f t="shared" si="57"/>
        <v>2254252</v>
      </c>
      <c r="G45" s="39" t="str">
        <f t="shared" si="58"/>
        <v>WISE EXPRESS(AUSTRAPHARM)</v>
      </c>
      <c r="H45" s="41" t="str">
        <f t="shared" si="59"/>
        <v>유선영</v>
      </c>
      <c r="I45" s="39" t="str">
        <f t="shared" si="60"/>
        <v>58649</v>
      </c>
      <c r="J45" s="52" t="str">
        <f t="shared" si="61"/>
        <v/>
      </c>
      <c r="K45" s="75">
        <f t="shared" si="62"/>
        <v>1</v>
      </c>
      <c r="L45" s="76">
        <f t="shared" si="63"/>
        <v>1</v>
      </c>
      <c r="M45" s="76">
        <f t="shared" si="64"/>
        <v>1E-3</v>
      </c>
      <c r="N45" s="76">
        <f t="shared" si="65"/>
        <v>1</v>
      </c>
      <c r="O45" s="42">
        <f t="shared" si="66"/>
        <v>1</v>
      </c>
      <c r="P45" s="39" t="str">
        <f t="shared" si="67"/>
        <v>목록(Manifest)</v>
      </c>
      <c r="Q45" s="72">
        <f t="shared" si="68"/>
        <v>60</v>
      </c>
      <c r="R45" s="43" t="str">
        <f t="shared" si="69"/>
        <v>OZ602</v>
      </c>
      <c r="S45" s="82" t="str">
        <f t="shared" si="70"/>
        <v/>
      </c>
      <c r="T45" s="40">
        <f t="shared" si="71"/>
        <v>45903</v>
      </c>
      <c r="U45" s="44">
        <v>2500</v>
      </c>
      <c r="V45" s="44">
        <f t="shared" si="72"/>
        <v>0</v>
      </c>
      <c r="W45" s="77">
        <f t="shared" si="73"/>
        <v>2500</v>
      </c>
      <c r="X45" s="78">
        <f t="shared" si="74"/>
        <v>0</v>
      </c>
      <c r="Y45" s="44" cm="1">
        <f t="array" ref="Y45">_xlfn.IFNA(_xlfn.IFS(AND(Q45&gt;=2000, Q45&lt;3000), 10000, AND(Q45&gt;=3000, Q45&lt;4000), 15000, AND(Q45&gt;=4000, Q45&lt;5000), 20000, AND(Q45&gt;=5000), 25000),0)</f>
        <v>0</v>
      </c>
      <c r="Z45" s="91">
        <f t="shared" si="75"/>
        <v>0</v>
      </c>
      <c r="AA45" s="44">
        <f t="shared" si="76"/>
        <v>0</v>
      </c>
      <c r="AB45" s="44"/>
      <c r="AC45" s="44"/>
      <c r="AD45" s="44"/>
      <c r="AE45" s="44">
        <f>VLOOKUP(O45,정산업데이트!$A$6:$B$12,2,10)</f>
        <v>0</v>
      </c>
      <c r="AF45" s="44"/>
      <c r="AG45" s="79">
        <f t="shared" si="77"/>
        <v>0</v>
      </c>
      <c r="AH45" s="80">
        <f t="shared" si="78"/>
        <v>2500</v>
      </c>
      <c r="AI45" s="93"/>
      <c r="AJ45" s="84" t="s">
        <v>2070</v>
      </c>
      <c r="AK45" s="84" t="s">
        <v>73</v>
      </c>
      <c r="AL45" s="84" t="s">
        <v>2071</v>
      </c>
      <c r="AM45" s="84" t="s">
        <v>2290</v>
      </c>
      <c r="AN45" s="84" t="s">
        <v>2291</v>
      </c>
      <c r="AO45" s="84" t="s">
        <v>2292</v>
      </c>
      <c r="AP45" s="84" t="s">
        <v>2293</v>
      </c>
      <c r="AQ45" s="84" t="s">
        <v>122</v>
      </c>
      <c r="AR45" s="85">
        <v>1</v>
      </c>
      <c r="AS45" s="86">
        <v>1</v>
      </c>
      <c r="AT45" s="86">
        <v>1E-3</v>
      </c>
      <c r="AU45" s="86">
        <v>1</v>
      </c>
      <c r="AV45" s="84" t="s">
        <v>7</v>
      </c>
      <c r="AW45" s="86">
        <v>60</v>
      </c>
      <c r="AX45" s="84" t="s">
        <v>68</v>
      </c>
      <c r="AY45" s="84" t="s">
        <v>68</v>
      </c>
      <c r="AZ45" s="84" t="s">
        <v>68</v>
      </c>
      <c r="BA45" s="84" t="s">
        <v>68</v>
      </c>
      <c r="BB45" s="84" t="s">
        <v>68</v>
      </c>
      <c r="BC45" s="84" t="s">
        <v>132</v>
      </c>
      <c r="BD45" s="84" t="s">
        <v>83</v>
      </c>
      <c r="BE45" s="84" t="s">
        <v>96</v>
      </c>
      <c r="BF45" s="84" t="s">
        <v>122</v>
      </c>
      <c r="BG45" s="84" t="s">
        <v>69</v>
      </c>
      <c r="BH45" s="92" t="s">
        <v>2294</v>
      </c>
      <c r="BI45" s="84" t="s">
        <v>122</v>
      </c>
      <c r="BJ45" s="84" t="s">
        <v>2295</v>
      </c>
      <c r="BK45" s="84" t="s">
        <v>75</v>
      </c>
      <c r="BL45" s="84" t="s">
        <v>122</v>
      </c>
      <c r="BM45" s="84" t="s">
        <v>83</v>
      </c>
      <c r="BN45" s="84" t="s">
        <v>70</v>
      </c>
      <c r="BO45" s="84" t="s">
        <v>71</v>
      </c>
      <c r="BP45" s="84" t="s">
        <v>122</v>
      </c>
      <c r="BQ45" s="84" t="s">
        <v>163</v>
      </c>
    </row>
    <row r="46" spans="1:69" ht="13.2" customHeight="1" x14ac:dyDescent="0.3">
      <c r="A46" s="40" t="str">
        <f t="shared" si="52"/>
        <v>2025-09-03</v>
      </c>
      <c r="B46" s="40" t="str">
        <f t="shared" si="53"/>
        <v>SYD</v>
      </c>
      <c r="C46" s="39" t="str">
        <f t="shared" si="54"/>
        <v>98812563585</v>
      </c>
      <c r="D46" s="41" t="str">
        <f t="shared" si="55"/>
        <v>PAU029773654</v>
      </c>
      <c r="E46" s="41" t="str">
        <f t="shared" si="56"/>
        <v>596421454550</v>
      </c>
      <c r="F46" s="39" t="str">
        <f t="shared" si="57"/>
        <v>2254252</v>
      </c>
      <c r="G46" s="39" t="str">
        <f t="shared" si="58"/>
        <v>WISE EXPRESS(AUSTRAPHARM)</v>
      </c>
      <c r="H46" s="41" t="str">
        <f t="shared" si="59"/>
        <v>신서연</v>
      </c>
      <c r="I46" s="39" t="str">
        <f t="shared" si="60"/>
        <v>39149</v>
      </c>
      <c r="J46" s="52" t="str">
        <f t="shared" si="61"/>
        <v/>
      </c>
      <c r="K46" s="75">
        <f t="shared" si="62"/>
        <v>1</v>
      </c>
      <c r="L46" s="76">
        <f t="shared" si="63"/>
        <v>1</v>
      </c>
      <c r="M46" s="76">
        <f t="shared" si="64"/>
        <v>1E-3</v>
      </c>
      <c r="N46" s="76">
        <f t="shared" si="65"/>
        <v>1</v>
      </c>
      <c r="O46" s="42">
        <f t="shared" si="66"/>
        <v>1</v>
      </c>
      <c r="P46" s="39" t="str">
        <f t="shared" si="67"/>
        <v>일반(목록배제,Normal-Manifest Exception)</v>
      </c>
      <c r="Q46" s="72">
        <f t="shared" si="68"/>
        <v>60</v>
      </c>
      <c r="R46" s="43" t="str">
        <f t="shared" si="69"/>
        <v>OZ602</v>
      </c>
      <c r="S46" s="82" t="str">
        <f t="shared" si="70"/>
        <v/>
      </c>
      <c r="T46" s="40">
        <f t="shared" si="71"/>
        <v>45903</v>
      </c>
      <c r="U46" s="44">
        <v>2500</v>
      </c>
      <c r="V46" s="44">
        <f t="shared" si="72"/>
        <v>0</v>
      </c>
      <c r="W46" s="77">
        <f t="shared" si="73"/>
        <v>2500</v>
      </c>
      <c r="X46" s="78">
        <f t="shared" si="74"/>
        <v>0</v>
      </c>
      <c r="Y46" s="44" cm="1">
        <f t="array" ref="Y46">_xlfn.IFNA(_xlfn.IFS(AND(Q46&gt;=2000, Q46&lt;3000), 10000, AND(Q46&gt;=3000, Q46&lt;4000), 15000, AND(Q46&gt;=4000, Q46&lt;5000), 20000, AND(Q46&gt;=5000), 25000),0)</f>
        <v>0</v>
      </c>
      <c r="Z46" s="91">
        <f t="shared" si="75"/>
        <v>300</v>
      </c>
      <c r="AA46" s="44">
        <f t="shared" si="76"/>
        <v>0</v>
      </c>
      <c r="AB46" s="44"/>
      <c r="AC46" s="44"/>
      <c r="AD46" s="44"/>
      <c r="AE46" s="44">
        <f>VLOOKUP(O46,정산업데이트!$A$6:$B$12,2,10)</f>
        <v>0</v>
      </c>
      <c r="AF46" s="44"/>
      <c r="AG46" s="79">
        <f t="shared" si="77"/>
        <v>300</v>
      </c>
      <c r="AH46" s="80">
        <f t="shared" si="78"/>
        <v>2800</v>
      </c>
      <c r="AI46" s="93"/>
      <c r="AJ46" s="84" t="s">
        <v>2070</v>
      </c>
      <c r="AK46" s="84" t="s">
        <v>73</v>
      </c>
      <c r="AL46" s="84" t="s">
        <v>2071</v>
      </c>
      <c r="AM46" s="84" t="s">
        <v>2296</v>
      </c>
      <c r="AN46" s="84" t="s">
        <v>2297</v>
      </c>
      <c r="AO46" s="84" t="s">
        <v>2298</v>
      </c>
      <c r="AP46" s="84" t="s">
        <v>2299</v>
      </c>
      <c r="AQ46" s="84" t="s">
        <v>122</v>
      </c>
      <c r="AR46" s="85">
        <v>1</v>
      </c>
      <c r="AS46" s="86">
        <v>1</v>
      </c>
      <c r="AT46" s="86">
        <v>1E-3</v>
      </c>
      <c r="AU46" s="86">
        <v>1</v>
      </c>
      <c r="AV46" s="84" t="s">
        <v>8</v>
      </c>
      <c r="AW46" s="86">
        <v>60</v>
      </c>
      <c r="AX46" s="84" t="s">
        <v>68</v>
      </c>
      <c r="AY46" s="84" t="s">
        <v>68</v>
      </c>
      <c r="AZ46" s="84" t="s">
        <v>68</v>
      </c>
      <c r="BA46" s="84" t="s">
        <v>68</v>
      </c>
      <c r="BB46" s="84" t="s">
        <v>68</v>
      </c>
      <c r="BC46" s="84" t="s">
        <v>132</v>
      </c>
      <c r="BD46" s="84" t="s">
        <v>83</v>
      </c>
      <c r="BE46" s="84" t="s">
        <v>84</v>
      </c>
      <c r="BF46" s="84" t="s">
        <v>122</v>
      </c>
      <c r="BG46" s="84" t="s">
        <v>69</v>
      </c>
      <c r="BH46" s="92" t="s">
        <v>2300</v>
      </c>
      <c r="BI46" s="84" t="s">
        <v>122</v>
      </c>
      <c r="BJ46" s="84" t="s">
        <v>2301</v>
      </c>
      <c r="BK46" s="84" t="s">
        <v>75</v>
      </c>
      <c r="BL46" s="84" t="s">
        <v>122</v>
      </c>
      <c r="BM46" s="84" t="s">
        <v>83</v>
      </c>
      <c r="BN46" s="84" t="s">
        <v>70</v>
      </c>
      <c r="BO46" s="84" t="s">
        <v>71</v>
      </c>
      <c r="BP46" s="84" t="s">
        <v>122</v>
      </c>
      <c r="BQ46" s="84" t="s">
        <v>163</v>
      </c>
    </row>
    <row r="47" spans="1:69" ht="13.2" customHeight="1" x14ac:dyDescent="0.3">
      <c r="A47" s="40" t="str">
        <f t="shared" si="52"/>
        <v>2025-09-03</v>
      </c>
      <c r="B47" s="40" t="str">
        <f t="shared" si="53"/>
        <v>SYD</v>
      </c>
      <c r="C47" s="39" t="str">
        <f t="shared" si="54"/>
        <v>98812563585</v>
      </c>
      <c r="D47" s="41" t="str">
        <f t="shared" si="55"/>
        <v>PAU029773676</v>
      </c>
      <c r="E47" s="41" t="str">
        <f t="shared" si="56"/>
        <v>596421454561</v>
      </c>
      <c r="F47" s="39" t="str">
        <f t="shared" si="57"/>
        <v>2254252</v>
      </c>
      <c r="G47" s="39" t="str">
        <f t="shared" si="58"/>
        <v>WISE EXPRESS(AUSTRAPHARM)</v>
      </c>
      <c r="H47" s="41" t="str">
        <f t="shared" si="59"/>
        <v>조미영</v>
      </c>
      <c r="I47" s="39" t="str">
        <f t="shared" si="60"/>
        <v>06544</v>
      </c>
      <c r="J47" s="52" t="str">
        <f t="shared" si="61"/>
        <v/>
      </c>
      <c r="K47" s="75">
        <f t="shared" si="62"/>
        <v>1</v>
      </c>
      <c r="L47" s="76">
        <f t="shared" si="63"/>
        <v>1</v>
      </c>
      <c r="M47" s="76">
        <f t="shared" si="64"/>
        <v>1E-3</v>
      </c>
      <c r="N47" s="76">
        <f t="shared" si="65"/>
        <v>1</v>
      </c>
      <c r="O47" s="42">
        <f t="shared" si="66"/>
        <v>1</v>
      </c>
      <c r="P47" s="39" t="str">
        <f t="shared" si="67"/>
        <v>일반(목록배제,Normal-Manifest Exception)</v>
      </c>
      <c r="Q47" s="72">
        <f t="shared" si="68"/>
        <v>30</v>
      </c>
      <c r="R47" s="43" t="str">
        <f t="shared" si="69"/>
        <v>OZ602</v>
      </c>
      <c r="S47" s="82" t="str">
        <f t="shared" si="70"/>
        <v/>
      </c>
      <c r="T47" s="40">
        <f t="shared" si="71"/>
        <v>45903</v>
      </c>
      <c r="U47" s="44">
        <v>2500</v>
      </c>
      <c r="V47" s="44">
        <f t="shared" si="72"/>
        <v>0</v>
      </c>
      <c r="W47" s="77">
        <f t="shared" si="73"/>
        <v>2500</v>
      </c>
      <c r="X47" s="78">
        <f t="shared" si="74"/>
        <v>0</v>
      </c>
      <c r="Y47" s="44" cm="1">
        <f t="array" ref="Y47">_xlfn.IFNA(_xlfn.IFS(AND(Q47&gt;=2000, Q47&lt;3000), 10000, AND(Q47&gt;=3000, Q47&lt;4000), 15000, AND(Q47&gt;=4000, Q47&lt;5000), 20000, AND(Q47&gt;=5000), 25000),0)</f>
        <v>0</v>
      </c>
      <c r="Z47" s="91">
        <f t="shared" si="75"/>
        <v>300</v>
      </c>
      <c r="AA47" s="44">
        <f t="shared" si="76"/>
        <v>0</v>
      </c>
      <c r="AB47" s="44"/>
      <c r="AC47" s="44"/>
      <c r="AD47" s="44"/>
      <c r="AE47" s="44">
        <f>VLOOKUP(O47,정산업데이트!$A$6:$B$12,2,10)</f>
        <v>0</v>
      </c>
      <c r="AF47" s="44"/>
      <c r="AG47" s="79">
        <f t="shared" si="77"/>
        <v>300</v>
      </c>
      <c r="AH47" s="80">
        <f t="shared" si="78"/>
        <v>2800</v>
      </c>
      <c r="AI47" s="93"/>
      <c r="AJ47" s="84" t="s">
        <v>2070</v>
      </c>
      <c r="AK47" s="84" t="s">
        <v>73</v>
      </c>
      <c r="AL47" s="84" t="s">
        <v>2071</v>
      </c>
      <c r="AM47" s="84" t="s">
        <v>2302</v>
      </c>
      <c r="AN47" s="84" t="s">
        <v>2303</v>
      </c>
      <c r="AO47" s="84" t="s">
        <v>2304</v>
      </c>
      <c r="AP47" s="84" t="s">
        <v>2305</v>
      </c>
      <c r="AQ47" s="84" t="s">
        <v>122</v>
      </c>
      <c r="AR47" s="85">
        <v>1</v>
      </c>
      <c r="AS47" s="86">
        <v>1</v>
      </c>
      <c r="AT47" s="86">
        <v>1E-3</v>
      </c>
      <c r="AU47" s="86">
        <v>1</v>
      </c>
      <c r="AV47" s="84" t="s">
        <v>8</v>
      </c>
      <c r="AW47" s="86">
        <v>30</v>
      </c>
      <c r="AX47" s="84" t="s">
        <v>68</v>
      </c>
      <c r="AY47" s="84" t="s">
        <v>68</v>
      </c>
      <c r="AZ47" s="84" t="s">
        <v>68</v>
      </c>
      <c r="BA47" s="84" t="s">
        <v>68</v>
      </c>
      <c r="BB47" s="84" t="s">
        <v>68</v>
      </c>
      <c r="BC47" s="84" t="s">
        <v>132</v>
      </c>
      <c r="BD47" s="84" t="s">
        <v>83</v>
      </c>
      <c r="BE47" s="84" t="s">
        <v>84</v>
      </c>
      <c r="BF47" s="84" t="s">
        <v>122</v>
      </c>
      <c r="BG47" s="84" t="s">
        <v>69</v>
      </c>
      <c r="BH47" s="92" t="s">
        <v>2306</v>
      </c>
      <c r="BI47" s="84" t="s">
        <v>122</v>
      </c>
      <c r="BJ47" s="84" t="s">
        <v>2307</v>
      </c>
      <c r="BK47" s="84" t="s">
        <v>75</v>
      </c>
      <c r="BL47" s="84" t="s">
        <v>122</v>
      </c>
      <c r="BM47" s="84" t="s">
        <v>83</v>
      </c>
      <c r="BN47" s="84" t="s">
        <v>70</v>
      </c>
      <c r="BO47" s="84" t="s">
        <v>71</v>
      </c>
      <c r="BP47" s="84" t="s">
        <v>122</v>
      </c>
      <c r="BQ47" s="84" t="s">
        <v>163</v>
      </c>
    </row>
    <row r="48" spans="1:69" ht="13.2" customHeight="1" x14ac:dyDescent="0.3">
      <c r="A48" s="40" t="str">
        <f t="shared" si="52"/>
        <v>2025-09-03</v>
      </c>
      <c r="B48" s="40" t="str">
        <f t="shared" si="53"/>
        <v>SYD</v>
      </c>
      <c r="C48" s="39" t="str">
        <f t="shared" si="54"/>
        <v>98812563585</v>
      </c>
      <c r="D48" s="41" t="str">
        <f t="shared" si="55"/>
        <v>PAU029773675</v>
      </c>
      <c r="E48" s="41" t="str">
        <f t="shared" si="56"/>
        <v>596421454572</v>
      </c>
      <c r="F48" s="39" t="str">
        <f t="shared" si="57"/>
        <v>2254252</v>
      </c>
      <c r="G48" s="39" t="str">
        <f t="shared" si="58"/>
        <v>WISE EXPRESS(AUSTRAPHARM)</v>
      </c>
      <c r="H48" s="41" t="str">
        <f t="shared" si="59"/>
        <v>오규빈</v>
      </c>
      <c r="I48" s="39" t="str">
        <f t="shared" si="60"/>
        <v>16437</v>
      </c>
      <c r="J48" s="52" t="str">
        <f t="shared" si="61"/>
        <v/>
      </c>
      <c r="K48" s="75">
        <f t="shared" si="62"/>
        <v>1</v>
      </c>
      <c r="L48" s="76">
        <f t="shared" si="63"/>
        <v>1</v>
      </c>
      <c r="M48" s="76">
        <f t="shared" si="64"/>
        <v>1E-3</v>
      </c>
      <c r="N48" s="76">
        <f t="shared" si="65"/>
        <v>1</v>
      </c>
      <c r="O48" s="42">
        <f t="shared" si="66"/>
        <v>1</v>
      </c>
      <c r="P48" s="39" t="str">
        <f t="shared" si="67"/>
        <v>목록(Manifest)</v>
      </c>
      <c r="Q48" s="72">
        <f t="shared" si="68"/>
        <v>60</v>
      </c>
      <c r="R48" s="43" t="str">
        <f t="shared" si="69"/>
        <v>OZ602</v>
      </c>
      <c r="S48" s="82" t="str">
        <f t="shared" si="70"/>
        <v/>
      </c>
      <c r="T48" s="40">
        <f t="shared" si="71"/>
        <v>45903</v>
      </c>
      <c r="U48" s="44">
        <v>2500</v>
      </c>
      <c r="V48" s="44">
        <f t="shared" si="72"/>
        <v>0</v>
      </c>
      <c r="W48" s="77">
        <f t="shared" si="73"/>
        <v>2500</v>
      </c>
      <c r="X48" s="78">
        <f t="shared" si="74"/>
        <v>0</v>
      </c>
      <c r="Y48" s="44" cm="1">
        <f t="array" ref="Y48">_xlfn.IFNA(_xlfn.IFS(AND(Q48&gt;=2000, Q48&lt;3000), 10000, AND(Q48&gt;=3000, Q48&lt;4000), 15000, AND(Q48&gt;=4000, Q48&lt;5000), 20000, AND(Q48&gt;=5000), 25000),0)</f>
        <v>0</v>
      </c>
      <c r="Z48" s="91">
        <f t="shared" si="75"/>
        <v>0</v>
      </c>
      <c r="AA48" s="44">
        <f t="shared" si="76"/>
        <v>0</v>
      </c>
      <c r="AB48" s="44"/>
      <c r="AC48" s="44"/>
      <c r="AD48" s="44"/>
      <c r="AE48" s="44">
        <f>VLOOKUP(O48,정산업데이트!$A$6:$B$12,2,10)</f>
        <v>0</v>
      </c>
      <c r="AF48" s="44"/>
      <c r="AG48" s="79">
        <f t="shared" si="77"/>
        <v>0</v>
      </c>
      <c r="AH48" s="80">
        <f t="shared" si="78"/>
        <v>2500</v>
      </c>
      <c r="AI48" s="93"/>
      <c r="AJ48" s="84" t="s">
        <v>2070</v>
      </c>
      <c r="AK48" s="84" t="s">
        <v>73</v>
      </c>
      <c r="AL48" s="84" t="s">
        <v>2071</v>
      </c>
      <c r="AM48" s="84" t="s">
        <v>2308</v>
      </c>
      <c r="AN48" s="84" t="s">
        <v>2309</v>
      </c>
      <c r="AO48" s="84" t="s">
        <v>2310</v>
      </c>
      <c r="AP48" s="84" t="s">
        <v>2311</v>
      </c>
      <c r="AQ48" s="84" t="s">
        <v>122</v>
      </c>
      <c r="AR48" s="85">
        <v>1</v>
      </c>
      <c r="AS48" s="86">
        <v>1</v>
      </c>
      <c r="AT48" s="86">
        <v>1E-3</v>
      </c>
      <c r="AU48" s="86">
        <v>1</v>
      </c>
      <c r="AV48" s="84" t="s">
        <v>7</v>
      </c>
      <c r="AW48" s="86">
        <v>60</v>
      </c>
      <c r="AX48" s="84" t="s">
        <v>68</v>
      </c>
      <c r="AY48" s="84" t="s">
        <v>68</v>
      </c>
      <c r="AZ48" s="84" t="s">
        <v>68</v>
      </c>
      <c r="BA48" s="84" t="s">
        <v>68</v>
      </c>
      <c r="BB48" s="84" t="s">
        <v>68</v>
      </c>
      <c r="BC48" s="84" t="s">
        <v>132</v>
      </c>
      <c r="BD48" s="84" t="s">
        <v>83</v>
      </c>
      <c r="BE48" s="84" t="s">
        <v>84</v>
      </c>
      <c r="BF48" s="84" t="s">
        <v>122</v>
      </c>
      <c r="BG48" s="84" t="s">
        <v>69</v>
      </c>
      <c r="BH48" s="92" t="s">
        <v>2312</v>
      </c>
      <c r="BI48" s="84" t="s">
        <v>122</v>
      </c>
      <c r="BJ48" s="84" t="s">
        <v>2313</v>
      </c>
      <c r="BK48" s="84" t="s">
        <v>75</v>
      </c>
      <c r="BL48" s="84" t="s">
        <v>122</v>
      </c>
      <c r="BM48" s="84" t="s">
        <v>83</v>
      </c>
      <c r="BN48" s="84" t="s">
        <v>70</v>
      </c>
      <c r="BO48" s="84" t="s">
        <v>71</v>
      </c>
      <c r="BP48" s="84" t="s">
        <v>122</v>
      </c>
      <c r="BQ48" s="84" t="s">
        <v>163</v>
      </c>
    </row>
    <row r="49" spans="1:69" ht="13.2" customHeight="1" x14ac:dyDescent="0.3">
      <c r="A49" s="40" t="str">
        <f t="shared" si="52"/>
        <v>2025-09-03</v>
      </c>
      <c r="B49" s="40" t="str">
        <f t="shared" si="53"/>
        <v>SYD</v>
      </c>
      <c r="C49" s="39" t="str">
        <f t="shared" si="54"/>
        <v>98812563585</v>
      </c>
      <c r="D49" s="41" t="str">
        <f t="shared" si="55"/>
        <v>PAU029773674</v>
      </c>
      <c r="E49" s="41" t="str">
        <f t="shared" si="56"/>
        <v>596421454583</v>
      </c>
      <c r="F49" s="39" t="str">
        <f t="shared" si="57"/>
        <v>2254252</v>
      </c>
      <c r="G49" s="39" t="str">
        <f t="shared" si="58"/>
        <v>WISE EXPRESS(AUSTRAPHARM)</v>
      </c>
      <c r="H49" s="41" t="str">
        <f t="shared" si="59"/>
        <v>민지선</v>
      </c>
      <c r="I49" s="39" t="str">
        <f t="shared" si="60"/>
        <v>61243</v>
      </c>
      <c r="J49" s="52" t="str">
        <f t="shared" si="61"/>
        <v/>
      </c>
      <c r="K49" s="75">
        <f t="shared" si="62"/>
        <v>1</v>
      </c>
      <c r="L49" s="76">
        <f t="shared" si="63"/>
        <v>1</v>
      </c>
      <c r="M49" s="76">
        <f t="shared" si="64"/>
        <v>1E-3</v>
      </c>
      <c r="N49" s="76">
        <f t="shared" si="65"/>
        <v>1</v>
      </c>
      <c r="O49" s="42">
        <f t="shared" si="66"/>
        <v>1</v>
      </c>
      <c r="P49" s="39" t="str">
        <f t="shared" si="67"/>
        <v>일반(목록배제,Normal-Manifest Exception)</v>
      </c>
      <c r="Q49" s="72">
        <f t="shared" si="68"/>
        <v>55</v>
      </c>
      <c r="R49" s="43" t="str">
        <f t="shared" si="69"/>
        <v>OZ602</v>
      </c>
      <c r="S49" s="82" t="str">
        <f t="shared" si="70"/>
        <v/>
      </c>
      <c r="T49" s="40">
        <f t="shared" si="71"/>
        <v>45903</v>
      </c>
      <c r="U49" s="44">
        <v>2500</v>
      </c>
      <c r="V49" s="44">
        <f t="shared" si="72"/>
        <v>0</v>
      </c>
      <c r="W49" s="77">
        <f t="shared" si="73"/>
        <v>2500</v>
      </c>
      <c r="X49" s="78">
        <f t="shared" si="74"/>
        <v>0</v>
      </c>
      <c r="Y49" s="44" cm="1">
        <f t="array" ref="Y49">_xlfn.IFNA(_xlfn.IFS(AND(Q49&gt;=2000, Q49&lt;3000), 10000, AND(Q49&gt;=3000, Q49&lt;4000), 15000, AND(Q49&gt;=4000, Q49&lt;5000), 20000, AND(Q49&gt;=5000), 25000),0)</f>
        <v>0</v>
      </c>
      <c r="Z49" s="91">
        <f t="shared" si="75"/>
        <v>300</v>
      </c>
      <c r="AA49" s="44">
        <f t="shared" si="76"/>
        <v>0</v>
      </c>
      <c r="AB49" s="44"/>
      <c r="AC49" s="44"/>
      <c r="AD49" s="44"/>
      <c r="AE49" s="44">
        <f>VLOOKUP(O49,정산업데이트!$A$6:$B$12,2,10)</f>
        <v>0</v>
      </c>
      <c r="AF49" s="44"/>
      <c r="AG49" s="79">
        <f t="shared" si="77"/>
        <v>300</v>
      </c>
      <c r="AH49" s="80">
        <f t="shared" si="78"/>
        <v>2800</v>
      </c>
      <c r="AI49" s="93"/>
      <c r="AJ49" s="84" t="s">
        <v>2070</v>
      </c>
      <c r="AK49" s="84" t="s">
        <v>73</v>
      </c>
      <c r="AL49" s="84" t="s">
        <v>2071</v>
      </c>
      <c r="AM49" s="84" t="s">
        <v>2314</v>
      </c>
      <c r="AN49" s="84" t="s">
        <v>2315</v>
      </c>
      <c r="AO49" s="84" t="s">
        <v>2316</v>
      </c>
      <c r="AP49" s="84" t="s">
        <v>2317</v>
      </c>
      <c r="AQ49" s="84" t="s">
        <v>122</v>
      </c>
      <c r="AR49" s="85">
        <v>1</v>
      </c>
      <c r="AS49" s="86">
        <v>1</v>
      </c>
      <c r="AT49" s="86">
        <v>1E-3</v>
      </c>
      <c r="AU49" s="86">
        <v>1</v>
      </c>
      <c r="AV49" s="84" t="s">
        <v>8</v>
      </c>
      <c r="AW49" s="86">
        <v>55</v>
      </c>
      <c r="AX49" s="84" t="s">
        <v>68</v>
      </c>
      <c r="AY49" s="84" t="s">
        <v>68</v>
      </c>
      <c r="AZ49" s="84" t="s">
        <v>68</v>
      </c>
      <c r="BA49" s="84" t="s">
        <v>68</v>
      </c>
      <c r="BB49" s="84" t="s">
        <v>68</v>
      </c>
      <c r="BC49" s="84" t="s">
        <v>132</v>
      </c>
      <c r="BD49" s="84" t="s">
        <v>83</v>
      </c>
      <c r="BE49" s="84" t="s">
        <v>84</v>
      </c>
      <c r="BF49" s="84" t="s">
        <v>122</v>
      </c>
      <c r="BG49" s="84" t="s">
        <v>69</v>
      </c>
      <c r="BH49" s="92" t="s">
        <v>2318</v>
      </c>
      <c r="BI49" s="84" t="s">
        <v>122</v>
      </c>
      <c r="BJ49" s="84" t="s">
        <v>2319</v>
      </c>
      <c r="BK49" s="84" t="s">
        <v>75</v>
      </c>
      <c r="BL49" s="84" t="s">
        <v>122</v>
      </c>
      <c r="BM49" s="84" t="s">
        <v>83</v>
      </c>
      <c r="BN49" s="84" t="s">
        <v>70</v>
      </c>
      <c r="BO49" s="84" t="s">
        <v>71</v>
      </c>
      <c r="BP49" s="84" t="s">
        <v>122</v>
      </c>
      <c r="BQ49" s="84" t="s">
        <v>163</v>
      </c>
    </row>
    <row r="50" spans="1:69" ht="13.2" customHeight="1" x14ac:dyDescent="0.3">
      <c r="A50" s="40" t="str">
        <f t="shared" si="52"/>
        <v>2025-09-03</v>
      </c>
      <c r="B50" s="40" t="str">
        <f t="shared" si="53"/>
        <v>SYD</v>
      </c>
      <c r="C50" s="39" t="str">
        <f t="shared" si="54"/>
        <v>98812563585</v>
      </c>
      <c r="D50" s="41" t="str">
        <f t="shared" si="55"/>
        <v>PAU029773673</v>
      </c>
      <c r="E50" s="41" t="str">
        <f t="shared" si="56"/>
        <v>596421454594</v>
      </c>
      <c r="F50" s="39" t="str">
        <f t="shared" si="57"/>
        <v>2254252</v>
      </c>
      <c r="G50" s="39" t="str">
        <f t="shared" si="58"/>
        <v>WISE EXPRESS(AUSTRAPHARM)</v>
      </c>
      <c r="H50" s="41" t="str">
        <f t="shared" si="59"/>
        <v>박수민</v>
      </c>
      <c r="I50" s="39" t="str">
        <f t="shared" si="60"/>
        <v>59627</v>
      </c>
      <c r="J50" s="52" t="str">
        <f t="shared" si="61"/>
        <v/>
      </c>
      <c r="K50" s="75">
        <f t="shared" si="62"/>
        <v>1</v>
      </c>
      <c r="L50" s="76">
        <f t="shared" si="63"/>
        <v>1</v>
      </c>
      <c r="M50" s="76">
        <f t="shared" si="64"/>
        <v>1E-3</v>
      </c>
      <c r="N50" s="76">
        <f t="shared" si="65"/>
        <v>1</v>
      </c>
      <c r="O50" s="42">
        <f t="shared" si="66"/>
        <v>1</v>
      </c>
      <c r="P50" s="39" t="str">
        <f t="shared" si="67"/>
        <v>목록(Manifest)</v>
      </c>
      <c r="Q50" s="72">
        <f t="shared" si="68"/>
        <v>60</v>
      </c>
      <c r="R50" s="43" t="str">
        <f t="shared" si="69"/>
        <v>OZ602</v>
      </c>
      <c r="S50" s="82" t="str">
        <f t="shared" si="70"/>
        <v/>
      </c>
      <c r="T50" s="40">
        <f t="shared" si="71"/>
        <v>45903</v>
      </c>
      <c r="U50" s="44">
        <v>2500</v>
      </c>
      <c r="V50" s="44">
        <f t="shared" si="72"/>
        <v>0</v>
      </c>
      <c r="W50" s="77">
        <f t="shared" si="73"/>
        <v>2500</v>
      </c>
      <c r="X50" s="78">
        <f t="shared" si="74"/>
        <v>0</v>
      </c>
      <c r="Y50" s="44" cm="1">
        <f t="array" ref="Y50">_xlfn.IFNA(_xlfn.IFS(AND(Q50&gt;=2000, Q50&lt;3000), 10000, AND(Q50&gt;=3000, Q50&lt;4000), 15000, AND(Q50&gt;=4000, Q50&lt;5000), 20000, AND(Q50&gt;=5000), 25000),0)</f>
        <v>0</v>
      </c>
      <c r="Z50" s="91">
        <f t="shared" si="75"/>
        <v>0</v>
      </c>
      <c r="AA50" s="44">
        <f t="shared" si="76"/>
        <v>0</v>
      </c>
      <c r="AB50" s="44"/>
      <c r="AC50" s="44"/>
      <c r="AD50" s="44"/>
      <c r="AE50" s="44">
        <f>VLOOKUP(O50,정산업데이트!$A$6:$B$12,2,10)</f>
        <v>0</v>
      </c>
      <c r="AF50" s="44"/>
      <c r="AG50" s="79">
        <f t="shared" si="77"/>
        <v>0</v>
      </c>
      <c r="AH50" s="80">
        <f t="shared" si="78"/>
        <v>2500</v>
      </c>
      <c r="AI50" s="93"/>
      <c r="AJ50" s="84" t="s">
        <v>2070</v>
      </c>
      <c r="AK50" s="84" t="s">
        <v>73</v>
      </c>
      <c r="AL50" s="84" t="s">
        <v>2071</v>
      </c>
      <c r="AM50" s="84" t="s">
        <v>2320</v>
      </c>
      <c r="AN50" s="84" t="s">
        <v>1374</v>
      </c>
      <c r="AO50" s="84" t="s">
        <v>2321</v>
      </c>
      <c r="AP50" s="84" t="s">
        <v>2322</v>
      </c>
      <c r="AQ50" s="84" t="s">
        <v>122</v>
      </c>
      <c r="AR50" s="85">
        <v>1</v>
      </c>
      <c r="AS50" s="86">
        <v>1</v>
      </c>
      <c r="AT50" s="86">
        <v>1E-3</v>
      </c>
      <c r="AU50" s="86">
        <v>1</v>
      </c>
      <c r="AV50" s="84" t="s">
        <v>7</v>
      </c>
      <c r="AW50" s="86">
        <v>60</v>
      </c>
      <c r="AX50" s="84" t="s">
        <v>68</v>
      </c>
      <c r="AY50" s="84" t="s">
        <v>68</v>
      </c>
      <c r="AZ50" s="84" t="s">
        <v>68</v>
      </c>
      <c r="BA50" s="84" t="s">
        <v>68</v>
      </c>
      <c r="BB50" s="84" t="s">
        <v>68</v>
      </c>
      <c r="BC50" s="84" t="s">
        <v>132</v>
      </c>
      <c r="BD50" s="84" t="s">
        <v>83</v>
      </c>
      <c r="BE50" s="84" t="s">
        <v>84</v>
      </c>
      <c r="BF50" s="84" t="s">
        <v>122</v>
      </c>
      <c r="BG50" s="84" t="s">
        <v>69</v>
      </c>
      <c r="BH50" s="92" t="s">
        <v>2323</v>
      </c>
      <c r="BI50" s="84" t="s">
        <v>122</v>
      </c>
      <c r="BJ50" s="84" t="s">
        <v>2324</v>
      </c>
      <c r="BK50" s="84" t="s">
        <v>75</v>
      </c>
      <c r="BL50" s="84" t="s">
        <v>122</v>
      </c>
      <c r="BM50" s="84" t="s">
        <v>83</v>
      </c>
      <c r="BN50" s="84" t="s">
        <v>70</v>
      </c>
      <c r="BO50" s="84" t="s">
        <v>71</v>
      </c>
      <c r="BP50" s="84" t="s">
        <v>122</v>
      </c>
      <c r="BQ50" s="84" t="s">
        <v>163</v>
      </c>
    </row>
    <row r="51" spans="1:69" ht="13.2" customHeight="1" x14ac:dyDescent="0.3">
      <c r="A51" s="40" t="str">
        <f t="shared" si="52"/>
        <v>2025-09-03</v>
      </c>
      <c r="B51" s="40" t="str">
        <f t="shared" si="53"/>
        <v>SYD</v>
      </c>
      <c r="C51" s="39" t="str">
        <f t="shared" si="54"/>
        <v>98812563585</v>
      </c>
      <c r="D51" s="41" t="str">
        <f t="shared" si="55"/>
        <v>PAU029773672</v>
      </c>
      <c r="E51" s="41" t="str">
        <f t="shared" si="56"/>
        <v>596421454605</v>
      </c>
      <c r="F51" s="39" t="str">
        <f t="shared" si="57"/>
        <v>2254252</v>
      </c>
      <c r="G51" s="39" t="str">
        <f t="shared" si="58"/>
        <v>WISE EXPRESS(AUSTRAPHARM)</v>
      </c>
      <c r="H51" s="41" t="str">
        <f t="shared" si="59"/>
        <v>이현정</v>
      </c>
      <c r="I51" s="39" t="str">
        <f t="shared" si="60"/>
        <v>42200</v>
      </c>
      <c r="J51" s="52" t="str">
        <f t="shared" si="61"/>
        <v/>
      </c>
      <c r="K51" s="75">
        <f t="shared" si="62"/>
        <v>1</v>
      </c>
      <c r="L51" s="76">
        <f t="shared" si="63"/>
        <v>1</v>
      </c>
      <c r="M51" s="76">
        <f t="shared" si="64"/>
        <v>1E-3</v>
      </c>
      <c r="N51" s="76">
        <f t="shared" si="65"/>
        <v>1</v>
      </c>
      <c r="O51" s="42">
        <f t="shared" si="66"/>
        <v>1</v>
      </c>
      <c r="P51" s="39" t="str">
        <f t="shared" si="67"/>
        <v>목록(Manifest)</v>
      </c>
      <c r="Q51" s="72">
        <f t="shared" si="68"/>
        <v>60</v>
      </c>
      <c r="R51" s="43" t="str">
        <f t="shared" si="69"/>
        <v>OZ602</v>
      </c>
      <c r="S51" s="82" t="str">
        <f t="shared" si="70"/>
        <v/>
      </c>
      <c r="T51" s="40">
        <f t="shared" si="71"/>
        <v>45903</v>
      </c>
      <c r="U51" s="44">
        <v>2500</v>
      </c>
      <c r="V51" s="44">
        <f t="shared" si="72"/>
        <v>0</v>
      </c>
      <c r="W51" s="77">
        <f t="shared" si="73"/>
        <v>2500</v>
      </c>
      <c r="X51" s="78">
        <f t="shared" si="74"/>
        <v>0</v>
      </c>
      <c r="Y51" s="44" cm="1">
        <f t="array" ref="Y51">_xlfn.IFNA(_xlfn.IFS(AND(Q51&gt;=2000, Q51&lt;3000), 10000, AND(Q51&gt;=3000, Q51&lt;4000), 15000, AND(Q51&gt;=4000, Q51&lt;5000), 20000, AND(Q51&gt;=5000), 25000),0)</f>
        <v>0</v>
      </c>
      <c r="Z51" s="91">
        <f t="shared" si="75"/>
        <v>0</v>
      </c>
      <c r="AA51" s="44">
        <f t="shared" si="76"/>
        <v>0</v>
      </c>
      <c r="AB51" s="44"/>
      <c r="AC51" s="44"/>
      <c r="AD51" s="44"/>
      <c r="AE51" s="44">
        <f>VLOOKUP(O51,정산업데이트!$A$6:$B$12,2,10)</f>
        <v>0</v>
      </c>
      <c r="AF51" s="44"/>
      <c r="AG51" s="79">
        <f t="shared" si="77"/>
        <v>0</v>
      </c>
      <c r="AH51" s="80">
        <f t="shared" si="78"/>
        <v>2500</v>
      </c>
      <c r="AI51" s="93"/>
      <c r="AJ51" s="84" t="s">
        <v>2070</v>
      </c>
      <c r="AK51" s="84" t="s">
        <v>73</v>
      </c>
      <c r="AL51" s="84" t="s">
        <v>2071</v>
      </c>
      <c r="AM51" s="84" t="s">
        <v>2325</v>
      </c>
      <c r="AN51" s="84" t="s">
        <v>450</v>
      </c>
      <c r="AO51" s="84" t="s">
        <v>2326</v>
      </c>
      <c r="AP51" s="84" t="s">
        <v>1513</v>
      </c>
      <c r="AQ51" s="84" t="s">
        <v>122</v>
      </c>
      <c r="AR51" s="85">
        <v>1</v>
      </c>
      <c r="AS51" s="86">
        <v>1</v>
      </c>
      <c r="AT51" s="86">
        <v>1E-3</v>
      </c>
      <c r="AU51" s="86">
        <v>1</v>
      </c>
      <c r="AV51" s="84" t="s">
        <v>7</v>
      </c>
      <c r="AW51" s="86">
        <v>60</v>
      </c>
      <c r="AX51" s="84" t="s">
        <v>68</v>
      </c>
      <c r="AY51" s="84" t="s">
        <v>68</v>
      </c>
      <c r="AZ51" s="84" t="s">
        <v>68</v>
      </c>
      <c r="BA51" s="84" t="s">
        <v>68</v>
      </c>
      <c r="BB51" s="84" t="s">
        <v>68</v>
      </c>
      <c r="BC51" s="84" t="s">
        <v>132</v>
      </c>
      <c r="BD51" s="84" t="s">
        <v>83</v>
      </c>
      <c r="BE51" s="84" t="s">
        <v>84</v>
      </c>
      <c r="BF51" s="84" t="s">
        <v>122</v>
      </c>
      <c r="BG51" s="84" t="s">
        <v>69</v>
      </c>
      <c r="BH51" s="92" t="s">
        <v>2327</v>
      </c>
      <c r="BI51" s="84" t="s">
        <v>122</v>
      </c>
      <c r="BJ51" s="84" t="s">
        <v>2328</v>
      </c>
      <c r="BK51" s="84" t="s">
        <v>75</v>
      </c>
      <c r="BL51" s="84" t="s">
        <v>122</v>
      </c>
      <c r="BM51" s="84" t="s">
        <v>83</v>
      </c>
      <c r="BN51" s="84" t="s">
        <v>70</v>
      </c>
      <c r="BO51" s="84" t="s">
        <v>71</v>
      </c>
      <c r="BP51" s="84" t="s">
        <v>122</v>
      </c>
      <c r="BQ51" s="84" t="s">
        <v>163</v>
      </c>
    </row>
    <row r="52" spans="1:69" ht="13.2" customHeight="1" x14ac:dyDescent="0.3">
      <c r="A52" s="40" t="str">
        <f t="shared" si="52"/>
        <v>2025-09-03</v>
      </c>
      <c r="B52" s="40" t="str">
        <f t="shared" si="53"/>
        <v>SYD</v>
      </c>
      <c r="C52" s="39" t="str">
        <f t="shared" si="54"/>
        <v>98812563585</v>
      </c>
      <c r="D52" s="41" t="str">
        <f t="shared" si="55"/>
        <v>PAU029773671</v>
      </c>
      <c r="E52" s="41" t="str">
        <f t="shared" si="56"/>
        <v>596421454616</v>
      </c>
      <c r="F52" s="39" t="str">
        <f t="shared" si="57"/>
        <v>2254252</v>
      </c>
      <c r="G52" s="39" t="str">
        <f t="shared" si="58"/>
        <v>WISE EXPRESS(AUSTRAPHARM)</v>
      </c>
      <c r="H52" s="41" t="str">
        <f t="shared" si="59"/>
        <v>박준성</v>
      </c>
      <c r="I52" s="39" t="str">
        <f t="shared" si="60"/>
        <v>07075</v>
      </c>
      <c r="J52" s="52" t="str">
        <f t="shared" si="61"/>
        <v/>
      </c>
      <c r="K52" s="75">
        <f t="shared" si="62"/>
        <v>1</v>
      </c>
      <c r="L52" s="76">
        <f t="shared" si="63"/>
        <v>1</v>
      </c>
      <c r="M52" s="76">
        <f t="shared" si="64"/>
        <v>1E-3</v>
      </c>
      <c r="N52" s="76">
        <f t="shared" si="65"/>
        <v>1</v>
      </c>
      <c r="O52" s="42">
        <f t="shared" si="66"/>
        <v>1</v>
      </c>
      <c r="P52" s="39" t="str">
        <f t="shared" si="67"/>
        <v>일반(목록배제,Normal-Manifest Exception)</v>
      </c>
      <c r="Q52" s="72">
        <f t="shared" si="68"/>
        <v>45</v>
      </c>
      <c r="R52" s="43" t="str">
        <f t="shared" si="69"/>
        <v>OZ602</v>
      </c>
      <c r="S52" s="82" t="str">
        <f t="shared" si="70"/>
        <v/>
      </c>
      <c r="T52" s="40">
        <f t="shared" si="71"/>
        <v>45903</v>
      </c>
      <c r="U52" s="44">
        <v>2500</v>
      </c>
      <c r="V52" s="44">
        <f t="shared" si="72"/>
        <v>0</v>
      </c>
      <c r="W52" s="77">
        <f t="shared" si="73"/>
        <v>2500</v>
      </c>
      <c r="X52" s="78">
        <f t="shared" si="74"/>
        <v>0</v>
      </c>
      <c r="Y52" s="44" cm="1">
        <f t="array" ref="Y52">_xlfn.IFNA(_xlfn.IFS(AND(Q52&gt;=2000, Q52&lt;3000), 10000, AND(Q52&gt;=3000, Q52&lt;4000), 15000, AND(Q52&gt;=4000, Q52&lt;5000), 20000, AND(Q52&gt;=5000), 25000),0)</f>
        <v>0</v>
      </c>
      <c r="Z52" s="91">
        <f t="shared" si="75"/>
        <v>300</v>
      </c>
      <c r="AA52" s="44">
        <f t="shared" si="76"/>
        <v>0</v>
      </c>
      <c r="AB52" s="44"/>
      <c r="AC52" s="44"/>
      <c r="AD52" s="44"/>
      <c r="AE52" s="44">
        <f>VLOOKUP(O52,정산업데이트!$A$6:$B$12,2,10)</f>
        <v>0</v>
      </c>
      <c r="AF52" s="44"/>
      <c r="AG52" s="79">
        <f t="shared" si="77"/>
        <v>300</v>
      </c>
      <c r="AH52" s="80">
        <f t="shared" si="78"/>
        <v>2800</v>
      </c>
      <c r="AI52" s="93"/>
      <c r="AJ52" s="84" t="s">
        <v>2070</v>
      </c>
      <c r="AK52" s="84" t="s">
        <v>73</v>
      </c>
      <c r="AL52" s="84" t="s">
        <v>2071</v>
      </c>
      <c r="AM52" s="84" t="s">
        <v>2329</v>
      </c>
      <c r="AN52" s="84" t="s">
        <v>1217</v>
      </c>
      <c r="AO52" s="84" t="s">
        <v>2330</v>
      </c>
      <c r="AP52" s="84" t="s">
        <v>1112</v>
      </c>
      <c r="AQ52" s="84" t="s">
        <v>122</v>
      </c>
      <c r="AR52" s="85">
        <v>1</v>
      </c>
      <c r="AS52" s="86">
        <v>1</v>
      </c>
      <c r="AT52" s="86">
        <v>1E-3</v>
      </c>
      <c r="AU52" s="86">
        <v>1</v>
      </c>
      <c r="AV52" s="84" t="s">
        <v>8</v>
      </c>
      <c r="AW52" s="86">
        <v>45</v>
      </c>
      <c r="AX52" s="84" t="s">
        <v>68</v>
      </c>
      <c r="AY52" s="84" t="s">
        <v>68</v>
      </c>
      <c r="AZ52" s="84" t="s">
        <v>68</v>
      </c>
      <c r="BA52" s="84" t="s">
        <v>68</v>
      </c>
      <c r="BB52" s="84" t="s">
        <v>68</v>
      </c>
      <c r="BC52" s="84" t="s">
        <v>132</v>
      </c>
      <c r="BD52" s="84" t="s">
        <v>83</v>
      </c>
      <c r="BE52" s="84" t="s">
        <v>84</v>
      </c>
      <c r="BF52" s="84" t="s">
        <v>122</v>
      </c>
      <c r="BG52" s="84" t="s">
        <v>69</v>
      </c>
      <c r="BH52" s="92" t="s">
        <v>2331</v>
      </c>
      <c r="BI52" s="84" t="s">
        <v>122</v>
      </c>
      <c r="BJ52" s="84" t="s">
        <v>2332</v>
      </c>
      <c r="BK52" s="84" t="s">
        <v>75</v>
      </c>
      <c r="BL52" s="84" t="s">
        <v>122</v>
      </c>
      <c r="BM52" s="84" t="s">
        <v>83</v>
      </c>
      <c r="BN52" s="84" t="s">
        <v>70</v>
      </c>
      <c r="BO52" s="84" t="s">
        <v>71</v>
      </c>
      <c r="BP52" s="84" t="s">
        <v>122</v>
      </c>
      <c r="BQ52" s="84" t="s">
        <v>163</v>
      </c>
    </row>
    <row r="53" spans="1:69" ht="13.2" customHeight="1" x14ac:dyDescent="0.3">
      <c r="A53" s="40" t="str">
        <f t="shared" si="52"/>
        <v>2025-09-03</v>
      </c>
      <c r="B53" s="40" t="str">
        <f t="shared" si="53"/>
        <v>SYD</v>
      </c>
      <c r="C53" s="39" t="str">
        <f t="shared" si="54"/>
        <v>98812563585</v>
      </c>
      <c r="D53" s="41" t="str">
        <f t="shared" si="55"/>
        <v>PAU029773670</v>
      </c>
      <c r="E53" s="41" t="str">
        <f t="shared" si="56"/>
        <v>596421454620</v>
      </c>
      <c r="F53" s="39" t="str">
        <f t="shared" si="57"/>
        <v>2254252</v>
      </c>
      <c r="G53" s="39" t="str">
        <f t="shared" si="58"/>
        <v>WISE EXPRESS(AUSTRAPHARM)</v>
      </c>
      <c r="H53" s="41" t="str">
        <f t="shared" si="59"/>
        <v>송구영</v>
      </c>
      <c r="I53" s="39" t="str">
        <f t="shared" si="60"/>
        <v>04194</v>
      </c>
      <c r="J53" s="52" t="str">
        <f t="shared" si="61"/>
        <v/>
      </c>
      <c r="K53" s="75">
        <f t="shared" si="62"/>
        <v>1</v>
      </c>
      <c r="L53" s="76">
        <f t="shared" si="63"/>
        <v>2</v>
      </c>
      <c r="M53" s="76">
        <f t="shared" si="64"/>
        <v>1E-3</v>
      </c>
      <c r="N53" s="76">
        <f t="shared" si="65"/>
        <v>2</v>
      </c>
      <c r="O53" s="42">
        <f t="shared" si="66"/>
        <v>2</v>
      </c>
      <c r="P53" s="39" t="str">
        <f t="shared" si="67"/>
        <v>일반(목록배제,Normal-Manifest Exception)</v>
      </c>
      <c r="Q53" s="72">
        <f t="shared" si="68"/>
        <v>90</v>
      </c>
      <c r="R53" s="43" t="str">
        <f t="shared" si="69"/>
        <v>OZ602</v>
      </c>
      <c r="S53" s="82" t="str">
        <f t="shared" si="70"/>
        <v/>
      </c>
      <c r="T53" s="40">
        <f t="shared" si="71"/>
        <v>45903</v>
      </c>
      <c r="U53" s="44">
        <v>2500</v>
      </c>
      <c r="V53" s="44">
        <f t="shared" si="72"/>
        <v>0</v>
      </c>
      <c r="W53" s="77">
        <f t="shared" si="73"/>
        <v>2500</v>
      </c>
      <c r="X53" s="78">
        <f t="shared" si="74"/>
        <v>0</v>
      </c>
      <c r="Y53" s="44" cm="1">
        <f t="array" ref="Y53">_xlfn.IFNA(_xlfn.IFS(AND(Q53&gt;=2000, Q53&lt;3000), 10000, AND(Q53&gt;=3000, Q53&lt;4000), 15000, AND(Q53&gt;=4000, Q53&lt;5000), 20000, AND(Q53&gt;=5000), 25000),0)</f>
        <v>0</v>
      </c>
      <c r="Z53" s="91">
        <f t="shared" si="75"/>
        <v>300</v>
      </c>
      <c r="AA53" s="44">
        <f t="shared" si="76"/>
        <v>0</v>
      </c>
      <c r="AB53" s="44"/>
      <c r="AC53" s="44"/>
      <c r="AD53" s="44"/>
      <c r="AE53" s="44">
        <f>VLOOKUP(O53,정산업데이트!$A$6:$B$12,2,10)</f>
        <v>0</v>
      </c>
      <c r="AF53" s="44"/>
      <c r="AG53" s="79">
        <f t="shared" si="77"/>
        <v>300</v>
      </c>
      <c r="AH53" s="80">
        <f t="shared" si="78"/>
        <v>2800</v>
      </c>
      <c r="AI53" s="93"/>
      <c r="AJ53" s="84" t="s">
        <v>2070</v>
      </c>
      <c r="AK53" s="84" t="s">
        <v>73</v>
      </c>
      <c r="AL53" s="84" t="s">
        <v>2071</v>
      </c>
      <c r="AM53" s="84" t="s">
        <v>2333</v>
      </c>
      <c r="AN53" s="84" t="s">
        <v>2334</v>
      </c>
      <c r="AO53" s="84" t="s">
        <v>2335</v>
      </c>
      <c r="AP53" s="84" t="s">
        <v>2336</v>
      </c>
      <c r="AQ53" s="84" t="s">
        <v>122</v>
      </c>
      <c r="AR53" s="85">
        <v>1</v>
      </c>
      <c r="AS53" s="86">
        <v>2</v>
      </c>
      <c r="AT53" s="86">
        <v>1E-3</v>
      </c>
      <c r="AU53" s="86">
        <v>2</v>
      </c>
      <c r="AV53" s="84" t="s">
        <v>8</v>
      </c>
      <c r="AW53" s="86">
        <v>90</v>
      </c>
      <c r="AX53" s="84" t="s">
        <v>68</v>
      </c>
      <c r="AY53" s="84" t="s">
        <v>68</v>
      </c>
      <c r="AZ53" s="84" t="s">
        <v>68</v>
      </c>
      <c r="BA53" s="84" t="s">
        <v>68</v>
      </c>
      <c r="BB53" s="84" t="s">
        <v>68</v>
      </c>
      <c r="BC53" s="84" t="s">
        <v>132</v>
      </c>
      <c r="BD53" s="84" t="s">
        <v>83</v>
      </c>
      <c r="BE53" s="84" t="s">
        <v>84</v>
      </c>
      <c r="BF53" s="84" t="s">
        <v>122</v>
      </c>
      <c r="BG53" s="84" t="s">
        <v>69</v>
      </c>
      <c r="BH53" s="92" t="s">
        <v>2337</v>
      </c>
      <c r="BI53" s="84" t="s">
        <v>122</v>
      </c>
      <c r="BJ53" s="84" t="s">
        <v>2338</v>
      </c>
      <c r="BK53" s="84" t="s">
        <v>75</v>
      </c>
      <c r="BL53" s="84" t="s">
        <v>122</v>
      </c>
      <c r="BM53" s="84" t="s">
        <v>83</v>
      </c>
      <c r="BN53" s="84" t="s">
        <v>70</v>
      </c>
      <c r="BO53" s="84" t="s">
        <v>71</v>
      </c>
      <c r="BP53" s="84" t="s">
        <v>122</v>
      </c>
      <c r="BQ53" s="84" t="s">
        <v>163</v>
      </c>
    </row>
    <row r="54" spans="1:69" ht="13.2" customHeight="1" x14ac:dyDescent="0.3">
      <c r="A54" s="40" t="str">
        <f t="shared" si="52"/>
        <v>2025-09-03</v>
      </c>
      <c r="B54" s="40" t="str">
        <f t="shared" si="53"/>
        <v>SYD</v>
      </c>
      <c r="C54" s="39" t="str">
        <f t="shared" si="54"/>
        <v>98812563585</v>
      </c>
      <c r="D54" s="41" t="str">
        <f t="shared" si="55"/>
        <v>PAU029773669</v>
      </c>
      <c r="E54" s="41" t="str">
        <f t="shared" si="56"/>
        <v>596421454631</v>
      </c>
      <c r="F54" s="39" t="str">
        <f t="shared" si="57"/>
        <v>2254252</v>
      </c>
      <c r="G54" s="39" t="str">
        <f t="shared" si="58"/>
        <v>WISE EXPRESS(AUSTRAPHARM)</v>
      </c>
      <c r="H54" s="41" t="str">
        <f t="shared" si="59"/>
        <v>조희연</v>
      </c>
      <c r="I54" s="39" t="str">
        <f t="shared" si="60"/>
        <v>06281</v>
      </c>
      <c r="J54" s="52" t="str">
        <f t="shared" si="61"/>
        <v/>
      </c>
      <c r="K54" s="75">
        <f t="shared" si="62"/>
        <v>1</v>
      </c>
      <c r="L54" s="76">
        <f t="shared" si="63"/>
        <v>1</v>
      </c>
      <c r="M54" s="76">
        <f t="shared" si="64"/>
        <v>1E-3</v>
      </c>
      <c r="N54" s="76">
        <f t="shared" si="65"/>
        <v>1</v>
      </c>
      <c r="O54" s="42">
        <f t="shared" si="66"/>
        <v>1</v>
      </c>
      <c r="P54" s="39" t="str">
        <f t="shared" si="67"/>
        <v>목록(Manifest)</v>
      </c>
      <c r="Q54" s="72">
        <f t="shared" si="68"/>
        <v>60</v>
      </c>
      <c r="R54" s="43" t="str">
        <f t="shared" si="69"/>
        <v>OZ602</v>
      </c>
      <c r="S54" s="82" t="str">
        <f t="shared" si="70"/>
        <v/>
      </c>
      <c r="T54" s="40">
        <f t="shared" si="71"/>
        <v>45903</v>
      </c>
      <c r="U54" s="44">
        <v>2500</v>
      </c>
      <c r="V54" s="44">
        <f t="shared" si="72"/>
        <v>0</v>
      </c>
      <c r="W54" s="77">
        <f t="shared" si="73"/>
        <v>2500</v>
      </c>
      <c r="X54" s="78">
        <f t="shared" si="74"/>
        <v>0</v>
      </c>
      <c r="Y54" s="44" cm="1">
        <f t="array" ref="Y54">_xlfn.IFNA(_xlfn.IFS(AND(Q54&gt;=2000, Q54&lt;3000), 10000, AND(Q54&gt;=3000, Q54&lt;4000), 15000, AND(Q54&gt;=4000, Q54&lt;5000), 20000, AND(Q54&gt;=5000), 25000),0)</f>
        <v>0</v>
      </c>
      <c r="Z54" s="91">
        <f t="shared" si="75"/>
        <v>0</v>
      </c>
      <c r="AA54" s="44">
        <f t="shared" si="76"/>
        <v>0</v>
      </c>
      <c r="AB54" s="44"/>
      <c r="AC54" s="44"/>
      <c r="AD54" s="44"/>
      <c r="AE54" s="44">
        <f>VLOOKUP(O54,정산업데이트!$A$6:$B$12,2,10)</f>
        <v>0</v>
      </c>
      <c r="AF54" s="44"/>
      <c r="AG54" s="79">
        <f t="shared" si="77"/>
        <v>0</v>
      </c>
      <c r="AH54" s="80">
        <f t="shared" si="78"/>
        <v>2500</v>
      </c>
      <c r="AI54" s="93"/>
      <c r="AJ54" s="84" t="s">
        <v>2070</v>
      </c>
      <c r="AK54" s="84" t="s">
        <v>73</v>
      </c>
      <c r="AL54" s="84" t="s">
        <v>2071</v>
      </c>
      <c r="AM54" s="84" t="s">
        <v>2339</v>
      </c>
      <c r="AN54" s="84" t="s">
        <v>2340</v>
      </c>
      <c r="AO54" s="84" t="s">
        <v>2341</v>
      </c>
      <c r="AP54" s="84" t="s">
        <v>1404</v>
      </c>
      <c r="AQ54" s="84" t="s">
        <v>122</v>
      </c>
      <c r="AR54" s="85">
        <v>1</v>
      </c>
      <c r="AS54" s="86">
        <v>1</v>
      </c>
      <c r="AT54" s="86">
        <v>1E-3</v>
      </c>
      <c r="AU54" s="86">
        <v>1</v>
      </c>
      <c r="AV54" s="84" t="s">
        <v>7</v>
      </c>
      <c r="AW54" s="86">
        <v>60</v>
      </c>
      <c r="AX54" s="84" t="s">
        <v>68</v>
      </c>
      <c r="AY54" s="84" t="s">
        <v>68</v>
      </c>
      <c r="AZ54" s="84" t="s">
        <v>68</v>
      </c>
      <c r="BA54" s="84" t="s">
        <v>68</v>
      </c>
      <c r="BB54" s="84" t="s">
        <v>68</v>
      </c>
      <c r="BC54" s="84" t="s">
        <v>132</v>
      </c>
      <c r="BD54" s="84" t="s">
        <v>83</v>
      </c>
      <c r="BE54" s="84" t="s">
        <v>84</v>
      </c>
      <c r="BF54" s="84" t="s">
        <v>122</v>
      </c>
      <c r="BG54" s="84" t="s">
        <v>69</v>
      </c>
      <c r="BH54" s="92" t="s">
        <v>2342</v>
      </c>
      <c r="BI54" s="84" t="s">
        <v>122</v>
      </c>
      <c r="BJ54" s="84" t="s">
        <v>2343</v>
      </c>
      <c r="BK54" s="84" t="s">
        <v>75</v>
      </c>
      <c r="BL54" s="84" t="s">
        <v>122</v>
      </c>
      <c r="BM54" s="84" t="s">
        <v>83</v>
      </c>
      <c r="BN54" s="84" t="s">
        <v>70</v>
      </c>
      <c r="BO54" s="84" t="s">
        <v>71</v>
      </c>
      <c r="BP54" s="84" t="s">
        <v>122</v>
      </c>
      <c r="BQ54" s="84" t="s">
        <v>163</v>
      </c>
    </row>
    <row r="55" spans="1:69" ht="13.2" customHeight="1" x14ac:dyDescent="0.3">
      <c r="A55" s="40" t="str">
        <f t="shared" si="52"/>
        <v>2025-09-03</v>
      </c>
      <c r="B55" s="40" t="str">
        <f t="shared" si="53"/>
        <v>SYD</v>
      </c>
      <c r="C55" s="39" t="str">
        <f t="shared" si="54"/>
        <v>98812563585</v>
      </c>
      <c r="D55" s="41" t="str">
        <f t="shared" si="55"/>
        <v>PAU029773668</v>
      </c>
      <c r="E55" s="41" t="str">
        <f t="shared" si="56"/>
        <v>596421454642</v>
      </c>
      <c r="F55" s="39" t="str">
        <f t="shared" si="57"/>
        <v>2254252</v>
      </c>
      <c r="G55" s="39" t="str">
        <f t="shared" si="58"/>
        <v>WISE EXPRESS(AUSTRAPHARM)</v>
      </c>
      <c r="H55" s="41" t="str">
        <f t="shared" si="59"/>
        <v>우은경</v>
      </c>
      <c r="I55" s="39" t="str">
        <f t="shared" si="60"/>
        <v>14757</v>
      </c>
      <c r="J55" s="52" t="str">
        <f t="shared" si="61"/>
        <v/>
      </c>
      <c r="K55" s="75">
        <f t="shared" si="62"/>
        <v>1</v>
      </c>
      <c r="L55" s="76">
        <f t="shared" si="63"/>
        <v>1</v>
      </c>
      <c r="M55" s="76">
        <f t="shared" si="64"/>
        <v>1E-3</v>
      </c>
      <c r="N55" s="76">
        <f t="shared" si="65"/>
        <v>1</v>
      </c>
      <c r="O55" s="42">
        <f t="shared" si="66"/>
        <v>1</v>
      </c>
      <c r="P55" s="39" t="str">
        <f t="shared" si="67"/>
        <v>목록(Manifest)</v>
      </c>
      <c r="Q55" s="72">
        <f t="shared" si="68"/>
        <v>60</v>
      </c>
      <c r="R55" s="43" t="str">
        <f t="shared" si="69"/>
        <v>OZ602</v>
      </c>
      <c r="S55" s="82" t="str">
        <f t="shared" si="70"/>
        <v/>
      </c>
      <c r="T55" s="40">
        <f t="shared" si="71"/>
        <v>45903</v>
      </c>
      <c r="U55" s="44">
        <v>2500</v>
      </c>
      <c r="V55" s="44">
        <f t="shared" si="72"/>
        <v>0</v>
      </c>
      <c r="W55" s="77">
        <f t="shared" si="73"/>
        <v>2500</v>
      </c>
      <c r="X55" s="78">
        <f t="shared" si="74"/>
        <v>0</v>
      </c>
      <c r="Y55" s="44" cm="1">
        <f t="array" ref="Y55">_xlfn.IFNA(_xlfn.IFS(AND(Q55&gt;=2000, Q55&lt;3000), 10000, AND(Q55&gt;=3000, Q55&lt;4000), 15000, AND(Q55&gt;=4000, Q55&lt;5000), 20000, AND(Q55&gt;=5000), 25000),0)</f>
        <v>0</v>
      </c>
      <c r="Z55" s="91">
        <f t="shared" si="75"/>
        <v>0</v>
      </c>
      <c r="AA55" s="44">
        <f t="shared" si="76"/>
        <v>0</v>
      </c>
      <c r="AB55" s="44"/>
      <c r="AC55" s="44"/>
      <c r="AD55" s="44"/>
      <c r="AE55" s="44">
        <f>VLOOKUP(O55,정산업데이트!$A$6:$B$12,2,10)</f>
        <v>0</v>
      </c>
      <c r="AF55" s="44"/>
      <c r="AG55" s="79">
        <f t="shared" si="77"/>
        <v>0</v>
      </c>
      <c r="AH55" s="80">
        <f t="shared" si="78"/>
        <v>2500</v>
      </c>
      <c r="AI55" s="93"/>
      <c r="AJ55" s="84" t="s">
        <v>2070</v>
      </c>
      <c r="AK55" s="84" t="s">
        <v>73</v>
      </c>
      <c r="AL55" s="84" t="s">
        <v>2071</v>
      </c>
      <c r="AM55" s="84" t="s">
        <v>2344</v>
      </c>
      <c r="AN55" s="84" t="s">
        <v>2345</v>
      </c>
      <c r="AO55" s="84" t="s">
        <v>2346</v>
      </c>
      <c r="AP55" s="84" t="s">
        <v>2347</v>
      </c>
      <c r="AQ55" s="84" t="s">
        <v>122</v>
      </c>
      <c r="AR55" s="85">
        <v>1</v>
      </c>
      <c r="AS55" s="86">
        <v>1</v>
      </c>
      <c r="AT55" s="86">
        <v>1E-3</v>
      </c>
      <c r="AU55" s="86">
        <v>1</v>
      </c>
      <c r="AV55" s="84" t="s">
        <v>7</v>
      </c>
      <c r="AW55" s="86">
        <v>60</v>
      </c>
      <c r="AX55" s="84" t="s">
        <v>68</v>
      </c>
      <c r="AY55" s="84" t="s">
        <v>68</v>
      </c>
      <c r="AZ55" s="84" t="s">
        <v>68</v>
      </c>
      <c r="BA55" s="84" t="s">
        <v>68</v>
      </c>
      <c r="BB55" s="84" t="s">
        <v>68</v>
      </c>
      <c r="BC55" s="84" t="s">
        <v>132</v>
      </c>
      <c r="BD55" s="84" t="s">
        <v>83</v>
      </c>
      <c r="BE55" s="84" t="s">
        <v>84</v>
      </c>
      <c r="BF55" s="84" t="s">
        <v>122</v>
      </c>
      <c r="BG55" s="84" t="s">
        <v>69</v>
      </c>
      <c r="BH55" s="92" t="s">
        <v>2348</v>
      </c>
      <c r="BI55" s="84" t="s">
        <v>122</v>
      </c>
      <c r="BJ55" s="84" t="s">
        <v>2349</v>
      </c>
      <c r="BK55" s="84" t="s">
        <v>75</v>
      </c>
      <c r="BL55" s="84" t="s">
        <v>122</v>
      </c>
      <c r="BM55" s="84" t="s">
        <v>83</v>
      </c>
      <c r="BN55" s="84" t="s">
        <v>70</v>
      </c>
      <c r="BO55" s="84" t="s">
        <v>71</v>
      </c>
      <c r="BP55" s="84" t="s">
        <v>122</v>
      </c>
      <c r="BQ55" s="84" t="s">
        <v>163</v>
      </c>
    </row>
    <row r="56" spans="1:69" ht="13.2" customHeight="1" x14ac:dyDescent="0.3">
      <c r="A56" s="40" t="str">
        <f t="shared" si="52"/>
        <v>2025-09-03</v>
      </c>
      <c r="B56" s="40" t="str">
        <f t="shared" si="53"/>
        <v>SYD</v>
      </c>
      <c r="C56" s="39" t="str">
        <f t="shared" si="54"/>
        <v>98812563585</v>
      </c>
      <c r="D56" s="41" t="str">
        <f t="shared" si="55"/>
        <v>PAU029773667</v>
      </c>
      <c r="E56" s="41" t="str">
        <f t="shared" si="56"/>
        <v>596421454653</v>
      </c>
      <c r="F56" s="39" t="str">
        <f t="shared" si="57"/>
        <v>2254252</v>
      </c>
      <c r="G56" s="39" t="str">
        <f t="shared" si="58"/>
        <v>WISE EXPRESS(AUSTRAPHARM)</v>
      </c>
      <c r="H56" s="41" t="str">
        <f t="shared" si="59"/>
        <v>윤동휘</v>
      </c>
      <c r="I56" s="39" t="str">
        <f t="shared" si="60"/>
        <v>51438</v>
      </c>
      <c r="J56" s="52" t="str">
        <f t="shared" si="61"/>
        <v/>
      </c>
      <c r="K56" s="75">
        <f t="shared" si="62"/>
        <v>1</v>
      </c>
      <c r="L56" s="76">
        <f t="shared" si="63"/>
        <v>1</v>
      </c>
      <c r="M56" s="76">
        <f t="shared" si="64"/>
        <v>1E-3</v>
      </c>
      <c r="N56" s="76">
        <f t="shared" si="65"/>
        <v>1</v>
      </c>
      <c r="O56" s="42">
        <f t="shared" si="66"/>
        <v>1</v>
      </c>
      <c r="P56" s="39" t="str">
        <f t="shared" si="67"/>
        <v>목록(Manifest)</v>
      </c>
      <c r="Q56" s="72">
        <f t="shared" si="68"/>
        <v>60</v>
      </c>
      <c r="R56" s="43" t="str">
        <f t="shared" si="69"/>
        <v>OZ602</v>
      </c>
      <c r="S56" s="82" t="str">
        <f t="shared" si="70"/>
        <v/>
      </c>
      <c r="T56" s="40">
        <f t="shared" si="71"/>
        <v>45903</v>
      </c>
      <c r="U56" s="44">
        <v>2500</v>
      </c>
      <c r="V56" s="44">
        <f t="shared" si="72"/>
        <v>0</v>
      </c>
      <c r="W56" s="77">
        <f t="shared" si="73"/>
        <v>2500</v>
      </c>
      <c r="X56" s="78">
        <f t="shared" si="74"/>
        <v>0</v>
      </c>
      <c r="Y56" s="44" cm="1">
        <f t="array" ref="Y56">_xlfn.IFNA(_xlfn.IFS(AND(Q56&gt;=2000, Q56&lt;3000), 10000, AND(Q56&gt;=3000, Q56&lt;4000), 15000, AND(Q56&gt;=4000, Q56&lt;5000), 20000, AND(Q56&gt;=5000), 25000),0)</f>
        <v>0</v>
      </c>
      <c r="Z56" s="91">
        <f t="shared" si="75"/>
        <v>0</v>
      </c>
      <c r="AA56" s="44">
        <f t="shared" si="76"/>
        <v>0</v>
      </c>
      <c r="AB56" s="44"/>
      <c r="AC56" s="44"/>
      <c r="AD56" s="44"/>
      <c r="AE56" s="44">
        <f>VLOOKUP(O56,정산업데이트!$A$6:$B$12,2,10)</f>
        <v>0</v>
      </c>
      <c r="AF56" s="44"/>
      <c r="AG56" s="79">
        <f t="shared" si="77"/>
        <v>0</v>
      </c>
      <c r="AH56" s="80">
        <f t="shared" si="78"/>
        <v>2500</v>
      </c>
      <c r="AI56" s="93"/>
      <c r="AJ56" s="84" t="s">
        <v>2070</v>
      </c>
      <c r="AK56" s="84" t="s">
        <v>73</v>
      </c>
      <c r="AL56" s="84" t="s">
        <v>2071</v>
      </c>
      <c r="AM56" s="84" t="s">
        <v>2350</v>
      </c>
      <c r="AN56" s="84" t="s">
        <v>2351</v>
      </c>
      <c r="AO56" s="84" t="s">
        <v>2352</v>
      </c>
      <c r="AP56" s="84" t="s">
        <v>2353</v>
      </c>
      <c r="AQ56" s="84" t="s">
        <v>122</v>
      </c>
      <c r="AR56" s="85">
        <v>1</v>
      </c>
      <c r="AS56" s="86">
        <v>1</v>
      </c>
      <c r="AT56" s="86">
        <v>1E-3</v>
      </c>
      <c r="AU56" s="86">
        <v>1</v>
      </c>
      <c r="AV56" s="84" t="s">
        <v>7</v>
      </c>
      <c r="AW56" s="86">
        <v>60</v>
      </c>
      <c r="AX56" s="84" t="s">
        <v>68</v>
      </c>
      <c r="AY56" s="84" t="s">
        <v>68</v>
      </c>
      <c r="AZ56" s="84" t="s">
        <v>68</v>
      </c>
      <c r="BA56" s="84" t="s">
        <v>68</v>
      </c>
      <c r="BB56" s="84" t="s">
        <v>68</v>
      </c>
      <c r="BC56" s="84" t="s">
        <v>132</v>
      </c>
      <c r="BD56" s="84" t="s">
        <v>83</v>
      </c>
      <c r="BE56" s="84" t="s">
        <v>84</v>
      </c>
      <c r="BF56" s="84" t="s">
        <v>122</v>
      </c>
      <c r="BG56" s="84" t="s">
        <v>69</v>
      </c>
      <c r="BH56" s="92" t="s">
        <v>2354</v>
      </c>
      <c r="BI56" s="84" t="s">
        <v>122</v>
      </c>
      <c r="BJ56" s="84" t="s">
        <v>2355</v>
      </c>
      <c r="BK56" s="84" t="s">
        <v>75</v>
      </c>
      <c r="BL56" s="84" t="s">
        <v>122</v>
      </c>
      <c r="BM56" s="84" t="s">
        <v>83</v>
      </c>
      <c r="BN56" s="84" t="s">
        <v>70</v>
      </c>
      <c r="BO56" s="84" t="s">
        <v>71</v>
      </c>
      <c r="BP56" s="84" t="s">
        <v>122</v>
      </c>
      <c r="BQ56" s="84" t="s">
        <v>163</v>
      </c>
    </row>
    <row r="57" spans="1:69" ht="13.2" customHeight="1" x14ac:dyDescent="0.3">
      <c r="A57" s="40" t="str">
        <f t="shared" si="52"/>
        <v>2025-09-03</v>
      </c>
      <c r="B57" s="40" t="str">
        <f t="shared" si="53"/>
        <v>SYD</v>
      </c>
      <c r="C57" s="39" t="str">
        <f t="shared" si="54"/>
        <v>98812563585</v>
      </c>
      <c r="D57" s="41" t="str">
        <f t="shared" si="55"/>
        <v>PAU029773666</v>
      </c>
      <c r="E57" s="41" t="str">
        <f t="shared" si="56"/>
        <v>596421454664</v>
      </c>
      <c r="F57" s="39" t="str">
        <f t="shared" si="57"/>
        <v>2254252</v>
      </c>
      <c r="G57" s="39" t="str">
        <f t="shared" si="58"/>
        <v>WISE EXPRESS(AUSTRAPHARM)</v>
      </c>
      <c r="H57" s="41" t="str">
        <f t="shared" si="59"/>
        <v>박유현</v>
      </c>
      <c r="I57" s="39" t="str">
        <f t="shared" si="60"/>
        <v>49232</v>
      </c>
      <c r="J57" s="52" t="str">
        <f t="shared" si="61"/>
        <v/>
      </c>
      <c r="K57" s="75">
        <f t="shared" si="62"/>
        <v>1</v>
      </c>
      <c r="L57" s="76">
        <f t="shared" si="63"/>
        <v>1</v>
      </c>
      <c r="M57" s="76">
        <f t="shared" si="64"/>
        <v>1E-3</v>
      </c>
      <c r="N57" s="76">
        <f t="shared" si="65"/>
        <v>1</v>
      </c>
      <c r="O57" s="42">
        <f t="shared" si="66"/>
        <v>1</v>
      </c>
      <c r="P57" s="39" t="str">
        <f t="shared" si="67"/>
        <v>목록(Manifest)</v>
      </c>
      <c r="Q57" s="72">
        <f t="shared" si="68"/>
        <v>60</v>
      </c>
      <c r="R57" s="43" t="str">
        <f t="shared" si="69"/>
        <v>OZ602</v>
      </c>
      <c r="S57" s="82" t="str">
        <f t="shared" si="70"/>
        <v/>
      </c>
      <c r="T57" s="40">
        <f t="shared" si="71"/>
        <v>45903</v>
      </c>
      <c r="U57" s="44">
        <v>2500</v>
      </c>
      <c r="V57" s="44">
        <f t="shared" si="72"/>
        <v>0</v>
      </c>
      <c r="W57" s="77">
        <f t="shared" si="73"/>
        <v>2500</v>
      </c>
      <c r="X57" s="78">
        <f t="shared" si="74"/>
        <v>0</v>
      </c>
      <c r="Y57" s="44" cm="1">
        <f t="array" ref="Y57">_xlfn.IFNA(_xlfn.IFS(AND(Q57&gt;=2000, Q57&lt;3000), 10000, AND(Q57&gt;=3000, Q57&lt;4000), 15000, AND(Q57&gt;=4000, Q57&lt;5000), 20000, AND(Q57&gt;=5000), 25000),0)</f>
        <v>0</v>
      </c>
      <c r="Z57" s="91">
        <f t="shared" si="75"/>
        <v>0</v>
      </c>
      <c r="AA57" s="44">
        <f t="shared" si="76"/>
        <v>0</v>
      </c>
      <c r="AB57" s="44"/>
      <c r="AC57" s="44"/>
      <c r="AD57" s="44"/>
      <c r="AE57" s="44">
        <f>VLOOKUP(O57,정산업데이트!$A$6:$B$12,2,10)</f>
        <v>0</v>
      </c>
      <c r="AF57" s="44"/>
      <c r="AG57" s="79">
        <f t="shared" si="77"/>
        <v>0</v>
      </c>
      <c r="AH57" s="80">
        <f t="shared" si="78"/>
        <v>2500</v>
      </c>
      <c r="AJ57" s="84" t="s">
        <v>2070</v>
      </c>
      <c r="AK57" s="84" t="s">
        <v>73</v>
      </c>
      <c r="AL57" s="84" t="s">
        <v>2071</v>
      </c>
      <c r="AM57" s="84" t="s">
        <v>2356</v>
      </c>
      <c r="AN57" s="84" t="s">
        <v>2357</v>
      </c>
      <c r="AO57" s="84" t="s">
        <v>2358</v>
      </c>
      <c r="AP57" s="84" t="s">
        <v>2359</v>
      </c>
      <c r="AQ57" s="84" t="s">
        <v>122</v>
      </c>
      <c r="AR57" s="85">
        <v>1</v>
      </c>
      <c r="AS57" s="86">
        <v>1</v>
      </c>
      <c r="AT57" s="86">
        <v>1E-3</v>
      </c>
      <c r="AU57" s="86">
        <v>1</v>
      </c>
      <c r="AV57" s="84" t="s">
        <v>7</v>
      </c>
      <c r="AW57" s="86">
        <v>60</v>
      </c>
      <c r="AX57" s="84" t="s">
        <v>68</v>
      </c>
      <c r="AY57" s="84" t="s">
        <v>68</v>
      </c>
      <c r="AZ57" s="84" t="s">
        <v>68</v>
      </c>
      <c r="BA57" s="84" t="s">
        <v>68</v>
      </c>
      <c r="BB57" s="84" t="s">
        <v>68</v>
      </c>
      <c r="BC57" s="84" t="s">
        <v>132</v>
      </c>
      <c r="BD57" s="84" t="s">
        <v>83</v>
      </c>
      <c r="BE57" s="84" t="s">
        <v>84</v>
      </c>
      <c r="BF57" s="84" t="s">
        <v>122</v>
      </c>
      <c r="BG57" s="84" t="s">
        <v>69</v>
      </c>
      <c r="BH57" s="92" t="s">
        <v>2360</v>
      </c>
      <c r="BI57" s="84" t="s">
        <v>122</v>
      </c>
      <c r="BJ57" s="84" t="s">
        <v>2361</v>
      </c>
      <c r="BK57" s="84" t="s">
        <v>75</v>
      </c>
      <c r="BL57" s="84" t="s">
        <v>122</v>
      </c>
      <c r="BM57" s="84" t="s">
        <v>83</v>
      </c>
      <c r="BN57" s="84" t="s">
        <v>70</v>
      </c>
      <c r="BO57" s="84" t="s">
        <v>71</v>
      </c>
      <c r="BP57" s="84" t="s">
        <v>122</v>
      </c>
      <c r="BQ57" s="84" t="s">
        <v>163</v>
      </c>
    </row>
    <row r="58" spans="1:69" ht="13.2" customHeight="1" x14ac:dyDescent="0.3">
      <c r="A58" s="40" t="str">
        <f t="shared" si="52"/>
        <v>2025-09-03</v>
      </c>
      <c r="B58" s="40" t="str">
        <f t="shared" si="53"/>
        <v>SYD</v>
      </c>
      <c r="C58" s="39" t="str">
        <f t="shared" si="54"/>
        <v>98812563585</v>
      </c>
      <c r="D58" s="41" t="str">
        <f t="shared" si="55"/>
        <v>PAU029773665</v>
      </c>
      <c r="E58" s="41" t="str">
        <f t="shared" si="56"/>
        <v>596421454675</v>
      </c>
      <c r="F58" s="39" t="str">
        <f t="shared" si="57"/>
        <v>2254252</v>
      </c>
      <c r="G58" s="39" t="str">
        <f t="shared" si="58"/>
        <v>WISE EXPRESS(AUSTRAPHARM)</v>
      </c>
      <c r="H58" s="41" t="str">
        <f t="shared" si="59"/>
        <v>김미순</v>
      </c>
      <c r="I58" s="39" t="str">
        <f t="shared" si="60"/>
        <v>61967</v>
      </c>
      <c r="J58" s="52" t="str">
        <f t="shared" si="61"/>
        <v/>
      </c>
      <c r="K58" s="75">
        <f t="shared" si="62"/>
        <v>1</v>
      </c>
      <c r="L58" s="76">
        <f t="shared" si="63"/>
        <v>1</v>
      </c>
      <c r="M58" s="76">
        <f t="shared" si="64"/>
        <v>1E-3</v>
      </c>
      <c r="N58" s="76">
        <f t="shared" si="65"/>
        <v>1</v>
      </c>
      <c r="O58" s="42">
        <f t="shared" si="66"/>
        <v>1</v>
      </c>
      <c r="P58" s="39" t="str">
        <f t="shared" si="67"/>
        <v>일반(목록배제,Normal-Manifest Exception)</v>
      </c>
      <c r="Q58" s="72">
        <f t="shared" si="68"/>
        <v>90</v>
      </c>
      <c r="R58" s="43" t="str">
        <f t="shared" si="69"/>
        <v>OZ602</v>
      </c>
      <c r="S58" s="82" t="str">
        <f t="shared" si="70"/>
        <v/>
      </c>
      <c r="T58" s="40">
        <f t="shared" si="71"/>
        <v>45903</v>
      </c>
      <c r="U58" s="44">
        <v>2500</v>
      </c>
      <c r="V58" s="44">
        <f t="shared" si="72"/>
        <v>0</v>
      </c>
      <c r="W58" s="77">
        <f t="shared" si="73"/>
        <v>2500</v>
      </c>
      <c r="X58" s="78">
        <f t="shared" si="74"/>
        <v>0</v>
      </c>
      <c r="Y58" s="44" cm="1">
        <f t="array" ref="Y58">_xlfn.IFNA(_xlfn.IFS(AND(Q58&gt;=2000, Q58&lt;3000), 10000, AND(Q58&gt;=3000, Q58&lt;4000), 15000, AND(Q58&gt;=4000, Q58&lt;5000), 20000, AND(Q58&gt;=5000), 25000),0)</f>
        <v>0</v>
      </c>
      <c r="Z58" s="91">
        <f t="shared" si="75"/>
        <v>300</v>
      </c>
      <c r="AA58" s="44">
        <f t="shared" si="76"/>
        <v>0</v>
      </c>
      <c r="AB58" s="44"/>
      <c r="AC58" s="44"/>
      <c r="AD58" s="44"/>
      <c r="AE58" s="44">
        <f>VLOOKUP(O58,정산업데이트!$A$6:$B$12,2,10)</f>
        <v>0</v>
      </c>
      <c r="AF58" s="44"/>
      <c r="AG58" s="79">
        <f t="shared" si="77"/>
        <v>300</v>
      </c>
      <c r="AH58" s="80">
        <f t="shared" si="78"/>
        <v>2800</v>
      </c>
      <c r="AI58" s="93"/>
      <c r="AJ58" s="84" t="s">
        <v>2070</v>
      </c>
      <c r="AK58" s="84" t="s">
        <v>73</v>
      </c>
      <c r="AL58" s="84" t="s">
        <v>2071</v>
      </c>
      <c r="AM58" s="84" t="s">
        <v>2362</v>
      </c>
      <c r="AN58" s="84" t="s">
        <v>2363</v>
      </c>
      <c r="AO58" s="84" t="s">
        <v>2364</v>
      </c>
      <c r="AP58" s="84" t="s">
        <v>1487</v>
      </c>
      <c r="AQ58" s="84" t="s">
        <v>122</v>
      </c>
      <c r="AR58" s="85">
        <v>1</v>
      </c>
      <c r="AS58" s="86">
        <v>1</v>
      </c>
      <c r="AT58" s="86">
        <v>1E-3</v>
      </c>
      <c r="AU58" s="86">
        <v>1</v>
      </c>
      <c r="AV58" s="84" t="s">
        <v>8</v>
      </c>
      <c r="AW58" s="86">
        <v>90</v>
      </c>
      <c r="AX58" s="84" t="s">
        <v>68</v>
      </c>
      <c r="AY58" s="84" t="s">
        <v>68</v>
      </c>
      <c r="AZ58" s="84" t="s">
        <v>68</v>
      </c>
      <c r="BA58" s="84" t="s">
        <v>68</v>
      </c>
      <c r="BB58" s="84" t="s">
        <v>68</v>
      </c>
      <c r="BC58" s="84" t="s">
        <v>132</v>
      </c>
      <c r="BD58" s="84" t="s">
        <v>83</v>
      </c>
      <c r="BE58" s="84" t="s">
        <v>84</v>
      </c>
      <c r="BF58" s="84" t="s">
        <v>122</v>
      </c>
      <c r="BG58" s="84" t="s">
        <v>69</v>
      </c>
      <c r="BH58" s="92" t="s">
        <v>2365</v>
      </c>
      <c r="BI58" s="84" t="s">
        <v>122</v>
      </c>
      <c r="BJ58" s="84" t="s">
        <v>2366</v>
      </c>
      <c r="BK58" s="84" t="s">
        <v>75</v>
      </c>
      <c r="BL58" s="84" t="s">
        <v>122</v>
      </c>
      <c r="BM58" s="84" t="s">
        <v>83</v>
      </c>
      <c r="BN58" s="84" t="s">
        <v>70</v>
      </c>
      <c r="BO58" s="84" t="s">
        <v>71</v>
      </c>
      <c r="BP58" s="84" t="s">
        <v>122</v>
      </c>
      <c r="BQ58" s="84" t="s">
        <v>163</v>
      </c>
    </row>
    <row r="59" spans="1:69" ht="13.2" customHeight="1" x14ac:dyDescent="0.3">
      <c r="A59" s="40" t="str">
        <f t="shared" si="52"/>
        <v>2025-09-03</v>
      </c>
      <c r="B59" s="40" t="str">
        <f t="shared" si="53"/>
        <v>SYD</v>
      </c>
      <c r="C59" s="39" t="str">
        <f t="shared" si="54"/>
        <v>98812563585</v>
      </c>
      <c r="D59" s="41" t="str">
        <f t="shared" si="55"/>
        <v>PAU029773664</v>
      </c>
      <c r="E59" s="41" t="str">
        <f t="shared" si="56"/>
        <v>596421454686</v>
      </c>
      <c r="F59" s="39" t="str">
        <f t="shared" si="57"/>
        <v>2254252</v>
      </c>
      <c r="G59" s="39" t="str">
        <f t="shared" si="58"/>
        <v>WISE EXPRESS(AUSTRAPHARM)</v>
      </c>
      <c r="H59" s="41" t="str">
        <f t="shared" si="59"/>
        <v>임지영</v>
      </c>
      <c r="I59" s="39" t="str">
        <f t="shared" si="60"/>
        <v>08090</v>
      </c>
      <c r="J59" s="52" t="str">
        <f t="shared" si="61"/>
        <v/>
      </c>
      <c r="K59" s="75">
        <f t="shared" si="62"/>
        <v>1</v>
      </c>
      <c r="L59" s="76">
        <f t="shared" si="63"/>
        <v>1</v>
      </c>
      <c r="M59" s="76">
        <f t="shared" si="64"/>
        <v>1E-3</v>
      </c>
      <c r="N59" s="76">
        <f t="shared" si="65"/>
        <v>1</v>
      </c>
      <c r="O59" s="42">
        <f t="shared" si="66"/>
        <v>1</v>
      </c>
      <c r="P59" s="39" t="str">
        <f t="shared" si="67"/>
        <v>목록(Manifest)</v>
      </c>
      <c r="Q59" s="72">
        <f t="shared" si="68"/>
        <v>60</v>
      </c>
      <c r="R59" s="43" t="str">
        <f t="shared" si="69"/>
        <v>OZ602</v>
      </c>
      <c r="S59" s="82" t="str">
        <f t="shared" si="70"/>
        <v/>
      </c>
      <c r="T59" s="40">
        <f t="shared" si="71"/>
        <v>45903</v>
      </c>
      <c r="U59" s="44">
        <v>2500</v>
      </c>
      <c r="V59" s="44">
        <f t="shared" si="72"/>
        <v>0</v>
      </c>
      <c r="W59" s="77">
        <f t="shared" si="73"/>
        <v>2500</v>
      </c>
      <c r="X59" s="78">
        <f t="shared" si="74"/>
        <v>0</v>
      </c>
      <c r="Y59" s="44" cm="1">
        <f t="array" ref="Y59">_xlfn.IFNA(_xlfn.IFS(AND(Q59&gt;=2000, Q59&lt;3000), 10000, AND(Q59&gt;=3000, Q59&lt;4000), 15000, AND(Q59&gt;=4000, Q59&lt;5000), 20000, AND(Q59&gt;=5000), 25000),0)</f>
        <v>0</v>
      </c>
      <c r="Z59" s="91">
        <f t="shared" si="75"/>
        <v>0</v>
      </c>
      <c r="AA59" s="44">
        <f t="shared" si="76"/>
        <v>0</v>
      </c>
      <c r="AB59" s="44"/>
      <c r="AC59" s="44"/>
      <c r="AD59" s="44"/>
      <c r="AE59" s="44">
        <f>VLOOKUP(O59,정산업데이트!$A$6:$B$12,2,10)</f>
        <v>0</v>
      </c>
      <c r="AF59" s="44"/>
      <c r="AG59" s="79">
        <f t="shared" si="77"/>
        <v>0</v>
      </c>
      <c r="AH59" s="80">
        <f t="shared" si="78"/>
        <v>2500</v>
      </c>
      <c r="AI59" s="93"/>
      <c r="AJ59" s="84" t="s">
        <v>2070</v>
      </c>
      <c r="AK59" s="84" t="s">
        <v>73</v>
      </c>
      <c r="AL59" s="84" t="s">
        <v>2071</v>
      </c>
      <c r="AM59" s="84" t="s">
        <v>2367</v>
      </c>
      <c r="AN59" s="84" t="s">
        <v>2368</v>
      </c>
      <c r="AO59" s="84" t="s">
        <v>2369</v>
      </c>
      <c r="AP59" s="84" t="s">
        <v>2370</v>
      </c>
      <c r="AQ59" s="84" t="s">
        <v>122</v>
      </c>
      <c r="AR59" s="85">
        <v>1</v>
      </c>
      <c r="AS59" s="86">
        <v>1</v>
      </c>
      <c r="AT59" s="86">
        <v>1E-3</v>
      </c>
      <c r="AU59" s="86">
        <v>1</v>
      </c>
      <c r="AV59" s="84" t="s">
        <v>7</v>
      </c>
      <c r="AW59" s="86">
        <v>60</v>
      </c>
      <c r="AX59" s="84" t="s">
        <v>68</v>
      </c>
      <c r="AY59" s="84" t="s">
        <v>68</v>
      </c>
      <c r="AZ59" s="84" t="s">
        <v>68</v>
      </c>
      <c r="BA59" s="84" t="s">
        <v>68</v>
      </c>
      <c r="BB59" s="84" t="s">
        <v>68</v>
      </c>
      <c r="BC59" s="84" t="s">
        <v>132</v>
      </c>
      <c r="BD59" s="84" t="s">
        <v>83</v>
      </c>
      <c r="BE59" s="84" t="s">
        <v>84</v>
      </c>
      <c r="BF59" s="84" t="s">
        <v>122</v>
      </c>
      <c r="BG59" s="84" t="s">
        <v>69</v>
      </c>
      <c r="BH59" s="92" t="s">
        <v>2371</v>
      </c>
      <c r="BI59" s="84" t="s">
        <v>122</v>
      </c>
      <c r="BJ59" s="84" t="s">
        <v>2372</v>
      </c>
      <c r="BK59" s="84" t="s">
        <v>75</v>
      </c>
      <c r="BL59" s="84" t="s">
        <v>122</v>
      </c>
      <c r="BM59" s="84" t="s">
        <v>83</v>
      </c>
      <c r="BN59" s="84" t="s">
        <v>70</v>
      </c>
      <c r="BO59" s="84" t="s">
        <v>71</v>
      </c>
      <c r="BP59" s="84" t="s">
        <v>122</v>
      </c>
      <c r="BQ59" s="84" t="s">
        <v>163</v>
      </c>
    </row>
    <row r="60" spans="1:69" ht="13.2" customHeight="1" x14ac:dyDescent="0.3">
      <c r="A60" s="40" t="str">
        <f t="shared" si="52"/>
        <v>2025-09-03</v>
      </c>
      <c r="B60" s="40" t="str">
        <f t="shared" si="53"/>
        <v>SYD</v>
      </c>
      <c r="C60" s="39" t="str">
        <f t="shared" si="54"/>
        <v>98812563585</v>
      </c>
      <c r="D60" s="41" t="str">
        <f t="shared" si="55"/>
        <v>PAU029773687</v>
      </c>
      <c r="E60" s="41" t="str">
        <f t="shared" si="56"/>
        <v>596421454690</v>
      </c>
      <c r="F60" s="39" t="str">
        <f t="shared" si="57"/>
        <v>2254252</v>
      </c>
      <c r="G60" s="39" t="str">
        <f t="shared" si="58"/>
        <v>WISE EXPRESS(AUSTRAPHARM)</v>
      </c>
      <c r="H60" s="41" t="str">
        <f t="shared" si="59"/>
        <v>이성아</v>
      </c>
      <c r="I60" s="39" t="str">
        <f t="shared" si="60"/>
        <v>13595</v>
      </c>
      <c r="J60" s="52" t="str">
        <f t="shared" si="61"/>
        <v/>
      </c>
      <c r="K60" s="75">
        <f t="shared" si="62"/>
        <v>1</v>
      </c>
      <c r="L60" s="76">
        <f t="shared" si="63"/>
        <v>1</v>
      </c>
      <c r="M60" s="76">
        <f t="shared" si="64"/>
        <v>1E-3</v>
      </c>
      <c r="N60" s="76">
        <f t="shared" si="65"/>
        <v>1</v>
      </c>
      <c r="O60" s="42">
        <f t="shared" si="66"/>
        <v>1</v>
      </c>
      <c r="P60" s="39" t="str">
        <f t="shared" si="67"/>
        <v>목록(Manifest)</v>
      </c>
      <c r="Q60" s="72">
        <f t="shared" si="68"/>
        <v>60</v>
      </c>
      <c r="R60" s="43" t="str">
        <f t="shared" si="69"/>
        <v>OZ602</v>
      </c>
      <c r="S60" s="82" t="str">
        <f t="shared" si="70"/>
        <v/>
      </c>
      <c r="T60" s="40">
        <f t="shared" si="71"/>
        <v>45903</v>
      </c>
      <c r="U60" s="44">
        <v>2500</v>
      </c>
      <c r="V60" s="44">
        <f t="shared" si="72"/>
        <v>0</v>
      </c>
      <c r="W60" s="77">
        <f t="shared" si="73"/>
        <v>2500</v>
      </c>
      <c r="X60" s="78">
        <f t="shared" si="74"/>
        <v>0</v>
      </c>
      <c r="Y60" s="44" cm="1">
        <f t="array" ref="Y60">_xlfn.IFNA(_xlfn.IFS(AND(Q60&gt;=2000, Q60&lt;3000), 10000, AND(Q60&gt;=3000, Q60&lt;4000), 15000, AND(Q60&gt;=4000, Q60&lt;5000), 20000, AND(Q60&gt;=5000), 25000),0)</f>
        <v>0</v>
      </c>
      <c r="Z60" s="91">
        <f t="shared" si="75"/>
        <v>0</v>
      </c>
      <c r="AA60" s="44">
        <f t="shared" si="76"/>
        <v>0</v>
      </c>
      <c r="AB60" s="44"/>
      <c r="AC60" s="44"/>
      <c r="AD60" s="44"/>
      <c r="AE60" s="44">
        <f>VLOOKUP(O60,정산업데이트!$A$6:$B$12,2,10)</f>
        <v>0</v>
      </c>
      <c r="AF60" s="44"/>
      <c r="AG60" s="79">
        <f t="shared" si="77"/>
        <v>0</v>
      </c>
      <c r="AH60" s="80">
        <f t="shared" si="78"/>
        <v>2500</v>
      </c>
      <c r="AI60" s="93"/>
      <c r="AJ60" s="84" t="s">
        <v>2070</v>
      </c>
      <c r="AK60" s="84" t="s">
        <v>73</v>
      </c>
      <c r="AL60" s="84" t="s">
        <v>2071</v>
      </c>
      <c r="AM60" s="84" t="s">
        <v>2373</v>
      </c>
      <c r="AN60" s="84" t="s">
        <v>2374</v>
      </c>
      <c r="AO60" s="84" t="s">
        <v>2375</v>
      </c>
      <c r="AP60" s="84" t="s">
        <v>1096</v>
      </c>
      <c r="AQ60" s="84" t="s">
        <v>122</v>
      </c>
      <c r="AR60" s="85">
        <v>1</v>
      </c>
      <c r="AS60" s="86">
        <v>1</v>
      </c>
      <c r="AT60" s="86">
        <v>1E-3</v>
      </c>
      <c r="AU60" s="86">
        <v>1</v>
      </c>
      <c r="AV60" s="84" t="s">
        <v>7</v>
      </c>
      <c r="AW60" s="86">
        <v>60</v>
      </c>
      <c r="AX60" s="84" t="s">
        <v>68</v>
      </c>
      <c r="AY60" s="84" t="s">
        <v>68</v>
      </c>
      <c r="AZ60" s="84" t="s">
        <v>68</v>
      </c>
      <c r="BA60" s="84" t="s">
        <v>68</v>
      </c>
      <c r="BB60" s="84" t="s">
        <v>68</v>
      </c>
      <c r="BC60" s="84" t="s">
        <v>132</v>
      </c>
      <c r="BD60" s="84" t="s">
        <v>83</v>
      </c>
      <c r="BE60" s="84" t="s">
        <v>96</v>
      </c>
      <c r="BF60" s="84" t="s">
        <v>122</v>
      </c>
      <c r="BG60" s="84" t="s">
        <v>69</v>
      </c>
      <c r="BH60" s="92" t="s">
        <v>2376</v>
      </c>
      <c r="BI60" s="84" t="s">
        <v>122</v>
      </c>
      <c r="BJ60" s="84" t="s">
        <v>2377</v>
      </c>
      <c r="BK60" s="84" t="s">
        <v>75</v>
      </c>
      <c r="BL60" s="84" t="s">
        <v>122</v>
      </c>
      <c r="BM60" s="84" t="s">
        <v>83</v>
      </c>
      <c r="BN60" s="84" t="s">
        <v>70</v>
      </c>
      <c r="BO60" s="84" t="s">
        <v>71</v>
      </c>
      <c r="BP60" s="84" t="s">
        <v>122</v>
      </c>
      <c r="BQ60" s="84" t="s">
        <v>163</v>
      </c>
    </row>
    <row r="61" spans="1:69" ht="13.2" customHeight="1" x14ac:dyDescent="0.3">
      <c r="A61" s="40" t="str">
        <f t="shared" si="52"/>
        <v>2025-09-03</v>
      </c>
      <c r="B61" s="40" t="str">
        <f t="shared" si="53"/>
        <v>SYD</v>
      </c>
      <c r="C61" s="39" t="str">
        <f t="shared" si="54"/>
        <v>98812563585</v>
      </c>
      <c r="D61" s="41" t="str">
        <f t="shared" si="55"/>
        <v>PAU029773662</v>
      </c>
      <c r="E61" s="41" t="str">
        <f t="shared" si="56"/>
        <v>596421454712</v>
      </c>
      <c r="F61" s="39" t="str">
        <f t="shared" si="57"/>
        <v>2254252</v>
      </c>
      <c r="G61" s="39" t="str">
        <f t="shared" si="58"/>
        <v>WISE EXPRESS(AUSTRAPHARM)</v>
      </c>
      <c r="H61" s="41" t="str">
        <f t="shared" si="59"/>
        <v>구현정</v>
      </c>
      <c r="I61" s="39" t="str">
        <f t="shared" si="60"/>
        <v>50237</v>
      </c>
      <c r="J61" s="52" t="str">
        <f t="shared" si="61"/>
        <v/>
      </c>
      <c r="K61" s="75">
        <f t="shared" si="62"/>
        <v>1</v>
      </c>
      <c r="L61" s="76">
        <f t="shared" si="63"/>
        <v>2</v>
      </c>
      <c r="M61" s="76">
        <f t="shared" si="64"/>
        <v>1E-3</v>
      </c>
      <c r="N61" s="76">
        <f t="shared" si="65"/>
        <v>2</v>
      </c>
      <c r="O61" s="42">
        <f t="shared" si="66"/>
        <v>2</v>
      </c>
      <c r="P61" s="39" t="str">
        <f t="shared" si="67"/>
        <v>목록(Manifest)</v>
      </c>
      <c r="Q61" s="72">
        <f t="shared" si="68"/>
        <v>110</v>
      </c>
      <c r="R61" s="43" t="str">
        <f t="shared" si="69"/>
        <v>OZ602</v>
      </c>
      <c r="S61" s="82" t="str">
        <f t="shared" si="70"/>
        <v/>
      </c>
      <c r="T61" s="40">
        <f t="shared" si="71"/>
        <v>45903</v>
      </c>
      <c r="U61" s="44">
        <v>2500</v>
      </c>
      <c r="V61" s="44">
        <f t="shared" si="72"/>
        <v>0</v>
      </c>
      <c r="W61" s="77">
        <f t="shared" si="73"/>
        <v>2500</v>
      </c>
      <c r="X61" s="78">
        <f t="shared" si="74"/>
        <v>0</v>
      </c>
      <c r="Y61" s="44" cm="1">
        <f t="array" ref="Y61">_xlfn.IFNA(_xlfn.IFS(AND(Q61&gt;=2000, Q61&lt;3000), 10000, AND(Q61&gt;=3000, Q61&lt;4000), 15000, AND(Q61&gt;=4000, Q61&lt;5000), 20000, AND(Q61&gt;=5000), 25000),0)</f>
        <v>0</v>
      </c>
      <c r="Z61" s="91">
        <f t="shared" si="75"/>
        <v>0</v>
      </c>
      <c r="AA61" s="44">
        <f t="shared" si="76"/>
        <v>0</v>
      </c>
      <c r="AB61" s="44"/>
      <c r="AC61" s="44"/>
      <c r="AD61" s="44"/>
      <c r="AE61" s="44">
        <f>VLOOKUP(O61,정산업데이트!$A$6:$B$12,2,10)</f>
        <v>0</v>
      </c>
      <c r="AF61" s="44"/>
      <c r="AG61" s="79">
        <f t="shared" si="77"/>
        <v>0</v>
      </c>
      <c r="AH61" s="80">
        <f t="shared" si="78"/>
        <v>2500</v>
      </c>
      <c r="AI61" s="93"/>
      <c r="AJ61" s="84" t="s">
        <v>2070</v>
      </c>
      <c r="AK61" s="84" t="s">
        <v>73</v>
      </c>
      <c r="AL61" s="84" t="s">
        <v>2071</v>
      </c>
      <c r="AM61" s="84" t="s">
        <v>2378</v>
      </c>
      <c r="AN61" s="84" t="s">
        <v>2379</v>
      </c>
      <c r="AO61" s="84" t="s">
        <v>2380</v>
      </c>
      <c r="AP61" s="84" t="s">
        <v>2381</v>
      </c>
      <c r="AQ61" s="84" t="s">
        <v>122</v>
      </c>
      <c r="AR61" s="85">
        <v>1</v>
      </c>
      <c r="AS61" s="86">
        <v>2</v>
      </c>
      <c r="AT61" s="86">
        <v>1E-3</v>
      </c>
      <c r="AU61" s="86">
        <v>2</v>
      </c>
      <c r="AV61" s="84" t="s">
        <v>7</v>
      </c>
      <c r="AW61" s="86">
        <v>110</v>
      </c>
      <c r="AX61" s="84" t="s">
        <v>68</v>
      </c>
      <c r="AY61" s="84" t="s">
        <v>68</v>
      </c>
      <c r="AZ61" s="84" t="s">
        <v>68</v>
      </c>
      <c r="BA61" s="84" t="s">
        <v>68</v>
      </c>
      <c r="BB61" s="84" t="s">
        <v>68</v>
      </c>
      <c r="BC61" s="84" t="s">
        <v>132</v>
      </c>
      <c r="BD61" s="84" t="s">
        <v>83</v>
      </c>
      <c r="BE61" s="84" t="s">
        <v>84</v>
      </c>
      <c r="BF61" s="84" t="s">
        <v>122</v>
      </c>
      <c r="BG61" s="84" t="s">
        <v>69</v>
      </c>
      <c r="BH61" s="92" t="s">
        <v>2382</v>
      </c>
      <c r="BI61" s="84" t="s">
        <v>122</v>
      </c>
      <c r="BJ61" s="84" t="s">
        <v>2383</v>
      </c>
      <c r="BK61" s="84" t="s">
        <v>75</v>
      </c>
      <c r="BL61" s="84" t="s">
        <v>122</v>
      </c>
      <c r="BM61" s="84" t="s">
        <v>83</v>
      </c>
      <c r="BN61" s="84" t="s">
        <v>70</v>
      </c>
      <c r="BO61" s="84" t="s">
        <v>71</v>
      </c>
      <c r="BP61" s="84" t="s">
        <v>122</v>
      </c>
      <c r="BQ61" s="84" t="s">
        <v>163</v>
      </c>
    </row>
    <row r="62" spans="1:69" ht="13.2" customHeight="1" x14ac:dyDescent="0.3">
      <c r="A62" s="40" t="str">
        <f t="shared" si="52"/>
        <v>2025-09-03</v>
      </c>
      <c r="B62" s="40" t="str">
        <f t="shared" si="53"/>
        <v>SYD</v>
      </c>
      <c r="C62" s="39" t="str">
        <f t="shared" si="54"/>
        <v>98812563585</v>
      </c>
      <c r="D62" s="41" t="str">
        <f t="shared" si="55"/>
        <v>PAU029773661</v>
      </c>
      <c r="E62" s="41" t="str">
        <f t="shared" si="56"/>
        <v>596421454723</v>
      </c>
      <c r="F62" s="39" t="str">
        <f t="shared" si="57"/>
        <v>2254252</v>
      </c>
      <c r="G62" s="39" t="str">
        <f t="shared" si="58"/>
        <v>WISE EXPRESS(AUSTRAPHARM)</v>
      </c>
      <c r="H62" s="41" t="str">
        <f t="shared" si="59"/>
        <v>권수영</v>
      </c>
      <c r="I62" s="39" t="str">
        <f t="shared" si="60"/>
        <v>37637</v>
      </c>
      <c r="J62" s="52" t="str">
        <f t="shared" si="61"/>
        <v/>
      </c>
      <c r="K62" s="75">
        <f t="shared" si="62"/>
        <v>1</v>
      </c>
      <c r="L62" s="76">
        <f t="shared" si="63"/>
        <v>1</v>
      </c>
      <c r="M62" s="76">
        <f t="shared" si="64"/>
        <v>1E-3</v>
      </c>
      <c r="N62" s="76">
        <f t="shared" si="65"/>
        <v>1</v>
      </c>
      <c r="O62" s="42">
        <f t="shared" si="66"/>
        <v>1</v>
      </c>
      <c r="P62" s="39" t="str">
        <f t="shared" si="67"/>
        <v>일반(목록배제,Normal-Manifest Exception)</v>
      </c>
      <c r="Q62" s="72">
        <f t="shared" si="68"/>
        <v>75</v>
      </c>
      <c r="R62" s="43" t="str">
        <f t="shared" si="69"/>
        <v>OZ602</v>
      </c>
      <c r="S62" s="82" t="str">
        <f t="shared" si="70"/>
        <v/>
      </c>
      <c r="T62" s="40">
        <f t="shared" si="71"/>
        <v>45903</v>
      </c>
      <c r="U62" s="44">
        <v>2500</v>
      </c>
      <c r="V62" s="44">
        <f t="shared" si="72"/>
        <v>0</v>
      </c>
      <c r="W62" s="77">
        <f t="shared" si="73"/>
        <v>2500</v>
      </c>
      <c r="X62" s="78">
        <f t="shared" si="74"/>
        <v>0</v>
      </c>
      <c r="Y62" s="44" cm="1">
        <f t="array" ref="Y62">_xlfn.IFNA(_xlfn.IFS(AND(Q62&gt;=2000, Q62&lt;3000), 10000, AND(Q62&gt;=3000, Q62&lt;4000), 15000, AND(Q62&gt;=4000, Q62&lt;5000), 20000, AND(Q62&gt;=5000), 25000),0)</f>
        <v>0</v>
      </c>
      <c r="Z62" s="91">
        <f t="shared" si="75"/>
        <v>300</v>
      </c>
      <c r="AA62" s="44">
        <f t="shared" si="76"/>
        <v>0</v>
      </c>
      <c r="AB62" s="44"/>
      <c r="AC62" s="44"/>
      <c r="AD62" s="44"/>
      <c r="AE62" s="44">
        <f>VLOOKUP(O62,정산업데이트!$A$6:$B$12,2,10)</f>
        <v>0</v>
      </c>
      <c r="AF62" s="44"/>
      <c r="AG62" s="79">
        <f t="shared" si="77"/>
        <v>300</v>
      </c>
      <c r="AH62" s="80">
        <f t="shared" si="78"/>
        <v>2800</v>
      </c>
      <c r="AI62" s="93"/>
      <c r="AJ62" s="84" t="s">
        <v>2070</v>
      </c>
      <c r="AK62" s="84" t="s">
        <v>73</v>
      </c>
      <c r="AL62" s="84" t="s">
        <v>2071</v>
      </c>
      <c r="AM62" s="84" t="s">
        <v>2384</v>
      </c>
      <c r="AN62" s="84" t="s">
        <v>2385</v>
      </c>
      <c r="AO62" s="84" t="s">
        <v>2386</v>
      </c>
      <c r="AP62" s="84" t="s">
        <v>2387</v>
      </c>
      <c r="AQ62" s="84" t="s">
        <v>122</v>
      </c>
      <c r="AR62" s="85">
        <v>1</v>
      </c>
      <c r="AS62" s="86">
        <v>1</v>
      </c>
      <c r="AT62" s="86">
        <v>1E-3</v>
      </c>
      <c r="AU62" s="86">
        <v>1</v>
      </c>
      <c r="AV62" s="84" t="s">
        <v>8</v>
      </c>
      <c r="AW62" s="86">
        <v>75</v>
      </c>
      <c r="AX62" s="84" t="s">
        <v>68</v>
      </c>
      <c r="AY62" s="84" t="s">
        <v>68</v>
      </c>
      <c r="AZ62" s="84" t="s">
        <v>68</v>
      </c>
      <c r="BA62" s="84" t="s">
        <v>68</v>
      </c>
      <c r="BB62" s="84" t="s">
        <v>68</v>
      </c>
      <c r="BC62" s="84" t="s">
        <v>132</v>
      </c>
      <c r="BD62" s="84" t="s">
        <v>83</v>
      </c>
      <c r="BE62" s="84" t="s">
        <v>84</v>
      </c>
      <c r="BF62" s="84" t="s">
        <v>122</v>
      </c>
      <c r="BG62" s="84" t="s">
        <v>69</v>
      </c>
      <c r="BH62" s="92" t="s">
        <v>2388</v>
      </c>
      <c r="BI62" s="84" t="s">
        <v>122</v>
      </c>
      <c r="BJ62" s="84" t="s">
        <v>2389</v>
      </c>
      <c r="BK62" s="84" t="s">
        <v>75</v>
      </c>
      <c r="BL62" s="84" t="s">
        <v>122</v>
      </c>
      <c r="BM62" s="84" t="s">
        <v>83</v>
      </c>
      <c r="BN62" s="84" t="s">
        <v>70</v>
      </c>
      <c r="BO62" s="84" t="s">
        <v>71</v>
      </c>
      <c r="BP62" s="84" t="s">
        <v>122</v>
      </c>
      <c r="BQ62" s="84" t="s">
        <v>163</v>
      </c>
    </row>
    <row r="63" spans="1:69" ht="13.2" customHeight="1" x14ac:dyDescent="0.3">
      <c r="A63" s="40" t="str">
        <f t="shared" si="52"/>
        <v>2025-09-03</v>
      </c>
      <c r="B63" s="40" t="str">
        <f t="shared" si="53"/>
        <v>SYD</v>
      </c>
      <c r="C63" s="39" t="str">
        <f t="shared" si="54"/>
        <v>98812563585</v>
      </c>
      <c r="D63" s="41" t="str">
        <f t="shared" si="55"/>
        <v>PAU029773660</v>
      </c>
      <c r="E63" s="41" t="str">
        <f t="shared" si="56"/>
        <v>596421454734</v>
      </c>
      <c r="F63" s="39" t="str">
        <f t="shared" si="57"/>
        <v>2254252</v>
      </c>
      <c r="G63" s="39" t="str">
        <f t="shared" si="58"/>
        <v>WISE EXPRESS(AUSTRAPHARM)</v>
      </c>
      <c r="H63" s="41" t="str">
        <f t="shared" si="59"/>
        <v>이경숙</v>
      </c>
      <c r="I63" s="39" t="str">
        <f t="shared" si="60"/>
        <v>14327</v>
      </c>
      <c r="J63" s="52" t="str">
        <f t="shared" si="61"/>
        <v/>
      </c>
      <c r="K63" s="75">
        <f t="shared" si="62"/>
        <v>1</v>
      </c>
      <c r="L63" s="76">
        <f t="shared" si="63"/>
        <v>1</v>
      </c>
      <c r="M63" s="76">
        <f t="shared" si="64"/>
        <v>1E-3</v>
      </c>
      <c r="N63" s="76">
        <f t="shared" si="65"/>
        <v>1</v>
      </c>
      <c r="O63" s="42">
        <f t="shared" si="66"/>
        <v>1</v>
      </c>
      <c r="P63" s="39" t="str">
        <f t="shared" si="67"/>
        <v>일반(목록배제,Normal-Manifest Exception)</v>
      </c>
      <c r="Q63" s="72">
        <f t="shared" si="68"/>
        <v>45</v>
      </c>
      <c r="R63" s="43" t="str">
        <f t="shared" si="69"/>
        <v>OZ602</v>
      </c>
      <c r="S63" s="82" t="str">
        <f t="shared" si="70"/>
        <v/>
      </c>
      <c r="T63" s="40">
        <f t="shared" si="71"/>
        <v>45903</v>
      </c>
      <c r="U63" s="44">
        <v>2500</v>
      </c>
      <c r="V63" s="44">
        <f t="shared" si="72"/>
        <v>0</v>
      </c>
      <c r="W63" s="77">
        <f t="shared" si="73"/>
        <v>2500</v>
      </c>
      <c r="X63" s="78">
        <f t="shared" si="74"/>
        <v>0</v>
      </c>
      <c r="Y63" s="44" cm="1">
        <f t="array" ref="Y63">_xlfn.IFNA(_xlfn.IFS(AND(Q63&gt;=2000, Q63&lt;3000), 10000, AND(Q63&gt;=3000, Q63&lt;4000), 15000, AND(Q63&gt;=4000, Q63&lt;5000), 20000, AND(Q63&gt;=5000), 25000),0)</f>
        <v>0</v>
      </c>
      <c r="Z63" s="91">
        <f t="shared" si="75"/>
        <v>300</v>
      </c>
      <c r="AA63" s="44">
        <f t="shared" si="76"/>
        <v>0</v>
      </c>
      <c r="AB63" s="44"/>
      <c r="AC63" s="44"/>
      <c r="AD63" s="44"/>
      <c r="AE63" s="44">
        <f>VLOOKUP(O63,정산업데이트!$A$6:$B$12,2,10)</f>
        <v>0</v>
      </c>
      <c r="AF63" s="44"/>
      <c r="AG63" s="79">
        <f t="shared" si="77"/>
        <v>300</v>
      </c>
      <c r="AH63" s="80">
        <f t="shared" si="78"/>
        <v>2800</v>
      </c>
      <c r="AI63" s="93"/>
      <c r="AJ63" s="84" t="s">
        <v>2070</v>
      </c>
      <c r="AK63" s="84" t="s">
        <v>73</v>
      </c>
      <c r="AL63" s="84" t="s">
        <v>2071</v>
      </c>
      <c r="AM63" s="84" t="s">
        <v>2390</v>
      </c>
      <c r="AN63" s="84" t="s">
        <v>282</v>
      </c>
      <c r="AO63" s="84" t="s">
        <v>2391</v>
      </c>
      <c r="AP63" s="84" t="s">
        <v>2392</v>
      </c>
      <c r="AQ63" s="84" t="s">
        <v>122</v>
      </c>
      <c r="AR63" s="85">
        <v>1</v>
      </c>
      <c r="AS63" s="86">
        <v>1</v>
      </c>
      <c r="AT63" s="86">
        <v>1E-3</v>
      </c>
      <c r="AU63" s="86">
        <v>1</v>
      </c>
      <c r="AV63" s="84" t="s">
        <v>8</v>
      </c>
      <c r="AW63" s="86">
        <v>45</v>
      </c>
      <c r="AX63" s="84" t="s">
        <v>68</v>
      </c>
      <c r="AY63" s="84" t="s">
        <v>68</v>
      </c>
      <c r="AZ63" s="84" t="s">
        <v>68</v>
      </c>
      <c r="BA63" s="84" t="s">
        <v>68</v>
      </c>
      <c r="BB63" s="84" t="s">
        <v>68</v>
      </c>
      <c r="BC63" s="84" t="s">
        <v>132</v>
      </c>
      <c r="BD63" s="84" t="s">
        <v>83</v>
      </c>
      <c r="BE63" s="84" t="s">
        <v>84</v>
      </c>
      <c r="BF63" s="84" t="s">
        <v>122</v>
      </c>
      <c r="BG63" s="84" t="s">
        <v>69</v>
      </c>
      <c r="BH63" s="92" t="s">
        <v>2393</v>
      </c>
      <c r="BI63" s="84" t="s">
        <v>122</v>
      </c>
      <c r="BJ63" s="84" t="s">
        <v>2394</v>
      </c>
      <c r="BK63" s="84" t="s">
        <v>75</v>
      </c>
      <c r="BL63" s="84" t="s">
        <v>122</v>
      </c>
      <c r="BM63" s="84" t="s">
        <v>83</v>
      </c>
      <c r="BN63" s="84" t="s">
        <v>70</v>
      </c>
      <c r="BO63" s="84" t="s">
        <v>71</v>
      </c>
      <c r="BP63" s="84" t="s">
        <v>122</v>
      </c>
      <c r="BQ63" s="84" t="s">
        <v>163</v>
      </c>
    </row>
    <row r="64" spans="1:69" ht="13.2" customHeight="1" x14ac:dyDescent="0.3">
      <c r="A64" s="40" t="str">
        <f t="shared" si="52"/>
        <v>2025-09-03</v>
      </c>
      <c r="B64" s="40" t="str">
        <f t="shared" si="53"/>
        <v>SYD</v>
      </c>
      <c r="C64" s="39" t="str">
        <f t="shared" si="54"/>
        <v>98812563585</v>
      </c>
      <c r="D64" s="41" t="str">
        <f t="shared" si="55"/>
        <v>PAU029768480</v>
      </c>
      <c r="E64" s="41" t="str">
        <f t="shared" si="56"/>
        <v>596421447616</v>
      </c>
      <c r="F64" s="39" t="str">
        <f t="shared" si="57"/>
        <v>2254252</v>
      </c>
      <c r="G64" s="39" t="str">
        <f t="shared" si="58"/>
        <v>WISE EXPRESS(AUSTRAPHARM)</v>
      </c>
      <c r="H64" s="41" t="str">
        <f t="shared" si="59"/>
        <v>김세연</v>
      </c>
      <c r="I64" s="39" t="str">
        <f t="shared" si="60"/>
        <v>10885</v>
      </c>
      <c r="J64" s="52" t="str">
        <f t="shared" si="61"/>
        <v/>
      </c>
      <c r="K64" s="75">
        <f t="shared" si="62"/>
        <v>1</v>
      </c>
      <c r="L64" s="76">
        <f t="shared" si="63"/>
        <v>3</v>
      </c>
      <c r="M64" s="76">
        <f t="shared" si="64"/>
        <v>1E-3</v>
      </c>
      <c r="N64" s="76">
        <f t="shared" si="65"/>
        <v>3</v>
      </c>
      <c r="O64" s="42">
        <f t="shared" si="66"/>
        <v>3</v>
      </c>
      <c r="P64" s="39" t="str">
        <f t="shared" si="67"/>
        <v>일반(목록배제,Normal-Manifest Exception)</v>
      </c>
      <c r="Q64" s="72">
        <f t="shared" si="68"/>
        <v>115</v>
      </c>
      <c r="R64" s="43" t="str">
        <f t="shared" si="69"/>
        <v>OZ602</v>
      </c>
      <c r="S64" s="82" t="str">
        <f t="shared" si="70"/>
        <v/>
      </c>
      <c r="T64" s="40">
        <f t="shared" si="71"/>
        <v>45903</v>
      </c>
      <c r="U64" s="44">
        <v>2500</v>
      </c>
      <c r="V64" s="44">
        <f t="shared" si="72"/>
        <v>0</v>
      </c>
      <c r="W64" s="77">
        <f t="shared" si="73"/>
        <v>2500</v>
      </c>
      <c r="X64" s="78">
        <f t="shared" si="74"/>
        <v>0</v>
      </c>
      <c r="Y64" s="44" cm="1">
        <f t="array" ref="Y64">_xlfn.IFNA(_xlfn.IFS(AND(Q64&gt;=2000, Q64&lt;3000), 10000, AND(Q64&gt;=3000, Q64&lt;4000), 15000, AND(Q64&gt;=4000, Q64&lt;5000), 20000, AND(Q64&gt;=5000), 25000),0)</f>
        <v>0</v>
      </c>
      <c r="Z64" s="91">
        <f t="shared" si="75"/>
        <v>300</v>
      </c>
      <c r="AA64" s="44">
        <f t="shared" si="76"/>
        <v>0</v>
      </c>
      <c r="AB64" s="44"/>
      <c r="AC64" s="44"/>
      <c r="AD64" s="44"/>
      <c r="AE64" s="44">
        <f>VLOOKUP(O64,정산업데이트!$A$6:$B$12,2,10)</f>
        <v>0</v>
      </c>
      <c r="AF64" s="44"/>
      <c r="AG64" s="79">
        <f t="shared" si="77"/>
        <v>300</v>
      </c>
      <c r="AH64" s="80">
        <f t="shared" si="78"/>
        <v>2800</v>
      </c>
      <c r="AI64" s="93"/>
      <c r="AJ64" s="84" t="s">
        <v>2070</v>
      </c>
      <c r="AK64" s="84" t="s">
        <v>73</v>
      </c>
      <c r="AL64" s="84" t="s">
        <v>2071</v>
      </c>
      <c r="AM64" s="84" t="s">
        <v>2395</v>
      </c>
      <c r="AN64" s="84" t="s">
        <v>244</v>
      </c>
      <c r="AO64" s="84" t="s">
        <v>245</v>
      </c>
      <c r="AP64" s="84" t="s">
        <v>1104</v>
      </c>
      <c r="AQ64" s="84" t="s">
        <v>122</v>
      </c>
      <c r="AR64" s="85">
        <v>1</v>
      </c>
      <c r="AS64" s="86">
        <v>3</v>
      </c>
      <c r="AT64" s="86">
        <v>1E-3</v>
      </c>
      <c r="AU64" s="86">
        <v>3</v>
      </c>
      <c r="AV64" s="84" t="s">
        <v>8</v>
      </c>
      <c r="AW64" s="86">
        <v>115</v>
      </c>
      <c r="AX64" s="84" t="s">
        <v>68</v>
      </c>
      <c r="AY64" s="84" t="s">
        <v>68</v>
      </c>
      <c r="AZ64" s="84" t="s">
        <v>68</v>
      </c>
      <c r="BA64" s="84" t="s">
        <v>68</v>
      </c>
      <c r="BB64" s="84" t="s">
        <v>68</v>
      </c>
      <c r="BC64" s="84" t="s">
        <v>132</v>
      </c>
      <c r="BD64" s="84" t="s">
        <v>83</v>
      </c>
      <c r="BE64" s="84" t="s">
        <v>108</v>
      </c>
      <c r="BF64" s="84" t="s">
        <v>122</v>
      </c>
      <c r="BG64" s="84" t="s">
        <v>69</v>
      </c>
      <c r="BH64" s="92" t="s">
        <v>2396</v>
      </c>
      <c r="BI64" s="84" t="s">
        <v>122</v>
      </c>
      <c r="BJ64" s="84" t="s">
        <v>2397</v>
      </c>
      <c r="BK64" s="84" t="s">
        <v>75</v>
      </c>
      <c r="BL64" s="84" t="s">
        <v>122</v>
      </c>
      <c r="BM64" s="84" t="s">
        <v>83</v>
      </c>
      <c r="BN64" s="84" t="s">
        <v>70</v>
      </c>
      <c r="BO64" s="84" t="s">
        <v>71</v>
      </c>
      <c r="BP64" s="84" t="s">
        <v>122</v>
      </c>
      <c r="BQ64" s="84" t="s">
        <v>163</v>
      </c>
    </row>
    <row r="65" spans="1:69" ht="13.2" customHeight="1" x14ac:dyDescent="0.3">
      <c r="A65" s="40" t="str">
        <f t="shared" si="52"/>
        <v>2025-09-03</v>
      </c>
      <c r="B65" s="40" t="str">
        <f t="shared" si="53"/>
        <v>SYD</v>
      </c>
      <c r="C65" s="39" t="str">
        <f t="shared" si="54"/>
        <v>98812563585</v>
      </c>
      <c r="D65" s="41" t="str">
        <f t="shared" si="55"/>
        <v>PKR253065000</v>
      </c>
      <c r="E65" s="41" t="str">
        <f t="shared" si="56"/>
        <v>596421457431</v>
      </c>
      <c r="F65" s="39" t="str">
        <f t="shared" si="57"/>
        <v>2256683</v>
      </c>
      <c r="G65" s="39" t="str">
        <f t="shared" si="58"/>
        <v>WISE EXPRESS LOGISTICS(PANGZIMOM)</v>
      </c>
      <c r="H65" s="41" t="str">
        <f t="shared" si="59"/>
        <v>이선영</v>
      </c>
      <c r="I65" s="39" t="str">
        <f t="shared" si="60"/>
        <v>03360</v>
      </c>
      <c r="J65" s="52" t="str">
        <f t="shared" si="61"/>
        <v/>
      </c>
      <c r="K65" s="75">
        <f t="shared" si="62"/>
        <v>1</v>
      </c>
      <c r="L65" s="76">
        <f t="shared" si="63"/>
        <v>0.3</v>
      </c>
      <c r="M65" s="76">
        <f t="shared" si="64"/>
        <v>1E-3</v>
      </c>
      <c r="N65" s="76">
        <f t="shared" si="65"/>
        <v>0.3</v>
      </c>
      <c r="O65" s="42">
        <f t="shared" si="66"/>
        <v>0.5</v>
      </c>
      <c r="P65" s="39" t="str">
        <f t="shared" si="67"/>
        <v>일반(목록배제,Normal-Manifest Exception)</v>
      </c>
      <c r="Q65" s="72">
        <f t="shared" si="68"/>
        <v>10</v>
      </c>
      <c r="R65" s="43" t="str">
        <f t="shared" si="69"/>
        <v>OZ602</v>
      </c>
      <c r="S65" s="82" t="str">
        <f t="shared" si="70"/>
        <v/>
      </c>
      <c r="T65" s="40">
        <f t="shared" si="71"/>
        <v>45903</v>
      </c>
      <c r="U65" s="44">
        <v>2500</v>
      </c>
      <c r="V65" s="44">
        <f t="shared" si="72"/>
        <v>0</v>
      </c>
      <c r="W65" s="77">
        <f t="shared" si="73"/>
        <v>2500</v>
      </c>
      <c r="X65" s="78">
        <f t="shared" si="74"/>
        <v>0</v>
      </c>
      <c r="Y65" s="44" cm="1">
        <f t="array" ref="Y65">_xlfn.IFNA(_xlfn.IFS(AND(Q65&gt;=2000, Q65&lt;3000), 10000, AND(Q65&gt;=3000, Q65&lt;4000), 15000, AND(Q65&gt;=4000, Q65&lt;5000), 20000, AND(Q65&gt;=5000), 25000),0)</f>
        <v>0</v>
      </c>
      <c r="Z65" s="91">
        <f t="shared" si="75"/>
        <v>300</v>
      </c>
      <c r="AA65" s="44">
        <f t="shared" si="76"/>
        <v>0</v>
      </c>
      <c r="AB65" s="44"/>
      <c r="AC65" s="44"/>
      <c r="AD65" s="44"/>
      <c r="AE65" s="44">
        <f>VLOOKUP(O65,정산업데이트!$A$6:$B$12,2,10)</f>
        <v>0</v>
      </c>
      <c r="AF65" s="44"/>
      <c r="AG65" s="79">
        <f t="shared" si="77"/>
        <v>300</v>
      </c>
      <c r="AH65" s="80">
        <f t="shared" si="78"/>
        <v>2800</v>
      </c>
      <c r="AI65" s="93"/>
      <c r="AJ65" s="84" t="s">
        <v>2070</v>
      </c>
      <c r="AK65" s="84" t="s">
        <v>73</v>
      </c>
      <c r="AL65" s="84" t="s">
        <v>2071</v>
      </c>
      <c r="AM65" s="84" t="s">
        <v>2398</v>
      </c>
      <c r="AN65" s="84" t="s">
        <v>1053</v>
      </c>
      <c r="AO65" s="84" t="s">
        <v>2399</v>
      </c>
      <c r="AP65" s="84" t="s">
        <v>2400</v>
      </c>
      <c r="AQ65" s="84" t="s">
        <v>122</v>
      </c>
      <c r="AR65" s="85">
        <v>1</v>
      </c>
      <c r="AS65" s="86">
        <v>0.3</v>
      </c>
      <c r="AT65" s="86">
        <v>1E-3</v>
      </c>
      <c r="AU65" s="86">
        <v>0.3</v>
      </c>
      <c r="AV65" s="84" t="s">
        <v>8</v>
      </c>
      <c r="AW65" s="86">
        <v>10</v>
      </c>
      <c r="AX65" s="84" t="s">
        <v>68</v>
      </c>
      <c r="AY65" s="84" t="s">
        <v>68</v>
      </c>
      <c r="AZ65" s="84" t="s">
        <v>68</v>
      </c>
      <c r="BA65" s="84" t="s">
        <v>68</v>
      </c>
      <c r="BB65" s="84" t="s">
        <v>68</v>
      </c>
      <c r="BC65" s="84" t="s">
        <v>441</v>
      </c>
      <c r="BD65" s="84" t="s">
        <v>442</v>
      </c>
      <c r="BE65" s="84" t="s">
        <v>443</v>
      </c>
      <c r="BF65" s="84" t="s">
        <v>122</v>
      </c>
      <c r="BG65" s="84" t="s">
        <v>69</v>
      </c>
      <c r="BH65" s="92" t="s">
        <v>2401</v>
      </c>
      <c r="BI65" s="84" t="s">
        <v>122</v>
      </c>
      <c r="BJ65" s="84" t="s">
        <v>2402</v>
      </c>
      <c r="BK65" s="84" t="s">
        <v>75</v>
      </c>
      <c r="BL65" s="84" t="s">
        <v>122</v>
      </c>
      <c r="BM65" s="84" t="s">
        <v>442</v>
      </c>
      <c r="BN65" s="84" t="s">
        <v>70</v>
      </c>
      <c r="BO65" s="84" t="s">
        <v>71</v>
      </c>
      <c r="BP65" s="84" t="s">
        <v>122</v>
      </c>
      <c r="BQ65" s="84" t="s">
        <v>163</v>
      </c>
    </row>
    <row r="66" spans="1:69" ht="13.2" customHeight="1" x14ac:dyDescent="0.3">
      <c r="A66" s="40" t="str">
        <f t="shared" si="52"/>
        <v>2025-09-03</v>
      </c>
      <c r="B66" s="40" t="str">
        <f t="shared" si="53"/>
        <v>SYD</v>
      </c>
      <c r="C66" s="39" t="str">
        <f t="shared" si="54"/>
        <v>98812563585</v>
      </c>
      <c r="D66" s="41" t="str">
        <f t="shared" si="55"/>
        <v>PKR253065001</v>
      </c>
      <c r="E66" s="41" t="str">
        <f t="shared" si="56"/>
        <v>596421457442</v>
      </c>
      <c r="F66" s="39" t="str">
        <f t="shared" si="57"/>
        <v>2256683</v>
      </c>
      <c r="G66" s="39" t="str">
        <f t="shared" si="58"/>
        <v>WISE EXPRESS LOGISTICS(PANGZIMOM)</v>
      </c>
      <c r="H66" s="41" t="str">
        <f t="shared" si="59"/>
        <v>김연우</v>
      </c>
      <c r="I66" s="39" t="str">
        <f t="shared" si="60"/>
        <v>32439</v>
      </c>
      <c r="J66" s="52" t="str">
        <f t="shared" si="61"/>
        <v/>
      </c>
      <c r="K66" s="75">
        <f t="shared" si="62"/>
        <v>1</v>
      </c>
      <c r="L66" s="76">
        <f t="shared" si="63"/>
        <v>1</v>
      </c>
      <c r="M66" s="76">
        <f t="shared" si="64"/>
        <v>1E-3</v>
      </c>
      <c r="N66" s="76">
        <f t="shared" si="65"/>
        <v>1</v>
      </c>
      <c r="O66" s="42">
        <f t="shared" si="66"/>
        <v>1</v>
      </c>
      <c r="P66" s="39" t="str">
        <f t="shared" si="67"/>
        <v>목록(Manifest)</v>
      </c>
      <c r="Q66" s="72">
        <f t="shared" si="68"/>
        <v>45</v>
      </c>
      <c r="R66" s="43" t="str">
        <f t="shared" si="69"/>
        <v>OZ602</v>
      </c>
      <c r="S66" s="82" t="str">
        <f t="shared" si="70"/>
        <v/>
      </c>
      <c r="T66" s="40">
        <f t="shared" si="71"/>
        <v>45903</v>
      </c>
      <c r="U66" s="44">
        <v>2500</v>
      </c>
      <c r="V66" s="44">
        <f t="shared" si="72"/>
        <v>0</v>
      </c>
      <c r="W66" s="77">
        <f t="shared" si="73"/>
        <v>2500</v>
      </c>
      <c r="X66" s="78">
        <f t="shared" si="74"/>
        <v>0</v>
      </c>
      <c r="Y66" s="44" cm="1">
        <f t="array" ref="Y66">_xlfn.IFNA(_xlfn.IFS(AND(Q66&gt;=2000, Q66&lt;3000), 10000, AND(Q66&gt;=3000, Q66&lt;4000), 15000, AND(Q66&gt;=4000, Q66&lt;5000), 20000, AND(Q66&gt;=5000), 25000),0)</f>
        <v>0</v>
      </c>
      <c r="Z66" s="91">
        <f t="shared" si="75"/>
        <v>0</v>
      </c>
      <c r="AA66" s="44">
        <f t="shared" si="76"/>
        <v>0</v>
      </c>
      <c r="AB66" s="44"/>
      <c r="AC66" s="44"/>
      <c r="AD66" s="44"/>
      <c r="AE66" s="44">
        <f>VLOOKUP(O66,정산업데이트!$A$6:$B$12,2,10)</f>
        <v>0</v>
      </c>
      <c r="AF66" s="44"/>
      <c r="AG66" s="79">
        <f t="shared" si="77"/>
        <v>0</v>
      </c>
      <c r="AH66" s="80">
        <f t="shared" si="78"/>
        <v>2500</v>
      </c>
      <c r="AI66" s="93"/>
      <c r="AJ66" s="84" t="s">
        <v>2070</v>
      </c>
      <c r="AK66" s="84" t="s">
        <v>73</v>
      </c>
      <c r="AL66" s="84" t="s">
        <v>2071</v>
      </c>
      <c r="AM66" s="84" t="s">
        <v>2403</v>
      </c>
      <c r="AN66" s="84" t="s">
        <v>2404</v>
      </c>
      <c r="AO66" s="84" t="s">
        <v>2405</v>
      </c>
      <c r="AP66" s="84" t="s">
        <v>2406</v>
      </c>
      <c r="AQ66" s="84" t="s">
        <v>122</v>
      </c>
      <c r="AR66" s="85">
        <v>1</v>
      </c>
      <c r="AS66" s="86">
        <v>1</v>
      </c>
      <c r="AT66" s="86">
        <v>1E-3</v>
      </c>
      <c r="AU66" s="86">
        <v>1</v>
      </c>
      <c r="AV66" s="84" t="s">
        <v>7</v>
      </c>
      <c r="AW66" s="86">
        <v>45</v>
      </c>
      <c r="AX66" s="84" t="s">
        <v>68</v>
      </c>
      <c r="AY66" s="84" t="s">
        <v>68</v>
      </c>
      <c r="AZ66" s="84" t="s">
        <v>68</v>
      </c>
      <c r="BA66" s="84" t="s">
        <v>68</v>
      </c>
      <c r="BB66" s="84" t="s">
        <v>68</v>
      </c>
      <c r="BC66" s="84" t="s">
        <v>441</v>
      </c>
      <c r="BD66" s="84" t="s">
        <v>442</v>
      </c>
      <c r="BE66" s="84" t="s">
        <v>444</v>
      </c>
      <c r="BF66" s="84" t="s">
        <v>122</v>
      </c>
      <c r="BG66" s="84" t="s">
        <v>69</v>
      </c>
      <c r="BH66" s="92" t="s">
        <v>2407</v>
      </c>
      <c r="BI66" s="84" t="s">
        <v>122</v>
      </c>
      <c r="BJ66" s="84" t="s">
        <v>2408</v>
      </c>
      <c r="BK66" s="84" t="s">
        <v>75</v>
      </c>
      <c r="BL66" s="84" t="s">
        <v>122</v>
      </c>
      <c r="BM66" s="84" t="s">
        <v>442</v>
      </c>
      <c r="BN66" s="84" t="s">
        <v>70</v>
      </c>
      <c r="BO66" s="84" t="s">
        <v>71</v>
      </c>
      <c r="BP66" s="84" t="s">
        <v>122</v>
      </c>
      <c r="BQ66" s="84" t="s">
        <v>163</v>
      </c>
    </row>
    <row r="67" spans="1:69" ht="13.2" customHeight="1" x14ac:dyDescent="0.3">
      <c r="A67" s="40" t="str">
        <f t="shared" si="52"/>
        <v>2025-09-03</v>
      </c>
      <c r="B67" s="40" t="str">
        <f t="shared" si="53"/>
        <v>SYD</v>
      </c>
      <c r="C67" s="39" t="str">
        <f t="shared" si="54"/>
        <v>98812563585</v>
      </c>
      <c r="D67" s="41" t="str">
        <f t="shared" si="55"/>
        <v>PKR253071631</v>
      </c>
      <c r="E67" s="41" t="str">
        <f t="shared" si="56"/>
        <v>596421457615</v>
      </c>
      <c r="F67" s="39" t="str">
        <f t="shared" si="57"/>
        <v>2254225</v>
      </c>
      <c r="G67" s="39" t="str">
        <f t="shared" si="58"/>
        <v>WISE EXPRESS LOGISTICS PTY LTD</v>
      </c>
      <c r="H67" s="41" t="str">
        <f t="shared" si="59"/>
        <v>최종담</v>
      </c>
      <c r="I67" s="39" t="str">
        <f t="shared" si="60"/>
        <v>07997</v>
      </c>
      <c r="J67" s="52" t="str">
        <f t="shared" si="61"/>
        <v/>
      </c>
      <c r="K67" s="75">
        <f t="shared" si="62"/>
        <v>1</v>
      </c>
      <c r="L67" s="76">
        <f t="shared" si="63"/>
        <v>0.8</v>
      </c>
      <c r="M67" s="76">
        <f t="shared" si="64"/>
        <v>1E-3</v>
      </c>
      <c r="N67" s="76">
        <f t="shared" si="65"/>
        <v>0.8</v>
      </c>
      <c r="O67" s="42">
        <f t="shared" si="66"/>
        <v>1</v>
      </c>
      <c r="P67" s="39" t="str">
        <f t="shared" si="67"/>
        <v>일반(목록배제,Normal-Manifest Exception)</v>
      </c>
      <c r="Q67" s="72">
        <f t="shared" si="68"/>
        <v>32</v>
      </c>
      <c r="R67" s="43" t="str">
        <f t="shared" si="69"/>
        <v>OZ602</v>
      </c>
      <c r="S67" s="82" t="str">
        <f t="shared" si="70"/>
        <v/>
      </c>
      <c r="T67" s="40">
        <f t="shared" si="71"/>
        <v>45903</v>
      </c>
      <c r="U67" s="44">
        <v>2500</v>
      </c>
      <c r="V67" s="44">
        <f t="shared" si="72"/>
        <v>0</v>
      </c>
      <c r="W67" s="77">
        <f t="shared" si="73"/>
        <v>2500</v>
      </c>
      <c r="X67" s="78">
        <f t="shared" si="74"/>
        <v>0</v>
      </c>
      <c r="Y67" s="44" cm="1">
        <f t="array" ref="Y67">_xlfn.IFNA(_xlfn.IFS(AND(Q67&gt;=2000, Q67&lt;3000), 10000, AND(Q67&gt;=3000, Q67&lt;4000), 15000, AND(Q67&gt;=4000, Q67&lt;5000), 20000, AND(Q67&gt;=5000), 25000),0)</f>
        <v>0</v>
      </c>
      <c r="Z67" s="91">
        <f t="shared" si="75"/>
        <v>300</v>
      </c>
      <c r="AA67" s="44">
        <f t="shared" si="76"/>
        <v>0</v>
      </c>
      <c r="AB67" s="44"/>
      <c r="AC67" s="44"/>
      <c r="AD67" s="44"/>
      <c r="AE67" s="44">
        <f>VLOOKUP(O67,정산업데이트!$A$6:$B$12,2,10)</f>
        <v>0</v>
      </c>
      <c r="AF67" s="44"/>
      <c r="AG67" s="79">
        <f t="shared" si="77"/>
        <v>300</v>
      </c>
      <c r="AH67" s="80">
        <f t="shared" si="78"/>
        <v>2800</v>
      </c>
      <c r="AI67" s="93"/>
      <c r="AJ67" s="84" t="s">
        <v>2070</v>
      </c>
      <c r="AK67" s="84" t="s">
        <v>73</v>
      </c>
      <c r="AL67" s="84" t="s">
        <v>2071</v>
      </c>
      <c r="AM67" s="84" t="s">
        <v>2409</v>
      </c>
      <c r="AN67" s="84" t="s">
        <v>2410</v>
      </c>
      <c r="AO67" s="84" t="s">
        <v>2411</v>
      </c>
      <c r="AP67" s="84" t="s">
        <v>997</v>
      </c>
      <c r="AQ67" s="84" t="s">
        <v>122</v>
      </c>
      <c r="AR67" s="85">
        <v>1</v>
      </c>
      <c r="AS67" s="86">
        <v>0.8</v>
      </c>
      <c r="AT67" s="86">
        <v>1E-3</v>
      </c>
      <c r="AU67" s="86">
        <v>0.8</v>
      </c>
      <c r="AV67" s="84" t="s">
        <v>8</v>
      </c>
      <c r="AW67" s="86">
        <v>32</v>
      </c>
      <c r="AX67" s="84" t="s">
        <v>68</v>
      </c>
      <c r="AY67" s="84" t="s">
        <v>68</v>
      </c>
      <c r="AZ67" s="84" t="s">
        <v>68</v>
      </c>
      <c r="BA67" s="84" t="s">
        <v>68</v>
      </c>
      <c r="BB67" s="84" t="s">
        <v>68</v>
      </c>
      <c r="BC67" s="84" t="s">
        <v>125</v>
      </c>
      <c r="BD67" s="84" t="s">
        <v>74</v>
      </c>
      <c r="BE67" s="84" t="s">
        <v>2412</v>
      </c>
      <c r="BF67" s="84" t="s">
        <v>122</v>
      </c>
      <c r="BG67" s="84" t="s">
        <v>69</v>
      </c>
      <c r="BH67" s="92" t="s">
        <v>2413</v>
      </c>
      <c r="BI67" s="84" t="s">
        <v>122</v>
      </c>
      <c r="BJ67" s="84" t="s">
        <v>2414</v>
      </c>
      <c r="BK67" s="84" t="s">
        <v>75</v>
      </c>
      <c r="BL67" s="84" t="s">
        <v>122</v>
      </c>
      <c r="BM67" s="84" t="s">
        <v>74</v>
      </c>
      <c r="BN67" s="84" t="s">
        <v>70</v>
      </c>
      <c r="BO67" s="84" t="s">
        <v>71</v>
      </c>
      <c r="BP67" s="84" t="s">
        <v>122</v>
      </c>
      <c r="BQ67" s="84" t="s">
        <v>163</v>
      </c>
    </row>
    <row r="68" spans="1:69" ht="13.2" customHeight="1" x14ac:dyDescent="0.3">
      <c r="A68" s="40" t="str">
        <f t="shared" si="52"/>
        <v>2025-09-03</v>
      </c>
      <c r="B68" s="40" t="str">
        <f t="shared" si="53"/>
        <v>SYD</v>
      </c>
      <c r="C68" s="39" t="str">
        <f t="shared" si="54"/>
        <v>98812563585</v>
      </c>
      <c r="D68" s="41" t="str">
        <f t="shared" si="55"/>
        <v>PKR253071643</v>
      </c>
      <c r="E68" s="41" t="str">
        <f t="shared" si="56"/>
        <v>596421457626</v>
      </c>
      <c r="F68" s="39" t="str">
        <f t="shared" si="57"/>
        <v>2254225</v>
      </c>
      <c r="G68" s="39" t="str">
        <f t="shared" si="58"/>
        <v>WISE EXPRESS LOGISTICS PTY LTD</v>
      </c>
      <c r="H68" s="41" t="str">
        <f t="shared" si="59"/>
        <v>김지혜</v>
      </c>
      <c r="I68" s="39" t="str">
        <f t="shared" si="60"/>
        <v>02640</v>
      </c>
      <c r="J68" s="52" t="str">
        <f t="shared" si="61"/>
        <v/>
      </c>
      <c r="K68" s="75">
        <f t="shared" si="62"/>
        <v>1</v>
      </c>
      <c r="L68" s="76">
        <f t="shared" si="63"/>
        <v>0.9</v>
      </c>
      <c r="M68" s="76">
        <f t="shared" si="64"/>
        <v>1E-3</v>
      </c>
      <c r="N68" s="76">
        <f t="shared" si="65"/>
        <v>0.9</v>
      </c>
      <c r="O68" s="42">
        <f t="shared" si="66"/>
        <v>1</v>
      </c>
      <c r="P68" s="39" t="str">
        <f t="shared" si="67"/>
        <v>일반(목록배제,Normal-Manifest Exception)</v>
      </c>
      <c r="Q68" s="72">
        <f t="shared" si="68"/>
        <v>70</v>
      </c>
      <c r="R68" s="43" t="str">
        <f t="shared" si="69"/>
        <v>OZ602</v>
      </c>
      <c r="S68" s="82" t="str">
        <f t="shared" si="70"/>
        <v/>
      </c>
      <c r="T68" s="40">
        <f t="shared" si="71"/>
        <v>45903</v>
      </c>
      <c r="U68" s="44">
        <v>2500</v>
      </c>
      <c r="V68" s="44">
        <f t="shared" si="72"/>
        <v>0</v>
      </c>
      <c r="W68" s="77">
        <f t="shared" si="73"/>
        <v>2500</v>
      </c>
      <c r="X68" s="78">
        <f t="shared" si="74"/>
        <v>0</v>
      </c>
      <c r="Y68" s="44" cm="1">
        <f t="array" ref="Y68">_xlfn.IFNA(_xlfn.IFS(AND(Q68&gt;=2000, Q68&lt;3000), 10000, AND(Q68&gt;=3000, Q68&lt;4000), 15000, AND(Q68&gt;=4000, Q68&lt;5000), 20000, AND(Q68&gt;=5000), 25000),0)</f>
        <v>0</v>
      </c>
      <c r="Z68" s="91">
        <f t="shared" si="75"/>
        <v>300</v>
      </c>
      <c r="AA68" s="44">
        <f t="shared" si="76"/>
        <v>0</v>
      </c>
      <c r="AB68" s="44"/>
      <c r="AC68" s="44"/>
      <c r="AD68" s="44"/>
      <c r="AE68" s="44">
        <f>VLOOKUP(O68,정산업데이트!$A$6:$B$12,2,10)</f>
        <v>0</v>
      </c>
      <c r="AF68" s="44"/>
      <c r="AG68" s="79">
        <f t="shared" si="77"/>
        <v>300</v>
      </c>
      <c r="AH68" s="80">
        <f t="shared" si="78"/>
        <v>2800</v>
      </c>
      <c r="AI68" s="93"/>
      <c r="AJ68" s="84" t="s">
        <v>2070</v>
      </c>
      <c r="AK68" s="84" t="s">
        <v>73</v>
      </c>
      <c r="AL68" s="84" t="s">
        <v>2071</v>
      </c>
      <c r="AM68" s="84" t="s">
        <v>2415</v>
      </c>
      <c r="AN68" s="84" t="s">
        <v>1067</v>
      </c>
      <c r="AO68" s="84" t="s">
        <v>2416</v>
      </c>
      <c r="AP68" s="84" t="s">
        <v>2417</v>
      </c>
      <c r="AQ68" s="84" t="s">
        <v>122</v>
      </c>
      <c r="AR68" s="85">
        <v>1</v>
      </c>
      <c r="AS68" s="86">
        <v>0.9</v>
      </c>
      <c r="AT68" s="86">
        <v>1E-3</v>
      </c>
      <c r="AU68" s="86">
        <v>0.9</v>
      </c>
      <c r="AV68" s="84" t="s">
        <v>8</v>
      </c>
      <c r="AW68" s="86">
        <v>70</v>
      </c>
      <c r="AX68" s="84" t="s">
        <v>68</v>
      </c>
      <c r="AY68" s="84" t="s">
        <v>68</v>
      </c>
      <c r="AZ68" s="84" t="s">
        <v>68</v>
      </c>
      <c r="BA68" s="84" t="s">
        <v>68</v>
      </c>
      <c r="BB68" s="84" t="s">
        <v>68</v>
      </c>
      <c r="BC68" s="84" t="s">
        <v>125</v>
      </c>
      <c r="BD68" s="84" t="s">
        <v>74</v>
      </c>
      <c r="BE68" s="84" t="s">
        <v>93</v>
      </c>
      <c r="BF68" s="84" t="s">
        <v>122</v>
      </c>
      <c r="BG68" s="84" t="s">
        <v>69</v>
      </c>
      <c r="BH68" s="92" t="s">
        <v>2418</v>
      </c>
      <c r="BI68" s="84" t="s">
        <v>122</v>
      </c>
      <c r="BJ68" s="84" t="s">
        <v>2419</v>
      </c>
      <c r="BK68" s="84" t="s">
        <v>75</v>
      </c>
      <c r="BL68" s="84" t="s">
        <v>122</v>
      </c>
      <c r="BM68" s="84" t="s">
        <v>74</v>
      </c>
      <c r="BN68" s="84" t="s">
        <v>70</v>
      </c>
      <c r="BO68" s="84" t="s">
        <v>71</v>
      </c>
      <c r="BP68" s="84" t="s">
        <v>122</v>
      </c>
      <c r="BQ68" s="84" t="s">
        <v>163</v>
      </c>
    </row>
    <row r="69" spans="1:69" ht="13.2" customHeight="1" x14ac:dyDescent="0.3">
      <c r="A69" s="40" t="str">
        <f t="shared" si="52"/>
        <v>2025-09-03</v>
      </c>
      <c r="B69" s="40" t="str">
        <f t="shared" si="53"/>
        <v>SYD</v>
      </c>
      <c r="C69" s="39" t="str">
        <f t="shared" si="54"/>
        <v>98812563585</v>
      </c>
      <c r="D69" s="41" t="str">
        <f t="shared" si="55"/>
        <v>PKR253071644</v>
      </c>
      <c r="E69" s="41" t="str">
        <f t="shared" si="56"/>
        <v>596421457630</v>
      </c>
      <c r="F69" s="39" t="str">
        <f t="shared" si="57"/>
        <v>2254225</v>
      </c>
      <c r="G69" s="39" t="str">
        <f t="shared" si="58"/>
        <v>WISE EXPRESS LOGISTICS PTY LTD</v>
      </c>
      <c r="H69" s="41" t="str">
        <f t="shared" si="59"/>
        <v>박정하</v>
      </c>
      <c r="I69" s="39" t="str">
        <f t="shared" si="60"/>
        <v>11328</v>
      </c>
      <c r="J69" s="52" t="str">
        <f t="shared" si="61"/>
        <v/>
      </c>
      <c r="K69" s="75">
        <f t="shared" si="62"/>
        <v>1</v>
      </c>
      <c r="L69" s="76">
        <f t="shared" si="63"/>
        <v>3</v>
      </c>
      <c r="M69" s="76">
        <f t="shared" si="64"/>
        <v>1E-3</v>
      </c>
      <c r="N69" s="76">
        <f t="shared" si="65"/>
        <v>3</v>
      </c>
      <c r="O69" s="42">
        <f t="shared" si="66"/>
        <v>3</v>
      </c>
      <c r="P69" s="39" t="str">
        <f t="shared" si="67"/>
        <v>일반(목록배제,Normal-Manifest Exception)</v>
      </c>
      <c r="Q69" s="72">
        <f t="shared" si="68"/>
        <v>120</v>
      </c>
      <c r="R69" s="43" t="str">
        <f t="shared" si="69"/>
        <v>OZ602</v>
      </c>
      <c r="S69" s="82" t="str">
        <f t="shared" si="70"/>
        <v/>
      </c>
      <c r="T69" s="40">
        <f t="shared" si="71"/>
        <v>45903</v>
      </c>
      <c r="U69" s="44">
        <v>2500</v>
      </c>
      <c r="V69" s="44">
        <f t="shared" si="72"/>
        <v>0</v>
      </c>
      <c r="W69" s="77">
        <f t="shared" si="73"/>
        <v>2500</v>
      </c>
      <c r="X69" s="78">
        <f t="shared" si="74"/>
        <v>0</v>
      </c>
      <c r="Y69" s="44" cm="1">
        <f t="array" ref="Y69">_xlfn.IFNA(_xlfn.IFS(AND(Q69&gt;=2000, Q69&lt;3000), 10000, AND(Q69&gt;=3000, Q69&lt;4000), 15000, AND(Q69&gt;=4000, Q69&lt;5000), 20000, AND(Q69&gt;=5000), 25000),0)</f>
        <v>0</v>
      </c>
      <c r="Z69" s="91">
        <f t="shared" si="75"/>
        <v>300</v>
      </c>
      <c r="AA69" s="44">
        <f t="shared" si="76"/>
        <v>0</v>
      </c>
      <c r="AB69" s="44"/>
      <c r="AC69" s="44"/>
      <c r="AD69" s="44"/>
      <c r="AE69" s="44">
        <f>VLOOKUP(O69,정산업데이트!$A$6:$B$12,2,10)</f>
        <v>0</v>
      </c>
      <c r="AF69" s="44"/>
      <c r="AG69" s="79">
        <f t="shared" si="77"/>
        <v>300</v>
      </c>
      <c r="AH69" s="80">
        <f t="shared" si="78"/>
        <v>2800</v>
      </c>
      <c r="AI69" s="93"/>
      <c r="AJ69" s="84" t="s">
        <v>2070</v>
      </c>
      <c r="AK69" s="84" t="s">
        <v>73</v>
      </c>
      <c r="AL69" s="84" t="s">
        <v>2071</v>
      </c>
      <c r="AM69" s="84" t="s">
        <v>2420</v>
      </c>
      <c r="AN69" s="84" t="s">
        <v>1390</v>
      </c>
      <c r="AO69" s="84" t="s">
        <v>1391</v>
      </c>
      <c r="AP69" s="84" t="s">
        <v>1392</v>
      </c>
      <c r="AQ69" s="84" t="s">
        <v>122</v>
      </c>
      <c r="AR69" s="85">
        <v>1</v>
      </c>
      <c r="AS69" s="86">
        <v>3</v>
      </c>
      <c r="AT69" s="86">
        <v>1E-3</v>
      </c>
      <c r="AU69" s="86">
        <v>3</v>
      </c>
      <c r="AV69" s="84" t="s">
        <v>8</v>
      </c>
      <c r="AW69" s="86">
        <v>120</v>
      </c>
      <c r="AX69" s="84" t="s">
        <v>68</v>
      </c>
      <c r="AY69" s="84" t="s">
        <v>68</v>
      </c>
      <c r="AZ69" s="84" t="s">
        <v>68</v>
      </c>
      <c r="BA69" s="84" t="s">
        <v>68</v>
      </c>
      <c r="BB69" s="84" t="s">
        <v>68</v>
      </c>
      <c r="BC69" s="84" t="s">
        <v>125</v>
      </c>
      <c r="BD69" s="84" t="s">
        <v>74</v>
      </c>
      <c r="BE69" s="84" t="s">
        <v>93</v>
      </c>
      <c r="BF69" s="84" t="s">
        <v>122</v>
      </c>
      <c r="BG69" s="84" t="s">
        <v>69</v>
      </c>
      <c r="BH69" s="92" t="s">
        <v>2421</v>
      </c>
      <c r="BI69" s="84" t="s">
        <v>122</v>
      </c>
      <c r="BJ69" s="84" t="s">
        <v>2422</v>
      </c>
      <c r="BK69" s="84" t="s">
        <v>75</v>
      </c>
      <c r="BL69" s="84" t="s">
        <v>122</v>
      </c>
      <c r="BM69" s="84" t="s">
        <v>74</v>
      </c>
      <c r="BN69" s="84" t="s">
        <v>70</v>
      </c>
      <c r="BO69" s="84" t="s">
        <v>71</v>
      </c>
      <c r="BP69" s="84" t="s">
        <v>122</v>
      </c>
      <c r="BQ69" s="84" t="s">
        <v>163</v>
      </c>
    </row>
    <row r="70" spans="1:69" ht="13.2" customHeight="1" x14ac:dyDescent="0.3">
      <c r="A70" s="40" t="str">
        <f t="shared" ref="A70:A133" si="79">AJ70</f>
        <v>2025-09-03</v>
      </c>
      <c r="B70" s="40" t="str">
        <f t="shared" ref="B70:B133" si="80">AK70</f>
        <v>SYD</v>
      </c>
      <c r="C70" s="39" t="str">
        <f t="shared" ref="C70:C133" si="81">AL70</f>
        <v>98812563585</v>
      </c>
      <c r="D70" s="41" t="str">
        <f t="shared" ref="D70:D133" si="82">AM70</f>
        <v>PKR253071645</v>
      </c>
      <c r="E70" s="41" t="str">
        <f t="shared" ref="E70:E133" si="83">BH70</f>
        <v>596421457641</v>
      </c>
      <c r="F70" s="39" t="str">
        <f t="shared" ref="F70:F133" si="84">BC70</f>
        <v>2254225</v>
      </c>
      <c r="G70" s="39" t="str">
        <f t="shared" ref="G70:G133" si="85">BD70</f>
        <v>WISE EXPRESS LOGISTICS PTY LTD</v>
      </c>
      <c r="H70" s="41" t="str">
        <f t="shared" ref="H70:H133" si="86">AN70</f>
        <v>오영환</v>
      </c>
      <c r="I70" s="39" t="str">
        <f t="shared" ref="I70:I133" si="87">AP70</f>
        <v>25306</v>
      </c>
      <c r="J70" s="52" t="str">
        <f t="shared" ref="J70:J133" si="88">AQ70</f>
        <v/>
      </c>
      <c r="K70" s="75">
        <f t="shared" ref="K70:K133" si="89">AR70</f>
        <v>1</v>
      </c>
      <c r="L70" s="76">
        <f t="shared" ref="L70:L133" si="90">AS70</f>
        <v>1.5</v>
      </c>
      <c r="M70" s="76">
        <f t="shared" ref="M70:M133" si="91">AT70</f>
        <v>1E-3</v>
      </c>
      <c r="N70" s="76">
        <f t="shared" ref="N70:N133" si="92">AU70</f>
        <v>1.5</v>
      </c>
      <c r="O70" s="42">
        <f t="shared" ref="O70:O133" si="93">CEILING(MAX(L70:N70)/K70,0.5)</f>
        <v>1.5</v>
      </c>
      <c r="P70" s="39" t="str">
        <f t="shared" ref="P70:P133" si="94">AV70</f>
        <v>일반(목록배제,Normal-Manifest Exception)</v>
      </c>
      <c r="Q70" s="72">
        <f t="shared" ref="Q70:Q133" si="95">AW70</f>
        <v>120</v>
      </c>
      <c r="R70" s="43" t="str">
        <f t="shared" ref="R70:R133" si="96">BK70</f>
        <v>OZ602</v>
      </c>
      <c r="S70" s="82" t="str">
        <f t="shared" ref="S70:S133" si="97">BL70</f>
        <v/>
      </c>
      <c r="T70" s="40">
        <f t="shared" ref="T70:T133" si="98">DATE(YEAR(A70),MONTH(A70),DAY(A70))</f>
        <v>45903</v>
      </c>
      <c r="U70" s="44">
        <v>2500</v>
      </c>
      <c r="V70" s="44">
        <f t="shared" ref="V70:V133" si="99">IF(O70&gt;5,CEILING(O70-5,1)*100,0)</f>
        <v>0</v>
      </c>
      <c r="W70" s="77">
        <f t="shared" ref="W70:W133" si="100">SUM(U70:V70)</f>
        <v>2500</v>
      </c>
      <c r="X70" s="78">
        <f t="shared" ref="X70:X133" si="101">(K70-1)*2500</f>
        <v>0</v>
      </c>
      <c r="Y70" s="44" cm="1">
        <f t="array" ref="Y70">_xlfn.IFNA(_xlfn.IFS(AND(Q70&gt;=2000, Q70&lt;3000), 10000, AND(Q70&gt;=3000, Q70&lt;4000), 15000, AND(Q70&gt;=4000, Q70&lt;5000), 20000, AND(Q70&gt;=5000), 25000),0)</f>
        <v>0</v>
      </c>
      <c r="Z70" s="91">
        <f t="shared" ref="Z70:Z133" si="102">IF(OR(P70="일반(목록배제,Normal-Manifest Exception)",P70="간이(Simple)",P70="목록취하(허용배제,Manifest-Drop)",P70="일반(NORMAL)"),300,0)</f>
        <v>300</v>
      </c>
      <c r="AA70" s="44">
        <f t="shared" ref="AA70:AA133" si="103">IF(LEFT(AP70,2)="63",3000,0)</f>
        <v>0</v>
      </c>
      <c r="AB70" s="44"/>
      <c r="AC70" s="44"/>
      <c r="AD70" s="44"/>
      <c r="AE70" s="44">
        <f>VLOOKUP(O70,정산업데이트!$A$6:$B$12,2,10)</f>
        <v>0</v>
      </c>
      <c r="AF70" s="44"/>
      <c r="AG70" s="79">
        <f t="shared" ref="AG70:AG133" si="104">X70+Y70+Z70+AA70+AB70+AE70+AF70</f>
        <v>300</v>
      </c>
      <c r="AH70" s="80">
        <f t="shared" ref="AH70:AH133" si="105">SUM(AG70,W70)</f>
        <v>2800</v>
      </c>
      <c r="AI70" s="93"/>
      <c r="AJ70" s="84" t="s">
        <v>2070</v>
      </c>
      <c r="AK70" s="84" t="s">
        <v>73</v>
      </c>
      <c r="AL70" s="84" t="s">
        <v>2071</v>
      </c>
      <c r="AM70" s="84" t="s">
        <v>2423</v>
      </c>
      <c r="AN70" s="84" t="s">
        <v>2424</v>
      </c>
      <c r="AO70" s="84" t="s">
        <v>2425</v>
      </c>
      <c r="AP70" s="84" t="s">
        <v>2426</v>
      </c>
      <c r="AQ70" s="84" t="s">
        <v>122</v>
      </c>
      <c r="AR70" s="85">
        <v>1</v>
      </c>
      <c r="AS70" s="86">
        <v>1.5</v>
      </c>
      <c r="AT70" s="86">
        <v>1E-3</v>
      </c>
      <c r="AU70" s="86">
        <v>1.5</v>
      </c>
      <c r="AV70" s="84" t="s">
        <v>8</v>
      </c>
      <c r="AW70" s="86">
        <v>120</v>
      </c>
      <c r="AX70" s="84" t="s">
        <v>68</v>
      </c>
      <c r="AY70" s="84" t="s">
        <v>68</v>
      </c>
      <c r="AZ70" s="84" t="s">
        <v>68</v>
      </c>
      <c r="BA70" s="84" t="s">
        <v>68</v>
      </c>
      <c r="BB70" s="84" t="s">
        <v>68</v>
      </c>
      <c r="BC70" s="84" t="s">
        <v>125</v>
      </c>
      <c r="BD70" s="84" t="s">
        <v>74</v>
      </c>
      <c r="BE70" s="84" t="s">
        <v>93</v>
      </c>
      <c r="BF70" s="84" t="s">
        <v>122</v>
      </c>
      <c r="BG70" s="84" t="s">
        <v>69</v>
      </c>
      <c r="BH70" s="92" t="s">
        <v>2427</v>
      </c>
      <c r="BI70" s="84" t="s">
        <v>122</v>
      </c>
      <c r="BJ70" s="84" t="s">
        <v>2428</v>
      </c>
      <c r="BK70" s="84" t="s">
        <v>75</v>
      </c>
      <c r="BL70" s="84" t="s">
        <v>122</v>
      </c>
      <c r="BM70" s="84" t="s">
        <v>74</v>
      </c>
      <c r="BN70" s="84" t="s">
        <v>70</v>
      </c>
      <c r="BO70" s="84" t="s">
        <v>71</v>
      </c>
      <c r="BP70" s="84" t="s">
        <v>122</v>
      </c>
      <c r="BQ70" s="84" t="s">
        <v>163</v>
      </c>
    </row>
    <row r="71" spans="1:69" ht="13.2" customHeight="1" x14ac:dyDescent="0.3">
      <c r="A71" s="40" t="str">
        <f t="shared" si="79"/>
        <v>2025-09-03</v>
      </c>
      <c r="B71" s="40" t="str">
        <f t="shared" si="80"/>
        <v>SYD</v>
      </c>
      <c r="C71" s="39" t="str">
        <f t="shared" si="81"/>
        <v>98812563585</v>
      </c>
      <c r="D71" s="41" t="str">
        <f t="shared" si="82"/>
        <v>PAU029768485</v>
      </c>
      <c r="E71" s="41" t="str">
        <f t="shared" si="83"/>
        <v>596421456974</v>
      </c>
      <c r="F71" s="39" t="str">
        <f t="shared" si="84"/>
        <v>2254252</v>
      </c>
      <c r="G71" s="39" t="str">
        <f t="shared" si="85"/>
        <v>WISE EXPRESS(AUSTRAPHARM)</v>
      </c>
      <c r="H71" s="41" t="str">
        <f t="shared" si="86"/>
        <v>김연수</v>
      </c>
      <c r="I71" s="39" t="str">
        <f t="shared" si="87"/>
        <v>04575</v>
      </c>
      <c r="J71" s="52" t="str">
        <f t="shared" si="88"/>
        <v/>
      </c>
      <c r="K71" s="75">
        <f t="shared" si="89"/>
        <v>1</v>
      </c>
      <c r="L71" s="76">
        <f t="shared" si="90"/>
        <v>1</v>
      </c>
      <c r="M71" s="76">
        <f t="shared" si="91"/>
        <v>1E-3</v>
      </c>
      <c r="N71" s="76">
        <f t="shared" si="92"/>
        <v>1</v>
      </c>
      <c r="O71" s="42">
        <f t="shared" si="93"/>
        <v>1</v>
      </c>
      <c r="P71" s="39" t="str">
        <f t="shared" si="94"/>
        <v>일반(목록배제,Normal-Manifest Exception)</v>
      </c>
      <c r="Q71" s="72">
        <f t="shared" si="95"/>
        <v>60</v>
      </c>
      <c r="R71" s="43" t="str">
        <f t="shared" si="96"/>
        <v>OZ602</v>
      </c>
      <c r="S71" s="82" t="str">
        <f t="shared" si="97"/>
        <v/>
      </c>
      <c r="T71" s="40">
        <f t="shared" si="98"/>
        <v>45903</v>
      </c>
      <c r="U71" s="44">
        <v>2500</v>
      </c>
      <c r="V71" s="44">
        <f t="shared" si="99"/>
        <v>0</v>
      </c>
      <c r="W71" s="77">
        <f t="shared" si="100"/>
        <v>2500</v>
      </c>
      <c r="X71" s="78">
        <f t="shared" si="101"/>
        <v>0</v>
      </c>
      <c r="Y71" s="44" cm="1">
        <f t="array" ref="Y71">_xlfn.IFNA(_xlfn.IFS(AND(Q71&gt;=2000, Q71&lt;3000), 10000, AND(Q71&gt;=3000, Q71&lt;4000), 15000, AND(Q71&gt;=4000, Q71&lt;5000), 20000, AND(Q71&gt;=5000), 25000),0)</f>
        <v>0</v>
      </c>
      <c r="Z71" s="91">
        <f t="shared" si="102"/>
        <v>300</v>
      </c>
      <c r="AA71" s="44">
        <f t="shared" si="103"/>
        <v>0</v>
      </c>
      <c r="AB71" s="44"/>
      <c r="AC71" s="44"/>
      <c r="AD71" s="44"/>
      <c r="AE71" s="44">
        <f>VLOOKUP(O71,정산업데이트!$A$6:$B$12,2,10)</f>
        <v>0</v>
      </c>
      <c r="AF71" s="44"/>
      <c r="AG71" s="79">
        <f t="shared" si="104"/>
        <v>300</v>
      </c>
      <c r="AH71" s="80">
        <f t="shared" si="105"/>
        <v>2800</v>
      </c>
      <c r="AI71" s="93"/>
      <c r="AJ71" s="84" t="s">
        <v>2070</v>
      </c>
      <c r="AK71" s="84" t="s">
        <v>73</v>
      </c>
      <c r="AL71" s="84" t="s">
        <v>2071</v>
      </c>
      <c r="AM71" s="84" t="s">
        <v>2429</v>
      </c>
      <c r="AN71" s="84" t="s">
        <v>421</v>
      </c>
      <c r="AO71" s="84" t="s">
        <v>546</v>
      </c>
      <c r="AP71" s="84" t="s">
        <v>2430</v>
      </c>
      <c r="AQ71" s="84" t="s">
        <v>122</v>
      </c>
      <c r="AR71" s="85">
        <v>1</v>
      </c>
      <c r="AS71" s="86">
        <v>1</v>
      </c>
      <c r="AT71" s="86">
        <v>1E-3</v>
      </c>
      <c r="AU71" s="86">
        <v>1</v>
      </c>
      <c r="AV71" s="84" t="s">
        <v>8</v>
      </c>
      <c r="AW71" s="86">
        <v>60</v>
      </c>
      <c r="AX71" s="84" t="s">
        <v>68</v>
      </c>
      <c r="AY71" s="84" t="s">
        <v>68</v>
      </c>
      <c r="AZ71" s="84" t="s">
        <v>68</v>
      </c>
      <c r="BA71" s="84" t="s">
        <v>68</v>
      </c>
      <c r="BB71" s="84" t="s">
        <v>68</v>
      </c>
      <c r="BC71" s="84" t="s">
        <v>132</v>
      </c>
      <c r="BD71" s="84" t="s">
        <v>83</v>
      </c>
      <c r="BE71" s="84" t="s">
        <v>108</v>
      </c>
      <c r="BF71" s="84" t="s">
        <v>122</v>
      </c>
      <c r="BG71" s="84" t="s">
        <v>69</v>
      </c>
      <c r="BH71" s="92" t="s">
        <v>2431</v>
      </c>
      <c r="BI71" s="84" t="s">
        <v>122</v>
      </c>
      <c r="BJ71" s="84" t="s">
        <v>2432</v>
      </c>
      <c r="BK71" s="84" t="s">
        <v>75</v>
      </c>
      <c r="BL71" s="84" t="s">
        <v>122</v>
      </c>
      <c r="BM71" s="84" t="s">
        <v>83</v>
      </c>
      <c r="BN71" s="84" t="s">
        <v>70</v>
      </c>
      <c r="BO71" s="84" t="s">
        <v>71</v>
      </c>
      <c r="BP71" s="84" t="s">
        <v>122</v>
      </c>
      <c r="BQ71" s="84" t="s">
        <v>163</v>
      </c>
    </row>
    <row r="72" spans="1:69" ht="13.2" customHeight="1" x14ac:dyDescent="0.3">
      <c r="A72" s="40" t="str">
        <f t="shared" si="79"/>
        <v>2025-09-03</v>
      </c>
      <c r="B72" s="40" t="str">
        <f t="shared" si="80"/>
        <v>SYD</v>
      </c>
      <c r="C72" s="39" t="str">
        <f t="shared" si="81"/>
        <v>98812563585</v>
      </c>
      <c r="D72" s="41" t="str">
        <f t="shared" si="82"/>
        <v>PAU029773704</v>
      </c>
      <c r="E72" s="41" t="str">
        <f t="shared" si="83"/>
        <v>596421456941</v>
      </c>
      <c r="F72" s="39" t="str">
        <f t="shared" si="84"/>
        <v>2254252</v>
      </c>
      <c r="G72" s="39" t="str">
        <f t="shared" si="85"/>
        <v>WISE EXPRESS(AUSTRAPHARM)</v>
      </c>
      <c r="H72" s="41" t="str">
        <f t="shared" si="86"/>
        <v>정태성</v>
      </c>
      <c r="I72" s="39" t="str">
        <f t="shared" si="87"/>
        <v>18122</v>
      </c>
      <c r="J72" s="52" t="str">
        <f t="shared" si="88"/>
        <v/>
      </c>
      <c r="K72" s="75">
        <f t="shared" si="89"/>
        <v>1</v>
      </c>
      <c r="L72" s="76">
        <f t="shared" si="90"/>
        <v>1</v>
      </c>
      <c r="M72" s="76">
        <f t="shared" si="91"/>
        <v>1E-3</v>
      </c>
      <c r="N72" s="76">
        <f t="shared" si="92"/>
        <v>1</v>
      </c>
      <c r="O72" s="42">
        <f t="shared" si="93"/>
        <v>1</v>
      </c>
      <c r="P72" s="39" t="str">
        <f t="shared" si="94"/>
        <v>일반(목록배제,Normal-Manifest Exception)</v>
      </c>
      <c r="Q72" s="72">
        <f t="shared" si="95"/>
        <v>45</v>
      </c>
      <c r="R72" s="43" t="str">
        <f t="shared" si="96"/>
        <v>OZ602</v>
      </c>
      <c r="S72" s="82" t="str">
        <f t="shared" si="97"/>
        <v/>
      </c>
      <c r="T72" s="40">
        <f t="shared" si="98"/>
        <v>45903</v>
      </c>
      <c r="U72" s="44">
        <v>2500</v>
      </c>
      <c r="V72" s="44">
        <f t="shared" si="99"/>
        <v>0</v>
      </c>
      <c r="W72" s="77">
        <f t="shared" si="100"/>
        <v>2500</v>
      </c>
      <c r="X72" s="78">
        <f t="shared" si="101"/>
        <v>0</v>
      </c>
      <c r="Y72" s="44" cm="1">
        <f t="array" ref="Y72">_xlfn.IFNA(_xlfn.IFS(AND(Q72&gt;=2000, Q72&lt;3000), 10000, AND(Q72&gt;=3000, Q72&lt;4000), 15000, AND(Q72&gt;=4000, Q72&lt;5000), 20000, AND(Q72&gt;=5000), 25000),0)</f>
        <v>0</v>
      </c>
      <c r="Z72" s="91">
        <f t="shared" si="102"/>
        <v>300</v>
      </c>
      <c r="AA72" s="44">
        <f t="shared" si="103"/>
        <v>0</v>
      </c>
      <c r="AB72" s="44"/>
      <c r="AC72" s="44"/>
      <c r="AD72" s="44"/>
      <c r="AE72" s="44">
        <f>VLOOKUP(O72,정산업데이트!$A$6:$B$12,2,10)</f>
        <v>0</v>
      </c>
      <c r="AF72" s="44"/>
      <c r="AG72" s="79">
        <f t="shared" si="104"/>
        <v>300</v>
      </c>
      <c r="AH72" s="80">
        <f t="shared" si="105"/>
        <v>2800</v>
      </c>
      <c r="AI72" s="93"/>
      <c r="AJ72" s="84" t="s">
        <v>2070</v>
      </c>
      <c r="AK72" s="84" t="s">
        <v>73</v>
      </c>
      <c r="AL72" s="84" t="s">
        <v>2071</v>
      </c>
      <c r="AM72" s="84" t="s">
        <v>2433</v>
      </c>
      <c r="AN72" s="84" t="s">
        <v>2434</v>
      </c>
      <c r="AO72" s="84" t="s">
        <v>2435</v>
      </c>
      <c r="AP72" s="84" t="s">
        <v>1192</v>
      </c>
      <c r="AQ72" s="84" t="s">
        <v>122</v>
      </c>
      <c r="AR72" s="85">
        <v>1</v>
      </c>
      <c r="AS72" s="86">
        <v>1</v>
      </c>
      <c r="AT72" s="86">
        <v>1E-3</v>
      </c>
      <c r="AU72" s="86">
        <v>1</v>
      </c>
      <c r="AV72" s="84" t="s">
        <v>8</v>
      </c>
      <c r="AW72" s="86">
        <v>45</v>
      </c>
      <c r="AX72" s="84" t="s">
        <v>68</v>
      </c>
      <c r="AY72" s="84" t="s">
        <v>68</v>
      </c>
      <c r="AZ72" s="84" t="s">
        <v>68</v>
      </c>
      <c r="BA72" s="84" t="s">
        <v>68</v>
      </c>
      <c r="BB72" s="84" t="s">
        <v>68</v>
      </c>
      <c r="BC72" s="84" t="s">
        <v>132</v>
      </c>
      <c r="BD72" s="84" t="s">
        <v>83</v>
      </c>
      <c r="BE72" s="84" t="s">
        <v>84</v>
      </c>
      <c r="BF72" s="84" t="s">
        <v>122</v>
      </c>
      <c r="BG72" s="84" t="s">
        <v>69</v>
      </c>
      <c r="BH72" s="92" t="s">
        <v>2436</v>
      </c>
      <c r="BI72" s="84" t="s">
        <v>122</v>
      </c>
      <c r="BJ72" s="84" t="s">
        <v>2437</v>
      </c>
      <c r="BK72" s="84" t="s">
        <v>75</v>
      </c>
      <c r="BL72" s="84" t="s">
        <v>122</v>
      </c>
      <c r="BM72" s="84" t="s">
        <v>83</v>
      </c>
      <c r="BN72" s="84" t="s">
        <v>70</v>
      </c>
      <c r="BO72" s="84" t="s">
        <v>71</v>
      </c>
      <c r="BP72" s="84" t="s">
        <v>122</v>
      </c>
      <c r="BQ72" s="84" t="s">
        <v>163</v>
      </c>
    </row>
    <row r="73" spans="1:69" ht="13.2" customHeight="1" x14ac:dyDescent="0.3">
      <c r="A73" s="40" t="str">
        <f t="shared" si="79"/>
        <v>2025-09-03</v>
      </c>
      <c r="B73" s="40" t="str">
        <f t="shared" si="80"/>
        <v>SYD</v>
      </c>
      <c r="C73" s="39" t="str">
        <f t="shared" si="81"/>
        <v>98812563585</v>
      </c>
      <c r="D73" s="41" t="str">
        <f t="shared" si="82"/>
        <v>PAU029773659</v>
      </c>
      <c r="E73" s="41" t="str">
        <f t="shared" si="83"/>
        <v>596421454745</v>
      </c>
      <c r="F73" s="39" t="str">
        <f t="shared" si="84"/>
        <v>2254252</v>
      </c>
      <c r="G73" s="39" t="str">
        <f t="shared" si="85"/>
        <v>WISE EXPRESS(AUSTRAPHARM)</v>
      </c>
      <c r="H73" s="41" t="str">
        <f t="shared" si="86"/>
        <v>박재영</v>
      </c>
      <c r="I73" s="39" t="str">
        <f t="shared" si="87"/>
        <v>05555</v>
      </c>
      <c r="J73" s="52" t="str">
        <f t="shared" si="88"/>
        <v/>
      </c>
      <c r="K73" s="75">
        <f t="shared" si="89"/>
        <v>1</v>
      </c>
      <c r="L73" s="76">
        <f t="shared" si="90"/>
        <v>1</v>
      </c>
      <c r="M73" s="76">
        <f t="shared" si="91"/>
        <v>1E-3</v>
      </c>
      <c r="N73" s="76">
        <f t="shared" si="92"/>
        <v>1</v>
      </c>
      <c r="O73" s="42">
        <f t="shared" si="93"/>
        <v>1</v>
      </c>
      <c r="P73" s="39" t="str">
        <f t="shared" si="94"/>
        <v>일반(목록배제,Normal-Manifest Exception)</v>
      </c>
      <c r="Q73" s="72">
        <f t="shared" si="95"/>
        <v>45</v>
      </c>
      <c r="R73" s="43" t="str">
        <f t="shared" si="96"/>
        <v>OZ602</v>
      </c>
      <c r="S73" s="82" t="str">
        <f t="shared" si="97"/>
        <v/>
      </c>
      <c r="T73" s="40">
        <f t="shared" si="98"/>
        <v>45903</v>
      </c>
      <c r="U73" s="44">
        <v>2500</v>
      </c>
      <c r="V73" s="44">
        <f t="shared" si="99"/>
        <v>0</v>
      </c>
      <c r="W73" s="77">
        <f t="shared" si="100"/>
        <v>2500</v>
      </c>
      <c r="X73" s="78">
        <f t="shared" si="101"/>
        <v>0</v>
      </c>
      <c r="Y73" s="44" cm="1">
        <f t="array" ref="Y73">_xlfn.IFNA(_xlfn.IFS(AND(Q73&gt;=2000, Q73&lt;3000), 10000, AND(Q73&gt;=3000, Q73&lt;4000), 15000, AND(Q73&gt;=4000, Q73&lt;5000), 20000, AND(Q73&gt;=5000), 25000),0)</f>
        <v>0</v>
      </c>
      <c r="Z73" s="91">
        <f t="shared" si="102"/>
        <v>300</v>
      </c>
      <c r="AA73" s="44">
        <f t="shared" si="103"/>
        <v>0</v>
      </c>
      <c r="AB73" s="44"/>
      <c r="AC73" s="44"/>
      <c r="AD73" s="44"/>
      <c r="AE73" s="44">
        <f>VLOOKUP(O73,정산업데이트!$A$6:$B$12,2,10)</f>
        <v>0</v>
      </c>
      <c r="AF73" s="44"/>
      <c r="AG73" s="79">
        <f t="shared" si="104"/>
        <v>300</v>
      </c>
      <c r="AH73" s="80">
        <f t="shared" si="105"/>
        <v>2800</v>
      </c>
      <c r="AI73" s="93"/>
      <c r="AJ73" s="84" t="s">
        <v>2070</v>
      </c>
      <c r="AK73" s="84" t="s">
        <v>73</v>
      </c>
      <c r="AL73" s="84" t="s">
        <v>2071</v>
      </c>
      <c r="AM73" s="84" t="s">
        <v>2438</v>
      </c>
      <c r="AN73" s="84" t="s">
        <v>1628</v>
      </c>
      <c r="AO73" s="84" t="s">
        <v>2439</v>
      </c>
      <c r="AP73" s="84" t="s">
        <v>733</v>
      </c>
      <c r="AQ73" s="84" t="s">
        <v>122</v>
      </c>
      <c r="AR73" s="85">
        <v>1</v>
      </c>
      <c r="AS73" s="86">
        <v>1</v>
      </c>
      <c r="AT73" s="86">
        <v>1E-3</v>
      </c>
      <c r="AU73" s="86">
        <v>1</v>
      </c>
      <c r="AV73" s="84" t="s">
        <v>8</v>
      </c>
      <c r="AW73" s="86">
        <v>45</v>
      </c>
      <c r="AX73" s="84" t="s">
        <v>68</v>
      </c>
      <c r="AY73" s="84" t="s">
        <v>68</v>
      </c>
      <c r="AZ73" s="84" t="s">
        <v>68</v>
      </c>
      <c r="BA73" s="84" t="s">
        <v>68</v>
      </c>
      <c r="BB73" s="84" t="s">
        <v>68</v>
      </c>
      <c r="BC73" s="84" t="s">
        <v>132</v>
      </c>
      <c r="BD73" s="84" t="s">
        <v>83</v>
      </c>
      <c r="BE73" s="84" t="s">
        <v>84</v>
      </c>
      <c r="BF73" s="84" t="s">
        <v>122</v>
      </c>
      <c r="BG73" s="84" t="s">
        <v>69</v>
      </c>
      <c r="BH73" s="92" t="s">
        <v>2440</v>
      </c>
      <c r="BI73" s="84" t="s">
        <v>122</v>
      </c>
      <c r="BJ73" s="84" t="s">
        <v>2441</v>
      </c>
      <c r="BK73" s="84" t="s">
        <v>75</v>
      </c>
      <c r="BL73" s="84" t="s">
        <v>122</v>
      </c>
      <c r="BM73" s="84" t="s">
        <v>83</v>
      </c>
      <c r="BN73" s="84" t="s">
        <v>70</v>
      </c>
      <c r="BO73" s="84" t="s">
        <v>71</v>
      </c>
      <c r="BP73" s="84" t="s">
        <v>122</v>
      </c>
      <c r="BQ73" s="84" t="s">
        <v>163</v>
      </c>
    </row>
    <row r="74" spans="1:69" ht="13.2" customHeight="1" x14ac:dyDescent="0.3">
      <c r="A74" s="40" t="str">
        <f t="shared" si="79"/>
        <v>2025-09-03</v>
      </c>
      <c r="B74" s="40" t="str">
        <f t="shared" si="80"/>
        <v>SYD</v>
      </c>
      <c r="C74" s="39" t="str">
        <f t="shared" si="81"/>
        <v>98812563585</v>
      </c>
      <c r="D74" s="41" t="str">
        <f t="shared" si="82"/>
        <v>PAU029773658</v>
      </c>
      <c r="E74" s="41" t="str">
        <f t="shared" si="83"/>
        <v>596421454756</v>
      </c>
      <c r="F74" s="39" t="str">
        <f t="shared" si="84"/>
        <v>2254252</v>
      </c>
      <c r="G74" s="39" t="str">
        <f t="shared" si="85"/>
        <v>WISE EXPRESS(AUSTRAPHARM)</v>
      </c>
      <c r="H74" s="41" t="str">
        <f t="shared" si="86"/>
        <v>김동환</v>
      </c>
      <c r="I74" s="39" t="str">
        <f t="shared" si="87"/>
        <v>17842</v>
      </c>
      <c r="J74" s="52" t="str">
        <f t="shared" si="88"/>
        <v/>
      </c>
      <c r="K74" s="75">
        <f t="shared" si="89"/>
        <v>1</v>
      </c>
      <c r="L74" s="76">
        <f t="shared" si="90"/>
        <v>1</v>
      </c>
      <c r="M74" s="76">
        <f t="shared" si="91"/>
        <v>1E-3</v>
      </c>
      <c r="N74" s="76">
        <f t="shared" si="92"/>
        <v>1</v>
      </c>
      <c r="O74" s="42">
        <f t="shared" si="93"/>
        <v>1</v>
      </c>
      <c r="P74" s="39" t="str">
        <f t="shared" si="94"/>
        <v>목록(Manifest)</v>
      </c>
      <c r="Q74" s="72">
        <f t="shared" si="95"/>
        <v>70</v>
      </c>
      <c r="R74" s="43" t="str">
        <f t="shared" si="96"/>
        <v>OZ602</v>
      </c>
      <c r="S74" s="82" t="str">
        <f t="shared" si="97"/>
        <v/>
      </c>
      <c r="T74" s="40">
        <f t="shared" si="98"/>
        <v>45903</v>
      </c>
      <c r="U74" s="44">
        <v>2500</v>
      </c>
      <c r="V74" s="44">
        <f t="shared" si="99"/>
        <v>0</v>
      </c>
      <c r="W74" s="77">
        <f t="shared" si="100"/>
        <v>2500</v>
      </c>
      <c r="X74" s="78">
        <f t="shared" si="101"/>
        <v>0</v>
      </c>
      <c r="Y74" s="44" cm="1">
        <f t="array" ref="Y74">_xlfn.IFNA(_xlfn.IFS(AND(Q74&gt;=2000, Q74&lt;3000), 10000, AND(Q74&gt;=3000, Q74&lt;4000), 15000, AND(Q74&gt;=4000, Q74&lt;5000), 20000, AND(Q74&gt;=5000), 25000),0)</f>
        <v>0</v>
      </c>
      <c r="Z74" s="91">
        <f t="shared" si="102"/>
        <v>0</v>
      </c>
      <c r="AA74" s="44">
        <f t="shared" si="103"/>
        <v>0</v>
      </c>
      <c r="AB74" s="44"/>
      <c r="AC74" s="44"/>
      <c r="AD74" s="44"/>
      <c r="AE74" s="44">
        <f>VLOOKUP(O74,정산업데이트!$A$6:$B$12,2,10)</f>
        <v>0</v>
      </c>
      <c r="AF74" s="44"/>
      <c r="AG74" s="79">
        <f t="shared" si="104"/>
        <v>0</v>
      </c>
      <c r="AH74" s="80">
        <f t="shared" si="105"/>
        <v>2500</v>
      </c>
      <c r="AI74" s="93"/>
      <c r="AJ74" s="84" t="s">
        <v>2070</v>
      </c>
      <c r="AK74" s="84" t="s">
        <v>73</v>
      </c>
      <c r="AL74" s="84" t="s">
        <v>2071</v>
      </c>
      <c r="AM74" s="84" t="s">
        <v>2442</v>
      </c>
      <c r="AN74" s="84" t="s">
        <v>2443</v>
      </c>
      <c r="AO74" s="84" t="s">
        <v>2444</v>
      </c>
      <c r="AP74" s="84" t="s">
        <v>2445</v>
      </c>
      <c r="AQ74" s="84" t="s">
        <v>122</v>
      </c>
      <c r="AR74" s="85">
        <v>1</v>
      </c>
      <c r="AS74" s="86">
        <v>1</v>
      </c>
      <c r="AT74" s="86">
        <v>1E-3</v>
      </c>
      <c r="AU74" s="86">
        <v>1</v>
      </c>
      <c r="AV74" s="84" t="s">
        <v>7</v>
      </c>
      <c r="AW74" s="86">
        <v>70</v>
      </c>
      <c r="AX74" s="84" t="s">
        <v>68</v>
      </c>
      <c r="AY74" s="84" t="s">
        <v>68</v>
      </c>
      <c r="AZ74" s="84" t="s">
        <v>68</v>
      </c>
      <c r="BA74" s="84" t="s">
        <v>68</v>
      </c>
      <c r="BB74" s="84" t="s">
        <v>68</v>
      </c>
      <c r="BC74" s="84" t="s">
        <v>132</v>
      </c>
      <c r="BD74" s="84" t="s">
        <v>83</v>
      </c>
      <c r="BE74" s="84" t="s">
        <v>84</v>
      </c>
      <c r="BF74" s="84" t="s">
        <v>122</v>
      </c>
      <c r="BG74" s="84" t="s">
        <v>69</v>
      </c>
      <c r="BH74" s="92" t="s">
        <v>2446</v>
      </c>
      <c r="BI74" s="84" t="s">
        <v>122</v>
      </c>
      <c r="BJ74" s="84" t="s">
        <v>2447</v>
      </c>
      <c r="BK74" s="84" t="s">
        <v>75</v>
      </c>
      <c r="BL74" s="84" t="s">
        <v>122</v>
      </c>
      <c r="BM74" s="84" t="s">
        <v>83</v>
      </c>
      <c r="BN74" s="84" t="s">
        <v>70</v>
      </c>
      <c r="BO74" s="84" t="s">
        <v>71</v>
      </c>
      <c r="BP74" s="84" t="s">
        <v>122</v>
      </c>
      <c r="BQ74" s="84" t="s">
        <v>163</v>
      </c>
    </row>
    <row r="75" spans="1:69" ht="13.2" customHeight="1" x14ac:dyDescent="0.3">
      <c r="A75" s="40" t="str">
        <f t="shared" si="79"/>
        <v>2025-09-03</v>
      </c>
      <c r="B75" s="40" t="str">
        <f t="shared" si="80"/>
        <v>SYD</v>
      </c>
      <c r="C75" s="39" t="str">
        <f t="shared" si="81"/>
        <v>98812563585</v>
      </c>
      <c r="D75" s="41" t="str">
        <f t="shared" si="82"/>
        <v>PAU029773656</v>
      </c>
      <c r="E75" s="41" t="str">
        <f t="shared" si="83"/>
        <v>596421454771</v>
      </c>
      <c r="F75" s="39" t="str">
        <f t="shared" si="84"/>
        <v>2254252</v>
      </c>
      <c r="G75" s="39" t="str">
        <f t="shared" si="85"/>
        <v>WISE EXPRESS(AUSTRAPHARM)</v>
      </c>
      <c r="H75" s="41" t="str">
        <f t="shared" si="86"/>
        <v>이영주</v>
      </c>
      <c r="I75" s="39" t="str">
        <f t="shared" si="87"/>
        <v>42633</v>
      </c>
      <c r="J75" s="52" t="str">
        <f t="shared" si="88"/>
        <v/>
      </c>
      <c r="K75" s="75">
        <f t="shared" si="89"/>
        <v>1</v>
      </c>
      <c r="L75" s="76">
        <f t="shared" si="90"/>
        <v>1</v>
      </c>
      <c r="M75" s="76">
        <f t="shared" si="91"/>
        <v>1E-3</v>
      </c>
      <c r="N75" s="76">
        <f t="shared" si="92"/>
        <v>1</v>
      </c>
      <c r="O75" s="42">
        <f t="shared" si="93"/>
        <v>1</v>
      </c>
      <c r="P75" s="39" t="str">
        <f t="shared" si="94"/>
        <v>목록(Manifest)</v>
      </c>
      <c r="Q75" s="72">
        <f t="shared" si="95"/>
        <v>70</v>
      </c>
      <c r="R75" s="43" t="str">
        <f t="shared" si="96"/>
        <v>OZ602</v>
      </c>
      <c r="S75" s="82" t="str">
        <f t="shared" si="97"/>
        <v/>
      </c>
      <c r="T75" s="40">
        <f t="shared" si="98"/>
        <v>45903</v>
      </c>
      <c r="U75" s="44">
        <v>2500</v>
      </c>
      <c r="V75" s="44">
        <f t="shared" si="99"/>
        <v>0</v>
      </c>
      <c r="W75" s="77">
        <f t="shared" si="100"/>
        <v>2500</v>
      </c>
      <c r="X75" s="78">
        <f t="shared" si="101"/>
        <v>0</v>
      </c>
      <c r="Y75" s="44" cm="1">
        <f t="array" ref="Y75">_xlfn.IFNA(_xlfn.IFS(AND(Q75&gt;=2000, Q75&lt;3000), 10000, AND(Q75&gt;=3000, Q75&lt;4000), 15000, AND(Q75&gt;=4000, Q75&lt;5000), 20000, AND(Q75&gt;=5000), 25000),0)</f>
        <v>0</v>
      </c>
      <c r="Z75" s="91">
        <f t="shared" si="102"/>
        <v>0</v>
      </c>
      <c r="AA75" s="44">
        <f t="shared" si="103"/>
        <v>0</v>
      </c>
      <c r="AB75" s="44"/>
      <c r="AC75" s="44"/>
      <c r="AD75" s="44"/>
      <c r="AE75" s="44">
        <f>VLOOKUP(O75,정산업데이트!$A$6:$B$12,2,10)</f>
        <v>0</v>
      </c>
      <c r="AF75" s="44"/>
      <c r="AG75" s="79">
        <f t="shared" si="104"/>
        <v>0</v>
      </c>
      <c r="AH75" s="80">
        <f t="shared" si="105"/>
        <v>2500</v>
      </c>
      <c r="AJ75" s="84" t="s">
        <v>2070</v>
      </c>
      <c r="AK75" s="84" t="s">
        <v>73</v>
      </c>
      <c r="AL75" s="84" t="s">
        <v>2071</v>
      </c>
      <c r="AM75" s="84" t="s">
        <v>2448</v>
      </c>
      <c r="AN75" s="84" t="s">
        <v>754</v>
      </c>
      <c r="AO75" s="84" t="s">
        <v>2449</v>
      </c>
      <c r="AP75" s="84" t="s">
        <v>2450</v>
      </c>
      <c r="AQ75" s="84" t="s">
        <v>122</v>
      </c>
      <c r="AR75" s="85">
        <v>1</v>
      </c>
      <c r="AS75" s="86">
        <v>1</v>
      </c>
      <c r="AT75" s="86">
        <v>1E-3</v>
      </c>
      <c r="AU75" s="86">
        <v>1</v>
      </c>
      <c r="AV75" s="84" t="s">
        <v>7</v>
      </c>
      <c r="AW75" s="86">
        <v>70</v>
      </c>
      <c r="AX75" s="84" t="s">
        <v>68</v>
      </c>
      <c r="AY75" s="84" t="s">
        <v>68</v>
      </c>
      <c r="AZ75" s="84" t="s">
        <v>68</v>
      </c>
      <c r="BA75" s="84" t="s">
        <v>68</v>
      </c>
      <c r="BB75" s="84" t="s">
        <v>68</v>
      </c>
      <c r="BC75" s="84" t="s">
        <v>132</v>
      </c>
      <c r="BD75" s="84" t="s">
        <v>83</v>
      </c>
      <c r="BE75" s="84" t="s">
        <v>84</v>
      </c>
      <c r="BF75" s="84" t="s">
        <v>122</v>
      </c>
      <c r="BG75" s="84" t="s">
        <v>69</v>
      </c>
      <c r="BH75" s="92" t="s">
        <v>2451</v>
      </c>
      <c r="BI75" s="84" t="s">
        <v>122</v>
      </c>
      <c r="BJ75" s="84" t="s">
        <v>2452</v>
      </c>
      <c r="BK75" s="84" t="s">
        <v>75</v>
      </c>
      <c r="BL75" s="84" t="s">
        <v>122</v>
      </c>
      <c r="BM75" s="84" t="s">
        <v>83</v>
      </c>
      <c r="BN75" s="84" t="s">
        <v>70</v>
      </c>
      <c r="BO75" s="84" t="s">
        <v>71</v>
      </c>
      <c r="BP75" s="84" t="s">
        <v>122</v>
      </c>
      <c r="BQ75" s="84" t="s">
        <v>163</v>
      </c>
    </row>
    <row r="76" spans="1:69" ht="13.2" customHeight="1" x14ac:dyDescent="0.3">
      <c r="A76" s="40" t="str">
        <f t="shared" si="79"/>
        <v>2025-09-03</v>
      </c>
      <c r="B76" s="40" t="str">
        <f t="shared" si="80"/>
        <v>SYD</v>
      </c>
      <c r="C76" s="39" t="str">
        <f t="shared" si="81"/>
        <v>98812563585</v>
      </c>
      <c r="D76" s="41" t="str">
        <f t="shared" si="82"/>
        <v>PAU029773655</v>
      </c>
      <c r="E76" s="41" t="str">
        <f t="shared" si="83"/>
        <v>596421454782</v>
      </c>
      <c r="F76" s="39" t="str">
        <f t="shared" si="84"/>
        <v>2254252</v>
      </c>
      <c r="G76" s="39" t="str">
        <f t="shared" si="85"/>
        <v>WISE EXPRESS(AUSTRAPHARM)</v>
      </c>
      <c r="H76" s="41" t="str">
        <f t="shared" si="86"/>
        <v>정은혜</v>
      </c>
      <c r="I76" s="39" t="str">
        <f t="shared" si="87"/>
        <v>01624</v>
      </c>
      <c r="J76" s="52" t="str">
        <f t="shared" si="88"/>
        <v/>
      </c>
      <c r="K76" s="75">
        <f t="shared" si="89"/>
        <v>1</v>
      </c>
      <c r="L76" s="76">
        <f t="shared" si="90"/>
        <v>1</v>
      </c>
      <c r="M76" s="76">
        <f t="shared" si="91"/>
        <v>1E-3</v>
      </c>
      <c r="N76" s="76">
        <f t="shared" si="92"/>
        <v>1</v>
      </c>
      <c r="O76" s="42">
        <f t="shared" si="93"/>
        <v>1</v>
      </c>
      <c r="P76" s="39" t="str">
        <f t="shared" si="94"/>
        <v>일반(목록배제,Normal-Manifest Exception)</v>
      </c>
      <c r="Q76" s="72">
        <f t="shared" si="95"/>
        <v>30</v>
      </c>
      <c r="R76" s="43" t="str">
        <f t="shared" si="96"/>
        <v>OZ602</v>
      </c>
      <c r="S76" s="82" t="str">
        <f t="shared" si="97"/>
        <v/>
      </c>
      <c r="T76" s="40">
        <f t="shared" si="98"/>
        <v>45903</v>
      </c>
      <c r="U76" s="44">
        <v>2500</v>
      </c>
      <c r="V76" s="44">
        <f t="shared" si="99"/>
        <v>0</v>
      </c>
      <c r="W76" s="77">
        <f t="shared" si="100"/>
        <v>2500</v>
      </c>
      <c r="X76" s="78">
        <f t="shared" si="101"/>
        <v>0</v>
      </c>
      <c r="Y76" s="44" cm="1">
        <f t="array" ref="Y76">_xlfn.IFNA(_xlfn.IFS(AND(Q76&gt;=2000, Q76&lt;3000), 10000, AND(Q76&gt;=3000, Q76&lt;4000), 15000, AND(Q76&gt;=4000, Q76&lt;5000), 20000, AND(Q76&gt;=5000), 25000),0)</f>
        <v>0</v>
      </c>
      <c r="Z76" s="91">
        <f t="shared" si="102"/>
        <v>300</v>
      </c>
      <c r="AA76" s="44">
        <f t="shared" si="103"/>
        <v>0</v>
      </c>
      <c r="AB76" s="44"/>
      <c r="AC76" s="44"/>
      <c r="AD76" s="44"/>
      <c r="AE76" s="44">
        <f>VLOOKUP(O76,정산업데이트!$A$6:$B$12,2,10)</f>
        <v>0</v>
      </c>
      <c r="AF76" s="44"/>
      <c r="AG76" s="79">
        <f t="shared" si="104"/>
        <v>300</v>
      </c>
      <c r="AH76" s="80">
        <f t="shared" si="105"/>
        <v>2800</v>
      </c>
      <c r="AI76" s="93"/>
      <c r="AJ76" s="84" t="s">
        <v>2070</v>
      </c>
      <c r="AK76" s="84" t="s">
        <v>73</v>
      </c>
      <c r="AL76" s="84" t="s">
        <v>2071</v>
      </c>
      <c r="AM76" s="84" t="s">
        <v>2453</v>
      </c>
      <c r="AN76" s="84" t="s">
        <v>2454</v>
      </c>
      <c r="AO76" s="84" t="s">
        <v>2455</v>
      </c>
      <c r="AP76" s="84" t="s">
        <v>2456</v>
      </c>
      <c r="AQ76" s="84" t="s">
        <v>122</v>
      </c>
      <c r="AR76" s="85">
        <v>1</v>
      </c>
      <c r="AS76" s="86">
        <v>1</v>
      </c>
      <c r="AT76" s="86">
        <v>1E-3</v>
      </c>
      <c r="AU76" s="86">
        <v>1</v>
      </c>
      <c r="AV76" s="84" t="s">
        <v>8</v>
      </c>
      <c r="AW76" s="86">
        <v>30</v>
      </c>
      <c r="AX76" s="84" t="s">
        <v>68</v>
      </c>
      <c r="AY76" s="84" t="s">
        <v>68</v>
      </c>
      <c r="AZ76" s="84" t="s">
        <v>68</v>
      </c>
      <c r="BA76" s="84" t="s">
        <v>68</v>
      </c>
      <c r="BB76" s="84" t="s">
        <v>68</v>
      </c>
      <c r="BC76" s="84" t="s">
        <v>132</v>
      </c>
      <c r="BD76" s="84" t="s">
        <v>83</v>
      </c>
      <c r="BE76" s="84" t="s">
        <v>84</v>
      </c>
      <c r="BF76" s="84" t="s">
        <v>122</v>
      </c>
      <c r="BG76" s="84" t="s">
        <v>69</v>
      </c>
      <c r="BH76" s="92" t="s">
        <v>2457</v>
      </c>
      <c r="BI76" s="84" t="s">
        <v>122</v>
      </c>
      <c r="BJ76" s="84" t="s">
        <v>2458</v>
      </c>
      <c r="BK76" s="84" t="s">
        <v>75</v>
      </c>
      <c r="BL76" s="84" t="s">
        <v>122</v>
      </c>
      <c r="BM76" s="84" t="s">
        <v>83</v>
      </c>
      <c r="BN76" s="84" t="s">
        <v>70</v>
      </c>
      <c r="BO76" s="84" t="s">
        <v>71</v>
      </c>
      <c r="BP76" s="84" t="s">
        <v>122</v>
      </c>
      <c r="BQ76" s="84" t="s">
        <v>163</v>
      </c>
    </row>
    <row r="77" spans="1:69" ht="13.2" customHeight="1" x14ac:dyDescent="0.3">
      <c r="A77" s="40" t="str">
        <f t="shared" si="79"/>
        <v>2025-09-03</v>
      </c>
      <c r="B77" s="40" t="str">
        <f t="shared" si="80"/>
        <v>SYD</v>
      </c>
      <c r="C77" s="39" t="str">
        <f t="shared" si="81"/>
        <v>98812563585</v>
      </c>
      <c r="D77" s="41" t="str">
        <f t="shared" si="82"/>
        <v>PKR253043892</v>
      </c>
      <c r="E77" s="41" t="str">
        <f t="shared" si="83"/>
        <v>596421456532 (10)</v>
      </c>
      <c r="F77" s="39" t="str">
        <f t="shared" si="84"/>
        <v>2254225</v>
      </c>
      <c r="G77" s="39" t="str">
        <f t="shared" si="85"/>
        <v>WISE EXPRESS LOGISTICS PTY LTD</v>
      </c>
      <c r="H77" s="41" t="str">
        <f t="shared" si="86"/>
        <v>원타입 스토어</v>
      </c>
      <c r="I77" s="39" t="str">
        <f t="shared" si="87"/>
        <v>12793</v>
      </c>
      <c r="J77" s="52" t="str">
        <f t="shared" si="88"/>
        <v>[사업자]</v>
      </c>
      <c r="K77" s="75">
        <f t="shared" si="89"/>
        <v>10</v>
      </c>
      <c r="L77" s="76">
        <f t="shared" si="90"/>
        <v>155.19999999999999</v>
      </c>
      <c r="M77" s="76">
        <f t="shared" si="91"/>
        <v>1E-3</v>
      </c>
      <c r="N77" s="76">
        <f t="shared" si="92"/>
        <v>155.5</v>
      </c>
      <c r="O77" s="42">
        <f t="shared" si="93"/>
        <v>16</v>
      </c>
      <c r="P77" s="39" t="str">
        <f t="shared" si="94"/>
        <v>일반(NORMAL)</v>
      </c>
      <c r="Q77" s="72">
        <f t="shared" si="95"/>
        <v>6176.9</v>
      </c>
      <c r="R77" s="43" t="str">
        <f t="shared" si="96"/>
        <v>OZ602</v>
      </c>
      <c r="S77" s="82" t="str">
        <f t="shared" si="97"/>
        <v/>
      </c>
      <c r="T77" s="40">
        <f t="shared" si="98"/>
        <v>45903</v>
      </c>
      <c r="U77" s="44">
        <v>2500</v>
      </c>
      <c r="V77" s="44">
        <f t="shared" si="99"/>
        <v>1100</v>
      </c>
      <c r="W77" s="77">
        <f t="shared" si="100"/>
        <v>3600</v>
      </c>
      <c r="X77" s="78">
        <f t="shared" si="101"/>
        <v>22500</v>
      </c>
      <c r="Y77" s="44" cm="1">
        <f t="array" ref="Y77">_xlfn.IFNA(_xlfn.IFS(AND(Q77&gt;=2000, Q77&lt;3000), 10000, AND(Q77&gt;=3000, Q77&lt;4000), 15000, AND(Q77&gt;=4000, Q77&lt;5000), 20000, AND(Q77&gt;=5000), 25000),0)</f>
        <v>25000</v>
      </c>
      <c r="Z77" s="91">
        <v>5500</v>
      </c>
      <c r="AA77" s="44">
        <f t="shared" si="103"/>
        <v>0</v>
      </c>
      <c r="AB77" s="44"/>
      <c r="AC77" s="44"/>
      <c r="AD77" s="44"/>
      <c r="AE77" s="44">
        <f>VLOOKUP(O77,정산업데이트!$A$6:$B$12,2,10)</f>
        <v>3000</v>
      </c>
      <c r="AF77" s="44"/>
      <c r="AG77" s="79">
        <f t="shared" si="104"/>
        <v>56000</v>
      </c>
      <c r="AH77" s="80">
        <f t="shared" si="105"/>
        <v>59600</v>
      </c>
      <c r="AI77" s="93"/>
      <c r="AJ77" s="84" t="s">
        <v>2070</v>
      </c>
      <c r="AK77" s="84" t="s">
        <v>73</v>
      </c>
      <c r="AL77" s="84" t="s">
        <v>2071</v>
      </c>
      <c r="AM77" s="84" t="s">
        <v>2459</v>
      </c>
      <c r="AN77" s="84" t="s">
        <v>235</v>
      </c>
      <c r="AO77" s="84" t="s">
        <v>236</v>
      </c>
      <c r="AP77" s="84" t="s">
        <v>567</v>
      </c>
      <c r="AQ77" s="84" t="s">
        <v>160</v>
      </c>
      <c r="AR77" s="85">
        <v>10</v>
      </c>
      <c r="AS77" s="86">
        <v>155.19999999999999</v>
      </c>
      <c r="AT77" s="86">
        <v>1E-3</v>
      </c>
      <c r="AU77" s="86">
        <v>155.5</v>
      </c>
      <c r="AV77" s="84" t="s">
        <v>127</v>
      </c>
      <c r="AW77" s="86">
        <v>6176.9</v>
      </c>
      <c r="AX77" s="84" t="s">
        <v>68</v>
      </c>
      <c r="AY77" s="84" t="s">
        <v>68</v>
      </c>
      <c r="AZ77" s="84" t="s">
        <v>68</v>
      </c>
      <c r="BA77" s="84" t="s">
        <v>68</v>
      </c>
      <c r="BB77" s="84" t="s">
        <v>68</v>
      </c>
      <c r="BC77" s="84" t="s">
        <v>125</v>
      </c>
      <c r="BD77" s="84" t="s">
        <v>74</v>
      </c>
      <c r="BE77" s="84" t="s">
        <v>180</v>
      </c>
      <c r="BF77" s="84" t="s">
        <v>122</v>
      </c>
      <c r="BG77" s="84" t="s">
        <v>69</v>
      </c>
      <c r="BH77" s="92" t="s">
        <v>2460</v>
      </c>
      <c r="BI77" s="84" t="s">
        <v>122</v>
      </c>
      <c r="BJ77" s="84" t="s">
        <v>2461</v>
      </c>
      <c r="BK77" s="84" t="s">
        <v>75</v>
      </c>
      <c r="BL77" s="84" t="s">
        <v>122</v>
      </c>
      <c r="BM77" s="84" t="s">
        <v>74</v>
      </c>
      <c r="BN77" s="84" t="s">
        <v>70</v>
      </c>
      <c r="BO77" s="84" t="s">
        <v>71</v>
      </c>
      <c r="BP77" s="84" t="s">
        <v>122</v>
      </c>
      <c r="BQ77" s="84" t="s">
        <v>163</v>
      </c>
    </row>
    <row r="78" spans="1:69" ht="13.2" customHeight="1" x14ac:dyDescent="0.3">
      <c r="A78" s="40" t="str">
        <f t="shared" si="79"/>
        <v>2025-09-03</v>
      </c>
      <c r="B78" s="40" t="str">
        <f t="shared" si="80"/>
        <v>SYD</v>
      </c>
      <c r="C78" s="39" t="str">
        <f t="shared" si="81"/>
        <v>98812563585</v>
      </c>
      <c r="D78" s="41" t="str">
        <f t="shared" si="82"/>
        <v>PKR253009632</v>
      </c>
      <c r="E78" s="41" t="str">
        <f t="shared" si="83"/>
        <v>596421455364</v>
      </c>
      <c r="F78" s="39" t="str">
        <f t="shared" si="84"/>
        <v>2254234</v>
      </c>
      <c r="G78" s="39" t="str">
        <f t="shared" si="85"/>
        <v>WISE EXPRESS(HOJUDIRECT)</v>
      </c>
      <c r="H78" s="41" t="str">
        <f t="shared" si="86"/>
        <v>박현순</v>
      </c>
      <c r="I78" s="39" t="str">
        <f t="shared" si="87"/>
        <v>05301</v>
      </c>
      <c r="J78" s="52" t="str">
        <f t="shared" si="88"/>
        <v/>
      </c>
      <c r="K78" s="75">
        <f t="shared" si="89"/>
        <v>1</v>
      </c>
      <c r="L78" s="76">
        <f t="shared" si="90"/>
        <v>1</v>
      </c>
      <c r="M78" s="76">
        <f t="shared" si="91"/>
        <v>1E-3</v>
      </c>
      <c r="N78" s="76">
        <f t="shared" si="92"/>
        <v>1</v>
      </c>
      <c r="O78" s="42">
        <f t="shared" si="93"/>
        <v>1</v>
      </c>
      <c r="P78" s="39" t="str">
        <f t="shared" si="94"/>
        <v>일반(목록배제,Normal-Manifest Exception)</v>
      </c>
      <c r="Q78" s="72">
        <f t="shared" si="95"/>
        <v>72</v>
      </c>
      <c r="R78" s="43" t="str">
        <f t="shared" si="96"/>
        <v>OZ602</v>
      </c>
      <c r="S78" s="82" t="str">
        <f t="shared" si="97"/>
        <v/>
      </c>
      <c r="T78" s="40">
        <f t="shared" si="98"/>
        <v>45903</v>
      </c>
      <c r="U78" s="44">
        <v>2500</v>
      </c>
      <c r="V78" s="44">
        <f t="shared" si="99"/>
        <v>0</v>
      </c>
      <c r="W78" s="77">
        <f t="shared" si="100"/>
        <v>2500</v>
      </c>
      <c r="X78" s="78">
        <f t="shared" si="101"/>
        <v>0</v>
      </c>
      <c r="Y78" s="44" cm="1">
        <f t="array" ref="Y78">_xlfn.IFNA(_xlfn.IFS(AND(Q78&gt;=2000, Q78&lt;3000), 10000, AND(Q78&gt;=3000, Q78&lt;4000), 15000, AND(Q78&gt;=4000, Q78&lt;5000), 20000, AND(Q78&gt;=5000), 25000),0)</f>
        <v>0</v>
      </c>
      <c r="Z78" s="91">
        <f t="shared" si="102"/>
        <v>300</v>
      </c>
      <c r="AA78" s="44">
        <f t="shared" si="103"/>
        <v>0</v>
      </c>
      <c r="AB78" s="44"/>
      <c r="AC78" s="44"/>
      <c r="AD78" s="44"/>
      <c r="AE78" s="44">
        <f>VLOOKUP(O78,정산업데이트!$A$6:$B$12,2,10)</f>
        <v>0</v>
      </c>
      <c r="AF78" s="44"/>
      <c r="AG78" s="79">
        <f t="shared" si="104"/>
        <v>300</v>
      </c>
      <c r="AH78" s="80">
        <f t="shared" si="105"/>
        <v>2800</v>
      </c>
      <c r="AI78" s="93"/>
      <c r="AJ78" s="84" t="s">
        <v>2070</v>
      </c>
      <c r="AK78" s="84" t="s">
        <v>73</v>
      </c>
      <c r="AL78" s="84" t="s">
        <v>2071</v>
      </c>
      <c r="AM78" s="84" t="s">
        <v>2462</v>
      </c>
      <c r="AN78" s="84" t="s">
        <v>2463</v>
      </c>
      <c r="AO78" s="84" t="s">
        <v>2464</v>
      </c>
      <c r="AP78" s="84" t="s">
        <v>2465</v>
      </c>
      <c r="AQ78" s="84" t="s">
        <v>122</v>
      </c>
      <c r="AR78" s="85">
        <v>1</v>
      </c>
      <c r="AS78" s="86">
        <v>1</v>
      </c>
      <c r="AT78" s="86">
        <v>1E-3</v>
      </c>
      <c r="AU78" s="86">
        <v>1</v>
      </c>
      <c r="AV78" s="84" t="s">
        <v>8</v>
      </c>
      <c r="AW78" s="86">
        <v>72</v>
      </c>
      <c r="AX78" s="84" t="s">
        <v>68</v>
      </c>
      <c r="AY78" s="84" t="s">
        <v>68</v>
      </c>
      <c r="AZ78" s="84" t="s">
        <v>68</v>
      </c>
      <c r="BA78" s="84" t="s">
        <v>68</v>
      </c>
      <c r="BB78" s="84" t="s">
        <v>68</v>
      </c>
      <c r="BC78" s="84" t="s">
        <v>135</v>
      </c>
      <c r="BD78" s="84" t="s">
        <v>104</v>
      </c>
      <c r="BE78" s="84" t="s">
        <v>112</v>
      </c>
      <c r="BF78" s="84" t="s">
        <v>122</v>
      </c>
      <c r="BG78" s="84" t="s">
        <v>69</v>
      </c>
      <c r="BH78" s="92" t="s">
        <v>2466</v>
      </c>
      <c r="BI78" s="84" t="s">
        <v>122</v>
      </c>
      <c r="BJ78" s="84" t="s">
        <v>2467</v>
      </c>
      <c r="BK78" s="84" t="s">
        <v>75</v>
      </c>
      <c r="BL78" s="84" t="s">
        <v>122</v>
      </c>
      <c r="BM78" s="84" t="s">
        <v>104</v>
      </c>
      <c r="BN78" s="84" t="s">
        <v>70</v>
      </c>
      <c r="BO78" s="84" t="s">
        <v>71</v>
      </c>
      <c r="BP78" s="84" t="s">
        <v>122</v>
      </c>
      <c r="BQ78" s="84" t="s">
        <v>163</v>
      </c>
    </row>
    <row r="79" spans="1:69" ht="13.2" customHeight="1" x14ac:dyDescent="0.3">
      <c r="A79" s="40" t="str">
        <f t="shared" si="79"/>
        <v>2025-09-03</v>
      </c>
      <c r="B79" s="40" t="str">
        <f t="shared" si="80"/>
        <v>SYD</v>
      </c>
      <c r="C79" s="39" t="str">
        <f t="shared" si="81"/>
        <v>98812563585</v>
      </c>
      <c r="D79" s="41" t="str">
        <f t="shared" si="82"/>
        <v>PKR252935175</v>
      </c>
      <c r="E79" s="41" t="str">
        <f t="shared" si="83"/>
        <v>596421443490</v>
      </c>
      <c r="F79" s="39" t="str">
        <f t="shared" si="84"/>
        <v>2256516</v>
      </c>
      <c r="G79" s="39" t="str">
        <f t="shared" si="85"/>
        <v>WISE EXPRESS (CNC INTL)</v>
      </c>
      <c r="H79" s="41" t="str">
        <f t="shared" si="86"/>
        <v>ERDENEBAATAR UJIN</v>
      </c>
      <c r="I79" s="39" t="str">
        <f t="shared" si="87"/>
        <v>02184</v>
      </c>
      <c r="J79" s="52" t="str">
        <f t="shared" si="88"/>
        <v/>
      </c>
      <c r="K79" s="75">
        <f t="shared" si="89"/>
        <v>1</v>
      </c>
      <c r="L79" s="76">
        <f t="shared" si="90"/>
        <v>1</v>
      </c>
      <c r="M79" s="76">
        <f t="shared" si="91"/>
        <v>1E-3</v>
      </c>
      <c r="N79" s="76">
        <f t="shared" si="92"/>
        <v>1</v>
      </c>
      <c r="O79" s="42">
        <f t="shared" si="93"/>
        <v>1</v>
      </c>
      <c r="P79" s="39" t="str">
        <f t="shared" si="94"/>
        <v>목록(Manifest)</v>
      </c>
      <c r="Q79" s="72">
        <f t="shared" si="95"/>
        <v>50</v>
      </c>
      <c r="R79" s="43" t="str">
        <f t="shared" si="96"/>
        <v>OZ602</v>
      </c>
      <c r="S79" s="82" t="str">
        <f t="shared" si="97"/>
        <v/>
      </c>
      <c r="T79" s="40">
        <f t="shared" si="98"/>
        <v>45903</v>
      </c>
      <c r="U79" s="44">
        <v>2500</v>
      </c>
      <c r="V79" s="44">
        <f t="shared" si="99"/>
        <v>0</v>
      </c>
      <c r="W79" s="77">
        <f t="shared" si="100"/>
        <v>2500</v>
      </c>
      <c r="X79" s="78">
        <f t="shared" si="101"/>
        <v>0</v>
      </c>
      <c r="Y79" s="44" cm="1">
        <f t="array" ref="Y79">_xlfn.IFNA(_xlfn.IFS(AND(Q79&gt;=2000, Q79&lt;3000), 10000, AND(Q79&gt;=3000, Q79&lt;4000), 15000, AND(Q79&gt;=4000, Q79&lt;5000), 20000, AND(Q79&gt;=5000), 25000),0)</f>
        <v>0</v>
      </c>
      <c r="Z79" s="91">
        <f t="shared" si="102"/>
        <v>0</v>
      </c>
      <c r="AA79" s="44">
        <f t="shared" si="103"/>
        <v>0</v>
      </c>
      <c r="AB79" s="44"/>
      <c r="AC79" s="44"/>
      <c r="AD79" s="44"/>
      <c r="AE79" s="44">
        <f>VLOOKUP(O79,정산업데이트!$A$6:$B$12,2,10)</f>
        <v>0</v>
      </c>
      <c r="AF79" s="44"/>
      <c r="AG79" s="79">
        <f t="shared" si="104"/>
        <v>0</v>
      </c>
      <c r="AH79" s="80">
        <f t="shared" si="105"/>
        <v>2500</v>
      </c>
      <c r="AI79" s="93"/>
      <c r="AJ79" s="84" t="s">
        <v>2070</v>
      </c>
      <c r="AK79" s="84" t="s">
        <v>73</v>
      </c>
      <c r="AL79" s="84" t="s">
        <v>2071</v>
      </c>
      <c r="AM79" s="84" t="s">
        <v>2468</v>
      </c>
      <c r="AN79" s="84" t="s">
        <v>2469</v>
      </c>
      <c r="AO79" s="84" t="s">
        <v>2470</v>
      </c>
      <c r="AP79" s="84" t="s">
        <v>2471</v>
      </c>
      <c r="AQ79" s="84" t="s">
        <v>122</v>
      </c>
      <c r="AR79" s="85">
        <v>1</v>
      </c>
      <c r="AS79" s="86">
        <v>1</v>
      </c>
      <c r="AT79" s="86">
        <v>1E-3</v>
      </c>
      <c r="AU79" s="86">
        <v>1</v>
      </c>
      <c r="AV79" s="84" t="s">
        <v>7</v>
      </c>
      <c r="AW79" s="86">
        <v>50</v>
      </c>
      <c r="AX79" s="84" t="s">
        <v>68</v>
      </c>
      <c r="AY79" s="84" t="s">
        <v>68</v>
      </c>
      <c r="AZ79" s="84" t="s">
        <v>68</v>
      </c>
      <c r="BA79" s="84" t="s">
        <v>68</v>
      </c>
      <c r="BB79" s="84" t="s">
        <v>68</v>
      </c>
      <c r="BC79" s="84" t="s">
        <v>405</v>
      </c>
      <c r="BD79" s="84" t="s">
        <v>406</v>
      </c>
      <c r="BE79" s="84" t="s">
        <v>413</v>
      </c>
      <c r="BF79" s="84" t="s">
        <v>122</v>
      </c>
      <c r="BG79" s="84" t="s">
        <v>69</v>
      </c>
      <c r="BH79" s="92" t="s">
        <v>2472</v>
      </c>
      <c r="BI79" s="84" t="s">
        <v>122</v>
      </c>
      <c r="BJ79" s="84" t="s">
        <v>2473</v>
      </c>
      <c r="BK79" s="84" t="s">
        <v>75</v>
      </c>
      <c r="BL79" s="84" t="s">
        <v>122</v>
      </c>
      <c r="BM79" s="84" t="s">
        <v>406</v>
      </c>
      <c r="BN79" s="84" t="s">
        <v>70</v>
      </c>
      <c r="BO79" s="84" t="s">
        <v>71</v>
      </c>
      <c r="BP79" s="84" t="s">
        <v>122</v>
      </c>
      <c r="BQ79" s="84" t="s">
        <v>163</v>
      </c>
    </row>
    <row r="80" spans="1:69" ht="13.2" customHeight="1" x14ac:dyDescent="0.3">
      <c r="A80" s="40" t="str">
        <f t="shared" si="79"/>
        <v>2025-09-03</v>
      </c>
      <c r="B80" s="40" t="str">
        <f t="shared" si="80"/>
        <v>SYD</v>
      </c>
      <c r="C80" s="39" t="str">
        <f t="shared" si="81"/>
        <v>98812563585</v>
      </c>
      <c r="D80" s="41" t="str">
        <f t="shared" si="82"/>
        <v>PKR252957245</v>
      </c>
      <c r="E80" s="41" t="str">
        <f t="shared" si="83"/>
        <v>596421448703</v>
      </c>
      <c r="F80" s="39" t="str">
        <f t="shared" si="84"/>
        <v>2254238</v>
      </c>
      <c r="G80" s="39" t="str">
        <f t="shared" si="85"/>
        <v>WISE EXPRESS(CHUHO)</v>
      </c>
      <c r="H80" s="41" t="str">
        <f t="shared" si="86"/>
        <v>이성권</v>
      </c>
      <c r="I80" s="39" t="str">
        <f t="shared" si="87"/>
        <v>04528</v>
      </c>
      <c r="J80" s="52" t="str">
        <f t="shared" si="88"/>
        <v/>
      </c>
      <c r="K80" s="75">
        <f t="shared" si="89"/>
        <v>1</v>
      </c>
      <c r="L80" s="76">
        <f t="shared" si="90"/>
        <v>1</v>
      </c>
      <c r="M80" s="76">
        <f t="shared" si="91"/>
        <v>1E-3</v>
      </c>
      <c r="N80" s="76">
        <f t="shared" si="92"/>
        <v>1</v>
      </c>
      <c r="O80" s="42">
        <f t="shared" si="93"/>
        <v>1</v>
      </c>
      <c r="P80" s="39" t="str">
        <f t="shared" si="94"/>
        <v>일반(목록배제,Normal-Manifest Exception)</v>
      </c>
      <c r="Q80" s="72">
        <f t="shared" si="95"/>
        <v>150</v>
      </c>
      <c r="R80" s="43" t="str">
        <f t="shared" si="96"/>
        <v>OZ602</v>
      </c>
      <c r="S80" s="82" t="str">
        <f t="shared" si="97"/>
        <v/>
      </c>
      <c r="T80" s="40">
        <f t="shared" si="98"/>
        <v>45903</v>
      </c>
      <c r="U80" s="44">
        <v>2500</v>
      </c>
      <c r="V80" s="44">
        <f t="shared" si="99"/>
        <v>0</v>
      </c>
      <c r="W80" s="77">
        <f t="shared" si="100"/>
        <v>2500</v>
      </c>
      <c r="X80" s="78">
        <f t="shared" si="101"/>
        <v>0</v>
      </c>
      <c r="Y80" s="44" cm="1">
        <f t="array" ref="Y80">_xlfn.IFNA(_xlfn.IFS(AND(Q80&gt;=2000, Q80&lt;3000), 10000, AND(Q80&gt;=3000, Q80&lt;4000), 15000, AND(Q80&gt;=4000, Q80&lt;5000), 20000, AND(Q80&gt;=5000), 25000),0)</f>
        <v>0</v>
      </c>
      <c r="Z80" s="91">
        <f t="shared" si="102"/>
        <v>300</v>
      </c>
      <c r="AA80" s="44">
        <f t="shared" si="103"/>
        <v>0</v>
      </c>
      <c r="AB80" s="44"/>
      <c r="AC80" s="44"/>
      <c r="AD80" s="44"/>
      <c r="AE80" s="44">
        <f>VLOOKUP(O80,정산업데이트!$A$6:$B$12,2,10)</f>
        <v>0</v>
      </c>
      <c r="AF80" s="44"/>
      <c r="AG80" s="79">
        <f t="shared" si="104"/>
        <v>300</v>
      </c>
      <c r="AH80" s="80">
        <f t="shared" si="105"/>
        <v>2800</v>
      </c>
      <c r="AI80" s="93"/>
      <c r="AJ80" s="84" t="s">
        <v>2070</v>
      </c>
      <c r="AK80" s="84" t="s">
        <v>73</v>
      </c>
      <c r="AL80" s="84" t="s">
        <v>2071</v>
      </c>
      <c r="AM80" s="84" t="s">
        <v>2474</v>
      </c>
      <c r="AN80" s="84" t="s">
        <v>220</v>
      </c>
      <c r="AO80" s="84" t="s">
        <v>221</v>
      </c>
      <c r="AP80" s="84" t="s">
        <v>705</v>
      </c>
      <c r="AQ80" s="84" t="s">
        <v>122</v>
      </c>
      <c r="AR80" s="85">
        <v>1</v>
      </c>
      <c r="AS80" s="86">
        <v>1</v>
      </c>
      <c r="AT80" s="86">
        <v>1E-3</v>
      </c>
      <c r="AU80" s="86">
        <v>1</v>
      </c>
      <c r="AV80" s="84" t="s">
        <v>8</v>
      </c>
      <c r="AW80" s="86">
        <v>150</v>
      </c>
      <c r="AX80" s="84" t="s">
        <v>68</v>
      </c>
      <c r="AY80" s="84" t="s">
        <v>68</v>
      </c>
      <c r="AZ80" s="84" t="s">
        <v>68</v>
      </c>
      <c r="BA80" s="84" t="s">
        <v>68</v>
      </c>
      <c r="BB80" s="84" t="s">
        <v>68</v>
      </c>
      <c r="BC80" s="84" t="s">
        <v>123</v>
      </c>
      <c r="BD80" s="84" t="s">
        <v>81</v>
      </c>
      <c r="BE80" s="84" t="s">
        <v>182</v>
      </c>
      <c r="BF80" s="84" t="s">
        <v>122</v>
      </c>
      <c r="BG80" s="84" t="s">
        <v>69</v>
      </c>
      <c r="BH80" s="92" t="s">
        <v>2475</v>
      </c>
      <c r="BI80" s="84" t="s">
        <v>122</v>
      </c>
      <c r="BJ80" s="84" t="s">
        <v>2476</v>
      </c>
      <c r="BK80" s="84" t="s">
        <v>75</v>
      </c>
      <c r="BL80" s="84" t="s">
        <v>122</v>
      </c>
      <c r="BM80" s="84" t="s">
        <v>81</v>
      </c>
      <c r="BN80" s="84" t="s">
        <v>70</v>
      </c>
      <c r="BO80" s="84" t="s">
        <v>71</v>
      </c>
      <c r="BP80" s="84" t="s">
        <v>122</v>
      </c>
      <c r="BQ80" s="84" t="s">
        <v>163</v>
      </c>
    </row>
    <row r="81" spans="1:69" ht="13.2" customHeight="1" x14ac:dyDescent="0.3">
      <c r="A81" s="40" t="str">
        <f t="shared" si="79"/>
        <v>2025-09-03</v>
      </c>
      <c r="B81" s="40" t="str">
        <f t="shared" si="80"/>
        <v>SYD</v>
      </c>
      <c r="C81" s="39" t="str">
        <f t="shared" si="81"/>
        <v>98812563585</v>
      </c>
      <c r="D81" s="41" t="str">
        <f t="shared" si="82"/>
        <v>PKR252957246</v>
      </c>
      <c r="E81" s="41" t="str">
        <f t="shared" si="83"/>
        <v>596421448714</v>
      </c>
      <c r="F81" s="39" t="str">
        <f t="shared" si="84"/>
        <v>2254238</v>
      </c>
      <c r="G81" s="39" t="str">
        <f t="shared" si="85"/>
        <v>WISE EXPRESS(CHUHO)</v>
      </c>
      <c r="H81" s="41" t="str">
        <f t="shared" si="86"/>
        <v>이웅</v>
      </c>
      <c r="I81" s="39" t="str">
        <f t="shared" si="87"/>
        <v>04529</v>
      </c>
      <c r="J81" s="52" t="str">
        <f t="shared" si="88"/>
        <v/>
      </c>
      <c r="K81" s="75">
        <f t="shared" si="89"/>
        <v>1</v>
      </c>
      <c r="L81" s="76">
        <f t="shared" si="90"/>
        <v>2</v>
      </c>
      <c r="M81" s="76">
        <f t="shared" si="91"/>
        <v>1E-3</v>
      </c>
      <c r="N81" s="76">
        <f t="shared" si="92"/>
        <v>2</v>
      </c>
      <c r="O81" s="42">
        <f t="shared" si="93"/>
        <v>2</v>
      </c>
      <c r="P81" s="39" t="str">
        <f t="shared" si="94"/>
        <v>일반(목록배제,Normal-Manifest Exception)</v>
      </c>
      <c r="Q81" s="72">
        <f t="shared" si="95"/>
        <v>150</v>
      </c>
      <c r="R81" s="43" t="str">
        <f t="shared" si="96"/>
        <v>OZ602</v>
      </c>
      <c r="S81" s="82" t="str">
        <f t="shared" si="97"/>
        <v/>
      </c>
      <c r="T81" s="40">
        <f t="shared" si="98"/>
        <v>45903</v>
      </c>
      <c r="U81" s="44">
        <v>2500</v>
      </c>
      <c r="V81" s="44">
        <f t="shared" si="99"/>
        <v>0</v>
      </c>
      <c r="W81" s="77">
        <f t="shared" si="100"/>
        <v>2500</v>
      </c>
      <c r="X81" s="78">
        <f t="shared" si="101"/>
        <v>0</v>
      </c>
      <c r="Y81" s="44" cm="1">
        <f t="array" ref="Y81">_xlfn.IFNA(_xlfn.IFS(AND(Q81&gt;=2000, Q81&lt;3000), 10000, AND(Q81&gt;=3000, Q81&lt;4000), 15000, AND(Q81&gt;=4000, Q81&lt;5000), 20000, AND(Q81&gt;=5000), 25000),0)</f>
        <v>0</v>
      </c>
      <c r="Z81" s="91">
        <f t="shared" si="102"/>
        <v>300</v>
      </c>
      <c r="AA81" s="44">
        <f t="shared" si="103"/>
        <v>0</v>
      </c>
      <c r="AB81" s="44"/>
      <c r="AC81" s="44"/>
      <c r="AD81" s="44"/>
      <c r="AE81" s="44">
        <f>VLOOKUP(O81,정산업데이트!$A$6:$B$12,2,10)</f>
        <v>0</v>
      </c>
      <c r="AF81" s="44"/>
      <c r="AG81" s="79">
        <f t="shared" si="104"/>
        <v>300</v>
      </c>
      <c r="AH81" s="80">
        <f t="shared" si="105"/>
        <v>2800</v>
      </c>
      <c r="AI81" s="93"/>
      <c r="AJ81" s="84" t="s">
        <v>2070</v>
      </c>
      <c r="AK81" s="84" t="s">
        <v>73</v>
      </c>
      <c r="AL81" s="84" t="s">
        <v>2071</v>
      </c>
      <c r="AM81" s="84" t="s">
        <v>2477</v>
      </c>
      <c r="AN81" s="84" t="s">
        <v>222</v>
      </c>
      <c r="AO81" s="84" t="s">
        <v>223</v>
      </c>
      <c r="AP81" s="84" t="s">
        <v>706</v>
      </c>
      <c r="AQ81" s="84" t="s">
        <v>122</v>
      </c>
      <c r="AR81" s="85">
        <v>1</v>
      </c>
      <c r="AS81" s="86">
        <v>2</v>
      </c>
      <c r="AT81" s="86">
        <v>1E-3</v>
      </c>
      <c r="AU81" s="86">
        <v>2</v>
      </c>
      <c r="AV81" s="84" t="s">
        <v>8</v>
      </c>
      <c r="AW81" s="86">
        <v>150</v>
      </c>
      <c r="AX81" s="84" t="s">
        <v>68</v>
      </c>
      <c r="AY81" s="84" t="s">
        <v>68</v>
      </c>
      <c r="AZ81" s="84" t="s">
        <v>68</v>
      </c>
      <c r="BA81" s="84" t="s">
        <v>68</v>
      </c>
      <c r="BB81" s="84" t="s">
        <v>68</v>
      </c>
      <c r="BC81" s="84" t="s">
        <v>123</v>
      </c>
      <c r="BD81" s="84" t="s">
        <v>81</v>
      </c>
      <c r="BE81" s="84" t="s">
        <v>182</v>
      </c>
      <c r="BF81" s="84" t="s">
        <v>122</v>
      </c>
      <c r="BG81" s="84" t="s">
        <v>69</v>
      </c>
      <c r="BH81" s="92" t="s">
        <v>2478</v>
      </c>
      <c r="BI81" s="84" t="s">
        <v>122</v>
      </c>
      <c r="BJ81" s="84" t="s">
        <v>2479</v>
      </c>
      <c r="BK81" s="84" t="s">
        <v>75</v>
      </c>
      <c r="BL81" s="84" t="s">
        <v>122</v>
      </c>
      <c r="BM81" s="84" t="s">
        <v>81</v>
      </c>
      <c r="BN81" s="84" t="s">
        <v>70</v>
      </c>
      <c r="BO81" s="84" t="s">
        <v>71</v>
      </c>
      <c r="BP81" s="84" t="s">
        <v>122</v>
      </c>
      <c r="BQ81" s="84" t="s">
        <v>163</v>
      </c>
    </row>
    <row r="82" spans="1:69" ht="13.2" customHeight="1" x14ac:dyDescent="0.3">
      <c r="A82" s="40" t="str">
        <f t="shared" si="79"/>
        <v>2025-09-03</v>
      </c>
      <c r="B82" s="40" t="str">
        <f t="shared" si="80"/>
        <v>SYD</v>
      </c>
      <c r="C82" s="39" t="str">
        <f t="shared" si="81"/>
        <v>98812563585</v>
      </c>
      <c r="D82" s="41" t="str">
        <f t="shared" si="82"/>
        <v>PKR252957247</v>
      </c>
      <c r="E82" s="41" t="str">
        <f t="shared" si="83"/>
        <v>596421448725</v>
      </c>
      <c r="F82" s="39" t="str">
        <f t="shared" si="84"/>
        <v>2254238</v>
      </c>
      <c r="G82" s="39" t="str">
        <f t="shared" si="85"/>
        <v>WISE EXPRESS(CHUHO)</v>
      </c>
      <c r="H82" s="41" t="str">
        <f t="shared" si="86"/>
        <v>이슬기</v>
      </c>
      <c r="I82" s="39" t="str">
        <f t="shared" si="87"/>
        <v>04528</v>
      </c>
      <c r="J82" s="52" t="str">
        <f t="shared" si="88"/>
        <v/>
      </c>
      <c r="K82" s="75">
        <f t="shared" si="89"/>
        <v>1</v>
      </c>
      <c r="L82" s="76">
        <f t="shared" si="90"/>
        <v>3</v>
      </c>
      <c r="M82" s="76">
        <f t="shared" si="91"/>
        <v>1E-3</v>
      </c>
      <c r="N82" s="76">
        <f t="shared" si="92"/>
        <v>3</v>
      </c>
      <c r="O82" s="42">
        <f t="shared" si="93"/>
        <v>3</v>
      </c>
      <c r="P82" s="39" t="str">
        <f t="shared" si="94"/>
        <v>일반(목록배제,Normal-Manifest Exception)</v>
      </c>
      <c r="Q82" s="72">
        <f t="shared" si="95"/>
        <v>150</v>
      </c>
      <c r="R82" s="43" t="str">
        <f t="shared" si="96"/>
        <v>OZ602</v>
      </c>
      <c r="S82" s="82" t="str">
        <f t="shared" si="97"/>
        <v/>
      </c>
      <c r="T82" s="40">
        <f t="shared" si="98"/>
        <v>45903</v>
      </c>
      <c r="U82" s="44">
        <v>2500</v>
      </c>
      <c r="V82" s="44">
        <f t="shared" si="99"/>
        <v>0</v>
      </c>
      <c r="W82" s="77">
        <f t="shared" si="100"/>
        <v>2500</v>
      </c>
      <c r="X82" s="78">
        <f t="shared" si="101"/>
        <v>0</v>
      </c>
      <c r="Y82" s="44" cm="1">
        <f t="array" ref="Y82">_xlfn.IFNA(_xlfn.IFS(AND(Q82&gt;=2000, Q82&lt;3000), 10000, AND(Q82&gt;=3000, Q82&lt;4000), 15000, AND(Q82&gt;=4000, Q82&lt;5000), 20000, AND(Q82&gt;=5000), 25000),0)</f>
        <v>0</v>
      </c>
      <c r="Z82" s="91">
        <f t="shared" si="102"/>
        <v>300</v>
      </c>
      <c r="AA82" s="44">
        <f t="shared" si="103"/>
        <v>0</v>
      </c>
      <c r="AB82" s="44"/>
      <c r="AC82" s="44"/>
      <c r="AD82" s="44"/>
      <c r="AE82" s="44">
        <f>VLOOKUP(O82,정산업데이트!$A$6:$B$12,2,10)</f>
        <v>0</v>
      </c>
      <c r="AF82" s="44"/>
      <c r="AG82" s="79">
        <f t="shared" si="104"/>
        <v>300</v>
      </c>
      <c r="AH82" s="80">
        <f t="shared" si="105"/>
        <v>2800</v>
      </c>
      <c r="AJ82" s="84" t="s">
        <v>2070</v>
      </c>
      <c r="AK82" s="84" t="s">
        <v>73</v>
      </c>
      <c r="AL82" s="84" t="s">
        <v>2071</v>
      </c>
      <c r="AM82" s="84" t="s">
        <v>2480</v>
      </c>
      <c r="AN82" s="84" t="s">
        <v>224</v>
      </c>
      <c r="AO82" s="84" t="s">
        <v>225</v>
      </c>
      <c r="AP82" s="84" t="s">
        <v>705</v>
      </c>
      <c r="AQ82" s="84" t="s">
        <v>122</v>
      </c>
      <c r="AR82" s="85">
        <v>1</v>
      </c>
      <c r="AS82" s="86">
        <v>3</v>
      </c>
      <c r="AT82" s="86">
        <v>1E-3</v>
      </c>
      <c r="AU82" s="86">
        <v>3</v>
      </c>
      <c r="AV82" s="84" t="s">
        <v>8</v>
      </c>
      <c r="AW82" s="86">
        <v>150</v>
      </c>
      <c r="AX82" s="84" t="s">
        <v>68</v>
      </c>
      <c r="AY82" s="84" t="s">
        <v>68</v>
      </c>
      <c r="AZ82" s="84" t="s">
        <v>68</v>
      </c>
      <c r="BA82" s="84" t="s">
        <v>68</v>
      </c>
      <c r="BB82" s="84" t="s">
        <v>68</v>
      </c>
      <c r="BC82" s="84" t="s">
        <v>123</v>
      </c>
      <c r="BD82" s="84" t="s">
        <v>81</v>
      </c>
      <c r="BE82" s="84" t="s">
        <v>182</v>
      </c>
      <c r="BF82" s="84" t="s">
        <v>122</v>
      </c>
      <c r="BG82" s="84" t="s">
        <v>69</v>
      </c>
      <c r="BH82" s="92" t="s">
        <v>2481</v>
      </c>
      <c r="BI82" s="84" t="s">
        <v>122</v>
      </c>
      <c r="BJ82" s="84" t="s">
        <v>2482</v>
      </c>
      <c r="BK82" s="84" t="s">
        <v>75</v>
      </c>
      <c r="BL82" s="84" t="s">
        <v>122</v>
      </c>
      <c r="BM82" s="84" t="s">
        <v>81</v>
      </c>
      <c r="BN82" s="84" t="s">
        <v>70</v>
      </c>
      <c r="BO82" s="84" t="s">
        <v>71</v>
      </c>
      <c r="BP82" s="84" t="s">
        <v>122</v>
      </c>
      <c r="BQ82" s="84" t="s">
        <v>163</v>
      </c>
    </row>
    <row r="83" spans="1:69" ht="13.2" customHeight="1" x14ac:dyDescent="0.3">
      <c r="A83" s="40" t="str">
        <f t="shared" si="79"/>
        <v>2025-09-03</v>
      </c>
      <c r="B83" s="40" t="str">
        <f t="shared" si="80"/>
        <v>SYD</v>
      </c>
      <c r="C83" s="39" t="str">
        <f t="shared" si="81"/>
        <v>98812563585</v>
      </c>
      <c r="D83" s="41" t="str">
        <f t="shared" si="82"/>
        <v>PAU029773705</v>
      </c>
      <c r="E83" s="41" t="str">
        <f t="shared" si="83"/>
        <v>596421456952</v>
      </c>
      <c r="F83" s="39" t="str">
        <f t="shared" si="84"/>
        <v>2254252</v>
      </c>
      <c r="G83" s="39" t="str">
        <f t="shared" si="85"/>
        <v>WISE EXPRESS(AUSTRAPHARM)</v>
      </c>
      <c r="H83" s="41" t="str">
        <f t="shared" si="86"/>
        <v>태영란</v>
      </c>
      <c r="I83" s="39" t="str">
        <f t="shared" si="87"/>
        <v>44237</v>
      </c>
      <c r="J83" s="52" t="str">
        <f t="shared" si="88"/>
        <v/>
      </c>
      <c r="K83" s="75">
        <f t="shared" si="89"/>
        <v>1</v>
      </c>
      <c r="L83" s="76">
        <f t="shared" si="90"/>
        <v>1</v>
      </c>
      <c r="M83" s="76">
        <f t="shared" si="91"/>
        <v>1E-3</v>
      </c>
      <c r="N83" s="76">
        <f t="shared" si="92"/>
        <v>1</v>
      </c>
      <c r="O83" s="42">
        <f t="shared" si="93"/>
        <v>1</v>
      </c>
      <c r="P83" s="39" t="str">
        <f t="shared" si="94"/>
        <v>일반(목록배제,Normal-Manifest Exception)</v>
      </c>
      <c r="Q83" s="72">
        <f t="shared" si="95"/>
        <v>60</v>
      </c>
      <c r="R83" s="43" t="str">
        <f t="shared" si="96"/>
        <v>OZ602</v>
      </c>
      <c r="S83" s="82" t="str">
        <f t="shared" si="97"/>
        <v/>
      </c>
      <c r="T83" s="40">
        <f t="shared" si="98"/>
        <v>45903</v>
      </c>
      <c r="U83" s="44">
        <v>2500</v>
      </c>
      <c r="V83" s="44">
        <f t="shared" si="99"/>
        <v>0</v>
      </c>
      <c r="W83" s="77">
        <f t="shared" si="100"/>
        <v>2500</v>
      </c>
      <c r="X83" s="78">
        <f t="shared" si="101"/>
        <v>0</v>
      </c>
      <c r="Y83" s="44" cm="1">
        <f t="array" ref="Y83">_xlfn.IFNA(_xlfn.IFS(AND(Q83&gt;=2000, Q83&lt;3000), 10000, AND(Q83&gt;=3000, Q83&lt;4000), 15000, AND(Q83&gt;=4000, Q83&lt;5000), 20000, AND(Q83&gt;=5000), 25000),0)</f>
        <v>0</v>
      </c>
      <c r="Z83" s="91">
        <f t="shared" si="102"/>
        <v>300</v>
      </c>
      <c r="AA83" s="44">
        <f t="shared" si="103"/>
        <v>0</v>
      </c>
      <c r="AB83" s="44"/>
      <c r="AC83" s="44"/>
      <c r="AD83" s="44"/>
      <c r="AE83" s="44">
        <f>VLOOKUP(O83,정산업데이트!$A$6:$B$12,2,10)</f>
        <v>0</v>
      </c>
      <c r="AF83" s="44"/>
      <c r="AG83" s="79">
        <f t="shared" si="104"/>
        <v>300</v>
      </c>
      <c r="AH83" s="80">
        <f t="shared" si="105"/>
        <v>2800</v>
      </c>
      <c r="AI83" s="93"/>
      <c r="AJ83" s="84" t="s">
        <v>2070</v>
      </c>
      <c r="AK83" s="84" t="s">
        <v>73</v>
      </c>
      <c r="AL83" s="84" t="s">
        <v>2071</v>
      </c>
      <c r="AM83" s="84" t="s">
        <v>2483</v>
      </c>
      <c r="AN83" s="84" t="s">
        <v>2484</v>
      </c>
      <c r="AO83" s="84" t="s">
        <v>2485</v>
      </c>
      <c r="AP83" s="84" t="s">
        <v>2486</v>
      </c>
      <c r="AQ83" s="84" t="s">
        <v>122</v>
      </c>
      <c r="AR83" s="85">
        <v>1</v>
      </c>
      <c r="AS83" s="86">
        <v>1</v>
      </c>
      <c r="AT83" s="86">
        <v>1E-3</v>
      </c>
      <c r="AU83" s="86">
        <v>1</v>
      </c>
      <c r="AV83" s="84" t="s">
        <v>8</v>
      </c>
      <c r="AW83" s="86">
        <v>60</v>
      </c>
      <c r="AX83" s="84" t="s">
        <v>68</v>
      </c>
      <c r="AY83" s="84" t="s">
        <v>68</v>
      </c>
      <c r="AZ83" s="84" t="s">
        <v>68</v>
      </c>
      <c r="BA83" s="84" t="s">
        <v>68</v>
      </c>
      <c r="BB83" s="84" t="s">
        <v>68</v>
      </c>
      <c r="BC83" s="84" t="s">
        <v>132</v>
      </c>
      <c r="BD83" s="84" t="s">
        <v>83</v>
      </c>
      <c r="BE83" s="84" t="s">
        <v>84</v>
      </c>
      <c r="BF83" s="84" t="s">
        <v>122</v>
      </c>
      <c r="BG83" s="84" t="s">
        <v>69</v>
      </c>
      <c r="BH83" s="92" t="s">
        <v>2487</v>
      </c>
      <c r="BI83" s="84" t="s">
        <v>122</v>
      </c>
      <c r="BJ83" s="84" t="s">
        <v>2488</v>
      </c>
      <c r="BK83" s="84" t="s">
        <v>75</v>
      </c>
      <c r="BL83" s="84" t="s">
        <v>122</v>
      </c>
      <c r="BM83" s="84" t="s">
        <v>83</v>
      </c>
      <c r="BN83" s="84" t="s">
        <v>70</v>
      </c>
      <c r="BO83" s="84" t="s">
        <v>71</v>
      </c>
      <c r="BP83" s="84" t="s">
        <v>122</v>
      </c>
      <c r="BQ83" s="84" t="s">
        <v>163</v>
      </c>
    </row>
    <row r="84" spans="1:69" ht="13.2" customHeight="1" x14ac:dyDescent="0.3">
      <c r="A84" s="40" t="str">
        <f t="shared" si="79"/>
        <v>2025-09-03</v>
      </c>
      <c r="B84" s="40" t="str">
        <f t="shared" si="80"/>
        <v>SYD</v>
      </c>
      <c r="C84" s="39" t="str">
        <f t="shared" si="81"/>
        <v>98812563585</v>
      </c>
      <c r="D84" s="41" t="str">
        <f t="shared" si="82"/>
        <v>PKR253001839</v>
      </c>
      <c r="E84" s="41" t="str">
        <f t="shared" si="83"/>
        <v>596421454336</v>
      </c>
      <c r="F84" s="39" t="str">
        <f t="shared" si="84"/>
        <v>2254236</v>
      </c>
      <c r="G84" s="39" t="str">
        <f t="shared" si="85"/>
        <v>WISE EXPRESS(JYC)</v>
      </c>
      <c r="H84" s="41" t="str">
        <f t="shared" si="86"/>
        <v>이동훈</v>
      </c>
      <c r="I84" s="39" t="str">
        <f t="shared" si="87"/>
        <v>21423</v>
      </c>
      <c r="J84" s="52" t="str">
        <f t="shared" si="88"/>
        <v/>
      </c>
      <c r="K84" s="75">
        <f t="shared" si="89"/>
        <v>1</v>
      </c>
      <c r="L84" s="76">
        <f t="shared" si="90"/>
        <v>0.2</v>
      </c>
      <c r="M84" s="76">
        <f t="shared" si="91"/>
        <v>1E-3</v>
      </c>
      <c r="N84" s="76">
        <f t="shared" si="92"/>
        <v>0.2</v>
      </c>
      <c r="O84" s="42">
        <f t="shared" si="93"/>
        <v>0.5</v>
      </c>
      <c r="P84" s="39" t="str">
        <f t="shared" si="94"/>
        <v>일반(목록배제,Normal-Manifest Exception)</v>
      </c>
      <c r="Q84" s="72">
        <f t="shared" si="95"/>
        <v>15</v>
      </c>
      <c r="R84" s="43" t="str">
        <f t="shared" si="96"/>
        <v>OZ602</v>
      </c>
      <c r="S84" s="82" t="str">
        <f t="shared" si="97"/>
        <v/>
      </c>
      <c r="T84" s="40">
        <f t="shared" si="98"/>
        <v>45903</v>
      </c>
      <c r="U84" s="44">
        <v>2500</v>
      </c>
      <c r="V84" s="44">
        <f t="shared" si="99"/>
        <v>0</v>
      </c>
      <c r="W84" s="77">
        <f t="shared" si="100"/>
        <v>2500</v>
      </c>
      <c r="X84" s="78">
        <f t="shared" si="101"/>
        <v>0</v>
      </c>
      <c r="Y84" s="44" cm="1">
        <f t="array" ref="Y84">_xlfn.IFNA(_xlfn.IFS(AND(Q84&gt;=2000, Q84&lt;3000), 10000, AND(Q84&gt;=3000, Q84&lt;4000), 15000, AND(Q84&gt;=4000, Q84&lt;5000), 20000, AND(Q84&gt;=5000), 25000),0)</f>
        <v>0</v>
      </c>
      <c r="Z84" s="91">
        <f t="shared" si="102"/>
        <v>300</v>
      </c>
      <c r="AA84" s="44">
        <f t="shared" si="103"/>
        <v>0</v>
      </c>
      <c r="AB84" s="44"/>
      <c r="AC84" s="44"/>
      <c r="AD84" s="44"/>
      <c r="AE84" s="44">
        <f>VLOOKUP(O84,정산업데이트!$A$6:$B$12,2,10)</f>
        <v>0</v>
      </c>
      <c r="AF84" s="44"/>
      <c r="AG84" s="79">
        <f t="shared" si="104"/>
        <v>300</v>
      </c>
      <c r="AH84" s="80">
        <f t="shared" si="105"/>
        <v>2800</v>
      </c>
      <c r="AI84" s="93"/>
      <c r="AJ84" s="84" t="s">
        <v>2070</v>
      </c>
      <c r="AK84" s="84" t="s">
        <v>73</v>
      </c>
      <c r="AL84" s="84" t="s">
        <v>2071</v>
      </c>
      <c r="AM84" s="84" t="s">
        <v>2489</v>
      </c>
      <c r="AN84" s="84" t="s">
        <v>2490</v>
      </c>
      <c r="AO84" s="84" t="s">
        <v>2491</v>
      </c>
      <c r="AP84" s="84" t="s">
        <v>2492</v>
      </c>
      <c r="AQ84" s="84" t="s">
        <v>122</v>
      </c>
      <c r="AR84" s="85">
        <v>1</v>
      </c>
      <c r="AS84" s="86">
        <v>0.2</v>
      </c>
      <c r="AT84" s="86">
        <v>1E-3</v>
      </c>
      <c r="AU84" s="86">
        <v>0.2</v>
      </c>
      <c r="AV84" s="84" t="s">
        <v>8</v>
      </c>
      <c r="AW84" s="86">
        <v>15</v>
      </c>
      <c r="AX84" s="84" t="s">
        <v>68</v>
      </c>
      <c r="AY84" s="84" t="s">
        <v>68</v>
      </c>
      <c r="AZ84" s="84" t="s">
        <v>68</v>
      </c>
      <c r="BA84" s="84" t="s">
        <v>68</v>
      </c>
      <c r="BB84" s="84" t="s">
        <v>68</v>
      </c>
      <c r="BC84" s="84" t="s">
        <v>155</v>
      </c>
      <c r="BD84" s="84" t="s">
        <v>100</v>
      </c>
      <c r="BE84" s="84" t="s">
        <v>101</v>
      </c>
      <c r="BF84" s="84" t="s">
        <v>122</v>
      </c>
      <c r="BG84" s="84" t="s">
        <v>69</v>
      </c>
      <c r="BH84" s="92" t="s">
        <v>2493</v>
      </c>
      <c r="BI84" s="84" t="s">
        <v>122</v>
      </c>
      <c r="BJ84" s="84" t="s">
        <v>2494</v>
      </c>
      <c r="BK84" s="84" t="s">
        <v>75</v>
      </c>
      <c r="BL84" s="84" t="s">
        <v>122</v>
      </c>
      <c r="BM84" s="84" t="s">
        <v>100</v>
      </c>
      <c r="BN84" s="84" t="s">
        <v>70</v>
      </c>
      <c r="BO84" s="84" t="s">
        <v>71</v>
      </c>
      <c r="BP84" s="84" t="s">
        <v>122</v>
      </c>
      <c r="BQ84" s="84" t="s">
        <v>163</v>
      </c>
    </row>
    <row r="85" spans="1:69" ht="13.2" customHeight="1" x14ac:dyDescent="0.3">
      <c r="A85" s="40" t="str">
        <f t="shared" si="79"/>
        <v>2025-09-03</v>
      </c>
      <c r="B85" s="40" t="str">
        <f t="shared" si="80"/>
        <v>SYD</v>
      </c>
      <c r="C85" s="39" t="str">
        <f t="shared" si="81"/>
        <v>98812563585</v>
      </c>
      <c r="D85" s="41" t="str">
        <f t="shared" si="82"/>
        <v>PKR253001840</v>
      </c>
      <c r="E85" s="41" t="str">
        <f t="shared" si="83"/>
        <v>596421454340</v>
      </c>
      <c r="F85" s="39" t="str">
        <f t="shared" si="84"/>
        <v>2254236</v>
      </c>
      <c r="G85" s="39" t="str">
        <f t="shared" si="85"/>
        <v>WISE EXPRESS(JYC)</v>
      </c>
      <c r="H85" s="41" t="str">
        <f t="shared" si="86"/>
        <v>지유정</v>
      </c>
      <c r="I85" s="39" t="str">
        <f t="shared" si="87"/>
        <v>02434</v>
      </c>
      <c r="J85" s="52" t="str">
        <f t="shared" si="88"/>
        <v/>
      </c>
      <c r="K85" s="75">
        <f t="shared" si="89"/>
        <v>1</v>
      </c>
      <c r="L85" s="76">
        <f t="shared" si="90"/>
        <v>1.3</v>
      </c>
      <c r="M85" s="76">
        <f t="shared" si="91"/>
        <v>1E-3</v>
      </c>
      <c r="N85" s="76">
        <f t="shared" si="92"/>
        <v>1.3</v>
      </c>
      <c r="O85" s="42">
        <f t="shared" si="93"/>
        <v>1.5</v>
      </c>
      <c r="P85" s="39" t="str">
        <f t="shared" si="94"/>
        <v>일반(목록배제,Normal-Manifest Exception)</v>
      </c>
      <c r="Q85" s="72">
        <f t="shared" si="95"/>
        <v>60</v>
      </c>
      <c r="R85" s="43" t="str">
        <f t="shared" si="96"/>
        <v>OZ602</v>
      </c>
      <c r="S85" s="82" t="str">
        <f t="shared" si="97"/>
        <v/>
      </c>
      <c r="T85" s="40">
        <f t="shared" si="98"/>
        <v>45903</v>
      </c>
      <c r="U85" s="44">
        <v>2500</v>
      </c>
      <c r="V85" s="44">
        <f t="shared" si="99"/>
        <v>0</v>
      </c>
      <c r="W85" s="77">
        <f t="shared" si="100"/>
        <v>2500</v>
      </c>
      <c r="X85" s="78">
        <f t="shared" si="101"/>
        <v>0</v>
      </c>
      <c r="Y85" s="44" cm="1">
        <f t="array" ref="Y85">_xlfn.IFNA(_xlfn.IFS(AND(Q85&gt;=2000, Q85&lt;3000), 10000, AND(Q85&gt;=3000, Q85&lt;4000), 15000, AND(Q85&gt;=4000, Q85&lt;5000), 20000, AND(Q85&gt;=5000), 25000),0)</f>
        <v>0</v>
      </c>
      <c r="Z85" s="91">
        <f t="shared" si="102"/>
        <v>300</v>
      </c>
      <c r="AA85" s="44">
        <f t="shared" si="103"/>
        <v>0</v>
      </c>
      <c r="AB85" s="44"/>
      <c r="AC85" s="44"/>
      <c r="AD85" s="44"/>
      <c r="AE85" s="44">
        <f>VLOOKUP(O85,정산업데이트!$A$6:$B$12,2,10)</f>
        <v>0</v>
      </c>
      <c r="AF85" s="44"/>
      <c r="AG85" s="79">
        <f t="shared" si="104"/>
        <v>300</v>
      </c>
      <c r="AH85" s="80">
        <f t="shared" si="105"/>
        <v>2800</v>
      </c>
      <c r="AI85" s="93"/>
      <c r="AJ85" s="84" t="s">
        <v>2070</v>
      </c>
      <c r="AK85" s="84" t="s">
        <v>73</v>
      </c>
      <c r="AL85" s="84" t="s">
        <v>2071</v>
      </c>
      <c r="AM85" s="84" t="s">
        <v>2495</v>
      </c>
      <c r="AN85" s="84" t="s">
        <v>2496</v>
      </c>
      <c r="AO85" s="84" t="s">
        <v>2497</v>
      </c>
      <c r="AP85" s="84" t="s">
        <v>2498</v>
      </c>
      <c r="AQ85" s="84" t="s">
        <v>122</v>
      </c>
      <c r="AR85" s="85">
        <v>1</v>
      </c>
      <c r="AS85" s="86">
        <v>1.3</v>
      </c>
      <c r="AT85" s="86">
        <v>1E-3</v>
      </c>
      <c r="AU85" s="86">
        <v>1.3</v>
      </c>
      <c r="AV85" s="84" t="s">
        <v>8</v>
      </c>
      <c r="AW85" s="86">
        <v>60</v>
      </c>
      <c r="AX85" s="84" t="s">
        <v>68</v>
      </c>
      <c r="AY85" s="84" t="s">
        <v>68</v>
      </c>
      <c r="AZ85" s="84" t="s">
        <v>68</v>
      </c>
      <c r="BA85" s="84" t="s">
        <v>68</v>
      </c>
      <c r="BB85" s="84" t="s">
        <v>68</v>
      </c>
      <c r="BC85" s="84" t="s">
        <v>155</v>
      </c>
      <c r="BD85" s="84" t="s">
        <v>100</v>
      </c>
      <c r="BE85" s="84" t="s">
        <v>101</v>
      </c>
      <c r="BF85" s="84" t="s">
        <v>122</v>
      </c>
      <c r="BG85" s="84" t="s">
        <v>69</v>
      </c>
      <c r="BH85" s="92" t="s">
        <v>2499</v>
      </c>
      <c r="BI85" s="84" t="s">
        <v>122</v>
      </c>
      <c r="BJ85" s="84" t="s">
        <v>2500</v>
      </c>
      <c r="BK85" s="84" t="s">
        <v>75</v>
      </c>
      <c r="BL85" s="84" t="s">
        <v>122</v>
      </c>
      <c r="BM85" s="84" t="s">
        <v>100</v>
      </c>
      <c r="BN85" s="84" t="s">
        <v>70</v>
      </c>
      <c r="BO85" s="84" t="s">
        <v>71</v>
      </c>
      <c r="BP85" s="84" t="s">
        <v>122</v>
      </c>
      <c r="BQ85" s="84" t="s">
        <v>163</v>
      </c>
    </row>
    <row r="86" spans="1:69" ht="13.2" customHeight="1" x14ac:dyDescent="0.3">
      <c r="A86" s="40" t="str">
        <f t="shared" si="79"/>
        <v>2025-09-03</v>
      </c>
      <c r="B86" s="40" t="str">
        <f t="shared" si="80"/>
        <v>SYD</v>
      </c>
      <c r="C86" s="39" t="str">
        <f t="shared" si="81"/>
        <v>98812563585</v>
      </c>
      <c r="D86" s="41" t="str">
        <f t="shared" si="82"/>
        <v>PKR253001841</v>
      </c>
      <c r="E86" s="41" t="str">
        <f t="shared" si="83"/>
        <v>596421454351</v>
      </c>
      <c r="F86" s="39" t="str">
        <f t="shared" si="84"/>
        <v>2254236</v>
      </c>
      <c r="G86" s="39" t="str">
        <f t="shared" si="85"/>
        <v>WISE EXPRESS(JYC)</v>
      </c>
      <c r="H86" s="41" t="str">
        <f t="shared" si="86"/>
        <v>류복이</v>
      </c>
      <c r="I86" s="39" t="str">
        <f t="shared" si="87"/>
        <v>13389</v>
      </c>
      <c r="J86" s="52" t="str">
        <f t="shared" si="88"/>
        <v/>
      </c>
      <c r="K86" s="75">
        <f t="shared" si="89"/>
        <v>1</v>
      </c>
      <c r="L86" s="76">
        <f t="shared" si="90"/>
        <v>0.5</v>
      </c>
      <c r="M86" s="76">
        <f t="shared" si="91"/>
        <v>1E-3</v>
      </c>
      <c r="N86" s="76">
        <f t="shared" si="92"/>
        <v>0.5</v>
      </c>
      <c r="O86" s="42">
        <f t="shared" si="93"/>
        <v>0.5</v>
      </c>
      <c r="P86" s="39" t="str">
        <f t="shared" si="94"/>
        <v>일반(목록배제,Normal-Manifest Exception)</v>
      </c>
      <c r="Q86" s="72">
        <f t="shared" si="95"/>
        <v>15</v>
      </c>
      <c r="R86" s="43" t="str">
        <f t="shared" si="96"/>
        <v>OZ602</v>
      </c>
      <c r="S86" s="82" t="str">
        <f t="shared" si="97"/>
        <v/>
      </c>
      <c r="T86" s="40">
        <f t="shared" si="98"/>
        <v>45903</v>
      </c>
      <c r="U86" s="44">
        <v>2500</v>
      </c>
      <c r="V86" s="44">
        <f t="shared" si="99"/>
        <v>0</v>
      </c>
      <c r="W86" s="77">
        <f t="shared" si="100"/>
        <v>2500</v>
      </c>
      <c r="X86" s="78">
        <f t="shared" si="101"/>
        <v>0</v>
      </c>
      <c r="Y86" s="44" cm="1">
        <f t="array" ref="Y86">_xlfn.IFNA(_xlfn.IFS(AND(Q86&gt;=2000, Q86&lt;3000), 10000, AND(Q86&gt;=3000, Q86&lt;4000), 15000, AND(Q86&gt;=4000, Q86&lt;5000), 20000, AND(Q86&gt;=5000), 25000),0)</f>
        <v>0</v>
      </c>
      <c r="Z86" s="91">
        <f t="shared" si="102"/>
        <v>300</v>
      </c>
      <c r="AA86" s="44">
        <f t="shared" si="103"/>
        <v>0</v>
      </c>
      <c r="AB86" s="44"/>
      <c r="AC86" s="44"/>
      <c r="AD86" s="44"/>
      <c r="AE86" s="44">
        <f>VLOOKUP(O86,정산업데이트!$A$6:$B$12,2,10)</f>
        <v>0</v>
      </c>
      <c r="AF86" s="44"/>
      <c r="AG86" s="79">
        <f t="shared" si="104"/>
        <v>300</v>
      </c>
      <c r="AH86" s="80">
        <f t="shared" si="105"/>
        <v>2800</v>
      </c>
      <c r="AJ86" s="84" t="s">
        <v>2070</v>
      </c>
      <c r="AK86" s="84" t="s">
        <v>73</v>
      </c>
      <c r="AL86" s="84" t="s">
        <v>2071</v>
      </c>
      <c r="AM86" s="84" t="s">
        <v>2501</v>
      </c>
      <c r="AN86" s="84" t="s">
        <v>2502</v>
      </c>
      <c r="AO86" s="84" t="s">
        <v>2503</v>
      </c>
      <c r="AP86" s="84" t="s">
        <v>2504</v>
      </c>
      <c r="AQ86" s="84" t="s">
        <v>122</v>
      </c>
      <c r="AR86" s="85">
        <v>1</v>
      </c>
      <c r="AS86" s="86">
        <v>0.5</v>
      </c>
      <c r="AT86" s="86">
        <v>1E-3</v>
      </c>
      <c r="AU86" s="86">
        <v>0.5</v>
      </c>
      <c r="AV86" s="84" t="s">
        <v>8</v>
      </c>
      <c r="AW86" s="86">
        <v>15</v>
      </c>
      <c r="AX86" s="84" t="s">
        <v>68</v>
      </c>
      <c r="AY86" s="84" t="s">
        <v>68</v>
      </c>
      <c r="AZ86" s="84" t="s">
        <v>68</v>
      </c>
      <c r="BA86" s="84" t="s">
        <v>68</v>
      </c>
      <c r="BB86" s="84" t="s">
        <v>68</v>
      </c>
      <c r="BC86" s="84" t="s">
        <v>155</v>
      </c>
      <c r="BD86" s="84" t="s">
        <v>100</v>
      </c>
      <c r="BE86" s="84" t="s">
        <v>101</v>
      </c>
      <c r="BF86" s="84" t="s">
        <v>122</v>
      </c>
      <c r="BG86" s="84" t="s">
        <v>69</v>
      </c>
      <c r="BH86" s="92" t="s">
        <v>2505</v>
      </c>
      <c r="BI86" s="84" t="s">
        <v>122</v>
      </c>
      <c r="BJ86" s="84" t="s">
        <v>2506</v>
      </c>
      <c r="BK86" s="84" t="s">
        <v>75</v>
      </c>
      <c r="BL86" s="84" t="s">
        <v>122</v>
      </c>
      <c r="BM86" s="84" t="s">
        <v>100</v>
      </c>
      <c r="BN86" s="84" t="s">
        <v>70</v>
      </c>
      <c r="BO86" s="84" t="s">
        <v>71</v>
      </c>
      <c r="BP86" s="84" t="s">
        <v>122</v>
      </c>
      <c r="BQ86" s="84" t="s">
        <v>163</v>
      </c>
    </row>
    <row r="87" spans="1:69" ht="13.2" customHeight="1" x14ac:dyDescent="0.3">
      <c r="A87" s="40" t="str">
        <f t="shared" si="79"/>
        <v>2025-09-03</v>
      </c>
      <c r="B87" s="40" t="str">
        <f t="shared" si="80"/>
        <v>SYD</v>
      </c>
      <c r="C87" s="39" t="str">
        <f t="shared" si="81"/>
        <v>98812563585</v>
      </c>
      <c r="D87" s="41" t="str">
        <f t="shared" si="82"/>
        <v>PKR253001842</v>
      </c>
      <c r="E87" s="41" t="str">
        <f t="shared" si="83"/>
        <v>596421454362</v>
      </c>
      <c r="F87" s="39" t="str">
        <f t="shared" si="84"/>
        <v>2254236</v>
      </c>
      <c r="G87" s="39" t="str">
        <f t="shared" si="85"/>
        <v>WISE EXPRESS(JYC)</v>
      </c>
      <c r="H87" s="41" t="str">
        <f t="shared" si="86"/>
        <v>봉미정</v>
      </c>
      <c r="I87" s="39" t="str">
        <f t="shared" si="87"/>
        <v>18503</v>
      </c>
      <c r="J87" s="52" t="str">
        <f t="shared" si="88"/>
        <v/>
      </c>
      <c r="K87" s="75">
        <f t="shared" si="89"/>
        <v>1</v>
      </c>
      <c r="L87" s="76">
        <f t="shared" si="90"/>
        <v>1</v>
      </c>
      <c r="M87" s="76">
        <f t="shared" si="91"/>
        <v>1E-3</v>
      </c>
      <c r="N87" s="76">
        <f t="shared" si="92"/>
        <v>1</v>
      </c>
      <c r="O87" s="42">
        <f t="shared" si="93"/>
        <v>1</v>
      </c>
      <c r="P87" s="39" t="str">
        <f t="shared" si="94"/>
        <v>일반(목록배제,Normal-Manifest Exception)</v>
      </c>
      <c r="Q87" s="72">
        <f t="shared" si="95"/>
        <v>30</v>
      </c>
      <c r="R87" s="43" t="str">
        <f t="shared" si="96"/>
        <v>OZ602</v>
      </c>
      <c r="S87" s="82" t="str">
        <f t="shared" si="97"/>
        <v/>
      </c>
      <c r="T87" s="40">
        <f t="shared" si="98"/>
        <v>45903</v>
      </c>
      <c r="U87" s="44">
        <v>2500</v>
      </c>
      <c r="V87" s="44">
        <f t="shared" si="99"/>
        <v>0</v>
      </c>
      <c r="W87" s="77">
        <f t="shared" si="100"/>
        <v>2500</v>
      </c>
      <c r="X87" s="78">
        <f t="shared" si="101"/>
        <v>0</v>
      </c>
      <c r="Y87" s="44" cm="1">
        <f t="array" ref="Y87">_xlfn.IFNA(_xlfn.IFS(AND(Q87&gt;=2000, Q87&lt;3000), 10000, AND(Q87&gt;=3000, Q87&lt;4000), 15000, AND(Q87&gt;=4000, Q87&lt;5000), 20000, AND(Q87&gt;=5000), 25000),0)</f>
        <v>0</v>
      </c>
      <c r="Z87" s="91">
        <f t="shared" si="102"/>
        <v>300</v>
      </c>
      <c r="AA87" s="44">
        <f t="shared" si="103"/>
        <v>0</v>
      </c>
      <c r="AB87" s="44"/>
      <c r="AC87" s="44"/>
      <c r="AD87" s="44"/>
      <c r="AE87" s="44">
        <f>VLOOKUP(O87,정산업데이트!$A$6:$B$12,2,10)</f>
        <v>0</v>
      </c>
      <c r="AF87" s="44"/>
      <c r="AG87" s="79">
        <f t="shared" si="104"/>
        <v>300</v>
      </c>
      <c r="AH87" s="80">
        <f t="shared" si="105"/>
        <v>2800</v>
      </c>
      <c r="AI87" s="93"/>
      <c r="AJ87" s="84" t="s">
        <v>2070</v>
      </c>
      <c r="AK87" s="84" t="s">
        <v>73</v>
      </c>
      <c r="AL87" s="84" t="s">
        <v>2071</v>
      </c>
      <c r="AM87" s="84" t="s">
        <v>2507</v>
      </c>
      <c r="AN87" s="84" t="s">
        <v>2508</v>
      </c>
      <c r="AO87" s="84" t="s">
        <v>2509</v>
      </c>
      <c r="AP87" s="84" t="s">
        <v>806</v>
      </c>
      <c r="AQ87" s="84" t="s">
        <v>122</v>
      </c>
      <c r="AR87" s="85">
        <v>1</v>
      </c>
      <c r="AS87" s="86">
        <v>1</v>
      </c>
      <c r="AT87" s="86">
        <v>1E-3</v>
      </c>
      <c r="AU87" s="86">
        <v>1</v>
      </c>
      <c r="AV87" s="84" t="s">
        <v>8</v>
      </c>
      <c r="AW87" s="86">
        <v>30</v>
      </c>
      <c r="AX87" s="84" t="s">
        <v>68</v>
      </c>
      <c r="AY87" s="84" t="s">
        <v>68</v>
      </c>
      <c r="AZ87" s="84" t="s">
        <v>68</v>
      </c>
      <c r="BA87" s="84" t="s">
        <v>68</v>
      </c>
      <c r="BB87" s="84" t="s">
        <v>68</v>
      </c>
      <c r="BC87" s="84" t="s">
        <v>155</v>
      </c>
      <c r="BD87" s="84" t="s">
        <v>100</v>
      </c>
      <c r="BE87" s="84" t="s">
        <v>101</v>
      </c>
      <c r="BF87" s="84" t="s">
        <v>122</v>
      </c>
      <c r="BG87" s="84" t="s">
        <v>69</v>
      </c>
      <c r="BH87" s="92" t="s">
        <v>2510</v>
      </c>
      <c r="BI87" s="84" t="s">
        <v>122</v>
      </c>
      <c r="BJ87" s="84" t="s">
        <v>2511</v>
      </c>
      <c r="BK87" s="84" t="s">
        <v>75</v>
      </c>
      <c r="BL87" s="84" t="s">
        <v>122</v>
      </c>
      <c r="BM87" s="84" t="s">
        <v>100</v>
      </c>
      <c r="BN87" s="84" t="s">
        <v>70</v>
      </c>
      <c r="BO87" s="84" t="s">
        <v>71</v>
      </c>
      <c r="BP87" s="84" t="s">
        <v>122</v>
      </c>
      <c r="BQ87" s="84" t="s">
        <v>163</v>
      </c>
    </row>
    <row r="88" spans="1:69" ht="13.2" customHeight="1" x14ac:dyDescent="0.3">
      <c r="A88" s="40" t="str">
        <f t="shared" si="79"/>
        <v>2025-09-03</v>
      </c>
      <c r="B88" s="40" t="str">
        <f t="shared" si="80"/>
        <v>SYD</v>
      </c>
      <c r="C88" s="39" t="str">
        <f t="shared" si="81"/>
        <v>98812563585</v>
      </c>
      <c r="D88" s="41" t="str">
        <f t="shared" si="82"/>
        <v>PKR253001843</v>
      </c>
      <c r="E88" s="41" t="str">
        <f t="shared" si="83"/>
        <v>596421454373</v>
      </c>
      <c r="F88" s="39" t="str">
        <f t="shared" si="84"/>
        <v>2254236</v>
      </c>
      <c r="G88" s="39" t="str">
        <f t="shared" si="85"/>
        <v>WISE EXPRESS(JYC)</v>
      </c>
      <c r="H88" s="41" t="str">
        <f t="shared" si="86"/>
        <v>이진호</v>
      </c>
      <c r="I88" s="39" t="str">
        <f t="shared" si="87"/>
        <v>07316</v>
      </c>
      <c r="J88" s="52" t="str">
        <f t="shared" si="88"/>
        <v/>
      </c>
      <c r="K88" s="75">
        <f t="shared" si="89"/>
        <v>1</v>
      </c>
      <c r="L88" s="76">
        <f t="shared" si="90"/>
        <v>0.5</v>
      </c>
      <c r="M88" s="76">
        <f t="shared" si="91"/>
        <v>1E-3</v>
      </c>
      <c r="N88" s="76">
        <f t="shared" si="92"/>
        <v>0.5</v>
      </c>
      <c r="O88" s="42">
        <f t="shared" si="93"/>
        <v>0.5</v>
      </c>
      <c r="P88" s="39" t="str">
        <f t="shared" si="94"/>
        <v>일반(목록배제,Normal-Manifest Exception)</v>
      </c>
      <c r="Q88" s="72">
        <f t="shared" si="95"/>
        <v>15</v>
      </c>
      <c r="R88" s="43" t="str">
        <f t="shared" si="96"/>
        <v>OZ602</v>
      </c>
      <c r="S88" s="82" t="str">
        <f t="shared" si="97"/>
        <v/>
      </c>
      <c r="T88" s="40">
        <f t="shared" si="98"/>
        <v>45903</v>
      </c>
      <c r="U88" s="44">
        <v>2500</v>
      </c>
      <c r="V88" s="44">
        <f t="shared" si="99"/>
        <v>0</v>
      </c>
      <c r="W88" s="77">
        <f t="shared" si="100"/>
        <v>2500</v>
      </c>
      <c r="X88" s="78">
        <f t="shared" si="101"/>
        <v>0</v>
      </c>
      <c r="Y88" s="44" cm="1">
        <f t="array" ref="Y88">_xlfn.IFNA(_xlfn.IFS(AND(Q88&gt;=2000, Q88&lt;3000), 10000, AND(Q88&gt;=3000, Q88&lt;4000), 15000, AND(Q88&gt;=4000, Q88&lt;5000), 20000, AND(Q88&gt;=5000), 25000),0)</f>
        <v>0</v>
      </c>
      <c r="Z88" s="91">
        <f t="shared" si="102"/>
        <v>300</v>
      </c>
      <c r="AA88" s="44">
        <f t="shared" si="103"/>
        <v>0</v>
      </c>
      <c r="AB88" s="44"/>
      <c r="AC88" s="44"/>
      <c r="AD88" s="44"/>
      <c r="AE88" s="44">
        <f>VLOOKUP(O88,정산업데이트!$A$6:$B$12,2,10)</f>
        <v>0</v>
      </c>
      <c r="AF88" s="44"/>
      <c r="AG88" s="79">
        <f t="shared" si="104"/>
        <v>300</v>
      </c>
      <c r="AH88" s="80">
        <f t="shared" si="105"/>
        <v>2800</v>
      </c>
      <c r="AI88" s="93"/>
      <c r="AJ88" s="84" t="s">
        <v>2070</v>
      </c>
      <c r="AK88" s="84" t="s">
        <v>73</v>
      </c>
      <c r="AL88" s="84" t="s">
        <v>2071</v>
      </c>
      <c r="AM88" s="84" t="s">
        <v>2512</v>
      </c>
      <c r="AN88" s="84" t="s">
        <v>2513</v>
      </c>
      <c r="AO88" s="84" t="s">
        <v>2514</v>
      </c>
      <c r="AP88" s="84" t="s">
        <v>2515</v>
      </c>
      <c r="AQ88" s="84" t="s">
        <v>122</v>
      </c>
      <c r="AR88" s="85">
        <v>1</v>
      </c>
      <c r="AS88" s="86">
        <v>0.5</v>
      </c>
      <c r="AT88" s="86">
        <v>1E-3</v>
      </c>
      <c r="AU88" s="86">
        <v>0.5</v>
      </c>
      <c r="AV88" s="84" t="s">
        <v>8</v>
      </c>
      <c r="AW88" s="86">
        <v>15</v>
      </c>
      <c r="AX88" s="84" t="s">
        <v>68</v>
      </c>
      <c r="AY88" s="84" t="s">
        <v>68</v>
      </c>
      <c r="AZ88" s="84" t="s">
        <v>68</v>
      </c>
      <c r="BA88" s="84" t="s">
        <v>68</v>
      </c>
      <c r="BB88" s="84" t="s">
        <v>68</v>
      </c>
      <c r="BC88" s="84" t="s">
        <v>155</v>
      </c>
      <c r="BD88" s="84" t="s">
        <v>100</v>
      </c>
      <c r="BE88" s="84" t="s">
        <v>101</v>
      </c>
      <c r="BF88" s="84" t="s">
        <v>122</v>
      </c>
      <c r="BG88" s="84" t="s">
        <v>69</v>
      </c>
      <c r="BH88" s="92" t="s">
        <v>2516</v>
      </c>
      <c r="BI88" s="84" t="s">
        <v>122</v>
      </c>
      <c r="BJ88" s="84" t="s">
        <v>2517</v>
      </c>
      <c r="BK88" s="84" t="s">
        <v>75</v>
      </c>
      <c r="BL88" s="84" t="s">
        <v>122</v>
      </c>
      <c r="BM88" s="84" t="s">
        <v>100</v>
      </c>
      <c r="BN88" s="84" t="s">
        <v>70</v>
      </c>
      <c r="BO88" s="84" t="s">
        <v>71</v>
      </c>
      <c r="BP88" s="84" t="s">
        <v>122</v>
      </c>
      <c r="BQ88" s="84" t="s">
        <v>163</v>
      </c>
    </row>
    <row r="89" spans="1:69" ht="13.2" customHeight="1" x14ac:dyDescent="0.3">
      <c r="A89" s="40" t="str">
        <f t="shared" si="79"/>
        <v>2025-09-03</v>
      </c>
      <c r="B89" s="40" t="str">
        <f t="shared" si="80"/>
        <v>SYD</v>
      </c>
      <c r="C89" s="39" t="str">
        <f t="shared" si="81"/>
        <v>98812563585</v>
      </c>
      <c r="D89" s="41" t="str">
        <f t="shared" si="82"/>
        <v>PKR253001844</v>
      </c>
      <c r="E89" s="41" t="str">
        <f t="shared" si="83"/>
        <v>596421454384</v>
      </c>
      <c r="F89" s="39" t="str">
        <f t="shared" si="84"/>
        <v>2254236</v>
      </c>
      <c r="G89" s="39" t="str">
        <f t="shared" si="85"/>
        <v>WISE EXPRESS(JYC)</v>
      </c>
      <c r="H89" s="41" t="str">
        <f t="shared" si="86"/>
        <v>최문식</v>
      </c>
      <c r="I89" s="39" t="str">
        <f t="shared" si="87"/>
        <v>53284</v>
      </c>
      <c r="J89" s="52" t="str">
        <f t="shared" si="88"/>
        <v/>
      </c>
      <c r="K89" s="75">
        <f t="shared" si="89"/>
        <v>1</v>
      </c>
      <c r="L89" s="76">
        <f t="shared" si="90"/>
        <v>0.4</v>
      </c>
      <c r="M89" s="76">
        <f t="shared" si="91"/>
        <v>1E-3</v>
      </c>
      <c r="N89" s="76">
        <f t="shared" si="92"/>
        <v>0.4</v>
      </c>
      <c r="O89" s="42">
        <f t="shared" si="93"/>
        <v>0.5</v>
      </c>
      <c r="P89" s="39" t="str">
        <f t="shared" si="94"/>
        <v>일반(목록배제,Normal-Manifest Exception)</v>
      </c>
      <c r="Q89" s="72">
        <f t="shared" si="95"/>
        <v>15</v>
      </c>
      <c r="R89" s="43" t="str">
        <f t="shared" si="96"/>
        <v>OZ602</v>
      </c>
      <c r="S89" s="82" t="str">
        <f t="shared" si="97"/>
        <v/>
      </c>
      <c r="T89" s="40">
        <f t="shared" si="98"/>
        <v>45903</v>
      </c>
      <c r="U89" s="44">
        <v>2500</v>
      </c>
      <c r="V89" s="44">
        <f t="shared" si="99"/>
        <v>0</v>
      </c>
      <c r="W89" s="77">
        <f t="shared" si="100"/>
        <v>2500</v>
      </c>
      <c r="X89" s="78">
        <f t="shared" si="101"/>
        <v>0</v>
      </c>
      <c r="Y89" s="44" cm="1">
        <f t="array" ref="Y89">_xlfn.IFNA(_xlfn.IFS(AND(Q89&gt;=2000, Q89&lt;3000), 10000, AND(Q89&gt;=3000, Q89&lt;4000), 15000, AND(Q89&gt;=4000, Q89&lt;5000), 20000, AND(Q89&gt;=5000), 25000),0)</f>
        <v>0</v>
      </c>
      <c r="Z89" s="91">
        <f t="shared" si="102"/>
        <v>300</v>
      </c>
      <c r="AA89" s="44">
        <f t="shared" si="103"/>
        <v>0</v>
      </c>
      <c r="AB89" s="44"/>
      <c r="AC89" s="44"/>
      <c r="AD89" s="44"/>
      <c r="AE89" s="44">
        <f>VLOOKUP(O89,정산업데이트!$A$6:$B$12,2,10)</f>
        <v>0</v>
      </c>
      <c r="AF89" s="44"/>
      <c r="AG89" s="79">
        <f t="shared" si="104"/>
        <v>300</v>
      </c>
      <c r="AH89" s="80">
        <f t="shared" si="105"/>
        <v>2800</v>
      </c>
      <c r="AI89" s="93"/>
      <c r="AJ89" s="84" t="s">
        <v>2070</v>
      </c>
      <c r="AK89" s="84" t="s">
        <v>73</v>
      </c>
      <c r="AL89" s="84" t="s">
        <v>2071</v>
      </c>
      <c r="AM89" s="84" t="s">
        <v>2518</v>
      </c>
      <c r="AN89" s="84" t="s">
        <v>2519</v>
      </c>
      <c r="AO89" s="84" t="s">
        <v>2520</v>
      </c>
      <c r="AP89" s="84" t="s">
        <v>2521</v>
      </c>
      <c r="AQ89" s="84" t="s">
        <v>122</v>
      </c>
      <c r="AR89" s="85">
        <v>1</v>
      </c>
      <c r="AS89" s="86">
        <v>0.4</v>
      </c>
      <c r="AT89" s="86">
        <v>1E-3</v>
      </c>
      <c r="AU89" s="86">
        <v>0.4</v>
      </c>
      <c r="AV89" s="84" t="s">
        <v>8</v>
      </c>
      <c r="AW89" s="86">
        <v>15</v>
      </c>
      <c r="AX89" s="84" t="s">
        <v>68</v>
      </c>
      <c r="AY89" s="84" t="s">
        <v>68</v>
      </c>
      <c r="AZ89" s="84" t="s">
        <v>68</v>
      </c>
      <c r="BA89" s="84" t="s">
        <v>68</v>
      </c>
      <c r="BB89" s="84" t="s">
        <v>68</v>
      </c>
      <c r="BC89" s="84" t="s">
        <v>155</v>
      </c>
      <c r="BD89" s="84" t="s">
        <v>100</v>
      </c>
      <c r="BE89" s="84" t="s">
        <v>101</v>
      </c>
      <c r="BF89" s="84" t="s">
        <v>122</v>
      </c>
      <c r="BG89" s="84" t="s">
        <v>69</v>
      </c>
      <c r="BH89" s="92" t="s">
        <v>2522</v>
      </c>
      <c r="BI89" s="84" t="s">
        <v>122</v>
      </c>
      <c r="BJ89" s="84" t="s">
        <v>2523</v>
      </c>
      <c r="BK89" s="84" t="s">
        <v>75</v>
      </c>
      <c r="BL89" s="84" t="s">
        <v>122</v>
      </c>
      <c r="BM89" s="84" t="s">
        <v>100</v>
      </c>
      <c r="BN89" s="84" t="s">
        <v>70</v>
      </c>
      <c r="BO89" s="84" t="s">
        <v>71</v>
      </c>
      <c r="BP89" s="84" t="s">
        <v>122</v>
      </c>
      <c r="BQ89" s="84" t="s">
        <v>163</v>
      </c>
    </row>
    <row r="90" spans="1:69" ht="13.2" customHeight="1" x14ac:dyDescent="0.3">
      <c r="A90" s="40" t="str">
        <f t="shared" si="79"/>
        <v>2025-09-03</v>
      </c>
      <c r="B90" s="40" t="str">
        <f t="shared" si="80"/>
        <v>SYD</v>
      </c>
      <c r="C90" s="39" t="str">
        <f t="shared" si="81"/>
        <v>98812563585</v>
      </c>
      <c r="D90" s="41" t="str">
        <f t="shared" si="82"/>
        <v>PKR253001845</v>
      </c>
      <c r="E90" s="41" t="str">
        <f t="shared" si="83"/>
        <v>596421454395</v>
      </c>
      <c r="F90" s="39" t="str">
        <f t="shared" si="84"/>
        <v>2254236</v>
      </c>
      <c r="G90" s="39" t="str">
        <f t="shared" si="85"/>
        <v>WISE EXPRESS(JYC)</v>
      </c>
      <c r="H90" s="41" t="str">
        <f t="shared" si="86"/>
        <v>전유현</v>
      </c>
      <c r="I90" s="39" t="str">
        <f t="shared" si="87"/>
        <v>44531</v>
      </c>
      <c r="J90" s="52" t="str">
        <f t="shared" si="88"/>
        <v/>
      </c>
      <c r="K90" s="75">
        <f t="shared" si="89"/>
        <v>1</v>
      </c>
      <c r="L90" s="76">
        <f t="shared" si="90"/>
        <v>1</v>
      </c>
      <c r="M90" s="76">
        <f t="shared" si="91"/>
        <v>1E-3</v>
      </c>
      <c r="N90" s="76">
        <f t="shared" si="92"/>
        <v>1</v>
      </c>
      <c r="O90" s="42">
        <f t="shared" si="93"/>
        <v>1</v>
      </c>
      <c r="P90" s="39" t="str">
        <f t="shared" si="94"/>
        <v>일반(목록배제,Normal-Manifest Exception)</v>
      </c>
      <c r="Q90" s="72">
        <f t="shared" si="95"/>
        <v>90</v>
      </c>
      <c r="R90" s="43" t="str">
        <f t="shared" si="96"/>
        <v>OZ602</v>
      </c>
      <c r="S90" s="82" t="str">
        <f t="shared" si="97"/>
        <v/>
      </c>
      <c r="T90" s="40">
        <f t="shared" si="98"/>
        <v>45903</v>
      </c>
      <c r="U90" s="44">
        <v>2500</v>
      </c>
      <c r="V90" s="44">
        <f t="shared" si="99"/>
        <v>0</v>
      </c>
      <c r="W90" s="77">
        <f t="shared" si="100"/>
        <v>2500</v>
      </c>
      <c r="X90" s="78">
        <f t="shared" si="101"/>
        <v>0</v>
      </c>
      <c r="Y90" s="44" cm="1">
        <f t="array" ref="Y90">_xlfn.IFNA(_xlfn.IFS(AND(Q90&gt;=2000, Q90&lt;3000), 10000, AND(Q90&gt;=3000, Q90&lt;4000), 15000, AND(Q90&gt;=4000, Q90&lt;5000), 20000, AND(Q90&gt;=5000), 25000),0)</f>
        <v>0</v>
      </c>
      <c r="Z90" s="91">
        <f t="shared" si="102"/>
        <v>300</v>
      </c>
      <c r="AA90" s="44">
        <f t="shared" si="103"/>
        <v>0</v>
      </c>
      <c r="AB90" s="44"/>
      <c r="AC90" s="44"/>
      <c r="AD90" s="44"/>
      <c r="AE90" s="44">
        <f>VLOOKUP(O90,정산업데이트!$A$6:$B$12,2,10)</f>
        <v>0</v>
      </c>
      <c r="AF90" s="44"/>
      <c r="AG90" s="79">
        <f t="shared" si="104"/>
        <v>300</v>
      </c>
      <c r="AH90" s="80">
        <f t="shared" si="105"/>
        <v>2800</v>
      </c>
      <c r="AI90" s="93"/>
      <c r="AJ90" s="84" t="s">
        <v>2070</v>
      </c>
      <c r="AK90" s="84" t="s">
        <v>73</v>
      </c>
      <c r="AL90" s="84" t="s">
        <v>2071</v>
      </c>
      <c r="AM90" s="84" t="s">
        <v>2524</v>
      </c>
      <c r="AN90" s="84" t="s">
        <v>2525</v>
      </c>
      <c r="AO90" s="84" t="s">
        <v>2526</v>
      </c>
      <c r="AP90" s="84" t="s">
        <v>1060</v>
      </c>
      <c r="AQ90" s="84" t="s">
        <v>122</v>
      </c>
      <c r="AR90" s="85">
        <v>1</v>
      </c>
      <c r="AS90" s="86">
        <v>1</v>
      </c>
      <c r="AT90" s="86">
        <v>1E-3</v>
      </c>
      <c r="AU90" s="86">
        <v>1</v>
      </c>
      <c r="AV90" s="84" t="s">
        <v>8</v>
      </c>
      <c r="AW90" s="86">
        <v>90</v>
      </c>
      <c r="AX90" s="84" t="s">
        <v>68</v>
      </c>
      <c r="AY90" s="84" t="s">
        <v>68</v>
      </c>
      <c r="AZ90" s="84" t="s">
        <v>68</v>
      </c>
      <c r="BA90" s="84" t="s">
        <v>68</v>
      </c>
      <c r="BB90" s="84" t="s">
        <v>68</v>
      </c>
      <c r="BC90" s="84" t="s">
        <v>155</v>
      </c>
      <c r="BD90" s="84" t="s">
        <v>100</v>
      </c>
      <c r="BE90" s="84" t="s">
        <v>101</v>
      </c>
      <c r="BF90" s="84" t="s">
        <v>122</v>
      </c>
      <c r="BG90" s="84" t="s">
        <v>69</v>
      </c>
      <c r="BH90" s="92" t="s">
        <v>2527</v>
      </c>
      <c r="BI90" s="84" t="s">
        <v>122</v>
      </c>
      <c r="BJ90" s="84" t="s">
        <v>2528</v>
      </c>
      <c r="BK90" s="84" t="s">
        <v>75</v>
      </c>
      <c r="BL90" s="84" t="s">
        <v>122</v>
      </c>
      <c r="BM90" s="84" t="s">
        <v>100</v>
      </c>
      <c r="BN90" s="84" t="s">
        <v>70</v>
      </c>
      <c r="BO90" s="84" t="s">
        <v>71</v>
      </c>
      <c r="BP90" s="84" t="s">
        <v>122</v>
      </c>
      <c r="BQ90" s="84" t="s">
        <v>163</v>
      </c>
    </row>
    <row r="91" spans="1:69" ht="13.2" customHeight="1" x14ac:dyDescent="0.3">
      <c r="A91" s="40" t="str">
        <f t="shared" si="79"/>
        <v>2025-09-03</v>
      </c>
      <c r="B91" s="40" t="str">
        <f t="shared" si="80"/>
        <v>SYD</v>
      </c>
      <c r="C91" s="39" t="str">
        <f t="shared" si="81"/>
        <v>98812563585</v>
      </c>
      <c r="D91" s="41" t="str">
        <f t="shared" si="82"/>
        <v>PAU029761642</v>
      </c>
      <c r="E91" s="41" t="str">
        <f t="shared" si="83"/>
        <v>596421455202</v>
      </c>
      <c r="F91" s="39" t="str">
        <f t="shared" si="84"/>
        <v>2254256</v>
      </c>
      <c r="G91" s="39" t="str">
        <f t="shared" si="85"/>
        <v>WISE EXPRESS(BOOSTUP)</v>
      </c>
      <c r="H91" s="41" t="str">
        <f t="shared" si="86"/>
        <v>이동숙</v>
      </c>
      <c r="I91" s="39" t="str">
        <f t="shared" si="87"/>
        <v>17731</v>
      </c>
      <c r="J91" s="52" t="str">
        <f t="shared" si="88"/>
        <v>일반전환</v>
      </c>
      <c r="K91" s="75">
        <f t="shared" si="89"/>
        <v>1</v>
      </c>
      <c r="L91" s="76">
        <f t="shared" si="90"/>
        <v>1</v>
      </c>
      <c r="M91" s="76">
        <f t="shared" si="91"/>
        <v>1E-3</v>
      </c>
      <c r="N91" s="76">
        <f t="shared" si="92"/>
        <v>1</v>
      </c>
      <c r="O91" s="42">
        <f t="shared" si="93"/>
        <v>1</v>
      </c>
      <c r="P91" s="39" t="str">
        <f t="shared" si="94"/>
        <v>일반(목록배제,Normal-Manifest Exception)</v>
      </c>
      <c r="Q91" s="72">
        <f t="shared" si="95"/>
        <v>90</v>
      </c>
      <c r="R91" s="43" t="str">
        <f t="shared" si="96"/>
        <v>OZ602</v>
      </c>
      <c r="S91" s="82" t="str">
        <f t="shared" si="97"/>
        <v/>
      </c>
      <c r="T91" s="40">
        <f t="shared" si="98"/>
        <v>45903</v>
      </c>
      <c r="U91" s="44">
        <v>2500</v>
      </c>
      <c r="V91" s="44">
        <f t="shared" si="99"/>
        <v>0</v>
      </c>
      <c r="W91" s="77">
        <f t="shared" si="100"/>
        <v>2500</v>
      </c>
      <c r="X91" s="78">
        <f t="shared" si="101"/>
        <v>0</v>
      </c>
      <c r="Y91" s="44" cm="1">
        <f t="array" ref="Y91">_xlfn.IFNA(_xlfn.IFS(AND(Q91&gt;=2000, Q91&lt;3000), 10000, AND(Q91&gt;=3000, Q91&lt;4000), 15000, AND(Q91&gt;=4000, Q91&lt;5000), 20000, AND(Q91&gt;=5000), 25000),0)</f>
        <v>0</v>
      </c>
      <c r="Z91" s="91">
        <f t="shared" si="102"/>
        <v>300</v>
      </c>
      <c r="AA91" s="44">
        <f t="shared" si="103"/>
        <v>0</v>
      </c>
      <c r="AB91" s="44"/>
      <c r="AC91" s="44"/>
      <c r="AD91" s="44"/>
      <c r="AE91" s="44">
        <f>VLOOKUP(O91,정산업데이트!$A$6:$B$12,2,10)</f>
        <v>0</v>
      </c>
      <c r="AF91" s="44"/>
      <c r="AG91" s="79">
        <f t="shared" si="104"/>
        <v>300</v>
      </c>
      <c r="AH91" s="80">
        <f t="shared" si="105"/>
        <v>2800</v>
      </c>
      <c r="AI91" s="93"/>
      <c r="AJ91" s="84" t="s">
        <v>2070</v>
      </c>
      <c r="AK91" s="84" t="s">
        <v>73</v>
      </c>
      <c r="AL91" s="84" t="s">
        <v>2071</v>
      </c>
      <c r="AM91" s="84" t="s">
        <v>2529</v>
      </c>
      <c r="AN91" s="84" t="s">
        <v>2530</v>
      </c>
      <c r="AO91" s="84" t="s">
        <v>2531</v>
      </c>
      <c r="AP91" s="84" t="s">
        <v>2532</v>
      </c>
      <c r="AQ91" s="84" t="s">
        <v>85</v>
      </c>
      <c r="AR91" s="85">
        <v>1</v>
      </c>
      <c r="AS91" s="86">
        <v>1</v>
      </c>
      <c r="AT91" s="86">
        <v>1E-3</v>
      </c>
      <c r="AU91" s="86">
        <v>1</v>
      </c>
      <c r="AV91" s="84" t="s">
        <v>8</v>
      </c>
      <c r="AW91" s="86">
        <v>90</v>
      </c>
      <c r="AX91" s="84" t="s">
        <v>68</v>
      </c>
      <c r="AY91" s="84" t="s">
        <v>68</v>
      </c>
      <c r="AZ91" s="84" t="s">
        <v>68</v>
      </c>
      <c r="BA91" s="84" t="s">
        <v>68</v>
      </c>
      <c r="BB91" s="84" t="s">
        <v>68</v>
      </c>
      <c r="BC91" s="84" t="s">
        <v>129</v>
      </c>
      <c r="BD91" s="84" t="s">
        <v>91</v>
      </c>
      <c r="BE91" s="84" t="s">
        <v>92</v>
      </c>
      <c r="BF91" s="84" t="s">
        <v>122</v>
      </c>
      <c r="BG91" s="84" t="s">
        <v>69</v>
      </c>
      <c r="BH91" s="92" t="s">
        <v>2533</v>
      </c>
      <c r="BI91" s="84" t="s">
        <v>122</v>
      </c>
      <c r="BJ91" s="84" t="s">
        <v>2534</v>
      </c>
      <c r="BK91" s="84" t="s">
        <v>75</v>
      </c>
      <c r="BL91" s="84" t="s">
        <v>122</v>
      </c>
      <c r="BM91" s="84" t="s">
        <v>91</v>
      </c>
      <c r="BN91" s="84" t="s">
        <v>70</v>
      </c>
      <c r="BO91" s="84" t="s">
        <v>71</v>
      </c>
      <c r="BP91" s="84" t="s">
        <v>122</v>
      </c>
      <c r="BQ91" s="84" t="s">
        <v>163</v>
      </c>
    </row>
    <row r="92" spans="1:69" ht="13.2" customHeight="1" x14ac:dyDescent="0.3">
      <c r="A92" s="40" t="str">
        <f t="shared" si="79"/>
        <v>2025-09-03</v>
      </c>
      <c r="B92" s="40" t="str">
        <f t="shared" si="80"/>
        <v>SYD</v>
      </c>
      <c r="C92" s="39" t="str">
        <f t="shared" si="81"/>
        <v>98812563585</v>
      </c>
      <c r="D92" s="41" t="str">
        <f t="shared" si="82"/>
        <v>PAU029761639</v>
      </c>
      <c r="E92" s="41" t="str">
        <f t="shared" si="83"/>
        <v>596421455213</v>
      </c>
      <c r="F92" s="39" t="str">
        <f t="shared" si="84"/>
        <v>2254256</v>
      </c>
      <c r="G92" s="39" t="str">
        <f t="shared" si="85"/>
        <v>WISE EXPRESS(BOOSTUP)</v>
      </c>
      <c r="H92" s="41" t="str">
        <f t="shared" si="86"/>
        <v>김은정</v>
      </c>
      <c r="I92" s="39" t="str">
        <f t="shared" si="87"/>
        <v>54998</v>
      </c>
      <c r="J92" s="52" t="str">
        <f t="shared" si="88"/>
        <v/>
      </c>
      <c r="K92" s="75">
        <f t="shared" si="89"/>
        <v>1</v>
      </c>
      <c r="L92" s="76">
        <f t="shared" si="90"/>
        <v>1</v>
      </c>
      <c r="M92" s="76">
        <f t="shared" si="91"/>
        <v>1E-3</v>
      </c>
      <c r="N92" s="76">
        <f t="shared" si="92"/>
        <v>1</v>
      </c>
      <c r="O92" s="42">
        <f t="shared" si="93"/>
        <v>1</v>
      </c>
      <c r="P92" s="39" t="str">
        <f t="shared" si="94"/>
        <v>목록(Manifest)</v>
      </c>
      <c r="Q92" s="72">
        <f t="shared" si="95"/>
        <v>60</v>
      </c>
      <c r="R92" s="43" t="str">
        <f t="shared" si="96"/>
        <v>OZ602</v>
      </c>
      <c r="S92" s="82" t="str">
        <f t="shared" si="97"/>
        <v/>
      </c>
      <c r="T92" s="40">
        <f t="shared" si="98"/>
        <v>45903</v>
      </c>
      <c r="U92" s="44">
        <v>2500</v>
      </c>
      <c r="V92" s="44">
        <f t="shared" si="99"/>
        <v>0</v>
      </c>
      <c r="W92" s="77">
        <f t="shared" si="100"/>
        <v>2500</v>
      </c>
      <c r="X92" s="78">
        <f t="shared" si="101"/>
        <v>0</v>
      </c>
      <c r="Y92" s="44" cm="1">
        <f t="array" ref="Y92">_xlfn.IFNA(_xlfn.IFS(AND(Q92&gt;=2000, Q92&lt;3000), 10000, AND(Q92&gt;=3000, Q92&lt;4000), 15000, AND(Q92&gt;=4000, Q92&lt;5000), 20000, AND(Q92&gt;=5000), 25000),0)</f>
        <v>0</v>
      </c>
      <c r="Z92" s="91">
        <f t="shared" si="102"/>
        <v>0</v>
      </c>
      <c r="AA92" s="44">
        <f t="shared" si="103"/>
        <v>0</v>
      </c>
      <c r="AB92" s="44"/>
      <c r="AC92" s="44"/>
      <c r="AD92" s="44"/>
      <c r="AE92" s="44">
        <f>VLOOKUP(O92,정산업데이트!$A$6:$B$12,2,10)</f>
        <v>0</v>
      </c>
      <c r="AF92" s="44"/>
      <c r="AG92" s="79">
        <f t="shared" si="104"/>
        <v>0</v>
      </c>
      <c r="AH92" s="80">
        <f t="shared" si="105"/>
        <v>2500</v>
      </c>
      <c r="AI92" s="93"/>
      <c r="AJ92" s="84" t="s">
        <v>2070</v>
      </c>
      <c r="AK92" s="84" t="s">
        <v>73</v>
      </c>
      <c r="AL92" s="84" t="s">
        <v>2071</v>
      </c>
      <c r="AM92" s="84" t="s">
        <v>2535</v>
      </c>
      <c r="AN92" s="84" t="s">
        <v>295</v>
      </c>
      <c r="AO92" s="84" t="s">
        <v>2536</v>
      </c>
      <c r="AP92" s="84" t="s">
        <v>1745</v>
      </c>
      <c r="AQ92" s="84" t="s">
        <v>122</v>
      </c>
      <c r="AR92" s="85">
        <v>1</v>
      </c>
      <c r="AS92" s="86">
        <v>1</v>
      </c>
      <c r="AT92" s="86">
        <v>1E-3</v>
      </c>
      <c r="AU92" s="86">
        <v>1</v>
      </c>
      <c r="AV92" s="84" t="s">
        <v>7</v>
      </c>
      <c r="AW92" s="86">
        <v>60</v>
      </c>
      <c r="AX92" s="84" t="s">
        <v>68</v>
      </c>
      <c r="AY92" s="84" t="s">
        <v>68</v>
      </c>
      <c r="AZ92" s="84" t="s">
        <v>68</v>
      </c>
      <c r="BA92" s="84" t="s">
        <v>68</v>
      </c>
      <c r="BB92" s="84" t="s">
        <v>68</v>
      </c>
      <c r="BC92" s="84" t="s">
        <v>129</v>
      </c>
      <c r="BD92" s="84" t="s">
        <v>91</v>
      </c>
      <c r="BE92" s="84" t="s">
        <v>92</v>
      </c>
      <c r="BF92" s="84" t="s">
        <v>122</v>
      </c>
      <c r="BG92" s="84" t="s">
        <v>69</v>
      </c>
      <c r="BH92" s="92" t="s">
        <v>2537</v>
      </c>
      <c r="BI92" s="84" t="s">
        <v>122</v>
      </c>
      <c r="BJ92" s="84" t="s">
        <v>2538</v>
      </c>
      <c r="BK92" s="84" t="s">
        <v>75</v>
      </c>
      <c r="BL92" s="84" t="s">
        <v>122</v>
      </c>
      <c r="BM92" s="84" t="s">
        <v>91</v>
      </c>
      <c r="BN92" s="84" t="s">
        <v>70</v>
      </c>
      <c r="BO92" s="84" t="s">
        <v>71</v>
      </c>
      <c r="BP92" s="84" t="s">
        <v>122</v>
      </c>
      <c r="BQ92" s="84" t="s">
        <v>163</v>
      </c>
    </row>
    <row r="93" spans="1:69" ht="13.2" customHeight="1" x14ac:dyDescent="0.3">
      <c r="A93" s="40" t="str">
        <f t="shared" si="79"/>
        <v>2025-09-03</v>
      </c>
      <c r="B93" s="40" t="str">
        <f t="shared" si="80"/>
        <v>SYD</v>
      </c>
      <c r="C93" s="39" t="str">
        <f t="shared" si="81"/>
        <v>98812563585</v>
      </c>
      <c r="D93" s="41" t="str">
        <f t="shared" si="82"/>
        <v>PAU029761598</v>
      </c>
      <c r="E93" s="41" t="str">
        <f t="shared" si="83"/>
        <v>596421447686</v>
      </c>
      <c r="F93" s="39" t="str">
        <f t="shared" si="84"/>
        <v>2254256</v>
      </c>
      <c r="G93" s="39" t="str">
        <f t="shared" si="85"/>
        <v>WISE EXPRESS(BOOSTUP)</v>
      </c>
      <c r="H93" s="41" t="str">
        <f t="shared" si="86"/>
        <v>홍혜진</v>
      </c>
      <c r="I93" s="39" t="str">
        <f t="shared" si="87"/>
        <v>10063</v>
      </c>
      <c r="J93" s="52" t="str">
        <f t="shared" si="88"/>
        <v/>
      </c>
      <c r="K93" s="75">
        <f t="shared" si="89"/>
        <v>1</v>
      </c>
      <c r="L93" s="76">
        <f t="shared" si="90"/>
        <v>2</v>
      </c>
      <c r="M93" s="76">
        <f t="shared" si="91"/>
        <v>1E-3</v>
      </c>
      <c r="N93" s="76">
        <f t="shared" si="92"/>
        <v>2</v>
      </c>
      <c r="O93" s="42">
        <f t="shared" si="93"/>
        <v>2</v>
      </c>
      <c r="P93" s="39" t="str">
        <f t="shared" si="94"/>
        <v>목록(Manifest)</v>
      </c>
      <c r="Q93" s="72">
        <f t="shared" si="95"/>
        <v>120</v>
      </c>
      <c r="R93" s="43" t="str">
        <f t="shared" si="96"/>
        <v>OZ602</v>
      </c>
      <c r="S93" s="82" t="str">
        <f t="shared" si="97"/>
        <v/>
      </c>
      <c r="T93" s="40">
        <f t="shared" si="98"/>
        <v>45903</v>
      </c>
      <c r="U93" s="44">
        <v>2500</v>
      </c>
      <c r="V93" s="44">
        <f t="shared" si="99"/>
        <v>0</v>
      </c>
      <c r="W93" s="77">
        <f t="shared" si="100"/>
        <v>2500</v>
      </c>
      <c r="X93" s="78">
        <f t="shared" si="101"/>
        <v>0</v>
      </c>
      <c r="Y93" s="44" cm="1">
        <f t="array" ref="Y93">_xlfn.IFNA(_xlfn.IFS(AND(Q93&gt;=2000, Q93&lt;3000), 10000, AND(Q93&gt;=3000, Q93&lt;4000), 15000, AND(Q93&gt;=4000, Q93&lt;5000), 20000, AND(Q93&gt;=5000), 25000),0)</f>
        <v>0</v>
      </c>
      <c r="Z93" s="91">
        <f t="shared" si="102"/>
        <v>0</v>
      </c>
      <c r="AA93" s="44">
        <f t="shared" si="103"/>
        <v>0</v>
      </c>
      <c r="AB93" s="44"/>
      <c r="AC93" s="44"/>
      <c r="AD93" s="44"/>
      <c r="AE93" s="44">
        <f>VLOOKUP(O93,정산업데이트!$A$6:$B$12,2,10)</f>
        <v>0</v>
      </c>
      <c r="AF93" s="44"/>
      <c r="AG93" s="79">
        <f t="shared" si="104"/>
        <v>0</v>
      </c>
      <c r="AH93" s="80">
        <f t="shared" si="105"/>
        <v>2500</v>
      </c>
      <c r="AI93" s="93"/>
      <c r="AJ93" s="84" t="s">
        <v>2070</v>
      </c>
      <c r="AK93" s="84" t="s">
        <v>73</v>
      </c>
      <c r="AL93" s="84" t="s">
        <v>2071</v>
      </c>
      <c r="AM93" s="84" t="s">
        <v>2539</v>
      </c>
      <c r="AN93" s="84" t="s">
        <v>2540</v>
      </c>
      <c r="AO93" s="84" t="s">
        <v>2541</v>
      </c>
      <c r="AP93" s="84" t="s">
        <v>2542</v>
      </c>
      <c r="AQ93" s="84" t="s">
        <v>122</v>
      </c>
      <c r="AR93" s="85">
        <v>1</v>
      </c>
      <c r="AS93" s="86">
        <v>2</v>
      </c>
      <c r="AT93" s="86">
        <v>1E-3</v>
      </c>
      <c r="AU93" s="86">
        <v>2</v>
      </c>
      <c r="AV93" s="84" t="s">
        <v>7</v>
      </c>
      <c r="AW93" s="86">
        <v>120</v>
      </c>
      <c r="AX93" s="84" t="s">
        <v>68</v>
      </c>
      <c r="AY93" s="84" t="s">
        <v>68</v>
      </c>
      <c r="AZ93" s="84" t="s">
        <v>68</v>
      </c>
      <c r="BA93" s="84" t="s">
        <v>68</v>
      </c>
      <c r="BB93" s="84" t="s">
        <v>68</v>
      </c>
      <c r="BC93" s="84" t="s">
        <v>129</v>
      </c>
      <c r="BD93" s="84" t="s">
        <v>91</v>
      </c>
      <c r="BE93" s="84" t="s">
        <v>92</v>
      </c>
      <c r="BF93" s="84" t="s">
        <v>122</v>
      </c>
      <c r="BG93" s="84" t="s">
        <v>69</v>
      </c>
      <c r="BH93" s="92" t="s">
        <v>2543</v>
      </c>
      <c r="BI93" s="84" t="s">
        <v>122</v>
      </c>
      <c r="BJ93" s="84" t="s">
        <v>2544</v>
      </c>
      <c r="BK93" s="84" t="s">
        <v>75</v>
      </c>
      <c r="BL93" s="84" t="s">
        <v>122</v>
      </c>
      <c r="BM93" s="84" t="s">
        <v>91</v>
      </c>
      <c r="BN93" s="84" t="s">
        <v>70</v>
      </c>
      <c r="BO93" s="84" t="s">
        <v>71</v>
      </c>
      <c r="BP93" s="84" t="s">
        <v>122</v>
      </c>
      <c r="BQ93" s="84" t="s">
        <v>163</v>
      </c>
    </row>
    <row r="94" spans="1:69" ht="13.2" customHeight="1" x14ac:dyDescent="0.3">
      <c r="A94" s="40" t="str">
        <f t="shared" si="79"/>
        <v>2025-09-03</v>
      </c>
      <c r="B94" s="40" t="str">
        <f t="shared" si="80"/>
        <v>SYD</v>
      </c>
      <c r="C94" s="39" t="str">
        <f t="shared" si="81"/>
        <v>98812563585</v>
      </c>
      <c r="D94" s="41" t="str">
        <f t="shared" si="82"/>
        <v>PAU029768479</v>
      </c>
      <c r="E94" s="41" t="str">
        <f t="shared" si="83"/>
        <v>596421447605</v>
      </c>
      <c r="F94" s="39" t="str">
        <f t="shared" si="84"/>
        <v>2254252</v>
      </c>
      <c r="G94" s="39" t="str">
        <f t="shared" si="85"/>
        <v>WISE EXPRESS(AUSTRAPHARM)</v>
      </c>
      <c r="H94" s="41" t="str">
        <f t="shared" si="86"/>
        <v>심영훈</v>
      </c>
      <c r="I94" s="39" t="str">
        <f t="shared" si="87"/>
        <v>10885</v>
      </c>
      <c r="J94" s="52" t="str">
        <f t="shared" si="88"/>
        <v/>
      </c>
      <c r="K94" s="75">
        <f t="shared" si="89"/>
        <v>1</v>
      </c>
      <c r="L94" s="76">
        <f t="shared" si="90"/>
        <v>3</v>
      </c>
      <c r="M94" s="76">
        <f t="shared" si="91"/>
        <v>1E-3</v>
      </c>
      <c r="N94" s="76">
        <f t="shared" si="92"/>
        <v>3</v>
      </c>
      <c r="O94" s="42">
        <f t="shared" si="93"/>
        <v>3</v>
      </c>
      <c r="P94" s="39" t="str">
        <f t="shared" si="94"/>
        <v>일반(목록배제,Normal-Manifest Exception)</v>
      </c>
      <c r="Q94" s="72">
        <f t="shared" si="95"/>
        <v>115</v>
      </c>
      <c r="R94" s="43" t="str">
        <f t="shared" si="96"/>
        <v>OZ602</v>
      </c>
      <c r="S94" s="82" t="str">
        <f t="shared" si="97"/>
        <v/>
      </c>
      <c r="T94" s="40">
        <f t="shared" si="98"/>
        <v>45903</v>
      </c>
      <c r="U94" s="44">
        <v>2500</v>
      </c>
      <c r="V94" s="44">
        <f t="shared" si="99"/>
        <v>0</v>
      </c>
      <c r="W94" s="77">
        <f t="shared" si="100"/>
        <v>2500</v>
      </c>
      <c r="X94" s="78">
        <f t="shared" si="101"/>
        <v>0</v>
      </c>
      <c r="Y94" s="44" cm="1">
        <f t="array" ref="Y94">_xlfn.IFNA(_xlfn.IFS(AND(Q94&gt;=2000, Q94&lt;3000), 10000, AND(Q94&gt;=3000, Q94&lt;4000), 15000, AND(Q94&gt;=4000, Q94&lt;5000), 20000, AND(Q94&gt;=5000), 25000),0)</f>
        <v>0</v>
      </c>
      <c r="Z94" s="91">
        <f t="shared" si="102"/>
        <v>300</v>
      </c>
      <c r="AA94" s="44">
        <f t="shared" si="103"/>
        <v>0</v>
      </c>
      <c r="AB94" s="44"/>
      <c r="AC94" s="44"/>
      <c r="AD94" s="44"/>
      <c r="AE94" s="44">
        <f>VLOOKUP(O94,정산업데이트!$A$6:$B$12,2,10)</f>
        <v>0</v>
      </c>
      <c r="AF94" s="44"/>
      <c r="AG94" s="79">
        <f t="shared" si="104"/>
        <v>300</v>
      </c>
      <c r="AH94" s="80">
        <f t="shared" si="105"/>
        <v>2800</v>
      </c>
      <c r="AI94" s="93"/>
      <c r="AJ94" s="84" t="s">
        <v>2070</v>
      </c>
      <c r="AK94" s="84" t="s">
        <v>73</v>
      </c>
      <c r="AL94" s="84" t="s">
        <v>2071</v>
      </c>
      <c r="AM94" s="84" t="s">
        <v>2545</v>
      </c>
      <c r="AN94" s="84" t="s">
        <v>1315</v>
      </c>
      <c r="AO94" s="84" t="s">
        <v>1316</v>
      </c>
      <c r="AP94" s="84" t="s">
        <v>1104</v>
      </c>
      <c r="AQ94" s="84" t="s">
        <v>122</v>
      </c>
      <c r="AR94" s="85">
        <v>1</v>
      </c>
      <c r="AS94" s="86">
        <v>3</v>
      </c>
      <c r="AT94" s="86">
        <v>1E-3</v>
      </c>
      <c r="AU94" s="86">
        <v>3</v>
      </c>
      <c r="AV94" s="84" t="s">
        <v>8</v>
      </c>
      <c r="AW94" s="86">
        <v>115</v>
      </c>
      <c r="AX94" s="84" t="s">
        <v>68</v>
      </c>
      <c r="AY94" s="84" t="s">
        <v>68</v>
      </c>
      <c r="AZ94" s="84" t="s">
        <v>68</v>
      </c>
      <c r="BA94" s="84" t="s">
        <v>68</v>
      </c>
      <c r="BB94" s="84" t="s">
        <v>68</v>
      </c>
      <c r="BC94" s="84" t="s">
        <v>132</v>
      </c>
      <c r="BD94" s="84" t="s">
        <v>83</v>
      </c>
      <c r="BE94" s="84" t="s">
        <v>108</v>
      </c>
      <c r="BF94" s="84" t="s">
        <v>122</v>
      </c>
      <c r="BG94" s="84" t="s">
        <v>69</v>
      </c>
      <c r="BH94" s="92" t="s">
        <v>2546</v>
      </c>
      <c r="BI94" s="84" t="s">
        <v>122</v>
      </c>
      <c r="BJ94" s="84" t="s">
        <v>2547</v>
      </c>
      <c r="BK94" s="84" t="s">
        <v>75</v>
      </c>
      <c r="BL94" s="84" t="s">
        <v>122</v>
      </c>
      <c r="BM94" s="84" t="s">
        <v>83</v>
      </c>
      <c r="BN94" s="84" t="s">
        <v>70</v>
      </c>
      <c r="BO94" s="84" t="s">
        <v>71</v>
      </c>
      <c r="BP94" s="84" t="s">
        <v>122</v>
      </c>
      <c r="BQ94" s="84" t="s">
        <v>163</v>
      </c>
    </row>
    <row r="95" spans="1:69" ht="13.2" customHeight="1" x14ac:dyDescent="0.3">
      <c r="A95" s="40" t="str">
        <f t="shared" si="79"/>
        <v>2025-09-03</v>
      </c>
      <c r="B95" s="40" t="str">
        <f t="shared" si="80"/>
        <v>SYD</v>
      </c>
      <c r="C95" s="39" t="str">
        <f t="shared" si="81"/>
        <v>98812563585</v>
      </c>
      <c r="D95" s="41" t="str">
        <f t="shared" si="82"/>
        <v>PKR252954950</v>
      </c>
      <c r="E95" s="41" t="str">
        <f t="shared" si="83"/>
        <v>596421447760</v>
      </c>
      <c r="F95" s="39" t="str">
        <f t="shared" si="84"/>
        <v>2254225</v>
      </c>
      <c r="G95" s="39" t="str">
        <f t="shared" si="85"/>
        <v>WISE EXPRESS LOGISTICS PTY LTD</v>
      </c>
      <c r="H95" s="41" t="str">
        <f t="shared" si="86"/>
        <v>이디모데</v>
      </c>
      <c r="I95" s="39" t="str">
        <f t="shared" si="87"/>
        <v>11305</v>
      </c>
      <c r="J95" s="52" t="str">
        <f t="shared" si="88"/>
        <v/>
      </c>
      <c r="K95" s="75">
        <f t="shared" si="89"/>
        <v>1</v>
      </c>
      <c r="L95" s="76">
        <f t="shared" si="90"/>
        <v>11.1</v>
      </c>
      <c r="M95" s="76">
        <f t="shared" si="91"/>
        <v>1E-3</v>
      </c>
      <c r="N95" s="76">
        <f t="shared" si="92"/>
        <v>11.5</v>
      </c>
      <c r="O95" s="42">
        <f t="shared" si="93"/>
        <v>11.5</v>
      </c>
      <c r="P95" s="39" t="str">
        <f t="shared" si="94"/>
        <v>일반(목록배제,Normal-Manifest Exception)</v>
      </c>
      <c r="Q95" s="72">
        <f t="shared" si="95"/>
        <v>120</v>
      </c>
      <c r="R95" s="43" t="str">
        <f t="shared" si="96"/>
        <v>OZ602</v>
      </c>
      <c r="S95" s="82" t="str">
        <f t="shared" si="97"/>
        <v/>
      </c>
      <c r="T95" s="40">
        <f t="shared" si="98"/>
        <v>45903</v>
      </c>
      <c r="U95" s="44">
        <v>2500</v>
      </c>
      <c r="V95" s="44">
        <f t="shared" si="99"/>
        <v>700</v>
      </c>
      <c r="W95" s="77">
        <f t="shared" si="100"/>
        <v>3200</v>
      </c>
      <c r="X95" s="78">
        <f t="shared" si="101"/>
        <v>0</v>
      </c>
      <c r="Y95" s="44" cm="1">
        <f t="array" ref="Y95">_xlfn.IFNA(_xlfn.IFS(AND(Q95&gt;=2000, Q95&lt;3000), 10000, AND(Q95&gt;=3000, Q95&lt;4000), 15000, AND(Q95&gt;=4000, Q95&lt;5000), 20000, AND(Q95&gt;=5000), 25000),0)</f>
        <v>0</v>
      </c>
      <c r="Z95" s="91">
        <f t="shared" si="102"/>
        <v>300</v>
      </c>
      <c r="AA95" s="44">
        <f t="shared" si="103"/>
        <v>0</v>
      </c>
      <c r="AB95" s="44"/>
      <c r="AC95" s="44"/>
      <c r="AD95" s="44"/>
      <c r="AE95" s="44">
        <f>VLOOKUP(O95,정산업데이트!$A$6:$B$12,2,10)</f>
        <v>3000</v>
      </c>
      <c r="AF95" s="44"/>
      <c r="AG95" s="79">
        <f t="shared" si="104"/>
        <v>3300</v>
      </c>
      <c r="AH95" s="80">
        <f t="shared" si="105"/>
        <v>6500</v>
      </c>
      <c r="AI95" s="93"/>
      <c r="AJ95" s="84" t="s">
        <v>2070</v>
      </c>
      <c r="AK95" s="84" t="s">
        <v>73</v>
      </c>
      <c r="AL95" s="84" t="s">
        <v>2071</v>
      </c>
      <c r="AM95" s="84" t="s">
        <v>2548</v>
      </c>
      <c r="AN95" s="84" t="s">
        <v>739</v>
      </c>
      <c r="AO95" s="84" t="s">
        <v>740</v>
      </c>
      <c r="AP95" s="84" t="s">
        <v>741</v>
      </c>
      <c r="AQ95" s="84" t="s">
        <v>122</v>
      </c>
      <c r="AR95" s="85">
        <v>1</v>
      </c>
      <c r="AS95" s="86">
        <v>11.1</v>
      </c>
      <c r="AT95" s="86">
        <v>1E-3</v>
      </c>
      <c r="AU95" s="86">
        <v>11.5</v>
      </c>
      <c r="AV95" s="84" t="s">
        <v>8</v>
      </c>
      <c r="AW95" s="86">
        <v>120</v>
      </c>
      <c r="AX95" s="84" t="s">
        <v>68</v>
      </c>
      <c r="AY95" s="84" t="s">
        <v>68</v>
      </c>
      <c r="AZ95" s="84" t="s">
        <v>68</v>
      </c>
      <c r="BA95" s="84" t="s">
        <v>68</v>
      </c>
      <c r="BB95" s="84" t="s">
        <v>68</v>
      </c>
      <c r="BC95" s="84" t="s">
        <v>125</v>
      </c>
      <c r="BD95" s="84" t="s">
        <v>74</v>
      </c>
      <c r="BE95" s="84" t="s">
        <v>1912</v>
      </c>
      <c r="BF95" s="84" t="s">
        <v>122</v>
      </c>
      <c r="BG95" s="84" t="s">
        <v>69</v>
      </c>
      <c r="BH95" s="92" t="s">
        <v>2549</v>
      </c>
      <c r="BI95" s="84" t="s">
        <v>122</v>
      </c>
      <c r="BJ95" s="84" t="s">
        <v>2550</v>
      </c>
      <c r="BK95" s="84" t="s">
        <v>75</v>
      </c>
      <c r="BL95" s="84" t="s">
        <v>122</v>
      </c>
      <c r="BM95" s="84" t="s">
        <v>74</v>
      </c>
      <c r="BN95" s="84" t="s">
        <v>70</v>
      </c>
      <c r="BO95" s="84" t="s">
        <v>71</v>
      </c>
      <c r="BP95" s="84" t="s">
        <v>122</v>
      </c>
      <c r="BQ95" s="84" t="s">
        <v>163</v>
      </c>
    </row>
    <row r="96" spans="1:69" ht="13.2" customHeight="1" x14ac:dyDescent="0.3">
      <c r="A96" s="40" t="str">
        <f t="shared" si="79"/>
        <v>2025-09-03</v>
      </c>
      <c r="B96" s="40" t="str">
        <f t="shared" si="80"/>
        <v>SYD</v>
      </c>
      <c r="C96" s="39" t="str">
        <f t="shared" si="81"/>
        <v>98812563585</v>
      </c>
      <c r="D96" s="41" t="str">
        <f t="shared" si="82"/>
        <v>PAU029768482</v>
      </c>
      <c r="E96" s="41" t="str">
        <f t="shared" si="83"/>
        <v>596421452030</v>
      </c>
      <c r="F96" s="39" t="str">
        <f t="shared" si="84"/>
        <v>2254252</v>
      </c>
      <c r="G96" s="39" t="str">
        <f t="shared" si="85"/>
        <v>WISE EXPRESS(AUSTRAPHARM)</v>
      </c>
      <c r="H96" s="41" t="str">
        <f t="shared" si="86"/>
        <v>허순덕</v>
      </c>
      <c r="I96" s="39" t="str">
        <f t="shared" si="87"/>
        <v>16484</v>
      </c>
      <c r="J96" s="52" t="str">
        <f t="shared" si="88"/>
        <v/>
      </c>
      <c r="K96" s="75">
        <f t="shared" si="89"/>
        <v>1</v>
      </c>
      <c r="L96" s="76">
        <f t="shared" si="90"/>
        <v>1</v>
      </c>
      <c r="M96" s="76">
        <f t="shared" si="91"/>
        <v>1E-3</v>
      </c>
      <c r="N96" s="76">
        <f t="shared" si="92"/>
        <v>1</v>
      </c>
      <c r="O96" s="42">
        <f t="shared" si="93"/>
        <v>1</v>
      </c>
      <c r="P96" s="39" t="str">
        <f t="shared" si="94"/>
        <v>일반(목록배제,Normal-Manifest Exception)</v>
      </c>
      <c r="Q96" s="72">
        <f t="shared" si="95"/>
        <v>80</v>
      </c>
      <c r="R96" s="43" t="str">
        <f t="shared" si="96"/>
        <v>OZ602</v>
      </c>
      <c r="S96" s="82" t="str">
        <f t="shared" si="97"/>
        <v/>
      </c>
      <c r="T96" s="40">
        <f t="shared" si="98"/>
        <v>45903</v>
      </c>
      <c r="U96" s="44">
        <v>2500</v>
      </c>
      <c r="V96" s="44">
        <f t="shared" si="99"/>
        <v>0</v>
      </c>
      <c r="W96" s="77">
        <f t="shared" si="100"/>
        <v>2500</v>
      </c>
      <c r="X96" s="78">
        <f t="shared" si="101"/>
        <v>0</v>
      </c>
      <c r="Y96" s="44" cm="1">
        <f t="array" ref="Y96">_xlfn.IFNA(_xlfn.IFS(AND(Q96&gt;=2000, Q96&lt;3000), 10000, AND(Q96&gt;=3000, Q96&lt;4000), 15000, AND(Q96&gt;=4000, Q96&lt;5000), 20000, AND(Q96&gt;=5000), 25000),0)</f>
        <v>0</v>
      </c>
      <c r="Z96" s="91">
        <f t="shared" si="102"/>
        <v>300</v>
      </c>
      <c r="AA96" s="44">
        <f t="shared" si="103"/>
        <v>0</v>
      </c>
      <c r="AB96" s="44"/>
      <c r="AC96" s="44"/>
      <c r="AD96" s="44"/>
      <c r="AE96" s="44">
        <f>VLOOKUP(O96,정산업데이트!$A$6:$B$12,2,10)</f>
        <v>0</v>
      </c>
      <c r="AF96" s="44"/>
      <c r="AG96" s="79">
        <f t="shared" si="104"/>
        <v>300</v>
      </c>
      <c r="AH96" s="80">
        <f t="shared" si="105"/>
        <v>2800</v>
      </c>
      <c r="AI96" s="93"/>
      <c r="AJ96" s="84" t="s">
        <v>2070</v>
      </c>
      <c r="AK96" s="84" t="s">
        <v>73</v>
      </c>
      <c r="AL96" s="84" t="s">
        <v>2071</v>
      </c>
      <c r="AM96" s="84" t="s">
        <v>2551</v>
      </c>
      <c r="AN96" s="84" t="s">
        <v>2552</v>
      </c>
      <c r="AO96" s="84" t="s">
        <v>2553</v>
      </c>
      <c r="AP96" s="84" t="s">
        <v>2554</v>
      </c>
      <c r="AQ96" s="84" t="s">
        <v>122</v>
      </c>
      <c r="AR96" s="85">
        <v>1</v>
      </c>
      <c r="AS96" s="86">
        <v>1</v>
      </c>
      <c r="AT96" s="86">
        <v>1E-3</v>
      </c>
      <c r="AU96" s="86">
        <v>1</v>
      </c>
      <c r="AV96" s="84" t="s">
        <v>8</v>
      </c>
      <c r="AW96" s="86">
        <v>80</v>
      </c>
      <c r="AX96" s="84" t="s">
        <v>68</v>
      </c>
      <c r="AY96" s="84" t="s">
        <v>68</v>
      </c>
      <c r="AZ96" s="84" t="s">
        <v>68</v>
      </c>
      <c r="BA96" s="84" t="s">
        <v>68</v>
      </c>
      <c r="BB96" s="84" t="s">
        <v>68</v>
      </c>
      <c r="BC96" s="84" t="s">
        <v>132</v>
      </c>
      <c r="BD96" s="84" t="s">
        <v>83</v>
      </c>
      <c r="BE96" s="84" t="s">
        <v>108</v>
      </c>
      <c r="BF96" s="84" t="s">
        <v>122</v>
      </c>
      <c r="BG96" s="84" t="s">
        <v>69</v>
      </c>
      <c r="BH96" s="92" t="s">
        <v>2555</v>
      </c>
      <c r="BI96" s="84" t="s">
        <v>122</v>
      </c>
      <c r="BJ96" s="84" t="s">
        <v>2556</v>
      </c>
      <c r="BK96" s="84" t="s">
        <v>75</v>
      </c>
      <c r="BL96" s="84" t="s">
        <v>122</v>
      </c>
      <c r="BM96" s="84" t="s">
        <v>83</v>
      </c>
      <c r="BN96" s="84" t="s">
        <v>70</v>
      </c>
      <c r="BO96" s="84" t="s">
        <v>71</v>
      </c>
      <c r="BP96" s="84" t="s">
        <v>122</v>
      </c>
      <c r="BQ96" s="84" t="s">
        <v>163</v>
      </c>
    </row>
    <row r="97" spans="1:69" ht="13.2" customHeight="1" x14ac:dyDescent="0.3">
      <c r="A97" s="40" t="str">
        <f t="shared" si="79"/>
        <v>2025-09-03</v>
      </c>
      <c r="B97" s="40" t="str">
        <f t="shared" si="80"/>
        <v>SYD</v>
      </c>
      <c r="C97" s="39" t="str">
        <f t="shared" si="81"/>
        <v>98812563585</v>
      </c>
      <c r="D97" s="41" t="str">
        <f t="shared" si="82"/>
        <v>PKR252988486</v>
      </c>
      <c r="E97" s="41" t="str">
        <f t="shared" si="83"/>
        <v>596421453264</v>
      </c>
      <c r="F97" s="39" t="str">
        <f t="shared" si="84"/>
        <v>2254239</v>
      </c>
      <c r="G97" s="39" t="str">
        <f t="shared" si="85"/>
        <v>WISE EXPRESS(BIOSYDNEY)</v>
      </c>
      <c r="H97" s="41" t="str">
        <f t="shared" si="86"/>
        <v>석은조</v>
      </c>
      <c r="I97" s="39" t="str">
        <f t="shared" si="87"/>
        <v>42619</v>
      </c>
      <c r="J97" s="52" t="str">
        <f t="shared" si="88"/>
        <v/>
      </c>
      <c r="K97" s="75">
        <f t="shared" si="89"/>
        <v>1</v>
      </c>
      <c r="L97" s="76">
        <f t="shared" si="90"/>
        <v>1</v>
      </c>
      <c r="M97" s="76">
        <f t="shared" si="91"/>
        <v>1E-3</v>
      </c>
      <c r="N97" s="76">
        <f t="shared" si="92"/>
        <v>1</v>
      </c>
      <c r="O97" s="42">
        <f t="shared" si="93"/>
        <v>1</v>
      </c>
      <c r="P97" s="39" t="str">
        <f t="shared" si="94"/>
        <v>일반(목록배제,Normal-Manifest Exception)</v>
      </c>
      <c r="Q97" s="72">
        <f t="shared" si="95"/>
        <v>110</v>
      </c>
      <c r="R97" s="43" t="str">
        <f t="shared" si="96"/>
        <v>OZ602</v>
      </c>
      <c r="S97" s="82" t="str">
        <f t="shared" si="97"/>
        <v/>
      </c>
      <c r="T97" s="40">
        <f t="shared" si="98"/>
        <v>45903</v>
      </c>
      <c r="U97" s="44">
        <v>2500</v>
      </c>
      <c r="V97" s="44">
        <f t="shared" si="99"/>
        <v>0</v>
      </c>
      <c r="W97" s="77">
        <f t="shared" si="100"/>
        <v>2500</v>
      </c>
      <c r="X97" s="78">
        <f t="shared" si="101"/>
        <v>0</v>
      </c>
      <c r="Y97" s="44" cm="1">
        <f t="array" ref="Y97">_xlfn.IFNA(_xlfn.IFS(AND(Q97&gt;=2000, Q97&lt;3000), 10000, AND(Q97&gt;=3000, Q97&lt;4000), 15000, AND(Q97&gt;=4000, Q97&lt;5000), 20000, AND(Q97&gt;=5000), 25000),0)</f>
        <v>0</v>
      </c>
      <c r="Z97" s="91">
        <f t="shared" si="102"/>
        <v>300</v>
      </c>
      <c r="AA97" s="44">
        <f t="shared" si="103"/>
        <v>0</v>
      </c>
      <c r="AB97" s="44"/>
      <c r="AC97" s="44"/>
      <c r="AD97" s="44"/>
      <c r="AE97" s="44">
        <f>VLOOKUP(O97,정산업데이트!$A$6:$B$12,2,10)</f>
        <v>0</v>
      </c>
      <c r="AF97" s="44"/>
      <c r="AG97" s="79">
        <f t="shared" si="104"/>
        <v>300</v>
      </c>
      <c r="AH97" s="80">
        <f t="shared" si="105"/>
        <v>2800</v>
      </c>
      <c r="AI97" s="93"/>
      <c r="AJ97" s="84" t="s">
        <v>2070</v>
      </c>
      <c r="AK97" s="84" t="s">
        <v>73</v>
      </c>
      <c r="AL97" s="84" t="s">
        <v>2071</v>
      </c>
      <c r="AM97" s="84" t="s">
        <v>2557</v>
      </c>
      <c r="AN97" s="84" t="s">
        <v>2558</v>
      </c>
      <c r="AO97" s="84" t="s">
        <v>2559</v>
      </c>
      <c r="AP97" s="84" t="s">
        <v>2560</v>
      </c>
      <c r="AQ97" s="84" t="s">
        <v>122</v>
      </c>
      <c r="AR97" s="85">
        <v>1</v>
      </c>
      <c r="AS97" s="86">
        <v>1</v>
      </c>
      <c r="AT97" s="86">
        <v>1E-3</v>
      </c>
      <c r="AU97" s="86">
        <v>1</v>
      </c>
      <c r="AV97" s="84" t="s">
        <v>8</v>
      </c>
      <c r="AW97" s="86">
        <v>110</v>
      </c>
      <c r="AX97" s="84" t="s">
        <v>68</v>
      </c>
      <c r="AY97" s="84" t="s">
        <v>68</v>
      </c>
      <c r="AZ97" s="84" t="s">
        <v>68</v>
      </c>
      <c r="BA97" s="84" t="s">
        <v>68</v>
      </c>
      <c r="BB97" s="84" t="s">
        <v>68</v>
      </c>
      <c r="BC97" s="84" t="s">
        <v>126</v>
      </c>
      <c r="BD97" s="84" t="s">
        <v>90</v>
      </c>
      <c r="BE97" s="84" t="s">
        <v>111</v>
      </c>
      <c r="BF97" s="84" t="s">
        <v>122</v>
      </c>
      <c r="BG97" s="84" t="s">
        <v>69</v>
      </c>
      <c r="BH97" s="92" t="s">
        <v>2561</v>
      </c>
      <c r="BI97" s="84" t="s">
        <v>122</v>
      </c>
      <c r="BJ97" s="84" t="s">
        <v>2562</v>
      </c>
      <c r="BK97" s="84" t="s">
        <v>75</v>
      </c>
      <c r="BL97" s="84" t="s">
        <v>122</v>
      </c>
      <c r="BM97" s="84" t="s">
        <v>90</v>
      </c>
      <c r="BN97" s="84" t="s">
        <v>70</v>
      </c>
      <c r="BO97" s="84" t="s">
        <v>71</v>
      </c>
      <c r="BP97" s="84" t="s">
        <v>122</v>
      </c>
      <c r="BQ97" s="84" t="s">
        <v>163</v>
      </c>
    </row>
    <row r="98" spans="1:69" ht="13.2" customHeight="1" x14ac:dyDescent="0.3">
      <c r="A98" s="40" t="str">
        <f t="shared" si="79"/>
        <v>2025-09-03</v>
      </c>
      <c r="B98" s="40" t="str">
        <f t="shared" si="80"/>
        <v>SYD</v>
      </c>
      <c r="C98" s="39" t="str">
        <f t="shared" si="81"/>
        <v>98812563585</v>
      </c>
      <c r="D98" s="41" t="str">
        <f t="shared" si="82"/>
        <v>PKR252988487</v>
      </c>
      <c r="E98" s="41" t="str">
        <f t="shared" si="83"/>
        <v>596421453275</v>
      </c>
      <c r="F98" s="39" t="str">
        <f t="shared" si="84"/>
        <v>2254239</v>
      </c>
      <c r="G98" s="39" t="str">
        <f t="shared" si="85"/>
        <v>WISE EXPRESS(BIOSYDNEY)</v>
      </c>
      <c r="H98" s="41" t="str">
        <f t="shared" si="86"/>
        <v>안미경</v>
      </c>
      <c r="I98" s="39" t="str">
        <f t="shared" si="87"/>
        <v>21931</v>
      </c>
      <c r="J98" s="52" t="str">
        <f t="shared" si="88"/>
        <v>일반전환</v>
      </c>
      <c r="K98" s="75">
        <f t="shared" si="89"/>
        <v>1</v>
      </c>
      <c r="L98" s="76">
        <f t="shared" si="90"/>
        <v>1</v>
      </c>
      <c r="M98" s="76">
        <f t="shared" si="91"/>
        <v>1E-3</v>
      </c>
      <c r="N98" s="76">
        <f t="shared" si="92"/>
        <v>1</v>
      </c>
      <c r="O98" s="42">
        <f t="shared" si="93"/>
        <v>1</v>
      </c>
      <c r="P98" s="39" t="str">
        <f t="shared" si="94"/>
        <v>일반(목록배제,Normal-Manifest Exception)</v>
      </c>
      <c r="Q98" s="72">
        <f t="shared" si="95"/>
        <v>150</v>
      </c>
      <c r="R98" s="43" t="str">
        <f t="shared" si="96"/>
        <v>OZ602</v>
      </c>
      <c r="S98" s="82" t="str">
        <f t="shared" si="97"/>
        <v/>
      </c>
      <c r="T98" s="40">
        <f t="shared" si="98"/>
        <v>45903</v>
      </c>
      <c r="U98" s="44">
        <v>2500</v>
      </c>
      <c r="V98" s="44">
        <f t="shared" si="99"/>
        <v>0</v>
      </c>
      <c r="W98" s="77">
        <f t="shared" si="100"/>
        <v>2500</v>
      </c>
      <c r="X98" s="78">
        <f t="shared" si="101"/>
        <v>0</v>
      </c>
      <c r="Y98" s="44" cm="1">
        <f t="array" ref="Y98">_xlfn.IFNA(_xlfn.IFS(AND(Q98&gt;=2000, Q98&lt;3000), 10000, AND(Q98&gt;=3000, Q98&lt;4000), 15000, AND(Q98&gt;=4000, Q98&lt;5000), 20000, AND(Q98&gt;=5000), 25000),0)</f>
        <v>0</v>
      </c>
      <c r="Z98" s="91">
        <f t="shared" si="102"/>
        <v>300</v>
      </c>
      <c r="AA98" s="44">
        <f t="shared" si="103"/>
        <v>0</v>
      </c>
      <c r="AB98" s="44"/>
      <c r="AC98" s="44"/>
      <c r="AD98" s="44"/>
      <c r="AE98" s="44">
        <f>VLOOKUP(O98,정산업데이트!$A$6:$B$12,2,10)</f>
        <v>0</v>
      </c>
      <c r="AF98" s="44"/>
      <c r="AG98" s="79">
        <f t="shared" si="104"/>
        <v>300</v>
      </c>
      <c r="AH98" s="80">
        <f t="shared" si="105"/>
        <v>2800</v>
      </c>
      <c r="AI98" s="93"/>
      <c r="AJ98" s="84" t="s">
        <v>2070</v>
      </c>
      <c r="AK98" s="84" t="s">
        <v>73</v>
      </c>
      <c r="AL98" s="84" t="s">
        <v>2071</v>
      </c>
      <c r="AM98" s="84" t="s">
        <v>2563</v>
      </c>
      <c r="AN98" s="84" t="s">
        <v>1095</v>
      </c>
      <c r="AO98" s="84" t="s">
        <v>2564</v>
      </c>
      <c r="AP98" s="84" t="s">
        <v>2565</v>
      </c>
      <c r="AQ98" s="84" t="s">
        <v>85</v>
      </c>
      <c r="AR98" s="85">
        <v>1</v>
      </c>
      <c r="AS98" s="86">
        <v>1</v>
      </c>
      <c r="AT98" s="86">
        <v>1E-3</v>
      </c>
      <c r="AU98" s="86">
        <v>1</v>
      </c>
      <c r="AV98" s="84" t="s">
        <v>8</v>
      </c>
      <c r="AW98" s="86">
        <v>150</v>
      </c>
      <c r="AX98" s="84" t="s">
        <v>68</v>
      </c>
      <c r="AY98" s="84" t="s">
        <v>68</v>
      </c>
      <c r="AZ98" s="84" t="s">
        <v>68</v>
      </c>
      <c r="BA98" s="84" t="s">
        <v>68</v>
      </c>
      <c r="BB98" s="84" t="s">
        <v>68</v>
      </c>
      <c r="BC98" s="84" t="s">
        <v>126</v>
      </c>
      <c r="BD98" s="84" t="s">
        <v>90</v>
      </c>
      <c r="BE98" s="84" t="s">
        <v>111</v>
      </c>
      <c r="BF98" s="84" t="s">
        <v>122</v>
      </c>
      <c r="BG98" s="84" t="s">
        <v>69</v>
      </c>
      <c r="BH98" s="92" t="s">
        <v>2566</v>
      </c>
      <c r="BI98" s="84" t="s">
        <v>122</v>
      </c>
      <c r="BJ98" s="84" t="s">
        <v>2567</v>
      </c>
      <c r="BK98" s="84" t="s">
        <v>75</v>
      </c>
      <c r="BL98" s="84" t="s">
        <v>122</v>
      </c>
      <c r="BM98" s="84" t="s">
        <v>90</v>
      </c>
      <c r="BN98" s="84" t="s">
        <v>70</v>
      </c>
      <c r="BO98" s="84" t="s">
        <v>71</v>
      </c>
      <c r="BP98" s="84" t="s">
        <v>122</v>
      </c>
      <c r="BQ98" s="84" t="s">
        <v>163</v>
      </c>
    </row>
    <row r="99" spans="1:69" ht="13.2" customHeight="1" x14ac:dyDescent="0.3">
      <c r="A99" s="40" t="str">
        <f t="shared" si="79"/>
        <v>2025-09-03</v>
      </c>
      <c r="B99" s="40" t="str">
        <f t="shared" si="80"/>
        <v>SYD</v>
      </c>
      <c r="C99" s="39" t="str">
        <f t="shared" si="81"/>
        <v>98812563585</v>
      </c>
      <c r="D99" s="41" t="str">
        <f t="shared" si="82"/>
        <v>PKR252988488</v>
      </c>
      <c r="E99" s="41" t="str">
        <f t="shared" si="83"/>
        <v>596421453286</v>
      </c>
      <c r="F99" s="39" t="str">
        <f t="shared" si="84"/>
        <v>2254239</v>
      </c>
      <c r="G99" s="39" t="str">
        <f t="shared" si="85"/>
        <v>WISE EXPRESS(BIOSYDNEY)</v>
      </c>
      <c r="H99" s="41" t="str">
        <f t="shared" si="86"/>
        <v>안진서</v>
      </c>
      <c r="I99" s="39" t="str">
        <f t="shared" si="87"/>
        <v>31972</v>
      </c>
      <c r="J99" s="52" t="str">
        <f t="shared" si="88"/>
        <v/>
      </c>
      <c r="K99" s="75">
        <f t="shared" si="89"/>
        <v>1</v>
      </c>
      <c r="L99" s="76">
        <f t="shared" si="90"/>
        <v>1</v>
      </c>
      <c r="M99" s="76">
        <f t="shared" si="91"/>
        <v>1E-3</v>
      </c>
      <c r="N99" s="76">
        <f t="shared" si="92"/>
        <v>1</v>
      </c>
      <c r="O99" s="42">
        <f t="shared" si="93"/>
        <v>1</v>
      </c>
      <c r="P99" s="39" t="str">
        <f t="shared" si="94"/>
        <v>일반(목록배제,Normal-Manifest Exception)</v>
      </c>
      <c r="Q99" s="72">
        <f t="shared" si="95"/>
        <v>100</v>
      </c>
      <c r="R99" s="43" t="str">
        <f t="shared" si="96"/>
        <v>OZ602</v>
      </c>
      <c r="S99" s="82" t="str">
        <f t="shared" si="97"/>
        <v/>
      </c>
      <c r="T99" s="40">
        <f t="shared" si="98"/>
        <v>45903</v>
      </c>
      <c r="U99" s="44">
        <v>2500</v>
      </c>
      <c r="V99" s="44">
        <f t="shared" si="99"/>
        <v>0</v>
      </c>
      <c r="W99" s="77">
        <f t="shared" si="100"/>
        <v>2500</v>
      </c>
      <c r="X99" s="78">
        <f t="shared" si="101"/>
        <v>0</v>
      </c>
      <c r="Y99" s="44" cm="1">
        <f t="array" ref="Y99">_xlfn.IFNA(_xlfn.IFS(AND(Q99&gt;=2000, Q99&lt;3000), 10000, AND(Q99&gt;=3000, Q99&lt;4000), 15000, AND(Q99&gt;=4000, Q99&lt;5000), 20000, AND(Q99&gt;=5000), 25000),0)</f>
        <v>0</v>
      </c>
      <c r="Z99" s="91">
        <f t="shared" si="102"/>
        <v>300</v>
      </c>
      <c r="AA99" s="44">
        <f t="shared" si="103"/>
        <v>0</v>
      </c>
      <c r="AB99" s="44"/>
      <c r="AC99" s="44"/>
      <c r="AD99" s="44"/>
      <c r="AE99" s="44">
        <f>VLOOKUP(O99,정산업데이트!$A$6:$B$12,2,10)</f>
        <v>0</v>
      </c>
      <c r="AF99" s="44"/>
      <c r="AG99" s="79">
        <f t="shared" si="104"/>
        <v>300</v>
      </c>
      <c r="AH99" s="80">
        <f t="shared" si="105"/>
        <v>2800</v>
      </c>
      <c r="AI99" s="93"/>
      <c r="AJ99" s="84" t="s">
        <v>2070</v>
      </c>
      <c r="AK99" s="84" t="s">
        <v>73</v>
      </c>
      <c r="AL99" s="84" t="s">
        <v>2071</v>
      </c>
      <c r="AM99" s="84" t="s">
        <v>2568</v>
      </c>
      <c r="AN99" s="84" t="s">
        <v>2569</v>
      </c>
      <c r="AO99" s="84" t="s">
        <v>2570</v>
      </c>
      <c r="AP99" s="84" t="s">
        <v>2571</v>
      </c>
      <c r="AQ99" s="84" t="s">
        <v>122</v>
      </c>
      <c r="AR99" s="85">
        <v>1</v>
      </c>
      <c r="AS99" s="86">
        <v>1</v>
      </c>
      <c r="AT99" s="86">
        <v>1E-3</v>
      </c>
      <c r="AU99" s="86">
        <v>1</v>
      </c>
      <c r="AV99" s="84" t="s">
        <v>8</v>
      </c>
      <c r="AW99" s="86">
        <v>100</v>
      </c>
      <c r="AX99" s="84" t="s">
        <v>68</v>
      </c>
      <c r="AY99" s="84" t="s">
        <v>68</v>
      </c>
      <c r="AZ99" s="84" t="s">
        <v>68</v>
      </c>
      <c r="BA99" s="84" t="s">
        <v>68</v>
      </c>
      <c r="BB99" s="84" t="s">
        <v>68</v>
      </c>
      <c r="BC99" s="84" t="s">
        <v>126</v>
      </c>
      <c r="BD99" s="84" t="s">
        <v>90</v>
      </c>
      <c r="BE99" s="84" t="s">
        <v>111</v>
      </c>
      <c r="BF99" s="84" t="s">
        <v>122</v>
      </c>
      <c r="BG99" s="84" t="s">
        <v>69</v>
      </c>
      <c r="BH99" s="92" t="s">
        <v>2572</v>
      </c>
      <c r="BI99" s="84" t="s">
        <v>122</v>
      </c>
      <c r="BJ99" s="84" t="s">
        <v>2573</v>
      </c>
      <c r="BK99" s="84" t="s">
        <v>75</v>
      </c>
      <c r="BL99" s="84" t="s">
        <v>122</v>
      </c>
      <c r="BM99" s="84" t="s">
        <v>90</v>
      </c>
      <c r="BN99" s="84" t="s">
        <v>70</v>
      </c>
      <c r="BO99" s="84" t="s">
        <v>71</v>
      </c>
      <c r="BP99" s="84" t="s">
        <v>122</v>
      </c>
      <c r="BQ99" s="84" t="s">
        <v>163</v>
      </c>
    </row>
    <row r="100" spans="1:69" ht="13.2" customHeight="1" x14ac:dyDescent="0.3">
      <c r="A100" s="40" t="str">
        <f t="shared" si="79"/>
        <v>2025-09-03</v>
      </c>
      <c r="B100" s="40" t="str">
        <f t="shared" si="80"/>
        <v>SYD</v>
      </c>
      <c r="C100" s="39" t="str">
        <f t="shared" si="81"/>
        <v>98812563585</v>
      </c>
      <c r="D100" s="41" t="str">
        <f t="shared" si="82"/>
        <v>PKR252988489</v>
      </c>
      <c r="E100" s="41" t="str">
        <f t="shared" si="83"/>
        <v>596421453290</v>
      </c>
      <c r="F100" s="39" t="str">
        <f t="shared" si="84"/>
        <v>2254239</v>
      </c>
      <c r="G100" s="39" t="str">
        <f t="shared" si="85"/>
        <v>WISE EXPRESS(BIOSYDNEY)</v>
      </c>
      <c r="H100" s="41" t="str">
        <f t="shared" si="86"/>
        <v>배승주</v>
      </c>
      <c r="I100" s="39" t="str">
        <f t="shared" si="87"/>
        <v>57939</v>
      </c>
      <c r="J100" s="52" t="str">
        <f t="shared" si="88"/>
        <v/>
      </c>
      <c r="K100" s="75">
        <f t="shared" si="89"/>
        <v>1</v>
      </c>
      <c r="L100" s="76">
        <f t="shared" si="90"/>
        <v>1</v>
      </c>
      <c r="M100" s="76">
        <f t="shared" si="91"/>
        <v>1E-3</v>
      </c>
      <c r="N100" s="76">
        <f t="shared" si="92"/>
        <v>1</v>
      </c>
      <c r="O100" s="42">
        <f t="shared" si="93"/>
        <v>1</v>
      </c>
      <c r="P100" s="39" t="str">
        <f t="shared" si="94"/>
        <v>일반(목록배제,Normal-Manifest Exception)</v>
      </c>
      <c r="Q100" s="72">
        <f t="shared" si="95"/>
        <v>110</v>
      </c>
      <c r="R100" s="43" t="str">
        <f t="shared" si="96"/>
        <v>OZ602</v>
      </c>
      <c r="S100" s="82" t="str">
        <f t="shared" si="97"/>
        <v/>
      </c>
      <c r="T100" s="40">
        <f t="shared" si="98"/>
        <v>45903</v>
      </c>
      <c r="U100" s="44">
        <v>2500</v>
      </c>
      <c r="V100" s="44">
        <f t="shared" si="99"/>
        <v>0</v>
      </c>
      <c r="W100" s="77">
        <f t="shared" si="100"/>
        <v>2500</v>
      </c>
      <c r="X100" s="78">
        <f t="shared" si="101"/>
        <v>0</v>
      </c>
      <c r="Y100" s="44" cm="1">
        <f t="array" ref="Y100">_xlfn.IFNA(_xlfn.IFS(AND(Q100&gt;=2000, Q100&lt;3000), 10000, AND(Q100&gt;=3000, Q100&lt;4000), 15000, AND(Q100&gt;=4000, Q100&lt;5000), 20000, AND(Q100&gt;=5000), 25000),0)</f>
        <v>0</v>
      </c>
      <c r="Z100" s="91">
        <f t="shared" si="102"/>
        <v>300</v>
      </c>
      <c r="AA100" s="44">
        <f t="shared" si="103"/>
        <v>0</v>
      </c>
      <c r="AB100" s="44"/>
      <c r="AC100" s="44"/>
      <c r="AD100" s="44"/>
      <c r="AE100" s="44">
        <f>VLOOKUP(O100,정산업데이트!$A$6:$B$12,2,10)</f>
        <v>0</v>
      </c>
      <c r="AF100" s="44"/>
      <c r="AG100" s="79">
        <f t="shared" si="104"/>
        <v>300</v>
      </c>
      <c r="AH100" s="80">
        <f t="shared" si="105"/>
        <v>2800</v>
      </c>
      <c r="AI100" s="93"/>
      <c r="AJ100" s="84" t="s">
        <v>2070</v>
      </c>
      <c r="AK100" s="84" t="s">
        <v>73</v>
      </c>
      <c r="AL100" s="84" t="s">
        <v>2071</v>
      </c>
      <c r="AM100" s="84" t="s">
        <v>2574</v>
      </c>
      <c r="AN100" s="84" t="s">
        <v>2575</v>
      </c>
      <c r="AO100" s="84" t="s">
        <v>2576</v>
      </c>
      <c r="AP100" s="84" t="s">
        <v>2577</v>
      </c>
      <c r="AQ100" s="84" t="s">
        <v>122</v>
      </c>
      <c r="AR100" s="85">
        <v>1</v>
      </c>
      <c r="AS100" s="86">
        <v>1</v>
      </c>
      <c r="AT100" s="86">
        <v>1E-3</v>
      </c>
      <c r="AU100" s="86">
        <v>1</v>
      </c>
      <c r="AV100" s="84" t="s">
        <v>8</v>
      </c>
      <c r="AW100" s="86">
        <v>110</v>
      </c>
      <c r="AX100" s="84" t="s">
        <v>68</v>
      </c>
      <c r="AY100" s="84" t="s">
        <v>68</v>
      </c>
      <c r="AZ100" s="84" t="s">
        <v>68</v>
      </c>
      <c r="BA100" s="84" t="s">
        <v>68</v>
      </c>
      <c r="BB100" s="84" t="s">
        <v>68</v>
      </c>
      <c r="BC100" s="84" t="s">
        <v>126</v>
      </c>
      <c r="BD100" s="84" t="s">
        <v>90</v>
      </c>
      <c r="BE100" s="84" t="s">
        <v>111</v>
      </c>
      <c r="BF100" s="84" t="s">
        <v>122</v>
      </c>
      <c r="BG100" s="84" t="s">
        <v>69</v>
      </c>
      <c r="BH100" s="92" t="s">
        <v>2578</v>
      </c>
      <c r="BI100" s="84" t="s">
        <v>122</v>
      </c>
      <c r="BJ100" s="84" t="s">
        <v>2579</v>
      </c>
      <c r="BK100" s="84" t="s">
        <v>75</v>
      </c>
      <c r="BL100" s="84" t="s">
        <v>122</v>
      </c>
      <c r="BM100" s="84" t="s">
        <v>90</v>
      </c>
      <c r="BN100" s="84" t="s">
        <v>70</v>
      </c>
      <c r="BO100" s="84" t="s">
        <v>71</v>
      </c>
      <c r="BP100" s="84" t="s">
        <v>122</v>
      </c>
      <c r="BQ100" s="84" t="s">
        <v>163</v>
      </c>
    </row>
    <row r="101" spans="1:69" ht="13.2" customHeight="1" x14ac:dyDescent="0.3">
      <c r="A101" s="40" t="str">
        <f t="shared" si="79"/>
        <v>2025-09-03</v>
      </c>
      <c r="B101" s="40" t="str">
        <f t="shared" si="80"/>
        <v>SYD</v>
      </c>
      <c r="C101" s="39" t="str">
        <f t="shared" si="81"/>
        <v>98812563585</v>
      </c>
      <c r="D101" s="41" t="str">
        <f t="shared" si="82"/>
        <v>PKR252988490</v>
      </c>
      <c r="E101" s="41" t="str">
        <f t="shared" si="83"/>
        <v>596421453301</v>
      </c>
      <c r="F101" s="39" t="str">
        <f t="shared" si="84"/>
        <v>2254239</v>
      </c>
      <c r="G101" s="39" t="str">
        <f t="shared" si="85"/>
        <v>WISE EXPRESS(BIOSYDNEY)</v>
      </c>
      <c r="H101" s="41" t="str">
        <f t="shared" si="86"/>
        <v>송민경</v>
      </c>
      <c r="I101" s="39" t="str">
        <f t="shared" si="87"/>
        <v>06189</v>
      </c>
      <c r="J101" s="52" t="str">
        <f t="shared" si="88"/>
        <v/>
      </c>
      <c r="K101" s="75">
        <f t="shared" si="89"/>
        <v>1</v>
      </c>
      <c r="L101" s="76">
        <f t="shared" si="90"/>
        <v>1</v>
      </c>
      <c r="M101" s="76">
        <f t="shared" si="91"/>
        <v>1E-3</v>
      </c>
      <c r="N101" s="76">
        <f t="shared" si="92"/>
        <v>1</v>
      </c>
      <c r="O101" s="42">
        <f t="shared" si="93"/>
        <v>1</v>
      </c>
      <c r="P101" s="39" t="str">
        <f t="shared" si="94"/>
        <v>일반(목록배제,Normal-Manifest Exception)</v>
      </c>
      <c r="Q101" s="72">
        <f t="shared" si="95"/>
        <v>110</v>
      </c>
      <c r="R101" s="43" t="str">
        <f t="shared" si="96"/>
        <v>OZ602</v>
      </c>
      <c r="S101" s="82" t="str">
        <f t="shared" si="97"/>
        <v/>
      </c>
      <c r="T101" s="40">
        <f t="shared" si="98"/>
        <v>45903</v>
      </c>
      <c r="U101" s="44">
        <v>2500</v>
      </c>
      <c r="V101" s="44">
        <f t="shared" si="99"/>
        <v>0</v>
      </c>
      <c r="W101" s="77">
        <f t="shared" si="100"/>
        <v>2500</v>
      </c>
      <c r="X101" s="78">
        <f t="shared" si="101"/>
        <v>0</v>
      </c>
      <c r="Y101" s="44" cm="1">
        <f t="array" ref="Y101">_xlfn.IFNA(_xlfn.IFS(AND(Q101&gt;=2000, Q101&lt;3000), 10000, AND(Q101&gt;=3000, Q101&lt;4000), 15000, AND(Q101&gt;=4000, Q101&lt;5000), 20000, AND(Q101&gt;=5000), 25000),0)</f>
        <v>0</v>
      </c>
      <c r="Z101" s="91">
        <f t="shared" si="102"/>
        <v>300</v>
      </c>
      <c r="AA101" s="44">
        <f t="shared" si="103"/>
        <v>0</v>
      </c>
      <c r="AB101" s="44"/>
      <c r="AC101" s="44"/>
      <c r="AD101" s="44"/>
      <c r="AE101" s="44">
        <f>VLOOKUP(O101,정산업데이트!$A$6:$B$12,2,10)</f>
        <v>0</v>
      </c>
      <c r="AF101" s="44"/>
      <c r="AG101" s="79">
        <f t="shared" si="104"/>
        <v>300</v>
      </c>
      <c r="AH101" s="80">
        <f t="shared" si="105"/>
        <v>2800</v>
      </c>
      <c r="AI101" s="93"/>
      <c r="AJ101" s="84" t="s">
        <v>2070</v>
      </c>
      <c r="AK101" s="84" t="s">
        <v>73</v>
      </c>
      <c r="AL101" s="84" t="s">
        <v>2071</v>
      </c>
      <c r="AM101" s="84" t="s">
        <v>2580</v>
      </c>
      <c r="AN101" s="84" t="s">
        <v>2581</v>
      </c>
      <c r="AO101" s="84" t="s">
        <v>2582</v>
      </c>
      <c r="AP101" s="84" t="s">
        <v>2583</v>
      </c>
      <c r="AQ101" s="84" t="s">
        <v>122</v>
      </c>
      <c r="AR101" s="85">
        <v>1</v>
      </c>
      <c r="AS101" s="86">
        <v>1</v>
      </c>
      <c r="AT101" s="86">
        <v>1E-3</v>
      </c>
      <c r="AU101" s="86">
        <v>1</v>
      </c>
      <c r="AV101" s="84" t="s">
        <v>8</v>
      </c>
      <c r="AW101" s="86">
        <v>110</v>
      </c>
      <c r="AX101" s="84" t="s">
        <v>68</v>
      </c>
      <c r="AY101" s="84" t="s">
        <v>68</v>
      </c>
      <c r="AZ101" s="84" t="s">
        <v>68</v>
      </c>
      <c r="BA101" s="84" t="s">
        <v>68</v>
      </c>
      <c r="BB101" s="84" t="s">
        <v>68</v>
      </c>
      <c r="BC101" s="84" t="s">
        <v>126</v>
      </c>
      <c r="BD101" s="84" t="s">
        <v>90</v>
      </c>
      <c r="BE101" s="84" t="s">
        <v>111</v>
      </c>
      <c r="BF101" s="84" t="s">
        <v>122</v>
      </c>
      <c r="BG101" s="84" t="s">
        <v>69</v>
      </c>
      <c r="BH101" s="92" t="s">
        <v>2584</v>
      </c>
      <c r="BI101" s="84" t="s">
        <v>122</v>
      </c>
      <c r="BJ101" s="84" t="s">
        <v>2585</v>
      </c>
      <c r="BK101" s="84" t="s">
        <v>75</v>
      </c>
      <c r="BL101" s="84" t="s">
        <v>122</v>
      </c>
      <c r="BM101" s="84" t="s">
        <v>90</v>
      </c>
      <c r="BN101" s="84" t="s">
        <v>70</v>
      </c>
      <c r="BO101" s="84" t="s">
        <v>71</v>
      </c>
      <c r="BP101" s="84" t="s">
        <v>122</v>
      </c>
      <c r="BQ101" s="84" t="s">
        <v>163</v>
      </c>
    </row>
    <row r="102" spans="1:69" ht="13.2" customHeight="1" x14ac:dyDescent="0.3">
      <c r="A102" s="40" t="str">
        <f t="shared" si="79"/>
        <v>2025-09-03</v>
      </c>
      <c r="B102" s="40" t="str">
        <f t="shared" si="80"/>
        <v>SYD</v>
      </c>
      <c r="C102" s="39" t="str">
        <f t="shared" si="81"/>
        <v>98812563585</v>
      </c>
      <c r="D102" s="41" t="str">
        <f t="shared" si="82"/>
        <v>PKR252988491</v>
      </c>
      <c r="E102" s="41" t="str">
        <f t="shared" si="83"/>
        <v>596421453312</v>
      </c>
      <c r="F102" s="39" t="str">
        <f t="shared" si="84"/>
        <v>2254239</v>
      </c>
      <c r="G102" s="39" t="str">
        <f t="shared" si="85"/>
        <v>WISE EXPRESS(BIOSYDNEY)</v>
      </c>
      <c r="H102" s="41" t="str">
        <f t="shared" si="86"/>
        <v>최수훈</v>
      </c>
      <c r="I102" s="39" t="str">
        <f t="shared" si="87"/>
        <v>03470</v>
      </c>
      <c r="J102" s="52" t="str">
        <f t="shared" si="88"/>
        <v/>
      </c>
      <c r="K102" s="75">
        <f t="shared" si="89"/>
        <v>1</v>
      </c>
      <c r="L102" s="76">
        <f t="shared" si="90"/>
        <v>1</v>
      </c>
      <c r="M102" s="76">
        <f t="shared" si="91"/>
        <v>1E-3</v>
      </c>
      <c r="N102" s="76">
        <f t="shared" si="92"/>
        <v>1</v>
      </c>
      <c r="O102" s="42">
        <f t="shared" si="93"/>
        <v>1</v>
      </c>
      <c r="P102" s="39" t="str">
        <f t="shared" si="94"/>
        <v>일반(목록배제,Normal-Manifest Exception)</v>
      </c>
      <c r="Q102" s="72">
        <f t="shared" si="95"/>
        <v>110</v>
      </c>
      <c r="R102" s="43" t="str">
        <f t="shared" si="96"/>
        <v>OZ602</v>
      </c>
      <c r="S102" s="82" t="str">
        <f t="shared" si="97"/>
        <v/>
      </c>
      <c r="T102" s="40">
        <f t="shared" si="98"/>
        <v>45903</v>
      </c>
      <c r="U102" s="44">
        <v>2500</v>
      </c>
      <c r="V102" s="44">
        <f t="shared" si="99"/>
        <v>0</v>
      </c>
      <c r="W102" s="77">
        <f t="shared" si="100"/>
        <v>2500</v>
      </c>
      <c r="X102" s="78">
        <f t="shared" si="101"/>
        <v>0</v>
      </c>
      <c r="Y102" s="44" cm="1">
        <f t="array" ref="Y102">_xlfn.IFNA(_xlfn.IFS(AND(Q102&gt;=2000, Q102&lt;3000), 10000, AND(Q102&gt;=3000, Q102&lt;4000), 15000, AND(Q102&gt;=4000, Q102&lt;5000), 20000, AND(Q102&gt;=5000), 25000),0)</f>
        <v>0</v>
      </c>
      <c r="Z102" s="91">
        <f t="shared" si="102"/>
        <v>300</v>
      </c>
      <c r="AA102" s="44">
        <f t="shared" si="103"/>
        <v>0</v>
      </c>
      <c r="AB102" s="44"/>
      <c r="AC102" s="44"/>
      <c r="AD102" s="44"/>
      <c r="AE102" s="44">
        <f>VLOOKUP(O102,정산업데이트!$A$6:$B$12,2,10)</f>
        <v>0</v>
      </c>
      <c r="AF102" s="44"/>
      <c r="AG102" s="79">
        <f t="shared" si="104"/>
        <v>300</v>
      </c>
      <c r="AH102" s="80">
        <f t="shared" si="105"/>
        <v>2800</v>
      </c>
      <c r="AI102" s="93"/>
      <c r="AJ102" s="84" t="s">
        <v>2070</v>
      </c>
      <c r="AK102" s="84" t="s">
        <v>73</v>
      </c>
      <c r="AL102" s="84" t="s">
        <v>2071</v>
      </c>
      <c r="AM102" s="84" t="s">
        <v>2586</v>
      </c>
      <c r="AN102" s="84" t="s">
        <v>2587</v>
      </c>
      <c r="AO102" s="84" t="s">
        <v>2588</v>
      </c>
      <c r="AP102" s="84" t="s">
        <v>2589</v>
      </c>
      <c r="AQ102" s="84" t="s">
        <v>122</v>
      </c>
      <c r="AR102" s="85">
        <v>1</v>
      </c>
      <c r="AS102" s="86">
        <v>1</v>
      </c>
      <c r="AT102" s="86">
        <v>1E-3</v>
      </c>
      <c r="AU102" s="86">
        <v>1</v>
      </c>
      <c r="AV102" s="84" t="s">
        <v>8</v>
      </c>
      <c r="AW102" s="86">
        <v>110</v>
      </c>
      <c r="AX102" s="84" t="s">
        <v>68</v>
      </c>
      <c r="AY102" s="84" t="s">
        <v>68</v>
      </c>
      <c r="AZ102" s="84" t="s">
        <v>68</v>
      </c>
      <c r="BA102" s="84" t="s">
        <v>68</v>
      </c>
      <c r="BB102" s="84" t="s">
        <v>68</v>
      </c>
      <c r="BC102" s="84" t="s">
        <v>126</v>
      </c>
      <c r="BD102" s="84" t="s">
        <v>90</v>
      </c>
      <c r="BE102" s="84" t="s">
        <v>111</v>
      </c>
      <c r="BF102" s="84" t="s">
        <v>122</v>
      </c>
      <c r="BG102" s="84" t="s">
        <v>69</v>
      </c>
      <c r="BH102" s="92" t="s">
        <v>2590</v>
      </c>
      <c r="BI102" s="84" t="s">
        <v>122</v>
      </c>
      <c r="BJ102" s="84" t="s">
        <v>2591</v>
      </c>
      <c r="BK102" s="84" t="s">
        <v>75</v>
      </c>
      <c r="BL102" s="84" t="s">
        <v>122</v>
      </c>
      <c r="BM102" s="84" t="s">
        <v>90</v>
      </c>
      <c r="BN102" s="84" t="s">
        <v>70</v>
      </c>
      <c r="BO102" s="84" t="s">
        <v>71</v>
      </c>
      <c r="BP102" s="84" t="s">
        <v>122</v>
      </c>
      <c r="BQ102" s="84" t="s">
        <v>163</v>
      </c>
    </row>
    <row r="103" spans="1:69" ht="13.2" customHeight="1" x14ac:dyDescent="0.3">
      <c r="A103" s="40" t="str">
        <f t="shared" si="79"/>
        <v>2025-09-03</v>
      </c>
      <c r="B103" s="40" t="str">
        <f t="shared" si="80"/>
        <v>SYD</v>
      </c>
      <c r="C103" s="39" t="str">
        <f t="shared" si="81"/>
        <v>98812563585</v>
      </c>
      <c r="D103" s="41" t="str">
        <f t="shared" si="82"/>
        <v>PAU029761635</v>
      </c>
      <c r="E103" s="41" t="str">
        <f t="shared" si="83"/>
        <v>596421455224</v>
      </c>
      <c r="F103" s="39" t="str">
        <f t="shared" si="84"/>
        <v>2254256</v>
      </c>
      <c r="G103" s="39" t="str">
        <f t="shared" si="85"/>
        <v>WISE EXPRESS(BOOSTUP)</v>
      </c>
      <c r="H103" s="41" t="str">
        <f t="shared" si="86"/>
        <v>장지후</v>
      </c>
      <c r="I103" s="39" t="str">
        <f t="shared" si="87"/>
        <v>03400</v>
      </c>
      <c r="J103" s="52" t="str">
        <f t="shared" si="88"/>
        <v/>
      </c>
      <c r="K103" s="75">
        <f t="shared" si="89"/>
        <v>1</v>
      </c>
      <c r="L103" s="76">
        <f t="shared" si="90"/>
        <v>1</v>
      </c>
      <c r="M103" s="76">
        <f t="shared" si="91"/>
        <v>1E-3</v>
      </c>
      <c r="N103" s="76">
        <f t="shared" si="92"/>
        <v>1</v>
      </c>
      <c r="O103" s="42">
        <f t="shared" si="93"/>
        <v>1</v>
      </c>
      <c r="P103" s="39" t="str">
        <f t="shared" si="94"/>
        <v>목록(Manifest)</v>
      </c>
      <c r="Q103" s="72">
        <f t="shared" si="95"/>
        <v>60</v>
      </c>
      <c r="R103" s="43" t="str">
        <f t="shared" si="96"/>
        <v>OZ602</v>
      </c>
      <c r="S103" s="82" t="str">
        <f t="shared" si="97"/>
        <v/>
      </c>
      <c r="T103" s="40">
        <f t="shared" si="98"/>
        <v>45903</v>
      </c>
      <c r="U103" s="44">
        <v>2500</v>
      </c>
      <c r="V103" s="44">
        <f t="shared" si="99"/>
        <v>0</v>
      </c>
      <c r="W103" s="77">
        <f t="shared" si="100"/>
        <v>2500</v>
      </c>
      <c r="X103" s="78">
        <f t="shared" si="101"/>
        <v>0</v>
      </c>
      <c r="Y103" s="44" cm="1">
        <f t="array" ref="Y103">_xlfn.IFNA(_xlfn.IFS(AND(Q103&gt;=2000, Q103&lt;3000), 10000, AND(Q103&gt;=3000, Q103&lt;4000), 15000, AND(Q103&gt;=4000, Q103&lt;5000), 20000, AND(Q103&gt;=5000), 25000),0)</f>
        <v>0</v>
      </c>
      <c r="Z103" s="91">
        <f t="shared" si="102"/>
        <v>0</v>
      </c>
      <c r="AA103" s="44">
        <f t="shared" si="103"/>
        <v>0</v>
      </c>
      <c r="AB103" s="44"/>
      <c r="AC103" s="44"/>
      <c r="AD103" s="44"/>
      <c r="AE103" s="44">
        <f>VLOOKUP(O103,정산업데이트!$A$6:$B$12,2,10)</f>
        <v>0</v>
      </c>
      <c r="AF103" s="44"/>
      <c r="AG103" s="79">
        <f t="shared" si="104"/>
        <v>0</v>
      </c>
      <c r="AH103" s="80">
        <f t="shared" si="105"/>
        <v>2500</v>
      </c>
      <c r="AI103" s="93"/>
      <c r="AJ103" s="84" t="s">
        <v>2070</v>
      </c>
      <c r="AK103" s="84" t="s">
        <v>73</v>
      </c>
      <c r="AL103" s="84" t="s">
        <v>2071</v>
      </c>
      <c r="AM103" s="84" t="s">
        <v>2592</v>
      </c>
      <c r="AN103" s="84" t="s">
        <v>2593</v>
      </c>
      <c r="AO103" s="84" t="s">
        <v>2594</v>
      </c>
      <c r="AP103" s="84" t="s">
        <v>2595</v>
      </c>
      <c r="AQ103" s="84" t="s">
        <v>122</v>
      </c>
      <c r="AR103" s="85">
        <v>1</v>
      </c>
      <c r="AS103" s="86">
        <v>1</v>
      </c>
      <c r="AT103" s="86">
        <v>1E-3</v>
      </c>
      <c r="AU103" s="86">
        <v>1</v>
      </c>
      <c r="AV103" s="84" t="s">
        <v>7</v>
      </c>
      <c r="AW103" s="86">
        <v>60</v>
      </c>
      <c r="AX103" s="84" t="s">
        <v>68</v>
      </c>
      <c r="AY103" s="84" t="s">
        <v>68</v>
      </c>
      <c r="AZ103" s="84" t="s">
        <v>68</v>
      </c>
      <c r="BA103" s="84" t="s">
        <v>68</v>
      </c>
      <c r="BB103" s="84" t="s">
        <v>68</v>
      </c>
      <c r="BC103" s="84" t="s">
        <v>129</v>
      </c>
      <c r="BD103" s="84" t="s">
        <v>91</v>
      </c>
      <c r="BE103" s="84" t="s">
        <v>92</v>
      </c>
      <c r="BF103" s="84" t="s">
        <v>122</v>
      </c>
      <c r="BG103" s="84" t="s">
        <v>69</v>
      </c>
      <c r="BH103" s="92" t="s">
        <v>2596</v>
      </c>
      <c r="BI103" s="84" t="s">
        <v>122</v>
      </c>
      <c r="BJ103" s="84" t="s">
        <v>2597</v>
      </c>
      <c r="BK103" s="84" t="s">
        <v>75</v>
      </c>
      <c r="BL103" s="84" t="s">
        <v>122</v>
      </c>
      <c r="BM103" s="84" t="s">
        <v>91</v>
      </c>
      <c r="BN103" s="84" t="s">
        <v>70</v>
      </c>
      <c r="BO103" s="84" t="s">
        <v>71</v>
      </c>
      <c r="BP103" s="84" t="s">
        <v>122</v>
      </c>
      <c r="BQ103" s="84" t="s">
        <v>163</v>
      </c>
    </row>
    <row r="104" spans="1:69" ht="13.2" customHeight="1" x14ac:dyDescent="0.3">
      <c r="A104" s="40" t="str">
        <f t="shared" si="79"/>
        <v>2025-09-03</v>
      </c>
      <c r="B104" s="40" t="str">
        <f t="shared" si="80"/>
        <v>SYD</v>
      </c>
      <c r="C104" s="39" t="str">
        <f t="shared" si="81"/>
        <v>98812563585</v>
      </c>
      <c r="D104" s="41" t="str">
        <f t="shared" si="82"/>
        <v>PAU029761636</v>
      </c>
      <c r="E104" s="41" t="str">
        <f t="shared" si="83"/>
        <v>596421455235</v>
      </c>
      <c r="F104" s="39" t="str">
        <f t="shared" si="84"/>
        <v>2254256</v>
      </c>
      <c r="G104" s="39" t="str">
        <f t="shared" si="85"/>
        <v>WISE EXPRESS(BOOSTUP)</v>
      </c>
      <c r="H104" s="41" t="str">
        <f t="shared" si="86"/>
        <v>서영은</v>
      </c>
      <c r="I104" s="39" t="str">
        <f t="shared" si="87"/>
        <v>13608</v>
      </c>
      <c r="J104" s="52" t="str">
        <f t="shared" si="88"/>
        <v/>
      </c>
      <c r="K104" s="75">
        <f t="shared" si="89"/>
        <v>1</v>
      </c>
      <c r="L104" s="76">
        <f t="shared" si="90"/>
        <v>1</v>
      </c>
      <c r="M104" s="76">
        <f t="shared" si="91"/>
        <v>1E-3</v>
      </c>
      <c r="N104" s="76">
        <f t="shared" si="92"/>
        <v>1</v>
      </c>
      <c r="O104" s="42">
        <f t="shared" si="93"/>
        <v>1</v>
      </c>
      <c r="P104" s="39" t="str">
        <f t="shared" si="94"/>
        <v>목록(Manifest)</v>
      </c>
      <c r="Q104" s="72">
        <f t="shared" si="95"/>
        <v>60</v>
      </c>
      <c r="R104" s="43" t="str">
        <f t="shared" si="96"/>
        <v>OZ602</v>
      </c>
      <c r="S104" s="82" t="str">
        <f t="shared" si="97"/>
        <v/>
      </c>
      <c r="T104" s="40">
        <f t="shared" si="98"/>
        <v>45903</v>
      </c>
      <c r="U104" s="44">
        <v>2500</v>
      </c>
      <c r="V104" s="44">
        <f t="shared" si="99"/>
        <v>0</v>
      </c>
      <c r="W104" s="77">
        <f t="shared" si="100"/>
        <v>2500</v>
      </c>
      <c r="X104" s="78">
        <f t="shared" si="101"/>
        <v>0</v>
      </c>
      <c r="Y104" s="44" cm="1">
        <f t="array" ref="Y104">_xlfn.IFNA(_xlfn.IFS(AND(Q104&gt;=2000, Q104&lt;3000), 10000, AND(Q104&gt;=3000, Q104&lt;4000), 15000, AND(Q104&gt;=4000, Q104&lt;5000), 20000, AND(Q104&gt;=5000), 25000),0)</f>
        <v>0</v>
      </c>
      <c r="Z104" s="91">
        <f t="shared" si="102"/>
        <v>0</v>
      </c>
      <c r="AA104" s="44">
        <f t="shared" si="103"/>
        <v>0</v>
      </c>
      <c r="AB104" s="44"/>
      <c r="AC104" s="44"/>
      <c r="AD104" s="44"/>
      <c r="AE104" s="44">
        <f>VLOOKUP(O104,정산업데이트!$A$6:$B$12,2,10)</f>
        <v>0</v>
      </c>
      <c r="AF104" s="44"/>
      <c r="AG104" s="79">
        <f t="shared" si="104"/>
        <v>0</v>
      </c>
      <c r="AH104" s="80">
        <f t="shared" si="105"/>
        <v>2500</v>
      </c>
      <c r="AI104" s="93"/>
      <c r="AJ104" s="84" t="s">
        <v>2070</v>
      </c>
      <c r="AK104" s="84" t="s">
        <v>73</v>
      </c>
      <c r="AL104" s="84" t="s">
        <v>2071</v>
      </c>
      <c r="AM104" s="84" t="s">
        <v>2598</v>
      </c>
      <c r="AN104" s="84" t="s">
        <v>1385</v>
      </c>
      <c r="AO104" s="84" t="s">
        <v>1386</v>
      </c>
      <c r="AP104" s="84" t="s">
        <v>641</v>
      </c>
      <c r="AQ104" s="84" t="s">
        <v>122</v>
      </c>
      <c r="AR104" s="85">
        <v>1</v>
      </c>
      <c r="AS104" s="86">
        <v>1</v>
      </c>
      <c r="AT104" s="86">
        <v>1E-3</v>
      </c>
      <c r="AU104" s="86">
        <v>1</v>
      </c>
      <c r="AV104" s="84" t="s">
        <v>7</v>
      </c>
      <c r="AW104" s="86">
        <v>60</v>
      </c>
      <c r="AX104" s="84" t="s">
        <v>68</v>
      </c>
      <c r="AY104" s="84" t="s">
        <v>68</v>
      </c>
      <c r="AZ104" s="84" t="s">
        <v>68</v>
      </c>
      <c r="BA104" s="84" t="s">
        <v>68</v>
      </c>
      <c r="BB104" s="84" t="s">
        <v>68</v>
      </c>
      <c r="BC104" s="84" t="s">
        <v>129</v>
      </c>
      <c r="BD104" s="84" t="s">
        <v>91</v>
      </c>
      <c r="BE104" s="84" t="s">
        <v>92</v>
      </c>
      <c r="BF104" s="84" t="s">
        <v>122</v>
      </c>
      <c r="BG104" s="84" t="s">
        <v>69</v>
      </c>
      <c r="BH104" s="92" t="s">
        <v>2599</v>
      </c>
      <c r="BI104" s="84" t="s">
        <v>122</v>
      </c>
      <c r="BJ104" s="84" t="s">
        <v>2600</v>
      </c>
      <c r="BK104" s="84" t="s">
        <v>75</v>
      </c>
      <c r="BL104" s="84" t="s">
        <v>122</v>
      </c>
      <c r="BM104" s="84" t="s">
        <v>91</v>
      </c>
      <c r="BN104" s="84" t="s">
        <v>70</v>
      </c>
      <c r="BO104" s="84" t="s">
        <v>71</v>
      </c>
      <c r="BP104" s="84" t="s">
        <v>122</v>
      </c>
      <c r="BQ104" s="84" t="s">
        <v>163</v>
      </c>
    </row>
    <row r="105" spans="1:69" ht="13.2" customHeight="1" x14ac:dyDescent="0.3">
      <c r="A105" s="40" t="str">
        <f t="shared" si="79"/>
        <v>2025-09-03</v>
      </c>
      <c r="B105" s="40" t="str">
        <f t="shared" si="80"/>
        <v>SYD</v>
      </c>
      <c r="C105" s="39" t="str">
        <f t="shared" si="81"/>
        <v>98812563585</v>
      </c>
      <c r="D105" s="41" t="str">
        <f t="shared" si="82"/>
        <v>PAU029761638</v>
      </c>
      <c r="E105" s="41" t="str">
        <f t="shared" si="83"/>
        <v>596421455246</v>
      </c>
      <c r="F105" s="39" t="str">
        <f t="shared" si="84"/>
        <v>2254256</v>
      </c>
      <c r="G105" s="39" t="str">
        <f t="shared" si="85"/>
        <v>WISE EXPRESS(BOOSTUP)</v>
      </c>
      <c r="H105" s="41" t="str">
        <f t="shared" si="86"/>
        <v>최선영</v>
      </c>
      <c r="I105" s="39" t="str">
        <f t="shared" si="87"/>
        <v>27380</v>
      </c>
      <c r="J105" s="52" t="str">
        <f t="shared" si="88"/>
        <v/>
      </c>
      <c r="K105" s="75">
        <f t="shared" si="89"/>
        <v>1</v>
      </c>
      <c r="L105" s="76">
        <f t="shared" si="90"/>
        <v>1</v>
      </c>
      <c r="M105" s="76">
        <f t="shared" si="91"/>
        <v>1E-3</v>
      </c>
      <c r="N105" s="76">
        <f t="shared" si="92"/>
        <v>1</v>
      </c>
      <c r="O105" s="42">
        <f t="shared" si="93"/>
        <v>1</v>
      </c>
      <c r="P105" s="39" t="str">
        <f t="shared" si="94"/>
        <v>목록(Manifest)</v>
      </c>
      <c r="Q105" s="72">
        <f t="shared" si="95"/>
        <v>60</v>
      </c>
      <c r="R105" s="43" t="str">
        <f t="shared" si="96"/>
        <v>OZ602</v>
      </c>
      <c r="S105" s="82" t="str">
        <f t="shared" si="97"/>
        <v/>
      </c>
      <c r="T105" s="40">
        <f t="shared" si="98"/>
        <v>45903</v>
      </c>
      <c r="U105" s="44">
        <v>2500</v>
      </c>
      <c r="V105" s="44">
        <f t="shared" si="99"/>
        <v>0</v>
      </c>
      <c r="W105" s="77">
        <f t="shared" si="100"/>
        <v>2500</v>
      </c>
      <c r="X105" s="78">
        <f t="shared" si="101"/>
        <v>0</v>
      </c>
      <c r="Y105" s="44" cm="1">
        <f t="array" ref="Y105">_xlfn.IFNA(_xlfn.IFS(AND(Q105&gt;=2000, Q105&lt;3000), 10000, AND(Q105&gt;=3000, Q105&lt;4000), 15000, AND(Q105&gt;=4000, Q105&lt;5000), 20000, AND(Q105&gt;=5000), 25000),0)</f>
        <v>0</v>
      </c>
      <c r="Z105" s="91">
        <f t="shared" si="102"/>
        <v>0</v>
      </c>
      <c r="AA105" s="44">
        <f t="shared" si="103"/>
        <v>0</v>
      </c>
      <c r="AB105" s="44"/>
      <c r="AC105" s="44"/>
      <c r="AD105" s="44"/>
      <c r="AE105" s="44">
        <f>VLOOKUP(O105,정산업데이트!$A$6:$B$12,2,10)</f>
        <v>0</v>
      </c>
      <c r="AF105" s="44"/>
      <c r="AG105" s="79">
        <f t="shared" si="104"/>
        <v>0</v>
      </c>
      <c r="AH105" s="80">
        <f t="shared" si="105"/>
        <v>2500</v>
      </c>
      <c r="AI105" s="93"/>
      <c r="AJ105" s="84" t="s">
        <v>2070</v>
      </c>
      <c r="AK105" s="84" t="s">
        <v>73</v>
      </c>
      <c r="AL105" s="84" t="s">
        <v>2071</v>
      </c>
      <c r="AM105" s="84" t="s">
        <v>2601</v>
      </c>
      <c r="AN105" s="84" t="s">
        <v>1277</v>
      </c>
      <c r="AO105" s="84" t="s">
        <v>2602</v>
      </c>
      <c r="AP105" s="84" t="s">
        <v>2603</v>
      </c>
      <c r="AQ105" s="84" t="s">
        <v>122</v>
      </c>
      <c r="AR105" s="85">
        <v>1</v>
      </c>
      <c r="AS105" s="86">
        <v>1</v>
      </c>
      <c r="AT105" s="86">
        <v>1E-3</v>
      </c>
      <c r="AU105" s="86">
        <v>1</v>
      </c>
      <c r="AV105" s="84" t="s">
        <v>7</v>
      </c>
      <c r="AW105" s="86">
        <v>60</v>
      </c>
      <c r="AX105" s="84" t="s">
        <v>68</v>
      </c>
      <c r="AY105" s="84" t="s">
        <v>68</v>
      </c>
      <c r="AZ105" s="84" t="s">
        <v>68</v>
      </c>
      <c r="BA105" s="84" t="s">
        <v>68</v>
      </c>
      <c r="BB105" s="84" t="s">
        <v>68</v>
      </c>
      <c r="BC105" s="84" t="s">
        <v>129</v>
      </c>
      <c r="BD105" s="84" t="s">
        <v>91</v>
      </c>
      <c r="BE105" s="84" t="s">
        <v>92</v>
      </c>
      <c r="BF105" s="84" t="s">
        <v>122</v>
      </c>
      <c r="BG105" s="84" t="s">
        <v>69</v>
      </c>
      <c r="BH105" s="92" t="s">
        <v>2604</v>
      </c>
      <c r="BI105" s="84" t="s">
        <v>122</v>
      </c>
      <c r="BJ105" s="84" t="s">
        <v>2605</v>
      </c>
      <c r="BK105" s="84" t="s">
        <v>75</v>
      </c>
      <c r="BL105" s="84" t="s">
        <v>122</v>
      </c>
      <c r="BM105" s="84" t="s">
        <v>91</v>
      </c>
      <c r="BN105" s="84" t="s">
        <v>70</v>
      </c>
      <c r="BO105" s="84" t="s">
        <v>71</v>
      </c>
      <c r="BP105" s="84" t="s">
        <v>122</v>
      </c>
      <c r="BQ105" s="84" t="s">
        <v>163</v>
      </c>
    </row>
    <row r="106" spans="1:69" ht="13.2" customHeight="1" x14ac:dyDescent="0.3">
      <c r="A106" s="40" t="str">
        <f t="shared" si="79"/>
        <v>2025-09-03</v>
      </c>
      <c r="B106" s="40" t="str">
        <f t="shared" si="80"/>
        <v>SYD</v>
      </c>
      <c r="C106" s="39" t="str">
        <f t="shared" si="81"/>
        <v>98812563585</v>
      </c>
      <c r="D106" s="41" t="str">
        <f t="shared" si="82"/>
        <v>PAU029761637</v>
      </c>
      <c r="E106" s="41" t="str">
        <f t="shared" si="83"/>
        <v>596421455261</v>
      </c>
      <c r="F106" s="39" t="str">
        <f t="shared" si="84"/>
        <v>2254256</v>
      </c>
      <c r="G106" s="39" t="str">
        <f t="shared" si="85"/>
        <v>WISE EXPRESS(BOOSTUP)</v>
      </c>
      <c r="H106" s="41" t="str">
        <f t="shared" si="86"/>
        <v>차주미</v>
      </c>
      <c r="I106" s="39" t="str">
        <f t="shared" si="87"/>
        <v>42760</v>
      </c>
      <c r="J106" s="52" t="str">
        <f t="shared" si="88"/>
        <v/>
      </c>
      <c r="K106" s="75">
        <f t="shared" si="89"/>
        <v>1</v>
      </c>
      <c r="L106" s="76">
        <f t="shared" si="90"/>
        <v>1</v>
      </c>
      <c r="M106" s="76">
        <f t="shared" si="91"/>
        <v>1E-3</v>
      </c>
      <c r="N106" s="76">
        <f t="shared" si="92"/>
        <v>1</v>
      </c>
      <c r="O106" s="42">
        <f t="shared" si="93"/>
        <v>1</v>
      </c>
      <c r="P106" s="39" t="str">
        <f t="shared" si="94"/>
        <v>목록(Manifest)</v>
      </c>
      <c r="Q106" s="72">
        <f t="shared" si="95"/>
        <v>60</v>
      </c>
      <c r="R106" s="43" t="str">
        <f t="shared" si="96"/>
        <v>OZ602</v>
      </c>
      <c r="S106" s="82" t="str">
        <f t="shared" si="97"/>
        <v/>
      </c>
      <c r="T106" s="40">
        <f t="shared" si="98"/>
        <v>45903</v>
      </c>
      <c r="U106" s="44">
        <v>2500</v>
      </c>
      <c r="V106" s="44">
        <f t="shared" si="99"/>
        <v>0</v>
      </c>
      <c r="W106" s="77">
        <f t="shared" si="100"/>
        <v>2500</v>
      </c>
      <c r="X106" s="78">
        <f t="shared" si="101"/>
        <v>0</v>
      </c>
      <c r="Y106" s="44" cm="1">
        <f t="array" ref="Y106">_xlfn.IFNA(_xlfn.IFS(AND(Q106&gt;=2000, Q106&lt;3000), 10000, AND(Q106&gt;=3000, Q106&lt;4000), 15000, AND(Q106&gt;=4000, Q106&lt;5000), 20000, AND(Q106&gt;=5000), 25000),0)</f>
        <v>0</v>
      </c>
      <c r="Z106" s="91">
        <f t="shared" si="102"/>
        <v>0</v>
      </c>
      <c r="AA106" s="44">
        <f t="shared" si="103"/>
        <v>0</v>
      </c>
      <c r="AB106" s="44"/>
      <c r="AC106" s="44"/>
      <c r="AD106" s="44"/>
      <c r="AE106" s="44">
        <f>VLOOKUP(O106,정산업데이트!$A$6:$B$12,2,10)</f>
        <v>0</v>
      </c>
      <c r="AF106" s="44"/>
      <c r="AG106" s="79">
        <f t="shared" si="104"/>
        <v>0</v>
      </c>
      <c r="AH106" s="80">
        <f t="shared" si="105"/>
        <v>2500</v>
      </c>
      <c r="AI106" s="93"/>
      <c r="AJ106" s="84" t="s">
        <v>2070</v>
      </c>
      <c r="AK106" s="84" t="s">
        <v>73</v>
      </c>
      <c r="AL106" s="84" t="s">
        <v>2071</v>
      </c>
      <c r="AM106" s="84" t="s">
        <v>2606</v>
      </c>
      <c r="AN106" s="84" t="s">
        <v>2607</v>
      </c>
      <c r="AO106" s="84" t="s">
        <v>2608</v>
      </c>
      <c r="AP106" s="84" t="s">
        <v>2609</v>
      </c>
      <c r="AQ106" s="84" t="s">
        <v>122</v>
      </c>
      <c r="AR106" s="85">
        <v>1</v>
      </c>
      <c r="AS106" s="86">
        <v>1</v>
      </c>
      <c r="AT106" s="86">
        <v>1E-3</v>
      </c>
      <c r="AU106" s="86">
        <v>1</v>
      </c>
      <c r="AV106" s="84" t="s">
        <v>7</v>
      </c>
      <c r="AW106" s="86">
        <v>60</v>
      </c>
      <c r="AX106" s="84" t="s">
        <v>68</v>
      </c>
      <c r="AY106" s="84" t="s">
        <v>68</v>
      </c>
      <c r="AZ106" s="84" t="s">
        <v>68</v>
      </c>
      <c r="BA106" s="84" t="s">
        <v>68</v>
      </c>
      <c r="BB106" s="84" t="s">
        <v>68</v>
      </c>
      <c r="BC106" s="84" t="s">
        <v>129</v>
      </c>
      <c r="BD106" s="84" t="s">
        <v>91</v>
      </c>
      <c r="BE106" s="84" t="s">
        <v>92</v>
      </c>
      <c r="BF106" s="84" t="s">
        <v>122</v>
      </c>
      <c r="BG106" s="84" t="s">
        <v>69</v>
      </c>
      <c r="BH106" s="92" t="s">
        <v>2610</v>
      </c>
      <c r="BI106" s="84" t="s">
        <v>122</v>
      </c>
      <c r="BJ106" s="84" t="s">
        <v>2611</v>
      </c>
      <c r="BK106" s="84" t="s">
        <v>75</v>
      </c>
      <c r="BL106" s="84" t="s">
        <v>122</v>
      </c>
      <c r="BM106" s="84" t="s">
        <v>91</v>
      </c>
      <c r="BN106" s="84" t="s">
        <v>70</v>
      </c>
      <c r="BO106" s="84" t="s">
        <v>71</v>
      </c>
      <c r="BP106" s="84" t="s">
        <v>122</v>
      </c>
      <c r="BQ106" s="84" t="s">
        <v>163</v>
      </c>
    </row>
    <row r="107" spans="1:69" ht="13.2" customHeight="1" x14ac:dyDescent="0.3">
      <c r="A107" s="40" t="str">
        <f t="shared" si="79"/>
        <v>2025-09-03</v>
      </c>
      <c r="B107" s="40" t="str">
        <f t="shared" si="80"/>
        <v>SYD</v>
      </c>
      <c r="C107" s="39" t="str">
        <f t="shared" si="81"/>
        <v>98812563585</v>
      </c>
      <c r="D107" s="41" t="str">
        <f t="shared" si="82"/>
        <v>PAU029761640</v>
      </c>
      <c r="E107" s="41" t="str">
        <f t="shared" si="83"/>
        <v>596421455272</v>
      </c>
      <c r="F107" s="39" t="str">
        <f t="shared" si="84"/>
        <v>2254256</v>
      </c>
      <c r="G107" s="39" t="str">
        <f t="shared" si="85"/>
        <v>WISE EXPRESS(BOOSTUP)</v>
      </c>
      <c r="H107" s="41" t="str">
        <f t="shared" si="86"/>
        <v>이찬송</v>
      </c>
      <c r="I107" s="39" t="str">
        <f t="shared" si="87"/>
        <v>21422</v>
      </c>
      <c r="J107" s="52" t="str">
        <f t="shared" si="88"/>
        <v/>
      </c>
      <c r="K107" s="75">
        <f t="shared" si="89"/>
        <v>1</v>
      </c>
      <c r="L107" s="76">
        <f t="shared" si="90"/>
        <v>1</v>
      </c>
      <c r="M107" s="76">
        <f t="shared" si="91"/>
        <v>1E-3</v>
      </c>
      <c r="N107" s="76">
        <f t="shared" si="92"/>
        <v>1</v>
      </c>
      <c r="O107" s="42">
        <f t="shared" si="93"/>
        <v>1</v>
      </c>
      <c r="P107" s="39" t="str">
        <f t="shared" si="94"/>
        <v>목록(Manifest)</v>
      </c>
      <c r="Q107" s="72">
        <f t="shared" si="95"/>
        <v>60</v>
      </c>
      <c r="R107" s="43" t="str">
        <f t="shared" si="96"/>
        <v>OZ602</v>
      </c>
      <c r="S107" s="82" t="str">
        <f t="shared" si="97"/>
        <v/>
      </c>
      <c r="T107" s="40">
        <f t="shared" si="98"/>
        <v>45903</v>
      </c>
      <c r="U107" s="44">
        <v>2500</v>
      </c>
      <c r="V107" s="44">
        <f t="shared" si="99"/>
        <v>0</v>
      </c>
      <c r="W107" s="77">
        <f t="shared" si="100"/>
        <v>2500</v>
      </c>
      <c r="X107" s="78">
        <f t="shared" si="101"/>
        <v>0</v>
      </c>
      <c r="Y107" s="44" cm="1">
        <f t="array" ref="Y107">_xlfn.IFNA(_xlfn.IFS(AND(Q107&gt;=2000, Q107&lt;3000), 10000, AND(Q107&gt;=3000, Q107&lt;4000), 15000, AND(Q107&gt;=4000, Q107&lt;5000), 20000, AND(Q107&gt;=5000), 25000),0)</f>
        <v>0</v>
      </c>
      <c r="Z107" s="91">
        <f t="shared" si="102"/>
        <v>0</v>
      </c>
      <c r="AA107" s="44">
        <f t="shared" si="103"/>
        <v>0</v>
      </c>
      <c r="AB107" s="44"/>
      <c r="AC107" s="44"/>
      <c r="AD107" s="44"/>
      <c r="AE107" s="44">
        <f>VLOOKUP(O107,정산업데이트!$A$6:$B$12,2,10)</f>
        <v>0</v>
      </c>
      <c r="AF107" s="44"/>
      <c r="AG107" s="79">
        <f t="shared" si="104"/>
        <v>0</v>
      </c>
      <c r="AH107" s="80">
        <f t="shared" si="105"/>
        <v>2500</v>
      </c>
      <c r="AI107" s="93"/>
      <c r="AJ107" s="84" t="s">
        <v>2070</v>
      </c>
      <c r="AK107" s="84" t="s">
        <v>73</v>
      </c>
      <c r="AL107" s="84" t="s">
        <v>2071</v>
      </c>
      <c r="AM107" s="84" t="s">
        <v>2612</v>
      </c>
      <c r="AN107" s="84" t="s">
        <v>2613</v>
      </c>
      <c r="AO107" s="84" t="s">
        <v>2614</v>
      </c>
      <c r="AP107" s="84" t="s">
        <v>1219</v>
      </c>
      <c r="AQ107" s="84" t="s">
        <v>122</v>
      </c>
      <c r="AR107" s="85">
        <v>1</v>
      </c>
      <c r="AS107" s="86">
        <v>1</v>
      </c>
      <c r="AT107" s="86">
        <v>1E-3</v>
      </c>
      <c r="AU107" s="86">
        <v>1</v>
      </c>
      <c r="AV107" s="84" t="s">
        <v>7</v>
      </c>
      <c r="AW107" s="86">
        <v>60</v>
      </c>
      <c r="AX107" s="84" t="s">
        <v>68</v>
      </c>
      <c r="AY107" s="84" t="s">
        <v>68</v>
      </c>
      <c r="AZ107" s="84" t="s">
        <v>68</v>
      </c>
      <c r="BA107" s="84" t="s">
        <v>68</v>
      </c>
      <c r="BB107" s="84" t="s">
        <v>68</v>
      </c>
      <c r="BC107" s="84" t="s">
        <v>129</v>
      </c>
      <c r="BD107" s="84" t="s">
        <v>91</v>
      </c>
      <c r="BE107" s="84" t="s">
        <v>92</v>
      </c>
      <c r="BF107" s="84" t="s">
        <v>122</v>
      </c>
      <c r="BG107" s="84" t="s">
        <v>69</v>
      </c>
      <c r="BH107" s="92" t="s">
        <v>2615</v>
      </c>
      <c r="BI107" s="84" t="s">
        <v>122</v>
      </c>
      <c r="BJ107" s="84" t="s">
        <v>2616</v>
      </c>
      <c r="BK107" s="84" t="s">
        <v>75</v>
      </c>
      <c r="BL107" s="84" t="s">
        <v>122</v>
      </c>
      <c r="BM107" s="84" t="s">
        <v>91</v>
      </c>
      <c r="BN107" s="84" t="s">
        <v>70</v>
      </c>
      <c r="BO107" s="84" t="s">
        <v>71</v>
      </c>
      <c r="BP107" s="84" t="s">
        <v>122</v>
      </c>
      <c r="BQ107" s="84" t="s">
        <v>163</v>
      </c>
    </row>
    <row r="108" spans="1:69" ht="13.2" customHeight="1" x14ac:dyDescent="0.3">
      <c r="A108" s="40" t="str">
        <f t="shared" si="79"/>
        <v>2025-09-03</v>
      </c>
      <c r="B108" s="40" t="str">
        <f t="shared" si="80"/>
        <v>SYD</v>
      </c>
      <c r="C108" s="39" t="str">
        <f t="shared" si="81"/>
        <v>98812563585</v>
      </c>
      <c r="D108" s="41" t="str">
        <f t="shared" si="82"/>
        <v>PAU029761641</v>
      </c>
      <c r="E108" s="41" t="str">
        <f t="shared" si="83"/>
        <v>596421455283</v>
      </c>
      <c r="F108" s="39" t="str">
        <f t="shared" si="84"/>
        <v>2254256</v>
      </c>
      <c r="G108" s="39" t="str">
        <f t="shared" si="85"/>
        <v>WISE EXPRESS(BOOSTUP)</v>
      </c>
      <c r="H108" s="41" t="str">
        <f t="shared" si="86"/>
        <v>안현정</v>
      </c>
      <c r="I108" s="39" t="str">
        <f t="shared" si="87"/>
        <v>14479</v>
      </c>
      <c r="J108" s="52" t="str">
        <f t="shared" si="88"/>
        <v/>
      </c>
      <c r="K108" s="75">
        <f t="shared" si="89"/>
        <v>1</v>
      </c>
      <c r="L108" s="76">
        <f t="shared" si="90"/>
        <v>1</v>
      </c>
      <c r="M108" s="76">
        <f t="shared" si="91"/>
        <v>1E-3</v>
      </c>
      <c r="N108" s="76">
        <f t="shared" si="92"/>
        <v>1</v>
      </c>
      <c r="O108" s="42">
        <f t="shared" si="93"/>
        <v>1</v>
      </c>
      <c r="P108" s="39" t="str">
        <f t="shared" si="94"/>
        <v>목록(Manifest)</v>
      </c>
      <c r="Q108" s="72">
        <f t="shared" si="95"/>
        <v>60</v>
      </c>
      <c r="R108" s="43" t="str">
        <f t="shared" si="96"/>
        <v>OZ602</v>
      </c>
      <c r="S108" s="82" t="str">
        <f t="shared" si="97"/>
        <v/>
      </c>
      <c r="T108" s="40">
        <f t="shared" si="98"/>
        <v>45903</v>
      </c>
      <c r="U108" s="44">
        <v>2500</v>
      </c>
      <c r="V108" s="44">
        <f t="shared" si="99"/>
        <v>0</v>
      </c>
      <c r="W108" s="77">
        <f t="shared" si="100"/>
        <v>2500</v>
      </c>
      <c r="X108" s="78">
        <f t="shared" si="101"/>
        <v>0</v>
      </c>
      <c r="Y108" s="44" cm="1">
        <f t="array" ref="Y108">_xlfn.IFNA(_xlfn.IFS(AND(Q108&gt;=2000, Q108&lt;3000), 10000, AND(Q108&gt;=3000, Q108&lt;4000), 15000, AND(Q108&gt;=4000, Q108&lt;5000), 20000, AND(Q108&gt;=5000), 25000),0)</f>
        <v>0</v>
      </c>
      <c r="Z108" s="91">
        <f t="shared" si="102"/>
        <v>0</v>
      </c>
      <c r="AA108" s="44">
        <f t="shared" si="103"/>
        <v>0</v>
      </c>
      <c r="AB108" s="44"/>
      <c r="AC108" s="44"/>
      <c r="AD108" s="44"/>
      <c r="AE108" s="44">
        <f>VLOOKUP(O108,정산업데이트!$A$6:$B$12,2,10)</f>
        <v>0</v>
      </c>
      <c r="AF108" s="44"/>
      <c r="AG108" s="79">
        <f t="shared" si="104"/>
        <v>0</v>
      </c>
      <c r="AH108" s="80">
        <f t="shared" si="105"/>
        <v>2500</v>
      </c>
      <c r="AJ108" s="84" t="s">
        <v>2070</v>
      </c>
      <c r="AK108" s="84" t="s">
        <v>73</v>
      </c>
      <c r="AL108" s="84" t="s">
        <v>2071</v>
      </c>
      <c r="AM108" s="84" t="s">
        <v>2617</v>
      </c>
      <c r="AN108" s="84" t="s">
        <v>2618</v>
      </c>
      <c r="AO108" s="84" t="s">
        <v>2619</v>
      </c>
      <c r="AP108" s="84" t="s">
        <v>2620</v>
      </c>
      <c r="AQ108" s="84" t="s">
        <v>122</v>
      </c>
      <c r="AR108" s="85">
        <v>1</v>
      </c>
      <c r="AS108" s="86">
        <v>1</v>
      </c>
      <c r="AT108" s="86">
        <v>1E-3</v>
      </c>
      <c r="AU108" s="86">
        <v>1</v>
      </c>
      <c r="AV108" s="84" t="s">
        <v>7</v>
      </c>
      <c r="AW108" s="86">
        <v>60</v>
      </c>
      <c r="AX108" s="84" t="s">
        <v>68</v>
      </c>
      <c r="AY108" s="84" t="s">
        <v>68</v>
      </c>
      <c r="AZ108" s="84" t="s">
        <v>68</v>
      </c>
      <c r="BA108" s="84" t="s">
        <v>68</v>
      </c>
      <c r="BB108" s="84" t="s">
        <v>68</v>
      </c>
      <c r="BC108" s="84" t="s">
        <v>129</v>
      </c>
      <c r="BD108" s="84" t="s">
        <v>91</v>
      </c>
      <c r="BE108" s="84" t="s">
        <v>92</v>
      </c>
      <c r="BF108" s="84" t="s">
        <v>122</v>
      </c>
      <c r="BG108" s="84" t="s">
        <v>69</v>
      </c>
      <c r="BH108" s="92" t="s">
        <v>2621</v>
      </c>
      <c r="BI108" s="84" t="s">
        <v>122</v>
      </c>
      <c r="BJ108" s="84" t="s">
        <v>2622</v>
      </c>
      <c r="BK108" s="84" t="s">
        <v>75</v>
      </c>
      <c r="BL108" s="84" t="s">
        <v>122</v>
      </c>
      <c r="BM108" s="84" t="s">
        <v>91</v>
      </c>
      <c r="BN108" s="84" t="s">
        <v>70</v>
      </c>
      <c r="BO108" s="84" t="s">
        <v>71</v>
      </c>
      <c r="BP108" s="84" t="s">
        <v>122</v>
      </c>
      <c r="BQ108" s="84" t="s">
        <v>163</v>
      </c>
    </row>
    <row r="109" spans="1:69" ht="13.2" customHeight="1" x14ac:dyDescent="0.3">
      <c r="A109" s="40" t="str">
        <f t="shared" si="79"/>
        <v>2025-09-03</v>
      </c>
      <c r="B109" s="40" t="str">
        <f t="shared" si="80"/>
        <v>SYD</v>
      </c>
      <c r="C109" s="39" t="str">
        <f t="shared" si="81"/>
        <v>98812563585</v>
      </c>
      <c r="D109" s="41" t="str">
        <f t="shared" si="82"/>
        <v>PAU029761644</v>
      </c>
      <c r="E109" s="41" t="str">
        <f t="shared" si="83"/>
        <v>596421456311</v>
      </c>
      <c r="F109" s="39" t="str">
        <f t="shared" si="84"/>
        <v>2254256</v>
      </c>
      <c r="G109" s="39" t="str">
        <f t="shared" si="85"/>
        <v>WISE EXPRESS(BOOSTUP)</v>
      </c>
      <c r="H109" s="41" t="str">
        <f t="shared" si="86"/>
        <v>허은경</v>
      </c>
      <c r="I109" s="39" t="str">
        <f t="shared" si="87"/>
        <v>26477</v>
      </c>
      <c r="J109" s="52" t="str">
        <f t="shared" si="88"/>
        <v/>
      </c>
      <c r="K109" s="75">
        <f t="shared" si="89"/>
        <v>1</v>
      </c>
      <c r="L109" s="76">
        <f t="shared" si="90"/>
        <v>2</v>
      </c>
      <c r="M109" s="76">
        <f t="shared" si="91"/>
        <v>1E-3</v>
      </c>
      <c r="N109" s="76">
        <f t="shared" si="92"/>
        <v>2</v>
      </c>
      <c r="O109" s="42">
        <f t="shared" si="93"/>
        <v>2</v>
      </c>
      <c r="P109" s="39" t="str">
        <f t="shared" si="94"/>
        <v>목록(Manifest)</v>
      </c>
      <c r="Q109" s="72">
        <f t="shared" si="95"/>
        <v>70</v>
      </c>
      <c r="R109" s="43" t="str">
        <f t="shared" si="96"/>
        <v>OZ602</v>
      </c>
      <c r="S109" s="82" t="str">
        <f t="shared" si="97"/>
        <v/>
      </c>
      <c r="T109" s="40">
        <f t="shared" si="98"/>
        <v>45903</v>
      </c>
      <c r="U109" s="44">
        <v>2500</v>
      </c>
      <c r="V109" s="44">
        <f t="shared" si="99"/>
        <v>0</v>
      </c>
      <c r="W109" s="77">
        <f t="shared" si="100"/>
        <v>2500</v>
      </c>
      <c r="X109" s="78">
        <f t="shared" si="101"/>
        <v>0</v>
      </c>
      <c r="Y109" s="44" cm="1">
        <f t="array" ref="Y109">_xlfn.IFNA(_xlfn.IFS(AND(Q109&gt;=2000, Q109&lt;3000), 10000, AND(Q109&gt;=3000, Q109&lt;4000), 15000, AND(Q109&gt;=4000, Q109&lt;5000), 20000, AND(Q109&gt;=5000), 25000),0)</f>
        <v>0</v>
      </c>
      <c r="Z109" s="91">
        <f t="shared" si="102"/>
        <v>0</v>
      </c>
      <c r="AA109" s="44">
        <f t="shared" si="103"/>
        <v>0</v>
      </c>
      <c r="AB109" s="44"/>
      <c r="AC109" s="44"/>
      <c r="AD109" s="44"/>
      <c r="AE109" s="44">
        <f>VLOOKUP(O109,정산업데이트!$A$6:$B$12,2,10)</f>
        <v>0</v>
      </c>
      <c r="AF109" s="44"/>
      <c r="AG109" s="79">
        <f t="shared" si="104"/>
        <v>0</v>
      </c>
      <c r="AH109" s="80">
        <f t="shared" si="105"/>
        <v>2500</v>
      </c>
      <c r="AI109" s="93"/>
      <c r="AJ109" s="84" t="s">
        <v>2070</v>
      </c>
      <c r="AK109" s="84" t="s">
        <v>73</v>
      </c>
      <c r="AL109" s="84" t="s">
        <v>2071</v>
      </c>
      <c r="AM109" s="84" t="s">
        <v>2623</v>
      </c>
      <c r="AN109" s="84" t="s">
        <v>2624</v>
      </c>
      <c r="AO109" s="84" t="s">
        <v>2625</v>
      </c>
      <c r="AP109" s="84" t="s">
        <v>2626</v>
      </c>
      <c r="AQ109" s="84" t="s">
        <v>122</v>
      </c>
      <c r="AR109" s="85">
        <v>1</v>
      </c>
      <c r="AS109" s="86">
        <v>2</v>
      </c>
      <c r="AT109" s="86">
        <v>1E-3</v>
      </c>
      <c r="AU109" s="86">
        <v>2</v>
      </c>
      <c r="AV109" s="84" t="s">
        <v>7</v>
      </c>
      <c r="AW109" s="86">
        <v>70</v>
      </c>
      <c r="AX109" s="84" t="s">
        <v>68</v>
      </c>
      <c r="AY109" s="84" t="s">
        <v>68</v>
      </c>
      <c r="AZ109" s="84" t="s">
        <v>68</v>
      </c>
      <c r="BA109" s="84" t="s">
        <v>68</v>
      </c>
      <c r="BB109" s="84" t="s">
        <v>68</v>
      </c>
      <c r="BC109" s="84" t="s">
        <v>129</v>
      </c>
      <c r="BD109" s="84" t="s">
        <v>91</v>
      </c>
      <c r="BE109" s="84" t="s">
        <v>92</v>
      </c>
      <c r="BF109" s="84" t="s">
        <v>122</v>
      </c>
      <c r="BG109" s="84" t="s">
        <v>69</v>
      </c>
      <c r="BH109" s="92" t="s">
        <v>2627</v>
      </c>
      <c r="BI109" s="84" t="s">
        <v>122</v>
      </c>
      <c r="BJ109" s="84" t="s">
        <v>2628</v>
      </c>
      <c r="BK109" s="84" t="s">
        <v>75</v>
      </c>
      <c r="BL109" s="84" t="s">
        <v>122</v>
      </c>
      <c r="BM109" s="84" t="s">
        <v>91</v>
      </c>
      <c r="BN109" s="84" t="s">
        <v>70</v>
      </c>
      <c r="BO109" s="84" t="s">
        <v>71</v>
      </c>
      <c r="BP109" s="84" t="s">
        <v>122</v>
      </c>
      <c r="BQ109" s="84" t="s">
        <v>163</v>
      </c>
    </row>
    <row r="110" spans="1:69" ht="13.2" customHeight="1" x14ac:dyDescent="0.3">
      <c r="A110" s="40" t="str">
        <f t="shared" si="79"/>
        <v>2025-09-03</v>
      </c>
      <c r="B110" s="40" t="str">
        <f t="shared" si="80"/>
        <v>SYD</v>
      </c>
      <c r="C110" s="39" t="str">
        <f t="shared" si="81"/>
        <v>98812563585</v>
      </c>
      <c r="D110" s="41" t="str">
        <f t="shared" si="82"/>
        <v>PKR253046466</v>
      </c>
      <c r="E110" s="41" t="str">
        <f t="shared" si="83"/>
        <v>596421456650</v>
      </c>
      <c r="F110" s="39" t="str">
        <f t="shared" si="84"/>
        <v>2254238</v>
      </c>
      <c r="G110" s="39" t="str">
        <f t="shared" si="85"/>
        <v>WISE EXPRESS(CHUHO)</v>
      </c>
      <c r="H110" s="41" t="str">
        <f t="shared" si="86"/>
        <v>김원복</v>
      </c>
      <c r="I110" s="39" t="str">
        <f t="shared" si="87"/>
        <v>10107</v>
      </c>
      <c r="J110" s="52" t="str">
        <f t="shared" si="88"/>
        <v/>
      </c>
      <c r="K110" s="75">
        <f t="shared" si="89"/>
        <v>1</v>
      </c>
      <c r="L110" s="76">
        <f t="shared" si="90"/>
        <v>3</v>
      </c>
      <c r="M110" s="76">
        <f t="shared" si="91"/>
        <v>1E-3</v>
      </c>
      <c r="N110" s="76">
        <f t="shared" si="92"/>
        <v>3</v>
      </c>
      <c r="O110" s="42">
        <f t="shared" si="93"/>
        <v>3</v>
      </c>
      <c r="P110" s="39" t="str">
        <f t="shared" si="94"/>
        <v>일반(목록배제,Normal-Manifest Exception)</v>
      </c>
      <c r="Q110" s="72">
        <f t="shared" si="95"/>
        <v>150</v>
      </c>
      <c r="R110" s="43" t="str">
        <f t="shared" si="96"/>
        <v>OZ602</v>
      </c>
      <c r="S110" s="82" t="str">
        <f t="shared" si="97"/>
        <v/>
      </c>
      <c r="T110" s="40">
        <f t="shared" si="98"/>
        <v>45903</v>
      </c>
      <c r="U110" s="44">
        <v>2500</v>
      </c>
      <c r="V110" s="44">
        <f t="shared" si="99"/>
        <v>0</v>
      </c>
      <c r="W110" s="77">
        <f t="shared" si="100"/>
        <v>2500</v>
      </c>
      <c r="X110" s="78">
        <f t="shared" si="101"/>
        <v>0</v>
      </c>
      <c r="Y110" s="44" cm="1">
        <f t="array" ref="Y110">_xlfn.IFNA(_xlfn.IFS(AND(Q110&gt;=2000, Q110&lt;3000), 10000, AND(Q110&gt;=3000, Q110&lt;4000), 15000, AND(Q110&gt;=4000, Q110&lt;5000), 20000, AND(Q110&gt;=5000), 25000),0)</f>
        <v>0</v>
      </c>
      <c r="Z110" s="91">
        <f t="shared" si="102"/>
        <v>300</v>
      </c>
      <c r="AA110" s="44">
        <f t="shared" si="103"/>
        <v>0</v>
      </c>
      <c r="AB110" s="44"/>
      <c r="AC110" s="44"/>
      <c r="AD110" s="44"/>
      <c r="AE110" s="44">
        <f>VLOOKUP(O110,정산업데이트!$A$6:$B$12,2,10)</f>
        <v>0</v>
      </c>
      <c r="AF110" s="44"/>
      <c r="AG110" s="79">
        <f t="shared" si="104"/>
        <v>300</v>
      </c>
      <c r="AH110" s="80">
        <f t="shared" si="105"/>
        <v>2800</v>
      </c>
      <c r="AI110" s="93"/>
      <c r="AJ110" s="84" t="s">
        <v>2070</v>
      </c>
      <c r="AK110" s="84" t="s">
        <v>73</v>
      </c>
      <c r="AL110" s="84" t="s">
        <v>2071</v>
      </c>
      <c r="AM110" s="84" t="s">
        <v>2629</v>
      </c>
      <c r="AN110" s="84" t="s">
        <v>2630</v>
      </c>
      <c r="AO110" s="84" t="s">
        <v>2631</v>
      </c>
      <c r="AP110" s="84" t="s">
        <v>483</v>
      </c>
      <c r="AQ110" s="84" t="s">
        <v>122</v>
      </c>
      <c r="AR110" s="85">
        <v>1</v>
      </c>
      <c r="AS110" s="86">
        <v>3</v>
      </c>
      <c r="AT110" s="86">
        <v>1E-3</v>
      </c>
      <c r="AU110" s="86">
        <v>3</v>
      </c>
      <c r="AV110" s="84" t="s">
        <v>8</v>
      </c>
      <c r="AW110" s="86">
        <v>150</v>
      </c>
      <c r="AX110" s="84" t="s">
        <v>68</v>
      </c>
      <c r="AY110" s="84" t="s">
        <v>68</v>
      </c>
      <c r="AZ110" s="84" t="s">
        <v>68</v>
      </c>
      <c r="BA110" s="84" t="s">
        <v>68</v>
      </c>
      <c r="BB110" s="84" t="s">
        <v>68</v>
      </c>
      <c r="BC110" s="84" t="s">
        <v>123</v>
      </c>
      <c r="BD110" s="84" t="s">
        <v>81</v>
      </c>
      <c r="BE110" s="84" t="s">
        <v>82</v>
      </c>
      <c r="BF110" s="84" t="s">
        <v>122</v>
      </c>
      <c r="BG110" s="84" t="s">
        <v>69</v>
      </c>
      <c r="BH110" s="92" t="s">
        <v>2632</v>
      </c>
      <c r="BI110" s="84" t="s">
        <v>122</v>
      </c>
      <c r="BJ110" s="84" t="s">
        <v>2633</v>
      </c>
      <c r="BK110" s="84" t="s">
        <v>75</v>
      </c>
      <c r="BL110" s="84" t="s">
        <v>122</v>
      </c>
      <c r="BM110" s="84" t="s">
        <v>81</v>
      </c>
      <c r="BN110" s="84" t="s">
        <v>70</v>
      </c>
      <c r="BO110" s="84" t="s">
        <v>71</v>
      </c>
      <c r="BP110" s="84" t="s">
        <v>122</v>
      </c>
      <c r="BQ110" s="84" t="s">
        <v>163</v>
      </c>
    </row>
    <row r="111" spans="1:69" ht="13.2" customHeight="1" x14ac:dyDescent="0.3">
      <c r="A111" s="40" t="str">
        <f t="shared" si="79"/>
        <v>2025-09-03</v>
      </c>
      <c r="B111" s="40" t="str">
        <f t="shared" si="80"/>
        <v>SYD</v>
      </c>
      <c r="C111" s="39" t="str">
        <f t="shared" si="81"/>
        <v>98812563585</v>
      </c>
      <c r="D111" s="41" t="str">
        <f t="shared" si="82"/>
        <v>PKR253046467</v>
      </c>
      <c r="E111" s="41" t="str">
        <f t="shared" si="83"/>
        <v>596421456661</v>
      </c>
      <c r="F111" s="39" t="str">
        <f t="shared" si="84"/>
        <v>2254238</v>
      </c>
      <c r="G111" s="39" t="str">
        <f t="shared" si="85"/>
        <v>WISE EXPRESS(CHUHO)</v>
      </c>
      <c r="H111" s="41" t="str">
        <f t="shared" si="86"/>
        <v>진혜련</v>
      </c>
      <c r="I111" s="39" t="str">
        <f t="shared" si="87"/>
        <v>07285</v>
      </c>
      <c r="J111" s="52" t="str">
        <f t="shared" si="88"/>
        <v/>
      </c>
      <c r="K111" s="75">
        <f t="shared" si="89"/>
        <v>1</v>
      </c>
      <c r="L111" s="76">
        <f t="shared" si="90"/>
        <v>3</v>
      </c>
      <c r="M111" s="76">
        <f t="shared" si="91"/>
        <v>1E-3</v>
      </c>
      <c r="N111" s="76">
        <f t="shared" si="92"/>
        <v>3</v>
      </c>
      <c r="O111" s="42">
        <f t="shared" si="93"/>
        <v>3</v>
      </c>
      <c r="P111" s="39" t="str">
        <f t="shared" si="94"/>
        <v>일반(목록배제,Normal-Manifest Exception)</v>
      </c>
      <c r="Q111" s="72">
        <f t="shared" si="95"/>
        <v>150</v>
      </c>
      <c r="R111" s="43" t="str">
        <f t="shared" si="96"/>
        <v>OZ602</v>
      </c>
      <c r="S111" s="82" t="str">
        <f t="shared" si="97"/>
        <v/>
      </c>
      <c r="T111" s="40">
        <f t="shared" si="98"/>
        <v>45903</v>
      </c>
      <c r="U111" s="44">
        <v>2500</v>
      </c>
      <c r="V111" s="44">
        <f t="shared" si="99"/>
        <v>0</v>
      </c>
      <c r="W111" s="77">
        <f t="shared" si="100"/>
        <v>2500</v>
      </c>
      <c r="X111" s="78">
        <f t="shared" si="101"/>
        <v>0</v>
      </c>
      <c r="Y111" s="44" cm="1">
        <f t="array" ref="Y111">_xlfn.IFNA(_xlfn.IFS(AND(Q111&gt;=2000, Q111&lt;3000), 10000, AND(Q111&gt;=3000, Q111&lt;4000), 15000, AND(Q111&gt;=4000, Q111&lt;5000), 20000, AND(Q111&gt;=5000), 25000),0)</f>
        <v>0</v>
      </c>
      <c r="Z111" s="91">
        <f t="shared" si="102"/>
        <v>300</v>
      </c>
      <c r="AA111" s="44">
        <f t="shared" si="103"/>
        <v>0</v>
      </c>
      <c r="AB111" s="44"/>
      <c r="AC111" s="44"/>
      <c r="AD111" s="44"/>
      <c r="AE111" s="44">
        <f>VLOOKUP(O111,정산업데이트!$A$6:$B$12,2,10)</f>
        <v>0</v>
      </c>
      <c r="AF111" s="44"/>
      <c r="AG111" s="79">
        <f t="shared" si="104"/>
        <v>300</v>
      </c>
      <c r="AH111" s="80">
        <f t="shared" si="105"/>
        <v>2800</v>
      </c>
      <c r="AI111" s="93"/>
      <c r="AJ111" s="84" t="s">
        <v>2070</v>
      </c>
      <c r="AK111" s="84" t="s">
        <v>73</v>
      </c>
      <c r="AL111" s="84" t="s">
        <v>2071</v>
      </c>
      <c r="AM111" s="84" t="s">
        <v>2634</v>
      </c>
      <c r="AN111" s="84" t="s">
        <v>2635</v>
      </c>
      <c r="AO111" s="84" t="s">
        <v>2636</v>
      </c>
      <c r="AP111" s="84" t="s">
        <v>723</v>
      </c>
      <c r="AQ111" s="84" t="s">
        <v>122</v>
      </c>
      <c r="AR111" s="85">
        <v>1</v>
      </c>
      <c r="AS111" s="86">
        <v>3</v>
      </c>
      <c r="AT111" s="86">
        <v>1E-3</v>
      </c>
      <c r="AU111" s="86">
        <v>3</v>
      </c>
      <c r="AV111" s="84" t="s">
        <v>8</v>
      </c>
      <c r="AW111" s="86">
        <v>150</v>
      </c>
      <c r="AX111" s="84" t="s">
        <v>68</v>
      </c>
      <c r="AY111" s="84" t="s">
        <v>68</v>
      </c>
      <c r="AZ111" s="84" t="s">
        <v>68</v>
      </c>
      <c r="BA111" s="84" t="s">
        <v>68</v>
      </c>
      <c r="BB111" s="84" t="s">
        <v>68</v>
      </c>
      <c r="BC111" s="84" t="s">
        <v>123</v>
      </c>
      <c r="BD111" s="84" t="s">
        <v>81</v>
      </c>
      <c r="BE111" s="84" t="s">
        <v>82</v>
      </c>
      <c r="BF111" s="84" t="s">
        <v>122</v>
      </c>
      <c r="BG111" s="84" t="s">
        <v>69</v>
      </c>
      <c r="BH111" s="92" t="s">
        <v>2637</v>
      </c>
      <c r="BI111" s="84" t="s">
        <v>122</v>
      </c>
      <c r="BJ111" s="84" t="s">
        <v>2638</v>
      </c>
      <c r="BK111" s="84" t="s">
        <v>75</v>
      </c>
      <c r="BL111" s="84" t="s">
        <v>122</v>
      </c>
      <c r="BM111" s="84" t="s">
        <v>81</v>
      </c>
      <c r="BN111" s="84" t="s">
        <v>70</v>
      </c>
      <c r="BO111" s="84" t="s">
        <v>71</v>
      </c>
      <c r="BP111" s="84" t="s">
        <v>122</v>
      </c>
      <c r="BQ111" s="84" t="s">
        <v>163</v>
      </c>
    </row>
    <row r="112" spans="1:69" ht="13.2" customHeight="1" x14ac:dyDescent="0.3">
      <c r="A112" s="40" t="str">
        <f t="shared" si="79"/>
        <v>2025-09-03</v>
      </c>
      <c r="B112" s="40" t="str">
        <f t="shared" si="80"/>
        <v>SYD</v>
      </c>
      <c r="C112" s="39" t="str">
        <f t="shared" si="81"/>
        <v>98812563585</v>
      </c>
      <c r="D112" s="41" t="str">
        <f t="shared" si="82"/>
        <v>PKR253046468</v>
      </c>
      <c r="E112" s="41" t="str">
        <f t="shared" si="83"/>
        <v>596421456672</v>
      </c>
      <c r="F112" s="39" t="str">
        <f t="shared" si="84"/>
        <v>2254238</v>
      </c>
      <c r="G112" s="39" t="str">
        <f t="shared" si="85"/>
        <v>WISE EXPRESS(CHUHO)</v>
      </c>
      <c r="H112" s="41" t="str">
        <f t="shared" si="86"/>
        <v>김선경</v>
      </c>
      <c r="I112" s="39" t="str">
        <f t="shared" si="87"/>
        <v>54131</v>
      </c>
      <c r="J112" s="52" t="str">
        <f t="shared" si="88"/>
        <v/>
      </c>
      <c r="K112" s="75">
        <f t="shared" si="89"/>
        <v>1</v>
      </c>
      <c r="L112" s="76">
        <f t="shared" si="90"/>
        <v>1</v>
      </c>
      <c r="M112" s="76">
        <f t="shared" si="91"/>
        <v>1E-3</v>
      </c>
      <c r="N112" s="76">
        <f t="shared" si="92"/>
        <v>1</v>
      </c>
      <c r="O112" s="42">
        <f t="shared" si="93"/>
        <v>1</v>
      </c>
      <c r="P112" s="39" t="str">
        <f t="shared" si="94"/>
        <v>일반(목록배제,Normal-Manifest Exception)</v>
      </c>
      <c r="Q112" s="72">
        <f t="shared" si="95"/>
        <v>25</v>
      </c>
      <c r="R112" s="43" t="str">
        <f t="shared" si="96"/>
        <v>OZ602</v>
      </c>
      <c r="S112" s="82" t="str">
        <f t="shared" si="97"/>
        <v/>
      </c>
      <c r="T112" s="40">
        <f t="shared" si="98"/>
        <v>45903</v>
      </c>
      <c r="U112" s="44">
        <v>2500</v>
      </c>
      <c r="V112" s="44">
        <f t="shared" si="99"/>
        <v>0</v>
      </c>
      <c r="W112" s="77">
        <f t="shared" si="100"/>
        <v>2500</v>
      </c>
      <c r="X112" s="78">
        <f t="shared" si="101"/>
        <v>0</v>
      </c>
      <c r="Y112" s="44" cm="1">
        <f t="array" ref="Y112">_xlfn.IFNA(_xlfn.IFS(AND(Q112&gt;=2000, Q112&lt;3000), 10000, AND(Q112&gt;=3000, Q112&lt;4000), 15000, AND(Q112&gt;=4000, Q112&lt;5000), 20000, AND(Q112&gt;=5000), 25000),0)</f>
        <v>0</v>
      </c>
      <c r="Z112" s="91">
        <f t="shared" si="102"/>
        <v>300</v>
      </c>
      <c r="AA112" s="44">
        <f t="shared" si="103"/>
        <v>0</v>
      </c>
      <c r="AB112" s="44"/>
      <c r="AC112" s="44"/>
      <c r="AD112" s="44"/>
      <c r="AE112" s="44">
        <f>VLOOKUP(O112,정산업데이트!$A$6:$B$12,2,10)</f>
        <v>0</v>
      </c>
      <c r="AF112" s="44"/>
      <c r="AG112" s="79">
        <f t="shared" si="104"/>
        <v>300</v>
      </c>
      <c r="AH112" s="80">
        <f t="shared" si="105"/>
        <v>2800</v>
      </c>
      <c r="AI112" s="93"/>
      <c r="AJ112" s="84" t="s">
        <v>2070</v>
      </c>
      <c r="AK112" s="84" t="s">
        <v>73</v>
      </c>
      <c r="AL112" s="84" t="s">
        <v>2071</v>
      </c>
      <c r="AM112" s="84" t="s">
        <v>2639</v>
      </c>
      <c r="AN112" s="84" t="s">
        <v>2640</v>
      </c>
      <c r="AO112" s="84" t="s">
        <v>2641</v>
      </c>
      <c r="AP112" s="84" t="s">
        <v>2642</v>
      </c>
      <c r="AQ112" s="84" t="s">
        <v>122</v>
      </c>
      <c r="AR112" s="85">
        <v>1</v>
      </c>
      <c r="AS112" s="86">
        <v>1</v>
      </c>
      <c r="AT112" s="86">
        <v>1E-3</v>
      </c>
      <c r="AU112" s="86">
        <v>1</v>
      </c>
      <c r="AV112" s="84" t="s">
        <v>8</v>
      </c>
      <c r="AW112" s="86">
        <v>25</v>
      </c>
      <c r="AX112" s="84" t="s">
        <v>68</v>
      </c>
      <c r="AY112" s="84" t="s">
        <v>68</v>
      </c>
      <c r="AZ112" s="84" t="s">
        <v>68</v>
      </c>
      <c r="BA112" s="84" t="s">
        <v>68</v>
      </c>
      <c r="BB112" s="84" t="s">
        <v>68</v>
      </c>
      <c r="BC112" s="84" t="s">
        <v>123</v>
      </c>
      <c r="BD112" s="84" t="s">
        <v>81</v>
      </c>
      <c r="BE112" s="84" t="s">
        <v>82</v>
      </c>
      <c r="BF112" s="84" t="s">
        <v>122</v>
      </c>
      <c r="BG112" s="84" t="s">
        <v>69</v>
      </c>
      <c r="BH112" s="92" t="s">
        <v>2643</v>
      </c>
      <c r="BI112" s="84" t="s">
        <v>122</v>
      </c>
      <c r="BJ112" s="84" t="s">
        <v>2644</v>
      </c>
      <c r="BK112" s="84" t="s">
        <v>75</v>
      </c>
      <c r="BL112" s="84" t="s">
        <v>122</v>
      </c>
      <c r="BM112" s="84" t="s">
        <v>81</v>
      </c>
      <c r="BN112" s="84" t="s">
        <v>70</v>
      </c>
      <c r="BO112" s="84" t="s">
        <v>71</v>
      </c>
      <c r="BP112" s="84" t="s">
        <v>122</v>
      </c>
      <c r="BQ112" s="84" t="s">
        <v>163</v>
      </c>
    </row>
    <row r="113" spans="1:69" ht="13.2" customHeight="1" x14ac:dyDescent="0.3">
      <c r="A113" s="40" t="str">
        <f t="shared" si="79"/>
        <v>2025-09-03</v>
      </c>
      <c r="B113" s="40" t="str">
        <f t="shared" si="80"/>
        <v>SYD</v>
      </c>
      <c r="C113" s="39" t="str">
        <f t="shared" si="81"/>
        <v>98812563585</v>
      </c>
      <c r="D113" s="41" t="str">
        <f t="shared" si="82"/>
        <v>PKR252988492</v>
      </c>
      <c r="E113" s="41" t="str">
        <f t="shared" si="83"/>
        <v>596421453323</v>
      </c>
      <c r="F113" s="39" t="str">
        <f t="shared" si="84"/>
        <v>2254239</v>
      </c>
      <c r="G113" s="39" t="str">
        <f t="shared" si="85"/>
        <v>WISE EXPRESS(BIOSYDNEY)</v>
      </c>
      <c r="H113" s="41" t="str">
        <f t="shared" si="86"/>
        <v>최영옥</v>
      </c>
      <c r="I113" s="39" t="str">
        <f t="shared" si="87"/>
        <v>01858</v>
      </c>
      <c r="J113" s="52" t="str">
        <f t="shared" si="88"/>
        <v>일반전환</v>
      </c>
      <c r="K113" s="75">
        <f t="shared" si="89"/>
        <v>1</v>
      </c>
      <c r="L113" s="76">
        <f t="shared" si="90"/>
        <v>1</v>
      </c>
      <c r="M113" s="76">
        <f t="shared" si="91"/>
        <v>1E-3</v>
      </c>
      <c r="N113" s="76">
        <f t="shared" si="92"/>
        <v>1</v>
      </c>
      <c r="O113" s="42">
        <f t="shared" si="93"/>
        <v>1</v>
      </c>
      <c r="P113" s="39" t="str">
        <f t="shared" si="94"/>
        <v>일반(목록배제,Normal-Manifest Exception)</v>
      </c>
      <c r="Q113" s="72">
        <f t="shared" si="95"/>
        <v>100</v>
      </c>
      <c r="R113" s="43" t="str">
        <f t="shared" si="96"/>
        <v>OZ602</v>
      </c>
      <c r="S113" s="82" t="str">
        <f t="shared" si="97"/>
        <v/>
      </c>
      <c r="T113" s="40">
        <f t="shared" si="98"/>
        <v>45903</v>
      </c>
      <c r="U113" s="44">
        <v>2500</v>
      </c>
      <c r="V113" s="44">
        <f t="shared" si="99"/>
        <v>0</v>
      </c>
      <c r="W113" s="77">
        <f t="shared" si="100"/>
        <v>2500</v>
      </c>
      <c r="X113" s="78">
        <f t="shared" si="101"/>
        <v>0</v>
      </c>
      <c r="Y113" s="44" cm="1">
        <f t="array" ref="Y113">_xlfn.IFNA(_xlfn.IFS(AND(Q113&gt;=2000, Q113&lt;3000), 10000, AND(Q113&gt;=3000, Q113&lt;4000), 15000, AND(Q113&gt;=4000, Q113&lt;5000), 20000, AND(Q113&gt;=5000), 25000),0)</f>
        <v>0</v>
      </c>
      <c r="Z113" s="91">
        <f t="shared" si="102"/>
        <v>300</v>
      </c>
      <c r="AA113" s="44">
        <f t="shared" si="103"/>
        <v>0</v>
      </c>
      <c r="AB113" s="44"/>
      <c r="AC113" s="44"/>
      <c r="AD113" s="44"/>
      <c r="AE113" s="44">
        <f>VLOOKUP(O113,정산업데이트!$A$6:$B$12,2,10)</f>
        <v>0</v>
      </c>
      <c r="AF113" s="44"/>
      <c r="AG113" s="79">
        <f t="shared" si="104"/>
        <v>300</v>
      </c>
      <c r="AH113" s="80">
        <f t="shared" si="105"/>
        <v>2800</v>
      </c>
      <c r="AI113" s="93"/>
      <c r="AJ113" s="84" t="s">
        <v>2070</v>
      </c>
      <c r="AK113" s="84" t="s">
        <v>73</v>
      </c>
      <c r="AL113" s="84" t="s">
        <v>2071</v>
      </c>
      <c r="AM113" s="84" t="s">
        <v>2645</v>
      </c>
      <c r="AN113" s="84" t="s">
        <v>2646</v>
      </c>
      <c r="AO113" s="84" t="s">
        <v>2647</v>
      </c>
      <c r="AP113" s="84" t="s">
        <v>2648</v>
      </c>
      <c r="AQ113" s="84" t="s">
        <v>85</v>
      </c>
      <c r="AR113" s="85">
        <v>1</v>
      </c>
      <c r="AS113" s="86">
        <v>1</v>
      </c>
      <c r="AT113" s="86">
        <v>1E-3</v>
      </c>
      <c r="AU113" s="86">
        <v>1</v>
      </c>
      <c r="AV113" s="84" t="s">
        <v>8</v>
      </c>
      <c r="AW113" s="86">
        <v>100</v>
      </c>
      <c r="AX113" s="84" t="s">
        <v>68</v>
      </c>
      <c r="AY113" s="84" t="s">
        <v>68</v>
      </c>
      <c r="AZ113" s="84" t="s">
        <v>68</v>
      </c>
      <c r="BA113" s="84" t="s">
        <v>68</v>
      </c>
      <c r="BB113" s="84" t="s">
        <v>68</v>
      </c>
      <c r="BC113" s="84" t="s">
        <v>126</v>
      </c>
      <c r="BD113" s="84" t="s">
        <v>90</v>
      </c>
      <c r="BE113" s="84" t="s">
        <v>111</v>
      </c>
      <c r="BF113" s="84" t="s">
        <v>122</v>
      </c>
      <c r="BG113" s="84" t="s">
        <v>69</v>
      </c>
      <c r="BH113" s="92" t="s">
        <v>2649</v>
      </c>
      <c r="BI113" s="84" t="s">
        <v>122</v>
      </c>
      <c r="BJ113" s="84" t="s">
        <v>2650</v>
      </c>
      <c r="BK113" s="84" t="s">
        <v>75</v>
      </c>
      <c r="BL113" s="84" t="s">
        <v>122</v>
      </c>
      <c r="BM113" s="84" t="s">
        <v>90</v>
      </c>
      <c r="BN113" s="84" t="s">
        <v>70</v>
      </c>
      <c r="BO113" s="84" t="s">
        <v>71</v>
      </c>
      <c r="BP113" s="84" t="s">
        <v>122</v>
      </c>
      <c r="BQ113" s="84" t="s">
        <v>163</v>
      </c>
    </row>
    <row r="114" spans="1:69" ht="13.2" customHeight="1" x14ac:dyDescent="0.3">
      <c r="A114" s="40" t="str">
        <f t="shared" si="79"/>
        <v>2025-09-03</v>
      </c>
      <c r="B114" s="40" t="str">
        <f t="shared" si="80"/>
        <v>SYD</v>
      </c>
      <c r="C114" s="39" t="str">
        <f t="shared" si="81"/>
        <v>98812563585</v>
      </c>
      <c r="D114" s="41" t="str">
        <f t="shared" si="82"/>
        <v>PKR252988494</v>
      </c>
      <c r="E114" s="41" t="str">
        <f t="shared" si="83"/>
        <v>596421453345</v>
      </c>
      <c r="F114" s="39" t="str">
        <f t="shared" si="84"/>
        <v>2254239</v>
      </c>
      <c r="G114" s="39" t="str">
        <f t="shared" si="85"/>
        <v>WISE EXPRESS(BIOSYDNEY)</v>
      </c>
      <c r="H114" s="41" t="str">
        <f t="shared" si="86"/>
        <v>황중환</v>
      </c>
      <c r="I114" s="39" t="str">
        <f t="shared" si="87"/>
        <v>31019</v>
      </c>
      <c r="J114" s="52" t="str">
        <f t="shared" si="88"/>
        <v/>
      </c>
      <c r="K114" s="75">
        <f t="shared" si="89"/>
        <v>1</v>
      </c>
      <c r="L114" s="76">
        <f t="shared" si="90"/>
        <v>1</v>
      </c>
      <c r="M114" s="76">
        <f t="shared" si="91"/>
        <v>1E-3</v>
      </c>
      <c r="N114" s="76">
        <f t="shared" si="92"/>
        <v>1</v>
      </c>
      <c r="O114" s="42">
        <f t="shared" si="93"/>
        <v>1</v>
      </c>
      <c r="P114" s="39" t="str">
        <f t="shared" si="94"/>
        <v>일반(목록배제,Normal-Manifest Exception)</v>
      </c>
      <c r="Q114" s="72">
        <f t="shared" si="95"/>
        <v>110</v>
      </c>
      <c r="R114" s="43" t="str">
        <f t="shared" si="96"/>
        <v>OZ602</v>
      </c>
      <c r="S114" s="82" t="str">
        <f t="shared" si="97"/>
        <v/>
      </c>
      <c r="T114" s="40">
        <f t="shared" si="98"/>
        <v>45903</v>
      </c>
      <c r="U114" s="44">
        <v>2500</v>
      </c>
      <c r="V114" s="44">
        <f t="shared" si="99"/>
        <v>0</v>
      </c>
      <c r="W114" s="77">
        <f t="shared" si="100"/>
        <v>2500</v>
      </c>
      <c r="X114" s="78">
        <f t="shared" si="101"/>
        <v>0</v>
      </c>
      <c r="Y114" s="44" cm="1">
        <f t="array" ref="Y114">_xlfn.IFNA(_xlfn.IFS(AND(Q114&gt;=2000, Q114&lt;3000), 10000, AND(Q114&gt;=3000, Q114&lt;4000), 15000, AND(Q114&gt;=4000, Q114&lt;5000), 20000, AND(Q114&gt;=5000), 25000),0)</f>
        <v>0</v>
      </c>
      <c r="Z114" s="91">
        <f t="shared" si="102"/>
        <v>300</v>
      </c>
      <c r="AA114" s="44">
        <f t="shared" si="103"/>
        <v>0</v>
      </c>
      <c r="AB114" s="44"/>
      <c r="AC114" s="44"/>
      <c r="AD114" s="44"/>
      <c r="AE114" s="44">
        <f>VLOOKUP(O114,정산업데이트!$A$6:$B$12,2,10)</f>
        <v>0</v>
      </c>
      <c r="AF114" s="44"/>
      <c r="AG114" s="79">
        <f t="shared" si="104"/>
        <v>300</v>
      </c>
      <c r="AH114" s="80">
        <f t="shared" si="105"/>
        <v>2800</v>
      </c>
      <c r="AI114" s="93"/>
      <c r="AJ114" s="84" t="s">
        <v>2070</v>
      </c>
      <c r="AK114" s="84" t="s">
        <v>73</v>
      </c>
      <c r="AL114" s="84" t="s">
        <v>2071</v>
      </c>
      <c r="AM114" s="84" t="s">
        <v>2651</v>
      </c>
      <c r="AN114" s="84" t="s">
        <v>2652</v>
      </c>
      <c r="AO114" s="84" t="s">
        <v>2653</v>
      </c>
      <c r="AP114" s="84" t="s">
        <v>2654</v>
      </c>
      <c r="AQ114" s="84" t="s">
        <v>122</v>
      </c>
      <c r="AR114" s="85">
        <v>1</v>
      </c>
      <c r="AS114" s="86">
        <v>1</v>
      </c>
      <c r="AT114" s="86">
        <v>1E-3</v>
      </c>
      <c r="AU114" s="86">
        <v>1</v>
      </c>
      <c r="AV114" s="84" t="s">
        <v>8</v>
      </c>
      <c r="AW114" s="86">
        <v>110</v>
      </c>
      <c r="AX114" s="84" t="s">
        <v>68</v>
      </c>
      <c r="AY114" s="84" t="s">
        <v>68</v>
      </c>
      <c r="AZ114" s="84" t="s">
        <v>68</v>
      </c>
      <c r="BA114" s="84" t="s">
        <v>68</v>
      </c>
      <c r="BB114" s="84" t="s">
        <v>68</v>
      </c>
      <c r="BC114" s="84" t="s">
        <v>126</v>
      </c>
      <c r="BD114" s="84" t="s">
        <v>90</v>
      </c>
      <c r="BE114" s="84" t="s">
        <v>111</v>
      </c>
      <c r="BF114" s="84" t="s">
        <v>122</v>
      </c>
      <c r="BG114" s="84" t="s">
        <v>69</v>
      </c>
      <c r="BH114" s="92" t="s">
        <v>2655</v>
      </c>
      <c r="BI114" s="84" t="s">
        <v>122</v>
      </c>
      <c r="BJ114" s="84" t="s">
        <v>2656</v>
      </c>
      <c r="BK114" s="84" t="s">
        <v>75</v>
      </c>
      <c r="BL114" s="84" t="s">
        <v>122</v>
      </c>
      <c r="BM114" s="84" t="s">
        <v>90</v>
      </c>
      <c r="BN114" s="84" t="s">
        <v>70</v>
      </c>
      <c r="BO114" s="84" t="s">
        <v>71</v>
      </c>
      <c r="BP114" s="84" t="s">
        <v>122</v>
      </c>
      <c r="BQ114" s="84" t="s">
        <v>163</v>
      </c>
    </row>
    <row r="115" spans="1:69" ht="13.2" customHeight="1" x14ac:dyDescent="0.3">
      <c r="A115" s="40" t="str">
        <f t="shared" si="79"/>
        <v>2025-09-03</v>
      </c>
      <c r="B115" s="40" t="str">
        <f t="shared" si="80"/>
        <v>SYD</v>
      </c>
      <c r="C115" s="39" t="str">
        <f t="shared" si="81"/>
        <v>98812563585</v>
      </c>
      <c r="D115" s="41" t="str">
        <f t="shared" si="82"/>
        <v>PKR252988466</v>
      </c>
      <c r="E115" s="41" t="str">
        <f t="shared" si="83"/>
        <v>596421453242</v>
      </c>
      <c r="F115" s="39" t="str">
        <f t="shared" si="84"/>
        <v>2254239</v>
      </c>
      <c r="G115" s="39" t="str">
        <f t="shared" si="85"/>
        <v>WISE EXPRESS(BIOSYDNEY)</v>
      </c>
      <c r="H115" s="41" t="str">
        <f t="shared" si="86"/>
        <v>김도경</v>
      </c>
      <c r="I115" s="39" t="str">
        <f t="shared" si="87"/>
        <v>06292</v>
      </c>
      <c r="J115" s="52" t="str">
        <f t="shared" si="88"/>
        <v/>
      </c>
      <c r="K115" s="75">
        <f t="shared" si="89"/>
        <v>1</v>
      </c>
      <c r="L115" s="76">
        <f t="shared" si="90"/>
        <v>1</v>
      </c>
      <c r="M115" s="76">
        <f t="shared" si="91"/>
        <v>1E-3</v>
      </c>
      <c r="N115" s="76">
        <f t="shared" si="92"/>
        <v>1</v>
      </c>
      <c r="O115" s="42">
        <f t="shared" si="93"/>
        <v>1</v>
      </c>
      <c r="P115" s="39" t="str">
        <f t="shared" si="94"/>
        <v>일반(목록배제,Normal-Manifest Exception)</v>
      </c>
      <c r="Q115" s="72">
        <f t="shared" si="95"/>
        <v>120</v>
      </c>
      <c r="R115" s="43" t="str">
        <f t="shared" si="96"/>
        <v>OZ602</v>
      </c>
      <c r="S115" s="82" t="str">
        <f t="shared" si="97"/>
        <v/>
      </c>
      <c r="T115" s="40">
        <f t="shared" si="98"/>
        <v>45903</v>
      </c>
      <c r="U115" s="44">
        <v>2500</v>
      </c>
      <c r="V115" s="44">
        <f t="shared" si="99"/>
        <v>0</v>
      </c>
      <c r="W115" s="77">
        <f t="shared" si="100"/>
        <v>2500</v>
      </c>
      <c r="X115" s="78">
        <f t="shared" si="101"/>
        <v>0</v>
      </c>
      <c r="Y115" s="44" cm="1">
        <f t="array" ref="Y115">_xlfn.IFNA(_xlfn.IFS(AND(Q115&gt;=2000, Q115&lt;3000), 10000, AND(Q115&gt;=3000, Q115&lt;4000), 15000, AND(Q115&gt;=4000, Q115&lt;5000), 20000, AND(Q115&gt;=5000), 25000),0)</f>
        <v>0</v>
      </c>
      <c r="Z115" s="91">
        <f t="shared" si="102"/>
        <v>300</v>
      </c>
      <c r="AA115" s="44">
        <f t="shared" si="103"/>
        <v>0</v>
      </c>
      <c r="AB115" s="44"/>
      <c r="AC115" s="44"/>
      <c r="AD115" s="44"/>
      <c r="AE115" s="44">
        <f>VLOOKUP(O115,정산업데이트!$A$6:$B$12,2,10)</f>
        <v>0</v>
      </c>
      <c r="AF115" s="44"/>
      <c r="AG115" s="79">
        <f t="shared" si="104"/>
        <v>300</v>
      </c>
      <c r="AH115" s="80">
        <f t="shared" si="105"/>
        <v>2800</v>
      </c>
      <c r="AI115" s="93"/>
      <c r="AJ115" s="84" t="s">
        <v>2070</v>
      </c>
      <c r="AK115" s="84" t="s">
        <v>73</v>
      </c>
      <c r="AL115" s="84" t="s">
        <v>2071</v>
      </c>
      <c r="AM115" s="84" t="s">
        <v>2657</v>
      </c>
      <c r="AN115" s="84" t="s">
        <v>2658</v>
      </c>
      <c r="AO115" s="84" t="s">
        <v>2659</v>
      </c>
      <c r="AP115" s="84" t="s">
        <v>2660</v>
      </c>
      <c r="AQ115" s="84" t="s">
        <v>122</v>
      </c>
      <c r="AR115" s="85">
        <v>1</v>
      </c>
      <c r="AS115" s="86">
        <v>1</v>
      </c>
      <c r="AT115" s="86">
        <v>1E-3</v>
      </c>
      <c r="AU115" s="86">
        <v>1</v>
      </c>
      <c r="AV115" s="84" t="s">
        <v>8</v>
      </c>
      <c r="AW115" s="86">
        <v>120</v>
      </c>
      <c r="AX115" s="84" t="s">
        <v>68</v>
      </c>
      <c r="AY115" s="84" t="s">
        <v>68</v>
      </c>
      <c r="AZ115" s="84" t="s">
        <v>68</v>
      </c>
      <c r="BA115" s="84" t="s">
        <v>68</v>
      </c>
      <c r="BB115" s="84" t="s">
        <v>68</v>
      </c>
      <c r="BC115" s="84" t="s">
        <v>126</v>
      </c>
      <c r="BD115" s="84" t="s">
        <v>90</v>
      </c>
      <c r="BE115" s="84" t="s">
        <v>111</v>
      </c>
      <c r="BF115" s="84" t="s">
        <v>122</v>
      </c>
      <c r="BG115" s="84" t="s">
        <v>69</v>
      </c>
      <c r="BH115" s="92" t="s">
        <v>2661</v>
      </c>
      <c r="BI115" s="84" t="s">
        <v>122</v>
      </c>
      <c r="BJ115" s="84" t="s">
        <v>2662</v>
      </c>
      <c r="BK115" s="84" t="s">
        <v>75</v>
      </c>
      <c r="BL115" s="84" t="s">
        <v>122</v>
      </c>
      <c r="BM115" s="84" t="s">
        <v>90</v>
      </c>
      <c r="BN115" s="84" t="s">
        <v>70</v>
      </c>
      <c r="BO115" s="84" t="s">
        <v>71</v>
      </c>
      <c r="BP115" s="84" t="s">
        <v>122</v>
      </c>
      <c r="BQ115" s="84" t="s">
        <v>163</v>
      </c>
    </row>
    <row r="116" spans="1:69" ht="13.2" customHeight="1" x14ac:dyDescent="0.3">
      <c r="A116" s="40" t="str">
        <f t="shared" si="79"/>
        <v>2025-09-03</v>
      </c>
      <c r="B116" s="40" t="str">
        <f t="shared" si="80"/>
        <v>SYD</v>
      </c>
      <c r="C116" s="39" t="str">
        <f t="shared" si="81"/>
        <v>98812563585</v>
      </c>
      <c r="D116" s="41" t="str">
        <f t="shared" si="82"/>
        <v>PKR252983685</v>
      </c>
      <c r="E116" s="41" t="str">
        <f t="shared" si="83"/>
        <v>596421452903</v>
      </c>
      <c r="F116" s="39" t="str">
        <f t="shared" si="84"/>
        <v>2254238</v>
      </c>
      <c r="G116" s="39" t="str">
        <f t="shared" si="85"/>
        <v>WISE EXPRESS(CHUHO)</v>
      </c>
      <c r="H116" s="41" t="str">
        <f t="shared" si="86"/>
        <v>김인숙</v>
      </c>
      <c r="I116" s="39" t="str">
        <f t="shared" si="87"/>
        <v>06603</v>
      </c>
      <c r="J116" s="52" t="str">
        <f t="shared" si="88"/>
        <v/>
      </c>
      <c r="K116" s="75">
        <f t="shared" si="89"/>
        <v>1</v>
      </c>
      <c r="L116" s="76">
        <f t="shared" si="90"/>
        <v>1</v>
      </c>
      <c r="M116" s="76">
        <f t="shared" si="91"/>
        <v>1E-3</v>
      </c>
      <c r="N116" s="76">
        <f t="shared" si="92"/>
        <v>1</v>
      </c>
      <c r="O116" s="42">
        <f t="shared" si="93"/>
        <v>1</v>
      </c>
      <c r="P116" s="39" t="str">
        <f t="shared" si="94"/>
        <v>일반(목록배제,Normal-Manifest Exception)</v>
      </c>
      <c r="Q116" s="72">
        <f t="shared" si="95"/>
        <v>25</v>
      </c>
      <c r="R116" s="43" t="str">
        <f t="shared" si="96"/>
        <v>OZ602</v>
      </c>
      <c r="S116" s="82" t="str">
        <f t="shared" si="97"/>
        <v/>
      </c>
      <c r="T116" s="40">
        <f t="shared" si="98"/>
        <v>45903</v>
      </c>
      <c r="U116" s="44">
        <v>2500</v>
      </c>
      <c r="V116" s="44">
        <f t="shared" si="99"/>
        <v>0</v>
      </c>
      <c r="W116" s="77">
        <f t="shared" si="100"/>
        <v>2500</v>
      </c>
      <c r="X116" s="78">
        <f t="shared" si="101"/>
        <v>0</v>
      </c>
      <c r="Y116" s="44" cm="1">
        <f t="array" ref="Y116">_xlfn.IFNA(_xlfn.IFS(AND(Q116&gt;=2000, Q116&lt;3000), 10000, AND(Q116&gt;=3000, Q116&lt;4000), 15000, AND(Q116&gt;=4000, Q116&lt;5000), 20000, AND(Q116&gt;=5000), 25000),0)</f>
        <v>0</v>
      </c>
      <c r="Z116" s="91">
        <f t="shared" si="102"/>
        <v>300</v>
      </c>
      <c r="AA116" s="44">
        <f t="shared" si="103"/>
        <v>0</v>
      </c>
      <c r="AB116" s="44"/>
      <c r="AC116" s="44"/>
      <c r="AD116" s="44"/>
      <c r="AE116" s="44">
        <f>VLOOKUP(O116,정산업데이트!$A$6:$B$12,2,10)</f>
        <v>0</v>
      </c>
      <c r="AF116" s="44"/>
      <c r="AG116" s="79">
        <f t="shared" si="104"/>
        <v>300</v>
      </c>
      <c r="AH116" s="80">
        <f t="shared" si="105"/>
        <v>2800</v>
      </c>
      <c r="AI116" s="93"/>
      <c r="AJ116" s="84" t="s">
        <v>2070</v>
      </c>
      <c r="AK116" s="84" t="s">
        <v>73</v>
      </c>
      <c r="AL116" s="84" t="s">
        <v>2071</v>
      </c>
      <c r="AM116" s="84" t="s">
        <v>2663</v>
      </c>
      <c r="AN116" s="84" t="s">
        <v>2664</v>
      </c>
      <c r="AO116" s="84" t="s">
        <v>2665</v>
      </c>
      <c r="AP116" s="84" t="s">
        <v>2666</v>
      </c>
      <c r="AQ116" s="84" t="s">
        <v>122</v>
      </c>
      <c r="AR116" s="85">
        <v>1</v>
      </c>
      <c r="AS116" s="86">
        <v>1</v>
      </c>
      <c r="AT116" s="86">
        <v>1E-3</v>
      </c>
      <c r="AU116" s="86">
        <v>1</v>
      </c>
      <c r="AV116" s="84" t="s">
        <v>8</v>
      </c>
      <c r="AW116" s="86">
        <v>25</v>
      </c>
      <c r="AX116" s="84" t="s">
        <v>68</v>
      </c>
      <c r="AY116" s="84" t="s">
        <v>68</v>
      </c>
      <c r="AZ116" s="84" t="s">
        <v>68</v>
      </c>
      <c r="BA116" s="84" t="s">
        <v>68</v>
      </c>
      <c r="BB116" s="84" t="s">
        <v>68</v>
      </c>
      <c r="BC116" s="84" t="s">
        <v>123</v>
      </c>
      <c r="BD116" s="84" t="s">
        <v>81</v>
      </c>
      <c r="BE116" s="84" t="s">
        <v>192</v>
      </c>
      <c r="BF116" s="84" t="s">
        <v>122</v>
      </c>
      <c r="BG116" s="84" t="s">
        <v>69</v>
      </c>
      <c r="BH116" s="92" t="s">
        <v>2667</v>
      </c>
      <c r="BI116" s="84" t="s">
        <v>122</v>
      </c>
      <c r="BJ116" s="84" t="s">
        <v>2668</v>
      </c>
      <c r="BK116" s="84" t="s">
        <v>75</v>
      </c>
      <c r="BL116" s="84" t="s">
        <v>122</v>
      </c>
      <c r="BM116" s="84" t="s">
        <v>81</v>
      </c>
      <c r="BN116" s="84" t="s">
        <v>70</v>
      </c>
      <c r="BO116" s="84" t="s">
        <v>71</v>
      </c>
      <c r="BP116" s="84" t="s">
        <v>122</v>
      </c>
      <c r="BQ116" s="84" t="s">
        <v>163</v>
      </c>
    </row>
    <row r="117" spans="1:69" ht="13.2" customHeight="1" x14ac:dyDescent="0.3">
      <c r="A117" s="40" t="str">
        <f t="shared" si="79"/>
        <v>2025-09-03</v>
      </c>
      <c r="B117" s="40" t="str">
        <f t="shared" si="80"/>
        <v>SYD</v>
      </c>
      <c r="C117" s="39" t="str">
        <f t="shared" si="81"/>
        <v>98812563585</v>
      </c>
      <c r="D117" s="41" t="str">
        <f t="shared" si="82"/>
        <v>PKR252973018</v>
      </c>
      <c r="E117" s="41" t="str">
        <f t="shared" si="83"/>
        <v>596421451282</v>
      </c>
      <c r="F117" s="39" t="str">
        <f t="shared" si="84"/>
        <v>2256683</v>
      </c>
      <c r="G117" s="39" t="str">
        <f t="shared" si="85"/>
        <v>WISE EXPRESS LOGISTICS(PANGZIMOM)</v>
      </c>
      <c r="H117" s="41" t="str">
        <f t="shared" si="86"/>
        <v>LINZEFENG</v>
      </c>
      <c r="I117" s="39" t="str">
        <f t="shared" si="87"/>
        <v>12793</v>
      </c>
      <c r="J117" s="52" t="str">
        <f t="shared" si="88"/>
        <v/>
      </c>
      <c r="K117" s="75">
        <f t="shared" si="89"/>
        <v>1</v>
      </c>
      <c r="L117" s="76">
        <f t="shared" si="90"/>
        <v>3.8</v>
      </c>
      <c r="M117" s="76">
        <f t="shared" si="91"/>
        <v>1E-3</v>
      </c>
      <c r="N117" s="76">
        <f t="shared" si="92"/>
        <v>3.8</v>
      </c>
      <c r="O117" s="42">
        <f t="shared" si="93"/>
        <v>4</v>
      </c>
      <c r="P117" s="39" t="str">
        <f t="shared" si="94"/>
        <v>일반(목록배제,Normal-Manifest Exception)</v>
      </c>
      <c r="Q117" s="72">
        <f t="shared" si="95"/>
        <v>135</v>
      </c>
      <c r="R117" s="43" t="str">
        <f t="shared" si="96"/>
        <v>OZ602</v>
      </c>
      <c r="S117" s="82" t="str">
        <f t="shared" si="97"/>
        <v/>
      </c>
      <c r="T117" s="40">
        <f t="shared" si="98"/>
        <v>45903</v>
      </c>
      <c r="U117" s="44">
        <v>2500</v>
      </c>
      <c r="V117" s="44">
        <f t="shared" si="99"/>
        <v>0</v>
      </c>
      <c r="W117" s="77">
        <f t="shared" si="100"/>
        <v>2500</v>
      </c>
      <c r="X117" s="78">
        <f t="shared" si="101"/>
        <v>0</v>
      </c>
      <c r="Y117" s="44" cm="1">
        <f t="array" ref="Y117">_xlfn.IFNA(_xlfn.IFS(AND(Q117&gt;=2000, Q117&lt;3000), 10000, AND(Q117&gt;=3000, Q117&lt;4000), 15000, AND(Q117&gt;=4000, Q117&lt;5000), 20000, AND(Q117&gt;=5000), 25000),0)</f>
        <v>0</v>
      </c>
      <c r="Z117" s="91">
        <f t="shared" si="102"/>
        <v>300</v>
      </c>
      <c r="AA117" s="44">
        <f t="shared" si="103"/>
        <v>0</v>
      </c>
      <c r="AB117" s="44"/>
      <c r="AC117" s="44"/>
      <c r="AD117" s="44"/>
      <c r="AE117" s="44">
        <f>VLOOKUP(O117,정산업데이트!$A$6:$B$12,2,10)</f>
        <v>0</v>
      </c>
      <c r="AF117" s="44"/>
      <c r="AG117" s="79">
        <f t="shared" si="104"/>
        <v>300</v>
      </c>
      <c r="AH117" s="80">
        <f t="shared" si="105"/>
        <v>2800</v>
      </c>
      <c r="AI117" s="93"/>
      <c r="AJ117" s="84" t="s">
        <v>2070</v>
      </c>
      <c r="AK117" s="84" t="s">
        <v>73</v>
      </c>
      <c r="AL117" s="84" t="s">
        <v>2071</v>
      </c>
      <c r="AM117" s="84" t="s">
        <v>2669</v>
      </c>
      <c r="AN117" s="84" t="s">
        <v>2053</v>
      </c>
      <c r="AO117" s="84" t="s">
        <v>2054</v>
      </c>
      <c r="AP117" s="84" t="s">
        <v>567</v>
      </c>
      <c r="AQ117" s="84" t="s">
        <v>122</v>
      </c>
      <c r="AR117" s="85">
        <v>1</v>
      </c>
      <c r="AS117" s="86">
        <v>3.8</v>
      </c>
      <c r="AT117" s="86">
        <v>1E-3</v>
      </c>
      <c r="AU117" s="86">
        <v>3.8</v>
      </c>
      <c r="AV117" s="84" t="s">
        <v>8</v>
      </c>
      <c r="AW117" s="86">
        <v>135</v>
      </c>
      <c r="AX117" s="84" t="s">
        <v>68</v>
      </c>
      <c r="AY117" s="84" t="s">
        <v>68</v>
      </c>
      <c r="AZ117" s="84" t="s">
        <v>68</v>
      </c>
      <c r="BA117" s="84" t="s">
        <v>68</v>
      </c>
      <c r="BB117" s="84" t="s">
        <v>68</v>
      </c>
      <c r="BC117" s="84" t="s">
        <v>441</v>
      </c>
      <c r="BD117" s="84" t="s">
        <v>442</v>
      </c>
      <c r="BE117" s="84" t="s">
        <v>443</v>
      </c>
      <c r="BF117" s="84" t="s">
        <v>122</v>
      </c>
      <c r="BG117" s="84" t="s">
        <v>69</v>
      </c>
      <c r="BH117" s="92" t="s">
        <v>2670</v>
      </c>
      <c r="BI117" s="84" t="s">
        <v>122</v>
      </c>
      <c r="BJ117" s="84" t="s">
        <v>2671</v>
      </c>
      <c r="BK117" s="84" t="s">
        <v>75</v>
      </c>
      <c r="BL117" s="84" t="s">
        <v>122</v>
      </c>
      <c r="BM117" s="84" t="s">
        <v>442</v>
      </c>
      <c r="BN117" s="84" t="s">
        <v>70</v>
      </c>
      <c r="BO117" s="84" t="s">
        <v>71</v>
      </c>
      <c r="BP117" s="84" t="s">
        <v>122</v>
      </c>
      <c r="BQ117" s="84" t="s">
        <v>163</v>
      </c>
    </row>
    <row r="118" spans="1:69" ht="13.2" customHeight="1" x14ac:dyDescent="0.3">
      <c r="A118" s="40" t="str">
        <f t="shared" si="79"/>
        <v>2025-09-03</v>
      </c>
      <c r="B118" s="40" t="str">
        <f t="shared" si="80"/>
        <v>SYD</v>
      </c>
      <c r="C118" s="39" t="str">
        <f t="shared" si="81"/>
        <v>98812563585</v>
      </c>
      <c r="D118" s="41" t="str">
        <f t="shared" si="82"/>
        <v>PKR252973021</v>
      </c>
      <c r="E118" s="41" t="str">
        <f t="shared" si="83"/>
        <v>596421451315</v>
      </c>
      <c r="F118" s="39" t="str">
        <f t="shared" si="84"/>
        <v>2256683</v>
      </c>
      <c r="G118" s="39" t="str">
        <f t="shared" si="85"/>
        <v>WISE EXPRESS LOGISTICS(PANGZIMOM)</v>
      </c>
      <c r="H118" s="41" t="str">
        <f t="shared" si="86"/>
        <v>박주희</v>
      </c>
      <c r="I118" s="39" t="str">
        <f t="shared" si="87"/>
        <v>04425</v>
      </c>
      <c r="J118" s="52" t="str">
        <f t="shared" si="88"/>
        <v/>
      </c>
      <c r="K118" s="75">
        <f t="shared" si="89"/>
        <v>1</v>
      </c>
      <c r="L118" s="76">
        <f t="shared" si="90"/>
        <v>3.8</v>
      </c>
      <c r="M118" s="76">
        <f t="shared" si="91"/>
        <v>1E-3</v>
      </c>
      <c r="N118" s="76">
        <f t="shared" si="92"/>
        <v>3.8</v>
      </c>
      <c r="O118" s="42">
        <f t="shared" si="93"/>
        <v>4</v>
      </c>
      <c r="P118" s="39" t="str">
        <f t="shared" si="94"/>
        <v>일반(목록배제,Normal-Manifest Exception)</v>
      </c>
      <c r="Q118" s="72">
        <f t="shared" si="95"/>
        <v>135</v>
      </c>
      <c r="R118" s="43" t="str">
        <f t="shared" si="96"/>
        <v>OZ602</v>
      </c>
      <c r="S118" s="82" t="str">
        <f t="shared" si="97"/>
        <v/>
      </c>
      <c r="T118" s="40">
        <f t="shared" si="98"/>
        <v>45903</v>
      </c>
      <c r="U118" s="44">
        <v>2500</v>
      </c>
      <c r="V118" s="44">
        <f t="shared" si="99"/>
        <v>0</v>
      </c>
      <c r="W118" s="77">
        <f t="shared" si="100"/>
        <v>2500</v>
      </c>
      <c r="X118" s="78">
        <f t="shared" si="101"/>
        <v>0</v>
      </c>
      <c r="Y118" s="44" cm="1">
        <f t="array" ref="Y118">_xlfn.IFNA(_xlfn.IFS(AND(Q118&gt;=2000, Q118&lt;3000), 10000, AND(Q118&gt;=3000, Q118&lt;4000), 15000, AND(Q118&gt;=4000, Q118&lt;5000), 20000, AND(Q118&gt;=5000), 25000),0)</f>
        <v>0</v>
      </c>
      <c r="Z118" s="91">
        <f t="shared" si="102"/>
        <v>300</v>
      </c>
      <c r="AA118" s="44">
        <f t="shared" si="103"/>
        <v>0</v>
      </c>
      <c r="AB118" s="44"/>
      <c r="AC118" s="44"/>
      <c r="AD118" s="44"/>
      <c r="AE118" s="44">
        <f>VLOOKUP(O118,정산업데이트!$A$6:$B$12,2,10)</f>
        <v>0</v>
      </c>
      <c r="AF118" s="44"/>
      <c r="AG118" s="79">
        <f t="shared" si="104"/>
        <v>300</v>
      </c>
      <c r="AH118" s="80">
        <f t="shared" si="105"/>
        <v>2800</v>
      </c>
      <c r="AI118" s="93"/>
      <c r="AJ118" s="84" t="s">
        <v>2070</v>
      </c>
      <c r="AK118" s="84" t="s">
        <v>73</v>
      </c>
      <c r="AL118" s="84" t="s">
        <v>2071</v>
      </c>
      <c r="AM118" s="84" t="s">
        <v>2672</v>
      </c>
      <c r="AN118" s="84" t="s">
        <v>525</v>
      </c>
      <c r="AO118" s="84" t="s">
        <v>2051</v>
      </c>
      <c r="AP118" s="84" t="s">
        <v>692</v>
      </c>
      <c r="AQ118" s="84" t="s">
        <v>122</v>
      </c>
      <c r="AR118" s="85">
        <v>1</v>
      </c>
      <c r="AS118" s="86">
        <v>3.8</v>
      </c>
      <c r="AT118" s="86">
        <v>1E-3</v>
      </c>
      <c r="AU118" s="86">
        <v>3.8</v>
      </c>
      <c r="AV118" s="84" t="s">
        <v>8</v>
      </c>
      <c r="AW118" s="86">
        <v>135</v>
      </c>
      <c r="AX118" s="84" t="s">
        <v>68</v>
      </c>
      <c r="AY118" s="84" t="s">
        <v>68</v>
      </c>
      <c r="AZ118" s="84" t="s">
        <v>68</v>
      </c>
      <c r="BA118" s="84" t="s">
        <v>68</v>
      </c>
      <c r="BB118" s="84" t="s">
        <v>68</v>
      </c>
      <c r="BC118" s="84" t="s">
        <v>441</v>
      </c>
      <c r="BD118" s="84" t="s">
        <v>442</v>
      </c>
      <c r="BE118" s="84" t="s">
        <v>443</v>
      </c>
      <c r="BF118" s="84" t="s">
        <v>122</v>
      </c>
      <c r="BG118" s="84" t="s">
        <v>69</v>
      </c>
      <c r="BH118" s="92" t="s">
        <v>2673</v>
      </c>
      <c r="BI118" s="84" t="s">
        <v>122</v>
      </c>
      <c r="BJ118" s="84" t="s">
        <v>2674</v>
      </c>
      <c r="BK118" s="84" t="s">
        <v>75</v>
      </c>
      <c r="BL118" s="84" t="s">
        <v>122</v>
      </c>
      <c r="BM118" s="84" t="s">
        <v>442</v>
      </c>
      <c r="BN118" s="84" t="s">
        <v>70</v>
      </c>
      <c r="BO118" s="84" t="s">
        <v>71</v>
      </c>
      <c r="BP118" s="84" t="s">
        <v>122</v>
      </c>
      <c r="BQ118" s="84" t="s">
        <v>163</v>
      </c>
    </row>
    <row r="119" spans="1:69" ht="13.2" customHeight="1" x14ac:dyDescent="0.3">
      <c r="A119" s="40" t="str">
        <f t="shared" si="79"/>
        <v>2025-09-03</v>
      </c>
      <c r="B119" s="40" t="str">
        <f t="shared" si="80"/>
        <v>SYD</v>
      </c>
      <c r="C119" s="39" t="str">
        <f t="shared" si="81"/>
        <v>98812563585</v>
      </c>
      <c r="D119" s="41" t="str">
        <f t="shared" si="82"/>
        <v>PKR252989640</v>
      </c>
      <c r="E119" s="41" t="str">
        <f t="shared" si="83"/>
        <v>596421453360</v>
      </c>
      <c r="F119" s="39" t="str">
        <f t="shared" si="84"/>
        <v>2254239</v>
      </c>
      <c r="G119" s="39" t="str">
        <f t="shared" si="85"/>
        <v>WISE EXPRESS(BIOSYDNEY)</v>
      </c>
      <c r="H119" s="41" t="str">
        <f t="shared" si="86"/>
        <v>송유현</v>
      </c>
      <c r="I119" s="39" t="str">
        <f t="shared" si="87"/>
        <v>48062</v>
      </c>
      <c r="J119" s="52" t="str">
        <f t="shared" si="88"/>
        <v/>
      </c>
      <c r="K119" s="75">
        <f t="shared" si="89"/>
        <v>1</v>
      </c>
      <c r="L119" s="76">
        <f t="shared" si="90"/>
        <v>1</v>
      </c>
      <c r="M119" s="76">
        <f t="shared" si="91"/>
        <v>1E-3</v>
      </c>
      <c r="N119" s="76">
        <f t="shared" si="92"/>
        <v>1</v>
      </c>
      <c r="O119" s="42">
        <f t="shared" si="93"/>
        <v>1</v>
      </c>
      <c r="P119" s="39" t="str">
        <f t="shared" si="94"/>
        <v>일반(목록배제,Normal-Manifest Exception)</v>
      </c>
      <c r="Q119" s="72">
        <f t="shared" si="95"/>
        <v>110</v>
      </c>
      <c r="R119" s="43" t="str">
        <f t="shared" si="96"/>
        <v>OZ602</v>
      </c>
      <c r="S119" s="82" t="str">
        <f t="shared" si="97"/>
        <v/>
      </c>
      <c r="T119" s="40">
        <f t="shared" si="98"/>
        <v>45903</v>
      </c>
      <c r="U119" s="44">
        <v>2500</v>
      </c>
      <c r="V119" s="44">
        <f t="shared" si="99"/>
        <v>0</v>
      </c>
      <c r="W119" s="77">
        <f t="shared" si="100"/>
        <v>2500</v>
      </c>
      <c r="X119" s="78">
        <f t="shared" si="101"/>
        <v>0</v>
      </c>
      <c r="Y119" s="44" cm="1">
        <f t="array" ref="Y119">_xlfn.IFNA(_xlfn.IFS(AND(Q119&gt;=2000, Q119&lt;3000), 10000, AND(Q119&gt;=3000, Q119&lt;4000), 15000, AND(Q119&gt;=4000, Q119&lt;5000), 20000, AND(Q119&gt;=5000), 25000),0)</f>
        <v>0</v>
      </c>
      <c r="Z119" s="91">
        <f t="shared" si="102"/>
        <v>300</v>
      </c>
      <c r="AA119" s="44">
        <f t="shared" si="103"/>
        <v>0</v>
      </c>
      <c r="AB119" s="44"/>
      <c r="AC119" s="44"/>
      <c r="AD119" s="44"/>
      <c r="AE119" s="44">
        <f>VLOOKUP(O119,정산업데이트!$A$6:$B$12,2,10)</f>
        <v>0</v>
      </c>
      <c r="AF119" s="44"/>
      <c r="AG119" s="79">
        <f t="shared" si="104"/>
        <v>300</v>
      </c>
      <c r="AH119" s="80">
        <f t="shared" si="105"/>
        <v>2800</v>
      </c>
      <c r="AI119" s="93"/>
      <c r="AJ119" s="84" t="s">
        <v>2070</v>
      </c>
      <c r="AK119" s="84" t="s">
        <v>73</v>
      </c>
      <c r="AL119" s="84" t="s">
        <v>2071</v>
      </c>
      <c r="AM119" s="84" t="s">
        <v>2675</v>
      </c>
      <c r="AN119" s="84" t="s">
        <v>2676</v>
      </c>
      <c r="AO119" s="84" t="s">
        <v>2677</v>
      </c>
      <c r="AP119" s="84" t="s">
        <v>2678</v>
      </c>
      <c r="AQ119" s="84" t="s">
        <v>122</v>
      </c>
      <c r="AR119" s="85">
        <v>1</v>
      </c>
      <c r="AS119" s="86">
        <v>1</v>
      </c>
      <c r="AT119" s="86">
        <v>1E-3</v>
      </c>
      <c r="AU119" s="86">
        <v>1</v>
      </c>
      <c r="AV119" s="84" t="s">
        <v>8</v>
      </c>
      <c r="AW119" s="86">
        <v>110</v>
      </c>
      <c r="AX119" s="84" t="s">
        <v>68</v>
      </c>
      <c r="AY119" s="84" t="s">
        <v>68</v>
      </c>
      <c r="AZ119" s="84" t="s">
        <v>68</v>
      </c>
      <c r="BA119" s="84" t="s">
        <v>68</v>
      </c>
      <c r="BB119" s="84" t="s">
        <v>68</v>
      </c>
      <c r="BC119" s="84" t="s">
        <v>126</v>
      </c>
      <c r="BD119" s="84" t="s">
        <v>90</v>
      </c>
      <c r="BE119" s="84" t="s">
        <v>111</v>
      </c>
      <c r="BF119" s="84" t="s">
        <v>122</v>
      </c>
      <c r="BG119" s="84" t="s">
        <v>69</v>
      </c>
      <c r="BH119" s="92" t="s">
        <v>2679</v>
      </c>
      <c r="BI119" s="84" t="s">
        <v>122</v>
      </c>
      <c r="BJ119" s="84" t="s">
        <v>2680</v>
      </c>
      <c r="BK119" s="84" t="s">
        <v>75</v>
      </c>
      <c r="BL119" s="84" t="s">
        <v>122</v>
      </c>
      <c r="BM119" s="84" t="s">
        <v>90</v>
      </c>
      <c r="BN119" s="84" t="s">
        <v>70</v>
      </c>
      <c r="BO119" s="84" t="s">
        <v>71</v>
      </c>
      <c r="BP119" s="84" t="s">
        <v>122</v>
      </c>
      <c r="BQ119" s="84" t="s">
        <v>163</v>
      </c>
    </row>
    <row r="120" spans="1:69" ht="13.2" customHeight="1" x14ac:dyDescent="0.3">
      <c r="A120" s="40" t="str">
        <f t="shared" si="79"/>
        <v>2025-09-03</v>
      </c>
      <c r="B120" s="40" t="str">
        <f t="shared" si="80"/>
        <v>SYD</v>
      </c>
      <c r="C120" s="39" t="str">
        <f t="shared" si="81"/>
        <v>98812563585</v>
      </c>
      <c r="D120" s="41" t="str">
        <f t="shared" si="82"/>
        <v>PKR252989641</v>
      </c>
      <c r="E120" s="41" t="str">
        <f t="shared" si="83"/>
        <v>596421453371</v>
      </c>
      <c r="F120" s="39" t="str">
        <f t="shared" si="84"/>
        <v>2254239</v>
      </c>
      <c r="G120" s="39" t="str">
        <f t="shared" si="85"/>
        <v>WISE EXPRESS(BIOSYDNEY)</v>
      </c>
      <c r="H120" s="41" t="str">
        <f t="shared" si="86"/>
        <v>조윤혜</v>
      </c>
      <c r="I120" s="39" t="str">
        <f t="shared" si="87"/>
        <v>41716</v>
      </c>
      <c r="J120" s="52" t="str">
        <f t="shared" si="88"/>
        <v/>
      </c>
      <c r="K120" s="75">
        <f t="shared" si="89"/>
        <v>1</v>
      </c>
      <c r="L120" s="76">
        <f t="shared" si="90"/>
        <v>1</v>
      </c>
      <c r="M120" s="76">
        <f t="shared" si="91"/>
        <v>1E-3</v>
      </c>
      <c r="N120" s="76">
        <f t="shared" si="92"/>
        <v>1</v>
      </c>
      <c r="O120" s="42">
        <f t="shared" si="93"/>
        <v>1</v>
      </c>
      <c r="P120" s="39" t="str">
        <f t="shared" si="94"/>
        <v>일반(목록배제,Normal-Manifest Exception)</v>
      </c>
      <c r="Q120" s="72">
        <f t="shared" si="95"/>
        <v>110</v>
      </c>
      <c r="R120" s="43" t="str">
        <f t="shared" si="96"/>
        <v>OZ602</v>
      </c>
      <c r="S120" s="82" t="str">
        <f t="shared" si="97"/>
        <v/>
      </c>
      <c r="T120" s="40">
        <f t="shared" si="98"/>
        <v>45903</v>
      </c>
      <c r="U120" s="44">
        <v>2500</v>
      </c>
      <c r="V120" s="44">
        <f t="shared" si="99"/>
        <v>0</v>
      </c>
      <c r="W120" s="77">
        <f t="shared" si="100"/>
        <v>2500</v>
      </c>
      <c r="X120" s="78">
        <f t="shared" si="101"/>
        <v>0</v>
      </c>
      <c r="Y120" s="44" cm="1">
        <f t="array" ref="Y120">_xlfn.IFNA(_xlfn.IFS(AND(Q120&gt;=2000, Q120&lt;3000), 10000, AND(Q120&gt;=3000, Q120&lt;4000), 15000, AND(Q120&gt;=4000, Q120&lt;5000), 20000, AND(Q120&gt;=5000), 25000),0)</f>
        <v>0</v>
      </c>
      <c r="Z120" s="91">
        <f t="shared" si="102"/>
        <v>300</v>
      </c>
      <c r="AA120" s="44">
        <f t="shared" si="103"/>
        <v>0</v>
      </c>
      <c r="AB120" s="44"/>
      <c r="AC120" s="44"/>
      <c r="AD120" s="44"/>
      <c r="AE120" s="44">
        <f>VLOOKUP(O120,정산업데이트!$A$6:$B$12,2,10)</f>
        <v>0</v>
      </c>
      <c r="AF120" s="44"/>
      <c r="AG120" s="79">
        <f t="shared" si="104"/>
        <v>300</v>
      </c>
      <c r="AH120" s="80">
        <f t="shared" si="105"/>
        <v>2800</v>
      </c>
      <c r="AI120" s="93"/>
      <c r="AJ120" s="84" t="s">
        <v>2070</v>
      </c>
      <c r="AK120" s="84" t="s">
        <v>73</v>
      </c>
      <c r="AL120" s="84" t="s">
        <v>2071</v>
      </c>
      <c r="AM120" s="84" t="s">
        <v>2681</v>
      </c>
      <c r="AN120" s="84" t="s">
        <v>2682</v>
      </c>
      <c r="AO120" s="84" t="s">
        <v>2683</v>
      </c>
      <c r="AP120" s="84" t="s">
        <v>2684</v>
      </c>
      <c r="AQ120" s="84" t="s">
        <v>122</v>
      </c>
      <c r="AR120" s="85">
        <v>1</v>
      </c>
      <c r="AS120" s="86">
        <v>1</v>
      </c>
      <c r="AT120" s="86">
        <v>1E-3</v>
      </c>
      <c r="AU120" s="86">
        <v>1</v>
      </c>
      <c r="AV120" s="84" t="s">
        <v>8</v>
      </c>
      <c r="AW120" s="86">
        <v>110</v>
      </c>
      <c r="AX120" s="84" t="s">
        <v>68</v>
      </c>
      <c r="AY120" s="84" t="s">
        <v>68</v>
      </c>
      <c r="AZ120" s="84" t="s">
        <v>68</v>
      </c>
      <c r="BA120" s="84" t="s">
        <v>68</v>
      </c>
      <c r="BB120" s="84" t="s">
        <v>68</v>
      </c>
      <c r="BC120" s="84" t="s">
        <v>126</v>
      </c>
      <c r="BD120" s="84" t="s">
        <v>90</v>
      </c>
      <c r="BE120" s="84" t="s">
        <v>111</v>
      </c>
      <c r="BF120" s="84" t="s">
        <v>122</v>
      </c>
      <c r="BG120" s="84" t="s">
        <v>69</v>
      </c>
      <c r="BH120" s="92" t="s">
        <v>2685</v>
      </c>
      <c r="BI120" s="84" t="s">
        <v>122</v>
      </c>
      <c r="BJ120" s="84" t="s">
        <v>2686</v>
      </c>
      <c r="BK120" s="84" t="s">
        <v>75</v>
      </c>
      <c r="BL120" s="84" t="s">
        <v>122</v>
      </c>
      <c r="BM120" s="84" t="s">
        <v>90</v>
      </c>
      <c r="BN120" s="84" t="s">
        <v>70</v>
      </c>
      <c r="BO120" s="84" t="s">
        <v>71</v>
      </c>
      <c r="BP120" s="84" t="s">
        <v>122</v>
      </c>
      <c r="BQ120" s="84" t="s">
        <v>163</v>
      </c>
    </row>
    <row r="121" spans="1:69" ht="13.2" customHeight="1" x14ac:dyDescent="0.3">
      <c r="A121" s="40" t="str">
        <f t="shared" si="79"/>
        <v>2025-09-03</v>
      </c>
      <c r="B121" s="40" t="str">
        <f t="shared" si="80"/>
        <v>SYD</v>
      </c>
      <c r="C121" s="39" t="str">
        <f t="shared" si="81"/>
        <v>98812563585</v>
      </c>
      <c r="D121" s="41" t="str">
        <f t="shared" si="82"/>
        <v>PKR252989642</v>
      </c>
      <c r="E121" s="41" t="str">
        <f t="shared" si="83"/>
        <v>596421453382</v>
      </c>
      <c r="F121" s="39" t="str">
        <f t="shared" si="84"/>
        <v>2254239</v>
      </c>
      <c r="G121" s="39" t="str">
        <f t="shared" si="85"/>
        <v>WISE EXPRESS(BIOSYDNEY)</v>
      </c>
      <c r="H121" s="41" t="str">
        <f t="shared" si="86"/>
        <v>김병원</v>
      </c>
      <c r="I121" s="39" t="str">
        <f t="shared" si="87"/>
        <v>50847</v>
      </c>
      <c r="J121" s="52" t="str">
        <f t="shared" si="88"/>
        <v/>
      </c>
      <c r="K121" s="75">
        <f t="shared" si="89"/>
        <v>1</v>
      </c>
      <c r="L121" s="76">
        <f t="shared" si="90"/>
        <v>1</v>
      </c>
      <c r="M121" s="76">
        <f t="shared" si="91"/>
        <v>1E-3</v>
      </c>
      <c r="N121" s="76">
        <f t="shared" si="92"/>
        <v>1</v>
      </c>
      <c r="O121" s="42">
        <f t="shared" si="93"/>
        <v>1</v>
      </c>
      <c r="P121" s="39" t="str">
        <f t="shared" si="94"/>
        <v>일반(목록배제,Normal-Manifest Exception)</v>
      </c>
      <c r="Q121" s="72">
        <f t="shared" si="95"/>
        <v>110</v>
      </c>
      <c r="R121" s="43" t="str">
        <f t="shared" si="96"/>
        <v>OZ602</v>
      </c>
      <c r="S121" s="82" t="str">
        <f t="shared" si="97"/>
        <v/>
      </c>
      <c r="T121" s="40">
        <f t="shared" si="98"/>
        <v>45903</v>
      </c>
      <c r="U121" s="44">
        <v>2500</v>
      </c>
      <c r="V121" s="44">
        <f t="shared" si="99"/>
        <v>0</v>
      </c>
      <c r="W121" s="77">
        <f t="shared" si="100"/>
        <v>2500</v>
      </c>
      <c r="X121" s="78">
        <f t="shared" si="101"/>
        <v>0</v>
      </c>
      <c r="Y121" s="44" cm="1">
        <f t="array" ref="Y121">_xlfn.IFNA(_xlfn.IFS(AND(Q121&gt;=2000, Q121&lt;3000), 10000, AND(Q121&gt;=3000, Q121&lt;4000), 15000, AND(Q121&gt;=4000, Q121&lt;5000), 20000, AND(Q121&gt;=5000), 25000),0)</f>
        <v>0</v>
      </c>
      <c r="Z121" s="91">
        <f t="shared" si="102"/>
        <v>300</v>
      </c>
      <c r="AA121" s="44">
        <f t="shared" si="103"/>
        <v>0</v>
      </c>
      <c r="AB121" s="44"/>
      <c r="AC121" s="44"/>
      <c r="AD121" s="44"/>
      <c r="AE121" s="44">
        <f>VLOOKUP(O121,정산업데이트!$A$6:$B$12,2,10)</f>
        <v>0</v>
      </c>
      <c r="AF121" s="44"/>
      <c r="AG121" s="79">
        <f t="shared" si="104"/>
        <v>300</v>
      </c>
      <c r="AH121" s="80">
        <f t="shared" si="105"/>
        <v>2800</v>
      </c>
      <c r="AJ121" s="84" t="s">
        <v>2070</v>
      </c>
      <c r="AK121" s="84" t="s">
        <v>73</v>
      </c>
      <c r="AL121" s="84" t="s">
        <v>2071</v>
      </c>
      <c r="AM121" s="84" t="s">
        <v>2687</v>
      </c>
      <c r="AN121" s="84" t="s">
        <v>2688</v>
      </c>
      <c r="AO121" s="84" t="s">
        <v>2689</v>
      </c>
      <c r="AP121" s="84" t="s">
        <v>2690</v>
      </c>
      <c r="AQ121" s="84" t="s">
        <v>122</v>
      </c>
      <c r="AR121" s="85">
        <v>1</v>
      </c>
      <c r="AS121" s="86">
        <v>1</v>
      </c>
      <c r="AT121" s="86">
        <v>1E-3</v>
      </c>
      <c r="AU121" s="86">
        <v>1</v>
      </c>
      <c r="AV121" s="84" t="s">
        <v>8</v>
      </c>
      <c r="AW121" s="86">
        <v>110</v>
      </c>
      <c r="AX121" s="84" t="s">
        <v>68</v>
      </c>
      <c r="AY121" s="84" t="s">
        <v>68</v>
      </c>
      <c r="AZ121" s="84" t="s">
        <v>68</v>
      </c>
      <c r="BA121" s="84" t="s">
        <v>68</v>
      </c>
      <c r="BB121" s="84" t="s">
        <v>68</v>
      </c>
      <c r="BC121" s="84" t="s">
        <v>126</v>
      </c>
      <c r="BD121" s="84" t="s">
        <v>90</v>
      </c>
      <c r="BE121" s="84" t="s">
        <v>111</v>
      </c>
      <c r="BF121" s="84" t="s">
        <v>122</v>
      </c>
      <c r="BG121" s="84" t="s">
        <v>69</v>
      </c>
      <c r="BH121" s="92" t="s">
        <v>2691</v>
      </c>
      <c r="BI121" s="84" t="s">
        <v>122</v>
      </c>
      <c r="BJ121" s="84" t="s">
        <v>2692</v>
      </c>
      <c r="BK121" s="84" t="s">
        <v>75</v>
      </c>
      <c r="BL121" s="84" t="s">
        <v>122</v>
      </c>
      <c r="BM121" s="84" t="s">
        <v>90</v>
      </c>
      <c r="BN121" s="84" t="s">
        <v>70</v>
      </c>
      <c r="BO121" s="84" t="s">
        <v>71</v>
      </c>
      <c r="BP121" s="84" t="s">
        <v>122</v>
      </c>
      <c r="BQ121" s="84" t="s">
        <v>163</v>
      </c>
    </row>
    <row r="122" spans="1:69" ht="13.2" customHeight="1" x14ac:dyDescent="0.3">
      <c r="A122" s="40" t="str">
        <f t="shared" si="79"/>
        <v>2025-09-03</v>
      </c>
      <c r="B122" s="40" t="str">
        <f t="shared" si="80"/>
        <v>SYD</v>
      </c>
      <c r="C122" s="39" t="str">
        <f t="shared" si="81"/>
        <v>98812563585</v>
      </c>
      <c r="D122" s="41" t="str">
        <f t="shared" si="82"/>
        <v>PKR252989643</v>
      </c>
      <c r="E122" s="41" t="str">
        <f t="shared" si="83"/>
        <v>596421453393</v>
      </c>
      <c r="F122" s="39" t="str">
        <f t="shared" si="84"/>
        <v>2254239</v>
      </c>
      <c r="G122" s="39" t="str">
        <f t="shared" si="85"/>
        <v>WISE EXPRESS(BIOSYDNEY)</v>
      </c>
      <c r="H122" s="41" t="str">
        <f t="shared" si="86"/>
        <v>이계수</v>
      </c>
      <c r="I122" s="39" t="str">
        <f t="shared" si="87"/>
        <v>52562</v>
      </c>
      <c r="J122" s="52" t="str">
        <f t="shared" si="88"/>
        <v>일반전환</v>
      </c>
      <c r="K122" s="75">
        <f t="shared" si="89"/>
        <v>1</v>
      </c>
      <c r="L122" s="76">
        <f t="shared" si="90"/>
        <v>1</v>
      </c>
      <c r="M122" s="76">
        <f t="shared" si="91"/>
        <v>1E-3</v>
      </c>
      <c r="N122" s="76">
        <f t="shared" si="92"/>
        <v>1</v>
      </c>
      <c r="O122" s="42">
        <f t="shared" si="93"/>
        <v>1</v>
      </c>
      <c r="P122" s="39" t="str">
        <f t="shared" si="94"/>
        <v>일반(목록배제,Normal-Manifest Exception)</v>
      </c>
      <c r="Q122" s="72">
        <f t="shared" si="95"/>
        <v>110</v>
      </c>
      <c r="R122" s="43" t="str">
        <f t="shared" si="96"/>
        <v>OZ602</v>
      </c>
      <c r="S122" s="82" t="str">
        <f t="shared" si="97"/>
        <v/>
      </c>
      <c r="T122" s="40">
        <f t="shared" si="98"/>
        <v>45903</v>
      </c>
      <c r="U122" s="44">
        <v>2500</v>
      </c>
      <c r="V122" s="44">
        <f t="shared" si="99"/>
        <v>0</v>
      </c>
      <c r="W122" s="77">
        <f t="shared" si="100"/>
        <v>2500</v>
      </c>
      <c r="X122" s="78">
        <f t="shared" si="101"/>
        <v>0</v>
      </c>
      <c r="Y122" s="44" cm="1">
        <f t="array" ref="Y122">_xlfn.IFNA(_xlfn.IFS(AND(Q122&gt;=2000, Q122&lt;3000), 10000, AND(Q122&gt;=3000, Q122&lt;4000), 15000, AND(Q122&gt;=4000, Q122&lt;5000), 20000, AND(Q122&gt;=5000), 25000),0)</f>
        <v>0</v>
      </c>
      <c r="Z122" s="91">
        <f t="shared" si="102"/>
        <v>300</v>
      </c>
      <c r="AA122" s="44">
        <f t="shared" si="103"/>
        <v>0</v>
      </c>
      <c r="AB122" s="44"/>
      <c r="AC122" s="44"/>
      <c r="AD122" s="44"/>
      <c r="AE122" s="44">
        <f>VLOOKUP(O122,정산업데이트!$A$6:$B$12,2,10)</f>
        <v>0</v>
      </c>
      <c r="AF122" s="44"/>
      <c r="AG122" s="79">
        <f t="shared" si="104"/>
        <v>300</v>
      </c>
      <c r="AH122" s="80">
        <f t="shared" si="105"/>
        <v>2800</v>
      </c>
      <c r="AJ122" s="84" t="s">
        <v>2070</v>
      </c>
      <c r="AK122" s="84" t="s">
        <v>73</v>
      </c>
      <c r="AL122" s="84" t="s">
        <v>2071</v>
      </c>
      <c r="AM122" s="84" t="s">
        <v>2693</v>
      </c>
      <c r="AN122" s="84" t="s">
        <v>2694</v>
      </c>
      <c r="AO122" s="84" t="s">
        <v>2695</v>
      </c>
      <c r="AP122" s="84" t="s">
        <v>2696</v>
      </c>
      <c r="AQ122" s="84" t="s">
        <v>85</v>
      </c>
      <c r="AR122" s="85">
        <v>1</v>
      </c>
      <c r="AS122" s="86">
        <v>1</v>
      </c>
      <c r="AT122" s="86">
        <v>1E-3</v>
      </c>
      <c r="AU122" s="86">
        <v>1</v>
      </c>
      <c r="AV122" s="84" t="s">
        <v>8</v>
      </c>
      <c r="AW122" s="86">
        <v>110</v>
      </c>
      <c r="AX122" s="84" t="s">
        <v>68</v>
      </c>
      <c r="AY122" s="84" t="s">
        <v>68</v>
      </c>
      <c r="AZ122" s="84" t="s">
        <v>68</v>
      </c>
      <c r="BA122" s="84" t="s">
        <v>68</v>
      </c>
      <c r="BB122" s="84" t="s">
        <v>68</v>
      </c>
      <c r="BC122" s="84" t="s">
        <v>126</v>
      </c>
      <c r="BD122" s="84" t="s">
        <v>90</v>
      </c>
      <c r="BE122" s="84" t="s">
        <v>111</v>
      </c>
      <c r="BF122" s="84" t="s">
        <v>122</v>
      </c>
      <c r="BG122" s="84" t="s">
        <v>69</v>
      </c>
      <c r="BH122" s="92" t="s">
        <v>2697</v>
      </c>
      <c r="BI122" s="84" t="s">
        <v>122</v>
      </c>
      <c r="BJ122" s="84" t="s">
        <v>2698</v>
      </c>
      <c r="BK122" s="84" t="s">
        <v>75</v>
      </c>
      <c r="BL122" s="84" t="s">
        <v>122</v>
      </c>
      <c r="BM122" s="84" t="s">
        <v>90</v>
      </c>
      <c r="BN122" s="84" t="s">
        <v>70</v>
      </c>
      <c r="BO122" s="84" t="s">
        <v>71</v>
      </c>
      <c r="BP122" s="84" t="s">
        <v>122</v>
      </c>
      <c r="BQ122" s="84" t="s">
        <v>163</v>
      </c>
    </row>
    <row r="123" spans="1:69" ht="13.2" customHeight="1" x14ac:dyDescent="0.3">
      <c r="A123" s="40" t="str">
        <f t="shared" si="79"/>
        <v>2025-09-03</v>
      </c>
      <c r="B123" s="40" t="str">
        <f t="shared" si="80"/>
        <v>SYD</v>
      </c>
      <c r="C123" s="39" t="str">
        <f t="shared" si="81"/>
        <v>98812563585</v>
      </c>
      <c r="D123" s="41" t="str">
        <f t="shared" si="82"/>
        <v>PKR252996576</v>
      </c>
      <c r="E123" s="41" t="str">
        <f t="shared" si="83"/>
        <v>596421453463</v>
      </c>
      <c r="F123" s="39" t="str">
        <f t="shared" si="84"/>
        <v>2254239</v>
      </c>
      <c r="G123" s="39" t="str">
        <f t="shared" si="85"/>
        <v>WISE EXPRESS(BIOSYDNEY)</v>
      </c>
      <c r="H123" s="41" t="str">
        <f t="shared" si="86"/>
        <v>김승범</v>
      </c>
      <c r="I123" s="39" t="str">
        <f t="shared" si="87"/>
        <v>06004</v>
      </c>
      <c r="J123" s="52" t="str">
        <f t="shared" si="88"/>
        <v/>
      </c>
      <c r="K123" s="75">
        <f t="shared" si="89"/>
        <v>1</v>
      </c>
      <c r="L123" s="76">
        <f t="shared" si="90"/>
        <v>1</v>
      </c>
      <c r="M123" s="76">
        <f t="shared" si="91"/>
        <v>1E-3</v>
      </c>
      <c r="N123" s="76">
        <f t="shared" si="92"/>
        <v>1</v>
      </c>
      <c r="O123" s="42">
        <f t="shared" si="93"/>
        <v>1</v>
      </c>
      <c r="P123" s="39" t="str">
        <f t="shared" si="94"/>
        <v>일반(목록배제,Normal-Manifest Exception)</v>
      </c>
      <c r="Q123" s="72">
        <f t="shared" si="95"/>
        <v>120</v>
      </c>
      <c r="R123" s="43" t="str">
        <f t="shared" si="96"/>
        <v>OZ602</v>
      </c>
      <c r="S123" s="82" t="str">
        <f t="shared" si="97"/>
        <v/>
      </c>
      <c r="T123" s="40">
        <f t="shared" si="98"/>
        <v>45903</v>
      </c>
      <c r="U123" s="44">
        <v>2500</v>
      </c>
      <c r="V123" s="44">
        <f t="shared" si="99"/>
        <v>0</v>
      </c>
      <c r="W123" s="77">
        <f t="shared" si="100"/>
        <v>2500</v>
      </c>
      <c r="X123" s="78">
        <f t="shared" si="101"/>
        <v>0</v>
      </c>
      <c r="Y123" s="44" cm="1">
        <f t="array" ref="Y123">_xlfn.IFNA(_xlfn.IFS(AND(Q123&gt;=2000, Q123&lt;3000), 10000, AND(Q123&gt;=3000, Q123&lt;4000), 15000, AND(Q123&gt;=4000, Q123&lt;5000), 20000, AND(Q123&gt;=5000), 25000),0)</f>
        <v>0</v>
      </c>
      <c r="Z123" s="91">
        <f t="shared" si="102"/>
        <v>300</v>
      </c>
      <c r="AA123" s="44">
        <f t="shared" si="103"/>
        <v>0</v>
      </c>
      <c r="AB123" s="44"/>
      <c r="AC123" s="44"/>
      <c r="AD123" s="44"/>
      <c r="AE123" s="44">
        <f>VLOOKUP(O123,정산업데이트!$A$6:$B$12,2,10)</f>
        <v>0</v>
      </c>
      <c r="AF123" s="44"/>
      <c r="AG123" s="79">
        <f t="shared" si="104"/>
        <v>300</v>
      </c>
      <c r="AH123" s="80">
        <f t="shared" si="105"/>
        <v>2800</v>
      </c>
      <c r="AI123" s="93"/>
      <c r="AJ123" s="84" t="s">
        <v>2070</v>
      </c>
      <c r="AK123" s="84" t="s">
        <v>73</v>
      </c>
      <c r="AL123" s="84" t="s">
        <v>2071</v>
      </c>
      <c r="AM123" s="84" t="s">
        <v>2699</v>
      </c>
      <c r="AN123" s="84" t="s">
        <v>2700</v>
      </c>
      <c r="AO123" s="84" t="s">
        <v>2701</v>
      </c>
      <c r="AP123" s="84" t="s">
        <v>1877</v>
      </c>
      <c r="AQ123" s="84" t="s">
        <v>122</v>
      </c>
      <c r="AR123" s="85">
        <v>1</v>
      </c>
      <c r="AS123" s="86">
        <v>1</v>
      </c>
      <c r="AT123" s="86">
        <v>1E-3</v>
      </c>
      <c r="AU123" s="86">
        <v>1</v>
      </c>
      <c r="AV123" s="84" t="s">
        <v>8</v>
      </c>
      <c r="AW123" s="86">
        <v>120</v>
      </c>
      <c r="AX123" s="84" t="s">
        <v>68</v>
      </c>
      <c r="AY123" s="84" t="s">
        <v>68</v>
      </c>
      <c r="AZ123" s="84" t="s">
        <v>68</v>
      </c>
      <c r="BA123" s="84" t="s">
        <v>68</v>
      </c>
      <c r="BB123" s="84" t="s">
        <v>68</v>
      </c>
      <c r="BC123" s="84" t="s">
        <v>126</v>
      </c>
      <c r="BD123" s="84" t="s">
        <v>90</v>
      </c>
      <c r="BE123" s="84" t="s">
        <v>111</v>
      </c>
      <c r="BF123" s="84" t="s">
        <v>122</v>
      </c>
      <c r="BG123" s="84" t="s">
        <v>69</v>
      </c>
      <c r="BH123" s="92" t="s">
        <v>2702</v>
      </c>
      <c r="BI123" s="84" t="s">
        <v>122</v>
      </c>
      <c r="BJ123" s="84" t="s">
        <v>2703</v>
      </c>
      <c r="BK123" s="84" t="s">
        <v>75</v>
      </c>
      <c r="BL123" s="84" t="s">
        <v>122</v>
      </c>
      <c r="BM123" s="84" t="s">
        <v>90</v>
      </c>
      <c r="BN123" s="84" t="s">
        <v>70</v>
      </c>
      <c r="BO123" s="84" t="s">
        <v>71</v>
      </c>
      <c r="BP123" s="84" t="s">
        <v>122</v>
      </c>
      <c r="BQ123" s="84" t="s">
        <v>163</v>
      </c>
    </row>
    <row r="124" spans="1:69" ht="13.2" customHeight="1" x14ac:dyDescent="0.3">
      <c r="A124" s="40" t="str">
        <f t="shared" si="79"/>
        <v>2025-09-03</v>
      </c>
      <c r="B124" s="40" t="str">
        <f t="shared" si="80"/>
        <v>SYD</v>
      </c>
      <c r="C124" s="39" t="str">
        <f t="shared" si="81"/>
        <v>98812563585</v>
      </c>
      <c r="D124" s="41" t="str">
        <f t="shared" si="82"/>
        <v>PKR252996577</v>
      </c>
      <c r="E124" s="41" t="str">
        <f t="shared" si="83"/>
        <v>596421453474</v>
      </c>
      <c r="F124" s="39" t="str">
        <f t="shared" si="84"/>
        <v>2254239</v>
      </c>
      <c r="G124" s="39" t="str">
        <f t="shared" si="85"/>
        <v>WISE EXPRESS(BIOSYDNEY)</v>
      </c>
      <c r="H124" s="41" t="str">
        <f t="shared" si="86"/>
        <v>조민애</v>
      </c>
      <c r="I124" s="39" t="str">
        <f t="shared" si="87"/>
        <v>21997</v>
      </c>
      <c r="J124" s="52" t="str">
        <f t="shared" si="88"/>
        <v>일반전환</v>
      </c>
      <c r="K124" s="75">
        <f t="shared" si="89"/>
        <v>1</v>
      </c>
      <c r="L124" s="76">
        <f t="shared" si="90"/>
        <v>1</v>
      </c>
      <c r="M124" s="76">
        <f t="shared" si="91"/>
        <v>1E-3</v>
      </c>
      <c r="N124" s="76">
        <f t="shared" si="92"/>
        <v>1</v>
      </c>
      <c r="O124" s="42">
        <f t="shared" si="93"/>
        <v>1</v>
      </c>
      <c r="P124" s="39" t="str">
        <f t="shared" si="94"/>
        <v>일반(목록배제,Normal-Manifest Exception)</v>
      </c>
      <c r="Q124" s="72">
        <f t="shared" si="95"/>
        <v>100</v>
      </c>
      <c r="R124" s="43" t="str">
        <f t="shared" si="96"/>
        <v>OZ602</v>
      </c>
      <c r="S124" s="82" t="str">
        <f t="shared" si="97"/>
        <v/>
      </c>
      <c r="T124" s="40">
        <f t="shared" si="98"/>
        <v>45903</v>
      </c>
      <c r="U124" s="44">
        <v>2500</v>
      </c>
      <c r="V124" s="44">
        <f t="shared" si="99"/>
        <v>0</v>
      </c>
      <c r="W124" s="77">
        <f t="shared" si="100"/>
        <v>2500</v>
      </c>
      <c r="X124" s="78">
        <f t="shared" si="101"/>
        <v>0</v>
      </c>
      <c r="Y124" s="44" cm="1">
        <f t="array" ref="Y124">_xlfn.IFNA(_xlfn.IFS(AND(Q124&gt;=2000, Q124&lt;3000), 10000, AND(Q124&gt;=3000, Q124&lt;4000), 15000, AND(Q124&gt;=4000, Q124&lt;5000), 20000, AND(Q124&gt;=5000), 25000),0)</f>
        <v>0</v>
      </c>
      <c r="Z124" s="91">
        <f t="shared" si="102"/>
        <v>300</v>
      </c>
      <c r="AA124" s="44">
        <f t="shared" si="103"/>
        <v>0</v>
      </c>
      <c r="AB124" s="44"/>
      <c r="AC124" s="44"/>
      <c r="AD124" s="44"/>
      <c r="AE124" s="44">
        <f>VLOOKUP(O124,정산업데이트!$A$6:$B$12,2,10)</f>
        <v>0</v>
      </c>
      <c r="AF124" s="44"/>
      <c r="AG124" s="79">
        <f t="shared" si="104"/>
        <v>300</v>
      </c>
      <c r="AH124" s="80">
        <f t="shared" si="105"/>
        <v>2800</v>
      </c>
      <c r="AI124" s="93"/>
      <c r="AJ124" s="84" t="s">
        <v>2070</v>
      </c>
      <c r="AK124" s="84" t="s">
        <v>73</v>
      </c>
      <c r="AL124" s="84" t="s">
        <v>2071</v>
      </c>
      <c r="AM124" s="84" t="s">
        <v>2704</v>
      </c>
      <c r="AN124" s="84" t="s">
        <v>2705</v>
      </c>
      <c r="AO124" s="84" t="s">
        <v>2706</v>
      </c>
      <c r="AP124" s="84" t="s">
        <v>1856</v>
      </c>
      <c r="AQ124" s="84" t="s">
        <v>85</v>
      </c>
      <c r="AR124" s="85">
        <v>1</v>
      </c>
      <c r="AS124" s="86">
        <v>1</v>
      </c>
      <c r="AT124" s="86">
        <v>1E-3</v>
      </c>
      <c r="AU124" s="86">
        <v>1</v>
      </c>
      <c r="AV124" s="84" t="s">
        <v>8</v>
      </c>
      <c r="AW124" s="86">
        <v>100</v>
      </c>
      <c r="AX124" s="84" t="s">
        <v>68</v>
      </c>
      <c r="AY124" s="84" t="s">
        <v>68</v>
      </c>
      <c r="AZ124" s="84" t="s">
        <v>68</v>
      </c>
      <c r="BA124" s="84" t="s">
        <v>68</v>
      </c>
      <c r="BB124" s="84" t="s">
        <v>68</v>
      </c>
      <c r="BC124" s="84" t="s">
        <v>126</v>
      </c>
      <c r="BD124" s="84" t="s">
        <v>90</v>
      </c>
      <c r="BE124" s="84" t="s">
        <v>111</v>
      </c>
      <c r="BF124" s="84" t="s">
        <v>122</v>
      </c>
      <c r="BG124" s="84" t="s">
        <v>69</v>
      </c>
      <c r="BH124" s="92" t="s">
        <v>2707</v>
      </c>
      <c r="BI124" s="84" t="s">
        <v>122</v>
      </c>
      <c r="BJ124" s="84" t="s">
        <v>2708</v>
      </c>
      <c r="BK124" s="84" t="s">
        <v>75</v>
      </c>
      <c r="BL124" s="84" t="s">
        <v>122</v>
      </c>
      <c r="BM124" s="84" t="s">
        <v>90</v>
      </c>
      <c r="BN124" s="84" t="s">
        <v>70</v>
      </c>
      <c r="BO124" s="84" t="s">
        <v>71</v>
      </c>
      <c r="BP124" s="84" t="s">
        <v>122</v>
      </c>
      <c r="BQ124" s="84" t="s">
        <v>163</v>
      </c>
    </row>
    <row r="125" spans="1:69" ht="13.2" customHeight="1" x14ac:dyDescent="0.3">
      <c r="A125" s="40" t="str">
        <f t="shared" si="79"/>
        <v>2025-09-03</v>
      </c>
      <c r="B125" s="40" t="str">
        <f t="shared" si="80"/>
        <v>SYD</v>
      </c>
      <c r="C125" s="39" t="str">
        <f t="shared" si="81"/>
        <v>98812563585</v>
      </c>
      <c r="D125" s="41" t="str">
        <f t="shared" si="82"/>
        <v>PKR252996578</v>
      </c>
      <c r="E125" s="41" t="str">
        <f t="shared" si="83"/>
        <v>596421453485</v>
      </c>
      <c r="F125" s="39" t="str">
        <f t="shared" si="84"/>
        <v>2254239</v>
      </c>
      <c r="G125" s="39" t="str">
        <f t="shared" si="85"/>
        <v>WISE EXPRESS(BIOSYDNEY)</v>
      </c>
      <c r="H125" s="41" t="str">
        <f t="shared" si="86"/>
        <v>김수현</v>
      </c>
      <c r="I125" s="39" t="str">
        <f t="shared" si="87"/>
        <v>22784</v>
      </c>
      <c r="J125" s="52" t="str">
        <f t="shared" si="88"/>
        <v>일반전환</v>
      </c>
      <c r="K125" s="75">
        <f t="shared" si="89"/>
        <v>1</v>
      </c>
      <c r="L125" s="76">
        <f t="shared" si="90"/>
        <v>1</v>
      </c>
      <c r="M125" s="76">
        <f t="shared" si="91"/>
        <v>1E-3</v>
      </c>
      <c r="N125" s="76">
        <f t="shared" si="92"/>
        <v>1</v>
      </c>
      <c r="O125" s="42">
        <f t="shared" si="93"/>
        <v>1</v>
      </c>
      <c r="P125" s="39" t="str">
        <f t="shared" si="94"/>
        <v>일반(목록배제,Normal-Manifest Exception)</v>
      </c>
      <c r="Q125" s="72">
        <f t="shared" si="95"/>
        <v>100</v>
      </c>
      <c r="R125" s="43" t="str">
        <f t="shared" si="96"/>
        <v>OZ602</v>
      </c>
      <c r="S125" s="82" t="str">
        <f t="shared" si="97"/>
        <v/>
      </c>
      <c r="T125" s="40">
        <f t="shared" si="98"/>
        <v>45903</v>
      </c>
      <c r="U125" s="44">
        <v>2500</v>
      </c>
      <c r="V125" s="44">
        <f t="shared" si="99"/>
        <v>0</v>
      </c>
      <c r="W125" s="77">
        <f t="shared" si="100"/>
        <v>2500</v>
      </c>
      <c r="X125" s="78">
        <f t="shared" si="101"/>
        <v>0</v>
      </c>
      <c r="Y125" s="44" cm="1">
        <f t="array" ref="Y125">_xlfn.IFNA(_xlfn.IFS(AND(Q125&gt;=2000, Q125&lt;3000), 10000, AND(Q125&gt;=3000, Q125&lt;4000), 15000, AND(Q125&gt;=4000, Q125&lt;5000), 20000, AND(Q125&gt;=5000), 25000),0)</f>
        <v>0</v>
      </c>
      <c r="Z125" s="91">
        <f t="shared" si="102"/>
        <v>300</v>
      </c>
      <c r="AA125" s="44">
        <f t="shared" si="103"/>
        <v>0</v>
      </c>
      <c r="AB125" s="44"/>
      <c r="AC125" s="44"/>
      <c r="AD125" s="44"/>
      <c r="AE125" s="44">
        <f>VLOOKUP(O125,정산업데이트!$A$6:$B$12,2,10)</f>
        <v>0</v>
      </c>
      <c r="AF125" s="44"/>
      <c r="AG125" s="79">
        <f t="shared" si="104"/>
        <v>300</v>
      </c>
      <c r="AH125" s="80">
        <f t="shared" si="105"/>
        <v>2800</v>
      </c>
      <c r="AI125" s="93"/>
      <c r="AJ125" s="84" t="s">
        <v>2070</v>
      </c>
      <c r="AK125" s="84" t="s">
        <v>73</v>
      </c>
      <c r="AL125" s="84" t="s">
        <v>2071</v>
      </c>
      <c r="AM125" s="84" t="s">
        <v>2709</v>
      </c>
      <c r="AN125" s="84" t="s">
        <v>327</v>
      </c>
      <c r="AO125" s="84" t="s">
        <v>2710</v>
      </c>
      <c r="AP125" s="84" t="s">
        <v>2711</v>
      </c>
      <c r="AQ125" s="84" t="s">
        <v>85</v>
      </c>
      <c r="AR125" s="85">
        <v>1</v>
      </c>
      <c r="AS125" s="86">
        <v>1</v>
      </c>
      <c r="AT125" s="86">
        <v>1E-3</v>
      </c>
      <c r="AU125" s="86">
        <v>1</v>
      </c>
      <c r="AV125" s="84" t="s">
        <v>8</v>
      </c>
      <c r="AW125" s="86">
        <v>100</v>
      </c>
      <c r="AX125" s="84" t="s">
        <v>68</v>
      </c>
      <c r="AY125" s="84" t="s">
        <v>68</v>
      </c>
      <c r="AZ125" s="84" t="s">
        <v>68</v>
      </c>
      <c r="BA125" s="84" t="s">
        <v>68</v>
      </c>
      <c r="BB125" s="84" t="s">
        <v>68</v>
      </c>
      <c r="BC125" s="84" t="s">
        <v>126</v>
      </c>
      <c r="BD125" s="84" t="s">
        <v>90</v>
      </c>
      <c r="BE125" s="84" t="s">
        <v>111</v>
      </c>
      <c r="BF125" s="84" t="s">
        <v>122</v>
      </c>
      <c r="BG125" s="84" t="s">
        <v>69</v>
      </c>
      <c r="BH125" s="92" t="s">
        <v>2712</v>
      </c>
      <c r="BI125" s="84" t="s">
        <v>122</v>
      </c>
      <c r="BJ125" s="84" t="s">
        <v>2713</v>
      </c>
      <c r="BK125" s="84" t="s">
        <v>75</v>
      </c>
      <c r="BL125" s="84" t="s">
        <v>122</v>
      </c>
      <c r="BM125" s="84" t="s">
        <v>90</v>
      </c>
      <c r="BN125" s="84" t="s">
        <v>70</v>
      </c>
      <c r="BO125" s="84" t="s">
        <v>71</v>
      </c>
      <c r="BP125" s="84" t="s">
        <v>122</v>
      </c>
      <c r="BQ125" s="84" t="s">
        <v>163</v>
      </c>
    </row>
    <row r="126" spans="1:69" ht="13.2" customHeight="1" x14ac:dyDescent="0.3">
      <c r="A126" s="40" t="str">
        <f t="shared" si="79"/>
        <v>2025-09-03</v>
      </c>
      <c r="B126" s="40" t="str">
        <f t="shared" si="80"/>
        <v>SYD</v>
      </c>
      <c r="C126" s="39" t="str">
        <f t="shared" si="81"/>
        <v>98812563585</v>
      </c>
      <c r="D126" s="41" t="str">
        <f t="shared" si="82"/>
        <v>PKR252996579</v>
      </c>
      <c r="E126" s="41" t="str">
        <f t="shared" si="83"/>
        <v>596421453496</v>
      </c>
      <c r="F126" s="39" t="str">
        <f t="shared" si="84"/>
        <v>2254239</v>
      </c>
      <c r="G126" s="39" t="str">
        <f t="shared" si="85"/>
        <v>WISE EXPRESS(BIOSYDNEY)</v>
      </c>
      <c r="H126" s="41" t="str">
        <f t="shared" si="86"/>
        <v>조순정</v>
      </c>
      <c r="I126" s="39" t="str">
        <f t="shared" si="87"/>
        <v>21011</v>
      </c>
      <c r="J126" s="52" t="str">
        <f t="shared" si="88"/>
        <v/>
      </c>
      <c r="K126" s="75">
        <f t="shared" si="89"/>
        <v>1</v>
      </c>
      <c r="L126" s="76">
        <f t="shared" si="90"/>
        <v>1</v>
      </c>
      <c r="M126" s="76">
        <f t="shared" si="91"/>
        <v>1E-3</v>
      </c>
      <c r="N126" s="76">
        <f t="shared" si="92"/>
        <v>1</v>
      </c>
      <c r="O126" s="42">
        <f t="shared" si="93"/>
        <v>1</v>
      </c>
      <c r="P126" s="39" t="str">
        <f t="shared" si="94"/>
        <v>일반(목록배제,Normal-Manifest Exception)</v>
      </c>
      <c r="Q126" s="72">
        <f t="shared" si="95"/>
        <v>110</v>
      </c>
      <c r="R126" s="43" t="str">
        <f t="shared" si="96"/>
        <v>OZ602</v>
      </c>
      <c r="S126" s="82" t="str">
        <f t="shared" si="97"/>
        <v/>
      </c>
      <c r="T126" s="40">
        <f t="shared" si="98"/>
        <v>45903</v>
      </c>
      <c r="U126" s="44">
        <v>2500</v>
      </c>
      <c r="V126" s="44">
        <f t="shared" si="99"/>
        <v>0</v>
      </c>
      <c r="W126" s="77">
        <f t="shared" si="100"/>
        <v>2500</v>
      </c>
      <c r="X126" s="78">
        <f t="shared" si="101"/>
        <v>0</v>
      </c>
      <c r="Y126" s="44" cm="1">
        <f t="array" ref="Y126">_xlfn.IFNA(_xlfn.IFS(AND(Q126&gt;=2000, Q126&lt;3000), 10000, AND(Q126&gt;=3000, Q126&lt;4000), 15000, AND(Q126&gt;=4000, Q126&lt;5000), 20000, AND(Q126&gt;=5000), 25000),0)</f>
        <v>0</v>
      </c>
      <c r="Z126" s="91">
        <f t="shared" si="102"/>
        <v>300</v>
      </c>
      <c r="AA126" s="44">
        <f t="shared" si="103"/>
        <v>0</v>
      </c>
      <c r="AB126" s="44"/>
      <c r="AC126" s="44"/>
      <c r="AD126" s="44"/>
      <c r="AE126" s="44">
        <f>VLOOKUP(O126,정산업데이트!$A$6:$B$12,2,10)</f>
        <v>0</v>
      </c>
      <c r="AF126" s="44"/>
      <c r="AG126" s="79">
        <f t="shared" si="104"/>
        <v>300</v>
      </c>
      <c r="AH126" s="80">
        <f t="shared" si="105"/>
        <v>2800</v>
      </c>
      <c r="AI126" s="93"/>
      <c r="AJ126" s="84" t="s">
        <v>2070</v>
      </c>
      <c r="AK126" s="84" t="s">
        <v>73</v>
      </c>
      <c r="AL126" s="84" t="s">
        <v>2071</v>
      </c>
      <c r="AM126" s="84" t="s">
        <v>2714</v>
      </c>
      <c r="AN126" s="84" t="s">
        <v>2715</v>
      </c>
      <c r="AO126" s="84" t="s">
        <v>2716</v>
      </c>
      <c r="AP126" s="84" t="s">
        <v>2717</v>
      </c>
      <c r="AQ126" s="84" t="s">
        <v>122</v>
      </c>
      <c r="AR126" s="85">
        <v>1</v>
      </c>
      <c r="AS126" s="86">
        <v>1</v>
      </c>
      <c r="AT126" s="86">
        <v>1E-3</v>
      </c>
      <c r="AU126" s="86">
        <v>1</v>
      </c>
      <c r="AV126" s="84" t="s">
        <v>8</v>
      </c>
      <c r="AW126" s="86">
        <v>110</v>
      </c>
      <c r="AX126" s="84" t="s">
        <v>68</v>
      </c>
      <c r="AY126" s="84" t="s">
        <v>68</v>
      </c>
      <c r="AZ126" s="84" t="s">
        <v>68</v>
      </c>
      <c r="BA126" s="84" t="s">
        <v>68</v>
      </c>
      <c r="BB126" s="84" t="s">
        <v>68</v>
      </c>
      <c r="BC126" s="84" t="s">
        <v>126</v>
      </c>
      <c r="BD126" s="84" t="s">
        <v>90</v>
      </c>
      <c r="BE126" s="84" t="s">
        <v>111</v>
      </c>
      <c r="BF126" s="84" t="s">
        <v>122</v>
      </c>
      <c r="BG126" s="84" t="s">
        <v>69</v>
      </c>
      <c r="BH126" s="92" t="s">
        <v>2718</v>
      </c>
      <c r="BI126" s="84" t="s">
        <v>122</v>
      </c>
      <c r="BJ126" s="84" t="s">
        <v>2719</v>
      </c>
      <c r="BK126" s="84" t="s">
        <v>75</v>
      </c>
      <c r="BL126" s="84" t="s">
        <v>122</v>
      </c>
      <c r="BM126" s="84" t="s">
        <v>90</v>
      </c>
      <c r="BN126" s="84" t="s">
        <v>70</v>
      </c>
      <c r="BO126" s="84" t="s">
        <v>71</v>
      </c>
      <c r="BP126" s="84" t="s">
        <v>122</v>
      </c>
      <c r="BQ126" s="84" t="s">
        <v>163</v>
      </c>
    </row>
    <row r="127" spans="1:69" ht="13.2" customHeight="1" x14ac:dyDescent="0.3">
      <c r="A127" s="40" t="str">
        <f t="shared" si="79"/>
        <v>2025-09-03</v>
      </c>
      <c r="B127" s="40" t="str">
        <f t="shared" si="80"/>
        <v>SYD</v>
      </c>
      <c r="C127" s="39" t="str">
        <f t="shared" si="81"/>
        <v>98812563585</v>
      </c>
      <c r="D127" s="41" t="str">
        <f t="shared" si="82"/>
        <v>PKR252996580</v>
      </c>
      <c r="E127" s="41" t="str">
        <f t="shared" si="83"/>
        <v>596421453500</v>
      </c>
      <c r="F127" s="39" t="str">
        <f t="shared" si="84"/>
        <v>2254239</v>
      </c>
      <c r="G127" s="39" t="str">
        <f t="shared" si="85"/>
        <v>WISE EXPRESS(BIOSYDNEY)</v>
      </c>
      <c r="H127" s="41" t="str">
        <f t="shared" si="86"/>
        <v>박수민</v>
      </c>
      <c r="I127" s="39" t="str">
        <f t="shared" si="87"/>
        <v>49446</v>
      </c>
      <c r="J127" s="52" t="str">
        <f t="shared" si="88"/>
        <v/>
      </c>
      <c r="K127" s="75">
        <f t="shared" si="89"/>
        <v>1</v>
      </c>
      <c r="L127" s="76">
        <f t="shared" si="90"/>
        <v>1</v>
      </c>
      <c r="M127" s="76">
        <f t="shared" si="91"/>
        <v>1E-3</v>
      </c>
      <c r="N127" s="76">
        <f t="shared" si="92"/>
        <v>1</v>
      </c>
      <c r="O127" s="42">
        <f t="shared" si="93"/>
        <v>1</v>
      </c>
      <c r="P127" s="39" t="str">
        <f t="shared" si="94"/>
        <v>일반(목록배제,Normal-Manifest Exception)</v>
      </c>
      <c r="Q127" s="72">
        <f t="shared" si="95"/>
        <v>120</v>
      </c>
      <c r="R127" s="43" t="str">
        <f t="shared" si="96"/>
        <v>OZ602</v>
      </c>
      <c r="S127" s="82" t="str">
        <f t="shared" si="97"/>
        <v/>
      </c>
      <c r="T127" s="40">
        <f t="shared" si="98"/>
        <v>45903</v>
      </c>
      <c r="U127" s="44">
        <v>2500</v>
      </c>
      <c r="V127" s="44">
        <f t="shared" si="99"/>
        <v>0</v>
      </c>
      <c r="W127" s="77">
        <f t="shared" si="100"/>
        <v>2500</v>
      </c>
      <c r="X127" s="78">
        <f t="shared" si="101"/>
        <v>0</v>
      </c>
      <c r="Y127" s="44" cm="1">
        <f t="array" ref="Y127">_xlfn.IFNA(_xlfn.IFS(AND(Q127&gt;=2000, Q127&lt;3000), 10000, AND(Q127&gt;=3000, Q127&lt;4000), 15000, AND(Q127&gt;=4000, Q127&lt;5000), 20000, AND(Q127&gt;=5000), 25000),0)</f>
        <v>0</v>
      </c>
      <c r="Z127" s="91">
        <f t="shared" si="102"/>
        <v>300</v>
      </c>
      <c r="AA127" s="44">
        <f t="shared" si="103"/>
        <v>0</v>
      </c>
      <c r="AB127" s="44"/>
      <c r="AC127" s="44"/>
      <c r="AD127" s="44"/>
      <c r="AE127" s="44">
        <f>VLOOKUP(O127,정산업데이트!$A$6:$B$12,2,10)</f>
        <v>0</v>
      </c>
      <c r="AF127" s="44"/>
      <c r="AG127" s="79">
        <f t="shared" si="104"/>
        <v>300</v>
      </c>
      <c r="AH127" s="80">
        <f t="shared" si="105"/>
        <v>2800</v>
      </c>
      <c r="AJ127" s="84" t="s">
        <v>2070</v>
      </c>
      <c r="AK127" s="84" t="s">
        <v>73</v>
      </c>
      <c r="AL127" s="84" t="s">
        <v>2071</v>
      </c>
      <c r="AM127" s="84" t="s">
        <v>2720</v>
      </c>
      <c r="AN127" s="84" t="s">
        <v>1374</v>
      </c>
      <c r="AO127" s="84" t="s">
        <v>1375</v>
      </c>
      <c r="AP127" s="84" t="s">
        <v>2721</v>
      </c>
      <c r="AQ127" s="84" t="s">
        <v>122</v>
      </c>
      <c r="AR127" s="85">
        <v>1</v>
      </c>
      <c r="AS127" s="86">
        <v>1</v>
      </c>
      <c r="AT127" s="86">
        <v>1E-3</v>
      </c>
      <c r="AU127" s="86">
        <v>1</v>
      </c>
      <c r="AV127" s="84" t="s">
        <v>8</v>
      </c>
      <c r="AW127" s="86">
        <v>120</v>
      </c>
      <c r="AX127" s="84" t="s">
        <v>68</v>
      </c>
      <c r="AY127" s="84" t="s">
        <v>68</v>
      </c>
      <c r="AZ127" s="84" t="s">
        <v>68</v>
      </c>
      <c r="BA127" s="84" t="s">
        <v>68</v>
      </c>
      <c r="BB127" s="84" t="s">
        <v>68</v>
      </c>
      <c r="BC127" s="84" t="s">
        <v>126</v>
      </c>
      <c r="BD127" s="84" t="s">
        <v>90</v>
      </c>
      <c r="BE127" s="84" t="s">
        <v>111</v>
      </c>
      <c r="BF127" s="84" t="s">
        <v>122</v>
      </c>
      <c r="BG127" s="84" t="s">
        <v>69</v>
      </c>
      <c r="BH127" s="92" t="s">
        <v>2722</v>
      </c>
      <c r="BI127" s="84" t="s">
        <v>122</v>
      </c>
      <c r="BJ127" s="84" t="s">
        <v>2723</v>
      </c>
      <c r="BK127" s="84" t="s">
        <v>75</v>
      </c>
      <c r="BL127" s="84" t="s">
        <v>122</v>
      </c>
      <c r="BM127" s="84" t="s">
        <v>90</v>
      </c>
      <c r="BN127" s="84" t="s">
        <v>70</v>
      </c>
      <c r="BO127" s="84" t="s">
        <v>71</v>
      </c>
      <c r="BP127" s="84" t="s">
        <v>122</v>
      </c>
      <c r="BQ127" s="84" t="s">
        <v>163</v>
      </c>
    </row>
    <row r="128" spans="1:69" ht="13.2" customHeight="1" x14ac:dyDescent="0.3">
      <c r="A128" s="40" t="str">
        <f t="shared" si="79"/>
        <v>2025-09-03</v>
      </c>
      <c r="B128" s="40" t="str">
        <f t="shared" si="80"/>
        <v>SYD</v>
      </c>
      <c r="C128" s="39" t="str">
        <f t="shared" si="81"/>
        <v>98812563585</v>
      </c>
      <c r="D128" s="41" t="str">
        <f t="shared" si="82"/>
        <v>PKR253011282</v>
      </c>
      <c r="E128" s="41" t="str">
        <f t="shared" si="83"/>
        <v>596421455375</v>
      </c>
      <c r="F128" s="39" t="str">
        <f t="shared" si="84"/>
        <v>2254234</v>
      </c>
      <c r="G128" s="39" t="str">
        <f t="shared" si="85"/>
        <v>WISE EXPRESS(HOJUDIRECT)</v>
      </c>
      <c r="H128" s="41" t="str">
        <f t="shared" si="86"/>
        <v>송상희</v>
      </c>
      <c r="I128" s="39" t="str">
        <f t="shared" si="87"/>
        <v>07551</v>
      </c>
      <c r="J128" s="52" t="str">
        <f t="shared" si="88"/>
        <v/>
      </c>
      <c r="K128" s="75">
        <f t="shared" si="89"/>
        <v>1</v>
      </c>
      <c r="L128" s="76">
        <f t="shared" si="90"/>
        <v>1</v>
      </c>
      <c r="M128" s="76">
        <f t="shared" si="91"/>
        <v>1E-3</v>
      </c>
      <c r="N128" s="76">
        <f t="shared" si="92"/>
        <v>1</v>
      </c>
      <c r="O128" s="42">
        <f t="shared" si="93"/>
        <v>1</v>
      </c>
      <c r="P128" s="39" t="str">
        <f t="shared" si="94"/>
        <v>일반(목록배제,Normal-Manifest Exception)</v>
      </c>
      <c r="Q128" s="72">
        <f t="shared" si="95"/>
        <v>16</v>
      </c>
      <c r="R128" s="43" t="str">
        <f t="shared" si="96"/>
        <v>OZ602</v>
      </c>
      <c r="S128" s="82" t="str">
        <f t="shared" si="97"/>
        <v/>
      </c>
      <c r="T128" s="40">
        <f t="shared" si="98"/>
        <v>45903</v>
      </c>
      <c r="U128" s="44">
        <v>2500</v>
      </c>
      <c r="V128" s="44">
        <f t="shared" si="99"/>
        <v>0</v>
      </c>
      <c r="W128" s="77">
        <f t="shared" si="100"/>
        <v>2500</v>
      </c>
      <c r="X128" s="78">
        <f t="shared" si="101"/>
        <v>0</v>
      </c>
      <c r="Y128" s="44" cm="1">
        <f t="array" ref="Y128">_xlfn.IFNA(_xlfn.IFS(AND(Q128&gt;=2000, Q128&lt;3000), 10000, AND(Q128&gt;=3000, Q128&lt;4000), 15000, AND(Q128&gt;=4000, Q128&lt;5000), 20000, AND(Q128&gt;=5000), 25000),0)</f>
        <v>0</v>
      </c>
      <c r="Z128" s="91">
        <f t="shared" si="102"/>
        <v>300</v>
      </c>
      <c r="AA128" s="44">
        <f t="shared" si="103"/>
        <v>0</v>
      </c>
      <c r="AB128" s="44"/>
      <c r="AC128" s="44"/>
      <c r="AD128" s="44"/>
      <c r="AE128" s="44">
        <f>VLOOKUP(O128,정산업데이트!$A$6:$B$12,2,10)</f>
        <v>0</v>
      </c>
      <c r="AF128" s="44"/>
      <c r="AG128" s="79">
        <f t="shared" si="104"/>
        <v>300</v>
      </c>
      <c r="AH128" s="80">
        <f t="shared" si="105"/>
        <v>2800</v>
      </c>
      <c r="AI128" s="93"/>
      <c r="AJ128" s="84" t="s">
        <v>2070</v>
      </c>
      <c r="AK128" s="84" t="s">
        <v>73</v>
      </c>
      <c r="AL128" s="84" t="s">
        <v>2071</v>
      </c>
      <c r="AM128" s="84" t="s">
        <v>2724</v>
      </c>
      <c r="AN128" s="84" t="s">
        <v>2725</v>
      </c>
      <c r="AO128" s="84" t="s">
        <v>2726</v>
      </c>
      <c r="AP128" s="84" t="s">
        <v>2727</v>
      </c>
      <c r="AQ128" s="84" t="s">
        <v>122</v>
      </c>
      <c r="AR128" s="85">
        <v>1</v>
      </c>
      <c r="AS128" s="86">
        <v>1</v>
      </c>
      <c r="AT128" s="86">
        <v>1E-3</v>
      </c>
      <c r="AU128" s="86">
        <v>1</v>
      </c>
      <c r="AV128" s="84" t="s">
        <v>8</v>
      </c>
      <c r="AW128" s="86">
        <v>16</v>
      </c>
      <c r="AX128" s="84" t="s">
        <v>68</v>
      </c>
      <c r="AY128" s="84" t="s">
        <v>68</v>
      </c>
      <c r="AZ128" s="84" t="s">
        <v>68</v>
      </c>
      <c r="BA128" s="84" t="s">
        <v>68</v>
      </c>
      <c r="BB128" s="84" t="s">
        <v>68</v>
      </c>
      <c r="BC128" s="84" t="s">
        <v>135</v>
      </c>
      <c r="BD128" s="84" t="s">
        <v>104</v>
      </c>
      <c r="BE128" s="84" t="s">
        <v>105</v>
      </c>
      <c r="BF128" s="84" t="s">
        <v>122</v>
      </c>
      <c r="BG128" s="84" t="s">
        <v>69</v>
      </c>
      <c r="BH128" s="92" t="s">
        <v>2728</v>
      </c>
      <c r="BI128" s="84" t="s">
        <v>122</v>
      </c>
      <c r="BJ128" s="84" t="s">
        <v>2729</v>
      </c>
      <c r="BK128" s="84" t="s">
        <v>75</v>
      </c>
      <c r="BL128" s="84" t="s">
        <v>122</v>
      </c>
      <c r="BM128" s="84" t="s">
        <v>104</v>
      </c>
      <c r="BN128" s="84" t="s">
        <v>70</v>
      </c>
      <c r="BO128" s="84" t="s">
        <v>71</v>
      </c>
      <c r="BP128" s="84" t="s">
        <v>122</v>
      </c>
      <c r="BQ128" s="84" t="s">
        <v>163</v>
      </c>
    </row>
    <row r="129" spans="1:69" ht="13.2" customHeight="1" x14ac:dyDescent="0.3">
      <c r="A129" s="40" t="str">
        <f t="shared" si="79"/>
        <v>2025-09-03</v>
      </c>
      <c r="B129" s="40" t="str">
        <f t="shared" si="80"/>
        <v>SYD</v>
      </c>
      <c r="C129" s="39" t="str">
        <f t="shared" si="81"/>
        <v>98812563585</v>
      </c>
      <c r="D129" s="41" t="str">
        <f t="shared" si="82"/>
        <v>PKR253009611</v>
      </c>
      <c r="E129" s="41" t="str">
        <f t="shared" si="83"/>
        <v>596421455294</v>
      </c>
      <c r="F129" s="39" t="str">
        <f t="shared" si="84"/>
        <v>2254234</v>
      </c>
      <c r="G129" s="39" t="str">
        <f t="shared" si="85"/>
        <v>WISE EXPRESS(HOJUDIRECT)</v>
      </c>
      <c r="H129" s="41" t="str">
        <f t="shared" si="86"/>
        <v>조건희</v>
      </c>
      <c r="I129" s="39" t="str">
        <f t="shared" si="87"/>
        <v>16856</v>
      </c>
      <c r="J129" s="52" t="str">
        <f t="shared" si="88"/>
        <v/>
      </c>
      <c r="K129" s="75">
        <f t="shared" si="89"/>
        <v>1</v>
      </c>
      <c r="L129" s="76">
        <f t="shared" si="90"/>
        <v>0.4</v>
      </c>
      <c r="M129" s="76">
        <f t="shared" si="91"/>
        <v>1E-3</v>
      </c>
      <c r="N129" s="76">
        <f t="shared" si="92"/>
        <v>0.4</v>
      </c>
      <c r="O129" s="42">
        <f t="shared" si="93"/>
        <v>0.5</v>
      </c>
      <c r="P129" s="39" t="str">
        <f t="shared" si="94"/>
        <v>일반(목록배제,Normal-Manifest Exception)</v>
      </c>
      <c r="Q129" s="72">
        <f t="shared" si="95"/>
        <v>24</v>
      </c>
      <c r="R129" s="43" t="str">
        <f t="shared" si="96"/>
        <v>OZ602</v>
      </c>
      <c r="S129" s="82" t="str">
        <f t="shared" si="97"/>
        <v/>
      </c>
      <c r="T129" s="40">
        <f t="shared" si="98"/>
        <v>45903</v>
      </c>
      <c r="U129" s="44">
        <v>2500</v>
      </c>
      <c r="V129" s="44">
        <f t="shared" si="99"/>
        <v>0</v>
      </c>
      <c r="W129" s="77">
        <f t="shared" si="100"/>
        <v>2500</v>
      </c>
      <c r="X129" s="78">
        <f t="shared" si="101"/>
        <v>0</v>
      </c>
      <c r="Y129" s="44" cm="1">
        <f t="array" ref="Y129">_xlfn.IFNA(_xlfn.IFS(AND(Q129&gt;=2000, Q129&lt;3000), 10000, AND(Q129&gt;=3000, Q129&lt;4000), 15000, AND(Q129&gt;=4000, Q129&lt;5000), 20000, AND(Q129&gt;=5000), 25000),0)</f>
        <v>0</v>
      </c>
      <c r="Z129" s="91">
        <f t="shared" si="102"/>
        <v>300</v>
      </c>
      <c r="AA129" s="44">
        <f t="shared" si="103"/>
        <v>0</v>
      </c>
      <c r="AB129" s="44"/>
      <c r="AC129" s="44"/>
      <c r="AD129" s="44"/>
      <c r="AE129" s="44">
        <f>VLOOKUP(O129,정산업데이트!$A$6:$B$12,2,10)</f>
        <v>0</v>
      </c>
      <c r="AF129" s="44"/>
      <c r="AG129" s="79">
        <f t="shared" si="104"/>
        <v>300</v>
      </c>
      <c r="AH129" s="80">
        <f t="shared" si="105"/>
        <v>2800</v>
      </c>
      <c r="AI129" s="93"/>
      <c r="AJ129" s="84" t="s">
        <v>2070</v>
      </c>
      <c r="AK129" s="84" t="s">
        <v>73</v>
      </c>
      <c r="AL129" s="84" t="s">
        <v>2071</v>
      </c>
      <c r="AM129" s="84" t="s">
        <v>2730</v>
      </c>
      <c r="AN129" s="84" t="s">
        <v>2731</v>
      </c>
      <c r="AO129" s="84" t="s">
        <v>2732</v>
      </c>
      <c r="AP129" s="84" t="s">
        <v>2733</v>
      </c>
      <c r="AQ129" s="84" t="s">
        <v>122</v>
      </c>
      <c r="AR129" s="85">
        <v>1</v>
      </c>
      <c r="AS129" s="86">
        <v>0.4</v>
      </c>
      <c r="AT129" s="86">
        <v>1E-3</v>
      </c>
      <c r="AU129" s="86">
        <v>0.4</v>
      </c>
      <c r="AV129" s="84" t="s">
        <v>8</v>
      </c>
      <c r="AW129" s="86">
        <v>24</v>
      </c>
      <c r="AX129" s="84" t="s">
        <v>68</v>
      </c>
      <c r="AY129" s="84" t="s">
        <v>68</v>
      </c>
      <c r="AZ129" s="84" t="s">
        <v>68</v>
      </c>
      <c r="BA129" s="84" t="s">
        <v>68</v>
      </c>
      <c r="BB129" s="84" t="s">
        <v>68</v>
      </c>
      <c r="BC129" s="84" t="s">
        <v>135</v>
      </c>
      <c r="BD129" s="84" t="s">
        <v>104</v>
      </c>
      <c r="BE129" s="84" t="s">
        <v>105</v>
      </c>
      <c r="BF129" s="84" t="s">
        <v>122</v>
      </c>
      <c r="BG129" s="84" t="s">
        <v>69</v>
      </c>
      <c r="BH129" s="92" t="s">
        <v>2734</v>
      </c>
      <c r="BI129" s="84" t="s">
        <v>122</v>
      </c>
      <c r="BJ129" s="84" t="s">
        <v>2735</v>
      </c>
      <c r="BK129" s="84" t="s">
        <v>75</v>
      </c>
      <c r="BL129" s="84" t="s">
        <v>122</v>
      </c>
      <c r="BM129" s="84" t="s">
        <v>104</v>
      </c>
      <c r="BN129" s="84" t="s">
        <v>70</v>
      </c>
      <c r="BO129" s="84" t="s">
        <v>71</v>
      </c>
      <c r="BP129" s="84" t="s">
        <v>122</v>
      </c>
      <c r="BQ129" s="84" t="s">
        <v>163</v>
      </c>
    </row>
    <row r="130" spans="1:69" ht="13.2" customHeight="1" x14ac:dyDescent="0.3">
      <c r="A130" s="40" t="str">
        <f t="shared" si="79"/>
        <v>2025-09-03</v>
      </c>
      <c r="B130" s="40" t="str">
        <f t="shared" si="80"/>
        <v>SYD</v>
      </c>
      <c r="C130" s="39" t="str">
        <f t="shared" si="81"/>
        <v>98812563585</v>
      </c>
      <c r="D130" s="41" t="str">
        <f t="shared" si="82"/>
        <v>PKR253009612</v>
      </c>
      <c r="E130" s="41" t="str">
        <f t="shared" si="83"/>
        <v>596421455305</v>
      </c>
      <c r="F130" s="39" t="str">
        <f t="shared" si="84"/>
        <v>2254234</v>
      </c>
      <c r="G130" s="39" t="str">
        <f t="shared" si="85"/>
        <v>WISE EXPRESS(HOJUDIRECT)</v>
      </c>
      <c r="H130" s="41" t="str">
        <f t="shared" si="86"/>
        <v>이봉배</v>
      </c>
      <c r="I130" s="39" t="str">
        <f t="shared" si="87"/>
        <v>49519</v>
      </c>
      <c r="J130" s="52" t="str">
        <f t="shared" si="88"/>
        <v/>
      </c>
      <c r="K130" s="75">
        <f t="shared" si="89"/>
        <v>1</v>
      </c>
      <c r="L130" s="76">
        <f t="shared" si="90"/>
        <v>3</v>
      </c>
      <c r="M130" s="76">
        <f t="shared" si="91"/>
        <v>1E-3</v>
      </c>
      <c r="N130" s="76">
        <f t="shared" si="92"/>
        <v>3</v>
      </c>
      <c r="O130" s="42">
        <f t="shared" si="93"/>
        <v>3</v>
      </c>
      <c r="P130" s="39" t="str">
        <f t="shared" si="94"/>
        <v>일반(목록배제,Normal-Manifest Exception)</v>
      </c>
      <c r="Q130" s="72">
        <f t="shared" si="95"/>
        <v>48</v>
      </c>
      <c r="R130" s="43" t="str">
        <f t="shared" si="96"/>
        <v>OZ602</v>
      </c>
      <c r="S130" s="82" t="str">
        <f t="shared" si="97"/>
        <v/>
      </c>
      <c r="T130" s="40">
        <f t="shared" si="98"/>
        <v>45903</v>
      </c>
      <c r="U130" s="44">
        <v>2500</v>
      </c>
      <c r="V130" s="44">
        <f t="shared" si="99"/>
        <v>0</v>
      </c>
      <c r="W130" s="77">
        <f t="shared" si="100"/>
        <v>2500</v>
      </c>
      <c r="X130" s="78">
        <f t="shared" si="101"/>
        <v>0</v>
      </c>
      <c r="Y130" s="44" cm="1">
        <f t="array" ref="Y130">_xlfn.IFNA(_xlfn.IFS(AND(Q130&gt;=2000, Q130&lt;3000), 10000, AND(Q130&gt;=3000, Q130&lt;4000), 15000, AND(Q130&gt;=4000, Q130&lt;5000), 20000, AND(Q130&gt;=5000), 25000),0)</f>
        <v>0</v>
      </c>
      <c r="Z130" s="91">
        <f t="shared" si="102"/>
        <v>300</v>
      </c>
      <c r="AA130" s="44">
        <f t="shared" si="103"/>
        <v>0</v>
      </c>
      <c r="AB130" s="44"/>
      <c r="AC130" s="44"/>
      <c r="AD130" s="44"/>
      <c r="AE130" s="44">
        <f>VLOOKUP(O130,정산업데이트!$A$6:$B$12,2,10)</f>
        <v>0</v>
      </c>
      <c r="AF130" s="44"/>
      <c r="AG130" s="79">
        <f t="shared" si="104"/>
        <v>300</v>
      </c>
      <c r="AH130" s="80">
        <f t="shared" si="105"/>
        <v>2800</v>
      </c>
      <c r="AJ130" s="84" t="s">
        <v>2070</v>
      </c>
      <c r="AK130" s="84" t="s">
        <v>73</v>
      </c>
      <c r="AL130" s="84" t="s">
        <v>2071</v>
      </c>
      <c r="AM130" s="84" t="s">
        <v>2736</v>
      </c>
      <c r="AN130" s="84" t="s">
        <v>2737</v>
      </c>
      <c r="AO130" s="84" t="s">
        <v>2738</v>
      </c>
      <c r="AP130" s="84" t="s">
        <v>2739</v>
      </c>
      <c r="AQ130" s="84" t="s">
        <v>122</v>
      </c>
      <c r="AR130" s="85">
        <v>1</v>
      </c>
      <c r="AS130" s="86">
        <v>3</v>
      </c>
      <c r="AT130" s="86">
        <v>1E-3</v>
      </c>
      <c r="AU130" s="86">
        <v>3</v>
      </c>
      <c r="AV130" s="84" t="s">
        <v>8</v>
      </c>
      <c r="AW130" s="86">
        <v>48</v>
      </c>
      <c r="AX130" s="84" t="s">
        <v>68</v>
      </c>
      <c r="AY130" s="84" t="s">
        <v>68</v>
      </c>
      <c r="AZ130" s="84" t="s">
        <v>68</v>
      </c>
      <c r="BA130" s="84" t="s">
        <v>68</v>
      </c>
      <c r="BB130" s="84" t="s">
        <v>68</v>
      </c>
      <c r="BC130" s="84" t="s">
        <v>135</v>
      </c>
      <c r="BD130" s="84" t="s">
        <v>104</v>
      </c>
      <c r="BE130" s="84" t="s">
        <v>105</v>
      </c>
      <c r="BF130" s="84" t="s">
        <v>122</v>
      </c>
      <c r="BG130" s="84" t="s">
        <v>69</v>
      </c>
      <c r="BH130" s="92" t="s">
        <v>2740</v>
      </c>
      <c r="BI130" s="84" t="s">
        <v>122</v>
      </c>
      <c r="BJ130" s="84" t="s">
        <v>2741</v>
      </c>
      <c r="BK130" s="84" t="s">
        <v>75</v>
      </c>
      <c r="BL130" s="84" t="s">
        <v>122</v>
      </c>
      <c r="BM130" s="84" t="s">
        <v>104</v>
      </c>
      <c r="BN130" s="84" t="s">
        <v>70</v>
      </c>
      <c r="BO130" s="84" t="s">
        <v>71</v>
      </c>
      <c r="BP130" s="84" t="s">
        <v>122</v>
      </c>
      <c r="BQ130" s="84" t="s">
        <v>163</v>
      </c>
    </row>
    <row r="131" spans="1:69" ht="13.2" customHeight="1" x14ac:dyDescent="0.3">
      <c r="A131" s="40" t="str">
        <f t="shared" si="79"/>
        <v>2025-09-03</v>
      </c>
      <c r="B131" s="40" t="str">
        <f t="shared" si="80"/>
        <v>SYD</v>
      </c>
      <c r="C131" s="39" t="str">
        <f t="shared" si="81"/>
        <v>98812563585</v>
      </c>
      <c r="D131" s="41" t="str">
        <f t="shared" si="82"/>
        <v>PKR253009613</v>
      </c>
      <c r="E131" s="41" t="str">
        <f t="shared" si="83"/>
        <v>596421455316</v>
      </c>
      <c r="F131" s="39" t="str">
        <f t="shared" si="84"/>
        <v>2254234</v>
      </c>
      <c r="G131" s="39" t="str">
        <f t="shared" si="85"/>
        <v>WISE EXPRESS(HOJUDIRECT)</v>
      </c>
      <c r="H131" s="41" t="str">
        <f t="shared" si="86"/>
        <v>김선미</v>
      </c>
      <c r="I131" s="39" t="str">
        <f t="shared" si="87"/>
        <v>06068</v>
      </c>
      <c r="J131" s="52" t="str">
        <f t="shared" si="88"/>
        <v/>
      </c>
      <c r="K131" s="75">
        <f t="shared" si="89"/>
        <v>1</v>
      </c>
      <c r="L131" s="76">
        <f t="shared" si="90"/>
        <v>3</v>
      </c>
      <c r="M131" s="76">
        <f t="shared" si="91"/>
        <v>1E-3</v>
      </c>
      <c r="N131" s="76">
        <f t="shared" si="92"/>
        <v>3</v>
      </c>
      <c r="O131" s="42">
        <f t="shared" si="93"/>
        <v>3</v>
      </c>
      <c r="P131" s="39" t="str">
        <f t="shared" si="94"/>
        <v>일반(목록배제,Normal-Manifest Exception)</v>
      </c>
      <c r="Q131" s="72">
        <f t="shared" si="95"/>
        <v>48</v>
      </c>
      <c r="R131" s="43" t="str">
        <f t="shared" si="96"/>
        <v>OZ602</v>
      </c>
      <c r="S131" s="82" t="str">
        <f t="shared" si="97"/>
        <v/>
      </c>
      <c r="T131" s="40">
        <f t="shared" si="98"/>
        <v>45903</v>
      </c>
      <c r="U131" s="44">
        <v>2500</v>
      </c>
      <c r="V131" s="44">
        <f t="shared" si="99"/>
        <v>0</v>
      </c>
      <c r="W131" s="77">
        <f t="shared" si="100"/>
        <v>2500</v>
      </c>
      <c r="X131" s="78">
        <f t="shared" si="101"/>
        <v>0</v>
      </c>
      <c r="Y131" s="44" cm="1">
        <f t="array" ref="Y131">_xlfn.IFNA(_xlfn.IFS(AND(Q131&gt;=2000, Q131&lt;3000), 10000, AND(Q131&gt;=3000, Q131&lt;4000), 15000, AND(Q131&gt;=4000, Q131&lt;5000), 20000, AND(Q131&gt;=5000), 25000),0)</f>
        <v>0</v>
      </c>
      <c r="Z131" s="91">
        <f t="shared" si="102"/>
        <v>300</v>
      </c>
      <c r="AA131" s="44">
        <f t="shared" si="103"/>
        <v>0</v>
      </c>
      <c r="AB131" s="44"/>
      <c r="AC131" s="44"/>
      <c r="AD131" s="44"/>
      <c r="AE131" s="44">
        <f>VLOOKUP(O131,정산업데이트!$A$6:$B$12,2,10)</f>
        <v>0</v>
      </c>
      <c r="AF131" s="44"/>
      <c r="AG131" s="79">
        <f t="shared" si="104"/>
        <v>300</v>
      </c>
      <c r="AH131" s="80">
        <f t="shared" si="105"/>
        <v>2800</v>
      </c>
      <c r="AI131" s="93"/>
      <c r="AJ131" s="84" t="s">
        <v>2070</v>
      </c>
      <c r="AK131" s="84" t="s">
        <v>73</v>
      </c>
      <c r="AL131" s="84" t="s">
        <v>2071</v>
      </c>
      <c r="AM131" s="84" t="s">
        <v>2742</v>
      </c>
      <c r="AN131" s="84" t="s">
        <v>2743</v>
      </c>
      <c r="AO131" s="84" t="s">
        <v>2744</v>
      </c>
      <c r="AP131" s="84" t="s">
        <v>2745</v>
      </c>
      <c r="AQ131" s="84" t="s">
        <v>122</v>
      </c>
      <c r="AR131" s="85">
        <v>1</v>
      </c>
      <c r="AS131" s="86">
        <v>3</v>
      </c>
      <c r="AT131" s="86">
        <v>1E-3</v>
      </c>
      <c r="AU131" s="86">
        <v>3</v>
      </c>
      <c r="AV131" s="84" t="s">
        <v>8</v>
      </c>
      <c r="AW131" s="86">
        <v>48</v>
      </c>
      <c r="AX131" s="84" t="s">
        <v>68</v>
      </c>
      <c r="AY131" s="84" t="s">
        <v>68</v>
      </c>
      <c r="AZ131" s="84" t="s">
        <v>68</v>
      </c>
      <c r="BA131" s="84" t="s">
        <v>68</v>
      </c>
      <c r="BB131" s="84" t="s">
        <v>68</v>
      </c>
      <c r="BC131" s="84" t="s">
        <v>135</v>
      </c>
      <c r="BD131" s="84" t="s">
        <v>104</v>
      </c>
      <c r="BE131" s="84" t="s">
        <v>105</v>
      </c>
      <c r="BF131" s="84" t="s">
        <v>122</v>
      </c>
      <c r="BG131" s="84" t="s">
        <v>69</v>
      </c>
      <c r="BH131" s="92" t="s">
        <v>2746</v>
      </c>
      <c r="BI131" s="84" t="s">
        <v>122</v>
      </c>
      <c r="BJ131" s="84" t="s">
        <v>2747</v>
      </c>
      <c r="BK131" s="84" t="s">
        <v>75</v>
      </c>
      <c r="BL131" s="84" t="s">
        <v>122</v>
      </c>
      <c r="BM131" s="84" t="s">
        <v>104</v>
      </c>
      <c r="BN131" s="84" t="s">
        <v>70</v>
      </c>
      <c r="BO131" s="84" t="s">
        <v>71</v>
      </c>
      <c r="BP131" s="84" t="s">
        <v>122</v>
      </c>
      <c r="BQ131" s="84" t="s">
        <v>163</v>
      </c>
    </row>
    <row r="132" spans="1:69" ht="13.2" customHeight="1" x14ac:dyDescent="0.3">
      <c r="A132" s="40" t="str">
        <f t="shared" si="79"/>
        <v>2025-09-03</v>
      </c>
      <c r="B132" s="40" t="str">
        <f t="shared" si="80"/>
        <v>SYD</v>
      </c>
      <c r="C132" s="39" t="str">
        <f t="shared" si="81"/>
        <v>98812563585</v>
      </c>
      <c r="D132" s="41" t="str">
        <f t="shared" si="82"/>
        <v>PKR253009614</v>
      </c>
      <c r="E132" s="41" t="str">
        <f t="shared" si="83"/>
        <v>596421455320</v>
      </c>
      <c r="F132" s="39" t="str">
        <f t="shared" si="84"/>
        <v>2254234</v>
      </c>
      <c r="G132" s="39" t="str">
        <f t="shared" si="85"/>
        <v>WISE EXPRESS(HOJUDIRECT)</v>
      </c>
      <c r="H132" s="41" t="str">
        <f t="shared" si="86"/>
        <v>김보윤</v>
      </c>
      <c r="I132" s="39" t="str">
        <f t="shared" si="87"/>
        <v>02836</v>
      </c>
      <c r="J132" s="52" t="str">
        <f t="shared" si="88"/>
        <v/>
      </c>
      <c r="K132" s="75">
        <f t="shared" si="89"/>
        <v>1</v>
      </c>
      <c r="L132" s="76">
        <f t="shared" si="90"/>
        <v>2</v>
      </c>
      <c r="M132" s="76">
        <f t="shared" si="91"/>
        <v>1E-3</v>
      </c>
      <c r="N132" s="76">
        <f t="shared" si="92"/>
        <v>2</v>
      </c>
      <c r="O132" s="42">
        <f t="shared" si="93"/>
        <v>2</v>
      </c>
      <c r="P132" s="39" t="str">
        <f t="shared" si="94"/>
        <v>일반(목록배제,Normal-Manifest Exception)</v>
      </c>
      <c r="Q132" s="72">
        <f t="shared" si="95"/>
        <v>32</v>
      </c>
      <c r="R132" s="43" t="str">
        <f t="shared" si="96"/>
        <v>OZ602</v>
      </c>
      <c r="S132" s="82" t="str">
        <f t="shared" si="97"/>
        <v/>
      </c>
      <c r="T132" s="40">
        <f t="shared" si="98"/>
        <v>45903</v>
      </c>
      <c r="U132" s="44">
        <v>2500</v>
      </c>
      <c r="V132" s="44">
        <f t="shared" si="99"/>
        <v>0</v>
      </c>
      <c r="W132" s="77">
        <f t="shared" si="100"/>
        <v>2500</v>
      </c>
      <c r="X132" s="78">
        <f t="shared" si="101"/>
        <v>0</v>
      </c>
      <c r="Y132" s="44" cm="1">
        <f t="array" ref="Y132">_xlfn.IFNA(_xlfn.IFS(AND(Q132&gt;=2000, Q132&lt;3000), 10000, AND(Q132&gt;=3000, Q132&lt;4000), 15000, AND(Q132&gt;=4000, Q132&lt;5000), 20000, AND(Q132&gt;=5000), 25000),0)</f>
        <v>0</v>
      </c>
      <c r="Z132" s="91">
        <f t="shared" si="102"/>
        <v>300</v>
      </c>
      <c r="AA132" s="44">
        <f t="shared" si="103"/>
        <v>0</v>
      </c>
      <c r="AB132" s="44"/>
      <c r="AC132" s="44"/>
      <c r="AD132" s="44"/>
      <c r="AE132" s="44">
        <f>VLOOKUP(O132,정산업데이트!$A$6:$B$12,2,10)</f>
        <v>0</v>
      </c>
      <c r="AF132" s="44"/>
      <c r="AG132" s="79">
        <f t="shared" si="104"/>
        <v>300</v>
      </c>
      <c r="AH132" s="80">
        <f t="shared" si="105"/>
        <v>2800</v>
      </c>
      <c r="AI132" s="93"/>
      <c r="AJ132" s="84" t="s">
        <v>2070</v>
      </c>
      <c r="AK132" s="84" t="s">
        <v>73</v>
      </c>
      <c r="AL132" s="84" t="s">
        <v>2071</v>
      </c>
      <c r="AM132" s="84" t="s">
        <v>2748</v>
      </c>
      <c r="AN132" s="84" t="s">
        <v>2749</v>
      </c>
      <c r="AO132" s="84" t="s">
        <v>2750</v>
      </c>
      <c r="AP132" s="84" t="s">
        <v>2751</v>
      </c>
      <c r="AQ132" s="84" t="s">
        <v>122</v>
      </c>
      <c r="AR132" s="85">
        <v>1</v>
      </c>
      <c r="AS132" s="86">
        <v>2</v>
      </c>
      <c r="AT132" s="86">
        <v>1E-3</v>
      </c>
      <c r="AU132" s="86">
        <v>2</v>
      </c>
      <c r="AV132" s="84" t="s">
        <v>8</v>
      </c>
      <c r="AW132" s="86">
        <v>32</v>
      </c>
      <c r="AX132" s="84" t="s">
        <v>68</v>
      </c>
      <c r="AY132" s="84" t="s">
        <v>68</v>
      </c>
      <c r="AZ132" s="84" t="s">
        <v>68</v>
      </c>
      <c r="BA132" s="84" t="s">
        <v>68</v>
      </c>
      <c r="BB132" s="84" t="s">
        <v>68</v>
      </c>
      <c r="BC132" s="84" t="s">
        <v>135</v>
      </c>
      <c r="BD132" s="84" t="s">
        <v>104</v>
      </c>
      <c r="BE132" s="84" t="s">
        <v>105</v>
      </c>
      <c r="BF132" s="84" t="s">
        <v>122</v>
      </c>
      <c r="BG132" s="84" t="s">
        <v>69</v>
      </c>
      <c r="BH132" s="92" t="s">
        <v>2752</v>
      </c>
      <c r="BI132" s="84" t="s">
        <v>122</v>
      </c>
      <c r="BJ132" s="84" t="s">
        <v>2753</v>
      </c>
      <c r="BK132" s="84" t="s">
        <v>75</v>
      </c>
      <c r="BL132" s="84" t="s">
        <v>122</v>
      </c>
      <c r="BM132" s="84" t="s">
        <v>104</v>
      </c>
      <c r="BN132" s="84" t="s">
        <v>70</v>
      </c>
      <c r="BO132" s="84" t="s">
        <v>71</v>
      </c>
      <c r="BP132" s="84" t="s">
        <v>122</v>
      </c>
      <c r="BQ132" s="84" t="s">
        <v>163</v>
      </c>
    </row>
    <row r="133" spans="1:69" ht="13.2" customHeight="1" x14ac:dyDescent="0.3">
      <c r="A133" s="40" t="str">
        <f t="shared" si="79"/>
        <v>2025-09-03</v>
      </c>
      <c r="B133" s="40" t="str">
        <f t="shared" si="80"/>
        <v>SYD</v>
      </c>
      <c r="C133" s="39" t="str">
        <f t="shared" si="81"/>
        <v>98812563585</v>
      </c>
      <c r="D133" s="41" t="str">
        <f t="shared" si="82"/>
        <v>PAU029773651</v>
      </c>
      <c r="E133" s="41" t="str">
        <f t="shared" si="83"/>
        <v>596421452601</v>
      </c>
      <c r="F133" s="39" t="str">
        <f t="shared" si="84"/>
        <v>2254252</v>
      </c>
      <c r="G133" s="39" t="str">
        <f t="shared" si="85"/>
        <v>WISE EXPRESS(AUSTRAPHARM)</v>
      </c>
      <c r="H133" s="41" t="str">
        <f t="shared" si="86"/>
        <v>엄가와</v>
      </c>
      <c r="I133" s="39" t="str">
        <f t="shared" si="87"/>
        <v>13616</v>
      </c>
      <c r="J133" s="52" t="str">
        <f t="shared" si="88"/>
        <v/>
      </c>
      <c r="K133" s="75">
        <f t="shared" si="89"/>
        <v>1</v>
      </c>
      <c r="L133" s="76">
        <f t="shared" si="90"/>
        <v>1</v>
      </c>
      <c r="M133" s="76">
        <f t="shared" si="91"/>
        <v>1E-3</v>
      </c>
      <c r="N133" s="76">
        <f t="shared" si="92"/>
        <v>1</v>
      </c>
      <c r="O133" s="42">
        <f t="shared" si="93"/>
        <v>1</v>
      </c>
      <c r="P133" s="39" t="str">
        <f t="shared" si="94"/>
        <v>목록(Manifest)</v>
      </c>
      <c r="Q133" s="72">
        <f t="shared" si="95"/>
        <v>70</v>
      </c>
      <c r="R133" s="43" t="str">
        <f t="shared" si="96"/>
        <v>OZ602</v>
      </c>
      <c r="S133" s="82" t="str">
        <f t="shared" si="97"/>
        <v/>
      </c>
      <c r="T133" s="40">
        <f t="shared" si="98"/>
        <v>45903</v>
      </c>
      <c r="U133" s="44">
        <v>2500</v>
      </c>
      <c r="V133" s="44">
        <f t="shared" si="99"/>
        <v>0</v>
      </c>
      <c r="W133" s="77">
        <f t="shared" si="100"/>
        <v>2500</v>
      </c>
      <c r="X133" s="78">
        <f t="shared" si="101"/>
        <v>0</v>
      </c>
      <c r="Y133" s="44" cm="1">
        <f t="array" ref="Y133">_xlfn.IFNA(_xlfn.IFS(AND(Q133&gt;=2000, Q133&lt;3000), 10000, AND(Q133&gt;=3000, Q133&lt;4000), 15000, AND(Q133&gt;=4000, Q133&lt;5000), 20000, AND(Q133&gt;=5000), 25000),0)</f>
        <v>0</v>
      </c>
      <c r="Z133" s="91">
        <f t="shared" si="102"/>
        <v>0</v>
      </c>
      <c r="AA133" s="44">
        <f t="shared" si="103"/>
        <v>0</v>
      </c>
      <c r="AB133" s="44"/>
      <c r="AC133" s="44"/>
      <c r="AD133" s="44"/>
      <c r="AE133" s="44">
        <f>VLOOKUP(O133,정산업데이트!$A$6:$B$12,2,10)</f>
        <v>0</v>
      </c>
      <c r="AF133" s="44"/>
      <c r="AG133" s="79">
        <f t="shared" si="104"/>
        <v>0</v>
      </c>
      <c r="AH133" s="80">
        <f t="shared" si="105"/>
        <v>2500</v>
      </c>
      <c r="AI133" s="93"/>
      <c r="AJ133" s="84" t="s">
        <v>2070</v>
      </c>
      <c r="AK133" s="84" t="s">
        <v>73</v>
      </c>
      <c r="AL133" s="84" t="s">
        <v>2071</v>
      </c>
      <c r="AM133" s="84" t="s">
        <v>2754</v>
      </c>
      <c r="AN133" s="84" t="s">
        <v>2755</v>
      </c>
      <c r="AO133" s="84" t="s">
        <v>2756</v>
      </c>
      <c r="AP133" s="84" t="s">
        <v>872</v>
      </c>
      <c r="AQ133" s="84" t="s">
        <v>122</v>
      </c>
      <c r="AR133" s="85">
        <v>1</v>
      </c>
      <c r="AS133" s="86">
        <v>1</v>
      </c>
      <c r="AT133" s="86">
        <v>1E-3</v>
      </c>
      <c r="AU133" s="86">
        <v>1</v>
      </c>
      <c r="AV133" s="84" t="s">
        <v>7</v>
      </c>
      <c r="AW133" s="86">
        <v>70</v>
      </c>
      <c r="AX133" s="84" t="s">
        <v>68</v>
      </c>
      <c r="AY133" s="84" t="s">
        <v>68</v>
      </c>
      <c r="AZ133" s="84" t="s">
        <v>68</v>
      </c>
      <c r="BA133" s="84" t="s">
        <v>68</v>
      </c>
      <c r="BB133" s="84" t="s">
        <v>68</v>
      </c>
      <c r="BC133" s="84" t="s">
        <v>132</v>
      </c>
      <c r="BD133" s="84" t="s">
        <v>83</v>
      </c>
      <c r="BE133" s="84" t="s">
        <v>84</v>
      </c>
      <c r="BF133" s="84" t="s">
        <v>122</v>
      </c>
      <c r="BG133" s="84" t="s">
        <v>69</v>
      </c>
      <c r="BH133" s="92" t="s">
        <v>2757</v>
      </c>
      <c r="BI133" s="84" t="s">
        <v>122</v>
      </c>
      <c r="BJ133" s="84" t="s">
        <v>2758</v>
      </c>
      <c r="BK133" s="84" t="s">
        <v>75</v>
      </c>
      <c r="BL133" s="84" t="s">
        <v>122</v>
      </c>
      <c r="BM133" s="84" t="s">
        <v>83</v>
      </c>
      <c r="BN133" s="84" t="s">
        <v>70</v>
      </c>
      <c r="BO133" s="84" t="s">
        <v>71</v>
      </c>
      <c r="BP133" s="84" t="s">
        <v>122</v>
      </c>
      <c r="BQ133" s="84" t="s">
        <v>163</v>
      </c>
    </row>
    <row r="134" spans="1:69" ht="13.2" customHeight="1" x14ac:dyDescent="0.3">
      <c r="A134" s="40" t="str">
        <f t="shared" ref="A134:A197" si="106">AJ134</f>
        <v>2025-09-03</v>
      </c>
      <c r="B134" s="40" t="str">
        <f t="shared" ref="B134:B197" si="107">AK134</f>
        <v>SYD</v>
      </c>
      <c r="C134" s="39" t="str">
        <f t="shared" ref="C134:C197" si="108">AL134</f>
        <v>98812563585</v>
      </c>
      <c r="D134" s="41" t="str">
        <f t="shared" ref="D134:D197" si="109">AM134</f>
        <v>PKR252983491</v>
      </c>
      <c r="E134" s="41" t="str">
        <f t="shared" ref="E134:E197" si="110">BH134</f>
        <v>596421452704</v>
      </c>
      <c r="F134" s="39" t="str">
        <f t="shared" ref="F134:F197" si="111">BC134</f>
        <v>2254232</v>
      </c>
      <c r="G134" s="39" t="str">
        <f t="shared" ref="G134:G197" si="112">BD134</f>
        <v>WISE EXPRESS(LIFEGREEN)</v>
      </c>
      <c r="H134" s="41" t="str">
        <f t="shared" ref="H134:H197" si="113">AN134</f>
        <v>KIM SUN JOO</v>
      </c>
      <c r="I134" s="39" t="str">
        <f t="shared" ref="I134:I197" si="114">AP134</f>
        <v>52709</v>
      </c>
      <c r="J134" s="52" t="str">
        <f t="shared" ref="J134:J197" si="115">AQ134</f>
        <v/>
      </c>
      <c r="K134" s="75">
        <f t="shared" ref="K134:K197" si="116">AR134</f>
        <v>1</v>
      </c>
      <c r="L134" s="76">
        <f t="shared" ref="L134:L197" si="117">AS134</f>
        <v>1</v>
      </c>
      <c r="M134" s="76">
        <f t="shared" ref="M134:M197" si="118">AT134</f>
        <v>1E-3</v>
      </c>
      <c r="N134" s="76">
        <f t="shared" ref="N134:N197" si="119">AU134</f>
        <v>1</v>
      </c>
      <c r="O134" s="42">
        <f t="shared" ref="O134:O197" si="120">CEILING(MAX(L134:N134)/K134,0.5)</f>
        <v>1</v>
      </c>
      <c r="P134" s="39" t="str">
        <f t="shared" ref="P134:P197" si="121">AV134</f>
        <v>일반(목록배제,Normal-Manifest Exception)</v>
      </c>
      <c r="Q134" s="72">
        <f t="shared" ref="Q134:Q197" si="122">AW134</f>
        <v>29.6175</v>
      </c>
      <c r="R134" s="43" t="str">
        <f t="shared" ref="R134:R197" si="123">BK134</f>
        <v>OZ602</v>
      </c>
      <c r="S134" s="82" t="str">
        <f t="shared" ref="S134:S197" si="124">BL134</f>
        <v/>
      </c>
      <c r="T134" s="40">
        <f t="shared" ref="T134:T197" si="125">DATE(YEAR(A134),MONTH(A134),DAY(A134))</f>
        <v>45903</v>
      </c>
      <c r="U134" s="44">
        <v>2500</v>
      </c>
      <c r="V134" s="44">
        <f t="shared" ref="V134:V197" si="126">IF(O134&gt;5,CEILING(O134-5,1)*100,0)</f>
        <v>0</v>
      </c>
      <c r="W134" s="77">
        <f t="shared" ref="W134:W197" si="127">SUM(U134:V134)</f>
        <v>2500</v>
      </c>
      <c r="X134" s="78">
        <f t="shared" ref="X134:X197" si="128">(K134-1)*2500</f>
        <v>0</v>
      </c>
      <c r="Y134" s="44" cm="1">
        <f t="array" ref="Y134">_xlfn.IFNA(_xlfn.IFS(AND(Q134&gt;=2000, Q134&lt;3000), 10000, AND(Q134&gt;=3000, Q134&lt;4000), 15000, AND(Q134&gt;=4000, Q134&lt;5000), 20000, AND(Q134&gt;=5000), 25000),0)</f>
        <v>0</v>
      </c>
      <c r="Z134" s="91">
        <f t="shared" ref="Z134:Z197" si="129">IF(OR(P134="일반(목록배제,Normal-Manifest Exception)",P134="간이(Simple)",P134="목록취하(허용배제,Manifest-Drop)",P134="일반(NORMAL)"),300,0)</f>
        <v>300</v>
      </c>
      <c r="AA134" s="44">
        <f t="shared" ref="AA134:AA197" si="130">IF(LEFT(AP134,2)="63",3000,0)</f>
        <v>0</v>
      </c>
      <c r="AB134" s="44"/>
      <c r="AC134" s="44"/>
      <c r="AD134" s="44"/>
      <c r="AE134" s="44">
        <f>VLOOKUP(O134,정산업데이트!$A$6:$B$12,2,10)</f>
        <v>0</v>
      </c>
      <c r="AF134" s="44"/>
      <c r="AG134" s="79">
        <f t="shared" ref="AG134:AG197" si="131">X134+Y134+Z134+AA134+AB134+AE134+AF134</f>
        <v>300</v>
      </c>
      <c r="AH134" s="80">
        <f t="shared" ref="AH134:AH197" si="132">SUM(AG134,W134)</f>
        <v>2800</v>
      </c>
      <c r="AI134" s="93"/>
      <c r="AJ134" s="84" t="s">
        <v>2070</v>
      </c>
      <c r="AK134" s="84" t="s">
        <v>73</v>
      </c>
      <c r="AL134" s="84" t="s">
        <v>2071</v>
      </c>
      <c r="AM134" s="84" t="s">
        <v>2759</v>
      </c>
      <c r="AN134" s="84" t="s">
        <v>2760</v>
      </c>
      <c r="AO134" s="84" t="s">
        <v>2761</v>
      </c>
      <c r="AP134" s="84" t="s">
        <v>2762</v>
      </c>
      <c r="AQ134" s="84" t="s">
        <v>122</v>
      </c>
      <c r="AR134" s="85">
        <v>1</v>
      </c>
      <c r="AS134" s="86">
        <v>1</v>
      </c>
      <c r="AT134" s="86">
        <v>1E-3</v>
      </c>
      <c r="AU134" s="86">
        <v>1</v>
      </c>
      <c r="AV134" s="84" t="s">
        <v>8</v>
      </c>
      <c r="AW134" s="86">
        <v>29.6175</v>
      </c>
      <c r="AX134" s="84" t="s">
        <v>68</v>
      </c>
      <c r="AY134" s="84" t="s">
        <v>68</v>
      </c>
      <c r="AZ134" s="84" t="s">
        <v>68</v>
      </c>
      <c r="BA134" s="84" t="s">
        <v>68</v>
      </c>
      <c r="BB134" s="84" t="s">
        <v>68</v>
      </c>
      <c r="BC134" s="84" t="s">
        <v>128</v>
      </c>
      <c r="BD134" s="84" t="s">
        <v>102</v>
      </c>
      <c r="BE134" s="84" t="s">
        <v>103</v>
      </c>
      <c r="BF134" s="84" t="s">
        <v>122</v>
      </c>
      <c r="BG134" s="84" t="s">
        <v>69</v>
      </c>
      <c r="BH134" s="92" t="s">
        <v>2763</v>
      </c>
      <c r="BI134" s="84" t="s">
        <v>122</v>
      </c>
      <c r="BJ134" s="84" t="s">
        <v>2764</v>
      </c>
      <c r="BK134" s="84" t="s">
        <v>75</v>
      </c>
      <c r="BL134" s="84" t="s">
        <v>122</v>
      </c>
      <c r="BM134" s="84" t="s">
        <v>102</v>
      </c>
      <c r="BN134" s="84" t="s">
        <v>70</v>
      </c>
      <c r="BO134" s="84" t="s">
        <v>71</v>
      </c>
      <c r="BP134" s="84" t="s">
        <v>122</v>
      </c>
      <c r="BQ134" s="84" t="s">
        <v>163</v>
      </c>
    </row>
    <row r="135" spans="1:69" ht="13.2" customHeight="1" x14ac:dyDescent="0.3">
      <c r="A135" s="40" t="str">
        <f t="shared" si="106"/>
        <v>2025-09-03</v>
      </c>
      <c r="B135" s="40" t="str">
        <f t="shared" si="107"/>
        <v>SYD</v>
      </c>
      <c r="C135" s="39" t="str">
        <f t="shared" si="108"/>
        <v>98812563585</v>
      </c>
      <c r="D135" s="41" t="str">
        <f t="shared" si="109"/>
        <v>PKR252966861</v>
      </c>
      <c r="E135" s="41" t="str">
        <f t="shared" si="110"/>
        <v>596421449974</v>
      </c>
      <c r="F135" s="39" t="str">
        <f t="shared" si="111"/>
        <v>2254241</v>
      </c>
      <c r="G135" s="39" t="str">
        <f t="shared" si="112"/>
        <v>WISE EXPRESS(HOJUUNNI)</v>
      </c>
      <c r="H135" s="41" t="str">
        <f t="shared" si="113"/>
        <v>이진아</v>
      </c>
      <c r="I135" s="39" t="str">
        <f t="shared" si="114"/>
        <v>31091</v>
      </c>
      <c r="J135" s="52" t="str">
        <f t="shared" si="115"/>
        <v/>
      </c>
      <c r="K135" s="75">
        <f t="shared" si="116"/>
        <v>1</v>
      </c>
      <c r="L135" s="76">
        <f t="shared" si="117"/>
        <v>0.4</v>
      </c>
      <c r="M135" s="76">
        <f t="shared" si="118"/>
        <v>1E-3</v>
      </c>
      <c r="N135" s="76">
        <f t="shared" si="119"/>
        <v>0.4</v>
      </c>
      <c r="O135" s="42">
        <f t="shared" si="120"/>
        <v>0.5</v>
      </c>
      <c r="P135" s="39" t="str">
        <f t="shared" si="121"/>
        <v>목록(Manifest)</v>
      </c>
      <c r="Q135" s="72">
        <f t="shared" si="122"/>
        <v>86</v>
      </c>
      <c r="R135" s="43" t="str">
        <f t="shared" si="123"/>
        <v>OZ602</v>
      </c>
      <c r="S135" s="82" t="str">
        <f t="shared" si="124"/>
        <v/>
      </c>
      <c r="T135" s="40">
        <f t="shared" si="125"/>
        <v>45903</v>
      </c>
      <c r="U135" s="44">
        <v>2500</v>
      </c>
      <c r="V135" s="44">
        <f t="shared" si="126"/>
        <v>0</v>
      </c>
      <c r="W135" s="77">
        <f t="shared" si="127"/>
        <v>2500</v>
      </c>
      <c r="X135" s="78">
        <f t="shared" si="128"/>
        <v>0</v>
      </c>
      <c r="Y135" s="44" cm="1">
        <f t="array" ref="Y135">_xlfn.IFNA(_xlfn.IFS(AND(Q135&gt;=2000, Q135&lt;3000), 10000, AND(Q135&gt;=3000, Q135&lt;4000), 15000, AND(Q135&gt;=4000, Q135&lt;5000), 20000, AND(Q135&gt;=5000), 25000),0)</f>
        <v>0</v>
      </c>
      <c r="Z135" s="91">
        <f t="shared" si="129"/>
        <v>0</v>
      </c>
      <c r="AA135" s="44">
        <f t="shared" si="130"/>
        <v>0</v>
      </c>
      <c r="AB135" s="44"/>
      <c r="AC135" s="44"/>
      <c r="AD135" s="44"/>
      <c r="AE135" s="44">
        <f>VLOOKUP(O135,정산업데이트!$A$6:$B$12,2,10)</f>
        <v>0</v>
      </c>
      <c r="AF135" s="44"/>
      <c r="AG135" s="79">
        <f t="shared" si="131"/>
        <v>0</v>
      </c>
      <c r="AH135" s="80">
        <f t="shared" si="132"/>
        <v>2500</v>
      </c>
      <c r="AI135" s="93"/>
      <c r="AJ135" s="84" t="s">
        <v>2070</v>
      </c>
      <c r="AK135" s="84" t="s">
        <v>73</v>
      </c>
      <c r="AL135" s="84" t="s">
        <v>2071</v>
      </c>
      <c r="AM135" s="84" t="s">
        <v>2765</v>
      </c>
      <c r="AN135" s="84" t="s">
        <v>2766</v>
      </c>
      <c r="AO135" s="84" t="s">
        <v>2767</v>
      </c>
      <c r="AP135" s="84" t="s">
        <v>1539</v>
      </c>
      <c r="AQ135" s="84" t="s">
        <v>122</v>
      </c>
      <c r="AR135" s="85">
        <v>1</v>
      </c>
      <c r="AS135" s="86">
        <v>0.4</v>
      </c>
      <c r="AT135" s="86">
        <v>1E-3</v>
      </c>
      <c r="AU135" s="86">
        <v>0.4</v>
      </c>
      <c r="AV135" s="84" t="s">
        <v>7</v>
      </c>
      <c r="AW135" s="86">
        <v>86</v>
      </c>
      <c r="AX135" s="84" t="s">
        <v>68</v>
      </c>
      <c r="AY135" s="84" t="s">
        <v>68</v>
      </c>
      <c r="AZ135" s="84" t="s">
        <v>68</v>
      </c>
      <c r="BA135" s="84" t="s">
        <v>68</v>
      </c>
      <c r="BB135" s="84" t="s">
        <v>68</v>
      </c>
      <c r="BC135" s="84" t="s">
        <v>133</v>
      </c>
      <c r="BD135" s="84" t="s">
        <v>134</v>
      </c>
      <c r="BE135" s="84" t="s">
        <v>139</v>
      </c>
      <c r="BF135" s="84" t="s">
        <v>122</v>
      </c>
      <c r="BG135" s="84" t="s">
        <v>69</v>
      </c>
      <c r="BH135" s="92" t="s">
        <v>2768</v>
      </c>
      <c r="BI135" s="84" t="s">
        <v>122</v>
      </c>
      <c r="BJ135" s="84" t="s">
        <v>2769</v>
      </c>
      <c r="BK135" s="84" t="s">
        <v>75</v>
      </c>
      <c r="BL135" s="84" t="s">
        <v>122</v>
      </c>
      <c r="BM135" s="84" t="s">
        <v>134</v>
      </c>
      <c r="BN135" s="84" t="s">
        <v>70</v>
      </c>
      <c r="BO135" s="84" t="s">
        <v>71</v>
      </c>
      <c r="BP135" s="84" t="s">
        <v>122</v>
      </c>
      <c r="BQ135" s="84" t="s">
        <v>163</v>
      </c>
    </row>
    <row r="136" spans="1:69" ht="13.2" customHeight="1" x14ac:dyDescent="0.3">
      <c r="A136" s="40" t="str">
        <f t="shared" si="106"/>
        <v>2025-09-03</v>
      </c>
      <c r="B136" s="40" t="str">
        <f t="shared" si="107"/>
        <v>SYD</v>
      </c>
      <c r="C136" s="39" t="str">
        <f t="shared" si="108"/>
        <v>98812563585</v>
      </c>
      <c r="D136" s="41" t="str">
        <f t="shared" si="109"/>
        <v>PKR252966862</v>
      </c>
      <c r="E136" s="41" t="str">
        <f t="shared" si="110"/>
        <v>596421449985</v>
      </c>
      <c r="F136" s="39" t="str">
        <f t="shared" si="111"/>
        <v>2254241</v>
      </c>
      <c r="G136" s="39" t="str">
        <f t="shared" si="112"/>
        <v>WISE EXPRESS(HOJUUNNI)</v>
      </c>
      <c r="H136" s="41" t="str">
        <f t="shared" si="113"/>
        <v>박마리아</v>
      </c>
      <c r="I136" s="39" t="str">
        <f t="shared" si="114"/>
        <v>18486</v>
      </c>
      <c r="J136" s="52" t="str">
        <f t="shared" si="115"/>
        <v/>
      </c>
      <c r="K136" s="75">
        <f t="shared" si="116"/>
        <v>1</v>
      </c>
      <c r="L136" s="76">
        <f t="shared" si="117"/>
        <v>0.5</v>
      </c>
      <c r="M136" s="76">
        <f t="shared" si="118"/>
        <v>1E-3</v>
      </c>
      <c r="N136" s="76">
        <f t="shared" si="119"/>
        <v>0.5</v>
      </c>
      <c r="O136" s="42">
        <f t="shared" si="120"/>
        <v>0.5</v>
      </c>
      <c r="P136" s="39" t="str">
        <f t="shared" si="121"/>
        <v>목록(Manifest)</v>
      </c>
      <c r="Q136" s="72">
        <f t="shared" si="122"/>
        <v>134</v>
      </c>
      <c r="R136" s="43" t="str">
        <f t="shared" si="123"/>
        <v>OZ602</v>
      </c>
      <c r="S136" s="82" t="str">
        <f t="shared" si="124"/>
        <v/>
      </c>
      <c r="T136" s="40">
        <f t="shared" si="125"/>
        <v>45903</v>
      </c>
      <c r="U136" s="44">
        <v>2500</v>
      </c>
      <c r="V136" s="44">
        <f t="shared" si="126"/>
        <v>0</v>
      </c>
      <c r="W136" s="77">
        <f t="shared" si="127"/>
        <v>2500</v>
      </c>
      <c r="X136" s="78">
        <f t="shared" si="128"/>
        <v>0</v>
      </c>
      <c r="Y136" s="44" cm="1">
        <f t="array" ref="Y136">_xlfn.IFNA(_xlfn.IFS(AND(Q136&gt;=2000, Q136&lt;3000), 10000, AND(Q136&gt;=3000, Q136&lt;4000), 15000, AND(Q136&gt;=4000, Q136&lt;5000), 20000, AND(Q136&gt;=5000), 25000),0)</f>
        <v>0</v>
      </c>
      <c r="Z136" s="91">
        <f t="shared" si="129"/>
        <v>0</v>
      </c>
      <c r="AA136" s="44">
        <f t="shared" si="130"/>
        <v>0</v>
      </c>
      <c r="AB136" s="44"/>
      <c r="AC136" s="44"/>
      <c r="AD136" s="44"/>
      <c r="AE136" s="44">
        <f>VLOOKUP(O136,정산업데이트!$A$6:$B$12,2,10)</f>
        <v>0</v>
      </c>
      <c r="AF136" s="44"/>
      <c r="AG136" s="79">
        <f t="shared" si="131"/>
        <v>0</v>
      </c>
      <c r="AH136" s="80">
        <f t="shared" si="132"/>
        <v>2500</v>
      </c>
      <c r="AI136" s="93"/>
      <c r="AJ136" s="84" t="s">
        <v>2070</v>
      </c>
      <c r="AK136" s="84" t="s">
        <v>73</v>
      </c>
      <c r="AL136" s="84" t="s">
        <v>2071</v>
      </c>
      <c r="AM136" s="84" t="s">
        <v>2770</v>
      </c>
      <c r="AN136" s="84" t="s">
        <v>2771</v>
      </c>
      <c r="AO136" s="84" t="s">
        <v>2772</v>
      </c>
      <c r="AP136" s="84" t="s">
        <v>1341</v>
      </c>
      <c r="AQ136" s="84" t="s">
        <v>122</v>
      </c>
      <c r="AR136" s="85">
        <v>1</v>
      </c>
      <c r="AS136" s="86">
        <v>0.5</v>
      </c>
      <c r="AT136" s="86">
        <v>1E-3</v>
      </c>
      <c r="AU136" s="86">
        <v>0.5</v>
      </c>
      <c r="AV136" s="84" t="s">
        <v>7</v>
      </c>
      <c r="AW136" s="86">
        <v>134</v>
      </c>
      <c r="AX136" s="84" t="s">
        <v>68</v>
      </c>
      <c r="AY136" s="84" t="s">
        <v>68</v>
      </c>
      <c r="AZ136" s="84" t="s">
        <v>68</v>
      </c>
      <c r="BA136" s="84" t="s">
        <v>68</v>
      </c>
      <c r="BB136" s="84" t="s">
        <v>68</v>
      </c>
      <c r="BC136" s="84" t="s">
        <v>133</v>
      </c>
      <c r="BD136" s="84" t="s">
        <v>134</v>
      </c>
      <c r="BE136" s="84" t="s">
        <v>139</v>
      </c>
      <c r="BF136" s="84" t="s">
        <v>122</v>
      </c>
      <c r="BG136" s="84" t="s">
        <v>69</v>
      </c>
      <c r="BH136" s="92" t="s">
        <v>2773</v>
      </c>
      <c r="BI136" s="84" t="s">
        <v>122</v>
      </c>
      <c r="BJ136" s="84" t="s">
        <v>2774</v>
      </c>
      <c r="BK136" s="84" t="s">
        <v>75</v>
      </c>
      <c r="BL136" s="84" t="s">
        <v>122</v>
      </c>
      <c r="BM136" s="84" t="s">
        <v>134</v>
      </c>
      <c r="BN136" s="84" t="s">
        <v>70</v>
      </c>
      <c r="BO136" s="84" t="s">
        <v>71</v>
      </c>
      <c r="BP136" s="84" t="s">
        <v>122</v>
      </c>
      <c r="BQ136" s="84" t="s">
        <v>163</v>
      </c>
    </row>
    <row r="137" spans="1:69" ht="13.2" customHeight="1" x14ac:dyDescent="0.3">
      <c r="A137" s="40" t="str">
        <f t="shared" si="106"/>
        <v>2025-09-03</v>
      </c>
      <c r="B137" s="40" t="str">
        <f t="shared" si="107"/>
        <v>SYD</v>
      </c>
      <c r="C137" s="39" t="str">
        <f t="shared" si="108"/>
        <v>98812563585</v>
      </c>
      <c r="D137" s="41" t="str">
        <f t="shared" si="109"/>
        <v>PKR252966864</v>
      </c>
      <c r="E137" s="41" t="str">
        <f t="shared" si="110"/>
        <v>596421449996</v>
      </c>
      <c r="F137" s="39" t="str">
        <f t="shared" si="111"/>
        <v>2254243</v>
      </c>
      <c r="G137" s="39" t="str">
        <f t="shared" si="112"/>
        <v>WISE EXPRESS(NATUREGOOD)</v>
      </c>
      <c r="H137" s="41" t="str">
        <f t="shared" si="113"/>
        <v>김현호</v>
      </c>
      <c r="I137" s="39" t="str">
        <f t="shared" si="114"/>
        <v>16589</v>
      </c>
      <c r="J137" s="52" t="str">
        <f t="shared" si="115"/>
        <v/>
      </c>
      <c r="K137" s="75">
        <f t="shared" si="116"/>
        <v>1</v>
      </c>
      <c r="L137" s="76">
        <f t="shared" si="117"/>
        <v>3.4</v>
      </c>
      <c r="M137" s="76">
        <f t="shared" si="118"/>
        <v>1E-3</v>
      </c>
      <c r="N137" s="76">
        <f t="shared" si="119"/>
        <v>3.4</v>
      </c>
      <c r="O137" s="42">
        <f t="shared" si="120"/>
        <v>3.5</v>
      </c>
      <c r="P137" s="39" t="str">
        <f t="shared" si="121"/>
        <v>일반(목록배제,Normal-Manifest Exception)</v>
      </c>
      <c r="Q137" s="72">
        <f t="shared" si="122"/>
        <v>149.6</v>
      </c>
      <c r="R137" s="43" t="str">
        <f t="shared" si="123"/>
        <v>OZ602</v>
      </c>
      <c r="S137" s="82" t="str">
        <f t="shared" si="124"/>
        <v/>
      </c>
      <c r="T137" s="40">
        <f t="shared" si="125"/>
        <v>45903</v>
      </c>
      <c r="U137" s="44">
        <v>2500</v>
      </c>
      <c r="V137" s="44">
        <f t="shared" si="126"/>
        <v>0</v>
      </c>
      <c r="W137" s="77">
        <f t="shared" si="127"/>
        <v>2500</v>
      </c>
      <c r="X137" s="78">
        <f t="shared" si="128"/>
        <v>0</v>
      </c>
      <c r="Y137" s="44" cm="1">
        <f t="array" ref="Y137">_xlfn.IFNA(_xlfn.IFS(AND(Q137&gt;=2000, Q137&lt;3000), 10000, AND(Q137&gt;=3000, Q137&lt;4000), 15000, AND(Q137&gt;=4000, Q137&lt;5000), 20000, AND(Q137&gt;=5000), 25000),0)</f>
        <v>0</v>
      </c>
      <c r="Z137" s="91">
        <f t="shared" si="129"/>
        <v>300</v>
      </c>
      <c r="AA137" s="44">
        <f t="shared" si="130"/>
        <v>0</v>
      </c>
      <c r="AB137" s="44"/>
      <c r="AC137" s="44"/>
      <c r="AD137" s="44"/>
      <c r="AE137" s="44">
        <f>VLOOKUP(O137,정산업데이트!$A$6:$B$12,2,10)</f>
        <v>0</v>
      </c>
      <c r="AF137" s="44"/>
      <c r="AG137" s="79">
        <f t="shared" si="131"/>
        <v>300</v>
      </c>
      <c r="AH137" s="80">
        <f t="shared" si="132"/>
        <v>2800</v>
      </c>
      <c r="AI137" s="93"/>
      <c r="AJ137" s="84" t="s">
        <v>2070</v>
      </c>
      <c r="AK137" s="84" t="s">
        <v>73</v>
      </c>
      <c r="AL137" s="84" t="s">
        <v>2071</v>
      </c>
      <c r="AM137" s="84" t="s">
        <v>2775</v>
      </c>
      <c r="AN137" s="84" t="s">
        <v>1976</v>
      </c>
      <c r="AO137" s="84" t="s">
        <v>2776</v>
      </c>
      <c r="AP137" s="84" t="s">
        <v>2777</v>
      </c>
      <c r="AQ137" s="84" t="s">
        <v>122</v>
      </c>
      <c r="AR137" s="85">
        <v>1</v>
      </c>
      <c r="AS137" s="86">
        <v>3.4</v>
      </c>
      <c r="AT137" s="86">
        <v>1E-3</v>
      </c>
      <c r="AU137" s="86">
        <v>3.4</v>
      </c>
      <c r="AV137" s="84" t="s">
        <v>8</v>
      </c>
      <c r="AW137" s="86">
        <v>149.6</v>
      </c>
      <c r="AX137" s="84" t="s">
        <v>68</v>
      </c>
      <c r="AY137" s="84" t="s">
        <v>68</v>
      </c>
      <c r="AZ137" s="84" t="s">
        <v>68</v>
      </c>
      <c r="BA137" s="84" t="s">
        <v>68</v>
      </c>
      <c r="BB137" s="84" t="s">
        <v>68</v>
      </c>
      <c r="BC137" s="84" t="s">
        <v>152</v>
      </c>
      <c r="BD137" s="84" t="s">
        <v>94</v>
      </c>
      <c r="BE137" s="84" t="s">
        <v>95</v>
      </c>
      <c r="BF137" s="84" t="s">
        <v>122</v>
      </c>
      <c r="BG137" s="84" t="s">
        <v>69</v>
      </c>
      <c r="BH137" s="92" t="s">
        <v>2778</v>
      </c>
      <c r="BI137" s="84" t="s">
        <v>122</v>
      </c>
      <c r="BJ137" s="84" t="s">
        <v>2779</v>
      </c>
      <c r="BK137" s="84" t="s">
        <v>75</v>
      </c>
      <c r="BL137" s="84" t="s">
        <v>122</v>
      </c>
      <c r="BM137" s="84" t="s">
        <v>94</v>
      </c>
      <c r="BN137" s="84" t="s">
        <v>70</v>
      </c>
      <c r="BO137" s="84" t="s">
        <v>71</v>
      </c>
      <c r="BP137" s="84" t="s">
        <v>122</v>
      </c>
      <c r="BQ137" s="84" t="s">
        <v>163</v>
      </c>
    </row>
    <row r="138" spans="1:69" ht="13.2" customHeight="1" x14ac:dyDescent="0.3">
      <c r="A138" s="40" t="str">
        <f t="shared" si="106"/>
        <v>2025-09-03</v>
      </c>
      <c r="B138" s="40" t="str">
        <f t="shared" si="107"/>
        <v>SYD</v>
      </c>
      <c r="C138" s="39" t="str">
        <f t="shared" si="108"/>
        <v>98812563585</v>
      </c>
      <c r="D138" s="41" t="str">
        <f t="shared" si="109"/>
        <v>PKR252966866</v>
      </c>
      <c r="E138" s="41" t="str">
        <f t="shared" si="110"/>
        <v>596421450011</v>
      </c>
      <c r="F138" s="39" t="str">
        <f t="shared" si="111"/>
        <v>2254243</v>
      </c>
      <c r="G138" s="39" t="str">
        <f t="shared" si="112"/>
        <v>WISE EXPRESS(NATUREGOOD)</v>
      </c>
      <c r="H138" s="41" t="str">
        <f t="shared" si="113"/>
        <v>이유나</v>
      </c>
      <c r="I138" s="39" t="str">
        <f t="shared" si="114"/>
        <v>47748</v>
      </c>
      <c r="J138" s="52" t="str">
        <f t="shared" si="115"/>
        <v/>
      </c>
      <c r="K138" s="75">
        <f t="shared" si="116"/>
        <v>1</v>
      </c>
      <c r="L138" s="76">
        <f t="shared" si="117"/>
        <v>1.7</v>
      </c>
      <c r="M138" s="76">
        <f t="shared" si="118"/>
        <v>1E-3</v>
      </c>
      <c r="N138" s="76">
        <f t="shared" si="119"/>
        <v>1.7</v>
      </c>
      <c r="O138" s="42">
        <f t="shared" si="120"/>
        <v>2</v>
      </c>
      <c r="P138" s="39" t="str">
        <f t="shared" si="121"/>
        <v>일반(목록배제,Normal-Manifest Exception)</v>
      </c>
      <c r="Q138" s="72">
        <f t="shared" si="122"/>
        <v>80.174999999999997</v>
      </c>
      <c r="R138" s="43" t="str">
        <f t="shared" si="123"/>
        <v>OZ602</v>
      </c>
      <c r="S138" s="82" t="str">
        <f t="shared" si="124"/>
        <v/>
      </c>
      <c r="T138" s="40">
        <f t="shared" si="125"/>
        <v>45903</v>
      </c>
      <c r="U138" s="44">
        <v>2500</v>
      </c>
      <c r="V138" s="44">
        <f t="shared" si="126"/>
        <v>0</v>
      </c>
      <c r="W138" s="77">
        <f t="shared" si="127"/>
        <v>2500</v>
      </c>
      <c r="X138" s="78">
        <f t="shared" si="128"/>
        <v>0</v>
      </c>
      <c r="Y138" s="44" cm="1">
        <f t="array" ref="Y138">_xlfn.IFNA(_xlfn.IFS(AND(Q138&gt;=2000, Q138&lt;3000), 10000, AND(Q138&gt;=3000, Q138&lt;4000), 15000, AND(Q138&gt;=4000, Q138&lt;5000), 20000, AND(Q138&gt;=5000), 25000),0)</f>
        <v>0</v>
      </c>
      <c r="Z138" s="91">
        <f t="shared" si="129"/>
        <v>300</v>
      </c>
      <c r="AA138" s="44">
        <f t="shared" si="130"/>
        <v>0</v>
      </c>
      <c r="AB138" s="44"/>
      <c r="AC138" s="44"/>
      <c r="AD138" s="44"/>
      <c r="AE138" s="44">
        <f>VLOOKUP(O138,정산업데이트!$A$6:$B$12,2,10)</f>
        <v>0</v>
      </c>
      <c r="AF138" s="44"/>
      <c r="AG138" s="79">
        <f t="shared" si="131"/>
        <v>300</v>
      </c>
      <c r="AH138" s="80">
        <f t="shared" si="132"/>
        <v>2800</v>
      </c>
      <c r="AI138" s="93"/>
      <c r="AJ138" s="84" t="s">
        <v>2070</v>
      </c>
      <c r="AK138" s="84" t="s">
        <v>73</v>
      </c>
      <c r="AL138" s="84" t="s">
        <v>2071</v>
      </c>
      <c r="AM138" s="84" t="s">
        <v>2780</v>
      </c>
      <c r="AN138" s="84" t="s">
        <v>2781</v>
      </c>
      <c r="AO138" s="84" t="s">
        <v>2782</v>
      </c>
      <c r="AP138" s="84" t="s">
        <v>2783</v>
      </c>
      <c r="AQ138" s="84" t="s">
        <v>122</v>
      </c>
      <c r="AR138" s="85">
        <v>1</v>
      </c>
      <c r="AS138" s="86">
        <v>1.7</v>
      </c>
      <c r="AT138" s="86">
        <v>1E-3</v>
      </c>
      <c r="AU138" s="86">
        <v>1.7</v>
      </c>
      <c r="AV138" s="84" t="s">
        <v>8</v>
      </c>
      <c r="AW138" s="86">
        <v>80.174999999999997</v>
      </c>
      <c r="AX138" s="84" t="s">
        <v>68</v>
      </c>
      <c r="AY138" s="84" t="s">
        <v>68</v>
      </c>
      <c r="AZ138" s="84" t="s">
        <v>68</v>
      </c>
      <c r="BA138" s="84" t="s">
        <v>68</v>
      </c>
      <c r="BB138" s="84" t="s">
        <v>68</v>
      </c>
      <c r="BC138" s="84" t="s">
        <v>152</v>
      </c>
      <c r="BD138" s="84" t="s">
        <v>94</v>
      </c>
      <c r="BE138" s="84" t="s">
        <v>95</v>
      </c>
      <c r="BF138" s="84" t="s">
        <v>122</v>
      </c>
      <c r="BG138" s="84" t="s">
        <v>69</v>
      </c>
      <c r="BH138" s="92" t="s">
        <v>2784</v>
      </c>
      <c r="BI138" s="84" t="s">
        <v>122</v>
      </c>
      <c r="BJ138" s="84" t="s">
        <v>2785</v>
      </c>
      <c r="BK138" s="84" t="s">
        <v>75</v>
      </c>
      <c r="BL138" s="84" t="s">
        <v>122</v>
      </c>
      <c r="BM138" s="84" t="s">
        <v>94</v>
      </c>
      <c r="BN138" s="84" t="s">
        <v>70</v>
      </c>
      <c r="BO138" s="84" t="s">
        <v>71</v>
      </c>
      <c r="BP138" s="84" t="s">
        <v>122</v>
      </c>
      <c r="BQ138" s="84" t="s">
        <v>163</v>
      </c>
    </row>
    <row r="139" spans="1:69" ht="13.2" customHeight="1" x14ac:dyDescent="0.3">
      <c r="A139" s="40" t="str">
        <f t="shared" si="106"/>
        <v>2025-09-03</v>
      </c>
      <c r="B139" s="40" t="str">
        <f t="shared" si="107"/>
        <v>SYD</v>
      </c>
      <c r="C139" s="39" t="str">
        <f t="shared" si="108"/>
        <v>98812563585</v>
      </c>
      <c r="D139" s="41" t="str">
        <f t="shared" si="109"/>
        <v>PAU029761605</v>
      </c>
      <c r="E139" s="41" t="str">
        <f t="shared" si="110"/>
        <v>596421450534</v>
      </c>
      <c r="F139" s="39" t="str">
        <f t="shared" si="111"/>
        <v>2254256</v>
      </c>
      <c r="G139" s="39" t="str">
        <f t="shared" si="112"/>
        <v>WISE EXPRESS(BOOSTUP)</v>
      </c>
      <c r="H139" s="41" t="str">
        <f t="shared" si="113"/>
        <v>박혜경</v>
      </c>
      <c r="I139" s="39" t="str">
        <f t="shared" si="114"/>
        <v>34890</v>
      </c>
      <c r="J139" s="52" t="str">
        <f t="shared" si="115"/>
        <v/>
      </c>
      <c r="K139" s="75">
        <f t="shared" si="116"/>
        <v>1</v>
      </c>
      <c r="L139" s="76">
        <f t="shared" si="117"/>
        <v>1</v>
      </c>
      <c r="M139" s="76">
        <f t="shared" si="118"/>
        <v>1E-3</v>
      </c>
      <c r="N139" s="76">
        <f t="shared" si="119"/>
        <v>1</v>
      </c>
      <c r="O139" s="42">
        <f t="shared" si="120"/>
        <v>1</v>
      </c>
      <c r="P139" s="39" t="str">
        <f t="shared" si="121"/>
        <v>목록(Manifest)</v>
      </c>
      <c r="Q139" s="72">
        <f t="shared" si="122"/>
        <v>60</v>
      </c>
      <c r="R139" s="43" t="str">
        <f t="shared" si="123"/>
        <v>OZ602</v>
      </c>
      <c r="S139" s="82" t="str">
        <f t="shared" si="124"/>
        <v/>
      </c>
      <c r="T139" s="40">
        <f t="shared" si="125"/>
        <v>45903</v>
      </c>
      <c r="U139" s="44">
        <v>2500</v>
      </c>
      <c r="V139" s="44">
        <f t="shared" si="126"/>
        <v>0</v>
      </c>
      <c r="W139" s="77">
        <f t="shared" si="127"/>
        <v>2500</v>
      </c>
      <c r="X139" s="78">
        <f t="shared" si="128"/>
        <v>0</v>
      </c>
      <c r="Y139" s="44" cm="1">
        <f t="array" ref="Y139">_xlfn.IFNA(_xlfn.IFS(AND(Q139&gt;=2000, Q139&lt;3000), 10000, AND(Q139&gt;=3000, Q139&lt;4000), 15000, AND(Q139&gt;=4000, Q139&lt;5000), 20000, AND(Q139&gt;=5000), 25000),0)</f>
        <v>0</v>
      </c>
      <c r="Z139" s="91">
        <f t="shared" si="129"/>
        <v>0</v>
      </c>
      <c r="AA139" s="44">
        <f t="shared" si="130"/>
        <v>0</v>
      </c>
      <c r="AB139" s="44"/>
      <c r="AC139" s="44"/>
      <c r="AD139" s="44"/>
      <c r="AE139" s="44">
        <f>VLOOKUP(O139,정산업데이트!$A$6:$B$12,2,10)</f>
        <v>0</v>
      </c>
      <c r="AF139" s="44"/>
      <c r="AG139" s="79">
        <f t="shared" si="131"/>
        <v>0</v>
      </c>
      <c r="AH139" s="80">
        <f t="shared" si="132"/>
        <v>2500</v>
      </c>
      <c r="AJ139" s="84" t="s">
        <v>2070</v>
      </c>
      <c r="AK139" s="84" t="s">
        <v>73</v>
      </c>
      <c r="AL139" s="84" t="s">
        <v>2071</v>
      </c>
      <c r="AM139" s="84" t="s">
        <v>2786</v>
      </c>
      <c r="AN139" s="84" t="s">
        <v>1861</v>
      </c>
      <c r="AO139" s="84" t="s">
        <v>2787</v>
      </c>
      <c r="AP139" s="84" t="s">
        <v>2788</v>
      </c>
      <c r="AQ139" s="84" t="s">
        <v>122</v>
      </c>
      <c r="AR139" s="85">
        <v>1</v>
      </c>
      <c r="AS139" s="86">
        <v>1</v>
      </c>
      <c r="AT139" s="86">
        <v>1E-3</v>
      </c>
      <c r="AU139" s="86">
        <v>1</v>
      </c>
      <c r="AV139" s="84" t="s">
        <v>7</v>
      </c>
      <c r="AW139" s="86">
        <v>60</v>
      </c>
      <c r="AX139" s="84" t="s">
        <v>68</v>
      </c>
      <c r="AY139" s="84" t="s">
        <v>68</v>
      </c>
      <c r="AZ139" s="84" t="s">
        <v>68</v>
      </c>
      <c r="BA139" s="84" t="s">
        <v>68</v>
      </c>
      <c r="BB139" s="84" t="s">
        <v>68</v>
      </c>
      <c r="BC139" s="84" t="s">
        <v>129</v>
      </c>
      <c r="BD139" s="84" t="s">
        <v>91</v>
      </c>
      <c r="BE139" s="84" t="s">
        <v>92</v>
      </c>
      <c r="BF139" s="84" t="s">
        <v>122</v>
      </c>
      <c r="BG139" s="84" t="s">
        <v>69</v>
      </c>
      <c r="BH139" s="92" t="s">
        <v>2789</v>
      </c>
      <c r="BI139" s="84" t="s">
        <v>122</v>
      </c>
      <c r="BJ139" s="84" t="s">
        <v>2790</v>
      </c>
      <c r="BK139" s="84" t="s">
        <v>75</v>
      </c>
      <c r="BL139" s="84" t="s">
        <v>122</v>
      </c>
      <c r="BM139" s="84" t="s">
        <v>91</v>
      </c>
      <c r="BN139" s="84" t="s">
        <v>70</v>
      </c>
      <c r="BO139" s="84" t="s">
        <v>71</v>
      </c>
      <c r="BP139" s="84" t="s">
        <v>122</v>
      </c>
      <c r="BQ139" s="84" t="s">
        <v>163</v>
      </c>
    </row>
    <row r="140" spans="1:69" ht="13.2" customHeight="1" x14ac:dyDescent="0.3">
      <c r="A140" s="40" t="str">
        <f t="shared" si="106"/>
        <v>2025-09-03</v>
      </c>
      <c r="B140" s="40" t="str">
        <f t="shared" si="107"/>
        <v>SYD</v>
      </c>
      <c r="C140" s="39" t="str">
        <f t="shared" si="108"/>
        <v>98812563585</v>
      </c>
      <c r="D140" s="41" t="str">
        <f t="shared" si="109"/>
        <v>PAU029761613</v>
      </c>
      <c r="E140" s="41" t="str">
        <f t="shared" si="110"/>
        <v>596421450641</v>
      </c>
      <c r="F140" s="39" t="str">
        <f t="shared" si="111"/>
        <v>2254256</v>
      </c>
      <c r="G140" s="39" t="str">
        <f t="shared" si="112"/>
        <v>WISE EXPRESS(BOOSTUP)</v>
      </c>
      <c r="H140" s="41" t="str">
        <f t="shared" si="113"/>
        <v>원혜란</v>
      </c>
      <c r="I140" s="39" t="str">
        <f t="shared" si="114"/>
        <v>50999</v>
      </c>
      <c r="J140" s="52" t="str">
        <f t="shared" si="115"/>
        <v/>
      </c>
      <c r="K140" s="75">
        <f t="shared" si="116"/>
        <v>1</v>
      </c>
      <c r="L140" s="76">
        <f t="shared" si="117"/>
        <v>1</v>
      </c>
      <c r="M140" s="76">
        <f t="shared" si="118"/>
        <v>1E-3</v>
      </c>
      <c r="N140" s="76">
        <f t="shared" si="119"/>
        <v>1</v>
      </c>
      <c r="O140" s="42">
        <f t="shared" si="120"/>
        <v>1</v>
      </c>
      <c r="P140" s="39" t="str">
        <f t="shared" si="121"/>
        <v>목록(Manifest)</v>
      </c>
      <c r="Q140" s="72">
        <f t="shared" si="122"/>
        <v>60</v>
      </c>
      <c r="R140" s="43" t="str">
        <f t="shared" si="123"/>
        <v>OZ602</v>
      </c>
      <c r="S140" s="82" t="str">
        <f t="shared" si="124"/>
        <v/>
      </c>
      <c r="T140" s="40">
        <f t="shared" si="125"/>
        <v>45903</v>
      </c>
      <c r="U140" s="44">
        <v>2500</v>
      </c>
      <c r="V140" s="44">
        <f t="shared" si="126"/>
        <v>0</v>
      </c>
      <c r="W140" s="77">
        <f t="shared" si="127"/>
        <v>2500</v>
      </c>
      <c r="X140" s="78">
        <f t="shared" si="128"/>
        <v>0</v>
      </c>
      <c r="Y140" s="44" cm="1">
        <f t="array" ref="Y140">_xlfn.IFNA(_xlfn.IFS(AND(Q140&gt;=2000, Q140&lt;3000), 10000, AND(Q140&gt;=3000, Q140&lt;4000), 15000, AND(Q140&gt;=4000, Q140&lt;5000), 20000, AND(Q140&gt;=5000), 25000),0)</f>
        <v>0</v>
      </c>
      <c r="Z140" s="91">
        <f t="shared" si="129"/>
        <v>0</v>
      </c>
      <c r="AA140" s="44">
        <f t="shared" si="130"/>
        <v>0</v>
      </c>
      <c r="AB140" s="44"/>
      <c r="AC140" s="44"/>
      <c r="AD140" s="44"/>
      <c r="AE140" s="44">
        <f>VLOOKUP(O140,정산업데이트!$A$6:$B$12,2,10)</f>
        <v>0</v>
      </c>
      <c r="AF140" s="44"/>
      <c r="AG140" s="79">
        <f t="shared" si="131"/>
        <v>0</v>
      </c>
      <c r="AH140" s="80">
        <f t="shared" si="132"/>
        <v>2500</v>
      </c>
      <c r="AJ140" s="84" t="s">
        <v>2070</v>
      </c>
      <c r="AK140" s="84" t="s">
        <v>73</v>
      </c>
      <c r="AL140" s="84" t="s">
        <v>2071</v>
      </c>
      <c r="AM140" s="84" t="s">
        <v>2791</v>
      </c>
      <c r="AN140" s="84" t="s">
        <v>2792</v>
      </c>
      <c r="AO140" s="84" t="s">
        <v>2793</v>
      </c>
      <c r="AP140" s="84" t="s">
        <v>1591</v>
      </c>
      <c r="AQ140" s="84" t="s">
        <v>122</v>
      </c>
      <c r="AR140" s="85">
        <v>1</v>
      </c>
      <c r="AS140" s="86">
        <v>1</v>
      </c>
      <c r="AT140" s="86">
        <v>1E-3</v>
      </c>
      <c r="AU140" s="86">
        <v>1</v>
      </c>
      <c r="AV140" s="84" t="s">
        <v>7</v>
      </c>
      <c r="AW140" s="86">
        <v>60</v>
      </c>
      <c r="AX140" s="84" t="s">
        <v>68</v>
      </c>
      <c r="AY140" s="84" t="s">
        <v>68</v>
      </c>
      <c r="AZ140" s="84" t="s">
        <v>68</v>
      </c>
      <c r="BA140" s="84" t="s">
        <v>68</v>
      </c>
      <c r="BB140" s="84" t="s">
        <v>68</v>
      </c>
      <c r="BC140" s="84" t="s">
        <v>129</v>
      </c>
      <c r="BD140" s="84" t="s">
        <v>91</v>
      </c>
      <c r="BE140" s="84" t="s">
        <v>92</v>
      </c>
      <c r="BF140" s="84" t="s">
        <v>122</v>
      </c>
      <c r="BG140" s="84" t="s">
        <v>69</v>
      </c>
      <c r="BH140" s="92" t="s">
        <v>2794</v>
      </c>
      <c r="BI140" s="84" t="s">
        <v>122</v>
      </c>
      <c r="BJ140" s="84" t="s">
        <v>2795</v>
      </c>
      <c r="BK140" s="84" t="s">
        <v>75</v>
      </c>
      <c r="BL140" s="84" t="s">
        <v>122</v>
      </c>
      <c r="BM140" s="84" t="s">
        <v>91</v>
      </c>
      <c r="BN140" s="84" t="s">
        <v>70</v>
      </c>
      <c r="BO140" s="84" t="s">
        <v>71</v>
      </c>
      <c r="BP140" s="84" t="s">
        <v>122</v>
      </c>
      <c r="BQ140" s="84" t="s">
        <v>163</v>
      </c>
    </row>
    <row r="141" spans="1:69" ht="13.2" customHeight="1" x14ac:dyDescent="0.3">
      <c r="A141" s="40" t="str">
        <f t="shared" si="106"/>
        <v>2025-09-03</v>
      </c>
      <c r="B141" s="40" t="str">
        <f t="shared" si="107"/>
        <v>SYD</v>
      </c>
      <c r="C141" s="39" t="str">
        <f t="shared" si="108"/>
        <v>98812563585</v>
      </c>
      <c r="D141" s="41" t="str">
        <f t="shared" si="109"/>
        <v>PKR252972972</v>
      </c>
      <c r="E141" s="41" t="str">
        <f t="shared" si="110"/>
        <v>596421450862</v>
      </c>
      <c r="F141" s="39" t="str">
        <f t="shared" si="111"/>
        <v>2254234</v>
      </c>
      <c r="G141" s="39" t="str">
        <f t="shared" si="112"/>
        <v>WISE EXPRESS(HOJUDIRECT)</v>
      </c>
      <c r="H141" s="41" t="str">
        <f t="shared" si="113"/>
        <v>이대희</v>
      </c>
      <c r="I141" s="39" t="str">
        <f t="shared" si="114"/>
        <v>48456</v>
      </c>
      <c r="J141" s="52" t="str">
        <f t="shared" si="115"/>
        <v/>
      </c>
      <c r="K141" s="75">
        <f t="shared" si="116"/>
        <v>1</v>
      </c>
      <c r="L141" s="76">
        <f t="shared" si="117"/>
        <v>0.25</v>
      </c>
      <c r="M141" s="76">
        <f t="shared" si="118"/>
        <v>1E-3</v>
      </c>
      <c r="N141" s="76">
        <f t="shared" si="119"/>
        <v>0.3</v>
      </c>
      <c r="O141" s="42">
        <f t="shared" si="120"/>
        <v>0.5</v>
      </c>
      <c r="P141" s="39" t="str">
        <f t="shared" si="121"/>
        <v>일반(목록배제,Normal-Manifest Exception)</v>
      </c>
      <c r="Q141" s="72">
        <f t="shared" si="122"/>
        <v>75</v>
      </c>
      <c r="R141" s="43" t="str">
        <f t="shared" si="123"/>
        <v>OZ602</v>
      </c>
      <c r="S141" s="82" t="str">
        <f t="shared" si="124"/>
        <v/>
      </c>
      <c r="T141" s="40">
        <f t="shared" si="125"/>
        <v>45903</v>
      </c>
      <c r="U141" s="44">
        <v>2500</v>
      </c>
      <c r="V141" s="44">
        <f t="shared" si="126"/>
        <v>0</v>
      </c>
      <c r="W141" s="77">
        <f t="shared" si="127"/>
        <v>2500</v>
      </c>
      <c r="X141" s="78">
        <f t="shared" si="128"/>
        <v>0</v>
      </c>
      <c r="Y141" s="44" cm="1">
        <f t="array" ref="Y141">_xlfn.IFNA(_xlfn.IFS(AND(Q141&gt;=2000, Q141&lt;3000), 10000, AND(Q141&gt;=3000, Q141&lt;4000), 15000, AND(Q141&gt;=4000, Q141&lt;5000), 20000, AND(Q141&gt;=5000), 25000),0)</f>
        <v>0</v>
      </c>
      <c r="Z141" s="91">
        <f t="shared" si="129"/>
        <v>300</v>
      </c>
      <c r="AA141" s="44">
        <f t="shared" si="130"/>
        <v>0</v>
      </c>
      <c r="AB141" s="44"/>
      <c r="AC141" s="44"/>
      <c r="AD141" s="44"/>
      <c r="AE141" s="44">
        <f>VLOOKUP(O141,정산업데이트!$A$6:$B$12,2,10)</f>
        <v>0</v>
      </c>
      <c r="AF141" s="44"/>
      <c r="AG141" s="79">
        <f t="shared" si="131"/>
        <v>300</v>
      </c>
      <c r="AH141" s="80">
        <f t="shared" si="132"/>
        <v>2800</v>
      </c>
      <c r="AI141" s="93"/>
      <c r="AJ141" s="84" t="s">
        <v>2070</v>
      </c>
      <c r="AK141" s="84" t="s">
        <v>73</v>
      </c>
      <c r="AL141" s="84" t="s">
        <v>2071</v>
      </c>
      <c r="AM141" s="84" t="s">
        <v>2796</v>
      </c>
      <c r="AN141" s="84" t="s">
        <v>2046</v>
      </c>
      <c r="AO141" s="84" t="s">
        <v>2047</v>
      </c>
      <c r="AP141" s="84" t="s">
        <v>630</v>
      </c>
      <c r="AQ141" s="84" t="s">
        <v>122</v>
      </c>
      <c r="AR141" s="85">
        <v>1</v>
      </c>
      <c r="AS141" s="86">
        <v>0.25</v>
      </c>
      <c r="AT141" s="86">
        <v>1E-3</v>
      </c>
      <c r="AU141" s="86">
        <v>0.3</v>
      </c>
      <c r="AV141" s="84" t="s">
        <v>8</v>
      </c>
      <c r="AW141" s="86">
        <v>75</v>
      </c>
      <c r="AX141" s="84" t="s">
        <v>68</v>
      </c>
      <c r="AY141" s="84" t="s">
        <v>68</v>
      </c>
      <c r="AZ141" s="84" t="s">
        <v>68</v>
      </c>
      <c r="BA141" s="84" t="s">
        <v>68</v>
      </c>
      <c r="BB141" s="84" t="s">
        <v>68</v>
      </c>
      <c r="BC141" s="84" t="s">
        <v>135</v>
      </c>
      <c r="BD141" s="84" t="s">
        <v>104</v>
      </c>
      <c r="BE141" s="84" t="s">
        <v>105</v>
      </c>
      <c r="BF141" s="84" t="s">
        <v>122</v>
      </c>
      <c r="BG141" s="84" t="s">
        <v>69</v>
      </c>
      <c r="BH141" s="92" t="s">
        <v>2797</v>
      </c>
      <c r="BI141" s="84" t="s">
        <v>122</v>
      </c>
      <c r="BJ141" s="84" t="s">
        <v>2798</v>
      </c>
      <c r="BK141" s="84" t="s">
        <v>75</v>
      </c>
      <c r="BL141" s="84" t="s">
        <v>122</v>
      </c>
      <c r="BM141" s="84" t="s">
        <v>104</v>
      </c>
      <c r="BN141" s="84" t="s">
        <v>70</v>
      </c>
      <c r="BO141" s="84" t="s">
        <v>71</v>
      </c>
      <c r="BP141" s="84" t="s">
        <v>122</v>
      </c>
      <c r="BQ141" s="84" t="s">
        <v>163</v>
      </c>
    </row>
    <row r="142" spans="1:69" ht="13.2" customHeight="1" x14ac:dyDescent="0.3">
      <c r="A142" s="40" t="str">
        <f t="shared" si="106"/>
        <v>2025-09-03</v>
      </c>
      <c r="B142" s="40" t="str">
        <f t="shared" si="107"/>
        <v>SYD</v>
      </c>
      <c r="C142" s="39" t="str">
        <f t="shared" si="108"/>
        <v>98812563585</v>
      </c>
      <c r="D142" s="41" t="str">
        <f t="shared" si="109"/>
        <v>PKR252966685</v>
      </c>
      <c r="E142" s="41" t="str">
        <f t="shared" si="110"/>
        <v>596421449930</v>
      </c>
      <c r="F142" s="39" t="str">
        <f t="shared" si="111"/>
        <v>2254232</v>
      </c>
      <c r="G142" s="39" t="str">
        <f t="shared" si="112"/>
        <v>WISE EXPRESS(LIFEGREEN)</v>
      </c>
      <c r="H142" s="41" t="str">
        <f t="shared" si="113"/>
        <v>구은혜</v>
      </c>
      <c r="I142" s="39" t="str">
        <f t="shared" si="114"/>
        <v>12915</v>
      </c>
      <c r="J142" s="52" t="str">
        <f t="shared" si="115"/>
        <v/>
      </c>
      <c r="K142" s="75">
        <f t="shared" si="116"/>
        <v>1</v>
      </c>
      <c r="L142" s="76">
        <f t="shared" si="117"/>
        <v>0.9</v>
      </c>
      <c r="M142" s="76">
        <f t="shared" si="118"/>
        <v>1E-3</v>
      </c>
      <c r="N142" s="76">
        <f t="shared" si="119"/>
        <v>0.9</v>
      </c>
      <c r="O142" s="42">
        <f t="shared" si="120"/>
        <v>1</v>
      </c>
      <c r="P142" s="39" t="str">
        <f t="shared" si="121"/>
        <v>일반(목록배제,Normal-Manifest Exception)</v>
      </c>
      <c r="Q142" s="72">
        <f t="shared" si="122"/>
        <v>45.45</v>
      </c>
      <c r="R142" s="43" t="str">
        <f t="shared" si="123"/>
        <v>OZ602</v>
      </c>
      <c r="S142" s="82" t="str">
        <f t="shared" si="124"/>
        <v/>
      </c>
      <c r="T142" s="40">
        <f t="shared" si="125"/>
        <v>45903</v>
      </c>
      <c r="U142" s="44">
        <v>2500</v>
      </c>
      <c r="V142" s="44">
        <f t="shared" si="126"/>
        <v>0</v>
      </c>
      <c r="W142" s="77">
        <f t="shared" si="127"/>
        <v>2500</v>
      </c>
      <c r="X142" s="78">
        <f t="shared" si="128"/>
        <v>0</v>
      </c>
      <c r="Y142" s="44" cm="1">
        <f t="array" ref="Y142">_xlfn.IFNA(_xlfn.IFS(AND(Q142&gt;=2000, Q142&lt;3000), 10000, AND(Q142&gt;=3000, Q142&lt;4000), 15000, AND(Q142&gt;=4000, Q142&lt;5000), 20000, AND(Q142&gt;=5000), 25000),0)</f>
        <v>0</v>
      </c>
      <c r="Z142" s="91">
        <f t="shared" si="129"/>
        <v>300</v>
      </c>
      <c r="AA142" s="44">
        <f t="shared" si="130"/>
        <v>0</v>
      </c>
      <c r="AB142" s="44"/>
      <c r="AC142" s="44"/>
      <c r="AD142" s="44"/>
      <c r="AE142" s="44">
        <f>VLOOKUP(O142,정산업데이트!$A$6:$B$12,2,10)</f>
        <v>0</v>
      </c>
      <c r="AF142" s="44"/>
      <c r="AG142" s="79">
        <f t="shared" si="131"/>
        <v>300</v>
      </c>
      <c r="AH142" s="80">
        <f t="shared" si="132"/>
        <v>2800</v>
      </c>
      <c r="AI142" s="93"/>
      <c r="AJ142" s="84" t="s">
        <v>2070</v>
      </c>
      <c r="AK142" s="84" t="s">
        <v>73</v>
      </c>
      <c r="AL142" s="84" t="s">
        <v>2071</v>
      </c>
      <c r="AM142" s="84" t="s">
        <v>2799</v>
      </c>
      <c r="AN142" s="84" t="s">
        <v>382</v>
      </c>
      <c r="AO142" s="84" t="s">
        <v>2800</v>
      </c>
      <c r="AP142" s="84" t="s">
        <v>545</v>
      </c>
      <c r="AQ142" s="84" t="s">
        <v>122</v>
      </c>
      <c r="AR142" s="85">
        <v>1</v>
      </c>
      <c r="AS142" s="86">
        <v>0.9</v>
      </c>
      <c r="AT142" s="86">
        <v>1E-3</v>
      </c>
      <c r="AU142" s="86">
        <v>0.9</v>
      </c>
      <c r="AV142" s="84" t="s">
        <v>8</v>
      </c>
      <c r="AW142" s="86">
        <v>45.45</v>
      </c>
      <c r="AX142" s="84" t="s">
        <v>68</v>
      </c>
      <c r="AY142" s="84" t="s">
        <v>68</v>
      </c>
      <c r="AZ142" s="84" t="s">
        <v>68</v>
      </c>
      <c r="BA142" s="84" t="s">
        <v>68</v>
      </c>
      <c r="BB142" s="84" t="s">
        <v>68</v>
      </c>
      <c r="BC142" s="84" t="s">
        <v>128</v>
      </c>
      <c r="BD142" s="84" t="s">
        <v>102</v>
      </c>
      <c r="BE142" s="84" t="s">
        <v>103</v>
      </c>
      <c r="BF142" s="84" t="s">
        <v>122</v>
      </c>
      <c r="BG142" s="84" t="s">
        <v>69</v>
      </c>
      <c r="BH142" s="92" t="s">
        <v>2801</v>
      </c>
      <c r="BI142" s="84" t="s">
        <v>122</v>
      </c>
      <c r="BJ142" s="84" t="s">
        <v>2802</v>
      </c>
      <c r="BK142" s="84" t="s">
        <v>75</v>
      </c>
      <c r="BL142" s="84" t="s">
        <v>122</v>
      </c>
      <c r="BM142" s="84" t="s">
        <v>102</v>
      </c>
      <c r="BN142" s="84" t="s">
        <v>70</v>
      </c>
      <c r="BO142" s="84" t="s">
        <v>71</v>
      </c>
      <c r="BP142" s="84" t="s">
        <v>122</v>
      </c>
      <c r="BQ142" s="84" t="s">
        <v>163</v>
      </c>
    </row>
    <row r="143" spans="1:69" ht="13.2" customHeight="1" x14ac:dyDescent="0.3">
      <c r="A143" s="40" t="str">
        <f t="shared" si="106"/>
        <v>2025-09-03</v>
      </c>
      <c r="B143" s="40" t="str">
        <f t="shared" si="107"/>
        <v>SYD</v>
      </c>
      <c r="C143" s="39" t="str">
        <f t="shared" si="108"/>
        <v>98812563585</v>
      </c>
      <c r="D143" s="41" t="str">
        <f t="shared" si="109"/>
        <v>PKR253009615</v>
      </c>
      <c r="E143" s="41" t="str">
        <f t="shared" si="110"/>
        <v>596421455331</v>
      </c>
      <c r="F143" s="39" t="str">
        <f t="shared" si="111"/>
        <v>2254234</v>
      </c>
      <c r="G143" s="39" t="str">
        <f t="shared" si="112"/>
        <v>WISE EXPRESS(HOJUDIRECT)</v>
      </c>
      <c r="H143" s="41" t="str">
        <f t="shared" si="113"/>
        <v>유진희</v>
      </c>
      <c r="I143" s="39" t="str">
        <f t="shared" si="114"/>
        <v>25548</v>
      </c>
      <c r="J143" s="52" t="str">
        <f t="shared" si="115"/>
        <v/>
      </c>
      <c r="K143" s="75">
        <f t="shared" si="116"/>
        <v>1</v>
      </c>
      <c r="L143" s="76">
        <f t="shared" si="117"/>
        <v>1</v>
      </c>
      <c r="M143" s="76">
        <f t="shared" si="118"/>
        <v>1E-3</v>
      </c>
      <c r="N143" s="76">
        <f t="shared" si="119"/>
        <v>1</v>
      </c>
      <c r="O143" s="42">
        <f t="shared" si="120"/>
        <v>1</v>
      </c>
      <c r="P143" s="39" t="str">
        <f t="shared" si="121"/>
        <v>일반(목록배제,Normal-Manifest Exception)</v>
      </c>
      <c r="Q143" s="72">
        <f t="shared" si="122"/>
        <v>72</v>
      </c>
      <c r="R143" s="43" t="str">
        <f t="shared" si="123"/>
        <v>OZ602</v>
      </c>
      <c r="S143" s="82" t="str">
        <f t="shared" si="124"/>
        <v/>
      </c>
      <c r="T143" s="40">
        <f t="shared" si="125"/>
        <v>45903</v>
      </c>
      <c r="U143" s="44">
        <v>2500</v>
      </c>
      <c r="V143" s="44">
        <f t="shared" si="126"/>
        <v>0</v>
      </c>
      <c r="W143" s="77">
        <f t="shared" si="127"/>
        <v>2500</v>
      </c>
      <c r="X143" s="78">
        <f t="shared" si="128"/>
        <v>0</v>
      </c>
      <c r="Y143" s="44" cm="1">
        <f t="array" ref="Y143">_xlfn.IFNA(_xlfn.IFS(AND(Q143&gt;=2000, Q143&lt;3000), 10000, AND(Q143&gt;=3000, Q143&lt;4000), 15000, AND(Q143&gt;=4000, Q143&lt;5000), 20000, AND(Q143&gt;=5000), 25000),0)</f>
        <v>0</v>
      </c>
      <c r="Z143" s="91">
        <f t="shared" si="129"/>
        <v>300</v>
      </c>
      <c r="AA143" s="44">
        <f t="shared" si="130"/>
        <v>0</v>
      </c>
      <c r="AB143" s="44"/>
      <c r="AC143" s="44"/>
      <c r="AD143" s="44"/>
      <c r="AE143" s="44">
        <f>VLOOKUP(O143,정산업데이트!$A$6:$B$12,2,10)</f>
        <v>0</v>
      </c>
      <c r="AF143" s="44"/>
      <c r="AG143" s="79">
        <f t="shared" si="131"/>
        <v>300</v>
      </c>
      <c r="AH143" s="80">
        <f t="shared" si="132"/>
        <v>2800</v>
      </c>
      <c r="AI143" s="93"/>
      <c r="AJ143" s="84" t="s">
        <v>2070</v>
      </c>
      <c r="AK143" s="84" t="s">
        <v>73</v>
      </c>
      <c r="AL143" s="84" t="s">
        <v>2071</v>
      </c>
      <c r="AM143" s="84" t="s">
        <v>2803</v>
      </c>
      <c r="AN143" s="84" t="s">
        <v>2804</v>
      </c>
      <c r="AO143" s="84" t="s">
        <v>2805</v>
      </c>
      <c r="AP143" s="84" t="s">
        <v>2806</v>
      </c>
      <c r="AQ143" s="84" t="s">
        <v>122</v>
      </c>
      <c r="AR143" s="85">
        <v>1</v>
      </c>
      <c r="AS143" s="86">
        <v>1</v>
      </c>
      <c r="AT143" s="86">
        <v>1E-3</v>
      </c>
      <c r="AU143" s="86">
        <v>1</v>
      </c>
      <c r="AV143" s="84" t="s">
        <v>8</v>
      </c>
      <c r="AW143" s="86">
        <v>72</v>
      </c>
      <c r="AX143" s="84" t="s">
        <v>68</v>
      </c>
      <c r="AY143" s="84" t="s">
        <v>68</v>
      </c>
      <c r="AZ143" s="84" t="s">
        <v>68</v>
      </c>
      <c r="BA143" s="84" t="s">
        <v>68</v>
      </c>
      <c r="BB143" s="84" t="s">
        <v>68</v>
      </c>
      <c r="BC143" s="84" t="s">
        <v>135</v>
      </c>
      <c r="BD143" s="84" t="s">
        <v>104</v>
      </c>
      <c r="BE143" s="84" t="s">
        <v>105</v>
      </c>
      <c r="BF143" s="84" t="s">
        <v>122</v>
      </c>
      <c r="BG143" s="84" t="s">
        <v>69</v>
      </c>
      <c r="BH143" s="92" t="s">
        <v>2807</v>
      </c>
      <c r="BI143" s="84" t="s">
        <v>122</v>
      </c>
      <c r="BJ143" s="84" t="s">
        <v>2808</v>
      </c>
      <c r="BK143" s="84" t="s">
        <v>75</v>
      </c>
      <c r="BL143" s="84" t="s">
        <v>122</v>
      </c>
      <c r="BM143" s="84" t="s">
        <v>104</v>
      </c>
      <c r="BN143" s="84" t="s">
        <v>70</v>
      </c>
      <c r="BO143" s="84" t="s">
        <v>71</v>
      </c>
      <c r="BP143" s="84" t="s">
        <v>122</v>
      </c>
      <c r="BQ143" s="84" t="s">
        <v>163</v>
      </c>
    </row>
    <row r="144" spans="1:69" ht="13.2" customHeight="1" x14ac:dyDescent="0.3">
      <c r="A144" s="40" t="str">
        <f t="shared" si="106"/>
        <v>2025-09-03</v>
      </c>
      <c r="B144" s="40" t="str">
        <f t="shared" si="107"/>
        <v>SYD</v>
      </c>
      <c r="C144" s="39" t="str">
        <f t="shared" si="108"/>
        <v>98812563585</v>
      </c>
      <c r="D144" s="41" t="str">
        <f t="shared" si="109"/>
        <v>PKR253009616</v>
      </c>
      <c r="E144" s="41" t="str">
        <f t="shared" si="110"/>
        <v>596421455342</v>
      </c>
      <c r="F144" s="39" t="str">
        <f t="shared" si="111"/>
        <v>2254234</v>
      </c>
      <c r="G144" s="39" t="str">
        <f t="shared" si="112"/>
        <v>WISE EXPRESS(HOJUDIRECT)</v>
      </c>
      <c r="H144" s="41" t="str">
        <f t="shared" si="113"/>
        <v>배혜성</v>
      </c>
      <c r="I144" s="39" t="str">
        <f t="shared" si="114"/>
        <v>16389</v>
      </c>
      <c r="J144" s="52" t="str">
        <f t="shared" si="115"/>
        <v/>
      </c>
      <c r="K144" s="75">
        <f t="shared" si="116"/>
        <v>1</v>
      </c>
      <c r="L144" s="76">
        <f t="shared" si="117"/>
        <v>5</v>
      </c>
      <c r="M144" s="76">
        <f t="shared" si="118"/>
        <v>1E-3</v>
      </c>
      <c r="N144" s="76">
        <f t="shared" si="119"/>
        <v>5</v>
      </c>
      <c r="O144" s="42">
        <f t="shared" si="120"/>
        <v>5</v>
      </c>
      <c r="P144" s="39" t="str">
        <f t="shared" si="121"/>
        <v>일반(목록배제,Normal-Manifest Exception)</v>
      </c>
      <c r="Q144" s="72">
        <f t="shared" si="122"/>
        <v>80</v>
      </c>
      <c r="R144" s="43" t="str">
        <f t="shared" si="123"/>
        <v>OZ602</v>
      </c>
      <c r="S144" s="82" t="str">
        <f t="shared" si="124"/>
        <v/>
      </c>
      <c r="T144" s="40">
        <f t="shared" si="125"/>
        <v>45903</v>
      </c>
      <c r="U144" s="44">
        <v>2500</v>
      </c>
      <c r="V144" s="44">
        <f t="shared" si="126"/>
        <v>0</v>
      </c>
      <c r="W144" s="77">
        <f t="shared" si="127"/>
        <v>2500</v>
      </c>
      <c r="X144" s="78">
        <f t="shared" si="128"/>
        <v>0</v>
      </c>
      <c r="Y144" s="44" cm="1">
        <f t="array" ref="Y144">_xlfn.IFNA(_xlfn.IFS(AND(Q144&gt;=2000, Q144&lt;3000), 10000, AND(Q144&gt;=3000, Q144&lt;4000), 15000, AND(Q144&gt;=4000, Q144&lt;5000), 20000, AND(Q144&gt;=5000), 25000),0)</f>
        <v>0</v>
      </c>
      <c r="Z144" s="91">
        <f t="shared" si="129"/>
        <v>300</v>
      </c>
      <c r="AA144" s="44">
        <f t="shared" si="130"/>
        <v>0</v>
      </c>
      <c r="AB144" s="44"/>
      <c r="AC144" s="44"/>
      <c r="AD144" s="44"/>
      <c r="AE144" s="44">
        <f>VLOOKUP(O144,정산업데이트!$A$6:$B$12,2,10)</f>
        <v>0</v>
      </c>
      <c r="AF144" s="44"/>
      <c r="AG144" s="79">
        <f t="shared" si="131"/>
        <v>300</v>
      </c>
      <c r="AH144" s="80">
        <f t="shared" si="132"/>
        <v>2800</v>
      </c>
      <c r="AI144" s="93"/>
      <c r="AJ144" s="84" t="s">
        <v>2070</v>
      </c>
      <c r="AK144" s="84" t="s">
        <v>73</v>
      </c>
      <c r="AL144" s="84" t="s">
        <v>2071</v>
      </c>
      <c r="AM144" s="84" t="s">
        <v>2809</v>
      </c>
      <c r="AN144" s="84" t="s">
        <v>2810</v>
      </c>
      <c r="AO144" s="84" t="s">
        <v>2811</v>
      </c>
      <c r="AP144" s="84" t="s">
        <v>2812</v>
      </c>
      <c r="AQ144" s="84" t="s">
        <v>122</v>
      </c>
      <c r="AR144" s="85">
        <v>1</v>
      </c>
      <c r="AS144" s="86">
        <v>5</v>
      </c>
      <c r="AT144" s="86">
        <v>1E-3</v>
      </c>
      <c r="AU144" s="86">
        <v>5</v>
      </c>
      <c r="AV144" s="84" t="s">
        <v>8</v>
      </c>
      <c r="AW144" s="86">
        <v>80</v>
      </c>
      <c r="AX144" s="84" t="s">
        <v>68</v>
      </c>
      <c r="AY144" s="84" t="s">
        <v>68</v>
      </c>
      <c r="AZ144" s="84" t="s">
        <v>68</v>
      </c>
      <c r="BA144" s="84" t="s">
        <v>68</v>
      </c>
      <c r="BB144" s="84" t="s">
        <v>68</v>
      </c>
      <c r="BC144" s="84" t="s">
        <v>135</v>
      </c>
      <c r="BD144" s="84" t="s">
        <v>104</v>
      </c>
      <c r="BE144" s="84" t="s">
        <v>105</v>
      </c>
      <c r="BF144" s="84" t="s">
        <v>122</v>
      </c>
      <c r="BG144" s="84" t="s">
        <v>69</v>
      </c>
      <c r="BH144" s="92" t="s">
        <v>2813</v>
      </c>
      <c r="BI144" s="84" t="s">
        <v>122</v>
      </c>
      <c r="BJ144" s="84" t="s">
        <v>2814</v>
      </c>
      <c r="BK144" s="84" t="s">
        <v>75</v>
      </c>
      <c r="BL144" s="84" t="s">
        <v>122</v>
      </c>
      <c r="BM144" s="84" t="s">
        <v>104</v>
      </c>
      <c r="BN144" s="84" t="s">
        <v>70</v>
      </c>
      <c r="BO144" s="84" t="s">
        <v>71</v>
      </c>
      <c r="BP144" s="84" t="s">
        <v>122</v>
      </c>
      <c r="BQ144" s="84" t="s">
        <v>163</v>
      </c>
    </row>
    <row r="145" spans="1:69" ht="13.2" customHeight="1" x14ac:dyDescent="0.3">
      <c r="A145" s="40" t="str">
        <f t="shared" si="106"/>
        <v>2025-09-03</v>
      </c>
      <c r="B145" s="40" t="str">
        <f t="shared" si="107"/>
        <v>SYD</v>
      </c>
      <c r="C145" s="39" t="str">
        <f t="shared" si="108"/>
        <v>98812563585</v>
      </c>
      <c r="D145" s="41" t="str">
        <f t="shared" si="109"/>
        <v>PKR253009617</v>
      </c>
      <c r="E145" s="41" t="str">
        <f t="shared" si="110"/>
        <v>596421455353</v>
      </c>
      <c r="F145" s="39" t="str">
        <f t="shared" si="111"/>
        <v>2254234</v>
      </c>
      <c r="G145" s="39" t="str">
        <f t="shared" si="112"/>
        <v>WISE EXPRESS(HOJUDIRECT)</v>
      </c>
      <c r="H145" s="41" t="str">
        <f t="shared" si="113"/>
        <v>윤기환</v>
      </c>
      <c r="I145" s="39" t="str">
        <f t="shared" si="114"/>
        <v>34092</v>
      </c>
      <c r="J145" s="52" t="str">
        <f t="shared" si="115"/>
        <v/>
      </c>
      <c r="K145" s="75">
        <f t="shared" si="116"/>
        <v>1</v>
      </c>
      <c r="L145" s="76">
        <f t="shared" si="117"/>
        <v>0.4</v>
      </c>
      <c r="M145" s="76">
        <f t="shared" si="118"/>
        <v>1E-3</v>
      </c>
      <c r="N145" s="76">
        <f t="shared" si="119"/>
        <v>0.4</v>
      </c>
      <c r="O145" s="42">
        <f t="shared" si="120"/>
        <v>0.5</v>
      </c>
      <c r="P145" s="39" t="str">
        <f t="shared" si="121"/>
        <v>일반(목록배제,Normal-Manifest Exception)</v>
      </c>
      <c r="Q145" s="72">
        <f t="shared" si="122"/>
        <v>24</v>
      </c>
      <c r="R145" s="43" t="str">
        <f t="shared" si="123"/>
        <v>OZ602</v>
      </c>
      <c r="S145" s="82" t="str">
        <f t="shared" si="124"/>
        <v/>
      </c>
      <c r="T145" s="40">
        <f t="shared" si="125"/>
        <v>45903</v>
      </c>
      <c r="U145" s="44">
        <v>2500</v>
      </c>
      <c r="V145" s="44">
        <f t="shared" si="126"/>
        <v>0</v>
      </c>
      <c r="W145" s="77">
        <f t="shared" si="127"/>
        <v>2500</v>
      </c>
      <c r="X145" s="78">
        <f t="shared" si="128"/>
        <v>0</v>
      </c>
      <c r="Y145" s="44" cm="1">
        <f t="array" ref="Y145">_xlfn.IFNA(_xlfn.IFS(AND(Q145&gt;=2000, Q145&lt;3000), 10000, AND(Q145&gt;=3000, Q145&lt;4000), 15000, AND(Q145&gt;=4000, Q145&lt;5000), 20000, AND(Q145&gt;=5000), 25000),0)</f>
        <v>0</v>
      </c>
      <c r="Z145" s="91">
        <f t="shared" si="129"/>
        <v>300</v>
      </c>
      <c r="AA145" s="44">
        <f t="shared" si="130"/>
        <v>0</v>
      </c>
      <c r="AB145" s="44"/>
      <c r="AC145" s="44"/>
      <c r="AD145" s="44"/>
      <c r="AE145" s="44">
        <f>VLOOKUP(O145,정산업데이트!$A$6:$B$12,2,10)</f>
        <v>0</v>
      </c>
      <c r="AF145" s="44"/>
      <c r="AG145" s="79">
        <f t="shared" si="131"/>
        <v>300</v>
      </c>
      <c r="AH145" s="80">
        <f t="shared" si="132"/>
        <v>2800</v>
      </c>
      <c r="AI145" s="93"/>
      <c r="AJ145" s="84" t="s">
        <v>2070</v>
      </c>
      <c r="AK145" s="84" t="s">
        <v>73</v>
      </c>
      <c r="AL145" s="84" t="s">
        <v>2071</v>
      </c>
      <c r="AM145" s="84" t="s">
        <v>2815</v>
      </c>
      <c r="AN145" s="84" t="s">
        <v>2816</v>
      </c>
      <c r="AO145" s="84" t="s">
        <v>2817</v>
      </c>
      <c r="AP145" s="84" t="s">
        <v>2818</v>
      </c>
      <c r="AQ145" s="84" t="s">
        <v>122</v>
      </c>
      <c r="AR145" s="85">
        <v>1</v>
      </c>
      <c r="AS145" s="86">
        <v>0.4</v>
      </c>
      <c r="AT145" s="86">
        <v>1E-3</v>
      </c>
      <c r="AU145" s="86">
        <v>0.4</v>
      </c>
      <c r="AV145" s="84" t="s">
        <v>8</v>
      </c>
      <c r="AW145" s="86">
        <v>24</v>
      </c>
      <c r="AX145" s="84" t="s">
        <v>68</v>
      </c>
      <c r="AY145" s="84" t="s">
        <v>68</v>
      </c>
      <c r="AZ145" s="84" t="s">
        <v>68</v>
      </c>
      <c r="BA145" s="84" t="s">
        <v>68</v>
      </c>
      <c r="BB145" s="84" t="s">
        <v>68</v>
      </c>
      <c r="BC145" s="84" t="s">
        <v>135</v>
      </c>
      <c r="BD145" s="84" t="s">
        <v>104</v>
      </c>
      <c r="BE145" s="84" t="s">
        <v>105</v>
      </c>
      <c r="BF145" s="84" t="s">
        <v>122</v>
      </c>
      <c r="BG145" s="84" t="s">
        <v>69</v>
      </c>
      <c r="BH145" s="92" t="s">
        <v>2819</v>
      </c>
      <c r="BI145" s="84" t="s">
        <v>122</v>
      </c>
      <c r="BJ145" s="84" t="s">
        <v>2820</v>
      </c>
      <c r="BK145" s="84" t="s">
        <v>75</v>
      </c>
      <c r="BL145" s="84" t="s">
        <v>122</v>
      </c>
      <c r="BM145" s="84" t="s">
        <v>104</v>
      </c>
      <c r="BN145" s="84" t="s">
        <v>70</v>
      </c>
      <c r="BO145" s="84" t="s">
        <v>71</v>
      </c>
      <c r="BP145" s="84" t="s">
        <v>122</v>
      </c>
      <c r="BQ145" s="84" t="s">
        <v>163</v>
      </c>
    </row>
    <row r="146" spans="1:69" ht="13.2" customHeight="1" x14ac:dyDescent="0.3">
      <c r="A146" s="40" t="str">
        <f t="shared" si="106"/>
        <v>2025-09-03</v>
      </c>
      <c r="B146" s="40" t="str">
        <f t="shared" si="107"/>
        <v>SYD</v>
      </c>
      <c r="C146" s="39" t="str">
        <f t="shared" si="108"/>
        <v>98812563585</v>
      </c>
      <c r="D146" s="41" t="str">
        <f t="shared" si="109"/>
        <v>PKR253036767</v>
      </c>
      <c r="E146" s="41" t="str">
        <f t="shared" si="110"/>
        <v>596421455471</v>
      </c>
      <c r="F146" s="39" t="str">
        <f t="shared" si="111"/>
        <v>2254234</v>
      </c>
      <c r="G146" s="39" t="str">
        <f t="shared" si="112"/>
        <v>WISE EXPRESS(HOJUDIRECT)</v>
      </c>
      <c r="H146" s="41" t="str">
        <f t="shared" si="113"/>
        <v>최용기</v>
      </c>
      <c r="I146" s="39" t="str">
        <f t="shared" si="114"/>
        <v>02520</v>
      </c>
      <c r="J146" s="52" t="str">
        <f t="shared" si="115"/>
        <v/>
      </c>
      <c r="K146" s="75">
        <f t="shared" si="116"/>
        <v>1</v>
      </c>
      <c r="L146" s="76">
        <f t="shared" si="117"/>
        <v>3</v>
      </c>
      <c r="M146" s="76">
        <f t="shared" si="118"/>
        <v>1E-3</v>
      </c>
      <c r="N146" s="76">
        <f t="shared" si="119"/>
        <v>3</v>
      </c>
      <c r="O146" s="42">
        <f t="shared" si="120"/>
        <v>3</v>
      </c>
      <c r="P146" s="39" t="str">
        <f t="shared" si="121"/>
        <v>일반(목록배제,Normal-Manifest Exception)</v>
      </c>
      <c r="Q146" s="72">
        <f t="shared" si="122"/>
        <v>48</v>
      </c>
      <c r="R146" s="43" t="str">
        <f t="shared" si="123"/>
        <v>OZ602</v>
      </c>
      <c r="S146" s="82" t="str">
        <f t="shared" si="124"/>
        <v/>
      </c>
      <c r="T146" s="40">
        <f t="shared" si="125"/>
        <v>45903</v>
      </c>
      <c r="U146" s="44">
        <v>2500</v>
      </c>
      <c r="V146" s="44">
        <f t="shared" si="126"/>
        <v>0</v>
      </c>
      <c r="W146" s="77">
        <f t="shared" si="127"/>
        <v>2500</v>
      </c>
      <c r="X146" s="78">
        <f t="shared" si="128"/>
        <v>0</v>
      </c>
      <c r="Y146" s="44" cm="1">
        <f t="array" ref="Y146">_xlfn.IFNA(_xlfn.IFS(AND(Q146&gt;=2000, Q146&lt;3000), 10000, AND(Q146&gt;=3000, Q146&lt;4000), 15000, AND(Q146&gt;=4000, Q146&lt;5000), 20000, AND(Q146&gt;=5000), 25000),0)</f>
        <v>0</v>
      </c>
      <c r="Z146" s="91">
        <f t="shared" si="129"/>
        <v>300</v>
      </c>
      <c r="AA146" s="44">
        <f t="shared" si="130"/>
        <v>0</v>
      </c>
      <c r="AB146" s="44"/>
      <c r="AC146" s="44"/>
      <c r="AD146" s="44"/>
      <c r="AE146" s="44">
        <f>VLOOKUP(O146,정산업데이트!$A$6:$B$12,2,10)</f>
        <v>0</v>
      </c>
      <c r="AF146" s="44"/>
      <c r="AG146" s="79">
        <f t="shared" si="131"/>
        <v>300</v>
      </c>
      <c r="AH146" s="80">
        <f t="shared" si="132"/>
        <v>2800</v>
      </c>
      <c r="AJ146" s="84" t="s">
        <v>2070</v>
      </c>
      <c r="AK146" s="84" t="s">
        <v>73</v>
      </c>
      <c r="AL146" s="84" t="s">
        <v>2071</v>
      </c>
      <c r="AM146" s="84" t="s">
        <v>2821</v>
      </c>
      <c r="AN146" s="84" t="s">
        <v>1489</v>
      </c>
      <c r="AO146" s="84" t="s">
        <v>1490</v>
      </c>
      <c r="AP146" s="84" t="s">
        <v>1491</v>
      </c>
      <c r="AQ146" s="84" t="s">
        <v>122</v>
      </c>
      <c r="AR146" s="85">
        <v>1</v>
      </c>
      <c r="AS146" s="86">
        <v>3</v>
      </c>
      <c r="AT146" s="86">
        <v>1E-3</v>
      </c>
      <c r="AU146" s="86">
        <v>3</v>
      </c>
      <c r="AV146" s="84" t="s">
        <v>8</v>
      </c>
      <c r="AW146" s="86">
        <v>48</v>
      </c>
      <c r="AX146" s="84" t="s">
        <v>68</v>
      </c>
      <c r="AY146" s="84" t="s">
        <v>68</v>
      </c>
      <c r="AZ146" s="84" t="s">
        <v>68</v>
      </c>
      <c r="BA146" s="84" t="s">
        <v>68</v>
      </c>
      <c r="BB146" s="84" t="s">
        <v>68</v>
      </c>
      <c r="BC146" s="84" t="s">
        <v>135</v>
      </c>
      <c r="BD146" s="84" t="s">
        <v>104</v>
      </c>
      <c r="BE146" s="84" t="s">
        <v>105</v>
      </c>
      <c r="BF146" s="84" t="s">
        <v>122</v>
      </c>
      <c r="BG146" s="84" t="s">
        <v>69</v>
      </c>
      <c r="BH146" s="92" t="s">
        <v>2822</v>
      </c>
      <c r="BI146" s="84" t="s">
        <v>122</v>
      </c>
      <c r="BJ146" s="84" t="s">
        <v>2823</v>
      </c>
      <c r="BK146" s="84" t="s">
        <v>75</v>
      </c>
      <c r="BL146" s="84" t="s">
        <v>122</v>
      </c>
      <c r="BM146" s="84" t="s">
        <v>104</v>
      </c>
      <c r="BN146" s="84" t="s">
        <v>70</v>
      </c>
      <c r="BO146" s="84" t="s">
        <v>71</v>
      </c>
      <c r="BP146" s="84" t="s">
        <v>122</v>
      </c>
      <c r="BQ146" s="84" t="s">
        <v>163</v>
      </c>
    </row>
    <row r="147" spans="1:69" ht="13.2" customHeight="1" x14ac:dyDescent="0.3">
      <c r="A147" s="40" t="str">
        <f t="shared" si="106"/>
        <v>2025-09-03</v>
      </c>
      <c r="B147" s="40" t="str">
        <f t="shared" si="107"/>
        <v>SYD</v>
      </c>
      <c r="C147" s="39" t="str">
        <f t="shared" si="108"/>
        <v>98812563585</v>
      </c>
      <c r="D147" s="41" t="str">
        <f t="shared" si="109"/>
        <v>PKR253036768</v>
      </c>
      <c r="E147" s="41" t="str">
        <f t="shared" si="110"/>
        <v>596421455482</v>
      </c>
      <c r="F147" s="39" t="str">
        <f t="shared" si="111"/>
        <v>2254234</v>
      </c>
      <c r="G147" s="39" t="str">
        <f t="shared" si="112"/>
        <v>WISE EXPRESS(HOJUDIRECT)</v>
      </c>
      <c r="H147" s="41" t="str">
        <f t="shared" si="113"/>
        <v>신영선</v>
      </c>
      <c r="I147" s="39" t="str">
        <f t="shared" si="114"/>
        <v>08532</v>
      </c>
      <c r="J147" s="52" t="str">
        <f t="shared" si="115"/>
        <v/>
      </c>
      <c r="K147" s="75">
        <f t="shared" si="116"/>
        <v>1</v>
      </c>
      <c r="L147" s="76">
        <f t="shared" si="117"/>
        <v>0.6</v>
      </c>
      <c r="M147" s="76">
        <f t="shared" si="118"/>
        <v>1E-3</v>
      </c>
      <c r="N147" s="76">
        <f t="shared" si="119"/>
        <v>0.6</v>
      </c>
      <c r="O147" s="42">
        <f t="shared" si="120"/>
        <v>1</v>
      </c>
      <c r="P147" s="39" t="str">
        <f t="shared" si="121"/>
        <v>일반(목록배제,Normal-Manifest Exception)</v>
      </c>
      <c r="Q147" s="72">
        <f t="shared" si="122"/>
        <v>36</v>
      </c>
      <c r="R147" s="43" t="str">
        <f t="shared" si="123"/>
        <v>OZ602</v>
      </c>
      <c r="S147" s="82" t="str">
        <f t="shared" si="124"/>
        <v/>
      </c>
      <c r="T147" s="40">
        <f t="shared" si="125"/>
        <v>45903</v>
      </c>
      <c r="U147" s="44">
        <v>2500</v>
      </c>
      <c r="V147" s="44">
        <f t="shared" si="126"/>
        <v>0</v>
      </c>
      <c r="W147" s="77">
        <f t="shared" si="127"/>
        <v>2500</v>
      </c>
      <c r="X147" s="78">
        <f t="shared" si="128"/>
        <v>0</v>
      </c>
      <c r="Y147" s="44" cm="1">
        <f t="array" ref="Y147">_xlfn.IFNA(_xlfn.IFS(AND(Q147&gt;=2000, Q147&lt;3000), 10000, AND(Q147&gt;=3000, Q147&lt;4000), 15000, AND(Q147&gt;=4000, Q147&lt;5000), 20000, AND(Q147&gt;=5000), 25000),0)</f>
        <v>0</v>
      </c>
      <c r="Z147" s="91">
        <f t="shared" si="129"/>
        <v>300</v>
      </c>
      <c r="AA147" s="44">
        <f t="shared" si="130"/>
        <v>0</v>
      </c>
      <c r="AB147" s="44"/>
      <c r="AC147" s="44"/>
      <c r="AD147" s="44"/>
      <c r="AE147" s="44">
        <f>VLOOKUP(O147,정산업데이트!$A$6:$B$12,2,10)</f>
        <v>0</v>
      </c>
      <c r="AF147" s="44"/>
      <c r="AG147" s="79">
        <f t="shared" si="131"/>
        <v>300</v>
      </c>
      <c r="AH147" s="80">
        <f t="shared" si="132"/>
        <v>2800</v>
      </c>
      <c r="AI147" s="93"/>
      <c r="AJ147" s="84" t="s">
        <v>2070</v>
      </c>
      <c r="AK147" s="84" t="s">
        <v>73</v>
      </c>
      <c r="AL147" s="84" t="s">
        <v>2071</v>
      </c>
      <c r="AM147" s="84" t="s">
        <v>2824</v>
      </c>
      <c r="AN147" s="84" t="s">
        <v>2825</v>
      </c>
      <c r="AO147" s="84" t="s">
        <v>2826</v>
      </c>
      <c r="AP147" s="84" t="s">
        <v>2827</v>
      </c>
      <c r="AQ147" s="84" t="s">
        <v>122</v>
      </c>
      <c r="AR147" s="85">
        <v>1</v>
      </c>
      <c r="AS147" s="86">
        <v>0.6</v>
      </c>
      <c r="AT147" s="86">
        <v>1E-3</v>
      </c>
      <c r="AU147" s="86">
        <v>0.6</v>
      </c>
      <c r="AV147" s="84" t="s">
        <v>8</v>
      </c>
      <c r="AW147" s="86">
        <v>36</v>
      </c>
      <c r="AX147" s="84" t="s">
        <v>68</v>
      </c>
      <c r="AY147" s="84" t="s">
        <v>68</v>
      </c>
      <c r="AZ147" s="84" t="s">
        <v>68</v>
      </c>
      <c r="BA147" s="84" t="s">
        <v>68</v>
      </c>
      <c r="BB147" s="84" t="s">
        <v>68</v>
      </c>
      <c r="BC147" s="84" t="s">
        <v>135</v>
      </c>
      <c r="BD147" s="84" t="s">
        <v>104</v>
      </c>
      <c r="BE147" s="84" t="s">
        <v>105</v>
      </c>
      <c r="BF147" s="84" t="s">
        <v>122</v>
      </c>
      <c r="BG147" s="84" t="s">
        <v>69</v>
      </c>
      <c r="BH147" s="92" t="s">
        <v>2828</v>
      </c>
      <c r="BI147" s="84" t="s">
        <v>122</v>
      </c>
      <c r="BJ147" s="84" t="s">
        <v>2829</v>
      </c>
      <c r="BK147" s="84" t="s">
        <v>75</v>
      </c>
      <c r="BL147" s="84" t="s">
        <v>122</v>
      </c>
      <c r="BM147" s="84" t="s">
        <v>104</v>
      </c>
      <c r="BN147" s="84" t="s">
        <v>70</v>
      </c>
      <c r="BO147" s="84" t="s">
        <v>71</v>
      </c>
      <c r="BP147" s="84" t="s">
        <v>122</v>
      </c>
      <c r="BQ147" s="84" t="s">
        <v>163</v>
      </c>
    </row>
    <row r="148" spans="1:69" ht="13.2" customHeight="1" x14ac:dyDescent="0.3">
      <c r="A148" s="40" t="str">
        <f t="shared" si="106"/>
        <v>2025-09-03</v>
      </c>
      <c r="B148" s="40" t="str">
        <f t="shared" si="107"/>
        <v>SYD</v>
      </c>
      <c r="C148" s="39" t="str">
        <f t="shared" si="108"/>
        <v>98812563585</v>
      </c>
      <c r="D148" s="41" t="str">
        <f t="shared" si="109"/>
        <v>PAU029773703</v>
      </c>
      <c r="E148" s="41" t="str">
        <f t="shared" si="110"/>
        <v>596421456635</v>
      </c>
      <c r="F148" s="39" t="str">
        <f t="shared" si="111"/>
        <v>2254252</v>
      </c>
      <c r="G148" s="39" t="str">
        <f t="shared" si="112"/>
        <v>WISE EXPRESS(AUSTRAPHARM)</v>
      </c>
      <c r="H148" s="41" t="str">
        <f t="shared" si="113"/>
        <v>이동희</v>
      </c>
      <c r="I148" s="39" t="str">
        <f t="shared" si="114"/>
        <v>18025</v>
      </c>
      <c r="J148" s="52" t="str">
        <f t="shared" si="115"/>
        <v/>
      </c>
      <c r="K148" s="75">
        <f t="shared" si="116"/>
        <v>1</v>
      </c>
      <c r="L148" s="76">
        <f t="shared" si="117"/>
        <v>1</v>
      </c>
      <c r="M148" s="76">
        <f t="shared" si="118"/>
        <v>1E-3</v>
      </c>
      <c r="N148" s="76">
        <f t="shared" si="119"/>
        <v>1</v>
      </c>
      <c r="O148" s="42">
        <f t="shared" si="120"/>
        <v>1</v>
      </c>
      <c r="P148" s="39" t="str">
        <f t="shared" si="121"/>
        <v>목록(Manifest)</v>
      </c>
      <c r="Q148" s="72">
        <f t="shared" si="122"/>
        <v>60</v>
      </c>
      <c r="R148" s="43" t="str">
        <f t="shared" si="123"/>
        <v>OZ602</v>
      </c>
      <c r="S148" s="82" t="str">
        <f t="shared" si="124"/>
        <v/>
      </c>
      <c r="T148" s="40">
        <f t="shared" si="125"/>
        <v>45903</v>
      </c>
      <c r="U148" s="44">
        <v>2500</v>
      </c>
      <c r="V148" s="44">
        <f t="shared" si="126"/>
        <v>0</v>
      </c>
      <c r="W148" s="77">
        <f t="shared" si="127"/>
        <v>2500</v>
      </c>
      <c r="X148" s="78">
        <f t="shared" si="128"/>
        <v>0</v>
      </c>
      <c r="Y148" s="44" cm="1">
        <f t="array" ref="Y148">_xlfn.IFNA(_xlfn.IFS(AND(Q148&gt;=2000, Q148&lt;3000), 10000, AND(Q148&gt;=3000, Q148&lt;4000), 15000, AND(Q148&gt;=4000, Q148&lt;5000), 20000, AND(Q148&gt;=5000), 25000),0)</f>
        <v>0</v>
      </c>
      <c r="Z148" s="91">
        <f t="shared" si="129"/>
        <v>0</v>
      </c>
      <c r="AA148" s="44">
        <f t="shared" si="130"/>
        <v>0</v>
      </c>
      <c r="AB148" s="44"/>
      <c r="AC148" s="44"/>
      <c r="AD148" s="44"/>
      <c r="AE148" s="44">
        <f>VLOOKUP(O148,정산업데이트!$A$6:$B$12,2,10)</f>
        <v>0</v>
      </c>
      <c r="AF148" s="44"/>
      <c r="AG148" s="79">
        <f t="shared" si="131"/>
        <v>0</v>
      </c>
      <c r="AH148" s="80">
        <f t="shared" si="132"/>
        <v>2500</v>
      </c>
      <c r="AI148" s="93"/>
      <c r="AJ148" s="84" t="s">
        <v>2070</v>
      </c>
      <c r="AK148" s="84" t="s">
        <v>73</v>
      </c>
      <c r="AL148" s="84" t="s">
        <v>2071</v>
      </c>
      <c r="AM148" s="84" t="s">
        <v>2830</v>
      </c>
      <c r="AN148" s="84" t="s">
        <v>452</v>
      </c>
      <c r="AO148" s="84" t="s">
        <v>2831</v>
      </c>
      <c r="AP148" s="84" t="s">
        <v>2832</v>
      </c>
      <c r="AQ148" s="84" t="s">
        <v>122</v>
      </c>
      <c r="AR148" s="85">
        <v>1</v>
      </c>
      <c r="AS148" s="86">
        <v>1</v>
      </c>
      <c r="AT148" s="86">
        <v>1E-3</v>
      </c>
      <c r="AU148" s="86">
        <v>1</v>
      </c>
      <c r="AV148" s="84" t="s">
        <v>7</v>
      </c>
      <c r="AW148" s="86">
        <v>60</v>
      </c>
      <c r="AX148" s="84" t="s">
        <v>68</v>
      </c>
      <c r="AY148" s="84" t="s">
        <v>68</v>
      </c>
      <c r="AZ148" s="84" t="s">
        <v>68</v>
      </c>
      <c r="BA148" s="84" t="s">
        <v>68</v>
      </c>
      <c r="BB148" s="84" t="s">
        <v>68</v>
      </c>
      <c r="BC148" s="84" t="s">
        <v>132</v>
      </c>
      <c r="BD148" s="84" t="s">
        <v>83</v>
      </c>
      <c r="BE148" s="84" t="s">
        <v>84</v>
      </c>
      <c r="BF148" s="84" t="s">
        <v>122</v>
      </c>
      <c r="BG148" s="84" t="s">
        <v>69</v>
      </c>
      <c r="BH148" s="92" t="s">
        <v>2833</v>
      </c>
      <c r="BI148" s="84" t="s">
        <v>122</v>
      </c>
      <c r="BJ148" s="84" t="s">
        <v>2834</v>
      </c>
      <c r="BK148" s="84" t="s">
        <v>75</v>
      </c>
      <c r="BL148" s="84" t="s">
        <v>122</v>
      </c>
      <c r="BM148" s="84" t="s">
        <v>83</v>
      </c>
      <c r="BN148" s="84" t="s">
        <v>70</v>
      </c>
      <c r="BO148" s="84" t="s">
        <v>71</v>
      </c>
      <c r="BP148" s="84" t="s">
        <v>122</v>
      </c>
      <c r="BQ148" s="84" t="s">
        <v>163</v>
      </c>
    </row>
    <row r="149" spans="1:69" ht="13.2" customHeight="1" x14ac:dyDescent="0.3">
      <c r="A149" s="40" t="str">
        <f t="shared" si="106"/>
        <v>2025-09-03</v>
      </c>
      <c r="B149" s="40" t="str">
        <f t="shared" si="107"/>
        <v>SYD</v>
      </c>
      <c r="C149" s="39" t="str">
        <f t="shared" si="108"/>
        <v>98812563585</v>
      </c>
      <c r="D149" s="41" t="str">
        <f t="shared" si="109"/>
        <v>PAU029773702</v>
      </c>
      <c r="E149" s="41" t="str">
        <f t="shared" si="110"/>
        <v>596421456646</v>
      </c>
      <c r="F149" s="39" t="str">
        <f t="shared" si="111"/>
        <v>2254252</v>
      </c>
      <c r="G149" s="39" t="str">
        <f t="shared" si="112"/>
        <v>WISE EXPRESS(AUSTRAPHARM)</v>
      </c>
      <c r="H149" s="41" t="str">
        <f t="shared" si="113"/>
        <v>오혜진</v>
      </c>
      <c r="I149" s="39" t="str">
        <f t="shared" si="114"/>
        <v>05067</v>
      </c>
      <c r="J149" s="52" t="str">
        <f t="shared" si="115"/>
        <v/>
      </c>
      <c r="K149" s="75">
        <f t="shared" si="116"/>
        <v>1</v>
      </c>
      <c r="L149" s="76">
        <f t="shared" si="117"/>
        <v>1</v>
      </c>
      <c r="M149" s="76">
        <f t="shared" si="118"/>
        <v>1E-3</v>
      </c>
      <c r="N149" s="76">
        <f t="shared" si="119"/>
        <v>1</v>
      </c>
      <c r="O149" s="42">
        <f t="shared" si="120"/>
        <v>1</v>
      </c>
      <c r="P149" s="39" t="str">
        <f t="shared" si="121"/>
        <v>일반(목록배제,Normal-Manifest Exception)</v>
      </c>
      <c r="Q149" s="72">
        <f t="shared" si="122"/>
        <v>45</v>
      </c>
      <c r="R149" s="43" t="str">
        <f t="shared" si="123"/>
        <v>OZ602</v>
      </c>
      <c r="S149" s="82" t="str">
        <f t="shared" si="124"/>
        <v/>
      </c>
      <c r="T149" s="40">
        <f t="shared" si="125"/>
        <v>45903</v>
      </c>
      <c r="U149" s="44">
        <v>2500</v>
      </c>
      <c r="V149" s="44">
        <f t="shared" si="126"/>
        <v>0</v>
      </c>
      <c r="W149" s="77">
        <f t="shared" si="127"/>
        <v>2500</v>
      </c>
      <c r="X149" s="78">
        <f t="shared" si="128"/>
        <v>0</v>
      </c>
      <c r="Y149" s="44" cm="1">
        <f t="array" ref="Y149">_xlfn.IFNA(_xlfn.IFS(AND(Q149&gt;=2000, Q149&lt;3000), 10000, AND(Q149&gt;=3000, Q149&lt;4000), 15000, AND(Q149&gt;=4000, Q149&lt;5000), 20000, AND(Q149&gt;=5000), 25000),0)</f>
        <v>0</v>
      </c>
      <c r="Z149" s="91">
        <f t="shared" si="129"/>
        <v>300</v>
      </c>
      <c r="AA149" s="44">
        <f t="shared" si="130"/>
        <v>0</v>
      </c>
      <c r="AB149" s="44"/>
      <c r="AC149" s="44"/>
      <c r="AD149" s="44"/>
      <c r="AE149" s="44">
        <f>VLOOKUP(O149,정산업데이트!$A$6:$B$12,2,10)</f>
        <v>0</v>
      </c>
      <c r="AF149" s="44"/>
      <c r="AG149" s="79">
        <f t="shared" si="131"/>
        <v>300</v>
      </c>
      <c r="AH149" s="80">
        <f t="shared" si="132"/>
        <v>2800</v>
      </c>
      <c r="AI149" s="93"/>
      <c r="AJ149" s="84" t="s">
        <v>2070</v>
      </c>
      <c r="AK149" s="84" t="s">
        <v>73</v>
      </c>
      <c r="AL149" s="84" t="s">
        <v>2071</v>
      </c>
      <c r="AM149" s="84" t="s">
        <v>2835</v>
      </c>
      <c r="AN149" s="84" t="s">
        <v>2836</v>
      </c>
      <c r="AO149" s="84" t="s">
        <v>2837</v>
      </c>
      <c r="AP149" s="84" t="s">
        <v>1335</v>
      </c>
      <c r="AQ149" s="84" t="s">
        <v>122</v>
      </c>
      <c r="AR149" s="85">
        <v>1</v>
      </c>
      <c r="AS149" s="86">
        <v>1</v>
      </c>
      <c r="AT149" s="86">
        <v>1E-3</v>
      </c>
      <c r="AU149" s="86">
        <v>1</v>
      </c>
      <c r="AV149" s="84" t="s">
        <v>8</v>
      </c>
      <c r="AW149" s="86">
        <v>45</v>
      </c>
      <c r="AX149" s="84" t="s">
        <v>68</v>
      </c>
      <c r="AY149" s="84" t="s">
        <v>68</v>
      </c>
      <c r="AZ149" s="84" t="s">
        <v>68</v>
      </c>
      <c r="BA149" s="84" t="s">
        <v>68</v>
      </c>
      <c r="BB149" s="84" t="s">
        <v>68</v>
      </c>
      <c r="BC149" s="84" t="s">
        <v>132</v>
      </c>
      <c r="BD149" s="84" t="s">
        <v>83</v>
      </c>
      <c r="BE149" s="84" t="s">
        <v>84</v>
      </c>
      <c r="BF149" s="84" t="s">
        <v>122</v>
      </c>
      <c r="BG149" s="84" t="s">
        <v>69</v>
      </c>
      <c r="BH149" s="92" t="s">
        <v>2838</v>
      </c>
      <c r="BI149" s="84" t="s">
        <v>122</v>
      </c>
      <c r="BJ149" s="84" t="s">
        <v>2839</v>
      </c>
      <c r="BK149" s="84" t="s">
        <v>75</v>
      </c>
      <c r="BL149" s="84" t="s">
        <v>122</v>
      </c>
      <c r="BM149" s="84" t="s">
        <v>83</v>
      </c>
      <c r="BN149" s="84" t="s">
        <v>70</v>
      </c>
      <c r="BO149" s="84" t="s">
        <v>71</v>
      </c>
      <c r="BP149" s="84" t="s">
        <v>122</v>
      </c>
      <c r="BQ149" s="84" t="s">
        <v>163</v>
      </c>
    </row>
    <row r="150" spans="1:69" ht="13.2" customHeight="1" x14ac:dyDescent="0.3">
      <c r="A150" s="40" t="str">
        <f t="shared" si="106"/>
        <v>2025-09-03</v>
      </c>
      <c r="B150" s="40" t="str">
        <f t="shared" si="107"/>
        <v>SYD</v>
      </c>
      <c r="C150" s="39" t="str">
        <f t="shared" si="108"/>
        <v>98812563585</v>
      </c>
      <c r="D150" s="41" t="str">
        <f t="shared" si="109"/>
        <v>PAU029761671</v>
      </c>
      <c r="E150" s="41" t="str">
        <f t="shared" si="110"/>
        <v>596421456322</v>
      </c>
      <c r="F150" s="39" t="str">
        <f t="shared" si="111"/>
        <v>2254256</v>
      </c>
      <c r="G150" s="39" t="str">
        <f t="shared" si="112"/>
        <v>WISE EXPRESS(BOOSTUP)</v>
      </c>
      <c r="H150" s="41" t="str">
        <f t="shared" si="113"/>
        <v>정유경</v>
      </c>
      <c r="I150" s="39" t="str">
        <f t="shared" si="114"/>
        <v>63365</v>
      </c>
      <c r="J150" s="52" t="str">
        <f t="shared" si="115"/>
        <v/>
      </c>
      <c r="K150" s="75">
        <f t="shared" si="116"/>
        <v>1</v>
      </c>
      <c r="L150" s="76">
        <f t="shared" si="117"/>
        <v>1</v>
      </c>
      <c r="M150" s="76">
        <f t="shared" si="118"/>
        <v>1E-3</v>
      </c>
      <c r="N150" s="76">
        <f t="shared" si="119"/>
        <v>1</v>
      </c>
      <c r="O150" s="42">
        <f t="shared" si="120"/>
        <v>1</v>
      </c>
      <c r="P150" s="39" t="str">
        <f t="shared" si="121"/>
        <v>목록(Manifest)</v>
      </c>
      <c r="Q150" s="72">
        <f t="shared" si="122"/>
        <v>60</v>
      </c>
      <c r="R150" s="43" t="str">
        <f t="shared" si="123"/>
        <v>OZ602</v>
      </c>
      <c r="S150" s="82" t="str">
        <f t="shared" si="124"/>
        <v/>
      </c>
      <c r="T150" s="40">
        <f t="shared" si="125"/>
        <v>45903</v>
      </c>
      <c r="U150" s="44">
        <v>2500</v>
      </c>
      <c r="V150" s="44">
        <f t="shared" si="126"/>
        <v>0</v>
      </c>
      <c r="W150" s="77">
        <f t="shared" si="127"/>
        <v>2500</v>
      </c>
      <c r="X150" s="78">
        <f t="shared" si="128"/>
        <v>0</v>
      </c>
      <c r="Y150" s="44" cm="1">
        <f t="array" ref="Y150">_xlfn.IFNA(_xlfn.IFS(AND(Q150&gt;=2000, Q150&lt;3000), 10000, AND(Q150&gt;=3000, Q150&lt;4000), 15000, AND(Q150&gt;=4000, Q150&lt;5000), 20000, AND(Q150&gt;=5000), 25000),0)</f>
        <v>0</v>
      </c>
      <c r="Z150" s="91">
        <f t="shared" si="129"/>
        <v>0</v>
      </c>
      <c r="AA150" s="44">
        <f t="shared" si="130"/>
        <v>3000</v>
      </c>
      <c r="AB150" s="44"/>
      <c r="AC150" s="44"/>
      <c r="AD150" s="44"/>
      <c r="AE150" s="44">
        <f>VLOOKUP(O150,정산업데이트!$A$6:$B$12,2,10)</f>
        <v>0</v>
      </c>
      <c r="AF150" s="44"/>
      <c r="AG150" s="79">
        <f t="shared" si="131"/>
        <v>3000</v>
      </c>
      <c r="AH150" s="80">
        <f t="shared" si="132"/>
        <v>5500</v>
      </c>
      <c r="AI150" s="93"/>
      <c r="AJ150" s="84" t="s">
        <v>2070</v>
      </c>
      <c r="AK150" s="84" t="s">
        <v>73</v>
      </c>
      <c r="AL150" s="84" t="s">
        <v>2071</v>
      </c>
      <c r="AM150" s="84" t="s">
        <v>2840</v>
      </c>
      <c r="AN150" s="84" t="s">
        <v>2841</v>
      </c>
      <c r="AO150" s="84" t="s">
        <v>2842</v>
      </c>
      <c r="AP150" s="84" t="s">
        <v>2843</v>
      </c>
      <c r="AQ150" s="84" t="s">
        <v>122</v>
      </c>
      <c r="AR150" s="85">
        <v>1</v>
      </c>
      <c r="AS150" s="86">
        <v>1</v>
      </c>
      <c r="AT150" s="86">
        <v>1E-3</v>
      </c>
      <c r="AU150" s="86">
        <v>1</v>
      </c>
      <c r="AV150" s="84" t="s">
        <v>7</v>
      </c>
      <c r="AW150" s="86">
        <v>60</v>
      </c>
      <c r="AX150" s="84" t="s">
        <v>68</v>
      </c>
      <c r="AY150" s="84" t="s">
        <v>68</v>
      </c>
      <c r="AZ150" s="84" t="s">
        <v>68</v>
      </c>
      <c r="BA150" s="84" t="s">
        <v>68</v>
      </c>
      <c r="BB150" s="84" t="s">
        <v>122</v>
      </c>
      <c r="BC150" s="84" t="s">
        <v>129</v>
      </c>
      <c r="BD150" s="84" t="s">
        <v>91</v>
      </c>
      <c r="BE150" s="84" t="s">
        <v>92</v>
      </c>
      <c r="BF150" s="84" t="s">
        <v>122</v>
      </c>
      <c r="BG150" s="84" t="s">
        <v>69</v>
      </c>
      <c r="BH150" s="92" t="s">
        <v>2844</v>
      </c>
      <c r="BI150" s="84" t="s">
        <v>122</v>
      </c>
      <c r="BJ150" s="84" t="s">
        <v>2845</v>
      </c>
      <c r="BK150" s="84" t="s">
        <v>75</v>
      </c>
      <c r="BL150" s="84" t="s">
        <v>122</v>
      </c>
      <c r="BM150" s="84" t="s">
        <v>91</v>
      </c>
      <c r="BN150" s="84" t="s">
        <v>70</v>
      </c>
      <c r="BO150" s="84" t="s">
        <v>71</v>
      </c>
      <c r="BP150" s="84" t="s">
        <v>122</v>
      </c>
      <c r="BQ150" s="84" t="s">
        <v>163</v>
      </c>
    </row>
    <row r="151" spans="1:69" ht="13.2" customHeight="1" x14ac:dyDescent="0.3">
      <c r="A151" s="40" t="str">
        <f t="shared" si="106"/>
        <v>2025-09-03</v>
      </c>
      <c r="B151" s="40" t="str">
        <f t="shared" si="107"/>
        <v>SYD</v>
      </c>
      <c r="C151" s="39" t="str">
        <f t="shared" si="108"/>
        <v>98812563585</v>
      </c>
      <c r="D151" s="41" t="str">
        <f t="shared" si="109"/>
        <v>PAU029761653</v>
      </c>
      <c r="E151" s="41" t="str">
        <f t="shared" si="110"/>
        <v>596421456333</v>
      </c>
      <c r="F151" s="39" t="str">
        <f t="shared" si="111"/>
        <v>2254256</v>
      </c>
      <c r="G151" s="39" t="str">
        <f t="shared" si="112"/>
        <v>WISE EXPRESS(BOOSTUP)</v>
      </c>
      <c r="H151" s="41" t="str">
        <f t="shared" si="113"/>
        <v>심주현</v>
      </c>
      <c r="I151" s="39" t="str">
        <f t="shared" si="114"/>
        <v>18496</v>
      </c>
      <c r="J151" s="52" t="str">
        <f t="shared" si="115"/>
        <v/>
      </c>
      <c r="K151" s="75">
        <f t="shared" si="116"/>
        <v>1</v>
      </c>
      <c r="L151" s="76">
        <f t="shared" si="117"/>
        <v>1</v>
      </c>
      <c r="M151" s="76">
        <f t="shared" si="118"/>
        <v>1E-3</v>
      </c>
      <c r="N151" s="76">
        <f t="shared" si="119"/>
        <v>1</v>
      </c>
      <c r="O151" s="42">
        <f t="shared" si="120"/>
        <v>1</v>
      </c>
      <c r="P151" s="39" t="str">
        <f t="shared" si="121"/>
        <v>목록(Manifest)</v>
      </c>
      <c r="Q151" s="72">
        <f t="shared" si="122"/>
        <v>60</v>
      </c>
      <c r="R151" s="43" t="str">
        <f t="shared" si="123"/>
        <v>OZ602</v>
      </c>
      <c r="S151" s="82" t="str">
        <f t="shared" si="124"/>
        <v/>
      </c>
      <c r="T151" s="40">
        <f t="shared" si="125"/>
        <v>45903</v>
      </c>
      <c r="U151" s="44">
        <v>2500</v>
      </c>
      <c r="V151" s="44">
        <f t="shared" si="126"/>
        <v>0</v>
      </c>
      <c r="W151" s="77">
        <f t="shared" si="127"/>
        <v>2500</v>
      </c>
      <c r="X151" s="78">
        <f t="shared" si="128"/>
        <v>0</v>
      </c>
      <c r="Y151" s="44" cm="1">
        <f t="array" ref="Y151">_xlfn.IFNA(_xlfn.IFS(AND(Q151&gt;=2000, Q151&lt;3000), 10000, AND(Q151&gt;=3000, Q151&lt;4000), 15000, AND(Q151&gt;=4000, Q151&lt;5000), 20000, AND(Q151&gt;=5000), 25000),0)</f>
        <v>0</v>
      </c>
      <c r="Z151" s="91">
        <f t="shared" si="129"/>
        <v>0</v>
      </c>
      <c r="AA151" s="44">
        <f t="shared" si="130"/>
        <v>0</v>
      </c>
      <c r="AB151" s="44"/>
      <c r="AC151" s="44"/>
      <c r="AD151" s="44"/>
      <c r="AE151" s="44">
        <f>VLOOKUP(O151,정산업데이트!$A$6:$B$12,2,10)</f>
        <v>0</v>
      </c>
      <c r="AF151" s="44"/>
      <c r="AG151" s="79">
        <f t="shared" si="131"/>
        <v>0</v>
      </c>
      <c r="AH151" s="80">
        <f t="shared" si="132"/>
        <v>2500</v>
      </c>
      <c r="AI151" s="93"/>
      <c r="AJ151" s="84" t="s">
        <v>2070</v>
      </c>
      <c r="AK151" s="84" t="s">
        <v>73</v>
      </c>
      <c r="AL151" s="84" t="s">
        <v>2071</v>
      </c>
      <c r="AM151" s="84" t="s">
        <v>2846</v>
      </c>
      <c r="AN151" s="84" t="s">
        <v>2847</v>
      </c>
      <c r="AO151" s="84" t="s">
        <v>2848</v>
      </c>
      <c r="AP151" s="84" t="s">
        <v>1685</v>
      </c>
      <c r="AQ151" s="84" t="s">
        <v>122</v>
      </c>
      <c r="AR151" s="85">
        <v>1</v>
      </c>
      <c r="AS151" s="86">
        <v>1</v>
      </c>
      <c r="AT151" s="86">
        <v>1E-3</v>
      </c>
      <c r="AU151" s="86">
        <v>1</v>
      </c>
      <c r="AV151" s="84" t="s">
        <v>7</v>
      </c>
      <c r="AW151" s="86">
        <v>60</v>
      </c>
      <c r="AX151" s="84" t="s">
        <v>68</v>
      </c>
      <c r="AY151" s="84" t="s">
        <v>68</v>
      </c>
      <c r="AZ151" s="84" t="s">
        <v>68</v>
      </c>
      <c r="BA151" s="84" t="s">
        <v>68</v>
      </c>
      <c r="BB151" s="84" t="s">
        <v>68</v>
      </c>
      <c r="BC151" s="84" t="s">
        <v>129</v>
      </c>
      <c r="BD151" s="84" t="s">
        <v>91</v>
      </c>
      <c r="BE151" s="84" t="s">
        <v>92</v>
      </c>
      <c r="BF151" s="84" t="s">
        <v>122</v>
      </c>
      <c r="BG151" s="84" t="s">
        <v>69</v>
      </c>
      <c r="BH151" s="92" t="s">
        <v>2849</v>
      </c>
      <c r="BI151" s="84" t="s">
        <v>122</v>
      </c>
      <c r="BJ151" s="84" t="s">
        <v>2850</v>
      </c>
      <c r="BK151" s="84" t="s">
        <v>75</v>
      </c>
      <c r="BL151" s="84" t="s">
        <v>122</v>
      </c>
      <c r="BM151" s="84" t="s">
        <v>91</v>
      </c>
      <c r="BN151" s="84" t="s">
        <v>70</v>
      </c>
      <c r="BO151" s="84" t="s">
        <v>71</v>
      </c>
      <c r="BP151" s="84" t="s">
        <v>122</v>
      </c>
      <c r="BQ151" s="84" t="s">
        <v>163</v>
      </c>
    </row>
    <row r="152" spans="1:69" ht="13.2" customHeight="1" x14ac:dyDescent="0.3">
      <c r="A152" s="40" t="str">
        <f t="shared" si="106"/>
        <v>2025-09-03</v>
      </c>
      <c r="B152" s="40" t="str">
        <f t="shared" si="107"/>
        <v>SYD</v>
      </c>
      <c r="C152" s="39" t="str">
        <f t="shared" si="108"/>
        <v>98812563585</v>
      </c>
      <c r="D152" s="41" t="str">
        <f t="shared" si="109"/>
        <v>PAU029761665</v>
      </c>
      <c r="E152" s="41" t="str">
        <f t="shared" si="110"/>
        <v>596421456344</v>
      </c>
      <c r="F152" s="39" t="str">
        <f t="shared" si="111"/>
        <v>2254256</v>
      </c>
      <c r="G152" s="39" t="str">
        <f t="shared" si="112"/>
        <v>WISE EXPRESS(BOOSTUP)</v>
      </c>
      <c r="H152" s="41" t="str">
        <f t="shared" si="113"/>
        <v>김서현</v>
      </c>
      <c r="I152" s="39" t="str">
        <f t="shared" si="114"/>
        <v>06033</v>
      </c>
      <c r="J152" s="52" t="str">
        <f t="shared" si="115"/>
        <v/>
      </c>
      <c r="K152" s="75">
        <f t="shared" si="116"/>
        <v>1</v>
      </c>
      <c r="L152" s="76">
        <f t="shared" si="117"/>
        <v>1</v>
      </c>
      <c r="M152" s="76">
        <f t="shared" si="118"/>
        <v>1E-3</v>
      </c>
      <c r="N152" s="76">
        <f t="shared" si="119"/>
        <v>1</v>
      </c>
      <c r="O152" s="42">
        <f t="shared" si="120"/>
        <v>1</v>
      </c>
      <c r="P152" s="39" t="str">
        <f t="shared" si="121"/>
        <v>목록(Manifest)</v>
      </c>
      <c r="Q152" s="72">
        <f t="shared" si="122"/>
        <v>60</v>
      </c>
      <c r="R152" s="43" t="str">
        <f t="shared" si="123"/>
        <v>OZ602</v>
      </c>
      <c r="S152" s="82" t="str">
        <f t="shared" si="124"/>
        <v/>
      </c>
      <c r="T152" s="40">
        <f t="shared" si="125"/>
        <v>45903</v>
      </c>
      <c r="U152" s="44">
        <v>2500</v>
      </c>
      <c r="V152" s="44">
        <f t="shared" si="126"/>
        <v>0</v>
      </c>
      <c r="W152" s="77">
        <f t="shared" si="127"/>
        <v>2500</v>
      </c>
      <c r="X152" s="78">
        <f t="shared" si="128"/>
        <v>0</v>
      </c>
      <c r="Y152" s="44" cm="1">
        <f t="array" ref="Y152">_xlfn.IFNA(_xlfn.IFS(AND(Q152&gt;=2000, Q152&lt;3000), 10000, AND(Q152&gt;=3000, Q152&lt;4000), 15000, AND(Q152&gt;=4000, Q152&lt;5000), 20000, AND(Q152&gt;=5000), 25000),0)</f>
        <v>0</v>
      </c>
      <c r="Z152" s="91">
        <f t="shared" si="129"/>
        <v>0</v>
      </c>
      <c r="AA152" s="44">
        <f t="shared" si="130"/>
        <v>0</v>
      </c>
      <c r="AB152" s="44"/>
      <c r="AC152" s="44"/>
      <c r="AD152" s="44"/>
      <c r="AE152" s="44">
        <f>VLOOKUP(O152,정산업데이트!$A$6:$B$12,2,10)</f>
        <v>0</v>
      </c>
      <c r="AF152" s="44"/>
      <c r="AG152" s="79">
        <f t="shared" si="131"/>
        <v>0</v>
      </c>
      <c r="AH152" s="80">
        <f t="shared" si="132"/>
        <v>2500</v>
      </c>
      <c r="AI152" s="93"/>
      <c r="AJ152" s="84" t="s">
        <v>2070</v>
      </c>
      <c r="AK152" s="84" t="s">
        <v>73</v>
      </c>
      <c r="AL152" s="84" t="s">
        <v>2071</v>
      </c>
      <c r="AM152" s="84" t="s">
        <v>2851</v>
      </c>
      <c r="AN152" s="84" t="s">
        <v>360</v>
      </c>
      <c r="AO152" s="84" t="s">
        <v>2852</v>
      </c>
      <c r="AP152" s="84" t="s">
        <v>2853</v>
      </c>
      <c r="AQ152" s="84" t="s">
        <v>122</v>
      </c>
      <c r="AR152" s="85">
        <v>1</v>
      </c>
      <c r="AS152" s="86">
        <v>1</v>
      </c>
      <c r="AT152" s="86">
        <v>1E-3</v>
      </c>
      <c r="AU152" s="86">
        <v>1</v>
      </c>
      <c r="AV152" s="84" t="s">
        <v>7</v>
      </c>
      <c r="AW152" s="86">
        <v>60</v>
      </c>
      <c r="AX152" s="84" t="s">
        <v>68</v>
      </c>
      <c r="AY152" s="84" t="s">
        <v>68</v>
      </c>
      <c r="AZ152" s="84" t="s">
        <v>68</v>
      </c>
      <c r="BA152" s="84" t="s">
        <v>68</v>
      </c>
      <c r="BB152" s="84" t="s">
        <v>68</v>
      </c>
      <c r="BC152" s="84" t="s">
        <v>129</v>
      </c>
      <c r="BD152" s="84" t="s">
        <v>91</v>
      </c>
      <c r="BE152" s="84" t="s">
        <v>92</v>
      </c>
      <c r="BF152" s="84" t="s">
        <v>122</v>
      </c>
      <c r="BG152" s="84" t="s">
        <v>69</v>
      </c>
      <c r="BH152" s="92" t="s">
        <v>2854</v>
      </c>
      <c r="BI152" s="84" t="s">
        <v>122</v>
      </c>
      <c r="BJ152" s="84" t="s">
        <v>2855</v>
      </c>
      <c r="BK152" s="84" t="s">
        <v>75</v>
      </c>
      <c r="BL152" s="84" t="s">
        <v>122</v>
      </c>
      <c r="BM152" s="84" t="s">
        <v>91</v>
      </c>
      <c r="BN152" s="84" t="s">
        <v>70</v>
      </c>
      <c r="BO152" s="84" t="s">
        <v>71</v>
      </c>
      <c r="BP152" s="84" t="s">
        <v>122</v>
      </c>
      <c r="BQ152" s="84" t="s">
        <v>163</v>
      </c>
    </row>
    <row r="153" spans="1:69" ht="13.2" customHeight="1" x14ac:dyDescent="0.3">
      <c r="A153" s="40" t="str">
        <f t="shared" si="106"/>
        <v>2025-09-03</v>
      </c>
      <c r="B153" s="40" t="str">
        <f t="shared" si="107"/>
        <v>SYD</v>
      </c>
      <c r="C153" s="39" t="str">
        <f t="shared" si="108"/>
        <v>98812563585</v>
      </c>
      <c r="D153" s="41" t="str">
        <f t="shared" si="109"/>
        <v>PAU029761601</v>
      </c>
      <c r="E153" s="41" t="str">
        <f t="shared" si="110"/>
        <v>596421450512</v>
      </c>
      <c r="F153" s="39" t="str">
        <f t="shared" si="111"/>
        <v>2254256</v>
      </c>
      <c r="G153" s="39" t="str">
        <f t="shared" si="112"/>
        <v>WISE EXPRESS(BOOSTUP)</v>
      </c>
      <c r="H153" s="41" t="str">
        <f t="shared" si="113"/>
        <v>임유영</v>
      </c>
      <c r="I153" s="39" t="str">
        <f t="shared" si="114"/>
        <v>22176</v>
      </c>
      <c r="J153" s="52" t="str">
        <f t="shared" si="115"/>
        <v/>
      </c>
      <c r="K153" s="75">
        <f t="shared" si="116"/>
        <v>1</v>
      </c>
      <c r="L153" s="76">
        <f t="shared" si="117"/>
        <v>1</v>
      </c>
      <c r="M153" s="76">
        <f t="shared" si="118"/>
        <v>1E-3</v>
      </c>
      <c r="N153" s="76">
        <f t="shared" si="119"/>
        <v>1</v>
      </c>
      <c r="O153" s="42">
        <f t="shared" si="120"/>
        <v>1</v>
      </c>
      <c r="P153" s="39" t="str">
        <f t="shared" si="121"/>
        <v>목록(Manifest)</v>
      </c>
      <c r="Q153" s="72">
        <f t="shared" si="122"/>
        <v>60</v>
      </c>
      <c r="R153" s="43" t="str">
        <f t="shared" si="123"/>
        <v>OZ602</v>
      </c>
      <c r="S153" s="82" t="str">
        <f t="shared" si="124"/>
        <v/>
      </c>
      <c r="T153" s="40">
        <f t="shared" si="125"/>
        <v>45903</v>
      </c>
      <c r="U153" s="44">
        <v>2500</v>
      </c>
      <c r="V153" s="44">
        <f t="shared" si="126"/>
        <v>0</v>
      </c>
      <c r="W153" s="77">
        <f t="shared" si="127"/>
        <v>2500</v>
      </c>
      <c r="X153" s="78">
        <f t="shared" si="128"/>
        <v>0</v>
      </c>
      <c r="Y153" s="44" cm="1">
        <f t="array" ref="Y153">_xlfn.IFNA(_xlfn.IFS(AND(Q153&gt;=2000, Q153&lt;3000), 10000, AND(Q153&gt;=3000, Q153&lt;4000), 15000, AND(Q153&gt;=4000, Q153&lt;5000), 20000, AND(Q153&gt;=5000), 25000),0)</f>
        <v>0</v>
      </c>
      <c r="Z153" s="91">
        <f t="shared" si="129"/>
        <v>0</v>
      </c>
      <c r="AA153" s="44">
        <f t="shared" si="130"/>
        <v>0</v>
      </c>
      <c r="AB153" s="44"/>
      <c r="AC153" s="44"/>
      <c r="AD153" s="44"/>
      <c r="AE153" s="44">
        <f>VLOOKUP(O153,정산업데이트!$A$6:$B$12,2,10)</f>
        <v>0</v>
      </c>
      <c r="AF153" s="44"/>
      <c r="AG153" s="79">
        <f t="shared" si="131"/>
        <v>0</v>
      </c>
      <c r="AH153" s="80">
        <f t="shared" si="132"/>
        <v>2500</v>
      </c>
      <c r="AJ153" s="84" t="s">
        <v>2070</v>
      </c>
      <c r="AK153" s="84" t="s">
        <v>73</v>
      </c>
      <c r="AL153" s="84" t="s">
        <v>2071</v>
      </c>
      <c r="AM153" s="84" t="s">
        <v>2856</v>
      </c>
      <c r="AN153" s="84" t="s">
        <v>2857</v>
      </c>
      <c r="AO153" s="84" t="s">
        <v>2858</v>
      </c>
      <c r="AP153" s="84" t="s">
        <v>2859</v>
      </c>
      <c r="AQ153" s="84" t="s">
        <v>122</v>
      </c>
      <c r="AR153" s="85">
        <v>1</v>
      </c>
      <c r="AS153" s="86">
        <v>1</v>
      </c>
      <c r="AT153" s="86">
        <v>1E-3</v>
      </c>
      <c r="AU153" s="86">
        <v>1</v>
      </c>
      <c r="AV153" s="84" t="s">
        <v>7</v>
      </c>
      <c r="AW153" s="86">
        <v>60</v>
      </c>
      <c r="AX153" s="84" t="s">
        <v>68</v>
      </c>
      <c r="AY153" s="84" t="s">
        <v>68</v>
      </c>
      <c r="AZ153" s="84" t="s">
        <v>68</v>
      </c>
      <c r="BA153" s="84" t="s">
        <v>68</v>
      </c>
      <c r="BB153" s="84" t="s">
        <v>68</v>
      </c>
      <c r="BC153" s="84" t="s">
        <v>129</v>
      </c>
      <c r="BD153" s="84" t="s">
        <v>91</v>
      </c>
      <c r="BE153" s="84" t="s">
        <v>92</v>
      </c>
      <c r="BF153" s="84" t="s">
        <v>122</v>
      </c>
      <c r="BG153" s="84" t="s">
        <v>69</v>
      </c>
      <c r="BH153" s="92" t="s">
        <v>2860</v>
      </c>
      <c r="BI153" s="84" t="s">
        <v>122</v>
      </c>
      <c r="BJ153" s="84" t="s">
        <v>2861</v>
      </c>
      <c r="BK153" s="84" t="s">
        <v>75</v>
      </c>
      <c r="BL153" s="84" t="s">
        <v>122</v>
      </c>
      <c r="BM153" s="84" t="s">
        <v>91</v>
      </c>
      <c r="BN153" s="84" t="s">
        <v>70</v>
      </c>
      <c r="BO153" s="84" t="s">
        <v>71</v>
      </c>
      <c r="BP153" s="84" t="s">
        <v>122</v>
      </c>
      <c r="BQ153" s="84" t="s">
        <v>163</v>
      </c>
    </row>
    <row r="154" spans="1:69" ht="13.2" customHeight="1" x14ac:dyDescent="0.3">
      <c r="A154" s="40" t="str">
        <f t="shared" si="106"/>
        <v>2025-09-03</v>
      </c>
      <c r="B154" s="40" t="str">
        <f t="shared" si="107"/>
        <v>SYD</v>
      </c>
      <c r="C154" s="39" t="str">
        <f t="shared" si="108"/>
        <v>98812563585</v>
      </c>
      <c r="D154" s="41" t="str">
        <f t="shared" si="109"/>
        <v>PKR252982873</v>
      </c>
      <c r="E154" s="41" t="str">
        <f t="shared" si="110"/>
        <v>596421452516</v>
      </c>
      <c r="F154" s="39" t="str">
        <f t="shared" si="111"/>
        <v>2256516</v>
      </c>
      <c r="G154" s="39" t="str">
        <f t="shared" si="112"/>
        <v>WISE EXPRESS (CNC INTL)</v>
      </c>
      <c r="H154" s="41" t="str">
        <f t="shared" si="113"/>
        <v>윤여문</v>
      </c>
      <c r="I154" s="39" t="str">
        <f t="shared" si="114"/>
        <v>12560</v>
      </c>
      <c r="J154" s="52" t="str">
        <f t="shared" si="115"/>
        <v/>
      </c>
      <c r="K154" s="75">
        <f t="shared" si="116"/>
        <v>1</v>
      </c>
      <c r="L154" s="76">
        <f t="shared" si="117"/>
        <v>2</v>
      </c>
      <c r="M154" s="76">
        <f t="shared" si="118"/>
        <v>1E-3</v>
      </c>
      <c r="N154" s="76">
        <f t="shared" si="119"/>
        <v>2</v>
      </c>
      <c r="O154" s="42">
        <f t="shared" si="120"/>
        <v>2</v>
      </c>
      <c r="P154" s="39" t="str">
        <f t="shared" si="121"/>
        <v>일반(목록배제,Normal-Manifest Exception)</v>
      </c>
      <c r="Q154" s="72">
        <f t="shared" si="122"/>
        <v>63</v>
      </c>
      <c r="R154" s="43" t="str">
        <f t="shared" si="123"/>
        <v>OZ602</v>
      </c>
      <c r="S154" s="82" t="str">
        <f t="shared" si="124"/>
        <v/>
      </c>
      <c r="T154" s="40">
        <f t="shared" si="125"/>
        <v>45903</v>
      </c>
      <c r="U154" s="44">
        <v>2500</v>
      </c>
      <c r="V154" s="44">
        <f t="shared" si="126"/>
        <v>0</v>
      </c>
      <c r="W154" s="77">
        <f t="shared" si="127"/>
        <v>2500</v>
      </c>
      <c r="X154" s="78">
        <f t="shared" si="128"/>
        <v>0</v>
      </c>
      <c r="Y154" s="44" cm="1">
        <f t="array" ref="Y154">_xlfn.IFNA(_xlfn.IFS(AND(Q154&gt;=2000, Q154&lt;3000), 10000, AND(Q154&gt;=3000, Q154&lt;4000), 15000, AND(Q154&gt;=4000, Q154&lt;5000), 20000, AND(Q154&gt;=5000), 25000),0)</f>
        <v>0</v>
      </c>
      <c r="Z154" s="91">
        <f t="shared" si="129"/>
        <v>300</v>
      </c>
      <c r="AA154" s="44">
        <f t="shared" si="130"/>
        <v>0</v>
      </c>
      <c r="AB154" s="44"/>
      <c r="AC154" s="44"/>
      <c r="AD154" s="44"/>
      <c r="AE154" s="44">
        <f>VLOOKUP(O154,정산업데이트!$A$6:$B$12,2,10)</f>
        <v>0</v>
      </c>
      <c r="AF154" s="44"/>
      <c r="AG154" s="79">
        <f t="shared" si="131"/>
        <v>300</v>
      </c>
      <c r="AH154" s="80">
        <f t="shared" si="132"/>
        <v>2800</v>
      </c>
      <c r="AI154" s="93"/>
      <c r="AJ154" s="84" t="s">
        <v>2070</v>
      </c>
      <c r="AK154" s="84" t="s">
        <v>73</v>
      </c>
      <c r="AL154" s="84" t="s">
        <v>2071</v>
      </c>
      <c r="AM154" s="84" t="s">
        <v>2862</v>
      </c>
      <c r="AN154" s="84" t="s">
        <v>2863</v>
      </c>
      <c r="AO154" s="84" t="s">
        <v>2864</v>
      </c>
      <c r="AP154" s="84" t="s">
        <v>2865</v>
      </c>
      <c r="AQ154" s="84" t="s">
        <v>122</v>
      </c>
      <c r="AR154" s="85">
        <v>1</v>
      </c>
      <c r="AS154" s="86">
        <v>2</v>
      </c>
      <c r="AT154" s="86">
        <v>1E-3</v>
      </c>
      <c r="AU154" s="86">
        <v>2</v>
      </c>
      <c r="AV154" s="84" t="s">
        <v>8</v>
      </c>
      <c r="AW154" s="86">
        <v>63</v>
      </c>
      <c r="AX154" s="84" t="s">
        <v>68</v>
      </c>
      <c r="AY154" s="84" t="s">
        <v>68</v>
      </c>
      <c r="AZ154" s="84" t="s">
        <v>68</v>
      </c>
      <c r="BA154" s="84" t="s">
        <v>68</v>
      </c>
      <c r="BB154" s="84" t="s">
        <v>68</v>
      </c>
      <c r="BC154" s="84" t="s">
        <v>405</v>
      </c>
      <c r="BD154" s="84" t="s">
        <v>406</v>
      </c>
      <c r="BE154" s="84" t="s">
        <v>968</v>
      </c>
      <c r="BF154" s="84" t="s">
        <v>122</v>
      </c>
      <c r="BG154" s="84" t="s">
        <v>69</v>
      </c>
      <c r="BH154" s="92" t="s">
        <v>2866</v>
      </c>
      <c r="BI154" s="84" t="s">
        <v>122</v>
      </c>
      <c r="BJ154" s="84" t="s">
        <v>2867</v>
      </c>
      <c r="BK154" s="84" t="s">
        <v>75</v>
      </c>
      <c r="BL154" s="84" t="s">
        <v>122</v>
      </c>
      <c r="BM154" s="84" t="s">
        <v>406</v>
      </c>
      <c r="BN154" s="84" t="s">
        <v>70</v>
      </c>
      <c r="BO154" s="84" t="s">
        <v>71</v>
      </c>
      <c r="BP154" s="84" t="s">
        <v>122</v>
      </c>
      <c r="BQ154" s="84" t="s">
        <v>163</v>
      </c>
    </row>
    <row r="155" spans="1:69" ht="13.2" customHeight="1" x14ac:dyDescent="0.3">
      <c r="A155" s="40" t="str">
        <f t="shared" si="106"/>
        <v>2025-09-03</v>
      </c>
      <c r="B155" s="40" t="str">
        <f t="shared" si="107"/>
        <v>SYD</v>
      </c>
      <c r="C155" s="39" t="str">
        <f t="shared" si="108"/>
        <v>98812563585</v>
      </c>
      <c r="D155" s="41" t="str">
        <f t="shared" si="109"/>
        <v>PKR252982874</v>
      </c>
      <c r="E155" s="41" t="str">
        <f t="shared" si="110"/>
        <v>596421452520</v>
      </c>
      <c r="F155" s="39" t="str">
        <f t="shared" si="111"/>
        <v>2256516</v>
      </c>
      <c r="G155" s="39" t="str">
        <f t="shared" si="112"/>
        <v>WISE EXPRESS (CNC INTL)</v>
      </c>
      <c r="H155" s="41" t="str">
        <f t="shared" si="113"/>
        <v>박시현</v>
      </c>
      <c r="I155" s="39" t="str">
        <f t="shared" si="114"/>
        <v>53014</v>
      </c>
      <c r="J155" s="52" t="str">
        <f t="shared" si="115"/>
        <v/>
      </c>
      <c r="K155" s="75">
        <f t="shared" si="116"/>
        <v>1</v>
      </c>
      <c r="L155" s="76">
        <f t="shared" si="117"/>
        <v>0.5</v>
      </c>
      <c r="M155" s="76">
        <f t="shared" si="118"/>
        <v>1E-3</v>
      </c>
      <c r="N155" s="76">
        <f t="shared" si="119"/>
        <v>0.5</v>
      </c>
      <c r="O155" s="42">
        <f t="shared" si="120"/>
        <v>0.5</v>
      </c>
      <c r="P155" s="39" t="str">
        <f t="shared" si="121"/>
        <v>일반(목록배제,Normal-Manifest Exception)</v>
      </c>
      <c r="Q155" s="72">
        <f t="shared" si="122"/>
        <v>12</v>
      </c>
      <c r="R155" s="43" t="str">
        <f t="shared" si="123"/>
        <v>OZ602</v>
      </c>
      <c r="S155" s="82" t="str">
        <f t="shared" si="124"/>
        <v/>
      </c>
      <c r="T155" s="40">
        <f t="shared" si="125"/>
        <v>45903</v>
      </c>
      <c r="U155" s="44">
        <v>2500</v>
      </c>
      <c r="V155" s="44">
        <f t="shared" si="126"/>
        <v>0</v>
      </c>
      <c r="W155" s="77">
        <f t="shared" si="127"/>
        <v>2500</v>
      </c>
      <c r="X155" s="78">
        <f t="shared" si="128"/>
        <v>0</v>
      </c>
      <c r="Y155" s="44" cm="1">
        <f t="array" ref="Y155">_xlfn.IFNA(_xlfn.IFS(AND(Q155&gt;=2000, Q155&lt;3000), 10000, AND(Q155&gt;=3000, Q155&lt;4000), 15000, AND(Q155&gt;=4000, Q155&lt;5000), 20000, AND(Q155&gt;=5000), 25000),0)</f>
        <v>0</v>
      </c>
      <c r="Z155" s="91">
        <f t="shared" si="129"/>
        <v>300</v>
      </c>
      <c r="AA155" s="44">
        <f t="shared" si="130"/>
        <v>0</v>
      </c>
      <c r="AB155" s="44"/>
      <c r="AC155" s="44"/>
      <c r="AD155" s="44"/>
      <c r="AE155" s="44">
        <f>VLOOKUP(O155,정산업데이트!$A$6:$B$12,2,10)</f>
        <v>0</v>
      </c>
      <c r="AF155" s="44"/>
      <c r="AG155" s="79">
        <f t="shared" si="131"/>
        <v>300</v>
      </c>
      <c r="AH155" s="80">
        <f t="shared" si="132"/>
        <v>2800</v>
      </c>
      <c r="AI155" s="93"/>
      <c r="AJ155" s="84" t="s">
        <v>2070</v>
      </c>
      <c r="AK155" s="84" t="s">
        <v>73</v>
      </c>
      <c r="AL155" s="84" t="s">
        <v>2071</v>
      </c>
      <c r="AM155" s="84" t="s">
        <v>2868</v>
      </c>
      <c r="AN155" s="84" t="s">
        <v>2869</v>
      </c>
      <c r="AO155" s="84" t="s">
        <v>2870</v>
      </c>
      <c r="AP155" s="84" t="s">
        <v>2871</v>
      </c>
      <c r="AQ155" s="84" t="s">
        <v>122</v>
      </c>
      <c r="AR155" s="85">
        <v>1</v>
      </c>
      <c r="AS155" s="86">
        <v>0.5</v>
      </c>
      <c r="AT155" s="86">
        <v>1E-3</v>
      </c>
      <c r="AU155" s="86">
        <v>0.5</v>
      </c>
      <c r="AV155" s="84" t="s">
        <v>8</v>
      </c>
      <c r="AW155" s="86">
        <v>12</v>
      </c>
      <c r="AX155" s="84" t="s">
        <v>68</v>
      </c>
      <c r="AY155" s="84" t="s">
        <v>68</v>
      </c>
      <c r="AZ155" s="84" t="s">
        <v>68</v>
      </c>
      <c r="BA155" s="84" t="s">
        <v>68</v>
      </c>
      <c r="BB155" s="84" t="s">
        <v>68</v>
      </c>
      <c r="BC155" s="84" t="s">
        <v>405</v>
      </c>
      <c r="BD155" s="84" t="s">
        <v>406</v>
      </c>
      <c r="BE155" s="84" t="s">
        <v>417</v>
      </c>
      <c r="BF155" s="84" t="s">
        <v>122</v>
      </c>
      <c r="BG155" s="84" t="s">
        <v>69</v>
      </c>
      <c r="BH155" s="92" t="s">
        <v>2872</v>
      </c>
      <c r="BI155" s="84" t="s">
        <v>122</v>
      </c>
      <c r="BJ155" s="84" t="s">
        <v>2873</v>
      </c>
      <c r="BK155" s="84" t="s">
        <v>75</v>
      </c>
      <c r="BL155" s="84" t="s">
        <v>122</v>
      </c>
      <c r="BM155" s="84" t="s">
        <v>406</v>
      </c>
      <c r="BN155" s="84" t="s">
        <v>70</v>
      </c>
      <c r="BO155" s="84" t="s">
        <v>71</v>
      </c>
      <c r="BP155" s="84" t="s">
        <v>122</v>
      </c>
      <c r="BQ155" s="84" t="s">
        <v>163</v>
      </c>
    </row>
    <row r="156" spans="1:69" ht="13.2" customHeight="1" x14ac:dyDescent="0.3">
      <c r="A156" s="40" t="str">
        <f t="shared" si="106"/>
        <v>2025-09-03</v>
      </c>
      <c r="B156" s="40" t="str">
        <f t="shared" si="107"/>
        <v>SYD</v>
      </c>
      <c r="C156" s="39" t="str">
        <f t="shared" si="108"/>
        <v>98812563585</v>
      </c>
      <c r="D156" s="41" t="str">
        <f t="shared" si="109"/>
        <v>PKR252982875</v>
      </c>
      <c r="E156" s="41" t="str">
        <f t="shared" si="110"/>
        <v>596421452531</v>
      </c>
      <c r="F156" s="39" t="str">
        <f t="shared" si="111"/>
        <v>2256516</v>
      </c>
      <c r="G156" s="39" t="str">
        <f t="shared" si="112"/>
        <v>WISE EXPRESS (CNC INTL)</v>
      </c>
      <c r="H156" s="41" t="str">
        <f t="shared" si="113"/>
        <v>김성준</v>
      </c>
      <c r="I156" s="39" t="str">
        <f t="shared" si="114"/>
        <v>08211</v>
      </c>
      <c r="J156" s="52" t="str">
        <f t="shared" si="115"/>
        <v/>
      </c>
      <c r="K156" s="75">
        <f t="shared" si="116"/>
        <v>1</v>
      </c>
      <c r="L156" s="76">
        <f t="shared" si="117"/>
        <v>4</v>
      </c>
      <c r="M156" s="76">
        <f t="shared" si="118"/>
        <v>1E-3</v>
      </c>
      <c r="N156" s="76">
        <f t="shared" si="119"/>
        <v>4</v>
      </c>
      <c r="O156" s="42">
        <f t="shared" si="120"/>
        <v>4</v>
      </c>
      <c r="P156" s="39" t="str">
        <f t="shared" si="121"/>
        <v>일반(목록배제,Normal-Manifest Exception)</v>
      </c>
      <c r="Q156" s="72">
        <f t="shared" si="122"/>
        <v>126</v>
      </c>
      <c r="R156" s="43" t="str">
        <f t="shared" si="123"/>
        <v>OZ602</v>
      </c>
      <c r="S156" s="82" t="str">
        <f t="shared" si="124"/>
        <v/>
      </c>
      <c r="T156" s="40">
        <f t="shared" si="125"/>
        <v>45903</v>
      </c>
      <c r="U156" s="44">
        <v>2500</v>
      </c>
      <c r="V156" s="44">
        <f t="shared" si="126"/>
        <v>0</v>
      </c>
      <c r="W156" s="77">
        <f t="shared" si="127"/>
        <v>2500</v>
      </c>
      <c r="X156" s="78">
        <f t="shared" si="128"/>
        <v>0</v>
      </c>
      <c r="Y156" s="44" cm="1">
        <f t="array" ref="Y156">_xlfn.IFNA(_xlfn.IFS(AND(Q156&gt;=2000, Q156&lt;3000), 10000, AND(Q156&gt;=3000, Q156&lt;4000), 15000, AND(Q156&gt;=4000, Q156&lt;5000), 20000, AND(Q156&gt;=5000), 25000),0)</f>
        <v>0</v>
      </c>
      <c r="Z156" s="91">
        <f t="shared" si="129"/>
        <v>300</v>
      </c>
      <c r="AA156" s="44">
        <f t="shared" si="130"/>
        <v>0</v>
      </c>
      <c r="AB156" s="44"/>
      <c r="AC156" s="44"/>
      <c r="AD156" s="44"/>
      <c r="AE156" s="44">
        <f>VLOOKUP(O156,정산업데이트!$A$6:$B$12,2,10)</f>
        <v>0</v>
      </c>
      <c r="AF156" s="44"/>
      <c r="AG156" s="79">
        <f t="shared" si="131"/>
        <v>300</v>
      </c>
      <c r="AH156" s="80">
        <f t="shared" si="132"/>
        <v>2800</v>
      </c>
      <c r="AI156" s="93"/>
      <c r="AJ156" s="84" t="s">
        <v>2070</v>
      </c>
      <c r="AK156" s="84" t="s">
        <v>73</v>
      </c>
      <c r="AL156" s="84" t="s">
        <v>2071</v>
      </c>
      <c r="AM156" s="84" t="s">
        <v>2874</v>
      </c>
      <c r="AN156" s="84" t="s">
        <v>1158</v>
      </c>
      <c r="AO156" s="84" t="s">
        <v>2875</v>
      </c>
      <c r="AP156" s="84" t="s">
        <v>1273</v>
      </c>
      <c r="AQ156" s="84" t="s">
        <v>122</v>
      </c>
      <c r="AR156" s="85">
        <v>1</v>
      </c>
      <c r="AS156" s="86">
        <v>4</v>
      </c>
      <c r="AT156" s="86">
        <v>1E-3</v>
      </c>
      <c r="AU156" s="86">
        <v>4</v>
      </c>
      <c r="AV156" s="84" t="s">
        <v>8</v>
      </c>
      <c r="AW156" s="86">
        <v>126</v>
      </c>
      <c r="AX156" s="84" t="s">
        <v>68</v>
      </c>
      <c r="AY156" s="84" t="s">
        <v>68</v>
      </c>
      <c r="AZ156" s="84" t="s">
        <v>68</v>
      </c>
      <c r="BA156" s="84" t="s">
        <v>68</v>
      </c>
      <c r="BB156" s="84" t="s">
        <v>68</v>
      </c>
      <c r="BC156" s="84" t="s">
        <v>405</v>
      </c>
      <c r="BD156" s="84" t="s">
        <v>406</v>
      </c>
      <c r="BE156" s="84" t="s">
        <v>662</v>
      </c>
      <c r="BF156" s="84" t="s">
        <v>122</v>
      </c>
      <c r="BG156" s="84" t="s">
        <v>69</v>
      </c>
      <c r="BH156" s="92" t="s">
        <v>2876</v>
      </c>
      <c r="BI156" s="84" t="s">
        <v>122</v>
      </c>
      <c r="BJ156" s="84" t="s">
        <v>2877</v>
      </c>
      <c r="BK156" s="84" t="s">
        <v>75</v>
      </c>
      <c r="BL156" s="84" t="s">
        <v>122</v>
      </c>
      <c r="BM156" s="84" t="s">
        <v>406</v>
      </c>
      <c r="BN156" s="84" t="s">
        <v>70</v>
      </c>
      <c r="BO156" s="84" t="s">
        <v>71</v>
      </c>
      <c r="BP156" s="84" t="s">
        <v>122</v>
      </c>
      <c r="BQ156" s="84" t="s">
        <v>163</v>
      </c>
    </row>
    <row r="157" spans="1:69" ht="13.2" customHeight="1" x14ac:dyDescent="0.3">
      <c r="A157" s="40" t="str">
        <f t="shared" si="106"/>
        <v>2025-09-03</v>
      </c>
      <c r="B157" s="40" t="str">
        <f t="shared" si="107"/>
        <v>SYD</v>
      </c>
      <c r="C157" s="39" t="str">
        <f t="shared" si="108"/>
        <v>98812563585</v>
      </c>
      <c r="D157" s="41" t="str">
        <f t="shared" si="109"/>
        <v>PKR252982876</v>
      </c>
      <c r="E157" s="41" t="str">
        <f t="shared" si="110"/>
        <v>596421452542</v>
      </c>
      <c r="F157" s="39" t="str">
        <f t="shared" si="111"/>
        <v>2256516</v>
      </c>
      <c r="G157" s="39" t="str">
        <f t="shared" si="112"/>
        <v>WISE EXPRESS (CNC INTL)</v>
      </c>
      <c r="H157" s="41" t="str">
        <f t="shared" si="113"/>
        <v>이지윤</v>
      </c>
      <c r="I157" s="39" t="str">
        <f t="shared" si="114"/>
        <v>50625</v>
      </c>
      <c r="J157" s="52" t="str">
        <f t="shared" si="115"/>
        <v/>
      </c>
      <c r="K157" s="75">
        <f t="shared" si="116"/>
        <v>1</v>
      </c>
      <c r="L157" s="76">
        <f t="shared" si="117"/>
        <v>0.5</v>
      </c>
      <c r="M157" s="76">
        <f t="shared" si="118"/>
        <v>1E-3</v>
      </c>
      <c r="N157" s="76">
        <f t="shared" si="119"/>
        <v>0.5</v>
      </c>
      <c r="O157" s="42">
        <f t="shared" si="120"/>
        <v>0.5</v>
      </c>
      <c r="P157" s="39" t="str">
        <f t="shared" si="121"/>
        <v>일반(목록배제,Normal-Manifest Exception)</v>
      </c>
      <c r="Q157" s="72">
        <f t="shared" si="122"/>
        <v>21</v>
      </c>
      <c r="R157" s="43" t="str">
        <f t="shared" si="123"/>
        <v>OZ602</v>
      </c>
      <c r="S157" s="82" t="str">
        <f t="shared" si="124"/>
        <v/>
      </c>
      <c r="T157" s="40">
        <f t="shared" si="125"/>
        <v>45903</v>
      </c>
      <c r="U157" s="44">
        <v>2500</v>
      </c>
      <c r="V157" s="44">
        <f t="shared" si="126"/>
        <v>0</v>
      </c>
      <c r="W157" s="77">
        <f t="shared" si="127"/>
        <v>2500</v>
      </c>
      <c r="X157" s="78">
        <f t="shared" si="128"/>
        <v>0</v>
      </c>
      <c r="Y157" s="44" cm="1">
        <f t="array" ref="Y157">_xlfn.IFNA(_xlfn.IFS(AND(Q157&gt;=2000, Q157&lt;3000), 10000, AND(Q157&gt;=3000, Q157&lt;4000), 15000, AND(Q157&gt;=4000, Q157&lt;5000), 20000, AND(Q157&gt;=5000), 25000),0)</f>
        <v>0</v>
      </c>
      <c r="Z157" s="91">
        <f t="shared" si="129"/>
        <v>300</v>
      </c>
      <c r="AA157" s="44">
        <f t="shared" si="130"/>
        <v>0</v>
      </c>
      <c r="AB157" s="44"/>
      <c r="AC157" s="44"/>
      <c r="AD157" s="44"/>
      <c r="AE157" s="44">
        <f>VLOOKUP(O157,정산업데이트!$A$6:$B$12,2,10)</f>
        <v>0</v>
      </c>
      <c r="AF157" s="44"/>
      <c r="AG157" s="79">
        <f t="shared" si="131"/>
        <v>300</v>
      </c>
      <c r="AH157" s="80">
        <f t="shared" si="132"/>
        <v>2800</v>
      </c>
      <c r="AI157" s="93"/>
      <c r="AJ157" s="84" t="s">
        <v>2070</v>
      </c>
      <c r="AK157" s="84" t="s">
        <v>73</v>
      </c>
      <c r="AL157" s="84" t="s">
        <v>2071</v>
      </c>
      <c r="AM157" s="84" t="s">
        <v>2878</v>
      </c>
      <c r="AN157" s="84" t="s">
        <v>2879</v>
      </c>
      <c r="AO157" s="84" t="s">
        <v>2880</v>
      </c>
      <c r="AP157" s="84" t="s">
        <v>2881</v>
      </c>
      <c r="AQ157" s="84" t="s">
        <v>122</v>
      </c>
      <c r="AR157" s="85">
        <v>1</v>
      </c>
      <c r="AS157" s="86">
        <v>0.5</v>
      </c>
      <c r="AT157" s="86">
        <v>1E-3</v>
      </c>
      <c r="AU157" s="86">
        <v>0.5</v>
      </c>
      <c r="AV157" s="84" t="s">
        <v>8</v>
      </c>
      <c r="AW157" s="86">
        <v>21</v>
      </c>
      <c r="AX157" s="84" t="s">
        <v>68</v>
      </c>
      <c r="AY157" s="84" t="s">
        <v>68</v>
      </c>
      <c r="AZ157" s="84" t="s">
        <v>68</v>
      </c>
      <c r="BA157" s="84" t="s">
        <v>68</v>
      </c>
      <c r="BB157" s="84" t="s">
        <v>68</v>
      </c>
      <c r="BC157" s="84" t="s">
        <v>405</v>
      </c>
      <c r="BD157" s="84" t="s">
        <v>406</v>
      </c>
      <c r="BE157" s="84" t="s">
        <v>466</v>
      </c>
      <c r="BF157" s="84" t="s">
        <v>122</v>
      </c>
      <c r="BG157" s="84" t="s">
        <v>69</v>
      </c>
      <c r="BH157" s="92" t="s">
        <v>2882</v>
      </c>
      <c r="BI157" s="84" t="s">
        <v>122</v>
      </c>
      <c r="BJ157" s="84" t="s">
        <v>2883</v>
      </c>
      <c r="BK157" s="84" t="s">
        <v>75</v>
      </c>
      <c r="BL157" s="84" t="s">
        <v>122</v>
      </c>
      <c r="BM157" s="84" t="s">
        <v>406</v>
      </c>
      <c r="BN157" s="84" t="s">
        <v>70</v>
      </c>
      <c r="BO157" s="84" t="s">
        <v>71</v>
      </c>
      <c r="BP157" s="84" t="s">
        <v>122</v>
      </c>
      <c r="BQ157" s="84" t="s">
        <v>163</v>
      </c>
    </row>
    <row r="158" spans="1:69" ht="13.2" customHeight="1" x14ac:dyDescent="0.3">
      <c r="A158" s="40" t="str">
        <f t="shared" si="106"/>
        <v>2025-09-03</v>
      </c>
      <c r="B158" s="40" t="str">
        <f t="shared" si="107"/>
        <v>SYD</v>
      </c>
      <c r="C158" s="39" t="str">
        <f t="shared" si="108"/>
        <v>98812563585</v>
      </c>
      <c r="D158" s="41" t="str">
        <f t="shared" si="109"/>
        <v>PKR252982877</v>
      </c>
      <c r="E158" s="41" t="str">
        <f t="shared" si="110"/>
        <v>596421452553</v>
      </c>
      <c r="F158" s="39" t="str">
        <f t="shared" si="111"/>
        <v>2256516</v>
      </c>
      <c r="G158" s="39" t="str">
        <f t="shared" si="112"/>
        <v>WISE EXPRESS (CNC INTL)</v>
      </c>
      <c r="H158" s="41" t="str">
        <f t="shared" si="113"/>
        <v>김강희</v>
      </c>
      <c r="I158" s="39" t="str">
        <f t="shared" si="114"/>
        <v>48118</v>
      </c>
      <c r="J158" s="52" t="str">
        <f t="shared" si="115"/>
        <v/>
      </c>
      <c r="K158" s="75">
        <f t="shared" si="116"/>
        <v>1</v>
      </c>
      <c r="L158" s="76">
        <f t="shared" si="117"/>
        <v>0.5</v>
      </c>
      <c r="M158" s="76">
        <f t="shared" si="118"/>
        <v>1E-3</v>
      </c>
      <c r="N158" s="76">
        <f t="shared" si="119"/>
        <v>0.5</v>
      </c>
      <c r="O158" s="42">
        <f t="shared" si="120"/>
        <v>0.5</v>
      </c>
      <c r="P158" s="39" t="str">
        <f t="shared" si="121"/>
        <v>일반(목록배제,Normal-Manifest Exception)</v>
      </c>
      <c r="Q158" s="72">
        <f t="shared" si="122"/>
        <v>54</v>
      </c>
      <c r="R158" s="43" t="str">
        <f t="shared" si="123"/>
        <v>OZ602</v>
      </c>
      <c r="S158" s="82" t="str">
        <f t="shared" si="124"/>
        <v/>
      </c>
      <c r="T158" s="40">
        <f t="shared" si="125"/>
        <v>45903</v>
      </c>
      <c r="U158" s="44">
        <v>2500</v>
      </c>
      <c r="V158" s="44">
        <f t="shared" si="126"/>
        <v>0</v>
      </c>
      <c r="W158" s="77">
        <f t="shared" si="127"/>
        <v>2500</v>
      </c>
      <c r="X158" s="78">
        <f t="shared" si="128"/>
        <v>0</v>
      </c>
      <c r="Y158" s="44" cm="1">
        <f t="array" ref="Y158">_xlfn.IFNA(_xlfn.IFS(AND(Q158&gt;=2000, Q158&lt;3000), 10000, AND(Q158&gt;=3000, Q158&lt;4000), 15000, AND(Q158&gt;=4000, Q158&lt;5000), 20000, AND(Q158&gt;=5000), 25000),0)</f>
        <v>0</v>
      </c>
      <c r="Z158" s="91">
        <f t="shared" si="129"/>
        <v>300</v>
      </c>
      <c r="AA158" s="44">
        <f t="shared" si="130"/>
        <v>0</v>
      </c>
      <c r="AB158" s="44"/>
      <c r="AC158" s="44"/>
      <c r="AD158" s="44"/>
      <c r="AE158" s="44">
        <f>VLOOKUP(O158,정산업데이트!$A$6:$B$12,2,10)</f>
        <v>0</v>
      </c>
      <c r="AF158" s="44"/>
      <c r="AG158" s="79">
        <f t="shared" si="131"/>
        <v>300</v>
      </c>
      <c r="AH158" s="80">
        <f t="shared" si="132"/>
        <v>2800</v>
      </c>
      <c r="AI158" s="93"/>
      <c r="AJ158" s="84" t="s">
        <v>2070</v>
      </c>
      <c r="AK158" s="84" t="s">
        <v>73</v>
      </c>
      <c r="AL158" s="84" t="s">
        <v>2071</v>
      </c>
      <c r="AM158" s="84" t="s">
        <v>2884</v>
      </c>
      <c r="AN158" s="84" t="s">
        <v>1239</v>
      </c>
      <c r="AO158" s="84" t="s">
        <v>1870</v>
      </c>
      <c r="AP158" s="84" t="s">
        <v>1871</v>
      </c>
      <c r="AQ158" s="84" t="s">
        <v>122</v>
      </c>
      <c r="AR158" s="85">
        <v>1</v>
      </c>
      <c r="AS158" s="86">
        <v>0.5</v>
      </c>
      <c r="AT158" s="86">
        <v>1E-3</v>
      </c>
      <c r="AU158" s="86">
        <v>0.5</v>
      </c>
      <c r="AV158" s="84" t="s">
        <v>8</v>
      </c>
      <c r="AW158" s="86">
        <v>54</v>
      </c>
      <c r="AX158" s="84" t="s">
        <v>68</v>
      </c>
      <c r="AY158" s="84" t="s">
        <v>68</v>
      </c>
      <c r="AZ158" s="84" t="s">
        <v>68</v>
      </c>
      <c r="BA158" s="84" t="s">
        <v>68</v>
      </c>
      <c r="BB158" s="84" t="s">
        <v>68</v>
      </c>
      <c r="BC158" s="84" t="s">
        <v>405</v>
      </c>
      <c r="BD158" s="84" t="s">
        <v>406</v>
      </c>
      <c r="BE158" s="84" t="s">
        <v>407</v>
      </c>
      <c r="BF158" s="84" t="s">
        <v>122</v>
      </c>
      <c r="BG158" s="84" t="s">
        <v>69</v>
      </c>
      <c r="BH158" s="92" t="s">
        <v>2885</v>
      </c>
      <c r="BI158" s="84" t="s">
        <v>122</v>
      </c>
      <c r="BJ158" s="84" t="s">
        <v>2886</v>
      </c>
      <c r="BK158" s="84" t="s">
        <v>75</v>
      </c>
      <c r="BL158" s="84" t="s">
        <v>122</v>
      </c>
      <c r="BM158" s="84" t="s">
        <v>406</v>
      </c>
      <c r="BN158" s="84" t="s">
        <v>70</v>
      </c>
      <c r="BO158" s="84" t="s">
        <v>71</v>
      </c>
      <c r="BP158" s="84" t="s">
        <v>122</v>
      </c>
      <c r="BQ158" s="84" t="s">
        <v>163</v>
      </c>
    </row>
    <row r="159" spans="1:69" ht="13.2" customHeight="1" x14ac:dyDescent="0.3">
      <c r="A159" s="40" t="str">
        <f t="shared" si="106"/>
        <v>2025-09-03</v>
      </c>
      <c r="B159" s="40" t="str">
        <f t="shared" si="107"/>
        <v>SYD</v>
      </c>
      <c r="C159" s="39" t="str">
        <f t="shared" si="108"/>
        <v>98812563585</v>
      </c>
      <c r="D159" s="41" t="str">
        <f t="shared" si="109"/>
        <v>PKR252982878</v>
      </c>
      <c r="E159" s="41" t="str">
        <f t="shared" si="110"/>
        <v>596421452564</v>
      </c>
      <c r="F159" s="39" t="str">
        <f t="shared" si="111"/>
        <v>2256516</v>
      </c>
      <c r="G159" s="39" t="str">
        <f t="shared" si="112"/>
        <v>WISE EXPRESS (CNC INTL)</v>
      </c>
      <c r="H159" s="41" t="str">
        <f t="shared" si="113"/>
        <v>김경애</v>
      </c>
      <c r="I159" s="39" t="str">
        <f t="shared" si="114"/>
        <v>44424</v>
      </c>
      <c r="J159" s="52" t="str">
        <f t="shared" si="115"/>
        <v/>
      </c>
      <c r="K159" s="75">
        <f t="shared" si="116"/>
        <v>1</v>
      </c>
      <c r="L159" s="76">
        <f t="shared" si="117"/>
        <v>0.5</v>
      </c>
      <c r="M159" s="76">
        <f t="shared" si="118"/>
        <v>1E-3</v>
      </c>
      <c r="N159" s="76">
        <f t="shared" si="119"/>
        <v>0.5</v>
      </c>
      <c r="O159" s="42">
        <f t="shared" si="120"/>
        <v>0.5</v>
      </c>
      <c r="P159" s="39" t="str">
        <f t="shared" si="121"/>
        <v>일반(목록배제,Normal-Manifest Exception)</v>
      </c>
      <c r="Q159" s="72">
        <f t="shared" si="122"/>
        <v>36</v>
      </c>
      <c r="R159" s="43" t="str">
        <f t="shared" si="123"/>
        <v>OZ602</v>
      </c>
      <c r="S159" s="82" t="str">
        <f t="shared" si="124"/>
        <v/>
      </c>
      <c r="T159" s="40">
        <f t="shared" si="125"/>
        <v>45903</v>
      </c>
      <c r="U159" s="44">
        <v>2500</v>
      </c>
      <c r="V159" s="44">
        <f t="shared" si="126"/>
        <v>0</v>
      </c>
      <c r="W159" s="77">
        <f t="shared" si="127"/>
        <v>2500</v>
      </c>
      <c r="X159" s="78">
        <f t="shared" si="128"/>
        <v>0</v>
      </c>
      <c r="Y159" s="44" cm="1">
        <f t="array" ref="Y159">_xlfn.IFNA(_xlfn.IFS(AND(Q159&gt;=2000, Q159&lt;3000), 10000, AND(Q159&gt;=3000, Q159&lt;4000), 15000, AND(Q159&gt;=4000, Q159&lt;5000), 20000, AND(Q159&gt;=5000), 25000),0)</f>
        <v>0</v>
      </c>
      <c r="Z159" s="91">
        <f t="shared" si="129"/>
        <v>300</v>
      </c>
      <c r="AA159" s="44">
        <f t="shared" si="130"/>
        <v>0</v>
      </c>
      <c r="AB159" s="44"/>
      <c r="AC159" s="44"/>
      <c r="AD159" s="44"/>
      <c r="AE159" s="44">
        <f>VLOOKUP(O159,정산업데이트!$A$6:$B$12,2,10)</f>
        <v>0</v>
      </c>
      <c r="AF159" s="44"/>
      <c r="AG159" s="79">
        <f t="shared" si="131"/>
        <v>300</v>
      </c>
      <c r="AH159" s="80">
        <f t="shared" si="132"/>
        <v>2800</v>
      </c>
      <c r="AJ159" s="84" t="s">
        <v>2070</v>
      </c>
      <c r="AK159" s="84" t="s">
        <v>73</v>
      </c>
      <c r="AL159" s="84" t="s">
        <v>2071</v>
      </c>
      <c r="AM159" s="84" t="s">
        <v>2887</v>
      </c>
      <c r="AN159" s="84" t="s">
        <v>2888</v>
      </c>
      <c r="AO159" s="84" t="s">
        <v>2889</v>
      </c>
      <c r="AP159" s="84" t="s">
        <v>2890</v>
      </c>
      <c r="AQ159" s="84" t="s">
        <v>122</v>
      </c>
      <c r="AR159" s="85">
        <v>1</v>
      </c>
      <c r="AS159" s="86">
        <v>0.5</v>
      </c>
      <c r="AT159" s="86">
        <v>1E-3</v>
      </c>
      <c r="AU159" s="86">
        <v>0.5</v>
      </c>
      <c r="AV159" s="84" t="s">
        <v>8</v>
      </c>
      <c r="AW159" s="86">
        <v>36</v>
      </c>
      <c r="AX159" s="84" t="s">
        <v>68</v>
      </c>
      <c r="AY159" s="84" t="s">
        <v>68</v>
      </c>
      <c r="AZ159" s="84" t="s">
        <v>68</v>
      </c>
      <c r="BA159" s="84" t="s">
        <v>68</v>
      </c>
      <c r="BB159" s="84" t="s">
        <v>68</v>
      </c>
      <c r="BC159" s="84" t="s">
        <v>405</v>
      </c>
      <c r="BD159" s="84" t="s">
        <v>406</v>
      </c>
      <c r="BE159" s="84" t="s">
        <v>407</v>
      </c>
      <c r="BF159" s="84" t="s">
        <v>122</v>
      </c>
      <c r="BG159" s="84" t="s">
        <v>69</v>
      </c>
      <c r="BH159" s="92" t="s">
        <v>2891</v>
      </c>
      <c r="BI159" s="84" t="s">
        <v>122</v>
      </c>
      <c r="BJ159" s="84" t="s">
        <v>2892</v>
      </c>
      <c r="BK159" s="84" t="s">
        <v>75</v>
      </c>
      <c r="BL159" s="84" t="s">
        <v>122</v>
      </c>
      <c r="BM159" s="84" t="s">
        <v>406</v>
      </c>
      <c r="BN159" s="84" t="s">
        <v>70</v>
      </c>
      <c r="BO159" s="84" t="s">
        <v>71</v>
      </c>
      <c r="BP159" s="84" t="s">
        <v>122</v>
      </c>
      <c r="BQ159" s="84" t="s">
        <v>163</v>
      </c>
    </row>
    <row r="160" spans="1:69" ht="13.2" customHeight="1" x14ac:dyDescent="0.3">
      <c r="A160" s="40" t="str">
        <f t="shared" si="106"/>
        <v>2025-09-03</v>
      </c>
      <c r="B160" s="40" t="str">
        <f t="shared" si="107"/>
        <v>SYD</v>
      </c>
      <c r="C160" s="39" t="str">
        <f t="shared" si="108"/>
        <v>98812563585</v>
      </c>
      <c r="D160" s="41" t="str">
        <f t="shared" si="109"/>
        <v>PKR252982879</v>
      </c>
      <c r="E160" s="41" t="str">
        <f t="shared" si="110"/>
        <v>596421452575</v>
      </c>
      <c r="F160" s="39" t="str">
        <f t="shared" si="111"/>
        <v>2256516</v>
      </c>
      <c r="G160" s="39" t="str">
        <f t="shared" si="112"/>
        <v>WISE EXPRESS (CNC INTL)</v>
      </c>
      <c r="H160" s="41" t="str">
        <f t="shared" si="113"/>
        <v>이명옥</v>
      </c>
      <c r="I160" s="39" t="str">
        <f t="shared" si="114"/>
        <v>17079</v>
      </c>
      <c r="J160" s="52" t="str">
        <f t="shared" si="115"/>
        <v/>
      </c>
      <c r="K160" s="75">
        <f t="shared" si="116"/>
        <v>1</v>
      </c>
      <c r="L160" s="76">
        <f t="shared" si="117"/>
        <v>0.5</v>
      </c>
      <c r="M160" s="76">
        <f t="shared" si="118"/>
        <v>1E-3</v>
      </c>
      <c r="N160" s="76">
        <f t="shared" si="119"/>
        <v>0.5</v>
      </c>
      <c r="O160" s="42">
        <f t="shared" si="120"/>
        <v>0.5</v>
      </c>
      <c r="P160" s="39" t="str">
        <f t="shared" si="121"/>
        <v>일반(목록배제,Normal-Manifest Exception)</v>
      </c>
      <c r="Q160" s="72">
        <f t="shared" si="122"/>
        <v>21</v>
      </c>
      <c r="R160" s="43" t="str">
        <f t="shared" si="123"/>
        <v>OZ602</v>
      </c>
      <c r="S160" s="82" t="str">
        <f t="shared" si="124"/>
        <v/>
      </c>
      <c r="T160" s="40">
        <f t="shared" si="125"/>
        <v>45903</v>
      </c>
      <c r="U160" s="44">
        <v>2500</v>
      </c>
      <c r="V160" s="44">
        <f t="shared" si="126"/>
        <v>0</v>
      </c>
      <c r="W160" s="77">
        <f t="shared" si="127"/>
        <v>2500</v>
      </c>
      <c r="X160" s="78">
        <f t="shared" si="128"/>
        <v>0</v>
      </c>
      <c r="Y160" s="44" cm="1">
        <f t="array" ref="Y160">_xlfn.IFNA(_xlfn.IFS(AND(Q160&gt;=2000, Q160&lt;3000), 10000, AND(Q160&gt;=3000, Q160&lt;4000), 15000, AND(Q160&gt;=4000, Q160&lt;5000), 20000, AND(Q160&gt;=5000), 25000),0)</f>
        <v>0</v>
      </c>
      <c r="Z160" s="91">
        <f t="shared" si="129"/>
        <v>300</v>
      </c>
      <c r="AA160" s="44">
        <f t="shared" si="130"/>
        <v>0</v>
      </c>
      <c r="AB160" s="44"/>
      <c r="AC160" s="44"/>
      <c r="AD160" s="44"/>
      <c r="AE160" s="44">
        <f>VLOOKUP(O160,정산업데이트!$A$6:$B$12,2,10)</f>
        <v>0</v>
      </c>
      <c r="AF160" s="44"/>
      <c r="AG160" s="79">
        <f t="shared" si="131"/>
        <v>300</v>
      </c>
      <c r="AH160" s="80">
        <f t="shared" si="132"/>
        <v>2800</v>
      </c>
      <c r="AI160" s="93"/>
      <c r="AJ160" s="84" t="s">
        <v>2070</v>
      </c>
      <c r="AK160" s="84" t="s">
        <v>73</v>
      </c>
      <c r="AL160" s="84" t="s">
        <v>2071</v>
      </c>
      <c r="AM160" s="84" t="s">
        <v>2893</v>
      </c>
      <c r="AN160" s="84" t="s">
        <v>2894</v>
      </c>
      <c r="AO160" s="84" t="s">
        <v>2895</v>
      </c>
      <c r="AP160" s="84" t="s">
        <v>2896</v>
      </c>
      <c r="AQ160" s="84" t="s">
        <v>122</v>
      </c>
      <c r="AR160" s="85">
        <v>1</v>
      </c>
      <c r="AS160" s="86">
        <v>0.5</v>
      </c>
      <c r="AT160" s="86">
        <v>1E-3</v>
      </c>
      <c r="AU160" s="86">
        <v>0.5</v>
      </c>
      <c r="AV160" s="84" t="s">
        <v>8</v>
      </c>
      <c r="AW160" s="86">
        <v>21</v>
      </c>
      <c r="AX160" s="84" t="s">
        <v>68</v>
      </c>
      <c r="AY160" s="84" t="s">
        <v>68</v>
      </c>
      <c r="AZ160" s="84" t="s">
        <v>68</v>
      </c>
      <c r="BA160" s="84" t="s">
        <v>68</v>
      </c>
      <c r="BB160" s="84" t="s">
        <v>68</v>
      </c>
      <c r="BC160" s="84" t="s">
        <v>405</v>
      </c>
      <c r="BD160" s="84" t="s">
        <v>406</v>
      </c>
      <c r="BE160" s="84" t="s">
        <v>413</v>
      </c>
      <c r="BF160" s="84" t="s">
        <v>122</v>
      </c>
      <c r="BG160" s="84" t="s">
        <v>69</v>
      </c>
      <c r="BH160" s="92" t="s">
        <v>2897</v>
      </c>
      <c r="BI160" s="84" t="s">
        <v>122</v>
      </c>
      <c r="BJ160" s="84" t="s">
        <v>2898</v>
      </c>
      <c r="BK160" s="84" t="s">
        <v>75</v>
      </c>
      <c r="BL160" s="84" t="s">
        <v>122</v>
      </c>
      <c r="BM160" s="84" t="s">
        <v>406</v>
      </c>
      <c r="BN160" s="84" t="s">
        <v>70</v>
      </c>
      <c r="BO160" s="84" t="s">
        <v>71</v>
      </c>
      <c r="BP160" s="84" t="s">
        <v>122</v>
      </c>
      <c r="BQ160" s="84" t="s">
        <v>163</v>
      </c>
    </row>
    <row r="161" spans="1:69" ht="13.2" customHeight="1" x14ac:dyDescent="0.3">
      <c r="A161" s="40" t="str">
        <f t="shared" si="106"/>
        <v>2025-09-03</v>
      </c>
      <c r="B161" s="40" t="str">
        <f t="shared" si="107"/>
        <v>SYD</v>
      </c>
      <c r="C161" s="39" t="str">
        <f t="shared" si="108"/>
        <v>98812563585</v>
      </c>
      <c r="D161" s="41" t="str">
        <f t="shared" si="109"/>
        <v>PKR252982880</v>
      </c>
      <c r="E161" s="41" t="str">
        <f t="shared" si="110"/>
        <v>596421452586</v>
      </c>
      <c r="F161" s="39" t="str">
        <f t="shared" si="111"/>
        <v>2256516</v>
      </c>
      <c r="G161" s="39" t="str">
        <f t="shared" si="112"/>
        <v>WISE EXPRESS (CNC INTL)</v>
      </c>
      <c r="H161" s="41" t="str">
        <f t="shared" si="113"/>
        <v>권성혜</v>
      </c>
      <c r="I161" s="39" t="str">
        <f t="shared" si="114"/>
        <v>46269</v>
      </c>
      <c r="J161" s="52" t="str">
        <f t="shared" si="115"/>
        <v/>
      </c>
      <c r="K161" s="75">
        <f t="shared" si="116"/>
        <v>1</v>
      </c>
      <c r="L161" s="76">
        <f t="shared" si="117"/>
        <v>0.5</v>
      </c>
      <c r="M161" s="76">
        <f t="shared" si="118"/>
        <v>1E-3</v>
      </c>
      <c r="N161" s="76">
        <f t="shared" si="119"/>
        <v>0.5</v>
      </c>
      <c r="O161" s="42">
        <f t="shared" si="120"/>
        <v>0.5</v>
      </c>
      <c r="P161" s="39" t="str">
        <f t="shared" si="121"/>
        <v>일반(목록배제,Normal-Manifest Exception)</v>
      </c>
      <c r="Q161" s="72">
        <f t="shared" si="122"/>
        <v>21</v>
      </c>
      <c r="R161" s="43" t="str">
        <f t="shared" si="123"/>
        <v>OZ602</v>
      </c>
      <c r="S161" s="82" t="str">
        <f t="shared" si="124"/>
        <v/>
      </c>
      <c r="T161" s="40">
        <f t="shared" si="125"/>
        <v>45903</v>
      </c>
      <c r="U161" s="44">
        <v>2500</v>
      </c>
      <c r="V161" s="44">
        <f t="shared" si="126"/>
        <v>0</v>
      </c>
      <c r="W161" s="77">
        <f t="shared" si="127"/>
        <v>2500</v>
      </c>
      <c r="X161" s="78">
        <f t="shared" si="128"/>
        <v>0</v>
      </c>
      <c r="Y161" s="44" cm="1">
        <f t="array" ref="Y161">_xlfn.IFNA(_xlfn.IFS(AND(Q161&gt;=2000, Q161&lt;3000), 10000, AND(Q161&gt;=3000, Q161&lt;4000), 15000, AND(Q161&gt;=4000, Q161&lt;5000), 20000, AND(Q161&gt;=5000), 25000),0)</f>
        <v>0</v>
      </c>
      <c r="Z161" s="91">
        <f t="shared" si="129"/>
        <v>300</v>
      </c>
      <c r="AA161" s="44">
        <f t="shared" si="130"/>
        <v>0</v>
      </c>
      <c r="AB161" s="44"/>
      <c r="AC161" s="44"/>
      <c r="AD161" s="44"/>
      <c r="AE161" s="44">
        <f>VLOOKUP(O161,정산업데이트!$A$6:$B$12,2,10)</f>
        <v>0</v>
      </c>
      <c r="AF161" s="44"/>
      <c r="AG161" s="79">
        <f t="shared" si="131"/>
        <v>300</v>
      </c>
      <c r="AH161" s="80">
        <f t="shared" si="132"/>
        <v>2800</v>
      </c>
      <c r="AJ161" s="84" t="s">
        <v>2070</v>
      </c>
      <c r="AK161" s="84" t="s">
        <v>73</v>
      </c>
      <c r="AL161" s="84" t="s">
        <v>2071</v>
      </c>
      <c r="AM161" s="84" t="s">
        <v>2899</v>
      </c>
      <c r="AN161" s="84" t="s">
        <v>2900</v>
      </c>
      <c r="AO161" s="84" t="s">
        <v>2901</v>
      </c>
      <c r="AP161" s="84" t="s">
        <v>2902</v>
      </c>
      <c r="AQ161" s="84" t="s">
        <v>122</v>
      </c>
      <c r="AR161" s="85">
        <v>1</v>
      </c>
      <c r="AS161" s="86">
        <v>0.5</v>
      </c>
      <c r="AT161" s="86">
        <v>1E-3</v>
      </c>
      <c r="AU161" s="86">
        <v>0.5</v>
      </c>
      <c r="AV161" s="84" t="s">
        <v>8</v>
      </c>
      <c r="AW161" s="86">
        <v>21</v>
      </c>
      <c r="AX161" s="84" t="s">
        <v>68</v>
      </c>
      <c r="AY161" s="84" t="s">
        <v>68</v>
      </c>
      <c r="AZ161" s="84" t="s">
        <v>68</v>
      </c>
      <c r="BA161" s="84" t="s">
        <v>68</v>
      </c>
      <c r="BB161" s="84" t="s">
        <v>68</v>
      </c>
      <c r="BC161" s="84" t="s">
        <v>405</v>
      </c>
      <c r="BD161" s="84" t="s">
        <v>406</v>
      </c>
      <c r="BE161" s="84" t="s">
        <v>2903</v>
      </c>
      <c r="BF161" s="84" t="s">
        <v>122</v>
      </c>
      <c r="BG161" s="84" t="s">
        <v>69</v>
      </c>
      <c r="BH161" s="92" t="s">
        <v>2904</v>
      </c>
      <c r="BI161" s="84" t="s">
        <v>122</v>
      </c>
      <c r="BJ161" s="84" t="s">
        <v>2905</v>
      </c>
      <c r="BK161" s="84" t="s">
        <v>75</v>
      </c>
      <c r="BL161" s="84" t="s">
        <v>122</v>
      </c>
      <c r="BM161" s="84" t="s">
        <v>406</v>
      </c>
      <c r="BN161" s="84" t="s">
        <v>70</v>
      </c>
      <c r="BO161" s="84" t="s">
        <v>71</v>
      </c>
      <c r="BP161" s="84" t="s">
        <v>122</v>
      </c>
      <c r="BQ161" s="84" t="s">
        <v>163</v>
      </c>
    </row>
    <row r="162" spans="1:69" ht="13.2" customHeight="1" x14ac:dyDescent="0.3">
      <c r="A162" s="40" t="str">
        <f t="shared" si="106"/>
        <v>2025-09-03</v>
      </c>
      <c r="B162" s="40" t="str">
        <f t="shared" si="107"/>
        <v>SYD</v>
      </c>
      <c r="C162" s="39" t="str">
        <f t="shared" si="108"/>
        <v>98812563585</v>
      </c>
      <c r="D162" s="41" t="str">
        <f t="shared" si="109"/>
        <v>PKR252988005</v>
      </c>
      <c r="E162" s="41" t="str">
        <f t="shared" si="110"/>
        <v>596421453065</v>
      </c>
      <c r="F162" s="39" t="str">
        <f t="shared" si="111"/>
        <v>2254238</v>
      </c>
      <c r="G162" s="39" t="str">
        <f t="shared" si="112"/>
        <v>WISE EXPRESS(CHUHO)</v>
      </c>
      <c r="H162" s="41" t="str">
        <f t="shared" si="113"/>
        <v>YOON YOO SUNG</v>
      </c>
      <c r="I162" s="39" t="str">
        <f t="shared" si="114"/>
        <v>06606</v>
      </c>
      <c r="J162" s="52" t="str">
        <f t="shared" si="115"/>
        <v/>
      </c>
      <c r="K162" s="75">
        <f t="shared" si="116"/>
        <v>1</v>
      </c>
      <c r="L162" s="76">
        <f t="shared" si="117"/>
        <v>2</v>
      </c>
      <c r="M162" s="76">
        <f t="shared" si="118"/>
        <v>1E-3</v>
      </c>
      <c r="N162" s="76">
        <f t="shared" si="119"/>
        <v>2</v>
      </c>
      <c r="O162" s="42">
        <f t="shared" si="120"/>
        <v>2</v>
      </c>
      <c r="P162" s="39" t="str">
        <f t="shared" si="121"/>
        <v>일반(목록배제,Normal-Manifest Exception)</v>
      </c>
      <c r="Q162" s="72">
        <f t="shared" si="122"/>
        <v>150</v>
      </c>
      <c r="R162" s="43" t="str">
        <f t="shared" si="123"/>
        <v>OZ602</v>
      </c>
      <c r="S162" s="82" t="str">
        <f t="shared" si="124"/>
        <v/>
      </c>
      <c r="T162" s="40">
        <f t="shared" si="125"/>
        <v>45903</v>
      </c>
      <c r="U162" s="44">
        <v>2500</v>
      </c>
      <c r="V162" s="44">
        <f t="shared" si="126"/>
        <v>0</v>
      </c>
      <c r="W162" s="77">
        <f t="shared" si="127"/>
        <v>2500</v>
      </c>
      <c r="X162" s="78">
        <f t="shared" si="128"/>
        <v>0</v>
      </c>
      <c r="Y162" s="44" cm="1">
        <f t="array" ref="Y162">_xlfn.IFNA(_xlfn.IFS(AND(Q162&gt;=2000, Q162&lt;3000), 10000, AND(Q162&gt;=3000, Q162&lt;4000), 15000, AND(Q162&gt;=4000, Q162&lt;5000), 20000, AND(Q162&gt;=5000), 25000),0)</f>
        <v>0</v>
      </c>
      <c r="Z162" s="91">
        <f t="shared" si="129"/>
        <v>300</v>
      </c>
      <c r="AA162" s="44">
        <f t="shared" si="130"/>
        <v>0</v>
      </c>
      <c r="AB162" s="44"/>
      <c r="AC162" s="44"/>
      <c r="AD162" s="44"/>
      <c r="AE162" s="44">
        <f>VLOOKUP(O162,정산업데이트!$A$6:$B$12,2,10)</f>
        <v>0</v>
      </c>
      <c r="AF162" s="44"/>
      <c r="AG162" s="79">
        <f t="shared" si="131"/>
        <v>300</v>
      </c>
      <c r="AH162" s="80">
        <f t="shared" si="132"/>
        <v>2800</v>
      </c>
      <c r="AI162" s="93"/>
      <c r="AJ162" s="84" t="s">
        <v>2070</v>
      </c>
      <c r="AK162" s="84" t="s">
        <v>73</v>
      </c>
      <c r="AL162" s="84" t="s">
        <v>2071</v>
      </c>
      <c r="AM162" s="84" t="s">
        <v>2906</v>
      </c>
      <c r="AN162" s="84" t="s">
        <v>2907</v>
      </c>
      <c r="AO162" s="84" t="s">
        <v>2908</v>
      </c>
      <c r="AP162" s="84" t="s">
        <v>2909</v>
      </c>
      <c r="AQ162" s="84" t="s">
        <v>122</v>
      </c>
      <c r="AR162" s="85">
        <v>1</v>
      </c>
      <c r="AS162" s="86">
        <v>2</v>
      </c>
      <c r="AT162" s="86">
        <v>1E-3</v>
      </c>
      <c r="AU162" s="86">
        <v>2</v>
      </c>
      <c r="AV162" s="84" t="s">
        <v>8</v>
      </c>
      <c r="AW162" s="86">
        <v>150</v>
      </c>
      <c r="AX162" s="84" t="s">
        <v>68</v>
      </c>
      <c r="AY162" s="84" t="s">
        <v>68</v>
      </c>
      <c r="AZ162" s="84" t="s">
        <v>68</v>
      </c>
      <c r="BA162" s="84" t="s">
        <v>68</v>
      </c>
      <c r="BB162" s="84" t="s">
        <v>68</v>
      </c>
      <c r="BC162" s="84" t="s">
        <v>123</v>
      </c>
      <c r="BD162" s="84" t="s">
        <v>81</v>
      </c>
      <c r="BE162" s="84" t="s">
        <v>2907</v>
      </c>
      <c r="BF162" s="84" t="s">
        <v>122</v>
      </c>
      <c r="BG162" s="84" t="s">
        <v>69</v>
      </c>
      <c r="BH162" s="92" t="s">
        <v>2910</v>
      </c>
      <c r="BI162" s="84" t="s">
        <v>122</v>
      </c>
      <c r="BJ162" s="84" t="s">
        <v>2911</v>
      </c>
      <c r="BK162" s="84" t="s">
        <v>75</v>
      </c>
      <c r="BL162" s="84" t="s">
        <v>122</v>
      </c>
      <c r="BM162" s="84" t="s">
        <v>81</v>
      </c>
      <c r="BN162" s="84" t="s">
        <v>70</v>
      </c>
      <c r="BO162" s="84" t="s">
        <v>71</v>
      </c>
      <c r="BP162" s="84" t="s">
        <v>122</v>
      </c>
      <c r="BQ162" s="84" t="s">
        <v>163</v>
      </c>
    </row>
    <row r="163" spans="1:69" ht="13.2" customHeight="1" x14ac:dyDescent="0.3">
      <c r="A163" s="40" t="str">
        <f t="shared" si="106"/>
        <v>2025-09-03</v>
      </c>
      <c r="B163" s="40" t="str">
        <f t="shared" si="107"/>
        <v>SYD</v>
      </c>
      <c r="C163" s="39" t="str">
        <f t="shared" si="108"/>
        <v>98812563585</v>
      </c>
      <c r="D163" s="41" t="str">
        <f t="shared" si="109"/>
        <v>PAU029761669</v>
      </c>
      <c r="E163" s="41" t="str">
        <f t="shared" si="110"/>
        <v>596421456366</v>
      </c>
      <c r="F163" s="39" t="str">
        <f t="shared" si="111"/>
        <v>2254256</v>
      </c>
      <c r="G163" s="39" t="str">
        <f t="shared" si="112"/>
        <v>WISE EXPRESS(BOOSTUP)</v>
      </c>
      <c r="H163" s="41" t="str">
        <f t="shared" si="113"/>
        <v>이슬지</v>
      </c>
      <c r="I163" s="39" t="str">
        <f t="shared" si="114"/>
        <v>17045</v>
      </c>
      <c r="J163" s="52" t="str">
        <f t="shared" si="115"/>
        <v/>
      </c>
      <c r="K163" s="75">
        <f t="shared" si="116"/>
        <v>1</v>
      </c>
      <c r="L163" s="76">
        <f t="shared" si="117"/>
        <v>1</v>
      </c>
      <c r="M163" s="76">
        <f t="shared" si="118"/>
        <v>1E-3</v>
      </c>
      <c r="N163" s="76">
        <f t="shared" si="119"/>
        <v>1</v>
      </c>
      <c r="O163" s="42">
        <f t="shared" si="120"/>
        <v>1</v>
      </c>
      <c r="P163" s="39" t="str">
        <f t="shared" si="121"/>
        <v>선별(검사,Manifest-Inspection)</v>
      </c>
      <c r="Q163" s="72">
        <f t="shared" si="122"/>
        <v>60</v>
      </c>
      <c r="R163" s="43" t="str">
        <f t="shared" si="123"/>
        <v>OZ602</v>
      </c>
      <c r="S163" s="82" t="str">
        <f t="shared" si="124"/>
        <v/>
      </c>
      <c r="T163" s="40">
        <f t="shared" si="125"/>
        <v>45903</v>
      </c>
      <c r="U163" s="44">
        <v>2500</v>
      </c>
      <c r="V163" s="44">
        <f t="shared" si="126"/>
        <v>0</v>
      </c>
      <c r="W163" s="77">
        <f t="shared" si="127"/>
        <v>2500</v>
      </c>
      <c r="X163" s="78">
        <f t="shared" si="128"/>
        <v>0</v>
      </c>
      <c r="Y163" s="44" cm="1">
        <f t="array" ref="Y163">_xlfn.IFNA(_xlfn.IFS(AND(Q163&gt;=2000, Q163&lt;3000), 10000, AND(Q163&gt;=3000, Q163&lt;4000), 15000, AND(Q163&gt;=4000, Q163&lt;5000), 20000, AND(Q163&gt;=5000), 25000),0)</f>
        <v>0</v>
      </c>
      <c r="Z163" s="91">
        <f t="shared" si="129"/>
        <v>0</v>
      </c>
      <c r="AA163" s="44">
        <f t="shared" si="130"/>
        <v>0</v>
      </c>
      <c r="AB163" s="44"/>
      <c r="AC163" s="44"/>
      <c r="AD163" s="44"/>
      <c r="AE163" s="44">
        <f>VLOOKUP(O163,정산업데이트!$A$6:$B$12,2,10)</f>
        <v>0</v>
      </c>
      <c r="AF163" s="44"/>
      <c r="AG163" s="79">
        <f t="shared" si="131"/>
        <v>0</v>
      </c>
      <c r="AH163" s="80">
        <f t="shared" si="132"/>
        <v>2500</v>
      </c>
      <c r="AI163" s="93"/>
      <c r="AJ163" s="84" t="s">
        <v>2070</v>
      </c>
      <c r="AK163" s="84" t="s">
        <v>73</v>
      </c>
      <c r="AL163" s="84" t="s">
        <v>2071</v>
      </c>
      <c r="AM163" s="84" t="s">
        <v>2912</v>
      </c>
      <c r="AN163" s="84" t="s">
        <v>2913</v>
      </c>
      <c r="AO163" s="84" t="s">
        <v>2914</v>
      </c>
      <c r="AP163" s="84" t="s">
        <v>1512</v>
      </c>
      <c r="AQ163" s="84" t="s">
        <v>122</v>
      </c>
      <c r="AR163" s="85">
        <v>1</v>
      </c>
      <c r="AS163" s="86">
        <v>1</v>
      </c>
      <c r="AT163" s="86">
        <v>1E-3</v>
      </c>
      <c r="AU163" s="86">
        <v>1</v>
      </c>
      <c r="AV163" s="84" t="s">
        <v>131</v>
      </c>
      <c r="AW163" s="86">
        <v>60</v>
      </c>
      <c r="AX163" s="84" t="s">
        <v>68</v>
      </c>
      <c r="AY163" s="84" t="s">
        <v>68</v>
      </c>
      <c r="AZ163" s="84" t="s">
        <v>68</v>
      </c>
      <c r="BA163" s="84" t="s">
        <v>68</v>
      </c>
      <c r="BB163" s="84" t="s">
        <v>68</v>
      </c>
      <c r="BC163" s="84" t="s">
        <v>129</v>
      </c>
      <c r="BD163" s="84" t="s">
        <v>91</v>
      </c>
      <c r="BE163" s="84" t="s">
        <v>92</v>
      </c>
      <c r="BF163" s="84" t="s">
        <v>122</v>
      </c>
      <c r="BG163" s="84" t="s">
        <v>69</v>
      </c>
      <c r="BH163" s="92" t="s">
        <v>2915</v>
      </c>
      <c r="BI163" s="84" t="s">
        <v>122</v>
      </c>
      <c r="BJ163" s="84" t="s">
        <v>2916</v>
      </c>
      <c r="BK163" s="84" t="s">
        <v>75</v>
      </c>
      <c r="BL163" s="84" t="s">
        <v>122</v>
      </c>
      <c r="BM163" s="84" t="s">
        <v>91</v>
      </c>
      <c r="BN163" s="84" t="s">
        <v>70</v>
      </c>
      <c r="BO163" s="84" t="s">
        <v>71</v>
      </c>
      <c r="BP163" s="84" t="s">
        <v>122</v>
      </c>
      <c r="BQ163" s="84" t="s">
        <v>163</v>
      </c>
    </row>
    <row r="164" spans="1:69" ht="13.2" customHeight="1" x14ac:dyDescent="0.3">
      <c r="A164" s="40" t="str">
        <f t="shared" si="106"/>
        <v>2025-09-03</v>
      </c>
      <c r="B164" s="40" t="str">
        <f t="shared" si="107"/>
        <v>SYD</v>
      </c>
      <c r="C164" s="39" t="str">
        <f t="shared" si="108"/>
        <v>98812563585</v>
      </c>
      <c r="D164" s="41" t="str">
        <f t="shared" si="109"/>
        <v>PAU029761664</v>
      </c>
      <c r="E164" s="41" t="str">
        <f t="shared" si="110"/>
        <v>596421456370</v>
      </c>
      <c r="F164" s="39" t="str">
        <f t="shared" si="111"/>
        <v>2254256</v>
      </c>
      <c r="G164" s="39" t="str">
        <f t="shared" si="112"/>
        <v>WISE EXPRESS(BOOSTUP)</v>
      </c>
      <c r="H164" s="41" t="str">
        <f t="shared" si="113"/>
        <v>황은영</v>
      </c>
      <c r="I164" s="39" t="str">
        <f t="shared" si="114"/>
        <v>04593</v>
      </c>
      <c r="J164" s="52" t="str">
        <f t="shared" si="115"/>
        <v/>
      </c>
      <c r="K164" s="75">
        <f t="shared" si="116"/>
        <v>1</v>
      </c>
      <c r="L164" s="76">
        <f t="shared" si="117"/>
        <v>1</v>
      </c>
      <c r="M164" s="76">
        <f t="shared" si="118"/>
        <v>1E-3</v>
      </c>
      <c r="N164" s="76">
        <f t="shared" si="119"/>
        <v>1</v>
      </c>
      <c r="O164" s="42">
        <f t="shared" si="120"/>
        <v>1</v>
      </c>
      <c r="P164" s="39" t="str">
        <f t="shared" si="121"/>
        <v>목록(Manifest)</v>
      </c>
      <c r="Q164" s="72">
        <f t="shared" si="122"/>
        <v>60</v>
      </c>
      <c r="R164" s="43" t="str">
        <f t="shared" si="123"/>
        <v>OZ602</v>
      </c>
      <c r="S164" s="82" t="str">
        <f t="shared" si="124"/>
        <v/>
      </c>
      <c r="T164" s="40">
        <f t="shared" si="125"/>
        <v>45903</v>
      </c>
      <c r="U164" s="44">
        <v>2500</v>
      </c>
      <c r="V164" s="44">
        <f t="shared" si="126"/>
        <v>0</v>
      </c>
      <c r="W164" s="77">
        <f t="shared" si="127"/>
        <v>2500</v>
      </c>
      <c r="X164" s="78">
        <f t="shared" si="128"/>
        <v>0</v>
      </c>
      <c r="Y164" s="44" cm="1">
        <f t="array" ref="Y164">_xlfn.IFNA(_xlfn.IFS(AND(Q164&gt;=2000, Q164&lt;3000), 10000, AND(Q164&gt;=3000, Q164&lt;4000), 15000, AND(Q164&gt;=4000, Q164&lt;5000), 20000, AND(Q164&gt;=5000), 25000),0)</f>
        <v>0</v>
      </c>
      <c r="Z164" s="91">
        <f t="shared" si="129"/>
        <v>0</v>
      </c>
      <c r="AA164" s="44">
        <f t="shared" si="130"/>
        <v>0</v>
      </c>
      <c r="AB164" s="44"/>
      <c r="AC164" s="44"/>
      <c r="AD164" s="44"/>
      <c r="AE164" s="44">
        <f>VLOOKUP(O164,정산업데이트!$A$6:$B$12,2,10)</f>
        <v>0</v>
      </c>
      <c r="AF164" s="44"/>
      <c r="AG164" s="79">
        <f t="shared" si="131"/>
        <v>0</v>
      </c>
      <c r="AH164" s="80">
        <f t="shared" si="132"/>
        <v>2500</v>
      </c>
      <c r="AI164" s="93"/>
      <c r="AJ164" s="84" t="s">
        <v>2070</v>
      </c>
      <c r="AK164" s="84" t="s">
        <v>73</v>
      </c>
      <c r="AL164" s="84" t="s">
        <v>2071</v>
      </c>
      <c r="AM164" s="84" t="s">
        <v>2917</v>
      </c>
      <c r="AN164" s="84" t="s">
        <v>2918</v>
      </c>
      <c r="AO164" s="84" t="s">
        <v>2919</v>
      </c>
      <c r="AP164" s="84" t="s">
        <v>2920</v>
      </c>
      <c r="AQ164" s="84" t="s">
        <v>122</v>
      </c>
      <c r="AR164" s="85">
        <v>1</v>
      </c>
      <c r="AS164" s="86">
        <v>1</v>
      </c>
      <c r="AT164" s="86">
        <v>1E-3</v>
      </c>
      <c r="AU164" s="86">
        <v>1</v>
      </c>
      <c r="AV164" s="84" t="s">
        <v>7</v>
      </c>
      <c r="AW164" s="86">
        <v>60</v>
      </c>
      <c r="AX164" s="84" t="s">
        <v>68</v>
      </c>
      <c r="AY164" s="84" t="s">
        <v>68</v>
      </c>
      <c r="AZ164" s="84" t="s">
        <v>68</v>
      </c>
      <c r="BA164" s="84" t="s">
        <v>68</v>
      </c>
      <c r="BB164" s="84" t="s">
        <v>68</v>
      </c>
      <c r="BC164" s="84" t="s">
        <v>129</v>
      </c>
      <c r="BD164" s="84" t="s">
        <v>91</v>
      </c>
      <c r="BE164" s="84" t="s">
        <v>92</v>
      </c>
      <c r="BF164" s="84" t="s">
        <v>122</v>
      </c>
      <c r="BG164" s="84" t="s">
        <v>69</v>
      </c>
      <c r="BH164" s="92" t="s">
        <v>2921</v>
      </c>
      <c r="BI164" s="84" t="s">
        <v>122</v>
      </c>
      <c r="BJ164" s="84" t="s">
        <v>2922</v>
      </c>
      <c r="BK164" s="84" t="s">
        <v>75</v>
      </c>
      <c r="BL164" s="84" t="s">
        <v>122</v>
      </c>
      <c r="BM164" s="84" t="s">
        <v>91</v>
      </c>
      <c r="BN164" s="84" t="s">
        <v>70</v>
      </c>
      <c r="BO164" s="84" t="s">
        <v>71</v>
      </c>
      <c r="BP164" s="84" t="s">
        <v>122</v>
      </c>
      <c r="BQ164" s="84" t="s">
        <v>163</v>
      </c>
    </row>
    <row r="165" spans="1:69" ht="13.2" customHeight="1" x14ac:dyDescent="0.3">
      <c r="A165" s="40" t="str">
        <f t="shared" si="106"/>
        <v>2025-09-03</v>
      </c>
      <c r="B165" s="40" t="str">
        <f t="shared" si="107"/>
        <v>SYD</v>
      </c>
      <c r="C165" s="39" t="str">
        <f t="shared" si="108"/>
        <v>98812563585</v>
      </c>
      <c r="D165" s="41" t="str">
        <f t="shared" si="109"/>
        <v>PAU029761661</v>
      </c>
      <c r="E165" s="41" t="str">
        <f t="shared" si="110"/>
        <v>596421456381</v>
      </c>
      <c r="F165" s="39" t="str">
        <f t="shared" si="111"/>
        <v>2254256</v>
      </c>
      <c r="G165" s="39" t="str">
        <f t="shared" si="112"/>
        <v>WISE EXPRESS(BOOSTUP)</v>
      </c>
      <c r="H165" s="41" t="str">
        <f t="shared" si="113"/>
        <v>YOONYOSANG</v>
      </c>
      <c r="I165" s="39" t="str">
        <f t="shared" si="114"/>
        <v>01662</v>
      </c>
      <c r="J165" s="52" t="str">
        <f t="shared" si="115"/>
        <v/>
      </c>
      <c r="K165" s="75">
        <f t="shared" si="116"/>
        <v>1</v>
      </c>
      <c r="L165" s="76">
        <f t="shared" si="117"/>
        <v>2</v>
      </c>
      <c r="M165" s="76">
        <f t="shared" si="118"/>
        <v>1E-3</v>
      </c>
      <c r="N165" s="76">
        <f t="shared" si="119"/>
        <v>2</v>
      </c>
      <c r="O165" s="42">
        <f t="shared" si="120"/>
        <v>2</v>
      </c>
      <c r="P165" s="39" t="str">
        <f t="shared" si="121"/>
        <v>목록(Manifest)</v>
      </c>
      <c r="Q165" s="72">
        <f t="shared" si="122"/>
        <v>120</v>
      </c>
      <c r="R165" s="43" t="str">
        <f t="shared" si="123"/>
        <v>OZ602</v>
      </c>
      <c r="S165" s="82" t="str">
        <f t="shared" si="124"/>
        <v/>
      </c>
      <c r="T165" s="40">
        <f t="shared" si="125"/>
        <v>45903</v>
      </c>
      <c r="U165" s="44">
        <v>2500</v>
      </c>
      <c r="V165" s="44">
        <f t="shared" si="126"/>
        <v>0</v>
      </c>
      <c r="W165" s="77">
        <f t="shared" si="127"/>
        <v>2500</v>
      </c>
      <c r="X165" s="78">
        <f t="shared" si="128"/>
        <v>0</v>
      </c>
      <c r="Y165" s="44" cm="1">
        <f t="array" ref="Y165">_xlfn.IFNA(_xlfn.IFS(AND(Q165&gt;=2000, Q165&lt;3000), 10000, AND(Q165&gt;=3000, Q165&lt;4000), 15000, AND(Q165&gt;=4000, Q165&lt;5000), 20000, AND(Q165&gt;=5000), 25000),0)</f>
        <v>0</v>
      </c>
      <c r="Z165" s="91">
        <f t="shared" si="129"/>
        <v>0</v>
      </c>
      <c r="AA165" s="44">
        <f t="shared" si="130"/>
        <v>0</v>
      </c>
      <c r="AB165" s="44"/>
      <c r="AC165" s="44"/>
      <c r="AD165" s="44"/>
      <c r="AE165" s="44">
        <f>VLOOKUP(O165,정산업데이트!$A$6:$B$12,2,10)</f>
        <v>0</v>
      </c>
      <c r="AF165" s="44"/>
      <c r="AG165" s="79">
        <f t="shared" si="131"/>
        <v>0</v>
      </c>
      <c r="AH165" s="80">
        <f t="shared" si="132"/>
        <v>2500</v>
      </c>
      <c r="AI165" s="93"/>
      <c r="AJ165" s="84" t="s">
        <v>2070</v>
      </c>
      <c r="AK165" s="84" t="s">
        <v>73</v>
      </c>
      <c r="AL165" s="84" t="s">
        <v>2071</v>
      </c>
      <c r="AM165" s="84" t="s">
        <v>2923</v>
      </c>
      <c r="AN165" s="84" t="s">
        <v>2924</v>
      </c>
      <c r="AO165" s="84" t="s">
        <v>2925</v>
      </c>
      <c r="AP165" s="84" t="s">
        <v>2926</v>
      </c>
      <c r="AQ165" s="84" t="s">
        <v>122</v>
      </c>
      <c r="AR165" s="85">
        <v>1</v>
      </c>
      <c r="AS165" s="86">
        <v>2</v>
      </c>
      <c r="AT165" s="86">
        <v>1E-3</v>
      </c>
      <c r="AU165" s="86">
        <v>2</v>
      </c>
      <c r="AV165" s="84" t="s">
        <v>7</v>
      </c>
      <c r="AW165" s="86">
        <v>120</v>
      </c>
      <c r="AX165" s="84" t="s">
        <v>68</v>
      </c>
      <c r="AY165" s="84" t="s">
        <v>68</v>
      </c>
      <c r="AZ165" s="84" t="s">
        <v>68</v>
      </c>
      <c r="BA165" s="84" t="s">
        <v>68</v>
      </c>
      <c r="BB165" s="84" t="s">
        <v>68</v>
      </c>
      <c r="BC165" s="84" t="s">
        <v>129</v>
      </c>
      <c r="BD165" s="84" t="s">
        <v>91</v>
      </c>
      <c r="BE165" s="84" t="s">
        <v>92</v>
      </c>
      <c r="BF165" s="84" t="s">
        <v>122</v>
      </c>
      <c r="BG165" s="84" t="s">
        <v>69</v>
      </c>
      <c r="BH165" s="92" t="s">
        <v>2927</v>
      </c>
      <c r="BI165" s="84" t="s">
        <v>122</v>
      </c>
      <c r="BJ165" s="84" t="s">
        <v>2928</v>
      </c>
      <c r="BK165" s="84" t="s">
        <v>75</v>
      </c>
      <c r="BL165" s="84" t="s">
        <v>122</v>
      </c>
      <c r="BM165" s="84" t="s">
        <v>91</v>
      </c>
      <c r="BN165" s="84" t="s">
        <v>70</v>
      </c>
      <c r="BO165" s="84" t="s">
        <v>71</v>
      </c>
      <c r="BP165" s="84" t="s">
        <v>122</v>
      </c>
      <c r="BQ165" s="84" t="s">
        <v>163</v>
      </c>
    </row>
    <row r="166" spans="1:69" ht="13.2" customHeight="1" x14ac:dyDescent="0.3">
      <c r="A166" s="40" t="str">
        <f t="shared" si="106"/>
        <v>2025-09-03</v>
      </c>
      <c r="B166" s="40" t="str">
        <f t="shared" si="107"/>
        <v>SYD</v>
      </c>
      <c r="C166" s="39" t="str">
        <f t="shared" si="108"/>
        <v>98812563585</v>
      </c>
      <c r="D166" s="41" t="str">
        <f t="shared" si="109"/>
        <v>PKR253009191</v>
      </c>
      <c r="E166" s="41" t="str">
        <f t="shared" si="110"/>
        <v>596421454830</v>
      </c>
      <c r="F166" s="39" t="str">
        <f t="shared" si="111"/>
        <v>2256683</v>
      </c>
      <c r="G166" s="39" t="str">
        <f t="shared" si="112"/>
        <v>WISE EXPRESS LOGISTICS(PANGZIMOM)</v>
      </c>
      <c r="H166" s="41" t="str">
        <f t="shared" si="113"/>
        <v>최주형</v>
      </c>
      <c r="I166" s="39" t="str">
        <f t="shared" si="114"/>
        <v>03656</v>
      </c>
      <c r="J166" s="52" t="str">
        <f t="shared" si="115"/>
        <v/>
      </c>
      <c r="K166" s="75">
        <f t="shared" si="116"/>
        <v>1</v>
      </c>
      <c r="L166" s="76">
        <f t="shared" si="117"/>
        <v>3</v>
      </c>
      <c r="M166" s="76">
        <f t="shared" si="118"/>
        <v>1E-3</v>
      </c>
      <c r="N166" s="76">
        <f t="shared" si="119"/>
        <v>3</v>
      </c>
      <c r="O166" s="42">
        <f t="shared" si="120"/>
        <v>3</v>
      </c>
      <c r="P166" s="39" t="str">
        <f t="shared" si="121"/>
        <v>일반(목록배제,Normal-Manifest Exception)</v>
      </c>
      <c r="Q166" s="72">
        <f t="shared" si="122"/>
        <v>140</v>
      </c>
      <c r="R166" s="43" t="str">
        <f t="shared" si="123"/>
        <v>OZ602</v>
      </c>
      <c r="S166" s="82" t="str">
        <f t="shared" si="124"/>
        <v/>
      </c>
      <c r="T166" s="40">
        <f t="shared" si="125"/>
        <v>45903</v>
      </c>
      <c r="U166" s="44">
        <v>2500</v>
      </c>
      <c r="V166" s="44">
        <f t="shared" si="126"/>
        <v>0</v>
      </c>
      <c r="W166" s="77">
        <f t="shared" si="127"/>
        <v>2500</v>
      </c>
      <c r="X166" s="78">
        <f t="shared" si="128"/>
        <v>0</v>
      </c>
      <c r="Y166" s="44" cm="1">
        <f t="array" ref="Y166">_xlfn.IFNA(_xlfn.IFS(AND(Q166&gt;=2000, Q166&lt;3000), 10000, AND(Q166&gt;=3000, Q166&lt;4000), 15000, AND(Q166&gt;=4000, Q166&lt;5000), 20000, AND(Q166&gt;=5000), 25000),0)</f>
        <v>0</v>
      </c>
      <c r="Z166" s="91">
        <f t="shared" si="129"/>
        <v>300</v>
      </c>
      <c r="AA166" s="44">
        <f t="shared" si="130"/>
        <v>0</v>
      </c>
      <c r="AB166" s="44"/>
      <c r="AC166" s="44"/>
      <c r="AD166" s="44"/>
      <c r="AE166" s="44">
        <f>VLOOKUP(O166,정산업데이트!$A$6:$B$12,2,10)</f>
        <v>0</v>
      </c>
      <c r="AF166" s="44"/>
      <c r="AG166" s="79">
        <f t="shared" si="131"/>
        <v>300</v>
      </c>
      <c r="AH166" s="80">
        <f t="shared" si="132"/>
        <v>2800</v>
      </c>
      <c r="AI166" s="93"/>
      <c r="AJ166" s="84" t="s">
        <v>2070</v>
      </c>
      <c r="AK166" s="84" t="s">
        <v>73</v>
      </c>
      <c r="AL166" s="84" t="s">
        <v>2071</v>
      </c>
      <c r="AM166" s="84" t="s">
        <v>2929</v>
      </c>
      <c r="AN166" s="84" t="s">
        <v>2930</v>
      </c>
      <c r="AO166" s="84" t="s">
        <v>2931</v>
      </c>
      <c r="AP166" s="84" t="s">
        <v>2932</v>
      </c>
      <c r="AQ166" s="84" t="s">
        <v>122</v>
      </c>
      <c r="AR166" s="85">
        <v>1</v>
      </c>
      <c r="AS166" s="86">
        <v>3</v>
      </c>
      <c r="AT166" s="86">
        <v>1E-3</v>
      </c>
      <c r="AU166" s="86">
        <v>3</v>
      </c>
      <c r="AV166" s="84" t="s">
        <v>8</v>
      </c>
      <c r="AW166" s="86">
        <v>140</v>
      </c>
      <c r="AX166" s="84" t="s">
        <v>68</v>
      </c>
      <c r="AY166" s="84" t="s">
        <v>68</v>
      </c>
      <c r="AZ166" s="84" t="s">
        <v>68</v>
      </c>
      <c r="BA166" s="84" t="s">
        <v>68</v>
      </c>
      <c r="BB166" s="84" t="s">
        <v>68</v>
      </c>
      <c r="BC166" s="84" t="s">
        <v>441</v>
      </c>
      <c r="BD166" s="84" t="s">
        <v>442</v>
      </c>
      <c r="BE166" s="84" t="s">
        <v>443</v>
      </c>
      <c r="BF166" s="84" t="s">
        <v>122</v>
      </c>
      <c r="BG166" s="84" t="s">
        <v>69</v>
      </c>
      <c r="BH166" s="92" t="s">
        <v>2933</v>
      </c>
      <c r="BI166" s="84" t="s">
        <v>122</v>
      </c>
      <c r="BJ166" s="84" t="s">
        <v>2934</v>
      </c>
      <c r="BK166" s="84" t="s">
        <v>75</v>
      </c>
      <c r="BL166" s="84" t="s">
        <v>122</v>
      </c>
      <c r="BM166" s="84" t="s">
        <v>442</v>
      </c>
      <c r="BN166" s="84" t="s">
        <v>70</v>
      </c>
      <c r="BO166" s="84" t="s">
        <v>71</v>
      </c>
      <c r="BP166" s="84" t="s">
        <v>122</v>
      </c>
      <c r="BQ166" s="84" t="s">
        <v>163</v>
      </c>
    </row>
    <row r="167" spans="1:69" ht="13.2" customHeight="1" x14ac:dyDescent="0.3">
      <c r="A167" s="40" t="str">
        <f t="shared" si="106"/>
        <v>2025-09-03</v>
      </c>
      <c r="B167" s="40" t="str">
        <f t="shared" si="107"/>
        <v>SYD</v>
      </c>
      <c r="C167" s="39" t="str">
        <f t="shared" si="108"/>
        <v>98812563585</v>
      </c>
      <c r="D167" s="41" t="str">
        <f t="shared" si="109"/>
        <v>PKR253009192</v>
      </c>
      <c r="E167" s="41" t="str">
        <f t="shared" si="110"/>
        <v>596421454841</v>
      </c>
      <c r="F167" s="39" t="str">
        <f t="shared" si="111"/>
        <v>2256683</v>
      </c>
      <c r="G167" s="39" t="str">
        <f t="shared" si="112"/>
        <v>WISE EXPRESS LOGISTICS(PANGZIMOM)</v>
      </c>
      <c r="H167" s="41" t="str">
        <f t="shared" si="113"/>
        <v>김유나</v>
      </c>
      <c r="I167" s="39" t="str">
        <f t="shared" si="114"/>
        <v>42971</v>
      </c>
      <c r="J167" s="52" t="str">
        <f t="shared" si="115"/>
        <v/>
      </c>
      <c r="K167" s="75">
        <f t="shared" si="116"/>
        <v>1</v>
      </c>
      <c r="L167" s="76">
        <f t="shared" si="117"/>
        <v>1</v>
      </c>
      <c r="M167" s="76">
        <f t="shared" si="118"/>
        <v>1E-3</v>
      </c>
      <c r="N167" s="76">
        <f t="shared" si="119"/>
        <v>1</v>
      </c>
      <c r="O167" s="42">
        <f t="shared" si="120"/>
        <v>1</v>
      </c>
      <c r="P167" s="39" t="str">
        <f t="shared" si="121"/>
        <v>목록(Manifest)</v>
      </c>
      <c r="Q167" s="72">
        <f t="shared" si="122"/>
        <v>45</v>
      </c>
      <c r="R167" s="43" t="str">
        <f t="shared" si="123"/>
        <v>OZ602</v>
      </c>
      <c r="S167" s="82" t="str">
        <f t="shared" si="124"/>
        <v/>
      </c>
      <c r="T167" s="40">
        <f t="shared" si="125"/>
        <v>45903</v>
      </c>
      <c r="U167" s="44">
        <v>2500</v>
      </c>
      <c r="V167" s="44">
        <f t="shared" si="126"/>
        <v>0</v>
      </c>
      <c r="W167" s="77">
        <f t="shared" si="127"/>
        <v>2500</v>
      </c>
      <c r="X167" s="78">
        <f t="shared" si="128"/>
        <v>0</v>
      </c>
      <c r="Y167" s="44" cm="1">
        <f t="array" ref="Y167">_xlfn.IFNA(_xlfn.IFS(AND(Q167&gt;=2000, Q167&lt;3000), 10000, AND(Q167&gt;=3000, Q167&lt;4000), 15000, AND(Q167&gt;=4000, Q167&lt;5000), 20000, AND(Q167&gt;=5000), 25000),0)</f>
        <v>0</v>
      </c>
      <c r="Z167" s="91">
        <f t="shared" si="129"/>
        <v>0</v>
      </c>
      <c r="AA167" s="44">
        <f t="shared" si="130"/>
        <v>0</v>
      </c>
      <c r="AB167" s="44"/>
      <c r="AC167" s="44"/>
      <c r="AD167" s="44"/>
      <c r="AE167" s="44">
        <f>VLOOKUP(O167,정산업데이트!$A$6:$B$12,2,10)</f>
        <v>0</v>
      </c>
      <c r="AF167" s="44"/>
      <c r="AG167" s="79">
        <f t="shared" si="131"/>
        <v>0</v>
      </c>
      <c r="AH167" s="80">
        <f t="shared" si="132"/>
        <v>2500</v>
      </c>
      <c r="AI167" s="93"/>
      <c r="AJ167" s="84" t="s">
        <v>2070</v>
      </c>
      <c r="AK167" s="84" t="s">
        <v>73</v>
      </c>
      <c r="AL167" s="84" t="s">
        <v>2071</v>
      </c>
      <c r="AM167" s="84" t="s">
        <v>2935</v>
      </c>
      <c r="AN167" s="84" t="s">
        <v>2936</v>
      </c>
      <c r="AO167" s="84" t="s">
        <v>2937</v>
      </c>
      <c r="AP167" s="84" t="s">
        <v>2938</v>
      </c>
      <c r="AQ167" s="84" t="s">
        <v>122</v>
      </c>
      <c r="AR167" s="85">
        <v>1</v>
      </c>
      <c r="AS167" s="86">
        <v>1</v>
      </c>
      <c r="AT167" s="86">
        <v>1E-3</v>
      </c>
      <c r="AU167" s="86">
        <v>1</v>
      </c>
      <c r="AV167" s="84" t="s">
        <v>7</v>
      </c>
      <c r="AW167" s="86">
        <v>45</v>
      </c>
      <c r="AX167" s="84" t="s">
        <v>68</v>
      </c>
      <c r="AY167" s="84" t="s">
        <v>68</v>
      </c>
      <c r="AZ167" s="84" t="s">
        <v>68</v>
      </c>
      <c r="BA167" s="84" t="s">
        <v>68</v>
      </c>
      <c r="BB167" s="84" t="s">
        <v>68</v>
      </c>
      <c r="BC167" s="84" t="s">
        <v>441</v>
      </c>
      <c r="BD167" s="84" t="s">
        <v>442</v>
      </c>
      <c r="BE167" s="84" t="s">
        <v>443</v>
      </c>
      <c r="BF167" s="84" t="s">
        <v>122</v>
      </c>
      <c r="BG167" s="84" t="s">
        <v>69</v>
      </c>
      <c r="BH167" s="92" t="s">
        <v>2939</v>
      </c>
      <c r="BI167" s="84" t="s">
        <v>122</v>
      </c>
      <c r="BJ167" s="84" t="s">
        <v>2940</v>
      </c>
      <c r="BK167" s="84" t="s">
        <v>75</v>
      </c>
      <c r="BL167" s="84" t="s">
        <v>122</v>
      </c>
      <c r="BM167" s="84" t="s">
        <v>442</v>
      </c>
      <c r="BN167" s="84" t="s">
        <v>70</v>
      </c>
      <c r="BO167" s="84" t="s">
        <v>71</v>
      </c>
      <c r="BP167" s="84" t="s">
        <v>122</v>
      </c>
      <c r="BQ167" s="84" t="s">
        <v>163</v>
      </c>
    </row>
    <row r="168" spans="1:69" ht="13.2" customHeight="1" x14ac:dyDescent="0.3">
      <c r="A168" s="40" t="str">
        <f t="shared" si="106"/>
        <v>2025-09-03</v>
      </c>
      <c r="B168" s="40" t="str">
        <f t="shared" si="107"/>
        <v>SYD</v>
      </c>
      <c r="C168" s="39" t="str">
        <f t="shared" si="108"/>
        <v>98812563585</v>
      </c>
      <c r="D168" s="41" t="str">
        <f t="shared" si="109"/>
        <v>PKR253009193</v>
      </c>
      <c r="E168" s="41" t="str">
        <f t="shared" si="110"/>
        <v>596421454852</v>
      </c>
      <c r="F168" s="39" t="str">
        <f t="shared" si="111"/>
        <v>2256683</v>
      </c>
      <c r="G168" s="39" t="str">
        <f t="shared" si="112"/>
        <v>WISE EXPRESS LOGISTICS(PANGZIMOM)</v>
      </c>
      <c r="H168" s="41" t="str">
        <f t="shared" si="113"/>
        <v>남은솔</v>
      </c>
      <c r="I168" s="39" t="str">
        <f t="shared" si="114"/>
        <v>17161</v>
      </c>
      <c r="J168" s="52" t="str">
        <f t="shared" si="115"/>
        <v/>
      </c>
      <c r="K168" s="75">
        <f t="shared" si="116"/>
        <v>1</v>
      </c>
      <c r="L168" s="76">
        <f t="shared" si="117"/>
        <v>0.3</v>
      </c>
      <c r="M168" s="76">
        <f t="shared" si="118"/>
        <v>1E-3</v>
      </c>
      <c r="N168" s="76">
        <f t="shared" si="119"/>
        <v>0.3</v>
      </c>
      <c r="O168" s="42">
        <f t="shared" si="120"/>
        <v>0.5</v>
      </c>
      <c r="P168" s="39" t="str">
        <f t="shared" si="121"/>
        <v>일반(목록배제,Normal-Manifest Exception)</v>
      </c>
      <c r="Q168" s="72">
        <f t="shared" si="122"/>
        <v>10</v>
      </c>
      <c r="R168" s="43" t="str">
        <f t="shared" si="123"/>
        <v>OZ602</v>
      </c>
      <c r="S168" s="82" t="str">
        <f t="shared" si="124"/>
        <v/>
      </c>
      <c r="T168" s="40">
        <f t="shared" si="125"/>
        <v>45903</v>
      </c>
      <c r="U168" s="44">
        <v>2500</v>
      </c>
      <c r="V168" s="44">
        <f t="shared" si="126"/>
        <v>0</v>
      </c>
      <c r="W168" s="77">
        <f t="shared" si="127"/>
        <v>2500</v>
      </c>
      <c r="X168" s="78">
        <f t="shared" si="128"/>
        <v>0</v>
      </c>
      <c r="Y168" s="44" cm="1">
        <f t="array" ref="Y168">_xlfn.IFNA(_xlfn.IFS(AND(Q168&gt;=2000, Q168&lt;3000), 10000, AND(Q168&gt;=3000, Q168&lt;4000), 15000, AND(Q168&gt;=4000, Q168&lt;5000), 20000, AND(Q168&gt;=5000), 25000),0)</f>
        <v>0</v>
      </c>
      <c r="Z168" s="91">
        <f t="shared" si="129"/>
        <v>300</v>
      </c>
      <c r="AA168" s="44">
        <f t="shared" si="130"/>
        <v>0</v>
      </c>
      <c r="AB168" s="44"/>
      <c r="AC168" s="44"/>
      <c r="AD168" s="44"/>
      <c r="AE168" s="44">
        <f>VLOOKUP(O168,정산업데이트!$A$6:$B$12,2,10)</f>
        <v>0</v>
      </c>
      <c r="AF168" s="44"/>
      <c r="AG168" s="79">
        <f t="shared" si="131"/>
        <v>300</v>
      </c>
      <c r="AH168" s="80">
        <f t="shared" si="132"/>
        <v>2800</v>
      </c>
      <c r="AI168" s="93"/>
      <c r="AJ168" s="84" t="s">
        <v>2070</v>
      </c>
      <c r="AK168" s="84" t="s">
        <v>73</v>
      </c>
      <c r="AL168" s="84" t="s">
        <v>2071</v>
      </c>
      <c r="AM168" s="84" t="s">
        <v>2941</v>
      </c>
      <c r="AN168" s="84" t="s">
        <v>2942</v>
      </c>
      <c r="AO168" s="84" t="s">
        <v>2943</v>
      </c>
      <c r="AP168" s="84" t="s">
        <v>854</v>
      </c>
      <c r="AQ168" s="84" t="s">
        <v>122</v>
      </c>
      <c r="AR168" s="85">
        <v>1</v>
      </c>
      <c r="AS168" s="86">
        <v>0.3</v>
      </c>
      <c r="AT168" s="86">
        <v>1E-3</v>
      </c>
      <c r="AU168" s="86">
        <v>0.3</v>
      </c>
      <c r="AV168" s="84" t="s">
        <v>8</v>
      </c>
      <c r="AW168" s="86">
        <v>10</v>
      </c>
      <c r="AX168" s="84" t="s">
        <v>68</v>
      </c>
      <c r="AY168" s="84" t="s">
        <v>68</v>
      </c>
      <c r="AZ168" s="84" t="s">
        <v>68</v>
      </c>
      <c r="BA168" s="84" t="s">
        <v>68</v>
      </c>
      <c r="BB168" s="84" t="s">
        <v>68</v>
      </c>
      <c r="BC168" s="84" t="s">
        <v>441</v>
      </c>
      <c r="BD168" s="84" t="s">
        <v>442</v>
      </c>
      <c r="BE168" s="84" t="s">
        <v>443</v>
      </c>
      <c r="BF168" s="84" t="s">
        <v>122</v>
      </c>
      <c r="BG168" s="84" t="s">
        <v>69</v>
      </c>
      <c r="BH168" s="92" t="s">
        <v>2944</v>
      </c>
      <c r="BI168" s="84" t="s">
        <v>122</v>
      </c>
      <c r="BJ168" s="84" t="s">
        <v>2945</v>
      </c>
      <c r="BK168" s="84" t="s">
        <v>75</v>
      </c>
      <c r="BL168" s="84" t="s">
        <v>122</v>
      </c>
      <c r="BM168" s="84" t="s">
        <v>442</v>
      </c>
      <c r="BN168" s="84" t="s">
        <v>70</v>
      </c>
      <c r="BO168" s="84" t="s">
        <v>71</v>
      </c>
      <c r="BP168" s="84" t="s">
        <v>122</v>
      </c>
      <c r="BQ168" s="84" t="s">
        <v>163</v>
      </c>
    </row>
    <row r="169" spans="1:69" ht="13.2" customHeight="1" x14ac:dyDescent="0.3">
      <c r="A169" s="40" t="str">
        <f t="shared" si="106"/>
        <v>2025-09-03</v>
      </c>
      <c r="B169" s="40" t="str">
        <f t="shared" si="107"/>
        <v>SYD</v>
      </c>
      <c r="C169" s="39" t="str">
        <f t="shared" si="108"/>
        <v>98812563585</v>
      </c>
      <c r="D169" s="41" t="str">
        <f t="shared" si="109"/>
        <v>PAU029761662</v>
      </c>
      <c r="E169" s="41" t="str">
        <f t="shared" si="110"/>
        <v>596421456392</v>
      </c>
      <c r="F169" s="39" t="str">
        <f t="shared" si="111"/>
        <v>2254256</v>
      </c>
      <c r="G169" s="39" t="str">
        <f t="shared" si="112"/>
        <v>WISE EXPRESS(BOOSTUP)</v>
      </c>
      <c r="H169" s="41" t="str">
        <f t="shared" si="113"/>
        <v>문대선</v>
      </c>
      <c r="I169" s="39" t="str">
        <f t="shared" si="114"/>
        <v>34899</v>
      </c>
      <c r="J169" s="52" t="str">
        <f t="shared" si="115"/>
        <v/>
      </c>
      <c r="K169" s="75">
        <f t="shared" si="116"/>
        <v>1</v>
      </c>
      <c r="L169" s="76">
        <f t="shared" si="117"/>
        <v>1</v>
      </c>
      <c r="M169" s="76">
        <f t="shared" si="118"/>
        <v>1E-3</v>
      </c>
      <c r="N169" s="76">
        <f t="shared" si="119"/>
        <v>1</v>
      </c>
      <c r="O169" s="42">
        <f t="shared" si="120"/>
        <v>1</v>
      </c>
      <c r="P169" s="39" t="str">
        <f t="shared" si="121"/>
        <v>목록(Manifest)</v>
      </c>
      <c r="Q169" s="72">
        <f t="shared" si="122"/>
        <v>60</v>
      </c>
      <c r="R169" s="43" t="str">
        <f t="shared" si="123"/>
        <v>OZ602</v>
      </c>
      <c r="S169" s="82" t="str">
        <f t="shared" si="124"/>
        <v/>
      </c>
      <c r="T169" s="40">
        <f t="shared" si="125"/>
        <v>45903</v>
      </c>
      <c r="U169" s="44">
        <v>2500</v>
      </c>
      <c r="V169" s="44">
        <f t="shared" si="126"/>
        <v>0</v>
      </c>
      <c r="W169" s="77">
        <f t="shared" si="127"/>
        <v>2500</v>
      </c>
      <c r="X169" s="78">
        <f t="shared" si="128"/>
        <v>0</v>
      </c>
      <c r="Y169" s="44" cm="1">
        <f t="array" ref="Y169">_xlfn.IFNA(_xlfn.IFS(AND(Q169&gt;=2000, Q169&lt;3000), 10000, AND(Q169&gt;=3000, Q169&lt;4000), 15000, AND(Q169&gt;=4000, Q169&lt;5000), 20000, AND(Q169&gt;=5000), 25000),0)</f>
        <v>0</v>
      </c>
      <c r="Z169" s="91">
        <f t="shared" si="129"/>
        <v>0</v>
      </c>
      <c r="AA169" s="44">
        <f t="shared" si="130"/>
        <v>0</v>
      </c>
      <c r="AB169" s="44"/>
      <c r="AC169" s="44"/>
      <c r="AD169" s="44"/>
      <c r="AE169" s="44">
        <f>VLOOKUP(O169,정산업데이트!$A$6:$B$12,2,10)</f>
        <v>0</v>
      </c>
      <c r="AF169" s="44"/>
      <c r="AG169" s="79">
        <f t="shared" si="131"/>
        <v>0</v>
      </c>
      <c r="AH169" s="80">
        <f t="shared" si="132"/>
        <v>2500</v>
      </c>
      <c r="AI169" s="93"/>
      <c r="AJ169" s="84" t="s">
        <v>2070</v>
      </c>
      <c r="AK169" s="84" t="s">
        <v>73</v>
      </c>
      <c r="AL169" s="84" t="s">
        <v>2071</v>
      </c>
      <c r="AM169" s="84" t="s">
        <v>2946</v>
      </c>
      <c r="AN169" s="84" t="s">
        <v>2947</v>
      </c>
      <c r="AO169" s="84" t="s">
        <v>2948</v>
      </c>
      <c r="AP169" s="84" t="s">
        <v>1365</v>
      </c>
      <c r="AQ169" s="84" t="s">
        <v>122</v>
      </c>
      <c r="AR169" s="85">
        <v>1</v>
      </c>
      <c r="AS169" s="86">
        <v>1</v>
      </c>
      <c r="AT169" s="86">
        <v>1E-3</v>
      </c>
      <c r="AU169" s="86">
        <v>1</v>
      </c>
      <c r="AV169" s="84" t="s">
        <v>7</v>
      </c>
      <c r="AW169" s="86">
        <v>60</v>
      </c>
      <c r="AX169" s="84" t="s">
        <v>68</v>
      </c>
      <c r="AY169" s="84" t="s">
        <v>68</v>
      </c>
      <c r="AZ169" s="84" t="s">
        <v>68</v>
      </c>
      <c r="BA169" s="84" t="s">
        <v>68</v>
      </c>
      <c r="BB169" s="84" t="s">
        <v>68</v>
      </c>
      <c r="BC169" s="84" t="s">
        <v>129</v>
      </c>
      <c r="BD169" s="84" t="s">
        <v>91</v>
      </c>
      <c r="BE169" s="84" t="s">
        <v>92</v>
      </c>
      <c r="BF169" s="84" t="s">
        <v>122</v>
      </c>
      <c r="BG169" s="84" t="s">
        <v>69</v>
      </c>
      <c r="BH169" s="92" t="s">
        <v>2949</v>
      </c>
      <c r="BI169" s="84" t="s">
        <v>122</v>
      </c>
      <c r="BJ169" s="84" t="s">
        <v>2950</v>
      </c>
      <c r="BK169" s="84" t="s">
        <v>75</v>
      </c>
      <c r="BL169" s="84" t="s">
        <v>122</v>
      </c>
      <c r="BM169" s="84" t="s">
        <v>91</v>
      </c>
      <c r="BN169" s="84" t="s">
        <v>70</v>
      </c>
      <c r="BO169" s="84" t="s">
        <v>71</v>
      </c>
      <c r="BP169" s="84" t="s">
        <v>122</v>
      </c>
      <c r="BQ169" s="84" t="s">
        <v>163</v>
      </c>
    </row>
    <row r="170" spans="1:69" ht="13.2" customHeight="1" x14ac:dyDescent="0.3">
      <c r="A170" s="40" t="str">
        <f t="shared" si="106"/>
        <v>2025-09-03</v>
      </c>
      <c r="B170" s="40" t="str">
        <f t="shared" si="107"/>
        <v>SYD</v>
      </c>
      <c r="C170" s="39" t="str">
        <f t="shared" si="108"/>
        <v>98812563585</v>
      </c>
      <c r="D170" s="41" t="str">
        <f t="shared" si="109"/>
        <v>PAU029761658</v>
      </c>
      <c r="E170" s="41" t="str">
        <f t="shared" si="110"/>
        <v>596421456425</v>
      </c>
      <c r="F170" s="39" t="str">
        <f t="shared" si="111"/>
        <v>2254256</v>
      </c>
      <c r="G170" s="39" t="str">
        <f t="shared" si="112"/>
        <v>WISE EXPRESS(BOOSTUP)</v>
      </c>
      <c r="H170" s="41" t="str">
        <f t="shared" si="113"/>
        <v>김아현</v>
      </c>
      <c r="I170" s="39" t="str">
        <f t="shared" si="114"/>
        <v>31089</v>
      </c>
      <c r="J170" s="52" t="str">
        <f t="shared" si="115"/>
        <v/>
      </c>
      <c r="K170" s="75">
        <f t="shared" si="116"/>
        <v>1</v>
      </c>
      <c r="L170" s="76">
        <f t="shared" si="117"/>
        <v>1</v>
      </c>
      <c r="M170" s="76">
        <f t="shared" si="118"/>
        <v>1E-3</v>
      </c>
      <c r="N170" s="76">
        <f t="shared" si="119"/>
        <v>1</v>
      </c>
      <c r="O170" s="42">
        <f t="shared" si="120"/>
        <v>1</v>
      </c>
      <c r="P170" s="39" t="str">
        <f t="shared" si="121"/>
        <v>목록(Manifest)</v>
      </c>
      <c r="Q170" s="72">
        <f t="shared" si="122"/>
        <v>60</v>
      </c>
      <c r="R170" s="43" t="str">
        <f t="shared" si="123"/>
        <v>OZ602</v>
      </c>
      <c r="S170" s="82" t="str">
        <f t="shared" si="124"/>
        <v/>
      </c>
      <c r="T170" s="40">
        <f t="shared" si="125"/>
        <v>45903</v>
      </c>
      <c r="U170" s="44">
        <v>2500</v>
      </c>
      <c r="V170" s="44">
        <f t="shared" si="126"/>
        <v>0</v>
      </c>
      <c r="W170" s="77">
        <f t="shared" si="127"/>
        <v>2500</v>
      </c>
      <c r="X170" s="78">
        <f t="shared" si="128"/>
        <v>0</v>
      </c>
      <c r="Y170" s="44" cm="1">
        <f t="array" ref="Y170">_xlfn.IFNA(_xlfn.IFS(AND(Q170&gt;=2000, Q170&lt;3000), 10000, AND(Q170&gt;=3000, Q170&lt;4000), 15000, AND(Q170&gt;=4000, Q170&lt;5000), 20000, AND(Q170&gt;=5000), 25000),0)</f>
        <v>0</v>
      </c>
      <c r="Z170" s="91">
        <f t="shared" si="129"/>
        <v>0</v>
      </c>
      <c r="AA170" s="44">
        <f t="shared" si="130"/>
        <v>0</v>
      </c>
      <c r="AB170" s="44"/>
      <c r="AC170" s="44"/>
      <c r="AD170" s="44"/>
      <c r="AE170" s="44">
        <f>VLOOKUP(O170,정산업데이트!$A$6:$B$12,2,10)</f>
        <v>0</v>
      </c>
      <c r="AF170" s="44"/>
      <c r="AG170" s="79">
        <f t="shared" si="131"/>
        <v>0</v>
      </c>
      <c r="AH170" s="80">
        <f t="shared" si="132"/>
        <v>2500</v>
      </c>
      <c r="AI170" s="93"/>
      <c r="AJ170" s="84" t="s">
        <v>2070</v>
      </c>
      <c r="AK170" s="84" t="s">
        <v>73</v>
      </c>
      <c r="AL170" s="84" t="s">
        <v>2071</v>
      </c>
      <c r="AM170" s="84" t="s">
        <v>2951</v>
      </c>
      <c r="AN170" s="84" t="s">
        <v>2044</v>
      </c>
      <c r="AO170" s="84" t="s">
        <v>2952</v>
      </c>
      <c r="AP170" s="84" t="s">
        <v>2953</v>
      </c>
      <c r="AQ170" s="84" t="s">
        <v>122</v>
      </c>
      <c r="AR170" s="85">
        <v>1</v>
      </c>
      <c r="AS170" s="86">
        <v>1</v>
      </c>
      <c r="AT170" s="86">
        <v>1E-3</v>
      </c>
      <c r="AU170" s="86">
        <v>1</v>
      </c>
      <c r="AV170" s="84" t="s">
        <v>7</v>
      </c>
      <c r="AW170" s="86">
        <v>60</v>
      </c>
      <c r="AX170" s="84" t="s">
        <v>68</v>
      </c>
      <c r="AY170" s="84" t="s">
        <v>68</v>
      </c>
      <c r="AZ170" s="84" t="s">
        <v>68</v>
      </c>
      <c r="BA170" s="84" t="s">
        <v>68</v>
      </c>
      <c r="BB170" s="84" t="s">
        <v>68</v>
      </c>
      <c r="BC170" s="84" t="s">
        <v>129</v>
      </c>
      <c r="BD170" s="84" t="s">
        <v>91</v>
      </c>
      <c r="BE170" s="84" t="s">
        <v>92</v>
      </c>
      <c r="BF170" s="84" t="s">
        <v>122</v>
      </c>
      <c r="BG170" s="84" t="s">
        <v>69</v>
      </c>
      <c r="BH170" s="92" t="s">
        <v>2954</v>
      </c>
      <c r="BI170" s="84" t="s">
        <v>122</v>
      </c>
      <c r="BJ170" s="84" t="s">
        <v>2955</v>
      </c>
      <c r="BK170" s="84" t="s">
        <v>75</v>
      </c>
      <c r="BL170" s="84" t="s">
        <v>122</v>
      </c>
      <c r="BM170" s="84" t="s">
        <v>91</v>
      </c>
      <c r="BN170" s="84" t="s">
        <v>70</v>
      </c>
      <c r="BO170" s="84" t="s">
        <v>71</v>
      </c>
      <c r="BP170" s="84" t="s">
        <v>122</v>
      </c>
      <c r="BQ170" s="84" t="s">
        <v>163</v>
      </c>
    </row>
    <row r="171" spans="1:69" ht="13.2" customHeight="1" x14ac:dyDescent="0.3">
      <c r="A171" s="40" t="str">
        <f t="shared" si="106"/>
        <v>2025-09-03</v>
      </c>
      <c r="B171" s="40" t="str">
        <f t="shared" si="107"/>
        <v>SYD</v>
      </c>
      <c r="C171" s="39" t="str">
        <f t="shared" si="108"/>
        <v>98812563585</v>
      </c>
      <c r="D171" s="41" t="str">
        <f t="shared" si="109"/>
        <v>PAU029761663</v>
      </c>
      <c r="E171" s="41" t="str">
        <f t="shared" si="110"/>
        <v>596421456436</v>
      </c>
      <c r="F171" s="39" t="str">
        <f t="shared" si="111"/>
        <v>2254256</v>
      </c>
      <c r="G171" s="39" t="str">
        <f t="shared" si="112"/>
        <v>WISE EXPRESS(BOOSTUP)</v>
      </c>
      <c r="H171" s="41" t="str">
        <f t="shared" si="113"/>
        <v>김현경</v>
      </c>
      <c r="I171" s="39" t="str">
        <f t="shared" si="114"/>
        <v>21995</v>
      </c>
      <c r="J171" s="52" t="str">
        <f t="shared" si="115"/>
        <v/>
      </c>
      <c r="K171" s="75">
        <f t="shared" si="116"/>
        <v>1</v>
      </c>
      <c r="L171" s="76">
        <f t="shared" si="117"/>
        <v>1</v>
      </c>
      <c r="M171" s="76">
        <f t="shared" si="118"/>
        <v>1E-3</v>
      </c>
      <c r="N171" s="76">
        <f t="shared" si="119"/>
        <v>1</v>
      </c>
      <c r="O171" s="42">
        <f t="shared" si="120"/>
        <v>1</v>
      </c>
      <c r="P171" s="39" t="str">
        <f t="shared" si="121"/>
        <v>목록(Manifest)</v>
      </c>
      <c r="Q171" s="72">
        <f t="shared" si="122"/>
        <v>60</v>
      </c>
      <c r="R171" s="43" t="str">
        <f t="shared" si="123"/>
        <v>OZ602</v>
      </c>
      <c r="S171" s="82" t="str">
        <f t="shared" si="124"/>
        <v/>
      </c>
      <c r="T171" s="40">
        <f t="shared" si="125"/>
        <v>45903</v>
      </c>
      <c r="U171" s="44">
        <v>2500</v>
      </c>
      <c r="V171" s="44">
        <f t="shared" si="126"/>
        <v>0</v>
      </c>
      <c r="W171" s="77">
        <f t="shared" si="127"/>
        <v>2500</v>
      </c>
      <c r="X171" s="78">
        <f t="shared" si="128"/>
        <v>0</v>
      </c>
      <c r="Y171" s="44" cm="1">
        <f t="array" ref="Y171">_xlfn.IFNA(_xlfn.IFS(AND(Q171&gt;=2000, Q171&lt;3000), 10000, AND(Q171&gt;=3000, Q171&lt;4000), 15000, AND(Q171&gt;=4000, Q171&lt;5000), 20000, AND(Q171&gt;=5000), 25000),0)</f>
        <v>0</v>
      </c>
      <c r="Z171" s="91">
        <f t="shared" si="129"/>
        <v>0</v>
      </c>
      <c r="AA171" s="44">
        <f t="shared" si="130"/>
        <v>0</v>
      </c>
      <c r="AB171" s="44"/>
      <c r="AC171" s="44"/>
      <c r="AD171" s="44"/>
      <c r="AE171" s="44">
        <f>VLOOKUP(O171,정산업데이트!$A$6:$B$12,2,10)</f>
        <v>0</v>
      </c>
      <c r="AF171" s="44"/>
      <c r="AG171" s="79">
        <f t="shared" si="131"/>
        <v>0</v>
      </c>
      <c r="AH171" s="80">
        <f t="shared" si="132"/>
        <v>2500</v>
      </c>
      <c r="AI171" s="93"/>
      <c r="AJ171" s="84" t="s">
        <v>2070</v>
      </c>
      <c r="AK171" s="84" t="s">
        <v>73</v>
      </c>
      <c r="AL171" s="84" t="s">
        <v>2071</v>
      </c>
      <c r="AM171" s="84" t="s">
        <v>2956</v>
      </c>
      <c r="AN171" s="84" t="s">
        <v>1698</v>
      </c>
      <c r="AO171" s="84" t="s">
        <v>2957</v>
      </c>
      <c r="AP171" s="84" t="s">
        <v>2958</v>
      </c>
      <c r="AQ171" s="84" t="s">
        <v>122</v>
      </c>
      <c r="AR171" s="85">
        <v>1</v>
      </c>
      <c r="AS171" s="86">
        <v>1</v>
      </c>
      <c r="AT171" s="86">
        <v>1E-3</v>
      </c>
      <c r="AU171" s="86">
        <v>1</v>
      </c>
      <c r="AV171" s="84" t="s">
        <v>7</v>
      </c>
      <c r="AW171" s="86">
        <v>60</v>
      </c>
      <c r="AX171" s="84" t="s">
        <v>68</v>
      </c>
      <c r="AY171" s="84" t="s">
        <v>68</v>
      </c>
      <c r="AZ171" s="84" t="s">
        <v>68</v>
      </c>
      <c r="BA171" s="84" t="s">
        <v>68</v>
      </c>
      <c r="BB171" s="84" t="s">
        <v>68</v>
      </c>
      <c r="BC171" s="84" t="s">
        <v>129</v>
      </c>
      <c r="BD171" s="84" t="s">
        <v>91</v>
      </c>
      <c r="BE171" s="84" t="s">
        <v>92</v>
      </c>
      <c r="BF171" s="84" t="s">
        <v>122</v>
      </c>
      <c r="BG171" s="84" t="s">
        <v>69</v>
      </c>
      <c r="BH171" s="92" t="s">
        <v>2959</v>
      </c>
      <c r="BI171" s="84" t="s">
        <v>122</v>
      </c>
      <c r="BJ171" s="84" t="s">
        <v>2960</v>
      </c>
      <c r="BK171" s="84" t="s">
        <v>75</v>
      </c>
      <c r="BL171" s="84" t="s">
        <v>122</v>
      </c>
      <c r="BM171" s="84" t="s">
        <v>91</v>
      </c>
      <c r="BN171" s="84" t="s">
        <v>70</v>
      </c>
      <c r="BO171" s="84" t="s">
        <v>71</v>
      </c>
      <c r="BP171" s="84" t="s">
        <v>122</v>
      </c>
      <c r="BQ171" s="84" t="s">
        <v>163</v>
      </c>
    </row>
    <row r="172" spans="1:69" ht="13.2" customHeight="1" x14ac:dyDescent="0.3">
      <c r="A172" s="40" t="str">
        <f t="shared" si="106"/>
        <v>2025-09-03</v>
      </c>
      <c r="B172" s="40" t="str">
        <f t="shared" si="107"/>
        <v>SYD</v>
      </c>
      <c r="C172" s="39" t="str">
        <f t="shared" si="108"/>
        <v>98812563585</v>
      </c>
      <c r="D172" s="41" t="str">
        <f t="shared" si="109"/>
        <v>PAU029761667</v>
      </c>
      <c r="E172" s="41" t="str">
        <f t="shared" si="110"/>
        <v>596421456440</v>
      </c>
      <c r="F172" s="39" t="str">
        <f t="shared" si="111"/>
        <v>2254256</v>
      </c>
      <c r="G172" s="39" t="str">
        <f t="shared" si="112"/>
        <v>WISE EXPRESS(BOOSTUP)</v>
      </c>
      <c r="H172" s="41" t="str">
        <f t="shared" si="113"/>
        <v>고유나</v>
      </c>
      <c r="I172" s="39" t="str">
        <f t="shared" si="114"/>
        <v>07362</v>
      </c>
      <c r="J172" s="52" t="str">
        <f t="shared" si="115"/>
        <v/>
      </c>
      <c r="K172" s="75">
        <f t="shared" si="116"/>
        <v>1</v>
      </c>
      <c r="L172" s="76">
        <f t="shared" si="117"/>
        <v>1</v>
      </c>
      <c r="M172" s="76">
        <f t="shared" si="118"/>
        <v>1E-3</v>
      </c>
      <c r="N172" s="76">
        <f t="shared" si="119"/>
        <v>1</v>
      </c>
      <c r="O172" s="42">
        <f t="shared" si="120"/>
        <v>1</v>
      </c>
      <c r="P172" s="39" t="str">
        <f t="shared" si="121"/>
        <v>목록(Manifest)</v>
      </c>
      <c r="Q172" s="72">
        <f t="shared" si="122"/>
        <v>60</v>
      </c>
      <c r="R172" s="43" t="str">
        <f t="shared" si="123"/>
        <v>OZ602</v>
      </c>
      <c r="S172" s="82" t="str">
        <f t="shared" si="124"/>
        <v/>
      </c>
      <c r="T172" s="40">
        <f t="shared" si="125"/>
        <v>45903</v>
      </c>
      <c r="U172" s="44">
        <v>2500</v>
      </c>
      <c r="V172" s="44">
        <f t="shared" si="126"/>
        <v>0</v>
      </c>
      <c r="W172" s="77">
        <f t="shared" si="127"/>
        <v>2500</v>
      </c>
      <c r="X172" s="78">
        <f t="shared" si="128"/>
        <v>0</v>
      </c>
      <c r="Y172" s="44" cm="1">
        <f t="array" ref="Y172">_xlfn.IFNA(_xlfn.IFS(AND(Q172&gt;=2000, Q172&lt;3000), 10000, AND(Q172&gt;=3000, Q172&lt;4000), 15000, AND(Q172&gt;=4000, Q172&lt;5000), 20000, AND(Q172&gt;=5000), 25000),0)</f>
        <v>0</v>
      </c>
      <c r="Z172" s="91">
        <f t="shared" si="129"/>
        <v>0</v>
      </c>
      <c r="AA172" s="44">
        <f t="shared" si="130"/>
        <v>0</v>
      </c>
      <c r="AB172" s="44"/>
      <c r="AC172" s="44"/>
      <c r="AD172" s="44"/>
      <c r="AE172" s="44">
        <f>VLOOKUP(O172,정산업데이트!$A$6:$B$12,2,10)</f>
        <v>0</v>
      </c>
      <c r="AF172" s="44"/>
      <c r="AG172" s="79">
        <f t="shared" si="131"/>
        <v>0</v>
      </c>
      <c r="AH172" s="80">
        <f t="shared" si="132"/>
        <v>2500</v>
      </c>
      <c r="AI172" s="93"/>
      <c r="AJ172" s="84" t="s">
        <v>2070</v>
      </c>
      <c r="AK172" s="84" t="s">
        <v>73</v>
      </c>
      <c r="AL172" s="84" t="s">
        <v>2071</v>
      </c>
      <c r="AM172" s="84" t="s">
        <v>2961</v>
      </c>
      <c r="AN172" s="84" t="s">
        <v>2962</v>
      </c>
      <c r="AO172" s="84" t="s">
        <v>2963</v>
      </c>
      <c r="AP172" s="84" t="s">
        <v>2964</v>
      </c>
      <c r="AQ172" s="84" t="s">
        <v>122</v>
      </c>
      <c r="AR172" s="85">
        <v>1</v>
      </c>
      <c r="AS172" s="86">
        <v>1</v>
      </c>
      <c r="AT172" s="86">
        <v>1E-3</v>
      </c>
      <c r="AU172" s="86">
        <v>1</v>
      </c>
      <c r="AV172" s="84" t="s">
        <v>7</v>
      </c>
      <c r="AW172" s="86">
        <v>60</v>
      </c>
      <c r="AX172" s="84" t="s">
        <v>68</v>
      </c>
      <c r="AY172" s="84" t="s">
        <v>68</v>
      </c>
      <c r="AZ172" s="84" t="s">
        <v>68</v>
      </c>
      <c r="BA172" s="84" t="s">
        <v>68</v>
      </c>
      <c r="BB172" s="84" t="s">
        <v>68</v>
      </c>
      <c r="BC172" s="84" t="s">
        <v>129</v>
      </c>
      <c r="BD172" s="84" t="s">
        <v>91</v>
      </c>
      <c r="BE172" s="84" t="s">
        <v>92</v>
      </c>
      <c r="BF172" s="84" t="s">
        <v>122</v>
      </c>
      <c r="BG172" s="84" t="s">
        <v>69</v>
      </c>
      <c r="BH172" s="92" t="s">
        <v>2965</v>
      </c>
      <c r="BI172" s="84" t="s">
        <v>122</v>
      </c>
      <c r="BJ172" s="84" t="s">
        <v>2966</v>
      </c>
      <c r="BK172" s="84" t="s">
        <v>75</v>
      </c>
      <c r="BL172" s="84" t="s">
        <v>122</v>
      </c>
      <c r="BM172" s="84" t="s">
        <v>91</v>
      </c>
      <c r="BN172" s="84" t="s">
        <v>70</v>
      </c>
      <c r="BO172" s="84" t="s">
        <v>71</v>
      </c>
      <c r="BP172" s="84" t="s">
        <v>122</v>
      </c>
      <c r="BQ172" s="84" t="s">
        <v>163</v>
      </c>
    </row>
    <row r="173" spans="1:69" ht="13.2" customHeight="1" x14ac:dyDescent="0.3">
      <c r="A173" s="40" t="str">
        <f t="shared" si="106"/>
        <v>2025-09-03</v>
      </c>
      <c r="B173" s="40" t="str">
        <f t="shared" si="107"/>
        <v>SYD</v>
      </c>
      <c r="C173" s="39" t="str">
        <f t="shared" si="108"/>
        <v>98812563585</v>
      </c>
      <c r="D173" s="41" t="str">
        <f t="shared" si="109"/>
        <v>PKR252988006</v>
      </c>
      <c r="E173" s="41" t="str">
        <f t="shared" si="110"/>
        <v>596421453076</v>
      </c>
      <c r="F173" s="39" t="str">
        <f t="shared" si="111"/>
        <v>2254238</v>
      </c>
      <c r="G173" s="39" t="str">
        <f t="shared" si="112"/>
        <v>WISE EXPRESS(CHUHO)</v>
      </c>
      <c r="H173" s="41" t="str">
        <f t="shared" si="113"/>
        <v>김종혁</v>
      </c>
      <c r="I173" s="39" t="str">
        <f t="shared" si="114"/>
        <v>06606</v>
      </c>
      <c r="J173" s="52" t="str">
        <f t="shared" si="115"/>
        <v/>
      </c>
      <c r="K173" s="75">
        <f t="shared" si="116"/>
        <v>1</v>
      </c>
      <c r="L173" s="76">
        <f t="shared" si="117"/>
        <v>2</v>
      </c>
      <c r="M173" s="76">
        <f t="shared" si="118"/>
        <v>1E-3</v>
      </c>
      <c r="N173" s="76">
        <f t="shared" si="119"/>
        <v>2</v>
      </c>
      <c r="O173" s="42">
        <f t="shared" si="120"/>
        <v>2</v>
      </c>
      <c r="P173" s="39" t="str">
        <f t="shared" si="121"/>
        <v>일반(목록배제,Normal-Manifest Exception)</v>
      </c>
      <c r="Q173" s="72">
        <f t="shared" si="122"/>
        <v>150</v>
      </c>
      <c r="R173" s="43" t="str">
        <f t="shared" si="123"/>
        <v>OZ602</v>
      </c>
      <c r="S173" s="82" t="str">
        <f t="shared" si="124"/>
        <v/>
      </c>
      <c r="T173" s="40">
        <f t="shared" si="125"/>
        <v>45903</v>
      </c>
      <c r="U173" s="44">
        <v>2500</v>
      </c>
      <c r="V173" s="44">
        <f t="shared" si="126"/>
        <v>0</v>
      </c>
      <c r="W173" s="77">
        <f t="shared" si="127"/>
        <v>2500</v>
      </c>
      <c r="X173" s="78">
        <f t="shared" si="128"/>
        <v>0</v>
      </c>
      <c r="Y173" s="44" cm="1">
        <f t="array" ref="Y173">_xlfn.IFNA(_xlfn.IFS(AND(Q173&gt;=2000, Q173&lt;3000), 10000, AND(Q173&gt;=3000, Q173&lt;4000), 15000, AND(Q173&gt;=4000, Q173&lt;5000), 20000, AND(Q173&gt;=5000), 25000),0)</f>
        <v>0</v>
      </c>
      <c r="Z173" s="91">
        <f t="shared" si="129"/>
        <v>300</v>
      </c>
      <c r="AA173" s="44">
        <f t="shared" si="130"/>
        <v>0</v>
      </c>
      <c r="AB173" s="44"/>
      <c r="AC173" s="44"/>
      <c r="AD173" s="44"/>
      <c r="AE173" s="44">
        <f>VLOOKUP(O173,정산업데이트!$A$6:$B$12,2,10)</f>
        <v>0</v>
      </c>
      <c r="AF173" s="44"/>
      <c r="AG173" s="79">
        <f t="shared" si="131"/>
        <v>300</v>
      </c>
      <c r="AH173" s="80">
        <f t="shared" si="132"/>
        <v>2800</v>
      </c>
      <c r="AI173" s="93"/>
      <c r="AJ173" s="84" t="s">
        <v>2070</v>
      </c>
      <c r="AK173" s="84" t="s">
        <v>73</v>
      </c>
      <c r="AL173" s="84" t="s">
        <v>2071</v>
      </c>
      <c r="AM173" s="84" t="s">
        <v>2967</v>
      </c>
      <c r="AN173" s="84" t="s">
        <v>2968</v>
      </c>
      <c r="AO173" s="84" t="s">
        <v>2969</v>
      </c>
      <c r="AP173" s="84" t="s">
        <v>2909</v>
      </c>
      <c r="AQ173" s="84" t="s">
        <v>122</v>
      </c>
      <c r="AR173" s="85">
        <v>1</v>
      </c>
      <c r="AS173" s="86">
        <v>2</v>
      </c>
      <c r="AT173" s="86">
        <v>1E-3</v>
      </c>
      <c r="AU173" s="86">
        <v>2</v>
      </c>
      <c r="AV173" s="84" t="s">
        <v>8</v>
      </c>
      <c r="AW173" s="86">
        <v>150</v>
      </c>
      <c r="AX173" s="84" t="s">
        <v>68</v>
      </c>
      <c r="AY173" s="84" t="s">
        <v>68</v>
      </c>
      <c r="AZ173" s="84" t="s">
        <v>68</v>
      </c>
      <c r="BA173" s="84" t="s">
        <v>68</v>
      </c>
      <c r="BB173" s="84" t="s">
        <v>68</v>
      </c>
      <c r="BC173" s="84" t="s">
        <v>123</v>
      </c>
      <c r="BD173" s="84" t="s">
        <v>81</v>
      </c>
      <c r="BE173" s="84" t="s">
        <v>2907</v>
      </c>
      <c r="BF173" s="84" t="s">
        <v>122</v>
      </c>
      <c r="BG173" s="84" t="s">
        <v>69</v>
      </c>
      <c r="BH173" s="92" t="s">
        <v>2970</v>
      </c>
      <c r="BI173" s="84" t="s">
        <v>122</v>
      </c>
      <c r="BJ173" s="84" t="s">
        <v>2971</v>
      </c>
      <c r="BK173" s="84" t="s">
        <v>75</v>
      </c>
      <c r="BL173" s="84" t="s">
        <v>122</v>
      </c>
      <c r="BM173" s="84" t="s">
        <v>81</v>
      </c>
      <c r="BN173" s="84" t="s">
        <v>70</v>
      </c>
      <c r="BO173" s="84" t="s">
        <v>71</v>
      </c>
      <c r="BP173" s="84" t="s">
        <v>122</v>
      </c>
      <c r="BQ173" s="84" t="s">
        <v>163</v>
      </c>
    </row>
    <row r="174" spans="1:69" ht="13.2" customHeight="1" x14ac:dyDescent="0.3">
      <c r="A174" s="40" t="str">
        <f t="shared" si="106"/>
        <v>2025-09-03</v>
      </c>
      <c r="B174" s="40" t="str">
        <f t="shared" si="107"/>
        <v>SYD</v>
      </c>
      <c r="C174" s="39" t="str">
        <f t="shared" si="108"/>
        <v>98812563585</v>
      </c>
      <c r="D174" s="41" t="str">
        <f t="shared" si="109"/>
        <v>PKR252948818</v>
      </c>
      <c r="E174" s="41" t="str">
        <f t="shared" si="110"/>
        <v>596421445925</v>
      </c>
      <c r="F174" s="39" t="str">
        <f t="shared" si="111"/>
        <v>2256450</v>
      </c>
      <c r="G174" s="39" t="str">
        <f t="shared" si="112"/>
        <v>WISE EXPRESS LOGISTICS(MEGA_HEALTH)</v>
      </c>
      <c r="H174" s="41" t="str">
        <f t="shared" si="113"/>
        <v>한상연</v>
      </c>
      <c r="I174" s="39" t="str">
        <f t="shared" si="114"/>
        <v>22007</v>
      </c>
      <c r="J174" s="52" t="str">
        <f t="shared" si="115"/>
        <v>BL추가(18050222502)</v>
      </c>
      <c r="K174" s="75">
        <f t="shared" si="116"/>
        <v>1</v>
      </c>
      <c r="L174" s="76">
        <f t="shared" si="117"/>
        <v>0.9</v>
      </c>
      <c r="M174" s="76">
        <f t="shared" si="118"/>
        <v>1E-3</v>
      </c>
      <c r="N174" s="76">
        <f t="shared" si="119"/>
        <v>0.9</v>
      </c>
      <c r="O174" s="42">
        <f t="shared" si="120"/>
        <v>1</v>
      </c>
      <c r="P174" s="39" t="str">
        <f t="shared" si="121"/>
        <v>일반(목록배제,Normal-Manifest Exception)</v>
      </c>
      <c r="Q174" s="72">
        <f t="shared" si="122"/>
        <v>120</v>
      </c>
      <c r="R174" s="43" t="str">
        <f t="shared" si="123"/>
        <v>OZ602</v>
      </c>
      <c r="S174" s="82" t="str">
        <f t="shared" si="124"/>
        <v/>
      </c>
      <c r="T174" s="40">
        <f t="shared" si="125"/>
        <v>45903</v>
      </c>
      <c r="U174" s="44">
        <v>2500</v>
      </c>
      <c r="V174" s="44">
        <f t="shared" si="126"/>
        <v>0</v>
      </c>
      <c r="W174" s="77">
        <f t="shared" si="127"/>
        <v>2500</v>
      </c>
      <c r="X174" s="78">
        <f t="shared" si="128"/>
        <v>0</v>
      </c>
      <c r="Y174" s="44" cm="1">
        <f t="array" ref="Y174">_xlfn.IFNA(_xlfn.IFS(AND(Q174&gt;=2000, Q174&lt;3000), 10000, AND(Q174&gt;=3000, Q174&lt;4000), 15000, AND(Q174&gt;=4000, Q174&lt;5000), 20000, AND(Q174&gt;=5000), 25000),0)</f>
        <v>0</v>
      </c>
      <c r="Z174" s="91">
        <f t="shared" si="129"/>
        <v>300</v>
      </c>
      <c r="AA174" s="44">
        <f t="shared" si="130"/>
        <v>0</v>
      </c>
      <c r="AB174" s="44"/>
      <c r="AC174" s="44"/>
      <c r="AD174" s="44"/>
      <c r="AE174" s="44">
        <f>VLOOKUP(O174,정산업데이트!$A$6:$B$12,2,10)</f>
        <v>0</v>
      </c>
      <c r="AF174" s="44"/>
      <c r="AG174" s="79">
        <f t="shared" si="131"/>
        <v>300</v>
      </c>
      <c r="AH174" s="80">
        <f t="shared" si="132"/>
        <v>2800</v>
      </c>
      <c r="AI174" s="93"/>
      <c r="AJ174" s="84" t="s">
        <v>2070</v>
      </c>
      <c r="AK174" s="84" t="s">
        <v>73</v>
      </c>
      <c r="AL174" s="84" t="s">
        <v>2071</v>
      </c>
      <c r="AM174" s="84" t="s">
        <v>2972</v>
      </c>
      <c r="AN174" s="84" t="s">
        <v>357</v>
      </c>
      <c r="AO174" s="84" t="s">
        <v>266</v>
      </c>
      <c r="AP174" s="84" t="s">
        <v>494</v>
      </c>
      <c r="AQ174" s="84" t="s">
        <v>2973</v>
      </c>
      <c r="AR174" s="85">
        <v>1</v>
      </c>
      <c r="AS174" s="86">
        <v>0.9</v>
      </c>
      <c r="AT174" s="86">
        <v>1E-3</v>
      </c>
      <c r="AU174" s="86">
        <v>0.9</v>
      </c>
      <c r="AV174" s="84" t="s">
        <v>8</v>
      </c>
      <c r="AW174" s="86">
        <v>120</v>
      </c>
      <c r="AX174" s="84" t="s">
        <v>68</v>
      </c>
      <c r="AY174" s="84" t="s">
        <v>68</v>
      </c>
      <c r="AZ174" s="84" t="s">
        <v>68</v>
      </c>
      <c r="BA174" s="84" t="s">
        <v>68</v>
      </c>
      <c r="BB174" s="84" t="s">
        <v>68</v>
      </c>
      <c r="BC174" s="84" t="s">
        <v>177</v>
      </c>
      <c r="BD174" s="84" t="s">
        <v>178</v>
      </c>
      <c r="BE174" s="84" t="s">
        <v>164</v>
      </c>
      <c r="BF174" s="84" t="s">
        <v>122</v>
      </c>
      <c r="BG174" s="84" t="s">
        <v>69</v>
      </c>
      <c r="BH174" s="92" t="s">
        <v>2974</v>
      </c>
      <c r="BI174" s="84" t="s">
        <v>122</v>
      </c>
      <c r="BJ174" s="84" t="s">
        <v>2975</v>
      </c>
      <c r="BK174" s="84" t="s">
        <v>75</v>
      </c>
      <c r="BL174" s="84" t="s">
        <v>122</v>
      </c>
      <c r="BM174" s="84" t="s">
        <v>178</v>
      </c>
      <c r="BN174" s="84" t="s">
        <v>70</v>
      </c>
      <c r="BO174" s="84" t="s">
        <v>71</v>
      </c>
      <c r="BP174" s="84" t="s">
        <v>122</v>
      </c>
      <c r="BQ174" s="84" t="s">
        <v>163</v>
      </c>
    </row>
    <row r="175" spans="1:69" ht="13.2" customHeight="1" x14ac:dyDescent="0.3">
      <c r="A175" s="40" t="str">
        <f t="shared" si="106"/>
        <v>2025-09-03</v>
      </c>
      <c r="B175" s="40" t="str">
        <f t="shared" si="107"/>
        <v>SYD</v>
      </c>
      <c r="C175" s="39" t="str">
        <f t="shared" si="108"/>
        <v>98812563585</v>
      </c>
      <c r="D175" s="41" t="str">
        <f t="shared" si="109"/>
        <v>PKR252948821</v>
      </c>
      <c r="E175" s="41" t="str">
        <f t="shared" si="110"/>
        <v>596421445951</v>
      </c>
      <c r="F175" s="39" t="str">
        <f t="shared" si="111"/>
        <v>2256450</v>
      </c>
      <c r="G175" s="39" t="str">
        <f t="shared" si="112"/>
        <v>WISE EXPRESS LOGISTICS(MEGA_HEALTH)</v>
      </c>
      <c r="H175" s="41" t="str">
        <f t="shared" si="113"/>
        <v>한철수</v>
      </c>
      <c r="I175" s="39" t="str">
        <f t="shared" si="114"/>
        <v>18138</v>
      </c>
      <c r="J175" s="52" t="str">
        <f t="shared" si="115"/>
        <v>BL추가(18050222502)</v>
      </c>
      <c r="K175" s="75">
        <f t="shared" si="116"/>
        <v>1</v>
      </c>
      <c r="L175" s="76">
        <f t="shared" si="117"/>
        <v>1.3</v>
      </c>
      <c r="M175" s="76">
        <f t="shared" si="118"/>
        <v>1E-3</v>
      </c>
      <c r="N175" s="76">
        <f t="shared" si="119"/>
        <v>1.3</v>
      </c>
      <c r="O175" s="42">
        <f t="shared" si="120"/>
        <v>1.5</v>
      </c>
      <c r="P175" s="39" t="str">
        <f t="shared" si="121"/>
        <v>일반(목록배제,Normal-Manifest Exception)</v>
      </c>
      <c r="Q175" s="72">
        <f t="shared" si="122"/>
        <v>120</v>
      </c>
      <c r="R175" s="43" t="str">
        <f t="shared" si="123"/>
        <v>OZ602</v>
      </c>
      <c r="S175" s="82" t="str">
        <f t="shared" si="124"/>
        <v/>
      </c>
      <c r="T175" s="40">
        <f t="shared" si="125"/>
        <v>45903</v>
      </c>
      <c r="U175" s="44">
        <v>2500</v>
      </c>
      <c r="V175" s="44">
        <f t="shared" si="126"/>
        <v>0</v>
      </c>
      <c r="W175" s="77">
        <f t="shared" si="127"/>
        <v>2500</v>
      </c>
      <c r="X175" s="78">
        <f t="shared" si="128"/>
        <v>0</v>
      </c>
      <c r="Y175" s="44" cm="1">
        <f t="array" ref="Y175">_xlfn.IFNA(_xlfn.IFS(AND(Q175&gt;=2000, Q175&lt;3000), 10000, AND(Q175&gt;=3000, Q175&lt;4000), 15000, AND(Q175&gt;=4000, Q175&lt;5000), 20000, AND(Q175&gt;=5000), 25000),0)</f>
        <v>0</v>
      </c>
      <c r="Z175" s="91">
        <f t="shared" si="129"/>
        <v>300</v>
      </c>
      <c r="AA175" s="44">
        <f t="shared" si="130"/>
        <v>0</v>
      </c>
      <c r="AB175" s="44"/>
      <c r="AC175" s="44"/>
      <c r="AD175" s="44"/>
      <c r="AE175" s="44">
        <f>VLOOKUP(O175,정산업데이트!$A$6:$B$12,2,10)</f>
        <v>0</v>
      </c>
      <c r="AF175" s="44"/>
      <c r="AG175" s="79">
        <f t="shared" si="131"/>
        <v>300</v>
      </c>
      <c r="AH175" s="80">
        <f t="shared" si="132"/>
        <v>2800</v>
      </c>
      <c r="AI175" s="93"/>
      <c r="AJ175" s="84" t="s">
        <v>2070</v>
      </c>
      <c r="AK175" s="84" t="s">
        <v>73</v>
      </c>
      <c r="AL175" s="84" t="s">
        <v>2071</v>
      </c>
      <c r="AM175" s="84" t="s">
        <v>2976</v>
      </c>
      <c r="AN175" s="84" t="s">
        <v>262</v>
      </c>
      <c r="AO175" s="84" t="s">
        <v>1610</v>
      </c>
      <c r="AP175" s="84" t="s">
        <v>586</v>
      </c>
      <c r="AQ175" s="84" t="s">
        <v>2973</v>
      </c>
      <c r="AR175" s="85">
        <v>1</v>
      </c>
      <c r="AS175" s="86">
        <v>1.3</v>
      </c>
      <c r="AT175" s="86">
        <v>1E-3</v>
      </c>
      <c r="AU175" s="86">
        <v>1.3</v>
      </c>
      <c r="AV175" s="84" t="s">
        <v>8</v>
      </c>
      <c r="AW175" s="86">
        <v>120</v>
      </c>
      <c r="AX175" s="84" t="s">
        <v>68</v>
      </c>
      <c r="AY175" s="84" t="s">
        <v>68</v>
      </c>
      <c r="AZ175" s="84" t="s">
        <v>68</v>
      </c>
      <c r="BA175" s="84" t="s">
        <v>68</v>
      </c>
      <c r="BB175" s="84" t="s">
        <v>68</v>
      </c>
      <c r="BC175" s="84" t="s">
        <v>177</v>
      </c>
      <c r="BD175" s="84" t="s">
        <v>178</v>
      </c>
      <c r="BE175" s="84" t="s">
        <v>164</v>
      </c>
      <c r="BF175" s="84" t="s">
        <v>122</v>
      </c>
      <c r="BG175" s="84" t="s">
        <v>69</v>
      </c>
      <c r="BH175" s="92" t="s">
        <v>2977</v>
      </c>
      <c r="BI175" s="84" t="s">
        <v>122</v>
      </c>
      <c r="BJ175" s="84" t="s">
        <v>2978</v>
      </c>
      <c r="BK175" s="84" t="s">
        <v>75</v>
      </c>
      <c r="BL175" s="84" t="s">
        <v>122</v>
      </c>
      <c r="BM175" s="84" t="s">
        <v>178</v>
      </c>
      <c r="BN175" s="84" t="s">
        <v>70</v>
      </c>
      <c r="BO175" s="84" t="s">
        <v>71</v>
      </c>
      <c r="BP175" s="84" t="s">
        <v>122</v>
      </c>
      <c r="BQ175" s="84" t="s">
        <v>163</v>
      </c>
    </row>
    <row r="176" spans="1:69" ht="13.2" customHeight="1" x14ac:dyDescent="0.3">
      <c r="A176" s="40" t="str">
        <f t="shared" si="106"/>
        <v>2025-09-03</v>
      </c>
      <c r="B176" s="40" t="str">
        <f t="shared" si="107"/>
        <v>SYD</v>
      </c>
      <c r="C176" s="39" t="str">
        <f t="shared" si="108"/>
        <v>98812563585</v>
      </c>
      <c r="D176" s="41" t="str">
        <f t="shared" si="109"/>
        <v>PKR252948820</v>
      </c>
      <c r="E176" s="41" t="str">
        <f t="shared" si="110"/>
        <v>596421445940</v>
      </c>
      <c r="F176" s="39" t="str">
        <f t="shared" si="111"/>
        <v>2256450</v>
      </c>
      <c r="G176" s="39" t="str">
        <f t="shared" si="112"/>
        <v>WISE EXPRESS LOGISTICS(MEGA_HEALTH)</v>
      </c>
      <c r="H176" s="41" t="str">
        <f t="shared" si="113"/>
        <v>김현주</v>
      </c>
      <c r="I176" s="39" t="str">
        <f t="shared" si="114"/>
        <v>18138</v>
      </c>
      <c r="J176" s="52" t="str">
        <f t="shared" si="115"/>
        <v>BL추가(18050222502)</v>
      </c>
      <c r="K176" s="75">
        <f t="shared" si="116"/>
        <v>1</v>
      </c>
      <c r="L176" s="76">
        <f t="shared" si="117"/>
        <v>1.3</v>
      </c>
      <c r="M176" s="76">
        <f t="shared" si="118"/>
        <v>1E-3</v>
      </c>
      <c r="N176" s="76">
        <f t="shared" si="119"/>
        <v>1.3</v>
      </c>
      <c r="O176" s="42">
        <f t="shared" si="120"/>
        <v>1.5</v>
      </c>
      <c r="P176" s="39" t="str">
        <f t="shared" si="121"/>
        <v>일반(목록배제,Normal-Manifest Exception)</v>
      </c>
      <c r="Q176" s="72">
        <f t="shared" si="122"/>
        <v>120</v>
      </c>
      <c r="R176" s="43" t="str">
        <f t="shared" si="123"/>
        <v>OZ602</v>
      </c>
      <c r="S176" s="82" t="str">
        <f t="shared" si="124"/>
        <v/>
      </c>
      <c r="T176" s="40">
        <f t="shared" si="125"/>
        <v>45903</v>
      </c>
      <c r="U176" s="44">
        <v>2500</v>
      </c>
      <c r="V176" s="44">
        <f t="shared" si="126"/>
        <v>0</v>
      </c>
      <c r="W176" s="77">
        <f t="shared" si="127"/>
        <v>2500</v>
      </c>
      <c r="X176" s="78">
        <f t="shared" si="128"/>
        <v>0</v>
      </c>
      <c r="Y176" s="44" cm="1">
        <f t="array" ref="Y176">_xlfn.IFNA(_xlfn.IFS(AND(Q176&gt;=2000, Q176&lt;3000), 10000, AND(Q176&gt;=3000, Q176&lt;4000), 15000, AND(Q176&gt;=4000, Q176&lt;5000), 20000, AND(Q176&gt;=5000), 25000),0)</f>
        <v>0</v>
      </c>
      <c r="Z176" s="91">
        <f t="shared" si="129"/>
        <v>300</v>
      </c>
      <c r="AA176" s="44">
        <f t="shared" si="130"/>
        <v>0</v>
      </c>
      <c r="AB176" s="44"/>
      <c r="AC176" s="44"/>
      <c r="AD176" s="44"/>
      <c r="AE176" s="44">
        <f>VLOOKUP(O176,정산업데이트!$A$6:$B$12,2,10)</f>
        <v>0</v>
      </c>
      <c r="AF176" s="44"/>
      <c r="AG176" s="79">
        <f t="shared" si="131"/>
        <v>300</v>
      </c>
      <c r="AH176" s="80">
        <f t="shared" si="132"/>
        <v>2800</v>
      </c>
      <c r="AI176" s="93"/>
      <c r="AJ176" s="84" t="s">
        <v>2070</v>
      </c>
      <c r="AK176" s="84" t="s">
        <v>73</v>
      </c>
      <c r="AL176" s="84" t="s">
        <v>2071</v>
      </c>
      <c r="AM176" s="84" t="s">
        <v>2979</v>
      </c>
      <c r="AN176" s="84" t="s">
        <v>238</v>
      </c>
      <c r="AO176" s="84" t="s">
        <v>266</v>
      </c>
      <c r="AP176" s="84" t="s">
        <v>586</v>
      </c>
      <c r="AQ176" s="84" t="s">
        <v>2973</v>
      </c>
      <c r="AR176" s="85">
        <v>1</v>
      </c>
      <c r="AS176" s="86">
        <v>1.3</v>
      </c>
      <c r="AT176" s="86">
        <v>1E-3</v>
      </c>
      <c r="AU176" s="86">
        <v>1.3</v>
      </c>
      <c r="AV176" s="84" t="s">
        <v>8</v>
      </c>
      <c r="AW176" s="86">
        <v>120</v>
      </c>
      <c r="AX176" s="84" t="s">
        <v>68</v>
      </c>
      <c r="AY176" s="84" t="s">
        <v>68</v>
      </c>
      <c r="AZ176" s="84" t="s">
        <v>68</v>
      </c>
      <c r="BA176" s="84" t="s">
        <v>68</v>
      </c>
      <c r="BB176" s="84" t="s">
        <v>68</v>
      </c>
      <c r="BC176" s="84" t="s">
        <v>177</v>
      </c>
      <c r="BD176" s="84" t="s">
        <v>178</v>
      </c>
      <c r="BE176" s="84" t="s">
        <v>164</v>
      </c>
      <c r="BF176" s="84" t="s">
        <v>122</v>
      </c>
      <c r="BG176" s="84" t="s">
        <v>69</v>
      </c>
      <c r="BH176" s="92" t="s">
        <v>2980</v>
      </c>
      <c r="BI176" s="84" t="s">
        <v>122</v>
      </c>
      <c r="BJ176" s="84" t="s">
        <v>2981</v>
      </c>
      <c r="BK176" s="84" t="s">
        <v>75</v>
      </c>
      <c r="BL176" s="84" t="s">
        <v>122</v>
      </c>
      <c r="BM176" s="84" t="s">
        <v>178</v>
      </c>
      <c r="BN176" s="84" t="s">
        <v>70</v>
      </c>
      <c r="BO176" s="84" t="s">
        <v>71</v>
      </c>
      <c r="BP176" s="84" t="s">
        <v>122</v>
      </c>
      <c r="BQ176" s="84" t="s">
        <v>163</v>
      </c>
    </row>
    <row r="177" spans="1:69" ht="13.2" customHeight="1" x14ac:dyDescent="0.3">
      <c r="A177" s="40" t="str">
        <f t="shared" si="106"/>
        <v>2025-09-03</v>
      </c>
      <c r="B177" s="40" t="str">
        <f t="shared" si="107"/>
        <v>SYD</v>
      </c>
      <c r="C177" s="39" t="str">
        <f t="shared" si="108"/>
        <v>98812563585</v>
      </c>
      <c r="D177" s="41" t="str">
        <f t="shared" si="109"/>
        <v>PAU029761673</v>
      </c>
      <c r="E177" s="41" t="str">
        <f t="shared" si="110"/>
        <v>596421456451</v>
      </c>
      <c r="F177" s="39" t="str">
        <f t="shared" si="111"/>
        <v>2254256</v>
      </c>
      <c r="G177" s="39" t="str">
        <f t="shared" si="112"/>
        <v>WISE EXPRESS(BOOSTUP)</v>
      </c>
      <c r="H177" s="41" t="str">
        <f t="shared" si="113"/>
        <v>김홍순</v>
      </c>
      <c r="I177" s="39" t="str">
        <f t="shared" si="114"/>
        <v>04731</v>
      </c>
      <c r="J177" s="52" t="str">
        <f t="shared" si="115"/>
        <v/>
      </c>
      <c r="K177" s="75">
        <f t="shared" si="116"/>
        <v>1</v>
      </c>
      <c r="L177" s="76">
        <f t="shared" si="117"/>
        <v>1</v>
      </c>
      <c r="M177" s="76">
        <f t="shared" si="118"/>
        <v>1E-3</v>
      </c>
      <c r="N177" s="76">
        <f t="shared" si="119"/>
        <v>1</v>
      </c>
      <c r="O177" s="42">
        <f t="shared" si="120"/>
        <v>1</v>
      </c>
      <c r="P177" s="39" t="str">
        <f t="shared" si="121"/>
        <v>일반(목록배제,Normal-Manifest Exception)</v>
      </c>
      <c r="Q177" s="72">
        <f t="shared" si="122"/>
        <v>50</v>
      </c>
      <c r="R177" s="43" t="str">
        <f t="shared" si="123"/>
        <v>OZ602</v>
      </c>
      <c r="S177" s="82" t="str">
        <f t="shared" si="124"/>
        <v/>
      </c>
      <c r="T177" s="40">
        <f t="shared" si="125"/>
        <v>45903</v>
      </c>
      <c r="U177" s="44">
        <v>2500</v>
      </c>
      <c r="V177" s="44">
        <f t="shared" si="126"/>
        <v>0</v>
      </c>
      <c r="W177" s="77">
        <f t="shared" si="127"/>
        <v>2500</v>
      </c>
      <c r="X177" s="78">
        <f t="shared" si="128"/>
        <v>0</v>
      </c>
      <c r="Y177" s="44" cm="1">
        <f t="array" ref="Y177">_xlfn.IFNA(_xlfn.IFS(AND(Q177&gt;=2000, Q177&lt;3000), 10000, AND(Q177&gt;=3000, Q177&lt;4000), 15000, AND(Q177&gt;=4000, Q177&lt;5000), 20000, AND(Q177&gt;=5000), 25000),0)</f>
        <v>0</v>
      </c>
      <c r="Z177" s="91">
        <f t="shared" si="129"/>
        <v>300</v>
      </c>
      <c r="AA177" s="44">
        <f t="shared" si="130"/>
        <v>0</v>
      </c>
      <c r="AB177" s="44"/>
      <c r="AC177" s="44"/>
      <c r="AD177" s="44"/>
      <c r="AE177" s="44">
        <f>VLOOKUP(O177,정산업데이트!$A$6:$B$12,2,10)</f>
        <v>0</v>
      </c>
      <c r="AF177" s="44"/>
      <c r="AG177" s="79">
        <f t="shared" si="131"/>
        <v>300</v>
      </c>
      <c r="AH177" s="80">
        <f t="shared" si="132"/>
        <v>2800</v>
      </c>
      <c r="AJ177" s="84" t="s">
        <v>2070</v>
      </c>
      <c r="AK177" s="84" t="s">
        <v>73</v>
      </c>
      <c r="AL177" s="84" t="s">
        <v>2071</v>
      </c>
      <c r="AM177" s="84" t="s">
        <v>2982</v>
      </c>
      <c r="AN177" s="84" t="s">
        <v>2983</v>
      </c>
      <c r="AO177" s="84" t="s">
        <v>2984</v>
      </c>
      <c r="AP177" s="84" t="s">
        <v>1261</v>
      </c>
      <c r="AQ177" s="84" t="s">
        <v>122</v>
      </c>
      <c r="AR177" s="85">
        <v>1</v>
      </c>
      <c r="AS177" s="86">
        <v>1</v>
      </c>
      <c r="AT177" s="86">
        <v>1E-3</v>
      </c>
      <c r="AU177" s="86">
        <v>1</v>
      </c>
      <c r="AV177" s="84" t="s">
        <v>8</v>
      </c>
      <c r="AW177" s="86">
        <v>50</v>
      </c>
      <c r="AX177" s="84" t="s">
        <v>68</v>
      </c>
      <c r="AY177" s="84" t="s">
        <v>68</v>
      </c>
      <c r="AZ177" s="84" t="s">
        <v>68</v>
      </c>
      <c r="BA177" s="84" t="s">
        <v>68</v>
      </c>
      <c r="BB177" s="84" t="s">
        <v>68</v>
      </c>
      <c r="BC177" s="84" t="s">
        <v>129</v>
      </c>
      <c r="BD177" s="84" t="s">
        <v>91</v>
      </c>
      <c r="BE177" s="84" t="s">
        <v>92</v>
      </c>
      <c r="BF177" s="84" t="s">
        <v>122</v>
      </c>
      <c r="BG177" s="84" t="s">
        <v>69</v>
      </c>
      <c r="BH177" s="92" t="s">
        <v>2985</v>
      </c>
      <c r="BI177" s="84" t="s">
        <v>122</v>
      </c>
      <c r="BJ177" s="84" t="s">
        <v>2986</v>
      </c>
      <c r="BK177" s="84" t="s">
        <v>75</v>
      </c>
      <c r="BL177" s="84" t="s">
        <v>122</v>
      </c>
      <c r="BM177" s="84" t="s">
        <v>91</v>
      </c>
      <c r="BN177" s="84" t="s">
        <v>70</v>
      </c>
      <c r="BO177" s="84" t="s">
        <v>71</v>
      </c>
      <c r="BP177" s="84" t="s">
        <v>122</v>
      </c>
      <c r="BQ177" s="84" t="s">
        <v>163</v>
      </c>
    </row>
    <row r="178" spans="1:69" ht="13.2" customHeight="1" x14ac:dyDescent="0.3">
      <c r="A178" s="40" t="str">
        <f t="shared" si="106"/>
        <v>2025-09-03</v>
      </c>
      <c r="B178" s="40" t="str">
        <f t="shared" si="107"/>
        <v>SYD</v>
      </c>
      <c r="C178" s="39" t="str">
        <f t="shared" si="108"/>
        <v>98812563585</v>
      </c>
      <c r="D178" s="41" t="str">
        <f t="shared" si="109"/>
        <v>PAU029761672</v>
      </c>
      <c r="E178" s="41" t="str">
        <f t="shared" si="110"/>
        <v>596421456462</v>
      </c>
      <c r="F178" s="39" t="str">
        <f t="shared" si="111"/>
        <v>2254256</v>
      </c>
      <c r="G178" s="39" t="str">
        <f t="shared" si="112"/>
        <v>WISE EXPRESS(BOOSTUP)</v>
      </c>
      <c r="H178" s="41" t="str">
        <f t="shared" si="113"/>
        <v>박혜정</v>
      </c>
      <c r="I178" s="39" t="str">
        <f t="shared" si="114"/>
        <v>30128</v>
      </c>
      <c r="J178" s="52" t="str">
        <f t="shared" si="115"/>
        <v/>
      </c>
      <c r="K178" s="75">
        <f t="shared" si="116"/>
        <v>1</v>
      </c>
      <c r="L178" s="76">
        <f t="shared" si="117"/>
        <v>3</v>
      </c>
      <c r="M178" s="76">
        <f t="shared" si="118"/>
        <v>1E-3</v>
      </c>
      <c r="N178" s="76">
        <f t="shared" si="119"/>
        <v>3</v>
      </c>
      <c r="O178" s="42">
        <f t="shared" si="120"/>
        <v>3</v>
      </c>
      <c r="P178" s="39" t="str">
        <f t="shared" si="121"/>
        <v>목록(Manifest)</v>
      </c>
      <c r="Q178" s="72">
        <f t="shared" si="122"/>
        <v>100</v>
      </c>
      <c r="R178" s="43" t="str">
        <f t="shared" si="123"/>
        <v>OZ602</v>
      </c>
      <c r="S178" s="82" t="str">
        <f t="shared" si="124"/>
        <v/>
      </c>
      <c r="T178" s="40">
        <f t="shared" si="125"/>
        <v>45903</v>
      </c>
      <c r="U178" s="44">
        <v>2500</v>
      </c>
      <c r="V178" s="44">
        <f t="shared" si="126"/>
        <v>0</v>
      </c>
      <c r="W178" s="77">
        <f t="shared" si="127"/>
        <v>2500</v>
      </c>
      <c r="X178" s="78">
        <f t="shared" si="128"/>
        <v>0</v>
      </c>
      <c r="Y178" s="44" cm="1">
        <f t="array" ref="Y178">_xlfn.IFNA(_xlfn.IFS(AND(Q178&gt;=2000, Q178&lt;3000), 10000, AND(Q178&gt;=3000, Q178&lt;4000), 15000, AND(Q178&gt;=4000, Q178&lt;5000), 20000, AND(Q178&gt;=5000), 25000),0)</f>
        <v>0</v>
      </c>
      <c r="Z178" s="91">
        <f t="shared" si="129"/>
        <v>0</v>
      </c>
      <c r="AA178" s="44">
        <f t="shared" si="130"/>
        <v>0</v>
      </c>
      <c r="AB178" s="44"/>
      <c r="AC178" s="44"/>
      <c r="AD178" s="44"/>
      <c r="AE178" s="44">
        <f>VLOOKUP(O178,정산업데이트!$A$6:$B$12,2,10)</f>
        <v>0</v>
      </c>
      <c r="AF178" s="44"/>
      <c r="AG178" s="79">
        <f t="shared" si="131"/>
        <v>0</v>
      </c>
      <c r="AH178" s="80">
        <f t="shared" si="132"/>
        <v>2500</v>
      </c>
      <c r="AI178" s="93"/>
      <c r="AJ178" s="84" t="s">
        <v>2070</v>
      </c>
      <c r="AK178" s="84" t="s">
        <v>73</v>
      </c>
      <c r="AL178" s="84" t="s">
        <v>2071</v>
      </c>
      <c r="AM178" s="84" t="s">
        <v>2987</v>
      </c>
      <c r="AN178" s="84" t="s">
        <v>396</v>
      </c>
      <c r="AO178" s="84" t="s">
        <v>2988</v>
      </c>
      <c r="AP178" s="84" t="s">
        <v>1599</v>
      </c>
      <c r="AQ178" s="84" t="s">
        <v>122</v>
      </c>
      <c r="AR178" s="85">
        <v>1</v>
      </c>
      <c r="AS178" s="86">
        <v>3</v>
      </c>
      <c r="AT178" s="86">
        <v>1E-3</v>
      </c>
      <c r="AU178" s="86">
        <v>3</v>
      </c>
      <c r="AV178" s="84" t="s">
        <v>7</v>
      </c>
      <c r="AW178" s="86">
        <v>100</v>
      </c>
      <c r="AX178" s="84" t="s">
        <v>68</v>
      </c>
      <c r="AY178" s="84" t="s">
        <v>68</v>
      </c>
      <c r="AZ178" s="84" t="s">
        <v>68</v>
      </c>
      <c r="BA178" s="84" t="s">
        <v>68</v>
      </c>
      <c r="BB178" s="84" t="s">
        <v>68</v>
      </c>
      <c r="BC178" s="84" t="s">
        <v>129</v>
      </c>
      <c r="BD178" s="84" t="s">
        <v>91</v>
      </c>
      <c r="BE178" s="84" t="s">
        <v>92</v>
      </c>
      <c r="BF178" s="84" t="s">
        <v>122</v>
      </c>
      <c r="BG178" s="84" t="s">
        <v>69</v>
      </c>
      <c r="BH178" s="92" t="s">
        <v>2989</v>
      </c>
      <c r="BI178" s="84" t="s">
        <v>122</v>
      </c>
      <c r="BJ178" s="84" t="s">
        <v>2990</v>
      </c>
      <c r="BK178" s="84" t="s">
        <v>75</v>
      </c>
      <c r="BL178" s="84" t="s">
        <v>122</v>
      </c>
      <c r="BM178" s="84" t="s">
        <v>91</v>
      </c>
      <c r="BN178" s="84" t="s">
        <v>70</v>
      </c>
      <c r="BO178" s="84" t="s">
        <v>71</v>
      </c>
      <c r="BP178" s="84" t="s">
        <v>122</v>
      </c>
      <c r="BQ178" s="84" t="s">
        <v>163</v>
      </c>
    </row>
    <row r="179" spans="1:69" ht="13.2" customHeight="1" x14ac:dyDescent="0.3">
      <c r="A179" s="40" t="str">
        <f t="shared" si="106"/>
        <v>2025-09-03</v>
      </c>
      <c r="B179" s="40" t="str">
        <f t="shared" si="107"/>
        <v>SYD</v>
      </c>
      <c r="C179" s="39" t="str">
        <f t="shared" si="108"/>
        <v>98812563585</v>
      </c>
      <c r="D179" s="41" t="str">
        <f t="shared" si="109"/>
        <v>PAU029761659</v>
      </c>
      <c r="E179" s="41" t="str">
        <f t="shared" si="110"/>
        <v>596421456473</v>
      </c>
      <c r="F179" s="39" t="str">
        <f t="shared" si="111"/>
        <v>2254256</v>
      </c>
      <c r="G179" s="39" t="str">
        <f t="shared" si="112"/>
        <v>WISE EXPRESS(BOOSTUP)</v>
      </c>
      <c r="H179" s="41" t="str">
        <f t="shared" si="113"/>
        <v>최예원</v>
      </c>
      <c r="I179" s="39" t="str">
        <f t="shared" si="114"/>
        <v>07699</v>
      </c>
      <c r="J179" s="52" t="str">
        <f t="shared" si="115"/>
        <v/>
      </c>
      <c r="K179" s="75">
        <f t="shared" si="116"/>
        <v>1</v>
      </c>
      <c r="L179" s="76">
        <f t="shared" si="117"/>
        <v>1</v>
      </c>
      <c r="M179" s="76">
        <f t="shared" si="118"/>
        <v>1E-3</v>
      </c>
      <c r="N179" s="76">
        <f t="shared" si="119"/>
        <v>1</v>
      </c>
      <c r="O179" s="42">
        <f t="shared" si="120"/>
        <v>1</v>
      </c>
      <c r="P179" s="39" t="str">
        <f t="shared" si="121"/>
        <v>목록(Manifest)</v>
      </c>
      <c r="Q179" s="72">
        <f t="shared" si="122"/>
        <v>60</v>
      </c>
      <c r="R179" s="43" t="str">
        <f t="shared" si="123"/>
        <v>OZ602</v>
      </c>
      <c r="S179" s="82" t="str">
        <f t="shared" si="124"/>
        <v/>
      </c>
      <c r="T179" s="40">
        <f t="shared" si="125"/>
        <v>45903</v>
      </c>
      <c r="U179" s="44">
        <v>2500</v>
      </c>
      <c r="V179" s="44">
        <f t="shared" si="126"/>
        <v>0</v>
      </c>
      <c r="W179" s="77">
        <f t="shared" si="127"/>
        <v>2500</v>
      </c>
      <c r="X179" s="78">
        <f t="shared" si="128"/>
        <v>0</v>
      </c>
      <c r="Y179" s="44" cm="1">
        <f t="array" ref="Y179">_xlfn.IFNA(_xlfn.IFS(AND(Q179&gt;=2000, Q179&lt;3000), 10000, AND(Q179&gt;=3000, Q179&lt;4000), 15000, AND(Q179&gt;=4000, Q179&lt;5000), 20000, AND(Q179&gt;=5000), 25000),0)</f>
        <v>0</v>
      </c>
      <c r="Z179" s="91">
        <f t="shared" si="129"/>
        <v>0</v>
      </c>
      <c r="AA179" s="44">
        <f t="shared" si="130"/>
        <v>0</v>
      </c>
      <c r="AB179" s="44"/>
      <c r="AC179" s="44"/>
      <c r="AD179" s="44"/>
      <c r="AE179" s="44">
        <f>VLOOKUP(O179,정산업데이트!$A$6:$B$12,2,10)</f>
        <v>0</v>
      </c>
      <c r="AF179" s="44"/>
      <c r="AG179" s="79">
        <f t="shared" si="131"/>
        <v>0</v>
      </c>
      <c r="AH179" s="80">
        <f t="shared" si="132"/>
        <v>2500</v>
      </c>
      <c r="AI179" s="93"/>
      <c r="AJ179" s="84" t="s">
        <v>2070</v>
      </c>
      <c r="AK179" s="84" t="s">
        <v>73</v>
      </c>
      <c r="AL179" s="84" t="s">
        <v>2071</v>
      </c>
      <c r="AM179" s="84" t="s">
        <v>2991</v>
      </c>
      <c r="AN179" s="84" t="s">
        <v>2992</v>
      </c>
      <c r="AO179" s="84" t="s">
        <v>2993</v>
      </c>
      <c r="AP179" s="84" t="s">
        <v>2994</v>
      </c>
      <c r="AQ179" s="84" t="s">
        <v>122</v>
      </c>
      <c r="AR179" s="85">
        <v>1</v>
      </c>
      <c r="AS179" s="86">
        <v>1</v>
      </c>
      <c r="AT179" s="86">
        <v>1E-3</v>
      </c>
      <c r="AU179" s="86">
        <v>1</v>
      </c>
      <c r="AV179" s="84" t="s">
        <v>7</v>
      </c>
      <c r="AW179" s="86">
        <v>60</v>
      </c>
      <c r="AX179" s="84" t="s">
        <v>68</v>
      </c>
      <c r="AY179" s="84" t="s">
        <v>68</v>
      </c>
      <c r="AZ179" s="84" t="s">
        <v>68</v>
      </c>
      <c r="BA179" s="84" t="s">
        <v>68</v>
      </c>
      <c r="BB179" s="84" t="s">
        <v>68</v>
      </c>
      <c r="BC179" s="84" t="s">
        <v>129</v>
      </c>
      <c r="BD179" s="84" t="s">
        <v>91</v>
      </c>
      <c r="BE179" s="84" t="s">
        <v>92</v>
      </c>
      <c r="BF179" s="84" t="s">
        <v>122</v>
      </c>
      <c r="BG179" s="84" t="s">
        <v>69</v>
      </c>
      <c r="BH179" s="92" t="s">
        <v>2995</v>
      </c>
      <c r="BI179" s="84" t="s">
        <v>122</v>
      </c>
      <c r="BJ179" s="84" t="s">
        <v>2996</v>
      </c>
      <c r="BK179" s="84" t="s">
        <v>75</v>
      </c>
      <c r="BL179" s="84" t="s">
        <v>122</v>
      </c>
      <c r="BM179" s="84" t="s">
        <v>91</v>
      </c>
      <c r="BN179" s="84" t="s">
        <v>70</v>
      </c>
      <c r="BO179" s="84" t="s">
        <v>71</v>
      </c>
      <c r="BP179" s="84" t="s">
        <v>122</v>
      </c>
      <c r="BQ179" s="84" t="s">
        <v>163</v>
      </c>
    </row>
    <row r="180" spans="1:69" ht="13.2" customHeight="1" x14ac:dyDescent="0.3">
      <c r="A180" s="40" t="str">
        <f t="shared" si="106"/>
        <v>2025-09-03</v>
      </c>
      <c r="B180" s="40" t="str">
        <f t="shared" si="107"/>
        <v>SYD</v>
      </c>
      <c r="C180" s="39" t="str">
        <f t="shared" si="108"/>
        <v>98812563585</v>
      </c>
      <c r="D180" s="41" t="str">
        <f t="shared" si="109"/>
        <v>PAU029761668</v>
      </c>
      <c r="E180" s="41" t="str">
        <f t="shared" si="110"/>
        <v>596421456495</v>
      </c>
      <c r="F180" s="39" t="str">
        <f t="shared" si="111"/>
        <v>2254256</v>
      </c>
      <c r="G180" s="39" t="str">
        <f t="shared" si="112"/>
        <v>WISE EXPRESS(BOOSTUP)</v>
      </c>
      <c r="H180" s="41" t="str">
        <f t="shared" si="113"/>
        <v>조윤서</v>
      </c>
      <c r="I180" s="39" t="str">
        <f t="shared" si="114"/>
        <v>48722</v>
      </c>
      <c r="J180" s="52" t="str">
        <f t="shared" si="115"/>
        <v/>
      </c>
      <c r="K180" s="75">
        <f t="shared" si="116"/>
        <v>1</v>
      </c>
      <c r="L180" s="76">
        <f t="shared" si="117"/>
        <v>1</v>
      </c>
      <c r="M180" s="76">
        <f t="shared" si="118"/>
        <v>1E-3</v>
      </c>
      <c r="N180" s="76">
        <f t="shared" si="119"/>
        <v>1</v>
      </c>
      <c r="O180" s="42">
        <f t="shared" si="120"/>
        <v>1</v>
      </c>
      <c r="P180" s="39" t="str">
        <f t="shared" si="121"/>
        <v>목록(Manifest)</v>
      </c>
      <c r="Q180" s="72">
        <f t="shared" si="122"/>
        <v>60</v>
      </c>
      <c r="R180" s="43" t="str">
        <f t="shared" si="123"/>
        <v>OZ602</v>
      </c>
      <c r="S180" s="82" t="str">
        <f t="shared" si="124"/>
        <v/>
      </c>
      <c r="T180" s="40">
        <f t="shared" si="125"/>
        <v>45903</v>
      </c>
      <c r="U180" s="44">
        <v>2500</v>
      </c>
      <c r="V180" s="44">
        <f t="shared" si="126"/>
        <v>0</v>
      </c>
      <c r="W180" s="77">
        <f t="shared" si="127"/>
        <v>2500</v>
      </c>
      <c r="X180" s="78">
        <f t="shared" si="128"/>
        <v>0</v>
      </c>
      <c r="Y180" s="44" cm="1">
        <f t="array" ref="Y180">_xlfn.IFNA(_xlfn.IFS(AND(Q180&gt;=2000, Q180&lt;3000), 10000, AND(Q180&gt;=3000, Q180&lt;4000), 15000, AND(Q180&gt;=4000, Q180&lt;5000), 20000, AND(Q180&gt;=5000), 25000),0)</f>
        <v>0</v>
      </c>
      <c r="Z180" s="91">
        <f t="shared" si="129"/>
        <v>0</v>
      </c>
      <c r="AA180" s="44">
        <f t="shared" si="130"/>
        <v>0</v>
      </c>
      <c r="AB180" s="44"/>
      <c r="AC180" s="44"/>
      <c r="AD180" s="44"/>
      <c r="AE180" s="44">
        <f>VLOOKUP(O180,정산업데이트!$A$6:$B$12,2,10)</f>
        <v>0</v>
      </c>
      <c r="AF180" s="44"/>
      <c r="AG180" s="79">
        <f t="shared" si="131"/>
        <v>0</v>
      </c>
      <c r="AH180" s="80">
        <f t="shared" si="132"/>
        <v>2500</v>
      </c>
      <c r="AI180" s="93"/>
      <c r="AJ180" s="84" t="s">
        <v>2070</v>
      </c>
      <c r="AK180" s="84" t="s">
        <v>73</v>
      </c>
      <c r="AL180" s="84" t="s">
        <v>2071</v>
      </c>
      <c r="AM180" s="84" t="s">
        <v>2997</v>
      </c>
      <c r="AN180" s="84" t="s">
        <v>2998</v>
      </c>
      <c r="AO180" s="84" t="s">
        <v>2999</v>
      </c>
      <c r="AP180" s="84" t="s">
        <v>3000</v>
      </c>
      <c r="AQ180" s="84" t="s">
        <v>122</v>
      </c>
      <c r="AR180" s="85">
        <v>1</v>
      </c>
      <c r="AS180" s="86">
        <v>1</v>
      </c>
      <c r="AT180" s="86">
        <v>1E-3</v>
      </c>
      <c r="AU180" s="86">
        <v>1</v>
      </c>
      <c r="AV180" s="84" t="s">
        <v>7</v>
      </c>
      <c r="AW180" s="86">
        <v>60</v>
      </c>
      <c r="AX180" s="84" t="s">
        <v>68</v>
      </c>
      <c r="AY180" s="84" t="s">
        <v>68</v>
      </c>
      <c r="AZ180" s="84" t="s">
        <v>68</v>
      </c>
      <c r="BA180" s="84" t="s">
        <v>68</v>
      </c>
      <c r="BB180" s="84" t="s">
        <v>68</v>
      </c>
      <c r="BC180" s="84" t="s">
        <v>129</v>
      </c>
      <c r="BD180" s="84" t="s">
        <v>91</v>
      </c>
      <c r="BE180" s="84" t="s">
        <v>92</v>
      </c>
      <c r="BF180" s="84" t="s">
        <v>122</v>
      </c>
      <c r="BG180" s="84" t="s">
        <v>69</v>
      </c>
      <c r="BH180" s="92" t="s">
        <v>3001</v>
      </c>
      <c r="BI180" s="84" t="s">
        <v>122</v>
      </c>
      <c r="BJ180" s="84" t="s">
        <v>3002</v>
      </c>
      <c r="BK180" s="84" t="s">
        <v>75</v>
      </c>
      <c r="BL180" s="84" t="s">
        <v>122</v>
      </c>
      <c r="BM180" s="84" t="s">
        <v>91</v>
      </c>
      <c r="BN180" s="84" t="s">
        <v>70</v>
      </c>
      <c r="BO180" s="84" t="s">
        <v>71</v>
      </c>
      <c r="BP180" s="84" t="s">
        <v>122</v>
      </c>
      <c r="BQ180" s="84" t="s">
        <v>163</v>
      </c>
    </row>
    <row r="181" spans="1:69" ht="13.2" customHeight="1" x14ac:dyDescent="0.3">
      <c r="A181" s="40" t="str">
        <f t="shared" si="106"/>
        <v>2025-09-03</v>
      </c>
      <c r="B181" s="40" t="str">
        <f t="shared" si="107"/>
        <v>SYD</v>
      </c>
      <c r="C181" s="39" t="str">
        <f t="shared" si="108"/>
        <v>98812563585</v>
      </c>
      <c r="D181" s="41" t="str">
        <f t="shared" si="109"/>
        <v>PAU029761670</v>
      </c>
      <c r="E181" s="41" t="str">
        <f t="shared" si="110"/>
        <v>596421456506</v>
      </c>
      <c r="F181" s="39" t="str">
        <f t="shared" si="111"/>
        <v>2254256</v>
      </c>
      <c r="G181" s="39" t="str">
        <f t="shared" si="112"/>
        <v>WISE EXPRESS(BOOSTUP)</v>
      </c>
      <c r="H181" s="41" t="str">
        <f t="shared" si="113"/>
        <v>류아름</v>
      </c>
      <c r="I181" s="39" t="str">
        <f t="shared" si="114"/>
        <v>45003</v>
      </c>
      <c r="J181" s="52" t="str">
        <f t="shared" si="115"/>
        <v/>
      </c>
      <c r="K181" s="75">
        <f t="shared" si="116"/>
        <v>1</v>
      </c>
      <c r="L181" s="76">
        <f t="shared" si="117"/>
        <v>1</v>
      </c>
      <c r="M181" s="76">
        <f t="shared" si="118"/>
        <v>1E-3</v>
      </c>
      <c r="N181" s="76">
        <f t="shared" si="119"/>
        <v>1</v>
      </c>
      <c r="O181" s="42">
        <f t="shared" si="120"/>
        <v>1</v>
      </c>
      <c r="P181" s="39" t="str">
        <f t="shared" si="121"/>
        <v>목록(Manifest)</v>
      </c>
      <c r="Q181" s="72">
        <f t="shared" si="122"/>
        <v>60</v>
      </c>
      <c r="R181" s="43" t="str">
        <f t="shared" si="123"/>
        <v>OZ602</v>
      </c>
      <c r="S181" s="82" t="str">
        <f t="shared" si="124"/>
        <v/>
      </c>
      <c r="T181" s="40">
        <f t="shared" si="125"/>
        <v>45903</v>
      </c>
      <c r="U181" s="44">
        <v>2500</v>
      </c>
      <c r="V181" s="44">
        <f t="shared" si="126"/>
        <v>0</v>
      </c>
      <c r="W181" s="77">
        <f t="shared" si="127"/>
        <v>2500</v>
      </c>
      <c r="X181" s="78">
        <f t="shared" si="128"/>
        <v>0</v>
      </c>
      <c r="Y181" s="44" cm="1">
        <f t="array" ref="Y181">_xlfn.IFNA(_xlfn.IFS(AND(Q181&gt;=2000, Q181&lt;3000), 10000, AND(Q181&gt;=3000, Q181&lt;4000), 15000, AND(Q181&gt;=4000, Q181&lt;5000), 20000, AND(Q181&gt;=5000), 25000),0)</f>
        <v>0</v>
      </c>
      <c r="Z181" s="91">
        <f t="shared" si="129"/>
        <v>0</v>
      </c>
      <c r="AA181" s="44">
        <f t="shared" si="130"/>
        <v>0</v>
      </c>
      <c r="AB181" s="44"/>
      <c r="AC181" s="44"/>
      <c r="AD181" s="44"/>
      <c r="AE181" s="44">
        <f>VLOOKUP(O181,정산업데이트!$A$6:$B$12,2,10)</f>
        <v>0</v>
      </c>
      <c r="AF181" s="44"/>
      <c r="AG181" s="79">
        <f t="shared" si="131"/>
        <v>0</v>
      </c>
      <c r="AH181" s="80">
        <f t="shared" si="132"/>
        <v>2500</v>
      </c>
      <c r="AI181" s="93"/>
      <c r="AJ181" s="84" t="s">
        <v>2070</v>
      </c>
      <c r="AK181" s="84" t="s">
        <v>73</v>
      </c>
      <c r="AL181" s="84" t="s">
        <v>2071</v>
      </c>
      <c r="AM181" s="84" t="s">
        <v>3003</v>
      </c>
      <c r="AN181" s="84" t="s">
        <v>3004</v>
      </c>
      <c r="AO181" s="84" t="s">
        <v>3005</v>
      </c>
      <c r="AP181" s="84" t="s">
        <v>3006</v>
      </c>
      <c r="AQ181" s="84" t="s">
        <v>122</v>
      </c>
      <c r="AR181" s="85">
        <v>1</v>
      </c>
      <c r="AS181" s="86">
        <v>1</v>
      </c>
      <c r="AT181" s="86">
        <v>1E-3</v>
      </c>
      <c r="AU181" s="86">
        <v>1</v>
      </c>
      <c r="AV181" s="84" t="s">
        <v>7</v>
      </c>
      <c r="AW181" s="86">
        <v>60</v>
      </c>
      <c r="AX181" s="84" t="s">
        <v>68</v>
      </c>
      <c r="AY181" s="84" t="s">
        <v>68</v>
      </c>
      <c r="AZ181" s="84" t="s">
        <v>68</v>
      </c>
      <c r="BA181" s="84" t="s">
        <v>68</v>
      </c>
      <c r="BB181" s="84" t="s">
        <v>68</v>
      </c>
      <c r="BC181" s="84" t="s">
        <v>129</v>
      </c>
      <c r="BD181" s="84" t="s">
        <v>91</v>
      </c>
      <c r="BE181" s="84" t="s">
        <v>92</v>
      </c>
      <c r="BF181" s="84" t="s">
        <v>122</v>
      </c>
      <c r="BG181" s="84" t="s">
        <v>69</v>
      </c>
      <c r="BH181" s="92" t="s">
        <v>3007</v>
      </c>
      <c r="BI181" s="84" t="s">
        <v>122</v>
      </c>
      <c r="BJ181" s="84" t="s">
        <v>3008</v>
      </c>
      <c r="BK181" s="84" t="s">
        <v>75</v>
      </c>
      <c r="BL181" s="84" t="s">
        <v>122</v>
      </c>
      <c r="BM181" s="84" t="s">
        <v>91</v>
      </c>
      <c r="BN181" s="84" t="s">
        <v>70</v>
      </c>
      <c r="BO181" s="84" t="s">
        <v>71</v>
      </c>
      <c r="BP181" s="84" t="s">
        <v>122</v>
      </c>
      <c r="BQ181" s="84" t="s">
        <v>163</v>
      </c>
    </row>
    <row r="182" spans="1:69" ht="13.2" customHeight="1" x14ac:dyDescent="0.3">
      <c r="A182" s="40" t="str">
        <f t="shared" si="106"/>
        <v>2025-09-03</v>
      </c>
      <c r="B182" s="40" t="str">
        <f t="shared" si="107"/>
        <v>SYD</v>
      </c>
      <c r="C182" s="39" t="str">
        <f t="shared" si="108"/>
        <v>98812563585</v>
      </c>
      <c r="D182" s="41" t="str">
        <f t="shared" si="109"/>
        <v>PKR253009195</v>
      </c>
      <c r="E182" s="41" t="str">
        <f t="shared" si="110"/>
        <v>596421454874</v>
      </c>
      <c r="F182" s="39" t="str">
        <f t="shared" si="111"/>
        <v>2256683</v>
      </c>
      <c r="G182" s="39" t="str">
        <f t="shared" si="112"/>
        <v>WISE EXPRESS LOGISTICS(PANGZIMOM)</v>
      </c>
      <c r="H182" s="41" t="str">
        <f t="shared" si="113"/>
        <v>이솔잎</v>
      </c>
      <c r="I182" s="39" t="str">
        <f t="shared" si="114"/>
        <v>17564</v>
      </c>
      <c r="J182" s="52" t="str">
        <f t="shared" si="115"/>
        <v/>
      </c>
      <c r="K182" s="75">
        <f t="shared" si="116"/>
        <v>1</v>
      </c>
      <c r="L182" s="76">
        <f t="shared" si="117"/>
        <v>3.8</v>
      </c>
      <c r="M182" s="76">
        <f t="shared" si="118"/>
        <v>1E-3</v>
      </c>
      <c r="N182" s="76">
        <f t="shared" si="119"/>
        <v>3.8</v>
      </c>
      <c r="O182" s="42">
        <f t="shared" si="120"/>
        <v>4</v>
      </c>
      <c r="P182" s="39" t="str">
        <f t="shared" si="121"/>
        <v>일반(목록배제,Normal-Manifest Exception)</v>
      </c>
      <c r="Q182" s="72">
        <f t="shared" si="122"/>
        <v>135</v>
      </c>
      <c r="R182" s="43" t="str">
        <f t="shared" si="123"/>
        <v>OZ602</v>
      </c>
      <c r="S182" s="82" t="str">
        <f t="shared" si="124"/>
        <v/>
      </c>
      <c r="T182" s="40">
        <f t="shared" si="125"/>
        <v>45903</v>
      </c>
      <c r="U182" s="44">
        <v>2500</v>
      </c>
      <c r="V182" s="44">
        <f t="shared" si="126"/>
        <v>0</v>
      </c>
      <c r="W182" s="77">
        <f t="shared" si="127"/>
        <v>2500</v>
      </c>
      <c r="X182" s="78">
        <f t="shared" si="128"/>
        <v>0</v>
      </c>
      <c r="Y182" s="44" cm="1">
        <f t="array" ref="Y182">_xlfn.IFNA(_xlfn.IFS(AND(Q182&gt;=2000, Q182&lt;3000), 10000, AND(Q182&gt;=3000, Q182&lt;4000), 15000, AND(Q182&gt;=4000, Q182&lt;5000), 20000, AND(Q182&gt;=5000), 25000),0)</f>
        <v>0</v>
      </c>
      <c r="Z182" s="91">
        <f t="shared" si="129"/>
        <v>300</v>
      </c>
      <c r="AA182" s="44">
        <f t="shared" si="130"/>
        <v>0</v>
      </c>
      <c r="AB182" s="44"/>
      <c r="AC182" s="44"/>
      <c r="AD182" s="44"/>
      <c r="AE182" s="44">
        <f>VLOOKUP(O182,정산업데이트!$A$6:$B$12,2,10)</f>
        <v>0</v>
      </c>
      <c r="AF182" s="44"/>
      <c r="AG182" s="79">
        <f t="shared" si="131"/>
        <v>300</v>
      </c>
      <c r="AH182" s="80">
        <f t="shared" si="132"/>
        <v>2800</v>
      </c>
      <c r="AI182" s="93"/>
      <c r="AJ182" s="84" t="s">
        <v>2070</v>
      </c>
      <c r="AK182" s="84" t="s">
        <v>73</v>
      </c>
      <c r="AL182" s="84" t="s">
        <v>2071</v>
      </c>
      <c r="AM182" s="84" t="s">
        <v>3009</v>
      </c>
      <c r="AN182" s="84" t="s">
        <v>3010</v>
      </c>
      <c r="AO182" s="84" t="s">
        <v>3011</v>
      </c>
      <c r="AP182" s="84" t="s">
        <v>3012</v>
      </c>
      <c r="AQ182" s="84" t="s">
        <v>122</v>
      </c>
      <c r="AR182" s="85">
        <v>1</v>
      </c>
      <c r="AS182" s="86">
        <v>3.8</v>
      </c>
      <c r="AT182" s="86">
        <v>1E-3</v>
      </c>
      <c r="AU182" s="86">
        <v>3.8</v>
      </c>
      <c r="AV182" s="84" t="s">
        <v>8</v>
      </c>
      <c r="AW182" s="86">
        <v>135</v>
      </c>
      <c r="AX182" s="84" t="s">
        <v>68</v>
      </c>
      <c r="AY182" s="84" t="s">
        <v>68</v>
      </c>
      <c r="AZ182" s="84" t="s">
        <v>68</v>
      </c>
      <c r="BA182" s="84" t="s">
        <v>68</v>
      </c>
      <c r="BB182" s="84" t="s">
        <v>68</v>
      </c>
      <c r="BC182" s="84" t="s">
        <v>441</v>
      </c>
      <c r="BD182" s="84" t="s">
        <v>442</v>
      </c>
      <c r="BE182" s="84" t="s">
        <v>443</v>
      </c>
      <c r="BF182" s="84" t="s">
        <v>122</v>
      </c>
      <c r="BG182" s="84" t="s">
        <v>69</v>
      </c>
      <c r="BH182" s="92" t="s">
        <v>3013</v>
      </c>
      <c r="BI182" s="84" t="s">
        <v>122</v>
      </c>
      <c r="BJ182" s="84" t="s">
        <v>3014</v>
      </c>
      <c r="BK182" s="84" t="s">
        <v>75</v>
      </c>
      <c r="BL182" s="84" t="s">
        <v>122</v>
      </c>
      <c r="BM182" s="84" t="s">
        <v>442</v>
      </c>
      <c r="BN182" s="84" t="s">
        <v>70</v>
      </c>
      <c r="BO182" s="84" t="s">
        <v>71</v>
      </c>
      <c r="BP182" s="84" t="s">
        <v>122</v>
      </c>
      <c r="BQ182" s="84" t="s">
        <v>163</v>
      </c>
    </row>
    <row r="183" spans="1:69" ht="13.2" customHeight="1" x14ac:dyDescent="0.3">
      <c r="A183" s="40" t="str">
        <f t="shared" si="106"/>
        <v>2025-09-03</v>
      </c>
      <c r="B183" s="40" t="str">
        <f t="shared" si="107"/>
        <v>SYD</v>
      </c>
      <c r="C183" s="39" t="str">
        <f t="shared" si="108"/>
        <v>98812563585</v>
      </c>
      <c r="D183" s="41" t="str">
        <f t="shared" si="109"/>
        <v>PKR253009203</v>
      </c>
      <c r="E183" s="41" t="str">
        <f t="shared" si="110"/>
        <v>596421454955</v>
      </c>
      <c r="F183" s="39" t="str">
        <f t="shared" si="111"/>
        <v>2256683</v>
      </c>
      <c r="G183" s="39" t="str">
        <f t="shared" si="112"/>
        <v>WISE EXPRESS LOGISTICS(PANGZIMOM)</v>
      </c>
      <c r="H183" s="41" t="str">
        <f t="shared" si="113"/>
        <v>유현희</v>
      </c>
      <c r="I183" s="39" t="str">
        <f t="shared" si="114"/>
        <v>08089</v>
      </c>
      <c r="J183" s="52" t="str">
        <f t="shared" si="115"/>
        <v/>
      </c>
      <c r="K183" s="75">
        <f t="shared" si="116"/>
        <v>1</v>
      </c>
      <c r="L183" s="76">
        <f t="shared" si="117"/>
        <v>1.5</v>
      </c>
      <c r="M183" s="76">
        <f t="shared" si="118"/>
        <v>1E-3</v>
      </c>
      <c r="N183" s="76">
        <f t="shared" si="119"/>
        <v>1.5</v>
      </c>
      <c r="O183" s="42">
        <f t="shared" si="120"/>
        <v>1.5</v>
      </c>
      <c r="P183" s="39" t="str">
        <f t="shared" si="121"/>
        <v>목록(Manifest)</v>
      </c>
      <c r="Q183" s="72">
        <f t="shared" si="122"/>
        <v>75</v>
      </c>
      <c r="R183" s="43" t="str">
        <f t="shared" si="123"/>
        <v>OZ602</v>
      </c>
      <c r="S183" s="82" t="str">
        <f t="shared" si="124"/>
        <v/>
      </c>
      <c r="T183" s="40">
        <f t="shared" si="125"/>
        <v>45903</v>
      </c>
      <c r="U183" s="44">
        <v>2500</v>
      </c>
      <c r="V183" s="44">
        <f t="shared" si="126"/>
        <v>0</v>
      </c>
      <c r="W183" s="77">
        <f t="shared" si="127"/>
        <v>2500</v>
      </c>
      <c r="X183" s="78">
        <f t="shared" si="128"/>
        <v>0</v>
      </c>
      <c r="Y183" s="44" cm="1">
        <f t="array" ref="Y183">_xlfn.IFNA(_xlfn.IFS(AND(Q183&gt;=2000, Q183&lt;3000), 10000, AND(Q183&gt;=3000, Q183&lt;4000), 15000, AND(Q183&gt;=4000, Q183&lt;5000), 20000, AND(Q183&gt;=5000), 25000),0)</f>
        <v>0</v>
      </c>
      <c r="Z183" s="91">
        <f t="shared" si="129"/>
        <v>0</v>
      </c>
      <c r="AA183" s="44">
        <f t="shared" si="130"/>
        <v>0</v>
      </c>
      <c r="AB183" s="44"/>
      <c r="AC183" s="44"/>
      <c r="AD183" s="44"/>
      <c r="AE183" s="44">
        <f>VLOOKUP(O183,정산업데이트!$A$6:$B$12,2,10)</f>
        <v>0</v>
      </c>
      <c r="AF183" s="44"/>
      <c r="AG183" s="79">
        <f t="shared" si="131"/>
        <v>0</v>
      </c>
      <c r="AH183" s="80">
        <f t="shared" si="132"/>
        <v>2500</v>
      </c>
      <c r="AI183" s="93"/>
      <c r="AJ183" s="84" t="s">
        <v>2070</v>
      </c>
      <c r="AK183" s="84" t="s">
        <v>73</v>
      </c>
      <c r="AL183" s="84" t="s">
        <v>2071</v>
      </c>
      <c r="AM183" s="84" t="s">
        <v>3015</v>
      </c>
      <c r="AN183" s="84" t="s">
        <v>3016</v>
      </c>
      <c r="AO183" s="84" t="s">
        <v>3017</v>
      </c>
      <c r="AP183" s="84" t="s">
        <v>3018</v>
      </c>
      <c r="AQ183" s="84" t="s">
        <v>122</v>
      </c>
      <c r="AR183" s="85">
        <v>1</v>
      </c>
      <c r="AS183" s="86">
        <v>1.5</v>
      </c>
      <c r="AT183" s="86">
        <v>1E-3</v>
      </c>
      <c r="AU183" s="86">
        <v>1.5</v>
      </c>
      <c r="AV183" s="84" t="s">
        <v>7</v>
      </c>
      <c r="AW183" s="86">
        <v>75</v>
      </c>
      <c r="AX183" s="84" t="s">
        <v>68</v>
      </c>
      <c r="AY183" s="84" t="s">
        <v>68</v>
      </c>
      <c r="AZ183" s="84" t="s">
        <v>68</v>
      </c>
      <c r="BA183" s="84" t="s">
        <v>68</v>
      </c>
      <c r="BB183" s="84" t="s">
        <v>68</v>
      </c>
      <c r="BC183" s="84" t="s">
        <v>441</v>
      </c>
      <c r="BD183" s="84" t="s">
        <v>442</v>
      </c>
      <c r="BE183" s="84" t="s">
        <v>443</v>
      </c>
      <c r="BF183" s="84" t="s">
        <v>122</v>
      </c>
      <c r="BG183" s="84" t="s">
        <v>69</v>
      </c>
      <c r="BH183" s="92" t="s">
        <v>3019</v>
      </c>
      <c r="BI183" s="84" t="s">
        <v>122</v>
      </c>
      <c r="BJ183" s="84" t="s">
        <v>3020</v>
      </c>
      <c r="BK183" s="84" t="s">
        <v>75</v>
      </c>
      <c r="BL183" s="84" t="s">
        <v>122</v>
      </c>
      <c r="BM183" s="84" t="s">
        <v>442</v>
      </c>
      <c r="BN183" s="84" t="s">
        <v>70</v>
      </c>
      <c r="BO183" s="84" t="s">
        <v>71</v>
      </c>
      <c r="BP183" s="84" t="s">
        <v>122</v>
      </c>
      <c r="BQ183" s="84" t="s">
        <v>163</v>
      </c>
    </row>
    <row r="184" spans="1:69" ht="13.2" customHeight="1" x14ac:dyDescent="0.3">
      <c r="A184" s="40" t="str">
        <f t="shared" si="106"/>
        <v>2025-09-03</v>
      </c>
      <c r="B184" s="40" t="str">
        <f t="shared" si="107"/>
        <v>SYD</v>
      </c>
      <c r="C184" s="39" t="str">
        <f t="shared" si="108"/>
        <v>98812563585</v>
      </c>
      <c r="D184" s="41" t="str">
        <f t="shared" si="109"/>
        <v>PKR253009204</v>
      </c>
      <c r="E184" s="41" t="str">
        <f t="shared" si="110"/>
        <v>596421454966</v>
      </c>
      <c r="F184" s="39" t="str">
        <f t="shared" si="111"/>
        <v>2256683</v>
      </c>
      <c r="G184" s="39" t="str">
        <f t="shared" si="112"/>
        <v>WISE EXPRESS LOGISTICS(PANGZIMOM)</v>
      </c>
      <c r="H184" s="41" t="str">
        <f t="shared" si="113"/>
        <v>조은서</v>
      </c>
      <c r="I184" s="39" t="str">
        <f t="shared" si="114"/>
        <v>44706</v>
      </c>
      <c r="J184" s="52" t="str">
        <f t="shared" si="115"/>
        <v/>
      </c>
      <c r="K184" s="75">
        <f t="shared" si="116"/>
        <v>1</v>
      </c>
      <c r="L184" s="76">
        <f t="shared" si="117"/>
        <v>1</v>
      </c>
      <c r="M184" s="76">
        <f t="shared" si="118"/>
        <v>1E-3</v>
      </c>
      <c r="N184" s="76">
        <f t="shared" si="119"/>
        <v>1</v>
      </c>
      <c r="O184" s="42">
        <f t="shared" si="120"/>
        <v>1</v>
      </c>
      <c r="P184" s="39" t="str">
        <f t="shared" si="121"/>
        <v>목록(Manifest)</v>
      </c>
      <c r="Q184" s="72">
        <f t="shared" si="122"/>
        <v>55</v>
      </c>
      <c r="R184" s="43" t="str">
        <f t="shared" si="123"/>
        <v>OZ602</v>
      </c>
      <c r="S184" s="82" t="str">
        <f t="shared" si="124"/>
        <v/>
      </c>
      <c r="T184" s="40">
        <f t="shared" si="125"/>
        <v>45903</v>
      </c>
      <c r="U184" s="44">
        <v>2500</v>
      </c>
      <c r="V184" s="44">
        <f t="shared" si="126"/>
        <v>0</v>
      </c>
      <c r="W184" s="77">
        <f t="shared" si="127"/>
        <v>2500</v>
      </c>
      <c r="X184" s="78">
        <f t="shared" si="128"/>
        <v>0</v>
      </c>
      <c r="Y184" s="44" cm="1">
        <f t="array" ref="Y184">_xlfn.IFNA(_xlfn.IFS(AND(Q184&gt;=2000, Q184&lt;3000), 10000, AND(Q184&gt;=3000, Q184&lt;4000), 15000, AND(Q184&gt;=4000, Q184&lt;5000), 20000, AND(Q184&gt;=5000), 25000),0)</f>
        <v>0</v>
      </c>
      <c r="Z184" s="91">
        <f t="shared" si="129"/>
        <v>0</v>
      </c>
      <c r="AA184" s="44">
        <f t="shared" si="130"/>
        <v>0</v>
      </c>
      <c r="AB184" s="44"/>
      <c r="AC184" s="44"/>
      <c r="AD184" s="44"/>
      <c r="AE184" s="44">
        <f>VLOOKUP(O184,정산업데이트!$A$6:$B$12,2,10)</f>
        <v>0</v>
      </c>
      <c r="AF184" s="44"/>
      <c r="AG184" s="79">
        <f t="shared" si="131"/>
        <v>0</v>
      </c>
      <c r="AH184" s="80">
        <f t="shared" si="132"/>
        <v>2500</v>
      </c>
      <c r="AI184" s="93"/>
      <c r="AJ184" s="84" t="s">
        <v>2070</v>
      </c>
      <c r="AK184" s="84" t="s">
        <v>73</v>
      </c>
      <c r="AL184" s="84" t="s">
        <v>2071</v>
      </c>
      <c r="AM184" s="84" t="s">
        <v>3021</v>
      </c>
      <c r="AN184" s="84" t="s">
        <v>3022</v>
      </c>
      <c r="AO184" s="84" t="s">
        <v>3023</v>
      </c>
      <c r="AP184" s="84" t="s">
        <v>3024</v>
      </c>
      <c r="AQ184" s="84" t="s">
        <v>122</v>
      </c>
      <c r="AR184" s="85">
        <v>1</v>
      </c>
      <c r="AS184" s="86">
        <v>1</v>
      </c>
      <c r="AT184" s="86">
        <v>1E-3</v>
      </c>
      <c r="AU184" s="86">
        <v>1</v>
      </c>
      <c r="AV184" s="84" t="s">
        <v>7</v>
      </c>
      <c r="AW184" s="86">
        <v>55</v>
      </c>
      <c r="AX184" s="84" t="s">
        <v>68</v>
      </c>
      <c r="AY184" s="84" t="s">
        <v>68</v>
      </c>
      <c r="AZ184" s="84" t="s">
        <v>68</v>
      </c>
      <c r="BA184" s="84" t="s">
        <v>68</v>
      </c>
      <c r="BB184" s="84" t="s">
        <v>68</v>
      </c>
      <c r="BC184" s="84" t="s">
        <v>441</v>
      </c>
      <c r="BD184" s="84" t="s">
        <v>442</v>
      </c>
      <c r="BE184" s="84" t="s">
        <v>443</v>
      </c>
      <c r="BF184" s="84" t="s">
        <v>122</v>
      </c>
      <c r="BG184" s="84" t="s">
        <v>69</v>
      </c>
      <c r="BH184" s="92" t="s">
        <v>3025</v>
      </c>
      <c r="BI184" s="84" t="s">
        <v>122</v>
      </c>
      <c r="BJ184" s="84" t="s">
        <v>3026</v>
      </c>
      <c r="BK184" s="84" t="s">
        <v>75</v>
      </c>
      <c r="BL184" s="84" t="s">
        <v>122</v>
      </c>
      <c r="BM184" s="84" t="s">
        <v>442</v>
      </c>
      <c r="BN184" s="84" t="s">
        <v>70</v>
      </c>
      <c r="BO184" s="84" t="s">
        <v>71</v>
      </c>
      <c r="BP184" s="84" t="s">
        <v>122</v>
      </c>
      <c r="BQ184" s="84" t="s">
        <v>163</v>
      </c>
    </row>
    <row r="185" spans="1:69" ht="13.2" customHeight="1" x14ac:dyDescent="0.3">
      <c r="A185" s="40" t="str">
        <f t="shared" si="106"/>
        <v>2025-09-03</v>
      </c>
      <c r="B185" s="40" t="str">
        <f t="shared" si="107"/>
        <v>SYD</v>
      </c>
      <c r="C185" s="39" t="str">
        <f t="shared" si="108"/>
        <v>98812563585</v>
      </c>
      <c r="D185" s="41" t="str">
        <f t="shared" si="109"/>
        <v>PKR253009205</v>
      </c>
      <c r="E185" s="41" t="str">
        <f t="shared" si="110"/>
        <v>596421454970</v>
      </c>
      <c r="F185" s="39" t="str">
        <f t="shared" si="111"/>
        <v>2256683</v>
      </c>
      <c r="G185" s="39" t="str">
        <f t="shared" si="112"/>
        <v>WISE EXPRESS LOGISTICS(PANGZIMOM)</v>
      </c>
      <c r="H185" s="41" t="str">
        <f t="shared" si="113"/>
        <v>이재준</v>
      </c>
      <c r="I185" s="39" t="str">
        <f t="shared" si="114"/>
        <v>07206</v>
      </c>
      <c r="J185" s="52" t="str">
        <f t="shared" si="115"/>
        <v/>
      </c>
      <c r="K185" s="75">
        <f t="shared" si="116"/>
        <v>1</v>
      </c>
      <c r="L185" s="76">
        <f t="shared" si="117"/>
        <v>0.3</v>
      </c>
      <c r="M185" s="76">
        <f t="shared" si="118"/>
        <v>1E-3</v>
      </c>
      <c r="N185" s="76">
        <f t="shared" si="119"/>
        <v>0.3</v>
      </c>
      <c r="O185" s="42">
        <f t="shared" si="120"/>
        <v>0.5</v>
      </c>
      <c r="P185" s="39" t="str">
        <f t="shared" si="121"/>
        <v>일반(목록배제,Normal-Manifest Exception)</v>
      </c>
      <c r="Q185" s="72">
        <f t="shared" si="122"/>
        <v>10</v>
      </c>
      <c r="R185" s="43" t="str">
        <f t="shared" si="123"/>
        <v>OZ602</v>
      </c>
      <c r="S185" s="82" t="str">
        <f t="shared" si="124"/>
        <v/>
      </c>
      <c r="T185" s="40">
        <f t="shared" si="125"/>
        <v>45903</v>
      </c>
      <c r="U185" s="44">
        <v>2500</v>
      </c>
      <c r="V185" s="44">
        <f t="shared" si="126"/>
        <v>0</v>
      </c>
      <c r="W185" s="77">
        <f t="shared" si="127"/>
        <v>2500</v>
      </c>
      <c r="X185" s="78">
        <f t="shared" si="128"/>
        <v>0</v>
      </c>
      <c r="Y185" s="44" cm="1">
        <f t="array" ref="Y185">_xlfn.IFNA(_xlfn.IFS(AND(Q185&gt;=2000, Q185&lt;3000), 10000, AND(Q185&gt;=3000, Q185&lt;4000), 15000, AND(Q185&gt;=4000, Q185&lt;5000), 20000, AND(Q185&gt;=5000), 25000),0)</f>
        <v>0</v>
      </c>
      <c r="Z185" s="91">
        <f t="shared" si="129"/>
        <v>300</v>
      </c>
      <c r="AA185" s="44">
        <f t="shared" si="130"/>
        <v>0</v>
      </c>
      <c r="AB185" s="44"/>
      <c r="AC185" s="44"/>
      <c r="AD185" s="44"/>
      <c r="AE185" s="44">
        <f>VLOOKUP(O185,정산업데이트!$A$6:$B$12,2,10)</f>
        <v>0</v>
      </c>
      <c r="AF185" s="44"/>
      <c r="AG185" s="79">
        <f t="shared" si="131"/>
        <v>300</v>
      </c>
      <c r="AH185" s="80">
        <f t="shared" si="132"/>
        <v>2800</v>
      </c>
      <c r="AI185" s="93"/>
      <c r="AJ185" s="84" t="s">
        <v>2070</v>
      </c>
      <c r="AK185" s="84" t="s">
        <v>73</v>
      </c>
      <c r="AL185" s="84" t="s">
        <v>2071</v>
      </c>
      <c r="AM185" s="84" t="s">
        <v>3027</v>
      </c>
      <c r="AN185" s="84" t="s">
        <v>3028</v>
      </c>
      <c r="AO185" s="84" t="s">
        <v>3029</v>
      </c>
      <c r="AP185" s="84" t="s">
        <v>3030</v>
      </c>
      <c r="AQ185" s="84" t="s">
        <v>122</v>
      </c>
      <c r="AR185" s="85">
        <v>1</v>
      </c>
      <c r="AS185" s="86">
        <v>0.3</v>
      </c>
      <c r="AT185" s="86">
        <v>1E-3</v>
      </c>
      <c r="AU185" s="86">
        <v>0.3</v>
      </c>
      <c r="AV185" s="84" t="s">
        <v>8</v>
      </c>
      <c r="AW185" s="86">
        <v>10</v>
      </c>
      <c r="AX185" s="84" t="s">
        <v>68</v>
      </c>
      <c r="AY185" s="84" t="s">
        <v>68</v>
      </c>
      <c r="AZ185" s="84" t="s">
        <v>68</v>
      </c>
      <c r="BA185" s="84" t="s">
        <v>68</v>
      </c>
      <c r="BB185" s="84" t="s">
        <v>68</v>
      </c>
      <c r="BC185" s="84" t="s">
        <v>441</v>
      </c>
      <c r="BD185" s="84" t="s">
        <v>442</v>
      </c>
      <c r="BE185" s="84" t="s">
        <v>443</v>
      </c>
      <c r="BF185" s="84" t="s">
        <v>122</v>
      </c>
      <c r="BG185" s="84" t="s">
        <v>69</v>
      </c>
      <c r="BH185" s="92" t="s">
        <v>3031</v>
      </c>
      <c r="BI185" s="84" t="s">
        <v>122</v>
      </c>
      <c r="BJ185" s="84" t="s">
        <v>3032</v>
      </c>
      <c r="BK185" s="84" t="s">
        <v>75</v>
      </c>
      <c r="BL185" s="84" t="s">
        <v>122</v>
      </c>
      <c r="BM185" s="84" t="s">
        <v>442</v>
      </c>
      <c r="BN185" s="84" t="s">
        <v>70</v>
      </c>
      <c r="BO185" s="84" t="s">
        <v>71</v>
      </c>
      <c r="BP185" s="84" t="s">
        <v>122</v>
      </c>
      <c r="BQ185" s="84" t="s">
        <v>163</v>
      </c>
    </row>
    <row r="186" spans="1:69" ht="13.2" customHeight="1" x14ac:dyDescent="0.3">
      <c r="A186" s="40" t="str">
        <f t="shared" si="106"/>
        <v>2025-09-03</v>
      </c>
      <c r="B186" s="40" t="str">
        <f t="shared" si="107"/>
        <v>SYD</v>
      </c>
      <c r="C186" s="39" t="str">
        <f t="shared" si="108"/>
        <v>98812563585</v>
      </c>
      <c r="D186" s="41" t="str">
        <f t="shared" si="109"/>
        <v>PKR253009206</v>
      </c>
      <c r="E186" s="41" t="str">
        <f t="shared" si="110"/>
        <v>596421454981</v>
      </c>
      <c r="F186" s="39" t="str">
        <f t="shared" si="111"/>
        <v>2256683</v>
      </c>
      <c r="G186" s="39" t="str">
        <f t="shared" si="112"/>
        <v>WISE EXPRESS LOGISTICS(PANGZIMOM)</v>
      </c>
      <c r="H186" s="41" t="str">
        <f t="shared" si="113"/>
        <v>김정애</v>
      </c>
      <c r="I186" s="39" t="str">
        <f t="shared" si="114"/>
        <v>21982</v>
      </c>
      <c r="J186" s="52" t="str">
        <f t="shared" si="115"/>
        <v/>
      </c>
      <c r="K186" s="75">
        <f t="shared" si="116"/>
        <v>1</v>
      </c>
      <c r="L186" s="76">
        <f t="shared" si="117"/>
        <v>3</v>
      </c>
      <c r="M186" s="76">
        <f t="shared" si="118"/>
        <v>1E-3</v>
      </c>
      <c r="N186" s="76">
        <f t="shared" si="119"/>
        <v>3</v>
      </c>
      <c r="O186" s="42">
        <f t="shared" si="120"/>
        <v>3</v>
      </c>
      <c r="P186" s="39" t="str">
        <f t="shared" si="121"/>
        <v>일반(목록배제,Normal-Manifest Exception)</v>
      </c>
      <c r="Q186" s="72">
        <f t="shared" si="122"/>
        <v>140</v>
      </c>
      <c r="R186" s="43" t="str">
        <f t="shared" si="123"/>
        <v>OZ602</v>
      </c>
      <c r="S186" s="82" t="str">
        <f t="shared" si="124"/>
        <v/>
      </c>
      <c r="T186" s="40">
        <f t="shared" si="125"/>
        <v>45903</v>
      </c>
      <c r="U186" s="44">
        <v>2500</v>
      </c>
      <c r="V186" s="44">
        <f t="shared" si="126"/>
        <v>0</v>
      </c>
      <c r="W186" s="77">
        <f t="shared" si="127"/>
        <v>2500</v>
      </c>
      <c r="X186" s="78">
        <f t="shared" si="128"/>
        <v>0</v>
      </c>
      <c r="Y186" s="44" cm="1">
        <f t="array" ref="Y186">_xlfn.IFNA(_xlfn.IFS(AND(Q186&gt;=2000, Q186&lt;3000), 10000, AND(Q186&gt;=3000, Q186&lt;4000), 15000, AND(Q186&gt;=4000, Q186&lt;5000), 20000, AND(Q186&gt;=5000), 25000),0)</f>
        <v>0</v>
      </c>
      <c r="Z186" s="91">
        <f t="shared" si="129"/>
        <v>300</v>
      </c>
      <c r="AA186" s="44">
        <f t="shared" si="130"/>
        <v>0</v>
      </c>
      <c r="AB186" s="44"/>
      <c r="AC186" s="44"/>
      <c r="AD186" s="44"/>
      <c r="AE186" s="44">
        <f>VLOOKUP(O186,정산업데이트!$A$6:$B$12,2,10)</f>
        <v>0</v>
      </c>
      <c r="AF186" s="44"/>
      <c r="AG186" s="79">
        <f t="shared" si="131"/>
        <v>300</v>
      </c>
      <c r="AH186" s="80">
        <f t="shared" si="132"/>
        <v>2800</v>
      </c>
      <c r="AI186" s="93"/>
      <c r="AJ186" s="84" t="s">
        <v>2070</v>
      </c>
      <c r="AK186" s="84" t="s">
        <v>73</v>
      </c>
      <c r="AL186" s="84" t="s">
        <v>2071</v>
      </c>
      <c r="AM186" s="84" t="s">
        <v>3033</v>
      </c>
      <c r="AN186" s="84" t="s">
        <v>214</v>
      </c>
      <c r="AO186" s="84" t="s">
        <v>3034</v>
      </c>
      <c r="AP186" s="84" t="s">
        <v>548</v>
      </c>
      <c r="AQ186" s="84" t="s">
        <v>122</v>
      </c>
      <c r="AR186" s="85">
        <v>1</v>
      </c>
      <c r="AS186" s="86">
        <v>3</v>
      </c>
      <c r="AT186" s="86">
        <v>1E-3</v>
      </c>
      <c r="AU186" s="86">
        <v>3</v>
      </c>
      <c r="AV186" s="84" t="s">
        <v>8</v>
      </c>
      <c r="AW186" s="86">
        <v>140</v>
      </c>
      <c r="AX186" s="84" t="s">
        <v>68</v>
      </c>
      <c r="AY186" s="84" t="s">
        <v>68</v>
      </c>
      <c r="AZ186" s="84" t="s">
        <v>68</v>
      </c>
      <c r="BA186" s="84" t="s">
        <v>68</v>
      </c>
      <c r="BB186" s="84" t="s">
        <v>68</v>
      </c>
      <c r="BC186" s="84" t="s">
        <v>441</v>
      </c>
      <c r="BD186" s="84" t="s">
        <v>442</v>
      </c>
      <c r="BE186" s="84" t="s">
        <v>443</v>
      </c>
      <c r="BF186" s="84" t="s">
        <v>122</v>
      </c>
      <c r="BG186" s="84" t="s">
        <v>69</v>
      </c>
      <c r="BH186" s="92" t="s">
        <v>3035</v>
      </c>
      <c r="BI186" s="84" t="s">
        <v>122</v>
      </c>
      <c r="BJ186" s="84" t="s">
        <v>3036</v>
      </c>
      <c r="BK186" s="84" t="s">
        <v>75</v>
      </c>
      <c r="BL186" s="84" t="s">
        <v>122</v>
      </c>
      <c r="BM186" s="84" t="s">
        <v>442</v>
      </c>
      <c r="BN186" s="84" t="s">
        <v>70</v>
      </c>
      <c r="BO186" s="84" t="s">
        <v>71</v>
      </c>
      <c r="BP186" s="84" t="s">
        <v>122</v>
      </c>
      <c r="BQ186" s="84" t="s">
        <v>163</v>
      </c>
    </row>
    <row r="187" spans="1:69" ht="13.2" customHeight="1" x14ac:dyDescent="0.3">
      <c r="A187" s="40" t="str">
        <f t="shared" si="106"/>
        <v>2025-09-03</v>
      </c>
      <c r="B187" s="40" t="str">
        <f t="shared" si="107"/>
        <v>SYD</v>
      </c>
      <c r="C187" s="39" t="str">
        <f t="shared" si="108"/>
        <v>98812563585</v>
      </c>
      <c r="D187" s="41" t="str">
        <f t="shared" si="109"/>
        <v>PKR252948819</v>
      </c>
      <c r="E187" s="41" t="str">
        <f t="shared" si="110"/>
        <v>596421445936</v>
      </c>
      <c r="F187" s="39" t="str">
        <f t="shared" si="111"/>
        <v>2256450</v>
      </c>
      <c r="G187" s="39" t="str">
        <f t="shared" si="112"/>
        <v>WISE EXPRESS LOGISTICS(MEGA_HEALTH)</v>
      </c>
      <c r="H187" s="41" t="str">
        <f t="shared" si="113"/>
        <v>정은주</v>
      </c>
      <c r="I187" s="39" t="str">
        <f t="shared" si="114"/>
        <v>18138</v>
      </c>
      <c r="J187" s="52" t="str">
        <f t="shared" si="115"/>
        <v>BL추가(18050222502)</v>
      </c>
      <c r="K187" s="75">
        <f t="shared" si="116"/>
        <v>1</v>
      </c>
      <c r="L187" s="76">
        <f t="shared" si="117"/>
        <v>1.3</v>
      </c>
      <c r="M187" s="76">
        <f t="shared" si="118"/>
        <v>1E-3</v>
      </c>
      <c r="N187" s="76">
        <f t="shared" si="119"/>
        <v>1.3</v>
      </c>
      <c r="O187" s="42">
        <f t="shared" si="120"/>
        <v>1.5</v>
      </c>
      <c r="P187" s="39" t="str">
        <f t="shared" si="121"/>
        <v>일반(목록배제,Normal-Manifest Exception)</v>
      </c>
      <c r="Q187" s="72">
        <f t="shared" si="122"/>
        <v>120</v>
      </c>
      <c r="R187" s="43" t="str">
        <f t="shared" si="123"/>
        <v>OZ602</v>
      </c>
      <c r="S187" s="82" t="str">
        <f t="shared" si="124"/>
        <v/>
      </c>
      <c r="T187" s="40">
        <f t="shared" si="125"/>
        <v>45903</v>
      </c>
      <c r="U187" s="44">
        <v>2500</v>
      </c>
      <c r="V187" s="44">
        <f t="shared" si="126"/>
        <v>0</v>
      </c>
      <c r="W187" s="77">
        <f t="shared" si="127"/>
        <v>2500</v>
      </c>
      <c r="X187" s="78">
        <f t="shared" si="128"/>
        <v>0</v>
      </c>
      <c r="Y187" s="44" cm="1">
        <f t="array" ref="Y187">_xlfn.IFNA(_xlfn.IFS(AND(Q187&gt;=2000, Q187&lt;3000), 10000, AND(Q187&gt;=3000, Q187&lt;4000), 15000, AND(Q187&gt;=4000, Q187&lt;5000), 20000, AND(Q187&gt;=5000), 25000),0)</f>
        <v>0</v>
      </c>
      <c r="Z187" s="91">
        <f t="shared" si="129"/>
        <v>300</v>
      </c>
      <c r="AA187" s="44">
        <f t="shared" si="130"/>
        <v>0</v>
      </c>
      <c r="AB187" s="44"/>
      <c r="AC187" s="44"/>
      <c r="AD187" s="44"/>
      <c r="AE187" s="44">
        <f>VLOOKUP(O187,정산업데이트!$A$6:$B$12,2,10)</f>
        <v>0</v>
      </c>
      <c r="AF187" s="44"/>
      <c r="AG187" s="79">
        <f t="shared" si="131"/>
        <v>300</v>
      </c>
      <c r="AH187" s="80">
        <f t="shared" si="132"/>
        <v>2800</v>
      </c>
      <c r="AI187" s="93"/>
      <c r="AJ187" s="84" t="s">
        <v>2070</v>
      </c>
      <c r="AK187" s="84" t="s">
        <v>73</v>
      </c>
      <c r="AL187" s="84" t="s">
        <v>2071</v>
      </c>
      <c r="AM187" s="84" t="s">
        <v>3037</v>
      </c>
      <c r="AN187" s="84" t="s">
        <v>1407</v>
      </c>
      <c r="AO187" s="84" t="s">
        <v>1527</v>
      </c>
      <c r="AP187" s="84" t="s">
        <v>586</v>
      </c>
      <c r="AQ187" s="84" t="s">
        <v>2973</v>
      </c>
      <c r="AR187" s="85">
        <v>1</v>
      </c>
      <c r="AS187" s="86">
        <v>1.3</v>
      </c>
      <c r="AT187" s="86">
        <v>1E-3</v>
      </c>
      <c r="AU187" s="86">
        <v>1.3</v>
      </c>
      <c r="AV187" s="84" t="s">
        <v>8</v>
      </c>
      <c r="AW187" s="86">
        <v>120</v>
      </c>
      <c r="AX187" s="84" t="s">
        <v>68</v>
      </c>
      <c r="AY187" s="84" t="s">
        <v>68</v>
      </c>
      <c r="AZ187" s="84" t="s">
        <v>68</v>
      </c>
      <c r="BA187" s="84" t="s">
        <v>68</v>
      </c>
      <c r="BB187" s="84" t="s">
        <v>68</v>
      </c>
      <c r="BC187" s="84" t="s">
        <v>177</v>
      </c>
      <c r="BD187" s="84" t="s">
        <v>178</v>
      </c>
      <c r="BE187" s="84" t="s">
        <v>164</v>
      </c>
      <c r="BF187" s="84" t="s">
        <v>122</v>
      </c>
      <c r="BG187" s="84" t="s">
        <v>69</v>
      </c>
      <c r="BH187" s="92" t="s">
        <v>3038</v>
      </c>
      <c r="BI187" s="84" t="s">
        <v>122</v>
      </c>
      <c r="BJ187" s="84" t="s">
        <v>3039</v>
      </c>
      <c r="BK187" s="84" t="s">
        <v>75</v>
      </c>
      <c r="BL187" s="84" t="s">
        <v>122</v>
      </c>
      <c r="BM187" s="84" t="s">
        <v>178</v>
      </c>
      <c r="BN187" s="84" t="s">
        <v>70</v>
      </c>
      <c r="BO187" s="84" t="s">
        <v>71</v>
      </c>
      <c r="BP187" s="84" t="s">
        <v>122</v>
      </c>
      <c r="BQ187" s="84" t="s">
        <v>163</v>
      </c>
    </row>
    <row r="188" spans="1:69" ht="13.2" customHeight="1" x14ac:dyDescent="0.3">
      <c r="A188" s="40" t="str">
        <f t="shared" si="106"/>
        <v>2025-09-03</v>
      </c>
      <c r="B188" s="40" t="str">
        <f t="shared" si="107"/>
        <v>SYD</v>
      </c>
      <c r="C188" s="39" t="str">
        <f t="shared" si="108"/>
        <v>98812563585</v>
      </c>
      <c r="D188" s="41" t="str">
        <f t="shared" si="109"/>
        <v>PAU029761666</v>
      </c>
      <c r="E188" s="41" t="str">
        <f t="shared" si="110"/>
        <v>596421456521</v>
      </c>
      <c r="F188" s="39" t="str">
        <f t="shared" si="111"/>
        <v>2254256</v>
      </c>
      <c r="G188" s="39" t="str">
        <f t="shared" si="112"/>
        <v>WISE EXPRESS(BOOSTUP)</v>
      </c>
      <c r="H188" s="41" t="str">
        <f t="shared" si="113"/>
        <v>김진희</v>
      </c>
      <c r="I188" s="39" t="str">
        <f t="shared" si="114"/>
        <v>58415</v>
      </c>
      <c r="J188" s="52" t="str">
        <f t="shared" si="115"/>
        <v/>
      </c>
      <c r="K188" s="75">
        <f t="shared" si="116"/>
        <v>1</v>
      </c>
      <c r="L188" s="76">
        <f t="shared" si="117"/>
        <v>1</v>
      </c>
      <c r="M188" s="76">
        <f t="shared" si="118"/>
        <v>1E-3</v>
      </c>
      <c r="N188" s="76">
        <f t="shared" si="119"/>
        <v>1</v>
      </c>
      <c r="O188" s="42">
        <f t="shared" si="120"/>
        <v>1</v>
      </c>
      <c r="P188" s="39" t="str">
        <f t="shared" si="121"/>
        <v>목록(Manifest)</v>
      </c>
      <c r="Q188" s="72">
        <f t="shared" si="122"/>
        <v>60</v>
      </c>
      <c r="R188" s="43" t="str">
        <f t="shared" si="123"/>
        <v>OZ602</v>
      </c>
      <c r="S188" s="82" t="str">
        <f t="shared" si="124"/>
        <v/>
      </c>
      <c r="T188" s="40">
        <f t="shared" si="125"/>
        <v>45903</v>
      </c>
      <c r="U188" s="44">
        <v>2500</v>
      </c>
      <c r="V188" s="44">
        <f t="shared" si="126"/>
        <v>0</v>
      </c>
      <c r="W188" s="77">
        <f t="shared" si="127"/>
        <v>2500</v>
      </c>
      <c r="X188" s="78">
        <f t="shared" si="128"/>
        <v>0</v>
      </c>
      <c r="Y188" s="44" cm="1">
        <f t="array" ref="Y188">_xlfn.IFNA(_xlfn.IFS(AND(Q188&gt;=2000, Q188&lt;3000), 10000, AND(Q188&gt;=3000, Q188&lt;4000), 15000, AND(Q188&gt;=4000, Q188&lt;5000), 20000, AND(Q188&gt;=5000), 25000),0)</f>
        <v>0</v>
      </c>
      <c r="Z188" s="91">
        <f t="shared" si="129"/>
        <v>0</v>
      </c>
      <c r="AA188" s="44">
        <f t="shared" si="130"/>
        <v>0</v>
      </c>
      <c r="AB188" s="44"/>
      <c r="AC188" s="44"/>
      <c r="AD188" s="44"/>
      <c r="AE188" s="44">
        <f>VLOOKUP(O188,정산업데이트!$A$6:$B$12,2,10)</f>
        <v>0</v>
      </c>
      <c r="AF188" s="44"/>
      <c r="AG188" s="79">
        <f t="shared" si="131"/>
        <v>0</v>
      </c>
      <c r="AH188" s="80">
        <f t="shared" si="132"/>
        <v>2500</v>
      </c>
      <c r="AJ188" s="84" t="s">
        <v>2070</v>
      </c>
      <c r="AK188" s="84" t="s">
        <v>73</v>
      </c>
      <c r="AL188" s="84" t="s">
        <v>2071</v>
      </c>
      <c r="AM188" s="84" t="s">
        <v>3040</v>
      </c>
      <c r="AN188" s="84" t="s">
        <v>228</v>
      </c>
      <c r="AO188" s="84" t="s">
        <v>3041</v>
      </c>
      <c r="AP188" s="84" t="s">
        <v>3042</v>
      </c>
      <c r="AQ188" s="84" t="s">
        <v>122</v>
      </c>
      <c r="AR188" s="85">
        <v>1</v>
      </c>
      <c r="AS188" s="86">
        <v>1</v>
      </c>
      <c r="AT188" s="86">
        <v>1E-3</v>
      </c>
      <c r="AU188" s="86">
        <v>1</v>
      </c>
      <c r="AV188" s="84" t="s">
        <v>7</v>
      </c>
      <c r="AW188" s="86">
        <v>60</v>
      </c>
      <c r="AX188" s="84" t="s">
        <v>68</v>
      </c>
      <c r="AY188" s="84" t="s">
        <v>68</v>
      </c>
      <c r="AZ188" s="84" t="s">
        <v>68</v>
      </c>
      <c r="BA188" s="84" t="s">
        <v>68</v>
      </c>
      <c r="BB188" s="84" t="s">
        <v>68</v>
      </c>
      <c r="BC188" s="84" t="s">
        <v>129</v>
      </c>
      <c r="BD188" s="84" t="s">
        <v>91</v>
      </c>
      <c r="BE188" s="84" t="s">
        <v>92</v>
      </c>
      <c r="BF188" s="84" t="s">
        <v>122</v>
      </c>
      <c r="BG188" s="84" t="s">
        <v>69</v>
      </c>
      <c r="BH188" s="92" t="s">
        <v>3043</v>
      </c>
      <c r="BI188" s="84" t="s">
        <v>122</v>
      </c>
      <c r="BJ188" s="84" t="s">
        <v>3044</v>
      </c>
      <c r="BK188" s="84" t="s">
        <v>75</v>
      </c>
      <c r="BL188" s="84" t="s">
        <v>122</v>
      </c>
      <c r="BM188" s="84" t="s">
        <v>91</v>
      </c>
      <c r="BN188" s="84" t="s">
        <v>70</v>
      </c>
      <c r="BO188" s="84" t="s">
        <v>71</v>
      </c>
      <c r="BP188" s="84" t="s">
        <v>122</v>
      </c>
      <c r="BQ188" s="84" t="s">
        <v>163</v>
      </c>
    </row>
    <row r="189" spans="1:69" ht="13.2" customHeight="1" x14ac:dyDescent="0.3">
      <c r="A189" s="40" t="str">
        <f t="shared" si="106"/>
        <v>2025-09-03</v>
      </c>
      <c r="B189" s="40" t="str">
        <f t="shared" si="107"/>
        <v>SYD</v>
      </c>
      <c r="C189" s="39" t="str">
        <f t="shared" si="108"/>
        <v>98812563585</v>
      </c>
      <c r="D189" s="41" t="str">
        <f t="shared" si="109"/>
        <v>PKR253009207</v>
      </c>
      <c r="E189" s="41" t="str">
        <f t="shared" si="110"/>
        <v>596421454992</v>
      </c>
      <c r="F189" s="39" t="str">
        <f t="shared" si="111"/>
        <v>2256683</v>
      </c>
      <c r="G189" s="39" t="str">
        <f t="shared" si="112"/>
        <v>WISE EXPRESS LOGISTICS(PANGZIMOM)</v>
      </c>
      <c r="H189" s="41" t="str">
        <f t="shared" si="113"/>
        <v>백소희</v>
      </c>
      <c r="I189" s="39" t="str">
        <f t="shared" si="114"/>
        <v>13324</v>
      </c>
      <c r="J189" s="52" t="str">
        <f t="shared" si="115"/>
        <v/>
      </c>
      <c r="K189" s="75">
        <f t="shared" si="116"/>
        <v>1</v>
      </c>
      <c r="L189" s="76">
        <f t="shared" si="117"/>
        <v>1</v>
      </c>
      <c r="M189" s="76">
        <f t="shared" si="118"/>
        <v>1E-3</v>
      </c>
      <c r="N189" s="76">
        <f t="shared" si="119"/>
        <v>1</v>
      </c>
      <c r="O189" s="42">
        <f t="shared" si="120"/>
        <v>1</v>
      </c>
      <c r="P189" s="39" t="str">
        <f t="shared" si="121"/>
        <v>일반(목록배제,Normal-Manifest Exception)</v>
      </c>
      <c r="Q189" s="72">
        <f t="shared" si="122"/>
        <v>48</v>
      </c>
      <c r="R189" s="43" t="str">
        <f t="shared" si="123"/>
        <v>OZ602</v>
      </c>
      <c r="S189" s="82" t="str">
        <f t="shared" si="124"/>
        <v/>
      </c>
      <c r="T189" s="40">
        <f t="shared" si="125"/>
        <v>45903</v>
      </c>
      <c r="U189" s="44">
        <v>2500</v>
      </c>
      <c r="V189" s="44">
        <f t="shared" si="126"/>
        <v>0</v>
      </c>
      <c r="W189" s="77">
        <f t="shared" si="127"/>
        <v>2500</v>
      </c>
      <c r="X189" s="78">
        <f t="shared" si="128"/>
        <v>0</v>
      </c>
      <c r="Y189" s="44" cm="1">
        <f t="array" ref="Y189">_xlfn.IFNA(_xlfn.IFS(AND(Q189&gt;=2000, Q189&lt;3000), 10000, AND(Q189&gt;=3000, Q189&lt;4000), 15000, AND(Q189&gt;=4000, Q189&lt;5000), 20000, AND(Q189&gt;=5000), 25000),0)</f>
        <v>0</v>
      </c>
      <c r="Z189" s="91">
        <f t="shared" si="129"/>
        <v>300</v>
      </c>
      <c r="AA189" s="44">
        <f t="shared" si="130"/>
        <v>0</v>
      </c>
      <c r="AB189" s="44"/>
      <c r="AC189" s="44"/>
      <c r="AD189" s="44"/>
      <c r="AE189" s="44">
        <f>VLOOKUP(O189,정산업데이트!$A$6:$B$12,2,10)</f>
        <v>0</v>
      </c>
      <c r="AF189" s="44"/>
      <c r="AG189" s="79">
        <f t="shared" si="131"/>
        <v>300</v>
      </c>
      <c r="AH189" s="80">
        <f t="shared" si="132"/>
        <v>2800</v>
      </c>
      <c r="AI189" s="93"/>
      <c r="AJ189" s="84" t="s">
        <v>2070</v>
      </c>
      <c r="AK189" s="84" t="s">
        <v>73</v>
      </c>
      <c r="AL189" s="84" t="s">
        <v>2071</v>
      </c>
      <c r="AM189" s="84" t="s">
        <v>3045</v>
      </c>
      <c r="AN189" s="84" t="s">
        <v>3046</v>
      </c>
      <c r="AO189" s="84" t="s">
        <v>3047</v>
      </c>
      <c r="AP189" s="84" t="s">
        <v>3048</v>
      </c>
      <c r="AQ189" s="84" t="s">
        <v>122</v>
      </c>
      <c r="AR189" s="85">
        <v>1</v>
      </c>
      <c r="AS189" s="86">
        <v>1</v>
      </c>
      <c r="AT189" s="86">
        <v>1E-3</v>
      </c>
      <c r="AU189" s="86">
        <v>1</v>
      </c>
      <c r="AV189" s="84" t="s">
        <v>8</v>
      </c>
      <c r="AW189" s="86">
        <v>48</v>
      </c>
      <c r="AX189" s="84" t="s">
        <v>68</v>
      </c>
      <c r="AY189" s="84" t="s">
        <v>68</v>
      </c>
      <c r="AZ189" s="84" t="s">
        <v>68</v>
      </c>
      <c r="BA189" s="84" t="s">
        <v>68</v>
      </c>
      <c r="BB189" s="84" t="s">
        <v>68</v>
      </c>
      <c r="BC189" s="84" t="s">
        <v>441</v>
      </c>
      <c r="BD189" s="84" t="s">
        <v>442</v>
      </c>
      <c r="BE189" s="84" t="s">
        <v>443</v>
      </c>
      <c r="BF189" s="84" t="s">
        <v>122</v>
      </c>
      <c r="BG189" s="84" t="s">
        <v>69</v>
      </c>
      <c r="BH189" s="92" t="s">
        <v>3049</v>
      </c>
      <c r="BI189" s="84" t="s">
        <v>122</v>
      </c>
      <c r="BJ189" s="84" t="s">
        <v>3050</v>
      </c>
      <c r="BK189" s="84" t="s">
        <v>75</v>
      </c>
      <c r="BL189" s="84" t="s">
        <v>122</v>
      </c>
      <c r="BM189" s="84" t="s">
        <v>442</v>
      </c>
      <c r="BN189" s="84" t="s">
        <v>70</v>
      </c>
      <c r="BO189" s="84" t="s">
        <v>71</v>
      </c>
      <c r="BP189" s="84" t="s">
        <v>122</v>
      </c>
      <c r="BQ189" s="84" t="s">
        <v>163</v>
      </c>
    </row>
    <row r="190" spans="1:69" ht="13.2" customHeight="1" x14ac:dyDescent="0.3">
      <c r="A190" s="40" t="str">
        <f t="shared" si="106"/>
        <v>2025-09-03</v>
      </c>
      <c r="B190" s="40" t="str">
        <f t="shared" si="107"/>
        <v>SYD</v>
      </c>
      <c r="C190" s="39" t="str">
        <f t="shared" si="108"/>
        <v>98812563585</v>
      </c>
      <c r="D190" s="41" t="str">
        <f t="shared" si="109"/>
        <v>PKR253009209</v>
      </c>
      <c r="E190" s="41" t="str">
        <f t="shared" si="110"/>
        <v>596421455014</v>
      </c>
      <c r="F190" s="39" t="str">
        <f t="shared" si="111"/>
        <v>2256683</v>
      </c>
      <c r="G190" s="39" t="str">
        <f t="shared" si="112"/>
        <v>WISE EXPRESS LOGISTICS(PANGZIMOM)</v>
      </c>
      <c r="H190" s="41" t="str">
        <f t="shared" si="113"/>
        <v>심모경</v>
      </c>
      <c r="I190" s="39" t="str">
        <f t="shared" si="114"/>
        <v>24827</v>
      </c>
      <c r="J190" s="52" t="str">
        <f t="shared" si="115"/>
        <v/>
      </c>
      <c r="K190" s="75">
        <f t="shared" si="116"/>
        <v>1</v>
      </c>
      <c r="L190" s="76">
        <f t="shared" si="117"/>
        <v>1</v>
      </c>
      <c r="M190" s="76">
        <f t="shared" si="118"/>
        <v>1E-3</v>
      </c>
      <c r="N190" s="76">
        <f t="shared" si="119"/>
        <v>1</v>
      </c>
      <c r="O190" s="42">
        <f t="shared" si="120"/>
        <v>1</v>
      </c>
      <c r="P190" s="39" t="str">
        <f t="shared" si="121"/>
        <v>일반(목록배제,Normal-Manifest Exception)</v>
      </c>
      <c r="Q190" s="72">
        <f t="shared" si="122"/>
        <v>65</v>
      </c>
      <c r="R190" s="43" t="str">
        <f t="shared" si="123"/>
        <v>OZ602</v>
      </c>
      <c r="S190" s="82" t="str">
        <f t="shared" si="124"/>
        <v/>
      </c>
      <c r="T190" s="40">
        <f t="shared" si="125"/>
        <v>45903</v>
      </c>
      <c r="U190" s="44">
        <v>2500</v>
      </c>
      <c r="V190" s="44">
        <f t="shared" si="126"/>
        <v>0</v>
      </c>
      <c r="W190" s="77">
        <f t="shared" si="127"/>
        <v>2500</v>
      </c>
      <c r="X190" s="78">
        <f t="shared" si="128"/>
        <v>0</v>
      </c>
      <c r="Y190" s="44" cm="1">
        <f t="array" ref="Y190">_xlfn.IFNA(_xlfn.IFS(AND(Q190&gt;=2000, Q190&lt;3000), 10000, AND(Q190&gt;=3000, Q190&lt;4000), 15000, AND(Q190&gt;=4000, Q190&lt;5000), 20000, AND(Q190&gt;=5000), 25000),0)</f>
        <v>0</v>
      </c>
      <c r="Z190" s="91">
        <f t="shared" si="129"/>
        <v>300</v>
      </c>
      <c r="AA190" s="44">
        <f t="shared" si="130"/>
        <v>0</v>
      </c>
      <c r="AB190" s="44"/>
      <c r="AC190" s="44"/>
      <c r="AD190" s="44"/>
      <c r="AE190" s="44">
        <f>VLOOKUP(O190,정산업데이트!$A$6:$B$12,2,10)</f>
        <v>0</v>
      </c>
      <c r="AF190" s="44"/>
      <c r="AG190" s="79">
        <f t="shared" si="131"/>
        <v>300</v>
      </c>
      <c r="AH190" s="80">
        <f t="shared" si="132"/>
        <v>2800</v>
      </c>
      <c r="AI190" s="93"/>
      <c r="AJ190" s="84" t="s">
        <v>2070</v>
      </c>
      <c r="AK190" s="84" t="s">
        <v>73</v>
      </c>
      <c r="AL190" s="84" t="s">
        <v>2071</v>
      </c>
      <c r="AM190" s="84" t="s">
        <v>3051</v>
      </c>
      <c r="AN190" s="84" t="s">
        <v>3052</v>
      </c>
      <c r="AO190" s="84" t="s">
        <v>3053</v>
      </c>
      <c r="AP190" s="84" t="s">
        <v>3054</v>
      </c>
      <c r="AQ190" s="84" t="s">
        <v>122</v>
      </c>
      <c r="AR190" s="85">
        <v>1</v>
      </c>
      <c r="AS190" s="86">
        <v>1</v>
      </c>
      <c r="AT190" s="86">
        <v>1E-3</v>
      </c>
      <c r="AU190" s="86">
        <v>1</v>
      </c>
      <c r="AV190" s="84" t="s">
        <v>8</v>
      </c>
      <c r="AW190" s="86">
        <v>65</v>
      </c>
      <c r="AX190" s="84" t="s">
        <v>68</v>
      </c>
      <c r="AY190" s="84" t="s">
        <v>68</v>
      </c>
      <c r="AZ190" s="84" t="s">
        <v>68</v>
      </c>
      <c r="BA190" s="84" t="s">
        <v>68</v>
      </c>
      <c r="BB190" s="84" t="s">
        <v>68</v>
      </c>
      <c r="BC190" s="84" t="s">
        <v>441</v>
      </c>
      <c r="BD190" s="84" t="s">
        <v>442</v>
      </c>
      <c r="BE190" s="84" t="s">
        <v>444</v>
      </c>
      <c r="BF190" s="84" t="s">
        <v>122</v>
      </c>
      <c r="BG190" s="84" t="s">
        <v>69</v>
      </c>
      <c r="BH190" s="92" t="s">
        <v>3055</v>
      </c>
      <c r="BI190" s="84" t="s">
        <v>122</v>
      </c>
      <c r="BJ190" s="84" t="s">
        <v>3056</v>
      </c>
      <c r="BK190" s="84" t="s">
        <v>75</v>
      </c>
      <c r="BL190" s="84" t="s">
        <v>122</v>
      </c>
      <c r="BM190" s="84" t="s">
        <v>442</v>
      </c>
      <c r="BN190" s="84" t="s">
        <v>70</v>
      </c>
      <c r="BO190" s="84" t="s">
        <v>71</v>
      </c>
      <c r="BP190" s="84" t="s">
        <v>122</v>
      </c>
      <c r="BQ190" s="84" t="s">
        <v>163</v>
      </c>
    </row>
    <row r="191" spans="1:69" ht="13.2" customHeight="1" x14ac:dyDescent="0.3">
      <c r="A191" s="40" t="str">
        <f t="shared" si="106"/>
        <v>2025-09-03</v>
      </c>
      <c r="B191" s="40" t="str">
        <f t="shared" si="107"/>
        <v>SYD</v>
      </c>
      <c r="C191" s="39" t="str">
        <f t="shared" si="108"/>
        <v>98812563585</v>
      </c>
      <c r="D191" s="41" t="str">
        <f t="shared" si="109"/>
        <v>PKR253009210</v>
      </c>
      <c r="E191" s="41" t="str">
        <f t="shared" si="110"/>
        <v>596421455025</v>
      </c>
      <c r="F191" s="39" t="str">
        <f t="shared" si="111"/>
        <v>2256683</v>
      </c>
      <c r="G191" s="39" t="str">
        <f t="shared" si="112"/>
        <v>WISE EXPRESS LOGISTICS(PANGZIMOM)</v>
      </c>
      <c r="H191" s="41" t="str">
        <f t="shared" si="113"/>
        <v>김수민</v>
      </c>
      <c r="I191" s="39" t="str">
        <f t="shared" si="114"/>
        <v>62282</v>
      </c>
      <c r="J191" s="52" t="str">
        <f t="shared" si="115"/>
        <v/>
      </c>
      <c r="K191" s="75">
        <f t="shared" si="116"/>
        <v>1</v>
      </c>
      <c r="L191" s="76">
        <f t="shared" si="117"/>
        <v>1</v>
      </c>
      <c r="M191" s="76">
        <f t="shared" si="118"/>
        <v>1E-3</v>
      </c>
      <c r="N191" s="76">
        <f t="shared" si="119"/>
        <v>1</v>
      </c>
      <c r="O191" s="42">
        <f t="shared" si="120"/>
        <v>1</v>
      </c>
      <c r="P191" s="39" t="str">
        <f t="shared" si="121"/>
        <v>목록(Manifest)</v>
      </c>
      <c r="Q191" s="72">
        <f t="shared" si="122"/>
        <v>45</v>
      </c>
      <c r="R191" s="43" t="str">
        <f t="shared" si="123"/>
        <v>OZ602</v>
      </c>
      <c r="S191" s="82" t="str">
        <f t="shared" si="124"/>
        <v/>
      </c>
      <c r="T191" s="40">
        <f t="shared" si="125"/>
        <v>45903</v>
      </c>
      <c r="U191" s="44">
        <v>2500</v>
      </c>
      <c r="V191" s="44">
        <f t="shared" si="126"/>
        <v>0</v>
      </c>
      <c r="W191" s="77">
        <f t="shared" si="127"/>
        <v>2500</v>
      </c>
      <c r="X191" s="78">
        <f t="shared" si="128"/>
        <v>0</v>
      </c>
      <c r="Y191" s="44" cm="1">
        <f t="array" ref="Y191">_xlfn.IFNA(_xlfn.IFS(AND(Q191&gt;=2000, Q191&lt;3000), 10000, AND(Q191&gt;=3000, Q191&lt;4000), 15000, AND(Q191&gt;=4000, Q191&lt;5000), 20000, AND(Q191&gt;=5000), 25000),0)</f>
        <v>0</v>
      </c>
      <c r="Z191" s="91">
        <f t="shared" si="129"/>
        <v>0</v>
      </c>
      <c r="AA191" s="44">
        <f t="shared" si="130"/>
        <v>0</v>
      </c>
      <c r="AB191" s="44"/>
      <c r="AC191" s="44"/>
      <c r="AD191" s="44"/>
      <c r="AE191" s="44">
        <f>VLOOKUP(O191,정산업데이트!$A$6:$B$12,2,10)</f>
        <v>0</v>
      </c>
      <c r="AF191" s="44"/>
      <c r="AG191" s="79">
        <f t="shared" si="131"/>
        <v>0</v>
      </c>
      <c r="AH191" s="80">
        <f t="shared" si="132"/>
        <v>2500</v>
      </c>
      <c r="AI191" s="93"/>
      <c r="AJ191" s="84" t="s">
        <v>2070</v>
      </c>
      <c r="AK191" s="84" t="s">
        <v>73</v>
      </c>
      <c r="AL191" s="84" t="s">
        <v>2071</v>
      </c>
      <c r="AM191" s="84" t="s">
        <v>3057</v>
      </c>
      <c r="AN191" s="84" t="s">
        <v>218</v>
      </c>
      <c r="AO191" s="84" t="s">
        <v>3058</v>
      </c>
      <c r="AP191" s="84" t="s">
        <v>3059</v>
      </c>
      <c r="AQ191" s="84" t="s">
        <v>122</v>
      </c>
      <c r="AR191" s="85">
        <v>1</v>
      </c>
      <c r="AS191" s="86">
        <v>1</v>
      </c>
      <c r="AT191" s="86">
        <v>1E-3</v>
      </c>
      <c r="AU191" s="86">
        <v>1</v>
      </c>
      <c r="AV191" s="84" t="s">
        <v>7</v>
      </c>
      <c r="AW191" s="86">
        <v>45</v>
      </c>
      <c r="AX191" s="84" t="s">
        <v>68</v>
      </c>
      <c r="AY191" s="84" t="s">
        <v>68</v>
      </c>
      <c r="AZ191" s="84" t="s">
        <v>68</v>
      </c>
      <c r="BA191" s="84" t="s">
        <v>68</v>
      </c>
      <c r="BB191" s="84" t="s">
        <v>68</v>
      </c>
      <c r="BC191" s="84" t="s">
        <v>441</v>
      </c>
      <c r="BD191" s="84" t="s">
        <v>442</v>
      </c>
      <c r="BE191" s="84" t="s">
        <v>444</v>
      </c>
      <c r="BF191" s="84" t="s">
        <v>122</v>
      </c>
      <c r="BG191" s="84" t="s">
        <v>69</v>
      </c>
      <c r="BH191" s="92" t="s">
        <v>3060</v>
      </c>
      <c r="BI191" s="84" t="s">
        <v>122</v>
      </c>
      <c r="BJ191" s="84" t="s">
        <v>3061</v>
      </c>
      <c r="BK191" s="84" t="s">
        <v>75</v>
      </c>
      <c r="BL191" s="84" t="s">
        <v>122</v>
      </c>
      <c r="BM191" s="84" t="s">
        <v>442</v>
      </c>
      <c r="BN191" s="84" t="s">
        <v>70</v>
      </c>
      <c r="BO191" s="84" t="s">
        <v>71</v>
      </c>
      <c r="BP191" s="84" t="s">
        <v>122</v>
      </c>
      <c r="BQ191" s="84" t="s">
        <v>163</v>
      </c>
    </row>
    <row r="192" spans="1:69" ht="13.2" customHeight="1" x14ac:dyDescent="0.3">
      <c r="A192" s="40" t="str">
        <f t="shared" si="106"/>
        <v>2025-09-03</v>
      </c>
      <c r="B192" s="40" t="str">
        <f t="shared" si="107"/>
        <v>SYD</v>
      </c>
      <c r="C192" s="39" t="str">
        <f t="shared" si="108"/>
        <v>98812563585</v>
      </c>
      <c r="D192" s="41" t="str">
        <f t="shared" si="109"/>
        <v>PKR253009211</v>
      </c>
      <c r="E192" s="41" t="str">
        <f t="shared" si="110"/>
        <v>596421455036</v>
      </c>
      <c r="F192" s="39" t="str">
        <f t="shared" si="111"/>
        <v>2256683</v>
      </c>
      <c r="G192" s="39" t="str">
        <f t="shared" si="112"/>
        <v>WISE EXPRESS LOGISTICS(PANGZIMOM)</v>
      </c>
      <c r="H192" s="41" t="str">
        <f t="shared" si="113"/>
        <v>정유미</v>
      </c>
      <c r="I192" s="39" t="str">
        <f t="shared" si="114"/>
        <v>46541</v>
      </c>
      <c r="J192" s="52" t="str">
        <f t="shared" si="115"/>
        <v/>
      </c>
      <c r="K192" s="75">
        <f t="shared" si="116"/>
        <v>1</v>
      </c>
      <c r="L192" s="76">
        <f t="shared" si="117"/>
        <v>2.5</v>
      </c>
      <c r="M192" s="76">
        <f t="shared" si="118"/>
        <v>1E-3</v>
      </c>
      <c r="N192" s="76">
        <f t="shared" si="119"/>
        <v>2.5</v>
      </c>
      <c r="O192" s="42">
        <f t="shared" si="120"/>
        <v>2.5</v>
      </c>
      <c r="P192" s="39" t="str">
        <f t="shared" si="121"/>
        <v>목록(Manifest)</v>
      </c>
      <c r="Q192" s="72">
        <f t="shared" si="122"/>
        <v>100</v>
      </c>
      <c r="R192" s="43" t="str">
        <f t="shared" si="123"/>
        <v>OZ602</v>
      </c>
      <c r="S192" s="82" t="str">
        <f t="shared" si="124"/>
        <v/>
      </c>
      <c r="T192" s="40">
        <f t="shared" si="125"/>
        <v>45903</v>
      </c>
      <c r="U192" s="44">
        <v>2500</v>
      </c>
      <c r="V192" s="44">
        <f t="shared" si="126"/>
        <v>0</v>
      </c>
      <c r="W192" s="77">
        <f t="shared" si="127"/>
        <v>2500</v>
      </c>
      <c r="X192" s="78">
        <f t="shared" si="128"/>
        <v>0</v>
      </c>
      <c r="Y192" s="44" cm="1">
        <f t="array" ref="Y192">_xlfn.IFNA(_xlfn.IFS(AND(Q192&gt;=2000, Q192&lt;3000), 10000, AND(Q192&gt;=3000, Q192&lt;4000), 15000, AND(Q192&gt;=4000, Q192&lt;5000), 20000, AND(Q192&gt;=5000), 25000),0)</f>
        <v>0</v>
      </c>
      <c r="Z192" s="91">
        <f t="shared" si="129"/>
        <v>0</v>
      </c>
      <c r="AA192" s="44">
        <f t="shared" si="130"/>
        <v>0</v>
      </c>
      <c r="AB192" s="44"/>
      <c r="AC192" s="44"/>
      <c r="AD192" s="44"/>
      <c r="AE192" s="44">
        <f>VLOOKUP(O192,정산업데이트!$A$6:$B$12,2,10)</f>
        <v>0</v>
      </c>
      <c r="AF192" s="44"/>
      <c r="AG192" s="79">
        <f t="shared" si="131"/>
        <v>0</v>
      </c>
      <c r="AH192" s="80">
        <f t="shared" si="132"/>
        <v>2500</v>
      </c>
      <c r="AI192" s="93"/>
      <c r="AJ192" s="84" t="s">
        <v>2070</v>
      </c>
      <c r="AK192" s="84" t="s">
        <v>73</v>
      </c>
      <c r="AL192" s="84" t="s">
        <v>2071</v>
      </c>
      <c r="AM192" s="84" t="s">
        <v>3062</v>
      </c>
      <c r="AN192" s="84" t="s">
        <v>3063</v>
      </c>
      <c r="AO192" s="84" t="s">
        <v>3064</v>
      </c>
      <c r="AP192" s="84" t="s">
        <v>3065</v>
      </c>
      <c r="AQ192" s="84" t="s">
        <v>122</v>
      </c>
      <c r="AR192" s="85">
        <v>1</v>
      </c>
      <c r="AS192" s="86">
        <v>2.5</v>
      </c>
      <c r="AT192" s="86">
        <v>1E-3</v>
      </c>
      <c r="AU192" s="86">
        <v>2.5</v>
      </c>
      <c r="AV192" s="84" t="s">
        <v>7</v>
      </c>
      <c r="AW192" s="86">
        <v>100</v>
      </c>
      <c r="AX192" s="84" t="s">
        <v>68</v>
      </c>
      <c r="AY192" s="84" t="s">
        <v>68</v>
      </c>
      <c r="AZ192" s="84" t="s">
        <v>68</v>
      </c>
      <c r="BA192" s="84" t="s">
        <v>68</v>
      </c>
      <c r="BB192" s="84" t="s">
        <v>68</v>
      </c>
      <c r="BC192" s="84" t="s">
        <v>441</v>
      </c>
      <c r="BD192" s="84" t="s">
        <v>442</v>
      </c>
      <c r="BE192" s="84" t="s">
        <v>444</v>
      </c>
      <c r="BF192" s="84" t="s">
        <v>122</v>
      </c>
      <c r="BG192" s="84" t="s">
        <v>69</v>
      </c>
      <c r="BH192" s="92" t="s">
        <v>3066</v>
      </c>
      <c r="BI192" s="84" t="s">
        <v>122</v>
      </c>
      <c r="BJ192" s="84" t="s">
        <v>3067</v>
      </c>
      <c r="BK192" s="84" t="s">
        <v>75</v>
      </c>
      <c r="BL192" s="84" t="s">
        <v>122</v>
      </c>
      <c r="BM192" s="84" t="s">
        <v>442</v>
      </c>
      <c r="BN192" s="84" t="s">
        <v>70</v>
      </c>
      <c r="BO192" s="84" t="s">
        <v>71</v>
      </c>
      <c r="BP192" s="84" t="s">
        <v>122</v>
      </c>
      <c r="BQ192" s="84" t="s">
        <v>163</v>
      </c>
    </row>
    <row r="193" spans="1:69" ht="13.2" customHeight="1" x14ac:dyDescent="0.3">
      <c r="A193" s="40" t="str">
        <f t="shared" si="106"/>
        <v>2025-09-03</v>
      </c>
      <c r="B193" s="40" t="str">
        <f t="shared" si="107"/>
        <v>SYD</v>
      </c>
      <c r="C193" s="39" t="str">
        <f t="shared" si="108"/>
        <v>98812563585</v>
      </c>
      <c r="D193" s="41" t="str">
        <f t="shared" si="109"/>
        <v>PKR253009212</v>
      </c>
      <c r="E193" s="41" t="str">
        <f t="shared" si="110"/>
        <v>596421455040</v>
      </c>
      <c r="F193" s="39" t="str">
        <f t="shared" si="111"/>
        <v>2256683</v>
      </c>
      <c r="G193" s="39" t="str">
        <f t="shared" si="112"/>
        <v>WISE EXPRESS LOGISTICS(PANGZIMOM)</v>
      </c>
      <c r="H193" s="41" t="str">
        <f t="shared" si="113"/>
        <v>박정식</v>
      </c>
      <c r="I193" s="39" t="str">
        <f t="shared" si="114"/>
        <v>05210</v>
      </c>
      <c r="J193" s="52" t="str">
        <f t="shared" si="115"/>
        <v/>
      </c>
      <c r="K193" s="75">
        <f t="shared" si="116"/>
        <v>1</v>
      </c>
      <c r="L193" s="76">
        <f t="shared" si="117"/>
        <v>1</v>
      </c>
      <c r="M193" s="76">
        <f t="shared" si="118"/>
        <v>1E-3</v>
      </c>
      <c r="N193" s="76">
        <f t="shared" si="119"/>
        <v>1</v>
      </c>
      <c r="O193" s="42">
        <f t="shared" si="120"/>
        <v>1</v>
      </c>
      <c r="P193" s="39" t="str">
        <f t="shared" si="121"/>
        <v>목록(Manifest)</v>
      </c>
      <c r="Q193" s="72">
        <f t="shared" si="122"/>
        <v>45</v>
      </c>
      <c r="R193" s="43" t="str">
        <f t="shared" si="123"/>
        <v>OZ602</v>
      </c>
      <c r="S193" s="82" t="str">
        <f t="shared" si="124"/>
        <v/>
      </c>
      <c r="T193" s="40">
        <f t="shared" si="125"/>
        <v>45903</v>
      </c>
      <c r="U193" s="44">
        <v>2500</v>
      </c>
      <c r="V193" s="44">
        <f t="shared" si="126"/>
        <v>0</v>
      </c>
      <c r="W193" s="77">
        <f t="shared" si="127"/>
        <v>2500</v>
      </c>
      <c r="X193" s="78">
        <f t="shared" si="128"/>
        <v>0</v>
      </c>
      <c r="Y193" s="44" cm="1">
        <f t="array" ref="Y193">_xlfn.IFNA(_xlfn.IFS(AND(Q193&gt;=2000, Q193&lt;3000), 10000, AND(Q193&gt;=3000, Q193&lt;4000), 15000, AND(Q193&gt;=4000, Q193&lt;5000), 20000, AND(Q193&gt;=5000), 25000),0)</f>
        <v>0</v>
      </c>
      <c r="Z193" s="91">
        <f t="shared" si="129"/>
        <v>0</v>
      </c>
      <c r="AA193" s="44">
        <f t="shared" si="130"/>
        <v>0</v>
      </c>
      <c r="AB193" s="44"/>
      <c r="AC193" s="44"/>
      <c r="AD193" s="44"/>
      <c r="AE193" s="44">
        <f>VLOOKUP(O193,정산업데이트!$A$6:$B$12,2,10)</f>
        <v>0</v>
      </c>
      <c r="AF193" s="44"/>
      <c r="AG193" s="79">
        <f t="shared" si="131"/>
        <v>0</v>
      </c>
      <c r="AH193" s="80">
        <f t="shared" si="132"/>
        <v>2500</v>
      </c>
      <c r="AI193" s="93"/>
      <c r="AJ193" s="84" t="s">
        <v>2070</v>
      </c>
      <c r="AK193" s="84" t="s">
        <v>73</v>
      </c>
      <c r="AL193" s="84" t="s">
        <v>2071</v>
      </c>
      <c r="AM193" s="84" t="s">
        <v>3068</v>
      </c>
      <c r="AN193" s="84" t="s">
        <v>3069</v>
      </c>
      <c r="AO193" s="84" t="s">
        <v>3070</v>
      </c>
      <c r="AP193" s="84" t="s">
        <v>3071</v>
      </c>
      <c r="AQ193" s="84" t="s">
        <v>122</v>
      </c>
      <c r="AR193" s="85">
        <v>1</v>
      </c>
      <c r="AS193" s="86">
        <v>1</v>
      </c>
      <c r="AT193" s="86">
        <v>1E-3</v>
      </c>
      <c r="AU193" s="86">
        <v>1</v>
      </c>
      <c r="AV193" s="84" t="s">
        <v>7</v>
      </c>
      <c r="AW193" s="86">
        <v>45</v>
      </c>
      <c r="AX193" s="84" t="s">
        <v>68</v>
      </c>
      <c r="AY193" s="84" t="s">
        <v>68</v>
      </c>
      <c r="AZ193" s="84" t="s">
        <v>68</v>
      </c>
      <c r="BA193" s="84" t="s">
        <v>68</v>
      </c>
      <c r="BB193" s="84" t="s">
        <v>68</v>
      </c>
      <c r="BC193" s="84" t="s">
        <v>441</v>
      </c>
      <c r="BD193" s="84" t="s">
        <v>442</v>
      </c>
      <c r="BE193" s="84" t="s">
        <v>444</v>
      </c>
      <c r="BF193" s="84" t="s">
        <v>122</v>
      </c>
      <c r="BG193" s="84" t="s">
        <v>69</v>
      </c>
      <c r="BH193" s="92" t="s">
        <v>3072</v>
      </c>
      <c r="BI193" s="84" t="s">
        <v>122</v>
      </c>
      <c r="BJ193" s="84" t="s">
        <v>3073</v>
      </c>
      <c r="BK193" s="84" t="s">
        <v>75</v>
      </c>
      <c r="BL193" s="84" t="s">
        <v>122</v>
      </c>
      <c r="BM193" s="84" t="s">
        <v>442</v>
      </c>
      <c r="BN193" s="84" t="s">
        <v>70</v>
      </c>
      <c r="BO193" s="84" t="s">
        <v>71</v>
      </c>
      <c r="BP193" s="84" t="s">
        <v>122</v>
      </c>
      <c r="BQ193" s="84" t="s">
        <v>163</v>
      </c>
    </row>
    <row r="194" spans="1:69" ht="13.2" customHeight="1" x14ac:dyDescent="0.3">
      <c r="A194" s="40" t="str">
        <f t="shared" si="106"/>
        <v>2025-09-03</v>
      </c>
      <c r="B194" s="40" t="str">
        <f t="shared" si="107"/>
        <v>SYD</v>
      </c>
      <c r="C194" s="39" t="str">
        <f t="shared" si="108"/>
        <v>98812563585</v>
      </c>
      <c r="D194" s="41" t="str">
        <f t="shared" si="109"/>
        <v>PKR253009213</v>
      </c>
      <c r="E194" s="41" t="str">
        <f t="shared" si="110"/>
        <v>596421455051</v>
      </c>
      <c r="F194" s="39" t="str">
        <f t="shared" si="111"/>
        <v>2256683</v>
      </c>
      <c r="G194" s="39" t="str">
        <f t="shared" si="112"/>
        <v>WISE EXPRESS LOGISTICS(PANGZIMOM)</v>
      </c>
      <c r="H194" s="41" t="str">
        <f t="shared" si="113"/>
        <v>김건욱</v>
      </c>
      <c r="I194" s="39" t="str">
        <f t="shared" si="114"/>
        <v>50343</v>
      </c>
      <c r="J194" s="52" t="str">
        <f t="shared" si="115"/>
        <v/>
      </c>
      <c r="K194" s="75">
        <f t="shared" si="116"/>
        <v>1</v>
      </c>
      <c r="L194" s="76">
        <f t="shared" si="117"/>
        <v>1</v>
      </c>
      <c r="M194" s="76">
        <f t="shared" si="118"/>
        <v>1E-3</v>
      </c>
      <c r="N194" s="76">
        <f t="shared" si="119"/>
        <v>1</v>
      </c>
      <c r="O194" s="42">
        <f t="shared" si="120"/>
        <v>1</v>
      </c>
      <c r="P194" s="39" t="str">
        <f t="shared" si="121"/>
        <v>목록(Manifest)</v>
      </c>
      <c r="Q194" s="72">
        <f t="shared" si="122"/>
        <v>45</v>
      </c>
      <c r="R194" s="43" t="str">
        <f t="shared" si="123"/>
        <v>OZ602</v>
      </c>
      <c r="S194" s="82" t="str">
        <f t="shared" si="124"/>
        <v/>
      </c>
      <c r="T194" s="40">
        <f t="shared" si="125"/>
        <v>45903</v>
      </c>
      <c r="U194" s="44">
        <v>2500</v>
      </c>
      <c r="V194" s="44">
        <f t="shared" si="126"/>
        <v>0</v>
      </c>
      <c r="W194" s="77">
        <f t="shared" si="127"/>
        <v>2500</v>
      </c>
      <c r="X194" s="78">
        <f t="shared" si="128"/>
        <v>0</v>
      </c>
      <c r="Y194" s="44" cm="1">
        <f t="array" ref="Y194">_xlfn.IFNA(_xlfn.IFS(AND(Q194&gt;=2000, Q194&lt;3000), 10000, AND(Q194&gt;=3000, Q194&lt;4000), 15000, AND(Q194&gt;=4000, Q194&lt;5000), 20000, AND(Q194&gt;=5000), 25000),0)</f>
        <v>0</v>
      </c>
      <c r="Z194" s="91">
        <f t="shared" si="129"/>
        <v>0</v>
      </c>
      <c r="AA194" s="44">
        <f t="shared" si="130"/>
        <v>0</v>
      </c>
      <c r="AB194" s="44"/>
      <c r="AC194" s="44"/>
      <c r="AD194" s="44"/>
      <c r="AE194" s="44">
        <f>VLOOKUP(O194,정산업데이트!$A$6:$B$12,2,10)</f>
        <v>0</v>
      </c>
      <c r="AF194" s="44"/>
      <c r="AG194" s="79">
        <f t="shared" si="131"/>
        <v>0</v>
      </c>
      <c r="AH194" s="80">
        <f t="shared" si="132"/>
        <v>2500</v>
      </c>
      <c r="AI194" s="93"/>
      <c r="AJ194" s="84" t="s">
        <v>2070</v>
      </c>
      <c r="AK194" s="84" t="s">
        <v>73</v>
      </c>
      <c r="AL194" s="84" t="s">
        <v>2071</v>
      </c>
      <c r="AM194" s="84" t="s">
        <v>3074</v>
      </c>
      <c r="AN194" s="84" t="s">
        <v>3075</v>
      </c>
      <c r="AO194" s="84" t="s">
        <v>3076</v>
      </c>
      <c r="AP194" s="84" t="s">
        <v>1523</v>
      </c>
      <c r="AQ194" s="84" t="s">
        <v>122</v>
      </c>
      <c r="AR194" s="85">
        <v>1</v>
      </c>
      <c r="AS194" s="86">
        <v>1</v>
      </c>
      <c r="AT194" s="86">
        <v>1E-3</v>
      </c>
      <c r="AU194" s="86">
        <v>1</v>
      </c>
      <c r="AV194" s="84" t="s">
        <v>7</v>
      </c>
      <c r="AW194" s="86">
        <v>45</v>
      </c>
      <c r="AX194" s="84" t="s">
        <v>68</v>
      </c>
      <c r="AY194" s="84" t="s">
        <v>68</v>
      </c>
      <c r="AZ194" s="84" t="s">
        <v>68</v>
      </c>
      <c r="BA194" s="84" t="s">
        <v>68</v>
      </c>
      <c r="BB194" s="84" t="s">
        <v>68</v>
      </c>
      <c r="BC194" s="84" t="s">
        <v>441</v>
      </c>
      <c r="BD194" s="84" t="s">
        <v>442</v>
      </c>
      <c r="BE194" s="84" t="s">
        <v>444</v>
      </c>
      <c r="BF194" s="84" t="s">
        <v>122</v>
      </c>
      <c r="BG194" s="84" t="s">
        <v>69</v>
      </c>
      <c r="BH194" s="92" t="s">
        <v>3077</v>
      </c>
      <c r="BI194" s="84" t="s">
        <v>122</v>
      </c>
      <c r="BJ194" s="84" t="s">
        <v>3078</v>
      </c>
      <c r="BK194" s="84" t="s">
        <v>75</v>
      </c>
      <c r="BL194" s="84" t="s">
        <v>122</v>
      </c>
      <c r="BM194" s="84" t="s">
        <v>442</v>
      </c>
      <c r="BN194" s="84" t="s">
        <v>70</v>
      </c>
      <c r="BO194" s="84" t="s">
        <v>71</v>
      </c>
      <c r="BP194" s="84" t="s">
        <v>122</v>
      </c>
      <c r="BQ194" s="84" t="s">
        <v>163</v>
      </c>
    </row>
    <row r="195" spans="1:69" ht="13.2" customHeight="1" x14ac:dyDescent="0.3">
      <c r="A195" s="40" t="str">
        <f t="shared" si="106"/>
        <v>2025-09-03</v>
      </c>
      <c r="B195" s="40" t="str">
        <f t="shared" si="107"/>
        <v>SYD</v>
      </c>
      <c r="C195" s="39" t="str">
        <f t="shared" si="108"/>
        <v>98812563585</v>
      </c>
      <c r="D195" s="41" t="str">
        <f t="shared" si="109"/>
        <v>PKR253009214</v>
      </c>
      <c r="E195" s="41" t="str">
        <f t="shared" si="110"/>
        <v>596421455062</v>
      </c>
      <c r="F195" s="39" t="str">
        <f t="shared" si="111"/>
        <v>2256683</v>
      </c>
      <c r="G195" s="39" t="str">
        <f t="shared" si="112"/>
        <v>WISE EXPRESS LOGISTICS(PANGZIMOM)</v>
      </c>
      <c r="H195" s="41" t="str">
        <f t="shared" si="113"/>
        <v>김성미</v>
      </c>
      <c r="I195" s="39" t="str">
        <f t="shared" si="114"/>
        <v>50861</v>
      </c>
      <c r="J195" s="52" t="str">
        <f t="shared" si="115"/>
        <v/>
      </c>
      <c r="K195" s="75">
        <f t="shared" si="116"/>
        <v>1</v>
      </c>
      <c r="L195" s="76">
        <f t="shared" si="117"/>
        <v>1</v>
      </c>
      <c r="M195" s="76">
        <f t="shared" si="118"/>
        <v>1E-3</v>
      </c>
      <c r="N195" s="76">
        <f t="shared" si="119"/>
        <v>1</v>
      </c>
      <c r="O195" s="42">
        <f t="shared" si="120"/>
        <v>1</v>
      </c>
      <c r="P195" s="39" t="str">
        <f t="shared" si="121"/>
        <v>일반(목록배제,Normal-Manifest Exception)</v>
      </c>
      <c r="Q195" s="72">
        <f t="shared" si="122"/>
        <v>48</v>
      </c>
      <c r="R195" s="43" t="str">
        <f t="shared" si="123"/>
        <v>OZ602</v>
      </c>
      <c r="S195" s="82" t="str">
        <f t="shared" si="124"/>
        <v/>
      </c>
      <c r="T195" s="40">
        <f t="shared" si="125"/>
        <v>45903</v>
      </c>
      <c r="U195" s="44">
        <v>2500</v>
      </c>
      <c r="V195" s="44">
        <f t="shared" si="126"/>
        <v>0</v>
      </c>
      <c r="W195" s="77">
        <f t="shared" si="127"/>
        <v>2500</v>
      </c>
      <c r="X195" s="78">
        <f t="shared" si="128"/>
        <v>0</v>
      </c>
      <c r="Y195" s="44" cm="1">
        <f t="array" ref="Y195">_xlfn.IFNA(_xlfn.IFS(AND(Q195&gt;=2000, Q195&lt;3000), 10000, AND(Q195&gt;=3000, Q195&lt;4000), 15000, AND(Q195&gt;=4000, Q195&lt;5000), 20000, AND(Q195&gt;=5000), 25000),0)</f>
        <v>0</v>
      </c>
      <c r="Z195" s="91">
        <f t="shared" si="129"/>
        <v>300</v>
      </c>
      <c r="AA195" s="44">
        <f t="shared" si="130"/>
        <v>0</v>
      </c>
      <c r="AB195" s="44"/>
      <c r="AC195" s="44"/>
      <c r="AD195" s="44"/>
      <c r="AE195" s="44">
        <f>VLOOKUP(O195,정산업데이트!$A$6:$B$12,2,10)</f>
        <v>0</v>
      </c>
      <c r="AF195" s="44"/>
      <c r="AG195" s="79">
        <f t="shared" si="131"/>
        <v>300</v>
      </c>
      <c r="AH195" s="80">
        <f t="shared" si="132"/>
        <v>2800</v>
      </c>
      <c r="AI195" s="93"/>
      <c r="AJ195" s="84" t="s">
        <v>2070</v>
      </c>
      <c r="AK195" s="84" t="s">
        <v>73</v>
      </c>
      <c r="AL195" s="84" t="s">
        <v>2071</v>
      </c>
      <c r="AM195" s="84" t="s">
        <v>3079</v>
      </c>
      <c r="AN195" s="84" t="s">
        <v>3080</v>
      </c>
      <c r="AO195" s="84" t="s">
        <v>3081</v>
      </c>
      <c r="AP195" s="84" t="s">
        <v>1117</v>
      </c>
      <c r="AQ195" s="84" t="s">
        <v>122</v>
      </c>
      <c r="AR195" s="85">
        <v>1</v>
      </c>
      <c r="AS195" s="86">
        <v>1</v>
      </c>
      <c r="AT195" s="86">
        <v>1E-3</v>
      </c>
      <c r="AU195" s="86">
        <v>1</v>
      </c>
      <c r="AV195" s="84" t="s">
        <v>8</v>
      </c>
      <c r="AW195" s="86">
        <v>48</v>
      </c>
      <c r="AX195" s="84" t="s">
        <v>68</v>
      </c>
      <c r="AY195" s="84" t="s">
        <v>68</v>
      </c>
      <c r="AZ195" s="84" t="s">
        <v>68</v>
      </c>
      <c r="BA195" s="84" t="s">
        <v>68</v>
      </c>
      <c r="BB195" s="84" t="s">
        <v>68</v>
      </c>
      <c r="BC195" s="84" t="s">
        <v>441</v>
      </c>
      <c r="BD195" s="84" t="s">
        <v>442</v>
      </c>
      <c r="BE195" s="84" t="s">
        <v>444</v>
      </c>
      <c r="BF195" s="84" t="s">
        <v>122</v>
      </c>
      <c r="BG195" s="84" t="s">
        <v>69</v>
      </c>
      <c r="BH195" s="92" t="s">
        <v>3082</v>
      </c>
      <c r="BI195" s="84" t="s">
        <v>122</v>
      </c>
      <c r="BJ195" s="84" t="s">
        <v>3083</v>
      </c>
      <c r="BK195" s="84" t="s">
        <v>75</v>
      </c>
      <c r="BL195" s="84" t="s">
        <v>122</v>
      </c>
      <c r="BM195" s="84" t="s">
        <v>442</v>
      </c>
      <c r="BN195" s="84" t="s">
        <v>70</v>
      </c>
      <c r="BO195" s="84" t="s">
        <v>71</v>
      </c>
      <c r="BP195" s="84" t="s">
        <v>122</v>
      </c>
      <c r="BQ195" s="84" t="s">
        <v>163</v>
      </c>
    </row>
    <row r="196" spans="1:69" ht="13.2" customHeight="1" x14ac:dyDescent="0.3">
      <c r="A196" s="40" t="str">
        <f t="shared" si="106"/>
        <v>2025-09-03</v>
      </c>
      <c r="B196" s="40" t="str">
        <f t="shared" si="107"/>
        <v>SYD</v>
      </c>
      <c r="C196" s="39" t="str">
        <f t="shared" si="108"/>
        <v>98812563585</v>
      </c>
      <c r="D196" s="41" t="str">
        <f t="shared" si="109"/>
        <v>PKR253009216</v>
      </c>
      <c r="E196" s="41" t="str">
        <f t="shared" si="110"/>
        <v>596421455084</v>
      </c>
      <c r="F196" s="39" t="str">
        <f t="shared" si="111"/>
        <v>2256683</v>
      </c>
      <c r="G196" s="39" t="str">
        <f t="shared" si="112"/>
        <v>WISE EXPRESS LOGISTICS(PANGZIMOM)</v>
      </c>
      <c r="H196" s="41" t="str">
        <f t="shared" si="113"/>
        <v>김채현</v>
      </c>
      <c r="I196" s="39" t="str">
        <f t="shared" si="114"/>
        <v>61404</v>
      </c>
      <c r="J196" s="52" t="str">
        <f t="shared" si="115"/>
        <v/>
      </c>
      <c r="K196" s="75">
        <f t="shared" si="116"/>
        <v>1</v>
      </c>
      <c r="L196" s="76">
        <f t="shared" si="117"/>
        <v>1</v>
      </c>
      <c r="M196" s="76">
        <f t="shared" si="118"/>
        <v>1E-3</v>
      </c>
      <c r="N196" s="76">
        <f t="shared" si="119"/>
        <v>1</v>
      </c>
      <c r="O196" s="42">
        <f t="shared" si="120"/>
        <v>1</v>
      </c>
      <c r="P196" s="39" t="str">
        <f t="shared" si="121"/>
        <v>목록(Manifest)</v>
      </c>
      <c r="Q196" s="72">
        <f t="shared" si="122"/>
        <v>45</v>
      </c>
      <c r="R196" s="43" t="str">
        <f t="shared" si="123"/>
        <v>OZ602</v>
      </c>
      <c r="S196" s="82" t="str">
        <f t="shared" si="124"/>
        <v/>
      </c>
      <c r="T196" s="40">
        <f t="shared" si="125"/>
        <v>45903</v>
      </c>
      <c r="U196" s="44">
        <v>2500</v>
      </c>
      <c r="V196" s="44">
        <f t="shared" si="126"/>
        <v>0</v>
      </c>
      <c r="W196" s="77">
        <f t="shared" si="127"/>
        <v>2500</v>
      </c>
      <c r="X196" s="78">
        <f t="shared" si="128"/>
        <v>0</v>
      </c>
      <c r="Y196" s="44" cm="1">
        <f t="array" ref="Y196">_xlfn.IFNA(_xlfn.IFS(AND(Q196&gt;=2000, Q196&lt;3000), 10000, AND(Q196&gt;=3000, Q196&lt;4000), 15000, AND(Q196&gt;=4000, Q196&lt;5000), 20000, AND(Q196&gt;=5000), 25000),0)</f>
        <v>0</v>
      </c>
      <c r="Z196" s="91">
        <f t="shared" si="129"/>
        <v>0</v>
      </c>
      <c r="AA196" s="44">
        <f t="shared" si="130"/>
        <v>0</v>
      </c>
      <c r="AB196" s="44"/>
      <c r="AC196" s="44"/>
      <c r="AD196" s="44"/>
      <c r="AE196" s="44">
        <f>VLOOKUP(O196,정산업데이트!$A$6:$B$12,2,10)</f>
        <v>0</v>
      </c>
      <c r="AF196" s="44"/>
      <c r="AG196" s="79">
        <f t="shared" si="131"/>
        <v>0</v>
      </c>
      <c r="AH196" s="80">
        <f t="shared" si="132"/>
        <v>2500</v>
      </c>
      <c r="AI196" s="93"/>
      <c r="AJ196" s="84" t="s">
        <v>2070</v>
      </c>
      <c r="AK196" s="84" t="s">
        <v>73</v>
      </c>
      <c r="AL196" s="84" t="s">
        <v>2071</v>
      </c>
      <c r="AM196" s="84" t="s">
        <v>3084</v>
      </c>
      <c r="AN196" s="84" t="s">
        <v>3085</v>
      </c>
      <c r="AO196" s="84" t="s">
        <v>3086</v>
      </c>
      <c r="AP196" s="84" t="s">
        <v>3087</v>
      </c>
      <c r="AQ196" s="84" t="s">
        <v>122</v>
      </c>
      <c r="AR196" s="85">
        <v>1</v>
      </c>
      <c r="AS196" s="86">
        <v>1</v>
      </c>
      <c r="AT196" s="86">
        <v>1E-3</v>
      </c>
      <c r="AU196" s="86">
        <v>1</v>
      </c>
      <c r="AV196" s="84" t="s">
        <v>7</v>
      </c>
      <c r="AW196" s="86">
        <v>45</v>
      </c>
      <c r="AX196" s="84" t="s">
        <v>68</v>
      </c>
      <c r="AY196" s="84" t="s">
        <v>68</v>
      </c>
      <c r="AZ196" s="84" t="s">
        <v>68</v>
      </c>
      <c r="BA196" s="84" t="s">
        <v>68</v>
      </c>
      <c r="BB196" s="84" t="s">
        <v>68</v>
      </c>
      <c r="BC196" s="84" t="s">
        <v>441</v>
      </c>
      <c r="BD196" s="84" t="s">
        <v>442</v>
      </c>
      <c r="BE196" s="84" t="s">
        <v>444</v>
      </c>
      <c r="BF196" s="84" t="s">
        <v>122</v>
      </c>
      <c r="BG196" s="84" t="s">
        <v>69</v>
      </c>
      <c r="BH196" s="92" t="s">
        <v>3088</v>
      </c>
      <c r="BI196" s="84" t="s">
        <v>122</v>
      </c>
      <c r="BJ196" s="84" t="s">
        <v>3089</v>
      </c>
      <c r="BK196" s="84" t="s">
        <v>75</v>
      </c>
      <c r="BL196" s="84" t="s">
        <v>122</v>
      </c>
      <c r="BM196" s="84" t="s">
        <v>442</v>
      </c>
      <c r="BN196" s="84" t="s">
        <v>70</v>
      </c>
      <c r="BO196" s="84" t="s">
        <v>71</v>
      </c>
      <c r="BP196" s="84" t="s">
        <v>122</v>
      </c>
      <c r="BQ196" s="84" t="s">
        <v>163</v>
      </c>
    </row>
    <row r="197" spans="1:69" ht="13.2" customHeight="1" x14ac:dyDescent="0.3">
      <c r="A197" s="40" t="str">
        <f t="shared" si="106"/>
        <v>2025-09-03</v>
      </c>
      <c r="B197" s="40" t="str">
        <f t="shared" si="107"/>
        <v>SYD</v>
      </c>
      <c r="C197" s="39" t="str">
        <f t="shared" si="108"/>
        <v>98812563585</v>
      </c>
      <c r="D197" s="41" t="str">
        <f t="shared" si="109"/>
        <v>PKR253009217</v>
      </c>
      <c r="E197" s="41" t="str">
        <f t="shared" si="110"/>
        <v>596421455095</v>
      </c>
      <c r="F197" s="39" t="str">
        <f t="shared" si="111"/>
        <v>2256683</v>
      </c>
      <c r="G197" s="39" t="str">
        <f t="shared" si="112"/>
        <v>WISE EXPRESS LOGISTICS(PANGZIMOM)</v>
      </c>
      <c r="H197" s="41" t="str">
        <f t="shared" si="113"/>
        <v>김하정</v>
      </c>
      <c r="I197" s="39" t="str">
        <f t="shared" si="114"/>
        <v>34822</v>
      </c>
      <c r="J197" s="52" t="str">
        <f t="shared" si="115"/>
        <v/>
      </c>
      <c r="K197" s="75">
        <f t="shared" si="116"/>
        <v>1</v>
      </c>
      <c r="L197" s="76">
        <f t="shared" si="117"/>
        <v>1</v>
      </c>
      <c r="M197" s="76">
        <f t="shared" si="118"/>
        <v>1E-3</v>
      </c>
      <c r="N197" s="76">
        <f t="shared" si="119"/>
        <v>1</v>
      </c>
      <c r="O197" s="42">
        <f t="shared" si="120"/>
        <v>1</v>
      </c>
      <c r="P197" s="39" t="str">
        <f t="shared" si="121"/>
        <v>목록(Manifest)</v>
      </c>
      <c r="Q197" s="72">
        <f t="shared" si="122"/>
        <v>45</v>
      </c>
      <c r="R197" s="43" t="str">
        <f t="shared" si="123"/>
        <v>OZ602</v>
      </c>
      <c r="S197" s="82" t="str">
        <f t="shared" si="124"/>
        <v/>
      </c>
      <c r="T197" s="40">
        <f t="shared" si="125"/>
        <v>45903</v>
      </c>
      <c r="U197" s="44">
        <v>2500</v>
      </c>
      <c r="V197" s="44">
        <f t="shared" si="126"/>
        <v>0</v>
      </c>
      <c r="W197" s="77">
        <f t="shared" si="127"/>
        <v>2500</v>
      </c>
      <c r="X197" s="78">
        <f t="shared" si="128"/>
        <v>0</v>
      </c>
      <c r="Y197" s="44" cm="1">
        <f t="array" ref="Y197">_xlfn.IFNA(_xlfn.IFS(AND(Q197&gt;=2000, Q197&lt;3000), 10000, AND(Q197&gt;=3000, Q197&lt;4000), 15000, AND(Q197&gt;=4000, Q197&lt;5000), 20000, AND(Q197&gt;=5000), 25000),0)</f>
        <v>0</v>
      </c>
      <c r="Z197" s="91">
        <f t="shared" si="129"/>
        <v>0</v>
      </c>
      <c r="AA197" s="44">
        <f t="shared" si="130"/>
        <v>0</v>
      </c>
      <c r="AB197" s="44"/>
      <c r="AC197" s="44"/>
      <c r="AD197" s="44"/>
      <c r="AE197" s="44">
        <f>VLOOKUP(O197,정산업데이트!$A$6:$B$12,2,10)</f>
        <v>0</v>
      </c>
      <c r="AF197" s="44"/>
      <c r="AG197" s="79">
        <f t="shared" si="131"/>
        <v>0</v>
      </c>
      <c r="AH197" s="80">
        <f t="shared" si="132"/>
        <v>2500</v>
      </c>
      <c r="AI197" s="93"/>
      <c r="AJ197" s="84" t="s">
        <v>2070</v>
      </c>
      <c r="AK197" s="84" t="s">
        <v>73</v>
      </c>
      <c r="AL197" s="84" t="s">
        <v>2071</v>
      </c>
      <c r="AM197" s="84" t="s">
        <v>3090</v>
      </c>
      <c r="AN197" s="84" t="s">
        <v>3091</v>
      </c>
      <c r="AO197" s="84" t="s">
        <v>3092</v>
      </c>
      <c r="AP197" s="84" t="s">
        <v>3093</v>
      </c>
      <c r="AQ197" s="84" t="s">
        <v>122</v>
      </c>
      <c r="AR197" s="85">
        <v>1</v>
      </c>
      <c r="AS197" s="86">
        <v>1</v>
      </c>
      <c r="AT197" s="86">
        <v>1E-3</v>
      </c>
      <c r="AU197" s="86">
        <v>1</v>
      </c>
      <c r="AV197" s="84" t="s">
        <v>7</v>
      </c>
      <c r="AW197" s="86">
        <v>45</v>
      </c>
      <c r="AX197" s="84" t="s">
        <v>68</v>
      </c>
      <c r="AY197" s="84" t="s">
        <v>68</v>
      </c>
      <c r="AZ197" s="84" t="s">
        <v>68</v>
      </c>
      <c r="BA197" s="84" t="s">
        <v>68</v>
      </c>
      <c r="BB197" s="84" t="s">
        <v>68</v>
      </c>
      <c r="BC197" s="84" t="s">
        <v>441</v>
      </c>
      <c r="BD197" s="84" t="s">
        <v>442</v>
      </c>
      <c r="BE197" s="84" t="s">
        <v>444</v>
      </c>
      <c r="BF197" s="84" t="s">
        <v>122</v>
      </c>
      <c r="BG197" s="84" t="s">
        <v>69</v>
      </c>
      <c r="BH197" s="92" t="s">
        <v>3094</v>
      </c>
      <c r="BI197" s="84" t="s">
        <v>122</v>
      </c>
      <c r="BJ197" s="84" t="s">
        <v>3095</v>
      </c>
      <c r="BK197" s="84" t="s">
        <v>75</v>
      </c>
      <c r="BL197" s="84" t="s">
        <v>122</v>
      </c>
      <c r="BM197" s="84" t="s">
        <v>442</v>
      </c>
      <c r="BN197" s="84" t="s">
        <v>70</v>
      </c>
      <c r="BO197" s="84" t="s">
        <v>71</v>
      </c>
      <c r="BP197" s="84" t="s">
        <v>122</v>
      </c>
      <c r="BQ197" s="84" t="s">
        <v>163</v>
      </c>
    </row>
    <row r="198" spans="1:69" ht="13.2" customHeight="1" x14ac:dyDescent="0.3">
      <c r="A198" s="40" t="str">
        <f t="shared" ref="A198:A261" si="133">AJ198</f>
        <v>2025-09-03</v>
      </c>
      <c r="B198" s="40" t="str">
        <f t="shared" ref="B198:B261" si="134">AK198</f>
        <v>SYD</v>
      </c>
      <c r="C198" s="39" t="str">
        <f t="shared" ref="C198:C261" si="135">AL198</f>
        <v>98812563585</v>
      </c>
      <c r="D198" s="41" t="str">
        <f t="shared" ref="D198:D261" si="136">AM198</f>
        <v>PKR253009218</v>
      </c>
      <c r="E198" s="41" t="str">
        <f t="shared" ref="E198:E261" si="137">BH198</f>
        <v>596421455106</v>
      </c>
      <c r="F198" s="39" t="str">
        <f t="shared" ref="F198:F261" si="138">BC198</f>
        <v>2256683</v>
      </c>
      <c r="G198" s="39" t="str">
        <f t="shared" ref="G198:G261" si="139">BD198</f>
        <v>WISE EXPRESS LOGISTICS(PANGZIMOM)</v>
      </c>
      <c r="H198" s="41" t="str">
        <f t="shared" ref="H198:H261" si="140">AN198</f>
        <v>이은정</v>
      </c>
      <c r="I198" s="39" t="str">
        <f t="shared" ref="I198:I261" si="141">AP198</f>
        <v>17860</v>
      </c>
      <c r="J198" s="52" t="str">
        <f t="shared" ref="J198:J261" si="142">AQ198</f>
        <v/>
      </c>
      <c r="K198" s="75">
        <f t="shared" ref="K198:K261" si="143">AR198</f>
        <v>1</v>
      </c>
      <c r="L198" s="76">
        <f t="shared" ref="L198:L261" si="144">AS198</f>
        <v>1</v>
      </c>
      <c r="M198" s="76">
        <f t="shared" ref="M198:M261" si="145">AT198</f>
        <v>1E-3</v>
      </c>
      <c r="N198" s="76">
        <f t="shared" ref="N198:N261" si="146">AU198</f>
        <v>1</v>
      </c>
      <c r="O198" s="42">
        <f t="shared" ref="O198:O261" si="147">CEILING(MAX(L198:N198)/K198,0.5)</f>
        <v>1</v>
      </c>
      <c r="P198" s="39" t="str">
        <f t="shared" ref="P198:P261" si="148">AV198</f>
        <v>목록(Manifest)</v>
      </c>
      <c r="Q198" s="72">
        <f t="shared" ref="Q198:Q261" si="149">AW198</f>
        <v>45</v>
      </c>
      <c r="R198" s="43" t="str">
        <f t="shared" ref="R198:R261" si="150">BK198</f>
        <v>OZ602</v>
      </c>
      <c r="S198" s="82" t="str">
        <f t="shared" ref="S198:S261" si="151">BL198</f>
        <v/>
      </c>
      <c r="T198" s="40">
        <f t="shared" ref="T198:T261" si="152">DATE(YEAR(A198),MONTH(A198),DAY(A198))</f>
        <v>45903</v>
      </c>
      <c r="U198" s="44">
        <v>2500</v>
      </c>
      <c r="V198" s="44">
        <f t="shared" ref="V198:V261" si="153">IF(O198&gt;5,CEILING(O198-5,1)*100,0)</f>
        <v>0</v>
      </c>
      <c r="W198" s="77">
        <f t="shared" ref="W198:W261" si="154">SUM(U198:V198)</f>
        <v>2500</v>
      </c>
      <c r="X198" s="78">
        <f t="shared" ref="X198:X261" si="155">(K198-1)*2500</f>
        <v>0</v>
      </c>
      <c r="Y198" s="44" cm="1">
        <f t="array" ref="Y198">_xlfn.IFNA(_xlfn.IFS(AND(Q198&gt;=2000, Q198&lt;3000), 10000, AND(Q198&gt;=3000, Q198&lt;4000), 15000, AND(Q198&gt;=4000, Q198&lt;5000), 20000, AND(Q198&gt;=5000), 25000),0)</f>
        <v>0</v>
      </c>
      <c r="Z198" s="91">
        <f t="shared" ref="Z198:Z261" si="156">IF(OR(P198="일반(목록배제,Normal-Manifest Exception)",P198="간이(Simple)",P198="목록취하(허용배제,Manifest-Drop)",P198="일반(NORMAL)"),300,0)</f>
        <v>0</v>
      </c>
      <c r="AA198" s="44">
        <f t="shared" ref="AA198:AA261" si="157">IF(LEFT(AP198,2)="63",3000,0)</f>
        <v>0</v>
      </c>
      <c r="AB198" s="44"/>
      <c r="AC198" s="44"/>
      <c r="AD198" s="44"/>
      <c r="AE198" s="44">
        <f>VLOOKUP(O198,정산업데이트!$A$6:$B$12,2,10)</f>
        <v>0</v>
      </c>
      <c r="AF198" s="44"/>
      <c r="AG198" s="79">
        <f t="shared" ref="AG198:AG261" si="158">X198+Y198+Z198+AA198+AB198+AE198+AF198</f>
        <v>0</v>
      </c>
      <c r="AH198" s="80">
        <f t="shared" ref="AH198:AH261" si="159">SUM(AG198,W198)</f>
        <v>2500</v>
      </c>
      <c r="AI198" s="93"/>
      <c r="AJ198" s="84" t="s">
        <v>2070</v>
      </c>
      <c r="AK198" s="84" t="s">
        <v>73</v>
      </c>
      <c r="AL198" s="84" t="s">
        <v>2071</v>
      </c>
      <c r="AM198" s="84" t="s">
        <v>3096</v>
      </c>
      <c r="AN198" s="84" t="s">
        <v>436</v>
      </c>
      <c r="AO198" s="84" t="s">
        <v>3097</v>
      </c>
      <c r="AP198" s="84" t="s">
        <v>3098</v>
      </c>
      <c r="AQ198" s="84" t="s">
        <v>122</v>
      </c>
      <c r="AR198" s="85">
        <v>1</v>
      </c>
      <c r="AS198" s="86">
        <v>1</v>
      </c>
      <c r="AT198" s="86">
        <v>1E-3</v>
      </c>
      <c r="AU198" s="86">
        <v>1</v>
      </c>
      <c r="AV198" s="84" t="s">
        <v>7</v>
      </c>
      <c r="AW198" s="86">
        <v>45</v>
      </c>
      <c r="AX198" s="84" t="s">
        <v>68</v>
      </c>
      <c r="AY198" s="84" t="s">
        <v>68</v>
      </c>
      <c r="AZ198" s="84" t="s">
        <v>68</v>
      </c>
      <c r="BA198" s="84" t="s">
        <v>68</v>
      </c>
      <c r="BB198" s="84" t="s">
        <v>68</v>
      </c>
      <c r="BC198" s="84" t="s">
        <v>441</v>
      </c>
      <c r="BD198" s="84" t="s">
        <v>442</v>
      </c>
      <c r="BE198" s="84" t="s">
        <v>444</v>
      </c>
      <c r="BF198" s="84" t="s">
        <v>122</v>
      </c>
      <c r="BG198" s="84" t="s">
        <v>69</v>
      </c>
      <c r="BH198" s="92" t="s">
        <v>3099</v>
      </c>
      <c r="BI198" s="84" t="s">
        <v>122</v>
      </c>
      <c r="BJ198" s="84" t="s">
        <v>3100</v>
      </c>
      <c r="BK198" s="84" t="s">
        <v>75</v>
      </c>
      <c r="BL198" s="84" t="s">
        <v>122</v>
      </c>
      <c r="BM198" s="84" t="s">
        <v>442</v>
      </c>
      <c r="BN198" s="84" t="s">
        <v>70</v>
      </c>
      <c r="BO198" s="84" t="s">
        <v>71</v>
      </c>
      <c r="BP198" s="84" t="s">
        <v>122</v>
      </c>
      <c r="BQ198" s="84" t="s">
        <v>163</v>
      </c>
    </row>
    <row r="199" spans="1:69" ht="13.2" customHeight="1" x14ac:dyDescent="0.3">
      <c r="A199" s="40" t="str">
        <f t="shared" si="133"/>
        <v>2025-09-03</v>
      </c>
      <c r="B199" s="40" t="str">
        <f t="shared" si="134"/>
        <v>SYD</v>
      </c>
      <c r="C199" s="39" t="str">
        <f t="shared" si="135"/>
        <v>98812563585</v>
      </c>
      <c r="D199" s="41" t="str">
        <f t="shared" si="136"/>
        <v>PKR253009219</v>
      </c>
      <c r="E199" s="41" t="str">
        <f t="shared" si="137"/>
        <v>596421455110</v>
      </c>
      <c r="F199" s="39" t="str">
        <f t="shared" si="138"/>
        <v>2256683</v>
      </c>
      <c r="G199" s="39" t="str">
        <f t="shared" si="139"/>
        <v>WISE EXPRESS LOGISTICS(PANGZIMOM)</v>
      </c>
      <c r="H199" s="41" t="str">
        <f t="shared" si="140"/>
        <v>김누리</v>
      </c>
      <c r="I199" s="39" t="str">
        <f t="shared" si="141"/>
        <v>14784</v>
      </c>
      <c r="J199" s="52" t="str">
        <f t="shared" si="142"/>
        <v/>
      </c>
      <c r="K199" s="75">
        <f t="shared" si="143"/>
        <v>1</v>
      </c>
      <c r="L199" s="76">
        <f t="shared" si="144"/>
        <v>1</v>
      </c>
      <c r="M199" s="76">
        <f t="shared" si="145"/>
        <v>1E-3</v>
      </c>
      <c r="N199" s="76">
        <f t="shared" si="146"/>
        <v>1</v>
      </c>
      <c r="O199" s="42">
        <f t="shared" si="147"/>
        <v>1</v>
      </c>
      <c r="P199" s="39" t="str">
        <f t="shared" si="148"/>
        <v>목록(Manifest)</v>
      </c>
      <c r="Q199" s="72">
        <f t="shared" si="149"/>
        <v>45</v>
      </c>
      <c r="R199" s="43" t="str">
        <f t="shared" si="150"/>
        <v>OZ602</v>
      </c>
      <c r="S199" s="82" t="str">
        <f t="shared" si="151"/>
        <v/>
      </c>
      <c r="T199" s="40">
        <f t="shared" si="152"/>
        <v>45903</v>
      </c>
      <c r="U199" s="44">
        <v>2500</v>
      </c>
      <c r="V199" s="44">
        <f t="shared" si="153"/>
        <v>0</v>
      </c>
      <c r="W199" s="77">
        <f t="shared" si="154"/>
        <v>2500</v>
      </c>
      <c r="X199" s="78">
        <f t="shared" si="155"/>
        <v>0</v>
      </c>
      <c r="Y199" s="44" cm="1">
        <f t="array" ref="Y199">_xlfn.IFNA(_xlfn.IFS(AND(Q199&gt;=2000, Q199&lt;3000), 10000, AND(Q199&gt;=3000, Q199&lt;4000), 15000, AND(Q199&gt;=4000, Q199&lt;5000), 20000, AND(Q199&gt;=5000), 25000),0)</f>
        <v>0</v>
      </c>
      <c r="Z199" s="91">
        <f t="shared" si="156"/>
        <v>0</v>
      </c>
      <c r="AA199" s="44">
        <f t="shared" si="157"/>
        <v>0</v>
      </c>
      <c r="AB199" s="44"/>
      <c r="AC199" s="44"/>
      <c r="AD199" s="44"/>
      <c r="AE199" s="44">
        <f>VLOOKUP(O199,정산업데이트!$A$6:$B$12,2,10)</f>
        <v>0</v>
      </c>
      <c r="AF199" s="44"/>
      <c r="AG199" s="79">
        <f t="shared" si="158"/>
        <v>0</v>
      </c>
      <c r="AH199" s="80">
        <f t="shared" si="159"/>
        <v>2500</v>
      </c>
      <c r="AI199" s="93"/>
      <c r="AJ199" s="84" t="s">
        <v>2070</v>
      </c>
      <c r="AK199" s="84" t="s">
        <v>73</v>
      </c>
      <c r="AL199" s="84" t="s">
        <v>2071</v>
      </c>
      <c r="AM199" s="84" t="s">
        <v>3101</v>
      </c>
      <c r="AN199" s="84" t="s">
        <v>3102</v>
      </c>
      <c r="AO199" s="84" t="s">
        <v>3103</v>
      </c>
      <c r="AP199" s="84" t="s">
        <v>3104</v>
      </c>
      <c r="AQ199" s="84" t="s">
        <v>122</v>
      </c>
      <c r="AR199" s="85">
        <v>1</v>
      </c>
      <c r="AS199" s="86">
        <v>1</v>
      </c>
      <c r="AT199" s="86">
        <v>1E-3</v>
      </c>
      <c r="AU199" s="86">
        <v>1</v>
      </c>
      <c r="AV199" s="84" t="s">
        <v>7</v>
      </c>
      <c r="AW199" s="86">
        <v>45</v>
      </c>
      <c r="AX199" s="84" t="s">
        <v>68</v>
      </c>
      <c r="AY199" s="84" t="s">
        <v>68</v>
      </c>
      <c r="AZ199" s="84" t="s">
        <v>68</v>
      </c>
      <c r="BA199" s="84" t="s">
        <v>68</v>
      </c>
      <c r="BB199" s="84" t="s">
        <v>68</v>
      </c>
      <c r="BC199" s="84" t="s">
        <v>441</v>
      </c>
      <c r="BD199" s="84" t="s">
        <v>442</v>
      </c>
      <c r="BE199" s="84" t="s">
        <v>444</v>
      </c>
      <c r="BF199" s="84" t="s">
        <v>122</v>
      </c>
      <c r="BG199" s="84" t="s">
        <v>69</v>
      </c>
      <c r="BH199" s="92" t="s">
        <v>3105</v>
      </c>
      <c r="BI199" s="84" t="s">
        <v>122</v>
      </c>
      <c r="BJ199" s="84" t="s">
        <v>3106</v>
      </c>
      <c r="BK199" s="84" t="s">
        <v>75</v>
      </c>
      <c r="BL199" s="84" t="s">
        <v>122</v>
      </c>
      <c r="BM199" s="84" t="s">
        <v>442</v>
      </c>
      <c r="BN199" s="84" t="s">
        <v>70</v>
      </c>
      <c r="BO199" s="84" t="s">
        <v>71</v>
      </c>
      <c r="BP199" s="84" t="s">
        <v>122</v>
      </c>
      <c r="BQ199" s="84" t="s">
        <v>163</v>
      </c>
    </row>
    <row r="200" spans="1:69" ht="13.2" customHeight="1" x14ac:dyDescent="0.3">
      <c r="A200" s="40" t="str">
        <f t="shared" si="133"/>
        <v>2025-09-03</v>
      </c>
      <c r="B200" s="40" t="str">
        <f t="shared" si="134"/>
        <v>SYD</v>
      </c>
      <c r="C200" s="39" t="str">
        <f t="shared" si="135"/>
        <v>98812563585</v>
      </c>
      <c r="D200" s="41" t="str">
        <f t="shared" si="136"/>
        <v>PKR253009220</v>
      </c>
      <c r="E200" s="41" t="str">
        <f t="shared" si="137"/>
        <v>596421455121</v>
      </c>
      <c r="F200" s="39" t="str">
        <f t="shared" si="138"/>
        <v>2256683</v>
      </c>
      <c r="G200" s="39" t="str">
        <f t="shared" si="139"/>
        <v>WISE EXPRESS LOGISTICS(PANGZIMOM)</v>
      </c>
      <c r="H200" s="41" t="str">
        <f t="shared" si="140"/>
        <v>조태형</v>
      </c>
      <c r="I200" s="39" t="str">
        <f t="shared" si="141"/>
        <v>04169</v>
      </c>
      <c r="J200" s="52" t="str">
        <f t="shared" si="142"/>
        <v/>
      </c>
      <c r="K200" s="75">
        <f t="shared" si="143"/>
        <v>1</v>
      </c>
      <c r="L200" s="76">
        <f t="shared" si="144"/>
        <v>1</v>
      </c>
      <c r="M200" s="76">
        <f t="shared" si="145"/>
        <v>1E-3</v>
      </c>
      <c r="N200" s="76">
        <f t="shared" si="146"/>
        <v>1</v>
      </c>
      <c r="O200" s="42">
        <f t="shared" si="147"/>
        <v>1</v>
      </c>
      <c r="P200" s="39" t="str">
        <f t="shared" si="148"/>
        <v>목록(Manifest)</v>
      </c>
      <c r="Q200" s="72">
        <f t="shared" si="149"/>
        <v>45</v>
      </c>
      <c r="R200" s="43" t="str">
        <f t="shared" si="150"/>
        <v>OZ602</v>
      </c>
      <c r="S200" s="82" t="str">
        <f t="shared" si="151"/>
        <v/>
      </c>
      <c r="T200" s="40">
        <f t="shared" si="152"/>
        <v>45903</v>
      </c>
      <c r="U200" s="44">
        <v>2500</v>
      </c>
      <c r="V200" s="44">
        <f t="shared" si="153"/>
        <v>0</v>
      </c>
      <c r="W200" s="77">
        <f t="shared" si="154"/>
        <v>2500</v>
      </c>
      <c r="X200" s="78">
        <f t="shared" si="155"/>
        <v>0</v>
      </c>
      <c r="Y200" s="44" cm="1">
        <f t="array" ref="Y200">_xlfn.IFNA(_xlfn.IFS(AND(Q200&gt;=2000, Q200&lt;3000), 10000, AND(Q200&gt;=3000, Q200&lt;4000), 15000, AND(Q200&gt;=4000, Q200&lt;5000), 20000, AND(Q200&gt;=5000), 25000),0)</f>
        <v>0</v>
      </c>
      <c r="Z200" s="91">
        <f t="shared" si="156"/>
        <v>0</v>
      </c>
      <c r="AA200" s="44">
        <f t="shared" si="157"/>
        <v>0</v>
      </c>
      <c r="AB200" s="44"/>
      <c r="AC200" s="44"/>
      <c r="AD200" s="44"/>
      <c r="AE200" s="44">
        <f>VLOOKUP(O200,정산업데이트!$A$6:$B$12,2,10)</f>
        <v>0</v>
      </c>
      <c r="AF200" s="44"/>
      <c r="AG200" s="79">
        <f t="shared" si="158"/>
        <v>0</v>
      </c>
      <c r="AH200" s="80">
        <f t="shared" si="159"/>
        <v>2500</v>
      </c>
      <c r="AI200" s="93"/>
      <c r="AJ200" s="84" t="s">
        <v>2070</v>
      </c>
      <c r="AK200" s="84" t="s">
        <v>73</v>
      </c>
      <c r="AL200" s="84" t="s">
        <v>2071</v>
      </c>
      <c r="AM200" s="84" t="s">
        <v>3107</v>
      </c>
      <c r="AN200" s="84" t="s">
        <v>3108</v>
      </c>
      <c r="AO200" s="84" t="s">
        <v>3109</v>
      </c>
      <c r="AP200" s="84" t="s">
        <v>3110</v>
      </c>
      <c r="AQ200" s="84" t="s">
        <v>122</v>
      </c>
      <c r="AR200" s="85">
        <v>1</v>
      </c>
      <c r="AS200" s="86">
        <v>1</v>
      </c>
      <c r="AT200" s="86">
        <v>1E-3</v>
      </c>
      <c r="AU200" s="86">
        <v>1</v>
      </c>
      <c r="AV200" s="84" t="s">
        <v>7</v>
      </c>
      <c r="AW200" s="86">
        <v>45</v>
      </c>
      <c r="AX200" s="84" t="s">
        <v>68</v>
      </c>
      <c r="AY200" s="84" t="s">
        <v>68</v>
      </c>
      <c r="AZ200" s="84" t="s">
        <v>68</v>
      </c>
      <c r="BA200" s="84" t="s">
        <v>68</v>
      </c>
      <c r="BB200" s="84" t="s">
        <v>68</v>
      </c>
      <c r="BC200" s="84" t="s">
        <v>441</v>
      </c>
      <c r="BD200" s="84" t="s">
        <v>442</v>
      </c>
      <c r="BE200" s="84" t="s">
        <v>444</v>
      </c>
      <c r="BF200" s="84" t="s">
        <v>122</v>
      </c>
      <c r="BG200" s="84" t="s">
        <v>69</v>
      </c>
      <c r="BH200" s="92" t="s">
        <v>3111</v>
      </c>
      <c r="BI200" s="84" t="s">
        <v>122</v>
      </c>
      <c r="BJ200" s="84" t="s">
        <v>3112</v>
      </c>
      <c r="BK200" s="84" t="s">
        <v>75</v>
      </c>
      <c r="BL200" s="84" t="s">
        <v>122</v>
      </c>
      <c r="BM200" s="84" t="s">
        <v>442</v>
      </c>
      <c r="BN200" s="84" t="s">
        <v>70</v>
      </c>
      <c r="BO200" s="84" t="s">
        <v>71</v>
      </c>
      <c r="BP200" s="84" t="s">
        <v>122</v>
      </c>
      <c r="BQ200" s="84" t="s">
        <v>163</v>
      </c>
    </row>
    <row r="201" spans="1:69" ht="13.2" customHeight="1" x14ac:dyDescent="0.3">
      <c r="A201" s="40" t="str">
        <f t="shared" si="133"/>
        <v>2025-09-03</v>
      </c>
      <c r="B201" s="40" t="str">
        <f t="shared" si="134"/>
        <v>SYD</v>
      </c>
      <c r="C201" s="39" t="str">
        <f t="shared" si="135"/>
        <v>98812563585</v>
      </c>
      <c r="D201" s="41" t="str">
        <f t="shared" si="136"/>
        <v>PKR253009222</v>
      </c>
      <c r="E201" s="41" t="str">
        <f t="shared" si="137"/>
        <v>596421455143</v>
      </c>
      <c r="F201" s="39" t="str">
        <f t="shared" si="138"/>
        <v>2256683</v>
      </c>
      <c r="G201" s="39" t="str">
        <f t="shared" si="139"/>
        <v>WISE EXPRESS LOGISTICS(PANGZIMOM)</v>
      </c>
      <c r="H201" s="41" t="str">
        <f t="shared" si="140"/>
        <v>김희주</v>
      </c>
      <c r="I201" s="39" t="str">
        <f t="shared" si="141"/>
        <v>13584</v>
      </c>
      <c r="J201" s="52" t="str">
        <f t="shared" si="142"/>
        <v/>
      </c>
      <c r="K201" s="75">
        <f t="shared" si="143"/>
        <v>1</v>
      </c>
      <c r="L201" s="76">
        <f t="shared" si="144"/>
        <v>1</v>
      </c>
      <c r="M201" s="76">
        <f t="shared" si="145"/>
        <v>1E-3</v>
      </c>
      <c r="N201" s="76">
        <f t="shared" si="146"/>
        <v>1</v>
      </c>
      <c r="O201" s="42">
        <f t="shared" si="147"/>
        <v>1</v>
      </c>
      <c r="P201" s="39" t="str">
        <f t="shared" si="148"/>
        <v>목록(Manifest)</v>
      </c>
      <c r="Q201" s="72">
        <f t="shared" si="149"/>
        <v>45</v>
      </c>
      <c r="R201" s="43" t="str">
        <f t="shared" si="150"/>
        <v>OZ602</v>
      </c>
      <c r="S201" s="82" t="str">
        <f t="shared" si="151"/>
        <v/>
      </c>
      <c r="T201" s="40">
        <f t="shared" si="152"/>
        <v>45903</v>
      </c>
      <c r="U201" s="44">
        <v>2500</v>
      </c>
      <c r="V201" s="44">
        <f t="shared" si="153"/>
        <v>0</v>
      </c>
      <c r="W201" s="77">
        <f t="shared" si="154"/>
        <v>2500</v>
      </c>
      <c r="X201" s="78">
        <f t="shared" si="155"/>
        <v>0</v>
      </c>
      <c r="Y201" s="44" cm="1">
        <f t="array" ref="Y201">_xlfn.IFNA(_xlfn.IFS(AND(Q201&gt;=2000, Q201&lt;3000), 10000, AND(Q201&gt;=3000, Q201&lt;4000), 15000, AND(Q201&gt;=4000, Q201&lt;5000), 20000, AND(Q201&gt;=5000), 25000),0)</f>
        <v>0</v>
      </c>
      <c r="Z201" s="91">
        <f t="shared" si="156"/>
        <v>0</v>
      </c>
      <c r="AA201" s="44">
        <f t="shared" si="157"/>
        <v>0</v>
      </c>
      <c r="AB201" s="44"/>
      <c r="AC201" s="44"/>
      <c r="AD201" s="44"/>
      <c r="AE201" s="44">
        <f>VLOOKUP(O201,정산업데이트!$A$6:$B$12,2,10)</f>
        <v>0</v>
      </c>
      <c r="AF201" s="44"/>
      <c r="AG201" s="79">
        <f t="shared" si="158"/>
        <v>0</v>
      </c>
      <c r="AH201" s="80">
        <f t="shared" si="159"/>
        <v>2500</v>
      </c>
      <c r="AI201" s="93"/>
      <c r="AJ201" s="84" t="s">
        <v>2070</v>
      </c>
      <c r="AK201" s="84" t="s">
        <v>73</v>
      </c>
      <c r="AL201" s="84" t="s">
        <v>2071</v>
      </c>
      <c r="AM201" s="84" t="s">
        <v>3113</v>
      </c>
      <c r="AN201" s="84" t="s">
        <v>3114</v>
      </c>
      <c r="AO201" s="84" t="s">
        <v>3115</v>
      </c>
      <c r="AP201" s="84" t="s">
        <v>3116</v>
      </c>
      <c r="AQ201" s="84" t="s">
        <v>122</v>
      </c>
      <c r="AR201" s="85">
        <v>1</v>
      </c>
      <c r="AS201" s="86">
        <v>1</v>
      </c>
      <c r="AT201" s="86">
        <v>1E-3</v>
      </c>
      <c r="AU201" s="86">
        <v>1</v>
      </c>
      <c r="AV201" s="84" t="s">
        <v>7</v>
      </c>
      <c r="AW201" s="86">
        <v>45</v>
      </c>
      <c r="AX201" s="84" t="s">
        <v>68</v>
      </c>
      <c r="AY201" s="84" t="s">
        <v>68</v>
      </c>
      <c r="AZ201" s="84" t="s">
        <v>68</v>
      </c>
      <c r="BA201" s="84" t="s">
        <v>68</v>
      </c>
      <c r="BB201" s="84" t="s">
        <v>68</v>
      </c>
      <c r="BC201" s="84" t="s">
        <v>441</v>
      </c>
      <c r="BD201" s="84" t="s">
        <v>442</v>
      </c>
      <c r="BE201" s="84" t="s">
        <v>444</v>
      </c>
      <c r="BF201" s="84" t="s">
        <v>122</v>
      </c>
      <c r="BG201" s="84" t="s">
        <v>69</v>
      </c>
      <c r="BH201" s="92" t="s">
        <v>3117</v>
      </c>
      <c r="BI201" s="84" t="s">
        <v>122</v>
      </c>
      <c r="BJ201" s="84" t="s">
        <v>3118</v>
      </c>
      <c r="BK201" s="84" t="s">
        <v>75</v>
      </c>
      <c r="BL201" s="84" t="s">
        <v>122</v>
      </c>
      <c r="BM201" s="84" t="s">
        <v>442</v>
      </c>
      <c r="BN201" s="84" t="s">
        <v>70</v>
      </c>
      <c r="BO201" s="84" t="s">
        <v>71</v>
      </c>
      <c r="BP201" s="84" t="s">
        <v>122</v>
      </c>
      <c r="BQ201" s="84" t="s">
        <v>163</v>
      </c>
    </row>
    <row r="202" spans="1:69" ht="13.2" customHeight="1" x14ac:dyDescent="0.3">
      <c r="A202" s="40" t="str">
        <f t="shared" si="133"/>
        <v>2025-09-03</v>
      </c>
      <c r="B202" s="40" t="str">
        <f t="shared" si="134"/>
        <v>SYD</v>
      </c>
      <c r="C202" s="39" t="str">
        <f t="shared" si="135"/>
        <v>98812563585</v>
      </c>
      <c r="D202" s="41" t="str">
        <f t="shared" si="136"/>
        <v>PKR253009223</v>
      </c>
      <c r="E202" s="41" t="str">
        <f t="shared" si="137"/>
        <v>596421455154</v>
      </c>
      <c r="F202" s="39" t="str">
        <f t="shared" si="138"/>
        <v>2256683</v>
      </c>
      <c r="G202" s="39" t="str">
        <f t="shared" si="139"/>
        <v>WISE EXPRESS LOGISTICS(PANGZIMOM)</v>
      </c>
      <c r="H202" s="41" t="str">
        <f t="shared" si="140"/>
        <v>김나영</v>
      </c>
      <c r="I202" s="39" t="str">
        <f t="shared" si="141"/>
        <v>21404</v>
      </c>
      <c r="J202" s="52" t="str">
        <f t="shared" si="142"/>
        <v/>
      </c>
      <c r="K202" s="75">
        <f t="shared" si="143"/>
        <v>1</v>
      </c>
      <c r="L202" s="76">
        <f t="shared" si="144"/>
        <v>1</v>
      </c>
      <c r="M202" s="76">
        <f t="shared" si="145"/>
        <v>1E-3</v>
      </c>
      <c r="N202" s="76">
        <f t="shared" si="146"/>
        <v>1</v>
      </c>
      <c r="O202" s="42">
        <f t="shared" si="147"/>
        <v>1</v>
      </c>
      <c r="P202" s="39" t="str">
        <f t="shared" si="148"/>
        <v>목록(Manifest)</v>
      </c>
      <c r="Q202" s="72">
        <f t="shared" si="149"/>
        <v>45</v>
      </c>
      <c r="R202" s="43" t="str">
        <f t="shared" si="150"/>
        <v>OZ602</v>
      </c>
      <c r="S202" s="82" t="str">
        <f t="shared" si="151"/>
        <v/>
      </c>
      <c r="T202" s="40">
        <f t="shared" si="152"/>
        <v>45903</v>
      </c>
      <c r="U202" s="44">
        <v>2500</v>
      </c>
      <c r="V202" s="44">
        <f t="shared" si="153"/>
        <v>0</v>
      </c>
      <c r="W202" s="77">
        <f t="shared" si="154"/>
        <v>2500</v>
      </c>
      <c r="X202" s="78">
        <f t="shared" si="155"/>
        <v>0</v>
      </c>
      <c r="Y202" s="44" cm="1">
        <f t="array" ref="Y202">_xlfn.IFNA(_xlfn.IFS(AND(Q202&gt;=2000, Q202&lt;3000), 10000, AND(Q202&gt;=3000, Q202&lt;4000), 15000, AND(Q202&gt;=4000, Q202&lt;5000), 20000, AND(Q202&gt;=5000), 25000),0)</f>
        <v>0</v>
      </c>
      <c r="Z202" s="91">
        <f t="shared" si="156"/>
        <v>0</v>
      </c>
      <c r="AA202" s="44">
        <f t="shared" si="157"/>
        <v>0</v>
      </c>
      <c r="AB202" s="44"/>
      <c r="AC202" s="44"/>
      <c r="AD202" s="44"/>
      <c r="AE202" s="44">
        <f>VLOOKUP(O202,정산업데이트!$A$6:$B$12,2,10)</f>
        <v>0</v>
      </c>
      <c r="AF202" s="44"/>
      <c r="AG202" s="79">
        <f t="shared" si="158"/>
        <v>0</v>
      </c>
      <c r="AH202" s="80">
        <f t="shared" si="159"/>
        <v>2500</v>
      </c>
      <c r="AJ202" s="84" t="s">
        <v>2070</v>
      </c>
      <c r="AK202" s="84" t="s">
        <v>73</v>
      </c>
      <c r="AL202" s="84" t="s">
        <v>2071</v>
      </c>
      <c r="AM202" s="84" t="s">
        <v>3119</v>
      </c>
      <c r="AN202" s="84" t="s">
        <v>3120</v>
      </c>
      <c r="AO202" s="84" t="s">
        <v>3121</v>
      </c>
      <c r="AP202" s="84" t="s">
        <v>3122</v>
      </c>
      <c r="AQ202" s="84" t="s">
        <v>122</v>
      </c>
      <c r="AR202" s="85">
        <v>1</v>
      </c>
      <c r="AS202" s="86">
        <v>1</v>
      </c>
      <c r="AT202" s="86">
        <v>1E-3</v>
      </c>
      <c r="AU202" s="86">
        <v>1</v>
      </c>
      <c r="AV202" s="84" t="s">
        <v>7</v>
      </c>
      <c r="AW202" s="86">
        <v>45</v>
      </c>
      <c r="AX202" s="84" t="s">
        <v>68</v>
      </c>
      <c r="AY202" s="84" t="s">
        <v>68</v>
      </c>
      <c r="AZ202" s="84" t="s">
        <v>68</v>
      </c>
      <c r="BA202" s="84" t="s">
        <v>68</v>
      </c>
      <c r="BB202" s="84" t="s">
        <v>68</v>
      </c>
      <c r="BC202" s="84" t="s">
        <v>441</v>
      </c>
      <c r="BD202" s="84" t="s">
        <v>442</v>
      </c>
      <c r="BE202" s="84" t="s">
        <v>444</v>
      </c>
      <c r="BF202" s="84" t="s">
        <v>122</v>
      </c>
      <c r="BG202" s="84" t="s">
        <v>69</v>
      </c>
      <c r="BH202" s="92" t="s">
        <v>3123</v>
      </c>
      <c r="BI202" s="84" t="s">
        <v>122</v>
      </c>
      <c r="BJ202" s="84" t="s">
        <v>3124</v>
      </c>
      <c r="BK202" s="84" t="s">
        <v>75</v>
      </c>
      <c r="BL202" s="84" t="s">
        <v>122</v>
      </c>
      <c r="BM202" s="84" t="s">
        <v>442</v>
      </c>
      <c r="BN202" s="84" t="s">
        <v>70</v>
      </c>
      <c r="BO202" s="84" t="s">
        <v>71</v>
      </c>
      <c r="BP202" s="84" t="s">
        <v>122</v>
      </c>
      <c r="BQ202" s="84" t="s">
        <v>163</v>
      </c>
    </row>
    <row r="203" spans="1:69" ht="13.2" customHeight="1" x14ac:dyDescent="0.3">
      <c r="A203" s="40" t="str">
        <f t="shared" si="133"/>
        <v>2025-09-03</v>
      </c>
      <c r="B203" s="40" t="str">
        <f t="shared" si="134"/>
        <v>SYD</v>
      </c>
      <c r="C203" s="39" t="str">
        <f t="shared" si="135"/>
        <v>98812563585</v>
      </c>
      <c r="D203" s="41" t="str">
        <f t="shared" si="136"/>
        <v>PKR253009224</v>
      </c>
      <c r="E203" s="41" t="str">
        <f t="shared" si="137"/>
        <v>596421455165</v>
      </c>
      <c r="F203" s="39" t="str">
        <f t="shared" si="138"/>
        <v>2256683</v>
      </c>
      <c r="G203" s="39" t="str">
        <f t="shared" si="139"/>
        <v>WISE EXPRESS LOGISTICS(PANGZIMOM)</v>
      </c>
      <c r="H203" s="41" t="str">
        <f t="shared" si="140"/>
        <v>정현정</v>
      </c>
      <c r="I203" s="39" t="str">
        <f t="shared" si="141"/>
        <v>04378</v>
      </c>
      <c r="J203" s="52" t="str">
        <f t="shared" si="142"/>
        <v/>
      </c>
      <c r="K203" s="75">
        <f t="shared" si="143"/>
        <v>1</v>
      </c>
      <c r="L203" s="76">
        <f t="shared" si="144"/>
        <v>2</v>
      </c>
      <c r="M203" s="76">
        <f t="shared" si="145"/>
        <v>1E-3</v>
      </c>
      <c r="N203" s="76">
        <f t="shared" si="146"/>
        <v>2</v>
      </c>
      <c r="O203" s="42">
        <f t="shared" si="147"/>
        <v>2</v>
      </c>
      <c r="P203" s="39" t="str">
        <f t="shared" si="148"/>
        <v>목록(Manifest)</v>
      </c>
      <c r="Q203" s="72">
        <f t="shared" si="149"/>
        <v>90</v>
      </c>
      <c r="R203" s="43" t="str">
        <f t="shared" si="150"/>
        <v>OZ602</v>
      </c>
      <c r="S203" s="82" t="str">
        <f t="shared" si="151"/>
        <v/>
      </c>
      <c r="T203" s="40">
        <f t="shared" si="152"/>
        <v>45903</v>
      </c>
      <c r="U203" s="44">
        <v>2500</v>
      </c>
      <c r="V203" s="44">
        <f t="shared" si="153"/>
        <v>0</v>
      </c>
      <c r="W203" s="77">
        <f t="shared" si="154"/>
        <v>2500</v>
      </c>
      <c r="X203" s="78">
        <f t="shared" si="155"/>
        <v>0</v>
      </c>
      <c r="Y203" s="44" cm="1">
        <f t="array" ref="Y203">_xlfn.IFNA(_xlfn.IFS(AND(Q203&gt;=2000, Q203&lt;3000), 10000, AND(Q203&gt;=3000, Q203&lt;4000), 15000, AND(Q203&gt;=4000, Q203&lt;5000), 20000, AND(Q203&gt;=5000), 25000),0)</f>
        <v>0</v>
      </c>
      <c r="Z203" s="91">
        <f t="shared" si="156"/>
        <v>0</v>
      </c>
      <c r="AA203" s="44">
        <f t="shared" si="157"/>
        <v>0</v>
      </c>
      <c r="AB203" s="44"/>
      <c r="AC203" s="44"/>
      <c r="AD203" s="44"/>
      <c r="AE203" s="44">
        <f>VLOOKUP(O203,정산업데이트!$A$6:$B$12,2,10)</f>
        <v>0</v>
      </c>
      <c r="AF203" s="44"/>
      <c r="AG203" s="79">
        <f t="shared" si="158"/>
        <v>0</v>
      </c>
      <c r="AH203" s="80">
        <f t="shared" si="159"/>
        <v>2500</v>
      </c>
      <c r="AI203" s="93"/>
      <c r="AJ203" s="84" t="s">
        <v>2070</v>
      </c>
      <c r="AK203" s="84" t="s">
        <v>73</v>
      </c>
      <c r="AL203" s="84" t="s">
        <v>2071</v>
      </c>
      <c r="AM203" s="84" t="s">
        <v>3125</v>
      </c>
      <c r="AN203" s="84" t="s">
        <v>3126</v>
      </c>
      <c r="AO203" s="84" t="s">
        <v>3127</v>
      </c>
      <c r="AP203" s="84" t="s">
        <v>3128</v>
      </c>
      <c r="AQ203" s="84" t="s">
        <v>122</v>
      </c>
      <c r="AR203" s="85">
        <v>1</v>
      </c>
      <c r="AS203" s="86">
        <v>2</v>
      </c>
      <c r="AT203" s="86">
        <v>1E-3</v>
      </c>
      <c r="AU203" s="86">
        <v>2</v>
      </c>
      <c r="AV203" s="84" t="s">
        <v>7</v>
      </c>
      <c r="AW203" s="86">
        <v>90</v>
      </c>
      <c r="AX203" s="84" t="s">
        <v>68</v>
      </c>
      <c r="AY203" s="84" t="s">
        <v>68</v>
      </c>
      <c r="AZ203" s="84" t="s">
        <v>68</v>
      </c>
      <c r="BA203" s="84" t="s">
        <v>68</v>
      </c>
      <c r="BB203" s="84" t="s">
        <v>68</v>
      </c>
      <c r="BC203" s="84" t="s">
        <v>441</v>
      </c>
      <c r="BD203" s="84" t="s">
        <v>442</v>
      </c>
      <c r="BE203" s="84" t="s">
        <v>444</v>
      </c>
      <c r="BF203" s="84" t="s">
        <v>122</v>
      </c>
      <c r="BG203" s="84" t="s">
        <v>69</v>
      </c>
      <c r="BH203" s="92" t="s">
        <v>3129</v>
      </c>
      <c r="BI203" s="84" t="s">
        <v>122</v>
      </c>
      <c r="BJ203" s="84" t="s">
        <v>3130</v>
      </c>
      <c r="BK203" s="84" t="s">
        <v>75</v>
      </c>
      <c r="BL203" s="84" t="s">
        <v>122</v>
      </c>
      <c r="BM203" s="84" t="s">
        <v>442</v>
      </c>
      <c r="BN203" s="84" t="s">
        <v>70</v>
      </c>
      <c r="BO203" s="84" t="s">
        <v>71</v>
      </c>
      <c r="BP203" s="84" t="s">
        <v>122</v>
      </c>
      <c r="BQ203" s="84" t="s">
        <v>163</v>
      </c>
    </row>
    <row r="204" spans="1:69" ht="13.2" customHeight="1" x14ac:dyDescent="0.3">
      <c r="A204" s="40" t="str">
        <f t="shared" si="133"/>
        <v>2025-09-03</v>
      </c>
      <c r="B204" s="40" t="str">
        <f t="shared" si="134"/>
        <v>SYD</v>
      </c>
      <c r="C204" s="39" t="str">
        <f t="shared" si="135"/>
        <v>98812563585</v>
      </c>
      <c r="D204" s="41" t="str">
        <f t="shared" si="136"/>
        <v>PKR253009225</v>
      </c>
      <c r="E204" s="41" t="str">
        <f t="shared" si="137"/>
        <v>596421455176</v>
      </c>
      <c r="F204" s="39" t="str">
        <f t="shared" si="138"/>
        <v>2256683</v>
      </c>
      <c r="G204" s="39" t="str">
        <f t="shared" si="139"/>
        <v>WISE EXPRESS LOGISTICS(PANGZIMOM)</v>
      </c>
      <c r="H204" s="41" t="str">
        <f t="shared" si="140"/>
        <v>홍미애</v>
      </c>
      <c r="I204" s="39" t="str">
        <f t="shared" si="141"/>
        <v>13559</v>
      </c>
      <c r="J204" s="52" t="str">
        <f t="shared" si="142"/>
        <v/>
      </c>
      <c r="K204" s="75">
        <f t="shared" si="143"/>
        <v>1</v>
      </c>
      <c r="L204" s="76">
        <f t="shared" si="144"/>
        <v>1</v>
      </c>
      <c r="M204" s="76">
        <f t="shared" si="145"/>
        <v>1E-3</v>
      </c>
      <c r="N204" s="76">
        <f t="shared" si="146"/>
        <v>1</v>
      </c>
      <c r="O204" s="42">
        <f t="shared" si="147"/>
        <v>1</v>
      </c>
      <c r="P204" s="39" t="str">
        <f t="shared" si="148"/>
        <v>목록(Manifest)</v>
      </c>
      <c r="Q204" s="72">
        <f t="shared" si="149"/>
        <v>45</v>
      </c>
      <c r="R204" s="43" t="str">
        <f t="shared" si="150"/>
        <v>OZ602</v>
      </c>
      <c r="S204" s="82" t="str">
        <f t="shared" si="151"/>
        <v/>
      </c>
      <c r="T204" s="40">
        <f t="shared" si="152"/>
        <v>45903</v>
      </c>
      <c r="U204" s="44">
        <v>2500</v>
      </c>
      <c r="V204" s="44">
        <f t="shared" si="153"/>
        <v>0</v>
      </c>
      <c r="W204" s="77">
        <f t="shared" si="154"/>
        <v>2500</v>
      </c>
      <c r="X204" s="78">
        <f t="shared" si="155"/>
        <v>0</v>
      </c>
      <c r="Y204" s="44" cm="1">
        <f t="array" ref="Y204">_xlfn.IFNA(_xlfn.IFS(AND(Q204&gt;=2000, Q204&lt;3000), 10000, AND(Q204&gt;=3000, Q204&lt;4000), 15000, AND(Q204&gt;=4000, Q204&lt;5000), 20000, AND(Q204&gt;=5000), 25000),0)</f>
        <v>0</v>
      </c>
      <c r="Z204" s="91">
        <f t="shared" si="156"/>
        <v>0</v>
      </c>
      <c r="AA204" s="44">
        <f t="shared" si="157"/>
        <v>0</v>
      </c>
      <c r="AB204" s="44"/>
      <c r="AC204" s="44"/>
      <c r="AD204" s="44"/>
      <c r="AE204" s="44">
        <f>VLOOKUP(O204,정산업데이트!$A$6:$B$12,2,10)</f>
        <v>0</v>
      </c>
      <c r="AF204" s="44"/>
      <c r="AG204" s="79">
        <f t="shared" si="158"/>
        <v>0</v>
      </c>
      <c r="AH204" s="80">
        <f t="shared" si="159"/>
        <v>2500</v>
      </c>
      <c r="AI204" s="93"/>
      <c r="AJ204" s="84" t="s">
        <v>2070</v>
      </c>
      <c r="AK204" s="84" t="s">
        <v>73</v>
      </c>
      <c r="AL204" s="84" t="s">
        <v>2071</v>
      </c>
      <c r="AM204" s="84" t="s">
        <v>3131</v>
      </c>
      <c r="AN204" s="84" t="s">
        <v>3132</v>
      </c>
      <c r="AO204" s="84" t="s">
        <v>3133</v>
      </c>
      <c r="AP204" s="84" t="s">
        <v>1499</v>
      </c>
      <c r="AQ204" s="84" t="s">
        <v>122</v>
      </c>
      <c r="AR204" s="85">
        <v>1</v>
      </c>
      <c r="AS204" s="86">
        <v>1</v>
      </c>
      <c r="AT204" s="86">
        <v>1E-3</v>
      </c>
      <c r="AU204" s="86">
        <v>1</v>
      </c>
      <c r="AV204" s="84" t="s">
        <v>7</v>
      </c>
      <c r="AW204" s="86">
        <v>45</v>
      </c>
      <c r="AX204" s="84" t="s">
        <v>68</v>
      </c>
      <c r="AY204" s="84" t="s">
        <v>68</v>
      </c>
      <c r="AZ204" s="84" t="s">
        <v>68</v>
      </c>
      <c r="BA204" s="84" t="s">
        <v>68</v>
      </c>
      <c r="BB204" s="84" t="s">
        <v>68</v>
      </c>
      <c r="BC204" s="84" t="s">
        <v>441</v>
      </c>
      <c r="BD204" s="84" t="s">
        <v>442</v>
      </c>
      <c r="BE204" s="84" t="s">
        <v>444</v>
      </c>
      <c r="BF204" s="84" t="s">
        <v>122</v>
      </c>
      <c r="BG204" s="84" t="s">
        <v>69</v>
      </c>
      <c r="BH204" s="92" t="s">
        <v>3134</v>
      </c>
      <c r="BI204" s="84" t="s">
        <v>122</v>
      </c>
      <c r="BJ204" s="84" t="s">
        <v>3135</v>
      </c>
      <c r="BK204" s="84" t="s">
        <v>75</v>
      </c>
      <c r="BL204" s="84" t="s">
        <v>122</v>
      </c>
      <c r="BM204" s="84" t="s">
        <v>442</v>
      </c>
      <c r="BN204" s="84" t="s">
        <v>70</v>
      </c>
      <c r="BO204" s="84" t="s">
        <v>71</v>
      </c>
      <c r="BP204" s="84" t="s">
        <v>122</v>
      </c>
      <c r="BQ204" s="84" t="s">
        <v>163</v>
      </c>
    </row>
    <row r="205" spans="1:69" ht="13.2" customHeight="1" x14ac:dyDescent="0.3">
      <c r="A205" s="40" t="str">
        <f t="shared" si="133"/>
        <v>2025-09-03</v>
      </c>
      <c r="B205" s="40" t="str">
        <f t="shared" si="134"/>
        <v>SYD</v>
      </c>
      <c r="C205" s="39" t="str">
        <f t="shared" si="135"/>
        <v>98812563585</v>
      </c>
      <c r="D205" s="41" t="str">
        <f t="shared" si="136"/>
        <v>PKR253009226</v>
      </c>
      <c r="E205" s="41" t="str">
        <f t="shared" si="137"/>
        <v>596421455180</v>
      </c>
      <c r="F205" s="39" t="str">
        <f t="shared" si="138"/>
        <v>2256683</v>
      </c>
      <c r="G205" s="39" t="str">
        <f t="shared" si="139"/>
        <v>WISE EXPRESS LOGISTICS(PANGZIMOM)</v>
      </c>
      <c r="H205" s="41" t="str">
        <f t="shared" si="140"/>
        <v>김재향</v>
      </c>
      <c r="I205" s="39" t="str">
        <f t="shared" si="141"/>
        <v>07025</v>
      </c>
      <c r="J205" s="52" t="str">
        <f t="shared" si="142"/>
        <v/>
      </c>
      <c r="K205" s="75">
        <f t="shared" si="143"/>
        <v>1</v>
      </c>
      <c r="L205" s="76">
        <f t="shared" si="144"/>
        <v>1</v>
      </c>
      <c r="M205" s="76">
        <f t="shared" si="145"/>
        <v>1E-3</v>
      </c>
      <c r="N205" s="76">
        <f t="shared" si="146"/>
        <v>1</v>
      </c>
      <c r="O205" s="42">
        <f t="shared" si="147"/>
        <v>1</v>
      </c>
      <c r="P205" s="39" t="str">
        <f t="shared" si="148"/>
        <v>일반(목록배제,Normal-Manifest Exception)</v>
      </c>
      <c r="Q205" s="72">
        <f t="shared" si="149"/>
        <v>120</v>
      </c>
      <c r="R205" s="43" t="str">
        <f t="shared" si="150"/>
        <v>OZ602</v>
      </c>
      <c r="S205" s="82" t="str">
        <f t="shared" si="151"/>
        <v/>
      </c>
      <c r="T205" s="40">
        <f t="shared" si="152"/>
        <v>45903</v>
      </c>
      <c r="U205" s="44">
        <v>2500</v>
      </c>
      <c r="V205" s="44">
        <f t="shared" si="153"/>
        <v>0</v>
      </c>
      <c r="W205" s="77">
        <f t="shared" si="154"/>
        <v>2500</v>
      </c>
      <c r="X205" s="78">
        <f t="shared" si="155"/>
        <v>0</v>
      </c>
      <c r="Y205" s="44" cm="1">
        <f t="array" ref="Y205">_xlfn.IFNA(_xlfn.IFS(AND(Q205&gt;=2000, Q205&lt;3000), 10000, AND(Q205&gt;=3000, Q205&lt;4000), 15000, AND(Q205&gt;=4000, Q205&lt;5000), 20000, AND(Q205&gt;=5000), 25000),0)</f>
        <v>0</v>
      </c>
      <c r="Z205" s="91">
        <f t="shared" si="156"/>
        <v>300</v>
      </c>
      <c r="AA205" s="44">
        <f t="shared" si="157"/>
        <v>0</v>
      </c>
      <c r="AB205" s="44"/>
      <c r="AC205" s="44"/>
      <c r="AD205" s="44"/>
      <c r="AE205" s="44">
        <f>VLOOKUP(O205,정산업데이트!$A$6:$B$12,2,10)</f>
        <v>0</v>
      </c>
      <c r="AF205" s="44"/>
      <c r="AG205" s="79">
        <f t="shared" si="158"/>
        <v>300</v>
      </c>
      <c r="AH205" s="80">
        <f t="shared" si="159"/>
        <v>2800</v>
      </c>
      <c r="AI205" s="93"/>
      <c r="AJ205" s="84" t="s">
        <v>2070</v>
      </c>
      <c r="AK205" s="84" t="s">
        <v>73</v>
      </c>
      <c r="AL205" s="84" t="s">
        <v>2071</v>
      </c>
      <c r="AM205" s="84" t="s">
        <v>3136</v>
      </c>
      <c r="AN205" s="84" t="s">
        <v>1010</v>
      </c>
      <c r="AO205" s="84" t="s">
        <v>1011</v>
      </c>
      <c r="AP205" s="84" t="s">
        <v>1012</v>
      </c>
      <c r="AQ205" s="84" t="s">
        <v>122</v>
      </c>
      <c r="AR205" s="85">
        <v>1</v>
      </c>
      <c r="AS205" s="86">
        <v>1</v>
      </c>
      <c r="AT205" s="86">
        <v>1E-3</v>
      </c>
      <c r="AU205" s="86">
        <v>1</v>
      </c>
      <c r="AV205" s="84" t="s">
        <v>8</v>
      </c>
      <c r="AW205" s="86">
        <v>120</v>
      </c>
      <c r="AX205" s="84" t="s">
        <v>68</v>
      </c>
      <c r="AY205" s="84" t="s">
        <v>68</v>
      </c>
      <c r="AZ205" s="84" t="s">
        <v>68</v>
      </c>
      <c r="BA205" s="84" t="s">
        <v>68</v>
      </c>
      <c r="BB205" s="84" t="s">
        <v>68</v>
      </c>
      <c r="BC205" s="84" t="s">
        <v>441</v>
      </c>
      <c r="BD205" s="84" t="s">
        <v>442</v>
      </c>
      <c r="BE205" s="84" t="s">
        <v>443</v>
      </c>
      <c r="BF205" s="84" t="s">
        <v>122</v>
      </c>
      <c r="BG205" s="84" t="s">
        <v>69</v>
      </c>
      <c r="BH205" s="92" t="s">
        <v>3137</v>
      </c>
      <c r="BI205" s="84" t="s">
        <v>122</v>
      </c>
      <c r="BJ205" s="84" t="s">
        <v>3138</v>
      </c>
      <c r="BK205" s="84" t="s">
        <v>75</v>
      </c>
      <c r="BL205" s="84" t="s">
        <v>122</v>
      </c>
      <c r="BM205" s="84" t="s">
        <v>442</v>
      </c>
      <c r="BN205" s="84" t="s">
        <v>70</v>
      </c>
      <c r="BO205" s="84" t="s">
        <v>71</v>
      </c>
      <c r="BP205" s="84" t="s">
        <v>122</v>
      </c>
      <c r="BQ205" s="84" t="s">
        <v>163</v>
      </c>
    </row>
    <row r="206" spans="1:69" ht="13.2" customHeight="1" x14ac:dyDescent="0.3">
      <c r="A206" s="40" t="str">
        <f t="shared" si="133"/>
        <v>2025-09-03</v>
      </c>
      <c r="B206" s="40" t="str">
        <f t="shared" si="134"/>
        <v>SYD</v>
      </c>
      <c r="C206" s="39" t="str">
        <f t="shared" si="135"/>
        <v>98812563585</v>
      </c>
      <c r="D206" s="41" t="str">
        <f t="shared" si="136"/>
        <v>PAU029773700</v>
      </c>
      <c r="E206" s="41" t="str">
        <f t="shared" si="137"/>
        <v>596421456241</v>
      </c>
      <c r="F206" s="39" t="str">
        <f t="shared" si="138"/>
        <v>2254252</v>
      </c>
      <c r="G206" s="39" t="str">
        <f t="shared" si="139"/>
        <v>WISE EXPRESS(AUSTRAPHARM)</v>
      </c>
      <c r="H206" s="41" t="str">
        <f t="shared" si="140"/>
        <v>정은경</v>
      </c>
      <c r="I206" s="39" t="str">
        <f t="shared" si="141"/>
        <v>13106</v>
      </c>
      <c r="J206" s="52" t="str">
        <f t="shared" si="142"/>
        <v/>
      </c>
      <c r="K206" s="75">
        <f t="shared" si="143"/>
        <v>1</v>
      </c>
      <c r="L206" s="76">
        <f t="shared" si="144"/>
        <v>1</v>
      </c>
      <c r="M206" s="76">
        <f t="shared" si="145"/>
        <v>1E-3</v>
      </c>
      <c r="N206" s="76">
        <f t="shared" si="146"/>
        <v>1</v>
      </c>
      <c r="O206" s="42">
        <f t="shared" si="147"/>
        <v>1</v>
      </c>
      <c r="P206" s="39" t="str">
        <f t="shared" si="148"/>
        <v>목록(Manifest)</v>
      </c>
      <c r="Q206" s="72">
        <f t="shared" si="149"/>
        <v>70</v>
      </c>
      <c r="R206" s="43" t="str">
        <f t="shared" si="150"/>
        <v>OZ602</v>
      </c>
      <c r="S206" s="82" t="str">
        <f t="shared" si="151"/>
        <v/>
      </c>
      <c r="T206" s="40">
        <f t="shared" si="152"/>
        <v>45903</v>
      </c>
      <c r="U206" s="44">
        <v>2500</v>
      </c>
      <c r="V206" s="44">
        <f t="shared" si="153"/>
        <v>0</v>
      </c>
      <c r="W206" s="77">
        <f t="shared" si="154"/>
        <v>2500</v>
      </c>
      <c r="X206" s="78">
        <f t="shared" si="155"/>
        <v>0</v>
      </c>
      <c r="Y206" s="44" cm="1">
        <f t="array" ref="Y206">_xlfn.IFNA(_xlfn.IFS(AND(Q206&gt;=2000, Q206&lt;3000), 10000, AND(Q206&gt;=3000, Q206&lt;4000), 15000, AND(Q206&gt;=4000, Q206&lt;5000), 20000, AND(Q206&gt;=5000), 25000),0)</f>
        <v>0</v>
      </c>
      <c r="Z206" s="91">
        <f t="shared" si="156"/>
        <v>0</v>
      </c>
      <c r="AA206" s="44">
        <f t="shared" si="157"/>
        <v>0</v>
      </c>
      <c r="AB206" s="44"/>
      <c r="AC206" s="44"/>
      <c r="AD206" s="44"/>
      <c r="AE206" s="44">
        <f>VLOOKUP(O206,정산업데이트!$A$6:$B$12,2,10)</f>
        <v>0</v>
      </c>
      <c r="AF206" s="44"/>
      <c r="AG206" s="79">
        <f t="shared" si="158"/>
        <v>0</v>
      </c>
      <c r="AH206" s="80">
        <f t="shared" si="159"/>
        <v>2500</v>
      </c>
      <c r="AI206" s="93"/>
      <c r="AJ206" s="84" t="s">
        <v>2070</v>
      </c>
      <c r="AK206" s="84" t="s">
        <v>73</v>
      </c>
      <c r="AL206" s="84" t="s">
        <v>2071</v>
      </c>
      <c r="AM206" s="84" t="s">
        <v>3139</v>
      </c>
      <c r="AN206" s="84" t="s">
        <v>608</v>
      </c>
      <c r="AO206" s="84" t="s">
        <v>3140</v>
      </c>
      <c r="AP206" s="84" t="s">
        <v>3141</v>
      </c>
      <c r="AQ206" s="84" t="s">
        <v>122</v>
      </c>
      <c r="AR206" s="85">
        <v>1</v>
      </c>
      <c r="AS206" s="86">
        <v>1</v>
      </c>
      <c r="AT206" s="86">
        <v>1E-3</v>
      </c>
      <c r="AU206" s="86">
        <v>1</v>
      </c>
      <c r="AV206" s="84" t="s">
        <v>7</v>
      </c>
      <c r="AW206" s="86">
        <v>70</v>
      </c>
      <c r="AX206" s="84" t="s">
        <v>68</v>
      </c>
      <c r="AY206" s="84" t="s">
        <v>68</v>
      </c>
      <c r="AZ206" s="84" t="s">
        <v>68</v>
      </c>
      <c r="BA206" s="84" t="s">
        <v>68</v>
      </c>
      <c r="BB206" s="84" t="s">
        <v>68</v>
      </c>
      <c r="BC206" s="84" t="s">
        <v>132</v>
      </c>
      <c r="BD206" s="84" t="s">
        <v>83</v>
      </c>
      <c r="BE206" s="84" t="s">
        <v>96</v>
      </c>
      <c r="BF206" s="84" t="s">
        <v>122</v>
      </c>
      <c r="BG206" s="84" t="s">
        <v>69</v>
      </c>
      <c r="BH206" s="92" t="s">
        <v>3142</v>
      </c>
      <c r="BI206" s="84" t="s">
        <v>122</v>
      </c>
      <c r="BJ206" s="84" t="s">
        <v>3143</v>
      </c>
      <c r="BK206" s="84" t="s">
        <v>75</v>
      </c>
      <c r="BL206" s="84" t="s">
        <v>122</v>
      </c>
      <c r="BM206" s="84" t="s">
        <v>83</v>
      </c>
      <c r="BN206" s="84" t="s">
        <v>70</v>
      </c>
      <c r="BO206" s="84" t="s">
        <v>71</v>
      </c>
      <c r="BP206" s="84" t="s">
        <v>122</v>
      </c>
      <c r="BQ206" s="84" t="s">
        <v>163</v>
      </c>
    </row>
    <row r="207" spans="1:69" ht="13.2" customHeight="1" x14ac:dyDescent="0.3">
      <c r="A207" s="40" t="str">
        <f t="shared" si="133"/>
        <v>2025-09-03</v>
      </c>
      <c r="B207" s="40" t="str">
        <f t="shared" si="134"/>
        <v>SYD</v>
      </c>
      <c r="C207" s="39" t="str">
        <f t="shared" si="135"/>
        <v>98812563585</v>
      </c>
      <c r="D207" s="41" t="str">
        <f t="shared" si="136"/>
        <v>PAU029773699</v>
      </c>
      <c r="E207" s="41" t="str">
        <f t="shared" si="137"/>
        <v>596421456252</v>
      </c>
      <c r="F207" s="39" t="str">
        <f t="shared" si="138"/>
        <v>2254252</v>
      </c>
      <c r="G207" s="39" t="str">
        <f t="shared" si="139"/>
        <v>WISE EXPRESS(AUSTRAPHARM)</v>
      </c>
      <c r="H207" s="41" t="str">
        <f t="shared" si="140"/>
        <v>김선경</v>
      </c>
      <c r="I207" s="39" t="str">
        <f t="shared" si="141"/>
        <v>44071</v>
      </c>
      <c r="J207" s="52" t="str">
        <f t="shared" si="142"/>
        <v/>
      </c>
      <c r="K207" s="75">
        <f t="shared" si="143"/>
        <v>1</v>
      </c>
      <c r="L207" s="76">
        <f t="shared" si="144"/>
        <v>1</v>
      </c>
      <c r="M207" s="76">
        <f t="shared" si="145"/>
        <v>1E-3</v>
      </c>
      <c r="N207" s="76">
        <f t="shared" si="146"/>
        <v>1</v>
      </c>
      <c r="O207" s="42">
        <f t="shared" si="147"/>
        <v>1</v>
      </c>
      <c r="P207" s="39" t="str">
        <f t="shared" si="148"/>
        <v>목록(Manifest)</v>
      </c>
      <c r="Q207" s="72">
        <f t="shared" si="149"/>
        <v>60</v>
      </c>
      <c r="R207" s="43" t="str">
        <f t="shared" si="150"/>
        <v>OZ602</v>
      </c>
      <c r="S207" s="82" t="str">
        <f t="shared" si="151"/>
        <v/>
      </c>
      <c r="T207" s="40">
        <f t="shared" si="152"/>
        <v>45903</v>
      </c>
      <c r="U207" s="44">
        <v>2500</v>
      </c>
      <c r="V207" s="44">
        <f t="shared" si="153"/>
        <v>0</v>
      </c>
      <c r="W207" s="77">
        <f t="shared" si="154"/>
        <v>2500</v>
      </c>
      <c r="X207" s="78">
        <f t="shared" si="155"/>
        <v>0</v>
      </c>
      <c r="Y207" s="44" cm="1">
        <f t="array" ref="Y207">_xlfn.IFNA(_xlfn.IFS(AND(Q207&gt;=2000, Q207&lt;3000), 10000, AND(Q207&gt;=3000, Q207&lt;4000), 15000, AND(Q207&gt;=4000, Q207&lt;5000), 20000, AND(Q207&gt;=5000), 25000),0)</f>
        <v>0</v>
      </c>
      <c r="Z207" s="91">
        <f t="shared" si="156"/>
        <v>0</v>
      </c>
      <c r="AA207" s="44">
        <f t="shared" si="157"/>
        <v>0</v>
      </c>
      <c r="AB207" s="44"/>
      <c r="AC207" s="44"/>
      <c r="AD207" s="44"/>
      <c r="AE207" s="44">
        <f>VLOOKUP(O207,정산업데이트!$A$6:$B$12,2,10)</f>
        <v>0</v>
      </c>
      <c r="AF207" s="44"/>
      <c r="AG207" s="79">
        <f t="shared" si="158"/>
        <v>0</v>
      </c>
      <c r="AH207" s="80">
        <f t="shared" si="159"/>
        <v>2500</v>
      </c>
      <c r="AI207" s="93"/>
      <c r="AJ207" s="84" t="s">
        <v>2070</v>
      </c>
      <c r="AK207" s="84" t="s">
        <v>73</v>
      </c>
      <c r="AL207" s="84" t="s">
        <v>2071</v>
      </c>
      <c r="AM207" s="84" t="s">
        <v>3144</v>
      </c>
      <c r="AN207" s="84" t="s">
        <v>2640</v>
      </c>
      <c r="AO207" s="84" t="s">
        <v>3145</v>
      </c>
      <c r="AP207" s="84" t="s">
        <v>3146</v>
      </c>
      <c r="AQ207" s="84" t="s">
        <v>122</v>
      </c>
      <c r="AR207" s="85">
        <v>1</v>
      </c>
      <c r="AS207" s="86">
        <v>1</v>
      </c>
      <c r="AT207" s="86">
        <v>1E-3</v>
      </c>
      <c r="AU207" s="86">
        <v>1</v>
      </c>
      <c r="AV207" s="84" t="s">
        <v>7</v>
      </c>
      <c r="AW207" s="86">
        <v>60</v>
      </c>
      <c r="AX207" s="84" t="s">
        <v>68</v>
      </c>
      <c r="AY207" s="84" t="s">
        <v>68</v>
      </c>
      <c r="AZ207" s="84" t="s">
        <v>68</v>
      </c>
      <c r="BA207" s="84" t="s">
        <v>68</v>
      </c>
      <c r="BB207" s="84" t="s">
        <v>68</v>
      </c>
      <c r="BC207" s="84" t="s">
        <v>132</v>
      </c>
      <c r="BD207" s="84" t="s">
        <v>83</v>
      </c>
      <c r="BE207" s="84" t="s">
        <v>84</v>
      </c>
      <c r="BF207" s="84" t="s">
        <v>122</v>
      </c>
      <c r="BG207" s="84" t="s">
        <v>69</v>
      </c>
      <c r="BH207" s="92" t="s">
        <v>3147</v>
      </c>
      <c r="BI207" s="84" t="s">
        <v>122</v>
      </c>
      <c r="BJ207" s="84" t="s">
        <v>3148</v>
      </c>
      <c r="BK207" s="84" t="s">
        <v>75</v>
      </c>
      <c r="BL207" s="84" t="s">
        <v>122</v>
      </c>
      <c r="BM207" s="84" t="s">
        <v>83</v>
      </c>
      <c r="BN207" s="84" t="s">
        <v>70</v>
      </c>
      <c r="BO207" s="84" t="s">
        <v>71</v>
      </c>
      <c r="BP207" s="84" t="s">
        <v>122</v>
      </c>
      <c r="BQ207" s="84" t="s">
        <v>163</v>
      </c>
    </row>
    <row r="208" spans="1:69" ht="13.2" customHeight="1" x14ac:dyDescent="0.3">
      <c r="A208" s="40" t="str">
        <f t="shared" si="133"/>
        <v>2025-09-03</v>
      </c>
      <c r="B208" s="40" t="str">
        <f t="shared" si="134"/>
        <v>SYD</v>
      </c>
      <c r="C208" s="39" t="str">
        <f t="shared" si="135"/>
        <v>98812563585</v>
      </c>
      <c r="D208" s="41" t="str">
        <f t="shared" si="136"/>
        <v>PAU029773698</v>
      </c>
      <c r="E208" s="41" t="str">
        <f t="shared" si="137"/>
        <v>596421456263</v>
      </c>
      <c r="F208" s="39" t="str">
        <f t="shared" si="138"/>
        <v>2254252</v>
      </c>
      <c r="G208" s="39" t="str">
        <f t="shared" si="139"/>
        <v>WISE EXPRESS(AUSTRAPHARM)</v>
      </c>
      <c r="H208" s="41" t="str">
        <f t="shared" si="140"/>
        <v>서현실</v>
      </c>
      <c r="I208" s="39" t="str">
        <f t="shared" si="141"/>
        <v>58580</v>
      </c>
      <c r="J208" s="52" t="str">
        <f t="shared" si="142"/>
        <v/>
      </c>
      <c r="K208" s="75">
        <f t="shared" si="143"/>
        <v>1</v>
      </c>
      <c r="L208" s="76">
        <f t="shared" si="144"/>
        <v>1</v>
      </c>
      <c r="M208" s="76">
        <f t="shared" si="145"/>
        <v>1E-3</v>
      </c>
      <c r="N208" s="76">
        <f t="shared" si="146"/>
        <v>1</v>
      </c>
      <c r="O208" s="42">
        <f t="shared" si="147"/>
        <v>1</v>
      </c>
      <c r="P208" s="39" t="str">
        <f t="shared" si="148"/>
        <v>일반(목록배제,Normal-Manifest Exception)</v>
      </c>
      <c r="Q208" s="72">
        <f t="shared" si="149"/>
        <v>60</v>
      </c>
      <c r="R208" s="43" t="str">
        <f t="shared" si="150"/>
        <v>OZ602</v>
      </c>
      <c r="S208" s="82" t="str">
        <f t="shared" si="151"/>
        <v/>
      </c>
      <c r="T208" s="40">
        <f t="shared" si="152"/>
        <v>45903</v>
      </c>
      <c r="U208" s="44">
        <v>2500</v>
      </c>
      <c r="V208" s="44">
        <f t="shared" si="153"/>
        <v>0</v>
      </c>
      <c r="W208" s="77">
        <f t="shared" si="154"/>
        <v>2500</v>
      </c>
      <c r="X208" s="78">
        <f t="shared" si="155"/>
        <v>0</v>
      </c>
      <c r="Y208" s="44" cm="1">
        <f t="array" ref="Y208">_xlfn.IFNA(_xlfn.IFS(AND(Q208&gt;=2000, Q208&lt;3000), 10000, AND(Q208&gt;=3000, Q208&lt;4000), 15000, AND(Q208&gt;=4000, Q208&lt;5000), 20000, AND(Q208&gt;=5000), 25000),0)</f>
        <v>0</v>
      </c>
      <c r="Z208" s="91">
        <f t="shared" si="156"/>
        <v>300</v>
      </c>
      <c r="AA208" s="44">
        <f t="shared" si="157"/>
        <v>0</v>
      </c>
      <c r="AB208" s="44"/>
      <c r="AC208" s="44"/>
      <c r="AD208" s="44"/>
      <c r="AE208" s="44">
        <f>VLOOKUP(O208,정산업데이트!$A$6:$B$12,2,10)</f>
        <v>0</v>
      </c>
      <c r="AF208" s="44"/>
      <c r="AG208" s="79">
        <f t="shared" si="158"/>
        <v>300</v>
      </c>
      <c r="AH208" s="80">
        <f t="shared" si="159"/>
        <v>2800</v>
      </c>
      <c r="AI208" s="93"/>
      <c r="AJ208" s="84" t="s">
        <v>2070</v>
      </c>
      <c r="AK208" s="84" t="s">
        <v>73</v>
      </c>
      <c r="AL208" s="84" t="s">
        <v>2071</v>
      </c>
      <c r="AM208" s="84" t="s">
        <v>3149</v>
      </c>
      <c r="AN208" s="84" t="s">
        <v>3150</v>
      </c>
      <c r="AO208" s="84" t="s">
        <v>3151</v>
      </c>
      <c r="AP208" s="84" t="s">
        <v>3152</v>
      </c>
      <c r="AQ208" s="84" t="s">
        <v>122</v>
      </c>
      <c r="AR208" s="85">
        <v>1</v>
      </c>
      <c r="AS208" s="86">
        <v>1</v>
      </c>
      <c r="AT208" s="86">
        <v>1E-3</v>
      </c>
      <c r="AU208" s="86">
        <v>1</v>
      </c>
      <c r="AV208" s="84" t="s">
        <v>8</v>
      </c>
      <c r="AW208" s="86">
        <v>60</v>
      </c>
      <c r="AX208" s="84" t="s">
        <v>68</v>
      </c>
      <c r="AY208" s="84" t="s">
        <v>68</v>
      </c>
      <c r="AZ208" s="84" t="s">
        <v>68</v>
      </c>
      <c r="BA208" s="84" t="s">
        <v>68</v>
      </c>
      <c r="BB208" s="84" t="s">
        <v>68</v>
      </c>
      <c r="BC208" s="84" t="s">
        <v>132</v>
      </c>
      <c r="BD208" s="84" t="s">
        <v>83</v>
      </c>
      <c r="BE208" s="84" t="s">
        <v>84</v>
      </c>
      <c r="BF208" s="84" t="s">
        <v>122</v>
      </c>
      <c r="BG208" s="84" t="s">
        <v>69</v>
      </c>
      <c r="BH208" s="92" t="s">
        <v>3153</v>
      </c>
      <c r="BI208" s="84" t="s">
        <v>122</v>
      </c>
      <c r="BJ208" s="84" t="s">
        <v>3154</v>
      </c>
      <c r="BK208" s="84" t="s">
        <v>75</v>
      </c>
      <c r="BL208" s="84" t="s">
        <v>122</v>
      </c>
      <c r="BM208" s="84" t="s">
        <v>83</v>
      </c>
      <c r="BN208" s="84" t="s">
        <v>70</v>
      </c>
      <c r="BO208" s="84" t="s">
        <v>71</v>
      </c>
      <c r="BP208" s="84" t="s">
        <v>122</v>
      </c>
      <c r="BQ208" s="84" t="s">
        <v>163</v>
      </c>
    </row>
    <row r="209" spans="1:69" ht="13.2" customHeight="1" x14ac:dyDescent="0.3">
      <c r="A209" s="40" t="str">
        <f t="shared" si="133"/>
        <v>2025-09-03</v>
      </c>
      <c r="B209" s="40" t="str">
        <f t="shared" si="134"/>
        <v>SYD</v>
      </c>
      <c r="C209" s="39" t="str">
        <f t="shared" si="135"/>
        <v>98812563585</v>
      </c>
      <c r="D209" s="41" t="str">
        <f t="shared" si="136"/>
        <v>PAU029773697</v>
      </c>
      <c r="E209" s="41" t="str">
        <f t="shared" si="137"/>
        <v>596421456274</v>
      </c>
      <c r="F209" s="39" t="str">
        <f t="shared" si="138"/>
        <v>2254252</v>
      </c>
      <c r="G209" s="39" t="str">
        <f t="shared" si="139"/>
        <v>WISE EXPRESS(AUSTRAPHARM)</v>
      </c>
      <c r="H209" s="41" t="str">
        <f t="shared" si="140"/>
        <v>김민경</v>
      </c>
      <c r="I209" s="39" t="str">
        <f t="shared" si="141"/>
        <v>08622</v>
      </c>
      <c r="J209" s="52" t="str">
        <f t="shared" si="142"/>
        <v/>
      </c>
      <c r="K209" s="75">
        <f t="shared" si="143"/>
        <v>1</v>
      </c>
      <c r="L209" s="76">
        <f t="shared" si="144"/>
        <v>1</v>
      </c>
      <c r="M209" s="76">
        <f t="shared" si="145"/>
        <v>1E-3</v>
      </c>
      <c r="N209" s="76">
        <f t="shared" si="146"/>
        <v>1</v>
      </c>
      <c r="O209" s="42">
        <f t="shared" si="147"/>
        <v>1</v>
      </c>
      <c r="P209" s="39" t="str">
        <f t="shared" si="148"/>
        <v>목록(Manifest)</v>
      </c>
      <c r="Q209" s="72">
        <f t="shared" si="149"/>
        <v>60</v>
      </c>
      <c r="R209" s="43" t="str">
        <f t="shared" si="150"/>
        <v>OZ602</v>
      </c>
      <c r="S209" s="82" t="str">
        <f t="shared" si="151"/>
        <v/>
      </c>
      <c r="T209" s="40">
        <f t="shared" si="152"/>
        <v>45903</v>
      </c>
      <c r="U209" s="44">
        <v>2500</v>
      </c>
      <c r="V209" s="44">
        <f t="shared" si="153"/>
        <v>0</v>
      </c>
      <c r="W209" s="77">
        <f t="shared" si="154"/>
        <v>2500</v>
      </c>
      <c r="X209" s="78">
        <f t="shared" si="155"/>
        <v>0</v>
      </c>
      <c r="Y209" s="44" cm="1">
        <f t="array" ref="Y209">_xlfn.IFNA(_xlfn.IFS(AND(Q209&gt;=2000, Q209&lt;3000), 10000, AND(Q209&gt;=3000, Q209&lt;4000), 15000, AND(Q209&gt;=4000, Q209&lt;5000), 20000, AND(Q209&gt;=5000), 25000),0)</f>
        <v>0</v>
      </c>
      <c r="Z209" s="91">
        <f t="shared" si="156"/>
        <v>0</v>
      </c>
      <c r="AA209" s="44">
        <f t="shared" si="157"/>
        <v>0</v>
      </c>
      <c r="AB209" s="44"/>
      <c r="AC209" s="44"/>
      <c r="AD209" s="44"/>
      <c r="AE209" s="44">
        <f>VLOOKUP(O209,정산업데이트!$A$6:$B$12,2,10)</f>
        <v>0</v>
      </c>
      <c r="AF209" s="44"/>
      <c r="AG209" s="79">
        <f t="shared" si="158"/>
        <v>0</v>
      </c>
      <c r="AH209" s="80">
        <f t="shared" si="159"/>
        <v>2500</v>
      </c>
      <c r="AI209" s="93"/>
      <c r="AJ209" s="84" t="s">
        <v>2070</v>
      </c>
      <c r="AK209" s="84" t="s">
        <v>73</v>
      </c>
      <c r="AL209" s="84" t="s">
        <v>2071</v>
      </c>
      <c r="AM209" s="84" t="s">
        <v>3155</v>
      </c>
      <c r="AN209" s="84" t="s">
        <v>418</v>
      </c>
      <c r="AO209" s="84" t="s">
        <v>3156</v>
      </c>
      <c r="AP209" s="84" t="s">
        <v>3157</v>
      </c>
      <c r="AQ209" s="84" t="s">
        <v>122</v>
      </c>
      <c r="AR209" s="85">
        <v>1</v>
      </c>
      <c r="AS209" s="86">
        <v>1</v>
      </c>
      <c r="AT209" s="86">
        <v>1E-3</v>
      </c>
      <c r="AU209" s="86">
        <v>1</v>
      </c>
      <c r="AV209" s="84" t="s">
        <v>7</v>
      </c>
      <c r="AW209" s="86">
        <v>60</v>
      </c>
      <c r="AX209" s="84" t="s">
        <v>68</v>
      </c>
      <c r="AY209" s="84" t="s">
        <v>68</v>
      </c>
      <c r="AZ209" s="84" t="s">
        <v>68</v>
      </c>
      <c r="BA209" s="84" t="s">
        <v>68</v>
      </c>
      <c r="BB209" s="84" t="s">
        <v>68</v>
      </c>
      <c r="BC209" s="84" t="s">
        <v>132</v>
      </c>
      <c r="BD209" s="84" t="s">
        <v>83</v>
      </c>
      <c r="BE209" s="84" t="s">
        <v>84</v>
      </c>
      <c r="BF209" s="84" t="s">
        <v>122</v>
      </c>
      <c r="BG209" s="84" t="s">
        <v>69</v>
      </c>
      <c r="BH209" s="92" t="s">
        <v>3158</v>
      </c>
      <c r="BI209" s="84" t="s">
        <v>122</v>
      </c>
      <c r="BJ209" s="84" t="s">
        <v>3159</v>
      </c>
      <c r="BK209" s="84" t="s">
        <v>75</v>
      </c>
      <c r="BL209" s="84" t="s">
        <v>122</v>
      </c>
      <c r="BM209" s="84" t="s">
        <v>83</v>
      </c>
      <c r="BN209" s="84" t="s">
        <v>70</v>
      </c>
      <c r="BO209" s="84" t="s">
        <v>71</v>
      </c>
      <c r="BP209" s="84" t="s">
        <v>122</v>
      </c>
      <c r="BQ209" s="84" t="s">
        <v>163</v>
      </c>
    </row>
    <row r="210" spans="1:69" ht="13.2" customHeight="1" x14ac:dyDescent="0.3">
      <c r="A210" s="40" t="str">
        <f t="shared" si="133"/>
        <v>2025-09-03</v>
      </c>
      <c r="B210" s="40" t="str">
        <f t="shared" si="134"/>
        <v>SYD</v>
      </c>
      <c r="C210" s="39" t="str">
        <f t="shared" si="135"/>
        <v>98812563585</v>
      </c>
      <c r="D210" s="41" t="str">
        <f t="shared" si="136"/>
        <v>PAU029773696</v>
      </c>
      <c r="E210" s="41" t="str">
        <f t="shared" si="137"/>
        <v>596421456285</v>
      </c>
      <c r="F210" s="39" t="str">
        <f t="shared" si="138"/>
        <v>2254252</v>
      </c>
      <c r="G210" s="39" t="str">
        <f t="shared" si="139"/>
        <v>WISE EXPRESS(AUSTRAPHARM)</v>
      </c>
      <c r="H210" s="41" t="str">
        <f t="shared" si="140"/>
        <v>이은정</v>
      </c>
      <c r="I210" s="39" t="str">
        <f t="shared" si="141"/>
        <v>13629</v>
      </c>
      <c r="J210" s="52" t="str">
        <f t="shared" si="142"/>
        <v/>
      </c>
      <c r="K210" s="75">
        <f t="shared" si="143"/>
        <v>1</v>
      </c>
      <c r="L210" s="76">
        <f t="shared" si="144"/>
        <v>1</v>
      </c>
      <c r="M210" s="76">
        <f t="shared" si="145"/>
        <v>1E-3</v>
      </c>
      <c r="N210" s="76">
        <f t="shared" si="146"/>
        <v>1</v>
      </c>
      <c r="O210" s="42">
        <f t="shared" si="147"/>
        <v>1</v>
      </c>
      <c r="P210" s="39" t="str">
        <f t="shared" si="148"/>
        <v>목록(Manifest)</v>
      </c>
      <c r="Q210" s="72">
        <f t="shared" si="149"/>
        <v>60</v>
      </c>
      <c r="R210" s="43" t="str">
        <f t="shared" si="150"/>
        <v>OZ602</v>
      </c>
      <c r="S210" s="82" t="str">
        <f t="shared" si="151"/>
        <v/>
      </c>
      <c r="T210" s="40">
        <f t="shared" si="152"/>
        <v>45903</v>
      </c>
      <c r="U210" s="44">
        <v>2500</v>
      </c>
      <c r="V210" s="44">
        <f t="shared" si="153"/>
        <v>0</v>
      </c>
      <c r="W210" s="77">
        <f t="shared" si="154"/>
        <v>2500</v>
      </c>
      <c r="X210" s="78">
        <f t="shared" si="155"/>
        <v>0</v>
      </c>
      <c r="Y210" s="44" cm="1">
        <f t="array" ref="Y210">_xlfn.IFNA(_xlfn.IFS(AND(Q210&gt;=2000, Q210&lt;3000), 10000, AND(Q210&gt;=3000, Q210&lt;4000), 15000, AND(Q210&gt;=4000, Q210&lt;5000), 20000, AND(Q210&gt;=5000), 25000),0)</f>
        <v>0</v>
      </c>
      <c r="Z210" s="91">
        <f t="shared" si="156"/>
        <v>0</v>
      </c>
      <c r="AA210" s="44">
        <f t="shared" si="157"/>
        <v>0</v>
      </c>
      <c r="AB210" s="44"/>
      <c r="AC210" s="44"/>
      <c r="AD210" s="44"/>
      <c r="AE210" s="44">
        <f>VLOOKUP(O210,정산업데이트!$A$6:$B$12,2,10)</f>
        <v>0</v>
      </c>
      <c r="AF210" s="44"/>
      <c r="AG210" s="79">
        <f t="shared" si="158"/>
        <v>0</v>
      </c>
      <c r="AH210" s="80">
        <f t="shared" si="159"/>
        <v>2500</v>
      </c>
      <c r="AI210" s="93"/>
      <c r="AJ210" s="84" t="s">
        <v>2070</v>
      </c>
      <c r="AK210" s="84" t="s">
        <v>73</v>
      </c>
      <c r="AL210" s="84" t="s">
        <v>2071</v>
      </c>
      <c r="AM210" s="84" t="s">
        <v>3160</v>
      </c>
      <c r="AN210" s="84" t="s">
        <v>436</v>
      </c>
      <c r="AO210" s="84" t="s">
        <v>3161</v>
      </c>
      <c r="AP210" s="84" t="s">
        <v>1259</v>
      </c>
      <c r="AQ210" s="84" t="s">
        <v>122</v>
      </c>
      <c r="AR210" s="85">
        <v>1</v>
      </c>
      <c r="AS210" s="86">
        <v>1</v>
      </c>
      <c r="AT210" s="86">
        <v>1E-3</v>
      </c>
      <c r="AU210" s="86">
        <v>1</v>
      </c>
      <c r="AV210" s="84" t="s">
        <v>7</v>
      </c>
      <c r="AW210" s="86">
        <v>60</v>
      </c>
      <c r="AX210" s="84" t="s">
        <v>68</v>
      </c>
      <c r="AY210" s="84" t="s">
        <v>68</v>
      </c>
      <c r="AZ210" s="84" t="s">
        <v>68</v>
      </c>
      <c r="BA210" s="84" t="s">
        <v>68</v>
      </c>
      <c r="BB210" s="84" t="s">
        <v>68</v>
      </c>
      <c r="BC210" s="84" t="s">
        <v>132</v>
      </c>
      <c r="BD210" s="84" t="s">
        <v>83</v>
      </c>
      <c r="BE210" s="84" t="s">
        <v>84</v>
      </c>
      <c r="BF210" s="84" t="s">
        <v>122</v>
      </c>
      <c r="BG210" s="84" t="s">
        <v>69</v>
      </c>
      <c r="BH210" s="92" t="s">
        <v>3162</v>
      </c>
      <c r="BI210" s="84" t="s">
        <v>122</v>
      </c>
      <c r="BJ210" s="84" t="s">
        <v>3163</v>
      </c>
      <c r="BK210" s="84" t="s">
        <v>75</v>
      </c>
      <c r="BL210" s="84" t="s">
        <v>122</v>
      </c>
      <c r="BM210" s="84" t="s">
        <v>83</v>
      </c>
      <c r="BN210" s="84" t="s">
        <v>70</v>
      </c>
      <c r="BO210" s="84" t="s">
        <v>71</v>
      </c>
      <c r="BP210" s="84" t="s">
        <v>122</v>
      </c>
      <c r="BQ210" s="84" t="s">
        <v>163</v>
      </c>
    </row>
    <row r="211" spans="1:69" ht="13.2" customHeight="1" x14ac:dyDescent="0.3">
      <c r="A211" s="40" t="str">
        <f t="shared" si="133"/>
        <v>2025-09-03</v>
      </c>
      <c r="B211" s="40" t="str">
        <f t="shared" si="134"/>
        <v>SYD</v>
      </c>
      <c r="C211" s="39" t="str">
        <f t="shared" si="135"/>
        <v>98812563585</v>
      </c>
      <c r="D211" s="41" t="str">
        <f t="shared" si="136"/>
        <v>PAU029773701</v>
      </c>
      <c r="E211" s="41" t="str">
        <f t="shared" si="137"/>
        <v>596421456296</v>
      </c>
      <c r="F211" s="39" t="str">
        <f t="shared" si="138"/>
        <v>2254252</v>
      </c>
      <c r="G211" s="39" t="str">
        <f t="shared" si="139"/>
        <v>WISE EXPRESS(AUSTRAPHARM)</v>
      </c>
      <c r="H211" s="41" t="str">
        <f t="shared" si="140"/>
        <v>홍수진</v>
      </c>
      <c r="I211" s="39" t="str">
        <f t="shared" si="141"/>
        <v>55140</v>
      </c>
      <c r="J211" s="52" t="str">
        <f t="shared" si="142"/>
        <v/>
      </c>
      <c r="K211" s="75">
        <f t="shared" si="143"/>
        <v>1</v>
      </c>
      <c r="L211" s="76">
        <f t="shared" si="144"/>
        <v>1</v>
      </c>
      <c r="M211" s="76">
        <f t="shared" si="145"/>
        <v>1E-3</v>
      </c>
      <c r="N211" s="76">
        <f t="shared" si="146"/>
        <v>1</v>
      </c>
      <c r="O211" s="42">
        <f t="shared" si="147"/>
        <v>1</v>
      </c>
      <c r="P211" s="39" t="str">
        <f t="shared" si="148"/>
        <v>목록(Manifest)</v>
      </c>
      <c r="Q211" s="72">
        <f t="shared" si="149"/>
        <v>70</v>
      </c>
      <c r="R211" s="43" t="str">
        <f t="shared" si="150"/>
        <v>OZ602</v>
      </c>
      <c r="S211" s="82" t="str">
        <f t="shared" si="151"/>
        <v/>
      </c>
      <c r="T211" s="40">
        <f t="shared" si="152"/>
        <v>45903</v>
      </c>
      <c r="U211" s="44">
        <v>2500</v>
      </c>
      <c r="V211" s="44">
        <f t="shared" si="153"/>
        <v>0</v>
      </c>
      <c r="W211" s="77">
        <f t="shared" si="154"/>
        <v>2500</v>
      </c>
      <c r="X211" s="78">
        <f t="shared" si="155"/>
        <v>0</v>
      </c>
      <c r="Y211" s="44" cm="1">
        <f t="array" ref="Y211">_xlfn.IFNA(_xlfn.IFS(AND(Q211&gt;=2000, Q211&lt;3000), 10000, AND(Q211&gt;=3000, Q211&lt;4000), 15000, AND(Q211&gt;=4000, Q211&lt;5000), 20000, AND(Q211&gt;=5000), 25000),0)</f>
        <v>0</v>
      </c>
      <c r="Z211" s="91">
        <f t="shared" si="156"/>
        <v>0</v>
      </c>
      <c r="AA211" s="44">
        <f t="shared" si="157"/>
        <v>0</v>
      </c>
      <c r="AB211" s="44"/>
      <c r="AC211" s="44"/>
      <c r="AD211" s="44"/>
      <c r="AE211" s="44">
        <f>VLOOKUP(O211,정산업데이트!$A$6:$B$12,2,10)</f>
        <v>0</v>
      </c>
      <c r="AF211" s="44"/>
      <c r="AG211" s="79">
        <f t="shared" si="158"/>
        <v>0</v>
      </c>
      <c r="AH211" s="80">
        <f t="shared" si="159"/>
        <v>2500</v>
      </c>
      <c r="AI211" s="93"/>
      <c r="AJ211" s="84" t="s">
        <v>2070</v>
      </c>
      <c r="AK211" s="84" t="s">
        <v>73</v>
      </c>
      <c r="AL211" s="84" t="s">
        <v>2071</v>
      </c>
      <c r="AM211" s="84" t="s">
        <v>3164</v>
      </c>
      <c r="AN211" s="84" t="s">
        <v>3165</v>
      </c>
      <c r="AO211" s="84" t="s">
        <v>3166</v>
      </c>
      <c r="AP211" s="84" t="s">
        <v>3167</v>
      </c>
      <c r="AQ211" s="84" t="s">
        <v>122</v>
      </c>
      <c r="AR211" s="85">
        <v>1</v>
      </c>
      <c r="AS211" s="86">
        <v>1</v>
      </c>
      <c r="AT211" s="86">
        <v>1E-3</v>
      </c>
      <c r="AU211" s="86">
        <v>1</v>
      </c>
      <c r="AV211" s="84" t="s">
        <v>7</v>
      </c>
      <c r="AW211" s="86">
        <v>70</v>
      </c>
      <c r="AX211" s="84" t="s">
        <v>68</v>
      </c>
      <c r="AY211" s="84" t="s">
        <v>68</v>
      </c>
      <c r="AZ211" s="84" t="s">
        <v>68</v>
      </c>
      <c r="BA211" s="84" t="s">
        <v>68</v>
      </c>
      <c r="BB211" s="84" t="s">
        <v>68</v>
      </c>
      <c r="BC211" s="84" t="s">
        <v>132</v>
      </c>
      <c r="BD211" s="84" t="s">
        <v>83</v>
      </c>
      <c r="BE211" s="84" t="s">
        <v>96</v>
      </c>
      <c r="BF211" s="84" t="s">
        <v>122</v>
      </c>
      <c r="BG211" s="84" t="s">
        <v>69</v>
      </c>
      <c r="BH211" s="92" t="s">
        <v>3168</v>
      </c>
      <c r="BI211" s="84" t="s">
        <v>122</v>
      </c>
      <c r="BJ211" s="84" t="s">
        <v>3169</v>
      </c>
      <c r="BK211" s="84" t="s">
        <v>75</v>
      </c>
      <c r="BL211" s="84" t="s">
        <v>122</v>
      </c>
      <c r="BM211" s="84" t="s">
        <v>83</v>
      </c>
      <c r="BN211" s="84" t="s">
        <v>70</v>
      </c>
      <c r="BO211" s="84" t="s">
        <v>71</v>
      </c>
      <c r="BP211" s="84" t="s">
        <v>122</v>
      </c>
      <c r="BQ211" s="84" t="s">
        <v>163</v>
      </c>
    </row>
    <row r="212" spans="1:69" ht="13.2" customHeight="1" x14ac:dyDescent="0.3">
      <c r="A212" s="40" t="str">
        <f t="shared" si="133"/>
        <v>2025-09-03</v>
      </c>
      <c r="B212" s="40" t="str">
        <f t="shared" si="134"/>
        <v>SYD</v>
      </c>
      <c r="C212" s="39" t="str">
        <f t="shared" si="135"/>
        <v>98812563585</v>
      </c>
      <c r="D212" s="41" t="str">
        <f t="shared" si="136"/>
        <v>PAU029773695</v>
      </c>
      <c r="E212" s="41" t="str">
        <f t="shared" si="137"/>
        <v>596421456300</v>
      </c>
      <c r="F212" s="39" t="str">
        <f t="shared" si="138"/>
        <v>2254252</v>
      </c>
      <c r="G212" s="39" t="str">
        <f t="shared" si="139"/>
        <v>WISE EXPRESS(AUSTRAPHARM)</v>
      </c>
      <c r="H212" s="41" t="str">
        <f t="shared" si="140"/>
        <v>김숙형</v>
      </c>
      <c r="I212" s="39" t="str">
        <f t="shared" si="141"/>
        <v>05635</v>
      </c>
      <c r="J212" s="52" t="str">
        <f t="shared" si="142"/>
        <v/>
      </c>
      <c r="K212" s="75">
        <f t="shared" si="143"/>
        <v>1</v>
      </c>
      <c r="L212" s="76">
        <f t="shared" si="144"/>
        <v>1</v>
      </c>
      <c r="M212" s="76">
        <f t="shared" si="145"/>
        <v>1E-3</v>
      </c>
      <c r="N212" s="76">
        <f t="shared" si="146"/>
        <v>1</v>
      </c>
      <c r="O212" s="42">
        <f t="shared" si="147"/>
        <v>1</v>
      </c>
      <c r="P212" s="39" t="str">
        <f t="shared" si="148"/>
        <v>목록(Manifest)</v>
      </c>
      <c r="Q212" s="72">
        <f t="shared" si="149"/>
        <v>70</v>
      </c>
      <c r="R212" s="43" t="str">
        <f t="shared" si="150"/>
        <v>OZ602</v>
      </c>
      <c r="S212" s="82" t="str">
        <f t="shared" si="151"/>
        <v/>
      </c>
      <c r="T212" s="40">
        <f t="shared" si="152"/>
        <v>45903</v>
      </c>
      <c r="U212" s="44">
        <v>2500</v>
      </c>
      <c r="V212" s="44">
        <f t="shared" si="153"/>
        <v>0</v>
      </c>
      <c r="W212" s="77">
        <f t="shared" si="154"/>
        <v>2500</v>
      </c>
      <c r="X212" s="78">
        <f t="shared" si="155"/>
        <v>0</v>
      </c>
      <c r="Y212" s="44" cm="1">
        <f t="array" ref="Y212">_xlfn.IFNA(_xlfn.IFS(AND(Q212&gt;=2000, Q212&lt;3000), 10000, AND(Q212&gt;=3000, Q212&lt;4000), 15000, AND(Q212&gt;=4000, Q212&lt;5000), 20000, AND(Q212&gt;=5000), 25000),0)</f>
        <v>0</v>
      </c>
      <c r="Z212" s="91">
        <f t="shared" si="156"/>
        <v>0</v>
      </c>
      <c r="AA212" s="44">
        <f t="shared" si="157"/>
        <v>0</v>
      </c>
      <c r="AB212" s="44"/>
      <c r="AC212" s="44"/>
      <c r="AD212" s="44"/>
      <c r="AE212" s="44">
        <f>VLOOKUP(O212,정산업데이트!$A$6:$B$12,2,10)</f>
        <v>0</v>
      </c>
      <c r="AF212" s="44"/>
      <c r="AG212" s="79">
        <f t="shared" si="158"/>
        <v>0</v>
      </c>
      <c r="AH212" s="80">
        <f t="shared" si="159"/>
        <v>2500</v>
      </c>
      <c r="AI212" s="93"/>
      <c r="AJ212" s="84" t="s">
        <v>2070</v>
      </c>
      <c r="AK212" s="84" t="s">
        <v>73</v>
      </c>
      <c r="AL212" s="84" t="s">
        <v>2071</v>
      </c>
      <c r="AM212" s="84" t="s">
        <v>3170</v>
      </c>
      <c r="AN212" s="84" t="s">
        <v>3171</v>
      </c>
      <c r="AO212" s="84" t="s">
        <v>3172</v>
      </c>
      <c r="AP212" s="84" t="s">
        <v>3173</v>
      </c>
      <c r="AQ212" s="84" t="s">
        <v>122</v>
      </c>
      <c r="AR212" s="85">
        <v>1</v>
      </c>
      <c r="AS212" s="86">
        <v>1</v>
      </c>
      <c r="AT212" s="86">
        <v>1E-3</v>
      </c>
      <c r="AU212" s="86">
        <v>1</v>
      </c>
      <c r="AV212" s="84" t="s">
        <v>7</v>
      </c>
      <c r="AW212" s="86">
        <v>70</v>
      </c>
      <c r="AX212" s="84" t="s">
        <v>68</v>
      </c>
      <c r="AY212" s="84" t="s">
        <v>68</v>
      </c>
      <c r="AZ212" s="84" t="s">
        <v>68</v>
      </c>
      <c r="BA212" s="84" t="s">
        <v>68</v>
      </c>
      <c r="BB212" s="84" t="s">
        <v>68</v>
      </c>
      <c r="BC212" s="84" t="s">
        <v>132</v>
      </c>
      <c r="BD212" s="84" t="s">
        <v>83</v>
      </c>
      <c r="BE212" s="84" t="s">
        <v>84</v>
      </c>
      <c r="BF212" s="84" t="s">
        <v>122</v>
      </c>
      <c r="BG212" s="84" t="s">
        <v>69</v>
      </c>
      <c r="BH212" s="92" t="s">
        <v>3174</v>
      </c>
      <c r="BI212" s="84" t="s">
        <v>122</v>
      </c>
      <c r="BJ212" s="84" t="s">
        <v>3175</v>
      </c>
      <c r="BK212" s="84" t="s">
        <v>75</v>
      </c>
      <c r="BL212" s="84" t="s">
        <v>122</v>
      </c>
      <c r="BM212" s="84" t="s">
        <v>83</v>
      </c>
      <c r="BN212" s="84" t="s">
        <v>70</v>
      </c>
      <c r="BO212" s="84" t="s">
        <v>71</v>
      </c>
      <c r="BP212" s="84" t="s">
        <v>122</v>
      </c>
      <c r="BQ212" s="84" t="s">
        <v>163</v>
      </c>
    </row>
    <row r="213" spans="1:69" ht="13.2" customHeight="1" x14ac:dyDescent="0.3">
      <c r="A213" s="40" t="str">
        <f t="shared" si="133"/>
        <v>2025-09-03</v>
      </c>
      <c r="B213" s="40" t="str">
        <f t="shared" si="134"/>
        <v>SYD</v>
      </c>
      <c r="C213" s="39" t="str">
        <f t="shared" si="135"/>
        <v>98812563585</v>
      </c>
      <c r="D213" s="41" t="str">
        <f t="shared" si="136"/>
        <v>PAU029773691</v>
      </c>
      <c r="E213" s="41" t="str">
        <f t="shared" si="137"/>
        <v>596421454826</v>
      </c>
      <c r="F213" s="39" t="str">
        <f t="shared" si="138"/>
        <v>2254252</v>
      </c>
      <c r="G213" s="39" t="str">
        <f t="shared" si="139"/>
        <v>WISE EXPRESS(AUSTRAPHARM)</v>
      </c>
      <c r="H213" s="41" t="str">
        <f t="shared" si="140"/>
        <v>신지현</v>
      </c>
      <c r="I213" s="39" t="str">
        <f t="shared" si="141"/>
        <v>13521</v>
      </c>
      <c r="J213" s="52" t="str">
        <f t="shared" si="142"/>
        <v/>
      </c>
      <c r="K213" s="75">
        <f t="shared" si="143"/>
        <v>1</v>
      </c>
      <c r="L213" s="76">
        <f t="shared" si="144"/>
        <v>2</v>
      </c>
      <c r="M213" s="76">
        <f t="shared" si="145"/>
        <v>1E-3</v>
      </c>
      <c r="N213" s="76">
        <f t="shared" si="146"/>
        <v>2</v>
      </c>
      <c r="O213" s="42">
        <f t="shared" si="147"/>
        <v>2</v>
      </c>
      <c r="P213" s="39" t="str">
        <f t="shared" si="148"/>
        <v>목록(Manifest)</v>
      </c>
      <c r="Q213" s="72">
        <f t="shared" si="149"/>
        <v>120</v>
      </c>
      <c r="R213" s="43" t="str">
        <f t="shared" si="150"/>
        <v>OZ602</v>
      </c>
      <c r="S213" s="82" t="str">
        <f t="shared" si="151"/>
        <v/>
      </c>
      <c r="T213" s="40">
        <f t="shared" si="152"/>
        <v>45903</v>
      </c>
      <c r="U213" s="44">
        <v>2500</v>
      </c>
      <c r="V213" s="44">
        <f t="shared" si="153"/>
        <v>0</v>
      </c>
      <c r="W213" s="77">
        <f t="shared" si="154"/>
        <v>2500</v>
      </c>
      <c r="X213" s="78">
        <f t="shared" si="155"/>
        <v>0</v>
      </c>
      <c r="Y213" s="44" cm="1">
        <f t="array" ref="Y213">_xlfn.IFNA(_xlfn.IFS(AND(Q213&gt;=2000, Q213&lt;3000), 10000, AND(Q213&gt;=3000, Q213&lt;4000), 15000, AND(Q213&gt;=4000, Q213&lt;5000), 20000, AND(Q213&gt;=5000), 25000),0)</f>
        <v>0</v>
      </c>
      <c r="Z213" s="91">
        <f t="shared" si="156"/>
        <v>0</v>
      </c>
      <c r="AA213" s="44">
        <f t="shared" si="157"/>
        <v>0</v>
      </c>
      <c r="AB213" s="44"/>
      <c r="AC213" s="44"/>
      <c r="AD213" s="44"/>
      <c r="AE213" s="44">
        <f>VLOOKUP(O213,정산업데이트!$A$6:$B$12,2,10)</f>
        <v>0</v>
      </c>
      <c r="AF213" s="44"/>
      <c r="AG213" s="79">
        <f t="shared" si="158"/>
        <v>0</v>
      </c>
      <c r="AH213" s="80">
        <f t="shared" si="159"/>
        <v>2500</v>
      </c>
      <c r="AI213" s="93"/>
      <c r="AJ213" s="84" t="s">
        <v>2070</v>
      </c>
      <c r="AK213" s="84" t="s">
        <v>73</v>
      </c>
      <c r="AL213" s="84" t="s">
        <v>2071</v>
      </c>
      <c r="AM213" s="84" t="s">
        <v>3176</v>
      </c>
      <c r="AN213" s="84" t="s">
        <v>2048</v>
      </c>
      <c r="AO213" s="84" t="s">
        <v>3177</v>
      </c>
      <c r="AP213" s="84" t="s">
        <v>1148</v>
      </c>
      <c r="AQ213" s="84" t="s">
        <v>122</v>
      </c>
      <c r="AR213" s="85">
        <v>1</v>
      </c>
      <c r="AS213" s="86">
        <v>2</v>
      </c>
      <c r="AT213" s="86">
        <v>1E-3</v>
      </c>
      <c r="AU213" s="86">
        <v>2</v>
      </c>
      <c r="AV213" s="84" t="s">
        <v>7</v>
      </c>
      <c r="AW213" s="86">
        <v>120</v>
      </c>
      <c r="AX213" s="84" t="s">
        <v>68</v>
      </c>
      <c r="AY213" s="84" t="s">
        <v>68</v>
      </c>
      <c r="AZ213" s="84" t="s">
        <v>68</v>
      </c>
      <c r="BA213" s="84" t="s">
        <v>68</v>
      </c>
      <c r="BB213" s="84" t="s">
        <v>68</v>
      </c>
      <c r="BC213" s="84" t="s">
        <v>132</v>
      </c>
      <c r="BD213" s="84" t="s">
        <v>83</v>
      </c>
      <c r="BE213" s="84" t="s">
        <v>84</v>
      </c>
      <c r="BF213" s="84" t="s">
        <v>122</v>
      </c>
      <c r="BG213" s="84" t="s">
        <v>69</v>
      </c>
      <c r="BH213" s="92" t="s">
        <v>3178</v>
      </c>
      <c r="BI213" s="84" t="s">
        <v>122</v>
      </c>
      <c r="BJ213" s="84" t="s">
        <v>3179</v>
      </c>
      <c r="BK213" s="84" t="s">
        <v>75</v>
      </c>
      <c r="BL213" s="84" t="s">
        <v>122</v>
      </c>
      <c r="BM213" s="84" t="s">
        <v>83</v>
      </c>
      <c r="BN213" s="84" t="s">
        <v>70</v>
      </c>
      <c r="BO213" s="84" t="s">
        <v>71</v>
      </c>
      <c r="BP213" s="84" t="s">
        <v>122</v>
      </c>
      <c r="BQ213" s="84" t="s">
        <v>163</v>
      </c>
    </row>
    <row r="214" spans="1:69" ht="13.2" customHeight="1" x14ac:dyDescent="0.3">
      <c r="A214" s="40" t="str">
        <f t="shared" si="133"/>
        <v>2025-09-03</v>
      </c>
      <c r="B214" s="40" t="str">
        <f t="shared" si="134"/>
        <v>SYD</v>
      </c>
      <c r="C214" s="39" t="str">
        <f t="shared" si="135"/>
        <v>98812563585</v>
      </c>
      <c r="D214" s="41" t="str">
        <f t="shared" si="136"/>
        <v>PKR252999771</v>
      </c>
      <c r="E214" s="41" t="str">
        <f t="shared" si="137"/>
        <v>596421454255</v>
      </c>
      <c r="F214" s="39" t="str">
        <f t="shared" si="138"/>
        <v>2254239</v>
      </c>
      <c r="G214" s="39" t="str">
        <f t="shared" si="139"/>
        <v>WISE EXPRESS(BIOSYDNEY)</v>
      </c>
      <c r="H214" s="41" t="str">
        <f t="shared" si="140"/>
        <v>정성균</v>
      </c>
      <c r="I214" s="39" t="str">
        <f t="shared" si="141"/>
        <v>39157</v>
      </c>
      <c r="J214" s="52" t="str">
        <f t="shared" si="142"/>
        <v/>
      </c>
      <c r="K214" s="75">
        <f t="shared" si="143"/>
        <v>1</v>
      </c>
      <c r="L214" s="76">
        <f t="shared" si="144"/>
        <v>1</v>
      </c>
      <c r="M214" s="76">
        <f t="shared" si="145"/>
        <v>1E-3</v>
      </c>
      <c r="N214" s="76">
        <f t="shared" si="146"/>
        <v>1</v>
      </c>
      <c r="O214" s="42">
        <f t="shared" si="147"/>
        <v>1</v>
      </c>
      <c r="P214" s="39" t="str">
        <f t="shared" si="148"/>
        <v>일반(목록배제,Normal-Manifest Exception)</v>
      </c>
      <c r="Q214" s="72">
        <f t="shared" si="149"/>
        <v>100</v>
      </c>
      <c r="R214" s="43" t="str">
        <f t="shared" si="150"/>
        <v>OZ602</v>
      </c>
      <c r="S214" s="82" t="str">
        <f t="shared" si="151"/>
        <v/>
      </c>
      <c r="T214" s="40">
        <f t="shared" si="152"/>
        <v>45903</v>
      </c>
      <c r="U214" s="44">
        <v>2500</v>
      </c>
      <c r="V214" s="44">
        <f t="shared" si="153"/>
        <v>0</v>
      </c>
      <c r="W214" s="77">
        <f t="shared" si="154"/>
        <v>2500</v>
      </c>
      <c r="X214" s="78">
        <f t="shared" si="155"/>
        <v>0</v>
      </c>
      <c r="Y214" s="44" cm="1">
        <f t="array" ref="Y214">_xlfn.IFNA(_xlfn.IFS(AND(Q214&gt;=2000, Q214&lt;3000), 10000, AND(Q214&gt;=3000, Q214&lt;4000), 15000, AND(Q214&gt;=4000, Q214&lt;5000), 20000, AND(Q214&gt;=5000), 25000),0)</f>
        <v>0</v>
      </c>
      <c r="Z214" s="91">
        <f t="shared" si="156"/>
        <v>300</v>
      </c>
      <c r="AA214" s="44">
        <f t="shared" si="157"/>
        <v>0</v>
      </c>
      <c r="AB214" s="44"/>
      <c r="AC214" s="44"/>
      <c r="AD214" s="44"/>
      <c r="AE214" s="44">
        <f>VLOOKUP(O214,정산업데이트!$A$6:$B$12,2,10)</f>
        <v>0</v>
      </c>
      <c r="AF214" s="44"/>
      <c r="AG214" s="79">
        <f t="shared" si="158"/>
        <v>300</v>
      </c>
      <c r="AH214" s="80">
        <f t="shared" si="159"/>
        <v>2800</v>
      </c>
      <c r="AI214" s="93"/>
      <c r="AJ214" s="84" t="s">
        <v>2070</v>
      </c>
      <c r="AK214" s="84" t="s">
        <v>73</v>
      </c>
      <c r="AL214" s="84" t="s">
        <v>2071</v>
      </c>
      <c r="AM214" s="84" t="s">
        <v>3180</v>
      </c>
      <c r="AN214" s="84" t="s">
        <v>3181</v>
      </c>
      <c r="AO214" s="84" t="s">
        <v>3182</v>
      </c>
      <c r="AP214" s="84" t="s">
        <v>3183</v>
      </c>
      <c r="AQ214" s="84" t="s">
        <v>122</v>
      </c>
      <c r="AR214" s="85">
        <v>1</v>
      </c>
      <c r="AS214" s="86">
        <v>1</v>
      </c>
      <c r="AT214" s="86">
        <v>1E-3</v>
      </c>
      <c r="AU214" s="86">
        <v>1</v>
      </c>
      <c r="AV214" s="84" t="s">
        <v>8</v>
      </c>
      <c r="AW214" s="86">
        <v>100</v>
      </c>
      <c r="AX214" s="84" t="s">
        <v>68</v>
      </c>
      <c r="AY214" s="84" t="s">
        <v>68</v>
      </c>
      <c r="AZ214" s="84" t="s">
        <v>68</v>
      </c>
      <c r="BA214" s="84" t="s">
        <v>68</v>
      </c>
      <c r="BB214" s="84" t="s">
        <v>68</v>
      </c>
      <c r="BC214" s="84" t="s">
        <v>126</v>
      </c>
      <c r="BD214" s="84" t="s">
        <v>90</v>
      </c>
      <c r="BE214" s="84" t="s">
        <v>111</v>
      </c>
      <c r="BF214" s="84" t="s">
        <v>122</v>
      </c>
      <c r="BG214" s="84" t="s">
        <v>69</v>
      </c>
      <c r="BH214" s="92" t="s">
        <v>3184</v>
      </c>
      <c r="BI214" s="84" t="s">
        <v>122</v>
      </c>
      <c r="BJ214" s="84" t="s">
        <v>3185</v>
      </c>
      <c r="BK214" s="84" t="s">
        <v>75</v>
      </c>
      <c r="BL214" s="84" t="s">
        <v>122</v>
      </c>
      <c r="BM214" s="84" t="s">
        <v>90</v>
      </c>
      <c r="BN214" s="84" t="s">
        <v>70</v>
      </c>
      <c r="BO214" s="84" t="s">
        <v>71</v>
      </c>
      <c r="BP214" s="84" t="s">
        <v>122</v>
      </c>
      <c r="BQ214" s="84" t="s">
        <v>163</v>
      </c>
    </row>
    <row r="215" spans="1:69" ht="13.2" customHeight="1" x14ac:dyDescent="0.3">
      <c r="A215" s="40" t="str">
        <f t="shared" si="133"/>
        <v>2025-09-03</v>
      </c>
      <c r="B215" s="40" t="str">
        <f t="shared" si="134"/>
        <v>SYD</v>
      </c>
      <c r="C215" s="39" t="str">
        <f t="shared" si="135"/>
        <v>98812563585</v>
      </c>
      <c r="D215" s="41" t="str">
        <f t="shared" si="136"/>
        <v>PKR252999772</v>
      </c>
      <c r="E215" s="41" t="str">
        <f t="shared" si="137"/>
        <v>596421454266</v>
      </c>
      <c r="F215" s="39" t="str">
        <f t="shared" si="138"/>
        <v>2254239</v>
      </c>
      <c r="G215" s="39" t="str">
        <f t="shared" si="139"/>
        <v>WISE EXPRESS(BIOSYDNEY)</v>
      </c>
      <c r="H215" s="41" t="str">
        <f t="shared" si="140"/>
        <v>김미진</v>
      </c>
      <c r="I215" s="39" t="str">
        <f t="shared" si="141"/>
        <v>53237</v>
      </c>
      <c r="J215" s="52" t="str">
        <f t="shared" si="142"/>
        <v/>
      </c>
      <c r="K215" s="75">
        <f t="shared" si="143"/>
        <v>1</v>
      </c>
      <c r="L215" s="76">
        <f t="shared" si="144"/>
        <v>1</v>
      </c>
      <c r="M215" s="76">
        <f t="shared" si="145"/>
        <v>1E-3</v>
      </c>
      <c r="N215" s="76">
        <f t="shared" si="146"/>
        <v>1</v>
      </c>
      <c r="O215" s="42">
        <f t="shared" si="147"/>
        <v>1</v>
      </c>
      <c r="P215" s="39" t="str">
        <f t="shared" si="148"/>
        <v>일반(목록배제,Normal-Manifest Exception)</v>
      </c>
      <c r="Q215" s="72">
        <f t="shared" si="149"/>
        <v>110</v>
      </c>
      <c r="R215" s="43" t="str">
        <f t="shared" si="150"/>
        <v>OZ602</v>
      </c>
      <c r="S215" s="82" t="str">
        <f t="shared" si="151"/>
        <v/>
      </c>
      <c r="T215" s="40">
        <f t="shared" si="152"/>
        <v>45903</v>
      </c>
      <c r="U215" s="44">
        <v>2500</v>
      </c>
      <c r="V215" s="44">
        <f t="shared" si="153"/>
        <v>0</v>
      </c>
      <c r="W215" s="77">
        <f t="shared" si="154"/>
        <v>2500</v>
      </c>
      <c r="X215" s="78">
        <f t="shared" si="155"/>
        <v>0</v>
      </c>
      <c r="Y215" s="44" cm="1">
        <f t="array" ref="Y215">_xlfn.IFNA(_xlfn.IFS(AND(Q215&gt;=2000, Q215&lt;3000), 10000, AND(Q215&gt;=3000, Q215&lt;4000), 15000, AND(Q215&gt;=4000, Q215&lt;5000), 20000, AND(Q215&gt;=5000), 25000),0)</f>
        <v>0</v>
      </c>
      <c r="Z215" s="91">
        <f t="shared" si="156"/>
        <v>300</v>
      </c>
      <c r="AA215" s="44">
        <f t="shared" si="157"/>
        <v>0</v>
      </c>
      <c r="AB215" s="44"/>
      <c r="AC215" s="44"/>
      <c r="AD215" s="44"/>
      <c r="AE215" s="44">
        <f>VLOOKUP(O215,정산업데이트!$A$6:$B$12,2,10)</f>
        <v>0</v>
      </c>
      <c r="AF215" s="44"/>
      <c r="AG215" s="79">
        <f t="shared" si="158"/>
        <v>300</v>
      </c>
      <c r="AH215" s="80">
        <f t="shared" si="159"/>
        <v>2800</v>
      </c>
      <c r="AI215" s="93"/>
      <c r="AJ215" s="84" t="s">
        <v>2070</v>
      </c>
      <c r="AK215" s="84" t="s">
        <v>73</v>
      </c>
      <c r="AL215" s="84" t="s">
        <v>2071</v>
      </c>
      <c r="AM215" s="84" t="s">
        <v>3186</v>
      </c>
      <c r="AN215" s="84" t="s">
        <v>1319</v>
      </c>
      <c r="AO215" s="84" t="s">
        <v>3187</v>
      </c>
      <c r="AP215" s="84" t="s">
        <v>3188</v>
      </c>
      <c r="AQ215" s="84" t="s">
        <v>122</v>
      </c>
      <c r="AR215" s="85">
        <v>1</v>
      </c>
      <c r="AS215" s="86">
        <v>1</v>
      </c>
      <c r="AT215" s="86">
        <v>1E-3</v>
      </c>
      <c r="AU215" s="86">
        <v>1</v>
      </c>
      <c r="AV215" s="84" t="s">
        <v>8</v>
      </c>
      <c r="AW215" s="86">
        <v>110</v>
      </c>
      <c r="AX215" s="84" t="s">
        <v>68</v>
      </c>
      <c r="AY215" s="84" t="s">
        <v>68</v>
      </c>
      <c r="AZ215" s="84" t="s">
        <v>68</v>
      </c>
      <c r="BA215" s="84" t="s">
        <v>68</v>
      </c>
      <c r="BB215" s="84" t="s">
        <v>68</v>
      </c>
      <c r="BC215" s="84" t="s">
        <v>126</v>
      </c>
      <c r="BD215" s="84" t="s">
        <v>90</v>
      </c>
      <c r="BE215" s="84" t="s">
        <v>111</v>
      </c>
      <c r="BF215" s="84" t="s">
        <v>122</v>
      </c>
      <c r="BG215" s="84" t="s">
        <v>69</v>
      </c>
      <c r="BH215" s="92" t="s">
        <v>3189</v>
      </c>
      <c r="BI215" s="84" t="s">
        <v>122</v>
      </c>
      <c r="BJ215" s="84" t="s">
        <v>3190</v>
      </c>
      <c r="BK215" s="84" t="s">
        <v>75</v>
      </c>
      <c r="BL215" s="84" t="s">
        <v>122</v>
      </c>
      <c r="BM215" s="84" t="s">
        <v>90</v>
      </c>
      <c r="BN215" s="84" t="s">
        <v>70</v>
      </c>
      <c r="BO215" s="84" t="s">
        <v>71</v>
      </c>
      <c r="BP215" s="84" t="s">
        <v>122</v>
      </c>
      <c r="BQ215" s="84" t="s">
        <v>163</v>
      </c>
    </row>
    <row r="216" spans="1:69" ht="13.2" customHeight="1" x14ac:dyDescent="0.3">
      <c r="A216" s="40" t="str">
        <f t="shared" si="133"/>
        <v>2025-09-03</v>
      </c>
      <c r="B216" s="40" t="str">
        <f t="shared" si="134"/>
        <v>SYD</v>
      </c>
      <c r="C216" s="39" t="str">
        <f t="shared" si="135"/>
        <v>98812563585</v>
      </c>
      <c r="D216" s="41" t="str">
        <f t="shared" si="136"/>
        <v>PKR252999773</v>
      </c>
      <c r="E216" s="41" t="str">
        <f t="shared" si="137"/>
        <v>596421454270</v>
      </c>
      <c r="F216" s="39" t="str">
        <f t="shared" si="138"/>
        <v>2254239</v>
      </c>
      <c r="G216" s="39" t="str">
        <f t="shared" si="139"/>
        <v>WISE EXPRESS(BIOSYDNEY)</v>
      </c>
      <c r="H216" s="41" t="str">
        <f t="shared" si="140"/>
        <v>박정선</v>
      </c>
      <c r="I216" s="39" t="str">
        <f t="shared" si="141"/>
        <v>17077</v>
      </c>
      <c r="J216" s="52" t="str">
        <f t="shared" si="142"/>
        <v/>
      </c>
      <c r="K216" s="75">
        <f t="shared" si="143"/>
        <v>1</v>
      </c>
      <c r="L216" s="76">
        <f t="shared" si="144"/>
        <v>1</v>
      </c>
      <c r="M216" s="76">
        <f t="shared" si="145"/>
        <v>1E-3</v>
      </c>
      <c r="N216" s="76">
        <f t="shared" si="146"/>
        <v>1</v>
      </c>
      <c r="O216" s="42">
        <f t="shared" si="147"/>
        <v>1</v>
      </c>
      <c r="P216" s="39" t="str">
        <f t="shared" si="148"/>
        <v>일반(목록배제,Normal-Manifest Exception)</v>
      </c>
      <c r="Q216" s="72">
        <f t="shared" si="149"/>
        <v>120</v>
      </c>
      <c r="R216" s="43" t="str">
        <f t="shared" si="150"/>
        <v>OZ602</v>
      </c>
      <c r="S216" s="82" t="str">
        <f t="shared" si="151"/>
        <v/>
      </c>
      <c r="T216" s="40">
        <f t="shared" si="152"/>
        <v>45903</v>
      </c>
      <c r="U216" s="44">
        <v>2500</v>
      </c>
      <c r="V216" s="44">
        <f t="shared" si="153"/>
        <v>0</v>
      </c>
      <c r="W216" s="77">
        <f t="shared" si="154"/>
        <v>2500</v>
      </c>
      <c r="X216" s="78">
        <f t="shared" si="155"/>
        <v>0</v>
      </c>
      <c r="Y216" s="44" cm="1">
        <f t="array" ref="Y216">_xlfn.IFNA(_xlfn.IFS(AND(Q216&gt;=2000, Q216&lt;3000), 10000, AND(Q216&gt;=3000, Q216&lt;4000), 15000, AND(Q216&gt;=4000, Q216&lt;5000), 20000, AND(Q216&gt;=5000), 25000),0)</f>
        <v>0</v>
      </c>
      <c r="Z216" s="91">
        <f t="shared" si="156"/>
        <v>300</v>
      </c>
      <c r="AA216" s="44">
        <f t="shared" si="157"/>
        <v>0</v>
      </c>
      <c r="AB216" s="44"/>
      <c r="AC216" s="44"/>
      <c r="AD216" s="44"/>
      <c r="AE216" s="44">
        <f>VLOOKUP(O216,정산업데이트!$A$6:$B$12,2,10)</f>
        <v>0</v>
      </c>
      <c r="AF216" s="44"/>
      <c r="AG216" s="79">
        <f t="shared" si="158"/>
        <v>300</v>
      </c>
      <c r="AH216" s="80">
        <f t="shared" si="159"/>
        <v>2800</v>
      </c>
      <c r="AI216" s="93"/>
      <c r="AJ216" s="84" t="s">
        <v>2070</v>
      </c>
      <c r="AK216" s="84" t="s">
        <v>73</v>
      </c>
      <c r="AL216" s="84" t="s">
        <v>2071</v>
      </c>
      <c r="AM216" s="84" t="s">
        <v>3191</v>
      </c>
      <c r="AN216" s="84" t="s">
        <v>1948</v>
      </c>
      <c r="AO216" s="84" t="s">
        <v>3192</v>
      </c>
      <c r="AP216" s="84" t="s">
        <v>3193</v>
      </c>
      <c r="AQ216" s="84" t="s">
        <v>122</v>
      </c>
      <c r="AR216" s="85">
        <v>1</v>
      </c>
      <c r="AS216" s="86">
        <v>1</v>
      </c>
      <c r="AT216" s="86">
        <v>1E-3</v>
      </c>
      <c r="AU216" s="86">
        <v>1</v>
      </c>
      <c r="AV216" s="84" t="s">
        <v>8</v>
      </c>
      <c r="AW216" s="86">
        <v>120</v>
      </c>
      <c r="AX216" s="84" t="s">
        <v>68</v>
      </c>
      <c r="AY216" s="84" t="s">
        <v>68</v>
      </c>
      <c r="AZ216" s="84" t="s">
        <v>68</v>
      </c>
      <c r="BA216" s="84" t="s">
        <v>68</v>
      </c>
      <c r="BB216" s="84" t="s">
        <v>68</v>
      </c>
      <c r="BC216" s="84" t="s">
        <v>126</v>
      </c>
      <c r="BD216" s="84" t="s">
        <v>90</v>
      </c>
      <c r="BE216" s="84" t="s">
        <v>111</v>
      </c>
      <c r="BF216" s="84" t="s">
        <v>122</v>
      </c>
      <c r="BG216" s="84" t="s">
        <v>69</v>
      </c>
      <c r="BH216" s="92" t="s">
        <v>3194</v>
      </c>
      <c r="BI216" s="84" t="s">
        <v>122</v>
      </c>
      <c r="BJ216" s="84" t="s">
        <v>3195</v>
      </c>
      <c r="BK216" s="84" t="s">
        <v>75</v>
      </c>
      <c r="BL216" s="84" t="s">
        <v>122</v>
      </c>
      <c r="BM216" s="84" t="s">
        <v>90</v>
      </c>
      <c r="BN216" s="84" t="s">
        <v>70</v>
      </c>
      <c r="BO216" s="84" t="s">
        <v>71</v>
      </c>
      <c r="BP216" s="84" t="s">
        <v>122</v>
      </c>
      <c r="BQ216" s="84" t="s">
        <v>163</v>
      </c>
    </row>
    <row r="217" spans="1:69" ht="13.2" customHeight="1" x14ac:dyDescent="0.3">
      <c r="A217" s="40" t="str">
        <f t="shared" si="133"/>
        <v>2025-09-03</v>
      </c>
      <c r="B217" s="40" t="str">
        <f t="shared" si="134"/>
        <v>SYD</v>
      </c>
      <c r="C217" s="39" t="str">
        <f t="shared" si="135"/>
        <v>98812563585</v>
      </c>
      <c r="D217" s="41" t="str">
        <f t="shared" si="136"/>
        <v>PKR252999774</v>
      </c>
      <c r="E217" s="41" t="str">
        <f t="shared" si="137"/>
        <v>596421454281</v>
      </c>
      <c r="F217" s="39" t="str">
        <f t="shared" si="138"/>
        <v>2254239</v>
      </c>
      <c r="G217" s="39" t="str">
        <f t="shared" si="139"/>
        <v>WISE EXPRESS(BIOSYDNEY)</v>
      </c>
      <c r="H217" s="41" t="str">
        <f t="shared" si="140"/>
        <v>김윤화</v>
      </c>
      <c r="I217" s="39" t="str">
        <f t="shared" si="141"/>
        <v>22732</v>
      </c>
      <c r="J217" s="52" t="str">
        <f t="shared" si="142"/>
        <v/>
      </c>
      <c r="K217" s="75">
        <f t="shared" si="143"/>
        <v>1</v>
      </c>
      <c r="L217" s="76">
        <f t="shared" si="144"/>
        <v>1</v>
      </c>
      <c r="M217" s="76">
        <f t="shared" si="145"/>
        <v>1E-3</v>
      </c>
      <c r="N217" s="76">
        <f t="shared" si="146"/>
        <v>1</v>
      </c>
      <c r="O217" s="42">
        <f t="shared" si="147"/>
        <v>1</v>
      </c>
      <c r="P217" s="39" t="str">
        <f t="shared" si="148"/>
        <v>일반(목록배제,Normal-Manifest Exception)</v>
      </c>
      <c r="Q217" s="72">
        <f t="shared" si="149"/>
        <v>110</v>
      </c>
      <c r="R217" s="43" t="str">
        <f t="shared" si="150"/>
        <v>OZ602</v>
      </c>
      <c r="S217" s="82" t="str">
        <f t="shared" si="151"/>
        <v/>
      </c>
      <c r="T217" s="40">
        <f t="shared" si="152"/>
        <v>45903</v>
      </c>
      <c r="U217" s="44">
        <v>2500</v>
      </c>
      <c r="V217" s="44">
        <f t="shared" si="153"/>
        <v>0</v>
      </c>
      <c r="W217" s="77">
        <f t="shared" si="154"/>
        <v>2500</v>
      </c>
      <c r="X217" s="78">
        <f t="shared" si="155"/>
        <v>0</v>
      </c>
      <c r="Y217" s="44" cm="1">
        <f t="array" ref="Y217">_xlfn.IFNA(_xlfn.IFS(AND(Q217&gt;=2000, Q217&lt;3000), 10000, AND(Q217&gt;=3000, Q217&lt;4000), 15000, AND(Q217&gt;=4000, Q217&lt;5000), 20000, AND(Q217&gt;=5000), 25000),0)</f>
        <v>0</v>
      </c>
      <c r="Z217" s="91">
        <f t="shared" si="156"/>
        <v>300</v>
      </c>
      <c r="AA217" s="44">
        <f t="shared" si="157"/>
        <v>0</v>
      </c>
      <c r="AB217" s="44"/>
      <c r="AC217" s="44"/>
      <c r="AD217" s="44"/>
      <c r="AE217" s="44">
        <f>VLOOKUP(O217,정산업데이트!$A$6:$B$12,2,10)</f>
        <v>0</v>
      </c>
      <c r="AF217" s="44"/>
      <c r="AG217" s="79">
        <f t="shared" si="158"/>
        <v>300</v>
      </c>
      <c r="AH217" s="80">
        <f t="shared" si="159"/>
        <v>2800</v>
      </c>
      <c r="AI217" s="93"/>
      <c r="AJ217" s="84" t="s">
        <v>2070</v>
      </c>
      <c r="AK217" s="84" t="s">
        <v>73</v>
      </c>
      <c r="AL217" s="84" t="s">
        <v>2071</v>
      </c>
      <c r="AM217" s="84" t="s">
        <v>3196</v>
      </c>
      <c r="AN217" s="84" t="s">
        <v>3197</v>
      </c>
      <c r="AO217" s="84" t="s">
        <v>3198</v>
      </c>
      <c r="AP217" s="84" t="s">
        <v>3199</v>
      </c>
      <c r="AQ217" s="84" t="s">
        <v>122</v>
      </c>
      <c r="AR217" s="85">
        <v>1</v>
      </c>
      <c r="AS217" s="86">
        <v>1</v>
      </c>
      <c r="AT217" s="86">
        <v>1E-3</v>
      </c>
      <c r="AU217" s="86">
        <v>1</v>
      </c>
      <c r="AV217" s="84" t="s">
        <v>8</v>
      </c>
      <c r="AW217" s="86">
        <v>110</v>
      </c>
      <c r="AX217" s="84" t="s">
        <v>68</v>
      </c>
      <c r="AY217" s="84" t="s">
        <v>68</v>
      </c>
      <c r="AZ217" s="84" t="s">
        <v>68</v>
      </c>
      <c r="BA217" s="84" t="s">
        <v>68</v>
      </c>
      <c r="BB217" s="84" t="s">
        <v>68</v>
      </c>
      <c r="BC217" s="84" t="s">
        <v>126</v>
      </c>
      <c r="BD217" s="84" t="s">
        <v>90</v>
      </c>
      <c r="BE217" s="84" t="s">
        <v>111</v>
      </c>
      <c r="BF217" s="84" t="s">
        <v>122</v>
      </c>
      <c r="BG217" s="84" t="s">
        <v>69</v>
      </c>
      <c r="BH217" s="92" t="s">
        <v>3200</v>
      </c>
      <c r="BI217" s="84" t="s">
        <v>122</v>
      </c>
      <c r="BJ217" s="84" t="s">
        <v>3201</v>
      </c>
      <c r="BK217" s="84" t="s">
        <v>75</v>
      </c>
      <c r="BL217" s="84" t="s">
        <v>122</v>
      </c>
      <c r="BM217" s="84" t="s">
        <v>90</v>
      </c>
      <c r="BN217" s="84" t="s">
        <v>70</v>
      </c>
      <c r="BO217" s="84" t="s">
        <v>71</v>
      </c>
      <c r="BP217" s="84" t="s">
        <v>122</v>
      </c>
      <c r="BQ217" s="84" t="s">
        <v>163</v>
      </c>
    </row>
    <row r="218" spans="1:69" ht="13.2" customHeight="1" x14ac:dyDescent="0.3">
      <c r="A218" s="40" t="str">
        <f t="shared" si="133"/>
        <v>2025-09-05</v>
      </c>
      <c r="B218" s="40" t="str">
        <f t="shared" si="134"/>
        <v>SYD</v>
      </c>
      <c r="C218" s="39" t="str">
        <f t="shared" si="135"/>
        <v>40644104675</v>
      </c>
      <c r="D218" s="41" t="str">
        <f t="shared" si="136"/>
        <v>PKR253139556</v>
      </c>
      <c r="E218" s="41" t="str">
        <f t="shared" si="137"/>
        <v>596421459962</v>
      </c>
      <c r="F218" s="39" t="str">
        <f t="shared" si="138"/>
        <v>2254239</v>
      </c>
      <c r="G218" s="39" t="str">
        <f t="shared" si="139"/>
        <v>WISE EXPRESS(BIOSYDNEY)</v>
      </c>
      <c r="H218" s="41" t="str">
        <f t="shared" si="140"/>
        <v>유은숙</v>
      </c>
      <c r="I218" s="39" t="str">
        <f t="shared" si="141"/>
        <v>42810</v>
      </c>
      <c r="J218" s="52" t="str">
        <f t="shared" si="142"/>
        <v/>
      </c>
      <c r="K218" s="75">
        <f t="shared" si="143"/>
        <v>1</v>
      </c>
      <c r="L218" s="76">
        <f t="shared" si="144"/>
        <v>1</v>
      </c>
      <c r="M218" s="76">
        <f t="shared" si="145"/>
        <v>1E-3</v>
      </c>
      <c r="N218" s="76">
        <f t="shared" si="146"/>
        <v>1</v>
      </c>
      <c r="O218" s="42">
        <f t="shared" si="147"/>
        <v>1</v>
      </c>
      <c r="P218" s="39" t="str">
        <f t="shared" si="148"/>
        <v>일반(목록배제,Normal-Manifest Exception)</v>
      </c>
      <c r="Q218" s="72">
        <f t="shared" si="149"/>
        <v>110</v>
      </c>
      <c r="R218" s="43" t="str">
        <f t="shared" si="150"/>
        <v>5X033</v>
      </c>
      <c r="S218" s="82" t="str">
        <f t="shared" si="151"/>
        <v/>
      </c>
      <c r="T218" s="40">
        <f t="shared" si="152"/>
        <v>45905</v>
      </c>
      <c r="U218" s="44">
        <v>2500</v>
      </c>
      <c r="V218" s="44">
        <f t="shared" si="153"/>
        <v>0</v>
      </c>
      <c r="W218" s="77">
        <f t="shared" si="154"/>
        <v>2500</v>
      </c>
      <c r="X218" s="78">
        <f t="shared" si="155"/>
        <v>0</v>
      </c>
      <c r="Y218" s="44" cm="1">
        <f t="array" ref="Y218">_xlfn.IFNA(_xlfn.IFS(AND(Q218&gt;=2000, Q218&lt;3000), 10000, AND(Q218&gt;=3000, Q218&lt;4000), 15000, AND(Q218&gt;=4000, Q218&lt;5000), 20000, AND(Q218&gt;=5000), 25000),0)</f>
        <v>0</v>
      </c>
      <c r="Z218" s="91">
        <f t="shared" si="156"/>
        <v>300</v>
      </c>
      <c r="AA218" s="44">
        <f t="shared" si="157"/>
        <v>0</v>
      </c>
      <c r="AB218" s="44"/>
      <c r="AC218" s="44"/>
      <c r="AD218" s="44"/>
      <c r="AE218" s="44">
        <f>VLOOKUP(O218,정산업데이트!$A$6:$B$12,2,10)</f>
        <v>0</v>
      </c>
      <c r="AF218" s="44"/>
      <c r="AG218" s="79">
        <f t="shared" si="158"/>
        <v>300</v>
      </c>
      <c r="AH218" s="80">
        <f t="shared" si="159"/>
        <v>2800</v>
      </c>
      <c r="AI218" s="93"/>
      <c r="AJ218" s="84" t="s">
        <v>3202</v>
      </c>
      <c r="AK218" s="84" t="s">
        <v>73</v>
      </c>
      <c r="AL218" s="84" t="s">
        <v>3203</v>
      </c>
      <c r="AM218" s="84" t="s">
        <v>3204</v>
      </c>
      <c r="AN218" s="84" t="s">
        <v>1354</v>
      </c>
      <c r="AO218" s="84" t="s">
        <v>3205</v>
      </c>
      <c r="AP218" s="84" t="s">
        <v>3206</v>
      </c>
      <c r="AQ218" s="84" t="s">
        <v>122</v>
      </c>
      <c r="AR218" s="85">
        <v>1</v>
      </c>
      <c r="AS218" s="86">
        <v>1</v>
      </c>
      <c r="AT218" s="86">
        <v>1E-3</v>
      </c>
      <c r="AU218" s="86">
        <v>1</v>
      </c>
      <c r="AV218" s="84" t="s">
        <v>8</v>
      </c>
      <c r="AW218" s="86">
        <v>110</v>
      </c>
      <c r="AX218" s="84" t="s">
        <v>68</v>
      </c>
      <c r="AY218" s="84" t="s">
        <v>68</v>
      </c>
      <c r="AZ218" s="84" t="s">
        <v>68</v>
      </c>
      <c r="BA218" s="84" t="s">
        <v>68</v>
      </c>
      <c r="BB218" s="84" t="s">
        <v>68</v>
      </c>
      <c r="BC218" s="84" t="s">
        <v>126</v>
      </c>
      <c r="BD218" s="84" t="s">
        <v>90</v>
      </c>
      <c r="BE218" s="84" t="s">
        <v>111</v>
      </c>
      <c r="BF218" s="84" t="s">
        <v>122</v>
      </c>
      <c r="BG218" s="84" t="s">
        <v>69</v>
      </c>
      <c r="BH218" s="92" t="s">
        <v>3207</v>
      </c>
      <c r="BI218" s="84" t="s">
        <v>122</v>
      </c>
      <c r="BJ218" s="84" t="s">
        <v>3208</v>
      </c>
      <c r="BK218" s="84" t="s">
        <v>867</v>
      </c>
      <c r="BL218" s="84" t="s">
        <v>122</v>
      </c>
      <c r="BM218" s="84" t="s">
        <v>90</v>
      </c>
      <c r="BN218" s="84" t="s">
        <v>70</v>
      </c>
      <c r="BO218" s="84" t="s">
        <v>71</v>
      </c>
      <c r="BP218" s="84" t="s">
        <v>122</v>
      </c>
      <c r="BQ218" s="84" t="s">
        <v>163</v>
      </c>
    </row>
    <row r="219" spans="1:69" ht="13.2" customHeight="1" x14ac:dyDescent="0.3">
      <c r="A219" s="40" t="str">
        <f t="shared" si="133"/>
        <v>2025-09-05</v>
      </c>
      <c r="B219" s="40" t="str">
        <f t="shared" si="134"/>
        <v>SYD</v>
      </c>
      <c r="C219" s="39" t="str">
        <f t="shared" si="135"/>
        <v>40644104675</v>
      </c>
      <c r="D219" s="41" t="str">
        <f t="shared" si="136"/>
        <v>PKR253139557</v>
      </c>
      <c r="E219" s="41" t="str">
        <f t="shared" si="137"/>
        <v>596421459973</v>
      </c>
      <c r="F219" s="39" t="str">
        <f t="shared" si="138"/>
        <v>2254239</v>
      </c>
      <c r="G219" s="39" t="str">
        <f t="shared" si="139"/>
        <v>WISE EXPRESS(BIOSYDNEY)</v>
      </c>
      <c r="H219" s="41" t="str">
        <f t="shared" si="140"/>
        <v>김규호</v>
      </c>
      <c r="I219" s="39" t="str">
        <f t="shared" si="141"/>
        <v>01639</v>
      </c>
      <c r="J219" s="52" t="str">
        <f t="shared" si="142"/>
        <v/>
      </c>
      <c r="K219" s="75">
        <f t="shared" si="143"/>
        <v>1</v>
      </c>
      <c r="L219" s="76">
        <f t="shared" si="144"/>
        <v>1</v>
      </c>
      <c r="M219" s="76">
        <f t="shared" si="145"/>
        <v>1E-3</v>
      </c>
      <c r="N219" s="76">
        <f t="shared" si="146"/>
        <v>1</v>
      </c>
      <c r="O219" s="42">
        <f t="shared" si="147"/>
        <v>1</v>
      </c>
      <c r="P219" s="39" t="str">
        <f t="shared" si="148"/>
        <v>일반(목록배제,Normal-Manifest Exception)</v>
      </c>
      <c r="Q219" s="72">
        <f t="shared" si="149"/>
        <v>90</v>
      </c>
      <c r="R219" s="43" t="str">
        <f t="shared" si="150"/>
        <v>5X033</v>
      </c>
      <c r="S219" s="82" t="str">
        <f t="shared" si="151"/>
        <v/>
      </c>
      <c r="T219" s="40">
        <f t="shared" si="152"/>
        <v>45905</v>
      </c>
      <c r="U219" s="44">
        <v>2500</v>
      </c>
      <c r="V219" s="44">
        <f t="shared" si="153"/>
        <v>0</v>
      </c>
      <c r="W219" s="77">
        <f t="shared" si="154"/>
        <v>2500</v>
      </c>
      <c r="X219" s="78">
        <f t="shared" si="155"/>
        <v>0</v>
      </c>
      <c r="Y219" s="44" cm="1">
        <f t="array" ref="Y219">_xlfn.IFNA(_xlfn.IFS(AND(Q219&gt;=2000, Q219&lt;3000), 10000, AND(Q219&gt;=3000, Q219&lt;4000), 15000, AND(Q219&gt;=4000, Q219&lt;5000), 20000, AND(Q219&gt;=5000), 25000),0)</f>
        <v>0</v>
      </c>
      <c r="Z219" s="91">
        <f t="shared" si="156"/>
        <v>300</v>
      </c>
      <c r="AA219" s="44">
        <f t="shared" si="157"/>
        <v>0</v>
      </c>
      <c r="AB219" s="44"/>
      <c r="AC219" s="44"/>
      <c r="AD219" s="44"/>
      <c r="AE219" s="44">
        <f>VLOOKUP(O219,정산업데이트!$A$6:$B$12,2,10)</f>
        <v>0</v>
      </c>
      <c r="AF219" s="44"/>
      <c r="AG219" s="79">
        <f t="shared" si="158"/>
        <v>300</v>
      </c>
      <c r="AH219" s="80">
        <f t="shared" si="159"/>
        <v>2800</v>
      </c>
      <c r="AI219" s="93"/>
      <c r="AJ219" s="84" t="s">
        <v>3202</v>
      </c>
      <c r="AK219" s="84" t="s">
        <v>73</v>
      </c>
      <c r="AL219" s="84" t="s">
        <v>3203</v>
      </c>
      <c r="AM219" s="84" t="s">
        <v>3209</v>
      </c>
      <c r="AN219" s="84" t="s">
        <v>3210</v>
      </c>
      <c r="AO219" s="84" t="s">
        <v>3211</v>
      </c>
      <c r="AP219" s="84" t="s">
        <v>3212</v>
      </c>
      <c r="AQ219" s="84" t="s">
        <v>122</v>
      </c>
      <c r="AR219" s="85">
        <v>1</v>
      </c>
      <c r="AS219" s="86">
        <v>1</v>
      </c>
      <c r="AT219" s="86">
        <v>1E-3</v>
      </c>
      <c r="AU219" s="86">
        <v>1</v>
      </c>
      <c r="AV219" s="84" t="s">
        <v>8</v>
      </c>
      <c r="AW219" s="86">
        <v>90</v>
      </c>
      <c r="AX219" s="84" t="s">
        <v>68</v>
      </c>
      <c r="AY219" s="84" t="s">
        <v>68</v>
      </c>
      <c r="AZ219" s="84" t="s">
        <v>68</v>
      </c>
      <c r="BA219" s="84" t="s">
        <v>68</v>
      </c>
      <c r="BB219" s="84" t="s">
        <v>68</v>
      </c>
      <c r="BC219" s="84" t="s">
        <v>126</v>
      </c>
      <c r="BD219" s="84" t="s">
        <v>90</v>
      </c>
      <c r="BE219" s="84" t="s">
        <v>111</v>
      </c>
      <c r="BF219" s="84" t="s">
        <v>122</v>
      </c>
      <c r="BG219" s="84" t="s">
        <v>69</v>
      </c>
      <c r="BH219" s="92" t="s">
        <v>3213</v>
      </c>
      <c r="BI219" s="84" t="s">
        <v>122</v>
      </c>
      <c r="BJ219" s="84" t="s">
        <v>3214</v>
      </c>
      <c r="BK219" s="84" t="s">
        <v>867</v>
      </c>
      <c r="BL219" s="84" t="s">
        <v>122</v>
      </c>
      <c r="BM219" s="84" t="s">
        <v>90</v>
      </c>
      <c r="BN219" s="84" t="s">
        <v>70</v>
      </c>
      <c r="BO219" s="84" t="s">
        <v>71</v>
      </c>
      <c r="BP219" s="84" t="s">
        <v>122</v>
      </c>
      <c r="BQ219" s="84" t="s">
        <v>163</v>
      </c>
    </row>
    <row r="220" spans="1:69" ht="13.2" customHeight="1" x14ac:dyDescent="0.3">
      <c r="A220" s="40" t="str">
        <f t="shared" si="133"/>
        <v>2025-09-05</v>
      </c>
      <c r="B220" s="40" t="str">
        <f t="shared" si="134"/>
        <v>SYD</v>
      </c>
      <c r="C220" s="39" t="str">
        <f t="shared" si="135"/>
        <v>40644104675</v>
      </c>
      <c r="D220" s="41" t="str">
        <f t="shared" si="136"/>
        <v>PKR253139558</v>
      </c>
      <c r="E220" s="41" t="str">
        <f t="shared" si="137"/>
        <v>596421459984</v>
      </c>
      <c r="F220" s="39" t="str">
        <f t="shared" si="138"/>
        <v>2254239</v>
      </c>
      <c r="G220" s="39" t="str">
        <f t="shared" si="139"/>
        <v>WISE EXPRESS(BIOSYDNEY)</v>
      </c>
      <c r="H220" s="41" t="str">
        <f t="shared" si="140"/>
        <v>박순녀</v>
      </c>
      <c r="I220" s="39" t="str">
        <f t="shared" si="141"/>
        <v>07691</v>
      </c>
      <c r="J220" s="52" t="str">
        <f t="shared" si="142"/>
        <v/>
      </c>
      <c r="K220" s="75">
        <f t="shared" si="143"/>
        <v>1</v>
      </c>
      <c r="L220" s="76">
        <f t="shared" si="144"/>
        <v>1</v>
      </c>
      <c r="M220" s="76">
        <f t="shared" si="145"/>
        <v>1E-3</v>
      </c>
      <c r="N220" s="76">
        <f t="shared" si="146"/>
        <v>1</v>
      </c>
      <c r="O220" s="42">
        <f t="shared" si="147"/>
        <v>1</v>
      </c>
      <c r="P220" s="39" t="str">
        <f t="shared" si="148"/>
        <v>일반(목록배제,Normal-Manifest Exception)</v>
      </c>
      <c r="Q220" s="72">
        <f t="shared" si="149"/>
        <v>120</v>
      </c>
      <c r="R220" s="43" t="str">
        <f t="shared" si="150"/>
        <v>5X033</v>
      </c>
      <c r="S220" s="82" t="str">
        <f t="shared" si="151"/>
        <v/>
      </c>
      <c r="T220" s="40">
        <f t="shared" si="152"/>
        <v>45905</v>
      </c>
      <c r="U220" s="44">
        <v>2500</v>
      </c>
      <c r="V220" s="44">
        <f t="shared" si="153"/>
        <v>0</v>
      </c>
      <c r="W220" s="77">
        <f t="shared" si="154"/>
        <v>2500</v>
      </c>
      <c r="X220" s="78">
        <f t="shared" si="155"/>
        <v>0</v>
      </c>
      <c r="Y220" s="44" cm="1">
        <f t="array" ref="Y220">_xlfn.IFNA(_xlfn.IFS(AND(Q220&gt;=2000, Q220&lt;3000), 10000, AND(Q220&gt;=3000, Q220&lt;4000), 15000, AND(Q220&gt;=4000, Q220&lt;5000), 20000, AND(Q220&gt;=5000), 25000),0)</f>
        <v>0</v>
      </c>
      <c r="Z220" s="91">
        <f t="shared" si="156"/>
        <v>300</v>
      </c>
      <c r="AA220" s="44">
        <f t="shared" si="157"/>
        <v>0</v>
      </c>
      <c r="AB220" s="44"/>
      <c r="AC220" s="44"/>
      <c r="AD220" s="44"/>
      <c r="AE220" s="44">
        <f>VLOOKUP(O220,정산업데이트!$A$6:$B$12,2,10)</f>
        <v>0</v>
      </c>
      <c r="AF220" s="44"/>
      <c r="AG220" s="79">
        <f t="shared" si="158"/>
        <v>300</v>
      </c>
      <c r="AH220" s="80">
        <f t="shared" si="159"/>
        <v>2800</v>
      </c>
      <c r="AI220" s="93"/>
      <c r="AJ220" s="84" t="s">
        <v>3202</v>
      </c>
      <c r="AK220" s="84" t="s">
        <v>73</v>
      </c>
      <c r="AL220" s="84" t="s">
        <v>3203</v>
      </c>
      <c r="AM220" s="84" t="s">
        <v>3215</v>
      </c>
      <c r="AN220" s="84" t="s">
        <v>3216</v>
      </c>
      <c r="AO220" s="84" t="s">
        <v>3217</v>
      </c>
      <c r="AP220" s="84" t="s">
        <v>744</v>
      </c>
      <c r="AQ220" s="84" t="s">
        <v>122</v>
      </c>
      <c r="AR220" s="85">
        <v>1</v>
      </c>
      <c r="AS220" s="86">
        <v>1</v>
      </c>
      <c r="AT220" s="86">
        <v>1E-3</v>
      </c>
      <c r="AU220" s="86">
        <v>1</v>
      </c>
      <c r="AV220" s="84" t="s">
        <v>8</v>
      </c>
      <c r="AW220" s="86">
        <v>120</v>
      </c>
      <c r="AX220" s="84" t="s">
        <v>68</v>
      </c>
      <c r="AY220" s="84" t="s">
        <v>68</v>
      </c>
      <c r="AZ220" s="84" t="s">
        <v>68</v>
      </c>
      <c r="BA220" s="84" t="s">
        <v>68</v>
      </c>
      <c r="BB220" s="84" t="s">
        <v>68</v>
      </c>
      <c r="BC220" s="84" t="s">
        <v>126</v>
      </c>
      <c r="BD220" s="84" t="s">
        <v>90</v>
      </c>
      <c r="BE220" s="84" t="s">
        <v>111</v>
      </c>
      <c r="BF220" s="84" t="s">
        <v>122</v>
      </c>
      <c r="BG220" s="84" t="s">
        <v>69</v>
      </c>
      <c r="BH220" s="92" t="s">
        <v>3218</v>
      </c>
      <c r="BI220" s="84" t="s">
        <v>122</v>
      </c>
      <c r="BJ220" s="84" t="s">
        <v>3219</v>
      </c>
      <c r="BK220" s="84" t="s">
        <v>867</v>
      </c>
      <c r="BL220" s="84" t="s">
        <v>122</v>
      </c>
      <c r="BM220" s="84" t="s">
        <v>90</v>
      </c>
      <c r="BN220" s="84" t="s">
        <v>70</v>
      </c>
      <c r="BO220" s="84" t="s">
        <v>71</v>
      </c>
      <c r="BP220" s="84" t="s">
        <v>122</v>
      </c>
      <c r="BQ220" s="84" t="s">
        <v>163</v>
      </c>
    </row>
    <row r="221" spans="1:69" ht="13.2" customHeight="1" x14ac:dyDescent="0.3">
      <c r="A221" s="40" t="str">
        <f t="shared" si="133"/>
        <v>2025-09-05</v>
      </c>
      <c r="B221" s="40" t="str">
        <f t="shared" si="134"/>
        <v>SYD</v>
      </c>
      <c r="C221" s="39" t="str">
        <f t="shared" si="135"/>
        <v>40644104675</v>
      </c>
      <c r="D221" s="41" t="str">
        <f t="shared" si="136"/>
        <v>PKR253139559</v>
      </c>
      <c r="E221" s="41" t="str">
        <f t="shared" si="137"/>
        <v>596421459995</v>
      </c>
      <c r="F221" s="39" t="str">
        <f t="shared" si="138"/>
        <v>2254239</v>
      </c>
      <c r="G221" s="39" t="str">
        <f t="shared" si="139"/>
        <v>WISE EXPRESS(BIOSYDNEY)</v>
      </c>
      <c r="H221" s="41" t="str">
        <f t="shared" si="140"/>
        <v>선미숙</v>
      </c>
      <c r="I221" s="39" t="str">
        <f t="shared" si="141"/>
        <v>05794</v>
      </c>
      <c r="J221" s="52" t="str">
        <f t="shared" si="142"/>
        <v/>
      </c>
      <c r="K221" s="75">
        <f t="shared" si="143"/>
        <v>1</v>
      </c>
      <c r="L221" s="76">
        <f t="shared" si="144"/>
        <v>1</v>
      </c>
      <c r="M221" s="76">
        <f t="shared" si="145"/>
        <v>1E-3</v>
      </c>
      <c r="N221" s="76">
        <f t="shared" si="146"/>
        <v>1</v>
      </c>
      <c r="O221" s="42">
        <f t="shared" si="147"/>
        <v>1</v>
      </c>
      <c r="P221" s="39" t="str">
        <f t="shared" si="148"/>
        <v>일반(목록배제,Normal-Manifest Exception)</v>
      </c>
      <c r="Q221" s="72">
        <f t="shared" si="149"/>
        <v>110</v>
      </c>
      <c r="R221" s="43" t="str">
        <f t="shared" si="150"/>
        <v>5X033</v>
      </c>
      <c r="S221" s="82" t="str">
        <f t="shared" si="151"/>
        <v/>
      </c>
      <c r="T221" s="40">
        <f t="shared" si="152"/>
        <v>45905</v>
      </c>
      <c r="U221" s="44">
        <v>2500</v>
      </c>
      <c r="V221" s="44">
        <f t="shared" si="153"/>
        <v>0</v>
      </c>
      <c r="W221" s="77">
        <f t="shared" si="154"/>
        <v>2500</v>
      </c>
      <c r="X221" s="78">
        <f t="shared" si="155"/>
        <v>0</v>
      </c>
      <c r="Y221" s="44" cm="1">
        <f t="array" ref="Y221">_xlfn.IFNA(_xlfn.IFS(AND(Q221&gt;=2000, Q221&lt;3000), 10000, AND(Q221&gt;=3000, Q221&lt;4000), 15000, AND(Q221&gt;=4000, Q221&lt;5000), 20000, AND(Q221&gt;=5000), 25000),0)</f>
        <v>0</v>
      </c>
      <c r="Z221" s="91">
        <f t="shared" si="156"/>
        <v>300</v>
      </c>
      <c r="AA221" s="44">
        <f t="shared" si="157"/>
        <v>0</v>
      </c>
      <c r="AB221" s="44"/>
      <c r="AC221" s="44"/>
      <c r="AD221" s="44"/>
      <c r="AE221" s="44">
        <f>VLOOKUP(O221,정산업데이트!$A$6:$B$12,2,10)</f>
        <v>0</v>
      </c>
      <c r="AF221" s="44"/>
      <c r="AG221" s="79">
        <f t="shared" si="158"/>
        <v>300</v>
      </c>
      <c r="AH221" s="80">
        <f t="shared" si="159"/>
        <v>2800</v>
      </c>
      <c r="AI221" s="93"/>
      <c r="AJ221" s="84" t="s">
        <v>3202</v>
      </c>
      <c r="AK221" s="84" t="s">
        <v>73</v>
      </c>
      <c r="AL221" s="84" t="s">
        <v>3203</v>
      </c>
      <c r="AM221" s="84" t="s">
        <v>3220</v>
      </c>
      <c r="AN221" s="84" t="s">
        <v>3221</v>
      </c>
      <c r="AO221" s="84" t="s">
        <v>3222</v>
      </c>
      <c r="AP221" s="84" t="s">
        <v>870</v>
      </c>
      <c r="AQ221" s="84" t="s">
        <v>122</v>
      </c>
      <c r="AR221" s="85">
        <v>1</v>
      </c>
      <c r="AS221" s="86">
        <v>1</v>
      </c>
      <c r="AT221" s="86">
        <v>1E-3</v>
      </c>
      <c r="AU221" s="86">
        <v>1</v>
      </c>
      <c r="AV221" s="84" t="s">
        <v>8</v>
      </c>
      <c r="AW221" s="86">
        <v>110</v>
      </c>
      <c r="AX221" s="84" t="s">
        <v>68</v>
      </c>
      <c r="AY221" s="84" t="s">
        <v>68</v>
      </c>
      <c r="AZ221" s="84" t="s">
        <v>68</v>
      </c>
      <c r="BA221" s="84" t="s">
        <v>68</v>
      </c>
      <c r="BB221" s="84" t="s">
        <v>68</v>
      </c>
      <c r="BC221" s="84" t="s">
        <v>126</v>
      </c>
      <c r="BD221" s="84" t="s">
        <v>90</v>
      </c>
      <c r="BE221" s="84" t="s">
        <v>111</v>
      </c>
      <c r="BF221" s="84" t="s">
        <v>122</v>
      </c>
      <c r="BG221" s="84" t="s">
        <v>69</v>
      </c>
      <c r="BH221" s="92" t="s">
        <v>3223</v>
      </c>
      <c r="BI221" s="84" t="s">
        <v>122</v>
      </c>
      <c r="BJ221" s="84" t="s">
        <v>3224</v>
      </c>
      <c r="BK221" s="84" t="s">
        <v>867</v>
      </c>
      <c r="BL221" s="84" t="s">
        <v>122</v>
      </c>
      <c r="BM221" s="84" t="s">
        <v>90</v>
      </c>
      <c r="BN221" s="84" t="s">
        <v>70</v>
      </c>
      <c r="BO221" s="84" t="s">
        <v>71</v>
      </c>
      <c r="BP221" s="84" t="s">
        <v>122</v>
      </c>
      <c r="BQ221" s="84" t="s">
        <v>163</v>
      </c>
    </row>
    <row r="222" spans="1:69" ht="13.2" customHeight="1" x14ac:dyDescent="0.3">
      <c r="A222" s="40" t="str">
        <f t="shared" si="133"/>
        <v>2025-09-05</v>
      </c>
      <c r="B222" s="40" t="str">
        <f t="shared" si="134"/>
        <v>SYD</v>
      </c>
      <c r="C222" s="39" t="str">
        <f t="shared" si="135"/>
        <v>40644104675</v>
      </c>
      <c r="D222" s="41" t="str">
        <f t="shared" si="136"/>
        <v>PKR253139560</v>
      </c>
      <c r="E222" s="41" t="str">
        <f t="shared" si="137"/>
        <v>596421460006</v>
      </c>
      <c r="F222" s="39" t="str">
        <f t="shared" si="138"/>
        <v>2254239</v>
      </c>
      <c r="G222" s="39" t="str">
        <f t="shared" si="139"/>
        <v>WISE EXPRESS(BIOSYDNEY)</v>
      </c>
      <c r="H222" s="41" t="str">
        <f t="shared" si="140"/>
        <v>박보리</v>
      </c>
      <c r="I222" s="39" t="str">
        <f t="shared" si="141"/>
        <v>05245</v>
      </c>
      <c r="J222" s="52" t="str">
        <f t="shared" si="142"/>
        <v/>
      </c>
      <c r="K222" s="75">
        <f t="shared" si="143"/>
        <v>1</v>
      </c>
      <c r="L222" s="76">
        <f t="shared" si="144"/>
        <v>1</v>
      </c>
      <c r="M222" s="76">
        <f t="shared" si="145"/>
        <v>1E-3</v>
      </c>
      <c r="N222" s="76">
        <f t="shared" si="146"/>
        <v>1</v>
      </c>
      <c r="O222" s="42">
        <f t="shared" si="147"/>
        <v>1</v>
      </c>
      <c r="P222" s="39" t="str">
        <f t="shared" si="148"/>
        <v>일반(목록배제,Normal-Manifest Exception)</v>
      </c>
      <c r="Q222" s="72">
        <f t="shared" si="149"/>
        <v>90</v>
      </c>
      <c r="R222" s="43" t="str">
        <f t="shared" si="150"/>
        <v>5X033</v>
      </c>
      <c r="S222" s="82" t="str">
        <f t="shared" si="151"/>
        <v/>
      </c>
      <c r="T222" s="40">
        <f t="shared" si="152"/>
        <v>45905</v>
      </c>
      <c r="U222" s="44">
        <v>2500</v>
      </c>
      <c r="V222" s="44">
        <f t="shared" si="153"/>
        <v>0</v>
      </c>
      <c r="W222" s="77">
        <f t="shared" si="154"/>
        <v>2500</v>
      </c>
      <c r="X222" s="78">
        <f t="shared" si="155"/>
        <v>0</v>
      </c>
      <c r="Y222" s="44" cm="1">
        <f t="array" ref="Y222">_xlfn.IFNA(_xlfn.IFS(AND(Q222&gt;=2000, Q222&lt;3000), 10000, AND(Q222&gt;=3000, Q222&lt;4000), 15000, AND(Q222&gt;=4000, Q222&lt;5000), 20000, AND(Q222&gt;=5000), 25000),0)</f>
        <v>0</v>
      </c>
      <c r="Z222" s="91">
        <f t="shared" si="156"/>
        <v>300</v>
      </c>
      <c r="AA222" s="44">
        <f t="shared" si="157"/>
        <v>0</v>
      </c>
      <c r="AB222" s="44"/>
      <c r="AC222" s="44"/>
      <c r="AD222" s="44"/>
      <c r="AE222" s="44">
        <f>VLOOKUP(O222,정산업데이트!$A$6:$B$12,2,10)</f>
        <v>0</v>
      </c>
      <c r="AF222" s="44"/>
      <c r="AG222" s="79">
        <f t="shared" si="158"/>
        <v>300</v>
      </c>
      <c r="AH222" s="80">
        <f t="shared" si="159"/>
        <v>2800</v>
      </c>
      <c r="AI222" s="93"/>
      <c r="AJ222" s="84" t="s">
        <v>3202</v>
      </c>
      <c r="AK222" s="84" t="s">
        <v>73</v>
      </c>
      <c r="AL222" s="84" t="s">
        <v>3203</v>
      </c>
      <c r="AM222" s="84" t="s">
        <v>3225</v>
      </c>
      <c r="AN222" s="84" t="s">
        <v>3226</v>
      </c>
      <c r="AO222" s="84" t="s">
        <v>3227</v>
      </c>
      <c r="AP222" s="84" t="s">
        <v>3228</v>
      </c>
      <c r="AQ222" s="84" t="s">
        <v>122</v>
      </c>
      <c r="AR222" s="85">
        <v>1</v>
      </c>
      <c r="AS222" s="86">
        <v>1</v>
      </c>
      <c r="AT222" s="86">
        <v>1E-3</v>
      </c>
      <c r="AU222" s="86">
        <v>1</v>
      </c>
      <c r="AV222" s="84" t="s">
        <v>8</v>
      </c>
      <c r="AW222" s="86">
        <v>90</v>
      </c>
      <c r="AX222" s="84" t="s">
        <v>68</v>
      </c>
      <c r="AY222" s="84" t="s">
        <v>68</v>
      </c>
      <c r="AZ222" s="84" t="s">
        <v>68</v>
      </c>
      <c r="BA222" s="84" t="s">
        <v>68</v>
      </c>
      <c r="BB222" s="84" t="s">
        <v>68</v>
      </c>
      <c r="BC222" s="84" t="s">
        <v>126</v>
      </c>
      <c r="BD222" s="84" t="s">
        <v>90</v>
      </c>
      <c r="BE222" s="84" t="s">
        <v>111</v>
      </c>
      <c r="BF222" s="84" t="s">
        <v>122</v>
      </c>
      <c r="BG222" s="84" t="s">
        <v>69</v>
      </c>
      <c r="BH222" s="92" t="s">
        <v>3229</v>
      </c>
      <c r="BI222" s="84" t="s">
        <v>122</v>
      </c>
      <c r="BJ222" s="84" t="s">
        <v>3230</v>
      </c>
      <c r="BK222" s="84" t="s">
        <v>867</v>
      </c>
      <c r="BL222" s="84" t="s">
        <v>122</v>
      </c>
      <c r="BM222" s="84" t="s">
        <v>90</v>
      </c>
      <c r="BN222" s="84" t="s">
        <v>70</v>
      </c>
      <c r="BO222" s="84" t="s">
        <v>71</v>
      </c>
      <c r="BP222" s="84" t="s">
        <v>122</v>
      </c>
      <c r="BQ222" s="84" t="s">
        <v>163</v>
      </c>
    </row>
    <row r="223" spans="1:69" ht="13.2" customHeight="1" x14ac:dyDescent="0.3">
      <c r="A223" s="40" t="str">
        <f t="shared" si="133"/>
        <v>2025-09-05</v>
      </c>
      <c r="B223" s="40" t="str">
        <f t="shared" si="134"/>
        <v>SYD</v>
      </c>
      <c r="C223" s="39" t="str">
        <f t="shared" si="135"/>
        <v>40644104675</v>
      </c>
      <c r="D223" s="41" t="str">
        <f t="shared" si="136"/>
        <v>PKR253139561</v>
      </c>
      <c r="E223" s="41" t="str">
        <f t="shared" si="137"/>
        <v>596421460010</v>
      </c>
      <c r="F223" s="39" t="str">
        <f t="shared" si="138"/>
        <v>2254239</v>
      </c>
      <c r="G223" s="39" t="str">
        <f t="shared" si="139"/>
        <v>WISE EXPRESS(BIOSYDNEY)</v>
      </c>
      <c r="H223" s="41" t="str">
        <f t="shared" si="140"/>
        <v>강수정</v>
      </c>
      <c r="I223" s="39" t="str">
        <f t="shared" si="141"/>
        <v>06900</v>
      </c>
      <c r="J223" s="52" t="str">
        <f t="shared" si="142"/>
        <v/>
      </c>
      <c r="K223" s="75">
        <f t="shared" si="143"/>
        <v>1</v>
      </c>
      <c r="L223" s="76">
        <f t="shared" si="144"/>
        <v>1</v>
      </c>
      <c r="M223" s="76">
        <f t="shared" si="145"/>
        <v>1E-3</v>
      </c>
      <c r="N223" s="76">
        <f t="shared" si="146"/>
        <v>1</v>
      </c>
      <c r="O223" s="42">
        <f t="shared" si="147"/>
        <v>1</v>
      </c>
      <c r="P223" s="39" t="str">
        <f t="shared" si="148"/>
        <v>일반(목록배제,Normal-Manifest Exception)</v>
      </c>
      <c r="Q223" s="72">
        <f t="shared" si="149"/>
        <v>100</v>
      </c>
      <c r="R223" s="43" t="str">
        <f t="shared" si="150"/>
        <v>5X033</v>
      </c>
      <c r="S223" s="82" t="str">
        <f t="shared" si="151"/>
        <v/>
      </c>
      <c r="T223" s="40">
        <f t="shared" si="152"/>
        <v>45905</v>
      </c>
      <c r="U223" s="44">
        <v>2500</v>
      </c>
      <c r="V223" s="44">
        <f t="shared" si="153"/>
        <v>0</v>
      </c>
      <c r="W223" s="77">
        <f t="shared" si="154"/>
        <v>2500</v>
      </c>
      <c r="X223" s="78">
        <f t="shared" si="155"/>
        <v>0</v>
      </c>
      <c r="Y223" s="44" cm="1">
        <f t="array" ref="Y223">_xlfn.IFNA(_xlfn.IFS(AND(Q223&gt;=2000, Q223&lt;3000), 10000, AND(Q223&gt;=3000, Q223&lt;4000), 15000, AND(Q223&gt;=4000, Q223&lt;5000), 20000, AND(Q223&gt;=5000), 25000),0)</f>
        <v>0</v>
      </c>
      <c r="Z223" s="91">
        <f t="shared" si="156"/>
        <v>300</v>
      </c>
      <c r="AA223" s="44">
        <f t="shared" si="157"/>
        <v>0</v>
      </c>
      <c r="AB223" s="44"/>
      <c r="AC223" s="44"/>
      <c r="AD223" s="44"/>
      <c r="AE223" s="44">
        <f>VLOOKUP(O223,정산업데이트!$A$6:$B$12,2,10)</f>
        <v>0</v>
      </c>
      <c r="AF223" s="44"/>
      <c r="AG223" s="79">
        <f t="shared" si="158"/>
        <v>300</v>
      </c>
      <c r="AH223" s="80">
        <f t="shared" si="159"/>
        <v>2800</v>
      </c>
      <c r="AI223" s="93"/>
      <c r="AJ223" s="84" t="s">
        <v>3202</v>
      </c>
      <c r="AK223" s="84" t="s">
        <v>73</v>
      </c>
      <c r="AL223" s="84" t="s">
        <v>3203</v>
      </c>
      <c r="AM223" s="84" t="s">
        <v>3231</v>
      </c>
      <c r="AN223" s="84" t="s">
        <v>1508</v>
      </c>
      <c r="AO223" s="84" t="s">
        <v>3232</v>
      </c>
      <c r="AP223" s="84" t="s">
        <v>3233</v>
      </c>
      <c r="AQ223" s="84" t="s">
        <v>122</v>
      </c>
      <c r="AR223" s="85">
        <v>1</v>
      </c>
      <c r="AS223" s="86">
        <v>1</v>
      </c>
      <c r="AT223" s="86">
        <v>1E-3</v>
      </c>
      <c r="AU223" s="86">
        <v>1</v>
      </c>
      <c r="AV223" s="84" t="s">
        <v>8</v>
      </c>
      <c r="AW223" s="86">
        <v>100</v>
      </c>
      <c r="AX223" s="84" t="s">
        <v>68</v>
      </c>
      <c r="AY223" s="84" t="s">
        <v>68</v>
      </c>
      <c r="AZ223" s="84" t="s">
        <v>68</v>
      </c>
      <c r="BA223" s="84" t="s">
        <v>68</v>
      </c>
      <c r="BB223" s="84" t="s">
        <v>68</v>
      </c>
      <c r="BC223" s="84" t="s">
        <v>126</v>
      </c>
      <c r="BD223" s="84" t="s">
        <v>90</v>
      </c>
      <c r="BE223" s="84" t="s">
        <v>111</v>
      </c>
      <c r="BF223" s="84" t="s">
        <v>122</v>
      </c>
      <c r="BG223" s="84" t="s">
        <v>69</v>
      </c>
      <c r="BH223" s="92" t="s">
        <v>3234</v>
      </c>
      <c r="BI223" s="84" t="s">
        <v>122</v>
      </c>
      <c r="BJ223" s="84" t="s">
        <v>3235</v>
      </c>
      <c r="BK223" s="84" t="s">
        <v>867</v>
      </c>
      <c r="BL223" s="84" t="s">
        <v>122</v>
      </c>
      <c r="BM223" s="84" t="s">
        <v>90</v>
      </c>
      <c r="BN223" s="84" t="s">
        <v>70</v>
      </c>
      <c r="BO223" s="84" t="s">
        <v>71</v>
      </c>
      <c r="BP223" s="84" t="s">
        <v>122</v>
      </c>
      <c r="BQ223" s="84" t="s">
        <v>163</v>
      </c>
    </row>
    <row r="224" spans="1:69" ht="13.2" customHeight="1" x14ac:dyDescent="0.3">
      <c r="A224" s="40" t="str">
        <f t="shared" si="133"/>
        <v>2025-09-05</v>
      </c>
      <c r="B224" s="40" t="str">
        <f t="shared" si="134"/>
        <v>SYD</v>
      </c>
      <c r="C224" s="39" t="str">
        <f t="shared" si="135"/>
        <v>40644104675</v>
      </c>
      <c r="D224" s="41" t="str">
        <f t="shared" si="136"/>
        <v>PKR253139562</v>
      </c>
      <c r="E224" s="41" t="str">
        <f t="shared" si="137"/>
        <v>596421460021</v>
      </c>
      <c r="F224" s="39" t="str">
        <f t="shared" si="138"/>
        <v>2254239</v>
      </c>
      <c r="G224" s="39" t="str">
        <f t="shared" si="139"/>
        <v>WISE EXPRESS(BIOSYDNEY)</v>
      </c>
      <c r="H224" s="41" t="str">
        <f t="shared" si="140"/>
        <v>정은아</v>
      </c>
      <c r="I224" s="39" t="str">
        <f t="shared" si="141"/>
        <v>08050</v>
      </c>
      <c r="J224" s="52" t="str">
        <f t="shared" si="142"/>
        <v/>
      </c>
      <c r="K224" s="75">
        <f t="shared" si="143"/>
        <v>1</v>
      </c>
      <c r="L224" s="76">
        <f t="shared" si="144"/>
        <v>1</v>
      </c>
      <c r="M224" s="76">
        <f t="shared" si="145"/>
        <v>1E-3</v>
      </c>
      <c r="N224" s="76">
        <f t="shared" si="146"/>
        <v>1</v>
      </c>
      <c r="O224" s="42">
        <f t="shared" si="147"/>
        <v>1</v>
      </c>
      <c r="P224" s="39" t="str">
        <f t="shared" si="148"/>
        <v>일반(목록배제,Normal-Manifest Exception)</v>
      </c>
      <c r="Q224" s="72">
        <f t="shared" si="149"/>
        <v>100</v>
      </c>
      <c r="R224" s="43" t="str">
        <f t="shared" si="150"/>
        <v>5X033</v>
      </c>
      <c r="S224" s="82" t="str">
        <f t="shared" si="151"/>
        <v/>
      </c>
      <c r="T224" s="40">
        <f t="shared" si="152"/>
        <v>45905</v>
      </c>
      <c r="U224" s="44">
        <v>2500</v>
      </c>
      <c r="V224" s="44">
        <f t="shared" si="153"/>
        <v>0</v>
      </c>
      <c r="W224" s="77">
        <f t="shared" si="154"/>
        <v>2500</v>
      </c>
      <c r="X224" s="78">
        <f t="shared" si="155"/>
        <v>0</v>
      </c>
      <c r="Y224" s="44" cm="1">
        <f t="array" ref="Y224">_xlfn.IFNA(_xlfn.IFS(AND(Q224&gt;=2000, Q224&lt;3000), 10000, AND(Q224&gt;=3000, Q224&lt;4000), 15000, AND(Q224&gt;=4000, Q224&lt;5000), 20000, AND(Q224&gt;=5000), 25000),0)</f>
        <v>0</v>
      </c>
      <c r="Z224" s="91">
        <f t="shared" si="156"/>
        <v>300</v>
      </c>
      <c r="AA224" s="44">
        <f t="shared" si="157"/>
        <v>0</v>
      </c>
      <c r="AB224" s="44"/>
      <c r="AC224" s="44"/>
      <c r="AD224" s="44"/>
      <c r="AE224" s="44">
        <f>VLOOKUP(O224,정산업데이트!$A$6:$B$12,2,10)</f>
        <v>0</v>
      </c>
      <c r="AF224" s="44"/>
      <c r="AG224" s="79">
        <f t="shared" si="158"/>
        <v>300</v>
      </c>
      <c r="AH224" s="80">
        <f t="shared" si="159"/>
        <v>2800</v>
      </c>
      <c r="AI224" s="93"/>
      <c r="AJ224" s="84" t="s">
        <v>3202</v>
      </c>
      <c r="AK224" s="84" t="s">
        <v>73</v>
      </c>
      <c r="AL224" s="84" t="s">
        <v>3203</v>
      </c>
      <c r="AM224" s="84" t="s">
        <v>3236</v>
      </c>
      <c r="AN224" s="84" t="s">
        <v>3237</v>
      </c>
      <c r="AO224" s="84" t="s">
        <v>3238</v>
      </c>
      <c r="AP224" s="84" t="s">
        <v>3239</v>
      </c>
      <c r="AQ224" s="84" t="s">
        <v>122</v>
      </c>
      <c r="AR224" s="85">
        <v>1</v>
      </c>
      <c r="AS224" s="86">
        <v>1</v>
      </c>
      <c r="AT224" s="86">
        <v>1E-3</v>
      </c>
      <c r="AU224" s="86">
        <v>1</v>
      </c>
      <c r="AV224" s="84" t="s">
        <v>8</v>
      </c>
      <c r="AW224" s="86">
        <v>100</v>
      </c>
      <c r="AX224" s="84" t="s">
        <v>68</v>
      </c>
      <c r="AY224" s="84" t="s">
        <v>68</v>
      </c>
      <c r="AZ224" s="84" t="s">
        <v>68</v>
      </c>
      <c r="BA224" s="84" t="s">
        <v>68</v>
      </c>
      <c r="BB224" s="84" t="s">
        <v>68</v>
      </c>
      <c r="BC224" s="84" t="s">
        <v>126</v>
      </c>
      <c r="BD224" s="84" t="s">
        <v>90</v>
      </c>
      <c r="BE224" s="84" t="s">
        <v>111</v>
      </c>
      <c r="BF224" s="84" t="s">
        <v>122</v>
      </c>
      <c r="BG224" s="84" t="s">
        <v>69</v>
      </c>
      <c r="BH224" s="92" t="s">
        <v>3240</v>
      </c>
      <c r="BI224" s="84" t="s">
        <v>122</v>
      </c>
      <c r="BJ224" s="84" t="s">
        <v>3241</v>
      </c>
      <c r="BK224" s="84" t="s">
        <v>867</v>
      </c>
      <c r="BL224" s="84" t="s">
        <v>122</v>
      </c>
      <c r="BM224" s="84" t="s">
        <v>90</v>
      </c>
      <c r="BN224" s="84" t="s">
        <v>70</v>
      </c>
      <c r="BO224" s="84" t="s">
        <v>71</v>
      </c>
      <c r="BP224" s="84" t="s">
        <v>122</v>
      </c>
      <c r="BQ224" s="84" t="s">
        <v>163</v>
      </c>
    </row>
    <row r="225" spans="1:69" ht="13.2" customHeight="1" x14ac:dyDescent="0.3">
      <c r="A225" s="40" t="str">
        <f t="shared" si="133"/>
        <v>2025-09-05</v>
      </c>
      <c r="B225" s="40" t="str">
        <f t="shared" si="134"/>
        <v>SYD</v>
      </c>
      <c r="C225" s="39" t="str">
        <f t="shared" si="135"/>
        <v>40644104675</v>
      </c>
      <c r="D225" s="41" t="str">
        <f t="shared" si="136"/>
        <v>PKR253139563</v>
      </c>
      <c r="E225" s="41" t="str">
        <f t="shared" si="137"/>
        <v>596421460032</v>
      </c>
      <c r="F225" s="39" t="str">
        <f t="shared" si="138"/>
        <v>2254239</v>
      </c>
      <c r="G225" s="39" t="str">
        <f t="shared" si="139"/>
        <v>WISE EXPRESS(BIOSYDNEY)</v>
      </c>
      <c r="H225" s="41" t="str">
        <f t="shared" si="140"/>
        <v>김주현</v>
      </c>
      <c r="I225" s="39" t="str">
        <f t="shared" si="141"/>
        <v>47563</v>
      </c>
      <c r="J225" s="52" t="str">
        <f t="shared" si="142"/>
        <v/>
      </c>
      <c r="K225" s="75">
        <f t="shared" si="143"/>
        <v>1</v>
      </c>
      <c r="L225" s="76">
        <f t="shared" si="144"/>
        <v>1</v>
      </c>
      <c r="M225" s="76">
        <f t="shared" si="145"/>
        <v>1E-3</v>
      </c>
      <c r="N225" s="76">
        <f t="shared" si="146"/>
        <v>1</v>
      </c>
      <c r="O225" s="42">
        <f t="shared" si="147"/>
        <v>1</v>
      </c>
      <c r="P225" s="39" t="str">
        <f t="shared" si="148"/>
        <v>일반(목록배제,Normal-Manifest Exception)</v>
      </c>
      <c r="Q225" s="72">
        <f t="shared" si="149"/>
        <v>110</v>
      </c>
      <c r="R225" s="43" t="str">
        <f t="shared" si="150"/>
        <v>5X033</v>
      </c>
      <c r="S225" s="82" t="str">
        <f t="shared" si="151"/>
        <v/>
      </c>
      <c r="T225" s="40">
        <f t="shared" si="152"/>
        <v>45905</v>
      </c>
      <c r="U225" s="44">
        <v>2500</v>
      </c>
      <c r="V225" s="44">
        <f t="shared" si="153"/>
        <v>0</v>
      </c>
      <c r="W225" s="77">
        <f t="shared" si="154"/>
        <v>2500</v>
      </c>
      <c r="X225" s="78">
        <f t="shared" si="155"/>
        <v>0</v>
      </c>
      <c r="Y225" s="44" cm="1">
        <f t="array" ref="Y225">_xlfn.IFNA(_xlfn.IFS(AND(Q225&gt;=2000, Q225&lt;3000), 10000, AND(Q225&gt;=3000, Q225&lt;4000), 15000, AND(Q225&gt;=4000, Q225&lt;5000), 20000, AND(Q225&gt;=5000), 25000),0)</f>
        <v>0</v>
      </c>
      <c r="Z225" s="91">
        <f t="shared" si="156"/>
        <v>300</v>
      </c>
      <c r="AA225" s="44">
        <f t="shared" si="157"/>
        <v>0</v>
      </c>
      <c r="AB225" s="44"/>
      <c r="AC225" s="44"/>
      <c r="AD225" s="44"/>
      <c r="AE225" s="44">
        <f>VLOOKUP(O225,정산업데이트!$A$6:$B$12,2,10)</f>
        <v>0</v>
      </c>
      <c r="AF225" s="44"/>
      <c r="AG225" s="79">
        <f t="shared" si="158"/>
        <v>300</v>
      </c>
      <c r="AH225" s="80">
        <f t="shared" si="159"/>
        <v>2800</v>
      </c>
      <c r="AI225" s="93"/>
      <c r="AJ225" s="84" t="s">
        <v>3202</v>
      </c>
      <c r="AK225" s="84" t="s">
        <v>73</v>
      </c>
      <c r="AL225" s="84" t="s">
        <v>3203</v>
      </c>
      <c r="AM225" s="84" t="s">
        <v>3242</v>
      </c>
      <c r="AN225" s="84" t="s">
        <v>1854</v>
      </c>
      <c r="AO225" s="84" t="s">
        <v>3243</v>
      </c>
      <c r="AP225" s="84" t="s">
        <v>566</v>
      </c>
      <c r="AQ225" s="84" t="s">
        <v>122</v>
      </c>
      <c r="AR225" s="85">
        <v>1</v>
      </c>
      <c r="AS225" s="86">
        <v>1</v>
      </c>
      <c r="AT225" s="86">
        <v>1E-3</v>
      </c>
      <c r="AU225" s="86">
        <v>1</v>
      </c>
      <c r="AV225" s="84" t="s">
        <v>8</v>
      </c>
      <c r="AW225" s="86">
        <v>110</v>
      </c>
      <c r="AX225" s="84" t="s">
        <v>68</v>
      </c>
      <c r="AY225" s="84" t="s">
        <v>68</v>
      </c>
      <c r="AZ225" s="84" t="s">
        <v>68</v>
      </c>
      <c r="BA225" s="84" t="s">
        <v>68</v>
      </c>
      <c r="BB225" s="84" t="s">
        <v>68</v>
      </c>
      <c r="BC225" s="84" t="s">
        <v>126</v>
      </c>
      <c r="BD225" s="84" t="s">
        <v>90</v>
      </c>
      <c r="BE225" s="84" t="s">
        <v>111</v>
      </c>
      <c r="BF225" s="84" t="s">
        <v>122</v>
      </c>
      <c r="BG225" s="84" t="s">
        <v>69</v>
      </c>
      <c r="BH225" s="92" t="s">
        <v>3244</v>
      </c>
      <c r="BI225" s="84" t="s">
        <v>122</v>
      </c>
      <c r="BJ225" s="84" t="s">
        <v>3245</v>
      </c>
      <c r="BK225" s="84" t="s">
        <v>867</v>
      </c>
      <c r="BL225" s="84" t="s">
        <v>122</v>
      </c>
      <c r="BM225" s="84" t="s">
        <v>90</v>
      </c>
      <c r="BN225" s="84" t="s">
        <v>70</v>
      </c>
      <c r="BO225" s="84" t="s">
        <v>71</v>
      </c>
      <c r="BP225" s="84" t="s">
        <v>122</v>
      </c>
      <c r="BQ225" s="84" t="s">
        <v>163</v>
      </c>
    </row>
    <row r="226" spans="1:69" ht="13.2" customHeight="1" x14ac:dyDescent="0.3">
      <c r="A226" s="40" t="str">
        <f t="shared" si="133"/>
        <v>2025-09-05</v>
      </c>
      <c r="B226" s="40" t="str">
        <f t="shared" si="134"/>
        <v>SYD</v>
      </c>
      <c r="C226" s="39" t="str">
        <f t="shared" si="135"/>
        <v>40644104675</v>
      </c>
      <c r="D226" s="41" t="str">
        <f t="shared" si="136"/>
        <v>PKR253148988</v>
      </c>
      <c r="E226" s="41" t="str">
        <f t="shared" si="137"/>
        <v>596421460625</v>
      </c>
      <c r="F226" s="39" t="str">
        <f t="shared" si="138"/>
        <v>2256683</v>
      </c>
      <c r="G226" s="39" t="str">
        <f t="shared" si="139"/>
        <v>WISE EXPRESS LOGISTICS(PANGZIMOM)</v>
      </c>
      <c r="H226" s="41" t="str">
        <f t="shared" si="140"/>
        <v>이영미</v>
      </c>
      <c r="I226" s="39" t="str">
        <f t="shared" si="141"/>
        <v>07724</v>
      </c>
      <c r="J226" s="52" t="str">
        <f t="shared" si="142"/>
        <v/>
      </c>
      <c r="K226" s="75">
        <f t="shared" si="143"/>
        <v>1</v>
      </c>
      <c r="L226" s="76">
        <f t="shared" si="144"/>
        <v>0.3</v>
      </c>
      <c r="M226" s="76">
        <f t="shared" si="145"/>
        <v>1E-3</v>
      </c>
      <c r="N226" s="76">
        <f t="shared" si="146"/>
        <v>0.3</v>
      </c>
      <c r="O226" s="42">
        <f t="shared" si="147"/>
        <v>0.5</v>
      </c>
      <c r="P226" s="39" t="str">
        <f t="shared" si="148"/>
        <v>일반(목록배제,Normal-Manifest Exception)</v>
      </c>
      <c r="Q226" s="72">
        <f t="shared" si="149"/>
        <v>8</v>
      </c>
      <c r="R226" s="43" t="str">
        <f t="shared" si="150"/>
        <v>5X033</v>
      </c>
      <c r="S226" s="82" t="str">
        <f t="shared" si="151"/>
        <v/>
      </c>
      <c r="T226" s="40">
        <f t="shared" si="152"/>
        <v>45905</v>
      </c>
      <c r="U226" s="44">
        <v>2500</v>
      </c>
      <c r="V226" s="44">
        <f t="shared" si="153"/>
        <v>0</v>
      </c>
      <c r="W226" s="77">
        <f t="shared" si="154"/>
        <v>2500</v>
      </c>
      <c r="X226" s="78">
        <f t="shared" si="155"/>
        <v>0</v>
      </c>
      <c r="Y226" s="44" cm="1">
        <f t="array" ref="Y226">_xlfn.IFNA(_xlfn.IFS(AND(Q226&gt;=2000, Q226&lt;3000), 10000, AND(Q226&gt;=3000, Q226&lt;4000), 15000, AND(Q226&gt;=4000, Q226&lt;5000), 20000, AND(Q226&gt;=5000), 25000),0)</f>
        <v>0</v>
      </c>
      <c r="Z226" s="91">
        <f t="shared" si="156"/>
        <v>300</v>
      </c>
      <c r="AA226" s="44">
        <f t="shared" si="157"/>
        <v>0</v>
      </c>
      <c r="AB226" s="44"/>
      <c r="AC226" s="44"/>
      <c r="AD226" s="44"/>
      <c r="AE226" s="44">
        <f>VLOOKUP(O226,정산업데이트!$A$6:$B$12,2,10)</f>
        <v>0</v>
      </c>
      <c r="AF226" s="44"/>
      <c r="AG226" s="79">
        <f t="shared" si="158"/>
        <v>300</v>
      </c>
      <c r="AH226" s="80">
        <f t="shared" si="159"/>
        <v>2800</v>
      </c>
      <c r="AI226" s="93"/>
      <c r="AJ226" s="84" t="s">
        <v>3202</v>
      </c>
      <c r="AK226" s="84" t="s">
        <v>73</v>
      </c>
      <c r="AL226" s="84" t="s">
        <v>3203</v>
      </c>
      <c r="AM226" s="84" t="s">
        <v>3246</v>
      </c>
      <c r="AN226" s="84" t="s">
        <v>936</v>
      </c>
      <c r="AO226" s="84" t="s">
        <v>3247</v>
      </c>
      <c r="AP226" s="84" t="s">
        <v>3248</v>
      </c>
      <c r="AQ226" s="84" t="s">
        <v>122</v>
      </c>
      <c r="AR226" s="85">
        <v>1</v>
      </c>
      <c r="AS226" s="86">
        <v>0.3</v>
      </c>
      <c r="AT226" s="86">
        <v>1E-3</v>
      </c>
      <c r="AU226" s="86">
        <v>0.3</v>
      </c>
      <c r="AV226" s="84" t="s">
        <v>8</v>
      </c>
      <c r="AW226" s="86">
        <v>8</v>
      </c>
      <c r="AX226" s="84" t="s">
        <v>68</v>
      </c>
      <c r="AY226" s="84" t="s">
        <v>68</v>
      </c>
      <c r="AZ226" s="84" t="s">
        <v>68</v>
      </c>
      <c r="BA226" s="84" t="s">
        <v>68</v>
      </c>
      <c r="BB226" s="84" t="s">
        <v>68</v>
      </c>
      <c r="BC226" s="84" t="s">
        <v>441</v>
      </c>
      <c r="BD226" s="84" t="s">
        <v>442</v>
      </c>
      <c r="BE226" s="84" t="s">
        <v>443</v>
      </c>
      <c r="BF226" s="84" t="s">
        <v>122</v>
      </c>
      <c r="BG226" s="84" t="s">
        <v>69</v>
      </c>
      <c r="BH226" s="92" t="s">
        <v>3249</v>
      </c>
      <c r="BI226" s="84" t="s">
        <v>122</v>
      </c>
      <c r="BJ226" s="84" t="s">
        <v>3250</v>
      </c>
      <c r="BK226" s="84" t="s">
        <v>867</v>
      </c>
      <c r="BL226" s="84" t="s">
        <v>122</v>
      </c>
      <c r="BM226" s="84" t="s">
        <v>442</v>
      </c>
      <c r="BN226" s="84" t="s">
        <v>70</v>
      </c>
      <c r="BO226" s="84" t="s">
        <v>71</v>
      </c>
      <c r="BP226" s="84" t="s">
        <v>122</v>
      </c>
      <c r="BQ226" s="84" t="s">
        <v>163</v>
      </c>
    </row>
    <row r="227" spans="1:69" ht="13.2" customHeight="1" x14ac:dyDescent="0.3">
      <c r="A227" s="40" t="str">
        <f t="shared" si="133"/>
        <v>2025-09-05</v>
      </c>
      <c r="B227" s="40" t="str">
        <f t="shared" si="134"/>
        <v>SYD</v>
      </c>
      <c r="C227" s="39" t="str">
        <f t="shared" si="135"/>
        <v>40644104675</v>
      </c>
      <c r="D227" s="41" t="str">
        <f t="shared" si="136"/>
        <v>PKR253148989</v>
      </c>
      <c r="E227" s="41" t="str">
        <f t="shared" si="137"/>
        <v>596421460636</v>
      </c>
      <c r="F227" s="39" t="str">
        <f t="shared" si="138"/>
        <v>2256683</v>
      </c>
      <c r="G227" s="39" t="str">
        <f t="shared" si="139"/>
        <v>WISE EXPRESS LOGISTICS(PANGZIMOM)</v>
      </c>
      <c r="H227" s="41" t="str">
        <f t="shared" si="140"/>
        <v>류진성</v>
      </c>
      <c r="I227" s="39" t="str">
        <f t="shared" si="141"/>
        <v>51357</v>
      </c>
      <c r="J227" s="52" t="str">
        <f t="shared" si="142"/>
        <v/>
      </c>
      <c r="K227" s="75">
        <f t="shared" si="143"/>
        <v>1</v>
      </c>
      <c r="L227" s="76">
        <f t="shared" si="144"/>
        <v>1</v>
      </c>
      <c r="M227" s="76">
        <f t="shared" si="145"/>
        <v>1E-3</v>
      </c>
      <c r="N227" s="76">
        <f t="shared" si="146"/>
        <v>1</v>
      </c>
      <c r="O227" s="42">
        <f t="shared" si="147"/>
        <v>1</v>
      </c>
      <c r="P227" s="39" t="str">
        <f t="shared" si="148"/>
        <v>목록(Manifest)</v>
      </c>
      <c r="Q227" s="72">
        <f t="shared" si="149"/>
        <v>45</v>
      </c>
      <c r="R227" s="43" t="str">
        <f t="shared" si="150"/>
        <v>5X033</v>
      </c>
      <c r="S227" s="82" t="str">
        <f t="shared" si="151"/>
        <v/>
      </c>
      <c r="T227" s="40">
        <f t="shared" si="152"/>
        <v>45905</v>
      </c>
      <c r="U227" s="44">
        <v>2500</v>
      </c>
      <c r="V227" s="44">
        <f t="shared" si="153"/>
        <v>0</v>
      </c>
      <c r="W227" s="77">
        <f t="shared" si="154"/>
        <v>2500</v>
      </c>
      <c r="X227" s="78">
        <f t="shared" si="155"/>
        <v>0</v>
      </c>
      <c r="Y227" s="44" cm="1">
        <f t="array" ref="Y227">_xlfn.IFNA(_xlfn.IFS(AND(Q227&gt;=2000, Q227&lt;3000), 10000, AND(Q227&gt;=3000, Q227&lt;4000), 15000, AND(Q227&gt;=4000, Q227&lt;5000), 20000, AND(Q227&gt;=5000), 25000),0)</f>
        <v>0</v>
      </c>
      <c r="Z227" s="91">
        <f t="shared" si="156"/>
        <v>0</v>
      </c>
      <c r="AA227" s="44">
        <f t="shared" si="157"/>
        <v>0</v>
      </c>
      <c r="AB227" s="44"/>
      <c r="AC227" s="44"/>
      <c r="AD227" s="44"/>
      <c r="AE227" s="44">
        <f>VLOOKUP(O227,정산업데이트!$A$6:$B$12,2,10)</f>
        <v>0</v>
      </c>
      <c r="AF227" s="44"/>
      <c r="AG227" s="79">
        <f t="shared" si="158"/>
        <v>0</v>
      </c>
      <c r="AH227" s="80">
        <f t="shared" si="159"/>
        <v>2500</v>
      </c>
      <c r="AI227" s="93"/>
      <c r="AJ227" s="84" t="s">
        <v>3202</v>
      </c>
      <c r="AK227" s="84" t="s">
        <v>73</v>
      </c>
      <c r="AL227" s="84" t="s">
        <v>3203</v>
      </c>
      <c r="AM227" s="84" t="s">
        <v>3251</v>
      </c>
      <c r="AN227" s="84" t="s">
        <v>3252</v>
      </c>
      <c r="AO227" s="84" t="s">
        <v>3253</v>
      </c>
      <c r="AP227" s="84" t="s">
        <v>3254</v>
      </c>
      <c r="AQ227" s="84" t="s">
        <v>122</v>
      </c>
      <c r="AR227" s="85">
        <v>1</v>
      </c>
      <c r="AS227" s="86">
        <v>1</v>
      </c>
      <c r="AT227" s="86">
        <v>1E-3</v>
      </c>
      <c r="AU227" s="86">
        <v>1</v>
      </c>
      <c r="AV227" s="84" t="s">
        <v>7</v>
      </c>
      <c r="AW227" s="86">
        <v>45</v>
      </c>
      <c r="AX227" s="84" t="s">
        <v>68</v>
      </c>
      <c r="AY227" s="84" t="s">
        <v>68</v>
      </c>
      <c r="AZ227" s="84" t="s">
        <v>68</v>
      </c>
      <c r="BA227" s="84" t="s">
        <v>68</v>
      </c>
      <c r="BB227" s="84" t="s">
        <v>68</v>
      </c>
      <c r="BC227" s="84" t="s">
        <v>441</v>
      </c>
      <c r="BD227" s="84" t="s">
        <v>442</v>
      </c>
      <c r="BE227" s="84" t="s">
        <v>443</v>
      </c>
      <c r="BF227" s="84" t="s">
        <v>122</v>
      </c>
      <c r="BG227" s="84" t="s">
        <v>69</v>
      </c>
      <c r="BH227" s="92" t="s">
        <v>3255</v>
      </c>
      <c r="BI227" s="84" t="s">
        <v>122</v>
      </c>
      <c r="BJ227" s="84" t="s">
        <v>3256</v>
      </c>
      <c r="BK227" s="84" t="s">
        <v>867</v>
      </c>
      <c r="BL227" s="84" t="s">
        <v>122</v>
      </c>
      <c r="BM227" s="84" t="s">
        <v>442</v>
      </c>
      <c r="BN227" s="84" t="s">
        <v>70</v>
      </c>
      <c r="BO227" s="84" t="s">
        <v>71</v>
      </c>
      <c r="BP227" s="84" t="s">
        <v>122</v>
      </c>
      <c r="BQ227" s="84" t="s">
        <v>163</v>
      </c>
    </row>
    <row r="228" spans="1:69" ht="13.2" customHeight="1" x14ac:dyDescent="0.3">
      <c r="A228" s="40" t="str">
        <f t="shared" si="133"/>
        <v>2025-09-05</v>
      </c>
      <c r="B228" s="40" t="str">
        <f t="shared" si="134"/>
        <v>SYD</v>
      </c>
      <c r="C228" s="39" t="str">
        <f t="shared" si="135"/>
        <v>40644104675</v>
      </c>
      <c r="D228" s="41" t="str">
        <f t="shared" si="136"/>
        <v>PKR253126666</v>
      </c>
      <c r="E228" s="41" t="str">
        <f t="shared" si="137"/>
        <v>596421459531</v>
      </c>
      <c r="F228" s="39" t="str">
        <f t="shared" si="138"/>
        <v>2256516</v>
      </c>
      <c r="G228" s="39" t="str">
        <f t="shared" si="139"/>
        <v>WISE EXPRESS (CNC INTL)</v>
      </c>
      <c r="H228" s="41" t="str">
        <f t="shared" si="140"/>
        <v>남기훈</v>
      </c>
      <c r="I228" s="39" t="str">
        <f t="shared" si="141"/>
        <v>18439</v>
      </c>
      <c r="J228" s="52" t="str">
        <f t="shared" si="142"/>
        <v/>
      </c>
      <c r="K228" s="75">
        <f t="shared" si="143"/>
        <v>1</v>
      </c>
      <c r="L228" s="76">
        <f t="shared" si="144"/>
        <v>0.5</v>
      </c>
      <c r="M228" s="76">
        <f t="shared" si="145"/>
        <v>1E-3</v>
      </c>
      <c r="N228" s="76">
        <f t="shared" si="146"/>
        <v>0.5</v>
      </c>
      <c r="O228" s="42">
        <f t="shared" si="147"/>
        <v>0.5</v>
      </c>
      <c r="P228" s="39" t="str">
        <f t="shared" si="148"/>
        <v>일반(목록배제,Normal-Manifest Exception)</v>
      </c>
      <c r="Q228" s="72">
        <f t="shared" si="149"/>
        <v>28</v>
      </c>
      <c r="R228" s="43" t="str">
        <f t="shared" si="150"/>
        <v>5X033</v>
      </c>
      <c r="S228" s="82" t="str">
        <f t="shared" si="151"/>
        <v/>
      </c>
      <c r="T228" s="40">
        <f t="shared" si="152"/>
        <v>45905</v>
      </c>
      <c r="U228" s="44">
        <v>2500</v>
      </c>
      <c r="V228" s="44">
        <f t="shared" si="153"/>
        <v>0</v>
      </c>
      <c r="W228" s="77">
        <f t="shared" si="154"/>
        <v>2500</v>
      </c>
      <c r="X228" s="78">
        <f t="shared" si="155"/>
        <v>0</v>
      </c>
      <c r="Y228" s="44" cm="1">
        <f t="array" ref="Y228">_xlfn.IFNA(_xlfn.IFS(AND(Q228&gt;=2000, Q228&lt;3000), 10000, AND(Q228&gt;=3000, Q228&lt;4000), 15000, AND(Q228&gt;=4000, Q228&lt;5000), 20000, AND(Q228&gt;=5000), 25000),0)</f>
        <v>0</v>
      </c>
      <c r="Z228" s="91">
        <f t="shared" si="156"/>
        <v>300</v>
      </c>
      <c r="AA228" s="44">
        <f t="shared" si="157"/>
        <v>0</v>
      </c>
      <c r="AB228" s="44"/>
      <c r="AC228" s="44"/>
      <c r="AD228" s="44"/>
      <c r="AE228" s="44">
        <f>VLOOKUP(O228,정산업데이트!$A$6:$B$12,2,10)</f>
        <v>0</v>
      </c>
      <c r="AF228" s="44"/>
      <c r="AG228" s="79">
        <f t="shared" si="158"/>
        <v>300</v>
      </c>
      <c r="AH228" s="80">
        <f t="shared" si="159"/>
        <v>2800</v>
      </c>
      <c r="AI228" s="93"/>
      <c r="AJ228" s="84" t="s">
        <v>3202</v>
      </c>
      <c r="AK228" s="84" t="s">
        <v>73</v>
      </c>
      <c r="AL228" s="84" t="s">
        <v>3203</v>
      </c>
      <c r="AM228" s="84" t="s">
        <v>3257</v>
      </c>
      <c r="AN228" s="84" t="s">
        <v>3258</v>
      </c>
      <c r="AO228" s="84" t="s">
        <v>3259</v>
      </c>
      <c r="AP228" s="84" t="s">
        <v>1131</v>
      </c>
      <c r="AQ228" s="84" t="s">
        <v>122</v>
      </c>
      <c r="AR228" s="85">
        <v>1</v>
      </c>
      <c r="AS228" s="86">
        <v>0.5</v>
      </c>
      <c r="AT228" s="86">
        <v>1E-3</v>
      </c>
      <c r="AU228" s="86">
        <v>0.5</v>
      </c>
      <c r="AV228" s="84" t="s">
        <v>8</v>
      </c>
      <c r="AW228" s="86">
        <v>28</v>
      </c>
      <c r="AX228" s="84" t="s">
        <v>68</v>
      </c>
      <c r="AY228" s="84" t="s">
        <v>68</v>
      </c>
      <c r="AZ228" s="84" t="s">
        <v>68</v>
      </c>
      <c r="BA228" s="84" t="s">
        <v>68</v>
      </c>
      <c r="BB228" s="84" t="s">
        <v>68</v>
      </c>
      <c r="BC228" s="84" t="s">
        <v>405</v>
      </c>
      <c r="BD228" s="84" t="s">
        <v>406</v>
      </c>
      <c r="BE228" s="84" t="s">
        <v>408</v>
      </c>
      <c r="BF228" s="84" t="s">
        <v>122</v>
      </c>
      <c r="BG228" s="84" t="s">
        <v>69</v>
      </c>
      <c r="BH228" s="92" t="s">
        <v>3260</v>
      </c>
      <c r="BI228" s="84" t="s">
        <v>122</v>
      </c>
      <c r="BJ228" s="84" t="s">
        <v>3261</v>
      </c>
      <c r="BK228" s="84" t="s">
        <v>867</v>
      </c>
      <c r="BL228" s="84" t="s">
        <v>122</v>
      </c>
      <c r="BM228" s="84" t="s">
        <v>406</v>
      </c>
      <c r="BN228" s="84" t="s">
        <v>70</v>
      </c>
      <c r="BO228" s="84" t="s">
        <v>71</v>
      </c>
      <c r="BP228" s="84" t="s">
        <v>122</v>
      </c>
      <c r="BQ228" s="84" t="s">
        <v>163</v>
      </c>
    </row>
    <row r="229" spans="1:69" ht="13.2" customHeight="1" x14ac:dyDescent="0.3">
      <c r="A229" s="40" t="str">
        <f t="shared" si="133"/>
        <v>2025-09-05</v>
      </c>
      <c r="B229" s="40" t="str">
        <f t="shared" si="134"/>
        <v>SYD</v>
      </c>
      <c r="C229" s="39" t="str">
        <f t="shared" si="135"/>
        <v>40644104675</v>
      </c>
      <c r="D229" s="41" t="str">
        <f t="shared" si="136"/>
        <v>PKR253126667</v>
      </c>
      <c r="E229" s="41" t="str">
        <f t="shared" si="137"/>
        <v>596421459542</v>
      </c>
      <c r="F229" s="39" t="str">
        <f t="shared" si="138"/>
        <v>2256516</v>
      </c>
      <c r="G229" s="39" t="str">
        <f t="shared" si="139"/>
        <v>WISE EXPRESS (CNC INTL)</v>
      </c>
      <c r="H229" s="41" t="str">
        <f t="shared" si="140"/>
        <v>임동희</v>
      </c>
      <c r="I229" s="39" t="str">
        <f t="shared" si="141"/>
        <v>01649</v>
      </c>
      <c r="J229" s="52" t="str">
        <f t="shared" si="142"/>
        <v/>
      </c>
      <c r="K229" s="75">
        <f t="shared" si="143"/>
        <v>1</v>
      </c>
      <c r="L229" s="76">
        <f t="shared" si="144"/>
        <v>0.5</v>
      </c>
      <c r="M229" s="76">
        <f t="shared" si="145"/>
        <v>1E-3</v>
      </c>
      <c r="N229" s="76">
        <f t="shared" si="146"/>
        <v>0.5</v>
      </c>
      <c r="O229" s="42">
        <f t="shared" si="147"/>
        <v>0.5</v>
      </c>
      <c r="P229" s="39" t="str">
        <f t="shared" si="148"/>
        <v>일반(목록배제,Normal-Manifest Exception)</v>
      </c>
      <c r="Q229" s="72">
        <f t="shared" si="149"/>
        <v>22</v>
      </c>
      <c r="R229" s="43" t="str">
        <f t="shared" si="150"/>
        <v>5X033</v>
      </c>
      <c r="S229" s="82" t="str">
        <f t="shared" si="151"/>
        <v/>
      </c>
      <c r="T229" s="40">
        <f t="shared" si="152"/>
        <v>45905</v>
      </c>
      <c r="U229" s="44">
        <v>2500</v>
      </c>
      <c r="V229" s="44">
        <f t="shared" si="153"/>
        <v>0</v>
      </c>
      <c r="W229" s="77">
        <f t="shared" si="154"/>
        <v>2500</v>
      </c>
      <c r="X229" s="78">
        <f t="shared" si="155"/>
        <v>0</v>
      </c>
      <c r="Y229" s="44" cm="1">
        <f t="array" ref="Y229">_xlfn.IFNA(_xlfn.IFS(AND(Q229&gt;=2000, Q229&lt;3000), 10000, AND(Q229&gt;=3000, Q229&lt;4000), 15000, AND(Q229&gt;=4000, Q229&lt;5000), 20000, AND(Q229&gt;=5000), 25000),0)</f>
        <v>0</v>
      </c>
      <c r="Z229" s="91">
        <f t="shared" si="156"/>
        <v>300</v>
      </c>
      <c r="AA229" s="44">
        <f t="shared" si="157"/>
        <v>0</v>
      </c>
      <c r="AB229" s="44"/>
      <c r="AC229" s="44"/>
      <c r="AD229" s="44"/>
      <c r="AE229" s="44">
        <f>VLOOKUP(O229,정산업데이트!$A$6:$B$12,2,10)</f>
        <v>0</v>
      </c>
      <c r="AF229" s="44"/>
      <c r="AG229" s="79">
        <f t="shared" si="158"/>
        <v>300</v>
      </c>
      <c r="AH229" s="80">
        <f t="shared" si="159"/>
        <v>2800</v>
      </c>
      <c r="AI229" s="93"/>
      <c r="AJ229" s="84" t="s">
        <v>3202</v>
      </c>
      <c r="AK229" s="84" t="s">
        <v>73</v>
      </c>
      <c r="AL229" s="84" t="s">
        <v>3203</v>
      </c>
      <c r="AM229" s="84" t="s">
        <v>3262</v>
      </c>
      <c r="AN229" s="84" t="s">
        <v>3263</v>
      </c>
      <c r="AO229" s="84" t="s">
        <v>3264</v>
      </c>
      <c r="AP229" s="84" t="s">
        <v>3265</v>
      </c>
      <c r="AQ229" s="84" t="s">
        <v>122</v>
      </c>
      <c r="AR229" s="85">
        <v>1</v>
      </c>
      <c r="AS229" s="86">
        <v>0.5</v>
      </c>
      <c r="AT229" s="86">
        <v>1E-3</v>
      </c>
      <c r="AU229" s="86">
        <v>0.5</v>
      </c>
      <c r="AV229" s="84" t="s">
        <v>8</v>
      </c>
      <c r="AW229" s="86">
        <v>22</v>
      </c>
      <c r="AX229" s="84" t="s">
        <v>68</v>
      </c>
      <c r="AY229" s="84" t="s">
        <v>68</v>
      </c>
      <c r="AZ229" s="84" t="s">
        <v>68</v>
      </c>
      <c r="BA229" s="84" t="s">
        <v>68</v>
      </c>
      <c r="BB229" s="84" t="s">
        <v>68</v>
      </c>
      <c r="BC229" s="84" t="s">
        <v>405</v>
      </c>
      <c r="BD229" s="84" t="s">
        <v>406</v>
      </c>
      <c r="BE229" s="84" t="s">
        <v>408</v>
      </c>
      <c r="BF229" s="84" t="s">
        <v>122</v>
      </c>
      <c r="BG229" s="84" t="s">
        <v>69</v>
      </c>
      <c r="BH229" s="92" t="s">
        <v>3266</v>
      </c>
      <c r="BI229" s="84" t="s">
        <v>122</v>
      </c>
      <c r="BJ229" s="84" t="s">
        <v>3267</v>
      </c>
      <c r="BK229" s="84" t="s">
        <v>867</v>
      </c>
      <c r="BL229" s="84" t="s">
        <v>122</v>
      </c>
      <c r="BM229" s="84" t="s">
        <v>406</v>
      </c>
      <c r="BN229" s="84" t="s">
        <v>70</v>
      </c>
      <c r="BO229" s="84" t="s">
        <v>71</v>
      </c>
      <c r="BP229" s="84" t="s">
        <v>122</v>
      </c>
      <c r="BQ229" s="84" t="s">
        <v>163</v>
      </c>
    </row>
    <row r="230" spans="1:69" ht="13.2" customHeight="1" x14ac:dyDescent="0.3">
      <c r="A230" s="40" t="str">
        <f t="shared" si="133"/>
        <v>2025-09-05</v>
      </c>
      <c r="B230" s="40" t="str">
        <f t="shared" si="134"/>
        <v>SYD</v>
      </c>
      <c r="C230" s="39" t="str">
        <f t="shared" si="135"/>
        <v>40644104675</v>
      </c>
      <c r="D230" s="41" t="str">
        <f t="shared" si="136"/>
        <v>PKR253126668</v>
      </c>
      <c r="E230" s="41" t="str">
        <f t="shared" si="137"/>
        <v>596421459553</v>
      </c>
      <c r="F230" s="39" t="str">
        <f t="shared" si="138"/>
        <v>2256516</v>
      </c>
      <c r="G230" s="39" t="str">
        <f t="shared" si="139"/>
        <v>WISE EXPRESS (CNC INTL)</v>
      </c>
      <c r="H230" s="41" t="str">
        <f t="shared" si="140"/>
        <v>정금주</v>
      </c>
      <c r="I230" s="39" t="str">
        <f t="shared" si="141"/>
        <v>54153</v>
      </c>
      <c r="J230" s="52" t="str">
        <f t="shared" si="142"/>
        <v/>
      </c>
      <c r="K230" s="75">
        <f t="shared" si="143"/>
        <v>1</v>
      </c>
      <c r="L230" s="76">
        <f t="shared" si="144"/>
        <v>0.5</v>
      </c>
      <c r="M230" s="76">
        <f t="shared" si="145"/>
        <v>1E-3</v>
      </c>
      <c r="N230" s="76">
        <f t="shared" si="146"/>
        <v>0.5</v>
      </c>
      <c r="O230" s="42">
        <f t="shared" si="147"/>
        <v>0.5</v>
      </c>
      <c r="P230" s="39" t="str">
        <f t="shared" si="148"/>
        <v>일반(목록배제,Normal-Manifest Exception)</v>
      </c>
      <c r="Q230" s="72">
        <f t="shared" si="149"/>
        <v>44</v>
      </c>
      <c r="R230" s="43" t="str">
        <f t="shared" si="150"/>
        <v>5X033</v>
      </c>
      <c r="S230" s="82" t="str">
        <f t="shared" si="151"/>
        <v/>
      </c>
      <c r="T230" s="40">
        <f t="shared" si="152"/>
        <v>45905</v>
      </c>
      <c r="U230" s="44">
        <v>2500</v>
      </c>
      <c r="V230" s="44">
        <f t="shared" si="153"/>
        <v>0</v>
      </c>
      <c r="W230" s="77">
        <f t="shared" si="154"/>
        <v>2500</v>
      </c>
      <c r="X230" s="78">
        <f t="shared" si="155"/>
        <v>0</v>
      </c>
      <c r="Y230" s="44" cm="1">
        <f t="array" ref="Y230">_xlfn.IFNA(_xlfn.IFS(AND(Q230&gt;=2000, Q230&lt;3000), 10000, AND(Q230&gt;=3000, Q230&lt;4000), 15000, AND(Q230&gt;=4000, Q230&lt;5000), 20000, AND(Q230&gt;=5000), 25000),0)</f>
        <v>0</v>
      </c>
      <c r="Z230" s="91">
        <f t="shared" si="156"/>
        <v>300</v>
      </c>
      <c r="AA230" s="44">
        <f t="shared" si="157"/>
        <v>0</v>
      </c>
      <c r="AB230" s="44"/>
      <c r="AC230" s="44"/>
      <c r="AD230" s="44"/>
      <c r="AE230" s="44">
        <f>VLOOKUP(O230,정산업데이트!$A$6:$B$12,2,10)</f>
        <v>0</v>
      </c>
      <c r="AF230" s="44"/>
      <c r="AG230" s="79">
        <f t="shared" si="158"/>
        <v>300</v>
      </c>
      <c r="AH230" s="80">
        <f t="shared" si="159"/>
        <v>2800</v>
      </c>
      <c r="AJ230" s="84" t="s">
        <v>3202</v>
      </c>
      <c r="AK230" s="84" t="s">
        <v>73</v>
      </c>
      <c r="AL230" s="84" t="s">
        <v>3203</v>
      </c>
      <c r="AM230" s="84" t="s">
        <v>3268</v>
      </c>
      <c r="AN230" s="84" t="s">
        <v>3269</v>
      </c>
      <c r="AO230" s="84" t="s">
        <v>3270</v>
      </c>
      <c r="AP230" s="84" t="s">
        <v>3271</v>
      </c>
      <c r="AQ230" s="84" t="s">
        <v>122</v>
      </c>
      <c r="AR230" s="85">
        <v>1</v>
      </c>
      <c r="AS230" s="86">
        <v>0.5</v>
      </c>
      <c r="AT230" s="86">
        <v>1E-3</v>
      </c>
      <c r="AU230" s="86">
        <v>0.5</v>
      </c>
      <c r="AV230" s="84" t="s">
        <v>8</v>
      </c>
      <c r="AW230" s="86">
        <v>44</v>
      </c>
      <c r="AX230" s="84" t="s">
        <v>68</v>
      </c>
      <c r="AY230" s="84" t="s">
        <v>68</v>
      </c>
      <c r="AZ230" s="84" t="s">
        <v>68</v>
      </c>
      <c r="BA230" s="84" t="s">
        <v>68</v>
      </c>
      <c r="BB230" s="84" t="s">
        <v>68</v>
      </c>
      <c r="BC230" s="84" t="s">
        <v>405</v>
      </c>
      <c r="BD230" s="84" t="s">
        <v>406</v>
      </c>
      <c r="BE230" s="84" t="s">
        <v>408</v>
      </c>
      <c r="BF230" s="84" t="s">
        <v>122</v>
      </c>
      <c r="BG230" s="84" t="s">
        <v>69</v>
      </c>
      <c r="BH230" s="92" t="s">
        <v>3272</v>
      </c>
      <c r="BI230" s="84" t="s">
        <v>122</v>
      </c>
      <c r="BJ230" s="84" t="s">
        <v>3273</v>
      </c>
      <c r="BK230" s="84" t="s">
        <v>867</v>
      </c>
      <c r="BL230" s="84" t="s">
        <v>122</v>
      </c>
      <c r="BM230" s="84" t="s">
        <v>406</v>
      </c>
      <c r="BN230" s="84" t="s">
        <v>70</v>
      </c>
      <c r="BO230" s="84" t="s">
        <v>71</v>
      </c>
      <c r="BP230" s="84" t="s">
        <v>122</v>
      </c>
      <c r="BQ230" s="84" t="s">
        <v>163</v>
      </c>
    </row>
    <row r="231" spans="1:69" ht="13.2" customHeight="1" x14ac:dyDescent="0.3">
      <c r="A231" s="40" t="str">
        <f t="shared" si="133"/>
        <v>2025-09-05</v>
      </c>
      <c r="B231" s="40" t="str">
        <f t="shared" si="134"/>
        <v>SYD</v>
      </c>
      <c r="C231" s="39" t="str">
        <f t="shared" si="135"/>
        <v>40644104675</v>
      </c>
      <c r="D231" s="41" t="str">
        <f t="shared" si="136"/>
        <v>PKR253126669</v>
      </c>
      <c r="E231" s="41" t="str">
        <f t="shared" si="137"/>
        <v>596421459564</v>
      </c>
      <c r="F231" s="39" t="str">
        <f t="shared" si="138"/>
        <v>2256516</v>
      </c>
      <c r="G231" s="39" t="str">
        <f t="shared" si="139"/>
        <v>WISE EXPRESS (CNC INTL)</v>
      </c>
      <c r="H231" s="41" t="str">
        <f t="shared" si="140"/>
        <v>정혜영</v>
      </c>
      <c r="I231" s="39" t="str">
        <f t="shared" si="141"/>
        <v>46961</v>
      </c>
      <c r="J231" s="52" t="str">
        <f t="shared" si="142"/>
        <v/>
      </c>
      <c r="K231" s="75">
        <f t="shared" si="143"/>
        <v>1</v>
      </c>
      <c r="L231" s="76">
        <f t="shared" si="144"/>
        <v>0.5</v>
      </c>
      <c r="M231" s="76">
        <f t="shared" si="145"/>
        <v>1E-3</v>
      </c>
      <c r="N231" s="76">
        <f t="shared" si="146"/>
        <v>0.5</v>
      </c>
      <c r="O231" s="42">
        <f t="shared" si="147"/>
        <v>0.5</v>
      </c>
      <c r="P231" s="39" t="str">
        <f t="shared" si="148"/>
        <v>일반(목록배제,Normal-Manifest Exception)</v>
      </c>
      <c r="Q231" s="72">
        <f t="shared" si="149"/>
        <v>33</v>
      </c>
      <c r="R231" s="43" t="str">
        <f t="shared" si="150"/>
        <v>5X033</v>
      </c>
      <c r="S231" s="82" t="str">
        <f t="shared" si="151"/>
        <v/>
      </c>
      <c r="T231" s="40">
        <f t="shared" si="152"/>
        <v>45905</v>
      </c>
      <c r="U231" s="44">
        <v>2500</v>
      </c>
      <c r="V231" s="44">
        <f t="shared" si="153"/>
        <v>0</v>
      </c>
      <c r="W231" s="77">
        <f t="shared" si="154"/>
        <v>2500</v>
      </c>
      <c r="X231" s="78">
        <f t="shared" si="155"/>
        <v>0</v>
      </c>
      <c r="Y231" s="44" cm="1">
        <f t="array" ref="Y231">_xlfn.IFNA(_xlfn.IFS(AND(Q231&gt;=2000, Q231&lt;3000), 10000, AND(Q231&gt;=3000, Q231&lt;4000), 15000, AND(Q231&gt;=4000, Q231&lt;5000), 20000, AND(Q231&gt;=5000), 25000),0)</f>
        <v>0</v>
      </c>
      <c r="Z231" s="91">
        <f t="shared" si="156"/>
        <v>300</v>
      </c>
      <c r="AA231" s="44">
        <f t="shared" si="157"/>
        <v>0</v>
      </c>
      <c r="AB231" s="44"/>
      <c r="AC231" s="44"/>
      <c r="AD231" s="44"/>
      <c r="AE231" s="44">
        <f>VLOOKUP(O231,정산업데이트!$A$6:$B$12,2,10)</f>
        <v>0</v>
      </c>
      <c r="AF231" s="44"/>
      <c r="AG231" s="79">
        <f t="shared" si="158"/>
        <v>300</v>
      </c>
      <c r="AH231" s="80">
        <f t="shared" si="159"/>
        <v>2800</v>
      </c>
      <c r="AI231" s="93"/>
      <c r="AJ231" s="84" t="s">
        <v>3202</v>
      </c>
      <c r="AK231" s="84" t="s">
        <v>73</v>
      </c>
      <c r="AL231" s="84" t="s">
        <v>3203</v>
      </c>
      <c r="AM231" s="84" t="s">
        <v>3274</v>
      </c>
      <c r="AN231" s="84" t="s">
        <v>3275</v>
      </c>
      <c r="AO231" s="84" t="s">
        <v>3276</v>
      </c>
      <c r="AP231" s="84" t="s">
        <v>3277</v>
      </c>
      <c r="AQ231" s="84" t="s">
        <v>122</v>
      </c>
      <c r="AR231" s="85">
        <v>1</v>
      </c>
      <c r="AS231" s="86">
        <v>0.5</v>
      </c>
      <c r="AT231" s="86">
        <v>1E-3</v>
      </c>
      <c r="AU231" s="86">
        <v>0.5</v>
      </c>
      <c r="AV231" s="84" t="s">
        <v>8</v>
      </c>
      <c r="AW231" s="86">
        <v>33</v>
      </c>
      <c r="AX231" s="84" t="s">
        <v>68</v>
      </c>
      <c r="AY231" s="84" t="s">
        <v>68</v>
      </c>
      <c r="AZ231" s="84" t="s">
        <v>68</v>
      </c>
      <c r="BA231" s="84" t="s">
        <v>68</v>
      </c>
      <c r="BB231" s="84" t="s">
        <v>68</v>
      </c>
      <c r="BC231" s="84" t="s">
        <v>405</v>
      </c>
      <c r="BD231" s="84" t="s">
        <v>406</v>
      </c>
      <c r="BE231" s="84" t="s">
        <v>407</v>
      </c>
      <c r="BF231" s="84" t="s">
        <v>122</v>
      </c>
      <c r="BG231" s="84" t="s">
        <v>69</v>
      </c>
      <c r="BH231" s="92" t="s">
        <v>3278</v>
      </c>
      <c r="BI231" s="84" t="s">
        <v>122</v>
      </c>
      <c r="BJ231" s="84" t="s">
        <v>3279</v>
      </c>
      <c r="BK231" s="84" t="s">
        <v>867</v>
      </c>
      <c r="BL231" s="84" t="s">
        <v>122</v>
      </c>
      <c r="BM231" s="84" t="s">
        <v>406</v>
      </c>
      <c r="BN231" s="84" t="s">
        <v>70</v>
      </c>
      <c r="BO231" s="84" t="s">
        <v>71</v>
      </c>
      <c r="BP231" s="84" t="s">
        <v>122</v>
      </c>
      <c r="BQ231" s="84" t="s">
        <v>163</v>
      </c>
    </row>
    <row r="232" spans="1:69" ht="13.2" customHeight="1" x14ac:dyDescent="0.3">
      <c r="A232" s="40" t="str">
        <f t="shared" si="133"/>
        <v>2025-09-05</v>
      </c>
      <c r="B232" s="40" t="str">
        <f t="shared" si="134"/>
        <v>SYD</v>
      </c>
      <c r="C232" s="39" t="str">
        <f t="shared" si="135"/>
        <v>40644104675</v>
      </c>
      <c r="D232" s="41" t="str">
        <f t="shared" si="136"/>
        <v>PKR253126670</v>
      </c>
      <c r="E232" s="41" t="str">
        <f t="shared" si="137"/>
        <v>596421459575</v>
      </c>
      <c r="F232" s="39" t="str">
        <f t="shared" si="138"/>
        <v>2256516</v>
      </c>
      <c r="G232" s="39" t="str">
        <f t="shared" si="139"/>
        <v>WISE EXPRESS (CNC INTL)</v>
      </c>
      <c r="H232" s="41" t="str">
        <f t="shared" si="140"/>
        <v>최동만</v>
      </c>
      <c r="I232" s="39" t="str">
        <f t="shared" si="141"/>
        <v>62340</v>
      </c>
      <c r="J232" s="52" t="str">
        <f t="shared" si="142"/>
        <v/>
      </c>
      <c r="K232" s="75">
        <f t="shared" si="143"/>
        <v>1</v>
      </c>
      <c r="L232" s="76">
        <f t="shared" si="144"/>
        <v>0.5</v>
      </c>
      <c r="M232" s="76">
        <f t="shared" si="145"/>
        <v>1E-3</v>
      </c>
      <c r="N232" s="76">
        <f t="shared" si="146"/>
        <v>0.5</v>
      </c>
      <c r="O232" s="42">
        <f t="shared" si="147"/>
        <v>0.5</v>
      </c>
      <c r="P232" s="39" t="str">
        <f t="shared" si="148"/>
        <v>일반(목록배제,Normal-Manifest Exception)</v>
      </c>
      <c r="Q232" s="72">
        <f t="shared" si="149"/>
        <v>21</v>
      </c>
      <c r="R232" s="43" t="str">
        <f t="shared" si="150"/>
        <v>5X033</v>
      </c>
      <c r="S232" s="82" t="str">
        <f t="shared" si="151"/>
        <v/>
      </c>
      <c r="T232" s="40">
        <f t="shared" si="152"/>
        <v>45905</v>
      </c>
      <c r="U232" s="44">
        <v>2500</v>
      </c>
      <c r="V232" s="44">
        <f t="shared" si="153"/>
        <v>0</v>
      </c>
      <c r="W232" s="77">
        <f t="shared" si="154"/>
        <v>2500</v>
      </c>
      <c r="X232" s="78">
        <f t="shared" si="155"/>
        <v>0</v>
      </c>
      <c r="Y232" s="44" cm="1">
        <f t="array" ref="Y232">_xlfn.IFNA(_xlfn.IFS(AND(Q232&gt;=2000, Q232&lt;3000), 10000, AND(Q232&gt;=3000, Q232&lt;4000), 15000, AND(Q232&gt;=4000, Q232&lt;5000), 20000, AND(Q232&gt;=5000), 25000),0)</f>
        <v>0</v>
      </c>
      <c r="Z232" s="91">
        <f t="shared" si="156"/>
        <v>300</v>
      </c>
      <c r="AA232" s="44">
        <f t="shared" si="157"/>
        <v>0</v>
      </c>
      <c r="AB232" s="44"/>
      <c r="AC232" s="44"/>
      <c r="AD232" s="44"/>
      <c r="AE232" s="44">
        <f>VLOOKUP(O232,정산업데이트!$A$6:$B$12,2,10)</f>
        <v>0</v>
      </c>
      <c r="AF232" s="44"/>
      <c r="AG232" s="79">
        <f t="shared" si="158"/>
        <v>300</v>
      </c>
      <c r="AH232" s="80">
        <f t="shared" si="159"/>
        <v>2800</v>
      </c>
      <c r="AI232" s="93"/>
      <c r="AJ232" s="84" t="s">
        <v>3202</v>
      </c>
      <c r="AK232" s="84" t="s">
        <v>73</v>
      </c>
      <c r="AL232" s="84" t="s">
        <v>3203</v>
      </c>
      <c r="AM232" s="84" t="s">
        <v>3280</v>
      </c>
      <c r="AN232" s="84" t="s">
        <v>3281</v>
      </c>
      <c r="AO232" s="84" t="s">
        <v>3282</v>
      </c>
      <c r="AP232" s="84" t="s">
        <v>3283</v>
      </c>
      <c r="AQ232" s="84" t="s">
        <v>122</v>
      </c>
      <c r="AR232" s="85">
        <v>1</v>
      </c>
      <c r="AS232" s="86">
        <v>0.5</v>
      </c>
      <c r="AT232" s="86">
        <v>1E-3</v>
      </c>
      <c r="AU232" s="86">
        <v>0.5</v>
      </c>
      <c r="AV232" s="84" t="s">
        <v>8</v>
      </c>
      <c r="AW232" s="86">
        <v>21</v>
      </c>
      <c r="AX232" s="84" t="s">
        <v>68</v>
      </c>
      <c r="AY232" s="84" t="s">
        <v>68</v>
      </c>
      <c r="AZ232" s="84" t="s">
        <v>68</v>
      </c>
      <c r="BA232" s="84" t="s">
        <v>68</v>
      </c>
      <c r="BB232" s="84" t="s">
        <v>68</v>
      </c>
      <c r="BC232" s="84" t="s">
        <v>405</v>
      </c>
      <c r="BD232" s="84" t="s">
        <v>406</v>
      </c>
      <c r="BE232" s="84" t="s">
        <v>407</v>
      </c>
      <c r="BF232" s="84" t="s">
        <v>122</v>
      </c>
      <c r="BG232" s="84" t="s">
        <v>69</v>
      </c>
      <c r="BH232" s="92" t="s">
        <v>3284</v>
      </c>
      <c r="BI232" s="84" t="s">
        <v>122</v>
      </c>
      <c r="BJ232" s="84" t="s">
        <v>3285</v>
      </c>
      <c r="BK232" s="84" t="s">
        <v>867</v>
      </c>
      <c r="BL232" s="84" t="s">
        <v>122</v>
      </c>
      <c r="BM232" s="84" t="s">
        <v>406</v>
      </c>
      <c r="BN232" s="84" t="s">
        <v>70</v>
      </c>
      <c r="BO232" s="84" t="s">
        <v>71</v>
      </c>
      <c r="BP232" s="84" t="s">
        <v>122</v>
      </c>
      <c r="BQ232" s="84" t="s">
        <v>163</v>
      </c>
    </row>
    <row r="233" spans="1:69" ht="13.2" customHeight="1" x14ac:dyDescent="0.3">
      <c r="A233" s="40" t="str">
        <f t="shared" si="133"/>
        <v>2025-09-05</v>
      </c>
      <c r="B233" s="40" t="str">
        <f t="shared" si="134"/>
        <v>SYD</v>
      </c>
      <c r="C233" s="39" t="str">
        <f t="shared" si="135"/>
        <v>40644104675</v>
      </c>
      <c r="D233" s="41" t="str">
        <f t="shared" si="136"/>
        <v>PKR253126671</v>
      </c>
      <c r="E233" s="41" t="str">
        <f t="shared" si="137"/>
        <v>596421459586</v>
      </c>
      <c r="F233" s="39" t="str">
        <f t="shared" si="138"/>
        <v>2256516</v>
      </c>
      <c r="G233" s="39" t="str">
        <f t="shared" si="139"/>
        <v>WISE EXPRESS (CNC INTL)</v>
      </c>
      <c r="H233" s="41" t="str">
        <f t="shared" si="140"/>
        <v>이종현</v>
      </c>
      <c r="I233" s="39" t="str">
        <f t="shared" si="141"/>
        <v>52549</v>
      </c>
      <c r="J233" s="52" t="str">
        <f t="shared" si="142"/>
        <v/>
      </c>
      <c r="K233" s="75">
        <f t="shared" si="143"/>
        <v>1</v>
      </c>
      <c r="L233" s="76">
        <f t="shared" si="144"/>
        <v>0.5</v>
      </c>
      <c r="M233" s="76">
        <f t="shared" si="145"/>
        <v>1E-3</v>
      </c>
      <c r="N233" s="76">
        <f t="shared" si="146"/>
        <v>0.5</v>
      </c>
      <c r="O233" s="42">
        <f t="shared" si="147"/>
        <v>0.5</v>
      </c>
      <c r="P233" s="39" t="str">
        <f t="shared" si="148"/>
        <v>일반(목록배제,Normal-Manifest Exception)</v>
      </c>
      <c r="Q233" s="72">
        <f t="shared" si="149"/>
        <v>20</v>
      </c>
      <c r="R233" s="43" t="str">
        <f t="shared" si="150"/>
        <v>5X033</v>
      </c>
      <c r="S233" s="82" t="str">
        <f t="shared" si="151"/>
        <v/>
      </c>
      <c r="T233" s="40">
        <f t="shared" si="152"/>
        <v>45905</v>
      </c>
      <c r="U233" s="44">
        <v>2500</v>
      </c>
      <c r="V233" s="44">
        <f t="shared" si="153"/>
        <v>0</v>
      </c>
      <c r="W233" s="77">
        <f t="shared" si="154"/>
        <v>2500</v>
      </c>
      <c r="X233" s="78">
        <f t="shared" si="155"/>
        <v>0</v>
      </c>
      <c r="Y233" s="44" cm="1">
        <f t="array" ref="Y233">_xlfn.IFNA(_xlfn.IFS(AND(Q233&gt;=2000, Q233&lt;3000), 10000, AND(Q233&gt;=3000, Q233&lt;4000), 15000, AND(Q233&gt;=4000, Q233&lt;5000), 20000, AND(Q233&gt;=5000), 25000),0)</f>
        <v>0</v>
      </c>
      <c r="Z233" s="91">
        <f t="shared" si="156"/>
        <v>300</v>
      </c>
      <c r="AA233" s="44">
        <f t="shared" si="157"/>
        <v>0</v>
      </c>
      <c r="AB233" s="44"/>
      <c r="AC233" s="44"/>
      <c r="AD233" s="44"/>
      <c r="AE233" s="44">
        <f>VLOOKUP(O233,정산업데이트!$A$6:$B$12,2,10)</f>
        <v>0</v>
      </c>
      <c r="AF233" s="44"/>
      <c r="AG233" s="79">
        <f t="shared" si="158"/>
        <v>300</v>
      </c>
      <c r="AH233" s="80">
        <f t="shared" si="159"/>
        <v>2800</v>
      </c>
      <c r="AI233" s="93"/>
      <c r="AJ233" s="84" t="s">
        <v>3202</v>
      </c>
      <c r="AK233" s="84" t="s">
        <v>73</v>
      </c>
      <c r="AL233" s="84" t="s">
        <v>3203</v>
      </c>
      <c r="AM233" s="84" t="s">
        <v>3286</v>
      </c>
      <c r="AN233" s="84" t="s">
        <v>3287</v>
      </c>
      <c r="AO233" s="84" t="s">
        <v>3288</v>
      </c>
      <c r="AP233" s="84" t="s">
        <v>3289</v>
      </c>
      <c r="AQ233" s="84" t="s">
        <v>122</v>
      </c>
      <c r="AR233" s="85">
        <v>1</v>
      </c>
      <c r="AS233" s="86">
        <v>0.5</v>
      </c>
      <c r="AT233" s="86">
        <v>1E-3</v>
      </c>
      <c r="AU233" s="86">
        <v>0.5</v>
      </c>
      <c r="AV233" s="84" t="s">
        <v>8</v>
      </c>
      <c r="AW233" s="86">
        <v>20</v>
      </c>
      <c r="AX233" s="84" t="s">
        <v>68</v>
      </c>
      <c r="AY233" s="84" t="s">
        <v>68</v>
      </c>
      <c r="AZ233" s="84" t="s">
        <v>68</v>
      </c>
      <c r="BA233" s="84" t="s">
        <v>68</v>
      </c>
      <c r="BB233" s="84" t="s">
        <v>68</v>
      </c>
      <c r="BC233" s="84" t="s">
        <v>405</v>
      </c>
      <c r="BD233" s="84" t="s">
        <v>406</v>
      </c>
      <c r="BE233" s="84" t="s">
        <v>415</v>
      </c>
      <c r="BF233" s="84" t="s">
        <v>122</v>
      </c>
      <c r="BG233" s="84" t="s">
        <v>69</v>
      </c>
      <c r="BH233" s="92" t="s">
        <v>3290</v>
      </c>
      <c r="BI233" s="84" t="s">
        <v>122</v>
      </c>
      <c r="BJ233" s="84" t="s">
        <v>3291</v>
      </c>
      <c r="BK233" s="84" t="s">
        <v>867</v>
      </c>
      <c r="BL233" s="84" t="s">
        <v>122</v>
      </c>
      <c r="BM233" s="84" t="s">
        <v>406</v>
      </c>
      <c r="BN233" s="84" t="s">
        <v>70</v>
      </c>
      <c r="BO233" s="84" t="s">
        <v>71</v>
      </c>
      <c r="BP233" s="84" t="s">
        <v>122</v>
      </c>
      <c r="BQ233" s="84" t="s">
        <v>163</v>
      </c>
    </row>
    <row r="234" spans="1:69" ht="13.2" customHeight="1" x14ac:dyDescent="0.3">
      <c r="A234" s="40" t="str">
        <f t="shared" si="133"/>
        <v>2025-09-05</v>
      </c>
      <c r="B234" s="40" t="str">
        <f t="shared" si="134"/>
        <v>SYD</v>
      </c>
      <c r="C234" s="39" t="str">
        <f t="shared" si="135"/>
        <v>40644104675</v>
      </c>
      <c r="D234" s="41" t="str">
        <f t="shared" si="136"/>
        <v>PKR253125511</v>
      </c>
      <c r="E234" s="41" t="str">
        <f t="shared" si="137"/>
        <v>596421459251</v>
      </c>
      <c r="F234" s="39" t="str">
        <f t="shared" si="138"/>
        <v>2254224</v>
      </c>
      <c r="G234" s="39" t="str">
        <f t="shared" si="139"/>
        <v>WISE EXPRESS LOGISTICS PTY LTD</v>
      </c>
      <c r="H234" s="41" t="str">
        <f t="shared" si="140"/>
        <v>안영미</v>
      </c>
      <c r="I234" s="39" t="str">
        <f t="shared" si="141"/>
        <v>10938</v>
      </c>
      <c r="J234" s="52" t="str">
        <f t="shared" si="142"/>
        <v>[대신착불]/포장불량</v>
      </c>
      <c r="K234" s="75">
        <f t="shared" si="143"/>
        <v>1</v>
      </c>
      <c r="L234" s="76">
        <f t="shared" si="144"/>
        <v>4</v>
      </c>
      <c r="M234" s="76">
        <f t="shared" si="145"/>
        <v>1E-3</v>
      </c>
      <c r="N234" s="76">
        <f t="shared" si="146"/>
        <v>4</v>
      </c>
      <c r="O234" s="42">
        <f t="shared" si="147"/>
        <v>4</v>
      </c>
      <c r="P234" s="39" t="str">
        <f t="shared" si="148"/>
        <v>일반(목록배제,Normal-Manifest Exception)</v>
      </c>
      <c r="Q234" s="72">
        <f t="shared" si="149"/>
        <v>70</v>
      </c>
      <c r="R234" s="43" t="str">
        <f t="shared" si="150"/>
        <v>5X033</v>
      </c>
      <c r="S234" s="82" t="str">
        <f t="shared" si="151"/>
        <v/>
      </c>
      <c r="T234" s="40">
        <f t="shared" si="152"/>
        <v>45905</v>
      </c>
      <c r="U234" s="44">
        <v>2500</v>
      </c>
      <c r="V234" s="44">
        <f t="shared" si="153"/>
        <v>0</v>
      </c>
      <c r="W234" s="77">
        <f t="shared" si="154"/>
        <v>2500</v>
      </c>
      <c r="X234" s="78">
        <f t="shared" si="155"/>
        <v>0</v>
      </c>
      <c r="Y234" s="44" cm="1">
        <f t="array" ref="Y234">_xlfn.IFNA(_xlfn.IFS(AND(Q234&gt;=2000, Q234&lt;3000), 10000, AND(Q234&gt;=3000, Q234&lt;4000), 15000, AND(Q234&gt;=4000, Q234&lt;5000), 20000, AND(Q234&gt;=5000), 25000),0)</f>
        <v>0</v>
      </c>
      <c r="Z234" s="91">
        <f t="shared" si="156"/>
        <v>300</v>
      </c>
      <c r="AA234" s="44">
        <f t="shared" si="157"/>
        <v>0</v>
      </c>
      <c r="AB234" s="44"/>
      <c r="AC234" s="44"/>
      <c r="AD234" s="44"/>
      <c r="AE234" s="44">
        <f>VLOOKUP(O234,정산업데이트!$A$6:$B$12,2,10)</f>
        <v>0</v>
      </c>
      <c r="AF234" s="44"/>
      <c r="AG234" s="79">
        <f t="shared" si="158"/>
        <v>300</v>
      </c>
      <c r="AH234" s="80">
        <f t="shared" si="159"/>
        <v>2800</v>
      </c>
      <c r="AI234" s="93"/>
      <c r="AJ234" s="84" t="s">
        <v>3202</v>
      </c>
      <c r="AK234" s="84" t="s">
        <v>73</v>
      </c>
      <c r="AL234" s="84" t="s">
        <v>3203</v>
      </c>
      <c r="AM234" s="84" t="s">
        <v>3292</v>
      </c>
      <c r="AN234" s="84" t="s">
        <v>834</v>
      </c>
      <c r="AO234" s="84" t="s">
        <v>3293</v>
      </c>
      <c r="AP234" s="84" t="s">
        <v>3294</v>
      </c>
      <c r="AQ234" s="84" t="s">
        <v>3295</v>
      </c>
      <c r="AR234" s="85">
        <v>1</v>
      </c>
      <c r="AS234" s="86">
        <v>4</v>
      </c>
      <c r="AT234" s="86">
        <v>1E-3</v>
      </c>
      <c r="AU234" s="86">
        <v>4</v>
      </c>
      <c r="AV234" s="84" t="s">
        <v>8</v>
      </c>
      <c r="AW234" s="86">
        <v>70</v>
      </c>
      <c r="AX234" s="84" t="s">
        <v>68</v>
      </c>
      <c r="AY234" s="84" t="s">
        <v>68</v>
      </c>
      <c r="AZ234" s="84" t="s">
        <v>68</v>
      </c>
      <c r="BA234" s="84" t="s">
        <v>122</v>
      </c>
      <c r="BB234" s="84" t="s">
        <v>122</v>
      </c>
      <c r="BC234" s="84" t="s">
        <v>130</v>
      </c>
      <c r="BD234" s="84" t="s">
        <v>74</v>
      </c>
      <c r="BE234" s="84" t="s">
        <v>3296</v>
      </c>
      <c r="BF234" s="84" t="s">
        <v>122</v>
      </c>
      <c r="BG234" s="84" t="s">
        <v>69</v>
      </c>
      <c r="BH234" s="92" t="s">
        <v>3297</v>
      </c>
      <c r="BI234" s="84" t="s">
        <v>122</v>
      </c>
      <c r="BJ234" s="84" t="s">
        <v>3298</v>
      </c>
      <c r="BK234" s="84" t="s">
        <v>867</v>
      </c>
      <c r="BL234" s="84" t="s">
        <v>122</v>
      </c>
      <c r="BM234" s="84" t="s">
        <v>74</v>
      </c>
      <c r="BN234" s="84" t="s">
        <v>70</v>
      </c>
      <c r="BO234" s="84" t="s">
        <v>71</v>
      </c>
      <c r="BP234" s="84" t="s">
        <v>122</v>
      </c>
      <c r="BQ234" s="84" t="s">
        <v>163</v>
      </c>
    </row>
    <row r="235" spans="1:69" ht="13.2" customHeight="1" x14ac:dyDescent="0.3">
      <c r="A235" s="40" t="str">
        <f t="shared" si="133"/>
        <v>2025-09-05</v>
      </c>
      <c r="B235" s="40" t="str">
        <f t="shared" si="134"/>
        <v>SYD</v>
      </c>
      <c r="C235" s="39" t="str">
        <f t="shared" si="135"/>
        <v>40644104675</v>
      </c>
      <c r="D235" s="41" t="str">
        <f t="shared" si="136"/>
        <v>PKR253125512</v>
      </c>
      <c r="E235" s="41" t="str">
        <f t="shared" si="137"/>
        <v>596421459262</v>
      </c>
      <c r="F235" s="39" t="str">
        <f t="shared" si="138"/>
        <v>2254224</v>
      </c>
      <c r="G235" s="39" t="str">
        <f t="shared" si="139"/>
        <v>WISE EXPRESS LOGISTICS PTY LTD</v>
      </c>
      <c r="H235" s="41" t="str">
        <f t="shared" si="140"/>
        <v>강기완</v>
      </c>
      <c r="I235" s="39" t="str">
        <f t="shared" si="141"/>
        <v>10528</v>
      </c>
      <c r="J235" s="52" t="str">
        <f t="shared" si="142"/>
        <v/>
      </c>
      <c r="K235" s="75">
        <f t="shared" si="143"/>
        <v>1</v>
      </c>
      <c r="L235" s="76">
        <f t="shared" si="144"/>
        <v>3.36</v>
      </c>
      <c r="M235" s="76">
        <f t="shared" si="145"/>
        <v>1E-3</v>
      </c>
      <c r="N235" s="76">
        <f t="shared" si="146"/>
        <v>3.4</v>
      </c>
      <c r="O235" s="42">
        <f t="shared" si="147"/>
        <v>3.5</v>
      </c>
      <c r="P235" s="39" t="str">
        <f t="shared" si="148"/>
        <v>일반(목록배제,Normal-Manifest Exception)</v>
      </c>
      <c r="Q235" s="72">
        <f t="shared" si="149"/>
        <v>70</v>
      </c>
      <c r="R235" s="43" t="str">
        <f t="shared" si="150"/>
        <v>5X033</v>
      </c>
      <c r="S235" s="82" t="str">
        <f t="shared" si="151"/>
        <v/>
      </c>
      <c r="T235" s="40">
        <f t="shared" si="152"/>
        <v>45905</v>
      </c>
      <c r="U235" s="44">
        <v>2500</v>
      </c>
      <c r="V235" s="44">
        <f t="shared" si="153"/>
        <v>0</v>
      </c>
      <c r="W235" s="77">
        <f t="shared" si="154"/>
        <v>2500</v>
      </c>
      <c r="X235" s="78">
        <f t="shared" si="155"/>
        <v>0</v>
      </c>
      <c r="Y235" s="44" cm="1">
        <f t="array" ref="Y235">_xlfn.IFNA(_xlfn.IFS(AND(Q235&gt;=2000, Q235&lt;3000), 10000, AND(Q235&gt;=3000, Q235&lt;4000), 15000, AND(Q235&gt;=4000, Q235&lt;5000), 20000, AND(Q235&gt;=5000), 25000),0)</f>
        <v>0</v>
      </c>
      <c r="Z235" s="91">
        <f t="shared" si="156"/>
        <v>300</v>
      </c>
      <c r="AA235" s="44">
        <f t="shared" si="157"/>
        <v>0</v>
      </c>
      <c r="AB235" s="44"/>
      <c r="AC235" s="44"/>
      <c r="AD235" s="44"/>
      <c r="AE235" s="44">
        <f>VLOOKUP(O235,정산업데이트!$A$6:$B$12,2,10)</f>
        <v>0</v>
      </c>
      <c r="AF235" s="44"/>
      <c r="AG235" s="79">
        <f t="shared" si="158"/>
        <v>300</v>
      </c>
      <c r="AH235" s="80">
        <f t="shared" si="159"/>
        <v>2800</v>
      </c>
      <c r="AI235" s="93"/>
      <c r="AJ235" s="84" t="s">
        <v>3202</v>
      </c>
      <c r="AK235" s="84" t="s">
        <v>73</v>
      </c>
      <c r="AL235" s="84" t="s">
        <v>3203</v>
      </c>
      <c r="AM235" s="84" t="s">
        <v>3299</v>
      </c>
      <c r="AN235" s="84" t="s">
        <v>3300</v>
      </c>
      <c r="AO235" s="84" t="s">
        <v>3301</v>
      </c>
      <c r="AP235" s="84" t="s">
        <v>1093</v>
      </c>
      <c r="AQ235" s="84" t="s">
        <v>122</v>
      </c>
      <c r="AR235" s="85">
        <v>1</v>
      </c>
      <c r="AS235" s="86">
        <v>3.36</v>
      </c>
      <c r="AT235" s="86">
        <v>1E-3</v>
      </c>
      <c r="AU235" s="86">
        <v>3.4</v>
      </c>
      <c r="AV235" s="84" t="s">
        <v>8</v>
      </c>
      <c r="AW235" s="86">
        <v>70</v>
      </c>
      <c r="AX235" s="84" t="s">
        <v>68</v>
      </c>
      <c r="AY235" s="84" t="s">
        <v>122</v>
      </c>
      <c r="AZ235" s="84" t="s">
        <v>122</v>
      </c>
      <c r="BA235" s="84" t="s">
        <v>122</v>
      </c>
      <c r="BB235" s="84" t="s">
        <v>122</v>
      </c>
      <c r="BC235" s="84" t="s">
        <v>130</v>
      </c>
      <c r="BD235" s="84" t="s">
        <v>74</v>
      </c>
      <c r="BE235" s="84" t="s">
        <v>3296</v>
      </c>
      <c r="BF235" s="84" t="s">
        <v>122</v>
      </c>
      <c r="BG235" s="84" t="s">
        <v>69</v>
      </c>
      <c r="BH235" s="92" t="s">
        <v>3302</v>
      </c>
      <c r="BI235" s="84" t="s">
        <v>122</v>
      </c>
      <c r="BJ235" s="84" t="s">
        <v>3303</v>
      </c>
      <c r="BK235" s="84" t="s">
        <v>867</v>
      </c>
      <c r="BL235" s="84" t="s">
        <v>122</v>
      </c>
      <c r="BM235" s="84" t="s">
        <v>74</v>
      </c>
      <c r="BN235" s="84" t="s">
        <v>70</v>
      </c>
      <c r="BO235" s="84" t="s">
        <v>71</v>
      </c>
      <c r="BP235" s="84" t="s">
        <v>122</v>
      </c>
      <c r="BQ235" s="84" t="s">
        <v>163</v>
      </c>
    </row>
    <row r="236" spans="1:69" ht="13.2" customHeight="1" x14ac:dyDescent="0.3">
      <c r="A236" s="40" t="str">
        <f t="shared" si="133"/>
        <v>2025-09-05</v>
      </c>
      <c r="B236" s="40" t="str">
        <f t="shared" si="134"/>
        <v>SYD</v>
      </c>
      <c r="C236" s="39" t="str">
        <f t="shared" si="135"/>
        <v>40644104675</v>
      </c>
      <c r="D236" s="41" t="str">
        <f t="shared" si="136"/>
        <v>PKR253125513</v>
      </c>
      <c r="E236" s="41" t="str">
        <f t="shared" si="137"/>
        <v>596421459273</v>
      </c>
      <c r="F236" s="39" t="str">
        <f t="shared" si="138"/>
        <v>2254224</v>
      </c>
      <c r="G236" s="39" t="str">
        <f t="shared" si="139"/>
        <v>WISE EXPRESS LOGISTICS PTY LTD</v>
      </c>
      <c r="H236" s="41" t="str">
        <f t="shared" si="140"/>
        <v>장우룡</v>
      </c>
      <c r="I236" s="39" t="str">
        <f t="shared" si="141"/>
        <v>07538</v>
      </c>
      <c r="J236" s="52" t="str">
        <f t="shared" si="142"/>
        <v>[대신착불]/포장불량</v>
      </c>
      <c r="K236" s="75">
        <f t="shared" si="143"/>
        <v>1</v>
      </c>
      <c r="L236" s="76">
        <f t="shared" si="144"/>
        <v>3.16</v>
      </c>
      <c r="M236" s="76">
        <f t="shared" si="145"/>
        <v>1E-3</v>
      </c>
      <c r="N236" s="76">
        <f t="shared" si="146"/>
        <v>3.2</v>
      </c>
      <c r="O236" s="42">
        <f t="shared" si="147"/>
        <v>3.5</v>
      </c>
      <c r="P236" s="39" t="str">
        <f t="shared" si="148"/>
        <v>일반(목록배제,Normal-Manifest Exception)</v>
      </c>
      <c r="Q236" s="72">
        <f t="shared" si="149"/>
        <v>70</v>
      </c>
      <c r="R236" s="43" t="str">
        <f t="shared" si="150"/>
        <v>5X033</v>
      </c>
      <c r="S236" s="82" t="str">
        <f t="shared" si="151"/>
        <v/>
      </c>
      <c r="T236" s="40">
        <f t="shared" si="152"/>
        <v>45905</v>
      </c>
      <c r="U236" s="44">
        <v>2500</v>
      </c>
      <c r="V236" s="44">
        <f t="shared" si="153"/>
        <v>0</v>
      </c>
      <c r="W236" s="77">
        <f t="shared" si="154"/>
        <v>2500</v>
      </c>
      <c r="X236" s="78">
        <f t="shared" si="155"/>
        <v>0</v>
      </c>
      <c r="Y236" s="44" cm="1">
        <f t="array" ref="Y236">_xlfn.IFNA(_xlfn.IFS(AND(Q236&gt;=2000, Q236&lt;3000), 10000, AND(Q236&gt;=3000, Q236&lt;4000), 15000, AND(Q236&gt;=4000, Q236&lt;5000), 20000, AND(Q236&gt;=5000), 25000),0)</f>
        <v>0</v>
      </c>
      <c r="Z236" s="91">
        <f t="shared" si="156"/>
        <v>300</v>
      </c>
      <c r="AA236" s="44">
        <f t="shared" si="157"/>
        <v>0</v>
      </c>
      <c r="AB236" s="44"/>
      <c r="AC236" s="44"/>
      <c r="AD236" s="44"/>
      <c r="AE236" s="44">
        <f>VLOOKUP(O236,정산업데이트!$A$6:$B$12,2,10)</f>
        <v>0</v>
      </c>
      <c r="AF236" s="44"/>
      <c r="AG236" s="79">
        <f t="shared" si="158"/>
        <v>300</v>
      </c>
      <c r="AH236" s="80">
        <f t="shared" si="159"/>
        <v>2800</v>
      </c>
      <c r="AI236" s="93"/>
      <c r="AJ236" s="84" t="s">
        <v>3202</v>
      </c>
      <c r="AK236" s="84" t="s">
        <v>73</v>
      </c>
      <c r="AL236" s="84" t="s">
        <v>3203</v>
      </c>
      <c r="AM236" s="84" t="s">
        <v>3304</v>
      </c>
      <c r="AN236" s="84" t="s">
        <v>3305</v>
      </c>
      <c r="AO236" s="84" t="s">
        <v>3306</v>
      </c>
      <c r="AP236" s="84" t="s">
        <v>3307</v>
      </c>
      <c r="AQ236" s="84" t="s">
        <v>3295</v>
      </c>
      <c r="AR236" s="85">
        <v>1</v>
      </c>
      <c r="AS236" s="86">
        <v>3.16</v>
      </c>
      <c r="AT236" s="86">
        <v>1E-3</v>
      </c>
      <c r="AU236" s="86">
        <v>3.2</v>
      </c>
      <c r="AV236" s="84" t="s">
        <v>8</v>
      </c>
      <c r="AW236" s="86">
        <v>70</v>
      </c>
      <c r="AX236" s="84" t="s">
        <v>68</v>
      </c>
      <c r="AY236" s="84" t="s">
        <v>68</v>
      </c>
      <c r="AZ236" s="84" t="s">
        <v>68</v>
      </c>
      <c r="BA236" s="84" t="s">
        <v>68</v>
      </c>
      <c r="BB236" s="84" t="s">
        <v>122</v>
      </c>
      <c r="BC236" s="84" t="s">
        <v>130</v>
      </c>
      <c r="BD236" s="84" t="s">
        <v>74</v>
      </c>
      <c r="BE236" s="84" t="s">
        <v>3296</v>
      </c>
      <c r="BF236" s="84" t="s">
        <v>122</v>
      </c>
      <c r="BG236" s="84" t="s">
        <v>69</v>
      </c>
      <c r="BH236" s="92" t="s">
        <v>3308</v>
      </c>
      <c r="BI236" s="84" t="s">
        <v>122</v>
      </c>
      <c r="BJ236" s="84" t="s">
        <v>3309</v>
      </c>
      <c r="BK236" s="84" t="s">
        <v>867</v>
      </c>
      <c r="BL236" s="84" t="s">
        <v>122</v>
      </c>
      <c r="BM236" s="84" t="s">
        <v>74</v>
      </c>
      <c r="BN236" s="84" t="s">
        <v>70</v>
      </c>
      <c r="BO236" s="84" t="s">
        <v>71</v>
      </c>
      <c r="BP236" s="84" t="s">
        <v>122</v>
      </c>
      <c r="BQ236" s="84" t="s">
        <v>163</v>
      </c>
    </row>
    <row r="237" spans="1:69" ht="13.2" customHeight="1" x14ac:dyDescent="0.3">
      <c r="A237" s="40" t="str">
        <f t="shared" si="133"/>
        <v>2025-09-05</v>
      </c>
      <c r="B237" s="40" t="str">
        <f t="shared" si="134"/>
        <v>SYD</v>
      </c>
      <c r="C237" s="39" t="str">
        <f t="shared" si="135"/>
        <v>40644104675</v>
      </c>
      <c r="D237" s="41" t="str">
        <f t="shared" si="136"/>
        <v>PKR253125514</v>
      </c>
      <c r="E237" s="41" t="str">
        <f t="shared" si="137"/>
        <v>596421459284</v>
      </c>
      <c r="F237" s="39" t="str">
        <f t="shared" si="138"/>
        <v>2254224</v>
      </c>
      <c r="G237" s="39" t="str">
        <f t="shared" si="139"/>
        <v>WISE EXPRESS LOGISTICS PTY LTD</v>
      </c>
      <c r="H237" s="41" t="str">
        <f t="shared" si="140"/>
        <v>조명순</v>
      </c>
      <c r="I237" s="39" t="str">
        <f t="shared" si="141"/>
        <v>03484</v>
      </c>
      <c r="J237" s="52" t="str">
        <f t="shared" si="142"/>
        <v>[대신착불]/포장불량</v>
      </c>
      <c r="K237" s="75">
        <f t="shared" si="143"/>
        <v>1</v>
      </c>
      <c r="L237" s="76">
        <f t="shared" si="144"/>
        <v>3.16</v>
      </c>
      <c r="M237" s="76">
        <f t="shared" si="145"/>
        <v>1E-3</v>
      </c>
      <c r="N237" s="76">
        <f t="shared" si="146"/>
        <v>3.2</v>
      </c>
      <c r="O237" s="42">
        <f t="shared" si="147"/>
        <v>3.5</v>
      </c>
      <c r="P237" s="39" t="str">
        <f t="shared" si="148"/>
        <v>일반(목록배제,Normal-Manifest Exception)</v>
      </c>
      <c r="Q237" s="72">
        <f t="shared" si="149"/>
        <v>70</v>
      </c>
      <c r="R237" s="43" t="str">
        <f t="shared" si="150"/>
        <v>5X033</v>
      </c>
      <c r="S237" s="82" t="str">
        <f t="shared" si="151"/>
        <v/>
      </c>
      <c r="T237" s="40">
        <f t="shared" si="152"/>
        <v>45905</v>
      </c>
      <c r="U237" s="44">
        <v>2500</v>
      </c>
      <c r="V237" s="44">
        <f t="shared" si="153"/>
        <v>0</v>
      </c>
      <c r="W237" s="77">
        <f t="shared" si="154"/>
        <v>2500</v>
      </c>
      <c r="X237" s="78">
        <f t="shared" si="155"/>
        <v>0</v>
      </c>
      <c r="Y237" s="44" cm="1">
        <f t="array" ref="Y237">_xlfn.IFNA(_xlfn.IFS(AND(Q237&gt;=2000, Q237&lt;3000), 10000, AND(Q237&gt;=3000, Q237&lt;4000), 15000, AND(Q237&gt;=4000, Q237&lt;5000), 20000, AND(Q237&gt;=5000), 25000),0)</f>
        <v>0</v>
      </c>
      <c r="Z237" s="91">
        <f t="shared" si="156"/>
        <v>300</v>
      </c>
      <c r="AA237" s="44">
        <f t="shared" si="157"/>
        <v>0</v>
      </c>
      <c r="AB237" s="44"/>
      <c r="AC237" s="44"/>
      <c r="AD237" s="44"/>
      <c r="AE237" s="44">
        <f>VLOOKUP(O237,정산업데이트!$A$6:$B$12,2,10)</f>
        <v>0</v>
      </c>
      <c r="AF237" s="44"/>
      <c r="AG237" s="79">
        <f t="shared" si="158"/>
        <v>300</v>
      </c>
      <c r="AH237" s="80">
        <f t="shared" si="159"/>
        <v>2800</v>
      </c>
      <c r="AI237" s="93"/>
      <c r="AJ237" s="84" t="s">
        <v>3202</v>
      </c>
      <c r="AK237" s="84" t="s">
        <v>73</v>
      </c>
      <c r="AL237" s="84" t="s">
        <v>3203</v>
      </c>
      <c r="AM237" s="84" t="s">
        <v>3310</v>
      </c>
      <c r="AN237" s="84" t="s">
        <v>3311</v>
      </c>
      <c r="AO237" s="84" t="s">
        <v>3312</v>
      </c>
      <c r="AP237" s="84" t="s">
        <v>975</v>
      </c>
      <c r="AQ237" s="84" t="s">
        <v>3295</v>
      </c>
      <c r="AR237" s="85">
        <v>1</v>
      </c>
      <c r="AS237" s="86">
        <v>3.16</v>
      </c>
      <c r="AT237" s="86">
        <v>1E-3</v>
      </c>
      <c r="AU237" s="86">
        <v>3.2</v>
      </c>
      <c r="AV237" s="84" t="s">
        <v>8</v>
      </c>
      <c r="AW237" s="86">
        <v>70</v>
      </c>
      <c r="AX237" s="84" t="s">
        <v>68</v>
      </c>
      <c r="AY237" s="84" t="s">
        <v>68</v>
      </c>
      <c r="AZ237" s="84" t="s">
        <v>68</v>
      </c>
      <c r="BA237" s="84" t="s">
        <v>68</v>
      </c>
      <c r="BB237" s="84" t="s">
        <v>122</v>
      </c>
      <c r="BC237" s="84" t="s">
        <v>130</v>
      </c>
      <c r="BD237" s="84" t="s">
        <v>74</v>
      </c>
      <c r="BE237" s="84" t="s">
        <v>3296</v>
      </c>
      <c r="BF237" s="84" t="s">
        <v>122</v>
      </c>
      <c r="BG237" s="84" t="s">
        <v>69</v>
      </c>
      <c r="BH237" s="92" t="s">
        <v>3313</v>
      </c>
      <c r="BI237" s="84" t="s">
        <v>122</v>
      </c>
      <c r="BJ237" s="84" t="s">
        <v>3314</v>
      </c>
      <c r="BK237" s="84" t="s">
        <v>867</v>
      </c>
      <c r="BL237" s="84" t="s">
        <v>122</v>
      </c>
      <c r="BM237" s="84" t="s">
        <v>74</v>
      </c>
      <c r="BN237" s="84" t="s">
        <v>70</v>
      </c>
      <c r="BO237" s="84" t="s">
        <v>71</v>
      </c>
      <c r="BP237" s="84" t="s">
        <v>122</v>
      </c>
      <c r="BQ237" s="84" t="s">
        <v>163</v>
      </c>
    </row>
    <row r="238" spans="1:69" ht="13.2" customHeight="1" x14ac:dyDescent="0.3">
      <c r="A238" s="40" t="str">
        <f t="shared" si="133"/>
        <v>2025-09-05</v>
      </c>
      <c r="B238" s="40" t="str">
        <f t="shared" si="134"/>
        <v>SYD</v>
      </c>
      <c r="C238" s="39" t="str">
        <f t="shared" si="135"/>
        <v>40644104675</v>
      </c>
      <c r="D238" s="41" t="str">
        <f t="shared" si="136"/>
        <v>PKR253148990</v>
      </c>
      <c r="E238" s="41" t="str">
        <f t="shared" si="137"/>
        <v>596421460640</v>
      </c>
      <c r="F238" s="39" t="str">
        <f t="shared" si="138"/>
        <v>2256683</v>
      </c>
      <c r="G238" s="39" t="str">
        <f t="shared" si="139"/>
        <v>WISE EXPRESS LOGISTICS(PANGZIMOM)</v>
      </c>
      <c r="H238" s="41" t="str">
        <f t="shared" si="140"/>
        <v>박경희</v>
      </c>
      <c r="I238" s="39" t="str">
        <f t="shared" si="141"/>
        <v>12105</v>
      </c>
      <c r="J238" s="52" t="str">
        <f t="shared" si="142"/>
        <v/>
      </c>
      <c r="K238" s="75">
        <f t="shared" si="143"/>
        <v>1</v>
      </c>
      <c r="L238" s="76">
        <f t="shared" si="144"/>
        <v>1</v>
      </c>
      <c r="M238" s="76">
        <f t="shared" si="145"/>
        <v>1E-3</v>
      </c>
      <c r="N238" s="76">
        <f t="shared" si="146"/>
        <v>1</v>
      </c>
      <c r="O238" s="42">
        <f t="shared" si="147"/>
        <v>1</v>
      </c>
      <c r="P238" s="39" t="str">
        <f t="shared" si="148"/>
        <v>목록(Manifest)</v>
      </c>
      <c r="Q238" s="72">
        <f t="shared" si="149"/>
        <v>55</v>
      </c>
      <c r="R238" s="43" t="str">
        <f t="shared" si="150"/>
        <v>5X033</v>
      </c>
      <c r="S238" s="82" t="str">
        <f t="shared" si="151"/>
        <v/>
      </c>
      <c r="T238" s="40">
        <f t="shared" si="152"/>
        <v>45905</v>
      </c>
      <c r="U238" s="44">
        <v>2500</v>
      </c>
      <c r="V238" s="44">
        <f t="shared" si="153"/>
        <v>0</v>
      </c>
      <c r="W238" s="77">
        <f t="shared" si="154"/>
        <v>2500</v>
      </c>
      <c r="X238" s="78">
        <f t="shared" si="155"/>
        <v>0</v>
      </c>
      <c r="Y238" s="44" cm="1">
        <f t="array" ref="Y238">_xlfn.IFNA(_xlfn.IFS(AND(Q238&gt;=2000, Q238&lt;3000), 10000, AND(Q238&gt;=3000, Q238&lt;4000), 15000, AND(Q238&gt;=4000, Q238&lt;5000), 20000, AND(Q238&gt;=5000), 25000),0)</f>
        <v>0</v>
      </c>
      <c r="Z238" s="91">
        <f t="shared" si="156"/>
        <v>0</v>
      </c>
      <c r="AA238" s="44">
        <f t="shared" si="157"/>
        <v>0</v>
      </c>
      <c r="AB238" s="44"/>
      <c r="AC238" s="44"/>
      <c r="AD238" s="44"/>
      <c r="AE238" s="44">
        <f>VLOOKUP(O238,정산업데이트!$A$6:$B$12,2,10)</f>
        <v>0</v>
      </c>
      <c r="AF238" s="44"/>
      <c r="AG238" s="79">
        <f t="shared" si="158"/>
        <v>0</v>
      </c>
      <c r="AH238" s="80">
        <f t="shared" si="159"/>
        <v>2500</v>
      </c>
      <c r="AI238" s="93"/>
      <c r="AJ238" s="84" t="s">
        <v>3202</v>
      </c>
      <c r="AK238" s="84" t="s">
        <v>73</v>
      </c>
      <c r="AL238" s="84" t="s">
        <v>3203</v>
      </c>
      <c r="AM238" s="84" t="s">
        <v>3315</v>
      </c>
      <c r="AN238" s="84" t="s">
        <v>1082</v>
      </c>
      <c r="AO238" s="84" t="s">
        <v>3316</v>
      </c>
      <c r="AP238" s="84" t="s">
        <v>1241</v>
      </c>
      <c r="AQ238" s="84" t="s">
        <v>122</v>
      </c>
      <c r="AR238" s="85">
        <v>1</v>
      </c>
      <c r="AS238" s="86">
        <v>1</v>
      </c>
      <c r="AT238" s="86">
        <v>1E-3</v>
      </c>
      <c r="AU238" s="86">
        <v>1</v>
      </c>
      <c r="AV238" s="84" t="s">
        <v>7</v>
      </c>
      <c r="AW238" s="86">
        <v>55</v>
      </c>
      <c r="AX238" s="84" t="s">
        <v>68</v>
      </c>
      <c r="AY238" s="84" t="s">
        <v>68</v>
      </c>
      <c r="AZ238" s="84" t="s">
        <v>68</v>
      </c>
      <c r="BA238" s="84" t="s">
        <v>68</v>
      </c>
      <c r="BB238" s="84" t="s">
        <v>68</v>
      </c>
      <c r="BC238" s="84" t="s">
        <v>441</v>
      </c>
      <c r="BD238" s="84" t="s">
        <v>442</v>
      </c>
      <c r="BE238" s="84" t="s">
        <v>443</v>
      </c>
      <c r="BF238" s="84" t="s">
        <v>122</v>
      </c>
      <c r="BG238" s="84" t="s">
        <v>69</v>
      </c>
      <c r="BH238" s="92" t="s">
        <v>3317</v>
      </c>
      <c r="BI238" s="84" t="s">
        <v>122</v>
      </c>
      <c r="BJ238" s="84" t="s">
        <v>3318</v>
      </c>
      <c r="BK238" s="84" t="s">
        <v>867</v>
      </c>
      <c r="BL238" s="84" t="s">
        <v>122</v>
      </c>
      <c r="BM238" s="84" t="s">
        <v>442</v>
      </c>
      <c r="BN238" s="84" t="s">
        <v>70</v>
      </c>
      <c r="BO238" s="84" t="s">
        <v>71</v>
      </c>
      <c r="BP238" s="84" t="s">
        <v>122</v>
      </c>
      <c r="BQ238" s="84" t="s">
        <v>163</v>
      </c>
    </row>
    <row r="239" spans="1:69" ht="13.2" customHeight="1" x14ac:dyDescent="0.3">
      <c r="A239" s="40" t="str">
        <f t="shared" si="133"/>
        <v>2025-09-05</v>
      </c>
      <c r="B239" s="40" t="str">
        <f t="shared" si="134"/>
        <v>SYD</v>
      </c>
      <c r="C239" s="39" t="str">
        <f t="shared" si="135"/>
        <v>40644104675</v>
      </c>
      <c r="D239" s="41" t="str">
        <f t="shared" si="136"/>
        <v>PKR253148991</v>
      </c>
      <c r="E239" s="41" t="str">
        <f t="shared" si="137"/>
        <v>596421460651</v>
      </c>
      <c r="F239" s="39" t="str">
        <f t="shared" si="138"/>
        <v>2256683</v>
      </c>
      <c r="G239" s="39" t="str">
        <f t="shared" si="139"/>
        <v>WISE EXPRESS LOGISTICS(PANGZIMOM)</v>
      </c>
      <c r="H239" s="41" t="str">
        <f t="shared" si="140"/>
        <v>천유진</v>
      </c>
      <c r="I239" s="39" t="str">
        <f t="shared" si="141"/>
        <v>26444</v>
      </c>
      <c r="J239" s="52" t="str">
        <f t="shared" si="142"/>
        <v/>
      </c>
      <c r="K239" s="75">
        <f t="shared" si="143"/>
        <v>1</v>
      </c>
      <c r="L239" s="76">
        <f t="shared" si="144"/>
        <v>2</v>
      </c>
      <c r="M239" s="76">
        <f t="shared" si="145"/>
        <v>1E-3</v>
      </c>
      <c r="N239" s="76">
        <f t="shared" si="146"/>
        <v>2</v>
      </c>
      <c r="O239" s="42">
        <f t="shared" si="147"/>
        <v>2</v>
      </c>
      <c r="P239" s="39" t="str">
        <f t="shared" si="148"/>
        <v>일반(목록배제,Normal-Manifest Exception)</v>
      </c>
      <c r="Q239" s="72">
        <f t="shared" si="149"/>
        <v>35</v>
      </c>
      <c r="R239" s="43" t="str">
        <f t="shared" si="150"/>
        <v>5X033</v>
      </c>
      <c r="S239" s="82" t="str">
        <f t="shared" si="151"/>
        <v/>
      </c>
      <c r="T239" s="40">
        <f t="shared" si="152"/>
        <v>45905</v>
      </c>
      <c r="U239" s="44">
        <v>2500</v>
      </c>
      <c r="V239" s="44">
        <f t="shared" si="153"/>
        <v>0</v>
      </c>
      <c r="W239" s="77">
        <f t="shared" si="154"/>
        <v>2500</v>
      </c>
      <c r="X239" s="78">
        <f t="shared" si="155"/>
        <v>0</v>
      </c>
      <c r="Y239" s="44" cm="1">
        <f t="array" ref="Y239">_xlfn.IFNA(_xlfn.IFS(AND(Q239&gt;=2000, Q239&lt;3000), 10000, AND(Q239&gt;=3000, Q239&lt;4000), 15000, AND(Q239&gt;=4000, Q239&lt;5000), 20000, AND(Q239&gt;=5000), 25000),0)</f>
        <v>0</v>
      </c>
      <c r="Z239" s="91">
        <f t="shared" si="156"/>
        <v>300</v>
      </c>
      <c r="AA239" s="44">
        <f t="shared" si="157"/>
        <v>0</v>
      </c>
      <c r="AB239" s="44"/>
      <c r="AC239" s="44"/>
      <c r="AD239" s="44"/>
      <c r="AE239" s="44">
        <f>VLOOKUP(O239,정산업데이트!$A$6:$B$12,2,10)</f>
        <v>0</v>
      </c>
      <c r="AF239" s="44"/>
      <c r="AG239" s="79">
        <f t="shared" si="158"/>
        <v>300</v>
      </c>
      <c r="AH239" s="80">
        <f t="shared" si="159"/>
        <v>2800</v>
      </c>
      <c r="AI239" s="93"/>
      <c r="AJ239" s="84" t="s">
        <v>3202</v>
      </c>
      <c r="AK239" s="84" t="s">
        <v>73</v>
      </c>
      <c r="AL239" s="84" t="s">
        <v>3203</v>
      </c>
      <c r="AM239" s="84" t="s">
        <v>3319</v>
      </c>
      <c r="AN239" s="84" t="s">
        <v>3320</v>
      </c>
      <c r="AO239" s="84" t="s">
        <v>3321</v>
      </c>
      <c r="AP239" s="84" t="s">
        <v>3322</v>
      </c>
      <c r="AQ239" s="84" t="s">
        <v>122</v>
      </c>
      <c r="AR239" s="85">
        <v>1</v>
      </c>
      <c r="AS239" s="86">
        <v>2</v>
      </c>
      <c r="AT239" s="86">
        <v>1E-3</v>
      </c>
      <c r="AU239" s="86">
        <v>2</v>
      </c>
      <c r="AV239" s="84" t="s">
        <v>8</v>
      </c>
      <c r="AW239" s="86">
        <v>35</v>
      </c>
      <c r="AX239" s="84" t="s">
        <v>68</v>
      </c>
      <c r="AY239" s="84" t="s">
        <v>68</v>
      </c>
      <c r="AZ239" s="84" t="s">
        <v>68</v>
      </c>
      <c r="BA239" s="84" t="s">
        <v>68</v>
      </c>
      <c r="BB239" s="84" t="s">
        <v>68</v>
      </c>
      <c r="BC239" s="84" t="s">
        <v>441</v>
      </c>
      <c r="BD239" s="84" t="s">
        <v>442</v>
      </c>
      <c r="BE239" s="84" t="s">
        <v>443</v>
      </c>
      <c r="BF239" s="84" t="s">
        <v>122</v>
      </c>
      <c r="BG239" s="84" t="s">
        <v>69</v>
      </c>
      <c r="BH239" s="92" t="s">
        <v>3323</v>
      </c>
      <c r="BI239" s="84" t="s">
        <v>122</v>
      </c>
      <c r="BJ239" s="84" t="s">
        <v>3324</v>
      </c>
      <c r="BK239" s="84" t="s">
        <v>867</v>
      </c>
      <c r="BL239" s="84" t="s">
        <v>122</v>
      </c>
      <c r="BM239" s="84" t="s">
        <v>442</v>
      </c>
      <c r="BN239" s="84" t="s">
        <v>70</v>
      </c>
      <c r="BO239" s="84" t="s">
        <v>71</v>
      </c>
      <c r="BP239" s="84" t="s">
        <v>122</v>
      </c>
      <c r="BQ239" s="84" t="s">
        <v>163</v>
      </c>
    </row>
    <row r="240" spans="1:69" ht="13.2" customHeight="1" x14ac:dyDescent="0.3">
      <c r="A240" s="40" t="str">
        <f t="shared" si="133"/>
        <v>2025-09-05</v>
      </c>
      <c r="B240" s="40" t="str">
        <f t="shared" si="134"/>
        <v>SYD</v>
      </c>
      <c r="C240" s="39" t="str">
        <f t="shared" si="135"/>
        <v>40644104675</v>
      </c>
      <c r="D240" s="41" t="str">
        <f t="shared" si="136"/>
        <v>PKR253148992</v>
      </c>
      <c r="E240" s="41" t="str">
        <f t="shared" si="137"/>
        <v>596421460662</v>
      </c>
      <c r="F240" s="39" t="str">
        <f t="shared" si="138"/>
        <v>2256683</v>
      </c>
      <c r="G240" s="39" t="str">
        <f t="shared" si="139"/>
        <v>WISE EXPRESS LOGISTICS(PANGZIMOM)</v>
      </c>
      <c r="H240" s="41" t="str">
        <f t="shared" si="140"/>
        <v>이유림</v>
      </c>
      <c r="I240" s="39" t="str">
        <f t="shared" si="141"/>
        <v>04061</v>
      </c>
      <c r="J240" s="52" t="str">
        <f t="shared" si="142"/>
        <v/>
      </c>
      <c r="K240" s="75">
        <f t="shared" si="143"/>
        <v>1</v>
      </c>
      <c r="L240" s="76">
        <f t="shared" si="144"/>
        <v>1</v>
      </c>
      <c r="M240" s="76">
        <f t="shared" si="145"/>
        <v>1E-3</v>
      </c>
      <c r="N240" s="76">
        <f t="shared" si="146"/>
        <v>1</v>
      </c>
      <c r="O240" s="42">
        <f t="shared" si="147"/>
        <v>1</v>
      </c>
      <c r="P240" s="39" t="str">
        <f t="shared" si="148"/>
        <v>일반(목록배제,Normal-Manifest Exception)</v>
      </c>
      <c r="Q240" s="72">
        <f t="shared" si="149"/>
        <v>20</v>
      </c>
      <c r="R240" s="43" t="str">
        <f t="shared" si="150"/>
        <v>5X033</v>
      </c>
      <c r="S240" s="82" t="str">
        <f t="shared" si="151"/>
        <v/>
      </c>
      <c r="T240" s="40">
        <f t="shared" si="152"/>
        <v>45905</v>
      </c>
      <c r="U240" s="44">
        <v>2500</v>
      </c>
      <c r="V240" s="44">
        <f t="shared" si="153"/>
        <v>0</v>
      </c>
      <c r="W240" s="77">
        <f t="shared" si="154"/>
        <v>2500</v>
      </c>
      <c r="X240" s="78">
        <f t="shared" si="155"/>
        <v>0</v>
      </c>
      <c r="Y240" s="44" cm="1">
        <f t="array" ref="Y240">_xlfn.IFNA(_xlfn.IFS(AND(Q240&gt;=2000, Q240&lt;3000), 10000, AND(Q240&gt;=3000, Q240&lt;4000), 15000, AND(Q240&gt;=4000, Q240&lt;5000), 20000, AND(Q240&gt;=5000), 25000),0)</f>
        <v>0</v>
      </c>
      <c r="Z240" s="91">
        <f t="shared" si="156"/>
        <v>300</v>
      </c>
      <c r="AA240" s="44">
        <f t="shared" si="157"/>
        <v>0</v>
      </c>
      <c r="AB240" s="44"/>
      <c r="AC240" s="44"/>
      <c r="AD240" s="44"/>
      <c r="AE240" s="44">
        <f>VLOOKUP(O240,정산업데이트!$A$6:$B$12,2,10)</f>
        <v>0</v>
      </c>
      <c r="AF240" s="44"/>
      <c r="AG240" s="79">
        <f t="shared" si="158"/>
        <v>300</v>
      </c>
      <c r="AH240" s="80">
        <f t="shared" si="159"/>
        <v>2800</v>
      </c>
      <c r="AJ240" s="84" t="s">
        <v>3202</v>
      </c>
      <c r="AK240" s="84" t="s">
        <v>73</v>
      </c>
      <c r="AL240" s="84" t="s">
        <v>3203</v>
      </c>
      <c r="AM240" s="84" t="s">
        <v>3325</v>
      </c>
      <c r="AN240" s="84" t="s">
        <v>3326</v>
      </c>
      <c r="AO240" s="84" t="s">
        <v>3327</v>
      </c>
      <c r="AP240" s="84" t="s">
        <v>3328</v>
      </c>
      <c r="AQ240" s="84" t="s">
        <v>122</v>
      </c>
      <c r="AR240" s="85">
        <v>1</v>
      </c>
      <c r="AS240" s="86">
        <v>1</v>
      </c>
      <c r="AT240" s="86">
        <v>1E-3</v>
      </c>
      <c r="AU240" s="86">
        <v>1</v>
      </c>
      <c r="AV240" s="84" t="s">
        <v>8</v>
      </c>
      <c r="AW240" s="86">
        <v>20</v>
      </c>
      <c r="AX240" s="84" t="s">
        <v>68</v>
      </c>
      <c r="AY240" s="84" t="s">
        <v>68</v>
      </c>
      <c r="AZ240" s="84" t="s">
        <v>68</v>
      </c>
      <c r="BA240" s="84" t="s">
        <v>68</v>
      </c>
      <c r="BB240" s="84" t="s">
        <v>68</v>
      </c>
      <c r="BC240" s="84" t="s">
        <v>441</v>
      </c>
      <c r="BD240" s="84" t="s">
        <v>442</v>
      </c>
      <c r="BE240" s="84" t="s">
        <v>443</v>
      </c>
      <c r="BF240" s="84" t="s">
        <v>122</v>
      </c>
      <c r="BG240" s="84" t="s">
        <v>69</v>
      </c>
      <c r="BH240" s="92" t="s">
        <v>3329</v>
      </c>
      <c r="BI240" s="84" t="s">
        <v>122</v>
      </c>
      <c r="BJ240" s="84" t="s">
        <v>3330</v>
      </c>
      <c r="BK240" s="84" t="s">
        <v>867</v>
      </c>
      <c r="BL240" s="84" t="s">
        <v>122</v>
      </c>
      <c r="BM240" s="84" t="s">
        <v>442</v>
      </c>
      <c r="BN240" s="84" t="s">
        <v>70</v>
      </c>
      <c r="BO240" s="84" t="s">
        <v>71</v>
      </c>
      <c r="BP240" s="84" t="s">
        <v>122</v>
      </c>
      <c r="BQ240" s="84" t="s">
        <v>163</v>
      </c>
    </row>
    <row r="241" spans="1:69" ht="13.2" customHeight="1" x14ac:dyDescent="0.3">
      <c r="A241" s="40" t="str">
        <f t="shared" si="133"/>
        <v>2025-09-05</v>
      </c>
      <c r="B241" s="40" t="str">
        <f t="shared" si="134"/>
        <v>SYD</v>
      </c>
      <c r="C241" s="39" t="str">
        <f t="shared" si="135"/>
        <v>40644104675</v>
      </c>
      <c r="D241" s="41" t="str">
        <f t="shared" si="136"/>
        <v>PKR253148993</v>
      </c>
      <c r="E241" s="41" t="str">
        <f t="shared" si="137"/>
        <v>596421460673</v>
      </c>
      <c r="F241" s="39" t="str">
        <f t="shared" si="138"/>
        <v>2256683</v>
      </c>
      <c r="G241" s="39" t="str">
        <f t="shared" si="139"/>
        <v>WISE EXPRESS LOGISTICS(PANGZIMOM)</v>
      </c>
      <c r="H241" s="41" t="str">
        <f t="shared" si="140"/>
        <v>손지훈</v>
      </c>
      <c r="I241" s="39" t="str">
        <f t="shared" si="141"/>
        <v>11025</v>
      </c>
      <c r="J241" s="52" t="str">
        <f t="shared" si="142"/>
        <v/>
      </c>
      <c r="K241" s="75">
        <f t="shared" si="143"/>
        <v>1</v>
      </c>
      <c r="L241" s="76">
        <f t="shared" si="144"/>
        <v>1</v>
      </c>
      <c r="M241" s="76">
        <f t="shared" si="145"/>
        <v>1E-3</v>
      </c>
      <c r="N241" s="76">
        <f t="shared" si="146"/>
        <v>1</v>
      </c>
      <c r="O241" s="42">
        <f t="shared" si="147"/>
        <v>1</v>
      </c>
      <c r="P241" s="39" t="str">
        <f t="shared" si="148"/>
        <v>일반(목록배제,Normal-Manifest Exception)</v>
      </c>
      <c r="Q241" s="72">
        <f t="shared" si="149"/>
        <v>66</v>
      </c>
      <c r="R241" s="43" t="str">
        <f t="shared" si="150"/>
        <v>5X033</v>
      </c>
      <c r="S241" s="82" t="str">
        <f t="shared" si="151"/>
        <v/>
      </c>
      <c r="T241" s="40">
        <f t="shared" si="152"/>
        <v>45905</v>
      </c>
      <c r="U241" s="44">
        <v>2500</v>
      </c>
      <c r="V241" s="44">
        <f t="shared" si="153"/>
        <v>0</v>
      </c>
      <c r="W241" s="77">
        <f t="shared" si="154"/>
        <v>2500</v>
      </c>
      <c r="X241" s="78">
        <f t="shared" si="155"/>
        <v>0</v>
      </c>
      <c r="Y241" s="44" cm="1">
        <f t="array" ref="Y241">_xlfn.IFNA(_xlfn.IFS(AND(Q241&gt;=2000, Q241&lt;3000), 10000, AND(Q241&gt;=3000, Q241&lt;4000), 15000, AND(Q241&gt;=4000, Q241&lt;5000), 20000, AND(Q241&gt;=5000), 25000),0)</f>
        <v>0</v>
      </c>
      <c r="Z241" s="91">
        <f t="shared" si="156"/>
        <v>300</v>
      </c>
      <c r="AA241" s="44">
        <f t="shared" si="157"/>
        <v>0</v>
      </c>
      <c r="AB241" s="44"/>
      <c r="AC241" s="44"/>
      <c r="AD241" s="44"/>
      <c r="AE241" s="44">
        <f>VLOOKUP(O241,정산업데이트!$A$6:$B$12,2,10)</f>
        <v>0</v>
      </c>
      <c r="AF241" s="44"/>
      <c r="AG241" s="79">
        <f t="shared" si="158"/>
        <v>300</v>
      </c>
      <c r="AH241" s="80">
        <f t="shared" si="159"/>
        <v>2800</v>
      </c>
      <c r="AI241" s="93"/>
      <c r="AJ241" s="84" t="s">
        <v>3202</v>
      </c>
      <c r="AK241" s="84" t="s">
        <v>73</v>
      </c>
      <c r="AL241" s="84" t="s">
        <v>3203</v>
      </c>
      <c r="AM241" s="84" t="s">
        <v>3331</v>
      </c>
      <c r="AN241" s="84" t="s">
        <v>1229</v>
      </c>
      <c r="AO241" s="84" t="s">
        <v>3332</v>
      </c>
      <c r="AP241" s="84" t="s">
        <v>1283</v>
      </c>
      <c r="AQ241" s="84" t="s">
        <v>122</v>
      </c>
      <c r="AR241" s="85">
        <v>1</v>
      </c>
      <c r="AS241" s="86">
        <v>1</v>
      </c>
      <c r="AT241" s="86">
        <v>1E-3</v>
      </c>
      <c r="AU241" s="86">
        <v>1</v>
      </c>
      <c r="AV241" s="84" t="s">
        <v>8</v>
      </c>
      <c r="AW241" s="86">
        <v>66</v>
      </c>
      <c r="AX241" s="84" t="s">
        <v>68</v>
      </c>
      <c r="AY241" s="84" t="s">
        <v>68</v>
      </c>
      <c r="AZ241" s="84" t="s">
        <v>68</v>
      </c>
      <c r="BA241" s="84" t="s">
        <v>68</v>
      </c>
      <c r="BB241" s="84" t="s">
        <v>68</v>
      </c>
      <c r="BC241" s="84" t="s">
        <v>441</v>
      </c>
      <c r="BD241" s="84" t="s">
        <v>442</v>
      </c>
      <c r="BE241" s="84" t="s">
        <v>443</v>
      </c>
      <c r="BF241" s="84" t="s">
        <v>122</v>
      </c>
      <c r="BG241" s="84" t="s">
        <v>69</v>
      </c>
      <c r="BH241" s="92" t="s">
        <v>3333</v>
      </c>
      <c r="BI241" s="84" t="s">
        <v>122</v>
      </c>
      <c r="BJ241" s="84" t="s">
        <v>3334</v>
      </c>
      <c r="BK241" s="84" t="s">
        <v>867</v>
      </c>
      <c r="BL241" s="84" t="s">
        <v>122</v>
      </c>
      <c r="BM241" s="84" t="s">
        <v>442</v>
      </c>
      <c r="BN241" s="84" t="s">
        <v>70</v>
      </c>
      <c r="BO241" s="84" t="s">
        <v>71</v>
      </c>
      <c r="BP241" s="84" t="s">
        <v>122</v>
      </c>
      <c r="BQ241" s="84" t="s">
        <v>163</v>
      </c>
    </row>
    <row r="242" spans="1:69" ht="13.2" customHeight="1" x14ac:dyDescent="0.3">
      <c r="A242" s="40" t="str">
        <f t="shared" si="133"/>
        <v>2025-09-05</v>
      </c>
      <c r="B242" s="40" t="str">
        <f t="shared" si="134"/>
        <v>SYD</v>
      </c>
      <c r="C242" s="39" t="str">
        <f t="shared" si="135"/>
        <v>40644104675</v>
      </c>
      <c r="D242" s="41" t="str">
        <f t="shared" si="136"/>
        <v>PKR253148697</v>
      </c>
      <c r="E242" s="41" t="str">
        <f t="shared" si="137"/>
        <v>596421460216</v>
      </c>
      <c r="F242" s="39" t="str">
        <f t="shared" si="138"/>
        <v>2254250</v>
      </c>
      <c r="G242" s="39" t="str">
        <f t="shared" si="139"/>
        <v>WISE EXPRESS(MIJIHOJU)</v>
      </c>
      <c r="H242" s="41" t="str">
        <f t="shared" si="140"/>
        <v>손혜은</v>
      </c>
      <c r="I242" s="39" t="str">
        <f t="shared" si="141"/>
        <v>12207</v>
      </c>
      <c r="J242" s="52" t="str">
        <f t="shared" si="142"/>
        <v/>
      </c>
      <c r="K242" s="75">
        <f t="shared" si="143"/>
        <v>1</v>
      </c>
      <c r="L242" s="76">
        <f t="shared" si="144"/>
        <v>1</v>
      </c>
      <c r="M242" s="76">
        <f t="shared" si="145"/>
        <v>1E-3</v>
      </c>
      <c r="N242" s="76">
        <f t="shared" si="146"/>
        <v>1</v>
      </c>
      <c r="O242" s="42">
        <f t="shared" si="147"/>
        <v>1</v>
      </c>
      <c r="P242" s="39" t="str">
        <f t="shared" si="148"/>
        <v>일반(목록배제,Normal-Manifest Exception)</v>
      </c>
      <c r="Q242" s="72">
        <f t="shared" si="149"/>
        <v>69.400000000000006</v>
      </c>
      <c r="R242" s="43" t="str">
        <f t="shared" si="150"/>
        <v>5X033</v>
      </c>
      <c r="S242" s="82" t="str">
        <f t="shared" si="151"/>
        <v/>
      </c>
      <c r="T242" s="40">
        <f t="shared" si="152"/>
        <v>45905</v>
      </c>
      <c r="U242" s="44">
        <v>2500</v>
      </c>
      <c r="V242" s="44">
        <f t="shared" si="153"/>
        <v>0</v>
      </c>
      <c r="W242" s="77">
        <f t="shared" si="154"/>
        <v>2500</v>
      </c>
      <c r="X242" s="78">
        <f t="shared" si="155"/>
        <v>0</v>
      </c>
      <c r="Y242" s="44" cm="1">
        <f t="array" ref="Y242">_xlfn.IFNA(_xlfn.IFS(AND(Q242&gt;=2000, Q242&lt;3000), 10000, AND(Q242&gt;=3000, Q242&lt;4000), 15000, AND(Q242&gt;=4000, Q242&lt;5000), 20000, AND(Q242&gt;=5000), 25000),0)</f>
        <v>0</v>
      </c>
      <c r="Z242" s="91">
        <f t="shared" si="156"/>
        <v>300</v>
      </c>
      <c r="AA242" s="44">
        <f t="shared" si="157"/>
        <v>0</v>
      </c>
      <c r="AB242" s="44"/>
      <c r="AC242" s="44"/>
      <c r="AD242" s="44"/>
      <c r="AE242" s="44">
        <f>VLOOKUP(O242,정산업데이트!$A$6:$B$12,2,10)</f>
        <v>0</v>
      </c>
      <c r="AF242" s="44"/>
      <c r="AG242" s="79">
        <f t="shared" si="158"/>
        <v>300</v>
      </c>
      <c r="AH242" s="80">
        <f t="shared" si="159"/>
        <v>2800</v>
      </c>
      <c r="AI242" s="93"/>
      <c r="AJ242" s="84" t="s">
        <v>3202</v>
      </c>
      <c r="AK242" s="84" t="s">
        <v>73</v>
      </c>
      <c r="AL242" s="84" t="s">
        <v>3203</v>
      </c>
      <c r="AM242" s="84" t="s">
        <v>3335</v>
      </c>
      <c r="AN242" s="84" t="s">
        <v>3336</v>
      </c>
      <c r="AO242" s="84" t="s">
        <v>3337</v>
      </c>
      <c r="AP242" s="84" t="s">
        <v>3338</v>
      </c>
      <c r="AQ242" s="84" t="s">
        <v>122</v>
      </c>
      <c r="AR242" s="85">
        <v>1</v>
      </c>
      <c r="AS242" s="86">
        <v>1</v>
      </c>
      <c r="AT242" s="86">
        <v>1E-3</v>
      </c>
      <c r="AU242" s="86">
        <v>1</v>
      </c>
      <c r="AV242" s="84" t="s">
        <v>8</v>
      </c>
      <c r="AW242" s="86">
        <v>69.400000000000006</v>
      </c>
      <c r="AX242" s="84" t="s">
        <v>68</v>
      </c>
      <c r="AY242" s="84" t="s">
        <v>68</v>
      </c>
      <c r="AZ242" s="84" t="s">
        <v>68</v>
      </c>
      <c r="BA242" s="84" t="s">
        <v>68</v>
      </c>
      <c r="BB242" s="84" t="s">
        <v>68</v>
      </c>
      <c r="BC242" s="84" t="s">
        <v>136</v>
      </c>
      <c r="BD242" s="84" t="s">
        <v>137</v>
      </c>
      <c r="BE242" s="84" t="s">
        <v>138</v>
      </c>
      <c r="BF242" s="84" t="s">
        <v>122</v>
      </c>
      <c r="BG242" s="84" t="s">
        <v>69</v>
      </c>
      <c r="BH242" s="92" t="s">
        <v>3339</v>
      </c>
      <c r="BI242" s="84" t="s">
        <v>122</v>
      </c>
      <c r="BJ242" s="84" t="s">
        <v>3340</v>
      </c>
      <c r="BK242" s="84" t="s">
        <v>867</v>
      </c>
      <c r="BL242" s="84" t="s">
        <v>122</v>
      </c>
      <c r="BM242" s="84" t="s">
        <v>137</v>
      </c>
      <c r="BN242" s="84" t="s">
        <v>70</v>
      </c>
      <c r="BO242" s="84" t="s">
        <v>71</v>
      </c>
      <c r="BP242" s="84" t="s">
        <v>122</v>
      </c>
      <c r="BQ242" s="84" t="s">
        <v>163</v>
      </c>
    </row>
    <row r="243" spans="1:69" ht="13.2" customHeight="1" x14ac:dyDescent="0.3">
      <c r="A243" s="40" t="str">
        <f t="shared" si="133"/>
        <v>2025-09-05</v>
      </c>
      <c r="B243" s="40" t="str">
        <f t="shared" si="134"/>
        <v>SYD</v>
      </c>
      <c r="C243" s="39" t="str">
        <f t="shared" si="135"/>
        <v>40644104675</v>
      </c>
      <c r="D243" s="41" t="str">
        <f t="shared" si="136"/>
        <v>PKR253148698</v>
      </c>
      <c r="E243" s="41" t="str">
        <f t="shared" si="137"/>
        <v>596421460220</v>
      </c>
      <c r="F243" s="39" t="str">
        <f t="shared" si="138"/>
        <v>2254250</v>
      </c>
      <c r="G243" s="39" t="str">
        <f t="shared" si="139"/>
        <v>WISE EXPRESS(MIJIHOJU)</v>
      </c>
      <c r="H243" s="41" t="str">
        <f t="shared" si="140"/>
        <v>최나영</v>
      </c>
      <c r="I243" s="39" t="str">
        <f t="shared" si="141"/>
        <v>36934</v>
      </c>
      <c r="J243" s="52" t="str">
        <f t="shared" si="142"/>
        <v/>
      </c>
      <c r="K243" s="75">
        <f t="shared" si="143"/>
        <v>1</v>
      </c>
      <c r="L243" s="76">
        <f t="shared" si="144"/>
        <v>1</v>
      </c>
      <c r="M243" s="76">
        <f t="shared" si="145"/>
        <v>1E-3</v>
      </c>
      <c r="N243" s="76">
        <f t="shared" si="146"/>
        <v>1</v>
      </c>
      <c r="O243" s="42">
        <f t="shared" si="147"/>
        <v>1</v>
      </c>
      <c r="P243" s="39" t="str">
        <f t="shared" si="148"/>
        <v>일반(목록배제,Normal-Manifest Exception)</v>
      </c>
      <c r="Q243" s="72">
        <f t="shared" si="149"/>
        <v>28</v>
      </c>
      <c r="R243" s="43" t="str">
        <f t="shared" si="150"/>
        <v>5X033</v>
      </c>
      <c r="S243" s="82" t="str">
        <f t="shared" si="151"/>
        <v/>
      </c>
      <c r="T243" s="40">
        <f t="shared" si="152"/>
        <v>45905</v>
      </c>
      <c r="U243" s="44">
        <v>2500</v>
      </c>
      <c r="V243" s="44">
        <f t="shared" si="153"/>
        <v>0</v>
      </c>
      <c r="W243" s="77">
        <f t="shared" si="154"/>
        <v>2500</v>
      </c>
      <c r="X243" s="78">
        <f t="shared" si="155"/>
        <v>0</v>
      </c>
      <c r="Y243" s="44" cm="1">
        <f t="array" ref="Y243">_xlfn.IFNA(_xlfn.IFS(AND(Q243&gt;=2000, Q243&lt;3000), 10000, AND(Q243&gt;=3000, Q243&lt;4000), 15000, AND(Q243&gt;=4000, Q243&lt;5000), 20000, AND(Q243&gt;=5000), 25000),0)</f>
        <v>0</v>
      </c>
      <c r="Z243" s="91">
        <f t="shared" si="156"/>
        <v>300</v>
      </c>
      <c r="AA243" s="44">
        <f t="shared" si="157"/>
        <v>0</v>
      </c>
      <c r="AB243" s="44"/>
      <c r="AC243" s="44"/>
      <c r="AD243" s="44"/>
      <c r="AE243" s="44">
        <f>VLOOKUP(O243,정산업데이트!$A$6:$B$12,2,10)</f>
        <v>0</v>
      </c>
      <c r="AF243" s="44"/>
      <c r="AG243" s="79">
        <f t="shared" si="158"/>
        <v>300</v>
      </c>
      <c r="AH243" s="80">
        <f t="shared" si="159"/>
        <v>2800</v>
      </c>
      <c r="AI243" s="93"/>
      <c r="AJ243" s="84" t="s">
        <v>3202</v>
      </c>
      <c r="AK243" s="84" t="s">
        <v>73</v>
      </c>
      <c r="AL243" s="84" t="s">
        <v>3203</v>
      </c>
      <c r="AM243" s="84" t="s">
        <v>3341</v>
      </c>
      <c r="AN243" s="84" t="s">
        <v>1706</v>
      </c>
      <c r="AO243" s="84" t="s">
        <v>3342</v>
      </c>
      <c r="AP243" s="84" t="s">
        <v>3343</v>
      </c>
      <c r="AQ243" s="84" t="s">
        <v>122</v>
      </c>
      <c r="AR243" s="85">
        <v>1</v>
      </c>
      <c r="AS243" s="86">
        <v>1</v>
      </c>
      <c r="AT243" s="86">
        <v>1E-3</v>
      </c>
      <c r="AU243" s="86">
        <v>1</v>
      </c>
      <c r="AV243" s="84" t="s">
        <v>8</v>
      </c>
      <c r="AW243" s="86">
        <v>28</v>
      </c>
      <c r="AX243" s="84" t="s">
        <v>68</v>
      </c>
      <c r="AY243" s="84" t="s">
        <v>68</v>
      </c>
      <c r="AZ243" s="84" t="s">
        <v>68</v>
      </c>
      <c r="BA243" s="84" t="s">
        <v>68</v>
      </c>
      <c r="BB243" s="84" t="s">
        <v>68</v>
      </c>
      <c r="BC243" s="84" t="s">
        <v>136</v>
      </c>
      <c r="BD243" s="84" t="s">
        <v>137</v>
      </c>
      <c r="BE243" s="84" t="s">
        <v>138</v>
      </c>
      <c r="BF243" s="84" t="s">
        <v>122</v>
      </c>
      <c r="BG243" s="84" t="s">
        <v>69</v>
      </c>
      <c r="BH243" s="92" t="s">
        <v>3344</v>
      </c>
      <c r="BI243" s="84" t="s">
        <v>122</v>
      </c>
      <c r="BJ243" s="84" t="s">
        <v>3345</v>
      </c>
      <c r="BK243" s="84" t="s">
        <v>867</v>
      </c>
      <c r="BL243" s="84" t="s">
        <v>122</v>
      </c>
      <c r="BM243" s="84" t="s">
        <v>137</v>
      </c>
      <c r="BN243" s="84" t="s">
        <v>70</v>
      </c>
      <c r="BO243" s="84" t="s">
        <v>71</v>
      </c>
      <c r="BP243" s="84" t="s">
        <v>122</v>
      </c>
      <c r="BQ243" s="84" t="s">
        <v>163</v>
      </c>
    </row>
    <row r="244" spans="1:69" ht="13.2" customHeight="1" x14ac:dyDescent="0.3">
      <c r="A244" s="40" t="str">
        <f t="shared" si="133"/>
        <v>2025-09-05</v>
      </c>
      <c r="B244" s="40" t="str">
        <f t="shared" si="134"/>
        <v>SYD</v>
      </c>
      <c r="C244" s="39" t="str">
        <f t="shared" si="135"/>
        <v>40644104675</v>
      </c>
      <c r="D244" s="41" t="str">
        <f t="shared" si="136"/>
        <v>PKR253139564</v>
      </c>
      <c r="E244" s="41" t="str">
        <f t="shared" si="137"/>
        <v>596421460043</v>
      </c>
      <c r="F244" s="39" t="str">
        <f t="shared" si="138"/>
        <v>2254239</v>
      </c>
      <c r="G244" s="39" t="str">
        <f t="shared" si="139"/>
        <v>WISE EXPRESS(BIOSYDNEY)</v>
      </c>
      <c r="H244" s="41" t="str">
        <f t="shared" si="140"/>
        <v>이남규</v>
      </c>
      <c r="I244" s="39" t="str">
        <f t="shared" si="141"/>
        <v>41134</v>
      </c>
      <c r="J244" s="52" t="str">
        <f t="shared" si="142"/>
        <v/>
      </c>
      <c r="K244" s="75">
        <f t="shared" si="143"/>
        <v>1</v>
      </c>
      <c r="L244" s="76">
        <f t="shared" si="144"/>
        <v>1</v>
      </c>
      <c r="M244" s="76">
        <f t="shared" si="145"/>
        <v>1E-3</v>
      </c>
      <c r="N244" s="76">
        <f t="shared" si="146"/>
        <v>1</v>
      </c>
      <c r="O244" s="42">
        <f t="shared" si="147"/>
        <v>1</v>
      </c>
      <c r="P244" s="39" t="str">
        <f t="shared" si="148"/>
        <v>일반(목록배제,Normal-Manifest Exception)</v>
      </c>
      <c r="Q244" s="72">
        <f t="shared" si="149"/>
        <v>100</v>
      </c>
      <c r="R244" s="43" t="str">
        <f t="shared" si="150"/>
        <v>5X033</v>
      </c>
      <c r="S244" s="82" t="str">
        <f t="shared" si="151"/>
        <v/>
      </c>
      <c r="T244" s="40">
        <f t="shared" si="152"/>
        <v>45905</v>
      </c>
      <c r="U244" s="44">
        <v>2500</v>
      </c>
      <c r="V244" s="44">
        <f t="shared" si="153"/>
        <v>0</v>
      </c>
      <c r="W244" s="77">
        <f t="shared" si="154"/>
        <v>2500</v>
      </c>
      <c r="X244" s="78">
        <f t="shared" si="155"/>
        <v>0</v>
      </c>
      <c r="Y244" s="44" cm="1">
        <f t="array" ref="Y244">_xlfn.IFNA(_xlfn.IFS(AND(Q244&gt;=2000, Q244&lt;3000), 10000, AND(Q244&gt;=3000, Q244&lt;4000), 15000, AND(Q244&gt;=4000, Q244&lt;5000), 20000, AND(Q244&gt;=5000), 25000),0)</f>
        <v>0</v>
      </c>
      <c r="Z244" s="91">
        <f t="shared" si="156"/>
        <v>300</v>
      </c>
      <c r="AA244" s="44">
        <f t="shared" si="157"/>
        <v>0</v>
      </c>
      <c r="AB244" s="44"/>
      <c r="AC244" s="44"/>
      <c r="AD244" s="44"/>
      <c r="AE244" s="44">
        <f>VLOOKUP(O244,정산업데이트!$A$6:$B$12,2,10)</f>
        <v>0</v>
      </c>
      <c r="AF244" s="44"/>
      <c r="AG244" s="79">
        <f t="shared" si="158"/>
        <v>300</v>
      </c>
      <c r="AH244" s="80">
        <f t="shared" si="159"/>
        <v>2800</v>
      </c>
      <c r="AI244" s="93"/>
      <c r="AJ244" s="84" t="s">
        <v>3202</v>
      </c>
      <c r="AK244" s="84" t="s">
        <v>73</v>
      </c>
      <c r="AL244" s="84" t="s">
        <v>3203</v>
      </c>
      <c r="AM244" s="84" t="s">
        <v>3346</v>
      </c>
      <c r="AN244" s="84" t="s">
        <v>3347</v>
      </c>
      <c r="AO244" s="84" t="s">
        <v>3348</v>
      </c>
      <c r="AP244" s="84" t="s">
        <v>3349</v>
      </c>
      <c r="AQ244" s="84" t="s">
        <v>122</v>
      </c>
      <c r="AR244" s="85">
        <v>1</v>
      </c>
      <c r="AS244" s="86">
        <v>1</v>
      </c>
      <c r="AT244" s="86">
        <v>1E-3</v>
      </c>
      <c r="AU244" s="86">
        <v>1</v>
      </c>
      <c r="AV244" s="84" t="s">
        <v>8</v>
      </c>
      <c r="AW244" s="86">
        <v>100</v>
      </c>
      <c r="AX244" s="84" t="s">
        <v>68</v>
      </c>
      <c r="AY244" s="84" t="s">
        <v>68</v>
      </c>
      <c r="AZ244" s="84" t="s">
        <v>68</v>
      </c>
      <c r="BA244" s="84" t="s">
        <v>68</v>
      </c>
      <c r="BB244" s="84" t="s">
        <v>68</v>
      </c>
      <c r="BC244" s="84" t="s">
        <v>126</v>
      </c>
      <c r="BD244" s="84" t="s">
        <v>90</v>
      </c>
      <c r="BE244" s="84" t="s">
        <v>111</v>
      </c>
      <c r="BF244" s="84" t="s">
        <v>122</v>
      </c>
      <c r="BG244" s="84" t="s">
        <v>69</v>
      </c>
      <c r="BH244" s="92" t="s">
        <v>3350</v>
      </c>
      <c r="BI244" s="84" t="s">
        <v>122</v>
      </c>
      <c r="BJ244" s="84" t="s">
        <v>3351</v>
      </c>
      <c r="BK244" s="84" t="s">
        <v>867</v>
      </c>
      <c r="BL244" s="84" t="s">
        <v>122</v>
      </c>
      <c r="BM244" s="84" t="s">
        <v>90</v>
      </c>
      <c r="BN244" s="84" t="s">
        <v>70</v>
      </c>
      <c r="BO244" s="84" t="s">
        <v>71</v>
      </c>
      <c r="BP244" s="84" t="s">
        <v>122</v>
      </c>
      <c r="BQ244" s="84" t="s">
        <v>163</v>
      </c>
    </row>
    <row r="245" spans="1:69" ht="13.2" customHeight="1" x14ac:dyDescent="0.3">
      <c r="A245" s="40" t="str">
        <f t="shared" si="133"/>
        <v>2025-09-05</v>
      </c>
      <c r="B245" s="40" t="str">
        <f t="shared" si="134"/>
        <v>SYD</v>
      </c>
      <c r="C245" s="39" t="str">
        <f t="shared" si="135"/>
        <v>40644104675</v>
      </c>
      <c r="D245" s="41" t="str">
        <f t="shared" si="136"/>
        <v>PKR253139565</v>
      </c>
      <c r="E245" s="41" t="str">
        <f t="shared" si="137"/>
        <v>596421460054</v>
      </c>
      <c r="F245" s="39" t="str">
        <f t="shared" si="138"/>
        <v>2254239</v>
      </c>
      <c r="G245" s="39" t="str">
        <f t="shared" si="139"/>
        <v>WISE EXPRESS(BIOSYDNEY)</v>
      </c>
      <c r="H245" s="41" t="str">
        <f t="shared" si="140"/>
        <v>변선희</v>
      </c>
      <c r="I245" s="39" t="str">
        <f t="shared" si="141"/>
        <v>16875</v>
      </c>
      <c r="J245" s="52" t="str">
        <f t="shared" si="142"/>
        <v/>
      </c>
      <c r="K245" s="75">
        <f t="shared" si="143"/>
        <v>1</v>
      </c>
      <c r="L245" s="76">
        <f t="shared" si="144"/>
        <v>1</v>
      </c>
      <c r="M245" s="76">
        <f t="shared" si="145"/>
        <v>1E-3</v>
      </c>
      <c r="N245" s="76">
        <f t="shared" si="146"/>
        <v>1</v>
      </c>
      <c r="O245" s="42">
        <f t="shared" si="147"/>
        <v>1</v>
      </c>
      <c r="P245" s="39" t="str">
        <f t="shared" si="148"/>
        <v>목록(Manifest)</v>
      </c>
      <c r="Q245" s="72">
        <f t="shared" si="149"/>
        <v>80</v>
      </c>
      <c r="R245" s="43" t="str">
        <f t="shared" si="150"/>
        <v>5X033</v>
      </c>
      <c r="S245" s="82" t="str">
        <f t="shared" si="151"/>
        <v/>
      </c>
      <c r="T245" s="40">
        <f t="shared" si="152"/>
        <v>45905</v>
      </c>
      <c r="U245" s="44">
        <v>2500</v>
      </c>
      <c r="V245" s="44">
        <f t="shared" si="153"/>
        <v>0</v>
      </c>
      <c r="W245" s="77">
        <f t="shared" si="154"/>
        <v>2500</v>
      </c>
      <c r="X245" s="78">
        <f t="shared" si="155"/>
        <v>0</v>
      </c>
      <c r="Y245" s="44" cm="1">
        <f t="array" ref="Y245">_xlfn.IFNA(_xlfn.IFS(AND(Q245&gt;=2000, Q245&lt;3000), 10000, AND(Q245&gt;=3000, Q245&lt;4000), 15000, AND(Q245&gt;=4000, Q245&lt;5000), 20000, AND(Q245&gt;=5000), 25000),0)</f>
        <v>0</v>
      </c>
      <c r="Z245" s="91">
        <f t="shared" si="156"/>
        <v>0</v>
      </c>
      <c r="AA245" s="44">
        <f t="shared" si="157"/>
        <v>0</v>
      </c>
      <c r="AB245" s="44"/>
      <c r="AC245" s="44"/>
      <c r="AD245" s="44"/>
      <c r="AE245" s="44">
        <f>VLOOKUP(O245,정산업데이트!$A$6:$B$12,2,10)</f>
        <v>0</v>
      </c>
      <c r="AF245" s="44"/>
      <c r="AG245" s="79">
        <f t="shared" si="158"/>
        <v>0</v>
      </c>
      <c r="AH245" s="80">
        <f t="shared" si="159"/>
        <v>2500</v>
      </c>
      <c r="AJ245" s="84" t="s">
        <v>3202</v>
      </c>
      <c r="AK245" s="84" t="s">
        <v>73</v>
      </c>
      <c r="AL245" s="84" t="s">
        <v>3203</v>
      </c>
      <c r="AM245" s="84" t="s">
        <v>3352</v>
      </c>
      <c r="AN245" s="84" t="s">
        <v>3353</v>
      </c>
      <c r="AO245" s="84" t="s">
        <v>3354</v>
      </c>
      <c r="AP245" s="84" t="s">
        <v>937</v>
      </c>
      <c r="AQ245" s="84" t="s">
        <v>122</v>
      </c>
      <c r="AR245" s="85">
        <v>1</v>
      </c>
      <c r="AS245" s="86">
        <v>1</v>
      </c>
      <c r="AT245" s="86">
        <v>1E-3</v>
      </c>
      <c r="AU245" s="86">
        <v>1</v>
      </c>
      <c r="AV245" s="84" t="s">
        <v>7</v>
      </c>
      <c r="AW245" s="86">
        <v>80</v>
      </c>
      <c r="AX245" s="84" t="s">
        <v>68</v>
      </c>
      <c r="AY245" s="84" t="s">
        <v>68</v>
      </c>
      <c r="AZ245" s="84" t="s">
        <v>68</v>
      </c>
      <c r="BA245" s="84" t="s">
        <v>68</v>
      </c>
      <c r="BB245" s="84" t="s">
        <v>68</v>
      </c>
      <c r="BC245" s="84" t="s">
        <v>126</v>
      </c>
      <c r="BD245" s="84" t="s">
        <v>90</v>
      </c>
      <c r="BE245" s="84" t="s">
        <v>111</v>
      </c>
      <c r="BF245" s="84" t="s">
        <v>122</v>
      </c>
      <c r="BG245" s="84" t="s">
        <v>69</v>
      </c>
      <c r="BH245" s="92" t="s">
        <v>3355</v>
      </c>
      <c r="BI245" s="84" t="s">
        <v>122</v>
      </c>
      <c r="BJ245" s="84" t="s">
        <v>3356</v>
      </c>
      <c r="BK245" s="84" t="s">
        <v>867</v>
      </c>
      <c r="BL245" s="84" t="s">
        <v>122</v>
      </c>
      <c r="BM245" s="84" t="s">
        <v>90</v>
      </c>
      <c r="BN245" s="84" t="s">
        <v>70</v>
      </c>
      <c r="BO245" s="84" t="s">
        <v>71</v>
      </c>
      <c r="BP245" s="84" t="s">
        <v>122</v>
      </c>
      <c r="BQ245" s="84" t="s">
        <v>163</v>
      </c>
    </row>
    <row r="246" spans="1:69" ht="13.2" customHeight="1" x14ac:dyDescent="0.3">
      <c r="A246" s="40" t="str">
        <f t="shared" si="133"/>
        <v>2025-09-05</v>
      </c>
      <c r="B246" s="40" t="str">
        <f t="shared" si="134"/>
        <v>SYD</v>
      </c>
      <c r="C246" s="39" t="str">
        <f t="shared" si="135"/>
        <v>40644104675</v>
      </c>
      <c r="D246" s="41" t="str">
        <f t="shared" si="136"/>
        <v>PKR253139566</v>
      </c>
      <c r="E246" s="41" t="str">
        <f t="shared" si="137"/>
        <v>596421460065</v>
      </c>
      <c r="F246" s="39" t="str">
        <f t="shared" si="138"/>
        <v>2254239</v>
      </c>
      <c r="G246" s="39" t="str">
        <f t="shared" si="139"/>
        <v>WISE EXPRESS(BIOSYDNEY)</v>
      </c>
      <c r="H246" s="41" t="str">
        <f t="shared" si="140"/>
        <v>김은주</v>
      </c>
      <c r="I246" s="39" t="str">
        <f t="shared" si="141"/>
        <v>41402</v>
      </c>
      <c r="J246" s="52" t="str">
        <f t="shared" si="142"/>
        <v/>
      </c>
      <c r="K246" s="75">
        <f t="shared" si="143"/>
        <v>1</v>
      </c>
      <c r="L246" s="76">
        <f t="shared" si="144"/>
        <v>1</v>
      </c>
      <c r="M246" s="76">
        <f t="shared" si="145"/>
        <v>1E-3</v>
      </c>
      <c r="N246" s="76">
        <f t="shared" si="146"/>
        <v>1</v>
      </c>
      <c r="O246" s="42">
        <f t="shared" si="147"/>
        <v>1</v>
      </c>
      <c r="P246" s="39" t="str">
        <f t="shared" si="148"/>
        <v>일반(목록배제,Normal-Manifest Exception)</v>
      </c>
      <c r="Q246" s="72">
        <f t="shared" si="149"/>
        <v>55</v>
      </c>
      <c r="R246" s="43" t="str">
        <f t="shared" si="150"/>
        <v>5X033</v>
      </c>
      <c r="S246" s="82" t="str">
        <f t="shared" si="151"/>
        <v/>
      </c>
      <c r="T246" s="40">
        <f t="shared" si="152"/>
        <v>45905</v>
      </c>
      <c r="U246" s="44">
        <v>2500</v>
      </c>
      <c r="V246" s="44">
        <f t="shared" si="153"/>
        <v>0</v>
      </c>
      <c r="W246" s="77">
        <f t="shared" si="154"/>
        <v>2500</v>
      </c>
      <c r="X246" s="78">
        <f t="shared" si="155"/>
        <v>0</v>
      </c>
      <c r="Y246" s="44" cm="1">
        <f t="array" ref="Y246">_xlfn.IFNA(_xlfn.IFS(AND(Q246&gt;=2000, Q246&lt;3000), 10000, AND(Q246&gt;=3000, Q246&lt;4000), 15000, AND(Q246&gt;=4000, Q246&lt;5000), 20000, AND(Q246&gt;=5000), 25000),0)</f>
        <v>0</v>
      </c>
      <c r="Z246" s="91">
        <f t="shared" si="156"/>
        <v>300</v>
      </c>
      <c r="AA246" s="44">
        <f t="shared" si="157"/>
        <v>0</v>
      </c>
      <c r="AB246" s="44"/>
      <c r="AC246" s="44"/>
      <c r="AD246" s="44"/>
      <c r="AE246" s="44">
        <f>VLOOKUP(O246,정산업데이트!$A$6:$B$12,2,10)</f>
        <v>0</v>
      </c>
      <c r="AF246" s="44"/>
      <c r="AG246" s="79">
        <f t="shared" si="158"/>
        <v>300</v>
      </c>
      <c r="AH246" s="80">
        <f t="shared" si="159"/>
        <v>2800</v>
      </c>
      <c r="AI246" s="93"/>
      <c r="AJ246" s="84" t="s">
        <v>3202</v>
      </c>
      <c r="AK246" s="84" t="s">
        <v>73</v>
      </c>
      <c r="AL246" s="84" t="s">
        <v>3203</v>
      </c>
      <c r="AM246" s="84" t="s">
        <v>3357</v>
      </c>
      <c r="AN246" s="84" t="s">
        <v>219</v>
      </c>
      <c r="AO246" s="84" t="s">
        <v>3358</v>
      </c>
      <c r="AP246" s="84" t="s">
        <v>3359</v>
      </c>
      <c r="AQ246" s="84" t="s">
        <v>122</v>
      </c>
      <c r="AR246" s="85">
        <v>1</v>
      </c>
      <c r="AS246" s="86">
        <v>1</v>
      </c>
      <c r="AT246" s="86">
        <v>1E-3</v>
      </c>
      <c r="AU246" s="86">
        <v>1</v>
      </c>
      <c r="AV246" s="84" t="s">
        <v>8</v>
      </c>
      <c r="AW246" s="86">
        <v>55</v>
      </c>
      <c r="AX246" s="84" t="s">
        <v>68</v>
      </c>
      <c r="AY246" s="84" t="s">
        <v>68</v>
      </c>
      <c r="AZ246" s="84" t="s">
        <v>68</v>
      </c>
      <c r="BA246" s="84" t="s">
        <v>68</v>
      </c>
      <c r="BB246" s="84" t="s">
        <v>68</v>
      </c>
      <c r="BC246" s="84" t="s">
        <v>126</v>
      </c>
      <c r="BD246" s="84" t="s">
        <v>90</v>
      </c>
      <c r="BE246" s="84" t="s">
        <v>111</v>
      </c>
      <c r="BF246" s="84" t="s">
        <v>122</v>
      </c>
      <c r="BG246" s="84" t="s">
        <v>69</v>
      </c>
      <c r="BH246" s="92" t="s">
        <v>3360</v>
      </c>
      <c r="BI246" s="84" t="s">
        <v>122</v>
      </c>
      <c r="BJ246" s="84" t="s">
        <v>3361</v>
      </c>
      <c r="BK246" s="84" t="s">
        <v>867</v>
      </c>
      <c r="BL246" s="84" t="s">
        <v>122</v>
      </c>
      <c r="BM246" s="84" t="s">
        <v>90</v>
      </c>
      <c r="BN246" s="84" t="s">
        <v>70</v>
      </c>
      <c r="BO246" s="84" t="s">
        <v>71</v>
      </c>
      <c r="BP246" s="84" t="s">
        <v>122</v>
      </c>
      <c r="BQ246" s="84" t="s">
        <v>163</v>
      </c>
    </row>
    <row r="247" spans="1:69" ht="13.2" customHeight="1" x14ac:dyDescent="0.3">
      <c r="A247" s="40" t="str">
        <f t="shared" si="133"/>
        <v>2025-09-05</v>
      </c>
      <c r="B247" s="40" t="str">
        <f t="shared" si="134"/>
        <v>SYD</v>
      </c>
      <c r="C247" s="39" t="str">
        <f t="shared" si="135"/>
        <v>40644104675</v>
      </c>
      <c r="D247" s="41" t="str">
        <f t="shared" si="136"/>
        <v>PKR253139567</v>
      </c>
      <c r="E247" s="41" t="str">
        <f t="shared" si="137"/>
        <v>596421460076</v>
      </c>
      <c r="F247" s="39" t="str">
        <f t="shared" si="138"/>
        <v>2254239</v>
      </c>
      <c r="G247" s="39" t="str">
        <f t="shared" si="139"/>
        <v>WISE EXPRESS(BIOSYDNEY)</v>
      </c>
      <c r="H247" s="41" t="str">
        <f t="shared" si="140"/>
        <v>장민근</v>
      </c>
      <c r="I247" s="39" t="str">
        <f t="shared" si="141"/>
        <v>52625</v>
      </c>
      <c r="J247" s="52" t="str">
        <f t="shared" si="142"/>
        <v>일반전환</v>
      </c>
      <c r="K247" s="75">
        <f t="shared" si="143"/>
        <v>1</v>
      </c>
      <c r="L247" s="76">
        <f t="shared" si="144"/>
        <v>1</v>
      </c>
      <c r="M247" s="76">
        <f t="shared" si="145"/>
        <v>1E-3</v>
      </c>
      <c r="N247" s="76">
        <f t="shared" si="146"/>
        <v>1</v>
      </c>
      <c r="O247" s="42">
        <f t="shared" si="147"/>
        <v>1</v>
      </c>
      <c r="P247" s="39" t="str">
        <f t="shared" si="148"/>
        <v>일반(목록배제,Normal-Manifest Exception)</v>
      </c>
      <c r="Q247" s="72">
        <f t="shared" si="149"/>
        <v>100</v>
      </c>
      <c r="R247" s="43" t="str">
        <f t="shared" si="150"/>
        <v>5X033</v>
      </c>
      <c r="S247" s="82" t="str">
        <f t="shared" si="151"/>
        <v/>
      </c>
      <c r="T247" s="40">
        <f t="shared" si="152"/>
        <v>45905</v>
      </c>
      <c r="U247" s="44">
        <v>2500</v>
      </c>
      <c r="V247" s="44">
        <f t="shared" si="153"/>
        <v>0</v>
      </c>
      <c r="W247" s="77">
        <f t="shared" si="154"/>
        <v>2500</v>
      </c>
      <c r="X247" s="78">
        <f t="shared" si="155"/>
        <v>0</v>
      </c>
      <c r="Y247" s="44" cm="1">
        <f t="array" ref="Y247">_xlfn.IFNA(_xlfn.IFS(AND(Q247&gt;=2000, Q247&lt;3000), 10000, AND(Q247&gt;=3000, Q247&lt;4000), 15000, AND(Q247&gt;=4000, Q247&lt;5000), 20000, AND(Q247&gt;=5000), 25000),0)</f>
        <v>0</v>
      </c>
      <c r="Z247" s="91">
        <f t="shared" si="156"/>
        <v>300</v>
      </c>
      <c r="AA247" s="44">
        <f t="shared" si="157"/>
        <v>0</v>
      </c>
      <c r="AB247" s="44"/>
      <c r="AC247" s="44"/>
      <c r="AD247" s="44"/>
      <c r="AE247" s="44">
        <f>VLOOKUP(O247,정산업데이트!$A$6:$B$12,2,10)</f>
        <v>0</v>
      </c>
      <c r="AF247" s="44"/>
      <c r="AG247" s="79">
        <f t="shared" si="158"/>
        <v>300</v>
      </c>
      <c r="AH247" s="80">
        <f t="shared" si="159"/>
        <v>2800</v>
      </c>
      <c r="AI247" s="93"/>
      <c r="AJ247" s="84" t="s">
        <v>3202</v>
      </c>
      <c r="AK247" s="84" t="s">
        <v>73</v>
      </c>
      <c r="AL247" s="84" t="s">
        <v>3203</v>
      </c>
      <c r="AM247" s="84" t="s">
        <v>3362</v>
      </c>
      <c r="AN247" s="84" t="s">
        <v>928</v>
      </c>
      <c r="AO247" s="84" t="s">
        <v>929</v>
      </c>
      <c r="AP247" s="84" t="s">
        <v>930</v>
      </c>
      <c r="AQ247" s="84" t="s">
        <v>85</v>
      </c>
      <c r="AR247" s="85">
        <v>1</v>
      </c>
      <c r="AS247" s="86">
        <v>1</v>
      </c>
      <c r="AT247" s="86">
        <v>1E-3</v>
      </c>
      <c r="AU247" s="86">
        <v>1</v>
      </c>
      <c r="AV247" s="84" t="s">
        <v>8</v>
      </c>
      <c r="AW247" s="86">
        <v>100</v>
      </c>
      <c r="AX247" s="84" t="s">
        <v>68</v>
      </c>
      <c r="AY247" s="84" t="s">
        <v>68</v>
      </c>
      <c r="AZ247" s="84" t="s">
        <v>68</v>
      </c>
      <c r="BA247" s="84" t="s">
        <v>68</v>
      </c>
      <c r="BB247" s="84" t="s">
        <v>68</v>
      </c>
      <c r="BC247" s="84" t="s">
        <v>126</v>
      </c>
      <c r="BD247" s="84" t="s">
        <v>90</v>
      </c>
      <c r="BE247" s="84" t="s">
        <v>111</v>
      </c>
      <c r="BF247" s="84" t="s">
        <v>122</v>
      </c>
      <c r="BG247" s="84" t="s">
        <v>69</v>
      </c>
      <c r="BH247" s="92" t="s">
        <v>3363</v>
      </c>
      <c r="BI247" s="84" t="s">
        <v>122</v>
      </c>
      <c r="BJ247" s="84" t="s">
        <v>3364</v>
      </c>
      <c r="BK247" s="84" t="s">
        <v>867</v>
      </c>
      <c r="BL247" s="84" t="s">
        <v>122</v>
      </c>
      <c r="BM247" s="84" t="s">
        <v>90</v>
      </c>
      <c r="BN247" s="84" t="s">
        <v>70</v>
      </c>
      <c r="BO247" s="84" t="s">
        <v>71</v>
      </c>
      <c r="BP247" s="84" t="s">
        <v>122</v>
      </c>
      <c r="BQ247" s="84" t="s">
        <v>163</v>
      </c>
    </row>
    <row r="248" spans="1:69" ht="13.2" customHeight="1" x14ac:dyDescent="0.3">
      <c r="A248" s="40" t="str">
        <f t="shared" si="133"/>
        <v>2025-09-05</v>
      </c>
      <c r="B248" s="40" t="str">
        <f t="shared" si="134"/>
        <v>SYD</v>
      </c>
      <c r="C248" s="39" t="str">
        <f t="shared" si="135"/>
        <v>40644104675</v>
      </c>
      <c r="D248" s="41" t="str">
        <f t="shared" si="136"/>
        <v>PKR253125515</v>
      </c>
      <c r="E248" s="41" t="str">
        <f t="shared" si="137"/>
        <v>596421459295</v>
      </c>
      <c r="F248" s="39" t="str">
        <f t="shared" si="138"/>
        <v>2254224</v>
      </c>
      <c r="G248" s="39" t="str">
        <f t="shared" si="139"/>
        <v>WISE EXPRESS LOGISTICS PTY LTD</v>
      </c>
      <c r="H248" s="41" t="str">
        <f t="shared" si="140"/>
        <v>유경희</v>
      </c>
      <c r="I248" s="39" t="str">
        <f t="shared" si="141"/>
        <v>12185</v>
      </c>
      <c r="J248" s="52" t="str">
        <f t="shared" si="142"/>
        <v/>
      </c>
      <c r="K248" s="75">
        <f t="shared" si="143"/>
        <v>1</v>
      </c>
      <c r="L248" s="76">
        <f t="shared" si="144"/>
        <v>3.64</v>
      </c>
      <c r="M248" s="76">
        <f t="shared" si="145"/>
        <v>1E-3</v>
      </c>
      <c r="N248" s="76">
        <f t="shared" si="146"/>
        <v>3.7</v>
      </c>
      <c r="O248" s="42">
        <f t="shared" si="147"/>
        <v>4</v>
      </c>
      <c r="P248" s="39" t="str">
        <f t="shared" si="148"/>
        <v>일반(목록배제,Normal-Manifest Exception)</v>
      </c>
      <c r="Q248" s="72">
        <f t="shared" si="149"/>
        <v>70</v>
      </c>
      <c r="R248" s="43" t="str">
        <f t="shared" si="150"/>
        <v>5X033</v>
      </c>
      <c r="S248" s="82" t="str">
        <f t="shared" si="151"/>
        <v/>
      </c>
      <c r="T248" s="40">
        <f t="shared" si="152"/>
        <v>45905</v>
      </c>
      <c r="U248" s="44">
        <v>2500</v>
      </c>
      <c r="V248" s="44">
        <f t="shared" si="153"/>
        <v>0</v>
      </c>
      <c r="W248" s="77">
        <f t="shared" si="154"/>
        <v>2500</v>
      </c>
      <c r="X248" s="78">
        <f t="shared" si="155"/>
        <v>0</v>
      </c>
      <c r="Y248" s="44" cm="1">
        <f t="array" ref="Y248">_xlfn.IFNA(_xlfn.IFS(AND(Q248&gt;=2000, Q248&lt;3000), 10000, AND(Q248&gt;=3000, Q248&lt;4000), 15000, AND(Q248&gt;=4000, Q248&lt;5000), 20000, AND(Q248&gt;=5000), 25000),0)</f>
        <v>0</v>
      </c>
      <c r="Z248" s="91">
        <f t="shared" si="156"/>
        <v>300</v>
      </c>
      <c r="AA248" s="44">
        <f t="shared" si="157"/>
        <v>0</v>
      </c>
      <c r="AB248" s="44"/>
      <c r="AC248" s="44"/>
      <c r="AD248" s="44"/>
      <c r="AE248" s="44">
        <f>VLOOKUP(O248,정산업데이트!$A$6:$B$12,2,10)</f>
        <v>0</v>
      </c>
      <c r="AF248" s="44"/>
      <c r="AG248" s="79">
        <f t="shared" si="158"/>
        <v>300</v>
      </c>
      <c r="AH248" s="80">
        <f t="shared" si="159"/>
        <v>2800</v>
      </c>
      <c r="AI248" s="93"/>
      <c r="AJ248" s="84" t="s">
        <v>3202</v>
      </c>
      <c r="AK248" s="84" t="s">
        <v>73</v>
      </c>
      <c r="AL248" s="84" t="s">
        <v>3203</v>
      </c>
      <c r="AM248" s="84" t="s">
        <v>3365</v>
      </c>
      <c r="AN248" s="84" t="s">
        <v>3366</v>
      </c>
      <c r="AO248" s="84" t="s">
        <v>3367</v>
      </c>
      <c r="AP248" s="84" t="s">
        <v>3368</v>
      </c>
      <c r="AQ248" s="84" t="s">
        <v>122</v>
      </c>
      <c r="AR248" s="85">
        <v>1</v>
      </c>
      <c r="AS248" s="86">
        <v>3.64</v>
      </c>
      <c r="AT248" s="86">
        <v>1E-3</v>
      </c>
      <c r="AU248" s="86">
        <v>3.7</v>
      </c>
      <c r="AV248" s="84" t="s">
        <v>8</v>
      </c>
      <c r="AW248" s="86">
        <v>70</v>
      </c>
      <c r="AX248" s="84" t="s">
        <v>68</v>
      </c>
      <c r="AY248" s="84" t="s">
        <v>122</v>
      </c>
      <c r="AZ248" s="84" t="s">
        <v>122</v>
      </c>
      <c r="BA248" s="84" t="s">
        <v>122</v>
      </c>
      <c r="BB248" s="84" t="s">
        <v>122</v>
      </c>
      <c r="BC248" s="84" t="s">
        <v>130</v>
      </c>
      <c r="BD248" s="84" t="s">
        <v>74</v>
      </c>
      <c r="BE248" s="84" t="s">
        <v>3296</v>
      </c>
      <c r="BF248" s="84" t="s">
        <v>122</v>
      </c>
      <c r="BG248" s="84" t="s">
        <v>69</v>
      </c>
      <c r="BH248" s="92" t="s">
        <v>3369</v>
      </c>
      <c r="BI248" s="84" t="s">
        <v>122</v>
      </c>
      <c r="BJ248" s="84" t="s">
        <v>3370</v>
      </c>
      <c r="BK248" s="84" t="s">
        <v>867</v>
      </c>
      <c r="BL248" s="84" t="s">
        <v>122</v>
      </c>
      <c r="BM248" s="84" t="s">
        <v>74</v>
      </c>
      <c r="BN248" s="84" t="s">
        <v>70</v>
      </c>
      <c r="BO248" s="84" t="s">
        <v>71</v>
      </c>
      <c r="BP248" s="84" t="s">
        <v>122</v>
      </c>
      <c r="BQ248" s="84" t="s">
        <v>163</v>
      </c>
    </row>
    <row r="249" spans="1:69" ht="13.2" customHeight="1" x14ac:dyDescent="0.3">
      <c r="A249" s="40" t="str">
        <f t="shared" si="133"/>
        <v>2025-09-05</v>
      </c>
      <c r="B249" s="40" t="str">
        <f t="shared" si="134"/>
        <v>SYD</v>
      </c>
      <c r="C249" s="39" t="str">
        <f t="shared" si="135"/>
        <v>40644104675</v>
      </c>
      <c r="D249" s="41" t="str">
        <f t="shared" si="136"/>
        <v>PKR253125516</v>
      </c>
      <c r="E249" s="41" t="str">
        <f t="shared" si="137"/>
        <v>596421459306</v>
      </c>
      <c r="F249" s="39" t="str">
        <f t="shared" si="138"/>
        <v>2254224</v>
      </c>
      <c r="G249" s="39" t="str">
        <f t="shared" si="139"/>
        <v>WISE EXPRESS LOGISTICS PTY LTD</v>
      </c>
      <c r="H249" s="41" t="str">
        <f t="shared" si="140"/>
        <v>송문주</v>
      </c>
      <c r="I249" s="39" t="str">
        <f t="shared" si="141"/>
        <v>08807</v>
      </c>
      <c r="J249" s="52" t="str">
        <f t="shared" si="142"/>
        <v>[대신착불]/포장불량</v>
      </c>
      <c r="K249" s="75">
        <f t="shared" si="143"/>
        <v>1</v>
      </c>
      <c r="L249" s="76">
        <f t="shared" si="144"/>
        <v>3.1</v>
      </c>
      <c r="M249" s="76">
        <f t="shared" si="145"/>
        <v>1E-3</v>
      </c>
      <c r="N249" s="76">
        <f t="shared" si="146"/>
        <v>3.1</v>
      </c>
      <c r="O249" s="42">
        <f t="shared" si="147"/>
        <v>3.5</v>
      </c>
      <c r="P249" s="39" t="str">
        <f t="shared" si="148"/>
        <v>일반(목록배제,Normal-Manifest Exception)</v>
      </c>
      <c r="Q249" s="72">
        <f t="shared" si="149"/>
        <v>70</v>
      </c>
      <c r="R249" s="43" t="str">
        <f t="shared" si="150"/>
        <v>5X033</v>
      </c>
      <c r="S249" s="82" t="str">
        <f t="shared" si="151"/>
        <v/>
      </c>
      <c r="T249" s="40">
        <f t="shared" si="152"/>
        <v>45905</v>
      </c>
      <c r="U249" s="44">
        <v>2500</v>
      </c>
      <c r="V249" s="44">
        <f t="shared" si="153"/>
        <v>0</v>
      </c>
      <c r="W249" s="77">
        <f t="shared" si="154"/>
        <v>2500</v>
      </c>
      <c r="X249" s="78">
        <f t="shared" si="155"/>
        <v>0</v>
      </c>
      <c r="Y249" s="44" cm="1">
        <f t="array" ref="Y249">_xlfn.IFNA(_xlfn.IFS(AND(Q249&gt;=2000, Q249&lt;3000), 10000, AND(Q249&gt;=3000, Q249&lt;4000), 15000, AND(Q249&gt;=4000, Q249&lt;5000), 20000, AND(Q249&gt;=5000), 25000),0)</f>
        <v>0</v>
      </c>
      <c r="Z249" s="91">
        <f t="shared" si="156"/>
        <v>300</v>
      </c>
      <c r="AA249" s="44">
        <f t="shared" si="157"/>
        <v>0</v>
      </c>
      <c r="AB249" s="44"/>
      <c r="AC249" s="44"/>
      <c r="AD249" s="44"/>
      <c r="AE249" s="44">
        <f>VLOOKUP(O249,정산업데이트!$A$6:$B$12,2,10)</f>
        <v>0</v>
      </c>
      <c r="AF249" s="44"/>
      <c r="AG249" s="79">
        <f t="shared" si="158"/>
        <v>300</v>
      </c>
      <c r="AH249" s="80">
        <f t="shared" si="159"/>
        <v>2800</v>
      </c>
      <c r="AI249" s="93"/>
      <c r="AJ249" s="84" t="s">
        <v>3202</v>
      </c>
      <c r="AK249" s="84" t="s">
        <v>73</v>
      </c>
      <c r="AL249" s="84" t="s">
        <v>3203</v>
      </c>
      <c r="AM249" s="84" t="s">
        <v>3371</v>
      </c>
      <c r="AN249" s="84" t="s">
        <v>3372</v>
      </c>
      <c r="AO249" s="84" t="s">
        <v>3373</v>
      </c>
      <c r="AP249" s="84" t="s">
        <v>3374</v>
      </c>
      <c r="AQ249" s="84" t="s">
        <v>3295</v>
      </c>
      <c r="AR249" s="85">
        <v>1</v>
      </c>
      <c r="AS249" s="86">
        <v>3.1</v>
      </c>
      <c r="AT249" s="86">
        <v>1E-3</v>
      </c>
      <c r="AU249" s="86">
        <v>3.1</v>
      </c>
      <c r="AV249" s="84" t="s">
        <v>8</v>
      </c>
      <c r="AW249" s="86">
        <v>70</v>
      </c>
      <c r="AX249" s="84" t="s">
        <v>68</v>
      </c>
      <c r="AY249" s="84" t="s">
        <v>68</v>
      </c>
      <c r="AZ249" s="84" t="s">
        <v>68</v>
      </c>
      <c r="BA249" s="84" t="s">
        <v>68</v>
      </c>
      <c r="BB249" s="84" t="s">
        <v>122</v>
      </c>
      <c r="BC249" s="84" t="s">
        <v>130</v>
      </c>
      <c r="BD249" s="84" t="s">
        <v>74</v>
      </c>
      <c r="BE249" s="84" t="s">
        <v>3296</v>
      </c>
      <c r="BF249" s="84" t="s">
        <v>122</v>
      </c>
      <c r="BG249" s="84" t="s">
        <v>69</v>
      </c>
      <c r="BH249" s="92" t="s">
        <v>3375</v>
      </c>
      <c r="BI249" s="84" t="s">
        <v>122</v>
      </c>
      <c r="BJ249" s="84" t="s">
        <v>3376</v>
      </c>
      <c r="BK249" s="84" t="s">
        <v>867</v>
      </c>
      <c r="BL249" s="84" t="s">
        <v>122</v>
      </c>
      <c r="BM249" s="84" t="s">
        <v>74</v>
      </c>
      <c r="BN249" s="84" t="s">
        <v>70</v>
      </c>
      <c r="BO249" s="84" t="s">
        <v>71</v>
      </c>
      <c r="BP249" s="84" t="s">
        <v>122</v>
      </c>
      <c r="BQ249" s="84" t="s">
        <v>163</v>
      </c>
    </row>
    <row r="250" spans="1:69" ht="13.2" customHeight="1" x14ac:dyDescent="0.3">
      <c r="A250" s="40" t="str">
        <f t="shared" si="133"/>
        <v>2025-09-05</v>
      </c>
      <c r="B250" s="40" t="str">
        <f t="shared" si="134"/>
        <v>SYD</v>
      </c>
      <c r="C250" s="39" t="str">
        <f t="shared" si="135"/>
        <v>40644104675</v>
      </c>
      <c r="D250" s="41" t="str">
        <f t="shared" si="136"/>
        <v>PKR253125517</v>
      </c>
      <c r="E250" s="41" t="str">
        <f t="shared" si="137"/>
        <v>596421459310</v>
      </c>
      <c r="F250" s="39" t="str">
        <f t="shared" si="138"/>
        <v>2254224</v>
      </c>
      <c r="G250" s="39" t="str">
        <f t="shared" si="139"/>
        <v>WISE EXPRESS LOGISTICS PTY LTD</v>
      </c>
      <c r="H250" s="41" t="str">
        <f t="shared" si="140"/>
        <v>조명순</v>
      </c>
      <c r="I250" s="39" t="str">
        <f t="shared" si="141"/>
        <v>03484</v>
      </c>
      <c r="J250" s="52" t="str">
        <f t="shared" si="142"/>
        <v/>
      </c>
      <c r="K250" s="75">
        <f t="shared" si="143"/>
        <v>1</v>
      </c>
      <c r="L250" s="76">
        <f t="shared" si="144"/>
        <v>0.64</v>
      </c>
      <c r="M250" s="76">
        <f t="shared" si="145"/>
        <v>1E-3</v>
      </c>
      <c r="N250" s="76">
        <f t="shared" si="146"/>
        <v>0.7</v>
      </c>
      <c r="O250" s="42">
        <f t="shared" si="147"/>
        <v>1</v>
      </c>
      <c r="P250" s="39" t="str">
        <f t="shared" si="148"/>
        <v>일반(목록배제,Normal-Manifest Exception)</v>
      </c>
      <c r="Q250" s="72">
        <f t="shared" si="149"/>
        <v>79</v>
      </c>
      <c r="R250" s="43" t="str">
        <f t="shared" si="150"/>
        <v>5X033</v>
      </c>
      <c r="S250" s="82" t="str">
        <f t="shared" si="151"/>
        <v/>
      </c>
      <c r="T250" s="40">
        <f t="shared" si="152"/>
        <v>45905</v>
      </c>
      <c r="U250" s="44">
        <v>2500</v>
      </c>
      <c r="V250" s="44">
        <f t="shared" si="153"/>
        <v>0</v>
      </c>
      <c r="W250" s="77">
        <f t="shared" si="154"/>
        <v>2500</v>
      </c>
      <c r="X250" s="78">
        <f t="shared" si="155"/>
        <v>0</v>
      </c>
      <c r="Y250" s="44" cm="1">
        <f t="array" ref="Y250">_xlfn.IFNA(_xlfn.IFS(AND(Q250&gt;=2000, Q250&lt;3000), 10000, AND(Q250&gt;=3000, Q250&lt;4000), 15000, AND(Q250&gt;=4000, Q250&lt;5000), 20000, AND(Q250&gt;=5000), 25000),0)</f>
        <v>0</v>
      </c>
      <c r="Z250" s="91">
        <f t="shared" si="156"/>
        <v>300</v>
      </c>
      <c r="AA250" s="44">
        <f t="shared" si="157"/>
        <v>0</v>
      </c>
      <c r="AB250" s="44"/>
      <c r="AC250" s="44"/>
      <c r="AD250" s="44"/>
      <c r="AE250" s="44">
        <f>VLOOKUP(O250,정산업데이트!$A$6:$B$12,2,10)</f>
        <v>0</v>
      </c>
      <c r="AF250" s="44"/>
      <c r="AG250" s="79">
        <f t="shared" si="158"/>
        <v>300</v>
      </c>
      <c r="AH250" s="80">
        <f t="shared" si="159"/>
        <v>2800</v>
      </c>
      <c r="AI250" s="93"/>
      <c r="AJ250" s="84" t="s">
        <v>3202</v>
      </c>
      <c r="AK250" s="84" t="s">
        <v>73</v>
      </c>
      <c r="AL250" s="84" t="s">
        <v>3203</v>
      </c>
      <c r="AM250" s="84" t="s">
        <v>3377</v>
      </c>
      <c r="AN250" s="84" t="s">
        <v>3311</v>
      </c>
      <c r="AO250" s="84" t="s">
        <v>3312</v>
      </c>
      <c r="AP250" s="84" t="s">
        <v>975</v>
      </c>
      <c r="AQ250" s="84" t="s">
        <v>122</v>
      </c>
      <c r="AR250" s="85">
        <v>1</v>
      </c>
      <c r="AS250" s="86">
        <v>0.64</v>
      </c>
      <c r="AT250" s="86">
        <v>1E-3</v>
      </c>
      <c r="AU250" s="86">
        <v>0.7</v>
      </c>
      <c r="AV250" s="84" t="s">
        <v>8</v>
      </c>
      <c r="AW250" s="86">
        <v>79</v>
      </c>
      <c r="AX250" s="84" t="s">
        <v>68</v>
      </c>
      <c r="AY250" s="84" t="s">
        <v>68</v>
      </c>
      <c r="AZ250" s="84" t="s">
        <v>68</v>
      </c>
      <c r="BA250" s="84" t="s">
        <v>68</v>
      </c>
      <c r="BB250" s="84" t="s">
        <v>68</v>
      </c>
      <c r="BC250" s="84" t="s">
        <v>130</v>
      </c>
      <c r="BD250" s="84" t="s">
        <v>74</v>
      </c>
      <c r="BE250" s="84" t="s">
        <v>3296</v>
      </c>
      <c r="BF250" s="84" t="s">
        <v>122</v>
      </c>
      <c r="BG250" s="84" t="s">
        <v>69</v>
      </c>
      <c r="BH250" s="92" t="s">
        <v>3378</v>
      </c>
      <c r="BI250" s="84" t="s">
        <v>122</v>
      </c>
      <c r="BJ250" s="84" t="s">
        <v>3379</v>
      </c>
      <c r="BK250" s="84" t="s">
        <v>867</v>
      </c>
      <c r="BL250" s="84" t="s">
        <v>122</v>
      </c>
      <c r="BM250" s="84" t="s">
        <v>74</v>
      </c>
      <c r="BN250" s="84" t="s">
        <v>70</v>
      </c>
      <c r="BO250" s="84" t="s">
        <v>71</v>
      </c>
      <c r="BP250" s="84" t="s">
        <v>122</v>
      </c>
      <c r="BQ250" s="84" t="s">
        <v>163</v>
      </c>
    </row>
    <row r="251" spans="1:69" ht="13.2" customHeight="1" x14ac:dyDescent="0.3">
      <c r="A251" s="40" t="str">
        <f t="shared" si="133"/>
        <v>2025-09-05</v>
      </c>
      <c r="B251" s="40" t="str">
        <f t="shared" si="134"/>
        <v>SYD</v>
      </c>
      <c r="C251" s="39" t="str">
        <f t="shared" si="135"/>
        <v>40644104675</v>
      </c>
      <c r="D251" s="41" t="str">
        <f t="shared" si="136"/>
        <v>PKR253119995</v>
      </c>
      <c r="E251" s="41" t="str">
        <f t="shared" si="137"/>
        <v>596421459170</v>
      </c>
      <c r="F251" s="39" t="str">
        <f t="shared" si="138"/>
        <v>2254232</v>
      </c>
      <c r="G251" s="39" t="str">
        <f t="shared" si="139"/>
        <v>WISE EXPRESS(LIFEGREEN)</v>
      </c>
      <c r="H251" s="41" t="str">
        <f t="shared" si="140"/>
        <v>이기명</v>
      </c>
      <c r="I251" s="39" t="str">
        <f t="shared" si="141"/>
        <v>11601</v>
      </c>
      <c r="J251" s="52" t="str">
        <f t="shared" si="142"/>
        <v/>
      </c>
      <c r="K251" s="75">
        <f t="shared" si="143"/>
        <v>1</v>
      </c>
      <c r="L251" s="76">
        <f t="shared" si="144"/>
        <v>2.4</v>
      </c>
      <c r="M251" s="76">
        <f t="shared" si="145"/>
        <v>1E-3</v>
      </c>
      <c r="N251" s="76">
        <f t="shared" si="146"/>
        <v>2.4</v>
      </c>
      <c r="O251" s="42">
        <f t="shared" si="147"/>
        <v>2.5</v>
      </c>
      <c r="P251" s="39" t="str">
        <f t="shared" si="148"/>
        <v>일반(목록배제,Normal-Manifest Exception)</v>
      </c>
      <c r="Q251" s="72">
        <f t="shared" si="149"/>
        <v>53.024999999999999</v>
      </c>
      <c r="R251" s="43" t="str">
        <f t="shared" si="150"/>
        <v>5X033</v>
      </c>
      <c r="S251" s="82" t="str">
        <f t="shared" si="151"/>
        <v/>
      </c>
      <c r="T251" s="40">
        <f t="shared" si="152"/>
        <v>45905</v>
      </c>
      <c r="U251" s="44">
        <v>2500</v>
      </c>
      <c r="V251" s="44">
        <f t="shared" si="153"/>
        <v>0</v>
      </c>
      <c r="W251" s="77">
        <f t="shared" si="154"/>
        <v>2500</v>
      </c>
      <c r="X251" s="78">
        <f t="shared" si="155"/>
        <v>0</v>
      </c>
      <c r="Y251" s="44" cm="1">
        <f t="array" ref="Y251">_xlfn.IFNA(_xlfn.IFS(AND(Q251&gt;=2000, Q251&lt;3000), 10000, AND(Q251&gt;=3000, Q251&lt;4000), 15000, AND(Q251&gt;=4000, Q251&lt;5000), 20000, AND(Q251&gt;=5000), 25000),0)</f>
        <v>0</v>
      </c>
      <c r="Z251" s="91">
        <f t="shared" si="156"/>
        <v>300</v>
      </c>
      <c r="AA251" s="44">
        <f t="shared" si="157"/>
        <v>0</v>
      </c>
      <c r="AB251" s="44"/>
      <c r="AC251" s="44"/>
      <c r="AD251" s="44"/>
      <c r="AE251" s="44">
        <f>VLOOKUP(O251,정산업데이트!$A$6:$B$12,2,10)</f>
        <v>0</v>
      </c>
      <c r="AF251" s="44"/>
      <c r="AG251" s="79">
        <f t="shared" si="158"/>
        <v>300</v>
      </c>
      <c r="AH251" s="80">
        <f t="shared" si="159"/>
        <v>2800</v>
      </c>
      <c r="AI251" s="93"/>
      <c r="AJ251" s="84" t="s">
        <v>3202</v>
      </c>
      <c r="AK251" s="84" t="s">
        <v>73</v>
      </c>
      <c r="AL251" s="84" t="s">
        <v>3203</v>
      </c>
      <c r="AM251" s="84" t="s">
        <v>3380</v>
      </c>
      <c r="AN251" s="84" t="s">
        <v>1030</v>
      </c>
      <c r="AO251" s="84" t="s">
        <v>1031</v>
      </c>
      <c r="AP251" s="84" t="s">
        <v>1032</v>
      </c>
      <c r="AQ251" s="84" t="s">
        <v>122</v>
      </c>
      <c r="AR251" s="85">
        <v>1</v>
      </c>
      <c r="AS251" s="86">
        <v>2.4</v>
      </c>
      <c r="AT251" s="86">
        <v>1E-3</v>
      </c>
      <c r="AU251" s="86">
        <v>2.4</v>
      </c>
      <c r="AV251" s="84" t="s">
        <v>8</v>
      </c>
      <c r="AW251" s="86">
        <v>53.024999999999999</v>
      </c>
      <c r="AX251" s="84" t="s">
        <v>68</v>
      </c>
      <c r="AY251" s="84" t="s">
        <v>68</v>
      </c>
      <c r="AZ251" s="84" t="s">
        <v>68</v>
      </c>
      <c r="BA251" s="84" t="s">
        <v>68</v>
      </c>
      <c r="BB251" s="84" t="s">
        <v>68</v>
      </c>
      <c r="BC251" s="84" t="s">
        <v>128</v>
      </c>
      <c r="BD251" s="84" t="s">
        <v>102</v>
      </c>
      <c r="BE251" s="84" t="s">
        <v>103</v>
      </c>
      <c r="BF251" s="84" t="s">
        <v>122</v>
      </c>
      <c r="BG251" s="84" t="s">
        <v>69</v>
      </c>
      <c r="BH251" s="92" t="s">
        <v>3381</v>
      </c>
      <c r="BI251" s="84" t="s">
        <v>122</v>
      </c>
      <c r="BJ251" s="84" t="s">
        <v>3382</v>
      </c>
      <c r="BK251" s="84" t="s">
        <v>867</v>
      </c>
      <c r="BL251" s="84" t="s">
        <v>122</v>
      </c>
      <c r="BM251" s="84" t="s">
        <v>102</v>
      </c>
      <c r="BN251" s="84" t="s">
        <v>70</v>
      </c>
      <c r="BO251" s="84" t="s">
        <v>71</v>
      </c>
      <c r="BP251" s="84" t="s">
        <v>122</v>
      </c>
      <c r="BQ251" s="84" t="s">
        <v>163</v>
      </c>
    </row>
    <row r="252" spans="1:69" ht="13.2" customHeight="1" x14ac:dyDescent="0.3">
      <c r="A252" s="40" t="str">
        <f t="shared" si="133"/>
        <v>2025-09-05</v>
      </c>
      <c r="B252" s="40" t="str">
        <f t="shared" si="134"/>
        <v>SYD</v>
      </c>
      <c r="C252" s="39" t="str">
        <f t="shared" si="135"/>
        <v>40644104675</v>
      </c>
      <c r="D252" s="41" t="str">
        <f t="shared" si="136"/>
        <v>PKR253119996</v>
      </c>
      <c r="E252" s="41" t="str">
        <f t="shared" si="137"/>
        <v>596421459181</v>
      </c>
      <c r="F252" s="39" t="str">
        <f t="shared" si="138"/>
        <v>2254232</v>
      </c>
      <c r="G252" s="39" t="str">
        <f t="shared" si="139"/>
        <v>WISE EXPRESS(LIFEGREEN)</v>
      </c>
      <c r="H252" s="41" t="str">
        <f t="shared" si="140"/>
        <v>이성화</v>
      </c>
      <c r="I252" s="39" t="str">
        <f t="shared" si="141"/>
        <v>48795</v>
      </c>
      <c r="J252" s="52" t="str">
        <f t="shared" si="142"/>
        <v/>
      </c>
      <c r="K252" s="75">
        <f t="shared" si="143"/>
        <v>1</v>
      </c>
      <c r="L252" s="76">
        <f t="shared" si="144"/>
        <v>0.9</v>
      </c>
      <c r="M252" s="76">
        <f t="shared" si="145"/>
        <v>1E-3</v>
      </c>
      <c r="N252" s="76">
        <f t="shared" si="146"/>
        <v>0.9</v>
      </c>
      <c r="O252" s="42">
        <f t="shared" si="147"/>
        <v>1</v>
      </c>
      <c r="P252" s="39" t="str">
        <f t="shared" si="148"/>
        <v>일반(목록배제,Normal-Manifest Exception)</v>
      </c>
      <c r="Q252" s="72">
        <f t="shared" si="149"/>
        <v>41.625</v>
      </c>
      <c r="R252" s="43" t="str">
        <f t="shared" si="150"/>
        <v>5X033</v>
      </c>
      <c r="S252" s="82" t="str">
        <f t="shared" si="151"/>
        <v/>
      </c>
      <c r="T252" s="40">
        <f t="shared" si="152"/>
        <v>45905</v>
      </c>
      <c r="U252" s="44">
        <v>2500</v>
      </c>
      <c r="V252" s="44">
        <f t="shared" si="153"/>
        <v>0</v>
      </c>
      <c r="W252" s="77">
        <f t="shared" si="154"/>
        <v>2500</v>
      </c>
      <c r="X252" s="78">
        <f t="shared" si="155"/>
        <v>0</v>
      </c>
      <c r="Y252" s="44" cm="1">
        <f t="array" ref="Y252">_xlfn.IFNA(_xlfn.IFS(AND(Q252&gt;=2000, Q252&lt;3000), 10000, AND(Q252&gt;=3000, Q252&lt;4000), 15000, AND(Q252&gt;=4000, Q252&lt;5000), 20000, AND(Q252&gt;=5000), 25000),0)</f>
        <v>0</v>
      </c>
      <c r="Z252" s="91">
        <f t="shared" si="156"/>
        <v>300</v>
      </c>
      <c r="AA252" s="44">
        <f t="shared" si="157"/>
        <v>0</v>
      </c>
      <c r="AB252" s="44"/>
      <c r="AC252" s="44"/>
      <c r="AD252" s="44"/>
      <c r="AE252" s="44">
        <f>VLOOKUP(O252,정산업데이트!$A$6:$B$12,2,10)</f>
        <v>0</v>
      </c>
      <c r="AF252" s="44"/>
      <c r="AG252" s="79">
        <f t="shared" si="158"/>
        <v>300</v>
      </c>
      <c r="AH252" s="80">
        <f t="shared" si="159"/>
        <v>2800</v>
      </c>
      <c r="AI252" s="93"/>
      <c r="AJ252" s="84" t="s">
        <v>3202</v>
      </c>
      <c r="AK252" s="84" t="s">
        <v>73</v>
      </c>
      <c r="AL252" s="84" t="s">
        <v>3203</v>
      </c>
      <c r="AM252" s="84" t="s">
        <v>3383</v>
      </c>
      <c r="AN252" s="84" t="s">
        <v>3384</v>
      </c>
      <c r="AO252" s="84" t="s">
        <v>3385</v>
      </c>
      <c r="AP252" s="84" t="s">
        <v>3386</v>
      </c>
      <c r="AQ252" s="84" t="s">
        <v>122</v>
      </c>
      <c r="AR252" s="85">
        <v>1</v>
      </c>
      <c r="AS252" s="86">
        <v>0.9</v>
      </c>
      <c r="AT252" s="86">
        <v>1E-3</v>
      </c>
      <c r="AU252" s="86">
        <v>0.9</v>
      </c>
      <c r="AV252" s="84" t="s">
        <v>8</v>
      </c>
      <c r="AW252" s="86">
        <v>41.625</v>
      </c>
      <c r="AX252" s="84" t="s">
        <v>68</v>
      </c>
      <c r="AY252" s="84" t="s">
        <v>68</v>
      </c>
      <c r="AZ252" s="84" t="s">
        <v>68</v>
      </c>
      <c r="BA252" s="84" t="s">
        <v>68</v>
      </c>
      <c r="BB252" s="84" t="s">
        <v>68</v>
      </c>
      <c r="BC252" s="84" t="s">
        <v>128</v>
      </c>
      <c r="BD252" s="84" t="s">
        <v>102</v>
      </c>
      <c r="BE252" s="84" t="s">
        <v>103</v>
      </c>
      <c r="BF252" s="84" t="s">
        <v>122</v>
      </c>
      <c r="BG252" s="84" t="s">
        <v>69</v>
      </c>
      <c r="BH252" s="92" t="s">
        <v>3387</v>
      </c>
      <c r="BI252" s="84" t="s">
        <v>122</v>
      </c>
      <c r="BJ252" s="84" t="s">
        <v>3388</v>
      </c>
      <c r="BK252" s="84" t="s">
        <v>867</v>
      </c>
      <c r="BL252" s="84" t="s">
        <v>122</v>
      </c>
      <c r="BM252" s="84" t="s">
        <v>102</v>
      </c>
      <c r="BN252" s="84" t="s">
        <v>70</v>
      </c>
      <c r="BO252" s="84" t="s">
        <v>71</v>
      </c>
      <c r="BP252" s="84" t="s">
        <v>122</v>
      </c>
      <c r="BQ252" s="84" t="s">
        <v>163</v>
      </c>
    </row>
    <row r="253" spans="1:69" ht="13.2" customHeight="1" x14ac:dyDescent="0.3">
      <c r="A253" s="40" t="str">
        <f t="shared" si="133"/>
        <v>2025-09-05</v>
      </c>
      <c r="B253" s="40" t="str">
        <f t="shared" si="134"/>
        <v>SYD</v>
      </c>
      <c r="C253" s="39" t="str">
        <f t="shared" si="135"/>
        <v>40644104675</v>
      </c>
      <c r="D253" s="41" t="str">
        <f t="shared" si="136"/>
        <v>PKR253063448</v>
      </c>
      <c r="E253" s="41" t="str">
        <f t="shared" si="137"/>
        <v>596421456985</v>
      </c>
      <c r="F253" s="39" t="str">
        <f t="shared" si="138"/>
        <v>2256516</v>
      </c>
      <c r="G253" s="39" t="str">
        <f t="shared" si="139"/>
        <v>WISE EXPRESS (CNC INTL)</v>
      </c>
      <c r="H253" s="41" t="str">
        <f t="shared" si="140"/>
        <v>문소화</v>
      </c>
      <c r="I253" s="39" t="str">
        <f t="shared" si="141"/>
        <v>14539</v>
      </c>
      <c r="J253" s="52" t="str">
        <f t="shared" si="142"/>
        <v/>
      </c>
      <c r="K253" s="75">
        <f t="shared" si="143"/>
        <v>1</v>
      </c>
      <c r="L253" s="76">
        <f t="shared" si="144"/>
        <v>1</v>
      </c>
      <c r="M253" s="76">
        <f t="shared" si="145"/>
        <v>1E-3</v>
      </c>
      <c r="N253" s="76">
        <f t="shared" si="146"/>
        <v>1</v>
      </c>
      <c r="O253" s="42">
        <f t="shared" si="147"/>
        <v>1</v>
      </c>
      <c r="P253" s="39" t="str">
        <f t="shared" si="148"/>
        <v>목록(Manifest)</v>
      </c>
      <c r="Q253" s="72">
        <f t="shared" si="149"/>
        <v>20</v>
      </c>
      <c r="R253" s="43" t="str">
        <f t="shared" si="150"/>
        <v>5X033</v>
      </c>
      <c r="S253" s="82" t="str">
        <f t="shared" si="151"/>
        <v/>
      </c>
      <c r="T253" s="40">
        <f t="shared" si="152"/>
        <v>45905</v>
      </c>
      <c r="U253" s="44">
        <v>2500</v>
      </c>
      <c r="V253" s="44">
        <f t="shared" si="153"/>
        <v>0</v>
      </c>
      <c r="W253" s="77">
        <f t="shared" si="154"/>
        <v>2500</v>
      </c>
      <c r="X253" s="78">
        <f t="shared" si="155"/>
        <v>0</v>
      </c>
      <c r="Y253" s="44" cm="1">
        <f t="array" ref="Y253">_xlfn.IFNA(_xlfn.IFS(AND(Q253&gt;=2000, Q253&lt;3000), 10000, AND(Q253&gt;=3000, Q253&lt;4000), 15000, AND(Q253&gt;=4000, Q253&lt;5000), 20000, AND(Q253&gt;=5000), 25000),0)</f>
        <v>0</v>
      </c>
      <c r="Z253" s="91">
        <f t="shared" si="156"/>
        <v>0</v>
      </c>
      <c r="AA253" s="44">
        <f t="shared" si="157"/>
        <v>0</v>
      </c>
      <c r="AB253" s="44"/>
      <c r="AC253" s="44"/>
      <c r="AD253" s="44"/>
      <c r="AE253" s="44">
        <f>VLOOKUP(O253,정산업데이트!$A$6:$B$12,2,10)</f>
        <v>0</v>
      </c>
      <c r="AF253" s="44"/>
      <c r="AG253" s="79">
        <f t="shared" si="158"/>
        <v>0</v>
      </c>
      <c r="AH253" s="80">
        <f t="shared" si="159"/>
        <v>2500</v>
      </c>
      <c r="AI253" s="93"/>
      <c r="AJ253" s="84" t="s">
        <v>3202</v>
      </c>
      <c r="AK253" s="84" t="s">
        <v>73</v>
      </c>
      <c r="AL253" s="84" t="s">
        <v>3203</v>
      </c>
      <c r="AM253" s="84" t="s">
        <v>3389</v>
      </c>
      <c r="AN253" s="84" t="s">
        <v>3390</v>
      </c>
      <c r="AO253" s="84" t="s">
        <v>3391</v>
      </c>
      <c r="AP253" s="84" t="s">
        <v>1084</v>
      </c>
      <c r="AQ253" s="84" t="s">
        <v>122</v>
      </c>
      <c r="AR253" s="85">
        <v>1</v>
      </c>
      <c r="AS253" s="86">
        <v>1</v>
      </c>
      <c r="AT253" s="86">
        <v>1E-3</v>
      </c>
      <c r="AU253" s="86">
        <v>1</v>
      </c>
      <c r="AV253" s="84" t="s">
        <v>7</v>
      </c>
      <c r="AW253" s="86">
        <v>20</v>
      </c>
      <c r="AX253" s="84" t="s">
        <v>68</v>
      </c>
      <c r="AY253" s="84" t="s">
        <v>68</v>
      </c>
      <c r="AZ253" s="84" t="s">
        <v>68</v>
      </c>
      <c r="BA253" s="84" t="s">
        <v>68</v>
      </c>
      <c r="BB253" s="84" t="s">
        <v>68</v>
      </c>
      <c r="BC253" s="84" t="s">
        <v>405</v>
      </c>
      <c r="BD253" s="84" t="s">
        <v>406</v>
      </c>
      <c r="BE253" s="84" t="s">
        <v>413</v>
      </c>
      <c r="BF253" s="84" t="s">
        <v>122</v>
      </c>
      <c r="BG253" s="84" t="s">
        <v>69</v>
      </c>
      <c r="BH253" s="92" t="s">
        <v>3392</v>
      </c>
      <c r="BI253" s="84" t="s">
        <v>122</v>
      </c>
      <c r="BJ253" s="84" t="s">
        <v>3393</v>
      </c>
      <c r="BK253" s="84" t="s">
        <v>867</v>
      </c>
      <c r="BL253" s="84" t="s">
        <v>122</v>
      </c>
      <c r="BM253" s="84" t="s">
        <v>406</v>
      </c>
      <c r="BN253" s="84" t="s">
        <v>70</v>
      </c>
      <c r="BO253" s="84" t="s">
        <v>71</v>
      </c>
      <c r="BP253" s="84" t="s">
        <v>122</v>
      </c>
      <c r="BQ253" s="84" t="s">
        <v>163</v>
      </c>
    </row>
    <row r="254" spans="1:69" ht="13.2" customHeight="1" x14ac:dyDescent="0.3">
      <c r="A254" s="40" t="str">
        <f t="shared" si="133"/>
        <v>2025-09-05</v>
      </c>
      <c r="B254" s="40" t="str">
        <f t="shared" si="134"/>
        <v>SYD</v>
      </c>
      <c r="C254" s="39" t="str">
        <f t="shared" si="135"/>
        <v>40644104675</v>
      </c>
      <c r="D254" s="41" t="str">
        <f t="shared" si="136"/>
        <v>PKR253063449</v>
      </c>
      <c r="E254" s="41" t="str">
        <f t="shared" si="137"/>
        <v>596421456996</v>
      </c>
      <c r="F254" s="39" t="str">
        <f t="shared" si="138"/>
        <v>2256516</v>
      </c>
      <c r="G254" s="39" t="str">
        <f t="shared" si="139"/>
        <v>WISE EXPRESS (CNC INTL)</v>
      </c>
      <c r="H254" s="41" t="str">
        <f t="shared" si="140"/>
        <v>박명진</v>
      </c>
      <c r="I254" s="39" t="str">
        <f t="shared" si="141"/>
        <v>03038</v>
      </c>
      <c r="J254" s="52" t="str">
        <f t="shared" si="142"/>
        <v/>
      </c>
      <c r="K254" s="75">
        <f t="shared" si="143"/>
        <v>1</v>
      </c>
      <c r="L254" s="76">
        <f t="shared" si="144"/>
        <v>1</v>
      </c>
      <c r="M254" s="76">
        <f t="shared" si="145"/>
        <v>1E-3</v>
      </c>
      <c r="N254" s="76">
        <f t="shared" si="146"/>
        <v>1</v>
      </c>
      <c r="O254" s="42">
        <f t="shared" si="147"/>
        <v>1</v>
      </c>
      <c r="P254" s="39" t="str">
        <f t="shared" si="148"/>
        <v>일반(목록배제,Normal-Manifest Exception)</v>
      </c>
      <c r="Q254" s="72">
        <f t="shared" si="149"/>
        <v>66</v>
      </c>
      <c r="R254" s="43" t="str">
        <f t="shared" si="150"/>
        <v>5X033</v>
      </c>
      <c r="S254" s="82" t="str">
        <f t="shared" si="151"/>
        <v/>
      </c>
      <c r="T254" s="40">
        <f t="shared" si="152"/>
        <v>45905</v>
      </c>
      <c r="U254" s="44">
        <v>2500</v>
      </c>
      <c r="V254" s="44">
        <f t="shared" si="153"/>
        <v>0</v>
      </c>
      <c r="W254" s="77">
        <f t="shared" si="154"/>
        <v>2500</v>
      </c>
      <c r="X254" s="78">
        <f t="shared" si="155"/>
        <v>0</v>
      </c>
      <c r="Y254" s="44" cm="1">
        <f t="array" ref="Y254">_xlfn.IFNA(_xlfn.IFS(AND(Q254&gt;=2000, Q254&lt;3000), 10000, AND(Q254&gt;=3000, Q254&lt;4000), 15000, AND(Q254&gt;=4000, Q254&lt;5000), 20000, AND(Q254&gt;=5000), 25000),0)</f>
        <v>0</v>
      </c>
      <c r="Z254" s="91">
        <f t="shared" si="156"/>
        <v>300</v>
      </c>
      <c r="AA254" s="44">
        <f t="shared" si="157"/>
        <v>0</v>
      </c>
      <c r="AB254" s="44"/>
      <c r="AC254" s="44"/>
      <c r="AD254" s="44"/>
      <c r="AE254" s="44">
        <f>VLOOKUP(O254,정산업데이트!$A$6:$B$12,2,10)</f>
        <v>0</v>
      </c>
      <c r="AF254" s="44"/>
      <c r="AG254" s="79">
        <f t="shared" si="158"/>
        <v>300</v>
      </c>
      <c r="AH254" s="80">
        <f t="shared" si="159"/>
        <v>2800</v>
      </c>
      <c r="AI254" s="93"/>
      <c r="AJ254" s="84" t="s">
        <v>3202</v>
      </c>
      <c r="AK254" s="84" t="s">
        <v>73</v>
      </c>
      <c r="AL254" s="84" t="s">
        <v>3203</v>
      </c>
      <c r="AM254" s="84" t="s">
        <v>3394</v>
      </c>
      <c r="AN254" s="84" t="s">
        <v>3395</v>
      </c>
      <c r="AO254" s="84" t="s">
        <v>3396</v>
      </c>
      <c r="AP254" s="84" t="s">
        <v>1765</v>
      </c>
      <c r="AQ254" s="84" t="s">
        <v>122</v>
      </c>
      <c r="AR254" s="85">
        <v>1</v>
      </c>
      <c r="AS254" s="86">
        <v>1</v>
      </c>
      <c r="AT254" s="86">
        <v>1E-3</v>
      </c>
      <c r="AU254" s="86">
        <v>1</v>
      </c>
      <c r="AV254" s="84" t="s">
        <v>8</v>
      </c>
      <c r="AW254" s="86">
        <v>66</v>
      </c>
      <c r="AX254" s="84" t="s">
        <v>68</v>
      </c>
      <c r="AY254" s="84" t="s">
        <v>68</v>
      </c>
      <c r="AZ254" s="84" t="s">
        <v>68</v>
      </c>
      <c r="BA254" s="84" t="s">
        <v>68</v>
      </c>
      <c r="BB254" s="84" t="s">
        <v>68</v>
      </c>
      <c r="BC254" s="84" t="s">
        <v>405</v>
      </c>
      <c r="BD254" s="84" t="s">
        <v>406</v>
      </c>
      <c r="BE254" s="84" t="s">
        <v>408</v>
      </c>
      <c r="BF254" s="84" t="s">
        <v>122</v>
      </c>
      <c r="BG254" s="84" t="s">
        <v>69</v>
      </c>
      <c r="BH254" s="92" t="s">
        <v>3397</v>
      </c>
      <c r="BI254" s="84" t="s">
        <v>122</v>
      </c>
      <c r="BJ254" s="84" t="s">
        <v>3398</v>
      </c>
      <c r="BK254" s="84" t="s">
        <v>867</v>
      </c>
      <c r="BL254" s="84" t="s">
        <v>122</v>
      </c>
      <c r="BM254" s="84" t="s">
        <v>406</v>
      </c>
      <c r="BN254" s="84" t="s">
        <v>70</v>
      </c>
      <c r="BO254" s="84" t="s">
        <v>71</v>
      </c>
      <c r="BP254" s="84" t="s">
        <v>122</v>
      </c>
      <c r="BQ254" s="84" t="s">
        <v>163</v>
      </c>
    </row>
    <row r="255" spans="1:69" ht="13.2" customHeight="1" x14ac:dyDescent="0.3">
      <c r="A255" s="40" t="str">
        <f t="shared" si="133"/>
        <v>2025-09-05</v>
      </c>
      <c r="B255" s="40" t="str">
        <f t="shared" si="134"/>
        <v>SYD</v>
      </c>
      <c r="C255" s="39" t="str">
        <f t="shared" si="135"/>
        <v>40644104675</v>
      </c>
      <c r="D255" s="41" t="str">
        <f t="shared" si="136"/>
        <v>PKR253063450</v>
      </c>
      <c r="E255" s="41" t="str">
        <f t="shared" si="137"/>
        <v>596421457000</v>
      </c>
      <c r="F255" s="39" t="str">
        <f t="shared" si="138"/>
        <v>2256516</v>
      </c>
      <c r="G255" s="39" t="str">
        <f t="shared" si="139"/>
        <v>WISE EXPRESS (CNC INTL)</v>
      </c>
      <c r="H255" s="41" t="str">
        <f t="shared" si="140"/>
        <v>손정숙</v>
      </c>
      <c r="I255" s="39" t="str">
        <f t="shared" si="141"/>
        <v>11357</v>
      </c>
      <c r="J255" s="52" t="str">
        <f t="shared" si="142"/>
        <v/>
      </c>
      <c r="K255" s="75">
        <f t="shared" si="143"/>
        <v>1</v>
      </c>
      <c r="L255" s="76">
        <f t="shared" si="144"/>
        <v>0.5</v>
      </c>
      <c r="M255" s="76">
        <f t="shared" si="145"/>
        <v>1E-3</v>
      </c>
      <c r="N255" s="76">
        <f t="shared" si="146"/>
        <v>0.5</v>
      </c>
      <c r="O255" s="42">
        <f t="shared" si="147"/>
        <v>0.5</v>
      </c>
      <c r="P255" s="39" t="str">
        <f t="shared" si="148"/>
        <v>일반(목록배제,Normal-Manifest Exception)</v>
      </c>
      <c r="Q255" s="72">
        <f t="shared" si="149"/>
        <v>22</v>
      </c>
      <c r="R255" s="43" t="str">
        <f t="shared" si="150"/>
        <v>5X033</v>
      </c>
      <c r="S255" s="82" t="str">
        <f t="shared" si="151"/>
        <v/>
      </c>
      <c r="T255" s="40">
        <f t="shared" si="152"/>
        <v>45905</v>
      </c>
      <c r="U255" s="44">
        <v>2500</v>
      </c>
      <c r="V255" s="44">
        <f t="shared" si="153"/>
        <v>0</v>
      </c>
      <c r="W255" s="77">
        <f t="shared" si="154"/>
        <v>2500</v>
      </c>
      <c r="X255" s="78">
        <f t="shared" si="155"/>
        <v>0</v>
      </c>
      <c r="Y255" s="44" cm="1">
        <f t="array" ref="Y255">_xlfn.IFNA(_xlfn.IFS(AND(Q255&gt;=2000, Q255&lt;3000), 10000, AND(Q255&gt;=3000, Q255&lt;4000), 15000, AND(Q255&gt;=4000, Q255&lt;5000), 20000, AND(Q255&gt;=5000), 25000),0)</f>
        <v>0</v>
      </c>
      <c r="Z255" s="91">
        <f t="shared" si="156"/>
        <v>300</v>
      </c>
      <c r="AA255" s="44">
        <f t="shared" si="157"/>
        <v>0</v>
      </c>
      <c r="AB255" s="44"/>
      <c r="AC255" s="44"/>
      <c r="AD255" s="44"/>
      <c r="AE255" s="44">
        <f>VLOOKUP(O255,정산업데이트!$A$6:$B$12,2,10)</f>
        <v>0</v>
      </c>
      <c r="AF255" s="44"/>
      <c r="AG255" s="79">
        <f t="shared" si="158"/>
        <v>300</v>
      </c>
      <c r="AH255" s="80">
        <f t="shared" si="159"/>
        <v>2800</v>
      </c>
      <c r="AI255" s="93"/>
      <c r="AJ255" s="84" t="s">
        <v>3202</v>
      </c>
      <c r="AK255" s="84" t="s">
        <v>73</v>
      </c>
      <c r="AL255" s="84" t="s">
        <v>3203</v>
      </c>
      <c r="AM255" s="84" t="s">
        <v>3399</v>
      </c>
      <c r="AN255" s="84" t="s">
        <v>3400</v>
      </c>
      <c r="AO255" s="84" t="s">
        <v>3401</v>
      </c>
      <c r="AP255" s="84" t="s">
        <v>1542</v>
      </c>
      <c r="AQ255" s="84" t="s">
        <v>122</v>
      </c>
      <c r="AR255" s="85">
        <v>1</v>
      </c>
      <c r="AS255" s="86">
        <v>0.5</v>
      </c>
      <c r="AT255" s="86">
        <v>1E-3</v>
      </c>
      <c r="AU255" s="86">
        <v>0.5</v>
      </c>
      <c r="AV255" s="84" t="s">
        <v>8</v>
      </c>
      <c r="AW255" s="86">
        <v>22</v>
      </c>
      <c r="AX255" s="84" t="s">
        <v>68</v>
      </c>
      <c r="AY255" s="84" t="s">
        <v>68</v>
      </c>
      <c r="AZ255" s="84" t="s">
        <v>68</v>
      </c>
      <c r="BA255" s="84" t="s">
        <v>68</v>
      </c>
      <c r="BB255" s="84" t="s">
        <v>68</v>
      </c>
      <c r="BC255" s="84" t="s">
        <v>405</v>
      </c>
      <c r="BD255" s="84" t="s">
        <v>406</v>
      </c>
      <c r="BE255" s="84" t="s">
        <v>408</v>
      </c>
      <c r="BF255" s="84" t="s">
        <v>122</v>
      </c>
      <c r="BG255" s="84" t="s">
        <v>69</v>
      </c>
      <c r="BH255" s="92" t="s">
        <v>3402</v>
      </c>
      <c r="BI255" s="84" t="s">
        <v>122</v>
      </c>
      <c r="BJ255" s="84" t="s">
        <v>3403</v>
      </c>
      <c r="BK255" s="84" t="s">
        <v>867</v>
      </c>
      <c r="BL255" s="84" t="s">
        <v>122</v>
      </c>
      <c r="BM255" s="84" t="s">
        <v>406</v>
      </c>
      <c r="BN255" s="84" t="s">
        <v>70</v>
      </c>
      <c r="BO255" s="84" t="s">
        <v>71</v>
      </c>
      <c r="BP255" s="84" t="s">
        <v>122</v>
      </c>
      <c r="BQ255" s="84" t="s">
        <v>163</v>
      </c>
    </row>
    <row r="256" spans="1:69" ht="13.2" customHeight="1" x14ac:dyDescent="0.3">
      <c r="A256" s="40" t="str">
        <f t="shared" si="133"/>
        <v>2025-09-05</v>
      </c>
      <c r="B256" s="40" t="str">
        <f t="shared" si="134"/>
        <v>SYD</v>
      </c>
      <c r="C256" s="39" t="str">
        <f t="shared" si="135"/>
        <v>40644104675</v>
      </c>
      <c r="D256" s="41" t="str">
        <f t="shared" si="136"/>
        <v>PKR253063451</v>
      </c>
      <c r="E256" s="41" t="str">
        <f t="shared" si="137"/>
        <v>596421457011</v>
      </c>
      <c r="F256" s="39" t="str">
        <f t="shared" si="138"/>
        <v>2256516</v>
      </c>
      <c r="G256" s="39" t="str">
        <f t="shared" si="139"/>
        <v>WISE EXPRESS (CNC INTL)</v>
      </c>
      <c r="H256" s="41" t="str">
        <f t="shared" si="140"/>
        <v>김영옥</v>
      </c>
      <c r="I256" s="39" t="str">
        <f t="shared" si="141"/>
        <v>63076</v>
      </c>
      <c r="J256" s="52" t="str">
        <f t="shared" si="142"/>
        <v/>
      </c>
      <c r="K256" s="75">
        <f t="shared" si="143"/>
        <v>1</v>
      </c>
      <c r="L256" s="76">
        <f t="shared" si="144"/>
        <v>1</v>
      </c>
      <c r="M256" s="76">
        <f t="shared" si="145"/>
        <v>1E-3</v>
      </c>
      <c r="N256" s="76">
        <f t="shared" si="146"/>
        <v>1</v>
      </c>
      <c r="O256" s="42">
        <f t="shared" si="147"/>
        <v>1</v>
      </c>
      <c r="P256" s="39" t="str">
        <f t="shared" si="148"/>
        <v>일반(목록배제,Normal-Manifest Exception)</v>
      </c>
      <c r="Q256" s="72">
        <f t="shared" si="149"/>
        <v>13</v>
      </c>
      <c r="R256" s="43" t="str">
        <f t="shared" si="150"/>
        <v>5X033</v>
      </c>
      <c r="S256" s="82" t="str">
        <f t="shared" si="151"/>
        <v/>
      </c>
      <c r="T256" s="40">
        <f t="shared" si="152"/>
        <v>45905</v>
      </c>
      <c r="U256" s="44">
        <v>2500</v>
      </c>
      <c r="V256" s="44">
        <f t="shared" si="153"/>
        <v>0</v>
      </c>
      <c r="W256" s="77">
        <f t="shared" si="154"/>
        <v>2500</v>
      </c>
      <c r="X256" s="78">
        <f t="shared" si="155"/>
        <v>0</v>
      </c>
      <c r="Y256" s="44" cm="1">
        <f t="array" ref="Y256">_xlfn.IFNA(_xlfn.IFS(AND(Q256&gt;=2000, Q256&lt;3000), 10000, AND(Q256&gt;=3000, Q256&lt;4000), 15000, AND(Q256&gt;=4000, Q256&lt;5000), 20000, AND(Q256&gt;=5000), 25000),0)</f>
        <v>0</v>
      </c>
      <c r="Z256" s="91">
        <f t="shared" si="156"/>
        <v>300</v>
      </c>
      <c r="AA256" s="44">
        <f t="shared" si="157"/>
        <v>3000</v>
      </c>
      <c r="AB256" s="44"/>
      <c r="AC256" s="44"/>
      <c r="AD256" s="44"/>
      <c r="AE256" s="44">
        <f>VLOOKUP(O256,정산업데이트!$A$6:$B$12,2,10)</f>
        <v>0</v>
      </c>
      <c r="AF256" s="44"/>
      <c r="AG256" s="79">
        <f t="shared" si="158"/>
        <v>3300</v>
      </c>
      <c r="AH256" s="80">
        <f t="shared" si="159"/>
        <v>5800</v>
      </c>
      <c r="AI256" s="93"/>
      <c r="AJ256" s="84" t="s">
        <v>3202</v>
      </c>
      <c r="AK256" s="84" t="s">
        <v>73</v>
      </c>
      <c r="AL256" s="84" t="s">
        <v>3203</v>
      </c>
      <c r="AM256" s="84" t="s">
        <v>3404</v>
      </c>
      <c r="AN256" s="84" t="s">
        <v>2049</v>
      </c>
      <c r="AO256" s="84" t="s">
        <v>3405</v>
      </c>
      <c r="AP256" s="84" t="s">
        <v>3406</v>
      </c>
      <c r="AQ256" s="84" t="s">
        <v>122</v>
      </c>
      <c r="AR256" s="85">
        <v>1</v>
      </c>
      <c r="AS256" s="86">
        <v>1</v>
      </c>
      <c r="AT256" s="86">
        <v>1E-3</v>
      </c>
      <c r="AU256" s="86">
        <v>1</v>
      </c>
      <c r="AV256" s="84" t="s">
        <v>8</v>
      </c>
      <c r="AW256" s="86">
        <v>13</v>
      </c>
      <c r="AX256" s="84" t="s">
        <v>68</v>
      </c>
      <c r="AY256" s="84" t="s">
        <v>68</v>
      </c>
      <c r="AZ256" s="84" t="s">
        <v>68</v>
      </c>
      <c r="BA256" s="84" t="s">
        <v>68</v>
      </c>
      <c r="BB256" s="84" t="s">
        <v>68</v>
      </c>
      <c r="BC256" s="84" t="s">
        <v>405</v>
      </c>
      <c r="BD256" s="84" t="s">
        <v>406</v>
      </c>
      <c r="BE256" s="84" t="s">
        <v>437</v>
      </c>
      <c r="BF256" s="84" t="s">
        <v>122</v>
      </c>
      <c r="BG256" s="84" t="s">
        <v>69</v>
      </c>
      <c r="BH256" s="92" t="s">
        <v>3407</v>
      </c>
      <c r="BI256" s="84" t="s">
        <v>122</v>
      </c>
      <c r="BJ256" s="84" t="s">
        <v>3408</v>
      </c>
      <c r="BK256" s="84" t="s">
        <v>867</v>
      </c>
      <c r="BL256" s="84" t="s">
        <v>122</v>
      </c>
      <c r="BM256" s="84" t="s">
        <v>406</v>
      </c>
      <c r="BN256" s="84" t="s">
        <v>70</v>
      </c>
      <c r="BO256" s="84" t="s">
        <v>71</v>
      </c>
      <c r="BP256" s="84" t="s">
        <v>122</v>
      </c>
      <c r="BQ256" s="84" t="s">
        <v>163</v>
      </c>
    </row>
    <row r="257" spans="1:69" ht="13.2" customHeight="1" x14ac:dyDescent="0.3">
      <c r="A257" s="40" t="str">
        <f t="shared" si="133"/>
        <v>2025-09-05</v>
      </c>
      <c r="B257" s="40" t="str">
        <f t="shared" si="134"/>
        <v>SYD</v>
      </c>
      <c r="C257" s="39" t="str">
        <f t="shared" si="135"/>
        <v>40644104675</v>
      </c>
      <c r="D257" s="41" t="str">
        <f t="shared" si="136"/>
        <v>PKR253063452</v>
      </c>
      <c r="E257" s="41" t="str">
        <f t="shared" si="137"/>
        <v>596421457022</v>
      </c>
      <c r="F257" s="39" t="str">
        <f t="shared" si="138"/>
        <v>2256516</v>
      </c>
      <c r="G257" s="39" t="str">
        <f t="shared" si="139"/>
        <v>WISE EXPRESS (CNC INTL)</v>
      </c>
      <c r="H257" s="41" t="str">
        <f t="shared" si="140"/>
        <v>이진희</v>
      </c>
      <c r="I257" s="39" t="str">
        <f t="shared" si="141"/>
        <v>61719</v>
      </c>
      <c r="J257" s="52" t="str">
        <f t="shared" si="142"/>
        <v/>
      </c>
      <c r="K257" s="75">
        <f t="shared" si="143"/>
        <v>1</v>
      </c>
      <c r="L257" s="76">
        <f t="shared" si="144"/>
        <v>0.5</v>
      </c>
      <c r="M257" s="76">
        <f t="shared" si="145"/>
        <v>1E-3</v>
      </c>
      <c r="N257" s="76">
        <f t="shared" si="146"/>
        <v>0.5</v>
      </c>
      <c r="O257" s="42">
        <f t="shared" si="147"/>
        <v>0.5</v>
      </c>
      <c r="P257" s="39" t="str">
        <f t="shared" si="148"/>
        <v>일반(목록배제,Normal-Manifest Exception)</v>
      </c>
      <c r="Q257" s="72">
        <f t="shared" si="149"/>
        <v>20</v>
      </c>
      <c r="R257" s="43" t="str">
        <f t="shared" si="150"/>
        <v>5X033</v>
      </c>
      <c r="S257" s="82" t="str">
        <f t="shared" si="151"/>
        <v/>
      </c>
      <c r="T257" s="40">
        <f t="shared" si="152"/>
        <v>45905</v>
      </c>
      <c r="U257" s="44">
        <v>2500</v>
      </c>
      <c r="V257" s="44">
        <f t="shared" si="153"/>
        <v>0</v>
      </c>
      <c r="W257" s="77">
        <f t="shared" si="154"/>
        <v>2500</v>
      </c>
      <c r="X257" s="78">
        <f t="shared" si="155"/>
        <v>0</v>
      </c>
      <c r="Y257" s="44" cm="1">
        <f t="array" ref="Y257">_xlfn.IFNA(_xlfn.IFS(AND(Q257&gt;=2000, Q257&lt;3000), 10000, AND(Q257&gt;=3000, Q257&lt;4000), 15000, AND(Q257&gt;=4000, Q257&lt;5000), 20000, AND(Q257&gt;=5000), 25000),0)</f>
        <v>0</v>
      </c>
      <c r="Z257" s="91">
        <f t="shared" si="156"/>
        <v>300</v>
      </c>
      <c r="AA257" s="44">
        <f t="shared" si="157"/>
        <v>0</v>
      </c>
      <c r="AB257" s="44"/>
      <c r="AC257" s="44"/>
      <c r="AD257" s="44"/>
      <c r="AE257" s="44">
        <f>VLOOKUP(O257,정산업데이트!$A$6:$B$12,2,10)</f>
        <v>0</v>
      </c>
      <c r="AF257" s="44"/>
      <c r="AG257" s="79">
        <f t="shared" si="158"/>
        <v>300</v>
      </c>
      <c r="AH257" s="80">
        <f t="shared" si="159"/>
        <v>2800</v>
      </c>
      <c r="AI257" s="93"/>
      <c r="AJ257" s="84" t="s">
        <v>3202</v>
      </c>
      <c r="AK257" s="84" t="s">
        <v>73</v>
      </c>
      <c r="AL257" s="84" t="s">
        <v>3203</v>
      </c>
      <c r="AM257" s="84" t="s">
        <v>3409</v>
      </c>
      <c r="AN257" s="84" t="s">
        <v>203</v>
      </c>
      <c r="AO257" s="84" t="s">
        <v>3410</v>
      </c>
      <c r="AP257" s="84" t="s">
        <v>3411</v>
      </c>
      <c r="AQ257" s="84" t="s">
        <v>122</v>
      </c>
      <c r="AR257" s="85">
        <v>1</v>
      </c>
      <c r="AS257" s="86">
        <v>0.5</v>
      </c>
      <c r="AT257" s="86">
        <v>1E-3</v>
      </c>
      <c r="AU257" s="86">
        <v>0.5</v>
      </c>
      <c r="AV257" s="84" t="s">
        <v>8</v>
      </c>
      <c r="AW257" s="86">
        <v>20</v>
      </c>
      <c r="AX257" s="84" t="s">
        <v>68</v>
      </c>
      <c r="AY257" s="84" t="s">
        <v>68</v>
      </c>
      <c r="AZ257" s="84" t="s">
        <v>68</v>
      </c>
      <c r="BA257" s="84" t="s">
        <v>68</v>
      </c>
      <c r="BB257" s="84" t="s">
        <v>68</v>
      </c>
      <c r="BC257" s="84" t="s">
        <v>405</v>
      </c>
      <c r="BD257" s="84" t="s">
        <v>406</v>
      </c>
      <c r="BE257" s="84" t="s">
        <v>3412</v>
      </c>
      <c r="BF257" s="84" t="s">
        <v>122</v>
      </c>
      <c r="BG257" s="84" t="s">
        <v>69</v>
      </c>
      <c r="BH257" s="92" t="s">
        <v>3413</v>
      </c>
      <c r="BI257" s="84" t="s">
        <v>122</v>
      </c>
      <c r="BJ257" s="84" t="s">
        <v>3414</v>
      </c>
      <c r="BK257" s="84" t="s">
        <v>867</v>
      </c>
      <c r="BL257" s="84" t="s">
        <v>122</v>
      </c>
      <c r="BM257" s="84" t="s">
        <v>406</v>
      </c>
      <c r="BN257" s="84" t="s">
        <v>70</v>
      </c>
      <c r="BO257" s="84" t="s">
        <v>71</v>
      </c>
      <c r="BP257" s="84" t="s">
        <v>122</v>
      </c>
      <c r="BQ257" s="84" t="s">
        <v>163</v>
      </c>
    </row>
    <row r="258" spans="1:69" ht="13.2" customHeight="1" x14ac:dyDescent="0.3">
      <c r="A258" s="40" t="str">
        <f t="shared" si="133"/>
        <v>2025-09-05</v>
      </c>
      <c r="B258" s="40" t="str">
        <f t="shared" si="134"/>
        <v>SYD</v>
      </c>
      <c r="C258" s="39" t="str">
        <f t="shared" si="135"/>
        <v>40644104675</v>
      </c>
      <c r="D258" s="41" t="str">
        <f t="shared" si="136"/>
        <v>PKR253139568</v>
      </c>
      <c r="E258" s="41" t="str">
        <f t="shared" si="137"/>
        <v>596421460080</v>
      </c>
      <c r="F258" s="39" t="str">
        <f t="shared" si="138"/>
        <v>2254239</v>
      </c>
      <c r="G258" s="39" t="str">
        <f t="shared" si="139"/>
        <v>WISE EXPRESS(BIOSYDNEY)</v>
      </c>
      <c r="H258" s="41" t="str">
        <f t="shared" si="140"/>
        <v>임슬기</v>
      </c>
      <c r="I258" s="39" t="str">
        <f t="shared" si="141"/>
        <v>12540</v>
      </c>
      <c r="J258" s="52" t="str">
        <f t="shared" si="142"/>
        <v/>
      </c>
      <c r="K258" s="75">
        <f t="shared" si="143"/>
        <v>1</v>
      </c>
      <c r="L258" s="76">
        <f t="shared" si="144"/>
        <v>1</v>
      </c>
      <c r="M258" s="76">
        <f t="shared" si="145"/>
        <v>1E-3</v>
      </c>
      <c r="N258" s="76">
        <f t="shared" si="146"/>
        <v>1</v>
      </c>
      <c r="O258" s="42">
        <f t="shared" si="147"/>
        <v>1</v>
      </c>
      <c r="P258" s="39" t="str">
        <f t="shared" si="148"/>
        <v>일반(목록배제,Normal-Manifest Exception)</v>
      </c>
      <c r="Q258" s="72">
        <f t="shared" si="149"/>
        <v>110</v>
      </c>
      <c r="R258" s="43" t="str">
        <f t="shared" si="150"/>
        <v>5X033</v>
      </c>
      <c r="S258" s="82" t="str">
        <f t="shared" si="151"/>
        <v/>
      </c>
      <c r="T258" s="40">
        <f t="shared" si="152"/>
        <v>45905</v>
      </c>
      <c r="U258" s="44">
        <v>2500</v>
      </c>
      <c r="V258" s="44">
        <f t="shared" si="153"/>
        <v>0</v>
      </c>
      <c r="W258" s="77">
        <f t="shared" si="154"/>
        <v>2500</v>
      </c>
      <c r="X258" s="78">
        <f t="shared" si="155"/>
        <v>0</v>
      </c>
      <c r="Y258" s="44" cm="1">
        <f t="array" ref="Y258">_xlfn.IFNA(_xlfn.IFS(AND(Q258&gt;=2000, Q258&lt;3000), 10000, AND(Q258&gt;=3000, Q258&lt;4000), 15000, AND(Q258&gt;=4000, Q258&lt;5000), 20000, AND(Q258&gt;=5000), 25000),0)</f>
        <v>0</v>
      </c>
      <c r="Z258" s="91">
        <f t="shared" si="156"/>
        <v>300</v>
      </c>
      <c r="AA258" s="44">
        <f t="shared" si="157"/>
        <v>0</v>
      </c>
      <c r="AB258" s="44"/>
      <c r="AC258" s="44"/>
      <c r="AD258" s="44"/>
      <c r="AE258" s="44">
        <f>VLOOKUP(O258,정산업데이트!$A$6:$B$12,2,10)</f>
        <v>0</v>
      </c>
      <c r="AF258" s="44"/>
      <c r="AG258" s="79">
        <f t="shared" si="158"/>
        <v>300</v>
      </c>
      <c r="AH258" s="80">
        <f t="shared" si="159"/>
        <v>2800</v>
      </c>
      <c r="AI258" s="93"/>
      <c r="AJ258" s="84" t="s">
        <v>3202</v>
      </c>
      <c r="AK258" s="84" t="s">
        <v>73</v>
      </c>
      <c r="AL258" s="84" t="s">
        <v>3203</v>
      </c>
      <c r="AM258" s="84" t="s">
        <v>3415</v>
      </c>
      <c r="AN258" s="84" t="s">
        <v>3416</v>
      </c>
      <c r="AO258" s="84" t="s">
        <v>3417</v>
      </c>
      <c r="AP258" s="84" t="s">
        <v>609</v>
      </c>
      <c r="AQ258" s="84" t="s">
        <v>122</v>
      </c>
      <c r="AR258" s="85">
        <v>1</v>
      </c>
      <c r="AS258" s="86">
        <v>1</v>
      </c>
      <c r="AT258" s="86">
        <v>1E-3</v>
      </c>
      <c r="AU258" s="86">
        <v>1</v>
      </c>
      <c r="AV258" s="84" t="s">
        <v>8</v>
      </c>
      <c r="AW258" s="86">
        <v>110</v>
      </c>
      <c r="AX258" s="84" t="s">
        <v>68</v>
      </c>
      <c r="AY258" s="84" t="s">
        <v>68</v>
      </c>
      <c r="AZ258" s="84" t="s">
        <v>68</v>
      </c>
      <c r="BA258" s="84" t="s">
        <v>68</v>
      </c>
      <c r="BB258" s="84" t="s">
        <v>68</v>
      </c>
      <c r="BC258" s="84" t="s">
        <v>126</v>
      </c>
      <c r="BD258" s="84" t="s">
        <v>90</v>
      </c>
      <c r="BE258" s="84" t="s">
        <v>111</v>
      </c>
      <c r="BF258" s="84" t="s">
        <v>122</v>
      </c>
      <c r="BG258" s="84" t="s">
        <v>69</v>
      </c>
      <c r="BH258" s="92" t="s">
        <v>3418</v>
      </c>
      <c r="BI258" s="84" t="s">
        <v>122</v>
      </c>
      <c r="BJ258" s="84" t="s">
        <v>3419</v>
      </c>
      <c r="BK258" s="84" t="s">
        <v>867</v>
      </c>
      <c r="BL258" s="84" t="s">
        <v>122</v>
      </c>
      <c r="BM258" s="84" t="s">
        <v>90</v>
      </c>
      <c r="BN258" s="84" t="s">
        <v>70</v>
      </c>
      <c r="BO258" s="84" t="s">
        <v>71</v>
      </c>
      <c r="BP258" s="84" t="s">
        <v>122</v>
      </c>
      <c r="BQ258" s="84" t="s">
        <v>163</v>
      </c>
    </row>
    <row r="259" spans="1:69" ht="13.2" customHeight="1" x14ac:dyDescent="0.3">
      <c r="A259" s="40" t="str">
        <f t="shared" si="133"/>
        <v>2025-09-05</v>
      </c>
      <c r="B259" s="40" t="str">
        <f t="shared" si="134"/>
        <v>SYD</v>
      </c>
      <c r="C259" s="39" t="str">
        <f t="shared" si="135"/>
        <v>40644104675</v>
      </c>
      <c r="D259" s="41" t="str">
        <f t="shared" si="136"/>
        <v>PKR253148994</v>
      </c>
      <c r="E259" s="41" t="str">
        <f t="shared" si="137"/>
        <v>596421460684</v>
      </c>
      <c r="F259" s="39" t="str">
        <f t="shared" si="138"/>
        <v>2256683</v>
      </c>
      <c r="G259" s="39" t="str">
        <f t="shared" si="139"/>
        <v>WISE EXPRESS LOGISTICS(PANGZIMOM)</v>
      </c>
      <c r="H259" s="41" t="str">
        <f t="shared" si="140"/>
        <v>강예린</v>
      </c>
      <c r="I259" s="39" t="str">
        <f t="shared" si="141"/>
        <v>07539</v>
      </c>
      <c r="J259" s="52" t="str">
        <f t="shared" si="142"/>
        <v/>
      </c>
      <c r="K259" s="75">
        <f t="shared" si="143"/>
        <v>1</v>
      </c>
      <c r="L259" s="76">
        <f t="shared" si="144"/>
        <v>0.3</v>
      </c>
      <c r="M259" s="76">
        <f t="shared" si="145"/>
        <v>1E-3</v>
      </c>
      <c r="N259" s="76">
        <f t="shared" si="146"/>
        <v>0.3</v>
      </c>
      <c r="O259" s="42">
        <f t="shared" si="147"/>
        <v>0.5</v>
      </c>
      <c r="P259" s="39" t="str">
        <f t="shared" si="148"/>
        <v>일반(목록배제,Normal-Manifest Exception)</v>
      </c>
      <c r="Q259" s="72">
        <f t="shared" si="149"/>
        <v>24</v>
      </c>
      <c r="R259" s="43" t="str">
        <f t="shared" si="150"/>
        <v>5X033</v>
      </c>
      <c r="S259" s="82" t="str">
        <f t="shared" si="151"/>
        <v/>
      </c>
      <c r="T259" s="40">
        <f t="shared" si="152"/>
        <v>45905</v>
      </c>
      <c r="U259" s="44">
        <v>2500</v>
      </c>
      <c r="V259" s="44">
        <f t="shared" si="153"/>
        <v>0</v>
      </c>
      <c r="W259" s="77">
        <f t="shared" si="154"/>
        <v>2500</v>
      </c>
      <c r="X259" s="78">
        <f t="shared" si="155"/>
        <v>0</v>
      </c>
      <c r="Y259" s="44" cm="1">
        <f t="array" ref="Y259">_xlfn.IFNA(_xlfn.IFS(AND(Q259&gt;=2000, Q259&lt;3000), 10000, AND(Q259&gt;=3000, Q259&lt;4000), 15000, AND(Q259&gt;=4000, Q259&lt;5000), 20000, AND(Q259&gt;=5000), 25000),0)</f>
        <v>0</v>
      </c>
      <c r="Z259" s="91">
        <f t="shared" si="156"/>
        <v>300</v>
      </c>
      <c r="AA259" s="44">
        <f t="shared" si="157"/>
        <v>0</v>
      </c>
      <c r="AB259" s="44"/>
      <c r="AC259" s="44"/>
      <c r="AD259" s="44"/>
      <c r="AE259" s="44">
        <f>VLOOKUP(O259,정산업데이트!$A$6:$B$12,2,10)</f>
        <v>0</v>
      </c>
      <c r="AF259" s="44"/>
      <c r="AG259" s="79">
        <f t="shared" si="158"/>
        <v>300</v>
      </c>
      <c r="AH259" s="80">
        <f t="shared" si="159"/>
        <v>2800</v>
      </c>
      <c r="AI259" s="93"/>
      <c r="AJ259" s="84" t="s">
        <v>3202</v>
      </c>
      <c r="AK259" s="84" t="s">
        <v>73</v>
      </c>
      <c r="AL259" s="84" t="s">
        <v>3203</v>
      </c>
      <c r="AM259" s="84" t="s">
        <v>3420</v>
      </c>
      <c r="AN259" s="84" t="s">
        <v>3421</v>
      </c>
      <c r="AO259" s="84" t="s">
        <v>3422</v>
      </c>
      <c r="AP259" s="84" t="s">
        <v>3423</v>
      </c>
      <c r="AQ259" s="84" t="s">
        <v>122</v>
      </c>
      <c r="AR259" s="85">
        <v>1</v>
      </c>
      <c r="AS259" s="86">
        <v>0.3</v>
      </c>
      <c r="AT259" s="86">
        <v>1E-3</v>
      </c>
      <c r="AU259" s="86">
        <v>0.3</v>
      </c>
      <c r="AV259" s="84" t="s">
        <v>8</v>
      </c>
      <c r="AW259" s="86">
        <v>24</v>
      </c>
      <c r="AX259" s="84" t="s">
        <v>68</v>
      </c>
      <c r="AY259" s="84" t="s">
        <v>68</v>
      </c>
      <c r="AZ259" s="84" t="s">
        <v>68</v>
      </c>
      <c r="BA259" s="84" t="s">
        <v>68</v>
      </c>
      <c r="BB259" s="84" t="s">
        <v>68</v>
      </c>
      <c r="BC259" s="84" t="s">
        <v>441</v>
      </c>
      <c r="BD259" s="84" t="s">
        <v>442</v>
      </c>
      <c r="BE259" s="84" t="s">
        <v>443</v>
      </c>
      <c r="BF259" s="84" t="s">
        <v>122</v>
      </c>
      <c r="BG259" s="84" t="s">
        <v>69</v>
      </c>
      <c r="BH259" s="92" t="s">
        <v>3424</v>
      </c>
      <c r="BI259" s="84" t="s">
        <v>122</v>
      </c>
      <c r="BJ259" s="84" t="s">
        <v>3425</v>
      </c>
      <c r="BK259" s="84" t="s">
        <v>867</v>
      </c>
      <c r="BL259" s="84" t="s">
        <v>122</v>
      </c>
      <c r="BM259" s="84" t="s">
        <v>442</v>
      </c>
      <c r="BN259" s="84" t="s">
        <v>70</v>
      </c>
      <c r="BO259" s="84" t="s">
        <v>71</v>
      </c>
      <c r="BP259" s="84" t="s">
        <v>122</v>
      </c>
      <c r="BQ259" s="84" t="s">
        <v>163</v>
      </c>
    </row>
    <row r="260" spans="1:69" ht="13.2" customHeight="1" x14ac:dyDescent="0.3">
      <c r="A260" s="40" t="str">
        <f t="shared" si="133"/>
        <v>2025-09-05</v>
      </c>
      <c r="B260" s="40" t="str">
        <f t="shared" si="134"/>
        <v>SYD</v>
      </c>
      <c r="C260" s="39" t="str">
        <f t="shared" si="135"/>
        <v>40644104675</v>
      </c>
      <c r="D260" s="41" t="str">
        <f t="shared" si="136"/>
        <v>PKR253148995</v>
      </c>
      <c r="E260" s="41" t="str">
        <f t="shared" si="137"/>
        <v>596421460695</v>
      </c>
      <c r="F260" s="39" t="str">
        <f t="shared" si="138"/>
        <v>2256683</v>
      </c>
      <c r="G260" s="39" t="str">
        <f t="shared" si="139"/>
        <v>WISE EXPRESS LOGISTICS(PANGZIMOM)</v>
      </c>
      <c r="H260" s="41" t="str">
        <f t="shared" si="140"/>
        <v>임아름</v>
      </c>
      <c r="I260" s="39" t="str">
        <f t="shared" si="141"/>
        <v>63128</v>
      </c>
      <c r="J260" s="52" t="str">
        <f t="shared" si="142"/>
        <v/>
      </c>
      <c r="K260" s="75">
        <f t="shared" si="143"/>
        <v>1</v>
      </c>
      <c r="L260" s="76">
        <f t="shared" si="144"/>
        <v>1</v>
      </c>
      <c r="M260" s="76">
        <f t="shared" si="145"/>
        <v>1E-3</v>
      </c>
      <c r="N260" s="76">
        <f t="shared" si="146"/>
        <v>1</v>
      </c>
      <c r="O260" s="42">
        <f t="shared" si="147"/>
        <v>1</v>
      </c>
      <c r="P260" s="39" t="str">
        <f t="shared" si="148"/>
        <v>목록(Manifest)</v>
      </c>
      <c r="Q260" s="72">
        <f t="shared" si="149"/>
        <v>45</v>
      </c>
      <c r="R260" s="43" t="str">
        <f t="shared" si="150"/>
        <v>5X033</v>
      </c>
      <c r="S260" s="82" t="str">
        <f t="shared" si="151"/>
        <v/>
      </c>
      <c r="T260" s="40">
        <f t="shared" si="152"/>
        <v>45905</v>
      </c>
      <c r="U260" s="44">
        <v>2500</v>
      </c>
      <c r="V260" s="44">
        <f t="shared" si="153"/>
        <v>0</v>
      </c>
      <c r="W260" s="77">
        <f t="shared" si="154"/>
        <v>2500</v>
      </c>
      <c r="X260" s="78">
        <f t="shared" si="155"/>
        <v>0</v>
      </c>
      <c r="Y260" s="44" cm="1">
        <f t="array" ref="Y260">_xlfn.IFNA(_xlfn.IFS(AND(Q260&gt;=2000, Q260&lt;3000), 10000, AND(Q260&gt;=3000, Q260&lt;4000), 15000, AND(Q260&gt;=4000, Q260&lt;5000), 20000, AND(Q260&gt;=5000), 25000),0)</f>
        <v>0</v>
      </c>
      <c r="Z260" s="91">
        <f t="shared" si="156"/>
        <v>0</v>
      </c>
      <c r="AA260" s="44">
        <f t="shared" si="157"/>
        <v>3000</v>
      </c>
      <c r="AB260" s="44"/>
      <c r="AC260" s="44"/>
      <c r="AD260" s="44"/>
      <c r="AE260" s="44">
        <f>VLOOKUP(O260,정산업데이트!$A$6:$B$12,2,10)</f>
        <v>0</v>
      </c>
      <c r="AF260" s="44"/>
      <c r="AG260" s="79">
        <f t="shared" si="158"/>
        <v>3000</v>
      </c>
      <c r="AH260" s="80">
        <f t="shared" si="159"/>
        <v>5500</v>
      </c>
      <c r="AI260" s="93"/>
      <c r="AJ260" s="84" t="s">
        <v>3202</v>
      </c>
      <c r="AK260" s="84" t="s">
        <v>73</v>
      </c>
      <c r="AL260" s="84" t="s">
        <v>3203</v>
      </c>
      <c r="AM260" s="84" t="s">
        <v>3426</v>
      </c>
      <c r="AN260" s="84" t="s">
        <v>3427</v>
      </c>
      <c r="AO260" s="84" t="s">
        <v>3428</v>
      </c>
      <c r="AP260" s="84" t="s">
        <v>3429</v>
      </c>
      <c r="AQ260" s="84" t="s">
        <v>122</v>
      </c>
      <c r="AR260" s="85">
        <v>1</v>
      </c>
      <c r="AS260" s="86">
        <v>1</v>
      </c>
      <c r="AT260" s="86">
        <v>1E-3</v>
      </c>
      <c r="AU260" s="86">
        <v>1</v>
      </c>
      <c r="AV260" s="84" t="s">
        <v>7</v>
      </c>
      <c r="AW260" s="86">
        <v>45</v>
      </c>
      <c r="AX260" s="84" t="s">
        <v>68</v>
      </c>
      <c r="AY260" s="84" t="s">
        <v>68</v>
      </c>
      <c r="AZ260" s="84" t="s">
        <v>68</v>
      </c>
      <c r="BA260" s="84" t="s">
        <v>68</v>
      </c>
      <c r="BB260" s="84" t="s">
        <v>68</v>
      </c>
      <c r="BC260" s="84" t="s">
        <v>441</v>
      </c>
      <c r="BD260" s="84" t="s">
        <v>442</v>
      </c>
      <c r="BE260" s="84" t="s">
        <v>444</v>
      </c>
      <c r="BF260" s="84" t="s">
        <v>122</v>
      </c>
      <c r="BG260" s="84" t="s">
        <v>69</v>
      </c>
      <c r="BH260" s="92" t="s">
        <v>3430</v>
      </c>
      <c r="BI260" s="84" t="s">
        <v>122</v>
      </c>
      <c r="BJ260" s="84" t="s">
        <v>3431</v>
      </c>
      <c r="BK260" s="84" t="s">
        <v>867</v>
      </c>
      <c r="BL260" s="84" t="s">
        <v>122</v>
      </c>
      <c r="BM260" s="84" t="s">
        <v>442</v>
      </c>
      <c r="BN260" s="84" t="s">
        <v>70</v>
      </c>
      <c r="BO260" s="84" t="s">
        <v>71</v>
      </c>
      <c r="BP260" s="84" t="s">
        <v>122</v>
      </c>
      <c r="BQ260" s="84" t="s">
        <v>163</v>
      </c>
    </row>
    <row r="261" spans="1:69" ht="13.2" customHeight="1" x14ac:dyDescent="0.3">
      <c r="A261" s="40" t="str">
        <f t="shared" si="133"/>
        <v>2025-09-05</v>
      </c>
      <c r="B261" s="40" t="str">
        <f t="shared" si="134"/>
        <v>SYD</v>
      </c>
      <c r="C261" s="39" t="str">
        <f t="shared" si="135"/>
        <v>40644104675</v>
      </c>
      <c r="D261" s="41" t="str">
        <f t="shared" si="136"/>
        <v>PKR253148996</v>
      </c>
      <c r="E261" s="41" t="str">
        <f t="shared" si="137"/>
        <v>596421460706</v>
      </c>
      <c r="F261" s="39" t="str">
        <f t="shared" si="138"/>
        <v>2256683</v>
      </c>
      <c r="G261" s="39" t="str">
        <f t="shared" si="139"/>
        <v>WISE EXPRESS LOGISTICS(PANGZIMOM)</v>
      </c>
      <c r="H261" s="41" t="str">
        <f t="shared" si="140"/>
        <v>황미영</v>
      </c>
      <c r="I261" s="39" t="str">
        <f t="shared" si="141"/>
        <v>52731</v>
      </c>
      <c r="J261" s="52" t="str">
        <f t="shared" si="142"/>
        <v/>
      </c>
      <c r="K261" s="75">
        <f t="shared" si="143"/>
        <v>1</v>
      </c>
      <c r="L261" s="76">
        <f t="shared" si="144"/>
        <v>1</v>
      </c>
      <c r="M261" s="76">
        <f t="shared" si="145"/>
        <v>1E-3</v>
      </c>
      <c r="N261" s="76">
        <f t="shared" si="146"/>
        <v>1</v>
      </c>
      <c r="O261" s="42">
        <f t="shared" si="147"/>
        <v>1</v>
      </c>
      <c r="P261" s="39" t="str">
        <f t="shared" si="148"/>
        <v>목록(Manifest)</v>
      </c>
      <c r="Q261" s="72">
        <f t="shared" si="149"/>
        <v>45</v>
      </c>
      <c r="R261" s="43" t="str">
        <f t="shared" si="150"/>
        <v>5X033</v>
      </c>
      <c r="S261" s="82" t="str">
        <f t="shared" si="151"/>
        <v/>
      </c>
      <c r="T261" s="40">
        <f t="shared" si="152"/>
        <v>45905</v>
      </c>
      <c r="U261" s="44">
        <v>2500</v>
      </c>
      <c r="V261" s="44">
        <f t="shared" si="153"/>
        <v>0</v>
      </c>
      <c r="W261" s="77">
        <f t="shared" si="154"/>
        <v>2500</v>
      </c>
      <c r="X261" s="78">
        <f t="shared" si="155"/>
        <v>0</v>
      </c>
      <c r="Y261" s="44" cm="1">
        <f t="array" ref="Y261">_xlfn.IFNA(_xlfn.IFS(AND(Q261&gt;=2000, Q261&lt;3000), 10000, AND(Q261&gt;=3000, Q261&lt;4000), 15000, AND(Q261&gt;=4000, Q261&lt;5000), 20000, AND(Q261&gt;=5000), 25000),0)</f>
        <v>0</v>
      </c>
      <c r="Z261" s="91">
        <f t="shared" si="156"/>
        <v>0</v>
      </c>
      <c r="AA261" s="44">
        <f t="shared" si="157"/>
        <v>0</v>
      </c>
      <c r="AB261" s="44"/>
      <c r="AC261" s="44"/>
      <c r="AD261" s="44"/>
      <c r="AE261" s="44">
        <f>VLOOKUP(O261,정산업데이트!$A$6:$B$12,2,10)</f>
        <v>0</v>
      </c>
      <c r="AF261" s="44"/>
      <c r="AG261" s="79">
        <f t="shared" si="158"/>
        <v>0</v>
      </c>
      <c r="AH261" s="80">
        <f t="shared" si="159"/>
        <v>2500</v>
      </c>
      <c r="AI261" s="93"/>
      <c r="AJ261" s="84" t="s">
        <v>3202</v>
      </c>
      <c r="AK261" s="84" t="s">
        <v>73</v>
      </c>
      <c r="AL261" s="84" t="s">
        <v>3203</v>
      </c>
      <c r="AM261" s="84" t="s">
        <v>3432</v>
      </c>
      <c r="AN261" s="84" t="s">
        <v>3433</v>
      </c>
      <c r="AO261" s="84" t="s">
        <v>3434</v>
      </c>
      <c r="AP261" s="84" t="s">
        <v>949</v>
      </c>
      <c r="AQ261" s="84" t="s">
        <v>122</v>
      </c>
      <c r="AR261" s="85">
        <v>1</v>
      </c>
      <c r="AS261" s="86">
        <v>1</v>
      </c>
      <c r="AT261" s="86">
        <v>1E-3</v>
      </c>
      <c r="AU261" s="86">
        <v>1</v>
      </c>
      <c r="AV261" s="84" t="s">
        <v>7</v>
      </c>
      <c r="AW261" s="86">
        <v>45</v>
      </c>
      <c r="AX261" s="84" t="s">
        <v>68</v>
      </c>
      <c r="AY261" s="84" t="s">
        <v>68</v>
      </c>
      <c r="AZ261" s="84" t="s">
        <v>68</v>
      </c>
      <c r="BA261" s="84" t="s">
        <v>68</v>
      </c>
      <c r="BB261" s="84" t="s">
        <v>68</v>
      </c>
      <c r="BC261" s="84" t="s">
        <v>441</v>
      </c>
      <c r="BD261" s="84" t="s">
        <v>442</v>
      </c>
      <c r="BE261" s="84" t="s">
        <v>444</v>
      </c>
      <c r="BF261" s="84" t="s">
        <v>122</v>
      </c>
      <c r="BG261" s="84" t="s">
        <v>69</v>
      </c>
      <c r="BH261" s="92" t="s">
        <v>3435</v>
      </c>
      <c r="BI261" s="84" t="s">
        <v>122</v>
      </c>
      <c r="BJ261" s="84" t="s">
        <v>3436</v>
      </c>
      <c r="BK261" s="84" t="s">
        <v>867</v>
      </c>
      <c r="BL261" s="84" t="s">
        <v>122</v>
      </c>
      <c r="BM261" s="84" t="s">
        <v>442</v>
      </c>
      <c r="BN261" s="84" t="s">
        <v>70</v>
      </c>
      <c r="BO261" s="84" t="s">
        <v>71</v>
      </c>
      <c r="BP261" s="84" t="s">
        <v>122</v>
      </c>
      <c r="BQ261" s="84" t="s">
        <v>163</v>
      </c>
    </row>
    <row r="262" spans="1:69" ht="13.2" customHeight="1" x14ac:dyDescent="0.3">
      <c r="A262" s="40" t="str">
        <f t="shared" ref="A262:A325" si="160">AJ262</f>
        <v>2025-09-05</v>
      </c>
      <c r="B262" s="40" t="str">
        <f t="shared" ref="B262:B325" si="161">AK262</f>
        <v>SYD</v>
      </c>
      <c r="C262" s="39" t="str">
        <f t="shared" ref="C262:C325" si="162">AL262</f>
        <v>40644104675</v>
      </c>
      <c r="D262" s="41" t="str">
        <f t="shared" ref="D262:D325" si="163">AM262</f>
        <v>PKR253148997</v>
      </c>
      <c r="E262" s="41" t="str">
        <f t="shared" ref="E262:E325" si="164">BH262</f>
        <v>596421460710</v>
      </c>
      <c r="F262" s="39" t="str">
        <f t="shared" ref="F262:F325" si="165">BC262</f>
        <v>2256683</v>
      </c>
      <c r="G262" s="39" t="str">
        <f t="shared" ref="G262:G325" si="166">BD262</f>
        <v>WISE EXPRESS LOGISTICS(PANGZIMOM)</v>
      </c>
      <c r="H262" s="41" t="str">
        <f t="shared" ref="H262:H325" si="167">AN262</f>
        <v>정주은</v>
      </c>
      <c r="I262" s="39" t="str">
        <f t="shared" ref="I262:I325" si="168">AP262</f>
        <v>22809</v>
      </c>
      <c r="J262" s="52" t="str">
        <f t="shared" ref="J262:J325" si="169">AQ262</f>
        <v/>
      </c>
      <c r="K262" s="75">
        <f t="shared" ref="K262:K325" si="170">AR262</f>
        <v>1</v>
      </c>
      <c r="L262" s="76">
        <f t="shared" ref="L262:L325" si="171">AS262</f>
        <v>1</v>
      </c>
      <c r="M262" s="76">
        <f t="shared" ref="M262:M325" si="172">AT262</f>
        <v>1E-3</v>
      </c>
      <c r="N262" s="76">
        <f t="shared" ref="N262:N325" si="173">AU262</f>
        <v>1</v>
      </c>
      <c r="O262" s="42">
        <f t="shared" ref="O262:O325" si="174">CEILING(MAX(L262:N262)/K262,0.5)</f>
        <v>1</v>
      </c>
      <c r="P262" s="39" t="str">
        <f t="shared" ref="P262:P325" si="175">AV262</f>
        <v>목록(Manifest)</v>
      </c>
      <c r="Q262" s="72">
        <f t="shared" ref="Q262:Q325" si="176">AW262</f>
        <v>45</v>
      </c>
      <c r="R262" s="43" t="str">
        <f t="shared" ref="R262:R325" si="177">BK262</f>
        <v>5X033</v>
      </c>
      <c r="S262" s="82" t="str">
        <f t="shared" ref="S262:S325" si="178">BL262</f>
        <v/>
      </c>
      <c r="T262" s="40">
        <f t="shared" ref="T262:T325" si="179">DATE(YEAR(A262),MONTH(A262),DAY(A262))</f>
        <v>45905</v>
      </c>
      <c r="U262" s="44">
        <v>2500</v>
      </c>
      <c r="V262" s="44">
        <f t="shared" ref="V262:V325" si="180">IF(O262&gt;5,CEILING(O262-5,1)*100,0)</f>
        <v>0</v>
      </c>
      <c r="W262" s="77">
        <f t="shared" ref="W262:W325" si="181">SUM(U262:V262)</f>
        <v>2500</v>
      </c>
      <c r="X262" s="78">
        <f t="shared" ref="X262:X325" si="182">(K262-1)*2500</f>
        <v>0</v>
      </c>
      <c r="Y262" s="44" cm="1">
        <f t="array" ref="Y262">_xlfn.IFNA(_xlfn.IFS(AND(Q262&gt;=2000, Q262&lt;3000), 10000, AND(Q262&gt;=3000, Q262&lt;4000), 15000, AND(Q262&gt;=4000, Q262&lt;5000), 20000, AND(Q262&gt;=5000), 25000),0)</f>
        <v>0</v>
      </c>
      <c r="Z262" s="91">
        <f t="shared" ref="Z262:Z325" si="183">IF(OR(P262="일반(목록배제,Normal-Manifest Exception)",P262="간이(Simple)",P262="목록취하(허용배제,Manifest-Drop)",P262="일반(NORMAL)"),300,0)</f>
        <v>0</v>
      </c>
      <c r="AA262" s="44">
        <f t="shared" ref="AA262:AA325" si="184">IF(LEFT(AP262,2)="63",3000,0)</f>
        <v>0</v>
      </c>
      <c r="AB262" s="44"/>
      <c r="AC262" s="44"/>
      <c r="AD262" s="44"/>
      <c r="AE262" s="44">
        <f>VLOOKUP(O262,정산업데이트!$A$6:$B$12,2,10)</f>
        <v>0</v>
      </c>
      <c r="AF262" s="44"/>
      <c r="AG262" s="79">
        <f t="shared" ref="AG262:AG325" si="185">X262+Y262+Z262+AA262+AB262+AE262+AF262</f>
        <v>0</v>
      </c>
      <c r="AH262" s="80">
        <f t="shared" ref="AH262:AH325" si="186">SUM(AG262,W262)</f>
        <v>2500</v>
      </c>
      <c r="AI262" s="93"/>
      <c r="AJ262" s="84" t="s">
        <v>3202</v>
      </c>
      <c r="AK262" s="84" t="s">
        <v>73</v>
      </c>
      <c r="AL262" s="84" t="s">
        <v>3203</v>
      </c>
      <c r="AM262" s="84" t="s">
        <v>3437</v>
      </c>
      <c r="AN262" s="84" t="s">
        <v>3438</v>
      </c>
      <c r="AO262" s="84" t="s">
        <v>3439</v>
      </c>
      <c r="AP262" s="84" t="s">
        <v>3440</v>
      </c>
      <c r="AQ262" s="84" t="s">
        <v>122</v>
      </c>
      <c r="AR262" s="85">
        <v>1</v>
      </c>
      <c r="AS262" s="86">
        <v>1</v>
      </c>
      <c r="AT262" s="86">
        <v>1E-3</v>
      </c>
      <c r="AU262" s="86">
        <v>1</v>
      </c>
      <c r="AV262" s="84" t="s">
        <v>7</v>
      </c>
      <c r="AW262" s="86">
        <v>45</v>
      </c>
      <c r="AX262" s="84" t="s">
        <v>68</v>
      </c>
      <c r="AY262" s="84" t="s">
        <v>68</v>
      </c>
      <c r="AZ262" s="84" t="s">
        <v>68</v>
      </c>
      <c r="BA262" s="84" t="s">
        <v>68</v>
      </c>
      <c r="BB262" s="84" t="s">
        <v>68</v>
      </c>
      <c r="BC262" s="84" t="s">
        <v>441</v>
      </c>
      <c r="BD262" s="84" t="s">
        <v>442</v>
      </c>
      <c r="BE262" s="84" t="s">
        <v>444</v>
      </c>
      <c r="BF262" s="84" t="s">
        <v>122</v>
      </c>
      <c r="BG262" s="84" t="s">
        <v>69</v>
      </c>
      <c r="BH262" s="92" t="s">
        <v>3441</v>
      </c>
      <c r="BI262" s="84" t="s">
        <v>122</v>
      </c>
      <c r="BJ262" s="84" t="s">
        <v>3442</v>
      </c>
      <c r="BK262" s="84" t="s">
        <v>867</v>
      </c>
      <c r="BL262" s="84" t="s">
        <v>122</v>
      </c>
      <c r="BM262" s="84" t="s">
        <v>442</v>
      </c>
      <c r="BN262" s="84" t="s">
        <v>70</v>
      </c>
      <c r="BO262" s="84" t="s">
        <v>71</v>
      </c>
      <c r="BP262" s="84" t="s">
        <v>122</v>
      </c>
      <c r="BQ262" s="84" t="s">
        <v>163</v>
      </c>
    </row>
    <row r="263" spans="1:69" ht="13.2" customHeight="1" x14ac:dyDescent="0.3">
      <c r="A263" s="40" t="str">
        <f t="shared" si="160"/>
        <v>2025-09-05</v>
      </c>
      <c r="B263" s="40" t="str">
        <f t="shared" si="161"/>
        <v>SYD</v>
      </c>
      <c r="C263" s="39" t="str">
        <f t="shared" si="162"/>
        <v>40644104675</v>
      </c>
      <c r="D263" s="41" t="str">
        <f t="shared" si="163"/>
        <v>PKR253148998</v>
      </c>
      <c r="E263" s="41" t="str">
        <f t="shared" si="164"/>
        <v>596421460721</v>
      </c>
      <c r="F263" s="39" t="str">
        <f t="shared" si="165"/>
        <v>2256683</v>
      </c>
      <c r="G263" s="39" t="str">
        <f t="shared" si="166"/>
        <v>WISE EXPRESS LOGISTICS(PANGZIMOM)</v>
      </c>
      <c r="H263" s="41" t="str">
        <f t="shared" si="167"/>
        <v>김하연</v>
      </c>
      <c r="I263" s="39" t="str">
        <f t="shared" si="168"/>
        <v>12913</v>
      </c>
      <c r="J263" s="52" t="str">
        <f t="shared" si="169"/>
        <v/>
      </c>
      <c r="K263" s="75">
        <f t="shared" si="170"/>
        <v>1</v>
      </c>
      <c r="L263" s="76">
        <f t="shared" si="171"/>
        <v>1</v>
      </c>
      <c r="M263" s="76">
        <f t="shared" si="172"/>
        <v>1E-3</v>
      </c>
      <c r="N263" s="76">
        <f t="shared" si="173"/>
        <v>1</v>
      </c>
      <c r="O263" s="42">
        <f t="shared" si="174"/>
        <v>1</v>
      </c>
      <c r="P263" s="39" t="str">
        <f t="shared" si="175"/>
        <v>목록(Manifest)</v>
      </c>
      <c r="Q263" s="72">
        <f t="shared" si="176"/>
        <v>45</v>
      </c>
      <c r="R263" s="43" t="str">
        <f t="shared" si="177"/>
        <v>5X033</v>
      </c>
      <c r="S263" s="82" t="str">
        <f t="shared" si="178"/>
        <v/>
      </c>
      <c r="T263" s="40">
        <f t="shared" si="179"/>
        <v>45905</v>
      </c>
      <c r="U263" s="44">
        <v>2500</v>
      </c>
      <c r="V263" s="44">
        <f t="shared" si="180"/>
        <v>0</v>
      </c>
      <c r="W263" s="77">
        <f t="shared" si="181"/>
        <v>2500</v>
      </c>
      <c r="X263" s="78">
        <f t="shared" si="182"/>
        <v>0</v>
      </c>
      <c r="Y263" s="44" cm="1">
        <f t="array" ref="Y263">_xlfn.IFNA(_xlfn.IFS(AND(Q263&gt;=2000, Q263&lt;3000), 10000, AND(Q263&gt;=3000, Q263&lt;4000), 15000, AND(Q263&gt;=4000, Q263&lt;5000), 20000, AND(Q263&gt;=5000), 25000),0)</f>
        <v>0</v>
      </c>
      <c r="Z263" s="91">
        <f t="shared" si="183"/>
        <v>0</v>
      </c>
      <c r="AA263" s="44">
        <f t="shared" si="184"/>
        <v>0</v>
      </c>
      <c r="AB263" s="44"/>
      <c r="AC263" s="44"/>
      <c r="AD263" s="44"/>
      <c r="AE263" s="44">
        <f>VLOOKUP(O263,정산업데이트!$A$6:$B$12,2,10)</f>
        <v>0</v>
      </c>
      <c r="AF263" s="44"/>
      <c r="AG263" s="79">
        <f t="shared" si="185"/>
        <v>0</v>
      </c>
      <c r="AH263" s="80">
        <f t="shared" si="186"/>
        <v>2500</v>
      </c>
      <c r="AI263" s="93"/>
      <c r="AJ263" s="84" t="s">
        <v>3202</v>
      </c>
      <c r="AK263" s="84" t="s">
        <v>73</v>
      </c>
      <c r="AL263" s="84" t="s">
        <v>3203</v>
      </c>
      <c r="AM263" s="84" t="s">
        <v>3443</v>
      </c>
      <c r="AN263" s="84" t="s">
        <v>1110</v>
      </c>
      <c r="AO263" s="84" t="s">
        <v>3444</v>
      </c>
      <c r="AP263" s="84" t="s">
        <v>514</v>
      </c>
      <c r="AQ263" s="84" t="s">
        <v>122</v>
      </c>
      <c r="AR263" s="85">
        <v>1</v>
      </c>
      <c r="AS263" s="86">
        <v>1</v>
      </c>
      <c r="AT263" s="86">
        <v>1E-3</v>
      </c>
      <c r="AU263" s="86">
        <v>1</v>
      </c>
      <c r="AV263" s="84" t="s">
        <v>7</v>
      </c>
      <c r="AW263" s="86">
        <v>45</v>
      </c>
      <c r="AX263" s="84" t="s">
        <v>68</v>
      </c>
      <c r="AY263" s="84" t="s">
        <v>68</v>
      </c>
      <c r="AZ263" s="84" t="s">
        <v>68</v>
      </c>
      <c r="BA263" s="84" t="s">
        <v>68</v>
      </c>
      <c r="BB263" s="84" t="s">
        <v>68</v>
      </c>
      <c r="BC263" s="84" t="s">
        <v>441</v>
      </c>
      <c r="BD263" s="84" t="s">
        <v>442</v>
      </c>
      <c r="BE263" s="84" t="s">
        <v>444</v>
      </c>
      <c r="BF263" s="84" t="s">
        <v>122</v>
      </c>
      <c r="BG263" s="84" t="s">
        <v>69</v>
      </c>
      <c r="BH263" s="92" t="s">
        <v>3445</v>
      </c>
      <c r="BI263" s="84" t="s">
        <v>122</v>
      </c>
      <c r="BJ263" s="84" t="s">
        <v>3446</v>
      </c>
      <c r="BK263" s="84" t="s">
        <v>867</v>
      </c>
      <c r="BL263" s="84" t="s">
        <v>122</v>
      </c>
      <c r="BM263" s="84" t="s">
        <v>442</v>
      </c>
      <c r="BN263" s="84" t="s">
        <v>70</v>
      </c>
      <c r="BO263" s="84" t="s">
        <v>71</v>
      </c>
      <c r="BP263" s="84" t="s">
        <v>122</v>
      </c>
      <c r="BQ263" s="84" t="s">
        <v>163</v>
      </c>
    </row>
    <row r="264" spans="1:69" ht="13.2" customHeight="1" x14ac:dyDescent="0.3">
      <c r="A264" s="40" t="str">
        <f t="shared" si="160"/>
        <v>2025-09-05</v>
      </c>
      <c r="B264" s="40" t="str">
        <f t="shared" si="161"/>
        <v>SYD</v>
      </c>
      <c r="C264" s="39" t="str">
        <f t="shared" si="162"/>
        <v>40644104675</v>
      </c>
      <c r="D264" s="41" t="str">
        <f t="shared" si="163"/>
        <v>PKR253149000</v>
      </c>
      <c r="E264" s="41" t="str">
        <f t="shared" si="164"/>
        <v>596421460743</v>
      </c>
      <c r="F264" s="39" t="str">
        <f t="shared" si="165"/>
        <v>2256683</v>
      </c>
      <c r="G264" s="39" t="str">
        <f t="shared" si="166"/>
        <v>WISE EXPRESS LOGISTICS(PANGZIMOM)</v>
      </c>
      <c r="H264" s="41" t="str">
        <f t="shared" si="167"/>
        <v>이교호</v>
      </c>
      <c r="I264" s="39" t="str">
        <f t="shared" si="168"/>
        <v>16334</v>
      </c>
      <c r="J264" s="52" t="str">
        <f t="shared" si="169"/>
        <v/>
      </c>
      <c r="K264" s="75">
        <f t="shared" si="170"/>
        <v>1</v>
      </c>
      <c r="L264" s="76">
        <f t="shared" si="171"/>
        <v>1</v>
      </c>
      <c r="M264" s="76">
        <f t="shared" si="172"/>
        <v>1E-3</v>
      </c>
      <c r="N264" s="76">
        <f t="shared" si="173"/>
        <v>1</v>
      </c>
      <c r="O264" s="42">
        <f t="shared" si="174"/>
        <v>1</v>
      </c>
      <c r="P264" s="39" t="str">
        <f t="shared" si="175"/>
        <v>목록(Manifest)</v>
      </c>
      <c r="Q264" s="72">
        <f t="shared" si="176"/>
        <v>45</v>
      </c>
      <c r="R264" s="43" t="str">
        <f t="shared" si="177"/>
        <v>5X033</v>
      </c>
      <c r="S264" s="82" t="str">
        <f t="shared" si="178"/>
        <v/>
      </c>
      <c r="T264" s="40">
        <f t="shared" si="179"/>
        <v>45905</v>
      </c>
      <c r="U264" s="44">
        <v>2500</v>
      </c>
      <c r="V264" s="44">
        <f t="shared" si="180"/>
        <v>0</v>
      </c>
      <c r="W264" s="77">
        <f t="shared" si="181"/>
        <v>2500</v>
      </c>
      <c r="X264" s="78">
        <f t="shared" si="182"/>
        <v>0</v>
      </c>
      <c r="Y264" s="44" cm="1">
        <f t="array" ref="Y264">_xlfn.IFNA(_xlfn.IFS(AND(Q264&gt;=2000, Q264&lt;3000), 10000, AND(Q264&gt;=3000, Q264&lt;4000), 15000, AND(Q264&gt;=4000, Q264&lt;5000), 20000, AND(Q264&gt;=5000), 25000),0)</f>
        <v>0</v>
      </c>
      <c r="Z264" s="91">
        <f t="shared" si="183"/>
        <v>0</v>
      </c>
      <c r="AA264" s="44">
        <f t="shared" si="184"/>
        <v>0</v>
      </c>
      <c r="AB264" s="44"/>
      <c r="AC264" s="44"/>
      <c r="AD264" s="44"/>
      <c r="AE264" s="44">
        <f>VLOOKUP(O264,정산업데이트!$A$6:$B$12,2,10)</f>
        <v>0</v>
      </c>
      <c r="AF264" s="44"/>
      <c r="AG264" s="79">
        <f t="shared" si="185"/>
        <v>0</v>
      </c>
      <c r="AH264" s="80">
        <f t="shared" si="186"/>
        <v>2500</v>
      </c>
      <c r="AI264" s="93"/>
      <c r="AJ264" s="84" t="s">
        <v>3202</v>
      </c>
      <c r="AK264" s="84" t="s">
        <v>73</v>
      </c>
      <c r="AL264" s="84" t="s">
        <v>3203</v>
      </c>
      <c r="AM264" s="84" t="s">
        <v>3447</v>
      </c>
      <c r="AN264" s="84" t="s">
        <v>3448</v>
      </c>
      <c r="AO264" s="84" t="s">
        <v>3449</v>
      </c>
      <c r="AP264" s="84" t="s">
        <v>3450</v>
      </c>
      <c r="AQ264" s="84" t="s">
        <v>122</v>
      </c>
      <c r="AR264" s="85">
        <v>1</v>
      </c>
      <c r="AS264" s="86">
        <v>1</v>
      </c>
      <c r="AT264" s="86">
        <v>1E-3</v>
      </c>
      <c r="AU264" s="86">
        <v>1</v>
      </c>
      <c r="AV264" s="84" t="s">
        <v>7</v>
      </c>
      <c r="AW264" s="86">
        <v>45</v>
      </c>
      <c r="AX264" s="84" t="s">
        <v>68</v>
      </c>
      <c r="AY264" s="84" t="s">
        <v>68</v>
      </c>
      <c r="AZ264" s="84" t="s">
        <v>68</v>
      </c>
      <c r="BA264" s="84" t="s">
        <v>68</v>
      </c>
      <c r="BB264" s="84" t="s">
        <v>68</v>
      </c>
      <c r="BC264" s="84" t="s">
        <v>441</v>
      </c>
      <c r="BD264" s="84" t="s">
        <v>442</v>
      </c>
      <c r="BE264" s="84" t="s">
        <v>444</v>
      </c>
      <c r="BF264" s="84" t="s">
        <v>122</v>
      </c>
      <c r="BG264" s="84" t="s">
        <v>69</v>
      </c>
      <c r="BH264" s="92" t="s">
        <v>3451</v>
      </c>
      <c r="BI264" s="84" t="s">
        <v>122</v>
      </c>
      <c r="BJ264" s="84" t="s">
        <v>3452</v>
      </c>
      <c r="BK264" s="84" t="s">
        <v>867</v>
      </c>
      <c r="BL264" s="84" t="s">
        <v>122</v>
      </c>
      <c r="BM264" s="84" t="s">
        <v>442</v>
      </c>
      <c r="BN264" s="84" t="s">
        <v>70</v>
      </c>
      <c r="BO264" s="84" t="s">
        <v>71</v>
      </c>
      <c r="BP264" s="84" t="s">
        <v>122</v>
      </c>
      <c r="BQ264" s="84" t="s">
        <v>163</v>
      </c>
    </row>
    <row r="265" spans="1:69" ht="13.2" customHeight="1" x14ac:dyDescent="0.3">
      <c r="A265" s="40" t="str">
        <f t="shared" si="160"/>
        <v>2025-09-05</v>
      </c>
      <c r="B265" s="40" t="str">
        <f t="shared" si="161"/>
        <v>SYD</v>
      </c>
      <c r="C265" s="39" t="str">
        <f t="shared" si="162"/>
        <v>40644104675</v>
      </c>
      <c r="D265" s="41" t="str">
        <f t="shared" si="163"/>
        <v>PKR253149001</v>
      </c>
      <c r="E265" s="41" t="str">
        <f t="shared" si="164"/>
        <v>596421460754</v>
      </c>
      <c r="F265" s="39" t="str">
        <f t="shared" si="165"/>
        <v>2256683</v>
      </c>
      <c r="G265" s="39" t="str">
        <f t="shared" si="166"/>
        <v>WISE EXPRESS LOGISTICS(PANGZIMOM)</v>
      </c>
      <c r="H265" s="41" t="str">
        <f t="shared" si="167"/>
        <v>김민지</v>
      </c>
      <c r="I265" s="39" t="str">
        <f t="shared" si="168"/>
        <v>10361</v>
      </c>
      <c r="J265" s="52" t="str">
        <f t="shared" si="169"/>
        <v/>
      </c>
      <c r="K265" s="75">
        <f t="shared" si="170"/>
        <v>1</v>
      </c>
      <c r="L265" s="76">
        <f t="shared" si="171"/>
        <v>1</v>
      </c>
      <c r="M265" s="76">
        <f t="shared" si="172"/>
        <v>1E-3</v>
      </c>
      <c r="N265" s="76">
        <f t="shared" si="173"/>
        <v>1</v>
      </c>
      <c r="O265" s="42">
        <f t="shared" si="174"/>
        <v>1</v>
      </c>
      <c r="P265" s="39" t="str">
        <f t="shared" si="175"/>
        <v>목록(Manifest)</v>
      </c>
      <c r="Q265" s="72">
        <f t="shared" si="176"/>
        <v>45</v>
      </c>
      <c r="R265" s="43" t="str">
        <f t="shared" si="177"/>
        <v>5X033</v>
      </c>
      <c r="S265" s="82" t="str">
        <f t="shared" si="178"/>
        <v/>
      </c>
      <c r="T265" s="40">
        <f t="shared" si="179"/>
        <v>45905</v>
      </c>
      <c r="U265" s="44">
        <v>2500</v>
      </c>
      <c r="V265" s="44">
        <f t="shared" si="180"/>
        <v>0</v>
      </c>
      <c r="W265" s="77">
        <f t="shared" si="181"/>
        <v>2500</v>
      </c>
      <c r="X265" s="78">
        <f t="shared" si="182"/>
        <v>0</v>
      </c>
      <c r="Y265" s="44" cm="1">
        <f t="array" ref="Y265">_xlfn.IFNA(_xlfn.IFS(AND(Q265&gt;=2000, Q265&lt;3000), 10000, AND(Q265&gt;=3000, Q265&lt;4000), 15000, AND(Q265&gt;=4000, Q265&lt;5000), 20000, AND(Q265&gt;=5000), 25000),0)</f>
        <v>0</v>
      </c>
      <c r="Z265" s="91">
        <f t="shared" si="183"/>
        <v>0</v>
      </c>
      <c r="AA265" s="44">
        <f t="shared" si="184"/>
        <v>0</v>
      </c>
      <c r="AB265" s="44"/>
      <c r="AC265" s="44"/>
      <c r="AD265" s="44"/>
      <c r="AE265" s="44">
        <f>VLOOKUP(O265,정산업데이트!$A$6:$B$12,2,10)</f>
        <v>0</v>
      </c>
      <c r="AF265" s="44"/>
      <c r="AG265" s="79">
        <f t="shared" si="185"/>
        <v>0</v>
      </c>
      <c r="AH265" s="80">
        <f t="shared" si="186"/>
        <v>2500</v>
      </c>
      <c r="AI265" s="93"/>
      <c r="AJ265" s="84" t="s">
        <v>3202</v>
      </c>
      <c r="AK265" s="84" t="s">
        <v>73</v>
      </c>
      <c r="AL265" s="84" t="s">
        <v>3203</v>
      </c>
      <c r="AM265" s="84" t="s">
        <v>3453</v>
      </c>
      <c r="AN265" s="84" t="s">
        <v>243</v>
      </c>
      <c r="AO265" s="84" t="s">
        <v>3454</v>
      </c>
      <c r="AP265" s="84" t="s">
        <v>3455</v>
      </c>
      <c r="AQ265" s="84" t="s">
        <v>122</v>
      </c>
      <c r="AR265" s="85">
        <v>1</v>
      </c>
      <c r="AS265" s="86">
        <v>1</v>
      </c>
      <c r="AT265" s="86">
        <v>1E-3</v>
      </c>
      <c r="AU265" s="86">
        <v>1</v>
      </c>
      <c r="AV265" s="84" t="s">
        <v>7</v>
      </c>
      <c r="AW265" s="86">
        <v>45</v>
      </c>
      <c r="AX265" s="84" t="s">
        <v>68</v>
      </c>
      <c r="AY265" s="84" t="s">
        <v>68</v>
      </c>
      <c r="AZ265" s="84" t="s">
        <v>68</v>
      </c>
      <c r="BA265" s="84" t="s">
        <v>68</v>
      </c>
      <c r="BB265" s="84" t="s">
        <v>68</v>
      </c>
      <c r="BC265" s="84" t="s">
        <v>441</v>
      </c>
      <c r="BD265" s="84" t="s">
        <v>442</v>
      </c>
      <c r="BE265" s="84" t="s">
        <v>444</v>
      </c>
      <c r="BF265" s="84" t="s">
        <v>122</v>
      </c>
      <c r="BG265" s="84" t="s">
        <v>69</v>
      </c>
      <c r="BH265" s="92" t="s">
        <v>3456</v>
      </c>
      <c r="BI265" s="84" t="s">
        <v>122</v>
      </c>
      <c r="BJ265" s="84" t="s">
        <v>3457</v>
      </c>
      <c r="BK265" s="84" t="s">
        <v>867</v>
      </c>
      <c r="BL265" s="84" t="s">
        <v>122</v>
      </c>
      <c r="BM265" s="84" t="s">
        <v>442</v>
      </c>
      <c r="BN265" s="84" t="s">
        <v>70</v>
      </c>
      <c r="BO265" s="84" t="s">
        <v>71</v>
      </c>
      <c r="BP265" s="84" t="s">
        <v>122</v>
      </c>
      <c r="BQ265" s="84" t="s">
        <v>163</v>
      </c>
    </row>
    <row r="266" spans="1:69" ht="13.2" customHeight="1" x14ac:dyDescent="0.3">
      <c r="A266" s="40" t="str">
        <f t="shared" si="160"/>
        <v>2025-09-05</v>
      </c>
      <c r="B266" s="40" t="str">
        <f t="shared" si="161"/>
        <v>SYD</v>
      </c>
      <c r="C266" s="39" t="str">
        <f t="shared" si="162"/>
        <v>40644104675</v>
      </c>
      <c r="D266" s="41" t="str">
        <f t="shared" si="163"/>
        <v>PKR253149002</v>
      </c>
      <c r="E266" s="41" t="str">
        <f t="shared" si="164"/>
        <v>596421460765</v>
      </c>
      <c r="F266" s="39" t="str">
        <f t="shared" si="165"/>
        <v>2256683</v>
      </c>
      <c r="G266" s="39" t="str">
        <f t="shared" si="166"/>
        <v>WISE EXPRESS LOGISTICS(PANGZIMOM)</v>
      </c>
      <c r="H266" s="41" t="str">
        <f t="shared" si="167"/>
        <v>김보경</v>
      </c>
      <c r="I266" s="39" t="str">
        <f t="shared" si="168"/>
        <v>22552</v>
      </c>
      <c r="J266" s="52" t="str">
        <f t="shared" si="169"/>
        <v/>
      </c>
      <c r="K266" s="75">
        <f t="shared" si="170"/>
        <v>1</v>
      </c>
      <c r="L266" s="76">
        <f t="shared" si="171"/>
        <v>1</v>
      </c>
      <c r="M266" s="76">
        <f t="shared" si="172"/>
        <v>1E-3</v>
      </c>
      <c r="N266" s="76">
        <f t="shared" si="173"/>
        <v>1</v>
      </c>
      <c r="O266" s="42">
        <f t="shared" si="174"/>
        <v>1</v>
      </c>
      <c r="P266" s="39" t="str">
        <f t="shared" si="175"/>
        <v>목록(Manifest)</v>
      </c>
      <c r="Q266" s="72">
        <f t="shared" si="176"/>
        <v>45</v>
      </c>
      <c r="R266" s="43" t="str">
        <f t="shared" si="177"/>
        <v>5X033</v>
      </c>
      <c r="S266" s="82" t="str">
        <f t="shared" si="178"/>
        <v/>
      </c>
      <c r="T266" s="40">
        <f t="shared" si="179"/>
        <v>45905</v>
      </c>
      <c r="U266" s="44">
        <v>2500</v>
      </c>
      <c r="V266" s="44">
        <f t="shared" si="180"/>
        <v>0</v>
      </c>
      <c r="W266" s="77">
        <f t="shared" si="181"/>
        <v>2500</v>
      </c>
      <c r="X266" s="78">
        <f t="shared" si="182"/>
        <v>0</v>
      </c>
      <c r="Y266" s="44" cm="1">
        <f t="array" ref="Y266">_xlfn.IFNA(_xlfn.IFS(AND(Q266&gt;=2000, Q266&lt;3000), 10000, AND(Q266&gt;=3000, Q266&lt;4000), 15000, AND(Q266&gt;=4000, Q266&lt;5000), 20000, AND(Q266&gt;=5000), 25000),0)</f>
        <v>0</v>
      </c>
      <c r="Z266" s="91">
        <f t="shared" si="183"/>
        <v>0</v>
      </c>
      <c r="AA266" s="44">
        <f t="shared" si="184"/>
        <v>0</v>
      </c>
      <c r="AB266" s="44"/>
      <c r="AC266" s="44"/>
      <c r="AD266" s="44"/>
      <c r="AE266" s="44">
        <f>VLOOKUP(O266,정산업데이트!$A$6:$B$12,2,10)</f>
        <v>0</v>
      </c>
      <c r="AF266" s="44"/>
      <c r="AG266" s="79">
        <f t="shared" si="185"/>
        <v>0</v>
      </c>
      <c r="AH266" s="80">
        <f t="shared" si="186"/>
        <v>2500</v>
      </c>
      <c r="AI266" s="93"/>
      <c r="AJ266" s="84" t="s">
        <v>3202</v>
      </c>
      <c r="AK266" s="84" t="s">
        <v>73</v>
      </c>
      <c r="AL266" s="84" t="s">
        <v>3203</v>
      </c>
      <c r="AM266" s="84" t="s">
        <v>3458</v>
      </c>
      <c r="AN266" s="84" t="s">
        <v>196</v>
      </c>
      <c r="AO266" s="84" t="s">
        <v>3459</v>
      </c>
      <c r="AP266" s="84" t="s">
        <v>3460</v>
      </c>
      <c r="AQ266" s="84" t="s">
        <v>122</v>
      </c>
      <c r="AR266" s="85">
        <v>1</v>
      </c>
      <c r="AS266" s="86">
        <v>1</v>
      </c>
      <c r="AT266" s="86">
        <v>1E-3</v>
      </c>
      <c r="AU266" s="86">
        <v>1</v>
      </c>
      <c r="AV266" s="84" t="s">
        <v>7</v>
      </c>
      <c r="AW266" s="86">
        <v>45</v>
      </c>
      <c r="AX266" s="84" t="s">
        <v>68</v>
      </c>
      <c r="AY266" s="84" t="s">
        <v>68</v>
      </c>
      <c r="AZ266" s="84" t="s">
        <v>68</v>
      </c>
      <c r="BA266" s="84" t="s">
        <v>68</v>
      </c>
      <c r="BB266" s="84" t="s">
        <v>68</v>
      </c>
      <c r="BC266" s="84" t="s">
        <v>441</v>
      </c>
      <c r="BD266" s="84" t="s">
        <v>442</v>
      </c>
      <c r="BE266" s="84" t="s">
        <v>444</v>
      </c>
      <c r="BF266" s="84" t="s">
        <v>122</v>
      </c>
      <c r="BG266" s="84" t="s">
        <v>69</v>
      </c>
      <c r="BH266" s="92" t="s">
        <v>3461</v>
      </c>
      <c r="BI266" s="84" t="s">
        <v>122</v>
      </c>
      <c r="BJ266" s="84" t="s">
        <v>3462</v>
      </c>
      <c r="BK266" s="84" t="s">
        <v>867</v>
      </c>
      <c r="BL266" s="84" t="s">
        <v>122</v>
      </c>
      <c r="BM266" s="84" t="s">
        <v>442</v>
      </c>
      <c r="BN266" s="84" t="s">
        <v>70</v>
      </c>
      <c r="BO266" s="84" t="s">
        <v>71</v>
      </c>
      <c r="BP266" s="84" t="s">
        <v>122</v>
      </c>
      <c r="BQ266" s="84" t="s">
        <v>163</v>
      </c>
    </row>
    <row r="267" spans="1:69" ht="13.2" customHeight="1" x14ac:dyDescent="0.3">
      <c r="A267" s="40" t="str">
        <f t="shared" si="160"/>
        <v>2025-09-05</v>
      </c>
      <c r="B267" s="40" t="str">
        <f t="shared" si="161"/>
        <v>SYD</v>
      </c>
      <c r="C267" s="39" t="str">
        <f t="shared" si="162"/>
        <v>40644104675</v>
      </c>
      <c r="D267" s="41" t="str">
        <f t="shared" si="163"/>
        <v>PKR253149003</v>
      </c>
      <c r="E267" s="41" t="str">
        <f t="shared" si="164"/>
        <v>596421460776</v>
      </c>
      <c r="F267" s="39" t="str">
        <f t="shared" si="165"/>
        <v>2256683</v>
      </c>
      <c r="G267" s="39" t="str">
        <f t="shared" si="166"/>
        <v>WISE EXPRESS LOGISTICS(PANGZIMOM)</v>
      </c>
      <c r="H267" s="41" t="str">
        <f t="shared" si="167"/>
        <v>정세아</v>
      </c>
      <c r="I267" s="39" t="str">
        <f t="shared" si="168"/>
        <v>10120</v>
      </c>
      <c r="J267" s="52" t="str">
        <f t="shared" si="169"/>
        <v/>
      </c>
      <c r="K267" s="75">
        <f t="shared" si="170"/>
        <v>1</v>
      </c>
      <c r="L267" s="76">
        <f t="shared" si="171"/>
        <v>1</v>
      </c>
      <c r="M267" s="76">
        <f t="shared" si="172"/>
        <v>1E-3</v>
      </c>
      <c r="N267" s="76">
        <f t="shared" si="173"/>
        <v>1</v>
      </c>
      <c r="O267" s="42">
        <f t="shared" si="174"/>
        <v>1</v>
      </c>
      <c r="P267" s="39" t="str">
        <f t="shared" si="175"/>
        <v>목록(Manifest)</v>
      </c>
      <c r="Q267" s="72">
        <f t="shared" si="176"/>
        <v>45</v>
      </c>
      <c r="R267" s="43" t="str">
        <f t="shared" si="177"/>
        <v>5X033</v>
      </c>
      <c r="S267" s="82" t="str">
        <f t="shared" si="178"/>
        <v/>
      </c>
      <c r="T267" s="40">
        <f t="shared" si="179"/>
        <v>45905</v>
      </c>
      <c r="U267" s="44">
        <v>2500</v>
      </c>
      <c r="V267" s="44">
        <f t="shared" si="180"/>
        <v>0</v>
      </c>
      <c r="W267" s="77">
        <f t="shared" si="181"/>
        <v>2500</v>
      </c>
      <c r="X267" s="78">
        <f t="shared" si="182"/>
        <v>0</v>
      </c>
      <c r="Y267" s="44" cm="1">
        <f t="array" ref="Y267">_xlfn.IFNA(_xlfn.IFS(AND(Q267&gt;=2000, Q267&lt;3000), 10000, AND(Q267&gt;=3000, Q267&lt;4000), 15000, AND(Q267&gt;=4000, Q267&lt;5000), 20000, AND(Q267&gt;=5000), 25000),0)</f>
        <v>0</v>
      </c>
      <c r="Z267" s="91">
        <f t="shared" si="183"/>
        <v>0</v>
      </c>
      <c r="AA267" s="44">
        <f t="shared" si="184"/>
        <v>0</v>
      </c>
      <c r="AB267" s="44"/>
      <c r="AC267" s="44"/>
      <c r="AD267" s="44"/>
      <c r="AE267" s="44">
        <f>VLOOKUP(O267,정산업데이트!$A$6:$B$12,2,10)</f>
        <v>0</v>
      </c>
      <c r="AF267" s="44"/>
      <c r="AG267" s="79">
        <f t="shared" si="185"/>
        <v>0</v>
      </c>
      <c r="AH267" s="80">
        <f t="shared" si="186"/>
        <v>2500</v>
      </c>
      <c r="AI267" s="93"/>
      <c r="AJ267" s="84" t="s">
        <v>3202</v>
      </c>
      <c r="AK267" s="84" t="s">
        <v>73</v>
      </c>
      <c r="AL267" s="84" t="s">
        <v>3203</v>
      </c>
      <c r="AM267" s="84" t="s">
        <v>3463</v>
      </c>
      <c r="AN267" s="84" t="s">
        <v>3464</v>
      </c>
      <c r="AO267" s="84" t="s">
        <v>3465</v>
      </c>
      <c r="AP267" s="84" t="s">
        <v>805</v>
      </c>
      <c r="AQ267" s="84" t="s">
        <v>122</v>
      </c>
      <c r="AR267" s="85">
        <v>1</v>
      </c>
      <c r="AS267" s="86">
        <v>1</v>
      </c>
      <c r="AT267" s="86">
        <v>1E-3</v>
      </c>
      <c r="AU267" s="86">
        <v>1</v>
      </c>
      <c r="AV267" s="84" t="s">
        <v>7</v>
      </c>
      <c r="AW267" s="86">
        <v>45</v>
      </c>
      <c r="AX267" s="84" t="s">
        <v>68</v>
      </c>
      <c r="AY267" s="84" t="s">
        <v>68</v>
      </c>
      <c r="AZ267" s="84" t="s">
        <v>68</v>
      </c>
      <c r="BA267" s="84" t="s">
        <v>68</v>
      </c>
      <c r="BB267" s="84" t="s">
        <v>68</v>
      </c>
      <c r="BC267" s="84" t="s">
        <v>441</v>
      </c>
      <c r="BD267" s="84" t="s">
        <v>442</v>
      </c>
      <c r="BE267" s="84" t="s">
        <v>444</v>
      </c>
      <c r="BF267" s="84" t="s">
        <v>122</v>
      </c>
      <c r="BG267" s="84" t="s">
        <v>69</v>
      </c>
      <c r="BH267" s="92" t="s">
        <v>3466</v>
      </c>
      <c r="BI267" s="84" t="s">
        <v>122</v>
      </c>
      <c r="BJ267" s="84" t="s">
        <v>3467</v>
      </c>
      <c r="BK267" s="84" t="s">
        <v>867</v>
      </c>
      <c r="BL267" s="84" t="s">
        <v>122</v>
      </c>
      <c r="BM267" s="84" t="s">
        <v>442</v>
      </c>
      <c r="BN267" s="84" t="s">
        <v>70</v>
      </c>
      <c r="BO267" s="84" t="s">
        <v>71</v>
      </c>
      <c r="BP267" s="84" t="s">
        <v>122</v>
      </c>
      <c r="BQ267" s="84" t="s">
        <v>163</v>
      </c>
    </row>
    <row r="268" spans="1:69" ht="13.2" customHeight="1" x14ac:dyDescent="0.3">
      <c r="A268" s="40" t="str">
        <f t="shared" si="160"/>
        <v>2025-09-05</v>
      </c>
      <c r="B268" s="40" t="str">
        <f t="shared" si="161"/>
        <v>SYD</v>
      </c>
      <c r="C268" s="39" t="str">
        <f t="shared" si="162"/>
        <v>40644104675</v>
      </c>
      <c r="D268" s="41" t="str">
        <f t="shared" si="163"/>
        <v>PKR253063453</v>
      </c>
      <c r="E268" s="41" t="str">
        <f t="shared" si="164"/>
        <v>596421457033</v>
      </c>
      <c r="F268" s="39" t="str">
        <f t="shared" si="165"/>
        <v>2256516</v>
      </c>
      <c r="G268" s="39" t="str">
        <f t="shared" si="166"/>
        <v>WISE EXPRESS (CNC INTL)</v>
      </c>
      <c r="H268" s="41" t="str">
        <f t="shared" si="167"/>
        <v>김문선</v>
      </c>
      <c r="I268" s="39" t="str">
        <f t="shared" si="168"/>
        <v>42960</v>
      </c>
      <c r="J268" s="52" t="str">
        <f t="shared" si="169"/>
        <v/>
      </c>
      <c r="K268" s="75">
        <f t="shared" si="170"/>
        <v>1</v>
      </c>
      <c r="L268" s="76">
        <f t="shared" si="171"/>
        <v>0.5</v>
      </c>
      <c r="M268" s="76">
        <f t="shared" si="172"/>
        <v>1E-3</v>
      </c>
      <c r="N268" s="76">
        <f t="shared" si="173"/>
        <v>0.5</v>
      </c>
      <c r="O268" s="42">
        <f t="shared" si="174"/>
        <v>0.5</v>
      </c>
      <c r="P268" s="39" t="str">
        <f t="shared" si="175"/>
        <v>일반(목록배제,Normal-Manifest Exception)</v>
      </c>
      <c r="Q268" s="72">
        <f t="shared" si="176"/>
        <v>21</v>
      </c>
      <c r="R268" s="43" t="str">
        <f t="shared" si="177"/>
        <v>5X033</v>
      </c>
      <c r="S268" s="82" t="str">
        <f t="shared" si="178"/>
        <v/>
      </c>
      <c r="T268" s="40">
        <f t="shared" si="179"/>
        <v>45905</v>
      </c>
      <c r="U268" s="44">
        <v>2500</v>
      </c>
      <c r="V268" s="44">
        <f t="shared" si="180"/>
        <v>0</v>
      </c>
      <c r="W268" s="77">
        <f t="shared" si="181"/>
        <v>2500</v>
      </c>
      <c r="X268" s="78">
        <f t="shared" si="182"/>
        <v>0</v>
      </c>
      <c r="Y268" s="44" cm="1">
        <f t="array" ref="Y268">_xlfn.IFNA(_xlfn.IFS(AND(Q268&gt;=2000, Q268&lt;3000), 10000, AND(Q268&gt;=3000, Q268&lt;4000), 15000, AND(Q268&gt;=4000, Q268&lt;5000), 20000, AND(Q268&gt;=5000), 25000),0)</f>
        <v>0</v>
      </c>
      <c r="Z268" s="91">
        <f t="shared" si="183"/>
        <v>300</v>
      </c>
      <c r="AA268" s="44">
        <f t="shared" si="184"/>
        <v>0</v>
      </c>
      <c r="AB268" s="44"/>
      <c r="AC268" s="44"/>
      <c r="AD268" s="44"/>
      <c r="AE268" s="44">
        <f>VLOOKUP(O268,정산업데이트!$A$6:$B$12,2,10)</f>
        <v>0</v>
      </c>
      <c r="AF268" s="44"/>
      <c r="AG268" s="79">
        <f t="shared" si="185"/>
        <v>300</v>
      </c>
      <c r="AH268" s="80">
        <f t="shared" si="186"/>
        <v>2800</v>
      </c>
      <c r="AI268" s="93"/>
      <c r="AJ268" s="84" t="s">
        <v>3202</v>
      </c>
      <c r="AK268" s="84" t="s">
        <v>73</v>
      </c>
      <c r="AL268" s="84" t="s">
        <v>3203</v>
      </c>
      <c r="AM268" s="84" t="s">
        <v>3468</v>
      </c>
      <c r="AN268" s="84" t="s">
        <v>3469</v>
      </c>
      <c r="AO268" s="84" t="s">
        <v>3470</v>
      </c>
      <c r="AP268" s="84" t="s">
        <v>3471</v>
      </c>
      <c r="AQ268" s="84" t="s">
        <v>122</v>
      </c>
      <c r="AR268" s="85">
        <v>1</v>
      </c>
      <c r="AS268" s="86">
        <v>0.5</v>
      </c>
      <c r="AT268" s="86">
        <v>1E-3</v>
      </c>
      <c r="AU268" s="86">
        <v>0.5</v>
      </c>
      <c r="AV268" s="84" t="s">
        <v>8</v>
      </c>
      <c r="AW268" s="86">
        <v>21</v>
      </c>
      <c r="AX268" s="84" t="s">
        <v>68</v>
      </c>
      <c r="AY268" s="84" t="s">
        <v>68</v>
      </c>
      <c r="AZ268" s="84" t="s">
        <v>68</v>
      </c>
      <c r="BA268" s="84" t="s">
        <v>68</v>
      </c>
      <c r="BB268" s="84" t="s">
        <v>68</v>
      </c>
      <c r="BC268" s="84" t="s">
        <v>405</v>
      </c>
      <c r="BD268" s="84" t="s">
        <v>406</v>
      </c>
      <c r="BE268" s="84" t="s">
        <v>466</v>
      </c>
      <c r="BF268" s="84" t="s">
        <v>122</v>
      </c>
      <c r="BG268" s="84" t="s">
        <v>69</v>
      </c>
      <c r="BH268" s="92" t="s">
        <v>3472</v>
      </c>
      <c r="BI268" s="84" t="s">
        <v>122</v>
      </c>
      <c r="BJ268" s="84" t="s">
        <v>3473</v>
      </c>
      <c r="BK268" s="84" t="s">
        <v>867</v>
      </c>
      <c r="BL268" s="84" t="s">
        <v>122</v>
      </c>
      <c r="BM268" s="84" t="s">
        <v>406</v>
      </c>
      <c r="BN268" s="84" t="s">
        <v>70</v>
      </c>
      <c r="BO268" s="84" t="s">
        <v>71</v>
      </c>
      <c r="BP268" s="84" t="s">
        <v>122</v>
      </c>
      <c r="BQ268" s="84" t="s">
        <v>163</v>
      </c>
    </row>
    <row r="269" spans="1:69" ht="13.2" customHeight="1" x14ac:dyDescent="0.3">
      <c r="A269" s="40" t="str">
        <f t="shared" si="160"/>
        <v>2025-09-05</v>
      </c>
      <c r="B269" s="40" t="str">
        <f t="shared" si="161"/>
        <v>SYD</v>
      </c>
      <c r="C269" s="39" t="str">
        <f t="shared" si="162"/>
        <v>40644104675</v>
      </c>
      <c r="D269" s="41" t="str">
        <f t="shared" si="163"/>
        <v>PKR253063454</v>
      </c>
      <c r="E269" s="41" t="str">
        <f t="shared" si="164"/>
        <v>596421457044</v>
      </c>
      <c r="F269" s="39" t="str">
        <f t="shared" si="165"/>
        <v>2256516</v>
      </c>
      <c r="G269" s="39" t="str">
        <f t="shared" si="166"/>
        <v>WISE EXPRESS (CNC INTL)</v>
      </c>
      <c r="H269" s="41" t="str">
        <f t="shared" si="167"/>
        <v>남경민</v>
      </c>
      <c r="I269" s="39" t="str">
        <f t="shared" si="168"/>
        <v>04517</v>
      </c>
      <c r="J269" s="52" t="str">
        <f t="shared" si="169"/>
        <v/>
      </c>
      <c r="K269" s="75">
        <f t="shared" si="170"/>
        <v>1</v>
      </c>
      <c r="L269" s="76">
        <f t="shared" si="171"/>
        <v>0.5</v>
      </c>
      <c r="M269" s="76">
        <f t="shared" si="172"/>
        <v>1E-3</v>
      </c>
      <c r="N269" s="76">
        <f t="shared" si="173"/>
        <v>0.5</v>
      </c>
      <c r="O269" s="42">
        <f t="shared" si="174"/>
        <v>0.5</v>
      </c>
      <c r="P269" s="39" t="str">
        <f t="shared" si="175"/>
        <v>일반(목록배제,Normal-Manifest Exception)</v>
      </c>
      <c r="Q269" s="72">
        <f t="shared" si="176"/>
        <v>22</v>
      </c>
      <c r="R269" s="43" t="str">
        <f t="shared" si="177"/>
        <v>5X033</v>
      </c>
      <c r="S269" s="82" t="str">
        <f t="shared" si="178"/>
        <v/>
      </c>
      <c r="T269" s="40">
        <f t="shared" si="179"/>
        <v>45905</v>
      </c>
      <c r="U269" s="44">
        <v>2500</v>
      </c>
      <c r="V269" s="44">
        <f t="shared" si="180"/>
        <v>0</v>
      </c>
      <c r="W269" s="77">
        <f t="shared" si="181"/>
        <v>2500</v>
      </c>
      <c r="X269" s="78">
        <f t="shared" si="182"/>
        <v>0</v>
      </c>
      <c r="Y269" s="44" cm="1">
        <f t="array" ref="Y269">_xlfn.IFNA(_xlfn.IFS(AND(Q269&gt;=2000, Q269&lt;3000), 10000, AND(Q269&gt;=3000, Q269&lt;4000), 15000, AND(Q269&gt;=4000, Q269&lt;5000), 20000, AND(Q269&gt;=5000), 25000),0)</f>
        <v>0</v>
      </c>
      <c r="Z269" s="91">
        <f t="shared" si="183"/>
        <v>300</v>
      </c>
      <c r="AA269" s="44">
        <f t="shared" si="184"/>
        <v>0</v>
      </c>
      <c r="AB269" s="44"/>
      <c r="AC269" s="44"/>
      <c r="AD269" s="44"/>
      <c r="AE269" s="44">
        <f>VLOOKUP(O269,정산업데이트!$A$6:$B$12,2,10)</f>
        <v>0</v>
      </c>
      <c r="AF269" s="44"/>
      <c r="AG269" s="79">
        <f t="shared" si="185"/>
        <v>300</v>
      </c>
      <c r="AH269" s="80">
        <f t="shared" si="186"/>
        <v>2800</v>
      </c>
      <c r="AI269" s="93"/>
      <c r="AJ269" s="84" t="s">
        <v>3202</v>
      </c>
      <c r="AK269" s="84" t="s">
        <v>73</v>
      </c>
      <c r="AL269" s="84" t="s">
        <v>3203</v>
      </c>
      <c r="AM269" s="84" t="s">
        <v>3474</v>
      </c>
      <c r="AN269" s="84" t="s">
        <v>3475</v>
      </c>
      <c r="AO269" s="84" t="s">
        <v>3476</v>
      </c>
      <c r="AP269" s="84" t="s">
        <v>3477</v>
      </c>
      <c r="AQ269" s="84" t="s">
        <v>122</v>
      </c>
      <c r="AR269" s="85">
        <v>1</v>
      </c>
      <c r="AS269" s="86">
        <v>0.5</v>
      </c>
      <c r="AT269" s="86">
        <v>1E-3</v>
      </c>
      <c r="AU269" s="86">
        <v>0.5</v>
      </c>
      <c r="AV269" s="84" t="s">
        <v>8</v>
      </c>
      <c r="AW269" s="86">
        <v>22</v>
      </c>
      <c r="AX269" s="84" t="s">
        <v>68</v>
      </c>
      <c r="AY269" s="84" t="s">
        <v>68</v>
      </c>
      <c r="AZ269" s="84" t="s">
        <v>68</v>
      </c>
      <c r="BA269" s="84" t="s">
        <v>68</v>
      </c>
      <c r="BB269" s="84" t="s">
        <v>68</v>
      </c>
      <c r="BC269" s="84" t="s">
        <v>405</v>
      </c>
      <c r="BD269" s="84" t="s">
        <v>406</v>
      </c>
      <c r="BE269" s="84" t="s">
        <v>520</v>
      </c>
      <c r="BF269" s="84" t="s">
        <v>122</v>
      </c>
      <c r="BG269" s="84" t="s">
        <v>69</v>
      </c>
      <c r="BH269" s="92" t="s">
        <v>3478</v>
      </c>
      <c r="BI269" s="84" t="s">
        <v>122</v>
      </c>
      <c r="BJ269" s="84" t="s">
        <v>3479</v>
      </c>
      <c r="BK269" s="84" t="s">
        <v>867</v>
      </c>
      <c r="BL269" s="84" t="s">
        <v>122</v>
      </c>
      <c r="BM269" s="84" t="s">
        <v>406</v>
      </c>
      <c r="BN269" s="84" t="s">
        <v>70</v>
      </c>
      <c r="BO269" s="84" t="s">
        <v>71</v>
      </c>
      <c r="BP269" s="84" t="s">
        <v>122</v>
      </c>
      <c r="BQ269" s="84" t="s">
        <v>163</v>
      </c>
    </row>
    <row r="270" spans="1:69" ht="13.2" customHeight="1" x14ac:dyDescent="0.3">
      <c r="A270" s="40" t="str">
        <f t="shared" si="160"/>
        <v>2025-09-05</v>
      </c>
      <c r="B270" s="40" t="str">
        <f t="shared" si="161"/>
        <v>SYD</v>
      </c>
      <c r="C270" s="39" t="str">
        <f t="shared" si="162"/>
        <v>40644104675</v>
      </c>
      <c r="D270" s="41" t="str">
        <f t="shared" si="163"/>
        <v>PKR253063455</v>
      </c>
      <c r="E270" s="41" t="str">
        <f t="shared" si="164"/>
        <v>596421457055</v>
      </c>
      <c r="F270" s="39" t="str">
        <f t="shared" si="165"/>
        <v>2256516</v>
      </c>
      <c r="G270" s="39" t="str">
        <f t="shared" si="166"/>
        <v>WISE EXPRESS (CNC INTL)</v>
      </c>
      <c r="H270" s="41" t="str">
        <f t="shared" si="167"/>
        <v>양금순</v>
      </c>
      <c r="I270" s="39" t="str">
        <f t="shared" si="168"/>
        <v>16709</v>
      </c>
      <c r="J270" s="52" t="str">
        <f t="shared" si="169"/>
        <v/>
      </c>
      <c r="K270" s="75">
        <f t="shared" si="170"/>
        <v>1</v>
      </c>
      <c r="L270" s="76">
        <f t="shared" si="171"/>
        <v>0.5</v>
      </c>
      <c r="M270" s="76">
        <f t="shared" si="172"/>
        <v>1E-3</v>
      </c>
      <c r="N270" s="76">
        <f t="shared" si="173"/>
        <v>0.5</v>
      </c>
      <c r="O270" s="42">
        <f t="shared" si="174"/>
        <v>0.5</v>
      </c>
      <c r="P270" s="39" t="str">
        <f t="shared" si="175"/>
        <v>일반(목록배제,Normal-Manifest Exception)</v>
      </c>
      <c r="Q270" s="72">
        <f t="shared" si="176"/>
        <v>36</v>
      </c>
      <c r="R270" s="43" t="str">
        <f t="shared" si="177"/>
        <v>5X033</v>
      </c>
      <c r="S270" s="82" t="str">
        <f t="shared" si="178"/>
        <v/>
      </c>
      <c r="T270" s="40">
        <f t="shared" si="179"/>
        <v>45905</v>
      </c>
      <c r="U270" s="44">
        <v>2500</v>
      </c>
      <c r="V270" s="44">
        <f t="shared" si="180"/>
        <v>0</v>
      </c>
      <c r="W270" s="77">
        <f t="shared" si="181"/>
        <v>2500</v>
      </c>
      <c r="X270" s="78">
        <f t="shared" si="182"/>
        <v>0</v>
      </c>
      <c r="Y270" s="44" cm="1">
        <f t="array" ref="Y270">_xlfn.IFNA(_xlfn.IFS(AND(Q270&gt;=2000, Q270&lt;3000), 10000, AND(Q270&gt;=3000, Q270&lt;4000), 15000, AND(Q270&gt;=4000, Q270&lt;5000), 20000, AND(Q270&gt;=5000), 25000),0)</f>
        <v>0</v>
      </c>
      <c r="Z270" s="91">
        <f t="shared" si="183"/>
        <v>300</v>
      </c>
      <c r="AA270" s="44">
        <f t="shared" si="184"/>
        <v>0</v>
      </c>
      <c r="AB270" s="44"/>
      <c r="AC270" s="44"/>
      <c r="AD270" s="44"/>
      <c r="AE270" s="44">
        <f>VLOOKUP(O270,정산업데이트!$A$6:$B$12,2,10)</f>
        <v>0</v>
      </c>
      <c r="AF270" s="44"/>
      <c r="AG270" s="79">
        <f t="shared" si="185"/>
        <v>300</v>
      </c>
      <c r="AH270" s="80">
        <f t="shared" si="186"/>
        <v>2800</v>
      </c>
      <c r="AI270" s="93"/>
      <c r="AJ270" s="84" t="s">
        <v>3202</v>
      </c>
      <c r="AK270" s="84" t="s">
        <v>73</v>
      </c>
      <c r="AL270" s="84" t="s">
        <v>3203</v>
      </c>
      <c r="AM270" s="84" t="s">
        <v>3480</v>
      </c>
      <c r="AN270" s="84" t="s">
        <v>3481</v>
      </c>
      <c r="AO270" s="84" t="s">
        <v>3482</v>
      </c>
      <c r="AP270" s="84" t="s">
        <v>3483</v>
      </c>
      <c r="AQ270" s="84" t="s">
        <v>122</v>
      </c>
      <c r="AR270" s="85">
        <v>1</v>
      </c>
      <c r="AS270" s="86">
        <v>0.5</v>
      </c>
      <c r="AT270" s="86">
        <v>1E-3</v>
      </c>
      <c r="AU270" s="86">
        <v>0.5</v>
      </c>
      <c r="AV270" s="84" t="s">
        <v>8</v>
      </c>
      <c r="AW270" s="86">
        <v>36</v>
      </c>
      <c r="AX270" s="84" t="s">
        <v>68</v>
      </c>
      <c r="AY270" s="84" t="s">
        <v>68</v>
      </c>
      <c r="AZ270" s="84" t="s">
        <v>68</v>
      </c>
      <c r="BA270" s="84" t="s">
        <v>68</v>
      </c>
      <c r="BB270" s="84" t="s">
        <v>68</v>
      </c>
      <c r="BC270" s="84" t="s">
        <v>405</v>
      </c>
      <c r="BD270" s="84" t="s">
        <v>406</v>
      </c>
      <c r="BE270" s="84" t="s">
        <v>520</v>
      </c>
      <c r="BF270" s="84" t="s">
        <v>122</v>
      </c>
      <c r="BG270" s="84" t="s">
        <v>69</v>
      </c>
      <c r="BH270" s="92" t="s">
        <v>3484</v>
      </c>
      <c r="BI270" s="84" t="s">
        <v>122</v>
      </c>
      <c r="BJ270" s="84" t="s">
        <v>3485</v>
      </c>
      <c r="BK270" s="84" t="s">
        <v>867</v>
      </c>
      <c r="BL270" s="84" t="s">
        <v>122</v>
      </c>
      <c r="BM270" s="84" t="s">
        <v>406</v>
      </c>
      <c r="BN270" s="84" t="s">
        <v>70</v>
      </c>
      <c r="BO270" s="84" t="s">
        <v>71</v>
      </c>
      <c r="BP270" s="84" t="s">
        <v>122</v>
      </c>
      <c r="BQ270" s="84" t="s">
        <v>163</v>
      </c>
    </row>
    <row r="271" spans="1:69" ht="13.2" customHeight="1" x14ac:dyDescent="0.3">
      <c r="A271" s="40" t="str">
        <f t="shared" si="160"/>
        <v>2025-09-05</v>
      </c>
      <c r="B271" s="40" t="str">
        <f t="shared" si="161"/>
        <v>SYD</v>
      </c>
      <c r="C271" s="39" t="str">
        <f t="shared" si="162"/>
        <v>40644104675</v>
      </c>
      <c r="D271" s="41" t="str">
        <f t="shared" si="163"/>
        <v>PKR253063456</v>
      </c>
      <c r="E271" s="41" t="str">
        <f t="shared" si="164"/>
        <v>596421457066</v>
      </c>
      <c r="F271" s="39" t="str">
        <f t="shared" si="165"/>
        <v>2256516</v>
      </c>
      <c r="G271" s="39" t="str">
        <f t="shared" si="166"/>
        <v>WISE EXPRESS (CNC INTL)</v>
      </c>
      <c r="H271" s="41" t="str">
        <f t="shared" si="167"/>
        <v>이상기</v>
      </c>
      <c r="I271" s="39" t="str">
        <f t="shared" si="168"/>
        <v>42207</v>
      </c>
      <c r="J271" s="52" t="str">
        <f t="shared" si="169"/>
        <v/>
      </c>
      <c r="K271" s="75">
        <f t="shared" si="170"/>
        <v>1</v>
      </c>
      <c r="L271" s="76">
        <f t="shared" si="171"/>
        <v>0.5</v>
      </c>
      <c r="M271" s="76">
        <f t="shared" si="172"/>
        <v>1E-3</v>
      </c>
      <c r="N271" s="76">
        <f t="shared" si="173"/>
        <v>0.5</v>
      </c>
      <c r="O271" s="42">
        <f t="shared" si="174"/>
        <v>0.5</v>
      </c>
      <c r="P271" s="39" t="str">
        <f t="shared" si="175"/>
        <v>일반(목록배제,Normal-Manifest Exception)</v>
      </c>
      <c r="Q271" s="72">
        <f t="shared" si="176"/>
        <v>22</v>
      </c>
      <c r="R271" s="43" t="str">
        <f t="shared" si="177"/>
        <v>5X033</v>
      </c>
      <c r="S271" s="82" t="str">
        <f t="shared" si="178"/>
        <v/>
      </c>
      <c r="T271" s="40">
        <f t="shared" si="179"/>
        <v>45905</v>
      </c>
      <c r="U271" s="44">
        <v>2500</v>
      </c>
      <c r="V271" s="44">
        <f t="shared" si="180"/>
        <v>0</v>
      </c>
      <c r="W271" s="77">
        <f t="shared" si="181"/>
        <v>2500</v>
      </c>
      <c r="X271" s="78">
        <f t="shared" si="182"/>
        <v>0</v>
      </c>
      <c r="Y271" s="44" cm="1">
        <f t="array" ref="Y271">_xlfn.IFNA(_xlfn.IFS(AND(Q271&gt;=2000, Q271&lt;3000), 10000, AND(Q271&gt;=3000, Q271&lt;4000), 15000, AND(Q271&gt;=4000, Q271&lt;5000), 20000, AND(Q271&gt;=5000), 25000),0)</f>
        <v>0</v>
      </c>
      <c r="Z271" s="91">
        <f t="shared" si="183"/>
        <v>300</v>
      </c>
      <c r="AA271" s="44">
        <f t="shared" si="184"/>
        <v>0</v>
      </c>
      <c r="AB271" s="44"/>
      <c r="AC271" s="44"/>
      <c r="AD271" s="44"/>
      <c r="AE271" s="44">
        <f>VLOOKUP(O271,정산업데이트!$A$6:$B$12,2,10)</f>
        <v>0</v>
      </c>
      <c r="AF271" s="44"/>
      <c r="AG271" s="79">
        <f t="shared" si="185"/>
        <v>300</v>
      </c>
      <c r="AH271" s="80">
        <f t="shared" si="186"/>
        <v>2800</v>
      </c>
      <c r="AI271" s="93"/>
      <c r="AJ271" s="84" t="s">
        <v>3202</v>
      </c>
      <c r="AK271" s="84" t="s">
        <v>73</v>
      </c>
      <c r="AL271" s="84" t="s">
        <v>3203</v>
      </c>
      <c r="AM271" s="84" t="s">
        <v>3486</v>
      </c>
      <c r="AN271" s="84" t="s">
        <v>3487</v>
      </c>
      <c r="AO271" s="84" t="s">
        <v>3488</v>
      </c>
      <c r="AP271" s="84" t="s">
        <v>3489</v>
      </c>
      <c r="AQ271" s="84" t="s">
        <v>122</v>
      </c>
      <c r="AR271" s="85">
        <v>1</v>
      </c>
      <c r="AS271" s="86">
        <v>0.5</v>
      </c>
      <c r="AT271" s="86">
        <v>1E-3</v>
      </c>
      <c r="AU271" s="86">
        <v>0.5</v>
      </c>
      <c r="AV271" s="84" t="s">
        <v>8</v>
      </c>
      <c r="AW271" s="86">
        <v>22</v>
      </c>
      <c r="AX271" s="84" t="s">
        <v>68</v>
      </c>
      <c r="AY271" s="84" t="s">
        <v>68</v>
      </c>
      <c r="AZ271" s="84" t="s">
        <v>68</v>
      </c>
      <c r="BA271" s="84" t="s">
        <v>68</v>
      </c>
      <c r="BB271" s="84" t="s">
        <v>68</v>
      </c>
      <c r="BC271" s="84" t="s">
        <v>405</v>
      </c>
      <c r="BD271" s="84" t="s">
        <v>406</v>
      </c>
      <c r="BE271" s="84" t="s">
        <v>408</v>
      </c>
      <c r="BF271" s="84" t="s">
        <v>122</v>
      </c>
      <c r="BG271" s="84" t="s">
        <v>69</v>
      </c>
      <c r="BH271" s="92" t="s">
        <v>3490</v>
      </c>
      <c r="BI271" s="84" t="s">
        <v>122</v>
      </c>
      <c r="BJ271" s="84" t="s">
        <v>3491</v>
      </c>
      <c r="BK271" s="84" t="s">
        <v>867</v>
      </c>
      <c r="BL271" s="84" t="s">
        <v>122</v>
      </c>
      <c r="BM271" s="84" t="s">
        <v>406</v>
      </c>
      <c r="BN271" s="84" t="s">
        <v>70</v>
      </c>
      <c r="BO271" s="84" t="s">
        <v>71</v>
      </c>
      <c r="BP271" s="84" t="s">
        <v>122</v>
      </c>
      <c r="BQ271" s="84" t="s">
        <v>163</v>
      </c>
    </row>
    <row r="272" spans="1:69" ht="13.2" customHeight="1" x14ac:dyDescent="0.3">
      <c r="A272" s="40" t="str">
        <f t="shared" si="160"/>
        <v>2025-09-05</v>
      </c>
      <c r="B272" s="40" t="str">
        <f t="shared" si="161"/>
        <v>SYD</v>
      </c>
      <c r="C272" s="39" t="str">
        <f t="shared" si="162"/>
        <v>40644104675</v>
      </c>
      <c r="D272" s="41" t="str">
        <f t="shared" si="163"/>
        <v>PKR253063457</v>
      </c>
      <c r="E272" s="41" t="str">
        <f t="shared" si="164"/>
        <v>596421457070</v>
      </c>
      <c r="F272" s="39" t="str">
        <f t="shared" si="165"/>
        <v>2256516</v>
      </c>
      <c r="G272" s="39" t="str">
        <f t="shared" si="166"/>
        <v>WISE EXPRESS (CNC INTL)</v>
      </c>
      <c r="H272" s="41" t="str">
        <f t="shared" si="167"/>
        <v>장선미</v>
      </c>
      <c r="I272" s="39" t="str">
        <f t="shared" si="168"/>
        <v>41575</v>
      </c>
      <c r="J272" s="52" t="str">
        <f t="shared" si="169"/>
        <v/>
      </c>
      <c r="K272" s="75">
        <f t="shared" si="170"/>
        <v>1</v>
      </c>
      <c r="L272" s="76">
        <f t="shared" si="171"/>
        <v>0.5</v>
      </c>
      <c r="M272" s="76">
        <f t="shared" si="172"/>
        <v>1E-3</v>
      </c>
      <c r="N272" s="76">
        <f t="shared" si="173"/>
        <v>0.5</v>
      </c>
      <c r="O272" s="42">
        <f t="shared" si="174"/>
        <v>0.5</v>
      </c>
      <c r="P272" s="39" t="str">
        <f t="shared" si="175"/>
        <v>일반(목록배제,Normal-Manifest Exception)</v>
      </c>
      <c r="Q272" s="72">
        <f t="shared" si="176"/>
        <v>21</v>
      </c>
      <c r="R272" s="43" t="str">
        <f t="shared" si="177"/>
        <v>5X033</v>
      </c>
      <c r="S272" s="82" t="str">
        <f t="shared" si="178"/>
        <v/>
      </c>
      <c r="T272" s="40">
        <f t="shared" si="179"/>
        <v>45905</v>
      </c>
      <c r="U272" s="44">
        <v>2500</v>
      </c>
      <c r="V272" s="44">
        <f t="shared" si="180"/>
        <v>0</v>
      </c>
      <c r="W272" s="77">
        <f t="shared" si="181"/>
        <v>2500</v>
      </c>
      <c r="X272" s="78">
        <f t="shared" si="182"/>
        <v>0</v>
      </c>
      <c r="Y272" s="44" cm="1">
        <f t="array" ref="Y272">_xlfn.IFNA(_xlfn.IFS(AND(Q272&gt;=2000, Q272&lt;3000), 10000, AND(Q272&gt;=3000, Q272&lt;4000), 15000, AND(Q272&gt;=4000, Q272&lt;5000), 20000, AND(Q272&gt;=5000), 25000),0)</f>
        <v>0</v>
      </c>
      <c r="Z272" s="91">
        <f t="shared" si="183"/>
        <v>300</v>
      </c>
      <c r="AA272" s="44">
        <f t="shared" si="184"/>
        <v>0</v>
      </c>
      <c r="AB272" s="44"/>
      <c r="AC272" s="44"/>
      <c r="AD272" s="44"/>
      <c r="AE272" s="44">
        <f>VLOOKUP(O272,정산업데이트!$A$6:$B$12,2,10)</f>
        <v>0</v>
      </c>
      <c r="AF272" s="44"/>
      <c r="AG272" s="79">
        <f t="shared" si="185"/>
        <v>300</v>
      </c>
      <c r="AH272" s="80">
        <f t="shared" si="186"/>
        <v>2800</v>
      </c>
      <c r="AI272" s="93"/>
      <c r="AJ272" s="84" t="s">
        <v>3202</v>
      </c>
      <c r="AK272" s="84" t="s">
        <v>73</v>
      </c>
      <c r="AL272" s="84" t="s">
        <v>3203</v>
      </c>
      <c r="AM272" s="84" t="s">
        <v>3492</v>
      </c>
      <c r="AN272" s="84" t="s">
        <v>3493</v>
      </c>
      <c r="AO272" s="84" t="s">
        <v>3494</v>
      </c>
      <c r="AP272" s="84" t="s">
        <v>3495</v>
      </c>
      <c r="AQ272" s="84" t="s">
        <v>122</v>
      </c>
      <c r="AR272" s="85">
        <v>1</v>
      </c>
      <c r="AS272" s="86">
        <v>0.5</v>
      </c>
      <c r="AT272" s="86">
        <v>1E-3</v>
      </c>
      <c r="AU272" s="86">
        <v>0.5</v>
      </c>
      <c r="AV272" s="84" t="s">
        <v>8</v>
      </c>
      <c r="AW272" s="86">
        <v>21</v>
      </c>
      <c r="AX272" s="84" t="s">
        <v>68</v>
      </c>
      <c r="AY272" s="84" t="s">
        <v>68</v>
      </c>
      <c r="AZ272" s="84" t="s">
        <v>68</v>
      </c>
      <c r="BA272" s="84" t="s">
        <v>68</v>
      </c>
      <c r="BB272" s="84" t="s">
        <v>68</v>
      </c>
      <c r="BC272" s="84" t="s">
        <v>405</v>
      </c>
      <c r="BD272" s="84" t="s">
        <v>406</v>
      </c>
      <c r="BE272" s="84" t="s">
        <v>430</v>
      </c>
      <c r="BF272" s="84" t="s">
        <v>122</v>
      </c>
      <c r="BG272" s="84" t="s">
        <v>69</v>
      </c>
      <c r="BH272" s="92" t="s">
        <v>3496</v>
      </c>
      <c r="BI272" s="84" t="s">
        <v>122</v>
      </c>
      <c r="BJ272" s="84" t="s">
        <v>3497</v>
      </c>
      <c r="BK272" s="84" t="s">
        <v>867</v>
      </c>
      <c r="BL272" s="84" t="s">
        <v>122</v>
      </c>
      <c r="BM272" s="84" t="s">
        <v>406</v>
      </c>
      <c r="BN272" s="84" t="s">
        <v>70</v>
      </c>
      <c r="BO272" s="84" t="s">
        <v>71</v>
      </c>
      <c r="BP272" s="84" t="s">
        <v>122</v>
      </c>
      <c r="BQ272" s="84" t="s">
        <v>163</v>
      </c>
    </row>
    <row r="273" spans="1:69" ht="13.2" customHeight="1" x14ac:dyDescent="0.3">
      <c r="A273" s="40" t="str">
        <f t="shared" si="160"/>
        <v>2025-09-05</v>
      </c>
      <c r="B273" s="40" t="str">
        <f t="shared" si="161"/>
        <v>SYD</v>
      </c>
      <c r="C273" s="39" t="str">
        <f t="shared" si="162"/>
        <v>40644104675</v>
      </c>
      <c r="D273" s="41" t="str">
        <f t="shared" si="163"/>
        <v>PKR253063458</v>
      </c>
      <c r="E273" s="41" t="str">
        <f t="shared" si="164"/>
        <v>596421457081</v>
      </c>
      <c r="F273" s="39" t="str">
        <f t="shared" si="165"/>
        <v>2256516</v>
      </c>
      <c r="G273" s="39" t="str">
        <f t="shared" si="166"/>
        <v>WISE EXPRESS (CNC INTL)</v>
      </c>
      <c r="H273" s="41" t="str">
        <f t="shared" si="167"/>
        <v>조성범</v>
      </c>
      <c r="I273" s="39" t="str">
        <f t="shared" si="168"/>
        <v>16509</v>
      </c>
      <c r="J273" s="52" t="str">
        <f t="shared" si="169"/>
        <v/>
      </c>
      <c r="K273" s="75">
        <f t="shared" si="170"/>
        <v>1</v>
      </c>
      <c r="L273" s="76">
        <f t="shared" si="171"/>
        <v>0.5</v>
      </c>
      <c r="M273" s="76">
        <f t="shared" si="172"/>
        <v>1E-3</v>
      </c>
      <c r="N273" s="76">
        <f t="shared" si="173"/>
        <v>0.5</v>
      </c>
      <c r="O273" s="42">
        <f t="shared" si="174"/>
        <v>0.5</v>
      </c>
      <c r="P273" s="39" t="str">
        <f t="shared" si="175"/>
        <v>일반(목록배제,Normal-Manifest Exception)</v>
      </c>
      <c r="Q273" s="72">
        <f t="shared" si="176"/>
        <v>30</v>
      </c>
      <c r="R273" s="43" t="str">
        <f t="shared" si="177"/>
        <v>5X033</v>
      </c>
      <c r="S273" s="82" t="str">
        <f t="shared" si="178"/>
        <v/>
      </c>
      <c r="T273" s="40">
        <f t="shared" si="179"/>
        <v>45905</v>
      </c>
      <c r="U273" s="44">
        <v>2500</v>
      </c>
      <c r="V273" s="44">
        <f t="shared" si="180"/>
        <v>0</v>
      </c>
      <c r="W273" s="77">
        <f t="shared" si="181"/>
        <v>2500</v>
      </c>
      <c r="X273" s="78">
        <f t="shared" si="182"/>
        <v>0</v>
      </c>
      <c r="Y273" s="44" cm="1">
        <f t="array" ref="Y273">_xlfn.IFNA(_xlfn.IFS(AND(Q273&gt;=2000, Q273&lt;3000), 10000, AND(Q273&gt;=3000, Q273&lt;4000), 15000, AND(Q273&gt;=4000, Q273&lt;5000), 20000, AND(Q273&gt;=5000), 25000),0)</f>
        <v>0</v>
      </c>
      <c r="Z273" s="91">
        <f t="shared" si="183"/>
        <v>300</v>
      </c>
      <c r="AA273" s="44">
        <f t="shared" si="184"/>
        <v>0</v>
      </c>
      <c r="AB273" s="44"/>
      <c r="AC273" s="44"/>
      <c r="AD273" s="44"/>
      <c r="AE273" s="44">
        <f>VLOOKUP(O273,정산업데이트!$A$6:$B$12,2,10)</f>
        <v>0</v>
      </c>
      <c r="AF273" s="44"/>
      <c r="AG273" s="79">
        <f t="shared" si="185"/>
        <v>300</v>
      </c>
      <c r="AH273" s="80">
        <f t="shared" si="186"/>
        <v>2800</v>
      </c>
      <c r="AI273" s="93"/>
      <c r="AJ273" s="84" t="s">
        <v>3202</v>
      </c>
      <c r="AK273" s="84" t="s">
        <v>73</v>
      </c>
      <c r="AL273" s="84" t="s">
        <v>3203</v>
      </c>
      <c r="AM273" s="84" t="s">
        <v>3498</v>
      </c>
      <c r="AN273" s="84" t="s">
        <v>3499</v>
      </c>
      <c r="AO273" s="84" t="s">
        <v>3500</v>
      </c>
      <c r="AP273" s="84" t="s">
        <v>502</v>
      </c>
      <c r="AQ273" s="84" t="s">
        <v>122</v>
      </c>
      <c r="AR273" s="85">
        <v>1</v>
      </c>
      <c r="AS273" s="86">
        <v>0.5</v>
      </c>
      <c r="AT273" s="86">
        <v>1E-3</v>
      </c>
      <c r="AU273" s="86">
        <v>0.5</v>
      </c>
      <c r="AV273" s="84" t="s">
        <v>8</v>
      </c>
      <c r="AW273" s="86">
        <v>30</v>
      </c>
      <c r="AX273" s="84" t="s">
        <v>68</v>
      </c>
      <c r="AY273" s="84" t="s">
        <v>68</v>
      </c>
      <c r="AZ273" s="84" t="s">
        <v>68</v>
      </c>
      <c r="BA273" s="84" t="s">
        <v>68</v>
      </c>
      <c r="BB273" s="84" t="s">
        <v>68</v>
      </c>
      <c r="BC273" s="84" t="s">
        <v>405</v>
      </c>
      <c r="BD273" s="84" t="s">
        <v>406</v>
      </c>
      <c r="BE273" s="84" t="s">
        <v>1936</v>
      </c>
      <c r="BF273" s="84" t="s">
        <v>122</v>
      </c>
      <c r="BG273" s="84" t="s">
        <v>69</v>
      </c>
      <c r="BH273" s="92" t="s">
        <v>3501</v>
      </c>
      <c r="BI273" s="84" t="s">
        <v>122</v>
      </c>
      <c r="BJ273" s="84" t="s">
        <v>3502</v>
      </c>
      <c r="BK273" s="84" t="s">
        <v>867</v>
      </c>
      <c r="BL273" s="84" t="s">
        <v>122</v>
      </c>
      <c r="BM273" s="84" t="s">
        <v>406</v>
      </c>
      <c r="BN273" s="84" t="s">
        <v>70</v>
      </c>
      <c r="BO273" s="84" t="s">
        <v>71</v>
      </c>
      <c r="BP273" s="84" t="s">
        <v>122</v>
      </c>
      <c r="BQ273" s="84" t="s">
        <v>163</v>
      </c>
    </row>
    <row r="274" spans="1:69" ht="13.2" customHeight="1" x14ac:dyDescent="0.3">
      <c r="A274" s="40" t="str">
        <f t="shared" si="160"/>
        <v>2025-09-05</v>
      </c>
      <c r="B274" s="40" t="str">
        <f t="shared" si="161"/>
        <v>SYD</v>
      </c>
      <c r="C274" s="39" t="str">
        <f t="shared" si="162"/>
        <v>40644104675</v>
      </c>
      <c r="D274" s="41" t="str">
        <f t="shared" si="163"/>
        <v>PKR253063459</v>
      </c>
      <c r="E274" s="41" t="str">
        <f t="shared" si="164"/>
        <v>596421457092</v>
      </c>
      <c r="F274" s="39" t="str">
        <f t="shared" si="165"/>
        <v>2256516</v>
      </c>
      <c r="G274" s="39" t="str">
        <f t="shared" si="166"/>
        <v>WISE EXPRESS (CNC INTL)</v>
      </c>
      <c r="H274" s="41" t="str">
        <f t="shared" si="167"/>
        <v>김희진</v>
      </c>
      <c r="I274" s="39" t="str">
        <f t="shared" si="168"/>
        <v>17117</v>
      </c>
      <c r="J274" s="52" t="str">
        <f t="shared" si="169"/>
        <v/>
      </c>
      <c r="K274" s="75">
        <f t="shared" si="170"/>
        <v>1</v>
      </c>
      <c r="L274" s="76">
        <f t="shared" si="171"/>
        <v>1</v>
      </c>
      <c r="M274" s="76">
        <f t="shared" si="172"/>
        <v>1E-3</v>
      </c>
      <c r="N274" s="76">
        <f t="shared" si="173"/>
        <v>1</v>
      </c>
      <c r="O274" s="42">
        <f t="shared" si="174"/>
        <v>1</v>
      </c>
      <c r="P274" s="39" t="str">
        <f t="shared" si="175"/>
        <v>일반(목록배제,Normal-Manifest Exception)</v>
      </c>
      <c r="Q274" s="72">
        <f t="shared" si="176"/>
        <v>14</v>
      </c>
      <c r="R274" s="43" t="str">
        <f t="shared" si="177"/>
        <v>5X033</v>
      </c>
      <c r="S274" s="82" t="str">
        <f t="shared" si="178"/>
        <v/>
      </c>
      <c r="T274" s="40">
        <f t="shared" si="179"/>
        <v>45905</v>
      </c>
      <c r="U274" s="44">
        <v>2500</v>
      </c>
      <c r="V274" s="44">
        <f t="shared" si="180"/>
        <v>0</v>
      </c>
      <c r="W274" s="77">
        <f t="shared" si="181"/>
        <v>2500</v>
      </c>
      <c r="X274" s="78">
        <f t="shared" si="182"/>
        <v>0</v>
      </c>
      <c r="Y274" s="44" cm="1">
        <f t="array" ref="Y274">_xlfn.IFNA(_xlfn.IFS(AND(Q274&gt;=2000, Q274&lt;3000), 10000, AND(Q274&gt;=3000, Q274&lt;4000), 15000, AND(Q274&gt;=4000, Q274&lt;5000), 20000, AND(Q274&gt;=5000), 25000),0)</f>
        <v>0</v>
      </c>
      <c r="Z274" s="91">
        <f t="shared" si="183"/>
        <v>300</v>
      </c>
      <c r="AA274" s="44">
        <f t="shared" si="184"/>
        <v>0</v>
      </c>
      <c r="AB274" s="44"/>
      <c r="AC274" s="44"/>
      <c r="AD274" s="44"/>
      <c r="AE274" s="44">
        <f>VLOOKUP(O274,정산업데이트!$A$6:$B$12,2,10)</f>
        <v>0</v>
      </c>
      <c r="AF274" s="44"/>
      <c r="AG274" s="79">
        <f t="shared" si="185"/>
        <v>300</v>
      </c>
      <c r="AH274" s="80">
        <f t="shared" si="186"/>
        <v>2800</v>
      </c>
      <c r="AI274" s="93"/>
      <c r="AJ274" s="84" t="s">
        <v>3202</v>
      </c>
      <c r="AK274" s="84" t="s">
        <v>73</v>
      </c>
      <c r="AL274" s="84" t="s">
        <v>3203</v>
      </c>
      <c r="AM274" s="84" t="s">
        <v>3503</v>
      </c>
      <c r="AN274" s="84" t="s">
        <v>807</v>
      </c>
      <c r="AO274" s="84" t="s">
        <v>3504</v>
      </c>
      <c r="AP274" s="84" t="s">
        <v>468</v>
      </c>
      <c r="AQ274" s="84" t="s">
        <v>122</v>
      </c>
      <c r="AR274" s="85">
        <v>1</v>
      </c>
      <c r="AS274" s="86">
        <v>1</v>
      </c>
      <c r="AT274" s="86">
        <v>1E-3</v>
      </c>
      <c r="AU274" s="86">
        <v>1</v>
      </c>
      <c r="AV274" s="84" t="s">
        <v>8</v>
      </c>
      <c r="AW274" s="86">
        <v>14</v>
      </c>
      <c r="AX274" s="84" t="s">
        <v>68</v>
      </c>
      <c r="AY274" s="84" t="s">
        <v>68</v>
      </c>
      <c r="AZ274" s="84" t="s">
        <v>68</v>
      </c>
      <c r="BA274" s="84" t="s">
        <v>68</v>
      </c>
      <c r="BB274" s="84" t="s">
        <v>68</v>
      </c>
      <c r="BC274" s="84" t="s">
        <v>405</v>
      </c>
      <c r="BD274" s="84" t="s">
        <v>406</v>
      </c>
      <c r="BE274" s="84" t="s">
        <v>408</v>
      </c>
      <c r="BF274" s="84" t="s">
        <v>122</v>
      </c>
      <c r="BG274" s="84" t="s">
        <v>69</v>
      </c>
      <c r="BH274" s="92" t="s">
        <v>3505</v>
      </c>
      <c r="BI274" s="84" t="s">
        <v>122</v>
      </c>
      <c r="BJ274" s="84" t="s">
        <v>3506</v>
      </c>
      <c r="BK274" s="84" t="s">
        <v>867</v>
      </c>
      <c r="BL274" s="84" t="s">
        <v>122</v>
      </c>
      <c r="BM274" s="84" t="s">
        <v>406</v>
      </c>
      <c r="BN274" s="84" t="s">
        <v>70</v>
      </c>
      <c r="BO274" s="84" t="s">
        <v>71</v>
      </c>
      <c r="BP274" s="84" t="s">
        <v>122</v>
      </c>
      <c r="BQ274" s="84" t="s">
        <v>163</v>
      </c>
    </row>
    <row r="275" spans="1:69" ht="13.2" customHeight="1" x14ac:dyDescent="0.3">
      <c r="A275" s="40" t="str">
        <f t="shared" si="160"/>
        <v>2025-09-05</v>
      </c>
      <c r="B275" s="40" t="str">
        <f t="shared" si="161"/>
        <v>SYD</v>
      </c>
      <c r="C275" s="39" t="str">
        <f t="shared" si="162"/>
        <v>40644104675</v>
      </c>
      <c r="D275" s="41" t="str">
        <f t="shared" si="163"/>
        <v>PKR253063460</v>
      </c>
      <c r="E275" s="41" t="str">
        <f t="shared" si="164"/>
        <v>596421457103</v>
      </c>
      <c r="F275" s="39" t="str">
        <f t="shared" si="165"/>
        <v>2256516</v>
      </c>
      <c r="G275" s="39" t="str">
        <f t="shared" si="166"/>
        <v>WISE EXPRESS (CNC INTL)</v>
      </c>
      <c r="H275" s="41" t="str">
        <f t="shared" si="167"/>
        <v>이진혁</v>
      </c>
      <c r="I275" s="39" t="str">
        <f t="shared" si="168"/>
        <v>14497</v>
      </c>
      <c r="J275" s="52" t="str">
        <f t="shared" si="169"/>
        <v/>
      </c>
      <c r="K275" s="75">
        <f t="shared" si="170"/>
        <v>1</v>
      </c>
      <c r="L275" s="76">
        <f t="shared" si="171"/>
        <v>2</v>
      </c>
      <c r="M275" s="76">
        <f t="shared" si="172"/>
        <v>1E-3</v>
      </c>
      <c r="N275" s="76">
        <f t="shared" si="173"/>
        <v>2</v>
      </c>
      <c r="O275" s="42">
        <f t="shared" si="174"/>
        <v>2</v>
      </c>
      <c r="P275" s="39" t="str">
        <f t="shared" si="175"/>
        <v>일반(목록배제,Normal-Manifest Exception)</v>
      </c>
      <c r="Q275" s="72">
        <f t="shared" si="176"/>
        <v>63</v>
      </c>
      <c r="R275" s="43" t="str">
        <f t="shared" si="177"/>
        <v>5X033</v>
      </c>
      <c r="S275" s="82" t="str">
        <f t="shared" si="178"/>
        <v/>
      </c>
      <c r="T275" s="40">
        <f t="shared" si="179"/>
        <v>45905</v>
      </c>
      <c r="U275" s="44">
        <v>2500</v>
      </c>
      <c r="V275" s="44">
        <f t="shared" si="180"/>
        <v>0</v>
      </c>
      <c r="W275" s="77">
        <f t="shared" si="181"/>
        <v>2500</v>
      </c>
      <c r="X275" s="78">
        <f t="shared" si="182"/>
        <v>0</v>
      </c>
      <c r="Y275" s="44" cm="1">
        <f t="array" ref="Y275">_xlfn.IFNA(_xlfn.IFS(AND(Q275&gt;=2000, Q275&lt;3000), 10000, AND(Q275&gt;=3000, Q275&lt;4000), 15000, AND(Q275&gt;=4000, Q275&lt;5000), 20000, AND(Q275&gt;=5000), 25000),0)</f>
        <v>0</v>
      </c>
      <c r="Z275" s="91">
        <f t="shared" si="183"/>
        <v>300</v>
      </c>
      <c r="AA275" s="44">
        <f t="shared" si="184"/>
        <v>0</v>
      </c>
      <c r="AB275" s="44"/>
      <c r="AC275" s="44"/>
      <c r="AD275" s="44"/>
      <c r="AE275" s="44">
        <f>VLOOKUP(O275,정산업데이트!$A$6:$B$12,2,10)</f>
        <v>0</v>
      </c>
      <c r="AF275" s="44"/>
      <c r="AG275" s="79">
        <f t="shared" si="185"/>
        <v>300</v>
      </c>
      <c r="AH275" s="80">
        <f t="shared" si="186"/>
        <v>2800</v>
      </c>
      <c r="AI275" s="93"/>
      <c r="AJ275" s="84" t="s">
        <v>3202</v>
      </c>
      <c r="AK275" s="84" t="s">
        <v>73</v>
      </c>
      <c r="AL275" s="84" t="s">
        <v>3203</v>
      </c>
      <c r="AM275" s="84" t="s">
        <v>3507</v>
      </c>
      <c r="AN275" s="84" t="s">
        <v>3508</v>
      </c>
      <c r="AO275" s="84" t="s">
        <v>3509</v>
      </c>
      <c r="AP275" s="84" t="s">
        <v>3510</v>
      </c>
      <c r="AQ275" s="84" t="s">
        <v>122</v>
      </c>
      <c r="AR275" s="85">
        <v>1</v>
      </c>
      <c r="AS275" s="86">
        <v>2</v>
      </c>
      <c r="AT275" s="86">
        <v>1E-3</v>
      </c>
      <c r="AU275" s="86">
        <v>2</v>
      </c>
      <c r="AV275" s="84" t="s">
        <v>8</v>
      </c>
      <c r="AW275" s="86">
        <v>63</v>
      </c>
      <c r="AX275" s="84" t="s">
        <v>68</v>
      </c>
      <c r="AY275" s="84" t="s">
        <v>68</v>
      </c>
      <c r="AZ275" s="84" t="s">
        <v>68</v>
      </c>
      <c r="BA275" s="84" t="s">
        <v>68</v>
      </c>
      <c r="BB275" s="84" t="s">
        <v>68</v>
      </c>
      <c r="BC275" s="84" t="s">
        <v>405</v>
      </c>
      <c r="BD275" s="84" t="s">
        <v>406</v>
      </c>
      <c r="BE275" s="84" t="s">
        <v>662</v>
      </c>
      <c r="BF275" s="84" t="s">
        <v>122</v>
      </c>
      <c r="BG275" s="84" t="s">
        <v>69</v>
      </c>
      <c r="BH275" s="92" t="s">
        <v>3511</v>
      </c>
      <c r="BI275" s="84" t="s">
        <v>122</v>
      </c>
      <c r="BJ275" s="84" t="s">
        <v>3512</v>
      </c>
      <c r="BK275" s="84" t="s">
        <v>867</v>
      </c>
      <c r="BL275" s="84" t="s">
        <v>122</v>
      </c>
      <c r="BM275" s="84" t="s">
        <v>406</v>
      </c>
      <c r="BN275" s="84" t="s">
        <v>70</v>
      </c>
      <c r="BO275" s="84" t="s">
        <v>71</v>
      </c>
      <c r="BP275" s="84" t="s">
        <v>122</v>
      </c>
      <c r="BQ275" s="84" t="s">
        <v>163</v>
      </c>
    </row>
    <row r="276" spans="1:69" ht="13.2" customHeight="1" x14ac:dyDescent="0.3">
      <c r="A276" s="40" t="str">
        <f t="shared" si="160"/>
        <v>2025-09-05</v>
      </c>
      <c r="B276" s="40" t="str">
        <f t="shared" si="161"/>
        <v>SYD</v>
      </c>
      <c r="C276" s="39" t="str">
        <f t="shared" si="162"/>
        <v>40644104675</v>
      </c>
      <c r="D276" s="41" t="str">
        <f t="shared" si="163"/>
        <v>PKR253063462</v>
      </c>
      <c r="E276" s="41" t="str">
        <f t="shared" si="164"/>
        <v>596421457125</v>
      </c>
      <c r="F276" s="39" t="str">
        <f t="shared" si="165"/>
        <v>2256516</v>
      </c>
      <c r="G276" s="39" t="str">
        <f t="shared" si="166"/>
        <v>WISE EXPRESS (CNC INTL)</v>
      </c>
      <c r="H276" s="41" t="str">
        <f t="shared" si="167"/>
        <v>조병희</v>
      </c>
      <c r="I276" s="39" t="str">
        <f t="shared" si="168"/>
        <v>54925</v>
      </c>
      <c r="J276" s="52" t="str">
        <f t="shared" si="169"/>
        <v/>
      </c>
      <c r="K276" s="75">
        <f t="shared" si="170"/>
        <v>1</v>
      </c>
      <c r="L276" s="76">
        <f t="shared" si="171"/>
        <v>4</v>
      </c>
      <c r="M276" s="76">
        <f t="shared" si="172"/>
        <v>1E-3</v>
      </c>
      <c r="N276" s="76">
        <f t="shared" si="173"/>
        <v>4</v>
      </c>
      <c r="O276" s="42">
        <f t="shared" si="174"/>
        <v>4</v>
      </c>
      <c r="P276" s="39" t="str">
        <f t="shared" si="175"/>
        <v>일반(목록배제,Normal-Manifest Exception)</v>
      </c>
      <c r="Q276" s="72">
        <f t="shared" si="176"/>
        <v>126</v>
      </c>
      <c r="R276" s="43" t="str">
        <f t="shared" si="177"/>
        <v>5X033</v>
      </c>
      <c r="S276" s="82" t="str">
        <f t="shared" si="178"/>
        <v/>
      </c>
      <c r="T276" s="40">
        <f t="shared" si="179"/>
        <v>45905</v>
      </c>
      <c r="U276" s="44">
        <v>2500</v>
      </c>
      <c r="V276" s="44">
        <f t="shared" si="180"/>
        <v>0</v>
      </c>
      <c r="W276" s="77">
        <f t="shared" si="181"/>
        <v>2500</v>
      </c>
      <c r="X276" s="78">
        <f t="shared" si="182"/>
        <v>0</v>
      </c>
      <c r="Y276" s="44" cm="1">
        <f t="array" ref="Y276">_xlfn.IFNA(_xlfn.IFS(AND(Q276&gt;=2000, Q276&lt;3000), 10000, AND(Q276&gt;=3000, Q276&lt;4000), 15000, AND(Q276&gt;=4000, Q276&lt;5000), 20000, AND(Q276&gt;=5000), 25000),0)</f>
        <v>0</v>
      </c>
      <c r="Z276" s="91">
        <f t="shared" si="183"/>
        <v>300</v>
      </c>
      <c r="AA276" s="44">
        <f t="shared" si="184"/>
        <v>0</v>
      </c>
      <c r="AB276" s="44"/>
      <c r="AC276" s="44"/>
      <c r="AD276" s="44"/>
      <c r="AE276" s="44">
        <f>VLOOKUP(O276,정산업데이트!$A$6:$B$12,2,10)</f>
        <v>0</v>
      </c>
      <c r="AF276" s="44"/>
      <c r="AG276" s="79">
        <f t="shared" si="185"/>
        <v>300</v>
      </c>
      <c r="AH276" s="80">
        <f t="shared" si="186"/>
        <v>2800</v>
      </c>
      <c r="AI276" s="93"/>
      <c r="AJ276" s="84" t="s">
        <v>3202</v>
      </c>
      <c r="AK276" s="84" t="s">
        <v>73</v>
      </c>
      <c r="AL276" s="84" t="s">
        <v>3203</v>
      </c>
      <c r="AM276" s="84" t="s">
        <v>3513</v>
      </c>
      <c r="AN276" s="84" t="s">
        <v>3514</v>
      </c>
      <c r="AO276" s="84" t="s">
        <v>3515</v>
      </c>
      <c r="AP276" s="84" t="s">
        <v>3516</v>
      </c>
      <c r="AQ276" s="84" t="s">
        <v>122</v>
      </c>
      <c r="AR276" s="85">
        <v>1</v>
      </c>
      <c r="AS276" s="86">
        <v>4</v>
      </c>
      <c r="AT276" s="86">
        <v>1E-3</v>
      </c>
      <c r="AU276" s="86">
        <v>4</v>
      </c>
      <c r="AV276" s="84" t="s">
        <v>8</v>
      </c>
      <c r="AW276" s="86">
        <v>126</v>
      </c>
      <c r="AX276" s="84" t="s">
        <v>68</v>
      </c>
      <c r="AY276" s="84" t="s">
        <v>68</v>
      </c>
      <c r="AZ276" s="84" t="s">
        <v>68</v>
      </c>
      <c r="BA276" s="84" t="s">
        <v>68</v>
      </c>
      <c r="BB276" s="84" t="s">
        <v>68</v>
      </c>
      <c r="BC276" s="84" t="s">
        <v>405</v>
      </c>
      <c r="BD276" s="84" t="s">
        <v>406</v>
      </c>
      <c r="BE276" s="84" t="s">
        <v>662</v>
      </c>
      <c r="BF276" s="84" t="s">
        <v>122</v>
      </c>
      <c r="BG276" s="84" t="s">
        <v>69</v>
      </c>
      <c r="BH276" s="92" t="s">
        <v>3517</v>
      </c>
      <c r="BI276" s="84" t="s">
        <v>122</v>
      </c>
      <c r="BJ276" s="84" t="s">
        <v>3518</v>
      </c>
      <c r="BK276" s="84" t="s">
        <v>867</v>
      </c>
      <c r="BL276" s="84" t="s">
        <v>122</v>
      </c>
      <c r="BM276" s="84" t="s">
        <v>406</v>
      </c>
      <c r="BN276" s="84" t="s">
        <v>70</v>
      </c>
      <c r="BO276" s="84" t="s">
        <v>71</v>
      </c>
      <c r="BP276" s="84" t="s">
        <v>122</v>
      </c>
      <c r="BQ276" s="84" t="s">
        <v>163</v>
      </c>
    </row>
    <row r="277" spans="1:69" ht="13.2" customHeight="1" x14ac:dyDescent="0.3">
      <c r="A277" s="40" t="str">
        <f t="shared" si="160"/>
        <v>2025-09-05</v>
      </c>
      <c r="B277" s="40" t="str">
        <f t="shared" si="161"/>
        <v>SYD</v>
      </c>
      <c r="C277" s="39" t="str">
        <f t="shared" si="162"/>
        <v>40644104675</v>
      </c>
      <c r="D277" s="41" t="str">
        <f t="shared" si="163"/>
        <v>PKR253063463</v>
      </c>
      <c r="E277" s="41" t="str">
        <f t="shared" si="164"/>
        <v>596421457136</v>
      </c>
      <c r="F277" s="39" t="str">
        <f t="shared" si="165"/>
        <v>2256516</v>
      </c>
      <c r="G277" s="39" t="str">
        <f t="shared" si="166"/>
        <v>WISE EXPRESS (CNC INTL)</v>
      </c>
      <c r="H277" s="41" t="str">
        <f t="shared" si="167"/>
        <v>박영태</v>
      </c>
      <c r="I277" s="39" t="str">
        <f t="shared" si="168"/>
        <v>55057</v>
      </c>
      <c r="J277" s="52" t="str">
        <f t="shared" si="169"/>
        <v/>
      </c>
      <c r="K277" s="75">
        <f t="shared" si="170"/>
        <v>1</v>
      </c>
      <c r="L277" s="76">
        <f t="shared" si="171"/>
        <v>3</v>
      </c>
      <c r="M277" s="76">
        <f t="shared" si="172"/>
        <v>1E-3</v>
      </c>
      <c r="N277" s="76">
        <f t="shared" si="173"/>
        <v>3</v>
      </c>
      <c r="O277" s="42">
        <f t="shared" si="174"/>
        <v>3</v>
      </c>
      <c r="P277" s="39" t="str">
        <f t="shared" si="175"/>
        <v>일반(목록배제,Normal-Manifest Exception)</v>
      </c>
      <c r="Q277" s="72">
        <f t="shared" si="176"/>
        <v>105</v>
      </c>
      <c r="R277" s="43" t="str">
        <f t="shared" si="177"/>
        <v>5X033</v>
      </c>
      <c r="S277" s="82" t="str">
        <f t="shared" si="178"/>
        <v/>
      </c>
      <c r="T277" s="40">
        <f t="shared" si="179"/>
        <v>45905</v>
      </c>
      <c r="U277" s="44">
        <v>2500</v>
      </c>
      <c r="V277" s="44">
        <f t="shared" si="180"/>
        <v>0</v>
      </c>
      <c r="W277" s="77">
        <f t="shared" si="181"/>
        <v>2500</v>
      </c>
      <c r="X277" s="78">
        <f t="shared" si="182"/>
        <v>0</v>
      </c>
      <c r="Y277" s="44" cm="1">
        <f t="array" ref="Y277">_xlfn.IFNA(_xlfn.IFS(AND(Q277&gt;=2000, Q277&lt;3000), 10000, AND(Q277&gt;=3000, Q277&lt;4000), 15000, AND(Q277&gt;=4000, Q277&lt;5000), 20000, AND(Q277&gt;=5000), 25000),0)</f>
        <v>0</v>
      </c>
      <c r="Z277" s="91">
        <f t="shared" si="183"/>
        <v>300</v>
      </c>
      <c r="AA277" s="44">
        <f t="shared" si="184"/>
        <v>0</v>
      </c>
      <c r="AB277" s="44"/>
      <c r="AC277" s="44"/>
      <c r="AD277" s="44"/>
      <c r="AE277" s="44">
        <f>VLOOKUP(O277,정산업데이트!$A$6:$B$12,2,10)</f>
        <v>0</v>
      </c>
      <c r="AF277" s="44"/>
      <c r="AG277" s="79">
        <f t="shared" si="185"/>
        <v>300</v>
      </c>
      <c r="AH277" s="80">
        <f t="shared" si="186"/>
        <v>2800</v>
      </c>
      <c r="AI277" s="93"/>
      <c r="AJ277" s="84" t="s">
        <v>3202</v>
      </c>
      <c r="AK277" s="84" t="s">
        <v>73</v>
      </c>
      <c r="AL277" s="84" t="s">
        <v>3203</v>
      </c>
      <c r="AM277" s="84" t="s">
        <v>3519</v>
      </c>
      <c r="AN277" s="84" t="s">
        <v>3520</v>
      </c>
      <c r="AO277" s="84" t="s">
        <v>3521</v>
      </c>
      <c r="AP277" s="84" t="s">
        <v>1393</v>
      </c>
      <c r="AQ277" s="84" t="s">
        <v>122</v>
      </c>
      <c r="AR277" s="85">
        <v>1</v>
      </c>
      <c r="AS277" s="86">
        <v>3</v>
      </c>
      <c r="AT277" s="86">
        <v>1E-3</v>
      </c>
      <c r="AU277" s="86">
        <v>3</v>
      </c>
      <c r="AV277" s="84" t="s">
        <v>8</v>
      </c>
      <c r="AW277" s="86">
        <v>105</v>
      </c>
      <c r="AX277" s="84" t="s">
        <v>68</v>
      </c>
      <c r="AY277" s="84" t="s">
        <v>68</v>
      </c>
      <c r="AZ277" s="84" t="s">
        <v>68</v>
      </c>
      <c r="BA277" s="84" t="s">
        <v>68</v>
      </c>
      <c r="BB277" s="84" t="s">
        <v>68</v>
      </c>
      <c r="BC277" s="84" t="s">
        <v>405</v>
      </c>
      <c r="BD277" s="84" t="s">
        <v>406</v>
      </c>
      <c r="BE277" s="84" t="s">
        <v>662</v>
      </c>
      <c r="BF277" s="84" t="s">
        <v>122</v>
      </c>
      <c r="BG277" s="84" t="s">
        <v>69</v>
      </c>
      <c r="BH277" s="92" t="s">
        <v>3522</v>
      </c>
      <c r="BI277" s="84" t="s">
        <v>122</v>
      </c>
      <c r="BJ277" s="84" t="s">
        <v>3523</v>
      </c>
      <c r="BK277" s="84" t="s">
        <v>867</v>
      </c>
      <c r="BL277" s="84" t="s">
        <v>122</v>
      </c>
      <c r="BM277" s="84" t="s">
        <v>406</v>
      </c>
      <c r="BN277" s="84" t="s">
        <v>70</v>
      </c>
      <c r="BO277" s="84" t="s">
        <v>71</v>
      </c>
      <c r="BP277" s="84" t="s">
        <v>122</v>
      </c>
      <c r="BQ277" s="84" t="s">
        <v>163</v>
      </c>
    </row>
    <row r="278" spans="1:69" ht="13.2" customHeight="1" x14ac:dyDescent="0.3">
      <c r="A278" s="40" t="str">
        <f t="shared" si="160"/>
        <v>2025-09-05</v>
      </c>
      <c r="B278" s="40" t="str">
        <f t="shared" si="161"/>
        <v>SYD</v>
      </c>
      <c r="C278" s="39" t="str">
        <f t="shared" si="162"/>
        <v>40644104675</v>
      </c>
      <c r="D278" s="41" t="str">
        <f t="shared" si="163"/>
        <v>PKR253149004</v>
      </c>
      <c r="E278" s="41" t="str">
        <f t="shared" si="164"/>
        <v>596421460780</v>
      </c>
      <c r="F278" s="39" t="str">
        <f t="shared" si="165"/>
        <v>2256683</v>
      </c>
      <c r="G278" s="39" t="str">
        <f t="shared" si="166"/>
        <v>WISE EXPRESS LOGISTICS(PANGZIMOM)</v>
      </c>
      <c r="H278" s="41" t="str">
        <f t="shared" si="167"/>
        <v>이지원</v>
      </c>
      <c r="I278" s="39" t="str">
        <f t="shared" si="168"/>
        <v>11521</v>
      </c>
      <c r="J278" s="52" t="str">
        <f t="shared" si="169"/>
        <v/>
      </c>
      <c r="K278" s="75">
        <f t="shared" si="170"/>
        <v>1</v>
      </c>
      <c r="L278" s="76">
        <f t="shared" si="171"/>
        <v>1</v>
      </c>
      <c r="M278" s="76">
        <f t="shared" si="172"/>
        <v>1E-3</v>
      </c>
      <c r="N278" s="76">
        <f t="shared" si="173"/>
        <v>1</v>
      </c>
      <c r="O278" s="42">
        <f t="shared" si="174"/>
        <v>1</v>
      </c>
      <c r="P278" s="39" t="str">
        <f t="shared" si="175"/>
        <v>목록(Manifest)</v>
      </c>
      <c r="Q278" s="72">
        <f t="shared" si="176"/>
        <v>45</v>
      </c>
      <c r="R278" s="43" t="str">
        <f t="shared" si="177"/>
        <v>5X033</v>
      </c>
      <c r="S278" s="82" t="str">
        <f t="shared" si="178"/>
        <v/>
      </c>
      <c r="T278" s="40">
        <f t="shared" si="179"/>
        <v>45905</v>
      </c>
      <c r="U278" s="44">
        <v>2500</v>
      </c>
      <c r="V278" s="44">
        <f t="shared" si="180"/>
        <v>0</v>
      </c>
      <c r="W278" s="77">
        <f t="shared" si="181"/>
        <v>2500</v>
      </c>
      <c r="X278" s="78">
        <f t="shared" si="182"/>
        <v>0</v>
      </c>
      <c r="Y278" s="44" cm="1">
        <f t="array" ref="Y278">_xlfn.IFNA(_xlfn.IFS(AND(Q278&gt;=2000, Q278&lt;3000), 10000, AND(Q278&gt;=3000, Q278&lt;4000), 15000, AND(Q278&gt;=4000, Q278&lt;5000), 20000, AND(Q278&gt;=5000), 25000),0)</f>
        <v>0</v>
      </c>
      <c r="Z278" s="91">
        <f t="shared" si="183"/>
        <v>0</v>
      </c>
      <c r="AA278" s="44">
        <f t="shared" si="184"/>
        <v>0</v>
      </c>
      <c r="AB278" s="44"/>
      <c r="AC278" s="44"/>
      <c r="AD278" s="44"/>
      <c r="AE278" s="44">
        <f>VLOOKUP(O278,정산업데이트!$A$6:$B$12,2,10)</f>
        <v>0</v>
      </c>
      <c r="AF278" s="44"/>
      <c r="AG278" s="79">
        <f t="shared" si="185"/>
        <v>0</v>
      </c>
      <c r="AH278" s="80">
        <f t="shared" si="186"/>
        <v>2500</v>
      </c>
      <c r="AI278" s="93"/>
      <c r="AJ278" s="84" t="s">
        <v>3202</v>
      </c>
      <c r="AK278" s="84" t="s">
        <v>73</v>
      </c>
      <c r="AL278" s="84" t="s">
        <v>3203</v>
      </c>
      <c r="AM278" s="84" t="s">
        <v>3524</v>
      </c>
      <c r="AN278" s="84" t="s">
        <v>1583</v>
      </c>
      <c r="AO278" s="84" t="s">
        <v>3525</v>
      </c>
      <c r="AP278" s="84" t="s">
        <v>661</v>
      </c>
      <c r="AQ278" s="84" t="s">
        <v>122</v>
      </c>
      <c r="AR278" s="85">
        <v>1</v>
      </c>
      <c r="AS278" s="86">
        <v>1</v>
      </c>
      <c r="AT278" s="86">
        <v>1E-3</v>
      </c>
      <c r="AU278" s="86">
        <v>1</v>
      </c>
      <c r="AV278" s="84" t="s">
        <v>7</v>
      </c>
      <c r="AW278" s="86">
        <v>45</v>
      </c>
      <c r="AX278" s="84" t="s">
        <v>68</v>
      </c>
      <c r="AY278" s="84" t="s">
        <v>68</v>
      </c>
      <c r="AZ278" s="84" t="s">
        <v>68</v>
      </c>
      <c r="BA278" s="84" t="s">
        <v>68</v>
      </c>
      <c r="BB278" s="84" t="s">
        <v>68</v>
      </c>
      <c r="BC278" s="84" t="s">
        <v>441</v>
      </c>
      <c r="BD278" s="84" t="s">
        <v>442</v>
      </c>
      <c r="BE278" s="84" t="s">
        <v>444</v>
      </c>
      <c r="BF278" s="84" t="s">
        <v>122</v>
      </c>
      <c r="BG278" s="84" t="s">
        <v>69</v>
      </c>
      <c r="BH278" s="92" t="s">
        <v>3526</v>
      </c>
      <c r="BI278" s="84" t="s">
        <v>122</v>
      </c>
      <c r="BJ278" s="84" t="s">
        <v>3527</v>
      </c>
      <c r="BK278" s="84" t="s">
        <v>867</v>
      </c>
      <c r="BL278" s="84" t="s">
        <v>122</v>
      </c>
      <c r="BM278" s="84" t="s">
        <v>442</v>
      </c>
      <c r="BN278" s="84" t="s">
        <v>70</v>
      </c>
      <c r="BO278" s="84" t="s">
        <v>71</v>
      </c>
      <c r="BP278" s="84" t="s">
        <v>122</v>
      </c>
      <c r="BQ278" s="84" t="s">
        <v>163</v>
      </c>
    </row>
    <row r="279" spans="1:69" ht="13.2" customHeight="1" x14ac:dyDescent="0.3">
      <c r="A279" s="40" t="str">
        <f t="shared" si="160"/>
        <v>2025-09-05</v>
      </c>
      <c r="B279" s="40" t="str">
        <f t="shared" si="161"/>
        <v>SYD</v>
      </c>
      <c r="C279" s="39" t="str">
        <f t="shared" si="162"/>
        <v>40644104675</v>
      </c>
      <c r="D279" s="41" t="str">
        <f t="shared" si="163"/>
        <v>PKR253149006</v>
      </c>
      <c r="E279" s="41" t="str">
        <f t="shared" si="164"/>
        <v>596421460802</v>
      </c>
      <c r="F279" s="39" t="str">
        <f t="shared" si="165"/>
        <v>2256683</v>
      </c>
      <c r="G279" s="39" t="str">
        <f t="shared" si="166"/>
        <v>WISE EXPRESS LOGISTICS(PANGZIMOM)</v>
      </c>
      <c r="H279" s="41" t="str">
        <f t="shared" si="167"/>
        <v>임슬기</v>
      </c>
      <c r="I279" s="39" t="str">
        <f t="shared" si="168"/>
        <v>36723</v>
      </c>
      <c r="J279" s="52" t="str">
        <f t="shared" si="169"/>
        <v/>
      </c>
      <c r="K279" s="75">
        <f t="shared" si="170"/>
        <v>1</v>
      </c>
      <c r="L279" s="76">
        <f t="shared" si="171"/>
        <v>1</v>
      </c>
      <c r="M279" s="76">
        <f t="shared" si="172"/>
        <v>1E-3</v>
      </c>
      <c r="N279" s="76">
        <f t="shared" si="173"/>
        <v>1</v>
      </c>
      <c r="O279" s="42">
        <f t="shared" si="174"/>
        <v>1</v>
      </c>
      <c r="P279" s="39" t="str">
        <f t="shared" si="175"/>
        <v>목록(Manifest)</v>
      </c>
      <c r="Q279" s="72">
        <f t="shared" si="176"/>
        <v>45</v>
      </c>
      <c r="R279" s="43" t="str">
        <f t="shared" si="177"/>
        <v>5X033</v>
      </c>
      <c r="S279" s="82" t="str">
        <f t="shared" si="178"/>
        <v/>
      </c>
      <c r="T279" s="40">
        <f t="shared" si="179"/>
        <v>45905</v>
      </c>
      <c r="U279" s="44">
        <v>2500</v>
      </c>
      <c r="V279" s="44">
        <f t="shared" si="180"/>
        <v>0</v>
      </c>
      <c r="W279" s="77">
        <f t="shared" si="181"/>
        <v>2500</v>
      </c>
      <c r="X279" s="78">
        <f t="shared" si="182"/>
        <v>0</v>
      </c>
      <c r="Y279" s="44" cm="1">
        <f t="array" ref="Y279">_xlfn.IFNA(_xlfn.IFS(AND(Q279&gt;=2000, Q279&lt;3000), 10000, AND(Q279&gt;=3000, Q279&lt;4000), 15000, AND(Q279&gt;=4000, Q279&lt;5000), 20000, AND(Q279&gt;=5000), 25000),0)</f>
        <v>0</v>
      </c>
      <c r="Z279" s="91">
        <f t="shared" si="183"/>
        <v>0</v>
      </c>
      <c r="AA279" s="44">
        <f t="shared" si="184"/>
        <v>0</v>
      </c>
      <c r="AB279" s="44"/>
      <c r="AC279" s="44"/>
      <c r="AD279" s="44"/>
      <c r="AE279" s="44">
        <f>VLOOKUP(O279,정산업데이트!$A$6:$B$12,2,10)</f>
        <v>0</v>
      </c>
      <c r="AF279" s="44"/>
      <c r="AG279" s="79">
        <f t="shared" si="185"/>
        <v>0</v>
      </c>
      <c r="AH279" s="80">
        <f t="shared" si="186"/>
        <v>2500</v>
      </c>
      <c r="AI279" s="93"/>
      <c r="AJ279" s="84" t="s">
        <v>3202</v>
      </c>
      <c r="AK279" s="84" t="s">
        <v>73</v>
      </c>
      <c r="AL279" s="84" t="s">
        <v>3203</v>
      </c>
      <c r="AM279" s="84" t="s">
        <v>3528</v>
      </c>
      <c r="AN279" s="84" t="s">
        <v>3416</v>
      </c>
      <c r="AO279" s="84" t="s">
        <v>3529</v>
      </c>
      <c r="AP279" s="84" t="s">
        <v>3530</v>
      </c>
      <c r="AQ279" s="84" t="s">
        <v>122</v>
      </c>
      <c r="AR279" s="85">
        <v>1</v>
      </c>
      <c r="AS279" s="86">
        <v>1</v>
      </c>
      <c r="AT279" s="86">
        <v>1E-3</v>
      </c>
      <c r="AU279" s="86">
        <v>1</v>
      </c>
      <c r="AV279" s="84" t="s">
        <v>7</v>
      </c>
      <c r="AW279" s="86">
        <v>45</v>
      </c>
      <c r="AX279" s="84" t="s">
        <v>68</v>
      </c>
      <c r="AY279" s="84" t="s">
        <v>68</v>
      </c>
      <c r="AZ279" s="84" t="s">
        <v>68</v>
      </c>
      <c r="BA279" s="84" t="s">
        <v>68</v>
      </c>
      <c r="BB279" s="84" t="s">
        <v>68</v>
      </c>
      <c r="BC279" s="84" t="s">
        <v>441</v>
      </c>
      <c r="BD279" s="84" t="s">
        <v>442</v>
      </c>
      <c r="BE279" s="84" t="s">
        <v>444</v>
      </c>
      <c r="BF279" s="84" t="s">
        <v>122</v>
      </c>
      <c r="BG279" s="84" t="s">
        <v>69</v>
      </c>
      <c r="BH279" s="92" t="s">
        <v>3531</v>
      </c>
      <c r="BI279" s="84" t="s">
        <v>122</v>
      </c>
      <c r="BJ279" s="84" t="s">
        <v>3532</v>
      </c>
      <c r="BK279" s="84" t="s">
        <v>867</v>
      </c>
      <c r="BL279" s="84" t="s">
        <v>122</v>
      </c>
      <c r="BM279" s="84" t="s">
        <v>442</v>
      </c>
      <c r="BN279" s="84" t="s">
        <v>70</v>
      </c>
      <c r="BO279" s="84" t="s">
        <v>71</v>
      </c>
      <c r="BP279" s="84" t="s">
        <v>122</v>
      </c>
      <c r="BQ279" s="84" t="s">
        <v>163</v>
      </c>
    </row>
    <row r="280" spans="1:69" ht="13.2" customHeight="1" x14ac:dyDescent="0.3">
      <c r="A280" s="40" t="str">
        <f t="shared" si="160"/>
        <v>2025-09-05</v>
      </c>
      <c r="B280" s="40" t="str">
        <f t="shared" si="161"/>
        <v>SYD</v>
      </c>
      <c r="C280" s="39" t="str">
        <f t="shared" si="162"/>
        <v>40644104675</v>
      </c>
      <c r="D280" s="41" t="str">
        <f t="shared" si="163"/>
        <v>PKR253149007</v>
      </c>
      <c r="E280" s="41" t="str">
        <f t="shared" si="164"/>
        <v>596421460813</v>
      </c>
      <c r="F280" s="39" t="str">
        <f t="shared" si="165"/>
        <v>2256683</v>
      </c>
      <c r="G280" s="39" t="str">
        <f t="shared" si="166"/>
        <v>WISE EXPRESS LOGISTICS(PANGZIMOM)</v>
      </c>
      <c r="H280" s="41" t="str">
        <f t="shared" si="167"/>
        <v>우윤화</v>
      </c>
      <c r="I280" s="39" t="str">
        <f t="shared" si="168"/>
        <v>14345</v>
      </c>
      <c r="J280" s="52" t="str">
        <f t="shared" si="169"/>
        <v/>
      </c>
      <c r="K280" s="75">
        <f t="shared" si="170"/>
        <v>1</v>
      </c>
      <c r="L280" s="76">
        <f t="shared" si="171"/>
        <v>1</v>
      </c>
      <c r="M280" s="76">
        <f t="shared" si="172"/>
        <v>1E-3</v>
      </c>
      <c r="N280" s="76">
        <f t="shared" si="173"/>
        <v>1</v>
      </c>
      <c r="O280" s="42">
        <f t="shared" si="174"/>
        <v>1</v>
      </c>
      <c r="P280" s="39" t="str">
        <f t="shared" si="175"/>
        <v>목록(Manifest)</v>
      </c>
      <c r="Q280" s="72">
        <f t="shared" si="176"/>
        <v>45</v>
      </c>
      <c r="R280" s="43" t="str">
        <f t="shared" si="177"/>
        <v>5X033</v>
      </c>
      <c r="S280" s="82" t="str">
        <f t="shared" si="178"/>
        <v/>
      </c>
      <c r="T280" s="40">
        <f t="shared" si="179"/>
        <v>45905</v>
      </c>
      <c r="U280" s="44">
        <v>2500</v>
      </c>
      <c r="V280" s="44">
        <f t="shared" si="180"/>
        <v>0</v>
      </c>
      <c r="W280" s="77">
        <f t="shared" si="181"/>
        <v>2500</v>
      </c>
      <c r="X280" s="78">
        <f t="shared" si="182"/>
        <v>0</v>
      </c>
      <c r="Y280" s="44" cm="1">
        <f t="array" ref="Y280">_xlfn.IFNA(_xlfn.IFS(AND(Q280&gt;=2000, Q280&lt;3000), 10000, AND(Q280&gt;=3000, Q280&lt;4000), 15000, AND(Q280&gt;=4000, Q280&lt;5000), 20000, AND(Q280&gt;=5000), 25000),0)</f>
        <v>0</v>
      </c>
      <c r="Z280" s="91">
        <f t="shared" si="183"/>
        <v>0</v>
      </c>
      <c r="AA280" s="44">
        <f t="shared" si="184"/>
        <v>0</v>
      </c>
      <c r="AB280" s="44"/>
      <c r="AC280" s="44"/>
      <c r="AD280" s="44"/>
      <c r="AE280" s="44">
        <f>VLOOKUP(O280,정산업데이트!$A$6:$B$12,2,10)</f>
        <v>0</v>
      </c>
      <c r="AF280" s="44"/>
      <c r="AG280" s="79">
        <f t="shared" si="185"/>
        <v>0</v>
      </c>
      <c r="AH280" s="80">
        <f t="shared" si="186"/>
        <v>2500</v>
      </c>
      <c r="AI280" s="93"/>
      <c r="AJ280" s="84" t="s">
        <v>3202</v>
      </c>
      <c r="AK280" s="84" t="s">
        <v>73</v>
      </c>
      <c r="AL280" s="84" t="s">
        <v>3203</v>
      </c>
      <c r="AM280" s="84" t="s">
        <v>3533</v>
      </c>
      <c r="AN280" s="84" t="s">
        <v>3534</v>
      </c>
      <c r="AO280" s="84" t="s">
        <v>3535</v>
      </c>
      <c r="AP280" s="84" t="s">
        <v>3536</v>
      </c>
      <c r="AQ280" s="84" t="s">
        <v>122</v>
      </c>
      <c r="AR280" s="85">
        <v>1</v>
      </c>
      <c r="AS280" s="86">
        <v>1</v>
      </c>
      <c r="AT280" s="86">
        <v>1E-3</v>
      </c>
      <c r="AU280" s="86">
        <v>1</v>
      </c>
      <c r="AV280" s="84" t="s">
        <v>7</v>
      </c>
      <c r="AW280" s="86">
        <v>45</v>
      </c>
      <c r="AX280" s="84" t="s">
        <v>68</v>
      </c>
      <c r="AY280" s="84" t="s">
        <v>68</v>
      </c>
      <c r="AZ280" s="84" t="s">
        <v>68</v>
      </c>
      <c r="BA280" s="84" t="s">
        <v>68</v>
      </c>
      <c r="BB280" s="84" t="s">
        <v>68</v>
      </c>
      <c r="BC280" s="84" t="s">
        <v>441</v>
      </c>
      <c r="BD280" s="84" t="s">
        <v>442</v>
      </c>
      <c r="BE280" s="84" t="s">
        <v>444</v>
      </c>
      <c r="BF280" s="84" t="s">
        <v>122</v>
      </c>
      <c r="BG280" s="84" t="s">
        <v>69</v>
      </c>
      <c r="BH280" s="92" t="s">
        <v>3537</v>
      </c>
      <c r="BI280" s="84" t="s">
        <v>122</v>
      </c>
      <c r="BJ280" s="84" t="s">
        <v>3538</v>
      </c>
      <c r="BK280" s="84" t="s">
        <v>867</v>
      </c>
      <c r="BL280" s="84" t="s">
        <v>122</v>
      </c>
      <c r="BM280" s="84" t="s">
        <v>442</v>
      </c>
      <c r="BN280" s="84" t="s">
        <v>70</v>
      </c>
      <c r="BO280" s="84" t="s">
        <v>71</v>
      </c>
      <c r="BP280" s="84" t="s">
        <v>122</v>
      </c>
      <c r="BQ280" s="84" t="s">
        <v>163</v>
      </c>
    </row>
    <row r="281" spans="1:69" ht="13.2" customHeight="1" x14ac:dyDescent="0.3">
      <c r="A281" s="40" t="str">
        <f t="shared" si="160"/>
        <v>2025-09-05</v>
      </c>
      <c r="B281" s="40" t="str">
        <f t="shared" si="161"/>
        <v>SYD</v>
      </c>
      <c r="C281" s="39" t="str">
        <f t="shared" si="162"/>
        <v>40644104675</v>
      </c>
      <c r="D281" s="41" t="str">
        <f t="shared" si="163"/>
        <v>PKR253149008</v>
      </c>
      <c r="E281" s="41" t="str">
        <f t="shared" si="164"/>
        <v>596421460824</v>
      </c>
      <c r="F281" s="39" t="str">
        <f t="shared" si="165"/>
        <v>2256683</v>
      </c>
      <c r="G281" s="39" t="str">
        <f t="shared" si="166"/>
        <v>WISE EXPRESS LOGISTICS(PANGZIMOM)</v>
      </c>
      <c r="H281" s="41" t="str">
        <f t="shared" si="167"/>
        <v>하원주</v>
      </c>
      <c r="I281" s="39" t="str">
        <f t="shared" si="168"/>
        <v>17117</v>
      </c>
      <c r="J281" s="52" t="str">
        <f t="shared" si="169"/>
        <v/>
      </c>
      <c r="K281" s="75">
        <f t="shared" si="170"/>
        <v>1</v>
      </c>
      <c r="L281" s="76">
        <f t="shared" si="171"/>
        <v>1</v>
      </c>
      <c r="M281" s="76">
        <f t="shared" si="172"/>
        <v>1E-3</v>
      </c>
      <c r="N281" s="76">
        <f t="shared" si="173"/>
        <v>1</v>
      </c>
      <c r="O281" s="42">
        <f t="shared" si="174"/>
        <v>1</v>
      </c>
      <c r="P281" s="39" t="str">
        <f t="shared" si="175"/>
        <v>목록(Manifest)</v>
      </c>
      <c r="Q281" s="72">
        <f t="shared" si="176"/>
        <v>35</v>
      </c>
      <c r="R281" s="43" t="str">
        <f t="shared" si="177"/>
        <v>5X033</v>
      </c>
      <c r="S281" s="82" t="str">
        <f t="shared" si="178"/>
        <v/>
      </c>
      <c r="T281" s="40">
        <f t="shared" si="179"/>
        <v>45905</v>
      </c>
      <c r="U281" s="44">
        <v>2500</v>
      </c>
      <c r="V281" s="44">
        <f t="shared" si="180"/>
        <v>0</v>
      </c>
      <c r="W281" s="77">
        <f t="shared" si="181"/>
        <v>2500</v>
      </c>
      <c r="X281" s="78">
        <f t="shared" si="182"/>
        <v>0</v>
      </c>
      <c r="Y281" s="44" cm="1">
        <f t="array" ref="Y281">_xlfn.IFNA(_xlfn.IFS(AND(Q281&gt;=2000, Q281&lt;3000), 10000, AND(Q281&gt;=3000, Q281&lt;4000), 15000, AND(Q281&gt;=4000, Q281&lt;5000), 20000, AND(Q281&gt;=5000), 25000),0)</f>
        <v>0</v>
      </c>
      <c r="Z281" s="91">
        <f t="shared" si="183"/>
        <v>0</v>
      </c>
      <c r="AA281" s="44">
        <f t="shared" si="184"/>
        <v>0</v>
      </c>
      <c r="AB281" s="44"/>
      <c r="AC281" s="44"/>
      <c r="AD281" s="44"/>
      <c r="AE281" s="44">
        <f>VLOOKUP(O281,정산업데이트!$A$6:$B$12,2,10)</f>
        <v>0</v>
      </c>
      <c r="AF281" s="44"/>
      <c r="AG281" s="79">
        <f t="shared" si="185"/>
        <v>0</v>
      </c>
      <c r="AH281" s="80">
        <f t="shared" si="186"/>
        <v>2500</v>
      </c>
      <c r="AI281" s="93"/>
      <c r="AJ281" s="84" t="s">
        <v>3202</v>
      </c>
      <c r="AK281" s="84" t="s">
        <v>73</v>
      </c>
      <c r="AL281" s="84" t="s">
        <v>3203</v>
      </c>
      <c r="AM281" s="84" t="s">
        <v>3539</v>
      </c>
      <c r="AN281" s="84" t="s">
        <v>3540</v>
      </c>
      <c r="AO281" s="84" t="s">
        <v>3541</v>
      </c>
      <c r="AP281" s="84" t="s">
        <v>468</v>
      </c>
      <c r="AQ281" s="84" t="s">
        <v>122</v>
      </c>
      <c r="AR281" s="85">
        <v>1</v>
      </c>
      <c r="AS281" s="86">
        <v>1</v>
      </c>
      <c r="AT281" s="86">
        <v>1E-3</v>
      </c>
      <c r="AU281" s="86">
        <v>1</v>
      </c>
      <c r="AV281" s="84" t="s">
        <v>7</v>
      </c>
      <c r="AW281" s="86">
        <v>35</v>
      </c>
      <c r="AX281" s="84" t="s">
        <v>68</v>
      </c>
      <c r="AY281" s="84" t="s">
        <v>68</v>
      </c>
      <c r="AZ281" s="84" t="s">
        <v>68</v>
      </c>
      <c r="BA281" s="84" t="s">
        <v>68</v>
      </c>
      <c r="BB281" s="84" t="s">
        <v>68</v>
      </c>
      <c r="BC281" s="84" t="s">
        <v>441</v>
      </c>
      <c r="BD281" s="84" t="s">
        <v>442</v>
      </c>
      <c r="BE281" s="84" t="s">
        <v>444</v>
      </c>
      <c r="BF281" s="84" t="s">
        <v>122</v>
      </c>
      <c r="BG281" s="84" t="s">
        <v>69</v>
      </c>
      <c r="BH281" s="92" t="s">
        <v>3542</v>
      </c>
      <c r="BI281" s="84" t="s">
        <v>122</v>
      </c>
      <c r="BJ281" s="84" t="s">
        <v>3543</v>
      </c>
      <c r="BK281" s="84" t="s">
        <v>867</v>
      </c>
      <c r="BL281" s="84" t="s">
        <v>122</v>
      </c>
      <c r="BM281" s="84" t="s">
        <v>442</v>
      </c>
      <c r="BN281" s="84" t="s">
        <v>70</v>
      </c>
      <c r="BO281" s="84" t="s">
        <v>71</v>
      </c>
      <c r="BP281" s="84" t="s">
        <v>122</v>
      </c>
      <c r="BQ281" s="84" t="s">
        <v>163</v>
      </c>
    </row>
    <row r="282" spans="1:69" ht="13.2" customHeight="1" x14ac:dyDescent="0.3">
      <c r="A282" s="40" t="str">
        <f t="shared" si="160"/>
        <v>2025-09-05</v>
      </c>
      <c r="B282" s="40" t="str">
        <f t="shared" si="161"/>
        <v>SYD</v>
      </c>
      <c r="C282" s="39" t="str">
        <f t="shared" si="162"/>
        <v>40644104675</v>
      </c>
      <c r="D282" s="41" t="str">
        <f t="shared" si="163"/>
        <v>PKR253149009</v>
      </c>
      <c r="E282" s="41" t="str">
        <f t="shared" si="164"/>
        <v>596421460835</v>
      </c>
      <c r="F282" s="39" t="str">
        <f t="shared" si="165"/>
        <v>2256683</v>
      </c>
      <c r="G282" s="39" t="str">
        <f t="shared" si="166"/>
        <v>WISE EXPRESS LOGISTICS(PANGZIMOM)</v>
      </c>
      <c r="H282" s="41" t="str">
        <f t="shared" si="167"/>
        <v>최지은</v>
      </c>
      <c r="I282" s="39" t="str">
        <f t="shared" si="168"/>
        <v>03997</v>
      </c>
      <c r="J282" s="52" t="str">
        <f t="shared" si="169"/>
        <v/>
      </c>
      <c r="K282" s="75">
        <f t="shared" si="170"/>
        <v>1</v>
      </c>
      <c r="L282" s="76">
        <f t="shared" si="171"/>
        <v>1</v>
      </c>
      <c r="M282" s="76">
        <f t="shared" si="172"/>
        <v>1E-3</v>
      </c>
      <c r="N282" s="76">
        <f t="shared" si="173"/>
        <v>1</v>
      </c>
      <c r="O282" s="42">
        <f t="shared" si="174"/>
        <v>1</v>
      </c>
      <c r="P282" s="39" t="str">
        <f t="shared" si="175"/>
        <v>목록(Manifest)</v>
      </c>
      <c r="Q282" s="72">
        <f t="shared" si="176"/>
        <v>45</v>
      </c>
      <c r="R282" s="43" t="str">
        <f t="shared" si="177"/>
        <v>5X033</v>
      </c>
      <c r="S282" s="82" t="str">
        <f t="shared" si="178"/>
        <v/>
      </c>
      <c r="T282" s="40">
        <f t="shared" si="179"/>
        <v>45905</v>
      </c>
      <c r="U282" s="44">
        <v>2500</v>
      </c>
      <c r="V282" s="44">
        <f t="shared" si="180"/>
        <v>0</v>
      </c>
      <c r="W282" s="77">
        <f t="shared" si="181"/>
        <v>2500</v>
      </c>
      <c r="X282" s="78">
        <f t="shared" si="182"/>
        <v>0</v>
      </c>
      <c r="Y282" s="44" cm="1">
        <f t="array" ref="Y282">_xlfn.IFNA(_xlfn.IFS(AND(Q282&gt;=2000, Q282&lt;3000), 10000, AND(Q282&gt;=3000, Q282&lt;4000), 15000, AND(Q282&gt;=4000, Q282&lt;5000), 20000, AND(Q282&gt;=5000), 25000),0)</f>
        <v>0</v>
      </c>
      <c r="Z282" s="91">
        <f t="shared" si="183"/>
        <v>0</v>
      </c>
      <c r="AA282" s="44">
        <f t="shared" si="184"/>
        <v>0</v>
      </c>
      <c r="AB282" s="44"/>
      <c r="AC282" s="44"/>
      <c r="AD282" s="44"/>
      <c r="AE282" s="44">
        <f>VLOOKUP(O282,정산업데이트!$A$6:$B$12,2,10)</f>
        <v>0</v>
      </c>
      <c r="AF282" s="44"/>
      <c r="AG282" s="79">
        <f t="shared" si="185"/>
        <v>0</v>
      </c>
      <c r="AH282" s="80">
        <f t="shared" si="186"/>
        <v>2500</v>
      </c>
      <c r="AI282" s="93"/>
      <c r="AJ282" s="84" t="s">
        <v>3202</v>
      </c>
      <c r="AK282" s="84" t="s">
        <v>73</v>
      </c>
      <c r="AL282" s="84" t="s">
        <v>3203</v>
      </c>
      <c r="AM282" s="84" t="s">
        <v>3544</v>
      </c>
      <c r="AN282" s="84" t="s">
        <v>3545</v>
      </c>
      <c r="AO282" s="84" t="s">
        <v>3546</v>
      </c>
      <c r="AP282" s="84" t="s">
        <v>3547</v>
      </c>
      <c r="AQ282" s="84" t="s">
        <v>122</v>
      </c>
      <c r="AR282" s="85">
        <v>1</v>
      </c>
      <c r="AS282" s="86">
        <v>1</v>
      </c>
      <c r="AT282" s="86">
        <v>1E-3</v>
      </c>
      <c r="AU282" s="86">
        <v>1</v>
      </c>
      <c r="AV282" s="84" t="s">
        <v>7</v>
      </c>
      <c r="AW282" s="86">
        <v>45</v>
      </c>
      <c r="AX282" s="84" t="s">
        <v>68</v>
      </c>
      <c r="AY282" s="84" t="s">
        <v>68</v>
      </c>
      <c r="AZ282" s="84" t="s">
        <v>68</v>
      </c>
      <c r="BA282" s="84" t="s">
        <v>68</v>
      </c>
      <c r="BB282" s="84" t="s">
        <v>68</v>
      </c>
      <c r="BC282" s="84" t="s">
        <v>441</v>
      </c>
      <c r="BD282" s="84" t="s">
        <v>442</v>
      </c>
      <c r="BE282" s="84" t="s">
        <v>444</v>
      </c>
      <c r="BF282" s="84" t="s">
        <v>122</v>
      </c>
      <c r="BG282" s="84" t="s">
        <v>69</v>
      </c>
      <c r="BH282" s="92" t="s">
        <v>3548</v>
      </c>
      <c r="BI282" s="84" t="s">
        <v>122</v>
      </c>
      <c r="BJ282" s="84" t="s">
        <v>3549</v>
      </c>
      <c r="BK282" s="84" t="s">
        <v>867</v>
      </c>
      <c r="BL282" s="84" t="s">
        <v>122</v>
      </c>
      <c r="BM282" s="84" t="s">
        <v>442</v>
      </c>
      <c r="BN282" s="84" t="s">
        <v>70</v>
      </c>
      <c r="BO282" s="84" t="s">
        <v>71</v>
      </c>
      <c r="BP282" s="84" t="s">
        <v>122</v>
      </c>
      <c r="BQ282" s="84" t="s">
        <v>163</v>
      </c>
    </row>
    <row r="283" spans="1:69" ht="13.2" customHeight="1" x14ac:dyDescent="0.3">
      <c r="A283" s="40" t="str">
        <f t="shared" si="160"/>
        <v>2025-09-05</v>
      </c>
      <c r="B283" s="40" t="str">
        <f t="shared" si="161"/>
        <v>SYD</v>
      </c>
      <c r="C283" s="39" t="str">
        <f t="shared" si="162"/>
        <v>40644104675</v>
      </c>
      <c r="D283" s="41" t="str">
        <f t="shared" si="163"/>
        <v>PKR253149010</v>
      </c>
      <c r="E283" s="41" t="str">
        <f t="shared" si="164"/>
        <v>596421460846</v>
      </c>
      <c r="F283" s="39" t="str">
        <f t="shared" si="165"/>
        <v>2256683</v>
      </c>
      <c r="G283" s="39" t="str">
        <f t="shared" si="166"/>
        <v>WISE EXPRESS LOGISTICS(PANGZIMOM)</v>
      </c>
      <c r="H283" s="41" t="str">
        <f t="shared" si="167"/>
        <v>김미희</v>
      </c>
      <c r="I283" s="39" t="str">
        <f t="shared" si="168"/>
        <v>48299</v>
      </c>
      <c r="J283" s="52" t="str">
        <f t="shared" si="169"/>
        <v/>
      </c>
      <c r="K283" s="75">
        <f t="shared" si="170"/>
        <v>1</v>
      </c>
      <c r="L283" s="76">
        <f t="shared" si="171"/>
        <v>1</v>
      </c>
      <c r="M283" s="76">
        <f t="shared" si="172"/>
        <v>1E-3</v>
      </c>
      <c r="N283" s="76">
        <f t="shared" si="173"/>
        <v>1</v>
      </c>
      <c r="O283" s="42">
        <f t="shared" si="174"/>
        <v>1</v>
      </c>
      <c r="P283" s="39" t="str">
        <f t="shared" si="175"/>
        <v>목록(Manifest)</v>
      </c>
      <c r="Q283" s="72">
        <f t="shared" si="176"/>
        <v>45</v>
      </c>
      <c r="R283" s="43" t="str">
        <f t="shared" si="177"/>
        <v>5X033</v>
      </c>
      <c r="S283" s="82" t="str">
        <f t="shared" si="178"/>
        <v/>
      </c>
      <c r="T283" s="40">
        <f t="shared" si="179"/>
        <v>45905</v>
      </c>
      <c r="U283" s="44">
        <v>2500</v>
      </c>
      <c r="V283" s="44">
        <f t="shared" si="180"/>
        <v>0</v>
      </c>
      <c r="W283" s="77">
        <f t="shared" si="181"/>
        <v>2500</v>
      </c>
      <c r="X283" s="78">
        <f t="shared" si="182"/>
        <v>0</v>
      </c>
      <c r="Y283" s="44" cm="1">
        <f t="array" ref="Y283">_xlfn.IFNA(_xlfn.IFS(AND(Q283&gt;=2000, Q283&lt;3000), 10000, AND(Q283&gt;=3000, Q283&lt;4000), 15000, AND(Q283&gt;=4000, Q283&lt;5000), 20000, AND(Q283&gt;=5000), 25000),0)</f>
        <v>0</v>
      </c>
      <c r="Z283" s="91">
        <f t="shared" si="183"/>
        <v>0</v>
      </c>
      <c r="AA283" s="44">
        <f t="shared" si="184"/>
        <v>0</v>
      </c>
      <c r="AB283" s="44"/>
      <c r="AC283" s="44"/>
      <c r="AD283" s="44"/>
      <c r="AE283" s="44">
        <f>VLOOKUP(O283,정산업데이트!$A$6:$B$12,2,10)</f>
        <v>0</v>
      </c>
      <c r="AF283" s="44"/>
      <c r="AG283" s="79">
        <f t="shared" si="185"/>
        <v>0</v>
      </c>
      <c r="AH283" s="80">
        <f t="shared" si="186"/>
        <v>2500</v>
      </c>
      <c r="AI283" s="93"/>
      <c r="AJ283" s="84" t="s">
        <v>3202</v>
      </c>
      <c r="AK283" s="84" t="s">
        <v>73</v>
      </c>
      <c r="AL283" s="84" t="s">
        <v>3203</v>
      </c>
      <c r="AM283" s="84" t="s">
        <v>3550</v>
      </c>
      <c r="AN283" s="84" t="s">
        <v>258</v>
      </c>
      <c r="AO283" s="84" t="s">
        <v>3551</v>
      </c>
      <c r="AP283" s="84" t="s">
        <v>1309</v>
      </c>
      <c r="AQ283" s="84" t="s">
        <v>122</v>
      </c>
      <c r="AR283" s="85">
        <v>1</v>
      </c>
      <c r="AS283" s="86">
        <v>1</v>
      </c>
      <c r="AT283" s="86">
        <v>1E-3</v>
      </c>
      <c r="AU283" s="86">
        <v>1</v>
      </c>
      <c r="AV283" s="84" t="s">
        <v>7</v>
      </c>
      <c r="AW283" s="86">
        <v>45</v>
      </c>
      <c r="AX283" s="84" t="s">
        <v>68</v>
      </c>
      <c r="AY283" s="84" t="s">
        <v>68</v>
      </c>
      <c r="AZ283" s="84" t="s">
        <v>68</v>
      </c>
      <c r="BA283" s="84" t="s">
        <v>68</v>
      </c>
      <c r="BB283" s="84" t="s">
        <v>68</v>
      </c>
      <c r="BC283" s="84" t="s">
        <v>441</v>
      </c>
      <c r="BD283" s="84" t="s">
        <v>442</v>
      </c>
      <c r="BE283" s="84" t="s">
        <v>444</v>
      </c>
      <c r="BF283" s="84" t="s">
        <v>122</v>
      </c>
      <c r="BG283" s="84" t="s">
        <v>69</v>
      </c>
      <c r="BH283" s="92" t="s">
        <v>3552</v>
      </c>
      <c r="BI283" s="84" t="s">
        <v>122</v>
      </c>
      <c r="BJ283" s="84" t="s">
        <v>3553</v>
      </c>
      <c r="BK283" s="84" t="s">
        <v>867</v>
      </c>
      <c r="BL283" s="84" t="s">
        <v>122</v>
      </c>
      <c r="BM283" s="84" t="s">
        <v>442</v>
      </c>
      <c r="BN283" s="84" t="s">
        <v>70</v>
      </c>
      <c r="BO283" s="84" t="s">
        <v>71</v>
      </c>
      <c r="BP283" s="84" t="s">
        <v>122</v>
      </c>
      <c r="BQ283" s="84" t="s">
        <v>163</v>
      </c>
    </row>
    <row r="284" spans="1:69" ht="13.2" customHeight="1" x14ac:dyDescent="0.3">
      <c r="A284" s="40" t="str">
        <f t="shared" si="160"/>
        <v>2025-09-05</v>
      </c>
      <c r="B284" s="40" t="str">
        <f t="shared" si="161"/>
        <v>SYD</v>
      </c>
      <c r="C284" s="39" t="str">
        <f t="shared" si="162"/>
        <v>40644104675</v>
      </c>
      <c r="D284" s="41" t="str">
        <f t="shared" si="163"/>
        <v>PKR253149012</v>
      </c>
      <c r="E284" s="41" t="str">
        <f t="shared" si="164"/>
        <v>596421460861</v>
      </c>
      <c r="F284" s="39" t="str">
        <f t="shared" si="165"/>
        <v>2256683</v>
      </c>
      <c r="G284" s="39" t="str">
        <f t="shared" si="166"/>
        <v>WISE EXPRESS LOGISTICS(PANGZIMOM)</v>
      </c>
      <c r="H284" s="41" t="str">
        <f t="shared" si="167"/>
        <v>서강필</v>
      </c>
      <c r="I284" s="39" t="str">
        <f t="shared" si="168"/>
        <v>14467</v>
      </c>
      <c r="J284" s="52" t="str">
        <f t="shared" si="169"/>
        <v/>
      </c>
      <c r="K284" s="75">
        <f t="shared" si="170"/>
        <v>1</v>
      </c>
      <c r="L284" s="76">
        <f t="shared" si="171"/>
        <v>1</v>
      </c>
      <c r="M284" s="76">
        <f t="shared" si="172"/>
        <v>1E-3</v>
      </c>
      <c r="N284" s="76">
        <f t="shared" si="173"/>
        <v>1</v>
      </c>
      <c r="O284" s="42">
        <f t="shared" si="174"/>
        <v>1</v>
      </c>
      <c r="P284" s="39" t="str">
        <f t="shared" si="175"/>
        <v>일반(목록배제,Normal-Manifest Exception)</v>
      </c>
      <c r="Q284" s="72">
        <f t="shared" si="176"/>
        <v>65</v>
      </c>
      <c r="R284" s="43" t="str">
        <f t="shared" si="177"/>
        <v>5X033</v>
      </c>
      <c r="S284" s="82" t="str">
        <f t="shared" si="178"/>
        <v/>
      </c>
      <c r="T284" s="40">
        <f t="shared" si="179"/>
        <v>45905</v>
      </c>
      <c r="U284" s="44">
        <v>2500</v>
      </c>
      <c r="V284" s="44">
        <f t="shared" si="180"/>
        <v>0</v>
      </c>
      <c r="W284" s="77">
        <f t="shared" si="181"/>
        <v>2500</v>
      </c>
      <c r="X284" s="78">
        <f t="shared" si="182"/>
        <v>0</v>
      </c>
      <c r="Y284" s="44" cm="1">
        <f t="array" ref="Y284">_xlfn.IFNA(_xlfn.IFS(AND(Q284&gt;=2000, Q284&lt;3000), 10000, AND(Q284&gt;=3000, Q284&lt;4000), 15000, AND(Q284&gt;=4000, Q284&lt;5000), 20000, AND(Q284&gt;=5000), 25000),0)</f>
        <v>0</v>
      </c>
      <c r="Z284" s="91">
        <f t="shared" si="183"/>
        <v>300</v>
      </c>
      <c r="AA284" s="44">
        <f t="shared" si="184"/>
        <v>0</v>
      </c>
      <c r="AB284" s="44"/>
      <c r="AC284" s="44"/>
      <c r="AD284" s="44"/>
      <c r="AE284" s="44">
        <f>VLOOKUP(O284,정산업데이트!$A$6:$B$12,2,10)</f>
        <v>0</v>
      </c>
      <c r="AF284" s="44"/>
      <c r="AG284" s="79">
        <f t="shared" si="185"/>
        <v>300</v>
      </c>
      <c r="AH284" s="80">
        <f t="shared" si="186"/>
        <v>2800</v>
      </c>
      <c r="AI284" s="93"/>
      <c r="AJ284" s="84" t="s">
        <v>3202</v>
      </c>
      <c r="AK284" s="84" t="s">
        <v>73</v>
      </c>
      <c r="AL284" s="84" t="s">
        <v>3203</v>
      </c>
      <c r="AM284" s="84" t="s">
        <v>3554</v>
      </c>
      <c r="AN284" s="84" t="s">
        <v>3555</v>
      </c>
      <c r="AO284" s="84" t="s">
        <v>3556</v>
      </c>
      <c r="AP284" s="84" t="s">
        <v>3557</v>
      </c>
      <c r="AQ284" s="84" t="s">
        <v>122</v>
      </c>
      <c r="AR284" s="85">
        <v>1</v>
      </c>
      <c r="AS284" s="86">
        <v>1</v>
      </c>
      <c r="AT284" s="86">
        <v>1E-3</v>
      </c>
      <c r="AU284" s="86">
        <v>1</v>
      </c>
      <c r="AV284" s="84" t="s">
        <v>8</v>
      </c>
      <c r="AW284" s="86">
        <v>65</v>
      </c>
      <c r="AX284" s="84" t="s">
        <v>68</v>
      </c>
      <c r="AY284" s="84" t="s">
        <v>68</v>
      </c>
      <c r="AZ284" s="84" t="s">
        <v>68</v>
      </c>
      <c r="BA284" s="84" t="s">
        <v>68</v>
      </c>
      <c r="BB284" s="84" t="s">
        <v>68</v>
      </c>
      <c r="BC284" s="84" t="s">
        <v>441</v>
      </c>
      <c r="BD284" s="84" t="s">
        <v>442</v>
      </c>
      <c r="BE284" s="84" t="s">
        <v>444</v>
      </c>
      <c r="BF284" s="84" t="s">
        <v>122</v>
      </c>
      <c r="BG284" s="84" t="s">
        <v>69</v>
      </c>
      <c r="BH284" s="92" t="s">
        <v>3558</v>
      </c>
      <c r="BI284" s="84" t="s">
        <v>122</v>
      </c>
      <c r="BJ284" s="84" t="s">
        <v>3559</v>
      </c>
      <c r="BK284" s="84" t="s">
        <v>867</v>
      </c>
      <c r="BL284" s="84" t="s">
        <v>122</v>
      </c>
      <c r="BM284" s="84" t="s">
        <v>442</v>
      </c>
      <c r="BN284" s="84" t="s">
        <v>70</v>
      </c>
      <c r="BO284" s="84" t="s">
        <v>71</v>
      </c>
      <c r="BP284" s="84" t="s">
        <v>122</v>
      </c>
      <c r="BQ284" s="84" t="s">
        <v>163</v>
      </c>
    </row>
    <row r="285" spans="1:69" ht="13.2" customHeight="1" x14ac:dyDescent="0.3">
      <c r="A285" s="40" t="str">
        <f t="shared" si="160"/>
        <v>2025-09-05</v>
      </c>
      <c r="B285" s="40" t="str">
        <f t="shared" si="161"/>
        <v>SYD</v>
      </c>
      <c r="C285" s="39" t="str">
        <f t="shared" si="162"/>
        <v>40644104675</v>
      </c>
      <c r="D285" s="41" t="str">
        <f t="shared" si="163"/>
        <v>PKR253149013</v>
      </c>
      <c r="E285" s="41" t="str">
        <f t="shared" si="164"/>
        <v>596421460872</v>
      </c>
      <c r="F285" s="39" t="str">
        <f t="shared" si="165"/>
        <v>2256683</v>
      </c>
      <c r="G285" s="39" t="str">
        <f t="shared" si="166"/>
        <v>WISE EXPRESS LOGISTICS(PANGZIMOM)</v>
      </c>
      <c r="H285" s="41" t="str">
        <f t="shared" si="167"/>
        <v>안민아</v>
      </c>
      <c r="I285" s="39" t="str">
        <f t="shared" si="168"/>
        <v>11812</v>
      </c>
      <c r="J285" s="52" t="str">
        <f t="shared" si="169"/>
        <v/>
      </c>
      <c r="K285" s="75">
        <f t="shared" si="170"/>
        <v>1</v>
      </c>
      <c r="L285" s="76">
        <f t="shared" si="171"/>
        <v>1</v>
      </c>
      <c r="M285" s="76">
        <f t="shared" si="172"/>
        <v>1E-3</v>
      </c>
      <c r="N285" s="76">
        <f t="shared" si="173"/>
        <v>1</v>
      </c>
      <c r="O285" s="42">
        <f t="shared" si="174"/>
        <v>1</v>
      </c>
      <c r="P285" s="39" t="str">
        <f t="shared" si="175"/>
        <v>목록(Manifest)</v>
      </c>
      <c r="Q285" s="72">
        <f t="shared" si="176"/>
        <v>55</v>
      </c>
      <c r="R285" s="43" t="str">
        <f t="shared" si="177"/>
        <v>5X033</v>
      </c>
      <c r="S285" s="82" t="str">
        <f t="shared" si="178"/>
        <v/>
      </c>
      <c r="T285" s="40">
        <f t="shared" si="179"/>
        <v>45905</v>
      </c>
      <c r="U285" s="44">
        <v>2500</v>
      </c>
      <c r="V285" s="44">
        <f t="shared" si="180"/>
        <v>0</v>
      </c>
      <c r="W285" s="77">
        <f t="shared" si="181"/>
        <v>2500</v>
      </c>
      <c r="X285" s="78">
        <f t="shared" si="182"/>
        <v>0</v>
      </c>
      <c r="Y285" s="44" cm="1">
        <f t="array" ref="Y285">_xlfn.IFNA(_xlfn.IFS(AND(Q285&gt;=2000, Q285&lt;3000), 10000, AND(Q285&gt;=3000, Q285&lt;4000), 15000, AND(Q285&gt;=4000, Q285&lt;5000), 20000, AND(Q285&gt;=5000), 25000),0)</f>
        <v>0</v>
      </c>
      <c r="Z285" s="91">
        <f t="shared" si="183"/>
        <v>0</v>
      </c>
      <c r="AA285" s="44">
        <f t="shared" si="184"/>
        <v>0</v>
      </c>
      <c r="AB285" s="44"/>
      <c r="AC285" s="44"/>
      <c r="AD285" s="44"/>
      <c r="AE285" s="44">
        <f>VLOOKUP(O285,정산업데이트!$A$6:$B$12,2,10)</f>
        <v>0</v>
      </c>
      <c r="AF285" s="44"/>
      <c r="AG285" s="79">
        <f t="shared" si="185"/>
        <v>0</v>
      </c>
      <c r="AH285" s="80">
        <f t="shared" si="186"/>
        <v>2500</v>
      </c>
      <c r="AI285" s="93"/>
      <c r="AJ285" s="84" t="s">
        <v>3202</v>
      </c>
      <c r="AK285" s="84" t="s">
        <v>73</v>
      </c>
      <c r="AL285" s="84" t="s">
        <v>3203</v>
      </c>
      <c r="AM285" s="84" t="s">
        <v>3560</v>
      </c>
      <c r="AN285" s="84" t="s">
        <v>3561</v>
      </c>
      <c r="AO285" s="84" t="s">
        <v>3562</v>
      </c>
      <c r="AP285" s="84" t="s">
        <v>1654</v>
      </c>
      <c r="AQ285" s="84" t="s">
        <v>122</v>
      </c>
      <c r="AR285" s="85">
        <v>1</v>
      </c>
      <c r="AS285" s="86">
        <v>1</v>
      </c>
      <c r="AT285" s="86">
        <v>1E-3</v>
      </c>
      <c r="AU285" s="86">
        <v>1</v>
      </c>
      <c r="AV285" s="84" t="s">
        <v>7</v>
      </c>
      <c r="AW285" s="86">
        <v>55</v>
      </c>
      <c r="AX285" s="84" t="s">
        <v>68</v>
      </c>
      <c r="AY285" s="84" t="s">
        <v>68</v>
      </c>
      <c r="AZ285" s="84" t="s">
        <v>68</v>
      </c>
      <c r="BA285" s="84" t="s">
        <v>68</v>
      </c>
      <c r="BB285" s="84" t="s">
        <v>68</v>
      </c>
      <c r="BC285" s="84" t="s">
        <v>441</v>
      </c>
      <c r="BD285" s="84" t="s">
        <v>442</v>
      </c>
      <c r="BE285" s="84" t="s">
        <v>448</v>
      </c>
      <c r="BF285" s="84" t="s">
        <v>122</v>
      </c>
      <c r="BG285" s="84" t="s">
        <v>69</v>
      </c>
      <c r="BH285" s="92" t="s">
        <v>3563</v>
      </c>
      <c r="BI285" s="84" t="s">
        <v>122</v>
      </c>
      <c r="BJ285" s="84" t="s">
        <v>3564</v>
      </c>
      <c r="BK285" s="84" t="s">
        <v>867</v>
      </c>
      <c r="BL285" s="84" t="s">
        <v>122</v>
      </c>
      <c r="BM285" s="84" t="s">
        <v>442</v>
      </c>
      <c r="BN285" s="84" t="s">
        <v>70</v>
      </c>
      <c r="BO285" s="84" t="s">
        <v>71</v>
      </c>
      <c r="BP285" s="84" t="s">
        <v>122</v>
      </c>
      <c r="BQ285" s="84" t="s">
        <v>163</v>
      </c>
    </row>
    <row r="286" spans="1:69" ht="13.2" customHeight="1" x14ac:dyDescent="0.3">
      <c r="A286" s="40" t="str">
        <f t="shared" si="160"/>
        <v>2025-09-05</v>
      </c>
      <c r="B286" s="40" t="str">
        <f t="shared" si="161"/>
        <v>SYD</v>
      </c>
      <c r="C286" s="39" t="str">
        <f t="shared" si="162"/>
        <v>40644104675</v>
      </c>
      <c r="D286" s="41" t="str">
        <f t="shared" si="163"/>
        <v>PKR253149014</v>
      </c>
      <c r="E286" s="41" t="str">
        <f t="shared" si="164"/>
        <v>596421460883</v>
      </c>
      <c r="F286" s="39" t="str">
        <f t="shared" si="165"/>
        <v>2256683</v>
      </c>
      <c r="G286" s="39" t="str">
        <f t="shared" si="166"/>
        <v>WISE EXPRESS LOGISTICS(PANGZIMOM)</v>
      </c>
      <c r="H286" s="41" t="str">
        <f t="shared" si="167"/>
        <v>박다혜</v>
      </c>
      <c r="I286" s="39" t="str">
        <f t="shared" si="168"/>
        <v>37168</v>
      </c>
      <c r="J286" s="52" t="str">
        <f t="shared" si="169"/>
        <v/>
      </c>
      <c r="K286" s="75">
        <f t="shared" si="170"/>
        <v>1</v>
      </c>
      <c r="L286" s="76">
        <f t="shared" si="171"/>
        <v>1</v>
      </c>
      <c r="M286" s="76">
        <f t="shared" si="172"/>
        <v>1E-3</v>
      </c>
      <c r="N286" s="76">
        <f t="shared" si="173"/>
        <v>1</v>
      </c>
      <c r="O286" s="42">
        <f t="shared" si="174"/>
        <v>1</v>
      </c>
      <c r="P286" s="39" t="str">
        <f t="shared" si="175"/>
        <v>목록(Manifest)</v>
      </c>
      <c r="Q286" s="72">
        <f t="shared" si="176"/>
        <v>50</v>
      </c>
      <c r="R286" s="43" t="str">
        <f t="shared" si="177"/>
        <v>5X033</v>
      </c>
      <c r="S286" s="82" t="str">
        <f t="shared" si="178"/>
        <v/>
      </c>
      <c r="T286" s="40">
        <f t="shared" si="179"/>
        <v>45905</v>
      </c>
      <c r="U286" s="44">
        <v>2500</v>
      </c>
      <c r="V286" s="44">
        <f t="shared" si="180"/>
        <v>0</v>
      </c>
      <c r="W286" s="77">
        <f t="shared" si="181"/>
        <v>2500</v>
      </c>
      <c r="X286" s="78">
        <f t="shared" si="182"/>
        <v>0</v>
      </c>
      <c r="Y286" s="44" cm="1">
        <f t="array" ref="Y286">_xlfn.IFNA(_xlfn.IFS(AND(Q286&gt;=2000, Q286&lt;3000), 10000, AND(Q286&gt;=3000, Q286&lt;4000), 15000, AND(Q286&gt;=4000, Q286&lt;5000), 20000, AND(Q286&gt;=5000), 25000),0)</f>
        <v>0</v>
      </c>
      <c r="Z286" s="91">
        <f t="shared" si="183"/>
        <v>0</v>
      </c>
      <c r="AA286" s="44">
        <f t="shared" si="184"/>
        <v>0</v>
      </c>
      <c r="AB286" s="44"/>
      <c r="AC286" s="44"/>
      <c r="AD286" s="44"/>
      <c r="AE286" s="44">
        <f>VLOOKUP(O286,정산업데이트!$A$6:$B$12,2,10)</f>
        <v>0</v>
      </c>
      <c r="AF286" s="44"/>
      <c r="AG286" s="79">
        <f t="shared" si="185"/>
        <v>0</v>
      </c>
      <c r="AH286" s="80">
        <f t="shared" si="186"/>
        <v>2500</v>
      </c>
      <c r="AI286" s="93"/>
      <c r="AJ286" s="84" t="s">
        <v>3202</v>
      </c>
      <c r="AK286" s="84" t="s">
        <v>73</v>
      </c>
      <c r="AL286" s="84" t="s">
        <v>3203</v>
      </c>
      <c r="AM286" s="84" t="s">
        <v>3565</v>
      </c>
      <c r="AN286" s="84" t="s">
        <v>3566</v>
      </c>
      <c r="AO286" s="84" t="s">
        <v>3567</v>
      </c>
      <c r="AP286" s="84" t="s">
        <v>1530</v>
      </c>
      <c r="AQ286" s="84" t="s">
        <v>122</v>
      </c>
      <c r="AR286" s="85">
        <v>1</v>
      </c>
      <c r="AS286" s="86">
        <v>1</v>
      </c>
      <c r="AT286" s="86">
        <v>1E-3</v>
      </c>
      <c r="AU286" s="86">
        <v>1</v>
      </c>
      <c r="AV286" s="84" t="s">
        <v>7</v>
      </c>
      <c r="AW286" s="86">
        <v>50</v>
      </c>
      <c r="AX286" s="84" t="s">
        <v>68</v>
      </c>
      <c r="AY286" s="84" t="s">
        <v>68</v>
      </c>
      <c r="AZ286" s="84" t="s">
        <v>68</v>
      </c>
      <c r="BA286" s="84" t="s">
        <v>68</v>
      </c>
      <c r="BB286" s="84" t="s">
        <v>68</v>
      </c>
      <c r="BC286" s="84" t="s">
        <v>441</v>
      </c>
      <c r="BD286" s="84" t="s">
        <v>442</v>
      </c>
      <c r="BE286" s="84" t="s">
        <v>448</v>
      </c>
      <c r="BF286" s="84" t="s">
        <v>122</v>
      </c>
      <c r="BG286" s="84" t="s">
        <v>69</v>
      </c>
      <c r="BH286" s="92" t="s">
        <v>3568</v>
      </c>
      <c r="BI286" s="84" t="s">
        <v>122</v>
      </c>
      <c r="BJ286" s="84" t="s">
        <v>3569</v>
      </c>
      <c r="BK286" s="84" t="s">
        <v>867</v>
      </c>
      <c r="BL286" s="84" t="s">
        <v>122</v>
      </c>
      <c r="BM286" s="84" t="s">
        <v>442</v>
      </c>
      <c r="BN286" s="84" t="s">
        <v>70</v>
      </c>
      <c r="BO286" s="84" t="s">
        <v>71</v>
      </c>
      <c r="BP286" s="84" t="s">
        <v>122</v>
      </c>
      <c r="BQ286" s="84" t="s">
        <v>163</v>
      </c>
    </row>
    <row r="287" spans="1:69" ht="13.2" customHeight="1" x14ac:dyDescent="0.3">
      <c r="A287" s="40" t="str">
        <f t="shared" si="160"/>
        <v>2025-09-05</v>
      </c>
      <c r="B287" s="40" t="str">
        <f t="shared" si="161"/>
        <v>SYD</v>
      </c>
      <c r="C287" s="39" t="str">
        <f t="shared" si="162"/>
        <v>40644104675</v>
      </c>
      <c r="D287" s="41" t="str">
        <f t="shared" si="163"/>
        <v>PKR253149015</v>
      </c>
      <c r="E287" s="41" t="str">
        <f t="shared" si="164"/>
        <v>596421460894</v>
      </c>
      <c r="F287" s="39" t="str">
        <f t="shared" si="165"/>
        <v>2256683</v>
      </c>
      <c r="G287" s="39" t="str">
        <f t="shared" si="166"/>
        <v>WISE EXPRESS LOGISTICS(PANGZIMOM)</v>
      </c>
      <c r="H287" s="41" t="str">
        <f t="shared" si="167"/>
        <v>류영현</v>
      </c>
      <c r="I287" s="39" t="str">
        <f t="shared" si="168"/>
        <v>50237</v>
      </c>
      <c r="J287" s="52" t="str">
        <f t="shared" si="169"/>
        <v/>
      </c>
      <c r="K287" s="75">
        <f t="shared" si="170"/>
        <v>1</v>
      </c>
      <c r="L287" s="76">
        <f t="shared" si="171"/>
        <v>1.5</v>
      </c>
      <c r="M287" s="76">
        <f t="shared" si="172"/>
        <v>1E-3</v>
      </c>
      <c r="N287" s="76">
        <f t="shared" si="173"/>
        <v>1.5</v>
      </c>
      <c r="O287" s="42">
        <f t="shared" si="174"/>
        <v>1.5</v>
      </c>
      <c r="P287" s="39" t="str">
        <f t="shared" si="175"/>
        <v>목록(Manifest)</v>
      </c>
      <c r="Q287" s="72">
        <f t="shared" si="176"/>
        <v>65</v>
      </c>
      <c r="R287" s="43" t="str">
        <f t="shared" si="177"/>
        <v>5X033</v>
      </c>
      <c r="S287" s="82" t="str">
        <f t="shared" si="178"/>
        <v/>
      </c>
      <c r="T287" s="40">
        <f t="shared" si="179"/>
        <v>45905</v>
      </c>
      <c r="U287" s="44">
        <v>2500</v>
      </c>
      <c r="V287" s="44">
        <f t="shared" si="180"/>
        <v>0</v>
      </c>
      <c r="W287" s="77">
        <f t="shared" si="181"/>
        <v>2500</v>
      </c>
      <c r="X287" s="78">
        <f t="shared" si="182"/>
        <v>0</v>
      </c>
      <c r="Y287" s="44" cm="1">
        <f t="array" ref="Y287">_xlfn.IFNA(_xlfn.IFS(AND(Q287&gt;=2000, Q287&lt;3000), 10000, AND(Q287&gt;=3000, Q287&lt;4000), 15000, AND(Q287&gt;=4000, Q287&lt;5000), 20000, AND(Q287&gt;=5000), 25000),0)</f>
        <v>0</v>
      </c>
      <c r="Z287" s="91">
        <f t="shared" si="183"/>
        <v>0</v>
      </c>
      <c r="AA287" s="44">
        <f t="shared" si="184"/>
        <v>0</v>
      </c>
      <c r="AB287" s="44"/>
      <c r="AC287" s="44"/>
      <c r="AD287" s="44"/>
      <c r="AE287" s="44">
        <f>VLOOKUP(O287,정산업데이트!$A$6:$B$12,2,10)</f>
        <v>0</v>
      </c>
      <c r="AF287" s="44"/>
      <c r="AG287" s="79">
        <f t="shared" si="185"/>
        <v>0</v>
      </c>
      <c r="AH287" s="80">
        <f t="shared" si="186"/>
        <v>2500</v>
      </c>
      <c r="AI287" s="93"/>
      <c r="AJ287" s="84" t="s">
        <v>3202</v>
      </c>
      <c r="AK287" s="84" t="s">
        <v>73</v>
      </c>
      <c r="AL287" s="84" t="s">
        <v>3203</v>
      </c>
      <c r="AM287" s="84" t="s">
        <v>3570</v>
      </c>
      <c r="AN287" s="84" t="s">
        <v>3571</v>
      </c>
      <c r="AO287" s="84" t="s">
        <v>3572</v>
      </c>
      <c r="AP287" s="84" t="s">
        <v>2381</v>
      </c>
      <c r="AQ287" s="84" t="s">
        <v>122</v>
      </c>
      <c r="AR287" s="85">
        <v>1</v>
      </c>
      <c r="AS287" s="86">
        <v>1.5</v>
      </c>
      <c r="AT287" s="86">
        <v>1E-3</v>
      </c>
      <c r="AU287" s="86">
        <v>1.5</v>
      </c>
      <c r="AV287" s="84" t="s">
        <v>7</v>
      </c>
      <c r="AW287" s="86">
        <v>65</v>
      </c>
      <c r="AX287" s="84" t="s">
        <v>68</v>
      </c>
      <c r="AY287" s="84" t="s">
        <v>68</v>
      </c>
      <c r="AZ287" s="84" t="s">
        <v>68</v>
      </c>
      <c r="BA287" s="84" t="s">
        <v>68</v>
      </c>
      <c r="BB287" s="84" t="s">
        <v>68</v>
      </c>
      <c r="BC287" s="84" t="s">
        <v>441</v>
      </c>
      <c r="BD287" s="84" t="s">
        <v>442</v>
      </c>
      <c r="BE287" s="84" t="s">
        <v>448</v>
      </c>
      <c r="BF287" s="84" t="s">
        <v>122</v>
      </c>
      <c r="BG287" s="84" t="s">
        <v>69</v>
      </c>
      <c r="BH287" s="92" t="s">
        <v>3573</v>
      </c>
      <c r="BI287" s="84" t="s">
        <v>122</v>
      </c>
      <c r="BJ287" s="84" t="s">
        <v>3574</v>
      </c>
      <c r="BK287" s="84" t="s">
        <v>867</v>
      </c>
      <c r="BL287" s="84" t="s">
        <v>122</v>
      </c>
      <c r="BM287" s="84" t="s">
        <v>442</v>
      </c>
      <c r="BN287" s="84" t="s">
        <v>70</v>
      </c>
      <c r="BO287" s="84" t="s">
        <v>71</v>
      </c>
      <c r="BP287" s="84" t="s">
        <v>122</v>
      </c>
      <c r="BQ287" s="84" t="s">
        <v>163</v>
      </c>
    </row>
    <row r="288" spans="1:69" ht="13.2" customHeight="1" x14ac:dyDescent="0.3">
      <c r="A288" s="40" t="str">
        <f t="shared" si="160"/>
        <v>2025-09-05</v>
      </c>
      <c r="B288" s="40" t="str">
        <f t="shared" si="161"/>
        <v>SYD</v>
      </c>
      <c r="C288" s="39" t="str">
        <f t="shared" si="162"/>
        <v>40644104675</v>
      </c>
      <c r="D288" s="41" t="str">
        <f t="shared" si="163"/>
        <v>PKR253063464</v>
      </c>
      <c r="E288" s="41" t="str">
        <f t="shared" si="164"/>
        <v>596421457140</v>
      </c>
      <c r="F288" s="39" t="str">
        <f t="shared" si="165"/>
        <v>2256516</v>
      </c>
      <c r="G288" s="39" t="str">
        <f t="shared" si="166"/>
        <v>WISE EXPRESS (CNC INTL)</v>
      </c>
      <c r="H288" s="41" t="str">
        <f t="shared" si="167"/>
        <v>한병철</v>
      </c>
      <c r="I288" s="39" t="str">
        <f t="shared" si="168"/>
        <v>51170</v>
      </c>
      <c r="J288" s="52" t="str">
        <f t="shared" si="169"/>
        <v/>
      </c>
      <c r="K288" s="75">
        <f t="shared" si="170"/>
        <v>1</v>
      </c>
      <c r="L288" s="76">
        <f t="shared" si="171"/>
        <v>2</v>
      </c>
      <c r="M288" s="76">
        <f t="shared" si="172"/>
        <v>1E-3</v>
      </c>
      <c r="N288" s="76">
        <f t="shared" si="173"/>
        <v>2</v>
      </c>
      <c r="O288" s="42">
        <f t="shared" si="174"/>
        <v>2</v>
      </c>
      <c r="P288" s="39" t="str">
        <f t="shared" si="175"/>
        <v>일반(목록배제,Normal-Manifest Exception)</v>
      </c>
      <c r="Q288" s="72">
        <f t="shared" si="176"/>
        <v>63</v>
      </c>
      <c r="R288" s="43" t="str">
        <f t="shared" si="177"/>
        <v>5X033</v>
      </c>
      <c r="S288" s="82" t="str">
        <f t="shared" si="178"/>
        <v/>
      </c>
      <c r="T288" s="40">
        <f t="shared" si="179"/>
        <v>45905</v>
      </c>
      <c r="U288" s="44">
        <v>2500</v>
      </c>
      <c r="V288" s="44">
        <f t="shared" si="180"/>
        <v>0</v>
      </c>
      <c r="W288" s="77">
        <f t="shared" si="181"/>
        <v>2500</v>
      </c>
      <c r="X288" s="78">
        <f t="shared" si="182"/>
        <v>0</v>
      </c>
      <c r="Y288" s="44" cm="1">
        <f t="array" ref="Y288">_xlfn.IFNA(_xlfn.IFS(AND(Q288&gt;=2000, Q288&lt;3000), 10000, AND(Q288&gt;=3000, Q288&lt;4000), 15000, AND(Q288&gt;=4000, Q288&lt;5000), 20000, AND(Q288&gt;=5000), 25000),0)</f>
        <v>0</v>
      </c>
      <c r="Z288" s="91">
        <f t="shared" si="183"/>
        <v>300</v>
      </c>
      <c r="AA288" s="44">
        <f t="shared" si="184"/>
        <v>0</v>
      </c>
      <c r="AB288" s="44"/>
      <c r="AC288" s="44"/>
      <c r="AD288" s="44"/>
      <c r="AE288" s="44">
        <f>VLOOKUP(O288,정산업데이트!$A$6:$B$12,2,10)</f>
        <v>0</v>
      </c>
      <c r="AF288" s="44"/>
      <c r="AG288" s="79">
        <f t="shared" si="185"/>
        <v>300</v>
      </c>
      <c r="AH288" s="80">
        <f t="shared" si="186"/>
        <v>2800</v>
      </c>
      <c r="AI288" s="93"/>
      <c r="AJ288" s="84" t="s">
        <v>3202</v>
      </c>
      <c r="AK288" s="84" t="s">
        <v>73</v>
      </c>
      <c r="AL288" s="84" t="s">
        <v>3203</v>
      </c>
      <c r="AM288" s="84" t="s">
        <v>3575</v>
      </c>
      <c r="AN288" s="84" t="s">
        <v>3576</v>
      </c>
      <c r="AO288" s="84" t="s">
        <v>3577</v>
      </c>
      <c r="AP288" s="84" t="s">
        <v>637</v>
      </c>
      <c r="AQ288" s="84" t="s">
        <v>122</v>
      </c>
      <c r="AR288" s="85">
        <v>1</v>
      </c>
      <c r="AS288" s="86">
        <v>2</v>
      </c>
      <c r="AT288" s="86">
        <v>1E-3</v>
      </c>
      <c r="AU288" s="86">
        <v>2</v>
      </c>
      <c r="AV288" s="84" t="s">
        <v>8</v>
      </c>
      <c r="AW288" s="86">
        <v>63</v>
      </c>
      <c r="AX288" s="84" t="s">
        <v>68</v>
      </c>
      <c r="AY288" s="84" t="s">
        <v>68</v>
      </c>
      <c r="AZ288" s="84" t="s">
        <v>68</v>
      </c>
      <c r="BA288" s="84" t="s">
        <v>68</v>
      </c>
      <c r="BB288" s="84" t="s">
        <v>68</v>
      </c>
      <c r="BC288" s="84" t="s">
        <v>405</v>
      </c>
      <c r="BD288" s="84" t="s">
        <v>406</v>
      </c>
      <c r="BE288" s="84" t="s">
        <v>662</v>
      </c>
      <c r="BF288" s="84" t="s">
        <v>122</v>
      </c>
      <c r="BG288" s="84" t="s">
        <v>69</v>
      </c>
      <c r="BH288" s="92" t="s">
        <v>3578</v>
      </c>
      <c r="BI288" s="84" t="s">
        <v>122</v>
      </c>
      <c r="BJ288" s="84" t="s">
        <v>3579</v>
      </c>
      <c r="BK288" s="84" t="s">
        <v>867</v>
      </c>
      <c r="BL288" s="84" t="s">
        <v>122</v>
      </c>
      <c r="BM288" s="84" t="s">
        <v>406</v>
      </c>
      <c r="BN288" s="84" t="s">
        <v>70</v>
      </c>
      <c r="BO288" s="84" t="s">
        <v>71</v>
      </c>
      <c r="BP288" s="84" t="s">
        <v>122</v>
      </c>
      <c r="BQ288" s="84" t="s">
        <v>163</v>
      </c>
    </row>
    <row r="289" spans="1:69" ht="13.2" customHeight="1" x14ac:dyDescent="0.3">
      <c r="A289" s="40" t="str">
        <f t="shared" si="160"/>
        <v>2025-09-05</v>
      </c>
      <c r="B289" s="40" t="str">
        <f t="shared" si="161"/>
        <v>SYD</v>
      </c>
      <c r="C289" s="39" t="str">
        <f t="shared" si="162"/>
        <v>40644104675</v>
      </c>
      <c r="D289" s="41" t="str">
        <f t="shared" si="163"/>
        <v>PKR253063465</v>
      </c>
      <c r="E289" s="41" t="str">
        <f t="shared" si="164"/>
        <v>596421457151</v>
      </c>
      <c r="F289" s="39" t="str">
        <f t="shared" si="165"/>
        <v>2256516</v>
      </c>
      <c r="G289" s="39" t="str">
        <f t="shared" si="166"/>
        <v>WISE EXPRESS (CNC INTL)</v>
      </c>
      <c r="H289" s="41" t="str">
        <f t="shared" si="167"/>
        <v>김수덕</v>
      </c>
      <c r="I289" s="39" t="str">
        <f t="shared" si="168"/>
        <v>24229</v>
      </c>
      <c r="J289" s="52" t="str">
        <f t="shared" si="169"/>
        <v/>
      </c>
      <c r="K289" s="75">
        <f t="shared" si="170"/>
        <v>1</v>
      </c>
      <c r="L289" s="76">
        <f t="shared" si="171"/>
        <v>0.5</v>
      </c>
      <c r="M289" s="76">
        <f t="shared" si="172"/>
        <v>1E-3</v>
      </c>
      <c r="N289" s="76">
        <f t="shared" si="173"/>
        <v>0.5</v>
      </c>
      <c r="O289" s="42">
        <f t="shared" si="174"/>
        <v>0.5</v>
      </c>
      <c r="P289" s="39" t="str">
        <f t="shared" si="175"/>
        <v>일반(목록배제,Normal-Manifest Exception)</v>
      </c>
      <c r="Q289" s="72">
        <f t="shared" si="176"/>
        <v>36</v>
      </c>
      <c r="R289" s="43" t="str">
        <f t="shared" si="177"/>
        <v>5X033</v>
      </c>
      <c r="S289" s="82" t="str">
        <f t="shared" si="178"/>
        <v/>
      </c>
      <c r="T289" s="40">
        <f t="shared" si="179"/>
        <v>45905</v>
      </c>
      <c r="U289" s="44">
        <v>2500</v>
      </c>
      <c r="V289" s="44">
        <f t="shared" si="180"/>
        <v>0</v>
      </c>
      <c r="W289" s="77">
        <f t="shared" si="181"/>
        <v>2500</v>
      </c>
      <c r="X289" s="78">
        <f t="shared" si="182"/>
        <v>0</v>
      </c>
      <c r="Y289" s="44" cm="1">
        <f t="array" ref="Y289">_xlfn.IFNA(_xlfn.IFS(AND(Q289&gt;=2000, Q289&lt;3000), 10000, AND(Q289&gt;=3000, Q289&lt;4000), 15000, AND(Q289&gt;=4000, Q289&lt;5000), 20000, AND(Q289&gt;=5000), 25000),0)</f>
        <v>0</v>
      </c>
      <c r="Z289" s="91">
        <f t="shared" si="183"/>
        <v>300</v>
      </c>
      <c r="AA289" s="44">
        <f t="shared" si="184"/>
        <v>0</v>
      </c>
      <c r="AB289" s="44"/>
      <c r="AC289" s="44"/>
      <c r="AD289" s="44"/>
      <c r="AE289" s="44">
        <f>VLOOKUP(O289,정산업데이트!$A$6:$B$12,2,10)</f>
        <v>0</v>
      </c>
      <c r="AF289" s="44"/>
      <c r="AG289" s="79">
        <f t="shared" si="185"/>
        <v>300</v>
      </c>
      <c r="AH289" s="80">
        <f t="shared" si="186"/>
        <v>2800</v>
      </c>
      <c r="AI289" s="93"/>
      <c r="AJ289" s="84" t="s">
        <v>3202</v>
      </c>
      <c r="AK289" s="84" t="s">
        <v>73</v>
      </c>
      <c r="AL289" s="84" t="s">
        <v>3203</v>
      </c>
      <c r="AM289" s="84" t="s">
        <v>3580</v>
      </c>
      <c r="AN289" s="84" t="s">
        <v>1200</v>
      </c>
      <c r="AO289" s="84" t="s">
        <v>1201</v>
      </c>
      <c r="AP289" s="84" t="s">
        <v>3581</v>
      </c>
      <c r="AQ289" s="84" t="s">
        <v>122</v>
      </c>
      <c r="AR289" s="85">
        <v>1</v>
      </c>
      <c r="AS289" s="86">
        <v>0.5</v>
      </c>
      <c r="AT289" s="86">
        <v>1E-3</v>
      </c>
      <c r="AU289" s="86">
        <v>0.5</v>
      </c>
      <c r="AV289" s="84" t="s">
        <v>8</v>
      </c>
      <c r="AW289" s="86">
        <v>36</v>
      </c>
      <c r="AX289" s="84" t="s">
        <v>68</v>
      </c>
      <c r="AY289" s="84" t="s">
        <v>68</v>
      </c>
      <c r="AZ289" s="84" t="s">
        <v>68</v>
      </c>
      <c r="BA289" s="84" t="s">
        <v>68</v>
      </c>
      <c r="BB289" s="84" t="s">
        <v>68</v>
      </c>
      <c r="BC289" s="84" t="s">
        <v>405</v>
      </c>
      <c r="BD289" s="84" t="s">
        <v>406</v>
      </c>
      <c r="BE289" s="84" t="s">
        <v>520</v>
      </c>
      <c r="BF289" s="84" t="s">
        <v>122</v>
      </c>
      <c r="BG289" s="84" t="s">
        <v>69</v>
      </c>
      <c r="BH289" s="92" t="s">
        <v>3582</v>
      </c>
      <c r="BI289" s="84" t="s">
        <v>122</v>
      </c>
      <c r="BJ289" s="84" t="s">
        <v>3583</v>
      </c>
      <c r="BK289" s="84" t="s">
        <v>867</v>
      </c>
      <c r="BL289" s="84" t="s">
        <v>122</v>
      </c>
      <c r="BM289" s="84" t="s">
        <v>406</v>
      </c>
      <c r="BN289" s="84" t="s">
        <v>70</v>
      </c>
      <c r="BO289" s="84" t="s">
        <v>71</v>
      </c>
      <c r="BP289" s="84" t="s">
        <v>122</v>
      </c>
      <c r="BQ289" s="84" t="s">
        <v>163</v>
      </c>
    </row>
    <row r="290" spans="1:69" ht="13.2" customHeight="1" x14ac:dyDescent="0.3">
      <c r="A290" s="40" t="str">
        <f t="shared" si="160"/>
        <v>2025-09-05</v>
      </c>
      <c r="B290" s="40" t="str">
        <f t="shared" si="161"/>
        <v>SYD</v>
      </c>
      <c r="C290" s="39" t="str">
        <f t="shared" si="162"/>
        <v>40644104675</v>
      </c>
      <c r="D290" s="41" t="str">
        <f t="shared" si="163"/>
        <v>PKR253063466</v>
      </c>
      <c r="E290" s="41" t="str">
        <f t="shared" si="164"/>
        <v>596421457162</v>
      </c>
      <c r="F290" s="39" t="str">
        <f t="shared" si="165"/>
        <v>2256516</v>
      </c>
      <c r="G290" s="39" t="str">
        <f t="shared" si="166"/>
        <v>WISE EXPRESS (CNC INTL)</v>
      </c>
      <c r="H290" s="41" t="str">
        <f t="shared" si="167"/>
        <v>이주로</v>
      </c>
      <c r="I290" s="39" t="str">
        <f t="shared" si="168"/>
        <v>28793</v>
      </c>
      <c r="J290" s="52" t="str">
        <f t="shared" si="169"/>
        <v/>
      </c>
      <c r="K290" s="75">
        <f t="shared" si="170"/>
        <v>1</v>
      </c>
      <c r="L290" s="76">
        <f t="shared" si="171"/>
        <v>3</v>
      </c>
      <c r="M290" s="76">
        <f t="shared" si="172"/>
        <v>1E-3</v>
      </c>
      <c r="N290" s="76">
        <f t="shared" si="173"/>
        <v>3</v>
      </c>
      <c r="O290" s="42">
        <f t="shared" si="174"/>
        <v>3</v>
      </c>
      <c r="P290" s="39" t="str">
        <f t="shared" si="175"/>
        <v>일반(목록배제,Normal-Manifest Exception)</v>
      </c>
      <c r="Q290" s="72">
        <f t="shared" si="176"/>
        <v>105</v>
      </c>
      <c r="R290" s="43" t="str">
        <f t="shared" si="177"/>
        <v>5X033</v>
      </c>
      <c r="S290" s="82" t="str">
        <f t="shared" si="178"/>
        <v/>
      </c>
      <c r="T290" s="40">
        <f t="shared" si="179"/>
        <v>45905</v>
      </c>
      <c r="U290" s="44">
        <v>2500</v>
      </c>
      <c r="V290" s="44">
        <f t="shared" si="180"/>
        <v>0</v>
      </c>
      <c r="W290" s="77">
        <f t="shared" si="181"/>
        <v>2500</v>
      </c>
      <c r="X290" s="78">
        <f t="shared" si="182"/>
        <v>0</v>
      </c>
      <c r="Y290" s="44" cm="1">
        <f t="array" ref="Y290">_xlfn.IFNA(_xlfn.IFS(AND(Q290&gt;=2000, Q290&lt;3000), 10000, AND(Q290&gt;=3000, Q290&lt;4000), 15000, AND(Q290&gt;=4000, Q290&lt;5000), 20000, AND(Q290&gt;=5000), 25000),0)</f>
        <v>0</v>
      </c>
      <c r="Z290" s="91">
        <f t="shared" si="183"/>
        <v>300</v>
      </c>
      <c r="AA290" s="44">
        <f t="shared" si="184"/>
        <v>0</v>
      </c>
      <c r="AB290" s="44"/>
      <c r="AC290" s="44"/>
      <c r="AD290" s="44"/>
      <c r="AE290" s="44">
        <f>VLOOKUP(O290,정산업데이트!$A$6:$B$12,2,10)</f>
        <v>0</v>
      </c>
      <c r="AF290" s="44"/>
      <c r="AG290" s="79">
        <f t="shared" si="185"/>
        <v>300</v>
      </c>
      <c r="AH290" s="80">
        <f t="shared" si="186"/>
        <v>2800</v>
      </c>
      <c r="AI290" s="93"/>
      <c r="AJ290" s="84" t="s">
        <v>3202</v>
      </c>
      <c r="AK290" s="84" t="s">
        <v>73</v>
      </c>
      <c r="AL290" s="84" t="s">
        <v>3203</v>
      </c>
      <c r="AM290" s="84" t="s">
        <v>3584</v>
      </c>
      <c r="AN290" s="84" t="s">
        <v>3585</v>
      </c>
      <c r="AO290" s="84" t="s">
        <v>3586</v>
      </c>
      <c r="AP290" s="84" t="s">
        <v>3587</v>
      </c>
      <c r="AQ290" s="84" t="s">
        <v>122</v>
      </c>
      <c r="AR290" s="85">
        <v>1</v>
      </c>
      <c r="AS290" s="86">
        <v>3</v>
      </c>
      <c r="AT290" s="86">
        <v>1E-3</v>
      </c>
      <c r="AU290" s="86">
        <v>3</v>
      </c>
      <c r="AV290" s="84" t="s">
        <v>8</v>
      </c>
      <c r="AW290" s="86">
        <v>105</v>
      </c>
      <c r="AX290" s="84" t="s">
        <v>68</v>
      </c>
      <c r="AY290" s="84" t="s">
        <v>68</v>
      </c>
      <c r="AZ290" s="84" t="s">
        <v>68</v>
      </c>
      <c r="BA290" s="84" t="s">
        <v>68</v>
      </c>
      <c r="BB290" s="84" t="s">
        <v>68</v>
      </c>
      <c r="BC290" s="84" t="s">
        <v>405</v>
      </c>
      <c r="BD290" s="84" t="s">
        <v>406</v>
      </c>
      <c r="BE290" s="84" t="s">
        <v>662</v>
      </c>
      <c r="BF290" s="84" t="s">
        <v>122</v>
      </c>
      <c r="BG290" s="84" t="s">
        <v>69</v>
      </c>
      <c r="BH290" s="92" t="s">
        <v>3588</v>
      </c>
      <c r="BI290" s="84" t="s">
        <v>122</v>
      </c>
      <c r="BJ290" s="84" t="s">
        <v>3589</v>
      </c>
      <c r="BK290" s="84" t="s">
        <v>867</v>
      </c>
      <c r="BL290" s="84" t="s">
        <v>122</v>
      </c>
      <c r="BM290" s="84" t="s">
        <v>406</v>
      </c>
      <c r="BN290" s="84" t="s">
        <v>70</v>
      </c>
      <c r="BO290" s="84" t="s">
        <v>71</v>
      </c>
      <c r="BP290" s="84" t="s">
        <v>122</v>
      </c>
      <c r="BQ290" s="84" t="s">
        <v>163</v>
      </c>
    </row>
    <row r="291" spans="1:69" ht="13.2" customHeight="1" x14ac:dyDescent="0.3">
      <c r="A291" s="40" t="str">
        <f t="shared" si="160"/>
        <v>2025-09-05</v>
      </c>
      <c r="B291" s="40" t="str">
        <f t="shared" si="161"/>
        <v>SYD</v>
      </c>
      <c r="C291" s="39" t="str">
        <f t="shared" si="162"/>
        <v>40644104675</v>
      </c>
      <c r="D291" s="41" t="str">
        <f t="shared" si="163"/>
        <v>PKR253149016</v>
      </c>
      <c r="E291" s="41" t="str">
        <f t="shared" si="164"/>
        <v>596421460905</v>
      </c>
      <c r="F291" s="39" t="str">
        <f t="shared" si="165"/>
        <v>2256683</v>
      </c>
      <c r="G291" s="39" t="str">
        <f t="shared" si="166"/>
        <v>WISE EXPRESS LOGISTICS(PANGZIMOM)</v>
      </c>
      <c r="H291" s="41" t="str">
        <f t="shared" si="167"/>
        <v>김수현</v>
      </c>
      <c r="I291" s="39" t="str">
        <f t="shared" si="168"/>
        <v>02529</v>
      </c>
      <c r="J291" s="52" t="str">
        <f t="shared" si="169"/>
        <v/>
      </c>
      <c r="K291" s="75">
        <f t="shared" si="170"/>
        <v>1</v>
      </c>
      <c r="L291" s="76">
        <f t="shared" si="171"/>
        <v>1</v>
      </c>
      <c r="M291" s="76">
        <f t="shared" si="172"/>
        <v>1E-3</v>
      </c>
      <c r="N291" s="76">
        <f t="shared" si="173"/>
        <v>1</v>
      </c>
      <c r="O291" s="42">
        <f t="shared" si="174"/>
        <v>1</v>
      </c>
      <c r="P291" s="39" t="str">
        <f t="shared" si="175"/>
        <v>목록(Manifest)</v>
      </c>
      <c r="Q291" s="72">
        <f t="shared" si="176"/>
        <v>45</v>
      </c>
      <c r="R291" s="43" t="str">
        <f t="shared" si="177"/>
        <v>5X033</v>
      </c>
      <c r="S291" s="82" t="str">
        <f t="shared" si="178"/>
        <v/>
      </c>
      <c r="T291" s="40">
        <f t="shared" si="179"/>
        <v>45905</v>
      </c>
      <c r="U291" s="44">
        <v>2500</v>
      </c>
      <c r="V291" s="44">
        <f t="shared" si="180"/>
        <v>0</v>
      </c>
      <c r="W291" s="77">
        <f t="shared" si="181"/>
        <v>2500</v>
      </c>
      <c r="X291" s="78">
        <f t="shared" si="182"/>
        <v>0</v>
      </c>
      <c r="Y291" s="44" cm="1">
        <f t="array" ref="Y291">_xlfn.IFNA(_xlfn.IFS(AND(Q291&gt;=2000, Q291&lt;3000), 10000, AND(Q291&gt;=3000, Q291&lt;4000), 15000, AND(Q291&gt;=4000, Q291&lt;5000), 20000, AND(Q291&gt;=5000), 25000),0)</f>
        <v>0</v>
      </c>
      <c r="Z291" s="91">
        <f t="shared" si="183"/>
        <v>0</v>
      </c>
      <c r="AA291" s="44">
        <f t="shared" si="184"/>
        <v>0</v>
      </c>
      <c r="AB291" s="44"/>
      <c r="AC291" s="44"/>
      <c r="AD291" s="44"/>
      <c r="AE291" s="44">
        <f>VLOOKUP(O291,정산업데이트!$A$6:$B$12,2,10)</f>
        <v>0</v>
      </c>
      <c r="AF291" s="44"/>
      <c r="AG291" s="79">
        <f t="shared" si="185"/>
        <v>0</v>
      </c>
      <c r="AH291" s="80">
        <f t="shared" si="186"/>
        <v>2500</v>
      </c>
      <c r="AJ291" s="84" t="s">
        <v>3202</v>
      </c>
      <c r="AK291" s="84" t="s">
        <v>73</v>
      </c>
      <c r="AL291" s="84" t="s">
        <v>3203</v>
      </c>
      <c r="AM291" s="84" t="s">
        <v>3590</v>
      </c>
      <c r="AN291" s="84" t="s">
        <v>327</v>
      </c>
      <c r="AO291" s="84" t="s">
        <v>3591</v>
      </c>
      <c r="AP291" s="84" t="s">
        <v>3592</v>
      </c>
      <c r="AQ291" s="84" t="s">
        <v>122</v>
      </c>
      <c r="AR291" s="85">
        <v>1</v>
      </c>
      <c r="AS291" s="86">
        <v>1</v>
      </c>
      <c r="AT291" s="86">
        <v>1E-3</v>
      </c>
      <c r="AU291" s="86">
        <v>1</v>
      </c>
      <c r="AV291" s="84" t="s">
        <v>7</v>
      </c>
      <c r="AW291" s="86">
        <v>45</v>
      </c>
      <c r="AX291" s="84" t="s">
        <v>68</v>
      </c>
      <c r="AY291" s="84" t="s">
        <v>68</v>
      </c>
      <c r="AZ291" s="84" t="s">
        <v>68</v>
      </c>
      <c r="BA291" s="84" t="s">
        <v>68</v>
      </c>
      <c r="BB291" s="84" t="s">
        <v>68</v>
      </c>
      <c r="BC291" s="84" t="s">
        <v>441</v>
      </c>
      <c r="BD291" s="84" t="s">
        <v>442</v>
      </c>
      <c r="BE291" s="84" t="s">
        <v>448</v>
      </c>
      <c r="BF291" s="84" t="s">
        <v>122</v>
      </c>
      <c r="BG291" s="84" t="s">
        <v>69</v>
      </c>
      <c r="BH291" s="92" t="s">
        <v>3593</v>
      </c>
      <c r="BI291" s="84" t="s">
        <v>122</v>
      </c>
      <c r="BJ291" s="84" t="s">
        <v>3594</v>
      </c>
      <c r="BK291" s="84" t="s">
        <v>867</v>
      </c>
      <c r="BL291" s="84" t="s">
        <v>122</v>
      </c>
      <c r="BM291" s="84" t="s">
        <v>442</v>
      </c>
      <c r="BN291" s="84" t="s">
        <v>70</v>
      </c>
      <c r="BO291" s="84" t="s">
        <v>71</v>
      </c>
      <c r="BP291" s="84" t="s">
        <v>122</v>
      </c>
      <c r="BQ291" s="84" t="s">
        <v>163</v>
      </c>
    </row>
    <row r="292" spans="1:69" ht="13.2" customHeight="1" x14ac:dyDescent="0.3">
      <c r="A292" s="40" t="str">
        <f t="shared" si="160"/>
        <v>2025-09-05</v>
      </c>
      <c r="B292" s="40" t="str">
        <f t="shared" si="161"/>
        <v>SYD</v>
      </c>
      <c r="C292" s="39" t="str">
        <f t="shared" si="162"/>
        <v>40644104675</v>
      </c>
      <c r="D292" s="41" t="str">
        <f t="shared" si="163"/>
        <v>PKR253149017</v>
      </c>
      <c r="E292" s="41" t="str">
        <f t="shared" si="164"/>
        <v>596421460916</v>
      </c>
      <c r="F292" s="39" t="str">
        <f t="shared" si="165"/>
        <v>2256683</v>
      </c>
      <c r="G292" s="39" t="str">
        <f t="shared" si="166"/>
        <v>WISE EXPRESS LOGISTICS(PANGZIMOM)</v>
      </c>
      <c r="H292" s="41" t="str">
        <f t="shared" si="167"/>
        <v>이효진</v>
      </c>
      <c r="I292" s="39" t="str">
        <f t="shared" si="168"/>
        <v>38681</v>
      </c>
      <c r="J292" s="52" t="str">
        <f t="shared" si="169"/>
        <v/>
      </c>
      <c r="K292" s="75">
        <f t="shared" si="170"/>
        <v>1</v>
      </c>
      <c r="L292" s="76">
        <f t="shared" si="171"/>
        <v>2.5</v>
      </c>
      <c r="M292" s="76">
        <f t="shared" si="172"/>
        <v>1E-3</v>
      </c>
      <c r="N292" s="76">
        <f t="shared" si="173"/>
        <v>2.5</v>
      </c>
      <c r="O292" s="42">
        <f t="shared" si="174"/>
        <v>2.5</v>
      </c>
      <c r="P292" s="39" t="str">
        <f t="shared" si="175"/>
        <v>목록(Manifest)</v>
      </c>
      <c r="Q292" s="72">
        <f t="shared" si="176"/>
        <v>110</v>
      </c>
      <c r="R292" s="43" t="str">
        <f t="shared" si="177"/>
        <v>5X033</v>
      </c>
      <c r="S292" s="82" t="str">
        <f t="shared" si="178"/>
        <v/>
      </c>
      <c r="T292" s="40">
        <f t="shared" si="179"/>
        <v>45905</v>
      </c>
      <c r="U292" s="44">
        <v>2500</v>
      </c>
      <c r="V292" s="44">
        <f t="shared" si="180"/>
        <v>0</v>
      </c>
      <c r="W292" s="77">
        <f t="shared" si="181"/>
        <v>2500</v>
      </c>
      <c r="X292" s="78">
        <f t="shared" si="182"/>
        <v>0</v>
      </c>
      <c r="Y292" s="44" cm="1">
        <f t="array" ref="Y292">_xlfn.IFNA(_xlfn.IFS(AND(Q292&gt;=2000, Q292&lt;3000), 10000, AND(Q292&gt;=3000, Q292&lt;4000), 15000, AND(Q292&gt;=4000, Q292&lt;5000), 20000, AND(Q292&gt;=5000), 25000),0)</f>
        <v>0</v>
      </c>
      <c r="Z292" s="91">
        <f t="shared" si="183"/>
        <v>0</v>
      </c>
      <c r="AA292" s="44">
        <f t="shared" si="184"/>
        <v>0</v>
      </c>
      <c r="AB292" s="44"/>
      <c r="AC292" s="44"/>
      <c r="AD292" s="44"/>
      <c r="AE292" s="44">
        <f>VLOOKUP(O292,정산업데이트!$A$6:$B$12,2,10)</f>
        <v>0</v>
      </c>
      <c r="AF292" s="44"/>
      <c r="AG292" s="79">
        <f t="shared" si="185"/>
        <v>0</v>
      </c>
      <c r="AH292" s="80">
        <f t="shared" si="186"/>
        <v>2500</v>
      </c>
      <c r="AI292" s="93"/>
      <c r="AJ292" s="84" t="s">
        <v>3202</v>
      </c>
      <c r="AK292" s="84" t="s">
        <v>73</v>
      </c>
      <c r="AL292" s="84" t="s">
        <v>3203</v>
      </c>
      <c r="AM292" s="84" t="s">
        <v>3595</v>
      </c>
      <c r="AN292" s="84" t="s">
        <v>3596</v>
      </c>
      <c r="AO292" s="84" t="s">
        <v>3597</v>
      </c>
      <c r="AP292" s="84" t="s">
        <v>1597</v>
      </c>
      <c r="AQ292" s="84" t="s">
        <v>122</v>
      </c>
      <c r="AR292" s="85">
        <v>1</v>
      </c>
      <c r="AS292" s="86">
        <v>2.5</v>
      </c>
      <c r="AT292" s="86">
        <v>1E-3</v>
      </c>
      <c r="AU292" s="86">
        <v>2.5</v>
      </c>
      <c r="AV292" s="84" t="s">
        <v>7</v>
      </c>
      <c r="AW292" s="86">
        <v>110</v>
      </c>
      <c r="AX292" s="84" t="s">
        <v>68</v>
      </c>
      <c r="AY292" s="84" t="s">
        <v>68</v>
      </c>
      <c r="AZ292" s="84" t="s">
        <v>68</v>
      </c>
      <c r="BA292" s="84" t="s">
        <v>68</v>
      </c>
      <c r="BB292" s="84" t="s">
        <v>68</v>
      </c>
      <c r="BC292" s="84" t="s">
        <v>441</v>
      </c>
      <c r="BD292" s="84" t="s">
        <v>442</v>
      </c>
      <c r="BE292" s="84" t="s">
        <v>448</v>
      </c>
      <c r="BF292" s="84" t="s">
        <v>122</v>
      </c>
      <c r="BG292" s="84" t="s">
        <v>69</v>
      </c>
      <c r="BH292" s="92" t="s">
        <v>3598</v>
      </c>
      <c r="BI292" s="84" t="s">
        <v>122</v>
      </c>
      <c r="BJ292" s="84" t="s">
        <v>3599</v>
      </c>
      <c r="BK292" s="84" t="s">
        <v>867</v>
      </c>
      <c r="BL292" s="84" t="s">
        <v>122</v>
      </c>
      <c r="BM292" s="84" t="s">
        <v>442</v>
      </c>
      <c r="BN292" s="84" t="s">
        <v>70</v>
      </c>
      <c r="BO292" s="84" t="s">
        <v>71</v>
      </c>
      <c r="BP292" s="84" t="s">
        <v>122</v>
      </c>
      <c r="BQ292" s="84" t="s">
        <v>163</v>
      </c>
    </row>
    <row r="293" spans="1:69" ht="13.2" customHeight="1" x14ac:dyDescent="0.3">
      <c r="A293" s="40" t="str">
        <f t="shared" si="160"/>
        <v>2025-09-05</v>
      </c>
      <c r="B293" s="40" t="str">
        <f t="shared" si="161"/>
        <v>SYD</v>
      </c>
      <c r="C293" s="39" t="str">
        <f t="shared" si="162"/>
        <v>40644104675</v>
      </c>
      <c r="D293" s="41" t="str">
        <f t="shared" si="163"/>
        <v>PKR253149018</v>
      </c>
      <c r="E293" s="41" t="str">
        <f t="shared" si="164"/>
        <v>596421460920</v>
      </c>
      <c r="F293" s="39" t="str">
        <f t="shared" si="165"/>
        <v>2256683</v>
      </c>
      <c r="G293" s="39" t="str">
        <f t="shared" si="166"/>
        <v>WISE EXPRESS LOGISTICS(PANGZIMOM)</v>
      </c>
      <c r="H293" s="41" t="str">
        <f t="shared" si="167"/>
        <v>박소영</v>
      </c>
      <c r="I293" s="39" t="str">
        <f t="shared" si="168"/>
        <v>59535</v>
      </c>
      <c r="J293" s="52" t="str">
        <f t="shared" si="169"/>
        <v/>
      </c>
      <c r="K293" s="75">
        <f t="shared" si="170"/>
        <v>1</v>
      </c>
      <c r="L293" s="76">
        <f t="shared" si="171"/>
        <v>1</v>
      </c>
      <c r="M293" s="76">
        <f t="shared" si="172"/>
        <v>1E-3</v>
      </c>
      <c r="N293" s="76">
        <f t="shared" si="173"/>
        <v>1</v>
      </c>
      <c r="O293" s="42">
        <f t="shared" si="174"/>
        <v>1</v>
      </c>
      <c r="P293" s="39" t="str">
        <f t="shared" si="175"/>
        <v>목록(Manifest)</v>
      </c>
      <c r="Q293" s="72">
        <f t="shared" si="176"/>
        <v>45</v>
      </c>
      <c r="R293" s="43" t="str">
        <f t="shared" si="177"/>
        <v>5X033</v>
      </c>
      <c r="S293" s="82" t="str">
        <f t="shared" si="178"/>
        <v/>
      </c>
      <c r="T293" s="40">
        <f t="shared" si="179"/>
        <v>45905</v>
      </c>
      <c r="U293" s="44">
        <v>2500</v>
      </c>
      <c r="V293" s="44">
        <f t="shared" si="180"/>
        <v>0</v>
      </c>
      <c r="W293" s="77">
        <f t="shared" si="181"/>
        <v>2500</v>
      </c>
      <c r="X293" s="78">
        <f t="shared" si="182"/>
        <v>0</v>
      </c>
      <c r="Y293" s="44" cm="1">
        <f t="array" ref="Y293">_xlfn.IFNA(_xlfn.IFS(AND(Q293&gt;=2000, Q293&lt;3000), 10000, AND(Q293&gt;=3000, Q293&lt;4000), 15000, AND(Q293&gt;=4000, Q293&lt;5000), 20000, AND(Q293&gt;=5000), 25000),0)</f>
        <v>0</v>
      </c>
      <c r="Z293" s="91">
        <f t="shared" si="183"/>
        <v>0</v>
      </c>
      <c r="AA293" s="44">
        <f t="shared" si="184"/>
        <v>0</v>
      </c>
      <c r="AB293" s="44"/>
      <c r="AC293" s="44"/>
      <c r="AD293" s="44"/>
      <c r="AE293" s="44">
        <f>VLOOKUP(O293,정산업데이트!$A$6:$B$12,2,10)</f>
        <v>0</v>
      </c>
      <c r="AF293" s="44"/>
      <c r="AG293" s="79">
        <f t="shared" si="185"/>
        <v>0</v>
      </c>
      <c r="AH293" s="80">
        <f t="shared" si="186"/>
        <v>2500</v>
      </c>
      <c r="AI293" s="93"/>
      <c r="AJ293" s="84" t="s">
        <v>3202</v>
      </c>
      <c r="AK293" s="84" t="s">
        <v>73</v>
      </c>
      <c r="AL293" s="84" t="s">
        <v>3203</v>
      </c>
      <c r="AM293" s="84" t="s">
        <v>3600</v>
      </c>
      <c r="AN293" s="84" t="s">
        <v>874</v>
      </c>
      <c r="AO293" s="84" t="s">
        <v>3601</v>
      </c>
      <c r="AP293" s="84" t="s">
        <v>3602</v>
      </c>
      <c r="AQ293" s="84" t="s">
        <v>122</v>
      </c>
      <c r="AR293" s="85">
        <v>1</v>
      </c>
      <c r="AS293" s="86">
        <v>1</v>
      </c>
      <c r="AT293" s="86">
        <v>1E-3</v>
      </c>
      <c r="AU293" s="86">
        <v>1</v>
      </c>
      <c r="AV293" s="84" t="s">
        <v>7</v>
      </c>
      <c r="AW293" s="86">
        <v>45</v>
      </c>
      <c r="AX293" s="84" t="s">
        <v>68</v>
      </c>
      <c r="AY293" s="84" t="s">
        <v>68</v>
      </c>
      <c r="AZ293" s="84" t="s">
        <v>68</v>
      </c>
      <c r="BA293" s="84" t="s">
        <v>68</v>
      </c>
      <c r="BB293" s="84" t="s">
        <v>68</v>
      </c>
      <c r="BC293" s="84" t="s">
        <v>441</v>
      </c>
      <c r="BD293" s="84" t="s">
        <v>442</v>
      </c>
      <c r="BE293" s="84" t="s">
        <v>448</v>
      </c>
      <c r="BF293" s="84" t="s">
        <v>122</v>
      </c>
      <c r="BG293" s="84" t="s">
        <v>69</v>
      </c>
      <c r="BH293" s="92" t="s">
        <v>3603</v>
      </c>
      <c r="BI293" s="84" t="s">
        <v>122</v>
      </c>
      <c r="BJ293" s="84" t="s">
        <v>3604</v>
      </c>
      <c r="BK293" s="84" t="s">
        <v>867</v>
      </c>
      <c r="BL293" s="84" t="s">
        <v>122</v>
      </c>
      <c r="BM293" s="84" t="s">
        <v>442</v>
      </c>
      <c r="BN293" s="84" t="s">
        <v>70</v>
      </c>
      <c r="BO293" s="84" t="s">
        <v>71</v>
      </c>
      <c r="BP293" s="84" t="s">
        <v>122</v>
      </c>
      <c r="BQ293" s="84" t="s">
        <v>163</v>
      </c>
    </row>
    <row r="294" spans="1:69" ht="13.2" customHeight="1" x14ac:dyDescent="0.3">
      <c r="A294" s="40" t="str">
        <f t="shared" si="160"/>
        <v>2025-09-05</v>
      </c>
      <c r="B294" s="40" t="str">
        <f t="shared" si="161"/>
        <v>SYD</v>
      </c>
      <c r="C294" s="39" t="str">
        <f t="shared" si="162"/>
        <v>40644104675</v>
      </c>
      <c r="D294" s="41" t="str">
        <f t="shared" si="163"/>
        <v>PKR253149019</v>
      </c>
      <c r="E294" s="41" t="str">
        <f t="shared" si="164"/>
        <v>596421460931</v>
      </c>
      <c r="F294" s="39" t="str">
        <f t="shared" si="165"/>
        <v>2256683</v>
      </c>
      <c r="G294" s="39" t="str">
        <f t="shared" si="166"/>
        <v>WISE EXPRESS LOGISTICS(PANGZIMOM)</v>
      </c>
      <c r="H294" s="41" t="str">
        <f t="shared" si="167"/>
        <v>유사랑</v>
      </c>
      <c r="I294" s="39" t="str">
        <f t="shared" si="168"/>
        <v>21996</v>
      </c>
      <c r="J294" s="52" t="str">
        <f t="shared" si="169"/>
        <v/>
      </c>
      <c r="K294" s="75">
        <f t="shared" si="170"/>
        <v>1</v>
      </c>
      <c r="L294" s="76">
        <f t="shared" si="171"/>
        <v>1</v>
      </c>
      <c r="M294" s="76">
        <f t="shared" si="172"/>
        <v>1E-3</v>
      </c>
      <c r="N294" s="76">
        <f t="shared" si="173"/>
        <v>1</v>
      </c>
      <c r="O294" s="42">
        <f t="shared" si="174"/>
        <v>1</v>
      </c>
      <c r="P294" s="39" t="str">
        <f t="shared" si="175"/>
        <v>목록(Manifest)</v>
      </c>
      <c r="Q294" s="72">
        <f t="shared" si="176"/>
        <v>40</v>
      </c>
      <c r="R294" s="43" t="str">
        <f t="shared" si="177"/>
        <v>5X033</v>
      </c>
      <c r="S294" s="82" t="str">
        <f t="shared" si="178"/>
        <v/>
      </c>
      <c r="T294" s="40">
        <f t="shared" si="179"/>
        <v>45905</v>
      </c>
      <c r="U294" s="44">
        <v>2500</v>
      </c>
      <c r="V294" s="44">
        <f t="shared" si="180"/>
        <v>0</v>
      </c>
      <c r="W294" s="77">
        <f t="shared" si="181"/>
        <v>2500</v>
      </c>
      <c r="X294" s="78">
        <f t="shared" si="182"/>
        <v>0</v>
      </c>
      <c r="Y294" s="44" cm="1">
        <f t="array" ref="Y294">_xlfn.IFNA(_xlfn.IFS(AND(Q294&gt;=2000, Q294&lt;3000), 10000, AND(Q294&gt;=3000, Q294&lt;4000), 15000, AND(Q294&gt;=4000, Q294&lt;5000), 20000, AND(Q294&gt;=5000), 25000),0)</f>
        <v>0</v>
      </c>
      <c r="Z294" s="91">
        <f t="shared" si="183"/>
        <v>0</v>
      </c>
      <c r="AA294" s="44">
        <f t="shared" si="184"/>
        <v>0</v>
      </c>
      <c r="AB294" s="44"/>
      <c r="AC294" s="44"/>
      <c r="AD294" s="44"/>
      <c r="AE294" s="44">
        <f>VLOOKUP(O294,정산업데이트!$A$6:$B$12,2,10)</f>
        <v>0</v>
      </c>
      <c r="AF294" s="44"/>
      <c r="AG294" s="79">
        <f t="shared" si="185"/>
        <v>0</v>
      </c>
      <c r="AH294" s="80">
        <f t="shared" si="186"/>
        <v>2500</v>
      </c>
      <c r="AI294" s="93"/>
      <c r="AJ294" s="84" t="s">
        <v>3202</v>
      </c>
      <c r="AK294" s="84" t="s">
        <v>73</v>
      </c>
      <c r="AL294" s="84" t="s">
        <v>3203</v>
      </c>
      <c r="AM294" s="84" t="s">
        <v>3605</v>
      </c>
      <c r="AN294" s="84" t="s">
        <v>3606</v>
      </c>
      <c r="AO294" s="84" t="s">
        <v>3607</v>
      </c>
      <c r="AP294" s="84" t="s">
        <v>3608</v>
      </c>
      <c r="AQ294" s="84" t="s">
        <v>122</v>
      </c>
      <c r="AR294" s="85">
        <v>1</v>
      </c>
      <c r="AS294" s="86">
        <v>1</v>
      </c>
      <c r="AT294" s="86">
        <v>1E-3</v>
      </c>
      <c r="AU294" s="86">
        <v>1</v>
      </c>
      <c r="AV294" s="84" t="s">
        <v>7</v>
      </c>
      <c r="AW294" s="86">
        <v>40</v>
      </c>
      <c r="AX294" s="84" t="s">
        <v>68</v>
      </c>
      <c r="AY294" s="84" t="s">
        <v>68</v>
      </c>
      <c r="AZ294" s="84" t="s">
        <v>68</v>
      </c>
      <c r="BA294" s="84" t="s">
        <v>68</v>
      </c>
      <c r="BB294" s="84" t="s">
        <v>68</v>
      </c>
      <c r="BC294" s="84" t="s">
        <v>441</v>
      </c>
      <c r="BD294" s="84" t="s">
        <v>442</v>
      </c>
      <c r="BE294" s="84" t="s">
        <v>448</v>
      </c>
      <c r="BF294" s="84" t="s">
        <v>122</v>
      </c>
      <c r="BG294" s="84" t="s">
        <v>69</v>
      </c>
      <c r="BH294" s="92" t="s">
        <v>3609</v>
      </c>
      <c r="BI294" s="84" t="s">
        <v>122</v>
      </c>
      <c r="BJ294" s="84" t="s">
        <v>3610</v>
      </c>
      <c r="BK294" s="84" t="s">
        <v>867</v>
      </c>
      <c r="BL294" s="84" t="s">
        <v>122</v>
      </c>
      <c r="BM294" s="84" t="s">
        <v>442</v>
      </c>
      <c r="BN294" s="84" t="s">
        <v>70</v>
      </c>
      <c r="BO294" s="84" t="s">
        <v>71</v>
      </c>
      <c r="BP294" s="84" t="s">
        <v>122</v>
      </c>
      <c r="BQ294" s="84" t="s">
        <v>163</v>
      </c>
    </row>
    <row r="295" spans="1:69" ht="13.2" customHeight="1" x14ac:dyDescent="0.3">
      <c r="A295" s="40" t="str">
        <f t="shared" si="160"/>
        <v>2025-09-05</v>
      </c>
      <c r="B295" s="40" t="str">
        <f t="shared" si="161"/>
        <v>SYD</v>
      </c>
      <c r="C295" s="39" t="str">
        <f t="shared" si="162"/>
        <v>40644104675</v>
      </c>
      <c r="D295" s="41" t="str">
        <f t="shared" si="163"/>
        <v>PKR253149020</v>
      </c>
      <c r="E295" s="41" t="str">
        <f t="shared" si="164"/>
        <v>596421460942</v>
      </c>
      <c r="F295" s="39" t="str">
        <f t="shared" si="165"/>
        <v>2256683</v>
      </c>
      <c r="G295" s="39" t="str">
        <f t="shared" si="166"/>
        <v>WISE EXPRESS LOGISTICS(PANGZIMOM)</v>
      </c>
      <c r="H295" s="41" t="str">
        <f t="shared" si="167"/>
        <v>가유진</v>
      </c>
      <c r="I295" s="39" t="str">
        <f t="shared" si="168"/>
        <v>28424</v>
      </c>
      <c r="J295" s="52" t="str">
        <f t="shared" si="169"/>
        <v/>
      </c>
      <c r="K295" s="75">
        <f t="shared" si="170"/>
        <v>1</v>
      </c>
      <c r="L295" s="76">
        <f t="shared" si="171"/>
        <v>2</v>
      </c>
      <c r="M295" s="76">
        <f t="shared" si="172"/>
        <v>1E-3</v>
      </c>
      <c r="N295" s="76">
        <f t="shared" si="173"/>
        <v>2</v>
      </c>
      <c r="O295" s="42">
        <f t="shared" si="174"/>
        <v>2</v>
      </c>
      <c r="P295" s="39" t="str">
        <f t="shared" si="175"/>
        <v>목록(Manifest)</v>
      </c>
      <c r="Q295" s="72">
        <f t="shared" si="176"/>
        <v>90</v>
      </c>
      <c r="R295" s="43" t="str">
        <f t="shared" si="177"/>
        <v>5X033</v>
      </c>
      <c r="S295" s="82" t="str">
        <f t="shared" si="178"/>
        <v/>
      </c>
      <c r="T295" s="40">
        <f t="shared" si="179"/>
        <v>45905</v>
      </c>
      <c r="U295" s="44">
        <v>2500</v>
      </c>
      <c r="V295" s="44">
        <f t="shared" si="180"/>
        <v>0</v>
      </c>
      <c r="W295" s="77">
        <f t="shared" si="181"/>
        <v>2500</v>
      </c>
      <c r="X295" s="78">
        <f t="shared" si="182"/>
        <v>0</v>
      </c>
      <c r="Y295" s="44" cm="1">
        <f t="array" ref="Y295">_xlfn.IFNA(_xlfn.IFS(AND(Q295&gt;=2000, Q295&lt;3000), 10000, AND(Q295&gt;=3000, Q295&lt;4000), 15000, AND(Q295&gt;=4000, Q295&lt;5000), 20000, AND(Q295&gt;=5000), 25000),0)</f>
        <v>0</v>
      </c>
      <c r="Z295" s="91">
        <f t="shared" si="183"/>
        <v>0</v>
      </c>
      <c r="AA295" s="44">
        <f t="shared" si="184"/>
        <v>0</v>
      </c>
      <c r="AB295" s="44"/>
      <c r="AC295" s="44"/>
      <c r="AD295" s="44"/>
      <c r="AE295" s="44">
        <f>VLOOKUP(O295,정산업데이트!$A$6:$B$12,2,10)</f>
        <v>0</v>
      </c>
      <c r="AF295" s="44"/>
      <c r="AG295" s="79">
        <f t="shared" si="185"/>
        <v>0</v>
      </c>
      <c r="AH295" s="80">
        <f t="shared" si="186"/>
        <v>2500</v>
      </c>
      <c r="AI295" s="93"/>
      <c r="AJ295" s="84" t="s">
        <v>3202</v>
      </c>
      <c r="AK295" s="84" t="s">
        <v>73</v>
      </c>
      <c r="AL295" s="84" t="s">
        <v>3203</v>
      </c>
      <c r="AM295" s="84" t="s">
        <v>3611</v>
      </c>
      <c r="AN295" s="84" t="s">
        <v>3612</v>
      </c>
      <c r="AO295" s="84" t="s">
        <v>3613</v>
      </c>
      <c r="AP295" s="84" t="s">
        <v>3614</v>
      </c>
      <c r="AQ295" s="84" t="s">
        <v>122</v>
      </c>
      <c r="AR295" s="85">
        <v>1</v>
      </c>
      <c r="AS295" s="86">
        <v>2</v>
      </c>
      <c r="AT295" s="86">
        <v>1E-3</v>
      </c>
      <c r="AU295" s="86">
        <v>2</v>
      </c>
      <c r="AV295" s="84" t="s">
        <v>7</v>
      </c>
      <c r="AW295" s="86">
        <v>90</v>
      </c>
      <c r="AX295" s="84" t="s">
        <v>68</v>
      </c>
      <c r="AY295" s="84" t="s">
        <v>68</v>
      </c>
      <c r="AZ295" s="84" t="s">
        <v>68</v>
      </c>
      <c r="BA295" s="84" t="s">
        <v>68</v>
      </c>
      <c r="BB295" s="84" t="s">
        <v>68</v>
      </c>
      <c r="BC295" s="84" t="s">
        <v>441</v>
      </c>
      <c r="BD295" s="84" t="s">
        <v>442</v>
      </c>
      <c r="BE295" s="84" t="s">
        <v>448</v>
      </c>
      <c r="BF295" s="84" t="s">
        <v>122</v>
      </c>
      <c r="BG295" s="84" t="s">
        <v>69</v>
      </c>
      <c r="BH295" s="92" t="s">
        <v>3615</v>
      </c>
      <c r="BI295" s="84" t="s">
        <v>122</v>
      </c>
      <c r="BJ295" s="84" t="s">
        <v>3616</v>
      </c>
      <c r="BK295" s="84" t="s">
        <v>867</v>
      </c>
      <c r="BL295" s="84" t="s">
        <v>122</v>
      </c>
      <c r="BM295" s="84" t="s">
        <v>442</v>
      </c>
      <c r="BN295" s="84" t="s">
        <v>70</v>
      </c>
      <c r="BO295" s="84" t="s">
        <v>71</v>
      </c>
      <c r="BP295" s="84" t="s">
        <v>122</v>
      </c>
      <c r="BQ295" s="84" t="s">
        <v>163</v>
      </c>
    </row>
    <row r="296" spans="1:69" ht="13.2" customHeight="1" x14ac:dyDescent="0.3">
      <c r="A296" s="40" t="str">
        <f t="shared" si="160"/>
        <v>2025-09-05</v>
      </c>
      <c r="B296" s="40" t="str">
        <f t="shared" si="161"/>
        <v>SYD</v>
      </c>
      <c r="C296" s="39" t="str">
        <f t="shared" si="162"/>
        <v>40644104675</v>
      </c>
      <c r="D296" s="41" t="str">
        <f t="shared" si="163"/>
        <v>PKR253149021</v>
      </c>
      <c r="E296" s="41" t="str">
        <f t="shared" si="164"/>
        <v>596421460953</v>
      </c>
      <c r="F296" s="39" t="str">
        <f t="shared" si="165"/>
        <v>2256683</v>
      </c>
      <c r="G296" s="39" t="str">
        <f t="shared" si="166"/>
        <v>WISE EXPRESS LOGISTICS(PANGZIMOM)</v>
      </c>
      <c r="H296" s="41" t="str">
        <f t="shared" si="167"/>
        <v>곽은영</v>
      </c>
      <c r="I296" s="39" t="str">
        <f t="shared" si="168"/>
        <v>31089</v>
      </c>
      <c r="J296" s="52" t="str">
        <f t="shared" si="169"/>
        <v/>
      </c>
      <c r="K296" s="75">
        <f t="shared" si="170"/>
        <v>1</v>
      </c>
      <c r="L296" s="76">
        <f t="shared" si="171"/>
        <v>1</v>
      </c>
      <c r="M296" s="76">
        <f t="shared" si="172"/>
        <v>1E-3</v>
      </c>
      <c r="N296" s="76">
        <f t="shared" si="173"/>
        <v>1</v>
      </c>
      <c r="O296" s="42">
        <f t="shared" si="174"/>
        <v>1</v>
      </c>
      <c r="P296" s="39" t="str">
        <f t="shared" si="175"/>
        <v>목록(Manifest)</v>
      </c>
      <c r="Q296" s="72">
        <f t="shared" si="176"/>
        <v>50</v>
      </c>
      <c r="R296" s="43" t="str">
        <f t="shared" si="177"/>
        <v>5X033</v>
      </c>
      <c r="S296" s="82" t="str">
        <f t="shared" si="178"/>
        <v/>
      </c>
      <c r="T296" s="40">
        <f t="shared" si="179"/>
        <v>45905</v>
      </c>
      <c r="U296" s="44">
        <v>2500</v>
      </c>
      <c r="V296" s="44">
        <f t="shared" si="180"/>
        <v>0</v>
      </c>
      <c r="W296" s="77">
        <f t="shared" si="181"/>
        <v>2500</v>
      </c>
      <c r="X296" s="78">
        <f t="shared" si="182"/>
        <v>0</v>
      </c>
      <c r="Y296" s="44" cm="1">
        <f t="array" ref="Y296">_xlfn.IFNA(_xlfn.IFS(AND(Q296&gt;=2000, Q296&lt;3000), 10000, AND(Q296&gt;=3000, Q296&lt;4000), 15000, AND(Q296&gt;=4000, Q296&lt;5000), 20000, AND(Q296&gt;=5000), 25000),0)</f>
        <v>0</v>
      </c>
      <c r="Z296" s="91">
        <f t="shared" si="183"/>
        <v>0</v>
      </c>
      <c r="AA296" s="44">
        <f t="shared" si="184"/>
        <v>0</v>
      </c>
      <c r="AB296" s="44"/>
      <c r="AC296" s="44"/>
      <c r="AD296" s="44"/>
      <c r="AE296" s="44">
        <f>VLOOKUP(O296,정산업데이트!$A$6:$B$12,2,10)</f>
        <v>0</v>
      </c>
      <c r="AF296" s="44"/>
      <c r="AG296" s="79">
        <f t="shared" si="185"/>
        <v>0</v>
      </c>
      <c r="AH296" s="80">
        <f t="shared" si="186"/>
        <v>2500</v>
      </c>
      <c r="AI296" s="93"/>
      <c r="AJ296" s="84" t="s">
        <v>3202</v>
      </c>
      <c r="AK296" s="84" t="s">
        <v>73</v>
      </c>
      <c r="AL296" s="84" t="s">
        <v>3203</v>
      </c>
      <c r="AM296" s="84" t="s">
        <v>3617</v>
      </c>
      <c r="AN296" s="84" t="s">
        <v>1739</v>
      </c>
      <c r="AO296" s="84" t="s">
        <v>3618</v>
      </c>
      <c r="AP296" s="84" t="s">
        <v>2953</v>
      </c>
      <c r="AQ296" s="84" t="s">
        <v>122</v>
      </c>
      <c r="AR296" s="85">
        <v>1</v>
      </c>
      <c r="AS296" s="86">
        <v>1</v>
      </c>
      <c r="AT296" s="86">
        <v>1E-3</v>
      </c>
      <c r="AU296" s="86">
        <v>1</v>
      </c>
      <c r="AV296" s="84" t="s">
        <v>7</v>
      </c>
      <c r="AW296" s="86">
        <v>50</v>
      </c>
      <c r="AX296" s="84" t="s">
        <v>68</v>
      </c>
      <c r="AY296" s="84" t="s">
        <v>68</v>
      </c>
      <c r="AZ296" s="84" t="s">
        <v>68</v>
      </c>
      <c r="BA296" s="84" t="s">
        <v>68</v>
      </c>
      <c r="BB296" s="84" t="s">
        <v>68</v>
      </c>
      <c r="BC296" s="84" t="s">
        <v>441</v>
      </c>
      <c r="BD296" s="84" t="s">
        <v>442</v>
      </c>
      <c r="BE296" s="84" t="s">
        <v>448</v>
      </c>
      <c r="BF296" s="84" t="s">
        <v>122</v>
      </c>
      <c r="BG296" s="84" t="s">
        <v>69</v>
      </c>
      <c r="BH296" s="92" t="s">
        <v>3619</v>
      </c>
      <c r="BI296" s="84" t="s">
        <v>122</v>
      </c>
      <c r="BJ296" s="84" t="s">
        <v>3620</v>
      </c>
      <c r="BK296" s="84" t="s">
        <v>867</v>
      </c>
      <c r="BL296" s="84" t="s">
        <v>122</v>
      </c>
      <c r="BM296" s="84" t="s">
        <v>442</v>
      </c>
      <c r="BN296" s="84" t="s">
        <v>70</v>
      </c>
      <c r="BO296" s="84" t="s">
        <v>71</v>
      </c>
      <c r="BP296" s="84" t="s">
        <v>122</v>
      </c>
      <c r="BQ296" s="84" t="s">
        <v>163</v>
      </c>
    </row>
    <row r="297" spans="1:69" ht="13.2" customHeight="1" x14ac:dyDescent="0.3">
      <c r="A297" s="40" t="str">
        <f t="shared" si="160"/>
        <v>2025-09-05</v>
      </c>
      <c r="B297" s="40" t="str">
        <f t="shared" si="161"/>
        <v>SYD</v>
      </c>
      <c r="C297" s="39" t="str">
        <f t="shared" si="162"/>
        <v>40644104675</v>
      </c>
      <c r="D297" s="41" t="str">
        <f t="shared" si="163"/>
        <v>PKR253149022</v>
      </c>
      <c r="E297" s="41" t="str">
        <f t="shared" si="164"/>
        <v>596421460964</v>
      </c>
      <c r="F297" s="39" t="str">
        <f t="shared" si="165"/>
        <v>2256683</v>
      </c>
      <c r="G297" s="39" t="str">
        <f t="shared" si="166"/>
        <v>WISE EXPRESS LOGISTICS(PANGZIMOM)</v>
      </c>
      <c r="H297" s="41" t="str">
        <f t="shared" si="167"/>
        <v>공지혜</v>
      </c>
      <c r="I297" s="39" t="str">
        <f t="shared" si="168"/>
        <v>63052</v>
      </c>
      <c r="J297" s="52" t="str">
        <f t="shared" si="169"/>
        <v/>
      </c>
      <c r="K297" s="75">
        <f t="shared" si="170"/>
        <v>1</v>
      </c>
      <c r="L297" s="76">
        <f t="shared" si="171"/>
        <v>1</v>
      </c>
      <c r="M297" s="76">
        <f t="shared" si="172"/>
        <v>1E-3</v>
      </c>
      <c r="N297" s="76">
        <f t="shared" si="173"/>
        <v>1</v>
      </c>
      <c r="O297" s="42">
        <f t="shared" si="174"/>
        <v>1</v>
      </c>
      <c r="P297" s="39" t="str">
        <f t="shared" si="175"/>
        <v>목록(Manifest)</v>
      </c>
      <c r="Q297" s="72">
        <f t="shared" si="176"/>
        <v>50</v>
      </c>
      <c r="R297" s="43" t="str">
        <f t="shared" si="177"/>
        <v>5X033</v>
      </c>
      <c r="S297" s="82" t="str">
        <f t="shared" si="178"/>
        <v/>
      </c>
      <c r="T297" s="40">
        <f t="shared" si="179"/>
        <v>45905</v>
      </c>
      <c r="U297" s="44">
        <v>2500</v>
      </c>
      <c r="V297" s="44">
        <f t="shared" si="180"/>
        <v>0</v>
      </c>
      <c r="W297" s="77">
        <f t="shared" si="181"/>
        <v>2500</v>
      </c>
      <c r="X297" s="78">
        <f t="shared" si="182"/>
        <v>0</v>
      </c>
      <c r="Y297" s="44" cm="1">
        <f t="array" ref="Y297">_xlfn.IFNA(_xlfn.IFS(AND(Q297&gt;=2000, Q297&lt;3000), 10000, AND(Q297&gt;=3000, Q297&lt;4000), 15000, AND(Q297&gt;=4000, Q297&lt;5000), 20000, AND(Q297&gt;=5000), 25000),0)</f>
        <v>0</v>
      </c>
      <c r="Z297" s="91">
        <f t="shared" si="183"/>
        <v>0</v>
      </c>
      <c r="AA297" s="44">
        <f t="shared" si="184"/>
        <v>3000</v>
      </c>
      <c r="AB297" s="44"/>
      <c r="AC297" s="44"/>
      <c r="AD297" s="44"/>
      <c r="AE297" s="44">
        <f>VLOOKUP(O297,정산업데이트!$A$6:$B$12,2,10)</f>
        <v>0</v>
      </c>
      <c r="AF297" s="44"/>
      <c r="AG297" s="79">
        <f t="shared" si="185"/>
        <v>3000</v>
      </c>
      <c r="AH297" s="80">
        <f t="shared" si="186"/>
        <v>5500</v>
      </c>
      <c r="AI297" s="93"/>
      <c r="AJ297" s="84" t="s">
        <v>3202</v>
      </c>
      <c r="AK297" s="84" t="s">
        <v>73</v>
      </c>
      <c r="AL297" s="84" t="s">
        <v>3203</v>
      </c>
      <c r="AM297" s="84" t="s">
        <v>3621</v>
      </c>
      <c r="AN297" s="84" t="s">
        <v>3622</v>
      </c>
      <c r="AO297" s="84" t="s">
        <v>3623</v>
      </c>
      <c r="AP297" s="84" t="s">
        <v>3624</v>
      </c>
      <c r="AQ297" s="84" t="s">
        <v>122</v>
      </c>
      <c r="AR297" s="85">
        <v>1</v>
      </c>
      <c r="AS297" s="86">
        <v>1</v>
      </c>
      <c r="AT297" s="86">
        <v>1E-3</v>
      </c>
      <c r="AU297" s="86">
        <v>1</v>
      </c>
      <c r="AV297" s="84" t="s">
        <v>7</v>
      </c>
      <c r="AW297" s="86">
        <v>50</v>
      </c>
      <c r="AX297" s="84" t="s">
        <v>68</v>
      </c>
      <c r="AY297" s="84" t="s">
        <v>68</v>
      </c>
      <c r="AZ297" s="84" t="s">
        <v>68</v>
      </c>
      <c r="BA297" s="84" t="s">
        <v>68</v>
      </c>
      <c r="BB297" s="84" t="s">
        <v>68</v>
      </c>
      <c r="BC297" s="84" t="s">
        <v>441</v>
      </c>
      <c r="BD297" s="84" t="s">
        <v>442</v>
      </c>
      <c r="BE297" s="84" t="s">
        <v>448</v>
      </c>
      <c r="BF297" s="84" t="s">
        <v>122</v>
      </c>
      <c r="BG297" s="84" t="s">
        <v>69</v>
      </c>
      <c r="BH297" s="92" t="s">
        <v>3625</v>
      </c>
      <c r="BI297" s="84" t="s">
        <v>122</v>
      </c>
      <c r="BJ297" s="84" t="s">
        <v>3626</v>
      </c>
      <c r="BK297" s="84" t="s">
        <v>867</v>
      </c>
      <c r="BL297" s="84" t="s">
        <v>122</v>
      </c>
      <c r="BM297" s="84" t="s">
        <v>442</v>
      </c>
      <c r="BN297" s="84" t="s">
        <v>70</v>
      </c>
      <c r="BO297" s="84" t="s">
        <v>71</v>
      </c>
      <c r="BP297" s="84" t="s">
        <v>122</v>
      </c>
      <c r="BQ297" s="84" t="s">
        <v>163</v>
      </c>
    </row>
    <row r="298" spans="1:69" ht="13.2" customHeight="1" x14ac:dyDescent="0.3">
      <c r="A298" s="40" t="str">
        <f t="shared" si="160"/>
        <v>2025-09-05</v>
      </c>
      <c r="B298" s="40" t="str">
        <f t="shared" si="161"/>
        <v>SYD</v>
      </c>
      <c r="C298" s="39" t="str">
        <f t="shared" si="162"/>
        <v>40644104675</v>
      </c>
      <c r="D298" s="41" t="str">
        <f t="shared" si="163"/>
        <v>PKR253149023</v>
      </c>
      <c r="E298" s="41" t="str">
        <f t="shared" si="164"/>
        <v>596421460975</v>
      </c>
      <c r="F298" s="39" t="str">
        <f t="shared" si="165"/>
        <v>2256683</v>
      </c>
      <c r="G298" s="39" t="str">
        <f t="shared" si="166"/>
        <v>WISE EXPRESS LOGISTICS(PANGZIMOM)</v>
      </c>
      <c r="H298" s="41" t="str">
        <f t="shared" si="167"/>
        <v>김수민</v>
      </c>
      <c r="I298" s="39" t="str">
        <f t="shared" si="168"/>
        <v>21986</v>
      </c>
      <c r="J298" s="52" t="str">
        <f t="shared" si="169"/>
        <v/>
      </c>
      <c r="K298" s="75">
        <f t="shared" si="170"/>
        <v>1</v>
      </c>
      <c r="L298" s="76">
        <f t="shared" si="171"/>
        <v>2.5</v>
      </c>
      <c r="M298" s="76">
        <f t="shared" si="172"/>
        <v>1E-3</v>
      </c>
      <c r="N298" s="76">
        <f t="shared" si="173"/>
        <v>2.5</v>
      </c>
      <c r="O298" s="42">
        <f t="shared" si="174"/>
        <v>2.5</v>
      </c>
      <c r="P298" s="39" t="str">
        <f t="shared" si="175"/>
        <v>목록(Manifest)</v>
      </c>
      <c r="Q298" s="72">
        <f t="shared" si="176"/>
        <v>80</v>
      </c>
      <c r="R298" s="43" t="str">
        <f t="shared" si="177"/>
        <v>5X033</v>
      </c>
      <c r="S298" s="82" t="str">
        <f t="shared" si="178"/>
        <v/>
      </c>
      <c r="T298" s="40">
        <f t="shared" si="179"/>
        <v>45905</v>
      </c>
      <c r="U298" s="44">
        <v>2500</v>
      </c>
      <c r="V298" s="44">
        <f t="shared" si="180"/>
        <v>0</v>
      </c>
      <c r="W298" s="77">
        <f t="shared" si="181"/>
        <v>2500</v>
      </c>
      <c r="X298" s="78">
        <f t="shared" si="182"/>
        <v>0</v>
      </c>
      <c r="Y298" s="44" cm="1">
        <f t="array" ref="Y298">_xlfn.IFNA(_xlfn.IFS(AND(Q298&gt;=2000, Q298&lt;3000), 10000, AND(Q298&gt;=3000, Q298&lt;4000), 15000, AND(Q298&gt;=4000, Q298&lt;5000), 20000, AND(Q298&gt;=5000), 25000),0)</f>
        <v>0</v>
      </c>
      <c r="Z298" s="91">
        <f t="shared" si="183"/>
        <v>0</v>
      </c>
      <c r="AA298" s="44">
        <f t="shared" si="184"/>
        <v>0</v>
      </c>
      <c r="AB298" s="44"/>
      <c r="AC298" s="44"/>
      <c r="AD298" s="44"/>
      <c r="AE298" s="44">
        <f>VLOOKUP(O298,정산업데이트!$A$6:$B$12,2,10)</f>
        <v>0</v>
      </c>
      <c r="AF298" s="44"/>
      <c r="AG298" s="79">
        <f t="shared" si="185"/>
        <v>0</v>
      </c>
      <c r="AH298" s="80">
        <f t="shared" si="186"/>
        <v>2500</v>
      </c>
      <c r="AI298" s="93"/>
      <c r="AJ298" s="84" t="s">
        <v>3202</v>
      </c>
      <c r="AK298" s="84" t="s">
        <v>73</v>
      </c>
      <c r="AL298" s="84" t="s">
        <v>3203</v>
      </c>
      <c r="AM298" s="84" t="s">
        <v>3627</v>
      </c>
      <c r="AN298" s="84" t="s">
        <v>218</v>
      </c>
      <c r="AO298" s="84" t="s">
        <v>3628</v>
      </c>
      <c r="AP298" s="84" t="s">
        <v>602</v>
      </c>
      <c r="AQ298" s="84" t="s">
        <v>122</v>
      </c>
      <c r="AR298" s="85">
        <v>1</v>
      </c>
      <c r="AS298" s="86">
        <v>2.5</v>
      </c>
      <c r="AT298" s="86">
        <v>1E-3</v>
      </c>
      <c r="AU298" s="86">
        <v>2.5</v>
      </c>
      <c r="AV298" s="84" t="s">
        <v>7</v>
      </c>
      <c r="AW298" s="86">
        <v>80</v>
      </c>
      <c r="AX298" s="84" t="s">
        <v>68</v>
      </c>
      <c r="AY298" s="84" t="s">
        <v>68</v>
      </c>
      <c r="AZ298" s="84" t="s">
        <v>68</v>
      </c>
      <c r="BA298" s="84" t="s">
        <v>68</v>
      </c>
      <c r="BB298" s="84" t="s">
        <v>68</v>
      </c>
      <c r="BC298" s="84" t="s">
        <v>441</v>
      </c>
      <c r="BD298" s="84" t="s">
        <v>442</v>
      </c>
      <c r="BE298" s="84" t="s">
        <v>448</v>
      </c>
      <c r="BF298" s="84" t="s">
        <v>122</v>
      </c>
      <c r="BG298" s="84" t="s">
        <v>69</v>
      </c>
      <c r="BH298" s="92" t="s">
        <v>3629</v>
      </c>
      <c r="BI298" s="84" t="s">
        <v>122</v>
      </c>
      <c r="BJ298" s="84" t="s">
        <v>3630</v>
      </c>
      <c r="BK298" s="84" t="s">
        <v>867</v>
      </c>
      <c r="BL298" s="84" t="s">
        <v>122</v>
      </c>
      <c r="BM298" s="84" t="s">
        <v>442</v>
      </c>
      <c r="BN298" s="84" t="s">
        <v>70</v>
      </c>
      <c r="BO298" s="84" t="s">
        <v>71</v>
      </c>
      <c r="BP298" s="84" t="s">
        <v>122</v>
      </c>
      <c r="BQ298" s="84" t="s">
        <v>163</v>
      </c>
    </row>
    <row r="299" spans="1:69" ht="13.2" customHeight="1" x14ac:dyDescent="0.3">
      <c r="A299" s="40" t="str">
        <f t="shared" si="160"/>
        <v>2025-09-05</v>
      </c>
      <c r="B299" s="40" t="str">
        <f t="shared" si="161"/>
        <v>SYD</v>
      </c>
      <c r="C299" s="39" t="str">
        <f t="shared" si="162"/>
        <v>40644104675</v>
      </c>
      <c r="D299" s="41" t="str">
        <f t="shared" si="163"/>
        <v>PKR253149025</v>
      </c>
      <c r="E299" s="41" t="str">
        <f t="shared" si="164"/>
        <v>596421460990</v>
      </c>
      <c r="F299" s="39" t="str">
        <f t="shared" si="165"/>
        <v>2256683</v>
      </c>
      <c r="G299" s="39" t="str">
        <f t="shared" si="166"/>
        <v>WISE EXPRESS LOGISTICS(PANGZIMOM)</v>
      </c>
      <c r="H299" s="41" t="str">
        <f t="shared" si="167"/>
        <v>이다솜</v>
      </c>
      <c r="I299" s="39" t="str">
        <f t="shared" si="168"/>
        <v>39221</v>
      </c>
      <c r="J299" s="52" t="str">
        <f t="shared" si="169"/>
        <v/>
      </c>
      <c r="K299" s="75">
        <f t="shared" si="170"/>
        <v>1</v>
      </c>
      <c r="L299" s="76">
        <f t="shared" si="171"/>
        <v>1</v>
      </c>
      <c r="M299" s="76">
        <f t="shared" si="172"/>
        <v>1E-3</v>
      </c>
      <c r="N299" s="76">
        <f t="shared" si="173"/>
        <v>1</v>
      </c>
      <c r="O299" s="42">
        <f t="shared" si="174"/>
        <v>1</v>
      </c>
      <c r="P299" s="39" t="str">
        <f t="shared" si="175"/>
        <v>목록(Manifest)</v>
      </c>
      <c r="Q299" s="72">
        <f t="shared" si="176"/>
        <v>50</v>
      </c>
      <c r="R299" s="43" t="str">
        <f t="shared" si="177"/>
        <v>5X033</v>
      </c>
      <c r="S299" s="82" t="str">
        <f t="shared" si="178"/>
        <v/>
      </c>
      <c r="T299" s="40">
        <f t="shared" si="179"/>
        <v>45905</v>
      </c>
      <c r="U299" s="44">
        <v>2500</v>
      </c>
      <c r="V299" s="44">
        <f t="shared" si="180"/>
        <v>0</v>
      </c>
      <c r="W299" s="77">
        <f t="shared" si="181"/>
        <v>2500</v>
      </c>
      <c r="X299" s="78">
        <f t="shared" si="182"/>
        <v>0</v>
      </c>
      <c r="Y299" s="44" cm="1">
        <f t="array" ref="Y299">_xlfn.IFNA(_xlfn.IFS(AND(Q299&gt;=2000, Q299&lt;3000), 10000, AND(Q299&gt;=3000, Q299&lt;4000), 15000, AND(Q299&gt;=4000, Q299&lt;5000), 20000, AND(Q299&gt;=5000), 25000),0)</f>
        <v>0</v>
      </c>
      <c r="Z299" s="91">
        <f t="shared" si="183"/>
        <v>0</v>
      </c>
      <c r="AA299" s="44">
        <f t="shared" si="184"/>
        <v>0</v>
      </c>
      <c r="AB299" s="44"/>
      <c r="AC299" s="44"/>
      <c r="AD299" s="44"/>
      <c r="AE299" s="44">
        <f>VLOOKUP(O299,정산업데이트!$A$6:$B$12,2,10)</f>
        <v>0</v>
      </c>
      <c r="AF299" s="44"/>
      <c r="AG299" s="79">
        <f t="shared" si="185"/>
        <v>0</v>
      </c>
      <c r="AH299" s="80">
        <f t="shared" si="186"/>
        <v>2500</v>
      </c>
      <c r="AI299" s="93"/>
      <c r="AJ299" s="84" t="s">
        <v>3202</v>
      </c>
      <c r="AK299" s="84" t="s">
        <v>73</v>
      </c>
      <c r="AL299" s="84" t="s">
        <v>3203</v>
      </c>
      <c r="AM299" s="84" t="s">
        <v>3631</v>
      </c>
      <c r="AN299" s="84" t="s">
        <v>3632</v>
      </c>
      <c r="AO299" s="84" t="s">
        <v>3633</v>
      </c>
      <c r="AP299" s="84" t="s">
        <v>3634</v>
      </c>
      <c r="AQ299" s="84" t="s">
        <v>122</v>
      </c>
      <c r="AR299" s="85">
        <v>1</v>
      </c>
      <c r="AS299" s="86">
        <v>1</v>
      </c>
      <c r="AT299" s="86">
        <v>1E-3</v>
      </c>
      <c r="AU299" s="86">
        <v>1</v>
      </c>
      <c r="AV299" s="84" t="s">
        <v>7</v>
      </c>
      <c r="AW299" s="86">
        <v>50</v>
      </c>
      <c r="AX299" s="84" t="s">
        <v>68</v>
      </c>
      <c r="AY299" s="84" t="s">
        <v>68</v>
      </c>
      <c r="AZ299" s="84" t="s">
        <v>68</v>
      </c>
      <c r="BA299" s="84" t="s">
        <v>68</v>
      </c>
      <c r="BB299" s="84" t="s">
        <v>68</v>
      </c>
      <c r="BC299" s="84" t="s">
        <v>441</v>
      </c>
      <c r="BD299" s="84" t="s">
        <v>442</v>
      </c>
      <c r="BE299" s="84" t="s">
        <v>448</v>
      </c>
      <c r="BF299" s="84" t="s">
        <v>122</v>
      </c>
      <c r="BG299" s="84" t="s">
        <v>69</v>
      </c>
      <c r="BH299" s="92" t="s">
        <v>3635</v>
      </c>
      <c r="BI299" s="84" t="s">
        <v>122</v>
      </c>
      <c r="BJ299" s="84" t="s">
        <v>3636</v>
      </c>
      <c r="BK299" s="84" t="s">
        <v>867</v>
      </c>
      <c r="BL299" s="84" t="s">
        <v>122</v>
      </c>
      <c r="BM299" s="84" t="s">
        <v>442</v>
      </c>
      <c r="BN299" s="84" t="s">
        <v>70</v>
      </c>
      <c r="BO299" s="84" t="s">
        <v>71</v>
      </c>
      <c r="BP299" s="84" t="s">
        <v>122</v>
      </c>
      <c r="BQ299" s="84" t="s">
        <v>163</v>
      </c>
    </row>
    <row r="300" spans="1:69" ht="13.2" customHeight="1" x14ac:dyDescent="0.3">
      <c r="A300" s="40" t="str">
        <f t="shared" si="160"/>
        <v>2025-09-05</v>
      </c>
      <c r="B300" s="40" t="str">
        <f t="shared" si="161"/>
        <v>SYD</v>
      </c>
      <c r="C300" s="39" t="str">
        <f t="shared" si="162"/>
        <v>40644104675</v>
      </c>
      <c r="D300" s="41" t="str">
        <f t="shared" si="163"/>
        <v>PKR253149027</v>
      </c>
      <c r="E300" s="41" t="str">
        <f t="shared" si="164"/>
        <v>596421461012</v>
      </c>
      <c r="F300" s="39" t="str">
        <f t="shared" si="165"/>
        <v>2256683</v>
      </c>
      <c r="G300" s="39" t="str">
        <f t="shared" si="166"/>
        <v>WISE EXPRESS LOGISTICS(PANGZIMOM)</v>
      </c>
      <c r="H300" s="41" t="str">
        <f t="shared" si="167"/>
        <v>김정화</v>
      </c>
      <c r="I300" s="39" t="str">
        <f t="shared" si="168"/>
        <v>15245</v>
      </c>
      <c r="J300" s="52" t="str">
        <f t="shared" si="169"/>
        <v/>
      </c>
      <c r="K300" s="75">
        <f t="shared" si="170"/>
        <v>1</v>
      </c>
      <c r="L300" s="76">
        <f t="shared" si="171"/>
        <v>1</v>
      </c>
      <c r="M300" s="76">
        <f t="shared" si="172"/>
        <v>1E-3</v>
      </c>
      <c r="N300" s="76">
        <f t="shared" si="173"/>
        <v>1</v>
      </c>
      <c r="O300" s="42">
        <f t="shared" si="174"/>
        <v>1</v>
      </c>
      <c r="P300" s="39" t="str">
        <f t="shared" si="175"/>
        <v>일반(목록배제,Normal-Manifest Exception)</v>
      </c>
      <c r="Q300" s="72">
        <f t="shared" si="176"/>
        <v>40</v>
      </c>
      <c r="R300" s="43" t="str">
        <f t="shared" si="177"/>
        <v>5X033</v>
      </c>
      <c r="S300" s="82" t="str">
        <f t="shared" si="178"/>
        <v/>
      </c>
      <c r="T300" s="40">
        <f t="shared" si="179"/>
        <v>45905</v>
      </c>
      <c r="U300" s="44">
        <v>2500</v>
      </c>
      <c r="V300" s="44">
        <f t="shared" si="180"/>
        <v>0</v>
      </c>
      <c r="W300" s="77">
        <f t="shared" si="181"/>
        <v>2500</v>
      </c>
      <c r="X300" s="78">
        <f t="shared" si="182"/>
        <v>0</v>
      </c>
      <c r="Y300" s="44" cm="1">
        <f t="array" ref="Y300">_xlfn.IFNA(_xlfn.IFS(AND(Q300&gt;=2000, Q300&lt;3000), 10000, AND(Q300&gt;=3000, Q300&lt;4000), 15000, AND(Q300&gt;=4000, Q300&lt;5000), 20000, AND(Q300&gt;=5000), 25000),0)</f>
        <v>0</v>
      </c>
      <c r="Z300" s="91">
        <f t="shared" si="183"/>
        <v>300</v>
      </c>
      <c r="AA300" s="44">
        <f t="shared" si="184"/>
        <v>0</v>
      </c>
      <c r="AB300" s="44"/>
      <c r="AC300" s="44"/>
      <c r="AD300" s="44"/>
      <c r="AE300" s="44">
        <f>VLOOKUP(O300,정산업데이트!$A$6:$B$12,2,10)</f>
        <v>0</v>
      </c>
      <c r="AF300" s="44"/>
      <c r="AG300" s="79">
        <f t="shared" si="185"/>
        <v>300</v>
      </c>
      <c r="AH300" s="80">
        <f t="shared" si="186"/>
        <v>2800</v>
      </c>
      <c r="AI300" s="93"/>
      <c r="AJ300" s="84" t="s">
        <v>3202</v>
      </c>
      <c r="AK300" s="84" t="s">
        <v>73</v>
      </c>
      <c r="AL300" s="84" t="s">
        <v>3203</v>
      </c>
      <c r="AM300" s="84" t="s">
        <v>3637</v>
      </c>
      <c r="AN300" s="84" t="s">
        <v>3638</v>
      </c>
      <c r="AO300" s="84" t="s">
        <v>3639</v>
      </c>
      <c r="AP300" s="84" t="s">
        <v>1800</v>
      </c>
      <c r="AQ300" s="84" t="s">
        <v>122</v>
      </c>
      <c r="AR300" s="85">
        <v>1</v>
      </c>
      <c r="AS300" s="86">
        <v>1</v>
      </c>
      <c r="AT300" s="86">
        <v>1E-3</v>
      </c>
      <c r="AU300" s="86">
        <v>1</v>
      </c>
      <c r="AV300" s="84" t="s">
        <v>8</v>
      </c>
      <c r="AW300" s="86">
        <v>40</v>
      </c>
      <c r="AX300" s="84" t="s">
        <v>68</v>
      </c>
      <c r="AY300" s="84" t="s">
        <v>68</v>
      </c>
      <c r="AZ300" s="84" t="s">
        <v>68</v>
      </c>
      <c r="BA300" s="84" t="s">
        <v>68</v>
      </c>
      <c r="BB300" s="84" t="s">
        <v>68</v>
      </c>
      <c r="BC300" s="84" t="s">
        <v>441</v>
      </c>
      <c r="BD300" s="84" t="s">
        <v>442</v>
      </c>
      <c r="BE300" s="84" t="s">
        <v>444</v>
      </c>
      <c r="BF300" s="84" t="s">
        <v>122</v>
      </c>
      <c r="BG300" s="84" t="s">
        <v>69</v>
      </c>
      <c r="BH300" s="92" t="s">
        <v>3640</v>
      </c>
      <c r="BI300" s="84" t="s">
        <v>122</v>
      </c>
      <c r="BJ300" s="84" t="s">
        <v>3641</v>
      </c>
      <c r="BK300" s="84" t="s">
        <v>867</v>
      </c>
      <c r="BL300" s="84" t="s">
        <v>122</v>
      </c>
      <c r="BM300" s="84" t="s">
        <v>442</v>
      </c>
      <c r="BN300" s="84" t="s">
        <v>70</v>
      </c>
      <c r="BO300" s="84" t="s">
        <v>71</v>
      </c>
      <c r="BP300" s="84" t="s">
        <v>122</v>
      </c>
      <c r="BQ300" s="84" t="s">
        <v>163</v>
      </c>
    </row>
    <row r="301" spans="1:69" ht="13.2" customHeight="1" x14ac:dyDescent="0.3">
      <c r="A301" s="40" t="str">
        <f t="shared" si="160"/>
        <v>2025-09-05</v>
      </c>
      <c r="B301" s="40" t="str">
        <f t="shared" si="161"/>
        <v>SYD</v>
      </c>
      <c r="C301" s="39" t="str">
        <f t="shared" si="162"/>
        <v>40644104675</v>
      </c>
      <c r="D301" s="41" t="str">
        <f t="shared" si="163"/>
        <v>PKR253145976</v>
      </c>
      <c r="E301" s="41" t="str">
        <f t="shared" si="164"/>
        <v>596421460161</v>
      </c>
      <c r="F301" s="39" t="str">
        <f t="shared" si="165"/>
        <v>2254239</v>
      </c>
      <c r="G301" s="39" t="str">
        <f t="shared" si="166"/>
        <v>WISE EXPRESS(BIOSYDNEY)</v>
      </c>
      <c r="H301" s="41" t="str">
        <f t="shared" si="167"/>
        <v>홍광호</v>
      </c>
      <c r="I301" s="39" t="str">
        <f t="shared" si="168"/>
        <v>18322</v>
      </c>
      <c r="J301" s="52" t="str">
        <f t="shared" si="169"/>
        <v/>
      </c>
      <c r="K301" s="75">
        <f t="shared" si="170"/>
        <v>1</v>
      </c>
      <c r="L301" s="76">
        <f t="shared" si="171"/>
        <v>1</v>
      </c>
      <c r="M301" s="76">
        <f t="shared" si="172"/>
        <v>1E-3</v>
      </c>
      <c r="N301" s="76">
        <f t="shared" si="173"/>
        <v>1</v>
      </c>
      <c r="O301" s="42">
        <f t="shared" si="174"/>
        <v>1</v>
      </c>
      <c r="P301" s="39" t="str">
        <f t="shared" si="175"/>
        <v>일반(목록배제,Normal-Manifest Exception)</v>
      </c>
      <c r="Q301" s="72">
        <f t="shared" si="176"/>
        <v>100</v>
      </c>
      <c r="R301" s="43" t="str">
        <f t="shared" si="177"/>
        <v>5X033</v>
      </c>
      <c r="S301" s="82" t="str">
        <f t="shared" si="178"/>
        <v/>
      </c>
      <c r="T301" s="40">
        <f t="shared" si="179"/>
        <v>45905</v>
      </c>
      <c r="U301" s="44">
        <v>2500</v>
      </c>
      <c r="V301" s="44">
        <f t="shared" si="180"/>
        <v>0</v>
      </c>
      <c r="W301" s="77">
        <f t="shared" si="181"/>
        <v>2500</v>
      </c>
      <c r="X301" s="78">
        <f t="shared" si="182"/>
        <v>0</v>
      </c>
      <c r="Y301" s="44" cm="1">
        <f t="array" ref="Y301">_xlfn.IFNA(_xlfn.IFS(AND(Q301&gt;=2000, Q301&lt;3000), 10000, AND(Q301&gt;=3000, Q301&lt;4000), 15000, AND(Q301&gt;=4000, Q301&lt;5000), 20000, AND(Q301&gt;=5000), 25000),0)</f>
        <v>0</v>
      </c>
      <c r="Z301" s="91">
        <f t="shared" si="183"/>
        <v>300</v>
      </c>
      <c r="AA301" s="44">
        <f t="shared" si="184"/>
        <v>0</v>
      </c>
      <c r="AB301" s="44"/>
      <c r="AC301" s="44"/>
      <c r="AD301" s="44"/>
      <c r="AE301" s="44">
        <f>VLOOKUP(O301,정산업데이트!$A$6:$B$12,2,10)</f>
        <v>0</v>
      </c>
      <c r="AF301" s="44"/>
      <c r="AG301" s="79">
        <f t="shared" si="185"/>
        <v>300</v>
      </c>
      <c r="AH301" s="80">
        <f t="shared" si="186"/>
        <v>2800</v>
      </c>
      <c r="AI301" s="93"/>
      <c r="AJ301" s="84" t="s">
        <v>3202</v>
      </c>
      <c r="AK301" s="84" t="s">
        <v>73</v>
      </c>
      <c r="AL301" s="84" t="s">
        <v>3203</v>
      </c>
      <c r="AM301" s="84" t="s">
        <v>3642</v>
      </c>
      <c r="AN301" s="84" t="s">
        <v>3643</v>
      </c>
      <c r="AO301" s="84" t="s">
        <v>3644</v>
      </c>
      <c r="AP301" s="84" t="s">
        <v>3645</v>
      </c>
      <c r="AQ301" s="84" t="s">
        <v>122</v>
      </c>
      <c r="AR301" s="85">
        <v>1</v>
      </c>
      <c r="AS301" s="86">
        <v>1</v>
      </c>
      <c r="AT301" s="86">
        <v>1E-3</v>
      </c>
      <c r="AU301" s="86">
        <v>1</v>
      </c>
      <c r="AV301" s="84" t="s">
        <v>8</v>
      </c>
      <c r="AW301" s="86">
        <v>100</v>
      </c>
      <c r="AX301" s="84" t="s">
        <v>68</v>
      </c>
      <c r="AY301" s="84" t="s">
        <v>68</v>
      </c>
      <c r="AZ301" s="84" t="s">
        <v>68</v>
      </c>
      <c r="BA301" s="84" t="s">
        <v>68</v>
      </c>
      <c r="BB301" s="84" t="s">
        <v>68</v>
      </c>
      <c r="BC301" s="84" t="s">
        <v>126</v>
      </c>
      <c r="BD301" s="84" t="s">
        <v>90</v>
      </c>
      <c r="BE301" s="84" t="s">
        <v>111</v>
      </c>
      <c r="BF301" s="84" t="s">
        <v>122</v>
      </c>
      <c r="BG301" s="84" t="s">
        <v>69</v>
      </c>
      <c r="BH301" s="92" t="s">
        <v>3646</v>
      </c>
      <c r="BI301" s="84" t="s">
        <v>122</v>
      </c>
      <c r="BJ301" s="84" t="s">
        <v>3647</v>
      </c>
      <c r="BK301" s="84" t="s">
        <v>867</v>
      </c>
      <c r="BL301" s="84" t="s">
        <v>122</v>
      </c>
      <c r="BM301" s="84" t="s">
        <v>90</v>
      </c>
      <c r="BN301" s="84" t="s">
        <v>70</v>
      </c>
      <c r="BO301" s="84" t="s">
        <v>71</v>
      </c>
      <c r="BP301" s="84" t="s">
        <v>122</v>
      </c>
      <c r="BQ301" s="84" t="s">
        <v>163</v>
      </c>
    </row>
    <row r="302" spans="1:69" ht="13.2" customHeight="1" x14ac:dyDescent="0.3">
      <c r="A302" s="40" t="str">
        <f t="shared" si="160"/>
        <v>2025-09-05</v>
      </c>
      <c r="B302" s="40" t="str">
        <f t="shared" si="161"/>
        <v>SYD</v>
      </c>
      <c r="C302" s="39" t="str">
        <f t="shared" si="162"/>
        <v>40644104675</v>
      </c>
      <c r="D302" s="41" t="str">
        <f t="shared" si="163"/>
        <v>PKR253145978</v>
      </c>
      <c r="E302" s="41" t="str">
        <f t="shared" si="164"/>
        <v>596421460172</v>
      </c>
      <c r="F302" s="39" t="str">
        <f t="shared" si="165"/>
        <v>2254239</v>
      </c>
      <c r="G302" s="39" t="str">
        <f t="shared" si="166"/>
        <v>WISE EXPRESS(BIOSYDNEY)</v>
      </c>
      <c r="H302" s="41" t="str">
        <f t="shared" si="167"/>
        <v>박숙의</v>
      </c>
      <c r="I302" s="39" t="str">
        <f t="shared" si="168"/>
        <v>13372</v>
      </c>
      <c r="J302" s="52" t="str">
        <f t="shared" si="169"/>
        <v/>
      </c>
      <c r="K302" s="75">
        <f t="shared" si="170"/>
        <v>1</v>
      </c>
      <c r="L302" s="76">
        <f t="shared" si="171"/>
        <v>1</v>
      </c>
      <c r="M302" s="76">
        <f t="shared" si="172"/>
        <v>1E-3</v>
      </c>
      <c r="N302" s="76">
        <f t="shared" si="173"/>
        <v>1</v>
      </c>
      <c r="O302" s="42">
        <f t="shared" si="174"/>
        <v>1</v>
      </c>
      <c r="P302" s="39" t="str">
        <f t="shared" si="175"/>
        <v>일반(목록배제,Normal-Manifest Exception)</v>
      </c>
      <c r="Q302" s="72">
        <f t="shared" si="176"/>
        <v>120</v>
      </c>
      <c r="R302" s="43" t="str">
        <f t="shared" si="177"/>
        <v>5X033</v>
      </c>
      <c r="S302" s="82" t="str">
        <f t="shared" si="178"/>
        <v/>
      </c>
      <c r="T302" s="40">
        <f t="shared" si="179"/>
        <v>45905</v>
      </c>
      <c r="U302" s="44">
        <v>2500</v>
      </c>
      <c r="V302" s="44">
        <f t="shared" si="180"/>
        <v>0</v>
      </c>
      <c r="W302" s="77">
        <f t="shared" si="181"/>
        <v>2500</v>
      </c>
      <c r="X302" s="78">
        <f t="shared" si="182"/>
        <v>0</v>
      </c>
      <c r="Y302" s="44" cm="1">
        <f t="array" ref="Y302">_xlfn.IFNA(_xlfn.IFS(AND(Q302&gt;=2000, Q302&lt;3000), 10000, AND(Q302&gt;=3000, Q302&lt;4000), 15000, AND(Q302&gt;=4000, Q302&lt;5000), 20000, AND(Q302&gt;=5000), 25000),0)</f>
        <v>0</v>
      </c>
      <c r="Z302" s="91">
        <f t="shared" si="183"/>
        <v>300</v>
      </c>
      <c r="AA302" s="44">
        <f t="shared" si="184"/>
        <v>0</v>
      </c>
      <c r="AB302" s="44"/>
      <c r="AC302" s="44"/>
      <c r="AD302" s="44"/>
      <c r="AE302" s="44">
        <f>VLOOKUP(O302,정산업데이트!$A$6:$B$12,2,10)</f>
        <v>0</v>
      </c>
      <c r="AF302" s="44"/>
      <c r="AG302" s="79">
        <f t="shared" si="185"/>
        <v>300</v>
      </c>
      <c r="AH302" s="80">
        <f t="shared" si="186"/>
        <v>2800</v>
      </c>
      <c r="AI302" s="93"/>
      <c r="AJ302" s="84" t="s">
        <v>3202</v>
      </c>
      <c r="AK302" s="84" t="s">
        <v>73</v>
      </c>
      <c r="AL302" s="84" t="s">
        <v>3203</v>
      </c>
      <c r="AM302" s="84" t="s">
        <v>3648</v>
      </c>
      <c r="AN302" s="84" t="s">
        <v>1500</v>
      </c>
      <c r="AO302" s="84" t="s">
        <v>1501</v>
      </c>
      <c r="AP302" s="84" t="s">
        <v>1502</v>
      </c>
      <c r="AQ302" s="84" t="s">
        <v>122</v>
      </c>
      <c r="AR302" s="85">
        <v>1</v>
      </c>
      <c r="AS302" s="86">
        <v>1</v>
      </c>
      <c r="AT302" s="86">
        <v>1E-3</v>
      </c>
      <c r="AU302" s="86">
        <v>1</v>
      </c>
      <c r="AV302" s="84" t="s">
        <v>8</v>
      </c>
      <c r="AW302" s="86">
        <v>120</v>
      </c>
      <c r="AX302" s="84" t="s">
        <v>68</v>
      </c>
      <c r="AY302" s="84" t="s">
        <v>68</v>
      </c>
      <c r="AZ302" s="84" t="s">
        <v>68</v>
      </c>
      <c r="BA302" s="84" t="s">
        <v>68</v>
      </c>
      <c r="BB302" s="84" t="s">
        <v>68</v>
      </c>
      <c r="BC302" s="84" t="s">
        <v>126</v>
      </c>
      <c r="BD302" s="84" t="s">
        <v>90</v>
      </c>
      <c r="BE302" s="84" t="s">
        <v>111</v>
      </c>
      <c r="BF302" s="84" t="s">
        <v>122</v>
      </c>
      <c r="BG302" s="84" t="s">
        <v>69</v>
      </c>
      <c r="BH302" s="92" t="s">
        <v>3649</v>
      </c>
      <c r="BI302" s="84" t="s">
        <v>122</v>
      </c>
      <c r="BJ302" s="84" t="s">
        <v>3650</v>
      </c>
      <c r="BK302" s="84" t="s">
        <v>867</v>
      </c>
      <c r="BL302" s="84" t="s">
        <v>122</v>
      </c>
      <c r="BM302" s="84" t="s">
        <v>90</v>
      </c>
      <c r="BN302" s="84" t="s">
        <v>70</v>
      </c>
      <c r="BO302" s="84" t="s">
        <v>71</v>
      </c>
      <c r="BP302" s="84" t="s">
        <v>122</v>
      </c>
      <c r="BQ302" s="84" t="s">
        <v>163</v>
      </c>
    </row>
    <row r="303" spans="1:69" ht="13.2" customHeight="1" x14ac:dyDescent="0.3">
      <c r="A303" s="40" t="str">
        <f t="shared" si="160"/>
        <v>2025-09-05</v>
      </c>
      <c r="B303" s="40" t="str">
        <f t="shared" si="161"/>
        <v>SYD</v>
      </c>
      <c r="C303" s="39" t="str">
        <f t="shared" si="162"/>
        <v>40644104675</v>
      </c>
      <c r="D303" s="41" t="str">
        <f t="shared" si="163"/>
        <v>PKR253145979</v>
      </c>
      <c r="E303" s="41" t="str">
        <f t="shared" si="164"/>
        <v>596421460183</v>
      </c>
      <c r="F303" s="39" t="str">
        <f t="shared" si="165"/>
        <v>2254239</v>
      </c>
      <c r="G303" s="39" t="str">
        <f t="shared" si="166"/>
        <v>WISE EXPRESS(BIOSYDNEY)</v>
      </c>
      <c r="H303" s="41" t="str">
        <f t="shared" si="167"/>
        <v>유용임</v>
      </c>
      <c r="I303" s="39" t="str">
        <f t="shared" si="168"/>
        <v>05281</v>
      </c>
      <c r="J303" s="52" t="str">
        <f t="shared" si="169"/>
        <v/>
      </c>
      <c r="K303" s="75">
        <f t="shared" si="170"/>
        <v>1</v>
      </c>
      <c r="L303" s="76">
        <f t="shared" si="171"/>
        <v>1</v>
      </c>
      <c r="M303" s="76">
        <f t="shared" si="172"/>
        <v>1E-3</v>
      </c>
      <c r="N303" s="76">
        <f t="shared" si="173"/>
        <v>1</v>
      </c>
      <c r="O303" s="42">
        <f t="shared" si="174"/>
        <v>1</v>
      </c>
      <c r="P303" s="39" t="str">
        <f t="shared" si="175"/>
        <v>일반(목록배제,Normal-Manifest Exception)</v>
      </c>
      <c r="Q303" s="72">
        <f t="shared" si="176"/>
        <v>110</v>
      </c>
      <c r="R303" s="43" t="str">
        <f t="shared" si="177"/>
        <v>5X033</v>
      </c>
      <c r="S303" s="82" t="str">
        <f t="shared" si="178"/>
        <v/>
      </c>
      <c r="T303" s="40">
        <f t="shared" si="179"/>
        <v>45905</v>
      </c>
      <c r="U303" s="44">
        <v>2500</v>
      </c>
      <c r="V303" s="44">
        <f t="shared" si="180"/>
        <v>0</v>
      </c>
      <c r="W303" s="77">
        <f t="shared" si="181"/>
        <v>2500</v>
      </c>
      <c r="X303" s="78">
        <f t="shared" si="182"/>
        <v>0</v>
      </c>
      <c r="Y303" s="44" cm="1">
        <f t="array" ref="Y303">_xlfn.IFNA(_xlfn.IFS(AND(Q303&gt;=2000, Q303&lt;3000), 10000, AND(Q303&gt;=3000, Q303&lt;4000), 15000, AND(Q303&gt;=4000, Q303&lt;5000), 20000, AND(Q303&gt;=5000), 25000),0)</f>
        <v>0</v>
      </c>
      <c r="Z303" s="91">
        <f t="shared" si="183"/>
        <v>300</v>
      </c>
      <c r="AA303" s="44">
        <f t="shared" si="184"/>
        <v>0</v>
      </c>
      <c r="AB303" s="44"/>
      <c r="AC303" s="44"/>
      <c r="AD303" s="44"/>
      <c r="AE303" s="44">
        <f>VLOOKUP(O303,정산업데이트!$A$6:$B$12,2,10)</f>
        <v>0</v>
      </c>
      <c r="AF303" s="44"/>
      <c r="AG303" s="79">
        <f t="shared" si="185"/>
        <v>300</v>
      </c>
      <c r="AH303" s="80">
        <f t="shared" si="186"/>
        <v>2800</v>
      </c>
      <c r="AI303" s="93"/>
      <c r="AJ303" s="84" t="s">
        <v>3202</v>
      </c>
      <c r="AK303" s="84" t="s">
        <v>73</v>
      </c>
      <c r="AL303" s="84" t="s">
        <v>3203</v>
      </c>
      <c r="AM303" s="84" t="s">
        <v>3651</v>
      </c>
      <c r="AN303" s="84" t="s">
        <v>3652</v>
      </c>
      <c r="AO303" s="84" t="s">
        <v>3653</v>
      </c>
      <c r="AP303" s="84" t="s">
        <v>665</v>
      </c>
      <c r="AQ303" s="84" t="s">
        <v>122</v>
      </c>
      <c r="AR303" s="85">
        <v>1</v>
      </c>
      <c r="AS303" s="86">
        <v>1</v>
      </c>
      <c r="AT303" s="86">
        <v>1E-3</v>
      </c>
      <c r="AU303" s="86">
        <v>1</v>
      </c>
      <c r="AV303" s="84" t="s">
        <v>8</v>
      </c>
      <c r="AW303" s="86">
        <v>110</v>
      </c>
      <c r="AX303" s="84" t="s">
        <v>68</v>
      </c>
      <c r="AY303" s="84" t="s">
        <v>68</v>
      </c>
      <c r="AZ303" s="84" t="s">
        <v>68</v>
      </c>
      <c r="BA303" s="84" t="s">
        <v>68</v>
      </c>
      <c r="BB303" s="84" t="s">
        <v>68</v>
      </c>
      <c r="BC303" s="84" t="s">
        <v>126</v>
      </c>
      <c r="BD303" s="84" t="s">
        <v>90</v>
      </c>
      <c r="BE303" s="84" t="s">
        <v>111</v>
      </c>
      <c r="BF303" s="84" t="s">
        <v>122</v>
      </c>
      <c r="BG303" s="84" t="s">
        <v>69</v>
      </c>
      <c r="BH303" s="92" t="s">
        <v>3654</v>
      </c>
      <c r="BI303" s="84" t="s">
        <v>122</v>
      </c>
      <c r="BJ303" s="84" t="s">
        <v>3655</v>
      </c>
      <c r="BK303" s="84" t="s">
        <v>867</v>
      </c>
      <c r="BL303" s="84" t="s">
        <v>122</v>
      </c>
      <c r="BM303" s="84" t="s">
        <v>90</v>
      </c>
      <c r="BN303" s="84" t="s">
        <v>70</v>
      </c>
      <c r="BO303" s="84" t="s">
        <v>71</v>
      </c>
      <c r="BP303" s="84" t="s">
        <v>122</v>
      </c>
      <c r="BQ303" s="84" t="s">
        <v>163</v>
      </c>
    </row>
    <row r="304" spans="1:69" ht="13.2" customHeight="1" x14ac:dyDescent="0.3">
      <c r="A304" s="40" t="str">
        <f t="shared" si="160"/>
        <v>2025-09-05</v>
      </c>
      <c r="B304" s="40" t="str">
        <f t="shared" si="161"/>
        <v>SYD</v>
      </c>
      <c r="C304" s="39" t="str">
        <f t="shared" si="162"/>
        <v>40644104675</v>
      </c>
      <c r="D304" s="41" t="str">
        <f t="shared" si="163"/>
        <v>PKR253145980</v>
      </c>
      <c r="E304" s="41" t="str">
        <f t="shared" si="164"/>
        <v>596421460194</v>
      </c>
      <c r="F304" s="39" t="str">
        <f t="shared" si="165"/>
        <v>2254239</v>
      </c>
      <c r="G304" s="39" t="str">
        <f t="shared" si="166"/>
        <v>WISE EXPRESS(BIOSYDNEY)</v>
      </c>
      <c r="H304" s="41" t="str">
        <f t="shared" si="167"/>
        <v>김효선</v>
      </c>
      <c r="I304" s="39" t="str">
        <f t="shared" si="168"/>
        <v>16845</v>
      </c>
      <c r="J304" s="52" t="str">
        <f t="shared" si="169"/>
        <v/>
      </c>
      <c r="K304" s="75">
        <f t="shared" si="170"/>
        <v>1</v>
      </c>
      <c r="L304" s="76">
        <f t="shared" si="171"/>
        <v>1</v>
      </c>
      <c r="M304" s="76">
        <f t="shared" si="172"/>
        <v>1E-3</v>
      </c>
      <c r="N304" s="76">
        <f t="shared" si="173"/>
        <v>1</v>
      </c>
      <c r="O304" s="42">
        <f t="shared" si="174"/>
        <v>1</v>
      </c>
      <c r="P304" s="39" t="str">
        <f t="shared" si="175"/>
        <v>일반(목록배제,Normal-Manifest Exception)</v>
      </c>
      <c r="Q304" s="72">
        <f t="shared" si="176"/>
        <v>110</v>
      </c>
      <c r="R304" s="43" t="str">
        <f t="shared" si="177"/>
        <v>5X033</v>
      </c>
      <c r="S304" s="82" t="str">
        <f t="shared" si="178"/>
        <v/>
      </c>
      <c r="T304" s="40">
        <f t="shared" si="179"/>
        <v>45905</v>
      </c>
      <c r="U304" s="44">
        <v>2500</v>
      </c>
      <c r="V304" s="44">
        <f t="shared" si="180"/>
        <v>0</v>
      </c>
      <c r="W304" s="77">
        <f t="shared" si="181"/>
        <v>2500</v>
      </c>
      <c r="X304" s="78">
        <f t="shared" si="182"/>
        <v>0</v>
      </c>
      <c r="Y304" s="44" cm="1">
        <f t="array" ref="Y304">_xlfn.IFNA(_xlfn.IFS(AND(Q304&gt;=2000, Q304&lt;3000), 10000, AND(Q304&gt;=3000, Q304&lt;4000), 15000, AND(Q304&gt;=4000, Q304&lt;5000), 20000, AND(Q304&gt;=5000), 25000),0)</f>
        <v>0</v>
      </c>
      <c r="Z304" s="91">
        <f t="shared" si="183"/>
        <v>300</v>
      </c>
      <c r="AA304" s="44">
        <f t="shared" si="184"/>
        <v>0</v>
      </c>
      <c r="AB304" s="44"/>
      <c r="AC304" s="44"/>
      <c r="AD304" s="44"/>
      <c r="AE304" s="44">
        <f>VLOOKUP(O304,정산업데이트!$A$6:$B$12,2,10)</f>
        <v>0</v>
      </c>
      <c r="AF304" s="44"/>
      <c r="AG304" s="79">
        <f t="shared" si="185"/>
        <v>300</v>
      </c>
      <c r="AH304" s="80">
        <f t="shared" si="186"/>
        <v>2800</v>
      </c>
      <c r="AI304" s="93"/>
      <c r="AJ304" s="84" t="s">
        <v>3202</v>
      </c>
      <c r="AK304" s="84" t="s">
        <v>73</v>
      </c>
      <c r="AL304" s="84" t="s">
        <v>3203</v>
      </c>
      <c r="AM304" s="84" t="s">
        <v>3656</v>
      </c>
      <c r="AN304" s="84" t="s">
        <v>1642</v>
      </c>
      <c r="AO304" s="84" t="s">
        <v>1643</v>
      </c>
      <c r="AP304" s="84" t="s">
        <v>783</v>
      </c>
      <c r="AQ304" s="84" t="s">
        <v>122</v>
      </c>
      <c r="AR304" s="85">
        <v>1</v>
      </c>
      <c r="AS304" s="86">
        <v>1</v>
      </c>
      <c r="AT304" s="86">
        <v>1E-3</v>
      </c>
      <c r="AU304" s="86">
        <v>1</v>
      </c>
      <c r="AV304" s="84" t="s">
        <v>8</v>
      </c>
      <c r="AW304" s="86">
        <v>110</v>
      </c>
      <c r="AX304" s="84" t="s">
        <v>68</v>
      </c>
      <c r="AY304" s="84" t="s">
        <v>68</v>
      </c>
      <c r="AZ304" s="84" t="s">
        <v>68</v>
      </c>
      <c r="BA304" s="84" t="s">
        <v>68</v>
      </c>
      <c r="BB304" s="84" t="s">
        <v>68</v>
      </c>
      <c r="BC304" s="84" t="s">
        <v>126</v>
      </c>
      <c r="BD304" s="84" t="s">
        <v>90</v>
      </c>
      <c r="BE304" s="84" t="s">
        <v>111</v>
      </c>
      <c r="BF304" s="84" t="s">
        <v>122</v>
      </c>
      <c r="BG304" s="84" t="s">
        <v>69</v>
      </c>
      <c r="BH304" s="92" t="s">
        <v>3657</v>
      </c>
      <c r="BI304" s="84" t="s">
        <v>122</v>
      </c>
      <c r="BJ304" s="84" t="s">
        <v>3658</v>
      </c>
      <c r="BK304" s="84" t="s">
        <v>867</v>
      </c>
      <c r="BL304" s="84" t="s">
        <v>122</v>
      </c>
      <c r="BM304" s="84" t="s">
        <v>90</v>
      </c>
      <c r="BN304" s="84" t="s">
        <v>70</v>
      </c>
      <c r="BO304" s="84" t="s">
        <v>71</v>
      </c>
      <c r="BP304" s="84" t="s">
        <v>122</v>
      </c>
      <c r="BQ304" s="84" t="s">
        <v>163</v>
      </c>
    </row>
    <row r="305" spans="1:69" ht="13.2" customHeight="1" x14ac:dyDescent="0.3">
      <c r="A305" s="40" t="str">
        <f t="shared" si="160"/>
        <v>2025-09-05</v>
      </c>
      <c r="B305" s="40" t="str">
        <f t="shared" si="161"/>
        <v>SYD</v>
      </c>
      <c r="C305" s="39" t="str">
        <f t="shared" si="162"/>
        <v>40644104675</v>
      </c>
      <c r="D305" s="41" t="str">
        <f t="shared" si="163"/>
        <v>PAU029773718</v>
      </c>
      <c r="E305" s="41" t="str">
        <f t="shared" si="164"/>
        <v>596421460404</v>
      </c>
      <c r="F305" s="39" t="str">
        <f t="shared" si="165"/>
        <v>2254252</v>
      </c>
      <c r="G305" s="39" t="str">
        <f t="shared" si="166"/>
        <v>WISE EXPRESS(AUSTRAPHARM)</v>
      </c>
      <c r="H305" s="41" t="str">
        <f t="shared" si="167"/>
        <v>전다솔</v>
      </c>
      <c r="I305" s="39" t="str">
        <f t="shared" si="168"/>
        <v>04778</v>
      </c>
      <c r="J305" s="52" t="str">
        <f t="shared" si="169"/>
        <v/>
      </c>
      <c r="K305" s="75">
        <f t="shared" si="170"/>
        <v>1</v>
      </c>
      <c r="L305" s="76">
        <f t="shared" si="171"/>
        <v>7</v>
      </c>
      <c r="M305" s="76">
        <f t="shared" si="172"/>
        <v>1E-3</v>
      </c>
      <c r="N305" s="76">
        <f t="shared" si="173"/>
        <v>7</v>
      </c>
      <c r="O305" s="42">
        <f t="shared" si="174"/>
        <v>7</v>
      </c>
      <c r="P305" s="39" t="str">
        <f t="shared" si="175"/>
        <v>일반(목록배제,Normal-Manifest Exception)</v>
      </c>
      <c r="Q305" s="72">
        <f t="shared" si="176"/>
        <v>130</v>
      </c>
      <c r="R305" s="43" t="str">
        <f t="shared" si="177"/>
        <v>5X033</v>
      </c>
      <c r="S305" s="82" t="str">
        <f t="shared" si="178"/>
        <v/>
      </c>
      <c r="T305" s="40">
        <f t="shared" si="179"/>
        <v>45905</v>
      </c>
      <c r="U305" s="44">
        <v>2500</v>
      </c>
      <c r="V305" s="44">
        <f t="shared" si="180"/>
        <v>200</v>
      </c>
      <c r="W305" s="77">
        <f t="shared" si="181"/>
        <v>2700</v>
      </c>
      <c r="X305" s="78">
        <f t="shared" si="182"/>
        <v>0</v>
      </c>
      <c r="Y305" s="44" cm="1">
        <f t="array" ref="Y305">_xlfn.IFNA(_xlfn.IFS(AND(Q305&gt;=2000, Q305&lt;3000), 10000, AND(Q305&gt;=3000, Q305&lt;4000), 15000, AND(Q305&gt;=4000, Q305&lt;5000), 20000, AND(Q305&gt;=5000), 25000),0)</f>
        <v>0</v>
      </c>
      <c r="Z305" s="91">
        <f t="shared" si="183"/>
        <v>300</v>
      </c>
      <c r="AA305" s="44">
        <f t="shared" si="184"/>
        <v>0</v>
      </c>
      <c r="AB305" s="44"/>
      <c r="AC305" s="44"/>
      <c r="AD305" s="44"/>
      <c r="AE305" s="44">
        <f>VLOOKUP(O305,정산업데이트!$A$6:$B$12,2,10)</f>
        <v>1000</v>
      </c>
      <c r="AF305" s="44"/>
      <c r="AG305" s="79">
        <f t="shared" si="185"/>
        <v>1300</v>
      </c>
      <c r="AH305" s="80">
        <f t="shared" si="186"/>
        <v>4000</v>
      </c>
      <c r="AI305" s="93"/>
      <c r="AJ305" s="84" t="s">
        <v>3202</v>
      </c>
      <c r="AK305" s="84" t="s">
        <v>73</v>
      </c>
      <c r="AL305" s="84" t="s">
        <v>3203</v>
      </c>
      <c r="AM305" s="84" t="s">
        <v>3659</v>
      </c>
      <c r="AN305" s="84" t="s">
        <v>3660</v>
      </c>
      <c r="AO305" s="84" t="s">
        <v>3661</v>
      </c>
      <c r="AP305" s="84" t="s">
        <v>1983</v>
      </c>
      <c r="AQ305" s="84" t="s">
        <v>122</v>
      </c>
      <c r="AR305" s="85">
        <v>1</v>
      </c>
      <c r="AS305" s="86">
        <v>7</v>
      </c>
      <c r="AT305" s="86">
        <v>1E-3</v>
      </c>
      <c r="AU305" s="86">
        <v>7</v>
      </c>
      <c r="AV305" s="84" t="s">
        <v>8</v>
      </c>
      <c r="AW305" s="86">
        <v>130</v>
      </c>
      <c r="AX305" s="84" t="s">
        <v>68</v>
      </c>
      <c r="AY305" s="84" t="s">
        <v>68</v>
      </c>
      <c r="AZ305" s="84" t="s">
        <v>68</v>
      </c>
      <c r="BA305" s="84" t="s">
        <v>68</v>
      </c>
      <c r="BB305" s="84" t="s">
        <v>68</v>
      </c>
      <c r="BC305" s="84" t="s">
        <v>132</v>
      </c>
      <c r="BD305" s="84" t="s">
        <v>83</v>
      </c>
      <c r="BE305" s="84" t="s">
        <v>3662</v>
      </c>
      <c r="BF305" s="84" t="s">
        <v>122</v>
      </c>
      <c r="BG305" s="84" t="s">
        <v>69</v>
      </c>
      <c r="BH305" s="92" t="s">
        <v>3663</v>
      </c>
      <c r="BI305" s="84" t="s">
        <v>122</v>
      </c>
      <c r="BJ305" s="84" t="s">
        <v>3664</v>
      </c>
      <c r="BK305" s="84" t="s">
        <v>867</v>
      </c>
      <c r="BL305" s="84" t="s">
        <v>122</v>
      </c>
      <c r="BM305" s="84" t="s">
        <v>83</v>
      </c>
      <c r="BN305" s="84" t="s">
        <v>70</v>
      </c>
      <c r="BO305" s="84" t="s">
        <v>71</v>
      </c>
      <c r="BP305" s="84" t="s">
        <v>122</v>
      </c>
      <c r="BQ305" s="84" t="s">
        <v>163</v>
      </c>
    </row>
    <row r="306" spans="1:69" ht="13.2" customHeight="1" x14ac:dyDescent="0.3">
      <c r="A306" s="40" t="str">
        <f t="shared" si="160"/>
        <v>2025-09-05</v>
      </c>
      <c r="B306" s="40" t="str">
        <f t="shared" si="161"/>
        <v>SYD</v>
      </c>
      <c r="C306" s="39" t="str">
        <f t="shared" si="162"/>
        <v>40644104675</v>
      </c>
      <c r="D306" s="41" t="str">
        <f t="shared" si="163"/>
        <v>PAU029773719</v>
      </c>
      <c r="E306" s="41" t="str">
        <f t="shared" si="164"/>
        <v>596421460415</v>
      </c>
      <c r="F306" s="39" t="str">
        <f t="shared" si="165"/>
        <v>2254252</v>
      </c>
      <c r="G306" s="39" t="str">
        <f t="shared" si="166"/>
        <v>WISE EXPRESS(AUSTRAPHARM)</v>
      </c>
      <c r="H306" s="41" t="str">
        <f t="shared" si="167"/>
        <v>홍단비</v>
      </c>
      <c r="I306" s="39" t="str">
        <f t="shared" si="168"/>
        <v>07942</v>
      </c>
      <c r="J306" s="52" t="str">
        <f t="shared" si="169"/>
        <v/>
      </c>
      <c r="K306" s="75">
        <f t="shared" si="170"/>
        <v>1</v>
      </c>
      <c r="L306" s="76">
        <f t="shared" si="171"/>
        <v>2</v>
      </c>
      <c r="M306" s="76">
        <f t="shared" si="172"/>
        <v>1E-3</v>
      </c>
      <c r="N306" s="76">
        <f t="shared" si="173"/>
        <v>2</v>
      </c>
      <c r="O306" s="42">
        <f t="shared" si="174"/>
        <v>2</v>
      </c>
      <c r="P306" s="39" t="str">
        <f t="shared" si="175"/>
        <v>목록(Manifest)</v>
      </c>
      <c r="Q306" s="72">
        <f t="shared" si="176"/>
        <v>70</v>
      </c>
      <c r="R306" s="43" t="str">
        <f t="shared" si="177"/>
        <v>5X033</v>
      </c>
      <c r="S306" s="82" t="str">
        <f t="shared" si="178"/>
        <v/>
      </c>
      <c r="T306" s="40">
        <f t="shared" si="179"/>
        <v>45905</v>
      </c>
      <c r="U306" s="44">
        <v>2500</v>
      </c>
      <c r="V306" s="44">
        <f t="shared" si="180"/>
        <v>0</v>
      </c>
      <c r="W306" s="77">
        <f t="shared" si="181"/>
        <v>2500</v>
      </c>
      <c r="X306" s="78">
        <f t="shared" si="182"/>
        <v>0</v>
      </c>
      <c r="Y306" s="44" cm="1">
        <f t="array" ref="Y306">_xlfn.IFNA(_xlfn.IFS(AND(Q306&gt;=2000, Q306&lt;3000), 10000, AND(Q306&gt;=3000, Q306&lt;4000), 15000, AND(Q306&gt;=4000, Q306&lt;5000), 20000, AND(Q306&gt;=5000), 25000),0)</f>
        <v>0</v>
      </c>
      <c r="Z306" s="91">
        <f t="shared" si="183"/>
        <v>0</v>
      </c>
      <c r="AA306" s="44">
        <f t="shared" si="184"/>
        <v>0</v>
      </c>
      <c r="AB306" s="44"/>
      <c r="AC306" s="44"/>
      <c r="AD306" s="44"/>
      <c r="AE306" s="44">
        <f>VLOOKUP(O306,정산업데이트!$A$6:$B$12,2,10)</f>
        <v>0</v>
      </c>
      <c r="AF306" s="44"/>
      <c r="AG306" s="79">
        <f t="shared" si="185"/>
        <v>0</v>
      </c>
      <c r="AH306" s="80">
        <f t="shared" si="186"/>
        <v>2500</v>
      </c>
      <c r="AI306" s="93"/>
      <c r="AJ306" s="84" t="s">
        <v>3202</v>
      </c>
      <c r="AK306" s="84" t="s">
        <v>73</v>
      </c>
      <c r="AL306" s="84" t="s">
        <v>3203</v>
      </c>
      <c r="AM306" s="84" t="s">
        <v>3665</v>
      </c>
      <c r="AN306" s="84" t="s">
        <v>1455</v>
      </c>
      <c r="AO306" s="84" t="s">
        <v>1456</v>
      </c>
      <c r="AP306" s="84" t="s">
        <v>1457</v>
      </c>
      <c r="AQ306" s="84" t="s">
        <v>122</v>
      </c>
      <c r="AR306" s="85">
        <v>1</v>
      </c>
      <c r="AS306" s="86">
        <v>2</v>
      </c>
      <c r="AT306" s="86">
        <v>1E-3</v>
      </c>
      <c r="AU306" s="86">
        <v>2</v>
      </c>
      <c r="AV306" s="84" t="s">
        <v>7</v>
      </c>
      <c r="AW306" s="86">
        <v>70</v>
      </c>
      <c r="AX306" s="84" t="s">
        <v>68</v>
      </c>
      <c r="AY306" s="84" t="s">
        <v>68</v>
      </c>
      <c r="AZ306" s="84" t="s">
        <v>68</v>
      </c>
      <c r="BA306" s="84" t="s">
        <v>68</v>
      </c>
      <c r="BB306" s="84" t="s">
        <v>68</v>
      </c>
      <c r="BC306" s="84" t="s">
        <v>132</v>
      </c>
      <c r="BD306" s="84" t="s">
        <v>83</v>
      </c>
      <c r="BE306" s="84" t="s">
        <v>86</v>
      </c>
      <c r="BF306" s="84" t="s">
        <v>122</v>
      </c>
      <c r="BG306" s="84" t="s">
        <v>69</v>
      </c>
      <c r="BH306" s="92" t="s">
        <v>3666</v>
      </c>
      <c r="BI306" s="84" t="s">
        <v>122</v>
      </c>
      <c r="BJ306" s="84" t="s">
        <v>3667</v>
      </c>
      <c r="BK306" s="84" t="s">
        <v>867</v>
      </c>
      <c r="BL306" s="84" t="s">
        <v>122</v>
      </c>
      <c r="BM306" s="84" t="s">
        <v>83</v>
      </c>
      <c r="BN306" s="84" t="s">
        <v>70</v>
      </c>
      <c r="BO306" s="84" t="s">
        <v>71</v>
      </c>
      <c r="BP306" s="84" t="s">
        <v>122</v>
      </c>
      <c r="BQ306" s="84" t="s">
        <v>163</v>
      </c>
    </row>
    <row r="307" spans="1:69" ht="13.2" customHeight="1" x14ac:dyDescent="0.3">
      <c r="A307" s="40" t="str">
        <f t="shared" si="160"/>
        <v>2025-09-05</v>
      </c>
      <c r="B307" s="40" t="str">
        <f t="shared" si="161"/>
        <v>SYD</v>
      </c>
      <c r="C307" s="39" t="str">
        <f t="shared" si="162"/>
        <v>40644104675</v>
      </c>
      <c r="D307" s="41" t="str">
        <f t="shared" si="163"/>
        <v>PAU029773728</v>
      </c>
      <c r="E307" s="41" t="str">
        <f t="shared" si="164"/>
        <v>596421460426</v>
      </c>
      <c r="F307" s="39" t="str">
        <f t="shared" si="165"/>
        <v>2254252</v>
      </c>
      <c r="G307" s="39" t="str">
        <f t="shared" si="166"/>
        <v>WISE EXPRESS(AUSTRAPHARM)</v>
      </c>
      <c r="H307" s="41" t="str">
        <f t="shared" si="167"/>
        <v>주효라</v>
      </c>
      <c r="I307" s="39" t="str">
        <f t="shared" si="168"/>
        <v>21652</v>
      </c>
      <c r="J307" s="52" t="str">
        <f t="shared" si="169"/>
        <v/>
      </c>
      <c r="K307" s="75">
        <f t="shared" si="170"/>
        <v>1</v>
      </c>
      <c r="L307" s="76">
        <f t="shared" si="171"/>
        <v>1</v>
      </c>
      <c r="M307" s="76">
        <f t="shared" si="172"/>
        <v>1E-3</v>
      </c>
      <c r="N307" s="76">
        <f t="shared" si="173"/>
        <v>1</v>
      </c>
      <c r="O307" s="42">
        <f t="shared" si="174"/>
        <v>1</v>
      </c>
      <c r="P307" s="39" t="str">
        <f t="shared" si="175"/>
        <v>목록(Manifest)</v>
      </c>
      <c r="Q307" s="72">
        <f t="shared" si="176"/>
        <v>70</v>
      </c>
      <c r="R307" s="43" t="str">
        <f t="shared" si="177"/>
        <v>5X033</v>
      </c>
      <c r="S307" s="82" t="str">
        <f t="shared" si="178"/>
        <v/>
      </c>
      <c r="T307" s="40">
        <f t="shared" si="179"/>
        <v>45905</v>
      </c>
      <c r="U307" s="44">
        <v>2500</v>
      </c>
      <c r="V307" s="44">
        <f t="shared" si="180"/>
        <v>0</v>
      </c>
      <c r="W307" s="77">
        <f t="shared" si="181"/>
        <v>2500</v>
      </c>
      <c r="X307" s="78">
        <f t="shared" si="182"/>
        <v>0</v>
      </c>
      <c r="Y307" s="44" cm="1">
        <f t="array" ref="Y307">_xlfn.IFNA(_xlfn.IFS(AND(Q307&gt;=2000, Q307&lt;3000), 10000, AND(Q307&gt;=3000, Q307&lt;4000), 15000, AND(Q307&gt;=4000, Q307&lt;5000), 20000, AND(Q307&gt;=5000), 25000),0)</f>
        <v>0</v>
      </c>
      <c r="Z307" s="91">
        <f t="shared" si="183"/>
        <v>0</v>
      </c>
      <c r="AA307" s="44">
        <f t="shared" si="184"/>
        <v>0</v>
      </c>
      <c r="AB307" s="44"/>
      <c r="AC307" s="44"/>
      <c r="AD307" s="44"/>
      <c r="AE307" s="44">
        <f>VLOOKUP(O307,정산업데이트!$A$6:$B$12,2,10)</f>
        <v>0</v>
      </c>
      <c r="AF307" s="44"/>
      <c r="AG307" s="79">
        <f t="shared" si="185"/>
        <v>0</v>
      </c>
      <c r="AH307" s="80">
        <f t="shared" si="186"/>
        <v>2500</v>
      </c>
      <c r="AI307" s="93"/>
      <c r="AJ307" s="84" t="s">
        <v>3202</v>
      </c>
      <c r="AK307" s="84" t="s">
        <v>73</v>
      </c>
      <c r="AL307" s="84" t="s">
        <v>3203</v>
      </c>
      <c r="AM307" s="84" t="s">
        <v>3668</v>
      </c>
      <c r="AN307" s="84" t="s">
        <v>3669</v>
      </c>
      <c r="AO307" s="84" t="s">
        <v>3670</v>
      </c>
      <c r="AP307" s="84" t="s">
        <v>1561</v>
      </c>
      <c r="AQ307" s="84" t="s">
        <v>122</v>
      </c>
      <c r="AR307" s="85">
        <v>1</v>
      </c>
      <c r="AS307" s="86">
        <v>1</v>
      </c>
      <c r="AT307" s="86">
        <v>1E-3</v>
      </c>
      <c r="AU307" s="86">
        <v>1</v>
      </c>
      <c r="AV307" s="84" t="s">
        <v>7</v>
      </c>
      <c r="AW307" s="86">
        <v>70</v>
      </c>
      <c r="AX307" s="84" t="s">
        <v>68</v>
      </c>
      <c r="AY307" s="84" t="s">
        <v>68</v>
      </c>
      <c r="AZ307" s="84" t="s">
        <v>68</v>
      </c>
      <c r="BA307" s="84" t="s">
        <v>68</v>
      </c>
      <c r="BB307" s="84" t="s">
        <v>68</v>
      </c>
      <c r="BC307" s="84" t="s">
        <v>132</v>
      </c>
      <c r="BD307" s="84" t="s">
        <v>83</v>
      </c>
      <c r="BE307" s="84" t="s">
        <v>86</v>
      </c>
      <c r="BF307" s="84" t="s">
        <v>122</v>
      </c>
      <c r="BG307" s="84" t="s">
        <v>69</v>
      </c>
      <c r="BH307" s="92" t="s">
        <v>3671</v>
      </c>
      <c r="BI307" s="84" t="s">
        <v>122</v>
      </c>
      <c r="BJ307" s="84" t="s">
        <v>3672</v>
      </c>
      <c r="BK307" s="84" t="s">
        <v>867</v>
      </c>
      <c r="BL307" s="84" t="s">
        <v>122</v>
      </c>
      <c r="BM307" s="84" t="s">
        <v>83</v>
      </c>
      <c r="BN307" s="84" t="s">
        <v>70</v>
      </c>
      <c r="BO307" s="84" t="s">
        <v>71</v>
      </c>
      <c r="BP307" s="84" t="s">
        <v>122</v>
      </c>
      <c r="BQ307" s="84" t="s">
        <v>163</v>
      </c>
    </row>
    <row r="308" spans="1:69" ht="13.2" customHeight="1" x14ac:dyDescent="0.3">
      <c r="A308" s="40" t="str">
        <f t="shared" si="160"/>
        <v>2025-09-05</v>
      </c>
      <c r="B308" s="40" t="str">
        <f t="shared" si="161"/>
        <v>SYD</v>
      </c>
      <c r="C308" s="39" t="str">
        <f t="shared" si="162"/>
        <v>40644104675</v>
      </c>
      <c r="D308" s="41" t="str">
        <f t="shared" si="163"/>
        <v>PAU029773729</v>
      </c>
      <c r="E308" s="41" t="str">
        <f t="shared" si="164"/>
        <v>596421460430</v>
      </c>
      <c r="F308" s="39" t="str">
        <f t="shared" si="165"/>
        <v>2254252</v>
      </c>
      <c r="G308" s="39" t="str">
        <f t="shared" si="166"/>
        <v>WISE EXPRESS(AUSTRAPHARM)</v>
      </c>
      <c r="H308" s="41" t="str">
        <f t="shared" si="167"/>
        <v>김효정</v>
      </c>
      <c r="I308" s="39" t="str">
        <f t="shared" si="168"/>
        <v>16247</v>
      </c>
      <c r="J308" s="52" t="str">
        <f t="shared" si="169"/>
        <v/>
      </c>
      <c r="K308" s="75">
        <f t="shared" si="170"/>
        <v>1</v>
      </c>
      <c r="L308" s="76">
        <f t="shared" si="171"/>
        <v>1</v>
      </c>
      <c r="M308" s="76">
        <f t="shared" si="172"/>
        <v>1E-3</v>
      </c>
      <c r="N308" s="76">
        <f t="shared" si="173"/>
        <v>1</v>
      </c>
      <c r="O308" s="42">
        <f t="shared" si="174"/>
        <v>1</v>
      </c>
      <c r="P308" s="39" t="str">
        <f t="shared" si="175"/>
        <v>일반(목록배제,Normal-Manifest Exception)</v>
      </c>
      <c r="Q308" s="72">
        <f t="shared" si="176"/>
        <v>60</v>
      </c>
      <c r="R308" s="43" t="str">
        <f t="shared" si="177"/>
        <v>5X033</v>
      </c>
      <c r="S308" s="82" t="str">
        <f t="shared" si="178"/>
        <v/>
      </c>
      <c r="T308" s="40">
        <f t="shared" si="179"/>
        <v>45905</v>
      </c>
      <c r="U308" s="44">
        <v>2500</v>
      </c>
      <c r="V308" s="44">
        <f t="shared" si="180"/>
        <v>0</v>
      </c>
      <c r="W308" s="77">
        <f t="shared" si="181"/>
        <v>2500</v>
      </c>
      <c r="X308" s="78">
        <f t="shared" si="182"/>
        <v>0</v>
      </c>
      <c r="Y308" s="44" cm="1">
        <f t="array" ref="Y308">_xlfn.IFNA(_xlfn.IFS(AND(Q308&gt;=2000, Q308&lt;3000), 10000, AND(Q308&gt;=3000, Q308&lt;4000), 15000, AND(Q308&gt;=4000, Q308&lt;5000), 20000, AND(Q308&gt;=5000), 25000),0)</f>
        <v>0</v>
      </c>
      <c r="Z308" s="91">
        <f t="shared" si="183"/>
        <v>300</v>
      </c>
      <c r="AA308" s="44">
        <f t="shared" si="184"/>
        <v>0</v>
      </c>
      <c r="AB308" s="44"/>
      <c r="AC308" s="44"/>
      <c r="AD308" s="44"/>
      <c r="AE308" s="44">
        <f>VLOOKUP(O308,정산업데이트!$A$6:$B$12,2,10)</f>
        <v>0</v>
      </c>
      <c r="AF308" s="44"/>
      <c r="AG308" s="79">
        <f t="shared" si="185"/>
        <v>300</v>
      </c>
      <c r="AH308" s="80">
        <f t="shared" si="186"/>
        <v>2800</v>
      </c>
      <c r="AI308" s="93"/>
      <c r="AJ308" s="84" t="s">
        <v>3202</v>
      </c>
      <c r="AK308" s="84" t="s">
        <v>73</v>
      </c>
      <c r="AL308" s="84" t="s">
        <v>3203</v>
      </c>
      <c r="AM308" s="84" t="s">
        <v>3673</v>
      </c>
      <c r="AN308" s="84" t="s">
        <v>1221</v>
      </c>
      <c r="AO308" s="84" t="s">
        <v>3674</v>
      </c>
      <c r="AP308" s="84" t="s">
        <v>3675</v>
      </c>
      <c r="AQ308" s="84" t="s">
        <v>122</v>
      </c>
      <c r="AR308" s="85">
        <v>1</v>
      </c>
      <c r="AS308" s="86">
        <v>1</v>
      </c>
      <c r="AT308" s="86">
        <v>1E-3</v>
      </c>
      <c r="AU308" s="86">
        <v>1</v>
      </c>
      <c r="AV308" s="84" t="s">
        <v>8</v>
      </c>
      <c r="AW308" s="86">
        <v>60</v>
      </c>
      <c r="AX308" s="84" t="s">
        <v>68</v>
      </c>
      <c r="AY308" s="84" t="s">
        <v>68</v>
      </c>
      <c r="AZ308" s="84" t="s">
        <v>68</v>
      </c>
      <c r="BA308" s="84" t="s">
        <v>68</v>
      </c>
      <c r="BB308" s="84" t="s">
        <v>68</v>
      </c>
      <c r="BC308" s="84" t="s">
        <v>132</v>
      </c>
      <c r="BD308" s="84" t="s">
        <v>83</v>
      </c>
      <c r="BE308" s="84" t="s">
        <v>86</v>
      </c>
      <c r="BF308" s="84" t="s">
        <v>122</v>
      </c>
      <c r="BG308" s="84" t="s">
        <v>69</v>
      </c>
      <c r="BH308" s="92" t="s">
        <v>3676</v>
      </c>
      <c r="BI308" s="84" t="s">
        <v>122</v>
      </c>
      <c r="BJ308" s="84" t="s">
        <v>3677</v>
      </c>
      <c r="BK308" s="84" t="s">
        <v>867</v>
      </c>
      <c r="BL308" s="84" t="s">
        <v>122</v>
      </c>
      <c r="BM308" s="84" t="s">
        <v>83</v>
      </c>
      <c r="BN308" s="84" t="s">
        <v>70</v>
      </c>
      <c r="BO308" s="84" t="s">
        <v>71</v>
      </c>
      <c r="BP308" s="84" t="s">
        <v>122</v>
      </c>
      <c r="BQ308" s="84" t="s">
        <v>163</v>
      </c>
    </row>
    <row r="309" spans="1:69" ht="13.2" customHeight="1" x14ac:dyDescent="0.3">
      <c r="A309" s="40" t="str">
        <f t="shared" si="160"/>
        <v>2025-09-05</v>
      </c>
      <c r="B309" s="40" t="str">
        <f t="shared" si="161"/>
        <v>SYD</v>
      </c>
      <c r="C309" s="39" t="str">
        <f t="shared" si="162"/>
        <v>40644104675</v>
      </c>
      <c r="D309" s="41" t="str">
        <f t="shared" si="163"/>
        <v>PKR253149028</v>
      </c>
      <c r="E309" s="41" t="str">
        <f t="shared" si="164"/>
        <v>596421461023</v>
      </c>
      <c r="F309" s="39" t="str">
        <f t="shared" si="165"/>
        <v>2256683</v>
      </c>
      <c r="G309" s="39" t="str">
        <f t="shared" si="166"/>
        <v>WISE EXPRESS LOGISTICS(PANGZIMOM)</v>
      </c>
      <c r="H309" s="41" t="str">
        <f t="shared" si="167"/>
        <v>박지혜</v>
      </c>
      <c r="I309" s="39" t="str">
        <f t="shared" si="168"/>
        <v>28118</v>
      </c>
      <c r="J309" s="52" t="str">
        <f t="shared" si="169"/>
        <v/>
      </c>
      <c r="K309" s="75">
        <f t="shared" si="170"/>
        <v>1</v>
      </c>
      <c r="L309" s="76">
        <f t="shared" si="171"/>
        <v>1</v>
      </c>
      <c r="M309" s="76">
        <f t="shared" si="172"/>
        <v>1E-3</v>
      </c>
      <c r="N309" s="76">
        <f t="shared" si="173"/>
        <v>1</v>
      </c>
      <c r="O309" s="42">
        <f t="shared" si="174"/>
        <v>1</v>
      </c>
      <c r="P309" s="39" t="str">
        <f t="shared" si="175"/>
        <v>목록(Manifest)</v>
      </c>
      <c r="Q309" s="72">
        <f t="shared" si="176"/>
        <v>55</v>
      </c>
      <c r="R309" s="43" t="str">
        <f t="shared" si="177"/>
        <v>5X033</v>
      </c>
      <c r="S309" s="82" t="str">
        <f t="shared" si="178"/>
        <v/>
      </c>
      <c r="T309" s="40">
        <f t="shared" si="179"/>
        <v>45905</v>
      </c>
      <c r="U309" s="44">
        <v>2500</v>
      </c>
      <c r="V309" s="44">
        <f t="shared" si="180"/>
        <v>0</v>
      </c>
      <c r="W309" s="77">
        <f t="shared" si="181"/>
        <v>2500</v>
      </c>
      <c r="X309" s="78">
        <f t="shared" si="182"/>
        <v>0</v>
      </c>
      <c r="Y309" s="44" cm="1">
        <f t="array" ref="Y309">_xlfn.IFNA(_xlfn.IFS(AND(Q309&gt;=2000, Q309&lt;3000), 10000, AND(Q309&gt;=3000, Q309&lt;4000), 15000, AND(Q309&gt;=4000, Q309&lt;5000), 20000, AND(Q309&gt;=5000), 25000),0)</f>
        <v>0</v>
      </c>
      <c r="Z309" s="91">
        <f t="shared" si="183"/>
        <v>0</v>
      </c>
      <c r="AA309" s="44">
        <f t="shared" si="184"/>
        <v>0</v>
      </c>
      <c r="AB309" s="44"/>
      <c r="AC309" s="44"/>
      <c r="AD309" s="44"/>
      <c r="AE309" s="44">
        <f>VLOOKUP(O309,정산업데이트!$A$6:$B$12,2,10)</f>
        <v>0</v>
      </c>
      <c r="AF309" s="44"/>
      <c r="AG309" s="79">
        <f t="shared" si="185"/>
        <v>0</v>
      </c>
      <c r="AH309" s="80">
        <f t="shared" si="186"/>
        <v>2500</v>
      </c>
      <c r="AI309" s="93"/>
      <c r="AJ309" s="84" t="s">
        <v>3202</v>
      </c>
      <c r="AK309" s="84" t="s">
        <v>73</v>
      </c>
      <c r="AL309" s="84" t="s">
        <v>3203</v>
      </c>
      <c r="AM309" s="84" t="s">
        <v>3678</v>
      </c>
      <c r="AN309" s="84" t="s">
        <v>286</v>
      </c>
      <c r="AO309" s="84" t="s">
        <v>3679</v>
      </c>
      <c r="AP309" s="84" t="s">
        <v>3680</v>
      </c>
      <c r="AQ309" s="84" t="s">
        <v>122</v>
      </c>
      <c r="AR309" s="85">
        <v>1</v>
      </c>
      <c r="AS309" s="86">
        <v>1</v>
      </c>
      <c r="AT309" s="86">
        <v>1E-3</v>
      </c>
      <c r="AU309" s="86">
        <v>1</v>
      </c>
      <c r="AV309" s="84" t="s">
        <v>7</v>
      </c>
      <c r="AW309" s="86">
        <v>55</v>
      </c>
      <c r="AX309" s="84" t="s">
        <v>68</v>
      </c>
      <c r="AY309" s="84" t="s">
        <v>68</v>
      </c>
      <c r="AZ309" s="84" t="s">
        <v>68</v>
      </c>
      <c r="BA309" s="84" t="s">
        <v>68</v>
      </c>
      <c r="BB309" s="84" t="s">
        <v>68</v>
      </c>
      <c r="BC309" s="84" t="s">
        <v>441</v>
      </c>
      <c r="BD309" s="84" t="s">
        <v>442</v>
      </c>
      <c r="BE309" s="84" t="s">
        <v>1140</v>
      </c>
      <c r="BF309" s="84" t="s">
        <v>122</v>
      </c>
      <c r="BG309" s="84" t="s">
        <v>69</v>
      </c>
      <c r="BH309" s="92" t="s">
        <v>3681</v>
      </c>
      <c r="BI309" s="84" t="s">
        <v>122</v>
      </c>
      <c r="BJ309" s="84" t="s">
        <v>3682</v>
      </c>
      <c r="BK309" s="84" t="s">
        <v>867</v>
      </c>
      <c r="BL309" s="84" t="s">
        <v>122</v>
      </c>
      <c r="BM309" s="84" t="s">
        <v>442</v>
      </c>
      <c r="BN309" s="84" t="s">
        <v>70</v>
      </c>
      <c r="BO309" s="84" t="s">
        <v>71</v>
      </c>
      <c r="BP309" s="84" t="s">
        <v>122</v>
      </c>
      <c r="BQ309" s="84" t="s">
        <v>163</v>
      </c>
    </row>
    <row r="310" spans="1:69" ht="13.2" customHeight="1" x14ac:dyDescent="0.3">
      <c r="A310" s="40" t="str">
        <f t="shared" si="160"/>
        <v>2025-09-05</v>
      </c>
      <c r="B310" s="40" t="str">
        <f t="shared" si="161"/>
        <v>SYD</v>
      </c>
      <c r="C310" s="39" t="str">
        <f t="shared" si="162"/>
        <v>40644104675</v>
      </c>
      <c r="D310" s="41" t="str">
        <f t="shared" si="163"/>
        <v>PKR253149029</v>
      </c>
      <c r="E310" s="41" t="str">
        <f t="shared" si="164"/>
        <v>596421461034</v>
      </c>
      <c r="F310" s="39" t="str">
        <f t="shared" si="165"/>
        <v>2256683</v>
      </c>
      <c r="G310" s="39" t="str">
        <f t="shared" si="166"/>
        <v>WISE EXPRESS LOGISTICS(PANGZIMOM)</v>
      </c>
      <c r="H310" s="41" t="str">
        <f t="shared" si="167"/>
        <v>김미연</v>
      </c>
      <c r="I310" s="39" t="str">
        <f t="shared" si="168"/>
        <v>61705</v>
      </c>
      <c r="J310" s="52" t="str">
        <f t="shared" si="169"/>
        <v/>
      </c>
      <c r="K310" s="75">
        <f t="shared" si="170"/>
        <v>1</v>
      </c>
      <c r="L310" s="76">
        <f t="shared" si="171"/>
        <v>1</v>
      </c>
      <c r="M310" s="76">
        <f t="shared" si="172"/>
        <v>1E-3</v>
      </c>
      <c r="N310" s="76">
        <f t="shared" si="173"/>
        <v>1</v>
      </c>
      <c r="O310" s="42">
        <f t="shared" si="174"/>
        <v>1</v>
      </c>
      <c r="P310" s="39" t="str">
        <f t="shared" si="175"/>
        <v>목록(Manifest)</v>
      </c>
      <c r="Q310" s="72">
        <f t="shared" si="176"/>
        <v>50</v>
      </c>
      <c r="R310" s="43" t="str">
        <f t="shared" si="177"/>
        <v>5X033</v>
      </c>
      <c r="S310" s="82" t="str">
        <f t="shared" si="178"/>
        <v/>
      </c>
      <c r="T310" s="40">
        <f t="shared" si="179"/>
        <v>45905</v>
      </c>
      <c r="U310" s="44">
        <v>2500</v>
      </c>
      <c r="V310" s="44">
        <f t="shared" si="180"/>
        <v>0</v>
      </c>
      <c r="W310" s="77">
        <f t="shared" si="181"/>
        <v>2500</v>
      </c>
      <c r="X310" s="78">
        <f t="shared" si="182"/>
        <v>0</v>
      </c>
      <c r="Y310" s="44" cm="1">
        <f t="array" ref="Y310">_xlfn.IFNA(_xlfn.IFS(AND(Q310&gt;=2000, Q310&lt;3000), 10000, AND(Q310&gt;=3000, Q310&lt;4000), 15000, AND(Q310&gt;=4000, Q310&lt;5000), 20000, AND(Q310&gt;=5000), 25000),0)</f>
        <v>0</v>
      </c>
      <c r="Z310" s="91">
        <f t="shared" si="183"/>
        <v>0</v>
      </c>
      <c r="AA310" s="44">
        <f t="shared" si="184"/>
        <v>0</v>
      </c>
      <c r="AB310" s="44"/>
      <c r="AC310" s="44"/>
      <c r="AD310" s="44"/>
      <c r="AE310" s="44">
        <f>VLOOKUP(O310,정산업데이트!$A$6:$B$12,2,10)</f>
        <v>0</v>
      </c>
      <c r="AF310" s="44"/>
      <c r="AG310" s="79">
        <f t="shared" si="185"/>
        <v>0</v>
      </c>
      <c r="AH310" s="80">
        <f t="shared" si="186"/>
        <v>2500</v>
      </c>
      <c r="AI310" s="93"/>
      <c r="AJ310" s="84" t="s">
        <v>3202</v>
      </c>
      <c r="AK310" s="84" t="s">
        <v>73</v>
      </c>
      <c r="AL310" s="84" t="s">
        <v>3203</v>
      </c>
      <c r="AM310" s="84" t="s">
        <v>3683</v>
      </c>
      <c r="AN310" s="84" t="s">
        <v>770</v>
      </c>
      <c r="AO310" s="84" t="s">
        <v>1817</v>
      </c>
      <c r="AP310" s="84" t="s">
        <v>1320</v>
      </c>
      <c r="AQ310" s="84" t="s">
        <v>122</v>
      </c>
      <c r="AR310" s="85">
        <v>1</v>
      </c>
      <c r="AS310" s="86">
        <v>1</v>
      </c>
      <c r="AT310" s="86">
        <v>1E-3</v>
      </c>
      <c r="AU310" s="86">
        <v>1</v>
      </c>
      <c r="AV310" s="84" t="s">
        <v>7</v>
      </c>
      <c r="AW310" s="86">
        <v>50</v>
      </c>
      <c r="AX310" s="84" t="s">
        <v>68</v>
      </c>
      <c r="AY310" s="84" t="s">
        <v>68</v>
      </c>
      <c r="AZ310" s="84" t="s">
        <v>68</v>
      </c>
      <c r="BA310" s="84" t="s">
        <v>68</v>
      </c>
      <c r="BB310" s="84" t="s">
        <v>68</v>
      </c>
      <c r="BC310" s="84" t="s">
        <v>441</v>
      </c>
      <c r="BD310" s="84" t="s">
        <v>442</v>
      </c>
      <c r="BE310" s="84" t="s">
        <v>448</v>
      </c>
      <c r="BF310" s="84" t="s">
        <v>122</v>
      </c>
      <c r="BG310" s="84" t="s">
        <v>69</v>
      </c>
      <c r="BH310" s="92" t="s">
        <v>3684</v>
      </c>
      <c r="BI310" s="84" t="s">
        <v>122</v>
      </c>
      <c r="BJ310" s="84" t="s">
        <v>3685</v>
      </c>
      <c r="BK310" s="84" t="s">
        <v>867</v>
      </c>
      <c r="BL310" s="84" t="s">
        <v>122</v>
      </c>
      <c r="BM310" s="84" t="s">
        <v>442</v>
      </c>
      <c r="BN310" s="84" t="s">
        <v>70</v>
      </c>
      <c r="BO310" s="84" t="s">
        <v>71</v>
      </c>
      <c r="BP310" s="84" t="s">
        <v>122</v>
      </c>
      <c r="BQ310" s="84" t="s">
        <v>163</v>
      </c>
    </row>
    <row r="311" spans="1:69" ht="13.2" customHeight="1" x14ac:dyDescent="0.3">
      <c r="A311" s="40" t="str">
        <f t="shared" si="160"/>
        <v>2025-09-05</v>
      </c>
      <c r="B311" s="40" t="str">
        <f t="shared" si="161"/>
        <v>SYD</v>
      </c>
      <c r="C311" s="39" t="str">
        <f t="shared" si="162"/>
        <v>40644104675</v>
      </c>
      <c r="D311" s="41" t="str">
        <f t="shared" si="163"/>
        <v>PAU029768486</v>
      </c>
      <c r="E311" s="41" t="str">
        <f t="shared" si="164"/>
        <v>596421462235</v>
      </c>
      <c r="F311" s="39" t="str">
        <f t="shared" si="165"/>
        <v>2254252</v>
      </c>
      <c r="G311" s="39" t="str">
        <f t="shared" si="166"/>
        <v>WISE EXPRESS(AUSTRAPHARM)</v>
      </c>
      <c r="H311" s="41" t="str">
        <f t="shared" si="167"/>
        <v>김화자</v>
      </c>
      <c r="I311" s="39" t="str">
        <f t="shared" si="168"/>
        <v>21400</v>
      </c>
      <c r="J311" s="52" t="str">
        <f t="shared" si="169"/>
        <v/>
      </c>
      <c r="K311" s="75">
        <f t="shared" si="170"/>
        <v>1</v>
      </c>
      <c r="L311" s="76">
        <f t="shared" si="171"/>
        <v>1</v>
      </c>
      <c r="M311" s="76">
        <f t="shared" si="172"/>
        <v>1E-3</v>
      </c>
      <c r="N311" s="76">
        <f t="shared" si="173"/>
        <v>1</v>
      </c>
      <c r="O311" s="42">
        <f t="shared" si="174"/>
        <v>1</v>
      </c>
      <c r="P311" s="39" t="str">
        <f t="shared" si="175"/>
        <v>일반(목록배제,Normal-Manifest Exception)</v>
      </c>
      <c r="Q311" s="72">
        <f t="shared" si="176"/>
        <v>50</v>
      </c>
      <c r="R311" s="43" t="str">
        <f t="shared" si="177"/>
        <v>5X033</v>
      </c>
      <c r="S311" s="82" t="str">
        <f t="shared" si="178"/>
        <v/>
      </c>
      <c r="T311" s="40">
        <f t="shared" si="179"/>
        <v>45905</v>
      </c>
      <c r="U311" s="44">
        <v>2500</v>
      </c>
      <c r="V311" s="44">
        <f t="shared" si="180"/>
        <v>0</v>
      </c>
      <c r="W311" s="77">
        <f t="shared" si="181"/>
        <v>2500</v>
      </c>
      <c r="X311" s="78">
        <f t="shared" si="182"/>
        <v>0</v>
      </c>
      <c r="Y311" s="44" cm="1">
        <f t="array" ref="Y311">_xlfn.IFNA(_xlfn.IFS(AND(Q311&gt;=2000, Q311&lt;3000), 10000, AND(Q311&gt;=3000, Q311&lt;4000), 15000, AND(Q311&gt;=4000, Q311&lt;5000), 20000, AND(Q311&gt;=5000), 25000),0)</f>
        <v>0</v>
      </c>
      <c r="Z311" s="91">
        <f t="shared" si="183"/>
        <v>300</v>
      </c>
      <c r="AA311" s="44">
        <f t="shared" si="184"/>
        <v>0</v>
      </c>
      <c r="AB311" s="44"/>
      <c r="AC311" s="44"/>
      <c r="AD311" s="44"/>
      <c r="AE311" s="44">
        <f>VLOOKUP(O311,정산업데이트!$A$6:$B$12,2,10)</f>
        <v>0</v>
      </c>
      <c r="AF311" s="44"/>
      <c r="AG311" s="79">
        <f t="shared" si="185"/>
        <v>300</v>
      </c>
      <c r="AH311" s="80">
        <f t="shared" si="186"/>
        <v>2800</v>
      </c>
      <c r="AI311" s="93"/>
      <c r="AJ311" s="84" t="s">
        <v>3202</v>
      </c>
      <c r="AK311" s="84" t="s">
        <v>73</v>
      </c>
      <c r="AL311" s="84" t="s">
        <v>3203</v>
      </c>
      <c r="AM311" s="84" t="s">
        <v>3686</v>
      </c>
      <c r="AN311" s="84" t="s">
        <v>3687</v>
      </c>
      <c r="AO311" s="84" t="s">
        <v>3688</v>
      </c>
      <c r="AP311" s="84" t="s">
        <v>3689</v>
      </c>
      <c r="AQ311" s="84" t="s">
        <v>122</v>
      </c>
      <c r="AR311" s="85">
        <v>1</v>
      </c>
      <c r="AS311" s="86">
        <v>1</v>
      </c>
      <c r="AT311" s="86">
        <v>1E-3</v>
      </c>
      <c r="AU311" s="86">
        <v>1</v>
      </c>
      <c r="AV311" s="84" t="s">
        <v>8</v>
      </c>
      <c r="AW311" s="86">
        <v>50</v>
      </c>
      <c r="AX311" s="84" t="s">
        <v>68</v>
      </c>
      <c r="AY311" s="84" t="s">
        <v>68</v>
      </c>
      <c r="AZ311" s="84" t="s">
        <v>68</v>
      </c>
      <c r="BA311" s="84" t="s">
        <v>68</v>
      </c>
      <c r="BB311" s="84" t="s">
        <v>68</v>
      </c>
      <c r="BC311" s="84" t="s">
        <v>132</v>
      </c>
      <c r="BD311" s="84" t="s">
        <v>83</v>
      </c>
      <c r="BE311" s="84" t="s">
        <v>108</v>
      </c>
      <c r="BF311" s="84" t="s">
        <v>122</v>
      </c>
      <c r="BG311" s="84" t="s">
        <v>69</v>
      </c>
      <c r="BH311" s="92" t="s">
        <v>3690</v>
      </c>
      <c r="BI311" s="84" t="s">
        <v>122</v>
      </c>
      <c r="BJ311" s="84" t="s">
        <v>3691</v>
      </c>
      <c r="BK311" s="84" t="s">
        <v>867</v>
      </c>
      <c r="BL311" s="84" t="s">
        <v>122</v>
      </c>
      <c r="BM311" s="84" t="s">
        <v>83</v>
      </c>
      <c r="BN311" s="84" t="s">
        <v>70</v>
      </c>
      <c r="BO311" s="84" t="s">
        <v>71</v>
      </c>
      <c r="BP311" s="84" t="s">
        <v>122</v>
      </c>
      <c r="BQ311" s="84" t="s">
        <v>163</v>
      </c>
    </row>
    <row r="312" spans="1:69" ht="13.2" customHeight="1" x14ac:dyDescent="0.3">
      <c r="A312" s="40" t="str">
        <f t="shared" si="160"/>
        <v>2025-09-05</v>
      </c>
      <c r="B312" s="40" t="str">
        <f t="shared" si="161"/>
        <v>SYD</v>
      </c>
      <c r="C312" s="39" t="str">
        <f t="shared" si="162"/>
        <v>40644104675</v>
      </c>
      <c r="D312" s="41" t="str">
        <f t="shared" si="163"/>
        <v>PAU029768487</v>
      </c>
      <c r="E312" s="41" t="str">
        <f t="shared" si="164"/>
        <v>596421462246</v>
      </c>
      <c r="F312" s="39" t="str">
        <f t="shared" si="165"/>
        <v>2254252</v>
      </c>
      <c r="G312" s="39" t="str">
        <f t="shared" si="166"/>
        <v>WISE EXPRESS(AUSTRAPHARM)</v>
      </c>
      <c r="H312" s="41" t="str">
        <f t="shared" si="167"/>
        <v>전미옥</v>
      </c>
      <c r="I312" s="39" t="str">
        <f t="shared" si="168"/>
        <v>01747</v>
      </c>
      <c r="J312" s="52" t="str">
        <f t="shared" si="169"/>
        <v/>
      </c>
      <c r="K312" s="75">
        <f t="shared" si="170"/>
        <v>1</v>
      </c>
      <c r="L312" s="76">
        <f t="shared" si="171"/>
        <v>1</v>
      </c>
      <c r="M312" s="76">
        <f t="shared" si="172"/>
        <v>1E-3</v>
      </c>
      <c r="N312" s="76">
        <f t="shared" si="173"/>
        <v>1</v>
      </c>
      <c r="O312" s="42">
        <f t="shared" si="174"/>
        <v>1</v>
      </c>
      <c r="P312" s="39" t="str">
        <f t="shared" si="175"/>
        <v>일반(목록배제,Normal-Manifest Exception)</v>
      </c>
      <c r="Q312" s="72">
        <f t="shared" si="176"/>
        <v>60</v>
      </c>
      <c r="R312" s="43" t="str">
        <f t="shared" si="177"/>
        <v>5X033</v>
      </c>
      <c r="S312" s="82" t="str">
        <f t="shared" si="178"/>
        <v/>
      </c>
      <c r="T312" s="40">
        <f t="shared" si="179"/>
        <v>45905</v>
      </c>
      <c r="U312" s="44">
        <v>2500</v>
      </c>
      <c r="V312" s="44">
        <f t="shared" si="180"/>
        <v>0</v>
      </c>
      <c r="W312" s="77">
        <f t="shared" si="181"/>
        <v>2500</v>
      </c>
      <c r="X312" s="78">
        <f t="shared" si="182"/>
        <v>0</v>
      </c>
      <c r="Y312" s="44" cm="1">
        <f t="array" ref="Y312">_xlfn.IFNA(_xlfn.IFS(AND(Q312&gt;=2000, Q312&lt;3000), 10000, AND(Q312&gt;=3000, Q312&lt;4000), 15000, AND(Q312&gt;=4000, Q312&lt;5000), 20000, AND(Q312&gt;=5000), 25000),0)</f>
        <v>0</v>
      </c>
      <c r="Z312" s="91">
        <f t="shared" si="183"/>
        <v>300</v>
      </c>
      <c r="AA312" s="44">
        <f t="shared" si="184"/>
        <v>0</v>
      </c>
      <c r="AB312" s="44"/>
      <c r="AC312" s="44"/>
      <c r="AD312" s="44"/>
      <c r="AE312" s="44">
        <f>VLOOKUP(O312,정산업데이트!$A$6:$B$12,2,10)</f>
        <v>0</v>
      </c>
      <c r="AF312" s="44"/>
      <c r="AG312" s="79">
        <f t="shared" si="185"/>
        <v>300</v>
      </c>
      <c r="AH312" s="80">
        <f t="shared" si="186"/>
        <v>2800</v>
      </c>
      <c r="AI312" s="93"/>
      <c r="AJ312" s="84" t="s">
        <v>3202</v>
      </c>
      <c r="AK312" s="84" t="s">
        <v>73</v>
      </c>
      <c r="AL312" s="84" t="s">
        <v>3203</v>
      </c>
      <c r="AM312" s="84" t="s">
        <v>3692</v>
      </c>
      <c r="AN312" s="84" t="s">
        <v>3693</v>
      </c>
      <c r="AO312" s="84" t="s">
        <v>3694</v>
      </c>
      <c r="AP312" s="84" t="s">
        <v>1734</v>
      </c>
      <c r="AQ312" s="84" t="s">
        <v>122</v>
      </c>
      <c r="AR312" s="85">
        <v>1</v>
      </c>
      <c r="AS312" s="86">
        <v>1</v>
      </c>
      <c r="AT312" s="86">
        <v>1E-3</v>
      </c>
      <c r="AU312" s="86">
        <v>1</v>
      </c>
      <c r="AV312" s="84" t="s">
        <v>8</v>
      </c>
      <c r="AW312" s="86">
        <v>60</v>
      </c>
      <c r="AX312" s="84" t="s">
        <v>68</v>
      </c>
      <c r="AY312" s="84" t="s">
        <v>68</v>
      </c>
      <c r="AZ312" s="84" t="s">
        <v>68</v>
      </c>
      <c r="BA312" s="84" t="s">
        <v>68</v>
      </c>
      <c r="BB312" s="84" t="s">
        <v>68</v>
      </c>
      <c r="BC312" s="84" t="s">
        <v>132</v>
      </c>
      <c r="BD312" s="84" t="s">
        <v>83</v>
      </c>
      <c r="BE312" s="84" t="s">
        <v>108</v>
      </c>
      <c r="BF312" s="84" t="s">
        <v>122</v>
      </c>
      <c r="BG312" s="84" t="s">
        <v>69</v>
      </c>
      <c r="BH312" s="92" t="s">
        <v>3695</v>
      </c>
      <c r="BI312" s="84" t="s">
        <v>122</v>
      </c>
      <c r="BJ312" s="84" t="s">
        <v>3696</v>
      </c>
      <c r="BK312" s="84" t="s">
        <v>867</v>
      </c>
      <c r="BL312" s="84" t="s">
        <v>122</v>
      </c>
      <c r="BM312" s="84" t="s">
        <v>83</v>
      </c>
      <c r="BN312" s="84" t="s">
        <v>70</v>
      </c>
      <c r="BO312" s="84" t="s">
        <v>71</v>
      </c>
      <c r="BP312" s="84" t="s">
        <v>122</v>
      </c>
      <c r="BQ312" s="84" t="s">
        <v>163</v>
      </c>
    </row>
    <row r="313" spans="1:69" ht="13.2" customHeight="1" x14ac:dyDescent="0.3">
      <c r="A313" s="40" t="str">
        <f t="shared" si="160"/>
        <v>2025-09-05</v>
      </c>
      <c r="B313" s="40" t="str">
        <f t="shared" si="161"/>
        <v>SYD</v>
      </c>
      <c r="C313" s="39" t="str">
        <f t="shared" si="162"/>
        <v>40644104675</v>
      </c>
      <c r="D313" s="41" t="str">
        <f t="shared" si="163"/>
        <v>PAU029768488</v>
      </c>
      <c r="E313" s="41" t="str">
        <f t="shared" si="164"/>
        <v>596421462250</v>
      </c>
      <c r="F313" s="39" t="str">
        <f t="shared" si="165"/>
        <v>2254252</v>
      </c>
      <c r="G313" s="39" t="str">
        <f t="shared" si="166"/>
        <v>WISE EXPRESS(AUSTRAPHARM)</v>
      </c>
      <c r="H313" s="41" t="str">
        <f t="shared" si="167"/>
        <v>조미희</v>
      </c>
      <c r="I313" s="39" t="str">
        <f t="shared" si="168"/>
        <v>21910</v>
      </c>
      <c r="J313" s="52" t="str">
        <f t="shared" si="169"/>
        <v/>
      </c>
      <c r="K313" s="75">
        <f t="shared" si="170"/>
        <v>1</v>
      </c>
      <c r="L313" s="76">
        <f t="shared" si="171"/>
        <v>1</v>
      </c>
      <c r="M313" s="76">
        <f t="shared" si="172"/>
        <v>1E-3</v>
      </c>
      <c r="N313" s="76">
        <f t="shared" si="173"/>
        <v>1</v>
      </c>
      <c r="O313" s="42">
        <f t="shared" si="174"/>
        <v>1</v>
      </c>
      <c r="P313" s="39" t="str">
        <f t="shared" si="175"/>
        <v>일반(목록배제,Normal-Manifest Exception)</v>
      </c>
      <c r="Q313" s="72">
        <f t="shared" si="176"/>
        <v>60</v>
      </c>
      <c r="R313" s="43" t="str">
        <f t="shared" si="177"/>
        <v>5X033</v>
      </c>
      <c r="S313" s="82" t="str">
        <f t="shared" si="178"/>
        <v/>
      </c>
      <c r="T313" s="40">
        <f t="shared" si="179"/>
        <v>45905</v>
      </c>
      <c r="U313" s="44">
        <v>2500</v>
      </c>
      <c r="V313" s="44">
        <f t="shared" si="180"/>
        <v>0</v>
      </c>
      <c r="W313" s="77">
        <f t="shared" si="181"/>
        <v>2500</v>
      </c>
      <c r="X313" s="78">
        <f t="shared" si="182"/>
        <v>0</v>
      </c>
      <c r="Y313" s="44" cm="1">
        <f t="array" ref="Y313">_xlfn.IFNA(_xlfn.IFS(AND(Q313&gt;=2000, Q313&lt;3000), 10000, AND(Q313&gt;=3000, Q313&lt;4000), 15000, AND(Q313&gt;=4000, Q313&lt;5000), 20000, AND(Q313&gt;=5000), 25000),0)</f>
        <v>0</v>
      </c>
      <c r="Z313" s="91">
        <f t="shared" si="183"/>
        <v>300</v>
      </c>
      <c r="AA313" s="44">
        <f t="shared" si="184"/>
        <v>0</v>
      </c>
      <c r="AB313" s="44"/>
      <c r="AC313" s="44"/>
      <c r="AD313" s="44"/>
      <c r="AE313" s="44">
        <f>VLOOKUP(O313,정산업데이트!$A$6:$B$12,2,10)</f>
        <v>0</v>
      </c>
      <c r="AF313" s="44"/>
      <c r="AG313" s="79">
        <f t="shared" si="185"/>
        <v>300</v>
      </c>
      <c r="AH313" s="80">
        <f t="shared" si="186"/>
        <v>2800</v>
      </c>
      <c r="AI313" s="93"/>
      <c r="AJ313" s="84" t="s">
        <v>3202</v>
      </c>
      <c r="AK313" s="84" t="s">
        <v>73</v>
      </c>
      <c r="AL313" s="84" t="s">
        <v>3203</v>
      </c>
      <c r="AM313" s="84" t="s">
        <v>3697</v>
      </c>
      <c r="AN313" s="84" t="s">
        <v>3698</v>
      </c>
      <c r="AO313" s="84" t="s">
        <v>3699</v>
      </c>
      <c r="AP313" s="84" t="s">
        <v>3700</v>
      </c>
      <c r="AQ313" s="84" t="s">
        <v>122</v>
      </c>
      <c r="AR313" s="85">
        <v>1</v>
      </c>
      <c r="AS313" s="86">
        <v>1</v>
      </c>
      <c r="AT313" s="86">
        <v>1E-3</v>
      </c>
      <c r="AU313" s="86">
        <v>1</v>
      </c>
      <c r="AV313" s="84" t="s">
        <v>8</v>
      </c>
      <c r="AW313" s="86">
        <v>60</v>
      </c>
      <c r="AX313" s="84" t="s">
        <v>68</v>
      </c>
      <c r="AY313" s="84" t="s">
        <v>68</v>
      </c>
      <c r="AZ313" s="84" t="s">
        <v>68</v>
      </c>
      <c r="BA313" s="84" t="s">
        <v>68</v>
      </c>
      <c r="BB313" s="84" t="s">
        <v>68</v>
      </c>
      <c r="BC313" s="84" t="s">
        <v>132</v>
      </c>
      <c r="BD313" s="84" t="s">
        <v>83</v>
      </c>
      <c r="BE313" s="84" t="s">
        <v>108</v>
      </c>
      <c r="BF313" s="84" t="s">
        <v>122</v>
      </c>
      <c r="BG313" s="84" t="s">
        <v>69</v>
      </c>
      <c r="BH313" s="92" t="s">
        <v>3701</v>
      </c>
      <c r="BI313" s="84" t="s">
        <v>122</v>
      </c>
      <c r="BJ313" s="84" t="s">
        <v>3702</v>
      </c>
      <c r="BK313" s="84" t="s">
        <v>867</v>
      </c>
      <c r="BL313" s="84" t="s">
        <v>122</v>
      </c>
      <c r="BM313" s="84" t="s">
        <v>83</v>
      </c>
      <c r="BN313" s="84" t="s">
        <v>70</v>
      </c>
      <c r="BO313" s="84" t="s">
        <v>71</v>
      </c>
      <c r="BP313" s="84" t="s">
        <v>122</v>
      </c>
      <c r="BQ313" s="84" t="s">
        <v>163</v>
      </c>
    </row>
    <row r="314" spans="1:69" ht="13.2" customHeight="1" x14ac:dyDescent="0.3">
      <c r="A314" s="40" t="str">
        <f t="shared" si="160"/>
        <v>2025-09-05</v>
      </c>
      <c r="B314" s="40" t="str">
        <f t="shared" si="161"/>
        <v>SYD</v>
      </c>
      <c r="C314" s="39" t="str">
        <f t="shared" si="162"/>
        <v>40644104675</v>
      </c>
      <c r="D314" s="41" t="str">
        <f t="shared" si="163"/>
        <v>PKR253161504</v>
      </c>
      <c r="E314" s="41" t="str">
        <f t="shared" si="164"/>
        <v>596421461793</v>
      </c>
      <c r="F314" s="39" t="str">
        <f t="shared" si="165"/>
        <v>2254238</v>
      </c>
      <c r="G314" s="39" t="str">
        <f t="shared" si="166"/>
        <v>WISE EXPRESS(CHUHO)</v>
      </c>
      <c r="H314" s="41" t="str">
        <f t="shared" si="167"/>
        <v>이진욱</v>
      </c>
      <c r="I314" s="39" t="str">
        <f t="shared" si="168"/>
        <v>28208</v>
      </c>
      <c r="J314" s="52" t="str">
        <f t="shared" si="169"/>
        <v/>
      </c>
      <c r="K314" s="75">
        <f t="shared" si="170"/>
        <v>1</v>
      </c>
      <c r="L314" s="76">
        <f t="shared" si="171"/>
        <v>1</v>
      </c>
      <c r="M314" s="76">
        <f t="shared" si="172"/>
        <v>1E-3</v>
      </c>
      <c r="N314" s="76">
        <f t="shared" si="173"/>
        <v>1</v>
      </c>
      <c r="O314" s="42">
        <f t="shared" si="174"/>
        <v>1</v>
      </c>
      <c r="P314" s="39" t="str">
        <f t="shared" si="175"/>
        <v>일반(목록배제,Normal-Manifest Exception)</v>
      </c>
      <c r="Q314" s="72">
        <f t="shared" si="176"/>
        <v>150</v>
      </c>
      <c r="R314" s="43" t="str">
        <f t="shared" si="177"/>
        <v>5X033</v>
      </c>
      <c r="S314" s="82" t="str">
        <f t="shared" si="178"/>
        <v/>
      </c>
      <c r="T314" s="40">
        <f t="shared" si="179"/>
        <v>45905</v>
      </c>
      <c r="U314" s="44">
        <v>2500</v>
      </c>
      <c r="V314" s="44">
        <f t="shared" si="180"/>
        <v>0</v>
      </c>
      <c r="W314" s="77">
        <f t="shared" si="181"/>
        <v>2500</v>
      </c>
      <c r="X314" s="78">
        <f t="shared" si="182"/>
        <v>0</v>
      </c>
      <c r="Y314" s="44" cm="1">
        <f t="array" ref="Y314">_xlfn.IFNA(_xlfn.IFS(AND(Q314&gt;=2000, Q314&lt;3000), 10000, AND(Q314&gt;=3000, Q314&lt;4000), 15000, AND(Q314&gt;=4000, Q314&lt;5000), 20000, AND(Q314&gt;=5000), 25000),0)</f>
        <v>0</v>
      </c>
      <c r="Z314" s="91">
        <f t="shared" si="183"/>
        <v>300</v>
      </c>
      <c r="AA314" s="44">
        <f t="shared" si="184"/>
        <v>0</v>
      </c>
      <c r="AB314" s="44"/>
      <c r="AC314" s="44"/>
      <c r="AD314" s="44"/>
      <c r="AE314" s="44">
        <f>VLOOKUP(O314,정산업데이트!$A$6:$B$12,2,10)</f>
        <v>0</v>
      </c>
      <c r="AF314" s="44"/>
      <c r="AG314" s="79">
        <f t="shared" si="185"/>
        <v>300</v>
      </c>
      <c r="AH314" s="80">
        <f t="shared" si="186"/>
        <v>2800</v>
      </c>
      <c r="AI314" s="93"/>
      <c r="AJ314" s="84" t="s">
        <v>3202</v>
      </c>
      <c r="AK314" s="84" t="s">
        <v>73</v>
      </c>
      <c r="AL314" s="84" t="s">
        <v>3203</v>
      </c>
      <c r="AM314" s="84" t="s">
        <v>3703</v>
      </c>
      <c r="AN314" s="84" t="s">
        <v>737</v>
      </c>
      <c r="AO314" s="84" t="s">
        <v>1631</v>
      </c>
      <c r="AP314" s="84" t="s">
        <v>1632</v>
      </c>
      <c r="AQ314" s="84" t="s">
        <v>122</v>
      </c>
      <c r="AR314" s="85">
        <v>1</v>
      </c>
      <c r="AS314" s="86">
        <v>1</v>
      </c>
      <c r="AT314" s="86">
        <v>1E-3</v>
      </c>
      <c r="AU314" s="86">
        <v>1</v>
      </c>
      <c r="AV314" s="84" t="s">
        <v>8</v>
      </c>
      <c r="AW314" s="86">
        <v>150</v>
      </c>
      <c r="AX314" s="84" t="s">
        <v>68</v>
      </c>
      <c r="AY314" s="84" t="s">
        <v>68</v>
      </c>
      <c r="AZ314" s="84" t="s">
        <v>68</v>
      </c>
      <c r="BA314" s="84" t="s">
        <v>68</v>
      </c>
      <c r="BB314" s="84" t="s">
        <v>68</v>
      </c>
      <c r="BC314" s="84" t="s">
        <v>123</v>
      </c>
      <c r="BD314" s="84" t="s">
        <v>81</v>
      </c>
      <c r="BE314" s="84" t="s">
        <v>3704</v>
      </c>
      <c r="BF314" s="84" t="s">
        <v>122</v>
      </c>
      <c r="BG314" s="84" t="s">
        <v>69</v>
      </c>
      <c r="BH314" s="92" t="s">
        <v>3705</v>
      </c>
      <c r="BI314" s="84" t="s">
        <v>122</v>
      </c>
      <c r="BJ314" s="84" t="s">
        <v>3706</v>
      </c>
      <c r="BK314" s="84" t="s">
        <v>867</v>
      </c>
      <c r="BL314" s="84" t="s">
        <v>122</v>
      </c>
      <c r="BM314" s="84" t="s">
        <v>81</v>
      </c>
      <c r="BN314" s="84" t="s">
        <v>70</v>
      </c>
      <c r="BO314" s="84" t="s">
        <v>71</v>
      </c>
      <c r="BP314" s="84" t="s">
        <v>122</v>
      </c>
      <c r="BQ314" s="84" t="s">
        <v>163</v>
      </c>
    </row>
    <row r="315" spans="1:69" ht="13.2" customHeight="1" x14ac:dyDescent="0.3">
      <c r="A315" s="40" t="str">
        <f t="shared" si="160"/>
        <v>2025-09-05</v>
      </c>
      <c r="B315" s="40" t="str">
        <f t="shared" si="161"/>
        <v>SYD</v>
      </c>
      <c r="C315" s="39" t="str">
        <f t="shared" si="162"/>
        <v>40644104675</v>
      </c>
      <c r="D315" s="41" t="str">
        <f t="shared" si="163"/>
        <v>PAU029773716</v>
      </c>
      <c r="E315" s="41" t="str">
        <f t="shared" si="164"/>
        <v>596421459682</v>
      </c>
      <c r="F315" s="39" t="str">
        <f t="shared" si="165"/>
        <v>2254252</v>
      </c>
      <c r="G315" s="39" t="str">
        <f t="shared" si="166"/>
        <v>WISE EXPRESS(AUSTRAPHARM)</v>
      </c>
      <c r="H315" s="41" t="str">
        <f t="shared" si="167"/>
        <v>김용규</v>
      </c>
      <c r="I315" s="39" t="str">
        <f t="shared" si="168"/>
        <v>31495</v>
      </c>
      <c r="J315" s="52" t="str">
        <f t="shared" si="169"/>
        <v/>
      </c>
      <c r="K315" s="75">
        <f t="shared" si="170"/>
        <v>1</v>
      </c>
      <c r="L315" s="76">
        <f t="shared" si="171"/>
        <v>1</v>
      </c>
      <c r="M315" s="76">
        <f t="shared" si="172"/>
        <v>1E-3</v>
      </c>
      <c r="N315" s="76">
        <f t="shared" si="173"/>
        <v>1</v>
      </c>
      <c r="O315" s="42">
        <f t="shared" si="174"/>
        <v>1</v>
      </c>
      <c r="P315" s="39" t="str">
        <f t="shared" si="175"/>
        <v>목록(Manifest)</v>
      </c>
      <c r="Q315" s="72">
        <f t="shared" si="176"/>
        <v>60</v>
      </c>
      <c r="R315" s="43" t="str">
        <f t="shared" si="177"/>
        <v>5X033</v>
      </c>
      <c r="S315" s="82" t="str">
        <f t="shared" si="178"/>
        <v/>
      </c>
      <c r="T315" s="40">
        <f t="shared" si="179"/>
        <v>45905</v>
      </c>
      <c r="U315" s="44">
        <v>2500</v>
      </c>
      <c r="V315" s="44">
        <f t="shared" si="180"/>
        <v>0</v>
      </c>
      <c r="W315" s="77">
        <f t="shared" si="181"/>
        <v>2500</v>
      </c>
      <c r="X315" s="78">
        <f t="shared" si="182"/>
        <v>0</v>
      </c>
      <c r="Y315" s="44" cm="1">
        <f t="array" ref="Y315">_xlfn.IFNA(_xlfn.IFS(AND(Q315&gt;=2000, Q315&lt;3000), 10000, AND(Q315&gt;=3000, Q315&lt;4000), 15000, AND(Q315&gt;=4000, Q315&lt;5000), 20000, AND(Q315&gt;=5000), 25000),0)</f>
        <v>0</v>
      </c>
      <c r="Z315" s="91">
        <f t="shared" si="183"/>
        <v>0</v>
      </c>
      <c r="AA315" s="44">
        <f t="shared" si="184"/>
        <v>0</v>
      </c>
      <c r="AB315" s="44"/>
      <c r="AC315" s="44"/>
      <c r="AD315" s="44"/>
      <c r="AE315" s="44">
        <f>VLOOKUP(O315,정산업데이트!$A$6:$B$12,2,10)</f>
        <v>0</v>
      </c>
      <c r="AF315" s="44"/>
      <c r="AG315" s="79">
        <f t="shared" si="185"/>
        <v>0</v>
      </c>
      <c r="AH315" s="80">
        <f t="shared" si="186"/>
        <v>2500</v>
      </c>
      <c r="AJ315" s="84" t="s">
        <v>3202</v>
      </c>
      <c r="AK315" s="84" t="s">
        <v>73</v>
      </c>
      <c r="AL315" s="84" t="s">
        <v>3203</v>
      </c>
      <c r="AM315" s="84" t="s">
        <v>3707</v>
      </c>
      <c r="AN315" s="84" t="s">
        <v>3708</v>
      </c>
      <c r="AO315" s="84" t="s">
        <v>3709</v>
      </c>
      <c r="AP315" s="84" t="s">
        <v>3710</v>
      </c>
      <c r="AQ315" s="84" t="s">
        <v>122</v>
      </c>
      <c r="AR315" s="85">
        <v>1</v>
      </c>
      <c r="AS315" s="86">
        <v>1</v>
      </c>
      <c r="AT315" s="86">
        <v>1E-3</v>
      </c>
      <c r="AU315" s="86">
        <v>1</v>
      </c>
      <c r="AV315" s="84" t="s">
        <v>7</v>
      </c>
      <c r="AW315" s="86">
        <v>60</v>
      </c>
      <c r="AX315" s="84" t="s">
        <v>68</v>
      </c>
      <c r="AY315" s="84" t="s">
        <v>68</v>
      </c>
      <c r="AZ315" s="84" t="s">
        <v>68</v>
      </c>
      <c r="BA315" s="84" t="s">
        <v>68</v>
      </c>
      <c r="BB315" s="84" t="s">
        <v>68</v>
      </c>
      <c r="BC315" s="84" t="s">
        <v>132</v>
      </c>
      <c r="BD315" s="84" t="s">
        <v>83</v>
      </c>
      <c r="BE315" s="84" t="s">
        <v>149</v>
      </c>
      <c r="BF315" s="84" t="s">
        <v>122</v>
      </c>
      <c r="BG315" s="84" t="s">
        <v>69</v>
      </c>
      <c r="BH315" s="92" t="s">
        <v>3711</v>
      </c>
      <c r="BI315" s="84" t="s">
        <v>122</v>
      </c>
      <c r="BJ315" s="84" t="s">
        <v>3712</v>
      </c>
      <c r="BK315" s="84" t="s">
        <v>867</v>
      </c>
      <c r="BL315" s="84" t="s">
        <v>122</v>
      </c>
      <c r="BM315" s="84" t="s">
        <v>83</v>
      </c>
      <c r="BN315" s="84" t="s">
        <v>70</v>
      </c>
      <c r="BO315" s="84" t="s">
        <v>71</v>
      </c>
      <c r="BP315" s="84" t="s">
        <v>122</v>
      </c>
      <c r="BQ315" s="84" t="s">
        <v>163</v>
      </c>
    </row>
    <row r="316" spans="1:69" ht="13.2" customHeight="1" x14ac:dyDescent="0.3">
      <c r="A316" s="40" t="str">
        <f t="shared" si="160"/>
        <v>2025-09-05</v>
      </c>
      <c r="B316" s="40" t="str">
        <f t="shared" si="161"/>
        <v>SYD</v>
      </c>
      <c r="C316" s="39" t="str">
        <f t="shared" si="162"/>
        <v>40644104675</v>
      </c>
      <c r="D316" s="41" t="str">
        <f t="shared" si="163"/>
        <v>PAU029773714</v>
      </c>
      <c r="E316" s="41" t="str">
        <f t="shared" si="164"/>
        <v>596421459704</v>
      </c>
      <c r="F316" s="39" t="str">
        <f t="shared" si="165"/>
        <v>2254252</v>
      </c>
      <c r="G316" s="39" t="str">
        <f t="shared" si="166"/>
        <v>WISE EXPRESS(AUSTRAPHARM)</v>
      </c>
      <c r="H316" s="41" t="str">
        <f t="shared" si="167"/>
        <v>윤미소</v>
      </c>
      <c r="I316" s="39" t="str">
        <f t="shared" si="168"/>
        <v>55152</v>
      </c>
      <c r="J316" s="52" t="str">
        <f t="shared" si="169"/>
        <v/>
      </c>
      <c r="K316" s="75">
        <f t="shared" si="170"/>
        <v>1</v>
      </c>
      <c r="L316" s="76">
        <f t="shared" si="171"/>
        <v>1</v>
      </c>
      <c r="M316" s="76">
        <f t="shared" si="172"/>
        <v>1E-3</v>
      </c>
      <c r="N316" s="76">
        <f t="shared" si="173"/>
        <v>1</v>
      </c>
      <c r="O316" s="42">
        <f t="shared" si="174"/>
        <v>1</v>
      </c>
      <c r="P316" s="39" t="str">
        <f t="shared" si="175"/>
        <v>목록(Manifest)</v>
      </c>
      <c r="Q316" s="72">
        <f t="shared" si="176"/>
        <v>60</v>
      </c>
      <c r="R316" s="43" t="str">
        <f t="shared" si="177"/>
        <v>5X033</v>
      </c>
      <c r="S316" s="82" t="str">
        <f t="shared" si="178"/>
        <v/>
      </c>
      <c r="T316" s="40">
        <f t="shared" si="179"/>
        <v>45905</v>
      </c>
      <c r="U316" s="44">
        <v>2500</v>
      </c>
      <c r="V316" s="44">
        <f t="shared" si="180"/>
        <v>0</v>
      </c>
      <c r="W316" s="77">
        <f t="shared" si="181"/>
        <v>2500</v>
      </c>
      <c r="X316" s="78">
        <f t="shared" si="182"/>
        <v>0</v>
      </c>
      <c r="Y316" s="44" cm="1">
        <f t="array" ref="Y316">_xlfn.IFNA(_xlfn.IFS(AND(Q316&gt;=2000, Q316&lt;3000), 10000, AND(Q316&gt;=3000, Q316&lt;4000), 15000, AND(Q316&gt;=4000, Q316&lt;5000), 20000, AND(Q316&gt;=5000), 25000),0)</f>
        <v>0</v>
      </c>
      <c r="Z316" s="91">
        <f t="shared" si="183"/>
        <v>0</v>
      </c>
      <c r="AA316" s="44">
        <f t="shared" si="184"/>
        <v>0</v>
      </c>
      <c r="AB316" s="44"/>
      <c r="AC316" s="44"/>
      <c r="AD316" s="44"/>
      <c r="AE316" s="44">
        <f>VLOOKUP(O316,정산업데이트!$A$6:$B$12,2,10)</f>
        <v>0</v>
      </c>
      <c r="AF316" s="44"/>
      <c r="AG316" s="79">
        <f t="shared" si="185"/>
        <v>0</v>
      </c>
      <c r="AH316" s="80">
        <f t="shared" si="186"/>
        <v>2500</v>
      </c>
      <c r="AI316" s="93"/>
      <c r="AJ316" s="84" t="s">
        <v>3202</v>
      </c>
      <c r="AK316" s="84" t="s">
        <v>73</v>
      </c>
      <c r="AL316" s="84" t="s">
        <v>3203</v>
      </c>
      <c r="AM316" s="84" t="s">
        <v>3713</v>
      </c>
      <c r="AN316" s="84" t="s">
        <v>1377</v>
      </c>
      <c r="AO316" s="84" t="s">
        <v>3714</v>
      </c>
      <c r="AP316" s="84" t="s">
        <v>789</v>
      </c>
      <c r="AQ316" s="84" t="s">
        <v>122</v>
      </c>
      <c r="AR316" s="85">
        <v>1</v>
      </c>
      <c r="AS316" s="86">
        <v>1</v>
      </c>
      <c r="AT316" s="86">
        <v>1E-3</v>
      </c>
      <c r="AU316" s="86">
        <v>1</v>
      </c>
      <c r="AV316" s="84" t="s">
        <v>7</v>
      </c>
      <c r="AW316" s="86">
        <v>60</v>
      </c>
      <c r="AX316" s="84" t="s">
        <v>68</v>
      </c>
      <c r="AY316" s="84" t="s">
        <v>68</v>
      </c>
      <c r="AZ316" s="84" t="s">
        <v>68</v>
      </c>
      <c r="BA316" s="84" t="s">
        <v>68</v>
      </c>
      <c r="BB316" s="84" t="s">
        <v>68</v>
      </c>
      <c r="BC316" s="84" t="s">
        <v>132</v>
      </c>
      <c r="BD316" s="84" t="s">
        <v>83</v>
      </c>
      <c r="BE316" s="84" t="s">
        <v>86</v>
      </c>
      <c r="BF316" s="84" t="s">
        <v>122</v>
      </c>
      <c r="BG316" s="84" t="s">
        <v>69</v>
      </c>
      <c r="BH316" s="92" t="s">
        <v>3715</v>
      </c>
      <c r="BI316" s="84" t="s">
        <v>122</v>
      </c>
      <c r="BJ316" s="84" t="s">
        <v>3716</v>
      </c>
      <c r="BK316" s="84" t="s">
        <v>867</v>
      </c>
      <c r="BL316" s="84" t="s">
        <v>122</v>
      </c>
      <c r="BM316" s="84" t="s">
        <v>83</v>
      </c>
      <c r="BN316" s="84" t="s">
        <v>70</v>
      </c>
      <c r="BO316" s="84" t="s">
        <v>71</v>
      </c>
      <c r="BP316" s="84" t="s">
        <v>122</v>
      </c>
      <c r="BQ316" s="84" t="s">
        <v>163</v>
      </c>
    </row>
    <row r="317" spans="1:69" ht="13.2" customHeight="1" x14ac:dyDescent="0.3">
      <c r="A317" s="40" t="str">
        <f t="shared" si="160"/>
        <v>2025-09-05</v>
      </c>
      <c r="B317" s="40" t="str">
        <f t="shared" si="161"/>
        <v>SYD</v>
      </c>
      <c r="C317" s="39" t="str">
        <f t="shared" si="162"/>
        <v>40644104675</v>
      </c>
      <c r="D317" s="41" t="str">
        <f t="shared" si="163"/>
        <v>PAU029773713</v>
      </c>
      <c r="E317" s="41" t="str">
        <f t="shared" si="164"/>
        <v>596421459726</v>
      </c>
      <c r="F317" s="39" t="str">
        <f t="shared" si="165"/>
        <v>2254252</v>
      </c>
      <c r="G317" s="39" t="str">
        <f t="shared" si="166"/>
        <v>WISE EXPRESS(AUSTRAPHARM)</v>
      </c>
      <c r="H317" s="41" t="str">
        <f t="shared" si="167"/>
        <v>전현아</v>
      </c>
      <c r="I317" s="39" t="str">
        <f t="shared" si="168"/>
        <v>46517</v>
      </c>
      <c r="J317" s="52" t="str">
        <f t="shared" si="169"/>
        <v/>
      </c>
      <c r="K317" s="75">
        <f t="shared" si="170"/>
        <v>1</v>
      </c>
      <c r="L317" s="76">
        <f t="shared" si="171"/>
        <v>1</v>
      </c>
      <c r="M317" s="76">
        <f t="shared" si="172"/>
        <v>1E-3</v>
      </c>
      <c r="N317" s="76">
        <f t="shared" si="173"/>
        <v>1</v>
      </c>
      <c r="O317" s="42">
        <f t="shared" si="174"/>
        <v>1</v>
      </c>
      <c r="P317" s="39" t="str">
        <f t="shared" si="175"/>
        <v>일반(목록배제,Normal-Manifest Exception)</v>
      </c>
      <c r="Q317" s="72">
        <f t="shared" si="176"/>
        <v>60</v>
      </c>
      <c r="R317" s="43" t="str">
        <f t="shared" si="177"/>
        <v>5X033</v>
      </c>
      <c r="S317" s="82" t="str">
        <f t="shared" si="178"/>
        <v/>
      </c>
      <c r="T317" s="40">
        <f t="shared" si="179"/>
        <v>45905</v>
      </c>
      <c r="U317" s="44">
        <v>2500</v>
      </c>
      <c r="V317" s="44">
        <f t="shared" si="180"/>
        <v>0</v>
      </c>
      <c r="W317" s="77">
        <f t="shared" si="181"/>
        <v>2500</v>
      </c>
      <c r="X317" s="78">
        <f t="shared" si="182"/>
        <v>0</v>
      </c>
      <c r="Y317" s="44" cm="1">
        <f t="array" ref="Y317">_xlfn.IFNA(_xlfn.IFS(AND(Q317&gt;=2000, Q317&lt;3000), 10000, AND(Q317&gt;=3000, Q317&lt;4000), 15000, AND(Q317&gt;=4000, Q317&lt;5000), 20000, AND(Q317&gt;=5000), 25000),0)</f>
        <v>0</v>
      </c>
      <c r="Z317" s="91">
        <f t="shared" si="183"/>
        <v>300</v>
      </c>
      <c r="AA317" s="44">
        <f t="shared" si="184"/>
        <v>0</v>
      </c>
      <c r="AB317" s="44"/>
      <c r="AC317" s="44"/>
      <c r="AD317" s="44"/>
      <c r="AE317" s="44">
        <f>VLOOKUP(O317,정산업데이트!$A$6:$B$12,2,10)</f>
        <v>0</v>
      </c>
      <c r="AF317" s="44"/>
      <c r="AG317" s="79">
        <f t="shared" si="185"/>
        <v>300</v>
      </c>
      <c r="AH317" s="80">
        <f t="shared" si="186"/>
        <v>2800</v>
      </c>
      <c r="AI317" s="93"/>
      <c r="AJ317" s="84" t="s">
        <v>3202</v>
      </c>
      <c r="AK317" s="84" t="s">
        <v>73</v>
      </c>
      <c r="AL317" s="84" t="s">
        <v>3203</v>
      </c>
      <c r="AM317" s="84" t="s">
        <v>3717</v>
      </c>
      <c r="AN317" s="84" t="s">
        <v>3718</v>
      </c>
      <c r="AO317" s="84" t="s">
        <v>3719</v>
      </c>
      <c r="AP317" s="84" t="s">
        <v>3720</v>
      </c>
      <c r="AQ317" s="84" t="s">
        <v>122</v>
      </c>
      <c r="AR317" s="85">
        <v>1</v>
      </c>
      <c r="AS317" s="86">
        <v>1</v>
      </c>
      <c r="AT317" s="86">
        <v>1E-3</v>
      </c>
      <c r="AU317" s="86">
        <v>1</v>
      </c>
      <c r="AV317" s="84" t="s">
        <v>8</v>
      </c>
      <c r="AW317" s="86">
        <v>60</v>
      </c>
      <c r="AX317" s="84" t="s">
        <v>68</v>
      </c>
      <c r="AY317" s="84" t="s">
        <v>68</v>
      </c>
      <c r="AZ317" s="84" t="s">
        <v>68</v>
      </c>
      <c r="BA317" s="84" t="s">
        <v>68</v>
      </c>
      <c r="BB317" s="84" t="s">
        <v>68</v>
      </c>
      <c r="BC317" s="84" t="s">
        <v>132</v>
      </c>
      <c r="BD317" s="84" t="s">
        <v>83</v>
      </c>
      <c r="BE317" s="84" t="s">
        <v>84</v>
      </c>
      <c r="BF317" s="84" t="s">
        <v>122</v>
      </c>
      <c r="BG317" s="84" t="s">
        <v>69</v>
      </c>
      <c r="BH317" s="92" t="s">
        <v>3721</v>
      </c>
      <c r="BI317" s="84" t="s">
        <v>122</v>
      </c>
      <c r="BJ317" s="84" t="s">
        <v>3722</v>
      </c>
      <c r="BK317" s="84" t="s">
        <v>867</v>
      </c>
      <c r="BL317" s="84" t="s">
        <v>122</v>
      </c>
      <c r="BM317" s="84" t="s">
        <v>83</v>
      </c>
      <c r="BN317" s="84" t="s">
        <v>70</v>
      </c>
      <c r="BO317" s="84" t="s">
        <v>71</v>
      </c>
      <c r="BP317" s="84" t="s">
        <v>122</v>
      </c>
      <c r="BQ317" s="84" t="s">
        <v>163</v>
      </c>
    </row>
    <row r="318" spans="1:69" ht="13.2" customHeight="1" x14ac:dyDescent="0.3">
      <c r="A318" s="40" t="str">
        <f t="shared" si="160"/>
        <v>2025-09-05</v>
      </c>
      <c r="B318" s="40" t="str">
        <f t="shared" si="161"/>
        <v>SYD</v>
      </c>
      <c r="C318" s="39" t="str">
        <f t="shared" si="162"/>
        <v>40644104675</v>
      </c>
      <c r="D318" s="41" t="str">
        <f t="shared" si="163"/>
        <v>PAU029773712</v>
      </c>
      <c r="E318" s="41" t="str">
        <f t="shared" si="164"/>
        <v>596421459730</v>
      </c>
      <c r="F318" s="39" t="str">
        <f t="shared" si="165"/>
        <v>2254252</v>
      </c>
      <c r="G318" s="39" t="str">
        <f t="shared" si="166"/>
        <v>WISE EXPRESS(AUSTRAPHARM)</v>
      </c>
      <c r="H318" s="41" t="str">
        <f t="shared" si="167"/>
        <v>김장미</v>
      </c>
      <c r="I318" s="39" t="str">
        <f t="shared" si="168"/>
        <v>50656</v>
      </c>
      <c r="J318" s="52" t="str">
        <f t="shared" si="169"/>
        <v/>
      </c>
      <c r="K318" s="75">
        <f t="shared" si="170"/>
        <v>1</v>
      </c>
      <c r="L318" s="76">
        <f t="shared" si="171"/>
        <v>1</v>
      </c>
      <c r="M318" s="76">
        <f t="shared" si="172"/>
        <v>1E-3</v>
      </c>
      <c r="N318" s="76">
        <f t="shared" si="173"/>
        <v>1</v>
      </c>
      <c r="O318" s="42">
        <f t="shared" si="174"/>
        <v>1</v>
      </c>
      <c r="P318" s="39" t="str">
        <f t="shared" si="175"/>
        <v>일반(목록배제,Normal-Manifest Exception)</v>
      </c>
      <c r="Q318" s="72">
        <f t="shared" si="176"/>
        <v>42</v>
      </c>
      <c r="R318" s="43" t="str">
        <f t="shared" si="177"/>
        <v>5X033</v>
      </c>
      <c r="S318" s="82" t="str">
        <f t="shared" si="178"/>
        <v/>
      </c>
      <c r="T318" s="40">
        <f t="shared" si="179"/>
        <v>45905</v>
      </c>
      <c r="U318" s="44">
        <v>2500</v>
      </c>
      <c r="V318" s="44">
        <f t="shared" si="180"/>
        <v>0</v>
      </c>
      <c r="W318" s="77">
        <f t="shared" si="181"/>
        <v>2500</v>
      </c>
      <c r="X318" s="78">
        <f t="shared" si="182"/>
        <v>0</v>
      </c>
      <c r="Y318" s="44" cm="1">
        <f t="array" ref="Y318">_xlfn.IFNA(_xlfn.IFS(AND(Q318&gt;=2000, Q318&lt;3000), 10000, AND(Q318&gt;=3000, Q318&lt;4000), 15000, AND(Q318&gt;=4000, Q318&lt;5000), 20000, AND(Q318&gt;=5000), 25000),0)</f>
        <v>0</v>
      </c>
      <c r="Z318" s="91">
        <f t="shared" si="183"/>
        <v>300</v>
      </c>
      <c r="AA318" s="44">
        <f t="shared" si="184"/>
        <v>0</v>
      </c>
      <c r="AB318" s="44"/>
      <c r="AC318" s="44"/>
      <c r="AD318" s="44"/>
      <c r="AE318" s="44">
        <f>VLOOKUP(O318,정산업데이트!$A$6:$B$12,2,10)</f>
        <v>0</v>
      </c>
      <c r="AF318" s="44"/>
      <c r="AG318" s="79">
        <f t="shared" si="185"/>
        <v>300</v>
      </c>
      <c r="AH318" s="80">
        <f t="shared" si="186"/>
        <v>2800</v>
      </c>
      <c r="AI318" s="93"/>
      <c r="AJ318" s="84" t="s">
        <v>3202</v>
      </c>
      <c r="AK318" s="84" t="s">
        <v>73</v>
      </c>
      <c r="AL318" s="84" t="s">
        <v>3203</v>
      </c>
      <c r="AM318" s="84" t="s">
        <v>3723</v>
      </c>
      <c r="AN318" s="84" t="s">
        <v>3724</v>
      </c>
      <c r="AO318" s="84" t="s">
        <v>3725</v>
      </c>
      <c r="AP318" s="84" t="s">
        <v>3726</v>
      </c>
      <c r="AQ318" s="84" t="s">
        <v>122</v>
      </c>
      <c r="AR318" s="85">
        <v>1</v>
      </c>
      <c r="AS318" s="86">
        <v>1</v>
      </c>
      <c r="AT318" s="86">
        <v>1E-3</v>
      </c>
      <c r="AU318" s="86">
        <v>1</v>
      </c>
      <c r="AV318" s="84" t="s">
        <v>8</v>
      </c>
      <c r="AW318" s="86">
        <v>42</v>
      </c>
      <c r="AX318" s="84" t="s">
        <v>68</v>
      </c>
      <c r="AY318" s="84" t="s">
        <v>68</v>
      </c>
      <c r="AZ318" s="84" t="s">
        <v>68</v>
      </c>
      <c r="BA318" s="84" t="s">
        <v>68</v>
      </c>
      <c r="BB318" s="84" t="s">
        <v>68</v>
      </c>
      <c r="BC318" s="84" t="s">
        <v>132</v>
      </c>
      <c r="BD318" s="84" t="s">
        <v>83</v>
      </c>
      <c r="BE318" s="84" t="s">
        <v>84</v>
      </c>
      <c r="BF318" s="84" t="s">
        <v>122</v>
      </c>
      <c r="BG318" s="84" t="s">
        <v>69</v>
      </c>
      <c r="BH318" s="92" t="s">
        <v>3727</v>
      </c>
      <c r="BI318" s="84" t="s">
        <v>122</v>
      </c>
      <c r="BJ318" s="84" t="s">
        <v>3728</v>
      </c>
      <c r="BK318" s="84" t="s">
        <v>867</v>
      </c>
      <c r="BL318" s="84" t="s">
        <v>122</v>
      </c>
      <c r="BM318" s="84" t="s">
        <v>83</v>
      </c>
      <c r="BN318" s="84" t="s">
        <v>70</v>
      </c>
      <c r="BO318" s="84" t="s">
        <v>71</v>
      </c>
      <c r="BP318" s="84" t="s">
        <v>122</v>
      </c>
      <c r="BQ318" s="84" t="s">
        <v>163</v>
      </c>
    </row>
    <row r="319" spans="1:69" ht="13.2" customHeight="1" x14ac:dyDescent="0.3">
      <c r="A319" s="40" t="str">
        <f t="shared" si="160"/>
        <v>2025-09-05</v>
      </c>
      <c r="B319" s="40" t="str">
        <f t="shared" si="161"/>
        <v>SYD</v>
      </c>
      <c r="C319" s="39" t="str">
        <f t="shared" si="162"/>
        <v>40644104675</v>
      </c>
      <c r="D319" s="41" t="str">
        <f t="shared" si="163"/>
        <v>PAU029773730</v>
      </c>
      <c r="E319" s="41" t="str">
        <f t="shared" si="164"/>
        <v>596421460441</v>
      </c>
      <c r="F319" s="39" t="str">
        <f t="shared" si="165"/>
        <v>2254252</v>
      </c>
      <c r="G319" s="39" t="str">
        <f t="shared" si="166"/>
        <v>WISE EXPRESS(AUSTRAPHARM)</v>
      </c>
      <c r="H319" s="41" t="str">
        <f t="shared" si="167"/>
        <v>서지혜</v>
      </c>
      <c r="I319" s="39" t="str">
        <f t="shared" si="168"/>
        <v>28739</v>
      </c>
      <c r="J319" s="52" t="str">
        <f t="shared" si="169"/>
        <v/>
      </c>
      <c r="K319" s="75">
        <f t="shared" si="170"/>
        <v>1</v>
      </c>
      <c r="L319" s="76">
        <f t="shared" si="171"/>
        <v>1</v>
      </c>
      <c r="M319" s="76">
        <f t="shared" si="172"/>
        <v>1E-3</v>
      </c>
      <c r="N319" s="76">
        <f t="shared" si="173"/>
        <v>1</v>
      </c>
      <c r="O319" s="42">
        <f t="shared" si="174"/>
        <v>1</v>
      </c>
      <c r="P319" s="39" t="str">
        <f t="shared" si="175"/>
        <v>목록(Manifest)</v>
      </c>
      <c r="Q319" s="72">
        <f t="shared" si="176"/>
        <v>60</v>
      </c>
      <c r="R319" s="43" t="str">
        <f t="shared" si="177"/>
        <v>5X033</v>
      </c>
      <c r="S319" s="82" t="str">
        <f t="shared" si="178"/>
        <v/>
      </c>
      <c r="T319" s="40">
        <f t="shared" si="179"/>
        <v>45905</v>
      </c>
      <c r="U319" s="44">
        <v>2500</v>
      </c>
      <c r="V319" s="44">
        <f t="shared" si="180"/>
        <v>0</v>
      </c>
      <c r="W319" s="77">
        <f t="shared" si="181"/>
        <v>2500</v>
      </c>
      <c r="X319" s="78">
        <f t="shared" si="182"/>
        <v>0</v>
      </c>
      <c r="Y319" s="44" cm="1">
        <f t="array" ref="Y319">_xlfn.IFNA(_xlfn.IFS(AND(Q319&gt;=2000, Q319&lt;3000), 10000, AND(Q319&gt;=3000, Q319&lt;4000), 15000, AND(Q319&gt;=4000, Q319&lt;5000), 20000, AND(Q319&gt;=5000), 25000),0)</f>
        <v>0</v>
      </c>
      <c r="Z319" s="91">
        <f t="shared" si="183"/>
        <v>0</v>
      </c>
      <c r="AA319" s="44">
        <f t="shared" si="184"/>
        <v>0</v>
      </c>
      <c r="AB319" s="44"/>
      <c r="AC319" s="44"/>
      <c r="AD319" s="44"/>
      <c r="AE319" s="44">
        <f>VLOOKUP(O319,정산업데이트!$A$6:$B$12,2,10)</f>
        <v>0</v>
      </c>
      <c r="AF319" s="44"/>
      <c r="AG319" s="79">
        <f t="shared" si="185"/>
        <v>0</v>
      </c>
      <c r="AH319" s="80">
        <f t="shared" si="186"/>
        <v>2500</v>
      </c>
      <c r="AI319" s="93"/>
      <c r="AJ319" s="84" t="s">
        <v>3202</v>
      </c>
      <c r="AK319" s="84" t="s">
        <v>73</v>
      </c>
      <c r="AL319" s="84" t="s">
        <v>3203</v>
      </c>
      <c r="AM319" s="84" t="s">
        <v>3729</v>
      </c>
      <c r="AN319" s="84" t="s">
        <v>3730</v>
      </c>
      <c r="AO319" s="84" t="s">
        <v>3731</v>
      </c>
      <c r="AP319" s="84" t="s">
        <v>3732</v>
      </c>
      <c r="AQ319" s="84" t="s">
        <v>122</v>
      </c>
      <c r="AR319" s="85">
        <v>1</v>
      </c>
      <c r="AS319" s="86">
        <v>1</v>
      </c>
      <c r="AT319" s="86">
        <v>1E-3</v>
      </c>
      <c r="AU319" s="86">
        <v>1</v>
      </c>
      <c r="AV319" s="84" t="s">
        <v>7</v>
      </c>
      <c r="AW319" s="86">
        <v>60</v>
      </c>
      <c r="AX319" s="84" t="s">
        <v>68</v>
      </c>
      <c r="AY319" s="84" t="s">
        <v>68</v>
      </c>
      <c r="AZ319" s="84" t="s">
        <v>68</v>
      </c>
      <c r="BA319" s="84" t="s">
        <v>68</v>
      </c>
      <c r="BB319" s="84" t="s">
        <v>68</v>
      </c>
      <c r="BC319" s="84" t="s">
        <v>132</v>
      </c>
      <c r="BD319" s="84" t="s">
        <v>83</v>
      </c>
      <c r="BE319" s="84" t="s">
        <v>96</v>
      </c>
      <c r="BF319" s="84" t="s">
        <v>122</v>
      </c>
      <c r="BG319" s="84" t="s">
        <v>69</v>
      </c>
      <c r="BH319" s="92" t="s">
        <v>3733</v>
      </c>
      <c r="BI319" s="84" t="s">
        <v>122</v>
      </c>
      <c r="BJ319" s="84" t="s">
        <v>3734</v>
      </c>
      <c r="BK319" s="84" t="s">
        <v>867</v>
      </c>
      <c r="BL319" s="84" t="s">
        <v>122</v>
      </c>
      <c r="BM319" s="84" t="s">
        <v>83</v>
      </c>
      <c r="BN319" s="84" t="s">
        <v>70</v>
      </c>
      <c r="BO319" s="84" t="s">
        <v>71</v>
      </c>
      <c r="BP319" s="84" t="s">
        <v>122</v>
      </c>
      <c r="BQ319" s="84" t="s">
        <v>163</v>
      </c>
    </row>
    <row r="320" spans="1:69" ht="13.2" customHeight="1" x14ac:dyDescent="0.3">
      <c r="A320" s="40" t="str">
        <f t="shared" si="160"/>
        <v>2025-09-05</v>
      </c>
      <c r="B320" s="40" t="str">
        <f t="shared" si="161"/>
        <v>SYD</v>
      </c>
      <c r="C320" s="39" t="str">
        <f t="shared" si="162"/>
        <v>40644104675</v>
      </c>
      <c r="D320" s="41" t="str">
        <f t="shared" si="163"/>
        <v>PAU029773723</v>
      </c>
      <c r="E320" s="41" t="str">
        <f t="shared" si="164"/>
        <v>596421460452</v>
      </c>
      <c r="F320" s="39" t="str">
        <f t="shared" si="165"/>
        <v>2254252</v>
      </c>
      <c r="G320" s="39" t="str">
        <f t="shared" si="166"/>
        <v>WISE EXPRESS(AUSTRAPHARM)</v>
      </c>
      <c r="H320" s="41" t="str">
        <f t="shared" si="167"/>
        <v>강신규</v>
      </c>
      <c r="I320" s="39" t="str">
        <f t="shared" si="168"/>
        <v>18374</v>
      </c>
      <c r="J320" s="52" t="str">
        <f t="shared" si="169"/>
        <v/>
      </c>
      <c r="K320" s="75">
        <f t="shared" si="170"/>
        <v>1</v>
      </c>
      <c r="L320" s="76">
        <f t="shared" si="171"/>
        <v>1</v>
      </c>
      <c r="M320" s="76">
        <f t="shared" si="172"/>
        <v>1E-3</v>
      </c>
      <c r="N320" s="76">
        <f t="shared" si="173"/>
        <v>1</v>
      </c>
      <c r="O320" s="42">
        <f t="shared" si="174"/>
        <v>1</v>
      </c>
      <c r="P320" s="39" t="str">
        <f t="shared" si="175"/>
        <v>목록(Manifest)</v>
      </c>
      <c r="Q320" s="72">
        <f t="shared" si="176"/>
        <v>60</v>
      </c>
      <c r="R320" s="43" t="str">
        <f t="shared" si="177"/>
        <v>5X033</v>
      </c>
      <c r="S320" s="82" t="str">
        <f t="shared" si="178"/>
        <v/>
      </c>
      <c r="T320" s="40">
        <f t="shared" si="179"/>
        <v>45905</v>
      </c>
      <c r="U320" s="44">
        <v>2500</v>
      </c>
      <c r="V320" s="44">
        <f t="shared" si="180"/>
        <v>0</v>
      </c>
      <c r="W320" s="77">
        <f t="shared" si="181"/>
        <v>2500</v>
      </c>
      <c r="X320" s="78">
        <f t="shared" si="182"/>
        <v>0</v>
      </c>
      <c r="Y320" s="44" cm="1">
        <f t="array" ref="Y320">_xlfn.IFNA(_xlfn.IFS(AND(Q320&gt;=2000, Q320&lt;3000), 10000, AND(Q320&gt;=3000, Q320&lt;4000), 15000, AND(Q320&gt;=4000, Q320&lt;5000), 20000, AND(Q320&gt;=5000), 25000),0)</f>
        <v>0</v>
      </c>
      <c r="Z320" s="91">
        <f t="shared" si="183"/>
        <v>0</v>
      </c>
      <c r="AA320" s="44">
        <f t="shared" si="184"/>
        <v>0</v>
      </c>
      <c r="AB320" s="44"/>
      <c r="AC320" s="44"/>
      <c r="AD320" s="44"/>
      <c r="AE320" s="44">
        <f>VLOOKUP(O320,정산업데이트!$A$6:$B$12,2,10)</f>
        <v>0</v>
      </c>
      <c r="AF320" s="44"/>
      <c r="AG320" s="79">
        <f t="shared" si="185"/>
        <v>0</v>
      </c>
      <c r="AH320" s="80">
        <f t="shared" si="186"/>
        <v>2500</v>
      </c>
      <c r="AI320" s="93"/>
      <c r="AJ320" s="84" t="s">
        <v>3202</v>
      </c>
      <c r="AK320" s="84" t="s">
        <v>73</v>
      </c>
      <c r="AL320" s="84" t="s">
        <v>3203</v>
      </c>
      <c r="AM320" s="84" t="s">
        <v>3735</v>
      </c>
      <c r="AN320" s="84" t="s">
        <v>1982</v>
      </c>
      <c r="AO320" s="84" t="s">
        <v>3736</v>
      </c>
      <c r="AP320" s="84" t="s">
        <v>1796</v>
      </c>
      <c r="AQ320" s="84" t="s">
        <v>122</v>
      </c>
      <c r="AR320" s="85">
        <v>1</v>
      </c>
      <c r="AS320" s="86">
        <v>1</v>
      </c>
      <c r="AT320" s="86">
        <v>1E-3</v>
      </c>
      <c r="AU320" s="86">
        <v>1</v>
      </c>
      <c r="AV320" s="84" t="s">
        <v>7</v>
      </c>
      <c r="AW320" s="86">
        <v>60</v>
      </c>
      <c r="AX320" s="84" t="s">
        <v>68</v>
      </c>
      <c r="AY320" s="84" t="s">
        <v>68</v>
      </c>
      <c r="AZ320" s="84" t="s">
        <v>68</v>
      </c>
      <c r="BA320" s="84" t="s">
        <v>68</v>
      </c>
      <c r="BB320" s="84" t="s">
        <v>68</v>
      </c>
      <c r="BC320" s="84" t="s">
        <v>132</v>
      </c>
      <c r="BD320" s="84" t="s">
        <v>83</v>
      </c>
      <c r="BE320" s="84" t="s">
        <v>84</v>
      </c>
      <c r="BF320" s="84" t="s">
        <v>122</v>
      </c>
      <c r="BG320" s="84" t="s">
        <v>69</v>
      </c>
      <c r="BH320" s="92" t="s">
        <v>3737</v>
      </c>
      <c r="BI320" s="84" t="s">
        <v>122</v>
      </c>
      <c r="BJ320" s="84" t="s">
        <v>3738</v>
      </c>
      <c r="BK320" s="84" t="s">
        <v>867</v>
      </c>
      <c r="BL320" s="84" t="s">
        <v>122</v>
      </c>
      <c r="BM320" s="84" t="s">
        <v>83</v>
      </c>
      <c r="BN320" s="84" t="s">
        <v>70</v>
      </c>
      <c r="BO320" s="84" t="s">
        <v>71</v>
      </c>
      <c r="BP320" s="84" t="s">
        <v>122</v>
      </c>
      <c r="BQ320" s="84" t="s">
        <v>163</v>
      </c>
    </row>
    <row r="321" spans="1:69" ht="13.2" customHeight="1" x14ac:dyDescent="0.3">
      <c r="A321" s="40" t="str">
        <f t="shared" si="160"/>
        <v>2025-09-05</v>
      </c>
      <c r="B321" s="40" t="str">
        <f t="shared" si="161"/>
        <v>SYD</v>
      </c>
      <c r="C321" s="39" t="str">
        <f t="shared" si="162"/>
        <v>40644104675</v>
      </c>
      <c r="D321" s="41" t="str">
        <f t="shared" si="163"/>
        <v>PAU029773722</v>
      </c>
      <c r="E321" s="41" t="str">
        <f t="shared" si="164"/>
        <v>596421460463</v>
      </c>
      <c r="F321" s="39" t="str">
        <f t="shared" si="165"/>
        <v>2254252</v>
      </c>
      <c r="G321" s="39" t="str">
        <f t="shared" si="166"/>
        <v>WISE EXPRESS(AUSTRAPHARM)</v>
      </c>
      <c r="H321" s="41" t="str">
        <f t="shared" si="167"/>
        <v>박소진</v>
      </c>
      <c r="I321" s="39" t="str">
        <f t="shared" si="168"/>
        <v>42427</v>
      </c>
      <c r="J321" s="52" t="str">
        <f t="shared" si="169"/>
        <v/>
      </c>
      <c r="K321" s="75">
        <f t="shared" si="170"/>
        <v>1</v>
      </c>
      <c r="L321" s="76">
        <f t="shared" si="171"/>
        <v>1</v>
      </c>
      <c r="M321" s="76">
        <f t="shared" si="172"/>
        <v>1E-3</v>
      </c>
      <c r="N321" s="76">
        <f t="shared" si="173"/>
        <v>1</v>
      </c>
      <c r="O321" s="42">
        <f t="shared" si="174"/>
        <v>1</v>
      </c>
      <c r="P321" s="39" t="str">
        <f t="shared" si="175"/>
        <v>목록(Manifest)</v>
      </c>
      <c r="Q321" s="72">
        <f t="shared" si="176"/>
        <v>60</v>
      </c>
      <c r="R321" s="43" t="str">
        <f t="shared" si="177"/>
        <v>5X033</v>
      </c>
      <c r="S321" s="82" t="str">
        <f t="shared" si="178"/>
        <v/>
      </c>
      <c r="T321" s="40">
        <f t="shared" si="179"/>
        <v>45905</v>
      </c>
      <c r="U321" s="44">
        <v>2500</v>
      </c>
      <c r="V321" s="44">
        <f t="shared" si="180"/>
        <v>0</v>
      </c>
      <c r="W321" s="77">
        <f t="shared" si="181"/>
        <v>2500</v>
      </c>
      <c r="X321" s="78">
        <f t="shared" si="182"/>
        <v>0</v>
      </c>
      <c r="Y321" s="44" cm="1">
        <f t="array" ref="Y321">_xlfn.IFNA(_xlfn.IFS(AND(Q321&gt;=2000, Q321&lt;3000), 10000, AND(Q321&gt;=3000, Q321&lt;4000), 15000, AND(Q321&gt;=4000, Q321&lt;5000), 20000, AND(Q321&gt;=5000), 25000),0)</f>
        <v>0</v>
      </c>
      <c r="Z321" s="91">
        <f t="shared" si="183"/>
        <v>0</v>
      </c>
      <c r="AA321" s="44">
        <f t="shared" si="184"/>
        <v>0</v>
      </c>
      <c r="AB321" s="44"/>
      <c r="AC321" s="44"/>
      <c r="AD321" s="44"/>
      <c r="AE321" s="44">
        <f>VLOOKUP(O321,정산업데이트!$A$6:$B$12,2,10)</f>
        <v>0</v>
      </c>
      <c r="AF321" s="44"/>
      <c r="AG321" s="79">
        <f t="shared" si="185"/>
        <v>0</v>
      </c>
      <c r="AH321" s="80">
        <f t="shared" si="186"/>
        <v>2500</v>
      </c>
      <c r="AI321" s="93"/>
      <c r="AJ321" s="84" t="s">
        <v>3202</v>
      </c>
      <c r="AK321" s="84" t="s">
        <v>73</v>
      </c>
      <c r="AL321" s="84" t="s">
        <v>3203</v>
      </c>
      <c r="AM321" s="84" t="s">
        <v>3739</v>
      </c>
      <c r="AN321" s="84" t="s">
        <v>1097</v>
      </c>
      <c r="AO321" s="84" t="s">
        <v>3740</v>
      </c>
      <c r="AP321" s="84" t="s">
        <v>700</v>
      </c>
      <c r="AQ321" s="84" t="s">
        <v>122</v>
      </c>
      <c r="AR321" s="85">
        <v>1</v>
      </c>
      <c r="AS321" s="86">
        <v>1</v>
      </c>
      <c r="AT321" s="86">
        <v>1E-3</v>
      </c>
      <c r="AU321" s="86">
        <v>1</v>
      </c>
      <c r="AV321" s="84" t="s">
        <v>7</v>
      </c>
      <c r="AW321" s="86">
        <v>60</v>
      </c>
      <c r="AX321" s="84" t="s">
        <v>68</v>
      </c>
      <c r="AY321" s="84" t="s">
        <v>68</v>
      </c>
      <c r="AZ321" s="84" t="s">
        <v>68</v>
      </c>
      <c r="BA321" s="84" t="s">
        <v>68</v>
      </c>
      <c r="BB321" s="84" t="s">
        <v>68</v>
      </c>
      <c r="BC321" s="84" t="s">
        <v>132</v>
      </c>
      <c r="BD321" s="84" t="s">
        <v>83</v>
      </c>
      <c r="BE321" s="84" t="s">
        <v>84</v>
      </c>
      <c r="BF321" s="84" t="s">
        <v>122</v>
      </c>
      <c r="BG321" s="84" t="s">
        <v>69</v>
      </c>
      <c r="BH321" s="92" t="s">
        <v>3741</v>
      </c>
      <c r="BI321" s="84" t="s">
        <v>122</v>
      </c>
      <c r="BJ321" s="84" t="s">
        <v>3742</v>
      </c>
      <c r="BK321" s="84" t="s">
        <v>867</v>
      </c>
      <c r="BL321" s="84" t="s">
        <v>122</v>
      </c>
      <c r="BM321" s="84" t="s">
        <v>83</v>
      </c>
      <c r="BN321" s="84" t="s">
        <v>70</v>
      </c>
      <c r="BO321" s="84" t="s">
        <v>71</v>
      </c>
      <c r="BP321" s="84" t="s">
        <v>122</v>
      </c>
      <c r="BQ321" s="84" t="s">
        <v>163</v>
      </c>
    </row>
    <row r="322" spans="1:69" ht="13.2" customHeight="1" x14ac:dyDescent="0.3">
      <c r="A322" s="40" t="str">
        <f t="shared" si="160"/>
        <v>2025-09-05</v>
      </c>
      <c r="B322" s="40" t="str">
        <f t="shared" si="161"/>
        <v>SYD</v>
      </c>
      <c r="C322" s="39" t="str">
        <f t="shared" si="162"/>
        <v>40644104675</v>
      </c>
      <c r="D322" s="41" t="str">
        <f t="shared" si="163"/>
        <v>PAU029773721</v>
      </c>
      <c r="E322" s="41" t="str">
        <f t="shared" si="164"/>
        <v>596421460474</v>
      </c>
      <c r="F322" s="39" t="str">
        <f t="shared" si="165"/>
        <v>2254252</v>
      </c>
      <c r="G322" s="39" t="str">
        <f t="shared" si="166"/>
        <v>WISE EXPRESS(AUSTRAPHARM)</v>
      </c>
      <c r="H322" s="41" t="str">
        <f t="shared" si="167"/>
        <v>이영주</v>
      </c>
      <c r="I322" s="39" t="str">
        <f t="shared" si="168"/>
        <v>07995</v>
      </c>
      <c r="J322" s="52" t="str">
        <f t="shared" si="169"/>
        <v/>
      </c>
      <c r="K322" s="75">
        <f t="shared" si="170"/>
        <v>1</v>
      </c>
      <c r="L322" s="76">
        <f t="shared" si="171"/>
        <v>1</v>
      </c>
      <c r="M322" s="76">
        <f t="shared" si="172"/>
        <v>1E-3</v>
      </c>
      <c r="N322" s="76">
        <f t="shared" si="173"/>
        <v>1</v>
      </c>
      <c r="O322" s="42">
        <f t="shared" si="174"/>
        <v>1</v>
      </c>
      <c r="P322" s="39" t="str">
        <f t="shared" si="175"/>
        <v>일반(목록배제,Normal-Manifest Exception)</v>
      </c>
      <c r="Q322" s="72">
        <f t="shared" si="176"/>
        <v>90</v>
      </c>
      <c r="R322" s="43" t="str">
        <f t="shared" si="177"/>
        <v>5X033</v>
      </c>
      <c r="S322" s="82" t="str">
        <f t="shared" si="178"/>
        <v/>
      </c>
      <c r="T322" s="40">
        <f t="shared" si="179"/>
        <v>45905</v>
      </c>
      <c r="U322" s="44">
        <v>2500</v>
      </c>
      <c r="V322" s="44">
        <f t="shared" si="180"/>
        <v>0</v>
      </c>
      <c r="W322" s="77">
        <f t="shared" si="181"/>
        <v>2500</v>
      </c>
      <c r="X322" s="78">
        <f t="shared" si="182"/>
        <v>0</v>
      </c>
      <c r="Y322" s="44" cm="1">
        <f t="array" ref="Y322">_xlfn.IFNA(_xlfn.IFS(AND(Q322&gt;=2000, Q322&lt;3000), 10000, AND(Q322&gt;=3000, Q322&lt;4000), 15000, AND(Q322&gt;=4000, Q322&lt;5000), 20000, AND(Q322&gt;=5000), 25000),0)</f>
        <v>0</v>
      </c>
      <c r="Z322" s="91">
        <f t="shared" si="183"/>
        <v>300</v>
      </c>
      <c r="AA322" s="44">
        <f t="shared" si="184"/>
        <v>0</v>
      </c>
      <c r="AB322" s="44"/>
      <c r="AC322" s="44"/>
      <c r="AD322" s="44"/>
      <c r="AE322" s="44">
        <f>VLOOKUP(O322,정산업데이트!$A$6:$B$12,2,10)</f>
        <v>0</v>
      </c>
      <c r="AF322" s="44"/>
      <c r="AG322" s="79">
        <f t="shared" si="185"/>
        <v>300</v>
      </c>
      <c r="AH322" s="80">
        <f t="shared" si="186"/>
        <v>2800</v>
      </c>
      <c r="AI322" s="93"/>
      <c r="AJ322" s="84" t="s">
        <v>3202</v>
      </c>
      <c r="AK322" s="84" t="s">
        <v>73</v>
      </c>
      <c r="AL322" s="84" t="s">
        <v>3203</v>
      </c>
      <c r="AM322" s="84" t="s">
        <v>3743</v>
      </c>
      <c r="AN322" s="84" t="s">
        <v>754</v>
      </c>
      <c r="AO322" s="84" t="s">
        <v>3744</v>
      </c>
      <c r="AP322" s="84" t="s">
        <v>3745</v>
      </c>
      <c r="AQ322" s="84" t="s">
        <v>122</v>
      </c>
      <c r="AR322" s="85">
        <v>1</v>
      </c>
      <c r="AS322" s="86">
        <v>1</v>
      </c>
      <c r="AT322" s="86">
        <v>1E-3</v>
      </c>
      <c r="AU322" s="86">
        <v>1</v>
      </c>
      <c r="AV322" s="84" t="s">
        <v>8</v>
      </c>
      <c r="AW322" s="86">
        <v>90</v>
      </c>
      <c r="AX322" s="84" t="s">
        <v>68</v>
      </c>
      <c r="AY322" s="84" t="s">
        <v>68</v>
      </c>
      <c r="AZ322" s="84" t="s">
        <v>68</v>
      </c>
      <c r="BA322" s="84" t="s">
        <v>68</v>
      </c>
      <c r="BB322" s="84" t="s">
        <v>68</v>
      </c>
      <c r="BC322" s="84" t="s">
        <v>132</v>
      </c>
      <c r="BD322" s="84" t="s">
        <v>83</v>
      </c>
      <c r="BE322" s="84" t="s">
        <v>84</v>
      </c>
      <c r="BF322" s="84" t="s">
        <v>122</v>
      </c>
      <c r="BG322" s="84" t="s">
        <v>69</v>
      </c>
      <c r="BH322" s="92" t="s">
        <v>3746</v>
      </c>
      <c r="BI322" s="84" t="s">
        <v>122</v>
      </c>
      <c r="BJ322" s="84" t="s">
        <v>3747</v>
      </c>
      <c r="BK322" s="84" t="s">
        <v>867</v>
      </c>
      <c r="BL322" s="84" t="s">
        <v>122</v>
      </c>
      <c r="BM322" s="84" t="s">
        <v>83</v>
      </c>
      <c r="BN322" s="84" t="s">
        <v>70</v>
      </c>
      <c r="BO322" s="84" t="s">
        <v>71</v>
      </c>
      <c r="BP322" s="84" t="s">
        <v>122</v>
      </c>
      <c r="BQ322" s="84" t="s">
        <v>163</v>
      </c>
    </row>
    <row r="323" spans="1:69" ht="13.2" customHeight="1" x14ac:dyDescent="0.3">
      <c r="A323" s="40" t="str">
        <f t="shared" si="160"/>
        <v>2025-09-05</v>
      </c>
      <c r="B323" s="40" t="str">
        <f t="shared" si="161"/>
        <v>SYD</v>
      </c>
      <c r="C323" s="39" t="str">
        <f t="shared" si="162"/>
        <v>40644104675</v>
      </c>
      <c r="D323" s="41" t="str">
        <f t="shared" si="163"/>
        <v>PAU029773720</v>
      </c>
      <c r="E323" s="41" t="str">
        <f t="shared" si="164"/>
        <v>596421460485</v>
      </c>
      <c r="F323" s="39" t="str">
        <f t="shared" si="165"/>
        <v>2254252</v>
      </c>
      <c r="G323" s="39" t="str">
        <f t="shared" si="166"/>
        <v>WISE EXPRESS(AUSTRAPHARM)</v>
      </c>
      <c r="H323" s="41" t="str">
        <f t="shared" si="167"/>
        <v>노희선</v>
      </c>
      <c r="I323" s="39" t="str">
        <f t="shared" si="168"/>
        <v>41204</v>
      </c>
      <c r="J323" s="52" t="str">
        <f t="shared" si="169"/>
        <v/>
      </c>
      <c r="K323" s="75">
        <f t="shared" si="170"/>
        <v>1</v>
      </c>
      <c r="L323" s="76">
        <f t="shared" si="171"/>
        <v>1</v>
      </c>
      <c r="M323" s="76">
        <f t="shared" si="172"/>
        <v>1E-3</v>
      </c>
      <c r="N323" s="76">
        <f t="shared" si="173"/>
        <v>1</v>
      </c>
      <c r="O323" s="42">
        <f t="shared" si="174"/>
        <v>1</v>
      </c>
      <c r="P323" s="39" t="str">
        <f t="shared" si="175"/>
        <v>일반(목록배제,Normal-Manifest Exception)</v>
      </c>
      <c r="Q323" s="72">
        <f t="shared" si="176"/>
        <v>60</v>
      </c>
      <c r="R323" s="43" t="str">
        <f t="shared" si="177"/>
        <v>5X033</v>
      </c>
      <c r="S323" s="82" t="str">
        <f t="shared" si="178"/>
        <v/>
      </c>
      <c r="T323" s="40">
        <f t="shared" si="179"/>
        <v>45905</v>
      </c>
      <c r="U323" s="44">
        <v>2500</v>
      </c>
      <c r="V323" s="44">
        <f t="shared" si="180"/>
        <v>0</v>
      </c>
      <c r="W323" s="77">
        <f t="shared" si="181"/>
        <v>2500</v>
      </c>
      <c r="X323" s="78">
        <f t="shared" si="182"/>
        <v>0</v>
      </c>
      <c r="Y323" s="44" cm="1">
        <f t="array" ref="Y323">_xlfn.IFNA(_xlfn.IFS(AND(Q323&gt;=2000, Q323&lt;3000), 10000, AND(Q323&gt;=3000, Q323&lt;4000), 15000, AND(Q323&gt;=4000, Q323&lt;5000), 20000, AND(Q323&gt;=5000), 25000),0)</f>
        <v>0</v>
      </c>
      <c r="Z323" s="91">
        <f t="shared" si="183"/>
        <v>300</v>
      </c>
      <c r="AA323" s="44">
        <f t="shared" si="184"/>
        <v>0</v>
      </c>
      <c r="AB323" s="44"/>
      <c r="AC323" s="44"/>
      <c r="AD323" s="44"/>
      <c r="AE323" s="44">
        <f>VLOOKUP(O323,정산업데이트!$A$6:$B$12,2,10)</f>
        <v>0</v>
      </c>
      <c r="AF323" s="44"/>
      <c r="AG323" s="79">
        <f t="shared" si="185"/>
        <v>300</v>
      </c>
      <c r="AH323" s="80">
        <f t="shared" si="186"/>
        <v>2800</v>
      </c>
      <c r="AI323" s="93"/>
      <c r="AJ323" s="84" t="s">
        <v>3202</v>
      </c>
      <c r="AK323" s="84" t="s">
        <v>73</v>
      </c>
      <c r="AL323" s="84" t="s">
        <v>3203</v>
      </c>
      <c r="AM323" s="84" t="s">
        <v>3748</v>
      </c>
      <c r="AN323" s="84" t="s">
        <v>3749</v>
      </c>
      <c r="AO323" s="84" t="s">
        <v>3750</v>
      </c>
      <c r="AP323" s="84" t="s">
        <v>3751</v>
      </c>
      <c r="AQ323" s="84" t="s">
        <v>122</v>
      </c>
      <c r="AR323" s="85">
        <v>1</v>
      </c>
      <c r="AS323" s="86">
        <v>1</v>
      </c>
      <c r="AT323" s="86">
        <v>1E-3</v>
      </c>
      <c r="AU323" s="86">
        <v>1</v>
      </c>
      <c r="AV323" s="84" t="s">
        <v>8</v>
      </c>
      <c r="AW323" s="86">
        <v>60</v>
      </c>
      <c r="AX323" s="84" t="s">
        <v>68</v>
      </c>
      <c r="AY323" s="84" t="s">
        <v>68</v>
      </c>
      <c r="AZ323" s="84" t="s">
        <v>68</v>
      </c>
      <c r="BA323" s="84" t="s">
        <v>68</v>
      </c>
      <c r="BB323" s="84" t="s">
        <v>68</v>
      </c>
      <c r="BC323" s="84" t="s">
        <v>132</v>
      </c>
      <c r="BD323" s="84" t="s">
        <v>83</v>
      </c>
      <c r="BE323" s="84" t="s">
        <v>84</v>
      </c>
      <c r="BF323" s="84" t="s">
        <v>122</v>
      </c>
      <c r="BG323" s="84" t="s">
        <v>69</v>
      </c>
      <c r="BH323" s="92" t="s">
        <v>3752</v>
      </c>
      <c r="BI323" s="84" t="s">
        <v>122</v>
      </c>
      <c r="BJ323" s="84" t="s">
        <v>3753</v>
      </c>
      <c r="BK323" s="84" t="s">
        <v>867</v>
      </c>
      <c r="BL323" s="84" t="s">
        <v>122</v>
      </c>
      <c r="BM323" s="84" t="s">
        <v>83</v>
      </c>
      <c r="BN323" s="84" t="s">
        <v>70</v>
      </c>
      <c r="BO323" s="84" t="s">
        <v>71</v>
      </c>
      <c r="BP323" s="84" t="s">
        <v>122</v>
      </c>
      <c r="BQ323" s="84" t="s">
        <v>163</v>
      </c>
    </row>
    <row r="324" spans="1:69" ht="13.2" customHeight="1" x14ac:dyDescent="0.3">
      <c r="A324" s="40" t="str">
        <f t="shared" si="160"/>
        <v>2025-09-05</v>
      </c>
      <c r="B324" s="40" t="str">
        <f t="shared" si="161"/>
        <v>SYD</v>
      </c>
      <c r="C324" s="39" t="str">
        <f t="shared" si="162"/>
        <v>40644104675</v>
      </c>
      <c r="D324" s="41" t="str">
        <f t="shared" si="163"/>
        <v>PAU029773724</v>
      </c>
      <c r="E324" s="41" t="str">
        <f t="shared" si="164"/>
        <v>596421460496</v>
      </c>
      <c r="F324" s="39" t="str">
        <f t="shared" si="165"/>
        <v>2254252</v>
      </c>
      <c r="G324" s="39" t="str">
        <f t="shared" si="166"/>
        <v>WISE EXPRESS(AUSTRAPHARM)</v>
      </c>
      <c r="H324" s="41" t="str">
        <f t="shared" si="167"/>
        <v>정슬기</v>
      </c>
      <c r="I324" s="39" t="str">
        <f t="shared" si="168"/>
        <v>06987</v>
      </c>
      <c r="J324" s="52" t="str">
        <f t="shared" si="169"/>
        <v/>
      </c>
      <c r="K324" s="75">
        <f t="shared" si="170"/>
        <v>1</v>
      </c>
      <c r="L324" s="76">
        <f t="shared" si="171"/>
        <v>2</v>
      </c>
      <c r="M324" s="76">
        <f t="shared" si="172"/>
        <v>1E-3</v>
      </c>
      <c r="N324" s="76">
        <f t="shared" si="173"/>
        <v>2</v>
      </c>
      <c r="O324" s="42">
        <f t="shared" si="174"/>
        <v>2</v>
      </c>
      <c r="P324" s="39" t="str">
        <f t="shared" si="175"/>
        <v>목록(Manifest)</v>
      </c>
      <c r="Q324" s="72">
        <f t="shared" si="176"/>
        <v>120</v>
      </c>
      <c r="R324" s="43" t="str">
        <f t="shared" si="177"/>
        <v>5X033</v>
      </c>
      <c r="S324" s="82" t="str">
        <f t="shared" si="178"/>
        <v/>
      </c>
      <c r="T324" s="40">
        <f t="shared" si="179"/>
        <v>45905</v>
      </c>
      <c r="U324" s="44">
        <v>2500</v>
      </c>
      <c r="V324" s="44">
        <f t="shared" si="180"/>
        <v>0</v>
      </c>
      <c r="W324" s="77">
        <f t="shared" si="181"/>
        <v>2500</v>
      </c>
      <c r="X324" s="78">
        <f t="shared" si="182"/>
        <v>0</v>
      </c>
      <c r="Y324" s="44" cm="1">
        <f t="array" ref="Y324">_xlfn.IFNA(_xlfn.IFS(AND(Q324&gt;=2000, Q324&lt;3000), 10000, AND(Q324&gt;=3000, Q324&lt;4000), 15000, AND(Q324&gt;=4000, Q324&lt;5000), 20000, AND(Q324&gt;=5000), 25000),0)</f>
        <v>0</v>
      </c>
      <c r="Z324" s="91">
        <f t="shared" si="183"/>
        <v>0</v>
      </c>
      <c r="AA324" s="44">
        <f t="shared" si="184"/>
        <v>0</v>
      </c>
      <c r="AB324" s="44"/>
      <c r="AC324" s="44"/>
      <c r="AD324" s="44"/>
      <c r="AE324" s="44">
        <f>VLOOKUP(O324,정산업데이트!$A$6:$B$12,2,10)</f>
        <v>0</v>
      </c>
      <c r="AF324" s="44"/>
      <c r="AG324" s="79">
        <f t="shared" si="185"/>
        <v>0</v>
      </c>
      <c r="AH324" s="80">
        <f t="shared" si="186"/>
        <v>2500</v>
      </c>
      <c r="AI324" s="93"/>
      <c r="AJ324" s="84" t="s">
        <v>3202</v>
      </c>
      <c r="AK324" s="84" t="s">
        <v>73</v>
      </c>
      <c r="AL324" s="84" t="s">
        <v>3203</v>
      </c>
      <c r="AM324" s="84" t="s">
        <v>3754</v>
      </c>
      <c r="AN324" s="84" t="s">
        <v>3755</v>
      </c>
      <c r="AO324" s="84" t="s">
        <v>3756</v>
      </c>
      <c r="AP324" s="84" t="s">
        <v>3757</v>
      </c>
      <c r="AQ324" s="84" t="s">
        <v>122</v>
      </c>
      <c r="AR324" s="85">
        <v>1</v>
      </c>
      <c r="AS324" s="86">
        <v>2</v>
      </c>
      <c r="AT324" s="86">
        <v>1E-3</v>
      </c>
      <c r="AU324" s="86">
        <v>2</v>
      </c>
      <c r="AV324" s="84" t="s">
        <v>7</v>
      </c>
      <c r="AW324" s="86">
        <v>120</v>
      </c>
      <c r="AX324" s="84" t="s">
        <v>68</v>
      </c>
      <c r="AY324" s="84" t="s">
        <v>68</v>
      </c>
      <c r="AZ324" s="84" t="s">
        <v>68</v>
      </c>
      <c r="BA324" s="84" t="s">
        <v>68</v>
      </c>
      <c r="BB324" s="84" t="s">
        <v>68</v>
      </c>
      <c r="BC324" s="84" t="s">
        <v>132</v>
      </c>
      <c r="BD324" s="84" t="s">
        <v>83</v>
      </c>
      <c r="BE324" s="84" t="s">
        <v>84</v>
      </c>
      <c r="BF324" s="84" t="s">
        <v>122</v>
      </c>
      <c r="BG324" s="84" t="s">
        <v>69</v>
      </c>
      <c r="BH324" s="92" t="s">
        <v>3758</v>
      </c>
      <c r="BI324" s="84" t="s">
        <v>122</v>
      </c>
      <c r="BJ324" s="84" t="s">
        <v>3759</v>
      </c>
      <c r="BK324" s="84" t="s">
        <v>867</v>
      </c>
      <c r="BL324" s="84" t="s">
        <v>122</v>
      </c>
      <c r="BM324" s="84" t="s">
        <v>83</v>
      </c>
      <c r="BN324" s="84" t="s">
        <v>70</v>
      </c>
      <c r="BO324" s="84" t="s">
        <v>71</v>
      </c>
      <c r="BP324" s="84" t="s">
        <v>122</v>
      </c>
      <c r="BQ324" s="84" t="s">
        <v>163</v>
      </c>
    </row>
    <row r="325" spans="1:69" ht="13.2" customHeight="1" x14ac:dyDescent="0.3">
      <c r="A325" s="40" t="str">
        <f t="shared" si="160"/>
        <v>2025-09-05</v>
      </c>
      <c r="B325" s="40" t="str">
        <f t="shared" si="161"/>
        <v>SYD</v>
      </c>
      <c r="C325" s="39" t="str">
        <f t="shared" si="162"/>
        <v>40644104675</v>
      </c>
      <c r="D325" s="41" t="str">
        <f t="shared" si="163"/>
        <v>PAU029773726</v>
      </c>
      <c r="E325" s="41" t="str">
        <f t="shared" si="164"/>
        <v>596421460511</v>
      </c>
      <c r="F325" s="39" t="str">
        <f t="shared" si="165"/>
        <v>2254252</v>
      </c>
      <c r="G325" s="39" t="str">
        <f t="shared" si="166"/>
        <v>WISE EXPRESS(AUSTRAPHARM)</v>
      </c>
      <c r="H325" s="41" t="str">
        <f t="shared" si="167"/>
        <v>이보희</v>
      </c>
      <c r="I325" s="39" t="str">
        <f t="shared" si="168"/>
        <v>28628</v>
      </c>
      <c r="J325" s="52" t="str">
        <f t="shared" si="169"/>
        <v/>
      </c>
      <c r="K325" s="75">
        <f t="shared" si="170"/>
        <v>1</v>
      </c>
      <c r="L325" s="76">
        <f t="shared" si="171"/>
        <v>1</v>
      </c>
      <c r="M325" s="76">
        <f t="shared" si="172"/>
        <v>1E-3</v>
      </c>
      <c r="N325" s="76">
        <f t="shared" si="173"/>
        <v>1</v>
      </c>
      <c r="O325" s="42">
        <f t="shared" si="174"/>
        <v>1</v>
      </c>
      <c r="P325" s="39" t="str">
        <f t="shared" si="175"/>
        <v>목록(Manifest)</v>
      </c>
      <c r="Q325" s="72">
        <f t="shared" si="176"/>
        <v>60</v>
      </c>
      <c r="R325" s="43" t="str">
        <f t="shared" si="177"/>
        <v>5X033</v>
      </c>
      <c r="S325" s="82" t="str">
        <f t="shared" si="178"/>
        <v/>
      </c>
      <c r="T325" s="40">
        <f t="shared" si="179"/>
        <v>45905</v>
      </c>
      <c r="U325" s="44">
        <v>2500</v>
      </c>
      <c r="V325" s="44">
        <f t="shared" si="180"/>
        <v>0</v>
      </c>
      <c r="W325" s="77">
        <f t="shared" si="181"/>
        <v>2500</v>
      </c>
      <c r="X325" s="78">
        <f t="shared" si="182"/>
        <v>0</v>
      </c>
      <c r="Y325" s="44" cm="1">
        <f t="array" ref="Y325">_xlfn.IFNA(_xlfn.IFS(AND(Q325&gt;=2000, Q325&lt;3000), 10000, AND(Q325&gt;=3000, Q325&lt;4000), 15000, AND(Q325&gt;=4000, Q325&lt;5000), 20000, AND(Q325&gt;=5000), 25000),0)</f>
        <v>0</v>
      </c>
      <c r="Z325" s="91">
        <f t="shared" si="183"/>
        <v>0</v>
      </c>
      <c r="AA325" s="44">
        <f t="shared" si="184"/>
        <v>0</v>
      </c>
      <c r="AB325" s="44"/>
      <c r="AC325" s="44"/>
      <c r="AD325" s="44"/>
      <c r="AE325" s="44">
        <f>VLOOKUP(O325,정산업데이트!$A$6:$B$12,2,10)</f>
        <v>0</v>
      </c>
      <c r="AF325" s="44"/>
      <c r="AG325" s="79">
        <f t="shared" si="185"/>
        <v>0</v>
      </c>
      <c r="AH325" s="80">
        <f t="shared" si="186"/>
        <v>2500</v>
      </c>
      <c r="AI325" s="93"/>
      <c r="AJ325" s="84" t="s">
        <v>3202</v>
      </c>
      <c r="AK325" s="84" t="s">
        <v>73</v>
      </c>
      <c r="AL325" s="84" t="s">
        <v>3203</v>
      </c>
      <c r="AM325" s="84" t="s">
        <v>3760</v>
      </c>
      <c r="AN325" s="84" t="s">
        <v>3761</v>
      </c>
      <c r="AO325" s="84" t="s">
        <v>3762</v>
      </c>
      <c r="AP325" s="84" t="s">
        <v>3763</v>
      </c>
      <c r="AQ325" s="84" t="s">
        <v>122</v>
      </c>
      <c r="AR325" s="85">
        <v>1</v>
      </c>
      <c r="AS325" s="86">
        <v>1</v>
      </c>
      <c r="AT325" s="86">
        <v>1E-3</v>
      </c>
      <c r="AU325" s="86">
        <v>1</v>
      </c>
      <c r="AV325" s="84" t="s">
        <v>7</v>
      </c>
      <c r="AW325" s="86">
        <v>60</v>
      </c>
      <c r="AX325" s="84" t="s">
        <v>68</v>
      </c>
      <c r="AY325" s="84" t="s">
        <v>68</v>
      </c>
      <c r="AZ325" s="84" t="s">
        <v>68</v>
      </c>
      <c r="BA325" s="84" t="s">
        <v>68</v>
      </c>
      <c r="BB325" s="84" t="s">
        <v>68</v>
      </c>
      <c r="BC325" s="84" t="s">
        <v>132</v>
      </c>
      <c r="BD325" s="84" t="s">
        <v>83</v>
      </c>
      <c r="BE325" s="84" t="s">
        <v>84</v>
      </c>
      <c r="BF325" s="84" t="s">
        <v>122</v>
      </c>
      <c r="BG325" s="84" t="s">
        <v>69</v>
      </c>
      <c r="BH325" s="92" t="s">
        <v>3764</v>
      </c>
      <c r="BI325" s="84" t="s">
        <v>122</v>
      </c>
      <c r="BJ325" s="84" t="s">
        <v>3765</v>
      </c>
      <c r="BK325" s="84" t="s">
        <v>867</v>
      </c>
      <c r="BL325" s="84" t="s">
        <v>122</v>
      </c>
      <c r="BM325" s="84" t="s">
        <v>83</v>
      </c>
      <c r="BN325" s="84" t="s">
        <v>70</v>
      </c>
      <c r="BO325" s="84" t="s">
        <v>71</v>
      </c>
      <c r="BP325" s="84" t="s">
        <v>122</v>
      </c>
      <c r="BQ325" s="84" t="s">
        <v>163</v>
      </c>
    </row>
    <row r="326" spans="1:69" ht="13.2" customHeight="1" x14ac:dyDescent="0.3">
      <c r="A326" s="40" t="str">
        <f t="shared" ref="A326:A389" si="187">AJ326</f>
        <v>2025-09-05</v>
      </c>
      <c r="B326" s="40" t="str">
        <f t="shared" ref="B326:B389" si="188">AK326</f>
        <v>SYD</v>
      </c>
      <c r="C326" s="39" t="str">
        <f t="shared" ref="C326:C389" si="189">AL326</f>
        <v>40644104675</v>
      </c>
      <c r="D326" s="41" t="str">
        <f t="shared" ref="D326:D389" si="190">AM326</f>
        <v>PAU029761707</v>
      </c>
      <c r="E326" s="41" t="str">
        <f t="shared" ref="E326:E389" si="191">BH326</f>
        <v>596421460533</v>
      </c>
      <c r="F326" s="39" t="str">
        <f t="shared" ref="F326:F389" si="192">BC326</f>
        <v>2254256</v>
      </c>
      <c r="G326" s="39" t="str">
        <f t="shared" ref="G326:G389" si="193">BD326</f>
        <v>WISE EXPRESS(BOOSTUP)</v>
      </c>
      <c r="H326" s="41" t="str">
        <f t="shared" ref="H326:H389" si="194">AN326</f>
        <v>김혜숙</v>
      </c>
      <c r="I326" s="39" t="str">
        <f t="shared" ref="I326:I389" si="195">AP326</f>
        <v>07987</v>
      </c>
      <c r="J326" s="52" t="str">
        <f t="shared" ref="J326:J389" si="196">AQ326</f>
        <v>일반전환</v>
      </c>
      <c r="K326" s="75">
        <f t="shared" ref="K326:K389" si="197">AR326</f>
        <v>1</v>
      </c>
      <c r="L326" s="76">
        <f t="shared" ref="L326:L389" si="198">AS326</f>
        <v>1</v>
      </c>
      <c r="M326" s="76">
        <f t="shared" ref="M326:M389" si="199">AT326</f>
        <v>1E-3</v>
      </c>
      <c r="N326" s="76">
        <f t="shared" ref="N326:N389" si="200">AU326</f>
        <v>1</v>
      </c>
      <c r="O326" s="42">
        <f t="shared" ref="O326:O389" si="201">CEILING(MAX(L326:N326)/K326,0.5)</f>
        <v>1</v>
      </c>
      <c r="P326" s="39" t="str">
        <f t="shared" ref="P326:P389" si="202">AV326</f>
        <v>일반(목록배제,Normal-Manifest Exception)</v>
      </c>
      <c r="Q326" s="72">
        <f t="shared" ref="Q326:Q389" si="203">AW326</f>
        <v>90</v>
      </c>
      <c r="R326" s="43" t="str">
        <f t="shared" ref="R326:R389" si="204">BK326</f>
        <v>5X033</v>
      </c>
      <c r="S326" s="82" t="str">
        <f t="shared" ref="S326:S389" si="205">BL326</f>
        <v/>
      </c>
      <c r="T326" s="40">
        <f t="shared" ref="T326:T389" si="206">DATE(YEAR(A326),MONTH(A326),DAY(A326))</f>
        <v>45905</v>
      </c>
      <c r="U326" s="44">
        <v>2500</v>
      </c>
      <c r="V326" s="44">
        <f t="shared" ref="V326:V389" si="207">IF(O326&gt;5,CEILING(O326-5,1)*100,0)</f>
        <v>0</v>
      </c>
      <c r="W326" s="77">
        <f t="shared" ref="W326:W389" si="208">SUM(U326:V326)</f>
        <v>2500</v>
      </c>
      <c r="X326" s="78">
        <f t="shared" ref="X326:X389" si="209">(K326-1)*2500</f>
        <v>0</v>
      </c>
      <c r="Y326" s="44" cm="1">
        <f t="array" ref="Y326">_xlfn.IFNA(_xlfn.IFS(AND(Q326&gt;=2000, Q326&lt;3000), 10000, AND(Q326&gt;=3000, Q326&lt;4000), 15000, AND(Q326&gt;=4000, Q326&lt;5000), 20000, AND(Q326&gt;=5000), 25000),0)</f>
        <v>0</v>
      </c>
      <c r="Z326" s="91">
        <f t="shared" ref="Z326:Z389" si="210">IF(OR(P326="일반(목록배제,Normal-Manifest Exception)",P326="간이(Simple)",P326="목록취하(허용배제,Manifest-Drop)",P326="일반(NORMAL)"),300,0)</f>
        <v>300</v>
      </c>
      <c r="AA326" s="44">
        <f t="shared" ref="AA326:AA389" si="211">IF(LEFT(AP326,2)="63",3000,0)</f>
        <v>0</v>
      </c>
      <c r="AB326" s="44"/>
      <c r="AC326" s="44"/>
      <c r="AD326" s="44"/>
      <c r="AE326" s="44">
        <f>VLOOKUP(O326,정산업데이트!$A$6:$B$12,2,10)</f>
        <v>0</v>
      </c>
      <c r="AF326" s="44"/>
      <c r="AG326" s="79">
        <f t="shared" ref="AG326:AG389" si="212">X326+Y326+Z326+AA326+AB326+AE326+AF326</f>
        <v>300</v>
      </c>
      <c r="AH326" s="80">
        <f t="shared" ref="AH326:AH389" si="213">SUM(AG326,W326)</f>
        <v>2800</v>
      </c>
      <c r="AI326" s="93"/>
      <c r="AJ326" s="84" t="s">
        <v>3202</v>
      </c>
      <c r="AK326" s="84" t="s">
        <v>73</v>
      </c>
      <c r="AL326" s="84" t="s">
        <v>3203</v>
      </c>
      <c r="AM326" s="84" t="s">
        <v>3766</v>
      </c>
      <c r="AN326" s="84" t="s">
        <v>882</v>
      </c>
      <c r="AO326" s="84" t="s">
        <v>3767</v>
      </c>
      <c r="AP326" s="84" t="s">
        <v>620</v>
      </c>
      <c r="AQ326" s="84" t="s">
        <v>85</v>
      </c>
      <c r="AR326" s="85">
        <v>1</v>
      </c>
      <c r="AS326" s="86">
        <v>1</v>
      </c>
      <c r="AT326" s="86">
        <v>1E-3</v>
      </c>
      <c r="AU326" s="86">
        <v>1</v>
      </c>
      <c r="AV326" s="84" t="s">
        <v>8</v>
      </c>
      <c r="AW326" s="86">
        <v>90</v>
      </c>
      <c r="AX326" s="84" t="s">
        <v>68</v>
      </c>
      <c r="AY326" s="84" t="s">
        <v>68</v>
      </c>
      <c r="AZ326" s="84" t="s">
        <v>68</v>
      </c>
      <c r="BA326" s="84" t="s">
        <v>68</v>
      </c>
      <c r="BB326" s="84" t="s">
        <v>68</v>
      </c>
      <c r="BC326" s="84" t="s">
        <v>129</v>
      </c>
      <c r="BD326" s="84" t="s">
        <v>91</v>
      </c>
      <c r="BE326" s="84" t="s">
        <v>92</v>
      </c>
      <c r="BF326" s="84" t="s">
        <v>122</v>
      </c>
      <c r="BG326" s="84" t="s">
        <v>69</v>
      </c>
      <c r="BH326" s="92" t="s">
        <v>3768</v>
      </c>
      <c r="BI326" s="84" t="s">
        <v>122</v>
      </c>
      <c r="BJ326" s="84" t="s">
        <v>3769</v>
      </c>
      <c r="BK326" s="84" t="s">
        <v>867</v>
      </c>
      <c r="BL326" s="84" t="s">
        <v>122</v>
      </c>
      <c r="BM326" s="84" t="s">
        <v>91</v>
      </c>
      <c r="BN326" s="84" t="s">
        <v>70</v>
      </c>
      <c r="BO326" s="84" t="s">
        <v>71</v>
      </c>
      <c r="BP326" s="84" t="s">
        <v>122</v>
      </c>
      <c r="BQ326" s="84" t="s">
        <v>163</v>
      </c>
    </row>
    <row r="327" spans="1:69" ht="13.2" customHeight="1" x14ac:dyDescent="0.3">
      <c r="A327" s="40" t="str">
        <f t="shared" si="187"/>
        <v>2025-09-05</v>
      </c>
      <c r="B327" s="40" t="str">
        <f t="shared" si="188"/>
        <v>SYD</v>
      </c>
      <c r="C327" s="39" t="str">
        <f t="shared" si="189"/>
        <v>40644104675</v>
      </c>
      <c r="D327" s="41" t="str">
        <f t="shared" si="190"/>
        <v>PAU029761709</v>
      </c>
      <c r="E327" s="41" t="str">
        <f t="shared" si="191"/>
        <v>596421460544</v>
      </c>
      <c r="F327" s="39" t="str">
        <f t="shared" si="192"/>
        <v>2254256</v>
      </c>
      <c r="G327" s="39" t="str">
        <f t="shared" si="193"/>
        <v>WISE EXPRESS(BOOSTUP)</v>
      </c>
      <c r="H327" s="41" t="str">
        <f t="shared" si="194"/>
        <v>이기일</v>
      </c>
      <c r="I327" s="39" t="str">
        <f t="shared" si="195"/>
        <v>35365</v>
      </c>
      <c r="J327" s="52" t="str">
        <f t="shared" si="196"/>
        <v/>
      </c>
      <c r="K327" s="75">
        <f t="shared" si="197"/>
        <v>1</v>
      </c>
      <c r="L327" s="76">
        <f t="shared" si="198"/>
        <v>1</v>
      </c>
      <c r="M327" s="76">
        <f t="shared" si="199"/>
        <v>1E-3</v>
      </c>
      <c r="N327" s="76">
        <f t="shared" si="200"/>
        <v>1</v>
      </c>
      <c r="O327" s="42">
        <f t="shared" si="201"/>
        <v>1</v>
      </c>
      <c r="P327" s="39" t="str">
        <f t="shared" si="202"/>
        <v>일반(목록배제,Normal-Manifest Exception)</v>
      </c>
      <c r="Q327" s="72">
        <f t="shared" si="203"/>
        <v>120</v>
      </c>
      <c r="R327" s="43" t="str">
        <f t="shared" si="204"/>
        <v>5X033</v>
      </c>
      <c r="S327" s="82" t="str">
        <f t="shared" si="205"/>
        <v/>
      </c>
      <c r="T327" s="40">
        <f t="shared" si="206"/>
        <v>45905</v>
      </c>
      <c r="U327" s="44">
        <v>2500</v>
      </c>
      <c r="V327" s="44">
        <f t="shared" si="207"/>
        <v>0</v>
      </c>
      <c r="W327" s="77">
        <f t="shared" si="208"/>
        <v>2500</v>
      </c>
      <c r="X327" s="78">
        <f t="shared" si="209"/>
        <v>0</v>
      </c>
      <c r="Y327" s="44" cm="1">
        <f t="array" ref="Y327">_xlfn.IFNA(_xlfn.IFS(AND(Q327&gt;=2000, Q327&lt;3000), 10000, AND(Q327&gt;=3000, Q327&lt;4000), 15000, AND(Q327&gt;=4000, Q327&lt;5000), 20000, AND(Q327&gt;=5000), 25000),0)</f>
        <v>0</v>
      </c>
      <c r="Z327" s="91">
        <f t="shared" si="210"/>
        <v>300</v>
      </c>
      <c r="AA327" s="44">
        <f t="shared" si="211"/>
        <v>0</v>
      </c>
      <c r="AB327" s="44"/>
      <c r="AC327" s="44"/>
      <c r="AD327" s="44"/>
      <c r="AE327" s="44">
        <f>VLOOKUP(O327,정산업데이트!$A$6:$B$12,2,10)</f>
        <v>0</v>
      </c>
      <c r="AF327" s="44"/>
      <c r="AG327" s="79">
        <f t="shared" si="212"/>
        <v>300</v>
      </c>
      <c r="AH327" s="80">
        <f t="shared" si="213"/>
        <v>2800</v>
      </c>
      <c r="AI327" s="93"/>
      <c r="AJ327" s="84" t="s">
        <v>3202</v>
      </c>
      <c r="AK327" s="84" t="s">
        <v>73</v>
      </c>
      <c r="AL327" s="84" t="s">
        <v>3203</v>
      </c>
      <c r="AM327" s="84" t="s">
        <v>3770</v>
      </c>
      <c r="AN327" s="84" t="s">
        <v>3771</v>
      </c>
      <c r="AO327" s="84" t="s">
        <v>3772</v>
      </c>
      <c r="AP327" s="84" t="s">
        <v>3773</v>
      </c>
      <c r="AQ327" s="84" t="s">
        <v>122</v>
      </c>
      <c r="AR327" s="85">
        <v>1</v>
      </c>
      <c r="AS327" s="86">
        <v>1</v>
      </c>
      <c r="AT327" s="86">
        <v>1E-3</v>
      </c>
      <c r="AU327" s="86">
        <v>1</v>
      </c>
      <c r="AV327" s="84" t="s">
        <v>8</v>
      </c>
      <c r="AW327" s="86">
        <v>120</v>
      </c>
      <c r="AX327" s="84" t="s">
        <v>68</v>
      </c>
      <c r="AY327" s="84" t="s">
        <v>68</v>
      </c>
      <c r="AZ327" s="84" t="s">
        <v>68</v>
      </c>
      <c r="BA327" s="84" t="s">
        <v>68</v>
      </c>
      <c r="BB327" s="84" t="s">
        <v>68</v>
      </c>
      <c r="BC327" s="84" t="s">
        <v>129</v>
      </c>
      <c r="BD327" s="84" t="s">
        <v>91</v>
      </c>
      <c r="BE327" s="84" t="s">
        <v>92</v>
      </c>
      <c r="BF327" s="84" t="s">
        <v>122</v>
      </c>
      <c r="BG327" s="84" t="s">
        <v>69</v>
      </c>
      <c r="BH327" s="92" t="s">
        <v>3774</v>
      </c>
      <c r="BI327" s="84" t="s">
        <v>122</v>
      </c>
      <c r="BJ327" s="84" t="s">
        <v>3775</v>
      </c>
      <c r="BK327" s="84" t="s">
        <v>867</v>
      </c>
      <c r="BL327" s="84" t="s">
        <v>122</v>
      </c>
      <c r="BM327" s="84" t="s">
        <v>91</v>
      </c>
      <c r="BN327" s="84" t="s">
        <v>70</v>
      </c>
      <c r="BO327" s="84" t="s">
        <v>71</v>
      </c>
      <c r="BP327" s="84" t="s">
        <v>122</v>
      </c>
      <c r="BQ327" s="84" t="s">
        <v>163</v>
      </c>
    </row>
    <row r="328" spans="1:69" ht="13.2" customHeight="1" x14ac:dyDescent="0.3">
      <c r="A328" s="40" t="str">
        <f t="shared" si="187"/>
        <v>2025-09-05</v>
      </c>
      <c r="B328" s="40" t="str">
        <f t="shared" si="188"/>
        <v>SYD</v>
      </c>
      <c r="C328" s="39" t="str">
        <f t="shared" si="189"/>
        <v>40644104675</v>
      </c>
      <c r="D328" s="41" t="str">
        <f t="shared" si="190"/>
        <v>PAU029761708</v>
      </c>
      <c r="E328" s="41" t="str">
        <f t="shared" si="191"/>
        <v>596421460555</v>
      </c>
      <c r="F328" s="39" t="str">
        <f t="shared" si="192"/>
        <v>2254256</v>
      </c>
      <c r="G328" s="39" t="str">
        <f t="shared" si="193"/>
        <v>WISE EXPRESS(BOOSTUP)</v>
      </c>
      <c r="H328" s="41" t="str">
        <f t="shared" si="194"/>
        <v>최지영</v>
      </c>
      <c r="I328" s="39" t="str">
        <f t="shared" si="195"/>
        <v>16902</v>
      </c>
      <c r="J328" s="52" t="str">
        <f t="shared" si="196"/>
        <v/>
      </c>
      <c r="K328" s="75">
        <f t="shared" si="197"/>
        <v>1</v>
      </c>
      <c r="L328" s="76">
        <f t="shared" si="198"/>
        <v>1</v>
      </c>
      <c r="M328" s="76">
        <f t="shared" si="199"/>
        <v>1E-3</v>
      </c>
      <c r="N328" s="76">
        <f t="shared" si="200"/>
        <v>1</v>
      </c>
      <c r="O328" s="42">
        <f t="shared" si="201"/>
        <v>1</v>
      </c>
      <c r="P328" s="39" t="str">
        <f t="shared" si="202"/>
        <v>일반(목록배제,Normal-Manifest Exception)</v>
      </c>
      <c r="Q328" s="72">
        <f t="shared" si="203"/>
        <v>60</v>
      </c>
      <c r="R328" s="43" t="str">
        <f t="shared" si="204"/>
        <v>5X033</v>
      </c>
      <c r="S328" s="82" t="str">
        <f t="shared" si="205"/>
        <v/>
      </c>
      <c r="T328" s="40">
        <f t="shared" si="206"/>
        <v>45905</v>
      </c>
      <c r="U328" s="44">
        <v>2500</v>
      </c>
      <c r="V328" s="44">
        <f t="shared" si="207"/>
        <v>0</v>
      </c>
      <c r="W328" s="77">
        <f t="shared" si="208"/>
        <v>2500</v>
      </c>
      <c r="X328" s="78">
        <f t="shared" si="209"/>
        <v>0</v>
      </c>
      <c r="Y328" s="44" cm="1">
        <f t="array" ref="Y328">_xlfn.IFNA(_xlfn.IFS(AND(Q328&gt;=2000, Q328&lt;3000), 10000, AND(Q328&gt;=3000, Q328&lt;4000), 15000, AND(Q328&gt;=4000, Q328&lt;5000), 20000, AND(Q328&gt;=5000), 25000),0)</f>
        <v>0</v>
      </c>
      <c r="Z328" s="91">
        <f t="shared" si="210"/>
        <v>300</v>
      </c>
      <c r="AA328" s="44">
        <f t="shared" si="211"/>
        <v>0</v>
      </c>
      <c r="AB328" s="44"/>
      <c r="AC328" s="44"/>
      <c r="AD328" s="44"/>
      <c r="AE328" s="44">
        <f>VLOOKUP(O328,정산업데이트!$A$6:$B$12,2,10)</f>
        <v>0</v>
      </c>
      <c r="AF328" s="44"/>
      <c r="AG328" s="79">
        <f t="shared" si="212"/>
        <v>300</v>
      </c>
      <c r="AH328" s="80">
        <f t="shared" si="213"/>
        <v>2800</v>
      </c>
      <c r="AI328" s="93"/>
      <c r="AJ328" s="84" t="s">
        <v>3202</v>
      </c>
      <c r="AK328" s="84" t="s">
        <v>73</v>
      </c>
      <c r="AL328" s="84" t="s">
        <v>3203</v>
      </c>
      <c r="AM328" s="84" t="s">
        <v>3776</v>
      </c>
      <c r="AN328" s="84" t="s">
        <v>3777</v>
      </c>
      <c r="AO328" s="84" t="s">
        <v>3778</v>
      </c>
      <c r="AP328" s="84" t="s">
        <v>2234</v>
      </c>
      <c r="AQ328" s="84" t="s">
        <v>122</v>
      </c>
      <c r="AR328" s="85">
        <v>1</v>
      </c>
      <c r="AS328" s="86">
        <v>1</v>
      </c>
      <c r="AT328" s="86">
        <v>1E-3</v>
      </c>
      <c r="AU328" s="86">
        <v>1</v>
      </c>
      <c r="AV328" s="84" t="s">
        <v>8</v>
      </c>
      <c r="AW328" s="86">
        <v>60</v>
      </c>
      <c r="AX328" s="84" t="s">
        <v>68</v>
      </c>
      <c r="AY328" s="84" t="s">
        <v>68</v>
      </c>
      <c r="AZ328" s="84" t="s">
        <v>68</v>
      </c>
      <c r="BA328" s="84" t="s">
        <v>68</v>
      </c>
      <c r="BB328" s="84" t="s">
        <v>68</v>
      </c>
      <c r="BC328" s="84" t="s">
        <v>129</v>
      </c>
      <c r="BD328" s="84" t="s">
        <v>91</v>
      </c>
      <c r="BE328" s="84" t="s">
        <v>92</v>
      </c>
      <c r="BF328" s="84" t="s">
        <v>122</v>
      </c>
      <c r="BG328" s="84" t="s">
        <v>69</v>
      </c>
      <c r="BH328" s="92" t="s">
        <v>3779</v>
      </c>
      <c r="BI328" s="84" t="s">
        <v>122</v>
      </c>
      <c r="BJ328" s="84" t="s">
        <v>3780</v>
      </c>
      <c r="BK328" s="84" t="s">
        <v>867</v>
      </c>
      <c r="BL328" s="84" t="s">
        <v>122</v>
      </c>
      <c r="BM328" s="84" t="s">
        <v>91</v>
      </c>
      <c r="BN328" s="84" t="s">
        <v>70</v>
      </c>
      <c r="BO328" s="84" t="s">
        <v>71</v>
      </c>
      <c r="BP328" s="84" t="s">
        <v>122</v>
      </c>
      <c r="BQ328" s="84" t="s">
        <v>163</v>
      </c>
    </row>
    <row r="329" spans="1:69" ht="13.2" customHeight="1" x14ac:dyDescent="0.3">
      <c r="A329" s="40" t="str">
        <f t="shared" si="187"/>
        <v>2025-09-05</v>
      </c>
      <c r="B329" s="40" t="str">
        <f t="shared" si="188"/>
        <v>SYD</v>
      </c>
      <c r="C329" s="39" t="str">
        <f t="shared" si="189"/>
        <v>40644104675</v>
      </c>
      <c r="D329" s="41" t="str">
        <f t="shared" si="190"/>
        <v>PAU029773711</v>
      </c>
      <c r="E329" s="41" t="str">
        <f t="shared" si="191"/>
        <v>596421459741</v>
      </c>
      <c r="F329" s="39" t="str">
        <f t="shared" si="192"/>
        <v>2254252</v>
      </c>
      <c r="G329" s="39" t="str">
        <f t="shared" si="193"/>
        <v>WISE EXPRESS(AUSTRAPHARM)</v>
      </c>
      <c r="H329" s="41" t="str">
        <f t="shared" si="194"/>
        <v>김도영</v>
      </c>
      <c r="I329" s="39" t="str">
        <f t="shared" si="195"/>
        <v>16699</v>
      </c>
      <c r="J329" s="52" t="str">
        <f t="shared" si="196"/>
        <v/>
      </c>
      <c r="K329" s="75">
        <f t="shared" si="197"/>
        <v>1</v>
      </c>
      <c r="L329" s="76">
        <f t="shared" si="198"/>
        <v>1</v>
      </c>
      <c r="M329" s="76">
        <f t="shared" si="199"/>
        <v>1E-3</v>
      </c>
      <c r="N329" s="76">
        <f t="shared" si="200"/>
        <v>1</v>
      </c>
      <c r="O329" s="42">
        <f t="shared" si="201"/>
        <v>1</v>
      </c>
      <c r="P329" s="39" t="str">
        <f t="shared" si="202"/>
        <v>목록(Manifest)</v>
      </c>
      <c r="Q329" s="72">
        <f t="shared" si="203"/>
        <v>60</v>
      </c>
      <c r="R329" s="43" t="str">
        <f t="shared" si="204"/>
        <v>5X033</v>
      </c>
      <c r="S329" s="82" t="str">
        <f t="shared" si="205"/>
        <v/>
      </c>
      <c r="T329" s="40">
        <f t="shared" si="206"/>
        <v>45905</v>
      </c>
      <c r="U329" s="44">
        <v>2500</v>
      </c>
      <c r="V329" s="44">
        <f t="shared" si="207"/>
        <v>0</v>
      </c>
      <c r="W329" s="77">
        <f t="shared" si="208"/>
        <v>2500</v>
      </c>
      <c r="X329" s="78">
        <f t="shared" si="209"/>
        <v>0</v>
      </c>
      <c r="Y329" s="44" cm="1">
        <f t="array" ref="Y329">_xlfn.IFNA(_xlfn.IFS(AND(Q329&gt;=2000, Q329&lt;3000), 10000, AND(Q329&gt;=3000, Q329&lt;4000), 15000, AND(Q329&gt;=4000, Q329&lt;5000), 20000, AND(Q329&gt;=5000), 25000),0)</f>
        <v>0</v>
      </c>
      <c r="Z329" s="91">
        <f t="shared" si="210"/>
        <v>0</v>
      </c>
      <c r="AA329" s="44">
        <f t="shared" si="211"/>
        <v>0</v>
      </c>
      <c r="AB329" s="44"/>
      <c r="AC329" s="44"/>
      <c r="AD329" s="44"/>
      <c r="AE329" s="44">
        <f>VLOOKUP(O329,정산업데이트!$A$6:$B$12,2,10)</f>
        <v>0</v>
      </c>
      <c r="AF329" s="44"/>
      <c r="AG329" s="79">
        <f t="shared" si="212"/>
        <v>0</v>
      </c>
      <c r="AH329" s="80">
        <f t="shared" si="213"/>
        <v>2500</v>
      </c>
      <c r="AI329" s="93"/>
      <c r="AJ329" s="84" t="s">
        <v>3202</v>
      </c>
      <c r="AK329" s="84" t="s">
        <v>73</v>
      </c>
      <c r="AL329" s="84" t="s">
        <v>3203</v>
      </c>
      <c r="AM329" s="84" t="s">
        <v>3781</v>
      </c>
      <c r="AN329" s="84" t="s">
        <v>449</v>
      </c>
      <c r="AO329" s="84" t="s">
        <v>3782</v>
      </c>
      <c r="AP329" s="84" t="s">
        <v>1116</v>
      </c>
      <c r="AQ329" s="84" t="s">
        <v>122</v>
      </c>
      <c r="AR329" s="85">
        <v>1</v>
      </c>
      <c r="AS329" s="86">
        <v>1</v>
      </c>
      <c r="AT329" s="86">
        <v>1E-3</v>
      </c>
      <c r="AU329" s="86">
        <v>1</v>
      </c>
      <c r="AV329" s="84" t="s">
        <v>7</v>
      </c>
      <c r="AW329" s="86">
        <v>60</v>
      </c>
      <c r="AX329" s="84" t="s">
        <v>68</v>
      </c>
      <c r="AY329" s="84" t="s">
        <v>68</v>
      </c>
      <c r="AZ329" s="84" t="s">
        <v>68</v>
      </c>
      <c r="BA329" s="84" t="s">
        <v>122</v>
      </c>
      <c r="BB329" s="84" t="s">
        <v>122</v>
      </c>
      <c r="BC329" s="84" t="s">
        <v>132</v>
      </c>
      <c r="BD329" s="84" t="s">
        <v>83</v>
      </c>
      <c r="BE329" s="84" t="s">
        <v>84</v>
      </c>
      <c r="BF329" s="84" t="s">
        <v>122</v>
      </c>
      <c r="BG329" s="84" t="s">
        <v>69</v>
      </c>
      <c r="BH329" s="92" t="s">
        <v>3783</v>
      </c>
      <c r="BI329" s="84" t="s">
        <v>122</v>
      </c>
      <c r="BJ329" s="84" t="s">
        <v>3784</v>
      </c>
      <c r="BK329" s="84" t="s">
        <v>867</v>
      </c>
      <c r="BL329" s="84" t="s">
        <v>122</v>
      </c>
      <c r="BM329" s="84" t="s">
        <v>83</v>
      </c>
      <c r="BN329" s="84" t="s">
        <v>70</v>
      </c>
      <c r="BO329" s="84" t="s">
        <v>71</v>
      </c>
      <c r="BP329" s="84" t="s">
        <v>122</v>
      </c>
      <c r="BQ329" s="84" t="s">
        <v>163</v>
      </c>
    </row>
    <row r="330" spans="1:69" ht="13.2" customHeight="1" x14ac:dyDescent="0.3">
      <c r="A330" s="40" t="str">
        <f t="shared" si="187"/>
        <v>2025-09-05</v>
      </c>
      <c r="B330" s="40" t="str">
        <f t="shared" si="188"/>
        <v>SYD</v>
      </c>
      <c r="C330" s="39" t="str">
        <f t="shared" si="189"/>
        <v>40644104675</v>
      </c>
      <c r="D330" s="41" t="str">
        <f t="shared" si="190"/>
        <v>PAU029773710</v>
      </c>
      <c r="E330" s="41" t="str">
        <f t="shared" si="191"/>
        <v>596421459752</v>
      </c>
      <c r="F330" s="39" t="str">
        <f t="shared" si="192"/>
        <v>2254252</v>
      </c>
      <c r="G330" s="39" t="str">
        <f t="shared" si="193"/>
        <v>WISE EXPRESS(AUSTRAPHARM)</v>
      </c>
      <c r="H330" s="41" t="str">
        <f t="shared" si="194"/>
        <v>최혜근</v>
      </c>
      <c r="I330" s="39" t="str">
        <f t="shared" si="195"/>
        <v>16943</v>
      </c>
      <c r="J330" s="52" t="str">
        <f t="shared" si="196"/>
        <v/>
      </c>
      <c r="K330" s="75">
        <f t="shared" si="197"/>
        <v>1</v>
      </c>
      <c r="L330" s="76">
        <f t="shared" si="198"/>
        <v>1</v>
      </c>
      <c r="M330" s="76">
        <f t="shared" si="199"/>
        <v>1E-3</v>
      </c>
      <c r="N330" s="76">
        <f t="shared" si="200"/>
        <v>1</v>
      </c>
      <c r="O330" s="42">
        <f t="shared" si="201"/>
        <v>1</v>
      </c>
      <c r="P330" s="39" t="str">
        <f t="shared" si="202"/>
        <v>목록(Manifest)</v>
      </c>
      <c r="Q330" s="72">
        <f t="shared" si="203"/>
        <v>60</v>
      </c>
      <c r="R330" s="43" t="str">
        <f t="shared" si="204"/>
        <v>5X033</v>
      </c>
      <c r="S330" s="82" t="str">
        <f t="shared" si="205"/>
        <v/>
      </c>
      <c r="T330" s="40">
        <f t="shared" si="206"/>
        <v>45905</v>
      </c>
      <c r="U330" s="44">
        <v>2500</v>
      </c>
      <c r="V330" s="44">
        <f t="shared" si="207"/>
        <v>0</v>
      </c>
      <c r="W330" s="77">
        <f t="shared" si="208"/>
        <v>2500</v>
      </c>
      <c r="X330" s="78">
        <f t="shared" si="209"/>
        <v>0</v>
      </c>
      <c r="Y330" s="44" cm="1">
        <f t="array" ref="Y330">_xlfn.IFNA(_xlfn.IFS(AND(Q330&gt;=2000, Q330&lt;3000), 10000, AND(Q330&gt;=3000, Q330&lt;4000), 15000, AND(Q330&gt;=4000, Q330&lt;5000), 20000, AND(Q330&gt;=5000), 25000),0)</f>
        <v>0</v>
      </c>
      <c r="Z330" s="91">
        <f t="shared" si="210"/>
        <v>0</v>
      </c>
      <c r="AA330" s="44">
        <f t="shared" si="211"/>
        <v>0</v>
      </c>
      <c r="AB330" s="44"/>
      <c r="AC330" s="44"/>
      <c r="AD330" s="44"/>
      <c r="AE330" s="44">
        <f>VLOOKUP(O330,정산업데이트!$A$6:$B$12,2,10)</f>
        <v>0</v>
      </c>
      <c r="AF330" s="44"/>
      <c r="AG330" s="79">
        <f t="shared" si="212"/>
        <v>0</v>
      </c>
      <c r="AH330" s="80">
        <f t="shared" si="213"/>
        <v>2500</v>
      </c>
      <c r="AI330" s="93"/>
      <c r="AJ330" s="84" t="s">
        <v>3202</v>
      </c>
      <c r="AK330" s="84" t="s">
        <v>73</v>
      </c>
      <c r="AL330" s="84" t="s">
        <v>3203</v>
      </c>
      <c r="AM330" s="84" t="s">
        <v>3785</v>
      </c>
      <c r="AN330" s="84" t="s">
        <v>3786</v>
      </c>
      <c r="AO330" s="84" t="s">
        <v>3787</v>
      </c>
      <c r="AP330" s="84" t="s">
        <v>3788</v>
      </c>
      <c r="AQ330" s="84" t="s">
        <v>122</v>
      </c>
      <c r="AR330" s="85">
        <v>1</v>
      </c>
      <c r="AS330" s="86">
        <v>1</v>
      </c>
      <c r="AT330" s="86">
        <v>1E-3</v>
      </c>
      <c r="AU330" s="86">
        <v>1</v>
      </c>
      <c r="AV330" s="84" t="s">
        <v>7</v>
      </c>
      <c r="AW330" s="86">
        <v>60</v>
      </c>
      <c r="AX330" s="84" t="s">
        <v>68</v>
      </c>
      <c r="AY330" s="84" t="s">
        <v>68</v>
      </c>
      <c r="AZ330" s="84" t="s">
        <v>68</v>
      </c>
      <c r="BA330" s="84" t="s">
        <v>68</v>
      </c>
      <c r="BB330" s="84" t="s">
        <v>68</v>
      </c>
      <c r="BC330" s="84" t="s">
        <v>132</v>
      </c>
      <c r="BD330" s="84" t="s">
        <v>83</v>
      </c>
      <c r="BE330" s="84" t="s">
        <v>84</v>
      </c>
      <c r="BF330" s="84" t="s">
        <v>122</v>
      </c>
      <c r="BG330" s="84" t="s">
        <v>69</v>
      </c>
      <c r="BH330" s="92" t="s">
        <v>3789</v>
      </c>
      <c r="BI330" s="84" t="s">
        <v>122</v>
      </c>
      <c r="BJ330" s="84" t="s">
        <v>3790</v>
      </c>
      <c r="BK330" s="84" t="s">
        <v>867</v>
      </c>
      <c r="BL330" s="84" t="s">
        <v>122</v>
      </c>
      <c r="BM330" s="84" t="s">
        <v>83</v>
      </c>
      <c r="BN330" s="84" t="s">
        <v>70</v>
      </c>
      <c r="BO330" s="84" t="s">
        <v>71</v>
      </c>
      <c r="BP330" s="84" t="s">
        <v>122</v>
      </c>
      <c r="BQ330" s="84" t="s">
        <v>163</v>
      </c>
    </row>
    <row r="331" spans="1:69" ht="13.2" customHeight="1" x14ac:dyDescent="0.3">
      <c r="A331" s="40" t="str">
        <f t="shared" si="187"/>
        <v>2025-09-05</v>
      </c>
      <c r="B331" s="40" t="str">
        <f t="shared" si="188"/>
        <v>SYD</v>
      </c>
      <c r="C331" s="39" t="str">
        <f t="shared" si="189"/>
        <v>40644104675</v>
      </c>
      <c r="D331" s="41" t="str">
        <f t="shared" si="190"/>
        <v>PAU029773709</v>
      </c>
      <c r="E331" s="41" t="str">
        <f t="shared" si="191"/>
        <v>596421459763</v>
      </c>
      <c r="F331" s="39" t="str">
        <f t="shared" si="192"/>
        <v>2254252</v>
      </c>
      <c r="G331" s="39" t="str">
        <f t="shared" si="193"/>
        <v>WISE EXPRESS(AUSTRAPHARM)</v>
      </c>
      <c r="H331" s="41" t="str">
        <f t="shared" si="194"/>
        <v>최세영</v>
      </c>
      <c r="I331" s="39" t="str">
        <f t="shared" si="195"/>
        <v>06079</v>
      </c>
      <c r="J331" s="52" t="str">
        <f t="shared" si="196"/>
        <v/>
      </c>
      <c r="K331" s="75">
        <f t="shared" si="197"/>
        <v>1</v>
      </c>
      <c r="L331" s="76">
        <f t="shared" si="198"/>
        <v>1</v>
      </c>
      <c r="M331" s="76">
        <f t="shared" si="199"/>
        <v>1E-3</v>
      </c>
      <c r="N331" s="76">
        <f t="shared" si="200"/>
        <v>1</v>
      </c>
      <c r="O331" s="42">
        <f t="shared" si="201"/>
        <v>1</v>
      </c>
      <c r="P331" s="39" t="str">
        <f t="shared" si="202"/>
        <v>목록(Manifest)</v>
      </c>
      <c r="Q331" s="72">
        <f t="shared" si="203"/>
        <v>60</v>
      </c>
      <c r="R331" s="43" t="str">
        <f t="shared" si="204"/>
        <v>5X033</v>
      </c>
      <c r="S331" s="82" t="str">
        <f t="shared" si="205"/>
        <v/>
      </c>
      <c r="T331" s="40">
        <f t="shared" si="206"/>
        <v>45905</v>
      </c>
      <c r="U331" s="44">
        <v>2500</v>
      </c>
      <c r="V331" s="44">
        <f t="shared" si="207"/>
        <v>0</v>
      </c>
      <c r="W331" s="77">
        <f t="shared" si="208"/>
        <v>2500</v>
      </c>
      <c r="X331" s="78">
        <f t="shared" si="209"/>
        <v>0</v>
      </c>
      <c r="Y331" s="44" cm="1">
        <f t="array" ref="Y331">_xlfn.IFNA(_xlfn.IFS(AND(Q331&gt;=2000, Q331&lt;3000), 10000, AND(Q331&gt;=3000, Q331&lt;4000), 15000, AND(Q331&gt;=4000, Q331&lt;5000), 20000, AND(Q331&gt;=5000), 25000),0)</f>
        <v>0</v>
      </c>
      <c r="Z331" s="91">
        <f t="shared" si="210"/>
        <v>0</v>
      </c>
      <c r="AA331" s="44">
        <f t="shared" si="211"/>
        <v>0</v>
      </c>
      <c r="AB331" s="44"/>
      <c r="AC331" s="44"/>
      <c r="AD331" s="44"/>
      <c r="AE331" s="44">
        <f>VLOOKUP(O331,정산업데이트!$A$6:$B$12,2,10)</f>
        <v>0</v>
      </c>
      <c r="AF331" s="44"/>
      <c r="AG331" s="79">
        <f t="shared" si="212"/>
        <v>0</v>
      </c>
      <c r="AH331" s="80">
        <f t="shared" si="213"/>
        <v>2500</v>
      </c>
      <c r="AI331" s="93"/>
      <c r="AJ331" s="84" t="s">
        <v>3202</v>
      </c>
      <c r="AK331" s="84" t="s">
        <v>73</v>
      </c>
      <c r="AL331" s="84" t="s">
        <v>3203</v>
      </c>
      <c r="AM331" s="84" t="s">
        <v>3791</v>
      </c>
      <c r="AN331" s="84" t="s">
        <v>3792</v>
      </c>
      <c r="AO331" s="84" t="s">
        <v>3793</v>
      </c>
      <c r="AP331" s="84" t="s">
        <v>3794</v>
      </c>
      <c r="AQ331" s="84" t="s">
        <v>122</v>
      </c>
      <c r="AR331" s="85">
        <v>1</v>
      </c>
      <c r="AS331" s="86">
        <v>1</v>
      </c>
      <c r="AT331" s="86">
        <v>1E-3</v>
      </c>
      <c r="AU331" s="86">
        <v>1</v>
      </c>
      <c r="AV331" s="84" t="s">
        <v>7</v>
      </c>
      <c r="AW331" s="86">
        <v>60</v>
      </c>
      <c r="AX331" s="84" t="s">
        <v>68</v>
      </c>
      <c r="AY331" s="84" t="s">
        <v>68</v>
      </c>
      <c r="AZ331" s="84" t="s">
        <v>68</v>
      </c>
      <c r="BA331" s="84" t="s">
        <v>68</v>
      </c>
      <c r="BB331" s="84" t="s">
        <v>68</v>
      </c>
      <c r="BC331" s="84" t="s">
        <v>132</v>
      </c>
      <c r="BD331" s="84" t="s">
        <v>83</v>
      </c>
      <c r="BE331" s="84" t="s">
        <v>84</v>
      </c>
      <c r="BF331" s="84" t="s">
        <v>122</v>
      </c>
      <c r="BG331" s="84" t="s">
        <v>69</v>
      </c>
      <c r="BH331" s="92" t="s">
        <v>3795</v>
      </c>
      <c r="BI331" s="84" t="s">
        <v>122</v>
      </c>
      <c r="BJ331" s="84" t="s">
        <v>3796</v>
      </c>
      <c r="BK331" s="84" t="s">
        <v>867</v>
      </c>
      <c r="BL331" s="84" t="s">
        <v>122</v>
      </c>
      <c r="BM331" s="84" t="s">
        <v>83</v>
      </c>
      <c r="BN331" s="84" t="s">
        <v>70</v>
      </c>
      <c r="BO331" s="84" t="s">
        <v>71</v>
      </c>
      <c r="BP331" s="84" t="s">
        <v>122</v>
      </c>
      <c r="BQ331" s="84" t="s">
        <v>163</v>
      </c>
    </row>
    <row r="332" spans="1:69" ht="13.2" customHeight="1" x14ac:dyDescent="0.3">
      <c r="A332" s="40" t="str">
        <f t="shared" si="187"/>
        <v>2025-09-05</v>
      </c>
      <c r="B332" s="40" t="str">
        <f t="shared" si="188"/>
        <v>SYD</v>
      </c>
      <c r="C332" s="39" t="str">
        <f t="shared" si="189"/>
        <v>40644104675</v>
      </c>
      <c r="D332" s="41" t="str">
        <f t="shared" si="190"/>
        <v>PAU029761713</v>
      </c>
      <c r="E332" s="41" t="str">
        <f t="shared" si="191"/>
        <v>596421462036</v>
      </c>
      <c r="F332" s="39" t="str">
        <f t="shared" si="192"/>
        <v>2254256</v>
      </c>
      <c r="G332" s="39" t="str">
        <f t="shared" si="193"/>
        <v>WISE EXPRESS(BOOSTUP)</v>
      </c>
      <c r="H332" s="41" t="str">
        <f t="shared" si="194"/>
        <v>정영선</v>
      </c>
      <c r="I332" s="39" t="str">
        <f t="shared" si="195"/>
        <v>48516</v>
      </c>
      <c r="J332" s="52" t="str">
        <f t="shared" si="196"/>
        <v/>
      </c>
      <c r="K332" s="75">
        <f t="shared" si="197"/>
        <v>1</v>
      </c>
      <c r="L332" s="76">
        <f t="shared" si="198"/>
        <v>1</v>
      </c>
      <c r="M332" s="76">
        <f t="shared" si="199"/>
        <v>1E-3</v>
      </c>
      <c r="N332" s="76">
        <f t="shared" si="200"/>
        <v>1</v>
      </c>
      <c r="O332" s="42">
        <f t="shared" si="201"/>
        <v>1</v>
      </c>
      <c r="P332" s="39" t="str">
        <f t="shared" si="202"/>
        <v>일반(목록배제,Normal-Manifest Exception)</v>
      </c>
      <c r="Q332" s="72">
        <f t="shared" si="203"/>
        <v>60</v>
      </c>
      <c r="R332" s="43" t="str">
        <f t="shared" si="204"/>
        <v>5X033</v>
      </c>
      <c r="S332" s="82" t="str">
        <f t="shared" si="205"/>
        <v/>
      </c>
      <c r="T332" s="40">
        <f t="shared" si="206"/>
        <v>45905</v>
      </c>
      <c r="U332" s="44">
        <v>2500</v>
      </c>
      <c r="V332" s="44">
        <f t="shared" si="207"/>
        <v>0</v>
      </c>
      <c r="W332" s="77">
        <f t="shared" si="208"/>
        <v>2500</v>
      </c>
      <c r="X332" s="78">
        <f t="shared" si="209"/>
        <v>0</v>
      </c>
      <c r="Y332" s="44" cm="1">
        <f t="array" ref="Y332">_xlfn.IFNA(_xlfn.IFS(AND(Q332&gt;=2000, Q332&lt;3000), 10000, AND(Q332&gt;=3000, Q332&lt;4000), 15000, AND(Q332&gt;=4000, Q332&lt;5000), 20000, AND(Q332&gt;=5000), 25000),0)</f>
        <v>0</v>
      </c>
      <c r="Z332" s="91">
        <f t="shared" si="210"/>
        <v>300</v>
      </c>
      <c r="AA332" s="44">
        <f t="shared" si="211"/>
        <v>0</v>
      </c>
      <c r="AB332" s="44"/>
      <c r="AC332" s="44"/>
      <c r="AD332" s="44"/>
      <c r="AE332" s="44">
        <f>VLOOKUP(O332,정산업데이트!$A$6:$B$12,2,10)</f>
        <v>0</v>
      </c>
      <c r="AF332" s="44"/>
      <c r="AG332" s="79">
        <f t="shared" si="212"/>
        <v>300</v>
      </c>
      <c r="AH332" s="80">
        <f t="shared" si="213"/>
        <v>2800</v>
      </c>
      <c r="AI332" s="93"/>
      <c r="AJ332" s="84" t="s">
        <v>3202</v>
      </c>
      <c r="AK332" s="84" t="s">
        <v>73</v>
      </c>
      <c r="AL332" s="84" t="s">
        <v>3203</v>
      </c>
      <c r="AM332" s="84" t="s">
        <v>3797</v>
      </c>
      <c r="AN332" s="84" t="s">
        <v>3798</v>
      </c>
      <c r="AO332" s="84" t="s">
        <v>3799</v>
      </c>
      <c r="AP332" s="84" t="s">
        <v>667</v>
      </c>
      <c r="AQ332" s="84" t="s">
        <v>122</v>
      </c>
      <c r="AR332" s="85">
        <v>1</v>
      </c>
      <c r="AS332" s="86">
        <v>1</v>
      </c>
      <c r="AT332" s="86">
        <v>1E-3</v>
      </c>
      <c r="AU332" s="86">
        <v>1</v>
      </c>
      <c r="AV332" s="84" t="s">
        <v>8</v>
      </c>
      <c r="AW332" s="86">
        <v>60</v>
      </c>
      <c r="AX332" s="84" t="s">
        <v>68</v>
      </c>
      <c r="AY332" s="84" t="s">
        <v>68</v>
      </c>
      <c r="AZ332" s="84" t="s">
        <v>68</v>
      </c>
      <c r="BA332" s="84" t="s">
        <v>68</v>
      </c>
      <c r="BB332" s="84" t="s">
        <v>68</v>
      </c>
      <c r="BC332" s="84" t="s">
        <v>129</v>
      </c>
      <c r="BD332" s="84" t="s">
        <v>91</v>
      </c>
      <c r="BE332" s="84" t="s">
        <v>92</v>
      </c>
      <c r="BF332" s="84" t="s">
        <v>122</v>
      </c>
      <c r="BG332" s="84" t="s">
        <v>69</v>
      </c>
      <c r="BH332" s="92" t="s">
        <v>3800</v>
      </c>
      <c r="BI332" s="84" t="s">
        <v>122</v>
      </c>
      <c r="BJ332" s="84" t="s">
        <v>3801</v>
      </c>
      <c r="BK332" s="84" t="s">
        <v>867</v>
      </c>
      <c r="BL332" s="84" t="s">
        <v>122</v>
      </c>
      <c r="BM332" s="84" t="s">
        <v>91</v>
      </c>
      <c r="BN332" s="84" t="s">
        <v>70</v>
      </c>
      <c r="BO332" s="84" t="s">
        <v>71</v>
      </c>
      <c r="BP332" s="84" t="s">
        <v>122</v>
      </c>
      <c r="BQ332" s="84" t="s">
        <v>163</v>
      </c>
    </row>
    <row r="333" spans="1:69" ht="13.2" customHeight="1" x14ac:dyDescent="0.3">
      <c r="A333" s="40" t="str">
        <f t="shared" si="187"/>
        <v>2025-09-05</v>
      </c>
      <c r="B333" s="40" t="str">
        <f t="shared" si="188"/>
        <v>SYD</v>
      </c>
      <c r="C333" s="39" t="str">
        <f t="shared" si="189"/>
        <v>40644104675</v>
      </c>
      <c r="D333" s="41" t="str">
        <f t="shared" si="190"/>
        <v>PAU029761718</v>
      </c>
      <c r="E333" s="41" t="str">
        <f t="shared" si="191"/>
        <v>596421462040</v>
      </c>
      <c r="F333" s="39" t="str">
        <f t="shared" si="192"/>
        <v>2254256</v>
      </c>
      <c r="G333" s="39" t="str">
        <f t="shared" si="193"/>
        <v>WISE EXPRESS(BOOSTUP)</v>
      </c>
      <c r="H333" s="41" t="str">
        <f t="shared" si="194"/>
        <v>김영란</v>
      </c>
      <c r="I333" s="39" t="str">
        <f t="shared" si="195"/>
        <v>01862</v>
      </c>
      <c r="J333" s="52" t="str">
        <f t="shared" si="196"/>
        <v/>
      </c>
      <c r="K333" s="75">
        <f t="shared" si="197"/>
        <v>1</v>
      </c>
      <c r="L333" s="76">
        <f t="shared" si="198"/>
        <v>1</v>
      </c>
      <c r="M333" s="76">
        <f t="shared" si="199"/>
        <v>1E-3</v>
      </c>
      <c r="N333" s="76">
        <f t="shared" si="200"/>
        <v>1</v>
      </c>
      <c r="O333" s="42">
        <f t="shared" si="201"/>
        <v>1</v>
      </c>
      <c r="P333" s="39" t="str">
        <f t="shared" si="202"/>
        <v>목록(Manifest)</v>
      </c>
      <c r="Q333" s="72">
        <f t="shared" si="203"/>
        <v>60</v>
      </c>
      <c r="R333" s="43" t="str">
        <f t="shared" si="204"/>
        <v>5X033</v>
      </c>
      <c r="S333" s="82" t="str">
        <f t="shared" si="205"/>
        <v/>
      </c>
      <c r="T333" s="40">
        <f t="shared" si="206"/>
        <v>45905</v>
      </c>
      <c r="U333" s="44">
        <v>2500</v>
      </c>
      <c r="V333" s="44">
        <f t="shared" si="207"/>
        <v>0</v>
      </c>
      <c r="W333" s="77">
        <f t="shared" si="208"/>
        <v>2500</v>
      </c>
      <c r="X333" s="78">
        <f t="shared" si="209"/>
        <v>0</v>
      </c>
      <c r="Y333" s="44" cm="1">
        <f t="array" ref="Y333">_xlfn.IFNA(_xlfn.IFS(AND(Q333&gt;=2000, Q333&lt;3000), 10000, AND(Q333&gt;=3000, Q333&lt;4000), 15000, AND(Q333&gt;=4000, Q333&lt;5000), 20000, AND(Q333&gt;=5000), 25000),0)</f>
        <v>0</v>
      </c>
      <c r="Z333" s="91">
        <f t="shared" si="210"/>
        <v>0</v>
      </c>
      <c r="AA333" s="44">
        <f t="shared" si="211"/>
        <v>0</v>
      </c>
      <c r="AB333" s="44"/>
      <c r="AC333" s="44"/>
      <c r="AD333" s="44"/>
      <c r="AE333" s="44">
        <f>VLOOKUP(O333,정산업데이트!$A$6:$B$12,2,10)</f>
        <v>0</v>
      </c>
      <c r="AF333" s="44"/>
      <c r="AG333" s="79">
        <f t="shared" si="212"/>
        <v>0</v>
      </c>
      <c r="AH333" s="80">
        <f t="shared" si="213"/>
        <v>2500</v>
      </c>
      <c r="AI333" s="93"/>
      <c r="AJ333" s="84" t="s">
        <v>3202</v>
      </c>
      <c r="AK333" s="84" t="s">
        <v>73</v>
      </c>
      <c r="AL333" s="84" t="s">
        <v>3203</v>
      </c>
      <c r="AM333" s="84" t="s">
        <v>3802</v>
      </c>
      <c r="AN333" s="84" t="s">
        <v>918</v>
      </c>
      <c r="AO333" s="84" t="s">
        <v>3803</v>
      </c>
      <c r="AP333" s="84" t="s">
        <v>3804</v>
      </c>
      <c r="AQ333" s="84" t="s">
        <v>122</v>
      </c>
      <c r="AR333" s="85">
        <v>1</v>
      </c>
      <c r="AS333" s="86">
        <v>1</v>
      </c>
      <c r="AT333" s="86">
        <v>1E-3</v>
      </c>
      <c r="AU333" s="86">
        <v>1</v>
      </c>
      <c r="AV333" s="84" t="s">
        <v>7</v>
      </c>
      <c r="AW333" s="86">
        <v>60</v>
      </c>
      <c r="AX333" s="84" t="s">
        <v>68</v>
      </c>
      <c r="AY333" s="84" t="s">
        <v>68</v>
      </c>
      <c r="AZ333" s="84" t="s">
        <v>68</v>
      </c>
      <c r="BA333" s="84" t="s">
        <v>68</v>
      </c>
      <c r="BB333" s="84" t="s">
        <v>68</v>
      </c>
      <c r="BC333" s="84" t="s">
        <v>129</v>
      </c>
      <c r="BD333" s="84" t="s">
        <v>91</v>
      </c>
      <c r="BE333" s="84" t="s">
        <v>92</v>
      </c>
      <c r="BF333" s="84" t="s">
        <v>122</v>
      </c>
      <c r="BG333" s="84" t="s">
        <v>69</v>
      </c>
      <c r="BH333" s="92" t="s">
        <v>3805</v>
      </c>
      <c r="BI333" s="84" t="s">
        <v>122</v>
      </c>
      <c r="BJ333" s="84" t="s">
        <v>3806</v>
      </c>
      <c r="BK333" s="84" t="s">
        <v>867</v>
      </c>
      <c r="BL333" s="84" t="s">
        <v>122</v>
      </c>
      <c r="BM333" s="84" t="s">
        <v>91</v>
      </c>
      <c r="BN333" s="84" t="s">
        <v>70</v>
      </c>
      <c r="BO333" s="84" t="s">
        <v>71</v>
      </c>
      <c r="BP333" s="84" t="s">
        <v>122</v>
      </c>
      <c r="BQ333" s="84" t="s">
        <v>163</v>
      </c>
    </row>
    <row r="334" spans="1:69" ht="13.2" customHeight="1" x14ac:dyDescent="0.3">
      <c r="A334" s="40" t="str">
        <f t="shared" si="187"/>
        <v>2025-09-05</v>
      </c>
      <c r="B334" s="40" t="str">
        <f t="shared" si="188"/>
        <v>SYD</v>
      </c>
      <c r="C334" s="39" t="str">
        <f t="shared" si="189"/>
        <v>40644104675</v>
      </c>
      <c r="D334" s="41" t="str">
        <f t="shared" si="190"/>
        <v>PAU029761720</v>
      </c>
      <c r="E334" s="41" t="str">
        <f t="shared" si="191"/>
        <v>596421462051</v>
      </c>
      <c r="F334" s="39" t="str">
        <f t="shared" si="192"/>
        <v>2254256</v>
      </c>
      <c r="G334" s="39" t="str">
        <f t="shared" si="193"/>
        <v>WISE EXPRESS(BOOSTUP)</v>
      </c>
      <c r="H334" s="41" t="str">
        <f t="shared" si="194"/>
        <v>오호경</v>
      </c>
      <c r="I334" s="39" t="str">
        <f t="shared" si="195"/>
        <v>11474</v>
      </c>
      <c r="J334" s="52" t="str">
        <f t="shared" si="196"/>
        <v/>
      </c>
      <c r="K334" s="75">
        <f t="shared" si="197"/>
        <v>1</v>
      </c>
      <c r="L334" s="76">
        <f t="shared" si="198"/>
        <v>1</v>
      </c>
      <c r="M334" s="76">
        <f t="shared" si="199"/>
        <v>1E-3</v>
      </c>
      <c r="N334" s="76">
        <f t="shared" si="200"/>
        <v>1</v>
      </c>
      <c r="O334" s="42">
        <f t="shared" si="201"/>
        <v>1</v>
      </c>
      <c r="P334" s="39" t="str">
        <f t="shared" si="202"/>
        <v>목록(Manifest)</v>
      </c>
      <c r="Q334" s="72">
        <f t="shared" si="203"/>
        <v>60</v>
      </c>
      <c r="R334" s="43" t="str">
        <f t="shared" si="204"/>
        <v>5X033</v>
      </c>
      <c r="S334" s="82" t="str">
        <f t="shared" si="205"/>
        <v/>
      </c>
      <c r="T334" s="40">
        <f t="shared" si="206"/>
        <v>45905</v>
      </c>
      <c r="U334" s="44">
        <v>2500</v>
      </c>
      <c r="V334" s="44">
        <f t="shared" si="207"/>
        <v>0</v>
      </c>
      <c r="W334" s="77">
        <f t="shared" si="208"/>
        <v>2500</v>
      </c>
      <c r="X334" s="78">
        <f t="shared" si="209"/>
        <v>0</v>
      </c>
      <c r="Y334" s="44" cm="1">
        <f t="array" ref="Y334">_xlfn.IFNA(_xlfn.IFS(AND(Q334&gt;=2000, Q334&lt;3000), 10000, AND(Q334&gt;=3000, Q334&lt;4000), 15000, AND(Q334&gt;=4000, Q334&lt;5000), 20000, AND(Q334&gt;=5000), 25000),0)</f>
        <v>0</v>
      </c>
      <c r="Z334" s="91">
        <f t="shared" si="210"/>
        <v>0</v>
      </c>
      <c r="AA334" s="44">
        <f t="shared" si="211"/>
        <v>0</v>
      </c>
      <c r="AB334" s="44"/>
      <c r="AC334" s="44"/>
      <c r="AD334" s="44"/>
      <c r="AE334" s="44">
        <f>VLOOKUP(O334,정산업데이트!$A$6:$B$12,2,10)</f>
        <v>0</v>
      </c>
      <c r="AF334" s="44"/>
      <c r="AG334" s="79">
        <f t="shared" si="212"/>
        <v>0</v>
      </c>
      <c r="AH334" s="80">
        <f t="shared" si="213"/>
        <v>2500</v>
      </c>
      <c r="AI334" s="93"/>
      <c r="AJ334" s="84" t="s">
        <v>3202</v>
      </c>
      <c r="AK334" s="84" t="s">
        <v>73</v>
      </c>
      <c r="AL334" s="84" t="s">
        <v>3203</v>
      </c>
      <c r="AM334" s="84" t="s">
        <v>3807</v>
      </c>
      <c r="AN334" s="84" t="s">
        <v>3808</v>
      </c>
      <c r="AO334" s="84" t="s">
        <v>3809</v>
      </c>
      <c r="AP334" s="84" t="s">
        <v>844</v>
      </c>
      <c r="AQ334" s="84" t="s">
        <v>122</v>
      </c>
      <c r="AR334" s="85">
        <v>1</v>
      </c>
      <c r="AS334" s="86">
        <v>1</v>
      </c>
      <c r="AT334" s="86">
        <v>1E-3</v>
      </c>
      <c r="AU334" s="86">
        <v>1</v>
      </c>
      <c r="AV334" s="84" t="s">
        <v>7</v>
      </c>
      <c r="AW334" s="86">
        <v>60</v>
      </c>
      <c r="AX334" s="84" t="s">
        <v>68</v>
      </c>
      <c r="AY334" s="84" t="s">
        <v>68</v>
      </c>
      <c r="AZ334" s="84" t="s">
        <v>68</v>
      </c>
      <c r="BA334" s="84" t="s">
        <v>68</v>
      </c>
      <c r="BB334" s="84" t="s">
        <v>68</v>
      </c>
      <c r="BC334" s="84" t="s">
        <v>129</v>
      </c>
      <c r="BD334" s="84" t="s">
        <v>91</v>
      </c>
      <c r="BE334" s="84" t="s">
        <v>92</v>
      </c>
      <c r="BF334" s="84" t="s">
        <v>122</v>
      </c>
      <c r="BG334" s="84" t="s">
        <v>69</v>
      </c>
      <c r="BH334" s="92" t="s">
        <v>3810</v>
      </c>
      <c r="BI334" s="84" t="s">
        <v>122</v>
      </c>
      <c r="BJ334" s="84" t="s">
        <v>3811</v>
      </c>
      <c r="BK334" s="84" t="s">
        <v>867</v>
      </c>
      <c r="BL334" s="84" t="s">
        <v>122</v>
      </c>
      <c r="BM334" s="84" t="s">
        <v>91</v>
      </c>
      <c r="BN334" s="84" t="s">
        <v>70</v>
      </c>
      <c r="BO334" s="84" t="s">
        <v>71</v>
      </c>
      <c r="BP334" s="84" t="s">
        <v>122</v>
      </c>
      <c r="BQ334" s="84" t="s">
        <v>163</v>
      </c>
    </row>
    <row r="335" spans="1:69" ht="13.2" customHeight="1" x14ac:dyDescent="0.3">
      <c r="A335" s="40" t="str">
        <f t="shared" si="187"/>
        <v>2025-09-05</v>
      </c>
      <c r="B335" s="40" t="str">
        <f t="shared" si="188"/>
        <v>SYD</v>
      </c>
      <c r="C335" s="39" t="str">
        <f t="shared" si="189"/>
        <v>40644104675</v>
      </c>
      <c r="D335" s="41" t="str">
        <f t="shared" si="190"/>
        <v>PAU029761719</v>
      </c>
      <c r="E335" s="41" t="str">
        <f t="shared" si="191"/>
        <v>596421462062</v>
      </c>
      <c r="F335" s="39" t="str">
        <f t="shared" si="192"/>
        <v>2254256</v>
      </c>
      <c r="G335" s="39" t="str">
        <f t="shared" si="193"/>
        <v>WISE EXPRESS(BOOSTUP)</v>
      </c>
      <c r="H335" s="41" t="str">
        <f t="shared" si="194"/>
        <v>김예원</v>
      </c>
      <c r="I335" s="39" t="str">
        <f t="shared" si="195"/>
        <v>41528</v>
      </c>
      <c r="J335" s="52" t="str">
        <f t="shared" si="196"/>
        <v/>
      </c>
      <c r="K335" s="75">
        <f t="shared" si="197"/>
        <v>1</v>
      </c>
      <c r="L335" s="76">
        <f t="shared" si="198"/>
        <v>1</v>
      </c>
      <c r="M335" s="76">
        <f t="shared" si="199"/>
        <v>1E-3</v>
      </c>
      <c r="N335" s="76">
        <f t="shared" si="200"/>
        <v>1</v>
      </c>
      <c r="O335" s="42">
        <f t="shared" si="201"/>
        <v>1</v>
      </c>
      <c r="P335" s="39" t="str">
        <f t="shared" si="202"/>
        <v>목록(Manifest)</v>
      </c>
      <c r="Q335" s="72">
        <f t="shared" si="203"/>
        <v>60</v>
      </c>
      <c r="R335" s="43" t="str">
        <f t="shared" si="204"/>
        <v>5X033</v>
      </c>
      <c r="S335" s="82" t="str">
        <f t="shared" si="205"/>
        <v/>
      </c>
      <c r="T335" s="40">
        <f t="shared" si="206"/>
        <v>45905</v>
      </c>
      <c r="U335" s="44">
        <v>2500</v>
      </c>
      <c r="V335" s="44">
        <f t="shared" si="207"/>
        <v>0</v>
      </c>
      <c r="W335" s="77">
        <f t="shared" si="208"/>
        <v>2500</v>
      </c>
      <c r="X335" s="78">
        <f t="shared" si="209"/>
        <v>0</v>
      </c>
      <c r="Y335" s="44" cm="1">
        <f t="array" ref="Y335">_xlfn.IFNA(_xlfn.IFS(AND(Q335&gt;=2000, Q335&lt;3000), 10000, AND(Q335&gt;=3000, Q335&lt;4000), 15000, AND(Q335&gt;=4000, Q335&lt;5000), 20000, AND(Q335&gt;=5000), 25000),0)</f>
        <v>0</v>
      </c>
      <c r="Z335" s="91">
        <f t="shared" si="210"/>
        <v>0</v>
      </c>
      <c r="AA335" s="44">
        <f t="shared" si="211"/>
        <v>0</v>
      </c>
      <c r="AB335" s="44"/>
      <c r="AC335" s="44"/>
      <c r="AD335" s="44"/>
      <c r="AE335" s="44">
        <f>VLOOKUP(O335,정산업데이트!$A$6:$B$12,2,10)</f>
        <v>0</v>
      </c>
      <c r="AF335" s="44"/>
      <c r="AG335" s="79">
        <f t="shared" si="212"/>
        <v>0</v>
      </c>
      <c r="AH335" s="80">
        <f t="shared" si="213"/>
        <v>2500</v>
      </c>
      <c r="AI335" s="93"/>
      <c r="AJ335" s="84" t="s">
        <v>3202</v>
      </c>
      <c r="AK335" s="84" t="s">
        <v>73</v>
      </c>
      <c r="AL335" s="84" t="s">
        <v>3203</v>
      </c>
      <c r="AM335" s="84" t="s">
        <v>3812</v>
      </c>
      <c r="AN335" s="84" t="s">
        <v>3813</v>
      </c>
      <c r="AO335" s="84" t="s">
        <v>3814</v>
      </c>
      <c r="AP335" s="84" t="s">
        <v>3815</v>
      </c>
      <c r="AQ335" s="84" t="s">
        <v>122</v>
      </c>
      <c r="AR335" s="85">
        <v>1</v>
      </c>
      <c r="AS335" s="86">
        <v>1</v>
      </c>
      <c r="AT335" s="86">
        <v>1E-3</v>
      </c>
      <c r="AU335" s="86">
        <v>1</v>
      </c>
      <c r="AV335" s="84" t="s">
        <v>7</v>
      </c>
      <c r="AW335" s="86">
        <v>60</v>
      </c>
      <c r="AX335" s="84" t="s">
        <v>68</v>
      </c>
      <c r="AY335" s="84" t="s">
        <v>68</v>
      </c>
      <c r="AZ335" s="84" t="s">
        <v>68</v>
      </c>
      <c r="BA335" s="84" t="s">
        <v>68</v>
      </c>
      <c r="BB335" s="84" t="s">
        <v>68</v>
      </c>
      <c r="BC335" s="84" t="s">
        <v>129</v>
      </c>
      <c r="BD335" s="84" t="s">
        <v>91</v>
      </c>
      <c r="BE335" s="84" t="s">
        <v>92</v>
      </c>
      <c r="BF335" s="84" t="s">
        <v>122</v>
      </c>
      <c r="BG335" s="84" t="s">
        <v>69</v>
      </c>
      <c r="BH335" s="92" t="s">
        <v>3816</v>
      </c>
      <c r="BI335" s="84" t="s">
        <v>122</v>
      </c>
      <c r="BJ335" s="84" t="s">
        <v>3817</v>
      </c>
      <c r="BK335" s="84" t="s">
        <v>867</v>
      </c>
      <c r="BL335" s="84" t="s">
        <v>122</v>
      </c>
      <c r="BM335" s="84" t="s">
        <v>91</v>
      </c>
      <c r="BN335" s="84" t="s">
        <v>70</v>
      </c>
      <c r="BO335" s="84" t="s">
        <v>71</v>
      </c>
      <c r="BP335" s="84" t="s">
        <v>122</v>
      </c>
      <c r="BQ335" s="84" t="s">
        <v>163</v>
      </c>
    </row>
    <row r="336" spans="1:69" ht="13.2" customHeight="1" x14ac:dyDescent="0.3">
      <c r="A336" s="40" t="str">
        <f t="shared" si="187"/>
        <v>2025-09-05</v>
      </c>
      <c r="B336" s="40" t="str">
        <f t="shared" si="188"/>
        <v>SYD</v>
      </c>
      <c r="C336" s="39" t="str">
        <f t="shared" si="189"/>
        <v>40644104675</v>
      </c>
      <c r="D336" s="41" t="str">
        <f t="shared" si="190"/>
        <v>PAU029761716</v>
      </c>
      <c r="E336" s="41" t="str">
        <f t="shared" si="191"/>
        <v>596421462084</v>
      </c>
      <c r="F336" s="39" t="str">
        <f t="shared" si="192"/>
        <v>2254256</v>
      </c>
      <c r="G336" s="39" t="str">
        <f t="shared" si="193"/>
        <v>WISE EXPRESS(BOOSTUP)</v>
      </c>
      <c r="H336" s="41" t="str">
        <f t="shared" si="194"/>
        <v>이정미</v>
      </c>
      <c r="I336" s="39" t="str">
        <f t="shared" si="195"/>
        <v>21307</v>
      </c>
      <c r="J336" s="52" t="str">
        <f t="shared" si="196"/>
        <v/>
      </c>
      <c r="K336" s="75">
        <f t="shared" si="197"/>
        <v>1</v>
      </c>
      <c r="L336" s="76">
        <f t="shared" si="198"/>
        <v>1</v>
      </c>
      <c r="M336" s="76">
        <f t="shared" si="199"/>
        <v>1E-3</v>
      </c>
      <c r="N336" s="76">
        <f t="shared" si="200"/>
        <v>1</v>
      </c>
      <c r="O336" s="42">
        <f t="shared" si="201"/>
        <v>1</v>
      </c>
      <c r="P336" s="39" t="str">
        <f t="shared" si="202"/>
        <v>목록(Manifest)</v>
      </c>
      <c r="Q336" s="72">
        <f t="shared" si="203"/>
        <v>60</v>
      </c>
      <c r="R336" s="43" t="str">
        <f t="shared" si="204"/>
        <v>5X033</v>
      </c>
      <c r="S336" s="82" t="str">
        <f t="shared" si="205"/>
        <v/>
      </c>
      <c r="T336" s="40">
        <f t="shared" si="206"/>
        <v>45905</v>
      </c>
      <c r="U336" s="44">
        <v>2500</v>
      </c>
      <c r="V336" s="44">
        <f t="shared" si="207"/>
        <v>0</v>
      </c>
      <c r="W336" s="77">
        <f t="shared" si="208"/>
        <v>2500</v>
      </c>
      <c r="X336" s="78">
        <f t="shared" si="209"/>
        <v>0</v>
      </c>
      <c r="Y336" s="44" cm="1">
        <f t="array" ref="Y336">_xlfn.IFNA(_xlfn.IFS(AND(Q336&gt;=2000, Q336&lt;3000), 10000, AND(Q336&gt;=3000, Q336&lt;4000), 15000, AND(Q336&gt;=4000, Q336&lt;5000), 20000, AND(Q336&gt;=5000), 25000),0)</f>
        <v>0</v>
      </c>
      <c r="Z336" s="91">
        <f t="shared" si="210"/>
        <v>0</v>
      </c>
      <c r="AA336" s="44">
        <f t="shared" si="211"/>
        <v>0</v>
      </c>
      <c r="AB336" s="44"/>
      <c r="AC336" s="44"/>
      <c r="AD336" s="44"/>
      <c r="AE336" s="44">
        <f>VLOOKUP(O336,정산업데이트!$A$6:$B$12,2,10)</f>
        <v>0</v>
      </c>
      <c r="AF336" s="44"/>
      <c r="AG336" s="79">
        <f t="shared" si="212"/>
        <v>0</v>
      </c>
      <c r="AH336" s="80">
        <f t="shared" si="213"/>
        <v>2500</v>
      </c>
      <c r="AI336" s="93"/>
      <c r="AJ336" s="84" t="s">
        <v>3202</v>
      </c>
      <c r="AK336" s="84" t="s">
        <v>73</v>
      </c>
      <c r="AL336" s="84" t="s">
        <v>3203</v>
      </c>
      <c r="AM336" s="84" t="s">
        <v>3818</v>
      </c>
      <c r="AN336" s="84" t="s">
        <v>3819</v>
      </c>
      <c r="AO336" s="84" t="s">
        <v>3820</v>
      </c>
      <c r="AP336" s="84" t="s">
        <v>3821</v>
      </c>
      <c r="AQ336" s="84" t="s">
        <v>122</v>
      </c>
      <c r="AR336" s="85">
        <v>1</v>
      </c>
      <c r="AS336" s="86">
        <v>1</v>
      </c>
      <c r="AT336" s="86">
        <v>1E-3</v>
      </c>
      <c r="AU336" s="86">
        <v>1</v>
      </c>
      <c r="AV336" s="84" t="s">
        <v>7</v>
      </c>
      <c r="AW336" s="86">
        <v>60</v>
      </c>
      <c r="AX336" s="84" t="s">
        <v>68</v>
      </c>
      <c r="AY336" s="84" t="s">
        <v>68</v>
      </c>
      <c r="AZ336" s="84" t="s">
        <v>68</v>
      </c>
      <c r="BA336" s="84" t="s">
        <v>68</v>
      </c>
      <c r="BB336" s="84" t="s">
        <v>68</v>
      </c>
      <c r="BC336" s="84" t="s">
        <v>129</v>
      </c>
      <c r="BD336" s="84" t="s">
        <v>91</v>
      </c>
      <c r="BE336" s="84" t="s">
        <v>92</v>
      </c>
      <c r="BF336" s="84" t="s">
        <v>122</v>
      </c>
      <c r="BG336" s="84" t="s">
        <v>69</v>
      </c>
      <c r="BH336" s="92" t="s">
        <v>3822</v>
      </c>
      <c r="BI336" s="84" t="s">
        <v>122</v>
      </c>
      <c r="BJ336" s="84" t="s">
        <v>3823</v>
      </c>
      <c r="BK336" s="84" t="s">
        <v>867</v>
      </c>
      <c r="BL336" s="84" t="s">
        <v>122</v>
      </c>
      <c r="BM336" s="84" t="s">
        <v>91</v>
      </c>
      <c r="BN336" s="84" t="s">
        <v>70</v>
      </c>
      <c r="BO336" s="84" t="s">
        <v>71</v>
      </c>
      <c r="BP336" s="84" t="s">
        <v>122</v>
      </c>
      <c r="BQ336" s="84" t="s">
        <v>163</v>
      </c>
    </row>
    <row r="337" spans="1:69" ht="13.2" customHeight="1" x14ac:dyDescent="0.3">
      <c r="A337" s="40" t="str">
        <f t="shared" si="187"/>
        <v>2025-09-05</v>
      </c>
      <c r="B337" s="40" t="str">
        <f t="shared" si="188"/>
        <v>SYD</v>
      </c>
      <c r="C337" s="39" t="str">
        <f t="shared" si="189"/>
        <v>40644104675</v>
      </c>
      <c r="D337" s="41" t="str">
        <f t="shared" si="190"/>
        <v>PAU029761714</v>
      </c>
      <c r="E337" s="41" t="str">
        <f t="shared" si="191"/>
        <v>596421462095</v>
      </c>
      <c r="F337" s="39" t="str">
        <f t="shared" si="192"/>
        <v>2254256</v>
      </c>
      <c r="G337" s="39" t="str">
        <f t="shared" si="193"/>
        <v>WISE EXPRESS(BOOSTUP)</v>
      </c>
      <c r="H337" s="41" t="str">
        <f t="shared" si="194"/>
        <v>조소현</v>
      </c>
      <c r="I337" s="39" t="str">
        <f t="shared" si="195"/>
        <v>12030</v>
      </c>
      <c r="J337" s="52" t="str">
        <f t="shared" si="196"/>
        <v/>
      </c>
      <c r="K337" s="75">
        <f t="shared" si="197"/>
        <v>1</v>
      </c>
      <c r="L337" s="76">
        <f t="shared" si="198"/>
        <v>1</v>
      </c>
      <c r="M337" s="76">
        <f t="shared" si="199"/>
        <v>1E-3</v>
      </c>
      <c r="N337" s="76">
        <f t="shared" si="200"/>
        <v>1</v>
      </c>
      <c r="O337" s="42">
        <f t="shared" si="201"/>
        <v>1</v>
      </c>
      <c r="P337" s="39" t="str">
        <f t="shared" si="202"/>
        <v>목록(Manifest)</v>
      </c>
      <c r="Q337" s="72">
        <f t="shared" si="203"/>
        <v>70</v>
      </c>
      <c r="R337" s="43" t="str">
        <f t="shared" si="204"/>
        <v>5X033</v>
      </c>
      <c r="S337" s="82" t="str">
        <f t="shared" si="205"/>
        <v/>
      </c>
      <c r="T337" s="40">
        <f t="shared" si="206"/>
        <v>45905</v>
      </c>
      <c r="U337" s="44">
        <v>2500</v>
      </c>
      <c r="V337" s="44">
        <f t="shared" si="207"/>
        <v>0</v>
      </c>
      <c r="W337" s="77">
        <f t="shared" si="208"/>
        <v>2500</v>
      </c>
      <c r="X337" s="78">
        <f t="shared" si="209"/>
        <v>0</v>
      </c>
      <c r="Y337" s="44" cm="1">
        <f t="array" ref="Y337">_xlfn.IFNA(_xlfn.IFS(AND(Q337&gt;=2000, Q337&lt;3000), 10000, AND(Q337&gt;=3000, Q337&lt;4000), 15000, AND(Q337&gt;=4000, Q337&lt;5000), 20000, AND(Q337&gt;=5000), 25000),0)</f>
        <v>0</v>
      </c>
      <c r="Z337" s="91">
        <f t="shared" si="210"/>
        <v>0</v>
      </c>
      <c r="AA337" s="44">
        <f t="shared" si="211"/>
        <v>0</v>
      </c>
      <c r="AB337" s="44"/>
      <c r="AC337" s="44"/>
      <c r="AD337" s="44"/>
      <c r="AE337" s="44">
        <f>VLOOKUP(O337,정산업데이트!$A$6:$B$12,2,10)</f>
        <v>0</v>
      </c>
      <c r="AF337" s="44"/>
      <c r="AG337" s="79">
        <f t="shared" si="212"/>
        <v>0</v>
      </c>
      <c r="AH337" s="80">
        <f t="shared" si="213"/>
        <v>2500</v>
      </c>
      <c r="AI337" s="93"/>
      <c r="AJ337" s="84" t="s">
        <v>3202</v>
      </c>
      <c r="AK337" s="84" t="s">
        <v>73</v>
      </c>
      <c r="AL337" s="84" t="s">
        <v>3203</v>
      </c>
      <c r="AM337" s="84" t="s">
        <v>3824</v>
      </c>
      <c r="AN337" s="84" t="s">
        <v>3825</v>
      </c>
      <c r="AO337" s="84" t="s">
        <v>3826</v>
      </c>
      <c r="AP337" s="84" t="s">
        <v>3827</v>
      </c>
      <c r="AQ337" s="84" t="s">
        <v>122</v>
      </c>
      <c r="AR337" s="85">
        <v>1</v>
      </c>
      <c r="AS337" s="86">
        <v>1</v>
      </c>
      <c r="AT337" s="86">
        <v>1E-3</v>
      </c>
      <c r="AU337" s="86">
        <v>1</v>
      </c>
      <c r="AV337" s="84" t="s">
        <v>7</v>
      </c>
      <c r="AW337" s="86">
        <v>70</v>
      </c>
      <c r="AX337" s="84" t="s">
        <v>68</v>
      </c>
      <c r="AY337" s="84" t="s">
        <v>68</v>
      </c>
      <c r="AZ337" s="84" t="s">
        <v>68</v>
      </c>
      <c r="BA337" s="84" t="s">
        <v>68</v>
      </c>
      <c r="BB337" s="84" t="s">
        <v>68</v>
      </c>
      <c r="BC337" s="84" t="s">
        <v>129</v>
      </c>
      <c r="BD337" s="84" t="s">
        <v>91</v>
      </c>
      <c r="BE337" s="84" t="s">
        <v>92</v>
      </c>
      <c r="BF337" s="84" t="s">
        <v>122</v>
      </c>
      <c r="BG337" s="84" t="s">
        <v>69</v>
      </c>
      <c r="BH337" s="92" t="s">
        <v>3828</v>
      </c>
      <c r="BI337" s="84" t="s">
        <v>122</v>
      </c>
      <c r="BJ337" s="84" t="s">
        <v>3829</v>
      </c>
      <c r="BK337" s="84" t="s">
        <v>867</v>
      </c>
      <c r="BL337" s="84" t="s">
        <v>122</v>
      </c>
      <c r="BM337" s="84" t="s">
        <v>91</v>
      </c>
      <c r="BN337" s="84" t="s">
        <v>70</v>
      </c>
      <c r="BO337" s="84" t="s">
        <v>71</v>
      </c>
      <c r="BP337" s="84" t="s">
        <v>122</v>
      </c>
      <c r="BQ337" s="84" t="s">
        <v>163</v>
      </c>
    </row>
    <row r="338" spans="1:69" ht="13.2" customHeight="1" x14ac:dyDescent="0.3">
      <c r="A338" s="40" t="str">
        <f t="shared" si="187"/>
        <v>2025-09-05</v>
      </c>
      <c r="B338" s="40" t="str">
        <f t="shared" si="188"/>
        <v>SYD</v>
      </c>
      <c r="C338" s="39" t="str">
        <f t="shared" si="189"/>
        <v>40644104675</v>
      </c>
      <c r="D338" s="41" t="str">
        <f t="shared" si="190"/>
        <v>PAU029761715</v>
      </c>
      <c r="E338" s="41" t="str">
        <f t="shared" si="191"/>
        <v>596421462106</v>
      </c>
      <c r="F338" s="39" t="str">
        <f t="shared" si="192"/>
        <v>2254256</v>
      </c>
      <c r="G338" s="39" t="str">
        <f t="shared" si="193"/>
        <v>WISE EXPRESS(BOOSTUP)</v>
      </c>
      <c r="H338" s="41" t="str">
        <f t="shared" si="194"/>
        <v>민문상</v>
      </c>
      <c r="I338" s="39" t="str">
        <f t="shared" si="195"/>
        <v>11748</v>
      </c>
      <c r="J338" s="52" t="str">
        <f t="shared" si="196"/>
        <v/>
      </c>
      <c r="K338" s="75">
        <f t="shared" si="197"/>
        <v>1</v>
      </c>
      <c r="L338" s="76">
        <f t="shared" si="198"/>
        <v>1</v>
      </c>
      <c r="M338" s="76">
        <f t="shared" si="199"/>
        <v>1E-3</v>
      </c>
      <c r="N338" s="76">
        <f t="shared" si="200"/>
        <v>1</v>
      </c>
      <c r="O338" s="42">
        <f t="shared" si="201"/>
        <v>1</v>
      </c>
      <c r="P338" s="39" t="str">
        <f t="shared" si="202"/>
        <v>목록(Manifest)</v>
      </c>
      <c r="Q338" s="72">
        <f t="shared" si="203"/>
        <v>60</v>
      </c>
      <c r="R338" s="43" t="str">
        <f t="shared" si="204"/>
        <v>5X033</v>
      </c>
      <c r="S338" s="82" t="str">
        <f t="shared" si="205"/>
        <v/>
      </c>
      <c r="T338" s="40">
        <f t="shared" si="206"/>
        <v>45905</v>
      </c>
      <c r="U338" s="44">
        <v>2500</v>
      </c>
      <c r="V338" s="44">
        <f t="shared" si="207"/>
        <v>0</v>
      </c>
      <c r="W338" s="77">
        <f t="shared" si="208"/>
        <v>2500</v>
      </c>
      <c r="X338" s="78">
        <f t="shared" si="209"/>
        <v>0</v>
      </c>
      <c r="Y338" s="44" cm="1">
        <f t="array" ref="Y338">_xlfn.IFNA(_xlfn.IFS(AND(Q338&gt;=2000, Q338&lt;3000), 10000, AND(Q338&gt;=3000, Q338&lt;4000), 15000, AND(Q338&gt;=4000, Q338&lt;5000), 20000, AND(Q338&gt;=5000), 25000),0)</f>
        <v>0</v>
      </c>
      <c r="Z338" s="91">
        <f t="shared" si="210"/>
        <v>0</v>
      </c>
      <c r="AA338" s="44">
        <f t="shared" si="211"/>
        <v>0</v>
      </c>
      <c r="AB338" s="44"/>
      <c r="AC338" s="44"/>
      <c r="AD338" s="44"/>
      <c r="AE338" s="44">
        <f>VLOOKUP(O338,정산업데이트!$A$6:$B$12,2,10)</f>
        <v>0</v>
      </c>
      <c r="AF338" s="44"/>
      <c r="AG338" s="79">
        <f t="shared" si="212"/>
        <v>0</v>
      </c>
      <c r="AH338" s="80">
        <f t="shared" si="213"/>
        <v>2500</v>
      </c>
      <c r="AI338" s="93"/>
      <c r="AJ338" s="84" t="s">
        <v>3202</v>
      </c>
      <c r="AK338" s="84" t="s">
        <v>73</v>
      </c>
      <c r="AL338" s="84" t="s">
        <v>3203</v>
      </c>
      <c r="AM338" s="84" t="s">
        <v>3830</v>
      </c>
      <c r="AN338" s="84" t="s">
        <v>3831</v>
      </c>
      <c r="AO338" s="84" t="s">
        <v>3832</v>
      </c>
      <c r="AP338" s="84" t="s">
        <v>3833</v>
      </c>
      <c r="AQ338" s="84" t="s">
        <v>122</v>
      </c>
      <c r="AR338" s="85">
        <v>1</v>
      </c>
      <c r="AS338" s="86">
        <v>1</v>
      </c>
      <c r="AT338" s="86">
        <v>1E-3</v>
      </c>
      <c r="AU338" s="86">
        <v>1</v>
      </c>
      <c r="AV338" s="84" t="s">
        <v>7</v>
      </c>
      <c r="AW338" s="86">
        <v>60</v>
      </c>
      <c r="AX338" s="84" t="s">
        <v>68</v>
      </c>
      <c r="AY338" s="84" t="s">
        <v>68</v>
      </c>
      <c r="AZ338" s="84" t="s">
        <v>68</v>
      </c>
      <c r="BA338" s="84" t="s">
        <v>68</v>
      </c>
      <c r="BB338" s="84" t="s">
        <v>68</v>
      </c>
      <c r="BC338" s="84" t="s">
        <v>129</v>
      </c>
      <c r="BD338" s="84" t="s">
        <v>91</v>
      </c>
      <c r="BE338" s="84" t="s">
        <v>92</v>
      </c>
      <c r="BF338" s="84" t="s">
        <v>122</v>
      </c>
      <c r="BG338" s="84" t="s">
        <v>69</v>
      </c>
      <c r="BH338" s="92" t="s">
        <v>3834</v>
      </c>
      <c r="BI338" s="84" t="s">
        <v>122</v>
      </c>
      <c r="BJ338" s="84" t="s">
        <v>3835</v>
      </c>
      <c r="BK338" s="84" t="s">
        <v>867</v>
      </c>
      <c r="BL338" s="84" t="s">
        <v>122</v>
      </c>
      <c r="BM338" s="84" t="s">
        <v>91</v>
      </c>
      <c r="BN338" s="84" t="s">
        <v>70</v>
      </c>
      <c r="BO338" s="84" t="s">
        <v>71</v>
      </c>
      <c r="BP338" s="84" t="s">
        <v>122</v>
      </c>
      <c r="BQ338" s="84" t="s">
        <v>163</v>
      </c>
    </row>
    <row r="339" spans="1:69" ht="13.2" customHeight="1" x14ac:dyDescent="0.3">
      <c r="A339" s="40" t="str">
        <f t="shared" si="187"/>
        <v>2025-09-05</v>
      </c>
      <c r="B339" s="40" t="str">
        <f t="shared" si="188"/>
        <v>SYD</v>
      </c>
      <c r="C339" s="39" t="str">
        <f t="shared" si="189"/>
        <v>40644104675</v>
      </c>
      <c r="D339" s="41" t="str">
        <f t="shared" si="190"/>
        <v>PKR253145099</v>
      </c>
      <c r="E339" s="41" t="str">
        <f t="shared" si="191"/>
        <v>596421460135</v>
      </c>
      <c r="F339" s="39" t="str">
        <f t="shared" si="192"/>
        <v>2254238</v>
      </c>
      <c r="G339" s="39" t="str">
        <f t="shared" si="193"/>
        <v>WISE EXPRESS(CHUHO)</v>
      </c>
      <c r="H339" s="41" t="str">
        <f t="shared" si="194"/>
        <v>이근주</v>
      </c>
      <c r="I339" s="39" t="str">
        <f t="shared" si="195"/>
        <v>10812</v>
      </c>
      <c r="J339" s="52" t="str">
        <f t="shared" si="196"/>
        <v/>
      </c>
      <c r="K339" s="75">
        <f t="shared" si="197"/>
        <v>1</v>
      </c>
      <c r="L339" s="76">
        <f t="shared" si="198"/>
        <v>1</v>
      </c>
      <c r="M339" s="76">
        <f t="shared" si="199"/>
        <v>1E-3</v>
      </c>
      <c r="N339" s="76">
        <f t="shared" si="200"/>
        <v>1</v>
      </c>
      <c r="O339" s="42">
        <f t="shared" si="201"/>
        <v>1</v>
      </c>
      <c r="P339" s="39" t="str">
        <f t="shared" si="202"/>
        <v>일반(목록배제,Normal-Manifest Exception)</v>
      </c>
      <c r="Q339" s="72">
        <f t="shared" si="203"/>
        <v>25</v>
      </c>
      <c r="R339" s="43" t="str">
        <f t="shared" si="204"/>
        <v>5X033</v>
      </c>
      <c r="S339" s="82" t="str">
        <f t="shared" si="205"/>
        <v/>
      </c>
      <c r="T339" s="40">
        <f t="shared" si="206"/>
        <v>45905</v>
      </c>
      <c r="U339" s="44">
        <v>2500</v>
      </c>
      <c r="V339" s="44">
        <f t="shared" si="207"/>
        <v>0</v>
      </c>
      <c r="W339" s="77">
        <f t="shared" si="208"/>
        <v>2500</v>
      </c>
      <c r="X339" s="78">
        <f t="shared" si="209"/>
        <v>0</v>
      </c>
      <c r="Y339" s="44" cm="1">
        <f t="array" ref="Y339">_xlfn.IFNA(_xlfn.IFS(AND(Q339&gt;=2000, Q339&lt;3000), 10000, AND(Q339&gt;=3000, Q339&lt;4000), 15000, AND(Q339&gt;=4000, Q339&lt;5000), 20000, AND(Q339&gt;=5000), 25000),0)</f>
        <v>0</v>
      </c>
      <c r="Z339" s="91">
        <f t="shared" si="210"/>
        <v>300</v>
      </c>
      <c r="AA339" s="44">
        <f t="shared" si="211"/>
        <v>0</v>
      </c>
      <c r="AB339" s="44"/>
      <c r="AC339" s="44"/>
      <c r="AD339" s="44"/>
      <c r="AE339" s="44">
        <f>VLOOKUP(O339,정산업데이트!$A$6:$B$12,2,10)</f>
        <v>0</v>
      </c>
      <c r="AF339" s="44"/>
      <c r="AG339" s="79">
        <f t="shared" si="212"/>
        <v>300</v>
      </c>
      <c r="AH339" s="80">
        <f t="shared" si="213"/>
        <v>2800</v>
      </c>
      <c r="AI339" s="93"/>
      <c r="AJ339" s="84" t="s">
        <v>3202</v>
      </c>
      <c r="AK339" s="84" t="s">
        <v>73</v>
      </c>
      <c r="AL339" s="84" t="s">
        <v>3203</v>
      </c>
      <c r="AM339" s="84" t="s">
        <v>3836</v>
      </c>
      <c r="AN339" s="84" t="s">
        <v>3837</v>
      </c>
      <c r="AO339" s="84" t="s">
        <v>3838</v>
      </c>
      <c r="AP339" s="84" t="s">
        <v>1904</v>
      </c>
      <c r="AQ339" s="84" t="s">
        <v>122</v>
      </c>
      <c r="AR339" s="85">
        <v>1</v>
      </c>
      <c r="AS339" s="86">
        <v>1</v>
      </c>
      <c r="AT339" s="86">
        <v>1E-3</v>
      </c>
      <c r="AU339" s="86">
        <v>1</v>
      </c>
      <c r="AV339" s="84" t="s">
        <v>8</v>
      </c>
      <c r="AW339" s="86">
        <v>25</v>
      </c>
      <c r="AX339" s="84" t="s">
        <v>68</v>
      </c>
      <c r="AY339" s="84" t="s">
        <v>68</v>
      </c>
      <c r="AZ339" s="84" t="s">
        <v>68</v>
      </c>
      <c r="BA339" s="84" t="s">
        <v>68</v>
      </c>
      <c r="BB339" s="84" t="s">
        <v>68</v>
      </c>
      <c r="BC339" s="84" t="s">
        <v>123</v>
      </c>
      <c r="BD339" s="84" t="s">
        <v>81</v>
      </c>
      <c r="BE339" s="84" t="s">
        <v>192</v>
      </c>
      <c r="BF339" s="84" t="s">
        <v>122</v>
      </c>
      <c r="BG339" s="84" t="s">
        <v>69</v>
      </c>
      <c r="BH339" s="92" t="s">
        <v>3839</v>
      </c>
      <c r="BI339" s="84" t="s">
        <v>122</v>
      </c>
      <c r="BJ339" s="84" t="s">
        <v>3840</v>
      </c>
      <c r="BK339" s="84" t="s">
        <v>867</v>
      </c>
      <c r="BL339" s="84" t="s">
        <v>122</v>
      </c>
      <c r="BM339" s="84" t="s">
        <v>81</v>
      </c>
      <c r="BN339" s="84" t="s">
        <v>70</v>
      </c>
      <c r="BO339" s="84" t="s">
        <v>71</v>
      </c>
      <c r="BP339" s="84" t="s">
        <v>122</v>
      </c>
      <c r="BQ339" s="84" t="s">
        <v>163</v>
      </c>
    </row>
    <row r="340" spans="1:69" ht="13.2" customHeight="1" x14ac:dyDescent="0.3">
      <c r="A340" s="40" t="str">
        <f t="shared" si="187"/>
        <v>2025-09-05</v>
      </c>
      <c r="B340" s="40" t="str">
        <f t="shared" si="188"/>
        <v>SYD</v>
      </c>
      <c r="C340" s="39" t="str">
        <f t="shared" si="189"/>
        <v>40644104675</v>
      </c>
      <c r="D340" s="41" t="str">
        <f t="shared" si="190"/>
        <v>PKR253148851</v>
      </c>
      <c r="E340" s="41" t="str">
        <f t="shared" si="191"/>
        <v>596421460231</v>
      </c>
      <c r="F340" s="39" t="str">
        <f t="shared" si="192"/>
        <v>2254234</v>
      </c>
      <c r="G340" s="39" t="str">
        <f t="shared" si="193"/>
        <v>WISE EXPRESS(HOJUDIRECT)</v>
      </c>
      <c r="H340" s="41" t="str">
        <f t="shared" si="194"/>
        <v>최병호</v>
      </c>
      <c r="I340" s="39" t="str">
        <f t="shared" si="195"/>
        <v>39464</v>
      </c>
      <c r="J340" s="52" t="str">
        <f t="shared" si="196"/>
        <v/>
      </c>
      <c r="K340" s="75">
        <f t="shared" si="197"/>
        <v>1</v>
      </c>
      <c r="L340" s="76">
        <f t="shared" si="198"/>
        <v>0.4</v>
      </c>
      <c r="M340" s="76">
        <f t="shared" si="199"/>
        <v>1E-3</v>
      </c>
      <c r="N340" s="76">
        <f t="shared" si="200"/>
        <v>0.4</v>
      </c>
      <c r="O340" s="42">
        <f t="shared" si="201"/>
        <v>0.5</v>
      </c>
      <c r="P340" s="39" t="str">
        <f t="shared" si="202"/>
        <v>일반(목록배제,Normal-Manifest Exception)</v>
      </c>
      <c r="Q340" s="72">
        <f t="shared" si="203"/>
        <v>24</v>
      </c>
      <c r="R340" s="43" t="str">
        <f t="shared" si="204"/>
        <v>5X033</v>
      </c>
      <c r="S340" s="82" t="str">
        <f t="shared" si="205"/>
        <v/>
      </c>
      <c r="T340" s="40">
        <f t="shared" si="206"/>
        <v>45905</v>
      </c>
      <c r="U340" s="44">
        <v>2500</v>
      </c>
      <c r="V340" s="44">
        <f t="shared" si="207"/>
        <v>0</v>
      </c>
      <c r="W340" s="77">
        <f t="shared" si="208"/>
        <v>2500</v>
      </c>
      <c r="X340" s="78">
        <f t="shared" si="209"/>
        <v>0</v>
      </c>
      <c r="Y340" s="44" cm="1">
        <f t="array" ref="Y340">_xlfn.IFNA(_xlfn.IFS(AND(Q340&gt;=2000, Q340&lt;3000), 10000, AND(Q340&gt;=3000, Q340&lt;4000), 15000, AND(Q340&gt;=4000, Q340&lt;5000), 20000, AND(Q340&gt;=5000), 25000),0)</f>
        <v>0</v>
      </c>
      <c r="Z340" s="91">
        <f t="shared" si="210"/>
        <v>300</v>
      </c>
      <c r="AA340" s="44">
        <f t="shared" si="211"/>
        <v>0</v>
      </c>
      <c r="AB340" s="44"/>
      <c r="AC340" s="44"/>
      <c r="AD340" s="44"/>
      <c r="AE340" s="44">
        <f>VLOOKUP(O340,정산업데이트!$A$6:$B$12,2,10)</f>
        <v>0</v>
      </c>
      <c r="AF340" s="44"/>
      <c r="AG340" s="79">
        <f t="shared" si="212"/>
        <v>300</v>
      </c>
      <c r="AH340" s="80">
        <f t="shared" si="213"/>
        <v>2800</v>
      </c>
      <c r="AI340" s="93"/>
      <c r="AJ340" s="84" t="s">
        <v>3202</v>
      </c>
      <c r="AK340" s="84" t="s">
        <v>73</v>
      </c>
      <c r="AL340" s="84" t="s">
        <v>3203</v>
      </c>
      <c r="AM340" s="84" t="s">
        <v>3841</v>
      </c>
      <c r="AN340" s="84" t="s">
        <v>3842</v>
      </c>
      <c r="AO340" s="84" t="s">
        <v>3843</v>
      </c>
      <c r="AP340" s="84" t="s">
        <v>3844</v>
      </c>
      <c r="AQ340" s="84" t="s">
        <v>122</v>
      </c>
      <c r="AR340" s="85">
        <v>1</v>
      </c>
      <c r="AS340" s="86">
        <v>0.4</v>
      </c>
      <c r="AT340" s="86">
        <v>1E-3</v>
      </c>
      <c r="AU340" s="86">
        <v>0.4</v>
      </c>
      <c r="AV340" s="84" t="s">
        <v>8</v>
      </c>
      <c r="AW340" s="86">
        <v>24</v>
      </c>
      <c r="AX340" s="84" t="s">
        <v>68</v>
      </c>
      <c r="AY340" s="84" t="s">
        <v>68</v>
      </c>
      <c r="AZ340" s="84" t="s">
        <v>68</v>
      </c>
      <c r="BA340" s="84" t="s">
        <v>68</v>
      </c>
      <c r="BB340" s="84" t="s">
        <v>68</v>
      </c>
      <c r="BC340" s="84" t="s">
        <v>135</v>
      </c>
      <c r="BD340" s="84" t="s">
        <v>104</v>
      </c>
      <c r="BE340" s="84" t="s">
        <v>105</v>
      </c>
      <c r="BF340" s="84" t="s">
        <v>122</v>
      </c>
      <c r="BG340" s="84" t="s">
        <v>69</v>
      </c>
      <c r="BH340" s="92" t="s">
        <v>3845</v>
      </c>
      <c r="BI340" s="84" t="s">
        <v>122</v>
      </c>
      <c r="BJ340" s="84" t="s">
        <v>3846</v>
      </c>
      <c r="BK340" s="84" t="s">
        <v>867</v>
      </c>
      <c r="BL340" s="84" t="s">
        <v>122</v>
      </c>
      <c r="BM340" s="84" t="s">
        <v>104</v>
      </c>
      <c r="BN340" s="84" t="s">
        <v>70</v>
      </c>
      <c r="BO340" s="84" t="s">
        <v>71</v>
      </c>
      <c r="BP340" s="84" t="s">
        <v>122</v>
      </c>
      <c r="BQ340" s="84" t="s">
        <v>163</v>
      </c>
    </row>
    <row r="341" spans="1:69" ht="13.2" customHeight="1" x14ac:dyDescent="0.3">
      <c r="A341" s="40" t="str">
        <f t="shared" si="187"/>
        <v>2025-09-05</v>
      </c>
      <c r="B341" s="40" t="str">
        <f t="shared" si="188"/>
        <v>SYD</v>
      </c>
      <c r="C341" s="39" t="str">
        <f t="shared" si="189"/>
        <v>40644104675</v>
      </c>
      <c r="D341" s="41" t="str">
        <f t="shared" si="190"/>
        <v>PKR253148852</v>
      </c>
      <c r="E341" s="41" t="str">
        <f t="shared" si="191"/>
        <v>596421460242</v>
      </c>
      <c r="F341" s="39" t="str">
        <f t="shared" si="192"/>
        <v>2254234</v>
      </c>
      <c r="G341" s="39" t="str">
        <f t="shared" si="193"/>
        <v>WISE EXPRESS(HOJUDIRECT)</v>
      </c>
      <c r="H341" s="41" t="str">
        <f t="shared" si="194"/>
        <v>김정화</v>
      </c>
      <c r="I341" s="39" t="str">
        <f t="shared" si="195"/>
        <v>49360</v>
      </c>
      <c r="J341" s="52" t="str">
        <f t="shared" si="196"/>
        <v/>
      </c>
      <c r="K341" s="75">
        <f t="shared" si="197"/>
        <v>1</v>
      </c>
      <c r="L341" s="76">
        <f t="shared" si="198"/>
        <v>2</v>
      </c>
      <c r="M341" s="76">
        <f t="shared" si="199"/>
        <v>1E-3</v>
      </c>
      <c r="N341" s="76">
        <f t="shared" si="200"/>
        <v>2</v>
      </c>
      <c r="O341" s="42">
        <f t="shared" si="201"/>
        <v>2</v>
      </c>
      <c r="P341" s="39" t="str">
        <f t="shared" si="202"/>
        <v>일반(목록배제,Normal-Manifest Exception)</v>
      </c>
      <c r="Q341" s="72">
        <f t="shared" si="203"/>
        <v>32</v>
      </c>
      <c r="R341" s="43" t="str">
        <f t="shared" si="204"/>
        <v>5X033</v>
      </c>
      <c r="S341" s="82" t="str">
        <f t="shared" si="205"/>
        <v/>
      </c>
      <c r="T341" s="40">
        <f t="shared" si="206"/>
        <v>45905</v>
      </c>
      <c r="U341" s="44">
        <v>2500</v>
      </c>
      <c r="V341" s="44">
        <f t="shared" si="207"/>
        <v>0</v>
      </c>
      <c r="W341" s="77">
        <f t="shared" si="208"/>
        <v>2500</v>
      </c>
      <c r="X341" s="78">
        <f t="shared" si="209"/>
        <v>0</v>
      </c>
      <c r="Y341" s="44" cm="1">
        <f t="array" ref="Y341">_xlfn.IFNA(_xlfn.IFS(AND(Q341&gt;=2000, Q341&lt;3000), 10000, AND(Q341&gt;=3000, Q341&lt;4000), 15000, AND(Q341&gt;=4000, Q341&lt;5000), 20000, AND(Q341&gt;=5000), 25000),0)</f>
        <v>0</v>
      </c>
      <c r="Z341" s="91">
        <f t="shared" si="210"/>
        <v>300</v>
      </c>
      <c r="AA341" s="44">
        <f t="shared" si="211"/>
        <v>0</v>
      </c>
      <c r="AB341" s="44"/>
      <c r="AC341" s="44"/>
      <c r="AD341" s="44"/>
      <c r="AE341" s="44">
        <f>VLOOKUP(O341,정산업데이트!$A$6:$B$12,2,10)</f>
        <v>0</v>
      </c>
      <c r="AF341" s="44"/>
      <c r="AG341" s="79">
        <f t="shared" si="212"/>
        <v>300</v>
      </c>
      <c r="AH341" s="80">
        <f t="shared" si="213"/>
        <v>2800</v>
      </c>
      <c r="AI341" s="93"/>
      <c r="AJ341" s="84" t="s">
        <v>3202</v>
      </c>
      <c r="AK341" s="84" t="s">
        <v>73</v>
      </c>
      <c r="AL341" s="84" t="s">
        <v>3203</v>
      </c>
      <c r="AM341" s="84" t="s">
        <v>3847</v>
      </c>
      <c r="AN341" s="84" t="s">
        <v>3638</v>
      </c>
      <c r="AO341" s="84" t="s">
        <v>3848</v>
      </c>
      <c r="AP341" s="84" t="s">
        <v>1115</v>
      </c>
      <c r="AQ341" s="84" t="s">
        <v>122</v>
      </c>
      <c r="AR341" s="85">
        <v>1</v>
      </c>
      <c r="AS341" s="86">
        <v>2</v>
      </c>
      <c r="AT341" s="86">
        <v>1E-3</v>
      </c>
      <c r="AU341" s="86">
        <v>2</v>
      </c>
      <c r="AV341" s="84" t="s">
        <v>8</v>
      </c>
      <c r="AW341" s="86">
        <v>32</v>
      </c>
      <c r="AX341" s="84" t="s">
        <v>68</v>
      </c>
      <c r="AY341" s="84" t="s">
        <v>68</v>
      </c>
      <c r="AZ341" s="84" t="s">
        <v>68</v>
      </c>
      <c r="BA341" s="84" t="s">
        <v>68</v>
      </c>
      <c r="BB341" s="84" t="s">
        <v>68</v>
      </c>
      <c r="BC341" s="84" t="s">
        <v>135</v>
      </c>
      <c r="BD341" s="84" t="s">
        <v>104</v>
      </c>
      <c r="BE341" s="84" t="s">
        <v>105</v>
      </c>
      <c r="BF341" s="84" t="s">
        <v>122</v>
      </c>
      <c r="BG341" s="84" t="s">
        <v>69</v>
      </c>
      <c r="BH341" s="92" t="s">
        <v>3849</v>
      </c>
      <c r="BI341" s="84" t="s">
        <v>122</v>
      </c>
      <c r="BJ341" s="84" t="s">
        <v>3850</v>
      </c>
      <c r="BK341" s="84" t="s">
        <v>867</v>
      </c>
      <c r="BL341" s="84" t="s">
        <v>122</v>
      </c>
      <c r="BM341" s="84" t="s">
        <v>104</v>
      </c>
      <c r="BN341" s="84" t="s">
        <v>70</v>
      </c>
      <c r="BO341" s="84" t="s">
        <v>71</v>
      </c>
      <c r="BP341" s="84" t="s">
        <v>122</v>
      </c>
      <c r="BQ341" s="84" t="s">
        <v>163</v>
      </c>
    </row>
    <row r="342" spans="1:69" ht="13.2" customHeight="1" x14ac:dyDescent="0.3">
      <c r="A342" s="40" t="str">
        <f t="shared" si="187"/>
        <v>2025-09-05</v>
      </c>
      <c r="B342" s="40" t="str">
        <f t="shared" si="188"/>
        <v>SYD</v>
      </c>
      <c r="C342" s="39" t="str">
        <f t="shared" si="189"/>
        <v>40644104675</v>
      </c>
      <c r="D342" s="41" t="str">
        <f t="shared" si="190"/>
        <v>PKR253148853</v>
      </c>
      <c r="E342" s="41" t="str">
        <f t="shared" si="191"/>
        <v>596421460253</v>
      </c>
      <c r="F342" s="39" t="str">
        <f t="shared" si="192"/>
        <v>2254234</v>
      </c>
      <c r="G342" s="39" t="str">
        <f t="shared" si="193"/>
        <v>WISE EXPRESS(HOJUDIRECT)</v>
      </c>
      <c r="H342" s="41" t="str">
        <f t="shared" si="194"/>
        <v>진복희</v>
      </c>
      <c r="I342" s="39" t="str">
        <f t="shared" si="195"/>
        <v>14620</v>
      </c>
      <c r="J342" s="52" t="str">
        <f t="shared" si="196"/>
        <v/>
      </c>
      <c r="K342" s="75">
        <f t="shared" si="197"/>
        <v>1</v>
      </c>
      <c r="L342" s="76">
        <f t="shared" si="198"/>
        <v>0.4</v>
      </c>
      <c r="M342" s="76">
        <f t="shared" si="199"/>
        <v>1E-3</v>
      </c>
      <c r="N342" s="76">
        <f t="shared" si="200"/>
        <v>0.4</v>
      </c>
      <c r="O342" s="42">
        <f t="shared" si="201"/>
        <v>0.5</v>
      </c>
      <c r="P342" s="39" t="str">
        <f t="shared" si="202"/>
        <v>일반(목록배제,Normal-Manifest Exception)</v>
      </c>
      <c r="Q342" s="72">
        <f t="shared" si="203"/>
        <v>24</v>
      </c>
      <c r="R342" s="43" t="str">
        <f t="shared" si="204"/>
        <v>5X033</v>
      </c>
      <c r="S342" s="82" t="str">
        <f t="shared" si="205"/>
        <v/>
      </c>
      <c r="T342" s="40">
        <f t="shared" si="206"/>
        <v>45905</v>
      </c>
      <c r="U342" s="44">
        <v>2500</v>
      </c>
      <c r="V342" s="44">
        <f t="shared" si="207"/>
        <v>0</v>
      </c>
      <c r="W342" s="77">
        <f t="shared" si="208"/>
        <v>2500</v>
      </c>
      <c r="X342" s="78">
        <f t="shared" si="209"/>
        <v>0</v>
      </c>
      <c r="Y342" s="44" cm="1">
        <f t="array" ref="Y342">_xlfn.IFNA(_xlfn.IFS(AND(Q342&gt;=2000, Q342&lt;3000), 10000, AND(Q342&gt;=3000, Q342&lt;4000), 15000, AND(Q342&gt;=4000, Q342&lt;5000), 20000, AND(Q342&gt;=5000), 25000),0)</f>
        <v>0</v>
      </c>
      <c r="Z342" s="91">
        <f t="shared" si="210"/>
        <v>300</v>
      </c>
      <c r="AA342" s="44">
        <f t="shared" si="211"/>
        <v>0</v>
      </c>
      <c r="AB342" s="44"/>
      <c r="AC342" s="44"/>
      <c r="AD342" s="44"/>
      <c r="AE342" s="44">
        <f>VLOOKUP(O342,정산업데이트!$A$6:$B$12,2,10)</f>
        <v>0</v>
      </c>
      <c r="AF342" s="44"/>
      <c r="AG342" s="79">
        <f t="shared" si="212"/>
        <v>300</v>
      </c>
      <c r="AH342" s="80">
        <f t="shared" si="213"/>
        <v>2800</v>
      </c>
      <c r="AI342" s="93"/>
      <c r="AJ342" s="84" t="s">
        <v>3202</v>
      </c>
      <c r="AK342" s="84" t="s">
        <v>73</v>
      </c>
      <c r="AL342" s="84" t="s">
        <v>3203</v>
      </c>
      <c r="AM342" s="84" t="s">
        <v>3851</v>
      </c>
      <c r="AN342" s="84" t="s">
        <v>3852</v>
      </c>
      <c r="AO342" s="84" t="s">
        <v>3853</v>
      </c>
      <c r="AP342" s="84" t="s">
        <v>1486</v>
      </c>
      <c r="AQ342" s="84" t="s">
        <v>122</v>
      </c>
      <c r="AR342" s="85">
        <v>1</v>
      </c>
      <c r="AS342" s="86">
        <v>0.4</v>
      </c>
      <c r="AT342" s="86">
        <v>1E-3</v>
      </c>
      <c r="AU342" s="86">
        <v>0.4</v>
      </c>
      <c r="AV342" s="84" t="s">
        <v>8</v>
      </c>
      <c r="AW342" s="86">
        <v>24</v>
      </c>
      <c r="AX342" s="84" t="s">
        <v>68</v>
      </c>
      <c r="AY342" s="84" t="s">
        <v>68</v>
      </c>
      <c r="AZ342" s="84" t="s">
        <v>68</v>
      </c>
      <c r="BA342" s="84" t="s">
        <v>68</v>
      </c>
      <c r="BB342" s="84" t="s">
        <v>68</v>
      </c>
      <c r="BC342" s="84" t="s">
        <v>135</v>
      </c>
      <c r="BD342" s="84" t="s">
        <v>104</v>
      </c>
      <c r="BE342" s="84" t="s">
        <v>105</v>
      </c>
      <c r="BF342" s="84" t="s">
        <v>122</v>
      </c>
      <c r="BG342" s="84" t="s">
        <v>69</v>
      </c>
      <c r="BH342" s="92" t="s">
        <v>3854</v>
      </c>
      <c r="BI342" s="84" t="s">
        <v>122</v>
      </c>
      <c r="BJ342" s="84" t="s">
        <v>3855</v>
      </c>
      <c r="BK342" s="84" t="s">
        <v>867</v>
      </c>
      <c r="BL342" s="84" t="s">
        <v>122</v>
      </c>
      <c r="BM342" s="84" t="s">
        <v>104</v>
      </c>
      <c r="BN342" s="84" t="s">
        <v>70</v>
      </c>
      <c r="BO342" s="84" t="s">
        <v>71</v>
      </c>
      <c r="BP342" s="84" t="s">
        <v>122</v>
      </c>
      <c r="BQ342" s="84" t="s">
        <v>163</v>
      </c>
    </row>
    <row r="343" spans="1:69" ht="13.2" customHeight="1" x14ac:dyDescent="0.3">
      <c r="A343" s="40" t="str">
        <f t="shared" si="187"/>
        <v>2025-09-05</v>
      </c>
      <c r="B343" s="40" t="str">
        <f t="shared" si="188"/>
        <v>SYD</v>
      </c>
      <c r="C343" s="39" t="str">
        <f t="shared" si="189"/>
        <v>40644104675</v>
      </c>
      <c r="D343" s="41" t="str">
        <f t="shared" si="190"/>
        <v>PKR253148854</v>
      </c>
      <c r="E343" s="41" t="str">
        <f t="shared" si="191"/>
        <v>596421460264</v>
      </c>
      <c r="F343" s="39" t="str">
        <f t="shared" si="192"/>
        <v>2254234</v>
      </c>
      <c r="G343" s="39" t="str">
        <f t="shared" si="193"/>
        <v>WISE EXPRESS(HOJUDIRECT)</v>
      </c>
      <c r="H343" s="41" t="str">
        <f t="shared" si="194"/>
        <v>윤인식</v>
      </c>
      <c r="I343" s="39" t="str">
        <f t="shared" si="195"/>
        <v>54567</v>
      </c>
      <c r="J343" s="52" t="str">
        <f t="shared" si="196"/>
        <v/>
      </c>
      <c r="K343" s="75">
        <f t="shared" si="197"/>
        <v>1</v>
      </c>
      <c r="L343" s="76">
        <f t="shared" si="198"/>
        <v>1</v>
      </c>
      <c r="M343" s="76">
        <f t="shared" si="199"/>
        <v>1E-3</v>
      </c>
      <c r="N343" s="76">
        <f t="shared" si="200"/>
        <v>1</v>
      </c>
      <c r="O343" s="42">
        <f t="shared" si="201"/>
        <v>1</v>
      </c>
      <c r="P343" s="39" t="str">
        <f t="shared" si="202"/>
        <v>일반(목록배제,Normal-Manifest Exception)</v>
      </c>
      <c r="Q343" s="72">
        <f t="shared" si="203"/>
        <v>6</v>
      </c>
      <c r="R343" s="43" t="str">
        <f t="shared" si="204"/>
        <v>5X033</v>
      </c>
      <c r="S343" s="82" t="str">
        <f t="shared" si="205"/>
        <v/>
      </c>
      <c r="T343" s="40">
        <f t="shared" si="206"/>
        <v>45905</v>
      </c>
      <c r="U343" s="44">
        <v>2500</v>
      </c>
      <c r="V343" s="44">
        <f t="shared" si="207"/>
        <v>0</v>
      </c>
      <c r="W343" s="77">
        <f t="shared" si="208"/>
        <v>2500</v>
      </c>
      <c r="X343" s="78">
        <f t="shared" si="209"/>
        <v>0</v>
      </c>
      <c r="Y343" s="44" cm="1">
        <f t="array" ref="Y343">_xlfn.IFNA(_xlfn.IFS(AND(Q343&gt;=2000, Q343&lt;3000), 10000, AND(Q343&gt;=3000, Q343&lt;4000), 15000, AND(Q343&gt;=4000, Q343&lt;5000), 20000, AND(Q343&gt;=5000), 25000),0)</f>
        <v>0</v>
      </c>
      <c r="Z343" s="91">
        <f t="shared" si="210"/>
        <v>300</v>
      </c>
      <c r="AA343" s="44">
        <f t="shared" si="211"/>
        <v>0</v>
      </c>
      <c r="AB343" s="44"/>
      <c r="AC343" s="44"/>
      <c r="AD343" s="44"/>
      <c r="AE343" s="44">
        <f>VLOOKUP(O343,정산업데이트!$A$6:$B$12,2,10)</f>
        <v>0</v>
      </c>
      <c r="AF343" s="44"/>
      <c r="AG343" s="79">
        <f t="shared" si="212"/>
        <v>300</v>
      </c>
      <c r="AH343" s="80">
        <f t="shared" si="213"/>
        <v>2800</v>
      </c>
      <c r="AI343" s="93"/>
      <c r="AJ343" s="84" t="s">
        <v>3202</v>
      </c>
      <c r="AK343" s="84" t="s">
        <v>73</v>
      </c>
      <c r="AL343" s="84" t="s">
        <v>3203</v>
      </c>
      <c r="AM343" s="84" t="s">
        <v>3856</v>
      </c>
      <c r="AN343" s="84" t="s">
        <v>3857</v>
      </c>
      <c r="AO343" s="84" t="s">
        <v>3858</v>
      </c>
      <c r="AP343" s="84" t="s">
        <v>3859</v>
      </c>
      <c r="AQ343" s="84" t="s">
        <v>122</v>
      </c>
      <c r="AR343" s="85">
        <v>1</v>
      </c>
      <c r="AS343" s="86">
        <v>1</v>
      </c>
      <c r="AT343" s="86">
        <v>1E-3</v>
      </c>
      <c r="AU343" s="86">
        <v>1</v>
      </c>
      <c r="AV343" s="84" t="s">
        <v>8</v>
      </c>
      <c r="AW343" s="86">
        <v>6</v>
      </c>
      <c r="AX343" s="84" t="s">
        <v>68</v>
      </c>
      <c r="AY343" s="84" t="s">
        <v>68</v>
      </c>
      <c r="AZ343" s="84" t="s">
        <v>68</v>
      </c>
      <c r="BA343" s="84" t="s">
        <v>68</v>
      </c>
      <c r="BB343" s="84" t="s">
        <v>68</v>
      </c>
      <c r="BC343" s="84" t="s">
        <v>135</v>
      </c>
      <c r="BD343" s="84" t="s">
        <v>104</v>
      </c>
      <c r="BE343" s="84" t="s">
        <v>105</v>
      </c>
      <c r="BF343" s="84" t="s">
        <v>122</v>
      </c>
      <c r="BG343" s="84" t="s">
        <v>69</v>
      </c>
      <c r="BH343" s="92" t="s">
        <v>3860</v>
      </c>
      <c r="BI343" s="84" t="s">
        <v>122</v>
      </c>
      <c r="BJ343" s="84" t="s">
        <v>3861</v>
      </c>
      <c r="BK343" s="84" t="s">
        <v>867</v>
      </c>
      <c r="BL343" s="84" t="s">
        <v>122</v>
      </c>
      <c r="BM343" s="84" t="s">
        <v>104</v>
      </c>
      <c r="BN343" s="84" t="s">
        <v>70</v>
      </c>
      <c r="BO343" s="84" t="s">
        <v>71</v>
      </c>
      <c r="BP343" s="84" t="s">
        <v>122</v>
      </c>
      <c r="BQ343" s="84" t="s">
        <v>163</v>
      </c>
    </row>
    <row r="344" spans="1:69" ht="13.2" customHeight="1" x14ac:dyDescent="0.3">
      <c r="A344" s="40" t="str">
        <f t="shared" si="187"/>
        <v>2025-09-05</v>
      </c>
      <c r="B344" s="40" t="str">
        <f t="shared" si="188"/>
        <v>SYD</v>
      </c>
      <c r="C344" s="39" t="str">
        <f t="shared" si="189"/>
        <v>40644104675</v>
      </c>
      <c r="D344" s="41" t="str">
        <f t="shared" si="190"/>
        <v>PKR253148855</v>
      </c>
      <c r="E344" s="41" t="str">
        <f t="shared" si="191"/>
        <v>596421460275</v>
      </c>
      <c r="F344" s="39" t="str">
        <f t="shared" si="192"/>
        <v>2254234</v>
      </c>
      <c r="G344" s="39" t="str">
        <f t="shared" si="193"/>
        <v>WISE EXPRESS(HOJUDIRECT)</v>
      </c>
      <c r="H344" s="41" t="str">
        <f t="shared" si="194"/>
        <v>조현정</v>
      </c>
      <c r="I344" s="39" t="str">
        <f t="shared" si="195"/>
        <v>42130</v>
      </c>
      <c r="J344" s="52" t="str">
        <f t="shared" si="196"/>
        <v/>
      </c>
      <c r="K344" s="75">
        <f t="shared" si="197"/>
        <v>1</v>
      </c>
      <c r="L344" s="76">
        <f t="shared" si="198"/>
        <v>0.25</v>
      </c>
      <c r="M344" s="76">
        <f t="shared" si="199"/>
        <v>1E-3</v>
      </c>
      <c r="N344" s="76">
        <f t="shared" si="200"/>
        <v>0.3</v>
      </c>
      <c r="O344" s="42">
        <f t="shared" si="201"/>
        <v>0.5</v>
      </c>
      <c r="P344" s="39" t="str">
        <f t="shared" si="202"/>
        <v>일반(목록배제,Normal-Manifest Exception)</v>
      </c>
      <c r="Q344" s="72">
        <f t="shared" si="203"/>
        <v>20</v>
      </c>
      <c r="R344" s="43" t="str">
        <f t="shared" si="204"/>
        <v>5X033</v>
      </c>
      <c r="S344" s="82" t="str">
        <f t="shared" si="205"/>
        <v/>
      </c>
      <c r="T344" s="40">
        <f t="shared" si="206"/>
        <v>45905</v>
      </c>
      <c r="U344" s="44">
        <v>2500</v>
      </c>
      <c r="V344" s="44">
        <f t="shared" si="207"/>
        <v>0</v>
      </c>
      <c r="W344" s="77">
        <f t="shared" si="208"/>
        <v>2500</v>
      </c>
      <c r="X344" s="78">
        <f t="shared" si="209"/>
        <v>0</v>
      </c>
      <c r="Y344" s="44" cm="1">
        <f t="array" ref="Y344">_xlfn.IFNA(_xlfn.IFS(AND(Q344&gt;=2000, Q344&lt;3000), 10000, AND(Q344&gt;=3000, Q344&lt;4000), 15000, AND(Q344&gt;=4000, Q344&lt;5000), 20000, AND(Q344&gt;=5000), 25000),0)</f>
        <v>0</v>
      </c>
      <c r="Z344" s="91">
        <f t="shared" si="210"/>
        <v>300</v>
      </c>
      <c r="AA344" s="44">
        <f t="shared" si="211"/>
        <v>0</v>
      </c>
      <c r="AB344" s="44"/>
      <c r="AC344" s="44"/>
      <c r="AD344" s="44"/>
      <c r="AE344" s="44">
        <f>VLOOKUP(O344,정산업데이트!$A$6:$B$12,2,10)</f>
        <v>0</v>
      </c>
      <c r="AF344" s="44"/>
      <c r="AG344" s="79">
        <f t="shared" si="212"/>
        <v>300</v>
      </c>
      <c r="AH344" s="80">
        <f t="shared" si="213"/>
        <v>2800</v>
      </c>
      <c r="AI344" s="93"/>
      <c r="AJ344" s="84" t="s">
        <v>3202</v>
      </c>
      <c r="AK344" s="84" t="s">
        <v>73</v>
      </c>
      <c r="AL344" s="84" t="s">
        <v>3203</v>
      </c>
      <c r="AM344" s="84" t="s">
        <v>3862</v>
      </c>
      <c r="AN344" s="84" t="s">
        <v>1024</v>
      </c>
      <c r="AO344" s="84" t="s">
        <v>3863</v>
      </c>
      <c r="AP344" s="84" t="s">
        <v>1399</v>
      </c>
      <c r="AQ344" s="84" t="s">
        <v>122</v>
      </c>
      <c r="AR344" s="85">
        <v>1</v>
      </c>
      <c r="AS344" s="86">
        <v>0.25</v>
      </c>
      <c r="AT344" s="86">
        <v>1E-3</v>
      </c>
      <c r="AU344" s="86">
        <v>0.3</v>
      </c>
      <c r="AV344" s="84" t="s">
        <v>8</v>
      </c>
      <c r="AW344" s="86">
        <v>20</v>
      </c>
      <c r="AX344" s="84" t="s">
        <v>68</v>
      </c>
      <c r="AY344" s="84" t="s">
        <v>68</v>
      </c>
      <c r="AZ344" s="84" t="s">
        <v>68</v>
      </c>
      <c r="BA344" s="84" t="s">
        <v>68</v>
      </c>
      <c r="BB344" s="84" t="s">
        <v>68</v>
      </c>
      <c r="BC344" s="84" t="s">
        <v>135</v>
      </c>
      <c r="BD344" s="84" t="s">
        <v>104</v>
      </c>
      <c r="BE344" s="84" t="s">
        <v>105</v>
      </c>
      <c r="BF344" s="84" t="s">
        <v>122</v>
      </c>
      <c r="BG344" s="84" t="s">
        <v>69</v>
      </c>
      <c r="BH344" s="92" t="s">
        <v>3864</v>
      </c>
      <c r="BI344" s="84" t="s">
        <v>122</v>
      </c>
      <c r="BJ344" s="84" t="s">
        <v>3865</v>
      </c>
      <c r="BK344" s="84" t="s">
        <v>867</v>
      </c>
      <c r="BL344" s="84" t="s">
        <v>122</v>
      </c>
      <c r="BM344" s="84" t="s">
        <v>104</v>
      </c>
      <c r="BN344" s="84" t="s">
        <v>70</v>
      </c>
      <c r="BO344" s="84" t="s">
        <v>71</v>
      </c>
      <c r="BP344" s="84" t="s">
        <v>122</v>
      </c>
      <c r="BQ344" s="84" t="s">
        <v>163</v>
      </c>
    </row>
    <row r="345" spans="1:69" ht="13.2" customHeight="1" x14ac:dyDescent="0.3">
      <c r="A345" s="40" t="str">
        <f t="shared" si="187"/>
        <v>2025-09-05</v>
      </c>
      <c r="B345" s="40" t="str">
        <f t="shared" si="188"/>
        <v>SYD</v>
      </c>
      <c r="C345" s="39" t="str">
        <f t="shared" si="189"/>
        <v>40644104675</v>
      </c>
      <c r="D345" s="41" t="str">
        <f t="shared" si="190"/>
        <v>PKR253148856</v>
      </c>
      <c r="E345" s="41" t="str">
        <f t="shared" si="191"/>
        <v>596421460286</v>
      </c>
      <c r="F345" s="39" t="str">
        <f t="shared" si="192"/>
        <v>2254234</v>
      </c>
      <c r="G345" s="39" t="str">
        <f t="shared" si="193"/>
        <v>WISE EXPRESS(HOJUDIRECT)</v>
      </c>
      <c r="H345" s="41" t="str">
        <f t="shared" si="194"/>
        <v>고혜림</v>
      </c>
      <c r="I345" s="39" t="str">
        <f t="shared" si="195"/>
        <v>63054</v>
      </c>
      <c r="J345" s="52" t="str">
        <f t="shared" si="196"/>
        <v/>
      </c>
      <c r="K345" s="75">
        <f t="shared" si="197"/>
        <v>1</v>
      </c>
      <c r="L345" s="76">
        <f t="shared" si="198"/>
        <v>0.75</v>
      </c>
      <c r="M345" s="76">
        <f t="shared" si="199"/>
        <v>1E-3</v>
      </c>
      <c r="N345" s="76">
        <f t="shared" si="200"/>
        <v>0.8</v>
      </c>
      <c r="O345" s="42">
        <f t="shared" si="201"/>
        <v>1</v>
      </c>
      <c r="P345" s="39" t="str">
        <f t="shared" si="202"/>
        <v>일반(목록배제,Normal-Manifest Exception)</v>
      </c>
      <c r="Q345" s="72">
        <f t="shared" si="203"/>
        <v>60</v>
      </c>
      <c r="R345" s="43" t="str">
        <f t="shared" si="204"/>
        <v>5X033</v>
      </c>
      <c r="S345" s="82" t="str">
        <f t="shared" si="205"/>
        <v/>
      </c>
      <c r="T345" s="40">
        <f t="shared" si="206"/>
        <v>45905</v>
      </c>
      <c r="U345" s="44">
        <v>2500</v>
      </c>
      <c r="V345" s="44">
        <f t="shared" si="207"/>
        <v>0</v>
      </c>
      <c r="W345" s="77">
        <f t="shared" si="208"/>
        <v>2500</v>
      </c>
      <c r="X345" s="78">
        <f t="shared" si="209"/>
        <v>0</v>
      </c>
      <c r="Y345" s="44" cm="1">
        <f t="array" ref="Y345">_xlfn.IFNA(_xlfn.IFS(AND(Q345&gt;=2000, Q345&lt;3000), 10000, AND(Q345&gt;=3000, Q345&lt;4000), 15000, AND(Q345&gt;=4000, Q345&lt;5000), 20000, AND(Q345&gt;=5000), 25000),0)</f>
        <v>0</v>
      </c>
      <c r="Z345" s="91">
        <f t="shared" si="210"/>
        <v>300</v>
      </c>
      <c r="AA345" s="44">
        <f t="shared" si="211"/>
        <v>3000</v>
      </c>
      <c r="AB345" s="44"/>
      <c r="AC345" s="44"/>
      <c r="AD345" s="44"/>
      <c r="AE345" s="44">
        <f>VLOOKUP(O345,정산업데이트!$A$6:$B$12,2,10)</f>
        <v>0</v>
      </c>
      <c r="AF345" s="44"/>
      <c r="AG345" s="79">
        <f t="shared" si="212"/>
        <v>3300</v>
      </c>
      <c r="AH345" s="80">
        <f t="shared" si="213"/>
        <v>5800</v>
      </c>
      <c r="AI345" s="93"/>
      <c r="AJ345" s="84" t="s">
        <v>3202</v>
      </c>
      <c r="AK345" s="84" t="s">
        <v>73</v>
      </c>
      <c r="AL345" s="84" t="s">
        <v>3203</v>
      </c>
      <c r="AM345" s="84" t="s">
        <v>3866</v>
      </c>
      <c r="AN345" s="84" t="s">
        <v>3867</v>
      </c>
      <c r="AO345" s="84" t="s">
        <v>3868</v>
      </c>
      <c r="AP345" s="84" t="s">
        <v>3869</v>
      </c>
      <c r="AQ345" s="84" t="s">
        <v>122</v>
      </c>
      <c r="AR345" s="85">
        <v>1</v>
      </c>
      <c r="AS345" s="86">
        <v>0.75</v>
      </c>
      <c r="AT345" s="86">
        <v>1E-3</v>
      </c>
      <c r="AU345" s="86">
        <v>0.8</v>
      </c>
      <c r="AV345" s="84" t="s">
        <v>8</v>
      </c>
      <c r="AW345" s="86">
        <v>60</v>
      </c>
      <c r="AX345" s="84" t="s">
        <v>68</v>
      </c>
      <c r="AY345" s="84" t="s">
        <v>68</v>
      </c>
      <c r="AZ345" s="84" t="s">
        <v>68</v>
      </c>
      <c r="BA345" s="84" t="s">
        <v>68</v>
      </c>
      <c r="BB345" s="84" t="s">
        <v>68</v>
      </c>
      <c r="BC345" s="84" t="s">
        <v>135</v>
      </c>
      <c r="BD345" s="84" t="s">
        <v>104</v>
      </c>
      <c r="BE345" s="84" t="s">
        <v>105</v>
      </c>
      <c r="BF345" s="84" t="s">
        <v>122</v>
      </c>
      <c r="BG345" s="84" t="s">
        <v>69</v>
      </c>
      <c r="BH345" s="92" t="s">
        <v>3870</v>
      </c>
      <c r="BI345" s="84" t="s">
        <v>122</v>
      </c>
      <c r="BJ345" s="84" t="s">
        <v>3871</v>
      </c>
      <c r="BK345" s="84" t="s">
        <v>867</v>
      </c>
      <c r="BL345" s="84" t="s">
        <v>122</v>
      </c>
      <c r="BM345" s="84" t="s">
        <v>104</v>
      </c>
      <c r="BN345" s="84" t="s">
        <v>70</v>
      </c>
      <c r="BO345" s="84" t="s">
        <v>71</v>
      </c>
      <c r="BP345" s="84" t="s">
        <v>122</v>
      </c>
      <c r="BQ345" s="84" t="s">
        <v>163</v>
      </c>
    </row>
    <row r="346" spans="1:69" ht="13.2" customHeight="1" x14ac:dyDescent="0.3">
      <c r="A346" s="40" t="str">
        <f t="shared" si="187"/>
        <v>2025-09-05</v>
      </c>
      <c r="B346" s="40" t="str">
        <f t="shared" si="188"/>
        <v>SYD</v>
      </c>
      <c r="C346" s="39" t="str">
        <f t="shared" si="189"/>
        <v>40644104675</v>
      </c>
      <c r="D346" s="41" t="str">
        <f t="shared" si="190"/>
        <v>PKR253148857</v>
      </c>
      <c r="E346" s="41" t="str">
        <f t="shared" si="191"/>
        <v>596421460290</v>
      </c>
      <c r="F346" s="39" t="str">
        <f t="shared" si="192"/>
        <v>2254234</v>
      </c>
      <c r="G346" s="39" t="str">
        <f t="shared" si="193"/>
        <v>WISE EXPRESS(HOJUDIRECT)</v>
      </c>
      <c r="H346" s="41" t="str">
        <f t="shared" si="194"/>
        <v>이미라</v>
      </c>
      <c r="I346" s="39" t="str">
        <f t="shared" si="195"/>
        <v>52532</v>
      </c>
      <c r="J346" s="52" t="str">
        <f t="shared" si="196"/>
        <v/>
      </c>
      <c r="K346" s="75">
        <f t="shared" si="197"/>
        <v>1</v>
      </c>
      <c r="L346" s="76">
        <f t="shared" si="198"/>
        <v>0.5</v>
      </c>
      <c r="M346" s="76">
        <f t="shared" si="199"/>
        <v>1E-3</v>
      </c>
      <c r="N346" s="76">
        <f t="shared" si="200"/>
        <v>0.5</v>
      </c>
      <c r="O346" s="42">
        <f t="shared" si="201"/>
        <v>0.5</v>
      </c>
      <c r="P346" s="39" t="str">
        <f t="shared" si="202"/>
        <v>일반(목록배제,Normal-Manifest Exception)</v>
      </c>
      <c r="Q346" s="72">
        <f t="shared" si="203"/>
        <v>28</v>
      </c>
      <c r="R346" s="43" t="str">
        <f t="shared" si="204"/>
        <v>5X033</v>
      </c>
      <c r="S346" s="82" t="str">
        <f t="shared" si="205"/>
        <v/>
      </c>
      <c r="T346" s="40">
        <f t="shared" si="206"/>
        <v>45905</v>
      </c>
      <c r="U346" s="44">
        <v>2500</v>
      </c>
      <c r="V346" s="44">
        <f t="shared" si="207"/>
        <v>0</v>
      </c>
      <c r="W346" s="77">
        <f t="shared" si="208"/>
        <v>2500</v>
      </c>
      <c r="X346" s="78">
        <f t="shared" si="209"/>
        <v>0</v>
      </c>
      <c r="Y346" s="44" cm="1">
        <f t="array" ref="Y346">_xlfn.IFNA(_xlfn.IFS(AND(Q346&gt;=2000, Q346&lt;3000), 10000, AND(Q346&gt;=3000, Q346&lt;4000), 15000, AND(Q346&gt;=4000, Q346&lt;5000), 20000, AND(Q346&gt;=5000), 25000),0)</f>
        <v>0</v>
      </c>
      <c r="Z346" s="91">
        <f t="shared" si="210"/>
        <v>300</v>
      </c>
      <c r="AA346" s="44">
        <f t="shared" si="211"/>
        <v>0</v>
      </c>
      <c r="AB346" s="44"/>
      <c r="AC346" s="44"/>
      <c r="AD346" s="44"/>
      <c r="AE346" s="44">
        <f>VLOOKUP(O346,정산업데이트!$A$6:$B$12,2,10)</f>
        <v>0</v>
      </c>
      <c r="AF346" s="44"/>
      <c r="AG346" s="79">
        <f t="shared" si="212"/>
        <v>300</v>
      </c>
      <c r="AH346" s="80">
        <f t="shared" si="213"/>
        <v>2800</v>
      </c>
      <c r="AI346" s="93"/>
      <c r="AJ346" s="84" t="s">
        <v>3202</v>
      </c>
      <c r="AK346" s="84" t="s">
        <v>73</v>
      </c>
      <c r="AL346" s="84" t="s">
        <v>3203</v>
      </c>
      <c r="AM346" s="84" t="s">
        <v>3872</v>
      </c>
      <c r="AN346" s="84" t="s">
        <v>3873</v>
      </c>
      <c r="AO346" s="84" t="s">
        <v>3874</v>
      </c>
      <c r="AP346" s="84" t="s">
        <v>3875</v>
      </c>
      <c r="AQ346" s="84" t="s">
        <v>122</v>
      </c>
      <c r="AR346" s="85">
        <v>1</v>
      </c>
      <c r="AS346" s="86">
        <v>0.5</v>
      </c>
      <c r="AT346" s="86">
        <v>1E-3</v>
      </c>
      <c r="AU346" s="86">
        <v>0.5</v>
      </c>
      <c r="AV346" s="84" t="s">
        <v>8</v>
      </c>
      <c r="AW346" s="86">
        <v>28</v>
      </c>
      <c r="AX346" s="84" t="s">
        <v>68</v>
      </c>
      <c r="AY346" s="84" t="s">
        <v>68</v>
      </c>
      <c r="AZ346" s="84" t="s">
        <v>68</v>
      </c>
      <c r="BA346" s="84" t="s">
        <v>68</v>
      </c>
      <c r="BB346" s="84" t="s">
        <v>68</v>
      </c>
      <c r="BC346" s="84" t="s">
        <v>135</v>
      </c>
      <c r="BD346" s="84" t="s">
        <v>104</v>
      </c>
      <c r="BE346" s="84" t="s">
        <v>105</v>
      </c>
      <c r="BF346" s="84" t="s">
        <v>122</v>
      </c>
      <c r="BG346" s="84" t="s">
        <v>69</v>
      </c>
      <c r="BH346" s="92" t="s">
        <v>3876</v>
      </c>
      <c r="BI346" s="84" t="s">
        <v>122</v>
      </c>
      <c r="BJ346" s="84" t="s">
        <v>3877</v>
      </c>
      <c r="BK346" s="84" t="s">
        <v>867</v>
      </c>
      <c r="BL346" s="84" t="s">
        <v>122</v>
      </c>
      <c r="BM346" s="84" t="s">
        <v>104</v>
      </c>
      <c r="BN346" s="84" t="s">
        <v>70</v>
      </c>
      <c r="BO346" s="84" t="s">
        <v>71</v>
      </c>
      <c r="BP346" s="84" t="s">
        <v>122</v>
      </c>
      <c r="BQ346" s="84" t="s">
        <v>163</v>
      </c>
    </row>
    <row r="347" spans="1:69" ht="13.2" customHeight="1" x14ac:dyDescent="0.3">
      <c r="A347" s="40" t="str">
        <f t="shared" si="187"/>
        <v>2025-09-05</v>
      </c>
      <c r="B347" s="40" t="str">
        <f t="shared" si="188"/>
        <v>SYD</v>
      </c>
      <c r="C347" s="39" t="str">
        <f t="shared" si="189"/>
        <v>40644104675</v>
      </c>
      <c r="D347" s="41" t="str">
        <f t="shared" si="190"/>
        <v>PKR253148858</v>
      </c>
      <c r="E347" s="41" t="str">
        <f t="shared" si="191"/>
        <v>596421460301</v>
      </c>
      <c r="F347" s="39" t="str">
        <f t="shared" si="192"/>
        <v>2254234</v>
      </c>
      <c r="G347" s="39" t="str">
        <f t="shared" si="193"/>
        <v>WISE EXPRESS(HOJUDIRECT)</v>
      </c>
      <c r="H347" s="41" t="str">
        <f t="shared" si="194"/>
        <v>송경화</v>
      </c>
      <c r="I347" s="39" t="str">
        <f t="shared" si="195"/>
        <v>07905</v>
      </c>
      <c r="J347" s="52" t="str">
        <f t="shared" si="196"/>
        <v/>
      </c>
      <c r="K347" s="75">
        <f t="shared" si="197"/>
        <v>1</v>
      </c>
      <c r="L347" s="76">
        <f t="shared" si="198"/>
        <v>2</v>
      </c>
      <c r="M347" s="76">
        <f t="shared" si="199"/>
        <v>1E-3</v>
      </c>
      <c r="N347" s="76">
        <f t="shared" si="200"/>
        <v>2</v>
      </c>
      <c r="O347" s="42">
        <f t="shared" si="201"/>
        <v>2</v>
      </c>
      <c r="P347" s="39" t="str">
        <f t="shared" si="202"/>
        <v>일반(목록배제,Normal-Manifest Exception)</v>
      </c>
      <c r="Q347" s="72">
        <f t="shared" si="203"/>
        <v>32</v>
      </c>
      <c r="R347" s="43" t="str">
        <f t="shared" si="204"/>
        <v>5X033</v>
      </c>
      <c r="S347" s="82" t="str">
        <f t="shared" si="205"/>
        <v/>
      </c>
      <c r="T347" s="40">
        <f t="shared" si="206"/>
        <v>45905</v>
      </c>
      <c r="U347" s="44">
        <v>2500</v>
      </c>
      <c r="V347" s="44">
        <f t="shared" si="207"/>
        <v>0</v>
      </c>
      <c r="W347" s="77">
        <f t="shared" si="208"/>
        <v>2500</v>
      </c>
      <c r="X347" s="78">
        <f t="shared" si="209"/>
        <v>0</v>
      </c>
      <c r="Y347" s="44" cm="1">
        <f t="array" ref="Y347">_xlfn.IFNA(_xlfn.IFS(AND(Q347&gt;=2000, Q347&lt;3000), 10000, AND(Q347&gt;=3000, Q347&lt;4000), 15000, AND(Q347&gt;=4000, Q347&lt;5000), 20000, AND(Q347&gt;=5000), 25000),0)</f>
        <v>0</v>
      </c>
      <c r="Z347" s="91">
        <f t="shared" si="210"/>
        <v>300</v>
      </c>
      <c r="AA347" s="44">
        <f t="shared" si="211"/>
        <v>0</v>
      </c>
      <c r="AB347" s="44"/>
      <c r="AC347" s="44"/>
      <c r="AD347" s="44"/>
      <c r="AE347" s="44">
        <f>VLOOKUP(O347,정산업데이트!$A$6:$B$12,2,10)</f>
        <v>0</v>
      </c>
      <c r="AF347" s="44"/>
      <c r="AG347" s="79">
        <f t="shared" si="212"/>
        <v>300</v>
      </c>
      <c r="AH347" s="80">
        <f t="shared" si="213"/>
        <v>2800</v>
      </c>
      <c r="AI347" s="93"/>
      <c r="AJ347" s="84" t="s">
        <v>3202</v>
      </c>
      <c r="AK347" s="84" t="s">
        <v>73</v>
      </c>
      <c r="AL347" s="84" t="s">
        <v>3203</v>
      </c>
      <c r="AM347" s="84" t="s">
        <v>3878</v>
      </c>
      <c r="AN347" s="84" t="s">
        <v>3879</v>
      </c>
      <c r="AO347" s="84" t="s">
        <v>3880</v>
      </c>
      <c r="AP347" s="84" t="s">
        <v>3881</v>
      </c>
      <c r="AQ347" s="84" t="s">
        <v>122</v>
      </c>
      <c r="AR347" s="85">
        <v>1</v>
      </c>
      <c r="AS347" s="86">
        <v>2</v>
      </c>
      <c r="AT347" s="86">
        <v>1E-3</v>
      </c>
      <c r="AU347" s="86">
        <v>2</v>
      </c>
      <c r="AV347" s="84" t="s">
        <v>8</v>
      </c>
      <c r="AW347" s="86">
        <v>32</v>
      </c>
      <c r="AX347" s="84" t="s">
        <v>68</v>
      </c>
      <c r="AY347" s="84" t="s">
        <v>68</v>
      </c>
      <c r="AZ347" s="84" t="s">
        <v>68</v>
      </c>
      <c r="BA347" s="84" t="s">
        <v>68</v>
      </c>
      <c r="BB347" s="84" t="s">
        <v>68</v>
      </c>
      <c r="BC347" s="84" t="s">
        <v>135</v>
      </c>
      <c r="BD347" s="84" t="s">
        <v>104</v>
      </c>
      <c r="BE347" s="84" t="s">
        <v>105</v>
      </c>
      <c r="BF347" s="84" t="s">
        <v>122</v>
      </c>
      <c r="BG347" s="84" t="s">
        <v>69</v>
      </c>
      <c r="BH347" s="92" t="s">
        <v>3882</v>
      </c>
      <c r="BI347" s="84" t="s">
        <v>122</v>
      </c>
      <c r="BJ347" s="84" t="s">
        <v>3883</v>
      </c>
      <c r="BK347" s="84" t="s">
        <v>867</v>
      </c>
      <c r="BL347" s="84" t="s">
        <v>122</v>
      </c>
      <c r="BM347" s="84" t="s">
        <v>104</v>
      </c>
      <c r="BN347" s="84" t="s">
        <v>70</v>
      </c>
      <c r="BO347" s="84" t="s">
        <v>71</v>
      </c>
      <c r="BP347" s="84" t="s">
        <v>122</v>
      </c>
      <c r="BQ347" s="84" t="s">
        <v>163</v>
      </c>
    </row>
    <row r="348" spans="1:69" ht="13.2" customHeight="1" x14ac:dyDescent="0.3">
      <c r="A348" s="40" t="str">
        <f t="shared" si="187"/>
        <v>2025-09-05</v>
      </c>
      <c r="B348" s="40" t="str">
        <f t="shared" si="188"/>
        <v>SYD</v>
      </c>
      <c r="C348" s="39" t="str">
        <f t="shared" si="189"/>
        <v>40644104675</v>
      </c>
      <c r="D348" s="41" t="str">
        <f t="shared" si="190"/>
        <v>PKR253148859</v>
      </c>
      <c r="E348" s="41" t="str">
        <f t="shared" si="191"/>
        <v>596421460312</v>
      </c>
      <c r="F348" s="39" t="str">
        <f t="shared" si="192"/>
        <v>2254234</v>
      </c>
      <c r="G348" s="39" t="str">
        <f t="shared" si="193"/>
        <v>WISE EXPRESS(HOJUDIRECT)</v>
      </c>
      <c r="H348" s="41" t="str">
        <f t="shared" si="194"/>
        <v>홍자경</v>
      </c>
      <c r="I348" s="39" t="str">
        <f t="shared" si="195"/>
        <v>03429</v>
      </c>
      <c r="J348" s="52" t="str">
        <f t="shared" si="196"/>
        <v/>
      </c>
      <c r="K348" s="75">
        <f t="shared" si="197"/>
        <v>1</v>
      </c>
      <c r="L348" s="76">
        <f t="shared" si="198"/>
        <v>0.4</v>
      </c>
      <c r="M348" s="76">
        <f t="shared" si="199"/>
        <v>1E-3</v>
      </c>
      <c r="N348" s="76">
        <f t="shared" si="200"/>
        <v>0.4</v>
      </c>
      <c r="O348" s="42">
        <f t="shared" si="201"/>
        <v>0.5</v>
      </c>
      <c r="P348" s="39" t="str">
        <f t="shared" si="202"/>
        <v>일반(목록배제,Normal-Manifest Exception)</v>
      </c>
      <c r="Q348" s="72">
        <f t="shared" si="203"/>
        <v>24</v>
      </c>
      <c r="R348" s="43" t="str">
        <f t="shared" si="204"/>
        <v>5X033</v>
      </c>
      <c r="S348" s="82" t="str">
        <f t="shared" si="205"/>
        <v/>
      </c>
      <c r="T348" s="40">
        <f t="shared" si="206"/>
        <v>45905</v>
      </c>
      <c r="U348" s="44">
        <v>2500</v>
      </c>
      <c r="V348" s="44">
        <f t="shared" si="207"/>
        <v>0</v>
      </c>
      <c r="W348" s="77">
        <f t="shared" si="208"/>
        <v>2500</v>
      </c>
      <c r="X348" s="78">
        <f t="shared" si="209"/>
        <v>0</v>
      </c>
      <c r="Y348" s="44" cm="1">
        <f t="array" ref="Y348">_xlfn.IFNA(_xlfn.IFS(AND(Q348&gt;=2000, Q348&lt;3000), 10000, AND(Q348&gt;=3000, Q348&lt;4000), 15000, AND(Q348&gt;=4000, Q348&lt;5000), 20000, AND(Q348&gt;=5000), 25000),0)</f>
        <v>0</v>
      </c>
      <c r="Z348" s="91">
        <f t="shared" si="210"/>
        <v>300</v>
      </c>
      <c r="AA348" s="44">
        <f t="shared" si="211"/>
        <v>0</v>
      </c>
      <c r="AB348" s="44"/>
      <c r="AC348" s="44"/>
      <c r="AD348" s="44"/>
      <c r="AE348" s="44">
        <f>VLOOKUP(O348,정산업데이트!$A$6:$B$12,2,10)</f>
        <v>0</v>
      </c>
      <c r="AF348" s="44"/>
      <c r="AG348" s="79">
        <f t="shared" si="212"/>
        <v>300</v>
      </c>
      <c r="AH348" s="80">
        <f t="shared" si="213"/>
        <v>2800</v>
      </c>
      <c r="AI348" s="93"/>
      <c r="AJ348" s="84" t="s">
        <v>3202</v>
      </c>
      <c r="AK348" s="84" t="s">
        <v>73</v>
      </c>
      <c r="AL348" s="84" t="s">
        <v>3203</v>
      </c>
      <c r="AM348" s="84" t="s">
        <v>3884</v>
      </c>
      <c r="AN348" s="84" t="s">
        <v>3885</v>
      </c>
      <c r="AO348" s="84" t="s">
        <v>3886</v>
      </c>
      <c r="AP348" s="84" t="s">
        <v>3887</v>
      </c>
      <c r="AQ348" s="84" t="s">
        <v>122</v>
      </c>
      <c r="AR348" s="85">
        <v>1</v>
      </c>
      <c r="AS348" s="86">
        <v>0.4</v>
      </c>
      <c r="AT348" s="86">
        <v>1E-3</v>
      </c>
      <c r="AU348" s="86">
        <v>0.4</v>
      </c>
      <c r="AV348" s="84" t="s">
        <v>8</v>
      </c>
      <c r="AW348" s="86">
        <v>24</v>
      </c>
      <c r="AX348" s="84" t="s">
        <v>68</v>
      </c>
      <c r="AY348" s="84" t="s">
        <v>68</v>
      </c>
      <c r="AZ348" s="84" t="s">
        <v>68</v>
      </c>
      <c r="BA348" s="84" t="s">
        <v>68</v>
      </c>
      <c r="BB348" s="84" t="s">
        <v>68</v>
      </c>
      <c r="BC348" s="84" t="s">
        <v>135</v>
      </c>
      <c r="BD348" s="84" t="s">
        <v>104</v>
      </c>
      <c r="BE348" s="84" t="s">
        <v>105</v>
      </c>
      <c r="BF348" s="84" t="s">
        <v>122</v>
      </c>
      <c r="BG348" s="84" t="s">
        <v>69</v>
      </c>
      <c r="BH348" s="92" t="s">
        <v>3888</v>
      </c>
      <c r="BI348" s="84" t="s">
        <v>122</v>
      </c>
      <c r="BJ348" s="84" t="s">
        <v>3889</v>
      </c>
      <c r="BK348" s="84" t="s">
        <v>867</v>
      </c>
      <c r="BL348" s="84" t="s">
        <v>122</v>
      </c>
      <c r="BM348" s="84" t="s">
        <v>104</v>
      </c>
      <c r="BN348" s="84" t="s">
        <v>70</v>
      </c>
      <c r="BO348" s="84" t="s">
        <v>71</v>
      </c>
      <c r="BP348" s="84" t="s">
        <v>122</v>
      </c>
      <c r="BQ348" s="84" t="s">
        <v>163</v>
      </c>
    </row>
    <row r="349" spans="1:69" ht="13.2" customHeight="1" x14ac:dyDescent="0.3">
      <c r="A349" s="40" t="str">
        <f t="shared" si="187"/>
        <v>2025-09-05</v>
      </c>
      <c r="B349" s="40" t="str">
        <f t="shared" si="188"/>
        <v>SYD</v>
      </c>
      <c r="C349" s="39" t="str">
        <f t="shared" si="189"/>
        <v>40644104675</v>
      </c>
      <c r="D349" s="41" t="str">
        <f t="shared" si="190"/>
        <v>PAU029761717</v>
      </c>
      <c r="E349" s="41" t="str">
        <f t="shared" si="191"/>
        <v>596421462110</v>
      </c>
      <c r="F349" s="39" t="str">
        <f t="shared" si="192"/>
        <v>2254256</v>
      </c>
      <c r="G349" s="39" t="str">
        <f t="shared" si="193"/>
        <v>WISE EXPRESS(BOOSTUP)</v>
      </c>
      <c r="H349" s="41" t="str">
        <f t="shared" si="194"/>
        <v>김남국</v>
      </c>
      <c r="I349" s="39" t="str">
        <f t="shared" si="195"/>
        <v>62274</v>
      </c>
      <c r="J349" s="52" t="str">
        <f t="shared" si="196"/>
        <v/>
      </c>
      <c r="K349" s="75">
        <f t="shared" si="197"/>
        <v>1</v>
      </c>
      <c r="L349" s="76">
        <f t="shared" si="198"/>
        <v>1</v>
      </c>
      <c r="M349" s="76">
        <f t="shared" si="199"/>
        <v>1E-3</v>
      </c>
      <c r="N349" s="76">
        <f t="shared" si="200"/>
        <v>1</v>
      </c>
      <c r="O349" s="42">
        <f t="shared" si="201"/>
        <v>1</v>
      </c>
      <c r="P349" s="39" t="str">
        <f t="shared" si="202"/>
        <v>목록(Manifest)</v>
      </c>
      <c r="Q349" s="72">
        <f t="shared" si="203"/>
        <v>30</v>
      </c>
      <c r="R349" s="43" t="str">
        <f t="shared" si="204"/>
        <v>5X033</v>
      </c>
      <c r="S349" s="82" t="str">
        <f t="shared" si="205"/>
        <v/>
      </c>
      <c r="T349" s="40">
        <f t="shared" si="206"/>
        <v>45905</v>
      </c>
      <c r="U349" s="44">
        <v>2500</v>
      </c>
      <c r="V349" s="44">
        <f t="shared" si="207"/>
        <v>0</v>
      </c>
      <c r="W349" s="77">
        <f t="shared" si="208"/>
        <v>2500</v>
      </c>
      <c r="X349" s="78">
        <f t="shared" si="209"/>
        <v>0</v>
      </c>
      <c r="Y349" s="44" cm="1">
        <f t="array" ref="Y349">_xlfn.IFNA(_xlfn.IFS(AND(Q349&gt;=2000, Q349&lt;3000), 10000, AND(Q349&gt;=3000, Q349&lt;4000), 15000, AND(Q349&gt;=4000, Q349&lt;5000), 20000, AND(Q349&gt;=5000), 25000),0)</f>
        <v>0</v>
      </c>
      <c r="Z349" s="91">
        <f t="shared" si="210"/>
        <v>0</v>
      </c>
      <c r="AA349" s="44">
        <f t="shared" si="211"/>
        <v>0</v>
      </c>
      <c r="AB349" s="44"/>
      <c r="AC349" s="44"/>
      <c r="AD349" s="44"/>
      <c r="AE349" s="44">
        <f>VLOOKUP(O349,정산업데이트!$A$6:$B$12,2,10)</f>
        <v>0</v>
      </c>
      <c r="AF349" s="44"/>
      <c r="AG349" s="79">
        <f t="shared" si="212"/>
        <v>0</v>
      </c>
      <c r="AH349" s="80">
        <f t="shared" si="213"/>
        <v>2500</v>
      </c>
      <c r="AI349" s="93"/>
      <c r="AJ349" s="84" t="s">
        <v>3202</v>
      </c>
      <c r="AK349" s="84" t="s">
        <v>73</v>
      </c>
      <c r="AL349" s="84" t="s">
        <v>3203</v>
      </c>
      <c r="AM349" s="84" t="s">
        <v>3890</v>
      </c>
      <c r="AN349" s="84" t="s">
        <v>3891</v>
      </c>
      <c r="AO349" s="84" t="s">
        <v>3892</v>
      </c>
      <c r="AP349" s="84" t="s">
        <v>3893</v>
      </c>
      <c r="AQ349" s="84" t="s">
        <v>122</v>
      </c>
      <c r="AR349" s="85">
        <v>1</v>
      </c>
      <c r="AS349" s="86">
        <v>1</v>
      </c>
      <c r="AT349" s="86">
        <v>1E-3</v>
      </c>
      <c r="AU349" s="86">
        <v>1</v>
      </c>
      <c r="AV349" s="84" t="s">
        <v>7</v>
      </c>
      <c r="AW349" s="86">
        <v>30</v>
      </c>
      <c r="AX349" s="84" t="s">
        <v>68</v>
      </c>
      <c r="AY349" s="84" t="s">
        <v>68</v>
      </c>
      <c r="AZ349" s="84" t="s">
        <v>68</v>
      </c>
      <c r="BA349" s="84" t="s">
        <v>68</v>
      </c>
      <c r="BB349" s="84" t="s">
        <v>68</v>
      </c>
      <c r="BC349" s="84" t="s">
        <v>129</v>
      </c>
      <c r="BD349" s="84" t="s">
        <v>91</v>
      </c>
      <c r="BE349" s="84" t="s">
        <v>92</v>
      </c>
      <c r="BF349" s="84" t="s">
        <v>122</v>
      </c>
      <c r="BG349" s="84" t="s">
        <v>69</v>
      </c>
      <c r="BH349" s="92" t="s">
        <v>3894</v>
      </c>
      <c r="BI349" s="84" t="s">
        <v>122</v>
      </c>
      <c r="BJ349" s="84" t="s">
        <v>3895</v>
      </c>
      <c r="BK349" s="84" t="s">
        <v>867</v>
      </c>
      <c r="BL349" s="84" t="s">
        <v>122</v>
      </c>
      <c r="BM349" s="84" t="s">
        <v>91</v>
      </c>
      <c r="BN349" s="84" t="s">
        <v>70</v>
      </c>
      <c r="BO349" s="84" t="s">
        <v>71</v>
      </c>
      <c r="BP349" s="84" t="s">
        <v>122</v>
      </c>
      <c r="BQ349" s="84" t="s">
        <v>163</v>
      </c>
    </row>
    <row r="350" spans="1:69" ht="13.2" customHeight="1" x14ac:dyDescent="0.3">
      <c r="A350" s="40" t="str">
        <f t="shared" si="187"/>
        <v>2025-09-05</v>
      </c>
      <c r="B350" s="40" t="str">
        <f t="shared" si="188"/>
        <v>SYD</v>
      </c>
      <c r="C350" s="39" t="str">
        <f t="shared" si="189"/>
        <v>40644104675</v>
      </c>
      <c r="D350" s="41" t="str">
        <f t="shared" si="190"/>
        <v>PKR253166694</v>
      </c>
      <c r="E350" s="41" t="str">
        <f t="shared" si="191"/>
        <v>596421462154</v>
      </c>
      <c r="F350" s="39" t="str">
        <f t="shared" si="192"/>
        <v>2254232</v>
      </c>
      <c r="G350" s="39" t="str">
        <f t="shared" si="193"/>
        <v>WISE EXPRESS(LIFEGREEN)</v>
      </c>
      <c r="H350" s="41" t="str">
        <f t="shared" si="194"/>
        <v>HIMMIWAT JAMES</v>
      </c>
      <c r="I350" s="39" t="str">
        <f t="shared" si="195"/>
        <v>02783</v>
      </c>
      <c r="J350" s="52" t="str">
        <f t="shared" si="196"/>
        <v/>
      </c>
      <c r="K350" s="75">
        <f t="shared" si="197"/>
        <v>1</v>
      </c>
      <c r="L350" s="76">
        <f t="shared" si="198"/>
        <v>2.7</v>
      </c>
      <c r="M350" s="76">
        <f t="shared" si="199"/>
        <v>1E-3</v>
      </c>
      <c r="N350" s="76">
        <f t="shared" si="200"/>
        <v>2.7</v>
      </c>
      <c r="O350" s="42">
        <f t="shared" si="201"/>
        <v>3</v>
      </c>
      <c r="P350" s="39" t="str">
        <f t="shared" si="202"/>
        <v>일반(목록배제,Normal-Manifest Exception)</v>
      </c>
      <c r="Q350" s="72">
        <f t="shared" si="203"/>
        <v>76.05</v>
      </c>
      <c r="R350" s="43" t="str">
        <f t="shared" si="204"/>
        <v>5X033</v>
      </c>
      <c r="S350" s="82" t="str">
        <f t="shared" si="205"/>
        <v/>
      </c>
      <c r="T350" s="40">
        <f t="shared" si="206"/>
        <v>45905</v>
      </c>
      <c r="U350" s="44">
        <v>2500</v>
      </c>
      <c r="V350" s="44">
        <f t="shared" si="207"/>
        <v>0</v>
      </c>
      <c r="W350" s="77">
        <f t="shared" si="208"/>
        <v>2500</v>
      </c>
      <c r="X350" s="78">
        <f t="shared" si="209"/>
        <v>0</v>
      </c>
      <c r="Y350" s="44" cm="1">
        <f t="array" ref="Y350">_xlfn.IFNA(_xlfn.IFS(AND(Q350&gt;=2000, Q350&lt;3000), 10000, AND(Q350&gt;=3000, Q350&lt;4000), 15000, AND(Q350&gt;=4000, Q350&lt;5000), 20000, AND(Q350&gt;=5000), 25000),0)</f>
        <v>0</v>
      </c>
      <c r="Z350" s="91">
        <f t="shared" si="210"/>
        <v>300</v>
      </c>
      <c r="AA350" s="44">
        <f t="shared" si="211"/>
        <v>0</v>
      </c>
      <c r="AB350" s="44"/>
      <c r="AC350" s="44"/>
      <c r="AD350" s="44"/>
      <c r="AE350" s="44">
        <f>VLOOKUP(O350,정산업데이트!$A$6:$B$12,2,10)</f>
        <v>0</v>
      </c>
      <c r="AF350" s="44"/>
      <c r="AG350" s="79">
        <f t="shared" si="212"/>
        <v>300</v>
      </c>
      <c r="AH350" s="80">
        <f t="shared" si="213"/>
        <v>2800</v>
      </c>
      <c r="AI350" s="93"/>
      <c r="AJ350" s="84" t="s">
        <v>3202</v>
      </c>
      <c r="AK350" s="84" t="s">
        <v>73</v>
      </c>
      <c r="AL350" s="84" t="s">
        <v>3203</v>
      </c>
      <c r="AM350" s="84" t="s">
        <v>3896</v>
      </c>
      <c r="AN350" s="84" t="s">
        <v>355</v>
      </c>
      <c r="AO350" s="84" t="s">
        <v>356</v>
      </c>
      <c r="AP350" s="84" t="s">
        <v>542</v>
      </c>
      <c r="AQ350" s="84" t="s">
        <v>122</v>
      </c>
      <c r="AR350" s="85">
        <v>1</v>
      </c>
      <c r="AS350" s="86">
        <v>2.7</v>
      </c>
      <c r="AT350" s="86">
        <v>1E-3</v>
      </c>
      <c r="AU350" s="86">
        <v>2.7</v>
      </c>
      <c r="AV350" s="84" t="s">
        <v>8</v>
      </c>
      <c r="AW350" s="86">
        <v>76.05</v>
      </c>
      <c r="AX350" s="84" t="s">
        <v>68</v>
      </c>
      <c r="AY350" s="84" t="s">
        <v>68</v>
      </c>
      <c r="AZ350" s="84" t="s">
        <v>68</v>
      </c>
      <c r="BA350" s="84" t="s">
        <v>68</v>
      </c>
      <c r="BB350" s="84" t="s">
        <v>68</v>
      </c>
      <c r="BC350" s="84" t="s">
        <v>128</v>
      </c>
      <c r="BD350" s="84" t="s">
        <v>102</v>
      </c>
      <c r="BE350" s="84" t="s">
        <v>103</v>
      </c>
      <c r="BF350" s="84" t="s">
        <v>122</v>
      </c>
      <c r="BG350" s="84" t="s">
        <v>69</v>
      </c>
      <c r="BH350" s="92" t="s">
        <v>3897</v>
      </c>
      <c r="BI350" s="84" t="s">
        <v>122</v>
      </c>
      <c r="BJ350" s="84" t="s">
        <v>3898</v>
      </c>
      <c r="BK350" s="84" t="s">
        <v>867</v>
      </c>
      <c r="BL350" s="84" t="s">
        <v>122</v>
      </c>
      <c r="BM350" s="84" t="s">
        <v>102</v>
      </c>
      <c r="BN350" s="84" t="s">
        <v>70</v>
      </c>
      <c r="BO350" s="84" t="s">
        <v>71</v>
      </c>
      <c r="BP350" s="84" t="s">
        <v>122</v>
      </c>
      <c r="BQ350" s="84" t="s">
        <v>163</v>
      </c>
    </row>
    <row r="351" spans="1:69" ht="13.2" customHeight="1" x14ac:dyDescent="0.3">
      <c r="A351" s="40" t="str">
        <f t="shared" si="187"/>
        <v>2025-09-05</v>
      </c>
      <c r="B351" s="40" t="str">
        <f t="shared" si="188"/>
        <v>SYD</v>
      </c>
      <c r="C351" s="39" t="str">
        <f t="shared" si="189"/>
        <v>40644104675</v>
      </c>
      <c r="D351" s="41" t="str">
        <f t="shared" si="190"/>
        <v>PKR253166695</v>
      </c>
      <c r="E351" s="41" t="str">
        <f t="shared" si="191"/>
        <v>596421462165</v>
      </c>
      <c r="F351" s="39" t="str">
        <f t="shared" si="192"/>
        <v>2254232</v>
      </c>
      <c r="G351" s="39" t="str">
        <f t="shared" si="193"/>
        <v>WISE EXPRESS(LIFEGREEN)</v>
      </c>
      <c r="H351" s="41" t="str">
        <f t="shared" si="194"/>
        <v>오성호</v>
      </c>
      <c r="I351" s="39" t="str">
        <f t="shared" si="195"/>
        <v>36076</v>
      </c>
      <c r="J351" s="52" t="str">
        <f t="shared" si="196"/>
        <v/>
      </c>
      <c r="K351" s="75">
        <f t="shared" si="197"/>
        <v>1</v>
      </c>
      <c r="L351" s="76">
        <f t="shared" si="198"/>
        <v>1</v>
      </c>
      <c r="M351" s="76">
        <f t="shared" si="199"/>
        <v>1E-3</v>
      </c>
      <c r="N351" s="76">
        <f t="shared" si="200"/>
        <v>1</v>
      </c>
      <c r="O351" s="42">
        <f t="shared" si="201"/>
        <v>1</v>
      </c>
      <c r="P351" s="39" t="str">
        <f t="shared" si="202"/>
        <v>일반(목록배제,Normal-Manifest Exception)</v>
      </c>
      <c r="Q351" s="72">
        <f t="shared" si="203"/>
        <v>29.6175</v>
      </c>
      <c r="R351" s="43" t="str">
        <f t="shared" si="204"/>
        <v>5X033</v>
      </c>
      <c r="S351" s="82" t="str">
        <f t="shared" si="205"/>
        <v/>
      </c>
      <c r="T351" s="40">
        <f t="shared" si="206"/>
        <v>45905</v>
      </c>
      <c r="U351" s="44">
        <v>2500</v>
      </c>
      <c r="V351" s="44">
        <f t="shared" si="207"/>
        <v>0</v>
      </c>
      <c r="W351" s="77">
        <f t="shared" si="208"/>
        <v>2500</v>
      </c>
      <c r="X351" s="78">
        <f t="shared" si="209"/>
        <v>0</v>
      </c>
      <c r="Y351" s="44" cm="1">
        <f t="array" ref="Y351">_xlfn.IFNA(_xlfn.IFS(AND(Q351&gt;=2000, Q351&lt;3000), 10000, AND(Q351&gt;=3000, Q351&lt;4000), 15000, AND(Q351&gt;=4000, Q351&lt;5000), 20000, AND(Q351&gt;=5000), 25000),0)</f>
        <v>0</v>
      </c>
      <c r="Z351" s="91">
        <f t="shared" si="210"/>
        <v>300</v>
      </c>
      <c r="AA351" s="44">
        <f t="shared" si="211"/>
        <v>0</v>
      </c>
      <c r="AB351" s="44"/>
      <c r="AC351" s="44"/>
      <c r="AD351" s="44"/>
      <c r="AE351" s="44">
        <f>VLOOKUP(O351,정산업데이트!$A$6:$B$12,2,10)</f>
        <v>0</v>
      </c>
      <c r="AF351" s="44"/>
      <c r="AG351" s="79">
        <f t="shared" si="212"/>
        <v>300</v>
      </c>
      <c r="AH351" s="80">
        <f t="shared" si="213"/>
        <v>2800</v>
      </c>
      <c r="AI351" s="93"/>
      <c r="AJ351" s="84" t="s">
        <v>3202</v>
      </c>
      <c r="AK351" s="84" t="s">
        <v>73</v>
      </c>
      <c r="AL351" s="84" t="s">
        <v>3203</v>
      </c>
      <c r="AM351" s="84" t="s">
        <v>3899</v>
      </c>
      <c r="AN351" s="84" t="s">
        <v>3900</v>
      </c>
      <c r="AO351" s="84" t="s">
        <v>3901</v>
      </c>
      <c r="AP351" s="84" t="s">
        <v>3902</v>
      </c>
      <c r="AQ351" s="84" t="s">
        <v>122</v>
      </c>
      <c r="AR351" s="85">
        <v>1</v>
      </c>
      <c r="AS351" s="86">
        <v>1</v>
      </c>
      <c r="AT351" s="86">
        <v>1E-3</v>
      </c>
      <c r="AU351" s="86">
        <v>1</v>
      </c>
      <c r="AV351" s="84" t="s">
        <v>8</v>
      </c>
      <c r="AW351" s="86">
        <v>29.6175</v>
      </c>
      <c r="AX351" s="84" t="s">
        <v>68</v>
      </c>
      <c r="AY351" s="84" t="s">
        <v>68</v>
      </c>
      <c r="AZ351" s="84" t="s">
        <v>68</v>
      </c>
      <c r="BA351" s="84" t="s">
        <v>68</v>
      </c>
      <c r="BB351" s="84" t="s">
        <v>68</v>
      </c>
      <c r="BC351" s="84" t="s">
        <v>128</v>
      </c>
      <c r="BD351" s="84" t="s">
        <v>102</v>
      </c>
      <c r="BE351" s="84" t="s">
        <v>103</v>
      </c>
      <c r="BF351" s="84" t="s">
        <v>122</v>
      </c>
      <c r="BG351" s="84" t="s">
        <v>69</v>
      </c>
      <c r="BH351" s="92" t="s">
        <v>3903</v>
      </c>
      <c r="BI351" s="84" t="s">
        <v>122</v>
      </c>
      <c r="BJ351" s="84" t="s">
        <v>3904</v>
      </c>
      <c r="BK351" s="84" t="s">
        <v>867</v>
      </c>
      <c r="BL351" s="84" t="s">
        <v>122</v>
      </c>
      <c r="BM351" s="84" t="s">
        <v>102</v>
      </c>
      <c r="BN351" s="84" t="s">
        <v>70</v>
      </c>
      <c r="BO351" s="84" t="s">
        <v>71</v>
      </c>
      <c r="BP351" s="84" t="s">
        <v>122</v>
      </c>
      <c r="BQ351" s="84" t="s">
        <v>163</v>
      </c>
    </row>
    <row r="352" spans="1:69" ht="13.2" customHeight="1" x14ac:dyDescent="0.3">
      <c r="A352" s="40" t="str">
        <f t="shared" si="187"/>
        <v>2025-09-05</v>
      </c>
      <c r="B352" s="40" t="str">
        <f t="shared" si="188"/>
        <v>SYD</v>
      </c>
      <c r="C352" s="39" t="str">
        <f t="shared" si="189"/>
        <v>40644104675</v>
      </c>
      <c r="D352" s="41" t="str">
        <f t="shared" si="190"/>
        <v>PKR253088986</v>
      </c>
      <c r="E352" s="41" t="str">
        <f t="shared" si="191"/>
        <v>596421458234</v>
      </c>
      <c r="F352" s="39" t="str">
        <f t="shared" si="192"/>
        <v>2254239</v>
      </c>
      <c r="G352" s="39" t="str">
        <f t="shared" si="193"/>
        <v>WISE EXPRESS(BIOSYDNEY)</v>
      </c>
      <c r="H352" s="41" t="str">
        <f t="shared" si="194"/>
        <v>서원정</v>
      </c>
      <c r="I352" s="39" t="str">
        <f t="shared" si="195"/>
        <v>47796</v>
      </c>
      <c r="J352" s="52" t="str">
        <f t="shared" si="196"/>
        <v/>
      </c>
      <c r="K352" s="75">
        <f t="shared" si="197"/>
        <v>1</v>
      </c>
      <c r="L352" s="76">
        <f t="shared" si="198"/>
        <v>1</v>
      </c>
      <c r="M352" s="76">
        <f t="shared" si="199"/>
        <v>1E-3</v>
      </c>
      <c r="N352" s="76">
        <f t="shared" si="200"/>
        <v>1</v>
      </c>
      <c r="O352" s="42">
        <f t="shared" si="201"/>
        <v>1</v>
      </c>
      <c r="P352" s="39" t="str">
        <f t="shared" si="202"/>
        <v>일반(목록배제,Normal-Manifest Exception)</v>
      </c>
      <c r="Q352" s="72">
        <f t="shared" si="203"/>
        <v>100</v>
      </c>
      <c r="R352" s="43" t="str">
        <f t="shared" si="204"/>
        <v>5X033</v>
      </c>
      <c r="S352" s="82" t="str">
        <f t="shared" si="205"/>
        <v/>
      </c>
      <c r="T352" s="40">
        <f t="shared" si="206"/>
        <v>45905</v>
      </c>
      <c r="U352" s="44">
        <v>2500</v>
      </c>
      <c r="V352" s="44">
        <f t="shared" si="207"/>
        <v>0</v>
      </c>
      <c r="W352" s="77">
        <f t="shared" si="208"/>
        <v>2500</v>
      </c>
      <c r="X352" s="78">
        <f t="shared" si="209"/>
        <v>0</v>
      </c>
      <c r="Y352" s="44" cm="1">
        <f t="array" ref="Y352">_xlfn.IFNA(_xlfn.IFS(AND(Q352&gt;=2000, Q352&lt;3000), 10000, AND(Q352&gt;=3000, Q352&lt;4000), 15000, AND(Q352&gt;=4000, Q352&lt;5000), 20000, AND(Q352&gt;=5000), 25000),0)</f>
        <v>0</v>
      </c>
      <c r="Z352" s="91">
        <f t="shared" si="210"/>
        <v>300</v>
      </c>
      <c r="AA352" s="44">
        <f t="shared" si="211"/>
        <v>0</v>
      </c>
      <c r="AB352" s="44"/>
      <c r="AC352" s="44"/>
      <c r="AD352" s="44"/>
      <c r="AE352" s="44">
        <f>VLOOKUP(O352,정산업데이트!$A$6:$B$12,2,10)</f>
        <v>0</v>
      </c>
      <c r="AF352" s="44"/>
      <c r="AG352" s="79">
        <f t="shared" si="212"/>
        <v>300</v>
      </c>
      <c r="AH352" s="80">
        <f t="shared" si="213"/>
        <v>2800</v>
      </c>
      <c r="AI352" s="93"/>
      <c r="AJ352" s="84" t="s">
        <v>3202</v>
      </c>
      <c r="AK352" s="84" t="s">
        <v>73</v>
      </c>
      <c r="AL352" s="84" t="s">
        <v>3203</v>
      </c>
      <c r="AM352" s="84" t="s">
        <v>3905</v>
      </c>
      <c r="AN352" s="84" t="s">
        <v>3906</v>
      </c>
      <c r="AO352" s="84" t="s">
        <v>3907</v>
      </c>
      <c r="AP352" s="84" t="s">
        <v>3908</v>
      </c>
      <c r="AQ352" s="84" t="s">
        <v>122</v>
      </c>
      <c r="AR352" s="85">
        <v>1</v>
      </c>
      <c r="AS352" s="86">
        <v>1</v>
      </c>
      <c r="AT352" s="86">
        <v>1E-3</v>
      </c>
      <c r="AU352" s="86">
        <v>1</v>
      </c>
      <c r="AV352" s="84" t="s">
        <v>8</v>
      </c>
      <c r="AW352" s="86">
        <v>100</v>
      </c>
      <c r="AX352" s="84" t="s">
        <v>68</v>
      </c>
      <c r="AY352" s="84" t="s">
        <v>68</v>
      </c>
      <c r="AZ352" s="84" t="s">
        <v>68</v>
      </c>
      <c r="BA352" s="84" t="s">
        <v>68</v>
      </c>
      <c r="BB352" s="84" t="s">
        <v>68</v>
      </c>
      <c r="BC352" s="84" t="s">
        <v>126</v>
      </c>
      <c r="BD352" s="84" t="s">
        <v>90</v>
      </c>
      <c r="BE352" s="84" t="s">
        <v>111</v>
      </c>
      <c r="BF352" s="84" t="s">
        <v>122</v>
      </c>
      <c r="BG352" s="84" t="s">
        <v>69</v>
      </c>
      <c r="BH352" s="92" t="s">
        <v>3909</v>
      </c>
      <c r="BI352" s="84" t="s">
        <v>122</v>
      </c>
      <c r="BJ352" s="84" t="s">
        <v>3910</v>
      </c>
      <c r="BK352" s="84" t="s">
        <v>867</v>
      </c>
      <c r="BL352" s="84" t="s">
        <v>122</v>
      </c>
      <c r="BM352" s="84" t="s">
        <v>90</v>
      </c>
      <c r="BN352" s="84" t="s">
        <v>70</v>
      </c>
      <c r="BO352" s="84" t="s">
        <v>71</v>
      </c>
      <c r="BP352" s="84" t="s">
        <v>122</v>
      </c>
      <c r="BQ352" s="84" t="s">
        <v>163</v>
      </c>
    </row>
    <row r="353" spans="1:69" ht="13.2" customHeight="1" x14ac:dyDescent="0.3">
      <c r="A353" s="40" t="str">
        <f t="shared" si="187"/>
        <v>2025-09-05</v>
      </c>
      <c r="B353" s="40" t="str">
        <f t="shared" si="188"/>
        <v>SYD</v>
      </c>
      <c r="C353" s="39" t="str">
        <f t="shared" si="189"/>
        <v>40644104675</v>
      </c>
      <c r="D353" s="41" t="str">
        <f t="shared" si="190"/>
        <v>PKR253088987</v>
      </c>
      <c r="E353" s="41" t="str">
        <f t="shared" si="191"/>
        <v>596421458245</v>
      </c>
      <c r="F353" s="39" t="str">
        <f t="shared" si="192"/>
        <v>2254239</v>
      </c>
      <c r="G353" s="39" t="str">
        <f t="shared" si="193"/>
        <v>WISE EXPRESS(BIOSYDNEY)</v>
      </c>
      <c r="H353" s="41" t="str">
        <f t="shared" si="194"/>
        <v>하예은</v>
      </c>
      <c r="I353" s="39" t="str">
        <f t="shared" si="195"/>
        <v>16222</v>
      </c>
      <c r="J353" s="52" t="str">
        <f t="shared" si="196"/>
        <v/>
      </c>
      <c r="K353" s="75">
        <f t="shared" si="197"/>
        <v>1</v>
      </c>
      <c r="L353" s="76">
        <f t="shared" si="198"/>
        <v>1</v>
      </c>
      <c r="M353" s="76">
        <f t="shared" si="199"/>
        <v>1E-3</v>
      </c>
      <c r="N353" s="76">
        <f t="shared" si="200"/>
        <v>1</v>
      </c>
      <c r="O353" s="42">
        <f t="shared" si="201"/>
        <v>1</v>
      </c>
      <c r="P353" s="39" t="str">
        <f t="shared" si="202"/>
        <v>일반(목록배제,Normal-Manifest Exception)</v>
      </c>
      <c r="Q353" s="72">
        <f t="shared" si="203"/>
        <v>110</v>
      </c>
      <c r="R353" s="43" t="str">
        <f t="shared" si="204"/>
        <v>5X033</v>
      </c>
      <c r="S353" s="82" t="str">
        <f t="shared" si="205"/>
        <v/>
      </c>
      <c r="T353" s="40">
        <f t="shared" si="206"/>
        <v>45905</v>
      </c>
      <c r="U353" s="44">
        <v>2500</v>
      </c>
      <c r="V353" s="44">
        <f t="shared" si="207"/>
        <v>0</v>
      </c>
      <c r="W353" s="77">
        <f t="shared" si="208"/>
        <v>2500</v>
      </c>
      <c r="X353" s="78">
        <f t="shared" si="209"/>
        <v>0</v>
      </c>
      <c r="Y353" s="44" cm="1">
        <f t="array" ref="Y353">_xlfn.IFNA(_xlfn.IFS(AND(Q353&gt;=2000, Q353&lt;3000), 10000, AND(Q353&gt;=3000, Q353&lt;4000), 15000, AND(Q353&gt;=4000, Q353&lt;5000), 20000, AND(Q353&gt;=5000), 25000),0)</f>
        <v>0</v>
      </c>
      <c r="Z353" s="91">
        <f t="shared" si="210"/>
        <v>300</v>
      </c>
      <c r="AA353" s="44">
        <f t="shared" si="211"/>
        <v>0</v>
      </c>
      <c r="AB353" s="44"/>
      <c r="AC353" s="44"/>
      <c r="AD353" s="44"/>
      <c r="AE353" s="44">
        <f>VLOOKUP(O353,정산업데이트!$A$6:$B$12,2,10)</f>
        <v>0</v>
      </c>
      <c r="AF353" s="44"/>
      <c r="AG353" s="79">
        <f t="shared" si="212"/>
        <v>300</v>
      </c>
      <c r="AH353" s="80">
        <f t="shared" si="213"/>
        <v>2800</v>
      </c>
      <c r="AI353" s="93"/>
      <c r="AJ353" s="84" t="s">
        <v>3202</v>
      </c>
      <c r="AK353" s="84" t="s">
        <v>73</v>
      </c>
      <c r="AL353" s="84" t="s">
        <v>3203</v>
      </c>
      <c r="AM353" s="84" t="s">
        <v>3911</v>
      </c>
      <c r="AN353" s="84" t="s">
        <v>3912</v>
      </c>
      <c r="AO353" s="84" t="s">
        <v>3913</v>
      </c>
      <c r="AP353" s="84" t="s">
        <v>3914</v>
      </c>
      <c r="AQ353" s="84" t="s">
        <v>122</v>
      </c>
      <c r="AR353" s="85">
        <v>1</v>
      </c>
      <c r="AS353" s="86">
        <v>1</v>
      </c>
      <c r="AT353" s="86">
        <v>1E-3</v>
      </c>
      <c r="AU353" s="86">
        <v>1</v>
      </c>
      <c r="AV353" s="84" t="s">
        <v>8</v>
      </c>
      <c r="AW353" s="86">
        <v>110</v>
      </c>
      <c r="AX353" s="84" t="s">
        <v>68</v>
      </c>
      <c r="AY353" s="84" t="s">
        <v>68</v>
      </c>
      <c r="AZ353" s="84" t="s">
        <v>68</v>
      </c>
      <c r="BA353" s="84" t="s">
        <v>68</v>
      </c>
      <c r="BB353" s="84" t="s">
        <v>68</v>
      </c>
      <c r="BC353" s="84" t="s">
        <v>126</v>
      </c>
      <c r="BD353" s="84" t="s">
        <v>90</v>
      </c>
      <c r="BE353" s="84" t="s">
        <v>111</v>
      </c>
      <c r="BF353" s="84" t="s">
        <v>122</v>
      </c>
      <c r="BG353" s="84" t="s">
        <v>69</v>
      </c>
      <c r="BH353" s="92" t="s">
        <v>3915</v>
      </c>
      <c r="BI353" s="84" t="s">
        <v>122</v>
      </c>
      <c r="BJ353" s="84" t="s">
        <v>3916</v>
      </c>
      <c r="BK353" s="84" t="s">
        <v>867</v>
      </c>
      <c r="BL353" s="84" t="s">
        <v>122</v>
      </c>
      <c r="BM353" s="84" t="s">
        <v>90</v>
      </c>
      <c r="BN353" s="84" t="s">
        <v>70</v>
      </c>
      <c r="BO353" s="84" t="s">
        <v>71</v>
      </c>
      <c r="BP353" s="84" t="s">
        <v>122</v>
      </c>
      <c r="BQ353" s="84" t="s">
        <v>163</v>
      </c>
    </row>
    <row r="354" spans="1:69" ht="13.2" customHeight="1" x14ac:dyDescent="0.3">
      <c r="A354" s="40" t="str">
        <f t="shared" si="187"/>
        <v>2025-09-05</v>
      </c>
      <c r="B354" s="40" t="str">
        <f t="shared" si="188"/>
        <v>SYD</v>
      </c>
      <c r="C354" s="39" t="str">
        <f t="shared" si="189"/>
        <v>40644104675</v>
      </c>
      <c r="D354" s="41" t="str">
        <f t="shared" si="190"/>
        <v>PKR253088988</v>
      </c>
      <c r="E354" s="41" t="str">
        <f t="shared" si="191"/>
        <v>596421458256</v>
      </c>
      <c r="F354" s="39" t="str">
        <f t="shared" si="192"/>
        <v>2254239</v>
      </c>
      <c r="G354" s="39" t="str">
        <f t="shared" si="193"/>
        <v>WISE EXPRESS(BIOSYDNEY)</v>
      </c>
      <c r="H354" s="41" t="str">
        <f t="shared" si="194"/>
        <v>강경아</v>
      </c>
      <c r="I354" s="39" t="str">
        <f t="shared" si="195"/>
        <v>31085</v>
      </c>
      <c r="J354" s="52" t="str">
        <f t="shared" si="196"/>
        <v/>
      </c>
      <c r="K354" s="75">
        <f t="shared" si="197"/>
        <v>1</v>
      </c>
      <c r="L354" s="76">
        <f t="shared" si="198"/>
        <v>1</v>
      </c>
      <c r="M354" s="76">
        <f t="shared" si="199"/>
        <v>1E-3</v>
      </c>
      <c r="N354" s="76">
        <f t="shared" si="200"/>
        <v>1</v>
      </c>
      <c r="O354" s="42">
        <f t="shared" si="201"/>
        <v>1</v>
      </c>
      <c r="P354" s="39" t="str">
        <f t="shared" si="202"/>
        <v>일반(목록배제,Normal-Manifest Exception)</v>
      </c>
      <c r="Q354" s="72">
        <f t="shared" si="203"/>
        <v>110</v>
      </c>
      <c r="R354" s="43" t="str">
        <f t="shared" si="204"/>
        <v>5X033</v>
      </c>
      <c r="S354" s="82" t="str">
        <f t="shared" si="205"/>
        <v/>
      </c>
      <c r="T354" s="40">
        <f t="shared" si="206"/>
        <v>45905</v>
      </c>
      <c r="U354" s="44">
        <v>2500</v>
      </c>
      <c r="V354" s="44">
        <f t="shared" si="207"/>
        <v>0</v>
      </c>
      <c r="W354" s="77">
        <f t="shared" si="208"/>
        <v>2500</v>
      </c>
      <c r="X354" s="78">
        <f t="shared" si="209"/>
        <v>0</v>
      </c>
      <c r="Y354" s="44" cm="1">
        <f t="array" ref="Y354">_xlfn.IFNA(_xlfn.IFS(AND(Q354&gt;=2000, Q354&lt;3000), 10000, AND(Q354&gt;=3000, Q354&lt;4000), 15000, AND(Q354&gt;=4000, Q354&lt;5000), 20000, AND(Q354&gt;=5000), 25000),0)</f>
        <v>0</v>
      </c>
      <c r="Z354" s="91">
        <f t="shared" si="210"/>
        <v>300</v>
      </c>
      <c r="AA354" s="44">
        <f t="shared" si="211"/>
        <v>0</v>
      </c>
      <c r="AB354" s="44"/>
      <c r="AC354" s="44"/>
      <c r="AD354" s="44"/>
      <c r="AE354" s="44">
        <f>VLOOKUP(O354,정산업데이트!$A$6:$B$12,2,10)</f>
        <v>0</v>
      </c>
      <c r="AF354" s="44"/>
      <c r="AG354" s="79">
        <f t="shared" si="212"/>
        <v>300</v>
      </c>
      <c r="AH354" s="80">
        <f t="shared" si="213"/>
        <v>2800</v>
      </c>
      <c r="AI354" s="93"/>
      <c r="AJ354" s="84" t="s">
        <v>3202</v>
      </c>
      <c r="AK354" s="84" t="s">
        <v>73</v>
      </c>
      <c r="AL354" s="84" t="s">
        <v>3203</v>
      </c>
      <c r="AM354" s="84" t="s">
        <v>3917</v>
      </c>
      <c r="AN354" s="84" t="s">
        <v>1712</v>
      </c>
      <c r="AO354" s="84" t="s">
        <v>3918</v>
      </c>
      <c r="AP354" s="84" t="s">
        <v>485</v>
      </c>
      <c r="AQ354" s="84" t="s">
        <v>122</v>
      </c>
      <c r="AR354" s="85">
        <v>1</v>
      </c>
      <c r="AS354" s="86">
        <v>1</v>
      </c>
      <c r="AT354" s="86">
        <v>1E-3</v>
      </c>
      <c r="AU354" s="86">
        <v>1</v>
      </c>
      <c r="AV354" s="84" t="s">
        <v>8</v>
      </c>
      <c r="AW354" s="86">
        <v>110</v>
      </c>
      <c r="AX354" s="84" t="s">
        <v>68</v>
      </c>
      <c r="AY354" s="84" t="s">
        <v>68</v>
      </c>
      <c r="AZ354" s="84" t="s">
        <v>68</v>
      </c>
      <c r="BA354" s="84" t="s">
        <v>68</v>
      </c>
      <c r="BB354" s="84" t="s">
        <v>68</v>
      </c>
      <c r="BC354" s="84" t="s">
        <v>126</v>
      </c>
      <c r="BD354" s="84" t="s">
        <v>90</v>
      </c>
      <c r="BE354" s="84" t="s">
        <v>111</v>
      </c>
      <c r="BF354" s="84" t="s">
        <v>122</v>
      </c>
      <c r="BG354" s="84" t="s">
        <v>69</v>
      </c>
      <c r="BH354" s="92" t="s">
        <v>3919</v>
      </c>
      <c r="BI354" s="84" t="s">
        <v>122</v>
      </c>
      <c r="BJ354" s="84" t="s">
        <v>3920</v>
      </c>
      <c r="BK354" s="84" t="s">
        <v>867</v>
      </c>
      <c r="BL354" s="84" t="s">
        <v>122</v>
      </c>
      <c r="BM354" s="84" t="s">
        <v>90</v>
      </c>
      <c r="BN354" s="84" t="s">
        <v>70</v>
      </c>
      <c r="BO354" s="84" t="s">
        <v>71</v>
      </c>
      <c r="BP354" s="84" t="s">
        <v>122</v>
      </c>
      <c r="BQ354" s="84" t="s">
        <v>163</v>
      </c>
    </row>
    <row r="355" spans="1:69" ht="13.2" customHeight="1" x14ac:dyDescent="0.3">
      <c r="A355" s="40" t="str">
        <f t="shared" si="187"/>
        <v>2025-09-05</v>
      </c>
      <c r="B355" s="40" t="str">
        <f t="shared" si="188"/>
        <v>SYD</v>
      </c>
      <c r="C355" s="39" t="str">
        <f t="shared" si="189"/>
        <v>40644104675</v>
      </c>
      <c r="D355" s="41" t="str">
        <f t="shared" si="190"/>
        <v>PKR253088989</v>
      </c>
      <c r="E355" s="41" t="str">
        <f t="shared" si="191"/>
        <v>596421458260</v>
      </c>
      <c r="F355" s="39" t="str">
        <f t="shared" si="192"/>
        <v>2254239</v>
      </c>
      <c r="G355" s="39" t="str">
        <f t="shared" si="193"/>
        <v>WISE EXPRESS(BIOSYDNEY)</v>
      </c>
      <c r="H355" s="41" t="str">
        <f t="shared" si="194"/>
        <v>정다영</v>
      </c>
      <c r="I355" s="39" t="str">
        <f t="shared" si="195"/>
        <v>30016</v>
      </c>
      <c r="J355" s="52" t="str">
        <f t="shared" si="196"/>
        <v>일반전환</v>
      </c>
      <c r="K355" s="75">
        <f t="shared" si="197"/>
        <v>1</v>
      </c>
      <c r="L355" s="76">
        <f t="shared" si="198"/>
        <v>1</v>
      </c>
      <c r="M355" s="76">
        <f t="shared" si="199"/>
        <v>1E-3</v>
      </c>
      <c r="N355" s="76">
        <f t="shared" si="200"/>
        <v>1</v>
      </c>
      <c r="O355" s="42">
        <f t="shared" si="201"/>
        <v>1</v>
      </c>
      <c r="P355" s="39" t="str">
        <f t="shared" si="202"/>
        <v>일반(목록배제,Normal-Manifest Exception)</v>
      </c>
      <c r="Q355" s="72">
        <f t="shared" si="203"/>
        <v>100</v>
      </c>
      <c r="R355" s="43" t="str">
        <f t="shared" si="204"/>
        <v>5X033</v>
      </c>
      <c r="S355" s="82" t="str">
        <f t="shared" si="205"/>
        <v/>
      </c>
      <c r="T355" s="40">
        <f t="shared" si="206"/>
        <v>45905</v>
      </c>
      <c r="U355" s="44">
        <v>2500</v>
      </c>
      <c r="V355" s="44">
        <f t="shared" si="207"/>
        <v>0</v>
      </c>
      <c r="W355" s="77">
        <f t="shared" si="208"/>
        <v>2500</v>
      </c>
      <c r="X355" s="78">
        <f t="shared" si="209"/>
        <v>0</v>
      </c>
      <c r="Y355" s="44" cm="1">
        <f t="array" ref="Y355">_xlfn.IFNA(_xlfn.IFS(AND(Q355&gt;=2000, Q355&lt;3000), 10000, AND(Q355&gt;=3000, Q355&lt;4000), 15000, AND(Q355&gt;=4000, Q355&lt;5000), 20000, AND(Q355&gt;=5000), 25000),0)</f>
        <v>0</v>
      </c>
      <c r="Z355" s="91">
        <f t="shared" si="210"/>
        <v>300</v>
      </c>
      <c r="AA355" s="44">
        <f t="shared" si="211"/>
        <v>0</v>
      </c>
      <c r="AB355" s="44"/>
      <c r="AC355" s="44"/>
      <c r="AD355" s="44"/>
      <c r="AE355" s="44">
        <f>VLOOKUP(O355,정산업데이트!$A$6:$B$12,2,10)</f>
        <v>0</v>
      </c>
      <c r="AF355" s="44"/>
      <c r="AG355" s="79">
        <f t="shared" si="212"/>
        <v>300</v>
      </c>
      <c r="AH355" s="80">
        <f t="shared" si="213"/>
        <v>2800</v>
      </c>
      <c r="AI355" s="93"/>
      <c r="AJ355" s="84" t="s">
        <v>3202</v>
      </c>
      <c r="AK355" s="84" t="s">
        <v>73</v>
      </c>
      <c r="AL355" s="84" t="s">
        <v>3203</v>
      </c>
      <c r="AM355" s="84" t="s">
        <v>3921</v>
      </c>
      <c r="AN355" s="84" t="s">
        <v>3922</v>
      </c>
      <c r="AO355" s="84" t="s">
        <v>3923</v>
      </c>
      <c r="AP355" s="84" t="s">
        <v>1582</v>
      </c>
      <c r="AQ355" s="84" t="s">
        <v>85</v>
      </c>
      <c r="AR355" s="85">
        <v>1</v>
      </c>
      <c r="AS355" s="86">
        <v>1</v>
      </c>
      <c r="AT355" s="86">
        <v>1E-3</v>
      </c>
      <c r="AU355" s="86">
        <v>1</v>
      </c>
      <c r="AV355" s="84" t="s">
        <v>8</v>
      </c>
      <c r="AW355" s="86">
        <v>100</v>
      </c>
      <c r="AX355" s="84" t="s">
        <v>68</v>
      </c>
      <c r="AY355" s="84" t="s">
        <v>68</v>
      </c>
      <c r="AZ355" s="84" t="s">
        <v>68</v>
      </c>
      <c r="BA355" s="84" t="s">
        <v>68</v>
      </c>
      <c r="BB355" s="84" t="s">
        <v>68</v>
      </c>
      <c r="BC355" s="84" t="s">
        <v>126</v>
      </c>
      <c r="BD355" s="84" t="s">
        <v>90</v>
      </c>
      <c r="BE355" s="84" t="s">
        <v>111</v>
      </c>
      <c r="BF355" s="84" t="s">
        <v>122</v>
      </c>
      <c r="BG355" s="84" t="s">
        <v>69</v>
      </c>
      <c r="BH355" s="92" t="s">
        <v>3924</v>
      </c>
      <c r="BI355" s="84" t="s">
        <v>122</v>
      </c>
      <c r="BJ355" s="84" t="s">
        <v>3925</v>
      </c>
      <c r="BK355" s="84" t="s">
        <v>867</v>
      </c>
      <c r="BL355" s="84" t="s">
        <v>122</v>
      </c>
      <c r="BM355" s="84" t="s">
        <v>90</v>
      </c>
      <c r="BN355" s="84" t="s">
        <v>70</v>
      </c>
      <c r="BO355" s="84" t="s">
        <v>71</v>
      </c>
      <c r="BP355" s="84" t="s">
        <v>122</v>
      </c>
      <c r="BQ355" s="84" t="s">
        <v>163</v>
      </c>
    </row>
    <row r="356" spans="1:69" ht="13.2" customHeight="1" x14ac:dyDescent="0.3">
      <c r="A356" s="40" t="str">
        <f t="shared" si="187"/>
        <v>2025-09-05</v>
      </c>
      <c r="B356" s="40" t="str">
        <f t="shared" si="188"/>
        <v>SYD</v>
      </c>
      <c r="C356" s="39" t="str">
        <f t="shared" si="189"/>
        <v>40644104675</v>
      </c>
      <c r="D356" s="41" t="str">
        <f t="shared" si="190"/>
        <v>PAU029761691</v>
      </c>
      <c r="E356" s="41" t="str">
        <f t="shared" si="191"/>
        <v>596421457943</v>
      </c>
      <c r="F356" s="39" t="str">
        <f t="shared" si="192"/>
        <v>2254256</v>
      </c>
      <c r="G356" s="39" t="str">
        <f t="shared" si="193"/>
        <v>WISE EXPRESS(BOOSTUP)</v>
      </c>
      <c r="H356" s="41" t="str">
        <f t="shared" si="194"/>
        <v>차은수</v>
      </c>
      <c r="I356" s="39" t="str">
        <f t="shared" si="195"/>
        <v>06557</v>
      </c>
      <c r="J356" s="52" t="str">
        <f t="shared" si="196"/>
        <v/>
      </c>
      <c r="K356" s="75">
        <f t="shared" si="197"/>
        <v>1</v>
      </c>
      <c r="L356" s="76">
        <f t="shared" si="198"/>
        <v>1</v>
      </c>
      <c r="M356" s="76">
        <f t="shared" si="199"/>
        <v>1E-3</v>
      </c>
      <c r="N356" s="76">
        <f t="shared" si="200"/>
        <v>1</v>
      </c>
      <c r="O356" s="42">
        <f t="shared" si="201"/>
        <v>1</v>
      </c>
      <c r="P356" s="39" t="str">
        <f t="shared" si="202"/>
        <v>일반(목록배제,Normal-Manifest Exception)</v>
      </c>
      <c r="Q356" s="72">
        <f t="shared" si="203"/>
        <v>30</v>
      </c>
      <c r="R356" s="43" t="str">
        <f t="shared" si="204"/>
        <v>5X033</v>
      </c>
      <c r="S356" s="82" t="str">
        <f t="shared" si="205"/>
        <v/>
      </c>
      <c r="T356" s="40">
        <f t="shared" si="206"/>
        <v>45905</v>
      </c>
      <c r="U356" s="44">
        <v>2500</v>
      </c>
      <c r="V356" s="44">
        <f t="shared" si="207"/>
        <v>0</v>
      </c>
      <c r="W356" s="77">
        <f t="shared" si="208"/>
        <v>2500</v>
      </c>
      <c r="X356" s="78">
        <f t="shared" si="209"/>
        <v>0</v>
      </c>
      <c r="Y356" s="44" cm="1">
        <f t="array" ref="Y356">_xlfn.IFNA(_xlfn.IFS(AND(Q356&gt;=2000, Q356&lt;3000), 10000, AND(Q356&gt;=3000, Q356&lt;4000), 15000, AND(Q356&gt;=4000, Q356&lt;5000), 20000, AND(Q356&gt;=5000), 25000),0)</f>
        <v>0</v>
      </c>
      <c r="Z356" s="91">
        <f t="shared" si="210"/>
        <v>300</v>
      </c>
      <c r="AA356" s="44">
        <f t="shared" si="211"/>
        <v>0</v>
      </c>
      <c r="AB356" s="44"/>
      <c r="AC356" s="44"/>
      <c r="AD356" s="44"/>
      <c r="AE356" s="44">
        <f>VLOOKUP(O356,정산업데이트!$A$6:$B$12,2,10)</f>
        <v>0</v>
      </c>
      <c r="AF356" s="44"/>
      <c r="AG356" s="79">
        <f t="shared" si="212"/>
        <v>300</v>
      </c>
      <c r="AH356" s="80">
        <f t="shared" si="213"/>
        <v>2800</v>
      </c>
      <c r="AI356" s="93"/>
      <c r="AJ356" s="84" t="s">
        <v>3202</v>
      </c>
      <c r="AK356" s="84" t="s">
        <v>73</v>
      </c>
      <c r="AL356" s="84" t="s">
        <v>3203</v>
      </c>
      <c r="AM356" s="84" t="s">
        <v>3926</v>
      </c>
      <c r="AN356" s="84" t="s">
        <v>3927</v>
      </c>
      <c r="AO356" s="84" t="s">
        <v>3928</v>
      </c>
      <c r="AP356" s="84" t="s">
        <v>3929</v>
      </c>
      <c r="AQ356" s="84" t="s">
        <v>122</v>
      </c>
      <c r="AR356" s="85">
        <v>1</v>
      </c>
      <c r="AS356" s="86">
        <v>1</v>
      </c>
      <c r="AT356" s="86">
        <v>1E-3</v>
      </c>
      <c r="AU356" s="86">
        <v>1</v>
      </c>
      <c r="AV356" s="84" t="s">
        <v>8</v>
      </c>
      <c r="AW356" s="86">
        <v>30</v>
      </c>
      <c r="AX356" s="84" t="s">
        <v>68</v>
      </c>
      <c r="AY356" s="84" t="s">
        <v>68</v>
      </c>
      <c r="AZ356" s="84" t="s">
        <v>68</v>
      </c>
      <c r="BA356" s="84" t="s">
        <v>68</v>
      </c>
      <c r="BB356" s="84" t="s">
        <v>68</v>
      </c>
      <c r="BC356" s="84" t="s">
        <v>129</v>
      </c>
      <c r="BD356" s="84" t="s">
        <v>91</v>
      </c>
      <c r="BE356" s="84" t="s">
        <v>3930</v>
      </c>
      <c r="BF356" s="84" t="s">
        <v>122</v>
      </c>
      <c r="BG356" s="84" t="s">
        <v>69</v>
      </c>
      <c r="BH356" s="92" t="s">
        <v>3931</v>
      </c>
      <c r="BI356" s="84" t="s">
        <v>122</v>
      </c>
      <c r="BJ356" s="84" t="s">
        <v>3932</v>
      </c>
      <c r="BK356" s="84" t="s">
        <v>867</v>
      </c>
      <c r="BL356" s="84" t="s">
        <v>122</v>
      </c>
      <c r="BM356" s="84" t="s">
        <v>91</v>
      </c>
      <c r="BN356" s="84" t="s">
        <v>70</v>
      </c>
      <c r="BO356" s="84" t="s">
        <v>71</v>
      </c>
      <c r="BP356" s="84" t="s">
        <v>122</v>
      </c>
      <c r="BQ356" s="84" t="s">
        <v>163</v>
      </c>
    </row>
    <row r="357" spans="1:69" ht="13.2" customHeight="1" x14ac:dyDescent="0.3">
      <c r="A357" s="40" t="str">
        <f t="shared" si="187"/>
        <v>2025-09-05</v>
      </c>
      <c r="B357" s="40" t="str">
        <f t="shared" si="188"/>
        <v>SYD</v>
      </c>
      <c r="C357" s="39" t="str">
        <f t="shared" si="189"/>
        <v>40644104675</v>
      </c>
      <c r="D357" s="41" t="str">
        <f t="shared" si="190"/>
        <v>PKR253082624</v>
      </c>
      <c r="E357" s="41" t="str">
        <f t="shared" si="191"/>
        <v>596421457674</v>
      </c>
      <c r="F357" s="39" t="str">
        <f t="shared" si="192"/>
        <v>2254238</v>
      </c>
      <c r="G357" s="39" t="str">
        <f t="shared" si="193"/>
        <v>WISE EXPRESS(CHUHO)</v>
      </c>
      <c r="H357" s="41" t="str">
        <f t="shared" si="194"/>
        <v>우유선</v>
      </c>
      <c r="I357" s="39" t="str">
        <f t="shared" si="195"/>
        <v>14664</v>
      </c>
      <c r="J357" s="52" t="str">
        <f t="shared" si="196"/>
        <v/>
      </c>
      <c r="K357" s="75">
        <f t="shared" si="197"/>
        <v>1</v>
      </c>
      <c r="L357" s="76">
        <f t="shared" si="198"/>
        <v>3</v>
      </c>
      <c r="M357" s="76">
        <f t="shared" si="199"/>
        <v>1E-3</v>
      </c>
      <c r="N357" s="76">
        <f t="shared" si="200"/>
        <v>3</v>
      </c>
      <c r="O357" s="42">
        <f t="shared" si="201"/>
        <v>3</v>
      </c>
      <c r="P357" s="39" t="str">
        <f t="shared" si="202"/>
        <v>일반(목록배제,Normal-Manifest Exception)</v>
      </c>
      <c r="Q357" s="72">
        <f t="shared" si="203"/>
        <v>150</v>
      </c>
      <c r="R357" s="43" t="str">
        <f t="shared" si="204"/>
        <v>5X033</v>
      </c>
      <c r="S357" s="82" t="str">
        <f t="shared" si="205"/>
        <v/>
      </c>
      <c r="T357" s="40">
        <f t="shared" si="206"/>
        <v>45905</v>
      </c>
      <c r="U357" s="44">
        <v>2500</v>
      </c>
      <c r="V357" s="44">
        <f t="shared" si="207"/>
        <v>0</v>
      </c>
      <c r="W357" s="77">
        <f t="shared" si="208"/>
        <v>2500</v>
      </c>
      <c r="X357" s="78">
        <f t="shared" si="209"/>
        <v>0</v>
      </c>
      <c r="Y357" s="44" cm="1">
        <f t="array" ref="Y357">_xlfn.IFNA(_xlfn.IFS(AND(Q357&gt;=2000, Q357&lt;3000), 10000, AND(Q357&gt;=3000, Q357&lt;4000), 15000, AND(Q357&gt;=4000, Q357&lt;5000), 20000, AND(Q357&gt;=5000), 25000),0)</f>
        <v>0</v>
      </c>
      <c r="Z357" s="91">
        <f t="shared" si="210"/>
        <v>300</v>
      </c>
      <c r="AA357" s="44">
        <f t="shared" si="211"/>
        <v>0</v>
      </c>
      <c r="AB357" s="44"/>
      <c r="AC357" s="44"/>
      <c r="AD357" s="44"/>
      <c r="AE357" s="44">
        <f>VLOOKUP(O357,정산업데이트!$A$6:$B$12,2,10)</f>
        <v>0</v>
      </c>
      <c r="AF357" s="44"/>
      <c r="AG357" s="79">
        <f t="shared" si="212"/>
        <v>300</v>
      </c>
      <c r="AH357" s="80">
        <f t="shared" si="213"/>
        <v>2800</v>
      </c>
      <c r="AJ357" s="84" t="s">
        <v>3202</v>
      </c>
      <c r="AK357" s="84" t="s">
        <v>73</v>
      </c>
      <c r="AL357" s="84" t="s">
        <v>3203</v>
      </c>
      <c r="AM357" s="84" t="s">
        <v>3933</v>
      </c>
      <c r="AN357" s="84" t="s">
        <v>3934</v>
      </c>
      <c r="AO357" s="84" t="s">
        <v>3935</v>
      </c>
      <c r="AP357" s="84" t="s">
        <v>3936</v>
      </c>
      <c r="AQ357" s="84" t="s">
        <v>122</v>
      </c>
      <c r="AR357" s="85">
        <v>1</v>
      </c>
      <c r="AS357" s="86">
        <v>3</v>
      </c>
      <c r="AT357" s="86">
        <v>1E-3</v>
      </c>
      <c r="AU357" s="86">
        <v>3</v>
      </c>
      <c r="AV357" s="84" t="s">
        <v>8</v>
      </c>
      <c r="AW357" s="86">
        <v>150</v>
      </c>
      <c r="AX357" s="84" t="s">
        <v>68</v>
      </c>
      <c r="AY357" s="84" t="s">
        <v>68</v>
      </c>
      <c r="AZ357" s="84" t="s">
        <v>68</v>
      </c>
      <c r="BA357" s="84" t="s">
        <v>68</v>
      </c>
      <c r="BB357" s="84" t="s">
        <v>68</v>
      </c>
      <c r="BC357" s="84" t="s">
        <v>123</v>
      </c>
      <c r="BD357" s="84" t="s">
        <v>81</v>
      </c>
      <c r="BE357" s="84" t="s">
        <v>3937</v>
      </c>
      <c r="BF357" s="84" t="s">
        <v>122</v>
      </c>
      <c r="BG357" s="84" t="s">
        <v>69</v>
      </c>
      <c r="BH357" s="92" t="s">
        <v>3938</v>
      </c>
      <c r="BI357" s="84" t="s">
        <v>122</v>
      </c>
      <c r="BJ357" s="84" t="s">
        <v>3939</v>
      </c>
      <c r="BK357" s="84" t="s">
        <v>867</v>
      </c>
      <c r="BL357" s="84" t="s">
        <v>122</v>
      </c>
      <c r="BM357" s="84" t="s">
        <v>81</v>
      </c>
      <c r="BN357" s="84" t="s">
        <v>70</v>
      </c>
      <c r="BO357" s="84" t="s">
        <v>71</v>
      </c>
      <c r="BP357" s="84" t="s">
        <v>122</v>
      </c>
      <c r="BQ357" s="84" t="s">
        <v>163</v>
      </c>
    </row>
    <row r="358" spans="1:69" ht="13.2" customHeight="1" x14ac:dyDescent="0.3">
      <c r="A358" s="40" t="str">
        <f t="shared" si="187"/>
        <v>2025-09-05</v>
      </c>
      <c r="B358" s="40" t="str">
        <f t="shared" si="188"/>
        <v>SYD</v>
      </c>
      <c r="C358" s="39" t="str">
        <f t="shared" si="189"/>
        <v>40644104675</v>
      </c>
      <c r="D358" s="41" t="str">
        <f t="shared" si="190"/>
        <v>PKR253089579</v>
      </c>
      <c r="E358" s="41" t="str">
        <f t="shared" si="191"/>
        <v>596421458330</v>
      </c>
      <c r="F358" s="39" t="str">
        <f t="shared" si="192"/>
        <v>2254234</v>
      </c>
      <c r="G358" s="39" t="str">
        <f t="shared" si="193"/>
        <v>WISE EXPRESS(HOJUDIRECT)</v>
      </c>
      <c r="H358" s="41" t="str">
        <f t="shared" si="194"/>
        <v>LI VERONIKA</v>
      </c>
      <c r="I358" s="39" t="str">
        <f t="shared" si="195"/>
        <v>31055</v>
      </c>
      <c r="J358" s="52" t="str">
        <f t="shared" si="196"/>
        <v/>
      </c>
      <c r="K358" s="75">
        <f t="shared" si="197"/>
        <v>1</v>
      </c>
      <c r="L358" s="76">
        <f t="shared" si="198"/>
        <v>0.8</v>
      </c>
      <c r="M358" s="76">
        <f t="shared" si="199"/>
        <v>1E-3</v>
      </c>
      <c r="N358" s="76">
        <f t="shared" si="200"/>
        <v>0.8</v>
      </c>
      <c r="O358" s="42">
        <f t="shared" si="201"/>
        <v>1</v>
      </c>
      <c r="P358" s="39" t="str">
        <f t="shared" si="202"/>
        <v>일반(목록배제,Normal-Manifest Exception)</v>
      </c>
      <c r="Q358" s="72">
        <f t="shared" si="203"/>
        <v>48</v>
      </c>
      <c r="R358" s="43" t="str">
        <f t="shared" si="204"/>
        <v>5X033</v>
      </c>
      <c r="S358" s="82" t="str">
        <f t="shared" si="205"/>
        <v/>
      </c>
      <c r="T358" s="40">
        <f t="shared" si="206"/>
        <v>45905</v>
      </c>
      <c r="U358" s="44">
        <v>2500</v>
      </c>
      <c r="V358" s="44">
        <f t="shared" si="207"/>
        <v>0</v>
      </c>
      <c r="W358" s="77">
        <f t="shared" si="208"/>
        <v>2500</v>
      </c>
      <c r="X358" s="78">
        <f t="shared" si="209"/>
        <v>0</v>
      </c>
      <c r="Y358" s="44" cm="1">
        <f t="array" ref="Y358">_xlfn.IFNA(_xlfn.IFS(AND(Q358&gt;=2000, Q358&lt;3000), 10000, AND(Q358&gt;=3000, Q358&lt;4000), 15000, AND(Q358&gt;=4000, Q358&lt;5000), 20000, AND(Q358&gt;=5000), 25000),0)</f>
        <v>0</v>
      </c>
      <c r="Z358" s="91">
        <f t="shared" si="210"/>
        <v>300</v>
      </c>
      <c r="AA358" s="44">
        <f t="shared" si="211"/>
        <v>0</v>
      </c>
      <c r="AB358" s="44"/>
      <c r="AC358" s="44"/>
      <c r="AD358" s="44"/>
      <c r="AE358" s="44">
        <f>VLOOKUP(O358,정산업데이트!$A$6:$B$12,2,10)</f>
        <v>0</v>
      </c>
      <c r="AF358" s="44"/>
      <c r="AG358" s="79">
        <f t="shared" si="212"/>
        <v>300</v>
      </c>
      <c r="AH358" s="80">
        <f t="shared" si="213"/>
        <v>2800</v>
      </c>
      <c r="AI358" s="93"/>
      <c r="AJ358" s="84" t="s">
        <v>3202</v>
      </c>
      <c r="AK358" s="84" t="s">
        <v>73</v>
      </c>
      <c r="AL358" s="84" t="s">
        <v>3203</v>
      </c>
      <c r="AM358" s="84" t="s">
        <v>3940</v>
      </c>
      <c r="AN358" s="84" t="s">
        <v>3941</v>
      </c>
      <c r="AO358" s="84" t="s">
        <v>3942</v>
      </c>
      <c r="AP358" s="84" t="s">
        <v>510</v>
      </c>
      <c r="AQ358" s="84" t="s">
        <v>122</v>
      </c>
      <c r="AR358" s="85">
        <v>1</v>
      </c>
      <c r="AS358" s="86">
        <v>0.8</v>
      </c>
      <c r="AT358" s="86">
        <v>1E-3</v>
      </c>
      <c r="AU358" s="86">
        <v>0.8</v>
      </c>
      <c r="AV358" s="84" t="s">
        <v>8</v>
      </c>
      <c r="AW358" s="86">
        <v>48</v>
      </c>
      <c r="AX358" s="84" t="s">
        <v>68</v>
      </c>
      <c r="AY358" s="84" t="s">
        <v>68</v>
      </c>
      <c r="AZ358" s="84" t="s">
        <v>68</v>
      </c>
      <c r="BA358" s="84" t="s">
        <v>68</v>
      </c>
      <c r="BB358" s="84" t="s">
        <v>68</v>
      </c>
      <c r="BC358" s="84" t="s">
        <v>135</v>
      </c>
      <c r="BD358" s="84" t="s">
        <v>104</v>
      </c>
      <c r="BE358" s="84" t="s">
        <v>105</v>
      </c>
      <c r="BF358" s="84" t="s">
        <v>122</v>
      </c>
      <c r="BG358" s="84" t="s">
        <v>69</v>
      </c>
      <c r="BH358" s="92" t="s">
        <v>3943</v>
      </c>
      <c r="BI358" s="84" t="s">
        <v>122</v>
      </c>
      <c r="BJ358" s="84" t="s">
        <v>3944</v>
      </c>
      <c r="BK358" s="84" t="s">
        <v>867</v>
      </c>
      <c r="BL358" s="84" t="s">
        <v>122</v>
      </c>
      <c r="BM358" s="84" t="s">
        <v>104</v>
      </c>
      <c r="BN358" s="84" t="s">
        <v>70</v>
      </c>
      <c r="BO358" s="84" t="s">
        <v>71</v>
      </c>
      <c r="BP358" s="84" t="s">
        <v>122</v>
      </c>
      <c r="BQ358" s="84" t="s">
        <v>163</v>
      </c>
    </row>
    <row r="359" spans="1:69" ht="13.2" customHeight="1" x14ac:dyDescent="0.3">
      <c r="A359" s="40" t="str">
        <f t="shared" si="187"/>
        <v>2025-09-05</v>
      </c>
      <c r="B359" s="40" t="str">
        <f t="shared" si="188"/>
        <v>SYD</v>
      </c>
      <c r="C359" s="39" t="str">
        <f t="shared" si="189"/>
        <v>40644104675</v>
      </c>
      <c r="D359" s="41" t="str">
        <f t="shared" si="190"/>
        <v>PKR253148860</v>
      </c>
      <c r="E359" s="41" t="str">
        <f t="shared" si="191"/>
        <v>596421460323</v>
      </c>
      <c r="F359" s="39" t="str">
        <f t="shared" si="192"/>
        <v>2254234</v>
      </c>
      <c r="G359" s="39" t="str">
        <f t="shared" si="193"/>
        <v>WISE EXPRESS(HOJUDIRECT)</v>
      </c>
      <c r="H359" s="41" t="str">
        <f t="shared" si="194"/>
        <v>한남승</v>
      </c>
      <c r="I359" s="39" t="str">
        <f t="shared" si="195"/>
        <v>04363</v>
      </c>
      <c r="J359" s="52" t="str">
        <f t="shared" si="196"/>
        <v/>
      </c>
      <c r="K359" s="75">
        <f t="shared" si="197"/>
        <v>1</v>
      </c>
      <c r="L359" s="76">
        <f t="shared" si="198"/>
        <v>0.5</v>
      </c>
      <c r="M359" s="76">
        <f t="shared" si="199"/>
        <v>1E-3</v>
      </c>
      <c r="N359" s="76">
        <f t="shared" si="200"/>
        <v>0.5</v>
      </c>
      <c r="O359" s="42">
        <f t="shared" si="201"/>
        <v>0.5</v>
      </c>
      <c r="P359" s="39" t="str">
        <f t="shared" si="202"/>
        <v>일반(목록배제,Normal-Manifest Exception)</v>
      </c>
      <c r="Q359" s="72">
        <f t="shared" si="203"/>
        <v>28</v>
      </c>
      <c r="R359" s="43" t="str">
        <f t="shared" si="204"/>
        <v>5X033</v>
      </c>
      <c r="S359" s="82" t="str">
        <f t="shared" si="205"/>
        <v/>
      </c>
      <c r="T359" s="40">
        <f t="shared" si="206"/>
        <v>45905</v>
      </c>
      <c r="U359" s="44">
        <v>2500</v>
      </c>
      <c r="V359" s="44">
        <f t="shared" si="207"/>
        <v>0</v>
      </c>
      <c r="W359" s="77">
        <f t="shared" si="208"/>
        <v>2500</v>
      </c>
      <c r="X359" s="78">
        <f t="shared" si="209"/>
        <v>0</v>
      </c>
      <c r="Y359" s="44" cm="1">
        <f t="array" ref="Y359">_xlfn.IFNA(_xlfn.IFS(AND(Q359&gt;=2000, Q359&lt;3000), 10000, AND(Q359&gt;=3000, Q359&lt;4000), 15000, AND(Q359&gt;=4000, Q359&lt;5000), 20000, AND(Q359&gt;=5000), 25000),0)</f>
        <v>0</v>
      </c>
      <c r="Z359" s="91">
        <f t="shared" si="210"/>
        <v>300</v>
      </c>
      <c r="AA359" s="44">
        <f t="shared" si="211"/>
        <v>0</v>
      </c>
      <c r="AB359" s="44"/>
      <c r="AC359" s="44"/>
      <c r="AD359" s="44"/>
      <c r="AE359" s="44">
        <f>VLOOKUP(O359,정산업데이트!$A$6:$B$12,2,10)</f>
        <v>0</v>
      </c>
      <c r="AF359" s="44"/>
      <c r="AG359" s="79">
        <f t="shared" si="212"/>
        <v>300</v>
      </c>
      <c r="AH359" s="80">
        <f t="shared" si="213"/>
        <v>2800</v>
      </c>
      <c r="AI359" s="93"/>
      <c r="AJ359" s="84" t="s">
        <v>3202</v>
      </c>
      <c r="AK359" s="84" t="s">
        <v>73</v>
      </c>
      <c r="AL359" s="84" t="s">
        <v>3203</v>
      </c>
      <c r="AM359" s="84" t="s">
        <v>3945</v>
      </c>
      <c r="AN359" s="84" t="s">
        <v>3946</v>
      </c>
      <c r="AO359" s="84" t="s">
        <v>3947</v>
      </c>
      <c r="AP359" s="84" t="s">
        <v>3948</v>
      </c>
      <c r="AQ359" s="84" t="s">
        <v>122</v>
      </c>
      <c r="AR359" s="85">
        <v>1</v>
      </c>
      <c r="AS359" s="86">
        <v>0.5</v>
      </c>
      <c r="AT359" s="86">
        <v>1E-3</v>
      </c>
      <c r="AU359" s="86">
        <v>0.5</v>
      </c>
      <c r="AV359" s="84" t="s">
        <v>8</v>
      </c>
      <c r="AW359" s="86">
        <v>28</v>
      </c>
      <c r="AX359" s="84" t="s">
        <v>68</v>
      </c>
      <c r="AY359" s="84" t="s">
        <v>68</v>
      </c>
      <c r="AZ359" s="84" t="s">
        <v>68</v>
      </c>
      <c r="BA359" s="84" t="s">
        <v>68</v>
      </c>
      <c r="BB359" s="84" t="s">
        <v>68</v>
      </c>
      <c r="BC359" s="84" t="s">
        <v>135</v>
      </c>
      <c r="BD359" s="84" t="s">
        <v>104</v>
      </c>
      <c r="BE359" s="84" t="s">
        <v>105</v>
      </c>
      <c r="BF359" s="84" t="s">
        <v>122</v>
      </c>
      <c r="BG359" s="84" t="s">
        <v>69</v>
      </c>
      <c r="BH359" s="92" t="s">
        <v>3949</v>
      </c>
      <c r="BI359" s="84" t="s">
        <v>122</v>
      </c>
      <c r="BJ359" s="84" t="s">
        <v>3950</v>
      </c>
      <c r="BK359" s="84" t="s">
        <v>867</v>
      </c>
      <c r="BL359" s="84" t="s">
        <v>122</v>
      </c>
      <c r="BM359" s="84" t="s">
        <v>104</v>
      </c>
      <c r="BN359" s="84" t="s">
        <v>70</v>
      </c>
      <c r="BO359" s="84" t="s">
        <v>71</v>
      </c>
      <c r="BP359" s="84" t="s">
        <v>122</v>
      </c>
      <c r="BQ359" s="84" t="s">
        <v>163</v>
      </c>
    </row>
    <row r="360" spans="1:69" ht="13.2" customHeight="1" x14ac:dyDescent="0.3">
      <c r="A360" s="40" t="str">
        <f t="shared" si="187"/>
        <v>2025-09-05</v>
      </c>
      <c r="B360" s="40" t="str">
        <f t="shared" si="188"/>
        <v>SYD</v>
      </c>
      <c r="C360" s="39" t="str">
        <f t="shared" si="189"/>
        <v>40644104675</v>
      </c>
      <c r="D360" s="41" t="str">
        <f t="shared" si="190"/>
        <v>PKR253148861</v>
      </c>
      <c r="E360" s="41" t="str">
        <f t="shared" si="191"/>
        <v>596421460334</v>
      </c>
      <c r="F360" s="39" t="str">
        <f t="shared" si="192"/>
        <v>2254234</v>
      </c>
      <c r="G360" s="39" t="str">
        <f t="shared" si="193"/>
        <v>WISE EXPRESS(HOJUDIRECT)</v>
      </c>
      <c r="H360" s="41" t="str">
        <f t="shared" si="194"/>
        <v>박지은</v>
      </c>
      <c r="I360" s="39" t="str">
        <f t="shared" si="195"/>
        <v>13457</v>
      </c>
      <c r="J360" s="52" t="str">
        <f t="shared" si="196"/>
        <v/>
      </c>
      <c r="K360" s="75">
        <f t="shared" si="197"/>
        <v>1</v>
      </c>
      <c r="L360" s="76">
        <f t="shared" si="198"/>
        <v>1</v>
      </c>
      <c r="M360" s="76">
        <f t="shared" si="199"/>
        <v>1E-3</v>
      </c>
      <c r="N360" s="76">
        <f t="shared" si="200"/>
        <v>1</v>
      </c>
      <c r="O360" s="42">
        <f t="shared" si="201"/>
        <v>1</v>
      </c>
      <c r="P360" s="39" t="str">
        <f t="shared" si="202"/>
        <v>일반(목록배제,Normal-Manifest Exception)</v>
      </c>
      <c r="Q360" s="72">
        <f t="shared" si="203"/>
        <v>72</v>
      </c>
      <c r="R360" s="43" t="str">
        <f t="shared" si="204"/>
        <v>5X033</v>
      </c>
      <c r="S360" s="82" t="str">
        <f t="shared" si="205"/>
        <v/>
      </c>
      <c r="T360" s="40">
        <f t="shared" si="206"/>
        <v>45905</v>
      </c>
      <c r="U360" s="44">
        <v>2500</v>
      </c>
      <c r="V360" s="44">
        <f t="shared" si="207"/>
        <v>0</v>
      </c>
      <c r="W360" s="77">
        <f t="shared" si="208"/>
        <v>2500</v>
      </c>
      <c r="X360" s="78">
        <f t="shared" si="209"/>
        <v>0</v>
      </c>
      <c r="Y360" s="44" cm="1">
        <f t="array" ref="Y360">_xlfn.IFNA(_xlfn.IFS(AND(Q360&gt;=2000, Q360&lt;3000), 10000, AND(Q360&gt;=3000, Q360&lt;4000), 15000, AND(Q360&gt;=4000, Q360&lt;5000), 20000, AND(Q360&gt;=5000), 25000),0)</f>
        <v>0</v>
      </c>
      <c r="Z360" s="91">
        <f t="shared" si="210"/>
        <v>300</v>
      </c>
      <c r="AA360" s="44">
        <f t="shared" si="211"/>
        <v>0</v>
      </c>
      <c r="AB360" s="44"/>
      <c r="AC360" s="44"/>
      <c r="AD360" s="44"/>
      <c r="AE360" s="44">
        <f>VLOOKUP(O360,정산업데이트!$A$6:$B$12,2,10)</f>
        <v>0</v>
      </c>
      <c r="AF360" s="44"/>
      <c r="AG360" s="79">
        <f t="shared" si="212"/>
        <v>300</v>
      </c>
      <c r="AH360" s="80">
        <f t="shared" si="213"/>
        <v>2800</v>
      </c>
      <c r="AI360" s="93"/>
      <c r="AJ360" s="84" t="s">
        <v>3202</v>
      </c>
      <c r="AK360" s="84" t="s">
        <v>73</v>
      </c>
      <c r="AL360" s="84" t="s">
        <v>3203</v>
      </c>
      <c r="AM360" s="84" t="s">
        <v>3951</v>
      </c>
      <c r="AN360" s="84" t="s">
        <v>227</v>
      </c>
      <c r="AO360" s="84" t="s">
        <v>3952</v>
      </c>
      <c r="AP360" s="84" t="s">
        <v>3953</v>
      </c>
      <c r="AQ360" s="84" t="s">
        <v>122</v>
      </c>
      <c r="AR360" s="85">
        <v>1</v>
      </c>
      <c r="AS360" s="86">
        <v>1</v>
      </c>
      <c r="AT360" s="86">
        <v>1E-3</v>
      </c>
      <c r="AU360" s="86">
        <v>1</v>
      </c>
      <c r="AV360" s="84" t="s">
        <v>8</v>
      </c>
      <c r="AW360" s="86">
        <v>72</v>
      </c>
      <c r="AX360" s="84" t="s">
        <v>68</v>
      </c>
      <c r="AY360" s="84" t="s">
        <v>68</v>
      </c>
      <c r="AZ360" s="84" t="s">
        <v>68</v>
      </c>
      <c r="BA360" s="84" t="s">
        <v>68</v>
      </c>
      <c r="BB360" s="84" t="s">
        <v>68</v>
      </c>
      <c r="BC360" s="84" t="s">
        <v>135</v>
      </c>
      <c r="BD360" s="84" t="s">
        <v>104</v>
      </c>
      <c r="BE360" s="84" t="s">
        <v>105</v>
      </c>
      <c r="BF360" s="84" t="s">
        <v>122</v>
      </c>
      <c r="BG360" s="84" t="s">
        <v>69</v>
      </c>
      <c r="BH360" s="92" t="s">
        <v>3954</v>
      </c>
      <c r="BI360" s="84" t="s">
        <v>122</v>
      </c>
      <c r="BJ360" s="84" t="s">
        <v>3955</v>
      </c>
      <c r="BK360" s="84" t="s">
        <v>867</v>
      </c>
      <c r="BL360" s="84" t="s">
        <v>122</v>
      </c>
      <c r="BM360" s="84" t="s">
        <v>104</v>
      </c>
      <c r="BN360" s="84" t="s">
        <v>70</v>
      </c>
      <c r="BO360" s="84" t="s">
        <v>71</v>
      </c>
      <c r="BP360" s="84" t="s">
        <v>122</v>
      </c>
      <c r="BQ360" s="84" t="s">
        <v>163</v>
      </c>
    </row>
    <row r="361" spans="1:69" ht="13.2" customHeight="1" x14ac:dyDescent="0.3">
      <c r="A361" s="40" t="str">
        <f t="shared" si="187"/>
        <v>2025-09-05</v>
      </c>
      <c r="B361" s="40" t="str">
        <f t="shared" si="188"/>
        <v>SYD</v>
      </c>
      <c r="C361" s="39" t="str">
        <f t="shared" si="189"/>
        <v>40644104675</v>
      </c>
      <c r="D361" s="41" t="str">
        <f t="shared" si="190"/>
        <v>PKR253148862</v>
      </c>
      <c r="E361" s="41" t="str">
        <f t="shared" si="191"/>
        <v>596421460345</v>
      </c>
      <c r="F361" s="39" t="str">
        <f t="shared" si="192"/>
        <v>2254234</v>
      </c>
      <c r="G361" s="39" t="str">
        <f t="shared" si="193"/>
        <v>WISE EXPRESS(HOJUDIRECT)</v>
      </c>
      <c r="H361" s="41" t="str">
        <f t="shared" si="194"/>
        <v>박미라</v>
      </c>
      <c r="I361" s="39" t="str">
        <f t="shared" si="195"/>
        <v>04805</v>
      </c>
      <c r="J361" s="52" t="str">
        <f t="shared" si="196"/>
        <v/>
      </c>
      <c r="K361" s="75">
        <f t="shared" si="197"/>
        <v>1</v>
      </c>
      <c r="L361" s="76">
        <f t="shared" si="198"/>
        <v>1</v>
      </c>
      <c r="M361" s="76">
        <f t="shared" si="199"/>
        <v>1E-3</v>
      </c>
      <c r="N361" s="76">
        <f t="shared" si="200"/>
        <v>1</v>
      </c>
      <c r="O361" s="42">
        <f t="shared" si="201"/>
        <v>1</v>
      </c>
      <c r="P361" s="39" t="str">
        <f t="shared" si="202"/>
        <v>일반(목록배제,Normal-Manifest Exception)</v>
      </c>
      <c r="Q361" s="72">
        <f t="shared" si="203"/>
        <v>16</v>
      </c>
      <c r="R361" s="43" t="str">
        <f t="shared" si="204"/>
        <v>5X033</v>
      </c>
      <c r="S361" s="82" t="str">
        <f t="shared" si="205"/>
        <v/>
      </c>
      <c r="T361" s="40">
        <f t="shared" si="206"/>
        <v>45905</v>
      </c>
      <c r="U361" s="44">
        <v>2500</v>
      </c>
      <c r="V361" s="44">
        <f t="shared" si="207"/>
        <v>0</v>
      </c>
      <c r="W361" s="77">
        <f t="shared" si="208"/>
        <v>2500</v>
      </c>
      <c r="X361" s="78">
        <f t="shared" si="209"/>
        <v>0</v>
      </c>
      <c r="Y361" s="44" cm="1">
        <f t="array" ref="Y361">_xlfn.IFNA(_xlfn.IFS(AND(Q361&gt;=2000, Q361&lt;3000), 10000, AND(Q361&gt;=3000, Q361&lt;4000), 15000, AND(Q361&gt;=4000, Q361&lt;5000), 20000, AND(Q361&gt;=5000), 25000),0)</f>
        <v>0</v>
      </c>
      <c r="Z361" s="91">
        <f t="shared" si="210"/>
        <v>300</v>
      </c>
      <c r="AA361" s="44">
        <f t="shared" si="211"/>
        <v>0</v>
      </c>
      <c r="AB361" s="44"/>
      <c r="AC361" s="44"/>
      <c r="AD361" s="44"/>
      <c r="AE361" s="44">
        <f>VLOOKUP(O361,정산업데이트!$A$6:$B$12,2,10)</f>
        <v>0</v>
      </c>
      <c r="AF361" s="44"/>
      <c r="AG361" s="79">
        <f t="shared" si="212"/>
        <v>300</v>
      </c>
      <c r="AH361" s="80">
        <f t="shared" si="213"/>
        <v>2800</v>
      </c>
      <c r="AI361" s="93"/>
      <c r="AJ361" s="84" t="s">
        <v>3202</v>
      </c>
      <c r="AK361" s="84" t="s">
        <v>73</v>
      </c>
      <c r="AL361" s="84" t="s">
        <v>3203</v>
      </c>
      <c r="AM361" s="84" t="s">
        <v>3956</v>
      </c>
      <c r="AN361" s="84" t="s">
        <v>3957</v>
      </c>
      <c r="AO361" s="84" t="s">
        <v>3958</v>
      </c>
      <c r="AP361" s="84" t="s">
        <v>3959</v>
      </c>
      <c r="AQ361" s="84" t="s">
        <v>122</v>
      </c>
      <c r="AR361" s="85">
        <v>1</v>
      </c>
      <c r="AS361" s="86">
        <v>1</v>
      </c>
      <c r="AT361" s="86">
        <v>1E-3</v>
      </c>
      <c r="AU361" s="86">
        <v>1</v>
      </c>
      <c r="AV361" s="84" t="s">
        <v>8</v>
      </c>
      <c r="AW361" s="86">
        <v>16</v>
      </c>
      <c r="AX361" s="84" t="s">
        <v>68</v>
      </c>
      <c r="AY361" s="84" t="s">
        <v>68</v>
      </c>
      <c r="AZ361" s="84" t="s">
        <v>68</v>
      </c>
      <c r="BA361" s="84" t="s">
        <v>68</v>
      </c>
      <c r="BB361" s="84" t="s">
        <v>68</v>
      </c>
      <c r="BC361" s="84" t="s">
        <v>135</v>
      </c>
      <c r="BD361" s="84" t="s">
        <v>104</v>
      </c>
      <c r="BE361" s="84" t="s">
        <v>112</v>
      </c>
      <c r="BF361" s="84" t="s">
        <v>122</v>
      </c>
      <c r="BG361" s="84" t="s">
        <v>69</v>
      </c>
      <c r="BH361" s="92" t="s">
        <v>3960</v>
      </c>
      <c r="BI361" s="84" t="s">
        <v>122</v>
      </c>
      <c r="BJ361" s="84" t="s">
        <v>3961</v>
      </c>
      <c r="BK361" s="84" t="s">
        <v>867</v>
      </c>
      <c r="BL361" s="84" t="s">
        <v>122</v>
      </c>
      <c r="BM361" s="84" t="s">
        <v>104</v>
      </c>
      <c r="BN361" s="84" t="s">
        <v>70</v>
      </c>
      <c r="BO361" s="84" t="s">
        <v>71</v>
      </c>
      <c r="BP361" s="84" t="s">
        <v>122</v>
      </c>
      <c r="BQ361" s="84" t="s">
        <v>163</v>
      </c>
    </row>
    <row r="362" spans="1:69" ht="13.2" customHeight="1" x14ac:dyDescent="0.3">
      <c r="A362" s="40" t="str">
        <f t="shared" si="187"/>
        <v>2025-09-05</v>
      </c>
      <c r="B362" s="40" t="str">
        <f t="shared" si="188"/>
        <v>SYD</v>
      </c>
      <c r="C362" s="39" t="str">
        <f t="shared" si="189"/>
        <v>40644104675</v>
      </c>
      <c r="D362" s="41" t="str">
        <f t="shared" si="190"/>
        <v>PKR253148863</v>
      </c>
      <c r="E362" s="41" t="str">
        <f t="shared" si="191"/>
        <v>596421460356</v>
      </c>
      <c r="F362" s="39" t="str">
        <f t="shared" si="192"/>
        <v>2254234</v>
      </c>
      <c r="G362" s="39" t="str">
        <f t="shared" si="193"/>
        <v>WISE EXPRESS(HOJUDIRECT)</v>
      </c>
      <c r="H362" s="41" t="str">
        <f t="shared" si="194"/>
        <v>김선일</v>
      </c>
      <c r="I362" s="39" t="str">
        <f t="shared" si="195"/>
        <v>07921</v>
      </c>
      <c r="J362" s="52" t="str">
        <f t="shared" si="196"/>
        <v/>
      </c>
      <c r="K362" s="75">
        <f t="shared" si="197"/>
        <v>1</v>
      </c>
      <c r="L362" s="76">
        <f t="shared" si="198"/>
        <v>1.6</v>
      </c>
      <c r="M362" s="76">
        <f t="shared" si="199"/>
        <v>1E-3</v>
      </c>
      <c r="N362" s="76">
        <f t="shared" si="200"/>
        <v>1.6</v>
      </c>
      <c r="O362" s="42">
        <f t="shared" si="201"/>
        <v>2</v>
      </c>
      <c r="P362" s="39" t="str">
        <f t="shared" si="202"/>
        <v>일반(목록배제,Normal-Manifest Exception)</v>
      </c>
      <c r="Q362" s="72">
        <f t="shared" si="203"/>
        <v>32</v>
      </c>
      <c r="R362" s="43" t="str">
        <f t="shared" si="204"/>
        <v>5X033</v>
      </c>
      <c r="S362" s="82" t="str">
        <f t="shared" si="205"/>
        <v/>
      </c>
      <c r="T362" s="40">
        <f t="shared" si="206"/>
        <v>45905</v>
      </c>
      <c r="U362" s="44">
        <v>2500</v>
      </c>
      <c r="V362" s="44">
        <f t="shared" si="207"/>
        <v>0</v>
      </c>
      <c r="W362" s="77">
        <f t="shared" si="208"/>
        <v>2500</v>
      </c>
      <c r="X362" s="78">
        <f t="shared" si="209"/>
        <v>0</v>
      </c>
      <c r="Y362" s="44" cm="1">
        <f t="array" ref="Y362">_xlfn.IFNA(_xlfn.IFS(AND(Q362&gt;=2000, Q362&lt;3000), 10000, AND(Q362&gt;=3000, Q362&lt;4000), 15000, AND(Q362&gt;=4000, Q362&lt;5000), 20000, AND(Q362&gt;=5000), 25000),0)</f>
        <v>0</v>
      </c>
      <c r="Z362" s="91">
        <f t="shared" si="210"/>
        <v>300</v>
      </c>
      <c r="AA362" s="44">
        <f t="shared" si="211"/>
        <v>0</v>
      </c>
      <c r="AB362" s="44"/>
      <c r="AC362" s="44"/>
      <c r="AD362" s="44"/>
      <c r="AE362" s="44">
        <f>VLOOKUP(O362,정산업데이트!$A$6:$B$12,2,10)</f>
        <v>0</v>
      </c>
      <c r="AF362" s="44"/>
      <c r="AG362" s="79">
        <f t="shared" si="212"/>
        <v>300</v>
      </c>
      <c r="AH362" s="80">
        <f t="shared" si="213"/>
        <v>2800</v>
      </c>
      <c r="AI362" s="93"/>
      <c r="AJ362" s="84" t="s">
        <v>3202</v>
      </c>
      <c r="AK362" s="84" t="s">
        <v>73</v>
      </c>
      <c r="AL362" s="84" t="s">
        <v>3203</v>
      </c>
      <c r="AM362" s="84" t="s">
        <v>3962</v>
      </c>
      <c r="AN362" s="84" t="s">
        <v>1367</v>
      </c>
      <c r="AO362" s="84" t="s">
        <v>3963</v>
      </c>
      <c r="AP362" s="84" t="s">
        <v>3964</v>
      </c>
      <c r="AQ362" s="84" t="s">
        <v>122</v>
      </c>
      <c r="AR362" s="85">
        <v>1</v>
      </c>
      <c r="AS362" s="86">
        <v>1.6</v>
      </c>
      <c r="AT362" s="86">
        <v>1E-3</v>
      </c>
      <c r="AU362" s="86">
        <v>1.6</v>
      </c>
      <c r="AV362" s="84" t="s">
        <v>8</v>
      </c>
      <c r="AW362" s="86">
        <v>32</v>
      </c>
      <c r="AX362" s="84" t="s">
        <v>68</v>
      </c>
      <c r="AY362" s="84" t="s">
        <v>68</v>
      </c>
      <c r="AZ362" s="84" t="s">
        <v>68</v>
      </c>
      <c r="BA362" s="84" t="s">
        <v>68</v>
      </c>
      <c r="BB362" s="84" t="s">
        <v>68</v>
      </c>
      <c r="BC362" s="84" t="s">
        <v>135</v>
      </c>
      <c r="BD362" s="84" t="s">
        <v>104</v>
      </c>
      <c r="BE362" s="84" t="s">
        <v>112</v>
      </c>
      <c r="BF362" s="84" t="s">
        <v>122</v>
      </c>
      <c r="BG362" s="84" t="s">
        <v>69</v>
      </c>
      <c r="BH362" s="92" t="s">
        <v>3965</v>
      </c>
      <c r="BI362" s="84" t="s">
        <v>122</v>
      </c>
      <c r="BJ362" s="84" t="s">
        <v>3966</v>
      </c>
      <c r="BK362" s="84" t="s">
        <v>867</v>
      </c>
      <c r="BL362" s="84" t="s">
        <v>122</v>
      </c>
      <c r="BM362" s="84" t="s">
        <v>104</v>
      </c>
      <c r="BN362" s="84" t="s">
        <v>70</v>
      </c>
      <c r="BO362" s="84" t="s">
        <v>71</v>
      </c>
      <c r="BP362" s="84" t="s">
        <v>122</v>
      </c>
      <c r="BQ362" s="84" t="s">
        <v>163</v>
      </c>
    </row>
    <row r="363" spans="1:69" ht="13.2" customHeight="1" x14ac:dyDescent="0.3">
      <c r="A363" s="40" t="str">
        <f t="shared" si="187"/>
        <v>2025-09-05</v>
      </c>
      <c r="B363" s="40" t="str">
        <f t="shared" si="188"/>
        <v>SYD</v>
      </c>
      <c r="C363" s="39" t="str">
        <f t="shared" si="189"/>
        <v>40644104675</v>
      </c>
      <c r="D363" s="41" t="str">
        <f t="shared" si="190"/>
        <v>PKR253148864</v>
      </c>
      <c r="E363" s="41" t="str">
        <f t="shared" si="191"/>
        <v>596421460360</v>
      </c>
      <c r="F363" s="39" t="str">
        <f t="shared" si="192"/>
        <v>2254234</v>
      </c>
      <c r="G363" s="39" t="str">
        <f t="shared" si="193"/>
        <v>WISE EXPRESS(HOJUDIRECT)</v>
      </c>
      <c r="H363" s="41" t="str">
        <f t="shared" si="194"/>
        <v>도이진</v>
      </c>
      <c r="I363" s="39" t="str">
        <f t="shared" si="195"/>
        <v>44225</v>
      </c>
      <c r="J363" s="52" t="str">
        <f t="shared" si="196"/>
        <v/>
      </c>
      <c r="K363" s="75">
        <f t="shared" si="197"/>
        <v>1</v>
      </c>
      <c r="L363" s="76">
        <f t="shared" si="198"/>
        <v>0.4</v>
      </c>
      <c r="M363" s="76">
        <f t="shared" si="199"/>
        <v>1E-3</v>
      </c>
      <c r="N363" s="76">
        <f t="shared" si="200"/>
        <v>0.4</v>
      </c>
      <c r="O363" s="42">
        <f t="shared" si="201"/>
        <v>0.5</v>
      </c>
      <c r="P363" s="39" t="str">
        <f t="shared" si="202"/>
        <v>일반(목록배제,Normal-Manifest Exception)</v>
      </c>
      <c r="Q363" s="72">
        <f t="shared" si="203"/>
        <v>24</v>
      </c>
      <c r="R363" s="43" t="str">
        <f t="shared" si="204"/>
        <v>5X033</v>
      </c>
      <c r="S363" s="82" t="str">
        <f t="shared" si="205"/>
        <v/>
      </c>
      <c r="T363" s="40">
        <f t="shared" si="206"/>
        <v>45905</v>
      </c>
      <c r="U363" s="44">
        <v>2500</v>
      </c>
      <c r="V363" s="44">
        <f t="shared" si="207"/>
        <v>0</v>
      </c>
      <c r="W363" s="77">
        <f t="shared" si="208"/>
        <v>2500</v>
      </c>
      <c r="X363" s="78">
        <f t="shared" si="209"/>
        <v>0</v>
      </c>
      <c r="Y363" s="44" cm="1">
        <f t="array" ref="Y363">_xlfn.IFNA(_xlfn.IFS(AND(Q363&gt;=2000, Q363&lt;3000), 10000, AND(Q363&gt;=3000, Q363&lt;4000), 15000, AND(Q363&gt;=4000, Q363&lt;5000), 20000, AND(Q363&gt;=5000), 25000),0)</f>
        <v>0</v>
      </c>
      <c r="Z363" s="91">
        <f t="shared" si="210"/>
        <v>300</v>
      </c>
      <c r="AA363" s="44">
        <f t="shared" si="211"/>
        <v>0</v>
      </c>
      <c r="AB363" s="44"/>
      <c r="AC363" s="44"/>
      <c r="AD363" s="44"/>
      <c r="AE363" s="44">
        <f>VLOOKUP(O363,정산업데이트!$A$6:$B$12,2,10)</f>
        <v>0</v>
      </c>
      <c r="AF363" s="44"/>
      <c r="AG363" s="79">
        <f t="shared" si="212"/>
        <v>300</v>
      </c>
      <c r="AH363" s="80">
        <f t="shared" si="213"/>
        <v>2800</v>
      </c>
      <c r="AI363" s="93"/>
      <c r="AJ363" s="84" t="s">
        <v>3202</v>
      </c>
      <c r="AK363" s="84" t="s">
        <v>73</v>
      </c>
      <c r="AL363" s="84" t="s">
        <v>3203</v>
      </c>
      <c r="AM363" s="84" t="s">
        <v>3967</v>
      </c>
      <c r="AN363" s="84" t="s">
        <v>3968</v>
      </c>
      <c r="AO363" s="84" t="s">
        <v>3969</v>
      </c>
      <c r="AP363" s="84" t="s">
        <v>1272</v>
      </c>
      <c r="AQ363" s="84" t="s">
        <v>122</v>
      </c>
      <c r="AR363" s="85">
        <v>1</v>
      </c>
      <c r="AS363" s="86">
        <v>0.4</v>
      </c>
      <c r="AT363" s="86">
        <v>1E-3</v>
      </c>
      <c r="AU363" s="86">
        <v>0.4</v>
      </c>
      <c r="AV363" s="84" t="s">
        <v>8</v>
      </c>
      <c r="AW363" s="86">
        <v>24</v>
      </c>
      <c r="AX363" s="84" t="s">
        <v>68</v>
      </c>
      <c r="AY363" s="84" t="s">
        <v>68</v>
      </c>
      <c r="AZ363" s="84" t="s">
        <v>68</v>
      </c>
      <c r="BA363" s="84" t="s">
        <v>68</v>
      </c>
      <c r="BB363" s="84" t="s">
        <v>68</v>
      </c>
      <c r="BC363" s="84" t="s">
        <v>135</v>
      </c>
      <c r="BD363" s="84" t="s">
        <v>104</v>
      </c>
      <c r="BE363" s="84" t="s">
        <v>112</v>
      </c>
      <c r="BF363" s="84" t="s">
        <v>122</v>
      </c>
      <c r="BG363" s="84" t="s">
        <v>69</v>
      </c>
      <c r="BH363" s="92" t="s">
        <v>3970</v>
      </c>
      <c r="BI363" s="84" t="s">
        <v>122</v>
      </c>
      <c r="BJ363" s="84" t="s">
        <v>3971</v>
      </c>
      <c r="BK363" s="84" t="s">
        <v>867</v>
      </c>
      <c r="BL363" s="84" t="s">
        <v>122</v>
      </c>
      <c r="BM363" s="84" t="s">
        <v>104</v>
      </c>
      <c r="BN363" s="84" t="s">
        <v>70</v>
      </c>
      <c r="BO363" s="84" t="s">
        <v>71</v>
      </c>
      <c r="BP363" s="84" t="s">
        <v>122</v>
      </c>
      <c r="BQ363" s="84" t="s">
        <v>163</v>
      </c>
    </row>
    <row r="364" spans="1:69" ht="13.2" customHeight="1" x14ac:dyDescent="0.3">
      <c r="A364" s="40" t="str">
        <f t="shared" si="187"/>
        <v>2025-09-05</v>
      </c>
      <c r="B364" s="40" t="str">
        <f t="shared" si="188"/>
        <v>SYD</v>
      </c>
      <c r="C364" s="39" t="str">
        <f t="shared" si="189"/>
        <v>40644104675</v>
      </c>
      <c r="D364" s="41" t="str">
        <f t="shared" si="190"/>
        <v>PKR253148865</v>
      </c>
      <c r="E364" s="41" t="str">
        <f t="shared" si="191"/>
        <v>596421460371</v>
      </c>
      <c r="F364" s="39" t="str">
        <f t="shared" si="192"/>
        <v>2254234</v>
      </c>
      <c r="G364" s="39" t="str">
        <f t="shared" si="193"/>
        <v>WISE EXPRESS(HOJUDIRECT)</v>
      </c>
      <c r="H364" s="41" t="str">
        <f t="shared" si="194"/>
        <v>김순애</v>
      </c>
      <c r="I364" s="39" t="str">
        <f t="shared" si="195"/>
        <v>54052</v>
      </c>
      <c r="J364" s="52" t="str">
        <f t="shared" si="196"/>
        <v/>
      </c>
      <c r="K364" s="75">
        <f t="shared" si="197"/>
        <v>1</v>
      </c>
      <c r="L364" s="76">
        <f t="shared" si="198"/>
        <v>0.6</v>
      </c>
      <c r="M364" s="76">
        <f t="shared" si="199"/>
        <v>1E-3</v>
      </c>
      <c r="N364" s="76">
        <f t="shared" si="200"/>
        <v>0.6</v>
      </c>
      <c r="O364" s="42">
        <f t="shared" si="201"/>
        <v>1</v>
      </c>
      <c r="P364" s="39" t="str">
        <f t="shared" si="202"/>
        <v>일반(목록배제,Normal-Manifest Exception)</v>
      </c>
      <c r="Q364" s="72">
        <f t="shared" si="203"/>
        <v>36</v>
      </c>
      <c r="R364" s="43" t="str">
        <f t="shared" si="204"/>
        <v>5X033</v>
      </c>
      <c r="S364" s="82" t="str">
        <f t="shared" si="205"/>
        <v/>
      </c>
      <c r="T364" s="40">
        <f t="shared" si="206"/>
        <v>45905</v>
      </c>
      <c r="U364" s="44">
        <v>2500</v>
      </c>
      <c r="V364" s="44">
        <f t="shared" si="207"/>
        <v>0</v>
      </c>
      <c r="W364" s="77">
        <f t="shared" si="208"/>
        <v>2500</v>
      </c>
      <c r="X364" s="78">
        <f t="shared" si="209"/>
        <v>0</v>
      </c>
      <c r="Y364" s="44" cm="1">
        <f t="array" ref="Y364">_xlfn.IFNA(_xlfn.IFS(AND(Q364&gt;=2000, Q364&lt;3000), 10000, AND(Q364&gt;=3000, Q364&lt;4000), 15000, AND(Q364&gt;=4000, Q364&lt;5000), 20000, AND(Q364&gt;=5000), 25000),0)</f>
        <v>0</v>
      </c>
      <c r="Z364" s="91">
        <f t="shared" si="210"/>
        <v>300</v>
      </c>
      <c r="AA364" s="44">
        <f t="shared" si="211"/>
        <v>0</v>
      </c>
      <c r="AB364" s="44"/>
      <c r="AC364" s="44"/>
      <c r="AD364" s="44"/>
      <c r="AE364" s="44">
        <f>VLOOKUP(O364,정산업데이트!$A$6:$B$12,2,10)</f>
        <v>0</v>
      </c>
      <c r="AF364" s="44"/>
      <c r="AG364" s="79">
        <f t="shared" si="212"/>
        <v>300</v>
      </c>
      <c r="AH364" s="80">
        <f t="shared" si="213"/>
        <v>2800</v>
      </c>
      <c r="AI364" s="93"/>
      <c r="AJ364" s="84" t="s">
        <v>3202</v>
      </c>
      <c r="AK364" s="84" t="s">
        <v>73</v>
      </c>
      <c r="AL364" s="84" t="s">
        <v>3203</v>
      </c>
      <c r="AM364" s="84" t="s">
        <v>3972</v>
      </c>
      <c r="AN364" s="84" t="s">
        <v>3973</v>
      </c>
      <c r="AO364" s="84" t="s">
        <v>3974</v>
      </c>
      <c r="AP364" s="84" t="s">
        <v>3975</v>
      </c>
      <c r="AQ364" s="84" t="s">
        <v>122</v>
      </c>
      <c r="AR364" s="85">
        <v>1</v>
      </c>
      <c r="AS364" s="86">
        <v>0.6</v>
      </c>
      <c r="AT364" s="86">
        <v>1E-3</v>
      </c>
      <c r="AU364" s="86">
        <v>0.6</v>
      </c>
      <c r="AV364" s="84" t="s">
        <v>8</v>
      </c>
      <c r="AW364" s="86">
        <v>36</v>
      </c>
      <c r="AX364" s="84" t="s">
        <v>68</v>
      </c>
      <c r="AY364" s="84" t="s">
        <v>68</v>
      </c>
      <c r="AZ364" s="84" t="s">
        <v>68</v>
      </c>
      <c r="BA364" s="84" t="s">
        <v>68</v>
      </c>
      <c r="BB364" s="84" t="s">
        <v>68</v>
      </c>
      <c r="BC364" s="84" t="s">
        <v>135</v>
      </c>
      <c r="BD364" s="84" t="s">
        <v>104</v>
      </c>
      <c r="BE364" s="84" t="s">
        <v>112</v>
      </c>
      <c r="BF364" s="84" t="s">
        <v>122</v>
      </c>
      <c r="BG364" s="84" t="s">
        <v>69</v>
      </c>
      <c r="BH364" s="92" t="s">
        <v>3976</v>
      </c>
      <c r="BI364" s="84" t="s">
        <v>122</v>
      </c>
      <c r="BJ364" s="84" t="s">
        <v>3977</v>
      </c>
      <c r="BK364" s="84" t="s">
        <v>867</v>
      </c>
      <c r="BL364" s="84" t="s">
        <v>122</v>
      </c>
      <c r="BM364" s="84" t="s">
        <v>104</v>
      </c>
      <c r="BN364" s="84" t="s">
        <v>70</v>
      </c>
      <c r="BO364" s="84" t="s">
        <v>71</v>
      </c>
      <c r="BP364" s="84" t="s">
        <v>122</v>
      </c>
      <c r="BQ364" s="84" t="s">
        <v>163</v>
      </c>
    </row>
    <row r="365" spans="1:69" ht="13.2" customHeight="1" x14ac:dyDescent="0.3">
      <c r="A365" s="40" t="str">
        <f t="shared" si="187"/>
        <v>2025-09-05</v>
      </c>
      <c r="B365" s="40" t="str">
        <f t="shared" si="188"/>
        <v>SYD</v>
      </c>
      <c r="C365" s="39" t="str">
        <f t="shared" si="189"/>
        <v>40644104675</v>
      </c>
      <c r="D365" s="41" t="str">
        <f t="shared" si="190"/>
        <v>PKR253148866</v>
      </c>
      <c r="E365" s="41" t="str">
        <f t="shared" si="191"/>
        <v>596421460382</v>
      </c>
      <c r="F365" s="39" t="str">
        <f t="shared" si="192"/>
        <v>2254234</v>
      </c>
      <c r="G365" s="39" t="str">
        <f t="shared" si="193"/>
        <v>WISE EXPRESS(HOJUDIRECT)</v>
      </c>
      <c r="H365" s="41" t="str">
        <f t="shared" si="194"/>
        <v>김현경</v>
      </c>
      <c r="I365" s="39" t="str">
        <f t="shared" si="195"/>
        <v>11633</v>
      </c>
      <c r="J365" s="52" t="str">
        <f t="shared" si="196"/>
        <v/>
      </c>
      <c r="K365" s="75">
        <f t="shared" si="197"/>
        <v>1</v>
      </c>
      <c r="L365" s="76">
        <f t="shared" si="198"/>
        <v>0.6</v>
      </c>
      <c r="M365" s="76">
        <f t="shared" si="199"/>
        <v>1E-3</v>
      </c>
      <c r="N365" s="76">
        <f t="shared" si="200"/>
        <v>0.6</v>
      </c>
      <c r="O365" s="42">
        <f t="shared" si="201"/>
        <v>1</v>
      </c>
      <c r="P365" s="39" t="str">
        <f t="shared" si="202"/>
        <v>일반(목록배제,Normal-Manifest Exception)</v>
      </c>
      <c r="Q365" s="72">
        <f t="shared" si="203"/>
        <v>36</v>
      </c>
      <c r="R365" s="43" t="str">
        <f t="shared" si="204"/>
        <v>5X033</v>
      </c>
      <c r="S365" s="82" t="str">
        <f t="shared" si="205"/>
        <v/>
      </c>
      <c r="T365" s="40">
        <f t="shared" si="206"/>
        <v>45905</v>
      </c>
      <c r="U365" s="44">
        <v>2500</v>
      </c>
      <c r="V365" s="44">
        <f t="shared" si="207"/>
        <v>0</v>
      </c>
      <c r="W365" s="77">
        <f t="shared" si="208"/>
        <v>2500</v>
      </c>
      <c r="X365" s="78">
        <f t="shared" si="209"/>
        <v>0</v>
      </c>
      <c r="Y365" s="44" cm="1">
        <f t="array" ref="Y365">_xlfn.IFNA(_xlfn.IFS(AND(Q365&gt;=2000, Q365&lt;3000), 10000, AND(Q365&gt;=3000, Q365&lt;4000), 15000, AND(Q365&gt;=4000, Q365&lt;5000), 20000, AND(Q365&gt;=5000), 25000),0)</f>
        <v>0</v>
      </c>
      <c r="Z365" s="91">
        <f t="shared" si="210"/>
        <v>300</v>
      </c>
      <c r="AA365" s="44">
        <f t="shared" si="211"/>
        <v>0</v>
      </c>
      <c r="AB365" s="44"/>
      <c r="AC365" s="44"/>
      <c r="AD365" s="44"/>
      <c r="AE365" s="44">
        <f>VLOOKUP(O365,정산업데이트!$A$6:$B$12,2,10)</f>
        <v>0</v>
      </c>
      <c r="AF365" s="44"/>
      <c r="AG365" s="79">
        <f t="shared" si="212"/>
        <v>300</v>
      </c>
      <c r="AH365" s="80">
        <f t="shared" si="213"/>
        <v>2800</v>
      </c>
      <c r="AI365" s="93"/>
      <c r="AJ365" s="84" t="s">
        <v>3202</v>
      </c>
      <c r="AK365" s="84" t="s">
        <v>73</v>
      </c>
      <c r="AL365" s="84" t="s">
        <v>3203</v>
      </c>
      <c r="AM365" s="84" t="s">
        <v>3978</v>
      </c>
      <c r="AN365" s="84" t="s">
        <v>1698</v>
      </c>
      <c r="AO365" s="84" t="s">
        <v>3979</v>
      </c>
      <c r="AP365" s="84" t="s">
        <v>3980</v>
      </c>
      <c r="AQ365" s="84" t="s">
        <v>122</v>
      </c>
      <c r="AR365" s="85">
        <v>1</v>
      </c>
      <c r="AS365" s="86">
        <v>0.6</v>
      </c>
      <c r="AT365" s="86">
        <v>1E-3</v>
      </c>
      <c r="AU365" s="86">
        <v>0.6</v>
      </c>
      <c r="AV365" s="84" t="s">
        <v>8</v>
      </c>
      <c r="AW365" s="86">
        <v>36</v>
      </c>
      <c r="AX365" s="84" t="s">
        <v>68</v>
      </c>
      <c r="AY365" s="84" t="s">
        <v>68</v>
      </c>
      <c r="AZ365" s="84" t="s">
        <v>68</v>
      </c>
      <c r="BA365" s="84" t="s">
        <v>68</v>
      </c>
      <c r="BB365" s="84" t="s">
        <v>68</v>
      </c>
      <c r="BC365" s="84" t="s">
        <v>135</v>
      </c>
      <c r="BD365" s="84" t="s">
        <v>104</v>
      </c>
      <c r="BE365" s="84" t="s">
        <v>112</v>
      </c>
      <c r="BF365" s="84" t="s">
        <v>122</v>
      </c>
      <c r="BG365" s="84" t="s">
        <v>69</v>
      </c>
      <c r="BH365" s="92" t="s">
        <v>3981</v>
      </c>
      <c r="BI365" s="84" t="s">
        <v>122</v>
      </c>
      <c r="BJ365" s="84" t="s">
        <v>3982</v>
      </c>
      <c r="BK365" s="84" t="s">
        <v>867</v>
      </c>
      <c r="BL365" s="84" t="s">
        <v>122</v>
      </c>
      <c r="BM365" s="84" t="s">
        <v>104</v>
      </c>
      <c r="BN365" s="84" t="s">
        <v>70</v>
      </c>
      <c r="BO365" s="84" t="s">
        <v>71</v>
      </c>
      <c r="BP365" s="84" t="s">
        <v>122</v>
      </c>
      <c r="BQ365" s="84" t="s">
        <v>163</v>
      </c>
    </row>
    <row r="366" spans="1:69" ht="13.2" customHeight="1" x14ac:dyDescent="0.3">
      <c r="A366" s="40" t="str">
        <f t="shared" si="187"/>
        <v>2025-09-05</v>
      </c>
      <c r="B366" s="40" t="str">
        <f t="shared" si="188"/>
        <v>SYD</v>
      </c>
      <c r="C366" s="39" t="str">
        <f t="shared" si="189"/>
        <v>40644104675</v>
      </c>
      <c r="D366" s="41" t="str">
        <f t="shared" si="190"/>
        <v>PKR253165849</v>
      </c>
      <c r="E366" s="41" t="str">
        <f t="shared" si="191"/>
        <v>596421461863</v>
      </c>
      <c r="F366" s="39" t="str">
        <f t="shared" si="192"/>
        <v>2256683</v>
      </c>
      <c r="G366" s="39" t="str">
        <f t="shared" si="193"/>
        <v>WISE EXPRESS LOGISTICS(PANGZIMOM)</v>
      </c>
      <c r="H366" s="41" t="str">
        <f t="shared" si="194"/>
        <v>안정인</v>
      </c>
      <c r="I366" s="39" t="str">
        <f t="shared" si="195"/>
        <v>18317</v>
      </c>
      <c r="J366" s="52" t="str">
        <f t="shared" si="196"/>
        <v/>
      </c>
      <c r="K366" s="75">
        <f t="shared" si="197"/>
        <v>1</v>
      </c>
      <c r="L366" s="76">
        <f t="shared" si="198"/>
        <v>1</v>
      </c>
      <c r="M366" s="76">
        <f t="shared" si="199"/>
        <v>1E-3</v>
      </c>
      <c r="N366" s="76">
        <f t="shared" si="200"/>
        <v>1</v>
      </c>
      <c r="O366" s="42">
        <f t="shared" si="201"/>
        <v>1</v>
      </c>
      <c r="P366" s="39" t="str">
        <f t="shared" si="202"/>
        <v>일반(목록배제,Normal-Manifest Exception)</v>
      </c>
      <c r="Q366" s="72">
        <f t="shared" si="203"/>
        <v>10</v>
      </c>
      <c r="R366" s="43" t="str">
        <f t="shared" si="204"/>
        <v>5X033</v>
      </c>
      <c r="S366" s="82" t="str">
        <f t="shared" si="205"/>
        <v/>
      </c>
      <c r="T366" s="40">
        <f t="shared" si="206"/>
        <v>45905</v>
      </c>
      <c r="U366" s="44">
        <v>2500</v>
      </c>
      <c r="V366" s="44">
        <f t="shared" si="207"/>
        <v>0</v>
      </c>
      <c r="W366" s="77">
        <f t="shared" si="208"/>
        <v>2500</v>
      </c>
      <c r="X366" s="78">
        <f t="shared" si="209"/>
        <v>0</v>
      </c>
      <c r="Y366" s="44" cm="1">
        <f t="array" ref="Y366">_xlfn.IFNA(_xlfn.IFS(AND(Q366&gt;=2000, Q366&lt;3000), 10000, AND(Q366&gt;=3000, Q366&lt;4000), 15000, AND(Q366&gt;=4000, Q366&lt;5000), 20000, AND(Q366&gt;=5000), 25000),0)</f>
        <v>0</v>
      </c>
      <c r="Z366" s="91">
        <f t="shared" si="210"/>
        <v>300</v>
      </c>
      <c r="AA366" s="44">
        <f t="shared" si="211"/>
        <v>0</v>
      </c>
      <c r="AB366" s="44"/>
      <c r="AC366" s="44"/>
      <c r="AD366" s="44"/>
      <c r="AE366" s="44">
        <f>VLOOKUP(O366,정산업데이트!$A$6:$B$12,2,10)</f>
        <v>0</v>
      </c>
      <c r="AF366" s="44"/>
      <c r="AG366" s="79">
        <f t="shared" si="212"/>
        <v>300</v>
      </c>
      <c r="AH366" s="80">
        <f t="shared" si="213"/>
        <v>2800</v>
      </c>
      <c r="AI366" s="93"/>
      <c r="AJ366" s="84" t="s">
        <v>3202</v>
      </c>
      <c r="AK366" s="84" t="s">
        <v>73</v>
      </c>
      <c r="AL366" s="84" t="s">
        <v>3203</v>
      </c>
      <c r="AM366" s="84" t="s">
        <v>3983</v>
      </c>
      <c r="AN366" s="84" t="s">
        <v>3984</v>
      </c>
      <c r="AO366" s="84" t="s">
        <v>3985</v>
      </c>
      <c r="AP366" s="84" t="s">
        <v>1775</v>
      </c>
      <c r="AQ366" s="84" t="s">
        <v>122</v>
      </c>
      <c r="AR366" s="85">
        <v>1</v>
      </c>
      <c r="AS366" s="86">
        <v>1</v>
      </c>
      <c r="AT366" s="86">
        <v>1E-3</v>
      </c>
      <c r="AU366" s="86">
        <v>1</v>
      </c>
      <c r="AV366" s="84" t="s">
        <v>8</v>
      </c>
      <c r="AW366" s="86">
        <v>10</v>
      </c>
      <c r="AX366" s="84" t="s">
        <v>68</v>
      </c>
      <c r="AY366" s="84" t="s">
        <v>68</v>
      </c>
      <c r="AZ366" s="84" t="s">
        <v>68</v>
      </c>
      <c r="BA366" s="84" t="s">
        <v>68</v>
      </c>
      <c r="BB366" s="84" t="s">
        <v>68</v>
      </c>
      <c r="BC366" s="84" t="s">
        <v>441</v>
      </c>
      <c r="BD366" s="84" t="s">
        <v>442</v>
      </c>
      <c r="BE366" s="84" t="s">
        <v>443</v>
      </c>
      <c r="BF366" s="84" t="s">
        <v>122</v>
      </c>
      <c r="BG366" s="84" t="s">
        <v>69</v>
      </c>
      <c r="BH366" s="92" t="s">
        <v>3986</v>
      </c>
      <c r="BI366" s="84" t="s">
        <v>122</v>
      </c>
      <c r="BJ366" s="84" t="s">
        <v>3987</v>
      </c>
      <c r="BK366" s="84" t="s">
        <v>867</v>
      </c>
      <c r="BL366" s="84" t="s">
        <v>122</v>
      </c>
      <c r="BM366" s="84" t="s">
        <v>442</v>
      </c>
      <c r="BN366" s="84" t="s">
        <v>70</v>
      </c>
      <c r="BO366" s="84" t="s">
        <v>71</v>
      </c>
      <c r="BP366" s="84" t="s">
        <v>122</v>
      </c>
      <c r="BQ366" s="84" t="s">
        <v>163</v>
      </c>
    </row>
    <row r="367" spans="1:69" ht="13.2" customHeight="1" x14ac:dyDescent="0.3">
      <c r="A367" s="40" t="str">
        <f t="shared" si="187"/>
        <v>2025-09-05</v>
      </c>
      <c r="B367" s="40" t="str">
        <f t="shared" si="188"/>
        <v>SYD</v>
      </c>
      <c r="C367" s="39" t="str">
        <f t="shared" si="189"/>
        <v>40644104675</v>
      </c>
      <c r="D367" s="41" t="str">
        <f t="shared" si="190"/>
        <v>PKR253139572</v>
      </c>
      <c r="E367" s="41" t="str">
        <f t="shared" si="191"/>
        <v>596421460102</v>
      </c>
      <c r="F367" s="39" t="str">
        <f t="shared" si="192"/>
        <v>2254239</v>
      </c>
      <c r="G367" s="39" t="str">
        <f t="shared" si="193"/>
        <v>WISE EXPRESS(BIOSYDNEY)</v>
      </c>
      <c r="H367" s="41" t="str">
        <f t="shared" si="194"/>
        <v>김영숙</v>
      </c>
      <c r="I367" s="39" t="str">
        <f t="shared" si="195"/>
        <v>54544</v>
      </c>
      <c r="J367" s="52" t="str">
        <f t="shared" si="196"/>
        <v/>
      </c>
      <c r="K367" s="75">
        <f t="shared" si="197"/>
        <v>1</v>
      </c>
      <c r="L367" s="76">
        <f t="shared" si="198"/>
        <v>1</v>
      </c>
      <c r="M367" s="76">
        <f t="shared" si="199"/>
        <v>1E-3</v>
      </c>
      <c r="N367" s="76">
        <f t="shared" si="200"/>
        <v>1</v>
      </c>
      <c r="O367" s="42">
        <f t="shared" si="201"/>
        <v>1</v>
      </c>
      <c r="P367" s="39" t="str">
        <f t="shared" si="202"/>
        <v>일반(목록배제,Normal-Manifest Exception)</v>
      </c>
      <c r="Q367" s="72">
        <f t="shared" si="203"/>
        <v>130</v>
      </c>
      <c r="R367" s="43" t="str">
        <f t="shared" si="204"/>
        <v>5X033</v>
      </c>
      <c r="S367" s="82" t="str">
        <f t="shared" si="205"/>
        <v/>
      </c>
      <c r="T367" s="40">
        <f t="shared" si="206"/>
        <v>45905</v>
      </c>
      <c r="U367" s="44">
        <v>2500</v>
      </c>
      <c r="V367" s="44">
        <f t="shared" si="207"/>
        <v>0</v>
      </c>
      <c r="W367" s="77">
        <f t="shared" si="208"/>
        <v>2500</v>
      </c>
      <c r="X367" s="78">
        <f t="shared" si="209"/>
        <v>0</v>
      </c>
      <c r="Y367" s="44" cm="1">
        <f t="array" ref="Y367">_xlfn.IFNA(_xlfn.IFS(AND(Q367&gt;=2000, Q367&lt;3000), 10000, AND(Q367&gt;=3000, Q367&lt;4000), 15000, AND(Q367&gt;=4000, Q367&lt;5000), 20000, AND(Q367&gt;=5000), 25000),0)</f>
        <v>0</v>
      </c>
      <c r="Z367" s="91">
        <f t="shared" si="210"/>
        <v>300</v>
      </c>
      <c r="AA367" s="44">
        <f t="shared" si="211"/>
        <v>0</v>
      </c>
      <c r="AB367" s="44"/>
      <c r="AC367" s="44"/>
      <c r="AD367" s="44"/>
      <c r="AE367" s="44">
        <f>VLOOKUP(O367,정산업데이트!$A$6:$B$12,2,10)</f>
        <v>0</v>
      </c>
      <c r="AF367" s="44"/>
      <c r="AG367" s="79">
        <f t="shared" si="212"/>
        <v>300</v>
      </c>
      <c r="AH367" s="80">
        <f t="shared" si="213"/>
        <v>2800</v>
      </c>
      <c r="AI367" s="93"/>
      <c r="AJ367" s="84" t="s">
        <v>3202</v>
      </c>
      <c r="AK367" s="84" t="s">
        <v>73</v>
      </c>
      <c r="AL367" s="84" t="s">
        <v>3203</v>
      </c>
      <c r="AM367" s="84" t="s">
        <v>3988</v>
      </c>
      <c r="AN367" s="84" t="s">
        <v>558</v>
      </c>
      <c r="AO367" s="84" t="s">
        <v>1021</v>
      </c>
      <c r="AP367" s="84" t="s">
        <v>2038</v>
      </c>
      <c r="AQ367" s="84" t="s">
        <v>122</v>
      </c>
      <c r="AR367" s="85">
        <v>1</v>
      </c>
      <c r="AS367" s="86">
        <v>1</v>
      </c>
      <c r="AT367" s="86">
        <v>1E-3</v>
      </c>
      <c r="AU367" s="86">
        <v>1</v>
      </c>
      <c r="AV367" s="84" t="s">
        <v>8</v>
      </c>
      <c r="AW367" s="86">
        <v>130</v>
      </c>
      <c r="AX367" s="84" t="s">
        <v>68</v>
      </c>
      <c r="AY367" s="84" t="s">
        <v>68</v>
      </c>
      <c r="AZ367" s="84" t="s">
        <v>68</v>
      </c>
      <c r="BA367" s="84" t="s">
        <v>68</v>
      </c>
      <c r="BB367" s="84" t="s">
        <v>68</v>
      </c>
      <c r="BC367" s="84" t="s">
        <v>126</v>
      </c>
      <c r="BD367" s="84" t="s">
        <v>90</v>
      </c>
      <c r="BE367" s="84" t="s">
        <v>111</v>
      </c>
      <c r="BF367" s="84" t="s">
        <v>122</v>
      </c>
      <c r="BG367" s="84" t="s">
        <v>69</v>
      </c>
      <c r="BH367" s="92" t="s">
        <v>3989</v>
      </c>
      <c r="BI367" s="84" t="s">
        <v>122</v>
      </c>
      <c r="BJ367" s="84" t="s">
        <v>3990</v>
      </c>
      <c r="BK367" s="84" t="s">
        <v>867</v>
      </c>
      <c r="BL367" s="84" t="s">
        <v>122</v>
      </c>
      <c r="BM367" s="84" t="s">
        <v>90</v>
      </c>
      <c r="BN367" s="84" t="s">
        <v>70</v>
      </c>
      <c r="BO367" s="84" t="s">
        <v>71</v>
      </c>
      <c r="BP367" s="84" t="s">
        <v>122</v>
      </c>
      <c r="BQ367" s="84" t="s">
        <v>163</v>
      </c>
    </row>
    <row r="368" spans="1:69" ht="13.2" customHeight="1" x14ac:dyDescent="0.3">
      <c r="A368" s="40" t="str">
        <f t="shared" si="187"/>
        <v>2025-09-05</v>
      </c>
      <c r="B368" s="40" t="str">
        <f t="shared" si="188"/>
        <v>SYD</v>
      </c>
      <c r="C368" s="39" t="str">
        <f t="shared" si="189"/>
        <v>40644104675</v>
      </c>
      <c r="D368" s="41" t="str">
        <f t="shared" si="190"/>
        <v>PKR253139573</v>
      </c>
      <c r="E368" s="41" t="str">
        <f t="shared" si="191"/>
        <v>596421460113</v>
      </c>
      <c r="F368" s="39" t="str">
        <f t="shared" si="192"/>
        <v>2254239</v>
      </c>
      <c r="G368" s="39" t="str">
        <f t="shared" si="193"/>
        <v>WISE EXPRESS(BIOSYDNEY)</v>
      </c>
      <c r="H368" s="41" t="str">
        <f t="shared" si="194"/>
        <v>김영순</v>
      </c>
      <c r="I368" s="39" t="str">
        <f t="shared" si="195"/>
        <v>54544</v>
      </c>
      <c r="J368" s="52" t="str">
        <f t="shared" si="196"/>
        <v/>
      </c>
      <c r="K368" s="75">
        <f t="shared" si="197"/>
        <v>1</v>
      </c>
      <c r="L368" s="76">
        <f t="shared" si="198"/>
        <v>1</v>
      </c>
      <c r="M368" s="76">
        <f t="shared" si="199"/>
        <v>1E-3</v>
      </c>
      <c r="N368" s="76">
        <f t="shared" si="200"/>
        <v>1</v>
      </c>
      <c r="O368" s="42">
        <f t="shared" si="201"/>
        <v>1</v>
      </c>
      <c r="P368" s="39" t="str">
        <f t="shared" si="202"/>
        <v>일반(목록배제,Normal-Manifest Exception)</v>
      </c>
      <c r="Q368" s="72">
        <f t="shared" si="203"/>
        <v>150</v>
      </c>
      <c r="R368" s="43" t="str">
        <f t="shared" si="204"/>
        <v>5X033</v>
      </c>
      <c r="S368" s="82" t="str">
        <f t="shared" si="205"/>
        <v/>
      </c>
      <c r="T368" s="40">
        <f t="shared" si="206"/>
        <v>45905</v>
      </c>
      <c r="U368" s="44">
        <v>2500</v>
      </c>
      <c r="V368" s="44">
        <f t="shared" si="207"/>
        <v>0</v>
      </c>
      <c r="W368" s="77">
        <f t="shared" si="208"/>
        <v>2500</v>
      </c>
      <c r="X368" s="78">
        <f t="shared" si="209"/>
        <v>0</v>
      </c>
      <c r="Y368" s="44" cm="1">
        <f t="array" ref="Y368">_xlfn.IFNA(_xlfn.IFS(AND(Q368&gt;=2000, Q368&lt;3000), 10000, AND(Q368&gt;=3000, Q368&lt;4000), 15000, AND(Q368&gt;=4000, Q368&lt;5000), 20000, AND(Q368&gt;=5000), 25000),0)</f>
        <v>0</v>
      </c>
      <c r="Z368" s="91">
        <f t="shared" si="210"/>
        <v>300</v>
      </c>
      <c r="AA368" s="44">
        <f t="shared" si="211"/>
        <v>0</v>
      </c>
      <c r="AB368" s="44"/>
      <c r="AC368" s="44"/>
      <c r="AD368" s="44"/>
      <c r="AE368" s="44">
        <f>VLOOKUP(O368,정산업데이트!$A$6:$B$12,2,10)</f>
        <v>0</v>
      </c>
      <c r="AF368" s="44"/>
      <c r="AG368" s="79">
        <f t="shared" si="212"/>
        <v>300</v>
      </c>
      <c r="AH368" s="80">
        <f t="shared" si="213"/>
        <v>2800</v>
      </c>
      <c r="AI368" s="93"/>
      <c r="AJ368" s="84" t="s">
        <v>3202</v>
      </c>
      <c r="AK368" s="84" t="s">
        <v>73</v>
      </c>
      <c r="AL368" s="84" t="s">
        <v>3203</v>
      </c>
      <c r="AM368" s="84" t="s">
        <v>3991</v>
      </c>
      <c r="AN368" s="84" t="s">
        <v>1002</v>
      </c>
      <c r="AO368" s="84" t="s">
        <v>1003</v>
      </c>
      <c r="AP368" s="84" t="s">
        <v>2038</v>
      </c>
      <c r="AQ368" s="84" t="s">
        <v>122</v>
      </c>
      <c r="AR368" s="85">
        <v>1</v>
      </c>
      <c r="AS368" s="86">
        <v>1</v>
      </c>
      <c r="AT368" s="86">
        <v>1E-3</v>
      </c>
      <c r="AU368" s="86">
        <v>1</v>
      </c>
      <c r="AV368" s="84" t="s">
        <v>8</v>
      </c>
      <c r="AW368" s="86">
        <v>150</v>
      </c>
      <c r="AX368" s="84" t="s">
        <v>68</v>
      </c>
      <c r="AY368" s="84" t="s">
        <v>68</v>
      </c>
      <c r="AZ368" s="84" t="s">
        <v>68</v>
      </c>
      <c r="BA368" s="84" t="s">
        <v>68</v>
      </c>
      <c r="BB368" s="84" t="s">
        <v>68</v>
      </c>
      <c r="BC368" s="84" t="s">
        <v>126</v>
      </c>
      <c r="BD368" s="84" t="s">
        <v>90</v>
      </c>
      <c r="BE368" s="84" t="s">
        <v>111</v>
      </c>
      <c r="BF368" s="84" t="s">
        <v>122</v>
      </c>
      <c r="BG368" s="84" t="s">
        <v>69</v>
      </c>
      <c r="BH368" s="92" t="s">
        <v>3992</v>
      </c>
      <c r="BI368" s="84" t="s">
        <v>122</v>
      </c>
      <c r="BJ368" s="84" t="s">
        <v>3993</v>
      </c>
      <c r="BK368" s="84" t="s">
        <v>867</v>
      </c>
      <c r="BL368" s="84" t="s">
        <v>122</v>
      </c>
      <c r="BM368" s="84" t="s">
        <v>90</v>
      </c>
      <c r="BN368" s="84" t="s">
        <v>70</v>
      </c>
      <c r="BO368" s="84" t="s">
        <v>71</v>
      </c>
      <c r="BP368" s="84" t="s">
        <v>122</v>
      </c>
      <c r="BQ368" s="84" t="s">
        <v>163</v>
      </c>
    </row>
    <row r="369" spans="1:69" ht="13.2" customHeight="1" x14ac:dyDescent="0.3">
      <c r="A369" s="40" t="str">
        <f t="shared" si="187"/>
        <v>2025-09-05</v>
      </c>
      <c r="B369" s="40" t="str">
        <f t="shared" si="188"/>
        <v>SYD</v>
      </c>
      <c r="C369" s="39" t="str">
        <f t="shared" si="189"/>
        <v>40644104675</v>
      </c>
      <c r="D369" s="41" t="str">
        <f t="shared" si="190"/>
        <v>PKR253089580</v>
      </c>
      <c r="E369" s="41" t="str">
        <f t="shared" si="191"/>
        <v>596421458341</v>
      </c>
      <c r="F369" s="39" t="str">
        <f t="shared" si="192"/>
        <v>2254234</v>
      </c>
      <c r="G369" s="39" t="str">
        <f t="shared" si="193"/>
        <v>WISE EXPRESS(HOJUDIRECT)</v>
      </c>
      <c r="H369" s="41" t="str">
        <f t="shared" si="194"/>
        <v>공미란</v>
      </c>
      <c r="I369" s="39" t="str">
        <f t="shared" si="195"/>
        <v>21676</v>
      </c>
      <c r="J369" s="52" t="str">
        <f t="shared" si="196"/>
        <v/>
      </c>
      <c r="K369" s="75">
        <f t="shared" si="197"/>
        <v>1</v>
      </c>
      <c r="L369" s="76">
        <f t="shared" si="198"/>
        <v>2.75</v>
      </c>
      <c r="M369" s="76">
        <f t="shared" si="199"/>
        <v>1E-3</v>
      </c>
      <c r="N369" s="76">
        <f t="shared" si="200"/>
        <v>2.8</v>
      </c>
      <c r="O369" s="42">
        <f t="shared" si="201"/>
        <v>3</v>
      </c>
      <c r="P369" s="39" t="str">
        <f t="shared" si="202"/>
        <v>일반(목록배제,Normal-Manifest Exception)</v>
      </c>
      <c r="Q369" s="72">
        <f t="shared" si="203"/>
        <v>44</v>
      </c>
      <c r="R369" s="43" t="str">
        <f t="shared" si="204"/>
        <v>5X033</v>
      </c>
      <c r="S369" s="82" t="str">
        <f t="shared" si="205"/>
        <v/>
      </c>
      <c r="T369" s="40">
        <f t="shared" si="206"/>
        <v>45905</v>
      </c>
      <c r="U369" s="44">
        <v>2500</v>
      </c>
      <c r="V369" s="44">
        <f t="shared" si="207"/>
        <v>0</v>
      </c>
      <c r="W369" s="77">
        <f t="shared" si="208"/>
        <v>2500</v>
      </c>
      <c r="X369" s="78">
        <f t="shared" si="209"/>
        <v>0</v>
      </c>
      <c r="Y369" s="44" cm="1">
        <f t="array" ref="Y369">_xlfn.IFNA(_xlfn.IFS(AND(Q369&gt;=2000, Q369&lt;3000), 10000, AND(Q369&gt;=3000, Q369&lt;4000), 15000, AND(Q369&gt;=4000, Q369&lt;5000), 20000, AND(Q369&gt;=5000), 25000),0)</f>
        <v>0</v>
      </c>
      <c r="Z369" s="91">
        <f t="shared" si="210"/>
        <v>300</v>
      </c>
      <c r="AA369" s="44">
        <f t="shared" si="211"/>
        <v>0</v>
      </c>
      <c r="AB369" s="44"/>
      <c r="AC369" s="44"/>
      <c r="AD369" s="44"/>
      <c r="AE369" s="44">
        <f>VLOOKUP(O369,정산업데이트!$A$6:$B$12,2,10)</f>
        <v>0</v>
      </c>
      <c r="AF369" s="44"/>
      <c r="AG369" s="79">
        <f t="shared" si="212"/>
        <v>300</v>
      </c>
      <c r="AH369" s="80">
        <f t="shared" si="213"/>
        <v>2800</v>
      </c>
      <c r="AI369" s="93"/>
      <c r="AJ369" s="84" t="s">
        <v>3202</v>
      </c>
      <c r="AK369" s="84" t="s">
        <v>73</v>
      </c>
      <c r="AL369" s="84" t="s">
        <v>3203</v>
      </c>
      <c r="AM369" s="84" t="s">
        <v>3994</v>
      </c>
      <c r="AN369" s="84" t="s">
        <v>3995</v>
      </c>
      <c r="AO369" s="84" t="s">
        <v>3996</v>
      </c>
      <c r="AP369" s="84" t="s">
        <v>3997</v>
      </c>
      <c r="AQ369" s="84" t="s">
        <v>122</v>
      </c>
      <c r="AR369" s="85">
        <v>1</v>
      </c>
      <c r="AS369" s="86">
        <v>2.75</v>
      </c>
      <c r="AT369" s="86">
        <v>1E-3</v>
      </c>
      <c r="AU369" s="86">
        <v>2.8</v>
      </c>
      <c r="AV369" s="84" t="s">
        <v>8</v>
      </c>
      <c r="AW369" s="86">
        <v>44</v>
      </c>
      <c r="AX369" s="84" t="s">
        <v>68</v>
      </c>
      <c r="AY369" s="84" t="s">
        <v>68</v>
      </c>
      <c r="AZ369" s="84" t="s">
        <v>68</v>
      </c>
      <c r="BA369" s="84" t="s">
        <v>68</v>
      </c>
      <c r="BB369" s="84" t="s">
        <v>68</v>
      </c>
      <c r="BC369" s="84" t="s">
        <v>135</v>
      </c>
      <c r="BD369" s="84" t="s">
        <v>104</v>
      </c>
      <c r="BE369" s="84" t="s">
        <v>105</v>
      </c>
      <c r="BF369" s="84" t="s">
        <v>122</v>
      </c>
      <c r="BG369" s="84" t="s">
        <v>69</v>
      </c>
      <c r="BH369" s="92" t="s">
        <v>3998</v>
      </c>
      <c r="BI369" s="84" t="s">
        <v>122</v>
      </c>
      <c r="BJ369" s="84" t="s">
        <v>3999</v>
      </c>
      <c r="BK369" s="84" t="s">
        <v>867</v>
      </c>
      <c r="BL369" s="84" t="s">
        <v>122</v>
      </c>
      <c r="BM369" s="84" t="s">
        <v>104</v>
      </c>
      <c r="BN369" s="84" t="s">
        <v>70</v>
      </c>
      <c r="BO369" s="84" t="s">
        <v>71</v>
      </c>
      <c r="BP369" s="84" t="s">
        <v>122</v>
      </c>
      <c r="BQ369" s="84" t="s">
        <v>163</v>
      </c>
    </row>
    <row r="370" spans="1:69" ht="13.2" customHeight="1" x14ac:dyDescent="0.3">
      <c r="A370" s="40" t="str">
        <f t="shared" si="187"/>
        <v>2025-09-05</v>
      </c>
      <c r="B370" s="40" t="str">
        <f t="shared" si="188"/>
        <v>SYD</v>
      </c>
      <c r="C370" s="39" t="str">
        <f t="shared" si="189"/>
        <v>40644104675</v>
      </c>
      <c r="D370" s="41" t="str">
        <f t="shared" si="190"/>
        <v>PKR253088977</v>
      </c>
      <c r="E370" s="41" t="str">
        <f t="shared" si="191"/>
        <v>596421458223</v>
      </c>
      <c r="F370" s="39" t="str">
        <f t="shared" si="192"/>
        <v>2254239</v>
      </c>
      <c r="G370" s="39" t="str">
        <f t="shared" si="193"/>
        <v>WISE EXPRESS(BIOSYDNEY)</v>
      </c>
      <c r="H370" s="41" t="str">
        <f t="shared" si="194"/>
        <v>이형근</v>
      </c>
      <c r="I370" s="39" t="str">
        <f t="shared" si="195"/>
        <v>13930</v>
      </c>
      <c r="J370" s="52" t="str">
        <f t="shared" si="196"/>
        <v/>
      </c>
      <c r="K370" s="75">
        <f t="shared" si="197"/>
        <v>1</v>
      </c>
      <c r="L370" s="76">
        <f t="shared" si="198"/>
        <v>1</v>
      </c>
      <c r="M370" s="76">
        <f t="shared" si="199"/>
        <v>1E-3</v>
      </c>
      <c r="N370" s="76">
        <f t="shared" si="200"/>
        <v>1</v>
      </c>
      <c r="O370" s="42">
        <f t="shared" si="201"/>
        <v>1</v>
      </c>
      <c r="P370" s="39" t="str">
        <f t="shared" si="202"/>
        <v>일반(목록배제,Normal-Manifest Exception)</v>
      </c>
      <c r="Q370" s="72">
        <f t="shared" si="203"/>
        <v>110</v>
      </c>
      <c r="R370" s="43" t="str">
        <f t="shared" si="204"/>
        <v>5X033</v>
      </c>
      <c r="S370" s="82" t="str">
        <f t="shared" si="205"/>
        <v/>
      </c>
      <c r="T370" s="40">
        <f t="shared" si="206"/>
        <v>45905</v>
      </c>
      <c r="U370" s="44">
        <v>2500</v>
      </c>
      <c r="V370" s="44">
        <f t="shared" si="207"/>
        <v>0</v>
      </c>
      <c r="W370" s="77">
        <f t="shared" si="208"/>
        <v>2500</v>
      </c>
      <c r="X370" s="78">
        <f t="shared" si="209"/>
        <v>0</v>
      </c>
      <c r="Y370" s="44" cm="1">
        <f t="array" ref="Y370">_xlfn.IFNA(_xlfn.IFS(AND(Q370&gt;=2000, Q370&lt;3000), 10000, AND(Q370&gt;=3000, Q370&lt;4000), 15000, AND(Q370&gt;=4000, Q370&lt;5000), 20000, AND(Q370&gt;=5000), 25000),0)</f>
        <v>0</v>
      </c>
      <c r="Z370" s="91">
        <f t="shared" si="210"/>
        <v>300</v>
      </c>
      <c r="AA370" s="44">
        <f t="shared" si="211"/>
        <v>0</v>
      </c>
      <c r="AB370" s="44"/>
      <c r="AC370" s="44"/>
      <c r="AD370" s="44"/>
      <c r="AE370" s="44">
        <f>VLOOKUP(O370,정산업데이트!$A$6:$B$12,2,10)</f>
        <v>0</v>
      </c>
      <c r="AF370" s="44"/>
      <c r="AG370" s="79">
        <f t="shared" si="212"/>
        <v>300</v>
      </c>
      <c r="AH370" s="80">
        <f t="shared" si="213"/>
        <v>2800</v>
      </c>
      <c r="AI370" s="93"/>
      <c r="AJ370" s="84" t="s">
        <v>3202</v>
      </c>
      <c r="AK370" s="84" t="s">
        <v>73</v>
      </c>
      <c r="AL370" s="84" t="s">
        <v>3203</v>
      </c>
      <c r="AM370" s="84" t="s">
        <v>4000</v>
      </c>
      <c r="AN370" s="84" t="s">
        <v>1684</v>
      </c>
      <c r="AO370" s="84" t="s">
        <v>4001</v>
      </c>
      <c r="AP370" s="84" t="s">
        <v>4002</v>
      </c>
      <c r="AQ370" s="84" t="s">
        <v>122</v>
      </c>
      <c r="AR370" s="85">
        <v>1</v>
      </c>
      <c r="AS370" s="86">
        <v>1</v>
      </c>
      <c r="AT370" s="86">
        <v>1E-3</v>
      </c>
      <c r="AU370" s="86">
        <v>1</v>
      </c>
      <c r="AV370" s="84" t="s">
        <v>8</v>
      </c>
      <c r="AW370" s="86">
        <v>110</v>
      </c>
      <c r="AX370" s="84" t="s">
        <v>68</v>
      </c>
      <c r="AY370" s="84" t="s">
        <v>68</v>
      </c>
      <c r="AZ370" s="84" t="s">
        <v>68</v>
      </c>
      <c r="BA370" s="84" t="s">
        <v>68</v>
      </c>
      <c r="BB370" s="84" t="s">
        <v>68</v>
      </c>
      <c r="BC370" s="84" t="s">
        <v>126</v>
      </c>
      <c r="BD370" s="84" t="s">
        <v>90</v>
      </c>
      <c r="BE370" s="84" t="s">
        <v>111</v>
      </c>
      <c r="BF370" s="84" t="s">
        <v>122</v>
      </c>
      <c r="BG370" s="84" t="s">
        <v>69</v>
      </c>
      <c r="BH370" s="92" t="s">
        <v>4003</v>
      </c>
      <c r="BI370" s="84" t="s">
        <v>122</v>
      </c>
      <c r="BJ370" s="84" t="s">
        <v>4004</v>
      </c>
      <c r="BK370" s="84" t="s">
        <v>867</v>
      </c>
      <c r="BL370" s="84" t="s">
        <v>122</v>
      </c>
      <c r="BM370" s="84" t="s">
        <v>90</v>
      </c>
      <c r="BN370" s="84" t="s">
        <v>70</v>
      </c>
      <c r="BO370" s="84" t="s">
        <v>71</v>
      </c>
      <c r="BP370" s="84" t="s">
        <v>122</v>
      </c>
      <c r="BQ370" s="84" t="s">
        <v>163</v>
      </c>
    </row>
    <row r="371" spans="1:69" ht="13.2" customHeight="1" x14ac:dyDescent="0.3">
      <c r="A371" s="40" t="str">
        <f t="shared" si="187"/>
        <v>2025-09-05</v>
      </c>
      <c r="B371" s="40" t="str">
        <f t="shared" si="188"/>
        <v>SYD</v>
      </c>
      <c r="C371" s="39" t="str">
        <f t="shared" si="189"/>
        <v>40644104675</v>
      </c>
      <c r="D371" s="41" t="str">
        <f t="shared" si="190"/>
        <v>PKR253036771</v>
      </c>
      <c r="E371" s="41" t="str">
        <f t="shared" si="191"/>
        <v>596421456016</v>
      </c>
      <c r="F371" s="39" t="str">
        <f t="shared" si="192"/>
        <v>2254237</v>
      </c>
      <c r="G371" s="39" t="str">
        <f t="shared" si="193"/>
        <v>WISE EXPRESS(BABYBREATH)</v>
      </c>
      <c r="H371" s="41" t="str">
        <f t="shared" si="194"/>
        <v>김은비</v>
      </c>
      <c r="I371" s="39" t="str">
        <f t="shared" si="195"/>
        <v>57937</v>
      </c>
      <c r="J371" s="52" t="str">
        <f t="shared" si="196"/>
        <v/>
      </c>
      <c r="K371" s="75">
        <f t="shared" si="197"/>
        <v>1</v>
      </c>
      <c r="L371" s="76">
        <f t="shared" si="198"/>
        <v>1</v>
      </c>
      <c r="M371" s="76">
        <f t="shared" si="199"/>
        <v>1E-3</v>
      </c>
      <c r="N371" s="76">
        <f t="shared" si="200"/>
        <v>1</v>
      </c>
      <c r="O371" s="42">
        <f t="shared" si="201"/>
        <v>1</v>
      </c>
      <c r="P371" s="39" t="str">
        <f t="shared" si="202"/>
        <v>일반(목록배제,Normal-Manifest Exception)</v>
      </c>
      <c r="Q371" s="72">
        <f t="shared" si="203"/>
        <v>20</v>
      </c>
      <c r="R371" s="43" t="str">
        <f t="shared" si="204"/>
        <v>5X033</v>
      </c>
      <c r="S371" s="82" t="str">
        <f t="shared" si="205"/>
        <v/>
      </c>
      <c r="T371" s="40">
        <f t="shared" si="206"/>
        <v>45905</v>
      </c>
      <c r="U371" s="44">
        <v>2500</v>
      </c>
      <c r="V371" s="44">
        <f t="shared" si="207"/>
        <v>0</v>
      </c>
      <c r="W371" s="77">
        <f t="shared" si="208"/>
        <v>2500</v>
      </c>
      <c r="X371" s="78">
        <f t="shared" si="209"/>
        <v>0</v>
      </c>
      <c r="Y371" s="44" cm="1">
        <f t="array" ref="Y371">_xlfn.IFNA(_xlfn.IFS(AND(Q371&gt;=2000, Q371&lt;3000), 10000, AND(Q371&gt;=3000, Q371&lt;4000), 15000, AND(Q371&gt;=4000, Q371&lt;5000), 20000, AND(Q371&gt;=5000), 25000),0)</f>
        <v>0</v>
      </c>
      <c r="Z371" s="91">
        <f t="shared" si="210"/>
        <v>300</v>
      </c>
      <c r="AA371" s="44">
        <f t="shared" si="211"/>
        <v>0</v>
      </c>
      <c r="AB371" s="44"/>
      <c r="AC371" s="44"/>
      <c r="AD371" s="44"/>
      <c r="AE371" s="44">
        <f>VLOOKUP(O371,정산업데이트!$A$6:$B$12,2,10)</f>
        <v>0</v>
      </c>
      <c r="AF371" s="44"/>
      <c r="AG371" s="79">
        <f t="shared" si="212"/>
        <v>300</v>
      </c>
      <c r="AH371" s="80">
        <f t="shared" si="213"/>
        <v>2800</v>
      </c>
      <c r="AI371" s="93"/>
      <c r="AJ371" s="84" t="s">
        <v>3202</v>
      </c>
      <c r="AK371" s="84" t="s">
        <v>73</v>
      </c>
      <c r="AL371" s="84" t="s">
        <v>3203</v>
      </c>
      <c r="AM371" s="84" t="s">
        <v>4005</v>
      </c>
      <c r="AN371" s="84" t="s">
        <v>4006</v>
      </c>
      <c r="AO371" s="84" t="s">
        <v>4007</v>
      </c>
      <c r="AP371" s="84" t="s">
        <v>4008</v>
      </c>
      <c r="AQ371" s="84" t="s">
        <v>122</v>
      </c>
      <c r="AR371" s="85">
        <v>1</v>
      </c>
      <c r="AS371" s="86">
        <v>1</v>
      </c>
      <c r="AT371" s="86">
        <v>1E-3</v>
      </c>
      <c r="AU371" s="86">
        <v>1</v>
      </c>
      <c r="AV371" s="84" t="s">
        <v>8</v>
      </c>
      <c r="AW371" s="86">
        <v>20</v>
      </c>
      <c r="AX371" s="84" t="s">
        <v>68</v>
      </c>
      <c r="AY371" s="84" t="s">
        <v>68</v>
      </c>
      <c r="AZ371" s="84" t="s">
        <v>68</v>
      </c>
      <c r="BA371" s="84" t="s">
        <v>68</v>
      </c>
      <c r="BB371" s="84" t="s">
        <v>68</v>
      </c>
      <c r="BC371" s="84" t="s">
        <v>188</v>
      </c>
      <c r="BD371" s="84" t="s">
        <v>189</v>
      </c>
      <c r="BE371" s="84" t="s">
        <v>190</v>
      </c>
      <c r="BF371" s="84" t="s">
        <v>122</v>
      </c>
      <c r="BG371" s="84" t="s">
        <v>69</v>
      </c>
      <c r="BH371" s="92" t="s">
        <v>4009</v>
      </c>
      <c r="BI371" s="84" t="s">
        <v>122</v>
      </c>
      <c r="BJ371" s="84" t="s">
        <v>4010</v>
      </c>
      <c r="BK371" s="84" t="s">
        <v>867</v>
      </c>
      <c r="BL371" s="84" t="s">
        <v>122</v>
      </c>
      <c r="BM371" s="84" t="s">
        <v>189</v>
      </c>
      <c r="BN371" s="84" t="s">
        <v>70</v>
      </c>
      <c r="BO371" s="84" t="s">
        <v>71</v>
      </c>
      <c r="BP371" s="84" t="s">
        <v>122</v>
      </c>
      <c r="BQ371" s="84" t="s">
        <v>163</v>
      </c>
    </row>
    <row r="372" spans="1:69" ht="13.2" customHeight="1" x14ac:dyDescent="0.3">
      <c r="A372" s="40" t="str">
        <f t="shared" si="187"/>
        <v>2025-09-05</v>
      </c>
      <c r="B372" s="40" t="str">
        <f t="shared" si="188"/>
        <v>SYD</v>
      </c>
      <c r="C372" s="39" t="str">
        <f t="shared" si="189"/>
        <v>40644104675</v>
      </c>
      <c r="D372" s="41" t="str">
        <f t="shared" si="190"/>
        <v>PAU029773707</v>
      </c>
      <c r="E372" s="41" t="str">
        <f t="shared" si="191"/>
        <v>596421458094</v>
      </c>
      <c r="F372" s="39" t="str">
        <f t="shared" si="192"/>
        <v>2254252</v>
      </c>
      <c r="G372" s="39" t="str">
        <f t="shared" si="193"/>
        <v>WISE EXPRESS(AUSTRAPHARM)</v>
      </c>
      <c r="H372" s="41" t="str">
        <f t="shared" si="194"/>
        <v>조경희</v>
      </c>
      <c r="I372" s="39" t="str">
        <f t="shared" si="195"/>
        <v>42787</v>
      </c>
      <c r="J372" s="52" t="str">
        <f t="shared" si="196"/>
        <v/>
      </c>
      <c r="K372" s="75">
        <f t="shared" si="197"/>
        <v>1</v>
      </c>
      <c r="L372" s="76">
        <f t="shared" si="198"/>
        <v>1</v>
      </c>
      <c r="M372" s="76">
        <f t="shared" si="199"/>
        <v>1E-3</v>
      </c>
      <c r="N372" s="76">
        <f t="shared" si="200"/>
        <v>1</v>
      </c>
      <c r="O372" s="42">
        <f t="shared" si="201"/>
        <v>1</v>
      </c>
      <c r="P372" s="39" t="str">
        <f t="shared" si="202"/>
        <v>일반(목록배제,Normal-Manifest Exception)</v>
      </c>
      <c r="Q372" s="72">
        <f t="shared" si="203"/>
        <v>60</v>
      </c>
      <c r="R372" s="43" t="str">
        <f t="shared" si="204"/>
        <v>5X033</v>
      </c>
      <c r="S372" s="82" t="str">
        <f t="shared" si="205"/>
        <v/>
      </c>
      <c r="T372" s="40">
        <f t="shared" si="206"/>
        <v>45905</v>
      </c>
      <c r="U372" s="44">
        <v>2500</v>
      </c>
      <c r="V372" s="44">
        <f t="shared" si="207"/>
        <v>0</v>
      </c>
      <c r="W372" s="77">
        <f t="shared" si="208"/>
        <v>2500</v>
      </c>
      <c r="X372" s="78">
        <f t="shared" si="209"/>
        <v>0</v>
      </c>
      <c r="Y372" s="44" cm="1">
        <f t="array" ref="Y372">_xlfn.IFNA(_xlfn.IFS(AND(Q372&gt;=2000, Q372&lt;3000), 10000, AND(Q372&gt;=3000, Q372&lt;4000), 15000, AND(Q372&gt;=4000, Q372&lt;5000), 20000, AND(Q372&gt;=5000), 25000),0)</f>
        <v>0</v>
      </c>
      <c r="Z372" s="91">
        <f t="shared" si="210"/>
        <v>300</v>
      </c>
      <c r="AA372" s="44">
        <f t="shared" si="211"/>
        <v>0</v>
      </c>
      <c r="AB372" s="44"/>
      <c r="AC372" s="44"/>
      <c r="AD372" s="44"/>
      <c r="AE372" s="44">
        <f>VLOOKUP(O372,정산업데이트!$A$6:$B$12,2,10)</f>
        <v>0</v>
      </c>
      <c r="AF372" s="44"/>
      <c r="AG372" s="79">
        <f t="shared" si="212"/>
        <v>300</v>
      </c>
      <c r="AH372" s="80">
        <f t="shared" si="213"/>
        <v>2800</v>
      </c>
      <c r="AI372" s="93"/>
      <c r="AJ372" s="84" t="s">
        <v>3202</v>
      </c>
      <c r="AK372" s="84" t="s">
        <v>73</v>
      </c>
      <c r="AL372" s="84" t="s">
        <v>3203</v>
      </c>
      <c r="AM372" s="84" t="s">
        <v>4011</v>
      </c>
      <c r="AN372" s="84" t="s">
        <v>4012</v>
      </c>
      <c r="AO372" s="84" t="s">
        <v>4013</v>
      </c>
      <c r="AP372" s="84" t="s">
        <v>4014</v>
      </c>
      <c r="AQ372" s="84" t="s">
        <v>122</v>
      </c>
      <c r="AR372" s="85">
        <v>1</v>
      </c>
      <c r="AS372" s="86">
        <v>1</v>
      </c>
      <c r="AT372" s="86">
        <v>1E-3</v>
      </c>
      <c r="AU372" s="86">
        <v>1</v>
      </c>
      <c r="AV372" s="84" t="s">
        <v>8</v>
      </c>
      <c r="AW372" s="86">
        <v>60</v>
      </c>
      <c r="AX372" s="84" t="s">
        <v>68</v>
      </c>
      <c r="AY372" s="84" t="s">
        <v>68</v>
      </c>
      <c r="AZ372" s="84" t="s">
        <v>68</v>
      </c>
      <c r="BA372" s="84" t="s">
        <v>68</v>
      </c>
      <c r="BB372" s="84" t="s">
        <v>68</v>
      </c>
      <c r="BC372" s="84" t="s">
        <v>132</v>
      </c>
      <c r="BD372" s="84" t="s">
        <v>83</v>
      </c>
      <c r="BE372" s="84" t="s">
        <v>86</v>
      </c>
      <c r="BF372" s="84" t="s">
        <v>122</v>
      </c>
      <c r="BG372" s="84" t="s">
        <v>69</v>
      </c>
      <c r="BH372" s="92" t="s">
        <v>4015</v>
      </c>
      <c r="BI372" s="84" t="s">
        <v>122</v>
      </c>
      <c r="BJ372" s="84" t="s">
        <v>4016</v>
      </c>
      <c r="BK372" s="84" t="s">
        <v>867</v>
      </c>
      <c r="BL372" s="84" t="s">
        <v>122</v>
      </c>
      <c r="BM372" s="84" t="s">
        <v>83</v>
      </c>
      <c r="BN372" s="84" t="s">
        <v>70</v>
      </c>
      <c r="BO372" s="84" t="s">
        <v>71</v>
      </c>
      <c r="BP372" s="84" t="s">
        <v>122</v>
      </c>
      <c r="BQ372" s="84" t="s">
        <v>163</v>
      </c>
    </row>
    <row r="373" spans="1:69" ht="13.2" customHeight="1" x14ac:dyDescent="0.3">
      <c r="A373" s="40" t="str">
        <f t="shared" si="187"/>
        <v>2025-09-05</v>
      </c>
      <c r="B373" s="40" t="str">
        <f t="shared" si="188"/>
        <v>SYD</v>
      </c>
      <c r="C373" s="39" t="str">
        <f t="shared" si="189"/>
        <v>40644104675</v>
      </c>
      <c r="D373" s="41" t="str">
        <f t="shared" si="190"/>
        <v>PAU029773681</v>
      </c>
      <c r="E373" s="41" t="str">
        <f t="shared" si="191"/>
        <v>596421458116</v>
      </c>
      <c r="F373" s="39" t="str">
        <f t="shared" si="192"/>
        <v>2254252</v>
      </c>
      <c r="G373" s="39" t="str">
        <f t="shared" si="193"/>
        <v>WISE EXPRESS(AUSTRAPHARM)</v>
      </c>
      <c r="H373" s="41" t="str">
        <f t="shared" si="194"/>
        <v>가초빈</v>
      </c>
      <c r="I373" s="39" t="str">
        <f t="shared" si="195"/>
        <v>31999</v>
      </c>
      <c r="J373" s="52" t="str">
        <f t="shared" si="196"/>
        <v/>
      </c>
      <c r="K373" s="75">
        <f t="shared" si="197"/>
        <v>1</v>
      </c>
      <c r="L373" s="76">
        <f t="shared" si="198"/>
        <v>1</v>
      </c>
      <c r="M373" s="76">
        <f t="shared" si="199"/>
        <v>1E-3</v>
      </c>
      <c r="N373" s="76">
        <f t="shared" si="200"/>
        <v>1</v>
      </c>
      <c r="O373" s="42">
        <f t="shared" si="201"/>
        <v>1</v>
      </c>
      <c r="P373" s="39" t="str">
        <f t="shared" si="202"/>
        <v>일반(목록배제,Normal-Manifest Exception)</v>
      </c>
      <c r="Q373" s="72">
        <f t="shared" si="203"/>
        <v>60</v>
      </c>
      <c r="R373" s="43" t="str">
        <f t="shared" si="204"/>
        <v>5X033</v>
      </c>
      <c r="S373" s="82" t="str">
        <f t="shared" si="205"/>
        <v/>
      </c>
      <c r="T373" s="40">
        <f t="shared" si="206"/>
        <v>45905</v>
      </c>
      <c r="U373" s="44">
        <v>2500</v>
      </c>
      <c r="V373" s="44">
        <f t="shared" si="207"/>
        <v>0</v>
      </c>
      <c r="W373" s="77">
        <f t="shared" si="208"/>
        <v>2500</v>
      </c>
      <c r="X373" s="78">
        <f t="shared" si="209"/>
        <v>0</v>
      </c>
      <c r="Y373" s="44" cm="1">
        <f t="array" ref="Y373">_xlfn.IFNA(_xlfn.IFS(AND(Q373&gt;=2000, Q373&lt;3000), 10000, AND(Q373&gt;=3000, Q373&lt;4000), 15000, AND(Q373&gt;=4000, Q373&lt;5000), 20000, AND(Q373&gt;=5000), 25000),0)</f>
        <v>0</v>
      </c>
      <c r="Z373" s="91">
        <f t="shared" si="210"/>
        <v>300</v>
      </c>
      <c r="AA373" s="44">
        <f t="shared" si="211"/>
        <v>0</v>
      </c>
      <c r="AB373" s="44"/>
      <c r="AC373" s="44"/>
      <c r="AD373" s="44"/>
      <c r="AE373" s="44">
        <f>VLOOKUP(O373,정산업데이트!$A$6:$B$12,2,10)</f>
        <v>0</v>
      </c>
      <c r="AF373" s="44"/>
      <c r="AG373" s="79">
        <f t="shared" si="212"/>
        <v>300</v>
      </c>
      <c r="AH373" s="80">
        <f t="shared" si="213"/>
        <v>2800</v>
      </c>
      <c r="AI373" s="93"/>
      <c r="AJ373" s="84" t="s">
        <v>3202</v>
      </c>
      <c r="AK373" s="84" t="s">
        <v>73</v>
      </c>
      <c r="AL373" s="84" t="s">
        <v>3203</v>
      </c>
      <c r="AM373" s="84" t="s">
        <v>4017</v>
      </c>
      <c r="AN373" s="84" t="s">
        <v>4018</v>
      </c>
      <c r="AO373" s="84" t="s">
        <v>4019</v>
      </c>
      <c r="AP373" s="84" t="s">
        <v>4020</v>
      </c>
      <c r="AQ373" s="84" t="s">
        <v>122</v>
      </c>
      <c r="AR373" s="85">
        <v>1</v>
      </c>
      <c r="AS373" s="86">
        <v>1</v>
      </c>
      <c r="AT373" s="86">
        <v>1E-3</v>
      </c>
      <c r="AU373" s="86">
        <v>1</v>
      </c>
      <c r="AV373" s="84" t="s">
        <v>8</v>
      </c>
      <c r="AW373" s="86">
        <v>60</v>
      </c>
      <c r="AX373" s="84" t="s">
        <v>68</v>
      </c>
      <c r="AY373" s="84" t="s">
        <v>68</v>
      </c>
      <c r="AZ373" s="84" t="s">
        <v>68</v>
      </c>
      <c r="BA373" s="84" t="s">
        <v>68</v>
      </c>
      <c r="BB373" s="84" t="s">
        <v>68</v>
      </c>
      <c r="BC373" s="84" t="s">
        <v>132</v>
      </c>
      <c r="BD373" s="84" t="s">
        <v>83</v>
      </c>
      <c r="BE373" s="84" t="s">
        <v>86</v>
      </c>
      <c r="BF373" s="84" t="s">
        <v>122</v>
      </c>
      <c r="BG373" s="84" t="s">
        <v>69</v>
      </c>
      <c r="BH373" s="92" t="s">
        <v>4021</v>
      </c>
      <c r="BI373" s="84" t="s">
        <v>122</v>
      </c>
      <c r="BJ373" s="84" t="s">
        <v>4022</v>
      </c>
      <c r="BK373" s="84" t="s">
        <v>867</v>
      </c>
      <c r="BL373" s="84" t="s">
        <v>122</v>
      </c>
      <c r="BM373" s="84" t="s">
        <v>83</v>
      </c>
      <c r="BN373" s="84" t="s">
        <v>70</v>
      </c>
      <c r="BO373" s="84" t="s">
        <v>71</v>
      </c>
      <c r="BP373" s="84" t="s">
        <v>122</v>
      </c>
      <c r="BQ373" s="84" t="s">
        <v>163</v>
      </c>
    </row>
    <row r="374" spans="1:69" ht="13.2" customHeight="1" x14ac:dyDescent="0.3">
      <c r="A374" s="40" t="str">
        <f t="shared" si="187"/>
        <v>2025-09-05</v>
      </c>
      <c r="B374" s="40" t="str">
        <f t="shared" si="188"/>
        <v>SYD</v>
      </c>
      <c r="C374" s="39" t="str">
        <f t="shared" si="189"/>
        <v>40644104675</v>
      </c>
      <c r="D374" s="41" t="str">
        <f t="shared" si="190"/>
        <v>PKR253113544</v>
      </c>
      <c r="E374" s="41" t="str">
        <f t="shared" si="191"/>
        <v>596421459004</v>
      </c>
      <c r="F374" s="39" t="str">
        <f t="shared" si="192"/>
        <v>2254231</v>
      </c>
      <c r="G374" s="39" t="str">
        <f t="shared" si="193"/>
        <v>WISE EXPRESS(OZPRODUCT)</v>
      </c>
      <c r="H374" s="41" t="str">
        <f t="shared" si="194"/>
        <v>이종민</v>
      </c>
      <c r="I374" s="39" t="str">
        <f t="shared" si="195"/>
        <v>48050</v>
      </c>
      <c r="J374" s="52" t="str">
        <f t="shared" si="196"/>
        <v/>
      </c>
      <c r="K374" s="75">
        <f t="shared" si="197"/>
        <v>1</v>
      </c>
      <c r="L374" s="76">
        <f t="shared" si="198"/>
        <v>3</v>
      </c>
      <c r="M374" s="76">
        <f t="shared" si="199"/>
        <v>1E-3</v>
      </c>
      <c r="N374" s="76">
        <f t="shared" si="200"/>
        <v>3</v>
      </c>
      <c r="O374" s="42">
        <f t="shared" si="201"/>
        <v>3</v>
      </c>
      <c r="P374" s="39" t="str">
        <f t="shared" si="202"/>
        <v>일반(목록배제,Normal-Manifest Exception)</v>
      </c>
      <c r="Q374" s="72">
        <f t="shared" si="203"/>
        <v>150</v>
      </c>
      <c r="R374" s="43" t="str">
        <f t="shared" si="204"/>
        <v>5X033</v>
      </c>
      <c r="S374" s="82" t="str">
        <f t="shared" si="205"/>
        <v/>
      </c>
      <c r="T374" s="40">
        <f t="shared" si="206"/>
        <v>45905</v>
      </c>
      <c r="U374" s="44">
        <v>2500</v>
      </c>
      <c r="V374" s="44">
        <f t="shared" si="207"/>
        <v>0</v>
      </c>
      <c r="W374" s="77">
        <f t="shared" si="208"/>
        <v>2500</v>
      </c>
      <c r="X374" s="78">
        <f t="shared" si="209"/>
        <v>0</v>
      </c>
      <c r="Y374" s="44" cm="1">
        <f t="array" ref="Y374">_xlfn.IFNA(_xlfn.IFS(AND(Q374&gt;=2000, Q374&lt;3000), 10000, AND(Q374&gt;=3000, Q374&lt;4000), 15000, AND(Q374&gt;=4000, Q374&lt;5000), 20000, AND(Q374&gt;=5000), 25000),0)</f>
        <v>0</v>
      </c>
      <c r="Z374" s="91">
        <f t="shared" si="210"/>
        <v>300</v>
      </c>
      <c r="AA374" s="44">
        <f t="shared" si="211"/>
        <v>0</v>
      </c>
      <c r="AB374" s="44"/>
      <c r="AC374" s="44"/>
      <c r="AD374" s="44"/>
      <c r="AE374" s="44">
        <f>VLOOKUP(O374,정산업데이트!$A$6:$B$12,2,10)</f>
        <v>0</v>
      </c>
      <c r="AF374" s="44"/>
      <c r="AG374" s="79">
        <f t="shared" si="212"/>
        <v>300</v>
      </c>
      <c r="AH374" s="80">
        <f t="shared" si="213"/>
        <v>2800</v>
      </c>
      <c r="AI374" s="93"/>
      <c r="AJ374" s="84" t="s">
        <v>3202</v>
      </c>
      <c r="AK374" s="84" t="s">
        <v>73</v>
      </c>
      <c r="AL374" s="84" t="s">
        <v>3203</v>
      </c>
      <c r="AM374" s="84" t="s">
        <v>4023</v>
      </c>
      <c r="AN374" s="84" t="s">
        <v>1482</v>
      </c>
      <c r="AO374" s="84" t="s">
        <v>4024</v>
      </c>
      <c r="AP374" s="84" t="s">
        <v>1293</v>
      </c>
      <c r="AQ374" s="84" t="s">
        <v>122</v>
      </c>
      <c r="AR374" s="85">
        <v>1</v>
      </c>
      <c r="AS374" s="86">
        <v>3</v>
      </c>
      <c r="AT374" s="86">
        <v>1E-3</v>
      </c>
      <c r="AU374" s="86">
        <v>3</v>
      </c>
      <c r="AV374" s="84" t="s">
        <v>8</v>
      </c>
      <c r="AW374" s="86">
        <v>150</v>
      </c>
      <c r="AX374" s="84" t="s">
        <v>68</v>
      </c>
      <c r="AY374" s="84" t="s">
        <v>68</v>
      </c>
      <c r="AZ374" s="84" t="s">
        <v>68</v>
      </c>
      <c r="BA374" s="84" t="s">
        <v>68</v>
      </c>
      <c r="BB374" s="84" t="s">
        <v>68</v>
      </c>
      <c r="BC374" s="84" t="s">
        <v>141</v>
      </c>
      <c r="BD374" s="84" t="s">
        <v>79</v>
      </c>
      <c r="BE374" s="84" t="s">
        <v>80</v>
      </c>
      <c r="BF374" s="84" t="s">
        <v>122</v>
      </c>
      <c r="BG374" s="84" t="s">
        <v>69</v>
      </c>
      <c r="BH374" s="92" t="s">
        <v>4025</v>
      </c>
      <c r="BI374" s="84" t="s">
        <v>122</v>
      </c>
      <c r="BJ374" s="84" t="s">
        <v>4026</v>
      </c>
      <c r="BK374" s="84" t="s">
        <v>867</v>
      </c>
      <c r="BL374" s="84" t="s">
        <v>122</v>
      </c>
      <c r="BM374" s="84" t="s">
        <v>79</v>
      </c>
      <c r="BN374" s="84" t="s">
        <v>70</v>
      </c>
      <c r="BO374" s="84" t="s">
        <v>71</v>
      </c>
      <c r="BP374" s="84" t="s">
        <v>122</v>
      </c>
      <c r="BQ374" s="84" t="s">
        <v>163</v>
      </c>
    </row>
    <row r="375" spans="1:69" ht="13.2" customHeight="1" x14ac:dyDescent="0.3">
      <c r="A375" s="40" t="str">
        <f t="shared" si="187"/>
        <v>2025-09-05</v>
      </c>
      <c r="B375" s="40" t="str">
        <f t="shared" si="188"/>
        <v>SYD</v>
      </c>
      <c r="C375" s="39" t="str">
        <f t="shared" si="189"/>
        <v>40644104675</v>
      </c>
      <c r="D375" s="41" t="str">
        <f t="shared" si="190"/>
        <v>PKR253113545</v>
      </c>
      <c r="E375" s="41" t="str">
        <f t="shared" si="191"/>
        <v>596421459015</v>
      </c>
      <c r="F375" s="39" t="str">
        <f t="shared" si="192"/>
        <v>2254231</v>
      </c>
      <c r="G375" s="39" t="str">
        <f t="shared" si="193"/>
        <v>WISE EXPRESS(OZPRODUCT)</v>
      </c>
      <c r="H375" s="41" t="str">
        <f t="shared" si="194"/>
        <v>김금주</v>
      </c>
      <c r="I375" s="39" t="str">
        <f t="shared" si="195"/>
        <v>08720</v>
      </c>
      <c r="J375" s="52" t="str">
        <f t="shared" si="196"/>
        <v/>
      </c>
      <c r="K375" s="75">
        <f t="shared" si="197"/>
        <v>1</v>
      </c>
      <c r="L375" s="76">
        <f t="shared" si="198"/>
        <v>3</v>
      </c>
      <c r="M375" s="76">
        <f t="shared" si="199"/>
        <v>1E-3</v>
      </c>
      <c r="N375" s="76">
        <f t="shared" si="200"/>
        <v>3</v>
      </c>
      <c r="O375" s="42">
        <f t="shared" si="201"/>
        <v>3</v>
      </c>
      <c r="P375" s="39" t="str">
        <f t="shared" si="202"/>
        <v>일반(목록배제,Normal-Manifest Exception)</v>
      </c>
      <c r="Q375" s="72">
        <f t="shared" si="203"/>
        <v>150</v>
      </c>
      <c r="R375" s="43" t="str">
        <f t="shared" si="204"/>
        <v>5X033</v>
      </c>
      <c r="S375" s="82" t="str">
        <f t="shared" si="205"/>
        <v/>
      </c>
      <c r="T375" s="40">
        <f t="shared" si="206"/>
        <v>45905</v>
      </c>
      <c r="U375" s="44">
        <v>2500</v>
      </c>
      <c r="V375" s="44">
        <f t="shared" si="207"/>
        <v>0</v>
      </c>
      <c r="W375" s="77">
        <f t="shared" si="208"/>
        <v>2500</v>
      </c>
      <c r="X375" s="78">
        <f t="shared" si="209"/>
        <v>0</v>
      </c>
      <c r="Y375" s="44" cm="1">
        <f t="array" ref="Y375">_xlfn.IFNA(_xlfn.IFS(AND(Q375&gt;=2000, Q375&lt;3000), 10000, AND(Q375&gt;=3000, Q375&lt;4000), 15000, AND(Q375&gt;=4000, Q375&lt;5000), 20000, AND(Q375&gt;=5000), 25000),0)</f>
        <v>0</v>
      </c>
      <c r="Z375" s="91">
        <f t="shared" si="210"/>
        <v>300</v>
      </c>
      <c r="AA375" s="44">
        <f t="shared" si="211"/>
        <v>0</v>
      </c>
      <c r="AB375" s="44"/>
      <c r="AC375" s="44"/>
      <c r="AD375" s="44"/>
      <c r="AE375" s="44">
        <f>VLOOKUP(O375,정산업데이트!$A$6:$B$12,2,10)</f>
        <v>0</v>
      </c>
      <c r="AF375" s="44"/>
      <c r="AG375" s="79">
        <f t="shared" si="212"/>
        <v>300</v>
      </c>
      <c r="AH375" s="80">
        <f t="shared" si="213"/>
        <v>2800</v>
      </c>
      <c r="AI375" s="93"/>
      <c r="AJ375" s="84" t="s">
        <v>3202</v>
      </c>
      <c r="AK375" s="84" t="s">
        <v>73</v>
      </c>
      <c r="AL375" s="84" t="s">
        <v>3203</v>
      </c>
      <c r="AM375" s="84" t="s">
        <v>4027</v>
      </c>
      <c r="AN375" s="84" t="s">
        <v>4028</v>
      </c>
      <c r="AO375" s="84" t="s">
        <v>4029</v>
      </c>
      <c r="AP375" s="84" t="s">
        <v>4030</v>
      </c>
      <c r="AQ375" s="84" t="s">
        <v>122</v>
      </c>
      <c r="AR375" s="85">
        <v>1</v>
      </c>
      <c r="AS375" s="86">
        <v>3</v>
      </c>
      <c r="AT375" s="86">
        <v>1E-3</v>
      </c>
      <c r="AU375" s="86">
        <v>3</v>
      </c>
      <c r="AV375" s="84" t="s">
        <v>8</v>
      </c>
      <c r="AW375" s="86">
        <v>150</v>
      </c>
      <c r="AX375" s="84" t="s">
        <v>68</v>
      </c>
      <c r="AY375" s="84" t="s">
        <v>68</v>
      </c>
      <c r="AZ375" s="84" t="s">
        <v>68</v>
      </c>
      <c r="BA375" s="84" t="s">
        <v>68</v>
      </c>
      <c r="BB375" s="84" t="s">
        <v>68</v>
      </c>
      <c r="BC375" s="84" t="s">
        <v>141</v>
      </c>
      <c r="BD375" s="84" t="s">
        <v>79</v>
      </c>
      <c r="BE375" s="84" t="s">
        <v>80</v>
      </c>
      <c r="BF375" s="84" t="s">
        <v>122</v>
      </c>
      <c r="BG375" s="84" t="s">
        <v>69</v>
      </c>
      <c r="BH375" s="92" t="s">
        <v>4031</v>
      </c>
      <c r="BI375" s="84" t="s">
        <v>122</v>
      </c>
      <c r="BJ375" s="84" t="s">
        <v>4032</v>
      </c>
      <c r="BK375" s="84" t="s">
        <v>867</v>
      </c>
      <c r="BL375" s="84" t="s">
        <v>122</v>
      </c>
      <c r="BM375" s="84" t="s">
        <v>79</v>
      </c>
      <c r="BN375" s="84" t="s">
        <v>70</v>
      </c>
      <c r="BO375" s="84" t="s">
        <v>71</v>
      </c>
      <c r="BP375" s="84" t="s">
        <v>122</v>
      </c>
      <c r="BQ375" s="84" t="s">
        <v>163</v>
      </c>
    </row>
    <row r="376" spans="1:69" ht="13.2" customHeight="1" x14ac:dyDescent="0.3">
      <c r="A376" s="40" t="str">
        <f t="shared" si="187"/>
        <v>2025-09-05</v>
      </c>
      <c r="B376" s="40" t="str">
        <f t="shared" si="188"/>
        <v>SYD</v>
      </c>
      <c r="C376" s="39" t="str">
        <f t="shared" si="189"/>
        <v>40644104675</v>
      </c>
      <c r="D376" s="41" t="str">
        <f t="shared" si="190"/>
        <v>PKR253113551</v>
      </c>
      <c r="E376" s="41" t="str">
        <f t="shared" si="191"/>
        <v>596421459074</v>
      </c>
      <c r="F376" s="39" t="str">
        <f t="shared" si="192"/>
        <v>2254231</v>
      </c>
      <c r="G376" s="39" t="str">
        <f t="shared" si="193"/>
        <v>WISE EXPRESS(OZPRODUCT)</v>
      </c>
      <c r="H376" s="41" t="str">
        <f t="shared" si="194"/>
        <v>이종은</v>
      </c>
      <c r="I376" s="39" t="str">
        <f t="shared" si="195"/>
        <v>17006</v>
      </c>
      <c r="J376" s="52" t="str">
        <f t="shared" si="196"/>
        <v/>
      </c>
      <c r="K376" s="75">
        <f t="shared" si="197"/>
        <v>1</v>
      </c>
      <c r="L376" s="76">
        <f t="shared" si="198"/>
        <v>1</v>
      </c>
      <c r="M376" s="76">
        <f t="shared" si="199"/>
        <v>1E-3</v>
      </c>
      <c r="N376" s="76">
        <f t="shared" si="200"/>
        <v>1</v>
      </c>
      <c r="O376" s="42">
        <f t="shared" si="201"/>
        <v>1</v>
      </c>
      <c r="P376" s="39" t="str">
        <f t="shared" si="202"/>
        <v>일반(목록배제,Normal-Manifest Exception)</v>
      </c>
      <c r="Q376" s="72">
        <f t="shared" si="203"/>
        <v>40</v>
      </c>
      <c r="R376" s="43" t="str">
        <f t="shared" si="204"/>
        <v>5X033</v>
      </c>
      <c r="S376" s="82" t="str">
        <f t="shared" si="205"/>
        <v/>
      </c>
      <c r="T376" s="40">
        <f t="shared" si="206"/>
        <v>45905</v>
      </c>
      <c r="U376" s="44">
        <v>2500</v>
      </c>
      <c r="V376" s="44">
        <f t="shared" si="207"/>
        <v>0</v>
      </c>
      <c r="W376" s="77">
        <f t="shared" si="208"/>
        <v>2500</v>
      </c>
      <c r="X376" s="78">
        <f t="shared" si="209"/>
        <v>0</v>
      </c>
      <c r="Y376" s="44" cm="1">
        <f t="array" ref="Y376">_xlfn.IFNA(_xlfn.IFS(AND(Q376&gt;=2000, Q376&lt;3000), 10000, AND(Q376&gt;=3000, Q376&lt;4000), 15000, AND(Q376&gt;=4000, Q376&lt;5000), 20000, AND(Q376&gt;=5000), 25000),0)</f>
        <v>0</v>
      </c>
      <c r="Z376" s="91">
        <f t="shared" si="210"/>
        <v>300</v>
      </c>
      <c r="AA376" s="44">
        <f t="shared" si="211"/>
        <v>0</v>
      </c>
      <c r="AB376" s="44"/>
      <c r="AC376" s="44"/>
      <c r="AD376" s="44"/>
      <c r="AE376" s="44">
        <f>VLOOKUP(O376,정산업데이트!$A$6:$B$12,2,10)</f>
        <v>0</v>
      </c>
      <c r="AF376" s="44"/>
      <c r="AG376" s="79">
        <f t="shared" si="212"/>
        <v>300</v>
      </c>
      <c r="AH376" s="80">
        <f t="shared" si="213"/>
        <v>2800</v>
      </c>
      <c r="AI376" s="93"/>
      <c r="AJ376" s="84" t="s">
        <v>3202</v>
      </c>
      <c r="AK376" s="84" t="s">
        <v>73</v>
      </c>
      <c r="AL376" s="84" t="s">
        <v>3203</v>
      </c>
      <c r="AM376" s="84" t="s">
        <v>4033</v>
      </c>
      <c r="AN376" s="84" t="s">
        <v>4034</v>
      </c>
      <c r="AO376" s="84" t="s">
        <v>4035</v>
      </c>
      <c r="AP376" s="84" t="s">
        <v>4036</v>
      </c>
      <c r="AQ376" s="84" t="s">
        <v>122</v>
      </c>
      <c r="AR376" s="85">
        <v>1</v>
      </c>
      <c r="AS376" s="86">
        <v>1</v>
      </c>
      <c r="AT376" s="86">
        <v>1E-3</v>
      </c>
      <c r="AU376" s="86">
        <v>1</v>
      </c>
      <c r="AV376" s="84" t="s">
        <v>8</v>
      </c>
      <c r="AW376" s="86">
        <v>40</v>
      </c>
      <c r="AX376" s="84" t="s">
        <v>68</v>
      </c>
      <c r="AY376" s="84" t="s">
        <v>68</v>
      </c>
      <c r="AZ376" s="84" t="s">
        <v>68</v>
      </c>
      <c r="BA376" s="84" t="s">
        <v>68</v>
      </c>
      <c r="BB376" s="84" t="s">
        <v>68</v>
      </c>
      <c r="BC376" s="84" t="s">
        <v>141</v>
      </c>
      <c r="BD376" s="84" t="s">
        <v>79</v>
      </c>
      <c r="BE376" s="84" t="s">
        <v>80</v>
      </c>
      <c r="BF376" s="84" t="s">
        <v>122</v>
      </c>
      <c r="BG376" s="84" t="s">
        <v>69</v>
      </c>
      <c r="BH376" s="92" t="s">
        <v>4037</v>
      </c>
      <c r="BI376" s="84" t="s">
        <v>122</v>
      </c>
      <c r="BJ376" s="84" t="s">
        <v>4038</v>
      </c>
      <c r="BK376" s="84" t="s">
        <v>867</v>
      </c>
      <c r="BL376" s="84" t="s">
        <v>122</v>
      </c>
      <c r="BM376" s="84" t="s">
        <v>79</v>
      </c>
      <c r="BN376" s="84" t="s">
        <v>70</v>
      </c>
      <c r="BO376" s="84" t="s">
        <v>71</v>
      </c>
      <c r="BP376" s="84" t="s">
        <v>122</v>
      </c>
      <c r="BQ376" s="84" t="s">
        <v>163</v>
      </c>
    </row>
    <row r="377" spans="1:69" ht="13.2" customHeight="1" x14ac:dyDescent="0.3">
      <c r="A377" s="40" t="str">
        <f t="shared" si="187"/>
        <v>2025-09-05</v>
      </c>
      <c r="B377" s="40" t="str">
        <f t="shared" si="188"/>
        <v>SYD</v>
      </c>
      <c r="C377" s="39" t="str">
        <f t="shared" si="189"/>
        <v>40644104675</v>
      </c>
      <c r="D377" s="41" t="str">
        <f t="shared" si="190"/>
        <v>PKR253113552</v>
      </c>
      <c r="E377" s="41" t="str">
        <f t="shared" si="191"/>
        <v>596421459085</v>
      </c>
      <c r="F377" s="39" t="str">
        <f t="shared" si="192"/>
        <v>2254231</v>
      </c>
      <c r="G377" s="39" t="str">
        <f t="shared" si="193"/>
        <v>WISE EXPRESS(OZPRODUCT)</v>
      </c>
      <c r="H377" s="41" t="str">
        <f t="shared" si="194"/>
        <v>손미화</v>
      </c>
      <c r="I377" s="39" t="str">
        <f t="shared" si="195"/>
        <v>45001</v>
      </c>
      <c r="J377" s="52" t="str">
        <f t="shared" si="196"/>
        <v/>
      </c>
      <c r="K377" s="75">
        <f t="shared" si="197"/>
        <v>1</v>
      </c>
      <c r="L377" s="76">
        <f t="shared" si="198"/>
        <v>2</v>
      </c>
      <c r="M377" s="76">
        <f t="shared" si="199"/>
        <v>1E-3</v>
      </c>
      <c r="N377" s="76">
        <f t="shared" si="200"/>
        <v>2</v>
      </c>
      <c r="O377" s="42">
        <f t="shared" si="201"/>
        <v>2</v>
      </c>
      <c r="P377" s="39" t="str">
        <f t="shared" si="202"/>
        <v>일반(목록배제,Normal-Manifest Exception)</v>
      </c>
      <c r="Q377" s="72">
        <f t="shared" si="203"/>
        <v>90</v>
      </c>
      <c r="R377" s="43" t="str">
        <f t="shared" si="204"/>
        <v>5X033</v>
      </c>
      <c r="S377" s="82" t="str">
        <f t="shared" si="205"/>
        <v/>
      </c>
      <c r="T377" s="40">
        <f t="shared" si="206"/>
        <v>45905</v>
      </c>
      <c r="U377" s="44">
        <v>2500</v>
      </c>
      <c r="V377" s="44">
        <f t="shared" si="207"/>
        <v>0</v>
      </c>
      <c r="W377" s="77">
        <f t="shared" si="208"/>
        <v>2500</v>
      </c>
      <c r="X377" s="78">
        <f t="shared" si="209"/>
        <v>0</v>
      </c>
      <c r="Y377" s="44" cm="1">
        <f t="array" ref="Y377">_xlfn.IFNA(_xlfn.IFS(AND(Q377&gt;=2000, Q377&lt;3000), 10000, AND(Q377&gt;=3000, Q377&lt;4000), 15000, AND(Q377&gt;=4000, Q377&lt;5000), 20000, AND(Q377&gt;=5000), 25000),0)</f>
        <v>0</v>
      </c>
      <c r="Z377" s="91">
        <f t="shared" si="210"/>
        <v>300</v>
      </c>
      <c r="AA377" s="44">
        <f t="shared" si="211"/>
        <v>0</v>
      </c>
      <c r="AB377" s="44"/>
      <c r="AC377" s="44"/>
      <c r="AD377" s="44"/>
      <c r="AE377" s="44">
        <f>VLOOKUP(O377,정산업데이트!$A$6:$B$12,2,10)</f>
        <v>0</v>
      </c>
      <c r="AF377" s="44"/>
      <c r="AG377" s="79">
        <f t="shared" si="212"/>
        <v>300</v>
      </c>
      <c r="AH377" s="80">
        <f t="shared" si="213"/>
        <v>2800</v>
      </c>
      <c r="AI377" s="93"/>
      <c r="AJ377" s="84" t="s">
        <v>3202</v>
      </c>
      <c r="AK377" s="84" t="s">
        <v>73</v>
      </c>
      <c r="AL377" s="84" t="s">
        <v>3203</v>
      </c>
      <c r="AM377" s="84" t="s">
        <v>4039</v>
      </c>
      <c r="AN377" s="84" t="s">
        <v>4040</v>
      </c>
      <c r="AO377" s="84" t="s">
        <v>4041</v>
      </c>
      <c r="AP377" s="84" t="s">
        <v>4042</v>
      </c>
      <c r="AQ377" s="84" t="s">
        <v>122</v>
      </c>
      <c r="AR377" s="85">
        <v>1</v>
      </c>
      <c r="AS377" s="86">
        <v>2</v>
      </c>
      <c r="AT377" s="86">
        <v>1E-3</v>
      </c>
      <c r="AU377" s="86">
        <v>2</v>
      </c>
      <c r="AV377" s="84" t="s">
        <v>8</v>
      </c>
      <c r="AW377" s="86">
        <v>90</v>
      </c>
      <c r="AX377" s="84" t="s">
        <v>68</v>
      </c>
      <c r="AY377" s="84" t="s">
        <v>68</v>
      </c>
      <c r="AZ377" s="84" t="s">
        <v>68</v>
      </c>
      <c r="BA377" s="84" t="s">
        <v>68</v>
      </c>
      <c r="BB377" s="84" t="s">
        <v>68</v>
      </c>
      <c r="BC377" s="84" t="s">
        <v>141</v>
      </c>
      <c r="BD377" s="84" t="s">
        <v>79</v>
      </c>
      <c r="BE377" s="84" t="s">
        <v>80</v>
      </c>
      <c r="BF377" s="84" t="s">
        <v>122</v>
      </c>
      <c r="BG377" s="84" t="s">
        <v>69</v>
      </c>
      <c r="BH377" s="92" t="s">
        <v>4043</v>
      </c>
      <c r="BI377" s="84" t="s">
        <v>122</v>
      </c>
      <c r="BJ377" s="84" t="s">
        <v>4044</v>
      </c>
      <c r="BK377" s="84" t="s">
        <v>867</v>
      </c>
      <c r="BL377" s="84" t="s">
        <v>122</v>
      </c>
      <c r="BM377" s="84" t="s">
        <v>79</v>
      </c>
      <c r="BN377" s="84" t="s">
        <v>70</v>
      </c>
      <c r="BO377" s="84" t="s">
        <v>71</v>
      </c>
      <c r="BP377" s="84" t="s">
        <v>122</v>
      </c>
      <c r="BQ377" s="84" t="s">
        <v>163</v>
      </c>
    </row>
    <row r="378" spans="1:69" ht="13.2" customHeight="1" x14ac:dyDescent="0.3">
      <c r="A378" s="40" t="str">
        <f t="shared" si="187"/>
        <v>2025-09-05</v>
      </c>
      <c r="B378" s="40" t="str">
        <f t="shared" si="188"/>
        <v>SYD</v>
      </c>
      <c r="C378" s="39" t="str">
        <f t="shared" si="189"/>
        <v>40644104675</v>
      </c>
      <c r="D378" s="41" t="str">
        <f t="shared" si="190"/>
        <v>PKR253113553</v>
      </c>
      <c r="E378" s="41" t="str">
        <f t="shared" si="191"/>
        <v>596421459096</v>
      </c>
      <c r="F378" s="39" t="str">
        <f t="shared" si="192"/>
        <v>2254231</v>
      </c>
      <c r="G378" s="39" t="str">
        <f t="shared" si="193"/>
        <v>WISE EXPRESS(OZPRODUCT)</v>
      </c>
      <c r="H378" s="41" t="str">
        <f t="shared" si="194"/>
        <v>이수연</v>
      </c>
      <c r="I378" s="39" t="str">
        <f t="shared" si="195"/>
        <v>48050</v>
      </c>
      <c r="J378" s="52" t="str">
        <f t="shared" si="196"/>
        <v/>
      </c>
      <c r="K378" s="75">
        <f t="shared" si="197"/>
        <v>1</v>
      </c>
      <c r="L378" s="76">
        <f t="shared" si="198"/>
        <v>2</v>
      </c>
      <c r="M378" s="76">
        <f t="shared" si="199"/>
        <v>1E-3</v>
      </c>
      <c r="N378" s="76">
        <f t="shared" si="200"/>
        <v>2</v>
      </c>
      <c r="O378" s="42">
        <f t="shared" si="201"/>
        <v>2</v>
      </c>
      <c r="P378" s="39" t="str">
        <f t="shared" si="202"/>
        <v>일반(목록배제,Normal-Manifest Exception)</v>
      </c>
      <c r="Q378" s="72">
        <f t="shared" si="203"/>
        <v>90</v>
      </c>
      <c r="R378" s="43" t="str">
        <f t="shared" si="204"/>
        <v>5X033</v>
      </c>
      <c r="S378" s="82" t="str">
        <f t="shared" si="205"/>
        <v/>
      </c>
      <c r="T378" s="40">
        <f t="shared" si="206"/>
        <v>45905</v>
      </c>
      <c r="U378" s="44">
        <v>2500</v>
      </c>
      <c r="V378" s="44">
        <f t="shared" si="207"/>
        <v>0</v>
      </c>
      <c r="W378" s="77">
        <f t="shared" si="208"/>
        <v>2500</v>
      </c>
      <c r="X378" s="78">
        <f t="shared" si="209"/>
        <v>0</v>
      </c>
      <c r="Y378" s="44" cm="1">
        <f t="array" ref="Y378">_xlfn.IFNA(_xlfn.IFS(AND(Q378&gt;=2000, Q378&lt;3000), 10000, AND(Q378&gt;=3000, Q378&lt;4000), 15000, AND(Q378&gt;=4000, Q378&lt;5000), 20000, AND(Q378&gt;=5000), 25000),0)</f>
        <v>0</v>
      </c>
      <c r="Z378" s="91">
        <f t="shared" si="210"/>
        <v>300</v>
      </c>
      <c r="AA378" s="44">
        <f t="shared" si="211"/>
        <v>0</v>
      </c>
      <c r="AB378" s="44"/>
      <c r="AC378" s="44"/>
      <c r="AD378" s="44"/>
      <c r="AE378" s="44">
        <f>VLOOKUP(O378,정산업데이트!$A$6:$B$12,2,10)</f>
        <v>0</v>
      </c>
      <c r="AF378" s="44"/>
      <c r="AG378" s="79">
        <f t="shared" si="212"/>
        <v>300</v>
      </c>
      <c r="AH378" s="80">
        <f t="shared" si="213"/>
        <v>2800</v>
      </c>
      <c r="AI378" s="93"/>
      <c r="AJ378" s="84" t="s">
        <v>3202</v>
      </c>
      <c r="AK378" s="84" t="s">
        <v>73</v>
      </c>
      <c r="AL378" s="84" t="s">
        <v>3203</v>
      </c>
      <c r="AM378" s="84" t="s">
        <v>4045</v>
      </c>
      <c r="AN378" s="84" t="s">
        <v>927</v>
      </c>
      <c r="AO378" s="84" t="s">
        <v>4046</v>
      </c>
      <c r="AP378" s="84" t="s">
        <v>1293</v>
      </c>
      <c r="AQ378" s="84" t="s">
        <v>122</v>
      </c>
      <c r="AR378" s="85">
        <v>1</v>
      </c>
      <c r="AS378" s="86">
        <v>2</v>
      </c>
      <c r="AT378" s="86">
        <v>1E-3</v>
      </c>
      <c r="AU378" s="86">
        <v>2</v>
      </c>
      <c r="AV378" s="84" t="s">
        <v>8</v>
      </c>
      <c r="AW378" s="86">
        <v>90</v>
      </c>
      <c r="AX378" s="84" t="s">
        <v>68</v>
      </c>
      <c r="AY378" s="84" t="s">
        <v>68</v>
      </c>
      <c r="AZ378" s="84" t="s">
        <v>68</v>
      </c>
      <c r="BA378" s="84" t="s">
        <v>68</v>
      </c>
      <c r="BB378" s="84" t="s">
        <v>68</v>
      </c>
      <c r="BC378" s="84" t="s">
        <v>141</v>
      </c>
      <c r="BD378" s="84" t="s">
        <v>79</v>
      </c>
      <c r="BE378" s="84" t="s">
        <v>80</v>
      </c>
      <c r="BF378" s="84" t="s">
        <v>122</v>
      </c>
      <c r="BG378" s="84" t="s">
        <v>69</v>
      </c>
      <c r="BH378" s="92" t="s">
        <v>4047</v>
      </c>
      <c r="BI378" s="84" t="s">
        <v>122</v>
      </c>
      <c r="BJ378" s="84" t="s">
        <v>4048</v>
      </c>
      <c r="BK378" s="84" t="s">
        <v>867</v>
      </c>
      <c r="BL378" s="84" t="s">
        <v>122</v>
      </c>
      <c r="BM378" s="84" t="s">
        <v>79</v>
      </c>
      <c r="BN378" s="84" t="s">
        <v>70</v>
      </c>
      <c r="BO378" s="84" t="s">
        <v>71</v>
      </c>
      <c r="BP378" s="84" t="s">
        <v>122</v>
      </c>
      <c r="BQ378" s="84" t="s">
        <v>163</v>
      </c>
    </row>
    <row r="379" spans="1:69" ht="13.2" customHeight="1" x14ac:dyDescent="0.3">
      <c r="A379" s="40" t="str">
        <f t="shared" si="187"/>
        <v>2025-09-05</v>
      </c>
      <c r="B379" s="40" t="str">
        <f t="shared" si="188"/>
        <v>SYD</v>
      </c>
      <c r="C379" s="39" t="str">
        <f t="shared" si="189"/>
        <v>40644104675</v>
      </c>
      <c r="D379" s="41" t="str">
        <f t="shared" si="190"/>
        <v>PKR253171599</v>
      </c>
      <c r="E379" s="41" t="str">
        <f t="shared" si="191"/>
        <v>596421462736</v>
      </c>
      <c r="F379" s="39" t="str">
        <f t="shared" si="192"/>
        <v>2254243</v>
      </c>
      <c r="G379" s="39" t="str">
        <f t="shared" si="193"/>
        <v>WISE EXPRESS(NATUREGOOD)</v>
      </c>
      <c r="H379" s="41" t="str">
        <f t="shared" si="194"/>
        <v>황현태</v>
      </c>
      <c r="I379" s="39" t="str">
        <f t="shared" si="195"/>
        <v>17117</v>
      </c>
      <c r="J379" s="52" t="str">
        <f t="shared" si="196"/>
        <v/>
      </c>
      <c r="K379" s="75">
        <f t="shared" si="197"/>
        <v>1</v>
      </c>
      <c r="L379" s="76">
        <f t="shared" si="198"/>
        <v>3.4</v>
      </c>
      <c r="M379" s="76">
        <f t="shared" si="199"/>
        <v>1E-3</v>
      </c>
      <c r="N379" s="76">
        <f t="shared" si="200"/>
        <v>3.4</v>
      </c>
      <c r="O379" s="42">
        <f t="shared" si="201"/>
        <v>3.5</v>
      </c>
      <c r="P379" s="39" t="str">
        <f t="shared" si="202"/>
        <v>일반(목록배제,Normal-Manifest Exception)</v>
      </c>
      <c r="Q379" s="72">
        <f t="shared" si="203"/>
        <v>149.6</v>
      </c>
      <c r="R379" s="43" t="str">
        <f t="shared" si="204"/>
        <v>5X033</v>
      </c>
      <c r="S379" s="82" t="str">
        <f t="shared" si="205"/>
        <v/>
      </c>
      <c r="T379" s="40">
        <f t="shared" si="206"/>
        <v>45905</v>
      </c>
      <c r="U379" s="44">
        <v>2500</v>
      </c>
      <c r="V379" s="44">
        <f t="shared" si="207"/>
        <v>0</v>
      </c>
      <c r="W379" s="77">
        <f t="shared" si="208"/>
        <v>2500</v>
      </c>
      <c r="X379" s="78">
        <f t="shared" si="209"/>
        <v>0</v>
      </c>
      <c r="Y379" s="44" cm="1">
        <f t="array" ref="Y379">_xlfn.IFNA(_xlfn.IFS(AND(Q379&gt;=2000, Q379&lt;3000), 10000, AND(Q379&gt;=3000, Q379&lt;4000), 15000, AND(Q379&gt;=4000, Q379&lt;5000), 20000, AND(Q379&gt;=5000), 25000),0)</f>
        <v>0</v>
      </c>
      <c r="Z379" s="91">
        <f t="shared" si="210"/>
        <v>300</v>
      </c>
      <c r="AA379" s="44">
        <f t="shared" si="211"/>
        <v>0</v>
      </c>
      <c r="AB379" s="44"/>
      <c r="AC379" s="44"/>
      <c r="AD379" s="44"/>
      <c r="AE379" s="44">
        <f>VLOOKUP(O379,정산업데이트!$A$6:$B$12,2,10)</f>
        <v>0</v>
      </c>
      <c r="AF379" s="44"/>
      <c r="AG379" s="79">
        <f t="shared" si="212"/>
        <v>300</v>
      </c>
      <c r="AH379" s="80">
        <f t="shared" si="213"/>
        <v>2800</v>
      </c>
      <c r="AI379" s="93"/>
      <c r="AJ379" s="84" t="s">
        <v>3202</v>
      </c>
      <c r="AK379" s="84" t="s">
        <v>73</v>
      </c>
      <c r="AL379" s="84" t="s">
        <v>3203</v>
      </c>
      <c r="AM379" s="84" t="s">
        <v>4049</v>
      </c>
      <c r="AN379" s="84" t="s">
        <v>4050</v>
      </c>
      <c r="AO379" s="84" t="s">
        <v>4051</v>
      </c>
      <c r="AP379" s="84" t="s">
        <v>468</v>
      </c>
      <c r="AQ379" s="84" t="s">
        <v>122</v>
      </c>
      <c r="AR379" s="85">
        <v>1</v>
      </c>
      <c r="AS379" s="86">
        <v>3.4</v>
      </c>
      <c r="AT379" s="86">
        <v>1E-3</v>
      </c>
      <c r="AU379" s="86">
        <v>3.4</v>
      </c>
      <c r="AV379" s="84" t="s">
        <v>8</v>
      </c>
      <c r="AW379" s="86">
        <v>149.6</v>
      </c>
      <c r="AX379" s="84" t="s">
        <v>68</v>
      </c>
      <c r="AY379" s="84" t="s">
        <v>68</v>
      </c>
      <c r="AZ379" s="84" t="s">
        <v>68</v>
      </c>
      <c r="BA379" s="84" t="s">
        <v>68</v>
      </c>
      <c r="BB379" s="84" t="s">
        <v>68</v>
      </c>
      <c r="BC379" s="84" t="s">
        <v>152</v>
      </c>
      <c r="BD379" s="84" t="s">
        <v>94</v>
      </c>
      <c r="BE379" s="84" t="s">
        <v>95</v>
      </c>
      <c r="BF379" s="84" t="s">
        <v>122</v>
      </c>
      <c r="BG379" s="84" t="s">
        <v>69</v>
      </c>
      <c r="BH379" s="92" t="s">
        <v>4052</v>
      </c>
      <c r="BI379" s="84" t="s">
        <v>122</v>
      </c>
      <c r="BJ379" s="84" t="s">
        <v>4053</v>
      </c>
      <c r="BK379" s="84" t="s">
        <v>867</v>
      </c>
      <c r="BL379" s="84" t="s">
        <v>122</v>
      </c>
      <c r="BM379" s="84" t="s">
        <v>94</v>
      </c>
      <c r="BN379" s="84" t="s">
        <v>70</v>
      </c>
      <c r="BO379" s="84" t="s">
        <v>71</v>
      </c>
      <c r="BP379" s="84" t="s">
        <v>122</v>
      </c>
      <c r="BQ379" s="84" t="s">
        <v>163</v>
      </c>
    </row>
    <row r="380" spans="1:69" ht="13.2" customHeight="1" x14ac:dyDescent="0.3">
      <c r="A380" s="40" t="str">
        <f t="shared" si="187"/>
        <v>2025-09-05</v>
      </c>
      <c r="B380" s="40" t="str">
        <f t="shared" si="188"/>
        <v>SYD</v>
      </c>
      <c r="C380" s="39" t="str">
        <f t="shared" si="189"/>
        <v>40644104675</v>
      </c>
      <c r="D380" s="41" t="str">
        <f t="shared" si="190"/>
        <v>PKR253171472</v>
      </c>
      <c r="E380" s="41" t="str">
        <f t="shared" si="191"/>
        <v>596421462445</v>
      </c>
      <c r="F380" s="39" t="str">
        <f t="shared" si="192"/>
        <v>2254225</v>
      </c>
      <c r="G380" s="39" t="str">
        <f t="shared" si="193"/>
        <v>WISE EXPRESS LOGISTICS PTY LTD</v>
      </c>
      <c r="H380" s="41" t="str">
        <f t="shared" si="194"/>
        <v>김혜진</v>
      </c>
      <c r="I380" s="39" t="str">
        <f t="shared" si="195"/>
        <v>54592</v>
      </c>
      <c r="J380" s="52" t="str">
        <f t="shared" si="196"/>
        <v/>
      </c>
      <c r="K380" s="75">
        <f t="shared" si="197"/>
        <v>1</v>
      </c>
      <c r="L380" s="76">
        <f t="shared" si="198"/>
        <v>1.5</v>
      </c>
      <c r="M380" s="76">
        <f t="shared" si="199"/>
        <v>1E-3</v>
      </c>
      <c r="N380" s="76">
        <f t="shared" si="200"/>
        <v>1.5</v>
      </c>
      <c r="O380" s="42">
        <f t="shared" si="201"/>
        <v>1.5</v>
      </c>
      <c r="P380" s="39" t="str">
        <f t="shared" si="202"/>
        <v>일반(목록배제,Normal-Manifest Exception)</v>
      </c>
      <c r="Q380" s="72">
        <f t="shared" si="203"/>
        <v>90</v>
      </c>
      <c r="R380" s="43" t="str">
        <f t="shared" si="204"/>
        <v>5X033</v>
      </c>
      <c r="S380" s="82" t="str">
        <f t="shared" si="205"/>
        <v/>
      </c>
      <c r="T380" s="40">
        <f t="shared" si="206"/>
        <v>45905</v>
      </c>
      <c r="U380" s="44">
        <v>2500</v>
      </c>
      <c r="V380" s="44">
        <f t="shared" si="207"/>
        <v>0</v>
      </c>
      <c r="W380" s="77">
        <f t="shared" si="208"/>
        <v>2500</v>
      </c>
      <c r="X380" s="78">
        <f t="shared" si="209"/>
        <v>0</v>
      </c>
      <c r="Y380" s="44" cm="1">
        <f t="array" ref="Y380">_xlfn.IFNA(_xlfn.IFS(AND(Q380&gt;=2000, Q380&lt;3000), 10000, AND(Q380&gt;=3000, Q380&lt;4000), 15000, AND(Q380&gt;=4000, Q380&lt;5000), 20000, AND(Q380&gt;=5000), 25000),0)</f>
        <v>0</v>
      </c>
      <c r="Z380" s="91">
        <f t="shared" si="210"/>
        <v>300</v>
      </c>
      <c r="AA380" s="44">
        <f t="shared" si="211"/>
        <v>0</v>
      </c>
      <c r="AB380" s="44"/>
      <c r="AC380" s="44"/>
      <c r="AD380" s="44"/>
      <c r="AE380" s="44">
        <f>VLOOKUP(O380,정산업데이트!$A$6:$B$12,2,10)</f>
        <v>0</v>
      </c>
      <c r="AF380" s="44"/>
      <c r="AG380" s="79">
        <f t="shared" si="212"/>
        <v>300</v>
      </c>
      <c r="AH380" s="80">
        <f t="shared" si="213"/>
        <v>2800</v>
      </c>
      <c r="AI380" s="93"/>
      <c r="AJ380" s="84" t="s">
        <v>3202</v>
      </c>
      <c r="AK380" s="84" t="s">
        <v>73</v>
      </c>
      <c r="AL380" s="84" t="s">
        <v>3203</v>
      </c>
      <c r="AM380" s="84" t="s">
        <v>4054</v>
      </c>
      <c r="AN380" s="84" t="s">
        <v>323</v>
      </c>
      <c r="AO380" s="84" t="s">
        <v>4055</v>
      </c>
      <c r="AP380" s="84" t="s">
        <v>4056</v>
      </c>
      <c r="AQ380" s="84" t="s">
        <v>122</v>
      </c>
      <c r="AR380" s="85">
        <v>1</v>
      </c>
      <c r="AS380" s="86">
        <v>1.5</v>
      </c>
      <c r="AT380" s="86">
        <v>1E-3</v>
      </c>
      <c r="AU380" s="86">
        <v>1.5</v>
      </c>
      <c r="AV380" s="84" t="s">
        <v>8</v>
      </c>
      <c r="AW380" s="86">
        <v>90</v>
      </c>
      <c r="AX380" s="84" t="s">
        <v>68</v>
      </c>
      <c r="AY380" s="84" t="s">
        <v>68</v>
      </c>
      <c r="AZ380" s="84" t="s">
        <v>68</v>
      </c>
      <c r="BA380" s="84" t="s">
        <v>68</v>
      </c>
      <c r="BB380" s="84" t="s">
        <v>68</v>
      </c>
      <c r="BC380" s="84" t="s">
        <v>125</v>
      </c>
      <c r="BD380" s="84" t="s">
        <v>74</v>
      </c>
      <c r="BE380" s="84" t="s">
        <v>78</v>
      </c>
      <c r="BF380" s="84" t="s">
        <v>122</v>
      </c>
      <c r="BG380" s="84" t="s">
        <v>69</v>
      </c>
      <c r="BH380" s="92" t="s">
        <v>4057</v>
      </c>
      <c r="BI380" s="84" t="s">
        <v>122</v>
      </c>
      <c r="BJ380" s="84" t="s">
        <v>4058</v>
      </c>
      <c r="BK380" s="84" t="s">
        <v>867</v>
      </c>
      <c r="BL380" s="84" t="s">
        <v>122</v>
      </c>
      <c r="BM380" s="84" t="s">
        <v>74</v>
      </c>
      <c r="BN380" s="84" t="s">
        <v>70</v>
      </c>
      <c r="BO380" s="84" t="s">
        <v>71</v>
      </c>
      <c r="BP380" s="84" t="s">
        <v>122</v>
      </c>
      <c r="BQ380" s="84" t="s">
        <v>163</v>
      </c>
    </row>
    <row r="381" spans="1:69" ht="13.2" customHeight="1" x14ac:dyDescent="0.3">
      <c r="A381" s="40" t="str">
        <f t="shared" si="187"/>
        <v>2025-09-05</v>
      </c>
      <c r="B381" s="40" t="str">
        <f t="shared" si="188"/>
        <v>SYD</v>
      </c>
      <c r="C381" s="39" t="str">
        <f t="shared" si="189"/>
        <v>40644104675</v>
      </c>
      <c r="D381" s="41" t="str">
        <f t="shared" si="190"/>
        <v>PKR253171473</v>
      </c>
      <c r="E381" s="41" t="str">
        <f t="shared" si="191"/>
        <v>596421462456</v>
      </c>
      <c r="F381" s="39" t="str">
        <f t="shared" si="192"/>
        <v>2254225</v>
      </c>
      <c r="G381" s="39" t="str">
        <f t="shared" si="193"/>
        <v>WISE EXPRESS LOGISTICS PTY LTD</v>
      </c>
      <c r="H381" s="41" t="str">
        <f t="shared" si="194"/>
        <v>최마리아</v>
      </c>
      <c r="I381" s="39" t="str">
        <f t="shared" si="195"/>
        <v>37743</v>
      </c>
      <c r="J381" s="52" t="str">
        <f t="shared" si="196"/>
        <v/>
      </c>
      <c r="K381" s="75">
        <f t="shared" si="197"/>
        <v>1</v>
      </c>
      <c r="L381" s="76">
        <f t="shared" si="198"/>
        <v>1.5</v>
      </c>
      <c r="M381" s="76">
        <f t="shared" si="199"/>
        <v>1E-3</v>
      </c>
      <c r="N381" s="76">
        <f t="shared" si="200"/>
        <v>1.5</v>
      </c>
      <c r="O381" s="42">
        <f t="shared" si="201"/>
        <v>1.5</v>
      </c>
      <c r="P381" s="39" t="str">
        <f t="shared" si="202"/>
        <v>일반(목록배제,Normal-Manifest Exception)</v>
      </c>
      <c r="Q381" s="72">
        <f t="shared" si="203"/>
        <v>115</v>
      </c>
      <c r="R381" s="43" t="str">
        <f t="shared" si="204"/>
        <v>5X033</v>
      </c>
      <c r="S381" s="82" t="str">
        <f t="shared" si="205"/>
        <v/>
      </c>
      <c r="T381" s="40">
        <f t="shared" si="206"/>
        <v>45905</v>
      </c>
      <c r="U381" s="44">
        <v>2500</v>
      </c>
      <c r="V381" s="44">
        <f t="shared" si="207"/>
        <v>0</v>
      </c>
      <c r="W381" s="77">
        <f t="shared" si="208"/>
        <v>2500</v>
      </c>
      <c r="X381" s="78">
        <f t="shared" si="209"/>
        <v>0</v>
      </c>
      <c r="Y381" s="44" cm="1">
        <f t="array" ref="Y381">_xlfn.IFNA(_xlfn.IFS(AND(Q381&gt;=2000, Q381&lt;3000), 10000, AND(Q381&gt;=3000, Q381&lt;4000), 15000, AND(Q381&gt;=4000, Q381&lt;5000), 20000, AND(Q381&gt;=5000), 25000),0)</f>
        <v>0</v>
      </c>
      <c r="Z381" s="91">
        <f t="shared" si="210"/>
        <v>300</v>
      </c>
      <c r="AA381" s="44">
        <f t="shared" si="211"/>
        <v>0</v>
      </c>
      <c r="AB381" s="44"/>
      <c r="AC381" s="44"/>
      <c r="AD381" s="44"/>
      <c r="AE381" s="44">
        <f>VLOOKUP(O381,정산업데이트!$A$6:$B$12,2,10)</f>
        <v>0</v>
      </c>
      <c r="AF381" s="44"/>
      <c r="AG381" s="79">
        <f t="shared" si="212"/>
        <v>300</v>
      </c>
      <c r="AH381" s="80">
        <f t="shared" si="213"/>
        <v>2800</v>
      </c>
      <c r="AI381" s="93"/>
      <c r="AJ381" s="84" t="s">
        <v>3202</v>
      </c>
      <c r="AK381" s="84" t="s">
        <v>73</v>
      </c>
      <c r="AL381" s="84" t="s">
        <v>3203</v>
      </c>
      <c r="AM381" s="84" t="s">
        <v>4059</v>
      </c>
      <c r="AN381" s="84" t="s">
        <v>4060</v>
      </c>
      <c r="AO381" s="84" t="s">
        <v>4061</v>
      </c>
      <c r="AP381" s="84" t="s">
        <v>4062</v>
      </c>
      <c r="AQ381" s="84" t="s">
        <v>122</v>
      </c>
      <c r="AR381" s="85">
        <v>1</v>
      </c>
      <c r="AS381" s="86">
        <v>1.5</v>
      </c>
      <c r="AT381" s="86">
        <v>1E-3</v>
      </c>
      <c r="AU381" s="86">
        <v>1.5</v>
      </c>
      <c r="AV381" s="84" t="s">
        <v>8</v>
      </c>
      <c r="AW381" s="86">
        <v>115</v>
      </c>
      <c r="AX381" s="84" t="s">
        <v>68</v>
      </c>
      <c r="AY381" s="84" t="s">
        <v>68</v>
      </c>
      <c r="AZ381" s="84" t="s">
        <v>68</v>
      </c>
      <c r="BA381" s="84" t="s">
        <v>68</v>
      </c>
      <c r="BB381" s="84" t="s">
        <v>68</v>
      </c>
      <c r="BC381" s="84" t="s">
        <v>125</v>
      </c>
      <c r="BD381" s="84" t="s">
        <v>74</v>
      </c>
      <c r="BE381" s="84" t="s">
        <v>78</v>
      </c>
      <c r="BF381" s="84" t="s">
        <v>122</v>
      </c>
      <c r="BG381" s="84" t="s">
        <v>69</v>
      </c>
      <c r="BH381" s="92" t="s">
        <v>4063</v>
      </c>
      <c r="BI381" s="84" t="s">
        <v>122</v>
      </c>
      <c r="BJ381" s="84" t="s">
        <v>4064</v>
      </c>
      <c r="BK381" s="84" t="s">
        <v>867</v>
      </c>
      <c r="BL381" s="84" t="s">
        <v>122</v>
      </c>
      <c r="BM381" s="84" t="s">
        <v>74</v>
      </c>
      <c r="BN381" s="84" t="s">
        <v>70</v>
      </c>
      <c r="BO381" s="84" t="s">
        <v>71</v>
      </c>
      <c r="BP381" s="84" t="s">
        <v>122</v>
      </c>
      <c r="BQ381" s="84" t="s">
        <v>163</v>
      </c>
    </row>
    <row r="382" spans="1:69" ht="13.2" customHeight="1" x14ac:dyDescent="0.3">
      <c r="A382" s="40" t="str">
        <f t="shared" si="187"/>
        <v>2025-09-05</v>
      </c>
      <c r="B382" s="40" t="str">
        <f t="shared" si="188"/>
        <v>SYD</v>
      </c>
      <c r="C382" s="39" t="str">
        <f t="shared" si="189"/>
        <v>40644104675</v>
      </c>
      <c r="D382" s="41" t="str">
        <f t="shared" si="190"/>
        <v>PKR253145122</v>
      </c>
      <c r="E382" s="41" t="str">
        <f t="shared" si="191"/>
        <v>596421460146</v>
      </c>
      <c r="F382" s="39" t="str">
        <f t="shared" si="192"/>
        <v>2254229</v>
      </c>
      <c r="G382" s="39" t="str">
        <f t="shared" si="193"/>
        <v>WISE EXPRESS(MELLOWCOFFEE)</v>
      </c>
      <c r="H382" s="41" t="str">
        <f t="shared" si="194"/>
        <v>김아름</v>
      </c>
      <c r="I382" s="39" t="str">
        <f t="shared" si="195"/>
        <v>46031</v>
      </c>
      <c r="J382" s="52" t="str">
        <f t="shared" si="196"/>
        <v/>
      </c>
      <c r="K382" s="75">
        <f t="shared" si="197"/>
        <v>1</v>
      </c>
      <c r="L382" s="76">
        <f t="shared" si="198"/>
        <v>1</v>
      </c>
      <c r="M382" s="76">
        <f t="shared" si="199"/>
        <v>1E-3</v>
      </c>
      <c r="N382" s="76">
        <f t="shared" si="200"/>
        <v>1</v>
      </c>
      <c r="O382" s="42">
        <f t="shared" si="201"/>
        <v>1</v>
      </c>
      <c r="P382" s="39" t="str">
        <f t="shared" si="202"/>
        <v>목록(Manifest)</v>
      </c>
      <c r="Q382" s="72">
        <f t="shared" si="203"/>
        <v>40</v>
      </c>
      <c r="R382" s="43" t="str">
        <f t="shared" si="204"/>
        <v>5X033</v>
      </c>
      <c r="S382" s="82" t="str">
        <f t="shared" si="205"/>
        <v/>
      </c>
      <c r="T382" s="40">
        <f t="shared" si="206"/>
        <v>45905</v>
      </c>
      <c r="U382" s="44">
        <v>2500</v>
      </c>
      <c r="V382" s="44">
        <f t="shared" si="207"/>
        <v>0</v>
      </c>
      <c r="W382" s="77">
        <f t="shared" si="208"/>
        <v>2500</v>
      </c>
      <c r="X382" s="78">
        <f t="shared" si="209"/>
        <v>0</v>
      </c>
      <c r="Y382" s="44" cm="1">
        <f t="array" ref="Y382">_xlfn.IFNA(_xlfn.IFS(AND(Q382&gt;=2000, Q382&lt;3000), 10000, AND(Q382&gt;=3000, Q382&lt;4000), 15000, AND(Q382&gt;=4000, Q382&lt;5000), 20000, AND(Q382&gt;=5000), 25000),0)</f>
        <v>0</v>
      </c>
      <c r="Z382" s="91">
        <f t="shared" si="210"/>
        <v>0</v>
      </c>
      <c r="AA382" s="44">
        <f t="shared" si="211"/>
        <v>0</v>
      </c>
      <c r="AB382" s="44"/>
      <c r="AC382" s="44"/>
      <c r="AD382" s="44"/>
      <c r="AE382" s="44">
        <f>VLOOKUP(O382,정산업데이트!$A$6:$B$12,2,10)</f>
        <v>0</v>
      </c>
      <c r="AF382" s="44"/>
      <c r="AG382" s="79">
        <f t="shared" si="212"/>
        <v>0</v>
      </c>
      <c r="AH382" s="80">
        <f t="shared" si="213"/>
        <v>2500</v>
      </c>
      <c r="AI382" s="93"/>
      <c r="AJ382" s="84" t="s">
        <v>3202</v>
      </c>
      <c r="AK382" s="84" t="s">
        <v>73</v>
      </c>
      <c r="AL382" s="84" t="s">
        <v>3203</v>
      </c>
      <c r="AM382" s="84" t="s">
        <v>4065</v>
      </c>
      <c r="AN382" s="84" t="s">
        <v>4066</v>
      </c>
      <c r="AO382" s="84" t="s">
        <v>4067</v>
      </c>
      <c r="AP382" s="84" t="s">
        <v>4068</v>
      </c>
      <c r="AQ382" s="84" t="s">
        <v>122</v>
      </c>
      <c r="AR382" s="85">
        <v>1</v>
      </c>
      <c r="AS382" s="86">
        <v>1</v>
      </c>
      <c r="AT382" s="86">
        <v>1E-3</v>
      </c>
      <c r="AU382" s="86">
        <v>1</v>
      </c>
      <c r="AV382" s="84" t="s">
        <v>7</v>
      </c>
      <c r="AW382" s="86">
        <v>40</v>
      </c>
      <c r="AX382" s="84" t="s">
        <v>68</v>
      </c>
      <c r="AY382" s="84" t="s">
        <v>68</v>
      </c>
      <c r="AZ382" s="84" t="s">
        <v>68</v>
      </c>
      <c r="BA382" s="84" t="s">
        <v>68</v>
      </c>
      <c r="BB382" s="84" t="s">
        <v>68</v>
      </c>
      <c r="BC382" s="84" t="s">
        <v>153</v>
      </c>
      <c r="BD382" s="84" t="s">
        <v>154</v>
      </c>
      <c r="BE382" s="84" t="s">
        <v>77</v>
      </c>
      <c r="BF382" s="84" t="s">
        <v>122</v>
      </c>
      <c r="BG382" s="84" t="s">
        <v>69</v>
      </c>
      <c r="BH382" s="92" t="s">
        <v>4069</v>
      </c>
      <c r="BI382" s="84" t="s">
        <v>122</v>
      </c>
      <c r="BJ382" s="84" t="s">
        <v>4070</v>
      </c>
      <c r="BK382" s="84" t="s">
        <v>867</v>
      </c>
      <c r="BL382" s="84" t="s">
        <v>122</v>
      </c>
      <c r="BM382" s="84" t="s">
        <v>154</v>
      </c>
      <c r="BN382" s="84" t="s">
        <v>70</v>
      </c>
      <c r="BO382" s="84" t="s">
        <v>71</v>
      </c>
      <c r="BP382" s="84" t="s">
        <v>122</v>
      </c>
      <c r="BQ382" s="84" t="s">
        <v>163</v>
      </c>
    </row>
    <row r="383" spans="1:69" ht="13.2" customHeight="1" x14ac:dyDescent="0.3">
      <c r="A383" s="40" t="str">
        <f t="shared" si="187"/>
        <v>2025-09-05</v>
      </c>
      <c r="B383" s="40" t="str">
        <f t="shared" si="188"/>
        <v>SYD</v>
      </c>
      <c r="C383" s="39" t="str">
        <f t="shared" si="189"/>
        <v>40644104675</v>
      </c>
      <c r="D383" s="41" t="str">
        <f t="shared" si="190"/>
        <v>PKR253145123</v>
      </c>
      <c r="E383" s="41" t="str">
        <f t="shared" si="191"/>
        <v>596421460150</v>
      </c>
      <c r="F383" s="39" t="str">
        <f t="shared" si="192"/>
        <v>2254229</v>
      </c>
      <c r="G383" s="39" t="str">
        <f t="shared" si="193"/>
        <v>WISE EXPRESS(MELLOWCOFFEE)</v>
      </c>
      <c r="H383" s="41" t="str">
        <f t="shared" si="194"/>
        <v>김예나</v>
      </c>
      <c r="I383" s="39" t="str">
        <f t="shared" si="195"/>
        <v>08021</v>
      </c>
      <c r="J383" s="52" t="str">
        <f t="shared" si="196"/>
        <v/>
      </c>
      <c r="K383" s="75">
        <f t="shared" si="197"/>
        <v>1</v>
      </c>
      <c r="L383" s="76">
        <f t="shared" si="198"/>
        <v>1</v>
      </c>
      <c r="M383" s="76">
        <f t="shared" si="199"/>
        <v>1E-3</v>
      </c>
      <c r="N383" s="76">
        <f t="shared" si="200"/>
        <v>1</v>
      </c>
      <c r="O383" s="42">
        <f t="shared" si="201"/>
        <v>1</v>
      </c>
      <c r="P383" s="39" t="str">
        <f t="shared" si="202"/>
        <v>목록(Manifest)</v>
      </c>
      <c r="Q383" s="72">
        <f t="shared" si="203"/>
        <v>15</v>
      </c>
      <c r="R383" s="43" t="str">
        <f t="shared" si="204"/>
        <v>5X033</v>
      </c>
      <c r="S383" s="82" t="str">
        <f t="shared" si="205"/>
        <v/>
      </c>
      <c r="T383" s="40">
        <f t="shared" si="206"/>
        <v>45905</v>
      </c>
      <c r="U383" s="44">
        <v>2500</v>
      </c>
      <c r="V383" s="44">
        <f t="shared" si="207"/>
        <v>0</v>
      </c>
      <c r="W383" s="77">
        <f t="shared" si="208"/>
        <v>2500</v>
      </c>
      <c r="X383" s="78">
        <f t="shared" si="209"/>
        <v>0</v>
      </c>
      <c r="Y383" s="44" cm="1">
        <f t="array" ref="Y383">_xlfn.IFNA(_xlfn.IFS(AND(Q383&gt;=2000, Q383&lt;3000), 10000, AND(Q383&gt;=3000, Q383&lt;4000), 15000, AND(Q383&gt;=4000, Q383&lt;5000), 20000, AND(Q383&gt;=5000), 25000),0)</f>
        <v>0</v>
      </c>
      <c r="Z383" s="91">
        <f t="shared" si="210"/>
        <v>0</v>
      </c>
      <c r="AA383" s="44">
        <f t="shared" si="211"/>
        <v>0</v>
      </c>
      <c r="AB383" s="44"/>
      <c r="AC383" s="44"/>
      <c r="AD383" s="44"/>
      <c r="AE383" s="44">
        <f>VLOOKUP(O383,정산업데이트!$A$6:$B$12,2,10)</f>
        <v>0</v>
      </c>
      <c r="AF383" s="44"/>
      <c r="AG383" s="79">
        <f t="shared" si="212"/>
        <v>0</v>
      </c>
      <c r="AH383" s="80">
        <f t="shared" si="213"/>
        <v>2500</v>
      </c>
      <c r="AI383" s="93"/>
      <c r="AJ383" s="84" t="s">
        <v>3202</v>
      </c>
      <c r="AK383" s="84" t="s">
        <v>73</v>
      </c>
      <c r="AL383" s="84" t="s">
        <v>3203</v>
      </c>
      <c r="AM383" s="84" t="s">
        <v>4071</v>
      </c>
      <c r="AN383" s="84" t="s">
        <v>4072</v>
      </c>
      <c r="AO383" s="84" t="s">
        <v>4073</v>
      </c>
      <c r="AP383" s="84" t="s">
        <v>4074</v>
      </c>
      <c r="AQ383" s="84" t="s">
        <v>122</v>
      </c>
      <c r="AR383" s="85">
        <v>1</v>
      </c>
      <c r="AS383" s="86">
        <v>1</v>
      </c>
      <c r="AT383" s="86">
        <v>1E-3</v>
      </c>
      <c r="AU383" s="86">
        <v>1</v>
      </c>
      <c r="AV383" s="84" t="s">
        <v>7</v>
      </c>
      <c r="AW383" s="86">
        <v>15</v>
      </c>
      <c r="AX383" s="84" t="s">
        <v>68</v>
      </c>
      <c r="AY383" s="84" t="s">
        <v>68</v>
      </c>
      <c r="AZ383" s="84" t="s">
        <v>68</v>
      </c>
      <c r="BA383" s="84" t="s">
        <v>68</v>
      </c>
      <c r="BB383" s="84" t="s">
        <v>68</v>
      </c>
      <c r="BC383" s="84" t="s">
        <v>153</v>
      </c>
      <c r="BD383" s="84" t="s">
        <v>154</v>
      </c>
      <c r="BE383" s="84" t="s">
        <v>77</v>
      </c>
      <c r="BF383" s="84" t="s">
        <v>122</v>
      </c>
      <c r="BG383" s="84" t="s">
        <v>69</v>
      </c>
      <c r="BH383" s="92" t="s">
        <v>4075</v>
      </c>
      <c r="BI383" s="84" t="s">
        <v>122</v>
      </c>
      <c r="BJ383" s="84" t="s">
        <v>4076</v>
      </c>
      <c r="BK383" s="84" t="s">
        <v>867</v>
      </c>
      <c r="BL383" s="84" t="s">
        <v>122</v>
      </c>
      <c r="BM383" s="84" t="s">
        <v>154</v>
      </c>
      <c r="BN383" s="84" t="s">
        <v>70</v>
      </c>
      <c r="BO383" s="84" t="s">
        <v>71</v>
      </c>
      <c r="BP383" s="84" t="s">
        <v>122</v>
      </c>
      <c r="BQ383" s="84" t="s">
        <v>163</v>
      </c>
    </row>
    <row r="384" spans="1:69" ht="13.2" customHeight="1" x14ac:dyDescent="0.3">
      <c r="A384" s="40" t="str">
        <f t="shared" si="187"/>
        <v>2025-09-05</v>
      </c>
      <c r="B384" s="40" t="str">
        <f t="shared" si="188"/>
        <v>SYD</v>
      </c>
      <c r="C384" s="39" t="str">
        <f t="shared" si="189"/>
        <v>40644104675</v>
      </c>
      <c r="D384" s="41" t="str">
        <f t="shared" si="190"/>
        <v>PKR253171474</v>
      </c>
      <c r="E384" s="41" t="str">
        <f t="shared" si="191"/>
        <v>596421462460</v>
      </c>
      <c r="F384" s="39" t="str">
        <f t="shared" si="192"/>
        <v>2254225</v>
      </c>
      <c r="G384" s="39" t="str">
        <f t="shared" si="193"/>
        <v>WISE EXPRESS LOGISTICS PTY LTD</v>
      </c>
      <c r="H384" s="41" t="str">
        <f t="shared" si="194"/>
        <v>김성은</v>
      </c>
      <c r="I384" s="39" t="str">
        <f t="shared" si="195"/>
        <v>03085</v>
      </c>
      <c r="J384" s="52" t="str">
        <f t="shared" si="196"/>
        <v/>
      </c>
      <c r="K384" s="75">
        <f t="shared" si="197"/>
        <v>1</v>
      </c>
      <c r="L384" s="76">
        <f t="shared" si="198"/>
        <v>1.5</v>
      </c>
      <c r="M384" s="76">
        <f t="shared" si="199"/>
        <v>1E-3</v>
      </c>
      <c r="N384" s="76">
        <f t="shared" si="200"/>
        <v>1.5</v>
      </c>
      <c r="O384" s="42">
        <f t="shared" si="201"/>
        <v>1.5</v>
      </c>
      <c r="P384" s="39" t="str">
        <f t="shared" si="202"/>
        <v>일반(목록배제,Normal-Manifest Exception)</v>
      </c>
      <c r="Q384" s="72">
        <f t="shared" si="203"/>
        <v>120</v>
      </c>
      <c r="R384" s="43" t="str">
        <f t="shared" si="204"/>
        <v>5X033</v>
      </c>
      <c r="S384" s="82" t="str">
        <f t="shared" si="205"/>
        <v/>
      </c>
      <c r="T384" s="40">
        <f t="shared" si="206"/>
        <v>45905</v>
      </c>
      <c r="U384" s="44">
        <v>2500</v>
      </c>
      <c r="V384" s="44">
        <f t="shared" si="207"/>
        <v>0</v>
      </c>
      <c r="W384" s="77">
        <f t="shared" si="208"/>
        <v>2500</v>
      </c>
      <c r="X384" s="78">
        <f t="shared" si="209"/>
        <v>0</v>
      </c>
      <c r="Y384" s="44" cm="1">
        <f t="array" ref="Y384">_xlfn.IFNA(_xlfn.IFS(AND(Q384&gt;=2000, Q384&lt;3000), 10000, AND(Q384&gt;=3000, Q384&lt;4000), 15000, AND(Q384&gt;=4000, Q384&lt;5000), 20000, AND(Q384&gt;=5000), 25000),0)</f>
        <v>0</v>
      </c>
      <c r="Z384" s="91">
        <f t="shared" si="210"/>
        <v>300</v>
      </c>
      <c r="AA384" s="44">
        <f t="shared" si="211"/>
        <v>0</v>
      </c>
      <c r="AB384" s="44"/>
      <c r="AC384" s="44"/>
      <c r="AD384" s="44"/>
      <c r="AE384" s="44">
        <f>VLOOKUP(O384,정산업데이트!$A$6:$B$12,2,10)</f>
        <v>0</v>
      </c>
      <c r="AF384" s="44"/>
      <c r="AG384" s="79">
        <f t="shared" si="212"/>
        <v>300</v>
      </c>
      <c r="AH384" s="80">
        <f t="shared" si="213"/>
        <v>2800</v>
      </c>
      <c r="AI384" s="93"/>
      <c r="AJ384" s="84" t="s">
        <v>3202</v>
      </c>
      <c r="AK384" s="84" t="s">
        <v>73</v>
      </c>
      <c r="AL384" s="84" t="s">
        <v>3203</v>
      </c>
      <c r="AM384" s="84" t="s">
        <v>4077</v>
      </c>
      <c r="AN384" s="84" t="s">
        <v>1383</v>
      </c>
      <c r="AO384" s="84" t="s">
        <v>1384</v>
      </c>
      <c r="AP384" s="84" t="s">
        <v>1048</v>
      </c>
      <c r="AQ384" s="84" t="s">
        <v>122</v>
      </c>
      <c r="AR384" s="85">
        <v>1</v>
      </c>
      <c r="AS384" s="86">
        <v>1.5</v>
      </c>
      <c r="AT384" s="86">
        <v>1E-3</v>
      </c>
      <c r="AU384" s="86">
        <v>1.5</v>
      </c>
      <c r="AV384" s="84" t="s">
        <v>8</v>
      </c>
      <c r="AW384" s="86">
        <v>120</v>
      </c>
      <c r="AX384" s="84" t="s">
        <v>68</v>
      </c>
      <c r="AY384" s="84" t="s">
        <v>68</v>
      </c>
      <c r="AZ384" s="84" t="s">
        <v>68</v>
      </c>
      <c r="BA384" s="84" t="s">
        <v>68</v>
      </c>
      <c r="BB384" s="84" t="s">
        <v>68</v>
      </c>
      <c r="BC384" s="84" t="s">
        <v>125</v>
      </c>
      <c r="BD384" s="84" t="s">
        <v>74</v>
      </c>
      <c r="BE384" s="84" t="s">
        <v>78</v>
      </c>
      <c r="BF384" s="84" t="s">
        <v>122</v>
      </c>
      <c r="BG384" s="84" t="s">
        <v>69</v>
      </c>
      <c r="BH384" s="92" t="s">
        <v>4078</v>
      </c>
      <c r="BI384" s="84" t="s">
        <v>122</v>
      </c>
      <c r="BJ384" s="84" t="s">
        <v>4079</v>
      </c>
      <c r="BK384" s="84" t="s">
        <v>867</v>
      </c>
      <c r="BL384" s="84" t="s">
        <v>122</v>
      </c>
      <c r="BM384" s="84" t="s">
        <v>74</v>
      </c>
      <c r="BN384" s="84" t="s">
        <v>70</v>
      </c>
      <c r="BO384" s="84" t="s">
        <v>71</v>
      </c>
      <c r="BP384" s="84" t="s">
        <v>122</v>
      </c>
      <c r="BQ384" s="84" t="s">
        <v>163</v>
      </c>
    </row>
    <row r="385" spans="1:69" ht="13.2" customHeight="1" x14ac:dyDescent="0.3">
      <c r="A385" s="40" t="str">
        <f t="shared" si="187"/>
        <v>2025-09-05</v>
      </c>
      <c r="B385" s="40" t="str">
        <f t="shared" si="188"/>
        <v>SYD</v>
      </c>
      <c r="C385" s="39" t="str">
        <f t="shared" si="189"/>
        <v>40644104675</v>
      </c>
      <c r="D385" s="41" t="str">
        <f t="shared" si="190"/>
        <v>PKR253171475</v>
      </c>
      <c r="E385" s="41" t="str">
        <f t="shared" si="191"/>
        <v>596421462471</v>
      </c>
      <c r="F385" s="39" t="str">
        <f t="shared" si="192"/>
        <v>2254225</v>
      </c>
      <c r="G385" s="39" t="str">
        <f t="shared" si="193"/>
        <v>WISE EXPRESS LOGISTICS PTY LTD</v>
      </c>
      <c r="H385" s="41" t="str">
        <f t="shared" si="194"/>
        <v>박선희</v>
      </c>
      <c r="I385" s="39" t="str">
        <f t="shared" si="195"/>
        <v>34640</v>
      </c>
      <c r="J385" s="52" t="str">
        <f t="shared" si="196"/>
        <v/>
      </c>
      <c r="K385" s="75">
        <f t="shared" si="197"/>
        <v>1</v>
      </c>
      <c r="L385" s="76">
        <f t="shared" si="198"/>
        <v>1.5</v>
      </c>
      <c r="M385" s="76">
        <f t="shared" si="199"/>
        <v>1E-3</v>
      </c>
      <c r="N385" s="76">
        <f t="shared" si="200"/>
        <v>1.5</v>
      </c>
      <c r="O385" s="42">
        <f t="shared" si="201"/>
        <v>1.5</v>
      </c>
      <c r="P385" s="39" t="str">
        <f t="shared" si="202"/>
        <v>일반(목록배제,Normal-Manifest Exception)</v>
      </c>
      <c r="Q385" s="72">
        <f t="shared" si="203"/>
        <v>120</v>
      </c>
      <c r="R385" s="43" t="str">
        <f t="shared" si="204"/>
        <v>5X033</v>
      </c>
      <c r="S385" s="82" t="str">
        <f t="shared" si="205"/>
        <v/>
      </c>
      <c r="T385" s="40">
        <f t="shared" si="206"/>
        <v>45905</v>
      </c>
      <c r="U385" s="44">
        <v>2500</v>
      </c>
      <c r="V385" s="44">
        <f t="shared" si="207"/>
        <v>0</v>
      </c>
      <c r="W385" s="77">
        <f t="shared" si="208"/>
        <v>2500</v>
      </c>
      <c r="X385" s="78">
        <f t="shared" si="209"/>
        <v>0</v>
      </c>
      <c r="Y385" s="44" cm="1">
        <f t="array" ref="Y385">_xlfn.IFNA(_xlfn.IFS(AND(Q385&gt;=2000, Q385&lt;3000), 10000, AND(Q385&gt;=3000, Q385&lt;4000), 15000, AND(Q385&gt;=4000, Q385&lt;5000), 20000, AND(Q385&gt;=5000), 25000),0)</f>
        <v>0</v>
      </c>
      <c r="Z385" s="91">
        <f t="shared" si="210"/>
        <v>300</v>
      </c>
      <c r="AA385" s="44">
        <f t="shared" si="211"/>
        <v>0</v>
      </c>
      <c r="AB385" s="44"/>
      <c r="AC385" s="44"/>
      <c r="AD385" s="44"/>
      <c r="AE385" s="44">
        <f>VLOOKUP(O385,정산업데이트!$A$6:$B$12,2,10)</f>
        <v>0</v>
      </c>
      <c r="AF385" s="44"/>
      <c r="AG385" s="79">
        <f t="shared" si="212"/>
        <v>300</v>
      </c>
      <c r="AH385" s="80">
        <f t="shared" si="213"/>
        <v>2800</v>
      </c>
      <c r="AI385" s="93"/>
      <c r="AJ385" s="84" t="s">
        <v>3202</v>
      </c>
      <c r="AK385" s="84" t="s">
        <v>73</v>
      </c>
      <c r="AL385" s="84" t="s">
        <v>3203</v>
      </c>
      <c r="AM385" s="84" t="s">
        <v>4080</v>
      </c>
      <c r="AN385" s="84" t="s">
        <v>194</v>
      </c>
      <c r="AO385" s="84" t="s">
        <v>4081</v>
      </c>
      <c r="AP385" s="84" t="s">
        <v>4082</v>
      </c>
      <c r="AQ385" s="84" t="s">
        <v>122</v>
      </c>
      <c r="AR385" s="85">
        <v>1</v>
      </c>
      <c r="AS385" s="86">
        <v>1.5</v>
      </c>
      <c r="AT385" s="86">
        <v>1E-3</v>
      </c>
      <c r="AU385" s="86">
        <v>1.5</v>
      </c>
      <c r="AV385" s="84" t="s">
        <v>8</v>
      </c>
      <c r="AW385" s="86">
        <v>120</v>
      </c>
      <c r="AX385" s="84" t="s">
        <v>68</v>
      </c>
      <c r="AY385" s="84" t="s">
        <v>68</v>
      </c>
      <c r="AZ385" s="84" t="s">
        <v>68</v>
      </c>
      <c r="BA385" s="84" t="s">
        <v>68</v>
      </c>
      <c r="BB385" s="84" t="s">
        <v>68</v>
      </c>
      <c r="BC385" s="84" t="s">
        <v>125</v>
      </c>
      <c r="BD385" s="84" t="s">
        <v>74</v>
      </c>
      <c r="BE385" s="84" t="s">
        <v>78</v>
      </c>
      <c r="BF385" s="84" t="s">
        <v>122</v>
      </c>
      <c r="BG385" s="84" t="s">
        <v>69</v>
      </c>
      <c r="BH385" s="92" t="s">
        <v>4083</v>
      </c>
      <c r="BI385" s="84" t="s">
        <v>122</v>
      </c>
      <c r="BJ385" s="84" t="s">
        <v>4084</v>
      </c>
      <c r="BK385" s="84" t="s">
        <v>867</v>
      </c>
      <c r="BL385" s="84" t="s">
        <v>122</v>
      </c>
      <c r="BM385" s="84" t="s">
        <v>74</v>
      </c>
      <c r="BN385" s="84" t="s">
        <v>70</v>
      </c>
      <c r="BO385" s="84" t="s">
        <v>71</v>
      </c>
      <c r="BP385" s="84" t="s">
        <v>122</v>
      </c>
      <c r="BQ385" s="84" t="s">
        <v>163</v>
      </c>
    </row>
    <row r="386" spans="1:69" ht="13.2" customHeight="1" x14ac:dyDescent="0.3">
      <c r="A386" s="40" t="str">
        <f t="shared" si="187"/>
        <v>2025-09-05</v>
      </c>
      <c r="B386" s="40" t="str">
        <f t="shared" si="188"/>
        <v>SYD</v>
      </c>
      <c r="C386" s="39" t="str">
        <f t="shared" si="189"/>
        <v>40644104675</v>
      </c>
      <c r="D386" s="41" t="str">
        <f t="shared" si="190"/>
        <v>PKR253171476</v>
      </c>
      <c r="E386" s="41" t="str">
        <f t="shared" si="191"/>
        <v>596421462482</v>
      </c>
      <c r="F386" s="39" t="str">
        <f t="shared" si="192"/>
        <v>2254225</v>
      </c>
      <c r="G386" s="39" t="str">
        <f t="shared" si="193"/>
        <v>WISE EXPRESS LOGISTICS PTY LTD</v>
      </c>
      <c r="H386" s="41" t="str">
        <f t="shared" si="194"/>
        <v>박유정</v>
      </c>
      <c r="I386" s="39" t="str">
        <f t="shared" si="195"/>
        <v>12251</v>
      </c>
      <c r="J386" s="52" t="str">
        <f t="shared" si="196"/>
        <v/>
      </c>
      <c r="K386" s="75">
        <f t="shared" si="197"/>
        <v>1</v>
      </c>
      <c r="L386" s="76">
        <f t="shared" si="198"/>
        <v>1.5</v>
      </c>
      <c r="M386" s="76">
        <f t="shared" si="199"/>
        <v>1E-3</v>
      </c>
      <c r="N386" s="76">
        <f t="shared" si="200"/>
        <v>1.5</v>
      </c>
      <c r="O386" s="42">
        <f t="shared" si="201"/>
        <v>1.5</v>
      </c>
      <c r="P386" s="39" t="str">
        <f t="shared" si="202"/>
        <v>일반(목록배제,Normal-Manifest Exception)</v>
      </c>
      <c r="Q386" s="72">
        <f t="shared" si="203"/>
        <v>95</v>
      </c>
      <c r="R386" s="43" t="str">
        <f t="shared" si="204"/>
        <v>5X033</v>
      </c>
      <c r="S386" s="82" t="str">
        <f t="shared" si="205"/>
        <v/>
      </c>
      <c r="T386" s="40">
        <f t="shared" si="206"/>
        <v>45905</v>
      </c>
      <c r="U386" s="44">
        <v>2500</v>
      </c>
      <c r="V386" s="44">
        <f t="shared" si="207"/>
        <v>0</v>
      </c>
      <c r="W386" s="77">
        <f t="shared" si="208"/>
        <v>2500</v>
      </c>
      <c r="X386" s="78">
        <f t="shared" si="209"/>
        <v>0</v>
      </c>
      <c r="Y386" s="44" cm="1">
        <f t="array" ref="Y386">_xlfn.IFNA(_xlfn.IFS(AND(Q386&gt;=2000, Q386&lt;3000), 10000, AND(Q386&gt;=3000, Q386&lt;4000), 15000, AND(Q386&gt;=4000, Q386&lt;5000), 20000, AND(Q386&gt;=5000), 25000),0)</f>
        <v>0</v>
      </c>
      <c r="Z386" s="91">
        <f t="shared" si="210"/>
        <v>300</v>
      </c>
      <c r="AA386" s="44">
        <f t="shared" si="211"/>
        <v>0</v>
      </c>
      <c r="AB386" s="44"/>
      <c r="AC386" s="44"/>
      <c r="AD386" s="44"/>
      <c r="AE386" s="44">
        <f>VLOOKUP(O386,정산업데이트!$A$6:$B$12,2,10)</f>
        <v>0</v>
      </c>
      <c r="AF386" s="44"/>
      <c r="AG386" s="79">
        <f t="shared" si="212"/>
        <v>300</v>
      </c>
      <c r="AH386" s="80">
        <f t="shared" si="213"/>
        <v>2800</v>
      </c>
      <c r="AI386" s="93"/>
      <c r="AJ386" s="84" t="s">
        <v>3202</v>
      </c>
      <c r="AK386" s="84" t="s">
        <v>73</v>
      </c>
      <c r="AL386" s="84" t="s">
        <v>3203</v>
      </c>
      <c r="AM386" s="84" t="s">
        <v>4085</v>
      </c>
      <c r="AN386" s="84" t="s">
        <v>4086</v>
      </c>
      <c r="AO386" s="84" t="s">
        <v>4087</v>
      </c>
      <c r="AP386" s="84" t="s">
        <v>4088</v>
      </c>
      <c r="AQ386" s="84" t="s">
        <v>122</v>
      </c>
      <c r="AR386" s="85">
        <v>1</v>
      </c>
      <c r="AS386" s="86">
        <v>1.5</v>
      </c>
      <c r="AT386" s="86">
        <v>1E-3</v>
      </c>
      <c r="AU386" s="86">
        <v>1.5</v>
      </c>
      <c r="AV386" s="84" t="s">
        <v>8</v>
      </c>
      <c r="AW386" s="86">
        <v>95</v>
      </c>
      <c r="AX386" s="84" t="s">
        <v>68</v>
      </c>
      <c r="AY386" s="84" t="s">
        <v>68</v>
      </c>
      <c r="AZ386" s="84" t="s">
        <v>68</v>
      </c>
      <c r="BA386" s="84" t="s">
        <v>68</v>
      </c>
      <c r="BB386" s="84" t="s">
        <v>68</v>
      </c>
      <c r="BC386" s="84" t="s">
        <v>125</v>
      </c>
      <c r="BD386" s="84" t="s">
        <v>74</v>
      </c>
      <c r="BE386" s="84" t="s">
        <v>78</v>
      </c>
      <c r="BF386" s="84" t="s">
        <v>122</v>
      </c>
      <c r="BG386" s="84" t="s">
        <v>69</v>
      </c>
      <c r="BH386" s="92" t="s">
        <v>4089</v>
      </c>
      <c r="BI386" s="84" t="s">
        <v>122</v>
      </c>
      <c r="BJ386" s="84" t="s">
        <v>4090</v>
      </c>
      <c r="BK386" s="84" t="s">
        <v>867</v>
      </c>
      <c r="BL386" s="84" t="s">
        <v>122</v>
      </c>
      <c r="BM386" s="84" t="s">
        <v>74</v>
      </c>
      <c r="BN386" s="84" t="s">
        <v>70</v>
      </c>
      <c r="BO386" s="84" t="s">
        <v>71</v>
      </c>
      <c r="BP386" s="84" t="s">
        <v>122</v>
      </c>
      <c r="BQ386" s="84" t="s">
        <v>163</v>
      </c>
    </row>
    <row r="387" spans="1:69" ht="13.2" customHeight="1" x14ac:dyDescent="0.3">
      <c r="A387" s="40" t="str">
        <f t="shared" si="187"/>
        <v>2025-09-05</v>
      </c>
      <c r="B387" s="40" t="str">
        <f t="shared" si="188"/>
        <v>SYD</v>
      </c>
      <c r="C387" s="39" t="str">
        <f t="shared" si="189"/>
        <v>40644104675</v>
      </c>
      <c r="D387" s="41" t="str">
        <f t="shared" si="190"/>
        <v>PKR253171477</v>
      </c>
      <c r="E387" s="41" t="str">
        <f t="shared" si="191"/>
        <v>596421462493</v>
      </c>
      <c r="F387" s="39" t="str">
        <f t="shared" si="192"/>
        <v>2254225</v>
      </c>
      <c r="G387" s="39" t="str">
        <f t="shared" si="193"/>
        <v>WISE EXPRESS LOGISTICS PTY LTD</v>
      </c>
      <c r="H387" s="41" t="str">
        <f t="shared" si="194"/>
        <v>최린나</v>
      </c>
      <c r="I387" s="39" t="str">
        <f t="shared" si="195"/>
        <v>16369</v>
      </c>
      <c r="J387" s="52" t="str">
        <f t="shared" si="196"/>
        <v/>
      </c>
      <c r="K387" s="75">
        <f t="shared" si="197"/>
        <v>1</v>
      </c>
      <c r="L387" s="76">
        <f t="shared" si="198"/>
        <v>1.5</v>
      </c>
      <c r="M387" s="76">
        <f t="shared" si="199"/>
        <v>1E-3</v>
      </c>
      <c r="N387" s="76">
        <f t="shared" si="200"/>
        <v>1.5</v>
      </c>
      <c r="O387" s="42">
        <f t="shared" si="201"/>
        <v>1.5</v>
      </c>
      <c r="P387" s="39" t="str">
        <f t="shared" si="202"/>
        <v>일반(목록배제,Normal-Manifest Exception)</v>
      </c>
      <c r="Q387" s="72">
        <f t="shared" si="203"/>
        <v>90</v>
      </c>
      <c r="R387" s="43" t="str">
        <f t="shared" si="204"/>
        <v>5X033</v>
      </c>
      <c r="S387" s="82" t="str">
        <f t="shared" si="205"/>
        <v/>
      </c>
      <c r="T387" s="40">
        <f t="shared" si="206"/>
        <v>45905</v>
      </c>
      <c r="U387" s="44">
        <v>2500</v>
      </c>
      <c r="V387" s="44">
        <f t="shared" si="207"/>
        <v>0</v>
      </c>
      <c r="W387" s="77">
        <f t="shared" si="208"/>
        <v>2500</v>
      </c>
      <c r="X387" s="78">
        <f t="shared" si="209"/>
        <v>0</v>
      </c>
      <c r="Y387" s="44" cm="1">
        <f t="array" ref="Y387">_xlfn.IFNA(_xlfn.IFS(AND(Q387&gt;=2000, Q387&lt;3000), 10000, AND(Q387&gt;=3000, Q387&lt;4000), 15000, AND(Q387&gt;=4000, Q387&lt;5000), 20000, AND(Q387&gt;=5000), 25000),0)</f>
        <v>0</v>
      </c>
      <c r="Z387" s="91">
        <f t="shared" si="210"/>
        <v>300</v>
      </c>
      <c r="AA387" s="44">
        <f t="shared" si="211"/>
        <v>0</v>
      </c>
      <c r="AB387" s="44"/>
      <c r="AC387" s="44"/>
      <c r="AD387" s="44"/>
      <c r="AE387" s="44">
        <f>VLOOKUP(O387,정산업데이트!$A$6:$B$12,2,10)</f>
        <v>0</v>
      </c>
      <c r="AF387" s="44"/>
      <c r="AG387" s="79">
        <f t="shared" si="212"/>
        <v>300</v>
      </c>
      <c r="AH387" s="80">
        <f t="shared" si="213"/>
        <v>2800</v>
      </c>
      <c r="AI387" s="93"/>
      <c r="AJ387" s="84" t="s">
        <v>3202</v>
      </c>
      <c r="AK387" s="84" t="s">
        <v>73</v>
      </c>
      <c r="AL387" s="84" t="s">
        <v>3203</v>
      </c>
      <c r="AM387" s="84" t="s">
        <v>4091</v>
      </c>
      <c r="AN387" s="84" t="s">
        <v>4092</v>
      </c>
      <c r="AO387" s="84" t="s">
        <v>4093</v>
      </c>
      <c r="AP387" s="84" t="s">
        <v>4094</v>
      </c>
      <c r="AQ387" s="84" t="s">
        <v>122</v>
      </c>
      <c r="AR387" s="85">
        <v>1</v>
      </c>
      <c r="AS387" s="86">
        <v>1.5</v>
      </c>
      <c r="AT387" s="86">
        <v>1E-3</v>
      </c>
      <c r="AU387" s="86">
        <v>1.5</v>
      </c>
      <c r="AV387" s="84" t="s">
        <v>8</v>
      </c>
      <c r="AW387" s="86">
        <v>90</v>
      </c>
      <c r="AX387" s="84" t="s">
        <v>68</v>
      </c>
      <c r="AY387" s="84" t="s">
        <v>68</v>
      </c>
      <c r="AZ387" s="84" t="s">
        <v>68</v>
      </c>
      <c r="BA387" s="84" t="s">
        <v>68</v>
      </c>
      <c r="BB387" s="84" t="s">
        <v>68</v>
      </c>
      <c r="BC387" s="84" t="s">
        <v>125</v>
      </c>
      <c r="BD387" s="84" t="s">
        <v>74</v>
      </c>
      <c r="BE387" s="84" t="s">
        <v>78</v>
      </c>
      <c r="BF387" s="84" t="s">
        <v>122</v>
      </c>
      <c r="BG387" s="84" t="s">
        <v>69</v>
      </c>
      <c r="BH387" s="92" t="s">
        <v>4095</v>
      </c>
      <c r="BI387" s="84" t="s">
        <v>122</v>
      </c>
      <c r="BJ387" s="84" t="s">
        <v>4096</v>
      </c>
      <c r="BK387" s="84" t="s">
        <v>867</v>
      </c>
      <c r="BL387" s="84" t="s">
        <v>122</v>
      </c>
      <c r="BM387" s="84" t="s">
        <v>74</v>
      </c>
      <c r="BN387" s="84" t="s">
        <v>70</v>
      </c>
      <c r="BO387" s="84" t="s">
        <v>71</v>
      </c>
      <c r="BP387" s="84" t="s">
        <v>122</v>
      </c>
      <c r="BQ387" s="84" t="s">
        <v>163</v>
      </c>
    </row>
    <row r="388" spans="1:69" ht="13.2" customHeight="1" x14ac:dyDescent="0.3">
      <c r="A388" s="40" t="str">
        <f t="shared" si="187"/>
        <v>2025-09-05</v>
      </c>
      <c r="B388" s="40" t="str">
        <f t="shared" si="188"/>
        <v>SYD</v>
      </c>
      <c r="C388" s="39" t="str">
        <f t="shared" si="189"/>
        <v>40644104675</v>
      </c>
      <c r="D388" s="41" t="str">
        <f t="shared" si="190"/>
        <v>PKR253171478</v>
      </c>
      <c r="E388" s="41" t="str">
        <f t="shared" si="191"/>
        <v>596421462504</v>
      </c>
      <c r="F388" s="39" t="str">
        <f t="shared" si="192"/>
        <v>2254225</v>
      </c>
      <c r="G388" s="39" t="str">
        <f t="shared" si="193"/>
        <v>WISE EXPRESS LOGISTICS PTY LTD</v>
      </c>
      <c r="H388" s="41" t="str">
        <f t="shared" si="194"/>
        <v>윤숙희</v>
      </c>
      <c r="I388" s="39" t="str">
        <f t="shared" si="195"/>
        <v>13581</v>
      </c>
      <c r="J388" s="52" t="str">
        <f t="shared" si="196"/>
        <v/>
      </c>
      <c r="K388" s="75">
        <f t="shared" si="197"/>
        <v>1</v>
      </c>
      <c r="L388" s="76">
        <f t="shared" si="198"/>
        <v>1.5</v>
      </c>
      <c r="M388" s="76">
        <f t="shared" si="199"/>
        <v>1E-3</v>
      </c>
      <c r="N388" s="76">
        <f t="shared" si="200"/>
        <v>1.5</v>
      </c>
      <c r="O388" s="42">
        <f t="shared" si="201"/>
        <v>1.5</v>
      </c>
      <c r="P388" s="39" t="str">
        <f t="shared" si="202"/>
        <v>일반(목록배제,Normal-Manifest Exception)</v>
      </c>
      <c r="Q388" s="72">
        <f t="shared" si="203"/>
        <v>120</v>
      </c>
      <c r="R388" s="43" t="str">
        <f t="shared" si="204"/>
        <v>5X033</v>
      </c>
      <c r="S388" s="82" t="str">
        <f t="shared" si="205"/>
        <v/>
      </c>
      <c r="T388" s="40">
        <f t="shared" si="206"/>
        <v>45905</v>
      </c>
      <c r="U388" s="44">
        <v>2500</v>
      </c>
      <c r="V388" s="44">
        <f t="shared" si="207"/>
        <v>0</v>
      </c>
      <c r="W388" s="77">
        <f t="shared" si="208"/>
        <v>2500</v>
      </c>
      <c r="X388" s="78">
        <f t="shared" si="209"/>
        <v>0</v>
      </c>
      <c r="Y388" s="44" cm="1">
        <f t="array" ref="Y388">_xlfn.IFNA(_xlfn.IFS(AND(Q388&gt;=2000, Q388&lt;3000), 10000, AND(Q388&gt;=3000, Q388&lt;4000), 15000, AND(Q388&gt;=4000, Q388&lt;5000), 20000, AND(Q388&gt;=5000), 25000),0)</f>
        <v>0</v>
      </c>
      <c r="Z388" s="91">
        <f t="shared" si="210"/>
        <v>300</v>
      </c>
      <c r="AA388" s="44">
        <f t="shared" si="211"/>
        <v>0</v>
      </c>
      <c r="AB388" s="44"/>
      <c r="AC388" s="44"/>
      <c r="AD388" s="44"/>
      <c r="AE388" s="44">
        <f>VLOOKUP(O388,정산업데이트!$A$6:$B$12,2,10)</f>
        <v>0</v>
      </c>
      <c r="AF388" s="44"/>
      <c r="AG388" s="79">
        <f t="shared" si="212"/>
        <v>300</v>
      </c>
      <c r="AH388" s="80">
        <f t="shared" si="213"/>
        <v>2800</v>
      </c>
      <c r="AI388" s="93"/>
      <c r="AJ388" s="84" t="s">
        <v>3202</v>
      </c>
      <c r="AK388" s="84" t="s">
        <v>73</v>
      </c>
      <c r="AL388" s="84" t="s">
        <v>3203</v>
      </c>
      <c r="AM388" s="84" t="s">
        <v>4097</v>
      </c>
      <c r="AN388" s="84" t="s">
        <v>4098</v>
      </c>
      <c r="AO388" s="84" t="s">
        <v>4099</v>
      </c>
      <c r="AP388" s="84" t="s">
        <v>592</v>
      </c>
      <c r="AQ388" s="84" t="s">
        <v>122</v>
      </c>
      <c r="AR388" s="85">
        <v>1</v>
      </c>
      <c r="AS388" s="86">
        <v>1.5</v>
      </c>
      <c r="AT388" s="86">
        <v>1E-3</v>
      </c>
      <c r="AU388" s="86">
        <v>1.5</v>
      </c>
      <c r="AV388" s="84" t="s">
        <v>8</v>
      </c>
      <c r="AW388" s="86">
        <v>120</v>
      </c>
      <c r="AX388" s="84" t="s">
        <v>68</v>
      </c>
      <c r="AY388" s="84" t="s">
        <v>68</v>
      </c>
      <c r="AZ388" s="84" t="s">
        <v>68</v>
      </c>
      <c r="BA388" s="84" t="s">
        <v>68</v>
      </c>
      <c r="BB388" s="84" t="s">
        <v>68</v>
      </c>
      <c r="BC388" s="84" t="s">
        <v>125</v>
      </c>
      <c r="BD388" s="84" t="s">
        <v>74</v>
      </c>
      <c r="BE388" s="84" t="s">
        <v>78</v>
      </c>
      <c r="BF388" s="84" t="s">
        <v>122</v>
      </c>
      <c r="BG388" s="84" t="s">
        <v>69</v>
      </c>
      <c r="BH388" s="92" t="s">
        <v>4100</v>
      </c>
      <c r="BI388" s="84" t="s">
        <v>122</v>
      </c>
      <c r="BJ388" s="84" t="s">
        <v>4101</v>
      </c>
      <c r="BK388" s="84" t="s">
        <v>867</v>
      </c>
      <c r="BL388" s="84" t="s">
        <v>122</v>
      </c>
      <c r="BM388" s="84" t="s">
        <v>74</v>
      </c>
      <c r="BN388" s="84" t="s">
        <v>70</v>
      </c>
      <c r="BO388" s="84" t="s">
        <v>71</v>
      </c>
      <c r="BP388" s="84" t="s">
        <v>122</v>
      </c>
      <c r="BQ388" s="84" t="s">
        <v>163</v>
      </c>
    </row>
    <row r="389" spans="1:69" ht="13.2" customHeight="1" x14ac:dyDescent="0.3">
      <c r="A389" s="40" t="str">
        <f t="shared" si="187"/>
        <v>2025-09-05</v>
      </c>
      <c r="B389" s="40" t="str">
        <f t="shared" si="188"/>
        <v>SYD</v>
      </c>
      <c r="C389" s="39" t="str">
        <f t="shared" si="189"/>
        <v>40644104675</v>
      </c>
      <c r="D389" s="41" t="str">
        <f t="shared" si="190"/>
        <v>PKR253113554</v>
      </c>
      <c r="E389" s="41" t="str">
        <f t="shared" si="191"/>
        <v>596421459100</v>
      </c>
      <c r="F389" s="39" t="str">
        <f t="shared" si="192"/>
        <v>2254231</v>
      </c>
      <c r="G389" s="39" t="str">
        <f t="shared" si="193"/>
        <v>WISE EXPRESS(OZPRODUCT)</v>
      </c>
      <c r="H389" s="41" t="str">
        <f t="shared" si="194"/>
        <v>엄채원</v>
      </c>
      <c r="I389" s="39" t="str">
        <f t="shared" si="195"/>
        <v>01484</v>
      </c>
      <c r="J389" s="52" t="str">
        <f t="shared" si="196"/>
        <v/>
      </c>
      <c r="K389" s="75">
        <f t="shared" si="197"/>
        <v>1</v>
      </c>
      <c r="L389" s="76">
        <f t="shared" si="198"/>
        <v>5</v>
      </c>
      <c r="M389" s="76">
        <f t="shared" si="199"/>
        <v>1E-3</v>
      </c>
      <c r="N389" s="76">
        <f t="shared" si="200"/>
        <v>5</v>
      </c>
      <c r="O389" s="42">
        <f t="shared" si="201"/>
        <v>5</v>
      </c>
      <c r="P389" s="39" t="str">
        <f t="shared" si="202"/>
        <v>일반(목록배제,Normal-Manifest Exception)</v>
      </c>
      <c r="Q389" s="72">
        <f t="shared" si="203"/>
        <v>150</v>
      </c>
      <c r="R389" s="43" t="str">
        <f t="shared" si="204"/>
        <v>5X033</v>
      </c>
      <c r="S389" s="82" t="str">
        <f t="shared" si="205"/>
        <v/>
      </c>
      <c r="T389" s="40">
        <f t="shared" si="206"/>
        <v>45905</v>
      </c>
      <c r="U389" s="44">
        <v>2500</v>
      </c>
      <c r="V389" s="44">
        <f t="shared" si="207"/>
        <v>0</v>
      </c>
      <c r="W389" s="77">
        <f t="shared" si="208"/>
        <v>2500</v>
      </c>
      <c r="X389" s="78">
        <f t="shared" si="209"/>
        <v>0</v>
      </c>
      <c r="Y389" s="44" cm="1">
        <f t="array" ref="Y389">_xlfn.IFNA(_xlfn.IFS(AND(Q389&gt;=2000, Q389&lt;3000), 10000, AND(Q389&gt;=3000, Q389&lt;4000), 15000, AND(Q389&gt;=4000, Q389&lt;5000), 20000, AND(Q389&gt;=5000), 25000),0)</f>
        <v>0</v>
      </c>
      <c r="Z389" s="91">
        <f t="shared" si="210"/>
        <v>300</v>
      </c>
      <c r="AA389" s="44">
        <f t="shared" si="211"/>
        <v>0</v>
      </c>
      <c r="AB389" s="44"/>
      <c r="AC389" s="44"/>
      <c r="AD389" s="44"/>
      <c r="AE389" s="44">
        <f>VLOOKUP(O389,정산업데이트!$A$6:$B$12,2,10)</f>
        <v>0</v>
      </c>
      <c r="AF389" s="44"/>
      <c r="AG389" s="79">
        <f t="shared" si="212"/>
        <v>300</v>
      </c>
      <c r="AH389" s="80">
        <f t="shared" si="213"/>
        <v>2800</v>
      </c>
      <c r="AI389" s="93"/>
      <c r="AJ389" s="84" t="s">
        <v>3202</v>
      </c>
      <c r="AK389" s="84" t="s">
        <v>73</v>
      </c>
      <c r="AL389" s="84" t="s">
        <v>3203</v>
      </c>
      <c r="AM389" s="84" t="s">
        <v>4102</v>
      </c>
      <c r="AN389" s="84" t="s">
        <v>4103</v>
      </c>
      <c r="AO389" s="84" t="s">
        <v>4104</v>
      </c>
      <c r="AP389" s="84" t="s">
        <v>4105</v>
      </c>
      <c r="AQ389" s="84" t="s">
        <v>122</v>
      </c>
      <c r="AR389" s="85">
        <v>1</v>
      </c>
      <c r="AS389" s="86">
        <v>5</v>
      </c>
      <c r="AT389" s="86">
        <v>1E-3</v>
      </c>
      <c r="AU389" s="86">
        <v>5</v>
      </c>
      <c r="AV389" s="84" t="s">
        <v>8</v>
      </c>
      <c r="AW389" s="86">
        <v>150</v>
      </c>
      <c r="AX389" s="84" t="s">
        <v>68</v>
      </c>
      <c r="AY389" s="84" t="s">
        <v>68</v>
      </c>
      <c r="AZ389" s="84" t="s">
        <v>68</v>
      </c>
      <c r="BA389" s="84" t="s">
        <v>68</v>
      </c>
      <c r="BB389" s="84" t="s">
        <v>68</v>
      </c>
      <c r="BC389" s="84" t="s">
        <v>141</v>
      </c>
      <c r="BD389" s="84" t="s">
        <v>79</v>
      </c>
      <c r="BE389" s="84" t="s">
        <v>80</v>
      </c>
      <c r="BF389" s="84" t="s">
        <v>122</v>
      </c>
      <c r="BG389" s="84" t="s">
        <v>69</v>
      </c>
      <c r="BH389" s="92" t="s">
        <v>4106</v>
      </c>
      <c r="BI389" s="84" t="s">
        <v>122</v>
      </c>
      <c r="BJ389" s="84" t="s">
        <v>4107</v>
      </c>
      <c r="BK389" s="84" t="s">
        <v>867</v>
      </c>
      <c r="BL389" s="84" t="s">
        <v>122</v>
      </c>
      <c r="BM389" s="84" t="s">
        <v>79</v>
      </c>
      <c r="BN389" s="84" t="s">
        <v>70</v>
      </c>
      <c r="BO389" s="84" t="s">
        <v>71</v>
      </c>
      <c r="BP389" s="84" t="s">
        <v>122</v>
      </c>
      <c r="BQ389" s="84" t="s">
        <v>163</v>
      </c>
    </row>
    <row r="390" spans="1:69" ht="13.2" customHeight="1" x14ac:dyDescent="0.3">
      <c r="A390" s="40" t="str">
        <f t="shared" ref="A390:A453" si="214">AJ390</f>
        <v>2025-09-05</v>
      </c>
      <c r="B390" s="40" t="str">
        <f t="shared" ref="B390:B453" si="215">AK390</f>
        <v>SYD</v>
      </c>
      <c r="C390" s="39" t="str">
        <f t="shared" ref="C390:C453" si="216">AL390</f>
        <v>40644104675</v>
      </c>
      <c r="D390" s="41" t="str">
        <f t="shared" ref="D390:D453" si="217">AM390</f>
        <v>PKR253113555</v>
      </c>
      <c r="E390" s="41" t="str">
        <f t="shared" ref="E390:E453" si="218">BH390</f>
        <v>596421459111</v>
      </c>
      <c r="F390" s="39" t="str">
        <f t="shared" ref="F390:F453" si="219">BC390</f>
        <v>2254231</v>
      </c>
      <c r="G390" s="39" t="str">
        <f t="shared" ref="G390:G453" si="220">BD390</f>
        <v>WISE EXPRESS(OZPRODUCT)</v>
      </c>
      <c r="H390" s="41" t="str">
        <f t="shared" ref="H390:H453" si="221">AN390</f>
        <v>정석만</v>
      </c>
      <c r="I390" s="39" t="str">
        <f t="shared" ref="I390:I453" si="222">AP390</f>
        <v>51023</v>
      </c>
      <c r="J390" s="52" t="str">
        <f t="shared" ref="J390:J453" si="223">AQ390</f>
        <v/>
      </c>
      <c r="K390" s="75">
        <f t="shared" ref="K390:K453" si="224">AR390</f>
        <v>1</v>
      </c>
      <c r="L390" s="76">
        <f t="shared" ref="L390:L453" si="225">AS390</f>
        <v>2</v>
      </c>
      <c r="M390" s="76">
        <f t="shared" ref="M390:M453" si="226">AT390</f>
        <v>1E-3</v>
      </c>
      <c r="N390" s="76">
        <f t="shared" ref="N390:N453" si="227">AU390</f>
        <v>2</v>
      </c>
      <c r="O390" s="42">
        <f t="shared" ref="O390:O453" si="228">CEILING(MAX(L390:N390)/K390,0.5)</f>
        <v>2</v>
      </c>
      <c r="P390" s="39" t="str">
        <f t="shared" ref="P390:P453" si="229">AV390</f>
        <v>일반(목록배제,Normal-Manifest Exception)</v>
      </c>
      <c r="Q390" s="72">
        <f t="shared" ref="Q390:Q453" si="230">AW390</f>
        <v>90</v>
      </c>
      <c r="R390" s="43" t="str">
        <f t="shared" ref="R390:R453" si="231">BK390</f>
        <v>5X033</v>
      </c>
      <c r="S390" s="82" t="str">
        <f t="shared" ref="S390:S453" si="232">BL390</f>
        <v/>
      </c>
      <c r="T390" s="40">
        <f t="shared" ref="T390:T453" si="233">DATE(YEAR(A390),MONTH(A390),DAY(A390))</f>
        <v>45905</v>
      </c>
      <c r="U390" s="44">
        <v>2500</v>
      </c>
      <c r="V390" s="44">
        <f t="shared" ref="V390:V453" si="234">IF(O390&gt;5,CEILING(O390-5,1)*100,0)</f>
        <v>0</v>
      </c>
      <c r="W390" s="77">
        <f t="shared" ref="W390:W453" si="235">SUM(U390:V390)</f>
        <v>2500</v>
      </c>
      <c r="X390" s="78">
        <f t="shared" ref="X390:X453" si="236">(K390-1)*2500</f>
        <v>0</v>
      </c>
      <c r="Y390" s="44" cm="1">
        <f t="array" ref="Y390">_xlfn.IFNA(_xlfn.IFS(AND(Q390&gt;=2000, Q390&lt;3000), 10000, AND(Q390&gt;=3000, Q390&lt;4000), 15000, AND(Q390&gt;=4000, Q390&lt;5000), 20000, AND(Q390&gt;=5000), 25000),0)</f>
        <v>0</v>
      </c>
      <c r="Z390" s="91">
        <f t="shared" ref="Z390:Z453" si="237">IF(OR(P390="일반(목록배제,Normal-Manifest Exception)",P390="간이(Simple)",P390="목록취하(허용배제,Manifest-Drop)",P390="일반(NORMAL)"),300,0)</f>
        <v>300</v>
      </c>
      <c r="AA390" s="44">
        <f t="shared" ref="AA390:AA453" si="238">IF(LEFT(AP390,2)="63",3000,0)</f>
        <v>0</v>
      </c>
      <c r="AB390" s="44"/>
      <c r="AC390" s="44"/>
      <c r="AD390" s="44"/>
      <c r="AE390" s="44">
        <f>VLOOKUP(O390,정산업데이트!$A$6:$B$12,2,10)</f>
        <v>0</v>
      </c>
      <c r="AF390" s="44"/>
      <c r="AG390" s="79">
        <f t="shared" ref="AG390:AG453" si="239">X390+Y390+Z390+AA390+AB390+AE390+AF390</f>
        <v>300</v>
      </c>
      <c r="AH390" s="80">
        <f t="shared" ref="AH390:AH453" si="240">SUM(AG390,W390)</f>
        <v>2800</v>
      </c>
      <c r="AI390" s="93"/>
      <c r="AJ390" s="84" t="s">
        <v>3202</v>
      </c>
      <c r="AK390" s="84" t="s">
        <v>73</v>
      </c>
      <c r="AL390" s="84" t="s">
        <v>3203</v>
      </c>
      <c r="AM390" s="84" t="s">
        <v>4108</v>
      </c>
      <c r="AN390" s="84" t="s">
        <v>4109</v>
      </c>
      <c r="AO390" s="84" t="s">
        <v>4110</v>
      </c>
      <c r="AP390" s="84" t="s">
        <v>4111</v>
      </c>
      <c r="AQ390" s="84" t="s">
        <v>122</v>
      </c>
      <c r="AR390" s="85">
        <v>1</v>
      </c>
      <c r="AS390" s="86">
        <v>2</v>
      </c>
      <c r="AT390" s="86">
        <v>1E-3</v>
      </c>
      <c r="AU390" s="86">
        <v>2</v>
      </c>
      <c r="AV390" s="84" t="s">
        <v>8</v>
      </c>
      <c r="AW390" s="86">
        <v>90</v>
      </c>
      <c r="AX390" s="84" t="s">
        <v>68</v>
      </c>
      <c r="AY390" s="84" t="s">
        <v>68</v>
      </c>
      <c r="AZ390" s="84" t="s">
        <v>68</v>
      </c>
      <c r="BA390" s="84" t="s">
        <v>68</v>
      </c>
      <c r="BB390" s="84" t="s">
        <v>68</v>
      </c>
      <c r="BC390" s="84" t="s">
        <v>141</v>
      </c>
      <c r="BD390" s="84" t="s">
        <v>79</v>
      </c>
      <c r="BE390" s="84" t="s">
        <v>80</v>
      </c>
      <c r="BF390" s="84" t="s">
        <v>122</v>
      </c>
      <c r="BG390" s="84" t="s">
        <v>69</v>
      </c>
      <c r="BH390" s="92" t="s">
        <v>4112</v>
      </c>
      <c r="BI390" s="84" t="s">
        <v>122</v>
      </c>
      <c r="BJ390" s="84" t="s">
        <v>4113</v>
      </c>
      <c r="BK390" s="84" t="s">
        <v>867</v>
      </c>
      <c r="BL390" s="84" t="s">
        <v>122</v>
      </c>
      <c r="BM390" s="84" t="s">
        <v>79</v>
      </c>
      <c r="BN390" s="84" t="s">
        <v>70</v>
      </c>
      <c r="BO390" s="84" t="s">
        <v>71</v>
      </c>
      <c r="BP390" s="84" t="s">
        <v>122</v>
      </c>
      <c r="BQ390" s="84" t="s">
        <v>163</v>
      </c>
    </row>
    <row r="391" spans="1:69" ht="13.2" customHeight="1" x14ac:dyDescent="0.3">
      <c r="A391" s="40" t="str">
        <f t="shared" si="214"/>
        <v>2025-09-05</v>
      </c>
      <c r="B391" s="40" t="str">
        <f t="shared" si="215"/>
        <v>SYD</v>
      </c>
      <c r="C391" s="39" t="str">
        <f t="shared" si="216"/>
        <v>40644104675</v>
      </c>
      <c r="D391" s="41" t="str">
        <f t="shared" si="217"/>
        <v>PKR253113556</v>
      </c>
      <c r="E391" s="41" t="str">
        <f t="shared" si="218"/>
        <v>596421459122</v>
      </c>
      <c r="F391" s="39" t="str">
        <f t="shared" si="219"/>
        <v>2254231</v>
      </c>
      <c r="G391" s="39" t="str">
        <f t="shared" si="220"/>
        <v>WISE EXPRESS(OZPRODUCT)</v>
      </c>
      <c r="H391" s="41" t="str">
        <f t="shared" si="221"/>
        <v>안성희</v>
      </c>
      <c r="I391" s="39" t="str">
        <f t="shared" si="222"/>
        <v>50985</v>
      </c>
      <c r="J391" s="52" t="str">
        <f t="shared" si="223"/>
        <v/>
      </c>
      <c r="K391" s="75">
        <f t="shared" si="224"/>
        <v>1</v>
      </c>
      <c r="L391" s="76">
        <f t="shared" si="225"/>
        <v>1</v>
      </c>
      <c r="M391" s="76">
        <f t="shared" si="226"/>
        <v>1E-3</v>
      </c>
      <c r="N391" s="76">
        <f t="shared" si="227"/>
        <v>1</v>
      </c>
      <c r="O391" s="42">
        <f t="shared" si="228"/>
        <v>1</v>
      </c>
      <c r="P391" s="39" t="str">
        <f t="shared" si="229"/>
        <v>일반(목록배제,Normal-Manifest Exception)</v>
      </c>
      <c r="Q391" s="72">
        <f t="shared" si="230"/>
        <v>40</v>
      </c>
      <c r="R391" s="43" t="str">
        <f t="shared" si="231"/>
        <v>5X033</v>
      </c>
      <c r="S391" s="82" t="str">
        <f t="shared" si="232"/>
        <v/>
      </c>
      <c r="T391" s="40">
        <f t="shared" si="233"/>
        <v>45905</v>
      </c>
      <c r="U391" s="44">
        <v>2500</v>
      </c>
      <c r="V391" s="44">
        <f t="shared" si="234"/>
        <v>0</v>
      </c>
      <c r="W391" s="77">
        <f t="shared" si="235"/>
        <v>2500</v>
      </c>
      <c r="X391" s="78">
        <f t="shared" si="236"/>
        <v>0</v>
      </c>
      <c r="Y391" s="44" cm="1">
        <f t="array" ref="Y391">_xlfn.IFNA(_xlfn.IFS(AND(Q391&gt;=2000, Q391&lt;3000), 10000, AND(Q391&gt;=3000, Q391&lt;4000), 15000, AND(Q391&gt;=4000, Q391&lt;5000), 20000, AND(Q391&gt;=5000), 25000),0)</f>
        <v>0</v>
      </c>
      <c r="Z391" s="91">
        <f t="shared" si="237"/>
        <v>300</v>
      </c>
      <c r="AA391" s="44">
        <f t="shared" si="238"/>
        <v>0</v>
      </c>
      <c r="AB391" s="44"/>
      <c r="AC391" s="44"/>
      <c r="AD391" s="44"/>
      <c r="AE391" s="44">
        <f>VLOOKUP(O391,정산업데이트!$A$6:$B$12,2,10)</f>
        <v>0</v>
      </c>
      <c r="AF391" s="44"/>
      <c r="AG391" s="79">
        <f t="shared" si="239"/>
        <v>300</v>
      </c>
      <c r="AH391" s="80">
        <f t="shared" si="240"/>
        <v>2800</v>
      </c>
      <c r="AI391" s="93"/>
      <c r="AJ391" s="84" t="s">
        <v>3202</v>
      </c>
      <c r="AK391" s="84" t="s">
        <v>73</v>
      </c>
      <c r="AL391" s="84" t="s">
        <v>3203</v>
      </c>
      <c r="AM391" s="84" t="s">
        <v>4114</v>
      </c>
      <c r="AN391" s="84" t="s">
        <v>4115</v>
      </c>
      <c r="AO391" s="84" t="s">
        <v>4116</v>
      </c>
      <c r="AP391" s="84" t="s">
        <v>4117</v>
      </c>
      <c r="AQ391" s="84" t="s">
        <v>122</v>
      </c>
      <c r="AR391" s="85">
        <v>1</v>
      </c>
      <c r="AS391" s="86">
        <v>1</v>
      </c>
      <c r="AT391" s="86">
        <v>1E-3</v>
      </c>
      <c r="AU391" s="86">
        <v>1</v>
      </c>
      <c r="AV391" s="84" t="s">
        <v>8</v>
      </c>
      <c r="AW391" s="86">
        <v>40</v>
      </c>
      <c r="AX391" s="84" t="s">
        <v>68</v>
      </c>
      <c r="AY391" s="84" t="s">
        <v>68</v>
      </c>
      <c r="AZ391" s="84" t="s">
        <v>68</v>
      </c>
      <c r="BA391" s="84" t="s">
        <v>68</v>
      </c>
      <c r="BB391" s="84" t="s">
        <v>68</v>
      </c>
      <c r="BC391" s="84" t="s">
        <v>141</v>
      </c>
      <c r="BD391" s="84" t="s">
        <v>79</v>
      </c>
      <c r="BE391" s="84" t="s">
        <v>80</v>
      </c>
      <c r="BF391" s="84" t="s">
        <v>122</v>
      </c>
      <c r="BG391" s="84" t="s">
        <v>69</v>
      </c>
      <c r="BH391" s="92" t="s">
        <v>4118</v>
      </c>
      <c r="BI391" s="84" t="s">
        <v>122</v>
      </c>
      <c r="BJ391" s="84" t="s">
        <v>4119</v>
      </c>
      <c r="BK391" s="84" t="s">
        <v>867</v>
      </c>
      <c r="BL391" s="84" t="s">
        <v>122</v>
      </c>
      <c r="BM391" s="84" t="s">
        <v>79</v>
      </c>
      <c r="BN391" s="84" t="s">
        <v>70</v>
      </c>
      <c r="BO391" s="84" t="s">
        <v>71</v>
      </c>
      <c r="BP391" s="84" t="s">
        <v>122</v>
      </c>
      <c r="BQ391" s="84" t="s">
        <v>163</v>
      </c>
    </row>
    <row r="392" spans="1:69" ht="13.2" customHeight="1" x14ac:dyDescent="0.3">
      <c r="A392" s="40" t="str">
        <f t="shared" si="214"/>
        <v>2025-09-05</v>
      </c>
      <c r="B392" s="40" t="str">
        <f t="shared" si="215"/>
        <v>SYD</v>
      </c>
      <c r="C392" s="39" t="str">
        <f t="shared" si="216"/>
        <v>40644104675</v>
      </c>
      <c r="D392" s="41" t="str">
        <f t="shared" si="217"/>
        <v>PKR253089763</v>
      </c>
      <c r="E392" s="41" t="str">
        <f t="shared" si="218"/>
        <v>596421458374</v>
      </c>
      <c r="F392" s="39" t="str">
        <f t="shared" si="219"/>
        <v>2254234</v>
      </c>
      <c r="G392" s="39" t="str">
        <f t="shared" si="220"/>
        <v>WISE EXPRESS(HOJUDIRECT)</v>
      </c>
      <c r="H392" s="41" t="str">
        <f t="shared" si="221"/>
        <v>오신열</v>
      </c>
      <c r="I392" s="39" t="str">
        <f t="shared" si="222"/>
        <v>63262</v>
      </c>
      <c r="J392" s="52" t="str">
        <f t="shared" si="223"/>
        <v/>
      </c>
      <c r="K392" s="75">
        <f t="shared" si="224"/>
        <v>1</v>
      </c>
      <c r="L392" s="76">
        <f t="shared" si="225"/>
        <v>0.8</v>
      </c>
      <c r="M392" s="76">
        <f t="shared" si="226"/>
        <v>1E-3</v>
      </c>
      <c r="N392" s="76">
        <f t="shared" si="227"/>
        <v>0.8</v>
      </c>
      <c r="O392" s="42">
        <f t="shared" si="228"/>
        <v>1</v>
      </c>
      <c r="P392" s="39" t="str">
        <f t="shared" si="229"/>
        <v>일반(목록배제,Normal-Manifest Exception)</v>
      </c>
      <c r="Q392" s="72">
        <f t="shared" si="230"/>
        <v>48</v>
      </c>
      <c r="R392" s="43" t="str">
        <f t="shared" si="231"/>
        <v>5X033</v>
      </c>
      <c r="S392" s="82" t="str">
        <f t="shared" si="232"/>
        <v/>
      </c>
      <c r="T392" s="40">
        <f t="shared" si="233"/>
        <v>45905</v>
      </c>
      <c r="U392" s="44">
        <v>2500</v>
      </c>
      <c r="V392" s="44">
        <f t="shared" si="234"/>
        <v>0</v>
      </c>
      <c r="W392" s="77">
        <f t="shared" si="235"/>
        <v>2500</v>
      </c>
      <c r="X392" s="78">
        <f t="shared" si="236"/>
        <v>0</v>
      </c>
      <c r="Y392" s="44" cm="1">
        <f t="array" ref="Y392">_xlfn.IFNA(_xlfn.IFS(AND(Q392&gt;=2000, Q392&lt;3000), 10000, AND(Q392&gt;=3000, Q392&lt;4000), 15000, AND(Q392&gt;=4000, Q392&lt;5000), 20000, AND(Q392&gt;=5000), 25000),0)</f>
        <v>0</v>
      </c>
      <c r="Z392" s="91">
        <f t="shared" si="237"/>
        <v>300</v>
      </c>
      <c r="AA392" s="44">
        <f t="shared" si="238"/>
        <v>3000</v>
      </c>
      <c r="AB392" s="44"/>
      <c r="AC392" s="44"/>
      <c r="AD392" s="44"/>
      <c r="AE392" s="44">
        <f>VLOOKUP(O392,정산업데이트!$A$6:$B$12,2,10)</f>
        <v>0</v>
      </c>
      <c r="AF392" s="44"/>
      <c r="AG392" s="79">
        <f t="shared" si="239"/>
        <v>3300</v>
      </c>
      <c r="AH392" s="80">
        <f t="shared" si="240"/>
        <v>5800</v>
      </c>
      <c r="AI392" s="93"/>
      <c r="AJ392" s="84" t="s">
        <v>3202</v>
      </c>
      <c r="AK392" s="84" t="s">
        <v>73</v>
      </c>
      <c r="AL392" s="84" t="s">
        <v>3203</v>
      </c>
      <c r="AM392" s="84" t="s">
        <v>4120</v>
      </c>
      <c r="AN392" s="84" t="s">
        <v>4121</v>
      </c>
      <c r="AO392" s="84" t="s">
        <v>4122</v>
      </c>
      <c r="AP392" s="84" t="s">
        <v>4123</v>
      </c>
      <c r="AQ392" s="84" t="s">
        <v>122</v>
      </c>
      <c r="AR392" s="85">
        <v>1</v>
      </c>
      <c r="AS392" s="86">
        <v>0.8</v>
      </c>
      <c r="AT392" s="86">
        <v>1E-3</v>
      </c>
      <c r="AU392" s="86">
        <v>0.8</v>
      </c>
      <c r="AV392" s="84" t="s">
        <v>8</v>
      </c>
      <c r="AW392" s="86">
        <v>48</v>
      </c>
      <c r="AX392" s="84" t="s">
        <v>68</v>
      </c>
      <c r="AY392" s="84" t="s">
        <v>68</v>
      </c>
      <c r="AZ392" s="84" t="s">
        <v>68</v>
      </c>
      <c r="BA392" s="84" t="s">
        <v>68</v>
      </c>
      <c r="BB392" s="84" t="s">
        <v>68</v>
      </c>
      <c r="BC392" s="84" t="s">
        <v>135</v>
      </c>
      <c r="BD392" s="84" t="s">
        <v>104</v>
      </c>
      <c r="BE392" s="84" t="s">
        <v>112</v>
      </c>
      <c r="BF392" s="84" t="s">
        <v>122</v>
      </c>
      <c r="BG392" s="84" t="s">
        <v>69</v>
      </c>
      <c r="BH392" s="92" t="s">
        <v>4124</v>
      </c>
      <c r="BI392" s="84" t="s">
        <v>122</v>
      </c>
      <c r="BJ392" s="84" t="s">
        <v>4125</v>
      </c>
      <c r="BK392" s="84" t="s">
        <v>867</v>
      </c>
      <c r="BL392" s="84" t="s">
        <v>122</v>
      </c>
      <c r="BM392" s="84" t="s">
        <v>104</v>
      </c>
      <c r="BN392" s="84" t="s">
        <v>70</v>
      </c>
      <c r="BO392" s="84" t="s">
        <v>71</v>
      </c>
      <c r="BP392" s="84" t="s">
        <v>122</v>
      </c>
      <c r="BQ392" s="84" t="s">
        <v>163</v>
      </c>
    </row>
    <row r="393" spans="1:69" ht="13.2" customHeight="1" x14ac:dyDescent="0.3">
      <c r="A393" s="40" t="str">
        <f t="shared" si="214"/>
        <v>2025-09-05</v>
      </c>
      <c r="B393" s="40" t="str">
        <f t="shared" si="215"/>
        <v>SYD</v>
      </c>
      <c r="C393" s="39" t="str">
        <f t="shared" si="216"/>
        <v>40644104675</v>
      </c>
      <c r="D393" s="41" t="str">
        <f t="shared" si="217"/>
        <v>PKR253089764</v>
      </c>
      <c r="E393" s="41" t="str">
        <f t="shared" si="218"/>
        <v>596421458385</v>
      </c>
      <c r="F393" s="39" t="str">
        <f t="shared" si="219"/>
        <v>2254234</v>
      </c>
      <c r="G393" s="39" t="str">
        <f t="shared" si="220"/>
        <v>WISE EXPRESS(HOJUDIRECT)</v>
      </c>
      <c r="H393" s="41" t="str">
        <f t="shared" si="221"/>
        <v>정재향</v>
      </c>
      <c r="I393" s="39" t="str">
        <f t="shared" si="222"/>
        <v>46310</v>
      </c>
      <c r="J393" s="52" t="str">
        <f t="shared" si="223"/>
        <v/>
      </c>
      <c r="K393" s="75">
        <f t="shared" si="224"/>
        <v>1</v>
      </c>
      <c r="L393" s="76">
        <f t="shared" si="225"/>
        <v>0.2</v>
      </c>
      <c r="M393" s="76">
        <f t="shared" si="226"/>
        <v>1E-3</v>
      </c>
      <c r="N393" s="76">
        <f t="shared" si="227"/>
        <v>0.2</v>
      </c>
      <c r="O393" s="42">
        <f t="shared" si="228"/>
        <v>0.5</v>
      </c>
      <c r="P393" s="39" t="str">
        <f t="shared" si="229"/>
        <v>일반(목록배제,Normal-Manifest Exception)</v>
      </c>
      <c r="Q393" s="72">
        <f t="shared" si="230"/>
        <v>12</v>
      </c>
      <c r="R393" s="43" t="str">
        <f t="shared" si="231"/>
        <v>5X033</v>
      </c>
      <c r="S393" s="82" t="str">
        <f t="shared" si="232"/>
        <v/>
      </c>
      <c r="T393" s="40">
        <f t="shared" si="233"/>
        <v>45905</v>
      </c>
      <c r="U393" s="44">
        <v>2500</v>
      </c>
      <c r="V393" s="44">
        <f t="shared" si="234"/>
        <v>0</v>
      </c>
      <c r="W393" s="77">
        <f t="shared" si="235"/>
        <v>2500</v>
      </c>
      <c r="X393" s="78">
        <f t="shared" si="236"/>
        <v>0</v>
      </c>
      <c r="Y393" s="44" cm="1">
        <f t="array" ref="Y393">_xlfn.IFNA(_xlfn.IFS(AND(Q393&gt;=2000, Q393&lt;3000), 10000, AND(Q393&gt;=3000, Q393&lt;4000), 15000, AND(Q393&gt;=4000, Q393&lt;5000), 20000, AND(Q393&gt;=5000), 25000),0)</f>
        <v>0</v>
      </c>
      <c r="Z393" s="91">
        <f t="shared" si="237"/>
        <v>300</v>
      </c>
      <c r="AA393" s="44">
        <f t="shared" si="238"/>
        <v>0</v>
      </c>
      <c r="AB393" s="44"/>
      <c r="AC393" s="44"/>
      <c r="AD393" s="44"/>
      <c r="AE393" s="44">
        <f>VLOOKUP(O393,정산업데이트!$A$6:$B$12,2,10)</f>
        <v>0</v>
      </c>
      <c r="AF393" s="44"/>
      <c r="AG393" s="79">
        <f t="shared" si="239"/>
        <v>300</v>
      </c>
      <c r="AH393" s="80">
        <f t="shared" si="240"/>
        <v>2800</v>
      </c>
      <c r="AI393" s="93"/>
      <c r="AJ393" s="84" t="s">
        <v>3202</v>
      </c>
      <c r="AK393" s="84" t="s">
        <v>73</v>
      </c>
      <c r="AL393" s="84" t="s">
        <v>3203</v>
      </c>
      <c r="AM393" s="84" t="s">
        <v>4126</v>
      </c>
      <c r="AN393" s="84" t="s">
        <v>4127</v>
      </c>
      <c r="AO393" s="84" t="s">
        <v>4128</v>
      </c>
      <c r="AP393" s="84" t="s">
        <v>4129</v>
      </c>
      <c r="AQ393" s="84" t="s">
        <v>122</v>
      </c>
      <c r="AR393" s="85">
        <v>1</v>
      </c>
      <c r="AS393" s="86">
        <v>0.2</v>
      </c>
      <c r="AT393" s="86">
        <v>1E-3</v>
      </c>
      <c r="AU393" s="86">
        <v>0.2</v>
      </c>
      <c r="AV393" s="84" t="s">
        <v>8</v>
      </c>
      <c r="AW393" s="86">
        <v>12</v>
      </c>
      <c r="AX393" s="84" t="s">
        <v>68</v>
      </c>
      <c r="AY393" s="84" t="s">
        <v>68</v>
      </c>
      <c r="AZ393" s="84" t="s">
        <v>68</v>
      </c>
      <c r="BA393" s="84" t="s">
        <v>68</v>
      </c>
      <c r="BB393" s="84" t="s">
        <v>68</v>
      </c>
      <c r="BC393" s="84" t="s">
        <v>135</v>
      </c>
      <c r="BD393" s="84" t="s">
        <v>104</v>
      </c>
      <c r="BE393" s="84" t="s">
        <v>112</v>
      </c>
      <c r="BF393" s="84" t="s">
        <v>122</v>
      </c>
      <c r="BG393" s="84" t="s">
        <v>69</v>
      </c>
      <c r="BH393" s="92" t="s">
        <v>4130</v>
      </c>
      <c r="BI393" s="84" t="s">
        <v>122</v>
      </c>
      <c r="BJ393" s="84" t="s">
        <v>4131</v>
      </c>
      <c r="BK393" s="84" t="s">
        <v>867</v>
      </c>
      <c r="BL393" s="84" t="s">
        <v>122</v>
      </c>
      <c r="BM393" s="84" t="s">
        <v>104</v>
      </c>
      <c r="BN393" s="84" t="s">
        <v>70</v>
      </c>
      <c r="BO393" s="84" t="s">
        <v>71</v>
      </c>
      <c r="BP393" s="84" t="s">
        <v>122</v>
      </c>
      <c r="BQ393" s="84" t="s">
        <v>163</v>
      </c>
    </row>
    <row r="394" spans="1:69" ht="13.2" customHeight="1" x14ac:dyDescent="0.3">
      <c r="A394" s="40" t="str">
        <f t="shared" si="214"/>
        <v>2025-09-05</v>
      </c>
      <c r="B394" s="40" t="str">
        <f t="shared" si="215"/>
        <v>SYD</v>
      </c>
      <c r="C394" s="39" t="str">
        <f t="shared" si="216"/>
        <v>40644104675</v>
      </c>
      <c r="D394" s="41" t="str">
        <f t="shared" si="217"/>
        <v>PKR253089765</v>
      </c>
      <c r="E394" s="41" t="str">
        <f t="shared" si="218"/>
        <v>596421458396</v>
      </c>
      <c r="F394" s="39" t="str">
        <f t="shared" si="219"/>
        <v>2254234</v>
      </c>
      <c r="G394" s="39" t="str">
        <f t="shared" si="220"/>
        <v>WISE EXPRESS(HOJUDIRECT)</v>
      </c>
      <c r="H394" s="41" t="str">
        <f t="shared" si="221"/>
        <v>김정심</v>
      </c>
      <c r="I394" s="39" t="str">
        <f t="shared" si="222"/>
        <v>14790</v>
      </c>
      <c r="J394" s="52" t="str">
        <f t="shared" si="223"/>
        <v/>
      </c>
      <c r="K394" s="75">
        <f t="shared" si="224"/>
        <v>1</v>
      </c>
      <c r="L394" s="76">
        <f t="shared" si="225"/>
        <v>0.6</v>
      </c>
      <c r="M394" s="76">
        <f t="shared" si="226"/>
        <v>1E-3</v>
      </c>
      <c r="N394" s="76">
        <f t="shared" si="227"/>
        <v>0.6</v>
      </c>
      <c r="O394" s="42">
        <f t="shared" si="228"/>
        <v>1</v>
      </c>
      <c r="P394" s="39" t="str">
        <f t="shared" si="229"/>
        <v>일반(목록배제,Normal-Manifest Exception)</v>
      </c>
      <c r="Q394" s="72">
        <f t="shared" si="230"/>
        <v>36</v>
      </c>
      <c r="R394" s="43" t="str">
        <f t="shared" si="231"/>
        <v>5X033</v>
      </c>
      <c r="S394" s="82" t="str">
        <f t="shared" si="232"/>
        <v/>
      </c>
      <c r="T394" s="40">
        <f t="shared" si="233"/>
        <v>45905</v>
      </c>
      <c r="U394" s="44">
        <v>2500</v>
      </c>
      <c r="V394" s="44">
        <f t="shared" si="234"/>
        <v>0</v>
      </c>
      <c r="W394" s="77">
        <f t="shared" si="235"/>
        <v>2500</v>
      </c>
      <c r="X394" s="78">
        <f t="shared" si="236"/>
        <v>0</v>
      </c>
      <c r="Y394" s="44" cm="1">
        <f t="array" ref="Y394">_xlfn.IFNA(_xlfn.IFS(AND(Q394&gt;=2000, Q394&lt;3000), 10000, AND(Q394&gt;=3000, Q394&lt;4000), 15000, AND(Q394&gt;=4000, Q394&lt;5000), 20000, AND(Q394&gt;=5000), 25000),0)</f>
        <v>0</v>
      </c>
      <c r="Z394" s="91">
        <f t="shared" si="237"/>
        <v>300</v>
      </c>
      <c r="AA394" s="44">
        <f t="shared" si="238"/>
        <v>0</v>
      </c>
      <c r="AB394" s="44"/>
      <c r="AC394" s="44"/>
      <c r="AD394" s="44"/>
      <c r="AE394" s="44">
        <f>VLOOKUP(O394,정산업데이트!$A$6:$B$12,2,10)</f>
        <v>0</v>
      </c>
      <c r="AF394" s="44"/>
      <c r="AG394" s="79">
        <f t="shared" si="239"/>
        <v>300</v>
      </c>
      <c r="AH394" s="80">
        <f t="shared" si="240"/>
        <v>2800</v>
      </c>
      <c r="AI394" s="93"/>
      <c r="AJ394" s="84" t="s">
        <v>3202</v>
      </c>
      <c r="AK394" s="84" t="s">
        <v>73</v>
      </c>
      <c r="AL394" s="84" t="s">
        <v>3203</v>
      </c>
      <c r="AM394" s="84" t="s">
        <v>4132</v>
      </c>
      <c r="AN394" s="84" t="s">
        <v>897</v>
      </c>
      <c r="AO394" s="84" t="s">
        <v>2010</v>
      </c>
      <c r="AP394" s="84" t="s">
        <v>682</v>
      </c>
      <c r="AQ394" s="84" t="s">
        <v>122</v>
      </c>
      <c r="AR394" s="85">
        <v>1</v>
      </c>
      <c r="AS394" s="86">
        <v>0.6</v>
      </c>
      <c r="AT394" s="86">
        <v>1E-3</v>
      </c>
      <c r="AU394" s="86">
        <v>0.6</v>
      </c>
      <c r="AV394" s="84" t="s">
        <v>8</v>
      </c>
      <c r="AW394" s="86">
        <v>36</v>
      </c>
      <c r="AX394" s="84" t="s">
        <v>68</v>
      </c>
      <c r="AY394" s="84" t="s">
        <v>68</v>
      </c>
      <c r="AZ394" s="84" t="s">
        <v>68</v>
      </c>
      <c r="BA394" s="84" t="s">
        <v>68</v>
      </c>
      <c r="BB394" s="84" t="s">
        <v>68</v>
      </c>
      <c r="BC394" s="84" t="s">
        <v>135</v>
      </c>
      <c r="BD394" s="84" t="s">
        <v>104</v>
      </c>
      <c r="BE394" s="84" t="s">
        <v>112</v>
      </c>
      <c r="BF394" s="84" t="s">
        <v>122</v>
      </c>
      <c r="BG394" s="84" t="s">
        <v>69</v>
      </c>
      <c r="BH394" s="92" t="s">
        <v>4133</v>
      </c>
      <c r="BI394" s="84" t="s">
        <v>122</v>
      </c>
      <c r="BJ394" s="84" t="s">
        <v>4134</v>
      </c>
      <c r="BK394" s="84" t="s">
        <v>867</v>
      </c>
      <c r="BL394" s="84" t="s">
        <v>122</v>
      </c>
      <c r="BM394" s="84" t="s">
        <v>104</v>
      </c>
      <c r="BN394" s="84" t="s">
        <v>70</v>
      </c>
      <c r="BO394" s="84" t="s">
        <v>71</v>
      </c>
      <c r="BP394" s="84" t="s">
        <v>122</v>
      </c>
      <c r="BQ394" s="84" t="s">
        <v>163</v>
      </c>
    </row>
    <row r="395" spans="1:69" ht="13.2" customHeight="1" x14ac:dyDescent="0.3">
      <c r="A395" s="40" t="str">
        <f t="shared" si="214"/>
        <v>2025-09-05</v>
      </c>
      <c r="B395" s="40" t="str">
        <f t="shared" si="215"/>
        <v>SYD</v>
      </c>
      <c r="C395" s="39" t="str">
        <f t="shared" si="216"/>
        <v>40644104675</v>
      </c>
      <c r="D395" s="41" t="str">
        <f t="shared" si="217"/>
        <v>PKR253084096</v>
      </c>
      <c r="E395" s="41" t="str">
        <f t="shared" si="218"/>
        <v>596421457954</v>
      </c>
      <c r="F395" s="39" t="str">
        <f t="shared" si="219"/>
        <v>2254239</v>
      </c>
      <c r="G395" s="39" t="str">
        <f t="shared" si="220"/>
        <v>WISE EXPRESS(BIOSYDNEY)</v>
      </c>
      <c r="H395" s="41" t="str">
        <f t="shared" si="221"/>
        <v>김구영</v>
      </c>
      <c r="I395" s="39" t="str">
        <f t="shared" si="222"/>
        <v>44717</v>
      </c>
      <c r="J395" s="52" t="str">
        <f t="shared" si="223"/>
        <v/>
      </c>
      <c r="K395" s="75">
        <f t="shared" si="224"/>
        <v>1</v>
      </c>
      <c r="L395" s="76">
        <f t="shared" si="225"/>
        <v>1</v>
      </c>
      <c r="M395" s="76">
        <f t="shared" si="226"/>
        <v>1E-3</v>
      </c>
      <c r="N395" s="76">
        <f t="shared" si="227"/>
        <v>1</v>
      </c>
      <c r="O395" s="42">
        <f t="shared" si="228"/>
        <v>1</v>
      </c>
      <c r="P395" s="39" t="str">
        <f t="shared" si="229"/>
        <v>일반(목록배제,Normal-Manifest Exception)</v>
      </c>
      <c r="Q395" s="72">
        <f t="shared" si="230"/>
        <v>120</v>
      </c>
      <c r="R395" s="43" t="str">
        <f t="shared" si="231"/>
        <v>5X033</v>
      </c>
      <c r="S395" s="82" t="str">
        <f t="shared" si="232"/>
        <v/>
      </c>
      <c r="T395" s="40">
        <f t="shared" si="233"/>
        <v>45905</v>
      </c>
      <c r="U395" s="44">
        <v>2500</v>
      </c>
      <c r="V395" s="44">
        <f t="shared" si="234"/>
        <v>0</v>
      </c>
      <c r="W395" s="77">
        <f t="shared" si="235"/>
        <v>2500</v>
      </c>
      <c r="X395" s="78">
        <f t="shared" si="236"/>
        <v>0</v>
      </c>
      <c r="Y395" s="44" cm="1">
        <f t="array" ref="Y395">_xlfn.IFNA(_xlfn.IFS(AND(Q395&gt;=2000, Q395&lt;3000), 10000, AND(Q395&gt;=3000, Q395&lt;4000), 15000, AND(Q395&gt;=4000, Q395&lt;5000), 20000, AND(Q395&gt;=5000), 25000),0)</f>
        <v>0</v>
      </c>
      <c r="Z395" s="91">
        <f t="shared" si="237"/>
        <v>300</v>
      </c>
      <c r="AA395" s="44">
        <f t="shared" si="238"/>
        <v>0</v>
      </c>
      <c r="AB395" s="44"/>
      <c r="AC395" s="44"/>
      <c r="AD395" s="44"/>
      <c r="AE395" s="44">
        <f>VLOOKUP(O395,정산업데이트!$A$6:$B$12,2,10)</f>
        <v>0</v>
      </c>
      <c r="AF395" s="44"/>
      <c r="AG395" s="79">
        <f t="shared" si="239"/>
        <v>300</v>
      </c>
      <c r="AH395" s="80">
        <f t="shared" si="240"/>
        <v>2800</v>
      </c>
      <c r="AI395" s="93"/>
      <c r="AJ395" s="84" t="s">
        <v>3202</v>
      </c>
      <c r="AK395" s="84" t="s">
        <v>73</v>
      </c>
      <c r="AL395" s="84" t="s">
        <v>3203</v>
      </c>
      <c r="AM395" s="84" t="s">
        <v>4135</v>
      </c>
      <c r="AN395" s="84" t="s">
        <v>4136</v>
      </c>
      <c r="AO395" s="84" t="s">
        <v>4137</v>
      </c>
      <c r="AP395" s="84" t="s">
        <v>4138</v>
      </c>
      <c r="AQ395" s="84" t="s">
        <v>122</v>
      </c>
      <c r="AR395" s="85">
        <v>1</v>
      </c>
      <c r="AS395" s="86">
        <v>1</v>
      </c>
      <c r="AT395" s="86">
        <v>1E-3</v>
      </c>
      <c r="AU395" s="86">
        <v>1</v>
      </c>
      <c r="AV395" s="84" t="s">
        <v>8</v>
      </c>
      <c r="AW395" s="86">
        <v>120</v>
      </c>
      <c r="AX395" s="84" t="s">
        <v>68</v>
      </c>
      <c r="AY395" s="84" t="s">
        <v>68</v>
      </c>
      <c r="AZ395" s="84" t="s">
        <v>68</v>
      </c>
      <c r="BA395" s="84" t="s">
        <v>68</v>
      </c>
      <c r="BB395" s="84" t="s">
        <v>68</v>
      </c>
      <c r="BC395" s="84" t="s">
        <v>126</v>
      </c>
      <c r="BD395" s="84" t="s">
        <v>90</v>
      </c>
      <c r="BE395" s="84" t="s">
        <v>111</v>
      </c>
      <c r="BF395" s="84" t="s">
        <v>122</v>
      </c>
      <c r="BG395" s="84" t="s">
        <v>69</v>
      </c>
      <c r="BH395" s="92" t="s">
        <v>4139</v>
      </c>
      <c r="BI395" s="84" t="s">
        <v>122</v>
      </c>
      <c r="BJ395" s="84" t="s">
        <v>4140</v>
      </c>
      <c r="BK395" s="84" t="s">
        <v>867</v>
      </c>
      <c r="BL395" s="84" t="s">
        <v>122</v>
      </c>
      <c r="BM395" s="84" t="s">
        <v>90</v>
      </c>
      <c r="BN395" s="84" t="s">
        <v>70</v>
      </c>
      <c r="BO395" s="84" t="s">
        <v>71</v>
      </c>
      <c r="BP395" s="84" t="s">
        <v>122</v>
      </c>
      <c r="BQ395" s="84" t="s">
        <v>163</v>
      </c>
    </row>
    <row r="396" spans="1:69" ht="13.2" customHeight="1" x14ac:dyDescent="0.3">
      <c r="A396" s="40" t="str">
        <f t="shared" si="214"/>
        <v>2025-09-05</v>
      </c>
      <c r="B396" s="40" t="str">
        <f t="shared" si="215"/>
        <v>SYD</v>
      </c>
      <c r="C396" s="39" t="str">
        <f t="shared" si="216"/>
        <v>40644104675</v>
      </c>
      <c r="D396" s="41" t="str">
        <f t="shared" si="217"/>
        <v>PKR253084097</v>
      </c>
      <c r="E396" s="41" t="str">
        <f t="shared" si="218"/>
        <v>596421457965</v>
      </c>
      <c r="F396" s="39" t="str">
        <f t="shared" si="219"/>
        <v>2254239</v>
      </c>
      <c r="G396" s="39" t="str">
        <f t="shared" si="220"/>
        <v>WISE EXPRESS(BIOSYDNEY)</v>
      </c>
      <c r="H396" s="41" t="str">
        <f t="shared" si="221"/>
        <v>민애정</v>
      </c>
      <c r="I396" s="39" t="str">
        <f t="shared" si="222"/>
        <v>54565</v>
      </c>
      <c r="J396" s="52" t="str">
        <f t="shared" si="223"/>
        <v>일반전환</v>
      </c>
      <c r="K396" s="75">
        <f t="shared" si="224"/>
        <v>1</v>
      </c>
      <c r="L396" s="76">
        <f t="shared" si="225"/>
        <v>1</v>
      </c>
      <c r="M396" s="76">
        <f t="shared" si="226"/>
        <v>1E-3</v>
      </c>
      <c r="N396" s="76">
        <f t="shared" si="227"/>
        <v>1</v>
      </c>
      <c r="O396" s="42">
        <f t="shared" si="228"/>
        <v>1</v>
      </c>
      <c r="P396" s="39" t="str">
        <f t="shared" si="229"/>
        <v>일반(목록배제,Normal-Manifest Exception)</v>
      </c>
      <c r="Q396" s="72">
        <f t="shared" si="230"/>
        <v>100</v>
      </c>
      <c r="R396" s="43" t="str">
        <f t="shared" si="231"/>
        <v>5X033</v>
      </c>
      <c r="S396" s="82" t="str">
        <f t="shared" si="232"/>
        <v/>
      </c>
      <c r="T396" s="40">
        <f t="shared" si="233"/>
        <v>45905</v>
      </c>
      <c r="U396" s="44">
        <v>2500</v>
      </c>
      <c r="V396" s="44">
        <f t="shared" si="234"/>
        <v>0</v>
      </c>
      <c r="W396" s="77">
        <f t="shared" si="235"/>
        <v>2500</v>
      </c>
      <c r="X396" s="78">
        <f t="shared" si="236"/>
        <v>0</v>
      </c>
      <c r="Y396" s="44" cm="1">
        <f t="array" ref="Y396">_xlfn.IFNA(_xlfn.IFS(AND(Q396&gt;=2000, Q396&lt;3000), 10000, AND(Q396&gt;=3000, Q396&lt;4000), 15000, AND(Q396&gt;=4000, Q396&lt;5000), 20000, AND(Q396&gt;=5000), 25000),0)</f>
        <v>0</v>
      </c>
      <c r="Z396" s="91">
        <f t="shared" si="237"/>
        <v>300</v>
      </c>
      <c r="AA396" s="44">
        <f t="shared" si="238"/>
        <v>0</v>
      </c>
      <c r="AB396" s="44"/>
      <c r="AC396" s="44"/>
      <c r="AD396" s="44"/>
      <c r="AE396" s="44">
        <f>VLOOKUP(O396,정산업데이트!$A$6:$B$12,2,10)</f>
        <v>0</v>
      </c>
      <c r="AF396" s="44"/>
      <c r="AG396" s="79">
        <f t="shared" si="239"/>
        <v>300</v>
      </c>
      <c r="AH396" s="80">
        <f t="shared" si="240"/>
        <v>2800</v>
      </c>
      <c r="AI396" s="93"/>
      <c r="AJ396" s="84" t="s">
        <v>3202</v>
      </c>
      <c r="AK396" s="84" t="s">
        <v>73</v>
      </c>
      <c r="AL396" s="84" t="s">
        <v>3203</v>
      </c>
      <c r="AM396" s="84" t="s">
        <v>4141</v>
      </c>
      <c r="AN396" s="84" t="s">
        <v>4142</v>
      </c>
      <c r="AO396" s="84" t="s">
        <v>4143</v>
      </c>
      <c r="AP396" s="84" t="s">
        <v>1311</v>
      </c>
      <c r="AQ396" s="84" t="s">
        <v>85</v>
      </c>
      <c r="AR396" s="85">
        <v>1</v>
      </c>
      <c r="AS396" s="86">
        <v>1</v>
      </c>
      <c r="AT396" s="86">
        <v>1E-3</v>
      </c>
      <c r="AU396" s="86">
        <v>1</v>
      </c>
      <c r="AV396" s="84" t="s">
        <v>8</v>
      </c>
      <c r="AW396" s="86">
        <v>100</v>
      </c>
      <c r="AX396" s="84" t="s">
        <v>68</v>
      </c>
      <c r="AY396" s="84" t="s">
        <v>68</v>
      </c>
      <c r="AZ396" s="84" t="s">
        <v>68</v>
      </c>
      <c r="BA396" s="84" t="s">
        <v>68</v>
      </c>
      <c r="BB396" s="84" t="s">
        <v>68</v>
      </c>
      <c r="BC396" s="84" t="s">
        <v>126</v>
      </c>
      <c r="BD396" s="84" t="s">
        <v>90</v>
      </c>
      <c r="BE396" s="84" t="s">
        <v>111</v>
      </c>
      <c r="BF396" s="84" t="s">
        <v>122</v>
      </c>
      <c r="BG396" s="84" t="s">
        <v>69</v>
      </c>
      <c r="BH396" s="92" t="s">
        <v>4144</v>
      </c>
      <c r="BI396" s="84" t="s">
        <v>122</v>
      </c>
      <c r="BJ396" s="84" t="s">
        <v>4145</v>
      </c>
      <c r="BK396" s="84" t="s">
        <v>867</v>
      </c>
      <c r="BL396" s="84" t="s">
        <v>122</v>
      </c>
      <c r="BM396" s="84" t="s">
        <v>90</v>
      </c>
      <c r="BN396" s="84" t="s">
        <v>70</v>
      </c>
      <c r="BO396" s="84" t="s">
        <v>71</v>
      </c>
      <c r="BP396" s="84" t="s">
        <v>122</v>
      </c>
      <c r="BQ396" s="84" t="s">
        <v>163</v>
      </c>
    </row>
    <row r="397" spans="1:69" ht="13.2" customHeight="1" x14ac:dyDescent="0.3">
      <c r="A397" s="40" t="str">
        <f t="shared" si="214"/>
        <v>2025-09-05</v>
      </c>
      <c r="B397" s="40" t="str">
        <f t="shared" si="215"/>
        <v>SYD</v>
      </c>
      <c r="C397" s="39" t="str">
        <f t="shared" si="216"/>
        <v>40644104675</v>
      </c>
      <c r="D397" s="41" t="str">
        <f t="shared" si="217"/>
        <v>PKR253084098</v>
      </c>
      <c r="E397" s="41" t="str">
        <f t="shared" si="218"/>
        <v>596421457976</v>
      </c>
      <c r="F397" s="39" t="str">
        <f t="shared" si="219"/>
        <v>2254239</v>
      </c>
      <c r="G397" s="39" t="str">
        <f t="shared" si="220"/>
        <v>WISE EXPRESS(BIOSYDNEY)</v>
      </c>
      <c r="H397" s="41" t="str">
        <f t="shared" si="221"/>
        <v>조유라</v>
      </c>
      <c r="I397" s="39" t="str">
        <f t="shared" si="222"/>
        <v>05276</v>
      </c>
      <c r="J397" s="52" t="str">
        <f t="shared" si="223"/>
        <v/>
      </c>
      <c r="K397" s="75">
        <f t="shared" si="224"/>
        <v>1</v>
      </c>
      <c r="L397" s="76">
        <f t="shared" si="225"/>
        <v>1</v>
      </c>
      <c r="M397" s="76">
        <f t="shared" si="226"/>
        <v>1E-3</v>
      </c>
      <c r="N397" s="76">
        <f t="shared" si="227"/>
        <v>1</v>
      </c>
      <c r="O397" s="42">
        <f t="shared" si="228"/>
        <v>1</v>
      </c>
      <c r="P397" s="39" t="str">
        <f t="shared" si="229"/>
        <v>일반(목록배제,Normal-Manifest Exception)</v>
      </c>
      <c r="Q397" s="72">
        <f t="shared" si="230"/>
        <v>110</v>
      </c>
      <c r="R397" s="43" t="str">
        <f t="shared" si="231"/>
        <v>5X033</v>
      </c>
      <c r="S397" s="82" t="str">
        <f t="shared" si="232"/>
        <v/>
      </c>
      <c r="T397" s="40">
        <f t="shared" si="233"/>
        <v>45905</v>
      </c>
      <c r="U397" s="44">
        <v>2500</v>
      </c>
      <c r="V397" s="44">
        <f t="shared" si="234"/>
        <v>0</v>
      </c>
      <c r="W397" s="77">
        <f t="shared" si="235"/>
        <v>2500</v>
      </c>
      <c r="X397" s="78">
        <f t="shared" si="236"/>
        <v>0</v>
      </c>
      <c r="Y397" s="44" cm="1">
        <f t="array" ref="Y397">_xlfn.IFNA(_xlfn.IFS(AND(Q397&gt;=2000, Q397&lt;3000), 10000, AND(Q397&gt;=3000, Q397&lt;4000), 15000, AND(Q397&gt;=4000, Q397&lt;5000), 20000, AND(Q397&gt;=5000), 25000),0)</f>
        <v>0</v>
      </c>
      <c r="Z397" s="91">
        <f t="shared" si="237"/>
        <v>300</v>
      </c>
      <c r="AA397" s="44">
        <f t="shared" si="238"/>
        <v>0</v>
      </c>
      <c r="AB397" s="44"/>
      <c r="AC397" s="44"/>
      <c r="AD397" s="44"/>
      <c r="AE397" s="44">
        <f>VLOOKUP(O397,정산업데이트!$A$6:$B$12,2,10)</f>
        <v>0</v>
      </c>
      <c r="AF397" s="44"/>
      <c r="AG397" s="79">
        <f t="shared" si="239"/>
        <v>300</v>
      </c>
      <c r="AH397" s="80">
        <f t="shared" si="240"/>
        <v>2800</v>
      </c>
      <c r="AJ397" s="84" t="s">
        <v>3202</v>
      </c>
      <c r="AK397" s="84" t="s">
        <v>73</v>
      </c>
      <c r="AL397" s="84" t="s">
        <v>3203</v>
      </c>
      <c r="AM397" s="84" t="s">
        <v>4146</v>
      </c>
      <c r="AN397" s="84" t="s">
        <v>4147</v>
      </c>
      <c r="AO397" s="84" t="s">
        <v>4148</v>
      </c>
      <c r="AP397" s="84" t="s">
        <v>4149</v>
      </c>
      <c r="AQ397" s="84" t="s">
        <v>122</v>
      </c>
      <c r="AR397" s="85">
        <v>1</v>
      </c>
      <c r="AS397" s="86">
        <v>1</v>
      </c>
      <c r="AT397" s="86">
        <v>1E-3</v>
      </c>
      <c r="AU397" s="86">
        <v>1</v>
      </c>
      <c r="AV397" s="84" t="s">
        <v>8</v>
      </c>
      <c r="AW397" s="86">
        <v>110</v>
      </c>
      <c r="AX397" s="84" t="s">
        <v>68</v>
      </c>
      <c r="AY397" s="84" t="s">
        <v>68</v>
      </c>
      <c r="AZ397" s="84" t="s">
        <v>68</v>
      </c>
      <c r="BA397" s="84" t="s">
        <v>68</v>
      </c>
      <c r="BB397" s="84" t="s">
        <v>68</v>
      </c>
      <c r="BC397" s="84" t="s">
        <v>126</v>
      </c>
      <c r="BD397" s="84" t="s">
        <v>90</v>
      </c>
      <c r="BE397" s="84" t="s">
        <v>111</v>
      </c>
      <c r="BF397" s="84" t="s">
        <v>122</v>
      </c>
      <c r="BG397" s="84" t="s">
        <v>69</v>
      </c>
      <c r="BH397" s="92" t="s">
        <v>4150</v>
      </c>
      <c r="BI397" s="84" t="s">
        <v>122</v>
      </c>
      <c r="BJ397" s="84" t="s">
        <v>4151</v>
      </c>
      <c r="BK397" s="84" t="s">
        <v>867</v>
      </c>
      <c r="BL397" s="84" t="s">
        <v>122</v>
      </c>
      <c r="BM397" s="84" t="s">
        <v>90</v>
      </c>
      <c r="BN397" s="84" t="s">
        <v>70</v>
      </c>
      <c r="BO397" s="84" t="s">
        <v>71</v>
      </c>
      <c r="BP397" s="84" t="s">
        <v>122</v>
      </c>
      <c r="BQ397" s="84" t="s">
        <v>163</v>
      </c>
    </row>
    <row r="398" spans="1:69" ht="13.2" customHeight="1" x14ac:dyDescent="0.3">
      <c r="A398" s="40" t="str">
        <f t="shared" si="214"/>
        <v>2025-09-05</v>
      </c>
      <c r="B398" s="40" t="str">
        <f t="shared" si="215"/>
        <v>SYD</v>
      </c>
      <c r="C398" s="39" t="str">
        <f t="shared" si="216"/>
        <v>40644104675</v>
      </c>
      <c r="D398" s="41" t="str">
        <f t="shared" si="217"/>
        <v>PKR253084099</v>
      </c>
      <c r="E398" s="41" t="str">
        <f t="shared" si="218"/>
        <v>596421457980</v>
      </c>
      <c r="F398" s="39" t="str">
        <f t="shared" si="219"/>
        <v>2254239</v>
      </c>
      <c r="G398" s="39" t="str">
        <f t="shared" si="220"/>
        <v>WISE EXPRESS(BIOSYDNEY)</v>
      </c>
      <c r="H398" s="41" t="str">
        <f t="shared" si="221"/>
        <v>이경은</v>
      </c>
      <c r="I398" s="39" t="str">
        <f t="shared" si="222"/>
        <v>18379</v>
      </c>
      <c r="J398" s="52" t="str">
        <f t="shared" si="223"/>
        <v/>
      </c>
      <c r="K398" s="75">
        <f t="shared" si="224"/>
        <v>1</v>
      </c>
      <c r="L398" s="76">
        <f t="shared" si="225"/>
        <v>1</v>
      </c>
      <c r="M398" s="76">
        <f t="shared" si="226"/>
        <v>1E-3</v>
      </c>
      <c r="N398" s="76">
        <f t="shared" si="227"/>
        <v>1</v>
      </c>
      <c r="O398" s="42">
        <f t="shared" si="228"/>
        <v>1</v>
      </c>
      <c r="P398" s="39" t="str">
        <f t="shared" si="229"/>
        <v>일반(목록배제,Normal-Manifest Exception)</v>
      </c>
      <c r="Q398" s="72">
        <f t="shared" si="230"/>
        <v>110</v>
      </c>
      <c r="R398" s="43" t="str">
        <f t="shared" si="231"/>
        <v>5X033</v>
      </c>
      <c r="S398" s="82" t="str">
        <f t="shared" si="232"/>
        <v/>
      </c>
      <c r="T398" s="40">
        <f t="shared" si="233"/>
        <v>45905</v>
      </c>
      <c r="U398" s="44">
        <v>2500</v>
      </c>
      <c r="V398" s="44">
        <f t="shared" si="234"/>
        <v>0</v>
      </c>
      <c r="W398" s="77">
        <f t="shared" si="235"/>
        <v>2500</v>
      </c>
      <c r="X398" s="78">
        <f t="shared" si="236"/>
        <v>0</v>
      </c>
      <c r="Y398" s="44" cm="1">
        <f t="array" ref="Y398">_xlfn.IFNA(_xlfn.IFS(AND(Q398&gt;=2000, Q398&lt;3000), 10000, AND(Q398&gt;=3000, Q398&lt;4000), 15000, AND(Q398&gt;=4000, Q398&lt;5000), 20000, AND(Q398&gt;=5000), 25000),0)</f>
        <v>0</v>
      </c>
      <c r="Z398" s="91">
        <f t="shared" si="237"/>
        <v>300</v>
      </c>
      <c r="AA398" s="44">
        <f t="shared" si="238"/>
        <v>0</v>
      </c>
      <c r="AB398" s="44"/>
      <c r="AC398" s="44"/>
      <c r="AD398" s="44"/>
      <c r="AE398" s="44">
        <f>VLOOKUP(O398,정산업데이트!$A$6:$B$12,2,10)</f>
        <v>0</v>
      </c>
      <c r="AF398" s="44"/>
      <c r="AG398" s="79">
        <f t="shared" si="239"/>
        <v>300</v>
      </c>
      <c r="AH398" s="80">
        <f t="shared" si="240"/>
        <v>2800</v>
      </c>
      <c r="AJ398" s="84" t="s">
        <v>3202</v>
      </c>
      <c r="AK398" s="84" t="s">
        <v>73</v>
      </c>
      <c r="AL398" s="84" t="s">
        <v>3203</v>
      </c>
      <c r="AM398" s="84" t="s">
        <v>4152</v>
      </c>
      <c r="AN398" s="84" t="s">
        <v>776</v>
      </c>
      <c r="AO398" s="84" t="s">
        <v>1903</v>
      </c>
      <c r="AP398" s="84" t="s">
        <v>570</v>
      </c>
      <c r="AQ398" s="84" t="s">
        <v>122</v>
      </c>
      <c r="AR398" s="85">
        <v>1</v>
      </c>
      <c r="AS398" s="86">
        <v>1</v>
      </c>
      <c r="AT398" s="86">
        <v>1E-3</v>
      </c>
      <c r="AU398" s="86">
        <v>1</v>
      </c>
      <c r="AV398" s="84" t="s">
        <v>8</v>
      </c>
      <c r="AW398" s="86">
        <v>110</v>
      </c>
      <c r="AX398" s="84" t="s">
        <v>68</v>
      </c>
      <c r="AY398" s="84" t="s">
        <v>68</v>
      </c>
      <c r="AZ398" s="84" t="s">
        <v>68</v>
      </c>
      <c r="BA398" s="84" t="s">
        <v>68</v>
      </c>
      <c r="BB398" s="84" t="s">
        <v>68</v>
      </c>
      <c r="BC398" s="84" t="s">
        <v>126</v>
      </c>
      <c r="BD398" s="84" t="s">
        <v>90</v>
      </c>
      <c r="BE398" s="84" t="s">
        <v>111</v>
      </c>
      <c r="BF398" s="84" t="s">
        <v>122</v>
      </c>
      <c r="BG398" s="84" t="s">
        <v>69</v>
      </c>
      <c r="BH398" s="92" t="s">
        <v>4153</v>
      </c>
      <c r="BI398" s="84" t="s">
        <v>122</v>
      </c>
      <c r="BJ398" s="84" t="s">
        <v>4154</v>
      </c>
      <c r="BK398" s="84" t="s">
        <v>867</v>
      </c>
      <c r="BL398" s="84" t="s">
        <v>122</v>
      </c>
      <c r="BM398" s="84" t="s">
        <v>90</v>
      </c>
      <c r="BN398" s="84" t="s">
        <v>70</v>
      </c>
      <c r="BO398" s="84" t="s">
        <v>71</v>
      </c>
      <c r="BP398" s="84" t="s">
        <v>122</v>
      </c>
      <c r="BQ398" s="84" t="s">
        <v>163</v>
      </c>
    </row>
    <row r="399" spans="1:69" ht="13.2" customHeight="1" x14ac:dyDescent="0.3">
      <c r="A399" s="40" t="str">
        <f t="shared" si="214"/>
        <v>2025-09-05</v>
      </c>
      <c r="B399" s="40" t="str">
        <f t="shared" si="215"/>
        <v>SYD</v>
      </c>
      <c r="C399" s="39" t="str">
        <f t="shared" si="216"/>
        <v>40644104675</v>
      </c>
      <c r="D399" s="41" t="str">
        <f t="shared" si="217"/>
        <v>PKR253171479</v>
      </c>
      <c r="E399" s="41" t="str">
        <f t="shared" si="218"/>
        <v>596421462515</v>
      </c>
      <c r="F399" s="39" t="str">
        <f t="shared" si="219"/>
        <v>2254225</v>
      </c>
      <c r="G399" s="39" t="str">
        <f t="shared" si="220"/>
        <v>WISE EXPRESS LOGISTICS PTY LTD</v>
      </c>
      <c r="H399" s="41" t="str">
        <f t="shared" si="221"/>
        <v>김유리</v>
      </c>
      <c r="I399" s="39" t="str">
        <f t="shared" si="222"/>
        <v>04587</v>
      </c>
      <c r="J399" s="52" t="str">
        <f t="shared" si="223"/>
        <v/>
      </c>
      <c r="K399" s="75">
        <f t="shared" si="224"/>
        <v>1</v>
      </c>
      <c r="L399" s="76">
        <f t="shared" si="225"/>
        <v>1.5</v>
      </c>
      <c r="M399" s="76">
        <f t="shared" si="226"/>
        <v>1E-3</v>
      </c>
      <c r="N399" s="76">
        <f t="shared" si="227"/>
        <v>1.5</v>
      </c>
      <c r="O399" s="42">
        <f t="shared" si="228"/>
        <v>1.5</v>
      </c>
      <c r="P399" s="39" t="str">
        <f t="shared" si="229"/>
        <v>일반(목록배제,Normal-Manifest Exception)</v>
      </c>
      <c r="Q399" s="72">
        <f t="shared" si="230"/>
        <v>115</v>
      </c>
      <c r="R399" s="43" t="str">
        <f t="shared" si="231"/>
        <v>5X033</v>
      </c>
      <c r="S399" s="82" t="str">
        <f t="shared" si="232"/>
        <v/>
      </c>
      <c r="T399" s="40">
        <f t="shared" si="233"/>
        <v>45905</v>
      </c>
      <c r="U399" s="44">
        <v>2500</v>
      </c>
      <c r="V399" s="44">
        <f t="shared" si="234"/>
        <v>0</v>
      </c>
      <c r="W399" s="77">
        <f t="shared" si="235"/>
        <v>2500</v>
      </c>
      <c r="X399" s="78">
        <f t="shared" si="236"/>
        <v>0</v>
      </c>
      <c r="Y399" s="44" cm="1">
        <f t="array" ref="Y399">_xlfn.IFNA(_xlfn.IFS(AND(Q399&gt;=2000, Q399&lt;3000), 10000, AND(Q399&gt;=3000, Q399&lt;4000), 15000, AND(Q399&gt;=4000, Q399&lt;5000), 20000, AND(Q399&gt;=5000), 25000),0)</f>
        <v>0</v>
      </c>
      <c r="Z399" s="91">
        <f t="shared" si="237"/>
        <v>300</v>
      </c>
      <c r="AA399" s="44">
        <f t="shared" si="238"/>
        <v>0</v>
      </c>
      <c r="AB399" s="44"/>
      <c r="AC399" s="44"/>
      <c r="AD399" s="44"/>
      <c r="AE399" s="44">
        <f>VLOOKUP(O399,정산업데이트!$A$6:$B$12,2,10)</f>
        <v>0</v>
      </c>
      <c r="AF399" s="44"/>
      <c r="AG399" s="79">
        <f t="shared" si="239"/>
        <v>300</v>
      </c>
      <c r="AH399" s="80">
        <f t="shared" si="240"/>
        <v>2800</v>
      </c>
      <c r="AI399" s="93"/>
      <c r="AJ399" s="84" t="s">
        <v>3202</v>
      </c>
      <c r="AK399" s="84" t="s">
        <v>73</v>
      </c>
      <c r="AL399" s="84" t="s">
        <v>3203</v>
      </c>
      <c r="AM399" s="84" t="s">
        <v>4155</v>
      </c>
      <c r="AN399" s="84" t="s">
        <v>869</v>
      </c>
      <c r="AO399" s="84" t="s">
        <v>4156</v>
      </c>
      <c r="AP399" s="84" t="s">
        <v>889</v>
      </c>
      <c r="AQ399" s="84" t="s">
        <v>122</v>
      </c>
      <c r="AR399" s="85">
        <v>1</v>
      </c>
      <c r="AS399" s="86">
        <v>1.5</v>
      </c>
      <c r="AT399" s="86">
        <v>1E-3</v>
      </c>
      <c r="AU399" s="86">
        <v>1.5</v>
      </c>
      <c r="AV399" s="84" t="s">
        <v>8</v>
      </c>
      <c r="AW399" s="86">
        <v>115</v>
      </c>
      <c r="AX399" s="84" t="s">
        <v>68</v>
      </c>
      <c r="AY399" s="84" t="s">
        <v>68</v>
      </c>
      <c r="AZ399" s="84" t="s">
        <v>68</v>
      </c>
      <c r="BA399" s="84" t="s">
        <v>68</v>
      </c>
      <c r="BB399" s="84" t="s">
        <v>68</v>
      </c>
      <c r="BC399" s="84" t="s">
        <v>125</v>
      </c>
      <c r="BD399" s="84" t="s">
        <v>74</v>
      </c>
      <c r="BE399" s="84" t="s">
        <v>78</v>
      </c>
      <c r="BF399" s="84" t="s">
        <v>122</v>
      </c>
      <c r="BG399" s="84" t="s">
        <v>69</v>
      </c>
      <c r="BH399" s="92" t="s">
        <v>4157</v>
      </c>
      <c r="BI399" s="84" t="s">
        <v>122</v>
      </c>
      <c r="BJ399" s="84" t="s">
        <v>4158</v>
      </c>
      <c r="BK399" s="84" t="s">
        <v>867</v>
      </c>
      <c r="BL399" s="84" t="s">
        <v>122</v>
      </c>
      <c r="BM399" s="84" t="s">
        <v>74</v>
      </c>
      <c r="BN399" s="84" t="s">
        <v>70</v>
      </c>
      <c r="BO399" s="84" t="s">
        <v>71</v>
      </c>
      <c r="BP399" s="84" t="s">
        <v>122</v>
      </c>
      <c r="BQ399" s="84" t="s">
        <v>163</v>
      </c>
    </row>
    <row r="400" spans="1:69" ht="13.2" customHeight="1" x14ac:dyDescent="0.3">
      <c r="A400" s="40" t="str">
        <f t="shared" si="214"/>
        <v>2025-09-05</v>
      </c>
      <c r="B400" s="40" t="str">
        <f t="shared" si="215"/>
        <v>SYD</v>
      </c>
      <c r="C400" s="39" t="str">
        <f t="shared" si="216"/>
        <v>40644104675</v>
      </c>
      <c r="D400" s="41" t="str">
        <f t="shared" si="217"/>
        <v>PKR253171480</v>
      </c>
      <c r="E400" s="41" t="str">
        <f t="shared" si="218"/>
        <v>596421462526</v>
      </c>
      <c r="F400" s="39" t="str">
        <f t="shared" si="219"/>
        <v>2254225</v>
      </c>
      <c r="G400" s="39" t="str">
        <f t="shared" si="220"/>
        <v>WISE EXPRESS LOGISTICS PTY LTD</v>
      </c>
      <c r="H400" s="41" t="str">
        <f t="shared" si="221"/>
        <v>이지은</v>
      </c>
      <c r="I400" s="39" t="str">
        <f t="shared" si="222"/>
        <v>16509</v>
      </c>
      <c r="J400" s="52" t="str">
        <f t="shared" si="223"/>
        <v/>
      </c>
      <c r="K400" s="75">
        <f t="shared" si="224"/>
        <v>1</v>
      </c>
      <c r="L400" s="76">
        <f t="shared" si="225"/>
        <v>1.5</v>
      </c>
      <c r="M400" s="76">
        <f t="shared" si="226"/>
        <v>1E-3</v>
      </c>
      <c r="N400" s="76">
        <f t="shared" si="227"/>
        <v>1.5</v>
      </c>
      <c r="O400" s="42">
        <f t="shared" si="228"/>
        <v>1.5</v>
      </c>
      <c r="P400" s="39" t="str">
        <f t="shared" si="229"/>
        <v>일반(목록배제,Normal-Manifest Exception)</v>
      </c>
      <c r="Q400" s="72">
        <f t="shared" si="230"/>
        <v>115</v>
      </c>
      <c r="R400" s="43" t="str">
        <f t="shared" si="231"/>
        <v>5X033</v>
      </c>
      <c r="S400" s="82" t="str">
        <f t="shared" si="232"/>
        <v/>
      </c>
      <c r="T400" s="40">
        <f t="shared" si="233"/>
        <v>45905</v>
      </c>
      <c r="U400" s="44">
        <v>2500</v>
      </c>
      <c r="V400" s="44">
        <f t="shared" si="234"/>
        <v>0</v>
      </c>
      <c r="W400" s="77">
        <f t="shared" si="235"/>
        <v>2500</v>
      </c>
      <c r="X400" s="78">
        <f t="shared" si="236"/>
        <v>0</v>
      </c>
      <c r="Y400" s="44" cm="1">
        <f t="array" ref="Y400">_xlfn.IFNA(_xlfn.IFS(AND(Q400&gt;=2000, Q400&lt;3000), 10000, AND(Q400&gt;=3000, Q400&lt;4000), 15000, AND(Q400&gt;=4000, Q400&lt;5000), 20000, AND(Q400&gt;=5000), 25000),0)</f>
        <v>0</v>
      </c>
      <c r="Z400" s="91">
        <f t="shared" si="237"/>
        <v>300</v>
      </c>
      <c r="AA400" s="44">
        <f t="shared" si="238"/>
        <v>0</v>
      </c>
      <c r="AB400" s="44"/>
      <c r="AC400" s="44"/>
      <c r="AD400" s="44"/>
      <c r="AE400" s="44">
        <f>VLOOKUP(O400,정산업데이트!$A$6:$B$12,2,10)</f>
        <v>0</v>
      </c>
      <c r="AF400" s="44"/>
      <c r="AG400" s="79">
        <f t="shared" si="239"/>
        <v>300</v>
      </c>
      <c r="AH400" s="80">
        <f t="shared" si="240"/>
        <v>2800</v>
      </c>
      <c r="AI400" s="93"/>
      <c r="AJ400" s="84" t="s">
        <v>3202</v>
      </c>
      <c r="AK400" s="84" t="s">
        <v>73</v>
      </c>
      <c r="AL400" s="84" t="s">
        <v>3203</v>
      </c>
      <c r="AM400" s="84" t="s">
        <v>4159</v>
      </c>
      <c r="AN400" s="84" t="s">
        <v>384</v>
      </c>
      <c r="AO400" s="84" t="s">
        <v>4160</v>
      </c>
      <c r="AP400" s="84" t="s">
        <v>502</v>
      </c>
      <c r="AQ400" s="84" t="s">
        <v>122</v>
      </c>
      <c r="AR400" s="85">
        <v>1</v>
      </c>
      <c r="AS400" s="86">
        <v>1.5</v>
      </c>
      <c r="AT400" s="86">
        <v>1E-3</v>
      </c>
      <c r="AU400" s="86">
        <v>1.5</v>
      </c>
      <c r="AV400" s="84" t="s">
        <v>8</v>
      </c>
      <c r="AW400" s="86">
        <v>115</v>
      </c>
      <c r="AX400" s="84" t="s">
        <v>68</v>
      </c>
      <c r="AY400" s="84" t="s">
        <v>68</v>
      </c>
      <c r="AZ400" s="84" t="s">
        <v>68</v>
      </c>
      <c r="BA400" s="84" t="s">
        <v>68</v>
      </c>
      <c r="BB400" s="84" t="s">
        <v>68</v>
      </c>
      <c r="BC400" s="84" t="s">
        <v>125</v>
      </c>
      <c r="BD400" s="84" t="s">
        <v>74</v>
      </c>
      <c r="BE400" s="84" t="s">
        <v>78</v>
      </c>
      <c r="BF400" s="84" t="s">
        <v>122</v>
      </c>
      <c r="BG400" s="84" t="s">
        <v>69</v>
      </c>
      <c r="BH400" s="92" t="s">
        <v>4161</v>
      </c>
      <c r="BI400" s="84" t="s">
        <v>122</v>
      </c>
      <c r="BJ400" s="84" t="s">
        <v>4162</v>
      </c>
      <c r="BK400" s="84" t="s">
        <v>867</v>
      </c>
      <c r="BL400" s="84" t="s">
        <v>122</v>
      </c>
      <c r="BM400" s="84" t="s">
        <v>74</v>
      </c>
      <c r="BN400" s="84" t="s">
        <v>70</v>
      </c>
      <c r="BO400" s="84" t="s">
        <v>71</v>
      </c>
      <c r="BP400" s="84" t="s">
        <v>122</v>
      </c>
      <c r="BQ400" s="84" t="s">
        <v>163</v>
      </c>
    </row>
    <row r="401" spans="1:69" ht="13.2" customHeight="1" x14ac:dyDescent="0.3">
      <c r="A401" s="40" t="str">
        <f t="shared" si="214"/>
        <v>2025-09-05</v>
      </c>
      <c r="B401" s="40" t="str">
        <f t="shared" si="215"/>
        <v>SYD</v>
      </c>
      <c r="C401" s="39" t="str">
        <f t="shared" si="216"/>
        <v>40644104675</v>
      </c>
      <c r="D401" s="41" t="str">
        <f t="shared" si="217"/>
        <v>PKR253171481</v>
      </c>
      <c r="E401" s="41" t="str">
        <f t="shared" si="218"/>
        <v>596421462530</v>
      </c>
      <c r="F401" s="39" t="str">
        <f t="shared" si="219"/>
        <v>2254225</v>
      </c>
      <c r="G401" s="39" t="str">
        <f t="shared" si="220"/>
        <v>WISE EXPRESS LOGISTICS PTY LTD</v>
      </c>
      <c r="H401" s="41" t="str">
        <f t="shared" si="221"/>
        <v>송이한</v>
      </c>
      <c r="I401" s="39" t="str">
        <f t="shared" si="222"/>
        <v>12913</v>
      </c>
      <c r="J401" s="52" t="str">
        <f t="shared" si="223"/>
        <v/>
      </c>
      <c r="K401" s="75">
        <f t="shared" si="224"/>
        <v>1</v>
      </c>
      <c r="L401" s="76">
        <f t="shared" si="225"/>
        <v>0.25</v>
      </c>
      <c r="M401" s="76">
        <f t="shared" si="226"/>
        <v>1E-3</v>
      </c>
      <c r="N401" s="76">
        <f t="shared" si="227"/>
        <v>0.3</v>
      </c>
      <c r="O401" s="42">
        <f t="shared" si="228"/>
        <v>0.5</v>
      </c>
      <c r="P401" s="39" t="str">
        <f t="shared" si="229"/>
        <v>일반(목록배제,Normal-Manifest Exception)</v>
      </c>
      <c r="Q401" s="72">
        <f t="shared" si="230"/>
        <v>15</v>
      </c>
      <c r="R401" s="43" t="str">
        <f t="shared" si="231"/>
        <v>5X033</v>
      </c>
      <c r="S401" s="82" t="str">
        <f t="shared" si="232"/>
        <v/>
      </c>
      <c r="T401" s="40">
        <f t="shared" si="233"/>
        <v>45905</v>
      </c>
      <c r="U401" s="44">
        <v>2500</v>
      </c>
      <c r="V401" s="44">
        <f t="shared" si="234"/>
        <v>0</v>
      </c>
      <c r="W401" s="77">
        <f t="shared" si="235"/>
        <v>2500</v>
      </c>
      <c r="X401" s="78">
        <f t="shared" si="236"/>
        <v>0</v>
      </c>
      <c r="Y401" s="44" cm="1">
        <f t="array" ref="Y401">_xlfn.IFNA(_xlfn.IFS(AND(Q401&gt;=2000, Q401&lt;3000), 10000, AND(Q401&gt;=3000, Q401&lt;4000), 15000, AND(Q401&gt;=4000, Q401&lt;5000), 20000, AND(Q401&gt;=5000), 25000),0)</f>
        <v>0</v>
      </c>
      <c r="Z401" s="91">
        <f t="shared" si="237"/>
        <v>300</v>
      </c>
      <c r="AA401" s="44">
        <f t="shared" si="238"/>
        <v>0</v>
      </c>
      <c r="AB401" s="44"/>
      <c r="AC401" s="44"/>
      <c r="AD401" s="44"/>
      <c r="AE401" s="44">
        <f>VLOOKUP(O401,정산업데이트!$A$6:$B$12,2,10)</f>
        <v>0</v>
      </c>
      <c r="AF401" s="44"/>
      <c r="AG401" s="79">
        <f t="shared" si="239"/>
        <v>300</v>
      </c>
      <c r="AH401" s="80">
        <f t="shared" si="240"/>
        <v>2800</v>
      </c>
      <c r="AI401" s="93"/>
      <c r="AJ401" s="84" t="s">
        <v>3202</v>
      </c>
      <c r="AK401" s="84" t="s">
        <v>73</v>
      </c>
      <c r="AL401" s="84" t="s">
        <v>3203</v>
      </c>
      <c r="AM401" s="84" t="s">
        <v>4163</v>
      </c>
      <c r="AN401" s="84" t="s">
        <v>4164</v>
      </c>
      <c r="AO401" s="84" t="s">
        <v>4165</v>
      </c>
      <c r="AP401" s="84" t="s">
        <v>514</v>
      </c>
      <c r="AQ401" s="84" t="s">
        <v>122</v>
      </c>
      <c r="AR401" s="85">
        <v>1</v>
      </c>
      <c r="AS401" s="86">
        <v>0.25</v>
      </c>
      <c r="AT401" s="86">
        <v>1E-3</v>
      </c>
      <c r="AU401" s="86">
        <v>0.3</v>
      </c>
      <c r="AV401" s="84" t="s">
        <v>8</v>
      </c>
      <c r="AW401" s="86">
        <v>15</v>
      </c>
      <c r="AX401" s="84" t="s">
        <v>68</v>
      </c>
      <c r="AY401" s="84" t="s">
        <v>68</v>
      </c>
      <c r="AZ401" s="84" t="s">
        <v>68</v>
      </c>
      <c r="BA401" s="84" t="s">
        <v>68</v>
      </c>
      <c r="BB401" s="84" t="s">
        <v>68</v>
      </c>
      <c r="BC401" s="84" t="s">
        <v>125</v>
      </c>
      <c r="BD401" s="84" t="s">
        <v>74</v>
      </c>
      <c r="BE401" s="84" t="s">
        <v>78</v>
      </c>
      <c r="BF401" s="84" t="s">
        <v>122</v>
      </c>
      <c r="BG401" s="84" t="s">
        <v>69</v>
      </c>
      <c r="BH401" s="92" t="s">
        <v>4166</v>
      </c>
      <c r="BI401" s="84" t="s">
        <v>122</v>
      </c>
      <c r="BJ401" s="84" t="s">
        <v>4167</v>
      </c>
      <c r="BK401" s="84" t="s">
        <v>867</v>
      </c>
      <c r="BL401" s="84" t="s">
        <v>122</v>
      </c>
      <c r="BM401" s="84" t="s">
        <v>74</v>
      </c>
      <c r="BN401" s="84" t="s">
        <v>70</v>
      </c>
      <c r="BO401" s="84" t="s">
        <v>71</v>
      </c>
      <c r="BP401" s="84" t="s">
        <v>122</v>
      </c>
      <c r="BQ401" s="84" t="s">
        <v>163</v>
      </c>
    </row>
    <row r="402" spans="1:69" ht="13.2" customHeight="1" x14ac:dyDescent="0.3">
      <c r="A402" s="40" t="str">
        <f t="shared" si="214"/>
        <v>2025-09-05</v>
      </c>
      <c r="B402" s="40" t="str">
        <f t="shared" si="215"/>
        <v>SYD</v>
      </c>
      <c r="C402" s="39" t="str">
        <f t="shared" si="216"/>
        <v>40644104675</v>
      </c>
      <c r="D402" s="41" t="str">
        <f t="shared" si="217"/>
        <v>PKR253171482</v>
      </c>
      <c r="E402" s="41" t="str">
        <f t="shared" si="218"/>
        <v>596421462541</v>
      </c>
      <c r="F402" s="39" t="str">
        <f t="shared" si="219"/>
        <v>2254225</v>
      </c>
      <c r="G402" s="39" t="str">
        <f t="shared" si="220"/>
        <v>WISE EXPRESS LOGISTICS PTY LTD</v>
      </c>
      <c r="H402" s="41" t="str">
        <f t="shared" si="221"/>
        <v>김수원</v>
      </c>
      <c r="I402" s="39" t="str">
        <f t="shared" si="222"/>
        <v>13113</v>
      </c>
      <c r="J402" s="52" t="str">
        <f t="shared" si="223"/>
        <v/>
      </c>
      <c r="K402" s="75">
        <f t="shared" si="224"/>
        <v>1</v>
      </c>
      <c r="L402" s="76">
        <f t="shared" si="225"/>
        <v>1.5</v>
      </c>
      <c r="M402" s="76">
        <f t="shared" si="226"/>
        <v>1E-3</v>
      </c>
      <c r="N402" s="76">
        <f t="shared" si="227"/>
        <v>1.5</v>
      </c>
      <c r="O402" s="42">
        <f t="shared" si="228"/>
        <v>1.5</v>
      </c>
      <c r="P402" s="39" t="str">
        <f t="shared" si="229"/>
        <v>일반(목록배제,Normal-Manifest Exception)</v>
      </c>
      <c r="Q402" s="72">
        <f t="shared" si="230"/>
        <v>90</v>
      </c>
      <c r="R402" s="43" t="str">
        <f t="shared" si="231"/>
        <v>5X033</v>
      </c>
      <c r="S402" s="82" t="str">
        <f t="shared" si="232"/>
        <v/>
      </c>
      <c r="T402" s="40">
        <f t="shared" si="233"/>
        <v>45905</v>
      </c>
      <c r="U402" s="44">
        <v>2500</v>
      </c>
      <c r="V402" s="44">
        <f t="shared" si="234"/>
        <v>0</v>
      </c>
      <c r="W402" s="77">
        <f t="shared" si="235"/>
        <v>2500</v>
      </c>
      <c r="X402" s="78">
        <f t="shared" si="236"/>
        <v>0</v>
      </c>
      <c r="Y402" s="44" cm="1">
        <f t="array" ref="Y402">_xlfn.IFNA(_xlfn.IFS(AND(Q402&gt;=2000, Q402&lt;3000), 10000, AND(Q402&gt;=3000, Q402&lt;4000), 15000, AND(Q402&gt;=4000, Q402&lt;5000), 20000, AND(Q402&gt;=5000), 25000),0)</f>
        <v>0</v>
      </c>
      <c r="Z402" s="91">
        <f t="shared" si="237"/>
        <v>300</v>
      </c>
      <c r="AA402" s="44">
        <f t="shared" si="238"/>
        <v>0</v>
      </c>
      <c r="AB402" s="44"/>
      <c r="AC402" s="44"/>
      <c r="AD402" s="44"/>
      <c r="AE402" s="44">
        <f>VLOOKUP(O402,정산업데이트!$A$6:$B$12,2,10)</f>
        <v>0</v>
      </c>
      <c r="AF402" s="44"/>
      <c r="AG402" s="79">
        <f t="shared" si="239"/>
        <v>300</v>
      </c>
      <c r="AH402" s="80">
        <f t="shared" si="240"/>
        <v>2800</v>
      </c>
      <c r="AI402" s="93"/>
      <c r="AJ402" s="84" t="s">
        <v>3202</v>
      </c>
      <c r="AK402" s="84" t="s">
        <v>73</v>
      </c>
      <c r="AL402" s="84" t="s">
        <v>3203</v>
      </c>
      <c r="AM402" s="84" t="s">
        <v>4168</v>
      </c>
      <c r="AN402" s="84" t="s">
        <v>388</v>
      </c>
      <c r="AO402" s="84" t="s">
        <v>389</v>
      </c>
      <c r="AP402" s="84" t="s">
        <v>508</v>
      </c>
      <c r="AQ402" s="84" t="s">
        <v>122</v>
      </c>
      <c r="AR402" s="85">
        <v>1</v>
      </c>
      <c r="AS402" s="86">
        <v>1.5</v>
      </c>
      <c r="AT402" s="86">
        <v>1E-3</v>
      </c>
      <c r="AU402" s="86">
        <v>1.5</v>
      </c>
      <c r="AV402" s="84" t="s">
        <v>8</v>
      </c>
      <c r="AW402" s="86">
        <v>90</v>
      </c>
      <c r="AX402" s="84" t="s">
        <v>68</v>
      </c>
      <c r="AY402" s="84" t="s">
        <v>68</v>
      </c>
      <c r="AZ402" s="84" t="s">
        <v>68</v>
      </c>
      <c r="BA402" s="84" t="s">
        <v>68</v>
      </c>
      <c r="BB402" s="84" t="s">
        <v>68</v>
      </c>
      <c r="BC402" s="84" t="s">
        <v>125</v>
      </c>
      <c r="BD402" s="84" t="s">
        <v>74</v>
      </c>
      <c r="BE402" s="84" t="s">
        <v>78</v>
      </c>
      <c r="BF402" s="84" t="s">
        <v>122</v>
      </c>
      <c r="BG402" s="84" t="s">
        <v>69</v>
      </c>
      <c r="BH402" s="92" t="s">
        <v>4169</v>
      </c>
      <c r="BI402" s="84" t="s">
        <v>122</v>
      </c>
      <c r="BJ402" s="84" t="s">
        <v>4170</v>
      </c>
      <c r="BK402" s="84" t="s">
        <v>867</v>
      </c>
      <c r="BL402" s="84" t="s">
        <v>122</v>
      </c>
      <c r="BM402" s="84" t="s">
        <v>74</v>
      </c>
      <c r="BN402" s="84" t="s">
        <v>70</v>
      </c>
      <c r="BO402" s="84" t="s">
        <v>71</v>
      </c>
      <c r="BP402" s="84" t="s">
        <v>122</v>
      </c>
      <c r="BQ402" s="84" t="s">
        <v>163</v>
      </c>
    </row>
    <row r="403" spans="1:69" ht="13.2" customHeight="1" x14ac:dyDescent="0.3">
      <c r="A403" s="40" t="str">
        <f t="shared" si="214"/>
        <v>2025-09-05</v>
      </c>
      <c r="B403" s="40" t="str">
        <f t="shared" si="215"/>
        <v>SYD</v>
      </c>
      <c r="C403" s="39" t="str">
        <f t="shared" si="216"/>
        <v>40644104675</v>
      </c>
      <c r="D403" s="41" t="str">
        <f t="shared" si="217"/>
        <v>PKR253171483</v>
      </c>
      <c r="E403" s="41" t="str">
        <f t="shared" si="218"/>
        <v>596421462552</v>
      </c>
      <c r="F403" s="39" t="str">
        <f t="shared" si="219"/>
        <v>2254225</v>
      </c>
      <c r="G403" s="39" t="str">
        <f t="shared" si="220"/>
        <v>WISE EXPRESS LOGISTICS PTY LTD</v>
      </c>
      <c r="H403" s="41" t="str">
        <f t="shared" si="221"/>
        <v>강민정</v>
      </c>
      <c r="I403" s="39" t="str">
        <f t="shared" si="222"/>
        <v>52433</v>
      </c>
      <c r="J403" s="52" t="str">
        <f t="shared" si="223"/>
        <v/>
      </c>
      <c r="K403" s="75">
        <f t="shared" si="224"/>
        <v>1</v>
      </c>
      <c r="L403" s="76">
        <f t="shared" si="225"/>
        <v>1.5</v>
      </c>
      <c r="M403" s="76">
        <f t="shared" si="226"/>
        <v>1E-3</v>
      </c>
      <c r="N403" s="76">
        <f t="shared" si="227"/>
        <v>1.5</v>
      </c>
      <c r="O403" s="42">
        <f t="shared" si="228"/>
        <v>1.5</v>
      </c>
      <c r="P403" s="39" t="str">
        <f t="shared" si="229"/>
        <v>일반(목록배제,Normal-Manifest Exception)</v>
      </c>
      <c r="Q403" s="72">
        <f t="shared" si="230"/>
        <v>110</v>
      </c>
      <c r="R403" s="43" t="str">
        <f t="shared" si="231"/>
        <v>5X033</v>
      </c>
      <c r="S403" s="82" t="str">
        <f t="shared" si="232"/>
        <v/>
      </c>
      <c r="T403" s="40">
        <f t="shared" si="233"/>
        <v>45905</v>
      </c>
      <c r="U403" s="44">
        <v>2500</v>
      </c>
      <c r="V403" s="44">
        <f t="shared" si="234"/>
        <v>0</v>
      </c>
      <c r="W403" s="77">
        <f t="shared" si="235"/>
        <v>2500</v>
      </c>
      <c r="X403" s="78">
        <f t="shared" si="236"/>
        <v>0</v>
      </c>
      <c r="Y403" s="44" cm="1">
        <f t="array" ref="Y403">_xlfn.IFNA(_xlfn.IFS(AND(Q403&gt;=2000, Q403&lt;3000), 10000, AND(Q403&gt;=3000, Q403&lt;4000), 15000, AND(Q403&gt;=4000, Q403&lt;5000), 20000, AND(Q403&gt;=5000), 25000),0)</f>
        <v>0</v>
      </c>
      <c r="Z403" s="91">
        <f t="shared" si="237"/>
        <v>300</v>
      </c>
      <c r="AA403" s="44">
        <f t="shared" si="238"/>
        <v>0</v>
      </c>
      <c r="AB403" s="44"/>
      <c r="AC403" s="44"/>
      <c r="AD403" s="44"/>
      <c r="AE403" s="44">
        <f>VLOOKUP(O403,정산업데이트!$A$6:$B$12,2,10)</f>
        <v>0</v>
      </c>
      <c r="AF403" s="44"/>
      <c r="AG403" s="79">
        <f t="shared" si="239"/>
        <v>300</v>
      </c>
      <c r="AH403" s="80">
        <f t="shared" si="240"/>
        <v>2800</v>
      </c>
      <c r="AJ403" s="84" t="s">
        <v>3202</v>
      </c>
      <c r="AK403" s="84" t="s">
        <v>73</v>
      </c>
      <c r="AL403" s="84" t="s">
        <v>3203</v>
      </c>
      <c r="AM403" s="84" t="s">
        <v>4171</v>
      </c>
      <c r="AN403" s="84" t="s">
        <v>199</v>
      </c>
      <c r="AO403" s="84" t="s">
        <v>200</v>
      </c>
      <c r="AP403" s="84" t="s">
        <v>474</v>
      </c>
      <c r="AQ403" s="84" t="s">
        <v>122</v>
      </c>
      <c r="AR403" s="85">
        <v>1</v>
      </c>
      <c r="AS403" s="86">
        <v>1.5</v>
      </c>
      <c r="AT403" s="86">
        <v>1E-3</v>
      </c>
      <c r="AU403" s="86">
        <v>1.5</v>
      </c>
      <c r="AV403" s="84" t="s">
        <v>8</v>
      </c>
      <c r="AW403" s="86">
        <v>110</v>
      </c>
      <c r="AX403" s="84" t="s">
        <v>68</v>
      </c>
      <c r="AY403" s="84" t="s">
        <v>68</v>
      </c>
      <c r="AZ403" s="84" t="s">
        <v>68</v>
      </c>
      <c r="BA403" s="84" t="s">
        <v>68</v>
      </c>
      <c r="BB403" s="84" t="s">
        <v>68</v>
      </c>
      <c r="BC403" s="84" t="s">
        <v>125</v>
      </c>
      <c r="BD403" s="84" t="s">
        <v>74</v>
      </c>
      <c r="BE403" s="84" t="s">
        <v>78</v>
      </c>
      <c r="BF403" s="84" t="s">
        <v>122</v>
      </c>
      <c r="BG403" s="84" t="s">
        <v>69</v>
      </c>
      <c r="BH403" s="92" t="s">
        <v>4172</v>
      </c>
      <c r="BI403" s="84" t="s">
        <v>122</v>
      </c>
      <c r="BJ403" s="84" t="s">
        <v>4173</v>
      </c>
      <c r="BK403" s="84" t="s">
        <v>867</v>
      </c>
      <c r="BL403" s="84" t="s">
        <v>122</v>
      </c>
      <c r="BM403" s="84" t="s">
        <v>74</v>
      </c>
      <c r="BN403" s="84" t="s">
        <v>70</v>
      </c>
      <c r="BO403" s="84" t="s">
        <v>71</v>
      </c>
      <c r="BP403" s="84" t="s">
        <v>122</v>
      </c>
      <c r="BQ403" s="84" t="s">
        <v>163</v>
      </c>
    </row>
    <row r="404" spans="1:69" ht="13.2" customHeight="1" x14ac:dyDescent="0.3">
      <c r="A404" s="40" t="str">
        <f t="shared" si="214"/>
        <v>2025-09-05</v>
      </c>
      <c r="B404" s="40" t="str">
        <f t="shared" si="215"/>
        <v>SYD</v>
      </c>
      <c r="C404" s="39" t="str">
        <f t="shared" si="216"/>
        <v>40644104675</v>
      </c>
      <c r="D404" s="41" t="str">
        <f t="shared" si="217"/>
        <v>PKR253171484</v>
      </c>
      <c r="E404" s="41" t="str">
        <f t="shared" si="218"/>
        <v>596421462563</v>
      </c>
      <c r="F404" s="39" t="str">
        <f t="shared" si="219"/>
        <v>2254225</v>
      </c>
      <c r="G404" s="39" t="str">
        <f t="shared" si="220"/>
        <v>WISE EXPRESS LOGISTICS PTY LTD</v>
      </c>
      <c r="H404" s="41" t="str">
        <f t="shared" si="221"/>
        <v>박선영</v>
      </c>
      <c r="I404" s="39" t="str">
        <f t="shared" si="222"/>
        <v>03450</v>
      </c>
      <c r="J404" s="52" t="str">
        <f t="shared" si="223"/>
        <v/>
      </c>
      <c r="K404" s="75">
        <f t="shared" si="224"/>
        <v>1</v>
      </c>
      <c r="L404" s="76">
        <f t="shared" si="225"/>
        <v>1.5</v>
      </c>
      <c r="M404" s="76">
        <f t="shared" si="226"/>
        <v>1E-3</v>
      </c>
      <c r="N404" s="76">
        <f t="shared" si="227"/>
        <v>1.5</v>
      </c>
      <c r="O404" s="42">
        <f t="shared" si="228"/>
        <v>1.5</v>
      </c>
      <c r="P404" s="39" t="str">
        <f t="shared" si="229"/>
        <v>일반(목록배제,Normal-Manifest Exception)</v>
      </c>
      <c r="Q404" s="72">
        <f t="shared" si="230"/>
        <v>120</v>
      </c>
      <c r="R404" s="43" t="str">
        <f t="shared" si="231"/>
        <v>5X033</v>
      </c>
      <c r="S404" s="82" t="str">
        <f t="shared" si="232"/>
        <v/>
      </c>
      <c r="T404" s="40">
        <f t="shared" si="233"/>
        <v>45905</v>
      </c>
      <c r="U404" s="44">
        <v>2500</v>
      </c>
      <c r="V404" s="44">
        <f t="shared" si="234"/>
        <v>0</v>
      </c>
      <c r="W404" s="77">
        <f t="shared" si="235"/>
        <v>2500</v>
      </c>
      <c r="X404" s="78">
        <f t="shared" si="236"/>
        <v>0</v>
      </c>
      <c r="Y404" s="44" cm="1">
        <f t="array" ref="Y404">_xlfn.IFNA(_xlfn.IFS(AND(Q404&gt;=2000, Q404&lt;3000), 10000, AND(Q404&gt;=3000, Q404&lt;4000), 15000, AND(Q404&gt;=4000, Q404&lt;5000), 20000, AND(Q404&gt;=5000), 25000),0)</f>
        <v>0</v>
      </c>
      <c r="Z404" s="91">
        <f t="shared" si="237"/>
        <v>300</v>
      </c>
      <c r="AA404" s="44">
        <f t="shared" si="238"/>
        <v>0</v>
      </c>
      <c r="AB404" s="44"/>
      <c r="AC404" s="44"/>
      <c r="AD404" s="44"/>
      <c r="AE404" s="44">
        <f>VLOOKUP(O404,정산업데이트!$A$6:$B$12,2,10)</f>
        <v>0</v>
      </c>
      <c r="AF404" s="44"/>
      <c r="AG404" s="79">
        <f t="shared" si="239"/>
        <v>300</v>
      </c>
      <c r="AH404" s="80">
        <f t="shared" si="240"/>
        <v>2800</v>
      </c>
      <c r="AI404" s="93"/>
      <c r="AJ404" s="84" t="s">
        <v>3202</v>
      </c>
      <c r="AK404" s="84" t="s">
        <v>73</v>
      </c>
      <c r="AL404" s="84" t="s">
        <v>3203</v>
      </c>
      <c r="AM404" s="84" t="s">
        <v>4174</v>
      </c>
      <c r="AN404" s="84" t="s">
        <v>267</v>
      </c>
      <c r="AO404" s="84" t="s">
        <v>394</v>
      </c>
      <c r="AP404" s="84" t="s">
        <v>840</v>
      </c>
      <c r="AQ404" s="84" t="s">
        <v>122</v>
      </c>
      <c r="AR404" s="85">
        <v>1</v>
      </c>
      <c r="AS404" s="86">
        <v>1.5</v>
      </c>
      <c r="AT404" s="86">
        <v>1E-3</v>
      </c>
      <c r="AU404" s="86">
        <v>1.5</v>
      </c>
      <c r="AV404" s="84" t="s">
        <v>8</v>
      </c>
      <c r="AW404" s="86">
        <v>120</v>
      </c>
      <c r="AX404" s="84" t="s">
        <v>68</v>
      </c>
      <c r="AY404" s="84" t="s">
        <v>68</v>
      </c>
      <c r="AZ404" s="84" t="s">
        <v>68</v>
      </c>
      <c r="BA404" s="84" t="s">
        <v>68</v>
      </c>
      <c r="BB404" s="84" t="s">
        <v>68</v>
      </c>
      <c r="BC404" s="84" t="s">
        <v>125</v>
      </c>
      <c r="BD404" s="84" t="s">
        <v>74</v>
      </c>
      <c r="BE404" s="84" t="s">
        <v>78</v>
      </c>
      <c r="BF404" s="84" t="s">
        <v>122</v>
      </c>
      <c r="BG404" s="84" t="s">
        <v>69</v>
      </c>
      <c r="BH404" s="92" t="s">
        <v>4175</v>
      </c>
      <c r="BI404" s="84" t="s">
        <v>122</v>
      </c>
      <c r="BJ404" s="84" t="s">
        <v>4176</v>
      </c>
      <c r="BK404" s="84" t="s">
        <v>867</v>
      </c>
      <c r="BL404" s="84" t="s">
        <v>122</v>
      </c>
      <c r="BM404" s="84" t="s">
        <v>74</v>
      </c>
      <c r="BN404" s="84" t="s">
        <v>70</v>
      </c>
      <c r="BO404" s="84" t="s">
        <v>71</v>
      </c>
      <c r="BP404" s="84" t="s">
        <v>122</v>
      </c>
      <c r="BQ404" s="84" t="s">
        <v>163</v>
      </c>
    </row>
    <row r="405" spans="1:69" ht="13.2" customHeight="1" x14ac:dyDescent="0.3">
      <c r="A405" s="40" t="str">
        <f t="shared" si="214"/>
        <v>2025-09-05</v>
      </c>
      <c r="B405" s="40" t="str">
        <f t="shared" si="215"/>
        <v>SYD</v>
      </c>
      <c r="C405" s="39" t="str">
        <f t="shared" si="216"/>
        <v>40644104675</v>
      </c>
      <c r="D405" s="41" t="str">
        <f t="shared" si="217"/>
        <v>PKR253171485</v>
      </c>
      <c r="E405" s="41" t="str">
        <f t="shared" si="218"/>
        <v>596421462574</v>
      </c>
      <c r="F405" s="39" t="str">
        <f t="shared" si="219"/>
        <v>2254225</v>
      </c>
      <c r="G405" s="39" t="str">
        <f t="shared" si="220"/>
        <v>WISE EXPRESS LOGISTICS PTY LTD</v>
      </c>
      <c r="H405" s="41" t="str">
        <f t="shared" si="221"/>
        <v>박정선</v>
      </c>
      <c r="I405" s="39" t="str">
        <f t="shared" si="222"/>
        <v>58741</v>
      </c>
      <c r="J405" s="52" t="str">
        <f t="shared" si="223"/>
        <v/>
      </c>
      <c r="K405" s="75">
        <f t="shared" si="224"/>
        <v>1</v>
      </c>
      <c r="L405" s="76">
        <f t="shared" si="225"/>
        <v>1.25</v>
      </c>
      <c r="M405" s="76">
        <f t="shared" si="226"/>
        <v>1E-3</v>
      </c>
      <c r="N405" s="76">
        <f t="shared" si="227"/>
        <v>1.3</v>
      </c>
      <c r="O405" s="42">
        <f t="shared" si="228"/>
        <v>1.5</v>
      </c>
      <c r="P405" s="39" t="str">
        <f t="shared" si="229"/>
        <v>일반(목록배제,Normal-Manifest Exception)</v>
      </c>
      <c r="Q405" s="72">
        <f t="shared" si="230"/>
        <v>75</v>
      </c>
      <c r="R405" s="43" t="str">
        <f t="shared" si="231"/>
        <v>5X033</v>
      </c>
      <c r="S405" s="82" t="str">
        <f t="shared" si="232"/>
        <v/>
      </c>
      <c r="T405" s="40">
        <f t="shared" si="233"/>
        <v>45905</v>
      </c>
      <c r="U405" s="44">
        <v>2500</v>
      </c>
      <c r="V405" s="44">
        <f t="shared" si="234"/>
        <v>0</v>
      </c>
      <c r="W405" s="77">
        <f t="shared" si="235"/>
        <v>2500</v>
      </c>
      <c r="X405" s="78">
        <f t="shared" si="236"/>
        <v>0</v>
      </c>
      <c r="Y405" s="44" cm="1">
        <f t="array" ref="Y405">_xlfn.IFNA(_xlfn.IFS(AND(Q405&gt;=2000, Q405&lt;3000), 10000, AND(Q405&gt;=3000, Q405&lt;4000), 15000, AND(Q405&gt;=4000, Q405&lt;5000), 20000, AND(Q405&gt;=5000), 25000),0)</f>
        <v>0</v>
      </c>
      <c r="Z405" s="91">
        <f t="shared" si="237"/>
        <v>300</v>
      </c>
      <c r="AA405" s="44">
        <f t="shared" si="238"/>
        <v>0</v>
      </c>
      <c r="AB405" s="44"/>
      <c r="AC405" s="44"/>
      <c r="AD405" s="44"/>
      <c r="AE405" s="44">
        <f>VLOOKUP(O405,정산업데이트!$A$6:$B$12,2,10)</f>
        <v>0</v>
      </c>
      <c r="AF405" s="44"/>
      <c r="AG405" s="79">
        <f t="shared" si="239"/>
        <v>300</v>
      </c>
      <c r="AH405" s="80">
        <f t="shared" si="240"/>
        <v>2800</v>
      </c>
      <c r="AI405" s="93"/>
      <c r="AJ405" s="84" t="s">
        <v>3202</v>
      </c>
      <c r="AK405" s="84" t="s">
        <v>73</v>
      </c>
      <c r="AL405" s="84" t="s">
        <v>3203</v>
      </c>
      <c r="AM405" s="84" t="s">
        <v>4177</v>
      </c>
      <c r="AN405" s="84" t="s">
        <v>1948</v>
      </c>
      <c r="AO405" s="84" t="s">
        <v>1949</v>
      </c>
      <c r="AP405" s="84" t="s">
        <v>1950</v>
      </c>
      <c r="AQ405" s="84" t="s">
        <v>122</v>
      </c>
      <c r="AR405" s="85">
        <v>1</v>
      </c>
      <c r="AS405" s="86">
        <v>1.25</v>
      </c>
      <c r="AT405" s="86">
        <v>1E-3</v>
      </c>
      <c r="AU405" s="86">
        <v>1.3</v>
      </c>
      <c r="AV405" s="84" t="s">
        <v>8</v>
      </c>
      <c r="AW405" s="86">
        <v>75</v>
      </c>
      <c r="AX405" s="84" t="s">
        <v>68</v>
      </c>
      <c r="AY405" s="84" t="s">
        <v>68</v>
      </c>
      <c r="AZ405" s="84" t="s">
        <v>68</v>
      </c>
      <c r="BA405" s="84" t="s">
        <v>68</v>
      </c>
      <c r="BB405" s="84" t="s">
        <v>68</v>
      </c>
      <c r="BC405" s="84" t="s">
        <v>125</v>
      </c>
      <c r="BD405" s="84" t="s">
        <v>74</v>
      </c>
      <c r="BE405" s="84" t="s">
        <v>78</v>
      </c>
      <c r="BF405" s="84" t="s">
        <v>122</v>
      </c>
      <c r="BG405" s="84" t="s">
        <v>69</v>
      </c>
      <c r="BH405" s="92" t="s">
        <v>4178</v>
      </c>
      <c r="BI405" s="84" t="s">
        <v>122</v>
      </c>
      <c r="BJ405" s="84" t="s">
        <v>4179</v>
      </c>
      <c r="BK405" s="84" t="s">
        <v>867</v>
      </c>
      <c r="BL405" s="84" t="s">
        <v>122</v>
      </c>
      <c r="BM405" s="84" t="s">
        <v>74</v>
      </c>
      <c r="BN405" s="84" t="s">
        <v>70</v>
      </c>
      <c r="BO405" s="84" t="s">
        <v>71</v>
      </c>
      <c r="BP405" s="84" t="s">
        <v>122</v>
      </c>
      <c r="BQ405" s="84" t="s">
        <v>163</v>
      </c>
    </row>
    <row r="406" spans="1:69" ht="13.2" customHeight="1" x14ac:dyDescent="0.3">
      <c r="A406" s="40" t="str">
        <f t="shared" si="214"/>
        <v>2025-09-05</v>
      </c>
      <c r="B406" s="40" t="str">
        <f t="shared" si="215"/>
        <v>SYD</v>
      </c>
      <c r="C406" s="39" t="str">
        <f t="shared" si="216"/>
        <v>40644104675</v>
      </c>
      <c r="D406" s="41" t="str">
        <f t="shared" si="217"/>
        <v>PKR253161300</v>
      </c>
      <c r="E406" s="41" t="str">
        <f t="shared" si="218"/>
        <v>596421461745</v>
      </c>
      <c r="F406" s="39" t="str">
        <f t="shared" si="219"/>
        <v>2256450</v>
      </c>
      <c r="G406" s="39" t="str">
        <f t="shared" si="220"/>
        <v>WISE EXPRESS LOGISTICS(MEGA_HEALTH)</v>
      </c>
      <c r="H406" s="41" t="str">
        <f t="shared" si="221"/>
        <v>박미숙</v>
      </c>
      <c r="I406" s="39" t="str">
        <f t="shared" si="222"/>
        <v>22007</v>
      </c>
      <c r="J406" s="52" t="str">
        <f t="shared" si="223"/>
        <v/>
      </c>
      <c r="K406" s="75">
        <f t="shared" si="224"/>
        <v>1</v>
      </c>
      <c r="L406" s="76">
        <f t="shared" si="225"/>
        <v>0.3</v>
      </c>
      <c r="M406" s="76">
        <f t="shared" si="226"/>
        <v>1E-3</v>
      </c>
      <c r="N406" s="76">
        <f t="shared" si="227"/>
        <v>0.3</v>
      </c>
      <c r="O406" s="42">
        <f t="shared" si="228"/>
        <v>0.5</v>
      </c>
      <c r="P406" s="39" t="str">
        <f t="shared" si="229"/>
        <v>일반(목록배제,Normal-Manifest Exception)</v>
      </c>
      <c r="Q406" s="72">
        <f t="shared" si="230"/>
        <v>60</v>
      </c>
      <c r="R406" s="43" t="str">
        <f t="shared" si="231"/>
        <v>5X033</v>
      </c>
      <c r="S406" s="82" t="str">
        <f t="shared" si="232"/>
        <v/>
      </c>
      <c r="T406" s="40">
        <f t="shared" si="233"/>
        <v>45905</v>
      </c>
      <c r="U406" s="44">
        <v>2500</v>
      </c>
      <c r="V406" s="44">
        <f t="shared" si="234"/>
        <v>0</v>
      </c>
      <c r="W406" s="77">
        <f t="shared" si="235"/>
        <v>2500</v>
      </c>
      <c r="X406" s="78">
        <f t="shared" si="236"/>
        <v>0</v>
      </c>
      <c r="Y406" s="44" cm="1">
        <f t="array" ref="Y406">_xlfn.IFNA(_xlfn.IFS(AND(Q406&gt;=2000, Q406&lt;3000), 10000, AND(Q406&gt;=3000, Q406&lt;4000), 15000, AND(Q406&gt;=4000, Q406&lt;5000), 20000, AND(Q406&gt;=5000), 25000),0)</f>
        <v>0</v>
      </c>
      <c r="Z406" s="91">
        <f t="shared" si="237"/>
        <v>300</v>
      </c>
      <c r="AA406" s="44">
        <f t="shared" si="238"/>
        <v>0</v>
      </c>
      <c r="AB406" s="44"/>
      <c r="AC406" s="44"/>
      <c r="AD406" s="44"/>
      <c r="AE406" s="44">
        <f>VLOOKUP(O406,정산업데이트!$A$6:$B$12,2,10)</f>
        <v>0</v>
      </c>
      <c r="AF406" s="44"/>
      <c r="AG406" s="79">
        <f t="shared" si="239"/>
        <v>300</v>
      </c>
      <c r="AH406" s="80">
        <f t="shared" si="240"/>
        <v>2800</v>
      </c>
      <c r="AI406" s="93"/>
      <c r="AJ406" s="84" t="s">
        <v>3202</v>
      </c>
      <c r="AK406" s="84" t="s">
        <v>73</v>
      </c>
      <c r="AL406" s="84" t="s">
        <v>3203</v>
      </c>
      <c r="AM406" s="84" t="s">
        <v>4180</v>
      </c>
      <c r="AN406" s="84" t="s">
        <v>4181</v>
      </c>
      <c r="AO406" s="84" t="s">
        <v>4182</v>
      </c>
      <c r="AP406" s="84" t="s">
        <v>494</v>
      </c>
      <c r="AQ406" s="84" t="s">
        <v>122</v>
      </c>
      <c r="AR406" s="85">
        <v>1</v>
      </c>
      <c r="AS406" s="86">
        <v>0.3</v>
      </c>
      <c r="AT406" s="86">
        <v>1E-3</v>
      </c>
      <c r="AU406" s="86">
        <v>0.3</v>
      </c>
      <c r="AV406" s="84" t="s">
        <v>8</v>
      </c>
      <c r="AW406" s="86">
        <v>60</v>
      </c>
      <c r="AX406" s="84" t="s">
        <v>68</v>
      </c>
      <c r="AY406" s="84" t="s">
        <v>68</v>
      </c>
      <c r="AZ406" s="84" t="s">
        <v>68</v>
      </c>
      <c r="BA406" s="84" t="s">
        <v>68</v>
      </c>
      <c r="BB406" s="84" t="s">
        <v>68</v>
      </c>
      <c r="BC406" s="84" t="s">
        <v>177</v>
      </c>
      <c r="BD406" s="84" t="s">
        <v>178</v>
      </c>
      <c r="BE406" s="84" t="s">
        <v>164</v>
      </c>
      <c r="BF406" s="84" t="s">
        <v>122</v>
      </c>
      <c r="BG406" s="84" t="s">
        <v>69</v>
      </c>
      <c r="BH406" s="92" t="s">
        <v>4183</v>
      </c>
      <c r="BI406" s="84" t="s">
        <v>122</v>
      </c>
      <c r="BJ406" s="84" t="s">
        <v>4184</v>
      </c>
      <c r="BK406" s="84" t="s">
        <v>867</v>
      </c>
      <c r="BL406" s="84" t="s">
        <v>122</v>
      </c>
      <c r="BM406" s="84" t="s">
        <v>178</v>
      </c>
      <c r="BN406" s="84" t="s">
        <v>70</v>
      </c>
      <c r="BO406" s="84" t="s">
        <v>71</v>
      </c>
      <c r="BP406" s="84" t="s">
        <v>122</v>
      </c>
      <c r="BQ406" s="84" t="s">
        <v>163</v>
      </c>
    </row>
    <row r="407" spans="1:69" ht="13.2" customHeight="1" x14ac:dyDescent="0.3">
      <c r="A407" s="40" t="str">
        <f t="shared" si="214"/>
        <v>2025-09-05</v>
      </c>
      <c r="B407" s="40" t="str">
        <f t="shared" si="215"/>
        <v>SYD</v>
      </c>
      <c r="C407" s="39" t="str">
        <f t="shared" si="216"/>
        <v>40644104675</v>
      </c>
      <c r="D407" s="41" t="str">
        <f t="shared" si="217"/>
        <v>PKR253171486</v>
      </c>
      <c r="E407" s="41" t="str">
        <f t="shared" si="218"/>
        <v>596421462585</v>
      </c>
      <c r="F407" s="39" t="str">
        <f t="shared" si="219"/>
        <v>2254225</v>
      </c>
      <c r="G407" s="39" t="str">
        <f t="shared" si="220"/>
        <v>WISE EXPRESS LOGISTICS PTY LTD</v>
      </c>
      <c r="H407" s="41" t="str">
        <f t="shared" si="221"/>
        <v>정미경</v>
      </c>
      <c r="I407" s="39" t="str">
        <f t="shared" si="222"/>
        <v>52517</v>
      </c>
      <c r="J407" s="52" t="str">
        <f t="shared" si="223"/>
        <v/>
      </c>
      <c r="K407" s="75">
        <f t="shared" si="224"/>
        <v>1</v>
      </c>
      <c r="L407" s="76">
        <f t="shared" si="225"/>
        <v>1.5</v>
      </c>
      <c r="M407" s="76">
        <f t="shared" si="226"/>
        <v>1E-3</v>
      </c>
      <c r="N407" s="76">
        <f t="shared" si="227"/>
        <v>1.5</v>
      </c>
      <c r="O407" s="42">
        <f t="shared" si="228"/>
        <v>1.5</v>
      </c>
      <c r="P407" s="39" t="str">
        <f t="shared" si="229"/>
        <v>일반(목록배제,Normal-Manifest Exception)</v>
      </c>
      <c r="Q407" s="72">
        <f t="shared" si="230"/>
        <v>120</v>
      </c>
      <c r="R407" s="43" t="str">
        <f t="shared" si="231"/>
        <v>5X033</v>
      </c>
      <c r="S407" s="82" t="str">
        <f t="shared" si="232"/>
        <v/>
      </c>
      <c r="T407" s="40">
        <f t="shared" si="233"/>
        <v>45905</v>
      </c>
      <c r="U407" s="44">
        <v>2500</v>
      </c>
      <c r="V407" s="44">
        <f t="shared" si="234"/>
        <v>0</v>
      </c>
      <c r="W407" s="77">
        <f t="shared" si="235"/>
        <v>2500</v>
      </c>
      <c r="X407" s="78">
        <f t="shared" si="236"/>
        <v>0</v>
      </c>
      <c r="Y407" s="44" cm="1">
        <f t="array" ref="Y407">_xlfn.IFNA(_xlfn.IFS(AND(Q407&gt;=2000, Q407&lt;3000), 10000, AND(Q407&gt;=3000, Q407&lt;4000), 15000, AND(Q407&gt;=4000, Q407&lt;5000), 20000, AND(Q407&gt;=5000), 25000),0)</f>
        <v>0</v>
      </c>
      <c r="Z407" s="91">
        <f t="shared" si="237"/>
        <v>300</v>
      </c>
      <c r="AA407" s="44">
        <f t="shared" si="238"/>
        <v>0</v>
      </c>
      <c r="AB407" s="44"/>
      <c r="AC407" s="44"/>
      <c r="AD407" s="44"/>
      <c r="AE407" s="44">
        <f>VLOOKUP(O407,정산업데이트!$A$6:$B$12,2,10)</f>
        <v>0</v>
      </c>
      <c r="AF407" s="44"/>
      <c r="AG407" s="79">
        <f t="shared" si="239"/>
        <v>300</v>
      </c>
      <c r="AH407" s="80">
        <f t="shared" si="240"/>
        <v>2800</v>
      </c>
      <c r="AI407" s="93"/>
      <c r="AJ407" s="84" t="s">
        <v>3202</v>
      </c>
      <c r="AK407" s="84" t="s">
        <v>73</v>
      </c>
      <c r="AL407" s="84" t="s">
        <v>3203</v>
      </c>
      <c r="AM407" s="84" t="s">
        <v>4185</v>
      </c>
      <c r="AN407" s="84" t="s">
        <v>277</v>
      </c>
      <c r="AO407" s="84" t="s">
        <v>4186</v>
      </c>
      <c r="AP407" s="84" t="s">
        <v>852</v>
      </c>
      <c r="AQ407" s="84" t="s">
        <v>122</v>
      </c>
      <c r="AR407" s="85">
        <v>1</v>
      </c>
      <c r="AS407" s="86">
        <v>1.5</v>
      </c>
      <c r="AT407" s="86">
        <v>1E-3</v>
      </c>
      <c r="AU407" s="86">
        <v>1.5</v>
      </c>
      <c r="AV407" s="84" t="s">
        <v>8</v>
      </c>
      <c r="AW407" s="86">
        <v>120</v>
      </c>
      <c r="AX407" s="84" t="s">
        <v>68</v>
      </c>
      <c r="AY407" s="84" t="s">
        <v>68</v>
      </c>
      <c r="AZ407" s="84" t="s">
        <v>68</v>
      </c>
      <c r="BA407" s="84" t="s">
        <v>68</v>
      </c>
      <c r="BB407" s="84" t="s">
        <v>68</v>
      </c>
      <c r="BC407" s="84" t="s">
        <v>125</v>
      </c>
      <c r="BD407" s="84" t="s">
        <v>74</v>
      </c>
      <c r="BE407" s="84" t="s">
        <v>78</v>
      </c>
      <c r="BF407" s="84" t="s">
        <v>122</v>
      </c>
      <c r="BG407" s="84" t="s">
        <v>69</v>
      </c>
      <c r="BH407" s="92" t="s">
        <v>4187</v>
      </c>
      <c r="BI407" s="84" t="s">
        <v>122</v>
      </c>
      <c r="BJ407" s="84" t="s">
        <v>4188</v>
      </c>
      <c r="BK407" s="84" t="s">
        <v>867</v>
      </c>
      <c r="BL407" s="84" t="s">
        <v>122</v>
      </c>
      <c r="BM407" s="84" t="s">
        <v>74</v>
      </c>
      <c r="BN407" s="84" t="s">
        <v>70</v>
      </c>
      <c r="BO407" s="84" t="s">
        <v>71</v>
      </c>
      <c r="BP407" s="84" t="s">
        <v>122</v>
      </c>
      <c r="BQ407" s="84" t="s">
        <v>163</v>
      </c>
    </row>
    <row r="408" spans="1:69" ht="13.2" customHeight="1" x14ac:dyDescent="0.3">
      <c r="A408" s="40" t="str">
        <f t="shared" si="214"/>
        <v>2025-09-05</v>
      </c>
      <c r="B408" s="40" t="str">
        <f t="shared" si="215"/>
        <v>SYD</v>
      </c>
      <c r="C408" s="39" t="str">
        <f t="shared" si="216"/>
        <v>40644104675</v>
      </c>
      <c r="D408" s="41" t="str">
        <f t="shared" si="217"/>
        <v>PKR253171487</v>
      </c>
      <c r="E408" s="41" t="str">
        <f t="shared" si="218"/>
        <v>596421462596</v>
      </c>
      <c r="F408" s="39" t="str">
        <f t="shared" si="219"/>
        <v>2254225</v>
      </c>
      <c r="G408" s="39" t="str">
        <f t="shared" si="220"/>
        <v>WISE EXPRESS LOGISTICS PTY LTD</v>
      </c>
      <c r="H408" s="41" t="str">
        <f t="shared" si="221"/>
        <v>현재은</v>
      </c>
      <c r="I408" s="39" t="str">
        <f t="shared" si="222"/>
        <v>04325</v>
      </c>
      <c r="J408" s="52" t="str">
        <f t="shared" si="223"/>
        <v/>
      </c>
      <c r="K408" s="75">
        <f t="shared" si="224"/>
        <v>1</v>
      </c>
      <c r="L408" s="76">
        <f t="shared" si="225"/>
        <v>1.5</v>
      </c>
      <c r="M408" s="76">
        <f t="shared" si="226"/>
        <v>1E-3</v>
      </c>
      <c r="N408" s="76">
        <f t="shared" si="227"/>
        <v>1.5</v>
      </c>
      <c r="O408" s="42">
        <f t="shared" si="228"/>
        <v>1.5</v>
      </c>
      <c r="P408" s="39" t="str">
        <f t="shared" si="229"/>
        <v>일반(목록배제,Normal-Manifest Exception)</v>
      </c>
      <c r="Q408" s="72">
        <f t="shared" si="230"/>
        <v>100</v>
      </c>
      <c r="R408" s="43" t="str">
        <f t="shared" si="231"/>
        <v>5X033</v>
      </c>
      <c r="S408" s="82" t="str">
        <f t="shared" si="232"/>
        <v/>
      </c>
      <c r="T408" s="40">
        <f t="shared" si="233"/>
        <v>45905</v>
      </c>
      <c r="U408" s="44">
        <v>2500</v>
      </c>
      <c r="V408" s="44">
        <f t="shared" si="234"/>
        <v>0</v>
      </c>
      <c r="W408" s="77">
        <f t="shared" si="235"/>
        <v>2500</v>
      </c>
      <c r="X408" s="78">
        <f t="shared" si="236"/>
        <v>0</v>
      </c>
      <c r="Y408" s="44" cm="1">
        <f t="array" ref="Y408">_xlfn.IFNA(_xlfn.IFS(AND(Q408&gt;=2000, Q408&lt;3000), 10000, AND(Q408&gt;=3000, Q408&lt;4000), 15000, AND(Q408&gt;=4000, Q408&lt;5000), 20000, AND(Q408&gt;=5000), 25000),0)</f>
        <v>0</v>
      </c>
      <c r="Z408" s="91">
        <f t="shared" si="237"/>
        <v>300</v>
      </c>
      <c r="AA408" s="44">
        <f t="shared" si="238"/>
        <v>0</v>
      </c>
      <c r="AB408" s="44"/>
      <c r="AC408" s="44"/>
      <c r="AD408" s="44"/>
      <c r="AE408" s="44">
        <f>VLOOKUP(O408,정산업데이트!$A$6:$B$12,2,10)</f>
        <v>0</v>
      </c>
      <c r="AF408" s="44"/>
      <c r="AG408" s="79">
        <f t="shared" si="239"/>
        <v>300</v>
      </c>
      <c r="AH408" s="80">
        <f t="shared" si="240"/>
        <v>2800</v>
      </c>
      <c r="AI408" s="93"/>
      <c r="AJ408" s="84" t="s">
        <v>3202</v>
      </c>
      <c r="AK408" s="84" t="s">
        <v>73</v>
      </c>
      <c r="AL408" s="84" t="s">
        <v>3203</v>
      </c>
      <c r="AM408" s="84" t="s">
        <v>4189</v>
      </c>
      <c r="AN408" s="84" t="s">
        <v>536</v>
      </c>
      <c r="AO408" s="84" t="s">
        <v>537</v>
      </c>
      <c r="AP408" s="84" t="s">
        <v>538</v>
      </c>
      <c r="AQ408" s="84" t="s">
        <v>122</v>
      </c>
      <c r="AR408" s="85">
        <v>1</v>
      </c>
      <c r="AS408" s="86">
        <v>1.5</v>
      </c>
      <c r="AT408" s="86">
        <v>1E-3</v>
      </c>
      <c r="AU408" s="86">
        <v>1.5</v>
      </c>
      <c r="AV408" s="84" t="s">
        <v>8</v>
      </c>
      <c r="AW408" s="86">
        <v>100</v>
      </c>
      <c r="AX408" s="84" t="s">
        <v>68</v>
      </c>
      <c r="AY408" s="84" t="s">
        <v>68</v>
      </c>
      <c r="AZ408" s="84" t="s">
        <v>68</v>
      </c>
      <c r="BA408" s="84" t="s">
        <v>68</v>
      </c>
      <c r="BB408" s="84" t="s">
        <v>68</v>
      </c>
      <c r="BC408" s="84" t="s">
        <v>125</v>
      </c>
      <c r="BD408" s="84" t="s">
        <v>74</v>
      </c>
      <c r="BE408" s="84" t="s">
        <v>78</v>
      </c>
      <c r="BF408" s="84" t="s">
        <v>122</v>
      </c>
      <c r="BG408" s="84" t="s">
        <v>69</v>
      </c>
      <c r="BH408" s="92" t="s">
        <v>4190</v>
      </c>
      <c r="BI408" s="84" t="s">
        <v>122</v>
      </c>
      <c r="BJ408" s="84" t="s">
        <v>4191</v>
      </c>
      <c r="BK408" s="84" t="s">
        <v>867</v>
      </c>
      <c r="BL408" s="84" t="s">
        <v>122</v>
      </c>
      <c r="BM408" s="84" t="s">
        <v>74</v>
      </c>
      <c r="BN408" s="84" t="s">
        <v>70</v>
      </c>
      <c r="BO408" s="84" t="s">
        <v>71</v>
      </c>
      <c r="BP408" s="84" t="s">
        <v>122</v>
      </c>
      <c r="BQ408" s="84" t="s">
        <v>163</v>
      </c>
    </row>
    <row r="409" spans="1:69" ht="13.2" customHeight="1" x14ac:dyDescent="0.3">
      <c r="A409" s="40" t="str">
        <f t="shared" si="214"/>
        <v>2025-09-05</v>
      </c>
      <c r="B409" s="40" t="str">
        <f t="shared" si="215"/>
        <v>SYD</v>
      </c>
      <c r="C409" s="39" t="str">
        <f t="shared" si="216"/>
        <v>40644104675</v>
      </c>
      <c r="D409" s="41" t="str">
        <f t="shared" si="217"/>
        <v>PKR253084100</v>
      </c>
      <c r="E409" s="41" t="str">
        <f t="shared" si="218"/>
        <v>596421457991</v>
      </c>
      <c r="F409" s="39" t="str">
        <f t="shared" si="219"/>
        <v>2254239</v>
      </c>
      <c r="G409" s="39" t="str">
        <f t="shared" si="220"/>
        <v>WISE EXPRESS(BIOSYDNEY)</v>
      </c>
      <c r="H409" s="41" t="str">
        <f t="shared" si="221"/>
        <v>이현주</v>
      </c>
      <c r="I409" s="39" t="str">
        <f t="shared" si="222"/>
        <v>55367</v>
      </c>
      <c r="J409" s="52" t="str">
        <f t="shared" si="223"/>
        <v/>
      </c>
      <c r="K409" s="75">
        <f t="shared" si="224"/>
        <v>1</v>
      </c>
      <c r="L409" s="76">
        <f t="shared" si="225"/>
        <v>1</v>
      </c>
      <c r="M409" s="76">
        <f t="shared" si="226"/>
        <v>1E-3</v>
      </c>
      <c r="N409" s="76">
        <f t="shared" si="227"/>
        <v>1</v>
      </c>
      <c r="O409" s="42">
        <f t="shared" si="228"/>
        <v>1</v>
      </c>
      <c r="P409" s="39" t="str">
        <f t="shared" si="229"/>
        <v>일반(목록배제,Normal-Manifest Exception)</v>
      </c>
      <c r="Q409" s="72">
        <f t="shared" si="230"/>
        <v>110</v>
      </c>
      <c r="R409" s="43" t="str">
        <f t="shared" si="231"/>
        <v>5X033</v>
      </c>
      <c r="S409" s="82" t="str">
        <f t="shared" si="232"/>
        <v/>
      </c>
      <c r="T409" s="40">
        <f t="shared" si="233"/>
        <v>45905</v>
      </c>
      <c r="U409" s="44">
        <v>2500</v>
      </c>
      <c r="V409" s="44">
        <f t="shared" si="234"/>
        <v>0</v>
      </c>
      <c r="W409" s="77">
        <f t="shared" si="235"/>
        <v>2500</v>
      </c>
      <c r="X409" s="78">
        <f t="shared" si="236"/>
        <v>0</v>
      </c>
      <c r="Y409" s="44" cm="1">
        <f t="array" ref="Y409">_xlfn.IFNA(_xlfn.IFS(AND(Q409&gt;=2000, Q409&lt;3000), 10000, AND(Q409&gt;=3000, Q409&lt;4000), 15000, AND(Q409&gt;=4000, Q409&lt;5000), 20000, AND(Q409&gt;=5000), 25000),0)</f>
        <v>0</v>
      </c>
      <c r="Z409" s="91">
        <f t="shared" si="237"/>
        <v>300</v>
      </c>
      <c r="AA409" s="44">
        <f t="shared" si="238"/>
        <v>0</v>
      </c>
      <c r="AB409" s="44"/>
      <c r="AC409" s="44"/>
      <c r="AD409" s="44"/>
      <c r="AE409" s="44">
        <f>VLOOKUP(O409,정산업데이트!$A$6:$B$12,2,10)</f>
        <v>0</v>
      </c>
      <c r="AF409" s="44"/>
      <c r="AG409" s="79">
        <f t="shared" si="239"/>
        <v>300</v>
      </c>
      <c r="AH409" s="80">
        <f t="shared" si="240"/>
        <v>2800</v>
      </c>
      <c r="AI409" s="93"/>
      <c r="AJ409" s="84" t="s">
        <v>3202</v>
      </c>
      <c r="AK409" s="84" t="s">
        <v>73</v>
      </c>
      <c r="AL409" s="84" t="s">
        <v>3203</v>
      </c>
      <c r="AM409" s="84" t="s">
        <v>4192</v>
      </c>
      <c r="AN409" s="84" t="s">
        <v>237</v>
      </c>
      <c r="AO409" s="84" t="s">
        <v>4193</v>
      </c>
      <c r="AP409" s="84" t="s">
        <v>4194</v>
      </c>
      <c r="AQ409" s="84" t="s">
        <v>122</v>
      </c>
      <c r="AR409" s="85">
        <v>1</v>
      </c>
      <c r="AS409" s="86">
        <v>1</v>
      </c>
      <c r="AT409" s="86">
        <v>1E-3</v>
      </c>
      <c r="AU409" s="86">
        <v>1</v>
      </c>
      <c r="AV409" s="84" t="s">
        <v>8</v>
      </c>
      <c r="AW409" s="86">
        <v>110</v>
      </c>
      <c r="AX409" s="84" t="s">
        <v>68</v>
      </c>
      <c r="AY409" s="84" t="s">
        <v>68</v>
      </c>
      <c r="AZ409" s="84" t="s">
        <v>68</v>
      </c>
      <c r="BA409" s="84" t="s">
        <v>68</v>
      </c>
      <c r="BB409" s="84" t="s">
        <v>68</v>
      </c>
      <c r="BC409" s="84" t="s">
        <v>126</v>
      </c>
      <c r="BD409" s="84" t="s">
        <v>90</v>
      </c>
      <c r="BE409" s="84" t="s">
        <v>111</v>
      </c>
      <c r="BF409" s="84" t="s">
        <v>122</v>
      </c>
      <c r="BG409" s="84" t="s">
        <v>69</v>
      </c>
      <c r="BH409" s="92" t="s">
        <v>4195</v>
      </c>
      <c r="BI409" s="84" t="s">
        <v>122</v>
      </c>
      <c r="BJ409" s="84" t="s">
        <v>4196</v>
      </c>
      <c r="BK409" s="84" t="s">
        <v>867</v>
      </c>
      <c r="BL409" s="84" t="s">
        <v>122</v>
      </c>
      <c r="BM409" s="84" t="s">
        <v>90</v>
      </c>
      <c r="BN409" s="84" t="s">
        <v>70</v>
      </c>
      <c r="BO409" s="84" t="s">
        <v>71</v>
      </c>
      <c r="BP409" s="84" t="s">
        <v>122</v>
      </c>
      <c r="BQ409" s="84" t="s">
        <v>163</v>
      </c>
    </row>
    <row r="410" spans="1:69" ht="13.2" customHeight="1" x14ac:dyDescent="0.3">
      <c r="A410" s="40" t="str">
        <f t="shared" si="214"/>
        <v>2025-09-05</v>
      </c>
      <c r="B410" s="40" t="str">
        <f t="shared" si="215"/>
        <v>SYD</v>
      </c>
      <c r="C410" s="39" t="str">
        <f t="shared" si="216"/>
        <v>40644104675</v>
      </c>
      <c r="D410" s="41" t="str">
        <f t="shared" si="217"/>
        <v>PKR253084101</v>
      </c>
      <c r="E410" s="41" t="str">
        <f t="shared" si="218"/>
        <v>596421458002</v>
      </c>
      <c r="F410" s="39" t="str">
        <f t="shared" si="219"/>
        <v>2254239</v>
      </c>
      <c r="G410" s="39" t="str">
        <f t="shared" si="220"/>
        <v>WISE EXPRESS(BIOSYDNEY)</v>
      </c>
      <c r="H410" s="41" t="str">
        <f t="shared" si="221"/>
        <v>김명한</v>
      </c>
      <c r="I410" s="39" t="str">
        <f t="shared" si="222"/>
        <v>07604</v>
      </c>
      <c r="J410" s="52" t="str">
        <f t="shared" si="223"/>
        <v>일반전환</v>
      </c>
      <c r="K410" s="75">
        <f t="shared" si="224"/>
        <v>1</v>
      </c>
      <c r="L410" s="76">
        <f t="shared" si="225"/>
        <v>1</v>
      </c>
      <c r="M410" s="76">
        <f t="shared" si="226"/>
        <v>1E-3</v>
      </c>
      <c r="N410" s="76">
        <f t="shared" si="227"/>
        <v>1</v>
      </c>
      <c r="O410" s="42">
        <f t="shared" si="228"/>
        <v>1</v>
      </c>
      <c r="P410" s="39" t="str">
        <f t="shared" si="229"/>
        <v>일반(목록배제,Normal-Manifest Exception)</v>
      </c>
      <c r="Q410" s="72">
        <f t="shared" si="230"/>
        <v>100</v>
      </c>
      <c r="R410" s="43" t="str">
        <f t="shared" si="231"/>
        <v>5X033</v>
      </c>
      <c r="S410" s="82" t="str">
        <f t="shared" si="232"/>
        <v/>
      </c>
      <c r="T410" s="40">
        <f t="shared" si="233"/>
        <v>45905</v>
      </c>
      <c r="U410" s="44">
        <v>2500</v>
      </c>
      <c r="V410" s="44">
        <f t="shared" si="234"/>
        <v>0</v>
      </c>
      <c r="W410" s="77">
        <f t="shared" si="235"/>
        <v>2500</v>
      </c>
      <c r="X410" s="78">
        <f t="shared" si="236"/>
        <v>0</v>
      </c>
      <c r="Y410" s="44" cm="1">
        <f t="array" ref="Y410">_xlfn.IFNA(_xlfn.IFS(AND(Q410&gt;=2000, Q410&lt;3000), 10000, AND(Q410&gt;=3000, Q410&lt;4000), 15000, AND(Q410&gt;=4000, Q410&lt;5000), 20000, AND(Q410&gt;=5000), 25000),0)</f>
        <v>0</v>
      </c>
      <c r="Z410" s="91">
        <f t="shared" si="237"/>
        <v>300</v>
      </c>
      <c r="AA410" s="44">
        <f t="shared" si="238"/>
        <v>0</v>
      </c>
      <c r="AB410" s="44"/>
      <c r="AC410" s="44"/>
      <c r="AD410" s="44"/>
      <c r="AE410" s="44">
        <f>VLOOKUP(O410,정산업데이트!$A$6:$B$12,2,10)</f>
        <v>0</v>
      </c>
      <c r="AF410" s="44"/>
      <c r="AG410" s="79">
        <f t="shared" si="239"/>
        <v>300</v>
      </c>
      <c r="AH410" s="80">
        <f t="shared" si="240"/>
        <v>2800</v>
      </c>
      <c r="AI410" s="93"/>
      <c r="AJ410" s="84" t="s">
        <v>3202</v>
      </c>
      <c r="AK410" s="84" t="s">
        <v>73</v>
      </c>
      <c r="AL410" s="84" t="s">
        <v>3203</v>
      </c>
      <c r="AM410" s="84" t="s">
        <v>4197</v>
      </c>
      <c r="AN410" s="84" t="s">
        <v>4198</v>
      </c>
      <c r="AO410" s="84" t="s">
        <v>4199</v>
      </c>
      <c r="AP410" s="84" t="s">
        <v>4200</v>
      </c>
      <c r="AQ410" s="84" t="s">
        <v>85</v>
      </c>
      <c r="AR410" s="85">
        <v>1</v>
      </c>
      <c r="AS410" s="86">
        <v>1</v>
      </c>
      <c r="AT410" s="86">
        <v>1E-3</v>
      </c>
      <c r="AU410" s="86">
        <v>1</v>
      </c>
      <c r="AV410" s="84" t="s">
        <v>8</v>
      </c>
      <c r="AW410" s="86">
        <v>100</v>
      </c>
      <c r="AX410" s="84" t="s">
        <v>68</v>
      </c>
      <c r="AY410" s="84" t="s">
        <v>68</v>
      </c>
      <c r="AZ410" s="84" t="s">
        <v>68</v>
      </c>
      <c r="BA410" s="84" t="s">
        <v>68</v>
      </c>
      <c r="BB410" s="84" t="s">
        <v>68</v>
      </c>
      <c r="BC410" s="84" t="s">
        <v>126</v>
      </c>
      <c r="BD410" s="84" t="s">
        <v>90</v>
      </c>
      <c r="BE410" s="84" t="s">
        <v>111</v>
      </c>
      <c r="BF410" s="84" t="s">
        <v>122</v>
      </c>
      <c r="BG410" s="84" t="s">
        <v>69</v>
      </c>
      <c r="BH410" s="92" t="s">
        <v>4201</v>
      </c>
      <c r="BI410" s="84" t="s">
        <v>122</v>
      </c>
      <c r="BJ410" s="84" t="s">
        <v>4202</v>
      </c>
      <c r="BK410" s="84" t="s">
        <v>867</v>
      </c>
      <c r="BL410" s="84" t="s">
        <v>122</v>
      </c>
      <c r="BM410" s="84" t="s">
        <v>90</v>
      </c>
      <c r="BN410" s="84" t="s">
        <v>70</v>
      </c>
      <c r="BO410" s="84" t="s">
        <v>71</v>
      </c>
      <c r="BP410" s="84" t="s">
        <v>122</v>
      </c>
      <c r="BQ410" s="84" t="s">
        <v>163</v>
      </c>
    </row>
    <row r="411" spans="1:69" ht="13.2" customHeight="1" x14ac:dyDescent="0.3">
      <c r="A411" s="40" t="str">
        <f t="shared" si="214"/>
        <v>2025-09-05</v>
      </c>
      <c r="B411" s="40" t="str">
        <f t="shared" si="215"/>
        <v>SYD</v>
      </c>
      <c r="C411" s="39" t="str">
        <f t="shared" si="216"/>
        <v>40644104675</v>
      </c>
      <c r="D411" s="41" t="str">
        <f t="shared" si="217"/>
        <v>PKR253084102</v>
      </c>
      <c r="E411" s="41" t="str">
        <f t="shared" si="218"/>
        <v>596421458013</v>
      </c>
      <c r="F411" s="39" t="str">
        <f t="shared" si="219"/>
        <v>2254239</v>
      </c>
      <c r="G411" s="39" t="str">
        <f t="shared" si="220"/>
        <v>WISE EXPRESS(BIOSYDNEY)</v>
      </c>
      <c r="H411" s="41" t="str">
        <f t="shared" si="221"/>
        <v>김명숙</v>
      </c>
      <c r="I411" s="39" t="str">
        <f t="shared" si="222"/>
        <v>11453</v>
      </c>
      <c r="J411" s="52" t="str">
        <f t="shared" si="223"/>
        <v/>
      </c>
      <c r="K411" s="75">
        <f t="shared" si="224"/>
        <v>1</v>
      </c>
      <c r="L411" s="76">
        <f t="shared" si="225"/>
        <v>1</v>
      </c>
      <c r="M411" s="76">
        <f t="shared" si="226"/>
        <v>1E-3</v>
      </c>
      <c r="N411" s="76">
        <f t="shared" si="227"/>
        <v>1</v>
      </c>
      <c r="O411" s="42">
        <f t="shared" si="228"/>
        <v>1</v>
      </c>
      <c r="P411" s="39" t="str">
        <f t="shared" si="229"/>
        <v>일반(목록배제,Normal-Manifest Exception)</v>
      </c>
      <c r="Q411" s="72">
        <f t="shared" si="230"/>
        <v>110</v>
      </c>
      <c r="R411" s="43" t="str">
        <f t="shared" si="231"/>
        <v>5X033</v>
      </c>
      <c r="S411" s="82" t="str">
        <f t="shared" si="232"/>
        <v/>
      </c>
      <c r="T411" s="40">
        <f t="shared" si="233"/>
        <v>45905</v>
      </c>
      <c r="U411" s="44">
        <v>2500</v>
      </c>
      <c r="V411" s="44">
        <f t="shared" si="234"/>
        <v>0</v>
      </c>
      <c r="W411" s="77">
        <f t="shared" si="235"/>
        <v>2500</v>
      </c>
      <c r="X411" s="78">
        <f t="shared" si="236"/>
        <v>0</v>
      </c>
      <c r="Y411" s="44" cm="1">
        <f t="array" ref="Y411">_xlfn.IFNA(_xlfn.IFS(AND(Q411&gt;=2000, Q411&lt;3000), 10000, AND(Q411&gt;=3000, Q411&lt;4000), 15000, AND(Q411&gt;=4000, Q411&lt;5000), 20000, AND(Q411&gt;=5000), 25000),0)</f>
        <v>0</v>
      </c>
      <c r="Z411" s="91">
        <f t="shared" si="237"/>
        <v>300</v>
      </c>
      <c r="AA411" s="44">
        <f t="shared" si="238"/>
        <v>0</v>
      </c>
      <c r="AB411" s="44"/>
      <c r="AC411" s="44"/>
      <c r="AD411" s="44"/>
      <c r="AE411" s="44">
        <f>VLOOKUP(O411,정산업데이트!$A$6:$B$12,2,10)</f>
        <v>0</v>
      </c>
      <c r="AF411" s="44"/>
      <c r="AG411" s="79">
        <f t="shared" si="239"/>
        <v>300</v>
      </c>
      <c r="AH411" s="80">
        <f t="shared" si="240"/>
        <v>2800</v>
      </c>
      <c r="AI411" s="93"/>
      <c r="AJ411" s="84" t="s">
        <v>3202</v>
      </c>
      <c r="AK411" s="84" t="s">
        <v>73</v>
      </c>
      <c r="AL411" s="84" t="s">
        <v>3203</v>
      </c>
      <c r="AM411" s="84" t="s">
        <v>4203</v>
      </c>
      <c r="AN411" s="84" t="s">
        <v>1169</v>
      </c>
      <c r="AO411" s="84" t="s">
        <v>4204</v>
      </c>
      <c r="AP411" s="84" t="s">
        <v>4205</v>
      </c>
      <c r="AQ411" s="84" t="s">
        <v>122</v>
      </c>
      <c r="AR411" s="85">
        <v>1</v>
      </c>
      <c r="AS411" s="86">
        <v>1</v>
      </c>
      <c r="AT411" s="86">
        <v>1E-3</v>
      </c>
      <c r="AU411" s="86">
        <v>1</v>
      </c>
      <c r="AV411" s="84" t="s">
        <v>8</v>
      </c>
      <c r="AW411" s="86">
        <v>110</v>
      </c>
      <c r="AX411" s="84" t="s">
        <v>68</v>
      </c>
      <c r="AY411" s="84" t="s">
        <v>68</v>
      </c>
      <c r="AZ411" s="84" t="s">
        <v>68</v>
      </c>
      <c r="BA411" s="84" t="s">
        <v>68</v>
      </c>
      <c r="BB411" s="84" t="s">
        <v>68</v>
      </c>
      <c r="BC411" s="84" t="s">
        <v>126</v>
      </c>
      <c r="BD411" s="84" t="s">
        <v>90</v>
      </c>
      <c r="BE411" s="84" t="s">
        <v>111</v>
      </c>
      <c r="BF411" s="84" t="s">
        <v>122</v>
      </c>
      <c r="BG411" s="84" t="s">
        <v>69</v>
      </c>
      <c r="BH411" s="92" t="s">
        <v>4206</v>
      </c>
      <c r="BI411" s="84" t="s">
        <v>122</v>
      </c>
      <c r="BJ411" s="84" t="s">
        <v>4207</v>
      </c>
      <c r="BK411" s="84" t="s">
        <v>867</v>
      </c>
      <c r="BL411" s="84" t="s">
        <v>122</v>
      </c>
      <c r="BM411" s="84" t="s">
        <v>90</v>
      </c>
      <c r="BN411" s="84" t="s">
        <v>70</v>
      </c>
      <c r="BO411" s="84" t="s">
        <v>71</v>
      </c>
      <c r="BP411" s="84" t="s">
        <v>122</v>
      </c>
      <c r="BQ411" s="84" t="s">
        <v>163</v>
      </c>
    </row>
    <row r="412" spans="1:69" ht="13.2" customHeight="1" x14ac:dyDescent="0.3">
      <c r="A412" s="40" t="str">
        <f t="shared" si="214"/>
        <v>2025-09-05</v>
      </c>
      <c r="B412" s="40" t="str">
        <f t="shared" si="215"/>
        <v>SYD</v>
      </c>
      <c r="C412" s="39" t="str">
        <f t="shared" si="216"/>
        <v>40644104675</v>
      </c>
      <c r="D412" s="41" t="str">
        <f t="shared" si="217"/>
        <v>PKR253084103</v>
      </c>
      <c r="E412" s="41" t="str">
        <f t="shared" si="218"/>
        <v>596421458024</v>
      </c>
      <c r="F412" s="39" t="str">
        <f t="shared" si="219"/>
        <v>2254239</v>
      </c>
      <c r="G412" s="39" t="str">
        <f t="shared" si="220"/>
        <v>WISE EXPRESS(BIOSYDNEY)</v>
      </c>
      <c r="H412" s="41" t="str">
        <f t="shared" si="221"/>
        <v>김미경</v>
      </c>
      <c r="I412" s="39" t="str">
        <f t="shared" si="222"/>
        <v>12736</v>
      </c>
      <c r="J412" s="52" t="str">
        <f t="shared" si="223"/>
        <v/>
      </c>
      <c r="K412" s="75">
        <f t="shared" si="224"/>
        <v>1</v>
      </c>
      <c r="L412" s="76">
        <f t="shared" si="225"/>
        <v>1</v>
      </c>
      <c r="M412" s="76">
        <f t="shared" si="226"/>
        <v>1E-3</v>
      </c>
      <c r="N412" s="76">
        <f t="shared" si="227"/>
        <v>1</v>
      </c>
      <c r="O412" s="42">
        <f t="shared" si="228"/>
        <v>1</v>
      </c>
      <c r="P412" s="39" t="str">
        <f t="shared" si="229"/>
        <v>일반(목록배제,Normal-Manifest Exception)</v>
      </c>
      <c r="Q412" s="72">
        <f t="shared" si="230"/>
        <v>80</v>
      </c>
      <c r="R412" s="43" t="str">
        <f t="shared" si="231"/>
        <v>5X033</v>
      </c>
      <c r="S412" s="82" t="str">
        <f t="shared" si="232"/>
        <v/>
      </c>
      <c r="T412" s="40">
        <f t="shared" si="233"/>
        <v>45905</v>
      </c>
      <c r="U412" s="44">
        <v>2500</v>
      </c>
      <c r="V412" s="44">
        <f t="shared" si="234"/>
        <v>0</v>
      </c>
      <c r="W412" s="77">
        <f t="shared" si="235"/>
        <v>2500</v>
      </c>
      <c r="X412" s="78">
        <f t="shared" si="236"/>
        <v>0</v>
      </c>
      <c r="Y412" s="44" cm="1">
        <f t="array" ref="Y412">_xlfn.IFNA(_xlfn.IFS(AND(Q412&gt;=2000, Q412&lt;3000), 10000, AND(Q412&gt;=3000, Q412&lt;4000), 15000, AND(Q412&gt;=4000, Q412&lt;5000), 20000, AND(Q412&gt;=5000), 25000),0)</f>
        <v>0</v>
      </c>
      <c r="Z412" s="91">
        <f t="shared" si="237"/>
        <v>300</v>
      </c>
      <c r="AA412" s="44">
        <f t="shared" si="238"/>
        <v>0</v>
      </c>
      <c r="AB412" s="44"/>
      <c r="AC412" s="44"/>
      <c r="AD412" s="44"/>
      <c r="AE412" s="44">
        <f>VLOOKUP(O412,정산업데이트!$A$6:$B$12,2,10)</f>
        <v>0</v>
      </c>
      <c r="AF412" s="44"/>
      <c r="AG412" s="79">
        <f t="shared" si="239"/>
        <v>300</v>
      </c>
      <c r="AH412" s="80">
        <f t="shared" si="240"/>
        <v>2800</v>
      </c>
      <c r="AI412" s="93"/>
      <c r="AJ412" s="84" t="s">
        <v>3202</v>
      </c>
      <c r="AK412" s="84" t="s">
        <v>73</v>
      </c>
      <c r="AL412" s="84" t="s">
        <v>3203</v>
      </c>
      <c r="AM412" s="84" t="s">
        <v>4208</v>
      </c>
      <c r="AN412" s="84" t="s">
        <v>239</v>
      </c>
      <c r="AO412" s="84" t="s">
        <v>4209</v>
      </c>
      <c r="AP412" s="84" t="s">
        <v>886</v>
      </c>
      <c r="AQ412" s="84" t="s">
        <v>122</v>
      </c>
      <c r="AR412" s="85">
        <v>1</v>
      </c>
      <c r="AS412" s="86">
        <v>1</v>
      </c>
      <c r="AT412" s="86">
        <v>1E-3</v>
      </c>
      <c r="AU412" s="86">
        <v>1</v>
      </c>
      <c r="AV412" s="84" t="s">
        <v>8</v>
      </c>
      <c r="AW412" s="86">
        <v>80</v>
      </c>
      <c r="AX412" s="84" t="s">
        <v>68</v>
      </c>
      <c r="AY412" s="84" t="s">
        <v>68</v>
      </c>
      <c r="AZ412" s="84" t="s">
        <v>68</v>
      </c>
      <c r="BA412" s="84" t="s">
        <v>68</v>
      </c>
      <c r="BB412" s="84" t="s">
        <v>68</v>
      </c>
      <c r="BC412" s="84" t="s">
        <v>126</v>
      </c>
      <c r="BD412" s="84" t="s">
        <v>90</v>
      </c>
      <c r="BE412" s="84" t="s">
        <v>111</v>
      </c>
      <c r="BF412" s="84" t="s">
        <v>122</v>
      </c>
      <c r="BG412" s="84" t="s">
        <v>69</v>
      </c>
      <c r="BH412" s="92" t="s">
        <v>4210</v>
      </c>
      <c r="BI412" s="84" t="s">
        <v>122</v>
      </c>
      <c r="BJ412" s="84" t="s">
        <v>4211</v>
      </c>
      <c r="BK412" s="84" t="s">
        <v>867</v>
      </c>
      <c r="BL412" s="84" t="s">
        <v>122</v>
      </c>
      <c r="BM412" s="84" t="s">
        <v>90</v>
      </c>
      <c r="BN412" s="84" t="s">
        <v>70</v>
      </c>
      <c r="BO412" s="84" t="s">
        <v>71</v>
      </c>
      <c r="BP412" s="84" t="s">
        <v>122</v>
      </c>
      <c r="BQ412" s="84" t="s">
        <v>163</v>
      </c>
    </row>
    <row r="413" spans="1:69" ht="13.2" customHeight="1" x14ac:dyDescent="0.3">
      <c r="A413" s="40" t="str">
        <f t="shared" si="214"/>
        <v>2025-09-05</v>
      </c>
      <c r="B413" s="40" t="str">
        <f t="shared" si="215"/>
        <v>SYD</v>
      </c>
      <c r="C413" s="39" t="str">
        <f t="shared" si="216"/>
        <v>40644104675</v>
      </c>
      <c r="D413" s="41" t="str">
        <f t="shared" si="217"/>
        <v>PKR253084104</v>
      </c>
      <c r="E413" s="41" t="str">
        <f t="shared" si="218"/>
        <v>596421458035</v>
      </c>
      <c r="F413" s="39" t="str">
        <f t="shared" si="219"/>
        <v>2254239</v>
      </c>
      <c r="G413" s="39" t="str">
        <f t="shared" si="220"/>
        <v>WISE EXPRESS(BIOSYDNEY)</v>
      </c>
      <c r="H413" s="41" t="str">
        <f t="shared" si="221"/>
        <v>고영희</v>
      </c>
      <c r="I413" s="39" t="str">
        <f t="shared" si="222"/>
        <v>34195</v>
      </c>
      <c r="J413" s="52" t="str">
        <f t="shared" si="223"/>
        <v/>
      </c>
      <c r="K413" s="75">
        <f t="shared" si="224"/>
        <v>1</v>
      </c>
      <c r="L413" s="76">
        <f t="shared" si="225"/>
        <v>1</v>
      </c>
      <c r="M413" s="76">
        <f t="shared" si="226"/>
        <v>1E-3</v>
      </c>
      <c r="N413" s="76">
        <f t="shared" si="227"/>
        <v>1</v>
      </c>
      <c r="O413" s="42">
        <f t="shared" si="228"/>
        <v>1</v>
      </c>
      <c r="P413" s="39" t="str">
        <f t="shared" si="229"/>
        <v>일반(목록배제,Normal-Manifest Exception)</v>
      </c>
      <c r="Q413" s="72">
        <f t="shared" si="230"/>
        <v>110</v>
      </c>
      <c r="R413" s="43" t="str">
        <f t="shared" si="231"/>
        <v>5X033</v>
      </c>
      <c r="S413" s="82" t="str">
        <f t="shared" si="232"/>
        <v/>
      </c>
      <c r="T413" s="40">
        <f t="shared" si="233"/>
        <v>45905</v>
      </c>
      <c r="U413" s="44">
        <v>2500</v>
      </c>
      <c r="V413" s="44">
        <f t="shared" si="234"/>
        <v>0</v>
      </c>
      <c r="W413" s="77">
        <f t="shared" si="235"/>
        <v>2500</v>
      </c>
      <c r="X413" s="78">
        <f t="shared" si="236"/>
        <v>0</v>
      </c>
      <c r="Y413" s="44" cm="1">
        <f t="array" ref="Y413">_xlfn.IFNA(_xlfn.IFS(AND(Q413&gt;=2000, Q413&lt;3000), 10000, AND(Q413&gt;=3000, Q413&lt;4000), 15000, AND(Q413&gt;=4000, Q413&lt;5000), 20000, AND(Q413&gt;=5000), 25000),0)</f>
        <v>0</v>
      </c>
      <c r="Z413" s="91">
        <f t="shared" si="237"/>
        <v>300</v>
      </c>
      <c r="AA413" s="44">
        <f t="shared" si="238"/>
        <v>0</v>
      </c>
      <c r="AB413" s="44"/>
      <c r="AC413" s="44"/>
      <c r="AD413" s="44"/>
      <c r="AE413" s="44">
        <f>VLOOKUP(O413,정산업데이트!$A$6:$B$12,2,10)</f>
        <v>0</v>
      </c>
      <c r="AF413" s="44"/>
      <c r="AG413" s="79">
        <f t="shared" si="239"/>
        <v>300</v>
      </c>
      <c r="AH413" s="80">
        <f t="shared" si="240"/>
        <v>2800</v>
      </c>
      <c r="AI413" s="93"/>
      <c r="AJ413" s="84" t="s">
        <v>3202</v>
      </c>
      <c r="AK413" s="84" t="s">
        <v>73</v>
      </c>
      <c r="AL413" s="84" t="s">
        <v>3203</v>
      </c>
      <c r="AM413" s="84" t="s">
        <v>4212</v>
      </c>
      <c r="AN413" s="84" t="s">
        <v>4213</v>
      </c>
      <c r="AO413" s="84" t="s">
        <v>4214</v>
      </c>
      <c r="AP413" s="84" t="s">
        <v>1908</v>
      </c>
      <c r="AQ413" s="84" t="s">
        <v>122</v>
      </c>
      <c r="AR413" s="85">
        <v>1</v>
      </c>
      <c r="AS413" s="86">
        <v>1</v>
      </c>
      <c r="AT413" s="86">
        <v>1E-3</v>
      </c>
      <c r="AU413" s="86">
        <v>1</v>
      </c>
      <c r="AV413" s="84" t="s">
        <v>8</v>
      </c>
      <c r="AW413" s="86">
        <v>110</v>
      </c>
      <c r="AX413" s="84" t="s">
        <v>68</v>
      </c>
      <c r="AY413" s="84" t="s">
        <v>68</v>
      </c>
      <c r="AZ413" s="84" t="s">
        <v>68</v>
      </c>
      <c r="BA413" s="84" t="s">
        <v>68</v>
      </c>
      <c r="BB413" s="84" t="s">
        <v>68</v>
      </c>
      <c r="BC413" s="84" t="s">
        <v>126</v>
      </c>
      <c r="BD413" s="84" t="s">
        <v>90</v>
      </c>
      <c r="BE413" s="84" t="s">
        <v>111</v>
      </c>
      <c r="BF413" s="84" t="s">
        <v>122</v>
      </c>
      <c r="BG413" s="84" t="s">
        <v>69</v>
      </c>
      <c r="BH413" s="92" t="s">
        <v>4215</v>
      </c>
      <c r="BI413" s="84" t="s">
        <v>122</v>
      </c>
      <c r="BJ413" s="84" t="s">
        <v>4216</v>
      </c>
      <c r="BK413" s="84" t="s">
        <v>867</v>
      </c>
      <c r="BL413" s="84" t="s">
        <v>122</v>
      </c>
      <c r="BM413" s="84" t="s">
        <v>90</v>
      </c>
      <c r="BN413" s="84" t="s">
        <v>70</v>
      </c>
      <c r="BO413" s="84" t="s">
        <v>71</v>
      </c>
      <c r="BP413" s="84" t="s">
        <v>122</v>
      </c>
      <c r="BQ413" s="84" t="s">
        <v>163</v>
      </c>
    </row>
    <row r="414" spans="1:69" ht="13.2" customHeight="1" x14ac:dyDescent="0.3">
      <c r="A414" s="40" t="str">
        <f t="shared" si="214"/>
        <v>2025-09-05</v>
      </c>
      <c r="B414" s="40" t="str">
        <f t="shared" si="215"/>
        <v>SYD</v>
      </c>
      <c r="C414" s="39" t="str">
        <f t="shared" si="216"/>
        <v>40644104675</v>
      </c>
      <c r="D414" s="41" t="str">
        <f t="shared" si="217"/>
        <v>PKR253084105</v>
      </c>
      <c r="E414" s="41" t="str">
        <f t="shared" si="218"/>
        <v>596421458046</v>
      </c>
      <c r="F414" s="39" t="str">
        <f t="shared" si="219"/>
        <v>2254239</v>
      </c>
      <c r="G414" s="39" t="str">
        <f t="shared" si="220"/>
        <v>WISE EXPRESS(BIOSYDNEY)</v>
      </c>
      <c r="H414" s="41" t="str">
        <f t="shared" si="221"/>
        <v>엄미숙</v>
      </c>
      <c r="I414" s="39" t="str">
        <f t="shared" si="222"/>
        <v>14101</v>
      </c>
      <c r="J414" s="52" t="str">
        <f t="shared" si="223"/>
        <v/>
      </c>
      <c r="K414" s="75">
        <f t="shared" si="224"/>
        <v>1</v>
      </c>
      <c r="L414" s="76">
        <f t="shared" si="225"/>
        <v>1</v>
      </c>
      <c r="M414" s="76">
        <f t="shared" si="226"/>
        <v>1E-3</v>
      </c>
      <c r="N414" s="76">
        <f t="shared" si="227"/>
        <v>1</v>
      </c>
      <c r="O414" s="42">
        <f t="shared" si="228"/>
        <v>1</v>
      </c>
      <c r="P414" s="39" t="str">
        <f t="shared" si="229"/>
        <v>일반(목록배제,Normal-Manifest Exception)</v>
      </c>
      <c r="Q414" s="72">
        <f t="shared" si="230"/>
        <v>80</v>
      </c>
      <c r="R414" s="43" t="str">
        <f t="shared" si="231"/>
        <v>5X033</v>
      </c>
      <c r="S414" s="82" t="str">
        <f t="shared" si="232"/>
        <v/>
      </c>
      <c r="T414" s="40">
        <f t="shared" si="233"/>
        <v>45905</v>
      </c>
      <c r="U414" s="44">
        <v>2500</v>
      </c>
      <c r="V414" s="44">
        <f t="shared" si="234"/>
        <v>0</v>
      </c>
      <c r="W414" s="77">
        <f t="shared" si="235"/>
        <v>2500</v>
      </c>
      <c r="X414" s="78">
        <f t="shared" si="236"/>
        <v>0</v>
      </c>
      <c r="Y414" s="44" cm="1">
        <f t="array" ref="Y414">_xlfn.IFNA(_xlfn.IFS(AND(Q414&gt;=2000, Q414&lt;3000), 10000, AND(Q414&gt;=3000, Q414&lt;4000), 15000, AND(Q414&gt;=4000, Q414&lt;5000), 20000, AND(Q414&gt;=5000), 25000),0)</f>
        <v>0</v>
      </c>
      <c r="Z414" s="91">
        <f t="shared" si="237"/>
        <v>300</v>
      </c>
      <c r="AA414" s="44">
        <f t="shared" si="238"/>
        <v>0</v>
      </c>
      <c r="AB414" s="44"/>
      <c r="AC414" s="44"/>
      <c r="AD414" s="44"/>
      <c r="AE414" s="44">
        <f>VLOOKUP(O414,정산업데이트!$A$6:$B$12,2,10)</f>
        <v>0</v>
      </c>
      <c r="AF414" s="44"/>
      <c r="AG414" s="79">
        <f t="shared" si="239"/>
        <v>300</v>
      </c>
      <c r="AH414" s="80">
        <f t="shared" si="240"/>
        <v>2800</v>
      </c>
      <c r="AI414" s="93"/>
      <c r="AJ414" s="84" t="s">
        <v>3202</v>
      </c>
      <c r="AK414" s="84" t="s">
        <v>73</v>
      </c>
      <c r="AL414" s="84" t="s">
        <v>3203</v>
      </c>
      <c r="AM414" s="84" t="s">
        <v>4217</v>
      </c>
      <c r="AN414" s="84" t="s">
        <v>4218</v>
      </c>
      <c r="AO414" s="84" t="s">
        <v>4219</v>
      </c>
      <c r="AP414" s="84" t="s">
        <v>4220</v>
      </c>
      <c r="AQ414" s="84" t="s">
        <v>122</v>
      </c>
      <c r="AR414" s="85">
        <v>1</v>
      </c>
      <c r="AS414" s="86">
        <v>1</v>
      </c>
      <c r="AT414" s="86">
        <v>1E-3</v>
      </c>
      <c r="AU414" s="86">
        <v>1</v>
      </c>
      <c r="AV414" s="84" t="s">
        <v>8</v>
      </c>
      <c r="AW414" s="86">
        <v>80</v>
      </c>
      <c r="AX414" s="84" t="s">
        <v>68</v>
      </c>
      <c r="AY414" s="84" t="s">
        <v>68</v>
      </c>
      <c r="AZ414" s="84" t="s">
        <v>68</v>
      </c>
      <c r="BA414" s="84" t="s">
        <v>68</v>
      </c>
      <c r="BB414" s="84" t="s">
        <v>68</v>
      </c>
      <c r="BC414" s="84" t="s">
        <v>126</v>
      </c>
      <c r="BD414" s="84" t="s">
        <v>90</v>
      </c>
      <c r="BE414" s="84" t="s">
        <v>111</v>
      </c>
      <c r="BF414" s="84" t="s">
        <v>122</v>
      </c>
      <c r="BG414" s="84" t="s">
        <v>69</v>
      </c>
      <c r="BH414" s="92" t="s">
        <v>4221</v>
      </c>
      <c r="BI414" s="84" t="s">
        <v>122</v>
      </c>
      <c r="BJ414" s="84" t="s">
        <v>4222</v>
      </c>
      <c r="BK414" s="84" t="s">
        <v>867</v>
      </c>
      <c r="BL414" s="84" t="s">
        <v>122</v>
      </c>
      <c r="BM414" s="84" t="s">
        <v>90</v>
      </c>
      <c r="BN414" s="84" t="s">
        <v>70</v>
      </c>
      <c r="BO414" s="84" t="s">
        <v>71</v>
      </c>
      <c r="BP414" s="84" t="s">
        <v>122</v>
      </c>
      <c r="BQ414" s="84" t="s">
        <v>163</v>
      </c>
    </row>
    <row r="415" spans="1:69" ht="13.2" customHeight="1" x14ac:dyDescent="0.3">
      <c r="A415" s="40" t="str">
        <f t="shared" si="214"/>
        <v>2025-09-05</v>
      </c>
      <c r="B415" s="40" t="str">
        <f t="shared" si="215"/>
        <v>SYD</v>
      </c>
      <c r="C415" s="39" t="str">
        <f t="shared" si="216"/>
        <v>40644104675</v>
      </c>
      <c r="D415" s="41" t="str">
        <f t="shared" si="217"/>
        <v>PKR253084106</v>
      </c>
      <c r="E415" s="41" t="str">
        <f t="shared" si="218"/>
        <v>596421458050</v>
      </c>
      <c r="F415" s="39" t="str">
        <f t="shared" si="219"/>
        <v>2254239</v>
      </c>
      <c r="G415" s="39" t="str">
        <f t="shared" si="220"/>
        <v>WISE EXPRESS(BIOSYDNEY)</v>
      </c>
      <c r="H415" s="41" t="str">
        <f t="shared" si="221"/>
        <v>황선희</v>
      </c>
      <c r="I415" s="39" t="str">
        <f t="shared" si="222"/>
        <v>04421</v>
      </c>
      <c r="J415" s="52" t="str">
        <f t="shared" si="223"/>
        <v/>
      </c>
      <c r="K415" s="75">
        <f t="shared" si="224"/>
        <v>1</v>
      </c>
      <c r="L415" s="76">
        <f t="shared" si="225"/>
        <v>1</v>
      </c>
      <c r="M415" s="76">
        <f t="shared" si="226"/>
        <v>1E-3</v>
      </c>
      <c r="N415" s="76">
        <f t="shared" si="227"/>
        <v>1</v>
      </c>
      <c r="O415" s="42">
        <f t="shared" si="228"/>
        <v>1</v>
      </c>
      <c r="P415" s="39" t="str">
        <f t="shared" si="229"/>
        <v>일반(목록배제,Normal-Manifest Exception)</v>
      </c>
      <c r="Q415" s="72">
        <f t="shared" si="230"/>
        <v>110</v>
      </c>
      <c r="R415" s="43" t="str">
        <f t="shared" si="231"/>
        <v>5X033</v>
      </c>
      <c r="S415" s="82" t="str">
        <f t="shared" si="232"/>
        <v/>
      </c>
      <c r="T415" s="40">
        <f t="shared" si="233"/>
        <v>45905</v>
      </c>
      <c r="U415" s="44">
        <v>2500</v>
      </c>
      <c r="V415" s="44">
        <f t="shared" si="234"/>
        <v>0</v>
      </c>
      <c r="W415" s="77">
        <f t="shared" si="235"/>
        <v>2500</v>
      </c>
      <c r="X415" s="78">
        <f t="shared" si="236"/>
        <v>0</v>
      </c>
      <c r="Y415" s="44" cm="1">
        <f t="array" ref="Y415">_xlfn.IFNA(_xlfn.IFS(AND(Q415&gt;=2000, Q415&lt;3000), 10000, AND(Q415&gt;=3000, Q415&lt;4000), 15000, AND(Q415&gt;=4000, Q415&lt;5000), 20000, AND(Q415&gt;=5000), 25000),0)</f>
        <v>0</v>
      </c>
      <c r="Z415" s="91">
        <f t="shared" si="237"/>
        <v>300</v>
      </c>
      <c r="AA415" s="44">
        <f t="shared" si="238"/>
        <v>0</v>
      </c>
      <c r="AB415" s="44"/>
      <c r="AC415" s="44"/>
      <c r="AD415" s="44"/>
      <c r="AE415" s="44">
        <f>VLOOKUP(O415,정산업데이트!$A$6:$B$12,2,10)</f>
        <v>0</v>
      </c>
      <c r="AF415" s="44"/>
      <c r="AG415" s="79">
        <f t="shared" si="239"/>
        <v>300</v>
      </c>
      <c r="AH415" s="80">
        <f t="shared" si="240"/>
        <v>2800</v>
      </c>
      <c r="AI415" s="93"/>
      <c r="AJ415" s="84" t="s">
        <v>3202</v>
      </c>
      <c r="AK415" s="84" t="s">
        <v>73</v>
      </c>
      <c r="AL415" s="84" t="s">
        <v>3203</v>
      </c>
      <c r="AM415" s="84" t="s">
        <v>4223</v>
      </c>
      <c r="AN415" s="84" t="s">
        <v>4224</v>
      </c>
      <c r="AO415" s="84" t="s">
        <v>4225</v>
      </c>
      <c r="AP415" s="84" t="s">
        <v>4226</v>
      </c>
      <c r="AQ415" s="84" t="s">
        <v>122</v>
      </c>
      <c r="AR415" s="85">
        <v>1</v>
      </c>
      <c r="AS415" s="86">
        <v>1</v>
      </c>
      <c r="AT415" s="86">
        <v>1E-3</v>
      </c>
      <c r="AU415" s="86">
        <v>1</v>
      </c>
      <c r="AV415" s="84" t="s">
        <v>8</v>
      </c>
      <c r="AW415" s="86">
        <v>110</v>
      </c>
      <c r="AX415" s="84" t="s">
        <v>68</v>
      </c>
      <c r="AY415" s="84" t="s">
        <v>68</v>
      </c>
      <c r="AZ415" s="84" t="s">
        <v>68</v>
      </c>
      <c r="BA415" s="84" t="s">
        <v>68</v>
      </c>
      <c r="BB415" s="84" t="s">
        <v>68</v>
      </c>
      <c r="BC415" s="84" t="s">
        <v>126</v>
      </c>
      <c r="BD415" s="84" t="s">
        <v>90</v>
      </c>
      <c r="BE415" s="84" t="s">
        <v>111</v>
      </c>
      <c r="BF415" s="84" t="s">
        <v>122</v>
      </c>
      <c r="BG415" s="84" t="s">
        <v>69</v>
      </c>
      <c r="BH415" s="92" t="s">
        <v>4227</v>
      </c>
      <c r="BI415" s="84" t="s">
        <v>122</v>
      </c>
      <c r="BJ415" s="84" t="s">
        <v>4228</v>
      </c>
      <c r="BK415" s="84" t="s">
        <v>867</v>
      </c>
      <c r="BL415" s="84" t="s">
        <v>122</v>
      </c>
      <c r="BM415" s="84" t="s">
        <v>90</v>
      </c>
      <c r="BN415" s="84" t="s">
        <v>70</v>
      </c>
      <c r="BO415" s="84" t="s">
        <v>71</v>
      </c>
      <c r="BP415" s="84" t="s">
        <v>122</v>
      </c>
      <c r="BQ415" s="84" t="s">
        <v>163</v>
      </c>
    </row>
    <row r="416" spans="1:69" ht="13.2" customHeight="1" x14ac:dyDescent="0.3">
      <c r="A416" s="40" t="str">
        <f t="shared" si="214"/>
        <v>2025-09-05</v>
      </c>
      <c r="B416" s="40" t="str">
        <f t="shared" si="215"/>
        <v>SYD</v>
      </c>
      <c r="C416" s="39" t="str">
        <f t="shared" si="216"/>
        <v>40644104675</v>
      </c>
      <c r="D416" s="41" t="str">
        <f t="shared" si="217"/>
        <v>PKR253084107</v>
      </c>
      <c r="E416" s="41" t="str">
        <f t="shared" si="218"/>
        <v>596421458061</v>
      </c>
      <c r="F416" s="39" t="str">
        <f t="shared" si="219"/>
        <v>2254239</v>
      </c>
      <c r="G416" s="39" t="str">
        <f t="shared" si="220"/>
        <v>WISE EXPRESS(BIOSYDNEY)</v>
      </c>
      <c r="H416" s="41" t="str">
        <f t="shared" si="221"/>
        <v>최민영</v>
      </c>
      <c r="I416" s="39" t="str">
        <f t="shared" si="222"/>
        <v>18441</v>
      </c>
      <c r="J416" s="52" t="str">
        <f t="shared" si="223"/>
        <v/>
      </c>
      <c r="K416" s="75">
        <f t="shared" si="224"/>
        <v>1</v>
      </c>
      <c r="L416" s="76">
        <f t="shared" si="225"/>
        <v>1</v>
      </c>
      <c r="M416" s="76">
        <f t="shared" si="226"/>
        <v>1E-3</v>
      </c>
      <c r="N416" s="76">
        <f t="shared" si="227"/>
        <v>1</v>
      </c>
      <c r="O416" s="42">
        <f t="shared" si="228"/>
        <v>1</v>
      </c>
      <c r="P416" s="39" t="str">
        <f t="shared" si="229"/>
        <v>일반(목록배제,Normal-Manifest Exception)</v>
      </c>
      <c r="Q416" s="72">
        <f t="shared" si="230"/>
        <v>100</v>
      </c>
      <c r="R416" s="43" t="str">
        <f t="shared" si="231"/>
        <v>5X033</v>
      </c>
      <c r="S416" s="82" t="str">
        <f t="shared" si="232"/>
        <v/>
      </c>
      <c r="T416" s="40">
        <f t="shared" si="233"/>
        <v>45905</v>
      </c>
      <c r="U416" s="44">
        <v>2500</v>
      </c>
      <c r="V416" s="44">
        <f t="shared" si="234"/>
        <v>0</v>
      </c>
      <c r="W416" s="77">
        <f t="shared" si="235"/>
        <v>2500</v>
      </c>
      <c r="X416" s="78">
        <f t="shared" si="236"/>
        <v>0</v>
      </c>
      <c r="Y416" s="44" cm="1">
        <f t="array" ref="Y416">_xlfn.IFNA(_xlfn.IFS(AND(Q416&gt;=2000, Q416&lt;3000), 10000, AND(Q416&gt;=3000, Q416&lt;4000), 15000, AND(Q416&gt;=4000, Q416&lt;5000), 20000, AND(Q416&gt;=5000), 25000),0)</f>
        <v>0</v>
      </c>
      <c r="Z416" s="91">
        <f t="shared" si="237"/>
        <v>300</v>
      </c>
      <c r="AA416" s="44">
        <f t="shared" si="238"/>
        <v>0</v>
      </c>
      <c r="AB416" s="44"/>
      <c r="AC416" s="44"/>
      <c r="AD416" s="44"/>
      <c r="AE416" s="44">
        <f>VLOOKUP(O416,정산업데이트!$A$6:$B$12,2,10)</f>
        <v>0</v>
      </c>
      <c r="AF416" s="44"/>
      <c r="AG416" s="79">
        <f t="shared" si="239"/>
        <v>300</v>
      </c>
      <c r="AH416" s="80">
        <f t="shared" si="240"/>
        <v>2800</v>
      </c>
      <c r="AI416" s="93"/>
      <c r="AJ416" s="84" t="s">
        <v>3202</v>
      </c>
      <c r="AK416" s="84" t="s">
        <v>73</v>
      </c>
      <c r="AL416" s="84" t="s">
        <v>3203</v>
      </c>
      <c r="AM416" s="84" t="s">
        <v>4229</v>
      </c>
      <c r="AN416" s="84" t="s">
        <v>4230</v>
      </c>
      <c r="AO416" s="84" t="s">
        <v>4231</v>
      </c>
      <c r="AP416" s="84" t="s">
        <v>4232</v>
      </c>
      <c r="AQ416" s="84" t="s">
        <v>122</v>
      </c>
      <c r="AR416" s="85">
        <v>1</v>
      </c>
      <c r="AS416" s="86">
        <v>1</v>
      </c>
      <c r="AT416" s="86">
        <v>1E-3</v>
      </c>
      <c r="AU416" s="86">
        <v>1</v>
      </c>
      <c r="AV416" s="84" t="s">
        <v>8</v>
      </c>
      <c r="AW416" s="86">
        <v>100</v>
      </c>
      <c r="AX416" s="84" t="s">
        <v>68</v>
      </c>
      <c r="AY416" s="84" t="s">
        <v>68</v>
      </c>
      <c r="AZ416" s="84" t="s">
        <v>68</v>
      </c>
      <c r="BA416" s="84" t="s">
        <v>68</v>
      </c>
      <c r="BB416" s="84" t="s">
        <v>68</v>
      </c>
      <c r="BC416" s="84" t="s">
        <v>126</v>
      </c>
      <c r="BD416" s="84" t="s">
        <v>90</v>
      </c>
      <c r="BE416" s="84" t="s">
        <v>111</v>
      </c>
      <c r="BF416" s="84" t="s">
        <v>122</v>
      </c>
      <c r="BG416" s="84" t="s">
        <v>69</v>
      </c>
      <c r="BH416" s="92" t="s">
        <v>4233</v>
      </c>
      <c r="BI416" s="84" t="s">
        <v>122</v>
      </c>
      <c r="BJ416" s="84" t="s">
        <v>4234</v>
      </c>
      <c r="BK416" s="84" t="s">
        <v>867</v>
      </c>
      <c r="BL416" s="84" t="s">
        <v>122</v>
      </c>
      <c r="BM416" s="84" t="s">
        <v>90</v>
      </c>
      <c r="BN416" s="84" t="s">
        <v>70</v>
      </c>
      <c r="BO416" s="84" t="s">
        <v>71</v>
      </c>
      <c r="BP416" s="84" t="s">
        <v>122</v>
      </c>
      <c r="BQ416" s="84" t="s">
        <v>163</v>
      </c>
    </row>
    <row r="417" spans="1:69" ht="13.2" customHeight="1" x14ac:dyDescent="0.3">
      <c r="A417" s="40" t="str">
        <f t="shared" si="214"/>
        <v>2025-09-05</v>
      </c>
      <c r="B417" s="40" t="str">
        <f t="shared" si="215"/>
        <v>SYD</v>
      </c>
      <c r="C417" s="39" t="str">
        <f t="shared" si="216"/>
        <v>40644104675</v>
      </c>
      <c r="D417" s="41" t="str">
        <f t="shared" si="217"/>
        <v>PKR253084108</v>
      </c>
      <c r="E417" s="41" t="str">
        <f t="shared" si="218"/>
        <v>596421458072</v>
      </c>
      <c r="F417" s="39" t="str">
        <f t="shared" si="219"/>
        <v>2254239</v>
      </c>
      <c r="G417" s="39" t="str">
        <f t="shared" si="220"/>
        <v>WISE EXPRESS(BIOSYDNEY)</v>
      </c>
      <c r="H417" s="41" t="str">
        <f t="shared" si="221"/>
        <v>박미례</v>
      </c>
      <c r="I417" s="39" t="str">
        <f t="shared" si="222"/>
        <v>08866</v>
      </c>
      <c r="J417" s="52" t="str">
        <f t="shared" si="223"/>
        <v/>
      </c>
      <c r="K417" s="75">
        <f t="shared" si="224"/>
        <v>1</v>
      </c>
      <c r="L417" s="76">
        <f t="shared" si="225"/>
        <v>1</v>
      </c>
      <c r="M417" s="76">
        <f t="shared" si="226"/>
        <v>1E-3</v>
      </c>
      <c r="N417" s="76">
        <f t="shared" si="227"/>
        <v>1</v>
      </c>
      <c r="O417" s="42">
        <f t="shared" si="228"/>
        <v>1</v>
      </c>
      <c r="P417" s="39" t="str">
        <f t="shared" si="229"/>
        <v>일반(목록배제,Normal-Manifest Exception)</v>
      </c>
      <c r="Q417" s="72">
        <f t="shared" si="230"/>
        <v>110</v>
      </c>
      <c r="R417" s="43" t="str">
        <f t="shared" si="231"/>
        <v>5X033</v>
      </c>
      <c r="S417" s="82" t="str">
        <f t="shared" si="232"/>
        <v/>
      </c>
      <c r="T417" s="40">
        <f t="shared" si="233"/>
        <v>45905</v>
      </c>
      <c r="U417" s="44">
        <v>2500</v>
      </c>
      <c r="V417" s="44">
        <f t="shared" si="234"/>
        <v>0</v>
      </c>
      <c r="W417" s="77">
        <f t="shared" si="235"/>
        <v>2500</v>
      </c>
      <c r="X417" s="78">
        <f t="shared" si="236"/>
        <v>0</v>
      </c>
      <c r="Y417" s="44" cm="1">
        <f t="array" ref="Y417">_xlfn.IFNA(_xlfn.IFS(AND(Q417&gt;=2000, Q417&lt;3000), 10000, AND(Q417&gt;=3000, Q417&lt;4000), 15000, AND(Q417&gt;=4000, Q417&lt;5000), 20000, AND(Q417&gt;=5000), 25000),0)</f>
        <v>0</v>
      </c>
      <c r="Z417" s="91">
        <f t="shared" si="237"/>
        <v>300</v>
      </c>
      <c r="AA417" s="44">
        <f t="shared" si="238"/>
        <v>0</v>
      </c>
      <c r="AB417" s="44"/>
      <c r="AC417" s="44"/>
      <c r="AD417" s="44"/>
      <c r="AE417" s="44">
        <f>VLOOKUP(O417,정산업데이트!$A$6:$B$12,2,10)</f>
        <v>0</v>
      </c>
      <c r="AF417" s="44"/>
      <c r="AG417" s="79">
        <f t="shared" si="239"/>
        <v>300</v>
      </c>
      <c r="AH417" s="80">
        <f t="shared" si="240"/>
        <v>2800</v>
      </c>
      <c r="AI417" s="93"/>
      <c r="AJ417" s="84" t="s">
        <v>3202</v>
      </c>
      <c r="AK417" s="84" t="s">
        <v>73</v>
      </c>
      <c r="AL417" s="84" t="s">
        <v>3203</v>
      </c>
      <c r="AM417" s="84" t="s">
        <v>4235</v>
      </c>
      <c r="AN417" s="84" t="s">
        <v>4236</v>
      </c>
      <c r="AO417" s="84" t="s">
        <v>4237</v>
      </c>
      <c r="AP417" s="84" t="s">
        <v>4238</v>
      </c>
      <c r="AQ417" s="84" t="s">
        <v>122</v>
      </c>
      <c r="AR417" s="85">
        <v>1</v>
      </c>
      <c r="AS417" s="86">
        <v>1</v>
      </c>
      <c r="AT417" s="86">
        <v>1E-3</v>
      </c>
      <c r="AU417" s="86">
        <v>1</v>
      </c>
      <c r="AV417" s="84" t="s">
        <v>8</v>
      </c>
      <c r="AW417" s="86">
        <v>110</v>
      </c>
      <c r="AX417" s="84" t="s">
        <v>68</v>
      </c>
      <c r="AY417" s="84" t="s">
        <v>68</v>
      </c>
      <c r="AZ417" s="84" t="s">
        <v>68</v>
      </c>
      <c r="BA417" s="84" t="s">
        <v>68</v>
      </c>
      <c r="BB417" s="84" t="s">
        <v>68</v>
      </c>
      <c r="BC417" s="84" t="s">
        <v>126</v>
      </c>
      <c r="BD417" s="84" t="s">
        <v>90</v>
      </c>
      <c r="BE417" s="84" t="s">
        <v>111</v>
      </c>
      <c r="BF417" s="84" t="s">
        <v>122</v>
      </c>
      <c r="BG417" s="84" t="s">
        <v>69</v>
      </c>
      <c r="BH417" s="92" t="s">
        <v>4239</v>
      </c>
      <c r="BI417" s="84" t="s">
        <v>122</v>
      </c>
      <c r="BJ417" s="84" t="s">
        <v>4240</v>
      </c>
      <c r="BK417" s="84" t="s">
        <v>867</v>
      </c>
      <c r="BL417" s="84" t="s">
        <v>122</v>
      </c>
      <c r="BM417" s="84" t="s">
        <v>90</v>
      </c>
      <c r="BN417" s="84" t="s">
        <v>70</v>
      </c>
      <c r="BO417" s="84" t="s">
        <v>71</v>
      </c>
      <c r="BP417" s="84" t="s">
        <v>122</v>
      </c>
      <c r="BQ417" s="84" t="s">
        <v>163</v>
      </c>
    </row>
    <row r="418" spans="1:69" ht="13.2" customHeight="1" x14ac:dyDescent="0.3">
      <c r="A418" s="40" t="str">
        <f t="shared" si="214"/>
        <v>2025-09-05</v>
      </c>
      <c r="B418" s="40" t="str">
        <f t="shared" si="215"/>
        <v>SYD</v>
      </c>
      <c r="C418" s="39" t="str">
        <f t="shared" si="216"/>
        <v>40644104675</v>
      </c>
      <c r="D418" s="41" t="str">
        <f t="shared" si="217"/>
        <v>PKR253084109</v>
      </c>
      <c r="E418" s="41" t="str">
        <f t="shared" si="218"/>
        <v>596421458083</v>
      </c>
      <c r="F418" s="39" t="str">
        <f t="shared" si="219"/>
        <v>2254239</v>
      </c>
      <c r="G418" s="39" t="str">
        <f t="shared" si="220"/>
        <v>WISE EXPRESS(BIOSYDNEY)</v>
      </c>
      <c r="H418" s="41" t="str">
        <f t="shared" si="221"/>
        <v>서윤숙</v>
      </c>
      <c r="I418" s="39" t="str">
        <f t="shared" si="222"/>
        <v>13489</v>
      </c>
      <c r="J418" s="52" t="str">
        <f t="shared" si="223"/>
        <v/>
      </c>
      <c r="K418" s="75">
        <f t="shared" si="224"/>
        <v>1</v>
      </c>
      <c r="L418" s="76">
        <f t="shared" si="225"/>
        <v>1</v>
      </c>
      <c r="M418" s="76">
        <f t="shared" si="226"/>
        <v>1E-3</v>
      </c>
      <c r="N418" s="76">
        <f t="shared" si="227"/>
        <v>1</v>
      </c>
      <c r="O418" s="42">
        <f t="shared" si="228"/>
        <v>1</v>
      </c>
      <c r="P418" s="39" t="str">
        <f t="shared" si="229"/>
        <v>일반(목록배제,Normal-Manifest Exception)</v>
      </c>
      <c r="Q418" s="72">
        <f t="shared" si="230"/>
        <v>120</v>
      </c>
      <c r="R418" s="43" t="str">
        <f t="shared" si="231"/>
        <v>5X033</v>
      </c>
      <c r="S418" s="82" t="str">
        <f t="shared" si="232"/>
        <v/>
      </c>
      <c r="T418" s="40">
        <f t="shared" si="233"/>
        <v>45905</v>
      </c>
      <c r="U418" s="44">
        <v>2500</v>
      </c>
      <c r="V418" s="44">
        <f t="shared" si="234"/>
        <v>0</v>
      </c>
      <c r="W418" s="77">
        <f t="shared" si="235"/>
        <v>2500</v>
      </c>
      <c r="X418" s="78">
        <f t="shared" si="236"/>
        <v>0</v>
      </c>
      <c r="Y418" s="44" cm="1">
        <f t="array" ref="Y418">_xlfn.IFNA(_xlfn.IFS(AND(Q418&gt;=2000, Q418&lt;3000), 10000, AND(Q418&gt;=3000, Q418&lt;4000), 15000, AND(Q418&gt;=4000, Q418&lt;5000), 20000, AND(Q418&gt;=5000), 25000),0)</f>
        <v>0</v>
      </c>
      <c r="Z418" s="91">
        <f t="shared" si="237"/>
        <v>300</v>
      </c>
      <c r="AA418" s="44">
        <f t="shared" si="238"/>
        <v>0</v>
      </c>
      <c r="AB418" s="44"/>
      <c r="AC418" s="44"/>
      <c r="AD418" s="44"/>
      <c r="AE418" s="44">
        <f>VLOOKUP(O418,정산업데이트!$A$6:$B$12,2,10)</f>
        <v>0</v>
      </c>
      <c r="AF418" s="44"/>
      <c r="AG418" s="79">
        <f t="shared" si="239"/>
        <v>300</v>
      </c>
      <c r="AH418" s="80">
        <f t="shared" si="240"/>
        <v>2800</v>
      </c>
      <c r="AI418" s="93"/>
      <c r="AJ418" s="84" t="s">
        <v>3202</v>
      </c>
      <c r="AK418" s="84" t="s">
        <v>73</v>
      </c>
      <c r="AL418" s="84" t="s">
        <v>3203</v>
      </c>
      <c r="AM418" s="84" t="s">
        <v>4241</v>
      </c>
      <c r="AN418" s="84" t="s">
        <v>4242</v>
      </c>
      <c r="AO418" s="84" t="s">
        <v>4243</v>
      </c>
      <c r="AP418" s="84" t="s">
        <v>4244</v>
      </c>
      <c r="AQ418" s="84" t="s">
        <v>122</v>
      </c>
      <c r="AR418" s="85">
        <v>1</v>
      </c>
      <c r="AS418" s="86">
        <v>1</v>
      </c>
      <c r="AT418" s="86">
        <v>1E-3</v>
      </c>
      <c r="AU418" s="86">
        <v>1</v>
      </c>
      <c r="AV418" s="84" t="s">
        <v>8</v>
      </c>
      <c r="AW418" s="86">
        <v>120</v>
      </c>
      <c r="AX418" s="84" t="s">
        <v>68</v>
      </c>
      <c r="AY418" s="84" t="s">
        <v>68</v>
      </c>
      <c r="AZ418" s="84" t="s">
        <v>68</v>
      </c>
      <c r="BA418" s="84" t="s">
        <v>68</v>
      </c>
      <c r="BB418" s="84" t="s">
        <v>68</v>
      </c>
      <c r="BC418" s="84" t="s">
        <v>126</v>
      </c>
      <c r="BD418" s="84" t="s">
        <v>90</v>
      </c>
      <c r="BE418" s="84" t="s">
        <v>111</v>
      </c>
      <c r="BF418" s="84" t="s">
        <v>122</v>
      </c>
      <c r="BG418" s="84" t="s">
        <v>69</v>
      </c>
      <c r="BH418" s="92" t="s">
        <v>4245</v>
      </c>
      <c r="BI418" s="84" t="s">
        <v>122</v>
      </c>
      <c r="BJ418" s="84" t="s">
        <v>4246</v>
      </c>
      <c r="BK418" s="84" t="s">
        <v>867</v>
      </c>
      <c r="BL418" s="84" t="s">
        <v>122</v>
      </c>
      <c r="BM418" s="84" t="s">
        <v>90</v>
      </c>
      <c r="BN418" s="84" t="s">
        <v>70</v>
      </c>
      <c r="BO418" s="84" t="s">
        <v>71</v>
      </c>
      <c r="BP418" s="84" t="s">
        <v>122</v>
      </c>
      <c r="BQ418" s="84" t="s">
        <v>163</v>
      </c>
    </row>
    <row r="419" spans="1:69" ht="13.2" customHeight="1" x14ac:dyDescent="0.3">
      <c r="A419" s="40" t="str">
        <f t="shared" si="214"/>
        <v>2025-09-05</v>
      </c>
      <c r="B419" s="40" t="str">
        <f t="shared" si="215"/>
        <v>SYD</v>
      </c>
      <c r="C419" s="39" t="str">
        <f t="shared" si="216"/>
        <v>40644104675</v>
      </c>
      <c r="D419" s="41" t="str">
        <f t="shared" si="217"/>
        <v>PKR253171488</v>
      </c>
      <c r="E419" s="41" t="str">
        <f t="shared" si="218"/>
        <v>596421462600</v>
      </c>
      <c r="F419" s="39" t="str">
        <f t="shared" si="219"/>
        <v>2254225</v>
      </c>
      <c r="G419" s="39" t="str">
        <f t="shared" si="220"/>
        <v>WISE EXPRESS LOGISTICS PTY LTD</v>
      </c>
      <c r="H419" s="41" t="str">
        <f t="shared" si="221"/>
        <v>이지윤</v>
      </c>
      <c r="I419" s="39" t="str">
        <f t="shared" si="222"/>
        <v>21995</v>
      </c>
      <c r="J419" s="52" t="str">
        <f t="shared" si="223"/>
        <v/>
      </c>
      <c r="K419" s="75">
        <f t="shared" si="224"/>
        <v>1</v>
      </c>
      <c r="L419" s="76">
        <f t="shared" si="225"/>
        <v>1.5</v>
      </c>
      <c r="M419" s="76">
        <f t="shared" si="226"/>
        <v>1E-3</v>
      </c>
      <c r="N419" s="76">
        <f t="shared" si="227"/>
        <v>1.5</v>
      </c>
      <c r="O419" s="42">
        <f t="shared" si="228"/>
        <v>1.5</v>
      </c>
      <c r="P419" s="39" t="str">
        <f t="shared" si="229"/>
        <v>일반(목록배제,Normal-Manifest Exception)</v>
      </c>
      <c r="Q419" s="72">
        <f t="shared" si="230"/>
        <v>115</v>
      </c>
      <c r="R419" s="43" t="str">
        <f t="shared" si="231"/>
        <v>5X033</v>
      </c>
      <c r="S419" s="82" t="str">
        <f t="shared" si="232"/>
        <v/>
      </c>
      <c r="T419" s="40">
        <f t="shared" si="233"/>
        <v>45905</v>
      </c>
      <c r="U419" s="44">
        <v>2500</v>
      </c>
      <c r="V419" s="44">
        <f t="shared" si="234"/>
        <v>0</v>
      </c>
      <c r="W419" s="77">
        <f t="shared" si="235"/>
        <v>2500</v>
      </c>
      <c r="X419" s="78">
        <f t="shared" si="236"/>
        <v>0</v>
      </c>
      <c r="Y419" s="44" cm="1">
        <f t="array" ref="Y419">_xlfn.IFNA(_xlfn.IFS(AND(Q419&gt;=2000, Q419&lt;3000), 10000, AND(Q419&gt;=3000, Q419&lt;4000), 15000, AND(Q419&gt;=4000, Q419&lt;5000), 20000, AND(Q419&gt;=5000), 25000),0)</f>
        <v>0</v>
      </c>
      <c r="Z419" s="91">
        <f t="shared" si="237"/>
        <v>300</v>
      </c>
      <c r="AA419" s="44">
        <f t="shared" si="238"/>
        <v>0</v>
      </c>
      <c r="AB419" s="44"/>
      <c r="AC419" s="44"/>
      <c r="AD419" s="44"/>
      <c r="AE419" s="44">
        <f>VLOOKUP(O419,정산업데이트!$A$6:$B$12,2,10)</f>
        <v>0</v>
      </c>
      <c r="AF419" s="44"/>
      <c r="AG419" s="79">
        <f t="shared" si="239"/>
        <v>300</v>
      </c>
      <c r="AH419" s="80">
        <f t="shared" si="240"/>
        <v>2800</v>
      </c>
      <c r="AI419" s="93"/>
      <c r="AJ419" s="84" t="s">
        <v>3202</v>
      </c>
      <c r="AK419" s="84" t="s">
        <v>73</v>
      </c>
      <c r="AL419" s="84" t="s">
        <v>3203</v>
      </c>
      <c r="AM419" s="84" t="s">
        <v>4247</v>
      </c>
      <c r="AN419" s="84" t="s">
        <v>2879</v>
      </c>
      <c r="AO419" s="84" t="s">
        <v>4248</v>
      </c>
      <c r="AP419" s="84" t="s">
        <v>2958</v>
      </c>
      <c r="AQ419" s="84" t="s">
        <v>122</v>
      </c>
      <c r="AR419" s="85">
        <v>1</v>
      </c>
      <c r="AS419" s="86">
        <v>1.5</v>
      </c>
      <c r="AT419" s="86">
        <v>1E-3</v>
      </c>
      <c r="AU419" s="86">
        <v>1.5</v>
      </c>
      <c r="AV419" s="84" t="s">
        <v>8</v>
      </c>
      <c r="AW419" s="86">
        <v>115</v>
      </c>
      <c r="AX419" s="84" t="s">
        <v>68</v>
      </c>
      <c r="AY419" s="84" t="s">
        <v>68</v>
      </c>
      <c r="AZ419" s="84" t="s">
        <v>68</v>
      </c>
      <c r="BA419" s="84" t="s">
        <v>68</v>
      </c>
      <c r="BB419" s="84" t="s">
        <v>68</v>
      </c>
      <c r="BC419" s="84" t="s">
        <v>125</v>
      </c>
      <c r="BD419" s="84" t="s">
        <v>74</v>
      </c>
      <c r="BE419" s="84" t="s">
        <v>78</v>
      </c>
      <c r="BF419" s="84" t="s">
        <v>122</v>
      </c>
      <c r="BG419" s="84" t="s">
        <v>69</v>
      </c>
      <c r="BH419" s="92" t="s">
        <v>4249</v>
      </c>
      <c r="BI419" s="84" t="s">
        <v>122</v>
      </c>
      <c r="BJ419" s="84" t="s">
        <v>4250</v>
      </c>
      <c r="BK419" s="84" t="s">
        <v>867</v>
      </c>
      <c r="BL419" s="84" t="s">
        <v>122</v>
      </c>
      <c r="BM419" s="84" t="s">
        <v>74</v>
      </c>
      <c r="BN419" s="84" t="s">
        <v>70</v>
      </c>
      <c r="BO419" s="84" t="s">
        <v>71</v>
      </c>
      <c r="BP419" s="84" t="s">
        <v>122</v>
      </c>
      <c r="BQ419" s="84" t="s">
        <v>163</v>
      </c>
    </row>
    <row r="420" spans="1:69" ht="13.2" customHeight="1" x14ac:dyDescent="0.3">
      <c r="A420" s="40" t="str">
        <f t="shared" si="214"/>
        <v>2025-09-05</v>
      </c>
      <c r="B420" s="40" t="str">
        <f t="shared" si="215"/>
        <v>SYD</v>
      </c>
      <c r="C420" s="39" t="str">
        <f t="shared" si="216"/>
        <v>40644104675</v>
      </c>
      <c r="D420" s="41" t="str">
        <f t="shared" si="217"/>
        <v>PKR253171489</v>
      </c>
      <c r="E420" s="41" t="str">
        <f t="shared" si="218"/>
        <v>596421462611</v>
      </c>
      <c r="F420" s="39" t="str">
        <f t="shared" si="219"/>
        <v>2254225</v>
      </c>
      <c r="G420" s="39" t="str">
        <f t="shared" si="220"/>
        <v>WISE EXPRESS LOGISTICS PTY LTD</v>
      </c>
      <c r="H420" s="41" t="str">
        <f t="shared" si="221"/>
        <v>김은영</v>
      </c>
      <c r="I420" s="39" t="str">
        <f t="shared" si="222"/>
        <v>12820</v>
      </c>
      <c r="J420" s="52" t="str">
        <f t="shared" si="223"/>
        <v/>
      </c>
      <c r="K420" s="75">
        <f t="shared" si="224"/>
        <v>1</v>
      </c>
      <c r="L420" s="76">
        <f t="shared" si="225"/>
        <v>1.5</v>
      </c>
      <c r="M420" s="76">
        <f t="shared" si="226"/>
        <v>1E-3</v>
      </c>
      <c r="N420" s="76">
        <f t="shared" si="227"/>
        <v>1.5</v>
      </c>
      <c r="O420" s="42">
        <f t="shared" si="228"/>
        <v>1.5</v>
      </c>
      <c r="P420" s="39" t="str">
        <f t="shared" si="229"/>
        <v>일반(목록배제,Normal-Manifest Exception)</v>
      </c>
      <c r="Q420" s="72">
        <f t="shared" si="230"/>
        <v>105</v>
      </c>
      <c r="R420" s="43" t="str">
        <f t="shared" si="231"/>
        <v>5X033</v>
      </c>
      <c r="S420" s="82" t="str">
        <f t="shared" si="232"/>
        <v/>
      </c>
      <c r="T420" s="40">
        <f t="shared" si="233"/>
        <v>45905</v>
      </c>
      <c r="U420" s="44">
        <v>2500</v>
      </c>
      <c r="V420" s="44">
        <f t="shared" si="234"/>
        <v>0</v>
      </c>
      <c r="W420" s="77">
        <f t="shared" si="235"/>
        <v>2500</v>
      </c>
      <c r="X420" s="78">
        <f t="shared" si="236"/>
        <v>0</v>
      </c>
      <c r="Y420" s="44" cm="1">
        <f t="array" ref="Y420">_xlfn.IFNA(_xlfn.IFS(AND(Q420&gt;=2000, Q420&lt;3000), 10000, AND(Q420&gt;=3000, Q420&lt;4000), 15000, AND(Q420&gt;=4000, Q420&lt;5000), 20000, AND(Q420&gt;=5000), 25000),0)</f>
        <v>0</v>
      </c>
      <c r="Z420" s="91">
        <f t="shared" si="237"/>
        <v>300</v>
      </c>
      <c r="AA420" s="44">
        <f t="shared" si="238"/>
        <v>0</v>
      </c>
      <c r="AB420" s="44"/>
      <c r="AC420" s="44"/>
      <c r="AD420" s="44"/>
      <c r="AE420" s="44">
        <f>VLOOKUP(O420,정산업데이트!$A$6:$B$12,2,10)</f>
        <v>0</v>
      </c>
      <c r="AF420" s="44"/>
      <c r="AG420" s="79">
        <f t="shared" si="239"/>
        <v>300</v>
      </c>
      <c r="AH420" s="80">
        <f t="shared" si="240"/>
        <v>2800</v>
      </c>
      <c r="AI420" s="93"/>
      <c r="AJ420" s="84" t="s">
        <v>3202</v>
      </c>
      <c r="AK420" s="84" t="s">
        <v>73</v>
      </c>
      <c r="AL420" s="84" t="s">
        <v>3203</v>
      </c>
      <c r="AM420" s="84" t="s">
        <v>4251</v>
      </c>
      <c r="AN420" s="84" t="s">
        <v>276</v>
      </c>
      <c r="AO420" s="84" t="s">
        <v>913</v>
      </c>
      <c r="AP420" s="84" t="s">
        <v>914</v>
      </c>
      <c r="AQ420" s="84" t="s">
        <v>122</v>
      </c>
      <c r="AR420" s="85">
        <v>1</v>
      </c>
      <c r="AS420" s="86">
        <v>1.5</v>
      </c>
      <c r="AT420" s="86">
        <v>1E-3</v>
      </c>
      <c r="AU420" s="86">
        <v>1.5</v>
      </c>
      <c r="AV420" s="84" t="s">
        <v>8</v>
      </c>
      <c r="AW420" s="86">
        <v>105</v>
      </c>
      <c r="AX420" s="84" t="s">
        <v>68</v>
      </c>
      <c r="AY420" s="84" t="s">
        <v>68</v>
      </c>
      <c r="AZ420" s="84" t="s">
        <v>68</v>
      </c>
      <c r="BA420" s="84" t="s">
        <v>68</v>
      </c>
      <c r="BB420" s="84" t="s">
        <v>68</v>
      </c>
      <c r="BC420" s="84" t="s">
        <v>125</v>
      </c>
      <c r="BD420" s="84" t="s">
        <v>74</v>
      </c>
      <c r="BE420" s="84" t="s">
        <v>78</v>
      </c>
      <c r="BF420" s="84" t="s">
        <v>122</v>
      </c>
      <c r="BG420" s="84" t="s">
        <v>69</v>
      </c>
      <c r="BH420" s="92" t="s">
        <v>4252</v>
      </c>
      <c r="BI420" s="84" t="s">
        <v>122</v>
      </c>
      <c r="BJ420" s="84" t="s">
        <v>4253</v>
      </c>
      <c r="BK420" s="84" t="s">
        <v>867</v>
      </c>
      <c r="BL420" s="84" t="s">
        <v>122</v>
      </c>
      <c r="BM420" s="84" t="s">
        <v>74</v>
      </c>
      <c r="BN420" s="84" t="s">
        <v>70</v>
      </c>
      <c r="BO420" s="84" t="s">
        <v>71</v>
      </c>
      <c r="BP420" s="84" t="s">
        <v>122</v>
      </c>
      <c r="BQ420" s="84" t="s">
        <v>163</v>
      </c>
    </row>
    <row r="421" spans="1:69" ht="13.2" customHeight="1" x14ac:dyDescent="0.3">
      <c r="A421" s="40" t="str">
        <f t="shared" si="214"/>
        <v>2025-09-05</v>
      </c>
      <c r="B421" s="40" t="str">
        <f t="shared" si="215"/>
        <v>SYD</v>
      </c>
      <c r="C421" s="39" t="str">
        <f t="shared" si="216"/>
        <v>40644104675</v>
      </c>
      <c r="D421" s="41" t="str">
        <f t="shared" si="217"/>
        <v>PKR253171490</v>
      </c>
      <c r="E421" s="41" t="str">
        <f t="shared" si="218"/>
        <v>596421462622</v>
      </c>
      <c r="F421" s="39" t="str">
        <f t="shared" si="219"/>
        <v>2254225</v>
      </c>
      <c r="G421" s="39" t="str">
        <f t="shared" si="220"/>
        <v>WISE EXPRESS LOGISTICS PTY LTD</v>
      </c>
      <c r="H421" s="41" t="str">
        <f t="shared" si="221"/>
        <v>김성아</v>
      </c>
      <c r="I421" s="39" t="str">
        <f t="shared" si="222"/>
        <v>12248</v>
      </c>
      <c r="J421" s="52" t="str">
        <f t="shared" si="223"/>
        <v/>
      </c>
      <c r="K421" s="75">
        <f t="shared" si="224"/>
        <v>1</v>
      </c>
      <c r="L421" s="76">
        <f t="shared" si="225"/>
        <v>1.5</v>
      </c>
      <c r="M421" s="76">
        <f t="shared" si="226"/>
        <v>1E-3</v>
      </c>
      <c r="N421" s="76">
        <f t="shared" si="227"/>
        <v>1.5</v>
      </c>
      <c r="O421" s="42">
        <f t="shared" si="228"/>
        <v>1.5</v>
      </c>
      <c r="P421" s="39" t="str">
        <f t="shared" si="229"/>
        <v>일반(목록배제,Normal-Manifest Exception)</v>
      </c>
      <c r="Q421" s="72">
        <f t="shared" si="230"/>
        <v>120</v>
      </c>
      <c r="R421" s="43" t="str">
        <f t="shared" si="231"/>
        <v>5X033</v>
      </c>
      <c r="S421" s="82" t="str">
        <f t="shared" si="232"/>
        <v/>
      </c>
      <c r="T421" s="40">
        <f t="shared" si="233"/>
        <v>45905</v>
      </c>
      <c r="U421" s="44">
        <v>2500</v>
      </c>
      <c r="V421" s="44">
        <f t="shared" si="234"/>
        <v>0</v>
      </c>
      <c r="W421" s="77">
        <f t="shared" si="235"/>
        <v>2500</v>
      </c>
      <c r="X421" s="78">
        <f t="shared" si="236"/>
        <v>0</v>
      </c>
      <c r="Y421" s="44" cm="1">
        <f t="array" ref="Y421">_xlfn.IFNA(_xlfn.IFS(AND(Q421&gt;=2000, Q421&lt;3000), 10000, AND(Q421&gt;=3000, Q421&lt;4000), 15000, AND(Q421&gt;=4000, Q421&lt;5000), 20000, AND(Q421&gt;=5000), 25000),0)</f>
        <v>0</v>
      </c>
      <c r="Z421" s="91">
        <f t="shared" si="237"/>
        <v>300</v>
      </c>
      <c r="AA421" s="44">
        <f t="shared" si="238"/>
        <v>0</v>
      </c>
      <c r="AB421" s="44"/>
      <c r="AC421" s="44"/>
      <c r="AD421" s="44"/>
      <c r="AE421" s="44">
        <f>VLOOKUP(O421,정산업데이트!$A$6:$B$12,2,10)</f>
        <v>0</v>
      </c>
      <c r="AF421" s="44"/>
      <c r="AG421" s="79">
        <f t="shared" si="239"/>
        <v>300</v>
      </c>
      <c r="AH421" s="80">
        <f t="shared" si="240"/>
        <v>2800</v>
      </c>
      <c r="AI421" s="93"/>
      <c r="AJ421" s="84" t="s">
        <v>3202</v>
      </c>
      <c r="AK421" s="84" t="s">
        <v>73</v>
      </c>
      <c r="AL421" s="84" t="s">
        <v>3203</v>
      </c>
      <c r="AM421" s="84" t="s">
        <v>4254</v>
      </c>
      <c r="AN421" s="84" t="s">
        <v>4255</v>
      </c>
      <c r="AO421" s="84" t="s">
        <v>4256</v>
      </c>
      <c r="AP421" s="84" t="s">
        <v>989</v>
      </c>
      <c r="AQ421" s="84" t="s">
        <v>122</v>
      </c>
      <c r="AR421" s="85">
        <v>1</v>
      </c>
      <c r="AS421" s="86">
        <v>1.5</v>
      </c>
      <c r="AT421" s="86">
        <v>1E-3</v>
      </c>
      <c r="AU421" s="86">
        <v>1.5</v>
      </c>
      <c r="AV421" s="84" t="s">
        <v>8</v>
      </c>
      <c r="AW421" s="86">
        <v>120</v>
      </c>
      <c r="AX421" s="84" t="s">
        <v>68</v>
      </c>
      <c r="AY421" s="84" t="s">
        <v>68</v>
      </c>
      <c r="AZ421" s="84" t="s">
        <v>68</v>
      </c>
      <c r="BA421" s="84" t="s">
        <v>68</v>
      </c>
      <c r="BB421" s="84" t="s">
        <v>68</v>
      </c>
      <c r="BC421" s="84" t="s">
        <v>125</v>
      </c>
      <c r="BD421" s="84" t="s">
        <v>74</v>
      </c>
      <c r="BE421" s="84" t="s">
        <v>78</v>
      </c>
      <c r="BF421" s="84" t="s">
        <v>122</v>
      </c>
      <c r="BG421" s="84" t="s">
        <v>69</v>
      </c>
      <c r="BH421" s="92" t="s">
        <v>4257</v>
      </c>
      <c r="BI421" s="84" t="s">
        <v>122</v>
      </c>
      <c r="BJ421" s="84" t="s">
        <v>4258</v>
      </c>
      <c r="BK421" s="84" t="s">
        <v>867</v>
      </c>
      <c r="BL421" s="84" t="s">
        <v>122</v>
      </c>
      <c r="BM421" s="84" t="s">
        <v>74</v>
      </c>
      <c r="BN421" s="84" t="s">
        <v>70</v>
      </c>
      <c r="BO421" s="84" t="s">
        <v>71</v>
      </c>
      <c r="BP421" s="84" t="s">
        <v>122</v>
      </c>
      <c r="BQ421" s="84" t="s">
        <v>163</v>
      </c>
    </row>
    <row r="422" spans="1:69" ht="13.2" customHeight="1" x14ac:dyDescent="0.3">
      <c r="A422" s="40" t="str">
        <f t="shared" si="214"/>
        <v>2025-09-05</v>
      </c>
      <c r="B422" s="40" t="str">
        <f t="shared" si="215"/>
        <v>SYD</v>
      </c>
      <c r="C422" s="39" t="str">
        <f t="shared" si="216"/>
        <v>40644104675</v>
      </c>
      <c r="D422" s="41" t="str">
        <f t="shared" si="217"/>
        <v>PKR253171491</v>
      </c>
      <c r="E422" s="41" t="str">
        <f t="shared" si="218"/>
        <v>596421462633</v>
      </c>
      <c r="F422" s="39" t="str">
        <f t="shared" si="219"/>
        <v>2254225</v>
      </c>
      <c r="G422" s="39" t="str">
        <f t="shared" si="220"/>
        <v>WISE EXPRESS LOGISTICS PTY LTD</v>
      </c>
      <c r="H422" s="41" t="str">
        <f t="shared" si="221"/>
        <v>이미선</v>
      </c>
      <c r="I422" s="39" t="str">
        <f t="shared" si="222"/>
        <v>52433</v>
      </c>
      <c r="J422" s="52" t="str">
        <f t="shared" si="223"/>
        <v/>
      </c>
      <c r="K422" s="75">
        <f t="shared" si="224"/>
        <v>1</v>
      </c>
      <c r="L422" s="76">
        <f t="shared" si="225"/>
        <v>1.5</v>
      </c>
      <c r="M422" s="76">
        <f t="shared" si="226"/>
        <v>1E-3</v>
      </c>
      <c r="N422" s="76">
        <f t="shared" si="227"/>
        <v>1.5</v>
      </c>
      <c r="O422" s="42">
        <f t="shared" si="228"/>
        <v>1.5</v>
      </c>
      <c r="P422" s="39" t="str">
        <f t="shared" si="229"/>
        <v>일반(목록배제,Normal-Manifest Exception)</v>
      </c>
      <c r="Q422" s="72">
        <f t="shared" si="230"/>
        <v>105</v>
      </c>
      <c r="R422" s="43" t="str">
        <f t="shared" si="231"/>
        <v>5X033</v>
      </c>
      <c r="S422" s="82" t="str">
        <f t="shared" si="232"/>
        <v/>
      </c>
      <c r="T422" s="40">
        <f t="shared" si="233"/>
        <v>45905</v>
      </c>
      <c r="U422" s="44">
        <v>2500</v>
      </c>
      <c r="V422" s="44">
        <f t="shared" si="234"/>
        <v>0</v>
      </c>
      <c r="W422" s="77">
        <f t="shared" si="235"/>
        <v>2500</v>
      </c>
      <c r="X422" s="78">
        <f t="shared" si="236"/>
        <v>0</v>
      </c>
      <c r="Y422" s="44" cm="1">
        <f t="array" ref="Y422">_xlfn.IFNA(_xlfn.IFS(AND(Q422&gt;=2000, Q422&lt;3000), 10000, AND(Q422&gt;=3000, Q422&lt;4000), 15000, AND(Q422&gt;=4000, Q422&lt;5000), 20000, AND(Q422&gt;=5000), 25000),0)</f>
        <v>0</v>
      </c>
      <c r="Z422" s="91">
        <f t="shared" si="237"/>
        <v>300</v>
      </c>
      <c r="AA422" s="44">
        <f t="shared" si="238"/>
        <v>0</v>
      </c>
      <c r="AB422" s="44"/>
      <c r="AC422" s="44"/>
      <c r="AD422" s="44"/>
      <c r="AE422" s="44">
        <f>VLOOKUP(O422,정산업데이트!$A$6:$B$12,2,10)</f>
        <v>0</v>
      </c>
      <c r="AF422" s="44"/>
      <c r="AG422" s="79">
        <f t="shared" si="239"/>
        <v>300</v>
      </c>
      <c r="AH422" s="80">
        <f t="shared" si="240"/>
        <v>2800</v>
      </c>
      <c r="AI422" s="93"/>
      <c r="AJ422" s="84" t="s">
        <v>3202</v>
      </c>
      <c r="AK422" s="84" t="s">
        <v>73</v>
      </c>
      <c r="AL422" s="84" t="s">
        <v>3203</v>
      </c>
      <c r="AM422" s="84" t="s">
        <v>4259</v>
      </c>
      <c r="AN422" s="84" t="s">
        <v>364</v>
      </c>
      <c r="AO422" s="84" t="s">
        <v>365</v>
      </c>
      <c r="AP422" s="84" t="s">
        <v>474</v>
      </c>
      <c r="AQ422" s="84" t="s">
        <v>122</v>
      </c>
      <c r="AR422" s="85">
        <v>1</v>
      </c>
      <c r="AS422" s="86">
        <v>1.5</v>
      </c>
      <c r="AT422" s="86">
        <v>1E-3</v>
      </c>
      <c r="AU422" s="86">
        <v>1.5</v>
      </c>
      <c r="AV422" s="84" t="s">
        <v>8</v>
      </c>
      <c r="AW422" s="86">
        <v>105</v>
      </c>
      <c r="AX422" s="84" t="s">
        <v>68</v>
      </c>
      <c r="AY422" s="84" t="s">
        <v>68</v>
      </c>
      <c r="AZ422" s="84" t="s">
        <v>68</v>
      </c>
      <c r="BA422" s="84" t="s">
        <v>68</v>
      </c>
      <c r="BB422" s="84" t="s">
        <v>68</v>
      </c>
      <c r="BC422" s="84" t="s">
        <v>125</v>
      </c>
      <c r="BD422" s="84" t="s">
        <v>74</v>
      </c>
      <c r="BE422" s="84" t="s">
        <v>78</v>
      </c>
      <c r="BF422" s="84" t="s">
        <v>122</v>
      </c>
      <c r="BG422" s="84" t="s">
        <v>69</v>
      </c>
      <c r="BH422" s="92" t="s">
        <v>4260</v>
      </c>
      <c r="BI422" s="84" t="s">
        <v>122</v>
      </c>
      <c r="BJ422" s="84" t="s">
        <v>4261</v>
      </c>
      <c r="BK422" s="84" t="s">
        <v>867</v>
      </c>
      <c r="BL422" s="84" t="s">
        <v>122</v>
      </c>
      <c r="BM422" s="84" t="s">
        <v>74</v>
      </c>
      <c r="BN422" s="84" t="s">
        <v>70</v>
      </c>
      <c r="BO422" s="84" t="s">
        <v>71</v>
      </c>
      <c r="BP422" s="84" t="s">
        <v>122</v>
      </c>
      <c r="BQ422" s="84" t="s">
        <v>163</v>
      </c>
    </row>
    <row r="423" spans="1:69" ht="13.2" customHeight="1" x14ac:dyDescent="0.3">
      <c r="A423" s="40" t="str">
        <f t="shared" si="214"/>
        <v>2025-09-05</v>
      </c>
      <c r="B423" s="40" t="str">
        <f t="shared" si="215"/>
        <v>SYD</v>
      </c>
      <c r="C423" s="39" t="str">
        <f t="shared" si="216"/>
        <v>40644104675</v>
      </c>
      <c r="D423" s="41" t="str">
        <f t="shared" si="217"/>
        <v>PKR253171492</v>
      </c>
      <c r="E423" s="41" t="str">
        <f t="shared" si="218"/>
        <v>596421462644</v>
      </c>
      <c r="F423" s="39" t="str">
        <f t="shared" si="219"/>
        <v>2254225</v>
      </c>
      <c r="G423" s="39" t="str">
        <f t="shared" si="220"/>
        <v>WISE EXPRESS LOGISTICS PTY LTD</v>
      </c>
      <c r="H423" s="41" t="str">
        <f t="shared" si="221"/>
        <v>이경아</v>
      </c>
      <c r="I423" s="39" t="str">
        <f t="shared" si="222"/>
        <v>13602</v>
      </c>
      <c r="J423" s="52" t="str">
        <f t="shared" si="223"/>
        <v/>
      </c>
      <c r="K423" s="75">
        <f t="shared" si="224"/>
        <v>1</v>
      </c>
      <c r="L423" s="76">
        <f t="shared" si="225"/>
        <v>1.5</v>
      </c>
      <c r="M423" s="76">
        <f t="shared" si="226"/>
        <v>1E-3</v>
      </c>
      <c r="N423" s="76">
        <f t="shared" si="227"/>
        <v>1.5</v>
      </c>
      <c r="O423" s="42">
        <f t="shared" si="228"/>
        <v>1.5</v>
      </c>
      <c r="P423" s="39" t="str">
        <f t="shared" si="229"/>
        <v>일반(목록배제,Normal-Manifest Exception)</v>
      </c>
      <c r="Q423" s="72">
        <f t="shared" si="230"/>
        <v>90</v>
      </c>
      <c r="R423" s="43" t="str">
        <f t="shared" si="231"/>
        <v>5X033</v>
      </c>
      <c r="S423" s="82" t="str">
        <f t="shared" si="232"/>
        <v/>
      </c>
      <c r="T423" s="40">
        <f t="shared" si="233"/>
        <v>45905</v>
      </c>
      <c r="U423" s="44">
        <v>2500</v>
      </c>
      <c r="V423" s="44">
        <f t="shared" si="234"/>
        <v>0</v>
      </c>
      <c r="W423" s="77">
        <f t="shared" si="235"/>
        <v>2500</v>
      </c>
      <c r="X423" s="78">
        <f t="shared" si="236"/>
        <v>0</v>
      </c>
      <c r="Y423" s="44" cm="1">
        <f t="array" ref="Y423">_xlfn.IFNA(_xlfn.IFS(AND(Q423&gt;=2000, Q423&lt;3000), 10000, AND(Q423&gt;=3000, Q423&lt;4000), 15000, AND(Q423&gt;=4000, Q423&lt;5000), 20000, AND(Q423&gt;=5000), 25000),0)</f>
        <v>0</v>
      </c>
      <c r="Z423" s="91">
        <f t="shared" si="237"/>
        <v>300</v>
      </c>
      <c r="AA423" s="44">
        <f t="shared" si="238"/>
        <v>0</v>
      </c>
      <c r="AB423" s="44"/>
      <c r="AC423" s="44"/>
      <c r="AD423" s="44"/>
      <c r="AE423" s="44">
        <f>VLOOKUP(O423,정산업데이트!$A$6:$B$12,2,10)</f>
        <v>0</v>
      </c>
      <c r="AF423" s="44"/>
      <c r="AG423" s="79">
        <f t="shared" si="239"/>
        <v>300</v>
      </c>
      <c r="AH423" s="80">
        <f t="shared" si="240"/>
        <v>2800</v>
      </c>
      <c r="AI423" s="93"/>
      <c r="AJ423" s="84" t="s">
        <v>3202</v>
      </c>
      <c r="AK423" s="84" t="s">
        <v>73</v>
      </c>
      <c r="AL423" s="84" t="s">
        <v>3203</v>
      </c>
      <c r="AM423" s="84" t="s">
        <v>4262</v>
      </c>
      <c r="AN423" s="84" t="s">
        <v>321</v>
      </c>
      <c r="AO423" s="84" t="s">
        <v>4263</v>
      </c>
      <c r="AP423" s="84" t="s">
        <v>4264</v>
      </c>
      <c r="AQ423" s="84" t="s">
        <v>122</v>
      </c>
      <c r="AR423" s="85">
        <v>1</v>
      </c>
      <c r="AS423" s="86">
        <v>1.5</v>
      </c>
      <c r="AT423" s="86">
        <v>1E-3</v>
      </c>
      <c r="AU423" s="86">
        <v>1.5</v>
      </c>
      <c r="AV423" s="84" t="s">
        <v>8</v>
      </c>
      <c r="AW423" s="86">
        <v>90</v>
      </c>
      <c r="AX423" s="84" t="s">
        <v>68</v>
      </c>
      <c r="AY423" s="84" t="s">
        <v>68</v>
      </c>
      <c r="AZ423" s="84" t="s">
        <v>68</v>
      </c>
      <c r="BA423" s="84" t="s">
        <v>68</v>
      </c>
      <c r="BB423" s="84" t="s">
        <v>68</v>
      </c>
      <c r="BC423" s="84" t="s">
        <v>125</v>
      </c>
      <c r="BD423" s="84" t="s">
        <v>74</v>
      </c>
      <c r="BE423" s="84" t="s">
        <v>78</v>
      </c>
      <c r="BF423" s="84" t="s">
        <v>122</v>
      </c>
      <c r="BG423" s="84" t="s">
        <v>69</v>
      </c>
      <c r="BH423" s="92" t="s">
        <v>4265</v>
      </c>
      <c r="BI423" s="84" t="s">
        <v>122</v>
      </c>
      <c r="BJ423" s="84" t="s">
        <v>4266</v>
      </c>
      <c r="BK423" s="84" t="s">
        <v>867</v>
      </c>
      <c r="BL423" s="84" t="s">
        <v>122</v>
      </c>
      <c r="BM423" s="84" t="s">
        <v>74</v>
      </c>
      <c r="BN423" s="84" t="s">
        <v>70</v>
      </c>
      <c r="BO423" s="84" t="s">
        <v>71</v>
      </c>
      <c r="BP423" s="84" t="s">
        <v>122</v>
      </c>
      <c r="BQ423" s="84" t="s">
        <v>163</v>
      </c>
    </row>
    <row r="424" spans="1:69" ht="13.2" customHeight="1" x14ac:dyDescent="0.3">
      <c r="A424" s="40" t="str">
        <f t="shared" si="214"/>
        <v>2025-09-05</v>
      </c>
      <c r="B424" s="40" t="str">
        <f t="shared" si="215"/>
        <v>SYD</v>
      </c>
      <c r="C424" s="39" t="str">
        <f t="shared" si="216"/>
        <v>40644104675</v>
      </c>
      <c r="D424" s="41" t="str">
        <f t="shared" si="217"/>
        <v>PKR253171493</v>
      </c>
      <c r="E424" s="41" t="str">
        <f t="shared" si="218"/>
        <v>596421462655</v>
      </c>
      <c r="F424" s="39" t="str">
        <f t="shared" si="219"/>
        <v>2254225</v>
      </c>
      <c r="G424" s="39" t="str">
        <f t="shared" si="220"/>
        <v>WISE EXPRESS LOGISTICS PTY LTD</v>
      </c>
      <c r="H424" s="41" t="str">
        <f t="shared" si="221"/>
        <v>최용은</v>
      </c>
      <c r="I424" s="39" t="str">
        <f t="shared" si="222"/>
        <v>10104</v>
      </c>
      <c r="J424" s="52" t="str">
        <f t="shared" si="223"/>
        <v/>
      </c>
      <c r="K424" s="75">
        <f t="shared" si="224"/>
        <v>1</v>
      </c>
      <c r="L424" s="76">
        <f t="shared" si="225"/>
        <v>1.5</v>
      </c>
      <c r="M424" s="76">
        <f t="shared" si="226"/>
        <v>1E-3</v>
      </c>
      <c r="N424" s="76">
        <f t="shared" si="227"/>
        <v>1.5</v>
      </c>
      <c r="O424" s="42">
        <f t="shared" si="228"/>
        <v>1.5</v>
      </c>
      <c r="P424" s="39" t="str">
        <f t="shared" si="229"/>
        <v>일반(목록배제,Normal-Manifest Exception)</v>
      </c>
      <c r="Q424" s="72">
        <f t="shared" si="230"/>
        <v>85</v>
      </c>
      <c r="R424" s="43" t="str">
        <f t="shared" si="231"/>
        <v>5X033</v>
      </c>
      <c r="S424" s="82" t="str">
        <f t="shared" si="232"/>
        <v/>
      </c>
      <c r="T424" s="40">
        <f t="shared" si="233"/>
        <v>45905</v>
      </c>
      <c r="U424" s="44">
        <v>2500</v>
      </c>
      <c r="V424" s="44">
        <f t="shared" si="234"/>
        <v>0</v>
      </c>
      <c r="W424" s="77">
        <f t="shared" si="235"/>
        <v>2500</v>
      </c>
      <c r="X424" s="78">
        <f t="shared" si="236"/>
        <v>0</v>
      </c>
      <c r="Y424" s="44" cm="1">
        <f t="array" ref="Y424">_xlfn.IFNA(_xlfn.IFS(AND(Q424&gt;=2000, Q424&lt;3000), 10000, AND(Q424&gt;=3000, Q424&lt;4000), 15000, AND(Q424&gt;=4000, Q424&lt;5000), 20000, AND(Q424&gt;=5000), 25000),0)</f>
        <v>0</v>
      </c>
      <c r="Z424" s="91">
        <f t="shared" si="237"/>
        <v>300</v>
      </c>
      <c r="AA424" s="44">
        <f t="shared" si="238"/>
        <v>0</v>
      </c>
      <c r="AB424" s="44"/>
      <c r="AC424" s="44"/>
      <c r="AD424" s="44"/>
      <c r="AE424" s="44">
        <f>VLOOKUP(O424,정산업데이트!$A$6:$B$12,2,10)</f>
        <v>0</v>
      </c>
      <c r="AF424" s="44"/>
      <c r="AG424" s="79">
        <f t="shared" si="239"/>
        <v>300</v>
      </c>
      <c r="AH424" s="80">
        <f t="shared" si="240"/>
        <v>2800</v>
      </c>
      <c r="AI424" s="93"/>
      <c r="AJ424" s="84" t="s">
        <v>3202</v>
      </c>
      <c r="AK424" s="84" t="s">
        <v>73</v>
      </c>
      <c r="AL424" s="84" t="s">
        <v>3203</v>
      </c>
      <c r="AM424" s="84" t="s">
        <v>4267</v>
      </c>
      <c r="AN424" s="84" t="s">
        <v>4268</v>
      </c>
      <c r="AO424" s="84" t="s">
        <v>4269</v>
      </c>
      <c r="AP424" s="84" t="s">
        <v>4270</v>
      </c>
      <c r="AQ424" s="84" t="s">
        <v>122</v>
      </c>
      <c r="AR424" s="85">
        <v>1</v>
      </c>
      <c r="AS424" s="86">
        <v>1.5</v>
      </c>
      <c r="AT424" s="86">
        <v>1E-3</v>
      </c>
      <c r="AU424" s="86">
        <v>1.5</v>
      </c>
      <c r="AV424" s="84" t="s">
        <v>8</v>
      </c>
      <c r="AW424" s="86">
        <v>85</v>
      </c>
      <c r="AX424" s="84" t="s">
        <v>68</v>
      </c>
      <c r="AY424" s="84" t="s">
        <v>68</v>
      </c>
      <c r="AZ424" s="84" t="s">
        <v>68</v>
      </c>
      <c r="BA424" s="84" t="s">
        <v>68</v>
      </c>
      <c r="BB424" s="84" t="s">
        <v>68</v>
      </c>
      <c r="BC424" s="84" t="s">
        <v>125</v>
      </c>
      <c r="BD424" s="84" t="s">
        <v>74</v>
      </c>
      <c r="BE424" s="84" t="s">
        <v>78</v>
      </c>
      <c r="BF424" s="84" t="s">
        <v>122</v>
      </c>
      <c r="BG424" s="84" t="s">
        <v>69</v>
      </c>
      <c r="BH424" s="92" t="s">
        <v>4271</v>
      </c>
      <c r="BI424" s="84" t="s">
        <v>122</v>
      </c>
      <c r="BJ424" s="84" t="s">
        <v>4272</v>
      </c>
      <c r="BK424" s="84" t="s">
        <v>867</v>
      </c>
      <c r="BL424" s="84" t="s">
        <v>122</v>
      </c>
      <c r="BM424" s="84" t="s">
        <v>74</v>
      </c>
      <c r="BN424" s="84" t="s">
        <v>70</v>
      </c>
      <c r="BO424" s="84" t="s">
        <v>71</v>
      </c>
      <c r="BP424" s="84" t="s">
        <v>122</v>
      </c>
      <c r="BQ424" s="84" t="s">
        <v>163</v>
      </c>
    </row>
    <row r="425" spans="1:69" ht="13.2" customHeight="1" x14ac:dyDescent="0.3">
      <c r="A425" s="40" t="str">
        <f t="shared" si="214"/>
        <v>2025-09-05</v>
      </c>
      <c r="B425" s="40" t="str">
        <f t="shared" si="215"/>
        <v>SYD</v>
      </c>
      <c r="C425" s="39" t="str">
        <f t="shared" si="216"/>
        <v>40644104675</v>
      </c>
      <c r="D425" s="41" t="str">
        <f t="shared" si="217"/>
        <v>PKR253171495</v>
      </c>
      <c r="E425" s="41" t="str">
        <f t="shared" si="218"/>
        <v>596421462670</v>
      </c>
      <c r="F425" s="39" t="str">
        <f t="shared" si="219"/>
        <v>2254225</v>
      </c>
      <c r="G425" s="39" t="str">
        <f t="shared" si="220"/>
        <v>WISE EXPRESS LOGISTICS PTY LTD</v>
      </c>
      <c r="H425" s="41" t="str">
        <f t="shared" si="221"/>
        <v>정해원</v>
      </c>
      <c r="I425" s="39" t="str">
        <f t="shared" si="222"/>
        <v>12821</v>
      </c>
      <c r="J425" s="52" t="str">
        <f t="shared" si="223"/>
        <v/>
      </c>
      <c r="K425" s="75">
        <f t="shared" si="224"/>
        <v>1</v>
      </c>
      <c r="L425" s="76">
        <f t="shared" si="225"/>
        <v>1.5</v>
      </c>
      <c r="M425" s="76">
        <f t="shared" si="226"/>
        <v>1E-3</v>
      </c>
      <c r="N425" s="76">
        <f t="shared" si="227"/>
        <v>1.5</v>
      </c>
      <c r="O425" s="42">
        <f t="shared" si="228"/>
        <v>1.5</v>
      </c>
      <c r="P425" s="39" t="str">
        <f t="shared" si="229"/>
        <v>일반(목록배제,Normal-Manifest Exception)</v>
      </c>
      <c r="Q425" s="72">
        <f t="shared" si="230"/>
        <v>115</v>
      </c>
      <c r="R425" s="43" t="str">
        <f t="shared" si="231"/>
        <v>5X033</v>
      </c>
      <c r="S425" s="82" t="str">
        <f t="shared" si="232"/>
        <v/>
      </c>
      <c r="T425" s="40">
        <f t="shared" si="233"/>
        <v>45905</v>
      </c>
      <c r="U425" s="44">
        <v>2500</v>
      </c>
      <c r="V425" s="44">
        <f t="shared" si="234"/>
        <v>0</v>
      </c>
      <c r="W425" s="77">
        <f t="shared" si="235"/>
        <v>2500</v>
      </c>
      <c r="X425" s="78">
        <f t="shared" si="236"/>
        <v>0</v>
      </c>
      <c r="Y425" s="44" cm="1">
        <f t="array" ref="Y425">_xlfn.IFNA(_xlfn.IFS(AND(Q425&gt;=2000, Q425&lt;3000), 10000, AND(Q425&gt;=3000, Q425&lt;4000), 15000, AND(Q425&gt;=4000, Q425&lt;5000), 20000, AND(Q425&gt;=5000), 25000),0)</f>
        <v>0</v>
      </c>
      <c r="Z425" s="91">
        <f t="shared" si="237"/>
        <v>300</v>
      </c>
      <c r="AA425" s="44">
        <f t="shared" si="238"/>
        <v>0</v>
      </c>
      <c r="AB425" s="44"/>
      <c r="AC425" s="44"/>
      <c r="AD425" s="44"/>
      <c r="AE425" s="44">
        <f>VLOOKUP(O425,정산업데이트!$A$6:$B$12,2,10)</f>
        <v>0</v>
      </c>
      <c r="AF425" s="44"/>
      <c r="AG425" s="79">
        <f t="shared" si="239"/>
        <v>300</v>
      </c>
      <c r="AH425" s="80">
        <f t="shared" si="240"/>
        <v>2800</v>
      </c>
      <c r="AJ425" s="84" t="s">
        <v>3202</v>
      </c>
      <c r="AK425" s="84" t="s">
        <v>73</v>
      </c>
      <c r="AL425" s="84" t="s">
        <v>3203</v>
      </c>
      <c r="AM425" s="84" t="s">
        <v>4273</v>
      </c>
      <c r="AN425" s="84" t="s">
        <v>824</v>
      </c>
      <c r="AO425" s="84" t="s">
        <v>4274</v>
      </c>
      <c r="AP425" s="84" t="s">
        <v>822</v>
      </c>
      <c r="AQ425" s="84" t="s">
        <v>122</v>
      </c>
      <c r="AR425" s="85">
        <v>1</v>
      </c>
      <c r="AS425" s="86">
        <v>1.5</v>
      </c>
      <c r="AT425" s="86">
        <v>1E-3</v>
      </c>
      <c r="AU425" s="86">
        <v>1.5</v>
      </c>
      <c r="AV425" s="84" t="s">
        <v>8</v>
      </c>
      <c r="AW425" s="86">
        <v>115</v>
      </c>
      <c r="AX425" s="84" t="s">
        <v>68</v>
      </c>
      <c r="AY425" s="84" t="s">
        <v>68</v>
      </c>
      <c r="AZ425" s="84" t="s">
        <v>68</v>
      </c>
      <c r="BA425" s="84" t="s">
        <v>68</v>
      </c>
      <c r="BB425" s="84" t="s">
        <v>68</v>
      </c>
      <c r="BC425" s="84" t="s">
        <v>125</v>
      </c>
      <c r="BD425" s="84" t="s">
        <v>74</v>
      </c>
      <c r="BE425" s="84" t="s">
        <v>78</v>
      </c>
      <c r="BF425" s="84" t="s">
        <v>122</v>
      </c>
      <c r="BG425" s="84" t="s">
        <v>69</v>
      </c>
      <c r="BH425" s="92" t="s">
        <v>4275</v>
      </c>
      <c r="BI425" s="84" t="s">
        <v>122</v>
      </c>
      <c r="BJ425" s="84" t="s">
        <v>4276</v>
      </c>
      <c r="BK425" s="84" t="s">
        <v>867</v>
      </c>
      <c r="BL425" s="84" t="s">
        <v>122</v>
      </c>
      <c r="BM425" s="84" t="s">
        <v>74</v>
      </c>
      <c r="BN425" s="84" t="s">
        <v>70</v>
      </c>
      <c r="BO425" s="84" t="s">
        <v>71</v>
      </c>
      <c r="BP425" s="84" t="s">
        <v>122</v>
      </c>
      <c r="BQ425" s="84" t="s">
        <v>163</v>
      </c>
    </row>
    <row r="426" spans="1:69" ht="13.2" customHeight="1" x14ac:dyDescent="0.3">
      <c r="A426" s="40" t="str">
        <f t="shared" si="214"/>
        <v>2025-09-05</v>
      </c>
      <c r="B426" s="40" t="str">
        <f t="shared" si="215"/>
        <v>SYD</v>
      </c>
      <c r="C426" s="39" t="str">
        <f t="shared" si="216"/>
        <v>40644104675</v>
      </c>
      <c r="D426" s="41" t="str">
        <f t="shared" si="217"/>
        <v>PKR253171496</v>
      </c>
      <c r="E426" s="41" t="str">
        <f t="shared" si="218"/>
        <v>596421462681</v>
      </c>
      <c r="F426" s="39" t="str">
        <f t="shared" si="219"/>
        <v>2254225</v>
      </c>
      <c r="G426" s="39" t="str">
        <f t="shared" si="220"/>
        <v>WISE EXPRESS LOGISTICS PTY LTD</v>
      </c>
      <c r="H426" s="41" t="str">
        <f t="shared" si="221"/>
        <v>최미례</v>
      </c>
      <c r="I426" s="39" t="str">
        <f t="shared" si="222"/>
        <v>08773</v>
      </c>
      <c r="J426" s="52" t="str">
        <f t="shared" si="223"/>
        <v/>
      </c>
      <c r="K426" s="75">
        <f t="shared" si="224"/>
        <v>1</v>
      </c>
      <c r="L426" s="76">
        <f t="shared" si="225"/>
        <v>1.5</v>
      </c>
      <c r="M426" s="76">
        <f t="shared" si="226"/>
        <v>1E-3</v>
      </c>
      <c r="N426" s="76">
        <f t="shared" si="227"/>
        <v>1.5</v>
      </c>
      <c r="O426" s="42">
        <f t="shared" si="228"/>
        <v>1.5</v>
      </c>
      <c r="P426" s="39" t="str">
        <f t="shared" si="229"/>
        <v>일반(목록배제,Normal-Manifest Exception)</v>
      </c>
      <c r="Q426" s="72">
        <f t="shared" si="230"/>
        <v>120</v>
      </c>
      <c r="R426" s="43" t="str">
        <f t="shared" si="231"/>
        <v>5X033</v>
      </c>
      <c r="S426" s="82" t="str">
        <f t="shared" si="232"/>
        <v/>
      </c>
      <c r="T426" s="40">
        <f t="shared" si="233"/>
        <v>45905</v>
      </c>
      <c r="U426" s="44">
        <v>2500</v>
      </c>
      <c r="V426" s="44">
        <f t="shared" si="234"/>
        <v>0</v>
      </c>
      <c r="W426" s="77">
        <f t="shared" si="235"/>
        <v>2500</v>
      </c>
      <c r="X426" s="78">
        <f t="shared" si="236"/>
        <v>0</v>
      </c>
      <c r="Y426" s="44" cm="1">
        <f t="array" ref="Y426">_xlfn.IFNA(_xlfn.IFS(AND(Q426&gt;=2000, Q426&lt;3000), 10000, AND(Q426&gt;=3000, Q426&lt;4000), 15000, AND(Q426&gt;=4000, Q426&lt;5000), 20000, AND(Q426&gt;=5000), 25000),0)</f>
        <v>0</v>
      </c>
      <c r="Z426" s="91">
        <f t="shared" si="237"/>
        <v>300</v>
      </c>
      <c r="AA426" s="44">
        <f t="shared" si="238"/>
        <v>0</v>
      </c>
      <c r="AB426" s="44"/>
      <c r="AC426" s="44"/>
      <c r="AD426" s="44"/>
      <c r="AE426" s="44">
        <f>VLOOKUP(O426,정산업데이트!$A$6:$B$12,2,10)</f>
        <v>0</v>
      </c>
      <c r="AF426" s="44"/>
      <c r="AG426" s="79">
        <f t="shared" si="239"/>
        <v>300</v>
      </c>
      <c r="AH426" s="80">
        <f t="shared" si="240"/>
        <v>2800</v>
      </c>
      <c r="AI426" s="93"/>
      <c r="AJ426" s="84" t="s">
        <v>3202</v>
      </c>
      <c r="AK426" s="84" t="s">
        <v>73</v>
      </c>
      <c r="AL426" s="84" t="s">
        <v>3203</v>
      </c>
      <c r="AM426" s="84" t="s">
        <v>4277</v>
      </c>
      <c r="AN426" s="84" t="s">
        <v>4278</v>
      </c>
      <c r="AO426" s="84" t="s">
        <v>4279</v>
      </c>
      <c r="AP426" s="84" t="s">
        <v>505</v>
      </c>
      <c r="AQ426" s="84" t="s">
        <v>122</v>
      </c>
      <c r="AR426" s="85">
        <v>1</v>
      </c>
      <c r="AS426" s="86">
        <v>1.5</v>
      </c>
      <c r="AT426" s="86">
        <v>1E-3</v>
      </c>
      <c r="AU426" s="86">
        <v>1.5</v>
      </c>
      <c r="AV426" s="84" t="s">
        <v>8</v>
      </c>
      <c r="AW426" s="86">
        <v>120</v>
      </c>
      <c r="AX426" s="84" t="s">
        <v>68</v>
      </c>
      <c r="AY426" s="84" t="s">
        <v>68</v>
      </c>
      <c r="AZ426" s="84" t="s">
        <v>68</v>
      </c>
      <c r="BA426" s="84" t="s">
        <v>68</v>
      </c>
      <c r="BB426" s="84" t="s">
        <v>68</v>
      </c>
      <c r="BC426" s="84" t="s">
        <v>125</v>
      </c>
      <c r="BD426" s="84" t="s">
        <v>74</v>
      </c>
      <c r="BE426" s="84" t="s">
        <v>78</v>
      </c>
      <c r="BF426" s="84" t="s">
        <v>122</v>
      </c>
      <c r="BG426" s="84" t="s">
        <v>69</v>
      </c>
      <c r="BH426" s="92" t="s">
        <v>4280</v>
      </c>
      <c r="BI426" s="84" t="s">
        <v>122</v>
      </c>
      <c r="BJ426" s="84" t="s">
        <v>4281</v>
      </c>
      <c r="BK426" s="84" t="s">
        <v>867</v>
      </c>
      <c r="BL426" s="84" t="s">
        <v>122</v>
      </c>
      <c r="BM426" s="84" t="s">
        <v>74</v>
      </c>
      <c r="BN426" s="84" t="s">
        <v>70</v>
      </c>
      <c r="BO426" s="84" t="s">
        <v>71</v>
      </c>
      <c r="BP426" s="84" t="s">
        <v>122</v>
      </c>
      <c r="BQ426" s="84" t="s">
        <v>163</v>
      </c>
    </row>
    <row r="427" spans="1:69" ht="13.2" customHeight="1" x14ac:dyDescent="0.3">
      <c r="A427" s="40" t="str">
        <f t="shared" si="214"/>
        <v>2025-09-05</v>
      </c>
      <c r="B427" s="40" t="str">
        <f t="shared" si="215"/>
        <v>SYD</v>
      </c>
      <c r="C427" s="39" t="str">
        <f t="shared" si="216"/>
        <v>40644104675</v>
      </c>
      <c r="D427" s="41" t="str">
        <f t="shared" si="217"/>
        <v>PKR253171497</v>
      </c>
      <c r="E427" s="41" t="str">
        <f t="shared" si="218"/>
        <v>596421462692</v>
      </c>
      <c r="F427" s="39" t="str">
        <f t="shared" si="219"/>
        <v>2254225</v>
      </c>
      <c r="G427" s="39" t="str">
        <f t="shared" si="220"/>
        <v>WISE EXPRESS LOGISTICS PTY LTD</v>
      </c>
      <c r="H427" s="41" t="str">
        <f t="shared" si="221"/>
        <v>김유란</v>
      </c>
      <c r="I427" s="39" t="str">
        <f t="shared" si="222"/>
        <v>15508</v>
      </c>
      <c r="J427" s="52" t="str">
        <f t="shared" si="223"/>
        <v/>
      </c>
      <c r="K427" s="75">
        <f t="shared" si="224"/>
        <v>1</v>
      </c>
      <c r="L427" s="76">
        <f t="shared" si="225"/>
        <v>1.5</v>
      </c>
      <c r="M427" s="76">
        <f t="shared" si="226"/>
        <v>1E-3</v>
      </c>
      <c r="N427" s="76">
        <f t="shared" si="227"/>
        <v>1.5</v>
      </c>
      <c r="O427" s="42">
        <f t="shared" si="228"/>
        <v>1.5</v>
      </c>
      <c r="P427" s="39" t="str">
        <f t="shared" si="229"/>
        <v>일반(목록배제,Normal-Manifest Exception)</v>
      </c>
      <c r="Q427" s="72">
        <f t="shared" si="230"/>
        <v>100</v>
      </c>
      <c r="R427" s="43" t="str">
        <f t="shared" si="231"/>
        <v>5X033</v>
      </c>
      <c r="S427" s="82" t="str">
        <f t="shared" si="232"/>
        <v/>
      </c>
      <c r="T427" s="40">
        <f t="shared" si="233"/>
        <v>45905</v>
      </c>
      <c r="U427" s="44">
        <v>2500</v>
      </c>
      <c r="V427" s="44">
        <f t="shared" si="234"/>
        <v>0</v>
      </c>
      <c r="W427" s="77">
        <f t="shared" si="235"/>
        <v>2500</v>
      </c>
      <c r="X427" s="78">
        <f t="shared" si="236"/>
        <v>0</v>
      </c>
      <c r="Y427" s="44" cm="1">
        <f t="array" ref="Y427">_xlfn.IFNA(_xlfn.IFS(AND(Q427&gt;=2000, Q427&lt;3000), 10000, AND(Q427&gt;=3000, Q427&lt;4000), 15000, AND(Q427&gt;=4000, Q427&lt;5000), 20000, AND(Q427&gt;=5000), 25000),0)</f>
        <v>0</v>
      </c>
      <c r="Z427" s="91">
        <f t="shared" si="237"/>
        <v>300</v>
      </c>
      <c r="AA427" s="44">
        <f t="shared" si="238"/>
        <v>0</v>
      </c>
      <c r="AB427" s="44"/>
      <c r="AC427" s="44"/>
      <c r="AD427" s="44"/>
      <c r="AE427" s="44">
        <f>VLOOKUP(O427,정산업데이트!$A$6:$B$12,2,10)</f>
        <v>0</v>
      </c>
      <c r="AF427" s="44"/>
      <c r="AG427" s="79">
        <f t="shared" si="239"/>
        <v>300</v>
      </c>
      <c r="AH427" s="80">
        <f t="shared" si="240"/>
        <v>2800</v>
      </c>
      <c r="AI427" s="93"/>
      <c r="AJ427" s="84" t="s">
        <v>3202</v>
      </c>
      <c r="AK427" s="84" t="s">
        <v>73</v>
      </c>
      <c r="AL427" s="84" t="s">
        <v>3203</v>
      </c>
      <c r="AM427" s="84" t="s">
        <v>4282</v>
      </c>
      <c r="AN427" s="84" t="s">
        <v>1941</v>
      </c>
      <c r="AO427" s="84" t="s">
        <v>1942</v>
      </c>
      <c r="AP427" s="84" t="s">
        <v>1943</v>
      </c>
      <c r="AQ427" s="84" t="s">
        <v>122</v>
      </c>
      <c r="AR427" s="85">
        <v>1</v>
      </c>
      <c r="AS427" s="86">
        <v>1.5</v>
      </c>
      <c r="AT427" s="86">
        <v>1E-3</v>
      </c>
      <c r="AU427" s="86">
        <v>1.5</v>
      </c>
      <c r="AV427" s="84" t="s">
        <v>8</v>
      </c>
      <c r="AW427" s="86">
        <v>100</v>
      </c>
      <c r="AX427" s="84" t="s">
        <v>68</v>
      </c>
      <c r="AY427" s="84" t="s">
        <v>68</v>
      </c>
      <c r="AZ427" s="84" t="s">
        <v>68</v>
      </c>
      <c r="BA427" s="84" t="s">
        <v>68</v>
      </c>
      <c r="BB427" s="84" t="s">
        <v>68</v>
      </c>
      <c r="BC427" s="84" t="s">
        <v>125</v>
      </c>
      <c r="BD427" s="84" t="s">
        <v>74</v>
      </c>
      <c r="BE427" s="84" t="s">
        <v>78</v>
      </c>
      <c r="BF427" s="84" t="s">
        <v>122</v>
      </c>
      <c r="BG427" s="84" t="s">
        <v>69</v>
      </c>
      <c r="BH427" s="92" t="s">
        <v>4283</v>
      </c>
      <c r="BI427" s="84" t="s">
        <v>122</v>
      </c>
      <c r="BJ427" s="84" t="s">
        <v>4284</v>
      </c>
      <c r="BK427" s="84" t="s">
        <v>867</v>
      </c>
      <c r="BL427" s="84" t="s">
        <v>122</v>
      </c>
      <c r="BM427" s="84" t="s">
        <v>74</v>
      </c>
      <c r="BN427" s="84" t="s">
        <v>70</v>
      </c>
      <c r="BO427" s="84" t="s">
        <v>71</v>
      </c>
      <c r="BP427" s="84" t="s">
        <v>122</v>
      </c>
      <c r="BQ427" s="84" t="s">
        <v>163</v>
      </c>
    </row>
    <row r="428" spans="1:69" ht="13.2" customHeight="1" x14ac:dyDescent="0.3">
      <c r="A428" s="40" t="str">
        <f t="shared" si="214"/>
        <v>2025-09-05</v>
      </c>
      <c r="B428" s="40" t="str">
        <f t="shared" si="215"/>
        <v>SYD</v>
      </c>
      <c r="C428" s="39" t="str">
        <f t="shared" si="216"/>
        <v>40644104675</v>
      </c>
      <c r="D428" s="41" t="str">
        <f t="shared" si="217"/>
        <v>PKR253171498</v>
      </c>
      <c r="E428" s="41" t="str">
        <f t="shared" si="218"/>
        <v>596421462703</v>
      </c>
      <c r="F428" s="39" t="str">
        <f t="shared" si="219"/>
        <v>2254225</v>
      </c>
      <c r="G428" s="39" t="str">
        <f t="shared" si="220"/>
        <v>WISE EXPRESS LOGISTICS PTY LTD</v>
      </c>
      <c r="H428" s="41" t="str">
        <f t="shared" si="221"/>
        <v>이순자</v>
      </c>
      <c r="I428" s="39" t="str">
        <f t="shared" si="222"/>
        <v>42464</v>
      </c>
      <c r="J428" s="52" t="str">
        <f t="shared" si="223"/>
        <v/>
      </c>
      <c r="K428" s="75">
        <f t="shared" si="224"/>
        <v>1</v>
      </c>
      <c r="L428" s="76">
        <f t="shared" si="225"/>
        <v>1.5</v>
      </c>
      <c r="M428" s="76">
        <f t="shared" si="226"/>
        <v>1E-3</v>
      </c>
      <c r="N428" s="76">
        <f t="shared" si="227"/>
        <v>1.5</v>
      </c>
      <c r="O428" s="42">
        <f t="shared" si="228"/>
        <v>1.5</v>
      </c>
      <c r="P428" s="39" t="str">
        <f t="shared" si="229"/>
        <v>일반(목록배제,Normal-Manifest Exception)</v>
      </c>
      <c r="Q428" s="72">
        <f t="shared" si="230"/>
        <v>90</v>
      </c>
      <c r="R428" s="43" t="str">
        <f t="shared" si="231"/>
        <v>5X033</v>
      </c>
      <c r="S428" s="82" t="str">
        <f t="shared" si="232"/>
        <v/>
      </c>
      <c r="T428" s="40">
        <f t="shared" si="233"/>
        <v>45905</v>
      </c>
      <c r="U428" s="44">
        <v>2500</v>
      </c>
      <c r="V428" s="44">
        <f t="shared" si="234"/>
        <v>0</v>
      </c>
      <c r="W428" s="77">
        <f t="shared" si="235"/>
        <v>2500</v>
      </c>
      <c r="X428" s="78">
        <f t="shared" si="236"/>
        <v>0</v>
      </c>
      <c r="Y428" s="44" cm="1">
        <f t="array" ref="Y428">_xlfn.IFNA(_xlfn.IFS(AND(Q428&gt;=2000, Q428&lt;3000), 10000, AND(Q428&gt;=3000, Q428&lt;4000), 15000, AND(Q428&gt;=4000, Q428&lt;5000), 20000, AND(Q428&gt;=5000), 25000),0)</f>
        <v>0</v>
      </c>
      <c r="Z428" s="91">
        <f t="shared" si="237"/>
        <v>300</v>
      </c>
      <c r="AA428" s="44">
        <f t="shared" si="238"/>
        <v>0</v>
      </c>
      <c r="AB428" s="44"/>
      <c r="AC428" s="44"/>
      <c r="AD428" s="44"/>
      <c r="AE428" s="44">
        <f>VLOOKUP(O428,정산업데이트!$A$6:$B$12,2,10)</f>
        <v>0</v>
      </c>
      <c r="AF428" s="44"/>
      <c r="AG428" s="79">
        <f t="shared" si="239"/>
        <v>300</v>
      </c>
      <c r="AH428" s="80">
        <f t="shared" si="240"/>
        <v>2800</v>
      </c>
      <c r="AI428" s="93"/>
      <c r="AJ428" s="84" t="s">
        <v>3202</v>
      </c>
      <c r="AK428" s="84" t="s">
        <v>73</v>
      </c>
      <c r="AL428" s="84" t="s">
        <v>3203</v>
      </c>
      <c r="AM428" s="84" t="s">
        <v>4285</v>
      </c>
      <c r="AN428" s="84" t="s">
        <v>438</v>
      </c>
      <c r="AO428" s="84" t="s">
        <v>4286</v>
      </c>
      <c r="AP428" s="84" t="s">
        <v>1152</v>
      </c>
      <c r="AQ428" s="84" t="s">
        <v>122</v>
      </c>
      <c r="AR428" s="85">
        <v>1</v>
      </c>
      <c r="AS428" s="86">
        <v>1.5</v>
      </c>
      <c r="AT428" s="86">
        <v>1E-3</v>
      </c>
      <c r="AU428" s="86">
        <v>1.5</v>
      </c>
      <c r="AV428" s="84" t="s">
        <v>8</v>
      </c>
      <c r="AW428" s="86">
        <v>90</v>
      </c>
      <c r="AX428" s="84" t="s">
        <v>68</v>
      </c>
      <c r="AY428" s="84" t="s">
        <v>68</v>
      </c>
      <c r="AZ428" s="84" t="s">
        <v>68</v>
      </c>
      <c r="BA428" s="84" t="s">
        <v>68</v>
      </c>
      <c r="BB428" s="84" t="s">
        <v>68</v>
      </c>
      <c r="BC428" s="84" t="s">
        <v>125</v>
      </c>
      <c r="BD428" s="84" t="s">
        <v>74</v>
      </c>
      <c r="BE428" s="84" t="s">
        <v>78</v>
      </c>
      <c r="BF428" s="84" t="s">
        <v>122</v>
      </c>
      <c r="BG428" s="84" t="s">
        <v>69</v>
      </c>
      <c r="BH428" s="92" t="s">
        <v>4287</v>
      </c>
      <c r="BI428" s="84" t="s">
        <v>122</v>
      </c>
      <c r="BJ428" s="84" t="s">
        <v>4288</v>
      </c>
      <c r="BK428" s="84" t="s">
        <v>867</v>
      </c>
      <c r="BL428" s="84" t="s">
        <v>122</v>
      </c>
      <c r="BM428" s="84" t="s">
        <v>74</v>
      </c>
      <c r="BN428" s="84" t="s">
        <v>70</v>
      </c>
      <c r="BO428" s="84" t="s">
        <v>71</v>
      </c>
      <c r="BP428" s="84" t="s">
        <v>122</v>
      </c>
      <c r="BQ428" s="84" t="s">
        <v>163</v>
      </c>
    </row>
    <row r="429" spans="1:69" ht="13.2" customHeight="1" x14ac:dyDescent="0.3">
      <c r="A429" s="40" t="str">
        <f t="shared" si="214"/>
        <v>2025-09-05</v>
      </c>
      <c r="B429" s="40" t="str">
        <f t="shared" si="215"/>
        <v>SYD</v>
      </c>
      <c r="C429" s="39" t="str">
        <f t="shared" si="216"/>
        <v>40644104675</v>
      </c>
      <c r="D429" s="41" t="str">
        <f t="shared" si="217"/>
        <v>PKR253065671</v>
      </c>
      <c r="E429" s="41" t="str">
        <f t="shared" si="218"/>
        <v>596421457512</v>
      </c>
      <c r="F429" s="39" t="str">
        <f t="shared" si="219"/>
        <v>2254243</v>
      </c>
      <c r="G429" s="39" t="str">
        <f t="shared" si="220"/>
        <v>WISE EXPRESS(NATUREGOOD)</v>
      </c>
      <c r="H429" s="41" t="str">
        <f t="shared" si="221"/>
        <v>이상수</v>
      </c>
      <c r="I429" s="39" t="str">
        <f t="shared" si="222"/>
        <v>51515</v>
      </c>
      <c r="J429" s="52" t="str">
        <f t="shared" si="223"/>
        <v/>
      </c>
      <c r="K429" s="75">
        <f t="shared" si="224"/>
        <v>1</v>
      </c>
      <c r="L429" s="76">
        <f t="shared" si="225"/>
        <v>0.4</v>
      </c>
      <c r="M429" s="76">
        <f t="shared" si="226"/>
        <v>1E-3</v>
      </c>
      <c r="N429" s="76">
        <f t="shared" si="227"/>
        <v>0.4</v>
      </c>
      <c r="O429" s="42">
        <f t="shared" si="228"/>
        <v>0.5</v>
      </c>
      <c r="P429" s="39" t="str">
        <f t="shared" si="229"/>
        <v>일반(목록배제,Normal-Manifest Exception)</v>
      </c>
      <c r="Q429" s="72">
        <f t="shared" si="230"/>
        <v>134.55000000000001</v>
      </c>
      <c r="R429" s="43" t="str">
        <f t="shared" si="231"/>
        <v>5X033</v>
      </c>
      <c r="S429" s="82" t="str">
        <f t="shared" si="232"/>
        <v/>
      </c>
      <c r="T429" s="40">
        <f t="shared" si="233"/>
        <v>45905</v>
      </c>
      <c r="U429" s="44">
        <v>2500</v>
      </c>
      <c r="V429" s="44">
        <f t="shared" si="234"/>
        <v>0</v>
      </c>
      <c r="W429" s="77">
        <f t="shared" si="235"/>
        <v>2500</v>
      </c>
      <c r="X429" s="78">
        <f t="shared" si="236"/>
        <v>0</v>
      </c>
      <c r="Y429" s="44" cm="1">
        <f t="array" ref="Y429">_xlfn.IFNA(_xlfn.IFS(AND(Q429&gt;=2000, Q429&lt;3000), 10000, AND(Q429&gt;=3000, Q429&lt;4000), 15000, AND(Q429&gt;=4000, Q429&lt;5000), 20000, AND(Q429&gt;=5000), 25000),0)</f>
        <v>0</v>
      </c>
      <c r="Z429" s="91">
        <f t="shared" si="237"/>
        <v>300</v>
      </c>
      <c r="AA429" s="44">
        <f t="shared" si="238"/>
        <v>0</v>
      </c>
      <c r="AB429" s="44"/>
      <c r="AC429" s="44"/>
      <c r="AD429" s="44"/>
      <c r="AE429" s="44">
        <f>VLOOKUP(O429,정산업데이트!$A$6:$B$12,2,10)</f>
        <v>0</v>
      </c>
      <c r="AF429" s="44"/>
      <c r="AG429" s="79">
        <f t="shared" si="239"/>
        <v>300</v>
      </c>
      <c r="AH429" s="80">
        <f t="shared" si="240"/>
        <v>2800</v>
      </c>
      <c r="AI429" s="93"/>
      <c r="AJ429" s="84" t="s">
        <v>3202</v>
      </c>
      <c r="AK429" s="84" t="s">
        <v>73</v>
      </c>
      <c r="AL429" s="84" t="s">
        <v>3203</v>
      </c>
      <c r="AM429" s="84" t="s">
        <v>4289</v>
      </c>
      <c r="AN429" s="84" t="s">
        <v>4290</v>
      </c>
      <c r="AO429" s="84" t="s">
        <v>4291</v>
      </c>
      <c r="AP429" s="84" t="s">
        <v>4292</v>
      </c>
      <c r="AQ429" s="84" t="s">
        <v>122</v>
      </c>
      <c r="AR429" s="85">
        <v>1</v>
      </c>
      <c r="AS429" s="86">
        <v>0.4</v>
      </c>
      <c r="AT429" s="86">
        <v>1E-3</v>
      </c>
      <c r="AU429" s="86">
        <v>0.4</v>
      </c>
      <c r="AV429" s="84" t="s">
        <v>8</v>
      </c>
      <c r="AW429" s="86">
        <v>134.55000000000001</v>
      </c>
      <c r="AX429" s="84" t="s">
        <v>68</v>
      </c>
      <c r="AY429" s="84" t="s">
        <v>68</v>
      </c>
      <c r="AZ429" s="84" t="s">
        <v>68</v>
      </c>
      <c r="BA429" s="84" t="s">
        <v>68</v>
      </c>
      <c r="BB429" s="84" t="s">
        <v>68</v>
      </c>
      <c r="BC429" s="84" t="s">
        <v>152</v>
      </c>
      <c r="BD429" s="84" t="s">
        <v>94</v>
      </c>
      <c r="BE429" s="84" t="s">
        <v>95</v>
      </c>
      <c r="BF429" s="84" t="s">
        <v>122</v>
      </c>
      <c r="BG429" s="84" t="s">
        <v>69</v>
      </c>
      <c r="BH429" s="92" t="s">
        <v>4293</v>
      </c>
      <c r="BI429" s="84" t="s">
        <v>122</v>
      </c>
      <c r="BJ429" s="84" t="s">
        <v>4294</v>
      </c>
      <c r="BK429" s="84" t="s">
        <v>867</v>
      </c>
      <c r="BL429" s="84" t="s">
        <v>122</v>
      </c>
      <c r="BM429" s="84" t="s">
        <v>94</v>
      </c>
      <c r="BN429" s="84" t="s">
        <v>70</v>
      </c>
      <c r="BO429" s="84" t="s">
        <v>71</v>
      </c>
      <c r="BP429" s="84" t="s">
        <v>122</v>
      </c>
      <c r="BQ429" s="84" t="s">
        <v>163</v>
      </c>
    </row>
    <row r="430" spans="1:69" ht="13.2" customHeight="1" x14ac:dyDescent="0.3">
      <c r="A430" s="40" t="str">
        <f t="shared" si="214"/>
        <v>2025-09-05</v>
      </c>
      <c r="B430" s="40" t="str">
        <f t="shared" si="215"/>
        <v>SYD</v>
      </c>
      <c r="C430" s="39" t="str">
        <f t="shared" si="216"/>
        <v>40644104675</v>
      </c>
      <c r="D430" s="41" t="str">
        <f t="shared" si="217"/>
        <v>PKR253065672</v>
      </c>
      <c r="E430" s="41" t="str">
        <f t="shared" si="218"/>
        <v>596421457523</v>
      </c>
      <c r="F430" s="39" t="str">
        <f t="shared" si="219"/>
        <v>2254243</v>
      </c>
      <c r="G430" s="39" t="str">
        <f t="shared" si="220"/>
        <v>WISE EXPRESS(NATUREGOOD)</v>
      </c>
      <c r="H430" s="41" t="str">
        <f t="shared" si="221"/>
        <v>이수빈</v>
      </c>
      <c r="I430" s="39" t="str">
        <f t="shared" si="222"/>
        <v>17766</v>
      </c>
      <c r="J430" s="52" t="str">
        <f t="shared" si="223"/>
        <v/>
      </c>
      <c r="K430" s="75">
        <f t="shared" si="224"/>
        <v>1</v>
      </c>
      <c r="L430" s="76">
        <f t="shared" si="225"/>
        <v>3.4</v>
      </c>
      <c r="M430" s="76">
        <f t="shared" si="226"/>
        <v>1E-3</v>
      </c>
      <c r="N430" s="76">
        <f t="shared" si="227"/>
        <v>3.4</v>
      </c>
      <c r="O430" s="42">
        <f t="shared" si="228"/>
        <v>3.5</v>
      </c>
      <c r="P430" s="39" t="str">
        <f t="shared" si="229"/>
        <v>일반(목록배제,Normal-Manifest Exception)</v>
      </c>
      <c r="Q430" s="72">
        <f t="shared" si="230"/>
        <v>149.6</v>
      </c>
      <c r="R430" s="43" t="str">
        <f t="shared" si="231"/>
        <v>5X033</v>
      </c>
      <c r="S430" s="82" t="str">
        <f t="shared" si="232"/>
        <v/>
      </c>
      <c r="T430" s="40">
        <f t="shared" si="233"/>
        <v>45905</v>
      </c>
      <c r="U430" s="44">
        <v>2500</v>
      </c>
      <c r="V430" s="44">
        <f t="shared" si="234"/>
        <v>0</v>
      </c>
      <c r="W430" s="77">
        <f t="shared" si="235"/>
        <v>2500</v>
      </c>
      <c r="X430" s="78">
        <f t="shared" si="236"/>
        <v>0</v>
      </c>
      <c r="Y430" s="44" cm="1">
        <f t="array" ref="Y430">_xlfn.IFNA(_xlfn.IFS(AND(Q430&gt;=2000, Q430&lt;3000), 10000, AND(Q430&gt;=3000, Q430&lt;4000), 15000, AND(Q430&gt;=4000, Q430&lt;5000), 20000, AND(Q430&gt;=5000), 25000),0)</f>
        <v>0</v>
      </c>
      <c r="Z430" s="91">
        <f t="shared" si="237"/>
        <v>300</v>
      </c>
      <c r="AA430" s="44">
        <f t="shared" si="238"/>
        <v>0</v>
      </c>
      <c r="AB430" s="44"/>
      <c r="AC430" s="44"/>
      <c r="AD430" s="44"/>
      <c r="AE430" s="44">
        <f>VLOOKUP(O430,정산업데이트!$A$6:$B$12,2,10)</f>
        <v>0</v>
      </c>
      <c r="AF430" s="44"/>
      <c r="AG430" s="79">
        <f t="shared" si="239"/>
        <v>300</v>
      </c>
      <c r="AH430" s="80">
        <f t="shared" si="240"/>
        <v>2800</v>
      </c>
      <c r="AI430" s="93"/>
      <c r="AJ430" s="84" t="s">
        <v>3202</v>
      </c>
      <c r="AK430" s="84" t="s">
        <v>73</v>
      </c>
      <c r="AL430" s="84" t="s">
        <v>3203</v>
      </c>
      <c r="AM430" s="84" t="s">
        <v>4295</v>
      </c>
      <c r="AN430" s="84" t="s">
        <v>4296</v>
      </c>
      <c r="AO430" s="84" t="s">
        <v>4297</v>
      </c>
      <c r="AP430" s="84" t="s">
        <v>4298</v>
      </c>
      <c r="AQ430" s="84" t="s">
        <v>122</v>
      </c>
      <c r="AR430" s="85">
        <v>1</v>
      </c>
      <c r="AS430" s="86">
        <v>3.4</v>
      </c>
      <c r="AT430" s="86">
        <v>1E-3</v>
      </c>
      <c r="AU430" s="86">
        <v>3.4</v>
      </c>
      <c r="AV430" s="84" t="s">
        <v>8</v>
      </c>
      <c r="AW430" s="86">
        <v>149.6</v>
      </c>
      <c r="AX430" s="84" t="s">
        <v>68</v>
      </c>
      <c r="AY430" s="84" t="s">
        <v>68</v>
      </c>
      <c r="AZ430" s="84" t="s">
        <v>68</v>
      </c>
      <c r="BA430" s="84" t="s">
        <v>68</v>
      </c>
      <c r="BB430" s="84" t="s">
        <v>68</v>
      </c>
      <c r="BC430" s="84" t="s">
        <v>152</v>
      </c>
      <c r="BD430" s="84" t="s">
        <v>94</v>
      </c>
      <c r="BE430" s="84" t="s">
        <v>95</v>
      </c>
      <c r="BF430" s="84" t="s">
        <v>122</v>
      </c>
      <c r="BG430" s="84" t="s">
        <v>69</v>
      </c>
      <c r="BH430" s="92" t="s">
        <v>4299</v>
      </c>
      <c r="BI430" s="84" t="s">
        <v>122</v>
      </c>
      <c r="BJ430" s="84" t="s">
        <v>4300</v>
      </c>
      <c r="BK430" s="84" t="s">
        <v>867</v>
      </c>
      <c r="BL430" s="84" t="s">
        <v>122</v>
      </c>
      <c r="BM430" s="84" t="s">
        <v>94</v>
      </c>
      <c r="BN430" s="84" t="s">
        <v>70</v>
      </c>
      <c r="BO430" s="84" t="s">
        <v>71</v>
      </c>
      <c r="BP430" s="84" t="s">
        <v>122</v>
      </c>
      <c r="BQ430" s="84" t="s">
        <v>163</v>
      </c>
    </row>
    <row r="431" spans="1:69" ht="13.2" customHeight="1" x14ac:dyDescent="0.3">
      <c r="A431" s="40" t="str">
        <f t="shared" si="214"/>
        <v>2025-09-05</v>
      </c>
      <c r="B431" s="40" t="str">
        <f t="shared" si="215"/>
        <v>SYD</v>
      </c>
      <c r="C431" s="39" t="str">
        <f t="shared" si="216"/>
        <v>40644104675</v>
      </c>
      <c r="D431" s="41" t="str">
        <f t="shared" si="217"/>
        <v>PKR253065674</v>
      </c>
      <c r="E431" s="41" t="str">
        <f t="shared" si="218"/>
        <v>596421457545</v>
      </c>
      <c r="F431" s="39" t="str">
        <f t="shared" si="219"/>
        <v>2254243</v>
      </c>
      <c r="G431" s="39" t="str">
        <f t="shared" si="220"/>
        <v>WISE EXPRESS(NATUREGOOD)</v>
      </c>
      <c r="H431" s="41" t="str">
        <f t="shared" si="221"/>
        <v>김세희</v>
      </c>
      <c r="I431" s="39" t="str">
        <f t="shared" si="222"/>
        <v>28716</v>
      </c>
      <c r="J431" s="52" t="str">
        <f t="shared" si="223"/>
        <v/>
      </c>
      <c r="K431" s="75">
        <f t="shared" si="224"/>
        <v>1</v>
      </c>
      <c r="L431" s="76">
        <f t="shared" si="225"/>
        <v>0.3</v>
      </c>
      <c r="M431" s="76">
        <f t="shared" si="226"/>
        <v>1E-3</v>
      </c>
      <c r="N431" s="76">
        <f t="shared" si="227"/>
        <v>0.3</v>
      </c>
      <c r="O431" s="42">
        <f t="shared" si="228"/>
        <v>0.5</v>
      </c>
      <c r="P431" s="39" t="str">
        <f t="shared" si="229"/>
        <v>일반(목록배제,Normal-Manifest Exception)</v>
      </c>
      <c r="Q431" s="72">
        <f t="shared" si="230"/>
        <v>89.7</v>
      </c>
      <c r="R431" s="43" t="str">
        <f t="shared" si="231"/>
        <v>5X033</v>
      </c>
      <c r="S431" s="82" t="str">
        <f t="shared" si="232"/>
        <v/>
      </c>
      <c r="T431" s="40">
        <f t="shared" si="233"/>
        <v>45905</v>
      </c>
      <c r="U431" s="44">
        <v>2500</v>
      </c>
      <c r="V431" s="44">
        <f t="shared" si="234"/>
        <v>0</v>
      </c>
      <c r="W431" s="77">
        <f t="shared" si="235"/>
        <v>2500</v>
      </c>
      <c r="X431" s="78">
        <f t="shared" si="236"/>
        <v>0</v>
      </c>
      <c r="Y431" s="44" cm="1">
        <f t="array" ref="Y431">_xlfn.IFNA(_xlfn.IFS(AND(Q431&gt;=2000, Q431&lt;3000), 10000, AND(Q431&gt;=3000, Q431&lt;4000), 15000, AND(Q431&gt;=4000, Q431&lt;5000), 20000, AND(Q431&gt;=5000), 25000),0)</f>
        <v>0</v>
      </c>
      <c r="Z431" s="91">
        <f t="shared" si="237"/>
        <v>300</v>
      </c>
      <c r="AA431" s="44">
        <f t="shared" si="238"/>
        <v>0</v>
      </c>
      <c r="AB431" s="44"/>
      <c r="AC431" s="44"/>
      <c r="AD431" s="44"/>
      <c r="AE431" s="44">
        <f>VLOOKUP(O431,정산업데이트!$A$6:$B$12,2,10)</f>
        <v>0</v>
      </c>
      <c r="AF431" s="44"/>
      <c r="AG431" s="79">
        <f t="shared" si="239"/>
        <v>300</v>
      </c>
      <c r="AH431" s="80">
        <f t="shared" si="240"/>
        <v>2800</v>
      </c>
      <c r="AI431" s="93"/>
      <c r="AJ431" s="84" t="s">
        <v>3202</v>
      </c>
      <c r="AK431" s="84" t="s">
        <v>73</v>
      </c>
      <c r="AL431" s="84" t="s">
        <v>3203</v>
      </c>
      <c r="AM431" s="84" t="s">
        <v>4301</v>
      </c>
      <c r="AN431" s="84" t="s">
        <v>4302</v>
      </c>
      <c r="AO431" s="84" t="s">
        <v>4303</v>
      </c>
      <c r="AP431" s="84" t="s">
        <v>4304</v>
      </c>
      <c r="AQ431" s="84" t="s">
        <v>122</v>
      </c>
      <c r="AR431" s="85">
        <v>1</v>
      </c>
      <c r="AS431" s="86">
        <v>0.3</v>
      </c>
      <c r="AT431" s="86">
        <v>1E-3</v>
      </c>
      <c r="AU431" s="86">
        <v>0.3</v>
      </c>
      <c r="AV431" s="84" t="s">
        <v>8</v>
      </c>
      <c r="AW431" s="86">
        <v>89.7</v>
      </c>
      <c r="AX431" s="84" t="s">
        <v>68</v>
      </c>
      <c r="AY431" s="84" t="s">
        <v>68</v>
      </c>
      <c r="AZ431" s="84" t="s">
        <v>68</v>
      </c>
      <c r="BA431" s="84" t="s">
        <v>68</v>
      </c>
      <c r="BB431" s="84" t="s">
        <v>68</v>
      </c>
      <c r="BC431" s="84" t="s">
        <v>152</v>
      </c>
      <c r="BD431" s="84" t="s">
        <v>94</v>
      </c>
      <c r="BE431" s="84" t="s">
        <v>95</v>
      </c>
      <c r="BF431" s="84" t="s">
        <v>122</v>
      </c>
      <c r="BG431" s="84" t="s">
        <v>69</v>
      </c>
      <c r="BH431" s="92" t="s">
        <v>4305</v>
      </c>
      <c r="BI431" s="84" t="s">
        <v>122</v>
      </c>
      <c r="BJ431" s="84" t="s">
        <v>4306</v>
      </c>
      <c r="BK431" s="84" t="s">
        <v>867</v>
      </c>
      <c r="BL431" s="84" t="s">
        <v>122</v>
      </c>
      <c r="BM431" s="84" t="s">
        <v>94</v>
      </c>
      <c r="BN431" s="84" t="s">
        <v>70</v>
      </c>
      <c r="BO431" s="84" t="s">
        <v>71</v>
      </c>
      <c r="BP431" s="84" t="s">
        <v>122</v>
      </c>
      <c r="BQ431" s="84" t="s">
        <v>163</v>
      </c>
    </row>
    <row r="432" spans="1:69" ht="13.2" customHeight="1" x14ac:dyDescent="0.3">
      <c r="A432" s="40" t="str">
        <f t="shared" si="214"/>
        <v>2025-09-05</v>
      </c>
      <c r="B432" s="40" t="str">
        <f t="shared" si="215"/>
        <v>SYD</v>
      </c>
      <c r="C432" s="39" t="str">
        <f t="shared" si="216"/>
        <v>40644104675</v>
      </c>
      <c r="D432" s="41" t="str">
        <f t="shared" si="217"/>
        <v>PAU029769800</v>
      </c>
      <c r="E432" s="41" t="str">
        <f t="shared" si="218"/>
        <v>596421457571</v>
      </c>
      <c r="F432" s="39" t="str">
        <f t="shared" si="219"/>
        <v>2254467</v>
      </c>
      <c r="G432" s="39" t="str">
        <f t="shared" si="220"/>
        <v>WISE EXPRESS LOGISTICS(YSCOMPANY)</v>
      </c>
      <c r="H432" s="41" t="str">
        <f t="shared" si="221"/>
        <v>진혜진</v>
      </c>
      <c r="I432" s="39" t="str">
        <f t="shared" si="222"/>
        <v>46604</v>
      </c>
      <c r="J432" s="52" t="str">
        <f t="shared" si="223"/>
        <v/>
      </c>
      <c r="K432" s="75">
        <f t="shared" si="224"/>
        <v>1</v>
      </c>
      <c r="L432" s="76">
        <f t="shared" si="225"/>
        <v>1</v>
      </c>
      <c r="M432" s="76">
        <f t="shared" si="226"/>
        <v>1E-3</v>
      </c>
      <c r="N432" s="76">
        <f t="shared" si="227"/>
        <v>1</v>
      </c>
      <c r="O432" s="42">
        <f t="shared" si="228"/>
        <v>1</v>
      </c>
      <c r="P432" s="39" t="str">
        <f t="shared" si="229"/>
        <v>목록(Manifest)</v>
      </c>
      <c r="Q432" s="72">
        <f t="shared" si="230"/>
        <v>50</v>
      </c>
      <c r="R432" s="43" t="str">
        <f t="shared" si="231"/>
        <v>5X033</v>
      </c>
      <c r="S432" s="82" t="str">
        <f t="shared" si="232"/>
        <v/>
      </c>
      <c r="T432" s="40">
        <f t="shared" si="233"/>
        <v>45905</v>
      </c>
      <c r="U432" s="44">
        <v>2500</v>
      </c>
      <c r="V432" s="44">
        <f t="shared" si="234"/>
        <v>0</v>
      </c>
      <c r="W432" s="77">
        <f t="shared" si="235"/>
        <v>2500</v>
      </c>
      <c r="X432" s="78">
        <f t="shared" si="236"/>
        <v>0</v>
      </c>
      <c r="Y432" s="44" cm="1">
        <f t="array" ref="Y432">_xlfn.IFNA(_xlfn.IFS(AND(Q432&gt;=2000, Q432&lt;3000), 10000, AND(Q432&gt;=3000, Q432&lt;4000), 15000, AND(Q432&gt;=4000, Q432&lt;5000), 20000, AND(Q432&gt;=5000), 25000),0)</f>
        <v>0</v>
      </c>
      <c r="Z432" s="91">
        <f t="shared" si="237"/>
        <v>0</v>
      </c>
      <c r="AA432" s="44">
        <f t="shared" si="238"/>
        <v>0</v>
      </c>
      <c r="AB432" s="44"/>
      <c r="AC432" s="44"/>
      <c r="AD432" s="44"/>
      <c r="AE432" s="44">
        <f>VLOOKUP(O432,정산업데이트!$A$6:$B$12,2,10)</f>
        <v>0</v>
      </c>
      <c r="AF432" s="44"/>
      <c r="AG432" s="79">
        <f t="shared" si="239"/>
        <v>0</v>
      </c>
      <c r="AH432" s="80">
        <f t="shared" si="240"/>
        <v>2500</v>
      </c>
      <c r="AI432" s="93"/>
      <c r="AJ432" s="84" t="s">
        <v>3202</v>
      </c>
      <c r="AK432" s="84" t="s">
        <v>73</v>
      </c>
      <c r="AL432" s="84" t="s">
        <v>3203</v>
      </c>
      <c r="AM432" s="84" t="s">
        <v>4307</v>
      </c>
      <c r="AN432" s="84" t="s">
        <v>4308</v>
      </c>
      <c r="AO432" s="84" t="s">
        <v>4309</v>
      </c>
      <c r="AP432" s="84" t="s">
        <v>1935</v>
      </c>
      <c r="AQ432" s="84" t="s">
        <v>122</v>
      </c>
      <c r="AR432" s="85">
        <v>1</v>
      </c>
      <c r="AS432" s="86">
        <v>1</v>
      </c>
      <c r="AT432" s="86">
        <v>1E-3</v>
      </c>
      <c r="AU432" s="86">
        <v>1</v>
      </c>
      <c r="AV432" s="84" t="s">
        <v>7</v>
      </c>
      <c r="AW432" s="86">
        <v>50</v>
      </c>
      <c r="AX432" s="84" t="s">
        <v>68</v>
      </c>
      <c r="AY432" s="84" t="s">
        <v>68</v>
      </c>
      <c r="AZ432" s="84" t="s">
        <v>68</v>
      </c>
      <c r="BA432" s="84" t="s">
        <v>68</v>
      </c>
      <c r="BB432" s="84" t="s">
        <v>68</v>
      </c>
      <c r="BC432" s="84" t="s">
        <v>4310</v>
      </c>
      <c r="BD432" s="84" t="s">
        <v>4311</v>
      </c>
      <c r="BE432" s="84" t="s">
        <v>156</v>
      </c>
      <c r="BF432" s="84" t="s">
        <v>122</v>
      </c>
      <c r="BG432" s="84" t="s">
        <v>69</v>
      </c>
      <c r="BH432" s="92" t="s">
        <v>4312</v>
      </c>
      <c r="BI432" s="84" t="s">
        <v>122</v>
      </c>
      <c r="BJ432" s="84" t="s">
        <v>4313</v>
      </c>
      <c r="BK432" s="84" t="s">
        <v>867</v>
      </c>
      <c r="BL432" s="84" t="s">
        <v>122</v>
      </c>
      <c r="BM432" s="84" t="s">
        <v>4311</v>
      </c>
      <c r="BN432" s="84" t="s">
        <v>70</v>
      </c>
      <c r="BO432" s="84" t="s">
        <v>71</v>
      </c>
      <c r="BP432" s="84" t="s">
        <v>122</v>
      </c>
      <c r="BQ432" s="84" t="s">
        <v>163</v>
      </c>
    </row>
    <row r="433" spans="1:69" ht="13.2" customHeight="1" x14ac:dyDescent="0.3">
      <c r="A433" s="40" t="str">
        <f t="shared" si="214"/>
        <v>2025-09-05</v>
      </c>
      <c r="B433" s="40" t="str">
        <f t="shared" si="215"/>
        <v>SYD</v>
      </c>
      <c r="C433" s="39" t="str">
        <f t="shared" si="216"/>
        <v>40644104675</v>
      </c>
      <c r="D433" s="41" t="str">
        <f t="shared" si="217"/>
        <v>PKR253126728</v>
      </c>
      <c r="E433" s="41" t="str">
        <f t="shared" si="218"/>
        <v>596421459590</v>
      </c>
      <c r="F433" s="39" t="str">
        <f t="shared" si="219"/>
        <v>2256516</v>
      </c>
      <c r="G433" s="39" t="str">
        <f t="shared" si="220"/>
        <v>WISE EXPRESS (CNC INTL)</v>
      </c>
      <c r="H433" s="41" t="str">
        <f t="shared" si="221"/>
        <v>정수아</v>
      </c>
      <c r="I433" s="39" t="str">
        <f t="shared" si="222"/>
        <v>42980</v>
      </c>
      <c r="J433" s="52" t="str">
        <f t="shared" si="223"/>
        <v/>
      </c>
      <c r="K433" s="75">
        <f t="shared" si="224"/>
        <v>1</v>
      </c>
      <c r="L433" s="76">
        <f t="shared" si="225"/>
        <v>3</v>
      </c>
      <c r="M433" s="76">
        <f t="shared" si="226"/>
        <v>1E-3</v>
      </c>
      <c r="N433" s="76">
        <f t="shared" si="227"/>
        <v>3</v>
      </c>
      <c r="O433" s="42">
        <f t="shared" si="228"/>
        <v>3</v>
      </c>
      <c r="P433" s="39" t="str">
        <f t="shared" si="229"/>
        <v>일반(목록배제,Normal-Manifest Exception)</v>
      </c>
      <c r="Q433" s="72">
        <f t="shared" si="230"/>
        <v>84</v>
      </c>
      <c r="R433" s="43" t="str">
        <f t="shared" si="231"/>
        <v>5X033</v>
      </c>
      <c r="S433" s="82" t="str">
        <f t="shared" si="232"/>
        <v/>
      </c>
      <c r="T433" s="40">
        <f t="shared" si="233"/>
        <v>45905</v>
      </c>
      <c r="U433" s="44">
        <v>2500</v>
      </c>
      <c r="V433" s="44">
        <f t="shared" si="234"/>
        <v>0</v>
      </c>
      <c r="W433" s="77">
        <f t="shared" si="235"/>
        <v>2500</v>
      </c>
      <c r="X433" s="78">
        <f t="shared" si="236"/>
        <v>0</v>
      </c>
      <c r="Y433" s="44" cm="1">
        <f t="array" ref="Y433">_xlfn.IFNA(_xlfn.IFS(AND(Q433&gt;=2000, Q433&lt;3000), 10000, AND(Q433&gt;=3000, Q433&lt;4000), 15000, AND(Q433&gt;=4000, Q433&lt;5000), 20000, AND(Q433&gt;=5000), 25000),0)</f>
        <v>0</v>
      </c>
      <c r="Z433" s="91">
        <f t="shared" si="237"/>
        <v>300</v>
      </c>
      <c r="AA433" s="44">
        <f t="shared" si="238"/>
        <v>0</v>
      </c>
      <c r="AB433" s="44"/>
      <c r="AC433" s="44"/>
      <c r="AD433" s="44"/>
      <c r="AE433" s="44">
        <f>VLOOKUP(O433,정산업데이트!$A$6:$B$12,2,10)</f>
        <v>0</v>
      </c>
      <c r="AF433" s="44"/>
      <c r="AG433" s="79">
        <f t="shared" si="239"/>
        <v>300</v>
      </c>
      <c r="AH433" s="80">
        <f t="shared" si="240"/>
        <v>2800</v>
      </c>
      <c r="AI433" s="93"/>
      <c r="AJ433" s="84" t="s">
        <v>3202</v>
      </c>
      <c r="AK433" s="84" t="s">
        <v>73</v>
      </c>
      <c r="AL433" s="84" t="s">
        <v>3203</v>
      </c>
      <c r="AM433" s="84" t="s">
        <v>4314</v>
      </c>
      <c r="AN433" s="84" t="s">
        <v>2059</v>
      </c>
      <c r="AO433" s="84" t="s">
        <v>2060</v>
      </c>
      <c r="AP433" s="84" t="s">
        <v>2061</v>
      </c>
      <c r="AQ433" s="84" t="s">
        <v>122</v>
      </c>
      <c r="AR433" s="85">
        <v>1</v>
      </c>
      <c r="AS433" s="86">
        <v>3</v>
      </c>
      <c r="AT433" s="86">
        <v>1E-3</v>
      </c>
      <c r="AU433" s="86">
        <v>3</v>
      </c>
      <c r="AV433" s="84" t="s">
        <v>8</v>
      </c>
      <c r="AW433" s="86">
        <v>84</v>
      </c>
      <c r="AX433" s="84" t="s">
        <v>68</v>
      </c>
      <c r="AY433" s="84" t="s">
        <v>68</v>
      </c>
      <c r="AZ433" s="84" t="s">
        <v>68</v>
      </c>
      <c r="BA433" s="84" t="s">
        <v>68</v>
      </c>
      <c r="BB433" s="84" t="s">
        <v>68</v>
      </c>
      <c r="BC433" s="84" t="s">
        <v>405</v>
      </c>
      <c r="BD433" s="84" t="s">
        <v>406</v>
      </c>
      <c r="BE433" s="84" t="s">
        <v>662</v>
      </c>
      <c r="BF433" s="84" t="s">
        <v>122</v>
      </c>
      <c r="BG433" s="84" t="s">
        <v>69</v>
      </c>
      <c r="BH433" s="92" t="s">
        <v>4315</v>
      </c>
      <c r="BI433" s="84" t="s">
        <v>122</v>
      </c>
      <c r="BJ433" s="84" t="s">
        <v>4316</v>
      </c>
      <c r="BK433" s="84" t="s">
        <v>867</v>
      </c>
      <c r="BL433" s="84" t="s">
        <v>122</v>
      </c>
      <c r="BM433" s="84" t="s">
        <v>406</v>
      </c>
      <c r="BN433" s="84" t="s">
        <v>70</v>
      </c>
      <c r="BO433" s="84" t="s">
        <v>71</v>
      </c>
      <c r="BP433" s="84" t="s">
        <v>122</v>
      </c>
      <c r="BQ433" s="84" t="s">
        <v>163</v>
      </c>
    </row>
    <row r="434" spans="1:69" ht="13.2" customHeight="1" x14ac:dyDescent="0.3">
      <c r="A434" s="40" t="str">
        <f t="shared" si="214"/>
        <v>2025-09-05</v>
      </c>
      <c r="B434" s="40" t="str">
        <f t="shared" si="215"/>
        <v>SYD</v>
      </c>
      <c r="C434" s="39" t="str">
        <f t="shared" si="216"/>
        <v>40644104675</v>
      </c>
      <c r="D434" s="41" t="str">
        <f t="shared" si="217"/>
        <v>PKR253126729</v>
      </c>
      <c r="E434" s="41" t="str">
        <f t="shared" si="218"/>
        <v>596421459601</v>
      </c>
      <c r="F434" s="39" t="str">
        <f t="shared" si="219"/>
        <v>2256516</v>
      </c>
      <c r="G434" s="39" t="str">
        <f t="shared" si="220"/>
        <v>WISE EXPRESS (CNC INTL)</v>
      </c>
      <c r="H434" s="41" t="str">
        <f t="shared" si="221"/>
        <v>홍성우</v>
      </c>
      <c r="I434" s="39" t="str">
        <f t="shared" si="222"/>
        <v>34022</v>
      </c>
      <c r="J434" s="52" t="str">
        <f t="shared" si="223"/>
        <v/>
      </c>
      <c r="K434" s="75">
        <f t="shared" si="224"/>
        <v>1</v>
      </c>
      <c r="L434" s="76">
        <f t="shared" si="225"/>
        <v>2</v>
      </c>
      <c r="M434" s="76">
        <f t="shared" si="226"/>
        <v>1E-3</v>
      </c>
      <c r="N434" s="76">
        <f t="shared" si="227"/>
        <v>2</v>
      </c>
      <c r="O434" s="42">
        <f t="shared" si="228"/>
        <v>2</v>
      </c>
      <c r="P434" s="39" t="str">
        <f t="shared" si="229"/>
        <v>목록(Manifest)</v>
      </c>
      <c r="Q434" s="72">
        <f t="shared" si="230"/>
        <v>120</v>
      </c>
      <c r="R434" s="43" t="str">
        <f t="shared" si="231"/>
        <v>5X033</v>
      </c>
      <c r="S434" s="82" t="str">
        <f t="shared" si="232"/>
        <v/>
      </c>
      <c r="T434" s="40">
        <f t="shared" si="233"/>
        <v>45905</v>
      </c>
      <c r="U434" s="44">
        <v>2500</v>
      </c>
      <c r="V434" s="44">
        <f t="shared" si="234"/>
        <v>0</v>
      </c>
      <c r="W434" s="77">
        <f t="shared" si="235"/>
        <v>2500</v>
      </c>
      <c r="X434" s="78">
        <f t="shared" si="236"/>
        <v>0</v>
      </c>
      <c r="Y434" s="44" cm="1">
        <f t="array" ref="Y434">_xlfn.IFNA(_xlfn.IFS(AND(Q434&gt;=2000, Q434&lt;3000), 10000, AND(Q434&gt;=3000, Q434&lt;4000), 15000, AND(Q434&gt;=4000, Q434&lt;5000), 20000, AND(Q434&gt;=5000), 25000),0)</f>
        <v>0</v>
      </c>
      <c r="Z434" s="91">
        <f t="shared" si="237"/>
        <v>0</v>
      </c>
      <c r="AA434" s="44">
        <f t="shared" si="238"/>
        <v>0</v>
      </c>
      <c r="AB434" s="44"/>
      <c r="AC434" s="44"/>
      <c r="AD434" s="44"/>
      <c r="AE434" s="44">
        <f>VLOOKUP(O434,정산업데이트!$A$6:$B$12,2,10)</f>
        <v>0</v>
      </c>
      <c r="AF434" s="44"/>
      <c r="AG434" s="79">
        <f t="shared" si="239"/>
        <v>0</v>
      </c>
      <c r="AH434" s="80">
        <f t="shared" si="240"/>
        <v>2500</v>
      </c>
      <c r="AI434" s="93"/>
      <c r="AJ434" s="84" t="s">
        <v>3202</v>
      </c>
      <c r="AK434" s="84" t="s">
        <v>73</v>
      </c>
      <c r="AL434" s="84" t="s">
        <v>3203</v>
      </c>
      <c r="AM434" s="84" t="s">
        <v>4317</v>
      </c>
      <c r="AN434" s="84" t="s">
        <v>4318</v>
      </c>
      <c r="AO434" s="84" t="s">
        <v>4319</v>
      </c>
      <c r="AP434" s="84" t="s">
        <v>4320</v>
      </c>
      <c r="AQ434" s="84" t="s">
        <v>122</v>
      </c>
      <c r="AR434" s="85">
        <v>1</v>
      </c>
      <c r="AS434" s="86">
        <v>2</v>
      </c>
      <c r="AT434" s="86">
        <v>1E-3</v>
      </c>
      <c r="AU434" s="86">
        <v>2</v>
      </c>
      <c r="AV434" s="84" t="s">
        <v>7</v>
      </c>
      <c r="AW434" s="86">
        <v>120</v>
      </c>
      <c r="AX434" s="84" t="s">
        <v>68</v>
      </c>
      <c r="AY434" s="84" t="s">
        <v>68</v>
      </c>
      <c r="AZ434" s="84" t="s">
        <v>68</v>
      </c>
      <c r="BA434" s="84" t="s">
        <v>68</v>
      </c>
      <c r="BB434" s="84" t="s">
        <v>68</v>
      </c>
      <c r="BC434" s="84" t="s">
        <v>405</v>
      </c>
      <c r="BD434" s="84" t="s">
        <v>406</v>
      </c>
      <c r="BE434" s="84" t="s">
        <v>4321</v>
      </c>
      <c r="BF434" s="84" t="s">
        <v>122</v>
      </c>
      <c r="BG434" s="84" t="s">
        <v>69</v>
      </c>
      <c r="BH434" s="92" t="s">
        <v>4322</v>
      </c>
      <c r="BI434" s="84" t="s">
        <v>122</v>
      </c>
      <c r="BJ434" s="84" t="s">
        <v>4323</v>
      </c>
      <c r="BK434" s="84" t="s">
        <v>867</v>
      </c>
      <c r="BL434" s="84" t="s">
        <v>122</v>
      </c>
      <c r="BM434" s="84" t="s">
        <v>406</v>
      </c>
      <c r="BN434" s="84" t="s">
        <v>70</v>
      </c>
      <c r="BO434" s="84" t="s">
        <v>71</v>
      </c>
      <c r="BP434" s="84" t="s">
        <v>122</v>
      </c>
      <c r="BQ434" s="84" t="s">
        <v>163</v>
      </c>
    </row>
    <row r="435" spans="1:69" ht="13.2" customHeight="1" x14ac:dyDescent="0.3">
      <c r="A435" s="40" t="str">
        <f t="shared" si="214"/>
        <v>2025-09-05</v>
      </c>
      <c r="B435" s="40" t="str">
        <f t="shared" si="215"/>
        <v>SYD</v>
      </c>
      <c r="C435" s="39" t="str">
        <f t="shared" si="216"/>
        <v>40644104675</v>
      </c>
      <c r="D435" s="41" t="str">
        <f t="shared" si="217"/>
        <v>PKR253126730</v>
      </c>
      <c r="E435" s="41" t="str">
        <f t="shared" si="218"/>
        <v>596421459612</v>
      </c>
      <c r="F435" s="39" t="str">
        <f t="shared" si="219"/>
        <v>2256516</v>
      </c>
      <c r="G435" s="39" t="str">
        <f t="shared" si="220"/>
        <v>WISE EXPRESS (CNC INTL)</v>
      </c>
      <c r="H435" s="41" t="str">
        <f t="shared" si="221"/>
        <v>이보영</v>
      </c>
      <c r="I435" s="39" t="str">
        <f t="shared" si="222"/>
        <v>30091</v>
      </c>
      <c r="J435" s="52" t="str">
        <f t="shared" si="223"/>
        <v/>
      </c>
      <c r="K435" s="75">
        <f t="shared" si="224"/>
        <v>1</v>
      </c>
      <c r="L435" s="76">
        <f t="shared" si="225"/>
        <v>1</v>
      </c>
      <c r="M435" s="76">
        <f t="shared" si="226"/>
        <v>1E-3</v>
      </c>
      <c r="N435" s="76">
        <f t="shared" si="227"/>
        <v>1</v>
      </c>
      <c r="O435" s="42">
        <f t="shared" si="228"/>
        <v>1</v>
      </c>
      <c r="P435" s="39" t="str">
        <f t="shared" si="229"/>
        <v>목록(Manifest)</v>
      </c>
      <c r="Q435" s="72">
        <f t="shared" si="230"/>
        <v>45</v>
      </c>
      <c r="R435" s="43" t="str">
        <f t="shared" si="231"/>
        <v>5X033</v>
      </c>
      <c r="S435" s="82" t="str">
        <f t="shared" si="232"/>
        <v/>
      </c>
      <c r="T435" s="40">
        <f t="shared" si="233"/>
        <v>45905</v>
      </c>
      <c r="U435" s="44">
        <v>2500</v>
      </c>
      <c r="V435" s="44">
        <f t="shared" si="234"/>
        <v>0</v>
      </c>
      <c r="W435" s="77">
        <f t="shared" si="235"/>
        <v>2500</v>
      </c>
      <c r="X435" s="78">
        <f t="shared" si="236"/>
        <v>0</v>
      </c>
      <c r="Y435" s="44" cm="1">
        <f t="array" ref="Y435">_xlfn.IFNA(_xlfn.IFS(AND(Q435&gt;=2000, Q435&lt;3000), 10000, AND(Q435&gt;=3000, Q435&lt;4000), 15000, AND(Q435&gt;=4000, Q435&lt;5000), 20000, AND(Q435&gt;=5000), 25000),0)</f>
        <v>0</v>
      </c>
      <c r="Z435" s="91">
        <f t="shared" si="237"/>
        <v>0</v>
      </c>
      <c r="AA435" s="44">
        <f t="shared" si="238"/>
        <v>0</v>
      </c>
      <c r="AB435" s="44"/>
      <c r="AC435" s="44"/>
      <c r="AD435" s="44"/>
      <c r="AE435" s="44">
        <f>VLOOKUP(O435,정산업데이트!$A$6:$B$12,2,10)</f>
        <v>0</v>
      </c>
      <c r="AF435" s="44"/>
      <c r="AG435" s="79">
        <f t="shared" si="239"/>
        <v>0</v>
      </c>
      <c r="AH435" s="80">
        <f t="shared" si="240"/>
        <v>2500</v>
      </c>
      <c r="AJ435" s="84" t="s">
        <v>3202</v>
      </c>
      <c r="AK435" s="84" t="s">
        <v>73</v>
      </c>
      <c r="AL435" s="84" t="s">
        <v>3203</v>
      </c>
      <c r="AM435" s="84" t="s">
        <v>4324</v>
      </c>
      <c r="AN435" s="84" t="s">
        <v>1810</v>
      </c>
      <c r="AO435" s="84" t="s">
        <v>4325</v>
      </c>
      <c r="AP435" s="84" t="s">
        <v>4326</v>
      </c>
      <c r="AQ435" s="84" t="s">
        <v>122</v>
      </c>
      <c r="AR435" s="85">
        <v>1</v>
      </c>
      <c r="AS435" s="86">
        <v>1</v>
      </c>
      <c r="AT435" s="86">
        <v>1E-3</v>
      </c>
      <c r="AU435" s="86">
        <v>1</v>
      </c>
      <c r="AV435" s="84" t="s">
        <v>7</v>
      </c>
      <c r="AW435" s="86">
        <v>45</v>
      </c>
      <c r="AX435" s="84" t="s">
        <v>68</v>
      </c>
      <c r="AY435" s="84" t="s">
        <v>68</v>
      </c>
      <c r="AZ435" s="84" t="s">
        <v>68</v>
      </c>
      <c r="BA435" s="84" t="s">
        <v>68</v>
      </c>
      <c r="BB435" s="84" t="s">
        <v>68</v>
      </c>
      <c r="BC435" s="84" t="s">
        <v>405</v>
      </c>
      <c r="BD435" s="84" t="s">
        <v>406</v>
      </c>
      <c r="BE435" s="84" t="s">
        <v>715</v>
      </c>
      <c r="BF435" s="84" t="s">
        <v>122</v>
      </c>
      <c r="BG435" s="84" t="s">
        <v>69</v>
      </c>
      <c r="BH435" s="92" t="s">
        <v>4327</v>
      </c>
      <c r="BI435" s="84" t="s">
        <v>122</v>
      </c>
      <c r="BJ435" s="84" t="s">
        <v>4328</v>
      </c>
      <c r="BK435" s="84" t="s">
        <v>867</v>
      </c>
      <c r="BL435" s="84" t="s">
        <v>122</v>
      </c>
      <c r="BM435" s="84" t="s">
        <v>406</v>
      </c>
      <c r="BN435" s="84" t="s">
        <v>70</v>
      </c>
      <c r="BO435" s="84" t="s">
        <v>71</v>
      </c>
      <c r="BP435" s="84" t="s">
        <v>122</v>
      </c>
      <c r="BQ435" s="84" t="s">
        <v>163</v>
      </c>
    </row>
    <row r="436" spans="1:69" ht="13.2" customHeight="1" x14ac:dyDescent="0.3">
      <c r="A436" s="40" t="str">
        <f t="shared" si="214"/>
        <v>2025-09-05</v>
      </c>
      <c r="B436" s="40" t="str">
        <f t="shared" si="215"/>
        <v>SYD</v>
      </c>
      <c r="C436" s="39" t="str">
        <f t="shared" si="216"/>
        <v>40644104675</v>
      </c>
      <c r="D436" s="41" t="str">
        <f t="shared" si="217"/>
        <v>PKR253126731</v>
      </c>
      <c r="E436" s="41" t="str">
        <f t="shared" si="218"/>
        <v>596421459623</v>
      </c>
      <c r="F436" s="39" t="str">
        <f t="shared" si="219"/>
        <v>2256516</v>
      </c>
      <c r="G436" s="39" t="str">
        <f t="shared" si="220"/>
        <v>WISE EXPRESS (CNC INTL)</v>
      </c>
      <c r="H436" s="41" t="str">
        <f t="shared" si="221"/>
        <v>성현영</v>
      </c>
      <c r="I436" s="39" t="str">
        <f t="shared" si="222"/>
        <v>12081</v>
      </c>
      <c r="J436" s="52" t="str">
        <f t="shared" si="223"/>
        <v/>
      </c>
      <c r="K436" s="75">
        <f t="shared" si="224"/>
        <v>1</v>
      </c>
      <c r="L436" s="76">
        <f t="shared" si="225"/>
        <v>1</v>
      </c>
      <c r="M436" s="76">
        <f t="shared" si="226"/>
        <v>1E-3</v>
      </c>
      <c r="N436" s="76">
        <f t="shared" si="227"/>
        <v>1</v>
      </c>
      <c r="O436" s="42">
        <f t="shared" si="228"/>
        <v>1</v>
      </c>
      <c r="P436" s="39" t="str">
        <f t="shared" si="229"/>
        <v>목록(Manifest)</v>
      </c>
      <c r="Q436" s="72">
        <f t="shared" si="230"/>
        <v>45</v>
      </c>
      <c r="R436" s="43" t="str">
        <f t="shared" si="231"/>
        <v>5X033</v>
      </c>
      <c r="S436" s="82" t="str">
        <f t="shared" si="232"/>
        <v/>
      </c>
      <c r="T436" s="40">
        <f t="shared" si="233"/>
        <v>45905</v>
      </c>
      <c r="U436" s="44">
        <v>2500</v>
      </c>
      <c r="V436" s="44">
        <f t="shared" si="234"/>
        <v>0</v>
      </c>
      <c r="W436" s="77">
        <f t="shared" si="235"/>
        <v>2500</v>
      </c>
      <c r="X436" s="78">
        <f t="shared" si="236"/>
        <v>0</v>
      </c>
      <c r="Y436" s="44" cm="1">
        <f t="array" ref="Y436">_xlfn.IFNA(_xlfn.IFS(AND(Q436&gt;=2000, Q436&lt;3000), 10000, AND(Q436&gt;=3000, Q436&lt;4000), 15000, AND(Q436&gt;=4000, Q436&lt;5000), 20000, AND(Q436&gt;=5000), 25000),0)</f>
        <v>0</v>
      </c>
      <c r="Z436" s="91">
        <f t="shared" si="237"/>
        <v>0</v>
      </c>
      <c r="AA436" s="44">
        <f t="shared" si="238"/>
        <v>0</v>
      </c>
      <c r="AB436" s="44"/>
      <c r="AC436" s="44"/>
      <c r="AD436" s="44"/>
      <c r="AE436" s="44">
        <f>VLOOKUP(O436,정산업데이트!$A$6:$B$12,2,10)</f>
        <v>0</v>
      </c>
      <c r="AF436" s="44"/>
      <c r="AG436" s="79">
        <f t="shared" si="239"/>
        <v>0</v>
      </c>
      <c r="AH436" s="80">
        <f t="shared" si="240"/>
        <v>2500</v>
      </c>
      <c r="AI436" s="93"/>
      <c r="AJ436" s="84" t="s">
        <v>3202</v>
      </c>
      <c r="AK436" s="84" t="s">
        <v>73</v>
      </c>
      <c r="AL436" s="84" t="s">
        <v>3203</v>
      </c>
      <c r="AM436" s="84" t="s">
        <v>4329</v>
      </c>
      <c r="AN436" s="84" t="s">
        <v>4330</v>
      </c>
      <c r="AO436" s="84" t="s">
        <v>4331</v>
      </c>
      <c r="AP436" s="84" t="s">
        <v>4332</v>
      </c>
      <c r="AQ436" s="84" t="s">
        <v>122</v>
      </c>
      <c r="AR436" s="85">
        <v>1</v>
      </c>
      <c r="AS436" s="86">
        <v>1</v>
      </c>
      <c r="AT436" s="86">
        <v>1E-3</v>
      </c>
      <c r="AU436" s="86">
        <v>1</v>
      </c>
      <c r="AV436" s="84" t="s">
        <v>7</v>
      </c>
      <c r="AW436" s="86">
        <v>45</v>
      </c>
      <c r="AX436" s="84" t="s">
        <v>68</v>
      </c>
      <c r="AY436" s="84" t="s">
        <v>68</v>
      </c>
      <c r="AZ436" s="84" t="s">
        <v>68</v>
      </c>
      <c r="BA436" s="84" t="s">
        <v>68</v>
      </c>
      <c r="BB436" s="84" t="s">
        <v>68</v>
      </c>
      <c r="BC436" s="84" t="s">
        <v>405</v>
      </c>
      <c r="BD436" s="84" t="s">
        <v>406</v>
      </c>
      <c r="BE436" s="84" t="s">
        <v>715</v>
      </c>
      <c r="BF436" s="84" t="s">
        <v>122</v>
      </c>
      <c r="BG436" s="84" t="s">
        <v>69</v>
      </c>
      <c r="BH436" s="92" t="s">
        <v>4333</v>
      </c>
      <c r="BI436" s="84" t="s">
        <v>122</v>
      </c>
      <c r="BJ436" s="84" t="s">
        <v>4334</v>
      </c>
      <c r="BK436" s="84" t="s">
        <v>867</v>
      </c>
      <c r="BL436" s="84" t="s">
        <v>122</v>
      </c>
      <c r="BM436" s="84" t="s">
        <v>406</v>
      </c>
      <c r="BN436" s="84" t="s">
        <v>70</v>
      </c>
      <c r="BO436" s="84" t="s">
        <v>71</v>
      </c>
      <c r="BP436" s="84" t="s">
        <v>122</v>
      </c>
      <c r="BQ436" s="84" t="s">
        <v>163</v>
      </c>
    </row>
    <row r="437" spans="1:69" ht="13.2" customHeight="1" x14ac:dyDescent="0.3">
      <c r="A437" s="40" t="str">
        <f t="shared" si="214"/>
        <v>2025-09-05</v>
      </c>
      <c r="B437" s="40" t="str">
        <f t="shared" si="215"/>
        <v>SYD</v>
      </c>
      <c r="C437" s="39" t="str">
        <f t="shared" si="216"/>
        <v>40644104675</v>
      </c>
      <c r="D437" s="41" t="str">
        <f t="shared" si="217"/>
        <v>PKR253126732</v>
      </c>
      <c r="E437" s="41" t="str">
        <f t="shared" si="218"/>
        <v>596421459634</v>
      </c>
      <c r="F437" s="39" t="str">
        <f t="shared" si="219"/>
        <v>2256516</v>
      </c>
      <c r="G437" s="39" t="str">
        <f t="shared" si="220"/>
        <v>WISE EXPRESS (CNC INTL)</v>
      </c>
      <c r="H437" s="41" t="str">
        <f t="shared" si="221"/>
        <v>양슬기</v>
      </c>
      <c r="I437" s="39" t="str">
        <f t="shared" si="222"/>
        <v>57922</v>
      </c>
      <c r="J437" s="52" t="str">
        <f t="shared" si="223"/>
        <v/>
      </c>
      <c r="K437" s="75">
        <f t="shared" si="224"/>
        <v>1</v>
      </c>
      <c r="L437" s="76">
        <f t="shared" si="225"/>
        <v>1</v>
      </c>
      <c r="M437" s="76">
        <f t="shared" si="226"/>
        <v>1E-3</v>
      </c>
      <c r="N437" s="76">
        <f t="shared" si="227"/>
        <v>1</v>
      </c>
      <c r="O437" s="42">
        <f t="shared" si="228"/>
        <v>1</v>
      </c>
      <c r="P437" s="39" t="str">
        <f t="shared" si="229"/>
        <v>목록(Manifest)</v>
      </c>
      <c r="Q437" s="72">
        <f t="shared" si="230"/>
        <v>50</v>
      </c>
      <c r="R437" s="43" t="str">
        <f t="shared" si="231"/>
        <v>5X033</v>
      </c>
      <c r="S437" s="82" t="str">
        <f t="shared" si="232"/>
        <v/>
      </c>
      <c r="T437" s="40">
        <f t="shared" si="233"/>
        <v>45905</v>
      </c>
      <c r="U437" s="44">
        <v>2500</v>
      </c>
      <c r="V437" s="44">
        <f t="shared" si="234"/>
        <v>0</v>
      </c>
      <c r="W437" s="77">
        <f t="shared" si="235"/>
        <v>2500</v>
      </c>
      <c r="X437" s="78">
        <f t="shared" si="236"/>
        <v>0</v>
      </c>
      <c r="Y437" s="44" cm="1">
        <f t="array" ref="Y437">_xlfn.IFNA(_xlfn.IFS(AND(Q437&gt;=2000, Q437&lt;3000), 10000, AND(Q437&gt;=3000, Q437&lt;4000), 15000, AND(Q437&gt;=4000, Q437&lt;5000), 20000, AND(Q437&gt;=5000), 25000),0)</f>
        <v>0</v>
      </c>
      <c r="Z437" s="91">
        <f t="shared" si="237"/>
        <v>0</v>
      </c>
      <c r="AA437" s="44">
        <f t="shared" si="238"/>
        <v>0</v>
      </c>
      <c r="AB437" s="44"/>
      <c r="AC437" s="44"/>
      <c r="AD437" s="44"/>
      <c r="AE437" s="44">
        <f>VLOOKUP(O437,정산업데이트!$A$6:$B$12,2,10)</f>
        <v>0</v>
      </c>
      <c r="AF437" s="44"/>
      <c r="AG437" s="79">
        <f t="shared" si="239"/>
        <v>0</v>
      </c>
      <c r="AH437" s="80">
        <f t="shared" si="240"/>
        <v>2500</v>
      </c>
      <c r="AI437" s="93"/>
      <c r="AJ437" s="84" t="s">
        <v>3202</v>
      </c>
      <c r="AK437" s="84" t="s">
        <v>73</v>
      </c>
      <c r="AL437" s="84" t="s">
        <v>3203</v>
      </c>
      <c r="AM437" s="84" t="s">
        <v>4335</v>
      </c>
      <c r="AN437" s="84" t="s">
        <v>4336</v>
      </c>
      <c r="AO437" s="84" t="s">
        <v>4337</v>
      </c>
      <c r="AP437" s="84" t="s">
        <v>4338</v>
      </c>
      <c r="AQ437" s="84" t="s">
        <v>122</v>
      </c>
      <c r="AR437" s="85">
        <v>1</v>
      </c>
      <c r="AS437" s="86">
        <v>1</v>
      </c>
      <c r="AT437" s="86">
        <v>1E-3</v>
      </c>
      <c r="AU437" s="86">
        <v>1</v>
      </c>
      <c r="AV437" s="84" t="s">
        <v>7</v>
      </c>
      <c r="AW437" s="86">
        <v>50</v>
      </c>
      <c r="AX437" s="84" t="s">
        <v>68</v>
      </c>
      <c r="AY437" s="84" t="s">
        <v>68</v>
      </c>
      <c r="AZ437" s="84" t="s">
        <v>68</v>
      </c>
      <c r="BA437" s="84" t="s">
        <v>68</v>
      </c>
      <c r="BB437" s="84" t="s">
        <v>68</v>
      </c>
      <c r="BC437" s="84" t="s">
        <v>405</v>
      </c>
      <c r="BD437" s="84" t="s">
        <v>406</v>
      </c>
      <c r="BE437" s="84" t="s">
        <v>415</v>
      </c>
      <c r="BF437" s="84" t="s">
        <v>122</v>
      </c>
      <c r="BG437" s="84" t="s">
        <v>69</v>
      </c>
      <c r="BH437" s="92" t="s">
        <v>4339</v>
      </c>
      <c r="BI437" s="84" t="s">
        <v>122</v>
      </c>
      <c r="BJ437" s="84" t="s">
        <v>4340</v>
      </c>
      <c r="BK437" s="84" t="s">
        <v>867</v>
      </c>
      <c r="BL437" s="84" t="s">
        <v>122</v>
      </c>
      <c r="BM437" s="84" t="s">
        <v>406</v>
      </c>
      <c r="BN437" s="84" t="s">
        <v>70</v>
      </c>
      <c r="BO437" s="84" t="s">
        <v>71</v>
      </c>
      <c r="BP437" s="84" t="s">
        <v>122</v>
      </c>
      <c r="BQ437" s="84" t="s">
        <v>163</v>
      </c>
    </row>
    <row r="438" spans="1:69" ht="13.2" customHeight="1" x14ac:dyDescent="0.3">
      <c r="A438" s="40" t="str">
        <f t="shared" si="214"/>
        <v>2025-09-05</v>
      </c>
      <c r="B438" s="40" t="str">
        <f t="shared" si="215"/>
        <v>SYD</v>
      </c>
      <c r="C438" s="39" t="str">
        <f t="shared" si="216"/>
        <v>40644104675</v>
      </c>
      <c r="D438" s="41" t="str">
        <f t="shared" si="217"/>
        <v>PKR253065003</v>
      </c>
      <c r="E438" s="41" t="str">
        <f t="shared" si="218"/>
        <v>596421457453</v>
      </c>
      <c r="F438" s="39" t="str">
        <f t="shared" si="219"/>
        <v>2254232</v>
      </c>
      <c r="G438" s="39" t="str">
        <f t="shared" si="220"/>
        <v>WISE EXPRESS(LIFEGREEN)</v>
      </c>
      <c r="H438" s="41" t="str">
        <f t="shared" si="221"/>
        <v>도재명</v>
      </c>
      <c r="I438" s="39" t="str">
        <f t="shared" si="222"/>
        <v>41528</v>
      </c>
      <c r="J438" s="52" t="str">
        <f t="shared" si="223"/>
        <v/>
      </c>
      <c r="K438" s="75">
        <f t="shared" si="224"/>
        <v>1</v>
      </c>
      <c r="L438" s="76">
        <f t="shared" si="225"/>
        <v>0.3</v>
      </c>
      <c r="M438" s="76">
        <f t="shared" si="226"/>
        <v>1E-3</v>
      </c>
      <c r="N438" s="76">
        <f t="shared" si="227"/>
        <v>0.3</v>
      </c>
      <c r="O438" s="42">
        <f t="shared" si="228"/>
        <v>0.5</v>
      </c>
      <c r="P438" s="39" t="str">
        <f t="shared" si="229"/>
        <v>일반(목록배제,Normal-Manifest Exception)</v>
      </c>
      <c r="Q438" s="72">
        <f t="shared" si="230"/>
        <v>24.9</v>
      </c>
      <c r="R438" s="43" t="str">
        <f t="shared" si="231"/>
        <v>5X033</v>
      </c>
      <c r="S438" s="82" t="str">
        <f t="shared" si="232"/>
        <v/>
      </c>
      <c r="T438" s="40">
        <f t="shared" si="233"/>
        <v>45905</v>
      </c>
      <c r="U438" s="44">
        <v>2500</v>
      </c>
      <c r="V438" s="44">
        <f t="shared" si="234"/>
        <v>0</v>
      </c>
      <c r="W438" s="77">
        <f t="shared" si="235"/>
        <v>2500</v>
      </c>
      <c r="X438" s="78">
        <f t="shared" si="236"/>
        <v>0</v>
      </c>
      <c r="Y438" s="44" cm="1">
        <f t="array" ref="Y438">_xlfn.IFNA(_xlfn.IFS(AND(Q438&gt;=2000, Q438&lt;3000), 10000, AND(Q438&gt;=3000, Q438&lt;4000), 15000, AND(Q438&gt;=4000, Q438&lt;5000), 20000, AND(Q438&gt;=5000), 25000),0)</f>
        <v>0</v>
      </c>
      <c r="Z438" s="91">
        <f t="shared" si="237"/>
        <v>300</v>
      </c>
      <c r="AA438" s="44">
        <f t="shared" si="238"/>
        <v>0</v>
      </c>
      <c r="AB438" s="44"/>
      <c r="AC438" s="44"/>
      <c r="AD438" s="44"/>
      <c r="AE438" s="44">
        <f>VLOOKUP(O438,정산업데이트!$A$6:$B$12,2,10)</f>
        <v>0</v>
      </c>
      <c r="AF438" s="44"/>
      <c r="AG438" s="79">
        <f t="shared" si="239"/>
        <v>300</v>
      </c>
      <c r="AH438" s="80">
        <f t="shared" si="240"/>
        <v>2800</v>
      </c>
      <c r="AI438" s="93"/>
      <c r="AJ438" s="84" t="s">
        <v>3202</v>
      </c>
      <c r="AK438" s="84" t="s">
        <v>73</v>
      </c>
      <c r="AL438" s="84" t="s">
        <v>3203</v>
      </c>
      <c r="AM438" s="84" t="s">
        <v>4341</v>
      </c>
      <c r="AN438" s="84" t="s">
        <v>4342</v>
      </c>
      <c r="AO438" s="84" t="s">
        <v>4343</v>
      </c>
      <c r="AP438" s="84" t="s">
        <v>3815</v>
      </c>
      <c r="AQ438" s="84" t="s">
        <v>122</v>
      </c>
      <c r="AR438" s="85">
        <v>1</v>
      </c>
      <c r="AS438" s="86">
        <v>0.3</v>
      </c>
      <c r="AT438" s="86">
        <v>1E-3</v>
      </c>
      <c r="AU438" s="86">
        <v>0.3</v>
      </c>
      <c r="AV438" s="84" t="s">
        <v>8</v>
      </c>
      <c r="AW438" s="86">
        <v>24.9</v>
      </c>
      <c r="AX438" s="84" t="s">
        <v>68</v>
      </c>
      <c r="AY438" s="84" t="s">
        <v>68</v>
      </c>
      <c r="AZ438" s="84" t="s">
        <v>68</v>
      </c>
      <c r="BA438" s="84" t="s">
        <v>68</v>
      </c>
      <c r="BB438" s="84" t="s">
        <v>68</v>
      </c>
      <c r="BC438" s="84" t="s">
        <v>128</v>
      </c>
      <c r="BD438" s="84" t="s">
        <v>102</v>
      </c>
      <c r="BE438" s="84" t="s">
        <v>103</v>
      </c>
      <c r="BF438" s="84" t="s">
        <v>122</v>
      </c>
      <c r="BG438" s="84" t="s">
        <v>69</v>
      </c>
      <c r="BH438" s="92" t="s">
        <v>4344</v>
      </c>
      <c r="BI438" s="84" t="s">
        <v>122</v>
      </c>
      <c r="BJ438" s="84" t="s">
        <v>4345</v>
      </c>
      <c r="BK438" s="84" t="s">
        <v>867</v>
      </c>
      <c r="BL438" s="84" t="s">
        <v>122</v>
      </c>
      <c r="BM438" s="84" t="s">
        <v>102</v>
      </c>
      <c r="BN438" s="84" t="s">
        <v>70</v>
      </c>
      <c r="BO438" s="84" t="s">
        <v>71</v>
      </c>
      <c r="BP438" s="84" t="s">
        <v>122</v>
      </c>
      <c r="BQ438" s="84" t="s">
        <v>163</v>
      </c>
    </row>
    <row r="439" spans="1:69" ht="13.2" customHeight="1" x14ac:dyDescent="0.3">
      <c r="A439" s="40" t="str">
        <f t="shared" si="214"/>
        <v>2025-09-05</v>
      </c>
      <c r="B439" s="40" t="str">
        <f t="shared" si="215"/>
        <v>SYD</v>
      </c>
      <c r="C439" s="39" t="str">
        <f t="shared" si="216"/>
        <v>40644104675</v>
      </c>
      <c r="D439" s="41" t="str">
        <f t="shared" si="217"/>
        <v>PKR253171499</v>
      </c>
      <c r="E439" s="41" t="str">
        <f t="shared" si="218"/>
        <v>596421462714</v>
      </c>
      <c r="F439" s="39" t="str">
        <f t="shared" si="219"/>
        <v>2254225</v>
      </c>
      <c r="G439" s="39" t="str">
        <f t="shared" si="220"/>
        <v>WISE EXPRESS LOGISTICS PTY LTD</v>
      </c>
      <c r="H439" s="41" t="str">
        <f t="shared" si="221"/>
        <v>김정원</v>
      </c>
      <c r="I439" s="39" t="str">
        <f t="shared" si="222"/>
        <v>21081</v>
      </c>
      <c r="J439" s="52" t="str">
        <f t="shared" si="223"/>
        <v/>
      </c>
      <c r="K439" s="75">
        <f t="shared" si="224"/>
        <v>1</v>
      </c>
      <c r="L439" s="76">
        <f t="shared" si="225"/>
        <v>1</v>
      </c>
      <c r="M439" s="76">
        <f t="shared" si="226"/>
        <v>1E-3</v>
      </c>
      <c r="N439" s="76">
        <f t="shared" si="227"/>
        <v>1</v>
      </c>
      <c r="O439" s="42">
        <f t="shared" si="228"/>
        <v>1</v>
      </c>
      <c r="P439" s="39" t="str">
        <f t="shared" si="229"/>
        <v>일반(목록배제,Normal-Manifest Exception)</v>
      </c>
      <c r="Q439" s="72">
        <f t="shared" si="230"/>
        <v>65</v>
      </c>
      <c r="R439" s="43" t="str">
        <f t="shared" si="231"/>
        <v>5X033</v>
      </c>
      <c r="S439" s="82" t="str">
        <f t="shared" si="232"/>
        <v/>
      </c>
      <c r="T439" s="40">
        <f t="shared" si="233"/>
        <v>45905</v>
      </c>
      <c r="U439" s="44">
        <v>2500</v>
      </c>
      <c r="V439" s="44">
        <f t="shared" si="234"/>
        <v>0</v>
      </c>
      <c r="W439" s="77">
        <f t="shared" si="235"/>
        <v>2500</v>
      </c>
      <c r="X439" s="78">
        <f t="shared" si="236"/>
        <v>0</v>
      </c>
      <c r="Y439" s="44" cm="1">
        <f t="array" ref="Y439">_xlfn.IFNA(_xlfn.IFS(AND(Q439&gt;=2000, Q439&lt;3000), 10000, AND(Q439&gt;=3000, Q439&lt;4000), 15000, AND(Q439&gt;=4000, Q439&lt;5000), 20000, AND(Q439&gt;=5000), 25000),0)</f>
        <v>0</v>
      </c>
      <c r="Z439" s="91">
        <f t="shared" si="237"/>
        <v>300</v>
      </c>
      <c r="AA439" s="44">
        <f t="shared" si="238"/>
        <v>0</v>
      </c>
      <c r="AB439" s="44"/>
      <c r="AC439" s="44"/>
      <c r="AD439" s="44"/>
      <c r="AE439" s="44">
        <f>VLOOKUP(O439,정산업데이트!$A$6:$B$12,2,10)</f>
        <v>0</v>
      </c>
      <c r="AF439" s="44"/>
      <c r="AG439" s="79">
        <f t="shared" si="239"/>
        <v>300</v>
      </c>
      <c r="AH439" s="80">
        <f t="shared" si="240"/>
        <v>2800</v>
      </c>
      <c r="AI439" s="93"/>
      <c r="AJ439" s="84" t="s">
        <v>3202</v>
      </c>
      <c r="AK439" s="84" t="s">
        <v>73</v>
      </c>
      <c r="AL439" s="84" t="s">
        <v>3203</v>
      </c>
      <c r="AM439" s="84" t="s">
        <v>4346</v>
      </c>
      <c r="AN439" s="84" t="s">
        <v>4347</v>
      </c>
      <c r="AO439" s="84" t="s">
        <v>4348</v>
      </c>
      <c r="AP439" s="84" t="s">
        <v>1587</v>
      </c>
      <c r="AQ439" s="84" t="s">
        <v>122</v>
      </c>
      <c r="AR439" s="85">
        <v>1</v>
      </c>
      <c r="AS439" s="86">
        <v>1</v>
      </c>
      <c r="AT439" s="86">
        <v>1E-3</v>
      </c>
      <c r="AU439" s="86">
        <v>1</v>
      </c>
      <c r="AV439" s="84" t="s">
        <v>8</v>
      </c>
      <c r="AW439" s="86">
        <v>65</v>
      </c>
      <c r="AX439" s="84" t="s">
        <v>68</v>
      </c>
      <c r="AY439" s="84" t="s">
        <v>68</v>
      </c>
      <c r="AZ439" s="84" t="s">
        <v>68</v>
      </c>
      <c r="BA439" s="84" t="s">
        <v>68</v>
      </c>
      <c r="BB439" s="84" t="s">
        <v>68</v>
      </c>
      <c r="BC439" s="84" t="s">
        <v>125</v>
      </c>
      <c r="BD439" s="84" t="s">
        <v>74</v>
      </c>
      <c r="BE439" s="84" t="s">
        <v>78</v>
      </c>
      <c r="BF439" s="84" t="s">
        <v>122</v>
      </c>
      <c r="BG439" s="84" t="s">
        <v>69</v>
      </c>
      <c r="BH439" s="92" t="s">
        <v>4349</v>
      </c>
      <c r="BI439" s="84" t="s">
        <v>122</v>
      </c>
      <c r="BJ439" s="84" t="s">
        <v>4350</v>
      </c>
      <c r="BK439" s="84" t="s">
        <v>867</v>
      </c>
      <c r="BL439" s="84" t="s">
        <v>122</v>
      </c>
      <c r="BM439" s="84" t="s">
        <v>74</v>
      </c>
      <c r="BN439" s="84" t="s">
        <v>70</v>
      </c>
      <c r="BO439" s="84" t="s">
        <v>71</v>
      </c>
      <c r="BP439" s="84" t="s">
        <v>122</v>
      </c>
      <c r="BQ439" s="84" t="s">
        <v>163</v>
      </c>
    </row>
    <row r="440" spans="1:69" ht="13.2" customHeight="1" x14ac:dyDescent="0.3">
      <c r="A440" s="40" t="str">
        <f t="shared" si="214"/>
        <v>2025-09-05</v>
      </c>
      <c r="B440" s="40" t="str">
        <f t="shared" si="215"/>
        <v>SYD</v>
      </c>
      <c r="C440" s="39" t="str">
        <f t="shared" si="216"/>
        <v>40644104675</v>
      </c>
      <c r="D440" s="41" t="str">
        <f t="shared" si="217"/>
        <v>PKR253171500</v>
      </c>
      <c r="E440" s="41" t="str">
        <f t="shared" si="218"/>
        <v>596421462725</v>
      </c>
      <c r="F440" s="39" t="str">
        <f t="shared" si="219"/>
        <v>2254225</v>
      </c>
      <c r="G440" s="39" t="str">
        <f t="shared" si="220"/>
        <v>WISE EXPRESS LOGISTICS PTY LTD</v>
      </c>
      <c r="H440" s="41" t="str">
        <f t="shared" si="221"/>
        <v>정은정</v>
      </c>
      <c r="I440" s="39" t="str">
        <f t="shared" si="222"/>
        <v>52650</v>
      </c>
      <c r="J440" s="52" t="str">
        <f t="shared" si="223"/>
        <v/>
      </c>
      <c r="K440" s="75">
        <f t="shared" si="224"/>
        <v>1</v>
      </c>
      <c r="L440" s="76">
        <f t="shared" si="225"/>
        <v>1.5</v>
      </c>
      <c r="M440" s="76">
        <f t="shared" si="226"/>
        <v>1E-3</v>
      </c>
      <c r="N440" s="76">
        <f t="shared" si="227"/>
        <v>1.5</v>
      </c>
      <c r="O440" s="42">
        <f t="shared" si="228"/>
        <v>1.5</v>
      </c>
      <c r="P440" s="39" t="str">
        <f t="shared" si="229"/>
        <v>일반(목록배제,Normal-Manifest Exception)</v>
      </c>
      <c r="Q440" s="72">
        <f t="shared" si="230"/>
        <v>56</v>
      </c>
      <c r="R440" s="43" t="str">
        <f t="shared" si="231"/>
        <v>5X033</v>
      </c>
      <c r="S440" s="82" t="str">
        <f t="shared" si="232"/>
        <v/>
      </c>
      <c r="T440" s="40">
        <f t="shared" si="233"/>
        <v>45905</v>
      </c>
      <c r="U440" s="44">
        <v>2500</v>
      </c>
      <c r="V440" s="44">
        <f t="shared" si="234"/>
        <v>0</v>
      </c>
      <c r="W440" s="77">
        <f t="shared" si="235"/>
        <v>2500</v>
      </c>
      <c r="X440" s="78">
        <f t="shared" si="236"/>
        <v>0</v>
      </c>
      <c r="Y440" s="44" cm="1">
        <f t="array" ref="Y440">_xlfn.IFNA(_xlfn.IFS(AND(Q440&gt;=2000, Q440&lt;3000), 10000, AND(Q440&gt;=3000, Q440&lt;4000), 15000, AND(Q440&gt;=4000, Q440&lt;5000), 20000, AND(Q440&gt;=5000), 25000),0)</f>
        <v>0</v>
      </c>
      <c r="Z440" s="91">
        <f t="shared" si="237"/>
        <v>300</v>
      </c>
      <c r="AA440" s="44">
        <f t="shared" si="238"/>
        <v>0</v>
      </c>
      <c r="AB440" s="44"/>
      <c r="AC440" s="44"/>
      <c r="AD440" s="44"/>
      <c r="AE440" s="44">
        <f>VLOOKUP(O440,정산업데이트!$A$6:$B$12,2,10)</f>
        <v>0</v>
      </c>
      <c r="AF440" s="44"/>
      <c r="AG440" s="79">
        <f t="shared" si="239"/>
        <v>300</v>
      </c>
      <c r="AH440" s="80">
        <f t="shared" si="240"/>
        <v>2800</v>
      </c>
      <c r="AI440" s="93"/>
      <c r="AJ440" s="84" t="s">
        <v>3202</v>
      </c>
      <c r="AK440" s="84" t="s">
        <v>73</v>
      </c>
      <c r="AL440" s="84" t="s">
        <v>3203</v>
      </c>
      <c r="AM440" s="84" t="s">
        <v>4351</v>
      </c>
      <c r="AN440" s="84" t="s">
        <v>1189</v>
      </c>
      <c r="AO440" s="84" t="s">
        <v>4352</v>
      </c>
      <c r="AP440" s="84" t="s">
        <v>922</v>
      </c>
      <c r="AQ440" s="84" t="s">
        <v>122</v>
      </c>
      <c r="AR440" s="85">
        <v>1</v>
      </c>
      <c r="AS440" s="86">
        <v>1.5</v>
      </c>
      <c r="AT440" s="86">
        <v>1E-3</v>
      </c>
      <c r="AU440" s="86">
        <v>1.5</v>
      </c>
      <c r="AV440" s="84" t="s">
        <v>8</v>
      </c>
      <c r="AW440" s="86">
        <v>56</v>
      </c>
      <c r="AX440" s="84" t="s">
        <v>68</v>
      </c>
      <c r="AY440" s="84" t="s">
        <v>68</v>
      </c>
      <c r="AZ440" s="84" t="s">
        <v>68</v>
      </c>
      <c r="BA440" s="84" t="s">
        <v>68</v>
      </c>
      <c r="BB440" s="84" t="s">
        <v>68</v>
      </c>
      <c r="BC440" s="84" t="s">
        <v>125</v>
      </c>
      <c r="BD440" s="84" t="s">
        <v>74</v>
      </c>
      <c r="BE440" s="84" t="s">
        <v>78</v>
      </c>
      <c r="BF440" s="84" t="s">
        <v>122</v>
      </c>
      <c r="BG440" s="84" t="s">
        <v>69</v>
      </c>
      <c r="BH440" s="92" t="s">
        <v>4353</v>
      </c>
      <c r="BI440" s="84" t="s">
        <v>122</v>
      </c>
      <c r="BJ440" s="84" t="s">
        <v>4354</v>
      </c>
      <c r="BK440" s="84" t="s">
        <v>867</v>
      </c>
      <c r="BL440" s="84" t="s">
        <v>122</v>
      </c>
      <c r="BM440" s="84" t="s">
        <v>74</v>
      </c>
      <c r="BN440" s="84" t="s">
        <v>70</v>
      </c>
      <c r="BO440" s="84" t="s">
        <v>71</v>
      </c>
      <c r="BP440" s="84" t="s">
        <v>122</v>
      </c>
      <c r="BQ440" s="84" t="s">
        <v>163</v>
      </c>
    </row>
    <row r="441" spans="1:69" ht="13.2" customHeight="1" x14ac:dyDescent="0.3">
      <c r="A441" s="40" t="str">
        <f t="shared" si="214"/>
        <v>2025-09-05</v>
      </c>
      <c r="B441" s="40" t="str">
        <f t="shared" si="215"/>
        <v>SYD</v>
      </c>
      <c r="C441" s="39" t="str">
        <f t="shared" si="216"/>
        <v>40644104675</v>
      </c>
      <c r="D441" s="41" t="str">
        <f t="shared" si="217"/>
        <v>PKR253161506</v>
      </c>
      <c r="E441" s="41" t="str">
        <f t="shared" si="218"/>
        <v>596421461804</v>
      </c>
      <c r="F441" s="39" t="str">
        <f t="shared" si="219"/>
        <v>2254225</v>
      </c>
      <c r="G441" s="39" t="str">
        <f t="shared" si="220"/>
        <v>WISE EXPRESS LOGISTICS PTY LTD</v>
      </c>
      <c r="H441" s="41" t="str">
        <f t="shared" si="221"/>
        <v>김동희</v>
      </c>
      <c r="I441" s="39" t="str">
        <f t="shared" si="222"/>
        <v>14948</v>
      </c>
      <c r="J441" s="52" t="str">
        <f t="shared" si="223"/>
        <v/>
      </c>
      <c r="K441" s="75">
        <f t="shared" si="224"/>
        <v>1</v>
      </c>
      <c r="L441" s="76">
        <f t="shared" si="225"/>
        <v>3.5</v>
      </c>
      <c r="M441" s="76">
        <f t="shared" si="226"/>
        <v>1E-3</v>
      </c>
      <c r="N441" s="76">
        <f t="shared" si="227"/>
        <v>3.5</v>
      </c>
      <c r="O441" s="42">
        <f t="shared" si="228"/>
        <v>3.5</v>
      </c>
      <c r="P441" s="39" t="str">
        <f t="shared" si="229"/>
        <v>일반(목록배제,Normal-Manifest Exception)</v>
      </c>
      <c r="Q441" s="72">
        <f t="shared" si="230"/>
        <v>150</v>
      </c>
      <c r="R441" s="43" t="str">
        <f t="shared" si="231"/>
        <v>5X033</v>
      </c>
      <c r="S441" s="82" t="str">
        <f t="shared" si="232"/>
        <v/>
      </c>
      <c r="T441" s="40">
        <f t="shared" si="233"/>
        <v>45905</v>
      </c>
      <c r="U441" s="44">
        <v>2500</v>
      </c>
      <c r="V441" s="44">
        <f t="shared" si="234"/>
        <v>0</v>
      </c>
      <c r="W441" s="77">
        <f t="shared" si="235"/>
        <v>2500</v>
      </c>
      <c r="X441" s="78">
        <f t="shared" si="236"/>
        <v>0</v>
      </c>
      <c r="Y441" s="44" cm="1">
        <f t="array" ref="Y441">_xlfn.IFNA(_xlfn.IFS(AND(Q441&gt;=2000, Q441&lt;3000), 10000, AND(Q441&gt;=3000, Q441&lt;4000), 15000, AND(Q441&gt;=4000, Q441&lt;5000), 20000, AND(Q441&gt;=5000), 25000),0)</f>
        <v>0</v>
      </c>
      <c r="Z441" s="91">
        <f t="shared" si="237"/>
        <v>300</v>
      </c>
      <c r="AA441" s="44">
        <f t="shared" si="238"/>
        <v>0</v>
      </c>
      <c r="AB441" s="44"/>
      <c r="AC441" s="44"/>
      <c r="AD441" s="44"/>
      <c r="AE441" s="44">
        <f>VLOOKUP(O441,정산업데이트!$A$6:$B$12,2,10)</f>
        <v>0</v>
      </c>
      <c r="AF441" s="44"/>
      <c r="AG441" s="79">
        <f t="shared" si="239"/>
        <v>300</v>
      </c>
      <c r="AH441" s="80">
        <f t="shared" si="240"/>
        <v>2800</v>
      </c>
      <c r="AI441" s="93"/>
      <c r="AJ441" s="84" t="s">
        <v>3202</v>
      </c>
      <c r="AK441" s="84" t="s">
        <v>73</v>
      </c>
      <c r="AL441" s="84" t="s">
        <v>3203</v>
      </c>
      <c r="AM441" s="84" t="s">
        <v>4355</v>
      </c>
      <c r="AN441" s="84" t="s">
        <v>4356</v>
      </c>
      <c r="AO441" s="84" t="s">
        <v>4357</v>
      </c>
      <c r="AP441" s="84" t="s">
        <v>4358</v>
      </c>
      <c r="AQ441" s="84" t="s">
        <v>122</v>
      </c>
      <c r="AR441" s="85">
        <v>1</v>
      </c>
      <c r="AS441" s="86">
        <v>3.5</v>
      </c>
      <c r="AT441" s="86">
        <v>1E-3</v>
      </c>
      <c r="AU441" s="86">
        <v>3.5</v>
      </c>
      <c r="AV441" s="84" t="s">
        <v>8</v>
      </c>
      <c r="AW441" s="86">
        <v>150</v>
      </c>
      <c r="AX441" s="84" t="s">
        <v>68</v>
      </c>
      <c r="AY441" s="84" t="s">
        <v>68</v>
      </c>
      <c r="AZ441" s="84" t="s">
        <v>68</v>
      </c>
      <c r="BA441" s="84" t="s">
        <v>68</v>
      </c>
      <c r="BB441" s="84" t="s">
        <v>68</v>
      </c>
      <c r="BC441" s="84" t="s">
        <v>125</v>
      </c>
      <c r="BD441" s="84" t="s">
        <v>74</v>
      </c>
      <c r="BE441" s="84" t="s">
        <v>4359</v>
      </c>
      <c r="BF441" s="84" t="s">
        <v>122</v>
      </c>
      <c r="BG441" s="84" t="s">
        <v>69</v>
      </c>
      <c r="BH441" s="92" t="s">
        <v>4360</v>
      </c>
      <c r="BI441" s="84" t="s">
        <v>122</v>
      </c>
      <c r="BJ441" s="84" t="s">
        <v>4361</v>
      </c>
      <c r="BK441" s="84" t="s">
        <v>867</v>
      </c>
      <c r="BL441" s="84" t="s">
        <v>122</v>
      </c>
      <c r="BM441" s="84" t="s">
        <v>74</v>
      </c>
      <c r="BN441" s="84" t="s">
        <v>70</v>
      </c>
      <c r="BO441" s="84" t="s">
        <v>71</v>
      </c>
      <c r="BP441" s="84" t="s">
        <v>122</v>
      </c>
      <c r="BQ441" s="84" t="s">
        <v>163</v>
      </c>
    </row>
    <row r="442" spans="1:69" ht="13.2" customHeight="1" x14ac:dyDescent="0.3">
      <c r="A442" s="40" t="str">
        <f t="shared" si="214"/>
        <v>2025-09-05</v>
      </c>
      <c r="B442" s="40" t="str">
        <f t="shared" si="215"/>
        <v>SYD</v>
      </c>
      <c r="C442" s="39" t="str">
        <f t="shared" si="216"/>
        <v>40644104675</v>
      </c>
      <c r="D442" s="41" t="str">
        <f t="shared" si="217"/>
        <v>PKR253161507</v>
      </c>
      <c r="E442" s="41" t="str">
        <f t="shared" si="218"/>
        <v>596421461815</v>
      </c>
      <c r="F442" s="39" t="str">
        <f t="shared" si="219"/>
        <v>2254225</v>
      </c>
      <c r="G442" s="39" t="str">
        <f t="shared" si="220"/>
        <v>WISE EXPRESS LOGISTICS PTY LTD</v>
      </c>
      <c r="H442" s="41" t="str">
        <f t="shared" si="221"/>
        <v>안병식</v>
      </c>
      <c r="I442" s="39" t="str">
        <f t="shared" si="222"/>
        <v>12911</v>
      </c>
      <c r="J442" s="52" t="str">
        <f t="shared" si="223"/>
        <v/>
      </c>
      <c r="K442" s="75">
        <f t="shared" si="224"/>
        <v>1</v>
      </c>
      <c r="L442" s="76">
        <f t="shared" si="225"/>
        <v>1.6</v>
      </c>
      <c r="M442" s="76">
        <f t="shared" si="226"/>
        <v>1E-3</v>
      </c>
      <c r="N442" s="76">
        <f t="shared" si="227"/>
        <v>1.6</v>
      </c>
      <c r="O442" s="42">
        <f t="shared" si="228"/>
        <v>2</v>
      </c>
      <c r="P442" s="39" t="str">
        <f t="shared" si="229"/>
        <v>일반(목록배제,Normal-Manifest Exception)</v>
      </c>
      <c r="Q442" s="72">
        <f t="shared" si="230"/>
        <v>74</v>
      </c>
      <c r="R442" s="43" t="str">
        <f t="shared" si="231"/>
        <v>5X033</v>
      </c>
      <c r="S442" s="82" t="str">
        <f t="shared" si="232"/>
        <v/>
      </c>
      <c r="T442" s="40">
        <f t="shared" si="233"/>
        <v>45905</v>
      </c>
      <c r="U442" s="44">
        <v>2500</v>
      </c>
      <c r="V442" s="44">
        <f t="shared" si="234"/>
        <v>0</v>
      </c>
      <c r="W442" s="77">
        <f t="shared" si="235"/>
        <v>2500</v>
      </c>
      <c r="X442" s="78">
        <f t="shared" si="236"/>
        <v>0</v>
      </c>
      <c r="Y442" s="44" cm="1">
        <f t="array" ref="Y442">_xlfn.IFNA(_xlfn.IFS(AND(Q442&gt;=2000, Q442&lt;3000), 10000, AND(Q442&gt;=3000, Q442&lt;4000), 15000, AND(Q442&gt;=4000, Q442&lt;5000), 20000, AND(Q442&gt;=5000), 25000),0)</f>
        <v>0</v>
      </c>
      <c r="Z442" s="91">
        <f t="shared" si="237"/>
        <v>300</v>
      </c>
      <c r="AA442" s="44">
        <f t="shared" si="238"/>
        <v>0</v>
      </c>
      <c r="AB442" s="44"/>
      <c r="AC442" s="44"/>
      <c r="AD442" s="44"/>
      <c r="AE442" s="44">
        <f>VLOOKUP(O442,정산업데이트!$A$6:$B$12,2,10)</f>
        <v>0</v>
      </c>
      <c r="AF442" s="44"/>
      <c r="AG442" s="79">
        <f t="shared" si="239"/>
        <v>300</v>
      </c>
      <c r="AH442" s="80">
        <f t="shared" si="240"/>
        <v>2800</v>
      </c>
      <c r="AI442" s="93"/>
      <c r="AJ442" s="84" t="s">
        <v>3202</v>
      </c>
      <c r="AK442" s="84" t="s">
        <v>73</v>
      </c>
      <c r="AL442" s="84" t="s">
        <v>3203</v>
      </c>
      <c r="AM442" s="84" t="s">
        <v>4362</v>
      </c>
      <c r="AN442" s="84" t="s">
        <v>4363</v>
      </c>
      <c r="AO442" s="84" t="s">
        <v>4364</v>
      </c>
      <c r="AP442" s="84" t="s">
        <v>702</v>
      </c>
      <c r="AQ442" s="84" t="s">
        <v>122</v>
      </c>
      <c r="AR442" s="85">
        <v>1</v>
      </c>
      <c r="AS442" s="86">
        <v>1.6</v>
      </c>
      <c r="AT442" s="86">
        <v>1E-3</v>
      </c>
      <c r="AU442" s="86">
        <v>1.6</v>
      </c>
      <c r="AV442" s="84" t="s">
        <v>8</v>
      </c>
      <c r="AW442" s="86">
        <v>74</v>
      </c>
      <c r="AX442" s="84" t="s">
        <v>68</v>
      </c>
      <c r="AY442" s="84" t="s">
        <v>68</v>
      </c>
      <c r="AZ442" s="84" t="s">
        <v>68</v>
      </c>
      <c r="BA442" s="84" t="s">
        <v>68</v>
      </c>
      <c r="BB442" s="84" t="s">
        <v>68</v>
      </c>
      <c r="BC442" s="84" t="s">
        <v>125</v>
      </c>
      <c r="BD442" s="84" t="s">
        <v>74</v>
      </c>
      <c r="BE442" s="84" t="s">
        <v>4365</v>
      </c>
      <c r="BF442" s="84" t="s">
        <v>122</v>
      </c>
      <c r="BG442" s="84" t="s">
        <v>69</v>
      </c>
      <c r="BH442" s="92" t="s">
        <v>4366</v>
      </c>
      <c r="BI442" s="84" t="s">
        <v>122</v>
      </c>
      <c r="BJ442" s="84" t="s">
        <v>4367</v>
      </c>
      <c r="BK442" s="84" t="s">
        <v>867</v>
      </c>
      <c r="BL442" s="84" t="s">
        <v>122</v>
      </c>
      <c r="BM442" s="84" t="s">
        <v>74</v>
      </c>
      <c r="BN442" s="84" t="s">
        <v>70</v>
      </c>
      <c r="BO442" s="84" t="s">
        <v>71</v>
      </c>
      <c r="BP442" s="84" t="s">
        <v>122</v>
      </c>
      <c r="BQ442" s="84" t="s">
        <v>163</v>
      </c>
    </row>
    <row r="443" spans="1:69" ht="13.2" customHeight="1" x14ac:dyDescent="0.3">
      <c r="A443" s="40" t="str">
        <f t="shared" si="214"/>
        <v>2025-09-05</v>
      </c>
      <c r="B443" s="40" t="str">
        <f t="shared" si="215"/>
        <v>SYD</v>
      </c>
      <c r="C443" s="39" t="str">
        <f t="shared" si="216"/>
        <v>40644104675</v>
      </c>
      <c r="D443" s="41" t="str">
        <f t="shared" si="217"/>
        <v>PKR253164821</v>
      </c>
      <c r="E443" s="41" t="str">
        <f t="shared" si="218"/>
        <v>596421461852</v>
      </c>
      <c r="F443" s="39" t="str">
        <f t="shared" si="219"/>
        <v>2254238</v>
      </c>
      <c r="G443" s="39" t="str">
        <f t="shared" si="220"/>
        <v>WISE EXPRESS(CHUHO)</v>
      </c>
      <c r="H443" s="41" t="str">
        <f t="shared" si="221"/>
        <v>성기영</v>
      </c>
      <c r="I443" s="39" t="str">
        <f t="shared" si="222"/>
        <v>10107</v>
      </c>
      <c r="J443" s="52" t="str">
        <f t="shared" si="223"/>
        <v/>
      </c>
      <c r="K443" s="75">
        <f t="shared" si="224"/>
        <v>1</v>
      </c>
      <c r="L443" s="76">
        <f t="shared" si="225"/>
        <v>3</v>
      </c>
      <c r="M443" s="76">
        <f t="shared" si="226"/>
        <v>1E-3</v>
      </c>
      <c r="N443" s="76">
        <f t="shared" si="227"/>
        <v>3</v>
      </c>
      <c r="O443" s="42">
        <f t="shared" si="228"/>
        <v>3</v>
      </c>
      <c r="P443" s="39" t="str">
        <f t="shared" si="229"/>
        <v>일반(목록배제,Normal-Manifest Exception)</v>
      </c>
      <c r="Q443" s="72">
        <f t="shared" si="230"/>
        <v>150</v>
      </c>
      <c r="R443" s="43" t="str">
        <f t="shared" si="231"/>
        <v>5X033</v>
      </c>
      <c r="S443" s="82" t="str">
        <f t="shared" si="232"/>
        <v/>
      </c>
      <c r="T443" s="40">
        <f t="shared" si="233"/>
        <v>45905</v>
      </c>
      <c r="U443" s="44">
        <v>2500</v>
      </c>
      <c r="V443" s="44">
        <f t="shared" si="234"/>
        <v>0</v>
      </c>
      <c r="W443" s="77">
        <f t="shared" si="235"/>
        <v>2500</v>
      </c>
      <c r="X443" s="78">
        <f t="shared" si="236"/>
        <v>0</v>
      </c>
      <c r="Y443" s="44" cm="1">
        <f t="array" ref="Y443">_xlfn.IFNA(_xlfn.IFS(AND(Q443&gt;=2000, Q443&lt;3000), 10000, AND(Q443&gt;=3000, Q443&lt;4000), 15000, AND(Q443&gt;=4000, Q443&lt;5000), 20000, AND(Q443&gt;=5000), 25000),0)</f>
        <v>0</v>
      </c>
      <c r="Z443" s="91">
        <f t="shared" si="237"/>
        <v>300</v>
      </c>
      <c r="AA443" s="44">
        <f t="shared" si="238"/>
        <v>0</v>
      </c>
      <c r="AB443" s="44"/>
      <c r="AC443" s="44"/>
      <c r="AD443" s="44"/>
      <c r="AE443" s="44">
        <f>VLOOKUP(O443,정산업데이트!$A$6:$B$12,2,10)</f>
        <v>0</v>
      </c>
      <c r="AF443" s="44"/>
      <c r="AG443" s="79">
        <f t="shared" si="239"/>
        <v>300</v>
      </c>
      <c r="AH443" s="80">
        <f t="shared" si="240"/>
        <v>2800</v>
      </c>
      <c r="AJ443" s="84" t="s">
        <v>3202</v>
      </c>
      <c r="AK443" s="84" t="s">
        <v>73</v>
      </c>
      <c r="AL443" s="84" t="s">
        <v>3203</v>
      </c>
      <c r="AM443" s="84" t="s">
        <v>4368</v>
      </c>
      <c r="AN443" s="84" t="s">
        <v>1574</v>
      </c>
      <c r="AO443" s="84" t="s">
        <v>1575</v>
      </c>
      <c r="AP443" s="84" t="s">
        <v>483</v>
      </c>
      <c r="AQ443" s="84" t="s">
        <v>122</v>
      </c>
      <c r="AR443" s="85">
        <v>1</v>
      </c>
      <c r="AS443" s="86">
        <v>3</v>
      </c>
      <c r="AT443" s="86">
        <v>1E-3</v>
      </c>
      <c r="AU443" s="86">
        <v>3</v>
      </c>
      <c r="AV443" s="84" t="s">
        <v>8</v>
      </c>
      <c r="AW443" s="86">
        <v>150</v>
      </c>
      <c r="AX443" s="84" t="s">
        <v>68</v>
      </c>
      <c r="AY443" s="84" t="s">
        <v>68</v>
      </c>
      <c r="AZ443" s="84" t="s">
        <v>68</v>
      </c>
      <c r="BA443" s="84" t="s">
        <v>68</v>
      </c>
      <c r="BB443" s="84" t="s">
        <v>68</v>
      </c>
      <c r="BC443" s="84" t="s">
        <v>123</v>
      </c>
      <c r="BD443" s="84" t="s">
        <v>81</v>
      </c>
      <c r="BE443" s="84" t="s">
        <v>82</v>
      </c>
      <c r="BF443" s="84" t="s">
        <v>122</v>
      </c>
      <c r="BG443" s="84" t="s">
        <v>69</v>
      </c>
      <c r="BH443" s="92" t="s">
        <v>4369</v>
      </c>
      <c r="BI443" s="84" t="s">
        <v>122</v>
      </c>
      <c r="BJ443" s="84" t="s">
        <v>4370</v>
      </c>
      <c r="BK443" s="84" t="s">
        <v>867</v>
      </c>
      <c r="BL443" s="84" t="s">
        <v>122</v>
      </c>
      <c r="BM443" s="84" t="s">
        <v>81</v>
      </c>
      <c r="BN443" s="84" t="s">
        <v>70</v>
      </c>
      <c r="BO443" s="84" t="s">
        <v>71</v>
      </c>
      <c r="BP443" s="84" t="s">
        <v>122</v>
      </c>
      <c r="BQ443" s="84" t="s">
        <v>163</v>
      </c>
    </row>
    <row r="444" spans="1:69" ht="13.2" customHeight="1" x14ac:dyDescent="0.3">
      <c r="A444" s="40" t="str">
        <f t="shared" si="214"/>
        <v>2025-09-05</v>
      </c>
      <c r="B444" s="40" t="str">
        <f t="shared" si="215"/>
        <v>SYD</v>
      </c>
      <c r="C444" s="39" t="str">
        <f t="shared" si="216"/>
        <v>40644104675</v>
      </c>
      <c r="D444" s="41" t="str">
        <f t="shared" si="217"/>
        <v>PAU029773736</v>
      </c>
      <c r="E444" s="41" t="str">
        <f t="shared" si="218"/>
        <v>596421461944</v>
      </c>
      <c r="F444" s="39" t="str">
        <f t="shared" si="219"/>
        <v>2254252</v>
      </c>
      <c r="G444" s="39" t="str">
        <f t="shared" si="220"/>
        <v>WISE EXPRESS(AUSTRAPHARM)</v>
      </c>
      <c r="H444" s="41" t="str">
        <f t="shared" si="221"/>
        <v>이정란</v>
      </c>
      <c r="I444" s="39" t="str">
        <f t="shared" si="222"/>
        <v>06909</v>
      </c>
      <c r="J444" s="52" t="str">
        <f t="shared" si="223"/>
        <v/>
      </c>
      <c r="K444" s="75">
        <f t="shared" si="224"/>
        <v>1</v>
      </c>
      <c r="L444" s="76">
        <f t="shared" si="225"/>
        <v>1</v>
      </c>
      <c r="M444" s="76">
        <f t="shared" si="226"/>
        <v>1E-3</v>
      </c>
      <c r="N444" s="76">
        <f t="shared" si="227"/>
        <v>1</v>
      </c>
      <c r="O444" s="42">
        <f t="shared" si="228"/>
        <v>1</v>
      </c>
      <c r="P444" s="39" t="str">
        <f t="shared" si="229"/>
        <v>일반(목록배제,Normal-Manifest Exception)</v>
      </c>
      <c r="Q444" s="72">
        <f t="shared" si="230"/>
        <v>45</v>
      </c>
      <c r="R444" s="43" t="str">
        <f t="shared" si="231"/>
        <v>5X033</v>
      </c>
      <c r="S444" s="82" t="str">
        <f t="shared" si="232"/>
        <v/>
      </c>
      <c r="T444" s="40">
        <f t="shared" si="233"/>
        <v>45905</v>
      </c>
      <c r="U444" s="44">
        <v>2500</v>
      </c>
      <c r="V444" s="44">
        <f t="shared" si="234"/>
        <v>0</v>
      </c>
      <c r="W444" s="77">
        <f t="shared" si="235"/>
        <v>2500</v>
      </c>
      <c r="X444" s="78">
        <f t="shared" si="236"/>
        <v>0</v>
      </c>
      <c r="Y444" s="44" cm="1">
        <f t="array" ref="Y444">_xlfn.IFNA(_xlfn.IFS(AND(Q444&gt;=2000, Q444&lt;3000), 10000, AND(Q444&gt;=3000, Q444&lt;4000), 15000, AND(Q444&gt;=4000, Q444&lt;5000), 20000, AND(Q444&gt;=5000), 25000),0)</f>
        <v>0</v>
      </c>
      <c r="Z444" s="91">
        <f t="shared" si="237"/>
        <v>300</v>
      </c>
      <c r="AA444" s="44">
        <f t="shared" si="238"/>
        <v>0</v>
      </c>
      <c r="AB444" s="44"/>
      <c r="AC444" s="44"/>
      <c r="AD444" s="44"/>
      <c r="AE444" s="44">
        <f>VLOOKUP(O444,정산업데이트!$A$6:$B$12,2,10)</f>
        <v>0</v>
      </c>
      <c r="AF444" s="44"/>
      <c r="AG444" s="79">
        <f t="shared" si="239"/>
        <v>300</v>
      </c>
      <c r="AH444" s="80">
        <f t="shared" si="240"/>
        <v>2800</v>
      </c>
      <c r="AI444" s="93"/>
      <c r="AJ444" s="84" t="s">
        <v>3202</v>
      </c>
      <c r="AK444" s="84" t="s">
        <v>73</v>
      </c>
      <c r="AL444" s="84" t="s">
        <v>3203</v>
      </c>
      <c r="AM444" s="84" t="s">
        <v>4371</v>
      </c>
      <c r="AN444" s="84" t="s">
        <v>4372</v>
      </c>
      <c r="AO444" s="84" t="s">
        <v>4373</v>
      </c>
      <c r="AP444" s="84" t="s">
        <v>627</v>
      </c>
      <c r="AQ444" s="84" t="s">
        <v>122</v>
      </c>
      <c r="AR444" s="85">
        <v>1</v>
      </c>
      <c r="AS444" s="86">
        <v>1</v>
      </c>
      <c r="AT444" s="86">
        <v>1E-3</v>
      </c>
      <c r="AU444" s="86">
        <v>1</v>
      </c>
      <c r="AV444" s="84" t="s">
        <v>8</v>
      </c>
      <c r="AW444" s="86">
        <v>45</v>
      </c>
      <c r="AX444" s="84" t="s">
        <v>68</v>
      </c>
      <c r="AY444" s="84" t="s">
        <v>68</v>
      </c>
      <c r="AZ444" s="84" t="s">
        <v>68</v>
      </c>
      <c r="BA444" s="84" t="s">
        <v>68</v>
      </c>
      <c r="BB444" s="84" t="s">
        <v>68</v>
      </c>
      <c r="BC444" s="84" t="s">
        <v>132</v>
      </c>
      <c r="BD444" s="84" t="s">
        <v>83</v>
      </c>
      <c r="BE444" s="84" t="s">
        <v>86</v>
      </c>
      <c r="BF444" s="84" t="s">
        <v>122</v>
      </c>
      <c r="BG444" s="84" t="s">
        <v>69</v>
      </c>
      <c r="BH444" s="92" t="s">
        <v>4374</v>
      </c>
      <c r="BI444" s="84" t="s">
        <v>122</v>
      </c>
      <c r="BJ444" s="84" t="s">
        <v>4375</v>
      </c>
      <c r="BK444" s="84" t="s">
        <v>867</v>
      </c>
      <c r="BL444" s="84" t="s">
        <v>122</v>
      </c>
      <c r="BM444" s="84" t="s">
        <v>83</v>
      </c>
      <c r="BN444" s="84" t="s">
        <v>70</v>
      </c>
      <c r="BO444" s="84" t="s">
        <v>71</v>
      </c>
      <c r="BP444" s="84" t="s">
        <v>122</v>
      </c>
      <c r="BQ444" s="84" t="s">
        <v>163</v>
      </c>
    </row>
    <row r="445" spans="1:69" ht="13.2" customHeight="1" x14ac:dyDescent="0.3">
      <c r="A445" s="40" t="str">
        <f t="shared" si="214"/>
        <v>2025-09-05</v>
      </c>
      <c r="B445" s="40" t="str">
        <f t="shared" si="215"/>
        <v>SYD</v>
      </c>
      <c r="C445" s="39" t="str">
        <f t="shared" si="216"/>
        <v>40644104675</v>
      </c>
      <c r="D445" s="41" t="str">
        <f t="shared" si="217"/>
        <v>PAU029773737</v>
      </c>
      <c r="E445" s="41" t="str">
        <f t="shared" si="218"/>
        <v>596421461955</v>
      </c>
      <c r="F445" s="39" t="str">
        <f t="shared" si="219"/>
        <v>2254252</v>
      </c>
      <c r="G445" s="39" t="str">
        <f t="shared" si="220"/>
        <v>WISE EXPRESS(AUSTRAPHARM)</v>
      </c>
      <c r="H445" s="41" t="str">
        <f t="shared" si="221"/>
        <v>이수진</v>
      </c>
      <c r="I445" s="39" t="str">
        <f t="shared" si="222"/>
        <v>47867</v>
      </c>
      <c r="J445" s="52" t="str">
        <f t="shared" si="223"/>
        <v/>
      </c>
      <c r="K445" s="75">
        <f t="shared" si="224"/>
        <v>1</v>
      </c>
      <c r="L445" s="76">
        <f t="shared" si="225"/>
        <v>1</v>
      </c>
      <c r="M445" s="76">
        <f t="shared" si="226"/>
        <v>1E-3</v>
      </c>
      <c r="N445" s="76">
        <f t="shared" si="227"/>
        <v>1</v>
      </c>
      <c r="O445" s="42">
        <f t="shared" si="228"/>
        <v>1</v>
      </c>
      <c r="P445" s="39" t="str">
        <f t="shared" si="229"/>
        <v>목록(Manifest)</v>
      </c>
      <c r="Q445" s="72">
        <f t="shared" si="230"/>
        <v>60</v>
      </c>
      <c r="R445" s="43" t="str">
        <f t="shared" si="231"/>
        <v>5X033</v>
      </c>
      <c r="S445" s="82" t="str">
        <f t="shared" si="232"/>
        <v/>
      </c>
      <c r="T445" s="40">
        <f t="shared" si="233"/>
        <v>45905</v>
      </c>
      <c r="U445" s="44">
        <v>2500</v>
      </c>
      <c r="V445" s="44">
        <f t="shared" si="234"/>
        <v>0</v>
      </c>
      <c r="W445" s="77">
        <f t="shared" si="235"/>
        <v>2500</v>
      </c>
      <c r="X445" s="78">
        <f t="shared" si="236"/>
        <v>0</v>
      </c>
      <c r="Y445" s="44" cm="1">
        <f t="array" ref="Y445">_xlfn.IFNA(_xlfn.IFS(AND(Q445&gt;=2000, Q445&lt;3000), 10000, AND(Q445&gt;=3000, Q445&lt;4000), 15000, AND(Q445&gt;=4000, Q445&lt;5000), 20000, AND(Q445&gt;=5000), 25000),0)</f>
        <v>0</v>
      </c>
      <c r="Z445" s="91">
        <f t="shared" si="237"/>
        <v>0</v>
      </c>
      <c r="AA445" s="44">
        <f t="shared" si="238"/>
        <v>0</v>
      </c>
      <c r="AB445" s="44"/>
      <c r="AC445" s="44"/>
      <c r="AD445" s="44"/>
      <c r="AE445" s="44">
        <f>VLOOKUP(O445,정산업데이트!$A$6:$B$12,2,10)</f>
        <v>0</v>
      </c>
      <c r="AF445" s="44"/>
      <c r="AG445" s="79">
        <f t="shared" si="239"/>
        <v>0</v>
      </c>
      <c r="AH445" s="80">
        <f t="shared" si="240"/>
        <v>2500</v>
      </c>
      <c r="AI445" s="93"/>
      <c r="AJ445" s="84" t="s">
        <v>3202</v>
      </c>
      <c r="AK445" s="84" t="s">
        <v>73</v>
      </c>
      <c r="AL445" s="84" t="s">
        <v>3203</v>
      </c>
      <c r="AM445" s="84" t="s">
        <v>4376</v>
      </c>
      <c r="AN445" s="84" t="s">
        <v>374</v>
      </c>
      <c r="AO445" s="84" t="s">
        <v>4377</v>
      </c>
      <c r="AP445" s="84" t="s">
        <v>4378</v>
      </c>
      <c r="AQ445" s="84" t="s">
        <v>122</v>
      </c>
      <c r="AR445" s="85">
        <v>1</v>
      </c>
      <c r="AS445" s="86">
        <v>1</v>
      </c>
      <c r="AT445" s="86">
        <v>1E-3</v>
      </c>
      <c r="AU445" s="86">
        <v>1</v>
      </c>
      <c r="AV445" s="84" t="s">
        <v>7</v>
      </c>
      <c r="AW445" s="86">
        <v>60</v>
      </c>
      <c r="AX445" s="84" t="s">
        <v>68</v>
      </c>
      <c r="AY445" s="84" t="s">
        <v>68</v>
      </c>
      <c r="AZ445" s="84" t="s">
        <v>68</v>
      </c>
      <c r="BA445" s="84" t="s">
        <v>68</v>
      </c>
      <c r="BB445" s="84" t="s">
        <v>68</v>
      </c>
      <c r="BC445" s="84" t="s">
        <v>132</v>
      </c>
      <c r="BD445" s="84" t="s">
        <v>83</v>
      </c>
      <c r="BE445" s="84" t="s">
        <v>86</v>
      </c>
      <c r="BF445" s="84" t="s">
        <v>122</v>
      </c>
      <c r="BG445" s="84" t="s">
        <v>69</v>
      </c>
      <c r="BH445" s="92" t="s">
        <v>4379</v>
      </c>
      <c r="BI445" s="84" t="s">
        <v>122</v>
      </c>
      <c r="BJ445" s="84" t="s">
        <v>4380</v>
      </c>
      <c r="BK445" s="84" t="s">
        <v>867</v>
      </c>
      <c r="BL445" s="84" t="s">
        <v>122</v>
      </c>
      <c r="BM445" s="84" t="s">
        <v>83</v>
      </c>
      <c r="BN445" s="84" t="s">
        <v>70</v>
      </c>
      <c r="BO445" s="84" t="s">
        <v>71</v>
      </c>
      <c r="BP445" s="84" t="s">
        <v>122</v>
      </c>
      <c r="BQ445" s="84" t="s">
        <v>163</v>
      </c>
    </row>
    <row r="446" spans="1:69" ht="13.2" customHeight="1" x14ac:dyDescent="0.3">
      <c r="A446" s="40" t="str">
        <f t="shared" si="214"/>
        <v>2025-09-05</v>
      </c>
      <c r="B446" s="40" t="str">
        <f t="shared" si="215"/>
        <v>SYD</v>
      </c>
      <c r="C446" s="39" t="str">
        <f t="shared" si="216"/>
        <v>40644104675</v>
      </c>
      <c r="D446" s="41" t="str">
        <f t="shared" si="217"/>
        <v>PAU029773738</v>
      </c>
      <c r="E446" s="41" t="str">
        <f t="shared" si="218"/>
        <v>596421461970</v>
      </c>
      <c r="F446" s="39" t="str">
        <f t="shared" si="219"/>
        <v>2254252</v>
      </c>
      <c r="G446" s="39" t="str">
        <f t="shared" si="220"/>
        <v>WISE EXPRESS(AUSTRAPHARM)</v>
      </c>
      <c r="H446" s="41" t="str">
        <f t="shared" si="221"/>
        <v>노민자</v>
      </c>
      <c r="I446" s="39" t="str">
        <f t="shared" si="222"/>
        <v>55755</v>
      </c>
      <c r="J446" s="52" t="str">
        <f t="shared" si="223"/>
        <v/>
      </c>
      <c r="K446" s="75">
        <f t="shared" si="224"/>
        <v>1</v>
      </c>
      <c r="L446" s="76">
        <f t="shared" si="225"/>
        <v>1</v>
      </c>
      <c r="M446" s="76">
        <f t="shared" si="226"/>
        <v>1E-3</v>
      </c>
      <c r="N446" s="76">
        <f t="shared" si="227"/>
        <v>1</v>
      </c>
      <c r="O446" s="42">
        <f t="shared" si="228"/>
        <v>1</v>
      </c>
      <c r="P446" s="39" t="str">
        <f t="shared" si="229"/>
        <v>목록(Manifest)</v>
      </c>
      <c r="Q446" s="72">
        <f t="shared" si="230"/>
        <v>60</v>
      </c>
      <c r="R446" s="43" t="str">
        <f t="shared" si="231"/>
        <v>5X033</v>
      </c>
      <c r="S446" s="82" t="str">
        <f t="shared" si="232"/>
        <v/>
      </c>
      <c r="T446" s="40">
        <f t="shared" si="233"/>
        <v>45905</v>
      </c>
      <c r="U446" s="44">
        <v>2500</v>
      </c>
      <c r="V446" s="44">
        <f t="shared" si="234"/>
        <v>0</v>
      </c>
      <c r="W446" s="77">
        <f t="shared" si="235"/>
        <v>2500</v>
      </c>
      <c r="X446" s="78">
        <f t="shared" si="236"/>
        <v>0</v>
      </c>
      <c r="Y446" s="44" cm="1">
        <f t="array" ref="Y446">_xlfn.IFNA(_xlfn.IFS(AND(Q446&gt;=2000, Q446&lt;3000), 10000, AND(Q446&gt;=3000, Q446&lt;4000), 15000, AND(Q446&gt;=4000, Q446&lt;5000), 20000, AND(Q446&gt;=5000), 25000),0)</f>
        <v>0</v>
      </c>
      <c r="Z446" s="91">
        <f t="shared" si="237"/>
        <v>0</v>
      </c>
      <c r="AA446" s="44">
        <f t="shared" si="238"/>
        <v>0</v>
      </c>
      <c r="AB446" s="44"/>
      <c r="AC446" s="44"/>
      <c r="AD446" s="44"/>
      <c r="AE446" s="44">
        <f>VLOOKUP(O446,정산업데이트!$A$6:$B$12,2,10)</f>
        <v>0</v>
      </c>
      <c r="AF446" s="44"/>
      <c r="AG446" s="79">
        <f t="shared" si="239"/>
        <v>0</v>
      </c>
      <c r="AH446" s="80">
        <f t="shared" si="240"/>
        <v>2500</v>
      </c>
      <c r="AI446" s="93"/>
      <c r="AJ446" s="84" t="s">
        <v>3202</v>
      </c>
      <c r="AK446" s="84" t="s">
        <v>73</v>
      </c>
      <c r="AL446" s="84" t="s">
        <v>3203</v>
      </c>
      <c r="AM446" s="84" t="s">
        <v>4381</v>
      </c>
      <c r="AN446" s="84" t="s">
        <v>4382</v>
      </c>
      <c r="AO446" s="84" t="s">
        <v>4383</v>
      </c>
      <c r="AP446" s="84" t="s">
        <v>4384</v>
      </c>
      <c r="AQ446" s="84" t="s">
        <v>122</v>
      </c>
      <c r="AR446" s="85">
        <v>1</v>
      </c>
      <c r="AS446" s="86">
        <v>1</v>
      </c>
      <c r="AT446" s="86">
        <v>1E-3</v>
      </c>
      <c r="AU446" s="86">
        <v>1</v>
      </c>
      <c r="AV446" s="84" t="s">
        <v>7</v>
      </c>
      <c r="AW446" s="86">
        <v>60</v>
      </c>
      <c r="AX446" s="84" t="s">
        <v>68</v>
      </c>
      <c r="AY446" s="84" t="s">
        <v>68</v>
      </c>
      <c r="AZ446" s="84" t="s">
        <v>68</v>
      </c>
      <c r="BA446" s="84" t="s">
        <v>68</v>
      </c>
      <c r="BB446" s="84" t="s">
        <v>68</v>
      </c>
      <c r="BC446" s="84" t="s">
        <v>132</v>
      </c>
      <c r="BD446" s="84" t="s">
        <v>83</v>
      </c>
      <c r="BE446" s="84" t="s">
        <v>86</v>
      </c>
      <c r="BF446" s="84" t="s">
        <v>122</v>
      </c>
      <c r="BG446" s="84" t="s">
        <v>69</v>
      </c>
      <c r="BH446" s="92" t="s">
        <v>4385</v>
      </c>
      <c r="BI446" s="84" t="s">
        <v>122</v>
      </c>
      <c r="BJ446" s="84" t="s">
        <v>4386</v>
      </c>
      <c r="BK446" s="84" t="s">
        <v>867</v>
      </c>
      <c r="BL446" s="84" t="s">
        <v>122</v>
      </c>
      <c r="BM446" s="84" t="s">
        <v>83</v>
      </c>
      <c r="BN446" s="84" t="s">
        <v>70</v>
      </c>
      <c r="BO446" s="84" t="s">
        <v>71</v>
      </c>
      <c r="BP446" s="84" t="s">
        <v>122</v>
      </c>
      <c r="BQ446" s="84" t="s">
        <v>163</v>
      </c>
    </row>
    <row r="447" spans="1:69" ht="13.2" customHeight="1" x14ac:dyDescent="0.3">
      <c r="A447" s="40" t="str">
        <f t="shared" si="214"/>
        <v>2025-09-05</v>
      </c>
      <c r="B447" s="40" t="str">
        <f t="shared" si="215"/>
        <v>SYD</v>
      </c>
      <c r="C447" s="39" t="str">
        <f t="shared" si="216"/>
        <v>40644104675</v>
      </c>
      <c r="D447" s="41" t="str">
        <f t="shared" si="217"/>
        <v>PAU029773735</v>
      </c>
      <c r="E447" s="41" t="str">
        <f t="shared" si="218"/>
        <v>596421461981</v>
      </c>
      <c r="F447" s="39" t="str">
        <f t="shared" si="219"/>
        <v>2254252</v>
      </c>
      <c r="G447" s="39" t="str">
        <f t="shared" si="220"/>
        <v>WISE EXPRESS(AUSTRAPHARM)</v>
      </c>
      <c r="H447" s="41" t="str">
        <f t="shared" si="221"/>
        <v>서성은</v>
      </c>
      <c r="I447" s="39" t="str">
        <f t="shared" si="222"/>
        <v>48515</v>
      </c>
      <c r="J447" s="52" t="str">
        <f t="shared" si="223"/>
        <v/>
      </c>
      <c r="K447" s="75">
        <f t="shared" si="224"/>
        <v>1</v>
      </c>
      <c r="L447" s="76">
        <f t="shared" si="225"/>
        <v>1</v>
      </c>
      <c r="M447" s="76">
        <f t="shared" si="226"/>
        <v>1E-3</v>
      </c>
      <c r="N447" s="76">
        <f t="shared" si="227"/>
        <v>1</v>
      </c>
      <c r="O447" s="42">
        <f t="shared" si="228"/>
        <v>1</v>
      </c>
      <c r="P447" s="39" t="str">
        <f t="shared" si="229"/>
        <v>일반(목록배제,Normal-Manifest Exception)</v>
      </c>
      <c r="Q447" s="72">
        <f t="shared" si="230"/>
        <v>60</v>
      </c>
      <c r="R447" s="43" t="str">
        <f t="shared" si="231"/>
        <v>5X033</v>
      </c>
      <c r="S447" s="82" t="str">
        <f t="shared" si="232"/>
        <v/>
      </c>
      <c r="T447" s="40">
        <f t="shared" si="233"/>
        <v>45905</v>
      </c>
      <c r="U447" s="44">
        <v>2500</v>
      </c>
      <c r="V447" s="44">
        <f t="shared" si="234"/>
        <v>0</v>
      </c>
      <c r="W447" s="77">
        <f t="shared" si="235"/>
        <v>2500</v>
      </c>
      <c r="X447" s="78">
        <f t="shared" si="236"/>
        <v>0</v>
      </c>
      <c r="Y447" s="44" cm="1">
        <f t="array" ref="Y447">_xlfn.IFNA(_xlfn.IFS(AND(Q447&gt;=2000, Q447&lt;3000), 10000, AND(Q447&gt;=3000, Q447&lt;4000), 15000, AND(Q447&gt;=4000, Q447&lt;5000), 20000, AND(Q447&gt;=5000), 25000),0)</f>
        <v>0</v>
      </c>
      <c r="Z447" s="91">
        <f t="shared" si="237"/>
        <v>300</v>
      </c>
      <c r="AA447" s="44">
        <f t="shared" si="238"/>
        <v>0</v>
      </c>
      <c r="AB447" s="44"/>
      <c r="AC447" s="44"/>
      <c r="AD447" s="44"/>
      <c r="AE447" s="44">
        <f>VLOOKUP(O447,정산업데이트!$A$6:$B$12,2,10)</f>
        <v>0</v>
      </c>
      <c r="AF447" s="44"/>
      <c r="AG447" s="79">
        <f t="shared" si="239"/>
        <v>300</v>
      </c>
      <c r="AH447" s="80">
        <f t="shared" si="240"/>
        <v>2800</v>
      </c>
      <c r="AI447" s="93"/>
      <c r="AJ447" s="84" t="s">
        <v>3202</v>
      </c>
      <c r="AK447" s="84" t="s">
        <v>73</v>
      </c>
      <c r="AL447" s="84" t="s">
        <v>3203</v>
      </c>
      <c r="AM447" s="84" t="s">
        <v>4387</v>
      </c>
      <c r="AN447" s="84" t="s">
        <v>4388</v>
      </c>
      <c r="AO447" s="84" t="s">
        <v>4389</v>
      </c>
      <c r="AP447" s="84" t="s">
        <v>674</v>
      </c>
      <c r="AQ447" s="84" t="s">
        <v>122</v>
      </c>
      <c r="AR447" s="85">
        <v>1</v>
      </c>
      <c r="AS447" s="86">
        <v>1</v>
      </c>
      <c r="AT447" s="86">
        <v>1E-3</v>
      </c>
      <c r="AU447" s="86">
        <v>1</v>
      </c>
      <c r="AV447" s="84" t="s">
        <v>8</v>
      </c>
      <c r="AW447" s="86">
        <v>60</v>
      </c>
      <c r="AX447" s="84" t="s">
        <v>68</v>
      </c>
      <c r="AY447" s="84" t="s">
        <v>68</v>
      </c>
      <c r="AZ447" s="84" t="s">
        <v>68</v>
      </c>
      <c r="BA447" s="84" t="s">
        <v>68</v>
      </c>
      <c r="BB447" s="84" t="s">
        <v>68</v>
      </c>
      <c r="BC447" s="84" t="s">
        <v>132</v>
      </c>
      <c r="BD447" s="84" t="s">
        <v>83</v>
      </c>
      <c r="BE447" s="84" t="s">
        <v>84</v>
      </c>
      <c r="BF447" s="84" t="s">
        <v>122</v>
      </c>
      <c r="BG447" s="84" t="s">
        <v>69</v>
      </c>
      <c r="BH447" s="92" t="s">
        <v>4390</v>
      </c>
      <c r="BI447" s="84" t="s">
        <v>122</v>
      </c>
      <c r="BJ447" s="84" t="s">
        <v>4391</v>
      </c>
      <c r="BK447" s="84" t="s">
        <v>867</v>
      </c>
      <c r="BL447" s="84" t="s">
        <v>122</v>
      </c>
      <c r="BM447" s="84" t="s">
        <v>83</v>
      </c>
      <c r="BN447" s="84" t="s">
        <v>70</v>
      </c>
      <c r="BO447" s="84" t="s">
        <v>71</v>
      </c>
      <c r="BP447" s="84" t="s">
        <v>122</v>
      </c>
      <c r="BQ447" s="84" t="s">
        <v>163</v>
      </c>
    </row>
    <row r="448" spans="1:69" ht="13.2" customHeight="1" x14ac:dyDescent="0.3">
      <c r="A448" s="40" t="str">
        <f t="shared" si="214"/>
        <v>2025-09-05</v>
      </c>
      <c r="B448" s="40" t="str">
        <f t="shared" si="215"/>
        <v>SYD</v>
      </c>
      <c r="C448" s="39" t="str">
        <f t="shared" si="216"/>
        <v>40644104675</v>
      </c>
      <c r="D448" s="41" t="str">
        <f t="shared" si="217"/>
        <v>PAU029773734</v>
      </c>
      <c r="E448" s="41" t="str">
        <f t="shared" si="218"/>
        <v>596421461992</v>
      </c>
      <c r="F448" s="39" t="str">
        <f t="shared" si="219"/>
        <v>2254252</v>
      </c>
      <c r="G448" s="39" t="str">
        <f t="shared" si="220"/>
        <v>WISE EXPRESS(AUSTRAPHARM)</v>
      </c>
      <c r="H448" s="41" t="str">
        <f t="shared" si="221"/>
        <v>조혜영</v>
      </c>
      <c r="I448" s="39" t="str">
        <f t="shared" si="222"/>
        <v>18102</v>
      </c>
      <c r="J448" s="52" t="str">
        <f t="shared" si="223"/>
        <v/>
      </c>
      <c r="K448" s="75">
        <f t="shared" si="224"/>
        <v>1</v>
      </c>
      <c r="L448" s="76">
        <f t="shared" si="225"/>
        <v>1</v>
      </c>
      <c r="M448" s="76">
        <f t="shared" si="226"/>
        <v>1E-3</v>
      </c>
      <c r="N448" s="76">
        <f t="shared" si="227"/>
        <v>1</v>
      </c>
      <c r="O448" s="42">
        <f t="shared" si="228"/>
        <v>1</v>
      </c>
      <c r="P448" s="39" t="str">
        <f t="shared" si="229"/>
        <v>목록(Manifest)</v>
      </c>
      <c r="Q448" s="72">
        <f t="shared" si="230"/>
        <v>60</v>
      </c>
      <c r="R448" s="43" t="str">
        <f t="shared" si="231"/>
        <v>5X033</v>
      </c>
      <c r="S448" s="82" t="str">
        <f t="shared" si="232"/>
        <v/>
      </c>
      <c r="T448" s="40">
        <f t="shared" si="233"/>
        <v>45905</v>
      </c>
      <c r="U448" s="44">
        <v>2500</v>
      </c>
      <c r="V448" s="44">
        <f t="shared" si="234"/>
        <v>0</v>
      </c>
      <c r="W448" s="77">
        <f t="shared" si="235"/>
        <v>2500</v>
      </c>
      <c r="X448" s="78">
        <f t="shared" si="236"/>
        <v>0</v>
      </c>
      <c r="Y448" s="44" cm="1">
        <f t="array" ref="Y448">_xlfn.IFNA(_xlfn.IFS(AND(Q448&gt;=2000, Q448&lt;3000), 10000, AND(Q448&gt;=3000, Q448&lt;4000), 15000, AND(Q448&gt;=4000, Q448&lt;5000), 20000, AND(Q448&gt;=5000), 25000),0)</f>
        <v>0</v>
      </c>
      <c r="Z448" s="91">
        <f t="shared" si="237"/>
        <v>0</v>
      </c>
      <c r="AA448" s="44">
        <f t="shared" si="238"/>
        <v>0</v>
      </c>
      <c r="AB448" s="44"/>
      <c r="AC448" s="44"/>
      <c r="AD448" s="44"/>
      <c r="AE448" s="44">
        <f>VLOOKUP(O448,정산업데이트!$A$6:$B$12,2,10)</f>
        <v>0</v>
      </c>
      <c r="AF448" s="44"/>
      <c r="AG448" s="79">
        <f t="shared" si="239"/>
        <v>0</v>
      </c>
      <c r="AH448" s="80">
        <f t="shared" si="240"/>
        <v>2500</v>
      </c>
      <c r="AI448" s="93"/>
      <c r="AJ448" s="84" t="s">
        <v>3202</v>
      </c>
      <c r="AK448" s="84" t="s">
        <v>73</v>
      </c>
      <c r="AL448" s="84" t="s">
        <v>3203</v>
      </c>
      <c r="AM448" s="84" t="s">
        <v>4392</v>
      </c>
      <c r="AN448" s="84" t="s">
        <v>4393</v>
      </c>
      <c r="AO448" s="84" t="s">
        <v>4394</v>
      </c>
      <c r="AP448" s="84" t="s">
        <v>4395</v>
      </c>
      <c r="AQ448" s="84" t="s">
        <v>122</v>
      </c>
      <c r="AR448" s="85">
        <v>1</v>
      </c>
      <c r="AS448" s="86">
        <v>1</v>
      </c>
      <c r="AT448" s="86">
        <v>1E-3</v>
      </c>
      <c r="AU448" s="86">
        <v>1</v>
      </c>
      <c r="AV448" s="84" t="s">
        <v>7</v>
      </c>
      <c r="AW448" s="86">
        <v>60</v>
      </c>
      <c r="AX448" s="84" t="s">
        <v>68</v>
      </c>
      <c r="AY448" s="84" t="s">
        <v>68</v>
      </c>
      <c r="AZ448" s="84" t="s">
        <v>68</v>
      </c>
      <c r="BA448" s="84" t="s">
        <v>68</v>
      </c>
      <c r="BB448" s="84" t="s">
        <v>68</v>
      </c>
      <c r="BC448" s="84" t="s">
        <v>132</v>
      </c>
      <c r="BD448" s="84" t="s">
        <v>83</v>
      </c>
      <c r="BE448" s="84" t="s">
        <v>84</v>
      </c>
      <c r="BF448" s="84" t="s">
        <v>122</v>
      </c>
      <c r="BG448" s="84" t="s">
        <v>69</v>
      </c>
      <c r="BH448" s="92" t="s">
        <v>4396</v>
      </c>
      <c r="BI448" s="84" t="s">
        <v>122</v>
      </c>
      <c r="BJ448" s="84" t="s">
        <v>4397</v>
      </c>
      <c r="BK448" s="84" t="s">
        <v>867</v>
      </c>
      <c r="BL448" s="84" t="s">
        <v>122</v>
      </c>
      <c r="BM448" s="84" t="s">
        <v>83</v>
      </c>
      <c r="BN448" s="84" t="s">
        <v>70</v>
      </c>
      <c r="BO448" s="84" t="s">
        <v>71</v>
      </c>
      <c r="BP448" s="84" t="s">
        <v>122</v>
      </c>
      <c r="BQ448" s="84" t="s">
        <v>163</v>
      </c>
    </row>
    <row r="449" spans="1:69" ht="13.2" customHeight="1" x14ac:dyDescent="0.3">
      <c r="A449" s="40" t="str">
        <f t="shared" si="214"/>
        <v>2025-09-05</v>
      </c>
      <c r="B449" s="40" t="str">
        <f t="shared" si="215"/>
        <v>SYD</v>
      </c>
      <c r="C449" s="39" t="str">
        <f t="shared" si="216"/>
        <v>40644104675</v>
      </c>
      <c r="D449" s="41" t="str">
        <f t="shared" si="217"/>
        <v>PKR253065006</v>
      </c>
      <c r="E449" s="41" t="str">
        <f t="shared" si="218"/>
        <v>596421457486</v>
      </c>
      <c r="F449" s="39" t="str">
        <f t="shared" si="219"/>
        <v>2254232</v>
      </c>
      <c r="G449" s="39" t="str">
        <f t="shared" si="220"/>
        <v>WISE EXPRESS(LIFEGREEN)</v>
      </c>
      <c r="H449" s="41" t="str">
        <f t="shared" si="221"/>
        <v>차은국</v>
      </c>
      <c r="I449" s="39" t="str">
        <f t="shared" si="222"/>
        <v>10120</v>
      </c>
      <c r="J449" s="52" t="str">
        <f t="shared" si="223"/>
        <v/>
      </c>
      <c r="K449" s="75">
        <f t="shared" si="224"/>
        <v>1</v>
      </c>
      <c r="L449" s="76">
        <f t="shared" si="225"/>
        <v>0.8</v>
      </c>
      <c r="M449" s="76">
        <f t="shared" si="226"/>
        <v>1E-3</v>
      </c>
      <c r="N449" s="76">
        <f t="shared" si="227"/>
        <v>0.8</v>
      </c>
      <c r="O449" s="42">
        <f t="shared" si="228"/>
        <v>1</v>
      </c>
      <c r="P449" s="39" t="str">
        <f t="shared" si="229"/>
        <v>일반(목록배제,Normal-Manifest Exception)</v>
      </c>
      <c r="Q449" s="72">
        <f t="shared" si="230"/>
        <v>24.3</v>
      </c>
      <c r="R449" s="43" t="str">
        <f t="shared" si="231"/>
        <v>5X033</v>
      </c>
      <c r="S449" s="82" t="str">
        <f t="shared" si="232"/>
        <v/>
      </c>
      <c r="T449" s="40">
        <f t="shared" si="233"/>
        <v>45905</v>
      </c>
      <c r="U449" s="44">
        <v>2500</v>
      </c>
      <c r="V449" s="44">
        <f t="shared" si="234"/>
        <v>0</v>
      </c>
      <c r="W449" s="77">
        <f t="shared" si="235"/>
        <v>2500</v>
      </c>
      <c r="X449" s="78">
        <f t="shared" si="236"/>
        <v>0</v>
      </c>
      <c r="Y449" s="44" cm="1">
        <f t="array" ref="Y449">_xlfn.IFNA(_xlfn.IFS(AND(Q449&gt;=2000, Q449&lt;3000), 10000, AND(Q449&gt;=3000, Q449&lt;4000), 15000, AND(Q449&gt;=4000, Q449&lt;5000), 20000, AND(Q449&gt;=5000), 25000),0)</f>
        <v>0</v>
      </c>
      <c r="Z449" s="91">
        <f t="shared" si="237"/>
        <v>300</v>
      </c>
      <c r="AA449" s="44">
        <f t="shared" si="238"/>
        <v>0</v>
      </c>
      <c r="AB449" s="44"/>
      <c r="AC449" s="44"/>
      <c r="AD449" s="44"/>
      <c r="AE449" s="44">
        <f>VLOOKUP(O449,정산업데이트!$A$6:$B$12,2,10)</f>
        <v>0</v>
      </c>
      <c r="AF449" s="44"/>
      <c r="AG449" s="79">
        <f t="shared" si="239"/>
        <v>300</v>
      </c>
      <c r="AH449" s="80">
        <f t="shared" si="240"/>
        <v>2800</v>
      </c>
      <c r="AI449" s="93"/>
      <c r="AJ449" s="84" t="s">
        <v>3202</v>
      </c>
      <c r="AK449" s="84" t="s">
        <v>73</v>
      </c>
      <c r="AL449" s="84" t="s">
        <v>3203</v>
      </c>
      <c r="AM449" s="84" t="s">
        <v>4398</v>
      </c>
      <c r="AN449" s="84" t="s">
        <v>4399</v>
      </c>
      <c r="AO449" s="84" t="s">
        <v>4400</v>
      </c>
      <c r="AP449" s="84" t="s">
        <v>805</v>
      </c>
      <c r="AQ449" s="84" t="s">
        <v>122</v>
      </c>
      <c r="AR449" s="85">
        <v>1</v>
      </c>
      <c r="AS449" s="86">
        <v>0.8</v>
      </c>
      <c r="AT449" s="86">
        <v>1E-3</v>
      </c>
      <c r="AU449" s="86">
        <v>0.8</v>
      </c>
      <c r="AV449" s="84" t="s">
        <v>8</v>
      </c>
      <c r="AW449" s="86">
        <v>24.3</v>
      </c>
      <c r="AX449" s="84" t="s">
        <v>68</v>
      </c>
      <c r="AY449" s="84" t="s">
        <v>68</v>
      </c>
      <c r="AZ449" s="84" t="s">
        <v>68</v>
      </c>
      <c r="BA449" s="84" t="s">
        <v>68</v>
      </c>
      <c r="BB449" s="84" t="s">
        <v>68</v>
      </c>
      <c r="BC449" s="84" t="s">
        <v>128</v>
      </c>
      <c r="BD449" s="84" t="s">
        <v>102</v>
      </c>
      <c r="BE449" s="84" t="s">
        <v>103</v>
      </c>
      <c r="BF449" s="84" t="s">
        <v>122</v>
      </c>
      <c r="BG449" s="84" t="s">
        <v>69</v>
      </c>
      <c r="BH449" s="92" t="s">
        <v>4401</v>
      </c>
      <c r="BI449" s="84" t="s">
        <v>122</v>
      </c>
      <c r="BJ449" s="84" t="s">
        <v>4402</v>
      </c>
      <c r="BK449" s="84" t="s">
        <v>867</v>
      </c>
      <c r="BL449" s="84" t="s">
        <v>122</v>
      </c>
      <c r="BM449" s="84" t="s">
        <v>102</v>
      </c>
      <c r="BN449" s="84" t="s">
        <v>70</v>
      </c>
      <c r="BO449" s="84" t="s">
        <v>71</v>
      </c>
      <c r="BP449" s="84" t="s">
        <v>122</v>
      </c>
      <c r="BQ449" s="84" t="s">
        <v>163</v>
      </c>
    </row>
    <row r="450" spans="1:69" ht="13.2" customHeight="1" x14ac:dyDescent="0.3">
      <c r="A450" s="40" t="str">
        <f t="shared" si="214"/>
        <v>2025-09-05</v>
      </c>
      <c r="B450" s="40" t="str">
        <f t="shared" si="215"/>
        <v>SYD</v>
      </c>
      <c r="C450" s="39" t="str">
        <f t="shared" si="216"/>
        <v>40644104675</v>
      </c>
      <c r="D450" s="41" t="str">
        <f t="shared" si="217"/>
        <v>PKR253065007</v>
      </c>
      <c r="E450" s="41" t="str">
        <f t="shared" si="218"/>
        <v>596421457490</v>
      </c>
      <c r="F450" s="39" t="str">
        <f t="shared" si="219"/>
        <v>2254232</v>
      </c>
      <c r="G450" s="39" t="str">
        <f t="shared" si="220"/>
        <v>WISE EXPRESS(LIFEGREEN)</v>
      </c>
      <c r="H450" s="41" t="str">
        <f t="shared" si="221"/>
        <v>조경화</v>
      </c>
      <c r="I450" s="39" t="str">
        <f t="shared" si="222"/>
        <v>02756</v>
      </c>
      <c r="J450" s="52" t="str">
        <f t="shared" si="223"/>
        <v/>
      </c>
      <c r="K450" s="75">
        <f t="shared" si="224"/>
        <v>1</v>
      </c>
      <c r="L450" s="76">
        <f t="shared" si="225"/>
        <v>3</v>
      </c>
      <c r="M450" s="76">
        <f t="shared" si="226"/>
        <v>1E-3</v>
      </c>
      <c r="N450" s="76">
        <f t="shared" si="227"/>
        <v>3</v>
      </c>
      <c r="O450" s="42">
        <f t="shared" si="228"/>
        <v>3</v>
      </c>
      <c r="P450" s="39" t="str">
        <f t="shared" si="229"/>
        <v>일반(목록배제,Normal-Manifest Exception)</v>
      </c>
      <c r="Q450" s="72">
        <f t="shared" si="230"/>
        <v>89.775000000000006</v>
      </c>
      <c r="R450" s="43" t="str">
        <f t="shared" si="231"/>
        <v>5X033</v>
      </c>
      <c r="S450" s="82" t="str">
        <f t="shared" si="232"/>
        <v/>
      </c>
      <c r="T450" s="40">
        <f t="shared" si="233"/>
        <v>45905</v>
      </c>
      <c r="U450" s="44">
        <v>2500</v>
      </c>
      <c r="V450" s="44">
        <f t="shared" si="234"/>
        <v>0</v>
      </c>
      <c r="W450" s="77">
        <f t="shared" si="235"/>
        <v>2500</v>
      </c>
      <c r="X450" s="78">
        <f t="shared" si="236"/>
        <v>0</v>
      </c>
      <c r="Y450" s="44" cm="1">
        <f t="array" ref="Y450">_xlfn.IFNA(_xlfn.IFS(AND(Q450&gt;=2000, Q450&lt;3000), 10000, AND(Q450&gt;=3000, Q450&lt;4000), 15000, AND(Q450&gt;=4000, Q450&lt;5000), 20000, AND(Q450&gt;=5000), 25000),0)</f>
        <v>0</v>
      </c>
      <c r="Z450" s="91">
        <f t="shared" si="237"/>
        <v>300</v>
      </c>
      <c r="AA450" s="44">
        <f t="shared" si="238"/>
        <v>0</v>
      </c>
      <c r="AB450" s="44"/>
      <c r="AC450" s="44"/>
      <c r="AD450" s="44"/>
      <c r="AE450" s="44">
        <f>VLOOKUP(O450,정산업데이트!$A$6:$B$12,2,10)</f>
        <v>0</v>
      </c>
      <c r="AF450" s="44"/>
      <c r="AG450" s="79">
        <f t="shared" si="239"/>
        <v>300</v>
      </c>
      <c r="AH450" s="80">
        <f t="shared" si="240"/>
        <v>2800</v>
      </c>
      <c r="AI450" s="93"/>
      <c r="AJ450" s="84" t="s">
        <v>3202</v>
      </c>
      <c r="AK450" s="84" t="s">
        <v>73</v>
      </c>
      <c r="AL450" s="84" t="s">
        <v>3203</v>
      </c>
      <c r="AM450" s="84" t="s">
        <v>4403</v>
      </c>
      <c r="AN450" s="84" t="s">
        <v>817</v>
      </c>
      <c r="AO450" s="84" t="s">
        <v>4404</v>
      </c>
      <c r="AP450" s="84" t="s">
        <v>4405</v>
      </c>
      <c r="AQ450" s="84" t="s">
        <v>122</v>
      </c>
      <c r="AR450" s="85">
        <v>1</v>
      </c>
      <c r="AS450" s="86">
        <v>3</v>
      </c>
      <c r="AT450" s="86">
        <v>1E-3</v>
      </c>
      <c r="AU450" s="86">
        <v>3</v>
      </c>
      <c r="AV450" s="84" t="s">
        <v>8</v>
      </c>
      <c r="AW450" s="86">
        <v>89.775000000000006</v>
      </c>
      <c r="AX450" s="84" t="s">
        <v>68</v>
      </c>
      <c r="AY450" s="84" t="s">
        <v>68</v>
      </c>
      <c r="AZ450" s="84" t="s">
        <v>68</v>
      </c>
      <c r="BA450" s="84" t="s">
        <v>68</v>
      </c>
      <c r="BB450" s="84" t="s">
        <v>68</v>
      </c>
      <c r="BC450" s="84" t="s">
        <v>128</v>
      </c>
      <c r="BD450" s="84" t="s">
        <v>102</v>
      </c>
      <c r="BE450" s="84" t="s">
        <v>103</v>
      </c>
      <c r="BF450" s="84" t="s">
        <v>122</v>
      </c>
      <c r="BG450" s="84" t="s">
        <v>69</v>
      </c>
      <c r="BH450" s="92" t="s">
        <v>4406</v>
      </c>
      <c r="BI450" s="84" t="s">
        <v>122</v>
      </c>
      <c r="BJ450" s="84" t="s">
        <v>4407</v>
      </c>
      <c r="BK450" s="84" t="s">
        <v>867</v>
      </c>
      <c r="BL450" s="84" t="s">
        <v>122</v>
      </c>
      <c r="BM450" s="84" t="s">
        <v>102</v>
      </c>
      <c r="BN450" s="84" t="s">
        <v>70</v>
      </c>
      <c r="BO450" s="84" t="s">
        <v>71</v>
      </c>
      <c r="BP450" s="84" t="s">
        <v>122</v>
      </c>
      <c r="BQ450" s="84" t="s">
        <v>163</v>
      </c>
    </row>
    <row r="451" spans="1:69" ht="13.2" customHeight="1" x14ac:dyDescent="0.3">
      <c r="A451" s="40" t="str">
        <f t="shared" si="214"/>
        <v>2025-09-05</v>
      </c>
      <c r="B451" s="40" t="str">
        <f t="shared" si="215"/>
        <v>SYD</v>
      </c>
      <c r="C451" s="39" t="str">
        <f t="shared" si="216"/>
        <v>40644104675</v>
      </c>
      <c r="D451" s="41" t="str">
        <f t="shared" si="217"/>
        <v>PKR253125470</v>
      </c>
      <c r="E451" s="41" t="str">
        <f t="shared" si="218"/>
        <v>596421459236</v>
      </c>
      <c r="F451" s="39" t="str">
        <f t="shared" si="219"/>
        <v>2254243</v>
      </c>
      <c r="G451" s="39" t="str">
        <f t="shared" si="220"/>
        <v>WISE EXPRESS(NATUREGOOD)</v>
      </c>
      <c r="H451" s="41" t="str">
        <f t="shared" si="221"/>
        <v>이정은</v>
      </c>
      <c r="I451" s="39" t="str">
        <f t="shared" si="222"/>
        <v>03483</v>
      </c>
      <c r="J451" s="52" t="str">
        <f t="shared" si="223"/>
        <v/>
      </c>
      <c r="K451" s="75">
        <f t="shared" si="224"/>
        <v>1</v>
      </c>
      <c r="L451" s="76">
        <f t="shared" si="225"/>
        <v>3</v>
      </c>
      <c r="M451" s="76">
        <f t="shared" si="226"/>
        <v>1E-3</v>
      </c>
      <c r="N451" s="76">
        <f t="shared" si="227"/>
        <v>3</v>
      </c>
      <c r="O451" s="42">
        <f t="shared" si="228"/>
        <v>3</v>
      </c>
      <c r="P451" s="39" t="str">
        <f t="shared" si="229"/>
        <v>일반(목록배제,Normal-Manifest Exception)</v>
      </c>
      <c r="Q451" s="72">
        <f t="shared" si="230"/>
        <v>67.275000000000006</v>
      </c>
      <c r="R451" s="43" t="str">
        <f t="shared" si="231"/>
        <v>5X033</v>
      </c>
      <c r="S451" s="82" t="str">
        <f t="shared" si="232"/>
        <v/>
      </c>
      <c r="T451" s="40">
        <f t="shared" si="233"/>
        <v>45905</v>
      </c>
      <c r="U451" s="44">
        <v>2500</v>
      </c>
      <c r="V451" s="44">
        <f t="shared" si="234"/>
        <v>0</v>
      </c>
      <c r="W451" s="77">
        <f t="shared" si="235"/>
        <v>2500</v>
      </c>
      <c r="X451" s="78">
        <f t="shared" si="236"/>
        <v>0</v>
      </c>
      <c r="Y451" s="44" cm="1">
        <f t="array" ref="Y451">_xlfn.IFNA(_xlfn.IFS(AND(Q451&gt;=2000, Q451&lt;3000), 10000, AND(Q451&gt;=3000, Q451&lt;4000), 15000, AND(Q451&gt;=4000, Q451&lt;5000), 20000, AND(Q451&gt;=5000), 25000),0)</f>
        <v>0</v>
      </c>
      <c r="Z451" s="91">
        <f t="shared" si="237"/>
        <v>300</v>
      </c>
      <c r="AA451" s="44">
        <f t="shared" si="238"/>
        <v>0</v>
      </c>
      <c r="AB451" s="44"/>
      <c r="AC451" s="44"/>
      <c r="AD451" s="44"/>
      <c r="AE451" s="44">
        <f>VLOOKUP(O451,정산업데이트!$A$6:$B$12,2,10)</f>
        <v>0</v>
      </c>
      <c r="AF451" s="44"/>
      <c r="AG451" s="79">
        <f t="shared" si="239"/>
        <v>300</v>
      </c>
      <c r="AH451" s="80">
        <f t="shared" si="240"/>
        <v>2800</v>
      </c>
      <c r="AJ451" s="84" t="s">
        <v>3202</v>
      </c>
      <c r="AK451" s="84" t="s">
        <v>73</v>
      </c>
      <c r="AL451" s="84" t="s">
        <v>3203</v>
      </c>
      <c r="AM451" s="84" t="s">
        <v>4408</v>
      </c>
      <c r="AN451" s="84" t="s">
        <v>241</v>
      </c>
      <c r="AO451" s="84" t="s">
        <v>1714</v>
      </c>
      <c r="AP451" s="84" t="s">
        <v>1715</v>
      </c>
      <c r="AQ451" s="84" t="s">
        <v>122</v>
      </c>
      <c r="AR451" s="85">
        <v>1</v>
      </c>
      <c r="AS451" s="86">
        <v>3</v>
      </c>
      <c r="AT451" s="86">
        <v>1E-3</v>
      </c>
      <c r="AU451" s="86">
        <v>3</v>
      </c>
      <c r="AV451" s="84" t="s">
        <v>8</v>
      </c>
      <c r="AW451" s="86">
        <v>67.275000000000006</v>
      </c>
      <c r="AX451" s="84" t="s">
        <v>68</v>
      </c>
      <c r="AY451" s="84" t="s">
        <v>68</v>
      </c>
      <c r="AZ451" s="84" t="s">
        <v>68</v>
      </c>
      <c r="BA451" s="84" t="s">
        <v>68</v>
      </c>
      <c r="BB451" s="84" t="s">
        <v>68</v>
      </c>
      <c r="BC451" s="84" t="s">
        <v>152</v>
      </c>
      <c r="BD451" s="84" t="s">
        <v>94</v>
      </c>
      <c r="BE451" s="84" t="s">
        <v>95</v>
      </c>
      <c r="BF451" s="84" t="s">
        <v>122</v>
      </c>
      <c r="BG451" s="84" t="s">
        <v>69</v>
      </c>
      <c r="BH451" s="92" t="s">
        <v>4409</v>
      </c>
      <c r="BI451" s="84" t="s">
        <v>122</v>
      </c>
      <c r="BJ451" s="84" t="s">
        <v>4410</v>
      </c>
      <c r="BK451" s="84" t="s">
        <v>867</v>
      </c>
      <c r="BL451" s="84" t="s">
        <v>122</v>
      </c>
      <c r="BM451" s="84" t="s">
        <v>94</v>
      </c>
      <c r="BN451" s="84" t="s">
        <v>70</v>
      </c>
      <c r="BO451" s="84" t="s">
        <v>71</v>
      </c>
      <c r="BP451" s="84" t="s">
        <v>122</v>
      </c>
      <c r="BQ451" s="84" t="s">
        <v>163</v>
      </c>
    </row>
    <row r="452" spans="1:69" ht="13.2" customHeight="1" x14ac:dyDescent="0.3">
      <c r="A452" s="40" t="str">
        <f t="shared" si="214"/>
        <v>2025-09-05</v>
      </c>
      <c r="B452" s="40" t="str">
        <f t="shared" si="215"/>
        <v>SYD</v>
      </c>
      <c r="C452" s="39" t="str">
        <f t="shared" si="216"/>
        <v>40644104675</v>
      </c>
      <c r="D452" s="41" t="str">
        <f t="shared" si="217"/>
        <v>PAU029769810</v>
      </c>
      <c r="E452" s="41" t="str">
        <f t="shared" si="218"/>
        <v>596421457593</v>
      </c>
      <c r="F452" s="39" t="str">
        <f t="shared" si="219"/>
        <v>2254467</v>
      </c>
      <c r="G452" s="39" t="str">
        <f t="shared" si="220"/>
        <v>WISE EXPRESS LOGISTICS(YSCOMPANY)</v>
      </c>
      <c r="H452" s="41" t="str">
        <f t="shared" si="221"/>
        <v>한지수</v>
      </c>
      <c r="I452" s="39" t="str">
        <f t="shared" si="222"/>
        <v>10263</v>
      </c>
      <c r="J452" s="52" t="str">
        <f t="shared" si="223"/>
        <v/>
      </c>
      <c r="K452" s="75">
        <f t="shared" si="224"/>
        <v>1</v>
      </c>
      <c r="L452" s="76">
        <f t="shared" si="225"/>
        <v>1</v>
      </c>
      <c r="M452" s="76">
        <f t="shared" si="226"/>
        <v>1E-3</v>
      </c>
      <c r="N452" s="76">
        <f t="shared" si="227"/>
        <v>1</v>
      </c>
      <c r="O452" s="42">
        <f t="shared" si="228"/>
        <v>1</v>
      </c>
      <c r="P452" s="39" t="str">
        <f t="shared" si="229"/>
        <v>목록(Manifest)</v>
      </c>
      <c r="Q452" s="72">
        <f t="shared" si="230"/>
        <v>50</v>
      </c>
      <c r="R452" s="43" t="str">
        <f t="shared" si="231"/>
        <v>5X033</v>
      </c>
      <c r="S452" s="82" t="str">
        <f t="shared" si="232"/>
        <v/>
      </c>
      <c r="T452" s="40">
        <f t="shared" si="233"/>
        <v>45905</v>
      </c>
      <c r="U452" s="44">
        <v>2500</v>
      </c>
      <c r="V452" s="44">
        <f t="shared" si="234"/>
        <v>0</v>
      </c>
      <c r="W452" s="77">
        <f t="shared" si="235"/>
        <v>2500</v>
      </c>
      <c r="X452" s="78">
        <f t="shared" si="236"/>
        <v>0</v>
      </c>
      <c r="Y452" s="44" cm="1">
        <f t="array" ref="Y452">_xlfn.IFNA(_xlfn.IFS(AND(Q452&gt;=2000, Q452&lt;3000), 10000, AND(Q452&gt;=3000, Q452&lt;4000), 15000, AND(Q452&gt;=4000, Q452&lt;5000), 20000, AND(Q452&gt;=5000), 25000),0)</f>
        <v>0</v>
      </c>
      <c r="Z452" s="91">
        <f t="shared" si="237"/>
        <v>0</v>
      </c>
      <c r="AA452" s="44">
        <f t="shared" si="238"/>
        <v>0</v>
      </c>
      <c r="AB452" s="44"/>
      <c r="AC452" s="44"/>
      <c r="AD452" s="44"/>
      <c r="AE452" s="44">
        <f>VLOOKUP(O452,정산업데이트!$A$6:$B$12,2,10)</f>
        <v>0</v>
      </c>
      <c r="AF452" s="44"/>
      <c r="AG452" s="79">
        <f t="shared" si="239"/>
        <v>0</v>
      </c>
      <c r="AH452" s="80">
        <f t="shared" si="240"/>
        <v>2500</v>
      </c>
      <c r="AI452" s="93"/>
      <c r="AJ452" s="84" t="s">
        <v>3202</v>
      </c>
      <c r="AK452" s="84" t="s">
        <v>73</v>
      </c>
      <c r="AL452" s="84" t="s">
        <v>3203</v>
      </c>
      <c r="AM452" s="84" t="s">
        <v>4411</v>
      </c>
      <c r="AN452" s="84" t="s">
        <v>4412</v>
      </c>
      <c r="AO452" s="84" t="s">
        <v>4413</v>
      </c>
      <c r="AP452" s="84" t="s">
        <v>1433</v>
      </c>
      <c r="AQ452" s="84" t="s">
        <v>122</v>
      </c>
      <c r="AR452" s="85">
        <v>1</v>
      </c>
      <c r="AS452" s="86">
        <v>1</v>
      </c>
      <c r="AT452" s="86">
        <v>1E-3</v>
      </c>
      <c r="AU452" s="86">
        <v>1</v>
      </c>
      <c r="AV452" s="84" t="s">
        <v>7</v>
      </c>
      <c r="AW452" s="86">
        <v>50</v>
      </c>
      <c r="AX452" s="84" t="s">
        <v>68</v>
      </c>
      <c r="AY452" s="84" t="s">
        <v>68</v>
      </c>
      <c r="AZ452" s="84" t="s">
        <v>68</v>
      </c>
      <c r="BA452" s="84" t="s">
        <v>68</v>
      </c>
      <c r="BB452" s="84" t="s">
        <v>68</v>
      </c>
      <c r="BC452" s="84" t="s">
        <v>4310</v>
      </c>
      <c r="BD452" s="84" t="s">
        <v>4311</v>
      </c>
      <c r="BE452" s="84" t="s">
        <v>156</v>
      </c>
      <c r="BF452" s="84" t="s">
        <v>122</v>
      </c>
      <c r="BG452" s="84" t="s">
        <v>69</v>
      </c>
      <c r="BH452" s="92" t="s">
        <v>4414</v>
      </c>
      <c r="BI452" s="84" t="s">
        <v>122</v>
      </c>
      <c r="BJ452" s="84" t="s">
        <v>4415</v>
      </c>
      <c r="BK452" s="84" t="s">
        <v>867</v>
      </c>
      <c r="BL452" s="84" t="s">
        <v>122</v>
      </c>
      <c r="BM452" s="84" t="s">
        <v>4311</v>
      </c>
      <c r="BN452" s="84" t="s">
        <v>70</v>
      </c>
      <c r="BO452" s="84" t="s">
        <v>71</v>
      </c>
      <c r="BP452" s="84" t="s">
        <v>122</v>
      </c>
      <c r="BQ452" s="84" t="s">
        <v>163</v>
      </c>
    </row>
    <row r="453" spans="1:69" ht="13.2" customHeight="1" x14ac:dyDescent="0.3">
      <c r="A453" s="40" t="str">
        <f t="shared" si="214"/>
        <v>2025-09-05</v>
      </c>
      <c r="B453" s="40" t="str">
        <f t="shared" si="215"/>
        <v>SYD</v>
      </c>
      <c r="C453" s="39" t="str">
        <f t="shared" si="216"/>
        <v>40644104675</v>
      </c>
      <c r="D453" s="41" t="str">
        <f t="shared" si="217"/>
        <v>PKR253089473</v>
      </c>
      <c r="E453" s="41" t="str">
        <f t="shared" si="218"/>
        <v>596421458282</v>
      </c>
      <c r="F453" s="39" t="str">
        <f t="shared" si="219"/>
        <v>2254234</v>
      </c>
      <c r="G453" s="39" t="str">
        <f t="shared" si="220"/>
        <v>WISE EXPRESS(HOJUDIRECT)</v>
      </c>
      <c r="H453" s="41" t="str">
        <f t="shared" si="221"/>
        <v>이세비</v>
      </c>
      <c r="I453" s="39" t="str">
        <f t="shared" si="222"/>
        <v>46772</v>
      </c>
      <c r="J453" s="52" t="str">
        <f t="shared" si="223"/>
        <v/>
      </c>
      <c r="K453" s="75">
        <f t="shared" si="224"/>
        <v>1</v>
      </c>
      <c r="L453" s="76">
        <f t="shared" si="225"/>
        <v>0.4</v>
      </c>
      <c r="M453" s="76">
        <f t="shared" si="226"/>
        <v>1E-3</v>
      </c>
      <c r="N453" s="76">
        <f t="shared" si="227"/>
        <v>0.4</v>
      </c>
      <c r="O453" s="42">
        <f t="shared" si="228"/>
        <v>0.5</v>
      </c>
      <c r="P453" s="39" t="str">
        <f t="shared" si="229"/>
        <v>일반(목록배제,Normal-Manifest Exception)</v>
      </c>
      <c r="Q453" s="72">
        <f t="shared" si="230"/>
        <v>24</v>
      </c>
      <c r="R453" s="43" t="str">
        <f t="shared" si="231"/>
        <v>5X033</v>
      </c>
      <c r="S453" s="82" t="str">
        <f t="shared" si="232"/>
        <v/>
      </c>
      <c r="T453" s="40">
        <f t="shared" si="233"/>
        <v>45905</v>
      </c>
      <c r="U453" s="44">
        <v>2500</v>
      </c>
      <c r="V453" s="44">
        <f t="shared" si="234"/>
        <v>0</v>
      </c>
      <c r="W453" s="77">
        <f t="shared" si="235"/>
        <v>2500</v>
      </c>
      <c r="X453" s="78">
        <f t="shared" si="236"/>
        <v>0</v>
      </c>
      <c r="Y453" s="44" cm="1">
        <f t="array" ref="Y453">_xlfn.IFNA(_xlfn.IFS(AND(Q453&gt;=2000, Q453&lt;3000), 10000, AND(Q453&gt;=3000, Q453&lt;4000), 15000, AND(Q453&gt;=4000, Q453&lt;5000), 20000, AND(Q453&gt;=5000), 25000),0)</f>
        <v>0</v>
      </c>
      <c r="Z453" s="91">
        <f t="shared" si="237"/>
        <v>300</v>
      </c>
      <c r="AA453" s="44">
        <f t="shared" si="238"/>
        <v>0</v>
      </c>
      <c r="AB453" s="44"/>
      <c r="AC453" s="44"/>
      <c r="AD453" s="44"/>
      <c r="AE453" s="44">
        <f>VLOOKUP(O453,정산업데이트!$A$6:$B$12,2,10)</f>
        <v>0</v>
      </c>
      <c r="AF453" s="44"/>
      <c r="AG453" s="79">
        <f t="shared" si="239"/>
        <v>300</v>
      </c>
      <c r="AH453" s="80">
        <f t="shared" si="240"/>
        <v>2800</v>
      </c>
      <c r="AI453" s="93"/>
      <c r="AJ453" s="84" t="s">
        <v>3202</v>
      </c>
      <c r="AK453" s="84" t="s">
        <v>73</v>
      </c>
      <c r="AL453" s="84" t="s">
        <v>3203</v>
      </c>
      <c r="AM453" s="84" t="s">
        <v>4416</v>
      </c>
      <c r="AN453" s="84" t="s">
        <v>4417</v>
      </c>
      <c r="AO453" s="84" t="s">
        <v>4418</v>
      </c>
      <c r="AP453" s="84" t="s">
        <v>917</v>
      </c>
      <c r="AQ453" s="84" t="s">
        <v>122</v>
      </c>
      <c r="AR453" s="85">
        <v>1</v>
      </c>
      <c r="AS453" s="86">
        <v>0.4</v>
      </c>
      <c r="AT453" s="86">
        <v>1E-3</v>
      </c>
      <c r="AU453" s="86">
        <v>0.4</v>
      </c>
      <c r="AV453" s="84" t="s">
        <v>8</v>
      </c>
      <c r="AW453" s="86">
        <v>24</v>
      </c>
      <c r="AX453" s="84" t="s">
        <v>68</v>
      </c>
      <c r="AY453" s="84" t="s">
        <v>68</v>
      </c>
      <c r="AZ453" s="84" t="s">
        <v>68</v>
      </c>
      <c r="BA453" s="84" t="s">
        <v>68</v>
      </c>
      <c r="BB453" s="84" t="s">
        <v>68</v>
      </c>
      <c r="BC453" s="84" t="s">
        <v>135</v>
      </c>
      <c r="BD453" s="84" t="s">
        <v>104</v>
      </c>
      <c r="BE453" s="84" t="s">
        <v>105</v>
      </c>
      <c r="BF453" s="84" t="s">
        <v>122</v>
      </c>
      <c r="BG453" s="84" t="s">
        <v>69</v>
      </c>
      <c r="BH453" s="92" t="s">
        <v>4419</v>
      </c>
      <c r="BI453" s="84" t="s">
        <v>122</v>
      </c>
      <c r="BJ453" s="84" t="s">
        <v>4420</v>
      </c>
      <c r="BK453" s="84" t="s">
        <v>867</v>
      </c>
      <c r="BL453" s="84" t="s">
        <v>122</v>
      </c>
      <c r="BM453" s="84" t="s">
        <v>104</v>
      </c>
      <c r="BN453" s="84" t="s">
        <v>70</v>
      </c>
      <c r="BO453" s="84" t="s">
        <v>71</v>
      </c>
      <c r="BP453" s="84" t="s">
        <v>122</v>
      </c>
      <c r="BQ453" s="84" t="s">
        <v>163</v>
      </c>
    </row>
    <row r="454" spans="1:69" ht="13.2" customHeight="1" x14ac:dyDescent="0.3">
      <c r="A454" s="40" t="str">
        <f t="shared" ref="A454:A517" si="241">AJ454</f>
        <v>2025-09-05</v>
      </c>
      <c r="B454" s="40" t="str">
        <f t="shared" ref="B454:B517" si="242">AK454</f>
        <v>SYD</v>
      </c>
      <c r="C454" s="39" t="str">
        <f t="shared" ref="C454:C517" si="243">AL454</f>
        <v>40644104675</v>
      </c>
      <c r="D454" s="41" t="str">
        <f t="shared" ref="D454:D517" si="244">AM454</f>
        <v>PKR253089474</v>
      </c>
      <c r="E454" s="41" t="str">
        <f t="shared" ref="E454:E517" si="245">BH454</f>
        <v>596421458293</v>
      </c>
      <c r="F454" s="39" t="str">
        <f t="shared" ref="F454:F517" si="246">BC454</f>
        <v>2254234</v>
      </c>
      <c r="G454" s="39" t="str">
        <f t="shared" ref="G454:G517" si="247">BD454</f>
        <v>WISE EXPRESS(HOJUDIRECT)</v>
      </c>
      <c r="H454" s="41" t="str">
        <f t="shared" ref="H454:H517" si="248">AN454</f>
        <v>김원만</v>
      </c>
      <c r="I454" s="39" t="str">
        <f t="shared" ref="I454:I517" si="249">AP454</f>
        <v>18505</v>
      </c>
      <c r="J454" s="52" t="str">
        <f t="shared" ref="J454:J517" si="250">AQ454</f>
        <v/>
      </c>
      <c r="K454" s="75">
        <f t="shared" ref="K454:K517" si="251">AR454</f>
        <v>1</v>
      </c>
      <c r="L454" s="76">
        <f t="shared" ref="L454:L517" si="252">AS454</f>
        <v>0.4</v>
      </c>
      <c r="M454" s="76">
        <f t="shared" ref="M454:M517" si="253">AT454</f>
        <v>1E-3</v>
      </c>
      <c r="N454" s="76">
        <f t="shared" ref="N454:N517" si="254">AU454</f>
        <v>0.4</v>
      </c>
      <c r="O454" s="42">
        <f t="shared" ref="O454:O517" si="255">CEILING(MAX(L454:N454)/K454,0.5)</f>
        <v>0.5</v>
      </c>
      <c r="P454" s="39" t="str">
        <f t="shared" ref="P454:P517" si="256">AV454</f>
        <v>일반(목록배제,Normal-Manifest Exception)</v>
      </c>
      <c r="Q454" s="72">
        <f t="shared" ref="Q454:Q517" si="257">AW454</f>
        <v>24</v>
      </c>
      <c r="R454" s="43" t="str">
        <f t="shared" ref="R454:R517" si="258">BK454</f>
        <v>5X033</v>
      </c>
      <c r="S454" s="82" t="str">
        <f t="shared" ref="S454:S517" si="259">BL454</f>
        <v/>
      </c>
      <c r="T454" s="40">
        <f t="shared" ref="T454:T517" si="260">DATE(YEAR(A454),MONTH(A454),DAY(A454))</f>
        <v>45905</v>
      </c>
      <c r="U454" s="44">
        <v>2500</v>
      </c>
      <c r="V454" s="44">
        <f t="shared" ref="V454:V517" si="261">IF(O454&gt;5,CEILING(O454-5,1)*100,0)</f>
        <v>0</v>
      </c>
      <c r="W454" s="77">
        <f t="shared" ref="W454:W517" si="262">SUM(U454:V454)</f>
        <v>2500</v>
      </c>
      <c r="X454" s="78">
        <f t="shared" ref="X454:X517" si="263">(K454-1)*2500</f>
        <v>0</v>
      </c>
      <c r="Y454" s="44" cm="1">
        <f t="array" ref="Y454">_xlfn.IFNA(_xlfn.IFS(AND(Q454&gt;=2000, Q454&lt;3000), 10000, AND(Q454&gt;=3000, Q454&lt;4000), 15000, AND(Q454&gt;=4000, Q454&lt;5000), 20000, AND(Q454&gt;=5000), 25000),0)</f>
        <v>0</v>
      </c>
      <c r="Z454" s="91">
        <f t="shared" ref="Z454:Z517" si="264">IF(OR(P454="일반(목록배제,Normal-Manifest Exception)",P454="간이(Simple)",P454="목록취하(허용배제,Manifest-Drop)",P454="일반(NORMAL)"),300,0)</f>
        <v>300</v>
      </c>
      <c r="AA454" s="44">
        <f t="shared" ref="AA454:AA517" si="265">IF(LEFT(AP454,2)="63",3000,0)</f>
        <v>0</v>
      </c>
      <c r="AB454" s="44"/>
      <c r="AC454" s="44"/>
      <c r="AD454" s="44"/>
      <c r="AE454" s="44">
        <f>VLOOKUP(O454,정산업데이트!$A$6:$B$12,2,10)</f>
        <v>0</v>
      </c>
      <c r="AF454" s="44"/>
      <c r="AG454" s="79">
        <f t="shared" ref="AG454:AG517" si="266">X454+Y454+Z454+AA454+AB454+AE454+AF454</f>
        <v>300</v>
      </c>
      <c r="AH454" s="80">
        <f t="shared" ref="AH454:AH517" si="267">SUM(AG454,W454)</f>
        <v>2800</v>
      </c>
      <c r="AI454" s="93"/>
      <c r="AJ454" s="84" t="s">
        <v>3202</v>
      </c>
      <c r="AK454" s="84" t="s">
        <v>73</v>
      </c>
      <c r="AL454" s="84" t="s">
        <v>3203</v>
      </c>
      <c r="AM454" s="84" t="s">
        <v>4421</v>
      </c>
      <c r="AN454" s="84" t="s">
        <v>4422</v>
      </c>
      <c r="AO454" s="84" t="s">
        <v>4423</v>
      </c>
      <c r="AP454" s="84" t="s">
        <v>894</v>
      </c>
      <c r="AQ454" s="84" t="s">
        <v>122</v>
      </c>
      <c r="AR454" s="85">
        <v>1</v>
      </c>
      <c r="AS454" s="86">
        <v>0.4</v>
      </c>
      <c r="AT454" s="86">
        <v>1E-3</v>
      </c>
      <c r="AU454" s="86">
        <v>0.4</v>
      </c>
      <c r="AV454" s="84" t="s">
        <v>8</v>
      </c>
      <c r="AW454" s="86">
        <v>24</v>
      </c>
      <c r="AX454" s="84" t="s">
        <v>68</v>
      </c>
      <c r="AY454" s="84" t="s">
        <v>68</v>
      </c>
      <c r="AZ454" s="84" t="s">
        <v>68</v>
      </c>
      <c r="BA454" s="84" t="s">
        <v>68</v>
      </c>
      <c r="BB454" s="84" t="s">
        <v>68</v>
      </c>
      <c r="BC454" s="84" t="s">
        <v>135</v>
      </c>
      <c r="BD454" s="84" t="s">
        <v>104</v>
      </c>
      <c r="BE454" s="84" t="s">
        <v>105</v>
      </c>
      <c r="BF454" s="84" t="s">
        <v>122</v>
      </c>
      <c r="BG454" s="84" t="s">
        <v>69</v>
      </c>
      <c r="BH454" s="92" t="s">
        <v>4424</v>
      </c>
      <c r="BI454" s="84" t="s">
        <v>122</v>
      </c>
      <c r="BJ454" s="84" t="s">
        <v>4425</v>
      </c>
      <c r="BK454" s="84" t="s">
        <v>867</v>
      </c>
      <c r="BL454" s="84" t="s">
        <v>122</v>
      </c>
      <c r="BM454" s="84" t="s">
        <v>104</v>
      </c>
      <c r="BN454" s="84" t="s">
        <v>70</v>
      </c>
      <c r="BO454" s="84" t="s">
        <v>71</v>
      </c>
      <c r="BP454" s="84" t="s">
        <v>122</v>
      </c>
      <c r="BQ454" s="84" t="s">
        <v>163</v>
      </c>
    </row>
    <row r="455" spans="1:69" ht="13.2" customHeight="1" x14ac:dyDescent="0.3">
      <c r="A455" s="40" t="str">
        <f t="shared" si="241"/>
        <v>2025-09-05</v>
      </c>
      <c r="B455" s="40" t="str">
        <f t="shared" si="242"/>
        <v>SYD</v>
      </c>
      <c r="C455" s="39" t="str">
        <f t="shared" si="243"/>
        <v>40644104675</v>
      </c>
      <c r="D455" s="41" t="str">
        <f t="shared" si="244"/>
        <v>PKR253089475</v>
      </c>
      <c r="E455" s="41" t="str">
        <f t="shared" si="245"/>
        <v>596421458304</v>
      </c>
      <c r="F455" s="39" t="str">
        <f t="shared" si="246"/>
        <v>2254234</v>
      </c>
      <c r="G455" s="39" t="str">
        <f t="shared" si="247"/>
        <v>WISE EXPRESS(HOJUDIRECT)</v>
      </c>
      <c r="H455" s="41" t="str">
        <f t="shared" si="248"/>
        <v>민가람</v>
      </c>
      <c r="I455" s="39" t="str">
        <f t="shared" si="249"/>
        <v>46294</v>
      </c>
      <c r="J455" s="52" t="str">
        <f t="shared" si="250"/>
        <v/>
      </c>
      <c r="K455" s="75">
        <f t="shared" si="251"/>
        <v>1</v>
      </c>
      <c r="L455" s="76">
        <f t="shared" si="252"/>
        <v>2</v>
      </c>
      <c r="M455" s="76">
        <f t="shared" si="253"/>
        <v>1E-3</v>
      </c>
      <c r="N455" s="76">
        <f t="shared" si="254"/>
        <v>2</v>
      </c>
      <c r="O455" s="42">
        <f t="shared" si="255"/>
        <v>2</v>
      </c>
      <c r="P455" s="39" t="str">
        <f t="shared" si="256"/>
        <v>일반(목록배제,Normal-Manifest Exception)</v>
      </c>
      <c r="Q455" s="72">
        <f t="shared" si="257"/>
        <v>32</v>
      </c>
      <c r="R455" s="43" t="str">
        <f t="shared" si="258"/>
        <v>5X033</v>
      </c>
      <c r="S455" s="82" t="str">
        <f t="shared" si="259"/>
        <v/>
      </c>
      <c r="T455" s="40">
        <f t="shared" si="260"/>
        <v>45905</v>
      </c>
      <c r="U455" s="44">
        <v>2500</v>
      </c>
      <c r="V455" s="44">
        <f t="shared" si="261"/>
        <v>0</v>
      </c>
      <c r="W455" s="77">
        <f t="shared" si="262"/>
        <v>2500</v>
      </c>
      <c r="X455" s="78">
        <f t="shared" si="263"/>
        <v>0</v>
      </c>
      <c r="Y455" s="44" cm="1">
        <f t="array" ref="Y455">_xlfn.IFNA(_xlfn.IFS(AND(Q455&gt;=2000, Q455&lt;3000), 10000, AND(Q455&gt;=3000, Q455&lt;4000), 15000, AND(Q455&gt;=4000, Q455&lt;5000), 20000, AND(Q455&gt;=5000), 25000),0)</f>
        <v>0</v>
      </c>
      <c r="Z455" s="91">
        <f t="shared" si="264"/>
        <v>300</v>
      </c>
      <c r="AA455" s="44">
        <f t="shared" si="265"/>
        <v>0</v>
      </c>
      <c r="AB455" s="44"/>
      <c r="AC455" s="44"/>
      <c r="AD455" s="44"/>
      <c r="AE455" s="44">
        <f>VLOOKUP(O455,정산업데이트!$A$6:$B$12,2,10)</f>
        <v>0</v>
      </c>
      <c r="AF455" s="44"/>
      <c r="AG455" s="79">
        <f t="shared" si="266"/>
        <v>300</v>
      </c>
      <c r="AH455" s="80">
        <f t="shared" si="267"/>
        <v>2800</v>
      </c>
      <c r="AI455" s="93"/>
      <c r="AJ455" s="84" t="s">
        <v>3202</v>
      </c>
      <c r="AK455" s="84" t="s">
        <v>73</v>
      </c>
      <c r="AL455" s="84" t="s">
        <v>3203</v>
      </c>
      <c r="AM455" s="84" t="s">
        <v>4426</v>
      </c>
      <c r="AN455" s="84" t="s">
        <v>4427</v>
      </c>
      <c r="AO455" s="84" t="s">
        <v>4428</v>
      </c>
      <c r="AP455" s="84" t="s">
        <v>4429</v>
      </c>
      <c r="AQ455" s="84" t="s">
        <v>122</v>
      </c>
      <c r="AR455" s="85">
        <v>1</v>
      </c>
      <c r="AS455" s="86">
        <v>2</v>
      </c>
      <c r="AT455" s="86">
        <v>1E-3</v>
      </c>
      <c r="AU455" s="86">
        <v>2</v>
      </c>
      <c r="AV455" s="84" t="s">
        <v>8</v>
      </c>
      <c r="AW455" s="86">
        <v>32</v>
      </c>
      <c r="AX455" s="84" t="s">
        <v>68</v>
      </c>
      <c r="AY455" s="84" t="s">
        <v>68</v>
      </c>
      <c r="AZ455" s="84" t="s">
        <v>68</v>
      </c>
      <c r="BA455" s="84" t="s">
        <v>68</v>
      </c>
      <c r="BB455" s="84" t="s">
        <v>68</v>
      </c>
      <c r="BC455" s="84" t="s">
        <v>135</v>
      </c>
      <c r="BD455" s="84" t="s">
        <v>104</v>
      </c>
      <c r="BE455" s="84" t="s">
        <v>105</v>
      </c>
      <c r="BF455" s="84" t="s">
        <v>122</v>
      </c>
      <c r="BG455" s="84" t="s">
        <v>69</v>
      </c>
      <c r="BH455" s="92" t="s">
        <v>4430</v>
      </c>
      <c r="BI455" s="84" t="s">
        <v>122</v>
      </c>
      <c r="BJ455" s="84" t="s">
        <v>4431</v>
      </c>
      <c r="BK455" s="84" t="s">
        <v>867</v>
      </c>
      <c r="BL455" s="84" t="s">
        <v>122</v>
      </c>
      <c r="BM455" s="84" t="s">
        <v>104</v>
      </c>
      <c r="BN455" s="84" t="s">
        <v>70</v>
      </c>
      <c r="BO455" s="84" t="s">
        <v>71</v>
      </c>
      <c r="BP455" s="84" t="s">
        <v>122</v>
      </c>
      <c r="BQ455" s="84" t="s">
        <v>163</v>
      </c>
    </row>
    <row r="456" spans="1:69" ht="13.2" customHeight="1" x14ac:dyDescent="0.3">
      <c r="A456" s="40" t="str">
        <f t="shared" si="241"/>
        <v>2025-09-05</v>
      </c>
      <c r="B456" s="40" t="str">
        <f t="shared" si="242"/>
        <v>SYD</v>
      </c>
      <c r="C456" s="39" t="str">
        <f t="shared" si="243"/>
        <v>40644104675</v>
      </c>
      <c r="D456" s="41" t="str">
        <f t="shared" si="244"/>
        <v>PKR253089476</v>
      </c>
      <c r="E456" s="41" t="str">
        <f t="shared" si="245"/>
        <v>596421458315</v>
      </c>
      <c r="F456" s="39" t="str">
        <f t="shared" si="246"/>
        <v>2254234</v>
      </c>
      <c r="G456" s="39" t="str">
        <f t="shared" si="247"/>
        <v>WISE EXPRESS(HOJUDIRECT)</v>
      </c>
      <c r="H456" s="41" t="str">
        <f t="shared" si="248"/>
        <v>윤수진</v>
      </c>
      <c r="I456" s="39" t="str">
        <f t="shared" si="249"/>
        <v>03614</v>
      </c>
      <c r="J456" s="52" t="str">
        <f t="shared" si="250"/>
        <v/>
      </c>
      <c r="K456" s="75">
        <f t="shared" si="251"/>
        <v>1</v>
      </c>
      <c r="L456" s="76">
        <f t="shared" si="252"/>
        <v>3</v>
      </c>
      <c r="M456" s="76">
        <f t="shared" si="253"/>
        <v>1E-3</v>
      </c>
      <c r="N456" s="76">
        <f t="shared" si="254"/>
        <v>3</v>
      </c>
      <c r="O456" s="42">
        <f t="shared" si="255"/>
        <v>3</v>
      </c>
      <c r="P456" s="39" t="str">
        <f t="shared" si="256"/>
        <v>일반(목록배제,Normal-Manifest Exception)</v>
      </c>
      <c r="Q456" s="72">
        <f t="shared" si="257"/>
        <v>48</v>
      </c>
      <c r="R456" s="43" t="str">
        <f t="shared" si="258"/>
        <v>5X033</v>
      </c>
      <c r="S456" s="82" t="str">
        <f t="shared" si="259"/>
        <v/>
      </c>
      <c r="T456" s="40">
        <f t="shared" si="260"/>
        <v>45905</v>
      </c>
      <c r="U456" s="44">
        <v>2500</v>
      </c>
      <c r="V456" s="44">
        <f t="shared" si="261"/>
        <v>0</v>
      </c>
      <c r="W456" s="77">
        <f t="shared" si="262"/>
        <v>2500</v>
      </c>
      <c r="X456" s="78">
        <f t="shared" si="263"/>
        <v>0</v>
      </c>
      <c r="Y456" s="44" cm="1">
        <f t="array" ref="Y456">_xlfn.IFNA(_xlfn.IFS(AND(Q456&gt;=2000, Q456&lt;3000), 10000, AND(Q456&gt;=3000, Q456&lt;4000), 15000, AND(Q456&gt;=4000, Q456&lt;5000), 20000, AND(Q456&gt;=5000), 25000),0)</f>
        <v>0</v>
      </c>
      <c r="Z456" s="91">
        <f t="shared" si="264"/>
        <v>300</v>
      </c>
      <c r="AA456" s="44">
        <f t="shared" si="265"/>
        <v>0</v>
      </c>
      <c r="AB456" s="44"/>
      <c r="AC456" s="44"/>
      <c r="AD456" s="44"/>
      <c r="AE456" s="44">
        <f>VLOOKUP(O456,정산업데이트!$A$6:$B$12,2,10)</f>
        <v>0</v>
      </c>
      <c r="AF456" s="44"/>
      <c r="AG456" s="79">
        <f t="shared" si="266"/>
        <v>300</v>
      </c>
      <c r="AH456" s="80">
        <f t="shared" si="267"/>
        <v>2800</v>
      </c>
      <c r="AI456" s="93"/>
      <c r="AJ456" s="84" t="s">
        <v>3202</v>
      </c>
      <c r="AK456" s="84" t="s">
        <v>73</v>
      </c>
      <c r="AL456" s="84" t="s">
        <v>3203</v>
      </c>
      <c r="AM456" s="84" t="s">
        <v>4432</v>
      </c>
      <c r="AN456" s="84" t="s">
        <v>4433</v>
      </c>
      <c r="AO456" s="84" t="s">
        <v>4434</v>
      </c>
      <c r="AP456" s="84" t="s">
        <v>4435</v>
      </c>
      <c r="AQ456" s="84" t="s">
        <v>122</v>
      </c>
      <c r="AR456" s="85">
        <v>1</v>
      </c>
      <c r="AS456" s="86">
        <v>3</v>
      </c>
      <c r="AT456" s="86">
        <v>1E-3</v>
      </c>
      <c r="AU456" s="86">
        <v>3</v>
      </c>
      <c r="AV456" s="84" t="s">
        <v>8</v>
      </c>
      <c r="AW456" s="86">
        <v>48</v>
      </c>
      <c r="AX456" s="84" t="s">
        <v>68</v>
      </c>
      <c r="AY456" s="84" t="s">
        <v>68</v>
      </c>
      <c r="AZ456" s="84" t="s">
        <v>68</v>
      </c>
      <c r="BA456" s="84" t="s">
        <v>68</v>
      </c>
      <c r="BB456" s="84" t="s">
        <v>68</v>
      </c>
      <c r="BC456" s="84" t="s">
        <v>135</v>
      </c>
      <c r="BD456" s="84" t="s">
        <v>104</v>
      </c>
      <c r="BE456" s="84" t="s">
        <v>105</v>
      </c>
      <c r="BF456" s="84" t="s">
        <v>122</v>
      </c>
      <c r="BG456" s="84" t="s">
        <v>69</v>
      </c>
      <c r="BH456" s="92" t="s">
        <v>4436</v>
      </c>
      <c r="BI456" s="84" t="s">
        <v>122</v>
      </c>
      <c r="BJ456" s="84" t="s">
        <v>4437</v>
      </c>
      <c r="BK456" s="84" t="s">
        <v>867</v>
      </c>
      <c r="BL456" s="84" t="s">
        <v>122</v>
      </c>
      <c r="BM456" s="84" t="s">
        <v>104</v>
      </c>
      <c r="BN456" s="84" t="s">
        <v>70</v>
      </c>
      <c r="BO456" s="84" t="s">
        <v>71</v>
      </c>
      <c r="BP456" s="84" t="s">
        <v>122</v>
      </c>
      <c r="BQ456" s="84" t="s">
        <v>163</v>
      </c>
    </row>
    <row r="457" spans="1:69" ht="13.2" customHeight="1" x14ac:dyDescent="0.3">
      <c r="A457" s="40" t="str">
        <f t="shared" si="241"/>
        <v>2025-09-05</v>
      </c>
      <c r="B457" s="40" t="str">
        <f t="shared" si="242"/>
        <v>SYD</v>
      </c>
      <c r="C457" s="39" t="str">
        <f t="shared" si="243"/>
        <v>40644104675</v>
      </c>
      <c r="D457" s="41" t="str">
        <f t="shared" si="244"/>
        <v>PKR253082914</v>
      </c>
      <c r="E457" s="41" t="str">
        <f t="shared" si="245"/>
        <v>596421457770</v>
      </c>
      <c r="F457" s="39" t="str">
        <f t="shared" si="246"/>
        <v>2254240</v>
      </c>
      <c r="G457" s="39" t="str">
        <f t="shared" si="247"/>
        <v>WISE EXPRESS(VITAHUB)</v>
      </c>
      <c r="H457" s="41" t="str">
        <f t="shared" si="248"/>
        <v>이현주</v>
      </c>
      <c r="I457" s="39" t="str">
        <f t="shared" si="249"/>
        <v>15872</v>
      </c>
      <c r="J457" s="52" t="str">
        <f t="shared" si="250"/>
        <v/>
      </c>
      <c r="K457" s="75">
        <f t="shared" si="251"/>
        <v>1</v>
      </c>
      <c r="L457" s="76">
        <f t="shared" si="252"/>
        <v>1</v>
      </c>
      <c r="M457" s="76">
        <f t="shared" si="253"/>
        <v>1E-3</v>
      </c>
      <c r="N457" s="76">
        <f t="shared" si="254"/>
        <v>1</v>
      </c>
      <c r="O457" s="42">
        <f t="shared" si="255"/>
        <v>1</v>
      </c>
      <c r="P457" s="39" t="str">
        <f t="shared" si="256"/>
        <v>일반(목록배제,Normal-Manifest Exception)</v>
      </c>
      <c r="Q457" s="72">
        <f t="shared" si="257"/>
        <v>60</v>
      </c>
      <c r="R457" s="43" t="str">
        <f t="shared" si="258"/>
        <v>5X033</v>
      </c>
      <c r="S457" s="82" t="str">
        <f t="shared" si="259"/>
        <v/>
      </c>
      <c r="T457" s="40">
        <f t="shared" si="260"/>
        <v>45905</v>
      </c>
      <c r="U457" s="44">
        <v>2500</v>
      </c>
      <c r="V457" s="44">
        <f t="shared" si="261"/>
        <v>0</v>
      </c>
      <c r="W457" s="77">
        <f t="shared" si="262"/>
        <v>2500</v>
      </c>
      <c r="X457" s="78">
        <f t="shared" si="263"/>
        <v>0</v>
      </c>
      <c r="Y457" s="44" cm="1">
        <f t="array" ref="Y457">_xlfn.IFNA(_xlfn.IFS(AND(Q457&gt;=2000, Q457&lt;3000), 10000, AND(Q457&gt;=3000, Q457&lt;4000), 15000, AND(Q457&gt;=4000, Q457&lt;5000), 20000, AND(Q457&gt;=5000), 25000),0)</f>
        <v>0</v>
      </c>
      <c r="Z457" s="91">
        <f t="shared" si="264"/>
        <v>300</v>
      </c>
      <c r="AA457" s="44">
        <f t="shared" si="265"/>
        <v>0</v>
      </c>
      <c r="AB457" s="44"/>
      <c r="AC457" s="44"/>
      <c r="AD457" s="44"/>
      <c r="AE457" s="44">
        <f>VLOOKUP(O457,정산업데이트!$A$6:$B$12,2,10)</f>
        <v>0</v>
      </c>
      <c r="AF457" s="44"/>
      <c r="AG457" s="79">
        <f t="shared" si="266"/>
        <v>300</v>
      </c>
      <c r="AH457" s="80">
        <f t="shared" si="267"/>
        <v>2800</v>
      </c>
      <c r="AI457" s="93"/>
      <c r="AJ457" s="84" t="s">
        <v>3202</v>
      </c>
      <c r="AK457" s="84" t="s">
        <v>73</v>
      </c>
      <c r="AL457" s="84" t="s">
        <v>3203</v>
      </c>
      <c r="AM457" s="84" t="s">
        <v>4438</v>
      </c>
      <c r="AN457" s="84" t="s">
        <v>237</v>
      </c>
      <c r="AO457" s="84" t="s">
        <v>4439</v>
      </c>
      <c r="AP457" s="84" t="s">
        <v>4440</v>
      </c>
      <c r="AQ457" s="84" t="s">
        <v>122</v>
      </c>
      <c r="AR457" s="85">
        <v>1</v>
      </c>
      <c r="AS457" s="86">
        <v>1</v>
      </c>
      <c r="AT457" s="86">
        <v>1E-3</v>
      </c>
      <c r="AU457" s="86">
        <v>1</v>
      </c>
      <c r="AV457" s="84" t="s">
        <v>8</v>
      </c>
      <c r="AW457" s="86">
        <v>60</v>
      </c>
      <c r="AX457" s="84" t="s">
        <v>68</v>
      </c>
      <c r="AY457" s="84" t="s">
        <v>68</v>
      </c>
      <c r="AZ457" s="84" t="s">
        <v>68</v>
      </c>
      <c r="BA457" s="84" t="s">
        <v>68</v>
      </c>
      <c r="BB457" s="84" t="s">
        <v>68</v>
      </c>
      <c r="BC457" s="84" t="s">
        <v>124</v>
      </c>
      <c r="BD457" s="84" t="s">
        <v>87</v>
      </c>
      <c r="BE457" s="84" t="s">
        <v>88</v>
      </c>
      <c r="BF457" s="84" t="s">
        <v>122</v>
      </c>
      <c r="BG457" s="84" t="s">
        <v>69</v>
      </c>
      <c r="BH457" s="92" t="s">
        <v>4441</v>
      </c>
      <c r="BI457" s="84" t="s">
        <v>122</v>
      </c>
      <c r="BJ457" s="84" t="s">
        <v>4442</v>
      </c>
      <c r="BK457" s="84" t="s">
        <v>867</v>
      </c>
      <c r="BL457" s="84" t="s">
        <v>122</v>
      </c>
      <c r="BM457" s="84" t="s">
        <v>87</v>
      </c>
      <c r="BN457" s="84" t="s">
        <v>70</v>
      </c>
      <c r="BO457" s="84" t="s">
        <v>71</v>
      </c>
      <c r="BP457" s="84" t="s">
        <v>122</v>
      </c>
      <c r="BQ457" s="84" t="s">
        <v>163</v>
      </c>
    </row>
    <row r="458" spans="1:69" ht="13.2" customHeight="1" x14ac:dyDescent="0.3">
      <c r="A458" s="40" t="str">
        <f t="shared" si="241"/>
        <v>2025-09-05</v>
      </c>
      <c r="B458" s="40" t="str">
        <f t="shared" si="242"/>
        <v>SYD</v>
      </c>
      <c r="C458" s="39" t="str">
        <f t="shared" si="243"/>
        <v>40644104675</v>
      </c>
      <c r="D458" s="41" t="str">
        <f t="shared" si="244"/>
        <v>PKR253082915</v>
      </c>
      <c r="E458" s="41" t="str">
        <f t="shared" si="245"/>
        <v>596421457781</v>
      </c>
      <c r="F458" s="39" t="str">
        <f t="shared" si="246"/>
        <v>2254240</v>
      </c>
      <c r="G458" s="39" t="str">
        <f t="shared" si="247"/>
        <v>WISE EXPRESS(VITAHUB)</v>
      </c>
      <c r="H458" s="41" t="str">
        <f t="shared" si="248"/>
        <v>김양진</v>
      </c>
      <c r="I458" s="39" t="str">
        <f t="shared" si="249"/>
        <v>12138</v>
      </c>
      <c r="J458" s="52" t="str">
        <f t="shared" si="250"/>
        <v>택배사분실(0917/CJ)</v>
      </c>
      <c r="K458" s="75">
        <f t="shared" si="251"/>
        <v>1</v>
      </c>
      <c r="L458" s="76">
        <f t="shared" si="252"/>
        <v>1</v>
      </c>
      <c r="M458" s="76">
        <f t="shared" si="253"/>
        <v>1E-3</v>
      </c>
      <c r="N458" s="76">
        <f t="shared" si="254"/>
        <v>1</v>
      </c>
      <c r="O458" s="42">
        <f t="shared" si="255"/>
        <v>1</v>
      </c>
      <c r="P458" s="39" t="str">
        <f t="shared" si="256"/>
        <v>일반(목록배제,Normal-Manifest Exception)</v>
      </c>
      <c r="Q458" s="72">
        <f t="shared" si="257"/>
        <v>60</v>
      </c>
      <c r="R458" s="43" t="str">
        <f t="shared" si="258"/>
        <v>5X033</v>
      </c>
      <c r="S458" s="82" t="str">
        <f t="shared" si="259"/>
        <v/>
      </c>
      <c r="T458" s="40">
        <f t="shared" si="260"/>
        <v>45905</v>
      </c>
      <c r="U458" s="44">
        <v>2500</v>
      </c>
      <c r="V458" s="44">
        <f t="shared" si="261"/>
        <v>0</v>
      </c>
      <c r="W458" s="77">
        <f t="shared" si="262"/>
        <v>2500</v>
      </c>
      <c r="X458" s="78">
        <f t="shared" si="263"/>
        <v>0</v>
      </c>
      <c r="Y458" s="44" cm="1">
        <f t="array" ref="Y458">_xlfn.IFNA(_xlfn.IFS(AND(Q458&gt;=2000, Q458&lt;3000), 10000, AND(Q458&gt;=3000, Q458&lt;4000), 15000, AND(Q458&gt;=4000, Q458&lt;5000), 20000, AND(Q458&gt;=5000), 25000),0)</f>
        <v>0</v>
      </c>
      <c r="Z458" s="91">
        <f t="shared" si="264"/>
        <v>300</v>
      </c>
      <c r="AA458" s="44">
        <f t="shared" si="265"/>
        <v>0</v>
      </c>
      <c r="AB458" s="44"/>
      <c r="AC458" s="44"/>
      <c r="AD458" s="44"/>
      <c r="AE458" s="44">
        <f>VLOOKUP(O458,정산업데이트!$A$6:$B$12,2,10)</f>
        <v>0</v>
      </c>
      <c r="AF458" s="44"/>
      <c r="AG458" s="79">
        <f t="shared" si="266"/>
        <v>300</v>
      </c>
      <c r="AH458" s="80">
        <f t="shared" si="267"/>
        <v>2800</v>
      </c>
      <c r="AI458" s="93"/>
      <c r="AJ458" s="84" t="s">
        <v>3202</v>
      </c>
      <c r="AK458" s="84" t="s">
        <v>73</v>
      </c>
      <c r="AL458" s="84" t="s">
        <v>3203</v>
      </c>
      <c r="AM458" s="84" t="s">
        <v>4443</v>
      </c>
      <c r="AN458" s="84" t="s">
        <v>4444</v>
      </c>
      <c r="AO458" s="84" t="s">
        <v>4445</v>
      </c>
      <c r="AP458" s="84" t="s">
        <v>4446</v>
      </c>
      <c r="AQ458" s="84" t="s">
        <v>4447</v>
      </c>
      <c r="AR458" s="85">
        <v>1</v>
      </c>
      <c r="AS458" s="86">
        <v>1</v>
      </c>
      <c r="AT458" s="86">
        <v>1E-3</v>
      </c>
      <c r="AU458" s="86">
        <v>1</v>
      </c>
      <c r="AV458" s="84" t="s">
        <v>8</v>
      </c>
      <c r="AW458" s="86">
        <v>60</v>
      </c>
      <c r="AX458" s="84" t="s">
        <v>68</v>
      </c>
      <c r="AY458" s="84" t="s">
        <v>68</v>
      </c>
      <c r="AZ458" s="84" t="s">
        <v>68</v>
      </c>
      <c r="BA458" s="84" t="s">
        <v>68</v>
      </c>
      <c r="BB458" s="84" t="s">
        <v>122</v>
      </c>
      <c r="BC458" s="84" t="s">
        <v>124</v>
      </c>
      <c r="BD458" s="84" t="s">
        <v>87</v>
      </c>
      <c r="BE458" s="84" t="s">
        <v>88</v>
      </c>
      <c r="BF458" s="84" t="s">
        <v>122</v>
      </c>
      <c r="BG458" s="84" t="s">
        <v>69</v>
      </c>
      <c r="BH458" s="92" t="s">
        <v>4448</v>
      </c>
      <c r="BI458" s="84" t="s">
        <v>122</v>
      </c>
      <c r="BJ458" s="84" t="s">
        <v>4449</v>
      </c>
      <c r="BK458" s="84" t="s">
        <v>867</v>
      </c>
      <c r="BL458" s="84" t="s">
        <v>122</v>
      </c>
      <c r="BM458" s="84" t="s">
        <v>87</v>
      </c>
      <c r="BN458" s="84" t="s">
        <v>70</v>
      </c>
      <c r="BO458" s="84" t="s">
        <v>71</v>
      </c>
      <c r="BP458" s="84" t="s">
        <v>122</v>
      </c>
      <c r="BQ458" s="84" t="s">
        <v>163</v>
      </c>
    </row>
    <row r="459" spans="1:69" ht="13.2" customHeight="1" x14ac:dyDescent="0.3">
      <c r="A459" s="40" t="str">
        <f t="shared" si="241"/>
        <v>2025-09-05</v>
      </c>
      <c r="B459" s="40" t="str">
        <f t="shared" si="242"/>
        <v>SYD</v>
      </c>
      <c r="C459" s="39" t="str">
        <f t="shared" si="243"/>
        <v>40644104675</v>
      </c>
      <c r="D459" s="41" t="str">
        <f t="shared" si="244"/>
        <v>PAU029773733</v>
      </c>
      <c r="E459" s="41" t="str">
        <f t="shared" si="245"/>
        <v>596421462003</v>
      </c>
      <c r="F459" s="39" t="str">
        <f t="shared" si="246"/>
        <v>2254252</v>
      </c>
      <c r="G459" s="39" t="str">
        <f t="shared" si="247"/>
        <v>WISE EXPRESS(AUSTRAPHARM)</v>
      </c>
      <c r="H459" s="41" t="str">
        <f t="shared" si="248"/>
        <v>UNGIADZE TAMAR</v>
      </c>
      <c r="I459" s="39" t="str">
        <f t="shared" si="249"/>
        <v>05668</v>
      </c>
      <c r="J459" s="52" t="str">
        <f t="shared" si="250"/>
        <v/>
      </c>
      <c r="K459" s="75">
        <f t="shared" si="251"/>
        <v>1</v>
      </c>
      <c r="L459" s="76">
        <f t="shared" si="252"/>
        <v>1</v>
      </c>
      <c r="M459" s="76">
        <f t="shared" si="253"/>
        <v>1E-3</v>
      </c>
      <c r="N459" s="76">
        <f t="shared" si="254"/>
        <v>1</v>
      </c>
      <c r="O459" s="42">
        <f t="shared" si="255"/>
        <v>1</v>
      </c>
      <c r="P459" s="39" t="str">
        <f t="shared" si="256"/>
        <v>목록(Manifest)</v>
      </c>
      <c r="Q459" s="72">
        <f t="shared" si="257"/>
        <v>60</v>
      </c>
      <c r="R459" s="43" t="str">
        <f t="shared" si="258"/>
        <v>5X033</v>
      </c>
      <c r="S459" s="82" t="str">
        <f t="shared" si="259"/>
        <v/>
      </c>
      <c r="T459" s="40">
        <f t="shared" si="260"/>
        <v>45905</v>
      </c>
      <c r="U459" s="44">
        <v>2500</v>
      </c>
      <c r="V459" s="44">
        <f t="shared" si="261"/>
        <v>0</v>
      </c>
      <c r="W459" s="77">
        <f t="shared" si="262"/>
        <v>2500</v>
      </c>
      <c r="X459" s="78">
        <f t="shared" si="263"/>
        <v>0</v>
      </c>
      <c r="Y459" s="44" cm="1">
        <f t="array" ref="Y459">_xlfn.IFNA(_xlfn.IFS(AND(Q459&gt;=2000, Q459&lt;3000), 10000, AND(Q459&gt;=3000, Q459&lt;4000), 15000, AND(Q459&gt;=4000, Q459&lt;5000), 20000, AND(Q459&gt;=5000), 25000),0)</f>
        <v>0</v>
      </c>
      <c r="Z459" s="91">
        <f t="shared" si="264"/>
        <v>0</v>
      </c>
      <c r="AA459" s="44">
        <f t="shared" si="265"/>
        <v>0</v>
      </c>
      <c r="AB459" s="44"/>
      <c r="AC459" s="44"/>
      <c r="AD459" s="44"/>
      <c r="AE459" s="44">
        <f>VLOOKUP(O459,정산업데이트!$A$6:$B$12,2,10)</f>
        <v>0</v>
      </c>
      <c r="AF459" s="44"/>
      <c r="AG459" s="79">
        <f t="shared" si="266"/>
        <v>0</v>
      </c>
      <c r="AH459" s="80">
        <f t="shared" si="267"/>
        <v>2500</v>
      </c>
      <c r="AI459" s="93"/>
      <c r="AJ459" s="84" t="s">
        <v>3202</v>
      </c>
      <c r="AK459" s="84" t="s">
        <v>73</v>
      </c>
      <c r="AL459" s="84" t="s">
        <v>3203</v>
      </c>
      <c r="AM459" s="84" t="s">
        <v>4450</v>
      </c>
      <c r="AN459" s="84" t="s">
        <v>4451</v>
      </c>
      <c r="AO459" s="84" t="s">
        <v>4452</v>
      </c>
      <c r="AP459" s="84" t="s">
        <v>4453</v>
      </c>
      <c r="AQ459" s="84" t="s">
        <v>122</v>
      </c>
      <c r="AR459" s="85">
        <v>1</v>
      </c>
      <c r="AS459" s="86">
        <v>1</v>
      </c>
      <c r="AT459" s="86">
        <v>1E-3</v>
      </c>
      <c r="AU459" s="86">
        <v>1</v>
      </c>
      <c r="AV459" s="84" t="s">
        <v>7</v>
      </c>
      <c r="AW459" s="86">
        <v>60</v>
      </c>
      <c r="AX459" s="84" t="s">
        <v>68</v>
      </c>
      <c r="AY459" s="84" t="s">
        <v>68</v>
      </c>
      <c r="AZ459" s="84" t="s">
        <v>68</v>
      </c>
      <c r="BA459" s="84" t="s">
        <v>68</v>
      </c>
      <c r="BB459" s="84" t="s">
        <v>68</v>
      </c>
      <c r="BC459" s="84" t="s">
        <v>132</v>
      </c>
      <c r="BD459" s="84" t="s">
        <v>83</v>
      </c>
      <c r="BE459" s="84" t="s">
        <v>84</v>
      </c>
      <c r="BF459" s="84" t="s">
        <v>122</v>
      </c>
      <c r="BG459" s="84" t="s">
        <v>69</v>
      </c>
      <c r="BH459" s="92" t="s">
        <v>4454</v>
      </c>
      <c r="BI459" s="84" t="s">
        <v>122</v>
      </c>
      <c r="BJ459" s="84" t="s">
        <v>4455</v>
      </c>
      <c r="BK459" s="84" t="s">
        <v>867</v>
      </c>
      <c r="BL459" s="84" t="s">
        <v>122</v>
      </c>
      <c r="BM459" s="84" t="s">
        <v>83</v>
      </c>
      <c r="BN459" s="84" t="s">
        <v>70</v>
      </c>
      <c r="BO459" s="84" t="s">
        <v>71</v>
      </c>
      <c r="BP459" s="84" t="s">
        <v>122</v>
      </c>
      <c r="BQ459" s="84" t="s">
        <v>163</v>
      </c>
    </row>
    <row r="460" spans="1:69" ht="13.2" customHeight="1" x14ac:dyDescent="0.3">
      <c r="A460" s="40" t="str">
        <f t="shared" si="241"/>
        <v>2025-09-05</v>
      </c>
      <c r="B460" s="40" t="str">
        <f t="shared" si="242"/>
        <v>SYD</v>
      </c>
      <c r="C460" s="39" t="str">
        <f t="shared" si="243"/>
        <v>40644104675</v>
      </c>
      <c r="D460" s="41" t="str">
        <f t="shared" si="244"/>
        <v>PAU029773732</v>
      </c>
      <c r="E460" s="41" t="str">
        <f t="shared" si="245"/>
        <v>596421462014</v>
      </c>
      <c r="F460" s="39" t="str">
        <f t="shared" si="246"/>
        <v>2254252</v>
      </c>
      <c r="G460" s="39" t="str">
        <f t="shared" si="247"/>
        <v>WISE EXPRESS(AUSTRAPHARM)</v>
      </c>
      <c r="H460" s="41" t="str">
        <f t="shared" si="248"/>
        <v>오승희</v>
      </c>
      <c r="I460" s="39" t="str">
        <f t="shared" si="249"/>
        <v>54984</v>
      </c>
      <c r="J460" s="52" t="str">
        <f t="shared" si="250"/>
        <v/>
      </c>
      <c r="K460" s="75">
        <f t="shared" si="251"/>
        <v>1</v>
      </c>
      <c r="L460" s="76">
        <f t="shared" si="252"/>
        <v>1</v>
      </c>
      <c r="M460" s="76">
        <f t="shared" si="253"/>
        <v>1E-3</v>
      </c>
      <c r="N460" s="76">
        <f t="shared" si="254"/>
        <v>1</v>
      </c>
      <c r="O460" s="42">
        <f t="shared" si="255"/>
        <v>1</v>
      </c>
      <c r="P460" s="39" t="str">
        <f t="shared" si="256"/>
        <v>일반(목록배제,Normal-Manifest Exception)</v>
      </c>
      <c r="Q460" s="72">
        <f t="shared" si="257"/>
        <v>45</v>
      </c>
      <c r="R460" s="43" t="str">
        <f t="shared" si="258"/>
        <v>5X033</v>
      </c>
      <c r="S460" s="82" t="str">
        <f t="shared" si="259"/>
        <v/>
      </c>
      <c r="T460" s="40">
        <f t="shared" si="260"/>
        <v>45905</v>
      </c>
      <c r="U460" s="44">
        <v>2500</v>
      </c>
      <c r="V460" s="44">
        <f t="shared" si="261"/>
        <v>0</v>
      </c>
      <c r="W460" s="77">
        <f t="shared" si="262"/>
        <v>2500</v>
      </c>
      <c r="X460" s="78">
        <f t="shared" si="263"/>
        <v>0</v>
      </c>
      <c r="Y460" s="44" cm="1">
        <f t="array" ref="Y460">_xlfn.IFNA(_xlfn.IFS(AND(Q460&gt;=2000, Q460&lt;3000), 10000, AND(Q460&gt;=3000, Q460&lt;4000), 15000, AND(Q460&gt;=4000, Q460&lt;5000), 20000, AND(Q460&gt;=5000), 25000),0)</f>
        <v>0</v>
      </c>
      <c r="Z460" s="91">
        <f t="shared" si="264"/>
        <v>300</v>
      </c>
      <c r="AA460" s="44">
        <f t="shared" si="265"/>
        <v>0</v>
      </c>
      <c r="AB460" s="44"/>
      <c r="AC460" s="44"/>
      <c r="AD460" s="44"/>
      <c r="AE460" s="44">
        <f>VLOOKUP(O460,정산업데이트!$A$6:$B$12,2,10)</f>
        <v>0</v>
      </c>
      <c r="AF460" s="44"/>
      <c r="AG460" s="79">
        <f t="shared" si="266"/>
        <v>300</v>
      </c>
      <c r="AH460" s="80">
        <f t="shared" si="267"/>
        <v>2800</v>
      </c>
      <c r="AI460" s="93"/>
      <c r="AJ460" s="84" t="s">
        <v>3202</v>
      </c>
      <c r="AK460" s="84" t="s">
        <v>73</v>
      </c>
      <c r="AL460" s="84" t="s">
        <v>3203</v>
      </c>
      <c r="AM460" s="84" t="s">
        <v>4456</v>
      </c>
      <c r="AN460" s="84" t="s">
        <v>4457</v>
      </c>
      <c r="AO460" s="84" t="s">
        <v>4458</v>
      </c>
      <c r="AP460" s="84" t="s">
        <v>4459</v>
      </c>
      <c r="AQ460" s="84" t="s">
        <v>122</v>
      </c>
      <c r="AR460" s="85">
        <v>1</v>
      </c>
      <c r="AS460" s="86">
        <v>1</v>
      </c>
      <c r="AT460" s="86">
        <v>1E-3</v>
      </c>
      <c r="AU460" s="86">
        <v>1</v>
      </c>
      <c r="AV460" s="84" t="s">
        <v>8</v>
      </c>
      <c r="AW460" s="86">
        <v>45</v>
      </c>
      <c r="AX460" s="84" t="s">
        <v>68</v>
      </c>
      <c r="AY460" s="84" t="s">
        <v>68</v>
      </c>
      <c r="AZ460" s="84" t="s">
        <v>68</v>
      </c>
      <c r="BA460" s="84" t="s">
        <v>68</v>
      </c>
      <c r="BB460" s="84" t="s">
        <v>68</v>
      </c>
      <c r="BC460" s="84" t="s">
        <v>132</v>
      </c>
      <c r="BD460" s="84" t="s">
        <v>83</v>
      </c>
      <c r="BE460" s="84" t="s">
        <v>84</v>
      </c>
      <c r="BF460" s="84" t="s">
        <v>122</v>
      </c>
      <c r="BG460" s="84" t="s">
        <v>69</v>
      </c>
      <c r="BH460" s="92" t="s">
        <v>4460</v>
      </c>
      <c r="BI460" s="84" t="s">
        <v>122</v>
      </c>
      <c r="BJ460" s="84" t="s">
        <v>4461</v>
      </c>
      <c r="BK460" s="84" t="s">
        <v>867</v>
      </c>
      <c r="BL460" s="84" t="s">
        <v>122</v>
      </c>
      <c r="BM460" s="84" t="s">
        <v>83</v>
      </c>
      <c r="BN460" s="84" t="s">
        <v>70</v>
      </c>
      <c r="BO460" s="84" t="s">
        <v>71</v>
      </c>
      <c r="BP460" s="84" t="s">
        <v>122</v>
      </c>
      <c r="BQ460" s="84" t="s">
        <v>163</v>
      </c>
    </row>
    <row r="461" spans="1:69" ht="13.2" customHeight="1" x14ac:dyDescent="0.3">
      <c r="A461" s="40" t="str">
        <f t="shared" si="241"/>
        <v>2025-09-05</v>
      </c>
      <c r="B461" s="40" t="str">
        <f t="shared" si="242"/>
        <v>SYD</v>
      </c>
      <c r="C461" s="39" t="str">
        <f t="shared" si="243"/>
        <v>40644104675</v>
      </c>
      <c r="D461" s="41" t="str">
        <f t="shared" si="244"/>
        <v>PAU029773731</v>
      </c>
      <c r="E461" s="41" t="str">
        <f t="shared" si="245"/>
        <v>596421462025</v>
      </c>
      <c r="F461" s="39" t="str">
        <f t="shared" si="246"/>
        <v>2254252</v>
      </c>
      <c r="G461" s="39" t="str">
        <f t="shared" si="247"/>
        <v>WISE EXPRESS(AUSTRAPHARM)</v>
      </c>
      <c r="H461" s="41" t="str">
        <f t="shared" si="248"/>
        <v>박효경</v>
      </c>
      <c r="I461" s="39" t="str">
        <f t="shared" si="249"/>
        <v>36720</v>
      </c>
      <c r="J461" s="52" t="str">
        <f t="shared" si="250"/>
        <v/>
      </c>
      <c r="K461" s="75">
        <f t="shared" si="251"/>
        <v>1</v>
      </c>
      <c r="L461" s="76">
        <f t="shared" si="252"/>
        <v>1</v>
      </c>
      <c r="M461" s="76">
        <f t="shared" si="253"/>
        <v>1E-3</v>
      </c>
      <c r="N461" s="76">
        <f t="shared" si="254"/>
        <v>1</v>
      </c>
      <c r="O461" s="42">
        <f t="shared" si="255"/>
        <v>1</v>
      </c>
      <c r="P461" s="39" t="str">
        <f t="shared" si="256"/>
        <v>목록(Manifest)</v>
      </c>
      <c r="Q461" s="72">
        <f t="shared" si="257"/>
        <v>60</v>
      </c>
      <c r="R461" s="43" t="str">
        <f t="shared" si="258"/>
        <v>5X033</v>
      </c>
      <c r="S461" s="82" t="str">
        <f t="shared" si="259"/>
        <v/>
      </c>
      <c r="T461" s="40">
        <f t="shared" si="260"/>
        <v>45905</v>
      </c>
      <c r="U461" s="44">
        <v>2500</v>
      </c>
      <c r="V461" s="44">
        <f t="shared" si="261"/>
        <v>0</v>
      </c>
      <c r="W461" s="77">
        <f t="shared" si="262"/>
        <v>2500</v>
      </c>
      <c r="X461" s="78">
        <f t="shared" si="263"/>
        <v>0</v>
      </c>
      <c r="Y461" s="44" cm="1">
        <f t="array" ref="Y461">_xlfn.IFNA(_xlfn.IFS(AND(Q461&gt;=2000, Q461&lt;3000), 10000, AND(Q461&gt;=3000, Q461&lt;4000), 15000, AND(Q461&gt;=4000, Q461&lt;5000), 20000, AND(Q461&gt;=5000), 25000),0)</f>
        <v>0</v>
      </c>
      <c r="Z461" s="91">
        <f t="shared" si="264"/>
        <v>0</v>
      </c>
      <c r="AA461" s="44">
        <f t="shared" si="265"/>
        <v>0</v>
      </c>
      <c r="AB461" s="44"/>
      <c r="AC461" s="44"/>
      <c r="AD461" s="44"/>
      <c r="AE461" s="44">
        <f>VLOOKUP(O461,정산업데이트!$A$6:$B$12,2,10)</f>
        <v>0</v>
      </c>
      <c r="AF461" s="44"/>
      <c r="AG461" s="79">
        <f t="shared" si="266"/>
        <v>0</v>
      </c>
      <c r="AH461" s="80">
        <f t="shared" si="267"/>
        <v>2500</v>
      </c>
      <c r="AI461" s="93"/>
      <c r="AJ461" s="84" t="s">
        <v>3202</v>
      </c>
      <c r="AK461" s="84" t="s">
        <v>73</v>
      </c>
      <c r="AL461" s="84" t="s">
        <v>3203</v>
      </c>
      <c r="AM461" s="84" t="s">
        <v>4462</v>
      </c>
      <c r="AN461" s="84" t="s">
        <v>4463</v>
      </c>
      <c r="AO461" s="84" t="s">
        <v>4464</v>
      </c>
      <c r="AP461" s="84" t="s">
        <v>4465</v>
      </c>
      <c r="AQ461" s="84" t="s">
        <v>122</v>
      </c>
      <c r="AR461" s="85">
        <v>1</v>
      </c>
      <c r="AS461" s="86">
        <v>1</v>
      </c>
      <c r="AT461" s="86">
        <v>1E-3</v>
      </c>
      <c r="AU461" s="86">
        <v>1</v>
      </c>
      <c r="AV461" s="84" t="s">
        <v>7</v>
      </c>
      <c r="AW461" s="86">
        <v>60</v>
      </c>
      <c r="AX461" s="84" t="s">
        <v>68</v>
      </c>
      <c r="AY461" s="84" t="s">
        <v>68</v>
      </c>
      <c r="AZ461" s="84" t="s">
        <v>68</v>
      </c>
      <c r="BA461" s="84" t="s">
        <v>68</v>
      </c>
      <c r="BB461" s="84" t="s">
        <v>68</v>
      </c>
      <c r="BC461" s="84" t="s">
        <v>132</v>
      </c>
      <c r="BD461" s="84" t="s">
        <v>83</v>
      </c>
      <c r="BE461" s="84" t="s">
        <v>84</v>
      </c>
      <c r="BF461" s="84" t="s">
        <v>122</v>
      </c>
      <c r="BG461" s="84" t="s">
        <v>69</v>
      </c>
      <c r="BH461" s="92" t="s">
        <v>4466</v>
      </c>
      <c r="BI461" s="84" t="s">
        <v>122</v>
      </c>
      <c r="BJ461" s="84" t="s">
        <v>4467</v>
      </c>
      <c r="BK461" s="84" t="s">
        <v>867</v>
      </c>
      <c r="BL461" s="84" t="s">
        <v>122</v>
      </c>
      <c r="BM461" s="84" t="s">
        <v>83</v>
      </c>
      <c r="BN461" s="84" t="s">
        <v>70</v>
      </c>
      <c r="BO461" s="84" t="s">
        <v>71</v>
      </c>
      <c r="BP461" s="84" t="s">
        <v>122</v>
      </c>
      <c r="BQ461" s="84" t="s">
        <v>163</v>
      </c>
    </row>
    <row r="462" spans="1:69" ht="14.4" x14ac:dyDescent="0.3">
      <c r="A462" s="40" t="str">
        <f t="shared" si="241"/>
        <v>2025-09-05</v>
      </c>
      <c r="B462" s="40" t="str">
        <f t="shared" si="242"/>
        <v>SYD</v>
      </c>
      <c r="C462" s="39" t="str">
        <f t="shared" si="243"/>
        <v>40644104675</v>
      </c>
      <c r="D462" s="41" t="str">
        <f t="shared" si="244"/>
        <v>PKR253149936</v>
      </c>
      <c r="E462" s="41" t="str">
        <f t="shared" si="245"/>
        <v>596421461060</v>
      </c>
      <c r="F462" s="39" t="str">
        <f t="shared" si="246"/>
        <v>2254264</v>
      </c>
      <c r="G462" s="39" t="str">
        <f t="shared" si="247"/>
        <v>WISE EXPRESS(JNHLINK)</v>
      </c>
      <c r="H462" s="41" t="str">
        <f t="shared" si="248"/>
        <v>조세나</v>
      </c>
      <c r="I462" s="39" t="str">
        <f t="shared" si="249"/>
        <v>48120</v>
      </c>
      <c r="J462" s="52" t="str">
        <f t="shared" si="250"/>
        <v/>
      </c>
      <c r="K462" s="75">
        <f t="shared" si="251"/>
        <v>1</v>
      </c>
      <c r="L462" s="76">
        <f t="shared" si="252"/>
        <v>0.7</v>
      </c>
      <c r="M462" s="76">
        <f t="shared" si="253"/>
        <v>1E-3</v>
      </c>
      <c r="N462" s="76">
        <f t="shared" si="254"/>
        <v>0.7</v>
      </c>
      <c r="O462" s="42">
        <f t="shared" si="255"/>
        <v>1</v>
      </c>
      <c r="P462" s="39" t="str">
        <f t="shared" si="256"/>
        <v>목록(Manifest)</v>
      </c>
      <c r="Q462" s="72">
        <f t="shared" si="257"/>
        <v>90</v>
      </c>
      <c r="R462" s="43" t="str">
        <f t="shared" si="258"/>
        <v>5X033</v>
      </c>
      <c r="S462" s="82" t="str">
        <f t="shared" si="259"/>
        <v/>
      </c>
      <c r="T462" s="40">
        <f t="shared" si="260"/>
        <v>45905</v>
      </c>
      <c r="U462" s="44">
        <v>2500</v>
      </c>
      <c r="V462" s="44">
        <f t="shared" si="261"/>
        <v>0</v>
      </c>
      <c r="W462" s="77">
        <f t="shared" si="262"/>
        <v>2500</v>
      </c>
      <c r="X462" s="78">
        <f t="shared" si="263"/>
        <v>0</v>
      </c>
      <c r="Y462" s="44" cm="1">
        <f t="array" ref="Y462">_xlfn.IFNA(_xlfn.IFS(AND(Q462&gt;=2000, Q462&lt;3000), 10000, AND(Q462&gt;=3000, Q462&lt;4000), 15000, AND(Q462&gt;=4000, Q462&lt;5000), 20000, AND(Q462&gt;=5000), 25000),0)</f>
        <v>0</v>
      </c>
      <c r="Z462" s="91">
        <f t="shared" si="264"/>
        <v>0</v>
      </c>
      <c r="AA462" s="44">
        <f t="shared" si="265"/>
        <v>0</v>
      </c>
      <c r="AB462" s="44"/>
      <c r="AC462" s="44"/>
      <c r="AD462" s="44"/>
      <c r="AE462" s="44">
        <f>VLOOKUP(O462,정산업데이트!$A$6:$B$12,2,10)</f>
        <v>0</v>
      </c>
      <c r="AF462" s="44"/>
      <c r="AG462" s="79">
        <f t="shared" si="266"/>
        <v>0</v>
      </c>
      <c r="AH462" s="80">
        <f t="shared" si="267"/>
        <v>2500</v>
      </c>
      <c r="AI462" s="93"/>
      <c r="AJ462" s="84" t="s">
        <v>3202</v>
      </c>
      <c r="AK462" s="84" t="s">
        <v>73</v>
      </c>
      <c r="AL462" s="84" t="s">
        <v>3203</v>
      </c>
      <c r="AM462" s="84" t="s">
        <v>4468</v>
      </c>
      <c r="AN462" s="84" t="s">
        <v>4469</v>
      </c>
      <c r="AO462" s="84" t="s">
        <v>4470</v>
      </c>
      <c r="AP462" s="84" t="s">
        <v>4471</v>
      </c>
      <c r="AQ462" s="84" t="s">
        <v>122</v>
      </c>
      <c r="AR462" s="85">
        <v>1</v>
      </c>
      <c r="AS462" s="86">
        <v>0.7</v>
      </c>
      <c r="AT462" s="86">
        <v>1E-3</v>
      </c>
      <c r="AU462" s="86">
        <v>0.7</v>
      </c>
      <c r="AV462" s="84" t="s">
        <v>7</v>
      </c>
      <c r="AW462" s="86">
        <v>90</v>
      </c>
      <c r="AX462" s="84" t="s">
        <v>68</v>
      </c>
      <c r="AY462" s="84" t="s">
        <v>68</v>
      </c>
      <c r="AZ462" s="84" t="s">
        <v>68</v>
      </c>
      <c r="BA462" s="84" t="s">
        <v>68</v>
      </c>
      <c r="BB462" s="84" t="s">
        <v>68</v>
      </c>
      <c r="BC462" s="84" t="s">
        <v>142</v>
      </c>
      <c r="BD462" s="84" t="s">
        <v>106</v>
      </c>
      <c r="BE462" s="84" t="s">
        <v>107</v>
      </c>
      <c r="BF462" s="84" t="s">
        <v>122</v>
      </c>
      <c r="BG462" s="84" t="s">
        <v>69</v>
      </c>
      <c r="BH462" s="92" t="s">
        <v>4472</v>
      </c>
      <c r="BI462" s="84" t="s">
        <v>122</v>
      </c>
      <c r="BJ462" s="84" t="s">
        <v>4473</v>
      </c>
      <c r="BK462" s="84" t="s">
        <v>867</v>
      </c>
      <c r="BL462" s="84" t="s">
        <v>122</v>
      </c>
      <c r="BM462" s="84" t="s">
        <v>106</v>
      </c>
      <c r="BN462" s="84" t="s">
        <v>70</v>
      </c>
      <c r="BO462" s="84" t="s">
        <v>71</v>
      </c>
      <c r="BP462" s="84" t="s">
        <v>122</v>
      </c>
      <c r="BQ462" s="84" t="s">
        <v>163</v>
      </c>
    </row>
    <row r="463" spans="1:69" ht="14.4" x14ac:dyDescent="0.3">
      <c r="A463" s="40" t="str">
        <f t="shared" si="241"/>
        <v>2025-09-05</v>
      </c>
      <c r="B463" s="40" t="str">
        <f t="shared" si="242"/>
        <v>SYD</v>
      </c>
      <c r="C463" s="39" t="str">
        <f t="shared" si="243"/>
        <v>40644104675</v>
      </c>
      <c r="D463" s="41" t="str">
        <f t="shared" si="244"/>
        <v>PKR253149937</v>
      </c>
      <c r="E463" s="41" t="str">
        <f t="shared" si="245"/>
        <v>596421461071</v>
      </c>
      <c r="F463" s="39" t="str">
        <f t="shared" si="246"/>
        <v>2254264</v>
      </c>
      <c r="G463" s="39" t="str">
        <f t="shared" si="247"/>
        <v>WISE EXPRESS(JNHLINK)</v>
      </c>
      <c r="H463" s="41" t="str">
        <f t="shared" si="248"/>
        <v>나지은</v>
      </c>
      <c r="I463" s="39" t="str">
        <f t="shared" si="249"/>
        <v>12985</v>
      </c>
      <c r="J463" s="52" t="str">
        <f t="shared" si="250"/>
        <v/>
      </c>
      <c r="K463" s="75">
        <f t="shared" si="251"/>
        <v>1</v>
      </c>
      <c r="L463" s="76">
        <f t="shared" si="252"/>
        <v>1.4</v>
      </c>
      <c r="M463" s="76">
        <f t="shared" si="253"/>
        <v>1E-3</v>
      </c>
      <c r="N463" s="76">
        <f t="shared" si="254"/>
        <v>1.4</v>
      </c>
      <c r="O463" s="42">
        <f t="shared" si="255"/>
        <v>1.5</v>
      </c>
      <c r="P463" s="39" t="str">
        <f t="shared" si="256"/>
        <v>목록(Manifest)</v>
      </c>
      <c r="Q463" s="72">
        <f t="shared" si="257"/>
        <v>120</v>
      </c>
      <c r="R463" s="43" t="str">
        <f t="shared" si="258"/>
        <v>5X033</v>
      </c>
      <c r="S463" s="82" t="str">
        <f t="shared" si="259"/>
        <v/>
      </c>
      <c r="T463" s="40">
        <f t="shared" si="260"/>
        <v>45905</v>
      </c>
      <c r="U463" s="44">
        <v>2500</v>
      </c>
      <c r="V463" s="44">
        <f t="shared" si="261"/>
        <v>0</v>
      </c>
      <c r="W463" s="77">
        <f t="shared" si="262"/>
        <v>2500</v>
      </c>
      <c r="X463" s="78">
        <f t="shared" si="263"/>
        <v>0</v>
      </c>
      <c r="Y463" s="44" cm="1">
        <f t="array" ref="Y463">_xlfn.IFNA(_xlfn.IFS(AND(Q463&gt;=2000, Q463&lt;3000), 10000, AND(Q463&gt;=3000, Q463&lt;4000), 15000, AND(Q463&gt;=4000, Q463&lt;5000), 20000, AND(Q463&gt;=5000), 25000),0)</f>
        <v>0</v>
      </c>
      <c r="Z463" s="91">
        <f t="shared" si="264"/>
        <v>0</v>
      </c>
      <c r="AA463" s="44">
        <f t="shared" si="265"/>
        <v>0</v>
      </c>
      <c r="AB463" s="44"/>
      <c r="AC463" s="44"/>
      <c r="AD463" s="44"/>
      <c r="AE463" s="44">
        <f>VLOOKUP(O463,정산업데이트!$A$6:$B$12,2,10)</f>
        <v>0</v>
      </c>
      <c r="AF463" s="44"/>
      <c r="AG463" s="79">
        <f t="shared" si="266"/>
        <v>0</v>
      </c>
      <c r="AH463" s="80">
        <f t="shared" si="267"/>
        <v>2500</v>
      </c>
      <c r="AJ463" s="84" t="s">
        <v>3202</v>
      </c>
      <c r="AK463" s="84" t="s">
        <v>73</v>
      </c>
      <c r="AL463" s="84" t="s">
        <v>3203</v>
      </c>
      <c r="AM463" s="84" t="s">
        <v>4474</v>
      </c>
      <c r="AN463" s="84" t="s">
        <v>4475</v>
      </c>
      <c r="AO463" s="84" t="s">
        <v>4476</v>
      </c>
      <c r="AP463" s="84" t="s">
        <v>4477</v>
      </c>
      <c r="AQ463" s="84" t="s">
        <v>122</v>
      </c>
      <c r="AR463" s="85">
        <v>1</v>
      </c>
      <c r="AS463" s="86">
        <v>1.4</v>
      </c>
      <c r="AT463" s="86">
        <v>1E-3</v>
      </c>
      <c r="AU463" s="86">
        <v>1.4</v>
      </c>
      <c r="AV463" s="84" t="s">
        <v>7</v>
      </c>
      <c r="AW463" s="86">
        <v>120</v>
      </c>
      <c r="AX463" s="84" t="s">
        <v>68</v>
      </c>
      <c r="AY463" s="84" t="s">
        <v>68</v>
      </c>
      <c r="AZ463" s="84" t="s">
        <v>68</v>
      </c>
      <c r="BA463" s="84" t="s">
        <v>68</v>
      </c>
      <c r="BB463" s="84" t="s">
        <v>68</v>
      </c>
      <c r="BC463" s="84" t="s">
        <v>142</v>
      </c>
      <c r="BD463" s="84" t="s">
        <v>106</v>
      </c>
      <c r="BE463" s="84" t="s">
        <v>107</v>
      </c>
      <c r="BF463" s="84" t="s">
        <v>122</v>
      </c>
      <c r="BG463" s="84" t="s">
        <v>69</v>
      </c>
      <c r="BH463" s="92" t="s">
        <v>4478</v>
      </c>
      <c r="BI463" s="84" t="s">
        <v>122</v>
      </c>
      <c r="BJ463" s="84" t="s">
        <v>4479</v>
      </c>
      <c r="BK463" s="84" t="s">
        <v>867</v>
      </c>
      <c r="BL463" s="84" t="s">
        <v>122</v>
      </c>
      <c r="BM463" s="84" t="s">
        <v>106</v>
      </c>
      <c r="BN463" s="84" t="s">
        <v>70</v>
      </c>
      <c r="BO463" s="84" t="s">
        <v>71</v>
      </c>
      <c r="BP463" s="84" t="s">
        <v>122</v>
      </c>
      <c r="BQ463" s="84" t="s">
        <v>163</v>
      </c>
    </row>
    <row r="464" spans="1:69" ht="14.4" x14ac:dyDescent="0.3">
      <c r="A464" s="40" t="str">
        <f t="shared" si="241"/>
        <v>2025-09-05</v>
      </c>
      <c r="B464" s="40" t="str">
        <f t="shared" si="242"/>
        <v>SYD</v>
      </c>
      <c r="C464" s="39" t="str">
        <f t="shared" si="243"/>
        <v>40644104675</v>
      </c>
      <c r="D464" s="41" t="str">
        <f t="shared" si="244"/>
        <v>PKR253149938</v>
      </c>
      <c r="E464" s="41" t="str">
        <f t="shared" si="245"/>
        <v>596421461082</v>
      </c>
      <c r="F464" s="39" t="str">
        <f t="shared" si="246"/>
        <v>2254264</v>
      </c>
      <c r="G464" s="39" t="str">
        <f t="shared" si="247"/>
        <v>WISE EXPRESS(JNHLINK)</v>
      </c>
      <c r="H464" s="41" t="str">
        <f t="shared" si="248"/>
        <v>최하나</v>
      </c>
      <c r="I464" s="39" t="str">
        <f t="shared" si="249"/>
        <v>51460</v>
      </c>
      <c r="J464" s="52" t="str">
        <f t="shared" si="250"/>
        <v/>
      </c>
      <c r="K464" s="75">
        <f t="shared" si="251"/>
        <v>1</v>
      </c>
      <c r="L464" s="76">
        <f t="shared" si="252"/>
        <v>0.7</v>
      </c>
      <c r="M464" s="76">
        <f t="shared" si="253"/>
        <v>1E-3</v>
      </c>
      <c r="N464" s="76">
        <f t="shared" si="254"/>
        <v>0.7</v>
      </c>
      <c r="O464" s="42">
        <f t="shared" si="255"/>
        <v>1</v>
      </c>
      <c r="P464" s="39" t="str">
        <f t="shared" si="256"/>
        <v>목록(Manifest)</v>
      </c>
      <c r="Q464" s="72">
        <f t="shared" si="257"/>
        <v>65</v>
      </c>
      <c r="R464" s="43" t="str">
        <f t="shared" si="258"/>
        <v>5X033</v>
      </c>
      <c r="S464" s="82" t="str">
        <f t="shared" si="259"/>
        <v/>
      </c>
      <c r="T464" s="40">
        <f t="shared" si="260"/>
        <v>45905</v>
      </c>
      <c r="U464" s="44">
        <v>2500</v>
      </c>
      <c r="V464" s="44">
        <f t="shared" si="261"/>
        <v>0</v>
      </c>
      <c r="W464" s="77">
        <f t="shared" si="262"/>
        <v>2500</v>
      </c>
      <c r="X464" s="78">
        <f t="shared" si="263"/>
        <v>0</v>
      </c>
      <c r="Y464" s="44" cm="1">
        <f t="array" ref="Y464">_xlfn.IFNA(_xlfn.IFS(AND(Q464&gt;=2000, Q464&lt;3000), 10000, AND(Q464&gt;=3000, Q464&lt;4000), 15000, AND(Q464&gt;=4000, Q464&lt;5000), 20000, AND(Q464&gt;=5000), 25000),0)</f>
        <v>0</v>
      </c>
      <c r="Z464" s="91">
        <f t="shared" si="264"/>
        <v>0</v>
      </c>
      <c r="AA464" s="44">
        <f t="shared" si="265"/>
        <v>0</v>
      </c>
      <c r="AB464" s="44"/>
      <c r="AC464" s="44"/>
      <c r="AD464" s="44"/>
      <c r="AE464" s="44">
        <f>VLOOKUP(O464,정산업데이트!$A$6:$B$12,2,10)</f>
        <v>0</v>
      </c>
      <c r="AF464" s="44"/>
      <c r="AG464" s="79">
        <f t="shared" si="266"/>
        <v>0</v>
      </c>
      <c r="AH464" s="80">
        <f t="shared" si="267"/>
        <v>2500</v>
      </c>
      <c r="AI464" s="93"/>
      <c r="AJ464" s="84" t="s">
        <v>3202</v>
      </c>
      <c r="AK464" s="84" t="s">
        <v>73</v>
      </c>
      <c r="AL464" s="84" t="s">
        <v>3203</v>
      </c>
      <c r="AM464" s="84" t="s">
        <v>4480</v>
      </c>
      <c r="AN464" s="84" t="s">
        <v>924</v>
      </c>
      <c r="AO464" s="84" t="s">
        <v>4481</v>
      </c>
      <c r="AP464" s="84" t="s">
        <v>4482</v>
      </c>
      <c r="AQ464" s="84" t="s">
        <v>122</v>
      </c>
      <c r="AR464" s="85">
        <v>1</v>
      </c>
      <c r="AS464" s="86">
        <v>0.7</v>
      </c>
      <c r="AT464" s="86">
        <v>1E-3</v>
      </c>
      <c r="AU464" s="86">
        <v>0.7</v>
      </c>
      <c r="AV464" s="84" t="s">
        <v>7</v>
      </c>
      <c r="AW464" s="86">
        <v>65</v>
      </c>
      <c r="AX464" s="84" t="s">
        <v>68</v>
      </c>
      <c r="AY464" s="84" t="s">
        <v>68</v>
      </c>
      <c r="AZ464" s="84" t="s">
        <v>68</v>
      </c>
      <c r="BA464" s="84" t="s">
        <v>68</v>
      </c>
      <c r="BB464" s="84" t="s">
        <v>68</v>
      </c>
      <c r="BC464" s="84" t="s">
        <v>142</v>
      </c>
      <c r="BD464" s="84" t="s">
        <v>106</v>
      </c>
      <c r="BE464" s="84" t="s">
        <v>107</v>
      </c>
      <c r="BF464" s="84" t="s">
        <v>122</v>
      </c>
      <c r="BG464" s="84" t="s">
        <v>69</v>
      </c>
      <c r="BH464" s="92" t="s">
        <v>4483</v>
      </c>
      <c r="BI464" s="84" t="s">
        <v>122</v>
      </c>
      <c r="BJ464" s="84" t="s">
        <v>4484</v>
      </c>
      <c r="BK464" s="84" t="s">
        <v>867</v>
      </c>
      <c r="BL464" s="84" t="s">
        <v>122</v>
      </c>
      <c r="BM464" s="84" t="s">
        <v>106</v>
      </c>
      <c r="BN464" s="84" t="s">
        <v>70</v>
      </c>
      <c r="BO464" s="84" t="s">
        <v>71</v>
      </c>
      <c r="BP464" s="84" t="s">
        <v>122</v>
      </c>
      <c r="BQ464" s="84" t="s">
        <v>163</v>
      </c>
    </row>
    <row r="465" spans="1:69" ht="14.4" x14ac:dyDescent="0.3">
      <c r="A465" s="40" t="str">
        <f t="shared" si="241"/>
        <v>2025-09-05</v>
      </c>
      <c r="B465" s="40" t="str">
        <f t="shared" si="242"/>
        <v>SYD</v>
      </c>
      <c r="C465" s="39" t="str">
        <f t="shared" si="243"/>
        <v>40644104675</v>
      </c>
      <c r="D465" s="41" t="str">
        <f t="shared" si="244"/>
        <v>PKR253149939</v>
      </c>
      <c r="E465" s="41" t="str">
        <f t="shared" si="245"/>
        <v>596421461093</v>
      </c>
      <c r="F465" s="39" t="str">
        <f t="shared" si="246"/>
        <v>2254264</v>
      </c>
      <c r="G465" s="39" t="str">
        <f t="shared" si="247"/>
        <v>WISE EXPRESS(JNHLINK)</v>
      </c>
      <c r="H465" s="41" t="str">
        <f t="shared" si="248"/>
        <v>하서연</v>
      </c>
      <c r="I465" s="39" t="str">
        <f t="shared" si="249"/>
        <v>50644</v>
      </c>
      <c r="J465" s="52" t="str">
        <f t="shared" si="250"/>
        <v/>
      </c>
      <c r="K465" s="75">
        <f t="shared" si="251"/>
        <v>1</v>
      </c>
      <c r="L465" s="76">
        <f t="shared" si="252"/>
        <v>0.7</v>
      </c>
      <c r="M465" s="76">
        <f t="shared" si="253"/>
        <v>1E-3</v>
      </c>
      <c r="N465" s="76">
        <f t="shared" si="254"/>
        <v>0.7</v>
      </c>
      <c r="O465" s="42">
        <f t="shared" si="255"/>
        <v>1</v>
      </c>
      <c r="P465" s="39" t="str">
        <f t="shared" si="256"/>
        <v>목록(Manifest)</v>
      </c>
      <c r="Q465" s="72">
        <f t="shared" si="257"/>
        <v>65</v>
      </c>
      <c r="R465" s="43" t="str">
        <f t="shared" si="258"/>
        <v>5X033</v>
      </c>
      <c r="S465" s="82" t="str">
        <f t="shared" si="259"/>
        <v/>
      </c>
      <c r="T465" s="40">
        <f t="shared" si="260"/>
        <v>45905</v>
      </c>
      <c r="U465" s="44">
        <v>2500</v>
      </c>
      <c r="V465" s="44">
        <f t="shared" si="261"/>
        <v>0</v>
      </c>
      <c r="W465" s="77">
        <f t="shared" si="262"/>
        <v>2500</v>
      </c>
      <c r="X465" s="78">
        <f t="shared" si="263"/>
        <v>0</v>
      </c>
      <c r="Y465" s="44" cm="1">
        <f t="array" ref="Y465">_xlfn.IFNA(_xlfn.IFS(AND(Q465&gt;=2000, Q465&lt;3000), 10000, AND(Q465&gt;=3000, Q465&lt;4000), 15000, AND(Q465&gt;=4000, Q465&lt;5000), 20000, AND(Q465&gt;=5000), 25000),0)</f>
        <v>0</v>
      </c>
      <c r="Z465" s="91">
        <f t="shared" si="264"/>
        <v>0</v>
      </c>
      <c r="AA465" s="44">
        <f t="shared" si="265"/>
        <v>0</v>
      </c>
      <c r="AB465" s="44"/>
      <c r="AC465" s="44"/>
      <c r="AD465" s="44"/>
      <c r="AE465" s="44">
        <f>VLOOKUP(O465,정산업데이트!$A$6:$B$12,2,10)</f>
        <v>0</v>
      </c>
      <c r="AF465" s="44"/>
      <c r="AG465" s="79">
        <f t="shared" si="266"/>
        <v>0</v>
      </c>
      <c r="AH465" s="80">
        <f t="shared" si="267"/>
        <v>2500</v>
      </c>
      <c r="AI465" s="93"/>
      <c r="AJ465" s="84" t="s">
        <v>3202</v>
      </c>
      <c r="AK465" s="84" t="s">
        <v>73</v>
      </c>
      <c r="AL465" s="84" t="s">
        <v>3203</v>
      </c>
      <c r="AM465" s="84" t="s">
        <v>4485</v>
      </c>
      <c r="AN465" s="84" t="s">
        <v>4486</v>
      </c>
      <c r="AO465" s="84" t="s">
        <v>4487</v>
      </c>
      <c r="AP465" s="84" t="s">
        <v>4488</v>
      </c>
      <c r="AQ465" s="84" t="s">
        <v>122</v>
      </c>
      <c r="AR465" s="85">
        <v>1</v>
      </c>
      <c r="AS465" s="86">
        <v>0.7</v>
      </c>
      <c r="AT465" s="86">
        <v>1E-3</v>
      </c>
      <c r="AU465" s="86">
        <v>0.7</v>
      </c>
      <c r="AV465" s="84" t="s">
        <v>7</v>
      </c>
      <c r="AW465" s="86">
        <v>65</v>
      </c>
      <c r="AX465" s="84" t="s">
        <v>68</v>
      </c>
      <c r="AY465" s="84" t="s">
        <v>68</v>
      </c>
      <c r="AZ465" s="84" t="s">
        <v>68</v>
      </c>
      <c r="BA465" s="84" t="s">
        <v>68</v>
      </c>
      <c r="BB465" s="84" t="s">
        <v>68</v>
      </c>
      <c r="BC465" s="84" t="s">
        <v>142</v>
      </c>
      <c r="BD465" s="84" t="s">
        <v>106</v>
      </c>
      <c r="BE465" s="84" t="s">
        <v>107</v>
      </c>
      <c r="BF465" s="84" t="s">
        <v>122</v>
      </c>
      <c r="BG465" s="84" t="s">
        <v>69</v>
      </c>
      <c r="BH465" s="92" t="s">
        <v>4489</v>
      </c>
      <c r="BI465" s="84" t="s">
        <v>122</v>
      </c>
      <c r="BJ465" s="84" t="s">
        <v>4490</v>
      </c>
      <c r="BK465" s="84" t="s">
        <v>867</v>
      </c>
      <c r="BL465" s="84" t="s">
        <v>122</v>
      </c>
      <c r="BM465" s="84" t="s">
        <v>106</v>
      </c>
      <c r="BN465" s="84" t="s">
        <v>70</v>
      </c>
      <c r="BO465" s="84" t="s">
        <v>71</v>
      </c>
      <c r="BP465" s="84" t="s">
        <v>122</v>
      </c>
      <c r="BQ465" s="84" t="s">
        <v>163</v>
      </c>
    </row>
    <row r="466" spans="1:69" ht="14.4" x14ac:dyDescent="0.3">
      <c r="A466" s="40" t="str">
        <f t="shared" si="241"/>
        <v>2025-09-05</v>
      </c>
      <c r="B466" s="40" t="str">
        <f t="shared" si="242"/>
        <v>SYD</v>
      </c>
      <c r="C466" s="39" t="str">
        <f t="shared" si="243"/>
        <v>40644104675</v>
      </c>
      <c r="D466" s="41" t="str">
        <f t="shared" si="244"/>
        <v>PAU029761680</v>
      </c>
      <c r="E466" s="41" t="str">
        <f t="shared" si="245"/>
        <v>596421460570</v>
      </c>
      <c r="F466" s="39" t="str">
        <f t="shared" si="246"/>
        <v>2254256</v>
      </c>
      <c r="G466" s="39" t="str">
        <f t="shared" si="247"/>
        <v>WISE EXPRESS(BOOSTUP)</v>
      </c>
      <c r="H466" s="41" t="str">
        <f t="shared" si="248"/>
        <v>최서현</v>
      </c>
      <c r="I466" s="39" t="str">
        <f t="shared" si="249"/>
        <v>32143</v>
      </c>
      <c r="J466" s="52" t="str">
        <f t="shared" si="250"/>
        <v/>
      </c>
      <c r="K466" s="75">
        <f t="shared" si="251"/>
        <v>1</v>
      </c>
      <c r="L466" s="76">
        <f t="shared" si="252"/>
        <v>1</v>
      </c>
      <c r="M466" s="76">
        <f t="shared" si="253"/>
        <v>1E-3</v>
      </c>
      <c r="N466" s="76">
        <f t="shared" si="254"/>
        <v>1</v>
      </c>
      <c r="O466" s="42">
        <f t="shared" si="255"/>
        <v>1</v>
      </c>
      <c r="P466" s="39" t="str">
        <f t="shared" si="256"/>
        <v>목록(Manifest)</v>
      </c>
      <c r="Q466" s="72">
        <f t="shared" si="257"/>
        <v>60</v>
      </c>
      <c r="R466" s="43" t="str">
        <f t="shared" si="258"/>
        <v>5X033</v>
      </c>
      <c r="S466" s="82" t="str">
        <f t="shared" si="259"/>
        <v/>
      </c>
      <c r="T466" s="40">
        <f t="shared" si="260"/>
        <v>45905</v>
      </c>
      <c r="U466" s="44">
        <v>2500</v>
      </c>
      <c r="V466" s="44">
        <f t="shared" si="261"/>
        <v>0</v>
      </c>
      <c r="W466" s="77">
        <f t="shared" si="262"/>
        <v>2500</v>
      </c>
      <c r="X466" s="78">
        <f t="shared" si="263"/>
        <v>0</v>
      </c>
      <c r="Y466" s="44" cm="1">
        <f t="array" ref="Y466">_xlfn.IFNA(_xlfn.IFS(AND(Q466&gt;=2000, Q466&lt;3000), 10000, AND(Q466&gt;=3000, Q466&lt;4000), 15000, AND(Q466&gt;=4000, Q466&lt;5000), 20000, AND(Q466&gt;=5000), 25000),0)</f>
        <v>0</v>
      </c>
      <c r="Z466" s="91">
        <f t="shared" si="264"/>
        <v>0</v>
      </c>
      <c r="AA466" s="44">
        <f t="shared" si="265"/>
        <v>0</v>
      </c>
      <c r="AB466" s="44"/>
      <c r="AC466" s="44"/>
      <c r="AD466" s="44"/>
      <c r="AE466" s="44">
        <f>VLOOKUP(O466,정산업데이트!$A$6:$B$12,2,10)</f>
        <v>0</v>
      </c>
      <c r="AF466" s="44"/>
      <c r="AG466" s="79">
        <f t="shared" si="266"/>
        <v>0</v>
      </c>
      <c r="AH466" s="80">
        <f t="shared" si="267"/>
        <v>2500</v>
      </c>
      <c r="AI466" s="93"/>
      <c r="AJ466" s="84" t="s">
        <v>3202</v>
      </c>
      <c r="AK466" s="84" t="s">
        <v>73</v>
      </c>
      <c r="AL466" s="84" t="s">
        <v>3203</v>
      </c>
      <c r="AM466" s="84" t="s">
        <v>4491</v>
      </c>
      <c r="AN466" s="84" t="s">
        <v>4492</v>
      </c>
      <c r="AO466" s="84" t="s">
        <v>4493</v>
      </c>
      <c r="AP466" s="84" t="s">
        <v>4494</v>
      </c>
      <c r="AQ466" s="84" t="s">
        <v>122</v>
      </c>
      <c r="AR466" s="85">
        <v>1</v>
      </c>
      <c r="AS466" s="86">
        <v>1</v>
      </c>
      <c r="AT466" s="86">
        <v>1E-3</v>
      </c>
      <c r="AU466" s="86">
        <v>1</v>
      </c>
      <c r="AV466" s="84" t="s">
        <v>7</v>
      </c>
      <c r="AW466" s="86">
        <v>60</v>
      </c>
      <c r="AX466" s="84" t="s">
        <v>68</v>
      </c>
      <c r="AY466" s="84" t="s">
        <v>68</v>
      </c>
      <c r="AZ466" s="84" t="s">
        <v>68</v>
      </c>
      <c r="BA466" s="84" t="s">
        <v>68</v>
      </c>
      <c r="BB466" s="84" t="s">
        <v>68</v>
      </c>
      <c r="BC466" s="84" t="s">
        <v>129</v>
      </c>
      <c r="BD466" s="84" t="s">
        <v>91</v>
      </c>
      <c r="BE466" s="84" t="s">
        <v>92</v>
      </c>
      <c r="BF466" s="84" t="s">
        <v>122</v>
      </c>
      <c r="BG466" s="84" t="s">
        <v>69</v>
      </c>
      <c r="BH466" s="92" t="s">
        <v>4495</v>
      </c>
      <c r="BI466" s="84" t="s">
        <v>122</v>
      </c>
      <c r="BJ466" s="84" t="s">
        <v>4496</v>
      </c>
      <c r="BK466" s="84" t="s">
        <v>867</v>
      </c>
      <c r="BL466" s="84" t="s">
        <v>122</v>
      </c>
      <c r="BM466" s="84" t="s">
        <v>91</v>
      </c>
      <c r="BN466" s="84" t="s">
        <v>70</v>
      </c>
      <c r="BO466" s="84" t="s">
        <v>71</v>
      </c>
      <c r="BP466" s="84" t="s">
        <v>122</v>
      </c>
      <c r="BQ466" s="84" t="s">
        <v>163</v>
      </c>
    </row>
    <row r="467" spans="1:69" ht="14.4" x14ac:dyDescent="0.3">
      <c r="A467" s="40" t="str">
        <f t="shared" si="241"/>
        <v>2025-09-05</v>
      </c>
      <c r="B467" s="40" t="str">
        <f t="shared" si="242"/>
        <v>SYD</v>
      </c>
      <c r="C467" s="39" t="str">
        <f t="shared" si="243"/>
        <v>40644104675</v>
      </c>
      <c r="D467" s="41" t="str">
        <f t="shared" si="244"/>
        <v>PAU029761676</v>
      </c>
      <c r="E467" s="41" t="str">
        <f t="shared" si="245"/>
        <v>596421460581</v>
      </c>
      <c r="F467" s="39" t="str">
        <f t="shared" si="246"/>
        <v>2254256</v>
      </c>
      <c r="G467" s="39" t="str">
        <f t="shared" si="247"/>
        <v>WISE EXPRESS(BOOSTUP)</v>
      </c>
      <c r="H467" s="41" t="str">
        <f t="shared" si="248"/>
        <v>김래은</v>
      </c>
      <c r="I467" s="39" t="str">
        <f t="shared" si="249"/>
        <v>05024</v>
      </c>
      <c r="J467" s="52" t="str">
        <f t="shared" si="250"/>
        <v/>
      </c>
      <c r="K467" s="75">
        <f t="shared" si="251"/>
        <v>1</v>
      </c>
      <c r="L467" s="76">
        <f t="shared" si="252"/>
        <v>1</v>
      </c>
      <c r="M467" s="76">
        <f t="shared" si="253"/>
        <v>1E-3</v>
      </c>
      <c r="N467" s="76">
        <f t="shared" si="254"/>
        <v>1</v>
      </c>
      <c r="O467" s="42">
        <f t="shared" si="255"/>
        <v>1</v>
      </c>
      <c r="P467" s="39" t="str">
        <f t="shared" si="256"/>
        <v>목록(Manifest)</v>
      </c>
      <c r="Q467" s="72">
        <f t="shared" si="257"/>
        <v>60</v>
      </c>
      <c r="R467" s="43" t="str">
        <f t="shared" si="258"/>
        <v>5X033</v>
      </c>
      <c r="S467" s="82" t="str">
        <f t="shared" si="259"/>
        <v/>
      </c>
      <c r="T467" s="40">
        <f t="shared" si="260"/>
        <v>45905</v>
      </c>
      <c r="U467" s="44">
        <v>2500</v>
      </c>
      <c r="V467" s="44">
        <f t="shared" si="261"/>
        <v>0</v>
      </c>
      <c r="W467" s="77">
        <f t="shared" si="262"/>
        <v>2500</v>
      </c>
      <c r="X467" s="78">
        <f t="shared" si="263"/>
        <v>0</v>
      </c>
      <c r="Y467" s="44" cm="1">
        <f t="array" ref="Y467">_xlfn.IFNA(_xlfn.IFS(AND(Q467&gt;=2000, Q467&lt;3000), 10000, AND(Q467&gt;=3000, Q467&lt;4000), 15000, AND(Q467&gt;=4000, Q467&lt;5000), 20000, AND(Q467&gt;=5000), 25000),0)</f>
        <v>0</v>
      </c>
      <c r="Z467" s="91">
        <f t="shared" si="264"/>
        <v>0</v>
      </c>
      <c r="AA467" s="44">
        <f t="shared" si="265"/>
        <v>0</v>
      </c>
      <c r="AB467" s="44"/>
      <c r="AC467" s="44"/>
      <c r="AD467" s="44"/>
      <c r="AE467" s="44">
        <f>VLOOKUP(O467,정산업데이트!$A$6:$B$12,2,10)</f>
        <v>0</v>
      </c>
      <c r="AF467" s="44"/>
      <c r="AG467" s="79">
        <f t="shared" si="266"/>
        <v>0</v>
      </c>
      <c r="AH467" s="80">
        <f t="shared" si="267"/>
        <v>2500</v>
      </c>
      <c r="AI467" s="93"/>
      <c r="AJ467" s="84" t="s">
        <v>3202</v>
      </c>
      <c r="AK467" s="84" t="s">
        <v>73</v>
      </c>
      <c r="AL467" s="84" t="s">
        <v>3203</v>
      </c>
      <c r="AM467" s="84" t="s">
        <v>4497</v>
      </c>
      <c r="AN467" s="84" t="s">
        <v>4498</v>
      </c>
      <c r="AO467" s="84" t="s">
        <v>4499</v>
      </c>
      <c r="AP467" s="84" t="s">
        <v>4500</v>
      </c>
      <c r="AQ467" s="84" t="s">
        <v>122</v>
      </c>
      <c r="AR467" s="85">
        <v>1</v>
      </c>
      <c r="AS467" s="86">
        <v>1</v>
      </c>
      <c r="AT467" s="86">
        <v>1E-3</v>
      </c>
      <c r="AU467" s="86">
        <v>1</v>
      </c>
      <c r="AV467" s="84" t="s">
        <v>7</v>
      </c>
      <c r="AW467" s="86">
        <v>60</v>
      </c>
      <c r="AX467" s="84" t="s">
        <v>68</v>
      </c>
      <c r="AY467" s="84" t="s">
        <v>68</v>
      </c>
      <c r="AZ467" s="84" t="s">
        <v>68</v>
      </c>
      <c r="BA467" s="84" t="s">
        <v>68</v>
      </c>
      <c r="BB467" s="84" t="s">
        <v>68</v>
      </c>
      <c r="BC467" s="84" t="s">
        <v>129</v>
      </c>
      <c r="BD467" s="84" t="s">
        <v>91</v>
      </c>
      <c r="BE467" s="84" t="s">
        <v>92</v>
      </c>
      <c r="BF467" s="84" t="s">
        <v>122</v>
      </c>
      <c r="BG467" s="84" t="s">
        <v>69</v>
      </c>
      <c r="BH467" s="92" t="s">
        <v>4501</v>
      </c>
      <c r="BI467" s="84" t="s">
        <v>122</v>
      </c>
      <c r="BJ467" s="84" t="s">
        <v>4502</v>
      </c>
      <c r="BK467" s="84" t="s">
        <v>867</v>
      </c>
      <c r="BL467" s="84" t="s">
        <v>122</v>
      </c>
      <c r="BM467" s="84" t="s">
        <v>91</v>
      </c>
      <c r="BN467" s="84" t="s">
        <v>70</v>
      </c>
      <c r="BO467" s="84" t="s">
        <v>71</v>
      </c>
      <c r="BP467" s="84" t="s">
        <v>122</v>
      </c>
      <c r="BQ467" s="84" t="s">
        <v>163</v>
      </c>
    </row>
    <row r="468" spans="1:69" ht="14.4" x14ac:dyDescent="0.3">
      <c r="A468" s="40" t="str">
        <f t="shared" si="241"/>
        <v>2025-09-05</v>
      </c>
      <c r="B468" s="40" t="str">
        <f t="shared" si="242"/>
        <v>SYD</v>
      </c>
      <c r="C468" s="39" t="str">
        <f t="shared" si="243"/>
        <v>40644104675</v>
      </c>
      <c r="D468" s="41" t="str">
        <f t="shared" si="244"/>
        <v>PAU029761675</v>
      </c>
      <c r="E468" s="41" t="str">
        <f t="shared" si="245"/>
        <v>596421460592</v>
      </c>
      <c r="F468" s="39" t="str">
        <f t="shared" si="246"/>
        <v>2254256</v>
      </c>
      <c r="G468" s="39" t="str">
        <f t="shared" si="247"/>
        <v>WISE EXPRESS(BOOSTUP)</v>
      </c>
      <c r="H468" s="41" t="str">
        <f t="shared" si="248"/>
        <v>허연실</v>
      </c>
      <c r="I468" s="39" t="str">
        <f t="shared" si="249"/>
        <v>13474</v>
      </c>
      <c r="J468" s="52" t="str">
        <f t="shared" si="250"/>
        <v/>
      </c>
      <c r="K468" s="75">
        <f t="shared" si="251"/>
        <v>1</v>
      </c>
      <c r="L468" s="76">
        <f t="shared" si="252"/>
        <v>1</v>
      </c>
      <c r="M468" s="76">
        <f t="shared" si="253"/>
        <v>1E-3</v>
      </c>
      <c r="N468" s="76">
        <f t="shared" si="254"/>
        <v>1</v>
      </c>
      <c r="O468" s="42">
        <f t="shared" si="255"/>
        <v>1</v>
      </c>
      <c r="P468" s="39" t="str">
        <f t="shared" si="256"/>
        <v>목록(Manifest)</v>
      </c>
      <c r="Q468" s="72">
        <f t="shared" si="257"/>
        <v>60</v>
      </c>
      <c r="R468" s="43" t="str">
        <f t="shared" si="258"/>
        <v>5X033</v>
      </c>
      <c r="S468" s="82" t="str">
        <f t="shared" si="259"/>
        <v/>
      </c>
      <c r="T468" s="40">
        <f t="shared" si="260"/>
        <v>45905</v>
      </c>
      <c r="U468" s="44">
        <v>2500</v>
      </c>
      <c r="V468" s="44">
        <f t="shared" si="261"/>
        <v>0</v>
      </c>
      <c r="W468" s="77">
        <f t="shared" si="262"/>
        <v>2500</v>
      </c>
      <c r="X468" s="78">
        <f t="shared" si="263"/>
        <v>0</v>
      </c>
      <c r="Y468" s="44" cm="1">
        <f t="array" ref="Y468">_xlfn.IFNA(_xlfn.IFS(AND(Q468&gt;=2000, Q468&lt;3000), 10000, AND(Q468&gt;=3000, Q468&lt;4000), 15000, AND(Q468&gt;=4000, Q468&lt;5000), 20000, AND(Q468&gt;=5000), 25000),0)</f>
        <v>0</v>
      </c>
      <c r="Z468" s="91">
        <f t="shared" si="264"/>
        <v>0</v>
      </c>
      <c r="AA468" s="44">
        <f t="shared" si="265"/>
        <v>0</v>
      </c>
      <c r="AB468" s="44"/>
      <c r="AC468" s="44"/>
      <c r="AD468" s="44"/>
      <c r="AE468" s="44">
        <f>VLOOKUP(O468,정산업데이트!$A$6:$B$12,2,10)</f>
        <v>0</v>
      </c>
      <c r="AF468" s="44"/>
      <c r="AG468" s="79">
        <f t="shared" si="266"/>
        <v>0</v>
      </c>
      <c r="AH468" s="80">
        <f t="shared" si="267"/>
        <v>2500</v>
      </c>
      <c r="AI468" s="93"/>
      <c r="AJ468" s="84" t="s">
        <v>3202</v>
      </c>
      <c r="AK468" s="84" t="s">
        <v>73</v>
      </c>
      <c r="AL468" s="84" t="s">
        <v>3203</v>
      </c>
      <c r="AM468" s="84" t="s">
        <v>4503</v>
      </c>
      <c r="AN468" s="84" t="s">
        <v>4504</v>
      </c>
      <c r="AO468" s="84" t="s">
        <v>4505</v>
      </c>
      <c r="AP468" s="84" t="s">
        <v>498</v>
      </c>
      <c r="AQ468" s="84" t="s">
        <v>122</v>
      </c>
      <c r="AR468" s="85">
        <v>1</v>
      </c>
      <c r="AS468" s="86">
        <v>1</v>
      </c>
      <c r="AT468" s="86">
        <v>1E-3</v>
      </c>
      <c r="AU468" s="86">
        <v>1</v>
      </c>
      <c r="AV468" s="84" t="s">
        <v>7</v>
      </c>
      <c r="AW468" s="86">
        <v>60</v>
      </c>
      <c r="AX468" s="84" t="s">
        <v>68</v>
      </c>
      <c r="AY468" s="84" t="s">
        <v>68</v>
      </c>
      <c r="AZ468" s="84" t="s">
        <v>68</v>
      </c>
      <c r="BA468" s="84" t="s">
        <v>68</v>
      </c>
      <c r="BB468" s="84" t="s">
        <v>68</v>
      </c>
      <c r="BC468" s="84" t="s">
        <v>129</v>
      </c>
      <c r="BD468" s="84" t="s">
        <v>91</v>
      </c>
      <c r="BE468" s="84" t="s">
        <v>92</v>
      </c>
      <c r="BF468" s="84" t="s">
        <v>122</v>
      </c>
      <c r="BG468" s="84" t="s">
        <v>69</v>
      </c>
      <c r="BH468" s="92" t="s">
        <v>4506</v>
      </c>
      <c r="BI468" s="84" t="s">
        <v>122</v>
      </c>
      <c r="BJ468" s="84" t="s">
        <v>4507</v>
      </c>
      <c r="BK468" s="84" t="s">
        <v>867</v>
      </c>
      <c r="BL468" s="84" t="s">
        <v>122</v>
      </c>
      <c r="BM468" s="84" t="s">
        <v>91</v>
      </c>
      <c r="BN468" s="84" t="s">
        <v>70</v>
      </c>
      <c r="BO468" s="84" t="s">
        <v>71</v>
      </c>
      <c r="BP468" s="84" t="s">
        <v>122</v>
      </c>
      <c r="BQ468" s="84" t="s">
        <v>163</v>
      </c>
    </row>
    <row r="469" spans="1:69" ht="14.4" customHeight="1" x14ac:dyDescent="0.3">
      <c r="A469" s="40" t="str">
        <f t="shared" si="241"/>
        <v>2025-09-05</v>
      </c>
      <c r="B469" s="40" t="str">
        <f t="shared" si="242"/>
        <v>SYD</v>
      </c>
      <c r="C469" s="39" t="str">
        <f t="shared" si="243"/>
        <v>40644104675</v>
      </c>
      <c r="D469" s="41" t="str">
        <f t="shared" si="244"/>
        <v>PKR253082916</v>
      </c>
      <c r="E469" s="41" t="str">
        <f t="shared" si="245"/>
        <v>596421457792</v>
      </c>
      <c r="F469" s="39" t="str">
        <f t="shared" si="246"/>
        <v>2254240</v>
      </c>
      <c r="G469" s="39" t="str">
        <f t="shared" si="247"/>
        <v>WISE EXPRESS(VITAHUB)</v>
      </c>
      <c r="H469" s="41" t="str">
        <f t="shared" si="248"/>
        <v>장정수</v>
      </c>
      <c r="I469" s="39" t="str">
        <f t="shared" si="249"/>
        <v>61190</v>
      </c>
      <c r="J469" s="52" t="str">
        <f t="shared" si="250"/>
        <v/>
      </c>
      <c r="K469" s="75">
        <f t="shared" si="251"/>
        <v>1</v>
      </c>
      <c r="L469" s="76">
        <f t="shared" si="252"/>
        <v>1</v>
      </c>
      <c r="M469" s="76">
        <f t="shared" si="253"/>
        <v>1E-3</v>
      </c>
      <c r="N469" s="76">
        <f t="shared" si="254"/>
        <v>1</v>
      </c>
      <c r="O469" s="42">
        <f t="shared" si="255"/>
        <v>1</v>
      </c>
      <c r="P469" s="39" t="str">
        <f t="shared" si="256"/>
        <v>일반(목록배제,Normal-Manifest Exception)</v>
      </c>
      <c r="Q469" s="72">
        <f t="shared" si="257"/>
        <v>60</v>
      </c>
      <c r="R469" s="43" t="str">
        <f t="shared" si="258"/>
        <v>5X033</v>
      </c>
      <c r="S469" s="82" t="str">
        <f t="shared" si="259"/>
        <v/>
      </c>
      <c r="T469" s="40">
        <f t="shared" si="260"/>
        <v>45905</v>
      </c>
      <c r="U469" s="44">
        <v>2500</v>
      </c>
      <c r="V469" s="44">
        <f t="shared" si="261"/>
        <v>0</v>
      </c>
      <c r="W469" s="77">
        <f t="shared" si="262"/>
        <v>2500</v>
      </c>
      <c r="X469" s="78">
        <f t="shared" si="263"/>
        <v>0</v>
      </c>
      <c r="Y469" s="44" cm="1">
        <f t="array" ref="Y469">_xlfn.IFNA(_xlfn.IFS(AND(Q469&gt;=2000, Q469&lt;3000), 10000, AND(Q469&gt;=3000, Q469&lt;4000), 15000, AND(Q469&gt;=4000, Q469&lt;5000), 20000, AND(Q469&gt;=5000), 25000),0)</f>
        <v>0</v>
      </c>
      <c r="Z469" s="91">
        <f t="shared" si="264"/>
        <v>300</v>
      </c>
      <c r="AA469" s="44">
        <f t="shared" si="265"/>
        <v>0</v>
      </c>
      <c r="AB469" s="44"/>
      <c r="AC469" s="44"/>
      <c r="AD469" s="44"/>
      <c r="AE469" s="44">
        <f>VLOOKUP(O469,정산업데이트!$A$6:$B$12,2,10)</f>
        <v>0</v>
      </c>
      <c r="AF469" s="44"/>
      <c r="AG469" s="79">
        <f t="shared" si="266"/>
        <v>300</v>
      </c>
      <c r="AH469" s="80">
        <f t="shared" si="267"/>
        <v>2800</v>
      </c>
      <c r="AI469" s="93"/>
      <c r="AJ469" s="84" t="s">
        <v>3202</v>
      </c>
      <c r="AK469" s="84" t="s">
        <v>73</v>
      </c>
      <c r="AL469" s="84" t="s">
        <v>3203</v>
      </c>
      <c r="AM469" s="84" t="s">
        <v>4508</v>
      </c>
      <c r="AN469" s="84" t="s">
        <v>4509</v>
      </c>
      <c r="AO469" s="84" t="s">
        <v>4510</v>
      </c>
      <c r="AP469" s="84" t="s">
        <v>4511</v>
      </c>
      <c r="AQ469" s="84" t="s">
        <v>122</v>
      </c>
      <c r="AR469" s="85">
        <v>1</v>
      </c>
      <c r="AS469" s="86">
        <v>1</v>
      </c>
      <c r="AT469" s="86">
        <v>1E-3</v>
      </c>
      <c r="AU469" s="86">
        <v>1</v>
      </c>
      <c r="AV469" s="84" t="s">
        <v>8</v>
      </c>
      <c r="AW469" s="86">
        <v>60</v>
      </c>
      <c r="AX469" s="84" t="s">
        <v>68</v>
      </c>
      <c r="AY469" s="84" t="s">
        <v>68</v>
      </c>
      <c r="AZ469" s="84" t="s">
        <v>68</v>
      </c>
      <c r="BA469" s="84" t="s">
        <v>68</v>
      </c>
      <c r="BB469" s="84" t="s">
        <v>68</v>
      </c>
      <c r="BC469" s="84" t="s">
        <v>124</v>
      </c>
      <c r="BD469" s="84" t="s">
        <v>87</v>
      </c>
      <c r="BE469" s="84" t="s">
        <v>88</v>
      </c>
      <c r="BF469" s="84" t="s">
        <v>122</v>
      </c>
      <c r="BG469" s="84" t="s">
        <v>69</v>
      </c>
      <c r="BH469" s="92" t="s">
        <v>4512</v>
      </c>
      <c r="BI469" s="84" t="s">
        <v>122</v>
      </c>
      <c r="BJ469" s="84" t="s">
        <v>4513</v>
      </c>
      <c r="BK469" s="84" t="s">
        <v>867</v>
      </c>
      <c r="BL469" s="84" t="s">
        <v>122</v>
      </c>
      <c r="BM469" s="84" t="s">
        <v>87</v>
      </c>
      <c r="BN469" s="84" t="s">
        <v>70</v>
      </c>
      <c r="BO469" s="84" t="s">
        <v>71</v>
      </c>
      <c r="BP469" s="84" t="s">
        <v>122</v>
      </c>
      <c r="BQ469" s="84" t="s">
        <v>163</v>
      </c>
    </row>
    <row r="470" spans="1:69" ht="14.4" x14ac:dyDescent="0.3">
      <c r="A470" s="40" t="str">
        <f t="shared" si="241"/>
        <v>2025-09-05</v>
      </c>
      <c r="B470" s="40" t="str">
        <f t="shared" si="242"/>
        <v>SYD</v>
      </c>
      <c r="C470" s="39" t="str">
        <f t="shared" si="243"/>
        <v>40644104675</v>
      </c>
      <c r="D470" s="41" t="str">
        <f t="shared" si="244"/>
        <v>PKR253082918</v>
      </c>
      <c r="E470" s="41" t="str">
        <f t="shared" si="245"/>
        <v>596421457814</v>
      </c>
      <c r="F470" s="39" t="str">
        <f t="shared" si="246"/>
        <v>2254240</v>
      </c>
      <c r="G470" s="39" t="str">
        <f t="shared" si="247"/>
        <v>WISE EXPRESS(VITAHUB)</v>
      </c>
      <c r="H470" s="41" t="str">
        <f t="shared" si="248"/>
        <v>김민경</v>
      </c>
      <c r="I470" s="39" t="str">
        <f t="shared" si="249"/>
        <v>58455</v>
      </c>
      <c r="J470" s="52" t="str">
        <f t="shared" si="250"/>
        <v/>
      </c>
      <c r="K470" s="75">
        <f t="shared" si="251"/>
        <v>1</v>
      </c>
      <c r="L470" s="76">
        <f t="shared" si="252"/>
        <v>1</v>
      </c>
      <c r="M470" s="76">
        <f t="shared" si="253"/>
        <v>1E-3</v>
      </c>
      <c r="N470" s="76">
        <f t="shared" si="254"/>
        <v>1</v>
      </c>
      <c r="O470" s="42">
        <f t="shared" si="255"/>
        <v>1</v>
      </c>
      <c r="P470" s="39" t="str">
        <f t="shared" si="256"/>
        <v>목록(Manifest)</v>
      </c>
      <c r="Q470" s="72">
        <f t="shared" si="257"/>
        <v>35</v>
      </c>
      <c r="R470" s="43" t="str">
        <f t="shared" si="258"/>
        <v>5X033</v>
      </c>
      <c r="S470" s="82" t="str">
        <f t="shared" si="259"/>
        <v/>
      </c>
      <c r="T470" s="40">
        <f t="shared" si="260"/>
        <v>45905</v>
      </c>
      <c r="U470" s="44">
        <v>2500</v>
      </c>
      <c r="V470" s="44">
        <f t="shared" si="261"/>
        <v>0</v>
      </c>
      <c r="W470" s="77">
        <f t="shared" si="262"/>
        <v>2500</v>
      </c>
      <c r="X470" s="78">
        <f t="shared" si="263"/>
        <v>0</v>
      </c>
      <c r="Y470" s="44" cm="1">
        <f t="array" ref="Y470">_xlfn.IFNA(_xlfn.IFS(AND(Q470&gt;=2000, Q470&lt;3000), 10000, AND(Q470&gt;=3000, Q470&lt;4000), 15000, AND(Q470&gt;=4000, Q470&lt;5000), 20000, AND(Q470&gt;=5000), 25000),0)</f>
        <v>0</v>
      </c>
      <c r="Z470" s="91">
        <f t="shared" si="264"/>
        <v>0</v>
      </c>
      <c r="AA470" s="44">
        <f t="shared" si="265"/>
        <v>0</v>
      </c>
      <c r="AB470" s="44"/>
      <c r="AC470" s="44"/>
      <c r="AD470" s="44"/>
      <c r="AE470" s="44">
        <f>VLOOKUP(O470,정산업데이트!$A$6:$B$12,2,10)</f>
        <v>0</v>
      </c>
      <c r="AF470" s="44"/>
      <c r="AG470" s="79">
        <f t="shared" si="266"/>
        <v>0</v>
      </c>
      <c r="AH470" s="80">
        <f t="shared" si="267"/>
        <v>2500</v>
      </c>
      <c r="AI470" s="93"/>
      <c r="AJ470" s="84" t="s">
        <v>3202</v>
      </c>
      <c r="AK470" s="84" t="s">
        <v>73</v>
      </c>
      <c r="AL470" s="84" t="s">
        <v>3203</v>
      </c>
      <c r="AM470" s="84" t="s">
        <v>4514</v>
      </c>
      <c r="AN470" s="84" t="s">
        <v>418</v>
      </c>
      <c r="AO470" s="84" t="s">
        <v>4515</v>
      </c>
      <c r="AP470" s="84" t="s">
        <v>4516</v>
      </c>
      <c r="AQ470" s="84" t="s">
        <v>122</v>
      </c>
      <c r="AR470" s="85">
        <v>1</v>
      </c>
      <c r="AS470" s="86">
        <v>1</v>
      </c>
      <c r="AT470" s="86">
        <v>1E-3</v>
      </c>
      <c r="AU470" s="86">
        <v>1</v>
      </c>
      <c r="AV470" s="84" t="s">
        <v>7</v>
      </c>
      <c r="AW470" s="86">
        <v>35</v>
      </c>
      <c r="AX470" s="84" t="s">
        <v>68</v>
      </c>
      <c r="AY470" s="84" t="s">
        <v>68</v>
      </c>
      <c r="AZ470" s="84" t="s">
        <v>68</v>
      </c>
      <c r="BA470" s="84" t="s">
        <v>68</v>
      </c>
      <c r="BB470" s="84" t="s">
        <v>68</v>
      </c>
      <c r="BC470" s="84" t="s">
        <v>124</v>
      </c>
      <c r="BD470" s="84" t="s">
        <v>87</v>
      </c>
      <c r="BE470" s="84" t="s">
        <v>88</v>
      </c>
      <c r="BF470" s="84" t="s">
        <v>122</v>
      </c>
      <c r="BG470" s="84" t="s">
        <v>69</v>
      </c>
      <c r="BH470" s="92" t="s">
        <v>4517</v>
      </c>
      <c r="BI470" s="84" t="s">
        <v>122</v>
      </c>
      <c r="BJ470" s="84" t="s">
        <v>4518</v>
      </c>
      <c r="BK470" s="84" t="s">
        <v>867</v>
      </c>
      <c r="BL470" s="84" t="s">
        <v>122</v>
      </c>
      <c r="BM470" s="84" t="s">
        <v>87</v>
      </c>
      <c r="BN470" s="84" t="s">
        <v>70</v>
      </c>
      <c r="BO470" s="84" t="s">
        <v>71</v>
      </c>
      <c r="BP470" s="84" t="s">
        <v>122</v>
      </c>
      <c r="BQ470" s="84" t="s">
        <v>163</v>
      </c>
    </row>
    <row r="471" spans="1:69" ht="14.4" x14ac:dyDescent="0.3">
      <c r="A471" s="40" t="str">
        <f t="shared" si="241"/>
        <v>2025-09-05</v>
      </c>
      <c r="B471" s="40" t="str">
        <f t="shared" si="242"/>
        <v>SYD</v>
      </c>
      <c r="C471" s="39" t="str">
        <f t="shared" si="243"/>
        <v>40644104675</v>
      </c>
      <c r="D471" s="41" t="str">
        <f t="shared" si="244"/>
        <v>PKR253089672</v>
      </c>
      <c r="E471" s="41" t="str">
        <f t="shared" si="245"/>
        <v>596421458352</v>
      </c>
      <c r="F471" s="39" t="str">
        <f t="shared" si="246"/>
        <v>2254234</v>
      </c>
      <c r="G471" s="39" t="str">
        <f t="shared" si="247"/>
        <v>WISE EXPRESS(HOJUDIRECT)</v>
      </c>
      <c r="H471" s="41" t="str">
        <f t="shared" si="248"/>
        <v>강혜지</v>
      </c>
      <c r="I471" s="39" t="str">
        <f t="shared" si="249"/>
        <v>06321</v>
      </c>
      <c r="J471" s="52" t="str">
        <f t="shared" si="250"/>
        <v/>
      </c>
      <c r="K471" s="75">
        <f t="shared" si="251"/>
        <v>1</v>
      </c>
      <c r="L471" s="76">
        <f t="shared" si="252"/>
        <v>2.5</v>
      </c>
      <c r="M471" s="76">
        <f t="shared" si="253"/>
        <v>1E-3</v>
      </c>
      <c r="N471" s="76">
        <f t="shared" si="254"/>
        <v>2.5</v>
      </c>
      <c r="O471" s="42">
        <f t="shared" si="255"/>
        <v>2.5</v>
      </c>
      <c r="P471" s="39" t="str">
        <f t="shared" si="256"/>
        <v>일반(목록배제,Normal-Manifest Exception)</v>
      </c>
      <c r="Q471" s="72">
        <f t="shared" si="257"/>
        <v>40</v>
      </c>
      <c r="R471" s="43" t="str">
        <f t="shared" si="258"/>
        <v>5X033</v>
      </c>
      <c r="S471" s="82" t="str">
        <f t="shared" si="259"/>
        <v/>
      </c>
      <c r="T471" s="40">
        <f t="shared" si="260"/>
        <v>45905</v>
      </c>
      <c r="U471" s="44">
        <v>2500</v>
      </c>
      <c r="V471" s="44">
        <f t="shared" si="261"/>
        <v>0</v>
      </c>
      <c r="W471" s="77">
        <f t="shared" si="262"/>
        <v>2500</v>
      </c>
      <c r="X471" s="78">
        <f t="shared" si="263"/>
        <v>0</v>
      </c>
      <c r="Y471" s="44" cm="1">
        <f t="array" ref="Y471">_xlfn.IFNA(_xlfn.IFS(AND(Q471&gt;=2000, Q471&lt;3000), 10000, AND(Q471&gt;=3000, Q471&lt;4000), 15000, AND(Q471&gt;=4000, Q471&lt;5000), 20000, AND(Q471&gt;=5000), 25000),0)</f>
        <v>0</v>
      </c>
      <c r="Z471" s="91">
        <f t="shared" si="264"/>
        <v>300</v>
      </c>
      <c r="AA471" s="44">
        <f t="shared" si="265"/>
        <v>0</v>
      </c>
      <c r="AB471" s="44"/>
      <c r="AC471" s="44"/>
      <c r="AD471" s="44"/>
      <c r="AE471" s="44">
        <f>VLOOKUP(O471,정산업데이트!$A$6:$B$12,2,10)</f>
        <v>0</v>
      </c>
      <c r="AF471" s="44"/>
      <c r="AG471" s="79">
        <f t="shared" si="266"/>
        <v>300</v>
      </c>
      <c r="AH471" s="80">
        <f t="shared" si="267"/>
        <v>2800</v>
      </c>
      <c r="AI471" s="93"/>
      <c r="AJ471" s="84" t="s">
        <v>3202</v>
      </c>
      <c r="AK471" s="84" t="s">
        <v>73</v>
      </c>
      <c r="AL471" s="84" t="s">
        <v>3203</v>
      </c>
      <c r="AM471" s="84" t="s">
        <v>4519</v>
      </c>
      <c r="AN471" s="84" t="s">
        <v>4520</v>
      </c>
      <c r="AO471" s="84" t="s">
        <v>4521</v>
      </c>
      <c r="AP471" s="84" t="s">
        <v>541</v>
      </c>
      <c r="AQ471" s="84" t="s">
        <v>122</v>
      </c>
      <c r="AR471" s="85">
        <v>1</v>
      </c>
      <c r="AS471" s="86">
        <v>2.5</v>
      </c>
      <c r="AT471" s="86">
        <v>1E-3</v>
      </c>
      <c r="AU471" s="86">
        <v>2.5</v>
      </c>
      <c r="AV471" s="84" t="s">
        <v>8</v>
      </c>
      <c r="AW471" s="86">
        <v>40</v>
      </c>
      <c r="AX471" s="84" t="s">
        <v>68</v>
      </c>
      <c r="AY471" s="84" t="s">
        <v>68</v>
      </c>
      <c r="AZ471" s="84" t="s">
        <v>68</v>
      </c>
      <c r="BA471" s="84" t="s">
        <v>68</v>
      </c>
      <c r="BB471" s="84" t="s">
        <v>68</v>
      </c>
      <c r="BC471" s="84" t="s">
        <v>135</v>
      </c>
      <c r="BD471" s="84" t="s">
        <v>104</v>
      </c>
      <c r="BE471" s="84" t="s">
        <v>105</v>
      </c>
      <c r="BF471" s="84" t="s">
        <v>122</v>
      </c>
      <c r="BG471" s="84" t="s">
        <v>69</v>
      </c>
      <c r="BH471" s="92" t="s">
        <v>4522</v>
      </c>
      <c r="BI471" s="84" t="s">
        <v>122</v>
      </c>
      <c r="BJ471" s="84" t="s">
        <v>4523</v>
      </c>
      <c r="BK471" s="84" t="s">
        <v>867</v>
      </c>
      <c r="BL471" s="84" t="s">
        <v>122</v>
      </c>
      <c r="BM471" s="84" t="s">
        <v>104</v>
      </c>
      <c r="BN471" s="84" t="s">
        <v>70</v>
      </c>
      <c r="BO471" s="84" t="s">
        <v>71</v>
      </c>
      <c r="BP471" s="84" t="s">
        <v>122</v>
      </c>
      <c r="BQ471" s="84" t="s">
        <v>163</v>
      </c>
    </row>
    <row r="472" spans="1:69" ht="14.4" x14ac:dyDescent="0.3">
      <c r="A472" s="40" t="str">
        <f t="shared" si="241"/>
        <v>2025-09-05</v>
      </c>
      <c r="B472" s="40" t="str">
        <f t="shared" si="242"/>
        <v>SYD</v>
      </c>
      <c r="C472" s="39" t="str">
        <f t="shared" si="243"/>
        <v>40644104675</v>
      </c>
      <c r="D472" s="41" t="str">
        <f t="shared" si="244"/>
        <v>PKR253089673</v>
      </c>
      <c r="E472" s="41" t="str">
        <f t="shared" si="245"/>
        <v>596421458363</v>
      </c>
      <c r="F472" s="39" t="str">
        <f t="shared" si="246"/>
        <v>2254234</v>
      </c>
      <c r="G472" s="39" t="str">
        <f t="shared" si="247"/>
        <v>WISE EXPRESS(HOJUDIRECT)</v>
      </c>
      <c r="H472" s="41" t="str">
        <f t="shared" si="248"/>
        <v>김필국</v>
      </c>
      <c r="I472" s="39" t="str">
        <f t="shared" si="249"/>
        <v>46044</v>
      </c>
      <c r="J472" s="52" t="str">
        <f t="shared" si="250"/>
        <v/>
      </c>
      <c r="K472" s="75">
        <f t="shared" si="251"/>
        <v>1</v>
      </c>
      <c r="L472" s="76">
        <f t="shared" si="252"/>
        <v>0.5</v>
      </c>
      <c r="M472" s="76">
        <f t="shared" si="253"/>
        <v>1E-3</v>
      </c>
      <c r="N472" s="76">
        <f t="shared" si="254"/>
        <v>0.5</v>
      </c>
      <c r="O472" s="42">
        <f t="shared" si="255"/>
        <v>0.5</v>
      </c>
      <c r="P472" s="39" t="str">
        <f t="shared" si="256"/>
        <v>일반(목록배제,Normal-Manifest Exception)</v>
      </c>
      <c r="Q472" s="72">
        <f t="shared" si="257"/>
        <v>24</v>
      </c>
      <c r="R472" s="43" t="str">
        <f t="shared" si="258"/>
        <v>5X033</v>
      </c>
      <c r="S472" s="82" t="str">
        <f t="shared" si="259"/>
        <v/>
      </c>
      <c r="T472" s="40">
        <f t="shared" si="260"/>
        <v>45905</v>
      </c>
      <c r="U472" s="44">
        <v>2500</v>
      </c>
      <c r="V472" s="44">
        <f t="shared" si="261"/>
        <v>0</v>
      </c>
      <c r="W472" s="77">
        <f t="shared" si="262"/>
        <v>2500</v>
      </c>
      <c r="X472" s="78">
        <f t="shared" si="263"/>
        <v>0</v>
      </c>
      <c r="Y472" s="44" cm="1">
        <f t="array" ref="Y472">_xlfn.IFNA(_xlfn.IFS(AND(Q472&gt;=2000, Q472&lt;3000), 10000, AND(Q472&gt;=3000, Q472&lt;4000), 15000, AND(Q472&gt;=4000, Q472&lt;5000), 20000, AND(Q472&gt;=5000), 25000),0)</f>
        <v>0</v>
      </c>
      <c r="Z472" s="91">
        <f t="shared" si="264"/>
        <v>300</v>
      </c>
      <c r="AA472" s="44">
        <f t="shared" si="265"/>
        <v>0</v>
      </c>
      <c r="AB472" s="44"/>
      <c r="AC472" s="44"/>
      <c r="AD472" s="44"/>
      <c r="AE472" s="44">
        <f>VLOOKUP(O472,정산업데이트!$A$6:$B$12,2,10)</f>
        <v>0</v>
      </c>
      <c r="AF472" s="44"/>
      <c r="AG472" s="79">
        <f t="shared" si="266"/>
        <v>300</v>
      </c>
      <c r="AH472" s="80">
        <f t="shared" si="267"/>
        <v>2800</v>
      </c>
      <c r="AI472" s="93"/>
      <c r="AJ472" s="84" t="s">
        <v>3202</v>
      </c>
      <c r="AK472" s="84" t="s">
        <v>73</v>
      </c>
      <c r="AL472" s="84" t="s">
        <v>3203</v>
      </c>
      <c r="AM472" s="84" t="s">
        <v>4524</v>
      </c>
      <c r="AN472" s="84" t="s">
        <v>4525</v>
      </c>
      <c r="AO472" s="84" t="s">
        <v>4526</v>
      </c>
      <c r="AP472" s="84" t="s">
        <v>4527</v>
      </c>
      <c r="AQ472" s="84" t="s">
        <v>122</v>
      </c>
      <c r="AR472" s="85">
        <v>1</v>
      </c>
      <c r="AS472" s="86">
        <v>0.5</v>
      </c>
      <c r="AT472" s="86">
        <v>1E-3</v>
      </c>
      <c r="AU472" s="86">
        <v>0.5</v>
      </c>
      <c r="AV472" s="84" t="s">
        <v>8</v>
      </c>
      <c r="AW472" s="86">
        <v>24</v>
      </c>
      <c r="AX472" s="84" t="s">
        <v>68</v>
      </c>
      <c r="AY472" s="84" t="s">
        <v>68</v>
      </c>
      <c r="AZ472" s="84" t="s">
        <v>68</v>
      </c>
      <c r="BA472" s="84" t="s">
        <v>68</v>
      </c>
      <c r="BB472" s="84" t="s">
        <v>68</v>
      </c>
      <c r="BC472" s="84" t="s">
        <v>135</v>
      </c>
      <c r="BD472" s="84" t="s">
        <v>104</v>
      </c>
      <c r="BE472" s="84" t="s">
        <v>105</v>
      </c>
      <c r="BF472" s="84" t="s">
        <v>122</v>
      </c>
      <c r="BG472" s="84" t="s">
        <v>69</v>
      </c>
      <c r="BH472" s="92" t="s">
        <v>4528</v>
      </c>
      <c r="BI472" s="84" t="s">
        <v>122</v>
      </c>
      <c r="BJ472" s="84" t="s">
        <v>4529</v>
      </c>
      <c r="BK472" s="84" t="s">
        <v>867</v>
      </c>
      <c r="BL472" s="84" t="s">
        <v>122</v>
      </c>
      <c r="BM472" s="84" t="s">
        <v>104</v>
      </c>
      <c r="BN472" s="84" t="s">
        <v>70</v>
      </c>
      <c r="BO472" s="84" t="s">
        <v>71</v>
      </c>
      <c r="BP472" s="84" t="s">
        <v>122</v>
      </c>
      <c r="BQ472" s="84" t="s">
        <v>163</v>
      </c>
    </row>
    <row r="473" spans="1:69" ht="14.4" x14ac:dyDescent="0.3">
      <c r="A473" s="40" t="str">
        <f t="shared" si="241"/>
        <v>2025-09-05</v>
      </c>
      <c r="B473" s="40" t="str">
        <f t="shared" si="242"/>
        <v>SYD</v>
      </c>
      <c r="C473" s="39" t="str">
        <f t="shared" si="243"/>
        <v>40644104675</v>
      </c>
      <c r="D473" s="41" t="str">
        <f t="shared" si="244"/>
        <v>PAU029761684</v>
      </c>
      <c r="E473" s="41" t="str">
        <f t="shared" si="245"/>
        <v>596421457884</v>
      </c>
      <c r="F473" s="39" t="str">
        <f t="shared" si="246"/>
        <v>2254256</v>
      </c>
      <c r="G473" s="39" t="str">
        <f t="shared" si="247"/>
        <v>WISE EXPRESS(BOOSTUP)</v>
      </c>
      <c r="H473" s="41" t="str">
        <f t="shared" si="248"/>
        <v>강설아</v>
      </c>
      <c r="I473" s="39" t="str">
        <f t="shared" si="249"/>
        <v>62033</v>
      </c>
      <c r="J473" s="52" t="str">
        <f t="shared" si="250"/>
        <v/>
      </c>
      <c r="K473" s="75">
        <f t="shared" si="251"/>
        <v>1</v>
      </c>
      <c r="L473" s="76">
        <f t="shared" si="252"/>
        <v>2</v>
      </c>
      <c r="M473" s="76">
        <f t="shared" si="253"/>
        <v>1E-3</v>
      </c>
      <c r="N473" s="76">
        <f t="shared" si="254"/>
        <v>2</v>
      </c>
      <c r="O473" s="42">
        <f t="shared" si="255"/>
        <v>2</v>
      </c>
      <c r="P473" s="39" t="str">
        <f t="shared" si="256"/>
        <v>목록(Manifest)</v>
      </c>
      <c r="Q473" s="72">
        <f t="shared" si="257"/>
        <v>60</v>
      </c>
      <c r="R473" s="43" t="str">
        <f t="shared" si="258"/>
        <v>5X033</v>
      </c>
      <c r="S473" s="82" t="str">
        <f t="shared" si="259"/>
        <v/>
      </c>
      <c r="T473" s="40">
        <f t="shared" si="260"/>
        <v>45905</v>
      </c>
      <c r="U473" s="44">
        <v>2500</v>
      </c>
      <c r="V473" s="44">
        <f t="shared" si="261"/>
        <v>0</v>
      </c>
      <c r="W473" s="77">
        <f t="shared" si="262"/>
        <v>2500</v>
      </c>
      <c r="X473" s="78">
        <f t="shared" si="263"/>
        <v>0</v>
      </c>
      <c r="Y473" s="44" cm="1">
        <f t="array" ref="Y473">_xlfn.IFNA(_xlfn.IFS(AND(Q473&gt;=2000, Q473&lt;3000), 10000, AND(Q473&gt;=3000, Q473&lt;4000), 15000, AND(Q473&gt;=4000, Q473&lt;5000), 20000, AND(Q473&gt;=5000), 25000),0)</f>
        <v>0</v>
      </c>
      <c r="Z473" s="91">
        <f t="shared" si="264"/>
        <v>0</v>
      </c>
      <c r="AA473" s="44">
        <f t="shared" si="265"/>
        <v>0</v>
      </c>
      <c r="AB473" s="44"/>
      <c r="AC473" s="44"/>
      <c r="AD473" s="44"/>
      <c r="AE473" s="44">
        <f>VLOOKUP(O473,정산업데이트!$A$6:$B$12,2,10)</f>
        <v>0</v>
      </c>
      <c r="AF473" s="44"/>
      <c r="AG473" s="79">
        <f t="shared" si="266"/>
        <v>0</v>
      </c>
      <c r="AH473" s="80">
        <f t="shared" si="267"/>
        <v>2500</v>
      </c>
      <c r="AI473" s="93"/>
      <c r="AJ473" s="84" t="s">
        <v>3202</v>
      </c>
      <c r="AK473" s="84" t="s">
        <v>73</v>
      </c>
      <c r="AL473" s="84" t="s">
        <v>3203</v>
      </c>
      <c r="AM473" s="84" t="s">
        <v>4530</v>
      </c>
      <c r="AN473" s="84" t="s">
        <v>4531</v>
      </c>
      <c r="AO473" s="84" t="s">
        <v>4532</v>
      </c>
      <c r="AP473" s="84" t="s">
        <v>4533</v>
      </c>
      <c r="AQ473" s="84" t="s">
        <v>122</v>
      </c>
      <c r="AR473" s="85">
        <v>1</v>
      </c>
      <c r="AS473" s="86">
        <v>2</v>
      </c>
      <c r="AT473" s="86">
        <v>1E-3</v>
      </c>
      <c r="AU473" s="86">
        <v>2</v>
      </c>
      <c r="AV473" s="84" t="s">
        <v>7</v>
      </c>
      <c r="AW473" s="86">
        <v>60</v>
      </c>
      <c r="AX473" s="84" t="s">
        <v>68</v>
      </c>
      <c r="AY473" s="84" t="s">
        <v>68</v>
      </c>
      <c r="AZ473" s="84" t="s">
        <v>68</v>
      </c>
      <c r="BA473" s="84" t="s">
        <v>68</v>
      </c>
      <c r="BB473" s="84" t="s">
        <v>68</v>
      </c>
      <c r="BC473" s="84" t="s">
        <v>129</v>
      </c>
      <c r="BD473" s="84" t="s">
        <v>91</v>
      </c>
      <c r="BE473" s="84" t="s">
        <v>92</v>
      </c>
      <c r="BF473" s="84" t="s">
        <v>122</v>
      </c>
      <c r="BG473" s="84" t="s">
        <v>69</v>
      </c>
      <c r="BH473" s="92" t="s">
        <v>4534</v>
      </c>
      <c r="BI473" s="84" t="s">
        <v>122</v>
      </c>
      <c r="BJ473" s="84" t="s">
        <v>4535</v>
      </c>
      <c r="BK473" s="84" t="s">
        <v>867</v>
      </c>
      <c r="BL473" s="84" t="s">
        <v>122</v>
      </c>
      <c r="BM473" s="84" t="s">
        <v>91</v>
      </c>
      <c r="BN473" s="84" t="s">
        <v>70</v>
      </c>
      <c r="BO473" s="84" t="s">
        <v>71</v>
      </c>
      <c r="BP473" s="84" t="s">
        <v>122</v>
      </c>
      <c r="BQ473" s="84" t="s">
        <v>163</v>
      </c>
    </row>
    <row r="474" spans="1:69" ht="14.4" x14ac:dyDescent="0.3">
      <c r="A474" s="40" t="str">
        <f t="shared" si="241"/>
        <v>2025-09-05</v>
      </c>
      <c r="B474" s="40" t="str">
        <f t="shared" si="242"/>
        <v>SYD</v>
      </c>
      <c r="C474" s="39" t="str">
        <f t="shared" si="243"/>
        <v>40644104675</v>
      </c>
      <c r="D474" s="41" t="str">
        <f t="shared" si="244"/>
        <v>PAU029761686</v>
      </c>
      <c r="E474" s="41" t="str">
        <f t="shared" si="245"/>
        <v>596421457895</v>
      </c>
      <c r="F474" s="39" t="str">
        <f t="shared" si="246"/>
        <v>2254256</v>
      </c>
      <c r="G474" s="39" t="str">
        <f t="shared" si="247"/>
        <v>WISE EXPRESS(BOOSTUP)</v>
      </c>
      <c r="H474" s="41" t="str">
        <f t="shared" si="248"/>
        <v>유보미</v>
      </c>
      <c r="I474" s="39" t="str">
        <f t="shared" si="249"/>
        <v>10099</v>
      </c>
      <c r="J474" s="52" t="str">
        <f t="shared" si="250"/>
        <v/>
      </c>
      <c r="K474" s="75">
        <f t="shared" si="251"/>
        <v>1</v>
      </c>
      <c r="L474" s="76">
        <f t="shared" si="252"/>
        <v>1</v>
      </c>
      <c r="M474" s="76">
        <f t="shared" si="253"/>
        <v>1E-3</v>
      </c>
      <c r="N474" s="76">
        <f t="shared" si="254"/>
        <v>1</v>
      </c>
      <c r="O474" s="42">
        <f t="shared" si="255"/>
        <v>1</v>
      </c>
      <c r="P474" s="39" t="str">
        <f t="shared" si="256"/>
        <v>선별(검사,Manifest-Inspection)</v>
      </c>
      <c r="Q474" s="72">
        <f t="shared" si="257"/>
        <v>60</v>
      </c>
      <c r="R474" s="43" t="str">
        <f t="shared" si="258"/>
        <v>5X033</v>
      </c>
      <c r="S474" s="82" t="str">
        <f t="shared" si="259"/>
        <v/>
      </c>
      <c r="T474" s="40">
        <f t="shared" si="260"/>
        <v>45905</v>
      </c>
      <c r="U474" s="44">
        <v>2500</v>
      </c>
      <c r="V474" s="44">
        <f t="shared" si="261"/>
        <v>0</v>
      </c>
      <c r="W474" s="77">
        <f t="shared" si="262"/>
        <v>2500</v>
      </c>
      <c r="X474" s="78">
        <f t="shared" si="263"/>
        <v>0</v>
      </c>
      <c r="Y474" s="44" cm="1">
        <f t="array" ref="Y474">_xlfn.IFNA(_xlfn.IFS(AND(Q474&gt;=2000, Q474&lt;3000), 10000, AND(Q474&gt;=3000, Q474&lt;4000), 15000, AND(Q474&gt;=4000, Q474&lt;5000), 20000, AND(Q474&gt;=5000), 25000),0)</f>
        <v>0</v>
      </c>
      <c r="Z474" s="91">
        <f t="shared" si="264"/>
        <v>0</v>
      </c>
      <c r="AA474" s="44">
        <f t="shared" si="265"/>
        <v>0</v>
      </c>
      <c r="AB474" s="44"/>
      <c r="AC474" s="44"/>
      <c r="AD474" s="44"/>
      <c r="AE474" s="44">
        <f>VLOOKUP(O474,정산업데이트!$A$6:$B$12,2,10)</f>
        <v>0</v>
      </c>
      <c r="AF474" s="44"/>
      <c r="AG474" s="79">
        <f t="shared" si="266"/>
        <v>0</v>
      </c>
      <c r="AH474" s="80">
        <f t="shared" si="267"/>
        <v>2500</v>
      </c>
      <c r="AI474" s="93"/>
      <c r="AJ474" s="84" t="s">
        <v>3202</v>
      </c>
      <c r="AK474" s="84" t="s">
        <v>73</v>
      </c>
      <c r="AL474" s="84" t="s">
        <v>3203</v>
      </c>
      <c r="AM474" s="84" t="s">
        <v>4536</v>
      </c>
      <c r="AN474" s="84" t="s">
        <v>4537</v>
      </c>
      <c r="AO474" s="84" t="s">
        <v>4538</v>
      </c>
      <c r="AP474" s="84" t="s">
        <v>839</v>
      </c>
      <c r="AQ474" s="84" t="s">
        <v>122</v>
      </c>
      <c r="AR474" s="85">
        <v>1</v>
      </c>
      <c r="AS474" s="86">
        <v>1</v>
      </c>
      <c r="AT474" s="86">
        <v>1E-3</v>
      </c>
      <c r="AU474" s="86">
        <v>1</v>
      </c>
      <c r="AV474" s="84" t="s">
        <v>131</v>
      </c>
      <c r="AW474" s="86">
        <v>60</v>
      </c>
      <c r="AX474" s="84" t="s">
        <v>68</v>
      </c>
      <c r="AY474" s="84" t="s">
        <v>68</v>
      </c>
      <c r="AZ474" s="84" t="s">
        <v>68</v>
      </c>
      <c r="BA474" s="84" t="s">
        <v>68</v>
      </c>
      <c r="BB474" s="84" t="s">
        <v>68</v>
      </c>
      <c r="BC474" s="84" t="s">
        <v>129</v>
      </c>
      <c r="BD474" s="84" t="s">
        <v>91</v>
      </c>
      <c r="BE474" s="84" t="s">
        <v>92</v>
      </c>
      <c r="BF474" s="84" t="s">
        <v>122</v>
      </c>
      <c r="BG474" s="84" t="s">
        <v>69</v>
      </c>
      <c r="BH474" s="92" t="s">
        <v>4539</v>
      </c>
      <c r="BI474" s="84" t="s">
        <v>122</v>
      </c>
      <c r="BJ474" s="84" t="s">
        <v>4540</v>
      </c>
      <c r="BK474" s="84" t="s">
        <v>867</v>
      </c>
      <c r="BL474" s="84" t="s">
        <v>122</v>
      </c>
      <c r="BM474" s="84" t="s">
        <v>91</v>
      </c>
      <c r="BN474" s="84" t="s">
        <v>70</v>
      </c>
      <c r="BO474" s="84" t="s">
        <v>71</v>
      </c>
      <c r="BP474" s="84" t="s">
        <v>122</v>
      </c>
      <c r="BQ474" s="84" t="s">
        <v>163</v>
      </c>
    </row>
    <row r="475" spans="1:69" ht="14.4" x14ac:dyDescent="0.3">
      <c r="A475" s="40" t="str">
        <f t="shared" si="241"/>
        <v>2025-09-05</v>
      </c>
      <c r="B475" s="40" t="str">
        <f t="shared" si="242"/>
        <v>SYD</v>
      </c>
      <c r="C475" s="39" t="str">
        <f t="shared" si="243"/>
        <v>40644104675</v>
      </c>
      <c r="D475" s="41" t="str">
        <f t="shared" si="244"/>
        <v>PAU029761688</v>
      </c>
      <c r="E475" s="41" t="str">
        <f t="shared" si="245"/>
        <v>596421457906</v>
      </c>
      <c r="F475" s="39" t="str">
        <f t="shared" si="246"/>
        <v>2254256</v>
      </c>
      <c r="G475" s="39" t="str">
        <f t="shared" si="247"/>
        <v>WISE EXPRESS(BOOSTUP)</v>
      </c>
      <c r="H475" s="41" t="str">
        <f t="shared" si="248"/>
        <v>온성민</v>
      </c>
      <c r="I475" s="39" t="str">
        <f t="shared" si="249"/>
        <v>38211</v>
      </c>
      <c r="J475" s="52" t="str">
        <f t="shared" si="250"/>
        <v/>
      </c>
      <c r="K475" s="75">
        <f t="shared" si="251"/>
        <v>1</v>
      </c>
      <c r="L475" s="76">
        <f t="shared" si="252"/>
        <v>1</v>
      </c>
      <c r="M475" s="76">
        <f t="shared" si="253"/>
        <v>1E-3</v>
      </c>
      <c r="N475" s="76">
        <f t="shared" si="254"/>
        <v>1</v>
      </c>
      <c r="O475" s="42">
        <f t="shared" si="255"/>
        <v>1</v>
      </c>
      <c r="P475" s="39" t="str">
        <f t="shared" si="256"/>
        <v>목록(Manifest)</v>
      </c>
      <c r="Q475" s="72">
        <f t="shared" si="257"/>
        <v>60</v>
      </c>
      <c r="R475" s="43" t="str">
        <f t="shared" si="258"/>
        <v>5X033</v>
      </c>
      <c r="S475" s="82" t="str">
        <f t="shared" si="259"/>
        <v/>
      </c>
      <c r="T475" s="40">
        <f t="shared" si="260"/>
        <v>45905</v>
      </c>
      <c r="U475" s="44">
        <v>2500</v>
      </c>
      <c r="V475" s="44">
        <f t="shared" si="261"/>
        <v>0</v>
      </c>
      <c r="W475" s="77">
        <f t="shared" si="262"/>
        <v>2500</v>
      </c>
      <c r="X475" s="78">
        <f t="shared" si="263"/>
        <v>0</v>
      </c>
      <c r="Y475" s="44" cm="1">
        <f t="array" ref="Y475">_xlfn.IFNA(_xlfn.IFS(AND(Q475&gt;=2000, Q475&lt;3000), 10000, AND(Q475&gt;=3000, Q475&lt;4000), 15000, AND(Q475&gt;=4000, Q475&lt;5000), 20000, AND(Q475&gt;=5000), 25000),0)</f>
        <v>0</v>
      </c>
      <c r="Z475" s="91">
        <f t="shared" si="264"/>
        <v>0</v>
      </c>
      <c r="AA475" s="44">
        <f t="shared" si="265"/>
        <v>0</v>
      </c>
      <c r="AB475" s="44"/>
      <c r="AC475" s="44"/>
      <c r="AD475" s="44"/>
      <c r="AE475" s="44">
        <f>VLOOKUP(O475,정산업데이트!$A$6:$B$12,2,10)</f>
        <v>0</v>
      </c>
      <c r="AF475" s="44"/>
      <c r="AG475" s="79">
        <f t="shared" si="266"/>
        <v>0</v>
      </c>
      <c r="AH475" s="80">
        <f t="shared" si="267"/>
        <v>2500</v>
      </c>
      <c r="AI475" s="93"/>
      <c r="AJ475" s="84" t="s">
        <v>3202</v>
      </c>
      <c r="AK475" s="84" t="s">
        <v>73</v>
      </c>
      <c r="AL475" s="84" t="s">
        <v>3203</v>
      </c>
      <c r="AM475" s="84" t="s">
        <v>4541</v>
      </c>
      <c r="AN475" s="84" t="s">
        <v>4542</v>
      </c>
      <c r="AO475" s="84" t="s">
        <v>4543</v>
      </c>
      <c r="AP475" s="84" t="s">
        <v>4544</v>
      </c>
      <c r="AQ475" s="84" t="s">
        <v>122</v>
      </c>
      <c r="AR475" s="85">
        <v>1</v>
      </c>
      <c r="AS475" s="86">
        <v>1</v>
      </c>
      <c r="AT475" s="86">
        <v>1E-3</v>
      </c>
      <c r="AU475" s="86">
        <v>1</v>
      </c>
      <c r="AV475" s="84" t="s">
        <v>7</v>
      </c>
      <c r="AW475" s="86">
        <v>60</v>
      </c>
      <c r="AX475" s="84" t="s">
        <v>68</v>
      </c>
      <c r="AY475" s="84" t="s">
        <v>68</v>
      </c>
      <c r="AZ475" s="84" t="s">
        <v>68</v>
      </c>
      <c r="BA475" s="84" t="s">
        <v>68</v>
      </c>
      <c r="BB475" s="84" t="s">
        <v>68</v>
      </c>
      <c r="BC475" s="84" t="s">
        <v>129</v>
      </c>
      <c r="BD475" s="84" t="s">
        <v>91</v>
      </c>
      <c r="BE475" s="84" t="s">
        <v>92</v>
      </c>
      <c r="BF475" s="84" t="s">
        <v>122</v>
      </c>
      <c r="BG475" s="84" t="s">
        <v>69</v>
      </c>
      <c r="BH475" s="92" t="s">
        <v>4545</v>
      </c>
      <c r="BI475" s="84" t="s">
        <v>122</v>
      </c>
      <c r="BJ475" s="84" t="s">
        <v>4546</v>
      </c>
      <c r="BK475" s="84" t="s">
        <v>867</v>
      </c>
      <c r="BL475" s="84" t="s">
        <v>122</v>
      </c>
      <c r="BM475" s="84" t="s">
        <v>91</v>
      </c>
      <c r="BN475" s="84" t="s">
        <v>70</v>
      </c>
      <c r="BO475" s="84" t="s">
        <v>71</v>
      </c>
      <c r="BP475" s="84" t="s">
        <v>122</v>
      </c>
      <c r="BQ475" s="84" t="s">
        <v>163</v>
      </c>
    </row>
    <row r="476" spans="1:69" ht="14.4" x14ac:dyDescent="0.3">
      <c r="A476" s="40" t="str">
        <f t="shared" si="241"/>
        <v>2025-09-05</v>
      </c>
      <c r="B476" s="40" t="str">
        <f t="shared" si="242"/>
        <v>SYD</v>
      </c>
      <c r="C476" s="39" t="str">
        <f t="shared" si="243"/>
        <v>40644104675</v>
      </c>
      <c r="D476" s="41" t="str">
        <f t="shared" si="244"/>
        <v>PAU029761689</v>
      </c>
      <c r="E476" s="41" t="str">
        <f t="shared" si="245"/>
        <v>596421457910</v>
      </c>
      <c r="F476" s="39" t="str">
        <f t="shared" si="246"/>
        <v>2254256</v>
      </c>
      <c r="G476" s="39" t="str">
        <f t="shared" si="247"/>
        <v>WISE EXPRESS(BOOSTUP)</v>
      </c>
      <c r="H476" s="41" t="str">
        <f t="shared" si="248"/>
        <v>서혜원</v>
      </c>
      <c r="I476" s="39" t="str">
        <f t="shared" si="249"/>
        <v>48589</v>
      </c>
      <c r="J476" s="52" t="str">
        <f t="shared" si="250"/>
        <v/>
      </c>
      <c r="K476" s="75">
        <f t="shared" si="251"/>
        <v>1</v>
      </c>
      <c r="L476" s="76">
        <f t="shared" si="252"/>
        <v>1</v>
      </c>
      <c r="M476" s="76">
        <f t="shared" si="253"/>
        <v>1E-3</v>
      </c>
      <c r="N476" s="76">
        <f t="shared" si="254"/>
        <v>1</v>
      </c>
      <c r="O476" s="42">
        <f t="shared" si="255"/>
        <v>1</v>
      </c>
      <c r="P476" s="39" t="str">
        <f t="shared" si="256"/>
        <v>목록(Manifest)</v>
      </c>
      <c r="Q476" s="72">
        <f t="shared" si="257"/>
        <v>60</v>
      </c>
      <c r="R476" s="43" t="str">
        <f t="shared" si="258"/>
        <v>5X033</v>
      </c>
      <c r="S476" s="82" t="str">
        <f t="shared" si="259"/>
        <v/>
      </c>
      <c r="T476" s="40">
        <f t="shared" si="260"/>
        <v>45905</v>
      </c>
      <c r="U476" s="44">
        <v>2500</v>
      </c>
      <c r="V476" s="44">
        <f t="shared" si="261"/>
        <v>0</v>
      </c>
      <c r="W476" s="77">
        <f t="shared" si="262"/>
        <v>2500</v>
      </c>
      <c r="X476" s="78">
        <f t="shared" si="263"/>
        <v>0</v>
      </c>
      <c r="Y476" s="44" cm="1">
        <f t="array" ref="Y476">_xlfn.IFNA(_xlfn.IFS(AND(Q476&gt;=2000, Q476&lt;3000), 10000, AND(Q476&gt;=3000, Q476&lt;4000), 15000, AND(Q476&gt;=4000, Q476&lt;5000), 20000, AND(Q476&gt;=5000), 25000),0)</f>
        <v>0</v>
      </c>
      <c r="Z476" s="91">
        <f t="shared" si="264"/>
        <v>0</v>
      </c>
      <c r="AA476" s="44">
        <f t="shared" si="265"/>
        <v>0</v>
      </c>
      <c r="AB476" s="44"/>
      <c r="AC476" s="44"/>
      <c r="AD476" s="44"/>
      <c r="AE476" s="44">
        <f>VLOOKUP(O476,정산업데이트!$A$6:$B$12,2,10)</f>
        <v>0</v>
      </c>
      <c r="AF476" s="44"/>
      <c r="AG476" s="79">
        <f t="shared" si="266"/>
        <v>0</v>
      </c>
      <c r="AH476" s="80">
        <f t="shared" si="267"/>
        <v>2500</v>
      </c>
      <c r="AI476" s="93"/>
      <c r="AJ476" s="84" t="s">
        <v>3202</v>
      </c>
      <c r="AK476" s="84" t="s">
        <v>73</v>
      </c>
      <c r="AL476" s="84" t="s">
        <v>3203</v>
      </c>
      <c r="AM476" s="84" t="s">
        <v>4547</v>
      </c>
      <c r="AN476" s="84" t="s">
        <v>4548</v>
      </c>
      <c r="AO476" s="84" t="s">
        <v>4549</v>
      </c>
      <c r="AP476" s="84" t="s">
        <v>4550</v>
      </c>
      <c r="AQ476" s="84" t="s">
        <v>122</v>
      </c>
      <c r="AR476" s="85">
        <v>1</v>
      </c>
      <c r="AS476" s="86">
        <v>1</v>
      </c>
      <c r="AT476" s="86">
        <v>1E-3</v>
      </c>
      <c r="AU476" s="86">
        <v>1</v>
      </c>
      <c r="AV476" s="84" t="s">
        <v>7</v>
      </c>
      <c r="AW476" s="86">
        <v>60</v>
      </c>
      <c r="AX476" s="84" t="s">
        <v>68</v>
      </c>
      <c r="AY476" s="84" t="s">
        <v>68</v>
      </c>
      <c r="AZ476" s="84" t="s">
        <v>68</v>
      </c>
      <c r="BA476" s="84" t="s">
        <v>68</v>
      </c>
      <c r="BB476" s="84" t="s">
        <v>68</v>
      </c>
      <c r="BC476" s="84" t="s">
        <v>129</v>
      </c>
      <c r="BD476" s="84" t="s">
        <v>91</v>
      </c>
      <c r="BE476" s="84" t="s">
        <v>92</v>
      </c>
      <c r="BF476" s="84" t="s">
        <v>122</v>
      </c>
      <c r="BG476" s="84" t="s">
        <v>69</v>
      </c>
      <c r="BH476" s="92" t="s">
        <v>4551</v>
      </c>
      <c r="BI476" s="84" t="s">
        <v>122</v>
      </c>
      <c r="BJ476" s="84" t="s">
        <v>4552</v>
      </c>
      <c r="BK476" s="84" t="s">
        <v>867</v>
      </c>
      <c r="BL476" s="84" t="s">
        <v>122</v>
      </c>
      <c r="BM476" s="84" t="s">
        <v>91</v>
      </c>
      <c r="BN476" s="84" t="s">
        <v>70</v>
      </c>
      <c r="BO476" s="84" t="s">
        <v>71</v>
      </c>
      <c r="BP476" s="84" t="s">
        <v>122</v>
      </c>
      <c r="BQ476" s="84" t="s">
        <v>163</v>
      </c>
    </row>
    <row r="477" spans="1:69" ht="14.4" x14ac:dyDescent="0.3">
      <c r="A477" s="40" t="str">
        <f t="shared" si="241"/>
        <v>2025-09-05</v>
      </c>
      <c r="B477" s="40" t="str">
        <f t="shared" si="242"/>
        <v>SYD</v>
      </c>
      <c r="C477" s="39" t="str">
        <f t="shared" si="243"/>
        <v>40644104675</v>
      </c>
      <c r="D477" s="41" t="str">
        <f t="shared" si="244"/>
        <v>PAU029761690</v>
      </c>
      <c r="E477" s="41" t="str">
        <f t="shared" si="245"/>
        <v>596421457921</v>
      </c>
      <c r="F477" s="39" t="str">
        <f t="shared" si="246"/>
        <v>2254256</v>
      </c>
      <c r="G477" s="39" t="str">
        <f t="shared" si="247"/>
        <v>WISE EXPRESS(BOOSTUP)</v>
      </c>
      <c r="H477" s="41" t="str">
        <f t="shared" si="248"/>
        <v>이강석</v>
      </c>
      <c r="I477" s="39" t="str">
        <f t="shared" si="249"/>
        <v>16400</v>
      </c>
      <c r="J477" s="52" t="str">
        <f t="shared" si="250"/>
        <v/>
      </c>
      <c r="K477" s="75">
        <f t="shared" si="251"/>
        <v>1</v>
      </c>
      <c r="L477" s="76">
        <f t="shared" si="252"/>
        <v>1</v>
      </c>
      <c r="M477" s="76">
        <f t="shared" si="253"/>
        <v>1E-3</v>
      </c>
      <c r="N477" s="76">
        <f t="shared" si="254"/>
        <v>1</v>
      </c>
      <c r="O477" s="42">
        <f t="shared" si="255"/>
        <v>1</v>
      </c>
      <c r="P477" s="39" t="str">
        <f t="shared" si="256"/>
        <v>목록(Manifest)</v>
      </c>
      <c r="Q477" s="72">
        <f t="shared" si="257"/>
        <v>60</v>
      </c>
      <c r="R477" s="43" t="str">
        <f t="shared" si="258"/>
        <v>5X033</v>
      </c>
      <c r="S477" s="82" t="str">
        <f t="shared" si="259"/>
        <v/>
      </c>
      <c r="T477" s="40">
        <f t="shared" si="260"/>
        <v>45905</v>
      </c>
      <c r="U477" s="44">
        <v>2500</v>
      </c>
      <c r="V477" s="44">
        <f t="shared" si="261"/>
        <v>0</v>
      </c>
      <c r="W477" s="77">
        <f t="shared" si="262"/>
        <v>2500</v>
      </c>
      <c r="X477" s="78">
        <f t="shared" si="263"/>
        <v>0</v>
      </c>
      <c r="Y477" s="44" cm="1">
        <f t="array" ref="Y477">_xlfn.IFNA(_xlfn.IFS(AND(Q477&gt;=2000, Q477&lt;3000), 10000, AND(Q477&gt;=3000, Q477&lt;4000), 15000, AND(Q477&gt;=4000, Q477&lt;5000), 20000, AND(Q477&gt;=5000), 25000),0)</f>
        <v>0</v>
      </c>
      <c r="Z477" s="91">
        <f t="shared" si="264"/>
        <v>0</v>
      </c>
      <c r="AA477" s="44">
        <f t="shared" si="265"/>
        <v>0</v>
      </c>
      <c r="AB477" s="44"/>
      <c r="AC477" s="44"/>
      <c r="AD477" s="44"/>
      <c r="AE477" s="44">
        <f>VLOOKUP(O477,정산업데이트!$A$6:$B$12,2,10)</f>
        <v>0</v>
      </c>
      <c r="AF477" s="44"/>
      <c r="AG477" s="79">
        <f t="shared" si="266"/>
        <v>0</v>
      </c>
      <c r="AH477" s="80">
        <f t="shared" si="267"/>
        <v>2500</v>
      </c>
      <c r="AI477" s="93"/>
      <c r="AJ477" s="84" t="s">
        <v>3202</v>
      </c>
      <c r="AK477" s="84" t="s">
        <v>73</v>
      </c>
      <c r="AL477" s="84" t="s">
        <v>3203</v>
      </c>
      <c r="AM477" s="84" t="s">
        <v>4553</v>
      </c>
      <c r="AN477" s="84" t="s">
        <v>4554</v>
      </c>
      <c r="AO477" s="84" t="s">
        <v>4555</v>
      </c>
      <c r="AP477" s="84" t="s">
        <v>4556</v>
      </c>
      <c r="AQ477" s="84" t="s">
        <v>122</v>
      </c>
      <c r="AR477" s="85">
        <v>1</v>
      </c>
      <c r="AS477" s="86">
        <v>1</v>
      </c>
      <c r="AT477" s="86">
        <v>1E-3</v>
      </c>
      <c r="AU477" s="86">
        <v>1</v>
      </c>
      <c r="AV477" s="84" t="s">
        <v>7</v>
      </c>
      <c r="AW477" s="86">
        <v>60</v>
      </c>
      <c r="AX477" s="84" t="s">
        <v>68</v>
      </c>
      <c r="AY477" s="84" t="s">
        <v>68</v>
      </c>
      <c r="AZ477" s="84" t="s">
        <v>68</v>
      </c>
      <c r="BA477" s="84" t="s">
        <v>68</v>
      </c>
      <c r="BB477" s="84" t="s">
        <v>68</v>
      </c>
      <c r="BC477" s="84" t="s">
        <v>129</v>
      </c>
      <c r="BD477" s="84" t="s">
        <v>91</v>
      </c>
      <c r="BE477" s="84" t="s">
        <v>92</v>
      </c>
      <c r="BF477" s="84" t="s">
        <v>122</v>
      </c>
      <c r="BG477" s="84" t="s">
        <v>69</v>
      </c>
      <c r="BH477" s="92" t="s">
        <v>4557</v>
      </c>
      <c r="BI477" s="84" t="s">
        <v>122</v>
      </c>
      <c r="BJ477" s="84" t="s">
        <v>4558</v>
      </c>
      <c r="BK477" s="84" t="s">
        <v>867</v>
      </c>
      <c r="BL477" s="84" t="s">
        <v>122</v>
      </c>
      <c r="BM477" s="84" t="s">
        <v>91</v>
      </c>
      <c r="BN477" s="84" t="s">
        <v>70</v>
      </c>
      <c r="BO477" s="84" t="s">
        <v>71</v>
      </c>
      <c r="BP477" s="84" t="s">
        <v>122</v>
      </c>
      <c r="BQ477" s="84" t="s">
        <v>163</v>
      </c>
    </row>
    <row r="478" spans="1:69" ht="14.4" x14ac:dyDescent="0.3">
      <c r="A478" s="40" t="str">
        <f t="shared" si="241"/>
        <v>2025-09-05</v>
      </c>
      <c r="B478" s="40" t="str">
        <f t="shared" si="242"/>
        <v>SYD</v>
      </c>
      <c r="C478" s="39" t="str">
        <f t="shared" si="243"/>
        <v>40644104675</v>
      </c>
      <c r="D478" s="41" t="str">
        <f t="shared" si="244"/>
        <v>PAU029761685</v>
      </c>
      <c r="E478" s="41" t="str">
        <f t="shared" si="245"/>
        <v>596421457932</v>
      </c>
      <c r="F478" s="39" t="str">
        <f t="shared" si="246"/>
        <v>2254256</v>
      </c>
      <c r="G478" s="39" t="str">
        <f t="shared" si="247"/>
        <v>WISE EXPRESS(BOOSTUP)</v>
      </c>
      <c r="H478" s="41" t="str">
        <f t="shared" si="248"/>
        <v>이윤주</v>
      </c>
      <c r="I478" s="39" t="str">
        <f t="shared" si="249"/>
        <v>03092</v>
      </c>
      <c r="J478" s="52" t="str">
        <f t="shared" si="250"/>
        <v/>
      </c>
      <c r="K478" s="75">
        <f t="shared" si="251"/>
        <v>1</v>
      </c>
      <c r="L478" s="76">
        <f t="shared" si="252"/>
        <v>2</v>
      </c>
      <c r="M478" s="76">
        <f t="shared" si="253"/>
        <v>1E-3</v>
      </c>
      <c r="N478" s="76">
        <f t="shared" si="254"/>
        <v>2</v>
      </c>
      <c r="O478" s="42">
        <f t="shared" si="255"/>
        <v>2</v>
      </c>
      <c r="P478" s="39" t="str">
        <f t="shared" si="256"/>
        <v>목록(Manifest)</v>
      </c>
      <c r="Q478" s="72">
        <f t="shared" si="257"/>
        <v>60</v>
      </c>
      <c r="R478" s="43" t="str">
        <f t="shared" si="258"/>
        <v>5X033</v>
      </c>
      <c r="S478" s="82" t="str">
        <f t="shared" si="259"/>
        <v/>
      </c>
      <c r="T478" s="40">
        <f t="shared" si="260"/>
        <v>45905</v>
      </c>
      <c r="U478" s="44">
        <v>2500</v>
      </c>
      <c r="V478" s="44">
        <f t="shared" si="261"/>
        <v>0</v>
      </c>
      <c r="W478" s="77">
        <f t="shared" si="262"/>
        <v>2500</v>
      </c>
      <c r="X478" s="78">
        <f t="shared" si="263"/>
        <v>0</v>
      </c>
      <c r="Y478" s="44" cm="1">
        <f t="array" ref="Y478">_xlfn.IFNA(_xlfn.IFS(AND(Q478&gt;=2000, Q478&lt;3000), 10000, AND(Q478&gt;=3000, Q478&lt;4000), 15000, AND(Q478&gt;=4000, Q478&lt;5000), 20000, AND(Q478&gt;=5000), 25000),0)</f>
        <v>0</v>
      </c>
      <c r="Z478" s="91">
        <f t="shared" si="264"/>
        <v>0</v>
      </c>
      <c r="AA478" s="44">
        <f t="shared" si="265"/>
        <v>0</v>
      </c>
      <c r="AB478" s="44"/>
      <c r="AC478" s="44"/>
      <c r="AD478" s="44"/>
      <c r="AE478" s="44">
        <f>VLOOKUP(O478,정산업데이트!$A$6:$B$12,2,10)</f>
        <v>0</v>
      </c>
      <c r="AF478" s="44"/>
      <c r="AG478" s="79">
        <f t="shared" si="266"/>
        <v>0</v>
      </c>
      <c r="AH478" s="80">
        <f t="shared" si="267"/>
        <v>2500</v>
      </c>
      <c r="AI478" s="93"/>
      <c r="AJ478" s="84" t="s">
        <v>3202</v>
      </c>
      <c r="AK478" s="84" t="s">
        <v>73</v>
      </c>
      <c r="AL478" s="84" t="s">
        <v>3203</v>
      </c>
      <c r="AM478" s="84" t="s">
        <v>4559</v>
      </c>
      <c r="AN478" s="84" t="s">
        <v>1649</v>
      </c>
      <c r="AO478" s="84" t="s">
        <v>4560</v>
      </c>
      <c r="AP478" s="84" t="s">
        <v>4561</v>
      </c>
      <c r="AQ478" s="84" t="s">
        <v>122</v>
      </c>
      <c r="AR478" s="85">
        <v>1</v>
      </c>
      <c r="AS478" s="86">
        <v>2</v>
      </c>
      <c r="AT478" s="86">
        <v>1E-3</v>
      </c>
      <c r="AU478" s="86">
        <v>2</v>
      </c>
      <c r="AV478" s="84" t="s">
        <v>7</v>
      </c>
      <c r="AW478" s="86">
        <v>60</v>
      </c>
      <c r="AX478" s="84" t="s">
        <v>68</v>
      </c>
      <c r="AY478" s="84" t="s">
        <v>68</v>
      </c>
      <c r="AZ478" s="84" t="s">
        <v>68</v>
      </c>
      <c r="BA478" s="84" t="s">
        <v>68</v>
      </c>
      <c r="BB478" s="84" t="s">
        <v>68</v>
      </c>
      <c r="BC478" s="84" t="s">
        <v>129</v>
      </c>
      <c r="BD478" s="84" t="s">
        <v>91</v>
      </c>
      <c r="BE478" s="84" t="s">
        <v>92</v>
      </c>
      <c r="BF478" s="84" t="s">
        <v>122</v>
      </c>
      <c r="BG478" s="84" t="s">
        <v>69</v>
      </c>
      <c r="BH478" s="92" t="s">
        <v>4562</v>
      </c>
      <c r="BI478" s="84" t="s">
        <v>122</v>
      </c>
      <c r="BJ478" s="84" t="s">
        <v>4563</v>
      </c>
      <c r="BK478" s="84" t="s">
        <v>867</v>
      </c>
      <c r="BL478" s="84" t="s">
        <v>122</v>
      </c>
      <c r="BM478" s="84" t="s">
        <v>91</v>
      </c>
      <c r="BN478" s="84" t="s">
        <v>70</v>
      </c>
      <c r="BO478" s="84" t="s">
        <v>71</v>
      </c>
      <c r="BP478" s="84" t="s">
        <v>122</v>
      </c>
      <c r="BQ478" s="84" t="s">
        <v>163</v>
      </c>
    </row>
    <row r="479" spans="1:69" ht="14.4" x14ac:dyDescent="0.3">
      <c r="A479" s="40" t="str">
        <f t="shared" si="241"/>
        <v>2025-09-05</v>
      </c>
      <c r="B479" s="40" t="str">
        <f t="shared" si="242"/>
        <v>SYD</v>
      </c>
      <c r="C479" s="39" t="str">
        <f t="shared" si="243"/>
        <v>40644104675</v>
      </c>
      <c r="D479" s="41" t="str">
        <f t="shared" si="244"/>
        <v>PKR253165850</v>
      </c>
      <c r="E479" s="41" t="str">
        <f t="shared" si="245"/>
        <v>596421461874</v>
      </c>
      <c r="F479" s="39" t="str">
        <f t="shared" si="246"/>
        <v>2256683</v>
      </c>
      <c r="G479" s="39" t="str">
        <f t="shared" si="247"/>
        <v>WISE EXPRESS LOGISTICS(PANGZIMOM)</v>
      </c>
      <c r="H479" s="41" t="str">
        <f t="shared" si="248"/>
        <v>한재아</v>
      </c>
      <c r="I479" s="39" t="str">
        <f t="shared" si="249"/>
        <v>34658</v>
      </c>
      <c r="J479" s="52" t="str">
        <f t="shared" si="250"/>
        <v/>
      </c>
      <c r="K479" s="75">
        <f t="shared" si="251"/>
        <v>1</v>
      </c>
      <c r="L479" s="76">
        <f t="shared" si="252"/>
        <v>1</v>
      </c>
      <c r="M479" s="76">
        <f t="shared" si="253"/>
        <v>1E-3</v>
      </c>
      <c r="N479" s="76">
        <f t="shared" si="254"/>
        <v>1</v>
      </c>
      <c r="O479" s="42">
        <f t="shared" si="255"/>
        <v>1</v>
      </c>
      <c r="P479" s="39" t="str">
        <f t="shared" si="256"/>
        <v>목록(Manifest)</v>
      </c>
      <c r="Q479" s="72">
        <f t="shared" si="257"/>
        <v>45</v>
      </c>
      <c r="R479" s="43" t="str">
        <f t="shared" si="258"/>
        <v>5X033</v>
      </c>
      <c r="S479" s="82" t="str">
        <f t="shared" si="259"/>
        <v/>
      </c>
      <c r="T479" s="40">
        <f t="shared" si="260"/>
        <v>45905</v>
      </c>
      <c r="U479" s="44">
        <v>2500</v>
      </c>
      <c r="V479" s="44">
        <f t="shared" si="261"/>
        <v>0</v>
      </c>
      <c r="W479" s="77">
        <f t="shared" si="262"/>
        <v>2500</v>
      </c>
      <c r="X479" s="78">
        <f t="shared" si="263"/>
        <v>0</v>
      </c>
      <c r="Y479" s="44" cm="1">
        <f t="array" ref="Y479">_xlfn.IFNA(_xlfn.IFS(AND(Q479&gt;=2000, Q479&lt;3000), 10000, AND(Q479&gt;=3000, Q479&lt;4000), 15000, AND(Q479&gt;=4000, Q479&lt;5000), 20000, AND(Q479&gt;=5000), 25000),0)</f>
        <v>0</v>
      </c>
      <c r="Z479" s="91">
        <f t="shared" si="264"/>
        <v>0</v>
      </c>
      <c r="AA479" s="44">
        <f t="shared" si="265"/>
        <v>0</v>
      </c>
      <c r="AB479" s="44"/>
      <c r="AC479" s="44"/>
      <c r="AD479" s="44"/>
      <c r="AE479" s="44">
        <f>VLOOKUP(O479,정산업데이트!$A$6:$B$12,2,10)</f>
        <v>0</v>
      </c>
      <c r="AF479" s="44"/>
      <c r="AG479" s="79">
        <f t="shared" si="266"/>
        <v>0</v>
      </c>
      <c r="AH479" s="80">
        <f t="shared" si="267"/>
        <v>2500</v>
      </c>
      <c r="AI479" s="93"/>
      <c r="AJ479" s="84" t="s">
        <v>3202</v>
      </c>
      <c r="AK479" s="84" t="s">
        <v>73</v>
      </c>
      <c r="AL479" s="84" t="s">
        <v>3203</v>
      </c>
      <c r="AM479" s="84" t="s">
        <v>4564</v>
      </c>
      <c r="AN479" s="84" t="s">
        <v>4565</v>
      </c>
      <c r="AO479" s="84" t="s">
        <v>4566</v>
      </c>
      <c r="AP479" s="84" t="s">
        <v>2067</v>
      </c>
      <c r="AQ479" s="84" t="s">
        <v>122</v>
      </c>
      <c r="AR479" s="85">
        <v>1</v>
      </c>
      <c r="AS479" s="86">
        <v>1</v>
      </c>
      <c r="AT479" s="86">
        <v>1E-3</v>
      </c>
      <c r="AU479" s="86">
        <v>1</v>
      </c>
      <c r="AV479" s="84" t="s">
        <v>7</v>
      </c>
      <c r="AW479" s="86">
        <v>45</v>
      </c>
      <c r="AX479" s="84" t="s">
        <v>68</v>
      </c>
      <c r="AY479" s="84" t="s">
        <v>68</v>
      </c>
      <c r="AZ479" s="84" t="s">
        <v>68</v>
      </c>
      <c r="BA479" s="84" t="s">
        <v>68</v>
      </c>
      <c r="BB479" s="84" t="s">
        <v>68</v>
      </c>
      <c r="BC479" s="84" t="s">
        <v>441</v>
      </c>
      <c r="BD479" s="84" t="s">
        <v>442</v>
      </c>
      <c r="BE479" s="84" t="s">
        <v>444</v>
      </c>
      <c r="BF479" s="84" t="s">
        <v>122</v>
      </c>
      <c r="BG479" s="84" t="s">
        <v>69</v>
      </c>
      <c r="BH479" s="92" t="s">
        <v>4567</v>
      </c>
      <c r="BI479" s="84" t="s">
        <v>122</v>
      </c>
      <c r="BJ479" s="84" t="s">
        <v>4568</v>
      </c>
      <c r="BK479" s="84" t="s">
        <v>867</v>
      </c>
      <c r="BL479" s="84" t="s">
        <v>122</v>
      </c>
      <c r="BM479" s="84" t="s">
        <v>442</v>
      </c>
      <c r="BN479" s="84" t="s">
        <v>70</v>
      </c>
      <c r="BO479" s="84" t="s">
        <v>71</v>
      </c>
      <c r="BP479" s="84" t="s">
        <v>122</v>
      </c>
      <c r="BQ479" s="84" t="s">
        <v>163</v>
      </c>
    </row>
    <row r="480" spans="1:69" ht="14.4" x14ac:dyDescent="0.3">
      <c r="A480" s="40" t="str">
        <f t="shared" si="241"/>
        <v>2025-09-05</v>
      </c>
      <c r="B480" s="40" t="str">
        <f t="shared" si="242"/>
        <v>SYD</v>
      </c>
      <c r="C480" s="39" t="str">
        <f t="shared" si="243"/>
        <v>40644104675</v>
      </c>
      <c r="D480" s="41" t="str">
        <f t="shared" si="244"/>
        <v>PKR253165851</v>
      </c>
      <c r="E480" s="41" t="str">
        <f t="shared" si="245"/>
        <v>596421461885</v>
      </c>
      <c r="F480" s="39" t="str">
        <f t="shared" si="246"/>
        <v>2256683</v>
      </c>
      <c r="G480" s="39" t="str">
        <f t="shared" si="247"/>
        <v>WISE EXPRESS LOGISTICS(PANGZIMOM)</v>
      </c>
      <c r="H480" s="41" t="str">
        <f t="shared" si="248"/>
        <v>조소나</v>
      </c>
      <c r="I480" s="39" t="str">
        <f t="shared" si="249"/>
        <v>14548</v>
      </c>
      <c r="J480" s="52" t="str">
        <f t="shared" si="250"/>
        <v/>
      </c>
      <c r="K480" s="75">
        <f t="shared" si="251"/>
        <v>1</v>
      </c>
      <c r="L480" s="76">
        <f t="shared" si="252"/>
        <v>1</v>
      </c>
      <c r="M480" s="76">
        <f t="shared" si="253"/>
        <v>1E-3</v>
      </c>
      <c r="N480" s="76">
        <f t="shared" si="254"/>
        <v>1</v>
      </c>
      <c r="O480" s="42">
        <f t="shared" si="255"/>
        <v>1</v>
      </c>
      <c r="P480" s="39" t="str">
        <f t="shared" si="256"/>
        <v>목록(Manifest)</v>
      </c>
      <c r="Q480" s="72">
        <f t="shared" si="257"/>
        <v>90</v>
      </c>
      <c r="R480" s="43" t="str">
        <f t="shared" si="258"/>
        <v>5X033</v>
      </c>
      <c r="S480" s="82" t="str">
        <f t="shared" si="259"/>
        <v/>
      </c>
      <c r="T480" s="40">
        <f t="shared" si="260"/>
        <v>45905</v>
      </c>
      <c r="U480" s="44">
        <v>2500</v>
      </c>
      <c r="V480" s="44">
        <f t="shared" si="261"/>
        <v>0</v>
      </c>
      <c r="W480" s="77">
        <f t="shared" si="262"/>
        <v>2500</v>
      </c>
      <c r="X480" s="78">
        <f t="shared" si="263"/>
        <v>0</v>
      </c>
      <c r="Y480" s="44" cm="1">
        <f t="array" ref="Y480">_xlfn.IFNA(_xlfn.IFS(AND(Q480&gt;=2000, Q480&lt;3000), 10000, AND(Q480&gt;=3000, Q480&lt;4000), 15000, AND(Q480&gt;=4000, Q480&lt;5000), 20000, AND(Q480&gt;=5000), 25000),0)</f>
        <v>0</v>
      </c>
      <c r="Z480" s="91">
        <f t="shared" si="264"/>
        <v>0</v>
      </c>
      <c r="AA480" s="44">
        <f t="shared" si="265"/>
        <v>0</v>
      </c>
      <c r="AB480" s="44"/>
      <c r="AC480" s="44"/>
      <c r="AD480" s="44"/>
      <c r="AE480" s="44">
        <f>VLOOKUP(O480,정산업데이트!$A$6:$B$12,2,10)</f>
        <v>0</v>
      </c>
      <c r="AF480" s="44"/>
      <c r="AG480" s="79">
        <f t="shared" si="266"/>
        <v>0</v>
      </c>
      <c r="AH480" s="80">
        <f t="shared" si="267"/>
        <v>2500</v>
      </c>
      <c r="AI480" s="93"/>
      <c r="AJ480" s="84" t="s">
        <v>3202</v>
      </c>
      <c r="AK480" s="84" t="s">
        <v>73</v>
      </c>
      <c r="AL480" s="84" t="s">
        <v>3203</v>
      </c>
      <c r="AM480" s="84" t="s">
        <v>4569</v>
      </c>
      <c r="AN480" s="84" t="s">
        <v>4570</v>
      </c>
      <c r="AO480" s="84" t="s">
        <v>4571</v>
      </c>
      <c r="AP480" s="84" t="s">
        <v>4572</v>
      </c>
      <c r="AQ480" s="84" t="s">
        <v>122</v>
      </c>
      <c r="AR480" s="85">
        <v>1</v>
      </c>
      <c r="AS480" s="86">
        <v>1</v>
      </c>
      <c r="AT480" s="86">
        <v>1E-3</v>
      </c>
      <c r="AU480" s="86">
        <v>1</v>
      </c>
      <c r="AV480" s="84" t="s">
        <v>7</v>
      </c>
      <c r="AW480" s="86">
        <v>90</v>
      </c>
      <c r="AX480" s="84" t="s">
        <v>68</v>
      </c>
      <c r="AY480" s="84" t="s">
        <v>68</v>
      </c>
      <c r="AZ480" s="84" t="s">
        <v>68</v>
      </c>
      <c r="BA480" s="84" t="s">
        <v>68</v>
      </c>
      <c r="BB480" s="84" t="s">
        <v>68</v>
      </c>
      <c r="BC480" s="84" t="s">
        <v>441</v>
      </c>
      <c r="BD480" s="84" t="s">
        <v>442</v>
      </c>
      <c r="BE480" s="84" t="s">
        <v>444</v>
      </c>
      <c r="BF480" s="84" t="s">
        <v>122</v>
      </c>
      <c r="BG480" s="84" t="s">
        <v>69</v>
      </c>
      <c r="BH480" s="92" t="s">
        <v>4573</v>
      </c>
      <c r="BI480" s="84" t="s">
        <v>122</v>
      </c>
      <c r="BJ480" s="84" t="s">
        <v>4574</v>
      </c>
      <c r="BK480" s="84" t="s">
        <v>867</v>
      </c>
      <c r="BL480" s="84" t="s">
        <v>122</v>
      </c>
      <c r="BM480" s="84" t="s">
        <v>442</v>
      </c>
      <c r="BN480" s="84" t="s">
        <v>70</v>
      </c>
      <c r="BO480" s="84" t="s">
        <v>71</v>
      </c>
      <c r="BP480" s="84" t="s">
        <v>122</v>
      </c>
      <c r="BQ480" s="84" t="s">
        <v>163</v>
      </c>
    </row>
    <row r="481" spans="1:69" ht="14.4" x14ac:dyDescent="0.3">
      <c r="A481" s="40" t="str">
        <f t="shared" si="241"/>
        <v>2025-09-05</v>
      </c>
      <c r="B481" s="40" t="str">
        <f t="shared" si="242"/>
        <v>SYD</v>
      </c>
      <c r="C481" s="39" t="str">
        <f t="shared" si="243"/>
        <v>40644104675</v>
      </c>
      <c r="D481" s="41" t="str">
        <f t="shared" si="244"/>
        <v>PKR253165853</v>
      </c>
      <c r="E481" s="41" t="str">
        <f t="shared" si="245"/>
        <v>596421461900</v>
      </c>
      <c r="F481" s="39" t="str">
        <f t="shared" si="246"/>
        <v>2256683</v>
      </c>
      <c r="G481" s="39" t="str">
        <f t="shared" si="247"/>
        <v>WISE EXPRESS LOGISTICS(PANGZIMOM)</v>
      </c>
      <c r="H481" s="41" t="str">
        <f t="shared" si="248"/>
        <v>김도희</v>
      </c>
      <c r="I481" s="39" t="str">
        <f t="shared" si="249"/>
        <v>49208</v>
      </c>
      <c r="J481" s="52" t="str">
        <f t="shared" si="250"/>
        <v/>
      </c>
      <c r="K481" s="75">
        <f t="shared" si="251"/>
        <v>1</v>
      </c>
      <c r="L481" s="76">
        <f t="shared" si="252"/>
        <v>1</v>
      </c>
      <c r="M481" s="76">
        <f t="shared" si="253"/>
        <v>1E-3</v>
      </c>
      <c r="N481" s="76">
        <f t="shared" si="254"/>
        <v>1</v>
      </c>
      <c r="O481" s="42">
        <f t="shared" si="255"/>
        <v>1</v>
      </c>
      <c r="P481" s="39" t="str">
        <f t="shared" si="256"/>
        <v>목록(Manifest)</v>
      </c>
      <c r="Q481" s="72">
        <f t="shared" si="257"/>
        <v>45</v>
      </c>
      <c r="R481" s="43" t="str">
        <f t="shared" si="258"/>
        <v>5X033</v>
      </c>
      <c r="S481" s="82" t="str">
        <f t="shared" si="259"/>
        <v/>
      </c>
      <c r="T481" s="40">
        <f t="shared" si="260"/>
        <v>45905</v>
      </c>
      <c r="U481" s="44">
        <v>2500</v>
      </c>
      <c r="V481" s="44">
        <f t="shared" si="261"/>
        <v>0</v>
      </c>
      <c r="W481" s="77">
        <f t="shared" si="262"/>
        <v>2500</v>
      </c>
      <c r="X481" s="78">
        <f t="shared" si="263"/>
        <v>0</v>
      </c>
      <c r="Y481" s="44" cm="1">
        <f t="array" ref="Y481">_xlfn.IFNA(_xlfn.IFS(AND(Q481&gt;=2000, Q481&lt;3000), 10000, AND(Q481&gt;=3000, Q481&lt;4000), 15000, AND(Q481&gt;=4000, Q481&lt;5000), 20000, AND(Q481&gt;=5000), 25000),0)</f>
        <v>0</v>
      </c>
      <c r="Z481" s="91">
        <f t="shared" si="264"/>
        <v>0</v>
      </c>
      <c r="AA481" s="44">
        <f t="shared" si="265"/>
        <v>0</v>
      </c>
      <c r="AB481" s="44"/>
      <c r="AC481" s="44"/>
      <c r="AD481" s="44"/>
      <c r="AE481" s="44">
        <f>VLOOKUP(O481,정산업데이트!$A$6:$B$12,2,10)</f>
        <v>0</v>
      </c>
      <c r="AF481" s="44"/>
      <c r="AG481" s="79">
        <f t="shared" si="266"/>
        <v>0</v>
      </c>
      <c r="AH481" s="80">
        <f t="shared" si="267"/>
        <v>2500</v>
      </c>
      <c r="AI481" s="93"/>
      <c r="AJ481" s="84" t="s">
        <v>3202</v>
      </c>
      <c r="AK481" s="84" t="s">
        <v>73</v>
      </c>
      <c r="AL481" s="84" t="s">
        <v>3203</v>
      </c>
      <c r="AM481" s="84" t="s">
        <v>4575</v>
      </c>
      <c r="AN481" s="84" t="s">
        <v>980</v>
      </c>
      <c r="AO481" s="84" t="s">
        <v>4576</v>
      </c>
      <c r="AP481" s="84" t="s">
        <v>4577</v>
      </c>
      <c r="AQ481" s="84" t="s">
        <v>122</v>
      </c>
      <c r="AR481" s="85">
        <v>1</v>
      </c>
      <c r="AS481" s="86">
        <v>1</v>
      </c>
      <c r="AT481" s="86">
        <v>1E-3</v>
      </c>
      <c r="AU481" s="86">
        <v>1</v>
      </c>
      <c r="AV481" s="84" t="s">
        <v>7</v>
      </c>
      <c r="AW481" s="86">
        <v>45</v>
      </c>
      <c r="AX481" s="84" t="s">
        <v>68</v>
      </c>
      <c r="AY481" s="84" t="s">
        <v>68</v>
      </c>
      <c r="AZ481" s="84" t="s">
        <v>68</v>
      </c>
      <c r="BA481" s="84" t="s">
        <v>68</v>
      </c>
      <c r="BB481" s="84" t="s">
        <v>68</v>
      </c>
      <c r="BC481" s="84" t="s">
        <v>441</v>
      </c>
      <c r="BD481" s="84" t="s">
        <v>442</v>
      </c>
      <c r="BE481" s="84" t="s">
        <v>444</v>
      </c>
      <c r="BF481" s="84" t="s">
        <v>122</v>
      </c>
      <c r="BG481" s="84" t="s">
        <v>69</v>
      </c>
      <c r="BH481" s="92" t="s">
        <v>4578</v>
      </c>
      <c r="BI481" s="84" t="s">
        <v>122</v>
      </c>
      <c r="BJ481" s="84" t="s">
        <v>4579</v>
      </c>
      <c r="BK481" s="84" t="s">
        <v>867</v>
      </c>
      <c r="BL481" s="84" t="s">
        <v>122</v>
      </c>
      <c r="BM481" s="84" t="s">
        <v>442</v>
      </c>
      <c r="BN481" s="84" t="s">
        <v>70</v>
      </c>
      <c r="BO481" s="84" t="s">
        <v>71</v>
      </c>
      <c r="BP481" s="84" t="s">
        <v>122</v>
      </c>
      <c r="BQ481" s="84" t="s">
        <v>163</v>
      </c>
    </row>
    <row r="482" spans="1:69" ht="14.4" x14ac:dyDescent="0.3">
      <c r="A482" s="40" t="str">
        <f t="shared" si="241"/>
        <v>2025-09-05</v>
      </c>
      <c r="B482" s="40" t="str">
        <f t="shared" si="242"/>
        <v>SYD</v>
      </c>
      <c r="C482" s="39" t="str">
        <f t="shared" si="243"/>
        <v>40644104675</v>
      </c>
      <c r="D482" s="41" t="str">
        <f t="shared" si="244"/>
        <v>PKR253165854</v>
      </c>
      <c r="E482" s="41" t="str">
        <f t="shared" si="245"/>
        <v>596421461911</v>
      </c>
      <c r="F482" s="39" t="str">
        <f t="shared" si="246"/>
        <v>2256683</v>
      </c>
      <c r="G482" s="39" t="str">
        <f t="shared" si="247"/>
        <v>WISE EXPRESS LOGISTICS(PANGZIMOM)</v>
      </c>
      <c r="H482" s="41" t="str">
        <f t="shared" si="248"/>
        <v>김선희</v>
      </c>
      <c r="I482" s="39" t="str">
        <f t="shared" si="249"/>
        <v>31817</v>
      </c>
      <c r="J482" s="52" t="str">
        <f t="shared" si="250"/>
        <v/>
      </c>
      <c r="K482" s="75">
        <f t="shared" si="251"/>
        <v>1</v>
      </c>
      <c r="L482" s="76">
        <f t="shared" si="252"/>
        <v>1</v>
      </c>
      <c r="M482" s="76">
        <f t="shared" si="253"/>
        <v>1E-3</v>
      </c>
      <c r="N482" s="76">
        <f t="shared" si="254"/>
        <v>1</v>
      </c>
      <c r="O482" s="42">
        <f t="shared" si="255"/>
        <v>1</v>
      </c>
      <c r="P482" s="39" t="str">
        <f t="shared" si="256"/>
        <v>목록(Manifest)</v>
      </c>
      <c r="Q482" s="72">
        <f t="shared" si="257"/>
        <v>45</v>
      </c>
      <c r="R482" s="43" t="str">
        <f t="shared" si="258"/>
        <v>5X033</v>
      </c>
      <c r="S482" s="82" t="str">
        <f t="shared" si="259"/>
        <v/>
      </c>
      <c r="T482" s="40">
        <f t="shared" si="260"/>
        <v>45905</v>
      </c>
      <c r="U482" s="44">
        <v>2500</v>
      </c>
      <c r="V482" s="44">
        <f t="shared" si="261"/>
        <v>0</v>
      </c>
      <c r="W482" s="77">
        <f t="shared" si="262"/>
        <v>2500</v>
      </c>
      <c r="X482" s="78">
        <f t="shared" si="263"/>
        <v>0</v>
      </c>
      <c r="Y482" s="44" cm="1">
        <f t="array" ref="Y482">_xlfn.IFNA(_xlfn.IFS(AND(Q482&gt;=2000, Q482&lt;3000), 10000, AND(Q482&gt;=3000, Q482&lt;4000), 15000, AND(Q482&gt;=4000, Q482&lt;5000), 20000, AND(Q482&gt;=5000), 25000),0)</f>
        <v>0</v>
      </c>
      <c r="Z482" s="91">
        <f t="shared" si="264"/>
        <v>0</v>
      </c>
      <c r="AA482" s="44">
        <f t="shared" si="265"/>
        <v>0</v>
      </c>
      <c r="AB482" s="44"/>
      <c r="AC482" s="44"/>
      <c r="AD482" s="44"/>
      <c r="AE482" s="44">
        <f>VLOOKUP(O482,정산업데이트!$A$6:$B$12,2,10)</f>
        <v>0</v>
      </c>
      <c r="AF482" s="44"/>
      <c r="AG482" s="79">
        <f t="shared" si="266"/>
        <v>0</v>
      </c>
      <c r="AH482" s="80">
        <f t="shared" si="267"/>
        <v>2500</v>
      </c>
      <c r="AI482" s="93"/>
      <c r="AJ482" s="84" t="s">
        <v>3202</v>
      </c>
      <c r="AK482" s="84" t="s">
        <v>73</v>
      </c>
      <c r="AL482" s="84" t="s">
        <v>3203</v>
      </c>
      <c r="AM482" s="84" t="s">
        <v>4580</v>
      </c>
      <c r="AN482" s="84" t="s">
        <v>397</v>
      </c>
      <c r="AO482" s="84" t="s">
        <v>4581</v>
      </c>
      <c r="AP482" s="84" t="s">
        <v>890</v>
      </c>
      <c r="AQ482" s="84" t="s">
        <v>122</v>
      </c>
      <c r="AR482" s="85">
        <v>1</v>
      </c>
      <c r="AS482" s="86">
        <v>1</v>
      </c>
      <c r="AT482" s="86">
        <v>1E-3</v>
      </c>
      <c r="AU482" s="86">
        <v>1</v>
      </c>
      <c r="AV482" s="84" t="s">
        <v>7</v>
      </c>
      <c r="AW482" s="86">
        <v>45</v>
      </c>
      <c r="AX482" s="84" t="s">
        <v>68</v>
      </c>
      <c r="AY482" s="84" t="s">
        <v>68</v>
      </c>
      <c r="AZ482" s="84" t="s">
        <v>68</v>
      </c>
      <c r="BA482" s="84" t="s">
        <v>68</v>
      </c>
      <c r="BB482" s="84" t="s">
        <v>68</v>
      </c>
      <c r="BC482" s="84" t="s">
        <v>441</v>
      </c>
      <c r="BD482" s="84" t="s">
        <v>442</v>
      </c>
      <c r="BE482" s="84" t="s">
        <v>444</v>
      </c>
      <c r="BF482" s="84" t="s">
        <v>122</v>
      </c>
      <c r="BG482" s="84" t="s">
        <v>69</v>
      </c>
      <c r="BH482" s="92" t="s">
        <v>4582</v>
      </c>
      <c r="BI482" s="84" t="s">
        <v>122</v>
      </c>
      <c r="BJ482" s="84" t="s">
        <v>4583</v>
      </c>
      <c r="BK482" s="84" t="s">
        <v>867</v>
      </c>
      <c r="BL482" s="84" t="s">
        <v>122</v>
      </c>
      <c r="BM482" s="84" t="s">
        <v>442</v>
      </c>
      <c r="BN482" s="84" t="s">
        <v>70</v>
      </c>
      <c r="BO482" s="84" t="s">
        <v>71</v>
      </c>
      <c r="BP482" s="84" t="s">
        <v>122</v>
      </c>
      <c r="BQ482" s="84" t="s">
        <v>163</v>
      </c>
    </row>
    <row r="483" spans="1:69" ht="14.4" x14ac:dyDescent="0.3">
      <c r="A483" s="40" t="str">
        <f t="shared" si="241"/>
        <v>2025-09-05</v>
      </c>
      <c r="B483" s="40" t="str">
        <f t="shared" si="242"/>
        <v>SYD</v>
      </c>
      <c r="C483" s="39" t="str">
        <f t="shared" si="243"/>
        <v>40644104675</v>
      </c>
      <c r="D483" s="41" t="str">
        <f t="shared" si="244"/>
        <v>PKR253165855</v>
      </c>
      <c r="E483" s="41" t="str">
        <f t="shared" si="245"/>
        <v>596421461922</v>
      </c>
      <c r="F483" s="39" t="str">
        <f t="shared" si="246"/>
        <v>2256683</v>
      </c>
      <c r="G483" s="39" t="str">
        <f t="shared" si="247"/>
        <v>WISE EXPRESS LOGISTICS(PANGZIMOM)</v>
      </c>
      <c r="H483" s="41" t="str">
        <f t="shared" si="248"/>
        <v>문혜진</v>
      </c>
      <c r="I483" s="39" t="str">
        <f t="shared" si="249"/>
        <v>16333</v>
      </c>
      <c r="J483" s="52" t="str">
        <f t="shared" si="250"/>
        <v/>
      </c>
      <c r="K483" s="75">
        <f t="shared" si="251"/>
        <v>1</v>
      </c>
      <c r="L483" s="76">
        <f t="shared" si="252"/>
        <v>1</v>
      </c>
      <c r="M483" s="76">
        <f t="shared" si="253"/>
        <v>1E-3</v>
      </c>
      <c r="N483" s="76">
        <f t="shared" si="254"/>
        <v>1</v>
      </c>
      <c r="O483" s="42">
        <f t="shared" si="255"/>
        <v>1</v>
      </c>
      <c r="P483" s="39" t="str">
        <f t="shared" si="256"/>
        <v>목록(Manifest)</v>
      </c>
      <c r="Q483" s="72">
        <f t="shared" si="257"/>
        <v>45</v>
      </c>
      <c r="R483" s="43" t="str">
        <f t="shared" si="258"/>
        <v>5X033</v>
      </c>
      <c r="S483" s="82" t="str">
        <f t="shared" si="259"/>
        <v/>
      </c>
      <c r="T483" s="40">
        <f t="shared" si="260"/>
        <v>45905</v>
      </c>
      <c r="U483" s="44">
        <v>2500</v>
      </c>
      <c r="V483" s="44">
        <f t="shared" si="261"/>
        <v>0</v>
      </c>
      <c r="W483" s="77">
        <f t="shared" si="262"/>
        <v>2500</v>
      </c>
      <c r="X483" s="78">
        <f t="shared" si="263"/>
        <v>0</v>
      </c>
      <c r="Y483" s="44" cm="1">
        <f t="array" ref="Y483">_xlfn.IFNA(_xlfn.IFS(AND(Q483&gt;=2000, Q483&lt;3000), 10000, AND(Q483&gt;=3000, Q483&lt;4000), 15000, AND(Q483&gt;=4000, Q483&lt;5000), 20000, AND(Q483&gt;=5000), 25000),0)</f>
        <v>0</v>
      </c>
      <c r="Z483" s="91">
        <f t="shared" si="264"/>
        <v>0</v>
      </c>
      <c r="AA483" s="44">
        <f t="shared" si="265"/>
        <v>0</v>
      </c>
      <c r="AB483" s="44"/>
      <c r="AC483" s="44"/>
      <c r="AD483" s="44"/>
      <c r="AE483" s="44">
        <f>VLOOKUP(O483,정산업데이트!$A$6:$B$12,2,10)</f>
        <v>0</v>
      </c>
      <c r="AF483" s="44"/>
      <c r="AG483" s="79">
        <f t="shared" si="266"/>
        <v>0</v>
      </c>
      <c r="AH483" s="80">
        <f t="shared" si="267"/>
        <v>2500</v>
      </c>
      <c r="AI483" s="93"/>
      <c r="AJ483" s="84" t="s">
        <v>3202</v>
      </c>
      <c r="AK483" s="84" t="s">
        <v>73</v>
      </c>
      <c r="AL483" s="84" t="s">
        <v>3203</v>
      </c>
      <c r="AM483" s="84" t="s">
        <v>4584</v>
      </c>
      <c r="AN483" s="84" t="s">
        <v>1000</v>
      </c>
      <c r="AO483" s="84" t="s">
        <v>4585</v>
      </c>
      <c r="AP483" s="84" t="s">
        <v>4586</v>
      </c>
      <c r="AQ483" s="84" t="s">
        <v>122</v>
      </c>
      <c r="AR483" s="85">
        <v>1</v>
      </c>
      <c r="AS483" s="86">
        <v>1</v>
      </c>
      <c r="AT483" s="86">
        <v>1E-3</v>
      </c>
      <c r="AU483" s="86">
        <v>1</v>
      </c>
      <c r="AV483" s="84" t="s">
        <v>7</v>
      </c>
      <c r="AW483" s="86">
        <v>45</v>
      </c>
      <c r="AX483" s="84" t="s">
        <v>68</v>
      </c>
      <c r="AY483" s="84" t="s">
        <v>68</v>
      </c>
      <c r="AZ483" s="84" t="s">
        <v>68</v>
      </c>
      <c r="BA483" s="84" t="s">
        <v>68</v>
      </c>
      <c r="BB483" s="84" t="s">
        <v>68</v>
      </c>
      <c r="BC483" s="84" t="s">
        <v>441</v>
      </c>
      <c r="BD483" s="84" t="s">
        <v>442</v>
      </c>
      <c r="BE483" s="84" t="s">
        <v>444</v>
      </c>
      <c r="BF483" s="84" t="s">
        <v>122</v>
      </c>
      <c r="BG483" s="84" t="s">
        <v>69</v>
      </c>
      <c r="BH483" s="92" t="s">
        <v>4587</v>
      </c>
      <c r="BI483" s="84" t="s">
        <v>122</v>
      </c>
      <c r="BJ483" s="84" t="s">
        <v>4588</v>
      </c>
      <c r="BK483" s="84" t="s">
        <v>867</v>
      </c>
      <c r="BL483" s="84" t="s">
        <v>122</v>
      </c>
      <c r="BM483" s="84" t="s">
        <v>442</v>
      </c>
      <c r="BN483" s="84" t="s">
        <v>70</v>
      </c>
      <c r="BO483" s="84" t="s">
        <v>71</v>
      </c>
      <c r="BP483" s="84" t="s">
        <v>122</v>
      </c>
      <c r="BQ483" s="84" t="s">
        <v>163</v>
      </c>
    </row>
    <row r="484" spans="1:69" ht="14.4" x14ac:dyDescent="0.3">
      <c r="A484" s="40" t="str">
        <f t="shared" si="241"/>
        <v>2025-09-05</v>
      </c>
      <c r="B484" s="40" t="str">
        <f t="shared" si="242"/>
        <v>SYD</v>
      </c>
      <c r="C484" s="39" t="str">
        <f t="shared" si="243"/>
        <v>40644104675</v>
      </c>
      <c r="D484" s="41" t="str">
        <f t="shared" si="244"/>
        <v>PKR253149940</v>
      </c>
      <c r="E484" s="41" t="str">
        <f t="shared" si="245"/>
        <v>596421461104</v>
      </c>
      <c r="F484" s="39" t="str">
        <f t="shared" si="246"/>
        <v>2254264</v>
      </c>
      <c r="G484" s="39" t="str">
        <f t="shared" si="247"/>
        <v>WISE EXPRESS(JNHLINK)</v>
      </c>
      <c r="H484" s="41" t="str">
        <f t="shared" si="248"/>
        <v>김유림</v>
      </c>
      <c r="I484" s="39" t="str">
        <f t="shared" si="249"/>
        <v>57770</v>
      </c>
      <c r="J484" s="52" t="str">
        <f t="shared" si="250"/>
        <v/>
      </c>
      <c r="K484" s="75">
        <f t="shared" si="251"/>
        <v>1</v>
      </c>
      <c r="L484" s="76">
        <f t="shared" si="252"/>
        <v>0.7</v>
      </c>
      <c r="M484" s="76">
        <f t="shared" si="253"/>
        <v>1E-3</v>
      </c>
      <c r="N484" s="76">
        <f t="shared" si="254"/>
        <v>0.7</v>
      </c>
      <c r="O484" s="42">
        <f t="shared" si="255"/>
        <v>1</v>
      </c>
      <c r="P484" s="39" t="str">
        <f t="shared" si="256"/>
        <v>목록(Manifest)</v>
      </c>
      <c r="Q484" s="72">
        <f t="shared" si="257"/>
        <v>65</v>
      </c>
      <c r="R484" s="43" t="str">
        <f t="shared" si="258"/>
        <v>5X033</v>
      </c>
      <c r="S484" s="82" t="str">
        <f t="shared" si="259"/>
        <v/>
      </c>
      <c r="T484" s="40">
        <f t="shared" si="260"/>
        <v>45905</v>
      </c>
      <c r="U484" s="44">
        <v>2500</v>
      </c>
      <c r="V484" s="44">
        <f t="shared" si="261"/>
        <v>0</v>
      </c>
      <c r="W484" s="77">
        <f t="shared" si="262"/>
        <v>2500</v>
      </c>
      <c r="X484" s="78">
        <f t="shared" si="263"/>
        <v>0</v>
      </c>
      <c r="Y484" s="44" cm="1">
        <f t="array" ref="Y484">_xlfn.IFNA(_xlfn.IFS(AND(Q484&gt;=2000, Q484&lt;3000), 10000, AND(Q484&gt;=3000, Q484&lt;4000), 15000, AND(Q484&gt;=4000, Q484&lt;5000), 20000, AND(Q484&gt;=5000), 25000),0)</f>
        <v>0</v>
      </c>
      <c r="Z484" s="91">
        <f t="shared" si="264"/>
        <v>0</v>
      </c>
      <c r="AA484" s="44">
        <f t="shared" si="265"/>
        <v>0</v>
      </c>
      <c r="AB484" s="44"/>
      <c r="AC484" s="44"/>
      <c r="AD484" s="44"/>
      <c r="AE484" s="44">
        <f>VLOOKUP(O484,정산업데이트!$A$6:$B$12,2,10)</f>
        <v>0</v>
      </c>
      <c r="AF484" s="44"/>
      <c r="AG484" s="79">
        <f t="shared" si="266"/>
        <v>0</v>
      </c>
      <c r="AH484" s="80">
        <f t="shared" si="267"/>
        <v>2500</v>
      </c>
      <c r="AI484" s="93"/>
      <c r="AJ484" s="84" t="s">
        <v>3202</v>
      </c>
      <c r="AK484" s="84" t="s">
        <v>73</v>
      </c>
      <c r="AL484" s="84" t="s">
        <v>3203</v>
      </c>
      <c r="AM484" s="84" t="s">
        <v>4589</v>
      </c>
      <c r="AN484" s="84" t="s">
        <v>4590</v>
      </c>
      <c r="AO484" s="84" t="s">
        <v>4591</v>
      </c>
      <c r="AP484" s="84" t="s">
        <v>4592</v>
      </c>
      <c r="AQ484" s="84" t="s">
        <v>122</v>
      </c>
      <c r="AR484" s="85">
        <v>1</v>
      </c>
      <c r="AS484" s="86">
        <v>0.7</v>
      </c>
      <c r="AT484" s="86">
        <v>1E-3</v>
      </c>
      <c r="AU484" s="86">
        <v>0.7</v>
      </c>
      <c r="AV484" s="84" t="s">
        <v>7</v>
      </c>
      <c r="AW484" s="86">
        <v>65</v>
      </c>
      <c r="AX484" s="84" t="s">
        <v>68</v>
      </c>
      <c r="AY484" s="84" t="s">
        <v>68</v>
      </c>
      <c r="AZ484" s="84" t="s">
        <v>68</v>
      </c>
      <c r="BA484" s="84" t="s">
        <v>68</v>
      </c>
      <c r="BB484" s="84" t="s">
        <v>68</v>
      </c>
      <c r="BC484" s="84" t="s">
        <v>142</v>
      </c>
      <c r="BD484" s="84" t="s">
        <v>106</v>
      </c>
      <c r="BE484" s="84" t="s">
        <v>107</v>
      </c>
      <c r="BF484" s="84" t="s">
        <v>122</v>
      </c>
      <c r="BG484" s="84" t="s">
        <v>69</v>
      </c>
      <c r="BH484" s="92" t="s">
        <v>4593</v>
      </c>
      <c r="BI484" s="84" t="s">
        <v>122</v>
      </c>
      <c r="BJ484" s="84" t="s">
        <v>4594</v>
      </c>
      <c r="BK484" s="84" t="s">
        <v>867</v>
      </c>
      <c r="BL484" s="84" t="s">
        <v>122</v>
      </c>
      <c r="BM484" s="84" t="s">
        <v>106</v>
      </c>
      <c r="BN484" s="84" t="s">
        <v>70</v>
      </c>
      <c r="BO484" s="84" t="s">
        <v>71</v>
      </c>
      <c r="BP484" s="84" t="s">
        <v>122</v>
      </c>
      <c r="BQ484" s="84" t="s">
        <v>163</v>
      </c>
    </row>
    <row r="485" spans="1:69" ht="14.4" x14ac:dyDescent="0.3">
      <c r="A485" s="40" t="str">
        <f t="shared" si="241"/>
        <v>2025-09-05</v>
      </c>
      <c r="B485" s="40" t="str">
        <f t="shared" si="242"/>
        <v>SYD</v>
      </c>
      <c r="C485" s="39" t="str">
        <f t="shared" si="243"/>
        <v>40644104675</v>
      </c>
      <c r="D485" s="41" t="str">
        <f t="shared" si="244"/>
        <v>PKR253149941</v>
      </c>
      <c r="E485" s="41" t="str">
        <f t="shared" si="245"/>
        <v>596421461115</v>
      </c>
      <c r="F485" s="39" t="str">
        <f t="shared" si="246"/>
        <v>2254264</v>
      </c>
      <c r="G485" s="39" t="str">
        <f t="shared" si="247"/>
        <v>WISE EXPRESS(JNHLINK)</v>
      </c>
      <c r="H485" s="41" t="str">
        <f t="shared" si="248"/>
        <v>이선아</v>
      </c>
      <c r="I485" s="39" t="str">
        <f t="shared" si="249"/>
        <v>44722</v>
      </c>
      <c r="J485" s="52" t="str">
        <f t="shared" si="250"/>
        <v/>
      </c>
      <c r="K485" s="75">
        <f t="shared" si="251"/>
        <v>1</v>
      </c>
      <c r="L485" s="76">
        <f t="shared" si="252"/>
        <v>1.4</v>
      </c>
      <c r="M485" s="76">
        <f t="shared" si="253"/>
        <v>1E-3</v>
      </c>
      <c r="N485" s="76">
        <f t="shared" si="254"/>
        <v>1.4</v>
      </c>
      <c r="O485" s="42">
        <f t="shared" si="255"/>
        <v>1.5</v>
      </c>
      <c r="P485" s="39" t="str">
        <f t="shared" si="256"/>
        <v>목록(Manifest)</v>
      </c>
      <c r="Q485" s="72">
        <f t="shared" si="257"/>
        <v>120</v>
      </c>
      <c r="R485" s="43" t="str">
        <f t="shared" si="258"/>
        <v>5X033</v>
      </c>
      <c r="S485" s="82" t="str">
        <f t="shared" si="259"/>
        <v/>
      </c>
      <c r="T485" s="40">
        <f t="shared" si="260"/>
        <v>45905</v>
      </c>
      <c r="U485" s="44">
        <v>2500</v>
      </c>
      <c r="V485" s="44">
        <f t="shared" si="261"/>
        <v>0</v>
      </c>
      <c r="W485" s="77">
        <f t="shared" si="262"/>
        <v>2500</v>
      </c>
      <c r="X485" s="78">
        <f t="shared" si="263"/>
        <v>0</v>
      </c>
      <c r="Y485" s="44" cm="1">
        <f t="array" ref="Y485">_xlfn.IFNA(_xlfn.IFS(AND(Q485&gt;=2000, Q485&lt;3000), 10000, AND(Q485&gt;=3000, Q485&lt;4000), 15000, AND(Q485&gt;=4000, Q485&lt;5000), 20000, AND(Q485&gt;=5000), 25000),0)</f>
        <v>0</v>
      </c>
      <c r="Z485" s="91">
        <f t="shared" si="264"/>
        <v>0</v>
      </c>
      <c r="AA485" s="44">
        <f t="shared" si="265"/>
        <v>0</v>
      </c>
      <c r="AB485" s="44"/>
      <c r="AC485" s="44"/>
      <c r="AD485" s="44"/>
      <c r="AE485" s="44">
        <f>VLOOKUP(O485,정산업데이트!$A$6:$B$12,2,10)</f>
        <v>0</v>
      </c>
      <c r="AF485" s="44"/>
      <c r="AG485" s="79">
        <f t="shared" si="266"/>
        <v>0</v>
      </c>
      <c r="AH485" s="80">
        <f t="shared" si="267"/>
        <v>2500</v>
      </c>
      <c r="AI485" s="93"/>
      <c r="AJ485" s="84" t="s">
        <v>3202</v>
      </c>
      <c r="AK485" s="84" t="s">
        <v>73</v>
      </c>
      <c r="AL485" s="84" t="s">
        <v>3203</v>
      </c>
      <c r="AM485" s="84" t="s">
        <v>4595</v>
      </c>
      <c r="AN485" s="84" t="s">
        <v>386</v>
      </c>
      <c r="AO485" s="84" t="s">
        <v>4596</v>
      </c>
      <c r="AP485" s="84" t="s">
        <v>4597</v>
      </c>
      <c r="AQ485" s="84" t="s">
        <v>122</v>
      </c>
      <c r="AR485" s="85">
        <v>1</v>
      </c>
      <c r="AS485" s="86">
        <v>1.4</v>
      </c>
      <c r="AT485" s="86">
        <v>1E-3</v>
      </c>
      <c r="AU485" s="86">
        <v>1.4</v>
      </c>
      <c r="AV485" s="84" t="s">
        <v>7</v>
      </c>
      <c r="AW485" s="86">
        <v>120</v>
      </c>
      <c r="AX485" s="84" t="s">
        <v>68</v>
      </c>
      <c r="AY485" s="84" t="s">
        <v>68</v>
      </c>
      <c r="AZ485" s="84" t="s">
        <v>68</v>
      </c>
      <c r="BA485" s="84" t="s">
        <v>68</v>
      </c>
      <c r="BB485" s="84" t="s">
        <v>68</v>
      </c>
      <c r="BC485" s="84" t="s">
        <v>142</v>
      </c>
      <c r="BD485" s="84" t="s">
        <v>106</v>
      </c>
      <c r="BE485" s="84" t="s">
        <v>107</v>
      </c>
      <c r="BF485" s="84" t="s">
        <v>122</v>
      </c>
      <c r="BG485" s="84" t="s">
        <v>69</v>
      </c>
      <c r="BH485" s="92" t="s">
        <v>4598</v>
      </c>
      <c r="BI485" s="84" t="s">
        <v>122</v>
      </c>
      <c r="BJ485" s="84" t="s">
        <v>4599</v>
      </c>
      <c r="BK485" s="84" t="s">
        <v>867</v>
      </c>
      <c r="BL485" s="84" t="s">
        <v>122</v>
      </c>
      <c r="BM485" s="84" t="s">
        <v>106</v>
      </c>
      <c r="BN485" s="84" t="s">
        <v>70</v>
      </c>
      <c r="BO485" s="84" t="s">
        <v>71</v>
      </c>
      <c r="BP485" s="84" t="s">
        <v>122</v>
      </c>
      <c r="BQ485" s="84" t="s">
        <v>163</v>
      </c>
    </row>
    <row r="486" spans="1:69" ht="14.4" x14ac:dyDescent="0.3">
      <c r="A486" s="40" t="str">
        <f t="shared" si="241"/>
        <v>2025-09-05</v>
      </c>
      <c r="B486" s="40" t="str">
        <f t="shared" si="242"/>
        <v>SYD</v>
      </c>
      <c r="C486" s="39" t="str">
        <f t="shared" si="243"/>
        <v>40644104675</v>
      </c>
      <c r="D486" s="41" t="str">
        <f t="shared" si="244"/>
        <v>PKR253149942</v>
      </c>
      <c r="E486" s="41" t="str">
        <f t="shared" si="245"/>
        <v>596421461126</v>
      </c>
      <c r="F486" s="39" t="str">
        <f t="shared" si="246"/>
        <v>2254264</v>
      </c>
      <c r="G486" s="39" t="str">
        <f t="shared" si="247"/>
        <v>WISE EXPRESS(JNHLINK)</v>
      </c>
      <c r="H486" s="41" t="str">
        <f t="shared" si="248"/>
        <v>이나연</v>
      </c>
      <c r="I486" s="39" t="str">
        <f t="shared" si="249"/>
        <v>17073</v>
      </c>
      <c r="J486" s="52" t="str">
        <f t="shared" si="250"/>
        <v/>
      </c>
      <c r="K486" s="75">
        <f t="shared" si="251"/>
        <v>1</v>
      </c>
      <c r="L486" s="76">
        <f t="shared" si="252"/>
        <v>0.7</v>
      </c>
      <c r="M486" s="76">
        <f t="shared" si="253"/>
        <v>1E-3</v>
      </c>
      <c r="N486" s="76">
        <f t="shared" si="254"/>
        <v>0.7</v>
      </c>
      <c r="O486" s="42">
        <f t="shared" si="255"/>
        <v>1</v>
      </c>
      <c r="P486" s="39" t="str">
        <f t="shared" si="256"/>
        <v>목록(Manifest)</v>
      </c>
      <c r="Q486" s="72">
        <f t="shared" si="257"/>
        <v>60</v>
      </c>
      <c r="R486" s="43" t="str">
        <f t="shared" si="258"/>
        <v>5X033</v>
      </c>
      <c r="S486" s="82" t="str">
        <f t="shared" si="259"/>
        <v/>
      </c>
      <c r="T486" s="40">
        <f t="shared" si="260"/>
        <v>45905</v>
      </c>
      <c r="U486" s="44">
        <v>2500</v>
      </c>
      <c r="V486" s="44">
        <f t="shared" si="261"/>
        <v>0</v>
      </c>
      <c r="W486" s="77">
        <f t="shared" si="262"/>
        <v>2500</v>
      </c>
      <c r="X486" s="78">
        <f t="shared" si="263"/>
        <v>0</v>
      </c>
      <c r="Y486" s="44" cm="1">
        <f t="array" ref="Y486">_xlfn.IFNA(_xlfn.IFS(AND(Q486&gt;=2000, Q486&lt;3000), 10000, AND(Q486&gt;=3000, Q486&lt;4000), 15000, AND(Q486&gt;=4000, Q486&lt;5000), 20000, AND(Q486&gt;=5000), 25000),0)</f>
        <v>0</v>
      </c>
      <c r="Z486" s="91">
        <f t="shared" si="264"/>
        <v>0</v>
      </c>
      <c r="AA486" s="44">
        <f t="shared" si="265"/>
        <v>0</v>
      </c>
      <c r="AB486" s="44"/>
      <c r="AC486" s="44"/>
      <c r="AD486" s="44"/>
      <c r="AE486" s="44">
        <f>VLOOKUP(O486,정산업데이트!$A$6:$B$12,2,10)</f>
        <v>0</v>
      </c>
      <c r="AF486" s="44"/>
      <c r="AG486" s="79">
        <f t="shared" si="266"/>
        <v>0</v>
      </c>
      <c r="AH486" s="80">
        <f t="shared" si="267"/>
        <v>2500</v>
      </c>
      <c r="AI486" s="93"/>
      <c r="AJ486" s="84" t="s">
        <v>3202</v>
      </c>
      <c r="AK486" s="84" t="s">
        <v>73</v>
      </c>
      <c r="AL486" s="84" t="s">
        <v>3203</v>
      </c>
      <c r="AM486" s="84" t="s">
        <v>4600</v>
      </c>
      <c r="AN486" s="84" t="s">
        <v>1326</v>
      </c>
      <c r="AO486" s="84" t="s">
        <v>1327</v>
      </c>
      <c r="AP486" s="84" t="s">
        <v>1380</v>
      </c>
      <c r="AQ486" s="84" t="s">
        <v>122</v>
      </c>
      <c r="AR486" s="85">
        <v>1</v>
      </c>
      <c r="AS486" s="86">
        <v>0.7</v>
      </c>
      <c r="AT486" s="86">
        <v>1E-3</v>
      </c>
      <c r="AU486" s="86">
        <v>0.7</v>
      </c>
      <c r="AV486" s="84" t="s">
        <v>7</v>
      </c>
      <c r="AW486" s="86">
        <v>60</v>
      </c>
      <c r="AX486" s="84" t="s">
        <v>68</v>
      </c>
      <c r="AY486" s="84" t="s">
        <v>68</v>
      </c>
      <c r="AZ486" s="84" t="s">
        <v>68</v>
      </c>
      <c r="BA486" s="84" t="s">
        <v>68</v>
      </c>
      <c r="BB486" s="84" t="s">
        <v>68</v>
      </c>
      <c r="BC486" s="84" t="s">
        <v>142</v>
      </c>
      <c r="BD486" s="84" t="s">
        <v>106</v>
      </c>
      <c r="BE486" s="84" t="s">
        <v>107</v>
      </c>
      <c r="BF486" s="84" t="s">
        <v>122</v>
      </c>
      <c r="BG486" s="84" t="s">
        <v>69</v>
      </c>
      <c r="BH486" s="92" t="s">
        <v>4601</v>
      </c>
      <c r="BI486" s="84" t="s">
        <v>122</v>
      </c>
      <c r="BJ486" s="84" t="s">
        <v>4602</v>
      </c>
      <c r="BK486" s="84" t="s">
        <v>867</v>
      </c>
      <c r="BL486" s="84" t="s">
        <v>122</v>
      </c>
      <c r="BM486" s="84" t="s">
        <v>106</v>
      </c>
      <c r="BN486" s="84" t="s">
        <v>70</v>
      </c>
      <c r="BO486" s="84" t="s">
        <v>71</v>
      </c>
      <c r="BP486" s="84" t="s">
        <v>122</v>
      </c>
      <c r="BQ486" s="84" t="s">
        <v>163</v>
      </c>
    </row>
    <row r="487" spans="1:69" ht="14.4" x14ac:dyDescent="0.3">
      <c r="A487" s="40" t="str">
        <f t="shared" si="241"/>
        <v>2025-09-05</v>
      </c>
      <c r="B487" s="40" t="str">
        <f t="shared" si="242"/>
        <v>SYD</v>
      </c>
      <c r="C487" s="39" t="str">
        <f t="shared" si="243"/>
        <v>40644104675</v>
      </c>
      <c r="D487" s="41" t="str">
        <f t="shared" si="244"/>
        <v>PKR253149943</v>
      </c>
      <c r="E487" s="41" t="str">
        <f t="shared" si="245"/>
        <v>596421461130</v>
      </c>
      <c r="F487" s="39" t="str">
        <f t="shared" si="246"/>
        <v>2254264</v>
      </c>
      <c r="G487" s="39" t="str">
        <f t="shared" si="247"/>
        <v>WISE EXPRESS(JNHLINK)</v>
      </c>
      <c r="H487" s="41" t="str">
        <f t="shared" si="248"/>
        <v>서정현</v>
      </c>
      <c r="I487" s="39" t="str">
        <f t="shared" si="249"/>
        <v>31104</v>
      </c>
      <c r="J487" s="52" t="str">
        <f t="shared" si="250"/>
        <v/>
      </c>
      <c r="K487" s="75">
        <f t="shared" si="251"/>
        <v>1</v>
      </c>
      <c r="L487" s="76">
        <f t="shared" si="252"/>
        <v>0.7</v>
      </c>
      <c r="M487" s="76">
        <f t="shared" si="253"/>
        <v>1E-3</v>
      </c>
      <c r="N487" s="76">
        <f t="shared" si="254"/>
        <v>0.7</v>
      </c>
      <c r="O487" s="42">
        <f t="shared" si="255"/>
        <v>1</v>
      </c>
      <c r="P487" s="39" t="str">
        <f t="shared" si="256"/>
        <v>목록(Manifest)</v>
      </c>
      <c r="Q487" s="72">
        <f t="shared" si="257"/>
        <v>65</v>
      </c>
      <c r="R487" s="43" t="str">
        <f t="shared" si="258"/>
        <v>5X033</v>
      </c>
      <c r="S487" s="82" t="str">
        <f t="shared" si="259"/>
        <v/>
      </c>
      <c r="T487" s="40">
        <f t="shared" si="260"/>
        <v>45905</v>
      </c>
      <c r="U487" s="44">
        <v>2500</v>
      </c>
      <c r="V487" s="44">
        <f t="shared" si="261"/>
        <v>0</v>
      </c>
      <c r="W487" s="77">
        <f t="shared" si="262"/>
        <v>2500</v>
      </c>
      <c r="X487" s="78">
        <f t="shared" si="263"/>
        <v>0</v>
      </c>
      <c r="Y487" s="44" cm="1">
        <f t="array" ref="Y487">_xlfn.IFNA(_xlfn.IFS(AND(Q487&gt;=2000, Q487&lt;3000), 10000, AND(Q487&gt;=3000, Q487&lt;4000), 15000, AND(Q487&gt;=4000, Q487&lt;5000), 20000, AND(Q487&gt;=5000), 25000),0)</f>
        <v>0</v>
      </c>
      <c r="Z487" s="91">
        <f t="shared" si="264"/>
        <v>0</v>
      </c>
      <c r="AA487" s="44">
        <f t="shared" si="265"/>
        <v>0</v>
      </c>
      <c r="AB487" s="44"/>
      <c r="AC487" s="44"/>
      <c r="AD487" s="44"/>
      <c r="AE487" s="44">
        <f>VLOOKUP(O487,정산업데이트!$A$6:$B$12,2,10)</f>
        <v>0</v>
      </c>
      <c r="AF487" s="44"/>
      <c r="AG487" s="79">
        <f t="shared" si="266"/>
        <v>0</v>
      </c>
      <c r="AH487" s="80">
        <f t="shared" si="267"/>
        <v>2500</v>
      </c>
      <c r="AI487" s="93"/>
      <c r="AJ487" s="84" t="s">
        <v>3202</v>
      </c>
      <c r="AK487" s="84" t="s">
        <v>73</v>
      </c>
      <c r="AL487" s="84" t="s">
        <v>3203</v>
      </c>
      <c r="AM487" s="84" t="s">
        <v>4603</v>
      </c>
      <c r="AN487" s="84" t="s">
        <v>4604</v>
      </c>
      <c r="AO487" s="84" t="s">
        <v>4605</v>
      </c>
      <c r="AP487" s="84" t="s">
        <v>4606</v>
      </c>
      <c r="AQ487" s="84" t="s">
        <v>122</v>
      </c>
      <c r="AR487" s="85">
        <v>1</v>
      </c>
      <c r="AS487" s="86">
        <v>0.7</v>
      </c>
      <c r="AT487" s="86">
        <v>1E-3</v>
      </c>
      <c r="AU487" s="86">
        <v>0.7</v>
      </c>
      <c r="AV487" s="84" t="s">
        <v>7</v>
      </c>
      <c r="AW487" s="86">
        <v>65</v>
      </c>
      <c r="AX487" s="84" t="s">
        <v>68</v>
      </c>
      <c r="AY487" s="84" t="s">
        <v>68</v>
      </c>
      <c r="AZ487" s="84" t="s">
        <v>68</v>
      </c>
      <c r="BA487" s="84" t="s">
        <v>68</v>
      </c>
      <c r="BB487" s="84" t="s">
        <v>68</v>
      </c>
      <c r="BC487" s="84" t="s">
        <v>142</v>
      </c>
      <c r="BD487" s="84" t="s">
        <v>106</v>
      </c>
      <c r="BE487" s="84" t="s">
        <v>107</v>
      </c>
      <c r="BF487" s="84" t="s">
        <v>122</v>
      </c>
      <c r="BG487" s="84" t="s">
        <v>69</v>
      </c>
      <c r="BH487" s="92" t="s">
        <v>4607</v>
      </c>
      <c r="BI487" s="84" t="s">
        <v>122</v>
      </c>
      <c r="BJ487" s="84" t="s">
        <v>4608</v>
      </c>
      <c r="BK487" s="84" t="s">
        <v>867</v>
      </c>
      <c r="BL487" s="84" t="s">
        <v>122</v>
      </c>
      <c r="BM487" s="84" t="s">
        <v>106</v>
      </c>
      <c r="BN487" s="84" t="s">
        <v>70</v>
      </c>
      <c r="BO487" s="84" t="s">
        <v>71</v>
      </c>
      <c r="BP487" s="84" t="s">
        <v>122</v>
      </c>
      <c r="BQ487" s="84" t="s">
        <v>163</v>
      </c>
    </row>
    <row r="488" spans="1:69" ht="14.4" x14ac:dyDescent="0.3">
      <c r="A488" s="40" t="str">
        <f t="shared" si="241"/>
        <v>2025-09-05</v>
      </c>
      <c r="B488" s="40" t="str">
        <f t="shared" si="242"/>
        <v>SYD</v>
      </c>
      <c r="C488" s="39" t="str">
        <f t="shared" si="243"/>
        <v>40644104675</v>
      </c>
      <c r="D488" s="41" t="str">
        <f t="shared" si="244"/>
        <v>PKR253149944</v>
      </c>
      <c r="E488" s="41" t="str">
        <f t="shared" si="245"/>
        <v>596421461141</v>
      </c>
      <c r="F488" s="39" t="str">
        <f t="shared" si="246"/>
        <v>2254264</v>
      </c>
      <c r="G488" s="39" t="str">
        <f t="shared" si="247"/>
        <v>WISE EXPRESS(JNHLINK)</v>
      </c>
      <c r="H488" s="41" t="str">
        <f t="shared" si="248"/>
        <v>박혜지</v>
      </c>
      <c r="I488" s="39" t="str">
        <f t="shared" si="249"/>
        <v>28797</v>
      </c>
      <c r="J488" s="52" t="str">
        <f t="shared" si="250"/>
        <v/>
      </c>
      <c r="K488" s="75">
        <f t="shared" si="251"/>
        <v>1</v>
      </c>
      <c r="L488" s="76">
        <f t="shared" si="252"/>
        <v>0.7</v>
      </c>
      <c r="M488" s="76">
        <f t="shared" si="253"/>
        <v>1E-3</v>
      </c>
      <c r="N488" s="76">
        <f t="shared" si="254"/>
        <v>0.7</v>
      </c>
      <c r="O488" s="42">
        <f t="shared" si="255"/>
        <v>1</v>
      </c>
      <c r="P488" s="39" t="str">
        <f t="shared" si="256"/>
        <v>목록(Manifest)</v>
      </c>
      <c r="Q488" s="72">
        <f t="shared" si="257"/>
        <v>65</v>
      </c>
      <c r="R488" s="43" t="str">
        <f t="shared" si="258"/>
        <v>5X033</v>
      </c>
      <c r="S488" s="82" t="str">
        <f t="shared" si="259"/>
        <v/>
      </c>
      <c r="T488" s="40">
        <f t="shared" si="260"/>
        <v>45905</v>
      </c>
      <c r="U488" s="44">
        <v>2500</v>
      </c>
      <c r="V488" s="44">
        <f t="shared" si="261"/>
        <v>0</v>
      </c>
      <c r="W488" s="77">
        <f t="shared" si="262"/>
        <v>2500</v>
      </c>
      <c r="X488" s="78">
        <f t="shared" si="263"/>
        <v>0</v>
      </c>
      <c r="Y488" s="44" cm="1">
        <f t="array" ref="Y488">_xlfn.IFNA(_xlfn.IFS(AND(Q488&gt;=2000, Q488&lt;3000), 10000, AND(Q488&gt;=3000, Q488&lt;4000), 15000, AND(Q488&gt;=4000, Q488&lt;5000), 20000, AND(Q488&gt;=5000), 25000),0)</f>
        <v>0</v>
      </c>
      <c r="Z488" s="91">
        <f t="shared" si="264"/>
        <v>0</v>
      </c>
      <c r="AA488" s="44">
        <f t="shared" si="265"/>
        <v>0</v>
      </c>
      <c r="AB488" s="44"/>
      <c r="AC488" s="44"/>
      <c r="AD488" s="44"/>
      <c r="AE488" s="44">
        <f>VLOOKUP(O488,정산업데이트!$A$6:$B$12,2,10)</f>
        <v>0</v>
      </c>
      <c r="AF488" s="44"/>
      <c r="AG488" s="79">
        <f t="shared" si="266"/>
        <v>0</v>
      </c>
      <c r="AH488" s="80">
        <f t="shared" si="267"/>
        <v>2500</v>
      </c>
      <c r="AI488" s="93"/>
      <c r="AJ488" s="84" t="s">
        <v>3202</v>
      </c>
      <c r="AK488" s="84" t="s">
        <v>73</v>
      </c>
      <c r="AL488" s="84" t="s">
        <v>3203</v>
      </c>
      <c r="AM488" s="84" t="s">
        <v>4609</v>
      </c>
      <c r="AN488" s="84" t="s">
        <v>4610</v>
      </c>
      <c r="AO488" s="84" t="s">
        <v>4611</v>
      </c>
      <c r="AP488" s="84" t="s">
        <v>4612</v>
      </c>
      <c r="AQ488" s="84" t="s">
        <v>122</v>
      </c>
      <c r="AR488" s="85">
        <v>1</v>
      </c>
      <c r="AS488" s="86">
        <v>0.7</v>
      </c>
      <c r="AT488" s="86">
        <v>1E-3</v>
      </c>
      <c r="AU488" s="86">
        <v>0.7</v>
      </c>
      <c r="AV488" s="84" t="s">
        <v>7</v>
      </c>
      <c r="AW488" s="86">
        <v>65</v>
      </c>
      <c r="AX488" s="84" t="s">
        <v>68</v>
      </c>
      <c r="AY488" s="84" t="s">
        <v>68</v>
      </c>
      <c r="AZ488" s="84" t="s">
        <v>68</v>
      </c>
      <c r="BA488" s="84" t="s">
        <v>68</v>
      </c>
      <c r="BB488" s="84" t="s">
        <v>68</v>
      </c>
      <c r="BC488" s="84" t="s">
        <v>142</v>
      </c>
      <c r="BD488" s="84" t="s">
        <v>106</v>
      </c>
      <c r="BE488" s="84" t="s">
        <v>107</v>
      </c>
      <c r="BF488" s="84" t="s">
        <v>122</v>
      </c>
      <c r="BG488" s="84" t="s">
        <v>69</v>
      </c>
      <c r="BH488" s="92" t="s">
        <v>4613</v>
      </c>
      <c r="BI488" s="84" t="s">
        <v>122</v>
      </c>
      <c r="BJ488" s="84" t="s">
        <v>4614</v>
      </c>
      <c r="BK488" s="84" t="s">
        <v>867</v>
      </c>
      <c r="BL488" s="84" t="s">
        <v>122</v>
      </c>
      <c r="BM488" s="84" t="s">
        <v>106</v>
      </c>
      <c r="BN488" s="84" t="s">
        <v>70</v>
      </c>
      <c r="BO488" s="84" t="s">
        <v>71</v>
      </c>
      <c r="BP488" s="84" t="s">
        <v>122</v>
      </c>
      <c r="BQ488" s="84" t="s">
        <v>163</v>
      </c>
    </row>
    <row r="489" spans="1:69" ht="14.4" x14ac:dyDescent="0.3">
      <c r="A489" s="40" t="str">
        <f t="shared" si="241"/>
        <v>2025-09-05</v>
      </c>
      <c r="B489" s="40" t="str">
        <f t="shared" si="242"/>
        <v>SYD</v>
      </c>
      <c r="C489" s="39" t="str">
        <f t="shared" si="243"/>
        <v>40644104675</v>
      </c>
      <c r="D489" s="41" t="str">
        <f t="shared" si="244"/>
        <v>PKR253126645</v>
      </c>
      <c r="E489" s="41" t="str">
        <f t="shared" si="245"/>
        <v>596421459332</v>
      </c>
      <c r="F489" s="39" t="str">
        <f t="shared" si="246"/>
        <v>2256516</v>
      </c>
      <c r="G489" s="39" t="str">
        <f t="shared" si="247"/>
        <v>WISE EXPRESS (CNC INTL)</v>
      </c>
      <c r="H489" s="41" t="str">
        <f t="shared" si="248"/>
        <v>전광호</v>
      </c>
      <c r="I489" s="39" t="str">
        <f t="shared" si="249"/>
        <v>14913</v>
      </c>
      <c r="J489" s="52" t="str">
        <f t="shared" si="250"/>
        <v/>
      </c>
      <c r="K489" s="75">
        <f t="shared" si="251"/>
        <v>1</v>
      </c>
      <c r="L489" s="76">
        <f t="shared" si="252"/>
        <v>2</v>
      </c>
      <c r="M489" s="76">
        <f t="shared" si="253"/>
        <v>1E-3</v>
      </c>
      <c r="N489" s="76">
        <f t="shared" si="254"/>
        <v>2</v>
      </c>
      <c r="O489" s="42">
        <f t="shared" si="255"/>
        <v>2</v>
      </c>
      <c r="P489" s="39" t="str">
        <f t="shared" si="256"/>
        <v>일반(목록배제,Normal-Manifest Exception)</v>
      </c>
      <c r="Q489" s="72">
        <f t="shared" si="257"/>
        <v>63</v>
      </c>
      <c r="R489" s="43" t="str">
        <f t="shared" si="258"/>
        <v>5X033</v>
      </c>
      <c r="S489" s="82" t="str">
        <f t="shared" si="259"/>
        <v/>
      </c>
      <c r="T489" s="40">
        <f t="shared" si="260"/>
        <v>45905</v>
      </c>
      <c r="U489" s="44">
        <v>2500</v>
      </c>
      <c r="V489" s="44">
        <f t="shared" si="261"/>
        <v>0</v>
      </c>
      <c r="W489" s="77">
        <f t="shared" si="262"/>
        <v>2500</v>
      </c>
      <c r="X489" s="78">
        <f t="shared" si="263"/>
        <v>0</v>
      </c>
      <c r="Y489" s="44" cm="1">
        <f t="array" ref="Y489">_xlfn.IFNA(_xlfn.IFS(AND(Q489&gt;=2000, Q489&lt;3000), 10000, AND(Q489&gt;=3000, Q489&lt;4000), 15000, AND(Q489&gt;=4000, Q489&lt;5000), 20000, AND(Q489&gt;=5000), 25000),0)</f>
        <v>0</v>
      </c>
      <c r="Z489" s="91">
        <f t="shared" si="264"/>
        <v>300</v>
      </c>
      <c r="AA489" s="44">
        <f t="shared" si="265"/>
        <v>0</v>
      </c>
      <c r="AB489" s="44"/>
      <c r="AC489" s="44"/>
      <c r="AD489" s="44"/>
      <c r="AE489" s="44">
        <f>VLOOKUP(O489,정산업데이트!$A$6:$B$12,2,10)</f>
        <v>0</v>
      </c>
      <c r="AF489" s="44"/>
      <c r="AG489" s="79">
        <f t="shared" si="266"/>
        <v>300</v>
      </c>
      <c r="AH489" s="80">
        <f t="shared" si="267"/>
        <v>2800</v>
      </c>
      <c r="AI489" s="93"/>
      <c r="AJ489" s="84" t="s">
        <v>3202</v>
      </c>
      <c r="AK489" s="84" t="s">
        <v>73</v>
      </c>
      <c r="AL489" s="84" t="s">
        <v>3203</v>
      </c>
      <c r="AM489" s="84" t="s">
        <v>4615</v>
      </c>
      <c r="AN489" s="84" t="s">
        <v>4616</v>
      </c>
      <c r="AO489" s="84" t="s">
        <v>4617</v>
      </c>
      <c r="AP489" s="84" t="s">
        <v>4618</v>
      </c>
      <c r="AQ489" s="84" t="s">
        <v>122</v>
      </c>
      <c r="AR489" s="85">
        <v>1</v>
      </c>
      <c r="AS489" s="86">
        <v>2</v>
      </c>
      <c r="AT489" s="86">
        <v>1E-3</v>
      </c>
      <c r="AU489" s="86">
        <v>2</v>
      </c>
      <c r="AV489" s="84" t="s">
        <v>8</v>
      </c>
      <c r="AW489" s="86">
        <v>63</v>
      </c>
      <c r="AX489" s="84" t="s">
        <v>68</v>
      </c>
      <c r="AY489" s="84" t="s">
        <v>68</v>
      </c>
      <c r="AZ489" s="84" t="s">
        <v>68</v>
      </c>
      <c r="BA489" s="84" t="s">
        <v>68</v>
      </c>
      <c r="BB489" s="84" t="s">
        <v>68</v>
      </c>
      <c r="BC489" s="84" t="s">
        <v>405</v>
      </c>
      <c r="BD489" s="84" t="s">
        <v>406</v>
      </c>
      <c r="BE489" s="84" t="s">
        <v>968</v>
      </c>
      <c r="BF489" s="84" t="s">
        <v>122</v>
      </c>
      <c r="BG489" s="84" t="s">
        <v>69</v>
      </c>
      <c r="BH489" s="92" t="s">
        <v>4619</v>
      </c>
      <c r="BI489" s="84" t="s">
        <v>122</v>
      </c>
      <c r="BJ489" s="84" t="s">
        <v>4620</v>
      </c>
      <c r="BK489" s="84" t="s">
        <v>867</v>
      </c>
      <c r="BL489" s="84" t="s">
        <v>122</v>
      </c>
      <c r="BM489" s="84" t="s">
        <v>406</v>
      </c>
      <c r="BN489" s="84" t="s">
        <v>70</v>
      </c>
      <c r="BO489" s="84" t="s">
        <v>71</v>
      </c>
      <c r="BP489" s="84" t="s">
        <v>122</v>
      </c>
      <c r="BQ489" s="84" t="s">
        <v>163</v>
      </c>
    </row>
    <row r="490" spans="1:69" ht="14.4" x14ac:dyDescent="0.3">
      <c r="A490" s="40" t="str">
        <f t="shared" si="241"/>
        <v>2025-09-05</v>
      </c>
      <c r="B490" s="40" t="str">
        <f t="shared" si="242"/>
        <v>SYD</v>
      </c>
      <c r="C490" s="39" t="str">
        <f t="shared" si="243"/>
        <v>40644104675</v>
      </c>
      <c r="D490" s="41" t="str">
        <f t="shared" si="244"/>
        <v>PKR253126647</v>
      </c>
      <c r="E490" s="41" t="str">
        <f t="shared" si="245"/>
        <v>596421459343</v>
      </c>
      <c r="F490" s="39" t="str">
        <f t="shared" si="246"/>
        <v>2256516</v>
      </c>
      <c r="G490" s="39" t="str">
        <f t="shared" si="247"/>
        <v>WISE EXPRESS (CNC INTL)</v>
      </c>
      <c r="H490" s="41" t="str">
        <f t="shared" si="248"/>
        <v>이명화</v>
      </c>
      <c r="I490" s="39" t="str">
        <f t="shared" si="249"/>
        <v>47555</v>
      </c>
      <c r="J490" s="52" t="str">
        <f t="shared" si="250"/>
        <v/>
      </c>
      <c r="K490" s="75">
        <f t="shared" si="251"/>
        <v>1</v>
      </c>
      <c r="L490" s="76">
        <f t="shared" si="252"/>
        <v>0.5</v>
      </c>
      <c r="M490" s="76">
        <f t="shared" si="253"/>
        <v>1E-3</v>
      </c>
      <c r="N490" s="76">
        <f t="shared" si="254"/>
        <v>0.5</v>
      </c>
      <c r="O490" s="42">
        <f t="shared" si="255"/>
        <v>0.5</v>
      </c>
      <c r="P490" s="39" t="str">
        <f t="shared" si="256"/>
        <v>일반(목록배제,Normal-Manifest Exception)</v>
      </c>
      <c r="Q490" s="72">
        <f t="shared" si="257"/>
        <v>21</v>
      </c>
      <c r="R490" s="43" t="str">
        <f t="shared" si="258"/>
        <v>5X033</v>
      </c>
      <c r="S490" s="82" t="str">
        <f t="shared" si="259"/>
        <v/>
      </c>
      <c r="T490" s="40">
        <f t="shared" si="260"/>
        <v>45905</v>
      </c>
      <c r="U490" s="44">
        <v>2500</v>
      </c>
      <c r="V490" s="44">
        <f t="shared" si="261"/>
        <v>0</v>
      </c>
      <c r="W490" s="77">
        <f t="shared" si="262"/>
        <v>2500</v>
      </c>
      <c r="X490" s="78">
        <f t="shared" si="263"/>
        <v>0</v>
      </c>
      <c r="Y490" s="44" cm="1">
        <f t="array" ref="Y490">_xlfn.IFNA(_xlfn.IFS(AND(Q490&gt;=2000, Q490&lt;3000), 10000, AND(Q490&gt;=3000, Q490&lt;4000), 15000, AND(Q490&gt;=4000, Q490&lt;5000), 20000, AND(Q490&gt;=5000), 25000),0)</f>
        <v>0</v>
      </c>
      <c r="Z490" s="91">
        <f t="shared" si="264"/>
        <v>300</v>
      </c>
      <c r="AA490" s="44">
        <f t="shared" si="265"/>
        <v>0</v>
      </c>
      <c r="AB490" s="44"/>
      <c r="AC490" s="44"/>
      <c r="AD490" s="44"/>
      <c r="AE490" s="44">
        <f>VLOOKUP(O490,정산업데이트!$A$6:$B$12,2,10)</f>
        <v>0</v>
      </c>
      <c r="AF490" s="44"/>
      <c r="AG490" s="79">
        <f t="shared" si="266"/>
        <v>300</v>
      </c>
      <c r="AH490" s="80">
        <f t="shared" si="267"/>
        <v>2800</v>
      </c>
      <c r="AI490" s="93"/>
      <c r="AJ490" s="84" t="s">
        <v>3202</v>
      </c>
      <c r="AK490" s="84" t="s">
        <v>73</v>
      </c>
      <c r="AL490" s="84" t="s">
        <v>3203</v>
      </c>
      <c r="AM490" s="84" t="s">
        <v>4621</v>
      </c>
      <c r="AN490" s="84" t="s">
        <v>973</v>
      </c>
      <c r="AO490" s="84" t="s">
        <v>4622</v>
      </c>
      <c r="AP490" s="84" t="s">
        <v>4623</v>
      </c>
      <c r="AQ490" s="84" t="s">
        <v>122</v>
      </c>
      <c r="AR490" s="85">
        <v>1</v>
      </c>
      <c r="AS490" s="86">
        <v>0.5</v>
      </c>
      <c r="AT490" s="86">
        <v>1E-3</v>
      </c>
      <c r="AU490" s="86">
        <v>0.5</v>
      </c>
      <c r="AV490" s="84" t="s">
        <v>8</v>
      </c>
      <c r="AW490" s="86">
        <v>21</v>
      </c>
      <c r="AX490" s="84" t="s">
        <v>68</v>
      </c>
      <c r="AY490" s="84" t="s">
        <v>68</v>
      </c>
      <c r="AZ490" s="84" t="s">
        <v>68</v>
      </c>
      <c r="BA490" s="84" t="s">
        <v>68</v>
      </c>
      <c r="BB490" s="84" t="s">
        <v>68</v>
      </c>
      <c r="BC490" s="84" t="s">
        <v>405</v>
      </c>
      <c r="BD490" s="84" t="s">
        <v>406</v>
      </c>
      <c r="BE490" s="84" t="s">
        <v>417</v>
      </c>
      <c r="BF490" s="84" t="s">
        <v>122</v>
      </c>
      <c r="BG490" s="84" t="s">
        <v>69</v>
      </c>
      <c r="BH490" s="92" t="s">
        <v>4624</v>
      </c>
      <c r="BI490" s="84" t="s">
        <v>122</v>
      </c>
      <c r="BJ490" s="84" t="s">
        <v>4625</v>
      </c>
      <c r="BK490" s="84" t="s">
        <v>867</v>
      </c>
      <c r="BL490" s="84" t="s">
        <v>122</v>
      </c>
      <c r="BM490" s="84" t="s">
        <v>406</v>
      </c>
      <c r="BN490" s="84" t="s">
        <v>70</v>
      </c>
      <c r="BO490" s="84" t="s">
        <v>71</v>
      </c>
      <c r="BP490" s="84" t="s">
        <v>122</v>
      </c>
      <c r="BQ490" s="84" t="s">
        <v>163</v>
      </c>
    </row>
    <row r="491" spans="1:69" ht="14.4" x14ac:dyDescent="0.3">
      <c r="A491" s="40" t="str">
        <f t="shared" si="241"/>
        <v>2025-09-05</v>
      </c>
      <c r="B491" s="40" t="str">
        <f t="shared" si="242"/>
        <v>SYD</v>
      </c>
      <c r="C491" s="39" t="str">
        <f t="shared" si="243"/>
        <v>40644104675</v>
      </c>
      <c r="D491" s="41" t="str">
        <f t="shared" si="244"/>
        <v>PKR253126648</v>
      </c>
      <c r="E491" s="41" t="str">
        <f t="shared" si="245"/>
        <v>596421459354</v>
      </c>
      <c r="F491" s="39" t="str">
        <f t="shared" si="246"/>
        <v>2256516</v>
      </c>
      <c r="G491" s="39" t="str">
        <f t="shared" si="247"/>
        <v>WISE EXPRESS (CNC INTL)</v>
      </c>
      <c r="H491" s="41" t="str">
        <f t="shared" si="248"/>
        <v>송동완</v>
      </c>
      <c r="I491" s="39" t="str">
        <f t="shared" si="249"/>
        <v>16989</v>
      </c>
      <c r="J491" s="52" t="str">
        <f t="shared" si="250"/>
        <v/>
      </c>
      <c r="K491" s="75">
        <f t="shared" si="251"/>
        <v>1</v>
      </c>
      <c r="L491" s="76">
        <f t="shared" si="252"/>
        <v>2</v>
      </c>
      <c r="M491" s="76">
        <f t="shared" si="253"/>
        <v>1E-3</v>
      </c>
      <c r="N491" s="76">
        <f t="shared" si="254"/>
        <v>2</v>
      </c>
      <c r="O491" s="42">
        <f t="shared" si="255"/>
        <v>2</v>
      </c>
      <c r="P491" s="39" t="str">
        <f t="shared" si="256"/>
        <v>일반(목록배제,Normal-Manifest Exception)</v>
      </c>
      <c r="Q491" s="72">
        <f t="shared" si="257"/>
        <v>63</v>
      </c>
      <c r="R491" s="43" t="str">
        <f t="shared" si="258"/>
        <v>5X033</v>
      </c>
      <c r="S491" s="82" t="str">
        <f t="shared" si="259"/>
        <v/>
      </c>
      <c r="T491" s="40">
        <f t="shared" si="260"/>
        <v>45905</v>
      </c>
      <c r="U491" s="44">
        <v>2500</v>
      </c>
      <c r="V491" s="44">
        <f t="shared" si="261"/>
        <v>0</v>
      </c>
      <c r="W491" s="77">
        <f t="shared" si="262"/>
        <v>2500</v>
      </c>
      <c r="X491" s="78">
        <f t="shared" si="263"/>
        <v>0</v>
      </c>
      <c r="Y491" s="44" cm="1">
        <f t="array" ref="Y491">_xlfn.IFNA(_xlfn.IFS(AND(Q491&gt;=2000, Q491&lt;3000), 10000, AND(Q491&gt;=3000, Q491&lt;4000), 15000, AND(Q491&gt;=4000, Q491&lt;5000), 20000, AND(Q491&gt;=5000), 25000),0)</f>
        <v>0</v>
      </c>
      <c r="Z491" s="91">
        <f t="shared" si="264"/>
        <v>300</v>
      </c>
      <c r="AA491" s="44">
        <f t="shared" si="265"/>
        <v>0</v>
      </c>
      <c r="AB491" s="44"/>
      <c r="AC491" s="44"/>
      <c r="AD491" s="44"/>
      <c r="AE491" s="44">
        <f>VLOOKUP(O491,정산업데이트!$A$6:$B$12,2,10)</f>
        <v>0</v>
      </c>
      <c r="AF491" s="44"/>
      <c r="AG491" s="79">
        <f t="shared" si="266"/>
        <v>300</v>
      </c>
      <c r="AH491" s="80">
        <f t="shared" si="267"/>
        <v>2800</v>
      </c>
      <c r="AI491" s="93"/>
      <c r="AJ491" s="84" t="s">
        <v>3202</v>
      </c>
      <c r="AK491" s="84" t="s">
        <v>73</v>
      </c>
      <c r="AL491" s="84" t="s">
        <v>3203</v>
      </c>
      <c r="AM491" s="84" t="s">
        <v>4626</v>
      </c>
      <c r="AN491" s="84" t="s">
        <v>4627</v>
      </c>
      <c r="AO491" s="84" t="s">
        <v>4628</v>
      </c>
      <c r="AP491" s="84" t="s">
        <v>4629</v>
      </c>
      <c r="AQ491" s="84" t="s">
        <v>122</v>
      </c>
      <c r="AR491" s="85">
        <v>1</v>
      </c>
      <c r="AS491" s="86">
        <v>2</v>
      </c>
      <c r="AT491" s="86">
        <v>1E-3</v>
      </c>
      <c r="AU491" s="86">
        <v>2</v>
      </c>
      <c r="AV491" s="84" t="s">
        <v>8</v>
      </c>
      <c r="AW491" s="86">
        <v>63</v>
      </c>
      <c r="AX491" s="84" t="s">
        <v>68</v>
      </c>
      <c r="AY491" s="84" t="s">
        <v>68</v>
      </c>
      <c r="AZ491" s="84" t="s">
        <v>68</v>
      </c>
      <c r="BA491" s="84" t="s">
        <v>68</v>
      </c>
      <c r="BB491" s="84" t="s">
        <v>68</v>
      </c>
      <c r="BC491" s="84" t="s">
        <v>405</v>
      </c>
      <c r="BD491" s="84" t="s">
        <v>406</v>
      </c>
      <c r="BE491" s="84" t="s">
        <v>662</v>
      </c>
      <c r="BF491" s="84" t="s">
        <v>122</v>
      </c>
      <c r="BG491" s="84" t="s">
        <v>69</v>
      </c>
      <c r="BH491" s="92" t="s">
        <v>4630</v>
      </c>
      <c r="BI491" s="84" t="s">
        <v>122</v>
      </c>
      <c r="BJ491" s="84" t="s">
        <v>4631</v>
      </c>
      <c r="BK491" s="84" t="s">
        <v>867</v>
      </c>
      <c r="BL491" s="84" t="s">
        <v>122</v>
      </c>
      <c r="BM491" s="84" t="s">
        <v>406</v>
      </c>
      <c r="BN491" s="84" t="s">
        <v>70</v>
      </c>
      <c r="BO491" s="84" t="s">
        <v>71</v>
      </c>
      <c r="BP491" s="84" t="s">
        <v>122</v>
      </c>
      <c r="BQ491" s="84" t="s">
        <v>163</v>
      </c>
    </row>
    <row r="492" spans="1:69" ht="14.4" x14ac:dyDescent="0.3">
      <c r="A492" s="40" t="str">
        <f t="shared" si="241"/>
        <v>2025-09-05</v>
      </c>
      <c r="B492" s="40" t="str">
        <f t="shared" si="242"/>
        <v>SYD</v>
      </c>
      <c r="C492" s="39" t="str">
        <f t="shared" si="243"/>
        <v>40644104675</v>
      </c>
      <c r="D492" s="41" t="str">
        <f t="shared" si="244"/>
        <v>PKR253126649</v>
      </c>
      <c r="E492" s="41" t="str">
        <f t="shared" si="245"/>
        <v>596421459365</v>
      </c>
      <c r="F492" s="39" t="str">
        <f t="shared" si="246"/>
        <v>2256516</v>
      </c>
      <c r="G492" s="39" t="str">
        <f t="shared" si="247"/>
        <v>WISE EXPRESS (CNC INTL)</v>
      </c>
      <c r="H492" s="41" t="str">
        <f t="shared" si="248"/>
        <v>정철희</v>
      </c>
      <c r="I492" s="39" t="str">
        <f t="shared" si="249"/>
        <v>51319</v>
      </c>
      <c r="J492" s="52" t="str">
        <f t="shared" si="250"/>
        <v/>
      </c>
      <c r="K492" s="75">
        <f t="shared" si="251"/>
        <v>1</v>
      </c>
      <c r="L492" s="76">
        <f t="shared" si="252"/>
        <v>2</v>
      </c>
      <c r="M492" s="76">
        <f t="shared" si="253"/>
        <v>1E-3</v>
      </c>
      <c r="N492" s="76">
        <f t="shared" si="254"/>
        <v>2</v>
      </c>
      <c r="O492" s="42">
        <f t="shared" si="255"/>
        <v>2</v>
      </c>
      <c r="P492" s="39" t="str">
        <f t="shared" si="256"/>
        <v>일반(목록배제,Normal-Manifest Exception)</v>
      </c>
      <c r="Q492" s="72">
        <f t="shared" si="257"/>
        <v>63</v>
      </c>
      <c r="R492" s="43" t="str">
        <f t="shared" si="258"/>
        <v>5X033</v>
      </c>
      <c r="S492" s="82" t="str">
        <f t="shared" si="259"/>
        <v/>
      </c>
      <c r="T492" s="40">
        <f t="shared" si="260"/>
        <v>45905</v>
      </c>
      <c r="U492" s="44">
        <v>2500</v>
      </c>
      <c r="V492" s="44">
        <f t="shared" si="261"/>
        <v>0</v>
      </c>
      <c r="W492" s="77">
        <f t="shared" si="262"/>
        <v>2500</v>
      </c>
      <c r="X492" s="78">
        <f t="shared" si="263"/>
        <v>0</v>
      </c>
      <c r="Y492" s="44" cm="1">
        <f t="array" ref="Y492">_xlfn.IFNA(_xlfn.IFS(AND(Q492&gt;=2000, Q492&lt;3000), 10000, AND(Q492&gt;=3000, Q492&lt;4000), 15000, AND(Q492&gt;=4000, Q492&lt;5000), 20000, AND(Q492&gt;=5000), 25000),0)</f>
        <v>0</v>
      </c>
      <c r="Z492" s="91">
        <f t="shared" si="264"/>
        <v>300</v>
      </c>
      <c r="AA492" s="44">
        <f t="shared" si="265"/>
        <v>0</v>
      </c>
      <c r="AB492" s="44"/>
      <c r="AC492" s="44"/>
      <c r="AD492" s="44"/>
      <c r="AE492" s="44">
        <f>VLOOKUP(O492,정산업데이트!$A$6:$B$12,2,10)</f>
        <v>0</v>
      </c>
      <c r="AF492" s="44"/>
      <c r="AG492" s="79">
        <f t="shared" si="266"/>
        <v>300</v>
      </c>
      <c r="AH492" s="80">
        <f t="shared" si="267"/>
        <v>2800</v>
      </c>
      <c r="AI492" s="93"/>
      <c r="AJ492" s="84" t="s">
        <v>3202</v>
      </c>
      <c r="AK492" s="84" t="s">
        <v>73</v>
      </c>
      <c r="AL492" s="84" t="s">
        <v>3203</v>
      </c>
      <c r="AM492" s="84" t="s">
        <v>4632</v>
      </c>
      <c r="AN492" s="84" t="s">
        <v>1639</v>
      </c>
      <c r="AO492" s="84" t="s">
        <v>4633</v>
      </c>
      <c r="AP492" s="84" t="s">
        <v>4634</v>
      </c>
      <c r="AQ492" s="84" t="s">
        <v>122</v>
      </c>
      <c r="AR492" s="85">
        <v>1</v>
      </c>
      <c r="AS492" s="86">
        <v>2</v>
      </c>
      <c r="AT492" s="86">
        <v>1E-3</v>
      </c>
      <c r="AU492" s="86">
        <v>2</v>
      </c>
      <c r="AV492" s="84" t="s">
        <v>8</v>
      </c>
      <c r="AW492" s="86">
        <v>63</v>
      </c>
      <c r="AX492" s="84" t="s">
        <v>68</v>
      </c>
      <c r="AY492" s="84" t="s">
        <v>68</v>
      </c>
      <c r="AZ492" s="84" t="s">
        <v>68</v>
      </c>
      <c r="BA492" s="84" t="s">
        <v>68</v>
      </c>
      <c r="BB492" s="84" t="s">
        <v>68</v>
      </c>
      <c r="BC492" s="84" t="s">
        <v>405</v>
      </c>
      <c r="BD492" s="84" t="s">
        <v>406</v>
      </c>
      <c r="BE492" s="84" t="s">
        <v>662</v>
      </c>
      <c r="BF492" s="84" t="s">
        <v>122</v>
      </c>
      <c r="BG492" s="84" t="s">
        <v>69</v>
      </c>
      <c r="BH492" s="92" t="s">
        <v>4635</v>
      </c>
      <c r="BI492" s="84" t="s">
        <v>122</v>
      </c>
      <c r="BJ492" s="84" t="s">
        <v>4636</v>
      </c>
      <c r="BK492" s="84" t="s">
        <v>867</v>
      </c>
      <c r="BL492" s="84" t="s">
        <v>122</v>
      </c>
      <c r="BM492" s="84" t="s">
        <v>406</v>
      </c>
      <c r="BN492" s="84" t="s">
        <v>70</v>
      </c>
      <c r="BO492" s="84" t="s">
        <v>71</v>
      </c>
      <c r="BP492" s="84" t="s">
        <v>122</v>
      </c>
      <c r="BQ492" s="84" t="s">
        <v>163</v>
      </c>
    </row>
    <row r="493" spans="1:69" ht="14.4" x14ac:dyDescent="0.3">
      <c r="A493" s="40" t="str">
        <f t="shared" si="241"/>
        <v>2025-09-05</v>
      </c>
      <c r="B493" s="40" t="str">
        <f t="shared" si="242"/>
        <v>SYD</v>
      </c>
      <c r="C493" s="39" t="str">
        <f t="shared" si="243"/>
        <v>40644104675</v>
      </c>
      <c r="D493" s="41" t="str">
        <f t="shared" si="244"/>
        <v>PKR253126650</v>
      </c>
      <c r="E493" s="41" t="str">
        <f t="shared" si="245"/>
        <v>596421459376</v>
      </c>
      <c r="F493" s="39" t="str">
        <f t="shared" si="246"/>
        <v>2256516</v>
      </c>
      <c r="G493" s="39" t="str">
        <f t="shared" si="247"/>
        <v>WISE EXPRESS (CNC INTL)</v>
      </c>
      <c r="H493" s="41" t="str">
        <f t="shared" si="248"/>
        <v>우미자</v>
      </c>
      <c r="I493" s="39" t="str">
        <f t="shared" si="249"/>
        <v>01411</v>
      </c>
      <c r="J493" s="52" t="str">
        <f t="shared" si="250"/>
        <v/>
      </c>
      <c r="K493" s="75">
        <f t="shared" si="251"/>
        <v>1</v>
      </c>
      <c r="L493" s="76">
        <f t="shared" si="252"/>
        <v>4</v>
      </c>
      <c r="M493" s="76">
        <f t="shared" si="253"/>
        <v>1E-3</v>
      </c>
      <c r="N493" s="76">
        <f t="shared" si="254"/>
        <v>4</v>
      </c>
      <c r="O493" s="42">
        <f t="shared" si="255"/>
        <v>4</v>
      </c>
      <c r="P493" s="39" t="str">
        <f t="shared" si="256"/>
        <v>일반(목록배제,Normal-Manifest Exception)</v>
      </c>
      <c r="Q493" s="72">
        <f t="shared" si="257"/>
        <v>126</v>
      </c>
      <c r="R493" s="43" t="str">
        <f t="shared" si="258"/>
        <v>5X033</v>
      </c>
      <c r="S493" s="82" t="str">
        <f t="shared" si="259"/>
        <v/>
      </c>
      <c r="T493" s="40">
        <f t="shared" si="260"/>
        <v>45905</v>
      </c>
      <c r="U493" s="44">
        <v>2500</v>
      </c>
      <c r="V493" s="44">
        <f t="shared" si="261"/>
        <v>0</v>
      </c>
      <c r="W493" s="77">
        <f t="shared" si="262"/>
        <v>2500</v>
      </c>
      <c r="X493" s="78">
        <f t="shared" si="263"/>
        <v>0</v>
      </c>
      <c r="Y493" s="44" cm="1">
        <f t="array" ref="Y493">_xlfn.IFNA(_xlfn.IFS(AND(Q493&gt;=2000, Q493&lt;3000), 10000, AND(Q493&gt;=3000, Q493&lt;4000), 15000, AND(Q493&gt;=4000, Q493&lt;5000), 20000, AND(Q493&gt;=5000), 25000),0)</f>
        <v>0</v>
      </c>
      <c r="Z493" s="91">
        <f t="shared" si="264"/>
        <v>300</v>
      </c>
      <c r="AA493" s="44">
        <f t="shared" si="265"/>
        <v>0</v>
      </c>
      <c r="AB493" s="44"/>
      <c r="AC493" s="44"/>
      <c r="AD493" s="44"/>
      <c r="AE493" s="44">
        <f>VLOOKUP(O493,정산업데이트!$A$6:$B$12,2,10)</f>
        <v>0</v>
      </c>
      <c r="AF493" s="44"/>
      <c r="AG493" s="79">
        <f t="shared" si="266"/>
        <v>300</v>
      </c>
      <c r="AH493" s="80">
        <f t="shared" si="267"/>
        <v>2800</v>
      </c>
      <c r="AI493" s="93"/>
      <c r="AJ493" s="84" t="s">
        <v>3202</v>
      </c>
      <c r="AK493" s="84" t="s">
        <v>73</v>
      </c>
      <c r="AL493" s="84" t="s">
        <v>3203</v>
      </c>
      <c r="AM493" s="84" t="s">
        <v>4637</v>
      </c>
      <c r="AN493" s="84" t="s">
        <v>4638</v>
      </c>
      <c r="AO493" s="84" t="s">
        <v>4639</v>
      </c>
      <c r="AP493" s="84" t="s">
        <v>4640</v>
      </c>
      <c r="AQ493" s="84" t="s">
        <v>122</v>
      </c>
      <c r="AR493" s="85">
        <v>1</v>
      </c>
      <c r="AS493" s="86">
        <v>4</v>
      </c>
      <c r="AT493" s="86">
        <v>1E-3</v>
      </c>
      <c r="AU493" s="86">
        <v>4</v>
      </c>
      <c r="AV493" s="84" t="s">
        <v>8</v>
      </c>
      <c r="AW493" s="86">
        <v>126</v>
      </c>
      <c r="AX493" s="84" t="s">
        <v>68</v>
      </c>
      <c r="AY493" s="84" t="s">
        <v>122</v>
      </c>
      <c r="AZ493" s="84" t="s">
        <v>122</v>
      </c>
      <c r="BA493" s="84" t="s">
        <v>122</v>
      </c>
      <c r="BB493" s="84" t="s">
        <v>122</v>
      </c>
      <c r="BC493" s="84" t="s">
        <v>405</v>
      </c>
      <c r="BD493" s="84" t="s">
        <v>406</v>
      </c>
      <c r="BE493" s="84" t="s">
        <v>662</v>
      </c>
      <c r="BF493" s="84" t="s">
        <v>122</v>
      </c>
      <c r="BG493" s="84" t="s">
        <v>69</v>
      </c>
      <c r="BH493" s="92" t="s">
        <v>4641</v>
      </c>
      <c r="BI493" s="84" t="s">
        <v>122</v>
      </c>
      <c r="BJ493" s="84" t="s">
        <v>4642</v>
      </c>
      <c r="BK493" s="84" t="s">
        <v>867</v>
      </c>
      <c r="BL493" s="84" t="s">
        <v>122</v>
      </c>
      <c r="BM493" s="84" t="s">
        <v>406</v>
      </c>
      <c r="BN493" s="84" t="s">
        <v>70</v>
      </c>
      <c r="BO493" s="84" t="s">
        <v>71</v>
      </c>
      <c r="BP493" s="84" t="s">
        <v>122</v>
      </c>
      <c r="BQ493" s="84" t="s">
        <v>163</v>
      </c>
    </row>
    <row r="494" spans="1:69" ht="14.4" x14ac:dyDescent="0.3">
      <c r="A494" s="40" t="str">
        <f t="shared" si="241"/>
        <v>2025-09-05</v>
      </c>
      <c r="B494" s="40" t="str">
        <f t="shared" si="242"/>
        <v>SYD</v>
      </c>
      <c r="C494" s="39" t="str">
        <f t="shared" si="243"/>
        <v>40644104675</v>
      </c>
      <c r="D494" s="41" t="str">
        <f t="shared" si="244"/>
        <v>PKR253126651</v>
      </c>
      <c r="E494" s="41" t="str">
        <f t="shared" si="245"/>
        <v>596421459380</v>
      </c>
      <c r="F494" s="39" t="str">
        <f t="shared" si="246"/>
        <v>2256516</v>
      </c>
      <c r="G494" s="39" t="str">
        <f t="shared" si="247"/>
        <v>WISE EXPRESS (CNC INTL)</v>
      </c>
      <c r="H494" s="41" t="str">
        <f t="shared" si="248"/>
        <v>성지연</v>
      </c>
      <c r="I494" s="39" t="str">
        <f t="shared" si="249"/>
        <v>48594</v>
      </c>
      <c r="J494" s="52" t="str">
        <f t="shared" si="250"/>
        <v/>
      </c>
      <c r="K494" s="75">
        <f t="shared" si="251"/>
        <v>1</v>
      </c>
      <c r="L494" s="76">
        <f t="shared" si="252"/>
        <v>2</v>
      </c>
      <c r="M494" s="76">
        <f t="shared" si="253"/>
        <v>1E-3</v>
      </c>
      <c r="N494" s="76">
        <f t="shared" si="254"/>
        <v>2</v>
      </c>
      <c r="O494" s="42">
        <f t="shared" si="255"/>
        <v>2</v>
      </c>
      <c r="P494" s="39" t="str">
        <f t="shared" si="256"/>
        <v>일반(목록배제,Normal-Manifest Exception)</v>
      </c>
      <c r="Q494" s="72">
        <f t="shared" si="257"/>
        <v>63</v>
      </c>
      <c r="R494" s="43" t="str">
        <f t="shared" si="258"/>
        <v>5X033</v>
      </c>
      <c r="S494" s="82" t="str">
        <f t="shared" si="259"/>
        <v/>
      </c>
      <c r="T494" s="40">
        <f t="shared" si="260"/>
        <v>45905</v>
      </c>
      <c r="U494" s="44">
        <v>2500</v>
      </c>
      <c r="V494" s="44">
        <f t="shared" si="261"/>
        <v>0</v>
      </c>
      <c r="W494" s="77">
        <f t="shared" si="262"/>
        <v>2500</v>
      </c>
      <c r="X494" s="78">
        <f t="shared" si="263"/>
        <v>0</v>
      </c>
      <c r="Y494" s="44" cm="1">
        <f t="array" ref="Y494">_xlfn.IFNA(_xlfn.IFS(AND(Q494&gt;=2000, Q494&lt;3000), 10000, AND(Q494&gt;=3000, Q494&lt;4000), 15000, AND(Q494&gt;=4000, Q494&lt;5000), 20000, AND(Q494&gt;=5000), 25000),0)</f>
        <v>0</v>
      </c>
      <c r="Z494" s="91">
        <f t="shared" si="264"/>
        <v>300</v>
      </c>
      <c r="AA494" s="44">
        <f t="shared" si="265"/>
        <v>0</v>
      </c>
      <c r="AB494" s="44"/>
      <c r="AC494" s="44"/>
      <c r="AD494" s="44"/>
      <c r="AE494" s="44">
        <f>VLOOKUP(O494,정산업데이트!$A$6:$B$12,2,10)</f>
        <v>0</v>
      </c>
      <c r="AF494" s="44"/>
      <c r="AG494" s="79">
        <f t="shared" si="266"/>
        <v>300</v>
      </c>
      <c r="AH494" s="80">
        <f t="shared" si="267"/>
        <v>2800</v>
      </c>
      <c r="AI494" s="93"/>
      <c r="AJ494" s="84" t="s">
        <v>3202</v>
      </c>
      <c r="AK494" s="84" t="s">
        <v>73</v>
      </c>
      <c r="AL494" s="84" t="s">
        <v>3203</v>
      </c>
      <c r="AM494" s="84" t="s">
        <v>4643</v>
      </c>
      <c r="AN494" s="84" t="s">
        <v>4644</v>
      </c>
      <c r="AO494" s="84" t="s">
        <v>4645</v>
      </c>
      <c r="AP494" s="84" t="s">
        <v>4646</v>
      </c>
      <c r="AQ494" s="84" t="s">
        <v>122</v>
      </c>
      <c r="AR494" s="85">
        <v>1</v>
      </c>
      <c r="AS494" s="86">
        <v>2</v>
      </c>
      <c r="AT494" s="86">
        <v>1E-3</v>
      </c>
      <c r="AU494" s="86">
        <v>2</v>
      </c>
      <c r="AV494" s="84" t="s">
        <v>8</v>
      </c>
      <c r="AW494" s="86">
        <v>63</v>
      </c>
      <c r="AX494" s="84" t="s">
        <v>68</v>
      </c>
      <c r="AY494" s="84" t="s">
        <v>68</v>
      </c>
      <c r="AZ494" s="84" t="s">
        <v>68</v>
      </c>
      <c r="BA494" s="84" t="s">
        <v>68</v>
      </c>
      <c r="BB494" s="84" t="s">
        <v>68</v>
      </c>
      <c r="BC494" s="84" t="s">
        <v>405</v>
      </c>
      <c r="BD494" s="84" t="s">
        <v>406</v>
      </c>
      <c r="BE494" s="84" t="s">
        <v>662</v>
      </c>
      <c r="BF494" s="84" t="s">
        <v>122</v>
      </c>
      <c r="BG494" s="84" t="s">
        <v>69</v>
      </c>
      <c r="BH494" s="92" t="s">
        <v>4647</v>
      </c>
      <c r="BI494" s="84" t="s">
        <v>122</v>
      </c>
      <c r="BJ494" s="84" t="s">
        <v>4648</v>
      </c>
      <c r="BK494" s="84" t="s">
        <v>867</v>
      </c>
      <c r="BL494" s="84" t="s">
        <v>122</v>
      </c>
      <c r="BM494" s="84" t="s">
        <v>406</v>
      </c>
      <c r="BN494" s="84" t="s">
        <v>70</v>
      </c>
      <c r="BO494" s="84" t="s">
        <v>71</v>
      </c>
      <c r="BP494" s="84" t="s">
        <v>122</v>
      </c>
      <c r="BQ494" s="84" t="s">
        <v>163</v>
      </c>
    </row>
    <row r="495" spans="1:69" ht="14.4" customHeight="1" x14ac:dyDescent="0.3">
      <c r="A495" s="40" t="str">
        <f t="shared" si="241"/>
        <v>2025-09-05</v>
      </c>
      <c r="B495" s="40" t="str">
        <f t="shared" si="242"/>
        <v>SYD</v>
      </c>
      <c r="C495" s="39" t="str">
        <f t="shared" si="243"/>
        <v>40644104675</v>
      </c>
      <c r="D495" s="41" t="str">
        <f t="shared" si="244"/>
        <v>PKR253126652</v>
      </c>
      <c r="E495" s="41" t="str">
        <f t="shared" si="245"/>
        <v>596421459391</v>
      </c>
      <c r="F495" s="39" t="str">
        <f t="shared" si="246"/>
        <v>2256516</v>
      </c>
      <c r="G495" s="39" t="str">
        <f t="shared" si="247"/>
        <v>WISE EXPRESS (CNC INTL)</v>
      </c>
      <c r="H495" s="41" t="str">
        <f t="shared" si="248"/>
        <v>ZHANGTAIYING</v>
      </c>
      <c r="I495" s="39" t="str">
        <f t="shared" si="249"/>
        <v>21358</v>
      </c>
      <c r="J495" s="52" t="str">
        <f t="shared" si="250"/>
        <v/>
      </c>
      <c r="K495" s="75">
        <f t="shared" si="251"/>
        <v>1</v>
      </c>
      <c r="L495" s="76">
        <f t="shared" si="252"/>
        <v>0.5</v>
      </c>
      <c r="M495" s="76">
        <f t="shared" si="253"/>
        <v>1E-3</v>
      </c>
      <c r="N495" s="76">
        <f t="shared" si="254"/>
        <v>0.5</v>
      </c>
      <c r="O495" s="42">
        <f t="shared" si="255"/>
        <v>0.5</v>
      </c>
      <c r="P495" s="39" t="str">
        <f t="shared" si="256"/>
        <v>일반(목록배제,Normal-Manifest Exception)</v>
      </c>
      <c r="Q495" s="72">
        <f t="shared" si="257"/>
        <v>36</v>
      </c>
      <c r="R495" s="43" t="str">
        <f t="shared" si="258"/>
        <v>5X033</v>
      </c>
      <c r="S495" s="82" t="str">
        <f t="shared" si="259"/>
        <v/>
      </c>
      <c r="T495" s="40">
        <f t="shared" si="260"/>
        <v>45905</v>
      </c>
      <c r="U495" s="44">
        <v>2500</v>
      </c>
      <c r="V495" s="44">
        <f t="shared" si="261"/>
        <v>0</v>
      </c>
      <c r="W495" s="77">
        <f t="shared" si="262"/>
        <v>2500</v>
      </c>
      <c r="X495" s="78">
        <f t="shared" si="263"/>
        <v>0</v>
      </c>
      <c r="Y495" s="44" cm="1">
        <f t="array" ref="Y495">_xlfn.IFNA(_xlfn.IFS(AND(Q495&gt;=2000, Q495&lt;3000), 10000, AND(Q495&gt;=3000, Q495&lt;4000), 15000, AND(Q495&gt;=4000, Q495&lt;5000), 20000, AND(Q495&gt;=5000), 25000),0)</f>
        <v>0</v>
      </c>
      <c r="Z495" s="91">
        <f t="shared" si="264"/>
        <v>300</v>
      </c>
      <c r="AA495" s="44">
        <f t="shared" si="265"/>
        <v>0</v>
      </c>
      <c r="AB495" s="44"/>
      <c r="AC495" s="44"/>
      <c r="AD495" s="44"/>
      <c r="AE495" s="44">
        <f>VLOOKUP(O495,정산업데이트!$A$6:$B$12,2,10)</f>
        <v>0</v>
      </c>
      <c r="AF495" s="44"/>
      <c r="AG495" s="79">
        <f t="shared" si="266"/>
        <v>300</v>
      </c>
      <c r="AH495" s="80">
        <f t="shared" si="267"/>
        <v>2800</v>
      </c>
      <c r="AI495" s="93"/>
      <c r="AJ495" s="84" t="s">
        <v>3202</v>
      </c>
      <c r="AK495" s="84" t="s">
        <v>73</v>
      </c>
      <c r="AL495" s="84" t="s">
        <v>3203</v>
      </c>
      <c r="AM495" s="84" t="s">
        <v>4649</v>
      </c>
      <c r="AN495" s="84" t="s">
        <v>4650</v>
      </c>
      <c r="AO495" s="84" t="s">
        <v>4651</v>
      </c>
      <c r="AP495" s="84" t="s">
        <v>4652</v>
      </c>
      <c r="AQ495" s="84" t="s">
        <v>122</v>
      </c>
      <c r="AR495" s="85">
        <v>1</v>
      </c>
      <c r="AS495" s="86">
        <v>0.5</v>
      </c>
      <c r="AT495" s="86">
        <v>1E-3</v>
      </c>
      <c r="AU495" s="86">
        <v>0.5</v>
      </c>
      <c r="AV495" s="84" t="s">
        <v>8</v>
      </c>
      <c r="AW495" s="86">
        <v>36</v>
      </c>
      <c r="AX495" s="84" t="s">
        <v>68</v>
      </c>
      <c r="AY495" s="84" t="s">
        <v>68</v>
      </c>
      <c r="AZ495" s="84" t="s">
        <v>68</v>
      </c>
      <c r="BA495" s="84" t="s">
        <v>68</v>
      </c>
      <c r="BB495" s="84" t="s">
        <v>68</v>
      </c>
      <c r="BC495" s="84" t="s">
        <v>405</v>
      </c>
      <c r="BD495" s="84" t="s">
        <v>406</v>
      </c>
      <c r="BE495" s="84" t="s">
        <v>520</v>
      </c>
      <c r="BF495" s="84" t="s">
        <v>122</v>
      </c>
      <c r="BG495" s="84" t="s">
        <v>69</v>
      </c>
      <c r="BH495" s="92" t="s">
        <v>4653</v>
      </c>
      <c r="BI495" s="84" t="s">
        <v>122</v>
      </c>
      <c r="BJ495" s="84" t="s">
        <v>4654</v>
      </c>
      <c r="BK495" s="84" t="s">
        <v>867</v>
      </c>
      <c r="BL495" s="84" t="s">
        <v>122</v>
      </c>
      <c r="BM495" s="84" t="s">
        <v>406</v>
      </c>
      <c r="BN495" s="84" t="s">
        <v>70</v>
      </c>
      <c r="BO495" s="84" t="s">
        <v>71</v>
      </c>
      <c r="BP495" s="84" t="s">
        <v>122</v>
      </c>
      <c r="BQ495" s="84" t="s">
        <v>163</v>
      </c>
    </row>
    <row r="496" spans="1:69" ht="14.4" x14ac:dyDescent="0.3">
      <c r="A496" s="40" t="str">
        <f t="shared" si="241"/>
        <v>2025-09-05</v>
      </c>
      <c r="B496" s="40" t="str">
        <f t="shared" si="242"/>
        <v>SYD</v>
      </c>
      <c r="C496" s="39" t="str">
        <f t="shared" si="243"/>
        <v>40644104675</v>
      </c>
      <c r="D496" s="41" t="str">
        <f t="shared" si="244"/>
        <v>PKR253126653</v>
      </c>
      <c r="E496" s="41" t="str">
        <f t="shared" si="245"/>
        <v>596421459402</v>
      </c>
      <c r="F496" s="39" t="str">
        <f t="shared" si="246"/>
        <v>2256516</v>
      </c>
      <c r="G496" s="39" t="str">
        <f t="shared" si="247"/>
        <v>WISE EXPRESS (CNC INTL)</v>
      </c>
      <c r="H496" s="41" t="str">
        <f t="shared" si="248"/>
        <v>양승희</v>
      </c>
      <c r="I496" s="39" t="str">
        <f t="shared" si="249"/>
        <v>06651</v>
      </c>
      <c r="J496" s="52" t="str">
        <f t="shared" si="250"/>
        <v/>
      </c>
      <c r="K496" s="75">
        <f t="shared" si="251"/>
        <v>1</v>
      </c>
      <c r="L496" s="76">
        <f t="shared" si="252"/>
        <v>0.5</v>
      </c>
      <c r="M496" s="76">
        <f t="shared" si="253"/>
        <v>1E-3</v>
      </c>
      <c r="N496" s="76">
        <f t="shared" si="254"/>
        <v>0.5</v>
      </c>
      <c r="O496" s="42">
        <f t="shared" si="255"/>
        <v>0.5</v>
      </c>
      <c r="P496" s="39" t="str">
        <f t="shared" si="256"/>
        <v>일반(목록배제,Normal-Manifest Exception)</v>
      </c>
      <c r="Q496" s="72">
        <f t="shared" si="257"/>
        <v>36</v>
      </c>
      <c r="R496" s="43" t="str">
        <f t="shared" si="258"/>
        <v>5X033</v>
      </c>
      <c r="S496" s="82" t="str">
        <f t="shared" si="259"/>
        <v/>
      </c>
      <c r="T496" s="40">
        <f t="shared" si="260"/>
        <v>45905</v>
      </c>
      <c r="U496" s="44">
        <v>2500</v>
      </c>
      <c r="V496" s="44">
        <f t="shared" si="261"/>
        <v>0</v>
      </c>
      <c r="W496" s="77">
        <f t="shared" si="262"/>
        <v>2500</v>
      </c>
      <c r="X496" s="78">
        <f t="shared" si="263"/>
        <v>0</v>
      </c>
      <c r="Y496" s="44" cm="1">
        <f t="array" ref="Y496">_xlfn.IFNA(_xlfn.IFS(AND(Q496&gt;=2000, Q496&lt;3000), 10000, AND(Q496&gt;=3000, Q496&lt;4000), 15000, AND(Q496&gt;=4000, Q496&lt;5000), 20000, AND(Q496&gt;=5000), 25000),0)</f>
        <v>0</v>
      </c>
      <c r="Z496" s="91">
        <f t="shared" si="264"/>
        <v>300</v>
      </c>
      <c r="AA496" s="44">
        <f t="shared" si="265"/>
        <v>0</v>
      </c>
      <c r="AB496" s="44"/>
      <c r="AC496" s="44"/>
      <c r="AD496" s="44"/>
      <c r="AE496" s="44">
        <f>VLOOKUP(O496,정산업데이트!$A$6:$B$12,2,10)</f>
        <v>0</v>
      </c>
      <c r="AF496" s="44"/>
      <c r="AG496" s="79">
        <f t="shared" si="266"/>
        <v>300</v>
      </c>
      <c r="AH496" s="80">
        <f t="shared" si="267"/>
        <v>2800</v>
      </c>
      <c r="AI496" s="93"/>
      <c r="AJ496" s="84" t="s">
        <v>3202</v>
      </c>
      <c r="AK496" s="84" t="s">
        <v>73</v>
      </c>
      <c r="AL496" s="84" t="s">
        <v>3203</v>
      </c>
      <c r="AM496" s="84" t="s">
        <v>4655</v>
      </c>
      <c r="AN496" s="84" t="s">
        <v>4656</v>
      </c>
      <c r="AO496" s="84" t="s">
        <v>4657</v>
      </c>
      <c r="AP496" s="84" t="s">
        <v>4658</v>
      </c>
      <c r="AQ496" s="84" t="s">
        <v>122</v>
      </c>
      <c r="AR496" s="85">
        <v>1</v>
      </c>
      <c r="AS496" s="86">
        <v>0.5</v>
      </c>
      <c r="AT496" s="86">
        <v>1E-3</v>
      </c>
      <c r="AU496" s="86">
        <v>0.5</v>
      </c>
      <c r="AV496" s="84" t="s">
        <v>8</v>
      </c>
      <c r="AW496" s="86">
        <v>36</v>
      </c>
      <c r="AX496" s="84" t="s">
        <v>68</v>
      </c>
      <c r="AY496" s="84" t="s">
        <v>68</v>
      </c>
      <c r="AZ496" s="84" t="s">
        <v>68</v>
      </c>
      <c r="BA496" s="84" t="s">
        <v>68</v>
      </c>
      <c r="BB496" s="84" t="s">
        <v>68</v>
      </c>
      <c r="BC496" s="84" t="s">
        <v>405</v>
      </c>
      <c r="BD496" s="84" t="s">
        <v>406</v>
      </c>
      <c r="BE496" s="84" t="s">
        <v>520</v>
      </c>
      <c r="BF496" s="84" t="s">
        <v>122</v>
      </c>
      <c r="BG496" s="84" t="s">
        <v>69</v>
      </c>
      <c r="BH496" s="92" t="s">
        <v>4659</v>
      </c>
      <c r="BI496" s="84" t="s">
        <v>122</v>
      </c>
      <c r="BJ496" s="84" t="s">
        <v>4660</v>
      </c>
      <c r="BK496" s="84" t="s">
        <v>867</v>
      </c>
      <c r="BL496" s="84" t="s">
        <v>122</v>
      </c>
      <c r="BM496" s="84" t="s">
        <v>406</v>
      </c>
      <c r="BN496" s="84" t="s">
        <v>70</v>
      </c>
      <c r="BO496" s="84" t="s">
        <v>71</v>
      </c>
      <c r="BP496" s="84" t="s">
        <v>122</v>
      </c>
      <c r="BQ496" s="84" t="s">
        <v>163</v>
      </c>
    </row>
    <row r="497" spans="1:69" ht="14.4" x14ac:dyDescent="0.3">
      <c r="A497" s="40" t="str">
        <f t="shared" si="241"/>
        <v>2025-09-05</v>
      </c>
      <c r="B497" s="40" t="str">
        <f t="shared" si="242"/>
        <v>SYD</v>
      </c>
      <c r="C497" s="39" t="str">
        <f t="shared" si="243"/>
        <v>40644104675</v>
      </c>
      <c r="D497" s="41" t="str">
        <f t="shared" si="244"/>
        <v>PKR253126654</v>
      </c>
      <c r="E497" s="41" t="str">
        <f t="shared" si="245"/>
        <v>596421459413</v>
      </c>
      <c r="F497" s="39" t="str">
        <f t="shared" si="246"/>
        <v>2256516</v>
      </c>
      <c r="G497" s="39" t="str">
        <f t="shared" si="247"/>
        <v>WISE EXPRESS (CNC INTL)</v>
      </c>
      <c r="H497" s="41" t="str">
        <f t="shared" si="248"/>
        <v>이금희</v>
      </c>
      <c r="I497" s="39" t="str">
        <f t="shared" si="249"/>
        <v>17731</v>
      </c>
      <c r="J497" s="52" t="str">
        <f t="shared" si="250"/>
        <v/>
      </c>
      <c r="K497" s="75">
        <f t="shared" si="251"/>
        <v>1</v>
      </c>
      <c r="L497" s="76">
        <f t="shared" si="252"/>
        <v>0.5</v>
      </c>
      <c r="M497" s="76">
        <f t="shared" si="253"/>
        <v>1E-3</v>
      </c>
      <c r="N497" s="76">
        <f t="shared" si="254"/>
        <v>0.5</v>
      </c>
      <c r="O497" s="42">
        <f t="shared" si="255"/>
        <v>0.5</v>
      </c>
      <c r="P497" s="39" t="str">
        <f t="shared" si="256"/>
        <v>일반(목록배제,Normal-Manifest Exception)</v>
      </c>
      <c r="Q497" s="72">
        <f t="shared" si="257"/>
        <v>36</v>
      </c>
      <c r="R497" s="43" t="str">
        <f t="shared" si="258"/>
        <v>5X033</v>
      </c>
      <c r="S497" s="82" t="str">
        <f t="shared" si="259"/>
        <v/>
      </c>
      <c r="T497" s="40">
        <f t="shared" si="260"/>
        <v>45905</v>
      </c>
      <c r="U497" s="44">
        <v>2500</v>
      </c>
      <c r="V497" s="44">
        <f t="shared" si="261"/>
        <v>0</v>
      </c>
      <c r="W497" s="77">
        <f t="shared" si="262"/>
        <v>2500</v>
      </c>
      <c r="X497" s="78">
        <f t="shared" si="263"/>
        <v>0</v>
      </c>
      <c r="Y497" s="44" cm="1">
        <f t="array" ref="Y497">_xlfn.IFNA(_xlfn.IFS(AND(Q497&gt;=2000, Q497&lt;3000), 10000, AND(Q497&gt;=3000, Q497&lt;4000), 15000, AND(Q497&gt;=4000, Q497&lt;5000), 20000, AND(Q497&gt;=5000), 25000),0)</f>
        <v>0</v>
      </c>
      <c r="Z497" s="91">
        <f t="shared" si="264"/>
        <v>300</v>
      </c>
      <c r="AA497" s="44">
        <f t="shared" si="265"/>
        <v>0</v>
      </c>
      <c r="AB497" s="44"/>
      <c r="AC497" s="44"/>
      <c r="AD497" s="44"/>
      <c r="AE497" s="44">
        <f>VLOOKUP(O497,정산업데이트!$A$6:$B$12,2,10)</f>
        <v>0</v>
      </c>
      <c r="AF497" s="44"/>
      <c r="AG497" s="79">
        <f t="shared" si="266"/>
        <v>300</v>
      </c>
      <c r="AH497" s="80">
        <f t="shared" si="267"/>
        <v>2800</v>
      </c>
      <c r="AI497" s="93"/>
      <c r="AJ497" s="84" t="s">
        <v>3202</v>
      </c>
      <c r="AK497" s="84" t="s">
        <v>73</v>
      </c>
      <c r="AL497" s="84" t="s">
        <v>3203</v>
      </c>
      <c r="AM497" s="84" t="s">
        <v>4661</v>
      </c>
      <c r="AN497" s="84" t="s">
        <v>4662</v>
      </c>
      <c r="AO497" s="84" t="s">
        <v>4663</v>
      </c>
      <c r="AP497" s="84" t="s">
        <v>2532</v>
      </c>
      <c r="AQ497" s="84" t="s">
        <v>122</v>
      </c>
      <c r="AR497" s="85">
        <v>1</v>
      </c>
      <c r="AS497" s="86">
        <v>0.5</v>
      </c>
      <c r="AT497" s="86">
        <v>1E-3</v>
      </c>
      <c r="AU497" s="86">
        <v>0.5</v>
      </c>
      <c r="AV497" s="84" t="s">
        <v>8</v>
      </c>
      <c r="AW497" s="86">
        <v>36</v>
      </c>
      <c r="AX497" s="84" t="s">
        <v>68</v>
      </c>
      <c r="AY497" s="84" t="s">
        <v>68</v>
      </c>
      <c r="AZ497" s="84" t="s">
        <v>68</v>
      </c>
      <c r="BA497" s="84" t="s">
        <v>68</v>
      </c>
      <c r="BB497" s="84" t="s">
        <v>68</v>
      </c>
      <c r="BC497" s="84" t="s">
        <v>405</v>
      </c>
      <c r="BD497" s="84" t="s">
        <v>406</v>
      </c>
      <c r="BE497" s="84" t="s">
        <v>520</v>
      </c>
      <c r="BF497" s="84" t="s">
        <v>122</v>
      </c>
      <c r="BG497" s="84" t="s">
        <v>69</v>
      </c>
      <c r="BH497" s="92" t="s">
        <v>4664</v>
      </c>
      <c r="BI497" s="84" t="s">
        <v>122</v>
      </c>
      <c r="BJ497" s="84" t="s">
        <v>4665</v>
      </c>
      <c r="BK497" s="84" t="s">
        <v>867</v>
      </c>
      <c r="BL497" s="84" t="s">
        <v>122</v>
      </c>
      <c r="BM497" s="84" t="s">
        <v>406</v>
      </c>
      <c r="BN497" s="84" t="s">
        <v>70</v>
      </c>
      <c r="BO497" s="84" t="s">
        <v>71</v>
      </c>
      <c r="BP497" s="84" t="s">
        <v>122</v>
      </c>
      <c r="BQ497" s="84" t="s">
        <v>163</v>
      </c>
    </row>
    <row r="498" spans="1:69" ht="14.4" x14ac:dyDescent="0.3">
      <c r="A498" s="40" t="str">
        <f t="shared" si="241"/>
        <v>2025-09-05</v>
      </c>
      <c r="B498" s="40" t="str">
        <f t="shared" si="242"/>
        <v>SYD</v>
      </c>
      <c r="C498" s="39" t="str">
        <f t="shared" si="243"/>
        <v>40644104675</v>
      </c>
      <c r="D498" s="41" t="str">
        <f t="shared" si="244"/>
        <v>PKR253126655</v>
      </c>
      <c r="E498" s="41" t="str">
        <f t="shared" si="245"/>
        <v>596421459424</v>
      </c>
      <c r="F498" s="39" t="str">
        <f t="shared" si="246"/>
        <v>2256516</v>
      </c>
      <c r="G498" s="39" t="str">
        <f t="shared" si="247"/>
        <v>WISE EXPRESS (CNC INTL)</v>
      </c>
      <c r="H498" s="41" t="str">
        <f t="shared" si="248"/>
        <v>안중숙</v>
      </c>
      <c r="I498" s="39" t="str">
        <f t="shared" si="249"/>
        <v>17821</v>
      </c>
      <c r="J498" s="52" t="str">
        <f t="shared" si="250"/>
        <v/>
      </c>
      <c r="K498" s="75">
        <f t="shared" si="251"/>
        <v>1</v>
      </c>
      <c r="L498" s="76">
        <f t="shared" si="252"/>
        <v>0.5</v>
      </c>
      <c r="M498" s="76">
        <f t="shared" si="253"/>
        <v>1E-3</v>
      </c>
      <c r="N498" s="76">
        <f t="shared" si="254"/>
        <v>0.5</v>
      </c>
      <c r="O498" s="42">
        <f t="shared" si="255"/>
        <v>0.5</v>
      </c>
      <c r="P498" s="39" t="str">
        <f t="shared" si="256"/>
        <v>일반(목록배제,Normal-Manifest Exception)</v>
      </c>
      <c r="Q498" s="72">
        <f t="shared" si="257"/>
        <v>36</v>
      </c>
      <c r="R498" s="43" t="str">
        <f t="shared" si="258"/>
        <v>5X033</v>
      </c>
      <c r="S498" s="82" t="str">
        <f t="shared" si="259"/>
        <v/>
      </c>
      <c r="T498" s="40">
        <f t="shared" si="260"/>
        <v>45905</v>
      </c>
      <c r="U498" s="44">
        <v>2500</v>
      </c>
      <c r="V498" s="44">
        <f t="shared" si="261"/>
        <v>0</v>
      </c>
      <c r="W498" s="77">
        <f t="shared" si="262"/>
        <v>2500</v>
      </c>
      <c r="X498" s="78">
        <f t="shared" si="263"/>
        <v>0</v>
      </c>
      <c r="Y498" s="44" cm="1">
        <f t="array" ref="Y498">_xlfn.IFNA(_xlfn.IFS(AND(Q498&gt;=2000, Q498&lt;3000), 10000, AND(Q498&gt;=3000, Q498&lt;4000), 15000, AND(Q498&gt;=4000, Q498&lt;5000), 20000, AND(Q498&gt;=5000), 25000),0)</f>
        <v>0</v>
      </c>
      <c r="Z498" s="91">
        <f t="shared" si="264"/>
        <v>300</v>
      </c>
      <c r="AA498" s="44">
        <f t="shared" si="265"/>
        <v>0</v>
      </c>
      <c r="AB498" s="44"/>
      <c r="AC498" s="44"/>
      <c r="AD498" s="44"/>
      <c r="AE498" s="44">
        <f>VLOOKUP(O498,정산업데이트!$A$6:$B$12,2,10)</f>
        <v>0</v>
      </c>
      <c r="AF498" s="44"/>
      <c r="AG498" s="79">
        <f t="shared" si="266"/>
        <v>300</v>
      </c>
      <c r="AH498" s="80">
        <f t="shared" si="267"/>
        <v>2800</v>
      </c>
      <c r="AI498" s="93"/>
      <c r="AJ498" s="84" t="s">
        <v>3202</v>
      </c>
      <c r="AK498" s="84" t="s">
        <v>73</v>
      </c>
      <c r="AL498" s="84" t="s">
        <v>3203</v>
      </c>
      <c r="AM498" s="84" t="s">
        <v>4666</v>
      </c>
      <c r="AN498" s="84" t="s">
        <v>4667</v>
      </c>
      <c r="AO498" s="84" t="s">
        <v>4668</v>
      </c>
      <c r="AP498" s="84" t="s">
        <v>1232</v>
      </c>
      <c r="AQ498" s="84" t="s">
        <v>122</v>
      </c>
      <c r="AR498" s="85">
        <v>1</v>
      </c>
      <c r="AS498" s="86">
        <v>0.5</v>
      </c>
      <c r="AT498" s="86">
        <v>1E-3</v>
      </c>
      <c r="AU498" s="86">
        <v>0.5</v>
      </c>
      <c r="AV498" s="84" t="s">
        <v>8</v>
      </c>
      <c r="AW498" s="86">
        <v>36</v>
      </c>
      <c r="AX498" s="84" t="s">
        <v>68</v>
      </c>
      <c r="AY498" s="84" t="s">
        <v>68</v>
      </c>
      <c r="AZ498" s="84" t="s">
        <v>68</v>
      </c>
      <c r="BA498" s="84" t="s">
        <v>68</v>
      </c>
      <c r="BB498" s="84" t="s">
        <v>68</v>
      </c>
      <c r="BC498" s="84" t="s">
        <v>405</v>
      </c>
      <c r="BD498" s="84" t="s">
        <v>406</v>
      </c>
      <c r="BE498" s="84" t="s">
        <v>520</v>
      </c>
      <c r="BF498" s="84" t="s">
        <v>122</v>
      </c>
      <c r="BG498" s="84" t="s">
        <v>69</v>
      </c>
      <c r="BH498" s="92" t="s">
        <v>4669</v>
      </c>
      <c r="BI498" s="84" t="s">
        <v>122</v>
      </c>
      <c r="BJ498" s="84" t="s">
        <v>4670</v>
      </c>
      <c r="BK498" s="84" t="s">
        <v>867</v>
      </c>
      <c r="BL498" s="84" t="s">
        <v>122</v>
      </c>
      <c r="BM498" s="84" t="s">
        <v>406</v>
      </c>
      <c r="BN498" s="84" t="s">
        <v>70</v>
      </c>
      <c r="BO498" s="84" t="s">
        <v>71</v>
      </c>
      <c r="BP498" s="84" t="s">
        <v>122</v>
      </c>
      <c r="BQ498" s="84" t="s">
        <v>163</v>
      </c>
    </row>
    <row r="499" spans="1:69" ht="14.4" x14ac:dyDescent="0.3">
      <c r="A499" s="40" t="str">
        <f t="shared" si="241"/>
        <v>2025-09-05</v>
      </c>
      <c r="B499" s="40" t="str">
        <f t="shared" si="242"/>
        <v>SYD</v>
      </c>
      <c r="C499" s="39" t="str">
        <f t="shared" si="243"/>
        <v>40644104675</v>
      </c>
      <c r="D499" s="41" t="str">
        <f t="shared" si="244"/>
        <v>PKR253161295</v>
      </c>
      <c r="E499" s="41" t="str">
        <f t="shared" si="245"/>
        <v>596421461675</v>
      </c>
      <c r="F499" s="39" t="str">
        <f t="shared" si="246"/>
        <v>2254234</v>
      </c>
      <c r="G499" s="39" t="str">
        <f t="shared" si="247"/>
        <v>WISE EXPRESS(HOJUDIRECT)</v>
      </c>
      <c r="H499" s="41" t="str">
        <f t="shared" si="248"/>
        <v>김연옥</v>
      </c>
      <c r="I499" s="39" t="str">
        <f t="shared" si="249"/>
        <v>10887</v>
      </c>
      <c r="J499" s="52" t="str">
        <f t="shared" si="250"/>
        <v/>
      </c>
      <c r="K499" s="75">
        <f t="shared" si="251"/>
        <v>1</v>
      </c>
      <c r="L499" s="76">
        <f t="shared" si="252"/>
        <v>3</v>
      </c>
      <c r="M499" s="76">
        <f t="shared" si="253"/>
        <v>1E-3</v>
      </c>
      <c r="N499" s="76">
        <f t="shared" si="254"/>
        <v>3</v>
      </c>
      <c r="O499" s="42">
        <f t="shared" si="255"/>
        <v>3</v>
      </c>
      <c r="P499" s="39" t="str">
        <f t="shared" si="256"/>
        <v>일반(목록배제,Normal-Manifest Exception)</v>
      </c>
      <c r="Q499" s="72">
        <f t="shared" si="257"/>
        <v>48</v>
      </c>
      <c r="R499" s="43" t="str">
        <f t="shared" si="258"/>
        <v>5X033</v>
      </c>
      <c r="S499" s="82" t="str">
        <f t="shared" si="259"/>
        <v/>
      </c>
      <c r="T499" s="40">
        <f t="shared" si="260"/>
        <v>45905</v>
      </c>
      <c r="U499" s="44">
        <v>2500</v>
      </c>
      <c r="V499" s="44">
        <f t="shared" si="261"/>
        <v>0</v>
      </c>
      <c r="W499" s="77">
        <f t="shared" si="262"/>
        <v>2500</v>
      </c>
      <c r="X499" s="78">
        <f t="shared" si="263"/>
        <v>0</v>
      </c>
      <c r="Y499" s="44" cm="1">
        <f t="array" ref="Y499">_xlfn.IFNA(_xlfn.IFS(AND(Q499&gt;=2000, Q499&lt;3000), 10000, AND(Q499&gt;=3000, Q499&lt;4000), 15000, AND(Q499&gt;=4000, Q499&lt;5000), 20000, AND(Q499&gt;=5000), 25000),0)</f>
        <v>0</v>
      </c>
      <c r="Z499" s="91">
        <f t="shared" si="264"/>
        <v>300</v>
      </c>
      <c r="AA499" s="44">
        <f t="shared" si="265"/>
        <v>0</v>
      </c>
      <c r="AB499" s="44"/>
      <c r="AC499" s="44"/>
      <c r="AD499" s="44"/>
      <c r="AE499" s="44">
        <f>VLOOKUP(O499,정산업데이트!$A$6:$B$12,2,10)</f>
        <v>0</v>
      </c>
      <c r="AF499" s="44"/>
      <c r="AG499" s="79">
        <f t="shared" si="266"/>
        <v>300</v>
      </c>
      <c r="AH499" s="80">
        <f t="shared" si="267"/>
        <v>2800</v>
      </c>
      <c r="AI499" s="93"/>
      <c r="AJ499" s="84" t="s">
        <v>3202</v>
      </c>
      <c r="AK499" s="84" t="s">
        <v>73</v>
      </c>
      <c r="AL499" s="84" t="s">
        <v>3203</v>
      </c>
      <c r="AM499" s="84" t="s">
        <v>4671</v>
      </c>
      <c r="AN499" s="84" t="s">
        <v>4672</v>
      </c>
      <c r="AO499" s="84" t="s">
        <v>4673</v>
      </c>
      <c r="AP499" s="84" t="s">
        <v>4674</v>
      </c>
      <c r="AQ499" s="84" t="s">
        <v>122</v>
      </c>
      <c r="AR499" s="85">
        <v>1</v>
      </c>
      <c r="AS499" s="86">
        <v>3</v>
      </c>
      <c r="AT499" s="86">
        <v>1E-3</v>
      </c>
      <c r="AU499" s="86">
        <v>3</v>
      </c>
      <c r="AV499" s="84" t="s">
        <v>8</v>
      </c>
      <c r="AW499" s="86">
        <v>48</v>
      </c>
      <c r="AX499" s="84" t="s">
        <v>68</v>
      </c>
      <c r="AY499" s="84" t="s">
        <v>68</v>
      </c>
      <c r="AZ499" s="84" t="s">
        <v>68</v>
      </c>
      <c r="BA499" s="84" t="s">
        <v>68</v>
      </c>
      <c r="BB499" s="84" t="s">
        <v>68</v>
      </c>
      <c r="BC499" s="84" t="s">
        <v>135</v>
      </c>
      <c r="BD499" s="84" t="s">
        <v>104</v>
      </c>
      <c r="BE499" s="84" t="s">
        <v>105</v>
      </c>
      <c r="BF499" s="84" t="s">
        <v>122</v>
      </c>
      <c r="BG499" s="84" t="s">
        <v>69</v>
      </c>
      <c r="BH499" s="92" t="s">
        <v>4675</v>
      </c>
      <c r="BI499" s="84" t="s">
        <v>122</v>
      </c>
      <c r="BJ499" s="84" t="s">
        <v>4676</v>
      </c>
      <c r="BK499" s="84" t="s">
        <v>867</v>
      </c>
      <c r="BL499" s="84" t="s">
        <v>122</v>
      </c>
      <c r="BM499" s="84" t="s">
        <v>104</v>
      </c>
      <c r="BN499" s="84" t="s">
        <v>70</v>
      </c>
      <c r="BO499" s="84" t="s">
        <v>71</v>
      </c>
      <c r="BP499" s="84" t="s">
        <v>122</v>
      </c>
      <c r="BQ499" s="84" t="s">
        <v>163</v>
      </c>
    </row>
    <row r="500" spans="1:69" ht="14.4" x14ac:dyDescent="0.3">
      <c r="A500" s="40" t="str">
        <f t="shared" si="241"/>
        <v>2025-09-05</v>
      </c>
      <c r="B500" s="40" t="str">
        <f t="shared" si="242"/>
        <v>SYD</v>
      </c>
      <c r="C500" s="39" t="str">
        <f t="shared" si="243"/>
        <v>40644104675</v>
      </c>
      <c r="D500" s="41" t="str">
        <f t="shared" si="244"/>
        <v>PKR253161296</v>
      </c>
      <c r="E500" s="41" t="str">
        <f t="shared" si="245"/>
        <v>596421461686</v>
      </c>
      <c r="F500" s="39" t="str">
        <f t="shared" si="246"/>
        <v>2254234</v>
      </c>
      <c r="G500" s="39" t="str">
        <f t="shared" si="247"/>
        <v>WISE EXPRESS(HOJUDIRECT)</v>
      </c>
      <c r="H500" s="41" t="str">
        <f t="shared" si="248"/>
        <v>박미애</v>
      </c>
      <c r="I500" s="39" t="str">
        <f t="shared" si="249"/>
        <v>16271</v>
      </c>
      <c r="J500" s="52" t="str">
        <f t="shared" si="250"/>
        <v/>
      </c>
      <c r="K500" s="75">
        <f t="shared" si="251"/>
        <v>1</v>
      </c>
      <c r="L500" s="76">
        <f t="shared" si="252"/>
        <v>3</v>
      </c>
      <c r="M500" s="76">
        <f t="shared" si="253"/>
        <v>1E-3</v>
      </c>
      <c r="N500" s="76">
        <f t="shared" si="254"/>
        <v>3</v>
      </c>
      <c r="O500" s="42">
        <f t="shared" si="255"/>
        <v>3</v>
      </c>
      <c r="P500" s="39" t="str">
        <f t="shared" si="256"/>
        <v>일반(목록배제,Normal-Manifest Exception)</v>
      </c>
      <c r="Q500" s="72">
        <f t="shared" si="257"/>
        <v>48</v>
      </c>
      <c r="R500" s="43" t="str">
        <f t="shared" si="258"/>
        <v>5X033</v>
      </c>
      <c r="S500" s="82" t="str">
        <f t="shared" si="259"/>
        <v/>
      </c>
      <c r="T500" s="40">
        <f t="shared" si="260"/>
        <v>45905</v>
      </c>
      <c r="U500" s="44">
        <v>2500</v>
      </c>
      <c r="V500" s="44">
        <f t="shared" si="261"/>
        <v>0</v>
      </c>
      <c r="W500" s="77">
        <f t="shared" si="262"/>
        <v>2500</v>
      </c>
      <c r="X500" s="78">
        <f t="shared" si="263"/>
        <v>0</v>
      </c>
      <c r="Y500" s="44" cm="1">
        <f t="array" ref="Y500">_xlfn.IFNA(_xlfn.IFS(AND(Q500&gt;=2000, Q500&lt;3000), 10000, AND(Q500&gt;=3000, Q500&lt;4000), 15000, AND(Q500&gt;=4000, Q500&lt;5000), 20000, AND(Q500&gt;=5000), 25000),0)</f>
        <v>0</v>
      </c>
      <c r="Z500" s="91">
        <f t="shared" si="264"/>
        <v>300</v>
      </c>
      <c r="AA500" s="44">
        <f t="shared" si="265"/>
        <v>0</v>
      </c>
      <c r="AB500" s="44"/>
      <c r="AC500" s="44"/>
      <c r="AD500" s="44"/>
      <c r="AE500" s="44">
        <f>VLOOKUP(O500,정산업데이트!$A$6:$B$12,2,10)</f>
        <v>0</v>
      </c>
      <c r="AF500" s="44"/>
      <c r="AG500" s="79">
        <f t="shared" si="266"/>
        <v>300</v>
      </c>
      <c r="AH500" s="80">
        <f t="shared" si="267"/>
        <v>2800</v>
      </c>
      <c r="AI500" s="93"/>
      <c r="AJ500" s="84" t="s">
        <v>3202</v>
      </c>
      <c r="AK500" s="84" t="s">
        <v>73</v>
      </c>
      <c r="AL500" s="84" t="s">
        <v>3203</v>
      </c>
      <c r="AM500" s="84" t="s">
        <v>4677</v>
      </c>
      <c r="AN500" s="84" t="s">
        <v>4678</v>
      </c>
      <c r="AO500" s="84" t="s">
        <v>4679</v>
      </c>
      <c r="AP500" s="84" t="s">
        <v>4680</v>
      </c>
      <c r="AQ500" s="84" t="s">
        <v>122</v>
      </c>
      <c r="AR500" s="85">
        <v>1</v>
      </c>
      <c r="AS500" s="86">
        <v>3</v>
      </c>
      <c r="AT500" s="86">
        <v>1E-3</v>
      </c>
      <c r="AU500" s="86">
        <v>3</v>
      </c>
      <c r="AV500" s="84" t="s">
        <v>8</v>
      </c>
      <c r="AW500" s="86">
        <v>48</v>
      </c>
      <c r="AX500" s="84" t="s">
        <v>68</v>
      </c>
      <c r="AY500" s="84" t="s">
        <v>68</v>
      </c>
      <c r="AZ500" s="84" t="s">
        <v>68</v>
      </c>
      <c r="BA500" s="84" t="s">
        <v>68</v>
      </c>
      <c r="BB500" s="84" t="s">
        <v>68</v>
      </c>
      <c r="BC500" s="84" t="s">
        <v>135</v>
      </c>
      <c r="BD500" s="84" t="s">
        <v>104</v>
      </c>
      <c r="BE500" s="84" t="s">
        <v>105</v>
      </c>
      <c r="BF500" s="84" t="s">
        <v>122</v>
      </c>
      <c r="BG500" s="84" t="s">
        <v>69</v>
      </c>
      <c r="BH500" s="92" t="s">
        <v>4681</v>
      </c>
      <c r="BI500" s="84" t="s">
        <v>122</v>
      </c>
      <c r="BJ500" s="84" t="s">
        <v>4682</v>
      </c>
      <c r="BK500" s="84" t="s">
        <v>867</v>
      </c>
      <c r="BL500" s="84" t="s">
        <v>122</v>
      </c>
      <c r="BM500" s="84" t="s">
        <v>104</v>
      </c>
      <c r="BN500" s="84" t="s">
        <v>70</v>
      </c>
      <c r="BO500" s="84" t="s">
        <v>71</v>
      </c>
      <c r="BP500" s="84" t="s">
        <v>122</v>
      </c>
      <c r="BQ500" s="84" t="s">
        <v>163</v>
      </c>
    </row>
    <row r="501" spans="1:69" ht="14.4" x14ac:dyDescent="0.3">
      <c r="A501" s="40" t="str">
        <f t="shared" si="241"/>
        <v>2025-09-05</v>
      </c>
      <c r="B501" s="40" t="str">
        <f t="shared" si="242"/>
        <v>SYD</v>
      </c>
      <c r="C501" s="39" t="str">
        <f t="shared" si="243"/>
        <v>40644104675</v>
      </c>
      <c r="D501" s="41" t="str">
        <f t="shared" si="244"/>
        <v>PAU029761621</v>
      </c>
      <c r="E501" s="41" t="str">
        <f t="shared" si="245"/>
        <v>596421461056</v>
      </c>
      <c r="F501" s="39" t="str">
        <f t="shared" si="246"/>
        <v>2254256</v>
      </c>
      <c r="G501" s="39" t="str">
        <f t="shared" si="247"/>
        <v>WISE EXPRESS(BOOSTUP)</v>
      </c>
      <c r="H501" s="41" t="str">
        <f t="shared" si="248"/>
        <v>하명진</v>
      </c>
      <c r="I501" s="39" t="str">
        <f t="shared" si="249"/>
        <v>06212</v>
      </c>
      <c r="J501" s="52" t="str">
        <f t="shared" si="250"/>
        <v/>
      </c>
      <c r="K501" s="75">
        <f t="shared" si="251"/>
        <v>1</v>
      </c>
      <c r="L501" s="76">
        <f t="shared" si="252"/>
        <v>1</v>
      </c>
      <c r="M501" s="76">
        <f t="shared" si="253"/>
        <v>1E-3</v>
      </c>
      <c r="N501" s="76">
        <f t="shared" si="254"/>
        <v>1</v>
      </c>
      <c r="O501" s="42">
        <f t="shared" si="255"/>
        <v>1</v>
      </c>
      <c r="P501" s="39" t="str">
        <f t="shared" si="256"/>
        <v>목록(Manifest)</v>
      </c>
      <c r="Q501" s="72">
        <f t="shared" si="257"/>
        <v>60</v>
      </c>
      <c r="R501" s="43" t="str">
        <f t="shared" si="258"/>
        <v>5X033</v>
      </c>
      <c r="S501" s="82" t="str">
        <f t="shared" si="259"/>
        <v/>
      </c>
      <c r="T501" s="40">
        <f t="shared" si="260"/>
        <v>45905</v>
      </c>
      <c r="U501" s="44">
        <v>2500</v>
      </c>
      <c r="V501" s="44">
        <f t="shared" si="261"/>
        <v>0</v>
      </c>
      <c r="W501" s="77">
        <f t="shared" si="262"/>
        <v>2500</v>
      </c>
      <c r="X501" s="78">
        <f t="shared" si="263"/>
        <v>0</v>
      </c>
      <c r="Y501" s="44" cm="1">
        <f t="array" ref="Y501">_xlfn.IFNA(_xlfn.IFS(AND(Q501&gt;=2000, Q501&lt;3000), 10000, AND(Q501&gt;=3000, Q501&lt;4000), 15000, AND(Q501&gt;=4000, Q501&lt;5000), 20000, AND(Q501&gt;=5000), 25000),0)</f>
        <v>0</v>
      </c>
      <c r="Z501" s="91">
        <f t="shared" si="264"/>
        <v>0</v>
      </c>
      <c r="AA501" s="44">
        <f t="shared" si="265"/>
        <v>0</v>
      </c>
      <c r="AB501" s="44"/>
      <c r="AC501" s="44"/>
      <c r="AD501" s="44"/>
      <c r="AE501" s="44">
        <f>VLOOKUP(O501,정산업데이트!$A$6:$B$12,2,10)</f>
        <v>0</v>
      </c>
      <c r="AF501" s="44"/>
      <c r="AG501" s="79">
        <f t="shared" si="266"/>
        <v>0</v>
      </c>
      <c r="AH501" s="80">
        <f t="shared" si="267"/>
        <v>2500</v>
      </c>
      <c r="AI501" s="93"/>
      <c r="AJ501" s="84" t="s">
        <v>3202</v>
      </c>
      <c r="AK501" s="84" t="s">
        <v>73</v>
      </c>
      <c r="AL501" s="84" t="s">
        <v>3203</v>
      </c>
      <c r="AM501" s="84" t="s">
        <v>4683</v>
      </c>
      <c r="AN501" s="84" t="s">
        <v>2025</v>
      </c>
      <c r="AO501" s="84" t="s">
        <v>2026</v>
      </c>
      <c r="AP501" s="84" t="s">
        <v>1428</v>
      </c>
      <c r="AQ501" s="84" t="s">
        <v>122</v>
      </c>
      <c r="AR501" s="85">
        <v>1</v>
      </c>
      <c r="AS501" s="86">
        <v>1</v>
      </c>
      <c r="AT501" s="86">
        <v>1E-3</v>
      </c>
      <c r="AU501" s="86">
        <v>1</v>
      </c>
      <c r="AV501" s="84" t="s">
        <v>7</v>
      </c>
      <c r="AW501" s="86">
        <v>60</v>
      </c>
      <c r="AX501" s="84" t="s">
        <v>68</v>
      </c>
      <c r="AY501" s="84" t="s">
        <v>68</v>
      </c>
      <c r="AZ501" s="84" t="s">
        <v>68</v>
      </c>
      <c r="BA501" s="84" t="s">
        <v>68</v>
      </c>
      <c r="BB501" s="84" t="s">
        <v>68</v>
      </c>
      <c r="BC501" s="84" t="s">
        <v>129</v>
      </c>
      <c r="BD501" s="84" t="s">
        <v>91</v>
      </c>
      <c r="BE501" s="84" t="s">
        <v>92</v>
      </c>
      <c r="BF501" s="84" t="s">
        <v>122</v>
      </c>
      <c r="BG501" s="84" t="s">
        <v>69</v>
      </c>
      <c r="BH501" s="92" t="s">
        <v>4684</v>
      </c>
      <c r="BI501" s="84" t="s">
        <v>122</v>
      </c>
      <c r="BJ501" s="84" t="s">
        <v>4685</v>
      </c>
      <c r="BK501" s="84" t="s">
        <v>867</v>
      </c>
      <c r="BL501" s="84" t="s">
        <v>122</v>
      </c>
      <c r="BM501" s="84" t="s">
        <v>91</v>
      </c>
      <c r="BN501" s="84" t="s">
        <v>70</v>
      </c>
      <c r="BO501" s="84" t="s">
        <v>71</v>
      </c>
      <c r="BP501" s="84" t="s">
        <v>122</v>
      </c>
      <c r="BQ501" s="84" t="s">
        <v>163</v>
      </c>
    </row>
    <row r="502" spans="1:69" ht="14.4" x14ac:dyDescent="0.3">
      <c r="A502" s="40" t="str">
        <f t="shared" si="241"/>
        <v>2025-09-05</v>
      </c>
      <c r="B502" s="40" t="str">
        <f t="shared" si="242"/>
        <v>SYD</v>
      </c>
      <c r="C502" s="39" t="str">
        <f t="shared" si="243"/>
        <v>40644104675</v>
      </c>
      <c r="D502" s="41" t="str">
        <f t="shared" si="244"/>
        <v>PAU029773741</v>
      </c>
      <c r="E502" s="41" t="str">
        <f t="shared" si="245"/>
        <v>596421463112</v>
      </c>
      <c r="F502" s="39" t="str">
        <f t="shared" si="246"/>
        <v>2254252</v>
      </c>
      <c r="G502" s="39" t="str">
        <f t="shared" si="247"/>
        <v>WISE EXPRESS(AUSTRAPHARM)</v>
      </c>
      <c r="H502" s="41" t="str">
        <f t="shared" si="248"/>
        <v>이연옥</v>
      </c>
      <c r="I502" s="39" t="str">
        <f t="shared" si="249"/>
        <v>38208</v>
      </c>
      <c r="J502" s="52" t="str">
        <f t="shared" si="250"/>
        <v/>
      </c>
      <c r="K502" s="75">
        <f t="shared" si="251"/>
        <v>1</v>
      </c>
      <c r="L502" s="76">
        <f t="shared" si="252"/>
        <v>1</v>
      </c>
      <c r="M502" s="76">
        <f t="shared" si="253"/>
        <v>1E-3</v>
      </c>
      <c r="N502" s="76">
        <f t="shared" si="254"/>
        <v>1</v>
      </c>
      <c r="O502" s="42">
        <f t="shared" si="255"/>
        <v>1</v>
      </c>
      <c r="P502" s="39" t="str">
        <f t="shared" si="256"/>
        <v>목록(Manifest)</v>
      </c>
      <c r="Q502" s="72">
        <f t="shared" si="257"/>
        <v>60</v>
      </c>
      <c r="R502" s="43" t="str">
        <f t="shared" si="258"/>
        <v>5X033</v>
      </c>
      <c r="S502" s="82" t="str">
        <f t="shared" si="259"/>
        <v/>
      </c>
      <c r="T502" s="40">
        <f t="shared" si="260"/>
        <v>45905</v>
      </c>
      <c r="U502" s="44">
        <v>2500</v>
      </c>
      <c r="V502" s="44">
        <f t="shared" si="261"/>
        <v>0</v>
      </c>
      <c r="W502" s="77">
        <f t="shared" si="262"/>
        <v>2500</v>
      </c>
      <c r="X502" s="78">
        <f t="shared" si="263"/>
        <v>0</v>
      </c>
      <c r="Y502" s="44" cm="1">
        <f t="array" ref="Y502">_xlfn.IFNA(_xlfn.IFS(AND(Q502&gt;=2000, Q502&lt;3000), 10000, AND(Q502&gt;=3000, Q502&lt;4000), 15000, AND(Q502&gt;=4000, Q502&lt;5000), 20000, AND(Q502&gt;=5000), 25000),0)</f>
        <v>0</v>
      </c>
      <c r="Z502" s="91">
        <f t="shared" si="264"/>
        <v>0</v>
      </c>
      <c r="AA502" s="44">
        <f t="shared" si="265"/>
        <v>0</v>
      </c>
      <c r="AB502" s="44"/>
      <c r="AC502" s="44"/>
      <c r="AD502" s="44"/>
      <c r="AE502" s="44">
        <f>VLOOKUP(O502,정산업데이트!$A$6:$B$12,2,10)</f>
        <v>0</v>
      </c>
      <c r="AF502" s="44"/>
      <c r="AG502" s="79">
        <f t="shared" si="266"/>
        <v>0</v>
      </c>
      <c r="AH502" s="80">
        <f t="shared" si="267"/>
        <v>2500</v>
      </c>
      <c r="AI502" s="93"/>
      <c r="AJ502" s="84" t="s">
        <v>3202</v>
      </c>
      <c r="AK502" s="84" t="s">
        <v>73</v>
      </c>
      <c r="AL502" s="84" t="s">
        <v>3203</v>
      </c>
      <c r="AM502" s="84" t="s">
        <v>4686</v>
      </c>
      <c r="AN502" s="84" t="s">
        <v>4687</v>
      </c>
      <c r="AO502" s="84" t="s">
        <v>4688</v>
      </c>
      <c r="AP502" s="84" t="s">
        <v>4689</v>
      </c>
      <c r="AQ502" s="84" t="s">
        <v>122</v>
      </c>
      <c r="AR502" s="85">
        <v>1</v>
      </c>
      <c r="AS502" s="86">
        <v>1</v>
      </c>
      <c r="AT502" s="86">
        <v>1E-3</v>
      </c>
      <c r="AU502" s="86">
        <v>1</v>
      </c>
      <c r="AV502" s="84" t="s">
        <v>7</v>
      </c>
      <c r="AW502" s="86">
        <v>60</v>
      </c>
      <c r="AX502" s="84" t="s">
        <v>68</v>
      </c>
      <c r="AY502" s="84" t="s">
        <v>68</v>
      </c>
      <c r="AZ502" s="84" t="s">
        <v>68</v>
      </c>
      <c r="BA502" s="84" t="s">
        <v>68</v>
      </c>
      <c r="BB502" s="84" t="s">
        <v>68</v>
      </c>
      <c r="BC502" s="84" t="s">
        <v>132</v>
      </c>
      <c r="BD502" s="84" t="s">
        <v>83</v>
      </c>
      <c r="BE502" s="84" t="s">
        <v>86</v>
      </c>
      <c r="BF502" s="84" t="s">
        <v>122</v>
      </c>
      <c r="BG502" s="84" t="s">
        <v>69</v>
      </c>
      <c r="BH502" s="92" t="s">
        <v>4690</v>
      </c>
      <c r="BI502" s="84" t="s">
        <v>122</v>
      </c>
      <c r="BJ502" s="84" t="s">
        <v>4691</v>
      </c>
      <c r="BK502" s="84" t="s">
        <v>867</v>
      </c>
      <c r="BL502" s="84" t="s">
        <v>122</v>
      </c>
      <c r="BM502" s="84" t="s">
        <v>83</v>
      </c>
      <c r="BN502" s="84" t="s">
        <v>70</v>
      </c>
      <c r="BO502" s="84" t="s">
        <v>71</v>
      </c>
      <c r="BP502" s="84" t="s">
        <v>122</v>
      </c>
      <c r="BQ502" s="84" t="s">
        <v>163</v>
      </c>
    </row>
    <row r="503" spans="1:69" ht="14.4" customHeight="1" x14ac:dyDescent="0.3">
      <c r="A503" s="40" t="str">
        <f t="shared" si="241"/>
        <v>2025-09-05</v>
      </c>
      <c r="B503" s="40" t="str">
        <f t="shared" si="242"/>
        <v>SYD</v>
      </c>
      <c r="C503" s="39" t="str">
        <f t="shared" si="243"/>
        <v>40644104675</v>
      </c>
      <c r="D503" s="41" t="str">
        <f t="shared" si="244"/>
        <v>PAU029773740</v>
      </c>
      <c r="E503" s="41" t="str">
        <f t="shared" si="245"/>
        <v>596421463123</v>
      </c>
      <c r="F503" s="39" t="str">
        <f t="shared" si="246"/>
        <v>2254252</v>
      </c>
      <c r="G503" s="39" t="str">
        <f t="shared" si="247"/>
        <v>WISE EXPRESS(AUSTRAPHARM)</v>
      </c>
      <c r="H503" s="41" t="str">
        <f t="shared" si="248"/>
        <v>성은영</v>
      </c>
      <c r="I503" s="39" t="str">
        <f t="shared" si="249"/>
        <v>16589</v>
      </c>
      <c r="J503" s="52" t="str">
        <f t="shared" si="250"/>
        <v/>
      </c>
      <c r="K503" s="75">
        <f t="shared" si="251"/>
        <v>1</v>
      </c>
      <c r="L503" s="76">
        <f t="shared" si="252"/>
        <v>1</v>
      </c>
      <c r="M503" s="76">
        <f t="shared" si="253"/>
        <v>1E-3</v>
      </c>
      <c r="N503" s="76">
        <f t="shared" si="254"/>
        <v>1</v>
      </c>
      <c r="O503" s="42">
        <f t="shared" si="255"/>
        <v>1</v>
      </c>
      <c r="P503" s="39" t="str">
        <f t="shared" si="256"/>
        <v>일반(목록배제,Normal-Manifest Exception)</v>
      </c>
      <c r="Q503" s="72">
        <f t="shared" si="257"/>
        <v>60</v>
      </c>
      <c r="R503" s="43" t="str">
        <f t="shared" si="258"/>
        <v>5X033</v>
      </c>
      <c r="S503" s="82" t="str">
        <f t="shared" si="259"/>
        <v/>
      </c>
      <c r="T503" s="40">
        <f t="shared" si="260"/>
        <v>45905</v>
      </c>
      <c r="U503" s="44">
        <v>2500</v>
      </c>
      <c r="V503" s="44">
        <f t="shared" si="261"/>
        <v>0</v>
      </c>
      <c r="W503" s="77">
        <f t="shared" si="262"/>
        <v>2500</v>
      </c>
      <c r="X503" s="78">
        <f t="shared" si="263"/>
        <v>0</v>
      </c>
      <c r="Y503" s="44" cm="1">
        <f t="array" ref="Y503">_xlfn.IFNA(_xlfn.IFS(AND(Q503&gt;=2000, Q503&lt;3000), 10000, AND(Q503&gt;=3000, Q503&lt;4000), 15000, AND(Q503&gt;=4000, Q503&lt;5000), 20000, AND(Q503&gt;=5000), 25000),0)</f>
        <v>0</v>
      </c>
      <c r="Z503" s="91">
        <f t="shared" si="264"/>
        <v>300</v>
      </c>
      <c r="AA503" s="44">
        <f t="shared" si="265"/>
        <v>0</v>
      </c>
      <c r="AB503" s="44"/>
      <c r="AC503" s="44"/>
      <c r="AD503" s="44"/>
      <c r="AE503" s="44">
        <f>VLOOKUP(O503,정산업데이트!$A$6:$B$12,2,10)</f>
        <v>0</v>
      </c>
      <c r="AF503" s="44"/>
      <c r="AG503" s="79">
        <f t="shared" si="266"/>
        <v>300</v>
      </c>
      <c r="AH503" s="80">
        <f t="shared" si="267"/>
        <v>2800</v>
      </c>
      <c r="AI503" s="93"/>
      <c r="AJ503" s="84" t="s">
        <v>3202</v>
      </c>
      <c r="AK503" s="84" t="s">
        <v>73</v>
      </c>
      <c r="AL503" s="84" t="s">
        <v>3203</v>
      </c>
      <c r="AM503" s="84" t="s">
        <v>4692</v>
      </c>
      <c r="AN503" s="84" t="s">
        <v>4693</v>
      </c>
      <c r="AO503" s="84" t="s">
        <v>4694</v>
      </c>
      <c r="AP503" s="84" t="s">
        <v>2777</v>
      </c>
      <c r="AQ503" s="84" t="s">
        <v>122</v>
      </c>
      <c r="AR503" s="85">
        <v>1</v>
      </c>
      <c r="AS503" s="86">
        <v>1</v>
      </c>
      <c r="AT503" s="86">
        <v>1E-3</v>
      </c>
      <c r="AU503" s="86">
        <v>1</v>
      </c>
      <c r="AV503" s="84" t="s">
        <v>8</v>
      </c>
      <c r="AW503" s="86">
        <v>60</v>
      </c>
      <c r="AX503" s="84" t="s">
        <v>68</v>
      </c>
      <c r="AY503" s="84" t="s">
        <v>68</v>
      </c>
      <c r="AZ503" s="84" t="s">
        <v>68</v>
      </c>
      <c r="BA503" s="84" t="s">
        <v>68</v>
      </c>
      <c r="BB503" s="84" t="s">
        <v>68</v>
      </c>
      <c r="BC503" s="84" t="s">
        <v>132</v>
      </c>
      <c r="BD503" s="84" t="s">
        <v>83</v>
      </c>
      <c r="BE503" s="84" t="s">
        <v>86</v>
      </c>
      <c r="BF503" s="84" t="s">
        <v>122</v>
      </c>
      <c r="BG503" s="84" t="s">
        <v>69</v>
      </c>
      <c r="BH503" s="92" t="s">
        <v>4695</v>
      </c>
      <c r="BI503" s="84" t="s">
        <v>122</v>
      </c>
      <c r="BJ503" s="84" t="s">
        <v>4696</v>
      </c>
      <c r="BK503" s="84" t="s">
        <v>867</v>
      </c>
      <c r="BL503" s="84" t="s">
        <v>122</v>
      </c>
      <c r="BM503" s="84" t="s">
        <v>83</v>
      </c>
      <c r="BN503" s="84" t="s">
        <v>70</v>
      </c>
      <c r="BO503" s="84" t="s">
        <v>71</v>
      </c>
      <c r="BP503" s="84" t="s">
        <v>122</v>
      </c>
      <c r="BQ503" s="84" t="s">
        <v>163</v>
      </c>
    </row>
    <row r="504" spans="1:69" ht="14.4" x14ac:dyDescent="0.3">
      <c r="A504" s="40" t="str">
        <f t="shared" si="241"/>
        <v>2025-09-05</v>
      </c>
      <c r="B504" s="40" t="str">
        <f t="shared" si="242"/>
        <v>SYD</v>
      </c>
      <c r="C504" s="39" t="str">
        <f t="shared" si="243"/>
        <v>40644104675</v>
      </c>
      <c r="D504" s="41" t="str">
        <f t="shared" si="244"/>
        <v>PKR253171308</v>
      </c>
      <c r="E504" s="41" t="str">
        <f t="shared" si="245"/>
        <v>596421462390</v>
      </c>
      <c r="F504" s="39" t="str">
        <f t="shared" si="246"/>
        <v>2254238</v>
      </c>
      <c r="G504" s="39" t="str">
        <f t="shared" si="247"/>
        <v>WISE EXPRESS(CHUHO)</v>
      </c>
      <c r="H504" s="41" t="str">
        <f t="shared" si="248"/>
        <v>윤해선</v>
      </c>
      <c r="I504" s="39" t="str">
        <f t="shared" si="249"/>
        <v>21441</v>
      </c>
      <c r="J504" s="52" t="str">
        <f t="shared" si="250"/>
        <v/>
      </c>
      <c r="K504" s="75">
        <f t="shared" si="251"/>
        <v>1</v>
      </c>
      <c r="L504" s="76">
        <f t="shared" si="252"/>
        <v>1</v>
      </c>
      <c r="M504" s="76">
        <f t="shared" si="253"/>
        <v>1E-3</v>
      </c>
      <c r="N504" s="76">
        <f t="shared" si="254"/>
        <v>1</v>
      </c>
      <c r="O504" s="42">
        <f t="shared" si="255"/>
        <v>1</v>
      </c>
      <c r="P504" s="39" t="str">
        <f t="shared" si="256"/>
        <v>일반(목록배제,Normal-Manifest Exception)</v>
      </c>
      <c r="Q504" s="72">
        <f t="shared" si="257"/>
        <v>30</v>
      </c>
      <c r="R504" s="43" t="str">
        <f t="shared" si="258"/>
        <v>5X033</v>
      </c>
      <c r="S504" s="82" t="str">
        <f t="shared" si="259"/>
        <v/>
      </c>
      <c r="T504" s="40">
        <f t="shared" si="260"/>
        <v>45905</v>
      </c>
      <c r="U504" s="44">
        <v>2500</v>
      </c>
      <c r="V504" s="44">
        <f t="shared" si="261"/>
        <v>0</v>
      </c>
      <c r="W504" s="77">
        <f t="shared" si="262"/>
        <v>2500</v>
      </c>
      <c r="X504" s="78">
        <f t="shared" si="263"/>
        <v>0</v>
      </c>
      <c r="Y504" s="44" cm="1">
        <f t="array" ref="Y504">_xlfn.IFNA(_xlfn.IFS(AND(Q504&gt;=2000, Q504&lt;3000), 10000, AND(Q504&gt;=3000, Q504&lt;4000), 15000, AND(Q504&gt;=4000, Q504&lt;5000), 20000, AND(Q504&gt;=5000), 25000),0)</f>
        <v>0</v>
      </c>
      <c r="Z504" s="91">
        <f t="shared" si="264"/>
        <v>300</v>
      </c>
      <c r="AA504" s="44">
        <f t="shared" si="265"/>
        <v>0</v>
      </c>
      <c r="AB504" s="44"/>
      <c r="AC504" s="44"/>
      <c r="AD504" s="44"/>
      <c r="AE504" s="44">
        <f>VLOOKUP(O504,정산업데이트!$A$6:$B$12,2,10)</f>
        <v>0</v>
      </c>
      <c r="AF504" s="44"/>
      <c r="AG504" s="79">
        <f t="shared" si="266"/>
        <v>300</v>
      </c>
      <c r="AH504" s="80">
        <f t="shared" si="267"/>
        <v>2800</v>
      </c>
      <c r="AI504" s="93"/>
      <c r="AJ504" s="84" t="s">
        <v>3202</v>
      </c>
      <c r="AK504" s="84" t="s">
        <v>73</v>
      </c>
      <c r="AL504" s="84" t="s">
        <v>3203</v>
      </c>
      <c r="AM504" s="84" t="s">
        <v>4697</v>
      </c>
      <c r="AN504" s="84" t="s">
        <v>4698</v>
      </c>
      <c r="AO504" s="84" t="s">
        <v>4699</v>
      </c>
      <c r="AP504" s="84" t="s">
        <v>4700</v>
      </c>
      <c r="AQ504" s="84" t="s">
        <v>122</v>
      </c>
      <c r="AR504" s="85">
        <v>1</v>
      </c>
      <c r="AS504" s="86">
        <v>1</v>
      </c>
      <c r="AT504" s="86">
        <v>1E-3</v>
      </c>
      <c r="AU504" s="86">
        <v>1</v>
      </c>
      <c r="AV504" s="84" t="s">
        <v>8</v>
      </c>
      <c r="AW504" s="86">
        <v>30</v>
      </c>
      <c r="AX504" s="84" t="s">
        <v>68</v>
      </c>
      <c r="AY504" s="84" t="s">
        <v>68</v>
      </c>
      <c r="AZ504" s="84" t="s">
        <v>68</v>
      </c>
      <c r="BA504" s="84" t="s">
        <v>68</v>
      </c>
      <c r="BB504" s="84" t="s">
        <v>68</v>
      </c>
      <c r="BC504" s="84" t="s">
        <v>123</v>
      </c>
      <c r="BD504" s="84" t="s">
        <v>81</v>
      </c>
      <c r="BE504" s="84" t="s">
        <v>82</v>
      </c>
      <c r="BF504" s="84" t="s">
        <v>122</v>
      </c>
      <c r="BG504" s="84" t="s">
        <v>69</v>
      </c>
      <c r="BH504" s="92" t="s">
        <v>4701</v>
      </c>
      <c r="BI504" s="84" t="s">
        <v>122</v>
      </c>
      <c r="BJ504" s="84" t="s">
        <v>4702</v>
      </c>
      <c r="BK504" s="84" t="s">
        <v>867</v>
      </c>
      <c r="BL504" s="84" t="s">
        <v>122</v>
      </c>
      <c r="BM504" s="84" t="s">
        <v>81</v>
      </c>
      <c r="BN504" s="84" t="s">
        <v>70</v>
      </c>
      <c r="BO504" s="84" t="s">
        <v>71</v>
      </c>
      <c r="BP504" s="84" t="s">
        <v>122</v>
      </c>
      <c r="BQ504" s="84" t="s">
        <v>163</v>
      </c>
    </row>
    <row r="505" spans="1:69" ht="14.4" x14ac:dyDescent="0.3">
      <c r="A505" s="40" t="str">
        <f t="shared" si="241"/>
        <v>2025-09-05</v>
      </c>
      <c r="B505" s="40" t="str">
        <f t="shared" si="242"/>
        <v>SYD</v>
      </c>
      <c r="C505" s="39" t="str">
        <f t="shared" si="243"/>
        <v>40644104675</v>
      </c>
      <c r="D505" s="41" t="str">
        <f t="shared" si="244"/>
        <v>PKR253139086</v>
      </c>
      <c r="E505" s="41" t="str">
        <f t="shared" si="245"/>
        <v>596421459881</v>
      </c>
      <c r="F505" s="39" t="str">
        <f t="shared" si="246"/>
        <v>2254225</v>
      </c>
      <c r="G505" s="39" t="str">
        <f t="shared" si="247"/>
        <v>WISE EXPRESS LOGISTICS PTY LTD</v>
      </c>
      <c r="H505" s="41" t="str">
        <f t="shared" si="248"/>
        <v>김미희</v>
      </c>
      <c r="I505" s="39" t="str">
        <f t="shared" si="249"/>
        <v>11631</v>
      </c>
      <c r="J505" s="52" t="str">
        <f t="shared" si="250"/>
        <v>납세의무자 개인통관고유부호가 존재하지 않습니다./일반전환</v>
      </c>
      <c r="K505" s="75">
        <f t="shared" si="251"/>
        <v>1</v>
      </c>
      <c r="L505" s="76">
        <f t="shared" si="252"/>
        <v>1</v>
      </c>
      <c r="M505" s="76">
        <f t="shared" si="253"/>
        <v>1E-3</v>
      </c>
      <c r="N505" s="76">
        <f t="shared" si="254"/>
        <v>1</v>
      </c>
      <c r="O505" s="42">
        <f t="shared" si="255"/>
        <v>1</v>
      </c>
      <c r="P505" s="39" t="str">
        <f t="shared" si="256"/>
        <v>일반(목록배제,Normal-Manifest Exception)</v>
      </c>
      <c r="Q505" s="72">
        <f t="shared" si="257"/>
        <v>144</v>
      </c>
      <c r="R505" s="43" t="str">
        <f t="shared" si="258"/>
        <v>5X033</v>
      </c>
      <c r="S505" s="82" t="str">
        <f t="shared" si="259"/>
        <v/>
      </c>
      <c r="T505" s="40">
        <f t="shared" si="260"/>
        <v>45905</v>
      </c>
      <c r="U505" s="44">
        <v>2500</v>
      </c>
      <c r="V505" s="44">
        <f t="shared" si="261"/>
        <v>0</v>
      </c>
      <c r="W505" s="77">
        <f t="shared" si="262"/>
        <v>2500</v>
      </c>
      <c r="X505" s="78">
        <f t="shared" si="263"/>
        <v>0</v>
      </c>
      <c r="Y505" s="44" cm="1">
        <f t="array" ref="Y505">_xlfn.IFNA(_xlfn.IFS(AND(Q505&gt;=2000, Q505&lt;3000), 10000, AND(Q505&gt;=3000, Q505&lt;4000), 15000, AND(Q505&gt;=4000, Q505&lt;5000), 20000, AND(Q505&gt;=5000), 25000),0)</f>
        <v>0</v>
      </c>
      <c r="Z505" s="91">
        <f t="shared" si="264"/>
        <v>300</v>
      </c>
      <c r="AA505" s="44">
        <f t="shared" si="265"/>
        <v>0</v>
      </c>
      <c r="AB505" s="44"/>
      <c r="AC505" s="44"/>
      <c r="AD505" s="44"/>
      <c r="AE505" s="44">
        <f>VLOOKUP(O505,정산업데이트!$A$6:$B$12,2,10)</f>
        <v>0</v>
      </c>
      <c r="AF505" s="44"/>
      <c r="AG505" s="79">
        <f t="shared" si="266"/>
        <v>300</v>
      </c>
      <c r="AH505" s="80">
        <f t="shared" si="267"/>
        <v>2800</v>
      </c>
      <c r="AI505" s="93"/>
      <c r="AJ505" s="84" t="s">
        <v>3202</v>
      </c>
      <c r="AK505" s="84" t="s">
        <v>73</v>
      </c>
      <c r="AL505" s="84" t="s">
        <v>3203</v>
      </c>
      <c r="AM505" s="84" t="s">
        <v>4703</v>
      </c>
      <c r="AN505" s="84" t="s">
        <v>258</v>
      </c>
      <c r="AO505" s="84" t="s">
        <v>4704</v>
      </c>
      <c r="AP505" s="84" t="s">
        <v>4705</v>
      </c>
      <c r="AQ505" s="84" t="s">
        <v>402</v>
      </c>
      <c r="AR505" s="85">
        <v>1</v>
      </c>
      <c r="AS505" s="86">
        <v>1</v>
      </c>
      <c r="AT505" s="86">
        <v>1E-3</v>
      </c>
      <c r="AU505" s="86">
        <v>1</v>
      </c>
      <c r="AV505" s="84" t="s">
        <v>8</v>
      </c>
      <c r="AW505" s="86">
        <v>144</v>
      </c>
      <c r="AX505" s="84" t="s">
        <v>68</v>
      </c>
      <c r="AY505" s="84" t="s">
        <v>68</v>
      </c>
      <c r="AZ505" s="84" t="s">
        <v>68</v>
      </c>
      <c r="BA505" s="84" t="s">
        <v>68</v>
      </c>
      <c r="BB505" s="84" t="s">
        <v>68</v>
      </c>
      <c r="BC505" s="84" t="s">
        <v>125</v>
      </c>
      <c r="BD505" s="84" t="s">
        <v>74</v>
      </c>
      <c r="BE505" s="84" t="s">
        <v>167</v>
      </c>
      <c r="BF505" s="84" t="s">
        <v>122</v>
      </c>
      <c r="BG505" s="84" t="s">
        <v>69</v>
      </c>
      <c r="BH505" s="92" t="s">
        <v>4706</v>
      </c>
      <c r="BI505" s="84" t="s">
        <v>122</v>
      </c>
      <c r="BJ505" s="84" t="s">
        <v>4707</v>
      </c>
      <c r="BK505" s="84" t="s">
        <v>867</v>
      </c>
      <c r="BL505" s="84" t="s">
        <v>122</v>
      </c>
      <c r="BM505" s="84" t="s">
        <v>74</v>
      </c>
      <c r="BN505" s="84" t="s">
        <v>70</v>
      </c>
      <c r="BO505" s="84" t="s">
        <v>71</v>
      </c>
      <c r="BP505" s="84" t="s">
        <v>122</v>
      </c>
      <c r="BQ505" s="84" t="s">
        <v>163</v>
      </c>
    </row>
    <row r="506" spans="1:69" ht="14.4" x14ac:dyDescent="0.3">
      <c r="A506" s="40" t="str">
        <f t="shared" si="241"/>
        <v>2025-09-05</v>
      </c>
      <c r="B506" s="40" t="str">
        <f t="shared" si="242"/>
        <v>SYD</v>
      </c>
      <c r="C506" s="39" t="str">
        <f t="shared" si="243"/>
        <v>40644104675</v>
      </c>
      <c r="D506" s="41" t="str">
        <f t="shared" si="244"/>
        <v>PKR253139088</v>
      </c>
      <c r="E506" s="41" t="str">
        <f t="shared" si="245"/>
        <v>596421459903</v>
      </c>
      <c r="F506" s="39" t="str">
        <f t="shared" si="246"/>
        <v>2254225</v>
      </c>
      <c r="G506" s="39" t="str">
        <f t="shared" si="247"/>
        <v>WISE EXPRESS LOGISTICS PTY LTD</v>
      </c>
      <c r="H506" s="41" t="str">
        <f t="shared" si="248"/>
        <v>김미래</v>
      </c>
      <c r="I506" s="39" t="str">
        <f t="shared" si="249"/>
        <v>48064</v>
      </c>
      <c r="J506" s="52" t="str">
        <f t="shared" si="250"/>
        <v>입력하신 납세의무자명(김미래)이 개인통관고유부호의 성명과 일치하지 않습니다. /일반전환</v>
      </c>
      <c r="K506" s="75">
        <f t="shared" si="251"/>
        <v>1</v>
      </c>
      <c r="L506" s="76">
        <f t="shared" si="252"/>
        <v>1</v>
      </c>
      <c r="M506" s="76">
        <f t="shared" si="253"/>
        <v>1E-3</v>
      </c>
      <c r="N506" s="76">
        <f t="shared" si="254"/>
        <v>1</v>
      </c>
      <c r="O506" s="42">
        <f t="shared" si="255"/>
        <v>1</v>
      </c>
      <c r="P506" s="39" t="str">
        <f t="shared" si="256"/>
        <v>일반(목록배제,Normal-Manifest Exception)</v>
      </c>
      <c r="Q506" s="72">
        <f t="shared" si="257"/>
        <v>48</v>
      </c>
      <c r="R506" s="43" t="str">
        <f t="shared" si="258"/>
        <v>5X033</v>
      </c>
      <c r="S506" s="82" t="str">
        <f t="shared" si="259"/>
        <v/>
      </c>
      <c r="T506" s="40">
        <f t="shared" si="260"/>
        <v>45905</v>
      </c>
      <c r="U506" s="44">
        <v>2500</v>
      </c>
      <c r="V506" s="44">
        <f t="shared" si="261"/>
        <v>0</v>
      </c>
      <c r="W506" s="77">
        <f t="shared" si="262"/>
        <v>2500</v>
      </c>
      <c r="X506" s="78">
        <f t="shared" si="263"/>
        <v>0</v>
      </c>
      <c r="Y506" s="44" cm="1">
        <f t="array" ref="Y506">_xlfn.IFNA(_xlfn.IFS(AND(Q506&gt;=2000, Q506&lt;3000), 10000, AND(Q506&gt;=3000, Q506&lt;4000), 15000, AND(Q506&gt;=4000, Q506&lt;5000), 20000, AND(Q506&gt;=5000), 25000),0)</f>
        <v>0</v>
      </c>
      <c r="Z506" s="91">
        <f t="shared" si="264"/>
        <v>300</v>
      </c>
      <c r="AA506" s="44">
        <f t="shared" si="265"/>
        <v>0</v>
      </c>
      <c r="AB506" s="44"/>
      <c r="AC506" s="44"/>
      <c r="AD506" s="44"/>
      <c r="AE506" s="44">
        <f>VLOOKUP(O506,정산업데이트!$A$6:$B$12,2,10)</f>
        <v>0</v>
      </c>
      <c r="AF506" s="44"/>
      <c r="AG506" s="79">
        <f t="shared" si="266"/>
        <v>300</v>
      </c>
      <c r="AH506" s="80">
        <f t="shared" si="267"/>
        <v>2800</v>
      </c>
      <c r="AI506" s="93"/>
      <c r="AJ506" s="84" t="s">
        <v>3202</v>
      </c>
      <c r="AK506" s="84" t="s">
        <v>73</v>
      </c>
      <c r="AL506" s="84" t="s">
        <v>3203</v>
      </c>
      <c r="AM506" s="84" t="s">
        <v>4708</v>
      </c>
      <c r="AN506" s="84" t="s">
        <v>4709</v>
      </c>
      <c r="AO506" s="84" t="s">
        <v>4710</v>
      </c>
      <c r="AP506" s="84" t="s">
        <v>863</v>
      </c>
      <c r="AQ506" s="84" t="s">
        <v>4711</v>
      </c>
      <c r="AR506" s="85">
        <v>1</v>
      </c>
      <c r="AS506" s="86">
        <v>1</v>
      </c>
      <c r="AT506" s="86">
        <v>1E-3</v>
      </c>
      <c r="AU506" s="86">
        <v>1</v>
      </c>
      <c r="AV506" s="84" t="s">
        <v>8</v>
      </c>
      <c r="AW506" s="86">
        <v>48</v>
      </c>
      <c r="AX506" s="84" t="s">
        <v>68</v>
      </c>
      <c r="AY506" s="84" t="s">
        <v>68</v>
      </c>
      <c r="AZ506" s="84" t="s">
        <v>68</v>
      </c>
      <c r="BA506" s="84" t="s">
        <v>68</v>
      </c>
      <c r="BB506" s="84" t="s">
        <v>68</v>
      </c>
      <c r="BC506" s="84" t="s">
        <v>125</v>
      </c>
      <c r="BD506" s="84" t="s">
        <v>74</v>
      </c>
      <c r="BE506" s="84" t="s">
        <v>167</v>
      </c>
      <c r="BF506" s="84" t="s">
        <v>122</v>
      </c>
      <c r="BG506" s="84" t="s">
        <v>69</v>
      </c>
      <c r="BH506" s="92" t="s">
        <v>4712</v>
      </c>
      <c r="BI506" s="84" t="s">
        <v>122</v>
      </c>
      <c r="BJ506" s="84" t="s">
        <v>4713</v>
      </c>
      <c r="BK506" s="84" t="s">
        <v>867</v>
      </c>
      <c r="BL506" s="84" t="s">
        <v>122</v>
      </c>
      <c r="BM506" s="84" t="s">
        <v>74</v>
      </c>
      <c r="BN506" s="84" t="s">
        <v>70</v>
      </c>
      <c r="BO506" s="84" t="s">
        <v>71</v>
      </c>
      <c r="BP506" s="84" t="s">
        <v>122</v>
      </c>
      <c r="BQ506" s="84" t="s">
        <v>163</v>
      </c>
    </row>
    <row r="507" spans="1:69" ht="14.4" x14ac:dyDescent="0.3">
      <c r="A507" s="40" t="str">
        <f t="shared" si="241"/>
        <v>2025-09-05</v>
      </c>
      <c r="B507" s="40" t="str">
        <f t="shared" si="242"/>
        <v>SYD</v>
      </c>
      <c r="C507" s="39" t="str">
        <f t="shared" si="243"/>
        <v>40644104675</v>
      </c>
      <c r="D507" s="41" t="str">
        <f t="shared" si="244"/>
        <v>PKR253139553</v>
      </c>
      <c r="E507" s="41" t="str">
        <f t="shared" si="245"/>
        <v>596421459936</v>
      </c>
      <c r="F507" s="39" t="str">
        <f t="shared" si="246"/>
        <v>2254239</v>
      </c>
      <c r="G507" s="39" t="str">
        <f t="shared" si="247"/>
        <v>WISE EXPRESS(BIOSYDNEY)</v>
      </c>
      <c r="H507" s="41" t="str">
        <f t="shared" si="248"/>
        <v>이순화</v>
      </c>
      <c r="I507" s="39" t="str">
        <f t="shared" si="249"/>
        <v>28747</v>
      </c>
      <c r="J507" s="52" t="str">
        <f t="shared" si="250"/>
        <v/>
      </c>
      <c r="K507" s="75">
        <f t="shared" si="251"/>
        <v>1</v>
      </c>
      <c r="L507" s="76">
        <f t="shared" si="252"/>
        <v>1</v>
      </c>
      <c r="M507" s="76">
        <f t="shared" si="253"/>
        <v>1E-3</v>
      </c>
      <c r="N507" s="76">
        <f t="shared" si="254"/>
        <v>1</v>
      </c>
      <c r="O507" s="42">
        <f t="shared" si="255"/>
        <v>1</v>
      </c>
      <c r="P507" s="39" t="str">
        <f t="shared" si="256"/>
        <v>일반(목록배제,Normal-Manifest Exception)</v>
      </c>
      <c r="Q507" s="72">
        <f t="shared" si="257"/>
        <v>120</v>
      </c>
      <c r="R507" s="43" t="str">
        <f t="shared" si="258"/>
        <v>5X033</v>
      </c>
      <c r="S507" s="82" t="str">
        <f t="shared" si="259"/>
        <v/>
      </c>
      <c r="T507" s="40">
        <f t="shared" si="260"/>
        <v>45905</v>
      </c>
      <c r="U507" s="44">
        <v>2500</v>
      </c>
      <c r="V507" s="44">
        <f t="shared" si="261"/>
        <v>0</v>
      </c>
      <c r="W507" s="77">
        <f t="shared" si="262"/>
        <v>2500</v>
      </c>
      <c r="X507" s="78">
        <f t="shared" si="263"/>
        <v>0</v>
      </c>
      <c r="Y507" s="44" cm="1">
        <f t="array" ref="Y507">_xlfn.IFNA(_xlfn.IFS(AND(Q507&gt;=2000, Q507&lt;3000), 10000, AND(Q507&gt;=3000, Q507&lt;4000), 15000, AND(Q507&gt;=4000, Q507&lt;5000), 20000, AND(Q507&gt;=5000), 25000),0)</f>
        <v>0</v>
      </c>
      <c r="Z507" s="91">
        <f t="shared" si="264"/>
        <v>300</v>
      </c>
      <c r="AA507" s="44">
        <f t="shared" si="265"/>
        <v>0</v>
      </c>
      <c r="AB507" s="44"/>
      <c r="AC507" s="44"/>
      <c r="AD507" s="44"/>
      <c r="AE507" s="44">
        <f>VLOOKUP(O507,정산업데이트!$A$6:$B$12,2,10)</f>
        <v>0</v>
      </c>
      <c r="AF507" s="44"/>
      <c r="AG507" s="79">
        <f t="shared" si="266"/>
        <v>300</v>
      </c>
      <c r="AH507" s="80">
        <f t="shared" si="267"/>
        <v>2800</v>
      </c>
      <c r="AI507" s="93"/>
      <c r="AJ507" s="84" t="s">
        <v>3202</v>
      </c>
      <c r="AK507" s="84" t="s">
        <v>73</v>
      </c>
      <c r="AL507" s="84" t="s">
        <v>3203</v>
      </c>
      <c r="AM507" s="84" t="s">
        <v>4714</v>
      </c>
      <c r="AN507" s="84" t="s">
        <v>4715</v>
      </c>
      <c r="AO507" s="84" t="s">
        <v>4716</v>
      </c>
      <c r="AP507" s="84" t="s">
        <v>4717</v>
      </c>
      <c r="AQ507" s="84" t="s">
        <v>122</v>
      </c>
      <c r="AR507" s="85">
        <v>1</v>
      </c>
      <c r="AS507" s="86">
        <v>1</v>
      </c>
      <c r="AT507" s="86">
        <v>1E-3</v>
      </c>
      <c r="AU507" s="86">
        <v>1</v>
      </c>
      <c r="AV507" s="84" t="s">
        <v>8</v>
      </c>
      <c r="AW507" s="86">
        <v>120</v>
      </c>
      <c r="AX507" s="84" t="s">
        <v>68</v>
      </c>
      <c r="AY507" s="84" t="s">
        <v>68</v>
      </c>
      <c r="AZ507" s="84" t="s">
        <v>68</v>
      </c>
      <c r="BA507" s="84" t="s">
        <v>68</v>
      </c>
      <c r="BB507" s="84" t="s">
        <v>68</v>
      </c>
      <c r="BC507" s="84" t="s">
        <v>126</v>
      </c>
      <c r="BD507" s="84" t="s">
        <v>90</v>
      </c>
      <c r="BE507" s="84" t="s">
        <v>111</v>
      </c>
      <c r="BF507" s="84" t="s">
        <v>122</v>
      </c>
      <c r="BG507" s="84" t="s">
        <v>69</v>
      </c>
      <c r="BH507" s="92" t="s">
        <v>4718</v>
      </c>
      <c r="BI507" s="84" t="s">
        <v>122</v>
      </c>
      <c r="BJ507" s="84" t="s">
        <v>4719</v>
      </c>
      <c r="BK507" s="84" t="s">
        <v>867</v>
      </c>
      <c r="BL507" s="84" t="s">
        <v>122</v>
      </c>
      <c r="BM507" s="84" t="s">
        <v>90</v>
      </c>
      <c r="BN507" s="84" t="s">
        <v>70</v>
      </c>
      <c r="BO507" s="84" t="s">
        <v>71</v>
      </c>
      <c r="BP507" s="84" t="s">
        <v>122</v>
      </c>
      <c r="BQ507" s="84" t="s">
        <v>163</v>
      </c>
    </row>
    <row r="508" spans="1:69" ht="14.4" x14ac:dyDescent="0.3">
      <c r="A508" s="40" t="str">
        <f t="shared" si="241"/>
        <v>2025-09-05</v>
      </c>
      <c r="B508" s="40" t="str">
        <f t="shared" si="242"/>
        <v>SYD</v>
      </c>
      <c r="C508" s="39" t="str">
        <f t="shared" si="243"/>
        <v>40644104675</v>
      </c>
      <c r="D508" s="41" t="str">
        <f t="shared" si="244"/>
        <v>PKR253139554</v>
      </c>
      <c r="E508" s="41" t="str">
        <f t="shared" si="245"/>
        <v>596421459940</v>
      </c>
      <c r="F508" s="39" t="str">
        <f t="shared" si="246"/>
        <v>2254239</v>
      </c>
      <c r="G508" s="39" t="str">
        <f t="shared" si="247"/>
        <v>WISE EXPRESS(BIOSYDNEY)</v>
      </c>
      <c r="H508" s="41" t="str">
        <f t="shared" si="248"/>
        <v>박민재</v>
      </c>
      <c r="I508" s="39" t="str">
        <f t="shared" si="249"/>
        <v>04182</v>
      </c>
      <c r="J508" s="52" t="str">
        <f t="shared" si="250"/>
        <v/>
      </c>
      <c r="K508" s="75">
        <f t="shared" si="251"/>
        <v>1</v>
      </c>
      <c r="L508" s="76">
        <f t="shared" si="252"/>
        <v>1</v>
      </c>
      <c r="M508" s="76">
        <f t="shared" si="253"/>
        <v>1E-3</v>
      </c>
      <c r="N508" s="76">
        <f t="shared" si="254"/>
        <v>1</v>
      </c>
      <c r="O508" s="42">
        <f t="shared" si="255"/>
        <v>1</v>
      </c>
      <c r="P508" s="39" t="str">
        <f t="shared" si="256"/>
        <v>일반(목록배제,Normal-Manifest Exception)</v>
      </c>
      <c r="Q508" s="72">
        <f t="shared" si="257"/>
        <v>100</v>
      </c>
      <c r="R508" s="43" t="str">
        <f t="shared" si="258"/>
        <v>5X033</v>
      </c>
      <c r="S508" s="82" t="str">
        <f t="shared" si="259"/>
        <v/>
      </c>
      <c r="T508" s="40">
        <f t="shared" si="260"/>
        <v>45905</v>
      </c>
      <c r="U508" s="44">
        <v>2500</v>
      </c>
      <c r="V508" s="44">
        <f t="shared" si="261"/>
        <v>0</v>
      </c>
      <c r="W508" s="77">
        <f t="shared" si="262"/>
        <v>2500</v>
      </c>
      <c r="X508" s="78">
        <f t="shared" si="263"/>
        <v>0</v>
      </c>
      <c r="Y508" s="44" cm="1">
        <f t="array" ref="Y508">_xlfn.IFNA(_xlfn.IFS(AND(Q508&gt;=2000, Q508&lt;3000), 10000, AND(Q508&gt;=3000, Q508&lt;4000), 15000, AND(Q508&gt;=4000, Q508&lt;5000), 20000, AND(Q508&gt;=5000), 25000),0)</f>
        <v>0</v>
      </c>
      <c r="Z508" s="91">
        <f t="shared" si="264"/>
        <v>300</v>
      </c>
      <c r="AA508" s="44">
        <f t="shared" si="265"/>
        <v>0</v>
      </c>
      <c r="AB508" s="44"/>
      <c r="AC508" s="44"/>
      <c r="AD508" s="44"/>
      <c r="AE508" s="44">
        <f>VLOOKUP(O508,정산업데이트!$A$6:$B$12,2,10)</f>
        <v>0</v>
      </c>
      <c r="AF508" s="44"/>
      <c r="AG508" s="79">
        <f t="shared" si="266"/>
        <v>300</v>
      </c>
      <c r="AH508" s="80">
        <f t="shared" si="267"/>
        <v>2800</v>
      </c>
      <c r="AI508" s="93"/>
      <c r="AJ508" s="84" t="s">
        <v>3202</v>
      </c>
      <c r="AK508" s="84" t="s">
        <v>73</v>
      </c>
      <c r="AL508" s="84" t="s">
        <v>3203</v>
      </c>
      <c r="AM508" s="84" t="s">
        <v>4720</v>
      </c>
      <c r="AN508" s="84" t="s">
        <v>4721</v>
      </c>
      <c r="AO508" s="84" t="s">
        <v>4722</v>
      </c>
      <c r="AP508" s="84" t="s">
        <v>1106</v>
      </c>
      <c r="AQ508" s="84" t="s">
        <v>122</v>
      </c>
      <c r="AR508" s="85">
        <v>1</v>
      </c>
      <c r="AS508" s="86">
        <v>1</v>
      </c>
      <c r="AT508" s="86">
        <v>1E-3</v>
      </c>
      <c r="AU508" s="86">
        <v>1</v>
      </c>
      <c r="AV508" s="84" t="s">
        <v>8</v>
      </c>
      <c r="AW508" s="86">
        <v>100</v>
      </c>
      <c r="AX508" s="84" t="s">
        <v>68</v>
      </c>
      <c r="AY508" s="84" t="s">
        <v>68</v>
      </c>
      <c r="AZ508" s="84" t="s">
        <v>68</v>
      </c>
      <c r="BA508" s="84" t="s">
        <v>68</v>
      </c>
      <c r="BB508" s="84" t="s">
        <v>68</v>
      </c>
      <c r="BC508" s="84" t="s">
        <v>126</v>
      </c>
      <c r="BD508" s="84" t="s">
        <v>90</v>
      </c>
      <c r="BE508" s="84" t="s">
        <v>111</v>
      </c>
      <c r="BF508" s="84" t="s">
        <v>122</v>
      </c>
      <c r="BG508" s="84" t="s">
        <v>69</v>
      </c>
      <c r="BH508" s="92" t="s">
        <v>4723</v>
      </c>
      <c r="BI508" s="84" t="s">
        <v>122</v>
      </c>
      <c r="BJ508" s="84" t="s">
        <v>4724</v>
      </c>
      <c r="BK508" s="84" t="s">
        <v>867</v>
      </c>
      <c r="BL508" s="84" t="s">
        <v>122</v>
      </c>
      <c r="BM508" s="84" t="s">
        <v>90</v>
      </c>
      <c r="BN508" s="84" t="s">
        <v>70</v>
      </c>
      <c r="BO508" s="84" t="s">
        <v>71</v>
      </c>
      <c r="BP508" s="84" t="s">
        <v>122</v>
      </c>
      <c r="BQ508" s="84" t="s">
        <v>163</v>
      </c>
    </row>
    <row r="509" spans="1:69" ht="14.4" x14ac:dyDescent="0.3">
      <c r="A509" s="40" t="str">
        <f t="shared" si="241"/>
        <v>2025-09-05</v>
      </c>
      <c r="B509" s="40" t="str">
        <f t="shared" si="242"/>
        <v>SYD</v>
      </c>
      <c r="C509" s="39" t="str">
        <f t="shared" si="243"/>
        <v>40644104675</v>
      </c>
      <c r="D509" s="41" t="str">
        <f t="shared" si="244"/>
        <v>PKR253126656</v>
      </c>
      <c r="E509" s="41" t="str">
        <f t="shared" si="245"/>
        <v>596421459435</v>
      </c>
      <c r="F509" s="39" t="str">
        <f t="shared" si="246"/>
        <v>2256516</v>
      </c>
      <c r="G509" s="39" t="str">
        <f t="shared" si="247"/>
        <v>WISE EXPRESS (CNC INTL)</v>
      </c>
      <c r="H509" s="41" t="str">
        <f t="shared" si="248"/>
        <v>이승연</v>
      </c>
      <c r="I509" s="39" t="str">
        <f t="shared" si="249"/>
        <v>01856</v>
      </c>
      <c r="J509" s="52" t="str">
        <f t="shared" si="250"/>
        <v/>
      </c>
      <c r="K509" s="75">
        <f t="shared" si="251"/>
        <v>1</v>
      </c>
      <c r="L509" s="76">
        <f t="shared" si="252"/>
        <v>0.5</v>
      </c>
      <c r="M509" s="76">
        <f t="shared" si="253"/>
        <v>1E-3</v>
      </c>
      <c r="N509" s="76">
        <f t="shared" si="254"/>
        <v>0.5</v>
      </c>
      <c r="O509" s="42">
        <f t="shared" si="255"/>
        <v>0.5</v>
      </c>
      <c r="P509" s="39" t="str">
        <f t="shared" si="256"/>
        <v>일반(목록배제,Normal-Manifest Exception)</v>
      </c>
      <c r="Q509" s="72">
        <f t="shared" si="257"/>
        <v>36</v>
      </c>
      <c r="R509" s="43" t="str">
        <f t="shared" si="258"/>
        <v>5X033</v>
      </c>
      <c r="S509" s="82" t="str">
        <f t="shared" si="259"/>
        <v/>
      </c>
      <c r="T509" s="40">
        <f t="shared" si="260"/>
        <v>45905</v>
      </c>
      <c r="U509" s="44">
        <v>2500</v>
      </c>
      <c r="V509" s="44">
        <f t="shared" si="261"/>
        <v>0</v>
      </c>
      <c r="W509" s="77">
        <f t="shared" si="262"/>
        <v>2500</v>
      </c>
      <c r="X509" s="78">
        <f t="shared" si="263"/>
        <v>0</v>
      </c>
      <c r="Y509" s="44" cm="1">
        <f t="array" ref="Y509">_xlfn.IFNA(_xlfn.IFS(AND(Q509&gt;=2000, Q509&lt;3000), 10000, AND(Q509&gt;=3000, Q509&lt;4000), 15000, AND(Q509&gt;=4000, Q509&lt;5000), 20000, AND(Q509&gt;=5000), 25000),0)</f>
        <v>0</v>
      </c>
      <c r="Z509" s="91">
        <f t="shared" si="264"/>
        <v>300</v>
      </c>
      <c r="AA509" s="44">
        <f t="shared" si="265"/>
        <v>0</v>
      </c>
      <c r="AB509" s="44"/>
      <c r="AC509" s="44"/>
      <c r="AD509" s="44"/>
      <c r="AE509" s="44">
        <f>VLOOKUP(O509,정산업데이트!$A$6:$B$12,2,10)</f>
        <v>0</v>
      </c>
      <c r="AF509" s="44"/>
      <c r="AG509" s="79">
        <f t="shared" si="266"/>
        <v>300</v>
      </c>
      <c r="AH509" s="80">
        <f t="shared" si="267"/>
        <v>2800</v>
      </c>
      <c r="AI509" s="93"/>
      <c r="AJ509" s="84" t="s">
        <v>3202</v>
      </c>
      <c r="AK509" s="84" t="s">
        <v>73</v>
      </c>
      <c r="AL509" s="84" t="s">
        <v>3203</v>
      </c>
      <c r="AM509" s="84" t="s">
        <v>4725</v>
      </c>
      <c r="AN509" s="84" t="s">
        <v>1092</v>
      </c>
      <c r="AO509" s="84" t="s">
        <v>4726</v>
      </c>
      <c r="AP509" s="84" t="s">
        <v>4727</v>
      </c>
      <c r="AQ509" s="84" t="s">
        <v>122</v>
      </c>
      <c r="AR509" s="85">
        <v>1</v>
      </c>
      <c r="AS509" s="86">
        <v>0.5</v>
      </c>
      <c r="AT509" s="86">
        <v>1E-3</v>
      </c>
      <c r="AU509" s="86">
        <v>0.5</v>
      </c>
      <c r="AV509" s="84" t="s">
        <v>8</v>
      </c>
      <c r="AW509" s="86">
        <v>36</v>
      </c>
      <c r="AX509" s="84" t="s">
        <v>68</v>
      </c>
      <c r="AY509" s="84" t="s">
        <v>68</v>
      </c>
      <c r="AZ509" s="84" t="s">
        <v>68</v>
      </c>
      <c r="BA509" s="84" t="s">
        <v>68</v>
      </c>
      <c r="BB509" s="84" t="s">
        <v>68</v>
      </c>
      <c r="BC509" s="84" t="s">
        <v>405</v>
      </c>
      <c r="BD509" s="84" t="s">
        <v>406</v>
      </c>
      <c r="BE509" s="84" t="s">
        <v>520</v>
      </c>
      <c r="BF509" s="84" t="s">
        <v>122</v>
      </c>
      <c r="BG509" s="84" t="s">
        <v>69</v>
      </c>
      <c r="BH509" s="92" t="s">
        <v>4728</v>
      </c>
      <c r="BI509" s="84" t="s">
        <v>122</v>
      </c>
      <c r="BJ509" s="84" t="s">
        <v>4729</v>
      </c>
      <c r="BK509" s="84" t="s">
        <v>867</v>
      </c>
      <c r="BL509" s="84" t="s">
        <v>122</v>
      </c>
      <c r="BM509" s="84" t="s">
        <v>406</v>
      </c>
      <c r="BN509" s="84" t="s">
        <v>70</v>
      </c>
      <c r="BO509" s="84" t="s">
        <v>71</v>
      </c>
      <c r="BP509" s="84" t="s">
        <v>122</v>
      </c>
      <c r="BQ509" s="84" t="s">
        <v>163</v>
      </c>
    </row>
    <row r="510" spans="1:69" ht="14.4" x14ac:dyDescent="0.3">
      <c r="A510" s="40" t="str">
        <f t="shared" si="241"/>
        <v>2025-09-05</v>
      </c>
      <c r="B510" s="40" t="str">
        <f t="shared" si="242"/>
        <v>SYD</v>
      </c>
      <c r="C510" s="39" t="str">
        <f t="shared" si="243"/>
        <v>40644104675</v>
      </c>
      <c r="D510" s="41" t="str">
        <f t="shared" si="244"/>
        <v>PKR253126657</v>
      </c>
      <c r="E510" s="41" t="str">
        <f t="shared" si="245"/>
        <v>596421459446</v>
      </c>
      <c r="F510" s="39" t="str">
        <f t="shared" si="246"/>
        <v>2256516</v>
      </c>
      <c r="G510" s="39" t="str">
        <f t="shared" si="247"/>
        <v>WISE EXPRESS (CNC INTL)</v>
      </c>
      <c r="H510" s="41" t="str">
        <f t="shared" si="248"/>
        <v>김선희</v>
      </c>
      <c r="I510" s="39" t="str">
        <f t="shared" si="249"/>
        <v>10393</v>
      </c>
      <c r="J510" s="52" t="str">
        <f t="shared" si="250"/>
        <v/>
      </c>
      <c r="K510" s="75">
        <f t="shared" si="251"/>
        <v>1</v>
      </c>
      <c r="L510" s="76">
        <f t="shared" si="252"/>
        <v>0.5</v>
      </c>
      <c r="M510" s="76">
        <f t="shared" si="253"/>
        <v>1E-3</v>
      </c>
      <c r="N510" s="76">
        <f t="shared" si="254"/>
        <v>0.5</v>
      </c>
      <c r="O510" s="42">
        <f t="shared" si="255"/>
        <v>0.5</v>
      </c>
      <c r="P510" s="39" t="str">
        <f t="shared" si="256"/>
        <v>일반(목록배제,Normal-Manifest Exception)</v>
      </c>
      <c r="Q510" s="72">
        <f t="shared" si="257"/>
        <v>36</v>
      </c>
      <c r="R510" s="43" t="str">
        <f t="shared" si="258"/>
        <v>5X033</v>
      </c>
      <c r="S510" s="82" t="str">
        <f t="shared" si="259"/>
        <v/>
      </c>
      <c r="T510" s="40">
        <f t="shared" si="260"/>
        <v>45905</v>
      </c>
      <c r="U510" s="44">
        <v>2500</v>
      </c>
      <c r="V510" s="44">
        <f t="shared" si="261"/>
        <v>0</v>
      </c>
      <c r="W510" s="77">
        <f t="shared" si="262"/>
        <v>2500</v>
      </c>
      <c r="X510" s="78">
        <f t="shared" si="263"/>
        <v>0</v>
      </c>
      <c r="Y510" s="44" cm="1">
        <f t="array" ref="Y510">_xlfn.IFNA(_xlfn.IFS(AND(Q510&gt;=2000, Q510&lt;3000), 10000, AND(Q510&gt;=3000, Q510&lt;4000), 15000, AND(Q510&gt;=4000, Q510&lt;5000), 20000, AND(Q510&gt;=5000), 25000),0)</f>
        <v>0</v>
      </c>
      <c r="Z510" s="91">
        <f t="shared" si="264"/>
        <v>300</v>
      </c>
      <c r="AA510" s="44">
        <f t="shared" si="265"/>
        <v>0</v>
      </c>
      <c r="AB510" s="44"/>
      <c r="AC510" s="44"/>
      <c r="AD510" s="44"/>
      <c r="AE510" s="44">
        <f>VLOOKUP(O510,정산업데이트!$A$6:$B$12,2,10)</f>
        <v>0</v>
      </c>
      <c r="AF510" s="44"/>
      <c r="AG510" s="79">
        <f t="shared" si="266"/>
        <v>300</v>
      </c>
      <c r="AH510" s="80">
        <f t="shared" si="267"/>
        <v>2800</v>
      </c>
      <c r="AI510" s="93"/>
      <c r="AJ510" s="84" t="s">
        <v>3202</v>
      </c>
      <c r="AK510" s="84" t="s">
        <v>73</v>
      </c>
      <c r="AL510" s="84" t="s">
        <v>3203</v>
      </c>
      <c r="AM510" s="84" t="s">
        <v>4730</v>
      </c>
      <c r="AN510" s="84" t="s">
        <v>397</v>
      </c>
      <c r="AO510" s="84" t="s">
        <v>4731</v>
      </c>
      <c r="AP510" s="84" t="s">
        <v>4732</v>
      </c>
      <c r="AQ510" s="84" t="s">
        <v>122</v>
      </c>
      <c r="AR510" s="85">
        <v>1</v>
      </c>
      <c r="AS510" s="86">
        <v>0.5</v>
      </c>
      <c r="AT510" s="86">
        <v>1E-3</v>
      </c>
      <c r="AU510" s="86">
        <v>0.5</v>
      </c>
      <c r="AV510" s="84" t="s">
        <v>8</v>
      </c>
      <c r="AW510" s="86">
        <v>36</v>
      </c>
      <c r="AX510" s="84" t="s">
        <v>68</v>
      </c>
      <c r="AY510" s="84" t="s">
        <v>68</v>
      </c>
      <c r="AZ510" s="84" t="s">
        <v>68</v>
      </c>
      <c r="BA510" s="84" t="s">
        <v>68</v>
      </c>
      <c r="BB510" s="84" t="s">
        <v>68</v>
      </c>
      <c r="BC510" s="84" t="s">
        <v>405</v>
      </c>
      <c r="BD510" s="84" t="s">
        <v>406</v>
      </c>
      <c r="BE510" s="84" t="s">
        <v>520</v>
      </c>
      <c r="BF510" s="84" t="s">
        <v>122</v>
      </c>
      <c r="BG510" s="84" t="s">
        <v>69</v>
      </c>
      <c r="BH510" s="92" t="s">
        <v>4733</v>
      </c>
      <c r="BI510" s="84" t="s">
        <v>122</v>
      </c>
      <c r="BJ510" s="84" t="s">
        <v>4734</v>
      </c>
      <c r="BK510" s="84" t="s">
        <v>867</v>
      </c>
      <c r="BL510" s="84" t="s">
        <v>122</v>
      </c>
      <c r="BM510" s="84" t="s">
        <v>406</v>
      </c>
      <c r="BN510" s="84" t="s">
        <v>70</v>
      </c>
      <c r="BO510" s="84" t="s">
        <v>71</v>
      </c>
      <c r="BP510" s="84" t="s">
        <v>122</v>
      </c>
      <c r="BQ510" s="84" t="s">
        <v>163</v>
      </c>
    </row>
    <row r="511" spans="1:69" ht="14.4" x14ac:dyDescent="0.3">
      <c r="A511" s="40" t="str">
        <f t="shared" si="241"/>
        <v>2025-09-05</v>
      </c>
      <c r="B511" s="40" t="str">
        <f t="shared" si="242"/>
        <v>SYD</v>
      </c>
      <c r="C511" s="39" t="str">
        <f t="shared" si="243"/>
        <v>40644104675</v>
      </c>
      <c r="D511" s="41" t="str">
        <f t="shared" si="244"/>
        <v>PKR253126658</v>
      </c>
      <c r="E511" s="41" t="str">
        <f t="shared" si="245"/>
        <v>596421459450</v>
      </c>
      <c r="F511" s="39" t="str">
        <f t="shared" si="246"/>
        <v>2256516</v>
      </c>
      <c r="G511" s="39" t="str">
        <f t="shared" si="247"/>
        <v>WISE EXPRESS (CNC INTL)</v>
      </c>
      <c r="H511" s="41" t="str">
        <f t="shared" si="248"/>
        <v>DUYUNXIANG</v>
      </c>
      <c r="I511" s="39" t="str">
        <f t="shared" si="249"/>
        <v>50972</v>
      </c>
      <c r="J511" s="52" t="str">
        <f t="shared" si="250"/>
        <v/>
      </c>
      <c r="K511" s="75">
        <f t="shared" si="251"/>
        <v>1</v>
      </c>
      <c r="L511" s="76">
        <f t="shared" si="252"/>
        <v>0.5</v>
      </c>
      <c r="M511" s="76">
        <f t="shared" si="253"/>
        <v>1E-3</v>
      </c>
      <c r="N511" s="76">
        <f t="shared" si="254"/>
        <v>0.5</v>
      </c>
      <c r="O511" s="42">
        <f t="shared" si="255"/>
        <v>0.5</v>
      </c>
      <c r="P511" s="39" t="str">
        <f t="shared" si="256"/>
        <v>일반(목록배제,Normal-Manifest Exception)</v>
      </c>
      <c r="Q511" s="72">
        <f t="shared" si="257"/>
        <v>36</v>
      </c>
      <c r="R511" s="43" t="str">
        <f t="shared" si="258"/>
        <v>5X033</v>
      </c>
      <c r="S511" s="82" t="str">
        <f t="shared" si="259"/>
        <v/>
      </c>
      <c r="T511" s="40">
        <f t="shared" si="260"/>
        <v>45905</v>
      </c>
      <c r="U511" s="44">
        <v>2500</v>
      </c>
      <c r="V511" s="44">
        <f t="shared" si="261"/>
        <v>0</v>
      </c>
      <c r="W511" s="77">
        <f t="shared" si="262"/>
        <v>2500</v>
      </c>
      <c r="X511" s="78">
        <f t="shared" si="263"/>
        <v>0</v>
      </c>
      <c r="Y511" s="44" cm="1">
        <f t="array" ref="Y511">_xlfn.IFNA(_xlfn.IFS(AND(Q511&gt;=2000, Q511&lt;3000), 10000, AND(Q511&gt;=3000, Q511&lt;4000), 15000, AND(Q511&gt;=4000, Q511&lt;5000), 20000, AND(Q511&gt;=5000), 25000),0)</f>
        <v>0</v>
      </c>
      <c r="Z511" s="91">
        <f t="shared" si="264"/>
        <v>300</v>
      </c>
      <c r="AA511" s="44">
        <f t="shared" si="265"/>
        <v>0</v>
      </c>
      <c r="AB511" s="44"/>
      <c r="AC511" s="44"/>
      <c r="AD511" s="44"/>
      <c r="AE511" s="44">
        <f>VLOOKUP(O511,정산업데이트!$A$6:$B$12,2,10)</f>
        <v>0</v>
      </c>
      <c r="AF511" s="44"/>
      <c r="AG511" s="79">
        <f t="shared" si="266"/>
        <v>300</v>
      </c>
      <c r="AH511" s="80">
        <f t="shared" si="267"/>
        <v>2800</v>
      </c>
      <c r="AI511" s="93"/>
      <c r="AJ511" s="84" t="s">
        <v>3202</v>
      </c>
      <c r="AK511" s="84" t="s">
        <v>73</v>
      </c>
      <c r="AL511" s="84" t="s">
        <v>3203</v>
      </c>
      <c r="AM511" s="84" t="s">
        <v>4735</v>
      </c>
      <c r="AN511" s="84" t="s">
        <v>4736</v>
      </c>
      <c r="AO511" s="84" t="s">
        <v>4737</v>
      </c>
      <c r="AP511" s="84" t="s">
        <v>4738</v>
      </c>
      <c r="AQ511" s="84" t="s">
        <v>122</v>
      </c>
      <c r="AR511" s="85">
        <v>1</v>
      </c>
      <c r="AS511" s="86">
        <v>0.5</v>
      </c>
      <c r="AT511" s="86">
        <v>1E-3</v>
      </c>
      <c r="AU511" s="86">
        <v>0.5</v>
      </c>
      <c r="AV511" s="84" t="s">
        <v>8</v>
      </c>
      <c r="AW511" s="86">
        <v>36</v>
      </c>
      <c r="AX511" s="84" t="s">
        <v>68</v>
      </c>
      <c r="AY511" s="84" t="s">
        <v>68</v>
      </c>
      <c r="AZ511" s="84" t="s">
        <v>68</v>
      </c>
      <c r="BA511" s="84" t="s">
        <v>68</v>
      </c>
      <c r="BB511" s="84" t="s">
        <v>68</v>
      </c>
      <c r="BC511" s="84" t="s">
        <v>405</v>
      </c>
      <c r="BD511" s="84" t="s">
        <v>406</v>
      </c>
      <c r="BE511" s="84" t="s">
        <v>520</v>
      </c>
      <c r="BF511" s="84" t="s">
        <v>122</v>
      </c>
      <c r="BG511" s="84" t="s">
        <v>69</v>
      </c>
      <c r="BH511" s="92" t="s">
        <v>4739</v>
      </c>
      <c r="BI511" s="84" t="s">
        <v>122</v>
      </c>
      <c r="BJ511" s="84" t="s">
        <v>4740</v>
      </c>
      <c r="BK511" s="84" t="s">
        <v>867</v>
      </c>
      <c r="BL511" s="84" t="s">
        <v>122</v>
      </c>
      <c r="BM511" s="84" t="s">
        <v>406</v>
      </c>
      <c r="BN511" s="84" t="s">
        <v>70</v>
      </c>
      <c r="BO511" s="84" t="s">
        <v>71</v>
      </c>
      <c r="BP511" s="84" t="s">
        <v>122</v>
      </c>
      <c r="BQ511" s="84" t="s">
        <v>163</v>
      </c>
    </row>
    <row r="512" spans="1:69" ht="14.4" x14ac:dyDescent="0.3">
      <c r="A512" s="40" t="str">
        <f t="shared" si="241"/>
        <v>2025-09-05</v>
      </c>
      <c r="B512" s="40" t="str">
        <f t="shared" si="242"/>
        <v>SYD</v>
      </c>
      <c r="C512" s="39" t="str">
        <f t="shared" si="243"/>
        <v>40644104675</v>
      </c>
      <c r="D512" s="41" t="str">
        <f t="shared" si="244"/>
        <v>PKR253126659</v>
      </c>
      <c r="E512" s="41" t="str">
        <f t="shared" si="245"/>
        <v>596421459461</v>
      </c>
      <c r="F512" s="39" t="str">
        <f t="shared" si="246"/>
        <v>2256516</v>
      </c>
      <c r="G512" s="39" t="str">
        <f t="shared" si="247"/>
        <v>WISE EXPRESS (CNC INTL)</v>
      </c>
      <c r="H512" s="41" t="str">
        <f t="shared" si="248"/>
        <v>천경미</v>
      </c>
      <c r="I512" s="39" t="str">
        <f t="shared" si="249"/>
        <v>36750</v>
      </c>
      <c r="J512" s="52" t="str">
        <f t="shared" si="250"/>
        <v/>
      </c>
      <c r="K512" s="75">
        <f t="shared" si="251"/>
        <v>1</v>
      </c>
      <c r="L512" s="76">
        <f t="shared" si="252"/>
        <v>0.5</v>
      </c>
      <c r="M512" s="76">
        <f t="shared" si="253"/>
        <v>1E-3</v>
      </c>
      <c r="N512" s="76">
        <f t="shared" si="254"/>
        <v>0.5</v>
      </c>
      <c r="O512" s="42">
        <f t="shared" si="255"/>
        <v>0.5</v>
      </c>
      <c r="P512" s="39" t="str">
        <f t="shared" si="256"/>
        <v>일반(목록배제,Normal-Manifest Exception)</v>
      </c>
      <c r="Q512" s="72">
        <f t="shared" si="257"/>
        <v>22</v>
      </c>
      <c r="R512" s="43" t="str">
        <f t="shared" si="258"/>
        <v>5X033</v>
      </c>
      <c r="S512" s="82" t="str">
        <f t="shared" si="259"/>
        <v/>
      </c>
      <c r="T512" s="40">
        <f t="shared" si="260"/>
        <v>45905</v>
      </c>
      <c r="U512" s="44">
        <v>2500</v>
      </c>
      <c r="V512" s="44">
        <f t="shared" si="261"/>
        <v>0</v>
      </c>
      <c r="W512" s="77">
        <f t="shared" si="262"/>
        <v>2500</v>
      </c>
      <c r="X512" s="78">
        <f t="shared" si="263"/>
        <v>0</v>
      </c>
      <c r="Y512" s="44" cm="1">
        <f t="array" ref="Y512">_xlfn.IFNA(_xlfn.IFS(AND(Q512&gt;=2000, Q512&lt;3000), 10000, AND(Q512&gt;=3000, Q512&lt;4000), 15000, AND(Q512&gt;=4000, Q512&lt;5000), 20000, AND(Q512&gt;=5000), 25000),0)</f>
        <v>0</v>
      </c>
      <c r="Z512" s="91">
        <f t="shared" si="264"/>
        <v>300</v>
      </c>
      <c r="AA512" s="44">
        <f t="shared" si="265"/>
        <v>0</v>
      </c>
      <c r="AB512" s="44"/>
      <c r="AC512" s="44"/>
      <c r="AD512" s="44"/>
      <c r="AE512" s="44">
        <f>VLOOKUP(O512,정산업데이트!$A$6:$B$12,2,10)</f>
        <v>0</v>
      </c>
      <c r="AF512" s="44"/>
      <c r="AG512" s="79">
        <f t="shared" si="266"/>
        <v>300</v>
      </c>
      <c r="AH512" s="80">
        <f t="shared" si="267"/>
        <v>2800</v>
      </c>
      <c r="AI512" s="93"/>
      <c r="AJ512" s="84" t="s">
        <v>3202</v>
      </c>
      <c r="AK512" s="84" t="s">
        <v>73</v>
      </c>
      <c r="AL512" s="84" t="s">
        <v>3203</v>
      </c>
      <c r="AM512" s="84" t="s">
        <v>4741</v>
      </c>
      <c r="AN512" s="84" t="s">
        <v>4742</v>
      </c>
      <c r="AO512" s="84" t="s">
        <v>4743</v>
      </c>
      <c r="AP512" s="84" t="s">
        <v>4744</v>
      </c>
      <c r="AQ512" s="84" t="s">
        <v>122</v>
      </c>
      <c r="AR512" s="85">
        <v>1</v>
      </c>
      <c r="AS512" s="86">
        <v>0.5</v>
      </c>
      <c r="AT512" s="86">
        <v>1E-3</v>
      </c>
      <c r="AU512" s="86">
        <v>0.5</v>
      </c>
      <c r="AV512" s="84" t="s">
        <v>8</v>
      </c>
      <c r="AW512" s="86">
        <v>22</v>
      </c>
      <c r="AX512" s="84" t="s">
        <v>68</v>
      </c>
      <c r="AY512" s="84" t="s">
        <v>68</v>
      </c>
      <c r="AZ512" s="84" t="s">
        <v>68</v>
      </c>
      <c r="BA512" s="84" t="s">
        <v>68</v>
      </c>
      <c r="BB512" s="84" t="s">
        <v>68</v>
      </c>
      <c r="BC512" s="84" t="s">
        <v>405</v>
      </c>
      <c r="BD512" s="84" t="s">
        <v>406</v>
      </c>
      <c r="BE512" s="84" t="s">
        <v>408</v>
      </c>
      <c r="BF512" s="84" t="s">
        <v>122</v>
      </c>
      <c r="BG512" s="84" t="s">
        <v>69</v>
      </c>
      <c r="BH512" s="92" t="s">
        <v>4745</v>
      </c>
      <c r="BI512" s="84" t="s">
        <v>122</v>
      </c>
      <c r="BJ512" s="84" t="s">
        <v>4746</v>
      </c>
      <c r="BK512" s="84" t="s">
        <v>867</v>
      </c>
      <c r="BL512" s="84" t="s">
        <v>122</v>
      </c>
      <c r="BM512" s="84" t="s">
        <v>406</v>
      </c>
      <c r="BN512" s="84" t="s">
        <v>70</v>
      </c>
      <c r="BO512" s="84" t="s">
        <v>71</v>
      </c>
      <c r="BP512" s="84" t="s">
        <v>122</v>
      </c>
      <c r="BQ512" s="84" t="s">
        <v>163</v>
      </c>
    </row>
    <row r="513" spans="1:69" ht="14.4" x14ac:dyDescent="0.3">
      <c r="A513" s="40" t="str">
        <f t="shared" si="241"/>
        <v>2025-09-05</v>
      </c>
      <c r="B513" s="40" t="str">
        <f t="shared" si="242"/>
        <v>SYD</v>
      </c>
      <c r="C513" s="39" t="str">
        <f t="shared" si="243"/>
        <v>40644104675</v>
      </c>
      <c r="D513" s="41" t="str">
        <f t="shared" si="244"/>
        <v>PKR253126660</v>
      </c>
      <c r="E513" s="41" t="str">
        <f t="shared" si="245"/>
        <v>596421459472</v>
      </c>
      <c r="F513" s="39" t="str">
        <f t="shared" si="246"/>
        <v>2256516</v>
      </c>
      <c r="G513" s="39" t="str">
        <f t="shared" si="247"/>
        <v>WISE EXPRESS (CNC INTL)</v>
      </c>
      <c r="H513" s="41" t="str">
        <f t="shared" si="248"/>
        <v>한아영</v>
      </c>
      <c r="I513" s="39" t="str">
        <f t="shared" si="249"/>
        <v>31211</v>
      </c>
      <c r="J513" s="52" t="str">
        <f t="shared" si="250"/>
        <v/>
      </c>
      <c r="K513" s="75">
        <f t="shared" si="251"/>
        <v>1</v>
      </c>
      <c r="L513" s="76">
        <f t="shared" si="252"/>
        <v>1</v>
      </c>
      <c r="M513" s="76">
        <f t="shared" si="253"/>
        <v>1E-3</v>
      </c>
      <c r="N513" s="76">
        <f t="shared" si="254"/>
        <v>1</v>
      </c>
      <c r="O513" s="42">
        <f t="shared" si="255"/>
        <v>1</v>
      </c>
      <c r="P513" s="39" t="str">
        <f t="shared" si="256"/>
        <v>일반(목록배제,Normal-Manifest Exception)</v>
      </c>
      <c r="Q513" s="72">
        <f t="shared" si="257"/>
        <v>48</v>
      </c>
      <c r="R513" s="43" t="str">
        <f t="shared" si="258"/>
        <v>5X033</v>
      </c>
      <c r="S513" s="82" t="str">
        <f t="shared" si="259"/>
        <v/>
      </c>
      <c r="T513" s="40">
        <f t="shared" si="260"/>
        <v>45905</v>
      </c>
      <c r="U513" s="44">
        <v>2500</v>
      </c>
      <c r="V513" s="44">
        <f t="shared" si="261"/>
        <v>0</v>
      </c>
      <c r="W513" s="77">
        <f t="shared" si="262"/>
        <v>2500</v>
      </c>
      <c r="X513" s="78">
        <f t="shared" si="263"/>
        <v>0</v>
      </c>
      <c r="Y513" s="44" cm="1">
        <f t="array" ref="Y513">_xlfn.IFNA(_xlfn.IFS(AND(Q513&gt;=2000, Q513&lt;3000), 10000, AND(Q513&gt;=3000, Q513&lt;4000), 15000, AND(Q513&gt;=4000, Q513&lt;5000), 20000, AND(Q513&gt;=5000), 25000),0)</f>
        <v>0</v>
      </c>
      <c r="Z513" s="91">
        <f t="shared" si="264"/>
        <v>300</v>
      </c>
      <c r="AA513" s="44">
        <f t="shared" si="265"/>
        <v>0</v>
      </c>
      <c r="AB513" s="44"/>
      <c r="AC513" s="44"/>
      <c r="AD513" s="44"/>
      <c r="AE513" s="44">
        <f>VLOOKUP(O513,정산업데이트!$A$6:$B$12,2,10)</f>
        <v>0</v>
      </c>
      <c r="AF513" s="44"/>
      <c r="AG513" s="79">
        <f t="shared" si="266"/>
        <v>300</v>
      </c>
      <c r="AH513" s="80">
        <f t="shared" si="267"/>
        <v>2800</v>
      </c>
      <c r="AI513" s="93"/>
      <c r="AJ513" s="84" t="s">
        <v>3202</v>
      </c>
      <c r="AK513" s="84" t="s">
        <v>73</v>
      </c>
      <c r="AL513" s="84" t="s">
        <v>3203</v>
      </c>
      <c r="AM513" s="84" t="s">
        <v>4747</v>
      </c>
      <c r="AN513" s="84" t="s">
        <v>4748</v>
      </c>
      <c r="AO513" s="84" t="s">
        <v>4749</v>
      </c>
      <c r="AP513" s="84" t="s">
        <v>616</v>
      </c>
      <c r="AQ513" s="84" t="s">
        <v>122</v>
      </c>
      <c r="AR513" s="85">
        <v>1</v>
      </c>
      <c r="AS513" s="86">
        <v>1</v>
      </c>
      <c r="AT513" s="86">
        <v>1E-3</v>
      </c>
      <c r="AU513" s="86">
        <v>1</v>
      </c>
      <c r="AV513" s="84" t="s">
        <v>8</v>
      </c>
      <c r="AW513" s="86">
        <v>48</v>
      </c>
      <c r="AX513" s="84" t="s">
        <v>68</v>
      </c>
      <c r="AY513" s="84" t="s">
        <v>68</v>
      </c>
      <c r="AZ513" s="84" t="s">
        <v>68</v>
      </c>
      <c r="BA513" s="84" t="s">
        <v>68</v>
      </c>
      <c r="BB513" s="84" t="s">
        <v>68</v>
      </c>
      <c r="BC513" s="84" t="s">
        <v>405</v>
      </c>
      <c r="BD513" s="84" t="s">
        <v>406</v>
      </c>
      <c r="BE513" s="84" t="s">
        <v>408</v>
      </c>
      <c r="BF513" s="84" t="s">
        <v>122</v>
      </c>
      <c r="BG513" s="84" t="s">
        <v>69</v>
      </c>
      <c r="BH513" s="92" t="s">
        <v>4750</v>
      </c>
      <c r="BI513" s="84" t="s">
        <v>122</v>
      </c>
      <c r="BJ513" s="84" t="s">
        <v>4751</v>
      </c>
      <c r="BK513" s="84" t="s">
        <v>867</v>
      </c>
      <c r="BL513" s="84" t="s">
        <v>122</v>
      </c>
      <c r="BM513" s="84" t="s">
        <v>406</v>
      </c>
      <c r="BN513" s="84" t="s">
        <v>70</v>
      </c>
      <c r="BO513" s="84" t="s">
        <v>71</v>
      </c>
      <c r="BP513" s="84" t="s">
        <v>122</v>
      </c>
      <c r="BQ513" s="84" t="s">
        <v>163</v>
      </c>
    </row>
    <row r="514" spans="1:69" ht="14.4" x14ac:dyDescent="0.3">
      <c r="A514" s="40" t="str">
        <f t="shared" si="241"/>
        <v>2025-09-05</v>
      </c>
      <c r="B514" s="40" t="str">
        <f t="shared" si="242"/>
        <v>SYD</v>
      </c>
      <c r="C514" s="39" t="str">
        <f t="shared" si="243"/>
        <v>40644104675</v>
      </c>
      <c r="D514" s="41" t="str">
        <f t="shared" si="244"/>
        <v>PKR253126661</v>
      </c>
      <c r="E514" s="41" t="str">
        <f t="shared" si="245"/>
        <v>596421459483</v>
      </c>
      <c r="F514" s="39" t="str">
        <f t="shared" si="246"/>
        <v>2256516</v>
      </c>
      <c r="G514" s="39" t="str">
        <f t="shared" si="247"/>
        <v>WISE EXPRESS (CNC INTL)</v>
      </c>
      <c r="H514" s="41" t="str">
        <f t="shared" si="248"/>
        <v>박정연</v>
      </c>
      <c r="I514" s="39" t="str">
        <f t="shared" si="249"/>
        <v>08368</v>
      </c>
      <c r="J514" s="52" t="str">
        <f t="shared" si="250"/>
        <v/>
      </c>
      <c r="K514" s="75">
        <f t="shared" si="251"/>
        <v>1</v>
      </c>
      <c r="L514" s="76">
        <f t="shared" si="252"/>
        <v>0.5</v>
      </c>
      <c r="M514" s="76">
        <f t="shared" si="253"/>
        <v>1E-3</v>
      </c>
      <c r="N514" s="76">
        <f t="shared" si="254"/>
        <v>0.5</v>
      </c>
      <c r="O514" s="42">
        <f t="shared" si="255"/>
        <v>0.5</v>
      </c>
      <c r="P514" s="39" t="str">
        <f t="shared" si="256"/>
        <v>일반(목록배제,Normal-Manifest Exception)</v>
      </c>
      <c r="Q514" s="72">
        <f t="shared" si="257"/>
        <v>15</v>
      </c>
      <c r="R514" s="43" t="str">
        <f t="shared" si="258"/>
        <v>5X033</v>
      </c>
      <c r="S514" s="82" t="str">
        <f t="shared" si="259"/>
        <v/>
      </c>
      <c r="T514" s="40">
        <f t="shared" si="260"/>
        <v>45905</v>
      </c>
      <c r="U514" s="44">
        <v>2500</v>
      </c>
      <c r="V514" s="44">
        <f t="shared" si="261"/>
        <v>0</v>
      </c>
      <c r="W514" s="77">
        <f t="shared" si="262"/>
        <v>2500</v>
      </c>
      <c r="X514" s="78">
        <f t="shared" si="263"/>
        <v>0</v>
      </c>
      <c r="Y514" s="44" cm="1">
        <f t="array" ref="Y514">_xlfn.IFNA(_xlfn.IFS(AND(Q514&gt;=2000, Q514&lt;3000), 10000, AND(Q514&gt;=3000, Q514&lt;4000), 15000, AND(Q514&gt;=4000, Q514&lt;5000), 20000, AND(Q514&gt;=5000), 25000),0)</f>
        <v>0</v>
      </c>
      <c r="Z514" s="91">
        <f t="shared" si="264"/>
        <v>300</v>
      </c>
      <c r="AA514" s="44">
        <f t="shared" si="265"/>
        <v>0</v>
      </c>
      <c r="AB514" s="44"/>
      <c r="AC514" s="44"/>
      <c r="AD514" s="44"/>
      <c r="AE514" s="44">
        <f>VLOOKUP(O514,정산업데이트!$A$6:$B$12,2,10)</f>
        <v>0</v>
      </c>
      <c r="AF514" s="44"/>
      <c r="AG514" s="79">
        <f t="shared" si="266"/>
        <v>300</v>
      </c>
      <c r="AH514" s="80">
        <f t="shared" si="267"/>
        <v>2800</v>
      </c>
      <c r="AI514" s="93"/>
      <c r="AJ514" s="84" t="s">
        <v>3202</v>
      </c>
      <c r="AK514" s="84" t="s">
        <v>73</v>
      </c>
      <c r="AL514" s="84" t="s">
        <v>3203</v>
      </c>
      <c r="AM514" s="84" t="s">
        <v>4752</v>
      </c>
      <c r="AN514" s="84" t="s">
        <v>4753</v>
      </c>
      <c r="AO514" s="84" t="s">
        <v>4754</v>
      </c>
      <c r="AP514" s="84" t="s">
        <v>1366</v>
      </c>
      <c r="AQ514" s="84" t="s">
        <v>122</v>
      </c>
      <c r="AR514" s="85">
        <v>1</v>
      </c>
      <c r="AS514" s="86">
        <v>0.5</v>
      </c>
      <c r="AT514" s="86">
        <v>1E-3</v>
      </c>
      <c r="AU514" s="86">
        <v>0.5</v>
      </c>
      <c r="AV514" s="84" t="s">
        <v>8</v>
      </c>
      <c r="AW514" s="86">
        <v>15</v>
      </c>
      <c r="AX514" s="84" t="s">
        <v>68</v>
      </c>
      <c r="AY514" s="84" t="s">
        <v>68</v>
      </c>
      <c r="AZ514" s="84" t="s">
        <v>68</v>
      </c>
      <c r="BA514" s="84" t="s">
        <v>68</v>
      </c>
      <c r="BB514" s="84" t="s">
        <v>68</v>
      </c>
      <c r="BC514" s="84" t="s">
        <v>405</v>
      </c>
      <c r="BD514" s="84" t="s">
        <v>406</v>
      </c>
      <c r="BE514" s="84" t="s">
        <v>412</v>
      </c>
      <c r="BF514" s="84" t="s">
        <v>122</v>
      </c>
      <c r="BG514" s="84" t="s">
        <v>69</v>
      </c>
      <c r="BH514" s="92" t="s">
        <v>4755</v>
      </c>
      <c r="BI514" s="84" t="s">
        <v>122</v>
      </c>
      <c r="BJ514" s="84" t="s">
        <v>4756</v>
      </c>
      <c r="BK514" s="84" t="s">
        <v>867</v>
      </c>
      <c r="BL514" s="84" t="s">
        <v>122</v>
      </c>
      <c r="BM514" s="84" t="s">
        <v>406</v>
      </c>
      <c r="BN514" s="84" t="s">
        <v>70</v>
      </c>
      <c r="BO514" s="84" t="s">
        <v>71</v>
      </c>
      <c r="BP514" s="84" t="s">
        <v>122</v>
      </c>
      <c r="BQ514" s="84" t="s">
        <v>163</v>
      </c>
    </row>
    <row r="515" spans="1:69" ht="14.4" x14ac:dyDescent="0.3">
      <c r="A515" s="40" t="str">
        <f t="shared" si="241"/>
        <v>2025-09-05</v>
      </c>
      <c r="B515" s="40" t="str">
        <f t="shared" si="242"/>
        <v>SYD</v>
      </c>
      <c r="C515" s="39" t="str">
        <f t="shared" si="243"/>
        <v>40644104675</v>
      </c>
      <c r="D515" s="41" t="str">
        <f t="shared" si="244"/>
        <v>PKR253126662</v>
      </c>
      <c r="E515" s="41" t="str">
        <f t="shared" si="245"/>
        <v>596421459494</v>
      </c>
      <c r="F515" s="39" t="str">
        <f t="shared" si="246"/>
        <v>2256516</v>
      </c>
      <c r="G515" s="39" t="str">
        <f t="shared" si="247"/>
        <v>WISE EXPRESS (CNC INTL)</v>
      </c>
      <c r="H515" s="41" t="str">
        <f t="shared" si="248"/>
        <v>박상종</v>
      </c>
      <c r="I515" s="39" t="str">
        <f t="shared" si="249"/>
        <v>21990</v>
      </c>
      <c r="J515" s="52" t="str">
        <f t="shared" si="250"/>
        <v/>
      </c>
      <c r="K515" s="75">
        <f t="shared" si="251"/>
        <v>1</v>
      </c>
      <c r="L515" s="76">
        <f t="shared" si="252"/>
        <v>0.5</v>
      </c>
      <c r="M515" s="76">
        <f t="shared" si="253"/>
        <v>1E-3</v>
      </c>
      <c r="N515" s="76">
        <f t="shared" si="254"/>
        <v>0.5</v>
      </c>
      <c r="O515" s="42">
        <f t="shared" si="255"/>
        <v>0.5</v>
      </c>
      <c r="P515" s="39" t="str">
        <f t="shared" si="256"/>
        <v>일반(목록배제,Normal-Manifest Exception)</v>
      </c>
      <c r="Q515" s="72">
        <f t="shared" si="257"/>
        <v>21</v>
      </c>
      <c r="R515" s="43" t="str">
        <f t="shared" si="258"/>
        <v>5X033</v>
      </c>
      <c r="S515" s="82" t="str">
        <f t="shared" si="259"/>
        <v/>
      </c>
      <c r="T515" s="40">
        <f t="shared" si="260"/>
        <v>45905</v>
      </c>
      <c r="U515" s="44">
        <v>2500</v>
      </c>
      <c r="V515" s="44">
        <f t="shared" si="261"/>
        <v>0</v>
      </c>
      <c r="W515" s="77">
        <f t="shared" si="262"/>
        <v>2500</v>
      </c>
      <c r="X515" s="78">
        <f t="shared" si="263"/>
        <v>0</v>
      </c>
      <c r="Y515" s="44" cm="1">
        <f t="array" ref="Y515">_xlfn.IFNA(_xlfn.IFS(AND(Q515&gt;=2000, Q515&lt;3000), 10000, AND(Q515&gt;=3000, Q515&lt;4000), 15000, AND(Q515&gt;=4000, Q515&lt;5000), 20000, AND(Q515&gt;=5000), 25000),0)</f>
        <v>0</v>
      </c>
      <c r="Z515" s="91">
        <f t="shared" si="264"/>
        <v>300</v>
      </c>
      <c r="AA515" s="44">
        <f t="shared" si="265"/>
        <v>0</v>
      </c>
      <c r="AB515" s="44"/>
      <c r="AC515" s="44"/>
      <c r="AD515" s="44"/>
      <c r="AE515" s="44">
        <f>VLOOKUP(O515,정산업데이트!$A$6:$B$12,2,10)</f>
        <v>0</v>
      </c>
      <c r="AF515" s="44"/>
      <c r="AG515" s="79">
        <f t="shared" si="266"/>
        <v>300</v>
      </c>
      <c r="AH515" s="80">
        <f t="shared" si="267"/>
        <v>2800</v>
      </c>
      <c r="AI515" s="93"/>
      <c r="AJ515" s="84" t="s">
        <v>3202</v>
      </c>
      <c r="AK515" s="84" t="s">
        <v>73</v>
      </c>
      <c r="AL515" s="84" t="s">
        <v>3203</v>
      </c>
      <c r="AM515" s="84" t="s">
        <v>4757</v>
      </c>
      <c r="AN515" s="84" t="s">
        <v>4758</v>
      </c>
      <c r="AO515" s="84" t="s">
        <v>4759</v>
      </c>
      <c r="AP515" s="84" t="s">
        <v>4760</v>
      </c>
      <c r="AQ515" s="84" t="s">
        <v>122</v>
      </c>
      <c r="AR515" s="85">
        <v>1</v>
      </c>
      <c r="AS515" s="86">
        <v>0.5</v>
      </c>
      <c r="AT515" s="86">
        <v>1E-3</v>
      </c>
      <c r="AU515" s="86">
        <v>0.5</v>
      </c>
      <c r="AV515" s="84" t="s">
        <v>8</v>
      </c>
      <c r="AW515" s="86">
        <v>21</v>
      </c>
      <c r="AX515" s="84" t="s">
        <v>68</v>
      </c>
      <c r="AY515" s="84" t="s">
        <v>68</v>
      </c>
      <c r="AZ515" s="84" t="s">
        <v>68</v>
      </c>
      <c r="BA515" s="84" t="s">
        <v>68</v>
      </c>
      <c r="BB515" s="84" t="s">
        <v>68</v>
      </c>
      <c r="BC515" s="84" t="s">
        <v>405</v>
      </c>
      <c r="BD515" s="84" t="s">
        <v>406</v>
      </c>
      <c r="BE515" s="84" t="s">
        <v>412</v>
      </c>
      <c r="BF515" s="84" t="s">
        <v>122</v>
      </c>
      <c r="BG515" s="84" t="s">
        <v>69</v>
      </c>
      <c r="BH515" s="92" t="s">
        <v>4761</v>
      </c>
      <c r="BI515" s="84" t="s">
        <v>122</v>
      </c>
      <c r="BJ515" s="84" t="s">
        <v>4762</v>
      </c>
      <c r="BK515" s="84" t="s">
        <v>867</v>
      </c>
      <c r="BL515" s="84" t="s">
        <v>122</v>
      </c>
      <c r="BM515" s="84" t="s">
        <v>406</v>
      </c>
      <c r="BN515" s="84" t="s">
        <v>70</v>
      </c>
      <c r="BO515" s="84" t="s">
        <v>71</v>
      </c>
      <c r="BP515" s="84" t="s">
        <v>122</v>
      </c>
      <c r="BQ515" s="84" t="s">
        <v>163</v>
      </c>
    </row>
    <row r="516" spans="1:69" ht="14.4" x14ac:dyDescent="0.3">
      <c r="A516" s="40" t="str">
        <f t="shared" si="241"/>
        <v>2025-09-05</v>
      </c>
      <c r="B516" s="40" t="str">
        <f t="shared" si="242"/>
        <v>SYD</v>
      </c>
      <c r="C516" s="39" t="str">
        <f t="shared" si="243"/>
        <v>40644104675</v>
      </c>
      <c r="D516" s="41" t="str">
        <f t="shared" si="244"/>
        <v>PKR253126663</v>
      </c>
      <c r="E516" s="41" t="str">
        <f t="shared" si="245"/>
        <v>596421459505</v>
      </c>
      <c r="F516" s="39" t="str">
        <f t="shared" si="246"/>
        <v>2256516</v>
      </c>
      <c r="G516" s="39" t="str">
        <f t="shared" si="247"/>
        <v>WISE EXPRESS (CNC INTL)</v>
      </c>
      <c r="H516" s="41" t="str">
        <f t="shared" si="248"/>
        <v>임인희</v>
      </c>
      <c r="I516" s="39" t="str">
        <f t="shared" si="249"/>
        <v>18337</v>
      </c>
      <c r="J516" s="52" t="str">
        <f t="shared" si="250"/>
        <v/>
      </c>
      <c r="K516" s="75">
        <f t="shared" si="251"/>
        <v>1</v>
      </c>
      <c r="L516" s="76">
        <f t="shared" si="252"/>
        <v>1</v>
      </c>
      <c r="M516" s="76">
        <f t="shared" si="253"/>
        <v>1E-3</v>
      </c>
      <c r="N516" s="76">
        <f t="shared" si="254"/>
        <v>1</v>
      </c>
      <c r="O516" s="42">
        <f t="shared" si="255"/>
        <v>1</v>
      </c>
      <c r="P516" s="39" t="str">
        <f t="shared" si="256"/>
        <v>일반(목록배제,Normal-Manifest Exception)</v>
      </c>
      <c r="Q516" s="72">
        <f t="shared" si="257"/>
        <v>16</v>
      </c>
      <c r="R516" s="43" t="str">
        <f t="shared" si="258"/>
        <v>5X033</v>
      </c>
      <c r="S516" s="82" t="str">
        <f t="shared" si="259"/>
        <v/>
      </c>
      <c r="T516" s="40">
        <f t="shared" si="260"/>
        <v>45905</v>
      </c>
      <c r="U516" s="44">
        <v>2500</v>
      </c>
      <c r="V516" s="44">
        <f t="shared" si="261"/>
        <v>0</v>
      </c>
      <c r="W516" s="77">
        <f t="shared" si="262"/>
        <v>2500</v>
      </c>
      <c r="X516" s="78">
        <f t="shared" si="263"/>
        <v>0</v>
      </c>
      <c r="Y516" s="44" cm="1">
        <f t="array" ref="Y516">_xlfn.IFNA(_xlfn.IFS(AND(Q516&gt;=2000, Q516&lt;3000), 10000, AND(Q516&gt;=3000, Q516&lt;4000), 15000, AND(Q516&gt;=4000, Q516&lt;5000), 20000, AND(Q516&gt;=5000), 25000),0)</f>
        <v>0</v>
      </c>
      <c r="Z516" s="91">
        <f t="shared" si="264"/>
        <v>300</v>
      </c>
      <c r="AA516" s="44">
        <f t="shared" si="265"/>
        <v>0</v>
      </c>
      <c r="AB516" s="44"/>
      <c r="AC516" s="44"/>
      <c r="AD516" s="44"/>
      <c r="AE516" s="44">
        <f>VLOOKUP(O516,정산업데이트!$A$6:$B$12,2,10)</f>
        <v>0</v>
      </c>
      <c r="AF516" s="44"/>
      <c r="AG516" s="79">
        <f t="shared" si="266"/>
        <v>300</v>
      </c>
      <c r="AH516" s="80">
        <f t="shared" si="267"/>
        <v>2800</v>
      </c>
      <c r="AI516" s="93"/>
      <c r="AJ516" s="84" t="s">
        <v>3202</v>
      </c>
      <c r="AK516" s="84" t="s">
        <v>73</v>
      </c>
      <c r="AL516" s="84" t="s">
        <v>3203</v>
      </c>
      <c r="AM516" s="84" t="s">
        <v>4763</v>
      </c>
      <c r="AN516" s="84" t="s">
        <v>4764</v>
      </c>
      <c r="AO516" s="84" t="s">
        <v>4765</v>
      </c>
      <c r="AP516" s="84" t="s">
        <v>4766</v>
      </c>
      <c r="AQ516" s="84" t="s">
        <v>122</v>
      </c>
      <c r="AR516" s="85">
        <v>1</v>
      </c>
      <c r="AS516" s="86">
        <v>1</v>
      </c>
      <c r="AT516" s="86">
        <v>1E-3</v>
      </c>
      <c r="AU516" s="86">
        <v>1</v>
      </c>
      <c r="AV516" s="84" t="s">
        <v>8</v>
      </c>
      <c r="AW516" s="86">
        <v>16</v>
      </c>
      <c r="AX516" s="84" t="s">
        <v>68</v>
      </c>
      <c r="AY516" s="84" t="s">
        <v>68</v>
      </c>
      <c r="AZ516" s="84" t="s">
        <v>68</v>
      </c>
      <c r="BA516" s="84" t="s">
        <v>68</v>
      </c>
      <c r="BB516" s="84" t="s">
        <v>68</v>
      </c>
      <c r="BC516" s="84" t="s">
        <v>405</v>
      </c>
      <c r="BD516" s="84" t="s">
        <v>406</v>
      </c>
      <c r="BE516" s="84" t="s">
        <v>520</v>
      </c>
      <c r="BF516" s="84" t="s">
        <v>122</v>
      </c>
      <c r="BG516" s="84" t="s">
        <v>69</v>
      </c>
      <c r="BH516" s="92" t="s">
        <v>4767</v>
      </c>
      <c r="BI516" s="84" t="s">
        <v>122</v>
      </c>
      <c r="BJ516" s="84" t="s">
        <v>4768</v>
      </c>
      <c r="BK516" s="84" t="s">
        <v>867</v>
      </c>
      <c r="BL516" s="84" t="s">
        <v>122</v>
      </c>
      <c r="BM516" s="84" t="s">
        <v>406</v>
      </c>
      <c r="BN516" s="84" t="s">
        <v>70</v>
      </c>
      <c r="BO516" s="84" t="s">
        <v>71</v>
      </c>
      <c r="BP516" s="84" t="s">
        <v>122</v>
      </c>
      <c r="BQ516" s="84" t="s">
        <v>163</v>
      </c>
    </row>
    <row r="517" spans="1:69" ht="14.4" x14ac:dyDescent="0.3">
      <c r="A517" s="40" t="str">
        <f t="shared" si="241"/>
        <v>2025-09-05</v>
      </c>
      <c r="B517" s="40" t="str">
        <f t="shared" si="242"/>
        <v>SYD</v>
      </c>
      <c r="C517" s="39" t="str">
        <f t="shared" si="243"/>
        <v>40644104675</v>
      </c>
      <c r="D517" s="41" t="str">
        <f t="shared" si="244"/>
        <v>PKR253126664</v>
      </c>
      <c r="E517" s="41" t="str">
        <f t="shared" si="245"/>
        <v>596421459516</v>
      </c>
      <c r="F517" s="39" t="str">
        <f t="shared" si="246"/>
        <v>2256516</v>
      </c>
      <c r="G517" s="39" t="str">
        <f t="shared" si="247"/>
        <v>WISE EXPRESS (CNC INTL)</v>
      </c>
      <c r="H517" s="41" t="str">
        <f t="shared" si="248"/>
        <v>윤서연</v>
      </c>
      <c r="I517" s="39" t="str">
        <f t="shared" si="249"/>
        <v>13995</v>
      </c>
      <c r="J517" s="52" t="str">
        <f t="shared" si="250"/>
        <v/>
      </c>
      <c r="K517" s="75">
        <f t="shared" si="251"/>
        <v>1</v>
      </c>
      <c r="L517" s="76">
        <f t="shared" si="252"/>
        <v>0.5</v>
      </c>
      <c r="M517" s="76">
        <f t="shared" si="253"/>
        <v>1E-3</v>
      </c>
      <c r="N517" s="76">
        <f t="shared" si="254"/>
        <v>0.5</v>
      </c>
      <c r="O517" s="42">
        <f t="shared" si="255"/>
        <v>0.5</v>
      </c>
      <c r="P517" s="39" t="str">
        <f t="shared" si="256"/>
        <v>일반(목록배제,Normal-Manifest Exception)</v>
      </c>
      <c r="Q517" s="72">
        <f t="shared" si="257"/>
        <v>15</v>
      </c>
      <c r="R517" s="43" t="str">
        <f t="shared" si="258"/>
        <v>5X033</v>
      </c>
      <c r="S517" s="82" t="str">
        <f t="shared" si="259"/>
        <v/>
      </c>
      <c r="T517" s="40">
        <f t="shared" si="260"/>
        <v>45905</v>
      </c>
      <c r="U517" s="44">
        <v>2500</v>
      </c>
      <c r="V517" s="44">
        <f t="shared" si="261"/>
        <v>0</v>
      </c>
      <c r="W517" s="77">
        <f t="shared" si="262"/>
        <v>2500</v>
      </c>
      <c r="X517" s="78">
        <f t="shared" si="263"/>
        <v>0</v>
      </c>
      <c r="Y517" s="44" cm="1">
        <f t="array" ref="Y517">_xlfn.IFNA(_xlfn.IFS(AND(Q517&gt;=2000, Q517&lt;3000), 10000, AND(Q517&gt;=3000, Q517&lt;4000), 15000, AND(Q517&gt;=4000, Q517&lt;5000), 20000, AND(Q517&gt;=5000), 25000),0)</f>
        <v>0</v>
      </c>
      <c r="Z517" s="91">
        <f t="shared" si="264"/>
        <v>300</v>
      </c>
      <c r="AA517" s="44">
        <f t="shared" si="265"/>
        <v>0</v>
      </c>
      <c r="AB517" s="44"/>
      <c r="AC517" s="44"/>
      <c r="AD517" s="44"/>
      <c r="AE517" s="44">
        <f>VLOOKUP(O517,정산업데이트!$A$6:$B$12,2,10)</f>
        <v>0</v>
      </c>
      <c r="AF517" s="44"/>
      <c r="AG517" s="79">
        <f t="shared" si="266"/>
        <v>300</v>
      </c>
      <c r="AH517" s="80">
        <f t="shared" si="267"/>
        <v>2800</v>
      </c>
      <c r="AI517" s="93"/>
      <c r="AJ517" s="84" t="s">
        <v>3202</v>
      </c>
      <c r="AK517" s="84" t="s">
        <v>73</v>
      </c>
      <c r="AL517" s="84" t="s">
        <v>3203</v>
      </c>
      <c r="AM517" s="84" t="s">
        <v>4769</v>
      </c>
      <c r="AN517" s="84" t="s">
        <v>4770</v>
      </c>
      <c r="AO517" s="84" t="s">
        <v>4771</v>
      </c>
      <c r="AP517" s="84" t="s">
        <v>4772</v>
      </c>
      <c r="AQ517" s="84" t="s">
        <v>122</v>
      </c>
      <c r="AR517" s="85">
        <v>1</v>
      </c>
      <c r="AS517" s="86">
        <v>0.5</v>
      </c>
      <c r="AT517" s="86">
        <v>1E-3</v>
      </c>
      <c r="AU517" s="86">
        <v>0.5</v>
      </c>
      <c r="AV517" s="84" t="s">
        <v>8</v>
      </c>
      <c r="AW517" s="86">
        <v>15</v>
      </c>
      <c r="AX517" s="84" t="s">
        <v>68</v>
      </c>
      <c r="AY517" s="84" t="s">
        <v>68</v>
      </c>
      <c r="AZ517" s="84" t="s">
        <v>68</v>
      </c>
      <c r="BA517" s="84" t="s">
        <v>68</v>
      </c>
      <c r="BB517" s="84" t="s">
        <v>68</v>
      </c>
      <c r="BC517" s="84" t="s">
        <v>405</v>
      </c>
      <c r="BD517" s="84" t="s">
        <v>406</v>
      </c>
      <c r="BE517" s="84" t="s">
        <v>413</v>
      </c>
      <c r="BF517" s="84" t="s">
        <v>122</v>
      </c>
      <c r="BG517" s="84" t="s">
        <v>69</v>
      </c>
      <c r="BH517" s="92" t="s">
        <v>4773</v>
      </c>
      <c r="BI517" s="84" t="s">
        <v>122</v>
      </c>
      <c r="BJ517" s="84" t="s">
        <v>4774</v>
      </c>
      <c r="BK517" s="84" t="s">
        <v>867</v>
      </c>
      <c r="BL517" s="84" t="s">
        <v>122</v>
      </c>
      <c r="BM517" s="84" t="s">
        <v>406</v>
      </c>
      <c r="BN517" s="84" t="s">
        <v>70</v>
      </c>
      <c r="BO517" s="84" t="s">
        <v>71</v>
      </c>
      <c r="BP517" s="84" t="s">
        <v>122</v>
      </c>
      <c r="BQ517" s="84" t="s">
        <v>163</v>
      </c>
    </row>
    <row r="518" spans="1:69" ht="14.4" x14ac:dyDescent="0.3">
      <c r="A518" s="40" t="str">
        <f t="shared" ref="A518:A581" si="268">AJ518</f>
        <v>2025-09-05</v>
      </c>
      <c r="B518" s="40" t="str">
        <f t="shared" ref="B518:B581" si="269">AK518</f>
        <v>SYD</v>
      </c>
      <c r="C518" s="39" t="str">
        <f t="shared" ref="C518:C581" si="270">AL518</f>
        <v>40644104675</v>
      </c>
      <c r="D518" s="41" t="str">
        <f t="shared" ref="D518:D581" si="271">AM518</f>
        <v>PKR253126665</v>
      </c>
      <c r="E518" s="41" t="str">
        <f t="shared" ref="E518:E581" si="272">BH518</f>
        <v>596421459520</v>
      </c>
      <c r="F518" s="39" t="str">
        <f t="shared" ref="F518:F581" si="273">BC518</f>
        <v>2256516</v>
      </c>
      <c r="G518" s="39" t="str">
        <f t="shared" ref="G518:G581" si="274">BD518</f>
        <v>WISE EXPRESS (CNC INTL)</v>
      </c>
      <c r="H518" s="41" t="str">
        <f t="shared" ref="H518:H581" si="275">AN518</f>
        <v>박경애</v>
      </c>
      <c r="I518" s="39" t="str">
        <f t="shared" ref="I518:I581" si="276">AP518</f>
        <v>17304</v>
      </c>
      <c r="J518" s="52" t="str">
        <f t="shared" ref="J518:J581" si="277">AQ518</f>
        <v/>
      </c>
      <c r="K518" s="75">
        <f t="shared" ref="K518:K581" si="278">AR518</f>
        <v>1</v>
      </c>
      <c r="L518" s="76">
        <f t="shared" ref="L518:L581" si="279">AS518</f>
        <v>0.5</v>
      </c>
      <c r="M518" s="76">
        <f t="shared" ref="M518:M581" si="280">AT518</f>
        <v>1E-3</v>
      </c>
      <c r="N518" s="76">
        <f t="shared" ref="N518:N581" si="281">AU518</f>
        <v>0.5</v>
      </c>
      <c r="O518" s="42">
        <f t="shared" ref="O518:O581" si="282">CEILING(MAX(L518:N518)/K518,0.5)</f>
        <v>0.5</v>
      </c>
      <c r="P518" s="39" t="str">
        <f t="shared" ref="P518:P581" si="283">AV518</f>
        <v>일반(목록배제,Normal-Manifest Exception)</v>
      </c>
      <c r="Q518" s="72">
        <f t="shared" ref="Q518:Q581" si="284">AW518</f>
        <v>21</v>
      </c>
      <c r="R518" s="43" t="str">
        <f t="shared" ref="R518:R581" si="285">BK518</f>
        <v>5X033</v>
      </c>
      <c r="S518" s="82" t="str">
        <f t="shared" ref="S518:S581" si="286">BL518</f>
        <v/>
      </c>
      <c r="T518" s="40">
        <f t="shared" ref="T518:T581" si="287">DATE(YEAR(A518),MONTH(A518),DAY(A518))</f>
        <v>45905</v>
      </c>
      <c r="U518" s="44">
        <v>2500</v>
      </c>
      <c r="V518" s="44">
        <f t="shared" ref="V518:V581" si="288">IF(O518&gt;5,CEILING(O518-5,1)*100,0)</f>
        <v>0</v>
      </c>
      <c r="W518" s="77">
        <f t="shared" ref="W518:W581" si="289">SUM(U518:V518)</f>
        <v>2500</v>
      </c>
      <c r="X518" s="78">
        <f t="shared" ref="X518:X581" si="290">(K518-1)*2500</f>
        <v>0</v>
      </c>
      <c r="Y518" s="44" cm="1">
        <f t="array" ref="Y518">_xlfn.IFNA(_xlfn.IFS(AND(Q518&gt;=2000, Q518&lt;3000), 10000, AND(Q518&gt;=3000, Q518&lt;4000), 15000, AND(Q518&gt;=4000, Q518&lt;5000), 20000, AND(Q518&gt;=5000), 25000),0)</f>
        <v>0</v>
      </c>
      <c r="Z518" s="91">
        <f t="shared" ref="Z518:Z581" si="291">IF(OR(P518="일반(목록배제,Normal-Manifest Exception)",P518="간이(Simple)",P518="목록취하(허용배제,Manifest-Drop)",P518="일반(NORMAL)"),300,0)</f>
        <v>300</v>
      </c>
      <c r="AA518" s="44">
        <f t="shared" ref="AA518:AA581" si="292">IF(LEFT(AP518,2)="63",3000,0)</f>
        <v>0</v>
      </c>
      <c r="AB518" s="44"/>
      <c r="AC518" s="44"/>
      <c r="AD518" s="44"/>
      <c r="AE518" s="44">
        <f>VLOOKUP(O518,정산업데이트!$A$6:$B$12,2,10)</f>
        <v>0</v>
      </c>
      <c r="AF518" s="44"/>
      <c r="AG518" s="79">
        <f t="shared" ref="AG518:AG581" si="293">X518+Y518+Z518+AA518+AB518+AE518+AF518</f>
        <v>300</v>
      </c>
      <c r="AH518" s="80">
        <f t="shared" ref="AH518:AH581" si="294">SUM(AG518,W518)</f>
        <v>2800</v>
      </c>
      <c r="AI518" s="93"/>
      <c r="AJ518" s="84" t="s">
        <v>3202</v>
      </c>
      <c r="AK518" s="84" t="s">
        <v>73</v>
      </c>
      <c r="AL518" s="84" t="s">
        <v>3203</v>
      </c>
      <c r="AM518" s="84" t="s">
        <v>4775</v>
      </c>
      <c r="AN518" s="84" t="s">
        <v>552</v>
      </c>
      <c r="AO518" s="84" t="s">
        <v>4776</v>
      </c>
      <c r="AP518" s="84" t="s">
        <v>4777</v>
      </c>
      <c r="AQ518" s="84" t="s">
        <v>122</v>
      </c>
      <c r="AR518" s="85">
        <v>1</v>
      </c>
      <c r="AS518" s="86">
        <v>0.5</v>
      </c>
      <c r="AT518" s="86">
        <v>1E-3</v>
      </c>
      <c r="AU518" s="86">
        <v>0.5</v>
      </c>
      <c r="AV518" s="84" t="s">
        <v>8</v>
      </c>
      <c r="AW518" s="86">
        <v>21</v>
      </c>
      <c r="AX518" s="84" t="s">
        <v>68</v>
      </c>
      <c r="AY518" s="84" t="s">
        <v>68</v>
      </c>
      <c r="AZ518" s="84" t="s">
        <v>68</v>
      </c>
      <c r="BA518" s="84" t="s">
        <v>68</v>
      </c>
      <c r="BB518" s="84" t="s">
        <v>68</v>
      </c>
      <c r="BC518" s="84" t="s">
        <v>405</v>
      </c>
      <c r="BD518" s="84" t="s">
        <v>406</v>
      </c>
      <c r="BE518" s="84" t="s">
        <v>407</v>
      </c>
      <c r="BF518" s="84" t="s">
        <v>122</v>
      </c>
      <c r="BG518" s="84" t="s">
        <v>69</v>
      </c>
      <c r="BH518" s="92" t="s">
        <v>4778</v>
      </c>
      <c r="BI518" s="84" t="s">
        <v>122</v>
      </c>
      <c r="BJ518" s="84" t="s">
        <v>4779</v>
      </c>
      <c r="BK518" s="84" t="s">
        <v>867</v>
      </c>
      <c r="BL518" s="84" t="s">
        <v>122</v>
      </c>
      <c r="BM518" s="84" t="s">
        <v>406</v>
      </c>
      <c r="BN518" s="84" t="s">
        <v>70</v>
      </c>
      <c r="BO518" s="84" t="s">
        <v>71</v>
      </c>
      <c r="BP518" s="84" t="s">
        <v>122</v>
      </c>
      <c r="BQ518" s="84" t="s">
        <v>163</v>
      </c>
    </row>
    <row r="519" spans="1:69" ht="14.4" x14ac:dyDescent="0.3">
      <c r="A519" s="40" t="str">
        <f t="shared" si="268"/>
        <v>2025-09-05</v>
      </c>
      <c r="B519" s="40" t="str">
        <f t="shared" si="269"/>
        <v>SYD</v>
      </c>
      <c r="C519" s="39" t="str">
        <f t="shared" si="270"/>
        <v>40644104675</v>
      </c>
      <c r="D519" s="41" t="str">
        <f t="shared" si="271"/>
        <v>PKR253060476</v>
      </c>
      <c r="E519" s="41" t="str">
        <f t="shared" si="272"/>
        <v>596421456904</v>
      </c>
      <c r="F519" s="39" t="str">
        <f t="shared" si="273"/>
        <v>2254225</v>
      </c>
      <c r="G519" s="39" t="str">
        <f t="shared" si="274"/>
        <v>WISE EXPRESS LOGISTICS PTY LTD</v>
      </c>
      <c r="H519" s="41" t="str">
        <f t="shared" si="275"/>
        <v>정해주</v>
      </c>
      <c r="I519" s="39" t="str">
        <f t="shared" si="276"/>
        <v>10367</v>
      </c>
      <c r="J519" s="52" t="str">
        <f t="shared" si="277"/>
        <v/>
      </c>
      <c r="K519" s="75">
        <f t="shared" si="278"/>
        <v>1</v>
      </c>
      <c r="L519" s="76">
        <f t="shared" si="279"/>
        <v>1.5</v>
      </c>
      <c r="M519" s="76">
        <f t="shared" si="280"/>
        <v>1E-3</v>
      </c>
      <c r="N519" s="76">
        <f t="shared" si="281"/>
        <v>1.5</v>
      </c>
      <c r="O519" s="42">
        <f t="shared" si="282"/>
        <v>1.5</v>
      </c>
      <c r="P519" s="39" t="str">
        <f t="shared" si="283"/>
        <v>일반(목록배제,Normal-Manifest Exception)</v>
      </c>
      <c r="Q519" s="72">
        <f t="shared" si="284"/>
        <v>120</v>
      </c>
      <c r="R519" s="43" t="str">
        <f t="shared" si="285"/>
        <v>5X033</v>
      </c>
      <c r="S519" s="82" t="str">
        <f t="shared" si="286"/>
        <v/>
      </c>
      <c r="T519" s="40">
        <f t="shared" si="287"/>
        <v>45905</v>
      </c>
      <c r="U519" s="44">
        <v>2500</v>
      </c>
      <c r="V519" s="44">
        <f t="shared" si="288"/>
        <v>0</v>
      </c>
      <c r="W519" s="77">
        <f t="shared" si="289"/>
        <v>2500</v>
      </c>
      <c r="X519" s="78">
        <f t="shared" si="290"/>
        <v>0</v>
      </c>
      <c r="Y519" s="44" cm="1">
        <f t="array" ref="Y519">_xlfn.IFNA(_xlfn.IFS(AND(Q519&gt;=2000, Q519&lt;3000), 10000, AND(Q519&gt;=3000, Q519&lt;4000), 15000, AND(Q519&gt;=4000, Q519&lt;5000), 20000, AND(Q519&gt;=5000), 25000),0)</f>
        <v>0</v>
      </c>
      <c r="Z519" s="91">
        <f t="shared" si="291"/>
        <v>300</v>
      </c>
      <c r="AA519" s="44">
        <f t="shared" si="292"/>
        <v>0</v>
      </c>
      <c r="AB519" s="44"/>
      <c r="AC519" s="44"/>
      <c r="AD519" s="44"/>
      <c r="AE519" s="44">
        <f>VLOOKUP(O519,정산업데이트!$A$6:$B$12,2,10)</f>
        <v>0</v>
      </c>
      <c r="AF519" s="44"/>
      <c r="AG519" s="79">
        <f t="shared" si="293"/>
        <v>300</v>
      </c>
      <c r="AH519" s="80">
        <f t="shared" si="294"/>
        <v>2800</v>
      </c>
      <c r="AI519" s="93"/>
      <c r="AJ519" s="84" t="s">
        <v>3202</v>
      </c>
      <c r="AK519" s="84" t="s">
        <v>73</v>
      </c>
      <c r="AL519" s="84" t="s">
        <v>3203</v>
      </c>
      <c r="AM519" s="84" t="s">
        <v>4780</v>
      </c>
      <c r="AN519" s="84" t="s">
        <v>4781</v>
      </c>
      <c r="AO519" s="84" t="s">
        <v>4782</v>
      </c>
      <c r="AP519" s="84" t="s">
        <v>504</v>
      </c>
      <c r="AQ519" s="84" t="s">
        <v>122</v>
      </c>
      <c r="AR519" s="85">
        <v>1</v>
      </c>
      <c r="AS519" s="86">
        <v>1.5</v>
      </c>
      <c r="AT519" s="86">
        <v>1E-3</v>
      </c>
      <c r="AU519" s="86">
        <v>1.5</v>
      </c>
      <c r="AV519" s="84" t="s">
        <v>8</v>
      </c>
      <c r="AW519" s="86">
        <v>120</v>
      </c>
      <c r="AX519" s="84" t="s">
        <v>68</v>
      </c>
      <c r="AY519" s="84" t="s">
        <v>68</v>
      </c>
      <c r="AZ519" s="84" t="s">
        <v>68</v>
      </c>
      <c r="BA519" s="84" t="s">
        <v>68</v>
      </c>
      <c r="BB519" s="84" t="s">
        <v>68</v>
      </c>
      <c r="BC519" s="84" t="s">
        <v>125</v>
      </c>
      <c r="BD519" s="84" t="s">
        <v>74</v>
      </c>
      <c r="BE519" s="84" t="s">
        <v>78</v>
      </c>
      <c r="BF519" s="84" t="s">
        <v>122</v>
      </c>
      <c r="BG519" s="84" t="s">
        <v>69</v>
      </c>
      <c r="BH519" s="92" t="s">
        <v>4783</v>
      </c>
      <c r="BI519" s="84" t="s">
        <v>122</v>
      </c>
      <c r="BJ519" s="84" t="s">
        <v>4784</v>
      </c>
      <c r="BK519" s="84" t="s">
        <v>867</v>
      </c>
      <c r="BL519" s="84" t="s">
        <v>122</v>
      </c>
      <c r="BM519" s="84" t="s">
        <v>74</v>
      </c>
      <c r="BN519" s="84" t="s">
        <v>70</v>
      </c>
      <c r="BO519" s="84" t="s">
        <v>71</v>
      </c>
      <c r="BP519" s="84" t="s">
        <v>122</v>
      </c>
      <c r="BQ519" s="84" t="s">
        <v>163</v>
      </c>
    </row>
    <row r="520" spans="1:69" ht="14.4" x14ac:dyDescent="0.3">
      <c r="A520" s="40" t="str">
        <f t="shared" si="268"/>
        <v>2025-09-05</v>
      </c>
      <c r="B520" s="40" t="str">
        <f t="shared" si="269"/>
        <v>SYD</v>
      </c>
      <c r="C520" s="39" t="str">
        <f t="shared" si="270"/>
        <v>40644104675</v>
      </c>
      <c r="D520" s="41" t="str">
        <f t="shared" si="271"/>
        <v>PKR253060477</v>
      </c>
      <c r="E520" s="41" t="str">
        <f t="shared" si="272"/>
        <v>596421456915</v>
      </c>
      <c r="F520" s="39" t="str">
        <f t="shared" si="273"/>
        <v>2254225</v>
      </c>
      <c r="G520" s="39" t="str">
        <f t="shared" si="274"/>
        <v>WISE EXPRESS LOGISTICS PTY LTD</v>
      </c>
      <c r="H520" s="41" t="str">
        <f t="shared" si="275"/>
        <v>차보경</v>
      </c>
      <c r="I520" s="39" t="str">
        <f t="shared" si="276"/>
        <v>14506</v>
      </c>
      <c r="J520" s="52" t="str">
        <f t="shared" si="277"/>
        <v/>
      </c>
      <c r="K520" s="75">
        <f t="shared" si="278"/>
        <v>1</v>
      </c>
      <c r="L520" s="76">
        <f t="shared" si="279"/>
        <v>1.5</v>
      </c>
      <c r="M520" s="76">
        <f t="shared" si="280"/>
        <v>1E-3</v>
      </c>
      <c r="N520" s="76">
        <f t="shared" si="281"/>
        <v>1.5</v>
      </c>
      <c r="O520" s="42">
        <f t="shared" si="282"/>
        <v>1.5</v>
      </c>
      <c r="P520" s="39" t="str">
        <f t="shared" si="283"/>
        <v>일반(목록배제,Normal-Manifest Exception)</v>
      </c>
      <c r="Q520" s="72">
        <f t="shared" si="284"/>
        <v>120</v>
      </c>
      <c r="R520" s="43" t="str">
        <f t="shared" si="285"/>
        <v>5X033</v>
      </c>
      <c r="S520" s="82" t="str">
        <f t="shared" si="286"/>
        <v/>
      </c>
      <c r="T520" s="40">
        <f t="shared" si="287"/>
        <v>45905</v>
      </c>
      <c r="U520" s="44">
        <v>2500</v>
      </c>
      <c r="V520" s="44">
        <f t="shared" si="288"/>
        <v>0</v>
      </c>
      <c r="W520" s="77">
        <f t="shared" si="289"/>
        <v>2500</v>
      </c>
      <c r="X520" s="78">
        <f t="shared" si="290"/>
        <v>0</v>
      </c>
      <c r="Y520" s="44" cm="1">
        <f t="array" ref="Y520">_xlfn.IFNA(_xlfn.IFS(AND(Q520&gt;=2000, Q520&lt;3000), 10000, AND(Q520&gt;=3000, Q520&lt;4000), 15000, AND(Q520&gt;=4000, Q520&lt;5000), 20000, AND(Q520&gt;=5000), 25000),0)</f>
        <v>0</v>
      </c>
      <c r="Z520" s="91">
        <f t="shared" si="291"/>
        <v>300</v>
      </c>
      <c r="AA520" s="44">
        <f t="shared" si="292"/>
        <v>0</v>
      </c>
      <c r="AB520" s="44"/>
      <c r="AC520" s="44"/>
      <c r="AD520" s="44"/>
      <c r="AE520" s="44">
        <f>VLOOKUP(O520,정산업데이트!$A$6:$B$12,2,10)</f>
        <v>0</v>
      </c>
      <c r="AF520" s="44"/>
      <c r="AG520" s="79">
        <f t="shared" si="293"/>
        <v>300</v>
      </c>
      <c r="AH520" s="80">
        <f t="shared" si="294"/>
        <v>2800</v>
      </c>
      <c r="AI520" s="93"/>
      <c r="AJ520" s="84" t="s">
        <v>3202</v>
      </c>
      <c r="AK520" s="84" t="s">
        <v>73</v>
      </c>
      <c r="AL520" s="84" t="s">
        <v>3203</v>
      </c>
      <c r="AM520" s="84" t="s">
        <v>4785</v>
      </c>
      <c r="AN520" s="84" t="s">
        <v>4786</v>
      </c>
      <c r="AO520" s="84" t="s">
        <v>4787</v>
      </c>
      <c r="AP520" s="84" t="s">
        <v>1059</v>
      </c>
      <c r="AQ520" s="84" t="s">
        <v>122</v>
      </c>
      <c r="AR520" s="85">
        <v>1</v>
      </c>
      <c r="AS520" s="86">
        <v>1.5</v>
      </c>
      <c r="AT520" s="86">
        <v>1E-3</v>
      </c>
      <c r="AU520" s="86">
        <v>1.5</v>
      </c>
      <c r="AV520" s="84" t="s">
        <v>8</v>
      </c>
      <c r="AW520" s="86">
        <v>120</v>
      </c>
      <c r="AX520" s="84" t="s">
        <v>68</v>
      </c>
      <c r="AY520" s="84" t="s">
        <v>68</v>
      </c>
      <c r="AZ520" s="84" t="s">
        <v>68</v>
      </c>
      <c r="BA520" s="84" t="s">
        <v>68</v>
      </c>
      <c r="BB520" s="84" t="s">
        <v>68</v>
      </c>
      <c r="BC520" s="84" t="s">
        <v>125</v>
      </c>
      <c r="BD520" s="84" t="s">
        <v>74</v>
      </c>
      <c r="BE520" s="84" t="s">
        <v>78</v>
      </c>
      <c r="BF520" s="84" t="s">
        <v>122</v>
      </c>
      <c r="BG520" s="84" t="s">
        <v>69</v>
      </c>
      <c r="BH520" s="92" t="s">
        <v>4788</v>
      </c>
      <c r="BI520" s="84" t="s">
        <v>122</v>
      </c>
      <c r="BJ520" s="84" t="s">
        <v>4789</v>
      </c>
      <c r="BK520" s="84" t="s">
        <v>867</v>
      </c>
      <c r="BL520" s="84" t="s">
        <v>122</v>
      </c>
      <c r="BM520" s="84" t="s">
        <v>74</v>
      </c>
      <c r="BN520" s="84" t="s">
        <v>70</v>
      </c>
      <c r="BO520" s="84" t="s">
        <v>71</v>
      </c>
      <c r="BP520" s="84" t="s">
        <v>122</v>
      </c>
      <c r="BQ520" s="84" t="s">
        <v>163</v>
      </c>
    </row>
    <row r="521" spans="1:69" ht="14.4" x14ac:dyDescent="0.3">
      <c r="A521" s="40" t="str">
        <f t="shared" si="268"/>
        <v>2025-09-05</v>
      </c>
      <c r="B521" s="40" t="str">
        <f t="shared" si="269"/>
        <v>SYD</v>
      </c>
      <c r="C521" s="39" t="str">
        <f t="shared" si="270"/>
        <v>40644104675</v>
      </c>
      <c r="D521" s="41" t="str">
        <f t="shared" si="271"/>
        <v>PKR253060478</v>
      </c>
      <c r="E521" s="41" t="str">
        <f t="shared" si="272"/>
        <v>596421456926</v>
      </c>
      <c r="F521" s="39" t="str">
        <f t="shared" si="273"/>
        <v>2254225</v>
      </c>
      <c r="G521" s="39" t="str">
        <f t="shared" si="274"/>
        <v>WISE EXPRESS LOGISTICS PTY LTD</v>
      </c>
      <c r="H521" s="41" t="str">
        <f t="shared" si="275"/>
        <v>문지원</v>
      </c>
      <c r="I521" s="39" t="str">
        <f t="shared" si="276"/>
        <v>37653</v>
      </c>
      <c r="J521" s="52" t="str">
        <f t="shared" si="277"/>
        <v/>
      </c>
      <c r="K521" s="75">
        <f t="shared" si="278"/>
        <v>1</v>
      </c>
      <c r="L521" s="76">
        <f t="shared" si="279"/>
        <v>1.5</v>
      </c>
      <c r="M521" s="76">
        <f t="shared" si="280"/>
        <v>1E-3</v>
      </c>
      <c r="N521" s="76">
        <f t="shared" si="281"/>
        <v>1.5</v>
      </c>
      <c r="O521" s="42">
        <f t="shared" si="282"/>
        <v>1.5</v>
      </c>
      <c r="P521" s="39" t="str">
        <f t="shared" si="283"/>
        <v>일반(목록배제,Normal-Manifest Exception)</v>
      </c>
      <c r="Q521" s="72">
        <f t="shared" si="284"/>
        <v>120</v>
      </c>
      <c r="R521" s="43" t="str">
        <f t="shared" si="285"/>
        <v>5X033</v>
      </c>
      <c r="S521" s="82" t="str">
        <f t="shared" si="286"/>
        <v/>
      </c>
      <c r="T521" s="40">
        <f t="shared" si="287"/>
        <v>45905</v>
      </c>
      <c r="U521" s="44">
        <v>2500</v>
      </c>
      <c r="V521" s="44">
        <f t="shared" si="288"/>
        <v>0</v>
      </c>
      <c r="W521" s="77">
        <f t="shared" si="289"/>
        <v>2500</v>
      </c>
      <c r="X521" s="78">
        <f t="shared" si="290"/>
        <v>0</v>
      </c>
      <c r="Y521" s="44" cm="1">
        <f t="array" ref="Y521">_xlfn.IFNA(_xlfn.IFS(AND(Q521&gt;=2000, Q521&lt;3000), 10000, AND(Q521&gt;=3000, Q521&lt;4000), 15000, AND(Q521&gt;=4000, Q521&lt;5000), 20000, AND(Q521&gt;=5000), 25000),0)</f>
        <v>0</v>
      </c>
      <c r="Z521" s="91">
        <f t="shared" si="291"/>
        <v>300</v>
      </c>
      <c r="AA521" s="44">
        <f t="shared" si="292"/>
        <v>0</v>
      </c>
      <c r="AB521" s="44"/>
      <c r="AC521" s="44"/>
      <c r="AD521" s="44"/>
      <c r="AE521" s="44">
        <f>VLOOKUP(O521,정산업데이트!$A$6:$B$12,2,10)</f>
        <v>0</v>
      </c>
      <c r="AF521" s="44"/>
      <c r="AG521" s="79">
        <f t="shared" si="293"/>
        <v>300</v>
      </c>
      <c r="AH521" s="80">
        <f t="shared" si="294"/>
        <v>2800</v>
      </c>
      <c r="AI521" s="93"/>
      <c r="AJ521" s="84" t="s">
        <v>3202</v>
      </c>
      <c r="AK521" s="84" t="s">
        <v>73</v>
      </c>
      <c r="AL521" s="84" t="s">
        <v>3203</v>
      </c>
      <c r="AM521" s="84" t="s">
        <v>4790</v>
      </c>
      <c r="AN521" s="84" t="s">
        <v>4791</v>
      </c>
      <c r="AO521" s="84" t="s">
        <v>4792</v>
      </c>
      <c r="AP521" s="84" t="s">
        <v>593</v>
      </c>
      <c r="AQ521" s="84" t="s">
        <v>122</v>
      </c>
      <c r="AR521" s="85">
        <v>1</v>
      </c>
      <c r="AS521" s="86">
        <v>1.5</v>
      </c>
      <c r="AT521" s="86">
        <v>1E-3</v>
      </c>
      <c r="AU521" s="86">
        <v>1.5</v>
      </c>
      <c r="AV521" s="84" t="s">
        <v>8</v>
      </c>
      <c r="AW521" s="86">
        <v>120</v>
      </c>
      <c r="AX521" s="84" t="s">
        <v>68</v>
      </c>
      <c r="AY521" s="84" t="s">
        <v>68</v>
      </c>
      <c r="AZ521" s="84" t="s">
        <v>68</v>
      </c>
      <c r="BA521" s="84" t="s">
        <v>68</v>
      </c>
      <c r="BB521" s="84" t="s">
        <v>68</v>
      </c>
      <c r="BC521" s="84" t="s">
        <v>125</v>
      </c>
      <c r="BD521" s="84" t="s">
        <v>74</v>
      </c>
      <c r="BE521" s="84" t="s">
        <v>78</v>
      </c>
      <c r="BF521" s="84" t="s">
        <v>122</v>
      </c>
      <c r="BG521" s="84" t="s">
        <v>69</v>
      </c>
      <c r="BH521" s="92" t="s">
        <v>4793</v>
      </c>
      <c r="BI521" s="84" t="s">
        <v>122</v>
      </c>
      <c r="BJ521" s="84" t="s">
        <v>4794</v>
      </c>
      <c r="BK521" s="84" t="s">
        <v>867</v>
      </c>
      <c r="BL521" s="84" t="s">
        <v>122</v>
      </c>
      <c r="BM521" s="84" t="s">
        <v>74</v>
      </c>
      <c r="BN521" s="84" t="s">
        <v>70</v>
      </c>
      <c r="BO521" s="84" t="s">
        <v>71</v>
      </c>
      <c r="BP521" s="84" t="s">
        <v>122</v>
      </c>
      <c r="BQ521" s="84" t="s">
        <v>163</v>
      </c>
    </row>
    <row r="522" spans="1:69" ht="14.4" x14ac:dyDescent="0.3">
      <c r="A522" s="40" t="str">
        <f t="shared" si="268"/>
        <v>2025-09-05</v>
      </c>
      <c r="B522" s="40" t="str">
        <f t="shared" si="269"/>
        <v>SYD</v>
      </c>
      <c r="C522" s="39" t="str">
        <f t="shared" si="270"/>
        <v>40644104675</v>
      </c>
      <c r="D522" s="41" t="str">
        <f t="shared" si="271"/>
        <v>PKR253060479</v>
      </c>
      <c r="E522" s="41" t="str">
        <f t="shared" si="272"/>
        <v>596421456930</v>
      </c>
      <c r="F522" s="39" t="str">
        <f t="shared" si="273"/>
        <v>2254225</v>
      </c>
      <c r="G522" s="39" t="str">
        <f t="shared" si="274"/>
        <v>WISE EXPRESS LOGISTICS PTY LTD</v>
      </c>
      <c r="H522" s="41" t="str">
        <f t="shared" si="275"/>
        <v>한다은</v>
      </c>
      <c r="I522" s="39" t="str">
        <f t="shared" si="276"/>
        <v>25807</v>
      </c>
      <c r="J522" s="52" t="str">
        <f t="shared" si="277"/>
        <v/>
      </c>
      <c r="K522" s="75">
        <f t="shared" si="278"/>
        <v>1</v>
      </c>
      <c r="L522" s="76">
        <f t="shared" si="279"/>
        <v>1.5</v>
      </c>
      <c r="M522" s="76">
        <f t="shared" si="280"/>
        <v>1E-3</v>
      </c>
      <c r="N522" s="76">
        <f t="shared" si="281"/>
        <v>1.5</v>
      </c>
      <c r="O522" s="42">
        <f t="shared" si="282"/>
        <v>1.5</v>
      </c>
      <c r="P522" s="39" t="str">
        <f t="shared" si="283"/>
        <v>일반(목록배제,Normal-Manifest Exception)</v>
      </c>
      <c r="Q522" s="72">
        <f t="shared" si="284"/>
        <v>90</v>
      </c>
      <c r="R522" s="43" t="str">
        <f t="shared" si="285"/>
        <v>5X033</v>
      </c>
      <c r="S522" s="82" t="str">
        <f t="shared" si="286"/>
        <v/>
      </c>
      <c r="T522" s="40">
        <f t="shared" si="287"/>
        <v>45905</v>
      </c>
      <c r="U522" s="44">
        <v>2500</v>
      </c>
      <c r="V522" s="44">
        <f t="shared" si="288"/>
        <v>0</v>
      </c>
      <c r="W522" s="77">
        <f t="shared" si="289"/>
        <v>2500</v>
      </c>
      <c r="X522" s="78">
        <f t="shared" si="290"/>
        <v>0</v>
      </c>
      <c r="Y522" s="44" cm="1">
        <f t="array" ref="Y522">_xlfn.IFNA(_xlfn.IFS(AND(Q522&gt;=2000, Q522&lt;3000), 10000, AND(Q522&gt;=3000, Q522&lt;4000), 15000, AND(Q522&gt;=4000, Q522&lt;5000), 20000, AND(Q522&gt;=5000), 25000),0)</f>
        <v>0</v>
      </c>
      <c r="Z522" s="91">
        <f t="shared" si="291"/>
        <v>300</v>
      </c>
      <c r="AA522" s="44">
        <f t="shared" si="292"/>
        <v>0</v>
      </c>
      <c r="AB522" s="44"/>
      <c r="AC522" s="44"/>
      <c r="AD522" s="44"/>
      <c r="AE522" s="44">
        <f>VLOOKUP(O522,정산업데이트!$A$6:$B$12,2,10)</f>
        <v>0</v>
      </c>
      <c r="AF522" s="44"/>
      <c r="AG522" s="79">
        <f t="shared" si="293"/>
        <v>300</v>
      </c>
      <c r="AH522" s="80">
        <f t="shared" si="294"/>
        <v>2800</v>
      </c>
      <c r="AI522" s="93"/>
      <c r="AJ522" s="84" t="s">
        <v>3202</v>
      </c>
      <c r="AK522" s="84" t="s">
        <v>73</v>
      </c>
      <c r="AL522" s="84" t="s">
        <v>3203</v>
      </c>
      <c r="AM522" s="84" t="s">
        <v>4795</v>
      </c>
      <c r="AN522" s="84" t="s">
        <v>4796</v>
      </c>
      <c r="AO522" s="84" t="s">
        <v>4797</v>
      </c>
      <c r="AP522" s="84" t="s">
        <v>4798</v>
      </c>
      <c r="AQ522" s="84" t="s">
        <v>122</v>
      </c>
      <c r="AR522" s="85">
        <v>1</v>
      </c>
      <c r="AS522" s="86">
        <v>1.5</v>
      </c>
      <c r="AT522" s="86">
        <v>1E-3</v>
      </c>
      <c r="AU522" s="86">
        <v>1.5</v>
      </c>
      <c r="AV522" s="84" t="s">
        <v>8</v>
      </c>
      <c r="AW522" s="86">
        <v>90</v>
      </c>
      <c r="AX522" s="84" t="s">
        <v>68</v>
      </c>
      <c r="AY522" s="84" t="s">
        <v>68</v>
      </c>
      <c r="AZ522" s="84" t="s">
        <v>68</v>
      </c>
      <c r="BA522" s="84" t="s">
        <v>68</v>
      </c>
      <c r="BB522" s="84" t="s">
        <v>68</v>
      </c>
      <c r="BC522" s="84" t="s">
        <v>125</v>
      </c>
      <c r="BD522" s="84" t="s">
        <v>74</v>
      </c>
      <c r="BE522" s="84" t="s">
        <v>78</v>
      </c>
      <c r="BF522" s="84" t="s">
        <v>122</v>
      </c>
      <c r="BG522" s="84" t="s">
        <v>69</v>
      </c>
      <c r="BH522" s="92" t="s">
        <v>4799</v>
      </c>
      <c r="BI522" s="84" t="s">
        <v>122</v>
      </c>
      <c r="BJ522" s="84" t="s">
        <v>4800</v>
      </c>
      <c r="BK522" s="84" t="s">
        <v>867</v>
      </c>
      <c r="BL522" s="84" t="s">
        <v>122</v>
      </c>
      <c r="BM522" s="84" t="s">
        <v>74</v>
      </c>
      <c r="BN522" s="84" t="s">
        <v>70</v>
      </c>
      <c r="BO522" s="84" t="s">
        <v>71</v>
      </c>
      <c r="BP522" s="84" t="s">
        <v>122</v>
      </c>
      <c r="BQ522" s="84" t="s">
        <v>163</v>
      </c>
    </row>
    <row r="523" spans="1:69" ht="14.4" x14ac:dyDescent="0.3">
      <c r="A523" s="40" t="str">
        <f t="shared" si="268"/>
        <v>2025-09-05</v>
      </c>
      <c r="B523" s="40" t="str">
        <f t="shared" si="269"/>
        <v>SYD</v>
      </c>
      <c r="C523" s="39" t="str">
        <f t="shared" si="270"/>
        <v>40644104675</v>
      </c>
      <c r="D523" s="41" t="str">
        <f t="shared" si="271"/>
        <v>PAU029761634</v>
      </c>
      <c r="E523" s="41" t="str">
        <f t="shared" si="272"/>
        <v>596421455250</v>
      </c>
      <c r="F523" s="39" t="str">
        <f t="shared" si="273"/>
        <v>2254256</v>
      </c>
      <c r="G523" s="39" t="str">
        <f t="shared" si="274"/>
        <v>WISE EXPRESS(BOOSTUP)</v>
      </c>
      <c r="H523" s="41" t="str">
        <f t="shared" si="275"/>
        <v>최지은</v>
      </c>
      <c r="I523" s="39" t="str">
        <f t="shared" si="276"/>
        <v>06652</v>
      </c>
      <c r="J523" s="52" t="str">
        <f t="shared" si="277"/>
        <v/>
      </c>
      <c r="K523" s="75">
        <f t="shared" si="278"/>
        <v>1</v>
      </c>
      <c r="L523" s="76">
        <f t="shared" si="279"/>
        <v>2</v>
      </c>
      <c r="M523" s="76">
        <f t="shared" si="280"/>
        <v>1E-3</v>
      </c>
      <c r="N523" s="76">
        <f t="shared" si="281"/>
        <v>2</v>
      </c>
      <c r="O523" s="42">
        <f t="shared" si="282"/>
        <v>2</v>
      </c>
      <c r="P523" s="39" t="str">
        <f t="shared" si="283"/>
        <v>목록(Manifest)</v>
      </c>
      <c r="Q523" s="72">
        <f t="shared" si="284"/>
        <v>120</v>
      </c>
      <c r="R523" s="43" t="str">
        <f t="shared" si="285"/>
        <v>5X033</v>
      </c>
      <c r="S523" s="82" t="str">
        <f t="shared" si="286"/>
        <v/>
      </c>
      <c r="T523" s="40">
        <f t="shared" si="287"/>
        <v>45905</v>
      </c>
      <c r="U523" s="44">
        <v>2500</v>
      </c>
      <c r="V523" s="44">
        <f t="shared" si="288"/>
        <v>0</v>
      </c>
      <c r="W523" s="77">
        <f t="shared" si="289"/>
        <v>2500</v>
      </c>
      <c r="X523" s="78">
        <f t="shared" si="290"/>
        <v>0</v>
      </c>
      <c r="Y523" s="44" cm="1">
        <f t="array" ref="Y523">_xlfn.IFNA(_xlfn.IFS(AND(Q523&gt;=2000, Q523&lt;3000), 10000, AND(Q523&gt;=3000, Q523&lt;4000), 15000, AND(Q523&gt;=4000, Q523&lt;5000), 20000, AND(Q523&gt;=5000), 25000),0)</f>
        <v>0</v>
      </c>
      <c r="Z523" s="91">
        <f t="shared" si="291"/>
        <v>0</v>
      </c>
      <c r="AA523" s="44">
        <f t="shared" si="292"/>
        <v>0</v>
      </c>
      <c r="AB523" s="44"/>
      <c r="AC523" s="44"/>
      <c r="AD523" s="44"/>
      <c r="AE523" s="44">
        <f>VLOOKUP(O523,정산업데이트!$A$6:$B$12,2,10)</f>
        <v>0</v>
      </c>
      <c r="AF523" s="44"/>
      <c r="AG523" s="79">
        <f t="shared" si="293"/>
        <v>0</v>
      </c>
      <c r="AH523" s="80">
        <f t="shared" si="294"/>
        <v>2500</v>
      </c>
      <c r="AI523" s="93"/>
      <c r="AJ523" s="84" t="s">
        <v>3202</v>
      </c>
      <c r="AK523" s="84" t="s">
        <v>73</v>
      </c>
      <c r="AL523" s="84" t="s">
        <v>3203</v>
      </c>
      <c r="AM523" s="84" t="s">
        <v>4801</v>
      </c>
      <c r="AN523" s="84" t="s">
        <v>3545</v>
      </c>
      <c r="AO523" s="84" t="s">
        <v>4802</v>
      </c>
      <c r="AP523" s="84" t="s">
        <v>4803</v>
      </c>
      <c r="AQ523" s="84" t="s">
        <v>122</v>
      </c>
      <c r="AR523" s="85">
        <v>1</v>
      </c>
      <c r="AS523" s="86">
        <v>2</v>
      </c>
      <c r="AT523" s="86">
        <v>1E-3</v>
      </c>
      <c r="AU523" s="86">
        <v>2</v>
      </c>
      <c r="AV523" s="84" t="s">
        <v>7</v>
      </c>
      <c r="AW523" s="86">
        <v>120</v>
      </c>
      <c r="AX523" s="84" t="s">
        <v>68</v>
      </c>
      <c r="AY523" s="84" t="s">
        <v>68</v>
      </c>
      <c r="AZ523" s="84" t="s">
        <v>68</v>
      </c>
      <c r="BA523" s="84" t="s">
        <v>68</v>
      </c>
      <c r="BB523" s="84" t="s">
        <v>68</v>
      </c>
      <c r="BC523" s="84" t="s">
        <v>129</v>
      </c>
      <c r="BD523" s="84" t="s">
        <v>91</v>
      </c>
      <c r="BE523" s="84" t="s">
        <v>92</v>
      </c>
      <c r="BF523" s="84" t="s">
        <v>122</v>
      </c>
      <c r="BG523" s="84" t="s">
        <v>69</v>
      </c>
      <c r="BH523" s="92" t="s">
        <v>4804</v>
      </c>
      <c r="BI523" s="84" t="s">
        <v>122</v>
      </c>
      <c r="BJ523" s="84" t="s">
        <v>4805</v>
      </c>
      <c r="BK523" s="84" t="s">
        <v>867</v>
      </c>
      <c r="BL523" s="84" t="s">
        <v>122</v>
      </c>
      <c r="BM523" s="84" t="s">
        <v>91</v>
      </c>
      <c r="BN523" s="84" t="s">
        <v>70</v>
      </c>
      <c r="BO523" s="84" t="s">
        <v>71</v>
      </c>
      <c r="BP523" s="84" t="s">
        <v>122</v>
      </c>
      <c r="BQ523" s="84" t="s">
        <v>163</v>
      </c>
    </row>
    <row r="524" spans="1:69" ht="14.4" customHeight="1" x14ac:dyDescent="0.3">
      <c r="A524" s="40" t="str">
        <f t="shared" si="268"/>
        <v>2025-09-05</v>
      </c>
      <c r="B524" s="40" t="str">
        <f t="shared" si="269"/>
        <v>SYD</v>
      </c>
      <c r="C524" s="39" t="str">
        <f t="shared" si="270"/>
        <v>40644104675</v>
      </c>
      <c r="D524" s="41" t="str">
        <f t="shared" si="271"/>
        <v>PKR253060458</v>
      </c>
      <c r="E524" s="41" t="str">
        <f t="shared" si="272"/>
        <v>596421456720</v>
      </c>
      <c r="F524" s="39" t="str">
        <f t="shared" si="273"/>
        <v>2254225</v>
      </c>
      <c r="G524" s="39" t="str">
        <f t="shared" si="274"/>
        <v>WISE EXPRESS LOGISTICS PTY LTD</v>
      </c>
      <c r="H524" s="41" t="str">
        <f t="shared" si="275"/>
        <v>김현정</v>
      </c>
      <c r="I524" s="39" t="str">
        <f t="shared" si="276"/>
        <v>44264</v>
      </c>
      <c r="J524" s="52" t="str">
        <f t="shared" si="277"/>
        <v/>
      </c>
      <c r="K524" s="75">
        <f t="shared" si="278"/>
        <v>1</v>
      </c>
      <c r="L524" s="76">
        <f t="shared" si="279"/>
        <v>1.5</v>
      </c>
      <c r="M524" s="76">
        <f t="shared" si="280"/>
        <v>1E-3</v>
      </c>
      <c r="N524" s="76">
        <f t="shared" si="281"/>
        <v>1.5</v>
      </c>
      <c r="O524" s="42">
        <f t="shared" si="282"/>
        <v>1.5</v>
      </c>
      <c r="P524" s="39" t="str">
        <f t="shared" si="283"/>
        <v>일반(목록배제,Normal-Manifest Exception)</v>
      </c>
      <c r="Q524" s="72">
        <f t="shared" si="284"/>
        <v>120</v>
      </c>
      <c r="R524" s="43" t="str">
        <f t="shared" si="285"/>
        <v>5X033</v>
      </c>
      <c r="S524" s="82" t="str">
        <f t="shared" si="286"/>
        <v/>
      </c>
      <c r="T524" s="40">
        <f t="shared" si="287"/>
        <v>45905</v>
      </c>
      <c r="U524" s="44">
        <v>2500</v>
      </c>
      <c r="V524" s="44">
        <f t="shared" si="288"/>
        <v>0</v>
      </c>
      <c r="W524" s="77">
        <f t="shared" si="289"/>
        <v>2500</v>
      </c>
      <c r="X524" s="78">
        <f t="shared" si="290"/>
        <v>0</v>
      </c>
      <c r="Y524" s="44" cm="1">
        <f t="array" ref="Y524">_xlfn.IFNA(_xlfn.IFS(AND(Q524&gt;=2000, Q524&lt;3000), 10000, AND(Q524&gt;=3000, Q524&lt;4000), 15000, AND(Q524&gt;=4000, Q524&lt;5000), 20000, AND(Q524&gt;=5000), 25000),0)</f>
        <v>0</v>
      </c>
      <c r="Z524" s="91">
        <f t="shared" si="291"/>
        <v>300</v>
      </c>
      <c r="AA524" s="44">
        <f t="shared" si="292"/>
        <v>0</v>
      </c>
      <c r="AB524" s="44"/>
      <c r="AC524" s="44"/>
      <c r="AD524" s="44"/>
      <c r="AE524" s="44">
        <f>VLOOKUP(O524,정산업데이트!$A$6:$B$12,2,10)</f>
        <v>0</v>
      </c>
      <c r="AF524" s="44"/>
      <c r="AG524" s="79">
        <f t="shared" si="293"/>
        <v>300</v>
      </c>
      <c r="AH524" s="80">
        <f t="shared" si="294"/>
        <v>2800</v>
      </c>
      <c r="AI524" s="93"/>
      <c r="AJ524" s="84" t="s">
        <v>3202</v>
      </c>
      <c r="AK524" s="84" t="s">
        <v>73</v>
      </c>
      <c r="AL524" s="84" t="s">
        <v>3203</v>
      </c>
      <c r="AM524" s="84" t="s">
        <v>4806</v>
      </c>
      <c r="AN524" s="84" t="s">
        <v>304</v>
      </c>
      <c r="AO524" s="84" t="s">
        <v>305</v>
      </c>
      <c r="AP524" s="84" t="s">
        <v>534</v>
      </c>
      <c r="AQ524" s="84" t="s">
        <v>122</v>
      </c>
      <c r="AR524" s="85">
        <v>1</v>
      </c>
      <c r="AS524" s="86">
        <v>1.5</v>
      </c>
      <c r="AT524" s="86">
        <v>1E-3</v>
      </c>
      <c r="AU524" s="86">
        <v>1.5</v>
      </c>
      <c r="AV524" s="84" t="s">
        <v>8</v>
      </c>
      <c r="AW524" s="86">
        <v>120</v>
      </c>
      <c r="AX524" s="84" t="s">
        <v>68</v>
      </c>
      <c r="AY524" s="84" t="s">
        <v>68</v>
      </c>
      <c r="AZ524" s="84" t="s">
        <v>68</v>
      </c>
      <c r="BA524" s="84" t="s">
        <v>68</v>
      </c>
      <c r="BB524" s="84" t="s">
        <v>68</v>
      </c>
      <c r="BC524" s="84" t="s">
        <v>125</v>
      </c>
      <c r="BD524" s="84" t="s">
        <v>74</v>
      </c>
      <c r="BE524" s="84" t="s">
        <v>78</v>
      </c>
      <c r="BF524" s="84" t="s">
        <v>122</v>
      </c>
      <c r="BG524" s="84" t="s">
        <v>69</v>
      </c>
      <c r="BH524" s="92" t="s">
        <v>4807</v>
      </c>
      <c r="BI524" s="84" t="s">
        <v>122</v>
      </c>
      <c r="BJ524" s="84" t="s">
        <v>4808</v>
      </c>
      <c r="BK524" s="84" t="s">
        <v>867</v>
      </c>
      <c r="BL524" s="84" t="s">
        <v>122</v>
      </c>
      <c r="BM524" s="84" t="s">
        <v>74</v>
      </c>
      <c r="BN524" s="84" t="s">
        <v>70</v>
      </c>
      <c r="BO524" s="84" t="s">
        <v>71</v>
      </c>
      <c r="BP524" s="84" t="s">
        <v>122</v>
      </c>
      <c r="BQ524" s="84" t="s">
        <v>163</v>
      </c>
    </row>
    <row r="525" spans="1:69" ht="14.4" x14ac:dyDescent="0.3">
      <c r="A525" s="40" t="str">
        <f t="shared" si="268"/>
        <v>2025-09-05</v>
      </c>
      <c r="B525" s="40" t="str">
        <f t="shared" si="269"/>
        <v>SYD</v>
      </c>
      <c r="C525" s="39" t="str">
        <f t="shared" si="270"/>
        <v>40644104675</v>
      </c>
      <c r="D525" s="41" t="str">
        <f t="shared" si="271"/>
        <v>PKR253060459</v>
      </c>
      <c r="E525" s="41" t="str">
        <f t="shared" si="272"/>
        <v>596421456731</v>
      </c>
      <c r="F525" s="39" t="str">
        <f t="shared" si="273"/>
        <v>2254225</v>
      </c>
      <c r="G525" s="39" t="str">
        <f t="shared" si="274"/>
        <v>WISE EXPRESS LOGISTICS PTY LTD</v>
      </c>
      <c r="H525" s="41" t="str">
        <f t="shared" si="275"/>
        <v>이남경</v>
      </c>
      <c r="I525" s="39" t="str">
        <f t="shared" si="276"/>
        <v>10463</v>
      </c>
      <c r="J525" s="52" t="str">
        <f t="shared" si="277"/>
        <v/>
      </c>
      <c r="K525" s="75">
        <f t="shared" si="278"/>
        <v>1</v>
      </c>
      <c r="L525" s="76">
        <f t="shared" si="279"/>
        <v>1.5</v>
      </c>
      <c r="M525" s="76">
        <f t="shared" si="280"/>
        <v>1E-3</v>
      </c>
      <c r="N525" s="76">
        <f t="shared" si="281"/>
        <v>1.5</v>
      </c>
      <c r="O525" s="42">
        <f t="shared" si="282"/>
        <v>1.5</v>
      </c>
      <c r="P525" s="39" t="str">
        <f t="shared" si="283"/>
        <v>일반(목록배제,Normal-Manifest Exception)</v>
      </c>
      <c r="Q525" s="72">
        <f t="shared" si="284"/>
        <v>120</v>
      </c>
      <c r="R525" s="43" t="str">
        <f t="shared" si="285"/>
        <v>5X033</v>
      </c>
      <c r="S525" s="82" t="str">
        <f t="shared" si="286"/>
        <v/>
      </c>
      <c r="T525" s="40">
        <f t="shared" si="287"/>
        <v>45905</v>
      </c>
      <c r="U525" s="44">
        <v>2500</v>
      </c>
      <c r="V525" s="44">
        <f t="shared" si="288"/>
        <v>0</v>
      </c>
      <c r="W525" s="77">
        <f t="shared" si="289"/>
        <v>2500</v>
      </c>
      <c r="X525" s="78">
        <f t="shared" si="290"/>
        <v>0</v>
      </c>
      <c r="Y525" s="44" cm="1">
        <f t="array" ref="Y525">_xlfn.IFNA(_xlfn.IFS(AND(Q525&gt;=2000, Q525&lt;3000), 10000, AND(Q525&gt;=3000, Q525&lt;4000), 15000, AND(Q525&gt;=4000, Q525&lt;5000), 20000, AND(Q525&gt;=5000), 25000),0)</f>
        <v>0</v>
      </c>
      <c r="Z525" s="91">
        <f t="shared" si="291"/>
        <v>300</v>
      </c>
      <c r="AA525" s="44">
        <f t="shared" si="292"/>
        <v>0</v>
      </c>
      <c r="AB525" s="44"/>
      <c r="AC525" s="44"/>
      <c r="AD525" s="44"/>
      <c r="AE525" s="44">
        <f>VLOOKUP(O525,정산업데이트!$A$6:$B$12,2,10)</f>
        <v>0</v>
      </c>
      <c r="AF525" s="44"/>
      <c r="AG525" s="79">
        <f t="shared" si="293"/>
        <v>300</v>
      </c>
      <c r="AH525" s="80">
        <f t="shared" si="294"/>
        <v>2800</v>
      </c>
      <c r="AI525" s="93"/>
      <c r="AJ525" s="84" t="s">
        <v>3202</v>
      </c>
      <c r="AK525" s="84" t="s">
        <v>73</v>
      </c>
      <c r="AL525" s="84" t="s">
        <v>3203</v>
      </c>
      <c r="AM525" s="84" t="s">
        <v>4809</v>
      </c>
      <c r="AN525" s="84" t="s">
        <v>1427</v>
      </c>
      <c r="AO525" s="84" t="s">
        <v>2000</v>
      </c>
      <c r="AP525" s="84" t="s">
        <v>2001</v>
      </c>
      <c r="AQ525" s="84" t="s">
        <v>122</v>
      </c>
      <c r="AR525" s="85">
        <v>1</v>
      </c>
      <c r="AS525" s="86">
        <v>1.5</v>
      </c>
      <c r="AT525" s="86">
        <v>1E-3</v>
      </c>
      <c r="AU525" s="86">
        <v>1.5</v>
      </c>
      <c r="AV525" s="84" t="s">
        <v>8</v>
      </c>
      <c r="AW525" s="86">
        <v>120</v>
      </c>
      <c r="AX525" s="84" t="s">
        <v>68</v>
      </c>
      <c r="AY525" s="84" t="s">
        <v>68</v>
      </c>
      <c r="AZ525" s="84" t="s">
        <v>68</v>
      </c>
      <c r="BA525" s="84" t="s">
        <v>68</v>
      </c>
      <c r="BB525" s="84" t="s">
        <v>68</v>
      </c>
      <c r="BC525" s="84" t="s">
        <v>125</v>
      </c>
      <c r="BD525" s="84" t="s">
        <v>74</v>
      </c>
      <c r="BE525" s="84" t="s">
        <v>78</v>
      </c>
      <c r="BF525" s="84" t="s">
        <v>122</v>
      </c>
      <c r="BG525" s="84" t="s">
        <v>69</v>
      </c>
      <c r="BH525" s="92" t="s">
        <v>4810</v>
      </c>
      <c r="BI525" s="84" t="s">
        <v>122</v>
      </c>
      <c r="BJ525" s="84" t="s">
        <v>4811</v>
      </c>
      <c r="BK525" s="84" t="s">
        <v>867</v>
      </c>
      <c r="BL525" s="84" t="s">
        <v>122</v>
      </c>
      <c r="BM525" s="84" t="s">
        <v>74</v>
      </c>
      <c r="BN525" s="84" t="s">
        <v>70</v>
      </c>
      <c r="BO525" s="84" t="s">
        <v>71</v>
      </c>
      <c r="BP525" s="84" t="s">
        <v>122</v>
      </c>
      <c r="BQ525" s="84" t="s">
        <v>163</v>
      </c>
    </row>
    <row r="526" spans="1:69" ht="14.4" x14ac:dyDescent="0.3">
      <c r="A526" s="40" t="str">
        <f t="shared" si="268"/>
        <v>2025-09-05</v>
      </c>
      <c r="B526" s="40" t="str">
        <f t="shared" si="269"/>
        <v>SYD</v>
      </c>
      <c r="C526" s="39" t="str">
        <f t="shared" si="270"/>
        <v>40644104675</v>
      </c>
      <c r="D526" s="41" t="str">
        <f t="shared" si="271"/>
        <v>PKR253060460</v>
      </c>
      <c r="E526" s="41" t="str">
        <f t="shared" si="272"/>
        <v>596421456742</v>
      </c>
      <c r="F526" s="39" t="str">
        <f t="shared" si="273"/>
        <v>2254225</v>
      </c>
      <c r="G526" s="39" t="str">
        <f t="shared" si="274"/>
        <v>WISE EXPRESS LOGISTICS PTY LTD</v>
      </c>
      <c r="H526" s="41" t="str">
        <f t="shared" si="275"/>
        <v>정은하</v>
      </c>
      <c r="I526" s="39" t="str">
        <f t="shared" si="276"/>
        <v>10872</v>
      </c>
      <c r="J526" s="52" t="str">
        <f t="shared" si="277"/>
        <v/>
      </c>
      <c r="K526" s="75">
        <f t="shared" si="278"/>
        <v>1</v>
      </c>
      <c r="L526" s="76">
        <f t="shared" si="279"/>
        <v>1.25</v>
      </c>
      <c r="M526" s="76">
        <f t="shared" si="280"/>
        <v>1E-3</v>
      </c>
      <c r="N526" s="76">
        <f t="shared" si="281"/>
        <v>1.3</v>
      </c>
      <c r="O526" s="42">
        <f t="shared" si="282"/>
        <v>1.5</v>
      </c>
      <c r="P526" s="39" t="str">
        <f t="shared" si="283"/>
        <v>일반(목록배제,Normal-Manifest Exception)</v>
      </c>
      <c r="Q526" s="72">
        <f t="shared" si="284"/>
        <v>90</v>
      </c>
      <c r="R526" s="43" t="str">
        <f t="shared" si="285"/>
        <v>5X033</v>
      </c>
      <c r="S526" s="82" t="str">
        <f t="shared" si="286"/>
        <v/>
      </c>
      <c r="T526" s="40">
        <f t="shared" si="287"/>
        <v>45905</v>
      </c>
      <c r="U526" s="44">
        <v>2500</v>
      </c>
      <c r="V526" s="44">
        <f t="shared" si="288"/>
        <v>0</v>
      </c>
      <c r="W526" s="77">
        <f t="shared" si="289"/>
        <v>2500</v>
      </c>
      <c r="X526" s="78">
        <f t="shared" si="290"/>
        <v>0</v>
      </c>
      <c r="Y526" s="44" cm="1">
        <f t="array" ref="Y526">_xlfn.IFNA(_xlfn.IFS(AND(Q526&gt;=2000, Q526&lt;3000), 10000, AND(Q526&gt;=3000, Q526&lt;4000), 15000, AND(Q526&gt;=4000, Q526&lt;5000), 20000, AND(Q526&gt;=5000), 25000),0)</f>
        <v>0</v>
      </c>
      <c r="Z526" s="91">
        <f t="shared" si="291"/>
        <v>300</v>
      </c>
      <c r="AA526" s="44">
        <f t="shared" si="292"/>
        <v>0</v>
      </c>
      <c r="AB526" s="44"/>
      <c r="AC526" s="44"/>
      <c r="AD526" s="44"/>
      <c r="AE526" s="44">
        <f>VLOOKUP(O526,정산업데이트!$A$6:$B$12,2,10)</f>
        <v>0</v>
      </c>
      <c r="AF526" s="44"/>
      <c r="AG526" s="79">
        <f t="shared" si="293"/>
        <v>300</v>
      </c>
      <c r="AH526" s="80">
        <f t="shared" si="294"/>
        <v>2800</v>
      </c>
      <c r="AI526" s="93"/>
      <c r="AJ526" s="84" t="s">
        <v>3202</v>
      </c>
      <c r="AK526" s="84" t="s">
        <v>73</v>
      </c>
      <c r="AL526" s="84" t="s">
        <v>3203</v>
      </c>
      <c r="AM526" s="84" t="s">
        <v>4812</v>
      </c>
      <c r="AN526" s="84" t="s">
        <v>982</v>
      </c>
      <c r="AO526" s="84" t="s">
        <v>983</v>
      </c>
      <c r="AP526" s="84" t="s">
        <v>984</v>
      </c>
      <c r="AQ526" s="84" t="s">
        <v>122</v>
      </c>
      <c r="AR526" s="85">
        <v>1</v>
      </c>
      <c r="AS526" s="86">
        <v>1.25</v>
      </c>
      <c r="AT526" s="86">
        <v>1E-3</v>
      </c>
      <c r="AU526" s="86">
        <v>1.3</v>
      </c>
      <c r="AV526" s="84" t="s">
        <v>8</v>
      </c>
      <c r="AW526" s="86">
        <v>90</v>
      </c>
      <c r="AX526" s="84" t="s">
        <v>68</v>
      </c>
      <c r="AY526" s="84" t="s">
        <v>68</v>
      </c>
      <c r="AZ526" s="84" t="s">
        <v>68</v>
      </c>
      <c r="BA526" s="84" t="s">
        <v>68</v>
      </c>
      <c r="BB526" s="84" t="s">
        <v>68</v>
      </c>
      <c r="BC526" s="84" t="s">
        <v>125</v>
      </c>
      <c r="BD526" s="84" t="s">
        <v>74</v>
      </c>
      <c r="BE526" s="84" t="s">
        <v>78</v>
      </c>
      <c r="BF526" s="84" t="s">
        <v>122</v>
      </c>
      <c r="BG526" s="84" t="s">
        <v>69</v>
      </c>
      <c r="BH526" s="92" t="s">
        <v>4813</v>
      </c>
      <c r="BI526" s="84" t="s">
        <v>122</v>
      </c>
      <c r="BJ526" s="84" t="s">
        <v>4814</v>
      </c>
      <c r="BK526" s="84" t="s">
        <v>867</v>
      </c>
      <c r="BL526" s="84" t="s">
        <v>122</v>
      </c>
      <c r="BM526" s="84" t="s">
        <v>74</v>
      </c>
      <c r="BN526" s="84" t="s">
        <v>70</v>
      </c>
      <c r="BO526" s="84" t="s">
        <v>71</v>
      </c>
      <c r="BP526" s="84" t="s">
        <v>122</v>
      </c>
      <c r="BQ526" s="84" t="s">
        <v>163</v>
      </c>
    </row>
    <row r="527" spans="1:69" ht="14.4" x14ac:dyDescent="0.3">
      <c r="A527" s="40" t="str">
        <f t="shared" si="268"/>
        <v>2025-09-05</v>
      </c>
      <c r="B527" s="40" t="str">
        <f t="shared" si="269"/>
        <v>SYD</v>
      </c>
      <c r="C527" s="39" t="str">
        <f t="shared" si="270"/>
        <v>40644104675</v>
      </c>
      <c r="D527" s="41" t="str">
        <f t="shared" si="271"/>
        <v>PKR253060461</v>
      </c>
      <c r="E527" s="41" t="str">
        <f t="shared" si="272"/>
        <v>596421456753</v>
      </c>
      <c r="F527" s="39" t="str">
        <f t="shared" si="273"/>
        <v>2254225</v>
      </c>
      <c r="G527" s="39" t="str">
        <f t="shared" si="274"/>
        <v>WISE EXPRESS LOGISTICS PTY LTD</v>
      </c>
      <c r="H527" s="41" t="str">
        <f t="shared" si="275"/>
        <v>전준환</v>
      </c>
      <c r="I527" s="39" t="str">
        <f t="shared" si="276"/>
        <v>48777</v>
      </c>
      <c r="J527" s="52" t="str">
        <f t="shared" si="277"/>
        <v/>
      </c>
      <c r="K527" s="75">
        <f t="shared" si="278"/>
        <v>1</v>
      </c>
      <c r="L527" s="76">
        <f t="shared" si="279"/>
        <v>1</v>
      </c>
      <c r="M527" s="76">
        <f t="shared" si="280"/>
        <v>1E-3</v>
      </c>
      <c r="N527" s="76">
        <f t="shared" si="281"/>
        <v>1</v>
      </c>
      <c r="O527" s="42">
        <f t="shared" si="282"/>
        <v>1</v>
      </c>
      <c r="P527" s="39" t="str">
        <f t="shared" si="283"/>
        <v>일반(목록배제,Normal-Manifest Exception)</v>
      </c>
      <c r="Q527" s="72">
        <f t="shared" si="284"/>
        <v>80</v>
      </c>
      <c r="R527" s="43" t="str">
        <f t="shared" si="285"/>
        <v>5X033</v>
      </c>
      <c r="S527" s="82" t="str">
        <f t="shared" si="286"/>
        <v/>
      </c>
      <c r="T527" s="40">
        <f t="shared" si="287"/>
        <v>45905</v>
      </c>
      <c r="U527" s="44">
        <v>2500</v>
      </c>
      <c r="V527" s="44">
        <f t="shared" si="288"/>
        <v>0</v>
      </c>
      <c r="W527" s="77">
        <f t="shared" si="289"/>
        <v>2500</v>
      </c>
      <c r="X527" s="78">
        <f t="shared" si="290"/>
        <v>0</v>
      </c>
      <c r="Y527" s="44" cm="1">
        <f t="array" ref="Y527">_xlfn.IFNA(_xlfn.IFS(AND(Q527&gt;=2000, Q527&lt;3000), 10000, AND(Q527&gt;=3000, Q527&lt;4000), 15000, AND(Q527&gt;=4000, Q527&lt;5000), 20000, AND(Q527&gt;=5000), 25000),0)</f>
        <v>0</v>
      </c>
      <c r="Z527" s="91">
        <f t="shared" si="291"/>
        <v>300</v>
      </c>
      <c r="AA527" s="44">
        <f t="shared" si="292"/>
        <v>0</v>
      </c>
      <c r="AB527" s="44"/>
      <c r="AC527" s="44"/>
      <c r="AD527" s="44"/>
      <c r="AE527" s="44">
        <f>VLOOKUP(O527,정산업데이트!$A$6:$B$12,2,10)</f>
        <v>0</v>
      </c>
      <c r="AF527" s="44"/>
      <c r="AG527" s="79">
        <f t="shared" si="293"/>
        <v>300</v>
      </c>
      <c r="AH527" s="80">
        <f t="shared" si="294"/>
        <v>2800</v>
      </c>
      <c r="AI527" s="93"/>
      <c r="AJ527" s="84" t="s">
        <v>3202</v>
      </c>
      <c r="AK527" s="84" t="s">
        <v>73</v>
      </c>
      <c r="AL527" s="84" t="s">
        <v>3203</v>
      </c>
      <c r="AM527" s="84" t="s">
        <v>4815</v>
      </c>
      <c r="AN527" s="84" t="s">
        <v>2002</v>
      </c>
      <c r="AO527" s="84" t="s">
        <v>2003</v>
      </c>
      <c r="AP527" s="84" t="s">
        <v>2004</v>
      </c>
      <c r="AQ527" s="84" t="s">
        <v>122</v>
      </c>
      <c r="AR527" s="85">
        <v>1</v>
      </c>
      <c r="AS527" s="86">
        <v>1</v>
      </c>
      <c r="AT527" s="86">
        <v>1E-3</v>
      </c>
      <c r="AU527" s="86">
        <v>1</v>
      </c>
      <c r="AV527" s="84" t="s">
        <v>8</v>
      </c>
      <c r="AW527" s="86">
        <v>80</v>
      </c>
      <c r="AX527" s="84" t="s">
        <v>68</v>
      </c>
      <c r="AY527" s="84" t="s">
        <v>68</v>
      </c>
      <c r="AZ527" s="84" t="s">
        <v>68</v>
      </c>
      <c r="BA527" s="84" t="s">
        <v>68</v>
      </c>
      <c r="BB527" s="84" t="s">
        <v>68</v>
      </c>
      <c r="BC527" s="84" t="s">
        <v>125</v>
      </c>
      <c r="BD527" s="84" t="s">
        <v>74</v>
      </c>
      <c r="BE527" s="84" t="s">
        <v>78</v>
      </c>
      <c r="BF527" s="84" t="s">
        <v>122</v>
      </c>
      <c r="BG527" s="84" t="s">
        <v>69</v>
      </c>
      <c r="BH527" s="92" t="s">
        <v>4816</v>
      </c>
      <c r="BI527" s="84" t="s">
        <v>122</v>
      </c>
      <c r="BJ527" s="84" t="s">
        <v>4817</v>
      </c>
      <c r="BK527" s="84" t="s">
        <v>867</v>
      </c>
      <c r="BL527" s="84" t="s">
        <v>122</v>
      </c>
      <c r="BM527" s="84" t="s">
        <v>74</v>
      </c>
      <c r="BN527" s="84" t="s">
        <v>70</v>
      </c>
      <c r="BO527" s="84" t="s">
        <v>71</v>
      </c>
      <c r="BP527" s="84" t="s">
        <v>122</v>
      </c>
      <c r="BQ527" s="84" t="s">
        <v>163</v>
      </c>
    </row>
    <row r="528" spans="1:69" ht="14.4" x14ac:dyDescent="0.3">
      <c r="A528" s="40" t="str">
        <f t="shared" si="268"/>
        <v>2025-09-05</v>
      </c>
      <c r="B528" s="40" t="str">
        <f t="shared" si="269"/>
        <v>SYD</v>
      </c>
      <c r="C528" s="39" t="str">
        <f t="shared" si="270"/>
        <v>40644104675</v>
      </c>
      <c r="D528" s="41" t="str">
        <f t="shared" si="271"/>
        <v>PKR253060462</v>
      </c>
      <c r="E528" s="41" t="str">
        <f t="shared" si="272"/>
        <v>596421456764</v>
      </c>
      <c r="F528" s="39" t="str">
        <f t="shared" si="273"/>
        <v>2254225</v>
      </c>
      <c r="G528" s="39" t="str">
        <f t="shared" si="274"/>
        <v>WISE EXPRESS LOGISTICS PTY LTD</v>
      </c>
      <c r="H528" s="41" t="str">
        <f t="shared" si="275"/>
        <v>유희라</v>
      </c>
      <c r="I528" s="39" t="str">
        <f t="shared" si="276"/>
        <v>13644</v>
      </c>
      <c r="J528" s="52" t="str">
        <f t="shared" si="277"/>
        <v/>
      </c>
      <c r="K528" s="75">
        <f t="shared" si="278"/>
        <v>1</v>
      </c>
      <c r="L528" s="76">
        <f t="shared" si="279"/>
        <v>1.5</v>
      </c>
      <c r="M528" s="76">
        <f t="shared" si="280"/>
        <v>1E-3</v>
      </c>
      <c r="N528" s="76">
        <f t="shared" si="281"/>
        <v>1.5</v>
      </c>
      <c r="O528" s="42">
        <f t="shared" si="282"/>
        <v>1.5</v>
      </c>
      <c r="P528" s="39" t="str">
        <f t="shared" si="283"/>
        <v>일반(목록배제,Normal-Manifest Exception)</v>
      </c>
      <c r="Q528" s="72">
        <f t="shared" si="284"/>
        <v>120</v>
      </c>
      <c r="R528" s="43" t="str">
        <f t="shared" si="285"/>
        <v>5X033</v>
      </c>
      <c r="S528" s="82" t="str">
        <f t="shared" si="286"/>
        <v/>
      </c>
      <c r="T528" s="40">
        <f t="shared" si="287"/>
        <v>45905</v>
      </c>
      <c r="U528" s="44">
        <v>2500</v>
      </c>
      <c r="V528" s="44">
        <f t="shared" si="288"/>
        <v>0</v>
      </c>
      <c r="W528" s="77">
        <f t="shared" si="289"/>
        <v>2500</v>
      </c>
      <c r="X528" s="78">
        <f t="shared" si="290"/>
        <v>0</v>
      </c>
      <c r="Y528" s="44" cm="1">
        <f t="array" ref="Y528">_xlfn.IFNA(_xlfn.IFS(AND(Q528&gt;=2000, Q528&lt;3000), 10000, AND(Q528&gt;=3000, Q528&lt;4000), 15000, AND(Q528&gt;=4000, Q528&lt;5000), 20000, AND(Q528&gt;=5000), 25000),0)</f>
        <v>0</v>
      </c>
      <c r="Z528" s="91">
        <f t="shared" si="291"/>
        <v>300</v>
      </c>
      <c r="AA528" s="44">
        <f t="shared" si="292"/>
        <v>0</v>
      </c>
      <c r="AB528" s="44"/>
      <c r="AC528" s="44"/>
      <c r="AD528" s="44"/>
      <c r="AE528" s="44">
        <f>VLOOKUP(O528,정산업데이트!$A$6:$B$12,2,10)</f>
        <v>0</v>
      </c>
      <c r="AF528" s="44"/>
      <c r="AG528" s="79">
        <f t="shared" si="293"/>
        <v>300</v>
      </c>
      <c r="AH528" s="80">
        <f t="shared" si="294"/>
        <v>2800</v>
      </c>
      <c r="AI528" s="93"/>
      <c r="AJ528" s="84" t="s">
        <v>3202</v>
      </c>
      <c r="AK528" s="84" t="s">
        <v>73</v>
      </c>
      <c r="AL528" s="84" t="s">
        <v>3203</v>
      </c>
      <c r="AM528" s="84" t="s">
        <v>4818</v>
      </c>
      <c r="AN528" s="84" t="s">
        <v>1687</v>
      </c>
      <c r="AO528" s="84" t="s">
        <v>1688</v>
      </c>
      <c r="AP528" s="84" t="s">
        <v>898</v>
      </c>
      <c r="AQ528" s="84" t="s">
        <v>122</v>
      </c>
      <c r="AR528" s="85">
        <v>1</v>
      </c>
      <c r="AS528" s="86">
        <v>1.5</v>
      </c>
      <c r="AT528" s="86">
        <v>1E-3</v>
      </c>
      <c r="AU528" s="86">
        <v>1.5</v>
      </c>
      <c r="AV528" s="84" t="s">
        <v>8</v>
      </c>
      <c r="AW528" s="86">
        <v>120</v>
      </c>
      <c r="AX528" s="84" t="s">
        <v>68</v>
      </c>
      <c r="AY528" s="84" t="s">
        <v>68</v>
      </c>
      <c r="AZ528" s="84" t="s">
        <v>68</v>
      </c>
      <c r="BA528" s="84" t="s">
        <v>68</v>
      </c>
      <c r="BB528" s="84" t="s">
        <v>68</v>
      </c>
      <c r="BC528" s="84" t="s">
        <v>125</v>
      </c>
      <c r="BD528" s="84" t="s">
        <v>74</v>
      </c>
      <c r="BE528" s="84" t="s">
        <v>78</v>
      </c>
      <c r="BF528" s="84" t="s">
        <v>122</v>
      </c>
      <c r="BG528" s="84" t="s">
        <v>69</v>
      </c>
      <c r="BH528" s="92" t="s">
        <v>4819</v>
      </c>
      <c r="BI528" s="84" t="s">
        <v>122</v>
      </c>
      <c r="BJ528" s="84" t="s">
        <v>4820</v>
      </c>
      <c r="BK528" s="84" t="s">
        <v>867</v>
      </c>
      <c r="BL528" s="84" t="s">
        <v>122</v>
      </c>
      <c r="BM528" s="84" t="s">
        <v>74</v>
      </c>
      <c r="BN528" s="84" t="s">
        <v>70</v>
      </c>
      <c r="BO528" s="84" t="s">
        <v>71</v>
      </c>
      <c r="BP528" s="84" t="s">
        <v>122</v>
      </c>
      <c r="BQ528" s="84" t="s">
        <v>163</v>
      </c>
    </row>
    <row r="529" spans="1:69" ht="14.4" x14ac:dyDescent="0.3">
      <c r="A529" s="40" t="str">
        <f t="shared" si="268"/>
        <v>2025-09-05</v>
      </c>
      <c r="B529" s="40" t="str">
        <f t="shared" si="269"/>
        <v>SYD</v>
      </c>
      <c r="C529" s="39" t="str">
        <f t="shared" si="270"/>
        <v>40644104675</v>
      </c>
      <c r="D529" s="41" t="str">
        <f t="shared" si="271"/>
        <v>PKR253060464</v>
      </c>
      <c r="E529" s="41" t="str">
        <f t="shared" si="272"/>
        <v>596421456786</v>
      </c>
      <c r="F529" s="39" t="str">
        <f t="shared" si="273"/>
        <v>2254225</v>
      </c>
      <c r="G529" s="39" t="str">
        <f t="shared" si="274"/>
        <v>WISE EXPRESS LOGISTICS PTY LTD</v>
      </c>
      <c r="H529" s="41" t="str">
        <f t="shared" si="275"/>
        <v>허은수</v>
      </c>
      <c r="I529" s="39" t="str">
        <f t="shared" si="276"/>
        <v>42989</v>
      </c>
      <c r="J529" s="52" t="str">
        <f t="shared" si="277"/>
        <v/>
      </c>
      <c r="K529" s="75">
        <f t="shared" si="278"/>
        <v>1</v>
      </c>
      <c r="L529" s="76">
        <f t="shared" si="279"/>
        <v>1.5</v>
      </c>
      <c r="M529" s="76">
        <f t="shared" si="280"/>
        <v>1E-3</v>
      </c>
      <c r="N529" s="76">
        <f t="shared" si="281"/>
        <v>1.5</v>
      </c>
      <c r="O529" s="42">
        <f t="shared" si="282"/>
        <v>1.5</v>
      </c>
      <c r="P529" s="39" t="str">
        <f t="shared" si="283"/>
        <v>일반(목록배제,Normal-Manifest Exception)</v>
      </c>
      <c r="Q529" s="72">
        <f t="shared" si="284"/>
        <v>90</v>
      </c>
      <c r="R529" s="43" t="str">
        <f t="shared" si="285"/>
        <v>5X033</v>
      </c>
      <c r="S529" s="82" t="str">
        <f t="shared" si="286"/>
        <v/>
      </c>
      <c r="T529" s="40">
        <f t="shared" si="287"/>
        <v>45905</v>
      </c>
      <c r="U529" s="44">
        <v>2500</v>
      </c>
      <c r="V529" s="44">
        <f t="shared" si="288"/>
        <v>0</v>
      </c>
      <c r="W529" s="77">
        <f t="shared" si="289"/>
        <v>2500</v>
      </c>
      <c r="X529" s="78">
        <f t="shared" si="290"/>
        <v>0</v>
      </c>
      <c r="Y529" s="44" cm="1">
        <f t="array" ref="Y529">_xlfn.IFNA(_xlfn.IFS(AND(Q529&gt;=2000, Q529&lt;3000), 10000, AND(Q529&gt;=3000, Q529&lt;4000), 15000, AND(Q529&gt;=4000, Q529&lt;5000), 20000, AND(Q529&gt;=5000), 25000),0)</f>
        <v>0</v>
      </c>
      <c r="Z529" s="91">
        <f t="shared" si="291"/>
        <v>300</v>
      </c>
      <c r="AA529" s="44">
        <f t="shared" si="292"/>
        <v>0</v>
      </c>
      <c r="AB529" s="44"/>
      <c r="AC529" s="44"/>
      <c r="AD529" s="44"/>
      <c r="AE529" s="44">
        <f>VLOOKUP(O529,정산업데이트!$A$6:$B$12,2,10)</f>
        <v>0</v>
      </c>
      <c r="AF529" s="44"/>
      <c r="AG529" s="79">
        <f t="shared" si="293"/>
        <v>300</v>
      </c>
      <c r="AH529" s="80">
        <f t="shared" si="294"/>
        <v>2800</v>
      </c>
      <c r="AI529" s="93"/>
      <c r="AJ529" s="84" t="s">
        <v>3202</v>
      </c>
      <c r="AK529" s="84" t="s">
        <v>73</v>
      </c>
      <c r="AL529" s="84" t="s">
        <v>3203</v>
      </c>
      <c r="AM529" s="84" t="s">
        <v>4821</v>
      </c>
      <c r="AN529" s="84" t="s">
        <v>2005</v>
      </c>
      <c r="AO529" s="84" t="s">
        <v>2006</v>
      </c>
      <c r="AP529" s="84" t="s">
        <v>2007</v>
      </c>
      <c r="AQ529" s="84" t="s">
        <v>122</v>
      </c>
      <c r="AR529" s="85">
        <v>1</v>
      </c>
      <c r="AS529" s="86">
        <v>1.5</v>
      </c>
      <c r="AT529" s="86">
        <v>1E-3</v>
      </c>
      <c r="AU529" s="86">
        <v>1.5</v>
      </c>
      <c r="AV529" s="84" t="s">
        <v>8</v>
      </c>
      <c r="AW529" s="86">
        <v>90</v>
      </c>
      <c r="AX529" s="84" t="s">
        <v>68</v>
      </c>
      <c r="AY529" s="84" t="s">
        <v>68</v>
      </c>
      <c r="AZ529" s="84" t="s">
        <v>68</v>
      </c>
      <c r="BA529" s="84" t="s">
        <v>68</v>
      </c>
      <c r="BB529" s="84" t="s">
        <v>68</v>
      </c>
      <c r="BC529" s="84" t="s">
        <v>125</v>
      </c>
      <c r="BD529" s="84" t="s">
        <v>74</v>
      </c>
      <c r="BE529" s="84" t="s">
        <v>78</v>
      </c>
      <c r="BF529" s="84" t="s">
        <v>122</v>
      </c>
      <c r="BG529" s="84" t="s">
        <v>69</v>
      </c>
      <c r="BH529" s="92" t="s">
        <v>4822</v>
      </c>
      <c r="BI529" s="84" t="s">
        <v>122</v>
      </c>
      <c r="BJ529" s="84" t="s">
        <v>4823</v>
      </c>
      <c r="BK529" s="84" t="s">
        <v>867</v>
      </c>
      <c r="BL529" s="84" t="s">
        <v>122</v>
      </c>
      <c r="BM529" s="84" t="s">
        <v>74</v>
      </c>
      <c r="BN529" s="84" t="s">
        <v>70</v>
      </c>
      <c r="BO529" s="84" t="s">
        <v>71</v>
      </c>
      <c r="BP529" s="84" t="s">
        <v>122</v>
      </c>
      <c r="BQ529" s="84" t="s">
        <v>163</v>
      </c>
    </row>
    <row r="530" spans="1:69" ht="14.4" x14ac:dyDescent="0.3">
      <c r="A530" s="40" t="str">
        <f t="shared" si="268"/>
        <v>2025-09-05</v>
      </c>
      <c r="B530" s="40" t="str">
        <f t="shared" si="269"/>
        <v>SYD</v>
      </c>
      <c r="C530" s="39" t="str">
        <f t="shared" si="270"/>
        <v>40644104675</v>
      </c>
      <c r="D530" s="41" t="str">
        <f t="shared" si="271"/>
        <v>PKR253060465</v>
      </c>
      <c r="E530" s="41" t="str">
        <f t="shared" si="272"/>
        <v>596421456790</v>
      </c>
      <c r="F530" s="39" t="str">
        <f t="shared" si="273"/>
        <v>2254225</v>
      </c>
      <c r="G530" s="39" t="str">
        <f t="shared" si="274"/>
        <v>WISE EXPRESS LOGISTICS PTY LTD</v>
      </c>
      <c r="H530" s="41" t="str">
        <f t="shared" si="275"/>
        <v>전영준</v>
      </c>
      <c r="I530" s="39" t="str">
        <f t="shared" si="276"/>
        <v>42989</v>
      </c>
      <c r="J530" s="52" t="str">
        <f t="shared" si="277"/>
        <v/>
      </c>
      <c r="K530" s="75">
        <f t="shared" si="278"/>
        <v>1</v>
      </c>
      <c r="L530" s="76">
        <f t="shared" si="279"/>
        <v>1.5</v>
      </c>
      <c r="M530" s="76">
        <f t="shared" si="280"/>
        <v>1E-3</v>
      </c>
      <c r="N530" s="76">
        <f t="shared" si="281"/>
        <v>1.5</v>
      </c>
      <c r="O530" s="42">
        <f t="shared" si="282"/>
        <v>1.5</v>
      </c>
      <c r="P530" s="39" t="str">
        <f t="shared" si="283"/>
        <v>일반(목록배제,Normal-Manifest Exception)</v>
      </c>
      <c r="Q530" s="72">
        <f t="shared" si="284"/>
        <v>90</v>
      </c>
      <c r="R530" s="43" t="str">
        <f t="shared" si="285"/>
        <v>5X033</v>
      </c>
      <c r="S530" s="82" t="str">
        <f t="shared" si="286"/>
        <v/>
      </c>
      <c r="T530" s="40">
        <f t="shared" si="287"/>
        <v>45905</v>
      </c>
      <c r="U530" s="44">
        <v>2500</v>
      </c>
      <c r="V530" s="44">
        <f t="shared" si="288"/>
        <v>0</v>
      </c>
      <c r="W530" s="77">
        <f t="shared" si="289"/>
        <v>2500</v>
      </c>
      <c r="X530" s="78">
        <f t="shared" si="290"/>
        <v>0</v>
      </c>
      <c r="Y530" s="44" cm="1">
        <f t="array" ref="Y530">_xlfn.IFNA(_xlfn.IFS(AND(Q530&gt;=2000, Q530&lt;3000), 10000, AND(Q530&gt;=3000, Q530&lt;4000), 15000, AND(Q530&gt;=4000, Q530&lt;5000), 20000, AND(Q530&gt;=5000), 25000),0)</f>
        <v>0</v>
      </c>
      <c r="Z530" s="91">
        <f t="shared" si="291"/>
        <v>300</v>
      </c>
      <c r="AA530" s="44">
        <f t="shared" si="292"/>
        <v>0</v>
      </c>
      <c r="AB530" s="44"/>
      <c r="AC530" s="44"/>
      <c r="AD530" s="44"/>
      <c r="AE530" s="44">
        <f>VLOOKUP(O530,정산업데이트!$A$6:$B$12,2,10)</f>
        <v>0</v>
      </c>
      <c r="AF530" s="44"/>
      <c r="AG530" s="79">
        <f t="shared" si="293"/>
        <v>300</v>
      </c>
      <c r="AH530" s="80">
        <f t="shared" si="294"/>
        <v>2800</v>
      </c>
      <c r="AI530" s="93"/>
      <c r="AJ530" s="84" t="s">
        <v>3202</v>
      </c>
      <c r="AK530" s="84" t="s">
        <v>73</v>
      </c>
      <c r="AL530" s="84" t="s">
        <v>3203</v>
      </c>
      <c r="AM530" s="84" t="s">
        <v>4824</v>
      </c>
      <c r="AN530" s="84" t="s">
        <v>2013</v>
      </c>
      <c r="AO530" s="84" t="s">
        <v>2014</v>
      </c>
      <c r="AP530" s="84" t="s">
        <v>2007</v>
      </c>
      <c r="AQ530" s="84" t="s">
        <v>122</v>
      </c>
      <c r="AR530" s="85">
        <v>1</v>
      </c>
      <c r="AS530" s="86">
        <v>1.5</v>
      </c>
      <c r="AT530" s="86">
        <v>1E-3</v>
      </c>
      <c r="AU530" s="86">
        <v>1.5</v>
      </c>
      <c r="AV530" s="84" t="s">
        <v>8</v>
      </c>
      <c r="AW530" s="86">
        <v>90</v>
      </c>
      <c r="AX530" s="84" t="s">
        <v>68</v>
      </c>
      <c r="AY530" s="84" t="s">
        <v>68</v>
      </c>
      <c r="AZ530" s="84" t="s">
        <v>68</v>
      </c>
      <c r="BA530" s="84" t="s">
        <v>68</v>
      </c>
      <c r="BB530" s="84" t="s">
        <v>68</v>
      </c>
      <c r="BC530" s="84" t="s">
        <v>125</v>
      </c>
      <c r="BD530" s="84" t="s">
        <v>74</v>
      </c>
      <c r="BE530" s="84" t="s">
        <v>78</v>
      </c>
      <c r="BF530" s="84" t="s">
        <v>122</v>
      </c>
      <c r="BG530" s="84" t="s">
        <v>69</v>
      </c>
      <c r="BH530" s="92" t="s">
        <v>4825</v>
      </c>
      <c r="BI530" s="84" t="s">
        <v>122</v>
      </c>
      <c r="BJ530" s="84" t="s">
        <v>4826</v>
      </c>
      <c r="BK530" s="84" t="s">
        <v>867</v>
      </c>
      <c r="BL530" s="84" t="s">
        <v>122</v>
      </c>
      <c r="BM530" s="84" t="s">
        <v>74</v>
      </c>
      <c r="BN530" s="84" t="s">
        <v>70</v>
      </c>
      <c r="BO530" s="84" t="s">
        <v>71</v>
      </c>
      <c r="BP530" s="84" t="s">
        <v>122</v>
      </c>
      <c r="BQ530" s="84" t="s">
        <v>163</v>
      </c>
    </row>
    <row r="531" spans="1:69" ht="14.4" x14ac:dyDescent="0.3">
      <c r="A531" s="40" t="str">
        <f t="shared" si="268"/>
        <v>2025-09-05</v>
      </c>
      <c r="B531" s="40" t="str">
        <f t="shared" si="269"/>
        <v>SYD</v>
      </c>
      <c r="C531" s="39" t="str">
        <f t="shared" si="270"/>
        <v>40644104675</v>
      </c>
      <c r="D531" s="41" t="str">
        <f t="shared" si="271"/>
        <v>PKR253060466</v>
      </c>
      <c r="E531" s="41" t="str">
        <f t="shared" si="272"/>
        <v>596421456801</v>
      </c>
      <c r="F531" s="39" t="str">
        <f t="shared" si="273"/>
        <v>2254225</v>
      </c>
      <c r="G531" s="39" t="str">
        <f t="shared" si="274"/>
        <v>WISE EXPRESS LOGISTICS PTY LTD</v>
      </c>
      <c r="H531" s="41" t="str">
        <f t="shared" si="275"/>
        <v>윤의정</v>
      </c>
      <c r="I531" s="39" t="str">
        <f t="shared" si="276"/>
        <v>41950</v>
      </c>
      <c r="J531" s="52" t="str">
        <f t="shared" si="277"/>
        <v/>
      </c>
      <c r="K531" s="75">
        <f t="shared" si="278"/>
        <v>1</v>
      </c>
      <c r="L531" s="76">
        <f t="shared" si="279"/>
        <v>1</v>
      </c>
      <c r="M531" s="76">
        <f t="shared" si="280"/>
        <v>1E-3</v>
      </c>
      <c r="N531" s="76">
        <f t="shared" si="281"/>
        <v>1</v>
      </c>
      <c r="O531" s="42">
        <f t="shared" si="282"/>
        <v>1</v>
      </c>
      <c r="P531" s="39" t="str">
        <f t="shared" si="283"/>
        <v>일반(목록배제,Normal-Manifest Exception)</v>
      </c>
      <c r="Q531" s="72">
        <f t="shared" si="284"/>
        <v>80</v>
      </c>
      <c r="R531" s="43" t="str">
        <f t="shared" si="285"/>
        <v>5X033</v>
      </c>
      <c r="S531" s="82" t="str">
        <f t="shared" si="286"/>
        <v/>
      </c>
      <c r="T531" s="40">
        <f t="shared" si="287"/>
        <v>45905</v>
      </c>
      <c r="U531" s="44">
        <v>2500</v>
      </c>
      <c r="V531" s="44">
        <f t="shared" si="288"/>
        <v>0</v>
      </c>
      <c r="W531" s="77">
        <f t="shared" si="289"/>
        <v>2500</v>
      </c>
      <c r="X531" s="78">
        <f t="shared" si="290"/>
        <v>0</v>
      </c>
      <c r="Y531" s="44" cm="1">
        <f t="array" ref="Y531">_xlfn.IFNA(_xlfn.IFS(AND(Q531&gt;=2000, Q531&lt;3000), 10000, AND(Q531&gt;=3000, Q531&lt;4000), 15000, AND(Q531&gt;=4000, Q531&lt;5000), 20000, AND(Q531&gt;=5000), 25000),0)</f>
        <v>0</v>
      </c>
      <c r="Z531" s="91">
        <f t="shared" si="291"/>
        <v>300</v>
      </c>
      <c r="AA531" s="44">
        <f t="shared" si="292"/>
        <v>0</v>
      </c>
      <c r="AB531" s="44"/>
      <c r="AC531" s="44"/>
      <c r="AD531" s="44"/>
      <c r="AE531" s="44">
        <f>VLOOKUP(O531,정산업데이트!$A$6:$B$12,2,10)</f>
        <v>0</v>
      </c>
      <c r="AF531" s="44"/>
      <c r="AG531" s="79">
        <f t="shared" si="293"/>
        <v>300</v>
      </c>
      <c r="AH531" s="80">
        <f t="shared" si="294"/>
        <v>2800</v>
      </c>
      <c r="AI531" s="93"/>
      <c r="AJ531" s="84" t="s">
        <v>3202</v>
      </c>
      <c r="AK531" s="84" t="s">
        <v>73</v>
      </c>
      <c r="AL531" s="84" t="s">
        <v>3203</v>
      </c>
      <c r="AM531" s="84" t="s">
        <v>4827</v>
      </c>
      <c r="AN531" s="84" t="s">
        <v>669</v>
      </c>
      <c r="AO531" s="84" t="s">
        <v>670</v>
      </c>
      <c r="AP531" s="84" t="s">
        <v>671</v>
      </c>
      <c r="AQ531" s="84" t="s">
        <v>122</v>
      </c>
      <c r="AR531" s="85">
        <v>1</v>
      </c>
      <c r="AS531" s="86">
        <v>1</v>
      </c>
      <c r="AT531" s="86">
        <v>1E-3</v>
      </c>
      <c r="AU531" s="86">
        <v>1</v>
      </c>
      <c r="AV531" s="84" t="s">
        <v>8</v>
      </c>
      <c r="AW531" s="86">
        <v>80</v>
      </c>
      <c r="AX531" s="84" t="s">
        <v>68</v>
      </c>
      <c r="AY531" s="84" t="s">
        <v>68</v>
      </c>
      <c r="AZ531" s="84" t="s">
        <v>68</v>
      </c>
      <c r="BA531" s="84" t="s">
        <v>68</v>
      </c>
      <c r="BB531" s="84" t="s">
        <v>68</v>
      </c>
      <c r="BC531" s="84" t="s">
        <v>125</v>
      </c>
      <c r="BD531" s="84" t="s">
        <v>74</v>
      </c>
      <c r="BE531" s="84" t="s">
        <v>78</v>
      </c>
      <c r="BF531" s="84" t="s">
        <v>122</v>
      </c>
      <c r="BG531" s="84" t="s">
        <v>69</v>
      </c>
      <c r="BH531" s="92" t="s">
        <v>4828</v>
      </c>
      <c r="BI531" s="84" t="s">
        <v>122</v>
      </c>
      <c r="BJ531" s="84" t="s">
        <v>4829</v>
      </c>
      <c r="BK531" s="84" t="s">
        <v>867</v>
      </c>
      <c r="BL531" s="84" t="s">
        <v>122</v>
      </c>
      <c r="BM531" s="84" t="s">
        <v>74</v>
      </c>
      <c r="BN531" s="84" t="s">
        <v>70</v>
      </c>
      <c r="BO531" s="84" t="s">
        <v>71</v>
      </c>
      <c r="BP531" s="84" t="s">
        <v>122</v>
      </c>
      <c r="BQ531" s="84" t="s">
        <v>163</v>
      </c>
    </row>
    <row r="532" spans="1:69" ht="14.4" x14ac:dyDescent="0.3">
      <c r="A532" s="40" t="str">
        <f t="shared" si="268"/>
        <v>2025-09-05</v>
      </c>
      <c r="B532" s="40" t="str">
        <f t="shared" si="269"/>
        <v>SYD</v>
      </c>
      <c r="C532" s="39" t="str">
        <f t="shared" si="270"/>
        <v>40644104675</v>
      </c>
      <c r="D532" s="41" t="str">
        <f t="shared" si="271"/>
        <v>PKR253060467</v>
      </c>
      <c r="E532" s="41" t="str">
        <f t="shared" si="272"/>
        <v>596421456812</v>
      </c>
      <c r="F532" s="39" t="str">
        <f t="shared" si="273"/>
        <v>2254225</v>
      </c>
      <c r="G532" s="39" t="str">
        <f t="shared" si="274"/>
        <v>WISE EXPRESS LOGISTICS PTY LTD</v>
      </c>
      <c r="H532" s="41" t="str">
        <f t="shared" si="275"/>
        <v>이정선</v>
      </c>
      <c r="I532" s="39" t="str">
        <f t="shared" si="276"/>
        <v>07410</v>
      </c>
      <c r="J532" s="52" t="str">
        <f t="shared" si="277"/>
        <v/>
      </c>
      <c r="K532" s="75">
        <f t="shared" si="278"/>
        <v>1</v>
      </c>
      <c r="L532" s="76">
        <f t="shared" si="279"/>
        <v>1</v>
      </c>
      <c r="M532" s="76">
        <f t="shared" si="280"/>
        <v>1E-3</v>
      </c>
      <c r="N532" s="76">
        <f t="shared" si="281"/>
        <v>1</v>
      </c>
      <c r="O532" s="42">
        <f t="shared" si="282"/>
        <v>1</v>
      </c>
      <c r="P532" s="39" t="str">
        <f t="shared" si="283"/>
        <v>일반(목록배제,Normal-Manifest Exception)</v>
      </c>
      <c r="Q532" s="72">
        <f t="shared" si="284"/>
        <v>80</v>
      </c>
      <c r="R532" s="43" t="str">
        <f t="shared" si="285"/>
        <v>5X033</v>
      </c>
      <c r="S532" s="82" t="str">
        <f t="shared" si="286"/>
        <v/>
      </c>
      <c r="T532" s="40">
        <f t="shared" si="287"/>
        <v>45905</v>
      </c>
      <c r="U532" s="44">
        <v>2500</v>
      </c>
      <c r="V532" s="44">
        <f t="shared" si="288"/>
        <v>0</v>
      </c>
      <c r="W532" s="77">
        <f t="shared" si="289"/>
        <v>2500</v>
      </c>
      <c r="X532" s="78">
        <f t="shared" si="290"/>
        <v>0</v>
      </c>
      <c r="Y532" s="44" cm="1">
        <f t="array" ref="Y532">_xlfn.IFNA(_xlfn.IFS(AND(Q532&gt;=2000, Q532&lt;3000), 10000, AND(Q532&gt;=3000, Q532&lt;4000), 15000, AND(Q532&gt;=4000, Q532&lt;5000), 20000, AND(Q532&gt;=5000), 25000),0)</f>
        <v>0</v>
      </c>
      <c r="Z532" s="91">
        <f t="shared" si="291"/>
        <v>300</v>
      </c>
      <c r="AA532" s="44">
        <f t="shared" si="292"/>
        <v>0</v>
      </c>
      <c r="AB532" s="44"/>
      <c r="AC532" s="44"/>
      <c r="AD532" s="44"/>
      <c r="AE532" s="44">
        <f>VLOOKUP(O532,정산업데이트!$A$6:$B$12,2,10)</f>
        <v>0</v>
      </c>
      <c r="AF532" s="44"/>
      <c r="AG532" s="79">
        <f t="shared" si="293"/>
        <v>300</v>
      </c>
      <c r="AH532" s="80">
        <f t="shared" si="294"/>
        <v>2800</v>
      </c>
      <c r="AI532" s="93"/>
      <c r="AJ532" s="84" t="s">
        <v>3202</v>
      </c>
      <c r="AK532" s="84" t="s">
        <v>73</v>
      </c>
      <c r="AL532" s="84" t="s">
        <v>3203</v>
      </c>
      <c r="AM532" s="84" t="s">
        <v>4830</v>
      </c>
      <c r="AN532" s="84" t="s">
        <v>1506</v>
      </c>
      <c r="AO532" s="84" t="s">
        <v>2016</v>
      </c>
      <c r="AP532" s="84" t="s">
        <v>663</v>
      </c>
      <c r="AQ532" s="84" t="s">
        <v>122</v>
      </c>
      <c r="AR532" s="85">
        <v>1</v>
      </c>
      <c r="AS532" s="86">
        <v>1</v>
      </c>
      <c r="AT532" s="86">
        <v>1E-3</v>
      </c>
      <c r="AU532" s="86">
        <v>1</v>
      </c>
      <c r="AV532" s="84" t="s">
        <v>8</v>
      </c>
      <c r="AW532" s="86">
        <v>80</v>
      </c>
      <c r="AX532" s="84" t="s">
        <v>68</v>
      </c>
      <c r="AY532" s="84" t="s">
        <v>68</v>
      </c>
      <c r="AZ532" s="84" t="s">
        <v>68</v>
      </c>
      <c r="BA532" s="84" t="s">
        <v>68</v>
      </c>
      <c r="BB532" s="84" t="s">
        <v>68</v>
      </c>
      <c r="BC532" s="84" t="s">
        <v>125</v>
      </c>
      <c r="BD532" s="84" t="s">
        <v>74</v>
      </c>
      <c r="BE532" s="84" t="s">
        <v>78</v>
      </c>
      <c r="BF532" s="84" t="s">
        <v>122</v>
      </c>
      <c r="BG532" s="84" t="s">
        <v>69</v>
      </c>
      <c r="BH532" s="92" t="s">
        <v>4831</v>
      </c>
      <c r="BI532" s="84" t="s">
        <v>122</v>
      </c>
      <c r="BJ532" s="84" t="s">
        <v>4832</v>
      </c>
      <c r="BK532" s="84" t="s">
        <v>867</v>
      </c>
      <c r="BL532" s="84" t="s">
        <v>122</v>
      </c>
      <c r="BM532" s="84" t="s">
        <v>74</v>
      </c>
      <c r="BN532" s="84" t="s">
        <v>70</v>
      </c>
      <c r="BO532" s="84" t="s">
        <v>71</v>
      </c>
      <c r="BP532" s="84" t="s">
        <v>122</v>
      </c>
      <c r="BQ532" s="84" t="s">
        <v>163</v>
      </c>
    </row>
    <row r="533" spans="1:69" ht="14.4" x14ac:dyDescent="0.3">
      <c r="A533" s="40" t="str">
        <f t="shared" si="268"/>
        <v>2025-09-05</v>
      </c>
      <c r="B533" s="40" t="str">
        <f t="shared" si="269"/>
        <v>SYD</v>
      </c>
      <c r="C533" s="39" t="str">
        <f t="shared" si="270"/>
        <v>40644104675</v>
      </c>
      <c r="D533" s="41" t="str">
        <f t="shared" si="271"/>
        <v>PKR253060468</v>
      </c>
      <c r="E533" s="41" t="str">
        <f t="shared" si="272"/>
        <v>596421456823</v>
      </c>
      <c r="F533" s="39" t="str">
        <f t="shared" si="273"/>
        <v>2254225</v>
      </c>
      <c r="G533" s="39" t="str">
        <f t="shared" si="274"/>
        <v>WISE EXPRESS LOGISTICS PTY LTD</v>
      </c>
      <c r="H533" s="41" t="str">
        <f t="shared" si="275"/>
        <v>안옥경</v>
      </c>
      <c r="I533" s="39" t="str">
        <f t="shared" si="276"/>
        <v>31471</v>
      </c>
      <c r="J533" s="52" t="str">
        <f t="shared" si="277"/>
        <v/>
      </c>
      <c r="K533" s="75">
        <f t="shared" si="278"/>
        <v>1</v>
      </c>
      <c r="L533" s="76">
        <f t="shared" si="279"/>
        <v>0.25</v>
      </c>
      <c r="M533" s="76">
        <f t="shared" si="280"/>
        <v>1E-3</v>
      </c>
      <c r="N533" s="76">
        <f t="shared" si="281"/>
        <v>0.3</v>
      </c>
      <c r="O533" s="42">
        <f t="shared" si="282"/>
        <v>0.5</v>
      </c>
      <c r="P533" s="39" t="str">
        <f t="shared" si="283"/>
        <v>일반(목록배제,Normal-Manifest Exception)</v>
      </c>
      <c r="Q533" s="72">
        <f t="shared" si="284"/>
        <v>20</v>
      </c>
      <c r="R533" s="43" t="str">
        <f t="shared" si="285"/>
        <v>5X033</v>
      </c>
      <c r="S533" s="82" t="str">
        <f t="shared" si="286"/>
        <v/>
      </c>
      <c r="T533" s="40">
        <f t="shared" si="287"/>
        <v>45905</v>
      </c>
      <c r="U533" s="44">
        <v>2500</v>
      </c>
      <c r="V533" s="44">
        <f t="shared" si="288"/>
        <v>0</v>
      </c>
      <c r="W533" s="77">
        <f t="shared" si="289"/>
        <v>2500</v>
      </c>
      <c r="X533" s="78">
        <f t="shared" si="290"/>
        <v>0</v>
      </c>
      <c r="Y533" s="44" cm="1">
        <f t="array" ref="Y533">_xlfn.IFNA(_xlfn.IFS(AND(Q533&gt;=2000, Q533&lt;3000), 10000, AND(Q533&gt;=3000, Q533&lt;4000), 15000, AND(Q533&gt;=4000, Q533&lt;5000), 20000, AND(Q533&gt;=5000), 25000),0)</f>
        <v>0</v>
      </c>
      <c r="Z533" s="91">
        <f t="shared" si="291"/>
        <v>300</v>
      </c>
      <c r="AA533" s="44">
        <f t="shared" si="292"/>
        <v>0</v>
      </c>
      <c r="AB533" s="44"/>
      <c r="AC533" s="44"/>
      <c r="AD533" s="44"/>
      <c r="AE533" s="44">
        <f>VLOOKUP(O533,정산업데이트!$A$6:$B$12,2,10)</f>
        <v>0</v>
      </c>
      <c r="AF533" s="44"/>
      <c r="AG533" s="79">
        <f t="shared" si="293"/>
        <v>300</v>
      </c>
      <c r="AH533" s="80">
        <f t="shared" si="294"/>
        <v>2800</v>
      </c>
      <c r="AI533" s="93"/>
      <c r="AJ533" s="84" t="s">
        <v>3202</v>
      </c>
      <c r="AK533" s="84" t="s">
        <v>73</v>
      </c>
      <c r="AL533" s="84" t="s">
        <v>3203</v>
      </c>
      <c r="AM533" s="84" t="s">
        <v>4833</v>
      </c>
      <c r="AN533" s="84" t="s">
        <v>2017</v>
      </c>
      <c r="AO533" s="84" t="s">
        <v>2018</v>
      </c>
      <c r="AP533" s="84" t="s">
        <v>2019</v>
      </c>
      <c r="AQ533" s="84" t="s">
        <v>122</v>
      </c>
      <c r="AR533" s="85">
        <v>1</v>
      </c>
      <c r="AS533" s="86">
        <v>0.25</v>
      </c>
      <c r="AT533" s="86">
        <v>1E-3</v>
      </c>
      <c r="AU533" s="86">
        <v>0.3</v>
      </c>
      <c r="AV533" s="84" t="s">
        <v>8</v>
      </c>
      <c r="AW533" s="86">
        <v>20</v>
      </c>
      <c r="AX533" s="84" t="s">
        <v>68</v>
      </c>
      <c r="AY533" s="84" t="s">
        <v>68</v>
      </c>
      <c r="AZ533" s="84" t="s">
        <v>68</v>
      </c>
      <c r="BA533" s="84" t="s">
        <v>68</v>
      </c>
      <c r="BB533" s="84" t="s">
        <v>68</v>
      </c>
      <c r="BC533" s="84" t="s">
        <v>125</v>
      </c>
      <c r="BD533" s="84" t="s">
        <v>74</v>
      </c>
      <c r="BE533" s="84" t="s">
        <v>78</v>
      </c>
      <c r="BF533" s="84" t="s">
        <v>122</v>
      </c>
      <c r="BG533" s="84" t="s">
        <v>69</v>
      </c>
      <c r="BH533" s="92" t="s">
        <v>4834</v>
      </c>
      <c r="BI533" s="84" t="s">
        <v>122</v>
      </c>
      <c r="BJ533" s="84" t="s">
        <v>4835</v>
      </c>
      <c r="BK533" s="84" t="s">
        <v>867</v>
      </c>
      <c r="BL533" s="84" t="s">
        <v>122</v>
      </c>
      <c r="BM533" s="84" t="s">
        <v>74</v>
      </c>
      <c r="BN533" s="84" t="s">
        <v>70</v>
      </c>
      <c r="BO533" s="84" t="s">
        <v>71</v>
      </c>
      <c r="BP533" s="84" t="s">
        <v>122</v>
      </c>
      <c r="BQ533" s="84" t="s">
        <v>163</v>
      </c>
    </row>
    <row r="534" spans="1:69" ht="14.4" x14ac:dyDescent="0.3">
      <c r="A534" s="40" t="str">
        <f t="shared" si="268"/>
        <v>2025-09-05</v>
      </c>
      <c r="B534" s="40" t="str">
        <f t="shared" si="269"/>
        <v>SYD</v>
      </c>
      <c r="C534" s="39" t="str">
        <f t="shared" si="270"/>
        <v>40644104675</v>
      </c>
      <c r="D534" s="41" t="str">
        <f t="shared" si="271"/>
        <v>PKR253060469</v>
      </c>
      <c r="E534" s="41" t="str">
        <f t="shared" si="272"/>
        <v>596421456834</v>
      </c>
      <c r="F534" s="39" t="str">
        <f t="shared" si="273"/>
        <v>2254225</v>
      </c>
      <c r="G534" s="39" t="str">
        <f t="shared" si="274"/>
        <v>WISE EXPRESS LOGISTICS PTY LTD</v>
      </c>
      <c r="H534" s="41" t="str">
        <f t="shared" si="275"/>
        <v>조은경</v>
      </c>
      <c r="I534" s="39" t="str">
        <f t="shared" si="276"/>
        <v>12249</v>
      </c>
      <c r="J534" s="52" t="str">
        <f t="shared" si="277"/>
        <v/>
      </c>
      <c r="K534" s="75">
        <f t="shared" si="278"/>
        <v>1</v>
      </c>
      <c r="L534" s="76">
        <f t="shared" si="279"/>
        <v>1.5</v>
      </c>
      <c r="M534" s="76">
        <f t="shared" si="280"/>
        <v>1E-3</v>
      </c>
      <c r="N534" s="76">
        <f t="shared" si="281"/>
        <v>1.5</v>
      </c>
      <c r="O534" s="42">
        <f t="shared" si="282"/>
        <v>1.5</v>
      </c>
      <c r="P534" s="39" t="str">
        <f t="shared" si="283"/>
        <v>일반(목록배제,Normal-Manifest Exception)</v>
      </c>
      <c r="Q534" s="72">
        <f t="shared" si="284"/>
        <v>90</v>
      </c>
      <c r="R534" s="43" t="str">
        <f t="shared" si="285"/>
        <v>5X033</v>
      </c>
      <c r="S534" s="82" t="str">
        <f t="shared" si="286"/>
        <v/>
      </c>
      <c r="T534" s="40">
        <f t="shared" si="287"/>
        <v>45905</v>
      </c>
      <c r="U534" s="44">
        <v>2500</v>
      </c>
      <c r="V534" s="44">
        <f t="shared" si="288"/>
        <v>0</v>
      </c>
      <c r="W534" s="77">
        <f t="shared" si="289"/>
        <v>2500</v>
      </c>
      <c r="X534" s="78">
        <f t="shared" si="290"/>
        <v>0</v>
      </c>
      <c r="Y534" s="44" cm="1">
        <f t="array" ref="Y534">_xlfn.IFNA(_xlfn.IFS(AND(Q534&gt;=2000, Q534&lt;3000), 10000, AND(Q534&gt;=3000, Q534&lt;4000), 15000, AND(Q534&gt;=4000, Q534&lt;5000), 20000, AND(Q534&gt;=5000), 25000),0)</f>
        <v>0</v>
      </c>
      <c r="Z534" s="91">
        <f t="shared" si="291"/>
        <v>300</v>
      </c>
      <c r="AA534" s="44">
        <f t="shared" si="292"/>
        <v>0</v>
      </c>
      <c r="AB534" s="44"/>
      <c r="AC534" s="44"/>
      <c r="AD534" s="44"/>
      <c r="AE534" s="44">
        <f>VLOOKUP(O534,정산업데이트!$A$6:$B$12,2,10)</f>
        <v>0</v>
      </c>
      <c r="AF534" s="44"/>
      <c r="AG534" s="79">
        <f t="shared" si="293"/>
        <v>300</v>
      </c>
      <c r="AH534" s="80">
        <f t="shared" si="294"/>
        <v>2800</v>
      </c>
      <c r="AI534" s="93"/>
      <c r="AJ534" s="84" t="s">
        <v>3202</v>
      </c>
      <c r="AK534" s="84" t="s">
        <v>73</v>
      </c>
      <c r="AL534" s="84" t="s">
        <v>3203</v>
      </c>
      <c r="AM534" s="84" t="s">
        <v>4836</v>
      </c>
      <c r="AN534" s="84" t="s">
        <v>4837</v>
      </c>
      <c r="AO534" s="84" t="s">
        <v>4838</v>
      </c>
      <c r="AP534" s="84" t="s">
        <v>471</v>
      </c>
      <c r="AQ534" s="84" t="s">
        <v>122</v>
      </c>
      <c r="AR534" s="85">
        <v>1</v>
      </c>
      <c r="AS534" s="86">
        <v>1.5</v>
      </c>
      <c r="AT534" s="86">
        <v>1E-3</v>
      </c>
      <c r="AU534" s="86">
        <v>1.5</v>
      </c>
      <c r="AV534" s="84" t="s">
        <v>8</v>
      </c>
      <c r="AW534" s="86">
        <v>90</v>
      </c>
      <c r="AX534" s="84" t="s">
        <v>68</v>
      </c>
      <c r="AY534" s="84" t="s">
        <v>68</v>
      </c>
      <c r="AZ534" s="84" t="s">
        <v>68</v>
      </c>
      <c r="BA534" s="84" t="s">
        <v>68</v>
      </c>
      <c r="BB534" s="84" t="s">
        <v>68</v>
      </c>
      <c r="BC534" s="84" t="s">
        <v>125</v>
      </c>
      <c r="BD534" s="84" t="s">
        <v>74</v>
      </c>
      <c r="BE534" s="84" t="s">
        <v>78</v>
      </c>
      <c r="BF534" s="84" t="s">
        <v>122</v>
      </c>
      <c r="BG534" s="84" t="s">
        <v>69</v>
      </c>
      <c r="BH534" s="92" t="s">
        <v>4839</v>
      </c>
      <c r="BI534" s="84" t="s">
        <v>122</v>
      </c>
      <c r="BJ534" s="84" t="s">
        <v>4840</v>
      </c>
      <c r="BK534" s="84" t="s">
        <v>867</v>
      </c>
      <c r="BL534" s="84" t="s">
        <v>122</v>
      </c>
      <c r="BM534" s="84" t="s">
        <v>74</v>
      </c>
      <c r="BN534" s="84" t="s">
        <v>70</v>
      </c>
      <c r="BO534" s="84" t="s">
        <v>71</v>
      </c>
      <c r="BP534" s="84" t="s">
        <v>122</v>
      </c>
      <c r="BQ534" s="84" t="s">
        <v>163</v>
      </c>
    </row>
    <row r="535" spans="1:69" ht="14.4" x14ac:dyDescent="0.3">
      <c r="A535" s="40" t="str">
        <f t="shared" si="268"/>
        <v>2025-09-05</v>
      </c>
      <c r="B535" s="40" t="str">
        <f t="shared" si="269"/>
        <v>SYD</v>
      </c>
      <c r="C535" s="39" t="str">
        <f t="shared" si="270"/>
        <v>40644104675</v>
      </c>
      <c r="D535" s="41" t="str">
        <f t="shared" si="271"/>
        <v>PKR253011309</v>
      </c>
      <c r="E535" s="41" t="str">
        <f t="shared" si="272"/>
        <v>596421455386</v>
      </c>
      <c r="F535" s="39" t="str">
        <f t="shared" si="273"/>
        <v>2254240</v>
      </c>
      <c r="G535" s="39" t="str">
        <f t="shared" si="274"/>
        <v>WISE EXPRESS(VITAHUB)</v>
      </c>
      <c r="H535" s="41" t="str">
        <f t="shared" si="275"/>
        <v>김미소</v>
      </c>
      <c r="I535" s="39" t="str">
        <f t="shared" si="276"/>
        <v>22760</v>
      </c>
      <c r="J535" s="52" t="str">
        <f t="shared" si="277"/>
        <v/>
      </c>
      <c r="K535" s="75">
        <f t="shared" si="278"/>
        <v>1</v>
      </c>
      <c r="L535" s="76">
        <f t="shared" si="279"/>
        <v>1</v>
      </c>
      <c r="M535" s="76">
        <f t="shared" si="280"/>
        <v>1E-3</v>
      </c>
      <c r="N535" s="76">
        <f t="shared" si="281"/>
        <v>1</v>
      </c>
      <c r="O535" s="42">
        <f t="shared" si="282"/>
        <v>1</v>
      </c>
      <c r="P535" s="39" t="str">
        <f t="shared" si="283"/>
        <v>목록(Manifest)</v>
      </c>
      <c r="Q535" s="72">
        <f t="shared" si="284"/>
        <v>35</v>
      </c>
      <c r="R535" s="43" t="str">
        <f t="shared" si="285"/>
        <v>5X033</v>
      </c>
      <c r="S535" s="82" t="str">
        <f t="shared" si="286"/>
        <v/>
      </c>
      <c r="T535" s="40">
        <f t="shared" si="287"/>
        <v>45905</v>
      </c>
      <c r="U535" s="44">
        <v>2500</v>
      </c>
      <c r="V535" s="44">
        <f t="shared" si="288"/>
        <v>0</v>
      </c>
      <c r="W535" s="77">
        <f t="shared" si="289"/>
        <v>2500</v>
      </c>
      <c r="X535" s="78">
        <f t="shared" si="290"/>
        <v>0</v>
      </c>
      <c r="Y535" s="44" cm="1">
        <f t="array" ref="Y535">_xlfn.IFNA(_xlfn.IFS(AND(Q535&gt;=2000, Q535&lt;3000), 10000, AND(Q535&gt;=3000, Q535&lt;4000), 15000, AND(Q535&gt;=4000, Q535&lt;5000), 20000, AND(Q535&gt;=5000), 25000),0)</f>
        <v>0</v>
      </c>
      <c r="Z535" s="91">
        <f t="shared" si="291"/>
        <v>0</v>
      </c>
      <c r="AA535" s="44">
        <f t="shared" si="292"/>
        <v>0</v>
      </c>
      <c r="AB535" s="44"/>
      <c r="AC535" s="44"/>
      <c r="AD535" s="44"/>
      <c r="AE535" s="44">
        <f>VLOOKUP(O535,정산업데이트!$A$6:$B$12,2,10)</f>
        <v>0</v>
      </c>
      <c r="AF535" s="44"/>
      <c r="AG535" s="79">
        <f t="shared" si="293"/>
        <v>0</v>
      </c>
      <c r="AH535" s="80">
        <f t="shared" si="294"/>
        <v>2500</v>
      </c>
      <c r="AI535" s="93"/>
      <c r="AJ535" s="84" t="s">
        <v>3202</v>
      </c>
      <c r="AK535" s="84" t="s">
        <v>73</v>
      </c>
      <c r="AL535" s="84" t="s">
        <v>3203</v>
      </c>
      <c r="AM535" s="84" t="s">
        <v>4841</v>
      </c>
      <c r="AN535" s="84" t="s">
        <v>4842</v>
      </c>
      <c r="AO535" s="84" t="s">
        <v>4843</v>
      </c>
      <c r="AP535" s="84" t="s">
        <v>4844</v>
      </c>
      <c r="AQ535" s="84" t="s">
        <v>122</v>
      </c>
      <c r="AR535" s="85">
        <v>1</v>
      </c>
      <c r="AS535" s="86">
        <v>1</v>
      </c>
      <c r="AT535" s="86">
        <v>1E-3</v>
      </c>
      <c r="AU535" s="86">
        <v>1</v>
      </c>
      <c r="AV535" s="84" t="s">
        <v>7</v>
      </c>
      <c r="AW535" s="86">
        <v>35</v>
      </c>
      <c r="AX535" s="84" t="s">
        <v>68</v>
      </c>
      <c r="AY535" s="84" t="s">
        <v>68</v>
      </c>
      <c r="AZ535" s="84" t="s">
        <v>68</v>
      </c>
      <c r="BA535" s="84" t="s">
        <v>68</v>
      </c>
      <c r="BB535" s="84" t="s">
        <v>68</v>
      </c>
      <c r="BC535" s="84" t="s">
        <v>124</v>
      </c>
      <c r="BD535" s="84" t="s">
        <v>87</v>
      </c>
      <c r="BE535" s="84" t="s">
        <v>88</v>
      </c>
      <c r="BF535" s="84" t="s">
        <v>122</v>
      </c>
      <c r="BG535" s="84" t="s">
        <v>69</v>
      </c>
      <c r="BH535" s="92" t="s">
        <v>4845</v>
      </c>
      <c r="BI535" s="84" t="s">
        <v>122</v>
      </c>
      <c r="BJ535" s="84" t="s">
        <v>4846</v>
      </c>
      <c r="BK535" s="84" t="s">
        <v>867</v>
      </c>
      <c r="BL535" s="84" t="s">
        <v>122</v>
      </c>
      <c r="BM535" s="84" t="s">
        <v>87</v>
      </c>
      <c r="BN535" s="84" t="s">
        <v>70</v>
      </c>
      <c r="BO535" s="84" t="s">
        <v>71</v>
      </c>
      <c r="BP535" s="84" t="s">
        <v>122</v>
      </c>
      <c r="BQ535" s="84" t="s">
        <v>163</v>
      </c>
    </row>
    <row r="536" spans="1:69" ht="14.4" x14ac:dyDescent="0.3">
      <c r="A536" s="40" t="str">
        <f t="shared" si="268"/>
        <v>2025-09-05</v>
      </c>
      <c r="B536" s="40" t="str">
        <f t="shared" si="269"/>
        <v>SYD</v>
      </c>
      <c r="C536" s="39" t="str">
        <f t="shared" si="270"/>
        <v>40644104675</v>
      </c>
      <c r="D536" s="41" t="str">
        <f t="shared" si="271"/>
        <v>PKR253011312</v>
      </c>
      <c r="E536" s="41" t="str">
        <f t="shared" si="272"/>
        <v>596421455412</v>
      </c>
      <c r="F536" s="39" t="str">
        <f t="shared" si="273"/>
        <v>2254240</v>
      </c>
      <c r="G536" s="39" t="str">
        <f t="shared" si="274"/>
        <v>WISE EXPRESS(VITAHUB)</v>
      </c>
      <c r="H536" s="41" t="str">
        <f t="shared" si="275"/>
        <v>이유자</v>
      </c>
      <c r="I536" s="39" t="str">
        <f t="shared" si="276"/>
        <v>02058</v>
      </c>
      <c r="J536" s="52" t="str">
        <f t="shared" si="277"/>
        <v/>
      </c>
      <c r="K536" s="75">
        <f t="shared" si="278"/>
        <v>1</v>
      </c>
      <c r="L536" s="76">
        <f t="shared" si="279"/>
        <v>1</v>
      </c>
      <c r="M536" s="76">
        <f t="shared" si="280"/>
        <v>1E-3</v>
      </c>
      <c r="N536" s="76">
        <f t="shared" si="281"/>
        <v>1</v>
      </c>
      <c r="O536" s="42">
        <f t="shared" si="282"/>
        <v>1</v>
      </c>
      <c r="P536" s="39" t="str">
        <f t="shared" si="283"/>
        <v>목록(Manifest)</v>
      </c>
      <c r="Q536" s="72">
        <f t="shared" si="284"/>
        <v>35</v>
      </c>
      <c r="R536" s="43" t="str">
        <f t="shared" si="285"/>
        <v>5X033</v>
      </c>
      <c r="S536" s="82" t="str">
        <f t="shared" si="286"/>
        <v/>
      </c>
      <c r="T536" s="40">
        <f t="shared" si="287"/>
        <v>45905</v>
      </c>
      <c r="U536" s="44">
        <v>2500</v>
      </c>
      <c r="V536" s="44">
        <f t="shared" si="288"/>
        <v>0</v>
      </c>
      <c r="W536" s="77">
        <f t="shared" si="289"/>
        <v>2500</v>
      </c>
      <c r="X536" s="78">
        <f t="shared" si="290"/>
        <v>0</v>
      </c>
      <c r="Y536" s="44" cm="1">
        <f t="array" ref="Y536">_xlfn.IFNA(_xlfn.IFS(AND(Q536&gt;=2000, Q536&lt;3000), 10000, AND(Q536&gt;=3000, Q536&lt;4000), 15000, AND(Q536&gt;=4000, Q536&lt;5000), 20000, AND(Q536&gt;=5000), 25000),0)</f>
        <v>0</v>
      </c>
      <c r="Z536" s="91">
        <f t="shared" si="291"/>
        <v>0</v>
      </c>
      <c r="AA536" s="44">
        <f t="shared" si="292"/>
        <v>0</v>
      </c>
      <c r="AB536" s="44"/>
      <c r="AC536" s="44"/>
      <c r="AD536" s="44"/>
      <c r="AE536" s="44">
        <f>VLOOKUP(O536,정산업데이트!$A$6:$B$12,2,10)</f>
        <v>0</v>
      </c>
      <c r="AF536" s="44"/>
      <c r="AG536" s="79">
        <f t="shared" si="293"/>
        <v>0</v>
      </c>
      <c r="AH536" s="80">
        <f t="shared" si="294"/>
        <v>2500</v>
      </c>
      <c r="AI536" s="93"/>
      <c r="AJ536" s="84" t="s">
        <v>3202</v>
      </c>
      <c r="AK536" s="84" t="s">
        <v>73</v>
      </c>
      <c r="AL536" s="84" t="s">
        <v>3203</v>
      </c>
      <c r="AM536" s="84" t="s">
        <v>4847</v>
      </c>
      <c r="AN536" s="84" t="s">
        <v>4848</v>
      </c>
      <c r="AO536" s="84" t="s">
        <v>4849</v>
      </c>
      <c r="AP536" s="84" t="s">
        <v>4850</v>
      </c>
      <c r="AQ536" s="84" t="s">
        <v>122</v>
      </c>
      <c r="AR536" s="85">
        <v>1</v>
      </c>
      <c r="AS536" s="86">
        <v>1</v>
      </c>
      <c r="AT536" s="86">
        <v>1E-3</v>
      </c>
      <c r="AU536" s="86">
        <v>1</v>
      </c>
      <c r="AV536" s="84" t="s">
        <v>7</v>
      </c>
      <c r="AW536" s="86">
        <v>35</v>
      </c>
      <c r="AX536" s="84" t="s">
        <v>68</v>
      </c>
      <c r="AY536" s="84" t="s">
        <v>68</v>
      </c>
      <c r="AZ536" s="84" t="s">
        <v>68</v>
      </c>
      <c r="BA536" s="84" t="s">
        <v>68</v>
      </c>
      <c r="BB536" s="84" t="s">
        <v>68</v>
      </c>
      <c r="BC536" s="84" t="s">
        <v>124</v>
      </c>
      <c r="BD536" s="84" t="s">
        <v>87</v>
      </c>
      <c r="BE536" s="84" t="s">
        <v>88</v>
      </c>
      <c r="BF536" s="84" t="s">
        <v>122</v>
      </c>
      <c r="BG536" s="84" t="s">
        <v>69</v>
      </c>
      <c r="BH536" s="92" t="s">
        <v>4851</v>
      </c>
      <c r="BI536" s="84" t="s">
        <v>122</v>
      </c>
      <c r="BJ536" s="84" t="s">
        <v>4852</v>
      </c>
      <c r="BK536" s="84" t="s">
        <v>867</v>
      </c>
      <c r="BL536" s="84" t="s">
        <v>122</v>
      </c>
      <c r="BM536" s="84" t="s">
        <v>87</v>
      </c>
      <c r="BN536" s="84" t="s">
        <v>70</v>
      </c>
      <c r="BO536" s="84" t="s">
        <v>71</v>
      </c>
      <c r="BP536" s="84" t="s">
        <v>122</v>
      </c>
      <c r="BQ536" s="84" t="s">
        <v>163</v>
      </c>
    </row>
    <row r="537" spans="1:69" ht="14.4" x14ac:dyDescent="0.3">
      <c r="A537" s="40" t="str">
        <f t="shared" si="268"/>
        <v>2025-09-05</v>
      </c>
      <c r="B537" s="40" t="str">
        <f t="shared" si="269"/>
        <v>SYD</v>
      </c>
      <c r="C537" s="39" t="str">
        <f t="shared" si="270"/>
        <v>40644104675</v>
      </c>
      <c r="D537" s="41" t="str">
        <f t="shared" si="271"/>
        <v>PKR253011313</v>
      </c>
      <c r="E537" s="41" t="str">
        <f t="shared" si="272"/>
        <v>596421455423</v>
      </c>
      <c r="F537" s="39" t="str">
        <f t="shared" si="273"/>
        <v>2254240</v>
      </c>
      <c r="G537" s="39" t="str">
        <f t="shared" si="274"/>
        <v>WISE EXPRESS(VITAHUB)</v>
      </c>
      <c r="H537" s="41" t="str">
        <f t="shared" si="275"/>
        <v>이윤희</v>
      </c>
      <c r="I537" s="39" t="str">
        <f t="shared" si="276"/>
        <v>35243</v>
      </c>
      <c r="J537" s="52" t="str">
        <f t="shared" si="277"/>
        <v/>
      </c>
      <c r="K537" s="75">
        <f t="shared" si="278"/>
        <v>1</v>
      </c>
      <c r="L537" s="76">
        <f t="shared" si="279"/>
        <v>1</v>
      </c>
      <c r="M537" s="76">
        <f t="shared" si="280"/>
        <v>1E-3</v>
      </c>
      <c r="N537" s="76">
        <f t="shared" si="281"/>
        <v>1</v>
      </c>
      <c r="O537" s="42">
        <f t="shared" si="282"/>
        <v>1</v>
      </c>
      <c r="P537" s="39" t="str">
        <f t="shared" si="283"/>
        <v>목록(Manifest)</v>
      </c>
      <c r="Q537" s="72">
        <f t="shared" si="284"/>
        <v>35</v>
      </c>
      <c r="R537" s="43" t="str">
        <f t="shared" si="285"/>
        <v>5X033</v>
      </c>
      <c r="S537" s="82" t="str">
        <f t="shared" si="286"/>
        <v/>
      </c>
      <c r="T537" s="40">
        <f t="shared" si="287"/>
        <v>45905</v>
      </c>
      <c r="U537" s="44">
        <v>2500</v>
      </c>
      <c r="V537" s="44">
        <f t="shared" si="288"/>
        <v>0</v>
      </c>
      <c r="W537" s="77">
        <f t="shared" si="289"/>
        <v>2500</v>
      </c>
      <c r="X537" s="78">
        <f t="shared" si="290"/>
        <v>0</v>
      </c>
      <c r="Y537" s="44" cm="1">
        <f t="array" ref="Y537">_xlfn.IFNA(_xlfn.IFS(AND(Q537&gt;=2000, Q537&lt;3000), 10000, AND(Q537&gt;=3000, Q537&lt;4000), 15000, AND(Q537&gt;=4000, Q537&lt;5000), 20000, AND(Q537&gt;=5000), 25000),0)</f>
        <v>0</v>
      </c>
      <c r="Z537" s="91">
        <f t="shared" si="291"/>
        <v>0</v>
      </c>
      <c r="AA537" s="44">
        <f t="shared" si="292"/>
        <v>0</v>
      </c>
      <c r="AB537" s="44"/>
      <c r="AC537" s="44"/>
      <c r="AD537" s="44"/>
      <c r="AE537" s="44">
        <f>VLOOKUP(O537,정산업데이트!$A$6:$B$12,2,10)</f>
        <v>0</v>
      </c>
      <c r="AF537" s="44"/>
      <c r="AG537" s="79">
        <f t="shared" si="293"/>
        <v>0</v>
      </c>
      <c r="AH537" s="80">
        <f t="shared" si="294"/>
        <v>2500</v>
      </c>
      <c r="AI537" s="93"/>
      <c r="AJ537" s="84" t="s">
        <v>3202</v>
      </c>
      <c r="AK537" s="84" t="s">
        <v>73</v>
      </c>
      <c r="AL537" s="84" t="s">
        <v>3203</v>
      </c>
      <c r="AM537" s="84" t="s">
        <v>4853</v>
      </c>
      <c r="AN537" s="84" t="s">
        <v>312</v>
      </c>
      <c r="AO537" s="84" t="s">
        <v>4854</v>
      </c>
      <c r="AP537" s="84" t="s">
        <v>1372</v>
      </c>
      <c r="AQ537" s="84" t="s">
        <v>122</v>
      </c>
      <c r="AR537" s="85">
        <v>1</v>
      </c>
      <c r="AS537" s="86">
        <v>1</v>
      </c>
      <c r="AT537" s="86">
        <v>1E-3</v>
      </c>
      <c r="AU537" s="86">
        <v>1</v>
      </c>
      <c r="AV537" s="84" t="s">
        <v>7</v>
      </c>
      <c r="AW537" s="86">
        <v>35</v>
      </c>
      <c r="AX537" s="84" t="s">
        <v>68</v>
      </c>
      <c r="AY537" s="84" t="s">
        <v>68</v>
      </c>
      <c r="AZ537" s="84" t="s">
        <v>68</v>
      </c>
      <c r="BA537" s="84" t="s">
        <v>68</v>
      </c>
      <c r="BB537" s="84" t="s">
        <v>68</v>
      </c>
      <c r="BC537" s="84" t="s">
        <v>124</v>
      </c>
      <c r="BD537" s="84" t="s">
        <v>87</v>
      </c>
      <c r="BE537" s="84" t="s">
        <v>88</v>
      </c>
      <c r="BF537" s="84" t="s">
        <v>122</v>
      </c>
      <c r="BG537" s="84" t="s">
        <v>69</v>
      </c>
      <c r="BH537" s="92" t="s">
        <v>4855</v>
      </c>
      <c r="BI537" s="84" t="s">
        <v>122</v>
      </c>
      <c r="BJ537" s="84" t="s">
        <v>4856</v>
      </c>
      <c r="BK537" s="84" t="s">
        <v>867</v>
      </c>
      <c r="BL537" s="84" t="s">
        <v>122</v>
      </c>
      <c r="BM537" s="84" t="s">
        <v>87</v>
      </c>
      <c r="BN537" s="84" t="s">
        <v>70</v>
      </c>
      <c r="BO537" s="84" t="s">
        <v>71</v>
      </c>
      <c r="BP537" s="84" t="s">
        <v>122</v>
      </c>
      <c r="BQ537" s="84" t="s">
        <v>163</v>
      </c>
    </row>
    <row r="538" spans="1:69" ht="14.4" x14ac:dyDescent="0.3">
      <c r="A538" s="40" t="str">
        <f t="shared" si="268"/>
        <v>2025-09-05</v>
      </c>
      <c r="B538" s="40" t="str">
        <f t="shared" si="269"/>
        <v>SYD</v>
      </c>
      <c r="C538" s="39" t="str">
        <f t="shared" si="270"/>
        <v>40644104675</v>
      </c>
      <c r="D538" s="41" t="str">
        <f t="shared" si="271"/>
        <v>PKR253011314</v>
      </c>
      <c r="E538" s="41" t="str">
        <f t="shared" si="272"/>
        <v>596421455434</v>
      </c>
      <c r="F538" s="39" t="str">
        <f t="shared" si="273"/>
        <v>2254240</v>
      </c>
      <c r="G538" s="39" t="str">
        <f t="shared" si="274"/>
        <v>WISE EXPRESS(VITAHUB)</v>
      </c>
      <c r="H538" s="41" t="str">
        <f t="shared" si="275"/>
        <v>정하니</v>
      </c>
      <c r="I538" s="39" t="str">
        <f t="shared" si="276"/>
        <v>16272</v>
      </c>
      <c r="J538" s="52" t="str">
        <f t="shared" si="277"/>
        <v/>
      </c>
      <c r="K538" s="75">
        <f t="shared" si="278"/>
        <v>1</v>
      </c>
      <c r="L538" s="76">
        <f t="shared" si="279"/>
        <v>2</v>
      </c>
      <c r="M538" s="76">
        <f t="shared" si="280"/>
        <v>1E-3</v>
      </c>
      <c r="N538" s="76">
        <f t="shared" si="281"/>
        <v>2</v>
      </c>
      <c r="O538" s="42">
        <f t="shared" si="282"/>
        <v>2</v>
      </c>
      <c r="P538" s="39" t="str">
        <f t="shared" si="283"/>
        <v>목록(Manifest)</v>
      </c>
      <c r="Q538" s="72">
        <f t="shared" si="284"/>
        <v>70</v>
      </c>
      <c r="R538" s="43" t="str">
        <f t="shared" si="285"/>
        <v>5X033</v>
      </c>
      <c r="S538" s="82" t="str">
        <f t="shared" si="286"/>
        <v/>
      </c>
      <c r="T538" s="40">
        <f t="shared" si="287"/>
        <v>45905</v>
      </c>
      <c r="U538" s="44">
        <v>2500</v>
      </c>
      <c r="V538" s="44">
        <f t="shared" si="288"/>
        <v>0</v>
      </c>
      <c r="W538" s="77">
        <f t="shared" si="289"/>
        <v>2500</v>
      </c>
      <c r="X538" s="78">
        <f t="shared" si="290"/>
        <v>0</v>
      </c>
      <c r="Y538" s="44" cm="1">
        <f t="array" ref="Y538">_xlfn.IFNA(_xlfn.IFS(AND(Q538&gt;=2000, Q538&lt;3000), 10000, AND(Q538&gt;=3000, Q538&lt;4000), 15000, AND(Q538&gt;=4000, Q538&lt;5000), 20000, AND(Q538&gt;=5000), 25000),0)</f>
        <v>0</v>
      </c>
      <c r="Z538" s="91">
        <f t="shared" si="291"/>
        <v>0</v>
      </c>
      <c r="AA538" s="44">
        <f t="shared" si="292"/>
        <v>0</v>
      </c>
      <c r="AB538" s="44"/>
      <c r="AC538" s="44"/>
      <c r="AD538" s="44"/>
      <c r="AE538" s="44">
        <f>VLOOKUP(O538,정산업데이트!$A$6:$B$12,2,10)</f>
        <v>0</v>
      </c>
      <c r="AF538" s="44"/>
      <c r="AG538" s="79">
        <f t="shared" si="293"/>
        <v>0</v>
      </c>
      <c r="AH538" s="80">
        <f t="shared" si="294"/>
        <v>2500</v>
      </c>
      <c r="AI538" s="93"/>
      <c r="AJ538" s="84" t="s">
        <v>3202</v>
      </c>
      <c r="AK538" s="84" t="s">
        <v>73</v>
      </c>
      <c r="AL538" s="84" t="s">
        <v>3203</v>
      </c>
      <c r="AM538" s="84" t="s">
        <v>4857</v>
      </c>
      <c r="AN538" s="84" t="s">
        <v>4858</v>
      </c>
      <c r="AO538" s="84" t="s">
        <v>4859</v>
      </c>
      <c r="AP538" s="84" t="s">
        <v>4860</v>
      </c>
      <c r="AQ538" s="84" t="s">
        <v>122</v>
      </c>
      <c r="AR538" s="85">
        <v>1</v>
      </c>
      <c r="AS538" s="86">
        <v>2</v>
      </c>
      <c r="AT538" s="86">
        <v>1E-3</v>
      </c>
      <c r="AU538" s="86">
        <v>2</v>
      </c>
      <c r="AV538" s="84" t="s">
        <v>7</v>
      </c>
      <c r="AW538" s="86">
        <v>70</v>
      </c>
      <c r="AX538" s="84" t="s">
        <v>68</v>
      </c>
      <c r="AY538" s="84" t="s">
        <v>68</v>
      </c>
      <c r="AZ538" s="84" t="s">
        <v>68</v>
      </c>
      <c r="BA538" s="84" t="s">
        <v>68</v>
      </c>
      <c r="BB538" s="84" t="s">
        <v>68</v>
      </c>
      <c r="BC538" s="84" t="s">
        <v>124</v>
      </c>
      <c r="BD538" s="84" t="s">
        <v>87</v>
      </c>
      <c r="BE538" s="84" t="s">
        <v>88</v>
      </c>
      <c r="BF538" s="84" t="s">
        <v>122</v>
      </c>
      <c r="BG538" s="84" t="s">
        <v>69</v>
      </c>
      <c r="BH538" s="92" t="s">
        <v>4861</v>
      </c>
      <c r="BI538" s="84" t="s">
        <v>122</v>
      </c>
      <c r="BJ538" s="84" t="s">
        <v>4862</v>
      </c>
      <c r="BK538" s="84" t="s">
        <v>867</v>
      </c>
      <c r="BL538" s="84" t="s">
        <v>122</v>
      </c>
      <c r="BM538" s="84" t="s">
        <v>87</v>
      </c>
      <c r="BN538" s="84" t="s">
        <v>70</v>
      </c>
      <c r="BO538" s="84" t="s">
        <v>71</v>
      </c>
      <c r="BP538" s="84" t="s">
        <v>122</v>
      </c>
      <c r="BQ538" s="84" t="s">
        <v>163</v>
      </c>
    </row>
    <row r="539" spans="1:69" ht="14.4" x14ac:dyDescent="0.3">
      <c r="A539" s="40" t="str">
        <f t="shared" si="268"/>
        <v>2025-09-05</v>
      </c>
      <c r="B539" s="40" t="str">
        <f t="shared" si="269"/>
        <v>SYD</v>
      </c>
      <c r="C539" s="39" t="str">
        <f t="shared" si="270"/>
        <v>40644104675</v>
      </c>
      <c r="D539" s="41" t="str">
        <f t="shared" si="271"/>
        <v>PKR252999776</v>
      </c>
      <c r="E539" s="41" t="str">
        <f t="shared" si="272"/>
        <v>596421454303</v>
      </c>
      <c r="F539" s="39" t="str">
        <f t="shared" si="273"/>
        <v>2254239</v>
      </c>
      <c r="G539" s="39" t="str">
        <f t="shared" si="274"/>
        <v>WISE EXPRESS(BIOSYDNEY)</v>
      </c>
      <c r="H539" s="41" t="str">
        <f t="shared" si="275"/>
        <v>김종필</v>
      </c>
      <c r="I539" s="39" t="str">
        <f t="shared" si="276"/>
        <v>36452</v>
      </c>
      <c r="J539" s="52" t="str">
        <f t="shared" si="277"/>
        <v/>
      </c>
      <c r="K539" s="75">
        <f t="shared" si="278"/>
        <v>1</v>
      </c>
      <c r="L539" s="76">
        <f t="shared" si="279"/>
        <v>1</v>
      </c>
      <c r="M539" s="76">
        <f t="shared" si="280"/>
        <v>1E-3</v>
      </c>
      <c r="N539" s="76">
        <f t="shared" si="281"/>
        <v>1</v>
      </c>
      <c r="O539" s="42">
        <f t="shared" si="282"/>
        <v>1</v>
      </c>
      <c r="P539" s="39" t="str">
        <f t="shared" si="283"/>
        <v>일반(목록배제,Normal-Manifest Exception)</v>
      </c>
      <c r="Q539" s="72">
        <f t="shared" si="284"/>
        <v>120</v>
      </c>
      <c r="R539" s="43" t="str">
        <f t="shared" si="285"/>
        <v>5X033</v>
      </c>
      <c r="S539" s="82" t="str">
        <f t="shared" si="286"/>
        <v/>
      </c>
      <c r="T539" s="40">
        <f t="shared" si="287"/>
        <v>45905</v>
      </c>
      <c r="U539" s="44">
        <v>2500</v>
      </c>
      <c r="V539" s="44">
        <f t="shared" si="288"/>
        <v>0</v>
      </c>
      <c r="W539" s="77">
        <f t="shared" si="289"/>
        <v>2500</v>
      </c>
      <c r="X539" s="78">
        <f t="shared" si="290"/>
        <v>0</v>
      </c>
      <c r="Y539" s="44" cm="1">
        <f t="array" ref="Y539">_xlfn.IFNA(_xlfn.IFS(AND(Q539&gt;=2000, Q539&lt;3000), 10000, AND(Q539&gt;=3000, Q539&lt;4000), 15000, AND(Q539&gt;=4000, Q539&lt;5000), 20000, AND(Q539&gt;=5000), 25000),0)</f>
        <v>0</v>
      </c>
      <c r="Z539" s="91">
        <f t="shared" si="291"/>
        <v>300</v>
      </c>
      <c r="AA539" s="44">
        <f t="shared" si="292"/>
        <v>0</v>
      </c>
      <c r="AB539" s="44"/>
      <c r="AC539" s="44"/>
      <c r="AD539" s="44"/>
      <c r="AE539" s="44">
        <f>VLOOKUP(O539,정산업데이트!$A$6:$B$12,2,10)</f>
        <v>0</v>
      </c>
      <c r="AF539" s="44"/>
      <c r="AG539" s="79">
        <f t="shared" si="293"/>
        <v>300</v>
      </c>
      <c r="AH539" s="80">
        <f t="shared" si="294"/>
        <v>2800</v>
      </c>
      <c r="AI539" s="93"/>
      <c r="AJ539" s="84" t="s">
        <v>3202</v>
      </c>
      <c r="AK539" s="84" t="s">
        <v>73</v>
      </c>
      <c r="AL539" s="84" t="s">
        <v>3203</v>
      </c>
      <c r="AM539" s="84" t="s">
        <v>4863</v>
      </c>
      <c r="AN539" s="84" t="s">
        <v>4864</v>
      </c>
      <c r="AO539" s="84" t="s">
        <v>4865</v>
      </c>
      <c r="AP539" s="84" t="s">
        <v>4866</v>
      </c>
      <c r="AQ539" s="84" t="s">
        <v>122</v>
      </c>
      <c r="AR539" s="85">
        <v>1</v>
      </c>
      <c r="AS539" s="86">
        <v>1</v>
      </c>
      <c r="AT539" s="86">
        <v>1E-3</v>
      </c>
      <c r="AU539" s="86">
        <v>1</v>
      </c>
      <c r="AV539" s="84" t="s">
        <v>8</v>
      </c>
      <c r="AW539" s="86">
        <v>120</v>
      </c>
      <c r="AX539" s="84" t="s">
        <v>68</v>
      </c>
      <c r="AY539" s="84" t="s">
        <v>68</v>
      </c>
      <c r="AZ539" s="84" t="s">
        <v>68</v>
      </c>
      <c r="BA539" s="84" t="s">
        <v>68</v>
      </c>
      <c r="BB539" s="84" t="s">
        <v>68</v>
      </c>
      <c r="BC539" s="84" t="s">
        <v>126</v>
      </c>
      <c r="BD539" s="84" t="s">
        <v>90</v>
      </c>
      <c r="BE539" s="84" t="s">
        <v>111</v>
      </c>
      <c r="BF539" s="84" t="s">
        <v>122</v>
      </c>
      <c r="BG539" s="84" t="s">
        <v>69</v>
      </c>
      <c r="BH539" s="92" t="s">
        <v>4867</v>
      </c>
      <c r="BI539" s="84" t="s">
        <v>122</v>
      </c>
      <c r="BJ539" s="84" t="s">
        <v>4868</v>
      </c>
      <c r="BK539" s="84" t="s">
        <v>867</v>
      </c>
      <c r="BL539" s="84" t="s">
        <v>122</v>
      </c>
      <c r="BM539" s="84" t="s">
        <v>90</v>
      </c>
      <c r="BN539" s="84" t="s">
        <v>70</v>
      </c>
      <c r="BO539" s="84" t="s">
        <v>71</v>
      </c>
      <c r="BP539" s="84" t="s">
        <v>122</v>
      </c>
      <c r="BQ539" s="84" t="s">
        <v>163</v>
      </c>
    </row>
    <row r="540" spans="1:69" ht="14.4" customHeight="1" x14ac:dyDescent="0.3">
      <c r="A540" s="40" t="str">
        <f t="shared" si="268"/>
        <v>2025-09-05</v>
      </c>
      <c r="B540" s="40" t="str">
        <f t="shared" si="269"/>
        <v>SYD</v>
      </c>
      <c r="C540" s="39" t="str">
        <f t="shared" si="270"/>
        <v>40644104675</v>
      </c>
      <c r="D540" s="41" t="str">
        <f t="shared" si="271"/>
        <v>PKR253059131</v>
      </c>
      <c r="E540" s="41" t="str">
        <f t="shared" si="272"/>
        <v>596421456705</v>
      </c>
      <c r="F540" s="39" t="str">
        <f t="shared" si="273"/>
        <v>2254229</v>
      </c>
      <c r="G540" s="39" t="str">
        <f t="shared" si="274"/>
        <v>WISE EXPRESS(MELLOWCOFFEE)</v>
      </c>
      <c r="H540" s="41" t="str">
        <f t="shared" si="275"/>
        <v>강상욱</v>
      </c>
      <c r="I540" s="39" t="str">
        <f t="shared" si="276"/>
        <v>51594</v>
      </c>
      <c r="J540" s="52" t="str">
        <f t="shared" si="277"/>
        <v/>
      </c>
      <c r="K540" s="75">
        <f t="shared" si="278"/>
        <v>1</v>
      </c>
      <c r="L540" s="76">
        <f t="shared" si="279"/>
        <v>2</v>
      </c>
      <c r="M540" s="76">
        <f t="shared" si="280"/>
        <v>1E-3</v>
      </c>
      <c r="N540" s="76">
        <f t="shared" si="281"/>
        <v>2</v>
      </c>
      <c r="O540" s="42">
        <f t="shared" si="282"/>
        <v>2</v>
      </c>
      <c r="P540" s="39" t="str">
        <f t="shared" si="283"/>
        <v>목록(Manifest)</v>
      </c>
      <c r="Q540" s="72">
        <f t="shared" si="284"/>
        <v>50</v>
      </c>
      <c r="R540" s="43" t="str">
        <f t="shared" si="285"/>
        <v>5X033</v>
      </c>
      <c r="S540" s="82" t="str">
        <f t="shared" si="286"/>
        <v/>
      </c>
      <c r="T540" s="40">
        <f t="shared" si="287"/>
        <v>45905</v>
      </c>
      <c r="U540" s="44">
        <v>2500</v>
      </c>
      <c r="V540" s="44">
        <f t="shared" si="288"/>
        <v>0</v>
      </c>
      <c r="W540" s="77">
        <f t="shared" si="289"/>
        <v>2500</v>
      </c>
      <c r="X540" s="78">
        <f t="shared" si="290"/>
        <v>0</v>
      </c>
      <c r="Y540" s="44" cm="1">
        <f t="array" ref="Y540">_xlfn.IFNA(_xlfn.IFS(AND(Q540&gt;=2000, Q540&lt;3000), 10000, AND(Q540&gt;=3000, Q540&lt;4000), 15000, AND(Q540&gt;=4000, Q540&lt;5000), 20000, AND(Q540&gt;=5000), 25000),0)</f>
        <v>0</v>
      </c>
      <c r="Z540" s="91">
        <f t="shared" si="291"/>
        <v>0</v>
      </c>
      <c r="AA540" s="44">
        <f t="shared" si="292"/>
        <v>0</v>
      </c>
      <c r="AB540" s="44"/>
      <c r="AC540" s="44"/>
      <c r="AD540" s="44"/>
      <c r="AE540" s="44">
        <f>VLOOKUP(O540,정산업데이트!$A$6:$B$12,2,10)</f>
        <v>0</v>
      </c>
      <c r="AF540" s="44"/>
      <c r="AG540" s="79">
        <f t="shared" si="293"/>
        <v>0</v>
      </c>
      <c r="AH540" s="80">
        <f t="shared" si="294"/>
        <v>2500</v>
      </c>
      <c r="AI540" s="93"/>
      <c r="AJ540" s="84" t="s">
        <v>3202</v>
      </c>
      <c r="AK540" s="84" t="s">
        <v>73</v>
      </c>
      <c r="AL540" s="84" t="s">
        <v>3203</v>
      </c>
      <c r="AM540" s="84" t="s">
        <v>4869</v>
      </c>
      <c r="AN540" s="84" t="s">
        <v>4870</v>
      </c>
      <c r="AO540" s="84" t="s">
        <v>4871</v>
      </c>
      <c r="AP540" s="84" t="s">
        <v>4872</v>
      </c>
      <c r="AQ540" s="84" t="s">
        <v>122</v>
      </c>
      <c r="AR540" s="85">
        <v>1</v>
      </c>
      <c r="AS540" s="86">
        <v>2</v>
      </c>
      <c r="AT540" s="86">
        <v>1E-3</v>
      </c>
      <c r="AU540" s="86">
        <v>2</v>
      </c>
      <c r="AV540" s="84" t="s">
        <v>7</v>
      </c>
      <c r="AW540" s="86">
        <v>50</v>
      </c>
      <c r="AX540" s="84" t="s">
        <v>68</v>
      </c>
      <c r="AY540" s="84" t="s">
        <v>68</v>
      </c>
      <c r="AZ540" s="84" t="s">
        <v>68</v>
      </c>
      <c r="BA540" s="84" t="s">
        <v>68</v>
      </c>
      <c r="BB540" s="84" t="s">
        <v>68</v>
      </c>
      <c r="BC540" s="84" t="s">
        <v>153</v>
      </c>
      <c r="BD540" s="84" t="s">
        <v>154</v>
      </c>
      <c r="BE540" s="84" t="s">
        <v>77</v>
      </c>
      <c r="BF540" s="84" t="s">
        <v>122</v>
      </c>
      <c r="BG540" s="84" t="s">
        <v>69</v>
      </c>
      <c r="BH540" s="92" t="s">
        <v>4873</v>
      </c>
      <c r="BI540" s="84" t="s">
        <v>122</v>
      </c>
      <c r="BJ540" s="84" t="s">
        <v>4874</v>
      </c>
      <c r="BK540" s="84" t="s">
        <v>867</v>
      </c>
      <c r="BL540" s="84" t="s">
        <v>122</v>
      </c>
      <c r="BM540" s="84" t="s">
        <v>154</v>
      </c>
      <c r="BN540" s="84" t="s">
        <v>70</v>
      </c>
      <c r="BO540" s="84" t="s">
        <v>71</v>
      </c>
      <c r="BP540" s="84" t="s">
        <v>122</v>
      </c>
      <c r="BQ540" s="84" t="s">
        <v>163</v>
      </c>
    </row>
    <row r="541" spans="1:69" ht="14.4" x14ac:dyDescent="0.3">
      <c r="A541" s="40" t="str">
        <f t="shared" si="268"/>
        <v>2025-09-05</v>
      </c>
      <c r="B541" s="40" t="str">
        <f t="shared" si="269"/>
        <v>SYD</v>
      </c>
      <c r="C541" s="39" t="str">
        <f t="shared" si="270"/>
        <v>40644104675</v>
      </c>
      <c r="D541" s="41" t="str">
        <f t="shared" si="271"/>
        <v>PAU029773663</v>
      </c>
      <c r="E541" s="41" t="str">
        <f t="shared" si="272"/>
        <v>596421454701</v>
      </c>
      <c r="F541" s="39" t="str">
        <f t="shared" si="273"/>
        <v>2254252</v>
      </c>
      <c r="G541" s="39" t="str">
        <f t="shared" si="274"/>
        <v>WISE EXPRESS(AUSTRAPHARM)</v>
      </c>
      <c r="H541" s="41" t="str">
        <f t="shared" si="275"/>
        <v>전외순</v>
      </c>
      <c r="I541" s="39" t="str">
        <f t="shared" si="276"/>
        <v>52694</v>
      </c>
      <c r="J541" s="52" t="str">
        <f t="shared" si="277"/>
        <v/>
      </c>
      <c r="K541" s="75">
        <f t="shared" si="278"/>
        <v>1</v>
      </c>
      <c r="L541" s="76">
        <f t="shared" si="279"/>
        <v>1</v>
      </c>
      <c r="M541" s="76">
        <f t="shared" si="280"/>
        <v>1E-3</v>
      </c>
      <c r="N541" s="76">
        <f t="shared" si="281"/>
        <v>1</v>
      </c>
      <c r="O541" s="42">
        <f t="shared" si="282"/>
        <v>1</v>
      </c>
      <c r="P541" s="39" t="str">
        <f t="shared" si="283"/>
        <v>목록(Manifest)</v>
      </c>
      <c r="Q541" s="72">
        <f t="shared" si="284"/>
        <v>115</v>
      </c>
      <c r="R541" s="43" t="str">
        <f t="shared" si="285"/>
        <v>5X033</v>
      </c>
      <c r="S541" s="82" t="str">
        <f t="shared" si="286"/>
        <v/>
      </c>
      <c r="T541" s="40">
        <f t="shared" si="287"/>
        <v>45905</v>
      </c>
      <c r="U541" s="44">
        <v>2500</v>
      </c>
      <c r="V541" s="44">
        <f t="shared" si="288"/>
        <v>0</v>
      </c>
      <c r="W541" s="77">
        <f t="shared" si="289"/>
        <v>2500</v>
      </c>
      <c r="X541" s="78">
        <f t="shared" si="290"/>
        <v>0</v>
      </c>
      <c r="Y541" s="44" cm="1">
        <f t="array" ref="Y541">_xlfn.IFNA(_xlfn.IFS(AND(Q541&gt;=2000, Q541&lt;3000), 10000, AND(Q541&gt;=3000, Q541&lt;4000), 15000, AND(Q541&gt;=4000, Q541&lt;5000), 20000, AND(Q541&gt;=5000), 25000),0)</f>
        <v>0</v>
      </c>
      <c r="Z541" s="91">
        <f t="shared" si="291"/>
        <v>0</v>
      </c>
      <c r="AA541" s="44">
        <f t="shared" si="292"/>
        <v>0</v>
      </c>
      <c r="AB541" s="44"/>
      <c r="AC541" s="44"/>
      <c r="AD541" s="44"/>
      <c r="AE541" s="44">
        <f>VLOOKUP(O541,정산업데이트!$A$6:$B$12,2,10)</f>
        <v>0</v>
      </c>
      <c r="AF541" s="44"/>
      <c r="AG541" s="79">
        <f t="shared" si="293"/>
        <v>0</v>
      </c>
      <c r="AH541" s="80">
        <f t="shared" si="294"/>
        <v>2500</v>
      </c>
      <c r="AI541" s="93"/>
      <c r="AJ541" s="84" t="s">
        <v>3202</v>
      </c>
      <c r="AK541" s="84" t="s">
        <v>73</v>
      </c>
      <c r="AL541" s="84" t="s">
        <v>3203</v>
      </c>
      <c r="AM541" s="84" t="s">
        <v>4875</v>
      </c>
      <c r="AN541" s="84" t="s">
        <v>4876</v>
      </c>
      <c r="AO541" s="84" t="s">
        <v>4877</v>
      </c>
      <c r="AP541" s="84" t="s">
        <v>4878</v>
      </c>
      <c r="AQ541" s="84" t="s">
        <v>122</v>
      </c>
      <c r="AR541" s="85">
        <v>1</v>
      </c>
      <c r="AS541" s="86">
        <v>1</v>
      </c>
      <c r="AT541" s="86">
        <v>1E-3</v>
      </c>
      <c r="AU541" s="86">
        <v>1</v>
      </c>
      <c r="AV541" s="84" t="s">
        <v>7</v>
      </c>
      <c r="AW541" s="86">
        <v>115</v>
      </c>
      <c r="AX541" s="84" t="s">
        <v>68</v>
      </c>
      <c r="AY541" s="84" t="s">
        <v>68</v>
      </c>
      <c r="AZ541" s="84" t="s">
        <v>68</v>
      </c>
      <c r="BA541" s="84" t="s">
        <v>68</v>
      </c>
      <c r="BB541" s="84" t="s">
        <v>68</v>
      </c>
      <c r="BC541" s="84" t="s">
        <v>132</v>
      </c>
      <c r="BD541" s="84" t="s">
        <v>83</v>
      </c>
      <c r="BE541" s="84" t="s">
        <v>84</v>
      </c>
      <c r="BF541" s="84" t="s">
        <v>122</v>
      </c>
      <c r="BG541" s="84" t="s">
        <v>69</v>
      </c>
      <c r="BH541" s="92" t="s">
        <v>4879</v>
      </c>
      <c r="BI541" s="84" t="s">
        <v>122</v>
      </c>
      <c r="BJ541" s="84" t="s">
        <v>4880</v>
      </c>
      <c r="BK541" s="84" t="s">
        <v>867</v>
      </c>
      <c r="BL541" s="84" t="s">
        <v>122</v>
      </c>
      <c r="BM541" s="84" t="s">
        <v>83</v>
      </c>
      <c r="BN541" s="84" t="s">
        <v>70</v>
      </c>
      <c r="BO541" s="84" t="s">
        <v>71</v>
      </c>
      <c r="BP541" s="84" t="s">
        <v>122</v>
      </c>
      <c r="BQ541" s="84" t="s">
        <v>163</v>
      </c>
    </row>
    <row r="542" spans="1:69" ht="14.4" customHeight="1" x14ac:dyDescent="0.3">
      <c r="A542" s="40" t="str">
        <f t="shared" si="268"/>
        <v>2025-09-05</v>
      </c>
      <c r="B542" s="40" t="str">
        <f t="shared" si="269"/>
        <v>SYD</v>
      </c>
      <c r="C542" s="39" t="str">
        <f t="shared" si="270"/>
        <v>40644104675</v>
      </c>
      <c r="D542" s="41" t="str">
        <f t="shared" si="271"/>
        <v>PAU029773690</v>
      </c>
      <c r="E542" s="41" t="str">
        <f t="shared" si="272"/>
        <v>596421454804</v>
      </c>
      <c r="F542" s="39" t="str">
        <f t="shared" si="273"/>
        <v>2254252</v>
      </c>
      <c r="G542" s="39" t="str">
        <f t="shared" si="274"/>
        <v>WISE EXPRESS(AUSTRAPHARM)</v>
      </c>
      <c r="H542" s="41" t="str">
        <f t="shared" si="275"/>
        <v>이효진</v>
      </c>
      <c r="I542" s="39" t="str">
        <f t="shared" si="276"/>
        <v>21341</v>
      </c>
      <c r="J542" s="52" t="str">
        <f t="shared" si="277"/>
        <v/>
      </c>
      <c r="K542" s="75">
        <f t="shared" si="278"/>
        <v>1</v>
      </c>
      <c r="L542" s="76">
        <f t="shared" si="279"/>
        <v>1</v>
      </c>
      <c r="M542" s="76">
        <f t="shared" si="280"/>
        <v>1E-3</v>
      </c>
      <c r="N542" s="76">
        <f t="shared" si="281"/>
        <v>1</v>
      </c>
      <c r="O542" s="42">
        <f t="shared" si="282"/>
        <v>1</v>
      </c>
      <c r="P542" s="39" t="str">
        <f t="shared" si="283"/>
        <v>목록(Manifest)</v>
      </c>
      <c r="Q542" s="72">
        <f t="shared" si="284"/>
        <v>60</v>
      </c>
      <c r="R542" s="43" t="str">
        <f t="shared" si="285"/>
        <v>5X033</v>
      </c>
      <c r="S542" s="82" t="str">
        <f t="shared" si="286"/>
        <v/>
      </c>
      <c r="T542" s="40">
        <f t="shared" si="287"/>
        <v>45905</v>
      </c>
      <c r="U542" s="44">
        <v>2500</v>
      </c>
      <c r="V542" s="44">
        <f t="shared" si="288"/>
        <v>0</v>
      </c>
      <c r="W542" s="77">
        <f t="shared" si="289"/>
        <v>2500</v>
      </c>
      <c r="X542" s="78">
        <f t="shared" si="290"/>
        <v>0</v>
      </c>
      <c r="Y542" s="44" cm="1">
        <f t="array" ref="Y542">_xlfn.IFNA(_xlfn.IFS(AND(Q542&gt;=2000, Q542&lt;3000), 10000, AND(Q542&gt;=3000, Q542&lt;4000), 15000, AND(Q542&gt;=4000, Q542&lt;5000), 20000, AND(Q542&gt;=5000), 25000),0)</f>
        <v>0</v>
      </c>
      <c r="Z542" s="91">
        <f t="shared" si="291"/>
        <v>0</v>
      </c>
      <c r="AA542" s="44">
        <f t="shared" si="292"/>
        <v>0</v>
      </c>
      <c r="AB542" s="44"/>
      <c r="AC542" s="44"/>
      <c r="AD542" s="44"/>
      <c r="AE542" s="44">
        <f>VLOOKUP(O542,정산업데이트!$A$6:$B$12,2,10)</f>
        <v>0</v>
      </c>
      <c r="AF542" s="44"/>
      <c r="AG542" s="79">
        <f t="shared" si="293"/>
        <v>0</v>
      </c>
      <c r="AH542" s="80">
        <f t="shared" si="294"/>
        <v>2500</v>
      </c>
      <c r="AI542" s="93"/>
      <c r="AJ542" s="84" t="s">
        <v>3202</v>
      </c>
      <c r="AK542" s="84" t="s">
        <v>73</v>
      </c>
      <c r="AL542" s="84" t="s">
        <v>3203</v>
      </c>
      <c r="AM542" s="84" t="s">
        <v>4881</v>
      </c>
      <c r="AN542" s="84" t="s">
        <v>3596</v>
      </c>
      <c r="AO542" s="84" t="s">
        <v>4882</v>
      </c>
      <c r="AP542" s="84" t="s">
        <v>4883</v>
      </c>
      <c r="AQ542" s="84" t="s">
        <v>122</v>
      </c>
      <c r="AR542" s="85">
        <v>1</v>
      </c>
      <c r="AS542" s="86">
        <v>1</v>
      </c>
      <c r="AT542" s="86">
        <v>1E-3</v>
      </c>
      <c r="AU542" s="86">
        <v>1</v>
      </c>
      <c r="AV542" s="84" t="s">
        <v>7</v>
      </c>
      <c r="AW542" s="86">
        <v>60</v>
      </c>
      <c r="AX542" s="84" t="s">
        <v>68</v>
      </c>
      <c r="AY542" s="84" t="s">
        <v>68</v>
      </c>
      <c r="AZ542" s="84" t="s">
        <v>68</v>
      </c>
      <c r="BA542" s="84" t="s">
        <v>68</v>
      </c>
      <c r="BB542" s="84" t="s">
        <v>68</v>
      </c>
      <c r="BC542" s="84" t="s">
        <v>132</v>
      </c>
      <c r="BD542" s="84" t="s">
        <v>83</v>
      </c>
      <c r="BE542" s="84" t="s">
        <v>84</v>
      </c>
      <c r="BF542" s="84" t="s">
        <v>122</v>
      </c>
      <c r="BG542" s="84" t="s">
        <v>69</v>
      </c>
      <c r="BH542" s="92" t="s">
        <v>4884</v>
      </c>
      <c r="BI542" s="84" t="s">
        <v>122</v>
      </c>
      <c r="BJ542" s="84" t="s">
        <v>4885</v>
      </c>
      <c r="BK542" s="84" t="s">
        <v>867</v>
      </c>
      <c r="BL542" s="84" t="s">
        <v>122</v>
      </c>
      <c r="BM542" s="84" t="s">
        <v>83</v>
      </c>
      <c r="BN542" s="84" t="s">
        <v>70</v>
      </c>
      <c r="BO542" s="84" t="s">
        <v>71</v>
      </c>
      <c r="BP542" s="84" t="s">
        <v>122</v>
      </c>
      <c r="BQ542" s="84" t="s">
        <v>163</v>
      </c>
    </row>
    <row r="543" spans="1:69" ht="14.4" customHeight="1" x14ac:dyDescent="0.3">
      <c r="A543" s="40" t="str">
        <f t="shared" si="268"/>
        <v>2025-09-05</v>
      </c>
      <c r="B543" s="40" t="str">
        <f t="shared" si="269"/>
        <v>SYD</v>
      </c>
      <c r="C543" s="39" t="str">
        <f t="shared" si="270"/>
        <v>40644104675</v>
      </c>
      <c r="D543" s="41" t="str">
        <f t="shared" si="271"/>
        <v>PAU029761632</v>
      </c>
      <c r="E543" s="41" t="str">
        <f t="shared" si="272"/>
        <v>596421455191</v>
      </c>
      <c r="F543" s="39" t="str">
        <f t="shared" si="273"/>
        <v>2254256</v>
      </c>
      <c r="G543" s="39" t="str">
        <f t="shared" si="274"/>
        <v>WISE EXPRESS(BOOSTUP)</v>
      </c>
      <c r="H543" s="41" t="str">
        <f t="shared" si="275"/>
        <v>김태영</v>
      </c>
      <c r="I543" s="39" t="str">
        <f t="shared" si="276"/>
        <v>15864</v>
      </c>
      <c r="J543" s="52" t="str">
        <f t="shared" si="277"/>
        <v/>
      </c>
      <c r="K543" s="75">
        <f t="shared" si="278"/>
        <v>1</v>
      </c>
      <c r="L543" s="76">
        <f t="shared" si="279"/>
        <v>2</v>
      </c>
      <c r="M543" s="76">
        <f t="shared" si="280"/>
        <v>1E-3</v>
      </c>
      <c r="N543" s="76">
        <f t="shared" si="281"/>
        <v>2</v>
      </c>
      <c r="O543" s="42">
        <f t="shared" si="282"/>
        <v>2</v>
      </c>
      <c r="P543" s="39" t="str">
        <f t="shared" si="283"/>
        <v>목록(Manifest)</v>
      </c>
      <c r="Q543" s="72">
        <f t="shared" si="284"/>
        <v>100</v>
      </c>
      <c r="R543" s="43" t="str">
        <f t="shared" si="285"/>
        <v>5X033</v>
      </c>
      <c r="S543" s="82" t="str">
        <f t="shared" si="286"/>
        <v/>
      </c>
      <c r="T543" s="40">
        <f t="shared" si="287"/>
        <v>45905</v>
      </c>
      <c r="U543" s="44">
        <v>2500</v>
      </c>
      <c r="V543" s="44">
        <f t="shared" si="288"/>
        <v>0</v>
      </c>
      <c r="W543" s="77">
        <f t="shared" si="289"/>
        <v>2500</v>
      </c>
      <c r="X543" s="78">
        <f t="shared" si="290"/>
        <v>0</v>
      </c>
      <c r="Y543" s="44" cm="1">
        <f t="array" ref="Y543">_xlfn.IFNA(_xlfn.IFS(AND(Q543&gt;=2000, Q543&lt;3000), 10000, AND(Q543&gt;=3000, Q543&lt;4000), 15000, AND(Q543&gt;=4000, Q543&lt;5000), 20000, AND(Q543&gt;=5000), 25000),0)</f>
        <v>0</v>
      </c>
      <c r="Z543" s="91">
        <f t="shared" si="291"/>
        <v>0</v>
      </c>
      <c r="AA543" s="44">
        <f t="shared" si="292"/>
        <v>0</v>
      </c>
      <c r="AB543" s="44"/>
      <c r="AC543" s="44"/>
      <c r="AD543" s="44"/>
      <c r="AE543" s="44">
        <f>VLOOKUP(O543,정산업데이트!$A$6:$B$12,2,10)</f>
        <v>0</v>
      </c>
      <c r="AF543" s="44"/>
      <c r="AG543" s="79">
        <f t="shared" si="293"/>
        <v>0</v>
      </c>
      <c r="AH543" s="80">
        <f t="shared" si="294"/>
        <v>2500</v>
      </c>
      <c r="AI543" s="93"/>
      <c r="AJ543" s="84" t="s">
        <v>3202</v>
      </c>
      <c r="AK543" s="84" t="s">
        <v>73</v>
      </c>
      <c r="AL543" s="84" t="s">
        <v>3203</v>
      </c>
      <c r="AM543" s="84" t="s">
        <v>4886</v>
      </c>
      <c r="AN543" s="84" t="s">
        <v>574</v>
      </c>
      <c r="AO543" s="84" t="s">
        <v>4887</v>
      </c>
      <c r="AP543" s="84" t="s">
        <v>4888</v>
      </c>
      <c r="AQ543" s="84" t="s">
        <v>122</v>
      </c>
      <c r="AR543" s="85">
        <v>1</v>
      </c>
      <c r="AS543" s="86">
        <v>2</v>
      </c>
      <c r="AT543" s="86">
        <v>1E-3</v>
      </c>
      <c r="AU543" s="86">
        <v>2</v>
      </c>
      <c r="AV543" s="84" t="s">
        <v>7</v>
      </c>
      <c r="AW543" s="86">
        <v>100</v>
      </c>
      <c r="AX543" s="84" t="s">
        <v>68</v>
      </c>
      <c r="AY543" s="84" t="s">
        <v>68</v>
      </c>
      <c r="AZ543" s="84" t="s">
        <v>68</v>
      </c>
      <c r="BA543" s="84" t="s">
        <v>68</v>
      </c>
      <c r="BB543" s="84" t="s">
        <v>68</v>
      </c>
      <c r="BC543" s="84" t="s">
        <v>129</v>
      </c>
      <c r="BD543" s="84" t="s">
        <v>91</v>
      </c>
      <c r="BE543" s="84" t="s">
        <v>92</v>
      </c>
      <c r="BF543" s="84" t="s">
        <v>122</v>
      </c>
      <c r="BG543" s="84" t="s">
        <v>69</v>
      </c>
      <c r="BH543" s="92" t="s">
        <v>4889</v>
      </c>
      <c r="BI543" s="84" t="s">
        <v>122</v>
      </c>
      <c r="BJ543" s="84" t="s">
        <v>4890</v>
      </c>
      <c r="BK543" s="84" t="s">
        <v>867</v>
      </c>
      <c r="BL543" s="84" t="s">
        <v>122</v>
      </c>
      <c r="BM543" s="84" t="s">
        <v>91</v>
      </c>
      <c r="BN543" s="84" t="s">
        <v>70</v>
      </c>
      <c r="BO543" s="84" t="s">
        <v>71</v>
      </c>
      <c r="BP543" s="84" t="s">
        <v>122</v>
      </c>
      <c r="BQ543" s="84" t="s">
        <v>163</v>
      </c>
    </row>
    <row r="544" spans="1:69" ht="14.4" x14ac:dyDescent="0.3">
      <c r="A544" s="40" t="str">
        <f t="shared" si="268"/>
        <v>2025-09-05</v>
      </c>
      <c r="B544" s="40" t="str">
        <f t="shared" si="269"/>
        <v>SYD</v>
      </c>
      <c r="C544" s="39" t="str">
        <f t="shared" si="270"/>
        <v>40644104675</v>
      </c>
      <c r="D544" s="41" t="str">
        <f t="shared" si="271"/>
        <v>PKR253039551</v>
      </c>
      <c r="E544" s="41" t="str">
        <f t="shared" si="272"/>
        <v>596421456053</v>
      </c>
      <c r="F544" s="39" t="str">
        <f t="shared" si="273"/>
        <v>2254237</v>
      </c>
      <c r="G544" s="39" t="str">
        <f t="shared" si="274"/>
        <v>WISE EXPRESS(BABYBREATH)</v>
      </c>
      <c r="H544" s="41" t="str">
        <f t="shared" si="275"/>
        <v>최지혜</v>
      </c>
      <c r="I544" s="39" t="str">
        <f t="shared" si="276"/>
        <v>17880</v>
      </c>
      <c r="J544" s="52" t="str">
        <f t="shared" si="277"/>
        <v/>
      </c>
      <c r="K544" s="75">
        <f t="shared" si="278"/>
        <v>1</v>
      </c>
      <c r="L544" s="76">
        <f t="shared" si="279"/>
        <v>3</v>
      </c>
      <c r="M544" s="76">
        <f t="shared" si="280"/>
        <v>1E-3</v>
      </c>
      <c r="N544" s="76">
        <f t="shared" si="281"/>
        <v>3</v>
      </c>
      <c r="O544" s="42">
        <f t="shared" si="282"/>
        <v>3</v>
      </c>
      <c r="P544" s="39" t="str">
        <f t="shared" si="283"/>
        <v>일반(목록배제,Normal-Manifest Exception)</v>
      </c>
      <c r="Q544" s="72">
        <f t="shared" si="284"/>
        <v>148</v>
      </c>
      <c r="R544" s="43" t="str">
        <f t="shared" si="285"/>
        <v>5X033</v>
      </c>
      <c r="S544" s="82" t="str">
        <f t="shared" si="286"/>
        <v/>
      </c>
      <c r="T544" s="40">
        <f t="shared" si="287"/>
        <v>45905</v>
      </c>
      <c r="U544" s="44">
        <v>2500</v>
      </c>
      <c r="V544" s="44">
        <f t="shared" si="288"/>
        <v>0</v>
      </c>
      <c r="W544" s="77">
        <f t="shared" si="289"/>
        <v>2500</v>
      </c>
      <c r="X544" s="78">
        <f t="shared" si="290"/>
        <v>0</v>
      </c>
      <c r="Y544" s="44" cm="1">
        <f t="array" ref="Y544">_xlfn.IFNA(_xlfn.IFS(AND(Q544&gt;=2000, Q544&lt;3000), 10000, AND(Q544&gt;=3000, Q544&lt;4000), 15000, AND(Q544&gt;=4000, Q544&lt;5000), 20000, AND(Q544&gt;=5000), 25000),0)</f>
        <v>0</v>
      </c>
      <c r="Z544" s="91">
        <f t="shared" si="291"/>
        <v>300</v>
      </c>
      <c r="AA544" s="44">
        <f t="shared" si="292"/>
        <v>0</v>
      </c>
      <c r="AB544" s="44"/>
      <c r="AC544" s="44"/>
      <c r="AD544" s="44"/>
      <c r="AE544" s="44">
        <f>VLOOKUP(O544,정산업데이트!$A$6:$B$12,2,10)</f>
        <v>0</v>
      </c>
      <c r="AF544" s="44"/>
      <c r="AG544" s="79">
        <f t="shared" si="293"/>
        <v>300</v>
      </c>
      <c r="AH544" s="80">
        <f t="shared" si="294"/>
        <v>2800</v>
      </c>
      <c r="AI544" s="93"/>
      <c r="AJ544" s="84" t="s">
        <v>3202</v>
      </c>
      <c r="AK544" s="84" t="s">
        <v>73</v>
      </c>
      <c r="AL544" s="84" t="s">
        <v>3203</v>
      </c>
      <c r="AM544" s="84" t="s">
        <v>4891</v>
      </c>
      <c r="AN544" s="84" t="s">
        <v>878</v>
      </c>
      <c r="AO544" s="84" t="s">
        <v>4892</v>
      </c>
      <c r="AP544" s="84" t="s">
        <v>4893</v>
      </c>
      <c r="AQ544" s="84" t="s">
        <v>122</v>
      </c>
      <c r="AR544" s="85">
        <v>1</v>
      </c>
      <c r="AS544" s="86">
        <v>3</v>
      </c>
      <c r="AT544" s="86">
        <v>1E-3</v>
      </c>
      <c r="AU544" s="86">
        <v>3</v>
      </c>
      <c r="AV544" s="84" t="s">
        <v>8</v>
      </c>
      <c r="AW544" s="86">
        <v>148</v>
      </c>
      <c r="AX544" s="84" t="s">
        <v>68</v>
      </c>
      <c r="AY544" s="84" t="s">
        <v>68</v>
      </c>
      <c r="AZ544" s="84" t="s">
        <v>68</v>
      </c>
      <c r="BA544" s="84" t="s">
        <v>68</v>
      </c>
      <c r="BB544" s="84" t="s">
        <v>68</v>
      </c>
      <c r="BC544" s="84" t="s">
        <v>188</v>
      </c>
      <c r="BD544" s="84" t="s">
        <v>189</v>
      </c>
      <c r="BE544" s="84" t="s">
        <v>190</v>
      </c>
      <c r="BF544" s="84" t="s">
        <v>122</v>
      </c>
      <c r="BG544" s="84" t="s">
        <v>69</v>
      </c>
      <c r="BH544" s="92" t="s">
        <v>4894</v>
      </c>
      <c r="BI544" s="84" t="s">
        <v>122</v>
      </c>
      <c r="BJ544" s="84" t="s">
        <v>4895</v>
      </c>
      <c r="BK544" s="84" t="s">
        <v>867</v>
      </c>
      <c r="BL544" s="84" t="s">
        <v>122</v>
      </c>
      <c r="BM544" s="84" t="s">
        <v>189</v>
      </c>
      <c r="BN544" s="84" t="s">
        <v>70</v>
      </c>
      <c r="BO544" s="84" t="s">
        <v>71</v>
      </c>
      <c r="BP544" s="84" t="s">
        <v>122</v>
      </c>
      <c r="BQ544" s="84" t="s">
        <v>163</v>
      </c>
    </row>
    <row r="545" spans="1:69" ht="14.4" x14ac:dyDescent="0.3">
      <c r="A545" s="40" t="str">
        <f t="shared" si="268"/>
        <v>2025-09-05</v>
      </c>
      <c r="B545" s="40" t="str">
        <f t="shared" si="269"/>
        <v>SYD</v>
      </c>
      <c r="C545" s="39" t="str">
        <f t="shared" si="270"/>
        <v>40644104675</v>
      </c>
      <c r="D545" s="41" t="str">
        <f t="shared" si="271"/>
        <v>PKR253036770</v>
      </c>
      <c r="E545" s="41" t="str">
        <f t="shared" si="272"/>
        <v>596421456005</v>
      </c>
      <c r="F545" s="39" t="str">
        <f t="shared" si="273"/>
        <v>2254237</v>
      </c>
      <c r="G545" s="39" t="str">
        <f t="shared" si="274"/>
        <v>WISE EXPRESS(BABYBREATH)</v>
      </c>
      <c r="H545" s="41" t="str">
        <f t="shared" si="275"/>
        <v>김은혜</v>
      </c>
      <c r="I545" s="39" t="str">
        <f t="shared" si="276"/>
        <v>11804</v>
      </c>
      <c r="J545" s="52" t="str">
        <f t="shared" si="277"/>
        <v/>
      </c>
      <c r="K545" s="75">
        <f t="shared" si="278"/>
        <v>1</v>
      </c>
      <c r="L545" s="76">
        <f t="shared" si="279"/>
        <v>1</v>
      </c>
      <c r="M545" s="76">
        <f t="shared" si="280"/>
        <v>1E-3</v>
      </c>
      <c r="N545" s="76">
        <f t="shared" si="281"/>
        <v>1</v>
      </c>
      <c r="O545" s="42">
        <f t="shared" si="282"/>
        <v>1</v>
      </c>
      <c r="P545" s="39" t="str">
        <f t="shared" si="283"/>
        <v>일반(목록배제,Normal-Manifest Exception)</v>
      </c>
      <c r="Q545" s="72">
        <f t="shared" si="284"/>
        <v>50</v>
      </c>
      <c r="R545" s="43" t="str">
        <f t="shared" si="285"/>
        <v>5X033</v>
      </c>
      <c r="S545" s="82" t="str">
        <f t="shared" si="286"/>
        <v/>
      </c>
      <c r="T545" s="40">
        <f t="shared" si="287"/>
        <v>45905</v>
      </c>
      <c r="U545" s="44">
        <v>2500</v>
      </c>
      <c r="V545" s="44">
        <f t="shared" si="288"/>
        <v>0</v>
      </c>
      <c r="W545" s="77">
        <f t="shared" si="289"/>
        <v>2500</v>
      </c>
      <c r="X545" s="78">
        <f t="shared" si="290"/>
        <v>0</v>
      </c>
      <c r="Y545" s="44" cm="1">
        <f t="array" ref="Y545">_xlfn.IFNA(_xlfn.IFS(AND(Q545&gt;=2000, Q545&lt;3000), 10000, AND(Q545&gt;=3000, Q545&lt;4000), 15000, AND(Q545&gt;=4000, Q545&lt;5000), 20000, AND(Q545&gt;=5000), 25000),0)</f>
        <v>0</v>
      </c>
      <c r="Z545" s="91">
        <f t="shared" si="291"/>
        <v>300</v>
      </c>
      <c r="AA545" s="44">
        <f t="shared" si="292"/>
        <v>0</v>
      </c>
      <c r="AB545" s="44"/>
      <c r="AC545" s="44"/>
      <c r="AD545" s="44"/>
      <c r="AE545" s="44">
        <f>VLOOKUP(O545,정산업데이트!$A$6:$B$12,2,10)</f>
        <v>0</v>
      </c>
      <c r="AF545" s="44"/>
      <c r="AG545" s="79">
        <f t="shared" si="293"/>
        <v>300</v>
      </c>
      <c r="AH545" s="80">
        <f t="shared" si="294"/>
        <v>2800</v>
      </c>
      <c r="AI545" s="93"/>
      <c r="AJ545" s="84" t="s">
        <v>3202</v>
      </c>
      <c r="AK545" s="84" t="s">
        <v>73</v>
      </c>
      <c r="AL545" s="84" t="s">
        <v>3203</v>
      </c>
      <c r="AM545" s="84" t="s">
        <v>4896</v>
      </c>
      <c r="AN545" s="84" t="s">
        <v>423</v>
      </c>
      <c r="AO545" s="84" t="s">
        <v>4897</v>
      </c>
      <c r="AP545" s="84" t="s">
        <v>4898</v>
      </c>
      <c r="AQ545" s="84" t="s">
        <v>122</v>
      </c>
      <c r="AR545" s="85">
        <v>1</v>
      </c>
      <c r="AS545" s="86">
        <v>1</v>
      </c>
      <c r="AT545" s="86">
        <v>1E-3</v>
      </c>
      <c r="AU545" s="86">
        <v>1</v>
      </c>
      <c r="AV545" s="84" t="s">
        <v>8</v>
      </c>
      <c r="AW545" s="86">
        <v>50</v>
      </c>
      <c r="AX545" s="84" t="s">
        <v>68</v>
      </c>
      <c r="AY545" s="84" t="s">
        <v>68</v>
      </c>
      <c r="AZ545" s="84" t="s">
        <v>68</v>
      </c>
      <c r="BA545" s="84" t="s">
        <v>68</v>
      </c>
      <c r="BB545" s="84" t="s">
        <v>68</v>
      </c>
      <c r="BC545" s="84" t="s">
        <v>188</v>
      </c>
      <c r="BD545" s="84" t="s">
        <v>189</v>
      </c>
      <c r="BE545" s="84" t="s">
        <v>190</v>
      </c>
      <c r="BF545" s="84" t="s">
        <v>122</v>
      </c>
      <c r="BG545" s="84" t="s">
        <v>69</v>
      </c>
      <c r="BH545" s="92" t="s">
        <v>4899</v>
      </c>
      <c r="BI545" s="84" t="s">
        <v>122</v>
      </c>
      <c r="BJ545" s="84" t="s">
        <v>4900</v>
      </c>
      <c r="BK545" s="84" t="s">
        <v>867</v>
      </c>
      <c r="BL545" s="84" t="s">
        <v>122</v>
      </c>
      <c r="BM545" s="84" t="s">
        <v>189</v>
      </c>
      <c r="BN545" s="84" t="s">
        <v>70</v>
      </c>
      <c r="BO545" s="84" t="s">
        <v>71</v>
      </c>
      <c r="BP545" s="84" t="s">
        <v>122</v>
      </c>
      <c r="BQ545" s="84" t="s">
        <v>163</v>
      </c>
    </row>
    <row r="546" spans="1:69" ht="14.4" x14ac:dyDescent="0.3">
      <c r="A546" s="40" t="str">
        <f t="shared" si="268"/>
        <v>2025-09-05</v>
      </c>
      <c r="B546" s="40" t="str">
        <f t="shared" si="269"/>
        <v>SYD</v>
      </c>
      <c r="C546" s="39" t="str">
        <f t="shared" si="270"/>
        <v>40644104675</v>
      </c>
      <c r="D546" s="41" t="str">
        <f t="shared" si="271"/>
        <v>PKR253036772</v>
      </c>
      <c r="E546" s="41" t="str">
        <f t="shared" si="272"/>
        <v>596421456020</v>
      </c>
      <c r="F546" s="39" t="str">
        <f t="shared" si="273"/>
        <v>2254237</v>
      </c>
      <c r="G546" s="39" t="str">
        <f t="shared" si="274"/>
        <v>WISE EXPRESS(BABYBREATH)</v>
      </c>
      <c r="H546" s="41" t="str">
        <f t="shared" si="275"/>
        <v>임성찬</v>
      </c>
      <c r="I546" s="39" t="str">
        <f t="shared" si="276"/>
        <v>47008</v>
      </c>
      <c r="J546" s="52" t="str">
        <f t="shared" si="277"/>
        <v/>
      </c>
      <c r="K546" s="75">
        <f t="shared" si="278"/>
        <v>1</v>
      </c>
      <c r="L546" s="76">
        <f t="shared" si="279"/>
        <v>1</v>
      </c>
      <c r="M546" s="76">
        <f t="shared" si="280"/>
        <v>1E-3</v>
      </c>
      <c r="N546" s="76">
        <f t="shared" si="281"/>
        <v>1</v>
      </c>
      <c r="O546" s="42">
        <f t="shared" si="282"/>
        <v>1</v>
      </c>
      <c r="P546" s="39" t="str">
        <f t="shared" si="283"/>
        <v>일반(목록배제,Normal-Manifest Exception)</v>
      </c>
      <c r="Q546" s="72">
        <f t="shared" si="284"/>
        <v>25</v>
      </c>
      <c r="R546" s="43" t="str">
        <f t="shared" si="285"/>
        <v>5X033</v>
      </c>
      <c r="S546" s="82" t="str">
        <f t="shared" si="286"/>
        <v/>
      </c>
      <c r="T546" s="40">
        <f t="shared" si="287"/>
        <v>45905</v>
      </c>
      <c r="U546" s="44">
        <v>2500</v>
      </c>
      <c r="V546" s="44">
        <f t="shared" si="288"/>
        <v>0</v>
      </c>
      <c r="W546" s="77">
        <f t="shared" si="289"/>
        <v>2500</v>
      </c>
      <c r="X546" s="78">
        <f t="shared" si="290"/>
        <v>0</v>
      </c>
      <c r="Y546" s="44" cm="1">
        <f t="array" ref="Y546">_xlfn.IFNA(_xlfn.IFS(AND(Q546&gt;=2000, Q546&lt;3000), 10000, AND(Q546&gt;=3000, Q546&lt;4000), 15000, AND(Q546&gt;=4000, Q546&lt;5000), 20000, AND(Q546&gt;=5000), 25000),0)</f>
        <v>0</v>
      </c>
      <c r="Z546" s="91">
        <f t="shared" si="291"/>
        <v>300</v>
      </c>
      <c r="AA546" s="44">
        <f t="shared" si="292"/>
        <v>0</v>
      </c>
      <c r="AB546" s="44"/>
      <c r="AC546" s="44"/>
      <c r="AD546" s="44"/>
      <c r="AE546" s="44">
        <f>VLOOKUP(O546,정산업데이트!$A$6:$B$12,2,10)</f>
        <v>0</v>
      </c>
      <c r="AF546" s="44"/>
      <c r="AG546" s="79">
        <f t="shared" si="293"/>
        <v>300</v>
      </c>
      <c r="AH546" s="80">
        <f t="shared" si="294"/>
        <v>2800</v>
      </c>
      <c r="AI546" s="93"/>
      <c r="AJ546" s="84" t="s">
        <v>3202</v>
      </c>
      <c r="AK546" s="84" t="s">
        <v>73</v>
      </c>
      <c r="AL546" s="84" t="s">
        <v>3203</v>
      </c>
      <c r="AM546" s="84" t="s">
        <v>4901</v>
      </c>
      <c r="AN546" s="84" t="s">
        <v>4902</v>
      </c>
      <c r="AO546" s="84" t="s">
        <v>4903</v>
      </c>
      <c r="AP546" s="84" t="s">
        <v>4904</v>
      </c>
      <c r="AQ546" s="84" t="s">
        <v>122</v>
      </c>
      <c r="AR546" s="85">
        <v>1</v>
      </c>
      <c r="AS546" s="86">
        <v>1</v>
      </c>
      <c r="AT546" s="86">
        <v>1E-3</v>
      </c>
      <c r="AU546" s="86">
        <v>1</v>
      </c>
      <c r="AV546" s="84" t="s">
        <v>8</v>
      </c>
      <c r="AW546" s="86">
        <v>25</v>
      </c>
      <c r="AX546" s="84" t="s">
        <v>68</v>
      </c>
      <c r="AY546" s="84" t="s">
        <v>68</v>
      </c>
      <c r="AZ546" s="84" t="s">
        <v>68</v>
      </c>
      <c r="BA546" s="84" t="s">
        <v>68</v>
      </c>
      <c r="BB546" s="84" t="s">
        <v>68</v>
      </c>
      <c r="BC546" s="84" t="s">
        <v>188</v>
      </c>
      <c r="BD546" s="84" t="s">
        <v>189</v>
      </c>
      <c r="BE546" s="84" t="s">
        <v>190</v>
      </c>
      <c r="BF546" s="84" t="s">
        <v>122</v>
      </c>
      <c r="BG546" s="84" t="s">
        <v>69</v>
      </c>
      <c r="BH546" s="92" t="s">
        <v>4905</v>
      </c>
      <c r="BI546" s="84" t="s">
        <v>122</v>
      </c>
      <c r="BJ546" s="84" t="s">
        <v>4906</v>
      </c>
      <c r="BK546" s="84" t="s">
        <v>867</v>
      </c>
      <c r="BL546" s="84" t="s">
        <v>122</v>
      </c>
      <c r="BM546" s="84" t="s">
        <v>189</v>
      </c>
      <c r="BN546" s="84" t="s">
        <v>70</v>
      </c>
      <c r="BO546" s="84" t="s">
        <v>71</v>
      </c>
      <c r="BP546" s="84" t="s">
        <v>122</v>
      </c>
      <c r="BQ546" s="84" t="s">
        <v>163</v>
      </c>
    </row>
    <row r="547" spans="1:69" ht="14.4" customHeight="1" x14ac:dyDescent="0.3">
      <c r="A547" s="40" t="str">
        <f t="shared" si="268"/>
        <v>2025-09-05</v>
      </c>
      <c r="B547" s="40" t="str">
        <f t="shared" si="269"/>
        <v>SYD</v>
      </c>
      <c r="C547" s="39" t="str">
        <f t="shared" si="270"/>
        <v>40644104675</v>
      </c>
      <c r="D547" s="41" t="str">
        <f t="shared" si="271"/>
        <v>PKR253036773</v>
      </c>
      <c r="E547" s="41" t="str">
        <f t="shared" si="272"/>
        <v>596421456031</v>
      </c>
      <c r="F547" s="39" t="str">
        <f t="shared" si="273"/>
        <v>2254237</v>
      </c>
      <c r="G547" s="39" t="str">
        <f t="shared" si="274"/>
        <v>WISE EXPRESS(BABYBREATH)</v>
      </c>
      <c r="H547" s="41" t="str">
        <f t="shared" si="275"/>
        <v>민현희</v>
      </c>
      <c r="I547" s="39" t="str">
        <f t="shared" si="276"/>
        <v>11476</v>
      </c>
      <c r="J547" s="52" t="str">
        <f t="shared" si="277"/>
        <v/>
      </c>
      <c r="K547" s="75">
        <f t="shared" si="278"/>
        <v>1</v>
      </c>
      <c r="L547" s="76">
        <f t="shared" si="279"/>
        <v>1</v>
      </c>
      <c r="M547" s="76">
        <f t="shared" si="280"/>
        <v>1E-3</v>
      </c>
      <c r="N547" s="76">
        <f t="shared" si="281"/>
        <v>1</v>
      </c>
      <c r="O547" s="42">
        <f t="shared" si="282"/>
        <v>1</v>
      </c>
      <c r="P547" s="39" t="str">
        <f t="shared" si="283"/>
        <v>일반(목록배제,Normal-Manifest Exception)</v>
      </c>
      <c r="Q547" s="72">
        <f t="shared" si="284"/>
        <v>25</v>
      </c>
      <c r="R547" s="43" t="str">
        <f t="shared" si="285"/>
        <v>5X033</v>
      </c>
      <c r="S547" s="82" t="str">
        <f t="shared" si="286"/>
        <v/>
      </c>
      <c r="T547" s="40">
        <f t="shared" si="287"/>
        <v>45905</v>
      </c>
      <c r="U547" s="44">
        <v>2500</v>
      </c>
      <c r="V547" s="44">
        <f t="shared" si="288"/>
        <v>0</v>
      </c>
      <c r="W547" s="77">
        <f t="shared" si="289"/>
        <v>2500</v>
      </c>
      <c r="X547" s="78">
        <f t="shared" si="290"/>
        <v>0</v>
      </c>
      <c r="Y547" s="44" cm="1">
        <f t="array" ref="Y547">_xlfn.IFNA(_xlfn.IFS(AND(Q547&gt;=2000, Q547&lt;3000), 10000, AND(Q547&gt;=3000, Q547&lt;4000), 15000, AND(Q547&gt;=4000, Q547&lt;5000), 20000, AND(Q547&gt;=5000), 25000),0)</f>
        <v>0</v>
      </c>
      <c r="Z547" s="91">
        <f t="shared" si="291"/>
        <v>300</v>
      </c>
      <c r="AA547" s="44">
        <f t="shared" si="292"/>
        <v>0</v>
      </c>
      <c r="AB547" s="44"/>
      <c r="AC547" s="44"/>
      <c r="AD547" s="44"/>
      <c r="AE547" s="44">
        <f>VLOOKUP(O547,정산업데이트!$A$6:$B$12,2,10)</f>
        <v>0</v>
      </c>
      <c r="AF547" s="44"/>
      <c r="AG547" s="79">
        <f t="shared" si="293"/>
        <v>300</v>
      </c>
      <c r="AH547" s="80">
        <f t="shared" si="294"/>
        <v>2800</v>
      </c>
      <c r="AI547" s="93"/>
      <c r="AJ547" s="84" t="s">
        <v>3202</v>
      </c>
      <c r="AK547" s="84" t="s">
        <v>73</v>
      </c>
      <c r="AL547" s="84" t="s">
        <v>3203</v>
      </c>
      <c r="AM547" s="84" t="s">
        <v>4907</v>
      </c>
      <c r="AN547" s="84" t="s">
        <v>4908</v>
      </c>
      <c r="AO547" s="84" t="s">
        <v>4909</v>
      </c>
      <c r="AP547" s="84" t="s">
        <v>4910</v>
      </c>
      <c r="AQ547" s="84" t="s">
        <v>122</v>
      </c>
      <c r="AR547" s="85">
        <v>1</v>
      </c>
      <c r="AS547" s="86">
        <v>1</v>
      </c>
      <c r="AT547" s="86">
        <v>1E-3</v>
      </c>
      <c r="AU547" s="86">
        <v>1</v>
      </c>
      <c r="AV547" s="84" t="s">
        <v>8</v>
      </c>
      <c r="AW547" s="86">
        <v>25</v>
      </c>
      <c r="AX547" s="84" t="s">
        <v>68</v>
      </c>
      <c r="AY547" s="84" t="s">
        <v>68</v>
      </c>
      <c r="AZ547" s="84" t="s">
        <v>68</v>
      </c>
      <c r="BA547" s="84" t="s">
        <v>68</v>
      </c>
      <c r="BB547" s="84" t="s">
        <v>68</v>
      </c>
      <c r="BC547" s="84" t="s">
        <v>188</v>
      </c>
      <c r="BD547" s="84" t="s">
        <v>189</v>
      </c>
      <c r="BE547" s="84" t="s">
        <v>190</v>
      </c>
      <c r="BF547" s="84" t="s">
        <v>122</v>
      </c>
      <c r="BG547" s="84" t="s">
        <v>69</v>
      </c>
      <c r="BH547" s="92" t="s">
        <v>4911</v>
      </c>
      <c r="BI547" s="84" t="s">
        <v>122</v>
      </c>
      <c r="BJ547" s="84" t="s">
        <v>4912</v>
      </c>
      <c r="BK547" s="84" t="s">
        <v>867</v>
      </c>
      <c r="BL547" s="84" t="s">
        <v>122</v>
      </c>
      <c r="BM547" s="84" t="s">
        <v>189</v>
      </c>
      <c r="BN547" s="84" t="s">
        <v>70</v>
      </c>
      <c r="BO547" s="84" t="s">
        <v>71</v>
      </c>
      <c r="BP547" s="84" t="s">
        <v>122</v>
      </c>
      <c r="BQ547" s="84" t="s">
        <v>163</v>
      </c>
    </row>
    <row r="548" spans="1:69" ht="14.4" x14ac:dyDescent="0.3">
      <c r="A548" s="40" t="str">
        <f t="shared" si="268"/>
        <v>2025-09-05</v>
      </c>
      <c r="B548" s="40" t="str">
        <f t="shared" si="269"/>
        <v>SYD</v>
      </c>
      <c r="C548" s="39" t="str">
        <f t="shared" si="270"/>
        <v>40644104675</v>
      </c>
      <c r="D548" s="41" t="str">
        <f t="shared" si="271"/>
        <v>PKR252937281</v>
      </c>
      <c r="E548" s="41" t="str">
        <f t="shared" si="272"/>
        <v>596421444050</v>
      </c>
      <c r="F548" s="39" t="str">
        <f t="shared" si="273"/>
        <v>2254240</v>
      </c>
      <c r="G548" s="39" t="str">
        <f t="shared" si="274"/>
        <v>WISE EXPRESS(VITAHUB)</v>
      </c>
      <c r="H548" s="41" t="str">
        <f t="shared" si="275"/>
        <v>GANTULGA UYANGA</v>
      </c>
      <c r="I548" s="39" t="str">
        <f t="shared" si="276"/>
        <v>15657</v>
      </c>
      <c r="J548" s="52" t="str">
        <f t="shared" si="277"/>
        <v/>
      </c>
      <c r="K548" s="75">
        <f t="shared" si="278"/>
        <v>1</v>
      </c>
      <c r="L548" s="76">
        <f t="shared" si="279"/>
        <v>1</v>
      </c>
      <c r="M548" s="76">
        <f t="shared" si="280"/>
        <v>1E-3</v>
      </c>
      <c r="N548" s="76">
        <f t="shared" si="281"/>
        <v>1</v>
      </c>
      <c r="O548" s="42">
        <f t="shared" si="282"/>
        <v>1</v>
      </c>
      <c r="P548" s="39" t="str">
        <f t="shared" si="283"/>
        <v>일반(목록배제,Normal-Manifest Exception)</v>
      </c>
      <c r="Q548" s="72">
        <f t="shared" si="284"/>
        <v>60</v>
      </c>
      <c r="R548" s="43" t="str">
        <f t="shared" si="285"/>
        <v>5X033</v>
      </c>
      <c r="S548" s="82" t="str">
        <f t="shared" si="286"/>
        <v/>
      </c>
      <c r="T548" s="40">
        <f t="shared" si="287"/>
        <v>45905</v>
      </c>
      <c r="U548" s="44">
        <v>2500</v>
      </c>
      <c r="V548" s="44">
        <f t="shared" si="288"/>
        <v>0</v>
      </c>
      <c r="W548" s="77">
        <f t="shared" si="289"/>
        <v>2500</v>
      </c>
      <c r="X548" s="78">
        <f t="shared" si="290"/>
        <v>0</v>
      </c>
      <c r="Y548" s="44" cm="1">
        <f t="array" ref="Y548">_xlfn.IFNA(_xlfn.IFS(AND(Q548&gt;=2000, Q548&lt;3000), 10000, AND(Q548&gt;=3000, Q548&lt;4000), 15000, AND(Q548&gt;=4000, Q548&lt;5000), 20000, AND(Q548&gt;=5000), 25000),0)</f>
        <v>0</v>
      </c>
      <c r="Z548" s="91">
        <f t="shared" si="291"/>
        <v>300</v>
      </c>
      <c r="AA548" s="44">
        <f t="shared" si="292"/>
        <v>0</v>
      </c>
      <c r="AB548" s="44"/>
      <c r="AC548" s="44"/>
      <c r="AD548" s="44"/>
      <c r="AE548" s="44">
        <f>VLOOKUP(O548,정산업데이트!$A$6:$B$12,2,10)</f>
        <v>0</v>
      </c>
      <c r="AF548" s="44"/>
      <c r="AG548" s="79">
        <f t="shared" si="293"/>
        <v>300</v>
      </c>
      <c r="AH548" s="80">
        <f t="shared" si="294"/>
        <v>2800</v>
      </c>
      <c r="AI548" s="93"/>
      <c r="AJ548" s="84" t="s">
        <v>3202</v>
      </c>
      <c r="AK548" s="84" t="s">
        <v>73</v>
      </c>
      <c r="AL548" s="84" t="s">
        <v>3203</v>
      </c>
      <c r="AM548" s="84" t="s">
        <v>4913</v>
      </c>
      <c r="AN548" s="84" t="s">
        <v>4914</v>
      </c>
      <c r="AO548" s="84" t="s">
        <v>4915</v>
      </c>
      <c r="AP548" s="84" t="s">
        <v>4916</v>
      </c>
      <c r="AQ548" s="84" t="s">
        <v>122</v>
      </c>
      <c r="AR548" s="85">
        <v>1</v>
      </c>
      <c r="AS548" s="86">
        <v>1</v>
      </c>
      <c r="AT548" s="86">
        <v>1E-3</v>
      </c>
      <c r="AU548" s="86">
        <v>1</v>
      </c>
      <c r="AV548" s="84" t="s">
        <v>8</v>
      </c>
      <c r="AW548" s="86">
        <v>60</v>
      </c>
      <c r="AX548" s="84" t="s">
        <v>68</v>
      </c>
      <c r="AY548" s="84" t="s">
        <v>68</v>
      </c>
      <c r="AZ548" s="84" t="s">
        <v>68</v>
      </c>
      <c r="BA548" s="84" t="s">
        <v>68</v>
      </c>
      <c r="BB548" s="84" t="s">
        <v>68</v>
      </c>
      <c r="BC548" s="84" t="s">
        <v>124</v>
      </c>
      <c r="BD548" s="84" t="s">
        <v>87</v>
      </c>
      <c r="BE548" s="84" t="s">
        <v>88</v>
      </c>
      <c r="BF548" s="84" t="s">
        <v>122</v>
      </c>
      <c r="BG548" s="84" t="s">
        <v>69</v>
      </c>
      <c r="BH548" s="92" t="s">
        <v>4917</v>
      </c>
      <c r="BI548" s="84" t="s">
        <v>122</v>
      </c>
      <c r="BJ548" s="84" t="s">
        <v>4918</v>
      </c>
      <c r="BK548" s="84" t="s">
        <v>867</v>
      </c>
      <c r="BL548" s="84" t="s">
        <v>122</v>
      </c>
      <c r="BM548" s="84" t="s">
        <v>87</v>
      </c>
      <c r="BN548" s="84" t="s">
        <v>70</v>
      </c>
      <c r="BO548" s="84" t="s">
        <v>71</v>
      </c>
      <c r="BP548" s="84" t="s">
        <v>122</v>
      </c>
      <c r="BQ548" s="84" t="s">
        <v>163</v>
      </c>
    </row>
    <row r="549" spans="1:69" ht="14.4" x14ac:dyDescent="0.3">
      <c r="A549" s="40" t="str">
        <f t="shared" si="268"/>
        <v>2025-09-05</v>
      </c>
      <c r="B549" s="40" t="str">
        <f t="shared" si="269"/>
        <v>SYD</v>
      </c>
      <c r="C549" s="39" t="str">
        <f t="shared" si="270"/>
        <v>40644104675</v>
      </c>
      <c r="D549" s="41" t="str">
        <f t="shared" si="271"/>
        <v>PKR252966686</v>
      </c>
      <c r="E549" s="41" t="str">
        <f t="shared" si="272"/>
        <v>596421449941</v>
      </c>
      <c r="F549" s="39" t="str">
        <f t="shared" si="273"/>
        <v>2254232</v>
      </c>
      <c r="G549" s="39" t="str">
        <f t="shared" si="274"/>
        <v>WISE EXPRESS(LIFEGREEN)</v>
      </c>
      <c r="H549" s="41" t="str">
        <f t="shared" si="275"/>
        <v>한용식</v>
      </c>
      <c r="I549" s="39" t="str">
        <f t="shared" si="276"/>
        <v>42732</v>
      </c>
      <c r="J549" s="52" t="str">
        <f t="shared" si="277"/>
        <v/>
      </c>
      <c r="K549" s="75">
        <f t="shared" si="278"/>
        <v>1</v>
      </c>
      <c r="L549" s="76">
        <f t="shared" si="279"/>
        <v>0.7</v>
      </c>
      <c r="M549" s="76">
        <f t="shared" si="280"/>
        <v>1E-3</v>
      </c>
      <c r="N549" s="76">
        <f t="shared" si="281"/>
        <v>0.7</v>
      </c>
      <c r="O549" s="42">
        <f t="shared" si="282"/>
        <v>1</v>
      </c>
      <c r="P549" s="39" t="str">
        <f t="shared" si="283"/>
        <v>일반(목록배제,Normal-Manifest Exception)</v>
      </c>
      <c r="Q549" s="72">
        <f t="shared" si="284"/>
        <v>149.59997999999999</v>
      </c>
      <c r="R549" s="43" t="str">
        <f t="shared" si="285"/>
        <v>5X033</v>
      </c>
      <c r="S549" s="82" t="str">
        <f t="shared" si="286"/>
        <v/>
      </c>
      <c r="T549" s="40">
        <f t="shared" si="287"/>
        <v>45905</v>
      </c>
      <c r="U549" s="44">
        <v>2500</v>
      </c>
      <c r="V549" s="44">
        <f t="shared" si="288"/>
        <v>0</v>
      </c>
      <c r="W549" s="77">
        <f t="shared" si="289"/>
        <v>2500</v>
      </c>
      <c r="X549" s="78">
        <f t="shared" si="290"/>
        <v>0</v>
      </c>
      <c r="Y549" s="44" cm="1">
        <f t="array" ref="Y549">_xlfn.IFNA(_xlfn.IFS(AND(Q549&gt;=2000, Q549&lt;3000), 10000, AND(Q549&gt;=3000, Q549&lt;4000), 15000, AND(Q549&gt;=4000, Q549&lt;5000), 20000, AND(Q549&gt;=5000), 25000),0)</f>
        <v>0</v>
      </c>
      <c r="Z549" s="91">
        <f t="shared" si="291"/>
        <v>300</v>
      </c>
      <c r="AA549" s="44">
        <f t="shared" si="292"/>
        <v>0</v>
      </c>
      <c r="AB549" s="44"/>
      <c r="AC549" s="44"/>
      <c r="AD549" s="44"/>
      <c r="AE549" s="44">
        <f>VLOOKUP(O549,정산업데이트!$A$6:$B$12,2,10)</f>
        <v>0</v>
      </c>
      <c r="AF549" s="44"/>
      <c r="AG549" s="79">
        <f t="shared" si="293"/>
        <v>300</v>
      </c>
      <c r="AH549" s="80">
        <f t="shared" si="294"/>
        <v>2800</v>
      </c>
      <c r="AI549" s="93"/>
      <c r="AJ549" s="84" t="s">
        <v>3202</v>
      </c>
      <c r="AK549" s="84" t="s">
        <v>73</v>
      </c>
      <c r="AL549" s="84" t="s">
        <v>3203</v>
      </c>
      <c r="AM549" s="84" t="s">
        <v>4919</v>
      </c>
      <c r="AN549" s="84" t="s">
        <v>4920</v>
      </c>
      <c r="AO549" s="84" t="s">
        <v>4921</v>
      </c>
      <c r="AP549" s="84" t="s">
        <v>4922</v>
      </c>
      <c r="AQ549" s="84" t="s">
        <v>122</v>
      </c>
      <c r="AR549" s="85">
        <v>1</v>
      </c>
      <c r="AS549" s="86">
        <v>0.7</v>
      </c>
      <c r="AT549" s="86">
        <v>1E-3</v>
      </c>
      <c r="AU549" s="86">
        <v>0.7</v>
      </c>
      <c r="AV549" s="84" t="s">
        <v>8</v>
      </c>
      <c r="AW549" s="86">
        <v>149.59997999999999</v>
      </c>
      <c r="AX549" s="84" t="s">
        <v>68</v>
      </c>
      <c r="AY549" s="84" t="s">
        <v>68</v>
      </c>
      <c r="AZ549" s="84" t="s">
        <v>68</v>
      </c>
      <c r="BA549" s="84" t="s">
        <v>68</v>
      </c>
      <c r="BB549" s="84" t="s">
        <v>68</v>
      </c>
      <c r="BC549" s="84" t="s">
        <v>128</v>
      </c>
      <c r="BD549" s="84" t="s">
        <v>102</v>
      </c>
      <c r="BE549" s="84" t="s">
        <v>103</v>
      </c>
      <c r="BF549" s="84" t="s">
        <v>122</v>
      </c>
      <c r="BG549" s="84" t="s">
        <v>69</v>
      </c>
      <c r="BH549" s="92" t="s">
        <v>4923</v>
      </c>
      <c r="BI549" s="84" t="s">
        <v>122</v>
      </c>
      <c r="BJ549" s="84" t="s">
        <v>4924</v>
      </c>
      <c r="BK549" s="84" t="s">
        <v>867</v>
      </c>
      <c r="BL549" s="84" t="s">
        <v>122</v>
      </c>
      <c r="BM549" s="84" t="s">
        <v>102</v>
      </c>
      <c r="BN549" s="84" t="s">
        <v>70</v>
      </c>
      <c r="BO549" s="84" t="s">
        <v>71</v>
      </c>
      <c r="BP549" s="84" t="s">
        <v>122</v>
      </c>
      <c r="BQ549" s="84" t="s">
        <v>163</v>
      </c>
    </row>
    <row r="550" spans="1:69" ht="14.4" x14ac:dyDescent="0.3">
      <c r="A550" s="40" t="str">
        <f t="shared" si="268"/>
        <v>2025-09-05</v>
      </c>
      <c r="B550" s="40" t="str">
        <f t="shared" si="269"/>
        <v>SYD</v>
      </c>
      <c r="C550" s="39" t="str">
        <f t="shared" si="270"/>
        <v>40644104675</v>
      </c>
      <c r="D550" s="41" t="str">
        <f t="shared" si="271"/>
        <v>PAU029761602</v>
      </c>
      <c r="E550" s="41" t="str">
        <f t="shared" si="272"/>
        <v>596421450501</v>
      </c>
      <c r="F550" s="39" t="str">
        <f t="shared" si="273"/>
        <v>2254256</v>
      </c>
      <c r="G550" s="39" t="str">
        <f t="shared" si="274"/>
        <v>WISE EXPRESS(BOOSTUP)</v>
      </c>
      <c r="H550" s="41" t="str">
        <f t="shared" si="275"/>
        <v>방윤영</v>
      </c>
      <c r="I550" s="39" t="str">
        <f t="shared" si="276"/>
        <v>05502</v>
      </c>
      <c r="J550" s="52" t="str">
        <f t="shared" si="277"/>
        <v/>
      </c>
      <c r="K550" s="75">
        <f t="shared" si="278"/>
        <v>1</v>
      </c>
      <c r="L550" s="76">
        <f t="shared" si="279"/>
        <v>1</v>
      </c>
      <c r="M550" s="76">
        <f t="shared" si="280"/>
        <v>1E-3</v>
      </c>
      <c r="N550" s="76">
        <f t="shared" si="281"/>
        <v>1</v>
      </c>
      <c r="O550" s="42">
        <f t="shared" si="282"/>
        <v>1</v>
      </c>
      <c r="P550" s="39" t="str">
        <f t="shared" si="283"/>
        <v>목록(Manifest)</v>
      </c>
      <c r="Q550" s="72">
        <f t="shared" si="284"/>
        <v>60</v>
      </c>
      <c r="R550" s="43" t="str">
        <f t="shared" si="285"/>
        <v>5X033</v>
      </c>
      <c r="S550" s="82" t="str">
        <f t="shared" si="286"/>
        <v/>
      </c>
      <c r="T550" s="40">
        <f t="shared" si="287"/>
        <v>45905</v>
      </c>
      <c r="U550" s="44">
        <v>2500</v>
      </c>
      <c r="V550" s="44">
        <f t="shared" si="288"/>
        <v>0</v>
      </c>
      <c r="W550" s="77">
        <f t="shared" si="289"/>
        <v>2500</v>
      </c>
      <c r="X550" s="78">
        <f t="shared" si="290"/>
        <v>0</v>
      </c>
      <c r="Y550" s="44" cm="1">
        <f t="array" ref="Y550">_xlfn.IFNA(_xlfn.IFS(AND(Q550&gt;=2000, Q550&lt;3000), 10000, AND(Q550&gt;=3000, Q550&lt;4000), 15000, AND(Q550&gt;=4000, Q550&lt;5000), 20000, AND(Q550&gt;=5000), 25000),0)</f>
        <v>0</v>
      </c>
      <c r="Z550" s="91">
        <f t="shared" si="291"/>
        <v>0</v>
      </c>
      <c r="AA550" s="44">
        <f t="shared" si="292"/>
        <v>0</v>
      </c>
      <c r="AB550" s="44"/>
      <c r="AC550" s="44"/>
      <c r="AD550" s="44"/>
      <c r="AE550" s="44">
        <f>VLOOKUP(O550,정산업데이트!$A$6:$B$12,2,10)</f>
        <v>0</v>
      </c>
      <c r="AF550" s="44"/>
      <c r="AG550" s="79">
        <f t="shared" si="293"/>
        <v>0</v>
      </c>
      <c r="AH550" s="80">
        <f t="shared" si="294"/>
        <v>2500</v>
      </c>
      <c r="AI550" s="93"/>
      <c r="AJ550" s="84" t="s">
        <v>3202</v>
      </c>
      <c r="AK550" s="84" t="s">
        <v>73</v>
      </c>
      <c r="AL550" s="84" t="s">
        <v>3203</v>
      </c>
      <c r="AM550" s="84" t="s">
        <v>4925</v>
      </c>
      <c r="AN550" s="84" t="s">
        <v>4926</v>
      </c>
      <c r="AO550" s="84" t="s">
        <v>4927</v>
      </c>
      <c r="AP550" s="84" t="s">
        <v>4928</v>
      </c>
      <c r="AQ550" s="84" t="s">
        <v>122</v>
      </c>
      <c r="AR550" s="85">
        <v>1</v>
      </c>
      <c r="AS550" s="86">
        <v>1</v>
      </c>
      <c r="AT550" s="86">
        <v>1E-3</v>
      </c>
      <c r="AU550" s="86">
        <v>1</v>
      </c>
      <c r="AV550" s="84" t="s">
        <v>7</v>
      </c>
      <c r="AW550" s="86">
        <v>60</v>
      </c>
      <c r="AX550" s="84" t="s">
        <v>68</v>
      </c>
      <c r="AY550" s="84" t="s">
        <v>68</v>
      </c>
      <c r="AZ550" s="84" t="s">
        <v>68</v>
      </c>
      <c r="BA550" s="84" t="s">
        <v>68</v>
      </c>
      <c r="BB550" s="84" t="s">
        <v>68</v>
      </c>
      <c r="BC550" s="84" t="s">
        <v>129</v>
      </c>
      <c r="BD550" s="84" t="s">
        <v>91</v>
      </c>
      <c r="BE550" s="84" t="s">
        <v>92</v>
      </c>
      <c r="BF550" s="84" t="s">
        <v>122</v>
      </c>
      <c r="BG550" s="84" t="s">
        <v>69</v>
      </c>
      <c r="BH550" s="92" t="s">
        <v>4929</v>
      </c>
      <c r="BI550" s="84" t="s">
        <v>122</v>
      </c>
      <c r="BJ550" s="84" t="s">
        <v>4930</v>
      </c>
      <c r="BK550" s="84" t="s">
        <v>867</v>
      </c>
      <c r="BL550" s="84" t="s">
        <v>122</v>
      </c>
      <c r="BM550" s="84" t="s">
        <v>91</v>
      </c>
      <c r="BN550" s="84" t="s">
        <v>70</v>
      </c>
      <c r="BO550" s="84" t="s">
        <v>71</v>
      </c>
      <c r="BP550" s="84" t="s">
        <v>122</v>
      </c>
      <c r="BQ550" s="84" t="s">
        <v>163</v>
      </c>
    </row>
    <row r="551" spans="1:69" ht="14.4" x14ac:dyDescent="0.3">
      <c r="A551" s="40" t="str">
        <f t="shared" si="268"/>
        <v>2025-09-05</v>
      </c>
      <c r="B551" s="40" t="str">
        <f t="shared" si="269"/>
        <v>SYD</v>
      </c>
      <c r="C551" s="39" t="str">
        <f t="shared" si="270"/>
        <v>40644104675</v>
      </c>
      <c r="D551" s="41" t="str">
        <f t="shared" si="271"/>
        <v>PKR252987914</v>
      </c>
      <c r="E551" s="41" t="str">
        <f t="shared" si="272"/>
        <v>596421453054</v>
      </c>
      <c r="F551" s="39" t="str">
        <f t="shared" si="273"/>
        <v>2256516</v>
      </c>
      <c r="G551" s="39" t="str">
        <f t="shared" si="274"/>
        <v>WISE EXPRESS (CNC INTL)</v>
      </c>
      <c r="H551" s="41" t="str">
        <f t="shared" si="275"/>
        <v>이효진</v>
      </c>
      <c r="I551" s="39" t="str">
        <f t="shared" si="276"/>
        <v>41146</v>
      </c>
      <c r="J551" s="52" t="str">
        <f t="shared" si="277"/>
        <v/>
      </c>
      <c r="K551" s="75">
        <f t="shared" si="278"/>
        <v>1</v>
      </c>
      <c r="L551" s="76">
        <f t="shared" si="279"/>
        <v>1</v>
      </c>
      <c r="M551" s="76">
        <f t="shared" si="280"/>
        <v>1E-3</v>
      </c>
      <c r="N551" s="76">
        <f t="shared" si="281"/>
        <v>1</v>
      </c>
      <c r="O551" s="42">
        <f t="shared" si="282"/>
        <v>1</v>
      </c>
      <c r="P551" s="39" t="str">
        <f t="shared" si="283"/>
        <v>목록(Manifest)</v>
      </c>
      <c r="Q551" s="72">
        <f t="shared" si="284"/>
        <v>50</v>
      </c>
      <c r="R551" s="43" t="str">
        <f t="shared" si="285"/>
        <v>5X033</v>
      </c>
      <c r="S551" s="82" t="str">
        <f t="shared" si="286"/>
        <v/>
      </c>
      <c r="T551" s="40">
        <f t="shared" si="287"/>
        <v>45905</v>
      </c>
      <c r="U551" s="44">
        <v>2500</v>
      </c>
      <c r="V551" s="44">
        <f t="shared" si="288"/>
        <v>0</v>
      </c>
      <c r="W551" s="77">
        <f t="shared" si="289"/>
        <v>2500</v>
      </c>
      <c r="X551" s="78">
        <f t="shared" si="290"/>
        <v>0</v>
      </c>
      <c r="Y551" s="44" cm="1">
        <f t="array" ref="Y551">_xlfn.IFNA(_xlfn.IFS(AND(Q551&gt;=2000, Q551&lt;3000), 10000, AND(Q551&gt;=3000, Q551&lt;4000), 15000, AND(Q551&gt;=4000, Q551&lt;5000), 20000, AND(Q551&gt;=5000), 25000),0)</f>
        <v>0</v>
      </c>
      <c r="Z551" s="91">
        <f t="shared" si="291"/>
        <v>0</v>
      </c>
      <c r="AA551" s="44">
        <f t="shared" si="292"/>
        <v>0</v>
      </c>
      <c r="AB551" s="44"/>
      <c r="AC551" s="44"/>
      <c r="AD551" s="44"/>
      <c r="AE551" s="44">
        <f>VLOOKUP(O551,정산업데이트!$A$6:$B$12,2,10)</f>
        <v>0</v>
      </c>
      <c r="AF551" s="44"/>
      <c r="AG551" s="79">
        <f t="shared" si="293"/>
        <v>0</v>
      </c>
      <c r="AH551" s="80">
        <f t="shared" si="294"/>
        <v>2500</v>
      </c>
      <c r="AI551" s="93"/>
      <c r="AJ551" s="84" t="s">
        <v>3202</v>
      </c>
      <c r="AK551" s="84" t="s">
        <v>73</v>
      </c>
      <c r="AL551" s="84" t="s">
        <v>3203</v>
      </c>
      <c r="AM551" s="84" t="s">
        <v>4931</v>
      </c>
      <c r="AN551" s="84" t="s">
        <v>3596</v>
      </c>
      <c r="AO551" s="84" t="s">
        <v>4932</v>
      </c>
      <c r="AP551" s="84" t="s">
        <v>4933</v>
      </c>
      <c r="AQ551" s="84" t="s">
        <v>122</v>
      </c>
      <c r="AR551" s="85">
        <v>1</v>
      </c>
      <c r="AS551" s="86">
        <v>1</v>
      </c>
      <c r="AT551" s="86">
        <v>1E-3</v>
      </c>
      <c r="AU551" s="86">
        <v>1</v>
      </c>
      <c r="AV551" s="84" t="s">
        <v>7</v>
      </c>
      <c r="AW551" s="86">
        <v>50</v>
      </c>
      <c r="AX551" s="84" t="s">
        <v>68</v>
      </c>
      <c r="AY551" s="84" t="s">
        <v>68</v>
      </c>
      <c r="AZ551" s="84" t="s">
        <v>68</v>
      </c>
      <c r="BA551" s="84" t="s">
        <v>68</v>
      </c>
      <c r="BB551" s="84" t="s">
        <v>68</v>
      </c>
      <c r="BC551" s="84" t="s">
        <v>405</v>
      </c>
      <c r="BD551" s="84" t="s">
        <v>406</v>
      </c>
      <c r="BE551" s="84" t="s">
        <v>413</v>
      </c>
      <c r="BF551" s="84" t="s">
        <v>122</v>
      </c>
      <c r="BG551" s="84" t="s">
        <v>69</v>
      </c>
      <c r="BH551" s="92" t="s">
        <v>4934</v>
      </c>
      <c r="BI551" s="84" t="s">
        <v>122</v>
      </c>
      <c r="BJ551" s="84" t="s">
        <v>4935</v>
      </c>
      <c r="BK551" s="84" t="s">
        <v>867</v>
      </c>
      <c r="BL551" s="84" t="s">
        <v>122</v>
      </c>
      <c r="BM551" s="84" t="s">
        <v>406</v>
      </c>
      <c r="BN551" s="84" t="s">
        <v>70</v>
      </c>
      <c r="BO551" s="84" t="s">
        <v>71</v>
      </c>
      <c r="BP551" s="84" t="s">
        <v>122</v>
      </c>
      <c r="BQ551" s="84" t="s">
        <v>163</v>
      </c>
    </row>
    <row r="552" spans="1:69" ht="14.4" x14ac:dyDescent="0.3">
      <c r="A552" s="40" t="str">
        <f t="shared" si="268"/>
        <v>2025-09-05</v>
      </c>
      <c r="B552" s="40" t="str">
        <f t="shared" si="269"/>
        <v>SYD</v>
      </c>
      <c r="C552" s="39" t="str">
        <f t="shared" si="270"/>
        <v>40644104675</v>
      </c>
      <c r="D552" s="41" t="str">
        <f t="shared" si="271"/>
        <v>PKR252972983</v>
      </c>
      <c r="E552" s="41" t="str">
        <f t="shared" si="272"/>
        <v>596421450954</v>
      </c>
      <c r="F552" s="39" t="str">
        <f t="shared" si="273"/>
        <v>2254239</v>
      </c>
      <c r="G552" s="39" t="str">
        <f t="shared" si="274"/>
        <v>WISE EXPRESS(BIOSYDNEY)</v>
      </c>
      <c r="H552" s="41" t="str">
        <f t="shared" si="275"/>
        <v>신성균</v>
      </c>
      <c r="I552" s="39" t="str">
        <f t="shared" si="276"/>
        <v>01900</v>
      </c>
      <c r="J552" s="52" t="str">
        <f t="shared" si="277"/>
        <v/>
      </c>
      <c r="K552" s="75">
        <f t="shared" si="278"/>
        <v>1</v>
      </c>
      <c r="L552" s="76">
        <f t="shared" si="279"/>
        <v>1</v>
      </c>
      <c r="M552" s="76">
        <f t="shared" si="280"/>
        <v>1E-3</v>
      </c>
      <c r="N552" s="76">
        <f t="shared" si="281"/>
        <v>1</v>
      </c>
      <c r="O552" s="42">
        <f t="shared" si="282"/>
        <v>1</v>
      </c>
      <c r="P552" s="39" t="str">
        <f t="shared" si="283"/>
        <v>일반(목록배제,Normal-Manifest Exception)</v>
      </c>
      <c r="Q552" s="72">
        <f t="shared" si="284"/>
        <v>110</v>
      </c>
      <c r="R552" s="43" t="str">
        <f t="shared" si="285"/>
        <v>5X033</v>
      </c>
      <c r="S552" s="82" t="str">
        <f t="shared" si="286"/>
        <v/>
      </c>
      <c r="T552" s="40">
        <f t="shared" si="287"/>
        <v>45905</v>
      </c>
      <c r="U552" s="44">
        <v>2500</v>
      </c>
      <c r="V552" s="44">
        <f t="shared" si="288"/>
        <v>0</v>
      </c>
      <c r="W552" s="77">
        <f t="shared" si="289"/>
        <v>2500</v>
      </c>
      <c r="X552" s="78">
        <f t="shared" si="290"/>
        <v>0</v>
      </c>
      <c r="Y552" s="44" cm="1">
        <f t="array" ref="Y552">_xlfn.IFNA(_xlfn.IFS(AND(Q552&gt;=2000, Q552&lt;3000), 10000, AND(Q552&gt;=3000, Q552&lt;4000), 15000, AND(Q552&gt;=4000, Q552&lt;5000), 20000, AND(Q552&gt;=5000), 25000),0)</f>
        <v>0</v>
      </c>
      <c r="Z552" s="91">
        <f t="shared" si="291"/>
        <v>300</v>
      </c>
      <c r="AA552" s="44">
        <f t="shared" si="292"/>
        <v>0</v>
      </c>
      <c r="AB552" s="44"/>
      <c r="AC552" s="44"/>
      <c r="AD552" s="44"/>
      <c r="AE552" s="44">
        <f>VLOOKUP(O552,정산업데이트!$A$6:$B$12,2,10)</f>
        <v>0</v>
      </c>
      <c r="AF552" s="44"/>
      <c r="AG552" s="79">
        <f t="shared" si="293"/>
        <v>300</v>
      </c>
      <c r="AH552" s="80">
        <f t="shared" si="294"/>
        <v>2800</v>
      </c>
      <c r="AJ552" s="84" t="s">
        <v>3202</v>
      </c>
      <c r="AK552" s="84" t="s">
        <v>73</v>
      </c>
      <c r="AL552" s="84" t="s">
        <v>3203</v>
      </c>
      <c r="AM552" s="84" t="s">
        <v>4936</v>
      </c>
      <c r="AN552" s="84" t="s">
        <v>4937</v>
      </c>
      <c r="AO552" s="84" t="s">
        <v>4938</v>
      </c>
      <c r="AP552" s="84" t="s">
        <v>916</v>
      </c>
      <c r="AQ552" s="84" t="s">
        <v>122</v>
      </c>
      <c r="AR552" s="85">
        <v>1</v>
      </c>
      <c r="AS552" s="86">
        <v>1</v>
      </c>
      <c r="AT552" s="86">
        <v>1E-3</v>
      </c>
      <c r="AU552" s="86">
        <v>1</v>
      </c>
      <c r="AV552" s="84" t="s">
        <v>8</v>
      </c>
      <c r="AW552" s="86">
        <v>110</v>
      </c>
      <c r="AX552" s="84" t="s">
        <v>68</v>
      </c>
      <c r="AY552" s="84" t="s">
        <v>68</v>
      </c>
      <c r="AZ552" s="84" t="s">
        <v>68</v>
      </c>
      <c r="BA552" s="84" t="s">
        <v>68</v>
      </c>
      <c r="BB552" s="84" t="s">
        <v>68</v>
      </c>
      <c r="BC552" s="84" t="s">
        <v>126</v>
      </c>
      <c r="BD552" s="84" t="s">
        <v>90</v>
      </c>
      <c r="BE552" s="84" t="s">
        <v>111</v>
      </c>
      <c r="BF552" s="84" t="s">
        <v>122</v>
      </c>
      <c r="BG552" s="84" t="s">
        <v>69</v>
      </c>
      <c r="BH552" s="92" t="s">
        <v>4939</v>
      </c>
      <c r="BI552" s="84" t="s">
        <v>122</v>
      </c>
      <c r="BJ552" s="84" t="s">
        <v>4940</v>
      </c>
      <c r="BK552" s="84" t="s">
        <v>867</v>
      </c>
      <c r="BL552" s="84" t="s">
        <v>122</v>
      </c>
      <c r="BM552" s="84" t="s">
        <v>90</v>
      </c>
      <c r="BN552" s="84" t="s">
        <v>70</v>
      </c>
      <c r="BO552" s="84" t="s">
        <v>71</v>
      </c>
      <c r="BP552" s="84" t="s">
        <v>122</v>
      </c>
      <c r="BQ552" s="84" t="s">
        <v>163</v>
      </c>
    </row>
    <row r="553" spans="1:69" ht="14.4" customHeight="1" x14ac:dyDescent="0.3">
      <c r="A553" s="40" t="str">
        <f t="shared" si="268"/>
        <v>2025-09-05</v>
      </c>
      <c r="B553" s="40" t="str">
        <f t="shared" si="269"/>
        <v>SYD</v>
      </c>
      <c r="C553" s="39" t="str">
        <f t="shared" si="270"/>
        <v>40644104675</v>
      </c>
      <c r="D553" s="41" t="str">
        <f t="shared" si="271"/>
        <v>PKR253173248</v>
      </c>
      <c r="E553" s="41" t="str">
        <f t="shared" si="272"/>
        <v>596421463322</v>
      </c>
      <c r="F553" s="39" t="str">
        <f t="shared" si="273"/>
        <v>2254225</v>
      </c>
      <c r="G553" s="39" t="str">
        <f t="shared" si="274"/>
        <v>WISE EXPRESS LOGISTICS PTY LTD</v>
      </c>
      <c r="H553" s="41" t="str">
        <f t="shared" si="275"/>
        <v>박정하</v>
      </c>
      <c r="I553" s="39" t="str">
        <f t="shared" si="276"/>
        <v>11328</v>
      </c>
      <c r="J553" s="52" t="str">
        <f t="shared" si="277"/>
        <v/>
      </c>
      <c r="K553" s="75">
        <f t="shared" si="278"/>
        <v>1</v>
      </c>
      <c r="L553" s="76">
        <f t="shared" si="279"/>
        <v>1</v>
      </c>
      <c r="M553" s="76">
        <f t="shared" si="280"/>
        <v>1E-3</v>
      </c>
      <c r="N553" s="76">
        <f t="shared" si="281"/>
        <v>1</v>
      </c>
      <c r="O553" s="42">
        <f t="shared" si="282"/>
        <v>1</v>
      </c>
      <c r="P553" s="39" t="str">
        <f t="shared" si="283"/>
        <v>일반(목록배제,Normal-Manifest Exception)</v>
      </c>
      <c r="Q553" s="72">
        <f t="shared" si="284"/>
        <v>140</v>
      </c>
      <c r="R553" s="43" t="str">
        <f t="shared" si="285"/>
        <v>5X033</v>
      </c>
      <c r="S553" s="82" t="str">
        <f t="shared" si="286"/>
        <v/>
      </c>
      <c r="T553" s="40">
        <f t="shared" si="287"/>
        <v>45905</v>
      </c>
      <c r="U553" s="44">
        <v>2500</v>
      </c>
      <c r="V553" s="44">
        <f t="shared" si="288"/>
        <v>0</v>
      </c>
      <c r="W553" s="77">
        <f t="shared" si="289"/>
        <v>2500</v>
      </c>
      <c r="X553" s="78">
        <f t="shared" si="290"/>
        <v>0</v>
      </c>
      <c r="Y553" s="44" cm="1">
        <f t="array" ref="Y553">_xlfn.IFNA(_xlfn.IFS(AND(Q553&gt;=2000, Q553&lt;3000), 10000, AND(Q553&gt;=3000, Q553&lt;4000), 15000, AND(Q553&gt;=4000, Q553&lt;5000), 20000, AND(Q553&gt;=5000), 25000),0)</f>
        <v>0</v>
      </c>
      <c r="Z553" s="91">
        <f t="shared" si="291"/>
        <v>300</v>
      </c>
      <c r="AA553" s="44">
        <f t="shared" si="292"/>
        <v>0</v>
      </c>
      <c r="AB553" s="44"/>
      <c r="AC553" s="44"/>
      <c r="AD553" s="44"/>
      <c r="AE553" s="44">
        <f>VLOOKUP(O553,정산업데이트!$A$6:$B$12,2,10)</f>
        <v>0</v>
      </c>
      <c r="AF553" s="44"/>
      <c r="AG553" s="79">
        <f t="shared" si="293"/>
        <v>300</v>
      </c>
      <c r="AH553" s="80">
        <f t="shared" si="294"/>
        <v>2800</v>
      </c>
      <c r="AJ553" s="84" t="s">
        <v>3202</v>
      </c>
      <c r="AK553" s="84" t="s">
        <v>73</v>
      </c>
      <c r="AL553" s="84" t="s">
        <v>3203</v>
      </c>
      <c r="AM553" s="84" t="s">
        <v>4941</v>
      </c>
      <c r="AN553" s="84" t="s">
        <v>1390</v>
      </c>
      <c r="AO553" s="84" t="s">
        <v>1391</v>
      </c>
      <c r="AP553" s="84" t="s">
        <v>1392</v>
      </c>
      <c r="AQ553" s="84" t="s">
        <v>122</v>
      </c>
      <c r="AR553" s="85">
        <v>1</v>
      </c>
      <c r="AS553" s="86">
        <v>1</v>
      </c>
      <c r="AT553" s="86">
        <v>1E-3</v>
      </c>
      <c r="AU553" s="86">
        <v>1</v>
      </c>
      <c r="AV553" s="84" t="s">
        <v>8</v>
      </c>
      <c r="AW553" s="86">
        <v>140</v>
      </c>
      <c r="AX553" s="84" t="s">
        <v>68</v>
      </c>
      <c r="AY553" s="84" t="s">
        <v>68</v>
      </c>
      <c r="AZ553" s="84" t="s">
        <v>68</v>
      </c>
      <c r="BA553" s="84" t="s">
        <v>68</v>
      </c>
      <c r="BB553" s="84" t="s">
        <v>68</v>
      </c>
      <c r="BC553" s="84" t="s">
        <v>125</v>
      </c>
      <c r="BD553" s="84" t="s">
        <v>74</v>
      </c>
      <c r="BE553" s="84" t="s">
        <v>93</v>
      </c>
      <c r="BF553" s="84" t="s">
        <v>122</v>
      </c>
      <c r="BG553" s="84" t="s">
        <v>69</v>
      </c>
      <c r="BH553" s="92" t="s">
        <v>4942</v>
      </c>
      <c r="BI553" s="84" t="s">
        <v>122</v>
      </c>
      <c r="BJ553" s="84" t="s">
        <v>4943</v>
      </c>
      <c r="BK553" s="84" t="s">
        <v>867</v>
      </c>
      <c r="BL553" s="84" t="s">
        <v>122</v>
      </c>
      <c r="BM553" s="84" t="s">
        <v>74</v>
      </c>
      <c r="BN553" s="84" t="s">
        <v>70</v>
      </c>
      <c r="BO553" s="84" t="s">
        <v>71</v>
      </c>
      <c r="BP553" s="84" t="s">
        <v>122</v>
      </c>
      <c r="BQ553" s="84" t="s">
        <v>163</v>
      </c>
    </row>
    <row r="554" spans="1:69" ht="14.4" x14ac:dyDescent="0.3">
      <c r="A554" s="40" t="str">
        <f t="shared" si="268"/>
        <v>2025-09-05</v>
      </c>
      <c r="B554" s="40" t="str">
        <f t="shared" si="269"/>
        <v>SYD</v>
      </c>
      <c r="C554" s="39" t="str">
        <f t="shared" si="270"/>
        <v>40644104675</v>
      </c>
      <c r="D554" s="41" t="str">
        <f t="shared" si="271"/>
        <v>PKR253173249</v>
      </c>
      <c r="E554" s="41" t="str">
        <f t="shared" si="272"/>
        <v>596421463333</v>
      </c>
      <c r="F554" s="39" t="str">
        <f t="shared" si="273"/>
        <v>2254225</v>
      </c>
      <c r="G554" s="39" t="str">
        <f t="shared" si="274"/>
        <v>WISE EXPRESS LOGISTICS PTY LTD</v>
      </c>
      <c r="H554" s="41" t="str">
        <f t="shared" si="275"/>
        <v>강영자</v>
      </c>
      <c r="I554" s="39" t="str">
        <f t="shared" si="276"/>
        <v>04328</v>
      </c>
      <c r="J554" s="52" t="str">
        <f t="shared" si="277"/>
        <v/>
      </c>
      <c r="K554" s="75">
        <f t="shared" si="278"/>
        <v>1</v>
      </c>
      <c r="L554" s="76">
        <f t="shared" si="279"/>
        <v>4.3</v>
      </c>
      <c r="M554" s="76">
        <f t="shared" si="280"/>
        <v>1E-3</v>
      </c>
      <c r="N554" s="76">
        <f t="shared" si="281"/>
        <v>4.3</v>
      </c>
      <c r="O554" s="42">
        <f t="shared" si="282"/>
        <v>4.5</v>
      </c>
      <c r="P554" s="39" t="str">
        <f t="shared" si="283"/>
        <v>일반(목록배제,Normal-Manifest Exception)</v>
      </c>
      <c r="Q554" s="72">
        <f t="shared" si="284"/>
        <v>120</v>
      </c>
      <c r="R554" s="43" t="str">
        <f t="shared" si="285"/>
        <v>5X033</v>
      </c>
      <c r="S554" s="82" t="str">
        <f t="shared" si="286"/>
        <v/>
      </c>
      <c r="T554" s="40">
        <f t="shared" si="287"/>
        <v>45905</v>
      </c>
      <c r="U554" s="44">
        <v>2500</v>
      </c>
      <c r="V554" s="44">
        <f t="shared" si="288"/>
        <v>0</v>
      </c>
      <c r="W554" s="77">
        <f t="shared" si="289"/>
        <v>2500</v>
      </c>
      <c r="X554" s="78">
        <f t="shared" si="290"/>
        <v>0</v>
      </c>
      <c r="Y554" s="44" cm="1">
        <f t="array" ref="Y554">_xlfn.IFNA(_xlfn.IFS(AND(Q554&gt;=2000, Q554&lt;3000), 10000, AND(Q554&gt;=3000, Q554&lt;4000), 15000, AND(Q554&gt;=4000, Q554&lt;5000), 20000, AND(Q554&gt;=5000), 25000),0)</f>
        <v>0</v>
      </c>
      <c r="Z554" s="91">
        <f t="shared" si="291"/>
        <v>300</v>
      </c>
      <c r="AA554" s="44">
        <f t="shared" si="292"/>
        <v>0</v>
      </c>
      <c r="AB554" s="44"/>
      <c r="AC554" s="44"/>
      <c r="AD554" s="44"/>
      <c r="AE554" s="44">
        <f>VLOOKUP(O554,정산업데이트!$A$6:$B$12,2,10)</f>
        <v>0</v>
      </c>
      <c r="AF554" s="44"/>
      <c r="AG554" s="79">
        <f t="shared" si="293"/>
        <v>300</v>
      </c>
      <c r="AH554" s="80">
        <f t="shared" si="294"/>
        <v>2800</v>
      </c>
      <c r="AI554" s="93"/>
      <c r="AJ554" s="84" t="s">
        <v>3202</v>
      </c>
      <c r="AK554" s="84" t="s">
        <v>73</v>
      </c>
      <c r="AL554" s="84" t="s">
        <v>3203</v>
      </c>
      <c r="AM554" s="84" t="s">
        <v>4944</v>
      </c>
      <c r="AN554" s="84" t="s">
        <v>4945</v>
      </c>
      <c r="AO554" s="84" t="s">
        <v>4946</v>
      </c>
      <c r="AP554" s="84" t="s">
        <v>4947</v>
      </c>
      <c r="AQ554" s="84" t="s">
        <v>122</v>
      </c>
      <c r="AR554" s="85">
        <v>1</v>
      </c>
      <c r="AS554" s="86">
        <v>4.3</v>
      </c>
      <c r="AT554" s="86">
        <v>1E-3</v>
      </c>
      <c r="AU554" s="86">
        <v>4.3</v>
      </c>
      <c r="AV554" s="84" t="s">
        <v>8</v>
      </c>
      <c r="AW554" s="86">
        <v>120</v>
      </c>
      <c r="AX554" s="84" t="s">
        <v>68</v>
      </c>
      <c r="AY554" s="84" t="s">
        <v>68</v>
      </c>
      <c r="AZ554" s="84" t="s">
        <v>68</v>
      </c>
      <c r="BA554" s="84" t="s">
        <v>68</v>
      </c>
      <c r="BB554" s="84" t="s">
        <v>68</v>
      </c>
      <c r="BC554" s="84" t="s">
        <v>125</v>
      </c>
      <c r="BD554" s="84" t="s">
        <v>74</v>
      </c>
      <c r="BE554" s="84" t="s">
        <v>93</v>
      </c>
      <c r="BF554" s="84" t="s">
        <v>122</v>
      </c>
      <c r="BG554" s="84" t="s">
        <v>69</v>
      </c>
      <c r="BH554" s="92" t="s">
        <v>4948</v>
      </c>
      <c r="BI554" s="84" t="s">
        <v>122</v>
      </c>
      <c r="BJ554" s="84" t="s">
        <v>4949</v>
      </c>
      <c r="BK554" s="84" t="s">
        <v>867</v>
      </c>
      <c r="BL554" s="84" t="s">
        <v>122</v>
      </c>
      <c r="BM554" s="84" t="s">
        <v>74</v>
      </c>
      <c r="BN554" s="84" t="s">
        <v>70</v>
      </c>
      <c r="BO554" s="84" t="s">
        <v>71</v>
      </c>
      <c r="BP554" s="84" t="s">
        <v>122</v>
      </c>
      <c r="BQ554" s="84" t="s">
        <v>163</v>
      </c>
    </row>
    <row r="555" spans="1:69" ht="14.4" x14ac:dyDescent="0.3">
      <c r="A555" s="40" t="str">
        <f t="shared" si="268"/>
        <v>2025-09-05</v>
      </c>
      <c r="B555" s="40" t="str">
        <f t="shared" si="269"/>
        <v>SYD</v>
      </c>
      <c r="C555" s="39" t="str">
        <f t="shared" si="270"/>
        <v>40644104675</v>
      </c>
      <c r="D555" s="41" t="str">
        <f t="shared" si="271"/>
        <v>PKR253173250</v>
      </c>
      <c r="E555" s="41" t="str">
        <f t="shared" si="272"/>
        <v>596421463344</v>
      </c>
      <c r="F555" s="39" t="str">
        <f t="shared" si="273"/>
        <v>2254225</v>
      </c>
      <c r="G555" s="39" t="str">
        <f t="shared" si="274"/>
        <v>WISE EXPRESS LOGISTICS PTY LTD</v>
      </c>
      <c r="H555" s="41" t="str">
        <f t="shared" si="275"/>
        <v>최순덕</v>
      </c>
      <c r="I555" s="39" t="str">
        <f t="shared" si="276"/>
        <v>26408</v>
      </c>
      <c r="J555" s="52" t="str">
        <f t="shared" si="277"/>
        <v/>
      </c>
      <c r="K555" s="75">
        <f t="shared" si="278"/>
        <v>1</v>
      </c>
      <c r="L555" s="76">
        <f t="shared" si="279"/>
        <v>5.3</v>
      </c>
      <c r="M555" s="76">
        <f t="shared" si="280"/>
        <v>1E-3</v>
      </c>
      <c r="N555" s="76">
        <f t="shared" si="281"/>
        <v>5.5</v>
      </c>
      <c r="O555" s="42">
        <f t="shared" si="282"/>
        <v>5.5</v>
      </c>
      <c r="P555" s="39" t="str">
        <f t="shared" si="283"/>
        <v>일반(목록배제,Normal-Manifest Exception)</v>
      </c>
      <c r="Q555" s="72">
        <f t="shared" si="284"/>
        <v>140</v>
      </c>
      <c r="R555" s="43" t="str">
        <f t="shared" si="285"/>
        <v>5X033</v>
      </c>
      <c r="S555" s="82" t="str">
        <f t="shared" si="286"/>
        <v/>
      </c>
      <c r="T555" s="40">
        <f t="shared" si="287"/>
        <v>45905</v>
      </c>
      <c r="U555" s="44">
        <v>2500</v>
      </c>
      <c r="V555" s="44">
        <f t="shared" si="288"/>
        <v>100</v>
      </c>
      <c r="W555" s="77">
        <f t="shared" si="289"/>
        <v>2600</v>
      </c>
      <c r="X555" s="78">
        <f t="shared" si="290"/>
        <v>0</v>
      </c>
      <c r="Y555" s="44" cm="1">
        <f t="array" ref="Y555">_xlfn.IFNA(_xlfn.IFS(AND(Q555&gt;=2000, Q555&lt;3000), 10000, AND(Q555&gt;=3000, Q555&lt;4000), 15000, AND(Q555&gt;=4000, Q555&lt;5000), 20000, AND(Q555&gt;=5000), 25000),0)</f>
        <v>0</v>
      </c>
      <c r="Z555" s="91">
        <f t="shared" si="291"/>
        <v>300</v>
      </c>
      <c r="AA555" s="44">
        <f t="shared" si="292"/>
        <v>0</v>
      </c>
      <c r="AB555" s="44"/>
      <c r="AC555" s="44"/>
      <c r="AD555" s="44"/>
      <c r="AE555" s="44">
        <f>VLOOKUP(O555,정산업데이트!$A$6:$B$12,2,10)</f>
        <v>1000</v>
      </c>
      <c r="AF555" s="44"/>
      <c r="AG555" s="79">
        <f t="shared" si="293"/>
        <v>1300</v>
      </c>
      <c r="AH555" s="80">
        <f t="shared" si="294"/>
        <v>3900</v>
      </c>
      <c r="AI555" s="93"/>
      <c r="AJ555" s="84" t="s">
        <v>3202</v>
      </c>
      <c r="AK555" s="84" t="s">
        <v>73</v>
      </c>
      <c r="AL555" s="84" t="s">
        <v>3203</v>
      </c>
      <c r="AM555" s="84" t="s">
        <v>4950</v>
      </c>
      <c r="AN555" s="84" t="s">
        <v>4951</v>
      </c>
      <c r="AO555" s="84" t="s">
        <v>4952</v>
      </c>
      <c r="AP555" s="84" t="s">
        <v>4953</v>
      </c>
      <c r="AQ555" s="84" t="s">
        <v>122</v>
      </c>
      <c r="AR555" s="85">
        <v>1</v>
      </c>
      <c r="AS555" s="86">
        <v>5.3</v>
      </c>
      <c r="AT555" s="86">
        <v>1E-3</v>
      </c>
      <c r="AU555" s="86">
        <v>5.5</v>
      </c>
      <c r="AV555" s="84" t="s">
        <v>8</v>
      </c>
      <c r="AW555" s="86">
        <v>140</v>
      </c>
      <c r="AX555" s="84" t="s">
        <v>68</v>
      </c>
      <c r="AY555" s="84" t="s">
        <v>68</v>
      </c>
      <c r="AZ555" s="84" t="s">
        <v>68</v>
      </c>
      <c r="BA555" s="84" t="s">
        <v>68</v>
      </c>
      <c r="BB555" s="84" t="s">
        <v>68</v>
      </c>
      <c r="BC555" s="84" t="s">
        <v>125</v>
      </c>
      <c r="BD555" s="84" t="s">
        <v>74</v>
      </c>
      <c r="BE555" s="84" t="s">
        <v>93</v>
      </c>
      <c r="BF555" s="84" t="s">
        <v>122</v>
      </c>
      <c r="BG555" s="84" t="s">
        <v>69</v>
      </c>
      <c r="BH555" s="92" t="s">
        <v>4954</v>
      </c>
      <c r="BI555" s="84" t="s">
        <v>122</v>
      </c>
      <c r="BJ555" s="84" t="s">
        <v>4955</v>
      </c>
      <c r="BK555" s="84" t="s">
        <v>867</v>
      </c>
      <c r="BL555" s="84" t="s">
        <v>122</v>
      </c>
      <c r="BM555" s="84" t="s">
        <v>74</v>
      </c>
      <c r="BN555" s="84" t="s">
        <v>70</v>
      </c>
      <c r="BO555" s="84" t="s">
        <v>71</v>
      </c>
      <c r="BP555" s="84" t="s">
        <v>122</v>
      </c>
      <c r="BQ555" s="84" t="s">
        <v>163</v>
      </c>
    </row>
    <row r="556" spans="1:69" ht="14.4" x14ac:dyDescent="0.3">
      <c r="A556" s="40" t="str">
        <f t="shared" si="268"/>
        <v>2025-09-05</v>
      </c>
      <c r="B556" s="40" t="str">
        <f t="shared" si="269"/>
        <v>SYD</v>
      </c>
      <c r="C556" s="39" t="str">
        <f t="shared" si="270"/>
        <v>40644104675</v>
      </c>
      <c r="D556" s="41" t="str">
        <f t="shared" si="271"/>
        <v>PKR253172607</v>
      </c>
      <c r="E556" s="41" t="str">
        <f t="shared" si="272"/>
        <v>596421463274</v>
      </c>
      <c r="F556" s="39" t="str">
        <f t="shared" si="273"/>
        <v>2256683</v>
      </c>
      <c r="G556" s="39" t="str">
        <f t="shared" si="274"/>
        <v>WISE EXPRESS LOGISTICS(PANGZIMOM)</v>
      </c>
      <c r="H556" s="41" t="str">
        <f t="shared" si="275"/>
        <v>이다경</v>
      </c>
      <c r="I556" s="39" t="str">
        <f t="shared" si="276"/>
        <v>15284</v>
      </c>
      <c r="J556" s="52" t="str">
        <f t="shared" si="277"/>
        <v/>
      </c>
      <c r="K556" s="75">
        <f t="shared" si="278"/>
        <v>1</v>
      </c>
      <c r="L556" s="76">
        <f t="shared" si="279"/>
        <v>1</v>
      </c>
      <c r="M556" s="76">
        <f t="shared" si="280"/>
        <v>1E-3</v>
      </c>
      <c r="N556" s="76">
        <f t="shared" si="281"/>
        <v>1</v>
      </c>
      <c r="O556" s="42">
        <f t="shared" si="282"/>
        <v>1</v>
      </c>
      <c r="P556" s="39" t="str">
        <f t="shared" si="283"/>
        <v>목록(Manifest)</v>
      </c>
      <c r="Q556" s="72">
        <f t="shared" si="284"/>
        <v>45</v>
      </c>
      <c r="R556" s="43" t="str">
        <f t="shared" si="285"/>
        <v>5X033</v>
      </c>
      <c r="S556" s="82" t="str">
        <f t="shared" si="286"/>
        <v/>
      </c>
      <c r="T556" s="40">
        <f t="shared" si="287"/>
        <v>45905</v>
      </c>
      <c r="U556" s="44">
        <v>2500</v>
      </c>
      <c r="V556" s="44">
        <f t="shared" si="288"/>
        <v>0</v>
      </c>
      <c r="W556" s="77">
        <f t="shared" si="289"/>
        <v>2500</v>
      </c>
      <c r="X556" s="78">
        <f t="shared" si="290"/>
        <v>0</v>
      </c>
      <c r="Y556" s="44" cm="1">
        <f t="array" ref="Y556">_xlfn.IFNA(_xlfn.IFS(AND(Q556&gt;=2000, Q556&lt;3000), 10000, AND(Q556&gt;=3000, Q556&lt;4000), 15000, AND(Q556&gt;=4000, Q556&lt;5000), 20000, AND(Q556&gt;=5000), 25000),0)</f>
        <v>0</v>
      </c>
      <c r="Z556" s="91">
        <f t="shared" si="291"/>
        <v>0</v>
      </c>
      <c r="AA556" s="44">
        <f t="shared" si="292"/>
        <v>0</v>
      </c>
      <c r="AB556" s="44"/>
      <c r="AC556" s="44"/>
      <c r="AD556" s="44"/>
      <c r="AE556" s="44">
        <f>VLOOKUP(O556,정산업데이트!$A$6:$B$12,2,10)</f>
        <v>0</v>
      </c>
      <c r="AF556" s="44"/>
      <c r="AG556" s="79">
        <f t="shared" si="293"/>
        <v>0</v>
      </c>
      <c r="AH556" s="80">
        <f t="shared" si="294"/>
        <v>2500</v>
      </c>
      <c r="AI556" s="93"/>
      <c r="AJ556" s="84" t="s">
        <v>3202</v>
      </c>
      <c r="AK556" s="84" t="s">
        <v>73</v>
      </c>
      <c r="AL556" s="84" t="s">
        <v>3203</v>
      </c>
      <c r="AM556" s="84" t="s">
        <v>4956</v>
      </c>
      <c r="AN556" s="84" t="s">
        <v>4957</v>
      </c>
      <c r="AO556" s="84" t="s">
        <v>4958</v>
      </c>
      <c r="AP556" s="84" t="s">
        <v>4959</v>
      </c>
      <c r="AQ556" s="84" t="s">
        <v>122</v>
      </c>
      <c r="AR556" s="85">
        <v>1</v>
      </c>
      <c r="AS556" s="86">
        <v>1</v>
      </c>
      <c r="AT556" s="86">
        <v>1E-3</v>
      </c>
      <c r="AU556" s="86">
        <v>1</v>
      </c>
      <c r="AV556" s="84" t="s">
        <v>7</v>
      </c>
      <c r="AW556" s="86">
        <v>45</v>
      </c>
      <c r="AX556" s="84" t="s">
        <v>68</v>
      </c>
      <c r="AY556" s="84" t="s">
        <v>68</v>
      </c>
      <c r="AZ556" s="84" t="s">
        <v>68</v>
      </c>
      <c r="BA556" s="84" t="s">
        <v>68</v>
      </c>
      <c r="BB556" s="84" t="s">
        <v>68</v>
      </c>
      <c r="BC556" s="84" t="s">
        <v>441</v>
      </c>
      <c r="BD556" s="84" t="s">
        <v>442</v>
      </c>
      <c r="BE556" s="84" t="s">
        <v>444</v>
      </c>
      <c r="BF556" s="84" t="s">
        <v>122</v>
      </c>
      <c r="BG556" s="84" t="s">
        <v>69</v>
      </c>
      <c r="BH556" s="92" t="s">
        <v>4960</v>
      </c>
      <c r="BI556" s="84" t="s">
        <v>122</v>
      </c>
      <c r="BJ556" s="84" t="s">
        <v>4961</v>
      </c>
      <c r="BK556" s="84" t="s">
        <v>867</v>
      </c>
      <c r="BL556" s="84" t="s">
        <v>122</v>
      </c>
      <c r="BM556" s="84" t="s">
        <v>442</v>
      </c>
      <c r="BN556" s="84" t="s">
        <v>70</v>
      </c>
      <c r="BO556" s="84" t="s">
        <v>71</v>
      </c>
      <c r="BP556" s="84" t="s">
        <v>122</v>
      </c>
      <c r="BQ556" s="84" t="s">
        <v>163</v>
      </c>
    </row>
    <row r="557" spans="1:69" ht="14.4" x14ac:dyDescent="0.3">
      <c r="A557" s="40" t="str">
        <f t="shared" si="268"/>
        <v>2025-09-05</v>
      </c>
      <c r="B557" s="40" t="str">
        <f t="shared" si="269"/>
        <v>SYD</v>
      </c>
      <c r="C557" s="39" t="str">
        <f t="shared" si="270"/>
        <v>40644104675</v>
      </c>
      <c r="D557" s="41" t="str">
        <f t="shared" si="271"/>
        <v>PKR253172608</v>
      </c>
      <c r="E557" s="41" t="str">
        <f t="shared" si="272"/>
        <v>596421463285</v>
      </c>
      <c r="F557" s="39" t="str">
        <f t="shared" si="273"/>
        <v>2256683</v>
      </c>
      <c r="G557" s="39" t="str">
        <f t="shared" si="274"/>
        <v>WISE EXPRESS LOGISTICS(PANGZIMOM)</v>
      </c>
      <c r="H557" s="41" t="str">
        <f t="shared" si="275"/>
        <v>전유정</v>
      </c>
      <c r="I557" s="39" t="str">
        <f t="shared" si="276"/>
        <v>50538</v>
      </c>
      <c r="J557" s="52" t="str">
        <f t="shared" si="277"/>
        <v/>
      </c>
      <c r="K557" s="75">
        <f t="shared" si="278"/>
        <v>1</v>
      </c>
      <c r="L557" s="76">
        <f t="shared" si="279"/>
        <v>1</v>
      </c>
      <c r="M557" s="76">
        <f t="shared" si="280"/>
        <v>1E-3</v>
      </c>
      <c r="N557" s="76">
        <f t="shared" si="281"/>
        <v>1</v>
      </c>
      <c r="O557" s="42">
        <f t="shared" si="282"/>
        <v>1</v>
      </c>
      <c r="P557" s="39" t="str">
        <f t="shared" si="283"/>
        <v>목록(Manifest)</v>
      </c>
      <c r="Q557" s="72">
        <f t="shared" si="284"/>
        <v>45</v>
      </c>
      <c r="R557" s="43" t="str">
        <f t="shared" si="285"/>
        <v>5X033</v>
      </c>
      <c r="S557" s="82" t="str">
        <f t="shared" si="286"/>
        <v/>
      </c>
      <c r="T557" s="40">
        <f t="shared" si="287"/>
        <v>45905</v>
      </c>
      <c r="U557" s="44">
        <v>2500</v>
      </c>
      <c r="V557" s="44">
        <f t="shared" si="288"/>
        <v>0</v>
      </c>
      <c r="W557" s="77">
        <f t="shared" si="289"/>
        <v>2500</v>
      </c>
      <c r="X557" s="78">
        <f t="shared" si="290"/>
        <v>0</v>
      </c>
      <c r="Y557" s="44" cm="1">
        <f t="array" ref="Y557">_xlfn.IFNA(_xlfn.IFS(AND(Q557&gt;=2000, Q557&lt;3000), 10000, AND(Q557&gt;=3000, Q557&lt;4000), 15000, AND(Q557&gt;=4000, Q557&lt;5000), 20000, AND(Q557&gt;=5000), 25000),0)</f>
        <v>0</v>
      </c>
      <c r="Z557" s="91">
        <f t="shared" si="291"/>
        <v>0</v>
      </c>
      <c r="AA557" s="44">
        <f t="shared" si="292"/>
        <v>0</v>
      </c>
      <c r="AB557" s="44"/>
      <c r="AC557" s="44"/>
      <c r="AD557" s="44"/>
      <c r="AE557" s="44">
        <f>VLOOKUP(O557,정산업데이트!$A$6:$B$12,2,10)</f>
        <v>0</v>
      </c>
      <c r="AF557" s="44"/>
      <c r="AG557" s="79">
        <f t="shared" si="293"/>
        <v>0</v>
      </c>
      <c r="AH557" s="80">
        <f t="shared" si="294"/>
        <v>2500</v>
      </c>
      <c r="AI557" s="93"/>
      <c r="AJ557" s="84" t="s">
        <v>3202</v>
      </c>
      <c r="AK557" s="84" t="s">
        <v>73</v>
      </c>
      <c r="AL557" s="84" t="s">
        <v>3203</v>
      </c>
      <c r="AM557" s="84" t="s">
        <v>4962</v>
      </c>
      <c r="AN557" s="84" t="s">
        <v>4963</v>
      </c>
      <c r="AO557" s="84" t="s">
        <v>4964</v>
      </c>
      <c r="AP557" s="84" t="s">
        <v>4965</v>
      </c>
      <c r="AQ557" s="84" t="s">
        <v>122</v>
      </c>
      <c r="AR557" s="85">
        <v>1</v>
      </c>
      <c r="AS557" s="86">
        <v>1</v>
      </c>
      <c r="AT557" s="86">
        <v>1E-3</v>
      </c>
      <c r="AU557" s="86">
        <v>1</v>
      </c>
      <c r="AV557" s="84" t="s">
        <v>7</v>
      </c>
      <c r="AW557" s="86">
        <v>45</v>
      </c>
      <c r="AX557" s="84" t="s">
        <v>68</v>
      </c>
      <c r="AY557" s="84" t="s">
        <v>68</v>
      </c>
      <c r="AZ557" s="84" t="s">
        <v>68</v>
      </c>
      <c r="BA557" s="84" t="s">
        <v>68</v>
      </c>
      <c r="BB557" s="84" t="s">
        <v>68</v>
      </c>
      <c r="BC557" s="84" t="s">
        <v>441</v>
      </c>
      <c r="BD557" s="84" t="s">
        <v>442</v>
      </c>
      <c r="BE557" s="84" t="s">
        <v>444</v>
      </c>
      <c r="BF557" s="84" t="s">
        <v>122</v>
      </c>
      <c r="BG557" s="84" t="s">
        <v>69</v>
      </c>
      <c r="BH557" s="92" t="s">
        <v>4966</v>
      </c>
      <c r="BI557" s="84" t="s">
        <v>122</v>
      </c>
      <c r="BJ557" s="84" t="s">
        <v>4967</v>
      </c>
      <c r="BK557" s="84" t="s">
        <v>867</v>
      </c>
      <c r="BL557" s="84" t="s">
        <v>122</v>
      </c>
      <c r="BM557" s="84" t="s">
        <v>442</v>
      </c>
      <c r="BN557" s="84" t="s">
        <v>70</v>
      </c>
      <c r="BO557" s="84" t="s">
        <v>71</v>
      </c>
      <c r="BP557" s="84" t="s">
        <v>122</v>
      </c>
      <c r="BQ557" s="84" t="s">
        <v>163</v>
      </c>
    </row>
    <row r="558" spans="1:69" ht="14.4" customHeight="1" x14ac:dyDescent="0.3">
      <c r="A558" s="40" t="str">
        <f t="shared" si="268"/>
        <v>2025-09-05</v>
      </c>
      <c r="B558" s="40" t="str">
        <f t="shared" si="269"/>
        <v>SYD</v>
      </c>
      <c r="C558" s="39" t="str">
        <f t="shared" si="270"/>
        <v>40644104675</v>
      </c>
      <c r="D558" s="41" t="str">
        <f t="shared" si="271"/>
        <v>PKR253172609</v>
      </c>
      <c r="E558" s="41" t="str">
        <f t="shared" si="272"/>
        <v>596421463296</v>
      </c>
      <c r="F558" s="39" t="str">
        <f t="shared" si="273"/>
        <v>2256683</v>
      </c>
      <c r="G558" s="39" t="str">
        <f t="shared" si="274"/>
        <v>WISE EXPRESS LOGISTICS(PANGZIMOM)</v>
      </c>
      <c r="H558" s="41" t="str">
        <f t="shared" si="275"/>
        <v>김지현</v>
      </c>
      <c r="I558" s="39" t="str">
        <f t="shared" si="276"/>
        <v>15324</v>
      </c>
      <c r="J558" s="52" t="str">
        <f t="shared" si="277"/>
        <v/>
      </c>
      <c r="K558" s="75">
        <f t="shared" si="278"/>
        <v>1</v>
      </c>
      <c r="L558" s="76">
        <f t="shared" si="279"/>
        <v>1</v>
      </c>
      <c r="M558" s="76">
        <f t="shared" si="280"/>
        <v>1E-3</v>
      </c>
      <c r="N558" s="76">
        <f t="shared" si="281"/>
        <v>1</v>
      </c>
      <c r="O558" s="42">
        <f t="shared" si="282"/>
        <v>1</v>
      </c>
      <c r="P558" s="39" t="str">
        <f t="shared" si="283"/>
        <v>목록(Manifest)</v>
      </c>
      <c r="Q558" s="72">
        <f t="shared" si="284"/>
        <v>45</v>
      </c>
      <c r="R558" s="43" t="str">
        <f t="shared" si="285"/>
        <v>5X033</v>
      </c>
      <c r="S558" s="82" t="str">
        <f t="shared" si="286"/>
        <v/>
      </c>
      <c r="T558" s="40">
        <f t="shared" si="287"/>
        <v>45905</v>
      </c>
      <c r="U558" s="44">
        <v>2500</v>
      </c>
      <c r="V558" s="44">
        <f t="shared" si="288"/>
        <v>0</v>
      </c>
      <c r="W558" s="77">
        <f t="shared" si="289"/>
        <v>2500</v>
      </c>
      <c r="X558" s="78">
        <f t="shared" si="290"/>
        <v>0</v>
      </c>
      <c r="Y558" s="44" cm="1">
        <f t="array" ref="Y558">_xlfn.IFNA(_xlfn.IFS(AND(Q558&gt;=2000, Q558&lt;3000), 10000, AND(Q558&gt;=3000, Q558&lt;4000), 15000, AND(Q558&gt;=4000, Q558&lt;5000), 20000, AND(Q558&gt;=5000), 25000),0)</f>
        <v>0</v>
      </c>
      <c r="Z558" s="91">
        <f t="shared" si="291"/>
        <v>0</v>
      </c>
      <c r="AA558" s="44">
        <f t="shared" si="292"/>
        <v>0</v>
      </c>
      <c r="AB558" s="44"/>
      <c r="AC558" s="44"/>
      <c r="AD558" s="44"/>
      <c r="AE558" s="44">
        <f>VLOOKUP(O558,정산업데이트!$A$6:$B$12,2,10)</f>
        <v>0</v>
      </c>
      <c r="AF558" s="44"/>
      <c r="AG558" s="79">
        <f t="shared" si="293"/>
        <v>0</v>
      </c>
      <c r="AH558" s="80">
        <f t="shared" si="294"/>
        <v>2500</v>
      </c>
      <c r="AI558" s="93"/>
      <c r="AJ558" s="84" t="s">
        <v>3202</v>
      </c>
      <c r="AK558" s="84" t="s">
        <v>73</v>
      </c>
      <c r="AL558" s="84" t="s">
        <v>3203</v>
      </c>
      <c r="AM558" s="84" t="s">
        <v>4968</v>
      </c>
      <c r="AN558" s="84" t="s">
        <v>270</v>
      </c>
      <c r="AO558" s="84" t="s">
        <v>4969</v>
      </c>
      <c r="AP558" s="84" t="s">
        <v>4970</v>
      </c>
      <c r="AQ558" s="84" t="s">
        <v>122</v>
      </c>
      <c r="AR558" s="85">
        <v>1</v>
      </c>
      <c r="AS558" s="86">
        <v>1</v>
      </c>
      <c r="AT558" s="86">
        <v>1E-3</v>
      </c>
      <c r="AU558" s="86">
        <v>1</v>
      </c>
      <c r="AV558" s="84" t="s">
        <v>7</v>
      </c>
      <c r="AW558" s="86">
        <v>45</v>
      </c>
      <c r="AX558" s="84" t="s">
        <v>68</v>
      </c>
      <c r="AY558" s="84" t="s">
        <v>68</v>
      </c>
      <c r="AZ558" s="84" t="s">
        <v>68</v>
      </c>
      <c r="BA558" s="84" t="s">
        <v>68</v>
      </c>
      <c r="BB558" s="84" t="s">
        <v>68</v>
      </c>
      <c r="BC558" s="84" t="s">
        <v>441</v>
      </c>
      <c r="BD558" s="84" t="s">
        <v>442</v>
      </c>
      <c r="BE558" s="84" t="s">
        <v>444</v>
      </c>
      <c r="BF558" s="84" t="s">
        <v>122</v>
      </c>
      <c r="BG558" s="84" t="s">
        <v>69</v>
      </c>
      <c r="BH558" s="92" t="s">
        <v>4971</v>
      </c>
      <c r="BI558" s="84" t="s">
        <v>122</v>
      </c>
      <c r="BJ558" s="84" t="s">
        <v>4972</v>
      </c>
      <c r="BK558" s="84" t="s">
        <v>867</v>
      </c>
      <c r="BL558" s="84" t="s">
        <v>122</v>
      </c>
      <c r="BM558" s="84" t="s">
        <v>442</v>
      </c>
      <c r="BN558" s="84" t="s">
        <v>70</v>
      </c>
      <c r="BO558" s="84" t="s">
        <v>71</v>
      </c>
      <c r="BP558" s="84" t="s">
        <v>122</v>
      </c>
      <c r="BQ558" s="84" t="s">
        <v>163</v>
      </c>
    </row>
    <row r="559" spans="1:69" ht="14.4" x14ac:dyDescent="0.3">
      <c r="A559" s="40" t="str">
        <f t="shared" si="268"/>
        <v>2025-09-05</v>
      </c>
      <c r="B559" s="40" t="str">
        <f t="shared" si="269"/>
        <v>SYD</v>
      </c>
      <c r="C559" s="39" t="str">
        <f t="shared" si="270"/>
        <v>40644104675</v>
      </c>
      <c r="D559" s="41" t="str">
        <f t="shared" si="271"/>
        <v>PKR253060463</v>
      </c>
      <c r="E559" s="41" t="str">
        <f t="shared" si="272"/>
        <v>596421456775</v>
      </c>
      <c r="F559" s="39" t="str">
        <f t="shared" si="273"/>
        <v>2254225</v>
      </c>
      <c r="G559" s="39" t="str">
        <f t="shared" si="274"/>
        <v>WISE EXPRESS LOGISTICS PTY LTD</v>
      </c>
      <c r="H559" s="41" t="str">
        <f t="shared" si="275"/>
        <v>홍현주</v>
      </c>
      <c r="I559" s="39" t="str">
        <f t="shared" si="276"/>
        <v>27219</v>
      </c>
      <c r="J559" s="52" t="str">
        <f t="shared" si="277"/>
        <v/>
      </c>
      <c r="K559" s="75">
        <f t="shared" si="278"/>
        <v>1</v>
      </c>
      <c r="L559" s="76">
        <f t="shared" si="279"/>
        <v>1.5</v>
      </c>
      <c r="M559" s="76">
        <f t="shared" si="280"/>
        <v>1E-3</v>
      </c>
      <c r="N559" s="76">
        <f t="shared" si="281"/>
        <v>1.5</v>
      </c>
      <c r="O559" s="42">
        <f t="shared" si="282"/>
        <v>1.5</v>
      </c>
      <c r="P559" s="39" t="str">
        <f t="shared" si="283"/>
        <v>일반(목록배제,Normal-Manifest Exception)</v>
      </c>
      <c r="Q559" s="72">
        <f t="shared" si="284"/>
        <v>100</v>
      </c>
      <c r="R559" s="43" t="str">
        <f t="shared" si="285"/>
        <v>5X033</v>
      </c>
      <c r="S559" s="82" t="str">
        <f t="shared" si="286"/>
        <v/>
      </c>
      <c r="T559" s="40">
        <f t="shared" si="287"/>
        <v>45905</v>
      </c>
      <c r="U559" s="44">
        <v>2500</v>
      </c>
      <c r="V559" s="44">
        <f t="shared" si="288"/>
        <v>0</v>
      </c>
      <c r="W559" s="77">
        <f t="shared" si="289"/>
        <v>2500</v>
      </c>
      <c r="X559" s="78">
        <f t="shared" si="290"/>
        <v>0</v>
      </c>
      <c r="Y559" s="44" cm="1">
        <f t="array" ref="Y559">_xlfn.IFNA(_xlfn.IFS(AND(Q559&gt;=2000, Q559&lt;3000), 10000, AND(Q559&gt;=3000, Q559&lt;4000), 15000, AND(Q559&gt;=4000, Q559&lt;5000), 20000, AND(Q559&gt;=5000), 25000),0)</f>
        <v>0</v>
      </c>
      <c r="Z559" s="91">
        <f t="shared" si="291"/>
        <v>300</v>
      </c>
      <c r="AA559" s="44">
        <f t="shared" si="292"/>
        <v>0</v>
      </c>
      <c r="AB559" s="44"/>
      <c r="AC559" s="44"/>
      <c r="AD559" s="44"/>
      <c r="AE559" s="44">
        <f>VLOOKUP(O559,정산업데이트!$A$6:$B$12,2,10)</f>
        <v>0</v>
      </c>
      <c r="AF559" s="44"/>
      <c r="AG559" s="79">
        <f t="shared" si="293"/>
        <v>300</v>
      </c>
      <c r="AH559" s="80">
        <f t="shared" si="294"/>
        <v>2800</v>
      </c>
      <c r="AI559" s="93"/>
      <c r="AJ559" s="84" t="s">
        <v>3202</v>
      </c>
      <c r="AK559" s="84" t="s">
        <v>73</v>
      </c>
      <c r="AL559" s="84" t="s">
        <v>3203</v>
      </c>
      <c r="AM559" s="84" t="s">
        <v>4973</v>
      </c>
      <c r="AN559" s="84" t="s">
        <v>390</v>
      </c>
      <c r="AO559" s="84" t="s">
        <v>391</v>
      </c>
      <c r="AP559" s="84" t="s">
        <v>469</v>
      </c>
      <c r="AQ559" s="84" t="s">
        <v>122</v>
      </c>
      <c r="AR559" s="85">
        <v>1</v>
      </c>
      <c r="AS559" s="86">
        <v>1.5</v>
      </c>
      <c r="AT559" s="86">
        <v>1E-3</v>
      </c>
      <c r="AU559" s="86">
        <v>1.5</v>
      </c>
      <c r="AV559" s="84" t="s">
        <v>8</v>
      </c>
      <c r="AW559" s="86">
        <v>100</v>
      </c>
      <c r="AX559" s="84" t="s">
        <v>68</v>
      </c>
      <c r="AY559" s="84" t="s">
        <v>68</v>
      </c>
      <c r="AZ559" s="84" t="s">
        <v>68</v>
      </c>
      <c r="BA559" s="84" t="s">
        <v>68</v>
      </c>
      <c r="BB559" s="84" t="s">
        <v>68</v>
      </c>
      <c r="BC559" s="84" t="s">
        <v>125</v>
      </c>
      <c r="BD559" s="84" t="s">
        <v>74</v>
      </c>
      <c r="BE559" s="84" t="s">
        <v>78</v>
      </c>
      <c r="BF559" s="84" t="s">
        <v>122</v>
      </c>
      <c r="BG559" s="84" t="s">
        <v>69</v>
      </c>
      <c r="BH559" s="92" t="s">
        <v>4974</v>
      </c>
      <c r="BI559" s="84" t="s">
        <v>122</v>
      </c>
      <c r="BJ559" s="84" t="s">
        <v>4975</v>
      </c>
      <c r="BK559" s="84" t="s">
        <v>867</v>
      </c>
      <c r="BL559" s="84" t="s">
        <v>122</v>
      </c>
      <c r="BM559" s="84" t="s">
        <v>74</v>
      </c>
      <c r="BN559" s="84" t="s">
        <v>70</v>
      </c>
      <c r="BO559" s="84" t="s">
        <v>71</v>
      </c>
      <c r="BP559" s="84" t="s">
        <v>122</v>
      </c>
      <c r="BQ559" s="84" t="s">
        <v>163</v>
      </c>
    </row>
    <row r="560" spans="1:69" ht="14.4" x14ac:dyDescent="0.3">
      <c r="A560" s="40" t="str">
        <f t="shared" si="268"/>
        <v>2025-09-05</v>
      </c>
      <c r="B560" s="40" t="str">
        <f t="shared" si="269"/>
        <v>SYD</v>
      </c>
      <c r="C560" s="39" t="str">
        <f t="shared" si="270"/>
        <v>40644104675</v>
      </c>
      <c r="D560" s="41" t="str">
        <f t="shared" si="271"/>
        <v>PAU029761654</v>
      </c>
      <c r="E560" s="41" t="str">
        <f t="shared" si="272"/>
        <v>596421456355</v>
      </c>
      <c r="F560" s="39" t="str">
        <f t="shared" si="273"/>
        <v>2254256</v>
      </c>
      <c r="G560" s="39" t="str">
        <f t="shared" si="274"/>
        <v>WISE EXPRESS(BOOSTUP)</v>
      </c>
      <c r="H560" s="41" t="str">
        <f t="shared" si="275"/>
        <v>윤주경</v>
      </c>
      <c r="I560" s="39" t="str">
        <f t="shared" si="276"/>
        <v>18394</v>
      </c>
      <c r="J560" s="52" t="str">
        <f t="shared" si="277"/>
        <v/>
      </c>
      <c r="K560" s="75">
        <f t="shared" si="278"/>
        <v>1</v>
      </c>
      <c r="L560" s="76">
        <f t="shared" si="279"/>
        <v>2</v>
      </c>
      <c r="M560" s="76">
        <f t="shared" si="280"/>
        <v>1E-3</v>
      </c>
      <c r="N560" s="76">
        <f t="shared" si="281"/>
        <v>2</v>
      </c>
      <c r="O560" s="42">
        <f t="shared" si="282"/>
        <v>2</v>
      </c>
      <c r="P560" s="39" t="str">
        <f t="shared" si="283"/>
        <v>목록(Manifest)</v>
      </c>
      <c r="Q560" s="72">
        <f t="shared" si="284"/>
        <v>120</v>
      </c>
      <c r="R560" s="43" t="str">
        <f t="shared" si="285"/>
        <v>5X033</v>
      </c>
      <c r="S560" s="82" t="str">
        <f t="shared" si="286"/>
        <v/>
      </c>
      <c r="T560" s="40">
        <f t="shared" si="287"/>
        <v>45905</v>
      </c>
      <c r="U560" s="44">
        <v>2500</v>
      </c>
      <c r="V560" s="44">
        <f t="shared" si="288"/>
        <v>0</v>
      </c>
      <c r="W560" s="77">
        <f t="shared" si="289"/>
        <v>2500</v>
      </c>
      <c r="X560" s="78">
        <f t="shared" si="290"/>
        <v>0</v>
      </c>
      <c r="Y560" s="44" cm="1">
        <f t="array" ref="Y560">_xlfn.IFNA(_xlfn.IFS(AND(Q560&gt;=2000, Q560&lt;3000), 10000, AND(Q560&gt;=3000, Q560&lt;4000), 15000, AND(Q560&gt;=4000, Q560&lt;5000), 20000, AND(Q560&gt;=5000), 25000),0)</f>
        <v>0</v>
      </c>
      <c r="Z560" s="91">
        <f t="shared" si="291"/>
        <v>0</v>
      </c>
      <c r="AA560" s="44">
        <f t="shared" si="292"/>
        <v>0</v>
      </c>
      <c r="AB560" s="44"/>
      <c r="AC560" s="44"/>
      <c r="AD560" s="44"/>
      <c r="AE560" s="44">
        <f>VLOOKUP(O560,정산업데이트!$A$6:$B$12,2,10)</f>
        <v>0</v>
      </c>
      <c r="AF560" s="44"/>
      <c r="AG560" s="79">
        <f t="shared" si="293"/>
        <v>0</v>
      </c>
      <c r="AH560" s="80">
        <f t="shared" si="294"/>
        <v>2500</v>
      </c>
      <c r="AI560" s="93"/>
      <c r="AJ560" s="84" t="s">
        <v>3202</v>
      </c>
      <c r="AK560" s="84" t="s">
        <v>73</v>
      </c>
      <c r="AL560" s="84" t="s">
        <v>3203</v>
      </c>
      <c r="AM560" s="84" t="s">
        <v>4976</v>
      </c>
      <c r="AN560" s="84" t="s">
        <v>4977</v>
      </c>
      <c r="AO560" s="84" t="s">
        <v>4978</v>
      </c>
      <c r="AP560" s="84" t="s">
        <v>4979</v>
      </c>
      <c r="AQ560" s="84" t="s">
        <v>122</v>
      </c>
      <c r="AR560" s="85">
        <v>1</v>
      </c>
      <c r="AS560" s="86">
        <v>2</v>
      </c>
      <c r="AT560" s="86">
        <v>1E-3</v>
      </c>
      <c r="AU560" s="86">
        <v>2</v>
      </c>
      <c r="AV560" s="84" t="s">
        <v>7</v>
      </c>
      <c r="AW560" s="86">
        <v>120</v>
      </c>
      <c r="AX560" s="84" t="s">
        <v>68</v>
      </c>
      <c r="AY560" s="84" t="s">
        <v>68</v>
      </c>
      <c r="AZ560" s="84" t="s">
        <v>68</v>
      </c>
      <c r="BA560" s="84" t="s">
        <v>68</v>
      </c>
      <c r="BB560" s="84" t="s">
        <v>68</v>
      </c>
      <c r="BC560" s="84" t="s">
        <v>129</v>
      </c>
      <c r="BD560" s="84" t="s">
        <v>91</v>
      </c>
      <c r="BE560" s="84" t="s">
        <v>92</v>
      </c>
      <c r="BF560" s="84" t="s">
        <v>122</v>
      </c>
      <c r="BG560" s="84" t="s">
        <v>69</v>
      </c>
      <c r="BH560" s="92" t="s">
        <v>4980</v>
      </c>
      <c r="BI560" s="84" t="s">
        <v>122</v>
      </c>
      <c r="BJ560" s="84" t="s">
        <v>4981</v>
      </c>
      <c r="BK560" s="84" t="s">
        <v>867</v>
      </c>
      <c r="BL560" s="84" t="s">
        <v>122</v>
      </c>
      <c r="BM560" s="84" t="s">
        <v>91</v>
      </c>
      <c r="BN560" s="84" t="s">
        <v>70</v>
      </c>
      <c r="BO560" s="84" t="s">
        <v>71</v>
      </c>
      <c r="BP560" s="84" t="s">
        <v>122</v>
      </c>
      <c r="BQ560" s="84" t="s">
        <v>163</v>
      </c>
    </row>
    <row r="561" spans="1:69" ht="14.4" x14ac:dyDescent="0.3">
      <c r="A561" s="40" t="str">
        <f t="shared" si="268"/>
        <v>2025-09-05</v>
      </c>
      <c r="B561" s="40" t="str">
        <f t="shared" si="269"/>
        <v>SYD</v>
      </c>
      <c r="C561" s="39" t="str">
        <f t="shared" si="270"/>
        <v>40644104675</v>
      </c>
      <c r="D561" s="41" t="str">
        <f t="shared" si="271"/>
        <v>PAU029761656</v>
      </c>
      <c r="E561" s="41" t="str">
        <f t="shared" si="272"/>
        <v>596421456403</v>
      </c>
      <c r="F561" s="39" t="str">
        <f t="shared" si="273"/>
        <v>2254256</v>
      </c>
      <c r="G561" s="39" t="str">
        <f t="shared" si="274"/>
        <v>WISE EXPRESS(BOOSTUP)</v>
      </c>
      <c r="H561" s="41" t="str">
        <f t="shared" si="275"/>
        <v>정미선</v>
      </c>
      <c r="I561" s="39" t="str">
        <f t="shared" si="276"/>
        <v>33432</v>
      </c>
      <c r="J561" s="52" t="str">
        <f t="shared" si="277"/>
        <v/>
      </c>
      <c r="K561" s="75">
        <f t="shared" si="278"/>
        <v>1</v>
      </c>
      <c r="L561" s="76">
        <f t="shared" si="279"/>
        <v>2</v>
      </c>
      <c r="M561" s="76">
        <f t="shared" si="280"/>
        <v>1E-3</v>
      </c>
      <c r="N561" s="76">
        <f t="shared" si="281"/>
        <v>2</v>
      </c>
      <c r="O561" s="42">
        <f t="shared" si="282"/>
        <v>2</v>
      </c>
      <c r="P561" s="39" t="str">
        <f t="shared" si="283"/>
        <v>목록(Manifest)</v>
      </c>
      <c r="Q561" s="72">
        <f t="shared" si="284"/>
        <v>70</v>
      </c>
      <c r="R561" s="43" t="str">
        <f t="shared" si="285"/>
        <v>5X033</v>
      </c>
      <c r="S561" s="82" t="str">
        <f t="shared" si="286"/>
        <v/>
      </c>
      <c r="T561" s="40">
        <f t="shared" si="287"/>
        <v>45905</v>
      </c>
      <c r="U561" s="44">
        <v>2500</v>
      </c>
      <c r="V561" s="44">
        <f t="shared" si="288"/>
        <v>0</v>
      </c>
      <c r="W561" s="77">
        <f t="shared" si="289"/>
        <v>2500</v>
      </c>
      <c r="X561" s="78">
        <f t="shared" si="290"/>
        <v>0</v>
      </c>
      <c r="Y561" s="44" cm="1">
        <f t="array" ref="Y561">_xlfn.IFNA(_xlfn.IFS(AND(Q561&gt;=2000, Q561&lt;3000), 10000, AND(Q561&gt;=3000, Q561&lt;4000), 15000, AND(Q561&gt;=4000, Q561&lt;5000), 20000, AND(Q561&gt;=5000), 25000),0)</f>
        <v>0</v>
      </c>
      <c r="Z561" s="91">
        <f t="shared" si="291"/>
        <v>0</v>
      </c>
      <c r="AA561" s="44">
        <f t="shared" si="292"/>
        <v>0</v>
      </c>
      <c r="AB561" s="44"/>
      <c r="AC561" s="44"/>
      <c r="AD561" s="44"/>
      <c r="AE561" s="44">
        <f>VLOOKUP(O561,정산업데이트!$A$6:$B$12,2,10)</f>
        <v>0</v>
      </c>
      <c r="AF561" s="44"/>
      <c r="AG561" s="79">
        <f t="shared" si="293"/>
        <v>0</v>
      </c>
      <c r="AH561" s="80">
        <f t="shared" si="294"/>
        <v>2500</v>
      </c>
      <c r="AI561" s="93"/>
      <c r="AJ561" s="84" t="s">
        <v>3202</v>
      </c>
      <c r="AK561" s="84" t="s">
        <v>73</v>
      </c>
      <c r="AL561" s="84" t="s">
        <v>3203</v>
      </c>
      <c r="AM561" s="84" t="s">
        <v>4982</v>
      </c>
      <c r="AN561" s="84" t="s">
        <v>1278</v>
      </c>
      <c r="AO561" s="84" t="s">
        <v>4983</v>
      </c>
      <c r="AP561" s="84" t="s">
        <v>4984</v>
      </c>
      <c r="AQ561" s="84" t="s">
        <v>122</v>
      </c>
      <c r="AR561" s="85">
        <v>1</v>
      </c>
      <c r="AS561" s="86">
        <v>2</v>
      </c>
      <c r="AT561" s="86">
        <v>1E-3</v>
      </c>
      <c r="AU561" s="86">
        <v>2</v>
      </c>
      <c r="AV561" s="84" t="s">
        <v>7</v>
      </c>
      <c r="AW561" s="86">
        <v>70</v>
      </c>
      <c r="AX561" s="84" t="s">
        <v>68</v>
      </c>
      <c r="AY561" s="84" t="s">
        <v>68</v>
      </c>
      <c r="AZ561" s="84" t="s">
        <v>68</v>
      </c>
      <c r="BA561" s="84" t="s">
        <v>68</v>
      </c>
      <c r="BB561" s="84" t="s">
        <v>68</v>
      </c>
      <c r="BC561" s="84" t="s">
        <v>129</v>
      </c>
      <c r="BD561" s="84" t="s">
        <v>91</v>
      </c>
      <c r="BE561" s="84" t="s">
        <v>92</v>
      </c>
      <c r="BF561" s="84" t="s">
        <v>122</v>
      </c>
      <c r="BG561" s="84" t="s">
        <v>69</v>
      </c>
      <c r="BH561" s="92" t="s">
        <v>4985</v>
      </c>
      <c r="BI561" s="84" t="s">
        <v>122</v>
      </c>
      <c r="BJ561" s="84" t="s">
        <v>4986</v>
      </c>
      <c r="BK561" s="84" t="s">
        <v>867</v>
      </c>
      <c r="BL561" s="84" t="s">
        <v>122</v>
      </c>
      <c r="BM561" s="84" t="s">
        <v>91</v>
      </c>
      <c r="BN561" s="84" t="s">
        <v>70</v>
      </c>
      <c r="BO561" s="84" t="s">
        <v>71</v>
      </c>
      <c r="BP561" s="84" t="s">
        <v>122</v>
      </c>
      <c r="BQ561" s="84" t="s">
        <v>163</v>
      </c>
    </row>
    <row r="562" spans="1:69" ht="14.4" customHeight="1" x14ac:dyDescent="0.3">
      <c r="A562" s="40" t="str">
        <f t="shared" si="268"/>
        <v>2025-09-05</v>
      </c>
      <c r="B562" s="40" t="str">
        <f t="shared" si="269"/>
        <v>SYD</v>
      </c>
      <c r="C562" s="39" t="str">
        <f t="shared" si="270"/>
        <v>40644104675</v>
      </c>
      <c r="D562" s="41" t="str">
        <f t="shared" si="271"/>
        <v>PAU029761660</v>
      </c>
      <c r="E562" s="41" t="str">
        <f t="shared" si="272"/>
        <v>596421456484</v>
      </c>
      <c r="F562" s="39" t="str">
        <f t="shared" si="273"/>
        <v>2254256</v>
      </c>
      <c r="G562" s="39" t="str">
        <f t="shared" si="274"/>
        <v>WISE EXPRESS(BOOSTUP)</v>
      </c>
      <c r="H562" s="41" t="str">
        <f t="shared" si="275"/>
        <v>이종훈</v>
      </c>
      <c r="I562" s="39" t="str">
        <f t="shared" si="276"/>
        <v>13012</v>
      </c>
      <c r="J562" s="52" t="str">
        <f t="shared" si="277"/>
        <v/>
      </c>
      <c r="K562" s="75">
        <f t="shared" si="278"/>
        <v>1</v>
      </c>
      <c r="L562" s="76">
        <f t="shared" si="279"/>
        <v>1</v>
      </c>
      <c r="M562" s="76">
        <f t="shared" si="280"/>
        <v>1E-3</v>
      </c>
      <c r="N562" s="76">
        <f t="shared" si="281"/>
        <v>1</v>
      </c>
      <c r="O562" s="42">
        <f t="shared" si="282"/>
        <v>1</v>
      </c>
      <c r="P562" s="39" t="str">
        <f t="shared" si="283"/>
        <v>목록(Manifest)</v>
      </c>
      <c r="Q562" s="72">
        <f t="shared" si="284"/>
        <v>60</v>
      </c>
      <c r="R562" s="43" t="str">
        <f t="shared" si="285"/>
        <v>5X033</v>
      </c>
      <c r="S562" s="82" t="str">
        <f t="shared" si="286"/>
        <v/>
      </c>
      <c r="T562" s="40">
        <f t="shared" si="287"/>
        <v>45905</v>
      </c>
      <c r="U562" s="44">
        <v>2500</v>
      </c>
      <c r="V562" s="44">
        <f t="shared" si="288"/>
        <v>0</v>
      </c>
      <c r="W562" s="77">
        <f t="shared" si="289"/>
        <v>2500</v>
      </c>
      <c r="X562" s="78">
        <f t="shared" si="290"/>
        <v>0</v>
      </c>
      <c r="Y562" s="44" cm="1">
        <f t="array" ref="Y562">_xlfn.IFNA(_xlfn.IFS(AND(Q562&gt;=2000, Q562&lt;3000), 10000, AND(Q562&gt;=3000, Q562&lt;4000), 15000, AND(Q562&gt;=4000, Q562&lt;5000), 20000, AND(Q562&gt;=5000), 25000),0)</f>
        <v>0</v>
      </c>
      <c r="Z562" s="91">
        <f t="shared" si="291"/>
        <v>0</v>
      </c>
      <c r="AA562" s="44">
        <f t="shared" si="292"/>
        <v>0</v>
      </c>
      <c r="AB562" s="44"/>
      <c r="AC562" s="44"/>
      <c r="AD562" s="44"/>
      <c r="AE562" s="44">
        <f>VLOOKUP(O562,정산업데이트!$A$6:$B$12,2,10)</f>
        <v>0</v>
      </c>
      <c r="AF562" s="44"/>
      <c r="AG562" s="79">
        <f t="shared" si="293"/>
        <v>0</v>
      </c>
      <c r="AH562" s="80">
        <f t="shared" si="294"/>
        <v>2500</v>
      </c>
      <c r="AI562" s="93"/>
      <c r="AJ562" s="84" t="s">
        <v>3202</v>
      </c>
      <c r="AK562" s="84" t="s">
        <v>73</v>
      </c>
      <c r="AL562" s="84" t="s">
        <v>3203</v>
      </c>
      <c r="AM562" s="84" t="s">
        <v>4987</v>
      </c>
      <c r="AN562" s="84" t="s">
        <v>4988</v>
      </c>
      <c r="AO562" s="84" t="s">
        <v>4989</v>
      </c>
      <c r="AP562" s="84" t="s">
        <v>4990</v>
      </c>
      <c r="AQ562" s="84" t="s">
        <v>122</v>
      </c>
      <c r="AR562" s="85">
        <v>1</v>
      </c>
      <c r="AS562" s="86">
        <v>1</v>
      </c>
      <c r="AT562" s="86">
        <v>1E-3</v>
      </c>
      <c r="AU562" s="86">
        <v>1</v>
      </c>
      <c r="AV562" s="84" t="s">
        <v>7</v>
      </c>
      <c r="AW562" s="86">
        <v>60</v>
      </c>
      <c r="AX562" s="84" t="s">
        <v>68</v>
      </c>
      <c r="AY562" s="84" t="s">
        <v>68</v>
      </c>
      <c r="AZ562" s="84" t="s">
        <v>68</v>
      </c>
      <c r="BA562" s="84" t="s">
        <v>68</v>
      </c>
      <c r="BB562" s="84" t="s">
        <v>68</v>
      </c>
      <c r="BC562" s="84" t="s">
        <v>129</v>
      </c>
      <c r="BD562" s="84" t="s">
        <v>91</v>
      </c>
      <c r="BE562" s="84" t="s">
        <v>92</v>
      </c>
      <c r="BF562" s="84" t="s">
        <v>122</v>
      </c>
      <c r="BG562" s="84" t="s">
        <v>69</v>
      </c>
      <c r="BH562" s="92" t="s">
        <v>4991</v>
      </c>
      <c r="BI562" s="84" t="s">
        <v>122</v>
      </c>
      <c r="BJ562" s="84" t="s">
        <v>4992</v>
      </c>
      <c r="BK562" s="84" t="s">
        <v>867</v>
      </c>
      <c r="BL562" s="84" t="s">
        <v>122</v>
      </c>
      <c r="BM562" s="84" t="s">
        <v>91</v>
      </c>
      <c r="BN562" s="84" t="s">
        <v>70</v>
      </c>
      <c r="BO562" s="84" t="s">
        <v>71</v>
      </c>
      <c r="BP562" s="84" t="s">
        <v>122</v>
      </c>
      <c r="BQ562" s="84" t="s">
        <v>163</v>
      </c>
    </row>
    <row r="563" spans="1:69" ht="14.4" x14ac:dyDescent="0.3">
      <c r="A563" s="40" t="str">
        <f t="shared" si="268"/>
        <v>2025-09-05</v>
      </c>
      <c r="B563" s="40" t="str">
        <f t="shared" si="269"/>
        <v>SYD</v>
      </c>
      <c r="C563" s="39" t="str">
        <f t="shared" si="270"/>
        <v>40644104675</v>
      </c>
      <c r="D563" s="41" t="str">
        <f t="shared" si="271"/>
        <v>PAU029761655</v>
      </c>
      <c r="E563" s="41" t="str">
        <f t="shared" si="272"/>
        <v>596421456510</v>
      </c>
      <c r="F563" s="39" t="str">
        <f t="shared" si="273"/>
        <v>2254256</v>
      </c>
      <c r="G563" s="39" t="str">
        <f t="shared" si="274"/>
        <v>WISE EXPRESS(BOOSTUP)</v>
      </c>
      <c r="H563" s="41" t="str">
        <f t="shared" si="275"/>
        <v>김경숙</v>
      </c>
      <c r="I563" s="39" t="str">
        <f t="shared" si="276"/>
        <v>17754</v>
      </c>
      <c r="J563" s="52" t="str">
        <f t="shared" si="277"/>
        <v/>
      </c>
      <c r="K563" s="75">
        <f t="shared" si="278"/>
        <v>1</v>
      </c>
      <c r="L563" s="76">
        <f t="shared" si="279"/>
        <v>1</v>
      </c>
      <c r="M563" s="76">
        <f t="shared" si="280"/>
        <v>1E-3</v>
      </c>
      <c r="N563" s="76">
        <f t="shared" si="281"/>
        <v>1</v>
      </c>
      <c r="O563" s="42">
        <f t="shared" si="282"/>
        <v>1</v>
      </c>
      <c r="P563" s="39" t="str">
        <f t="shared" si="283"/>
        <v>목록(Manifest)</v>
      </c>
      <c r="Q563" s="72">
        <f t="shared" si="284"/>
        <v>60</v>
      </c>
      <c r="R563" s="43" t="str">
        <f t="shared" si="285"/>
        <v>5X033</v>
      </c>
      <c r="S563" s="82" t="str">
        <f t="shared" si="286"/>
        <v/>
      </c>
      <c r="T563" s="40">
        <f t="shared" si="287"/>
        <v>45905</v>
      </c>
      <c r="U563" s="44">
        <v>2500</v>
      </c>
      <c r="V563" s="44">
        <f t="shared" si="288"/>
        <v>0</v>
      </c>
      <c r="W563" s="77">
        <f t="shared" si="289"/>
        <v>2500</v>
      </c>
      <c r="X563" s="78">
        <f t="shared" si="290"/>
        <v>0</v>
      </c>
      <c r="Y563" s="44" cm="1">
        <f t="array" ref="Y563">_xlfn.IFNA(_xlfn.IFS(AND(Q563&gt;=2000, Q563&lt;3000), 10000, AND(Q563&gt;=3000, Q563&lt;4000), 15000, AND(Q563&gt;=4000, Q563&lt;5000), 20000, AND(Q563&gt;=5000), 25000),0)</f>
        <v>0</v>
      </c>
      <c r="Z563" s="91">
        <f t="shared" si="291"/>
        <v>0</v>
      </c>
      <c r="AA563" s="44">
        <f t="shared" si="292"/>
        <v>0</v>
      </c>
      <c r="AB563" s="44"/>
      <c r="AC563" s="44"/>
      <c r="AD563" s="44"/>
      <c r="AE563" s="44">
        <f>VLOOKUP(O563,정산업데이트!$A$6:$B$12,2,10)</f>
        <v>0</v>
      </c>
      <c r="AF563" s="44"/>
      <c r="AG563" s="79">
        <f t="shared" si="293"/>
        <v>0</v>
      </c>
      <c r="AH563" s="80">
        <f t="shared" si="294"/>
        <v>2500</v>
      </c>
      <c r="AI563" s="93"/>
      <c r="AJ563" s="84" t="s">
        <v>3202</v>
      </c>
      <c r="AK563" s="84" t="s">
        <v>73</v>
      </c>
      <c r="AL563" s="84" t="s">
        <v>3203</v>
      </c>
      <c r="AM563" s="84" t="s">
        <v>4993</v>
      </c>
      <c r="AN563" s="84" t="s">
        <v>857</v>
      </c>
      <c r="AO563" s="84" t="s">
        <v>4994</v>
      </c>
      <c r="AP563" s="84" t="s">
        <v>4995</v>
      </c>
      <c r="AQ563" s="84" t="s">
        <v>122</v>
      </c>
      <c r="AR563" s="85">
        <v>1</v>
      </c>
      <c r="AS563" s="86">
        <v>1</v>
      </c>
      <c r="AT563" s="86">
        <v>1E-3</v>
      </c>
      <c r="AU563" s="86">
        <v>1</v>
      </c>
      <c r="AV563" s="84" t="s">
        <v>7</v>
      </c>
      <c r="AW563" s="86">
        <v>60</v>
      </c>
      <c r="AX563" s="84" t="s">
        <v>68</v>
      </c>
      <c r="AY563" s="84" t="s">
        <v>68</v>
      </c>
      <c r="AZ563" s="84" t="s">
        <v>68</v>
      </c>
      <c r="BA563" s="84" t="s">
        <v>68</v>
      </c>
      <c r="BB563" s="84" t="s">
        <v>68</v>
      </c>
      <c r="BC563" s="84" t="s">
        <v>129</v>
      </c>
      <c r="BD563" s="84" t="s">
        <v>91</v>
      </c>
      <c r="BE563" s="84" t="s">
        <v>92</v>
      </c>
      <c r="BF563" s="84" t="s">
        <v>122</v>
      </c>
      <c r="BG563" s="84" t="s">
        <v>69</v>
      </c>
      <c r="BH563" s="92" t="s">
        <v>4996</v>
      </c>
      <c r="BI563" s="84" t="s">
        <v>122</v>
      </c>
      <c r="BJ563" s="84" t="s">
        <v>4997</v>
      </c>
      <c r="BK563" s="84" t="s">
        <v>867</v>
      </c>
      <c r="BL563" s="84" t="s">
        <v>122</v>
      </c>
      <c r="BM563" s="84" t="s">
        <v>91</v>
      </c>
      <c r="BN563" s="84" t="s">
        <v>70</v>
      </c>
      <c r="BO563" s="84" t="s">
        <v>71</v>
      </c>
      <c r="BP563" s="84" t="s">
        <v>122</v>
      </c>
      <c r="BQ563" s="84" t="s">
        <v>163</v>
      </c>
    </row>
    <row r="564" spans="1:69" ht="14.4" x14ac:dyDescent="0.3">
      <c r="A564" s="40" t="str">
        <f t="shared" si="268"/>
        <v>2025-09-05</v>
      </c>
      <c r="B564" s="40" t="str">
        <f t="shared" si="269"/>
        <v>SYD</v>
      </c>
      <c r="C564" s="39" t="str">
        <f t="shared" si="270"/>
        <v>40644104675</v>
      </c>
      <c r="D564" s="41" t="str">
        <f t="shared" si="271"/>
        <v>PKR253009196</v>
      </c>
      <c r="E564" s="41" t="str">
        <f t="shared" si="272"/>
        <v>596421454885</v>
      </c>
      <c r="F564" s="39" t="str">
        <f t="shared" si="273"/>
        <v>2256683</v>
      </c>
      <c r="G564" s="39" t="str">
        <f t="shared" si="274"/>
        <v>WISE EXPRESS LOGISTICS(PANGZIMOM)</v>
      </c>
      <c r="H564" s="41" t="str">
        <f t="shared" si="275"/>
        <v>한화진</v>
      </c>
      <c r="I564" s="39" t="str">
        <f t="shared" si="276"/>
        <v>14284</v>
      </c>
      <c r="J564" s="52" t="str">
        <f t="shared" si="277"/>
        <v/>
      </c>
      <c r="K564" s="75">
        <f t="shared" si="278"/>
        <v>1</v>
      </c>
      <c r="L564" s="76">
        <f t="shared" si="279"/>
        <v>1</v>
      </c>
      <c r="M564" s="76">
        <f t="shared" si="280"/>
        <v>1E-3</v>
      </c>
      <c r="N564" s="76">
        <f t="shared" si="281"/>
        <v>1</v>
      </c>
      <c r="O564" s="42">
        <f t="shared" si="282"/>
        <v>1</v>
      </c>
      <c r="P564" s="39" t="str">
        <f t="shared" si="283"/>
        <v>식물검역(Plants Inspection)</v>
      </c>
      <c r="Q564" s="72">
        <f t="shared" si="284"/>
        <v>33</v>
      </c>
      <c r="R564" s="43" t="str">
        <f t="shared" si="285"/>
        <v>5X033</v>
      </c>
      <c r="S564" s="82" t="str">
        <f t="shared" si="286"/>
        <v/>
      </c>
      <c r="T564" s="40">
        <f t="shared" si="287"/>
        <v>45905</v>
      </c>
      <c r="U564" s="44">
        <v>2500</v>
      </c>
      <c r="V564" s="44">
        <f t="shared" si="288"/>
        <v>0</v>
      </c>
      <c r="W564" s="77">
        <f t="shared" si="289"/>
        <v>2500</v>
      </c>
      <c r="X564" s="78">
        <f t="shared" si="290"/>
        <v>0</v>
      </c>
      <c r="Y564" s="44" cm="1">
        <f t="array" ref="Y564">_xlfn.IFNA(_xlfn.IFS(AND(Q564&gt;=2000, Q564&lt;3000), 10000, AND(Q564&gt;=3000, Q564&lt;4000), 15000, AND(Q564&gt;=4000, Q564&lt;5000), 20000, AND(Q564&gt;=5000), 25000),0)</f>
        <v>0</v>
      </c>
      <c r="Z564" s="91">
        <f t="shared" si="291"/>
        <v>0</v>
      </c>
      <c r="AA564" s="44">
        <f t="shared" si="292"/>
        <v>0</v>
      </c>
      <c r="AB564" s="44"/>
      <c r="AC564" s="44"/>
      <c r="AD564" s="44"/>
      <c r="AE564" s="44">
        <f>VLOOKUP(O564,정산업데이트!$A$6:$B$12,2,10)</f>
        <v>0</v>
      </c>
      <c r="AF564" s="44"/>
      <c r="AG564" s="79">
        <f t="shared" si="293"/>
        <v>0</v>
      </c>
      <c r="AH564" s="80">
        <f t="shared" si="294"/>
        <v>2500</v>
      </c>
      <c r="AI564" s="93"/>
      <c r="AJ564" s="84" t="s">
        <v>3202</v>
      </c>
      <c r="AK564" s="84" t="s">
        <v>73</v>
      </c>
      <c r="AL564" s="84" t="s">
        <v>3203</v>
      </c>
      <c r="AM564" s="84" t="s">
        <v>4998</v>
      </c>
      <c r="AN564" s="84" t="s">
        <v>4999</v>
      </c>
      <c r="AO564" s="84" t="s">
        <v>5000</v>
      </c>
      <c r="AP564" s="84" t="s">
        <v>5001</v>
      </c>
      <c r="AQ564" s="84" t="s">
        <v>122</v>
      </c>
      <c r="AR564" s="85">
        <v>1</v>
      </c>
      <c r="AS564" s="86">
        <v>1</v>
      </c>
      <c r="AT564" s="86">
        <v>1E-3</v>
      </c>
      <c r="AU564" s="86">
        <v>1</v>
      </c>
      <c r="AV564" s="84" t="s">
        <v>165</v>
      </c>
      <c r="AW564" s="86">
        <v>33</v>
      </c>
      <c r="AX564" s="84" t="s">
        <v>68</v>
      </c>
      <c r="AY564" s="84" t="s">
        <v>68</v>
      </c>
      <c r="AZ564" s="84" t="s">
        <v>68</v>
      </c>
      <c r="BA564" s="84" t="s">
        <v>68</v>
      </c>
      <c r="BB564" s="84" t="s">
        <v>68</v>
      </c>
      <c r="BC564" s="84" t="s">
        <v>441</v>
      </c>
      <c r="BD564" s="84" t="s">
        <v>442</v>
      </c>
      <c r="BE564" s="84" t="s">
        <v>443</v>
      </c>
      <c r="BF564" s="84" t="s">
        <v>122</v>
      </c>
      <c r="BG564" s="84" t="s">
        <v>69</v>
      </c>
      <c r="BH564" s="92" t="s">
        <v>5002</v>
      </c>
      <c r="BI564" s="84" t="s">
        <v>122</v>
      </c>
      <c r="BJ564" s="84" t="s">
        <v>5003</v>
      </c>
      <c r="BK564" s="84" t="s">
        <v>867</v>
      </c>
      <c r="BL564" s="84" t="s">
        <v>122</v>
      </c>
      <c r="BM564" s="84" t="s">
        <v>442</v>
      </c>
      <c r="BN564" s="84" t="s">
        <v>70</v>
      </c>
      <c r="BO564" s="84" t="s">
        <v>71</v>
      </c>
      <c r="BP564" s="84" t="s">
        <v>122</v>
      </c>
      <c r="BQ564" s="84" t="s">
        <v>163</v>
      </c>
    </row>
    <row r="565" spans="1:69" ht="14.4" x14ac:dyDescent="0.3">
      <c r="A565" s="40" t="str">
        <f t="shared" si="268"/>
        <v>2025-09-05</v>
      </c>
      <c r="B565" s="40" t="str">
        <f t="shared" si="269"/>
        <v>SYD</v>
      </c>
      <c r="C565" s="39" t="str">
        <f t="shared" si="270"/>
        <v>40644104675</v>
      </c>
      <c r="D565" s="41" t="str">
        <f t="shared" si="271"/>
        <v>PKR253009197</v>
      </c>
      <c r="E565" s="41" t="str">
        <f t="shared" si="272"/>
        <v>596421454896</v>
      </c>
      <c r="F565" s="39" t="str">
        <f t="shared" si="273"/>
        <v>2256683</v>
      </c>
      <c r="G565" s="39" t="str">
        <f t="shared" si="274"/>
        <v>WISE EXPRESS LOGISTICS(PANGZIMOM)</v>
      </c>
      <c r="H565" s="41" t="str">
        <f t="shared" si="275"/>
        <v>신혜경</v>
      </c>
      <c r="I565" s="39" t="str">
        <f t="shared" si="276"/>
        <v>17841</v>
      </c>
      <c r="J565" s="52" t="str">
        <f t="shared" si="277"/>
        <v/>
      </c>
      <c r="K565" s="75">
        <f t="shared" si="278"/>
        <v>1</v>
      </c>
      <c r="L565" s="76">
        <f t="shared" si="279"/>
        <v>1</v>
      </c>
      <c r="M565" s="76">
        <f t="shared" si="280"/>
        <v>1E-3</v>
      </c>
      <c r="N565" s="76">
        <f t="shared" si="281"/>
        <v>1</v>
      </c>
      <c r="O565" s="42">
        <f t="shared" si="282"/>
        <v>1</v>
      </c>
      <c r="P565" s="39" t="str">
        <f t="shared" si="283"/>
        <v>일반(목록배제,Normal-Manifest Exception)</v>
      </c>
      <c r="Q565" s="72">
        <f t="shared" si="284"/>
        <v>33</v>
      </c>
      <c r="R565" s="43" t="str">
        <f t="shared" si="285"/>
        <v>5X033</v>
      </c>
      <c r="S565" s="82" t="str">
        <f t="shared" si="286"/>
        <v/>
      </c>
      <c r="T565" s="40">
        <f t="shared" si="287"/>
        <v>45905</v>
      </c>
      <c r="U565" s="44">
        <v>2500</v>
      </c>
      <c r="V565" s="44">
        <f t="shared" si="288"/>
        <v>0</v>
      </c>
      <c r="W565" s="77">
        <f t="shared" si="289"/>
        <v>2500</v>
      </c>
      <c r="X565" s="78">
        <f t="shared" si="290"/>
        <v>0</v>
      </c>
      <c r="Y565" s="44" cm="1">
        <f t="array" ref="Y565">_xlfn.IFNA(_xlfn.IFS(AND(Q565&gt;=2000, Q565&lt;3000), 10000, AND(Q565&gt;=3000, Q565&lt;4000), 15000, AND(Q565&gt;=4000, Q565&lt;5000), 20000, AND(Q565&gt;=5000), 25000),0)</f>
        <v>0</v>
      </c>
      <c r="Z565" s="91">
        <f t="shared" si="291"/>
        <v>300</v>
      </c>
      <c r="AA565" s="44">
        <f t="shared" si="292"/>
        <v>0</v>
      </c>
      <c r="AB565" s="44"/>
      <c r="AC565" s="44"/>
      <c r="AD565" s="44"/>
      <c r="AE565" s="44">
        <f>VLOOKUP(O565,정산업데이트!$A$6:$B$12,2,10)</f>
        <v>0</v>
      </c>
      <c r="AF565" s="44"/>
      <c r="AG565" s="79">
        <f t="shared" si="293"/>
        <v>300</v>
      </c>
      <c r="AH565" s="80">
        <f t="shared" si="294"/>
        <v>2800</v>
      </c>
      <c r="AI565" s="93"/>
      <c r="AJ565" s="84" t="s">
        <v>3202</v>
      </c>
      <c r="AK565" s="84" t="s">
        <v>73</v>
      </c>
      <c r="AL565" s="84" t="s">
        <v>3203</v>
      </c>
      <c r="AM565" s="84" t="s">
        <v>5004</v>
      </c>
      <c r="AN565" s="84" t="s">
        <v>5005</v>
      </c>
      <c r="AO565" s="84" t="s">
        <v>5006</v>
      </c>
      <c r="AP565" s="84" t="s">
        <v>2036</v>
      </c>
      <c r="AQ565" s="84" t="s">
        <v>122</v>
      </c>
      <c r="AR565" s="85">
        <v>1</v>
      </c>
      <c r="AS565" s="86">
        <v>1</v>
      </c>
      <c r="AT565" s="86">
        <v>1E-3</v>
      </c>
      <c r="AU565" s="86">
        <v>1</v>
      </c>
      <c r="AV565" s="84" t="s">
        <v>8</v>
      </c>
      <c r="AW565" s="86">
        <v>33</v>
      </c>
      <c r="AX565" s="84" t="s">
        <v>68</v>
      </c>
      <c r="AY565" s="84" t="s">
        <v>68</v>
      </c>
      <c r="AZ565" s="84" t="s">
        <v>68</v>
      </c>
      <c r="BA565" s="84" t="s">
        <v>68</v>
      </c>
      <c r="BB565" s="84" t="s">
        <v>68</v>
      </c>
      <c r="BC565" s="84" t="s">
        <v>441</v>
      </c>
      <c r="BD565" s="84" t="s">
        <v>442</v>
      </c>
      <c r="BE565" s="84" t="s">
        <v>443</v>
      </c>
      <c r="BF565" s="84" t="s">
        <v>122</v>
      </c>
      <c r="BG565" s="84" t="s">
        <v>69</v>
      </c>
      <c r="BH565" s="92" t="s">
        <v>5007</v>
      </c>
      <c r="BI565" s="84" t="s">
        <v>122</v>
      </c>
      <c r="BJ565" s="84" t="s">
        <v>5008</v>
      </c>
      <c r="BK565" s="84" t="s">
        <v>867</v>
      </c>
      <c r="BL565" s="84" t="s">
        <v>122</v>
      </c>
      <c r="BM565" s="84" t="s">
        <v>442</v>
      </c>
      <c r="BN565" s="84" t="s">
        <v>70</v>
      </c>
      <c r="BO565" s="84" t="s">
        <v>71</v>
      </c>
      <c r="BP565" s="84" t="s">
        <v>122</v>
      </c>
      <c r="BQ565" s="84" t="s">
        <v>163</v>
      </c>
    </row>
    <row r="566" spans="1:69" ht="14.4" x14ac:dyDescent="0.3">
      <c r="A566" s="40" t="str">
        <f t="shared" si="268"/>
        <v>2025-09-05</v>
      </c>
      <c r="B566" s="40" t="str">
        <f t="shared" si="269"/>
        <v>SYD</v>
      </c>
      <c r="C566" s="39" t="str">
        <f t="shared" si="270"/>
        <v>40644104675</v>
      </c>
      <c r="D566" s="41" t="str">
        <f t="shared" si="271"/>
        <v>PKR253009199</v>
      </c>
      <c r="E566" s="41" t="str">
        <f t="shared" si="272"/>
        <v>596421454911</v>
      </c>
      <c r="F566" s="39" t="str">
        <f t="shared" si="273"/>
        <v>2256683</v>
      </c>
      <c r="G566" s="39" t="str">
        <f t="shared" si="274"/>
        <v>WISE EXPRESS LOGISTICS(PANGZIMOM)</v>
      </c>
      <c r="H566" s="41" t="str">
        <f t="shared" si="275"/>
        <v>박아영</v>
      </c>
      <c r="I566" s="39" t="str">
        <f t="shared" si="276"/>
        <v>31733</v>
      </c>
      <c r="J566" s="52" t="str">
        <f t="shared" si="277"/>
        <v/>
      </c>
      <c r="K566" s="75">
        <f t="shared" si="278"/>
        <v>1</v>
      </c>
      <c r="L566" s="76">
        <f t="shared" si="279"/>
        <v>2</v>
      </c>
      <c r="M566" s="76">
        <f t="shared" si="280"/>
        <v>1E-3</v>
      </c>
      <c r="N566" s="76">
        <f t="shared" si="281"/>
        <v>2</v>
      </c>
      <c r="O566" s="42">
        <f t="shared" si="282"/>
        <v>2</v>
      </c>
      <c r="P566" s="39" t="str">
        <f t="shared" si="283"/>
        <v>일반(목록배제,Normal-Manifest Exception)</v>
      </c>
      <c r="Q566" s="72">
        <f t="shared" si="284"/>
        <v>25</v>
      </c>
      <c r="R566" s="43" t="str">
        <f t="shared" si="285"/>
        <v>5X033</v>
      </c>
      <c r="S566" s="82" t="str">
        <f t="shared" si="286"/>
        <v/>
      </c>
      <c r="T566" s="40">
        <f t="shared" si="287"/>
        <v>45905</v>
      </c>
      <c r="U566" s="44">
        <v>2500</v>
      </c>
      <c r="V566" s="44">
        <f t="shared" si="288"/>
        <v>0</v>
      </c>
      <c r="W566" s="77">
        <f t="shared" si="289"/>
        <v>2500</v>
      </c>
      <c r="X566" s="78">
        <f t="shared" si="290"/>
        <v>0</v>
      </c>
      <c r="Y566" s="44" cm="1">
        <f t="array" ref="Y566">_xlfn.IFNA(_xlfn.IFS(AND(Q566&gt;=2000, Q566&lt;3000), 10000, AND(Q566&gt;=3000, Q566&lt;4000), 15000, AND(Q566&gt;=4000, Q566&lt;5000), 20000, AND(Q566&gt;=5000), 25000),0)</f>
        <v>0</v>
      </c>
      <c r="Z566" s="91">
        <f t="shared" si="291"/>
        <v>300</v>
      </c>
      <c r="AA566" s="44">
        <f t="shared" si="292"/>
        <v>0</v>
      </c>
      <c r="AB566" s="44"/>
      <c r="AC566" s="44"/>
      <c r="AD566" s="44"/>
      <c r="AE566" s="44">
        <f>VLOOKUP(O566,정산업데이트!$A$6:$B$12,2,10)</f>
        <v>0</v>
      </c>
      <c r="AF566" s="44"/>
      <c r="AG566" s="79">
        <f t="shared" si="293"/>
        <v>300</v>
      </c>
      <c r="AH566" s="80">
        <f t="shared" si="294"/>
        <v>2800</v>
      </c>
      <c r="AI566" s="93"/>
      <c r="AJ566" s="84" t="s">
        <v>3202</v>
      </c>
      <c r="AK566" s="84" t="s">
        <v>73</v>
      </c>
      <c r="AL566" s="84" t="s">
        <v>3203</v>
      </c>
      <c r="AM566" s="84" t="s">
        <v>5009</v>
      </c>
      <c r="AN566" s="84" t="s">
        <v>5010</v>
      </c>
      <c r="AO566" s="84" t="s">
        <v>5011</v>
      </c>
      <c r="AP566" s="84" t="s">
        <v>926</v>
      </c>
      <c r="AQ566" s="84" t="s">
        <v>122</v>
      </c>
      <c r="AR566" s="85">
        <v>1</v>
      </c>
      <c r="AS566" s="86">
        <v>2</v>
      </c>
      <c r="AT566" s="86">
        <v>1E-3</v>
      </c>
      <c r="AU566" s="86">
        <v>2</v>
      </c>
      <c r="AV566" s="84" t="s">
        <v>8</v>
      </c>
      <c r="AW566" s="86">
        <v>25</v>
      </c>
      <c r="AX566" s="84" t="s">
        <v>68</v>
      </c>
      <c r="AY566" s="84" t="s">
        <v>68</v>
      </c>
      <c r="AZ566" s="84" t="s">
        <v>68</v>
      </c>
      <c r="BA566" s="84" t="s">
        <v>68</v>
      </c>
      <c r="BB566" s="84" t="s">
        <v>68</v>
      </c>
      <c r="BC566" s="84" t="s">
        <v>441</v>
      </c>
      <c r="BD566" s="84" t="s">
        <v>442</v>
      </c>
      <c r="BE566" s="84" t="s">
        <v>443</v>
      </c>
      <c r="BF566" s="84" t="s">
        <v>122</v>
      </c>
      <c r="BG566" s="84" t="s">
        <v>69</v>
      </c>
      <c r="BH566" s="92" t="s">
        <v>5012</v>
      </c>
      <c r="BI566" s="84" t="s">
        <v>122</v>
      </c>
      <c r="BJ566" s="84" t="s">
        <v>5013</v>
      </c>
      <c r="BK566" s="84" t="s">
        <v>867</v>
      </c>
      <c r="BL566" s="84" t="s">
        <v>122</v>
      </c>
      <c r="BM566" s="84" t="s">
        <v>442</v>
      </c>
      <c r="BN566" s="84" t="s">
        <v>70</v>
      </c>
      <c r="BO566" s="84" t="s">
        <v>71</v>
      </c>
      <c r="BP566" s="84" t="s">
        <v>122</v>
      </c>
      <c r="BQ566" s="84" t="s">
        <v>163</v>
      </c>
    </row>
    <row r="567" spans="1:69" ht="14.4" customHeight="1" x14ac:dyDescent="0.3">
      <c r="A567" s="40" t="str">
        <f t="shared" si="268"/>
        <v>2025-09-05</v>
      </c>
      <c r="B567" s="40" t="str">
        <f t="shared" si="269"/>
        <v>SYD</v>
      </c>
      <c r="C567" s="39" t="str">
        <f t="shared" si="270"/>
        <v>40644104675</v>
      </c>
      <c r="D567" s="41" t="str">
        <f t="shared" si="271"/>
        <v>PKR253009200</v>
      </c>
      <c r="E567" s="41" t="str">
        <f t="shared" si="272"/>
        <v>596421454922</v>
      </c>
      <c r="F567" s="39" t="str">
        <f t="shared" si="273"/>
        <v>2256683</v>
      </c>
      <c r="G567" s="39" t="str">
        <f t="shared" si="274"/>
        <v>WISE EXPRESS LOGISTICS(PANGZIMOM)</v>
      </c>
      <c r="H567" s="41" t="str">
        <f t="shared" si="275"/>
        <v>전재영</v>
      </c>
      <c r="I567" s="39" t="str">
        <f t="shared" si="276"/>
        <v>12923</v>
      </c>
      <c r="J567" s="52" t="str">
        <f t="shared" si="277"/>
        <v/>
      </c>
      <c r="K567" s="75">
        <f t="shared" si="278"/>
        <v>1</v>
      </c>
      <c r="L567" s="76">
        <f t="shared" si="279"/>
        <v>1</v>
      </c>
      <c r="M567" s="76">
        <f t="shared" si="280"/>
        <v>1E-3</v>
      </c>
      <c r="N567" s="76">
        <f t="shared" si="281"/>
        <v>1</v>
      </c>
      <c r="O567" s="42">
        <f t="shared" si="282"/>
        <v>1</v>
      </c>
      <c r="P567" s="39" t="str">
        <f t="shared" si="283"/>
        <v>일반(목록배제,Normal-Manifest Exception)</v>
      </c>
      <c r="Q567" s="72">
        <f t="shared" si="284"/>
        <v>25</v>
      </c>
      <c r="R567" s="43" t="str">
        <f t="shared" si="285"/>
        <v>5X033</v>
      </c>
      <c r="S567" s="82" t="str">
        <f t="shared" si="286"/>
        <v/>
      </c>
      <c r="T567" s="40">
        <f t="shared" si="287"/>
        <v>45905</v>
      </c>
      <c r="U567" s="44">
        <v>2500</v>
      </c>
      <c r="V567" s="44">
        <f t="shared" si="288"/>
        <v>0</v>
      </c>
      <c r="W567" s="77">
        <f t="shared" si="289"/>
        <v>2500</v>
      </c>
      <c r="X567" s="78">
        <f t="shared" si="290"/>
        <v>0</v>
      </c>
      <c r="Y567" s="44" cm="1">
        <f t="array" ref="Y567">_xlfn.IFNA(_xlfn.IFS(AND(Q567&gt;=2000, Q567&lt;3000), 10000, AND(Q567&gt;=3000, Q567&lt;4000), 15000, AND(Q567&gt;=4000, Q567&lt;5000), 20000, AND(Q567&gt;=5000), 25000),0)</f>
        <v>0</v>
      </c>
      <c r="Z567" s="91">
        <f t="shared" si="291"/>
        <v>300</v>
      </c>
      <c r="AA567" s="44">
        <f t="shared" si="292"/>
        <v>0</v>
      </c>
      <c r="AB567" s="44"/>
      <c r="AC567" s="44"/>
      <c r="AD567" s="44"/>
      <c r="AE567" s="44">
        <f>VLOOKUP(O567,정산업데이트!$A$6:$B$12,2,10)</f>
        <v>0</v>
      </c>
      <c r="AF567" s="44"/>
      <c r="AG567" s="79">
        <f t="shared" si="293"/>
        <v>300</v>
      </c>
      <c r="AH567" s="80">
        <f t="shared" si="294"/>
        <v>2800</v>
      </c>
      <c r="AI567" s="93"/>
      <c r="AJ567" s="84" t="s">
        <v>3202</v>
      </c>
      <c r="AK567" s="84" t="s">
        <v>73</v>
      </c>
      <c r="AL567" s="84" t="s">
        <v>3203</v>
      </c>
      <c r="AM567" s="84" t="s">
        <v>5014</v>
      </c>
      <c r="AN567" s="84" t="s">
        <v>5015</v>
      </c>
      <c r="AO567" s="84" t="s">
        <v>5016</v>
      </c>
      <c r="AP567" s="84" t="s">
        <v>5017</v>
      </c>
      <c r="AQ567" s="84" t="s">
        <v>122</v>
      </c>
      <c r="AR567" s="85">
        <v>1</v>
      </c>
      <c r="AS567" s="86">
        <v>1</v>
      </c>
      <c r="AT567" s="86">
        <v>1E-3</v>
      </c>
      <c r="AU567" s="86">
        <v>1</v>
      </c>
      <c r="AV567" s="84" t="s">
        <v>8</v>
      </c>
      <c r="AW567" s="86">
        <v>25</v>
      </c>
      <c r="AX567" s="84" t="s">
        <v>68</v>
      </c>
      <c r="AY567" s="84" t="s">
        <v>68</v>
      </c>
      <c r="AZ567" s="84" t="s">
        <v>68</v>
      </c>
      <c r="BA567" s="84" t="s">
        <v>68</v>
      </c>
      <c r="BB567" s="84" t="s">
        <v>68</v>
      </c>
      <c r="BC567" s="84" t="s">
        <v>441</v>
      </c>
      <c r="BD567" s="84" t="s">
        <v>442</v>
      </c>
      <c r="BE567" s="84" t="s">
        <v>443</v>
      </c>
      <c r="BF567" s="84" t="s">
        <v>122</v>
      </c>
      <c r="BG567" s="84" t="s">
        <v>69</v>
      </c>
      <c r="BH567" s="92" t="s">
        <v>5018</v>
      </c>
      <c r="BI567" s="84" t="s">
        <v>122</v>
      </c>
      <c r="BJ567" s="84" t="s">
        <v>5019</v>
      </c>
      <c r="BK567" s="84" t="s">
        <v>867</v>
      </c>
      <c r="BL567" s="84" t="s">
        <v>122</v>
      </c>
      <c r="BM567" s="84" t="s">
        <v>442</v>
      </c>
      <c r="BN567" s="84" t="s">
        <v>70</v>
      </c>
      <c r="BO567" s="84" t="s">
        <v>71</v>
      </c>
      <c r="BP567" s="84" t="s">
        <v>122</v>
      </c>
      <c r="BQ567" s="84" t="s">
        <v>163</v>
      </c>
    </row>
    <row r="568" spans="1:69" ht="14.4" x14ac:dyDescent="0.3">
      <c r="A568" s="40" t="str">
        <f t="shared" si="268"/>
        <v>2025-09-05</v>
      </c>
      <c r="B568" s="40" t="str">
        <f t="shared" si="269"/>
        <v>SYD</v>
      </c>
      <c r="C568" s="39" t="str">
        <f t="shared" si="270"/>
        <v>40644104675</v>
      </c>
      <c r="D568" s="41" t="str">
        <f t="shared" si="271"/>
        <v>PKR253009201</v>
      </c>
      <c r="E568" s="41" t="str">
        <f t="shared" si="272"/>
        <v>596421454933</v>
      </c>
      <c r="F568" s="39" t="str">
        <f t="shared" si="273"/>
        <v>2256683</v>
      </c>
      <c r="G568" s="39" t="str">
        <f t="shared" si="274"/>
        <v>WISE EXPRESS LOGISTICS(PANGZIMOM)</v>
      </c>
      <c r="H568" s="41" t="str">
        <f t="shared" si="275"/>
        <v>이지연</v>
      </c>
      <c r="I568" s="39" t="str">
        <f t="shared" si="276"/>
        <v>21931</v>
      </c>
      <c r="J568" s="52" t="str">
        <f t="shared" si="277"/>
        <v/>
      </c>
      <c r="K568" s="75">
        <f t="shared" si="278"/>
        <v>1</v>
      </c>
      <c r="L568" s="76">
        <f t="shared" si="279"/>
        <v>1</v>
      </c>
      <c r="M568" s="76">
        <f t="shared" si="280"/>
        <v>1E-3</v>
      </c>
      <c r="N568" s="76">
        <f t="shared" si="281"/>
        <v>1</v>
      </c>
      <c r="O568" s="42">
        <f t="shared" si="282"/>
        <v>1</v>
      </c>
      <c r="P568" s="39" t="str">
        <f t="shared" si="283"/>
        <v>일반(목록배제,Normal-Manifest Exception)</v>
      </c>
      <c r="Q568" s="72">
        <f t="shared" si="284"/>
        <v>50</v>
      </c>
      <c r="R568" s="43" t="str">
        <f t="shared" si="285"/>
        <v>5X033</v>
      </c>
      <c r="S568" s="82" t="str">
        <f t="shared" si="286"/>
        <v/>
      </c>
      <c r="T568" s="40">
        <f t="shared" si="287"/>
        <v>45905</v>
      </c>
      <c r="U568" s="44">
        <v>2500</v>
      </c>
      <c r="V568" s="44">
        <f t="shared" si="288"/>
        <v>0</v>
      </c>
      <c r="W568" s="77">
        <f t="shared" si="289"/>
        <v>2500</v>
      </c>
      <c r="X568" s="78">
        <f t="shared" si="290"/>
        <v>0</v>
      </c>
      <c r="Y568" s="44" cm="1">
        <f t="array" ref="Y568">_xlfn.IFNA(_xlfn.IFS(AND(Q568&gt;=2000, Q568&lt;3000), 10000, AND(Q568&gt;=3000, Q568&lt;4000), 15000, AND(Q568&gt;=4000, Q568&lt;5000), 20000, AND(Q568&gt;=5000), 25000),0)</f>
        <v>0</v>
      </c>
      <c r="Z568" s="91">
        <f t="shared" si="291"/>
        <v>300</v>
      </c>
      <c r="AA568" s="44">
        <f t="shared" si="292"/>
        <v>0</v>
      </c>
      <c r="AB568" s="44"/>
      <c r="AC568" s="44"/>
      <c r="AD568" s="44"/>
      <c r="AE568" s="44">
        <f>VLOOKUP(O568,정산업데이트!$A$6:$B$12,2,10)</f>
        <v>0</v>
      </c>
      <c r="AF568" s="44"/>
      <c r="AG568" s="79">
        <f t="shared" si="293"/>
        <v>300</v>
      </c>
      <c r="AH568" s="80">
        <f t="shared" si="294"/>
        <v>2800</v>
      </c>
      <c r="AI568" s="93"/>
      <c r="AJ568" s="84" t="s">
        <v>3202</v>
      </c>
      <c r="AK568" s="84" t="s">
        <v>73</v>
      </c>
      <c r="AL568" s="84" t="s">
        <v>3203</v>
      </c>
      <c r="AM568" s="84" t="s">
        <v>5020</v>
      </c>
      <c r="AN568" s="84" t="s">
        <v>259</v>
      </c>
      <c r="AO568" s="84" t="s">
        <v>5021</v>
      </c>
      <c r="AP568" s="84" t="s">
        <v>2565</v>
      </c>
      <c r="AQ568" s="84" t="s">
        <v>122</v>
      </c>
      <c r="AR568" s="85">
        <v>1</v>
      </c>
      <c r="AS568" s="86">
        <v>1</v>
      </c>
      <c r="AT568" s="86">
        <v>1E-3</v>
      </c>
      <c r="AU568" s="86">
        <v>1</v>
      </c>
      <c r="AV568" s="84" t="s">
        <v>8</v>
      </c>
      <c r="AW568" s="86">
        <v>50</v>
      </c>
      <c r="AX568" s="84" t="s">
        <v>68</v>
      </c>
      <c r="AY568" s="84" t="s">
        <v>68</v>
      </c>
      <c r="AZ568" s="84" t="s">
        <v>68</v>
      </c>
      <c r="BA568" s="84" t="s">
        <v>68</v>
      </c>
      <c r="BB568" s="84" t="s">
        <v>68</v>
      </c>
      <c r="BC568" s="84" t="s">
        <v>441</v>
      </c>
      <c r="BD568" s="84" t="s">
        <v>442</v>
      </c>
      <c r="BE568" s="84" t="s">
        <v>443</v>
      </c>
      <c r="BF568" s="84" t="s">
        <v>122</v>
      </c>
      <c r="BG568" s="84" t="s">
        <v>69</v>
      </c>
      <c r="BH568" s="92" t="s">
        <v>5022</v>
      </c>
      <c r="BI568" s="84" t="s">
        <v>122</v>
      </c>
      <c r="BJ568" s="84" t="s">
        <v>5023</v>
      </c>
      <c r="BK568" s="84" t="s">
        <v>867</v>
      </c>
      <c r="BL568" s="84" t="s">
        <v>122</v>
      </c>
      <c r="BM568" s="84" t="s">
        <v>442</v>
      </c>
      <c r="BN568" s="84" t="s">
        <v>70</v>
      </c>
      <c r="BO568" s="84" t="s">
        <v>71</v>
      </c>
      <c r="BP568" s="84" t="s">
        <v>122</v>
      </c>
      <c r="BQ568" s="84" t="s">
        <v>163</v>
      </c>
    </row>
    <row r="569" spans="1:69" ht="14.4" x14ac:dyDescent="0.3">
      <c r="A569" s="40" t="str">
        <f t="shared" si="268"/>
        <v>2025-09-05</v>
      </c>
      <c r="B569" s="40" t="str">
        <f t="shared" si="269"/>
        <v>SYD</v>
      </c>
      <c r="C569" s="39" t="str">
        <f t="shared" si="270"/>
        <v>40644104675</v>
      </c>
      <c r="D569" s="41" t="str">
        <f t="shared" si="271"/>
        <v>PKR252937282</v>
      </c>
      <c r="E569" s="41" t="str">
        <f t="shared" si="272"/>
        <v>596421444061</v>
      </c>
      <c r="F569" s="39" t="str">
        <f t="shared" si="273"/>
        <v>2254240</v>
      </c>
      <c r="G569" s="39" t="str">
        <f t="shared" si="274"/>
        <v>WISE EXPRESS(VITAHUB)</v>
      </c>
      <c r="H569" s="41" t="str">
        <f t="shared" si="275"/>
        <v>최현지</v>
      </c>
      <c r="I569" s="39" t="str">
        <f t="shared" si="276"/>
        <v>49503</v>
      </c>
      <c r="J569" s="52" t="str">
        <f t="shared" si="277"/>
        <v/>
      </c>
      <c r="K569" s="75">
        <f t="shared" si="278"/>
        <v>1</v>
      </c>
      <c r="L569" s="76">
        <f t="shared" si="279"/>
        <v>1</v>
      </c>
      <c r="M569" s="76">
        <f t="shared" si="280"/>
        <v>1E-3</v>
      </c>
      <c r="N569" s="76">
        <f t="shared" si="281"/>
        <v>1</v>
      </c>
      <c r="O569" s="42">
        <f t="shared" si="282"/>
        <v>1</v>
      </c>
      <c r="P569" s="39" t="str">
        <f t="shared" si="283"/>
        <v>일반(목록배제,Normal-Manifest Exception)</v>
      </c>
      <c r="Q569" s="72">
        <f t="shared" si="284"/>
        <v>60</v>
      </c>
      <c r="R569" s="43" t="str">
        <f t="shared" si="285"/>
        <v>5X033</v>
      </c>
      <c r="S569" s="82" t="str">
        <f t="shared" si="286"/>
        <v/>
      </c>
      <c r="T569" s="40">
        <f t="shared" si="287"/>
        <v>45905</v>
      </c>
      <c r="U569" s="44">
        <v>2500</v>
      </c>
      <c r="V569" s="44">
        <f t="shared" si="288"/>
        <v>0</v>
      </c>
      <c r="W569" s="77">
        <f t="shared" si="289"/>
        <v>2500</v>
      </c>
      <c r="X569" s="78">
        <f t="shared" si="290"/>
        <v>0</v>
      </c>
      <c r="Y569" s="44" cm="1">
        <f t="array" ref="Y569">_xlfn.IFNA(_xlfn.IFS(AND(Q569&gt;=2000, Q569&lt;3000), 10000, AND(Q569&gt;=3000, Q569&lt;4000), 15000, AND(Q569&gt;=4000, Q569&lt;5000), 20000, AND(Q569&gt;=5000), 25000),0)</f>
        <v>0</v>
      </c>
      <c r="Z569" s="91">
        <f t="shared" si="291"/>
        <v>300</v>
      </c>
      <c r="AA569" s="44">
        <f t="shared" si="292"/>
        <v>0</v>
      </c>
      <c r="AB569" s="44"/>
      <c r="AC569" s="44"/>
      <c r="AD569" s="44"/>
      <c r="AE569" s="44">
        <f>VLOOKUP(O569,정산업데이트!$A$6:$B$12,2,10)</f>
        <v>0</v>
      </c>
      <c r="AF569" s="44"/>
      <c r="AG569" s="79">
        <f t="shared" si="293"/>
        <v>300</v>
      </c>
      <c r="AH569" s="80">
        <f t="shared" si="294"/>
        <v>2800</v>
      </c>
      <c r="AI569" s="93"/>
      <c r="AJ569" s="84" t="s">
        <v>3202</v>
      </c>
      <c r="AK569" s="84" t="s">
        <v>73</v>
      </c>
      <c r="AL569" s="84" t="s">
        <v>3203</v>
      </c>
      <c r="AM569" s="84" t="s">
        <v>5024</v>
      </c>
      <c r="AN569" s="84" t="s">
        <v>1537</v>
      </c>
      <c r="AO569" s="84" t="s">
        <v>5025</v>
      </c>
      <c r="AP569" s="84" t="s">
        <v>5026</v>
      </c>
      <c r="AQ569" s="84" t="s">
        <v>122</v>
      </c>
      <c r="AR569" s="85">
        <v>1</v>
      </c>
      <c r="AS569" s="86">
        <v>1</v>
      </c>
      <c r="AT569" s="86">
        <v>1E-3</v>
      </c>
      <c r="AU569" s="86">
        <v>1</v>
      </c>
      <c r="AV569" s="84" t="s">
        <v>8</v>
      </c>
      <c r="AW569" s="86">
        <v>60</v>
      </c>
      <c r="AX569" s="84" t="s">
        <v>68</v>
      </c>
      <c r="AY569" s="84" t="s">
        <v>68</v>
      </c>
      <c r="AZ569" s="84" t="s">
        <v>68</v>
      </c>
      <c r="BA569" s="84" t="s">
        <v>68</v>
      </c>
      <c r="BB569" s="84" t="s">
        <v>68</v>
      </c>
      <c r="BC569" s="84" t="s">
        <v>124</v>
      </c>
      <c r="BD569" s="84" t="s">
        <v>87</v>
      </c>
      <c r="BE569" s="84" t="s">
        <v>88</v>
      </c>
      <c r="BF569" s="84" t="s">
        <v>122</v>
      </c>
      <c r="BG569" s="84" t="s">
        <v>69</v>
      </c>
      <c r="BH569" s="92" t="s">
        <v>5027</v>
      </c>
      <c r="BI569" s="84" t="s">
        <v>122</v>
      </c>
      <c r="BJ569" s="84" t="s">
        <v>5028</v>
      </c>
      <c r="BK569" s="84" t="s">
        <v>867</v>
      </c>
      <c r="BL569" s="84" t="s">
        <v>122</v>
      </c>
      <c r="BM569" s="84" t="s">
        <v>87</v>
      </c>
      <c r="BN569" s="84" t="s">
        <v>70</v>
      </c>
      <c r="BO569" s="84" t="s">
        <v>71</v>
      </c>
      <c r="BP569" s="84" t="s">
        <v>122</v>
      </c>
      <c r="BQ569" s="84" t="s">
        <v>163</v>
      </c>
    </row>
    <row r="570" spans="1:69" ht="14.4" x14ac:dyDescent="0.3">
      <c r="A570" s="40" t="str">
        <f t="shared" si="268"/>
        <v>2025-09-05</v>
      </c>
      <c r="B570" s="40" t="str">
        <f t="shared" si="269"/>
        <v>SYD</v>
      </c>
      <c r="C570" s="39" t="str">
        <f t="shared" si="270"/>
        <v>40644104675</v>
      </c>
      <c r="D570" s="41" t="str">
        <f t="shared" si="271"/>
        <v>PKR252849817</v>
      </c>
      <c r="E570" s="41" t="str">
        <f t="shared" si="272"/>
        <v>596421425673</v>
      </c>
      <c r="F570" s="39" t="str">
        <f t="shared" si="273"/>
        <v>2256683</v>
      </c>
      <c r="G570" s="39" t="str">
        <f t="shared" si="274"/>
        <v>WISE EXPRESS LOGISTICS(PANGZIMOM)</v>
      </c>
      <c r="H570" s="41" t="str">
        <f t="shared" si="275"/>
        <v>신가영</v>
      </c>
      <c r="I570" s="39" t="str">
        <f t="shared" si="276"/>
        <v>06503</v>
      </c>
      <c r="J570" s="52" t="str">
        <f t="shared" si="277"/>
        <v/>
      </c>
      <c r="K570" s="75">
        <f t="shared" si="278"/>
        <v>1</v>
      </c>
      <c r="L570" s="76">
        <f t="shared" si="279"/>
        <v>1.5</v>
      </c>
      <c r="M570" s="76">
        <f t="shared" si="280"/>
        <v>1E-3</v>
      </c>
      <c r="N570" s="76">
        <f t="shared" si="281"/>
        <v>1.5</v>
      </c>
      <c r="O570" s="42">
        <f t="shared" si="282"/>
        <v>1.5</v>
      </c>
      <c r="P570" s="39" t="str">
        <f t="shared" si="283"/>
        <v>일반(목록배제,Normal-Manifest Exception)</v>
      </c>
      <c r="Q570" s="72">
        <f t="shared" si="284"/>
        <v>75</v>
      </c>
      <c r="R570" s="43" t="str">
        <f t="shared" si="285"/>
        <v>5X033</v>
      </c>
      <c r="S570" s="82" t="str">
        <f t="shared" si="286"/>
        <v/>
      </c>
      <c r="T570" s="40">
        <f t="shared" si="287"/>
        <v>45905</v>
      </c>
      <c r="U570" s="44">
        <v>2500</v>
      </c>
      <c r="V570" s="44">
        <f t="shared" si="288"/>
        <v>0</v>
      </c>
      <c r="W570" s="77">
        <f t="shared" si="289"/>
        <v>2500</v>
      </c>
      <c r="X570" s="78">
        <f t="shared" si="290"/>
        <v>0</v>
      </c>
      <c r="Y570" s="44" cm="1">
        <f t="array" ref="Y570">_xlfn.IFNA(_xlfn.IFS(AND(Q570&gt;=2000, Q570&lt;3000), 10000, AND(Q570&gt;=3000, Q570&lt;4000), 15000, AND(Q570&gt;=4000, Q570&lt;5000), 20000, AND(Q570&gt;=5000), 25000),0)</f>
        <v>0</v>
      </c>
      <c r="Z570" s="91">
        <f t="shared" si="291"/>
        <v>300</v>
      </c>
      <c r="AA570" s="44">
        <f t="shared" si="292"/>
        <v>0</v>
      </c>
      <c r="AB570" s="44"/>
      <c r="AC570" s="44"/>
      <c r="AD570" s="44"/>
      <c r="AE570" s="44">
        <f>VLOOKUP(O570,정산업데이트!$A$6:$B$12,2,10)</f>
        <v>0</v>
      </c>
      <c r="AF570" s="44"/>
      <c r="AG570" s="79">
        <f t="shared" si="293"/>
        <v>300</v>
      </c>
      <c r="AH570" s="80">
        <f t="shared" si="294"/>
        <v>2800</v>
      </c>
      <c r="AI570" s="93"/>
      <c r="AJ570" s="84" t="s">
        <v>3202</v>
      </c>
      <c r="AK570" s="84" t="s">
        <v>73</v>
      </c>
      <c r="AL570" s="84" t="s">
        <v>3203</v>
      </c>
      <c r="AM570" s="84" t="s">
        <v>5029</v>
      </c>
      <c r="AN570" s="84" t="s">
        <v>5030</v>
      </c>
      <c r="AO570" s="84" t="s">
        <v>5031</v>
      </c>
      <c r="AP570" s="84" t="s">
        <v>465</v>
      </c>
      <c r="AQ570" s="84" t="s">
        <v>122</v>
      </c>
      <c r="AR570" s="85">
        <v>1</v>
      </c>
      <c r="AS570" s="86">
        <v>1.5</v>
      </c>
      <c r="AT570" s="86">
        <v>1E-3</v>
      </c>
      <c r="AU570" s="86">
        <v>1.5</v>
      </c>
      <c r="AV570" s="84" t="s">
        <v>8</v>
      </c>
      <c r="AW570" s="86">
        <v>75</v>
      </c>
      <c r="AX570" s="84" t="s">
        <v>68</v>
      </c>
      <c r="AY570" s="84" t="s">
        <v>68</v>
      </c>
      <c r="AZ570" s="84" t="s">
        <v>68</v>
      </c>
      <c r="BA570" s="84" t="s">
        <v>68</v>
      </c>
      <c r="BB570" s="84" t="s">
        <v>68</v>
      </c>
      <c r="BC570" s="84" t="s">
        <v>441</v>
      </c>
      <c r="BD570" s="84" t="s">
        <v>442</v>
      </c>
      <c r="BE570" s="84" t="s">
        <v>443</v>
      </c>
      <c r="BF570" s="84" t="s">
        <v>122</v>
      </c>
      <c r="BG570" s="84" t="s">
        <v>69</v>
      </c>
      <c r="BH570" s="92" t="s">
        <v>5032</v>
      </c>
      <c r="BI570" s="84" t="s">
        <v>122</v>
      </c>
      <c r="BJ570" s="84" t="s">
        <v>5033</v>
      </c>
      <c r="BK570" s="84" t="s">
        <v>867</v>
      </c>
      <c r="BL570" s="84" t="s">
        <v>122</v>
      </c>
      <c r="BM570" s="84" t="s">
        <v>442</v>
      </c>
      <c r="BN570" s="84" t="s">
        <v>70</v>
      </c>
      <c r="BO570" s="84" t="s">
        <v>71</v>
      </c>
      <c r="BP570" s="84" t="s">
        <v>122</v>
      </c>
      <c r="BQ570" s="84" t="s">
        <v>163</v>
      </c>
    </row>
    <row r="571" spans="1:69" ht="14.4" x14ac:dyDescent="0.3">
      <c r="A571" s="40" t="str">
        <f t="shared" si="268"/>
        <v>2025-09-05</v>
      </c>
      <c r="B571" s="40" t="str">
        <f t="shared" si="269"/>
        <v>SYD</v>
      </c>
      <c r="C571" s="39" t="str">
        <f t="shared" si="270"/>
        <v>40644104675</v>
      </c>
      <c r="D571" s="41" t="str">
        <f t="shared" si="271"/>
        <v>PKR252954951</v>
      </c>
      <c r="E571" s="41" t="str">
        <f t="shared" si="272"/>
        <v>596421447771</v>
      </c>
      <c r="F571" s="39" t="str">
        <f t="shared" si="273"/>
        <v>2254225</v>
      </c>
      <c r="G571" s="39" t="str">
        <f t="shared" si="274"/>
        <v>WISE EXPRESS LOGISTICS PTY LTD</v>
      </c>
      <c r="H571" s="41" t="str">
        <f t="shared" si="275"/>
        <v>이디모데</v>
      </c>
      <c r="I571" s="39" t="str">
        <f t="shared" si="276"/>
        <v>11305</v>
      </c>
      <c r="J571" s="52" t="str">
        <f t="shared" si="277"/>
        <v/>
      </c>
      <c r="K571" s="75">
        <f t="shared" si="278"/>
        <v>1</v>
      </c>
      <c r="L571" s="76">
        <f t="shared" si="279"/>
        <v>20.100000000000001</v>
      </c>
      <c r="M571" s="76">
        <f t="shared" si="280"/>
        <v>1E-3</v>
      </c>
      <c r="N571" s="76">
        <f t="shared" si="281"/>
        <v>20.5</v>
      </c>
      <c r="O571" s="42">
        <f t="shared" si="282"/>
        <v>20.5</v>
      </c>
      <c r="P571" s="39" t="str">
        <f t="shared" si="283"/>
        <v>일반(목록배제,Normal-Manifest Exception)</v>
      </c>
      <c r="Q571" s="72">
        <f t="shared" si="284"/>
        <v>150</v>
      </c>
      <c r="R571" s="43" t="str">
        <f t="shared" si="285"/>
        <v>5X033</v>
      </c>
      <c r="S571" s="82" t="str">
        <f t="shared" si="286"/>
        <v/>
      </c>
      <c r="T571" s="40">
        <f t="shared" si="287"/>
        <v>45905</v>
      </c>
      <c r="U571" s="44">
        <v>2500</v>
      </c>
      <c r="V571" s="44">
        <f t="shared" si="288"/>
        <v>1600</v>
      </c>
      <c r="W571" s="77">
        <f t="shared" si="289"/>
        <v>4100</v>
      </c>
      <c r="X571" s="78">
        <f t="shared" si="290"/>
        <v>0</v>
      </c>
      <c r="Y571" s="44" cm="1">
        <f t="array" ref="Y571">_xlfn.IFNA(_xlfn.IFS(AND(Q571&gt;=2000, Q571&lt;3000), 10000, AND(Q571&gt;=3000, Q571&lt;4000), 15000, AND(Q571&gt;=4000, Q571&lt;5000), 20000, AND(Q571&gt;=5000), 25000),0)</f>
        <v>0</v>
      </c>
      <c r="Z571" s="91">
        <f t="shared" si="291"/>
        <v>300</v>
      </c>
      <c r="AA571" s="44">
        <f t="shared" si="292"/>
        <v>0</v>
      </c>
      <c r="AB571" s="44"/>
      <c r="AC571" s="44"/>
      <c r="AD571" s="44"/>
      <c r="AE571" s="44">
        <f>VLOOKUP(O571,정산업데이트!$A$6:$B$12,2,10)</f>
        <v>7000</v>
      </c>
      <c r="AF571" s="44"/>
      <c r="AG571" s="79">
        <f t="shared" si="293"/>
        <v>7300</v>
      </c>
      <c r="AH571" s="80">
        <f t="shared" si="294"/>
        <v>11400</v>
      </c>
      <c r="AI571" s="93"/>
      <c r="AJ571" s="84" t="s">
        <v>3202</v>
      </c>
      <c r="AK571" s="84" t="s">
        <v>73</v>
      </c>
      <c r="AL571" s="84" t="s">
        <v>3203</v>
      </c>
      <c r="AM571" s="84" t="s">
        <v>5034</v>
      </c>
      <c r="AN571" s="84" t="s">
        <v>739</v>
      </c>
      <c r="AO571" s="84" t="s">
        <v>740</v>
      </c>
      <c r="AP571" s="84" t="s">
        <v>741</v>
      </c>
      <c r="AQ571" s="84" t="s">
        <v>122</v>
      </c>
      <c r="AR571" s="85">
        <v>1</v>
      </c>
      <c r="AS571" s="86">
        <v>20.100000000000001</v>
      </c>
      <c r="AT571" s="86">
        <v>1E-3</v>
      </c>
      <c r="AU571" s="86">
        <v>20.5</v>
      </c>
      <c r="AV571" s="84" t="s">
        <v>8</v>
      </c>
      <c r="AW571" s="86">
        <v>150</v>
      </c>
      <c r="AX571" s="84" t="s">
        <v>68</v>
      </c>
      <c r="AY571" s="84" t="s">
        <v>68</v>
      </c>
      <c r="AZ571" s="84" t="s">
        <v>68</v>
      </c>
      <c r="BA571" s="84" t="s">
        <v>68</v>
      </c>
      <c r="BB571" s="84" t="s">
        <v>68</v>
      </c>
      <c r="BC571" s="84" t="s">
        <v>125</v>
      </c>
      <c r="BD571" s="84" t="s">
        <v>74</v>
      </c>
      <c r="BE571" s="84" t="s">
        <v>1912</v>
      </c>
      <c r="BF571" s="84" t="s">
        <v>122</v>
      </c>
      <c r="BG571" s="84" t="s">
        <v>69</v>
      </c>
      <c r="BH571" s="92" t="s">
        <v>5035</v>
      </c>
      <c r="BI571" s="84" t="s">
        <v>122</v>
      </c>
      <c r="BJ571" s="84" t="s">
        <v>5036</v>
      </c>
      <c r="BK571" s="84" t="s">
        <v>867</v>
      </c>
      <c r="BL571" s="84" t="s">
        <v>122</v>
      </c>
      <c r="BM571" s="84" t="s">
        <v>74</v>
      </c>
      <c r="BN571" s="84" t="s">
        <v>70</v>
      </c>
      <c r="BO571" s="84" t="s">
        <v>71</v>
      </c>
      <c r="BP571" s="84" t="s">
        <v>122</v>
      </c>
      <c r="BQ571" s="84" t="s">
        <v>163</v>
      </c>
    </row>
    <row r="572" spans="1:69" ht="14.4" x14ac:dyDescent="0.3">
      <c r="A572" s="40" t="str">
        <f t="shared" si="268"/>
        <v>2025-09-05</v>
      </c>
      <c r="B572" s="40" t="str">
        <f t="shared" si="269"/>
        <v>SYD</v>
      </c>
      <c r="C572" s="39" t="str">
        <f t="shared" si="270"/>
        <v>40644104675</v>
      </c>
      <c r="D572" s="41" t="str">
        <f t="shared" si="271"/>
        <v>PKR252955012</v>
      </c>
      <c r="E572" s="41" t="str">
        <f t="shared" si="272"/>
        <v>596421447830</v>
      </c>
      <c r="F572" s="39" t="str">
        <f t="shared" si="273"/>
        <v>2254231</v>
      </c>
      <c r="G572" s="39" t="str">
        <f t="shared" si="274"/>
        <v>WISE EXPRESS(OZPRODUCT)</v>
      </c>
      <c r="H572" s="41" t="str">
        <f t="shared" si="275"/>
        <v>김혜인</v>
      </c>
      <c r="I572" s="39" t="str">
        <f t="shared" si="276"/>
        <v>56201</v>
      </c>
      <c r="J572" s="52" t="str">
        <f t="shared" si="277"/>
        <v/>
      </c>
      <c r="K572" s="75">
        <f t="shared" si="278"/>
        <v>1</v>
      </c>
      <c r="L572" s="76">
        <f t="shared" si="279"/>
        <v>3</v>
      </c>
      <c r="M572" s="76">
        <f t="shared" si="280"/>
        <v>1E-3</v>
      </c>
      <c r="N572" s="76">
        <f t="shared" si="281"/>
        <v>3</v>
      </c>
      <c r="O572" s="42">
        <f t="shared" si="282"/>
        <v>3</v>
      </c>
      <c r="P572" s="39" t="str">
        <f t="shared" si="283"/>
        <v>일반(목록배제,Normal-Manifest Exception)</v>
      </c>
      <c r="Q572" s="72">
        <f t="shared" si="284"/>
        <v>150</v>
      </c>
      <c r="R572" s="43" t="str">
        <f t="shared" si="285"/>
        <v>5X033</v>
      </c>
      <c r="S572" s="82" t="str">
        <f t="shared" si="286"/>
        <v/>
      </c>
      <c r="T572" s="40">
        <f t="shared" si="287"/>
        <v>45905</v>
      </c>
      <c r="U572" s="44">
        <v>2500</v>
      </c>
      <c r="V572" s="44">
        <f t="shared" si="288"/>
        <v>0</v>
      </c>
      <c r="W572" s="77">
        <f t="shared" si="289"/>
        <v>2500</v>
      </c>
      <c r="X572" s="78">
        <f t="shared" si="290"/>
        <v>0</v>
      </c>
      <c r="Y572" s="44" cm="1">
        <f t="array" ref="Y572">_xlfn.IFNA(_xlfn.IFS(AND(Q572&gt;=2000, Q572&lt;3000), 10000, AND(Q572&gt;=3000, Q572&lt;4000), 15000, AND(Q572&gt;=4000, Q572&lt;5000), 20000, AND(Q572&gt;=5000), 25000),0)</f>
        <v>0</v>
      </c>
      <c r="Z572" s="91">
        <f t="shared" si="291"/>
        <v>300</v>
      </c>
      <c r="AA572" s="44">
        <f t="shared" si="292"/>
        <v>0</v>
      </c>
      <c r="AB572" s="44"/>
      <c r="AC572" s="44"/>
      <c r="AD572" s="44"/>
      <c r="AE572" s="44">
        <f>VLOOKUP(O572,정산업데이트!$A$6:$B$12,2,10)</f>
        <v>0</v>
      </c>
      <c r="AF572" s="44"/>
      <c r="AG572" s="79">
        <f t="shared" si="293"/>
        <v>300</v>
      </c>
      <c r="AH572" s="80">
        <f t="shared" si="294"/>
        <v>2800</v>
      </c>
      <c r="AJ572" s="84" t="s">
        <v>3202</v>
      </c>
      <c r="AK572" s="84" t="s">
        <v>73</v>
      </c>
      <c r="AL572" s="84" t="s">
        <v>3203</v>
      </c>
      <c r="AM572" s="84" t="s">
        <v>5037</v>
      </c>
      <c r="AN572" s="84" t="s">
        <v>645</v>
      </c>
      <c r="AO572" s="84" t="s">
        <v>646</v>
      </c>
      <c r="AP572" s="84" t="s">
        <v>647</v>
      </c>
      <c r="AQ572" s="84" t="s">
        <v>122</v>
      </c>
      <c r="AR572" s="85">
        <v>1</v>
      </c>
      <c r="AS572" s="86">
        <v>3</v>
      </c>
      <c r="AT572" s="86">
        <v>1E-3</v>
      </c>
      <c r="AU572" s="86">
        <v>3</v>
      </c>
      <c r="AV572" s="84" t="s">
        <v>8</v>
      </c>
      <c r="AW572" s="86">
        <v>150</v>
      </c>
      <c r="AX572" s="84" t="s">
        <v>68</v>
      </c>
      <c r="AY572" s="84" t="s">
        <v>68</v>
      </c>
      <c r="AZ572" s="84" t="s">
        <v>68</v>
      </c>
      <c r="BA572" s="84" t="s">
        <v>68</v>
      </c>
      <c r="BB572" s="84" t="s">
        <v>68</v>
      </c>
      <c r="BC572" s="84" t="s">
        <v>141</v>
      </c>
      <c r="BD572" s="84" t="s">
        <v>79</v>
      </c>
      <c r="BE572" s="84" t="s">
        <v>80</v>
      </c>
      <c r="BF572" s="84" t="s">
        <v>122</v>
      </c>
      <c r="BG572" s="84" t="s">
        <v>69</v>
      </c>
      <c r="BH572" s="92" t="s">
        <v>5038</v>
      </c>
      <c r="BI572" s="84" t="s">
        <v>122</v>
      </c>
      <c r="BJ572" s="84" t="s">
        <v>5039</v>
      </c>
      <c r="BK572" s="84" t="s">
        <v>867</v>
      </c>
      <c r="BL572" s="84" t="s">
        <v>122</v>
      </c>
      <c r="BM572" s="84" t="s">
        <v>79</v>
      </c>
      <c r="BN572" s="84" t="s">
        <v>70</v>
      </c>
      <c r="BO572" s="84" t="s">
        <v>71</v>
      </c>
      <c r="BP572" s="84" t="s">
        <v>122</v>
      </c>
      <c r="BQ572" s="84" t="s">
        <v>163</v>
      </c>
    </row>
    <row r="573" spans="1:69" ht="14.4" x14ac:dyDescent="0.3">
      <c r="A573" s="40" t="str">
        <f t="shared" si="268"/>
        <v>2025-09-05</v>
      </c>
      <c r="B573" s="40" t="str">
        <f t="shared" si="269"/>
        <v>SYD</v>
      </c>
      <c r="C573" s="39" t="str">
        <f t="shared" si="270"/>
        <v>40644104675</v>
      </c>
      <c r="D573" s="41" t="str">
        <f t="shared" si="271"/>
        <v>PKR252955022</v>
      </c>
      <c r="E573" s="41" t="str">
        <f t="shared" si="272"/>
        <v>596421447933</v>
      </c>
      <c r="F573" s="39" t="str">
        <f t="shared" si="273"/>
        <v>2254231</v>
      </c>
      <c r="G573" s="39" t="str">
        <f t="shared" si="274"/>
        <v>WISE EXPRESS(OZPRODUCT)</v>
      </c>
      <c r="H573" s="41" t="str">
        <f t="shared" si="275"/>
        <v>김희연</v>
      </c>
      <c r="I573" s="39" t="str">
        <f t="shared" si="276"/>
        <v>06359</v>
      </c>
      <c r="J573" s="52" t="str">
        <f t="shared" si="277"/>
        <v/>
      </c>
      <c r="K573" s="75">
        <f t="shared" si="278"/>
        <v>1</v>
      </c>
      <c r="L573" s="76">
        <f t="shared" si="279"/>
        <v>3</v>
      </c>
      <c r="M573" s="76">
        <f t="shared" si="280"/>
        <v>1E-3</v>
      </c>
      <c r="N573" s="76">
        <f t="shared" si="281"/>
        <v>3</v>
      </c>
      <c r="O573" s="42">
        <f t="shared" si="282"/>
        <v>3</v>
      </c>
      <c r="P573" s="39" t="str">
        <f t="shared" si="283"/>
        <v>일반(목록배제,Normal-Manifest Exception)</v>
      </c>
      <c r="Q573" s="72">
        <f t="shared" si="284"/>
        <v>150</v>
      </c>
      <c r="R573" s="43" t="str">
        <f t="shared" si="285"/>
        <v>5X033</v>
      </c>
      <c r="S573" s="82" t="str">
        <f t="shared" si="286"/>
        <v/>
      </c>
      <c r="T573" s="40">
        <f t="shared" si="287"/>
        <v>45905</v>
      </c>
      <c r="U573" s="44">
        <v>2500</v>
      </c>
      <c r="V573" s="44">
        <f t="shared" si="288"/>
        <v>0</v>
      </c>
      <c r="W573" s="77">
        <f t="shared" si="289"/>
        <v>2500</v>
      </c>
      <c r="X573" s="78">
        <f t="shared" si="290"/>
        <v>0</v>
      </c>
      <c r="Y573" s="44" cm="1">
        <f t="array" ref="Y573">_xlfn.IFNA(_xlfn.IFS(AND(Q573&gt;=2000, Q573&lt;3000), 10000, AND(Q573&gt;=3000, Q573&lt;4000), 15000, AND(Q573&gt;=4000, Q573&lt;5000), 20000, AND(Q573&gt;=5000), 25000),0)</f>
        <v>0</v>
      </c>
      <c r="Z573" s="91">
        <f t="shared" si="291"/>
        <v>300</v>
      </c>
      <c r="AA573" s="44">
        <f t="shared" si="292"/>
        <v>0</v>
      </c>
      <c r="AB573" s="44"/>
      <c r="AC573" s="44"/>
      <c r="AD573" s="44"/>
      <c r="AE573" s="44">
        <f>VLOOKUP(O573,정산업데이트!$A$6:$B$12,2,10)</f>
        <v>0</v>
      </c>
      <c r="AF573" s="44"/>
      <c r="AG573" s="79">
        <f t="shared" si="293"/>
        <v>300</v>
      </c>
      <c r="AH573" s="80">
        <f t="shared" si="294"/>
        <v>2800</v>
      </c>
      <c r="AI573" s="93"/>
      <c r="AJ573" s="84" t="s">
        <v>3202</v>
      </c>
      <c r="AK573" s="84" t="s">
        <v>73</v>
      </c>
      <c r="AL573" s="84" t="s">
        <v>3203</v>
      </c>
      <c r="AM573" s="84" t="s">
        <v>5040</v>
      </c>
      <c r="AN573" s="84" t="s">
        <v>1072</v>
      </c>
      <c r="AO573" s="84" t="s">
        <v>1998</v>
      </c>
      <c r="AP573" s="84" t="s">
        <v>1999</v>
      </c>
      <c r="AQ573" s="84" t="s">
        <v>122</v>
      </c>
      <c r="AR573" s="85">
        <v>1</v>
      </c>
      <c r="AS573" s="86">
        <v>3</v>
      </c>
      <c r="AT573" s="86">
        <v>1E-3</v>
      </c>
      <c r="AU573" s="86">
        <v>3</v>
      </c>
      <c r="AV573" s="84" t="s">
        <v>8</v>
      </c>
      <c r="AW573" s="86">
        <v>150</v>
      </c>
      <c r="AX573" s="84" t="s">
        <v>68</v>
      </c>
      <c r="AY573" s="84" t="s">
        <v>68</v>
      </c>
      <c r="AZ573" s="84" t="s">
        <v>68</v>
      </c>
      <c r="BA573" s="84" t="s">
        <v>68</v>
      </c>
      <c r="BB573" s="84" t="s">
        <v>68</v>
      </c>
      <c r="BC573" s="84" t="s">
        <v>141</v>
      </c>
      <c r="BD573" s="84" t="s">
        <v>79</v>
      </c>
      <c r="BE573" s="84" t="s">
        <v>80</v>
      </c>
      <c r="BF573" s="84" t="s">
        <v>122</v>
      </c>
      <c r="BG573" s="84" t="s">
        <v>69</v>
      </c>
      <c r="BH573" s="92" t="s">
        <v>5041</v>
      </c>
      <c r="BI573" s="84" t="s">
        <v>122</v>
      </c>
      <c r="BJ573" s="84" t="s">
        <v>5042</v>
      </c>
      <c r="BK573" s="84" t="s">
        <v>867</v>
      </c>
      <c r="BL573" s="84" t="s">
        <v>122</v>
      </c>
      <c r="BM573" s="84" t="s">
        <v>79</v>
      </c>
      <c r="BN573" s="84" t="s">
        <v>70</v>
      </c>
      <c r="BO573" s="84" t="s">
        <v>71</v>
      </c>
      <c r="BP573" s="84" t="s">
        <v>122</v>
      </c>
      <c r="BQ573" s="84" t="s">
        <v>163</v>
      </c>
    </row>
    <row r="574" spans="1:69" ht="14.4" x14ac:dyDescent="0.3">
      <c r="A574" s="40" t="str">
        <f t="shared" si="268"/>
        <v>2025-09-05</v>
      </c>
      <c r="B574" s="40" t="str">
        <f t="shared" si="269"/>
        <v>SYD</v>
      </c>
      <c r="C574" s="39" t="str">
        <f t="shared" si="270"/>
        <v>40644104675</v>
      </c>
      <c r="D574" s="41" t="str">
        <f t="shared" si="271"/>
        <v>PKR252988493</v>
      </c>
      <c r="E574" s="41" t="str">
        <f t="shared" si="272"/>
        <v>596421453334</v>
      </c>
      <c r="F574" s="39" t="str">
        <f t="shared" si="273"/>
        <v>2254239</v>
      </c>
      <c r="G574" s="39" t="str">
        <f t="shared" si="274"/>
        <v>WISE EXPRESS(BIOSYDNEY)</v>
      </c>
      <c r="H574" s="41" t="str">
        <f t="shared" si="275"/>
        <v>진선미</v>
      </c>
      <c r="I574" s="39" t="str">
        <f t="shared" si="276"/>
        <v>44920</v>
      </c>
      <c r="J574" s="52" t="str">
        <f t="shared" si="277"/>
        <v/>
      </c>
      <c r="K574" s="75">
        <f t="shared" si="278"/>
        <v>1</v>
      </c>
      <c r="L574" s="76">
        <f t="shared" si="279"/>
        <v>1</v>
      </c>
      <c r="M574" s="76">
        <f t="shared" si="280"/>
        <v>1E-3</v>
      </c>
      <c r="N574" s="76">
        <f t="shared" si="281"/>
        <v>1</v>
      </c>
      <c r="O574" s="42">
        <f t="shared" si="282"/>
        <v>1</v>
      </c>
      <c r="P574" s="39" t="str">
        <f t="shared" si="283"/>
        <v>일반(목록배제,Normal-Manifest Exception)</v>
      </c>
      <c r="Q574" s="72">
        <f t="shared" si="284"/>
        <v>110</v>
      </c>
      <c r="R574" s="43" t="str">
        <f t="shared" si="285"/>
        <v>5X033</v>
      </c>
      <c r="S574" s="82" t="str">
        <f t="shared" si="286"/>
        <v/>
      </c>
      <c r="T574" s="40">
        <f t="shared" si="287"/>
        <v>45905</v>
      </c>
      <c r="U574" s="44">
        <v>2500</v>
      </c>
      <c r="V574" s="44">
        <f t="shared" si="288"/>
        <v>0</v>
      </c>
      <c r="W574" s="77">
        <f t="shared" si="289"/>
        <v>2500</v>
      </c>
      <c r="X574" s="78">
        <f t="shared" si="290"/>
        <v>0</v>
      </c>
      <c r="Y574" s="44" cm="1">
        <f t="array" ref="Y574">_xlfn.IFNA(_xlfn.IFS(AND(Q574&gt;=2000, Q574&lt;3000), 10000, AND(Q574&gt;=3000, Q574&lt;4000), 15000, AND(Q574&gt;=4000, Q574&lt;5000), 20000, AND(Q574&gt;=5000), 25000),0)</f>
        <v>0</v>
      </c>
      <c r="Z574" s="91">
        <f t="shared" si="291"/>
        <v>300</v>
      </c>
      <c r="AA574" s="44">
        <f t="shared" si="292"/>
        <v>0</v>
      </c>
      <c r="AB574" s="44"/>
      <c r="AC574" s="44"/>
      <c r="AD574" s="44"/>
      <c r="AE574" s="44">
        <f>VLOOKUP(O574,정산업데이트!$A$6:$B$12,2,10)</f>
        <v>0</v>
      </c>
      <c r="AF574" s="44"/>
      <c r="AG574" s="79">
        <f t="shared" si="293"/>
        <v>300</v>
      </c>
      <c r="AH574" s="80">
        <f t="shared" si="294"/>
        <v>2800</v>
      </c>
      <c r="AI574" s="93"/>
      <c r="AJ574" s="84" t="s">
        <v>3202</v>
      </c>
      <c r="AK574" s="84" t="s">
        <v>73</v>
      </c>
      <c r="AL574" s="84" t="s">
        <v>3203</v>
      </c>
      <c r="AM574" s="84" t="s">
        <v>5043</v>
      </c>
      <c r="AN574" s="84" t="s">
        <v>5044</v>
      </c>
      <c r="AO574" s="84" t="s">
        <v>5045</v>
      </c>
      <c r="AP574" s="84" t="s">
        <v>5046</v>
      </c>
      <c r="AQ574" s="84" t="s">
        <v>122</v>
      </c>
      <c r="AR574" s="85">
        <v>1</v>
      </c>
      <c r="AS574" s="86">
        <v>1</v>
      </c>
      <c r="AT574" s="86">
        <v>1E-3</v>
      </c>
      <c r="AU574" s="86">
        <v>1</v>
      </c>
      <c r="AV574" s="84" t="s">
        <v>8</v>
      </c>
      <c r="AW574" s="86">
        <v>110</v>
      </c>
      <c r="AX574" s="84" t="s">
        <v>68</v>
      </c>
      <c r="AY574" s="84" t="s">
        <v>68</v>
      </c>
      <c r="AZ574" s="84" t="s">
        <v>68</v>
      </c>
      <c r="BA574" s="84" t="s">
        <v>68</v>
      </c>
      <c r="BB574" s="84" t="s">
        <v>68</v>
      </c>
      <c r="BC574" s="84" t="s">
        <v>126</v>
      </c>
      <c r="BD574" s="84" t="s">
        <v>90</v>
      </c>
      <c r="BE574" s="84" t="s">
        <v>111</v>
      </c>
      <c r="BF574" s="84" t="s">
        <v>122</v>
      </c>
      <c r="BG574" s="84" t="s">
        <v>69</v>
      </c>
      <c r="BH574" s="92" t="s">
        <v>5047</v>
      </c>
      <c r="BI574" s="84" t="s">
        <v>122</v>
      </c>
      <c r="BJ574" s="84" t="s">
        <v>5048</v>
      </c>
      <c r="BK574" s="84" t="s">
        <v>867</v>
      </c>
      <c r="BL574" s="84" t="s">
        <v>122</v>
      </c>
      <c r="BM574" s="84" t="s">
        <v>90</v>
      </c>
      <c r="BN574" s="84" t="s">
        <v>70</v>
      </c>
      <c r="BO574" s="84" t="s">
        <v>71</v>
      </c>
      <c r="BP574" s="84" t="s">
        <v>122</v>
      </c>
      <c r="BQ574" s="84" t="s">
        <v>163</v>
      </c>
    </row>
    <row r="575" spans="1:69" ht="14.4" x14ac:dyDescent="0.3">
      <c r="A575" s="40" t="str">
        <f t="shared" si="268"/>
        <v>2025-09-05</v>
      </c>
      <c r="B575" s="40" t="str">
        <f t="shared" si="269"/>
        <v>SYD</v>
      </c>
      <c r="C575" s="39" t="str">
        <f t="shared" si="270"/>
        <v>40644104675</v>
      </c>
      <c r="D575" s="41" t="str">
        <f t="shared" si="271"/>
        <v>PKR252983545</v>
      </c>
      <c r="E575" s="41" t="str">
        <f t="shared" si="272"/>
        <v>596421452855</v>
      </c>
      <c r="F575" s="39" t="str">
        <f t="shared" si="273"/>
        <v>2254243</v>
      </c>
      <c r="G575" s="39" t="str">
        <f t="shared" si="274"/>
        <v>WISE EXPRESS(NATUREGOOD)</v>
      </c>
      <c r="H575" s="41" t="str">
        <f t="shared" si="275"/>
        <v>이정열</v>
      </c>
      <c r="I575" s="39" t="str">
        <f t="shared" si="276"/>
        <v>44732</v>
      </c>
      <c r="J575" s="52" t="str">
        <f t="shared" si="277"/>
        <v/>
      </c>
      <c r="K575" s="75">
        <f t="shared" si="278"/>
        <v>1</v>
      </c>
      <c r="L575" s="76">
        <f t="shared" si="279"/>
        <v>0.7</v>
      </c>
      <c r="M575" s="76">
        <f t="shared" si="280"/>
        <v>1E-3</v>
      </c>
      <c r="N575" s="76">
        <f t="shared" si="281"/>
        <v>0.7</v>
      </c>
      <c r="O575" s="42">
        <f t="shared" si="282"/>
        <v>1</v>
      </c>
      <c r="P575" s="39" t="str">
        <f t="shared" si="283"/>
        <v>일반(목록배제,Normal-Manifest Exception)</v>
      </c>
      <c r="Q575" s="72">
        <f t="shared" si="284"/>
        <v>149.59997999999999</v>
      </c>
      <c r="R575" s="43" t="str">
        <f t="shared" si="285"/>
        <v>5X033</v>
      </c>
      <c r="S575" s="82" t="str">
        <f t="shared" si="286"/>
        <v/>
      </c>
      <c r="T575" s="40">
        <f t="shared" si="287"/>
        <v>45905</v>
      </c>
      <c r="U575" s="44">
        <v>2500</v>
      </c>
      <c r="V575" s="44">
        <f t="shared" si="288"/>
        <v>0</v>
      </c>
      <c r="W575" s="77">
        <f t="shared" si="289"/>
        <v>2500</v>
      </c>
      <c r="X575" s="78">
        <f t="shared" si="290"/>
        <v>0</v>
      </c>
      <c r="Y575" s="44" cm="1">
        <f t="array" ref="Y575">_xlfn.IFNA(_xlfn.IFS(AND(Q575&gt;=2000, Q575&lt;3000), 10000, AND(Q575&gt;=3000, Q575&lt;4000), 15000, AND(Q575&gt;=4000, Q575&lt;5000), 20000, AND(Q575&gt;=5000), 25000),0)</f>
        <v>0</v>
      </c>
      <c r="Z575" s="91">
        <f t="shared" si="291"/>
        <v>300</v>
      </c>
      <c r="AA575" s="44">
        <f t="shared" si="292"/>
        <v>0</v>
      </c>
      <c r="AB575" s="44"/>
      <c r="AC575" s="44"/>
      <c r="AD575" s="44"/>
      <c r="AE575" s="44">
        <f>VLOOKUP(O575,정산업데이트!$A$6:$B$12,2,10)</f>
        <v>0</v>
      </c>
      <c r="AF575" s="44"/>
      <c r="AG575" s="79">
        <f t="shared" si="293"/>
        <v>300</v>
      </c>
      <c r="AH575" s="80">
        <f t="shared" si="294"/>
        <v>2800</v>
      </c>
      <c r="AI575" s="93"/>
      <c r="AJ575" s="84" t="s">
        <v>3202</v>
      </c>
      <c r="AK575" s="84" t="s">
        <v>73</v>
      </c>
      <c r="AL575" s="84" t="s">
        <v>3203</v>
      </c>
      <c r="AM575" s="84" t="s">
        <v>5049</v>
      </c>
      <c r="AN575" s="84" t="s">
        <v>5050</v>
      </c>
      <c r="AO575" s="84" t="s">
        <v>5051</v>
      </c>
      <c r="AP575" s="84" t="s">
        <v>1576</v>
      </c>
      <c r="AQ575" s="84" t="s">
        <v>122</v>
      </c>
      <c r="AR575" s="85">
        <v>1</v>
      </c>
      <c r="AS575" s="86">
        <v>0.7</v>
      </c>
      <c r="AT575" s="86">
        <v>1E-3</v>
      </c>
      <c r="AU575" s="86">
        <v>0.7</v>
      </c>
      <c r="AV575" s="84" t="s">
        <v>8</v>
      </c>
      <c r="AW575" s="86">
        <v>149.59997999999999</v>
      </c>
      <c r="AX575" s="84" t="s">
        <v>68</v>
      </c>
      <c r="AY575" s="84" t="s">
        <v>68</v>
      </c>
      <c r="AZ575" s="84" t="s">
        <v>68</v>
      </c>
      <c r="BA575" s="84" t="s">
        <v>68</v>
      </c>
      <c r="BB575" s="84" t="s">
        <v>68</v>
      </c>
      <c r="BC575" s="84" t="s">
        <v>152</v>
      </c>
      <c r="BD575" s="84" t="s">
        <v>94</v>
      </c>
      <c r="BE575" s="84" t="s">
        <v>95</v>
      </c>
      <c r="BF575" s="84" t="s">
        <v>122</v>
      </c>
      <c r="BG575" s="84" t="s">
        <v>69</v>
      </c>
      <c r="BH575" s="92" t="s">
        <v>5052</v>
      </c>
      <c r="BI575" s="84" t="s">
        <v>122</v>
      </c>
      <c r="BJ575" s="84" t="s">
        <v>5053</v>
      </c>
      <c r="BK575" s="84" t="s">
        <v>867</v>
      </c>
      <c r="BL575" s="84" t="s">
        <v>122</v>
      </c>
      <c r="BM575" s="84" t="s">
        <v>94</v>
      </c>
      <c r="BN575" s="84" t="s">
        <v>70</v>
      </c>
      <c r="BO575" s="84" t="s">
        <v>71</v>
      </c>
      <c r="BP575" s="84" t="s">
        <v>122</v>
      </c>
      <c r="BQ575" s="84" t="s">
        <v>163</v>
      </c>
    </row>
    <row r="576" spans="1:69" ht="14.4" customHeight="1" x14ac:dyDescent="0.3">
      <c r="A576" s="40" t="str">
        <f t="shared" si="268"/>
        <v>2025-09-05</v>
      </c>
      <c r="B576" s="40" t="str">
        <f t="shared" si="269"/>
        <v>SYD</v>
      </c>
      <c r="C576" s="39" t="str">
        <f t="shared" si="270"/>
        <v>40644104675</v>
      </c>
      <c r="D576" s="41" t="str">
        <f t="shared" si="271"/>
        <v>PKR252972996</v>
      </c>
      <c r="E576" s="41" t="str">
        <f t="shared" si="272"/>
        <v>596421451061</v>
      </c>
      <c r="F576" s="39" t="str">
        <f t="shared" si="273"/>
        <v>2254240</v>
      </c>
      <c r="G576" s="39" t="str">
        <f t="shared" si="274"/>
        <v>WISE EXPRESS(VITAHUB)</v>
      </c>
      <c r="H576" s="41" t="str">
        <f t="shared" si="275"/>
        <v>한성은</v>
      </c>
      <c r="I576" s="39" t="str">
        <f t="shared" si="276"/>
        <v>24430</v>
      </c>
      <c r="J576" s="52" t="str">
        <f t="shared" si="277"/>
        <v/>
      </c>
      <c r="K576" s="75">
        <f t="shared" si="278"/>
        <v>1</v>
      </c>
      <c r="L576" s="76">
        <f t="shared" si="279"/>
        <v>1</v>
      </c>
      <c r="M576" s="76">
        <f t="shared" si="280"/>
        <v>1E-3</v>
      </c>
      <c r="N576" s="76">
        <f t="shared" si="281"/>
        <v>1</v>
      </c>
      <c r="O576" s="42">
        <f t="shared" si="282"/>
        <v>1</v>
      </c>
      <c r="P576" s="39" t="str">
        <f t="shared" si="283"/>
        <v>목록(Manifest)</v>
      </c>
      <c r="Q576" s="72">
        <f t="shared" si="284"/>
        <v>35</v>
      </c>
      <c r="R576" s="43" t="str">
        <f t="shared" si="285"/>
        <v>5X033</v>
      </c>
      <c r="S576" s="82" t="str">
        <f t="shared" si="286"/>
        <v/>
      </c>
      <c r="T576" s="40">
        <f t="shared" si="287"/>
        <v>45905</v>
      </c>
      <c r="U576" s="44">
        <v>2500</v>
      </c>
      <c r="V576" s="44">
        <f t="shared" si="288"/>
        <v>0</v>
      </c>
      <c r="W576" s="77">
        <f t="shared" si="289"/>
        <v>2500</v>
      </c>
      <c r="X576" s="78">
        <f t="shared" si="290"/>
        <v>0</v>
      </c>
      <c r="Y576" s="44" cm="1">
        <f t="array" ref="Y576">_xlfn.IFNA(_xlfn.IFS(AND(Q576&gt;=2000, Q576&lt;3000), 10000, AND(Q576&gt;=3000, Q576&lt;4000), 15000, AND(Q576&gt;=4000, Q576&lt;5000), 20000, AND(Q576&gt;=5000), 25000),0)</f>
        <v>0</v>
      </c>
      <c r="Z576" s="91">
        <f t="shared" si="291"/>
        <v>0</v>
      </c>
      <c r="AA576" s="44">
        <f t="shared" si="292"/>
        <v>0</v>
      </c>
      <c r="AB576" s="44"/>
      <c r="AC576" s="44"/>
      <c r="AD576" s="44"/>
      <c r="AE576" s="44">
        <f>VLOOKUP(O576,정산업데이트!$A$6:$B$12,2,10)</f>
        <v>0</v>
      </c>
      <c r="AF576" s="44"/>
      <c r="AG576" s="79">
        <f t="shared" si="293"/>
        <v>0</v>
      </c>
      <c r="AH576" s="80">
        <f t="shared" si="294"/>
        <v>2500</v>
      </c>
      <c r="AI576" s="93"/>
      <c r="AJ576" s="84" t="s">
        <v>3202</v>
      </c>
      <c r="AK576" s="84" t="s">
        <v>73</v>
      </c>
      <c r="AL576" s="84" t="s">
        <v>3203</v>
      </c>
      <c r="AM576" s="84" t="s">
        <v>5054</v>
      </c>
      <c r="AN576" s="84" t="s">
        <v>5055</v>
      </c>
      <c r="AO576" s="84" t="s">
        <v>5056</v>
      </c>
      <c r="AP576" s="84" t="s">
        <v>5057</v>
      </c>
      <c r="AQ576" s="84" t="s">
        <v>122</v>
      </c>
      <c r="AR576" s="85">
        <v>1</v>
      </c>
      <c r="AS576" s="86">
        <v>1</v>
      </c>
      <c r="AT576" s="86">
        <v>1E-3</v>
      </c>
      <c r="AU576" s="86">
        <v>1</v>
      </c>
      <c r="AV576" s="84" t="s">
        <v>7</v>
      </c>
      <c r="AW576" s="86">
        <v>35</v>
      </c>
      <c r="AX576" s="84" t="s">
        <v>68</v>
      </c>
      <c r="AY576" s="84" t="s">
        <v>68</v>
      </c>
      <c r="AZ576" s="84" t="s">
        <v>68</v>
      </c>
      <c r="BA576" s="84" t="s">
        <v>68</v>
      </c>
      <c r="BB576" s="84" t="s">
        <v>68</v>
      </c>
      <c r="BC576" s="84" t="s">
        <v>124</v>
      </c>
      <c r="BD576" s="84" t="s">
        <v>87</v>
      </c>
      <c r="BE576" s="84" t="s">
        <v>88</v>
      </c>
      <c r="BF576" s="84" t="s">
        <v>122</v>
      </c>
      <c r="BG576" s="84" t="s">
        <v>69</v>
      </c>
      <c r="BH576" s="92" t="s">
        <v>5058</v>
      </c>
      <c r="BI576" s="84" t="s">
        <v>122</v>
      </c>
      <c r="BJ576" s="84" t="s">
        <v>5059</v>
      </c>
      <c r="BK576" s="84" t="s">
        <v>867</v>
      </c>
      <c r="BL576" s="84" t="s">
        <v>122</v>
      </c>
      <c r="BM576" s="84" t="s">
        <v>87</v>
      </c>
      <c r="BN576" s="84" t="s">
        <v>70</v>
      </c>
      <c r="BO576" s="84" t="s">
        <v>71</v>
      </c>
      <c r="BP576" s="84" t="s">
        <v>122</v>
      </c>
      <c r="BQ576" s="84" t="s">
        <v>163</v>
      </c>
    </row>
    <row r="577" spans="1:69" ht="14.4" x14ac:dyDescent="0.3">
      <c r="A577" s="40" t="str">
        <f t="shared" si="268"/>
        <v>2025-09-05</v>
      </c>
      <c r="B577" s="40" t="str">
        <f t="shared" si="269"/>
        <v>SYD</v>
      </c>
      <c r="C577" s="39" t="str">
        <f t="shared" si="270"/>
        <v>40644104675</v>
      </c>
      <c r="D577" s="41" t="str">
        <f t="shared" si="271"/>
        <v>PKR252972999</v>
      </c>
      <c r="E577" s="41" t="str">
        <f t="shared" si="272"/>
        <v>596421451094</v>
      </c>
      <c r="F577" s="39" t="str">
        <f t="shared" si="273"/>
        <v>2254240</v>
      </c>
      <c r="G577" s="39" t="str">
        <f t="shared" si="274"/>
        <v>WISE EXPRESS(VITAHUB)</v>
      </c>
      <c r="H577" s="41" t="str">
        <f t="shared" si="275"/>
        <v>한정민</v>
      </c>
      <c r="I577" s="39" t="str">
        <f t="shared" si="276"/>
        <v>26479</v>
      </c>
      <c r="J577" s="52" t="str">
        <f t="shared" si="277"/>
        <v/>
      </c>
      <c r="K577" s="75">
        <f t="shared" si="278"/>
        <v>1</v>
      </c>
      <c r="L577" s="76">
        <f t="shared" si="279"/>
        <v>1</v>
      </c>
      <c r="M577" s="76">
        <f t="shared" si="280"/>
        <v>1E-3</v>
      </c>
      <c r="N577" s="76">
        <f t="shared" si="281"/>
        <v>1</v>
      </c>
      <c r="O577" s="42">
        <f t="shared" si="282"/>
        <v>1</v>
      </c>
      <c r="P577" s="39" t="str">
        <f t="shared" si="283"/>
        <v>목록(Manifest)</v>
      </c>
      <c r="Q577" s="72">
        <f t="shared" si="284"/>
        <v>70</v>
      </c>
      <c r="R577" s="43" t="str">
        <f t="shared" si="285"/>
        <v>5X033</v>
      </c>
      <c r="S577" s="82" t="str">
        <f t="shared" si="286"/>
        <v/>
      </c>
      <c r="T577" s="40">
        <f t="shared" si="287"/>
        <v>45905</v>
      </c>
      <c r="U577" s="44">
        <v>2500</v>
      </c>
      <c r="V577" s="44">
        <f t="shared" si="288"/>
        <v>0</v>
      </c>
      <c r="W577" s="77">
        <f t="shared" si="289"/>
        <v>2500</v>
      </c>
      <c r="X577" s="78">
        <f t="shared" si="290"/>
        <v>0</v>
      </c>
      <c r="Y577" s="44" cm="1">
        <f t="array" ref="Y577">_xlfn.IFNA(_xlfn.IFS(AND(Q577&gt;=2000, Q577&lt;3000), 10000, AND(Q577&gt;=3000, Q577&lt;4000), 15000, AND(Q577&gt;=4000, Q577&lt;5000), 20000, AND(Q577&gt;=5000), 25000),0)</f>
        <v>0</v>
      </c>
      <c r="Z577" s="91">
        <f t="shared" si="291"/>
        <v>0</v>
      </c>
      <c r="AA577" s="44">
        <f t="shared" si="292"/>
        <v>0</v>
      </c>
      <c r="AB577" s="44"/>
      <c r="AC577" s="44"/>
      <c r="AD577" s="44"/>
      <c r="AE577" s="44">
        <f>VLOOKUP(O577,정산업데이트!$A$6:$B$12,2,10)</f>
        <v>0</v>
      </c>
      <c r="AF577" s="44"/>
      <c r="AG577" s="79">
        <f t="shared" si="293"/>
        <v>0</v>
      </c>
      <c r="AH577" s="80">
        <f t="shared" si="294"/>
        <v>2500</v>
      </c>
      <c r="AI577" s="93"/>
      <c r="AJ577" s="84" t="s">
        <v>3202</v>
      </c>
      <c r="AK577" s="84" t="s">
        <v>73</v>
      </c>
      <c r="AL577" s="84" t="s">
        <v>3203</v>
      </c>
      <c r="AM577" s="84" t="s">
        <v>5060</v>
      </c>
      <c r="AN577" s="84" t="s">
        <v>5061</v>
      </c>
      <c r="AO577" s="84" t="s">
        <v>5062</v>
      </c>
      <c r="AP577" s="84" t="s">
        <v>1171</v>
      </c>
      <c r="AQ577" s="84" t="s">
        <v>122</v>
      </c>
      <c r="AR577" s="85">
        <v>1</v>
      </c>
      <c r="AS577" s="86">
        <v>1</v>
      </c>
      <c r="AT577" s="86">
        <v>1E-3</v>
      </c>
      <c r="AU577" s="86">
        <v>1</v>
      </c>
      <c r="AV577" s="84" t="s">
        <v>7</v>
      </c>
      <c r="AW577" s="86">
        <v>70</v>
      </c>
      <c r="AX577" s="84" t="s">
        <v>68</v>
      </c>
      <c r="AY577" s="84" t="s">
        <v>68</v>
      </c>
      <c r="AZ577" s="84" t="s">
        <v>68</v>
      </c>
      <c r="BA577" s="84" t="s">
        <v>68</v>
      </c>
      <c r="BB577" s="84" t="s">
        <v>68</v>
      </c>
      <c r="BC577" s="84" t="s">
        <v>124</v>
      </c>
      <c r="BD577" s="84" t="s">
        <v>87</v>
      </c>
      <c r="BE577" s="84" t="s">
        <v>88</v>
      </c>
      <c r="BF577" s="84" t="s">
        <v>122</v>
      </c>
      <c r="BG577" s="84" t="s">
        <v>69</v>
      </c>
      <c r="BH577" s="92" t="s">
        <v>5063</v>
      </c>
      <c r="BI577" s="84" t="s">
        <v>122</v>
      </c>
      <c r="BJ577" s="84" t="s">
        <v>5064</v>
      </c>
      <c r="BK577" s="84" t="s">
        <v>867</v>
      </c>
      <c r="BL577" s="84" t="s">
        <v>122</v>
      </c>
      <c r="BM577" s="84" t="s">
        <v>87</v>
      </c>
      <c r="BN577" s="84" t="s">
        <v>70</v>
      </c>
      <c r="BO577" s="84" t="s">
        <v>71</v>
      </c>
      <c r="BP577" s="84" t="s">
        <v>122</v>
      </c>
      <c r="BQ577" s="84" t="s">
        <v>163</v>
      </c>
    </row>
    <row r="578" spans="1:69" ht="14.4" x14ac:dyDescent="0.3">
      <c r="A578" s="40" t="str">
        <f t="shared" si="268"/>
        <v>2025-09-05</v>
      </c>
      <c r="B578" s="40" t="str">
        <f t="shared" si="269"/>
        <v>SYD</v>
      </c>
      <c r="C578" s="39" t="str">
        <f t="shared" si="270"/>
        <v>40644104675</v>
      </c>
      <c r="D578" s="41" t="str">
        <f t="shared" si="271"/>
        <v>PKR252973000</v>
      </c>
      <c r="E578" s="41" t="str">
        <f t="shared" si="272"/>
        <v>596421451105</v>
      </c>
      <c r="F578" s="39" t="str">
        <f t="shared" si="273"/>
        <v>2254240</v>
      </c>
      <c r="G578" s="39" t="str">
        <f t="shared" si="274"/>
        <v>WISE EXPRESS(VITAHUB)</v>
      </c>
      <c r="H578" s="41" t="str">
        <f t="shared" si="275"/>
        <v>정유리</v>
      </c>
      <c r="I578" s="39" t="str">
        <f t="shared" si="276"/>
        <v>34816</v>
      </c>
      <c r="J578" s="52" t="str">
        <f t="shared" si="277"/>
        <v/>
      </c>
      <c r="K578" s="75">
        <f t="shared" si="278"/>
        <v>1</v>
      </c>
      <c r="L578" s="76">
        <f t="shared" si="279"/>
        <v>1</v>
      </c>
      <c r="M578" s="76">
        <f t="shared" si="280"/>
        <v>1E-3</v>
      </c>
      <c r="N578" s="76">
        <f t="shared" si="281"/>
        <v>1</v>
      </c>
      <c r="O578" s="42">
        <f t="shared" si="282"/>
        <v>1</v>
      </c>
      <c r="P578" s="39" t="str">
        <f t="shared" si="283"/>
        <v>목록(Manifest)</v>
      </c>
      <c r="Q578" s="72">
        <f t="shared" si="284"/>
        <v>35</v>
      </c>
      <c r="R578" s="43" t="str">
        <f t="shared" si="285"/>
        <v>5X033</v>
      </c>
      <c r="S578" s="82" t="str">
        <f t="shared" si="286"/>
        <v/>
      </c>
      <c r="T578" s="40">
        <f t="shared" si="287"/>
        <v>45905</v>
      </c>
      <c r="U578" s="44">
        <v>2500</v>
      </c>
      <c r="V578" s="44">
        <f t="shared" si="288"/>
        <v>0</v>
      </c>
      <c r="W578" s="77">
        <f t="shared" si="289"/>
        <v>2500</v>
      </c>
      <c r="X578" s="78">
        <f t="shared" si="290"/>
        <v>0</v>
      </c>
      <c r="Y578" s="44" cm="1">
        <f t="array" ref="Y578">_xlfn.IFNA(_xlfn.IFS(AND(Q578&gt;=2000, Q578&lt;3000), 10000, AND(Q578&gt;=3000, Q578&lt;4000), 15000, AND(Q578&gt;=4000, Q578&lt;5000), 20000, AND(Q578&gt;=5000), 25000),0)</f>
        <v>0</v>
      </c>
      <c r="Z578" s="91">
        <f t="shared" si="291"/>
        <v>0</v>
      </c>
      <c r="AA578" s="44">
        <f t="shared" si="292"/>
        <v>0</v>
      </c>
      <c r="AB578" s="44"/>
      <c r="AC578" s="44"/>
      <c r="AD578" s="44"/>
      <c r="AE578" s="44">
        <f>VLOOKUP(O578,정산업데이트!$A$6:$B$12,2,10)</f>
        <v>0</v>
      </c>
      <c r="AF578" s="44"/>
      <c r="AG578" s="79">
        <f t="shared" si="293"/>
        <v>0</v>
      </c>
      <c r="AH578" s="80">
        <f t="shared" si="294"/>
        <v>2500</v>
      </c>
      <c r="AI578" s="93"/>
      <c r="AJ578" s="84" t="s">
        <v>3202</v>
      </c>
      <c r="AK578" s="84" t="s">
        <v>73</v>
      </c>
      <c r="AL578" s="84" t="s">
        <v>3203</v>
      </c>
      <c r="AM578" s="84" t="s">
        <v>5065</v>
      </c>
      <c r="AN578" s="84" t="s">
        <v>1113</v>
      </c>
      <c r="AO578" s="84" t="s">
        <v>5066</v>
      </c>
      <c r="AP578" s="84" t="s">
        <v>5067</v>
      </c>
      <c r="AQ578" s="84" t="s">
        <v>122</v>
      </c>
      <c r="AR578" s="85">
        <v>1</v>
      </c>
      <c r="AS578" s="86">
        <v>1</v>
      </c>
      <c r="AT578" s="86">
        <v>1E-3</v>
      </c>
      <c r="AU578" s="86">
        <v>1</v>
      </c>
      <c r="AV578" s="84" t="s">
        <v>7</v>
      </c>
      <c r="AW578" s="86">
        <v>35</v>
      </c>
      <c r="AX578" s="84" t="s">
        <v>68</v>
      </c>
      <c r="AY578" s="84" t="s">
        <v>68</v>
      </c>
      <c r="AZ578" s="84" t="s">
        <v>68</v>
      </c>
      <c r="BA578" s="84" t="s">
        <v>68</v>
      </c>
      <c r="BB578" s="84" t="s">
        <v>68</v>
      </c>
      <c r="BC578" s="84" t="s">
        <v>124</v>
      </c>
      <c r="BD578" s="84" t="s">
        <v>87</v>
      </c>
      <c r="BE578" s="84" t="s">
        <v>88</v>
      </c>
      <c r="BF578" s="84" t="s">
        <v>122</v>
      </c>
      <c r="BG578" s="84" t="s">
        <v>69</v>
      </c>
      <c r="BH578" s="92" t="s">
        <v>5068</v>
      </c>
      <c r="BI578" s="84" t="s">
        <v>122</v>
      </c>
      <c r="BJ578" s="84" t="s">
        <v>5069</v>
      </c>
      <c r="BK578" s="84" t="s">
        <v>867</v>
      </c>
      <c r="BL578" s="84" t="s">
        <v>122</v>
      </c>
      <c r="BM578" s="84" t="s">
        <v>87</v>
      </c>
      <c r="BN578" s="84" t="s">
        <v>70</v>
      </c>
      <c r="BO578" s="84" t="s">
        <v>71</v>
      </c>
      <c r="BP578" s="84" t="s">
        <v>122</v>
      </c>
      <c r="BQ578" s="84" t="s">
        <v>163</v>
      </c>
    </row>
    <row r="579" spans="1:69" ht="14.4" x14ac:dyDescent="0.3">
      <c r="A579" s="40" t="str">
        <f t="shared" si="268"/>
        <v>2025-09-05</v>
      </c>
      <c r="B579" s="40" t="str">
        <f t="shared" si="269"/>
        <v>SYD</v>
      </c>
      <c r="C579" s="39" t="str">
        <f t="shared" si="270"/>
        <v>40644104675</v>
      </c>
      <c r="D579" s="41" t="str">
        <f t="shared" si="271"/>
        <v>PKR253172610</v>
      </c>
      <c r="E579" s="41" t="str">
        <f t="shared" si="272"/>
        <v>596421463300</v>
      </c>
      <c r="F579" s="39" t="str">
        <f t="shared" si="273"/>
        <v>2256683</v>
      </c>
      <c r="G579" s="39" t="str">
        <f t="shared" si="274"/>
        <v>WISE EXPRESS LOGISTICS(PANGZIMOM)</v>
      </c>
      <c r="H579" s="41" t="str">
        <f t="shared" si="275"/>
        <v>김송연</v>
      </c>
      <c r="I579" s="39" t="str">
        <f t="shared" si="276"/>
        <v>12797</v>
      </c>
      <c r="J579" s="52" t="str">
        <f t="shared" si="277"/>
        <v/>
      </c>
      <c r="K579" s="75">
        <f t="shared" si="278"/>
        <v>1</v>
      </c>
      <c r="L579" s="76">
        <f t="shared" si="279"/>
        <v>1</v>
      </c>
      <c r="M579" s="76">
        <f t="shared" si="280"/>
        <v>1E-3</v>
      </c>
      <c r="N579" s="76">
        <f t="shared" si="281"/>
        <v>1</v>
      </c>
      <c r="O579" s="42">
        <f t="shared" si="282"/>
        <v>1</v>
      </c>
      <c r="P579" s="39" t="str">
        <f t="shared" si="283"/>
        <v>목록(Manifest)</v>
      </c>
      <c r="Q579" s="72">
        <f t="shared" si="284"/>
        <v>55</v>
      </c>
      <c r="R579" s="43" t="str">
        <f t="shared" si="285"/>
        <v>5X033</v>
      </c>
      <c r="S579" s="82" t="str">
        <f t="shared" si="286"/>
        <v/>
      </c>
      <c r="T579" s="40">
        <f t="shared" si="287"/>
        <v>45905</v>
      </c>
      <c r="U579" s="44">
        <v>2500</v>
      </c>
      <c r="V579" s="44">
        <f t="shared" si="288"/>
        <v>0</v>
      </c>
      <c r="W579" s="77">
        <f t="shared" si="289"/>
        <v>2500</v>
      </c>
      <c r="X579" s="78">
        <f t="shared" si="290"/>
        <v>0</v>
      </c>
      <c r="Y579" s="44" cm="1">
        <f t="array" ref="Y579">_xlfn.IFNA(_xlfn.IFS(AND(Q579&gt;=2000, Q579&lt;3000), 10000, AND(Q579&gt;=3000, Q579&lt;4000), 15000, AND(Q579&gt;=4000, Q579&lt;5000), 20000, AND(Q579&gt;=5000), 25000),0)</f>
        <v>0</v>
      </c>
      <c r="Z579" s="91">
        <f t="shared" si="291"/>
        <v>0</v>
      </c>
      <c r="AA579" s="44">
        <f t="shared" si="292"/>
        <v>0</v>
      </c>
      <c r="AB579" s="44"/>
      <c r="AC579" s="44"/>
      <c r="AD579" s="44"/>
      <c r="AE579" s="44">
        <f>VLOOKUP(O579,정산업데이트!$A$6:$B$12,2,10)</f>
        <v>0</v>
      </c>
      <c r="AF579" s="44"/>
      <c r="AG579" s="79">
        <f t="shared" si="293"/>
        <v>0</v>
      </c>
      <c r="AH579" s="80">
        <f t="shared" si="294"/>
        <v>2500</v>
      </c>
      <c r="AI579" s="93"/>
      <c r="AJ579" s="84" t="s">
        <v>3202</v>
      </c>
      <c r="AK579" s="84" t="s">
        <v>73</v>
      </c>
      <c r="AL579" s="84" t="s">
        <v>3203</v>
      </c>
      <c r="AM579" s="84" t="s">
        <v>5070</v>
      </c>
      <c r="AN579" s="84" t="s">
        <v>5071</v>
      </c>
      <c r="AO579" s="84" t="s">
        <v>5072</v>
      </c>
      <c r="AP579" s="84" t="s">
        <v>746</v>
      </c>
      <c r="AQ579" s="84" t="s">
        <v>122</v>
      </c>
      <c r="AR579" s="85">
        <v>1</v>
      </c>
      <c r="AS579" s="86">
        <v>1</v>
      </c>
      <c r="AT579" s="86">
        <v>1E-3</v>
      </c>
      <c r="AU579" s="86">
        <v>1</v>
      </c>
      <c r="AV579" s="84" t="s">
        <v>7</v>
      </c>
      <c r="AW579" s="86">
        <v>55</v>
      </c>
      <c r="AX579" s="84" t="s">
        <v>68</v>
      </c>
      <c r="AY579" s="84" t="s">
        <v>68</v>
      </c>
      <c r="AZ579" s="84" t="s">
        <v>68</v>
      </c>
      <c r="BA579" s="84" t="s">
        <v>68</v>
      </c>
      <c r="BB579" s="84" t="s">
        <v>68</v>
      </c>
      <c r="BC579" s="84" t="s">
        <v>441</v>
      </c>
      <c r="BD579" s="84" t="s">
        <v>442</v>
      </c>
      <c r="BE579" s="84" t="s">
        <v>448</v>
      </c>
      <c r="BF579" s="84" t="s">
        <v>122</v>
      </c>
      <c r="BG579" s="84" t="s">
        <v>69</v>
      </c>
      <c r="BH579" s="92" t="s">
        <v>5073</v>
      </c>
      <c r="BI579" s="84" t="s">
        <v>122</v>
      </c>
      <c r="BJ579" s="84" t="s">
        <v>5074</v>
      </c>
      <c r="BK579" s="84" t="s">
        <v>867</v>
      </c>
      <c r="BL579" s="84" t="s">
        <v>122</v>
      </c>
      <c r="BM579" s="84" t="s">
        <v>442</v>
      </c>
      <c r="BN579" s="84" t="s">
        <v>70</v>
      </c>
      <c r="BO579" s="84" t="s">
        <v>71</v>
      </c>
      <c r="BP579" s="84" t="s">
        <v>122</v>
      </c>
      <c r="BQ579" s="84" t="s">
        <v>163</v>
      </c>
    </row>
    <row r="580" spans="1:69" ht="14.4" x14ac:dyDescent="0.3">
      <c r="A580" s="40" t="str">
        <f t="shared" si="268"/>
        <v>2025-09-05</v>
      </c>
      <c r="B580" s="40" t="str">
        <f t="shared" si="269"/>
        <v>SYD</v>
      </c>
      <c r="C580" s="39" t="str">
        <f t="shared" si="270"/>
        <v>40644104675</v>
      </c>
      <c r="D580" s="41" t="str">
        <f t="shared" si="271"/>
        <v>PKR253172611</v>
      </c>
      <c r="E580" s="41" t="str">
        <f t="shared" si="272"/>
        <v>596421463311</v>
      </c>
      <c r="F580" s="39" t="str">
        <f t="shared" si="273"/>
        <v>2256683</v>
      </c>
      <c r="G580" s="39" t="str">
        <f t="shared" si="274"/>
        <v>WISE EXPRESS LOGISTICS(PANGZIMOM)</v>
      </c>
      <c r="H580" s="41" t="str">
        <f t="shared" si="275"/>
        <v>조아라</v>
      </c>
      <c r="I580" s="39" t="str">
        <f t="shared" si="276"/>
        <v>61768</v>
      </c>
      <c r="J580" s="52" t="str">
        <f t="shared" si="277"/>
        <v/>
      </c>
      <c r="K580" s="75">
        <f t="shared" si="278"/>
        <v>1</v>
      </c>
      <c r="L580" s="76">
        <f t="shared" si="279"/>
        <v>1</v>
      </c>
      <c r="M580" s="76">
        <f t="shared" si="280"/>
        <v>1E-3</v>
      </c>
      <c r="N580" s="76">
        <f t="shared" si="281"/>
        <v>1</v>
      </c>
      <c r="O580" s="42">
        <f t="shared" si="282"/>
        <v>1</v>
      </c>
      <c r="P580" s="39" t="str">
        <f t="shared" si="283"/>
        <v>목록(Manifest)</v>
      </c>
      <c r="Q580" s="72">
        <f t="shared" si="284"/>
        <v>45</v>
      </c>
      <c r="R580" s="43" t="str">
        <f t="shared" si="285"/>
        <v>5X033</v>
      </c>
      <c r="S580" s="82" t="str">
        <f t="shared" si="286"/>
        <v/>
      </c>
      <c r="T580" s="40">
        <f t="shared" si="287"/>
        <v>45905</v>
      </c>
      <c r="U580" s="44">
        <v>2500</v>
      </c>
      <c r="V580" s="44">
        <f t="shared" si="288"/>
        <v>0</v>
      </c>
      <c r="W580" s="77">
        <f t="shared" si="289"/>
        <v>2500</v>
      </c>
      <c r="X580" s="78">
        <f t="shared" si="290"/>
        <v>0</v>
      </c>
      <c r="Y580" s="44" cm="1">
        <f t="array" ref="Y580">_xlfn.IFNA(_xlfn.IFS(AND(Q580&gt;=2000, Q580&lt;3000), 10000, AND(Q580&gt;=3000, Q580&lt;4000), 15000, AND(Q580&gt;=4000, Q580&lt;5000), 20000, AND(Q580&gt;=5000), 25000),0)</f>
        <v>0</v>
      </c>
      <c r="Z580" s="91">
        <f t="shared" si="291"/>
        <v>0</v>
      </c>
      <c r="AA580" s="44">
        <f t="shared" si="292"/>
        <v>0</v>
      </c>
      <c r="AB580" s="44"/>
      <c r="AC580" s="44"/>
      <c r="AD580" s="44"/>
      <c r="AE580" s="44">
        <f>VLOOKUP(O580,정산업데이트!$A$6:$B$12,2,10)</f>
        <v>0</v>
      </c>
      <c r="AF580" s="44"/>
      <c r="AG580" s="79">
        <f t="shared" si="293"/>
        <v>0</v>
      </c>
      <c r="AH580" s="80">
        <f t="shared" si="294"/>
        <v>2500</v>
      </c>
      <c r="AI580" s="93"/>
      <c r="AJ580" s="84" t="s">
        <v>3202</v>
      </c>
      <c r="AK580" s="84" t="s">
        <v>73</v>
      </c>
      <c r="AL580" s="84" t="s">
        <v>3203</v>
      </c>
      <c r="AM580" s="84" t="s">
        <v>5075</v>
      </c>
      <c r="AN580" s="84" t="s">
        <v>268</v>
      </c>
      <c r="AO580" s="84" t="s">
        <v>5076</v>
      </c>
      <c r="AP580" s="84" t="s">
        <v>5077</v>
      </c>
      <c r="AQ580" s="84" t="s">
        <v>122</v>
      </c>
      <c r="AR580" s="85">
        <v>1</v>
      </c>
      <c r="AS580" s="86">
        <v>1</v>
      </c>
      <c r="AT580" s="86">
        <v>1E-3</v>
      </c>
      <c r="AU580" s="86">
        <v>1</v>
      </c>
      <c r="AV580" s="84" t="s">
        <v>7</v>
      </c>
      <c r="AW580" s="86">
        <v>45</v>
      </c>
      <c r="AX580" s="84" t="s">
        <v>68</v>
      </c>
      <c r="AY580" s="84" t="s">
        <v>68</v>
      </c>
      <c r="AZ580" s="84" t="s">
        <v>68</v>
      </c>
      <c r="BA580" s="84" t="s">
        <v>68</v>
      </c>
      <c r="BB580" s="84" t="s">
        <v>68</v>
      </c>
      <c r="BC580" s="84" t="s">
        <v>441</v>
      </c>
      <c r="BD580" s="84" t="s">
        <v>442</v>
      </c>
      <c r="BE580" s="84" t="s">
        <v>1475</v>
      </c>
      <c r="BF580" s="84" t="s">
        <v>122</v>
      </c>
      <c r="BG580" s="84" t="s">
        <v>69</v>
      </c>
      <c r="BH580" s="92" t="s">
        <v>5078</v>
      </c>
      <c r="BI580" s="84" t="s">
        <v>122</v>
      </c>
      <c r="BJ580" s="84" t="s">
        <v>5079</v>
      </c>
      <c r="BK580" s="84" t="s">
        <v>867</v>
      </c>
      <c r="BL580" s="84" t="s">
        <v>122</v>
      </c>
      <c r="BM580" s="84" t="s">
        <v>442</v>
      </c>
      <c r="BN580" s="84" t="s">
        <v>70</v>
      </c>
      <c r="BO580" s="84" t="s">
        <v>71</v>
      </c>
      <c r="BP580" s="84" t="s">
        <v>122</v>
      </c>
      <c r="BQ580" s="84" t="s">
        <v>163</v>
      </c>
    </row>
    <row r="581" spans="1:69" ht="14.4" x14ac:dyDescent="0.3">
      <c r="A581" s="40" t="str">
        <f t="shared" si="268"/>
        <v>2025-09-05</v>
      </c>
      <c r="B581" s="40" t="str">
        <f t="shared" si="269"/>
        <v>SYD</v>
      </c>
      <c r="C581" s="39" t="str">
        <f t="shared" si="270"/>
        <v>40644104675</v>
      </c>
      <c r="D581" s="41" t="str">
        <f t="shared" si="271"/>
        <v>PAU029761704</v>
      </c>
      <c r="E581" s="41" t="str">
        <f t="shared" si="272"/>
        <v>596421463263</v>
      </c>
      <c r="F581" s="39" t="str">
        <f t="shared" si="273"/>
        <v>2254256</v>
      </c>
      <c r="G581" s="39" t="str">
        <f t="shared" si="274"/>
        <v>WISE EXPRESS(BOOSTUP)</v>
      </c>
      <c r="H581" s="41" t="str">
        <f t="shared" si="275"/>
        <v>손설연</v>
      </c>
      <c r="I581" s="39" t="str">
        <f t="shared" si="276"/>
        <v>35263</v>
      </c>
      <c r="J581" s="52" t="str">
        <f t="shared" si="277"/>
        <v/>
      </c>
      <c r="K581" s="75">
        <f t="shared" si="278"/>
        <v>1</v>
      </c>
      <c r="L581" s="76">
        <f t="shared" si="279"/>
        <v>1</v>
      </c>
      <c r="M581" s="76">
        <f t="shared" si="280"/>
        <v>1E-3</v>
      </c>
      <c r="N581" s="76">
        <f t="shared" si="281"/>
        <v>1</v>
      </c>
      <c r="O581" s="42">
        <f t="shared" si="282"/>
        <v>1</v>
      </c>
      <c r="P581" s="39" t="str">
        <f t="shared" si="283"/>
        <v>목록(Manifest)</v>
      </c>
      <c r="Q581" s="72">
        <f t="shared" si="284"/>
        <v>60</v>
      </c>
      <c r="R581" s="43" t="str">
        <f t="shared" si="285"/>
        <v>5X033</v>
      </c>
      <c r="S581" s="82" t="str">
        <f t="shared" si="286"/>
        <v/>
      </c>
      <c r="T581" s="40">
        <f t="shared" si="287"/>
        <v>45905</v>
      </c>
      <c r="U581" s="44">
        <v>2500</v>
      </c>
      <c r="V581" s="44">
        <f t="shared" si="288"/>
        <v>0</v>
      </c>
      <c r="W581" s="77">
        <f t="shared" si="289"/>
        <v>2500</v>
      </c>
      <c r="X581" s="78">
        <f t="shared" si="290"/>
        <v>0</v>
      </c>
      <c r="Y581" s="44" cm="1">
        <f t="array" ref="Y581">_xlfn.IFNA(_xlfn.IFS(AND(Q581&gt;=2000, Q581&lt;3000), 10000, AND(Q581&gt;=3000, Q581&lt;4000), 15000, AND(Q581&gt;=4000, Q581&lt;5000), 20000, AND(Q581&gt;=5000), 25000),0)</f>
        <v>0</v>
      </c>
      <c r="Z581" s="91">
        <f t="shared" si="291"/>
        <v>0</v>
      </c>
      <c r="AA581" s="44">
        <f t="shared" si="292"/>
        <v>0</v>
      </c>
      <c r="AB581" s="44"/>
      <c r="AC581" s="44"/>
      <c r="AD581" s="44"/>
      <c r="AE581" s="44">
        <f>VLOOKUP(O581,정산업데이트!$A$6:$B$12,2,10)</f>
        <v>0</v>
      </c>
      <c r="AF581" s="44"/>
      <c r="AG581" s="79">
        <f t="shared" si="293"/>
        <v>0</v>
      </c>
      <c r="AH581" s="80">
        <f t="shared" si="294"/>
        <v>2500</v>
      </c>
      <c r="AI581" s="93"/>
      <c r="AJ581" s="84" t="s">
        <v>3202</v>
      </c>
      <c r="AK581" s="84" t="s">
        <v>73</v>
      </c>
      <c r="AL581" s="84" t="s">
        <v>3203</v>
      </c>
      <c r="AM581" s="84" t="s">
        <v>5080</v>
      </c>
      <c r="AN581" s="84" t="s">
        <v>5081</v>
      </c>
      <c r="AO581" s="84" t="s">
        <v>5082</v>
      </c>
      <c r="AP581" s="84" t="s">
        <v>703</v>
      </c>
      <c r="AQ581" s="84" t="s">
        <v>122</v>
      </c>
      <c r="AR581" s="85">
        <v>1</v>
      </c>
      <c r="AS581" s="86">
        <v>1</v>
      </c>
      <c r="AT581" s="86">
        <v>1E-3</v>
      </c>
      <c r="AU581" s="86">
        <v>1</v>
      </c>
      <c r="AV581" s="84" t="s">
        <v>7</v>
      </c>
      <c r="AW581" s="86">
        <v>60</v>
      </c>
      <c r="AX581" s="84" t="s">
        <v>68</v>
      </c>
      <c r="AY581" s="84" t="s">
        <v>68</v>
      </c>
      <c r="AZ581" s="84" t="s">
        <v>68</v>
      </c>
      <c r="BA581" s="84" t="s">
        <v>68</v>
      </c>
      <c r="BB581" s="84" t="s">
        <v>68</v>
      </c>
      <c r="BC581" s="84" t="s">
        <v>129</v>
      </c>
      <c r="BD581" s="84" t="s">
        <v>91</v>
      </c>
      <c r="BE581" s="84" t="s">
        <v>92</v>
      </c>
      <c r="BF581" s="84" t="s">
        <v>122</v>
      </c>
      <c r="BG581" s="84" t="s">
        <v>69</v>
      </c>
      <c r="BH581" s="92" t="s">
        <v>5083</v>
      </c>
      <c r="BI581" s="84" t="s">
        <v>122</v>
      </c>
      <c r="BJ581" s="84" t="s">
        <v>5084</v>
      </c>
      <c r="BK581" s="84" t="s">
        <v>867</v>
      </c>
      <c r="BL581" s="84" t="s">
        <v>122</v>
      </c>
      <c r="BM581" s="84" t="s">
        <v>91</v>
      </c>
      <c r="BN581" s="84" t="s">
        <v>70</v>
      </c>
      <c r="BO581" s="84" t="s">
        <v>71</v>
      </c>
      <c r="BP581" s="84" t="s">
        <v>122</v>
      </c>
      <c r="BQ581" s="84" t="s">
        <v>163</v>
      </c>
    </row>
    <row r="582" spans="1:69" ht="14.4" x14ac:dyDescent="0.3">
      <c r="A582" s="40" t="str">
        <f t="shared" ref="A582:A645" si="295">AJ582</f>
        <v>2025-09-05</v>
      </c>
      <c r="B582" s="40" t="str">
        <f t="shared" ref="B582:B645" si="296">AK582</f>
        <v>SYD</v>
      </c>
      <c r="C582" s="39" t="str">
        <f t="shared" ref="C582:C645" si="297">AL582</f>
        <v>40644104675</v>
      </c>
      <c r="D582" s="41" t="str">
        <f t="shared" ref="D582:D645" si="298">AM582</f>
        <v>PKR253172234</v>
      </c>
      <c r="E582" s="41" t="str">
        <f t="shared" ref="E582:E645" si="299">BH582</f>
        <v>596421463182 (2)</v>
      </c>
      <c r="F582" s="39" t="str">
        <f t="shared" ref="F582:F645" si="300">BC582</f>
        <v>2254225</v>
      </c>
      <c r="G582" s="39" t="str">
        <f t="shared" ref="G582:G645" si="301">BD582</f>
        <v>WISE EXPRESS LOGISTICS PTY LTD</v>
      </c>
      <c r="H582" s="41" t="str">
        <f t="shared" ref="H582:H645" si="302">AN582</f>
        <v>인유앤컴퍼니</v>
      </c>
      <c r="I582" s="39" t="str">
        <f t="shared" ref="I582:I645" si="303">AP582</f>
        <v>17180</v>
      </c>
      <c r="J582" s="52" t="str">
        <f t="shared" ref="J582:J645" si="304">AQ582</f>
        <v>타관세사</v>
      </c>
      <c r="K582" s="75">
        <f t="shared" ref="K582:K645" si="305">AR582</f>
        <v>2</v>
      </c>
      <c r="L582" s="76">
        <f t="shared" ref="L582:L645" si="306">AS582</f>
        <v>41.6</v>
      </c>
      <c r="M582" s="76">
        <f t="shared" ref="M582:M645" si="307">AT582</f>
        <v>1E-3</v>
      </c>
      <c r="N582" s="76">
        <f t="shared" ref="N582:N645" si="308">AU582</f>
        <v>42</v>
      </c>
      <c r="O582" s="42">
        <f t="shared" ref="O582:O645" si="309">CEILING(MAX(L582:N582)/K582,0.5)</f>
        <v>21</v>
      </c>
      <c r="P582" s="39" t="str">
        <f t="shared" ref="P582:P645" si="310">AV582</f>
        <v>보세(Normal-Bonded)</v>
      </c>
      <c r="Q582" s="72">
        <f t="shared" ref="Q582:Q645" si="311">AW582</f>
        <v>447.5</v>
      </c>
      <c r="R582" s="43" t="str">
        <f t="shared" ref="R582:R645" si="312">BK582</f>
        <v>5X033</v>
      </c>
      <c r="S582" s="82" t="str">
        <f t="shared" ref="S582:S645" si="313">BL582</f>
        <v/>
      </c>
      <c r="T582" s="40">
        <f t="shared" ref="T582:T645" si="314">DATE(YEAR(A582),MONTH(A582),DAY(A582))</f>
        <v>45905</v>
      </c>
      <c r="U582" s="44">
        <v>2500</v>
      </c>
      <c r="V582" s="44">
        <f t="shared" ref="V582:V645" si="315">IF(O582&gt;5,CEILING(O582-5,1)*100,0)</f>
        <v>1600</v>
      </c>
      <c r="W582" s="77">
        <f t="shared" ref="W582:W645" si="316">SUM(U582:V582)</f>
        <v>4100</v>
      </c>
      <c r="X582" s="78">
        <f t="shared" ref="X582:X645" si="317">(K582-1)*2500</f>
        <v>2500</v>
      </c>
      <c r="Y582" s="44" cm="1">
        <f t="array" ref="Y582">_xlfn.IFNA(_xlfn.IFS(AND(Q582&gt;=2000, Q582&lt;3000), 10000, AND(Q582&gt;=3000, Q582&lt;4000), 15000, AND(Q582&gt;=4000, Q582&lt;5000), 20000, AND(Q582&gt;=5000), 25000),0)</f>
        <v>0</v>
      </c>
      <c r="Z582" s="91">
        <f t="shared" ref="Z582:Z645" si="318">IF(OR(P582="일반(목록배제,Normal-Manifest Exception)",P582="간이(Simple)",P582="목록취하(허용배제,Manifest-Drop)",P582="일반(NORMAL)"),300,0)</f>
        <v>0</v>
      </c>
      <c r="AA582" s="44">
        <f t="shared" ref="AA582:AA645" si="319">IF(LEFT(AP582,2)="63",3000,0)</f>
        <v>0</v>
      </c>
      <c r="AB582" s="44"/>
      <c r="AC582" s="44"/>
      <c r="AD582" s="44"/>
      <c r="AE582" s="44">
        <f>VLOOKUP(O582,정산업데이트!$A$6:$B$12,2,10)</f>
        <v>7000</v>
      </c>
      <c r="AF582" s="44"/>
      <c r="AG582" s="79">
        <f t="shared" ref="AG582:AG645" si="320">X582+Y582+Z582+AA582+AB582+AE582+AF582</f>
        <v>9500</v>
      </c>
      <c r="AH582" s="80">
        <f t="shared" ref="AH582:AH645" si="321">SUM(AG582,W582)</f>
        <v>13600</v>
      </c>
      <c r="AI582" s="93"/>
      <c r="AJ582" s="84" t="s">
        <v>3202</v>
      </c>
      <c r="AK582" s="84" t="s">
        <v>73</v>
      </c>
      <c r="AL582" s="84" t="s">
        <v>3203</v>
      </c>
      <c r="AM582" s="84" t="s">
        <v>5085</v>
      </c>
      <c r="AN582" s="84" t="s">
        <v>5086</v>
      </c>
      <c r="AO582" s="84" t="s">
        <v>5087</v>
      </c>
      <c r="AP582" s="84" t="s">
        <v>5088</v>
      </c>
      <c r="AQ582" s="84" t="s">
        <v>166</v>
      </c>
      <c r="AR582" s="85">
        <v>2</v>
      </c>
      <c r="AS582" s="86">
        <v>41.6</v>
      </c>
      <c r="AT582" s="86">
        <v>1E-3</v>
      </c>
      <c r="AU582" s="86">
        <v>42</v>
      </c>
      <c r="AV582" s="84" t="s">
        <v>159</v>
      </c>
      <c r="AW582" s="86">
        <v>447.5</v>
      </c>
      <c r="AX582" s="84" t="s">
        <v>68</v>
      </c>
      <c r="AY582" s="84" t="s">
        <v>68</v>
      </c>
      <c r="AZ582" s="84" t="s">
        <v>68</v>
      </c>
      <c r="BA582" s="84" t="s">
        <v>68</v>
      </c>
      <c r="BB582" s="84" t="s">
        <v>68</v>
      </c>
      <c r="BC582" s="84" t="s">
        <v>125</v>
      </c>
      <c r="BD582" s="84" t="s">
        <v>74</v>
      </c>
      <c r="BE582" s="84" t="s">
        <v>5089</v>
      </c>
      <c r="BF582" s="84" t="s">
        <v>122</v>
      </c>
      <c r="BG582" s="84" t="s">
        <v>69</v>
      </c>
      <c r="BH582" s="92" t="s">
        <v>5090</v>
      </c>
      <c r="BI582" s="84" t="s">
        <v>122</v>
      </c>
      <c r="BJ582" s="84" t="s">
        <v>5091</v>
      </c>
      <c r="BK582" s="84" t="s">
        <v>867</v>
      </c>
      <c r="BL582" s="84" t="s">
        <v>122</v>
      </c>
      <c r="BM582" s="84" t="s">
        <v>74</v>
      </c>
      <c r="BN582" s="84" t="s">
        <v>70</v>
      </c>
      <c r="BO582" s="84" t="s">
        <v>71</v>
      </c>
      <c r="BP582" s="84" t="s">
        <v>122</v>
      </c>
      <c r="BQ582" s="84" t="s">
        <v>163</v>
      </c>
    </row>
    <row r="583" spans="1:69" ht="14.4" x14ac:dyDescent="0.3">
      <c r="A583" s="40" t="str">
        <f t="shared" si="295"/>
        <v>2025-09-05</v>
      </c>
      <c r="B583" s="40" t="str">
        <f t="shared" si="296"/>
        <v>SYD</v>
      </c>
      <c r="C583" s="39" t="str">
        <f t="shared" si="297"/>
        <v>40644104675</v>
      </c>
      <c r="D583" s="41" t="str">
        <f t="shared" si="298"/>
        <v>PAU029761700</v>
      </c>
      <c r="E583" s="41" t="str">
        <f t="shared" si="299"/>
        <v>596421463226</v>
      </c>
      <c r="F583" s="39" t="str">
        <f t="shared" si="300"/>
        <v>2254256</v>
      </c>
      <c r="G583" s="39" t="str">
        <f t="shared" si="301"/>
        <v>WISE EXPRESS(BOOSTUP)</v>
      </c>
      <c r="H583" s="41" t="str">
        <f t="shared" si="302"/>
        <v>이주영</v>
      </c>
      <c r="I583" s="39" t="str">
        <f t="shared" si="303"/>
        <v>51427</v>
      </c>
      <c r="J583" s="52" t="str">
        <f t="shared" si="304"/>
        <v/>
      </c>
      <c r="K583" s="75">
        <f t="shared" si="305"/>
        <v>1</v>
      </c>
      <c r="L583" s="76">
        <f t="shared" si="306"/>
        <v>1</v>
      </c>
      <c r="M583" s="76">
        <f t="shared" si="307"/>
        <v>1E-3</v>
      </c>
      <c r="N583" s="76">
        <f t="shared" si="308"/>
        <v>1</v>
      </c>
      <c r="O583" s="42">
        <f t="shared" si="309"/>
        <v>1</v>
      </c>
      <c r="P583" s="39" t="str">
        <f t="shared" si="310"/>
        <v>일반(목록배제,Normal-Manifest Exception)</v>
      </c>
      <c r="Q583" s="72">
        <f t="shared" si="311"/>
        <v>30</v>
      </c>
      <c r="R583" s="43" t="str">
        <f t="shared" si="312"/>
        <v>5X033</v>
      </c>
      <c r="S583" s="82" t="str">
        <f t="shared" si="313"/>
        <v/>
      </c>
      <c r="T583" s="40">
        <f t="shared" si="314"/>
        <v>45905</v>
      </c>
      <c r="U583" s="44">
        <v>2500</v>
      </c>
      <c r="V583" s="44">
        <f t="shared" si="315"/>
        <v>0</v>
      </c>
      <c r="W583" s="77">
        <f t="shared" si="316"/>
        <v>2500</v>
      </c>
      <c r="X583" s="78">
        <f t="shared" si="317"/>
        <v>0</v>
      </c>
      <c r="Y583" s="44" cm="1">
        <f t="array" ref="Y583">_xlfn.IFNA(_xlfn.IFS(AND(Q583&gt;=2000, Q583&lt;3000), 10000, AND(Q583&gt;=3000, Q583&lt;4000), 15000, AND(Q583&gt;=4000, Q583&lt;5000), 20000, AND(Q583&gt;=5000), 25000),0)</f>
        <v>0</v>
      </c>
      <c r="Z583" s="91">
        <f t="shared" si="318"/>
        <v>300</v>
      </c>
      <c r="AA583" s="44">
        <f t="shared" si="319"/>
        <v>0</v>
      </c>
      <c r="AB583" s="44"/>
      <c r="AC583" s="44"/>
      <c r="AD583" s="44"/>
      <c r="AE583" s="44">
        <f>VLOOKUP(O583,정산업데이트!$A$6:$B$12,2,10)</f>
        <v>0</v>
      </c>
      <c r="AF583" s="44"/>
      <c r="AG583" s="79">
        <f t="shared" si="320"/>
        <v>300</v>
      </c>
      <c r="AH583" s="80">
        <f t="shared" si="321"/>
        <v>2800</v>
      </c>
      <c r="AI583" s="93"/>
      <c r="AJ583" s="84" t="s">
        <v>3202</v>
      </c>
      <c r="AK583" s="84" t="s">
        <v>73</v>
      </c>
      <c r="AL583" s="84" t="s">
        <v>3203</v>
      </c>
      <c r="AM583" s="84" t="s">
        <v>5092</v>
      </c>
      <c r="AN583" s="84" t="s">
        <v>1006</v>
      </c>
      <c r="AO583" s="84" t="s">
        <v>5093</v>
      </c>
      <c r="AP583" s="84" t="s">
        <v>2045</v>
      </c>
      <c r="AQ583" s="84" t="s">
        <v>122</v>
      </c>
      <c r="AR583" s="85">
        <v>1</v>
      </c>
      <c r="AS583" s="86">
        <v>1</v>
      </c>
      <c r="AT583" s="86">
        <v>1E-3</v>
      </c>
      <c r="AU583" s="86">
        <v>1</v>
      </c>
      <c r="AV583" s="84" t="s">
        <v>8</v>
      </c>
      <c r="AW583" s="86">
        <v>30</v>
      </c>
      <c r="AX583" s="84" t="s">
        <v>68</v>
      </c>
      <c r="AY583" s="84" t="s">
        <v>68</v>
      </c>
      <c r="AZ583" s="84" t="s">
        <v>68</v>
      </c>
      <c r="BA583" s="84" t="s">
        <v>68</v>
      </c>
      <c r="BB583" s="84" t="s">
        <v>68</v>
      </c>
      <c r="BC583" s="84" t="s">
        <v>129</v>
      </c>
      <c r="BD583" s="84" t="s">
        <v>91</v>
      </c>
      <c r="BE583" s="84" t="s">
        <v>92</v>
      </c>
      <c r="BF583" s="84" t="s">
        <v>122</v>
      </c>
      <c r="BG583" s="84" t="s">
        <v>69</v>
      </c>
      <c r="BH583" s="92" t="s">
        <v>5094</v>
      </c>
      <c r="BI583" s="84" t="s">
        <v>122</v>
      </c>
      <c r="BJ583" s="84" t="s">
        <v>5095</v>
      </c>
      <c r="BK583" s="84" t="s">
        <v>867</v>
      </c>
      <c r="BL583" s="84" t="s">
        <v>122</v>
      </c>
      <c r="BM583" s="84" t="s">
        <v>91</v>
      </c>
      <c r="BN583" s="84" t="s">
        <v>70</v>
      </c>
      <c r="BO583" s="84" t="s">
        <v>71</v>
      </c>
      <c r="BP583" s="84" t="s">
        <v>122</v>
      </c>
      <c r="BQ583" s="84" t="s">
        <v>163</v>
      </c>
    </row>
    <row r="584" spans="1:69" ht="14.4" x14ac:dyDescent="0.3">
      <c r="A584" s="40" t="str">
        <f t="shared" si="295"/>
        <v>2025-09-05</v>
      </c>
      <c r="B584" s="40" t="str">
        <f t="shared" si="296"/>
        <v>SYD</v>
      </c>
      <c r="C584" s="39" t="str">
        <f t="shared" si="297"/>
        <v>40644104675</v>
      </c>
      <c r="D584" s="41" t="str">
        <f t="shared" si="298"/>
        <v>PAU029761699</v>
      </c>
      <c r="E584" s="41" t="str">
        <f t="shared" si="299"/>
        <v>596421463230</v>
      </c>
      <c r="F584" s="39" t="str">
        <f t="shared" si="300"/>
        <v>2254256</v>
      </c>
      <c r="G584" s="39" t="str">
        <f t="shared" si="301"/>
        <v>WISE EXPRESS(BOOSTUP)</v>
      </c>
      <c r="H584" s="41" t="str">
        <f t="shared" si="302"/>
        <v>이성은</v>
      </c>
      <c r="I584" s="39" t="str">
        <f t="shared" si="303"/>
        <v>41810</v>
      </c>
      <c r="J584" s="52" t="str">
        <f t="shared" si="304"/>
        <v/>
      </c>
      <c r="K584" s="75">
        <f t="shared" si="305"/>
        <v>1</v>
      </c>
      <c r="L584" s="76">
        <f t="shared" si="306"/>
        <v>1</v>
      </c>
      <c r="M584" s="76">
        <f t="shared" si="307"/>
        <v>1E-3</v>
      </c>
      <c r="N584" s="76">
        <f t="shared" si="308"/>
        <v>1</v>
      </c>
      <c r="O584" s="42">
        <f t="shared" si="309"/>
        <v>1</v>
      </c>
      <c r="P584" s="39" t="str">
        <f t="shared" si="310"/>
        <v>목록(Manifest)</v>
      </c>
      <c r="Q584" s="72">
        <f t="shared" si="311"/>
        <v>60</v>
      </c>
      <c r="R584" s="43" t="str">
        <f t="shared" si="312"/>
        <v>5X033</v>
      </c>
      <c r="S584" s="82" t="str">
        <f t="shared" si="313"/>
        <v/>
      </c>
      <c r="T584" s="40">
        <f t="shared" si="314"/>
        <v>45905</v>
      </c>
      <c r="U584" s="44">
        <v>2500</v>
      </c>
      <c r="V584" s="44">
        <f t="shared" si="315"/>
        <v>0</v>
      </c>
      <c r="W584" s="77">
        <f t="shared" si="316"/>
        <v>2500</v>
      </c>
      <c r="X584" s="78">
        <f t="shared" si="317"/>
        <v>0</v>
      </c>
      <c r="Y584" s="44" cm="1">
        <f t="array" ref="Y584">_xlfn.IFNA(_xlfn.IFS(AND(Q584&gt;=2000, Q584&lt;3000), 10000, AND(Q584&gt;=3000, Q584&lt;4000), 15000, AND(Q584&gt;=4000, Q584&lt;5000), 20000, AND(Q584&gt;=5000), 25000),0)</f>
        <v>0</v>
      </c>
      <c r="Z584" s="91">
        <f t="shared" si="318"/>
        <v>0</v>
      </c>
      <c r="AA584" s="44">
        <f t="shared" si="319"/>
        <v>0</v>
      </c>
      <c r="AB584" s="44"/>
      <c r="AC584" s="44"/>
      <c r="AD584" s="44"/>
      <c r="AE584" s="44">
        <f>VLOOKUP(O584,정산업데이트!$A$6:$B$12,2,10)</f>
        <v>0</v>
      </c>
      <c r="AF584" s="44"/>
      <c r="AG584" s="79">
        <f t="shared" si="320"/>
        <v>0</v>
      </c>
      <c r="AH584" s="80">
        <f t="shared" si="321"/>
        <v>2500</v>
      </c>
      <c r="AI584" s="93"/>
      <c r="AJ584" s="84" t="s">
        <v>3202</v>
      </c>
      <c r="AK584" s="84" t="s">
        <v>73</v>
      </c>
      <c r="AL584" s="84" t="s">
        <v>3203</v>
      </c>
      <c r="AM584" s="84" t="s">
        <v>5096</v>
      </c>
      <c r="AN584" s="84" t="s">
        <v>5097</v>
      </c>
      <c r="AO584" s="84" t="s">
        <v>5098</v>
      </c>
      <c r="AP584" s="84" t="s">
        <v>5099</v>
      </c>
      <c r="AQ584" s="84" t="s">
        <v>122</v>
      </c>
      <c r="AR584" s="85">
        <v>1</v>
      </c>
      <c r="AS584" s="86">
        <v>1</v>
      </c>
      <c r="AT584" s="86">
        <v>1E-3</v>
      </c>
      <c r="AU584" s="86">
        <v>1</v>
      </c>
      <c r="AV584" s="84" t="s">
        <v>7</v>
      </c>
      <c r="AW584" s="86">
        <v>60</v>
      </c>
      <c r="AX584" s="84" t="s">
        <v>68</v>
      </c>
      <c r="AY584" s="84" t="s">
        <v>68</v>
      </c>
      <c r="AZ584" s="84" t="s">
        <v>68</v>
      </c>
      <c r="BA584" s="84" t="s">
        <v>68</v>
      </c>
      <c r="BB584" s="84" t="s">
        <v>68</v>
      </c>
      <c r="BC584" s="84" t="s">
        <v>129</v>
      </c>
      <c r="BD584" s="84" t="s">
        <v>91</v>
      </c>
      <c r="BE584" s="84" t="s">
        <v>92</v>
      </c>
      <c r="BF584" s="84" t="s">
        <v>122</v>
      </c>
      <c r="BG584" s="84" t="s">
        <v>69</v>
      </c>
      <c r="BH584" s="92" t="s">
        <v>5100</v>
      </c>
      <c r="BI584" s="84" t="s">
        <v>122</v>
      </c>
      <c r="BJ584" s="84" t="s">
        <v>5101</v>
      </c>
      <c r="BK584" s="84" t="s">
        <v>867</v>
      </c>
      <c r="BL584" s="84" t="s">
        <v>122</v>
      </c>
      <c r="BM584" s="84" t="s">
        <v>91</v>
      </c>
      <c r="BN584" s="84" t="s">
        <v>70</v>
      </c>
      <c r="BO584" s="84" t="s">
        <v>71</v>
      </c>
      <c r="BP584" s="84" t="s">
        <v>122</v>
      </c>
      <c r="BQ584" s="84" t="s">
        <v>163</v>
      </c>
    </row>
    <row r="585" spans="1:69" ht="14.4" x14ac:dyDescent="0.3">
      <c r="A585" s="40" t="str">
        <f t="shared" si="295"/>
        <v>2025-09-05</v>
      </c>
      <c r="B585" s="40" t="str">
        <f t="shared" si="296"/>
        <v>SYD</v>
      </c>
      <c r="C585" s="39" t="str">
        <f t="shared" si="297"/>
        <v>40644104675</v>
      </c>
      <c r="D585" s="41" t="str">
        <f t="shared" si="298"/>
        <v>PAU029761698</v>
      </c>
      <c r="E585" s="41" t="str">
        <f t="shared" si="299"/>
        <v>596421463241</v>
      </c>
      <c r="F585" s="39" t="str">
        <f t="shared" si="300"/>
        <v>2254256</v>
      </c>
      <c r="G585" s="39" t="str">
        <f t="shared" si="301"/>
        <v>WISE EXPRESS(BOOSTUP)</v>
      </c>
      <c r="H585" s="41" t="str">
        <f t="shared" si="302"/>
        <v>정지민</v>
      </c>
      <c r="I585" s="39" t="str">
        <f t="shared" si="303"/>
        <v>61137</v>
      </c>
      <c r="J585" s="52" t="str">
        <f t="shared" si="304"/>
        <v/>
      </c>
      <c r="K585" s="75">
        <f t="shared" si="305"/>
        <v>1</v>
      </c>
      <c r="L585" s="76">
        <f t="shared" si="306"/>
        <v>1</v>
      </c>
      <c r="M585" s="76">
        <f t="shared" si="307"/>
        <v>1E-3</v>
      </c>
      <c r="N585" s="76">
        <f t="shared" si="308"/>
        <v>1</v>
      </c>
      <c r="O585" s="42">
        <f t="shared" si="309"/>
        <v>1</v>
      </c>
      <c r="P585" s="39" t="str">
        <f t="shared" si="310"/>
        <v>목록(Manifest)</v>
      </c>
      <c r="Q585" s="72">
        <f t="shared" si="311"/>
        <v>60</v>
      </c>
      <c r="R585" s="43" t="str">
        <f t="shared" si="312"/>
        <v>5X033</v>
      </c>
      <c r="S585" s="82" t="str">
        <f t="shared" si="313"/>
        <v/>
      </c>
      <c r="T585" s="40">
        <f t="shared" si="314"/>
        <v>45905</v>
      </c>
      <c r="U585" s="44">
        <v>2500</v>
      </c>
      <c r="V585" s="44">
        <f t="shared" si="315"/>
        <v>0</v>
      </c>
      <c r="W585" s="77">
        <f t="shared" si="316"/>
        <v>2500</v>
      </c>
      <c r="X585" s="78">
        <f t="shared" si="317"/>
        <v>0</v>
      </c>
      <c r="Y585" s="44" cm="1">
        <f t="array" ref="Y585">_xlfn.IFNA(_xlfn.IFS(AND(Q585&gt;=2000, Q585&lt;3000), 10000, AND(Q585&gt;=3000, Q585&lt;4000), 15000, AND(Q585&gt;=4000, Q585&lt;5000), 20000, AND(Q585&gt;=5000), 25000),0)</f>
        <v>0</v>
      </c>
      <c r="Z585" s="91">
        <f t="shared" si="318"/>
        <v>0</v>
      </c>
      <c r="AA585" s="44">
        <f t="shared" si="319"/>
        <v>0</v>
      </c>
      <c r="AB585" s="44"/>
      <c r="AC585" s="44"/>
      <c r="AD585" s="44"/>
      <c r="AE585" s="44">
        <f>VLOOKUP(O585,정산업데이트!$A$6:$B$12,2,10)</f>
        <v>0</v>
      </c>
      <c r="AF585" s="44"/>
      <c r="AG585" s="79">
        <f t="shared" si="320"/>
        <v>0</v>
      </c>
      <c r="AH585" s="80">
        <f t="shared" si="321"/>
        <v>2500</v>
      </c>
      <c r="AI585" s="93"/>
      <c r="AJ585" s="84" t="s">
        <v>3202</v>
      </c>
      <c r="AK585" s="84" t="s">
        <v>73</v>
      </c>
      <c r="AL585" s="84" t="s">
        <v>3203</v>
      </c>
      <c r="AM585" s="84" t="s">
        <v>5102</v>
      </c>
      <c r="AN585" s="84" t="s">
        <v>5103</v>
      </c>
      <c r="AO585" s="84" t="s">
        <v>5104</v>
      </c>
      <c r="AP585" s="84" t="s">
        <v>5105</v>
      </c>
      <c r="AQ585" s="84" t="s">
        <v>122</v>
      </c>
      <c r="AR585" s="85">
        <v>1</v>
      </c>
      <c r="AS585" s="86">
        <v>1</v>
      </c>
      <c r="AT585" s="86">
        <v>1E-3</v>
      </c>
      <c r="AU585" s="86">
        <v>1</v>
      </c>
      <c r="AV585" s="84" t="s">
        <v>7</v>
      </c>
      <c r="AW585" s="86">
        <v>60</v>
      </c>
      <c r="AX585" s="84" t="s">
        <v>68</v>
      </c>
      <c r="AY585" s="84" t="s">
        <v>68</v>
      </c>
      <c r="AZ585" s="84" t="s">
        <v>68</v>
      </c>
      <c r="BA585" s="84" t="s">
        <v>68</v>
      </c>
      <c r="BB585" s="84" t="s">
        <v>68</v>
      </c>
      <c r="BC585" s="84" t="s">
        <v>129</v>
      </c>
      <c r="BD585" s="84" t="s">
        <v>91</v>
      </c>
      <c r="BE585" s="84" t="s">
        <v>92</v>
      </c>
      <c r="BF585" s="84" t="s">
        <v>122</v>
      </c>
      <c r="BG585" s="84" t="s">
        <v>69</v>
      </c>
      <c r="BH585" s="92" t="s">
        <v>5106</v>
      </c>
      <c r="BI585" s="84" t="s">
        <v>122</v>
      </c>
      <c r="BJ585" s="84" t="s">
        <v>5107</v>
      </c>
      <c r="BK585" s="84" t="s">
        <v>867</v>
      </c>
      <c r="BL585" s="84" t="s">
        <v>122</v>
      </c>
      <c r="BM585" s="84" t="s">
        <v>91</v>
      </c>
      <c r="BN585" s="84" t="s">
        <v>70</v>
      </c>
      <c r="BO585" s="84" t="s">
        <v>71</v>
      </c>
      <c r="BP585" s="84" t="s">
        <v>122</v>
      </c>
      <c r="BQ585" s="84" t="s">
        <v>163</v>
      </c>
    </row>
    <row r="586" spans="1:69" ht="14.4" x14ac:dyDescent="0.3">
      <c r="A586" s="40" t="str">
        <f t="shared" si="295"/>
        <v>2025-09-05</v>
      </c>
      <c r="B586" s="40" t="str">
        <f t="shared" si="296"/>
        <v>SYD</v>
      </c>
      <c r="C586" s="39" t="str">
        <f t="shared" si="297"/>
        <v>40644104675</v>
      </c>
      <c r="D586" s="41" t="str">
        <f t="shared" si="298"/>
        <v>PAU029761701</v>
      </c>
      <c r="E586" s="41" t="str">
        <f t="shared" si="299"/>
        <v>596421463252</v>
      </c>
      <c r="F586" s="39" t="str">
        <f t="shared" si="300"/>
        <v>2254256</v>
      </c>
      <c r="G586" s="39" t="str">
        <f t="shared" si="301"/>
        <v>WISE EXPRESS(BOOSTUP)</v>
      </c>
      <c r="H586" s="41" t="str">
        <f t="shared" si="302"/>
        <v>변정현</v>
      </c>
      <c r="I586" s="39" t="str">
        <f t="shared" si="303"/>
        <v>34048</v>
      </c>
      <c r="J586" s="52" t="str">
        <f t="shared" si="304"/>
        <v/>
      </c>
      <c r="K586" s="75">
        <f t="shared" si="305"/>
        <v>1</v>
      </c>
      <c r="L586" s="76">
        <f t="shared" si="306"/>
        <v>1</v>
      </c>
      <c r="M586" s="76">
        <f t="shared" si="307"/>
        <v>1E-3</v>
      </c>
      <c r="N586" s="76">
        <f t="shared" si="308"/>
        <v>1</v>
      </c>
      <c r="O586" s="42">
        <f t="shared" si="309"/>
        <v>1</v>
      </c>
      <c r="P586" s="39" t="str">
        <f t="shared" si="310"/>
        <v>목록(Manifest)</v>
      </c>
      <c r="Q586" s="72">
        <f t="shared" si="311"/>
        <v>60</v>
      </c>
      <c r="R586" s="43" t="str">
        <f t="shared" si="312"/>
        <v>5X033</v>
      </c>
      <c r="S586" s="82" t="str">
        <f t="shared" si="313"/>
        <v/>
      </c>
      <c r="T586" s="40">
        <f t="shared" si="314"/>
        <v>45905</v>
      </c>
      <c r="U586" s="44">
        <v>2500</v>
      </c>
      <c r="V586" s="44">
        <f t="shared" si="315"/>
        <v>0</v>
      </c>
      <c r="W586" s="77">
        <f t="shared" si="316"/>
        <v>2500</v>
      </c>
      <c r="X586" s="78">
        <f t="shared" si="317"/>
        <v>0</v>
      </c>
      <c r="Y586" s="44" cm="1">
        <f t="array" ref="Y586">_xlfn.IFNA(_xlfn.IFS(AND(Q586&gt;=2000, Q586&lt;3000), 10000, AND(Q586&gt;=3000, Q586&lt;4000), 15000, AND(Q586&gt;=4000, Q586&lt;5000), 20000, AND(Q586&gt;=5000), 25000),0)</f>
        <v>0</v>
      </c>
      <c r="Z586" s="91">
        <f t="shared" si="318"/>
        <v>0</v>
      </c>
      <c r="AA586" s="44">
        <f t="shared" si="319"/>
        <v>0</v>
      </c>
      <c r="AB586" s="44"/>
      <c r="AC586" s="44"/>
      <c r="AD586" s="44"/>
      <c r="AE586" s="44">
        <f>VLOOKUP(O586,정산업데이트!$A$6:$B$12,2,10)</f>
        <v>0</v>
      </c>
      <c r="AF586" s="44"/>
      <c r="AG586" s="79">
        <f t="shared" si="320"/>
        <v>0</v>
      </c>
      <c r="AH586" s="80">
        <f t="shared" si="321"/>
        <v>2500</v>
      </c>
      <c r="AI586" s="93"/>
      <c r="AJ586" s="84" t="s">
        <v>3202</v>
      </c>
      <c r="AK586" s="84" t="s">
        <v>73</v>
      </c>
      <c r="AL586" s="84" t="s">
        <v>3203</v>
      </c>
      <c r="AM586" s="84" t="s">
        <v>5108</v>
      </c>
      <c r="AN586" s="84" t="s">
        <v>5109</v>
      </c>
      <c r="AO586" s="84" t="s">
        <v>5110</v>
      </c>
      <c r="AP586" s="84" t="s">
        <v>5111</v>
      </c>
      <c r="AQ586" s="84" t="s">
        <v>122</v>
      </c>
      <c r="AR586" s="85">
        <v>1</v>
      </c>
      <c r="AS586" s="86">
        <v>1</v>
      </c>
      <c r="AT586" s="86">
        <v>1E-3</v>
      </c>
      <c r="AU586" s="86">
        <v>1</v>
      </c>
      <c r="AV586" s="84" t="s">
        <v>7</v>
      </c>
      <c r="AW586" s="86">
        <v>60</v>
      </c>
      <c r="AX586" s="84" t="s">
        <v>68</v>
      </c>
      <c r="AY586" s="84" t="s">
        <v>68</v>
      </c>
      <c r="AZ586" s="84" t="s">
        <v>68</v>
      </c>
      <c r="BA586" s="84" t="s">
        <v>68</v>
      </c>
      <c r="BB586" s="84" t="s">
        <v>68</v>
      </c>
      <c r="BC586" s="84" t="s">
        <v>129</v>
      </c>
      <c r="BD586" s="84" t="s">
        <v>91</v>
      </c>
      <c r="BE586" s="84" t="s">
        <v>92</v>
      </c>
      <c r="BF586" s="84" t="s">
        <v>122</v>
      </c>
      <c r="BG586" s="84" t="s">
        <v>69</v>
      </c>
      <c r="BH586" s="92" t="s">
        <v>5112</v>
      </c>
      <c r="BI586" s="84" t="s">
        <v>122</v>
      </c>
      <c r="BJ586" s="84" t="s">
        <v>5113</v>
      </c>
      <c r="BK586" s="84" t="s">
        <v>867</v>
      </c>
      <c r="BL586" s="84" t="s">
        <v>122</v>
      </c>
      <c r="BM586" s="84" t="s">
        <v>91</v>
      </c>
      <c r="BN586" s="84" t="s">
        <v>70</v>
      </c>
      <c r="BO586" s="84" t="s">
        <v>71</v>
      </c>
      <c r="BP586" s="84" t="s">
        <v>122</v>
      </c>
      <c r="BQ586" s="84" t="s">
        <v>163</v>
      </c>
    </row>
    <row r="587" spans="1:69" ht="14.4" x14ac:dyDescent="0.3">
      <c r="A587" s="40" t="str">
        <f t="shared" si="295"/>
        <v>2025-09-05</v>
      </c>
      <c r="B587" s="40" t="str">
        <f t="shared" si="296"/>
        <v>SYD</v>
      </c>
      <c r="C587" s="39" t="str">
        <f t="shared" si="297"/>
        <v>40644104675</v>
      </c>
      <c r="D587" s="41" t="str">
        <f t="shared" si="298"/>
        <v>PKR253119017</v>
      </c>
      <c r="E587" s="41" t="str">
        <f t="shared" si="299"/>
        <v>596421459155</v>
      </c>
      <c r="F587" s="39" t="str">
        <f t="shared" si="300"/>
        <v>2254237</v>
      </c>
      <c r="G587" s="39" t="str">
        <f t="shared" si="301"/>
        <v>WISE EXPRESS(BABYBREATH)</v>
      </c>
      <c r="H587" s="41" t="str">
        <f t="shared" si="302"/>
        <v>박경수</v>
      </c>
      <c r="I587" s="39" t="str">
        <f t="shared" si="303"/>
        <v>16358</v>
      </c>
      <c r="J587" s="52" t="str">
        <f t="shared" si="304"/>
        <v/>
      </c>
      <c r="K587" s="75">
        <f t="shared" si="305"/>
        <v>1</v>
      </c>
      <c r="L587" s="76">
        <f t="shared" si="306"/>
        <v>1</v>
      </c>
      <c r="M587" s="76">
        <f t="shared" si="307"/>
        <v>1E-3</v>
      </c>
      <c r="N587" s="76">
        <f t="shared" si="308"/>
        <v>1</v>
      </c>
      <c r="O587" s="42">
        <f t="shared" si="309"/>
        <v>1</v>
      </c>
      <c r="P587" s="39" t="str">
        <f t="shared" si="310"/>
        <v>목록(Manifest)</v>
      </c>
      <c r="Q587" s="72">
        <f t="shared" si="311"/>
        <v>80</v>
      </c>
      <c r="R587" s="43" t="str">
        <f t="shared" si="312"/>
        <v>5X033</v>
      </c>
      <c r="S587" s="82" t="str">
        <f t="shared" si="313"/>
        <v/>
      </c>
      <c r="T587" s="40">
        <f t="shared" si="314"/>
        <v>45905</v>
      </c>
      <c r="U587" s="44">
        <v>2500</v>
      </c>
      <c r="V587" s="44">
        <f t="shared" si="315"/>
        <v>0</v>
      </c>
      <c r="W587" s="77">
        <f t="shared" si="316"/>
        <v>2500</v>
      </c>
      <c r="X587" s="78">
        <f t="shared" si="317"/>
        <v>0</v>
      </c>
      <c r="Y587" s="44" cm="1">
        <f t="array" ref="Y587">_xlfn.IFNA(_xlfn.IFS(AND(Q587&gt;=2000, Q587&lt;3000), 10000, AND(Q587&gt;=3000, Q587&lt;4000), 15000, AND(Q587&gt;=4000, Q587&lt;5000), 20000, AND(Q587&gt;=5000), 25000),0)</f>
        <v>0</v>
      </c>
      <c r="Z587" s="91">
        <f t="shared" si="318"/>
        <v>0</v>
      </c>
      <c r="AA587" s="44">
        <f t="shared" si="319"/>
        <v>0</v>
      </c>
      <c r="AB587" s="44"/>
      <c r="AC587" s="44"/>
      <c r="AD587" s="44"/>
      <c r="AE587" s="44">
        <f>VLOOKUP(O587,정산업데이트!$A$6:$B$12,2,10)</f>
        <v>0</v>
      </c>
      <c r="AF587" s="44"/>
      <c r="AG587" s="79">
        <f t="shared" si="320"/>
        <v>0</v>
      </c>
      <c r="AH587" s="80">
        <f t="shared" si="321"/>
        <v>2500</v>
      </c>
      <c r="AI587" s="93"/>
      <c r="AJ587" s="84" t="s">
        <v>3202</v>
      </c>
      <c r="AK587" s="84" t="s">
        <v>73</v>
      </c>
      <c r="AL587" s="84" t="s">
        <v>3203</v>
      </c>
      <c r="AM587" s="84" t="s">
        <v>5114</v>
      </c>
      <c r="AN587" s="84" t="s">
        <v>5115</v>
      </c>
      <c r="AO587" s="84" t="s">
        <v>5116</v>
      </c>
      <c r="AP587" s="84" t="s">
        <v>5117</v>
      </c>
      <c r="AQ587" s="84" t="s">
        <v>122</v>
      </c>
      <c r="AR587" s="85">
        <v>1</v>
      </c>
      <c r="AS587" s="86">
        <v>1</v>
      </c>
      <c r="AT587" s="86">
        <v>1E-3</v>
      </c>
      <c r="AU587" s="86">
        <v>1</v>
      </c>
      <c r="AV587" s="84" t="s">
        <v>7</v>
      </c>
      <c r="AW587" s="86">
        <v>80</v>
      </c>
      <c r="AX587" s="84" t="s">
        <v>68</v>
      </c>
      <c r="AY587" s="84" t="s">
        <v>68</v>
      </c>
      <c r="AZ587" s="84" t="s">
        <v>68</v>
      </c>
      <c r="BA587" s="84" t="s">
        <v>68</v>
      </c>
      <c r="BB587" s="84" t="s">
        <v>68</v>
      </c>
      <c r="BC587" s="84" t="s">
        <v>188</v>
      </c>
      <c r="BD587" s="84" t="s">
        <v>189</v>
      </c>
      <c r="BE587" s="84" t="s">
        <v>190</v>
      </c>
      <c r="BF587" s="84" t="s">
        <v>122</v>
      </c>
      <c r="BG587" s="84" t="s">
        <v>69</v>
      </c>
      <c r="BH587" s="92" t="s">
        <v>5118</v>
      </c>
      <c r="BI587" s="84" t="s">
        <v>122</v>
      </c>
      <c r="BJ587" s="84" t="s">
        <v>5119</v>
      </c>
      <c r="BK587" s="84" t="s">
        <v>867</v>
      </c>
      <c r="BL587" s="84" t="s">
        <v>122</v>
      </c>
      <c r="BM587" s="84" t="s">
        <v>189</v>
      </c>
      <c r="BN587" s="84" t="s">
        <v>70</v>
      </c>
      <c r="BO587" s="84" t="s">
        <v>71</v>
      </c>
      <c r="BP587" s="84" t="s">
        <v>122</v>
      </c>
      <c r="BQ587" s="84" t="s">
        <v>163</v>
      </c>
    </row>
    <row r="588" spans="1:69" ht="14.4" x14ac:dyDescent="0.3">
      <c r="A588" s="40" t="str">
        <f t="shared" si="295"/>
        <v>2025-09-05</v>
      </c>
      <c r="B588" s="40" t="str">
        <f t="shared" si="296"/>
        <v>SYD</v>
      </c>
      <c r="C588" s="39" t="str">
        <f t="shared" si="297"/>
        <v>40644104675</v>
      </c>
      <c r="D588" s="41" t="str">
        <f t="shared" si="298"/>
        <v>PKR253172492</v>
      </c>
      <c r="E588" s="41" t="str">
        <f t="shared" si="299"/>
        <v>596421463204</v>
      </c>
      <c r="F588" s="39" t="str">
        <f t="shared" si="300"/>
        <v>2254225</v>
      </c>
      <c r="G588" s="39" t="str">
        <f t="shared" si="301"/>
        <v>WISE EXPRESS LOGISTICS PTY LTD</v>
      </c>
      <c r="H588" s="41" t="str">
        <f t="shared" si="302"/>
        <v>장정찬</v>
      </c>
      <c r="I588" s="39" t="str">
        <f t="shared" si="303"/>
        <v>12935</v>
      </c>
      <c r="J588" s="52" t="str">
        <f t="shared" si="304"/>
        <v/>
      </c>
      <c r="K588" s="75">
        <f t="shared" si="305"/>
        <v>1</v>
      </c>
      <c r="L588" s="76">
        <f t="shared" si="306"/>
        <v>0.5</v>
      </c>
      <c r="M588" s="76">
        <f t="shared" si="307"/>
        <v>1E-3</v>
      </c>
      <c r="N588" s="76">
        <f t="shared" si="308"/>
        <v>0.5</v>
      </c>
      <c r="O588" s="42">
        <f t="shared" si="309"/>
        <v>0.5</v>
      </c>
      <c r="P588" s="39" t="str">
        <f t="shared" si="310"/>
        <v>일반(목록배제,Normal-Manifest Exception)</v>
      </c>
      <c r="Q588" s="72">
        <f t="shared" si="311"/>
        <v>33</v>
      </c>
      <c r="R588" s="43" t="str">
        <f t="shared" si="312"/>
        <v>5X033</v>
      </c>
      <c r="S588" s="82" t="str">
        <f t="shared" si="313"/>
        <v/>
      </c>
      <c r="T588" s="40">
        <f t="shared" si="314"/>
        <v>45905</v>
      </c>
      <c r="U588" s="44">
        <v>2500</v>
      </c>
      <c r="V588" s="44">
        <f t="shared" si="315"/>
        <v>0</v>
      </c>
      <c r="W588" s="77">
        <f t="shared" si="316"/>
        <v>2500</v>
      </c>
      <c r="X588" s="78">
        <f t="shared" si="317"/>
        <v>0</v>
      </c>
      <c r="Y588" s="44" cm="1">
        <f t="array" ref="Y588">_xlfn.IFNA(_xlfn.IFS(AND(Q588&gt;=2000, Q588&lt;3000), 10000, AND(Q588&gt;=3000, Q588&lt;4000), 15000, AND(Q588&gt;=4000, Q588&lt;5000), 20000, AND(Q588&gt;=5000), 25000),0)</f>
        <v>0</v>
      </c>
      <c r="Z588" s="91">
        <f t="shared" si="318"/>
        <v>300</v>
      </c>
      <c r="AA588" s="44">
        <f t="shared" si="319"/>
        <v>0</v>
      </c>
      <c r="AB588" s="44"/>
      <c r="AC588" s="44"/>
      <c r="AD588" s="44"/>
      <c r="AE588" s="44">
        <f>VLOOKUP(O588,정산업데이트!$A$6:$B$12,2,10)</f>
        <v>0</v>
      </c>
      <c r="AF588" s="44"/>
      <c r="AG588" s="79">
        <f t="shared" si="320"/>
        <v>300</v>
      </c>
      <c r="AH588" s="80">
        <f t="shared" si="321"/>
        <v>2800</v>
      </c>
      <c r="AI588" s="93"/>
      <c r="AJ588" s="84" t="s">
        <v>3202</v>
      </c>
      <c r="AK588" s="84" t="s">
        <v>73</v>
      </c>
      <c r="AL588" s="84" t="s">
        <v>3203</v>
      </c>
      <c r="AM588" s="84" t="s">
        <v>5120</v>
      </c>
      <c r="AN588" s="84" t="s">
        <v>5121</v>
      </c>
      <c r="AO588" s="84" t="s">
        <v>5122</v>
      </c>
      <c r="AP588" s="84" t="s">
        <v>843</v>
      </c>
      <c r="AQ588" s="84" t="s">
        <v>122</v>
      </c>
      <c r="AR588" s="85">
        <v>1</v>
      </c>
      <c r="AS588" s="86">
        <v>0.5</v>
      </c>
      <c r="AT588" s="86">
        <v>1E-3</v>
      </c>
      <c r="AU588" s="86">
        <v>0.5</v>
      </c>
      <c r="AV588" s="84" t="s">
        <v>8</v>
      </c>
      <c r="AW588" s="86">
        <v>33</v>
      </c>
      <c r="AX588" s="84" t="s">
        <v>68</v>
      </c>
      <c r="AY588" s="84" t="s">
        <v>68</v>
      </c>
      <c r="AZ588" s="84" t="s">
        <v>68</v>
      </c>
      <c r="BA588" s="84" t="s">
        <v>68</v>
      </c>
      <c r="BB588" s="84" t="s">
        <v>68</v>
      </c>
      <c r="BC588" s="84" t="s">
        <v>125</v>
      </c>
      <c r="BD588" s="84" t="s">
        <v>74</v>
      </c>
      <c r="BE588" s="84" t="s">
        <v>161</v>
      </c>
      <c r="BF588" s="84" t="s">
        <v>122</v>
      </c>
      <c r="BG588" s="84" t="s">
        <v>69</v>
      </c>
      <c r="BH588" s="92" t="s">
        <v>5123</v>
      </c>
      <c r="BI588" s="84" t="s">
        <v>122</v>
      </c>
      <c r="BJ588" s="84" t="s">
        <v>5124</v>
      </c>
      <c r="BK588" s="84" t="s">
        <v>867</v>
      </c>
      <c r="BL588" s="84" t="s">
        <v>122</v>
      </c>
      <c r="BM588" s="84" t="s">
        <v>74</v>
      </c>
      <c r="BN588" s="84" t="s">
        <v>70</v>
      </c>
      <c r="BO588" s="84" t="s">
        <v>71</v>
      </c>
      <c r="BP588" s="84" t="s">
        <v>122</v>
      </c>
      <c r="BQ588" s="84" t="s">
        <v>163</v>
      </c>
    </row>
    <row r="589" spans="1:69" ht="14.4" x14ac:dyDescent="0.3">
      <c r="A589" s="40" t="str">
        <f t="shared" si="295"/>
        <v>2025-09-05</v>
      </c>
      <c r="B589" s="40" t="str">
        <f t="shared" si="296"/>
        <v>SYD</v>
      </c>
      <c r="C589" s="39" t="str">
        <f t="shared" si="297"/>
        <v>40644104675</v>
      </c>
      <c r="D589" s="41" t="str">
        <f t="shared" si="298"/>
        <v>PKR252983490</v>
      </c>
      <c r="E589" s="41" t="str">
        <f t="shared" si="299"/>
        <v>596421452693</v>
      </c>
      <c r="F589" s="39" t="str">
        <f t="shared" si="300"/>
        <v>2254232</v>
      </c>
      <c r="G589" s="39" t="str">
        <f t="shared" si="301"/>
        <v>WISE EXPRESS(LIFEGREEN)</v>
      </c>
      <c r="H589" s="41" t="str">
        <f t="shared" si="302"/>
        <v>김말희</v>
      </c>
      <c r="I589" s="39" t="str">
        <f t="shared" si="303"/>
        <v>05410</v>
      </c>
      <c r="J589" s="52" t="str">
        <f t="shared" si="304"/>
        <v/>
      </c>
      <c r="K589" s="75">
        <f t="shared" si="305"/>
        <v>1</v>
      </c>
      <c r="L589" s="76">
        <f t="shared" si="306"/>
        <v>0.5</v>
      </c>
      <c r="M589" s="76">
        <f t="shared" si="307"/>
        <v>1E-3</v>
      </c>
      <c r="N589" s="76">
        <f t="shared" si="308"/>
        <v>0.5</v>
      </c>
      <c r="O589" s="42">
        <f t="shared" si="309"/>
        <v>0.5</v>
      </c>
      <c r="P589" s="39" t="str">
        <f t="shared" si="310"/>
        <v>일반(목록배제,Normal-Manifest Exception)</v>
      </c>
      <c r="Q589" s="72">
        <f t="shared" si="311"/>
        <v>149.6</v>
      </c>
      <c r="R589" s="43" t="str">
        <f t="shared" si="312"/>
        <v>5X033</v>
      </c>
      <c r="S589" s="82" t="str">
        <f t="shared" si="313"/>
        <v/>
      </c>
      <c r="T589" s="40">
        <f t="shared" si="314"/>
        <v>45905</v>
      </c>
      <c r="U589" s="44">
        <v>2500</v>
      </c>
      <c r="V589" s="44">
        <f t="shared" si="315"/>
        <v>0</v>
      </c>
      <c r="W589" s="77">
        <f t="shared" si="316"/>
        <v>2500</v>
      </c>
      <c r="X589" s="78">
        <f t="shared" si="317"/>
        <v>0</v>
      </c>
      <c r="Y589" s="44" cm="1">
        <f t="array" ref="Y589">_xlfn.IFNA(_xlfn.IFS(AND(Q589&gt;=2000, Q589&lt;3000), 10000, AND(Q589&gt;=3000, Q589&lt;4000), 15000, AND(Q589&gt;=4000, Q589&lt;5000), 20000, AND(Q589&gt;=5000), 25000),0)</f>
        <v>0</v>
      </c>
      <c r="Z589" s="91">
        <f t="shared" si="318"/>
        <v>300</v>
      </c>
      <c r="AA589" s="44">
        <f t="shared" si="319"/>
        <v>0</v>
      </c>
      <c r="AB589" s="44"/>
      <c r="AC589" s="44"/>
      <c r="AD589" s="44"/>
      <c r="AE589" s="44">
        <f>VLOOKUP(O589,정산업데이트!$A$6:$B$12,2,10)</f>
        <v>0</v>
      </c>
      <c r="AF589" s="44"/>
      <c r="AG589" s="79">
        <f t="shared" si="320"/>
        <v>300</v>
      </c>
      <c r="AH589" s="80">
        <f t="shared" si="321"/>
        <v>2800</v>
      </c>
      <c r="AI589" s="93"/>
      <c r="AJ589" s="84" t="s">
        <v>3202</v>
      </c>
      <c r="AK589" s="84" t="s">
        <v>73</v>
      </c>
      <c r="AL589" s="84" t="s">
        <v>3203</v>
      </c>
      <c r="AM589" s="84" t="s">
        <v>5125</v>
      </c>
      <c r="AN589" s="84" t="s">
        <v>1953</v>
      </c>
      <c r="AO589" s="84" t="s">
        <v>1954</v>
      </c>
      <c r="AP589" s="84" t="s">
        <v>892</v>
      </c>
      <c r="AQ589" s="84" t="s">
        <v>122</v>
      </c>
      <c r="AR589" s="85">
        <v>1</v>
      </c>
      <c r="AS589" s="86">
        <v>0.5</v>
      </c>
      <c r="AT589" s="86">
        <v>1E-3</v>
      </c>
      <c r="AU589" s="86">
        <v>0.5</v>
      </c>
      <c r="AV589" s="84" t="s">
        <v>8</v>
      </c>
      <c r="AW589" s="86">
        <v>149.6</v>
      </c>
      <c r="AX589" s="84" t="s">
        <v>68</v>
      </c>
      <c r="AY589" s="84" t="s">
        <v>68</v>
      </c>
      <c r="AZ589" s="84" t="s">
        <v>68</v>
      </c>
      <c r="BA589" s="84" t="s">
        <v>68</v>
      </c>
      <c r="BB589" s="84" t="s">
        <v>68</v>
      </c>
      <c r="BC589" s="84" t="s">
        <v>128</v>
      </c>
      <c r="BD589" s="84" t="s">
        <v>102</v>
      </c>
      <c r="BE589" s="84" t="s">
        <v>103</v>
      </c>
      <c r="BF589" s="84" t="s">
        <v>122</v>
      </c>
      <c r="BG589" s="84" t="s">
        <v>69</v>
      </c>
      <c r="BH589" s="92" t="s">
        <v>5126</v>
      </c>
      <c r="BI589" s="84" t="s">
        <v>122</v>
      </c>
      <c r="BJ589" s="84" t="s">
        <v>5127</v>
      </c>
      <c r="BK589" s="84" t="s">
        <v>867</v>
      </c>
      <c r="BL589" s="84" t="s">
        <v>122</v>
      </c>
      <c r="BM589" s="84" t="s">
        <v>102</v>
      </c>
      <c r="BN589" s="84" t="s">
        <v>70</v>
      </c>
      <c r="BO589" s="84" t="s">
        <v>71</v>
      </c>
      <c r="BP589" s="84" t="s">
        <v>122</v>
      </c>
      <c r="BQ589" s="84" t="s">
        <v>163</v>
      </c>
    </row>
    <row r="590" spans="1:69" ht="14.4" x14ac:dyDescent="0.3">
      <c r="A590" s="40" t="str">
        <f t="shared" si="295"/>
        <v>2025-09-05</v>
      </c>
      <c r="B590" s="40" t="str">
        <f t="shared" si="296"/>
        <v>SYD</v>
      </c>
      <c r="C590" s="39" t="str">
        <f t="shared" si="297"/>
        <v>40644104675</v>
      </c>
      <c r="D590" s="41" t="str">
        <f t="shared" si="298"/>
        <v>PKR252983492</v>
      </c>
      <c r="E590" s="41" t="str">
        <f t="shared" si="299"/>
        <v>596421452715</v>
      </c>
      <c r="F590" s="39" t="str">
        <f t="shared" si="300"/>
        <v>2254232</v>
      </c>
      <c r="G590" s="39" t="str">
        <f t="shared" si="301"/>
        <v>WISE EXPRESS(LIFEGREEN)</v>
      </c>
      <c r="H590" s="41" t="str">
        <f t="shared" si="302"/>
        <v>이희라</v>
      </c>
      <c r="I590" s="39" t="str">
        <f t="shared" si="303"/>
        <v>15298</v>
      </c>
      <c r="J590" s="52" t="str">
        <f t="shared" si="304"/>
        <v/>
      </c>
      <c r="K590" s="75">
        <f t="shared" si="305"/>
        <v>1</v>
      </c>
      <c r="L590" s="76">
        <f t="shared" si="306"/>
        <v>0.7</v>
      </c>
      <c r="M590" s="76">
        <f t="shared" si="307"/>
        <v>1E-3</v>
      </c>
      <c r="N590" s="76">
        <f t="shared" si="308"/>
        <v>0.7</v>
      </c>
      <c r="O590" s="42">
        <f t="shared" si="309"/>
        <v>1</v>
      </c>
      <c r="P590" s="39" t="str">
        <f t="shared" si="310"/>
        <v>일반(목록배제,Normal-Manifest Exception)</v>
      </c>
      <c r="Q590" s="72">
        <f t="shared" si="311"/>
        <v>31.5</v>
      </c>
      <c r="R590" s="43" t="str">
        <f t="shared" si="312"/>
        <v>5X033</v>
      </c>
      <c r="S590" s="82" t="str">
        <f t="shared" si="313"/>
        <v/>
      </c>
      <c r="T590" s="40">
        <f t="shared" si="314"/>
        <v>45905</v>
      </c>
      <c r="U590" s="44">
        <v>2500</v>
      </c>
      <c r="V590" s="44">
        <f t="shared" si="315"/>
        <v>0</v>
      </c>
      <c r="W590" s="77">
        <f t="shared" si="316"/>
        <v>2500</v>
      </c>
      <c r="X590" s="78">
        <f t="shared" si="317"/>
        <v>0</v>
      </c>
      <c r="Y590" s="44" cm="1">
        <f t="array" ref="Y590">_xlfn.IFNA(_xlfn.IFS(AND(Q590&gt;=2000, Q590&lt;3000), 10000, AND(Q590&gt;=3000, Q590&lt;4000), 15000, AND(Q590&gt;=4000, Q590&lt;5000), 20000, AND(Q590&gt;=5000), 25000),0)</f>
        <v>0</v>
      </c>
      <c r="Z590" s="91">
        <f t="shared" si="318"/>
        <v>300</v>
      </c>
      <c r="AA590" s="44">
        <f t="shared" si="319"/>
        <v>0</v>
      </c>
      <c r="AB590" s="44"/>
      <c r="AC590" s="44"/>
      <c r="AD590" s="44"/>
      <c r="AE590" s="44">
        <f>VLOOKUP(O590,정산업데이트!$A$6:$B$12,2,10)</f>
        <v>0</v>
      </c>
      <c r="AF590" s="44"/>
      <c r="AG590" s="79">
        <f t="shared" si="320"/>
        <v>300</v>
      </c>
      <c r="AH590" s="80">
        <f t="shared" si="321"/>
        <v>2800</v>
      </c>
      <c r="AI590" s="93"/>
      <c r="AJ590" s="84" t="s">
        <v>3202</v>
      </c>
      <c r="AK590" s="84" t="s">
        <v>73</v>
      </c>
      <c r="AL590" s="84" t="s">
        <v>3203</v>
      </c>
      <c r="AM590" s="84" t="s">
        <v>5128</v>
      </c>
      <c r="AN590" s="84" t="s">
        <v>5129</v>
      </c>
      <c r="AO590" s="84" t="s">
        <v>5130</v>
      </c>
      <c r="AP590" s="84" t="s">
        <v>1705</v>
      </c>
      <c r="AQ590" s="84" t="s">
        <v>122</v>
      </c>
      <c r="AR590" s="85">
        <v>1</v>
      </c>
      <c r="AS590" s="86">
        <v>0.7</v>
      </c>
      <c r="AT590" s="86">
        <v>1E-3</v>
      </c>
      <c r="AU590" s="86">
        <v>0.7</v>
      </c>
      <c r="AV590" s="84" t="s">
        <v>8</v>
      </c>
      <c r="AW590" s="86">
        <v>31.5</v>
      </c>
      <c r="AX590" s="84" t="s">
        <v>68</v>
      </c>
      <c r="AY590" s="84" t="s">
        <v>68</v>
      </c>
      <c r="AZ590" s="84" t="s">
        <v>68</v>
      </c>
      <c r="BA590" s="84" t="s">
        <v>68</v>
      </c>
      <c r="BB590" s="84" t="s">
        <v>68</v>
      </c>
      <c r="BC590" s="84" t="s">
        <v>128</v>
      </c>
      <c r="BD590" s="84" t="s">
        <v>102</v>
      </c>
      <c r="BE590" s="84" t="s">
        <v>103</v>
      </c>
      <c r="BF590" s="84" t="s">
        <v>122</v>
      </c>
      <c r="BG590" s="84" t="s">
        <v>69</v>
      </c>
      <c r="BH590" s="92" t="s">
        <v>5131</v>
      </c>
      <c r="BI590" s="84" t="s">
        <v>122</v>
      </c>
      <c r="BJ590" s="84" t="s">
        <v>5132</v>
      </c>
      <c r="BK590" s="84" t="s">
        <v>867</v>
      </c>
      <c r="BL590" s="84" t="s">
        <v>122</v>
      </c>
      <c r="BM590" s="84" t="s">
        <v>102</v>
      </c>
      <c r="BN590" s="84" t="s">
        <v>70</v>
      </c>
      <c r="BO590" s="84" t="s">
        <v>71</v>
      </c>
      <c r="BP590" s="84" t="s">
        <v>122</v>
      </c>
      <c r="BQ590" s="84" t="s">
        <v>163</v>
      </c>
    </row>
    <row r="591" spans="1:69" ht="14.4" x14ac:dyDescent="0.3">
      <c r="A591" s="40" t="str">
        <f t="shared" si="295"/>
        <v>2025-09-05</v>
      </c>
      <c r="B591" s="40" t="str">
        <f t="shared" si="296"/>
        <v>SYD</v>
      </c>
      <c r="C591" s="39" t="str">
        <f t="shared" si="297"/>
        <v>40644104675</v>
      </c>
      <c r="D591" s="41" t="str">
        <f t="shared" si="298"/>
        <v>PKR252983493</v>
      </c>
      <c r="E591" s="41" t="str">
        <f t="shared" si="299"/>
        <v>596421452726</v>
      </c>
      <c r="F591" s="39" t="str">
        <f t="shared" si="300"/>
        <v>2254232</v>
      </c>
      <c r="G591" s="39" t="str">
        <f t="shared" si="301"/>
        <v>WISE EXPRESS(LIFEGREEN)</v>
      </c>
      <c r="H591" s="41" t="str">
        <f t="shared" si="302"/>
        <v>이재훈</v>
      </c>
      <c r="I591" s="39" t="str">
        <f t="shared" si="303"/>
        <v>07725</v>
      </c>
      <c r="J591" s="52" t="str">
        <f t="shared" si="304"/>
        <v/>
      </c>
      <c r="K591" s="75">
        <f t="shared" si="305"/>
        <v>1</v>
      </c>
      <c r="L591" s="76">
        <f t="shared" si="306"/>
        <v>0.4</v>
      </c>
      <c r="M591" s="76">
        <f t="shared" si="307"/>
        <v>1E-3</v>
      </c>
      <c r="N591" s="76">
        <f t="shared" si="308"/>
        <v>0.4</v>
      </c>
      <c r="O591" s="42">
        <f t="shared" si="309"/>
        <v>0.5</v>
      </c>
      <c r="P591" s="39" t="str">
        <f t="shared" si="310"/>
        <v>일반(목록배제,Normal-Manifest Exception)</v>
      </c>
      <c r="Q591" s="72">
        <f t="shared" si="311"/>
        <v>124.65</v>
      </c>
      <c r="R591" s="43" t="str">
        <f t="shared" si="312"/>
        <v>5X033</v>
      </c>
      <c r="S591" s="82" t="str">
        <f t="shared" si="313"/>
        <v/>
      </c>
      <c r="T591" s="40">
        <f t="shared" si="314"/>
        <v>45905</v>
      </c>
      <c r="U591" s="44">
        <v>2500</v>
      </c>
      <c r="V591" s="44">
        <f t="shared" si="315"/>
        <v>0</v>
      </c>
      <c r="W591" s="77">
        <f t="shared" si="316"/>
        <v>2500</v>
      </c>
      <c r="X591" s="78">
        <f t="shared" si="317"/>
        <v>0</v>
      </c>
      <c r="Y591" s="44" cm="1">
        <f t="array" ref="Y591">_xlfn.IFNA(_xlfn.IFS(AND(Q591&gt;=2000, Q591&lt;3000), 10000, AND(Q591&gt;=3000, Q591&lt;4000), 15000, AND(Q591&gt;=4000, Q591&lt;5000), 20000, AND(Q591&gt;=5000), 25000),0)</f>
        <v>0</v>
      </c>
      <c r="Z591" s="91">
        <f t="shared" si="318"/>
        <v>300</v>
      </c>
      <c r="AA591" s="44">
        <f t="shared" si="319"/>
        <v>0</v>
      </c>
      <c r="AB591" s="44"/>
      <c r="AC591" s="44"/>
      <c r="AD591" s="44"/>
      <c r="AE591" s="44">
        <f>VLOOKUP(O591,정산업데이트!$A$6:$B$12,2,10)</f>
        <v>0</v>
      </c>
      <c r="AF591" s="44"/>
      <c r="AG591" s="79">
        <f t="shared" si="320"/>
        <v>300</v>
      </c>
      <c r="AH591" s="80">
        <f t="shared" si="321"/>
        <v>2800</v>
      </c>
      <c r="AJ591" s="84" t="s">
        <v>3202</v>
      </c>
      <c r="AK591" s="84" t="s">
        <v>73</v>
      </c>
      <c r="AL591" s="84" t="s">
        <v>3203</v>
      </c>
      <c r="AM591" s="84" t="s">
        <v>5133</v>
      </c>
      <c r="AN591" s="84" t="s">
        <v>5134</v>
      </c>
      <c r="AO591" s="84" t="s">
        <v>5135</v>
      </c>
      <c r="AP591" s="84" t="s">
        <v>5136</v>
      </c>
      <c r="AQ591" s="84" t="s">
        <v>122</v>
      </c>
      <c r="AR591" s="85">
        <v>1</v>
      </c>
      <c r="AS591" s="86">
        <v>0.4</v>
      </c>
      <c r="AT591" s="86">
        <v>1E-3</v>
      </c>
      <c r="AU591" s="86">
        <v>0.4</v>
      </c>
      <c r="AV591" s="84" t="s">
        <v>8</v>
      </c>
      <c r="AW591" s="86">
        <v>124.65</v>
      </c>
      <c r="AX591" s="84" t="s">
        <v>68</v>
      </c>
      <c r="AY591" s="84" t="s">
        <v>68</v>
      </c>
      <c r="AZ591" s="84" t="s">
        <v>68</v>
      </c>
      <c r="BA591" s="84" t="s">
        <v>68</v>
      </c>
      <c r="BB591" s="84" t="s">
        <v>68</v>
      </c>
      <c r="BC591" s="84" t="s">
        <v>128</v>
      </c>
      <c r="BD591" s="84" t="s">
        <v>102</v>
      </c>
      <c r="BE591" s="84" t="s">
        <v>103</v>
      </c>
      <c r="BF591" s="84" t="s">
        <v>122</v>
      </c>
      <c r="BG591" s="84" t="s">
        <v>69</v>
      </c>
      <c r="BH591" s="92" t="s">
        <v>5137</v>
      </c>
      <c r="BI591" s="84" t="s">
        <v>122</v>
      </c>
      <c r="BJ591" s="84" t="s">
        <v>5138</v>
      </c>
      <c r="BK591" s="84" t="s">
        <v>867</v>
      </c>
      <c r="BL591" s="84" t="s">
        <v>122</v>
      </c>
      <c r="BM591" s="84" t="s">
        <v>102</v>
      </c>
      <c r="BN591" s="84" t="s">
        <v>70</v>
      </c>
      <c r="BO591" s="84" t="s">
        <v>71</v>
      </c>
      <c r="BP591" s="84" t="s">
        <v>122</v>
      </c>
      <c r="BQ591" s="84" t="s">
        <v>163</v>
      </c>
    </row>
    <row r="592" spans="1:69" ht="14.4" x14ac:dyDescent="0.3">
      <c r="A592" s="40" t="str">
        <f t="shared" si="295"/>
        <v>2025-09-05</v>
      </c>
      <c r="B592" s="40" t="str">
        <f t="shared" si="296"/>
        <v>SYD</v>
      </c>
      <c r="C592" s="39" t="str">
        <f t="shared" si="297"/>
        <v>40644104675</v>
      </c>
      <c r="D592" s="41" t="str">
        <f t="shared" si="298"/>
        <v>PKR252983494</v>
      </c>
      <c r="E592" s="41" t="str">
        <f t="shared" si="299"/>
        <v>596421452730</v>
      </c>
      <c r="F592" s="39" t="str">
        <f t="shared" si="300"/>
        <v>2254232</v>
      </c>
      <c r="G592" s="39" t="str">
        <f t="shared" si="301"/>
        <v>WISE EXPRESS(LIFEGREEN)</v>
      </c>
      <c r="H592" s="41" t="str">
        <f t="shared" si="302"/>
        <v>이대식</v>
      </c>
      <c r="I592" s="39" t="str">
        <f t="shared" si="303"/>
        <v>06121</v>
      </c>
      <c r="J592" s="52" t="str">
        <f t="shared" si="304"/>
        <v/>
      </c>
      <c r="K592" s="75">
        <f t="shared" si="305"/>
        <v>1</v>
      </c>
      <c r="L592" s="76">
        <f t="shared" si="306"/>
        <v>0.4</v>
      </c>
      <c r="M592" s="76">
        <f t="shared" si="307"/>
        <v>1E-3</v>
      </c>
      <c r="N592" s="76">
        <f t="shared" si="308"/>
        <v>0.4</v>
      </c>
      <c r="O592" s="42">
        <f t="shared" si="309"/>
        <v>0.5</v>
      </c>
      <c r="P592" s="39" t="str">
        <f t="shared" si="310"/>
        <v>일반(목록배제,Normal-Manifest Exception)</v>
      </c>
      <c r="Q592" s="72">
        <f t="shared" si="311"/>
        <v>124.65</v>
      </c>
      <c r="R592" s="43" t="str">
        <f t="shared" si="312"/>
        <v>5X033</v>
      </c>
      <c r="S592" s="82" t="str">
        <f t="shared" si="313"/>
        <v/>
      </c>
      <c r="T592" s="40">
        <f t="shared" si="314"/>
        <v>45905</v>
      </c>
      <c r="U592" s="44">
        <v>2500</v>
      </c>
      <c r="V592" s="44">
        <f t="shared" si="315"/>
        <v>0</v>
      </c>
      <c r="W592" s="77">
        <f t="shared" si="316"/>
        <v>2500</v>
      </c>
      <c r="X592" s="78">
        <f t="shared" si="317"/>
        <v>0</v>
      </c>
      <c r="Y592" s="44" cm="1">
        <f t="array" ref="Y592">_xlfn.IFNA(_xlfn.IFS(AND(Q592&gt;=2000, Q592&lt;3000), 10000, AND(Q592&gt;=3000, Q592&lt;4000), 15000, AND(Q592&gt;=4000, Q592&lt;5000), 20000, AND(Q592&gt;=5000), 25000),0)</f>
        <v>0</v>
      </c>
      <c r="Z592" s="91">
        <f t="shared" si="318"/>
        <v>300</v>
      </c>
      <c r="AA592" s="44">
        <f t="shared" si="319"/>
        <v>0</v>
      </c>
      <c r="AB592" s="44"/>
      <c r="AC592" s="44"/>
      <c r="AD592" s="44"/>
      <c r="AE592" s="44">
        <f>VLOOKUP(O592,정산업데이트!$A$6:$B$12,2,10)</f>
        <v>0</v>
      </c>
      <c r="AF592" s="44"/>
      <c r="AG592" s="79">
        <f t="shared" si="320"/>
        <v>300</v>
      </c>
      <c r="AH592" s="80">
        <f t="shared" si="321"/>
        <v>2800</v>
      </c>
      <c r="AI592" s="93"/>
      <c r="AJ592" s="84" t="s">
        <v>3202</v>
      </c>
      <c r="AK592" s="84" t="s">
        <v>73</v>
      </c>
      <c r="AL592" s="84" t="s">
        <v>3203</v>
      </c>
      <c r="AM592" s="84" t="s">
        <v>5139</v>
      </c>
      <c r="AN592" s="84" t="s">
        <v>1461</v>
      </c>
      <c r="AO592" s="84" t="s">
        <v>5140</v>
      </c>
      <c r="AP592" s="84" t="s">
        <v>5141</v>
      </c>
      <c r="AQ592" s="84" t="s">
        <v>122</v>
      </c>
      <c r="AR592" s="85">
        <v>1</v>
      </c>
      <c r="AS592" s="86">
        <v>0.4</v>
      </c>
      <c r="AT592" s="86">
        <v>1E-3</v>
      </c>
      <c r="AU592" s="86">
        <v>0.4</v>
      </c>
      <c r="AV592" s="84" t="s">
        <v>8</v>
      </c>
      <c r="AW592" s="86">
        <v>124.65</v>
      </c>
      <c r="AX592" s="84" t="s">
        <v>68</v>
      </c>
      <c r="AY592" s="84" t="s">
        <v>68</v>
      </c>
      <c r="AZ592" s="84" t="s">
        <v>68</v>
      </c>
      <c r="BA592" s="84" t="s">
        <v>68</v>
      </c>
      <c r="BB592" s="84" t="s">
        <v>68</v>
      </c>
      <c r="BC592" s="84" t="s">
        <v>128</v>
      </c>
      <c r="BD592" s="84" t="s">
        <v>102</v>
      </c>
      <c r="BE592" s="84" t="s">
        <v>103</v>
      </c>
      <c r="BF592" s="84" t="s">
        <v>122</v>
      </c>
      <c r="BG592" s="84" t="s">
        <v>69</v>
      </c>
      <c r="BH592" s="92" t="s">
        <v>5142</v>
      </c>
      <c r="BI592" s="84" t="s">
        <v>122</v>
      </c>
      <c r="BJ592" s="84" t="s">
        <v>5143</v>
      </c>
      <c r="BK592" s="84" t="s">
        <v>867</v>
      </c>
      <c r="BL592" s="84" t="s">
        <v>122</v>
      </c>
      <c r="BM592" s="84" t="s">
        <v>102</v>
      </c>
      <c r="BN592" s="84" t="s">
        <v>70</v>
      </c>
      <c r="BO592" s="84" t="s">
        <v>71</v>
      </c>
      <c r="BP592" s="84" t="s">
        <v>122</v>
      </c>
      <c r="BQ592" s="84" t="s">
        <v>163</v>
      </c>
    </row>
    <row r="593" spans="1:69" ht="14.4" x14ac:dyDescent="0.3">
      <c r="A593" s="40" t="str">
        <f t="shared" si="295"/>
        <v>2025-09-05</v>
      </c>
      <c r="B593" s="40" t="str">
        <f t="shared" si="296"/>
        <v>SYD</v>
      </c>
      <c r="C593" s="39" t="str">
        <f t="shared" si="297"/>
        <v>40644104675</v>
      </c>
      <c r="D593" s="41" t="str">
        <f t="shared" si="298"/>
        <v>PKR252988293</v>
      </c>
      <c r="E593" s="41" t="str">
        <f t="shared" si="299"/>
        <v>596421453124</v>
      </c>
      <c r="F593" s="39" t="str">
        <f t="shared" si="300"/>
        <v>2254225</v>
      </c>
      <c r="G593" s="39" t="str">
        <f t="shared" si="301"/>
        <v>WISE EXPRESS LOGISTICS PTY LTD</v>
      </c>
      <c r="H593" s="41" t="str">
        <f t="shared" si="302"/>
        <v>정종수</v>
      </c>
      <c r="I593" s="39" t="str">
        <f t="shared" si="303"/>
        <v>17308</v>
      </c>
      <c r="J593" s="52" t="str">
        <f t="shared" si="304"/>
        <v/>
      </c>
      <c r="K593" s="75">
        <f t="shared" si="305"/>
        <v>1</v>
      </c>
      <c r="L593" s="76">
        <f t="shared" si="306"/>
        <v>5.4</v>
      </c>
      <c r="M593" s="76">
        <f t="shared" si="307"/>
        <v>1E-3</v>
      </c>
      <c r="N593" s="76">
        <f t="shared" si="308"/>
        <v>5.5</v>
      </c>
      <c r="O593" s="42">
        <f t="shared" si="309"/>
        <v>5.5</v>
      </c>
      <c r="P593" s="39" t="str">
        <f t="shared" si="310"/>
        <v>일반(목록배제,Normal-Manifest Exception)</v>
      </c>
      <c r="Q593" s="72">
        <f t="shared" si="311"/>
        <v>35</v>
      </c>
      <c r="R593" s="43" t="str">
        <f t="shared" si="312"/>
        <v>5X033</v>
      </c>
      <c r="S593" s="82" t="str">
        <f t="shared" si="313"/>
        <v/>
      </c>
      <c r="T593" s="40">
        <f t="shared" si="314"/>
        <v>45905</v>
      </c>
      <c r="U593" s="44">
        <v>2500</v>
      </c>
      <c r="V593" s="44">
        <f t="shared" si="315"/>
        <v>100</v>
      </c>
      <c r="W593" s="77">
        <f t="shared" si="316"/>
        <v>2600</v>
      </c>
      <c r="X593" s="78">
        <f t="shared" si="317"/>
        <v>0</v>
      </c>
      <c r="Y593" s="44" cm="1">
        <f t="array" ref="Y593">_xlfn.IFNA(_xlfn.IFS(AND(Q593&gt;=2000, Q593&lt;3000), 10000, AND(Q593&gt;=3000, Q593&lt;4000), 15000, AND(Q593&gt;=4000, Q593&lt;5000), 20000, AND(Q593&gt;=5000), 25000),0)</f>
        <v>0</v>
      </c>
      <c r="Z593" s="91">
        <f t="shared" si="318"/>
        <v>300</v>
      </c>
      <c r="AA593" s="44">
        <f t="shared" si="319"/>
        <v>0</v>
      </c>
      <c r="AB593" s="44"/>
      <c r="AC593" s="44"/>
      <c r="AD593" s="44"/>
      <c r="AE593" s="44">
        <f>VLOOKUP(O593,정산업데이트!$A$6:$B$12,2,10)</f>
        <v>1000</v>
      </c>
      <c r="AF593" s="44"/>
      <c r="AG593" s="79">
        <f t="shared" si="320"/>
        <v>1300</v>
      </c>
      <c r="AH593" s="80">
        <f t="shared" si="321"/>
        <v>3900</v>
      </c>
      <c r="AI593" s="93"/>
      <c r="AJ593" s="84" t="s">
        <v>3202</v>
      </c>
      <c r="AK593" s="84" t="s">
        <v>73</v>
      </c>
      <c r="AL593" s="84" t="s">
        <v>3203</v>
      </c>
      <c r="AM593" s="84" t="s">
        <v>5144</v>
      </c>
      <c r="AN593" s="84" t="s">
        <v>5145</v>
      </c>
      <c r="AO593" s="84" t="s">
        <v>5146</v>
      </c>
      <c r="AP593" s="84" t="s">
        <v>5147</v>
      </c>
      <c r="AQ593" s="84" t="s">
        <v>122</v>
      </c>
      <c r="AR593" s="85">
        <v>1</v>
      </c>
      <c r="AS593" s="86">
        <v>5.4</v>
      </c>
      <c r="AT593" s="86">
        <v>1E-3</v>
      </c>
      <c r="AU593" s="86">
        <v>5.5</v>
      </c>
      <c r="AV593" s="84" t="s">
        <v>8</v>
      </c>
      <c r="AW593" s="86">
        <v>35</v>
      </c>
      <c r="AX593" s="84" t="s">
        <v>68</v>
      </c>
      <c r="AY593" s="84" t="s">
        <v>68</v>
      </c>
      <c r="AZ593" s="84" t="s">
        <v>68</v>
      </c>
      <c r="BA593" s="84" t="s">
        <v>68</v>
      </c>
      <c r="BB593" s="84" t="s">
        <v>68</v>
      </c>
      <c r="BC593" s="84" t="s">
        <v>125</v>
      </c>
      <c r="BD593" s="84" t="s">
        <v>74</v>
      </c>
      <c r="BE593" s="84" t="s">
        <v>5148</v>
      </c>
      <c r="BF593" s="84" t="s">
        <v>122</v>
      </c>
      <c r="BG593" s="84" t="s">
        <v>69</v>
      </c>
      <c r="BH593" s="92" t="s">
        <v>5149</v>
      </c>
      <c r="BI593" s="84" t="s">
        <v>122</v>
      </c>
      <c r="BJ593" s="84" t="s">
        <v>5150</v>
      </c>
      <c r="BK593" s="84" t="s">
        <v>867</v>
      </c>
      <c r="BL593" s="84" t="s">
        <v>122</v>
      </c>
      <c r="BM593" s="84" t="s">
        <v>74</v>
      </c>
      <c r="BN593" s="84" t="s">
        <v>70</v>
      </c>
      <c r="BO593" s="84" t="s">
        <v>71</v>
      </c>
      <c r="BP593" s="84" t="s">
        <v>122</v>
      </c>
      <c r="BQ593" s="84" t="s">
        <v>163</v>
      </c>
    </row>
    <row r="594" spans="1:69" ht="14.4" x14ac:dyDescent="0.3">
      <c r="A594" s="40" t="str">
        <f t="shared" si="295"/>
        <v>2025-09-05</v>
      </c>
      <c r="B594" s="40" t="str">
        <f t="shared" si="296"/>
        <v>SYD</v>
      </c>
      <c r="C594" s="39" t="str">
        <f t="shared" si="297"/>
        <v>40644104675</v>
      </c>
      <c r="D594" s="41" t="str">
        <f t="shared" si="298"/>
        <v>PKR252988294</v>
      </c>
      <c r="E594" s="41" t="str">
        <f t="shared" si="299"/>
        <v>596421453135</v>
      </c>
      <c r="F594" s="39" t="str">
        <f t="shared" si="300"/>
        <v>2254225</v>
      </c>
      <c r="G594" s="39" t="str">
        <f t="shared" si="301"/>
        <v>WISE EXPRESS LOGISTICS PTY LTD</v>
      </c>
      <c r="H594" s="41" t="str">
        <f t="shared" si="302"/>
        <v>정종수</v>
      </c>
      <c r="I594" s="39" t="str">
        <f t="shared" si="303"/>
        <v>17308</v>
      </c>
      <c r="J594" s="52" t="str">
        <f t="shared" si="304"/>
        <v/>
      </c>
      <c r="K594" s="75">
        <f t="shared" si="305"/>
        <v>1</v>
      </c>
      <c r="L594" s="76">
        <f t="shared" si="306"/>
        <v>3.8</v>
      </c>
      <c r="M594" s="76">
        <f t="shared" si="307"/>
        <v>1E-3</v>
      </c>
      <c r="N594" s="76">
        <f t="shared" si="308"/>
        <v>3.8</v>
      </c>
      <c r="O594" s="42">
        <f t="shared" si="309"/>
        <v>4</v>
      </c>
      <c r="P594" s="39" t="str">
        <f t="shared" si="310"/>
        <v>일반(목록배제,Normal-Manifest Exception)</v>
      </c>
      <c r="Q594" s="72">
        <f t="shared" si="311"/>
        <v>49</v>
      </c>
      <c r="R594" s="43" t="str">
        <f t="shared" si="312"/>
        <v>5X033</v>
      </c>
      <c r="S594" s="82" t="str">
        <f t="shared" si="313"/>
        <v/>
      </c>
      <c r="T594" s="40">
        <f t="shared" si="314"/>
        <v>45905</v>
      </c>
      <c r="U594" s="44">
        <v>2500</v>
      </c>
      <c r="V594" s="44">
        <f t="shared" si="315"/>
        <v>0</v>
      </c>
      <c r="W594" s="77">
        <f t="shared" si="316"/>
        <v>2500</v>
      </c>
      <c r="X594" s="78">
        <f t="shared" si="317"/>
        <v>0</v>
      </c>
      <c r="Y594" s="44" cm="1">
        <f t="array" ref="Y594">_xlfn.IFNA(_xlfn.IFS(AND(Q594&gt;=2000, Q594&lt;3000), 10000, AND(Q594&gt;=3000, Q594&lt;4000), 15000, AND(Q594&gt;=4000, Q594&lt;5000), 20000, AND(Q594&gt;=5000), 25000),0)</f>
        <v>0</v>
      </c>
      <c r="Z594" s="91">
        <f t="shared" si="318"/>
        <v>300</v>
      </c>
      <c r="AA594" s="44">
        <f t="shared" si="319"/>
        <v>0</v>
      </c>
      <c r="AB594" s="44"/>
      <c r="AC594" s="44"/>
      <c r="AD594" s="44"/>
      <c r="AE594" s="44">
        <f>VLOOKUP(O594,정산업데이트!$A$6:$B$12,2,10)</f>
        <v>0</v>
      </c>
      <c r="AF594" s="44"/>
      <c r="AG594" s="79">
        <f t="shared" si="320"/>
        <v>300</v>
      </c>
      <c r="AH594" s="80">
        <f t="shared" si="321"/>
        <v>2800</v>
      </c>
      <c r="AI594" s="93"/>
      <c r="AJ594" s="84" t="s">
        <v>3202</v>
      </c>
      <c r="AK594" s="84" t="s">
        <v>73</v>
      </c>
      <c r="AL594" s="84" t="s">
        <v>3203</v>
      </c>
      <c r="AM594" s="84" t="s">
        <v>5151</v>
      </c>
      <c r="AN594" s="84" t="s">
        <v>5145</v>
      </c>
      <c r="AO594" s="84" t="s">
        <v>5146</v>
      </c>
      <c r="AP594" s="84" t="s">
        <v>5147</v>
      </c>
      <c r="AQ594" s="84" t="s">
        <v>122</v>
      </c>
      <c r="AR594" s="85">
        <v>1</v>
      </c>
      <c r="AS594" s="86">
        <v>3.8</v>
      </c>
      <c r="AT594" s="86">
        <v>1E-3</v>
      </c>
      <c r="AU594" s="86">
        <v>3.8</v>
      </c>
      <c r="AV594" s="84" t="s">
        <v>8</v>
      </c>
      <c r="AW594" s="86">
        <v>49</v>
      </c>
      <c r="AX594" s="84" t="s">
        <v>68</v>
      </c>
      <c r="AY594" s="84" t="s">
        <v>68</v>
      </c>
      <c r="AZ594" s="84" t="s">
        <v>68</v>
      </c>
      <c r="BA594" s="84" t="s">
        <v>68</v>
      </c>
      <c r="BB594" s="84" t="s">
        <v>68</v>
      </c>
      <c r="BC594" s="84" t="s">
        <v>125</v>
      </c>
      <c r="BD594" s="84" t="s">
        <v>74</v>
      </c>
      <c r="BE594" s="84" t="s">
        <v>5148</v>
      </c>
      <c r="BF594" s="84" t="s">
        <v>122</v>
      </c>
      <c r="BG594" s="84" t="s">
        <v>69</v>
      </c>
      <c r="BH594" s="92" t="s">
        <v>5152</v>
      </c>
      <c r="BI594" s="84" t="s">
        <v>122</v>
      </c>
      <c r="BJ594" s="84" t="s">
        <v>5153</v>
      </c>
      <c r="BK594" s="84" t="s">
        <v>867</v>
      </c>
      <c r="BL594" s="84" t="s">
        <v>122</v>
      </c>
      <c r="BM594" s="84" t="s">
        <v>74</v>
      </c>
      <c r="BN594" s="84" t="s">
        <v>70</v>
      </c>
      <c r="BO594" s="84" t="s">
        <v>71</v>
      </c>
      <c r="BP594" s="84" t="s">
        <v>122</v>
      </c>
      <c r="BQ594" s="84" t="s">
        <v>163</v>
      </c>
    </row>
    <row r="595" spans="1:69" ht="14.4" x14ac:dyDescent="0.3">
      <c r="A595" s="40" t="str">
        <f t="shared" si="295"/>
        <v>2025-09-05</v>
      </c>
      <c r="B595" s="40" t="str">
        <f t="shared" si="296"/>
        <v>SYD</v>
      </c>
      <c r="C595" s="39" t="str">
        <f t="shared" si="297"/>
        <v>40644104675</v>
      </c>
      <c r="D595" s="41" t="str">
        <f t="shared" si="298"/>
        <v>PKR252966865</v>
      </c>
      <c r="E595" s="41" t="str">
        <f t="shared" si="299"/>
        <v>596421450000</v>
      </c>
      <c r="F595" s="39" t="str">
        <f t="shared" si="300"/>
        <v>2254243</v>
      </c>
      <c r="G595" s="39" t="str">
        <f t="shared" si="301"/>
        <v>WISE EXPRESS(NATUREGOOD)</v>
      </c>
      <c r="H595" s="41" t="str">
        <f t="shared" si="302"/>
        <v>김기동</v>
      </c>
      <c r="I595" s="39" t="str">
        <f t="shared" si="303"/>
        <v>34400</v>
      </c>
      <c r="J595" s="52" t="str">
        <f t="shared" si="304"/>
        <v/>
      </c>
      <c r="K595" s="75">
        <f t="shared" si="305"/>
        <v>1</v>
      </c>
      <c r="L595" s="76">
        <f t="shared" si="306"/>
        <v>0.4</v>
      </c>
      <c r="M595" s="76">
        <f t="shared" si="307"/>
        <v>1E-3</v>
      </c>
      <c r="N595" s="76">
        <f t="shared" si="308"/>
        <v>0.4</v>
      </c>
      <c r="O595" s="42">
        <f t="shared" si="309"/>
        <v>0.5</v>
      </c>
      <c r="P595" s="39" t="str">
        <f t="shared" si="310"/>
        <v>일반(목록배제,Normal-Manifest Exception)</v>
      </c>
      <c r="Q595" s="72">
        <f t="shared" si="311"/>
        <v>89.7</v>
      </c>
      <c r="R595" s="43" t="str">
        <f t="shared" si="312"/>
        <v>5X033</v>
      </c>
      <c r="S595" s="82" t="str">
        <f t="shared" si="313"/>
        <v/>
      </c>
      <c r="T595" s="40">
        <f t="shared" si="314"/>
        <v>45905</v>
      </c>
      <c r="U595" s="44">
        <v>2500</v>
      </c>
      <c r="V595" s="44">
        <f t="shared" si="315"/>
        <v>0</v>
      </c>
      <c r="W595" s="77">
        <f t="shared" si="316"/>
        <v>2500</v>
      </c>
      <c r="X595" s="78">
        <f t="shared" si="317"/>
        <v>0</v>
      </c>
      <c r="Y595" s="44" cm="1">
        <f t="array" ref="Y595">_xlfn.IFNA(_xlfn.IFS(AND(Q595&gt;=2000, Q595&lt;3000), 10000, AND(Q595&gt;=3000, Q595&lt;4000), 15000, AND(Q595&gt;=4000, Q595&lt;5000), 20000, AND(Q595&gt;=5000), 25000),0)</f>
        <v>0</v>
      </c>
      <c r="Z595" s="91">
        <f t="shared" si="318"/>
        <v>300</v>
      </c>
      <c r="AA595" s="44">
        <f t="shared" si="319"/>
        <v>0</v>
      </c>
      <c r="AB595" s="44"/>
      <c r="AC595" s="44"/>
      <c r="AD595" s="44"/>
      <c r="AE595" s="44">
        <f>VLOOKUP(O595,정산업데이트!$A$6:$B$12,2,10)</f>
        <v>0</v>
      </c>
      <c r="AF595" s="44"/>
      <c r="AG595" s="79">
        <f t="shared" si="320"/>
        <v>300</v>
      </c>
      <c r="AH595" s="80">
        <f t="shared" si="321"/>
        <v>2800</v>
      </c>
      <c r="AI595" s="93"/>
      <c r="AJ595" s="84" t="s">
        <v>3202</v>
      </c>
      <c r="AK595" s="84" t="s">
        <v>73</v>
      </c>
      <c r="AL595" s="84" t="s">
        <v>3203</v>
      </c>
      <c r="AM595" s="84" t="s">
        <v>5154</v>
      </c>
      <c r="AN595" s="84" t="s">
        <v>5155</v>
      </c>
      <c r="AO595" s="84" t="s">
        <v>5156</v>
      </c>
      <c r="AP595" s="84" t="s">
        <v>5157</v>
      </c>
      <c r="AQ595" s="84" t="s">
        <v>122</v>
      </c>
      <c r="AR595" s="85">
        <v>1</v>
      </c>
      <c r="AS595" s="86">
        <v>0.4</v>
      </c>
      <c r="AT595" s="86">
        <v>1E-3</v>
      </c>
      <c r="AU595" s="86">
        <v>0.4</v>
      </c>
      <c r="AV595" s="84" t="s">
        <v>8</v>
      </c>
      <c r="AW595" s="86">
        <v>89.7</v>
      </c>
      <c r="AX595" s="84" t="s">
        <v>68</v>
      </c>
      <c r="AY595" s="84" t="s">
        <v>68</v>
      </c>
      <c r="AZ595" s="84" t="s">
        <v>68</v>
      </c>
      <c r="BA595" s="84" t="s">
        <v>68</v>
      </c>
      <c r="BB595" s="84" t="s">
        <v>68</v>
      </c>
      <c r="BC595" s="84" t="s">
        <v>152</v>
      </c>
      <c r="BD595" s="84" t="s">
        <v>94</v>
      </c>
      <c r="BE595" s="84" t="s">
        <v>95</v>
      </c>
      <c r="BF595" s="84" t="s">
        <v>122</v>
      </c>
      <c r="BG595" s="84" t="s">
        <v>69</v>
      </c>
      <c r="BH595" s="92" t="s">
        <v>5158</v>
      </c>
      <c r="BI595" s="84" t="s">
        <v>122</v>
      </c>
      <c r="BJ595" s="84" t="s">
        <v>5159</v>
      </c>
      <c r="BK595" s="84" t="s">
        <v>867</v>
      </c>
      <c r="BL595" s="84" t="s">
        <v>122</v>
      </c>
      <c r="BM595" s="84" t="s">
        <v>94</v>
      </c>
      <c r="BN595" s="84" t="s">
        <v>70</v>
      </c>
      <c r="BO595" s="84" t="s">
        <v>71</v>
      </c>
      <c r="BP595" s="84" t="s">
        <v>122</v>
      </c>
      <c r="BQ595" s="84" t="s">
        <v>163</v>
      </c>
    </row>
    <row r="596" spans="1:69" ht="14.4" x14ac:dyDescent="0.3">
      <c r="A596" s="40" t="str">
        <f t="shared" si="295"/>
        <v>2025-09-05</v>
      </c>
      <c r="B596" s="40" t="str">
        <f t="shared" si="296"/>
        <v>SYD</v>
      </c>
      <c r="C596" s="39" t="str">
        <f t="shared" si="297"/>
        <v>40644104675</v>
      </c>
      <c r="D596" s="41" t="str">
        <f t="shared" si="298"/>
        <v>PKR252983537</v>
      </c>
      <c r="E596" s="41" t="str">
        <f t="shared" si="299"/>
        <v>596421452796</v>
      </c>
      <c r="F596" s="39" t="str">
        <f t="shared" si="300"/>
        <v>2254224</v>
      </c>
      <c r="G596" s="39" t="str">
        <f t="shared" si="301"/>
        <v>WISE EXPRESS LOGISTICS PTY LTD</v>
      </c>
      <c r="H596" s="41" t="str">
        <f t="shared" si="302"/>
        <v>윤정숙</v>
      </c>
      <c r="I596" s="39" t="str">
        <f t="shared" si="303"/>
        <v>28321</v>
      </c>
      <c r="J596" s="52" t="str">
        <f t="shared" si="304"/>
        <v/>
      </c>
      <c r="K596" s="75">
        <f t="shared" si="305"/>
        <v>1</v>
      </c>
      <c r="L596" s="76">
        <f t="shared" si="306"/>
        <v>8</v>
      </c>
      <c r="M596" s="76">
        <f t="shared" si="307"/>
        <v>1E-3</v>
      </c>
      <c r="N596" s="76">
        <f t="shared" si="308"/>
        <v>8</v>
      </c>
      <c r="O596" s="42">
        <f t="shared" si="309"/>
        <v>8</v>
      </c>
      <c r="P596" s="39" t="str">
        <f t="shared" si="310"/>
        <v>일반(목록배제,Normal-Manifest Exception)</v>
      </c>
      <c r="Q596" s="72">
        <f t="shared" si="311"/>
        <v>144</v>
      </c>
      <c r="R596" s="43" t="str">
        <f t="shared" si="312"/>
        <v>5X033</v>
      </c>
      <c r="S596" s="82" t="str">
        <f t="shared" si="313"/>
        <v/>
      </c>
      <c r="T596" s="40">
        <f t="shared" si="314"/>
        <v>45905</v>
      </c>
      <c r="U596" s="44">
        <v>2500</v>
      </c>
      <c r="V596" s="44">
        <f t="shared" si="315"/>
        <v>300</v>
      </c>
      <c r="W596" s="77">
        <f t="shared" si="316"/>
        <v>2800</v>
      </c>
      <c r="X596" s="78">
        <f t="shared" si="317"/>
        <v>0</v>
      </c>
      <c r="Y596" s="44" cm="1">
        <f t="array" ref="Y596">_xlfn.IFNA(_xlfn.IFS(AND(Q596&gt;=2000, Q596&lt;3000), 10000, AND(Q596&gt;=3000, Q596&lt;4000), 15000, AND(Q596&gt;=4000, Q596&lt;5000), 20000, AND(Q596&gt;=5000), 25000),0)</f>
        <v>0</v>
      </c>
      <c r="Z596" s="91">
        <f t="shared" si="318"/>
        <v>300</v>
      </c>
      <c r="AA596" s="44">
        <f t="shared" si="319"/>
        <v>0</v>
      </c>
      <c r="AB596" s="44"/>
      <c r="AC596" s="44"/>
      <c r="AD596" s="44"/>
      <c r="AE596" s="44">
        <f>VLOOKUP(O596,정산업데이트!$A$6:$B$12,2,10)</f>
        <v>1000</v>
      </c>
      <c r="AF596" s="44"/>
      <c r="AG596" s="79">
        <f t="shared" si="320"/>
        <v>1300</v>
      </c>
      <c r="AH596" s="80">
        <f t="shared" si="321"/>
        <v>4100</v>
      </c>
      <c r="AI596" s="93"/>
      <c r="AJ596" s="84" t="s">
        <v>3202</v>
      </c>
      <c r="AK596" s="84" t="s">
        <v>73</v>
      </c>
      <c r="AL596" s="84" t="s">
        <v>3203</v>
      </c>
      <c r="AM596" s="84" t="s">
        <v>5160</v>
      </c>
      <c r="AN596" s="84" t="s">
        <v>1988</v>
      </c>
      <c r="AO596" s="84" t="s">
        <v>1989</v>
      </c>
      <c r="AP596" s="84" t="s">
        <v>1990</v>
      </c>
      <c r="AQ596" s="84" t="s">
        <v>122</v>
      </c>
      <c r="AR596" s="85">
        <v>1</v>
      </c>
      <c r="AS596" s="86">
        <v>8</v>
      </c>
      <c r="AT596" s="86">
        <v>1E-3</v>
      </c>
      <c r="AU596" s="86">
        <v>8</v>
      </c>
      <c r="AV596" s="84" t="s">
        <v>8</v>
      </c>
      <c r="AW596" s="86">
        <v>144</v>
      </c>
      <c r="AX596" s="84" t="s">
        <v>68</v>
      </c>
      <c r="AY596" s="84" t="s">
        <v>68</v>
      </c>
      <c r="AZ596" s="84" t="s">
        <v>68</v>
      </c>
      <c r="BA596" s="84" t="s">
        <v>68</v>
      </c>
      <c r="BB596" s="84" t="s">
        <v>68</v>
      </c>
      <c r="BC596" s="84" t="s">
        <v>130</v>
      </c>
      <c r="BD596" s="84" t="s">
        <v>74</v>
      </c>
      <c r="BE596" s="84" t="s">
        <v>167</v>
      </c>
      <c r="BF596" s="84" t="s">
        <v>122</v>
      </c>
      <c r="BG596" s="84" t="s">
        <v>69</v>
      </c>
      <c r="BH596" s="92" t="s">
        <v>5161</v>
      </c>
      <c r="BI596" s="84" t="s">
        <v>122</v>
      </c>
      <c r="BJ596" s="84" t="s">
        <v>5162</v>
      </c>
      <c r="BK596" s="84" t="s">
        <v>867</v>
      </c>
      <c r="BL596" s="84" t="s">
        <v>122</v>
      </c>
      <c r="BM596" s="84" t="s">
        <v>74</v>
      </c>
      <c r="BN596" s="84" t="s">
        <v>70</v>
      </c>
      <c r="BO596" s="84" t="s">
        <v>71</v>
      </c>
      <c r="BP596" s="84" t="s">
        <v>122</v>
      </c>
      <c r="BQ596" s="84" t="s">
        <v>163</v>
      </c>
    </row>
    <row r="597" spans="1:69" ht="14.4" x14ac:dyDescent="0.3">
      <c r="A597" s="40" t="str">
        <f t="shared" si="295"/>
        <v>2025-09-05</v>
      </c>
      <c r="B597" s="40" t="str">
        <f t="shared" si="296"/>
        <v>SYD</v>
      </c>
      <c r="C597" s="39" t="str">
        <f t="shared" si="297"/>
        <v>40644104675</v>
      </c>
      <c r="D597" s="41" t="str">
        <f t="shared" si="298"/>
        <v>PKR252983538</v>
      </c>
      <c r="E597" s="41" t="str">
        <f t="shared" si="299"/>
        <v>596421452800</v>
      </c>
      <c r="F597" s="39" t="str">
        <f t="shared" si="300"/>
        <v>2254224</v>
      </c>
      <c r="G597" s="39" t="str">
        <f t="shared" si="301"/>
        <v>WISE EXPRESS LOGISTICS PTY LTD</v>
      </c>
      <c r="H597" s="41" t="str">
        <f t="shared" si="302"/>
        <v>박성춘</v>
      </c>
      <c r="I597" s="39" t="str">
        <f t="shared" si="303"/>
        <v>28321</v>
      </c>
      <c r="J597" s="52" t="str">
        <f t="shared" si="304"/>
        <v/>
      </c>
      <c r="K597" s="75">
        <f t="shared" si="305"/>
        <v>1</v>
      </c>
      <c r="L597" s="76">
        <f t="shared" si="306"/>
        <v>8</v>
      </c>
      <c r="M597" s="76">
        <f t="shared" si="307"/>
        <v>1E-3</v>
      </c>
      <c r="N597" s="76">
        <f t="shared" si="308"/>
        <v>8</v>
      </c>
      <c r="O597" s="42">
        <f t="shared" si="309"/>
        <v>8</v>
      </c>
      <c r="P597" s="39" t="str">
        <f t="shared" si="310"/>
        <v>일반(목록배제,Normal-Manifest Exception)</v>
      </c>
      <c r="Q597" s="72">
        <f t="shared" si="311"/>
        <v>144</v>
      </c>
      <c r="R597" s="43" t="str">
        <f t="shared" si="312"/>
        <v>5X033</v>
      </c>
      <c r="S597" s="82" t="str">
        <f t="shared" si="313"/>
        <v/>
      </c>
      <c r="T597" s="40">
        <f t="shared" si="314"/>
        <v>45905</v>
      </c>
      <c r="U597" s="44">
        <v>2500</v>
      </c>
      <c r="V597" s="44">
        <f t="shared" si="315"/>
        <v>300</v>
      </c>
      <c r="W597" s="77">
        <f t="shared" si="316"/>
        <v>2800</v>
      </c>
      <c r="X597" s="78">
        <f t="shared" si="317"/>
        <v>0</v>
      </c>
      <c r="Y597" s="44" cm="1">
        <f t="array" ref="Y597">_xlfn.IFNA(_xlfn.IFS(AND(Q597&gt;=2000, Q597&lt;3000), 10000, AND(Q597&gt;=3000, Q597&lt;4000), 15000, AND(Q597&gt;=4000, Q597&lt;5000), 20000, AND(Q597&gt;=5000), 25000),0)</f>
        <v>0</v>
      </c>
      <c r="Z597" s="91">
        <f t="shared" si="318"/>
        <v>300</v>
      </c>
      <c r="AA597" s="44">
        <f t="shared" si="319"/>
        <v>0</v>
      </c>
      <c r="AB597" s="44"/>
      <c r="AC597" s="44"/>
      <c r="AD597" s="44"/>
      <c r="AE597" s="44">
        <f>VLOOKUP(O597,정산업데이트!$A$6:$B$12,2,10)</f>
        <v>1000</v>
      </c>
      <c r="AF597" s="44"/>
      <c r="AG597" s="79">
        <f t="shared" si="320"/>
        <v>1300</v>
      </c>
      <c r="AH597" s="80">
        <f t="shared" si="321"/>
        <v>4100</v>
      </c>
      <c r="AI597" s="93"/>
      <c r="AJ597" s="84" t="s">
        <v>3202</v>
      </c>
      <c r="AK597" s="84" t="s">
        <v>73</v>
      </c>
      <c r="AL597" s="84" t="s">
        <v>3203</v>
      </c>
      <c r="AM597" s="84" t="s">
        <v>5163</v>
      </c>
      <c r="AN597" s="84" t="s">
        <v>1991</v>
      </c>
      <c r="AO597" s="84" t="s">
        <v>1992</v>
      </c>
      <c r="AP597" s="84" t="s">
        <v>1990</v>
      </c>
      <c r="AQ597" s="84" t="s">
        <v>122</v>
      </c>
      <c r="AR597" s="85">
        <v>1</v>
      </c>
      <c r="AS597" s="86">
        <v>8</v>
      </c>
      <c r="AT597" s="86">
        <v>1E-3</v>
      </c>
      <c r="AU597" s="86">
        <v>8</v>
      </c>
      <c r="AV597" s="84" t="s">
        <v>8</v>
      </c>
      <c r="AW597" s="86">
        <v>144</v>
      </c>
      <c r="AX597" s="84" t="s">
        <v>68</v>
      </c>
      <c r="AY597" s="84" t="s">
        <v>68</v>
      </c>
      <c r="AZ597" s="84" t="s">
        <v>68</v>
      </c>
      <c r="BA597" s="84" t="s">
        <v>68</v>
      </c>
      <c r="BB597" s="84" t="s">
        <v>68</v>
      </c>
      <c r="BC597" s="84" t="s">
        <v>130</v>
      </c>
      <c r="BD597" s="84" t="s">
        <v>74</v>
      </c>
      <c r="BE597" s="84" t="s">
        <v>167</v>
      </c>
      <c r="BF597" s="84" t="s">
        <v>122</v>
      </c>
      <c r="BG597" s="84" t="s">
        <v>69</v>
      </c>
      <c r="BH597" s="92" t="s">
        <v>5164</v>
      </c>
      <c r="BI597" s="84" t="s">
        <v>122</v>
      </c>
      <c r="BJ597" s="84" t="s">
        <v>5165</v>
      </c>
      <c r="BK597" s="84" t="s">
        <v>867</v>
      </c>
      <c r="BL597" s="84" t="s">
        <v>122</v>
      </c>
      <c r="BM597" s="84" t="s">
        <v>74</v>
      </c>
      <c r="BN597" s="84" t="s">
        <v>70</v>
      </c>
      <c r="BO597" s="84" t="s">
        <v>71</v>
      </c>
      <c r="BP597" s="84" t="s">
        <v>122</v>
      </c>
      <c r="BQ597" s="84" t="s">
        <v>163</v>
      </c>
    </row>
    <row r="598" spans="1:69" ht="14.4" x14ac:dyDescent="0.3">
      <c r="A598" s="40" t="str">
        <f t="shared" si="295"/>
        <v>2025-09-05</v>
      </c>
      <c r="B598" s="40" t="str">
        <f t="shared" si="296"/>
        <v>SYD</v>
      </c>
      <c r="C598" s="39" t="str">
        <f t="shared" si="297"/>
        <v>40644104675</v>
      </c>
      <c r="D598" s="41" t="str">
        <f t="shared" si="298"/>
        <v>PKR252966682</v>
      </c>
      <c r="E598" s="41" t="str">
        <f t="shared" si="299"/>
        <v>596421449904</v>
      </c>
      <c r="F598" s="39" t="str">
        <f t="shared" si="300"/>
        <v>2254232</v>
      </c>
      <c r="G598" s="39" t="str">
        <f t="shared" si="301"/>
        <v>WISE EXPRESS(LIFEGREEN)</v>
      </c>
      <c r="H598" s="41" t="str">
        <f t="shared" si="302"/>
        <v>이난희</v>
      </c>
      <c r="I598" s="39" t="str">
        <f t="shared" si="303"/>
        <v>05510</v>
      </c>
      <c r="J598" s="52" t="str">
        <f t="shared" si="304"/>
        <v/>
      </c>
      <c r="K598" s="75">
        <f t="shared" si="305"/>
        <v>1</v>
      </c>
      <c r="L598" s="76">
        <f t="shared" si="306"/>
        <v>1</v>
      </c>
      <c r="M598" s="76">
        <f t="shared" si="307"/>
        <v>1E-3</v>
      </c>
      <c r="N598" s="76">
        <f t="shared" si="308"/>
        <v>1</v>
      </c>
      <c r="O598" s="42">
        <f t="shared" si="309"/>
        <v>1</v>
      </c>
      <c r="P598" s="39" t="str">
        <f t="shared" si="310"/>
        <v>일반(목록배제,Normal-Manifest Exception)</v>
      </c>
      <c r="Q598" s="72">
        <f t="shared" si="311"/>
        <v>120.15</v>
      </c>
      <c r="R598" s="43" t="str">
        <f t="shared" si="312"/>
        <v>5X033</v>
      </c>
      <c r="S598" s="82" t="str">
        <f t="shared" si="313"/>
        <v/>
      </c>
      <c r="T598" s="40">
        <f t="shared" si="314"/>
        <v>45905</v>
      </c>
      <c r="U598" s="44">
        <v>2500</v>
      </c>
      <c r="V598" s="44">
        <f t="shared" si="315"/>
        <v>0</v>
      </c>
      <c r="W598" s="77">
        <f t="shared" si="316"/>
        <v>2500</v>
      </c>
      <c r="X598" s="78">
        <f t="shared" si="317"/>
        <v>0</v>
      </c>
      <c r="Y598" s="44" cm="1">
        <f t="array" ref="Y598">_xlfn.IFNA(_xlfn.IFS(AND(Q598&gt;=2000, Q598&lt;3000), 10000, AND(Q598&gt;=3000, Q598&lt;4000), 15000, AND(Q598&gt;=4000, Q598&lt;5000), 20000, AND(Q598&gt;=5000), 25000),0)</f>
        <v>0</v>
      </c>
      <c r="Z598" s="91">
        <f t="shared" si="318"/>
        <v>300</v>
      </c>
      <c r="AA598" s="44">
        <f t="shared" si="319"/>
        <v>0</v>
      </c>
      <c r="AB598" s="44"/>
      <c r="AC598" s="44"/>
      <c r="AD598" s="44"/>
      <c r="AE598" s="44">
        <f>VLOOKUP(O598,정산업데이트!$A$6:$B$12,2,10)</f>
        <v>0</v>
      </c>
      <c r="AF598" s="44"/>
      <c r="AG598" s="79">
        <f t="shared" si="320"/>
        <v>300</v>
      </c>
      <c r="AH598" s="80">
        <f t="shared" si="321"/>
        <v>2800</v>
      </c>
      <c r="AI598" s="93"/>
      <c r="AJ598" s="84" t="s">
        <v>3202</v>
      </c>
      <c r="AK598" s="84" t="s">
        <v>73</v>
      </c>
      <c r="AL598" s="84" t="s">
        <v>3203</v>
      </c>
      <c r="AM598" s="84" t="s">
        <v>5166</v>
      </c>
      <c r="AN598" s="84" t="s">
        <v>5167</v>
      </c>
      <c r="AO598" s="84" t="s">
        <v>5168</v>
      </c>
      <c r="AP598" s="84" t="s">
        <v>1808</v>
      </c>
      <c r="AQ598" s="84" t="s">
        <v>122</v>
      </c>
      <c r="AR598" s="85">
        <v>1</v>
      </c>
      <c r="AS598" s="86">
        <v>1</v>
      </c>
      <c r="AT598" s="86">
        <v>1E-3</v>
      </c>
      <c r="AU598" s="86">
        <v>1</v>
      </c>
      <c r="AV598" s="84" t="s">
        <v>8</v>
      </c>
      <c r="AW598" s="86">
        <v>120.15</v>
      </c>
      <c r="AX598" s="84" t="s">
        <v>68</v>
      </c>
      <c r="AY598" s="84" t="s">
        <v>68</v>
      </c>
      <c r="AZ598" s="84" t="s">
        <v>68</v>
      </c>
      <c r="BA598" s="84" t="s">
        <v>68</v>
      </c>
      <c r="BB598" s="84" t="s">
        <v>68</v>
      </c>
      <c r="BC598" s="84" t="s">
        <v>128</v>
      </c>
      <c r="BD598" s="84" t="s">
        <v>102</v>
      </c>
      <c r="BE598" s="84" t="s">
        <v>103</v>
      </c>
      <c r="BF598" s="84" t="s">
        <v>122</v>
      </c>
      <c r="BG598" s="84" t="s">
        <v>69</v>
      </c>
      <c r="BH598" s="92" t="s">
        <v>5169</v>
      </c>
      <c r="BI598" s="84" t="s">
        <v>122</v>
      </c>
      <c r="BJ598" s="84" t="s">
        <v>5170</v>
      </c>
      <c r="BK598" s="84" t="s">
        <v>867</v>
      </c>
      <c r="BL598" s="84" t="s">
        <v>122</v>
      </c>
      <c r="BM598" s="84" t="s">
        <v>102</v>
      </c>
      <c r="BN598" s="84" t="s">
        <v>70</v>
      </c>
      <c r="BO598" s="84" t="s">
        <v>71</v>
      </c>
      <c r="BP598" s="84" t="s">
        <v>122</v>
      </c>
      <c r="BQ598" s="84" t="s">
        <v>163</v>
      </c>
    </row>
    <row r="599" spans="1:69" ht="14.4" x14ac:dyDescent="0.3">
      <c r="A599" s="40" t="str">
        <f t="shared" si="295"/>
        <v>2025-09-05</v>
      </c>
      <c r="B599" s="40" t="str">
        <f t="shared" si="296"/>
        <v>SYD</v>
      </c>
      <c r="C599" s="39" t="str">
        <f t="shared" si="297"/>
        <v>40644104675</v>
      </c>
      <c r="D599" s="41" t="str">
        <f t="shared" si="298"/>
        <v>PKR253172493</v>
      </c>
      <c r="E599" s="41" t="str">
        <f t="shared" si="299"/>
        <v>596421463215</v>
      </c>
      <c r="F599" s="39" t="str">
        <f t="shared" si="300"/>
        <v>2254225</v>
      </c>
      <c r="G599" s="39" t="str">
        <f t="shared" si="301"/>
        <v>WISE EXPRESS LOGISTICS PTY LTD</v>
      </c>
      <c r="H599" s="41" t="str">
        <f t="shared" si="302"/>
        <v>김영빈</v>
      </c>
      <c r="I599" s="39" t="str">
        <f t="shared" si="303"/>
        <v>18028</v>
      </c>
      <c r="J599" s="52" t="str">
        <f t="shared" si="304"/>
        <v/>
      </c>
      <c r="K599" s="75">
        <f t="shared" si="305"/>
        <v>1</v>
      </c>
      <c r="L599" s="76">
        <f t="shared" si="306"/>
        <v>0.5</v>
      </c>
      <c r="M599" s="76">
        <f t="shared" si="307"/>
        <v>1E-3</v>
      </c>
      <c r="N599" s="76">
        <f t="shared" si="308"/>
        <v>0.5</v>
      </c>
      <c r="O599" s="42">
        <f t="shared" si="309"/>
        <v>0.5</v>
      </c>
      <c r="P599" s="39" t="str">
        <f t="shared" si="310"/>
        <v>일반(목록배제,Normal-Manifest Exception)</v>
      </c>
      <c r="Q599" s="72">
        <f t="shared" si="311"/>
        <v>33</v>
      </c>
      <c r="R599" s="43" t="str">
        <f t="shared" si="312"/>
        <v>5X033</v>
      </c>
      <c r="S599" s="82" t="str">
        <f t="shared" si="313"/>
        <v/>
      </c>
      <c r="T599" s="40">
        <f t="shared" si="314"/>
        <v>45905</v>
      </c>
      <c r="U599" s="44">
        <v>2500</v>
      </c>
      <c r="V599" s="44">
        <f t="shared" si="315"/>
        <v>0</v>
      </c>
      <c r="W599" s="77">
        <f t="shared" si="316"/>
        <v>2500</v>
      </c>
      <c r="X599" s="78">
        <f t="shared" si="317"/>
        <v>0</v>
      </c>
      <c r="Y599" s="44" cm="1">
        <f t="array" ref="Y599">_xlfn.IFNA(_xlfn.IFS(AND(Q599&gt;=2000, Q599&lt;3000), 10000, AND(Q599&gt;=3000, Q599&lt;4000), 15000, AND(Q599&gt;=4000, Q599&lt;5000), 20000, AND(Q599&gt;=5000), 25000),0)</f>
        <v>0</v>
      </c>
      <c r="Z599" s="91">
        <f t="shared" si="318"/>
        <v>300</v>
      </c>
      <c r="AA599" s="44">
        <f t="shared" si="319"/>
        <v>0</v>
      </c>
      <c r="AB599" s="44"/>
      <c r="AC599" s="44"/>
      <c r="AD599" s="44"/>
      <c r="AE599" s="44">
        <f>VLOOKUP(O599,정산업데이트!$A$6:$B$12,2,10)</f>
        <v>0</v>
      </c>
      <c r="AF599" s="44"/>
      <c r="AG599" s="79">
        <f t="shared" si="320"/>
        <v>300</v>
      </c>
      <c r="AH599" s="80">
        <f t="shared" si="321"/>
        <v>2800</v>
      </c>
      <c r="AI599" s="93"/>
      <c r="AJ599" s="84" t="s">
        <v>3202</v>
      </c>
      <c r="AK599" s="84" t="s">
        <v>73</v>
      </c>
      <c r="AL599" s="84" t="s">
        <v>3203</v>
      </c>
      <c r="AM599" s="84" t="s">
        <v>5171</v>
      </c>
      <c r="AN599" s="84" t="s">
        <v>5172</v>
      </c>
      <c r="AO599" s="84" t="s">
        <v>5173</v>
      </c>
      <c r="AP599" s="84" t="s">
        <v>5174</v>
      </c>
      <c r="AQ599" s="84" t="s">
        <v>122</v>
      </c>
      <c r="AR599" s="85">
        <v>1</v>
      </c>
      <c r="AS599" s="86">
        <v>0.5</v>
      </c>
      <c r="AT599" s="86">
        <v>1E-3</v>
      </c>
      <c r="AU599" s="86">
        <v>0.5</v>
      </c>
      <c r="AV599" s="84" t="s">
        <v>8</v>
      </c>
      <c r="AW599" s="86">
        <v>33</v>
      </c>
      <c r="AX599" s="84" t="s">
        <v>68</v>
      </c>
      <c r="AY599" s="84" t="s">
        <v>68</v>
      </c>
      <c r="AZ599" s="84" t="s">
        <v>68</v>
      </c>
      <c r="BA599" s="84" t="s">
        <v>68</v>
      </c>
      <c r="BB599" s="84" t="s">
        <v>68</v>
      </c>
      <c r="BC599" s="84" t="s">
        <v>125</v>
      </c>
      <c r="BD599" s="84" t="s">
        <v>74</v>
      </c>
      <c r="BE599" s="84" t="s">
        <v>161</v>
      </c>
      <c r="BF599" s="84" t="s">
        <v>122</v>
      </c>
      <c r="BG599" s="84" t="s">
        <v>69</v>
      </c>
      <c r="BH599" s="92" t="s">
        <v>5175</v>
      </c>
      <c r="BI599" s="84" t="s">
        <v>122</v>
      </c>
      <c r="BJ599" s="84" t="s">
        <v>5176</v>
      </c>
      <c r="BK599" s="84" t="s">
        <v>867</v>
      </c>
      <c r="BL599" s="84" t="s">
        <v>122</v>
      </c>
      <c r="BM599" s="84" t="s">
        <v>74</v>
      </c>
      <c r="BN599" s="84" t="s">
        <v>70</v>
      </c>
      <c r="BO599" s="84" t="s">
        <v>71</v>
      </c>
      <c r="BP599" s="84" t="s">
        <v>122</v>
      </c>
      <c r="BQ599" s="84" t="s">
        <v>163</v>
      </c>
    </row>
    <row r="600" spans="1:69" ht="14.4" x14ac:dyDescent="0.3">
      <c r="A600" s="40" t="str">
        <f t="shared" si="295"/>
        <v>2025-09-05</v>
      </c>
      <c r="B600" s="40" t="str">
        <f t="shared" si="296"/>
        <v>SYD</v>
      </c>
      <c r="C600" s="39" t="str">
        <f t="shared" si="297"/>
        <v>40644104675</v>
      </c>
      <c r="D600" s="41" t="str">
        <f t="shared" si="298"/>
        <v>PKR253063467</v>
      </c>
      <c r="E600" s="41" t="str">
        <f t="shared" si="299"/>
        <v>596421457173</v>
      </c>
      <c r="F600" s="39" t="str">
        <f t="shared" si="300"/>
        <v>2256516</v>
      </c>
      <c r="G600" s="39" t="str">
        <f t="shared" si="301"/>
        <v>WISE EXPRESS (CNC INTL)</v>
      </c>
      <c r="H600" s="41" t="str">
        <f t="shared" si="302"/>
        <v>이상규</v>
      </c>
      <c r="I600" s="39" t="str">
        <f t="shared" si="303"/>
        <v>18494</v>
      </c>
      <c r="J600" s="52" t="str">
        <f t="shared" si="304"/>
        <v/>
      </c>
      <c r="K600" s="75">
        <f t="shared" si="305"/>
        <v>1</v>
      </c>
      <c r="L600" s="76">
        <f t="shared" si="306"/>
        <v>0.5</v>
      </c>
      <c r="M600" s="76">
        <f t="shared" si="307"/>
        <v>1E-3</v>
      </c>
      <c r="N600" s="76">
        <f t="shared" si="308"/>
        <v>0.5</v>
      </c>
      <c r="O600" s="42">
        <f t="shared" si="309"/>
        <v>0.5</v>
      </c>
      <c r="P600" s="39" t="str">
        <f t="shared" si="310"/>
        <v>일반(목록배제,Normal-Manifest Exception)</v>
      </c>
      <c r="Q600" s="72">
        <f t="shared" si="311"/>
        <v>34</v>
      </c>
      <c r="R600" s="43" t="str">
        <f t="shared" si="312"/>
        <v>5X033</v>
      </c>
      <c r="S600" s="82" t="str">
        <f t="shared" si="313"/>
        <v/>
      </c>
      <c r="T600" s="40">
        <f t="shared" si="314"/>
        <v>45905</v>
      </c>
      <c r="U600" s="44">
        <v>2500</v>
      </c>
      <c r="V600" s="44">
        <f t="shared" si="315"/>
        <v>0</v>
      </c>
      <c r="W600" s="77">
        <f t="shared" si="316"/>
        <v>2500</v>
      </c>
      <c r="X600" s="78">
        <f t="shared" si="317"/>
        <v>0</v>
      </c>
      <c r="Y600" s="44" cm="1">
        <f t="array" ref="Y600">_xlfn.IFNA(_xlfn.IFS(AND(Q600&gt;=2000, Q600&lt;3000), 10000, AND(Q600&gt;=3000, Q600&lt;4000), 15000, AND(Q600&gt;=4000, Q600&lt;5000), 20000, AND(Q600&gt;=5000), 25000),0)</f>
        <v>0</v>
      </c>
      <c r="Z600" s="91">
        <f t="shared" si="318"/>
        <v>300</v>
      </c>
      <c r="AA600" s="44">
        <f t="shared" si="319"/>
        <v>0</v>
      </c>
      <c r="AB600" s="44"/>
      <c r="AC600" s="44"/>
      <c r="AD600" s="44"/>
      <c r="AE600" s="44">
        <f>VLOOKUP(O600,정산업데이트!$A$6:$B$12,2,10)</f>
        <v>0</v>
      </c>
      <c r="AF600" s="44"/>
      <c r="AG600" s="79">
        <f t="shared" si="320"/>
        <v>300</v>
      </c>
      <c r="AH600" s="80">
        <f t="shared" si="321"/>
        <v>2800</v>
      </c>
      <c r="AI600" s="93"/>
      <c r="AJ600" s="84" t="s">
        <v>3202</v>
      </c>
      <c r="AK600" s="84" t="s">
        <v>73</v>
      </c>
      <c r="AL600" s="84" t="s">
        <v>3203</v>
      </c>
      <c r="AM600" s="84" t="s">
        <v>5177</v>
      </c>
      <c r="AN600" s="84" t="s">
        <v>5178</v>
      </c>
      <c r="AO600" s="84" t="s">
        <v>5179</v>
      </c>
      <c r="AP600" s="84" t="s">
        <v>5180</v>
      </c>
      <c r="AQ600" s="84" t="s">
        <v>122</v>
      </c>
      <c r="AR600" s="85">
        <v>1</v>
      </c>
      <c r="AS600" s="86">
        <v>0.5</v>
      </c>
      <c r="AT600" s="86">
        <v>1E-3</v>
      </c>
      <c r="AU600" s="86">
        <v>0.5</v>
      </c>
      <c r="AV600" s="84" t="s">
        <v>8</v>
      </c>
      <c r="AW600" s="86">
        <v>34</v>
      </c>
      <c r="AX600" s="84" t="s">
        <v>68</v>
      </c>
      <c r="AY600" s="84" t="s">
        <v>68</v>
      </c>
      <c r="AZ600" s="84" t="s">
        <v>68</v>
      </c>
      <c r="BA600" s="84" t="s">
        <v>68</v>
      </c>
      <c r="BB600" s="84" t="s">
        <v>68</v>
      </c>
      <c r="BC600" s="84" t="s">
        <v>405</v>
      </c>
      <c r="BD600" s="84" t="s">
        <v>406</v>
      </c>
      <c r="BE600" s="84" t="s">
        <v>407</v>
      </c>
      <c r="BF600" s="84" t="s">
        <v>122</v>
      </c>
      <c r="BG600" s="84" t="s">
        <v>69</v>
      </c>
      <c r="BH600" s="92" t="s">
        <v>5181</v>
      </c>
      <c r="BI600" s="84" t="s">
        <v>122</v>
      </c>
      <c r="BJ600" s="84" t="s">
        <v>5182</v>
      </c>
      <c r="BK600" s="84" t="s">
        <v>867</v>
      </c>
      <c r="BL600" s="84" t="s">
        <v>122</v>
      </c>
      <c r="BM600" s="84" t="s">
        <v>406</v>
      </c>
      <c r="BN600" s="84" t="s">
        <v>70</v>
      </c>
      <c r="BO600" s="84" t="s">
        <v>71</v>
      </c>
      <c r="BP600" s="84" t="s">
        <v>122</v>
      </c>
      <c r="BQ600" s="84" t="s">
        <v>163</v>
      </c>
    </row>
    <row r="601" spans="1:69" ht="14.4" x14ac:dyDescent="0.3">
      <c r="A601" s="40" t="str">
        <f t="shared" si="295"/>
        <v>2025-09-05</v>
      </c>
      <c r="B601" s="40" t="str">
        <f t="shared" si="296"/>
        <v>SYD</v>
      </c>
      <c r="C601" s="39" t="str">
        <f t="shared" si="297"/>
        <v>40644104675</v>
      </c>
      <c r="D601" s="41" t="str">
        <f t="shared" si="298"/>
        <v>PKR253063468</v>
      </c>
      <c r="E601" s="41" t="str">
        <f t="shared" si="299"/>
        <v>596421457184</v>
      </c>
      <c r="F601" s="39" t="str">
        <f t="shared" si="300"/>
        <v>2256516</v>
      </c>
      <c r="G601" s="39" t="str">
        <f t="shared" si="301"/>
        <v>WISE EXPRESS (CNC INTL)</v>
      </c>
      <c r="H601" s="41" t="str">
        <f t="shared" si="302"/>
        <v>김승원</v>
      </c>
      <c r="I601" s="39" t="str">
        <f t="shared" si="303"/>
        <v>27929</v>
      </c>
      <c r="J601" s="52" t="str">
        <f t="shared" si="304"/>
        <v/>
      </c>
      <c r="K601" s="75">
        <f t="shared" si="305"/>
        <v>1</v>
      </c>
      <c r="L601" s="76">
        <f t="shared" si="306"/>
        <v>0.5</v>
      </c>
      <c r="M601" s="76">
        <f t="shared" si="307"/>
        <v>1E-3</v>
      </c>
      <c r="N601" s="76">
        <f t="shared" si="308"/>
        <v>0.5</v>
      </c>
      <c r="O601" s="42">
        <f t="shared" si="309"/>
        <v>0.5</v>
      </c>
      <c r="P601" s="39" t="str">
        <f t="shared" si="310"/>
        <v>일반(목록배제,Normal-Manifest Exception)</v>
      </c>
      <c r="Q601" s="72">
        <f t="shared" si="311"/>
        <v>16</v>
      </c>
      <c r="R601" s="43" t="str">
        <f t="shared" si="312"/>
        <v>5X033</v>
      </c>
      <c r="S601" s="82" t="str">
        <f t="shared" si="313"/>
        <v/>
      </c>
      <c r="T601" s="40">
        <f t="shared" si="314"/>
        <v>45905</v>
      </c>
      <c r="U601" s="44">
        <v>2500</v>
      </c>
      <c r="V601" s="44">
        <f t="shared" si="315"/>
        <v>0</v>
      </c>
      <c r="W601" s="77">
        <f t="shared" si="316"/>
        <v>2500</v>
      </c>
      <c r="X601" s="78">
        <f t="shared" si="317"/>
        <v>0</v>
      </c>
      <c r="Y601" s="44" cm="1">
        <f t="array" ref="Y601">_xlfn.IFNA(_xlfn.IFS(AND(Q601&gt;=2000, Q601&lt;3000), 10000, AND(Q601&gt;=3000, Q601&lt;4000), 15000, AND(Q601&gt;=4000, Q601&lt;5000), 20000, AND(Q601&gt;=5000), 25000),0)</f>
        <v>0</v>
      </c>
      <c r="Z601" s="91">
        <f t="shared" si="318"/>
        <v>300</v>
      </c>
      <c r="AA601" s="44">
        <f t="shared" si="319"/>
        <v>0</v>
      </c>
      <c r="AB601" s="44"/>
      <c r="AC601" s="44"/>
      <c r="AD601" s="44"/>
      <c r="AE601" s="44">
        <f>VLOOKUP(O601,정산업데이트!$A$6:$B$12,2,10)</f>
        <v>0</v>
      </c>
      <c r="AF601" s="44"/>
      <c r="AG601" s="79">
        <f t="shared" si="320"/>
        <v>300</v>
      </c>
      <c r="AH601" s="80">
        <f t="shared" si="321"/>
        <v>2800</v>
      </c>
      <c r="AI601" s="93"/>
      <c r="AJ601" s="84" t="s">
        <v>3202</v>
      </c>
      <c r="AK601" s="84" t="s">
        <v>73</v>
      </c>
      <c r="AL601" s="84" t="s">
        <v>3203</v>
      </c>
      <c r="AM601" s="84" t="s">
        <v>5183</v>
      </c>
      <c r="AN601" s="84" t="s">
        <v>5184</v>
      </c>
      <c r="AO601" s="84" t="s">
        <v>5185</v>
      </c>
      <c r="AP601" s="84" t="s">
        <v>5186</v>
      </c>
      <c r="AQ601" s="84" t="s">
        <v>122</v>
      </c>
      <c r="AR601" s="85">
        <v>1</v>
      </c>
      <c r="AS601" s="86">
        <v>0.5</v>
      </c>
      <c r="AT601" s="86">
        <v>1E-3</v>
      </c>
      <c r="AU601" s="86">
        <v>0.5</v>
      </c>
      <c r="AV601" s="84" t="s">
        <v>8</v>
      </c>
      <c r="AW601" s="86">
        <v>16</v>
      </c>
      <c r="AX601" s="84" t="s">
        <v>68</v>
      </c>
      <c r="AY601" s="84" t="s">
        <v>68</v>
      </c>
      <c r="AZ601" s="84" t="s">
        <v>68</v>
      </c>
      <c r="BA601" s="84" t="s">
        <v>68</v>
      </c>
      <c r="BB601" s="84" t="s">
        <v>68</v>
      </c>
      <c r="BC601" s="84" t="s">
        <v>405</v>
      </c>
      <c r="BD601" s="84" t="s">
        <v>406</v>
      </c>
      <c r="BE601" s="84" t="s">
        <v>407</v>
      </c>
      <c r="BF601" s="84" t="s">
        <v>122</v>
      </c>
      <c r="BG601" s="84" t="s">
        <v>69</v>
      </c>
      <c r="BH601" s="92" t="s">
        <v>5187</v>
      </c>
      <c r="BI601" s="84" t="s">
        <v>122</v>
      </c>
      <c r="BJ601" s="84" t="s">
        <v>5188</v>
      </c>
      <c r="BK601" s="84" t="s">
        <v>867</v>
      </c>
      <c r="BL601" s="84" t="s">
        <v>122</v>
      </c>
      <c r="BM601" s="84" t="s">
        <v>406</v>
      </c>
      <c r="BN601" s="84" t="s">
        <v>70</v>
      </c>
      <c r="BO601" s="84" t="s">
        <v>71</v>
      </c>
      <c r="BP601" s="84" t="s">
        <v>122</v>
      </c>
      <c r="BQ601" s="84" t="s">
        <v>163</v>
      </c>
    </row>
    <row r="602" spans="1:69" ht="14.4" x14ac:dyDescent="0.3">
      <c r="A602" s="40" t="str">
        <f t="shared" si="295"/>
        <v>2025-09-05</v>
      </c>
      <c r="B602" s="40" t="str">
        <f t="shared" si="296"/>
        <v>SYD</v>
      </c>
      <c r="C602" s="39" t="str">
        <f t="shared" si="297"/>
        <v>40644104675</v>
      </c>
      <c r="D602" s="41" t="str">
        <f t="shared" si="298"/>
        <v>PKR253063469</v>
      </c>
      <c r="E602" s="41" t="str">
        <f t="shared" si="299"/>
        <v>596421457195</v>
      </c>
      <c r="F602" s="39" t="str">
        <f t="shared" si="300"/>
        <v>2256516</v>
      </c>
      <c r="G602" s="39" t="str">
        <f t="shared" si="301"/>
        <v>WISE EXPRESS (CNC INTL)</v>
      </c>
      <c r="H602" s="41" t="str">
        <f t="shared" si="302"/>
        <v>송이지</v>
      </c>
      <c r="I602" s="39" t="str">
        <f t="shared" si="303"/>
        <v>14333</v>
      </c>
      <c r="J602" s="52" t="str">
        <f t="shared" si="304"/>
        <v/>
      </c>
      <c r="K602" s="75">
        <f t="shared" si="305"/>
        <v>1</v>
      </c>
      <c r="L602" s="76">
        <f t="shared" si="306"/>
        <v>1</v>
      </c>
      <c r="M602" s="76">
        <f t="shared" si="307"/>
        <v>1E-3</v>
      </c>
      <c r="N602" s="76">
        <f t="shared" si="308"/>
        <v>1</v>
      </c>
      <c r="O602" s="42">
        <f t="shared" si="309"/>
        <v>1</v>
      </c>
      <c r="P602" s="39" t="str">
        <f t="shared" si="310"/>
        <v>일반(목록배제,Normal-Manifest Exception)</v>
      </c>
      <c r="Q602" s="72">
        <f t="shared" si="311"/>
        <v>62</v>
      </c>
      <c r="R602" s="43" t="str">
        <f t="shared" si="312"/>
        <v>5X033</v>
      </c>
      <c r="S602" s="82" t="str">
        <f t="shared" si="313"/>
        <v/>
      </c>
      <c r="T602" s="40">
        <f t="shared" si="314"/>
        <v>45905</v>
      </c>
      <c r="U602" s="44">
        <v>2500</v>
      </c>
      <c r="V602" s="44">
        <f t="shared" si="315"/>
        <v>0</v>
      </c>
      <c r="W602" s="77">
        <f t="shared" si="316"/>
        <v>2500</v>
      </c>
      <c r="X602" s="78">
        <f t="shared" si="317"/>
        <v>0</v>
      </c>
      <c r="Y602" s="44" cm="1">
        <f t="array" ref="Y602">_xlfn.IFNA(_xlfn.IFS(AND(Q602&gt;=2000, Q602&lt;3000), 10000, AND(Q602&gt;=3000, Q602&lt;4000), 15000, AND(Q602&gt;=4000, Q602&lt;5000), 20000, AND(Q602&gt;=5000), 25000),0)</f>
        <v>0</v>
      </c>
      <c r="Z602" s="91">
        <f t="shared" si="318"/>
        <v>300</v>
      </c>
      <c r="AA602" s="44">
        <f t="shared" si="319"/>
        <v>0</v>
      </c>
      <c r="AB602" s="44"/>
      <c r="AC602" s="44"/>
      <c r="AD602" s="44"/>
      <c r="AE602" s="44">
        <f>VLOOKUP(O602,정산업데이트!$A$6:$B$12,2,10)</f>
        <v>0</v>
      </c>
      <c r="AF602" s="44"/>
      <c r="AG602" s="79">
        <f t="shared" si="320"/>
        <v>300</v>
      </c>
      <c r="AH602" s="80">
        <f t="shared" si="321"/>
        <v>2800</v>
      </c>
      <c r="AI602" s="93"/>
      <c r="AJ602" s="84" t="s">
        <v>3202</v>
      </c>
      <c r="AK602" s="84" t="s">
        <v>73</v>
      </c>
      <c r="AL602" s="84" t="s">
        <v>3203</v>
      </c>
      <c r="AM602" s="84" t="s">
        <v>5189</v>
      </c>
      <c r="AN602" s="84" t="s">
        <v>5190</v>
      </c>
      <c r="AO602" s="84" t="s">
        <v>5191</v>
      </c>
      <c r="AP602" s="84" t="s">
        <v>5192</v>
      </c>
      <c r="AQ602" s="84" t="s">
        <v>122</v>
      </c>
      <c r="AR602" s="85">
        <v>1</v>
      </c>
      <c r="AS602" s="86">
        <v>1</v>
      </c>
      <c r="AT602" s="86">
        <v>1E-3</v>
      </c>
      <c r="AU602" s="86">
        <v>1</v>
      </c>
      <c r="AV602" s="84" t="s">
        <v>8</v>
      </c>
      <c r="AW602" s="86">
        <v>62</v>
      </c>
      <c r="AX602" s="84" t="s">
        <v>68</v>
      </c>
      <c r="AY602" s="84" t="s">
        <v>68</v>
      </c>
      <c r="AZ602" s="84" t="s">
        <v>68</v>
      </c>
      <c r="BA602" s="84" t="s">
        <v>68</v>
      </c>
      <c r="BB602" s="84" t="s">
        <v>68</v>
      </c>
      <c r="BC602" s="84" t="s">
        <v>405</v>
      </c>
      <c r="BD602" s="84" t="s">
        <v>406</v>
      </c>
      <c r="BE602" s="84" t="s">
        <v>407</v>
      </c>
      <c r="BF602" s="84" t="s">
        <v>122</v>
      </c>
      <c r="BG602" s="84" t="s">
        <v>69</v>
      </c>
      <c r="BH602" s="92" t="s">
        <v>5193</v>
      </c>
      <c r="BI602" s="84" t="s">
        <v>122</v>
      </c>
      <c r="BJ602" s="84" t="s">
        <v>5194</v>
      </c>
      <c r="BK602" s="84" t="s">
        <v>867</v>
      </c>
      <c r="BL602" s="84" t="s">
        <v>122</v>
      </c>
      <c r="BM602" s="84" t="s">
        <v>406</v>
      </c>
      <c r="BN602" s="84" t="s">
        <v>70</v>
      </c>
      <c r="BO602" s="84" t="s">
        <v>71</v>
      </c>
      <c r="BP602" s="84" t="s">
        <v>122</v>
      </c>
      <c r="BQ602" s="84" t="s">
        <v>163</v>
      </c>
    </row>
    <row r="603" spans="1:69" ht="14.4" x14ac:dyDescent="0.3">
      <c r="A603" s="40" t="str">
        <f t="shared" si="295"/>
        <v>2025-09-05</v>
      </c>
      <c r="B603" s="40" t="str">
        <f t="shared" si="296"/>
        <v>SYD</v>
      </c>
      <c r="C603" s="39" t="str">
        <f t="shared" si="297"/>
        <v>40644104675</v>
      </c>
      <c r="D603" s="41" t="str">
        <f t="shared" si="298"/>
        <v>PKR253088952</v>
      </c>
      <c r="E603" s="41" t="str">
        <f t="shared" si="299"/>
        <v>596421458142</v>
      </c>
      <c r="F603" s="39" t="str">
        <f t="shared" si="300"/>
        <v>2254234</v>
      </c>
      <c r="G603" s="39" t="str">
        <f t="shared" si="301"/>
        <v>WISE EXPRESS(HOJUDIRECT)</v>
      </c>
      <c r="H603" s="41" t="str">
        <f t="shared" si="302"/>
        <v>이창수</v>
      </c>
      <c r="I603" s="39" t="str">
        <f t="shared" si="303"/>
        <v>05649</v>
      </c>
      <c r="J603" s="52" t="str">
        <f t="shared" si="304"/>
        <v/>
      </c>
      <c r="K603" s="75">
        <f t="shared" si="305"/>
        <v>1</v>
      </c>
      <c r="L603" s="76">
        <f t="shared" si="306"/>
        <v>2.5</v>
      </c>
      <c r="M603" s="76">
        <f t="shared" si="307"/>
        <v>1E-3</v>
      </c>
      <c r="N603" s="76">
        <f t="shared" si="308"/>
        <v>2.5</v>
      </c>
      <c r="O603" s="42">
        <f t="shared" si="309"/>
        <v>2.5</v>
      </c>
      <c r="P603" s="39" t="str">
        <f t="shared" si="310"/>
        <v>일반(목록배제,Normal-Manifest Exception)</v>
      </c>
      <c r="Q603" s="72">
        <f t="shared" si="311"/>
        <v>40</v>
      </c>
      <c r="R603" s="43" t="str">
        <f t="shared" si="312"/>
        <v>5X033</v>
      </c>
      <c r="S603" s="82" t="str">
        <f t="shared" si="313"/>
        <v/>
      </c>
      <c r="T603" s="40">
        <f t="shared" si="314"/>
        <v>45905</v>
      </c>
      <c r="U603" s="44">
        <v>2500</v>
      </c>
      <c r="V603" s="44">
        <f t="shared" si="315"/>
        <v>0</v>
      </c>
      <c r="W603" s="77">
        <f t="shared" si="316"/>
        <v>2500</v>
      </c>
      <c r="X603" s="78">
        <f t="shared" si="317"/>
        <v>0</v>
      </c>
      <c r="Y603" s="44" cm="1">
        <f t="array" ref="Y603">_xlfn.IFNA(_xlfn.IFS(AND(Q603&gt;=2000, Q603&lt;3000), 10000, AND(Q603&gt;=3000, Q603&lt;4000), 15000, AND(Q603&gt;=4000, Q603&lt;5000), 20000, AND(Q603&gt;=5000), 25000),0)</f>
        <v>0</v>
      </c>
      <c r="Z603" s="91">
        <f t="shared" si="318"/>
        <v>300</v>
      </c>
      <c r="AA603" s="44">
        <f t="shared" si="319"/>
        <v>0</v>
      </c>
      <c r="AB603" s="44"/>
      <c r="AC603" s="44"/>
      <c r="AD603" s="44"/>
      <c r="AE603" s="44">
        <f>VLOOKUP(O603,정산업데이트!$A$6:$B$12,2,10)</f>
        <v>0</v>
      </c>
      <c r="AF603" s="44"/>
      <c r="AG603" s="79">
        <f t="shared" si="320"/>
        <v>300</v>
      </c>
      <c r="AH603" s="80">
        <f t="shared" si="321"/>
        <v>2800</v>
      </c>
      <c r="AI603" s="93"/>
      <c r="AJ603" s="84" t="s">
        <v>3202</v>
      </c>
      <c r="AK603" s="84" t="s">
        <v>73</v>
      </c>
      <c r="AL603" s="84" t="s">
        <v>3203</v>
      </c>
      <c r="AM603" s="84" t="s">
        <v>5195</v>
      </c>
      <c r="AN603" s="84" t="s">
        <v>5196</v>
      </c>
      <c r="AO603" s="84" t="s">
        <v>5197</v>
      </c>
      <c r="AP603" s="84" t="s">
        <v>948</v>
      </c>
      <c r="AQ603" s="84" t="s">
        <v>122</v>
      </c>
      <c r="AR603" s="85">
        <v>1</v>
      </c>
      <c r="AS603" s="86">
        <v>2.5</v>
      </c>
      <c r="AT603" s="86">
        <v>1E-3</v>
      </c>
      <c r="AU603" s="86">
        <v>2.5</v>
      </c>
      <c r="AV603" s="84" t="s">
        <v>8</v>
      </c>
      <c r="AW603" s="86">
        <v>40</v>
      </c>
      <c r="AX603" s="84" t="s">
        <v>68</v>
      </c>
      <c r="AY603" s="84" t="s">
        <v>68</v>
      </c>
      <c r="AZ603" s="84" t="s">
        <v>68</v>
      </c>
      <c r="BA603" s="84" t="s">
        <v>68</v>
      </c>
      <c r="BB603" s="84" t="s">
        <v>68</v>
      </c>
      <c r="BC603" s="84" t="s">
        <v>135</v>
      </c>
      <c r="BD603" s="84" t="s">
        <v>104</v>
      </c>
      <c r="BE603" s="84" t="s">
        <v>105</v>
      </c>
      <c r="BF603" s="84" t="s">
        <v>122</v>
      </c>
      <c r="BG603" s="84" t="s">
        <v>69</v>
      </c>
      <c r="BH603" s="92" t="s">
        <v>5198</v>
      </c>
      <c r="BI603" s="84" t="s">
        <v>122</v>
      </c>
      <c r="BJ603" s="84" t="s">
        <v>5199</v>
      </c>
      <c r="BK603" s="84" t="s">
        <v>867</v>
      </c>
      <c r="BL603" s="84" t="s">
        <v>122</v>
      </c>
      <c r="BM603" s="84" t="s">
        <v>104</v>
      </c>
      <c r="BN603" s="84" t="s">
        <v>70</v>
      </c>
      <c r="BO603" s="84" t="s">
        <v>71</v>
      </c>
      <c r="BP603" s="84" t="s">
        <v>122</v>
      </c>
      <c r="BQ603" s="84" t="s">
        <v>163</v>
      </c>
    </row>
    <row r="604" spans="1:69" ht="14.4" x14ac:dyDescent="0.3">
      <c r="A604" s="40" t="str">
        <f t="shared" si="295"/>
        <v>2025-09-05</v>
      </c>
      <c r="B604" s="40" t="str">
        <f t="shared" si="296"/>
        <v>SYD</v>
      </c>
      <c r="C604" s="39" t="str">
        <f t="shared" si="297"/>
        <v>40644104675</v>
      </c>
      <c r="D604" s="41" t="str">
        <f t="shared" si="298"/>
        <v>PKR253088953</v>
      </c>
      <c r="E604" s="41" t="str">
        <f t="shared" si="299"/>
        <v>596421458153</v>
      </c>
      <c r="F604" s="39" t="str">
        <f t="shared" si="300"/>
        <v>2254234</v>
      </c>
      <c r="G604" s="39" t="str">
        <f t="shared" si="301"/>
        <v>WISE EXPRESS(HOJUDIRECT)</v>
      </c>
      <c r="H604" s="41" t="str">
        <f t="shared" si="302"/>
        <v>정세온</v>
      </c>
      <c r="I604" s="39" t="str">
        <f t="shared" si="303"/>
        <v>32603</v>
      </c>
      <c r="J604" s="52" t="str">
        <f t="shared" si="304"/>
        <v/>
      </c>
      <c r="K604" s="75">
        <f t="shared" si="305"/>
        <v>1</v>
      </c>
      <c r="L604" s="76">
        <f t="shared" si="306"/>
        <v>1</v>
      </c>
      <c r="M604" s="76">
        <f t="shared" si="307"/>
        <v>1E-3</v>
      </c>
      <c r="N604" s="76">
        <f t="shared" si="308"/>
        <v>1</v>
      </c>
      <c r="O604" s="42">
        <f t="shared" si="309"/>
        <v>1</v>
      </c>
      <c r="P604" s="39" t="str">
        <f t="shared" si="310"/>
        <v>일반(목록배제,Normal-Manifest Exception)</v>
      </c>
      <c r="Q604" s="72">
        <f t="shared" si="311"/>
        <v>72</v>
      </c>
      <c r="R604" s="43" t="str">
        <f t="shared" si="312"/>
        <v>5X033</v>
      </c>
      <c r="S604" s="82" t="str">
        <f t="shared" si="313"/>
        <v/>
      </c>
      <c r="T604" s="40">
        <f t="shared" si="314"/>
        <v>45905</v>
      </c>
      <c r="U604" s="44">
        <v>2500</v>
      </c>
      <c r="V604" s="44">
        <f t="shared" si="315"/>
        <v>0</v>
      </c>
      <c r="W604" s="77">
        <f t="shared" si="316"/>
        <v>2500</v>
      </c>
      <c r="X604" s="78">
        <f t="shared" si="317"/>
        <v>0</v>
      </c>
      <c r="Y604" s="44" cm="1">
        <f t="array" ref="Y604">_xlfn.IFNA(_xlfn.IFS(AND(Q604&gt;=2000, Q604&lt;3000), 10000, AND(Q604&gt;=3000, Q604&lt;4000), 15000, AND(Q604&gt;=4000, Q604&lt;5000), 20000, AND(Q604&gt;=5000), 25000),0)</f>
        <v>0</v>
      </c>
      <c r="Z604" s="91">
        <f t="shared" si="318"/>
        <v>300</v>
      </c>
      <c r="AA604" s="44">
        <f t="shared" si="319"/>
        <v>0</v>
      </c>
      <c r="AB604" s="44"/>
      <c r="AC604" s="44"/>
      <c r="AD604" s="44"/>
      <c r="AE604" s="44">
        <f>VLOOKUP(O604,정산업데이트!$A$6:$B$12,2,10)</f>
        <v>0</v>
      </c>
      <c r="AF604" s="44"/>
      <c r="AG604" s="79">
        <f t="shared" si="320"/>
        <v>300</v>
      </c>
      <c r="AH604" s="80">
        <f t="shared" si="321"/>
        <v>2800</v>
      </c>
      <c r="AI604" s="93"/>
      <c r="AJ604" s="84" t="s">
        <v>3202</v>
      </c>
      <c r="AK604" s="84" t="s">
        <v>73</v>
      </c>
      <c r="AL604" s="84" t="s">
        <v>3203</v>
      </c>
      <c r="AM604" s="84" t="s">
        <v>5200</v>
      </c>
      <c r="AN604" s="84" t="s">
        <v>5201</v>
      </c>
      <c r="AO604" s="84" t="s">
        <v>5202</v>
      </c>
      <c r="AP604" s="84" t="s">
        <v>5203</v>
      </c>
      <c r="AQ604" s="84" t="s">
        <v>122</v>
      </c>
      <c r="AR604" s="85">
        <v>1</v>
      </c>
      <c r="AS604" s="86">
        <v>1</v>
      </c>
      <c r="AT604" s="86">
        <v>1E-3</v>
      </c>
      <c r="AU604" s="86">
        <v>1</v>
      </c>
      <c r="AV604" s="84" t="s">
        <v>8</v>
      </c>
      <c r="AW604" s="86">
        <v>72</v>
      </c>
      <c r="AX604" s="84" t="s">
        <v>68</v>
      </c>
      <c r="AY604" s="84" t="s">
        <v>68</v>
      </c>
      <c r="AZ604" s="84" t="s">
        <v>68</v>
      </c>
      <c r="BA604" s="84" t="s">
        <v>68</v>
      </c>
      <c r="BB604" s="84" t="s">
        <v>68</v>
      </c>
      <c r="BC604" s="84" t="s">
        <v>135</v>
      </c>
      <c r="BD604" s="84" t="s">
        <v>104</v>
      </c>
      <c r="BE604" s="84" t="s">
        <v>105</v>
      </c>
      <c r="BF604" s="84" t="s">
        <v>122</v>
      </c>
      <c r="BG604" s="84" t="s">
        <v>69</v>
      </c>
      <c r="BH604" s="92" t="s">
        <v>5204</v>
      </c>
      <c r="BI604" s="84" t="s">
        <v>122</v>
      </c>
      <c r="BJ604" s="84" t="s">
        <v>5205</v>
      </c>
      <c r="BK604" s="84" t="s">
        <v>867</v>
      </c>
      <c r="BL604" s="84" t="s">
        <v>122</v>
      </c>
      <c r="BM604" s="84" t="s">
        <v>104</v>
      </c>
      <c r="BN604" s="84" t="s">
        <v>70</v>
      </c>
      <c r="BO604" s="84" t="s">
        <v>71</v>
      </c>
      <c r="BP604" s="84" t="s">
        <v>122</v>
      </c>
      <c r="BQ604" s="84" t="s">
        <v>163</v>
      </c>
    </row>
    <row r="605" spans="1:69" ht="14.4" x14ac:dyDescent="0.3">
      <c r="A605" s="40" t="str">
        <f t="shared" si="295"/>
        <v>2025-09-05</v>
      </c>
      <c r="B605" s="40" t="str">
        <f t="shared" si="296"/>
        <v>SYD</v>
      </c>
      <c r="C605" s="39" t="str">
        <f t="shared" si="297"/>
        <v>40644104675</v>
      </c>
      <c r="D605" s="41" t="str">
        <f t="shared" si="298"/>
        <v>PKR253088954</v>
      </c>
      <c r="E605" s="41" t="str">
        <f t="shared" si="299"/>
        <v>596421458164</v>
      </c>
      <c r="F605" s="39" t="str">
        <f t="shared" si="300"/>
        <v>2254234</v>
      </c>
      <c r="G605" s="39" t="str">
        <f t="shared" si="301"/>
        <v>WISE EXPRESS(HOJUDIRECT)</v>
      </c>
      <c r="H605" s="41" t="str">
        <f t="shared" si="302"/>
        <v>신순아</v>
      </c>
      <c r="I605" s="39" t="str">
        <f t="shared" si="303"/>
        <v>12519</v>
      </c>
      <c r="J605" s="52" t="str">
        <f t="shared" si="304"/>
        <v/>
      </c>
      <c r="K605" s="75">
        <f t="shared" si="305"/>
        <v>1</v>
      </c>
      <c r="L605" s="76">
        <f t="shared" si="306"/>
        <v>3</v>
      </c>
      <c r="M605" s="76">
        <f t="shared" si="307"/>
        <v>1E-3</v>
      </c>
      <c r="N605" s="76">
        <f t="shared" si="308"/>
        <v>3</v>
      </c>
      <c r="O605" s="42">
        <f t="shared" si="309"/>
        <v>3</v>
      </c>
      <c r="P605" s="39" t="str">
        <f t="shared" si="310"/>
        <v>일반(목록배제,Normal-Manifest Exception)</v>
      </c>
      <c r="Q605" s="72">
        <f t="shared" si="311"/>
        <v>48</v>
      </c>
      <c r="R605" s="43" t="str">
        <f t="shared" si="312"/>
        <v>5X033</v>
      </c>
      <c r="S605" s="82" t="str">
        <f t="shared" si="313"/>
        <v/>
      </c>
      <c r="T605" s="40">
        <f t="shared" si="314"/>
        <v>45905</v>
      </c>
      <c r="U605" s="44">
        <v>2500</v>
      </c>
      <c r="V605" s="44">
        <f t="shared" si="315"/>
        <v>0</v>
      </c>
      <c r="W605" s="77">
        <f t="shared" si="316"/>
        <v>2500</v>
      </c>
      <c r="X605" s="78">
        <f t="shared" si="317"/>
        <v>0</v>
      </c>
      <c r="Y605" s="44" cm="1">
        <f t="array" ref="Y605">_xlfn.IFNA(_xlfn.IFS(AND(Q605&gt;=2000, Q605&lt;3000), 10000, AND(Q605&gt;=3000, Q605&lt;4000), 15000, AND(Q605&gt;=4000, Q605&lt;5000), 20000, AND(Q605&gt;=5000), 25000),0)</f>
        <v>0</v>
      </c>
      <c r="Z605" s="91">
        <f t="shared" si="318"/>
        <v>300</v>
      </c>
      <c r="AA605" s="44">
        <f t="shared" si="319"/>
        <v>0</v>
      </c>
      <c r="AB605" s="44"/>
      <c r="AC605" s="44"/>
      <c r="AD605" s="44"/>
      <c r="AE605" s="44">
        <f>VLOOKUP(O605,정산업데이트!$A$6:$B$12,2,10)</f>
        <v>0</v>
      </c>
      <c r="AF605" s="44"/>
      <c r="AG605" s="79">
        <f t="shared" si="320"/>
        <v>300</v>
      </c>
      <c r="AH605" s="80">
        <f t="shared" si="321"/>
        <v>2800</v>
      </c>
      <c r="AJ605" s="84" t="s">
        <v>3202</v>
      </c>
      <c r="AK605" s="84" t="s">
        <v>73</v>
      </c>
      <c r="AL605" s="84" t="s">
        <v>3203</v>
      </c>
      <c r="AM605" s="84" t="s">
        <v>5206</v>
      </c>
      <c r="AN605" s="84" t="s">
        <v>5207</v>
      </c>
      <c r="AO605" s="84" t="s">
        <v>5208</v>
      </c>
      <c r="AP605" s="84" t="s">
        <v>5209</v>
      </c>
      <c r="AQ605" s="84" t="s">
        <v>122</v>
      </c>
      <c r="AR605" s="85">
        <v>1</v>
      </c>
      <c r="AS605" s="86">
        <v>3</v>
      </c>
      <c r="AT605" s="86">
        <v>1E-3</v>
      </c>
      <c r="AU605" s="86">
        <v>3</v>
      </c>
      <c r="AV605" s="84" t="s">
        <v>8</v>
      </c>
      <c r="AW605" s="86">
        <v>48</v>
      </c>
      <c r="AX605" s="84" t="s">
        <v>68</v>
      </c>
      <c r="AY605" s="84" t="s">
        <v>68</v>
      </c>
      <c r="AZ605" s="84" t="s">
        <v>68</v>
      </c>
      <c r="BA605" s="84" t="s">
        <v>68</v>
      </c>
      <c r="BB605" s="84" t="s">
        <v>68</v>
      </c>
      <c r="BC605" s="84" t="s">
        <v>135</v>
      </c>
      <c r="BD605" s="84" t="s">
        <v>104</v>
      </c>
      <c r="BE605" s="84" t="s">
        <v>105</v>
      </c>
      <c r="BF605" s="84" t="s">
        <v>122</v>
      </c>
      <c r="BG605" s="84" t="s">
        <v>69</v>
      </c>
      <c r="BH605" s="92" t="s">
        <v>5210</v>
      </c>
      <c r="BI605" s="84" t="s">
        <v>122</v>
      </c>
      <c r="BJ605" s="84" t="s">
        <v>5211</v>
      </c>
      <c r="BK605" s="84" t="s">
        <v>867</v>
      </c>
      <c r="BL605" s="84" t="s">
        <v>122</v>
      </c>
      <c r="BM605" s="84" t="s">
        <v>104</v>
      </c>
      <c r="BN605" s="84" t="s">
        <v>70</v>
      </c>
      <c r="BO605" s="84" t="s">
        <v>71</v>
      </c>
      <c r="BP605" s="84" t="s">
        <v>122</v>
      </c>
      <c r="BQ605" s="84" t="s">
        <v>163</v>
      </c>
    </row>
    <row r="606" spans="1:69" ht="14.4" x14ac:dyDescent="0.3">
      <c r="A606" s="40" t="str">
        <f t="shared" si="295"/>
        <v>2025-09-05</v>
      </c>
      <c r="B606" s="40" t="str">
        <f t="shared" si="296"/>
        <v>SYD</v>
      </c>
      <c r="C606" s="39" t="str">
        <f t="shared" si="297"/>
        <v>40644104675</v>
      </c>
      <c r="D606" s="41" t="str">
        <f t="shared" si="298"/>
        <v>PKR253088955</v>
      </c>
      <c r="E606" s="41" t="str">
        <f t="shared" si="299"/>
        <v>596421458175</v>
      </c>
      <c r="F606" s="39" t="str">
        <f t="shared" si="300"/>
        <v>2254234</v>
      </c>
      <c r="G606" s="39" t="str">
        <f t="shared" si="301"/>
        <v>WISE EXPRESS(HOJUDIRECT)</v>
      </c>
      <c r="H606" s="41" t="str">
        <f t="shared" si="302"/>
        <v>김지선</v>
      </c>
      <c r="I606" s="39" t="str">
        <f t="shared" si="303"/>
        <v>13474</v>
      </c>
      <c r="J606" s="52" t="str">
        <f t="shared" si="304"/>
        <v/>
      </c>
      <c r="K606" s="75">
        <f t="shared" si="305"/>
        <v>1</v>
      </c>
      <c r="L606" s="76">
        <f t="shared" si="306"/>
        <v>3</v>
      </c>
      <c r="M606" s="76">
        <f t="shared" si="307"/>
        <v>1E-3</v>
      </c>
      <c r="N606" s="76">
        <f t="shared" si="308"/>
        <v>3</v>
      </c>
      <c r="O606" s="42">
        <f t="shared" si="309"/>
        <v>3</v>
      </c>
      <c r="P606" s="39" t="str">
        <f t="shared" si="310"/>
        <v>일반(목록배제,Normal-Manifest Exception)</v>
      </c>
      <c r="Q606" s="72">
        <f t="shared" si="311"/>
        <v>48</v>
      </c>
      <c r="R606" s="43" t="str">
        <f t="shared" si="312"/>
        <v>5X033</v>
      </c>
      <c r="S606" s="82" t="str">
        <f t="shared" si="313"/>
        <v/>
      </c>
      <c r="T606" s="40">
        <f t="shared" si="314"/>
        <v>45905</v>
      </c>
      <c r="U606" s="44">
        <v>2500</v>
      </c>
      <c r="V606" s="44">
        <f t="shared" si="315"/>
        <v>0</v>
      </c>
      <c r="W606" s="77">
        <f t="shared" si="316"/>
        <v>2500</v>
      </c>
      <c r="X606" s="78">
        <f t="shared" si="317"/>
        <v>0</v>
      </c>
      <c r="Y606" s="44" cm="1">
        <f t="array" ref="Y606">_xlfn.IFNA(_xlfn.IFS(AND(Q606&gt;=2000, Q606&lt;3000), 10000, AND(Q606&gt;=3000, Q606&lt;4000), 15000, AND(Q606&gt;=4000, Q606&lt;5000), 20000, AND(Q606&gt;=5000), 25000),0)</f>
        <v>0</v>
      </c>
      <c r="Z606" s="91">
        <f t="shared" si="318"/>
        <v>300</v>
      </c>
      <c r="AA606" s="44">
        <f t="shared" si="319"/>
        <v>0</v>
      </c>
      <c r="AB606" s="44"/>
      <c r="AC606" s="44"/>
      <c r="AD606" s="44"/>
      <c r="AE606" s="44">
        <f>VLOOKUP(O606,정산업데이트!$A$6:$B$12,2,10)</f>
        <v>0</v>
      </c>
      <c r="AF606" s="44"/>
      <c r="AG606" s="79">
        <f t="shared" si="320"/>
        <v>300</v>
      </c>
      <c r="AH606" s="80">
        <f t="shared" si="321"/>
        <v>2800</v>
      </c>
      <c r="AI606" s="93"/>
      <c r="AJ606" s="84" t="s">
        <v>3202</v>
      </c>
      <c r="AK606" s="84" t="s">
        <v>73</v>
      </c>
      <c r="AL606" s="84" t="s">
        <v>3203</v>
      </c>
      <c r="AM606" s="84" t="s">
        <v>5212</v>
      </c>
      <c r="AN606" s="84" t="s">
        <v>372</v>
      </c>
      <c r="AO606" s="84" t="s">
        <v>373</v>
      </c>
      <c r="AP606" s="84" t="s">
        <v>498</v>
      </c>
      <c r="AQ606" s="84" t="s">
        <v>122</v>
      </c>
      <c r="AR606" s="85">
        <v>1</v>
      </c>
      <c r="AS606" s="86">
        <v>3</v>
      </c>
      <c r="AT606" s="86">
        <v>1E-3</v>
      </c>
      <c r="AU606" s="86">
        <v>3</v>
      </c>
      <c r="AV606" s="84" t="s">
        <v>8</v>
      </c>
      <c r="AW606" s="86">
        <v>48</v>
      </c>
      <c r="AX606" s="84" t="s">
        <v>68</v>
      </c>
      <c r="AY606" s="84" t="s">
        <v>68</v>
      </c>
      <c r="AZ606" s="84" t="s">
        <v>68</v>
      </c>
      <c r="BA606" s="84" t="s">
        <v>68</v>
      </c>
      <c r="BB606" s="84" t="s">
        <v>68</v>
      </c>
      <c r="BC606" s="84" t="s">
        <v>135</v>
      </c>
      <c r="BD606" s="84" t="s">
        <v>104</v>
      </c>
      <c r="BE606" s="84" t="s">
        <v>105</v>
      </c>
      <c r="BF606" s="84" t="s">
        <v>122</v>
      </c>
      <c r="BG606" s="84" t="s">
        <v>69</v>
      </c>
      <c r="BH606" s="92" t="s">
        <v>5213</v>
      </c>
      <c r="BI606" s="84" t="s">
        <v>122</v>
      </c>
      <c r="BJ606" s="84" t="s">
        <v>5214</v>
      </c>
      <c r="BK606" s="84" t="s">
        <v>867</v>
      </c>
      <c r="BL606" s="84" t="s">
        <v>122</v>
      </c>
      <c r="BM606" s="84" t="s">
        <v>104</v>
      </c>
      <c r="BN606" s="84" t="s">
        <v>70</v>
      </c>
      <c r="BO606" s="84" t="s">
        <v>71</v>
      </c>
      <c r="BP606" s="84" t="s">
        <v>122</v>
      </c>
      <c r="BQ606" s="84" t="s">
        <v>163</v>
      </c>
    </row>
    <row r="607" spans="1:69" ht="14.4" x14ac:dyDescent="0.3">
      <c r="A607" s="40" t="str">
        <f t="shared" si="295"/>
        <v>2025-09-05</v>
      </c>
      <c r="B607" s="40" t="str">
        <f t="shared" si="296"/>
        <v>SYD</v>
      </c>
      <c r="C607" s="39" t="str">
        <f t="shared" si="297"/>
        <v>40644104675</v>
      </c>
      <c r="D607" s="41" t="str">
        <f t="shared" si="298"/>
        <v>PKR253088956</v>
      </c>
      <c r="E607" s="41" t="str">
        <f t="shared" si="299"/>
        <v>596421458186</v>
      </c>
      <c r="F607" s="39" t="str">
        <f t="shared" si="300"/>
        <v>2254234</v>
      </c>
      <c r="G607" s="39" t="str">
        <f t="shared" si="301"/>
        <v>WISE EXPRESS(HOJUDIRECT)</v>
      </c>
      <c r="H607" s="41" t="str">
        <f t="shared" si="302"/>
        <v>변진욱</v>
      </c>
      <c r="I607" s="39" t="str">
        <f t="shared" si="303"/>
        <v>11315</v>
      </c>
      <c r="J607" s="52" t="str">
        <f t="shared" si="304"/>
        <v/>
      </c>
      <c r="K607" s="75">
        <f t="shared" si="305"/>
        <v>1</v>
      </c>
      <c r="L607" s="76">
        <f t="shared" si="306"/>
        <v>2.75</v>
      </c>
      <c r="M607" s="76">
        <f t="shared" si="307"/>
        <v>1E-3</v>
      </c>
      <c r="N607" s="76">
        <f t="shared" si="308"/>
        <v>2.8</v>
      </c>
      <c r="O607" s="42">
        <f t="shared" si="309"/>
        <v>3</v>
      </c>
      <c r="P607" s="39" t="str">
        <f t="shared" si="310"/>
        <v>일반(목록배제,Normal-Manifest Exception)</v>
      </c>
      <c r="Q607" s="72">
        <f t="shared" si="311"/>
        <v>44</v>
      </c>
      <c r="R607" s="43" t="str">
        <f t="shared" si="312"/>
        <v>5X033</v>
      </c>
      <c r="S607" s="82" t="str">
        <f t="shared" si="313"/>
        <v/>
      </c>
      <c r="T607" s="40">
        <f t="shared" si="314"/>
        <v>45905</v>
      </c>
      <c r="U607" s="44">
        <v>2500</v>
      </c>
      <c r="V607" s="44">
        <f t="shared" si="315"/>
        <v>0</v>
      </c>
      <c r="W607" s="77">
        <f t="shared" si="316"/>
        <v>2500</v>
      </c>
      <c r="X607" s="78">
        <f t="shared" si="317"/>
        <v>0</v>
      </c>
      <c r="Y607" s="44" cm="1">
        <f t="array" ref="Y607">_xlfn.IFNA(_xlfn.IFS(AND(Q607&gt;=2000, Q607&lt;3000), 10000, AND(Q607&gt;=3000, Q607&lt;4000), 15000, AND(Q607&gt;=4000, Q607&lt;5000), 20000, AND(Q607&gt;=5000), 25000),0)</f>
        <v>0</v>
      </c>
      <c r="Z607" s="91">
        <f t="shared" si="318"/>
        <v>300</v>
      </c>
      <c r="AA607" s="44">
        <f t="shared" si="319"/>
        <v>0</v>
      </c>
      <c r="AB607" s="44"/>
      <c r="AC607" s="44"/>
      <c r="AD607" s="44"/>
      <c r="AE607" s="44">
        <f>VLOOKUP(O607,정산업데이트!$A$6:$B$12,2,10)</f>
        <v>0</v>
      </c>
      <c r="AF607" s="44"/>
      <c r="AG607" s="79">
        <f t="shared" si="320"/>
        <v>300</v>
      </c>
      <c r="AH607" s="80">
        <f t="shared" si="321"/>
        <v>2800</v>
      </c>
      <c r="AI607" s="93"/>
      <c r="AJ607" s="84" t="s">
        <v>3202</v>
      </c>
      <c r="AK607" s="84" t="s">
        <v>73</v>
      </c>
      <c r="AL607" s="84" t="s">
        <v>3203</v>
      </c>
      <c r="AM607" s="84" t="s">
        <v>5215</v>
      </c>
      <c r="AN607" s="84" t="s">
        <v>5216</v>
      </c>
      <c r="AO607" s="84" t="s">
        <v>5217</v>
      </c>
      <c r="AP607" s="84" t="s">
        <v>5218</v>
      </c>
      <c r="AQ607" s="84" t="s">
        <v>122</v>
      </c>
      <c r="AR607" s="85">
        <v>1</v>
      </c>
      <c r="AS607" s="86">
        <v>2.75</v>
      </c>
      <c r="AT607" s="86">
        <v>1E-3</v>
      </c>
      <c r="AU607" s="86">
        <v>2.8</v>
      </c>
      <c r="AV607" s="84" t="s">
        <v>8</v>
      </c>
      <c r="AW607" s="86">
        <v>44</v>
      </c>
      <c r="AX607" s="84" t="s">
        <v>68</v>
      </c>
      <c r="AY607" s="84" t="s">
        <v>68</v>
      </c>
      <c r="AZ607" s="84" t="s">
        <v>68</v>
      </c>
      <c r="BA607" s="84" t="s">
        <v>68</v>
      </c>
      <c r="BB607" s="84" t="s">
        <v>68</v>
      </c>
      <c r="BC607" s="84" t="s">
        <v>135</v>
      </c>
      <c r="BD607" s="84" t="s">
        <v>104</v>
      </c>
      <c r="BE607" s="84" t="s">
        <v>105</v>
      </c>
      <c r="BF607" s="84" t="s">
        <v>122</v>
      </c>
      <c r="BG607" s="84" t="s">
        <v>69</v>
      </c>
      <c r="BH607" s="92" t="s">
        <v>5219</v>
      </c>
      <c r="BI607" s="84" t="s">
        <v>122</v>
      </c>
      <c r="BJ607" s="84" t="s">
        <v>5220</v>
      </c>
      <c r="BK607" s="84" t="s">
        <v>867</v>
      </c>
      <c r="BL607" s="84" t="s">
        <v>122</v>
      </c>
      <c r="BM607" s="84" t="s">
        <v>104</v>
      </c>
      <c r="BN607" s="84" t="s">
        <v>70</v>
      </c>
      <c r="BO607" s="84" t="s">
        <v>71</v>
      </c>
      <c r="BP607" s="84" t="s">
        <v>122</v>
      </c>
      <c r="BQ607" s="84" t="s">
        <v>163</v>
      </c>
    </row>
    <row r="608" spans="1:69" ht="14.4" x14ac:dyDescent="0.3">
      <c r="A608" s="40" t="str">
        <f t="shared" si="295"/>
        <v>2025-09-05</v>
      </c>
      <c r="B608" s="40" t="str">
        <f t="shared" si="296"/>
        <v>SYD</v>
      </c>
      <c r="C608" s="39" t="str">
        <f t="shared" si="297"/>
        <v>40644104675</v>
      </c>
      <c r="D608" s="41" t="str">
        <f t="shared" si="298"/>
        <v>PKR253088957</v>
      </c>
      <c r="E608" s="41" t="str">
        <f t="shared" si="299"/>
        <v>596421458190</v>
      </c>
      <c r="F608" s="39" t="str">
        <f t="shared" si="300"/>
        <v>2254234</v>
      </c>
      <c r="G608" s="39" t="str">
        <f t="shared" si="301"/>
        <v>WISE EXPRESS(HOJUDIRECT)</v>
      </c>
      <c r="H608" s="41" t="str">
        <f t="shared" si="302"/>
        <v>유진희</v>
      </c>
      <c r="I608" s="39" t="str">
        <f t="shared" si="303"/>
        <v>25603</v>
      </c>
      <c r="J608" s="52" t="str">
        <f t="shared" si="304"/>
        <v/>
      </c>
      <c r="K608" s="75">
        <f t="shared" si="305"/>
        <v>1</v>
      </c>
      <c r="L608" s="76">
        <f t="shared" si="306"/>
        <v>0.8</v>
      </c>
      <c r="M608" s="76">
        <f t="shared" si="307"/>
        <v>1E-3</v>
      </c>
      <c r="N608" s="76">
        <f t="shared" si="308"/>
        <v>0.8</v>
      </c>
      <c r="O608" s="42">
        <f t="shared" si="309"/>
        <v>1</v>
      </c>
      <c r="P608" s="39" t="str">
        <f t="shared" si="310"/>
        <v>일반(목록배제,Normal-Manifest Exception)</v>
      </c>
      <c r="Q608" s="72">
        <f t="shared" si="311"/>
        <v>48</v>
      </c>
      <c r="R608" s="43" t="str">
        <f t="shared" si="312"/>
        <v>5X033</v>
      </c>
      <c r="S608" s="82" t="str">
        <f t="shared" si="313"/>
        <v/>
      </c>
      <c r="T608" s="40">
        <f t="shared" si="314"/>
        <v>45905</v>
      </c>
      <c r="U608" s="44">
        <v>2500</v>
      </c>
      <c r="V608" s="44">
        <f t="shared" si="315"/>
        <v>0</v>
      </c>
      <c r="W608" s="77">
        <f t="shared" si="316"/>
        <v>2500</v>
      </c>
      <c r="X608" s="78">
        <f t="shared" si="317"/>
        <v>0</v>
      </c>
      <c r="Y608" s="44" cm="1">
        <f t="array" ref="Y608">_xlfn.IFNA(_xlfn.IFS(AND(Q608&gt;=2000, Q608&lt;3000), 10000, AND(Q608&gt;=3000, Q608&lt;4000), 15000, AND(Q608&gt;=4000, Q608&lt;5000), 20000, AND(Q608&gt;=5000), 25000),0)</f>
        <v>0</v>
      </c>
      <c r="Z608" s="91">
        <f t="shared" si="318"/>
        <v>300</v>
      </c>
      <c r="AA608" s="44">
        <f t="shared" si="319"/>
        <v>0</v>
      </c>
      <c r="AB608" s="44"/>
      <c r="AC608" s="44"/>
      <c r="AD608" s="44"/>
      <c r="AE608" s="44">
        <f>VLOOKUP(O608,정산업데이트!$A$6:$B$12,2,10)</f>
        <v>0</v>
      </c>
      <c r="AF608" s="44"/>
      <c r="AG608" s="79">
        <f t="shared" si="320"/>
        <v>300</v>
      </c>
      <c r="AH608" s="80">
        <f t="shared" si="321"/>
        <v>2800</v>
      </c>
      <c r="AJ608" s="84" t="s">
        <v>3202</v>
      </c>
      <c r="AK608" s="84" t="s">
        <v>73</v>
      </c>
      <c r="AL608" s="84" t="s">
        <v>3203</v>
      </c>
      <c r="AM608" s="84" t="s">
        <v>5221</v>
      </c>
      <c r="AN608" s="84" t="s">
        <v>2804</v>
      </c>
      <c r="AO608" s="84" t="s">
        <v>2805</v>
      </c>
      <c r="AP608" s="84" t="s">
        <v>5222</v>
      </c>
      <c r="AQ608" s="84" t="s">
        <v>122</v>
      </c>
      <c r="AR608" s="85">
        <v>1</v>
      </c>
      <c r="AS608" s="86">
        <v>0.8</v>
      </c>
      <c r="AT608" s="86">
        <v>1E-3</v>
      </c>
      <c r="AU608" s="86">
        <v>0.8</v>
      </c>
      <c r="AV608" s="84" t="s">
        <v>8</v>
      </c>
      <c r="AW608" s="86">
        <v>48</v>
      </c>
      <c r="AX608" s="84" t="s">
        <v>68</v>
      </c>
      <c r="AY608" s="84" t="s">
        <v>68</v>
      </c>
      <c r="AZ608" s="84" t="s">
        <v>68</v>
      </c>
      <c r="BA608" s="84" t="s">
        <v>68</v>
      </c>
      <c r="BB608" s="84" t="s">
        <v>68</v>
      </c>
      <c r="BC608" s="84" t="s">
        <v>135</v>
      </c>
      <c r="BD608" s="84" t="s">
        <v>104</v>
      </c>
      <c r="BE608" s="84" t="s">
        <v>105</v>
      </c>
      <c r="BF608" s="84" t="s">
        <v>122</v>
      </c>
      <c r="BG608" s="84" t="s">
        <v>69</v>
      </c>
      <c r="BH608" s="92" t="s">
        <v>5223</v>
      </c>
      <c r="BI608" s="84" t="s">
        <v>122</v>
      </c>
      <c r="BJ608" s="84" t="s">
        <v>5224</v>
      </c>
      <c r="BK608" s="84" t="s">
        <v>867</v>
      </c>
      <c r="BL608" s="84" t="s">
        <v>122</v>
      </c>
      <c r="BM608" s="84" t="s">
        <v>104</v>
      </c>
      <c r="BN608" s="84" t="s">
        <v>70</v>
      </c>
      <c r="BO608" s="84" t="s">
        <v>71</v>
      </c>
      <c r="BP608" s="84" t="s">
        <v>122</v>
      </c>
      <c r="BQ608" s="84" t="s">
        <v>163</v>
      </c>
    </row>
    <row r="609" spans="1:69" ht="14.4" x14ac:dyDescent="0.3">
      <c r="A609" s="40" t="str">
        <f t="shared" si="295"/>
        <v>2025-09-05</v>
      </c>
      <c r="B609" s="40" t="str">
        <f t="shared" si="296"/>
        <v>SYD</v>
      </c>
      <c r="C609" s="39" t="str">
        <f t="shared" si="297"/>
        <v>40644104675</v>
      </c>
      <c r="D609" s="41" t="str">
        <f t="shared" si="298"/>
        <v>PKR253088958</v>
      </c>
      <c r="E609" s="41" t="str">
        <f t="shared" si="299"/>
        <v>596421458201</v>
      </c>
      <c r="F609" s="39" t="str">
        <f t="shared" si="300"/>
        <v>2254234</v>
      </c>
      <c r="G609" s="39" t="str">
        <f t="shared" si="301"/>
        <v>WISE EXPRESS(HOJUDIRECT)</v>
      </c>
      <c r="H609" s="41" t="str">
        <f t="shared" si="302"/>
        <v>안정순</v>
      </c>
      <c r="I609" s="39" t="str">
        <f t="shared" si="303"/>
        <v>42636</v>
      </c>
      <c r="J609" s="52" t="str">
        <f t="shared" si="304"/>
        <v/>
      </c>
      <c r="K609" s="75">
        <f t="shared" si="305"/>
        <v>1</v>
      </c>
      <c r="L609" s="76">
        <f t="shared" si="306"/>
        <v>0.4</v>
      </c>
      <c r="M609" s="76">
        <f t="shared" si="307"/>
        <v>1E-3</v>
      </c>
      <c r="N609" s="76">
        <f t="shared" si="308"/>
        <v>0.4</v>
      </c>
      <c r="O609" s="42">
        <f t="shared" si="309"/>
        <v>0.5</v>
      </c>
      <c r="P609" s="39" t="str">
        <f t="shared" si="310"/>
        <v>일반(목록배제,Normal-Manifest Exception)</v>
      </c>
      <c r="Q609" s="72">
        <f t="shared" si="311"/>
        <v>24</v>
      </c>
      <c r="R609" s="43" t="str">
        <f t="shared" si="312"/>
        <v>5X033</v>
      </c>
      <c r="S609" s="82" t="str">
        <f t="shared" si="313"/>
        <v/>
      </c>
      <c r="T609" s="40">
        <f t="shared" si="314"/>
        <v>45905</v>
      </c>
      <c r="U609" s="44">
        <v>2500</v>
      </c>
      <c r="V609" s="44">
        <f t="shared" si="315"/>
        <v>0</v>
      </c>
      <c r="W609" s="77">
        <f t="shared" si="316"/>
        <v>2500</v>
      </c>
      <c r="X609" s="78">
        <f t="shared" si="317"/>
        <v>0</v>
      </c>
      <c r="Y609" s="44" cm="1">
        <f t="array" ref="Y609">_xlfn.IFNA(_xlfn.IFS(AND(Q609&gt;=2000, Q609&lt;3000), 10000, AND(Q609&gt;=3000, Q609&lt;4000), 15000, AND(Q609&gt;=4000, Q609&lt;5000), 20000, AND(Q609&gt;=5000), 25000),0)</f>
        <v>0</v>
      </c>
      <c r="Z609" s="91">
        <f t="shared" si="318"/>
        <v>300</v>
      </c>
      <c r="AA609" s="44">
        <f t="shared" si="319"/>
        <v>0</v>
      </c>
      <c r="AB609" s="44"/>
      <c r="AC609" s="44"/>
      <c r="AD609" s="44"/>
      <c r="AE609" s="44">
        <f>VLOOKUP(O609,정산업데이트!$A$6:$B$12,2,10)</f>
        <v>0</v>
      </c>
      <c r="AF609" s="44"/>
      <c r="AG609" s="79">
        <f t="shared" si="320"/>
        <v>300</v>
      </c>
      <c r="AH609" s="80">
        <f t="shared" si="321"/>
        <v>2800</v>
      </c>
      <c r="AI609" s="93"/>
      <c r="AJ609" s="84" t="s">
        <v>3202</v>
      </c>
      <c r="AK609" s="84" t="s">
        <v>73</v>
      </c>
      <c r="AL609" s="84" t="s">
        <v>3203</v>
      </c>
      <c r="AM609" s="84" t="s">
        <v>5225</v>
      </c>
      <c r="AN609" s="84" t="s">
        <v>5226</v>
      </c>
      <c r="AO609" s="84" t="s">
        <v>5227</v>
      </c>
      <c r="AP609" s="84" t="s">
        <v>5228</v>
      </c>
      <c r="AQ609" s="84" t="s">
        <v>122</v>
      </c>
      <c r="AR609" s="85">
        <v>1</v>
      </c>
      <c r="AS609" s="86">
        <v>0.4</v>
      </c>
      <c r="AT609" s="86">
        <v>1E-3</v>
      </c>
      <c r="AU609" s="86">
        <v>0.4</v>
      </c>
      <c r="AV609" s="84" t="s">
        <v>8</v>
      </c>
      <c r="AW609" s="86">
        <v>24</v>
      </c>
      <c r="AX609" s="84" t="s">
        <v>68</v>
      </c>
      <c r="AY609" s="84" t="s">
        <v>68</v>
      </c>
      <c r="AZ609" s="84" t="s">
        <v>68</v>
      </c>
      <c r="BA609" s="84" t="s">
        <v>68</v>
      </c>
      <c r="BB609" s="84" t="s">
        <v>68</v>
      </c>
      <c r="BC609" s="84" t="s">
        <v>135</v>
      </c>
      <c r="BD609" s="84" t="s">
        <v>104</v>
      </c>
      <c r="BE609" s="84" t="s">
        <v>105</v>
      </c>
      <c r="BF609" s="84" t="s">
        <v>122</v>
      </c>
      <c r="BG609" s="84" t="s">
        <v>69</v>
      </c>
      <c r="BH609" s="92" t="s">
        <v>5229</v>
      </c>
      <c r="BI609" s="84" t="s">
        <v>122</v>
      </c>
      <c r="BJ609" s="84" t="s">
        <v>5230</v>
      </c>
      <c r="BK609" s="84" t="s">
        <v>867</v>
      </c>
      <c r="BL609" s="84" t="s">
        <v>122</v>
      </c>
      <c r="BM609" s="84" t="s">
        <v>104</v>
      </c>
      <c r="BN609" s="84" t="s">
        <v>70</v>
      </c>
      <c r="BO609" s="84" t="s">
        <v>71</v>
      </c>
      <c r="BP609" s="84" t="s">
        <v>122</v>
      </c>
      <c r="BQ609" s="84" t="s">
        <v>163</v>
      </c>
    </row>
    <row r="610" spans="1:69" ht="14.4" x14ac:dyDescent="0.3">
      <c r="A610" s="40" t="str">
        <f t="shared" si="295"/>
        <v>2025-09-05</v>
      </c>
      <c r="B610" s="40" t="str">
        <f t="shared" si="296"/>
        <v>SYD</v>
      </c>
      <c r="C610" s="39" t="str">
        <f t="shared" si="297"/>
        <v>40644104675</v>
      </c>
      <c r="D610" s="41" t="str">
        <f t="shared" si="298"/>
        <v>PKR253088959</v>
      </c>
      <c r="E610" s="41" t="str">
        <f t="shared" si="299"/>
        <v>596421458212</v>
      </c>
      <c r="F610" s="39" t="str">
        <f t="shared" si="300"/>
        <v>2254234</v>
      </c>
      <c r="G610" s="39" t="str">
        <f t="shared" si="301"/>
        <v>WISE EXPRESS(HOJUDIRECT)</v>
      </c>
      <c r="H610" s="41" t="str">
        <f t="shared" si="302"/>
        <v>김윤경</v>
      </c>
      <c r="I610" s="39" t="str">
        <f t="shared" si="303"/>
        <v>14020</v>
      </c>
      <c r="J610" s="52" t="str">
        <f t="shared" si="304"/>
        <v/>
      </c>
      <c r="K610" s="75">
        <f t="shared" si="305"/>
        <v>1</v>
      </c>
      <c r="L610" s="76">
        <f t="shared" si="306"/>
        <v>0.4</v>
      </c>
      <c r="M610" s="76">
        <f t="shared" si="307"/>
        <v>1E-3</v>
      </c>
      <c r="N610" s="76">
        <f t="shared" si="308"/>
        <v>0.4</v>
      </c>
      <c r="O610" s="42">
        <f t="shared" si="309"/>
        <v>0.5</v>
      </c>
      <c r="P610" s="39" t="str">
        <f t="shared" si="310"/>
        <v>일반(목록배제,Normal-Manifest Exception)</v>
      </c>
      <c r="Q610" s="72">
        <f t="shared" si="311"/>
        <v>24</v>
      </c>
      <c r="R610" s="43" t="str">
        <f t="shared" si="312"/>
        <v>5X033</v>
      </c>
      <c r="S610" s="82" t="str">
        <f t="shared" si="313"/>
        <v/>
      </c>
      <c r="T610" s="40">
        <f t="shared" si="314"/>
        <v>45905</v>
      </c>
      <c r="U610" s="44">
        <v>2500</v>
      </c>
      <c r="V610" s="44">
        <f t="shared" si="315"/>
        <v>0</v>
      </c>
      <c r="W610" s="77">
        <f t="shared" si="316"/>
        <v>2500</v>
      </c>
      <c r="X610" s="78">
        <f t="shared" si="317"/>
        <v>0</v>
      </c>
      <c r="Y610" s="44" cm="1">
        <f t="array" ref="Y610">_xlfn.IFNA(_xlfn.IFS(AND(Q610&gt;=2000, Q610&lt;3000), 10000, AND(Q610&gt;=3000, Q610&lt;4000), 15000, AND(Q610&gt;=4000, Q610&lt;5000), 20000, AND(Q610&gt;=5000), 25000),0)</f>
        <v>0</v>
      </c>
      <c r="Z610" s="91">
        <f t="shared" si="318"/>
        <v>300</v>
      </c>
      <c r="AA610" s="44">
        <f t="shared" si="319"/>
        <v>0</v>
      </c>
      <c r="AB610" s="44"/>
      <c r="AC610" s="44"/>
      <c r="AD610" s="44"/>
      <c r="AE610" s="44">
        <f>VLOOKUP(O610,정산업데이트!$A$6:$B$12,2,10)</f>
        <v>0</v>
      </c>
      <c r="AF610" s="44"/>
      <c r="AG610" s="79">
        <f t="shared" si="320"/>
        <v>300</v>
      </c>
      <c r="AH610" s="80">
        <f t="shared" si="321"/>
        <v>2800</v>
      </c>
      <c r="AI610" s="93"/>
      <c r="AJ610" s="84" t="s">
        <v>3202</v>
      </c>
      <c r="AK610" s="84" t="s">
        <v>73</v>
      </c>
      <c r="AL610" s="84" t="s">
        <v>3203</v>
      </c>
      <c r="AM610" s="84" t="s">
        <v>5231</v>
      </c>
      <c r="AN610" s="84" t="s">
        <v>1603</v>
      </c>
      <c r="AO610" s="84" t="s">
        <v>5232</v>
      </c>
      <c r="AP610" s="84" t="s">
        <v>1310</v>
      </c>
      <c r="AQ610" s="84" t="s">
        <v>122</v>
      </c>
      <c r="AR610" s="85">
        <v>1</v>
      </c>
      <c r="AS610" s="86">
        <v>0.4</v>
      </c>
      <c r="AT610" s="86">
        <v>1E-3</v>
      </c>
      <c r="AU610" s="86">
        <v>0.4</v>
      </c>
      <c r="AV610" s="84" t="s">
        <v>8</v>
      </c>
      <c r="AW610" s="86">
        <v>24</v>
      </c>
      <c r="AX610" s="84" t="s">
        <v>68</v>
      </c>
      <c r="AY610" s="84" t="s">
        <v>68</v>
      </c>
      <c r="AZ610" s="84" t="s">
        <v>68</v>
      </c>
      <c r="BA610" s="84" t="s">
        <v>68</v>
      </c>
      <c r="BB610" s="84" t="s">
        <v>68</v>
      </c>
      <c r="BC610" s="84" t="s">
        <v>135</v>
      </c>
      <c r="BD610" s="84" t="s">
        <v>104</v>
      </c>
      <c r="BE610" s="84" t="s">
        <v>105</v>
      </c>
      <c r="BF610" s="84" t="s">
        <v>122</v>
      </c>
      <c r="BG610" s="84" t="s">
        <v>69</v>
      </c>
      <c r="BH610" s="92" t="s">
        <v>5233</v>
      </c>
      <c r="BI610" s="84" t="s">
        <v>122</v>
      </c>
      <c r="BJ610" s="84" t="s">
        <v>5234</v>
      </c>
      <c r="BK610" s="84" t="s">
        <v>867</v>
      </c>
      <c r="BL610" s="84" t="s">
        <v>122</v>
      </c>
      <c r="BM610" s="84" t="s">
        <v>104</v>
      </c>
      <c r="BN610" s="84" t="s">
        <v>70</v>
      </c>
      <c r="BO610" s="84" t="s">
        <v>71</v>
      </c>
      <c r="BP610" s="84" t="s">
        <v>122</v>
      </c>
      <c r="BQ610" s="84" t="s">
        <v>163</v>
      </c>
    </row>
    <row r="611" spans="1:69" ht="14.4" x14ac:dyDescent="0.3">
      <c r="A611" s="40" t="str">
        <f t="shared" si="295"/>
        <v>2025-09-05</v>
      </c>
      <c r="B611" s="40" t="str">
        <f t="shared" si="296"/>
        <v>SYD</v>
      </c>
      <c r="C611" s="39" t="str">
        <f t="shared" si="297"/>
        <v>40644104675</v>
      </c>
      <c r="D611" s="41" t="str">
        <f t="shared" si="298"/>
        <v>PKR253063470</v>
      </c>
      <c r="E611" s="41" t="str">
        <f t="shared" si="299"/>
        <v>596421457206</v>
      </c>
      <c r="F611" s="39" t="str">
        <f t="shared" si="300"/>
        <v>2256516</v>
      </c>
      <c r="G611" s="39" t="str">
        <f t="shared" si="301"/>
        <v>WISE EXPRESS (CNC INTL)</v>
      </c>
      <c r="H611" s="41" t="str">
        <f t="shared" si="302"/>
        <v>이승연</v>
      </c>
      <c r="I611" s="39" t="str">
        <f t="shared" si="303"/>
        <v>39660</v>
      </c>
      <c r="J611" s="52" t="str">
        <f t="shared" si="304"/>
        <v/>
      </c>
      <c r="K611" s="75">
        <f t="shared" si="305"/>
        <v>1</v>
      </c>
      <c r="L611" s="76">
        <f t="shared" si="306"/>
        <v>0.5</v>
      </c>
      <c r="M611" s="76">
        <f t="shared" si="307"/>
        <v>1E-3</v>
      </c>
      <c r="N611" s="76">
        <f t="shared" si="308"/>
        <v>0.5</v>
      </c>
      <c r="O611" s="42">
        <f t="shared" si="309"/>
        <v>0.5</v>
      </c>
      <c r="P611" s="39" t="str">
        <f t="shared" si="310"/>
        <v>일반(목록배제,Normal-Manifest Exception)</v>
      </c>
      <c r="Q611" s="72">
        <f t="shared" si="311"/>
        <v>34</v>
      </c>
      <c r="R611" s="43" t="str">
        <f t="shared" si="312"/>
        <v>5X033</v>
      </c>
      <c r="S611" s="82" t="str">
        <f t="shared" si="313"/>
        <v/>
      </c>
      <c r="T611" s="40">
        <f t="shared" si="314"/>
        <v>45905</v>
      </c>
      <c r="U611" s="44">
        <v>2500</v>
      </c>
      <c r="V611" s="44">
        <f t="shared" si="315"/>
        <v>0</v>
      </c>
      <c r="W611" s="77">
        <f t="shared" si="316"/>
        <v>2500</v>
      </c>
      <c r="X611" s="78">
        <f t="shared" si="317"/>
        <v>0</v>
      </c>
      <c r="Y611" s="44" cm="1">
        <f t="array" ref="Y611">_xlfn.IFNA(_xlfn.IFS(AND(Q611&gt;=2000, Q611&lt;3000), 10000, AND(Q611&gt;=3000, Q611&lt;4000), 15000, AND(Q611&gt;=4000, Q611&lt;5000), 20000, AND(Q611&gt;=5000), 25000),0)</f>
        <v>0</v>
      </c>
      <c r="Z611" s="91">
        <f t="shared" si="318"/>
        <v>300</v>
      </c>
      <c r="AA611" s="44">
        <f t="shared" si="319"/>
        <v>0</v>
      </c>
      <c r="AB611" s="44"/>
      <c r="AC611" s="44"/>
      <c r="AD611" s="44"/>
      <c r="AE611" s="44">
        <f>VLOOKUP(O611,정산업데이트!$A$6:$B$12,2,10)</f>
        <v>0</v>
      </c>
      <c r="AF611" s="44"/>
      <c r="AG611" s="79">
        <f t="shared" si="320"/>
        <v>300</v>
      </c>
      <c r="AH611" s="80">
        <f t="shared" si="321"/>
        <v>2800</v>
      </c>
      <c r="AI611" s="93"/>
      <c r="AJ611" s="84" t="s">
        <v>3202</v>
      </c>
      <c r="AK611" s="84" t="s">
        <v>73</v>
      </c>
      <c r="AL611" s="84" t="s">
        <v>3203</v>
      </c>
      <c r="AM611" s="84" t="s">
        <v>5235</v>
      </c>
      <c r="AN611" s="84" t="s">
        <v>1092</v>
      </c>
      <c r="AO611" s="84" t="s">
        <v>5236</v>
      </c>
      <c r="AP611" s="84" t="s">
        <v>1045</v>
      </c>
      <c r="AQ611" s="84" t="s">
        <v>122</v>
      </c>
      <c r="AR611" s="85">
        <v>1</v>
      </c>
      <c r="AS611" s="86">
        <v>0.5</v>
      </c>
      <c r="AT611" s="86">
        <v>1E-3</v>
      </c>
      <c r="AU611" s="86">
        <v>0.5</v>
      </c>
      <c r="AV611" s="84" t="s">
        <v>8</v>
      </c>
      <c r="AW611" s="86">
        <v>34</v>
      </c>
      <c r="AX611" s="84" t="s">
        <v>68</v>
      </c>
      <c r="AY611" s="84" t="s">
        <v>68</v>
      </c>
      <c r="AZ611" s="84" t="s">
        <v>68</v>
      </c>
      <c r="BA611" s="84" t="s">
        <v>68</v>
      </c>
      <c r="BB611" s="84" t="s">
        <v>68</v>
      </c>
      <c r="BC611" s="84" t="s">
        <v>405</v>
      </c>
      <c r="BD611" s="84" t="s">
        <v>406</v>
      </c>
      <c r="BE611" s="84" t="s">
        <v>407</v>
      </c>
      <c r="BF611" s="84" t="s">
        <v>122</v>
      </c>
      <c r="BG611" s="84" t="s">
        <v>69</v>
      </c>
      <c r="BH611" s="92" t="s">
        <v>5237</v>
      </c>
      <c r="BI611" s="84" t="s">
        <v>122</v>
      </c>
      <c r="BJ611" s="84" t="s">
        <v>5238</v>
      </c>
      <c r="BK611" s="84" t="s">
        <v>867</v>
      </c>
      <c r="BL611" s="84" t="s">
        <v>122</v>
      </c>
      <c r="BM611" s="84" t="s">
        <v>406</v>
      </c>
      <c r="BN611" s="84" t="s">
        <v>70</v>
      </c>
      <c r="BO611" s="84" t="s">
        <v>71</v>
      </c>
      <c r="BP611" s="84" t="s">
        <v>122</v>
      </c>
      <c r="BQ611" s="84" t="s">
        <v>163</v>
      </c>
    </row>
    <row r="612" spans="1:69" ht="14.4" x14ac:dyDescent="0.3">
      <c r="A612" s="40" t="str">
        <f t="shared" si="295"/>
        <v>2025-09-05</v>
      </c>
      <c r="B612" s="40" t="str">
        <f t="shared" si="296"/>
        <v>SYD</v>
      </c>
      <c r="C612" s="39" t="str">
        <f t="shared" si="297"/>
        <v>40644104675</v>
      </c>
      <c r="D612" s="41" t="str">
        <f t="shared" si="298"/>
        <v>PKR253063471</v>
      </c>
      <c r="E612" s="41" t="str">
        <f t="shared" si="299"/>
        <v>596421457210</v>
      </c>
      <c r="F612" s="39" t="str">
        <f t="shared" si="300"/>
        <v>2256516</v>
      </c>
      <c r="G612" s="39" t="str">
        <f t="shared" si="301"/>
        <v>WISE EXPRESS (CNC INTL)</v>
      </c>
      <c r="H612" s="41" t="str">
        <f t="shared" si="302"/>
        <v>이재권</v>
      </c>
      <c r="I612" s="39" t="str">
        <f t="shared" si="303"/>
        <v>31465</v>
      </c>
      <c r="J612" s="52" t="str">
        <f t="shared" si="304"/>
        <v/>
      </c>
      <c r="K612" s="75">
        <f t="shared" si="305"/>
        <v>1</v>
      </c>
      <c r="L612" s="76">
        <f t="shared" si="306"/>
        <v>0.5</v>
      </c>
      <c r="M612" s="76">
        <f t="shared" si="307"/>
        <v>1E-3</v>
      </c>
      <c r="N612" s="76">
        <f t="shared" si="308"/>
        <v>0.5</v>
      </c>
      <c r="O612" s="42">
        <f t="shared" si="309"/>
        <v>0.5</v>
      </c>
      <c r="P612" s="39" t="str">
        <f t="shared" si="310"/>
        <v>일반(목록배제,Normal-Manifest Exception)</v>
      </c>
      <c r="Q612" s="72">
        <f t="shared" si="311"/>
        <v>34</v>
      </c>
      <c r="R612" s="43" t="str">
        <f t="shared" si="312"/>
        <v>5X033</v>
      </c>
      <c r="S612" s="82" t="str">
        <f t="shared" si="313"/>
        <v/>
      </c>
      <c r="T612" s="40">
        <f t="shared" si="314"/>
        <v>45905</v>
      </c>
      <c r="U612" s="44">
        <v>2500</v>
      </c>
      <c r="V612" s="44">
        <f t="shared" si="315"/>
        <v>0</v>
      </c>
      <c r="W612" s="77">
        <f t="shared" si="316"/>
        <v>2500</v>
      </c>
      <c r="X612" s="78">
        <f t="shared" si="317"/>
        <v>0</v>
      </c>
      <c r="Y612" s="44" cm="1">
        <f t="array" ref="Y612">_xlfn.IFNA(_xlfn.IFS(AND(Q612&gt;=2000, Q612&lt;3000), 10000, AND(Q612&gt;=3000, Q612&lt;4000), 15000, AND(Q612&gt;=4000, Q612&lt;5000), 20000, AND(Q612&gt;=5000), 25000),0)</f>
        <v>0</v>
      </c>
      <c r="Z612" s="91">
        <f t="shared" si="318"/>
        <v>300</v>
      </c>
      <c r="AA612" s="44">
        <f t="shared" si="319"/>
        <v>0</v>
      </c>
      <c r="AB612" s="44"/>
      <c r="AC612" s="44"/>
      <c r="AD612" s="44"/>
      <c r="AE612" s="44">
        <f>VLOOKUP(O612,정산업데이트!$A$6:$B$12,2,10)</f>
        <v>0</v>
      </c>
      <c r="AF612" s="44"/>
      <c r="AG612" s="79">
        <f t="shared" si="320"/>
        <v>300</v>
      </c>
      <c r="AH612" s="80">
        <f t="shared" si="321"/>
        <v>2800</v>
      </c>
      <c r="AI612" s="93"/>
      <c r="AJ612" s="84" t="s">
        <v>3202</v>
      </c>
      <c r="AK612" s="84" t="s">
        <v>73</v>
      </c>
      <c r="AL612" s="84" t="s">
        <v>3203</v>
      </c>
      <c r="AM612" s="84" t="s">
        <v>5239</v>
      </c>
      <c r="AN612" s="84" t="s">
        <v>5240</v>
      </c>
      <c r="AO612" s="84" t="s">
        <v>5241</v>
      </c>
      <c r="AP612" s="84" t="s">
        <v>899</v>
      </c>
      <c r="AQ612" s="84" t="s">
        <v>122</v>
      </c>
      <c r="AR612" s="85">
        <v>1</v>
      </c>
      <c r="AS612" s="86">
        <v>0.5</v>
      </c>
      <c r="AT612" s="86">
        <v>1E-3</v>
      </c>
      <c r="AU612" s="86">
        <v>0.5</v>
      </c>
      <c r="AV612" s="84" t="s">
        <v>8</v>
      </c>
      <c r="AW612" s="86">
        <v>34</v>
      </c>
      <c r="AX612" s="84" t="s">
        <v>68</v>
      </c>
      <c r="AY612" s="84" t="s">
        <v>68</v>
      </c>
      <c r="AZ612" s="84" t="s">
        <v>68</v>
      </c>
      <c r="BA612" s="84" t="s">
        <v>68</v>
      </c>
      <c r="BB612" s="84" t="s">
        <v>68</v>
      </c>
      <c r="BC612" s="84" t="s">
        <v>405</v>
      </c>
      <c r="BD612" s="84" t="s">
        <v>406</v>
      </c>
      <c r="BE612" s="84" t="s">
        <v>407</v>
      </c>
      <c r="BF612" s="84" t="s">
        <v>122</v>
      </c>
      <c r="BG612" s="84" t="s">
        <v>69</v>
      </c>
      <c r="BH612" s="92" t="s">
        <v>5242</v>
      </c>
      <c r="BI612" s="84" t="s">
        <v>122</v>
      </c>
      <c r="BJ612" s="84" t="s">
        <v>5243</v>
      </c>
      <c r="BK612" s="84" t="s">
        <v>867</v>
      </c>
      <c r="BL612" s="84" t="s">
        <v>122</v>
      </c>
      <c r="BM612" s="84" t="s">
        <v>406</v>
      </c>
      <c r="BN612" s="84" t="s">
        <v>70</v>
      </c>
      <c r="BO612" s="84" t="s">
        <v>71</v>
      </c>
      <c r="BP612" s="84" t="s">
        <v>122</v>
      </c>
      <c r="BQ612" s="84" t="s">
        <v>163</v>
      </c>
    </row>
    <row r="613" spans="1:69" ht="14.4" x14ac:dyDescent="0.3">
      <c r="A613" s="40" t="str">
        <f t="shared" si="295"/>
        <v>2025-09-05</v>
      </c>
      <c r="B613" s="40" t="str">
        <f t="shared" si="296"/>
        <v>SYD</v>
      </c>
      <c r="C613" s="39" t="str">
        <f t="shared" si="297"/>
        <v>40644104675</v>
      </c>
      <c r="D613" s="41" t="str">
        <f t="shared" si="298"/>
        <v>PKR253063472</v>
      </c>
      <c r="E613" s="41" t="str">
        <f t="shared" si="299"/>
        <v>596421457221</v>
      </c>
      <c r="F613" s="39" t="str">
        <f t="shared" si="300"/>
        <v>2256516</v>
      </c>
      <c r="G613" s="39" t="str">
        <f t="shared" si="301"/>
        <v>WISE EXPRESS (CNC INTL)</v>
      </c>
      <c r="H613" s="41" t="str">
        <f t="shared" si="302"/>
        <v>간광산</v>
      </c>
      <c r="I613" s="39" t="str">
        <f t="shared" si="303"/>
        <v>14034</v>
      </c>
      <c r="J613" s="52" t="str">
        <f t="shared" si="304"/>
        <v/>
      </c>
      <c r="K613" s="75">
        <f t="shared" si="305"/>
        <v>1</v>
      </c>
      <c r="L613" s="76">
        <f t="shared" si="306"/>
        <v>1</v>
      </c>
      <c r="M613" s="76">
        <f t="shared" si="307"/>
        <v>1E-3</v>
      </c>
      <c r="N613" s="76">
        <f t="shared" si="308"/>
        <v>1</v>
      </c>
      <c r="O613" s="42">
        <f t="shared" si="309"/>
        <v>1</v>
      </c>
      <c r="P613" s="39" t="str">
        <f t="shared" si="310"/>
        <v>일반(목록배제,Normal-Manifest Exception)</v>
      </c>
      <c r="Q613" s="72">
        <f t="shared" si="311"/>
        <v>21</v>
      </c>
      <c r="R613" s="43" t="str">
        <f t="shared" si="312"/>
        <v>5X033</v>
      </c>
      <c r="S613" s="82" t="str">
        <f t="shared" si="313"/>
        <v/>
      </c>
      <c r="T613" s="40">
        <f t="shared" si="314"/>
        <v>45905</v>
      </c>
      <c r="U613" s="44">
        <v>2500</v>
      </c>
      <c r="V613" s="44">
        <f t="shared" si="315"/>
        <v>0</v>
      </c>
      <c r="W613" s="77">
        <f t="shared" si="316"/>
        <v>2500</v>
      </c>
      <c r="X613" s="78">
        <f t="shared" si="317"/>
        <v>0</v>
      </c>
      <c r="Y613" s="44" cm="1">
        <f t="array" ref="Y613">_xlfn.IFNA(_xlfn.IFS(AND(Q613&gt;=2000, Q613&lt;3000), 10000, AND(Q613&gt;=3000, Q613&lt;4000), 15000, AND(Q613&gt;=4000, Q613&lt;5000), 20000, AND(Q613&gt;=5000), 25000),0)</f>
        <v>0</v>
      </c>
      <c r="Z613" s="91">
        <f t="shared" si="318"/>
        <v>300</v>
      </c>
      <c r="AA613" s="44">
        <f t="shared" si="319"/>
        <v>0</v>
      </c>
      <c r="AB613" s="44"/>
      <c r="AC613" s="44"/>
      <c r="AD613" s="44"/>
      <c r="AE613" s="44">
        <f>VLOOKUP(O613,정산업데이트!$A$6:$B$12,2,10)</f>
        <v>0</v>
      </c>
      <c r="AF613" s="44"/>
      <c r="AG613" s="79">
        <f t="shared" si="320"/>
        <v>300</v>
      </c>
      <c r="AH613" s="80">
        <f t="shared" si="321"/>
        <v>2800</v>
      </c>
      <c r="AI613" s="93"/>
      <c r="AJ613" s="84" t="s">
        <v>3202</v>
      </c>
      <c r="AK613" s="84" t="s">
        <v>73</v>
      </c>
      <c r="AL613" s="84" t="s">
        <v>3203</v>
      </c>
      <c r="AM613" s="84" t="s">
        <v>5244</v>
      </c>
      <c r="AN613" s="84" t="s">
        <v>5245</v>
      </c>
      <c r="AO613" s="84" t="s">
        <v>5246</v>
      </c>
      <c r="AP613" s="84" t="s">
        <v>5247</v>
      </c>
      <c r="AQ613" s="84" t="s">
        <v>122</v>
      </c>
      <c r="AR613" s="85">
        <v>1</v>
      </c>
      <c r="AS613" s="86">
        <v>1</v>
      </c>
      <c r="AT613" s="86">
        <v>1E-3</v>
      </c>
      <c r="AU613" s="86">
        <v>1</v>
      </c>
      <c r="AV613" s="84" t="s">
        <v>8</v>
      </c>
      <c r="AW613" s="86">
        <v>21</v>
      </c>
      <c r="AX613" s="84" t="s">
        <v>68</v>
      </c>
      <c r="AY613" s="84" t="s">
        <v>68</v>
      </c>
      <c r="AZ613" s="84" t="s">
        <v>68</v>
      </c>
      <c r="BA613" s="84" t="s">
        <v>68</v>
      </c>
      <c r="BB613" s="84" t="s">
        <v>68</v>
      </c>
      <c r="BC613" s="84" t="s">
        <v>405</v>
      </c>
      <c r="BD613" s="84" t="s">
        <v>406</v>
      </c>
      <c r="BE613" s="84" t="s">
        <v>407</v>
      </c>
      <c r="BF613" s="84" t="s">
        <v>122</v>
      </c>
      <c r="BG613" s="84" t="s">
        <v>69</v>
      </c>
      <c r="BH613" s="92" t="s">
        <v>5248</v>
      </c>
      <c r="BI613" s="84" t="s">
        <v>122</v>
      </c>
      <c r="BJ613" s="84" t="s">
        <v>5249</v>
      </c>
      <c r="BK613" s="84" t="s">
        <v>867</v>
      </c>
      <c r="BL613" s="84" t="s">
        <v>122</v>
      </c>
      <c r="BM613" s="84" t="s">
        <v>406</v>
      </c>
      <c r="BN613" s="84" t="s">
        <v>70</v>
      </c>
      <c r="BO613" s="84" t="s">
        <v>71</v>
      </c>
      <c r="BP613" s="84" t="s">
        <v>122</v>
      </c>
      <c r="BQ613" s="84" t="s">
        <v>163</v>
      </c>
    </row>
    <row r="614" spans="1:69" ht="14.4" customHeight="1" x14ac:dyDescent="0.3">
      <c r="A614" s="40" t="str">
        <f t="shared" si="295"/>
        <v>2025-09-05</v>
      </c>
      <c r="B614" s="40" t="str">
        <f t="shared" si="296"/>
        <v>SYD</v>
      </c>
      <c r="C614" s="39" t="str">
        <f t="shared" si="297"/>
        <v>40644104675</v>
      </c>
      <c r="D614" s="41" t="str">
        <f t="shared" si="298"/>
        <v>PKR253063473</v>
      </c>
      <c r="E614" s="41" t="str">
        <f t="shared" si="299"/>
        <v>596421457232</v>
      </c>
      <c r="F614" s="39" t="str">
        <f t="shared" si="300"/>
        <v>2256516</v>
      </c>
      <c r="G614" s="39" t="str">
        <f t="shared" si="301"/>
        <v>WISE EXPRESS (CNC INTL)</v>
      </c>
      <c r="H614" s="41" t="str">
        <f t="shared" si="302"/>
        <v>송미현</v>
      </c>
      <c r="I614" s="39" t="str">
        <f t="shared" si="303"/>
        <v>13379</v>
      </c>
      <c r="J614" s="52" t="str">
        <f t="shared" si="304"/>
        <v/>
      </c>
      <c r="K614" s="75">
        <f t="shared" si="305"/>
        <v>1</v>
      </c>
      <c r="L614" s="76">
        <f t="shared" si="306"/>
        <v>0.5</v>
      </c>
      <c r="M614" s="76">
        <f t="shared" si="307"/>
        <v>1E-3</v>
      </c>
      <c r="N614" s="76">
        <f t="shared" si="308"/>
        <v>0.5</v>
      </c>
      <c r="O614" s="42">
        <f t="shared" si="309"/>
        <v>0.5</v>
      </c>
      <c r="P614" s="39" t="str">
        <f t="shared" si="310"/>
        <v>일반(목록배제,Normal-Manifest Exception)</v>
      </c>
      <c r="Q614" s="72">
        <f t="shared" si="311"/>
        <v>90</v>
      </c>
      <c r="R614" s="43" t="str">
        <f t="shared" si="312"/>
        <v>5X033</v>
      </c>
      <c r="S614" s="82" t="str">
        <f t="shared" si="313"/>
        <v/>
      </c>
      <c r="T614" s="40">
        <f t="shared" si="314"/>
        <v>45905</v>
      </c>
      <c r="U614" s="44">
        <v>2500</v>
      </c>
      <c r="V614" s="44">
        <f t="shared" si="315"/>
        <v>0</v>
      </c>
      <c r="W614" s="77">
        <f t="shared" si="316"/>
        <v>2500</v>
      </c>
      <c r="X614" s="78">
        <f t="shared" si="317"/>
        <v>0</v>
      </c>
      <c r="Y614" s="44" cm="1">
        <f t="array" ref="Y614">_xlfn.IFNA(_xlfn.IFS(AND(Q614&gt;=2000, Q614&lt;3000), 10000, AND(Q614&gt;=3000, Q614&lt;4000), 15000, AND(Q614&gt;=4000, Q614&lt;5000), 20000, AND(Q614&gt;=5000), 25000),0)</f>
        <v>0</v>
      </c>
      <c r="Z614" s="91">
        <f t="shared" si="318"/>
        <v>300</v>
      </c>
      <c r="AA614" s="44">
        <f t="shared" si="319"/>
        <v>0</v>
      </c>
      <c r="AB614" s="44"/>
      <c r="AC614" s="44"/>
      <c r="AD614" s="44"/>
      <c r="AE614" s="44">
        <f>VLOOKUP(O614,정산업데이트!$A$6:$B$12,2,10)</f>
        <v>0</v>
      </c>
      <c r="AF614" s="44"/>
      <c r="AG614" s="79">
        <f t="shared" si="320"/>
        <v>300</v>
      </c>
      <c r="AH614" s="80">
        <f t="shared" si="321"/>
        <v>2800</v>
      </c>
      <c r="AJ614" s="84" t="s">
        <v>3202</v>
      </c>
      <c r="AK614" s="84" t="s">
        <v>73</v>
      </c>
      <c r="AL614" s="84" t="s">
        <v>3203</v>
      </c>
      <c r="AM614" s="84" t="s">
        <v>5250</v>
      </c>
      <c r="AN614" s="84" t="s">
        <v>5251</v>
      </c>
      <c r="AO614" s="84" t="s">
        <v>5252</v>
      </c>
      <c r="AP614" s="84" t="s">
        <v>5253</v>
      </c>
      <c r="AQ614" s="84" t="s">
        <v>122</v>
      </c>
      <c r="AR614" s="85">
        <v>1</v>
      </c>
      <c r="AS614" s="86">
        <v>0.5</v>
      </c>
      <c r="AT614" s="86">
        <v>1E-3</v>
      </c>
      <c r="AU614" s="86">
        <v>0.5</v>
      </c>
      <c r="AV614" s="84" t="s">
        <v>8</v>
      </c>
      <c r="AW614" s="86">
        <v>90</v>
      </c>
      <c r="AX614" s="84" t="s">
        <v>68</v>
      </c>
      <c r="AY614" s="84" t="s">
        <v>68</v>
      </c>
      <c r="AZ614" s="84" t="s">
        <v>68</v>
      </c>
      <c r="BA614" s="84" t="s">
        <v>68</v>
      </c>
      <c r="BB614" s="84" t="s">
        <v>68</v>
      </c>
      <c r="BC614" s="84" t="s">
        <v>405</v>
      </c>
      <c r="BD614" s="84" t="s">
        <v>406</v>
      </c>
      <c r="BE614" s="84" t="s">
        <v>407</v>
      </c>
      <c r="BF614" s="84" t="s">
        <v>122</v>
      </c>
      <c r="BG614" s="84" t="s">
        <v>69</v>
      </c>
      <c r="BH614" s="92" t="s">
        <v>5254</v>
      </c>
      <c r="BI614" s="84" t="s">
        <v>122</v>
      </c>
      <c r="BJ614" s="84" t="s">
        <v>5255</v>
      </c>
      <c r="BK614" s="84" t="s">
        <v>867</v>
      </c>
      <c r="BL614" s="84" t="s">
        <v>122</v>
      </c>
      <c r="BM614" s="84" t="s">
        <v>406</v>
      </c>
      <c r="BN614" s="84" t="s">
        <v>70</v>
      </c>
      <c r="BO614" s="84" t="s">
        <v>71</v>
      </c>
      <c r="BP614" s="84" t="s">
        <v>122</v>
      </c>
      <c r="BQ614" s="84" t="s">
        <v>163</v>
      </c>
    </row>
    <row r="615" spans="1:69" ht="14.4" x14ac:dyDescent="0.3">
      <c r="A615" s="40" t="str">
        <f t="shared" si="295"/>
        <v>2025-09-05</v>
      </c>
      <c r="B615" s="40" t="str">
        <f t="shared" si="296"/>
        <v>SYD</v>
      </c>
      <c r="C615" s="39" t="str">
        <f t="shared" si="297"/>
        <v>40644104675</v>
      </c>
      <c r="D615" s="41" t="str">
        <f t="shared" si="298"/>
        <v>PKR253063474</v>
      </c>
      <c r="E615" s="41" t="str">
        <f t="shared" si="299"/>
        <v>596421457243</v>
      </c>
      <c r="F615" s="39" t="str">
        <f t="shared" si="300"/>
        <v>2256516</v>
      </c>
      <c r="G615" s="39" t="str">
        <f t="shared" si="301"/>
        <v>WISE EXPRESS (CNC INTL)</v>
      </c>
      <c r="H615" s="41" t="str">
        <f t="shared" si="302"/>
        <v>이새미</v>
      </c>
      <c r="I615" s="39" t="str">
        <f t="shared" si="303"/>
        <v>38079</v>
      </c>
      <c r="J615" s="52" t="str">
        <f t="shared" si="304"/>
        <v/>
      </c>
      <c r="K615" s="75">
        <f t="shared" si="305"/>
        <v>1</v>
      </c>
      <c r="L615" s="76">
        <f t="shared" si="306"/>
        <v>0.5</v>
      </c>
      <c r="M615" s="76">
        <f t="shared" si="307"/>
        <v>1E-3</v>
      </c>
      <c r="N615" s="76">
        <f t="shared" si="308"/>
        <v>0.5</v>
      </c>
      <c r="O615" s="42">
        <f t="shared" si="309"/>
        <v>0.5</v>
      </c>
      <c r="P615" s="39" t="str">
        <f t="shared" si="310"/>
        <v>일반(목록배제,Normal-Manifest Exception)</v>
      </c>
      <c r="Q615" s="72">
        <f t="shared" si="311"/>
        <v>30</v>
      </c>
      <c r="R615" s="43" t="str">
        <f t="shared" si="312"/>
        <v>5X033</v>
      </c>
      <c r="S615" s="82" t="str">
        <f t="shared" si="313"/>
        <v/>
      </c>
      <c r="T615" s="40">
        <f t="shared" si="314"/>
        <v>45905</v>
      </c>
      <c r="U615" s="44">
        <v>2500</v>
      </c>
      <c r="V615" s="44">
        <f t="shared" si="315"/>
        <v>0</v>
      </c>
      <c r="W615" s="77">
        <f t="shared" si="316"/>
        <v>2500</v>
      </c>
      <c r="X615" s="78">
        <f t="shared" si="317"/>
        <v>0</v>
      </c>
      <c r="Y615" s="44" cm="1">
        <f t="array" ref="Y615">_xlfn.IFNA(_xlfn.IFS(AND(Q615&gt;=2000, Q615&lt;3000), 10000, AND(Q615&gt;=3000, Q615&lt;4000), 15000, AND(Q615&gt;=4000, Q615&lt;5000), 20000, AND(Q615&gt;=5000), 25000),0)</f>
        <v>0</v>
      </c>
      <c r="Z615" s="91">
        <f t="shared" si="318"/>
        <v>300</v>
      </c>
      <c r="AA615" s="44">
        <f t="shared" si="319"/>
        <v>0</v>
      </c>
      <c r="AB615" s="44"/>
      <c r="AC615" s="44"/>
      <c r="AD615" s="44"/>
      <c r="AE615" s="44">
        <f>VLOOKUP(O615,정산업데이트!$A$6:$B$12,2,10)</f>
        <v>0</v>
      </c>
      <c r="AF615" s="44"/>
      <c r="AG615" s="79">
        <f t="shared" si="320"/>
        <v>300</v>
      </c>
      <c r="AH615" s="80">
        <f t="shared" si="321"/>
        <v>2800</v>
      </c>
      <c r="AJ615" s="84" t="s">
        <v>3202</v>
      </c>
      <c r="AK615" s="84" t="s">
        <v>73</v>
      </c>
      <c r="AL615" s="84" t="s">
        <v>3203</v>
      </c>
      <c r="AM615" s="84" t="s">
        <v>5256</v>
      </c>
      <c r="AN615" s="84" t="s">
        <v>5257</v>
      </c>
      <c r="AO615" s="84" t="s">
        <v>5258</v>
      </c>
      <c r="AP615" s="84" t="s">
        <v>5259</v>
      </c>
      <c r="AQ615" s="84" t="s">
        <v>122</v>
      </c>
      <c r="AR615" s="85">
        <v>1</v>
      </c>
      <c r="AS615" s="86">
        <v>0.5</v>
      </c>
      <c r="AT615" s="86">
        <v>1E-3</v>
      </c>
      <c r="AU615" s="86">
        <v>0.5</v>
      </c>
      <c r="AV615" s="84" t="s">
        <v>8</v>
      </c>
      <c r="AW615" s="86">
        <v>30</v>
      </c>
      <c r="AX615" s="84" t="s">
        <v>68</v>
      </c>
      <c r="AY615" s="84" t="s">
        <v>68</v>
      </c>
      <c r="AZ615" s="84" t="s">
        <v>68</v>
      </c>
      <c r="BA615" s="84" t="s">
        <v>68</v>
      </c>
      <c r="BB615" s="84" t="s">
        <v>68</v>
      </c>
      <c r="BC615" s="84" t="s">
        <v>405</v>
      </c>
      <c r="BD615" s="84" t="s">
        <v>406</v>
      </c>
      <c r="BE615" s="84" t="s">
        <v>415</v>
      </c>
      <c r="BF615" s="84" t="s">
        <v>122</v>
      </c>
      <c r="BG615" s="84" t="s">
        <v>69</v>
      </c>
      <c r="BH615" s="92" t="s">
        <v>5260</v>
      </c>
      <c r="BI615" s="84" t="s">
        <v>122</v>
      </c>
      <c r="BJ615" s="84" t="s">
        <v>5261</v>
      </c>
      <c r="BK615" s="84" t="s">
        <v>867</v>
      </c>
      <c r="BL615" s="84" t="s">
        <v>122</v>
      </c>
      <c r="BM615" s="84" t="s">
        <v>406</v>
      </c>
      <c r="BN615" s="84" t="s">
        <v>70</v>
      </c>
      <c r="BO615" s="84" t="s">
        <v>71</v>
      </c>
      <c r="BP615" s="84" t="s">
        <v>122</v>
      </c>
      <c r="BQ615" s="84" t="s">
        <v>163</v>
      </c>
    </row>
    <row r="616" spans="1:69" ht="14.4" x14ac:dyDescent="0.3">
      <c r="A616" s="40" t="str">
        <f t="shared" si="295"/>
        <v>2025-09-05</v>
      </c>
      <c r="B616" s="40" t="str">
        <f t="shared" si="296"/>
        <v>SYD</v>
      </c>
      <c r="C616" s="39" t="str">
        <f t="shared" si="297"/>
        <v>40644104675</v>
      </c>
      <c r="D616" s="41" t="str">
        <f t="shared" si="298"/>
        <v>PKR253063475</v>
      </c>
      <c r="E616" s="41" t="str">
        <f t="shared" si="299"/>
        <v>596421457254</v>
      </c>
      <c r="F616" s="39" t="str">
        <f t="shared" si="300"/>
        <v>2256516</v>
      </c>
      <c r="G616" s="39" t="str">
        <f t="shared" si="301"/>
        <v>WISE EXPRESS (CNC INTL)</v>
      </c>
      <c r="H616" s="41" t="str">
        <f t="shared" si="302"/>
        <v>신연수</v>
      </c>
      <c r="I616" s="39" t="str">
        <f t="shared" si="303"/>
        <v>26439</v>
      </c>
      <c r="J616" s="52" t="str">
        <f t="shared" si="304"/>
        <v/>
      </c>
      <c r="K616" s="75">
        <f t="shared" si="305"/>
        <v>1</v>
      </c>
      <c r="L616" s="76">
        <f t="shared" si="306"/>
        <v>0.5</v>
      </c>
      <c r="M616" s="76">
        <f t="shared" si="307"/>
        <v>1E-3</v>
      </c>
      <c r="N616" s="76">
        <f t="shared" si="308"/>
        <v>0.5</v>
      </c>
      <c r="O616" s="42">
        <f t="shared" si="309"/>
        <v>0.5</v>
      </c>
      <c r="P616" s="39" t="str">
        <f t="shared" si="310"/>
        <v>일반(목록배제,Normal-Manifest Exception)</v>
      </c>
      <c r="Q616" s="72">
        <f t="shared" si="311"/>
        <v>18</v>
      </c>
      <c r="R616" s="43" t="str">
        <f t="shared" si="312"/>
        <v>5X033</v>
      </c>
      <c r="S616" s="82" t="str">
        <f t="shared" si="313"/>
        <v/>
      </c>
      <c r="T616" s="40">
        <f t="shared" si="314"/>
        <v>45905</v>
      </c>
      <c r="U616" s="44">
        <v>2500</v>
      </c>
      <c r="V616" s="44">
        <f t="shared" si="315"/>
        <v>0</v>
      </c>
      <c r="W616" s="77">
        <f t="shared" si="316"/>
        <v>2500</v>
      </c>
      <c r="X616" s="78">
        <f t="shared" si="317"/>
        <v>0</v>
      </c>
      <c r="Y616" s="44" cm="1">
        <f t="array" ref="Y616">_xlfn.IFNA(_xlfn.IFS(AND(Q616&gt;=2000, Q616&lt;3000), 10000, AND(Q616&gt;=3000, Q616&lt;4000), 15000, AND(Q616&gt;=4000, Q616&lt;5000), 20000, AND(Q616&gt;=5000), 25000),0)</f>
        <v>0</v>
      </c>
      <c r="Z616" s="91">
        <f t="shared" si="318"/>
        <v>300</v>
      </c>
      <c r="AA616" s="44">
        <f t="shared" si="319"/>
        <v>0</v>
      </c>
      <c r="AB616" s="44"/>
      <c r="AC616" s="44"/>
      <c r="AD616" s="44"/>
      <c r="AE616" s="44">
        <f>VLOOKUP(O616,정산업데이트!$A$6:$B$12,2,10)</f>
        <v>0</v>
      </c>
      <c r="AF616" s="44"/>
      <c r="AG616" s="79">
        <f t="shared" si="320"/>
        <v>300</v>
      </c>
      <c r="AH616" s="80">
        <f t="shared" si="321"/>
        <v>2800</v>
      </c>
      <c r="AI616" s="93"/>
      <c r="AJ616" s="84" t="s">
        <v>3202</v>
      </c>
      <c r="AK616" s="84" t="s">
        <v>73</v>
      </c>
      <c r="AL616" s="84" t="s">
        <v>3203</v>
      </c>
      <c r="AM616" s="84" t="s">
        <v>5262</v>
      </c>
      <c r="AN616" s="84" t="s">
        <v>5263</v>
      </c>
      <c r="AO616" s="84" t="s">
        <v>5264</v>
      </c>
      <c r="AP616" s="84" t="s">
        <v>5265</v>
      </c>
      <c r="AQ616" s="84" t="s">
        <v>122</v>
      </c>
      <c r="AR616" s="85">
        <v>1</v>
      </c>
      <c r="AS616" s="86">
        <v>0.5</v>
      </c>
      <c r="AT616" s="86">
        <v>1E-3</v>
      </c>
      <c r="AU616" s="86">
        <v>0.5</v>
      </c>
      <c r="AV616" s="84" t="s">
        <v>8</v>
      </c>
      <c r="AW616" s="86">
        <v>18</v>
      </c>
      <c r="AX616" s="84" t="s">
        <v>68</v>
      </c>
      <c r="AY616" s="84" t="s">
        <v>68</v>
      </c>
      <c r="AZ616" s="84" t="s">
        <v>68</v>
      </c>
      <c r="BA616" s="84" t="s">
        <v>68</v>
      </c>
      <c r="BB616" s="84" t="s">
        <v>68</v>
      </c>
      <c r="BC616" s="84" t="s">
        <v>405</v>
      </c>
      <c r="BD616" s="84" t="s">
        <v>406</v>
      </c>
      <c r="BE616" s="84" t="s">
        <v>415</v>
      </c>
      <c r="BF616" s="84" t="s">
        <v>122</v>
      </c>
      <c r="BG616" s="84" t="s">
        <v>69</v>
      </c>
      <c r="BH616" s="92" t="s">
        <v>5266</v>
      </c>
      <c r="BI616" s="84" t="s">
        <v>122</v>
      </c>
      <c r="BJ616" s="84" t="s">
        <v>5267</v>
      </c>
      <c r="BK616" s="84" t="s">
        <v>867</v>
      </c>
      <c r="BL616" s="84" t="s">
        <v>122</v>
      </c>
      <c r="BM616" s="84" t="s">
        <v>406</v>
      </c>
      <c r="BN616" s="84" t="s">
        <v>70</v>
      </c>
      <c r="BO616" s="84" t="s">
        <v>71</v>
      </c>
      <c r="BP616" s="84" t="s">
        <v>122</v>
      </c>
      <c r="BQ616" s="84" t="s">
        <v>163</v>
      </c>
    </row>
    <row r="617" spans="1:69" ht="14.4" x14ac:dyDescent="0.3">
      <c r="A617" s="40" t="str">
        <f t="shared" si="295"/>
        <v>2025-09-05</v>
      </c>
      <c r="B617" s="40" t="str">
        <f t="shared" si="296"/>
        <v>SYD</v>
      </c>
      <c r="C617" s="39" t="str">
        <f t="shared" si="297"/>
        <v>40644104675</v>
      </c>
      <c r="D617" s="41" t="str">
        <f t="shared" si="298"/>
        <v>PKR253063476</v>
      </c>
      <c r="E617" s="41" t="str">
        <f t="shared" si="299"/>
        <v>596421457265</v>
      </c>
      <c r="F617" s="39" t="str">
        <f t="shared" si="300"/>
        <v>2256516</v>
      </c>
      <c r="G617" s="39" t="str">
        <f t="shared" si="301"/>
        <v>WISE EXPRESS (CNC INTL)</v>
      </c>
      <c r="H617" s="41" t="str">
        <f t="shared" si="302"/>
        <v>김은혜</v>
      </c>
      <c r="I617" s="39" t="str">
        <f t="shared" si="303"/>
        <v>22226</v>
      </c>
      <c r="J617" s="52" t="str">
        <f t="shared" si="304"/>
        <v/>
      </c>
      <c r="K617" s="75">
        <f t="shared" si="305"/>
        <v>1</v>
      </c>
      <c r="L617" s="76">
        <f t="shared" si="306"/>
        <v>0.5</v>
      </c>
      <c r="M617" s="76">
        <f t="shared" si="307"/>
        <v>1E-3</v>
      </c>
      <c r="N617" s="76">
        <f t="shared" si="308"/>
        <v>0.5</v>
      </c>
      <c r="O617" s="42">
        <f t="shared" si="309"/>
        <v>0.5</v>
      </c>
      <c r="P617" s="39" t="str">
        <f t="shared" si="310"/>
        <v>일반(목록배제,Normal-Manifest Exception)</v>
      </c>
      <c r="Q617" s="72">
        <f t="shared" si="311"/>
        <v>30</v>
      </c>
      <c r="R617" s="43" t="str">
        <f t="shared" si="312"/>
        <v>5X033</v>
      </c>
      <c r="S617" s="82" t="str">
        <f t="shared" si="313"/>
        <v/>
      </c>
      <c r="T617" s="40">
        <f t="shared" si="314"/>
        <v>45905</v>
      </c>
      <c r="U617" s="44">
        <v>2500</v>
      </c>
      <c r="V617" s="44">
        <f t="shared" si="315"/>
        <v>0</v>
      </c>
      <c r="W617" s="77">
        <f t="shared" si="316"/>
        <v>2500</v>
      </c>
      <c r="X617" s="78">
        <f t="shared" si="317"/>
        <v>0</v>
      </c>
      <c r="Y617" s="44" cm="1">
        <f t="array" ref="Y617">_xlfn.IFNA(_xlfn.IFS(AND(Q617&gt;=2000, Q617&lt;3000), 10000, AND(Q617&gt;=3000, Q617&lt;4000), 15000, AND(Q617&gt;=4000, Q617&lt;5000), 20000, AND(Q617&gt;=5000), 25000),0)</f>
        <v>0</v>
      </c>
      <c r="Z617" s="91">
        <f t="shared" si="318"/>
        <v>300</v>
      </c>
      <c r="AA617" s="44">
        <f t="shared" si="319"/>
        <v>0</v>
      </c>
      <c r="AB617" s="44"/>
      <c r="AC617" s="44"/>
      <c r="AD617" s="44"/>
      <c r="AE617" s="44">
        <f>VLOOKUP(O617,정산업데이트!$A$6:$B$12,2,10)</f>
        <v>0</v>
      </c>
      <c r="AF617" s="44"/>
      <c r="AG617" s="79">
        <f t="shared" si="320"/>
        <v>300</v>
      </c>
      <c r="AH617" s="80">
        <f t="shared" si="321"/>
        <v>2800</v>
      </c>
      <c r="AI617" s="93"/>
      <c r="AJ617" s="84" t="s">
        <v>3202</v>
      </c>
      <c r="AK617" s="84" t="s">
        <v>73</v>
      </c>
      <c r="AL617" s="84" t="s">
        <v>3203</v>
      </c>
      <c r="AM617" s="84" t="s">
        <v>5268</v>
      </c>
      <c r="AN617" s="84" t="s">
        <v>423</v>
      </c>
      <c r="AO617" s="84" t="s">
        <v>5269</v>
      </c>
      <c r="AP617" s="84" t="s">
        <v>5270</v>
      </c>
      <c r="AQ617" s="84" t="s">
        <v>122</v>
      </c>
      <c r="AR617" s="85">
        <v>1</v>
      </c>
      <c r="AS617" s="86">
        <v>0.5</v>
      </c>
      <c r="AT617" s="86">
        <v>1E-3</v>
      </c>
      <c r="AU617" s="86">
        <v>0.5</v>
      </c>
      <c r="AV617" s="84" t="s">
        <v>8</v>
      </c>
      <c r="AW617" s="86">
        <v>30</v>
      </c>
      <c r="AX617" s="84" t="s">
        <v>68</v>
      </c>
      <c r="AY617" s="84" t="s">
        <v>68</v>
      </c>
      <c r="AZ617" s="84" t="s">
        <v>68</v>
      </c>
      <c r="BA617" s="84" t="s">
        <v>68</v>
      </c>
      <c r="BB617" s="84" t="s">
        <v>68</v>
      </c>
      <c r="BC617" s="84" t="s">
        <v>405</v>
      </c>
      <c r="BD617" s="84" t="s">
        <v>406</v>
      </c>
      <c r="BE617" s="84" t="s">
        <v>415</v>
      </c>
      <c r="BF617" s="84" t="s">
        <v>122</v>
      </c>
      <c r="BG617" s="84" t="s">
        <v>69</v>
      </c>
      <c r="BH617" s="92" t="s">
        <v>5271</v>
      </c>
      <c r="BI617" s="84" t="s">
        <v>122</v>
      </c>
      <c r="BJ617" s="84" t="s">
        <v>5272</v>
      </c>
      <c r="BK617" s="84" t="s">
        <v>867</v>
      </c>
      <c r="BL617" s="84" t="s">
        <v>122</v>
      </c>
      <c r="BM617" s="84" t="s">
        <v>406</v>
      </c>
      <c r="BN617" s="84" t="s">
        <v>70</v>
      </c>
      <c r="BO617" s="84" t="s">
        <v>71</v>
      </c>
      <c r="BP617" s="84" t="s">
        <v>122</v>
      </c>
      <c r="BQ617" s="84" t="s">
        <v>163</v>
      </c>
    </row>
    <row r="618" spans="1:69" ht="14.4" x14ac:dyDescent="0.3">
      <c r="A618" s="40" t="str">
        <f t="shared" si="295"/>
        <v>2025-09-05</v>
      </c>
      <c r="B618" s="40" t="str">
        <f t="shared" si="296"/>
        <v>SYD</v>
      </c>
      <c r="C618" s="39" t="str">
        <f t="shared" si="297"/>
        <v>40644104675</v>
      </c>
      <c r="D618" s="41" t="str">
        <f t="shared" si="298"/>
        <v>PKR253063477</v>
      </c>
      <c r="E618" s="41" t="str">
        <f t="shared" si="299"/>
        <v>596421457276</v>
      </c>
      <c r="F618" s="39" t="str">
        <f t="shared" si="300"/>
        <v>2256516</v>
      </c>
      <c r="G618" s="39" t="str">
        <f t="shared" si="301"/>
        <v>WISE EXPRESS (CNC INTL)</v>
      </c>
      <c r="H618" s="41" t="str">
        <f t="shared" si="302"/>
        <v>박진하</v>
      </c>
      <c r="I618" s="39" t="str">
        <f t="shared" si="303"/>
        <v>03310</v>
      </c>
      <c r="J618" s="52" t="str">
        <f t="shared" si="304"/>
        <v/>
      </c>
      <c r="K618" s="75">
        <f t="shared" si="305"/>
        <v>1</v>
      </c>
      <c r="L618" s="76">
        <f t="shared" si="306"/>
        <v>0.5</v>
      </c>
      <c r="M618" s="76">
        <f t="shared" si="307"/>
        <v>1E-3</v>
      </c>
      <c r="N618" s="76">
        <f t="shared" si="308"/>
        <v>0.5</v>
      </c>
      <c r="O618" s="42">
        <f t="shared" si="309"/>
        <v>0.5</v>
      </c>
      <c r="P618" s="39" t="str">
        <f t="shared" si="310"/>
        <v>일반(목록배제,Normal-Manifest Exception)</v>
      </c>
      <c r="Q618" s="72">
        <f t="shared" si="311"/>
        <v>72</v>
      </c>
      <c r="R618" s="43" t="str">
        <f t="shared" si="312"/>
        <v>5X033</v>
      </c>
      <c r="S618" s="82" t="str">
        <f t="shared" si="313"/>
        <v/>
      </c>
      <c r="T618" s="40">
        <f t="shared" si="314"/>
        <v>45905</v>
      </c>
      <c r="U618" s="44">
        <v>2500</v>
      </c>
      <c r="V618" s="44">
        <f t="shared" si="315"/>
        <v>0</v>
      </c>
      <c r="W618" s="77">
        <f t="shared" si="316"/>
        <v>2500</v>
      </c>
      <c r="X618" s="78">
        <f t="shared" si="317"/>
        <v>0</v>
      </c>
      <c r="Y618" s="44" cm="1">
        <f t="array" ref="Y618">_xlfn.IFNA(_xlfn.IFS(AND(Q618&gt;=2000, Q618&lt;3000), 10000, AND(Q618&gt;=3000, Q618&lt;4000), 15000, AND(Q618&gt;=4000, Q618&lt;5000), 20000, AND(Q618&gt;=5000), 25000),0)</f>
        <v>0</v>
      </c>
      <c r="Z618" s="91">
        <f t="shared" si="318"/>
        <v>300</v>
      </c>
      <c r="AA618" s="44">
        <f t="shared" si="319"/>
        <v>0</v>
      </c>
      <c r="AB618" s="44"/>
      <c r="AC618" s="44"/>
      <c r="AD618" s="44"/>
      <c r="AE618" s="44">
        <f>VLOOKUP(O618,정산업데이트!$A$6:$B$12,2,10)</f>
        <v>0</v>
      </c>
      <c r="AF618" s="44"/>
      <c r="AG618" s="79">
        <f t="shared" si="320"/>
        <v>300</v>
      </c>
      <c r="AH618" s="80">
        <f t="shared" si="321"/>
        <v>2800</v>
      </c>
      <c r="AI618" s="93"/>
      <c r="AJ618" s="84" t="s">
        <v>3202</v>
      </c>
      <c r="AK618" s="84" t="s">
        <v>73</v>
      </c>
      <c r="AL618" s="84" t="s">
        <v>3203</v>
      </c>
      <c r="AM618" s="84" t="s">
        <v>5273</v>
      </c>
      <c r="AN618" s="84" t="s">
        <v>5274</v>
      </c>
      <c r="AO618" s="84" t="s">
        <v>5275</v>
      </c>
      <c r="AP618" s="84" t="s">
        <v>5276</v>
      </c>
      <c r="AQ618" s="84" t="s">
        <v>122</v>
      </c>
      <c r="AR618" s="85">
        <v>1</v>
      </c>
      <c r="AS618" s="86">
        <v>0.5</v>
      </c>
      <c r="AT618" s="86">
        <v>1E-3</v>
      </c>
      <c r="AU618" s="86">
        <v>0.5</v>
      </c>
      <c r="AV618" s="84" t="s">
        <v>8</v>
      </c>
      <c r="AW618" s="86">
        <v>72</v>
      </c>
      <c r="AX618" s="84" t="s">
        <v>68</v>
      </c>
      <c r="AY618" s="84" t="s">
        <v>68</v>
      </c>
      <c r="AZ618" s="84" t="s">
        <v>68</v>
      </c>
      <c r="BA618" s="84" t="s">
        <v>68</v>
      </c>
      <c r="BB618" s="84" t="s">
        <v>68</v>
      </c>
      <c r="BC618" s="84" t="s">
        <v>405</v>
      </c>
      <c r="BD618" s="84" t="s">
        <v>406</v>
      </c>
      <c r="BE618" s="84" t="s">
        <v>415</v>
      </c>
      <c r="BF618" s="84" t="s">
        <v>122</v>
      </c>
      <c r="BG618" s="84" t="s">
        <v>69</v>
      </c>
      <c r="BH618" s="92" t="s">
        <v>5277</v>
      </c>
      <c r="BI618" s="84" t="s">
        <v>122</v>
      </c>
      <c r="BJ618" s="84" t="s">
        <v>5278</v>
      </c>
      <c r="BK618" s="84" t="s">
        <v>867</v>
      </c>
      <c r="BL618" s="84" t="s">
        <v>122</v>
      </c>
      <c r="BM618" s="84" t="s">
        <v>406</v>
      </c>
      <c r="BN618" s="84" t="s">
        <v>70</v>
      </c>
      <c r="BO618" s="84" t="s">
        <v>71</v>
      </c>
      <c r="BP618" s="84" t="s">
        <v>122</v>
      </c>
      <c r="BQ618" s="84" t="s">
        <v>163</v>
      </c>
    </row>
    <row r="619" spans="1:69" ht="14.4" x14ac:dyDescent="0.3">
      <c r="A619" s="40" t="str">
        <f t="shared" si="295"/>
        <v>2025-09-05</v>
      </c>
      <c r="B619" s="40" t="str">
        <f t="shared" si="296"/>
        <v>SYD</v>
      </c>
      <c r="C619" s="39" t="str">
        <f t="shared" si="297"/>
        <v>40644104675</v>
      </c>
      <c r="D619" s="41" t="str">
        <f t="shared" si="298"/>
        <v>PKR253063478</v>
      </c>
      <c r="E619" s="41" t="str">
        <f t="shared" si="299"/>
        <v>596421457280</v>
      </c>
      <c r="F619" s="39" t="str">
        <f t="shared" si="300"/>
        <v>2256516</v>
      </c>
      <c r="G619" s="39" t="str">
        <f t="shared" si="301"/>
        <v>WISE EXPRESS (CNC INTL)</v>
      </c>
      <c r="H619" s="41" t="str">
        <f t="shared" si="302"/>
        <v>박이슬</v>
      </c>
      <c r="I619" s="39" t="str">
        <f t="shared" si="303"/>
        <v>52555</v>
      </c>
      <c r="J619" s="52" t="str">
        <f t="shared" si="304"/>
        <v/>
      </c>
      <c r="K619" s="75">
        <f t="shared" si="305"/>
        <v>1</v>
      </c>
      <c r="L619" s="76">
        <f t="shared" si="306"/>
        <v>0.5</v>
      </c>
      <c r="M619" s="76">
        <f t="shared" si="307"/>
        <v>1E-3</v>
      </c>
      <c r="N619" s="76">
        <f t="shared" si="308"/>
        <v>0.5</v>
      </c>
      <c r="O619" s="42">
        <f t="shared" si="309"/>
        <v>0.5</v>
      </c>
      <c r="P619" s="39" t="str">
        <f t="shared" si="310"/>
        <v>일반(목록배제,Normal-Manifest Exception)</v>
      </c>
      <c r="Q619" s="72">
        <f t="shared" si="311"/>
        <v>40</v>
      </c>
      <c r="R619" s="43" t="str">
        <f t="shared" si="312"/>
        <v>5X033</v>
      </c>
      <c r="S619" s="82" t="str">
        <f t="shared" si="313"/>
        <v/>
      </c>
      <c r="T619" s="40">
        <f t="shared" si="314"/>
        <v>45905</v>
      </c>
      <c r="U619" s="44">
        <v>2500</v>
      </c>
      <c r="V619" s="44">
        <f t="shared" si="315"/>
        <v>0</v>
      </c>
      <c r="W619" s="77">
        <f t="shared" si="316"/>
        <v>2500</v>
      </c>
      <c r="X619" s="78">
        <f t="shared" si="317"/>
        <v>0</v>
      </c>
      <c r="Y619" s="44" cm="1">
        <f t="array" ref="Y619">_xlfn.IFNA(_xlfn.IFS(AND(Q619&gt;=2000, Q619&lt;3000), 10000, AND(Q619&gt;=3000, Q619&lt;4000), 15000, AND(Q619&gt;=4000, Q619&lt;5000), 20000, AND(Q619&gt;=5000), 25000),0)</f>
        <v>0</v>
      </c>
      <c r="Z619" s="91">
        <f t="shared" si="318"/>
        <v>300</v>
      </c>
      <c r="AA619" s="44">
        <f t="shared" si="319"/>
        <v>0</v>
      </c>
      <c r="AB619" s="44"/>
      <c r="AC619" s="44"/>
      <c r="AD619" s="44"/>
      <c r="AE619" s="44">
        <f>VLOOKUP(O619,정산업데이트!$A$6:$B$12,2,10)</f>
        <v>0</v>
      </c>
      <c r="AF619" s="44"/>
      <c r="AG619" s="79">
        <f t="shared" si="320"/>
        <v>300</v>
      </c>
      <c r="AH619" s="80">
        <f t="shared" si="321"/>
        <v>2800</v>
      </c>
      <c r="AI619" s="93"/>
      <c r="AJ619" s="84" t="s">
        <v>3202</v>
      </c>
      <c r="AK619" s="84" t="s">
        <v>73</v>
      </c>
      <c r="AL619" s="84" t="s">
        <v>3203</v>
      </c>
      <c r="AM619" s="84" t="s">
        <v>5279</v>
      </c>
      <c r="AN619" s="84" t="s">
        <v>1077</v>
      </c>
      <c r="AO619" s="84" t="s">
        <v>5280</v>
      </c>
      <c r="AP619" s="84" t="s">
        <v>5281</v>
      </c>
      <c r="AQ619" s="84" t="s">
        <v>122</v>
      </c>
      <c r="AR619" s="85">
        <v>1</v>
      </c>
      <c r="AS619" s="86">
        <v>0.5</v>
      </c>
      <c r="AT619" s="86">
        <v>1E-3</v>
      </c>
      <c r="AU619" s="86">
        <v>0.5</v>
      </c>
      <c r="AV619" s="84" t="s">
        <v>8</v>
      </c>
      <c r="AW619" s="86">
        <v>40</v>
      </c>
      <c r="AX619" s="84" t="s">
        <v>68</v>
      </c>
      <c r="AY619" s="84" t="s">
        <v>68</v>
      </c>
      <c r="AZ619" s="84" t="s">
        <v>68</v>
      </c>
      <c r="BA619" s="84" t="s">
        <v>68</v>
      </c>
      <c r="BB619" s="84" t="s">
        <v>68</v>
      </c>
      <c r="BC619" s="84" t="s">
        <v>405</v>
      </c>
      <c r="BD619" s="84" t="s">
        <v>406</v>
      </c>
      <c r="BE619" s="84" t="s">
        <v>415</v>
      </c>
      <c r="BF619" s="84" t="s">
        <v>122</v>
      </c>
      <c r="BG619" s="84" t="s">
        <v>69</v>
      </c>
      <c r="BH619" s="92" t="s">
        <v>5282</v>
      </c>
      <c r="BI619" s="84" t="s">
        <v>122</v>
      </c>
      <c r="BJ619" s="84" t="s">
        <v>5283</v>
      </c>
      <c r="BK619" s="84" t="s">
        <v>867</v>
      </c>
      <c r="BL619" s="84" t="s">
        <v>122</v>
      </c>
      <c r="BM619" s="84" t="s">
        <v>406</v>
      </c>
      <c r="BN619" s="84" t="s">
        <v>70</v>
      </c>
      <c r="BO619" s="84" t="s">
        <v>71</v>
      </c>
      <c r="BP619" s="84" t="s">
        <v>122</v>
      </c>
      <c r="BQ619" s="84" t="s">
        <v>163</v>
      </c>
    </row>
    <row r="620" spans="1:69" ht="14.4" x14ac:dyDescent="0.3">
      <c r="A620" s="40" t="str">
        <f t="shared" si="295"/>
        <v>2025-09-05</v>
      </c>
      <c r="B620" s="40" t="str">
        <f t="shared" si="296"/>
        <v>SYD</v>
      </c>
      <c r="C620" s="39" t="str">
        <f t="shared" si="297"/>
        <v>40644104675</v>
      </c>
      <c r="D620" s="41" t="str">
        <f t="shared" si="298"/>
        <v>PKR253060470</v>
      </c>
      <c r="E620" s="41" t="str">
        <f t="shared" si="299"/>
        <v>596421456845</v>
      </c>
      <c r="F620" s="39" t="str">
        <f t="shared" si="300"/>
        <v>2254225</v>
      </c>
      <c r="G620" s="39" t="str">
        <f t="shared" si="301"/>
        <v>WISE EXPRESS LOGISTICS PTY LTD</v>
      </c>
      <c r="H620" s="41" t="str">
        <f t="shared" si="302"/>
        <v>조은현</v>
      </c>
      <c r="I620" s="39" t="str">
        <f t="shared" si="303"/>
        <v>12249</v>
      </c>
      <c r="J620" s="52" t="str">
        <f t="shared" si="304"/>
        <v/>
      </c>
      <c r="K620" s="75">
        <f t="shared" si="305"/>
        <v>1</v>
      </c>
      <c r="L620" s="76">
        <f t="shared" si="306"/>
        <v>1.5</v>
      </c>
      <c r="M620" s="76">
        <f t="shared" si="307"/>
        <v>1E-3</v>
      </c>
      <c r="N620" s="76">
        <f t="shared" si="308"/>
        <v>1.5</v>
      </c>
      <c r="O620" s="42">
        <f t="shared" si="309"/>
        <v>1.5</v>
      </c>
      <c r="P620" s="39" t="str">
        <f t="shared" si="310"/>
        <v>일반(목록배제,Normal-Manifest Exception)</v>
      </c>
      <c r="Q620" s="72">
        <f t="shared" si="311"/>
        <v>95</v>
      </c>
      <c r="R620" s="43" t="str">
        <f t="shared" si="312"/>
        <v>5X033</v>
      </c>
      <c r="S620" s="82" t="str">
        <f t="shared" si="313"/>
        <v/>
      </c>
      <c r="T620" s="40">
        <f t="shared" si="314"/>
        <v>45905</v>
      </c>
      <c r="U620" s="44">
        <v>2500</v>
      </c>
      <c r="V620" s="44">
        <f t="shared" si="315"/>
        <v>0</v>
      </c>
      <c r="W620" s="77">
        <f t="shared" si="316"/>
        <v>2500</v>
      </c>
      <c r="X620" s="78">
        <f t="shared" si="317"/>
        <v>0</v>
      </c>
      <c r="Y620" s="44" cm="1">
        <f t="array" ref="Y620">_xlfn.IFNA(_xlfn.IFS(AND(Q620&gt;=2000, Q620&lt;3000), 10000, AND(Q620&gt;=3000, Q620&lt;4000), 15000, AND(Q620&gt;=4000, Q620&lt;5000), 20000, AND(Q620&gt;=5000), 25000),0)</f>
        <v>0</v>
      </c>
      <c r="Z620" s="91">
        <f t="shared" si="318"/>
        <v>300</v>
      </c>
      <c r="AA620" s="44">
        <f t="shared" si="319"/>
        <v>0</v>
      </c>
      <c r="AB620" s="44"/>
      <c r="AC620" s="44"/>
      <c r="AD620" s="44"/>
      <c r="AE620" s="44">
        <f>VLOOKUP(O620,정산업데이트!$A$6:$B$12,2,10)</f>
        <v>0</v>
      </c>
      <c r="AF620" s="44"/>
      <c r="AG620" s="79">
        <f t="shared" si="320"/>
        <v>300</v>
      </c>
      <c r="AH620" s="80">
        <f t="shared" si="321"/>
        <v>2800</v>
      </c>
      <c r="AI620" s="93"/>
      <c r="AJ620" s="84" t="s">
        <v>3202</v>
      </c>
      <c r="AK620" s="84" t="s">
        <v>73</v>
      </c>
      <c r="AL620" s="84" t="s">
        <v>3203</v>
      </c>
      <c r="AM620" s="84" t="s">
        <v>5284</v>
      </c>
      <c r="AN620" s="84" t="s">
        <v>5285</v>
      </c>
      <c r="AO620" s="84" t="s">
        <v>5286</v>
      </c>
      <c r="AP620" s="84" t="s">
        <v>471</v>
      </c>
      <c r="AQ620" s="84" t="s">
        <v>122</v>
      </c>
      <c r="AR620" s="85">
        <v>1</v>
      </c>
      <c r="AS620" s="86">
        <v>1.5</v>
      </c>
      <c r="AT620" s="86">
        <v>1E-3</v>
      </c>
      <c r="AU620" s="86">
        <v>1.5</v>
      </c>
      <c r="AV620" s="84" t="s">
        <v>8</v>
      </c>
      <c r="AW620" s="86">
        <v>95</v>
      </c>
      <c r="AX620" s="84" t="s">
        <v>68</v>
      </c>
      <c r="AY620" s="84" t="s">
        <v>68</v>
      </c>
      <c r="AZ620" s="84" t="s">
        <v>68</v>
      </c>
      <c r="BA620" s="84" t="s">
        <v>68</v>
      </c>
      <c r="BB620" s="84" t="s">
        <v>68</v>
      </c>
      <c r="BC620" s="84" t="s">
        <v>125</v>
      </c>
      <c r="BD620" s="84" t="s">
        <v>74</v>
      </c>
      <c r="BE620" s="84" t="s">
        <v>78</v>
      </c>
      <c r="BF620" s="84" t="s">
        <v>122</v>
      </c>
      <c r="BG620" s="84" t="s">
        <v>69</v>
      </c>
      <c r="BH620" s="92" t="s">
        <v>5287</v>
      </c>
      <c r="BI620" s="84" t="s">
        <v>122</v>
      </c>
      <c r="BJ620" s="84" t="s">
        <v>5288</v>
      </c>
      <c r="BK620" s="84" t="s">
        <v>867</v>
      </c>
      <c r="BL620" s="84" t="s">
        <v>122</v>
      </c>
      <c r="BM620" s="84" t="s">
        <v>74</v>
      </c>
      <c r="BN620" s="84" t="s">
        <v>70</v>
      </c>
      <c r="BO620" s="84" t="s">
        <v>71</v>
      </c>
      <c r="BP620" s="84" t="s">
        <v>122</v>
      </c>
      <c r="BQ620" s="84" t="s">
        <v>163</v>
      </c>
    </row>
    <row r="621" spans="1:69" ht="14.4" x14ac:dyDescent="0.3">
      <c r="A621" s="40" t="str">
        <f t="shared" si="295"/>
        <v>2025-09-05</v>
      </c>
      <c r="B621" s="40" t="str">
        <f t="shared" si="296"/>
        <v>SYD</v>
      </c>
      <c r="C621" s="39" t="str">
        <f t="shared" si="297"/>
        <v>40644104675</v>
      </c>
      <c r="D621" s="41" t="str">
        <f t="shared" si="298"/>
        <v>PKR253060471</v>
      </c>
      <c r="E621" s="41" t="str">
        <f t="shared" si="299"/>
        <v>596421456856</v>
      </c>
      <c r="F621" s="39" t="str">
        <f t="shared" si="300"/>
        <v>2254225</v>
      </c>
      <c r="G621" s="39" t="str">
        <f t="shared" si="301"/>
        <v>WISE EXPRESS LOGISTICS PTY LTD</v>
      </c>
      <c r="H621" s="41" t="str">
        <f t="shared" si="302"/>
        <v>최지선</v>
      </c>
      <c r="I621" s="39" t="str">
        <f t="shared" si="303"/>
        <v>06326</v>
      </c>
      <c r="J621" s="52" t="str">
        <f t="shared" si="304"/>
        <v/>
      </c>
      <c r="K621" s="75">
        <f t="shared" si="305"/>
        <v>1</v>
      </c>
      <c r="L621" s="76">
        <f t="shared" si="306"/>
        <v>1.5</v>
      </c>
      <c r="M621" s="76">
        <f t="shared" si="307"/>
        <v>1E-3</v>
      </c>
      <c r="N621" s="76">
        <f t="shared" si="308"/>
        <v>1.5</v>
      </c>
      <c r="O621" s="42">
        <f t="shared" si="309"/>
        <v>1.5</v>
      </c>
      <c r="P621" s="39" t="str">
        <f t="shared" si="310"/>
        <v>일반(목록배제,Normal-Manifest Exception)</v>
      </c>
      <c r="Q621" s="72">
        <f t="shared" si="311"/>
        <v>120</v>
      </c>
      <c r="R621" s="43" t="str">
        <f t="shared" si="312"/>
        <v>5X033</v>
      </c>
      <c r="S621" s="82" t="str">
        <f t="shared" si="313"/>
        <v/>
      </c>
      <c r="T621" s="40">
        <f t="shared" si="314"/>
        <v>45905</v>
      </c>
      <c r="U621" s="44">
        <v>2500</v>
      </c>
      <c r="V621" s="44">
        <f t="shared" si="315"/>
        <v>0</v>
      </c>
      <c r="W621" s="77">
        <f t="shared" si="316"/>
        <v>2500</v>
      </c>
      <c r="X621" s="78">
        <f t="shared" si="317"/>
        <v>0</v>
      </c>
      <c r="Y621" s="44" cm="1">
        <f t="array" ref="Y621">_xlfn.IFNA(_xlfn.IFS(AND(Q621&gt;=2000, Q621&lt;3000), 10000, AND(Q621&gt;=3000, Q621&lt;4000), 15000, AND(Q621&gt;=4000, Q621&lt;5000), 20000, AND(Q621&gt;=5000), 25000),0)</f>
        <v>0</v>
      </c>
      <c r="Z621" s="91">
        <f t="shared" si="318"/>
        <v>300</v>
      </c>
      <c r="AA621" s="44">
        <f t="shared" si="319"/>
        <v>0</v>
      </c>
      <c r="AB621" s="44"/>
      <c r="AC621" s="44"/>
      <c r="AD621" s="44"/>
      <c r="AE621" s="44">
        <f>VLOOKUP(O621,정산업데이트!$A$6:$B$12,2,10)</f>
        <v>0</v>
      </c>
      <c r="AF621" s="44"/>
      <c r="AG621" s="79">
        <f t="shared" si="320"/>
        <v>300</v>
      </c>
      <c r="AH621" s="80">
        <f t="shared" si="321"/>
        <v>2800</v>
      </c>
      <c r="AI621" s="93"/>
      <c r="AJ621" s="84" t="s">
        <v>3202</v>
      </c>
      <c r="AK621" s="84" t="s">
        <v>73</v>
      </c>
      <c r="AL621" s="84" t="s">
        <v>3203</v>
      </c>
      <c r="AM621" s="84" t="s">
        <v>5289</v>
      </c>
      <c r="AN621" s="84" t="s">
        <v>456</v>
      </c>
      <c r="AO621" s="84" t="s">
        <v>5290</v>
      </c>
      <c r="AP621" s="84" t="s">
        <v>5291</v>
      </c>
      <c r="AQ621" s="84" t="s">
        <v>122</v>
      </c>
      <c r="AR621" s="85">
        <v>1</v>
      </c>
      <c r="AS621" s="86">
        <v>1.5</v>
      </c>
      <c r="AT621" s="86">
        <v>1E-3</v>
      </c>
      <c r="AU621" s="86">
        <v>1.5</v>
      </c>
      <c r="AV621" s="84" t="s">
        <v>8</v>
      </c>
      <c r="AW621" s="86">
        <v>120</v>
      </c>
      <c r="AX621" s="84" t="s">
        <v>68</v>
      </c>
      <c r="AY621" s="84" t="s">
        <v>68</v>
      </c>
      <c r="AZ621" s="84" t="s">
        <v>68</v>
      </c>
      <c r="BA621" s="84" t="s">
        <v>68</v>
      </c>
      <c r="BB621" s="84" t="s">
        <v>68</v>
      </c>
      <c r="BC621" s="84" t="s">
        <v>125</v>
      </c>
      <c r="BD621" s="84" t="s">
        <v>74</v>
      </c>
      <c r="BE621" s="84" t="s">
        <v>78</v>
      </c>
      <c r="BF621" s="84" t="s">
        <v>122</v>
      </c>
      <c r="BG621" s="84" t="s">
        <v>69</v>
      </c>
      <c r="BH621" s="92" t="s">
        <v>5292</v>
      </c>
      <c r="BI621" s="84" t="s">
        <v>122</v>
      </c>
      <c r="BJ621" s="84" t="s">
        <v>5293</v>
      </c>
      <c r="BK621" s="84" t="s">
        <v>867</v>
      </c>
      <c r="BL621" s="84" t="s">
        <v>122</v>
      </c>
      <c r="BM621" s="84" t="s">
        <v>74</v>
      </c>
      <c r="BN621" s="84" t="s">
        <v>70</v>
      </c>
      <c r="BO621" s="84" t="s">
        <v>71</v>
      </c>
      <c r="BP621" s="84" t="s">
        <v>122</v>
      </c>
      <c r="BQ621" s="84" t="s">
        <v>163</v>
      </c>
    </row>
    <row r="622" spans="1:69" ht="14.4" x14ac:dyDescent="0.3">
      <c r="A622" s="40" t="str">
        <f t="shared" si="295"/>
        <v>2025-09-05</v>
      </c>
      <c r="B622" s="40" t="str">
        <f t="shared" si="296"/>
        <v>SYD</v>
      </c>
      <c r="C622" s="39" t="str">
        <f t="shared" si="297"/>
        <v>40644104675</v>
      </c>
      <c r="D622" s="41" t="str">
        <f t="shared" si="298"/>
        <v>PKR253060472</v>
      </c>
      <c r="E622" s="41" t="str">
        <f t="shared" si="299"/>
        <v>596421456860</v>
      </c>
      <c r="F622" s="39" t="str">
        <f t="shared" si="300"/>
        <v>2254225</v>
      </c>
      <c r="G622" s="39" t="str">
        <f t="shared" si="301"/>
        <v>WISE EXPRESS LOGISTICS PTY LTD</v>
      </c>
      <c r="H622" s="41" t="str">
        <f t="shared" si="302"/>
        <v>김문희</v>
      </c>
      <c r="I622" s="39" t="str">
        <f t="shared" si="303"/>
        <v>17003</v>
      </c>
      <c r="J622" s="52" t="str">
        <f t="shared" si="304"/>
        <v/>
      </c>
      <c r="K622" s="75">
        <f t="shared" si="305"/>
        <v>1</v>
      </c>
      <c r="L622" s="76">
        <f t="shared" si="306"/>
        <v>1.5</v>
      </c>
      <c r="M622" s="76">
        <f t="shared" si="307"/>
        <v>1E-3</v>
      </c>
      <c r="N622" s="76">
        <f t="shared" si="308"/>
        <v>1.5</v>
      </c>
      <c r="O622" s="42">
        <f t="shared" si="309"/>
        <v>1.5</v>
      </c>
      <c r="P622" s="39" t="str">
        <f t="shared" si="310"/>
        <v>일반(목록배제,Normal-Manifest Exception)</v>
      </c>
      <c r="Q622" s="72">
        <f t="shared" si="311"/>
        <v>120</v>
      </c>
      <c r="R622" s="43" t="str">
        <f t="shared" si="312"/>
        <v>5X033</v>
      </c>
      <c r="S622" s="82" t="str">
        <f t="shared" si="313"/>
        <v/>
      </c>
      <c r="T622" s="40">
        <f t="shared" si="314"/>
        <v>45905</v>
      </c>
      <c r="U622" s="44">
        <v>2500</v>
      </c>
      <c r="V622" s="44">
        <f t="shared" si="315"/>
        <v>0</v>
      </c>
      <c r="W622" s="77">
        <f t="shared" si="316"/>
        <v>2500</v>
      </c>
      <c r="X622" s="78">
        <f t="shared" si="317"/>
        <v>0</v>
      </c>
      <c r="Y622" s="44" cm="1">
        <f t="array" ref="Y622">_xlfn.IFNA(_xlfn.IFS(AND(Q622&gt;=2000, Q622&lt;3000), 10000, AND(Q622&gt;=3000, Q622&lt;4000), 15000, AND(Q622&gt;=4000, Q622&lt;5000), 20000, AND(Q622&gt;=5000), 25000),0)</f>
        <v>0</v>
      </c>
      <c r="Z622" s="91">
        <f t="shared" si="318"/>
        <v>300</v>
      </c>
      <c r="AA622" s="44">
        <f t="shared" si="319"/>
        <v>0</v>
      </c>
      <c r="AB622" s="44"/>
      <c r="AC622" s="44"/>
      <c r="AD622" s="44"/>
      <c r="AE622" s="44">
        <f>VLOOKUP(O622,정산업데이트!$A$6:$B$12,2,10)</f>
        <v>0</v>
      </c>
      <c r="AF622" s="44"/>
      <c r="AG622" s="79">
        <f t="shared" si="320"/>
        <v>300</v>
      </c>
      <c r="AH622" s="80">
        <f t="shared" si="321"/>
        <v>2800</v>
      </c>
      <c r="AI622" s="93"/>
      <c r="AJ622" s="84" t="s">
        <v>3202</v>
      </c>
      <c r="AK622" s="84" t="s">
        <v>73</v>
      </c>
      <c r="AL622" s="84" t="s">
        <v>3203</v>
      </c>
      <c r="AM622" s="84" t="s">
        <v>5294</v>
      </c>
      <c r="AN622" s="84" t="s">
        <v>5295</v>
      </c>
      <c r="AO622" s="84" t="s">
        <v>5296</v>
      </c>
      <c r="AP622" s="84" t="s">
        <v>1276</v>
      </c>
      <c r="AQ622" s="84" t="s">
        <v>122</v>
      </c>
      <c r="AR622" s="85">
        <v>1</v>
      </c>
      <c r="AS622" s="86">
        <v>1.5</v>
      </c>
      <c r="AT622" s="86">
        <v>1E-3</v>
      </c>
      <c r="AU622" s="86">
        <v>1.5</v>
      </c>
      <c r="AV622" s="84" t="s">
        <v>8</v>
      </c>
      <c r="AW622" s="86">
        <v>120</v>
      </c>
      <c r="AX622" s="84" t="s">
        <v>68</v>
      </c>
      <c r="AY622" s="84" t="s">
        <v>68</v>
      </c>
      <c r="AZ622" s="84" t="s">
        <v>68</v>
      </c>
      <c r="BA622" s="84" t="s">
        <v>68</v>
      </c>
      <c r="BB622" s="84" t="s">
        <v>68</v>
      </c>
      <c r="BC622" s="84" t="s">
        <v>125</v>
      </c>
      <c r="BD622" s="84" t="s">
        <v>74</v>
      </c>
      <c r="BE622" s="84" t="s">
        <v>78</v>
      </c>
      <c r="BF622" s="84" t="s">
        <v>122</v>
      </c>
      <c r="BG622" s="84" t="s">
        <v>69</v>
      </c>
      <c r="BH622" s="92" t="s">
        <v>5297</v>
      </c>
      <c r="BI622" s="84" t="s">
        <v>122</v>
      </c>
      <c r="BJ622" s="84" t="s">
        <v>5298</v>
      </c>
      <c r="BK622" s="84" t="s">
        <v>867</v>
      </c>
      <c r="BL622" s="84" t="s">
        <v>122</v>
      </c>
      <c r="BM622" s="84" t="s">
        <v>74</v>
      </c>
      <c r="BN622" s="84" t="s">
        <v>70</v>
      </c>
      <c r="BO622" s="84" t="s">
        <v>71</v>
      </c>
      <c r="BP622" s="84" t="s">
        <v>122</v>
      </c>
      <c r="BQ622" s="84" t="s">
        <v>163</v>
      </c>
    </row>
    <row r="623" spans="1:69" ht="14.4" x14ac:dyDescent="0.3">
      <c r="A623" s="40" t="str">
        <f t="shared" si="295"/>
        <v>2025-09-05</v>
      </c>
      <c r="B623" s="40" t="str">
        <f t="shared" si="296"/>
        <v>SYD</v>
      </c>
      <c r="C623" s="39" t="str">
        <f t="shared" si="297"/>
        <v>40644104675</v>
      </c>
      <c r="D623" s="41" t="str">
        <f t="shared" si="298"/>
        <v>PKR253060473</v>
      </c>
      <c r="E623" s="41" t="str">
        <f t="shared" si="299"/>
        <v>596421456871</v>
      </c>
      <c r="F623" s="39" t="str">
        <f t="shared" si="300"/>
        <v>2254225</v>
      </c>
      <c r="G623" s="39" t="str">
        <f t="shared" si="301"/>
        <v>WISE EXPRESS LOGISTICS PTY LTD</v>
      </c>
      <c r="H623" s="41" t="str">
        <f t="shared" si="302"/>
        <v>이인숙</v>
      </c>
      <c r="I623" s="39" t="str">
        <f t="shared" si="303"/>
        <v>52433</v>
      </c>
      <c r="J623" s="52" t="str">
        <f t="shared" si="304"/>
        <v/>
      </c>
      <c r="K623" s="75">
        <f t="shared" si="305"/>
        <v>1</v>
      </c>
      <c r="L623" s="76">
        <f t="shared" si="306"/>
        <v>1.5</v>
      </c>
      <c r="M623" s="76">
        <f t="shared" si="307"/>
        <v>1E-3</v>
      </c>
      <c r="N623" s="76">
        <f t="shared" si="308"/>
        <v>1.5</v>
      </c>
      <c r="O623" s="42">
        <f t="shared" si="309"/>
        <v>1.5</v>
      </c>
      <c r="P623" s="39" t="str">
        <f t="shared" si="310"/>
        <v>일반(목록배제,Normal-Manifest Exception)</v>
      </c>
      <c r="Q623" s="72">
        <f t="shared" si="311"/>
        <v>110</v>
      </c>
      <c r="R623" s="43" t="str">
        <f t="shared" si="312"/>
        <v>5X033</v>
      </c>
      <c r="S623" s="82" t="str">
        <f t="shared" si="313"/>
        <v/>
      </c>
      <c r="T623" s="40">
        <f t="shared" si="314"/>
        <v>45905</v>
      </c>
      <c r="U623" s="44">
        <v>2500</v>
      </c>
      <c r="V623" s="44">
        <f t="shared" si="315"/>
        <v>0</v>
      </c>
      <c r="W623" s="77">
        <f t="shared" si="316"/>
        <v>2500</v>
      </c>
      <c r="X623" s="78">
        <f t="shared" si="317"/>
        <v>0</v>
      </c>
      <c r="Y623" s="44" cm="1">
        <f t="array" ref="Y623">_xlfn.IFNA(_xlfn.IFS(AND(Q623&gt;=2000, Q623&lt;3000), 10000, AND(Q623&gt;=3000, Q623&lt;4000), 15000, AND(Q623&gt;=4000, Q623&lt;5000), 20000, AND(Q623&gt;=5000), 25000),0)</f>
        <v>0</v>
      </c>
      <c r="Z623" s="91">
        <f t="shared" si="318"/>
        <v>300</v>
      </c>
      <c r="AA623" s="44">
        <f t="shared" si="319"/>
        <v>0</v>
      </c>
      <c r="AB623" s="44"/>
      <c r="AC623" s="44"/>
      <c r="AD623" s="44"/>
      <c r="AE623" s="44">
        <f>VLOOKUP(O623,정산업데이트!$A$6:$B$12,2,10)</f>
        <v>0</v>
      </c>
      <c r="AF623" s="44"/>
      <c r="AG623" s="79">
        <f t="shared" si="320"/>
        <v>300</v>
      </c>
      <c r="AH623" s="80">
        <f t="shared" si="321"/>
        <v>2800</v>
      </c>
      <c r="AI623" s="93"/>
      <c r="AJ623" s="84" t="s">
        <v>3202</v>
      </c>
      <c r="AK623" s="84" t="s">
        <v>73</v>
      </c>
      <c r="AL623" s="84" t="s">
        <v>3203</v>
      </c>
      <c r="AM623" s="84" t="s">
        <v>5299</v>
      </c>
      <c r="AN623" s="84" t="s">
        <v>306</v>
      </c>
      <c r="AO623" s="84" t="s">
        <v>307</v>
      </c>
      <c r="AP623" s="84" t="s">
        <v>474</v>
      </c>
      <c r="AQ623" s="84" t="s">
        <v>122</v>
      </c>
      <c r="AR623" s="85">
        <v>1</v>
      </c>
      <c r="AS623" s="86">
        <v>1.5</v>
      </c>
      <c r="AT623" s="86">
        <v>1E-3</v>
      </c>
      <c r="AU623" s="86">
        <v>1.5</v>
      </c>
      <c r="AV623" s="84" t="s">
        <v>8</v>
      </c>
      <c r="AW623" s="86">
        <v>110</v>
      </c>
      <c r="AX623" s="84" t="s">
        <v>68</v>
      </c>
      <c r="AY623" s="84" t="s">
        <v>68</v>
      </c>
      <c r="AZ623" s="84" t="s">
        <v>68</v>
      </c>
      <c r="BA623" s="84" t="s">
        <v>68</v>
      </c>
      <c r="BB623" s="84" t="s">
        <v>68</v>
      </c>
      <c r="BC623" s="84" t="s">
        <v>125</v>
      </c>
      <c r="BD623" s="84" t="s">
        <v>74</v>
      </c>
      <c r="BE623" s="84" t="s">
        <v>78</v>
      </c>
      <c r="BF623" s="84" t="s">
        <v>122</v>
      </c>
      <c r="BG623" s="84" t="s">
        <v>69</v>
      </c>
      <c r="BH623" s="92" t="s">
        <v>5300</v>
      </c>
      <c r="BI623" s="84" t="s">
        <v>122</v>
      </c>
      <c r="BJ623" s="84" t="s">
        <v>5301</v>
      </c>
      <c r="BK623" s="84" t="s">
        <v>867</v>
      </c>
      <c r="BL623" s="84" t="s">
        <v>122</v>
      </c>
      <c r="BM623" s="84" t="s">
        <v>74</v>
      </c>
      <c r="BN623" s="84" t="s">
        <v>70</v>
      </c>
      <c r="BO623" s="84" t="s">
        <v>71</v>
      </c>
      <c r="BP623" s="84" t="s">
        <v>122</v>
      </c>
      <c r="BQ623" s="84" t="s">
        <v>163</v>
      </c>
    </row>
    <row r="624" spans="1:69" ht="14.4" x14ac:dyDescent="0.3">
      <c r="A624" s="40" t="str">
        <f t="shared" si="295"/>
        <v>2025-09-05</v>
      </c>
      <c r="B624" s="40" t="str">
        <f t="shared" si="296"/>
        <v>SYD</v>
      </c>
      <c r="C624" s="39" t="str">
        <f t="shared" si="297"/>
        <v>40644104675</v>
      </c>
      <c r="D624" s="41" t="str">
        <f t="shared" si="298"/>
        <v>PKR253060474</v>
      </c>
      <c r="E624" s="41" t="str">
        <f t="shared" si="299"/>
        <v>596421456882</v>
      </c>
      <c r="F624" s="39" t="str">
        <f t="shared" si="300"/>
        <v>2254225</v>
      </c>
      <c r="G624" s="39" t="str">
        <f t="shared" si="301"/>
        <v>WISE EXPRESS LOGISTICS PTY LTD</v>
      </c>
      <c r="H624" s="41" t="str">
        <f t="shared" si="302"/>
        <v>이덕애</v>
      </c>
      <c r="I624" s="39" t="str">
        <f t="shared" si="303"/>
        <v>11938</v>
      </c>
      <c r="J624" s="52" t="str">
        <f t="shared" si="304"/>
        <v/>
      </c>
      <c r="K624" s="75">
        <f t="shared" si="305"/>
        <v>1</v>
      </c>
      <c r="L624" s="76">
        <f t="shared" si="306"/>
        <v>1.5</v>
      </c>
      <c r="M624" s="76">
        <f t="shared" si="307"/>
        <v>1E-3</v>
      </c>
      <c r="N624" s="76">
        <f t="shared" si="308"/>
        <v>1.5</v>
      </c>
      <c r="O624" s="42">
        <f t="shared" si="309"/>
        <v>1.5</v>
      </c>
      <c r="P624" s="39" t="str">
        <f t="shared" si="310"/>
        <v>일반(목록배제,Normal-Manifest Exception)</v>
      </c>
      <c r="Q624" s="72">
        <f t="shared" si="311"/>
        <v>120</v>
      </c>
      <c r="R624" s="43" t="str">
        <f t="shared" si="312"/>
        <v>5X033</v>
      </c>
      <c r="S624" s="82" t="str">
        <f t="shared" si="313"/>
        <v/>
      </c>
      <c r="T624" s="40">
        <f t="shared" si="314"/>
        <v>45905</v>
      </c>
      <c r="U624" s="44">
        <v>2500</v>
      </c>
      <c r="V624" s="44">
        <f t="shared" si="315"/>
        <v>0</v>
      </c>
      <c r="W624" s="77">
        <f t="shared" si="316"/>
        <v>2500</v>
      </c>
      <c r="X624" s="78">
        <f t="shared" si="317"/>
        <v>0</v>
      </c>
      <c r="Y624" s="44" cm="1">
        <f t="array" ref="Y624">_xlfn.IFNA(_xlfn.IFS(AND(Q624&gt;=2000, Q624&lt;3000), 10000, AND(Q624&gt;=3000, Q624&lt;4000), 15000, AND(Q624&gt;=4000, Q624&lt;5000), 20000, AND(Q624&gt;=5000), 25000),0)</f>
        <v>0</v>
      </c>
      <c r="Z624" s="91">
        <f t="shared" si="318"/>
        <v>300</v>
      </c>
      <c r="AA624" s="44">
        <f t="shared" si="319"/>
        <v>0</v>
      </c>
      <c r="AB624" s="44"/>
      <c r="AC624" s="44"/>
      <c r="AD624" s="44"/>
      <c r="AE624" s="44">
        <f>VLOOKUP(O624,정산업데이트!$A$6:$B$12,2,10)</f>
        <v>0</v>
      </c>
      <c r="AF624" s="44"/>
      <c r="AG624" s="79">
        <f t="shared" si="320"/>
        <v>300</v>
      </c>
      <c r="AH624" s="80">
        <f t="shared" si="321"/>
        <v>2800</v>
      </c>
      <c r="AI624" s="93"/>
      <c r="AJ624" s="84" t="s">
        <v>3202</v>
      </c>
      <c r="AK624" s="84" t="s">
        <v>73</v>
      </c>
      <c r="AL624" s="84" t="s">
        <v>3203</v>
      </c>
      <c r="AM624" s="84" t="s">
        <v>5302</v>
      </c>
      <c r="AN624" s="84" t="s">
        <v>5303</v>
      </c>
      <c r="AO624" s="84" t="s">
        <v>5304</v>
      </c>
      <c r="AP624" s="84" t="s">
        <v>5305</v>
      </c>
      <c r="AQ624" s="84" t="s">
        <v>122</v>
      </c>
      <c r="AR624" s="85">
        <v>1</v>
      </c>
      <c r="AS624" s="86">
        <v>1.5</v>
      </c>
      <c r="AT624" s="86">
        <v>1E-3</v>
      </c>
      <c r="AU624" s="86">
        <v>1.5</v>
      </c>
      <c r="AV624" s="84" t="s">
        <v>8</v>
      </c>
      <c r="AW624" s="86">
        <v>120</v>
      </c>
      <c r="AX624" s="84" t="s">
        <v>68</v>
      </c>
      <c r="AY624" s="84" t="s">
        <v>68</v>
      </c>
      <c r="AZ624" s="84" t="s">
        <v>68</v>
      </c>
      <c r="BA624" s="84" t="s">
        <v>68</v>
      </c>
      <c r="BB624" s="84" t="s">
        <v>68</v>
      </c>
      <c r="BC624" s="84" t="s">
        <v>125</v>
      </c>
      <c r="BD624" s="84" t="s">
        <v>74</v>
      </c>
      <c r="BE624" s="84" t="s">
        <v>78</v>
      </c>
      <c r="BF624" s="84" t="s">
        <v>122</v>
      </c>
      <c r="BG624" s="84" t="s">
        <v>69</v>
      </c>
      <c r="BH624" s="92" t="s">
        <v>5306</v>
      </c>
      <c r="BI624" s="84" t="s">
        <v>122</v>
      </c>
      <c r="BJ624" s="84" t="s">
        <v>5307</v>
      </c>
      <c r="BK624" s="84" t="s">
        <v>867</v>
      </c>
      <c r="BL624" s="84" t="s">
        <v>122</v>
      </c>
      <c r="BM624" s="84" t="s">
        <v>74</v>
      </c>
      <c r="BN624" s="84" t="s">
        <v>70</v>
      </c>
      <c r="BO624" s="84" t="s">
        <v>71</v>
      </c>
      <c r="BP624" s="84" t="s">
        <v>122</v>
      </c>
      <c r="BQ624" s="84" t="s">
        <v>163</v>
      </c>
    </row>
    <row r="625" spans="1:69" ht="14.4" customHeight="1" x14ac:dyDescent="0.3">
      <c r="A625" s="40" t="str">
        <f t="shared" si="295"/>
        <v>2025-09-05</v>
      </c>
      <c r="B625" s="40" t="str">
        <f t="shared" si="296"/>
        <v>SYD</v>
      </c>
      <c r="C625" s="39" t="str">
        <f t="shared" si="297"/>
        <v>40644104675</v>
      </c>
      <c r="D625" s="41" t="str">
        <f t="shared" si="298"/>
        <v>PKR253060475</v>
      </c>
      <c r="E625" s="41" t="str">
        <f t="shared" si="299"/>
        <v>596421456893</v>
      </c>
      <c r="F625" s="39" t="str">
        <f t="shared" si="300"/>
        <v>2254225</v>
      </c>
      <c r="G625" s="39" t="str">
        <f t="shared" si="301"/>
        <v>WISE EXPRESS LOGISTICS PTY LTD</v>
      </c>
      <c r="H625" s="41" t="str">
        <f t="shared" si="302"/>
        <v>구경미</v>
      </c>
      <c r="I625" s="39" t="str">
        <f t="shared" si="303"/>
        <v>17928</v>
      </c>
      <c r="J625" s="52" t="str">
        <f t="shared" si="304"/>
        <v/>
      </c>
      <c r="K625" s="75">
        <f t="shared" si="305"/>
        <v>1</v>
      </c>
      <c r="L625" s="76">
        <f t="shared" si="306"/>
        <v>1.5</v>
      </c>
      <c r="M625" s="76">
        <f t="shared" si="307"/>
        <v>1E-3</v>
      </c>
      <c r="N625" s="76">
        <f t="shared" si="308"/>
        <v>1.5</v>
      </c>
      <c r="O625" s="42">
        <f t="shared" si="309"/>
        <v>1.5</v>
      </c>
      <c r="P625" s="39" t="str">
        <f t="shared" si="310"/>
        <v>일반(목록배제,Normal-Manifest Exception)</v>
      </c>
      <c r="Q625" s="72">
        <f t="shared" si="311"/>
        <v>120</v>
      </c>
      <c r="R625" s="43" t="str">
        <f t="shared" si="312"/>
        <v>5X033</v>
      </c>
      <c r="S625" s="82" t="str">
        <f t="shared" si="313"/>
        <v/>
      </c>
      <c r="T625" s="40">
        <f t="shared" si="314"/>
        <v>45905</v>
      </c>
      <c r="U625" s="44">
        <v>2500</v>
      </c>
      <c r="V625" s="44">
        <f t="shared" si="315"/>
        <v>0</v>
      </c>
      <c r="W625" s="77">
        <f t="shared" si="316"/>
        <v>2500</v>
      </c>
      <c r="X625" s="78">
        <f t="shared" si="317"/>
        <v>0</v>
      </c>
      <c r="Y625" s="44" cm="1">
        <f t="array" ref="Y625">_xlfn.IFNA(_xlfn.IFS(AND(Q625&gt;=2000, Q625&lt;3000), 10000, AND(Q625&gt;=3000, Q625&lt;4000), 15000, AND(Q625&gt;=4000, Q625&lt;5000), 20000, AND(Q625&gt;=5000), 25000),0)</f>
        <v>0</v>
      </c>
      <c r="Z625" s="91">
        <f t="shared" si="318"/>
        <v>300</v>
      </c>
      <c r="AA625" s="44">
        <f t="shared" si="319"/>
        <v>0</v>
      </c>
      <c r="AB625" s="44"/>
      <c r="AC625" s="44"/>
      <c r="AD625" s="44"/>
      <c r="AE625" s="44">
        <f>VLOOKUP(O625,정산업데이트!$A$6:$B$12,2,10)</f>
        <v>0</v>
      </c>
      <c r="AF625" s="44"/>
      <c r="AG625" s="79">
        <f t="shared" si="320"/>
        <v>300</v>
      </c>
      <c r="AH625" s="80">
        <f t="shared" si="321"/>
        <v>2800</v>
      </c>
      <c r="AI625" s="93"/>
      <c r="AJ625" s="84" t="s">
        <v>3202</v>
      </c>
      <c r="AK625" s="84" t="s">
        <v>73</v>
      </c>
      <c r="AL625" s="84" t="s">
        <v>3203</v>
      </c>
      <c r="AM625" s="84" t="s">
        <v>5308</v>
      </c>
      <c r="AN625" s="84" t="s">
        <v>5309</v>
      </c>
      <c r="AO625" s="84" t="s">
        <v>5310</v>
      </c>
      <c r="AP625" s="84" t="s">
        <v>5311</v>
      </c>
      <c r="AQ625" s="84" t="s">
        <v>122</v>
      </c>
      <c r="AR625" s="85">
        <v>1</v>
      </c>
      <c r="AS625" s="86">
        <v>1.5</v>
      </c>
      <c r="AT625" s="86">
        <v>1E-3</v>
      </c>
      <c r="AU625" s="86">
        <v>1.5</v>
      </c>
      <c r="AV625" s="84" t="s">
        <v>8</v>
      </c>
      <c r="AW625" s="86">
        <v>120</v>
      </c>
      <c r="AX625" s="84" t="s">
        <v>68</v>
      </c>
      <c r="AY625" s="84" t="s">
        <v>68</v>
      </c>
      <c r="AZ625" s="84" t="s">
        <v>68</v>
      </c>
      <c r="BA625" s="84" t="s">
        <v>68</v>
      </c>
      <c r="BB625" s="84" t="s">
        <v>68</v>
      </c>
      <c r="BC625" s="84" t="s">
        <v>125</v>
      </c>
      <c r="BD625" s="84" t="s">
        <v>74</v>
      </c>
      <c r="BE625" s="84" t="s">
        <v>78</v>
      </c>
      <c r="BF625" s="84" t="s">
        <v>122</v>
      </c>
      <c r="BG625" s="84" t="s">
        <v>69</v>
      </c>
      <c r="BH625" s="92" t="s">
        <v>5312</v>
      </c>
      <c r="BI625" s="84" t="s">
        <v>122</v>
      </c>
      <c r="BJ625" s="84" t="s">
        <v>5313</v>
      </c>
      <c r="BK625" s="84" t="s">
        <v>867</v>
      </c>
      <c r="BL625" s="84" t="s">
        <v>122</v>
      </c>
      <c r="BM625" s="84" t="s">
        <v>74</v>
      </c>
      <c r="BN625" s="84" t="s">
        <v>70</v>
      </c>
      <c r="BO625" s="84" t="s">
        <v>71</v>
      </c>
      <c r="BP625" s="84" t="s">
        <v>122</v>
      </c>
      <c r="BQ625" s="84" t="s">
        <v>163</v>
      </c>
    </row>
    <row r="626" spans="1:69" ht="14.4" customHeight="1" x14ac:dyDescent="0.3">
      <c r="A626" s="40" t="str">
        <f t="shared" si="295"/>
        <v>2025-09-07</v>
      </c>
      <c r="B626" s="40" t="str">
        <f t="shared" si="296"/>
        <v>SYD</v>
      </c>
      <c r="C626" s="39" t="str">
        <f t="shared" si="297"/>
        <v>98812563600</v>
      </c>
      <c r="D626" s="41" t="str">
        <f t="shared" si="298"/>
        <v>PKR253251020</v>
      </c>
      <c r="E626" s="41" t="str">
        <f t="shared" si="299"/>
        <v>596421467511</v>
      </c>
      <c r="F626" s="39" t="str">
        <f t="shared" si="300"/>
        <v>2254225</v>
      </c>
      <c r="G626" s="39" t="str">
        <f t="shared" si="301"/>
        <v>WISE EXPRESS LOGISTICS PTY LTD</v>
      </c>
      <c r="H626" s="41" t="str">
        <f t="shared" si="302"/>
        <v>정미경</v>
      </c>
      <c r="I626" s="39" t="str">
        <f t="shared" si="303"/>
        <v>52517</v>
      </c>
      <c r="J626" s="52" t="str">
        <f t="shared" si="304"/>
        <v/>
      </c>
      <c r="K626" s="75">
        <f t="shared" si="305"/>
        <v>1</v>
      </c>
      <c r="L626" s="76">
        <f t="shared" si="306"/>
        <v>1.25</v>
      </c>
      <c r="M626" s="76">
        <f t="shared" si="307"/>
        <v>1E-3</v>
      </c>
      <c r="N626" s="76">
        <f t="shared" si="308"/>
        <v>1.3</v>
      </c>
      <c r="O626" s="42">
        <f t="shared" si="309"/>
        <v>1.5</v>
      </c>
      <c r="P626" s="39" t="str">
        <f t="shared" si="310"/>
        <v>일반(목록배제,Normal-Manifest Exception)</v>
      </c>
      <c r="Q626" s="72">
        <f t="shared" si="311"/>
        <v>100</v>
      </c>
      <c r="R626" s="43" t="str">
        <f t="shared" si="312"/>
        <v>OZ602</v>
      </c>
      <c r="S626" s="82" t="str">
        <f t="shared" si="313"/>
        <v/>
      </c>
      <c r="T626" s="40">
        <f t="shared" si="314"/>
        <v>45907</v>
      </c>
      <c r="U626" s="44">
        <v>2500</v>
      </c>
      <c r="V626" s="44">
        <f t="shared" si="315"/>
        <v>0</v>
      </c>
      <c r="W626" s="77">
        <f t="shared" si="316"/>
        <v>2500</v>
      </c>
      <c r="X626" s="78">
        <f t="shared" si="317"/>
        <v>0</v>
      </c>
      <c r="Y626" s="44" cm="1">
        <f t="array" ref="Y626">_xlfn.IFNA(_xlfn.IFS(AND(Q626&gt;=2000, Q626&lt;3000), 10000, AND(Q626&gt;=3000, Q626&lt;4000), 15000, AND(Q626&gt;=4000, Q626&lt;5000), 20000, AND(Q626&gt;=5000), 25000),0)</f>
        <v>0</v>
      </c>
      <c r="Z626" s="91">
        <f t="shared" si="318"/>
        <v>300</v>
      </c>
      <c r="AA626" s="44">
        <f t="shared" si="319"/>
        <v>0</v>
      </c>
      <c r="AB626" s="44"/>
      <c r="AC626" s="44"/>
      <c r="AD626" s="44"/>
      <c r="AE626" s="44">
        <f>VLOOKUP(O626,정산업데이트!$A$6:$B$12,2,10)</f>
        <v>0</v>
      </c>
      <c r="AF626" s="44"/>
      <c r="AG626" s="79">
        <f t="shared" si="320"/>
        <v>300</v>
      </c>
      <c r="AH626" s="80">
        <f t="shared" si="321"/>
        <v>2800</v>
      </c>
      <c r="AI626" s="93"/>
      <c r="AJ626" s="84" t="s">
        <v>5314</v>
      </c>
      <c r="AK626" s="84" t="s">
        <v>73</v>
      </c>
      <c r="AL626" s="84" t="s">
        <v>5315</v>
      </c>
      <c r="AM626" s="84" t="s">
        <v>5316</v>
      </c>
      <c r="AN626" s="84" t="s">
        <v>277</v>
      </c>
      <c r="AO626" s="84" t="s">
        <v>4186</v>
      </c>
      <c r="AP626" s="84" t="s">
        <v>852</v>
      </c>
      <c r="AQ626" s="84" t="s">
        <v>122</v>
      </c>
      <c r="AR626" s="85">
        <v>1</v>
      </c>
      <c r="AS626" s="86">
        <v>1.25</v>
      </c>
      <c r="AT626" s="86">
        <v>1E-3</v>
      </c>
      <c r="AU626" s="86">
        <v>1.3</v>
      </c>
      <c r="AV626" s="84" t="s">
        <v>8</v>
      </c>
      <c r="AW626" s="86">
        <v>100</v>
      </c>
      <c r="AX626" s="84" t="s">
        <v>68</v>
      </c>
      <c r="AY626" s="84" t="s">
        <v>68</v>
      </c>
      <c r="AZ626" s="84" t="s">
        <v>68</v>
      </c>
      <c r="BA626" s="84" t="s">
        <v>68</v>
      </c>
      <c r="BB626" s="84" t="s">
        <v>68</v>
      </c>
      <c r="BC626" s="84" t="s">
        <v>125</v>
      </c>
      <c r="BD626" s="84" t="s">
        <v>74</v>
      </c>
      <c r="BE626" s="84" t="s">
        <v>78</v>
      </c>
      <c r="BF626" s="84" t="s">
        <v>122</v>
      </c>
      <c r="BG626" s="84" t="s">
        <v>69</v>
      </c>
      <c r="BH626" s="92" t="s">
        <v>5317</v>
      </c>
      <c r="BI626" s="84" t="s">
        <v>122</v>
      </c>
      <c r="BJ626" s="84" t="s">
        <v>5318</v>
      </c>
      <c r="BK626" s="84" t="s">
        <v>75</v>
      </c>
      <c r="BL626" s="84" t="s">
        <v>122</v>
      </c>
      <c r="BM626" s="84" t="s">
        <v>74</v>
      </c>
      <c r="BN626" s="84" t="s">
        <v>70</v>
      </c>
      <c r="BO626" s="84" t="s">
        <v>71</v>
      </c>
      <c r="BP626" s="84" t="s">
        <v>122</v>
      </c>
      <c r="BQ626" s="84" t="s">
        <v>163</v>
      </c>
    </row>
    <row r="627" spans="1:69" ht="14.4" x14ac:dyDescent="0.3">
      <c r="A627" s="40" t="str">
        <f t="shared" si="295"/>
        <v>2025-09-07</v>
      </c>
      <c r="B627" s="40" t="str">
        <f t="shared" si="296"/>
        <v>SYD</v>
      </c>
      <c r="C627" s="39" t="str">
        <f t="shared" si="297"/>
        <v>98812563600</v>
      </c>
      <c r="D627" s="41" t="str">
        <f t="shared" si="298"/>
        <v>PKR253251017</v>
      </c>
      <c r="E627" s="41" t="str">
        <f t="shared" si="299"/>
        <v>596421467485</v>
      </c>
      <c r="F627" s="39" t="str">
        <f t="shared" si="300"/>
        <v>2254225</v>
      </c>
      <c r="G627" s="39" t="str">
        <f t="shared" si="301"/>
        <v>WISE EXPRESS LOGISTICS PTY LTD</v>
      </c>
      <c r="H627" s="41" t="str">
        <f t="shared" si="302"/>
        <v>김유리</v>
      </c>
      <c r="I627" s="39" t="str">
        <f t="shared" si="303"/>
        <v>04587</v>
      </c>
      <c r="J627" s="52" t="str">
        <f t="shared" si="304"/>
        <v/>
      </c>
      <c r="K627" s="75">
        <f t="shared" si="305"/>
        <v>1</v>
      </c>
      <c r="L627" s="76">
        <f t="shared" si="306"/>
        <v>1.5</v>
      </c>
      <c r="M627" s="76">
        <f t="shared" si="307"/>
        <v>1E-3</v>
      </c>
      <c r="N627" s="76">
        <f t="shared" si="308"/>
        <v>1.5</v>
      </c>
      <c r="O627" s="42">
        <f t="shared" si="309"/>
        <v>1.5</v>
      </c>
      <c r="P627" s="39" t="str">
        <f t="shared" si="310"/>
        <v>일반(목록배제,Normal-Manifest Exception)</v>
      </c>
      <c r="Q627" s="72">
        <f t="shared" si="311"/>
        <v>120</v>
      </c>
      <c r="R627" s="43" t="str">
        <f t="shared" si="312"/>
        <v>OZ602</v>
      </c>
      <c r="S627" s="82" t="str">
        <f t="shared" si="313"/>
        <v/>
      </c>
      <c r="T627" s="40">
        <f t="shared" si="314"/>
        <v>45907</v>
      </c>
      <c r="U627" s="44">
        <v>2500</v>
      </c>
      <c r="V627" s="44">
        <f t="shared" si="315"/>
        <v>0</v>
      </c>
      <c r="W627" s="77">
        <f t="shared" si="316"/>
        <v>2500</v>
      </c>
      <c r="X627" s="78">
        <f t="shared" si="317"/>
        <v>0</v>
      </c>
      <c r="Y627" s="44" cm="1">
        <f t="array" ref="Y627">_xlfn.IFNA(_xlfn.IFS(AND(Q627&gt;=2000, Q627&lt;3000), 10000, AND(Q627&gt;=3000, Q627&lt;4000), 15000, AND(Q627&gt;=4000, Q627&lt;5000), 20000, AND(Q627&gt;=5000), 25000),0)</f>
        <v>0</v>
      </c>
      <c r="Z627" s="91">
        <f t="shared" si="318"/>
        <v>300</v>
      </c>
      <c r="AA627" s="44">
        <f t="shared" si="319"/>
        <v>0</v>
      </c>
      <c r="AB627" s="44"/>
      <c r="AC627" s="44"/>
      <c r="AD627" s="44"/>
      <c r="AE627" s="44">
        <f>VLOOKUP(O627,정산업데이트!$A$6:$B$12,2,10)</f>
        <v>0</v>
      </c>
      <c r="AF627" s="44"/>
      <c r="AG627" s="79">
        <f t="shared" si="320"/>
        <v>300</v>
      </c>
      <c r="AH627" s="80">
        <f t="shared" si="321"/>
        <v>2800</v>
      </c>
      <c r="AI627" s="93"/>
      <c r="AJ627" s="84" t="s">
        <v>5314</v>
      </c>
      <c r="AK627" s="84" t="s">
        <v>73</v>
      </c>
      <c r="AL627" s="84" t="s">
        <v>5315</v>
      </c>
      <c r="AM627" s="84" t="s">
        <v>5319</v>
      </c>
      <c r="AN627" s="84" t="s">
        <v>869</v>
      </c>
      <c r="AO627" s="84" t="s">
        <v>4156</v>
      </c>
      <c r="AP627" s="84" t="s">
        <v>889</v>
      </c>
      <c r="AQ627" s="84" t="s">
        <v>122</v>
      </c>
      <c r="AR627" s="85">
        <v>1</v>
      </c>
      <c r="AS627" s="86">
        <v>1.5</v>
      </c>
      <c r="AT627" s="86">
        <v>1E-3</v>
      </c>
      <c r="AU627" s="86">
        <v>1.5</v>
      </c>
      <c r="AV627" s="84" t="s">
        <v>8</v>
      </c>
      <c r="AW627" s="86">
        <v>120</v>
      </c>
      <c r="AX627" s="84" t="s">
        <v>68</v>
      </c>
      <c r="AY627" s="84" t="s">
        <v>68</v>
      </c>
      <c r="AZ627" s="84" t="s">
        <v>68</v>
      </c>
      <c r="BA627" s="84" t="s">
        <v>68</v>
      </c>
      <c r="BB627" s="84" t="s">
        <v>68</v>
      </c>
      <c r="BC627" s="84" t="s">
        <v>125</v>
      </c>
      <c r="BD627" s="84" t="s">
        <v>74</v>
      </c>
      <c r="BE627" s="84" t="s">
        <v>78</v>
      </c>
      <c r="BF627" s="84" t="s">
        <v>122</v>
      </c>
      <c r="BG627" s="84" t="s">
        <v>69</v>
      </c>
      <c r="BH627" s="92" t="s">
        <v>5320</v>
      </c>
      <c r="BI627" s="84" t="s">
        <v>122</v>
      </c>
      <c r="BJ627" s="84" t="s">
        <v>5321</v>
      </c>
      <c r="BK627" s="84" t="s">
        <v>75</v>
      </c>
      <c r="BL627" s="84" t="s">
        <v>122</v>
      </c>
      <c r="BM627" s="84" t="s">
        <v>74</v>
      </c>
      <c r="BN627" s="84" t="s">
        <v>70</v>
      </c>
      <c r="BO627" s="84" t="s">
        <v>71</v>
      </c>
      <c r="BP627" s="84" t="s">
        <v>122</v>
      </c>
      <c r="BQ627" s="84" t="s">
        <v>163</v>
      </c>
    </row>
    <row r="628" spans="1:69" ht="14.4" x14ac:dyDescent="0.3">
      <c r="A628" s="40" t="str">
        <f t="shared" si="295"/>
        <v>2025-09-07</v>
      </c>
      <c r="B628" s="40" t="str">
        <f t="shared" si="296"/>
        <v>SYD</v>
      </c>
      <c r="C628" s="39" t="str">
        <f t="shared" si="297"/>
        <v>98812563600</v>
      </c>
      <c r="D628" s="41" t="str">
        <f t="shared" si="298"/>
        <v>PKR253251018</v>
      </c>
      <c r="E628" s="41" t="str">
        <f t="shared" si="299"/>
        <v>596421467496</v>
      </c>
      <c r="F628" s="39" t="str">
        <f t="shared" si="300"/>
        <v>2254225</v>
      </c>
      <c r="G628" s="39" t="str">
        <f t="shared" si="301"/>
        <v>WISE EXPRESS LOGISTICS PTY LTD</v>
      </c>
      <c r="H628" s="41" t="str">
        <f t="shared" si="302"/>
        <v>이지은</v>
      </c>
      <c r="I628" s="39" t="str">
        <f t="shared" si="303"/>
        <v>16509</v>
      </c>
      <c r="J628" s="52" t="str">
        <f t="shared" si="304"/>
        <v/>
      </c>
      <c r="K628" s="75">
        <f t="shared" si="305"/>
        <v>1</v>
      </c>
      <c r="L628" s="76">
        <f t="shared" si="306"/>
        <v>1.5</v>
      </c>
      <c r="M628" s="76">
        <f t="shared" si="307"/>
        <v>1E-3</v>
      </c>
      <c r="N628" s="76">
        <f t="shared" si="308"/>
        <v>1.5</v>
      </c>
      <c r="O628" s="42">
        <f t="shared" si="309"/>
        <v>1.5</v>
      </c>
      <c r="P628" s="39" t="str">
        <f t="shared" si="310"/>
        <v>일반(목록배제,Normal-Manifest Exception)</v>
      </c>
      <c r="Q628" s="72">
        <f t="shared" si="311"/>
        <v>120</v>
      </c>
      <c r="R628" s="43" t="str">
        <f t="shared" si="312"/>
        <v>OZ602</v>
      </c>
      <c r="S628" s="82" t="str">
        <f t="shared" si="313"/>
        <v/>
      </c>
      <c r="T628" s="40">
        <f t="shared" si="314"/>
        <v>45907</v>
      </c>
      <c r="U628" s="44">
        <v>2500</v>
      </c>
      <c r="V628" s="44">
        <f t="shared" si="315"/>
        <v>0</v>
      </c>
      <c r="W628" s="77">
        <f t="shared" si="316"/>
        <v>2500</v>
      </c>
      <c r="X628" s="78">
        <f t="shared" si="317"/>
        <v>0</v>
      </c>
      <c r="Y628" s="44" cm="1">
        <f t="array" ref="Y628">_xlfn.IFNA(_xlfn.IFS(AND(Q628&gt;=2000, Q628&lt;3000), 10000, AND(Q628&gt;=3000, Q628&lt;4000), 15000, AND(Q628&gt;=4000, Q628&lt;5000), 20000, AND(Q628&gt;=5000), 25000),0)</f>
        <v>0</v>
      </c>
      <c r="Z628" s="91">
        <f t="shared" si="318"/>
        <v>300</v>
      </c>
      <c r="AA628" s="44">
        <f t="shared" si="319"/>
        <v>0</v>
      </c>
      <c r="AB628" s="44"/>
      <c r="AC628" s="44"/>
      <c r="AD628" s="44"/>
      <c r="AE628" s="44">
        <f>VLOOKUP(O628,정산업데이트!$A$6:$B$12,2,10)</f>
        <v>0</v>
      </c>
      <c r="AF628" s="44"/>
      <c r="AG628" s="79">
        <f t="shared" si="320"/>
        <v>300</v>
      </c>
      <c r="AH628" s="80">
        <f t="shared" si="321"/>
        <v>2800</v>
      </c>
      <c r="AI628" s="93"/>
      <c r="AJ628" s="84" t="s">
        <v>5314</v>
      </c>
      <c r="AK628" s="84" t="s">
        <v>73</v>
      </c>
      <c r="AL628" s="84" t="s">
        <v>5315</v>
      </c>
      <c r="AM628" s="84" t="s">
        <v>5322</v>
      </c>
      <c r="AN628" s="84" t="s">
        <v>384</v>
      </c>
      <c r="AO628" s="84" t="s">
        <v>4160</v>
      </c>
      <c r="AP628" s="84" t="s">
        <v>502</v>
      </c>
      <c r="AQ628" s="84" t="s">
        <v>122</v>
      </c>
      <c r="AR628" s="85">
        <v>1</v>
      </c>
      <c r="AS628" s="86">
        <v>1.5</v>
      </c>
      <c r="AT628" s="86">
        <v>1E-3</v>
      </c>
      <c r="AU628" s="86">
        <v>1.5</v>
      </c>
      <c r="AV628" s="84" t="s">
        <v>8</v>
      </c>
      <c r="AW628" s="86">
        <v>120</v>
      </c>
      <c r="AX628" s="84" t="s">
        <v>68</v>
      </c>
      <c r="AY628" s="84" t="s">
        <v>68</v>
      </c>
      <c r="AZ628" s="84" t="s">
        <v>68</v>
      </c>
      <c r="BA628" s="84" t="s">
        <v>68</v>
      </c>
      <c r="BB628" s="84" t="s">
        <v>68</v>
      </c>
      <c r="BC628" s="84" t="s">
        <v>125</v>
      </c>
      <c r="BD628" s="84" t="s">
        <v>74</v>
      </c>
      <c r="BE628" s="84" t="s">
        <v>78</v>
      </c>
      <c r="BF628" s="84" t="s">
        <v>122</v>
      </c>
      <c r="BG628" s="84" t="s">
        <v>69</v>
      </c>
      <c r="BH628" s="92" t="s">
        <v>5323</v>
      </c>
      <c r="BI628" s="84" t="s">
        <v>122</v>
      </c>
      <c r="BJ628" s="84" t="s">
        <v>5324</v>
      </c>
      <c r="BK628" s="84" t="s">
        <v>75</v>
      </c>
      <c r="BL628" s="84" t="s">
        <v>122</v>
      </c>
      <c r="BM628" s="84" t="s">
        <v>74</v>
      </c>
      <c r="BN628" s="84" t="s">
        <v>70</v>
      </c>
      <c r="BO628" s="84" t="s">
        <v>71</v>
      </c>
      <c r="BP628" s="84" t="s">
        <v>122</v>
      </c>
      <c r="BQ628" s="84" t="s">
        <v>163</v>
      </c>
    </row>
    <row r="629" spans="1:69" ht="14.4" x14ac:dyDescent="0.3">
      <c r="A629" s="40" t="str">
        <f t="shared" si="295"/>
        <v>2025-09-07</v>
      </c>
      <c r="B629" s="40" t="str">
        <f t="shared" si="296"/>
        <v>SYD</v>
      </c>
      <c r="C629" s="39" t="str">
        <f t="shared" si="297"/>
        <v>98812563600</v>
      </c>
      <c r="D629" s="41" t="str">
        <f t="shared" si="298"/>
        <v>PKR253251019</v>
      </c>
      <c r="E629" s="41" t="str">
        <f t="shared" si="299"/>
        <v>596421467500</v>
      </c>
      <c r="F629" s="39" t="str">
        <f t="shared" si="300"/>
        <v>2254225</v>
      </c>
      <c r="G629" s="39" t="str">
        <f t="shared" si="301"/>
        <v>WISE EXPRESS LOGISTICS PTY LTD</v>
      </c>
      <c r="H629" s="41" t="str">
        <f t="shared" si="302"/>
        <v>김수원</v>
      </c>
      <c r="I629" s="39" t="str">
        <f t="shared" si="303"/>
        <v>13113</v>
      </c>
      <c r="J629" s="52" t="str">
        <f t="shared" si="304"/>
        <v/>
      </c>
      <c r="K629" s="75">
        <f t="shared" si="305"/>
        <v>1</v>
      </c>
      <c r="L629" s="76">
        <f t="shared" si="306"/>
        <v>1.5</v>
      </c>
      <c r="M629" s="76">
        <f t="shared" si="307"/>
        <v>1E-3</v>
      </c>
      <c r="N629" s="76">
        <f t="shared" si="308"/>
        <v>1.5</v>
      </c>
      <c r="O629" s="42">
        <f t="shared" si="309"/>
        <v>1.5</v>
      </c>
      <c r="P629" s="39" t="str">
        <f t="shared" si="310"/>
        <v>일반(목록배제,Normal-Manifest Exception)</v>
      </c>
      <c r="Q629" s="72">
        <f t="shared" si="311"/>
        <v>76</v>
      </c>
      <c r="R629" s="43" t="str">
        <f t="shared" si="312"/>
        <v>OZ602</v>
      </c>
      <c r="S629" s="82" t="str">
        <f t="shared" si="313"/>
        <v/>
      </c>
      <c r="T629" s="40">
        <f t="shared" si="314"/>
        <v>45907</v>
      </c>
      <c r="U629" s="44">
        <v>2500</v>
      </c>
      <c r="V629" s="44">
        <f t="shared" si="315"/>
        <v>0</v>
      </c>
      <c r="W629" s="77">
        <f t="shared" si="316"/>
        <v>2500</v>
      </c>
      <c r="X629" s="78">
        <f t="shared" si="317"/>
        <v>0</v>
      </c>
      <c r="Y629" s="44" cm="1">
        <f t="array" ref="Y629">_xlfn.IFNA(_xlfn.IFS(AND(Q629&gt;=2000, Q629&lt;3000), 10000, AND(Q629&gt;=3000, Q629&lt;4000), 15000, AND(Q629&gt;=4000, Q629&lt;5000), 20000, AND(Q629&gt;=5000), 25000),0)</f>
        <v>0</v>
      </c>
      <c r="Z629" s="91">
        <f t="shared" si="318"/>
        <v>300</v>
      </c>
      <c r="AA629" s="44">
        <f t="shared" si="319"/>
        <v>0</v>
      </c>
      <c r="AB629" s="44"/>
      <c r="AC629" s="44"/>
      <c r="AD629" s="44"/>
      <c r="AE629" s="44">
        <f>VLOOKUP(O629,정산업데이트!$A$6:$B$12,2,10)</f>
        <v>0</v>
      </c>
      <c r="AF629" s="44"/>
      <c r="AG629" s="79">
        <f t="shared" si="320"/>
        <v>300</v>
      </c>
      <c r="AH629" s="80">
        <f t="shared" si="321"/>
        <v>2800</v>
      </c>
      <c r="AI629" s="93"/>
      <c r="AJ629" s="84" t="s">
        <v>5314</v>
      </c>
      <c r="AK629" s="84" t="s">
        <v>73</v>
      </c>
      <c r="AL629" s="84" t="s">
        <v>5315</v>
      </c>
      <c r="AM629" s="84" t="s">
        <v>5325</v>
      </c>
      <c r="AN629" s="84" t="s">
        <v>388</v>
      </c>
      <c r="AO629" s="84" t="s">
        <v>389</v>
      </c>
      <c r="AP629" s="84" t="s">
        <v>508</v>
      </c>
      <c r="AQ629" s="84" t="s">
        <v>122</v>
      </c>
      <c r="AR629" s="85">
        <v>1</v>
      </c>
      <c r="AS629" s="86">
        <v>1.5</v>
      </c>
      <c r="AT629" s="86">
        <v>1E-3</v>
      </c>
      <c r="AU629" s="86">
        <v>1.5</v>
      </c>
      <c r="AV629" s="84" t="s">
        <v>8</v>
      </c>
      <c r="AW629" s="86">
        <v>76</v>
      </c>
      <c r="AX629" s="84" t="s">
        <v>68</v>
      </c>
      <c r="AY629" s="84" t="s">
        <v>68</v>
      </c>
      <c r="AZ629" s="84" t="s">
        <v>68</v>
      </c>
      <c r="BA629" s="84" t="s">
        <v>68</v>
      </c>
      <c r="BB629" s="84" t="s">
        <v>68</v>
      </c>
      <c r="BC629" s="84" t="s">
        <v>125</v>
      </c>
      <c r="BD629" s="84" t="s">
        <v>74</v>
      </c>
      <c r="BE629" s="84" t="s">
        <v>78</v>
      </c>
      <c r="BF629" s="84" t="s">
        <v>122</v>
      </c>
      <c r="BG629" s="84" t="s">
        <v>69</v>
      </c>
      <c r="BH629" s="92" t="s">
        <v>5326</v>
      </c>
      <c r="BI629" s="84" t="s">
        <v>122</v>
      </c>
      <c r="BJ629" s="84" t="s">
        <v>5327</v>
      </c>
      <c r="BK629" s="84" t="s">
        <v>75</v>
      </c>
      <c r="BL629" s="84" t="s">
        <v>122</v>
      </c>
      <c r="BM629" s="84" t="s">
        <v>74</v>
      </c>
      <c r="BN629" s="84" t="s">
        <v>70</v>
      </c>
      <c r="BO629" s="84" t="s">
        <v>71</v>
      </c>
      <c r="BP629" s="84" t="s">
        <v>122</v>
      </c>
      <c r="BQ629" s="84" t="s">
        <v>163</v>
      </c>
    </row>
    <row r="630" spans="1:69" ht="14.4" x14ac:dyDescent="0.3">
      <c r="A630" s="40" t="str">
        <f t="shared" si="295"/>
        <v>2025-09-07</v>
      </c>
      <c r="B630" s="40" t="str">
        <f t="shared" si="296"/>
        <v>SYD</v>
      </c>
      <c r="C630" s="39" t="str">
        <f t="shared" si="297"/>
        <v>98812563600</v>
      </c>
      <c r="D630" s="41" t="str">
        <f t="shared" si="298"/>
        <v>PKR253251021</v>
      </c>
      <c r="E630" s="41" t="str">
        <f t="shared" si="299"/>
        <v>596421467522</v>
      </c>
      <c r="F630" s="39" t="str">
        <f t="shared" si="300"/>
        <v>2254225</v>
      </c>
      <c r="G630" s="39" t="str">
        <f t="shared" si="301"/>
        <v>WISE EXPRESS LOGISTICS PTY LTD</v>
      </c>
      <c r="H630" s="41" t="str">
        <f t="shared" si="302"/>
        <v>현재은</v>
      </c>
      <c r="I630" s="39" t="str">
        <f t="shared" si="303"/>
        <v>04325</v>
      </c>
      <c r="J630" s="52" t="str">
        <f t="shared" si="304"/>
        <v/>
      </c>
      <c r="K630" s="75">
        <f t="shared" si="305"/>
        <v>1</v>
      </c>
      <c r="L630" s="76">
        <f t="shared" si="306"/>
        <v>0.25</v>
      </c>
      <c r="M630" s="76">
        <f t="shared" si="307"/>
        <v>1E-3</v>
      </c>
      <c r="N630" s="76">
        <f t="shared" si="308"/>
        <v>0.3</v>
      </c>
      <c r="O630" s="42">
        <f t="shared" si="309"/>
        <v>0.5</v>
      </c>
      <c r="P630" s="39" t="str">
        <f t="shared" si="310"/>
        <v>일반(목록배제,Normal-Manifest Exception)</v>
      </c>
      <c r="Q630" s="72">
        <f t="shared" si="311"/>
        <v>15</v>
      </c>
      <c r="R630" s="43" t="str">
        <f t="shared" si="312"/>
        <v>OZ602</v>
      </c>
      <c r="S630" s="82" t="str">
        <f t="shared" si="313"/>
        <v/>
      </c>
      <c r="T630" s="40">
        <f t="shared" si="314"/>
        <v>45907</v>
      </c>
      <c r="U630" s="44">
        <v>2500</v>
      </c>
      <c r="V630" s="44">
        <f t="shared" si="315"/>
        <v>0</v>
      </c>
      <c r="W630" s="77">
        <f t="shared" si="316"/>
        <v>2500</v>
      </c>
      <c r="X630" s="78">
        <f t="shared" si="317"/>
        <v>0</v>
      </c>
      <c r="Y630" s="44" cm="1">
        <f t="array" ref="Y630">_xlfn.IFNA(_xlfn.IFS(AND(Q630&gt;=2000, Q630&lt;3000), 10000, AND(Q630&gt;=3000, Q630&lt;4000), 15000, AND(Q630&gt;=4000, Q630&lt;5000), 20000, AND(Q630&gt;=5000), 25000),0)</f>
        <v>0</v>
      </c>
      <c r="Z630" s="91">
        <f t="shared" si="318"/>
        <v>300</v>
      </c>
      <c r="AA630" s="44">
        <f t="shared" si="319"/>
        <v>0</v>
      </c>
      <c r="AB630" s="44"/>
      <c r="AC630" s="44"/>
      <c r="AD630" s="44"/>
      <c r="AE630" s="44">
        <f>VLOOKUP(O630,정산업데이트!$A$6:$B$12,2,10)</f>
        <v>0</v>
      </c>
      <c r="AF630" s="44"/>
      <c r="AG630" s="79">
        <f t="shared" si="320"/>
        <v>300</v>
      </c>
      <c r="AH630" s="80">
        <f t="shared" si="321"/>
        <v>2800</v>
      </c>
      <c r="AI630" s="93"/>
      <c r="AJ630" s="84" t="s">
        <v>5314</v>
      </c>
      <c r="AK630" s="84" t="s">
        <v>73</v>
      </c>
      <c r="AL630" s="84" t="s">
        <v>5315</v>
      </c>
      <c r="AM630" s="84" t="s">
        <v>5328</v>
      </c>
      <c r="AN630" s="84" t="s">
        <v>536</v>
      </c>
      <c r="AO630" s="84" t="s">
        <v>537</v>
      </c>
      <c r="AP630" s="84" t="s">
        <v>538</v>
      </c>
      <c r="AQ630" s="84" t="s">
        <v>122</v>
      </c>
      <c r="AR630" s="85">
        <v>1</v>
      </c>
      <c r="AS630" s="86">
        <v>0.25</v>
      </c>
      <c r="AT630" s="86">
        <v>1E-3</v>
      </c>
      <c r="AU630" s="86">
        <v>0.3</v>
      </c>
      <c r="AV630" s="84" t="s">
        <v>8</v>
      </c>
      <c r="AW630" s="86">
        <v>15</v>
      </c>
      <c r="AX630" s="84" t="s">
        <v>68</v>
      </c>
      <c r="AY630" s="84" t="s">
        <v>68</v>
      </c>
      <c r="AZ630" s="84" t="s">
        <v>68</v>
      </c>
      <c r="BA630" s="84" t="s">
        <v>68</v>
      </c>
      <c r="BB630" s="84" t="s">
        <v>68</v>
      </c>
      <c r="BC630" s="84" t="s">
        <v>125</v>
      </c>
      <c r="BD630" s="84" t="s">
        <v>74</v>
      </c>
      <c r="BE630" s="84" t="s">
        <v>78</v>
      </c>
      <c r="BF630" s="84" t="s">
        <v>122</v>
      </c>
      <c r="BG630" s="84" t="s">
        <v>69</v>
      </c>
      <c r="BH630" s="92" t="s">
        <v>5329</v>
      </c>
      <c r="BI630" s="84" t="s">
        <v>122</v>
      </c>
      <c r="BJ630" s="84" t="s">
        <v>5330</v>
      </c>
      <c r="BK630" s="84" t="s">
        <v>75</v>
      </c>
      <c r="BL630" s="84" t="s">
        <v>122</v>
      </c>
      <c r="BM630" s="84" t="s">
        <v>74</v>
      </c>
      <c r="BN630" s="84" t="s">
        <v>70</v>
      </c>
      <c r="BO630" s="84" t="s">
        <v>71</v>
      </c>
      <c r="BP630" s="84" t="s">
        <v>122</v>
      </c>
      <c r="BQ630" s="84" t="s">
        <v>163</v>
      </c>
    </row>
    <row r="631" spans="1:69" ht="14.4" x14ac:dyDescent="0.3">
      <c r="A631" s="40" t="str">
        <f t="shared" si="295"/>
        <v>2025-09-07</v>
      </c>
      <c r="B631" s="40" t="str">
        <f t="shared" si="296"/>
        <v>SYD</v>
      </c>
      <c r="C631" s="39" t="str">
        <f t="shared" si="297"/>
        <v>98812563600</v>
      </c>
      <c r="D631" s="41" t="str">
        <f t="shared" si="298"/>
        <v>PKR253259507</v>
      </c>
      <c r="E631" s="41" t="str">
        <f t="shared" si="299"/>
        <v>596421467835</v>
      </c>
      <c r="F631" s="39" t="str">
        <f t="shared" si="300"/>
        <v>2254225</v>
      </c>
      <c r="G631" s="39" t="str">
        <f t="shared" si="301"/>
        <v>WISE EXPRESS LOGISTICS PTY LTD</v>
      </c>
      <c r="H631" s="41" t="str">
        <f t="shared" si="302"/>
        <v>이민정</v>
      </c>
      <c r="I631" s="39" t="str">
        <f t="shared" si="303"/>
        <v>16991</v>
      </c>
      <c r="J631" s="52" t="str">
        <f t="shared" si="304"/>
        <v/>
      </c>
      <c r="K631" s="75">
        <f t="shared" si="305"/>
        <v>1</v>
      </c>
      <c r="L631" s="76">
        <f t="shared" si="306"/>
        <v>0.5</v>
      </c>
      <c r="M631" s="76">
        <f t="shared" si="307"/>
        <v>1E-3</v>
      </c>
      <c r="N631" s="76">
        <f t="shared" si="308"/>
        <v>0.5</v>
      </c>
      <c r="O631" s="42">
        <f t="shared" si="309"/>
        <v>0.5</v>
      </c>
      <c r="P631" s="39" t="str">
        <f t="shared" si="310"/>
        <v>일반(목록배제,Normal-Manifest Exception)</v>
      </c>
      <c r="Q631" s="72">
        <f t="shared" si="311"/>
        <v>33</v>
      </c>
      <c r="R631" s="43" t="str">
        <f t="shared" si="312"/>
        <v>OZ602</v>
      </c>
      <c r="S631" s="82" t="str">
        <f t="shared" si="313"/>
        <v/>
      </c>
      <c r="T631" s="40">
        <f t="shared" si="314"/>
        <v>45907</v>
      </c>
      <c r="U631" s="44">
        <v>2500</v>
      </c>
      <c r="V631" s="44">
        <f t="shared" si="315"/>
        <v>0</v>
      </c>
      <c r="W631" s="77">
        <f t="shared" si="316"/>
        <v>2500</v>
      </c>
      <c r="X631" s="78">
        <f t="shared" si="317"/>
        <v>0</v>
      </c>
      <c r="Y631" s="44" cm="1">
        <f t="array" ref="Y631">_xlfn.IFNA(_xlfn.IFS(AND(Q631&gt;=2000, Q631&lt;3000), 10000, AND(Q631&gt;=3000, Q631&lt;4000), 15000, AND(Q631&gt;=4000, Q631&lt;5000), 20000, AND(Q631&gt;=5000), 25000),0)</f>
        <v>0</v>
      </c>
      <c r="Z631" s="91">
        <f t="shared" si="318"/>
        <v>300</v>
      </c>
      <c r="AA631" s="44">
        <f t="shared" si="319"/>
        <v>0</v>
      </c>
      <c r="AB631" s="44"/>
      <c r="AC631" s="44"/>
      <c r="AD631" s="44"/>
      <c r="AE631" s="44">
        <f>VLOOKUP(O631,정산업데이트!$A$6:$B$12,2,10)</f>
        <v>0</v>
      </c>
      <c r="AF631" s="44"/>
      <c r="AG631" s="79">
        <f t="shared" si="320"/>
        <v>300</v>
      </c>
      <c r="AH631" s="80">
        <f t="shared" si="321"/>
        <v>2800</v>
      </c>
      <c r="AJ631" s="84" t="s">
        <v>5314</v>
      </c>
      <c r="AK631" s="84" t="s">
        <v>73</v>
      </c>
      <c r="AL631" s="84" t="s">
        <v>5315</v>
      </c>
      <c r="AM631" s="84" t="s">
        <v>5331</v>
      </c>
      <c r="AN631" s="84" t="s">
        <v>1034</v>
      </c>
      <c r="AO631" s="84" t="s">
        <v>5332</v>
      </c>
      <c r="AP631" s="84" t="s">
        <v>5333</v>
      </c>
      <c r="AQ631" s="84" t="s">
        <v>122</v>
      </c>
      <c r="AR631" s="85">
        <v>1</v>
      </c>
      <c r="AS631" s="86">
        <v>0.5</v>
      </c>
      <c r="AT631" s="86">
        <v>1E-3</v>
      </c>
      <c r="AU631" s="86">
        <v>0.5</v>
      </c>
      <c r="AV631" s="84" t="s">
        <v>8</v>
      </c>
      <c r="AW631" s="86">
        <v>33</v>
      </c>
      <c r="AX631" s="84" t="s">
        <v>68</v>
      </c>
      <c r="AY631" s="84" t="s">
        <v>68</v>
      </c>
      <c r="AZ631" s="84" t="s">
        <v>68</v>
      </c>
      <c r="BA631" s="84" t="s">
        <v>68</v>
      </c>
      <c r="BB631" s="84" t="s">
        <v>68</v>
      </c>
      <c r="BC631" s="84" t="s">
        <v>125</v>
      </c>
      <c r="BD631" s="84" t="s">
        <v>74</v>
      </c>
      <c r="BE631" s="84" t="s">
        <v>161</v>
      </c>
      <c r="BF631" s="84" t="s">
        <v>122</v>
      </c>
      <c r="BG631" s="84" t="s">
        <v>69</v>
      </c>
      <c r="BH631" s="92" t="s">
        <v>5334</v>
      </c>
      <c r="BI631" s="84" t="s">
        <v>122</v>
      </c>
      <c r="BJ631" s="84" t="s">
        <v>5335</v>
      </c>
      <c r="BK631" s="84" t="s">
        <v>75</v>
      </c>
      <c r="BL631" s="84" t="s">
        <v>122</v>
      </c>
      <c r="BM631" s="84" t="s">
        <v>74</v>
      </c>
      <c r="BN631" s="84" t="s">
        <v>70</v>
      </c>
      <c r="BO631" s="84" t="s">
        <v>71</v>
      </c>
      <c r="BP631" s="84" t="s">
        <v>122</v>
      </c>
      <c r="BQ631" s="84" t="s">
        <v>163</v>
      </c>
    </row>
    <row r="632" spans="1:69" ht="14.4" x14ac:dyDescent="0.3">
      <c r="A632" s="40" t="str">
        <f t="shared" si="295"/>
        <v>2025-09-07</v>
      </c>
      <c r="B632" s="40" t="str">
        <f t="shared" si="296"/>
        <v>SYD</v>
      </c>
      <c r="C632" s="39" t="str">
        <f t="shared" si="297"/>
        <v>98812563600</v>
      </c>
      <c r="D632" s="41" t="str">
        <f t="shared" si="298"/>
        <v>PKR253259508</v>
      </c>
      <c r="E632" s="41" t="str">
        <f t="shared" si="299"/>
        <v>596421467846</v>
      </c>
      <c r="F632" s="39" t="str">
        <f t="shared" si="300"/>
        <v>2254225</v>
      </c>
      <c r="G632" s="39" t="str">
        <f t="shared" si="301"/>
        <v>WISE EXPRESS LOGISTICS PTY LTD</v>
      </c>
      <c r="H632" s="41" t="str">
        <f t="shared" si="302"/>
        <v>함순예</v>
      </c>
      <c r="I632" s="39" t="str">
        <f t="shared" si="303"/>
        <v>01676</v>
      </c>
      <c r="J632" s="52" t="str">
        <f t="shared" si="304"/>
        <v/>
      </c>
      <c r="K632" s="75">
        <f t="shared" si="305"/>
        <v>1</v>
      </c>
      <c r="L632" s="76">
        <f t="shared" si="306"/>
        <v>0.5</v>
      </c>
      <c r="M632" s="76">
        <f t="shared" si="307"/>
        <v>1E-3</v>
      </c>
      <c r="N632" s="76">
        <f t="shared" si="308"/>
        <v>0.5</v>
      </c>
      <c r="O632" s="42">
        <f t="shared" si="309"/>
        <v>0.5</v>
      </c>
      <c r="P632" s="39" t="str">
        <f t="shared" si="310"/>
        <v>일반(목록배제,Normal-Manifest Exception)</v>
      </c>
      <c r="Q632" s="72">
        <f t="shared" si="311"/>
        <v>33</v>
      </c>
      <c r="R632" s="43" t="str">
        <f t="shared" si="312"/>
        <v>OZ602</v>
      </c>
      <c r="S632" s="82" t="str">
        <f t="shared" si="313"/>
        <v/>
      </c>
      <c r="T632" s="40">
        <f t="shared" si="314"/>
        <v>45907</v>
      </c>
      <c r="U632" s="44">
        <v>2500</v>
      </c>
      <c r="V632" s="44">
        <f t="shared" si="315"/>
        <v>0</v>
      </c>
      <c r="W632" s="77">
        <f t="shared" si="316"/>
        <v>2500</v>
      </c>
      <c r="X632" s="78">
        <f t="shared" si="317"/>
        <v>0</v>
      </c>
      <c r="Y632" s="44" cm="1">
        <f t="array" ref="Y632">_xlfn.IFNA(_xlfn.IFS(AND(Q632&gt;=2000, Q632&lt;3000), 10000, AND(Q632&gt;=3000, Q632&lt;4000), 15000, AND(Q632&gt;=4000, Q632&lt;5000), 20000, AND(Q632&gt;=5000), 25000),0)</f>
        <v>0</v>
      </c>
      <c r="Z632" s="91">
        <f t="shared" si="318"/>
        <v>300</v>
      </c>
      <c r="AA632" s="44">
        <f t="shared" si="319"/>
        <v>0</v>
      </c>
      <c r="AB632" s="44"/>
      <c r="AC632" s="44"/>
      <c r="AD632" s="44"/>
      <c r="AE632" s="44">
        <f>VLOOKUP(O632,정산업데이트!$A$6:$B$12,2,10)</f>
        <v>0</v>
      </c>
      <c r="AF632" s="44"/>
      <c r="AG632" s="79">
        <f t="shared" si="320"/>
        <v>300</v>
      </c>
      <c r="AH632" s="80">
        <f t="shared" si="321"/>
        <v>2800</v>
      </c>
      <c r="AI632" s="93"/>
      <c r="AJ632" s="84" t="s">
        <v>5314</v>
      </c>
      <c r="AK632" s="84" t="s">
        <v>73</v>
      </c>
      <c r="AL632" s="84" t="s">
        <v>5315</v>
      </c>
      <c r="AM632" s="84" t="s">
        <v>5336</v>
      </c>
      <c r="AN632" s="84" t="s">
        <v>5337</v>
      </c>
      <c r="AO632" s="84" t="s">
        <v>5338</v>
      </c>
      <c r="AP632" s="84" t="s">
        <v>5339</v>
      </c>
      <c r="AQ632" s="84" t="s">
        <v>122</v>
      </c>
      <c r="AR632" s="85">
        <v>1</v>
      </c>
      <c r="AS632" s="86">
        <v>0.5</v>
      </c>
      <c r="AT632" s="86">
        <v>1E-3</v>
      </c>
      <c r="AU632" s="86">
        <v>0.5</v>
      </c>
      <c r="AV632" s="84" t="s">
        <v>8</v>
      </c>
      <c r="AW632" s="86">
        <v>33</v>
      </c>
      <c r="AX632" s="84" t="s">
        <v>68</v>
      </c>
      <c r="AY632" s="84" t="s">
        <v>68</v>
      </c>
      <c r="AZ632" s="84" t="s">
        <v>68</v>
      </c>
      <c r="BA632" s="84" t="s">
        <v>68</v>
      </c>
      <c r="BB632" s="84" t="s">
        <v>68</v>
      </c>
      <c r="BC632" s="84" t="s">
        <v>125</v>
      </c>
      <c r="BD632" s="84" t="s">
        <v>74</v>
      </c>
      <c r="BE632" s="84" t="s">
        <v>161</v>
      </c>
      <c r="BF632" s="84" t="s">
        <v>122</v>
      </c>
      <c r="BG632" s="84" t="s">
        <v>69</v>
      </c>
      <c r="BH632" s="92" t="s">
        <v>5340</v>
      </c>
      <c r="BI632" s="84" t="s">
        <v>122</v>
      </c>
      <c r="BJ632" s="84" t="s">
        <v>5341</v>
      </c>
      <c r="BK632" s="84" t="s">
        <v>75</v>
      </c>
      <c r="BL632" s="84" t="s">
        <v>122</v>
      </c>
      <c r="BM632" s="84" t="s">
        <v>74</v>
      </c>
      <c r="BN632" s="84" t="s">
        <v>70</v>
      </c>
      <c r="BO632" s="84" t="s">
        <v>71</v>
      </c>
      <c r="BP632" s="84" t="s">
        <v>122</v>
      </c>
      <c r="BQ632" s="84" t="s">
        <v>163</v>
      </c>
    </row>
    <row r="633" spans="1:69" ht="14.4" x14ac:dyDescent="0.3">
      <c r="A633" s="40" t="str">
        <f t="shared" si="295"/>
        <v>2025-09-07</v>
      </c>
      <c r="B633" s="40" t="str">
        <f t="shared" si="296"/>
        <v>SYD</v>
      </c>
      <c r="C633" s="39" t="str">
        <f t="shared" si="297"/>
        <v>98812563600</v>
      </c>
      <c r="D633" s="41" t="str">
        <f t="shared" si="298"/>
        <v>PKR253263872</v>
      </c>
      <c r="E633" s="41" t="str">
        <f t="shared" si="299"/>
        <v>596421468152</v>
      </c>
      <c r="F633" s="39" t="str">
        <f t="shared" si="300"/>
        <v>2254225</v>
      </c>
      <c r="G633" s="39" t="str">
        <f t="shared" si="301"/>
        <v>WISE EXPRESS LOGISTICS PTY LTD</v>
      </c>
      <c r="H633" s="41" t="str">
        <f t="shared" si="302"/>
        <v>조중길</v>
      </c>
      <c r="I633" s="39" t="str">
        <f t="shared" si="303"/>
        <v>04372</v>
      </c>
      <c r="J633" s="52" t="str">
        <f t="shared" si="304"/>
        <v/>
      </c>
      <c r="K633" s="75">
        <f t="shared" si="305"/>
        <v>1</v>
      </c>
      <c r="L633" s="76">
        <f t="shared" si="306"/>
        <v>5.4</v>
      </c>
      <c r="M633" s="76">
        <f t="shared" si="307"/>
        <v>1E-3</v>
      </c>
      <c r="N633" s="76">
        <f t="shared" si="308"/>
        <v>5.5</v>
      </c>
      <c r="O633" s="42">
        <f t="shared" si="309"/>
        <v>5.5</v>
      </c>
      <c r="P633" s="39" t="str">
        <f t="shared" si="310"/>
        <v>일반(목록배제,Normal-Manifest Exception)</v>
      </c>
      <c r="Q633" s="72">
        <f t="shared" si="311"/>
        <v>125</v>
      </c>
      <c r="R633" s="43" t="str">
        <f t="shared" si="312"/>
        <v>OZ602</v>
      </c>
      <c r="S633" s="82" t="str">
        <f t="shared" si="313"/>
        <v/>
      </c>
      <c r="T633" s="40">
        <f t="shared" si="314"/>
        <v>45907</v>
      </c>
      <c r="U633" s="44">
        <v>2500</v>
      </c>
      <c r="V633" s="44">
        <f t="shared" si="315"/>
        <v>100</v>
      </c>
      <c r="W633" s="77">
        <f t="shared" si="316"/>
        <v>2600</v>
      </c>
      <c r="X633" s="78">
        <f t="shared" si="317"/>
        <v>0</v>
      </c>
      <c r="Y633" s="44" cm="1">
        <f t="array" ref="Y633">_xlfn.IFNA(_xlfn.IFS(AND(Q633&gt;=2000, Q633&lt;3000), 10000, AND(Q633&gt;=3000, Q633&lt;4000), 15000, AND(Q633&gt;=4000, Q633&lt;5000), 20000, AND(Q633&gt;=5000), 25000),0)</f>
        <v>0</v>
      </c>
      <c r="Z633" s="91">
        <f t="shared" si="318"/>
        <v>300</v>
      </c>
      <c r="AA633" s="44">
        <f t="shared" si="319"/>
        <v>0</v>
      </c>
      <c r="AB633" s="44"/>
      <c r="AC633" s="44"/>
      <c r="AD633" s="44"/>
      <c r="AE633" s="44">
        <f>VLOOKUP(O633,정산업데이트!$A$6:$B$12,2,10)</f>
        <v>1000</v>
      </c>
      <c r="AF633" s="44"/>
      <c r="AG633" s="79">
        <f t="shared" si="320"/>
        <v>1300</v>
      </c>
      <c r="AH633" s="80">
        <f t="shared" si="321"/>
        <v>3900</v>
      </c>
      <c r="AI633" s="93"/>
      <c r="AJ633" s="84" t="s">
        <v>5314</v>
      </c>
      <c r="AK633" s="84" t="s">
        <v>73</v>
      </c>
      <c r="AL633" s="84" t="s">
        <v>5315</v>
      </c>
      <c r="AM633" s="84" t="s">
        <v>5342</v>
      </c>
      <c r="AN633" s="84" t="s">
        <v>5343</v>
      </c>
      <c r="AO633" s="84" t="s">
        <v>5344</v>
      </c>
      <c r="AP633" s="84" t="s">
        <v>5345</v>
      </c>
      <c r="AQ633" s="84" t="s">
        <v>122</v>
      </c>
      <c r="AR633" s="85">
        <v>1</v>
      </c>
      <c r="AS633" s="86">
        <v>5.4</v>
      </c>
      <c r="AT633" s="86">
        <v>1E-3</v>
      </c>
      <c r="AU633" s="86">
        <v>5.5</v>
      </c>
      <c r="AV633" s="84" t="s">
        <v>8</v>
      </c>
      <c r="AW633" s="86">
        <v>125</v>
      </c>
      <c r="AX633" s="84" t="s">
        <v>68</v>
      </c>
      <c r="AY633" s="84" t="s">
        <v>68</v>
      </c>
      <c r="AZ633" s="84" t="s">
        <v>68</v>
      </c>
      <c r="BA633" s="84" t="s">
        <v>68</v>
      </c>
      <c r="BB633" s="84" t="s">
        <v>68</v>
      </c>
      <c r="BC633" s="84" t="s">
        <v>125</v>
      </c>
      <c r="BD633" s="84" t="s">
        <v>74</v>
      </c>
      <c r="BE633" s="84" t="s">
        <v>93</v>
      </c>
      <c r="BF633" s="84" t="s">
        <v>122</v>
      </c>
      <c r="BG633" s="84" t="s">
        <v>69</v>
      </c>
      <c r="BH633" s="92" t="s">
        <v>5346</v>
      </c>
      <c r="BI633" s="84" t="s">
        <v>122</v>
      </c>
      <c r="BJ633" s="84" t="s">
        <v>5347</v>
      </c>
      <c r="BK633" s="84" t="s">
        <v>75</v>
      </c>
      <c r="BL633" s="84" t="s">
        <v>122</v>
      </c>
      <c r="BM633" s="84" t="s">
        <v>74</v>
      </c>
      <c r="BN633" s="84" t="s">
        <v>70</v>
      </c>
      <c r="BO633" s="84" t="s">
        <v>71</v>
      </c>
      <c r="BP633" s="84" t="s">
        <v>122</v>
      </c>
      <c r="BQ633" s="84" t="s">
        <v>163</v>
      </c>
    </row>
    <row r="634" spans="1:69" ht="14.4" x14ac:dyDescent="0.3">
      <c r="A634" s="40" t="str">
        <f t="shared" si="295"/>
        <v>2025-09-07</v>
      </c>
      <c r="B634" s="40" t="str">
        <f t="shared" si="296"/>
        <v>SYD</v>
      </c>
      <c r="C634" s="39" t="str">
        <f t="shared" si="297"/>
        <v>98812563600</v>
      </c>
      <c r="D634" s="41" t="str">
        <f t="shared" si="298"/>
        <v>PKR253263873</v>
      </c>
      <c r="E634" s="41" t="str">
        <f t="shared" si="299"/>
        <v>596421468163</v>
      </c>
      <c r="F634" s="39" t="str">
        <f t="shared" si="300"/>
        <v>2254225</v>
      </c>
      <c r="G634" s="39" t="str">
        <f t="shared" si="301"/>
        <v>WISE EXPRESS LOGISTICS PTY LTD</v>
      </c>
      <c r="H634" s="41" t="str">
        <f t="shared" si="302"/>
        <v>노순옥</v>
      </c>
      <c r="I634" s="39" t="str">
        <f t="shared" si="303"/>
        <v>41718</v>
      </c>
      <c r="J634" s="52" t="str">
        <f t="shared" si="304"/>
        <v/>
      </c>
      <c r="K634" s="75">
        <f t="shared" si="305"/>
        <v>1</v>
      </c>
      <c r="L634" s="76">
        <f t="shared" si="306"/>
        <v>5.4</v>
      </c>
      <c r="M634" s="76">
        <f t="shared" si="307"/>
        <v>1E-3</v>
      </c>
      <c r="N634" s="76">
        <f t="shared" si="308"/>
        <v>5.5</v>
      </c>
      <c r="O634" s="42">
        <f t="shared" si="309"/>
        <v>5.5</v>
      </c>
      <c r="P634" s="39" t="str">
        <f t="shared" si="310"/>
        <v>일반(목록배제,Normal-Manifest Exception)</v>
      </c>
      <c r="Q634" s="72">
        <f t="shared" si="311"/>
        <v>125</v>
      </c>
      <c r="R634" s="43" t="str">
        <f t="shared" si="312"/>
        <v>OZ602</v>
      </c>
      <c r="S634" s="82" t="str">
        <f t="shared" si="313"/>
        <v/>
      </c>
      <c r="T634" s="40">
        <f t="shared" si="314"/>
        <v>45907</v>
      </c>
      <c r="U634" s="44">
        <v>2500</v>
      </c>
      <c r="V634" s="44">
        <f t="shared" si="315"/>
        <v>100</v>
      </c>
      <c r="W634" s="77">
        <f t="shared" si="316"/>
        <v>2600</v>
      </c>
      <c r="X634" s="78">
        <f t="shared" si="317"/>
        <v>0</v>
      </c>
      <c r="Y634" s="44" cm="1">
        <f t="array" ref="Y634">_xlfn.IFNA(_xlfn.IFS(AND(Q634&gt;=2000, Q634&lt;3000), 10000, AND(Q634&gt;=3000, Q634&lt;4000), 15000, AND(Q634&gt;=4000, Q634&lt;5000), 20000, AND(Q634&gt;=5000), 25000),0)</f>
        <v>0</v>
      </c>
      <c r="Z634" s="91">
        <f t="shared" si="318"/>
        <v>300</v>
      </c>
      <c r="AA634" s="44">
        <f t="shared" si="319"/>
        <v>0</v>
      </c>
      <c r="AB634" s="44"/>
      <c r="AC634" s="44"/>
      <c r="AD634" s="44"/>
      <c r="AE634" s="44">
        <f>VLOOKUP(O634,정산업데이트!$A$6:$B$12,2,10)</f>
        <v>1000</v>
      </c>
      <c r="AF634" s="44"/>
      <c r="AG634" s="79">
        <f t="shared" si="320"/>
        <v>1300</v>
      </c>
      <c r="AH634" s="80">
        <f t="shared" si="321"/>
        <v>3900</v>
      </c>
      <c r="AI634" s="93"/>
      <c r="AJ634" s="84" t="s">
        <v>5314</v>
      </c>
      <c r="AK634" s="84" t="s">
        <v>73</v>
      </c>
      <c r="AL634" s="84" t="s">
        <v>5315</v>
      </c>
      <c r="AM634" s="84" t="s">
        <v>5348</v>
      </c>
      <c r="AN634" s="84" t="s">
        <v>5349</v>
      </c>
      <c r="AO634" s="84" t="s">
        <v>5350</v>
      </c>
      <c r="AP634" s="84" t="s">
        <v>1974</v>
      </c>
      <c r="AQ634" s="84" t="s">
        <v>122</v>
      </c>
      <c r="AR634" s="85">
        <v>1</v>
      </c>
      <c r="AS634" s="86">
        <v>5.4</v>
      </c>
      <c r="AT634" s="86">
        <v>1E-3</v>
      </c>
      <c r="AU634" s="86">
        <v>5.5</v>
      </c>
      <c r="AV634" s="84" t="s">
        <v>8</v>
      </c>
      <c r="AW634" s="86">
        <v>125</v>
      </c>
      <c r="AX634" s="84" t="s">
        <v>68</v>
      </c>
      <c r="AY634" s="84" t="s">
        <v>68</v>
      </c>
      <c r="AZ634" s="84" t="s">
        <v>68</v>
      </c>
      <c r="BA634" s="84" t="s">
        <v>68</v>
      </c>
      <c r="BB634" s="84" t="s">
        <v>68</v>
      </c>
      <c r="BC634" s="84" t="s">
        <v>125</v>
      </c>
      <c r="BD634" s="84" t="s">
        <v>74</v>
      </c>
      <c r="BE634" s="84" t="s">
        <v>93</v>
      </c>
      <c r="BF634" s="84" t="s">
        <v>122</v>
      </c>
      <c r="BG634" s="84" t="s">
        <v>69</v>
      </c>
      <c r="BH634" s="92" t="s">
        <v>5351</v>
      </c>
      <c r="BI634" s="84" t="s">
        <v>122</v>
      </c>
      <c r="BJ634" s="84" t="s">
        <v>5352</v>
      </c>
      <c r="BK634" s="84" t="s">
        <v>75</v>
      </c>
      <c r="BL634" s="84" t="s">
        <v>122</v>
      </c>
      <c r="BM634" s="84" t="s">
        <v>74</v>
      </c>
      <c r="BN634" s="84" t="s">
        <v>70</v>
      </c>
      <c r="BO634" s="84" t="s">
        <v>71</v>
      </c>
      <c r="BP634" s="84" t="s">
        <v>122</v>
      </c>
      <c r="BQ634" s="84" t="s">
        <v>163</v>
      </c>
    </row>
    <row r="635" spans="1:69" ht="14.4" x14ac:dyDescent="0.3">
      <c r="A635" s="40" t="str">
        <f t="shared" si="295"/>
        <v>2025-09-07</v>
      </c>
      <c r="B635" s="40" t="str">
        <f t="shared" si="296"/>
        <v>SYD</v>
      </c>
      <c r="C635" s="39" t="str">
        <f t="shared" si="297"/>
        <v>98812563600</v>
      </c>
      <c r="D635" s="41" t="str">
        <f t="shared" si="298"/>
        <v>PKR253263874</v>
      </c>
      <c r="E635" s="41" t="str">
        <f t="shared" si="299"/>
        <v>596421468174</v>
      </c>
      <c r="F635" s="39" t="str">
        <f t="shared" si="300"/>
        <v>2254225</v>
      </c>
      <c r="G635" s="39" t="str">
        <f t="shared" si="301"/>
        <v>WISE EXPRESS LOGISTICS PTY LTD</v>
      </c>
      <c r="H635" s="41" t="str">
        <f t="shared" si="302"/>
        <v>장양숙</v>
      </c>
      <c r="I635" s="39" t="str">
        <f t="shared" si="303"/>
        <v>59749</v>
      </c>
      <c r="J635" s="52" t="str">
        <f t="shared" si="304"/>
        <v/>
      </c>
      <c r="K635" s="75">
        <f t="shared" si="305"/>
        <v>1</v>
      </c>
      <c r="L635" s="76">
        <f t="shared" si="306"/>
        <v>5.4</v>
      </c>
      <c r="M635" s="76">
        <f t="shared" si="307"/>
        <v>1E-3</v>
      </c>
      <c r="N635" s="76">
        <f t="shared" si="308"/>
        <v>5.5</v>
      </c>
      <c r="O635" s="42">
        <f t="shared" si="309"/>
        <v>5.5</v>
      </c>
      <c r="P635" s="39" t="str">
        <f t="shared" si="310"/>
        <v>일반(목록배제,Normal-Manifest Exception)</v>
      </c>
      <c r="Q635" s="72">
        <f t="shared" si="311"/>
        <v>125</v>
      </c>
      <c r="R635" s="43" t="str">
        <f t="shared" si="312"/>
        <v>OZ602</v>
      </c>
      <c r="S635" s="82" t="str">
        <f t="shared" si="313"/>
        <v/>
      </c>
      <c r="T635" s="40">
        <f t="shared" si="314"/>
        <v>45907</v>
      </c>
      <c r="U635" s="44">
        <v>2500</v>
      </c>
      <c r="V635" s="44">
        <f t="shared" si="315"/>
        <v>100</v>
      </c>
      <c r="W635" s="77">
        <f t="shared" si="316"/>
        <v>2600</v>
      </c>
      <c r="X635" s="78">
        <f t="shared" si="317"/>
        <v>0</v>
      </c>
      <c r="Y635" s="44" cm="1">
        <f t="array" ref="Y635">_xlfn.IFNA(_xlfn.IFS(AND(Q635&gt;=2000, Q635&lt;3000), 10000, AND(Q635&gt;=3000, Q635&lt;4000), 15000, AND(Q635&gt;=4000, Q635&lt;5000), 20000, AND(Q635&gt;=5000), 25000),0)</f>
        <v>0</v>
      </c>
      <c r="Z635" s="91">
        <f t="shared" si="318"/>
        <v>300</v>
      </c>
      <c r="AA635" s="44">
        <f t="shared" si="319"/>
        <v>0</v>
      </c>
      <c r="AB635" s="44"/>
      <c r="AC635" s="44"/>
      <c r="AD635" s="44"/>
      <c r="AE635" s="44">
        <f>VLOOKUP(O635,정산업데이트!$A$6:$B$12,2,10)</f>
        <v>1000</v>
      </c>
      <c r="AF635" s="44"/>
      <c r="AG635" s="79">
        <f t="shared" si="320"/>
        <v>1300</v>
      </c>
      <c r="AH635" s="80">
        <f t="shared" si="321"/>
        <v>3900</v>
      </c>
      <c r="AI635" s="93"/>
      <c r="AJ635" s="84" t="s">
        <v>5314</v>
      </c>
      <c r="AK635" s="84" t="s">
        <v>73</v>
      </c>
      <c r="AL635" s="84" t="s">
        <v>5315</v>
      </c>
      <c r="AM635" s="84" t="s">
        <v>5353</v>
      </c>
      <c r="AN635" s="84" t="s">
        <v>247</v>
      </c>
      <c r="AO635" s="84" t="s">
        <v>248</v>
      </c>
      <c r="AP635" s="84" t="s">
        <v>862</v>
      </c>
      <c r="AQ635" s="84" t="s">
        <v>122</v>
      </c>
      <c r="AR635" s="85">
        <v>1</v>
      </c>
      <c r="AS635" s="86">
        <v>5.4</v>
      </c>
      <c r="AT635" s="86">
        <v>1E-3</v>
      </c>
      <c r="AU635" s="86">
        <v>5.5</v>
      </c>
      <c r="AV635" s="84" t="s">
        <v>8</v>
      </c>
      <c r="AW635" s="86">
        <v>125</v>
      </c>
      <c r="AX635" s="84" t="s">
        <v>68</v>
      </c>
      <c r="AY635" s="84" t="s">
        <v>68</v>
      </c>
      <c r="AZ635" s="84" t="s">
        <v>68</v>
      </c>
      <c r="BA635" s="84" t="s">
        <v>68</v>
      </c>
      <c r="BB635" s="84" t="s">
        <v>68</v>
      </c>
      <c r="BC635" s="84" t="s">
        <v>125</v>
      </c>
      <c r="BD635" s="84" t="s">
        <v>74</v>
      </c>
      <c r="BE635" s="84" t="s">
        <v>93</v>
      </c>
      <c r="BF635" s="84" t="s">
        <v>122</v>
      </c>
      <c r="BG635" s="84" t="s">
        <v>69</v>
      </c>
      <c r="BH635" s="92" t="s">
        <v>5354</v>
      </c>
      <c r="BI635" s="84" t="s">
        <v>122</v>
      </c>
      <c r="BJ635" s="84" t="s">
        <v>5355</v>
      </c>
      <c r="BK635" s="84" t="s">
        <v>75</v>
      </c>
      <c r="BL635" s="84" t="s">
        <v>122</v>
      </c>
      <c r="BM635" s="84" t="s">
        <v>74</v>
      </c>
      <c r="BN635" s="84" t="s">
        <v>70</v>
      </c>
      <c r="BO635" s="84" t="s">
        <v>71</v>
      </c>
      <c r="BP635" s="84" t="s">
        <v>122</v>
      </c>
      <c r="BQ635" s="84" t="s">
        <v>163</v>
      </c>
    </row>
    <row r="636" spans="1:69" ht="14.4" x14ac:dyDescent="0.3">
      <c r="A636" s="40" t="str">
        <f t="shared" si="295"/>
        <v>2025-09-07</v>
      </c>
      <c r="B636" s="40" t="str">
        <f t="shared" si="296"/>
        <v>SYD</v>
      </c>
      <c r="C636" s="39" t="str">
        <f t="shared" si="297"/>
        <v>98812563600</v>
      </c>
      <c r="D636" s="41" t="str">
        <f t="shared" si="298"/>
        <v>PKR253251023</v>
      </c>
      <c r="E636" s="41" t="str">
        <f t="shared" si="299"/>
        <v>596421467544</v>
      </c>
      <c r="F636" s="39" t="str">
        <f t="shared" si="300"/>
        <v>2254225</v>
      </c>
      <c r="G636" s="39" t="str">
        <f t="shared" si="301"/>
        <v>WISE EXPRESS LOGISTICS PTY LTD</v>
      </c>
      <c r="H636" s="41" t="str">
        <f t="shared" si="302"/>
        <v>정해원</v>
      </c>
      <c r="I636" s="39" t="str">
        <f t="shared" si="303"/>
        <v>12821</v>
      </c>
      <c r="J636" s="52" t="str">
        <f t="shared" si="304"/>
        <v/>
      </c>
      <c r="K636" s="75">
        <f t="shared" si="305"/>
        <v>1</v>
      </c>
      <c r="L636" s="76">
        <f t="shared" si="306"/>
        <v>0.75</v>
      </c>
      <c r="M636" s="76">
        <f t="shared" si="307"/>
        <v>1E-3</v>
      </c>
      <c r="N636" s="76">
        <f t="shared" si="308"/>
        <v>0.8</v>
      </c>
      <c r="O636" s="42">
        <f t="shared" si="309"/>
        <v>1</v>
      </c>
      <c r="P636" s="39" t="str">
        <f t="shared" si="310"/>
        <v>일반(목록배제,Normal-Manifest Exception)</v>
      </c>
      <c r="Q636" s="72">
        <f t="shared" si="311"/>
        <v>60</v>
      </c>
      <c r="R636" s="43" t="str">
        <f t="shared" si="312"/>
        <v>OZ602</v>
      </c>
      <c r="S636" s="82" t="str">
        <f t="shared" si="313"/>
        <v/>
      </c>
      <c r="T636" s="40">
        <f t="shared" si="314"/>
        <v>45907</v>
      </c>
      <c r="U636" s="44">
        <v>2500</v>
      </c>
      <c r="V636" s="44">
        <f t="shared" si="315"/>
        <v>0</v>
      </c>
      <c r="W636" s="77">
        <f t="shared" si="316"/>
        <v>2500</v>
      </c>
      <c r="X636" s="78">
        <f t="shared" si="317"/>
        <v>0</v>
      </c>
      <c r="Y636" s="44" cm="1">
        <f t="array" ref="Y636">_xlfn.IFNA(_xlfn.IFS(AND(Q636&gt;=2000, Q636&lt;3000), 10000, AND(Q636&gt;=3000, Q636&lt;4000), 15000, AND(Q636&gt;=4000, Q636&lt;5000), 20000, AND(Q636&gt;=5000), 25000),0)</f>
        <v>0</v>
      </c>
      <c r="Z636" s="91">
        <f t="shared" si="318"/>
        <v>300</v>
      </c>
      <c r="AA636" s="44">
        <f t="shared" si="319"/>
        <v>0</v>
      </c>
      <c r="AB636" s="44"/>
      <c r="AC636" s="44"/>
      <c r="AD636" s="44"/>
      <c r="AE636" s="44">
        <f>VLOOKUP(O636,정산업데이트!$A$6:$B$12,2,10)</f>
        <v>0</v>
      </c>
      <c r="AF636" s="44"/>
      <c r="AG636" s="79">
        <f t="shared" si="320"/>
        <v>300</v>
      </c>
      <c r="AH636" s="80">
        <f t="shared" si="321"/>
        <v>2800</v>
      </c>
      <c r="AI636" s="93"/>
      <c r="AJ636" s="84" t="s">
        <v>5314</v>
      </c>
      <c r="AK636" s="84" t="s">
        <v>73</v>
      </c>
      <c r="AL636" s="84" t="s">
        <v>5315</v>
      </c>
      <c r="AM636" s="84" t="s">
        <v>5356</v>
      </c>
      <c r="AN636" s="84" t="s">
        <v>824</v>
      </c>
      <c r="AO636" s="84" t="s">
        <v>4274</v>
      </c>
      <c r="AP636" s="84" t="s">
        <v>822</v>
      </c>
      <c r="AQ636" s="84" t="s">
        <v>122</v>
      </c>
      <c r="AR636" s="85">
        <v>1</v>
      </c>
      <c r="AS636" s="86">
        <v>0.75</v>
      </c>
      <c r="AT636" s="86">
        <v>1E-3</v>
      </c>
      <c r="AU636" s="86">
        <v>0.8</v>
      </c>
      <c r="AV636" s="84" t="s">
        <v>8</v>
      </c>
      <c r="AW636" s="86">
        <v>60</v>
      </c>
      <c r="AX636" s="84" t="s">
        <v>68</v>
      </c>
      <c r="AY636" s="84" t="s">
        <v>68</v>
      </c>
      <c r="AZ636" s="84" t="s">
        <v>68</v>
      </c>
      <c r="BA636" s="84" t="s">
        <v>68</v>
      </c>
      <c r="BB636" s="84" t="s">
        <v>68</v>
      </c>
      <c r="BC636" s="84" t="s">
        <v>125</v>
      </c>
      <c r="BD636" s="84" t="s">
        <v>74</v>
      </c>
      <c r="BE636" s="84" t="s">
        <v>78</v>
      </c>
      <c r="BF636" s="84" t="s">
        <v>122</v>
      </c>
      <c r="BG636" s="84" t="s">
        <v>69</v>
      </c>
      <c r="BH636" s="92" t="s">
        <v>5357</v>
      </c>
      <c r="BI636" s="84" t="s">
        <v>122</v>
      </c>
      <c r="BJ636" s="84" t="s">
        <v>5358</v>
      </c>
      <c r="BK636" s="84" t="s">
        <v>75</v>
      </c>
      <c r="BL636" s="84" t="s">
        <v>122</v>
      </c>
      <c r="BM636" s="84" t="s">
        <v>74</v>
      </c>
      <c r="BN636" s="84" t="s">
        <v>70</v>
      </c>
      <c r="BO636" s="84" t="s">
        <v>71</v>
      </c>
      <c r="BP636" s="84" t="s">
        <v>122</v>
      </c>
      <c r="BQ636" s="84" t="s">
        <v>163</v>
      </c>
    </row>
    <row r="637" spans="1:69" ht="14.4" x14ac:dyDescent="0.3">
      <c r="A637" s="40" t="str">
        <f t="shared" si="295"/>
        <v>2025-09-07</v>
      </c>
      <c r="B637" s="40" t="str">
        <f t="shared" si="296"/>
        <v>SYD</v>
      </c>
      <c r="C637" s="39" t="str">
        <f t="shared" si="297"/>
        <v>98812563600</v>
      </c>
      <c r="D637" s="41" t="str">
        <f t="shared" si="298"/>
        <v>PKR253251024</v>
      </c>
      <c r="E637" s="41" t="str">
        <f t="shared" si="299"/>
        <v>596421467555</v>
      </c>
      <c r="F637" s="39" t="str">
        <f t="shared" si="300"/>
        <v>2254225</v>
      </c>
      <c r="G637" s="39" t="str">
        <f t="shared" si="301"/>
        <v>WISE EXPRESS LOGISTICS PTY LTD</v>
      </c>
      <c r="H637" s="41" t="str">
        <f t="shared" si="302"/>
        <v>최미례</v>
      </c>
      <c r="I637" s="39" t="str">
        <f t="shared" si="303"/>
        <v>08773</v>
      </c>
      <c r="J637" s="52" t="str">
        <f t="shared" si="304"/>
        <v/>
      </c>
      <c r="K637" s="75">
        <f t="shared" si="305"/>
        <v>1</v>
      </c>
      <c r="L637" s="76">
        <f t="shared" si="306"/>
        <v>0.5</v>
      </c>
      <c r="M637" s="76">
        <f t="shared" si="307"/>
        <v>1E-3</v>
      </c>
      <c r="N637" s="76">
        <f t="shared" si="308"/>
        <v>0.5</v>
      </c>
      <c r="O637" s="42">
        <f t="shared" si="309"/>
        <v>0.5</v>
      </c>
      <c r="P637" s="39" t="str">
        <f t="shared" si="310"/>
        <v>일반(목록배제,Normal-Manifest Exception)</v>
      </c>
      <c r="Q637" s="72">
        <f t="shared" si="311"/>
        <v>40</v>
      </c>
      <c r="R637" s="43" t="str">
        <f t="shared" si="312"/>
        <v>OZ602</v>
      </c>
      <c r="S637" s="82" t="str">
        <f t="shared" si="313"/>
        <v/>
      </c>
      <c r="T637" s="40">
        <f t="shared" si="314"/>
        <v>45907</v>
      </c>
      <c r="U637" s="44">
        <v>2500</v>
      </c>
      <c r="V637" s="44">
        <f t="shared" si="315"/>
        <v>0</v>
      </c>
      <c r="W637" s="77">
        <f t="shared" si="316"/>
        <v>2500</v>
      </c>
      <c r="X637" s="78">
        <f t="shared" si="317"/>
        <v>0</v>
      </c>
      <c r="Y637" s="44" cm="1">
        <f t="array" ref="Y637">_xlfn.IFNA(_xlfn.IFS(AND(Q637&gt;=2000, Q637&lt;3000), 10000, AND(Q637&gt;=3000, Q637&lt;4000), 15000, AND(Q637&gt;=4000, Q637&lt;5000), 20000, AND(Q637&gt;=5000), 25000),0)</f>
        <v>0</v>
      </c>
      <c r="Z637" s="91">
        <f t="shared" si="318"/>
        <v>300</v>
      </c>
      <c r="AA637" s="44">
        <f t="shared" si="319"/>
        <v>0</v>
      </c>
      <c r="AB637" s="44"/>
      <c r="AC637" s="44"/>
      <c r="AD637" s="44"/>
      <c r="AE637" s="44">
        <f>VLOOKUP(O637,정산업데이트!$A$6:$B$12,2,10)</f>
        <v>0</v>
      </c>
      <c r="AF637" s="44"/>
      <c r="AG637" s="79">
        <f t="shared" si="320"/>
        <v>300</v>
      </c>
      <c r="AH637" s="80">
        <f t="shared" si="321"/>
        <v>2800</v>
      </c>
      <c r="AI637" s="93"/>
      <c r="AJ637" s="84" t="s">
        <v>5314</v>
      </c>
      <c r="AK637" s="84" t="s">
        <v>73</v>
      </c>
      <c r="AL637" s="84" t="s">
        <v>5315</v>
      </c>
      <c r="AM637" s="84" t="s">
        <v>5359</v>
      </c>
      <c r="AN637" s="84" t="s">
        <v>4278</v>
      </c>
      <c r="AO637" s="84" t="s">
        <v>4279</v>
      </c>
      <c r="AP637" s="84" t="s">
        <v>505</v>
      </c>
      <c r="AQ637" s="84" t="s">
        <v>122</v>
      </c>
      <c r="AR637" s="85">
        <v>1</v>
      </c>
      <c r="AS637" s="86">
        <v>0.5</v>
      </c>
      <c r="AT637" s="86">
        <v>1E-3</v>
      </c>
      <c r="AU637" s="86">
        <v>0.5</v>
      </c>
      <c r="AV637" s="84" t="s">
        <v>8</v>
      </c>
      <c r="AW637" s="86">
        <v>40</v>
      </c>
      <c r="AX637" s="84" t="s">
        <v>68</v>
      </c>
      <c r="AY637" s="84" t="s">
        <v>68</v>
      </c>
      <c r="AZ637" s="84" t="s">
        <v>68</v>
      </c>
      <c r="BA637" s="84" t="s">
        <v>68</v>
      </c>
      <c r="BB637" s="84" t="s">
        <v>68</v>
      </c>
      <c r="BC637" s="84" t="s">
        <v>125</v>
      </c>
      <c r="BD637" s="84" t="s">
        <v>74</v>
      </c>
      <c r="BE637" s="84" t="s">
        <v>78</v>
      </c>
      <c r="BF637" s="84" t="s">
        <v>122</v>
      </c>
      <c r="BG637" s="84" t="s">
        <v>69</v>
      </c>
      <c r="BH637" s="92" t="s">
        <v>5360</v>
      </c>
      <c r="BI637" s="84" t="s">
        <v>122</v>
      </c>
      <c r="BJ637" s="84" t="s">
        <v>5361</v>
      </c>
      <c r="BK637" s="84" t="s">
        <v>75</v>
      </c>
      <c r="BL637" s="84" t="s">
        <v>122</v>
      </c>
      <c r="BM637" s="84" t="s">
        <v>74</v>
      </c>
      <c r="BN637" s="84" t="s">
        <v>70</v>
      </c>
      <c r="BO637" s="84" t="s">
        <v>71</v>
      </c>
      <c r="BP637" s="84" t="s">
        <v>122</v>
      </c>
      <c r="BQ637" s="84" t="s">
        <v>163</v>
      </c>
    </row>
    <row r="638" spans="1:69" ht="14.4" x14ac:dyDescent="0.3">
      <c r="A638" s="40" t="str">
        <f t="shared" si="295"/>
        <v>2025-09-07</v>
      </c>
      <c r="B638" s="40" t="str">
        <f t="shared" si="296"/>
        <v>SYD</v>
      </c>
      <c r="C638" s="39" t="str">
        <f t="shared" si="297"/>
        <v>98812563600</v>
      </c>
      <c r="D638" s="41" t="str">
        <f t="shared" si="298"/>
        <v>PKR253251026</v>
      </c>
      <c r="E638" s="41" t="str">
        <f t="shared" si="299"/>
        <v>596421467566</v>
      </c>
      <c r="F638" s="39" t="str">
        <f t="shared" si="300"/>
        <v>2254225</v>
      </c>
      <c r="G638" s="39" t="str">
        <f t="shared" si="301"/>
        <v>WISE EXPRESS LOGISTICS PTY LTD</v>
      </c>
      <c r="H638" s="41" t="str">
        <f t="shared" si="302"/>
        <v>이순자</v>
      </c>
      <c r="I638" s="39" t="str">
        <f t="shared" si="303"/>
        <v>42464</v>
      </c>
      <c r="J638" s="52" t="str">
        <f t="shared" si="304"/>
        <v/>
      </c>
      <c r="K638" s="75">
        <f t="shared" si="305"/>
        <v>1</v>
      </c>
      <c r="L638" s="76">
        <f t="shared" si="306"/>
        <v>0.5</v>
      </c>
      <c r="M638" s="76">
        <f t="shared" si="307"/>
        <v>1E-3</v>
      </c>
      <c r="N638" s="76">
        <f t="shared" si="308"/>
        <v>0.5</v>
      </c>
      <c r="O638" s="42">
        <f t="shared" si="309"/>
        <v>0.5</v>
      </c>
      <c r="P638" s="39" t="str">
        <f t="shared" si="310"/>
        <v>일반(목록배제,Normal-Manifest Exception)</v>
      </c>
      <c r="Q638" s="72">
        <f t="shared" si="311"/>
        <v>30</v>
      </c>
      <c r="R638" s="43" t="str">
        <f t="shared" si="312"/>
        <v>OZ602</v>
      </c>
      <c r="S638" s="82" t="str">
        <f t="shared" si="313"/>
        <v/>
      </c>
      <c r="T638" s="40">
        <f t="shared" si="314"/>
        <v>45907</v>
      </c>
      <c r="U638" s="44">
        <v>2500</v>
      </c>
      <c r="V638" s="44">
        <f t="shared" si="315"/>
        <v>0</v>
      </c>
      <c r="W638" s="77">
        <f t="shared" si="316"/>
        <v>2500</v>
      </c>
      <c r="X638" s="78">
        <f t="shared" si="317"/>
        <v>0</v>
      </c>
      <c r="Y638" s="44" cm="1">
        <f t="array" ref="Y638">_xlfn.IFNA(_xlfn.IFS(AND(Q638&gt;=2000, Q638&lt;3000), 10000, AND(Q638&gt;=3000, Q638&lt;4000), 15000, AND(Q638&gt;=4000, Q638&lt;5000), 20000, AND(Q638&gt;=5000), 25000),0)</f>
        <v>0</v>
      </c>
      <c r="Z638" s="91">
        <f t="shared" si="318"/>
        <v>300</v>
      </c>
      <c r="AA638" s="44">
        <f t="shared" si="319"/>
        <v>0</v>
      </c>
      <c r="AB638" s="44"/>
      <c r="AC638" s="44"/>
      <c r="AD638" s="44"/>
      <c r="AE638" s="44">
        <f>VLOOKUP(O638,정산업데이트!$A$6:$B$12,2,10)</f>
        <v>0</v>
      </c>
      <c r="AF638" s="44"/>
      <c r="AG638" s="79">
        <f t="shared" si="320"/>
        <v>300</v>
      </c>
      <c r="AH638" s="80">
        <f t="shared" si="321"/>
        <v>2800</v>
      </c>
      <c r="AI638" s="93"/>
      <c r="AJ638" s="84" t="s">
        <v>5314</v>
      </c>
      <c r="AK638" s="84" t="s">
        <v>73</v>
      </c>
      <c r="AL638" s="84" t="s">
        <v>5315</v>
      </c>
      <c r="AM638" s="84" t="s">
        <v>5362</v>
      </c>
      <c r="AN638" s="84" t="s">
        <v>438</v>
      </c>
      <c r="AO638" s="84" t="s">
        <v>4286</v>
      </c>
      <c r="AP638" s="84" t="s">
        <v>1152</v>
      </c>
      <c r="AQ638" s="84" t="s">
        <v>122</v>
      </c>
      <c r="AR638" s="85">
        <v>1</v>
      </c>
      <c r="AS638" s="86">
        <v>0.5</v>
      </c>
      <c r="AT638" s="86">
        <v>1E-3</v>
      </c>
      <c r="AU638" s="86">
        <v>0.5</v>
      </c>
      <c r="AV638" s="84" t="s">
        <v>8</v>
      </c>
      <c r="AW638" s="86">
        <v>30</v>
      </c>
      <c r="AX638" s="84" t="s">
        <v>68</v>
      </c>
      <c r="AY638" s="84" t="s">
        <v>68</v>
      </c>
      <c r="AZ638" s="84" t="s">
        <v>68</v>
      </c>
      <c r="BA638" s="84" t="s">
        <v>68</v>
      </c>
      <c r="BB638" s="84" t="s">
        <v>68</v>
      </c>
      <c r="BC638" s="84" t="s">
        <v>125</v>
      </c>
      <c r="BD638" s="84" t="s">
        <v>74</v>
      </c>
      <c r="BE638" s="84" t="s">
        <v>78</v>
      </c>
      <c r="BF638" s="84" t="s">
        <v>122</v>
      </c>
      <c r="BG638" s="84" t="s">
        <v>69</v>
      </c>
      <c r="BH638" s="92" t="s">
        <v>5363</v>
      </c>
      <c r="BI638" s="84" t="s">
        <v>122</v>
      </c>
      <c r="BJ638" s="84" t="s">
        <v>5364</v>
      </c>
      <c r="BK638" s="84" t="s">
        <v>75</v>
      </c>
      <c r="BL638" s="84" t="s">
        <v>122</v>
      </c>
      <c r="BM638" s="84" t="s">
        <v>74</v>
      </c>
      <c r="BN638" s="84" t="s">
        <v>70</v>
      </c>
      <c r="BO638" s="84" t="s">
        <v>71</v>
      </c>
      <c r="BP638" s="84" t="s">
        <v>122</v>
      </c>
      <c r="BQ638" s="84" t="s">
        <v>163</v>
      </c>
    </row>
    <row r="639" spans="1:69" ht="14.4" customHeight="1" x14ac:dyDescent="0.3">
      <c r="A639" s="40" t="str">
        <f t="shared" si="295"/>
        <v>2025-09-07</v>
      </c>
      <c r="B639" s="40" t="str">
        <f t="shared" si="296"/>
        <v>SYD</v>
      </c>
      <c r="C639" s="39" t="str">
        <f t="shared" si="297"/>
        <v>98812563600</v>
      </c>
      <c r="D639" s="41" t="str">
        <f t="shared" si="298"/>
        <v>PKR253251027</v>
      </c>
      <c r="E639" s="41" t="str">
        <f t="shared" si="299"/>
        <v>596421467570</v>
      </c>
      <c r="F639" s="39" t="str">
        <f t="shared" si="300"/>
        <v>2254225</v>
      </c>
      <c r="G639" s="39" t="str">
        <f t="shared" si="301"/>
        <v>WISE EXPRESS LOGISTICS PTY LTD</v>
      </c>
      <c r="H639" s="41" t="str">
        <f t="shared" si="302"/>
        <v>박준근</v>
      </c>
      <c r="I639" s="39" t="str">
        <f t="shared" si="303"/>
        <v>14042</v>
      </c>
      <c r="J639" s="52" t="str">
        <f t="shared" si="304"/>
        <v/>
      </c>
      <c r="K639" s="75">
        <f t="shared" si="305"/>
        <v>1</v>
      </c>
      <c r="L639" s="76">
        <f t="shared" si="306"/>
        <v>1.5</v>
      </c>
      <c r="M639" s="76">
        <f t="shared" si="307"/>
        <v>1E-3</v>
      </c>
      <c r="N639" s="76">
        <f t="shared" si="308"/>
        <v>1.5</v>
      </c>
      <c r="O639" s="42">
        <f t="shared" si="309"/>
        <v>1.5</v>
      </c>
      <c r="P639" s="39" t="str">
        <f t="shared" si="310"/>
        <v>일반(목록배제,Normal-Manifest Exception)</v>
      </c>
      <c r="Q639" s="72">
        <f t="shared" si="311"/>
        <v>120</v>
      </c>
      <c r="R639" s="43" t="str">
        <f t="shared" si="312"/>
        <v>OZ602</v>
      </c>
      <c r="S639" s="82" t="str">
        <f t="shared" si="313"/>
        <v/>
      </c>
      <c r="T639" s="40">
        <f t="shared" si="314"/>
        <v>45907</v>
      </c>
      <c r="U639" s="44">
        <v>2500</v>
      </c>
      <c r="V639" s="44">
        <f t="shared" si="315"/>
        <v>0</v>
      </c>
      <c r="W639" s="77">
        <f t="shared" si="316"/>
        <v>2500</v>
      </c>
      <c r="X639" s="78">
        <f t="shared" si="317"/>
        <v>0</v>
      </c>
      <c r="Y639" s="44" cm="1">
        <f t="array" ref="Y639">_xlfn.IFNA(_xlfn.IFS(AND(Q639&gt;=2000, Q639&lt;3000), 10000, AND(Q639&gt;=3000, Q639&lt;4000), 15000, AND(Q639&gt;=4000, Q639&lt;5000), 20000, AND(Q639&gt;=5000), 25000),0)</f>
        <v>0</v>
      </c>
      <c r="Z639" s="91">
        <f t="shared" si="318"/>
        <v>300</v>
      </c>
      <c r="AA639" s="44">
        <f t="shared" si="319"/>
        <v>0</v>
      </c>
      <c r="AB639" s="44"/>
      <c r="AC639" s="44"/>
      <c r="AD639" s="44"/>
      <c r="AE639" s="44">
        <f>VLOOKUP(O639,정산업데이트!$A$6:$B$12,2,10)</f>
        <v>0</v>
      </c>
      <c r="AF639" s="44"/>
      <c r="AG639" s="79">
        <f t="shared" si="320"/>
        <v>300</v>
      </c>
      <c r="AH639" s="80">
        <f t="shared" si="321"/>
        <v>2800</v>
      </c>
      <c r="AI639" s="93"/>
      <c r="AJ639" s="84" t="s">
        <v>5314</v>
      </c>
      <c r="AK639" s="84" t="s">
        <v>73</v>
      </c>
      <c r="AL639" s="84" t="s">
        <v>5315</v>
      </c>
      <c r="AM639" s="84" t="s">
        <v>5365</v>
      </c>
      <c r="AN639" s="84" t="s">
        <v>428</v>
      </c>
      <c r="AO639" s="84" t="s">
        <v>429</v>
      </c>
      <c r="AP639" s="84" t="s">
        <v>470</v>
      </c>
      <c r="AQ639" s="84" t="s">
        <v>122</v>
      </c>
      <c r="AR639" s="85">
        <v>1</v>
      </c>
      <c r="AS639" s="86">
        <v>1.5</v>
      </c>
      <c r="AT639" s="86">
        <v>1E-3</v>
      </c>
      <c r="AU639" s="86">
        <v>1.5</v>
      </c>
      <c r="AV639" s="84" t="s">
        <v>8</v>
      </c>
      <c r="AW639" s="86">
        <v>120</v>
      </c>
      <c r="AX639" s="84" t="s">
        <v>68</v>
      </c>
      <c r="AY639" s="84" t="s">
        <v>68</v>
      </c>
      <c r="AZ639" s="84" t="s">
        <v>68</v>
      </c>
      <c r="BA639" s="84" t="s">
        <v>68</v>
      </c>
      <c r="BB639" s="84" t="s">
        <v>68</v>
      </c>
      <c r="BC639" s="84" t="s">
        <v>125</v>
      </c>
      <c r="BD639" s="84" t="s">
        <v>74</v>
      </c>
      <c r="BE639" s="84" t="s">
        <v>78</v>
      </c>
      <c r="BF639" s="84" t="s">
        <v>122</v>
      </c>
      <c r="BG639" s="84" t="s">
        <v>69</v>
      </c>
      <c r="BH639" s="92" t="s">
        <v>5366</v>
      </c>
      <c r="BI639" s="84" t="s">
        <v>122</v>
      </c>
      <c r="BJ639" s="84" t="s">
        <v>5367</v>
      </c>
      <c r="BK639" s="84" t="s">
        <v>75</v>
      </c>
      <c r="BL639" s="84" t="s">
        <v>122</v>
      </c>
      <c r="BM639" s="84" t="s">
        <v>74</v>
      </c>
      <c r="BN639" s="84" t="s">
        <v>70</v>
      </c>
      <c r="BO639" s="84" t="s">
        <v>71</v>
      </c>
      <c r="BP639" s="84" t="s">
        <v>122</v>
      </c>
      <c r="BQ639" s="84" t="s">
        <v>163</v>
      </c>
    </row>
    <row r="640" spans="1:69" ht="14.4" x14ac:dyDescent="0.3">
      <c r="A640" s="40" t="str">
        <f t="shared" si="295"/>
        <v>2025-09-07</v>
      </c>
      <c r="B640" s="40" t="str">
        <f t="shared" si="296"/>
        <v>SYD</v>
      </c>
      <c r="C640" s="39" t="str">
        <f t="shared" si="297"/>
        <v>98812563600</v>
      </c>
      <c r="D640" s="41" t="str">
        <f t="shared" si="298"/>
        <v>PKR253251028</v>
      </c>
      <c r="E640" s="41" t="str">
        <f t="shared" si="299"/>
        <v>596421467581</v>
      </c>
      <c r="F640" s="39" t="str">
        <f t="shared" si="300"/>
        <v>2254225</v>
      </c>
      <c r="G640" s="39" t="str">
        <f t="shared" si="301"/>
        <v>WISE EXPRESS LOGISTICS PTY LTD</v>
      </c>
      <c r="H640" s="41" t="str">
        <f t="shared" si="302"/>
        <v>이지은</v>
      </c>
      <c r="I640" s="39" t="str">
        <f t="shared" si="303"/>
        <v>12178</v>
      </c>
      <c r="J640" s="52" t="str">
        <f t="shared" si="304"/>
        <v/>
      </c>
      <c r="K640" s="75">
        <f t="shared" si="305"/>
        <v>1</v>
      </c>
      <c r="L640" s="76">
        <f t="shared" si="306"/>
        <v>1.5</v>
      </c>
      <c r="M640" s="76">
        <f t="shared" si="307"/>
        <v>1E-3</v>
      </c>
      <c r="N640" s="76">
        <f t="shared" si="308"/>
        <v>1.5</v>
      </c>
      <c r="O640" s="42">
        <f t="shared" si="309"/>
        <v>1.5</v>
      </c>
      <c r="P640" s="39" t="str">
        <f t="shared" si="310"/>
        <v>일반(목록배제,Normal-Manifest Exception)</v>
      </c>
      <c r="Q640" s="72">
        <f t="shared" si="311"/>
        <v>106</v>
      </c>
      <c r="R640" s="43" t="str">
        <f t="shared" si="312"/>
        <v>OZ602</v>
      </c>
      <c r="S640" s="82" t="str">
        <f t="shared" si="313"/>
        <v/>
      </c>
      <c r="T640" s="40">
        <f t="shared" si="314"/>
        <v>45907</v>
      </c>
      <c r="U640" s="44">
        <v>2500</v>
      </c>
      <c r="V640" s="44">
        <f t="shared" si="315"/>
        <v>0</v>
      </c>
      <c r="W640" s="77">
        <f t="shared" si="316"/>
        <v>2500</v>
      </c>
      <c r="X640" s="78">
        <f t="shared" si="317"/>
        <v>0</v>
      </c>
      <c r="Y640" s="44" cm="1">
        <f t="array" ref="Y640">_xlfn.IFNA(_xlfn.IFS(AND(Q640&gt;=2000, Q640&lt;3000), 10000, AND(Q640&gt;=3000, Q640&lt;4000), 15000, AND(Q640&gt;=4000, Q640&lt;5000), 20000, AND(Q640&gt;=5000), 25000),0)</f>
        <v>0</v>
      </c>
      <c r="Z640" s="91">
        <f t="shared" si="318"/>
        <v>300</v>
      </c>
      <c r="AA640" s="44">
        <f t="shared" si="319"/>
        <v>0</v>
      </c>
      <c r="AB640" s="44"/>
      <c r="AC640" s="44"/>
      <c r="AD640" s="44"/>
      <c r="AE640" s="44">
        <f>VLOOKUP(O640,정산업데이트!$A$6:$B$12,2,10)</f>
        <v>0</v>
      </c>
      <c r="AF640" s="44"/>
      <c r="AG640" s="79">
        <f t="shared" si="320"/>
        <v>300</v>
      </c>
      <c r="AH640" s="80">
        <f t="shared" si="321"/>
        <v>2800</v>
      </c>
      <c r="AI640" s="93"/>
      <c r="AJ640" s="84" t="s">
        <v>5314</v>
      </c>
      <c r="AK640" s="84" t="s">
        <v>73</v>
      </c>
      <c r="AL640" s="84" t="s">
        <v>5315</v>
      </c>
      <c r="AM640" s="84" t="s">
        <v>5368</v>
      </c>
      <c r="AN640" s="84" t="s">
        <v>384</v>
      </c>
      <c r="AO640" s="84" t="s">
        <v>5369</v>
      </c>
      <c r="AP640" s="84" t="s">
        <v>5370</v>
      </c>
      <c r="AQ640" s="84" t="s">
        <v>122</v>
      </c>
      <c r="AR640" s="85">
        <v>1</v>
      </c>
      <c r="AS640" s="86">
        <v>1.5</v>
      </c>
      <c r="AT640" s="86">
        <v>1E-3</v>
      </c>
      <c r="AU640" s="86">
        <v>1.5</v>
      </c>
      <c r="AV640" s="84" t="s">
        <v>8</v>
      </c>
      <c r="AW640" s="86">
        <v>106</v>
      </c>
      <c r="AX640" s="84" t="s">
        <v>68</v>
      </c>
      <c r="AY640" s="84" t="s">
        <v>68</v>
      </c>
      <c r="AZ640" s="84" t="s">
        <v>68</v>
      </c>
      <c r="BA640" s="84" t="s">
        <v>68</v>
      </c>
      <c r="BB640" s="84" t="s">
        <v>68</v>
      </c>
      <c r="BC640" s="84" t="s">
        <v>125</v>
      </c>
      <c r="BD640" s="84" t="s">
        <v>74</v>
      </c>
      <c r="BE640" s="84" t="s">
        <v>78</v>
      </c>
      <c r="BF640" s="84" t="s">
        <v>122</v>
      </c>
      <c r="BG640" s="84" t="s">
        <v>69</v>
      </c>
      <c r="BH640" s="92" t="s">
        <v>5371</v>
      </c>
      <c r="BI640" s="84" t="s">
        <v>122</v>
      </c>
      <c r="BJ640" s="84" t="s">
        <v>5372</v>
      </c>
      <c r="BK640" s="84" t="s">
        <v>75</v>
      </c>
      <c r="BL640" s="84" t="s">
        <v>122</v>
      </c>
      <c r="BM640" s="84" t="s">
        <v>74</v>
      </c>
      <c r="BN640" s="84" t="s">
        <v>70</v>
      </c>
      <c r="BO640" s="84" t="s">
        <v>71</v>
      </c>
      <c r="BP640" s="84" t="s">
        <v>122</v>
      </c>
      <c r="BQ640" s="84" t="s">
        <v>163</v>
      </c>
    </row>
    <row r="641" spans="1:69" ht="14.4" x14ac:dyDescent="0.3">
      <c r="A641" s="40" t="str">
        <f t="shared" si="295"/>
        <v>2025-09-07</v>
      </c>
      <c r="B641" s="40" t="str">
        <f t="shared" si="296"/>
        <v>SYD</v>
      </c>
      <c r="C641" s="39" t="str">
        <f t="shared" si="297"/>
        <v>98812563600</v>
      </c>
      <c r="D641" s="41" t="str">
        <f t="shared" si="298"/>
        <v>PKR253251029</v>
      </c>
      <c r="E641" s="41" t="str">
        <f t="shared" si="299"/>
        <v>596421467592</v>
      </c>
      <c r="F641" s="39" t="str">
        <f t="shared" si="300"/>
        <v>2254225</v>
      </c>
      <c r="G641" s="39" t="str">
        <f t="shared" si="301"/>
        <v>WISE EXPRESS LOGISTICS PTY LTD</v>
      </c>
      <c r="H641" s="41" t="str">
        <f t="shared" si="302"/>
        <v>이홍연</v>
      </c>
      <c r="I641" s="39" t="str">
        <f t="shared" si="303"/>
        <v>28547</v>
      </c>
      <c r="J641" s="52" t="str">
        <f t="shared" si="304"/>
        <v/>
      </c>
      <c r="K641" s="75">
        <f t="shared" si="305"/>
        <v>1</v>
      </c>
      <c r="L641" s="76">
        <f t="shared" si="306"/>
        <v>1.5</v>
      </c>
      <c r="M641" s="76">
        <f t="shared" si="307"/>
        <v>1E-3</v>
      </c>
      <c r="N641" s="76">
        <f t="shared" si="308"/>
        <v>1.5</v>
      </c>
      <c r="O641" s="42">
        <f t="shared" si="309"/>
        <v>1.5</v>
      </c>
      <c r="P641" s="39" t="str">
        <f t="shared" si="310"/>
        <v>일반(목록배제,Normal-Manifest Exception)</v>
      </c>
      <c r="Q641" s="72">
        <f t="shared" si="311"/>
        <v>90</v>
      </c>
      <c r="R641" s="43" t="str">
        <f t="shared" si="312"/>
        <v>OZ602</v>
      </c>
      <c r="S641" s="82" t="str">
        <f t="shared" si="313"/>
        <v/>
      </c>
      <c r="T641" s="40">
        <f t="shared" si="314"/>
        <v>45907</v>
      </c>
      <c r="U641" s="44">
        <v>2500</v>
      </c>
      <c r="V641" s="44">
        <f t="shared" si="315"/>
        <v>0</v>
      </c>
      <c r="W641" s="77">
        <f t="shared" si="316"/>
        <v>2500</v>
      </c>
      <c r="X641" s="78">
        <f t="shared" si="317"/>
        <v>0</v>
      </c>
      <c r="Y641" s="44" cm="1">
        <f t="array" ref="Y641">_xlfn.IFNA(_xlfn.IFS(AND(Q641&gt;=2000, Q641&lt;3000), 10000, AND(Q641&gt;=3000, Q641&lt;4000), 15000, AND(Q641&gt;=4000, Q641&lt;5000), 20000, AND(Q641&gt;=5000), 25000),0)</f>
        <v>0</v>
      </c>
      <c r="Z641" s="91">
        <f t="shared" si="318"/>
        <v>300</v>
      </c>
      <c r="AA641" s="44">
        <f t="shared" si="319"/>
        <v>0</v>
      </c>
      <c r="AB641" s="44"/>
      <c r="AC641" s="44"/>
      <c r="AD641" s="44"/>
      <c r="AE641" s="44">
        <f>VLOOKUP(O641,정산업데이트!$A$6:$B$12,2,10)</f>
        <v>0</v>
      </c>
      <c r="AF641" s="44"/>
      <c r="AG641" s="79">
        <f t="shared" si="320"/>
        <v>300</v>
      </c>
      <c r="AH641" s="80">
        <f t="shared" si="321"/>
        <v>2800</v>
      </c>
      <c r="AI641" s="93"/>
      <c r="AJ641" s="84" t="s">
        <v>5314</v>
      </c>
      <c r="AK641" s="84" t="s">
        <v>73</v>
      </c>
      <c r="AL641" s="84" t="s">
        <v>5315</v>
      </c>
      <c r="AM641" s="84" t="s">
        <v>5373</v>
      </c>
      <c r="AN641" s="84" t="s">
        <v>5374</v>
      </c>
      <c r="AO641" s="84" t="s">
        <v>5375</v>
      </c>
      <c r="AP641" s="84" t="s">
        <v>5376</v>
      </c>
      <c r="AQ641" s="84" t="s">
        <v>122</v>
      </c>
      <c r="AR641" s="85">
        <v>1</v>
      </c>
      <c r="AS641" s="86">
        <v>1.5</v>
      </c>
      <c r="AT641" s="86">
        <v>1E-3</v>
      </c>
      <c r="AU641" s="86">
        <v>1.5</v>
      </c>
      <c r="AV641" s="84" t="s">
        <v>8</v>
      </c>
      <c r="AW641" s="86">
        <v>90</v>
      </c>
      <c r="AX641" s="84" t="s">
        <v>68</v>
      </c>
      <c r="AY641" s="84" t="s">
        <v>68</v>
      </c>
      <c r="AZ641" s="84" t="s">
        <v>68</v>
      </c>
      <c r="BA641" s="84" t="s">
        <v>68</v>
      </c>
      <c r="BB641" s="84" t="s">
        <v>68</v>
      </c>
      <c r="BC641" s="84" t="s">
        <v>125</v>
      </c>
      <c r="BD641" s="84" t="s">
        <v>74</v>
      </c>
      <c r="BE641" s="84" t="s">
        <v>78</v>
      </c>
      <c r="BF641" s="84" t="s">
        <v>122</v>
      </c>
      <c r="BG641" s="84" t="s">
        <v>69</v>
      </c>
      <c r="BH641" s="92" t="s">
        <v>5377</v>
      </c>
      <c r="BI641" s="84" t="s">
        <v>122</v>
      </c>
      <c r="BJ641" s="84" t="s">
        <v>5378</v>
      </c>
      <c r="BK641" s="84" t="s">
        <v>75</v>
      </c>
      <c r="BL641" s="84" t="s">
        <v>122</v>
      </c>
      <c r="BM641" s="84" t="s">
        <v>74</v>
      </c>
      <c r="BN641" s="84" t="s">
        <v>70</v>
      </c>
      <c r="BO641" s="84" t="s">
        <v>71</v>
      </c>
      <c r="BP641" s="84" t="s">
        <v>122</v>
      </c>
      <c r="BQ641" s="84" t="s">
        <v>163</v>
      </c>
    </row>
    <row r="642" spans="1:69" ht="14.4" x14ac:dyDescent="0.3">
      <c r="A642" s="40" t="str">
        <f t="shared" si="295"/>
        <v>2025-09-07</v>
      </c>
      <c r="B642" s="40" t="str">
        <f t="shared" si="296"/>
        <v>SYD</v>
      </c>
      <c r="C642" s="39" t="str">
        <f t="shared" si="297"/>
        <v>98812563600</v>
      </c>
      <c r="D642" s="41" t="str">
        <f t="shared" si="298"/>
        <v>PKR253251030</v>
      </c>
      <c r="E642" s="41" t="str">
        <f t="shared" si="299"/>
        <v>596421467603</v>
      </c>
      <c r="F642" s="39" t="str">
        <f t="shared" si="300"/>
        <v>2254225</v>
      </c>
      <c r="G642" s="39" t="str">
        <f t="shared" si="301"/>
        <v>WISE EXPRESS LOGISTICS PTY LTD</v>
      </c>
      <c r="H642" s="41" t="str">
        <f t="shared" si="302"/>
        <v>김혜정</v>
      </c>
      <c r="I642" s="39" t="str">
        <f t="shared" si="303"/>
        <v>42450</v>
      </c>
      <c r="J642" s="52" t="str">
        <f t="shared" si="304"/>
        <v/>
      </c>
      <c r="K642" s="75">
        <f t="shared" si="305"/>
        <v>1</v>
      </c>
      <c r="L642" s="76">
        <f t="shared" si="306"/>
        <v>1.5</v>
      </c>
      <c r="M642" s="76">
        <f t="shared" si="307"/>
        <v>1E-3</v>
      </c>
      <c r="N642" s="76">
        <f t="shared" si="308"/>
        <v>1.5</v>
      </c>
      <c r="O642" s="42">
        <f t="shared" si="309"/>
        <v>1.5</v>
      </c>
      <c r="P642" s="39" t="str">
        <f t="shared" si="310"/>
        <v>일반(목록배제,Normal-Manifest Exception)</v>
      </c>
      <c r="Q642" s="72">
        <f t="shared" si="311"/>
        <v>91</v>
      </c>
      <c r="R642" s="43" t="str">
        <f t="shared" si="312"/>
        <v>OZ602</v>
      </c>
      <c r="S642" s="82" t="str">
        <f t="shared" si="313"/>
        <v/>
      </c>
      <c r="T642" s="40">
        <f t="shared" si="314"/>
        <v>45907</v>
      </c>
      <c r="U642" s="44">
        <v>2500</v>
      </c>
      <c r="V642" s="44">
        <f t="shared" si="315"/>
        <v>0</v>
      </c>
      <c r="W642" s="77">
        <f t="shared" si="316"/>
        <v>2500</v>
      </c>
      <c r="X642" s="78">
        <f t="shared" si="317"/>
        <v>0</v>
      </c>
      <c r="Y642" s="44" cm="1">
        <f t="array" ref="Y642">_xlfn.IFNA(_xlfn.IFS(AND(Q642&gt;=2000, Q642&lt;3000), 10000, AND(Q642&gt;=3000, Q642&lt;4000), 15000, AND(Q642&gt;=4000, Q642&lt;5000), 20000, AND(Q642&gt;=5000), 25000),0)</f>
        <v>0</v>
      </c>
      <c r="Z642" s="91">
        <f t="shared" si="318"/>
        <v>300</v>
      </c>
      <c r="AA642" s="44">
        <f t="shared" si="319"/>
        <v>0</v>
      </c>
      <c r="AB642" s="44"/>
      <c r="AC642" s="44"/>
      <c r="AD642" s="44"/>
      <c r="AE642" s="44">
        <f>VLOOKUP(O642,정산업데이트!$A$6:$B$12,2,10)</f>
        <v>0</v>
      </c>
      <c r="AF642" s="44"/>
      <c r="AG642" s="79">
        <f t="shared" si="320"/>
        <v>300</v>
      </c>
      <c r="AH642" s="80">
        <f t="shared" si="321"/>
        <v>2800</v>
      </c>
      <c r="AI642" s="93"/>
      <c r="AJ642" s="84" t="s">
        <v>5314</v>
      </c>
      <c r="AK642" s="84" t="s">
        <v>73</v>
      </c>
      <c r="AL642" s="84" t="s">
        <v>5315</v>
      </c>
      <c r="AM642" s="84" t="s">
        <v>5379</v>
      </c>
      <c r="AN642" s="84" t="s">
        <v>254</v>
      </c>
      <c r="AO642" s="84" t="s">
        <v>319</v>
      </c>
      <c r="AP642" s="84" t="s">
        <v>507</v>
      </c>
      <c r="AQ642" s="84" t="s">
        <v>122</v>
      </c>
      <c r="AR642" s="85">
        <v>1</v>
      </c>
      <c r="AS642" s="86">
        <v>1.5</v>
      </c>
      <c r="AT642" s="86">
        <v>1E-3</v>
      </c>
      <c r="AU642" s="86">
        <v>1.5</v>
      </c>
      <c r="AV642" s="84" t="s">
        <v>8</v>
      </c>
      <c r="AW642" s="86">
        <v>91</v>
      </c>
      <c r="AX642" s="84" t="s">
        <v>68</v>
      </c>
      <c r="AY642" s="84" t="s">
        <v>68</v>
      </c>
      <c r="AZ642" s="84" t="s">
        <v>68</v>
      </c>
      <c r="BA642" s="84" t="s">
        <v>68</v>
      </c>
      <c r="BB642" s="84" t="s">
        <v>68</v>
      </c>
      <c r="BC642" s="84" t="s">
        <v>125</v>
      </c>
      <c r="BD642" s="84" t="s">
        <v>74</v>
      </c>
      <c r="BE642" s="84" t="s">
        <v>78</v>
      </c>
      <c r="BF642" s="84" t="s">
        <v>122</v>
      </c>
      <c r="BG642" s="84" t="s">
        <v>69</v>
      </c>
      <c r="BH642" s="92" t="s">
        <v>5380</v>
      </c>
      <c r="BI642" s="84" t="s">
        <v>122</v>
      </c>
      <c r="BJ642" s="84" t="s">
        <v>5381</v>
      </c>
      <c r="BK642" s="84" t="s">
        <v>75</v>
      </c>
      <c r="BL642" s="84" t="s">
        <v>122</v>
      </c>
      <c r="BM642" s="84" t="s">
        <v>74</v>
      </c>
      <c r="BN642" s="84" t="s">
        <v>70</v>
      </c>
      <c r="BO642" s="84" t="s">
        <v>71</v>
      </c>
      <c r="BP642" s="84" t="s">
        <v>122</v>
      </c>
      <c r="BQ642" s="84" t="s">
        <v>163</v>
      </c>
    </row>
    <row r="643" spans="1:69" ht="14.4" x14ac:dyDescent="0.3">
      <c r="A643" s="40" t="str">
        <f t="shared" si="295"/>
        <v>2025-09-07</v>
      </c>
      <c r="B643" s="40" t="str">
        <f t="shared" si="296"/>
        <v>SYD</v>
      </c>
      <c r="C643" s="39" t="str">
        <f t="shared" si="297"/>
        <v>98812563600</v>
      </c>
      <c r="D643" s="41" t="str">
        <f t="shared" si="298"/>
        <v>PKR253251031</v>
      </c>
      <c r="E643" s="41" t="str">
        <f t="shared" si="299"/>
        <v>596421467614</v>
      </c>
      <c r="F643" s="39" t="str">
        <f t="shared" si="300"/>
        <v>2254225</v>
      </c>
      <c r="G643" s="39" t="str">
        <f t="shared" si="301"/>
        <v>WISE EXPRESS LOGISTICS PTY LTD</v>
      </c>
      <c r="H643" s="41" t="str">
        <f t="shared" si="302"/>
        <v>조미자</v>
      </c>
      <c r="I643" s="39" t="str">
        <f t="shared" si="303"/>
        <v>04526</v>
      </c>
      <c r="J643" s="52" t="str">
        <f t="shared" si="304"/>
        <v/>
      </c>
      <c r="K643" s="75">
        <f t="shared" si="305"/>
        <v>1</v>
      </c>
      <c r="L643" s="76">
        <f t="shared" si="306"/>
        <v>1.5</v>
      </c>
      <c r="M643" s="76">
        <f t="shared" si="307"/>
        <v>1E-3</v>
      </c>
      <c r="N643" s="76">
        <f t="shared" si="308"/>
        <v>1.5</v>
      </c>
      <c r="O643" s="42">
        <f t="shared" si="309"/>
        <v>1.5</v>
      </c>
      <c r="P643" s="39" t="str">
        <f t="shared" si="310"/>
        <v>일반(목록배제,Normal-Manifest Exception)</v>
      </c>
      <c r="Q643" s="72">
        <f t="shared" si="311"/>
        <v>120</v>
      </c>
      <c r="R643" s="43" t="str">
        <f t="shared" si="312"/>
        <v>OZ602</v>
      </c>
      <c r="S643" s="82" t="str">
        <f t="shared" si="313"/>
        <v/>
      </c>
      <c r="T643" s="40">
        <f t="shared" si="314"/>
        <v>45907</v>
      </c>
      <c r="U643" s="44">
        <v>2500</v>
      </c>
      <c r="V643" s="44">
        <f t="shared" si="315"/>
        <v>0</v>
      </c>
      <c r="W643" s="77">
        <f t="shared" si="316"/>
        <v>2500</v>
      </c>
      <c r="X643" s="78">
        <f t="shared" si="317"/>
        <v>0</v>
      </c>
      <c r="Y643" s="44" cm="1">
        <f t="array" ref="Y643">_xlfn.IFNA(_xlfn.IFS(AND(Q643&gt;=2000, Q643&lt;3000), 10000, AND(Q643&gt;=3000, Q643&lt;4000), 15000, AND(Q643&gt;=4000, Q643&lt;5000), 20000, AND(Q643&gt;=5000), 25000),0)</f>
        <v>0</v>
      </c>
      <c r="Z643" s="91">
        <f t="shared" si="318"/>
        <v>300</v>
      </c>
      <c r="AA643" s="44">
        <f t="shared" si="319"/>
        <v>0</v>
      </c>
      <c r="AB643" s="44"/>
      <c r="AC643" s="44"/>
      <c r="AD643" s="44"/>
      <c r="AE643" s="44">
        <f>VLOOKUP(O643,정산업데이트!$A$6:$B$12,2,10)</f>
        <v>0</v>
      </c>
      <c r="AF643" s="44"/>
      <c r="AG643" s="79">
        <f t="shared" si="320"/>
        <v>300</v>
      </c>
      <c r="AH643" s="80">
        <f t="shared" si="321"/>
        <v>2800</v>
      </c>
      <c r="AI643" s="93"/>
      <c r="AJ643" s="84" t="s">
        <v>5314</v>
      </c>
      <c r="AK643" s="84" t="s">
        <v>73</v>
      </c>
      <c r="AL643" s="84" t="s">
        <v>5315</v>
      </c>
      <c r="AM643" s="84" t="s">
        <v>5382</v>
      </c>
      <c r="AN643" s="84" t="s">
        <v>197</v>
      </c>
      <c r="AO643" s="84" t="s">
        <v>198</v>
      </c>
      <c r="AP643" s="84" t="s">
        <v>635</v>
      </c>
      <c r="AQ643" s="84" t="s">
        <v>122</v>
      </c>
      <c r="AR643" s="85">
        <v>1</v>
      </c>
      <c r="AS643" s="86">
        <v>1.5</v>
      </c>
      <c r="AT643" s="86">
        <v>1E-3</v>
      </c>
      <c r="AU643" s="86">
        <v>1.5</v>
      </c>
      <c r="AV643" s="84" t="s">
        <v>8</v>
      </c>
      <c r="AW643" s="86">
        <v>120</v>
      </c>
      <c r="AX643" s="84" t="s">
        <v>68</v>
      </c>
      <c r="AY643" s="84" t="s">
        <v>68</v>
      </c>
      <c r="AZ643" s="84" t="s">
        <v>68</v>
      </c>
      <c r="BA643" s="84" t="s">
        <v>68</v>
      </c>
      <c r="BB643" s="84" t="s">
        <v>68</v>
      </c>
      <c r="BC643" s="84" t="s">
        <v>125</v>
      </c>
      <c r="BD643" s="84" t="s">
        <v>74</v>
      </c>
      <c r="BE643" s="84" t="s">
        <v>78</v>
      </c>
      <c r="BF643" s="84" t="s">
        <v>122</v>
      </c>
      <c r="BG643" s="84" t="s">
        <v>69</v>
      </c>
      <c r="BH643" s="92" t="s">
        <v>5383</v>
      </c>
      <c r="BI643" s="84" t="s">
        <v>122</v>
      </c>
      <c r="BJ643" s="84" t="s">
        <v>5384</v>
      </c>
      <c r="BK643" s="84" t="s">
        <v>75</v>
      </c>
      <c r="BL643" s="84" t="s">
        <v>122</v>
      </c>
      <c r="BM643" s="84" t="s">
        <v>74</v>
      </c>
      <c r="BN643" s="84" t="s">
        <v>70</v>
      </c>
      <c r="BO643" s="84" t="s">
        <v>71</v>
      </c>
      <c r="BP643" s="84" t="s">
        <v>122</v>
      </c>
      <c r="BQ643" s="84" t="s">
        <v>163</v>
      </c>
    </row>
    <row r="644" spans="1:69" ht="14.4" x14ac:dyDescent="0.3">
      <c r="A644" s="40" t="str">
        <f t="shared" si="295"/>
        <v>2025-09-07</v>
      </c>
      <c r="B644" s="40" t="str">
        <f t="shared" si="296"/>
        <v>SYD</v>
      </c>
      <c r="C644" s="39" t="str">
        <f t="shared" si="297"/>
        <v>98812563600</v>
      </c>
      <c r="D644" s="41" t="str">
        <f t="shared" si="298"/>
        <v>PKR253251032</v>
      </c>
      <c r="E644" s="41" t="str">
        <f t="shared" si="299"/>
        <v>596421467625</v>
      </c>
      <c r="F644" s="39" t="str">
        <f t="shared" si="300"/>
        <v>2254225</v>
      </c>
      <c r="G644" s="39" t="str">
        <f t="shared" si="301"/>
        <v>WISE EXPRESS LOGISTICS PTY LTD</v>
      </c>
      <c r="H644" s="41" t="str">
        <f t="shared" si="302"/>
        <v>이인숙</v>
      </c>
      <c r="I644" s="39" t="str">
        <f t="shared" si="303"/>
        <v>52433</v>
      </c>
      <c r="J644" s="52" t="str">
        <f t="shared" si="304"/>
        <v/>
      </c>
      <c r="K644" s="75">
        <f t="shared" si="305"/>
        <v>1</v>
      </c>
      <c r="L644" s="76">
        <f t="shared" si="306"/>
        <v>1.5</v>
      </c>
      <c r="M644" s="76">
        <f t="shared" si="307"/>
        <v>1E-3</v>
      </c>
      <c r="N644" s="76">
        <f t="shared" si="308"/>
        <v>1.5</v>
      </c>
      <c r="O644" s="42">
        <f t="shared" si="309"/>
        <v>1.5</v>
      </c>
      <c r="P644" s="39" t="str">
        <f t="shared" si="310"/>
        <v>일반(목록배제,Normal-Manifest Exception)</v>
      </c>
      <c r="Q644" s="72">
        <f t="shared" si="311"/>
        <v>115</v>
      </c>
      <c r="R644" s="43" t="str">
        <f t="shared" si="312"/>
        <v>OZ602</v>
      </c>
      <c r="S644" s="82" t="str">
        <f t="shared" si="313"/>
        <v/>
      </c>
      <c r="T644" s="40">
        <f t="shared" si="314"/>
        <v>45907</v>
      </c>
      <c r="U644" s="44">
        <v>2500</v>
      </c>
      <c r="V644" s="44">
        <f t="shared" si="315"/>
        <v>0</v>
      </c>
      <c r="W644" s="77">
        <f t="shared" si="316"/>
        <v>2500</v>
      </c>
      <c r="X644" s="78">
        <f t="shared" si="317"/>
        <v>0</v>
      </c>
      <c r="Y644" s="44" cm="1">
        <f t="array" ref="Y644">_xlfn.IFNA(_xlfn.IFS(AND(Q644&gt;=2000, Q644&lt;3000), 10000, AND(Q644&gt;=3000, Q644&lt;4000), 15000, AND(Q644&gt;=4000, Q644&lt;5000), 20000, AND(Q644&gt;=5000), 25000),0)</f>
        <v>0</v>
      </c>
      <c r="Z644" s="91">
        <f t="shared" si="318"/>
        <v>300</v>
      </c>
      <c r="AA644" s="44">
        <f t="shared" si="319"/>
        <v>0</v>
      </c>
      <c r="AB644" s="44"/>
      <c r="AC644" s="44"/>
      <c r="AD644" s="44"/>
      <c r="AE644" s="44">
        <f>VLOOKUP(O644,정산업데이트!$A$6:$B$12,2,10)</f>
        <v>0</v>
      </c>
      <c r="AF644" s="44"/>
      <c r="AG644" s="79">
        <f t="shared" si="320"/>
        <v>300</v>
      </c>
      <c r="AH644" s="80">
        <f t="shared" si="321"/>
        <v>2800</v>
      </c>
      <c r="AI644" s="93"/>
      <c r="AJ644" s="84" t="s">
        <v>5314</v>
      </c>
      <c r="AK644" s="84" t="s">
        <v>73</v>
      </c>
      <c r="AL644" s="84" t="s">
        <v>5315</v>
      </c>
      <c r="AM644" s="84" t="s">
        <v>5385</v>
      </c>
      <c r="AN644" s="84" t="s">
        <v>306</v>
      </c>
      <c r="AO644" s="84" t="s">
        <v>307</v>
      </c>
      <c r="AP644" s="84" t="s">
        <v>474</v>
      </c>
      <c r="AQ644" s="84" t="s">
        <v>122</v>
      </c>
      <c r="AR644" s="85">
        <v>1</v>
      </c>
      <c r="AS644" s="86">
        <v>1.5</v>
      </c>
      <c r="AT644" s="86">
        <v>1E-3</v>
      </c>
      <c r="AU644" s="86">
        <v>1.5</v>
      </c>
      <c r="AV644" s="84" t="s">
        <v>8</v>
      </c>
      <c r="AW644" s="86">
        <v>115</v>
      </c>
      <c r="AX644" s="84" t="s">
        <v>68</v>
      </c>
      <c r="AY644" s="84" t="s">
        <v>68</v>
      </c>
      <c r="AZ644" s="84" t="s">
        <v>68</v>
      </c>
      <c r="BA644" s="84" t="s">
        <v>68</v>
      </c>
      <c r="BB644" s="84" t="s">
        <v>68</v>
      </c>
      <c r="BC644" s="84" t="s">
        <v>125</v>
      </c>
      <c r="BD644" s="84" t="s">
        <v>74</v>
      </c>
      <c r="BE644" s="84" t="s">
        <v>78</v>
      </c>
      <c r="BF644" s="84" t="s">
        <v>122</v>
      </c>
      <c r="BG644" s="84" t="s">
        <v>69</v>
      </c>
      <c r="BH644" s="92" t="s">
        <v>5386</v>
      </c>
      <c r="BI644" s="84" t="s">
        <v>122</v>
      </c>
      <c r="BJ644" s="84" t="s">
        <v>5387</v>
      </c>
      <c r="BK644" s="84" t="s">
        <v>75</v>
      </c>
      <c r="BL644" s="84" t="s">
        <v>122</v>
      </c>
      <c r="BM644" s="84" t="s">
        <v>74</v>
      </c>
      <c r="BN644" s="84" t="s">
        <v>70</v>
      </c>
      <c r="BO644" s="84" t="s">
        <v>71</v>
      </c>
      <c r="BP644" s="84" t="s">
        <v>122</v>
      </c>
      <c r="BQ644" s="84" t="s">
        <v>163</v>
      </c>
    </row>
    <row r="645" spans="1:69" ht="14.4" x14ac:dyDescent="0.3">
      <c r="A645" s="40" t="str">
        <f t="shared" si="295"/>
        <v>2025-09-07</v>
      </c>
      <c r="B645" s="40" t="str">
        <f t="shared" si="296"/>
        <v>SYD</v>
      </c>
      <c r="C645" s="39" t="str">
        <f t="shared" si="297"/>
        <v>98812563600</v>
      </c>
      <c r="D645" s="41" t="str">
        <f t="shared" si="298"/>
        <v>PKR253251033</v>
      </c>
      <c r="E645" s="41" t="str">
        <f t="shared" si="299"/>
        <v>596421467636</v>
      </c>
      <c r="F645" s="39" t="str">
        <f t="shared" si="300"/>
        <v>2254225</v>
      </c>
      <c r="G645" s="39" t="str">
        <f t="shared" si="301"/>
        <v>WISE EXPRESS LOGISTICS PTY LTD</v>
      </c>
      <c r="H645" s="41" t="str">
        <f t="shared" si="302"/>
        <v>김수정</v>
      </c>
      <c r="I645" s="39" t="str">
        <f t="shared" si="303"/>
        <v>02830</v>
      </c>
      <c r="J645" s="52" t="str">
        <f t="shared" si="304"/>
        <v/>
      </c>
      <c r="K645" s="75">
        <f t="shared" si="305"/>
        <v>1</v>
      </c>
      <c r="L645" s="76">
        <f t="shared" si="306"/>
        <v>1.5</v>
      </c>
      <c r="M645" s="76">
        <f t="shared" si="307"/>
        <v>1E-3</v>
      </c>
      <c r="N645" s="76">
        <f t="shared" si="308"/>
        <v>1.5</v>
      </c>
      <c r="O645" s="42">
        <f t="shared" si="309"/>
        <v>1.5</v>
      </c>
      <c r="P645" s="39" t="str">
        <f t="shared" si="310"/>
        <v>일반(목록배제,Normal-Manifest Exception)</v>
      </c>
      <c r="Q645" s="72">
        <f t="shared" si="311"/>
        <v>120</v>
      </c>
      <c r="R645" s="43" t="str">
        <f t="shared" si="312"/>
        <v>OZ602</v>
      </c>
      <c r="S645" s="82" t="str">
        <f t="shared" si="313"/>
        <v/>
      </c>
      <c r="T645" s="40">
        <f t="shared" si="314"/>
        <v>45907</v>
      </c>
      <c r="U645" s="44">
        <v>2500</v>
      </c>
      <c r="V645" s="44">
        <f t="shared" si="315"/>
        <v>0</v>
      </c>
      <c r="W645" s="77">
        <f t="shared" si="316"/>
        <v>2500</v>
      </c>
      <c r="X645" s="78">
        <f t="shared" si="317"/>
        <v>0</v>
      </c>
      <c r="Y645" s="44" cm="1">
        <f t="array" ref="Y645">_xlfn.IFNA(_xlfn.IFS(AND(Q645&gt;=2000, Q645&lt;3000), 10000, AND(Q645&gt;=3000, Q645&lt;4000), 15000, AND(Q645&gt;=4000, Q645&lt;5000), 20000, AND(Q645&gt;=5000), 25000),0)</f>
        <v>0</v>
      </c>
      <c r="Z645" s="91">
        <f t="shared" si="318"/>
        <v>300</v>
      </c>
      <c r="AA645" s="44">
        <f t="shared" si="319"/>
        <v>0</v>
      </c>
      <c r="AB645" s="44"/>
      <c r="AC645" s="44"/>
      <c r="AD645" s="44"/>
      <c r="AE645" s="44">
        <f>VLOOKUP(O645,정산업데이트!$A$6:$B$12,2,10)</f>
        <v>0</v>
      </c>
      <c r="AF645" s="44"/>
      <c r="AG645" s="79">
        <f t="shared" si="320"/>
        <v>300</v>
      </c>
      <c r="AH645" s="80">
        <f t="shared" si="321"/>
        <v>2800</v>
      </c>
      <c r="AI645" s="93"/>
      <c r="AJ645" s="84" t="s">
        <v>5314</v>
      </c>
      <c r="AK645" s="84" t="s">
        <v>73</v>
      </c>
      <c r="AL645" s="84" t="s">
        <v>5315</v>
      </c>
      <c r="AM645" s="84" t="s">
        <v>5388</v>
      </c>
      <c r="AN645" s="84" t="s">
        <v>1401</v>
      </c>
      <c r="AO645" s="84" t="s">
        <v>2015</v>
      </c>
      <c r="AP645" s="84" t="s">
        <v>848</v>
      </c>
      <c r="AQ645" s="84" t="s">
        <v>122</v>
      </c>
      <c r="AR645" s="85">
        <v>1</v>
      </c>
      <c r="AS645" s="86">
        <v>1.5</v>
      </c>
      <c r="AT645" s="86">
        <v>1E-3</v>
      </c>
      <c r="AU645" s="86">
        <v>1.5</v>
      </c>
      <c r="AV645" s="84" t="s">
        <v>8</v>
      </c>
      <c r="AW645" s="86">
        <v>120</v>
      </c>
      <c r="AX645" s="84" t="s">
        <v>68</v>
      </c>
      <c r="AY645" s="84" t="s">
        <v>68</v>
      </c>
      <c r="AZ645" s="84" t="s">
        <v>68</v>
      </c>
      <c r="BA645" s="84" t="s">
        <v>68</v>
      </c>
      <c r="BB645" s="84" t="s">
        <v>68</v>
      </c>
      <c r="BC645" s="84" t="s">
        <v>125</v>
      </c>
      <c r="BD645" s="84" t="s">
        <v>74</v>
      </c>
      <c r="BE645" s="84" t="s">
        <v>78</v>
      </c>
      <c r="BF645" s="84" t="s">
        <v>122</v>
      </c>
      <c r="BG645" s="84" t="s">
        <v>69</v>
      </c>
      <c r="BH645" s="92" t="s">
        <v>5389</v>
      </c>
      <c r="BI645" s="84" t="s">
        <v>122</v>
      </c>
      <c r="BJ645" s="84" t="s">
        <v>5390</v>
      </c>
      <c r="BK645" s="84" t="s">
        <v>75</v>
      </c>
      <c r="BL645" s="84" t="s">
        <v>122</v>
      </c>
      <c r="BM645" s="84" t="s">
        <v>74</v>
      </c>
      <c r="BN645" s="84" t="s">
        <v>70</v>
      </c>
      <c r="BO645" s="84" t="s">
        <v>71</v>
      </c>
      <c r="BP645" s="84" t="s">
        <v>122</v>
      </c>
      <c r="BQ645" s="84" t="s">
        <v>163</v>
      </c>
    </row>
    <row r="646" spans="1:69" ht="14.4" x14ac:dyDescent="0.3">
      <c r="A646" s="40" t="str">
        <f t="shared" ref="A646:A709" si="322">AJ646</f>
        <v>2025-09-07</v>
      </c>
      <c r="B646" s="40" t="str">
        <f t="shared" ref="B646:B709" si="323">AK646</f>
        <v>SYD</v>
      </c>
      <c r="C646" s="39" t="str">
        <f t="shared" ref="C646:C709" si="324">AL646</f>
        <v>98812563600</v>
      </c>
      <c r="D646" s="41" t="str">
        <f t="shared" ref="D646:D709" si="325">AM646</f>
        <v>PAU029773778</v>
      </c>
      <c r="E646" s="41" t="str">
        <f t="shared" ref="E646:E709" si="326">BH646</f>
        <v>596421467640</v>
      </c>
      <c r="F646" s="39" t="str">
        <f t="shared" ref="F646:F709" si="327">BC646</f>
        <v>2254252</v>
      </c>
      <c r="G646" s="39" t="str">
        <f t="shared" ref="G646:G709" si="328">BD646</f>
        <v>WISE EXPRESS(AUSTRAPHARM)</v>
      </c>
      <c r="H646" s="41" t="str">
        <f t="shared" ref="H646:H709" si="329">AN646</f>
        <v>서의석</v>
      </c>
      <c r="I646" s="39" t="str">
        <f t="shared" ref="I646:I709" si="330">AP646</f>
        <v>06164</v>
      </c>
      <c r="J646" s="52" t="str">
        <f t="shared" ref="J646:J709" si="331">AQ646</f>
        <v/>
      </c>
      <c r="K646" s="75">
        <f t="shared" ref="K646:K709" si="332">AR646</f>
        <v>1</v>
      </c>
      <c r="L646" s="76">
        <f t="shared" ref="L646:L709" si="333">AS646</f>
        <v>1</v>
      </c>
      <c r="M646" s="76">
        <f t="shared" ref="M646:M709" si="334">AT646</f>
        <v>1E-3</v>
      </c>
      <c r="N646" s="76">
        <f t="shared" ref="N646:N709" si="335">AU646</f>
        <v>1</v>
      </c>
      <c r="O646" s="42">
        <f t="shared" ref="O646:O709" si="336">CEILING(MAX(L646:N646)/K646,0.5)</f>
        <v>1</v>
      </c>
      <c r="P646" s="39" t="str">
        <f t="shared" ref="P646:P709" si="337">AV646</f>
        <v>일반(목록배제,Normal-Manifest Exception)</v>
      </c>
      <c r="Q646" s="72">
        <f t="shared" ref="Q646:Q709" si="338">AW646</f>
        <v>90</v>
      </c>
      <c r="R646" s="43" t="str">
        <f t="shared" ref="R646:R709" si="339">BK646</f>
        <v>OZ602</v>
      </c>
      <c r="S646" s="82" t="str">
        <f t="shared" ref="S646:S709" si="340">BL646</f>
        <v/>
      </c>
      <c r="T646" s="40">
        <f t="shared" ref="T646:T709" si="341">DATE(YEAR(A646),MONTH(A646),DAY(A646))</f>
        <v>45907</v>
      </c>
      <c r="U646" s="44">
        <v>2500</v>
      </c>
      <c r="V646" s="44">
        <f t="shared" ref="V646:V709" si="342">IF(O646&gt;5,CEILING(O646-5,1)*100,0)</f>
        <v>0</v>
      </c>
      <c r="W646" s="77">
        <f t="shared" ref="W646:W709" si="343">SUM(U646:V646)</f>
        <v>2500</v>
      </c>
      <c r="X646" s="78">
        <f t="shared" ref="X646:X709" si="344">(K646-1)*2500</f>
        <v>0</v>
      </c>
      <c r="Y646" s="44" cm="1">
        <f t="array" ref="Y646">_xlfn.IFNA(_xlfn.IFS(AND(Q646&gt;=2000, Q646&lt;3000), 10000, AND(Q646&gt;=3000, Q646&lt;4000), 15000, AND(Q646&gt;=4000, Q646&lt;5000), 20000, AND(Q646&gt;=5000), 25000),0)</f>
        <v>0</v>
      </c>
      <c r="Z646" s="91">
        <f t="shared" ref="Z646:Z709" si="345">IF(OR(P646="일반(목록배제,Normal-Manifest Exception)",P646="간이(Simple)",P646="목록취하(허용배제,Manifest-Drop)",P646="일반(NORMAL)"),300,0)</f>
        <v>300</v>
      </c>
      <c r="AA646" s="44">
        <f t="shared" ref="AA646:AA709" si="346">IF(LEFT(AP646,2)="63",3000,0)</f>
        <v>0</v>
      </c>
      <c r="AB646" s="44"/>
      <c r="AC646" s="44"/>
      <c r="AD646" s="44"/>
      <c r="AE646" s="44">
        <f>VLOOKUP(O646,정산업데이트!$A$6:$B$12,2,10)</f>
        <v>0</v>
      </c>
      <c r="AF646" s="44"/>
      <c r="AG646" s="79">
        <f t="shared" ref="AG646:AG709" si="347">X646+Y646+Z646+AA646+AB646+AE646+AF646</f>
        <v>300</v>
      </c>
      <c r="AH646" s="80">
        <f t="shared" ref="AH646:AH709" si="348">SUM(AG646,W646)</f>
        <v>2800</v>
      </c>
      <c r="AI646" s="93"/>
      <c r="AJ646" s="84" t="s">
        <v>5314</v>
      </c>
      <c r="AK646" s="84" t="s">
        <v>73</v>
      </c>
      <c r="AL646" s="84" t="s">
        <v>5315</v>
      </c>
      <c r="AM646" s="84" t="s">
        <v>5391</v>
      </c>
      <c r="AN646" s="84" t="s">
        <v>283</v>
      </c>
      <c r="AO646" s="84" t="s">
        <v>284</v>
      </c>
      <c r="AP646" s="84" t="s">
        <v>683</v>
      </c>
      <c r="AQ646" s="84" t="s">
        <v>122</v>
      </c>
      <c r="AR646" s="85">
        <v>1</v>
      </c>
      <c r="AS646" s="86">
        <v>1</v>
      </c>
      <c r="AT646" s="86">
        <v>1E-3</v>
      </c>
      <c r="AU646" s="86">
        <v>1</v>
      </c>
      <c r="AV646" s="84" t="s">
        <v>8</v>
      </c>
      <c r="AW646" s="86">
        <v>90</v>
      </c>
      <c r="AX646" s="84" t="s">
        <v>68</v>
      </c>
      <c r="AY646" s="84" t="s">
        <v>68</v>
      </c>
      <c r="AZ646" s="84" t="s">
        <v>68</v>
      </c>
      <c r="BA646" s="84" t="s">
        <v>68</v>
      </c>
      <c r="BB646" s="84" t="s">
        <v>68</v>
      </c>
      <c r="BC646" s="84" t="s">
        <v>132</v>
      </c>
      <c r="BD646" s="84" t="s">
        <v>83</v>
      </c>
      <c r="BE646" s="84" t="s">
        <v>84</v>
      </c>
      <c r="BF646" s="84" t="s">
        <v>122</v>
      </c>
      <c r="BG646" s="84" t="s">
        <v>69</v>
      </c>
      <c r="BH646" s="92" t="s">
        <v>5392</v>
      </c>
      <c r="BI646" s="84" t="s">
        <v>122</v>
      </c>
      <c r="BJ646" s="84" t="s">
        <v>5393</v>
      </c>
      <c r="BK646" s="84" t="s">
        <v>75</v>
      </c>
      <c r="BL646" s="84" t="s">
        <v>122</v>
      </c>
      <c r="BM646" s="84" t="s">
        <v>83</v>
      </c>
      <c r="BN646" s="84" t="s">
        <v>70</v>
      </c>
      <c r="BO646" s="84" t="s">
        <v>71</v>
      </c>
      <c r="BP646" s="84" t="s">
        <v>122</v>
      </c>
      <c r="BQ646" s="84" t="s">
        <v>163</v>
      </c>
    </row>
    <row r="647" spans="1:69" ht="14.4" x14ac:dyDescent="0.3">
      <c r="A647" s="40" t="str">
        <f t="shared" si="322"/>
        <v>2025-09-07</v>
      </c>
      <c r="B647" s="40" t="str">
        <f t="shared" si="323"/>
        <v>SYD</v>
      </c>
      <c r="C647" s="39" t="str">
        <f t="shared" si="324"/>
        <v>98812563600</v>
      </c>
      <c r="D647" s="41" t="str">
        <f t="shared" si="325"/>
        <v>PAU029773779</v>
      </c>
      <c r="E647" s="41" t="str">
        <f t="shared" si="326"/>
        <v>596421467894</v>
      </c>
      <c r="F647" s="39" t="str">
        <f t="shared" si="327"/>
        <v>2254252</v>
      </c>
      <c r="G647" s="39" t="str">
        <f t="shared" si="328"/>
        <v>WISE EXPRESS(AUSTRAPHARM)</v>
      </c>
      <c r="H647" s="41" t="str">
        <f t="shared" si="329"/>
        <v>최요세</v>
      </c>
      <c r="I647" s="39" t="str">
        <f t="shared" si="330"/>
        <v>15483</v>
      </c>
      <c r="J647" s="52" t="str">
        <f t="shared" si="331"/>
        <v/>
      </c>
      <c r="K647" s="75">
        <f t="shared" si="332"/>
        <v>1</v>
      </c>
      <c r="L647" s="76">
        <f t="shared" si="333"/>
        <v>2</v>
      </c>
      <c r="M647" s="76">
        <f t="shared" si="334"/>
        <v>1E-3</v>
      </c>
      <c r="N647" s="76">
        <f t="shared" si="335"/>
        <v>2</v>
      </c>
      <c r="O647" s="42">
        <f t="shared" si="336"/>
        <v>2</v>
      </c>
      <c r="P647" s="39" t="str">
        <f t="shared" si="337"/>
        <v>목록(Manifest)</v>
      </c>
      <c r="Q647" s="72">
        <f t="shared" si="338"/>
        <v>80</v>
      </c>
      <c r="R647" s="43" t="str">
        <f t="shared" si="339"/>
        <v>OZ602</v>
      </c>
      <c r="S647" s="82" t="str">
        <f t="shared" si="340"/>
        <v/>
      </c>
      <c r="T647" s="40">
        <f t="shared" si="341"/>
        <v>45907</v>
      </c>
      <c r="U647" s="44">
        <v>2500</v>
      </c>
      <c r="V647" s="44">
        <f t="shared" si="342"/>
        <v>0</v>
      </c>
      <c r="W647" s="77">
        <f t="shared" si="343"/>
        <v>2500</v>
      </c>
      <c r="X647" s="78">
        <f t="shared" si="344"/>
        <v>0</v>
      </c>
      <c r="Y647" s="44" cm="1">
        <f t="array" ref="Y647">_xlfn.IFNA(_xlfn.IFS(AND(Q647&gt;=2000, Q647&lt;3000), 10000, AND(Q647&gt;=3000, Q647&lt;4000), 15000, AND(Q647&gt;=4000, Q647&lt;5000), 20000, AND(Q647&gt;=5000), 25000),0)</f>
        <v>0</v>
      </c>
      <c r="Z647" s="91">
        <f t="shared" si="345"/>
        <v>0</v>
      </c>
      <c r="AA647" s="44">
        <f t="shared" si="346"/>
        <v>0</v>
      </c>
      <c r="AB647" s="44"/>
      <c r="AC647" s="44"/>
      <c r="AD647" s="44"/>
      <c r="AE647" s="44">
        <f>VLOOKUP(O647,정산업데이트!$A$6:$B$12,2,10)</f>
        <v>0</v>
      </c>
      <c r="AF647" s="44"/>
      <c r="AG647" s="79">
        <f t="shared" si="347"/>
        <v>0</v>
      </c>
      <c r="AH647" s="80">
        <f t="shared" si="348"/>
        <v>2500</v>
      </c>
      <c r="AI647" s="93"/>
      <c r="AJ647" s="84" t="s">
        <v>5314</v>
      </c>
      <c r="AK647" s="84" t="s">
        <v>73</v>
      </c>
      <c r="AL647" s="84" t="s">
        <v>5315</v>
      </c>
      <c r="AM647" s="84" t="s">
        <v>5394</v>
      </c>
      <c r="AN647" s="84" t="s">
        <v>5395</v>
      </c>
      <c r="AO647" s="84" t="s">
        <v>5396</v>
      </c>
      <c r="AP647" s="84" t="s">
        <v>2281</v>
      </c>
      <c r="AQ647" s="84" t="s">
        <v>122</v>
      </c>
      <c r="AR647" s="85">
        <v>1</v>
      </c>
      <c r="AS647" s="86">
        <v>2</v>
      </c>
      <c r="AT647" s="86">
        <v>1E-3</v>
      </c>
      <c r="AU647" s="86">
        <v>2</v>
      </c>
      <c r="AV647" s="84" t="s">
        <v>7</v>
      </c>
      <c r="AW647" s="86">
        <v>80</v>
      </c>
      <c r="AX647" s="84" t="s">
        <v>68</v>
      </c>
      <c r="AY647" s="84" t="s">
        <v>68</v>
      </c>
      <c r="AZ647" s="84" t="s">
        <v>68</v>
      </c>
      <c r="BA647" s="84" t="s">
        <v>68</v>
      </c>
      <c r="BB647" s="84" t="s">
        <v>68</v>
      </c>
      <c r="BC647" s="84" t="s">
        <v>132</v>
      </c>
      <c r="BD647" s="84" t="s">
        <v>83</v>
      </c>
      <c r="BE647" s="84" t="s">
        <v>84</v>
      </c>
      <c r="BF647" s="84" t="s">
        <v>122</v>
      </c>
      <c r="BG647" s="84" t="s">
        <v>69</v>
      </c>
      <c r="BH647" s="92" t="s">
        <v>5397</v>
      </c>
      <c r="BI647" s="84" t="s">
        <v>122</v>
      </c>
      <c r="BJ647" s="84" t="s">
        <v>5398</v>
      </c>
      <c r="BK647" s="84" t="s">
        <v>75</v>
      </c>
      <c r="BL647" s="84" t="s">
        <v>122</v>
      </c>
      <c r="BM647" s="84" t="s">
        <v>83</v>
      </c>
      <c r="BN647" s="84" t="s">
        <v>70</v>
      </c>
      <c r="BO647" s="84" t="s">
        <v>71</v>
      </c>
      <c r="BP647" s="84" t="s">
        <v>122</v>
      </c>
      <c r="BQ647" s="84" t="s">
        <v>163</v>
      </c>
    </row>
    <row r="648" spans="1:69" ht="14.4" x14ac:dyDescent="0.3">
      <c r="A648" s="40" t="str">
        <f t="shared" si="322"/>
        <v>2025-09-07</v>
      </c>
      <c r="B648" s="40" t="str">
        <f t="shared" si="323"/>
        <v>SYD</v>
      </c>
      <c r="C648" s="39" t="str">
        <f t="shared" si="324"/>
        <v>98812563600</v>
      </c>
      <c r="D648" s="41" t="str">
        <f t="shared" si="325"/>
        <v>PKR253232774</v>
      </c>
      <c r="E648" s="41" t="str">
        <f t="shared" si="326"/>
        <v>596421465886</v>
      </c>
      <c r="F648" s="39" t="str">
        <f t="shared" si="327"/>
        <v>2256683</v>
      </c>
      <c r="G648" s="39" t="str">
        <f t="shared" si="328"/>
        <v>WISE EXPRESS LOGISTICS(PANGZIMOM)</v>
      </c>
      <c r="H648" s="41" t="str">
        <f t="shared" si="329"/>
        <v>김혜란</v>
      </c>
      <c r="I648" s="39" t="str">
        <f t="shared" si="330"/>
        <v>42913</v>
      </c>
      <c r="J648" s="52" t="str">
        <f t="shared" si="331"/>
        <v/>
      </c>
      <c r="K648" s="75">
        <f t="shared" si="332"/>
        <v>1</v>
      </c>
      <c r="L648" s="76">
        <f t="shared" si="333"/>
        <v>1</v>
      </c>
      <c r="M648" s="76">
        <f t="shared" si="334"/>
        <v>1E-3</v>
      </c>
      <c r="N648" s="76">
        <f t="shared" si="335"/>
        <v>1</v>
      </c>
      <c r="O648" s="42">
        <f t="shared" si="336"/>
        <v>1</v>
      </c>
      <c r="P648" s="39" t="str">
        <f t="shared" si="337"/>
        <v>목록(Manifest)</v>
      </c>
      <c r="Q648" s="72">
        <f t="shared" si="338"/>
        <v>45</v>
      </c>
      <c r="R648" s="43" t="str">
        <f t="shared" si="339"/>
        <v>OZ602</v>
      </c>
      <c r="S648" s="82" t="str">
        <f t="shared" si="340"/>
        <v/>
      </c>
      <c r="T648" s="40">
        <f t="shared" si="341"/>
        <v>45907</v>
      </c>
      <c r="U648" s="44">
        <v>2500</v>
      </c>
      <c r="V648" s="44">
        <f t="shared" si="342"/>
        <v>0</v>
      </c>
      <c r="W648" s="77">
        <f t="shared" si="343"/>
        <v>2500</v>
      </c>
      <c r="X648" s="78">
        <f t="shared" si="344"/>
        <v>0</v>
      </c>
      <c r="Y648" s="44" cm="1">
        <f t="array" ref="Y648">_xlfn.IFNA(_xlfn.IFS(AND(Q648&gt;=2000, Q648&lt;3000), 10000, AND(Q648&gt;=3000, Q648&lt;4000), 15000, AND(Q648&gt;=4000, Q648&lt;5000), 20000, AND(Q648&gt;=5000), 25000),0)</f>
        <v>0</v>
      </c>
      <c r="Z648" s="91">
        <f t="shared" si="345"/>
        <v>0</v>
      </c>
      <c r="AA648" s="44">
        <f t="shared" si="346"/>
        <v>0</v>
      </c>
      <c r="AB648" s="44"/>
      <c r="AC648" s="44"/>
      <c r="AD648" s="44"/>
      <c r="AE648" s="44">
        <f>VLOOKUP(O648,정산업데이트!$A$6:$B$12,2,10)</f>
        <v>0</v>
      </c>
      <c r="AF648" s="44"/>
      <c r="AG648" s="79">
        <f t="shared" si="347"/>
        <v>0</v>
      </c>
      <c r="AH648" s="80">
        <f t="shared" si="348"/>
        <v>2500</v>
      </c>
      <c r="AI648" s="93"/>
      <c r="AJ648" s="84" t="s">
        <v>5314</v>
      </c>
      <c r="AK648" s="84" t="s">
        <v>73</v>
      </c>
      <c r="AL648" s="84" t="s">
        <v>5315</v>
      </c>
      <c r="AM648" s="84" t="s">
        <v>5399</v>
      </c>
      <c r="AN648" s="84" t="s">
        <v>363</v>
      </c>
      <c r="AO648" s="84" t="s">
        <v>5400</v>
      </c>
      <c r="AP648" s="84" t="s">
        <v>966</v>
      </c>
      <c r="AQ648" s="84" t="s">
        <v>122</v>
      </c>
      <c r="AR648" s="85">
        <v>1</v>
      </c>
      <c r="AS648" s="86">
        <v>1</v>
      </c>
      <c r="AT648" s="86">
        <v>1E-3</v>
      </c>
      <c r="AU648" s="86">
        <v>1</v>
      </c>
      <c r="AV648" s="84" t="s">
        <v>7</v>
      </c>
      <c r="AW648" s="86">
        <v>45</v>
      </c>
      <c r="AX648" s="84" t="s">
        <v>68</v>
      </c>
      <c r="AY648" s="84" t="s">
        <v>68</v>
      </c>
      <c r="AZ648" s="84" t="s">
        <v>68</v>
      </c>
      <c r="BA648" s="84" t="s">
        <v>68</v>
      </c>
      <c r="BB648" s="84" t="s">
        <v>68</v>
      </c>
      <c r="BC648" s="84" t="s">
        <v>441</v>
      </c>
      <c r="BD648" s="84" t="s">
        <v>442</v>
      </c>
      <c r="BE648" s="84" t="s">
        <v>443</v>
      </c>
      <c r="BF648" s="84" t="s">
        <v>122</v>
      </c>
      <c r="BG648" s="84" t="s">
        <v>69</v>
      </c>
      <c r="BH648" s="92" t="s">
        <v>5401</v>
      </c>
      <c r="BI648" s="84" t="s">
        <v>122</v>
      </c>
      <c r="BJ648" s="84" t="s">
        <v>5402</v>
      </c>
      <c r="BK648" s="84" t="s">
        <v>75</v>
      </c>
      <c r="BL648" s="84" t="s">
        <v>122</v>
      </c>
      <c r="BM648" s="84" t="s">
        <v>442</v>
      </c>
      <c r="BN648" s="84" t="s">
        <v>70</v>
      </c>
      <c r="BO648" s="84" t="s">
        <v>71</v>
      </c>
      <c r="BP648" s="84" t="s">
        <v>122</v>
      </c>
      <c r="BQ648" s="84" t="s">
        <v>163</v>
      </c>
    </row>
    <row r="649" spans="1:69" ht="14.4" x14ac:dyDescent="0.3">
      <c r="A649" s="40" t="str">
        <f t="shared" si="322"/>
        <v>2025-09-07</v>
      </c>
      <c r="B649" s="40" t="str">
        <f t="shared" si="323"/>
        <v>SYD</v>
      </c>
      <c r="C649" s="39" t="str">
        <f t="shared" si="324"/>
        <v>98812563600</v>
      </c>
      <c r="D649" s="41" t="str">
        <f t="shared" si="325"/>
        <v>PKR253232775</v>
      </c>
      <c r="E649" s="41" t="str">
        <f t="shared" si="326"/>
        <v>596421465890</v>
      </c>
      <c r="F649" s="39" t="str">
        <f t="shared" si="327"/>
        <v>2256683</v>
      </c>
      <c r="G649" s="39" t="str">
        <f t="shared" si="328"/>
        <v>WISE EXPRESS LOGISTICS(PANGZIMOM)</v>
      </c>
      <c r="H649" s="41" t="str">
        <f t="shared" si="329"/>
        <v>이가연</v>
      </c>
      <c r="I649" s="39" t="str">
        <f t="shared" si="330"/>
        <v>06191</v>
      </c>
      <c r="J649" s="52" t="str">
        <f t="shared" si="331"/>
        <v/>
      </c>
      <c r="K649" s="75">
        <f t="shared" si="332"/>
        <v>1</v>
      </c>
      <c r="L649" s="76">
        <f t="shared" si="333"/>
        <v>1</v>
      </c>
      <c r="M649" s="76">
        <f t="shared" si="334"/>
        <v>1E-3</v>
      </c>
      <c r="N649" s="76">
        <f t="shared" si="335"/>
        <v>1</v>
      </c>
      <c r="O649" s="42">
        <f t="shared" si="336"/>
        <v>1</v>
      </c>
      <c r="P649" s="39" t="str">
        <f t="shared" si="337"/>
        <v>목록(Manifest)</v>
      </c>
      <c r="Q649" s="72">
        <f t="shared" si="338"/>
        <v>35</v>
      </c>
      <c r="R649" s="43" t="str">
        <f t="shared" si="339"/>
        <v>OZ602</v>
      </c>
      <c r="S649" s="82" t="str">
        <f t="shared" si="340"/>
        <v/>
      </c>
      <c r="T649" s="40">
        <f t="shared" si="341"/>
        <v>45907</v>
      </c>
      <c r="U649" s="44">
        <v>2500</v>
      </c>
      <c r="V649" s="44">
        <f t="shared" si="342"/>
        <v>0</v>
      </c>
      <c r="W649" s="77">
        <f t="shared" si="343"/>
        <v>2500</v>
      </c>
      <c r="X649" s="78">
        <f t="shared" si="344"/>
        <v>0</v>
      </c>
      <c r="Y649" s="44" cm="1">
        <f t="array" ref="Y649">_xlfn.IFNA(_xlfn.IFS(AND(Q649&gt;=2000, Q649&lt;3000), 10000, AND(Q649&gt;=3000, Q649&lt;4000), 15000, AND(Q649&gt;=4000, Q649&lt;5000), 20000, AND(Q649&gt;=5000), 25000),0)</f>
        <v>0</v>
      </c>
      <c r="Z649" s="91">
        <f t="shared" si="345"/>
        <v>0</v>
      </c>
      <c r="AA649" s="44">
        <f t="shared" si="346"/>
        <v>0</v>
      </c>
      <c r="AB649" s="44"/>
      <c r="AC649" s="44"/>
      <c r="AD649" s="44"/>
      <c r="AE649" s="44">
        <f>VLOOKUP(O649,정산업데이트!$A$6:$B$12,2,10)</f>
        <v>0</v>
      </c>
      <c r="AF649" s="44"/>
      <c r="AG649" s="79">
        <f t="shared" si="347"/>
        <v>0</v>
      </c>
      <c r="AH649" s="80">
        <f t="shared" si="348"/>
        <v>2500</v>
      </c>
      <c r="AI649" s="93"/>
      <c r="AJ649" s="84" t="s">
        <v>5314</v>
      </c>
      <c r="AK649" s="84" t="s">
        <v>73</v>
      </c>
      <c r="AL649" s="84" t="s">
        <v>5315</v>
      </c>
      <c r="AM649" s="84" t="s">
        <v>5403</v>
      </c>
      <c r="AN649" s="84" t="s">
        <v>1058</v>
      </c>
      <c r="AO649" s="84" t="s">
        <v>5404</v>
      </c>
      <c r="AP649" s="84" t="s">
        <v>5405</v>
      </c>
      <c r="AQ649" s="84" t="s">
        <v>122</v>
      </c>
      <c r="AR649" s="85">
        <v>1</v>
      </c>
      <c r="AS649" s="86">
        <v>1</v>
      </c>
      <c r="AT649" s="86">
        <v>1E-3</v>
      </c>
      <c r="AU649" s="86">
        <v>1</v>
      </c>
      <c r="AV649" s="84" t="s">
        <v>7</v>
      </c>
      <c r="AW649" s="86">
        <v>35</v>
      </c>
      <c r="AX649" s="84" t="s">
        <v>68</v>
      </c>
      <c r="AY649" s="84" t="s">
        <v>68</v>
      </c>
      <c r="AZ649" s="84" t="s">
        <v>68</v>
      </c>
      <c r="BA649" s="84" t="s">
        <v>68</v>
      </c>
      <c r="BB649" s="84" t="s">
        <v>68</v>
      </c>
      <c r="BC649" s="84" t="s">
        <v>441</v>
      </c>
      <c r="BD649" s="84" t="s">
        <v>442</v>
      </c>
      <c r="BE649" s="84" t="s">
        <v>443</v>
      </c>
      <c r="BF649" s="84" t="s">
        <v>122</v>
      </c>
      <c r="BG649" s="84" t="s">
        <v>69</v>
      </c>
      <c r="BH649" s="92" t="s">
        <v>5406</v>
      </c>
      <c r="BI649" s="84" t="s">
        <v>122</v>
      </c>
      <c r="BJ649" s="84" t="s">
        <v>5407</v>
      </c>
      <c r="BK649" s="84" t="s">
        <v>75</v>
      </c>
      <c r="BL649" s="84" t="s">
        <v>122</v>
      </c>
      <c r="BM649" s="84" t="s">
        <v>442</v>
      </c>
      <c r="BN649" s="84" t="s">
        <v>70</v>
      </c>
      <c r="BO649" s="84" t="s">
        <v>71</v>
      </c>
      <c r="BP649" s="84" t="s">
        <v>122</v>
      </c>
      <c r="BQ649" s="84" t="s">
        <v>163</v>
      </c>
    </row>
    <row r="650" spans="1:69" ht="14.4" x14ac:dyDescent="0.3">
      <c r="A650" s="40" t="str">
        <f t="shared" si="322"/>
        <v>2025-09-07</v>
      </c>
      <c r="B650" s="40" t="str">
        <f t="shared" si="323"/>
        <v>SYD</v>
      </c>
      <c r="C650" s="39" t="str">
        <f t="shared" si="324"/>
        <v>98812563600</v>
      </c>
      <c r="D650" s="41" t="str">
        <f t="shared" si="325"/>
        <v>PKR253232777</v>
      </c>
      <c r="E650" s="41" t="str">
        <f t="shared" si="326"/>
        <v>596421465912</v>
      </c>
      <c r="F650" s="39" t="str">
        <f t="shared" si="327"/>
        <v>2256683</v>
      </c>
      <c r="G650" s="39" t="str">
        <f t="shared" si="328"/>
        <v>WISE EXPRESS LOGISTICS(PANGZIMOM)</v>
      </c>
      <c r="H650" s="41" t="str">
        <f t="shared" si="329"/>
        <v>이기영</v>
      </c>
      <c r="I650" s="39" t="str">
        <f t="shared" si="330"/>
        <v>46765</v>
      </c>
      <c r="J650" s="52" t="str">
        <f t="shared" si="331"/>
        <v/>
      </c>
      <c r="K650" s="75">
        <f t="shared" si="332"/>
        <v>1</v>
      </c>
      <c r="L650" s="76">
        <f t="shared" si="333"/>
        <v>0.3</v>
      </c>
      <c r="M650" s="76">
        <f t="shared" si="334"/>
        <v>1E-3</v>
      </c>
      <c r="N650" s="76">
        <f t="shared" si="335"/>
        <v>0.3</v>
      </c>
      <c r="O650" s="42">
        <f t="shared" si="336"/>
        <v>0.5</v>
      </c>
      <c r="P650" s="39" t="str">
        <f t="shared" si="337"/>
        <v>일반(목록배제,Normal-Manifest Exception)</v>
      </c>
      <c r="Q650" s="72">
        <f t="shared" si="338"/>
        <v>18</v>
      </c>
      <c r="R650" s="43" t="str">
        <f t="shared" si="339"/>
        <v>OZ602</v>
      </c>
      <c r="S650" s="82" t="str">
        <f t="shared" si="340"/>
        <v/>
      </c>
      <c r="T650" s="40">
        <f t="shared" si="341"/>
        <v>45907</v>
      </c>
      <c r="U650" s="44">
        <v>2500</v>
      </c>
      <c r="V650" s="44">
        <f t="shared" si="342"/>
        <v>0</v>
      </c>
      <c r="W650" s="77">
        <f t="shared" si="343"/>
        <v>2500</v>
      </c>
      <c r="X650" s="78">
        <f t="shared" si="344"/>
        <v>0</v>
      </c>
      <c r="Y650" s="44" cm="1">
        <f t="array" ref="Y650">_xlfn.IFNA(_xlfn.IFS(AND(Q650&gt;=2000, Q650&lt;3000), 10000, AND(Q650&gt;=3000, Q650&lt;4000), 15000, AND(Q650&gt;=4000, Q650&lt;5000), 20000, AND(Q650&gt;=5000), 25000),0)</f>
        <v>0</v>
      </c>
      <c r="Z650" s="91">
        <f t="shared" si="345"/>
        <v>300</v>
      </c>
      <c r="AA650" s="44">
        <f t="shared" si="346"/>
        <v>0</v>
      </c>
      <c r="AB650" s="44"/>
      <c r="AC650" s="44"/>
      <c r="AD650" s="44"/>
      <c r="AE650" s="44">
        <f>VLOOKUP(O650,정산업데이트!$A$6:$B$12,2,10)</f>
        <v>0</v>
      </c>
      <c r="AF650" s="44"/>
      <c r="AG650" s="79">
        <f t="shared" si="347"/>
        <v>300</v>
      </c>
      <c r="AH650" s="80">
        <f t="shared" si="348"/>
        <v>2800</v>
      </c>
      <c r="AI650" s="93"/>
      <c r="AJ650" s="84" t="s">
        <v>5314</v>
      </c>
      <c r="AK650" s="84" t="s">
        <v>73</v>
      </c>
      <c r="AL650" s="84" t="s">
        <v>5315</v>
      </c>
      <c r="AM650" s="84" t="s">
        <v>5408</v>
      </c>
      <c r="AN650" s="84" t="s">
        <v>5409</v>
      </c>
      <c r="AO650" s="84" t="s">
        <v>5410</v>
      </c>
      <c r="AP650" s="84" t="s">
        <v>5411</v>
      </c>
      <c r="AQ650" s="84" t="s">
        <v>122</v>
      </c>
      <c r="AR650" s="85">
        <v>1</v>
      </c>
      <c r="AS650" s="86">
        <v>0.3</v>
      </c>
      <c r="AT650" s="86">
        <v>1E-3</v>
      </c>
      <c r="AU650" s="86">
        <v>0.3</v>
      </c>
      <c r="AV650" s="84" t="s">
        <v>8</v>
      </c>
      <c r="AW650" s="86">
        <v>18</v>
      </c>
      <c r="AX650" s="84" t="s">
        <v>68</v>
      </c>
      <c r="AY650" s="84" t="s">
        <v>68</v>
      </c>
      <c r="AZ650" s="84" t="s">
        <v>68</v>
      </c>
      <c r="BA650" s="84" t="s">
        <v>68</v>
      </c>
      <c r="BB650" s="84" t="s">
        <v>68</v>
      </c>
      <c r="BC650" s="84" t="s">
        <v>441</v>
      </c>
      <c r="BD650" s="84" t="s">
        <v>442</v>
      </c>
      <c r="BE650" s="84" t="s">
        <v>443</v>
      </c>
      <c r="BF650" s="84" t="s">
        <v>122</v>
      </c>
      <c r="BG650" s="84" t="s">
        <v>69</v>
      </c>
      <c r="BH650" s="92" t="s">
        <v>5412</v>
      </c>
      <c r="BI650" s="84" t="s">
        <v>122</v>
      </c>
      <c r="BJ650" s="84" t="s">
        <v>5413</v>
      </c>
      <c r="BK650" s="84" t="s">
        <v>75</v>
      </c>
      <c r="BL650" s="84" t="s">
        <v>122</v>
      </c>
      <c r="BM650" s="84" t="s">
        <v>442</v>
      </c>
      <c r="BN650" s="84" t="s">
        <v>70</v>
      </c>
      <c r="BO650" s="84" t="s">
        <v>71</v>
      </c>
      <c r="BP650" s="84" t="s">
        <v>122</v>
      </c>
      <c r="BQ650" s="84" t="s">
        <v>163</v>
      </c>
    </row>
    <row r="651" spans="1:69" ht="14.4" x14ac:dyDescent="0.3">
      <c r="A651" s="40" t="str">
        <f t="shared" si="322"/>
        <v>2025-09-07</v>
      </c>
      <c r="B651" s="40" t="str">
        <f t="shared" si="323"/>
        <v>SYD</v>
      </c>
      <c r="C651" s="39" t="str">
        <f t="shared" si="324"/>
        <v>98812563600</v>
      </c>
      <c r="D651" s="41" t="str">
        <f t="shared" si="325"/>
        <v>PKR253232778</v>
      </c>
      <c r="E651" s="41" t="str">
        <f t="shared" si="326"/>
        <v>596421465923</v>
      </c>
      <c r="F651" s="39" t="str">
        <f t="shared" si="327"/>
        <v>2256683</v>
      </c>
      <c r="G651" s="39" t="str">
        <f t="shared" si="328"/>
        <v>WISE EXPRESS LOGISTICS(PANGZIMOM)</v>
      </c>
      <c r="H651" s="41" t="str">
        <f t="shared" si="329"/>
        <v>김유미</v>
      </c>
      <c r="I651" s="39" t="str">
        <f t="shared" si="330"/>
        <v>54072</v>
      </c>
      <c r="J651" s="52" t="str">
        <f t="shared" si="331"/>
        <v/>
      </c>
      <c r="K651" s="75">
        <f t="shared" si="332"/>
        <v>1</v>
      </c>
      <c r="L651" s="76">
        <f t="shared" si="333"/>
        <v>1</v>
      </c>
      <c r="M651" s="76">
        <f t="shared" si="334"/>
        <v>1E-3</v>
      </c>
      <c r="N651" s="76">
        <f t="shared" si="335"/>
        <v>1</v>
      </c>
      <c r="O651" s="42">
        <f t="shared" si="336"/>
        <v>1</v>
      </c>
      <c r="P651" s="39" t="str">
        <f t="shared" si="337"/>
        <v>목록(Manifest)</v>
      </c>
      <c r="Q651" s="72">
        <f t="shared" si="338"/>
        <v>45</v>
      </c>
      <c r="R651" s="43" t="str">
        <f t="shared" si="339"/>
        <v>OZ602</v>
      </c>
      <c r="S651" s="82" t="str">
        <f t="shared" si="340"/>
        <v/>
      </c>
      <c r="T651" s="40">
        <f t="shared" si="341"/>
        <v>45907</v>
      </c>
      <c r="U651" s="44">
        <v>2500</v>
      </c>
      <c r="V651" s="44">
        <f t="shared" si="342"/>
        <v>0</v>
      </c>
      <c r="W651" s="77">
        <f t="shared" si="343"/>
        <v>2500</v>
      </c>
      <c r="X651" s="78">
        <f t="shared" si="344"/>
        <v>0</v>
      </c>
      <c r="Y651" s="44" cm="1">
        <f t="array" ref="Y651">_xlfn.IFNA(_xlfn.IFS(AND(Q651&gt;=2000, Q651&lt;3000), 10000, AND(Q651&gt;=3000, Q651&lt;4000), 15000, AND(Q651&gt;=4000, Q651&lt;5000), 20000, AND(Q651&gt;=5000), 25000),0)</f>
        <v>0</v>
      </c>
      <c r="Z651" s="91">
        <f t="shared" si="345"/>
        <v>0</v>
      </c>
      <c r="AA651" s="44">
        <f t="shared" si="346"/>
        <v>0</v>
      </c>
      <c r="AB651" s="44"/>
      <c r="AC651" s="44"/>
      <c r="AD651" s="44"/>
      <c r="AE651" s="44">
        <f>VLOOKUP(O651,정산업데이트!$A$6:$B$12,2,10)</f>
        <v>0</v>
      </c>
      <c r="AF651" s="44"/>
      <c r="AG651" s="79">
        <f t="shared" si="347"/>
        <v>0</v>
      </c>
      <c r="AH651" s="80">
        <f t="shared" si="348"/>
        <v>2500</v>
      </c>
      <c r="AI651" s="93"/>
      <c r="AJ651" s="84" t="s">
        <v>5314</v>
      </c>
      <c r="AK651" s="84" t="s">
        <v>73</v>
      </c>
      <c r="AL651" s="84" t="s">
        <v>5315</v>
      </c>
      <c r="AM651" s="84" t="s">
        <v>5414</v>
      </c>
      <c r="AN651" s="84" t="s">
        <v>686</v>
      </c>
      <c r="AO651" s="84" t="s">
        <v>5415</v>
      </c>
      <c r="AP651" s="84" t="s">
        <v>5416</v>
      </c>
      <c r="AQ651" s="84" t="s">
        <v>122</v>
      </c>
      <c r="AR651" s="85">
        <v>1</v>
      </c>
      <c r="AS651" s="86">
        <v>1</v>
      </c>
      <c r="AT651" s="86">
        <v>1E-3</v>
      </c>
      <c r="AU651" s="86">
        <v>1</v>
      </c>
      <c r="AV651" s="84" t="s">
        <v>7</v>
      </c>
      <c r="AW651" s="86">
        <v>45</v>
      </c>
      <c r="AX651" s="84" t="s">
        <v>68</v>
      </c>
      <c r="AY651" s="84" t="s">
        <v>68</v>
      </c>
      <c r="AZ651" s="84" t="s">
        <v>68</v>
      </c>
      <c r="BA651" s="84" t="s">
        <v>68</v>
      </c>
      <c r="BB651" s="84" t="s">
        <v>68</v>
      </c>
      <c r="BC651" s="84" t="s">
        <v>441</v>
      </c>
      <c r="BD651" s="84" t="s">
        <v>442</v>
      </c>
      <c r="BE651" s="84" t="s">
        <v>443</v>
      </c>
      <c r="BF651" s="84" t="s">
        <v>122</v>
      </c>
      <c r="BG651" s="84" t="s">
        <v>69</v>
      </c>
      <c r="BH651" s="92" t="s">
        <v>5417</v>
      </c>
      <c r="BI651" s="84" t="s">
        <v>122</v>
      </c>
      <c r="BJ651" s="84" t="s">
        <v>5418</v>
      </c>
      <c r="BK651" s="84" t="s">
        <v>75</v>
      </c>
      <c r="BL651" s="84" t="s">
        <v>122</v>
      </c>
      <c r="BM651" s="84" t="s">
        <v>442</v>
      </c>
      <c r="BN651" s="84" t="s">
        <v>70</v>
      </c>
      <c r="BO651" s="84" t="s">
        <v>71</v>
      </c>
      <c r="BP651" s="84" t="s">
        <v>122</v>
      </c>
      <c r="BQ651" s="84" t="s">
        <v>163</v>
      </c>
    </row>
    <row r="652" spans="1:69" ht="14.4" x14ac:dyDescent="0.3">
      <c r="A652" s="40" t="str">
        <f t="shared" si="322"/>
        <v>2025-09-07</v>
      </c>
      <c r="B652" s="40" t="str">
        <f t="shared" si="323"/>
        <v>SYD</v>
      </c>
      <c r="C652" s="39" t="str">
        <f t="shared" si="324"/>
        <v>98812563600</v>
      </c>
      <c r="D652" s="41" t="str">
        <f t="shared" si="325"/>
        <v>PKR253232780</v>
      </c>
      <c r="E652" s="41" t="str">
        <f t="shared" si="326"/>
        <v>596421465945</v>
      </c>
      <c r="F652" s="39" t="str">
        <f t="shared" si="327"/>
        <v>2256683</v>
      </c>
      <c r="G652" s="39" t="str">
        <f t="shared" si="328"/>
        <v>WISE EXPRESS LOGISTICS(PANGZIMOM)</v>
      </c>
      <c r="H652" s="41" t="str">
        <f t="shared" si="329"/>
        <v>전진오</v>
      </c>
      <c r="I652" s="39" t="str">
        <f t="shared" si="330"/>
        <v>06280</v>
      </c>
      <c r="J652" s="52" t="str">
        <f t="shared" si="331"/>
        <v/>
      </c>
      <c r="K652" s="75">
        <f t="shared" si="332"/>
        <v>1</v>
      </c>
      <c r="L652" s="76">
        <f t="shared" si="333"/>
        <v>1.5</v>
      </c>
      <c r="M652" s="76">
        <f t="shared" si="334"/>
        <v>1E-3</v>
      </c>
      <c r="N652" s="76">
        <f t="shared" si="335"/>
        <v>1.5</v>
      </c>
      <c r="O652" s="42">
        <f t="shared" si="336"/>
        <v>1.5</v>
      </c>
      <c r="P652" s="39" t="str">
        <f t="shared" si="337"/>
        <v>일반(목록배제,Normal-Manifest Exception)</v>
      </c>
      <c r="Q652" s="72">
        <f t="shared" si="338"/>
        <v>105</v>
      </c>
      <c r="R652" s="43" t="str">
        <f t="shared" si="339"/>
        <v>OZ602</v>
      </c>
      <c r="S652" s="82" t="str">
        <f t="shared" si="340"/>
        <v/>
      </c>
      <c r="T652" s="40">
        <f t="shared" si="341"/>
        <v>45907</v>
      </c>
      <c r="U652" s="44">
        <v>2500</v>
      </c>
      <c r="V652" s="44">
        <f t="shared" si="342"/>
        <v>0</v>
      </c>
      <c r="W652" s="77">
        <f t="shared" si="343"/>
        <v>2500</v>
      </c>
      <c r="X652" s="78">
        <f t="shared" si="344"/>
        <v>0</v>
      </c>
      <c r="Y652" s="44" cm="1">
        <f t="array" ref="Y652">_xlfn.IFNA(_xlfn.IFS(AND(Q652&gt;=2000, Q652&lt;3000), 10000, AND(Q652&gt;=3000, Q652&lt;4000), 15000, AND(Q652&gt;=4000, Q652&lt;5000), 20000, AND(Q652&gt;=5000), 25000),0)</f>
        <v>0</v>
      </c>
      <c r="Z652" s="91">
        <f t="shared" si="345"/>
        <v>300</v>
      </c>
      <c r="AA652" s="44">
        <f t="shared" si="346"/>
        <v>0</v>
      </c>
      <c r="AB652" s="44"/>
      <c r="AC652" s="44"/>
      <c r="AD652" s="44"/>
      <c r="AE652" s="44">
        <f>VLOOKUP(O652,정산업데이트!$A$6:$B$12,2,10)</f>
        <v>0</v>
      </c>
      <c r="AF652" s="44"/>
      <c r="AG652" s="79">
        <f t="shared" si="347"/>
        <v>300</v>
      </c>
      <c r="AH652" s="80">
        <f t="shared" si="348"/>
        <v>2800</v>
      </c>
      <c r="AI652" s="93"/>
      <c r="AJ652" s="84" t="s">
        <v>5314</v>
      </c>
      <c r="AK652" s="84" t="s">
        <v>73</v>
      </c>
      <c r="AL652" s="84" t="s">
        <v>5315</v>
      </c>
      <c r="AM652" s="84" t="s">
        <v>5419</v>
      </c>
      <c r="AN652" s="84" t="s">
        <v>5420</v>
      </c>
      <c r="AO652" s="84" t="s">
        <v>5421</v>
      </c>
      <c r="AP652" s="84" t="s">
        <v>5422</v>
      </c>
      <c r="AQ652" s="84" t="s">
        <v>122</v>
      </c>
      <c r="AR652" s="85">
        <v>1</v>
      </c>
      <c r="AS652" s="86">
        <v>1.5</v>
      </c>
      <c r="AT652" s="86">
        <v>1E-3</v>
      </c>
      <c r="AU652" s="86">
        <v>1.5</v>
      </c>
      <c r="AV652" s="84" t="s">
        <v>8</v>
      </c>
      <c r="AW652" s="86">
        <v>105</v>
      </c>
      <c r="AX652" s="84" t="s">
        <v>68</v>
      </c>
      <c r="AY652" s="84" t="s">
        <v>68</v>
      </c>
      <c r="AZ652" s="84" t="s">
        <v>68</v>
      </c>
      <c r="BA652" s="84" t="s">
        <v>68</v>
      </c>
      <c r="BB652" s="84" t="s">
        <v>68</v>
      </c>
      <c r="BC652" s="84" t="s">
        <v>441</v>
      </c>
      <c r="BD652" s="84" t="s">
        <v>442</v>
      </c>
      <c r="BE652" s="84" t="s">
        <v>443</v>
      </c>
      <c r="BF652" s="84" t="s">
        <v>122</v>
      </c>
      <c r="BG652" s="84" t="s">
        <v>69</v>
      </c>
      <c r="BH652" s="92" t="s">
        <v>5423</v>
      </c>
      <c r="BI652" s="84" t="s">
        <v>122</v>
      </c>
      <c r="BJ652" s="84" t="s">
        <v>5424</v>
      </c>
      <c r="BK652" s="84" t="s">
        <v>75</v>
      </c>
      <c r="BL652" s="84" t="s">
        <v>122</v>
      </c>
      <c r="BM652" s="84" t="s">
        <v>442</v>
      </c>
      <c r="BN652" s="84" t="s">
        <v>70</v>
      </c>
      <c r="BO652" s="84" t="s">
        <v>71</v>
      </c>
      <c r="BP652" s="84" t="s">
        <v>122</v>
      </c>
      <c r="BQ652" s="84" t="s">
        <v>163</v>
      </c>
    </row>
    <row r="653" spans="1:69" ht="14.4" x14ac:dyDescent="0.3">
      <c r="A653" s="40" t="str">
        <f t="shared" si="322"/>
        <v>2025-09-07</v>
      </c>
      <c r="B653" s="40" t="str">
        <f t="shared" si="323"/>
        <v>SYD</v>
      </c>
      <c r="C653" s="39" t="str">
        <f t="shared" si="324"/>
        <v>98812563600</v>
      </c>
      <c r="D653" s="41" t="str">
        <f t="shared" si="325"/>
        <v>PKR253232781</v>
      </c>
      <c r="E653" s="41" t="str">
        <f t="shared" si="326"/>
        <v>596421465956</v>
      </c>
      <c r="F653" s="39" t="str">
        <f t="shared" si="327"/>
        <v>2256683</v>
      </c>
      <c r="G653" s="39" t="str">
        <f t="shared" si="328"/>
        <v>WISE EXPRESS LOGISTICS(PANGZIMOM)</v>
      </c>
      <c r="H653" s="41" t="str">
        <f t="shared" si="329"/>
        <v>이진혁</v>
      </c>
      <c r="I653" s="39" t="str">
        <f t="shared" si="330"/>
        <v>27128</v>
      </c>
      <c r="J653" s="52" t="str">
        <f t="shared" si="331"/>
        <v/>
      </c>
      <c r="K653" s="75">
        <f t="shared" si="332"/>
        <v>1</v>
      </c>
      <c r="L653" s="76">
        <f t="shared" si="333"/>
        <v>0.3</v>
      </c>
      <c r="M653" s="76">
        <f t="shared" si="334"/>
        <v>1E-3</v>
      </c>
      <c r="N653" s="76">
        <f t="shared" si="335"/>
        <v>0.3</v>
      </c>
      <c r="O653" s="42">
        <f t="shared" si="336"/>
        <v>0.5</v>
      </c>
      <c r="P653" s="39" t="str">
        <f t="shared" si="337"/>
        <v>일반(목록배제,Normal-Manifest Exception)</v>
      </c>
      <c r="Q653" s="72">
        <f t="shared" si="338"/>
        <v>8</v>
      </c>
      <c r="R653" s="43" t="str">
        <f t="shared" si="339"/>
        <v>OZ602</v>
      </c>
      <c r="S653" s="82" t="str">
        <f t="shared" si="340"/>
        <v/>
      </c>
      <c r="T653" s="40">
        <f t="shared" si="341"/>
        <v>45907</v>
      </c>
      <c r="U653" s="44">
        <v>2500</v>
      </c>
      <c r="V653" s="44">
        <f t="shared" si="342"/>
        <v>0</v>
      </c>
      <c r="W653" s="77">
        <f t="shared" si="343"/>
        <v>2500</v>
      </c>
      <c r="X653" s="78">
        <f t="shared" si="344"/>
        <v>0</v>
      </c>
      <c r="Y653" s="44" cm="1">
        <f t="array" ref="Y653">_xlfn.IFNA(_xlfn.IFS(AND(Q653&gt;=2000, Q653&lt;3000), 10000, AND(Q653&gt;=3000, Q653&lt;4000), 15000, AND(Q653&gt;=4000, Q653&lt;5000), 20000, AND(Q653&gt;=5000), 25000),0)</f>
        <v>0</v>
      </c>
      <c r="Z653" s="91">
        <f t="shared" si="345"/>
        <v>300</v>
      </c>
      <c r="AA653" s="44">
        <f t="shared" si="346"/>
        <v>0</v>
      </c>
      <c r="AB653" s="44"/>
      <c r="AC653" s="44"/>
      <c r="AD653" s="44"/>
      <c r="AE653" s="44">
        <f>VLOOKUP(O653,정산업데이트!$A$6:$B$12,2,10)</f>
        <v>0</v>
      </c>
      <c r="AF653" s="44"/>
      <c r="AG653" s="79">
        <f t="shared" si="347"/>
        <v>300</v>
      </c>
      <c r="AH653" s="80">
        <f t="shared" si="348"/>
        <v>2800</v>
      </c>
      <c r="AI653" s="93"/>
      <c r="AJ653" s="84" t="s">
        <v>5314</v>
      </c>
      <c r="AK653" s="84" t="s">
        <v>73</v>
      </c>
      <c r="AL653" s="84" t="s">
        <v>5315</v>
      </c>
      <c r="AM653" s="84" t="s">
        <v>5425</v>
      </c>
      <c r="AN653" s="84" t="s">
        <v>3508</v>
      </c>
      <c r="AO653" s="84" t="s">
        <v>5426</v>
      </c>
      <c r="AP653" s="84" t="s">
        <v>5427</v>
      </c>
      <c r="AQ653" s="84" t="s">
        <v>122</v>
      </c>
      <c r="AR653" s="85">
        <v>1</v>
      </c>
      <c r="AS653" s="86">
        <v>0.3</v>
      </c>
      <c r="AT653" s="86">
        <v>1E-3</v>
      </c>
      <c r="AU653" s="86">
        <v>0.3</v>
      </c>
      <c r="AV653" s="84" t="s">
        <v>8</v>
      </c>
      <c r="AW653" s="86">
        <v>8</v>
      </c>
      <c r="AX653" s="84" t="s">
        <v>68</v>
      </c>
      <c r="AY653" s="84" t="s">
        <v>68</v>
      </c>
      <c r="AZ653" s="84" t="s">
        <v>68</v>
      </c>
      <c r="BA653" s="84" t="s">
        <v>68</v>
      </c>
      <c r="BB653" s="84" t="s">
        <v>68</v>
      </c>
      <c r="BC653" s="84" t="s">
        <v>441</v>
      </c>
      <c r="BD653" s="84" t="s">
        <v>442</v>
      </c>
      <c r="BE653" s="84" t="s">
        <v>443</v>
      </c>
      <c r="BF653" s="84" t="s">
        <v>122</v>
      </c>
      <c r="BG653" s="84" t="s">
        <v>69</v>
      </c>
      <c r="BH653" s="92" t="s">
        <v>5428</v>
      </c>
      <c r="BI653" s="84" t="s">
        <v>122</v>
      </c>
      <c r="BJ653" s="84" t="s">
        <v>5429</v>
      </c>
      <c r="BK653" s="84" t="s">
        <v>75</v>
      </c>
      <c r="BL653" s="84" t="s">
        <v>122</v>
      </c>
      <c r="BM653" s="84" t="s">
        <v>442</v>
      </c>
      <c r="BN653" s="84" t="s">
        <v>70</v>
      </c>
      <c r="BO653" s="84" t="s">
        <v>71</v>
      </c>
      <c r="BP653" s="84" t="s">
        <v>122</v>
      </c>
      <c r="BQ653" s="84" t="s">
        <v>163</v>
      </c>
    </row>
    <row r="654" spans="1:69" ht="14.4" x14ac:dyDescent="0.3">
      <c r="A654" s="40" t="str">
        <f t="shared" si="322"/>
        <v>2025-09-07</v>
      </c>
      <c r="B654" s="40" t="str">
        <f t="shared" si="323"/>
        <v>SYD</v>
      </c>
      <c r="C654" s="39" t="str">
        <f t="shared" si="324"/>
        <v>98812563600</v>
      </c>
      <c r="D654" s="41" t="str">
        <f t="shared" si="325"/>
        <v>PKR253256875</v>
      </c>
      <c r="E654" s="41" t="str">
        <f t="shared" si="326"/>
        <v>596421467673</v>
      </c>
      <c r="F654" s="39" t="str">
        <f t="shared" si="327"/>
        <v>2254225</v>
      </c>
      <c r="G654" s="39" t="str">
        <f t="shared" si="328"/>
        <v>WISE EXPRESS LOGISTICS PTY LTD</v>
      </c>
      <c r="H654" s="41" t="str">
        <f t="shared" si="329"/>
        <v>전성미</v>
      </c>
      <c r="I654" s="39" t="str">
        <f t="shared" si="330"/>
        <v>63298</v>
      </c>
      <c r="J654" s="52" t="str">
        <f t="shared" si="331"/>
        <v/>
      </c>
      <c r="K654" s="75">
        <f t="shared" si="332"/>
        <v>1</v>
      </c>
      <c r="L654" s="76">
        <f t="shared" si="333"/>
        <v>3</v>
      </c>
      <c r="M654" s="76">
        <f t="shared" si="334"/>
        <v>1E-3</v>
      </c>
      <c r="N654" s="76">
        <f t="shared" si="335"/>
        <v>3</v>
      </c>
      <c r="O654" s="42">
        <f t="shared" si="336"/>
        <v>3</v>
      </c>
      <c r="P654" s="39" t="str">
        <f t="shared" si="337"/>
        <v>일반(목록배제,Normal-Manifest Exception)</v>
      </c>
      <c r="Q654" s="72">
        <f t="shared" si="338"/>
        <v>109</v>
      </c>
      <c r="R654" s="43" t="str">
        <f t="shared" si="339"/>
        <v>OZ602</v>
      </c>
      <c r="S654" s="82" t="str">
        <f t="shared" si="340"/>
        <v/>
      </c>
      <c r="T654" s="40">
        <f t="shared" si="341"/>
        <v>45907</v>
      </c>
      <c r="U654" s="44">
        <v>2500</v>
      </c>
      <c r="V654" s="44">
        <f t="shared" si="342"/>
        <v>0</v>
      </c>
      <c r="W654" s="77">
        <f t="shared" si="343"/>
        <v>2500</v>
      </c>
      <c r="X654" s="78">
        <f t="shared" si="344"/>
        <v>0</v>
      </c>
      <c r="Y654" s="44" cm="1">
        <f t="array" ref="Y654">_xlfn.IFNA(_xlfn.IFS(AND(Q654&gt;=2000, Q654&lt;3000), 10000, AND(Q654&gt;=3000, Q654&lt;4000), 15000, AND(Q654&gt;=4000, Q654&lt;5000), 20000, AND(Q654&gt;=5000), 25000),0)</f>
        <v>0</v>
      </c>
      <c r="Z654" s="91">
        <f t="shared" si="345"/>
        <v>300</v>
      </c>
      <c r="AA654" s="44">
        <f t="shared" si="346"/>
        <v>3000</v>
      </c>
      <c r="AB654" s="44"/>
      <c r="AC654" s="44"/>
      <c r="AD654" s="44"/>
      <c r="AE654" s="44">
        <f>VLOOKUP(O654,정산업데이트!$A$6:$B$12,2,10)</f>
        <v>0</v>
      </c>
      <c r="AF654" s="44"/>
      <c r="AG654" s="79">
        <f t="shared" si="347"/>
        <v>3300</v>
      </c>
      <c r="AH654" s="80">
        <f t="shared" si="348"/>
        <v>5800</v>
      </c>
      <c r="AI654" s="93"/>
      <c r="AJ654" s="84" t="s">
        <v>5314</v>
      </c>
      <c r="AK654" s="84" t="s">
        <v>73</v>
      </c>
      <c r="AL654" s="84" t="s">
        <v>5315</v>
      </c>
      <c r="AM654" s="84" t="s">
        <v>5430</v>
      </c>
      <c r="AN654" s="84" t="s">
        <v>5431</v>
      </c>
      <c r="AO654" s="84" t="s">
        <v>5432</v>
      </c>
      <c r="AP654" s="84" t="s">
        <v>5433</v>
      </c>
      <c r="AQ654" s="84" t="s">
        <v>122</v>
      </c>
      <c r="AR654" s="85">
        <v>1</v>
      </c>
      <c r="AS654" s="86">
        <v>3</v>
      </c>
      <c r="AT654" s="86">
        <v>1E-3</v>
      </c>
      <c r="AU654" s="86">
        <v>3</v>
      </c>
      <c r="AV654" s="84" t="s">
        <v>8</v>
      </c>
      <c r="AW654" s="86">
        <v>109</v>
      </c>
      <c r="AX654" s="84" t="s">
        <v>68</v>
      </c>
      <c r="AY654" s="84" t="s">
        <v>68</v>
      </c>
      <c r="AZ654" s="84" t="s">
        <v>68</v>
      </c>
      <c r="BA654" s="84" t="s">
        <v>68</v>
      </c>
      <c r="BB654" s="84" t="s">
        <v>68</v>
      </c>
      <c r="BC654" s="84" t="s">
        <v>125</v>
      </c>
      <c r="BD654" s="84" t="s">
        <v>74</v>
      </c>
      <c r="BE654" s="84" t="s">
        <v>5434</v>
      </c>
      <c r="BF654" s="84" t="s">
        <v>122</v>
      </c>
      <c r="BG654" s="84" t="s">
        <v>69</v>
      </c>
      <c r="BH654" s="92" t="s">
        <v>5435</v>
      </c>
      <c r="BI654" s="84" t="s">
        <v>122</v>
      </c>
      <c r="BJ654" s="84" t="s">
        <v>5436</v>
      </c>
      <c r="BK654" s="84" t="s">
        <v>75</v>
      </c>
      <c r="BL654" s="84" t="s">
        <v>122</v>
      </c>
      <c r="BM654" s="84" t="s">
        <v>74</v>
      </c>
      <c r="BN654" s="84" t="s">
        <v>70</v>
      </c>
      <c r="BO654" s="84" t="s">
        <v>71</v>
      </c>
      <c r="BP654" s="84" t="s">
        <v>122</v>
      </c>
      <c r="BQ654" s="84" t="s">
        <v>163</v>
      </c>
    </row>
    <row r="655" spans="1:69" ht="14.4" x14ac:dyDescent="0.3">
      <c r="A655" s="40" t="str">
        <f t="shared" si="322"/>
        <v>2025-09-07</v>
      </c>
      <c r="B655" s="40" t="str">
        <f t="shared" si="323"/>
        <v>SYD</v>
      </c>
      <c r="C655" s="39" t="str">
        <f t="shared" si="324"/>
        <v>98812563600</v>
      </c>
      <c r="D655" s="41" t="str">
        <f t="shared" si="325"/>
        <v>PKR253232782</v>
      </c>
      <c r="E655" s="41" t="str">
        <f t="shared" si="326"/>
        <v>596421465960</v>
      </c>
      <c r="F655" s="39" t="str">
        <f t="shared" si="327"/>
        <v>2256683</v>
      </c>
      <c r="G655" s="39" t="str">
        <f t="shared" si="328"/>
        <v>WISE EXPRESS LOGISTICS(PANGZIMOM)</v>
      </c>
      <c r="H655" s="41" t="str">
        <f t="shared" si="329"/>
        <v>안정인</v>
      </c>
      <c r="I655" s="39" t="str">
        <f t="shared" si="330"/>
        <v>18317</v>
      </c>
      <c r="J655" s="52" t="str">
        <f t="shared" si="331"/>
        <v/>
      </c>
      <c r="K655" s="75">
        <f t="shared" si="332"/>
        <v>1</v>
      </c>
      <c r="L655" s="76">
        <f t="shared" si="333"/>
        <v>0.3</v>
      </c>
      <c r="M655" s="76">
        <f t="shared" si="334"/>
        <v>1E-3</v>
      </c>
      <c r="N655" s="76">
        <f t="shared" si="335"/>
        <v>0.3</v>
      </c>
      <c r="O655" s="42">
        <f t="shared" si="336"/>
        <v>0.5</v>
      </c>
      <c r="P655" s="39" t="str">
        <f t="shared" si="337"/>
        <v>일반(목록배제,Normal-Manifest Exception)</v>
      </c>
      <c r="Q655" s="72">
        <f t="shared" si="338"/>
        <v>10</v>
      </c>
      <c r="R655" s="43" t="str">
        <f t="shared" si="339"/>
        <v>OZ602</v>
      </c>
      <c r="S655" s="82" t="str">
        <f t="shared" si="340"/>
        <v/>
      </c>
      <c r="T655" s="40">
        <f t="shared" si="341"/>
        <v>45907</v>
      </c>
      <c r="U655" s="44">
        <v>2500</v>
      </c>
      <c r="V655" s="44">
        <f t="shared" si="342"/>
        <v>0</v>
      </c>
      <c r="W655" s="77">
        <f t="shared" si="343"/>
        <v>2500</v>
      </c>
      <c r="X655" s="78">
        <f t="shared" si="344"/>
        <v>0</v>
      </c>
      <c r="Y655" s="44" cm="1">
        <f t="array" ref="Y655">_xlfn.IFNA(_xlfn.IFS(AND(Q655&gt;=2000, Q655&lt;3000), 10000, AND(Q655&gt;=3000, Q655&lt;4000), 15000, AND(Q655&gt;=4000, Q655&lt;5000), 20000, AND(Q655&gt;=5000), 25000),0)</f>
        <v>0</v>
      </c>
      <c r="Z655" s="91">
        <f t="shared" si="345"/>
        <v>300</v>
      </c>
      <c r="AA655" s="44">
        <f t="shared" si="346"/>
        <v>0</v>
      </c>
      <c r="AB655" s="44"/>
      <c r="AC655" s="44"/>
      <c r="AD655" s="44"/>
      <c r="AE655" s="44">
        <f>VLOOKUP(O655,정산업데이트!$A$6:$B$12,2,10)</f>
        <v>0</v>
      </c>
      <c r="AF655" s="44"/>
      <c r="AG655" s="79">
        <f t="shared" si="347"/>
        <v>300</v>
      </c>
      <c r="AH655" s="80">
        <f t="shared" si="348"/>
        <v>2800</v>
      </c>
      <c r="AI655" s="93"/>
      <c r="AJ655" s="84" t="s">
        <v>5314</v>
      </c>
      <c r="AK655" s="84" t="s">
        <v>73</v>
      </c>
      <c r="AL655" s="84" t="s">
        <v>5315</v>
      </c>
      <c r="AM655" s="84" t="s">
        <v>5437</v>
      </c>
      <c r="AN655" s="84" t="s">
        <v>3984</v>
      </c>
      <c r="AO655" s="84" t="s">
        <v>3985</v>
      </c>
      <c r="AP655" s="84" t="s">
        <v>1775</v>
      </c>
      <c r="AQ655" s="84" t="s">
        <v>122</v>
      </c>
      <c r="AR655" s="85">
        <v>1</v>
      </c>
      <c r="AS655" s="86">
        <v>0.3</v>
      </c>
      <c r="AT655" s="86">
        <v>1E-3</v>
      </c>
      <c r="AU655" s="86">
        <v>0.3</v>
      </c>
      <c r="AV655" s="84" t="s">
        <v>8</v>
      </c>
      <c r="AW655" s="86">
        <v>10</v>
      </c>
      <c r="AX655" s="84" t="s">
        <v>68</v>
      </c>
      <c r="AY655" s="84" t="s">
        <v>68</v>
      </c>
      <c r="AZ655" s="84" t="s">
        <v>68</v>
      </c>
      <c r="BA655" s="84" t="s">
        <v>68</v>
      </c>
      <c r="BB655" s="84" t="s">
        <v>68</v>
      </c>
      <c r="BC655" s="84" t="s">
        <v>441</v>
      </c>
      <c r="BD655" s="84" t="s">
        <v>442</v>
      </c>
      <c r="BE655" s="84" t="s">
        <v>443</v>
      </c>
      <c r="BF655" s="84" t="s">
        <v>122</v>
      </c>
      <c r="BG655" s="84" t="s">
        <v>69</v>
      </c>
      <c r="BH655" s="92" t="s">
        <v>5438</v>
      </c>
      <c r="BI655" s="84" t="s">
        <v>122</v>
      </c>
      <c r="BJ655" s="84" t="s">
        <v>5439</v>
      </c>
      <c r="BK655" s="84" t="s">
        <v>75</v>
      </c>
      <c r="BL655" s="84" t="s">
        <v>122</v>
      </c>
      <c r="BM655" s="84" t="s">
        <v>442</v>
      </c>
      <c r="BN655" s="84" t="s">
        <v>70</v>
      </c>
      <c r="BO655" s="84" t="s">
        <v>71</v>
      </c>
      <c r="BP655" s="84" t="s">
        <v>122</v>
      </c>
      <c r="BQ655" s="84" t="s">
        <v>163</v>
      </c>
    </row>
    <row r="656" spans="1:69" ht="14.4" x14ac:dyDescent="0.3">
      <c r="A656" s="40" t="str">
        <f t="shared" si="322"/>
        <v>2025-09-07</v>
      </c>
      <c r="B656" s="40" t="str">
        <f t="shared" si="323"/>
        <v>SYD</v>
      </c>
      <c r="C656" s="39" t="str">
        <f t="shared" si="324"/>
        <v>98812563600</v>
      </c>
      <c r="D656" s="41" t="str">
        <f t="shared" si="325"/>
        <v>PKR253232792</v>
      </c>
      <c r="E656" s="41" t="str">
        <f t="shared" si="326"/>
        <v>596421466063</v>
      </c>
      <c r="F656" s="39" t="str">
        <f t="shared" si="327"/>
        <v>2256683</v>
      </c>
      <c r="G656" s="39" t="str">
        <f t="shared" si="328"/>
        <v>WISE EXPRESS LOGISTICS(PANGZIMOM)</v>
      </c>
      <c r="H656" s="41" t="str">
        <f t="shared" si="329"/>
        <v>양수진</v>
      </c>
      <c r="I656" s="39" t="str">
        <f t="shared" si="330"/>
        <v>41002</v>
      </c>
      <c r="J656" s="52" t="str">
        <f t="shared" si="331"/>
        <v/>
      </c>
      <c r="K656" s="75">
        <f t="shared" si="332"/>
        <v>1</v>
      </c>
      <c r="L656" s="76">
        <f t="shared" si="333"/>
        <v>1</v>
      </c>
      <c r="M656" s="76">
        <f t="shared" si="334"/>
        <v>1E-3</v>
      </c>
      <c r="N656" s="76">
        <f t="shared" si="335"/>
        <v>1</v>
      </c>
      <c r="O656" s="42">
        <f t="shared" si="336"/>
        <v>1</v>
      </c>
      <c r="P656" s="39" t="str">
        <f t="shared" si="337"/>
        <v>목록(Manifest)</v>
      </c>
      <c r="Q656" s="72">
        <f t="shared" si="338"/>
        <v>45</v>
      </c>
      <c r="R656" s="43" t="str">
        <f t="shared" si="339"/>
        <v>OZ602</v>
      </c>
      <c r="S656" s="82" t="str">
        <f t="shared" si="340"/>
        <v/>
      </c>
      <c r="T656" s="40">
        <f t="shared" si="341"/>
        <v>45907</v>
      </c>
      <c r="U656" s="44">
        <v>2500</v>
      </c>
      <c r="V656" s="44">
        <f t="shared" si="342"/>
        <v>0</v>
      </c>
      <c r="W656" s="77">
        <f t="shared" si="343"/>
        <v>2500</v>
      </c>
      <c r="X656" s="78">
        <f t="shared" si="344"/>
        <v>0</v>
      </c>
      <c r="Y656" s="44" cm="1">
        <f t="array" ref="Y656">_xlfn.IFNA(_xlfn.IFS(AND(Q656&gt;=2000, Q656&lt;3000), 10000, AND(Q656&gt;=3000, Q656&lt;4000), 15000, AND(Q656&gt;=4000, Q656&lt;5000), 20000, AND(Q656&gt;=5000), 25000),0)</f>
        <v>0</v>
      </c>
      <c r="Z656" s="91">
        <f t="shared" si="345"/>
        <v>0</v>
      </c>
      <c r="AA656" s="44">
        <f t="shared" si="346"/>
        <v>0</v>
      </c>
      <c r="AB656" s="44"/>
      <c r="AC656" s="44"/>
      <c r="AD656" s="44"/>
      <c r="AE656" s="44">
        <f>VLOOKUP(O656,정산업데이트!$A$6:$B$12,2,10)</f>
        <v>0</v>
      </c>
      <c r="AF656" s="44"/>
      <c r="AG656" s="79">
        <f t="shared" si="347"/>
        <v>0</v>
      </c>
      <c r="AH656" s="80">
        <f t="shared" si="348"/>
        <v>2500</v>
      </c>
      <c r="AI656" s="93"/>
      <c r="AJ656" s="84" t="s">
        <v>5314</v>
      </c>
      <c r="AK656" s="84" t="s">
        <v>73</v>
      </c>
      <c r="AL656" s="84" t="s">
        <v>5315</v>
      </c>
      <c r="AM656" s="84" t="s">
        <v>5440</v>
      </c>
      <c r="AN656" s="84" t="s">
        <v>1295</v>
      </c>
      <c r="AO656" s="84" t="s">
        <v>5441</v>
      </c>
      <c r="AP656" s="84" t="s">
        <v>5442</v>
      </c>
      <c r="AQ656" s="84" t="s">
        <v>122</v>
      </c>
      <c r="AR656" s="85">
        <v>1</v>
      </c>
      <c r="AS656" s="86">
        <v>1</v>
      </c>
      <c r="AT656" s="86">
        <v>1E-3</v>
      </c>
      <c r="AU656" s="86">
        <v>1</v>
      </c>
      <c r="AV656" s="84" t="s">
        <v>7</v>
      </c>
      <c r="AW656" s="86">
        <v>45</v>
      </c>
      <c r="AX656" s="84" t="s">
        <v>68</v>
      </c>
      <c r="AY656" s="84" t="s">
        <v>68</v>
      </c>
      <c r="AZ656" s="84" t="s">
        <v>68</v>
      </c>
      <c r="BA656" s="84" t="s">
        <v>68</v>
      </c>
      <c r="BB656" s="84" t="s">
        <v>68</v>
      </c>
      <c r="BC656" s="84" t="s">
        <v>441</v>
      </c>
      <c r="BD656" s="84" t="s">
        <v>442</v>
      </c>
      <c r="BE656" s="84" t="s">
        <v>444</v>
      </c>
      <c r="BF656" s="84" t="s">
        <v>122</v>
      </c>
      <c r="BG656" s="84" t="s">
        <v>69</v>
      </c>
      <c r="BH656" s="92" t="s">
        <v>5443</v>
      </c>
      <c r="BI656" s="84" t="s">
        <v>122</v>
      </c>
      <c r="BJ656" s="84" t="s">
        <v>5444</v>
      </c>
      <c r="BK656" s="84" t="s">
        <v>75</v>
      </c>
      <c r="BL656" s="84" t="s">
        <v>122</v>
      </c>
      <c r="BM656" s="84" t="s">
        <v>442</v>
      </c>
      <c r="BN656" s="84" t="s">
        <v>70</v>
      </c>
      <c r="BO656" s="84" t="s">
        <v>71</v>
      </c>
      <c r="BP656" s="84" t="s">
        <v>122</v>
      </c>
      <c r="BQ656" s="84" t="s">
        <v>163</v>
      </c>
    </row>
    <row r="657" spans="1:69" ht="14.4" x14ac:dyDescent="0.3">
      <c r="A657" s="40" t="str">
        <f t="shared" si="322"/>
        <v>2025-09-07</v>
      </c>
      <c r="B657" s="40" t="str">
        <f t="shared" si="323"/>
        <v>SYD</v>
      </c>
      <c r="C657" s="39" t="str">
        <f t="shared" si="324"/>
        <v>98812563600</v>
      </c>
      <c r="D657" s="41" t="str">
        <f t="shared" si="325"/>
        <v>PKR253232793</v>
      </c>
      <c r="E657" s="41" t="str">
        <f t="shared" si="326"/>
        <v>596421466074</v>
      </c>
      <c r="F657" s="39" t="str">
        <f t="shared" si="327"/>
        <v>2256683</v>
      </c>
      <c r="G657" s="39" t="str">
        <f t="shared" si="328"/>
        <v>WISE EXPRESS LOGISTICS(PANGZIMOM)</v>
      </c>
      <c r="H657" s="41" t="str">
        <f t="shared" si="329"/>
        <v>송민재</v>
      </c>
      <c r="I657" s="39" t="str">
        <f t="shared" si="330"/>
        <v>41599</v>
      </c>
      <c r="J657" s="52" t="str">
        <f t="shared" si="331"/>
        <v/>
      </c>
      <c r="K657" s="75">
        <f t="shared" si="332"/>
        <v>1</v>
      </c>
      <c r="L657" s="76">
        <f t="shared" si="333"/>
        <v>1</v>
      </c>
      <c r="M657" s="76">
        <f t="shared" si="334"/>
        <v>1E-3</v>
      </c>
      <c r="N657" s="76">
        <f t="shared" si="335"/>
        <v>1</v>
      </c>
      <c r="O657" s="42">
        <f t="shared" si="336"/>
        <v>1</v>
      </c>
      <c r="P657" s="39" t="str">
        <f t="shared" si="337"/>
        <v>목록(Manifest)</v>
      </c>
      <c r="Q657" s="72">
        <f t="shared" si="338"/>
        <v>45</v>
      </c>
      <c r="R657" s="43" t="str">
        <f t="shared" si="339"/>
        <v>OZ602</v>
      </c>
      <c r="S657" s="82" t="str">
        <f t="shared" si="340"/>
        <v/>
      </c>
      <c r="T657" s="40">
        <f t="shared" si="341"/>
        <v>45907</v>
      </c>
      <c r="U657" s="44">
        <v>2500</v>
      </c>
      <c r="V657" s="44">
        <f t="shared" si="342"/>
        <v>0</v>
      </c>
      <c r="W657" s="77">
        <f t="shared" si="343"/>
        <v>2500</v>
      </c>
      <c r="X657" s="78">
        <f t="shared" si="344"/>
        <v>0</v>
      </c>
      <c r="Y657" s="44" cm="1">
        <f t="array" ref="Y657">_xlfn.IFNA(_xlfn.IFS(AND(Q657&gt;=2000, Q657&lt;3000), 10000, AND(Q657&gt;=3000, Q657&lt;4000), 15000, AND(Q657&gt;=4000, Q657&lt;5000), 20000, AND(Q657&gt;=5000), 25000),0)</f>
        <v>0</v>
      </c>
      <c r="Z657" s="91">
        <f t="shared" si="345"/>
        <v>0</v>
      </c>
      <c r="AA657" s="44">
        <f t="shared" si="346"/>
        <v>0</v>
      </c>
      <c r="AB657" s="44"/>
      <c r="AC657" s="44"/>
      <c r="AD657" s="44"/>
      <c r="AE657" s="44">
        <f>VLOOKUP(O657,정산업데이트!$A$6:$B$12,2,10)</f>
        <v>0</v>
      </c>
      <c r="AF657" s="44"/>
      <c r="AG657" s="79">
        <f t="shared" si="347"/>
        <v>0</v>
      </c>
      <c r="AH657" s="80">
        <f t="shared" si="348"/>
        <v>2500</v>
      </c>
      <c r="AI657" s="93"/>
      <c r="AJ657" s="84" t="s">
        <v>5314</v>
      </c>
      <c r="AK657" s="84" t="s">
        <v>73</v>
      </c>
      <c r="AL657" s="84" t="s">
        <v>5315</v>
      </c>
      <c r="AM657" s="84" t="s">
        <v>5445</v>
      </c>
      <c r="AN657" s="84" t="s">
        <v>5446</v>
      </c>
      <c r="AO657" s="84" t="s">
        <v>5447</v>
      </c>
      <c r="AP657" s="84" t="s">
        <v>5448</v>
      </c>
      <c r="AQ657" s="84" t="s">
        <v>122</v>
      </c>
      <c r="AR657" s="85">
        <v>1</v>
      </c>
      <c r="AS657" s="86">
        <v>1</v>
      </c>
      <c r="AT657" s="86">
        <v>1E-3</v>
      </c>
      <c r="AU657" s="86">
        <v>1</v>
      </c>
      <c r="AV657" s="84" t="s">
        <v>7</v>
      </c>
      <c r="AW657" s="86">
        <v>45</v>
      </c>
      <c r="AX657" s="84" t="s">
        <v>68</v>
      </c>
      <c r="AY657" s="84" t="s">
        <v>68</v>
      </c>
      <c r="AZ657" s="84" t="s">
        <v>68</v>
      </c>
      <c r="BA657" s="84" t="s">
        <v>68</v>
      </c>
      <c r="BB657" s="84" t="s">
        <v>68</v>
      </c>
      <c r="BC657" s="84" t="s">
        <v>441</v>
      </c>
      <c r="BD657" s="84" t="s">
        <v>442</v>
      </c>
      <c r="BE657" s="84" t="s">
        <v>444</v>
      </c>
      <c r="BF657" s="84" t="s">
        <v>122</v>
      </c>
      <c r="BG657" s="84" t="s">
        <v>69</v>
      </c>
      <c r="BH657" s="92" t="s">
        <v>5449</v>
      </c>
      <c r="BI657" s="84" t="s">
        <v>122</v>
      </c>
      <c r="BJ657" s="84" t="s">
        <v>5450</v>
      </c>
      <c r="BK657" s="84" t="s">
        <v>75</v>
      </c>
      <c r="BL657" s="84" t="s">
        <v>122</v>
      </c>
      <c r="BM657" s="84" t="s">
        <v>442</v>
      </c>
      <c r="BN657" s="84" t="s">
        <v>70</v>
      </c>
      <c r="BO657" s="84" t="s">
        <v>71</v>
      </c>
      <c r="BP657" s="84" t="s">
        <v>122</v>
      </c>
      <c r="BQ657" s="84" t="s">
        <v>163</v>
      </c>
    </row>
    <row r="658" spans="1:69" ht="14.4" x14ac:dyDescent="0.3">
      <c r="A658" s="40" t="str">
        <f t="shared" si="322"/>
        <v>2025-09-07</v>
      </c>
      <c r="B658" s="40" t="str">
        <f t="shared" si="323"/>
        <v>SYD</v>
      </c>
      <c r="C658" s="39" t="str">
        <f t="shared" si="324"/>
        <v>98812563600</v>
      </c>
      <c r="D658" s="41" t="str">
        <f t="shared" si="325"/>
        <v>PKR253232794</v>
      </c>
      <c r="E658" s="41" t="str">
        <f t="shared" si="326"/>
        <v>596421466085</v>
      </c>
      <c r="F658" s="39" t="str">
        <f t="shared" si="327"/>
        <v>2256683</v>
      </c>
      <c r="G658" s="39" t="str">
        <f t="shared" si="328"/>
        <v>WISE EXPRESS LOGISTICS(PANGZIMOM)</v>
      </c>
      <c r="H658" s="41" t="str">
        <f t="shared" si="329"/>
        <v>김은영</v>
      </c>
      <c r="I658" s="39" t="str">
        <f t="shared" si="330"/>
        <v>15290</v>
      </c>
      <c r="J658" s="52" t="str">
        <f t="shared" si="331"/>
        <v/>
      </c>
      <c r="K658" s="75">
        <f t="shared" si="332"/>
        <v>1</v>
      </c>
      <c r="L658" s="76">
        <f t="shared" si="333"/>
        <v>1</v>
      </c>
      <c r="M658" s="76">
        <f t="shared" si="334"/>
        <v>1E-3</v>
      </c>
      <c r="N658" s="76">
        <f t="shared" si="335"/>
        <v>1</v>
      </c>
      <c r="O658" s="42">
        <f t="shared" si="336"/>
        <v>1</v>
      </c>
      <c r="P658" s="39" t="str">
        <f t="shared" si="337"/>
        <v>목록(Manifest)</v>
      </c>
      <c r="Q658" s="72">
        <f t="shared" si="338"/>
        <v>45</v>
      </c>
      <c r="R658" s="43" t="str">
        <f t="shared" si="339"/>
        <v>OZ602</v>
      </c>
      <c r="S658" s="82" t="str">
        <f t="shared" si="340"/>
        <v/>
      </c>
      <c r="T658" s="40">
        <f t="shared" si="341"/>
        <v>45907</v>
      </c>
      <c r="U658" s="44">
        <v>2500</v>
      </c>
      <c r="V658" s="44">
        <f t="shared" si="342"/>
        <v>0</v>
      </c>
      <c r="W658" s="77">
        <f t="shared" si="343"/>
        <v>2500</v>
      </c>
      <c r="X658" s="78">
        <f t="shared" si="344"/>
        <v>0</v>
      </c>
      <c r="Y658" s="44" cm="1">
        <f t="array" ref="Y658">_xlfn.IFNA(_xlfn.IFS(AND(Q658&gt;=2000, Q658&lt;3000), 10000, AND(Q658&gt;=3000, Q658&lt;4000), 15000, AND(Q658&gt;=4000, Q658&lt;5000), 20000, AND(Q658&gt;=5000), 25000),0)</f>
        <v>0</v>
      </c>
      <c r="Z658" s="91">
        <f t="shared" si="345"/>
        <v>0</v>
      </c>
      <c r="AA658" s="44">
        <f t="shared" si="346"/>
        <v>0</v>
      </c>
      <c r="AB658" s="44"/>
      <c r="AC658" s="44"/>
      <c r="AD658" s="44"/>
      <c r="AE658" s="44">
        <f>VLOOKUP(O658,정산업데이트!$A$6:$B$12,2,10)</f>
        <v>0</v>
      </c>
      <c r="AF658" s="44"/>
      <c r="AG658" s="79">
        <f t="shared" si="347"/>
        <v>0</v>
      </c>
      <c r="AH658" s="80">
        <f t="shared" si="348"/>
        <v>2500</v>
      </c>
      <c r="AI658" s="93"/>
      <c r="AJ658" s="84" t="s">
        <v>5314</v>
      </c>
      <c r="AK658" s="84" t="s">
        <v>73</v>
      </c>
      <c r="AL658" s="84" t="s">
        <v>5315</v>
      </c>
      <c r="AM658" s="84" t="s">
        <v>5451</v>
      </c>
      <c r="AN658" s="84" t="s">
        <v>276</v>
      </c>
      <c r="AO658" s="84" t="s">
        <v>5452</v>
      </c>
      <c r="AP658" s="84" t="s">
        <v>5453</v>
      </c>
      <c r="AQ658" s="84" t="s">
        <v>122</v>
      </c>
      <c r="AR658" s="85">
        <v>1</v>
      </c>
      <c r="AS658" s="86">
        <v>1</v>
      </c>
      <c r="AT658" s="86">
        <v>1E-3</v>
      </c>
      <c r="AU658" s="86">
        <v>1</v>
      </c>
      <c r="AV658" s="84" t="s">
        <v>7</v>
      </c>
      <c r="AW658" s="86">
        <v>45</v>
      </c>
      <c r="AX658" s="84" t="s">
        <v>68</v>
      </c>
      <c r="AY658" s="84" t="s">
        <v>68</v>
      </c>
      <c r="AZ658" s="84" t="s">
        <v>68</v>
      </c>
      <c r="BA658" s="84" t="s">
        <v>68</v>
      </c>
      <c r="BB658" s="84" t="s">
        <v>68</v>
      </c>
      <c r="BC658" s="84" t="s">
        <v>441</v>
      </c>
      <c r="BD658" s="84" t="s">
        <v>442</v>
      </c>
      <c r="BE658" s="84" t="s">
        <v>444</v>
      </c>
      <c r="BF658" s="84" t="s">
        <v>122</v>
      </c>
      <c r="BG658" s="84" t="s">
        <v>69</v>
      </c>
      <c r="BH658" s="92" t="s">
        <v>5454</v>
      </c>
      <c r="BI658" s="84" t="s">
        <v>122</v>
      </c>
      <c r="BJ658" s="84" t="s">
        <v>5455</v>
      </c>
      <c r="BK658" s="84" t="s">
        <v>75</v>
      </c>
      <c r="BL658" s="84" t="s">
        <v>122</v>
      </c>
      <c r="BM658" s="84" t="s">
        <v>442</v>
      </c>
      <c r="BN658" s="84" t="s">
        <v>70</v>
      </c>
      <c r="BO658" s="84" t="s">
        <v>71</v>
      </c>
      <c r="BP658" s="84" t="s">
        <v>122</v>
      </c>
      <c r="BQ658" s="84" t="s">
        <v>163</v>
      </c>
    </row>
    <row r="659" spans="1:69" ht="14.4" x14ac:dyDescent="0.3">
      <c r="A659" s="40" t="str">
        <f t="shared" si="322"/>
        <v>2025-09-07</v>
      </c>
      <c r="B659" s="40" t="str">
        <f t="shared" si="323"/>
        <v>SYD</v>
      </c>
      <c r="C659" s="39" t="str">
        <f t="shared" si="324"/>
        <v>98812563600</v>
      </c>
      <c r="D659" s="41" t="str">
        <f t="shared" si="325"/>
        <v>PKR253232795</v>
      </c>
      <c r="E659" s="41" t="str">
        <f t="shared" si="326"/>
        <v>596421466096</v>
      </c>
      <c r="F659" s="39" t="str">
        <f t="shared" si="327"/>
        <v>2256683</v>
      </c>
      <c r="G659" s="39" t="str">
        <f t="shared" si="328"/>
        <v>WISE EXPRESS LOGISTICS(PANGZIMOM)</v>
      </c>
      <c r="H659" s="41" t="str">
        <f t="shared" si="329"/>
        <v>권수인</v>
      </c>
      <c r="I659" s="39" t="str">
        <f t="shared" si="330"/>
        <v>01024</v>
      </c>
      <c r="J659" s="52" t="str">
        <f t="shared" si="331"/>
        <v/>
      </c>
      <c r="K659" s="75">
        <f t="shared" si="332"/>
        <v>1</v>
      </c>
      <c r="L659" s="76">
        <f t="shared" si="333"/>
        <v>2</v>
      </c>
      <c r="M659" s="76">
        <f t="shared" si="334"/>
        <v>1E-3</v>
      </c>
      <c r="N659" s="76">
        <f t="shared" si="335"/>
        <v>2</v>
      </c>
      <c r="O659" s="42">
        <f t="shared" si="336"/>
        <v>2</v>
      </c>
      <c r="P659" s="39" t="str">
        <f t="shared" si="337"/>
        <v>목록(Manifest)</v>
      </c>
      <c r="Q659" s="72">
        <f t="shared" si="338"/>
        <v>90</v>
      </c>
      <c r="R659" s="43" t="str">
        <f t="shared" si="339"/>
        <v>OZ602</v>
      </c>
      <c r="S659" s="82" t="str">
        <f t="shared" si="340"/>
        <v/>
      </c>
      <c r="T659" s="40">
        <f t="shared" si="341"/>
        <v>45907</v>
      </c>
      <c r="U659" s="44">
        <v>2500</v>
      </c>
      <c r="V659" s="44">
        <f t="shared" si="342"/>
        <v>0</v>
      </c>
      <c r="W659" s="77">
        <f t="shared" si="343"/>
        <v>2500</v>
      </c>
      <c r="X659" s="78">
        <f t="shared" si="344"/>
        <v>0</v>
      </c>
      <c r="Y659" s="44" cm="1">
        <f t="array" ref="Y659">_xlfn.IFNA(_xlfn.IFS(AND(Q659&gt;=2000, Q659&lt;3000), 10000, AND(Q659&gt;=3000, Q659&lt;4000), 15000, AND(Q659&gt;=4000, Q659&lt;5000), 20000, AND(Q659&gt;=5000), 25000),0)</f>
        <v>0</v>
      </c>
      <c r="Z659" s="91">
        <f t="shared" si="345"/>
        <v>0</v>
      </c>
      <c r="AA659" s="44">
        <f t="shared" si="346"/>
        <v>0</v>
      </c>
      <c r="AB659" s="44"/>
      <c r="AC659" s="44"/>
      <c r="AD659" s="44"/>
      <c r="AE659" s="44">
        <f>VLOOKUP(O659,정산업데이트!$A$6:$B$12,2,10)</f>
        <v>0</v>
      </c>
      <c r="AF659" s="44"/>
      <c r="AG659" s="79">
        <f t="shared" si="347"/>
        <v>0</v>
      </c>
      <c r="AH659" s="80">
        <f t="shared" si="348"/>
        <v>2500</v>
      </c>
      <c r="AI659" s="93"/>
      <c r="AJ659" s="84" t="s">
        <v>5314</v>
      </c>
      <c r="AK659" s="84" t="s">
        <v>73</v>
      </c>
      <c r="AL659" s="84" t="s">
        <v>5315</v>
      </c>
      <c r="AM659" s="84" t="s">
        <v>5456</v>
      </c>
      <c r="AN659" s="84" t="s">
        <v>5457</v>
      </c>
      <c r="AO659" s="84" t="s">
        <v>5458</v>
      </c>
      <c r="AP659" s="84" t="s">
        <v>5459</v>
      </c>
      <c r="AQ659" s="84" t="s">
        <v>122</v>
      </c>
      <c r="AR659" s="85">
        <v>1</v>
      </c>
      <c r="AS659" s="86">
        <v>2</v>
      </c>
      <c r="AT659" s="86">
        <v>1E-3</v>
      </c>
      <c r="AU659" s="86">
        <v>2</v>
      </c>
      <c r="AV659" s="84" t="s">
        <v>7</v>
      </c>
      <c r="AW659" s="86">
        <v>90</v>
      </c>
      <c r="AX659" s="84" t="s">
        <v>68</v>
      </c>
      <c r="AY659" s="84" t="s">
        <v>68</v>
      </c>
      <c r="AZ659" s="84" t="s">
        <v>68</v>
      </c>
      <c r="BA659" s="84" t="s">
        <v>68</v>
      </c>
      <c r="BB659" s="84" t="s">
        <v>68</v>
      </c>
      <c r="BC659" s="84" t="s">
        <v>441</v>
      </c>
      <c r="BD659" s="84" t="s">
        <v>442</v>
      </c>
      <c r="BE659" s="84" t="s">
        <v>444</v>
      </c>
      <c r="BF659" s="84" t="s">
        <v>122</v>
      </c>
      <c r="BG659" s="84" t="s">
        <v>69</v>
      </c>
      <c r="BH659" s="92" t="s">
        <v>5460</v>
      </c>
      <c r="BI659" s="84" t="s">
        <v>122</v>
      </c>
      <c r="BJ659" s="84" t="s">
        <v>5461</v>
      </c>
      <c r="BK659" s="84" t="s">
        <v>75</v>
      </c>
      <c r="BL659" s="84" t="s">
        <v>122</v>
      </c>
      <c r="BM659" s="84" t="s">
        <v>442</v>
      </c>
      <c r="BN659" s="84" t="s">
        <v>70</v>
      </c>
      <c r="BO659" s="84" t="s">
        <v>71</v>
      </c>
      <c r="BP659" s="84" t="s">
        <v>122</v>
      </c>
      <c r="BQ659" s="84" t="s">
        <v>163</v>
      </c>
    </row>
    <row r="660" spans="1:69" ht="15" customHeight="1" x14ac:dyDescent="0.3">
      <c r="A660" s="40" t="str">
        <f t="shared" si="322"/>
        <v>2025-09-07</v>
      </c>
      <c r="B660" s="40" t="str">
        <f t="shared" si="323"/>
        <v>SYD</v>
      </c>
      <c r="C660" s="39" t="str">
        <f t="shared" si="324"/>
        <v>98812563600</v>
      </c>
      <c r="D660" s="41" t="str">
        <f t="shared" si="325"/>
        <v>PKR253232797</v>
      </c>
      <c r="E660" s="41" t="str">
        <f t="shared" si="326"/>
        <v>596421466111</v>
      </c>
      <c r="F660" s="39" t="str">
        <f t="shared" si="327"/>
        <v>2256683</v>
      </c>
      <c r="G660" s="39" t="str">
        <f t="shared" si="328"/>
        <v>WISE EXPRESS LOGISTICS(PANGZIMOM)</v>
      </c>
      <c r="H660" s="41" t="str">
        <f t="shared" si="329"/>
        <v>이현지</v>
      </c>
      <c r="I660" s="39" t="str">
        <f t="shared" si="330"/>
        <v>10865</v>
      </c>
      <c r="J660" s="52" t="str">
        <f t="shared" si="331"/>
        <v/>
      </c>
      <c r="K660" s="75">
        <f t="shared" si="332"/>
        <v>1</v>
      </c>
      <c r="L660" s="76">
        <f t="shared" si="333"/>
        <v>1</v>
      </c>
      <c r="M660" s="76">
        <f t="shared" si="334"/>
        <v>1E-3</v>
      </c>
      <c r="N660" s="76">
        <f t="shared" si="335"/>
        <v>1</v>
      </c>
      <c r="O660" s="42">
        <f t="shared" si="336"/>
        <v>1</v>
      </c>
      <c r="P660" s="39" t="str">
        <f t="shared" si="337"/>
        <v>목록(Manifest)</v>
      </c>
      <c r="Q660" s="72">
        <f t="shared" si="338"/>
        <v>45</v>
      </c>
      <c r="R660" s="43" t="str">
        <f t="shared" si="339"/>
        <v>OZ602</v>
      </c>
      <c r="S660" s="82" t="str">
        <f t="shared" si="340"/>
        <v/>
      </c>
      <c r="T660" s="40">
        <f t="shared" si="341"/>
        <v>45907</v>
      </c>
      <c r="U660" s="44">
        <v>2500</v>
      </c>
      <c r="V660" s="44">
        <f t="shared" si="342"/>
        <v>0</v>
      </c>
      <c r="W660" s="77">
        <f t="shared" si="343"/>
        <v>2500</v>
      </c>
      <c r="X660" s="78">
        <f t="shared" si="344"/>
        <v>0</v>
      </c>
      <c r="Y660" s="44" cm="1">
        <f t="array" ref="Y660">_xlfn.IFNA(_xlfn.IFS(AND(Q660&gt;=2000, Q660&lt;3000), 10000, AND(Q660&gt;=3000, Q660&lt;4000), 15000, AND(Q660&gt;=4000, Q660&lt;5000), 20000, AND(Q660&gt;=5000), 25000),0)</f>
        <v>0</v>
      </c>
      <c r="Z660" s="91">
        <f t="shared" si="345"/>
        <v>0</v>
      </c>
      <c r="AA660" s="44">
        <f t="shared" si="346"/>
        <v>0</v>
      </c>
      <c r="AB660" s="44"/>
      <c r="AC660" s="44"/>
      <c r="AD660" s="44"/>
      <c r="AE660" s="44">
        <f>VLOOKUP(O660,정산업데이트!$A$6:$B$12,2,10)</f>
        <v>0</v>
      </c>
      <c r="AF660" s="44"/>
      <c r="AG660" s="79">
        <f t="shared" si="347"/>
        <v>0</v>
      </c>
      <c r="AH660" s="80">
        <f t="shared" si="348"/>
        <v>2500</v>
      </c>
      <c r="AI660" s="93"/>
      <c r="AJ660" s="84" t="s">
        <v>5314</v>
      </c>
      <c r="AK660" s="84" t="s">
        <v>73</v>
      </c>
      <c r="AL660" s="84" t="s">
        <v>5315</v>
      </c>
      <c r="AM660" s="84" t="s">
        <v>5462</v>
      </c>
      <c r="AN660" s="84" t="s">
        <v>5463</v>
      </c>
      <c r="AO660" s="84" t="s">
        <v>5464</v>
      </c>
      <c r="AP660" s="84" t="s">
        <v>511</v>
      </c>
      <c r="AQ660" s="84" t="s">
        <v>122</v>
      </c>
      <c r="AR660" s="85">
        <v>1</v>
      </c>
      <c r="AS660" s="86">
        <v>1</v>
      </c>
      <c r="AT660" s="86">
        <v>1E-3</v>
      </c>
      <c r="AU660" s="86">
        <v>1</v>
      </c>
      <c r="AV660" s="84" t="s">
        <v>7</v>
      </c>
      <c r="AW660" s="86">
        <v>45</v>
      </c>
      <c r="AX660" s="84" t="s">
        <v>68</v>
      </c>
      <c r="AY660" s="84" t="s">
        <v>68</v>
      </c>
      <c r="AZ660" s="84" t="s">
        <v>68</v>
      </c>
      <c r="BA660" s="84" t="s">
        <v>68</v>
      </c>
      <c r="BB660" s="84" t="s">
        <v>68</v>
      </c>
      <c r="BC660" s="84" t="s">
        <v>441</v>
      </c>
      <c r="BD660" s="84" t="s">
        <v>442</v>
      </c>
      <c r="BE660" s="84" t="s">
        <v>444</v>
      </c>
      <c r="BF660" s="84" t="s">
        <v>122</v>
      </c>
      <c r="BG660" s="84" t="s">
        <v>69</v>
      </c>
      <c r="BH660" s="92" t="s">
        <v>5465</v>
      </c>
      <c r="BI660" s="84" t="s">
        <v>122</v>
      </c>
      <c r="BJ660" s="84" t="s">
        <v>5466</v>
      </c>
      <c r="BK660" s="84" t="s">
        <v>75</v>
      </c>
      <c r="BL660" s="84" t="s">
        <v>122</v>
      </c>
      <c r="BM660" s="84" t="s">
        <v>442</v>
      </c>
      <c r="BN660" s="84" t="s">
        <v>70</v>
      </c>
      <c r="BO660" s="84" t="s">
        <v>71</v>
      </c>
      <c r="BP660" s="84" t="s">
        <v>122</v>
      </c>
      <c r="BQ660" s="84" t="s">
        <v>163</v>
      </c>
    </row>
    <row r="661" spans="1:69" ht="14.4" x14ac:dyDescent="0.3">
      <c r="A661" s="40" t="str">
        <f t="shared" si="322"/>
        <v>2025-09-07</v>
      </c>
      <c r="B661" s="40" t="str">
        <f t="shared" si="323"/>
        <v>SYD</v>
      </c>
      <c r="C661" s="39" t="str">
        <f t="shared" si="324"/>
        <v>98812563600</v>
      </c>
      <c r="D661" s="41" t="str">
        <f t="shared" si="325"/>
        <v>PKR253232798</v>
      </c>
      <c r="E661" s="41" t="str">
        <f t="shared" si="326"/>
        <v>596421466122</v>
      </c>
      <c r="F661" s="39" t="str">
        <f t="shared" si="327"/>
        <v>2256683</v>
      </c>
      <c r="G661" s="39" t="str">
        <f t="shared" si="328"/>
        <v>WISE EXPRESS LOGISTICS(PANGZIMOM)</v>
      </c>
      <c r="H661" s="41" t="str">
        <f t="shared" si="329"/>
        <v>김훈종</v>
      </c>
      <c r="I661" s="39" t="str">
        <f t="shared" si="330"/>
        <v>47596</v>
      </c>
      <c r="J661" s="52" t="str">
        <f t="shared" si="331"/>
        <v/>
      </c>
      <c r="K661" s="75">
        <f t="shared" si="332"/>
        <v>1</v>
      </c>
      <c r="L661" s="76">
        <f t="shared" si="333"/>
        <v>1</v>
      </c>
      <c r="M661" s="76">
        <f t="shared" si="334"/>
        <v>1E-3</v>
      </c>
      <c r="N661" s="76">
        <f t="shared" si="335"/>
        <v>1</v>
      </c>
      <c r="O661" s="42">
        <f t="shared" si="336"/>
        <v>1</v>
      </c>
      <c r="P661" s="39" t="str">
        <f t="shared" si="337"/>
        <v>목록(Manifest)</v>
      </c>
      <c r="Q661" s="72">
        <f t="shared" si="338"/>
        <v>45</v>
      </c>
      <c r="R661" s="43" t="str">
        <f t="shared" si="339"/>
        <v>OZ602</v>
      </c>
      <c r="S661" s="82" t="str">
        <f t="shared" si="340"/>
        <v/>
      </c>
      <c r="T661" s="40">
        <f t="shared" si="341"/>
        <v>45907</v>
      </c>
      <c r="U661" s="44">
        <v>2500</v>
      </c>
      <c r="V661" s="44">
        <f t="shared" si="342"/>
        <v>0</v>
      </c>
      <c r="W661" s="77">
        <f t="shared" si="343"/>
        <v>2500</v>
      </c>
      <c r="X661" s="78">
        <f t="shared" si="344"/>
        <v>0</v>
      </c>
      <c r="Y661" s="44" cm="1">
        <f t="array" ref="Y661">_xlfn.IFNA(_xlfn.IFS(AND(Q661&gt;=2000, Q661&lt;3000), 10000, AND(Q661&gt;=3000, Q661&lt;4000), 15000, AND(Q661&gt;=4000, Q661&lt;5000), 20000, AND(Q661&gt;=5000), 25000),0)</f>
        <v>0</v>
      </c>
      <c r="Z661" s="91">
        <f t="shared" si="345"/>
        <v>0</v>
      </c>
      <c r="AA661" s="44">
        <f t="shared" si="346"/>
        <v>0</v>
      </c>
      <c r="AB661" s="44"/>
      <c r="AC661" s="44"/>
      <c r="AD661" s="44"/>
      <c r="AE661" s="44">
        <f>VLOOKUP(O661,정산업데이트!$A$6:$B$12,2,10)</f>
        <v>0</v>
      </c>
      <c r="AF661" s="44"/>
      <c r="AG661" s="79">
        <f t="shared" si="347"/>
        <v>0</v>
      </c>
      <c r="AH661" s="80">
        <f t="shared" si="348"/>
        <v>2500</v>
      </c>
      <c r="AI661" s="93"/>
      <c r="AJ661" s="84" t="s">
        <v>5314</v>
      </c>
      <c r="AK661" s="84" t="s">
        <v>73</v>
      </c>
      <c r="AL661" s="84" t="s">
        <v>5315</v>
      </c>
      <c r="AM661" s="84" t="s">
        <v>5467</v>
      </c>
      <c r="AN661" s="84" t="s">
        <v>5468</v>
      </c>
      <c r="AO661" s="84" t="s">
        <v>5469</v>
      </c>
      <c r="AP661" s="84" t="s">
        <v>5470</v>
      </c>
      <c r="AQ661" s="84" t="s">
        <v>122</v>
      </c>
      <c r="AR661" s="85">
        <v>1</v>
      </c>
      <c r="AS661" s="86">
        <v>1</v>
      </c>
      <c r="AT661" s="86">
        <v>1E-3</v>
      </c>
      <c r="AU661" s="86">
        <v>1</v>
      </c>
      <c r="AV661" s="84" t="s">
        <v>7</v>
      </c>
      <c r="AW661" s="86">
        <v>45</v>
      </c>
      <c r="AX661" s="84" t="s">
        <v>68</v>
      </c>
      <c r="AY661" s="84" t="s">
        <v>68</v>
      </c>
      <c r="AZ661" s="84" t="s">
        <v>68</v>
      </c>
      <c r="BA661" s="84" t="s">
        <v>68</v>
      </c>
      <c r="BB661" s="84" t="s">
        <v>68</v>
      </c>
      <c r="BC661" s="84" t="s">
        <v>441</v>
      </c>
      <c r="BD661" s="84" t="s">
        <v>442</v>
      </c>
      <c r="BE661" s="84" t="s">
        <v>444</v>
      </c>
      <c r="BF661" s="84" t="s">
        <v>122</v>
      </c>
      <c r="BG661" s="84" t="s">
        <v>69</v>
      </c>
      <c r="BH661" s="92" t="s">
        <v>5471</v>
      </c>
      <c r="BI661" s="84" t="s">
        <v>122</v>
      </c>
      <c r="BJ661" s="84" t="s">
        <v>5472</v>
      </c>
      <c r="BK661" s="84" t="s">
        <v>75</v>
      </c>
      <c r="BL661" s="84" t="s">
        <v>122</v>
      </c>
      <c r="BM661" s="84" t="s">
        <v>442</v>
      </c>
      <c r="BN661" s="84" t="s">
        <v>70</v>
      </c>
      <c r="BO661" s="84" t="s">
        <v>71</v>
      </c>
      <c r="BP661" s="84" t="s">
        <v>122</v>
      </c>
      <c r="BQ661" s="84" t="s">
        <v>163</v>
      </c>
    </row>
    <row r="662" spans="1:69" ht="14.4" x14ac:dyDescent="0.3">
      <c r="A662" s="40" t="str">
        <f t="shared" si="322"/>
        <v>2025-09-07</v>
      </c>
      <c r="B662" s="40" t="str">
        <f t="shared" si="323"/>
        <v>SYD</v>
      </c>
      <c r="C662" s="39" t="str">
        <f t="shared" si="324"/>
        <v>98812563600</v>
      </c>
      <c r="D662" s="41" t="str">
        <f t="shared" si="325"/>
        <v>PKR253232799</v>
      </c>
      <c r="E662" s="41" t="str">
        <f t="shared" si="326"/>
        <v>596421466133</v>
      </c>
      <c r="F662" s="39" t="str">
        <f t="shared" si="327"/>
        <v>2256683</v>
      </c>
      <c r="G662" s="39" t="str">
        <f t="shared" si="328"/>
        <v>WISE EXPRESS LOGISTICS(PANGZIMOM)</v>
      </c>
      <c r="H662" s="41" t="str">
        <f t="shared" si="329"/>
        <v>장은정</v>
      </c>
      <c r="I662" s="39" t="str">
        <f t="shared" si="330"/>
        <v>62306</v>
      </c>
      <c r="J662" s="52" t="str">
        <f t="shared" si="331"/>
        <v/>
      </c>
      <c r="K662" s="75">
        <f t="shared" si="332"/>
        <v>1</v>
      </c>
      <c r="L662" s="76">
        <f t="shared" si="333"/>
        <v>1</v>
      </c>
      <c r="M662" s="76">
        <f t="shared" si="334"/>
        <v>1E-3</v>
      </c>
      <c r="N662" s="76">
        <f t="shared" si="335"/>
        <v>1</v>
      </c>
      <c r="O662" s="42">
        <f t="shared" si="336"/>
        <v>1</v>
      </c>
      <c r="P662" s="39" t="str">
        <f t="shared" si="337"/>
        <v>목록(Manifest)</v>
      </c>
      <c r="Q662" s="72">
        <f t="shared" si="338"/>
        <v>45</v>
      </c>
      <c r="R662" s="43" t="str">
        <f t="shared" si="339"/>
        <v>OZ602</v>
      </c>
      <c r="S662" s="82" t="str">
        <f t="shared" si="340"/>
        <v/>
      </c>
      <c r="T662" s="40">
        <f t="shared" si="341"/>
        <v>45907</v>
      </c>
      <c r="U662" s="44">
        <v>2500</v>
      </c>
      <c r="V662" s="44">
        <f t="shared" si="342"/>
        <v>0</v>
      </c>
      <c r="W662" s="77">
        <f t="shared" si="343"/>
        <v>2500</v>
      </c>
      <c r="X662" s="78">
        <f t="shared" si="344"/>
        <v>0</v>
      </c>
      <c r="Y662" s="44" cm="1">
        <f t="array" ref="Y662">_xlfn.IFNA(_xlfn.IFS(AND(Q662&gt;=2000, Q662&lt;3000), 10000, AND(Q662&gt;=3000, Q662&lt;4000), 15000, AND(Q662&gt;=4000, Q662&lt;5000), 20000, AND(Q662&gt;=5000), 25000),0)</f>
        <v>0</v>
      </c>
      <c r="Z662" s="91">
        <f t="shared" si="345"/>
        <v>0</v>
      </c>
      <c r="AA662" s="44">
        <f t="shared" si="346"/>
        <v>0</v>
      </c>
      <c r="AB662" s="44"/>
      <c r="AC662" s="44"/>
      <c r="AD662" s="44"/>
      <c r="AE662" s="44">
        <f>VLOOKUP(O662,정산업데이트!$A$6:$B$12,2,10)</f>
        <v>0</v>
      </c>
      <c r="AF662" s="44"/>
      <c r="AG662" s="79">
        <f t="shared" si="347"/>
        <v>0</v>
      </c>
      <c r="AH662" s="80">
        <f t="shared" si="348"/>
        <v>2500</v>
      </c>
      <c r="AI662" s="93"/>
      <c r="AJ662" s="84" t="s">
        <v>5314</v>
      </c>
      <c r="AK662" s="84" t="s">
        <v>73</v>
      </c>
      <c r="AL662" s="84" t="s">
        <v>5315</v>
      </c>
      <c r="AM662" s="84" t="s">
        <v>5473</v>
      </c>
      <c r="AN662" s="84" t="s">
        <v>5474</v>
      </c>
      <c r="AO662" s="84" t="s">
        <v>5475</v>
      </c>
      <c r="AP662" s="84" t="s">
        <v>5476</v>
      </c>
      <c r="AQ662" s="84" t="s">
        <v>122</v>
      </c>
      <c r="AR662" s="85">
        <v>1</v>
      </c>
      <c r="AS662" s="86">
        <v>1</v>
      </c>
      <c r="AT662" s="86">
        <v>1E-3</v>
      </c>
      <c r="AU662" s="86">
        <v>1</v>
      </c>
      <c r="AV662" s="84" t="s">
        <v>7</v>
      </c>
      <c r="AW662" s="86">
        <v>45</v>
      </c>
      <c r="AX662" s="84" t="s">
        <v>68</v>
      </c>
      <c r="AY662" s="84" t="s">
        <v>68</v>
      </c>
      <c r="AZ662" s="84" t="s">
        <v>68</v>
      </c>
      <c r="BA662" s="84" t="s">
        <v>68</v>
      </c>
      <c r="BB662" s="84" t="s">
        <v>68</v>
      </c>
      <c r="BC662" s="84" t="s">
        <v>441</v>
      </c>
      <c r="BD662" s="84" t="s">
        <v>442</v>
      </c>
      <c r="BE662" s="84" t="s">
        <v>444</v>
      </c>
      <c r="BF662" s="84" t="s">
        <v>122</v>
      </c>
      <c r="BG662" s="84" t="s">
        <v>69</v>
      </c>
      <c r="BH662" s="92" t="s">
        <v>5477</v>
      </c>
      <c r="BI662" s="84" t="s">
        <v>122</v>
      </c>
      <c r="BJ662" s="84" t="s">
        <v>5478</v>
      </c>
      <c r="BK662" s="84" t="s">
        <v>75</v>
      </c>
      <c r="BL662" s="84" t="s">
        <v>122</v>
      </c>
      <c r="BM662" s="84" t="s">
        <v>442</v>
      </c>
      <c r="BN662" s="84" t="s">
        <v>70</v>
      </c>
      <c r="BO662" s="84" t="s">
        <v>71</v>
      </c>
      <c r="BP662" s="84" t="s">
        <v>122</v>
      </c>
      <c r="BQ662" s="84" t="s">
        <v>163</v>
      </c>
    </row>
    <row r="663" spans="1:69" ht="14.4" x14ac:dyDescent="0.3">
      <c r="A663" s="40" t="str">
        <f t="shared" si="322"/>
        <v>2025-09-07</v>
      </c>
      <c r="B663" s="40" t="str">
        <f t="shared" si="323"/>
        <v>SYD</v>
      </c>
      <c r="C663" s="39" t="str">
        <f t="shared" si="324"/>
        <v>98812563600</v>
      </c>
      <c r="D663" s="41" t="str">
        <f t="shared" si="325"/>
        <v>PKR253232800</v>
      </c>
      <c r="E663" s="41" t="str">
        <f t="shared" si="326"/>
        <v>596421466144</v>
      </c>
      <c r="F663" s="39" t="str">
        <f t="shared" si="327"/>
        <v>2256683</v>
      </c>
      <c r="G663" s="39" t="str">
        <f t="shared" si="328"/>
        <v>WISE EXPRESS LOGISTICS(PANGZIMOM)</v>
      </c>
      <c r="H663" s="41" t="str">
        <f t="shared" si="329"/>
        <v>강문영</v>
      </c>
      <c r="I663" s="39" t="str">
        <f t="shared" si="330"/>
        <v>63322</v>
      </c>
      <c r="J663" s="52" t="str">
        <f t="shared" si="331"/>
        <v/>
      </c>
      <c r="K663" s="75">
        <f t="shared" si="332"/>
        <v>1</v>
      </c>
      <c r="L663" s="76">
        <f t="shared" si="333"/>
        <v>1</v>
      </c>
      <c r="M663" s="76">
        <f t="shared" si="334"/>
        <v>1E-3</v>
      </c>
      <c r="N663" s="76">
        <f t="shared" si="335"/>
        <v>1</v>
      </c>
      <c r="O663" s="42">
        <f t="shared" si="336"/>
        <v>1</v>
      </c>
      <c r="P663" s="39" t="str">
        <f t="shared" si="337"/>
        <v>목록(Manifest)</v>
      </c>
      <c r="Q663" s="72">
        <f t="shared" si="338"/>
        <v>45</v>
      </c>
      <c r="R663" s="43" t="str">
        <f t="shared" si="339"/>
        <v>OZ602</v>
      </c>
      <c r="S663" s="82" t="str">
        <f t="shared" si="340"/>
        <v/>
      </c>
      <c r="T663" s="40">
        <f t="shared" si="341"/>
        <v>45907</v>
      </c>
      <c r="U663" s="44">
        <v>2500</v>
      </c>
      <c r="V663" s="44">
        <f t="shared" si="342"/>
        <v>0</v>
      </c>
      <c r="W663" s="77">
        <f t="shared" si="343"/>
        <v>2500</v>
      </c>
      <c r="X663" s="78">
        <f t="shared" si="344"/>
        <v>0</v>
      </c>
      <c r="Y663" s="44" cm="1">
        <f t="array" ref="Y663">_xlfn.IFNA(_xlfn.IFS(AND(Q663&gt;=2000, Q663&lt;3000), 10000, AND(Q663&gt;=3000, Q663&lt;4000), 15000, AND(Q663&gt;=4000, Q663&lt;5000), 20000, AND(Q663&gt;=5000), 25000),0)</f>
        <v>0</v>
      </c>
      <c r="Z663" s="91">
        <f t="shared" si="345"/>
        <v>0</v>
      </c>
      <c r="AA663" s="44">
        <f t="shared" si="346"/>
        <v>3000</v>
      </c>
      <c r="AB663" s="44"/>
      <c r="AC663" s="44"/>
      <c r="AD663" s="44"/>
      <c r="AE663" s="44">
        <f>VLOOKUP(O663,정산업데이트!$A$6:$B$12,2,10)</f>
        <v>0</v>
      </c>
      <c r="AF663" s="44"/>
      <c r="AG663" s="79">
        <f t="shared" si="347"/>
        <v>3000</v>
      </c>
      <c r="AH663" s="80">
        <f t="shared" si="348"/>
        <v>5500</v>
      </c>
      <c r="AI663" s="93"/>
      <c r="AJ663" s="84" t="s">
        <v>5314</v>
      </c>
      <c r="AK663" s="84" t="s">
        <v>73</v>
      </c>
      <c r="AL663" s="84" t="s">
        <v>5315</v>
      </c>
      <c r="AM663" s="84" t="s">
        <v>5479</v>
      </c>
      <c r="AN663" s="84" t="s">
        <v>5480</v>
      </c>
      <c r="AO663" s="84" t="s">
        <v>5481</v>
      </c>
      <c r="AP663" s="84" t="s">
        <v>5482</v>
      </c>
      <c r="AQ663" s="84" t="s">
        <v>122</v>
      </c>
      <c r="AR663" s="85">
        <v>1</v>
      </c>
      <c r="AS663" s="86">
        <v>1</v>
      </c>
      <c r="AT663" s="86">
        <v>1E-3</v>
      </c>
      <c r="AU663" s="86">
        <v>1</v>
      </c>
      <c r="AV663" s="84" t="s">
        <v>7</v>
      </c>
      <c r="AW663" s="86">
        <v>45</v>
      </c>
      <c r="AX663" s="84" t="s">
        <v>68</v>
      </c>
      <c r="AY663" s="84" t="s">
        <v>68</v>
      </c>
      <c r="AZ663" s="84" t="s">
        <v>68</v>
      </c>
      <c r="BA663" s="84" t="s">
        <v>68</v>
      </c>
      <c r="BB663" s="84" t="s">
        <v>68</v>
      </c>
      <c r="BC663" s="84" t="s">
        <v>441</v>
      </c>
      <c r="BD663" s="84" t="s">
        <v>442</v>
      </c>
      <c r="BE663" s="84" t="s">
        <v>444</v>
      </c>
      <c r="BF663" s="84" t="s">
        <v>122</v>
      </c>
      <c r="BG663" s="84" t="s">
        <v>69</v>
      </c>
      <c r="BH663" s="92" t="s">
        <v>5483</v>
      </c>
      <c r="BI663" s="84" t="s">
        <v>122</v>
      </c>
      <c r="BJ663" s="84" t="s">
        <v>5484</v>
      </c>
      <c r="BK663" s="84" t="s">
        <v>75</v>
      </c>
      <c r="BL663" s="84" t="s">
        <v>122</v>
      </c>
      <c r="BM663" s="84" t="s">
        <v>442</v>
      </c>
      <c r="BN663" s="84" t="s">
        <v>70</v>
      </c>
      <c r="BO663" s="84" t="s">
        <v>71</v>
      </c>
      <c r="BP663" s="84" t="s">
        <v>122</v>
      </c>
      <c r="BQ663" s="84" t="s">
        <v>163</v>
      </c>
    </row>
    <row r="664" spans="1:69" ht="14.4" x14ac:dyDescent="0.3">
      <c r="A664" s="40" t="str">
        <f t="shared" si="322"/>
        <v>2025-09-07</v>
      </c>
      <c r="B664" s="40" t="str">
        <f t="shared" si="323"/>
        <v>SYD</v>
      </c>
      <c r="C664" s="39" t="str">
        <f t="shared" si="324"/>
        <v>98812563600</v>
      </c>
      <c r="D664" s="41" t="str">
        <f t="shared" si="325"/>
        <v>PKR253232801</v>
      </c>
      <c r="E664" s="41" t="str">
        <f t="shared" si="326"/>
        <v>596421466155</v>
      </c>
      <c r="F664" s="39" t="str">
        <f t="shared" si="327"/>
        <v>2256683</v>
      </c>
      <c r="G664" s="39" t="str">
        <f t="shared" si="328"/>
        <v>WISE EXPRESS LOGISTICS(PANGZIMOM)</v>
      </c>
      <c r="H664" s="41" t="str">
        <f t="shared" si="329"/>
        <v>강문선</v>
      </c>
      <c r="I664" s="39" t="str">
        <f t="shared" si="330"/>
        <v>14027</v>
      </c>
      <c r="J664" s="52" t="str">
        <f t="shared" si="331"/>
        <v/>
      </c>
      <c r="K664" s="75">
        <f t="shared" si="332"/>
        <v>1</v>
      </c>
      <c r="L664" s="76">
        <f t="shared" si="333"/>
        <v>1</v>
      </c>
      <c r="M664" s="76">
        <f t="shared" si="334"/>
        <v>1E-3</v>
      </c>
      <c r="N664" s="76">
        <f t="shared" si="335"/>
        <v>1</v>
      </c>
      <c r="O664" s="42">
        <f t="shared" si="336"/>
        <v>1</v>
      </c>
      <c r="P664" s="39" t="str">
        <f t="shared" si="337"/>
        <v>목록(Manifest)</v>
      </c>
      <c r="Q664" s="72">
        <f t="shared" si="338"/>
        <v>45</v>
      </c>
      <c r="R664" s="43" t="str">
        <f t="shared" si="339"/>
        <v>OZ602</v>
      </c>
      <c r="S664" s="82" t="str">
        <f t="shared" si="340"/>
        <v/>
      </c>
      <c r="T664" s="40">
        <f t="shared" si="341"/>
        <v>45907</v>
      </c>
      <c r="U664" s="44">
        <v>2500</v>
      </c>
      <c r="V664" s="44">
        <f t="shared" si="342"/>
        <v>0</v>
      </c>
      <c r="W664" s="77">
        <f t="shared" si="343"/>
        <v>2500</v>
      </c>
      <c r="X664" s="78">
        <f t="shared" si="344"/>
        <v>0</v>
      </c>
      <c r="Y664" s="44" cm="1">
        <f t="array" ref="Y664">_xlfn.IFNA(_xlfn.IFS(AND(Q664&gt;=2000, Q664&lt;3000), 10000, AND(Q664&gt;=3000, Q664&lt;4000), 15000, AND(Q664&gt;=4000, Q664&lt;5000), 20000, AND(Q664&gt;=5000), 25000),0)</f>
        <v>0</v>
      </c>
      <c r="Z664" s="91">
        <f t="shared" si="345"/>
        <v>0</v>
      </c>
      <c r="AA664" s="44">
        <f t="shared" si="346"/>
        <v>0</v>
      </c>
      <c r="AB664" s="44"/>
      <c r="AC664" s="44"/>
      <c r="AD664" s="44"/>
      <c r="AE664" s="44">
        <f>VLOOKUP(O664,정산업데이트!$A$6:$B$12,2,10)</f>
        <v>0</v>
      </c>
      <c r="AF664" s="44"/>
      <c r="AG664" s="79">
        <f t="shared" si="347"/>
        <v>0</v>
      </c>
      <c r="AH664" s="80">
        <f t="shared" si="348"/>
        <v>2500</v>
      </c>
      <c r="AI664" s="93"/>
      <c r="AJ664" s="84" t="s">
        <v>5314</v>
      </c>
      <c r="AK664" s="84" t="s">
        <v>73</v>
      </c>
      <c r="AL664" s="84" t="s">
        <v>5315</v>
      </c>
      <c r="AM664" s="84" t="s">
        <v>5485</v>
      </c>
      <c r="AN664" s="84" t="s">
        <v>5486</v>
      </c>
      <c r="AO664" s="84" t="s">
        <v>5487</v>
      </c>
      <c r="AP664" s="84" t="s">
        <v>5488</v>
      </c>
      <c r="AQ664" s="84" t="s">
        <v>122</v>
      </c>
      <c r="AR664" s="85">
        <v>1</v>
      </c>
      <c r="AS664" s="86">
        <v>1</v>
      </c>
      <c r="AT664" s="86">
        <v>1E-3</v>
      </c>
      <c r="AU664" s="86">
        <v>1</v>
      </c>
      <c r="AV664" s="84" t="s">
        <v>7</v>
      </c>
      <c r="AW664" s="86">
        <v>45</v>
      </c>
      <c r="AX664" s="84" t="s">
        <v>68</v>
      </c>
      <c r="AY664" s="84" t="s">
        <v>68</v>
      </c>
      <c r="AZ664" s="84" t="s">
        <v>68</v>
      </c>
      <c r="BA664" s="84" t="s">
        <v>68</v>
      </c>
      <c r="BB664" s="84" t="s">
        <v>68</v>
      </c>
      <c r="BC664" s="84" t="s">
        <v>441</v>
      </c>
      <c r="BD664" s="84" t="s">
        <v>442</v>
      </c>
      <c r="BE664" s="84" t="s">
        <v>444</v>
      </c>
      <c r="BF664" s="84" t="s">
        <v>122</v>
      </c>
      <c r="BG664" s="84" t="s">
        <v>69</v>
      </c>
      <c r="BH664" s="92" t="s">
        <v>5489</v>
      </c>
      <c r="BI664" s="84" t="s">
        <v>122</v>
      </c>
      <c r="BJ664" s="84" t="s">
        <v>5490</v>
      </c>
      <c r="BK664" s="84" t="s">
        <v>75</v>
      </c>
      <c r="BL664" s="84" t="s">
        <v>122</v>
      </c>
      <c r="BM664" s="84" t="s">
        <v>442</v>
      </c>
      <c r="BN664" s="84" t="s">
        <v>70</v>
      </c>
      <c r="BO664" s="84" t="s">
        <v>71</v>
      </c>
      <c r="BP664" s="84" t="s">
        <v>122</v>
      </c>
      <c r="BQ664" s="84" t="s">
        <v>163</v>
      </c>
    </row>
    <row r="665" spans="1:69" ht="14.4" x14ac:dyDescent="0.3">
      <c r="A665" s="40" t="str">
        <f t="shared" si="322"/>
        <v>2025-09-07</v>
      </c>
      <c r="B665" s="40" t="str">
        <f t="shared" si="323"/>
        <v>SYD</v>
      </c>
      <c r="C665" s="39" t="str">
        <f t="shared" si="324"/>
        <v>98812563600</v>
      </c>
      <c r="D665" s="41" t="str">
        <f t="shared" si="325"/>
        <v>PKR253232802</v>
      </c>
      <c r="E665" s="41" t="str">
        <f t="shared" si="326"/>
        <v>596421466166</v>
      </c>
      <c r="F665" s="39" t="str">
        <f t="shared" si="327"/>
        <v>2256683</v>
      </c>
      <c r="G665" s="39" t="str">
        <f t="shared" si="328"/>
        <v>WISE EXPRESS LOGISTICS(PANGZIMOM)</v>
      </c>
      <c r="H665" s="41" t="str">
        <f t="shared" si="329"/>
        <v>박재진</v>
      </c>
      <c r="I665" s="39" t="str">
        <f t="shared" si="330"/>
        <v>06912</v>
      </c>
      <c r="J665" s="52" t="str">
        <f t="shared" si="331"/>
        <v/>
      </c>
      <c r="K665" s="75">
        <f t="shared" si="332"/>
        <v>1</v>
      </c>
      <c r="L665" s="76">
        <f t="shared" si="333"/>
        <v>1</v>
      </c>
      <c r="M665" s="76">
        <f t="shared" si="334"/>
        <v>1E-3</v>
      </c>
      <c r="N665" s="76">
        <f t="shared" si="335"/>
        <v>1</v>
      </c>
      <c r="O665" s="42">
        <f t="shared" si="336"/>
        <v>1</v>
      </c>
      <c r="P665" s="39" t="str">
        <f t="shared" si="337"/>
        <v>목록(Manifest)</v>
      </c>
      <c r="Q665" s="72">
        <f t="shared" si="338"/>
        <v>45</v>
      </c>
      <c r="R665" s="43" t="str">
        <f t="shared" si="339"/>
        <v>OZ602</v>
      </c>
      <c r="S665" s="82" t="str">
        <f t="shared" si="340"/>
        <v/>
      </c>
      <c r="T665" s="40">
        <f t="shared" si="341"/>
        <v>45907</v>
      </c>
      <c r="U665" s="44">
        <v>2500</v>
      </c>
      <c r="V665" s="44">
        <f t="shared" si="342"/>
        <v>0</v>
      </c>
      <c r="W665" s="77">
        <f t="shared" si="343"/>
        <v>2500</v>
      </c>
      <c r="X665" s="78">
        <f t="shared" si="344"/>
        <v>0</v>
      </c>
      <c r="Y665" s="44" cm="1">
        <f t="array" ref="Y665">_xlfn.IFNA(_xlfn.IFS(AND(Q665&gt;=2000, Q665&lt;3000), 10000, AND(Q665&gt;=3000, Q665&lt;4000), 15000, AND(Q665&gt;=4000, Q665&lt;5000), 20000, AND(Q665&gt;=5000), 25000),0)</f>
        <v>0</v>
      </c>
      <c r="Z665" s="91">
        <f t="shared" si="345"/>
        <v>0</v>
      </c>
      <c r="AA665" s="44">
        <f t="shared" si="346"/>
        <v>0</v>
      </c>
      <c r="AB665" s="44"/>
      <c r="AC665" s="44"/>
      <c r="AD665" s="44"/>
      <c r="AE665" s="44">
        <f>VLOOKUP(O665,정산업데이트!$A$6:$B$12,2,10)</f>
        <v>0</v>
      </c>
      <c r="AF665" s="44"/>
      <c r="AG665" s="79">
        <f t="shared" si="347"/>
        <v>0</v>
      </c>
      <c r="AH665" s="80">
        <f t="shared" si="348"/>
        <v>2500</v>
      </c>
      <c r="AI665" s="93"/>
      <c r="AJ665" s="84" t="s">
        <v>5314</v>
      </c>
      <c r="AK665" s="84" t="s">
        <v>73</v>
      </c>
      <c r="AL665" s="84" t="s">
        <v>5315</v>
      </c>
      <c r="AM665" s="84" t="s">
        <v>5491</v>
      </c>
      <c r="AN665" s="84" t="s">
        <v>5492</v>
      </c>
      <c r="AO665" s="84" t="s">
        <v>5493</v>
      </c>
      <c r="AP665" s="84" t="s">
        <v>5494</v>
      </c>
      <c r="AQ665" s="84" t="s">
        <v>122</v>
      </c>
      <c r="AR665" s="85">
        <v>1</v>
      </c>
      <c r="AS665" s="86">
        <v>1</v>
      </c>
      <c r="AT665" s="86">
        <v>1E-3</v>
      </c>
      <c r="AU665" s="86">
        <v>1</v>
      </c>
      <c r="AV665" s="84" t="s">
        <v>7</v>
      </c>
      <c r="AW665" s="86">
        <v>45</v>
      </c>
      <c r="AX665" s="84" t="s">
        <v>68</v>
      </c>
      <c r="AY665" s="84" t="s">
        <v>68</v>
      </c>
      <c r="AZ665" s="84" t="s">
        <v>68</v>
      </c>
      <c r="BA665" s="84" t="s">
        <v>68</v>
      </c>
      <c r="BB665" s="84" t="s">
        <v>68</v>
      </c>
      <c r="BC665" s="84" t="s">
        <v>441</v>
      </c>
      <c r="BD665" s="84" t="s">
        <v>442</v>
      </c>
      <c r="BE665" s="84" t="s">
        <v>444</v>
      </c>
      <c r="BF665" s="84" t="s">
        <v>122</v>
      </c>
      <c r="BG665" s="84" t="s">
        <v>69</v>
      </c>
      <c r="BH665" s="92" t="s">
        <v>5495</v>
      </c>
      <c r="BI665" s="84" t="s">
        <v>122</v>
      </c>
      <c r="BJ665" s="84" t="s">
        <v>5496</v>
      </c>
      <c r="BK665" s="84" t="s">
        <v>75</v>
      </c>
      <c r="BL665" s="84" t="s">
        <v>122</v>
      </c>
      <c r="BM665" s="84" t="s">
        <v>442</v>
      </c>
      <c r="BN665" s="84" t="s">
        <v>70</v>
      </c>
      <c r="BO665" s="84" t="s">
        <v>71</v>
      </c>
      <c r="BP665" s="84" t="s">
        <v>122</v>
      </c>
      <c r="BQ665" s="84" t="s">
        <v>163</v>
      </c>
    </row>
    <row r="666" spans="1:69" ht="14.4" x14ac:dyDescent="0.3">
      <c r="A666" s="40" t="str">
        <f t="shared" si="322"/>
        <v>2025-09-07</v>
      </c>
      <c r="B666" s="40" t="str">
        <f t="shared" si="323"/>
        <v>SYD</v>
      </c>
      <c r="C666" s="39" t="str">
        <f t="shared" si="324"/>
        <v>98812563600</v>
      </c>
      <c r="D666" s="41" t="str">
        <f t="shared" si="325"/>
        <v>PKR253113546</v>
      </c>
      <c r="E666" s="41" t="str">
        <f t="shared" si="326"/>
        <v>596421459026</v>
      </c>
      <c r="F666" s="39" t="str">
        <f t="shared" si="327"/>
        <v>2254231</v>
      </c>
      <c r="G666" s="39" t="str">
        <f t="shared" si="328"/>
        <v>WISE EXPRESS(OZPRODUCT)</v>
      </c>
      <c r="H666" s="41" t="str">
        <f t="shared" si="329"/>
        <v>박미래</v>
      </c>
      <c r="I666" s="39" t="str">
        <f t="shared" si="330"/>
        <v>14779</v>
      </c>
      <c r="J666" s="52" t="str">
        <f t="shared" si="331"/>
        <v/>
      </c>
      <c r="K666" s="75">
        <f t="shared" si="332"/>
        <v>1</v>
      </c>
      <c r="L666" s="76">
        <f t="shared" si="333"/>
        <v>1</v>
      </c>
      <c r="M666" s="76">
        <f t="shared" si="334"/>
        <v>1E-3</v>
      </c>
      <c r="N666" s="76">
        <f t="shared" si="335"/>
        <v>1</v>
      </c>
      <c r="O666" s="42">
        <f t="shared" si="336"/>
        <v>1</v>
      </c>
      <c r="P666" s="39" t="str">
        <f t="shared" si="337"/>
        <v>일반(목록배제,Normal-Manifest Exception)</v>
      </c>
      <c r="Q666" s="72">
        <f t="shared" si="338"/>
        <v>20</v>
      </c>
      <c r="R666" s="43" t="str">
        <f t="shared" si="339"/>
        <v>OZ602</v>
      </c>
      <c r="S666" s="82" t="str">
        <f t="shared" si="340"/>
        <v/>
      </c>
      <c r="T666" s="40">
        <f t="shared" si="341"/>
        <v>45907</v>
      </c>
      <c r="U666" s="44">
        <v>2500</v>
      </c>
      <c r="V666" s="44">
        <f t="shared" si="342"/>
        <v>0</v>
      </c>
      <c r="W666" s="77">
        <f t="shared" si="343"/>
        <v>2500</v>
      </c>
      <c r="X666" s="78">
        <f t="shared" si="344"/>
        <v>0</v>
      </c>
      <c r="Y666" s="44" cm="1">
        <f t="array" ref="Y666">_xlfn.IFNA(_xlfn.IFS(AND(Q666&gt;=2000, Q666&lt;3000), 10000, AND(Q666&gt;=3000, Q666&lt;4000), 15000, AND(Q666&gt;=4000, Q666&lt;5000), 20000, AND(Q666&gt;=5000), 25000),0)</f>
        <v>0</v>
      </c>
      <c r="Z666" s="91">
        <f t="shared" si="345"/>
        <v>300</v>
      </c>
      <c r="AA666" s="44">
        <f t="shared" si="346"/>
        <v>0</v>
      </c>
      <c r="AB666" s="44"/>
      <c r="AC666" s="44"/>
      <c r="AD666" s="44"/>
      <c r="AE666" s="44">
        <f>VLOOKUP(O666,정산업데이트!$A$6:$B$12,2,10)</f>
        <v>0</v>
      </c>
      <c r="AF666" s="44"/>
      <c r="AG666" s="79">
        <f t="shared" si="347"/>
        <v>300</v>
      </c>
      <c r="AH666" s="80">
        <f t="shared" si="348"/>
        <v>2800</v>
      </c>
      <c r="AI666" s="93"/>
      <c r="AJ666" s="84" t="s">
        <v>5314</v>
      </c>
      <c r="AK666" s="84" t="s">
        <v>73</v>
      </c>
      <c r="AL666" s="84" t="s">
        <v>5315</v>
      </c>
      <c r="AM666" s="84" t="s">
        <v>5497</v>
      </c>
      <c r="AN666" s="84" t="s">
        <v>5498</v>
      </c>
      <c r="AO666" s="84" t="s">
        <v>5499</v>
      </c>
      <c r="AP666" s="84" t="s">
        <v>5500</v>
      </c>
      <c r="AQ666" s="84" t="s">
        <v>122</v>
      </c>
      <c r="AR666" s="85">
        <v>1</v>
      </c>
      <c r="AS666" s="86">
        <v>1</v>
      </c>
      <c r="AT666" s="86">
        <v>1E-3</v>
      </c>
      <c r="AU666" s="86">
        <v>1</v>
      </c>
      <c r="AV666" s="84" t="s">
        <v>8</v>
      </c>
      <c r="AW666" s="86">
        <v>20</v>
      </c>
      <c r="AX666" s="84" t="s">
        <v>68</v>
      </c>
      <c r="AY666" s="84" t="s">
        <v>68</v>
      </c>
      <c r="AZ666" s="84" t="s">
        <v>68</v>
      </c>
      <c r="BA666" s="84" t="s">
        <v>68</v>
      </c>
      <c r="BB666" s="84" t="s">
        <v>68</v>
      </c>
      <c r="BC666" s="84" t="s">
        <v>141</v>
      </c>
      <c r="BD666" s="84" t="s">
        <v>79</v>
      </c>
      <c r="BE666" s="84" t="s">
        <v>80</v>
      </c>
      <c r="BF666" s="84" t="s">
        <v>122</v>
      </c>
      <c r="BG666" s="84" t="s">
        <v>69</v>
      </c>
      <c r="BH666" s="92" t="s">
        <v>5501</v>
      </c>
      <c r="BI666" s="84" t="s">
        <v>122</v>
      </c>
      <c r="BJ666" s="84" t="s">
        <v>5502</v>
      </c>
      <c r="BK666" s="84" t="s">
        <v>75</v>
      </c>
      <c r="BL666" s="84" t="s">
        <v>122</v>
      </c>
      <c r="BM666" s="84" t="s">
        <v>79</v>
      </c>
      <c r="BN666" s="84" t="s">
        <v>70</v>
      </c>
      <c r="BO666" s="84" t="s">
        <v>71</v>
      </c>
      <c r="BP666" s="84" t="s">
        <v>122</v>
      </c>
      <c r="BQ666" s="84" t="s">
        <v>163</v>
      </c>
    </row>
    <row r="667" spans="1:69" ht="14.4" x14ac:dyDescent="0.3">
      <c r="A667" s="40" t="str">
        <f t="shared" si="322"/>
        <v>2025-09-07</v>
      </c>
      <c r="B667" s="40" t="str">
        <f t="shared" si="323"/>
        <v>SYD</v>
      </c>
      <c r="C667" s="39" t="str">
        <f t="shared" si="324"/>
        <v>98812563600</v>
      </c>
      <c r="D667" s="41" t="str">
        <f t="shared" si="325"/>
        <v>PKR253113547</v>
      </c>
      <c r="E667" s="41" t="str">
        <f t="shared" si="326"/>
        <v>596421459030</v>
      </c>
      <c r="F667" s="39" t="str">
        <f t="shared" si="327"/>
        <v>2254231</v>
      </c>
      <c r="G667" s="39" t="str">
        <f t="shared" si="328"/>
        <v>WISE EXPRESS(OZPRODUCT)</v>
      </c>
      <c r="H667" s="41" t="str">
        <f t="shared" si="329"/>
        <v>PARK ANGELA YOUNGSHIN</v>
      </c>
      <c r="I667" s="39" t="str">
        <f t="shared" si="330"/>
        <v>04422</v>
      </c>
      <c r="J667" s="52" t="str">
        <f t="shared" si="331"/>
        <v/>
      </c>
      <c r="K667" s="75">
        <f t="shared" si="332"/>
        <v>1</v>
      </c>
      <c r="L667" s="76">
        <f t="shared" si="333"/>
        <v>2</v>
      </c>
      <c r="M667" s="76">
        <f t="shared" si="334"/>
        <v>1E-3</v>
      </c>
      <c r="N667" s="76">
        <f t="shared" si="335"/>
        <v>2</v>
      </c>
      <c r="O667" s="42">
        <f t="shared" si="336"/>
        <v>2</v>
      </c>
      <c r="P667" s="39" t="str">
        <f t="shared" si="337"/>
        <v>일반(목록배제,Normal-Manifest Exception)</v>
      </c>
      <c r="Q667" s="72">
        <f t="shared" si="338"/>
        <v>60</v>
      </c>
      <c r="R667" s="43" t="str">
        <f t="shared" si="339"/>
        <v>OZ602</v>
      </c>
      <c r="S667" s="82" t="str">
        <f t="shared" si="340"/>
        <v/>
      </c>
      <c r="T667" s="40">
        <f t="shared" si="341"/>
        <v>45907</v>
      </c>
      <c r="U667" s="44">
        <v>2500</v>
      </c>
      <c r="V667" s="44">
        <f t="shared" si="342"/>
        <v>0</v>
      </c>
      <c r="W667" s="77">
        <f t="shared" si="343"/>
        <v>2500</v>
      </c>
      <c r="X667" s="78">
        <f t="shared" si="344"/>
        <v>0</v>
      </c>
      <c r="Y667" s="44" cm="1">
        <f t="array" ref="Y667">_xlfn.IFNA(_xlfn.IFS(AND(Q667&gt;=2000, Q667&lt;3000), 10000, AND(Q667&gt;=3000, Q667&lt;4000), 15000, AND(Q667&gt;=4000, Q667&lt;5000), 20000, AND(Q667&gt;=5000), 25000),0)</f>
        <v>0</v>
      </c>
      <c r="Z667" s="91">
        <f t="shared" si="345"/>
        <v>300</v>
      </c>
      <c r="AA667" s="44">
        <f t="shared" si="346"/>
        <v>0</v>
      </c>
      <c r="AB667" s="44"/>
      <c r="AC667" s="44"/>
      <c r="AD667" s="44"/>
      <c r="AE667" s="44">
        <f>VLOOKUP(O667,정산업데이트!$A$6:$B$12,2,10)</f>
        <v>0</v>
      </c>
      <c r="AF667" s="44"/>
      <c r="AG667" s="79">
        <f t="shared" si="347"/>
        <v>300</v>
      </c>
      <c r="AH667" s="80">
        <f t="shared" si="348"/>
        <v>2800</v>
      </c>
      <c r="AI667" s="93"/>
      <c r="AJ667" s="84" t="s">
        <v>5314</v>
      </c>
      <c r="AK667" s="84" t="s">
        <v>73</v>
      </c>
      <c r="AL667" s="84" t="s">
        <v>5315</v>
      </c>
      <c r="AM667" s="84" t="s">
        <v>5503</v>
      </c>
      <c r="AN667" s="84" t="s">
        <v>5504</v>
      </c>
      <c r="AO667" s="84" t="s">
        <v>5505</v>
      </c>
      <c r="AP667" s="84" t="s">
        <v>5506</v>
      </c>
      <c r="AQ667" s="84" t="s">
        <v>122</v>
      </c>
      <c r="AR667" s="85">
        <v>1</v>
      </c>
      <c r="AS667" s="86">
        <v>2</v>
      </c>
      <c r="AT667" s="86">
        <v>1E-3</v>
      </c>
      <c r="AU667" s="86">
        <v>2</v>
      </c>
      <c r="AV667" s="84" t="s">
        <v>8</v>
      </c>
      <c r="AW667" s="86">
        <v>60</v>
      </c>
      <c r="AX667" s="84" t="s">
        <v>68</v>
      </c>
      <c r="AY667" s="84" t="s">
        <v>68</v>
      </c>
      <c r="AZ667" s="84" t="s">
        <v>68</v>
      </c>
      <c r="BA667" s="84" t="s">
        <v>68</v>
      </c>
      <c r="BB667" s="84" t="s">
        <v>68</v>
      </c>
      <c r="BC667" s="84" t="s">
        <v>141</v>
      </c>
      <c r="BD667" s="84" t="s">
        <v>79</v>
      </c>
      <c r="BE667" s="84" t="s">
        <v>80</v>
      </c>
      <c r="BF667" s="84" t="s">
        <v>122</v>
      </c>
      <c r="BG667" s="84" t="s">
        <v>69</v>
      </c>
      <c r="BH667" s="92" t="s">
        <v>5507</v>
      </c>
      <c r="BI667" s="84" t="s">
        <v>122</v>
      </c>
      <c r="BJ667" s="84" t="s">
        <v>5508</v>
      </c>
      <c r="BK667" s="84" t="s">
        <v>75</v>
      </c>
      <c r="BL667" s="84" t="s">
        <v>122</v>
      </c>
      <c r="BM667" s="84" t="s">
        <v>79</v>
      </c>
      <c r="BN667" s="84" t="s">
        <v>70</v>
      </c>
      <c r="BO667" s="84" t="s">
        <v>71</v>
      </c>
      <c r="BP667" s="84" t="s">
        <v>122</v>
      </c>
      <c r="BQ667" s="84" t="s">
        <v>163</v>
      </c>
    </row>
    <row r="668" spans="1:69" ht="14.4" x14ac:dyDescent="0.3">
      <c r="A668" s="40" t="str">
        <f t="shared" si="322"/>
        <v>2025-09-07</v>
      </c>
      <c r="B668" s="40" t="str">
        <f t="shared" si="323"/>
        <v>SYD</v>
      </c>
      <c r="C668" s="39" t="str">
        <f t="shared" si="324"/>
        <v>98812563600</v>
      </c>
      <c r="D668" s="41" t="str">
        <f t="shared" si="325"/>
        <v>PKR253113548</v>
      </c>
      <c r="E668" s="41" t="str">
        <f t="shared" si="326"/>
        <v>596421459041</v>
      </c>
      <c r="F668" s="39" t="str">
        <f t="shared" si="327"/>
        <v>2254231</v>
      </c>
      <c r="G668" s="39" t="str">
        <f t="shared" si="328"/>
        <v>WISE EXPRESS(OZPRODUCT)</v>
      </c>
      <c r="H668" s="41" t="str">
        <f t="shared" si="329"/>
        <v>신지현</v>
      </c>
      <c r="I668" s="39" t="str">
        <f t="shared" si="330"/>
        <v>28569</v>
      </c>
      <c r="J668" s="52" t="str">
        <f t="shared" si="331"/>
        <v/>
      </c>
      <c r="K668" s="75">
        <f t="shared" si="332"/>
        <v>1</v>
      </c>
      <c r="L668" s="76">
        <f t="shared" si="333"/>
        <v>3</v>
      </c>
      <c r="M668" s="76">
        <f t="shared" si="334"/>
        <v>1E-3</v>
      </c>
      <c r="N668" s="76">
        <f t="shared" si="335"/>
        <v>3</v>
      </c>
      <c r="O668" s="42">
        <f t="shared" si="336"/>
        <v>3</v>
      </c>
      <c r="P668" s="39" t="str">
        <f t="shared" si="337"/>
        <v>일반(목록배제,Normal-Manifest Exception)</v>
      </c>
      <c r="Q668" s="72">
        <f t="shared" si="338"/>
        <v>150</v>
      </c>
      <c r="R668" s="43" t="str">
        <f t="shared" si="339"/>
        <v>OZ602</v>
      </c>
      <c r="S668" s="82" t="str">
        <f t="shared" si="340"/>
        <v/>
      </c>
      <c r="T668" s="40">
        <f t="shared" si="341"/>
        <v>45907</v>
      </c>
      <c r="U668" s="44">
        <v>2500</v>
      </c>
      <c r="V668" s="44">
        <f t="shared" si="342"/>
        <v>0</v>
      </c>
      <c r="W668" s="77">
        <f t="shared" si="343"/>
        <v>2500</v>
      </c>
      <c r="X668" s="78">
        <f t="shared" si="344"/>
        <v>0</v>
      </c>
      <c r="Y668" s="44" cm="1">
        <f t="array" ref="Y668">_xlfn.IFNA(_xlfn.IFS(AND(Q668&gt;=2000, Q668&lt;3000), 10000, AND(Q668&gt;=3000, Q668&lt;4000), 15000, AND(Q668&gt;=4000, Q668&lt;5000), 20000, AND(Q668&gt;=5000), 25000),0)</f>
        <v>0</v>
      </c>
      <c r="Z668" s="91">
        <f t="shared" si="345"/>
        <v>300</v>
      </c>
      <c r="AA668" s="44">
        <f t="shared" si="346"/>
        <v>0</v>
      </c>
      <c r="AB668" s="44"/>
      <c r="AC668" s="44"/>
      <c r="AD668" s="44"/>
      <c r="AE668" s="44">
        <f>VLOOKUP(O668,정산업데이트!$A$6:$B$12,2,10)</f>
        <v>0</v>
      </c>
      <c r="AF668" s="44"/>
      <c r="AG668" s="79">
        <f t="shared" si="347"/>
        <v>300</v>
      </c>
      <c r="AH668" s="80">
        <f t="shared" si="348"/>
        <v>2800</v>
      </c>
      <c r="AI668" s="93"/>
      <c r="AJ668" s="84" t="s">
        <v>5314</v>
      </c>
      <c r="AK668" s="84" t="s">
        <v>73</v>
      </c>
      <c r="AL668" s="84" t="s">
        <v>5315</v>
      </c>
      <c r="AM668" s="84" t="s">
        <v>5509</v>
      </c>
      <c r="AN668" s="84" t="s">
        <v>2048</v>
      </c>
      <c r="AO668" s="84" t="s">
        <v>5510</v>
      </c>
      <c r="AP668" s="84" t="s">
        <v>2031</v>
      </c>
      <c r="AQ668" s="84" t="s">
        <v>122</v>
      </c>
      <c r="AR668" s="85">
        <v>1</v>
      </c>
      <c r="AS668" s="86">
        <v>3</v>
      </c>
      <c r="AT668" s="86">
        <v>1E-3</v>
      </c>
      <c r="AU668" s="86">
        <v>3</v>
      </c>
      <c r="AV668" s="84" t="s">
        <v>8</v>
      </c>
      <c r="AW668" s="86">
        <v>150</v>
      </c>
      <c r="AX668" s="84" t="s">
        <v>68</v>
      </c>
      <c r="AY668" s="84" t="s">
        <v>68</v>
      </c>
      <c r="AZ668" s="84" t="s">
        <v>68</v>
      </c>
      <c r="BA668" s="84" t="s">
        <v>68</v>
      </c>
      <c r="BB668" s="84" t="s">
        <v>68</v>
      </c>
      <c r="BC668" s="84" t="s">
        <v>141</v>
      </c>
      <c r="BD668" s="84" t="s">
        <v>79</v>
      </c>
      <c r="BE668" s="84" t="s">
        <v>80</v>
      </c>
      <c r="BF668" s="84" t="s">
        <v>122</v>
      </c>
      <c r="BG668" s="84" t="s">
        <v>69</v>
      </c>
      <c r="BH668" s="92" t="s">
        <v>5511</v>
      </c>
      <c r="BI668" s="84" t="s">
        <v>122</v>
      </c>
      <c r="BJ668" s="84" t="s">
        <v>5512</v>
      </c>
      <c r="BK668" s="84" t="s">
        <v>75</v>
      </c>
      <c r="BL668" s="84" t="s">
        <v>122</v>
      </c>
      <c r="BM668" s="84" t="s">
        <v>79</v>
      </c>
      <c r="BN668" s="84" t="s">
        <v>70</v>
      </c>
      <c r="BO668" s="84" t="s">
        <v>71</v>
      </c>
      <c r="BP668" s="84" t="s">
        <v>122</v>
      </c>
      <c r="BQ668" s="84" t="s">
        <v>163</v>
      </c>
    </row>
    <row r="669" spans="1:69" ht="14.4" x14ac:dyDescent="0.3">
      <c r="A669" s="40" t="str">
        <f t="shared" si="322"/>
        <v>2025-09-07</v>
      </c>
      <c r="B669" s="40" t="str">
        <f t="shared" si="323"/>
        <v>SYD</v>
      </c>
      <c r="C669" s="39" t="str">
        <f t="shared" si="324"/>
        <v>98812563600</v>
      </c>
      <c r="D669" s="41" t="str">
        <f t="shared" si="325"/>
        <v>PKR253113549</v>
      </c>
      <c r="E669" s="41" t="str">
        <f t="shared" si="326"/>
        <v>596421459052</v>
      </c>
      <c r="F669" s="39" t="str">
        <f t="shared" si="327"/>
        <v>2254231</v>
      </c>
      <c r="G669" s="39" t="str">
        <f t="shared" si="328"/>
        <v>WISE EXPRESS(OZPRODUCT)</v>
      </c>
      <c r="H669" s="41" t="str">
        <f t="shared" si="329"/>
        <v>윤지원</v>
      </c>
      <c r="I669" s="39" t="str">
        <f t="shared" si="330"/>
        <v>22002</v>
      </c>
      <c r="J669" s="52" t="str">
        <f t="shared" si="331"/>
        <v/>
      </c>
      <c r="K669" s="75">
        <f t="shared" si="332"/>
        <v>1</v>
      </c>
      <c r="L669" s="76">
        <f t="shared" si="333"/>
        <v>1</v>
      </c>
      <c r="M669" s="76">
        <f t="shared" si="334"/>
        <v>1E-3</v>
      </c>
      <c r="N669" s="76">
        <f t="shared" si="335"/>
        <v>1</v>
      </c>
      <c r="O669" s="42">
        <f t="shared" si="336"/>
        <v>1</v>
      </c>
      <c r="P669" s="39" t="str">
        <f t="shared" si="337"/>
        <v>일반(목록배제,Normal-Manifest Exception)</v>
      </c>
      <c r="Q669" s="72">
        <f t="shared" si="338"/>
        <v>40</v>
      </c>
      <c r="R669" s="43" t="str">
        <f t="shared" si="339"/>
        <v>OZ602</v>
      </c>
      <c r="S669" s="82" t="str">
        <f t="shared" si="340"/>
        <v/>
      </c>
      <c r="T669" s="40">
        <f t="shared" si="341"/>
        <v>45907</v>
      </c>
      <c r="U669" s="44">
        <v>2500</v>
      </c>
      <c r="V669" s="44">
        <f t="shared" si="342"/>
        <v>0</v>
      </c>
      <c r="W669" s="77">
        <f t="shared" si="343"/>
        <v>2500</v>
      </c>
      <c r="X669" s="78">
        <f t="shared" si="344"/>
        <v>0</v>
      </c>
      <c r="Y669" s="44" cm="1">
        <f t="array" ref="Y669">_xlfn.IFNA(_xlfn.IFS(AND(Q669&gt;=2000, Q669&lt;3000), 10000, AND(Q669&gt;=3000, Q669&lt;4000), 15000, AND(Q669&gt;=4000, Q669&lt;5000), 20000, AND(Q669&gt;=5000), 25000),0)</f>
        <v>0</v>
      </c>
      <c r="Z669" s="91">
        <f t="shared" si="345"/>
        <v>300</v>
      </c>
      <c r="AA669" s="44">
        <f t="shared" si="346"/>
        <v>0</v>
      </c>
      <c r="AB669" s="44"/>
      <c r="AC669" s="44"/>
      <c r="AD669" s="44"/>
      <c r="AE669" s="44">
        <f>VLOOKUP(O669,정산업데이트!$A$6:$B$12,2,10)</f>
        <v>0</v>
      </c>
      <c r="AF669" s="44"/>
      <c r="AG669" s="79">
        <f t="shared" si="347"/>
        <v>300</v>
      </c>
      <c r="AH669" s="80">
        <f t="shared" si="348"/>
        <v>2800</v>
      </c>
      <c r="AI669" s="93"/>
      <c r="AJ669" s="84" t="s">
        <v>5314</v>
      </c>
      <c r="AK669" s="84" t="s">
        <v>73</v>
      </c>
      <c r="AL669" s="84" t="s">
        <v>5315</v>
      </c>
      <c r="AM669" s="84" t="s">
        <v>5513</v>
      </c>
      <c r="AN669" s="84" t="s">
        <v>5514</v>
      </c>
      <c r="AO669" s="84" t="s">
        <v>5515</v>
      </c>
      <c r="AP669" s="84" t="s">
        <v>717</v>
      </c>
      <c r="AQ669" s="84" t="s">
        <v>122</v>
      </c>
      <c r="AR669" s="85">
        <v>1</v>
      </c>
      <c r="AS669" s="86">
        <v>1</v>
      </c>
      <c r="AT669" s="86">
        <v>1E-3</v>
      </c>
      <c r="AU669" s="86">
        <v>1</v>
      </c>
      <c r="AV669" s="84" t="s">
        <v>8</v>
      </c>
      <c r="AW669" s="86">
        <v>40</v>
      </c>
      <c r="AX669" s="84" t="s">
        <v>68</v>
      </c>
      <c r="AY669" s="84" t="s">
        <v>68</v>
      </c>
      <c r="AZ669" s="84" t="s">
        <v>68</v>
      </c>
      <c r="BA669" s="84" t="s">
        <v>68</v>
      </c>
      <c r="BB669" s="84" t="s">
        <v>68</v>
      </c>
      <c r="BC669" s="84" t="s">
        <v>141</v>
      </c>
      <c r="BD669" s="84" t="s">
        <v>79</v>
      </c>
      <c r="BE669" s="84" t="s">
        <v>80</v>
      </c>
      <c r="BF669" s="84" t="s">
        <v>122</v>
      </c>
      <c r="BG669" s="84" t="s">
        <v>69</v>
      </c>
      <c r="BH669" s="92" t="s">
        <v>5516</v>
      </c>
      <c r="BI669" s="84" t="s">
        <v>122</v>
      </c>
      <c r="BJ669" s="84" t="s">
        <v>5517</v>
      </c>
      <c r="BK669" s="84" t="s">
        <v>75</v>
      </c>
      <c r="BL669" s="84" t="s">
        <v>122</v>
      </c>
      <c r="BM669" s="84" t="s">
        <v>79</v>
      </c>
      <c r="BN669" s="84" t="s">
        <v>70</v>
      </c>
      <c r="BO669" s="84" t="s">
        <v>71</v>
      </c>
      <c r="BP669" s="84" t="s">
        <v>122</v>
      </c>
      <c r="BQ669" s="84" t="s">
        <v>163</v>
      </c>
    </row>
    <row r="670" spans="1:69" ht="14.4" x14ac:dyDescent="0.3">
      <c r="A670" s="40" t="str">
        <f t="shared" si="322"/>
        <v>2025-09-07</v>
      </c>
      <c r="B670" s="40" t="str">
        <f t="shared" si="323"/>
        <v>SYD</v>
      </c>
      <c r="C670" s="39" t="str">
        <f t="shared" si="324"/>
        <v>98812563600</v>
      </c>
      <c r="D670" s="41" t="str">
        <f t="shared" si="325"/>
        <v>PKR253113550</v>
      </c>
      <c r="E670" s="41" t="str">
        <f t="shared" si="326"/>
        <v>596421459063</v>
      </c>
      <c r="F670" s="39" t="str">
        <f t="shared" si="327"/>
        <v>2254231</v>
      </c>
      <c r="G670" s="39" t="str">
        <f t="shared" si="328"/>
        <v>WISE EXPRESS(OZPRODUCT)</v>
      </c>
      <c r="H670" s="41" t="str">
        <f t="shared" si="329"/>
        <v>박지은</v>
      </c>
      <c r="I670" s="39" t="str">
        <f t="shared" si="330"/>
        <v>06028</v>
      </c>
      <c r="J670" s="52" t="str">
        <f t="shared" si="331"/>
        <v/>
      </c>
      <c r="K670" s="75">
        <f t="shared" si="332"/>
        <v>1</v>
      </c>
      <c r="L670" s="76">
        <f t="shared" si="333"/>
        <v>3</v>
      </c>
      <c r="M670" s="76">
        <f t="shared" si="334"/>
        <v>1E-3</v>
      </c>
      <c r="N670" s="76">
        <f t="shared" si="335"/>
        <v>3</v>
      </c>
      <c r="O670" s="42">
        <f t="shared" si="336"/>
        <v>3</v>
      </c>
      <c r="P670" s="39" t="str">
        <f t="shared" si="337"/>
        <v>일반(목록배제,Normal-Manifest Exception)</v>
      </c>
      <c r="Q670" s="72">
        <f t="shared" si="338"/>
        <v>120</v>
      </c>
      <c r="R670" s="43" t="str">
        <f t="shared" si="339"/>
        <v>OZ602</v>
      </c>
      <c r="S670" s="82" t="str">
        <f t="shared" si="340"/>
        <v/>
      </c>
      <c r="T670" s="40">
        <f t="shared" si="341"/>
        <v>45907</v>
      </c>
      <c r="U670" s="44">
        <v>2500</v>
      </c>
      <c r="V670" s="44">
        <f t="shared" si="342"/>
        <v>0</v>
      </c>
      <c r="W670" s="77">
        <f t="shared" si="343"/>
        <v>2500</v>
      </c>
      <c r="X670" s="78">
        <f t="shared" si="344"/>
        <v>0</v>
      </c>
      <c r="Y670" s="44" cm="1">
        <f t="array" ref="Y670">_xlfn.IFNA(_xlfn.IFS(AND(Q670&gt;=2000, Q670&lt;3000), 10000, AND(Q670&gt;=3000, Q670&lt;4000), 15000, AND(Q670&gt;=4000, Q670&lt;5000), 20000, AND(Q670&gt;=5000), 25000),0)</f>
        <v>0</v>
      </c>
      <c r="Z670" s="91">
        <f t="shared" si="345"/>
        <v>300</v>
      </c>
      <c r="AA670" s="44">
        <f t="shared" si="346"/>
        <v>0</v>
      </c>
      <c r="AB670" s="44"/>
      <c r="AC670" s="44"/>
      <c r="AD670" s="44"/>
      <c r="AE670" s="44">
        <f>VLOOKUP(O670,정산업데이트!$A$6:$B$12,2,10)</f>
        <v>0</v>
      </c>
      <c r="AF670" s="44"/>
      <c r="AG670" s="79">
        <f t="shared" si="347"/>
        <v>300</v>
      </c>
      <c r="AH670" s="80">
        <f t="shared" si="348"/>
        <v>2800</v>
      </c>
      <c r="AI670" s="93"/>
      <c r="AJ670" s="84" t="s">
        <v>5314</v>
      </c>
      <c r="AK670" s="84" t="s">
        <v>73</v>
      </c>
      <c r="AL670" s="84" t="s">
        <v>5315</v>
      </c>
      <c r="AM670" s="84" t="s">
        <v>5518</v>
      </c>
      <c r="AN670" s="84" t="s">
        <v>227</v>
      </c>
      <c r="AO670" s="84" t="s">
        <v>5519</v>
      </c>
      <c r="AP670" s="84" t="s">
        <v>5520</v>
      </c>
      <c r="AQ670" s="84" t="s">
        <v>122</v>
      </c>
      <c r="AR670" s="85">
        <v>1</v>
      </c>
      <c r="AS670" s="86">
        <v>3</v>
      </c>
      <c r="AT670" s="86">
        <v>1E-3</v>
      </c>
      <c r="AU670" s="86">
        <v>3</v>
      </c>
      <c r="AV670" s="84" t="s">
        <v>8</v>
      </c>
      <c r="AW670" s="86">
        <v>120</v>
      </c>
      <c r="AX670" s="84" t="s">
        <v>68</v>
      </c>
      <c r="AY670" s="84" t="s">
        <v>68</v>
      </c>
      <c r="AZ670" s="84" t="s">
        <v>68</v>
      </c>
      <c r="BA670" s="84" t="s">
        <v>68</v>
      </c>
      <c r="BB670" s="84" t="s">
        <v>68</v>
      </c>
      <c r="BC670" s="84" t="s">
        <v>141</v>
      </c>
      <c r="BD670" s="84" t="s">
        <v>79</v>
      </c>
      <c r="BE670" s="84" t="s">
        <v>80</v>
      </c>
      <c r="BF670" s="84" t="s">
        <v>122</v>
      </c>
      <c r="BG670" s="84" t="s">
        <v>69</v>
      </c>
      <c r="BH670" s="92" t="s">
        <v>5521</v>
      </c>
      <c r="BI670" s="84" t="s">
        <v>122</v>
      </c>
      <c r="BJ670" s="84" t="s">
        <v>5522</v>
      </c>
      <c r="BK670" s="84" t="s">
        <v>75</v>
      </c>
      <c r="BL670" s="84" t="s">
        <v>122</v>
      </c>
      <c r="BM670" s="84" t="s">
        <v>79</v>
      </c>
      <c r="BN670" s="84" t="s">
        <v>70</v>
      </c>
      <c r="BO670" s="84" t="s">
        <v>71</v>
      </c>
      <c r="BP670" s="84" t="s">
        <v>122</v>
      </c>
      <c r="BQ670" s="84" t="s">
        <v>163</v>
      </c>
    </row>
    <row r="671" spans="1:69" ht="14.4" customHeight="1" x14ac:dyDescent="0.3">
      <c r="A671" s="40" t="str">
        <f t="shared" si="322"/>
        <v>2025-09-07</v>
      </c>
      <c r="B671" s="40" t="str">
        <f t="shared" si="323"/>
        <v>SYD</v>
      </c>
      <c r="C671" s="39" t="str">
        <f t="shared" si="324"/>
        <v>98812563600</v>
      </c>
      <c r="D671" s="41" t="str">
        <f t="shared" si="325"/>
        <v>PKR253119016</v>
      </c>
      <c r="E671" s="41" t="str">
        <f t="shared" si="326"/>
        <v>596421459144</v>
      </c>
      <c r="F671" s="39" t="str">
        <f t="shared" si="327"/>
        <v>2254237</v>
      </c>
      <c r="G671" s="39" t="str">
        <f t="shared" si="328"/>
        <v>WISE EXPRESS(BABYBREATH)</v>
      </c>
      <c r="H671" s="41" t="str">
        <f t="shared" si="329"/>
        <v>박인옥</v>
      </c>
      <c r="I671" s="39" t="str">
        <f t="shared" si="330"/>
        <v>12915</v>
      </c>
      <c r="J671" s="52" t="str">
        <f t="shared" si="331"/>
        <v/>
      </c>
      <c r="K671" s="75">
        <f t="shared" si="332"/>
        <v>1</v>
      </c>
      <c r="L671" s="76">
        <f t="shared" si="333"/>
        <v>3</v>
      </c>
      <c r="M671" s="76">
        <f t="shared" si="334"/>
        <v>1E-3</v>
      </c>
      <c r="N671" s="76">
        <f t="shared" si="335"/>
        <v>3</v>
      </c>
      <c r="O671" s="42">
        <f t="shared" si="336"/>
        <v>3</v>
      </c>
      <c r="P671" s="39" t="str">
        <f t="shared" si="337"/>
        <v>목록(Manifest)</v>
      </c>
      <c r="Q671" s="72">
        <f t="shared" si="338"/>
        <v>145</v>
      </c>
      <c r="R671" s="43" t="str">
        <f t="shared" si="339"/>
        <v>OZ602</v>
      </c>
      <c r="S671" s="82" t="str">
        <f t="shared" si="340"/>
        <v/>
      </c>
      <c r="T671" s="40">
        <f t="shared" si="341"/>
        <v>45907</v>
      </c>
      <c r="U671" s="44">
        <v>2500</v>
      </c>
      <c r="V671" s="44">
        <f t="shared" si="342"/>
        <v>0</v>
      </c>
      <c r="W671" s="77">
        <f t="shared" si="343"/>
        <v>2500</v>
      </c>
      <c r="X671" s="78">
        <f t="shared" si="344"/>
        <v>0</v>
      </c>
      <c r="Y671" s="44" cm="1">
        <f t="array" ref="Y671">_xlfn.IFNA(_xlfn.IFS(AND(Q671&gt;=2000, Q671&lt;3000), 10000, AND(Q671&gt;=3000, Q671&lt;4000), 15000, AND(Q671&gt;=4000, Q671&lt;5000), 20000, AND(Q671&gt;=5000), 25000),0)</f>
        <v>0</v>
      </c>
      <c r="Z671" s="91">
        <f t="shared" si="345"/>
        <v>0</v>
      </c>
      <c r="AA671" s="44">
        <f t="shared" si="346"/>
        <v>0</v>
      </c>
      <c r="AB671" s="44"/>
      <c r="AC671" s="44"/>
      <c r="AD671" s="44"/>
      <c r="AE671" s="44">
        <f>VLOOKUP(O671,정산업데이트!$A$6:$B$12,2,10)</f>
        <v>0</v>
      </c>
      <c r="AF671" s="44"/>
      <c r="AG671" s="79">
        <f t="shared" si="347"/>
        <v>0</v>
      </c>
      <c r="AH671" s="80">
        <f t="shared" si="348"/>
        <v>2500</v>
      </c>
      <c r="AI671" s="93"/>
      <c r="AJ671" s="84" t="s">
        <v>5314</v>
      </c>
      <c r="AK671" s="84" t="s">
        <v>73</v>
      </c>
      <c r="AL671" s="84" t="s">
        <v>5315</v>
      </c>
      <c r="AM671" s="84" t="s">
        <v>5523</v>
      </c>
      <c r="AN671" s="84" t="s">
        <v>5524</v>
      </c>
      <c r="AO671" s="84" t="s">
        <v>5525</v>
      </c>
      <c r="AP671" s="84" t="s">
        <v>545</v>
      </c>
      <c r="AQ671" s="84" t="s">
        <v>122</v>
      </c>
      <c r="AR671" s="85">
        <v>1</v>
      </c>
      <c r="AS671" s="86">
        <v>3</v>
      </c>
      <c r="AT671" s="86">
        <v>1E-3</v>
      </c>
      <c r="AU671" s="86">
        <v>3</v>
      </c>
      <c r="AV671" s="84" t="s">
        <v>7</v>
      </c>
      <c r="AW671" s="86">
        <v>145</v>
      </c>
      <c r="AX671" s="84" t="s">
        <v>68</v>
      </c>
      <c r="AY671" s="84" t="s">
        <v>68</v>
      </c>
      <c r="AZ671" s="84" t="s">
        <v>68</v>
      </c>
      <c r="BA671" s="84" t="s">
        <v>68</v>
      </c>
      <c r="BB671" s="84" t="s">
        <v>68</v>
      </c>
      <c r="BC671" s="84" t="s">
        <v>188</v>
      </c>
      <c r="BD671" s="84" t="s">
        <v>189</v>
      </c>
      <c r="BE671" s="84" t="s">
        <v>190</v>
      </c>
      <c r="BF671" s="84" t="s">
        <v>122</v>
      </c>
      <c r="BG671" s="84" t="s">
        <v>69</v>
      </c>
      <c r="BH671" s="92" t="s">
        <v>5526</v>
      </c>
      <c r="BI671" s="84" t="s">
        <v>122</v>
      </c>
      <c r="BJ671" s="84" t="s">
        <v>5527</v>
      </c>
      <c r="BK671" s="84" t="s">
        <v>75</v>
      </c>
      <c r="BL671" s="84" t="s">
        <v>122</v>
      </c>
      <c r="BM671" s="84" t="s">
        <v>189</v>
      </c>
      <c r="BN671" s="84" t="s">
        <v>70</v>
      </c>
      <c r="BO671" s="84" t="s">
        <v>71</v>
      </c>
      <c r="BP671" s="84" t="s">
        <v>122</v>
      </c>
      <c r="BQ671" s="84" t="s">
        <v>163</v>
      </c>
    </row>
    <row r="672" spans="1:69" ht="14.4" x14ac:dyDescent="0.3">
      <c r="A672" s="40" t="str">
        <f t="shared" si="322"/>
        <v>2025-09-07</v>
      </c>
      <c r="B672" s="40" t="str">
        <f t="shared" si="323"/>
        <v>SYD</v>
      </c>
      <c r="C672" s="39" t="str">
        <f t="shared" si="324"/>
        <v>98812563600</v>
      </c>
      <c r="D672" s="41" t="str">
        <f t="shared" si="325"/>
        <v>PKR253119018</v>
      </c>
      <c r="E672" s="41" t="str">
        <f t="shared" si="326"/>
        <v>596421459166</v>
      </c>
      <c r="F672" s="39" t="str">
        <f t="shared" si="327"/>
        <v>2254237</v>
      </c>
      <c r="G672" s="39" t="str">
        <f t="shared" si="328"/>
        <v>WISE EXPRESS(BABYBREATH)</v>
      </c>
      <c r="H672" s="41" t="str">
        <f t="shared" si="329"/>
        <v>김연지</v>
      </c>
      <c r="I672" s="39" t="str">
        <f t="shared" si="330"/>
        <v>02255</v>
      </c>
      <c r="J672" s="52" t="str">
        <f t="shared" si="331"/>
        <v/>
      </c>
      <c r="K672" s="75">
        <f t="shared" si="332"/>
        <v>1</v>
      </c>
      <c r="L672" s="76">
        <f t="shared" si="333"/>
        <v>1</v>
      </c>
      <c r="M672" s="76">
        <f t="shared" si="334"/>
        <v>1E-3</v>
      </c>
      <c r="N672" s="76">
        <f t="shared" si="335"/>
        <v>1</v>
      </c>
      <c r="O672" s="42">
        <f t="shared" si="336"/>
        <v>1</v>
      </c>
      <c r="P672" s="39" t="str">
        <f t="shared" si="337"/>
        <v>목록(Manifest)</v>
      </c>
      <c r="Q672" s="72">
        <f t="shared" si="338"/>
        <v>70</v>
      </c>
      <c r="R672" s="43" t="str">
        <f t="shared" si="339"/>
        <v>OZ602</v>
      </c>
      <c r="S672" s="82" t="str">
        <f t="shared" si="340"/>
        <v/>
      </c>
      <c r="T672" s="40">
        <f t="shared" si="341"/>
        <v>45907</v>
      </c>
      <c r="U672" s="44">
        <v>2500</v>
      </c>
      <c r="V672" s="44">
        <f t="shared" si="342"/>
        <v>0</v>
      </c>
      <c r="W672" s="77">
        <f t="shared" si="343"/>
        <v>2500</v>
      </c>
      <c r="X672" s="78">
        <f t="shared" si="344"/>
        <v>0</v>
      </c>
      <c r="Y672" s="44" cm="1">
        <f t="array" ref="Y672">_xlfn.IFNA(_xlfn.IFS(AND(Q672&gt;=2000, Q672&lt;3000), 10000, AND(Q672&gt;=3000, Q672&lt;4000), 15000, AND(Q672&gt;=4000, Q672&lt;5000), 20000, AND(Q672&gt;=5000), 25000),0)</f>
        <v>0</v>
      </c>
      <c r="Z672" s="91">
        <f t="shared" si="345"/>
        <v>0</v>
      </c>
      <c r="AA672" s="44">
        <f t="shared" si="346"/>
        <v>0</v>
      </c>
      <c r="AB672" s="44"/>
      <c r="AC672" s="44"/>
      <c r="AD672" s="44"/>
      <c r="AE672" s="44">
        <f>VLOOKUP(O672,정산업데이트!$A$6:$B$12,2,10)</f>
        <v>0</v>
      </c>
      <c r="AF672" s="44"/>
      <c r="AG672" s="79">
        <f t="shared" si="347"/>
        <v>0</v>
      </c>
      <c r="AH672" s="80">
        <f t="shared" si="348"/>
        <v>2500</v>
      </c>
      <c r="AJ672" s="84" t="s">
        <v>5314</v>
      </c>
      <c r="AK672" s="84" t="s">
        <v>73</v>
      </c>
      <c r="AL672" s="84" t="s">
        <v>5315</v>
      </c>
      <c r="AM672" s="84" t="s">
        <v>5528</v>
      </c>
      <c r="AN672" s="84" t="s">
        <v>1488</v>
      </c>
      <c r="AO672" s="84" t="s">
        <v>5529</v>
      </c>
      <c r="AP672" s="84" t="s">
        <v>5530</v>
      </c>
      <c r="AQ672" s="84" t="s">
        <v>122</v>
      </c>
      <c r="AR672" s="85">
        <v>1</v>
      </c>
      <c r="AS672" s="86">
        <v>1</v>
      </c>
      <c r="AT672" s="86">
        <v>1E-3</v>
      </c>
      <c r="AU672" s="86">
        <v>1</v>
      </c>
      <c r="AV672" s="84" t="s">
        <v>7</v>
      </c>
      <c r="AW672" s="86">
        <v>70</v>
      </c>
      <c r="AX672" s="84" t="s">
        <v>68</v>
      </c>
      <c r="AY672" s="84" t="s">
        <v>68</v>
      </c>
      <c r="AZ672" s="84" t="s">
        <v>68</v>
      </c>
      <c r="BA672" s="84" t="s">
        <v>68</v>
      </c>
      <c r="BB672" s="84" t="s">
        <v>68</v>
      </c>
      <c r="BC672" s="84" t="s">
        <v>188</v>
      </c>
      <c r="BD672" s="84" t="s">
        <v>189</v>
      </c>
      <c r="BE672" s="84" t="s">
        <v>190</v>
      </c>
      <c r="BF672" s="84" t="s">
        <v>122</v>
      </c>
      <c r="BG672" s="84" t="s">
        <v>69</v>
      </c>
      <c r="BH672" s="92" t="s">
        <v>5531</v>
      </c>
      <c r="BI672" s="84" t="s">
        <v>122</v>
      </c>
      <c r="BJ672" s="84" t="s">
        <v>5532</v>
      </c>
      <c r="BK672" s="84" t="s">
        <v>75</v>
      </c>
      <c r="BL672" s="84" t="s">
        <v>122</v>
      </c>
      <c r="BM672" s="84" t="s">
        <v>189</v>
      </c>
      <c r="BN672" s="84" t="s">
        <v>70</v>
      </c>
      <c r="BO672" s="84" t="s">
        <v>71</v>
      </c>
      <c r="BP672" s="84" t="s">
        <v>122</v>
      </c>
      <c r="BQ672" s="84" t="s">
        <v>163</v>
      </c>
    </row>
    <row r="673" spans="1:69" ht="14.4" x14ac:dyDescent="0.3">
      <c r="A673" s="40" t="str">
        <f t="shared" si="322"/>
        <v>2025-09-07</v>
      </c>
      <c r="B673" s="40" t="str">
        <f t="shared" si="323"/>
        <v>SYD</v>
      </c>
      <c r="C673" s="39" t="str">
        <f t="shared" si="324"/>
        <v>98812563600</v>
      </c>
      <c r="D673" s="41" t="str">
        <f t="shared" si="325"/>
        <v>PKR253065673</v>
      </c>
      <c r="E673" s="41" t="str">
        <f t="shared" si="326"/>
        <v>596421457534</v>
      </c>
      <c r="F673" s="39" t="str">
        <f t="shared" si="327"/>
        <v>2254243</v>
      </c>
      <c r="G673" s="39" t="str">
        <f t="shared" si="328"/>
        <v>WISE EXPRESS(NATUREGOOD)</v>
      </c>
      <c r="H673" s="41" t="str">
        <f t="shared" si="329"/>
        <v>전지은</v>
      </c>
      <c r="I673" s="39" t="str">
        <f t="shared" si="330"/>
        <v>11158</v>
      </c>
      <c r="J673" s="52" t="str">
        <f t="shared" si="331"/>
        <v/>
      </c>
      <c r="K673" s="75">
        <f t="shared" si="332"/>
        <v>1</v>
      </c>
      <c r="L673" s="76">
        <f t="shared" si="333"/>
        <v>0.7</v>
      </c>
      <c r="M673" s="76">
        <f t="shared" si="334"/>
        <v>1E-3</v>
      </c>
      <c r="N673" s="76">
        <f t="shared" si="335"/>
        <v>0.7</v>
      </c>
      <c r="O673" s="42">
        <f t="shared" si="336"/>
        <v>1</v>
      </c>
      <c r="P673" s="39" t="str">
        <f t="shared" si="337"/>
        <v>일반(목록배제,Normal-Manifest Exception)</v>
      </c>
      <c r="Q673" s="72">
        <f t="shared" si="338"/>
        <v>114.675</v>
      </c>
      <c r="R673" s="43" t="str">
        <f t="shared" si="339"/>
        <v>OZ602</v>
      </c>
      <c r="S673" s="82" t="str">
        <f t="shared" si="340"/>
        <v/>
      </c>
      <c r="T673" s="40">
        <f t="shared" si="341"/>
        <v>45907</v>
      </c>
      <c r="U673" s="44">
        <v>2500</v>
      </c>
      <c r="V673" s="44">
        <f t="shared" si="342"/>
        <v>0</v>
      </c>
      <c r="W673" s="77">
        <f t="shared" si="343"/>
        <v>2500</v>
      </c>
      <c r="X673" s="78">
        <f t="shared" si="344"/>
        <v>0</v>
      </c>
      <c r="Y673" s="44" cm="1">
        <f t="array" ref="Y673">_xlfn.IFNA(_xlfn.IFS(AND(Q673&gt;=2000, Q673&lt;3000), 10000, AND(Q673&gt;=3000, Q673&lt;4000), 15000, AND(Q673&gt;=4000, Q673&lt;5000), 20000, AND(Q673&gt;=5000), 25000),0)</f>
        <v>0</v>
      </c>
      <c r="Z673" s="91">
        <f t="shared" si="345"/>
        <v>300</v>
      </c>
      <c r="AA673" s="44">
        <f t="shared" si="346"/>
        <v>0</v>
      </c>
      <c r="AB673" s="44"/>
      <c r="AC673" s="44"/>
      <c r="AD673" s="44"/>
      <c r="AE673" s="44">
        <f>VLOOKUP(O673,정산업데이트!$A$6:$B$12,2,10)</f>
        <v>0</v>
      </c>
      <c r="AF673" s="44"/>
      <c r="AG673" s="79">
        <f t="shared" si="347"/>
        <v>300</v>
      </c>
      <c r="AH673" s="80">
        <f t="shared" si="348"/>
        <v>2800</v>
      </c>
      <c r="AI673" s="93"/>
      <c r="AJ673" s="84" t="s">
        <v>5314</v>
      </c>
      <c r="AK673" s="84" t="s">
        <v>73</v>
      </c>
      <c r="AL673" s="84" t="s">
        <v>5315</v>
      </c>
      <c r="AM673" s="84" t="s">
        <v>5533</v>
      </c>
      <c r="AN673" s="84" t="s">
        <v>5534</v>
      </c>
      <c r="AO673" s="84" t="s">
        <v>5535</v>
      </c>
      <c r="AP673" s="84" t="s">
        <v>5536</v>
      </c>
      <c r="AQ673" s="84" t="s">
        <v>122</v>
      </c>
      <c r="AR673" s="85">
        <v>1</v>
      </c>
      <c r="AS673" s="86">
        <v>0.7</v>
      </c>
      <c r="AT673" s="86">
        <v>1E-3</v>
      </c>
      <c r="AU673" s="86">
        <v>0.7</v>
      </c>
      <c r="AV673" s="84" t="s">
        <v>8</v>
      </c>
      <c r="AW673" s="86">
        <v>114.675</v>
      </c>
      <c r="AX673" s="84" t="s">
        <v>68</v>
      </c>
      <c r="AY673" s="84" t="s">
        <v>68</v>
      </c>
      <c r="AZ673" s="84" t="s">
        <v>68</v>
      </c>
      <c r="BA673" s="84" t="s">
        <v>68</v>
      </c>
      <c r="BB673" s="84" t="s">
        <v>68</v>
      </c>
      <c r="BC673" s="84" t="s">
        <v>152</v>
      </c>
      <c r="BD673" s="84" t="s">
        <v>94</v>
      </c>
      <c r="BE673" s="84" t="s">
        <v>95</v>
      </c>
      <c r="BF673" s="84" t="s">
        <v>122</v>
      </c>
      <c r="BG673" s="84" t="s">
        <v>69</v>
      </c>
      <c r="BH673" s="92" t="s">
        <v>5537</v>
      </c>
      <c r="BI673" s="84" t="s">
        <v>122</v>
      </c>
      <c r="BJ673" s="84" t="s">
        <v>5538</v>
      </c>
      <c r="BK673" s="84" t="s">
        <v>75</v>
      </c>
      <c r="BL673" s="84" t="s">
        <v>122</v>
      </c>
      <c r="BM673" s="84" t="s">
        <v>94</v>
      </c>
      <c r="BN673" s="84" t="s">
        <v>70</v>
      </c>
      <c r="BO673" s="84" t="s">
        <v>71</v>
      </c>
      <c r="BP673" s="84" t="s">
        <v>122</v>
      </c>
      <c r="BQ673" s="84" t="s">
        <v>163</v>
      </c>
    </row>
    <row r="674" spans="1:69" ht="14.4" x14ac:dyDescent="0.3">
      <c r="A674" s="40" t="str">
        <f t="shared" si="322"/>
        <v>2025-09-07</v>
      </c>
      <c r="B674" s="40" t="str">
        <f t="shared" si="323"/>
        <v>SYD</v>
      </c>
      <c r="C674" s="39" t="str">
        <f t="shared" si="324"/>
        <v>98812563600</v>
      </c>
      <c r="D674" s="41" t="str">
        <f t="shared" si="325"/>
        <v>PKR253065004</v>
      </c>
      <c r="E674" s="41" t="str">
        <f t="shared" si="326"/>
        <v>596421457464</v>
      </c>
      <c r="F674" s="39" t="str">
        <f t="shared" si="327"/>
        <v>2254232</v>
      </c>
      <c r="G674" s="39" t="str">
        <f t="shared" si="328"/>
        <v>WISE EXPRESS(LIFEGREEN)</v>
      </c>
      <c r="H674" s="41" t="str">
        <f t="shared" si="329"/>
        <v>윤도연</v>
      </c>
      <c r="I674" s="39" t="str">
        <f t="shared" si="330"/>
        <v>04420</v>
      </c>
      <c r="J674" s="52" t="str">
        <f t="shared" si="331"/>
        <v/>
      </c>
      <c r="K674" s="75">
        <f t="shared" si="332"/>
        <v>1</v>
      </c>
      <c r="L674" s="76">
        <f t="shared" si="333"/>
        <v>0.3</v>
      </c>
      <c r="M674" s="76">
        <f t="shared" si="334"/>
        <v>1E-3</v>
      </c>
      <c r="N674" s="76">
        <f t="shared" si="335"/>
        <v>0.3</v>
      </c>
      <c r="O674" s="42">
        <f t="shared" si="336"/>
        <v>0.5</v>
      </c>
      <c r="P674" s="39" t="str">
        <f t="shared" si="337"/>
        <v>일반(목록배제,Normal-Manifest Exception)</v>
      </c>
      <c r="Q674" s="72">
        <f t="shared" si="338"/>
        <v>14.775</v>
      </c>
      <c r="R674" s="43" t="str">
        <f t="shared" si="339"/>
        <v>OZ602</v>
      </c>
      <c r="S674" s="82" t="str">
        <f t="shared" si="340"/>
        <v/>
      </c>
      <c r="T674" s="40">
        <f t="shared" si="341"/>
        <v>45907</v>
      </c>
      <c r="U674" s="44">
        <v>2500</v>
      </c>
      <c r="V674" s="44">
        <f t="shared" si="342"/>
        <v>0</v>
      </c>
      <c r="W674" s="77">
        <f t="shared" si="343"/>
        <v>2500</v>
      </c>
      <c r="X674" s="78">
        <f t="shared" si="344"/>
        <v>0</v>
      </c>
      <c r="Y674" s="44" cm="1">
        <f t="array" ref="Y674">_xlfn.IFNA(_xlfn.IFS(AND(Q674&gt;=2000, Q674&lt;3000), 10000, AND(Q674&gt;=3000, Q674&lt;4000), 15000, AND(Q674&gt;=4000, Q674&lt;5000), 20000, AND(Q674&gt;=5000), 25000),0)</f>
        <v>0</v>
      </c>
      <c r="Z674" s="91">
        <f t="shared" si="345"/>
        <v>300</v>
      </c>
      <c r="AA674" s="44">
        <f t="shared" si="346"/>
        <v>0</v>
      </c>
      <c r="AB674" s="44"/>
      <c r="AC674" s="44"/>
      <c r="AD674" s="44"/>
      <c r="AE674" s="44">
        <f>VLOOKUP(O674,정산업데이트!$A$6:$B$12,2,10)</f>
        <v>0</v>
      </c>
      <c r="AF674" s="44"/>
      <c r="AG674" s="79">
        <f t="shared" si="347"/>
        <v>300</v>
      </c>
      <c r="AH674" s="80">
        <f t="shared" si="348"/>
        <v>2800</v>
      </c>
      <c r="AI674" s="93"/>
      <c r="AJ674" s="84" t="s">
        <v>5314</v>
      </c>
      <c r="AK674" s="84" t="s">
        <v>73</v>
      </c>
      <c r="AL674" s="84" t="s">
        <v>5315</v>
      </c>
      <c r="AM674" s="84" t="s">
        <v>5539</v>
      </c>
      <c r="AN674" s="84" t="s">
        <v>5540</v>
      </c>
      <c r="AO674" s="84" t="s">
        <v>5541</v>
      </c>
      <c r="AP674" s="84" t="s">
        <v>5542</v>
      </c>
      <c r="AQ674" s="84" t="s">
        <v>122</v>
      </c>
      <c r="AR674" s="85">
        <v>1</v>
      </c>
      <c r="AS674" s="86">
        <v>0.3</v>
      </c>
      <c r="AT674" s="86">
        <v>1E-3</v>
      </c>
      <c r="AU674" s="86">
        <v>0.3</v>
      </c>
      <c r="AV674" s="84" t="s">
        <v>8</v>
      </c>
      <c r="AW674" s="86">
        <v>14.775</v>
      </c>
      <c r="AX674" s="84" t="s">
        <v>68</v>
      </c>
      <c r="AY674" s="84" t="s">
        <v>68</v>
      </c>
      <c r="AZ674" s="84" t="s">
        <v>68</v>
      </c>
      <c r="BA674" s="84" t="s">
        <v>68</v>
      </c>
      <c r="BB674" s="84" t="s">
        <v>68</v>
      </c>
      <c r="BC674" s="84" t="s">
        <v>128</v>
      </c>
      <c r="BD674" s="84" t="s">
        <v>102</v>
      </c>
      <c r="BE674" s="84" t="s">
        <v>103</v>
      </c>
      <c r="BF674" s="84" t="s">
        <v>122</v>
      </c>
      <c r="BG674" s="84" t="s">
        <v>69</v>
      </c>
      <c r="BH674" s="92" t="s">
        <v>5543</v>
      </c>
      <c r="BI674" s="84" t="s">
        <v>122</v>
      </c>
      <c r="BJ674" s="84" t="s">
        <v>5544</v>
      </c>
      <c r="BK674" s="84" t="s">
        <v>75</v>
      </c>
      <c r="BL674" s="84" t="s">
        <v>122</v>
      </c>
      <c r="BM674" s="84" t="s">
        <v>102</v>
      </c>
      <c r="BN674" s="84" t="s">
        <v>70</v>
      </c>
      <c r="BO674" s="84" t="s">
        <v>71</v>
      </c>
      <c r="BP674" s="84" t="s">
        <v>122</v>
      </c>
      <c r="BQ674" s="84" t="s">
        <v>163</v>
      </c>
    </row>
    <row r="675" spans="1:69" ht="14.4" x14ac:dyDescent="0.3">
      <c r="A675" s="40" t="str">
        <f t="shared" si="322"/>
        <v>2025-09-07</v>
      </c>
      <c r="B675" s="40" t="str">
        <f t="shared" si="323"/>
        <v>SYD</v>
      </c>
      <c r="C675" s="39" t="str">
        <f t="shared" si="324"/>
        <v>98812563600</v>
      </c>
      <c r="D675" s="41" t="str">
        <f t="shared" si="325"/>
        <v>PKR253065005</v>
      </c>
      <c r="E675" s="41" t="str">
        <f t="shared" si="326"/>
        <v>596421457475</v>
      </c>
      <c r="F675" s="39" t="str">
        <f t="shared" si="327"/>
        <v>2254232</v>
      </c>
      <c r="G675" s="39" t="str">
        <f t="shared" si="328"/>
        <v>WISE EXPRESS(LIFEGREEN)</v>
      </c>
      <c r="H675" s="41" t="str">
        <f t="shared" si="329"/>
        <v>이자영</v>
      </c>
      <c r="I675" s="39" t="str">
        <f t="shared" si="330"/>
        <v>48075</v>
      </c>
      <c r="J675" s="52" t="str">
        <f t="shared" si="331"/>
        <v/>
      </c>
      <c r="K675" s="75">
        <f t="shared" si="332"/>
        <v>1</v>
      </c>
      <c r="L675" s="76">
        <f t="shared" si="333"/>
        <v>1</v>
      </c>
      <c r="M675" s="76">
        <f t="shared" si="334"/>
        <v>1E-3</v>
      </c>
      <c r="N675" s="76">
        <f t="shared" si="335"/>
        <v>1</v>
      </c>
      <c r="O675" s="42">
        <f t="shared" si="336"/>
        <v>1</v>
      </c>
      <c r="P675" s="39" t="str">
        <f t="shared" si="337"/>
        <v>일반(목록배제,Normal-Manifest Exception)</v>
      </c>
      <c r="Q675" s="72">
        <f t="shared" si="338"/>
        <v>49.05</v>
      </c>
      <c r="R675" s="43" t="str">
        <f t="shared" si="339"/>
        <v>OZ602</v>
      </c>
      <c r="S675" s="82" t="str">
        <f t="shared" si="340"/>
        <v/>
      </c>
      <c r="T675" s="40">
        <f t="shared" si="341"/>
        <v>45907</v>
      </c>
      <c r="U675" s="44">
        <v>2500</v>
      </c>
      <c r="V675" s="44">
        <f t="shared" si="342"/>
        <v>0</v>
      </c>
      <c r="W675" s="77">
        <f t="shared" si="343"/>
        <v>2500</v>
      </c>
      <c r="X675" s="78">
        <f t="shared" si="344"/>
        <v>0</v>
      </c>
      <c r="Y675" s="44" cm="1">
        <f t="array" ref="Y675">_xlfn.IFNA(_xlfn.IFS(AND(Q675&gt;=2000, Q675&lt;3000), 10000, AND(Q675&gt;=3000, Q675&lt;4000), 15000, AND(Q675&gt;=4000, Q675&lt;5000), 20000, AND(Q675&gt;=5000), 25000),0)</f>
        <v>0</v>
      </c>
      <c r="Z675" s="91">
        <f t="shared" si="345"/>
        <v>300</v>
      </c>
      <c r="AA675" s="44">
        <f t="shared" si="346"/>
        <v>0</v>
      </c>
      <c r="AB675" s="44"/>
      <c r="AC675" s="44"/>
      <c r="AD675" s="44"/>
      <c r="AE675" s="44">
        <f>VLOOKUP(O675,정산업데이트!$A$6:$B$12,2,10)</f>
        <v>0</v>
      </c>
      <c r="AF675" s="44"/>
      <c r="AG675" s="79">
        <f t="shared" si="347"/>
        <v>300</v>
      </c>
      <c r="AH675" s="80">
        <f t="shared" si="348"/>
        <v>2800</v>
      </c>
      <c r="AI675" s="93"/>
      <c r="AJ675" s="84" t="s">
        <v>5314</v>
      </c>
      <c r="AK675" s="84" t="s">
        <v>73</v>
      </c>
      <c r="AL675" s="84" t="s">
        <v>5315</v>
      </c>
      <c r="AM675" s="84" t="s">
        <v>5545</v>
      </c>
      <c r="AN675" s="84" t="s">
        <v>5546</v>
      </c>
      <c r="AO675" s="84" t="s">
        <v>5547</v>
      </c>
      <c r="AP675" s="84" t="s">
        <v>5548</v>
      </c>
      <c r="AQ675" s="84" t="s">
        <v>122</v>
      </c>
      <c r="AR675" s="85">
        <v>1</v>
      </c>
      <c r="AS675" s="86">
        <v>1</v>
      </c>
      <c r="AT675" s="86">
        <v>1E-3</v>
      </c>
      <c r="AU675" s="86">
        <v>1</v>
      </c>
      <c r="AV675" s="84" t="s">
        <v>8</v>
      </c>
      <c r="AW675" s="86">
        <v>49.05</v>
      </c>
      <c r="AX675" s="84" t="s">
        <v>68</v>
      </c>
      <c r="AY675" s="84" t="s">
        <v>68</v>
      </c>
      <c r="AZ675" s="84" t="s">
        <v>68</v>
      </c>
      <c r="BA675" s="84" t="s">
        <v>68</v>
      </c>
      <c r="BB675" s="84" t="s">
        <v>68</v>
      </c>
      <c r="BC675" s="84" t="s">
        <v>128</v>
      </c>
      <c r="BD675" s="84" t="s">
        <v>102</v>
      </c>
      <c r="BE675" s="84" t="s">
        <v>103</v>
      </c>
      <c r="BF675" s="84" t="s">
        <v>122</v>
      </c>
      <c r="BG675" s="84" t="s">
        <v>69</v>
      </c>
      <c r="BH675" s="92" t="s">
        <v>5549</v>
      </c>
      <c r="BI675" s="84" t="s">
        <v>122</v>
      </c>
      <c r="BJ675" s="84" t="s">
        <v>5550</v>
      </c>
      <c r="BK675" s="84" t="s">
        <v>75</v>
      </c>
      <c r="BL675" s="84" t="s">
        <v>122</v>
      </c>
      <c r="BM675" s="84" t="s">
        <v>102</v>
      </c>
      <c r="BN675" s="84" t="s">
        <v>70</v>
      </c>
      <c r="BO675" s="84" t="s">
        <v>71</v>
      </c>
      <c r="BP675" s="84" t="s">
        <v>122</v>
      </c>
      <c r="BQ675" s="84" t="s">
        <v>163</v>
      </c>
    </row>
    <row r="676" spans="1:69" ht="14.4" x14ac:dyDescent="0.3">
      <c r="A676" s="40" t="str">
        <f t="shared" si="322"/>
        <v>2025-09-07</v>
      </c>
      <c r="B676" s="40" t="str">
        <f t="shared" si="323"/>
        <v>SYD</v>
      </c>
      <c r="C676" s="39" t="str">
        <f t="shared" si="324"/>
        <v>98812563600</v>
      </c>
      <c r="D676" s="41" t="str">
        <f t="shared" si="325"/>
        <v>PKR253251022</v>
      </c>
      <c r="E676" s="41" t="str">
        <f t="shared" si="326"/>
        <v>596421467533</v>
      </c>
      <c r="F676" s="39" t="str">
        <f t="shared" si="327"/>
        <v>2254225</v>
      </c>
      <c r="G676" s="39" t="str">
        <f t="shared" si="328"/>
        <v>WISE EXPRESS LOGISTICS PTY LTD</v>
      </c>
      <c r="H676" s="41" t="str">
        <f t="shared" si="329"/>
        <v>김성아</v>
      </c>
      <c r="I676" s="39" t="str">
        <f t="shared" si="330"/>
        <v>12248</v>
      </c>
      <c r="J676" s="52" t="str">
        <f t="shared" si="331"/>
        <v/>
      </c>
      <c r="K676" s="75">
        <f t="shared" si="332"/>
        <v>1</v>
      </c>
      <c r="L676" s="76">
        <f t="shared" si="333"/>
        <v>1.5</v>
      </c>
      <c r="M676" s="76">
        <f t="shared" si="334"/>
        <v>1E-3</v>
      </c>
      <c r="N676" s="76">
        <f t="shared" si="335"/>
        <v>1.5</v>
      </c>
      <c r="O676" s="42">
        <f t="shared" si="336"/>
        <v>1.5</v>
      </c>
      <c r="P676" s="39" t="str">
        <f t="shared" si="337"/>
        <v>일반(목록배제,Normal-Manifest Exception)</v>
      </c>
      <c r="Q676" s="72">
        <f t="shared" si="338"/>
        <v>120</v>
      </c>
      <c r="R676" s="43" t="str">
        <f t="shared" si="339"/>
        <v>OZ602</v>
      </c>
      <c r="S676" s="82" t="str">
        <f t="shared" si="340"/>
        <v/>
      </c>
      <c r="T676" s="40">
        <f t="shared" si="341"/>
        <v>45907</v>
      </c>
      <c r="U676" s="44">
        <v>2500</v>
      </c>
      <c r="V676" s="44">
        <f t="shared" si="342"/>
        <v>0</v>
      </c>
      <c r="W676" s="77">
        <f t="shared" si="343"/>
        <v>2500</v>
      </c>
      <c r="X676" s="78">
        <f t="shared" si="344"/>
        <v>0</v>
      </c>
      <c r="Y676" s="44" cm="1">
        <f t="array" ref="Y676">_xlfn.IFNA(_xlfn.IFS(AND(Q676&gt;=2000, Q676&lt;3000), 10000, AND(Q676&gt;=3000, Q676&lt;4000), 15000, AND(Q676&gt;=4000, Q676&lt;5000), 20000, AND(Q676&gt;=5000), 25000),0)</f>
        <v>0</v>
      </c>
      <c r="Z676" s="91">
        <f t="shared" si="345"/>
        <v>300</v>
      </c>
      <c r="AA676" s="44">
        <f t="shared" si="346"/>
        <v>0</v>
      </c>
      <c r="AB676" s="44"/>
      <c r="AC676" s="44"/>
      <c r="AD676" s="44"/>
      <c r="AE676" s="44">
        <f>VLOOKUP(O676,정산업데이트!$A$6:$B$12,2,10)</f>
        <v>0</v>
      </c>
      <c r="AF676" s="44"/>
      <c r="AG676" s="79">
        <f t="shared" si="347"/>
        <v>300</v>
      </c>
      <c r="AH676" s="80">
        <f t="shared" si="348"/>
        <v>2800</v>
      </c>
      <c r="AI676" s="93"/>
      <c r="AJ676" s="84" t="s">
        <v>5314</v>
      </c>
      <c r="AK676" s="84" t="s">
        <v>73</v>
      </c>
      <c r="AL676" s="84" t="s">
        <v>5315</v>
      </c>
      <c r="AM676" s="84" t="s">
        <v>5551</v>
      </c>
      <c r="AN676" s="84" t="s">
        <v>4255</v>
      </c>
      <c r="AO676" s="84" t="s">
        <v>4256</v>
      </c>
      <c r="AP676" s="84" t="s">
        <v>989</v>
      </c>
      <c r="AQ676" s="84" t="s">
        <v>122</v>
      </c>
      <c r="AR676" s="85">
        <v>1</v>
      </c>
      <c r="AS676" s="86">
        <v>1.5</v>
      </c>
      <c r="AT676" s="86">
        <v>1E-3</v>
      </c>
      <c r="AU676" s="86">
        <v>1.5</v>
      </c>
      <c r="AV676" s="84" t="s">
        <v>8</v>
      </c>
      <c r="AW676" s="86">
        <v>120</v>
      </c>
      <c r="AX676" s="84" t="s">
        <v>68</v>
      </c>
      <c r="AY676" s="84" t="s">
        <v>68</v>
      </c>
      <c r="AZ676" s="84" t="s">
        <v>68</v>
      </c>
      <c r="BA676" s="84" t="s">
        <v>68</v>
      </c>
      <c r="BB676" s="84" t="s">
        <v>68</v>
      </c>
      <c r="BC676" s="84" t="s">
        <v>125</v>
      </c>
      <c r="BD676" s="84" t="s">
        <v>74</v>
      </c>
      <c r="BE676" s="84" t="s">
        <v>78</v>
      </c>
      <c r="BF676" s="84" t="s">
        <v>122</v>
      </c>
      <c r="BG676" s="84" t="s">
        <v>69</v>
      </c>
      <c r="BH676" s="92" t="s">
        <v>5552</v>
      </c>
      <c r="BI676" s="84" t="s">
        <v>122</v>
      </c>
      <c r="BJ676" s="84" t="s">
        <v>5553</v>
      </c>
      <c r="BK676" s="84" t="s">
        <v>75</v>
      </c>
      <c r="BL676" s="84" t="s">
        <v>122</v>
      </c>
      <c r="BM676" s="84" t="s">
        <v>74</v>
      </c>
      <c r="BN676" s="84" t="s">
        <v>70</v>
      </c>
      <c r="BO676" s="84" t="s">
        <v>71</v>
      </c>
      <c r="BP676" s="84" t="s">
        <v>122</v>
      </c>
      <c r="BQ676" s="84" t="s">
        <v>163</v>
      </c>
    </row>
    <row r="677" spans="1:69" ht="14.4" x14ac:dyDescent="0.3">
      <c r="A677" s="40" t="str">
        <f t="shared" si="322"/>
        <v>2025-09-07</v>
      </c>
      <c r="B677" s="40" t="str">
        <f t="shared" si="323"/>
        <v>SYD</v>
      </c>
      <c r="C677" s="39" t="str">
        <f t="shared" si="324"/>
        <v>98812563600</v>
      </c>
      <c r="D677" s="41" t="str">
        <f t="shared" si="325"/>
        <v>PKR253232784</v>
      </c>
      <c r="E677" s="41" t="str">
        <f t="shared" si="326"/>
        <v>596421465982</v>
      </c>
      <c r="F677" s="39" t="str">
        <f t="shared" si="327"/>
        <v>2256683</v>
      </c>
      <c r="G677" s="39" t="str">
        <f t="shared" si="328"/>
        <v>WISE EXPRESS LOGISTICS(PANGZIMOM)</v>
      </c>
      <c r="H677" s="41" t="str">
        <f t="shared" si="329"/>
        <v>이경아</v>
      </c>
      <c r="I677" s="39" t="str">
        <f t="shared" si="330"/>
        <v>47790</v>
      </c>
      <c r="J677" s="52" t="str">
        <f t="shared" si="331"/>
        <v/>
      </c>
      <c r="K677" s="75">
        <f t="shared" si="332"/>
        <v>1</v>
      </c>
      <c r="L677" s="76">
        <f t="shared" si="333"/>
        <v>1</v>
      </c>
      <c r="M677" s="76">
        <f t="shared" si="334"/>
        <v>1E-3</v>
      </c>
      <c r="N677" s="76">
        <f t="shared" si="335"/>
        <v>1</v>
      </c>
      <c r="O677" s="42">
        <f t="shared" si="336"/>
        <v>1</v>
      </c>
      <c r="P677" s="39" t="str">
        <f t="shared" si="337"/>
        <v>목록(Manifest)</v>
      </c>
      <c r="Q677" s="72">
        <f t="shared" si="338"/>
        <v>45</v>
      </c>
      <c r="R677" s="43" t="str">
        <f t="shared" si="339"/>
        <v>OZ602</v>
      </c>
      <c r="S677" s="82" t="str">
        <f t="shared" si="340"/>
        <v/>
      </c>
      <c r="T677" s="40">
        <f t="shared" si="341"/>
        <v>45907</v>
      </c>
      <c r="U677" s="44">
        <v>2500</v>
      </c>
      <c r="V677" s="44">
        <f t="shared" si="342"/>
        <v>0</v>
      </c>
      <c r="W677" s="77">
        <f t="shared" si="343"/>
        <v>2500</v>
      </c>
      <c r="X677" s="78">
        <f t="shared" si="344"/>
        <v>0</v>
      </c>
      <c r="Y677" s="44" cm="1">
        <f t="array" ref="Y677">_xlfn.IFNA(_xlfn.IFS(AND(Q677&gt;=2000, Q677&lt;3000), 10000, AND(Q677&gt;=3000, Q677&lt;4000), 15000, AND(Q677&gt;=4000, Q677&lt;5000), 20000, AND(Q677&gt;=5000), 25000),0)</f>
        <v>0</v>
      </c>
      <c r="Z677" s="91">
        <f t="shared" si="345"/>
        <v>0</v>
      </c>
      <c r="AA677" s="44">
        <f t="shared" si="346"/>
        <v>0</v>
      </c>
      <c r="AB677" s="44"/>
      <c r="AC677" s="44"/>
      <c r="AD677" s="44"/>
      <c r="AE677" s="44">
        <f>VLOOKUP(O677,정산업데이트!$A$6:$B$12,2,10)</f>
        <v>0</v>
      </c>
      <c r="AF677" s="44"/>
      <c r="AG677" s="79">
        <f t="shared" si="347"/>
        <v>0</v>
      </c>
      <c r="AH677" s="80">
        <f t="shared" si="348"/>
        <v>2500</v>
      </c>
      <c r="AI677" s="93"/>
      <c r="AJ677" s="84" t="s">
        <v>5314</v>
      </c>
      <c r="AK677" s="84" t="s">
        <v>73</v>
      </c>
      <c r="AL677" s="84" t="s">
        <v>5315</v>
      </c>
      <c r="AM677" s="84" t="s">
        <v>5554</v>
      </c>
      <c r="AN677" s="84" t="s">
        <v>321</v>
      </c>
      <c r="AO677" s="84" t="s">
        <v>5555</v>
      </c>
      <c r="AP677" s="84" t="s">
        <v>5556</v>
      </c>
      <c r="AQ677" s="84" t="s">
        <v>122</v>
      </c>
      <c r="AR677" s="85">
        <v>1</v>
      </c>
      <c r="AS677" s="86">
        <v>1</v>
      </c>
      <c r="AT677" s="86">
        <v>1E-3</v>
      </c>
      <c r="AU677" s="86">
        <v>1</v>
      </c>
      <c r="AV677" s="84" t="s">
        <v>7</v>
      </c>
      <c r="AW677" s="86">
        <v>45</v>
      </c>
      <c r="AX677" s="84" t="s">
        <v>68</v>
      </c>
      <c r="AY677" s="84" t="s">
        <v>68</v>
      </c>
      <c r="AZ677" s="84" t="s">
        <v>68</v>
      </c>
      <c r="BA677" s="84" t="s">
        <v>68</v>
      </c>
      <c r="BB677" s="84" t="s">
        <v>68</v>
      </c>
      <c r="BC677" s="84" t="s">
        <v>441</v>
      </c>
      <c r="BD677" s="84" t="s">
        <v>442</v>
      </c>
      <c r="BE677" s="84" t="s">
        <v>444</v>
      </c>
      <c r="BF677" s="84" t="s">
        <v>122</v>
      </c>
      <c r="BG677" s="84" t="s">
        <v>69</v>
      </c>
      <c r="BH677" s="92" t="s">
        <v>5557</v>
      </c>
      <c r="BI677" s="84" t="s">
        <v>122</v>
      </c>
      <c r="BJ677" s="84" t="s">
        <v>5558</v>
      </c>
      <c r="BK677" s="84" t="s">
        <v>75</v>
      </c>
      <c r="BL677" s="84" t="s">
        <v>122</v>
      </c>
      <c r="BM677" s="84" t="s">
        <v>442</v>
      </c>
      <c r="BN677" s="84" t="s">
        <v>70</v>
      </c>
      <c r="BO677" s="84" t="s">
        <v>71</v>
      </c>
      <c r="BP677" s="84" t="s">
        <v>122</v>
      </c>
      <c r="BQ677" s="84" t="s">
        <v>163</v>
      </c>
    </row>
    <row r="678" spans="1:69" ht="14.4" x14ac:dyDescent="0.3">
      <c r="A678" s="40" t="str">
        <f t="shared" si="322"/>
        <v>2025-09-07</v>
      </c>
      <c r="B678" s="40" t="str">
        <f t="shared" si="323"/>
        <v>SYD</v>
      </c>
      <c r="C678" s="39" t="str">
        <f t="shared" si="324"/>
        <v>98812563600</v>
      </c>
      <c r="D678" s="41" t="str">
        <f t="shared" si="325"/>
        <v>PKR253232785</v>
      </c>
      <c r="E678" s="41" t="str">
        <f t="shared" si="326"/>
        <v>596421465993</v>
      </c>
      <c r="F678" s="39" t="str">
        <f t="shared" si="327"/>
        <v>2256683</v>
      </c>
      <c r="G678" s="39" t="str">
        <f t="shared" si="328"/>
        <v>WISE EXPRESS LOGISTICS(PANGZIMOM)</v>
      </c>
      <c r="H678" s="41" t="str">
        <f t="shared" si="329"/>
        <v>임세정</v>
      </c>
      <c r="I678" s="39" t="str">
        <f t="shared" si="330"/>
        <v>14548</v>
      </c>
      <c r="J678" s="52" t="str">
        <f t="shared" si="331"/>
        <v/>
      </c>
      <c r="K678" s="75">
        <f t="shared" si="332"/>
        <v>1</v>
      </c>
      <c r="L678" s="76">
        <f t="shared" si="333"/>
        <v>1</v>
      </c>
      <c r="M678" s="76">
        <f t="shared" si="334"/>
        <v>1E-3</v>
      </c>
      <c r="N678" s="76">
        <f t="shared" si="335"/>
        <v>1</v>
      </c>
      <c r="O678" s="42">
        <f t="shared" si="336"/>
        <v>1</v>
      </c>
      <c r="P678" s="39" t="str">
        <f t="shared" si="337"/>
        <v>목록(Manifest)</v>
      </c>
      <c r="Q678" s="72">
        <f t="shared" si="338"/>
        <v>45</v>
      </c>
      <c r="R678" s="43" t="str">
        <f t="shared" si="339"/>
        <v>OZ602</v>
      </c>
      <c r="S678" s="82" t="str">
        <f t="shared" si="340"/>
        <v/>
      </c>
      <c r="T678" s="40">
        <f t="shared" si="341"/>
        <v>45907</v>
      </c>
      <c r="U678" s="44">
        <v>2500</v>
      </c>
      <c r="V678" s="44">
        <f t="shared" si="342"/>
        <v>0</v>
      </c>
      <c r="W678" s="77">
        <f t="shared" si="343"/>
        <v>2500</v>
      </c>
      <c r="X678" s="78">
        <f t="shared" si="344"/>
        <v>0</v>
      </c>
      <c r="Y678" s="44" cm="1">
        <f t="array" ref="Y678">_xlfn.IFNA(_xlfn.IFS(AND(Q678&gt;=2000, Q678&lt;3000), 10000, AND(Q678&gt;=3000, Q678&lt;4000), 15000, AND(Q678&gt;=4000, Q678&lt;5000), 20000, AND(Q678&gt;=5000), 25000),0)</f>
        <v>0</v>
      </c>
      <c r="Z678" s="91">
        <f t="shared" si="345"/>
        <v>0</v>
      </c>
      <c r="AA678" s="44">
        <f t="shared" si="346"/>
        <v>0</v>
      </c>
      <c r="AB678" s="44"/>
      <c r="AC678" s="44"/>
      <c r="AD678" s="44"/>
      <c r="AE678" s="44">
        <f>VLOOKUP(O678,정산업데이트!$A$6:$B$12,2,10)</f>
        <v>0</v>
      </c>
      <c r="AF678" s="44"/>
      <c r="AG678" s="79">
        <f t="shared" si="347"/>
        <v>0</v>
      </c>
      <c r="AH678" s="80">
        <f t="shared" si="348"/>
        <v>2500</v>
      </c>
      <c r="AI678" s="93"/>
      <c r="AJ678" s="84" t="s">
        <v>5314</v>
      </c>
      <c r="AK678" s="84" t="s">
        <v>73</v>
      </c>
      <c r="AL678" s="84" t="s">
        <v>5315</v>
      </c>
      <c r="AM678" s="84" t="s">
        <v>5559</v>
      </c>
      <c r="AN678" s="84" t="s">
        <v>5560</v>
      </c>
      <c r="AO678" s="84" t="s">
        <v>5561</v>
      </c>
      <c r="AP678" s="84" t="s">
        <v>4572</v>
      </c>
      <c r="AQ678" s="84" t="s">
        <v>122</v>
      </c>
      <c r="AR678" s="85">
        <v>1</v>
      </c>
      <c r="AS678" s="86">
        <v>1</v>
      </c>
      <c r="AT678" s="86">
        <v>1E-3</v>
      </c>
      <c r="AU678" s="86">
        <v>1</v>
      </c>
      <c r="AV678" s="84" t="s">
        <v>7</v>
      </c>
      <c r="AW678" s="86">
        <v>45</v>
      </c>
      <c r="AX678" s="84" t="s">
        <v>68</v>
      </c>
      <c r="AY678" s="84" t="s">
        <v>68</v>
      </c>
      <c r="AZ678" s="84" t="s">
        <v>68</v>
      </c>
      <c r="BA678" s="84" t="s">
        <v>68</v>
      </c>
      <c r="BB678" s="84" t="s">
        <v>68</v>
      </c>
      <c r="BC678" s="84" t="s">
        <v>441</v>
      </c>
      <c r="BD678" s="84" t="s">
        <v>442</v>
      </c>
      <c r="BE678" s="84" t="s">
        <v>444</v>
      </c>
      <c r="BF678" s="84" t="s">
        <v>122</v>
      </c>
      <c r="BG678" s="84" t="s">
        <v>69</v>
      </c>
      <c r="BH678" s="92" t="s">
        <v>5562</v>
      </c>
      <c r="BI678" s="84" t="s">
        <v>122</v>
      </c>
      <c r="BJ678" s="84" t="s">
        <v>5563</v>
      </c>
      <c r="BK678" s="84" t="s">
        <v>75</v>
      </c>
      <c r="BL678" s="84" t="s">
        <v>122</v>
      </c>
      <c r="BM678" s="84" t="s">
        <v>442</v>
      </c>
      <c r="BN678" s="84" t="s">
        <v>70</v>
      </c>
      <c r="BO678" s="84" t="s">
        <v>71</v>
      </c>
      <c r="BP678" s="84" t="s">
        <v>122</v>
      </c>
      <c r="BQ678" s="84" t="s">
        <v>163</v>
      </c>
    </row>
    <row r="679" spans="1:69" ht="14.4" x14ac:dyDescent="0.3">
      <c r="A679" s="40" t="str">
        <f t="shared" si="322"/>
        <v>2025-09-07</v>
      </c>
      <c r="B679" s="40" t="str">
        <f t="shared" si="323"/>
        <v>SYD</v>
      </c>
      <c r="C679" s="39" t="str">
        <f t="shared" si="324"/>
        <v>98812563600</v>
      </c>
      <c r="D679" s="41" t="str">
        <f t="shared" si="325"/>
        <v>PKR253232786</v>
      </c>
      <c r="E679" s="41" t="str">
        <f t="shared" si="326"/>
        <v>596421466004</v>
      </c>
      <c r="F679" s="39" t="str">
        <f t="shared" si="327"/>
        <v>2256683</v>
      </c>
      <c r="G679" s="39" t="str">
        <f t="shared" si="328"/>
        <v>WISE EXPRESS LOGISTICS(PANGZIMOM)</v>
      </c>
      <c r="H679" s="41" t="str">
        <f t="shared" si="329"/>
        <v>서옥자</v>
      </c>
      <c r="I679" s="39" t="str">
        <f t="shared" si="330"/>
        <v>08362</v>
      </c>
      <c r="J679" s="52" t="str">
        <f t="shared" si="331"/>
        <v/>
      </c>
      <c r="K679" s="75">
        <f t="shared" si="332"/>
        <v>1</v>
      </c>
      <c r="L679" s="76">
        <f t="shared" si="333"/>
        <v>1</v>
      </c>
      <c r="M679" s="76">
        <f t="shared" si="334"/>
        <v>1E-3</v>
      </c>
      <c r="N679" s="76">
        <f t="shared" si="335"/>
        <v>1</v>
      </c>
      <c r="O679" s="42">
        <f t="shared" si="336"/>
        <v>1</v>
      </c>
      <c r="P679" s="39" t="str">
        <f t="shared" si="337"/>
        <v>목록(Manifest)</v>
      </c>
      <c r="Q679" s="72">
        <f t="shared" si="338"/>
        <v>35</v>
      </c>
      <c r="R679" s="43" t="str">
        <f t="shared" si="339"/>
        <v>OZ602</v>
      </c>
      <c r="S679" s="82" t="str">
        <f t="shared" si="340"/>
        <v/>
      </c>
      <c r="T679" s="40">
        <f t="shared" si="341"/>
        <v>45907</v>
      </c>
      <c r="U679" s="44">
        <v>2500</v>
      </c>
      <c r="V679" s="44">
        <f t="shared" si="342"/>
        <v>0</v>
      </c>
      <c r="W679" s="77">
        <f t="shared" si="343"/>
        <v>2500</v>
      </c>
      <c r="X679" s="78">
        <f t="shared" si="344"/>
        <v>0</v>
      </c>
      <c r="Y679" s="44" cm="1">
        <f t="array" ref="Y679">_xlfn.IFNA(_xlfn.IFS(AND(Q679&gt;=2000, Q679&lt;3000), 10000, AND(Q679&gt;=3000, Q679&lt;4000), 15000, AND(Q679&gt;=4000, Q679&lt;5000), 20000, AND(Q679&gt;=5000), 25000),0)</f>
        <v>0</v>
      </c>
      <c r="Z679" s="91">
        <f t="shared" si="345"/>
        <v>0</v>
      </c>
      <c r="AA679" s="44">
        <f t="shared" si="346"/>
        <v>0</v>
      </c>
      <c r="AB679" s="44"/>
      <c r="AC679" s="44"/>
      <c r="AD679" s="44"/>
      <c r="AE679" s="44">
        <f>VLOOKUP(O679,정산업데이트!$A$6:$B$12,2,10)</f>
        <v>0</v>
      </c>
      <c r="AF679" s="44"/>
      <c r="AG679" s="79">
        <f t="shared" si="347"/>
        <v>0</v>
      </c>
      <c r="AH679" s="80">
        <f t="shared" si="348"/>
        <v>2500</v>
      </c>
      <c r="AI679" s="93"/>
      <c r="AJ679" s="84" t="s">
        <v>5314</v>
      </c>
      <c r="AK679" s="84" t="s">
        <v>73</v>
      </c>
      <c r="AL679" s="84" t="s">
        <v>5315</v>
      </c>
      <c r="AM679" s="84" t="s">
        <v>5564</v>
      </c>
      <c r="AN679" s="84" t="s">
        <v>5565</v>
      </c>
      <c r="AO679" s="84" t="s">
        <v>5566</v>
      </c>
      <c r="AP679" s="84" t="s">
        <v>1306</v>
      </c>
      <c r="AQ679" s="84" t="s">
        <v>122</v>
      </c>
      <c r="AR679" s="85">
        <v>1</v>
      </c>
      <c r="AS679" s="86">
        <v>1</v>
      </c>
      <c r="AT679" s="86">
        <v>1E-3</v>
      </c>
      <c r="AU679" s="86">
        <v>1</v>
      </c>
      <c r="AV679" s="84" t="s">
        <v>7</v>
      </c>
      <c r="AW679" s="86">
        <v>35</v>
      </c>
      <c r="AX679" s="84" t="s">
        <v>68</v>
      </c>
      <c r="AY679" s="84" t="s">
        <v>68</v>
      </c>
      <c r="AZ679" s="84" t="s">
        <v>68</v>
      </c>
      <c r="BA679" s="84" t="s">
        <v>68</v>
      </c>
      <c r="BB679" s="84" t="s">
        <v>68</v>
      </c>
      <c r="BC679" s="84" t="s">
        <v>441</v>
      </c>
      <c r="BD679" s="84" t="s">
        <v>442</v>
      </c>
      <c r="BE679" s="84" t="s">
        <v>444</v>
      </c>
      <c r="BF679" s="84" t="s">
        <v>122</v>
      </c>
      <c r="BG679" s="84" t="s">
        <v>69</v>
      </c>
      <c r="BH679" s="92" t="s">
        <v>5567</v>
      </c>
      <c r="BI679" s="84" t="s">
        <v>122</v>
      </c>
      <c r="BJ679" s="84" t="s">
        <v>5568</v>
      </c>
      <c r="BK679" s="84" t="s">
        <v>75</v>
      </c>
      <c r="BL679" s="84" t="s">
        <v>122</v>
      </c>
      <c r="BM679" s="84" t="s">
        <v>442</v>
      </c>
      <c r="BN679" s="84" t="s">
        <v>70</v>
      </c>
      <c r="BO679" s="84" t="s">
        <v>71</v>
      </c>
      <c r="BP679" s="84" t="s">
        <v>122</v>
      </c>
      <c r="BQ679" s="84" t="s">
        <v>163</v>
      </c>
    </row>
    <row r="680" spans="1:69" ht="14.4" customHeight="1" x14ac:dyDescent="0.3">
      <c r="A680" s="40" t="str">
        <f t="shared" si="322"/>
        <v>2025-09-07</v>
      </c>
      <c r="B680" s="40" t="str">
        <f t="shared" si="323"/>
        <v>SYD</v>
      </c>
      <c r="C680" s="39" t="str">
        <f t="shared" si="324"/>
        <v>98812563600</v>
      </c>
      <c r="D680" s="41" t="str">
        <f t="shared" si="325"/>
        <v>PKR253232787</v>
      </c>
      <c r="E680" s="41" t="str">
        <f t="shared" si="326"/>
        <v>596421466015</v>
      </c>
      <c r="F680" s="39" t="str">
        <f t="shared" si="327"/>
        <v>2256683</v>
      </c>
      <c r="G680" s="39" t="str">
        <f t="shared" si="328"/>
        <v>WISE EXPRESS LOGISTICS(PANGZIMOM)</v>
      </c>
      <c r="H680" s="41" t="str">
        <f t="shared" si="329"/>
        <v>이근배</v>
      </c>
      <c r="I680" s="39" t="str">
        <f t="shared" si="330"/>
        <v>01620</v>
      </c>
      <c r="J680" s="52" t="str">
        <f t="shared" si="331"/>
        <v/>
      </c>
      <c r="K680" s="75">
        <f t="shared" si="332"/>
        <v>1</v>
      </c>
      <c r="L680" s="76">
        <f t="shared" si="333"/>
        <v>1</v>
      </c>
      <c r="M680" s="76">
        <f t="shared" si="334"/>
        <v>1E-3</v>
      </c>
      <c r="N680" s="76">
        <f t="shared" si="335"/>
        <v>1</v>
      </c>
      <c r="O680" s="42">
        <f t="shared" si="336"/>
        <v>1</v>
      </c>
      <c r="P680" s="39" t="str">
        <f t="shared" si="337"/>
        <v>일반(목록배제,Normal-Manifest Exception)</v>
      </c>
      <c r="Q680" s="72">
        <f t="shared" si="338"/>
        <v>80</v>
      </c>
      <c r="R680" s="43" t="str">
        <f t="shared" si="339"/>
        <v>OZ602</v>
      </c>
      <c r="S680" s="82" t="str">
        <f t="shared" si="340"/>
        <v/>
      </c>
      <c r="T680" s="40">
        <f t="shared" si="341"/>
        <v>45907</v>
      </c>
      <c r="U680" s="44">
        <v>2500</v>
      </c>
      <c r="V680" s="44">
        <f t="shared" si="342"/>
        <v>0</v>
      </c>
      <c r="W680" s="77">
        <f t="shared" si="343"/>
        <v>2500</v>
      </c>
      <c r="X680" s="78">
        <f t="shared" si="344"/>
        <v>0</v>
      </c>
      <c r="Y680" s="44" cm="1">
        <f t="array" ref="Y680">_xlfn.IFNA(_xlfn.IFS(AND(Q680&gt;=2000, Q680&lt;3000), 10000, AND(Q680&gt;=3000, Q680&lt;4000), 15000, AND(Q680&gt;=4000, Q680&lt;5000), 20000, AND(Q680&gt;=5000), 25000),0)</f>
        <v>0</v>
      </c>
      <c r="Z680" s="91">
        <f t="shared" si="345"/>
        <v>300</v>
      </c>
      <c r="AA680" s="44">
        <f t="shared" si="346"/>
        <v>0</v>
      </c>
      <c r="AB680" s="44"/>
      <c r="AC680" s="44"/>
      <c r="AD680" s="44"/>
      <c r="AE680" s="44">
        <f>VLOOKUP(O680,정산업데이트!$A$6:$B$12,2,10)</f>
        <v>0</v>
      </c>
      <c r="AF680" s="44"/>
      <c r="AG680" s="79">
        <f t="shared" si="347"/>
        <v>300</v>
      </c>
      <c r="AH680" s="80">
        <f t="shared" si="348"/>
        <v>2800</v>
      </c>
      <c r="AI680" s="93"/>
      <c r="AJ680" s="84" t="s">
        <v>5314</v>
      </c>
      <c r="AK680" s="84" t="s">
        <v>73</v>
      </c>
      <c r="AL680" s="84" t="s">
        <v>5315</v>
      </c>
      <c r="AM680" s="84" t="s">
        <v>5569</v>
      </c>
      <c r="AN680" s="84" t="s">
        <v>5570</v>
      </c>
      <c r="AO680" s="84" t="s">
        <v>5571</v>
      </c>
      <c r="AP680" s="84" t="s">
        <v>5572</v>
      </c>
      <c r="AQ680" s="84" t="s">
        <v>122</v>
      </c>
      <c r="AR680" s="85">
        <v>1</v>
      </c>
      <c r="AS680" s="86">
        <v>1</v>
      </c>
      <c r="AT680" s="86">
        <v>1E-3</v>
      </c>
      <c r="AU680" s="86">
        <v>1</v>
      </c>
      <c r="AV680" s="84" t="s">
        <v>8</v>
      </c>
      <c r="AW680" s="86">
        <v>80</v>
      </c>
      <c r="AX680" s="84" t="s">
        <v>68</v>
      </c>
      <c r="AY680" s="84" t="s">
        <v>68</v>
      </c>
      <c r="AZ680" s="84" t="s">
        <v>68</v>
      </c>
      <c r="BA680" s="84" t="s">
        <v>68</v>
      </c>
      <c r="BB680" s="84" t="s">
        <v>68</v>
      </c>
      <c r="BC680" s="84" t="s">
        <v>441</v>
      </c>
      <c r="BD680" s="84" t="s">
        <v>442</v>
      </c>
      <c r="BE680" s="84" t="s">
        <v>444</v>
      </c>
      <c r="BF680" s="84" t="s">
        <v>122</v>
      </c>
      <c r="BG680" s="84" t="s">
        <v>69</v>
      </c>
      <c r="BH680" s="92" t="s">
        <v>5573</v>
      </c>
      <c r="BI680" s="84" t="s">
        <v>122</v>
      </c>
      <c r="BJ680" s="84" t="s">
        <v>5574</v>
      </c>
      <c r="BK680" s="84" t="s">
        <v>75</v>
      </c>
      <c r="BL680" s="84" t="s">
        <v>122</v>
      </c>
      <c r="BM680" s="84" t="s">
        <v>442</v>
      </c>
      <c r="BN680" s="84" t="s">
        <v>70</v>
      </c>
      <c r="BO680" s="84" t="s">
        <v>71</v>
      </c>
      <c r="BP680" s="84" t="s">
        <v>122</v>
      </c>
      <c r="BQ680" s="84" t="s">
        <v>163</v>
      </c>
    </row>
    <row r="681" spans="1:69" ht="14.4" x14ac:dyDescent="0.3">
      <c r="A681" s="40" t="str">
        <f t="shared" si="322"/>
        <v>2025-09-07</v>
      </c>
      <c r="B681" s="40" t="str">
        <f t="shared" si="323"/>
        <v>SYD</v>
      </c>
      <c r="C681" s="39" t="str">
        <f t="shared" si="324"/>
        <v>98812563600</v>
      </c>
      <c r="D681" s="41" t="str">
        <f t="shared" si="325"/>
        <v>PKR253232788</v>
      </c>
      <c r="E681" s="41" t="str">
        <f t="shared" si="326"/>
        <v>596421466026</v>
      </c>
      <c r="F681" s="39" t="str">
        <f t="shared" si="327"/>
        <v>2256683</v>
      </c>
      <c r="G681" s="39" t="str">
        <f t="shared" si="328"/>
        <v>WISE EXPRESS LOGISTICS(PANGZIMOM)</v>
      </c>
      <c r="H681" s="41" t="str">
        <f t="shared" si="329"/>
        <v>한순양</v>
      </c>
      <c r="I681" s="39" t="str">
        <f t="shared" si="330"/>
        <v>17718</v>
      </c>
      <c r="J681" s="52" t="str">
        <f t="shared" si="331"/>
        <v/>
      </c>
      <c r="K681" s="75">
        <f t="shared" si="332"/>
        <v>1</v>
      </c>
      <c r="L681" s="76">
        <f t="shared" si="333"/>
        <v>1</v>
      </c>
      <c r="M681" s="76">
        <f t="shared" si="334"/>
        <v>1E-3</v>
      </c>
      <c r="N681" s="76">
        <f t="shared" si="335"/>
        <v>1</v>
      </c>
      <c r="O681" s="42">
        <f t="shared" si="336"/>
        <v>1</v>
      </c>
      <c r="P681" s="39" t="str">
        <f t="shared" si="337"/>
        <v>목록(Manifest)</v>
      </c>
      <c r="Q681" s="72">
        <f t="shared" si="338"/>
        <v>45</v>
      </c>
      <c r="R681" s="43" t="str">
        <f t="shared" si="339"/>
        <v>OZ602</v>
      </c>
      <c r="S681" s="82" t="str">
        <f t="shared" si="340"/>
        <v/>
      </c>
      <c r="T681" s="40">
        <f t="shared" si="341"/>
        <v>45907</v>
      </c>
      <c r="U681" s="44">
        <v>2500</v>
      </c>
      <c r="V681" s="44">
        <f t="shared" si="342"/>
        <v>0</v>
      </c>
      <c r="W681" s="77">
        <f t="shared" si="343"/>
        <v>2500</v>
      </c>
      <c r="X681" s="78">
        <f t="shared" si="344"/>
        <v>0</v>
      </c>
      <c r="Y681" s="44" cm="1">
        <f t="array" ref="Y681">_xlfn.IFNA(_xlfn.IFS(AND(Q681&gt;=2000, Q681&lt;3000), 10000, AND(Q681&gt;=3000, Q681&lt;4000), 15000, AND(Q681&gt;=4000, Q681&lt;5000), 20000, AND(Q681&gt;=5000), 25000),0)</f>
        <v>0</v>
      </c>
      <c r="Z681" s="91">
        <f t="shared" si="345"/>
        <v>0</v>
      </c>
      <c r="AA681" s="44">
        <f t="shared" si="346"/>
        <v>0</v>
      </c>
      <c r="AB681" s="44"/>
      <c r="AC681" s="44"/>
      <c r="AD681" s="44"/>
      <c r="AE681" s="44">
        <f>VLOOKUP(O681,정산업데이트!$A$6:$B$12,2,10)</f>
        <v>0</v>
      </c>
      <c r="AF681" s="44"/>
      <c r="AG681" s="79">
        <f t="shared" si="347"/>
        <v>0</v>
      </c>
      <c r="AH681" s="80">
        <f t="shared" si="348"/>
        <v>2500</v>
      </c>
      <c r="AI681" s="93"/>
      <c r="AJ681" s="84" t="s">
        <v>5314</v>
      </c>
      <c r="AK681" s="84" t="s">
        <v>73</v>
      </c>
      <c r="AL681" s="84" t="s">
        <v>5315</v>
      </c>
      <c r="AM681" s="84" t="s">
        <v>5575</v>
      </c>
      <c r="AN681" s="84" t="s">
        <v>5576</v>
      </c>
      <c r="AO681" s="84" t="s">
        <v>5577</v>
      </c>
      <c r="AP681" s="84" t="s">
        <v>5578</v>
      </c>
      <c r="AQ681" s="84" t="s">
        <v>122</v>
      </c>
      <c r="AR681" s="85">
        <v>1</v>
      </c>
      <c r="AS681" s="86">
        <v>1</v>
      </c>
      <c r="AT681" s="86">
        <v>1E-3</v>
      </c>
      <c r="AU681" s="86">
        <v>1</v>
      </c>
      <c r="AV681" s="84" t="s">
        <v>7</v>
      </c>
      <c r="AW681" s="86">
        <v>45</v>
      </c>
      <c r="AX681" s="84" t="s">
        <v>68</v>
      </c>
      <c r="AY681" s="84" t="s">
        <v>68</v>
      </c>
      <c r="AZ681" s="84" t="s">
        <v>68</v>
      </c>
      <c r="BA681" s="84" t="s">
        <v>68</v>
      </c>
      <c r="BB681" s="84" t="s">
        <v>68</v>
      </c>
      <c r="BC681" s="84" t="s">
        <v>441</v>
      </c>
      <c r="BD681" s="84" t="s">
        <v>442</v>
      </c>
      <c r="BE681" s="84" t="s">
        <v>444</v>
      </c>
      <c r="BF681" s="84" t="s">
        <v>122</v>
      </c>
      <c r="BG681" s="84" t="s">
        <v>69</v>
      </c>
      <c r="BH681" s="92" t="s">
        <v>5579</v>
      </c>
      <c r="BI681" s="84" t="s">
        <v>122</v>
      </c>
      <c r="BJ681" s="84" t="s">
        <v>5580</v>
      </c>
      <c r="BK681" s="84" t="s">
        <v>75</v>
      </c>
      <c r="BL681" s="84" t="s">
        <v>122</v>
      </c>
      <c r="BM681" s="84" t="s">
        <v>442</v>
      </c>
      <c r="BN681" s="84" t="s">
        <v>70</v>
      </c>
      <c r="BO681" s="84" t="s">
        <v>71</v>
      </c>
      <c r="BP681" s="84" t="s">
        <v>122</v>
      </c>
      <c r="BQ681" s="84" t="s">
        <v>163</v>
      </c>
    </row>
    <row r="682" spans="1:69" ht="14.4" x14ac:dyDescent="0.3">
      <c r="A682" s="40" t="str">
        <f t="shared" si="322"/>
        <v>2025-09-07</v>
      </c>
      <c r="B682" s="40" t="str">
        <f t="shared" si="323"/>
        <v>SYD</v>
      </c>
      <c r="C682" s="39" t="str">
        <f t="shared" si="324"/>
        <v>98812563600</v>
      </c>
      <c r="D682" s="41" t="str">
        <f t="shared" si="325"/>
        <v>PKR253232789</v>
      </c>
      <c r="E682" s="41" t="str">
        <f t="shared" si="326"/>
        <v>596421466030</v>
      </c>
      <c r="F682" s="39" t="str">
        <f t="shared" si="327"/>
        <v>2256683</v>
      </c>
      <c r="G682" s="39" t="str">
        <f t="shared" si="328"/>
        <v>WISE EXPRESS LOGISTICS(PANGZIMOM)</v>
      </c>
      <c r="H682" s="41" t="str">
        <f t="shared" si="329"/>
        <v>문현규</v>
      </c>
      <c r="I682" s="39" t="str">
        <f t="shared" si="330"/>
        <v>18437</v>
      </c>
      <c r="J682" s="52" t="str">
        <f t="shared" si="331"/>
        <v/>
      </c>
      <c r="K682" s="75">
        <f t="shared" si="332"/>
        <v>1</v>
      </c>
      <c r="L682" s="76">
        <f t="shared" si="333"/>
        <v>1</v>
      </c>
      <c r="M682" s="76">
        <f t="shared" si="334"/>
        <v>1E-3</v>
      </c>
      <c r="N682" s="76">
        <f t="shared" si="335"/>
        <v>1</v>
      </c>
      <c r="O682" s="42">
        <f t="shared" si="336"/>
        <v>1</v>
      </c>
      <c r="P682" s="39" t="str">
        <f t="shared" si="337"/>
        <v>목록(Manifest)</v>
      </c>
      <c r="Q682" s="72">
        <f t="shared" si="338"/>
        <v>45</v>
      </c>
      <c r="R682" s="43" t="str">
        <f t="shared" si="339"/>
        <v>OZ602</v>
      </c>
      <c r="S682" s="82" t="str">
        <f t="shared" si="340"/>
        <v/>
      </c>
      <c r="T682" s="40">
        <f t="shared" si="341"/>
        <v>45907</v>
      </c>
      <c r="U682" s="44">
        <v>2500</v>
      </c>
      <c r="V682" s="44">
        <f t="shared" si="342"/>
        <v>0</v>
      </c>
      <c r="W682" s="77">
        <f t="shared" si="343"/>
        <v>2500</v>
      </c>
      <c r="X682" s="78">
        <f t="shared" si="344"/>
        <v>0</v>
      </c>
      <c r="Y682" s="44" cm="1">
        <f t="array" ref="Y682">_xlfn.IFNA(_xlfn.IFS(AND(Q682&gt;=2000, Q682&lt;3000), 10000, AND(Q682&gt;=3000, Q682&lt;4000), 15000, AND(Q682&gt;=4000, Q682&lt;5000), 20000, AND(Q682&gt;=5000), 25000),0)</f>
        <v>0</v>
      </c>
      <c r="Z682" s="91">
        <f t="shared" si="345"/>
        <v>0</v>
      </c>
      <c r="AA682" s="44">
        <f t="shared" si="346"/>
        <v>0</v>
      </c>
      <c r="AB682" s="44"/>
      <c r="AC682" s="44"/>
      <c r="AD682" s="44"/>
      <c r="AE682" s="44">
        <f>VLOOKUP(O682,정산업데이트!$A$6:$B$12,2,10)</f>
        <v>0</v>
      </c>
      <c r="AF682" s="44"/>
      <c r="AG682" s="79">
        <f t="shared" si="347"/>
        <v>0</v>
      </c>
      <c r="AH682" s="80">
        <f t="shared" si="348"/>
        <v>2500</v>
      </c>
      <c r="AJ682" s="84" t="s">
        <v>5314</v>
      </c>
      <c r="AK682" s="84" t="s">
        <v>73</v>
      </c>
      <c r="AL682" s="84" t="s">
        <v>5315</v>
      </c>
      <c r="AM682" s="84" t="s">
        <v>5581</v>
      </c>
      <c r="AN682" s="84" t="s">
        <v>5582</v>
      </c>
      <c r="AO682" s="84" t="s">
        <v>5583</v>
      </c>
      <c r="AP682" s="84" t="s">
        <v>1691</v>
      </c>
      <c r="AQ682" s="84" t="s">
        <v>122</v>
      </c>
      <c r="AR682" s="85">
        <v>1</v>
      </c>
      <c r="AS682" s="86">
        <v>1</v>
      </c>
      <c r="AT682" s="86">
        <v>1E-3</v>
      </c>
      <c r="AU682" s="86">
        <v>1</v>
      </c>
      <c r="AV682" s="84" t="s">
        <v>7</v>
      </c>
      <c r="AW682" s="86">
        <v>45</v>
      </c>
      <c r="AX682" s="84" t="s">
        <v>68</v>
      </c>
      <c r="AY682" s="84" t="s">
        <v>68</v>
      </c>
      <c r="AZ682" s="84" t="s">
        <v>68</v>
      </c>
      <c r="BA682" s="84" t="s">
        <v>68</v>
      </c>
      <c r="BB682" s="84" t="s">
        <v>68</v>
      </c>
      <c r="BC682" s="84" t="s">
        <v>441</v>
      </c>
      <c r="BD682" s="84" t="s">
        <v>442</v>
      </c>
      <c r="BE682" s="84" t="s">
        <v>444</v>
      </c>
      <c r="BF682" s="84" t="s">
        <v>122</v>
      </c>
      <c r="BG682" s="84" t="s">
        <v>69</v>
      </c>
      <c r="BH682" s="92" t="s">
        <v>5584</v>
      </c>
      <c r="BI682" s="84" t="s">
        <v>122</v>
      </c>
      <c r="BJ682" s="84" t="s">
        <v>5585</v>
      </c>
      <c r="BK682" s="84" t="s">
        <v>75</v>
      </c>
      <c r="BL682" s="84" t="s">
        <v>122</v>
      </c>
      <c r="BM682" s="84" t="s">
        <v>442</v>
      </c>
      <c r="BN682" s="84" t="s">
        <v>70</v>
      </c>
      <c r="BO682" s="84" t="s">
        <v>71</v>
      </c>
      <c r="BP682" s="84" t="s">
        <v>122</v>
      </c>
      <c r="BQ682" s="84" t="s">
        <v>163</v>
      </c>
    </row>
    <row r="683" spans="1:69" ht="14.4" x14ac:dyDescent="0.3">
      <c r="A683" s="40" t="str">
        <f t="shared" si="322"/>
        <v>2025-09-07</v>
      </c>
      <c r="B683" s="40" t="str">
        <f t="shared" si="323"/>
        <v>SYD</v>
      </c>
      <c r="C683" s="39" t="str">
        <f t="shared" si="324"/>
        <v>98812563600</v>
      </c>
      <c r="D683" s="41" t="str">
        <f t="shared" si="325"/>
        <v>PKR253232790</v>
      </c>
      <c r="E683" s="41" t="str">
        <f t="shared" si="326"/>
        <v>596421466041</v>
      </c>
      <c r="F683" s="39" t="str">
        <f t="shared" si="327"/>
        <v>2256683</v>
      </c>
      <c r="G683" s="39" t="str">
        <f t="shared" si="328"/>
        <v>WISE EXPRESS LOGISTICS(PANGZIMOM)</v>
      </c>
      <c r="H683" s="41" t="str">
        <f t="shared" si="329"/>
        <v>홍낙휘</v>
      </c>
      <c r="I683" s="39" t="str">
        <f t="shared" si="330"/>
        <v>03782</v>
      </c>
      <c r="J683" s="52" t="str">
        <f t="shared" si="331"/>
        <v/>
      </c>
      <c r="K683" s="75">
        <f t="shared" si="332"/>
        <v>1</v>
      </c>
      <c r="L683" s="76">
        <f t="shared" si="333"/>
        <v>1</v>
      </c>
      <c r="M683" s="76">
        <f t="shared" si="334"/>
        <v>1E-3</v>
      </c>
      <c r="N683" s="76">
        <f t="shared" si="335"/>
        <v>1</v>
      </c>
      <c r="O683" s="42">
        <f t="shared" si="336"/>
        <v>1</v>
      </c>
      <c r="P683" s="39" t="str">
        <f t="shared" si="337"/>
        <v>목록(Manifest)</v>
      </c>
      <c r="Q683" s="72">
        <f t="shared" si="338"/>
        <v>45</v>
      </c>
      <c r="R683" s="43" t="str">
        <f t="shared" si="339"/>
        <v>OZ602</v>
      </c>
      <c r="S683" s="82" t="str">
        <f t="shared" si="340"/>
        <v/>
      </c>
      <c r="T683" s="40">
        <f t="shared" si="341"/>
        <v>45907</v>
      </c>
      <c r="U683" s="44">
        <v>2500</v>
      </c>
      <c r="V683" s="44">
        <f t="shared" si="342"/>
        <v>0</v>
      </c>
      <c r="W683" s="77">
        <f t="shared" si="343"/>
        <v>2500</v>
      </c>
      <c r="X683" s="78">
        <f t="shared" si="344"/>
        <v>0</v>
      </c>
      <c r="Y683" s="44" cm="1">
        <f t="array" ref="Y683">_xlfn.IFNA(_xlfn.IFS(AND(Q683&gt;=2000, Q683&lt;3000), 10000, AND(Q683&gt;=3000, Q683&lt;4000), 15000, AND(Q683&gt;=4000, Q683&lt;5000), 20000, AND(Q683&gt;=5000), 25000),0)</f>
        <v>0</v>
      </c>
      <c r="Z683" s="91">
        <f t="shared" si="345"/>
        <v>0</v>
      </c>
      <c r="AA683" s="44">
        <f t="shared" si="346"/>
        <v>0</v>
      </c>
      <c r="AB683" s="44"/>
      <c r="AC683" s="44"/>
      <c r="AD683" s="44"/>
      <c r="AE683" s="44">
        <f>VLOOKUP(O683,정산업데이트!$A$6:$B$12,2,10)</f>
        <v>0</v>
      </c>
      <c r="AF683" s="44"/>
      <c r="AG683" s="79">
        <f t="shared" si="347"/>
        <v>0</v>
      </c>
      <c r="AH683" s="80">
        <f t="shared" si="348"/>
        <v>2500</v>
      </c>
      <c r="AI683" s="93"/>
      <c r="AJ683" s="84" t="s">
        <v>5314</v>
      </c>
      <c r="AK683" s="84" t="s">
        <v>73</v>
      </c>
      <c r="AL683" s="84" t="s">
        <v>5315</v>
      </c>
      <c r="AM683" s="84" t="s">
        <v>5586</v>
      </c>
      <c r="AN683" s="84" t="s">
        <v>5587</v>
      </c>
      <c r="AO683" s="84" t="s">
        <v>5588</v>
      </c>
      <c r="AP683" s="84" t="s">
        <v>5589</v>
      </c>
      <c r="AQ683" s="84" t="s">
        <v>122</v>
      </c>
      <c r="AR683" s="85">
        <v>1</v>
      </c>
      <c r="AS683" s="86">
        <v>1</v>
      </c>
      <c r="AT683" s="86">
        <v>1E-3</v>
      </c>
      <c r="AU683" s="86">
        <v>1</v>
      </c>
      <c r="AV683" s="84" t="s">
        <v>7</v>
      </c>
      <c r="AW683" s="86">
        <v>45</v>
      </c>
      <c r="AX683" s="84" t="s">
        <v>68</v>
      </c>
      <c r="AY683" s="84" t="s">
        <v>68</v>
      </c>
      <c r="AZ683" s="84" t="s">
        <v>68</v>
      </c>
      <c r="BA683" s="84" t="s">
        <v>68</v>
      </c>
      <c r="BB683" s="84" t="s">
        <v>68</v>
      </c>
      <c r="BC683" s="84" t="s">
        <v>441</v>
      </c>
      <c r="BD683" s="84" t="s">
        <v>442</v>
      </c>
      <c r="BE683" s="84" t="s">
        <v>444</v>
      </c>
      <c r="BF683" s="84" t="s">
        <v>122</v>
      </c>
      <c r="BG683" s="84" t="s">
        <v>69</v>
      </c>
      <c r="BH683" s="92" t="s">
        <v>5590</v>
      </c>
      <c r="BI683" s="84" t="s">
        <v>122</v>
      </c>
      <c r="BJ683" s="84" t="s">
        <v>5591</v>
      </c>
      <c r="BK683" s="84" t="s">
        <v>75</v>
      </c>
      <c r="BL683" s="84" t="s">
        <v>122</v>
      </c>
      <c r="BM683" s="84" t="s">
        <v>442</v>
      </c>
      <c r="BN683" s="84" t="s">
        <v>70</v>
      </c>
      <c r="BO683" s="84" t="s">
        <v>71</v>
      </c>
      <c r="BP683" s="84" t="s">
        <v>122</v>
      </c>
      <c r="BQ683" s="84" t="s">
        <v>163</v>
      </c>
    </row>
    <row r="684" spans="1:69" ht="14.4" x14ac:dyDescent="0.3">
      <c r="A684" s="40" t="str">
        <f t="shared" si="322"/>
        <v>2025-09-07</v>
      </c>
      <c r="B684" s="40" t="str">
        <f t="shared" si="323"/>
        <v>SYD</v>
      </c>
      <c r="C684" s="39" t="str">
        <f t="shared" si="324"/>
        <v>98812563600</v>
      </c>
      <c r="D684" s="41" t="str">
        <f t="shared" si="325"/>
        <v>PKR253232791</v>
      </c>
      <c r="E684" s="41" t="str">
        <f t="shared" si="326"/>
        <v>596421466052</v>
      </c>
      <c r="F684" s="39" t="str">
        <f t="shared" si="327"/>
        <v>2256683</v>
      </c>
      <c r="G684" s="39" t="str">
        <f t="shared" si="328"/>
        <v>WISE EXPRESS LOGISTICS(PANGZIMOM)</v>
      </c>
      <c r="H684" s="41" t="str">
        <f t="shared" si="329"/>
        <v>강민지</v>
      </c>
      <c r="I684" s="39" t="str">
        <f t="shared" si="330"/>
        <v>63590</v>
      </c>
      <c r="J684" s="52" t="str">
        <f t="shared" si="331"/>
        <v/>
      </c>
      <c r="K684" s="75">
        <f t="shared" si="332"/>
        <v>1</v>
      </c>
      <c r="L684" s="76">
        <f t="shared" si="333"/>
        <v>1</v>
      </c>
      <c r="M684" s="76">
        <f t="shared" si="334"/>
        <v>1E-3</v>
      </c>
      <c r="N684" s="76">
        <f t="shared" si="335"/>
        <v>1</v>
      </c>
      <c r="O684" s="42">
        <f t="shared" si="336"/>
        <v>1</v>
      </c>
      <c r="P684" s="39" t="str">
        <f t="shared" si="337"/>
        <v>목록(Manifest)</v>
      </c>
      <c r="Q684" s="72">
        <f t="shared" si="338"/>
        <v>40</v>
      </c>
      <c r="R684" s="43" t="str">
        <f t="shared" si="339"/>
        <v>OZ602</v>
      </c>
      <c r="S684" s="82" t="str">
        <f t="shared" si="340"/>
        <v/>
      </c>
      <c r="T684" s="40">
        <f t="shared" si="341"/>
        <v>45907</v>
      </c>
      <c r="U684" s="44">
        <v>2500</v>
      </c>
      <c r="V684" s="44">
        <f t="shared" si="342"/>
        <v>0</v>
      </c>
      <c r="W684" s="77">
        <f t="shared" si="343"/>
        <v>2500</v>
      </c>
      <c r="X684" s="78">
        <f t="shared" si="344"/>
        <v>0</v>
      </c>
      <c r="Y684" s="44" cm="1">
        <f t="array" ref="Y684">_xlfn.IFNA(_xlfn.IFS(AND(Q684&gt;=2000, Q684&lt;3000), 10000, AND(Q684&gt;=3000, Q684&lt;4000), 15000, AND(Q684&gt;=4000, Q684&lt;5000), 20000, AND(Q684&gt;=5000), 25000),0)</f>
        <v>0</v>
      </c>
      <c r="Z684" s="91">
        <f t="shared" si="345"/>
        <v>0</v>
      </c>
      <c r="AA684" s="44">
        <f t="shared" si="346"/>
        <v>3000</v>
      </c>
      <c r="AB684" s="44"/>
      <c r="AC684" s="44"/>
      <c r="AD684" s="44"/>
      <c r="AE684" s="44">
        <f>VLOOKUP(O684,정산업데이트!$A$6:$B$12,2,10)</f>
        <v>0</v>
      </c>
      <c r="AF684" s="44"/>
      <c r="AG684" s="79">
        <f t="shared" si="347"/>
        <v>3000</v>
      </c>
      <c r="AH684" s="80">
        <f t="shared" si="348"/>
        <v>5500</v>
      </c>
      <c r="AI684" s="93"/>
      <c r="AJ684" s="84" t="s">
        <v>5314</v>
      </c>
      <c r="AK684" s="84" t="s">
        <v>73</v>
      </c>
      <c r="AL684" s="84" t="s">
        <v>5315</v>
      </c>
      <c r="AM684" s="84" t="s">
        <v>5592</v>
      </c>
      <c r="AN684" s="84" t="s">
        <v>5593</v>
      </c>
      <c r="AO684" s="84" t="s">
        <v>5594</v>
      </c>
      <c r="AP684" s="84" t="s">
        <v>5595</v>
      </c>
      <c r="AQ684" s="84" t="s">
        <v>122</v>
      </c>
      <c r="AR684" s="85">
        <v>1</v>
      </c>
      <c r="AS684" s="86">
        <v>1</v>
      </c>
      <c r="AT684" s="86">
        <v>1E-3</v>
      </c>
      <c r="AU684" s="86">
        <v>1</v>
      </c>
      <c r="AV684" s="84" t="s">
        <v>7</v>
      </c>
      <c r="AW684" s="86">
        <v>40</v>
      </c>
      <c r="AX684" s="84" t="s">
        <v>68</v>
      </c>
      <c r="AY684" s="84" t="s">
        <v>68</v>
      </c>
      <c r="AZ684" s="84" t="s">
        <v>68</v>
      </c>
      <c r="BA684" s="84" t="s">
        <v>68</v>
      </c>
      <c r="BB684" s="84" t="s">
        <v>68</v>
      </c>
      <c r="BC684" s="84" t="s">
        <v>441</v>
      </c>
      <c r="BD684" s="84" t="s">
        <v>442</v>
      </c>
      <c r="BE684" s="84" t="s">
        <v>444</v>
      </c>
      <c r="BF684" s="84" t="s">
        <v>122</v>
      </c>
      <c r="BG684" s="84" t="s">
        <v>69</v>
      </c>
      <c r="BH684" s="92" t="s">
        <v>5596</v>
      </c>
      <c r="BI684" s="84" t="s">
        <v>122</v>
      </c>
      <c r="BJ684" s="84" t="s">
        <v>5597</v>
      </c>
      <c r="BK684" s="84" t="s">
        <v>75</v>
      </c>
      <c r="BL684" s="84" t="s">
        <v>122</v>
      </c>
      <c r="BM684" s="84" t="s">
        <v>442</v>
      </c>
      <c r="BN684" s="84" t="s">
        <v>70</v>
      </c>
      <c r="BO684" s="84" t="s">
        <v>71</v>
      </c>
      <c r="BP684" s="84" t="s">
        <v>122</v>
      </c>
      <c r="BQ684" s="84" t="s">
        <v>163</v>
      </c>
    </row>
    <row r="685" spans="1:69" ht="14.4" x14ac:dyDescent="0.3">
      <c r="A685" s="40" t="str">
        <f t="shared" si="322"/>
        <v>2025-09-07</v>
      </c>
      <c r="B685" s="40" t="str">
        <f t="shared" si="323"/>
        <v>SYD</v>
      </c>
      <c r="C685" s="39" t="str">
        <f t="shared" si="324"/>
        <v>98812563600</v>
      </c>
      <c r="D685" s="41" t="str">
        <f t="shared" si="325"/>
        <v>PKR253232805</v>
      </c>
      <c r="E685" s="41" t="str">
        <f t="shared" si="326"/>
        <v>596421466192</v>
      </c>
      <c r="F685" s="39" t="str">
        <f t="shared" si="327"/>
        <v>2256683</v>
      </c>
      <c r="G685" s="39" t="str">
        <f t="shared" si="328"/>
        <v>WISE EXPRESS LOGISTICS(PANGZIMOM)</v>
      </c>
      <c r="H685" s="41" t="str">
        <f t="shared" si="329"/>
        <v>유수진</v>
      </c>
      <c r="I685" s="39" t="str">
        <f t="shared" si="330"/>
        <v>50515</v>
      </c>
      <c r="J685" s="52" t="str">
        <f t="shared" si="331"/>
        <v/>
      </c>
      <c r="K685" s="75">
        <f t="shared" si="332"/>
        <v>1</v>
      </c>
      <c r="L685" s="76">
        <f t="shared" si="333"/>
        <v>1</v>
      </c>
      <c r="M685" s="76">
        <f t="shared" si="334"/>
        <v>1E-3</v>
      </c>
      <c r="N685" s="76">
        <f t="shared" si="335"/>
        <v>1</v>
      </c>
      <c r="O685" s="42">
        <f t="shared" si="336"/>
        <v>1</v>
      </c>
      <c r="P685" s="39" t="str">
        <f t="shared" si="337"/>
        <v>목록(Manifest)</v>
      </c>
      <c r="Q685" s="72">
        <f t="shared" si="338"/>
        <v>45</v>
      </c>
      <c r="R685" s="43" t="str">
        <f t="shared" si="339"/>
        <v>OZ602</v>
      </c>
      <c r="S685" s="82" t="str">
        <f t="shared" si="340"/>
        <v/>
      </c>
      <c r="T685" s="40">
        <f t="shared" si="341"/>
        <v>45907</v>
      </c>
      <c r="U685" s="44">
        <v>2500</v>
      </c>
      <c r="V685" s="44">
        <f t="shared" si="342"/>
        <v>0</v>
      </c>
      <c r="W685" s="77">
        <f t="shared" si="343"/>
        <v>2500</v>
      </c>
      <c r="X685" s="78">
        <f t="shared" si="344"/>
        <v>0</v>
      </c>
      <c r="Y685" s="44" cm="1">
        <f t="array" ref="Y685">_xlfn.IFNA(_xlfn.IFS(AND(Q685&gt;=2000, Q685&lt;3000), 10000, AND(Q685&gt;=3000, Q685&lt;4000), 15000, AND(Q685&gt;=4000, Q685&lt;5000), 20000, AND(Q685&gt;=5000), 25000),0)</f>
        <v>0</v>
      </c>
      <c r="Z685" s="91">
        <f t="shared" si="345"/>
        <v>0</v>
      </c>
      <c r="AA685" s="44">
        <f t="shared" si="346"/>
        <v>0</v>
      </c>
      <c r="AB685" s="44"/>
      <c r="AC685" s="44"/>
      <c r="AD685" s="44"/>
      <c r="AE685" s="44">
        <f>VLOOKUP(O685,정산업데이트!$A$6:$B$12,2,10)</f>
        <v>0</v>
      </c>
      <c r="AF685" s="44"/>
      <c r="AG685" s="79">
        <f t="shared" si="347"/>
        <v>0</v>
      </c>
      <c r="AH685" s="80">
        <f t="shared" si="348"/>
        <v>2500</v>
      </c>
      <c r="AI685" s="93"/>
      <c r="AJ685" s="84" t="s">
        <v>5314</v>
      </c>
      <c r="AK685" s="84" t="s">
        <v>73</v>
      </c>
      <c r="AL685" s="84" t="s">
        <v>5315</v>
      </c>
      <c r="AM685" s="84" t="s">
        <v>5598</v>
      </c>
      <c r="AN685" s="84" t="s">
        <v>1737</v>
      </c>
      <c r="AO685" s="84" t="s">
        <v>5599</v>
      </c>
      <c r="AP685" s="84" t="s">
        <v>5600</v>
      </c>
      <c r="AQ685" s="84" t="s">
        <v>122</v>
      </c>
      <c r="AR685" s="85">
        <v>1</v>
      </c>
      <c r="AS685" s="86">
        <v>1</v>
      </c>
      <c r="AT685" s="86">
        <v>1E-3</v>
      </c>
      <c r="AU685" s="86">
        <v>1</v>
      </c>
      <c r="AV685" s="84" t="s">
        <v>7</v>
      </c>
      <c r="AW685" s="86">
        <v>45</v>
      </c>
      <c r="AX685" s="84" t="s">
        <v>68</v>
      </c>
      <c r="AY685" s="84" t="s">
        <v>68</v>
      </c>
      <c r="AZ685" s="84" t="s">
        <v>68</v>
      </c>
      <c r="BA685" s="84" t="s">
        <v>68</v>
      </c>
      <c r="BB685" s="84" t="s">
        <v>68</v>
      </c>
      <c r="BC685" s="84" t="s">
        <v>441</v>
      </c>
      <c r="BD685" s="84" t="s">
        <v>442</v>
      </c>
      <c r="BE685" s="84" t="s">
        <v>444</v>
      </c>
      <c r="BF685" s="84" t="s">
        <v>122</v>
      </c>
      <c r="BG685" s="84" t="s">
        <v>69</v>
      </c>
      <c r="BH685" s="92" t="s">
        <v>5601</v>
      </c>
      <c r="BI685" s="84" t="s">
        <v>122</v>
      </c>
      <c r="BJ685" s="84" t="s">
        <v>5602</v>
      </c>
      <c r="BK685" s="84" t="s">
        <v>75</v>
      </c>
      <c r="BL685" s="84" t="s">
        <v>122</v>
      </c>
      <c r="BM685" s="84" t="s">
        <v>442</v>
      </c>
      <c r="BN685" s="84" t="s">
        <v>70</v>
      </c>
      <c r="BO685" s="84" t="s">
        <v>71</v>
      </c>
      <c r="BP685" s="84" t="s">
        <v>122</v>
      </c>
      <c r="BQ685" s="84" t="s">
        <v>163</v>
      </c>
    </row>
    <row r="686" spans="1:69" ht="14.4" x14ac:dyDescent="0.3">
      <c r="A686" s="40" t="str">
        <f t="shared" si="322"/>
        <v>2025-09-07</v>
      </c>
      <c r="B686" s="40" t="str">
        <f t="shared" si="323"/>
        <v>SYD</v>
      </c>
      <c r="C686" s="39" t="str">
        <f t="shared" si="324"/>
        <v>98812563600</v>
      </c>
      <c r="D686" s="41" t="str">
        <f t="shared" si="325"/>
        <v>PKR253232807</v>
      </c>
      <c r="E686" s="41" t="str">
        <f t="shared" si="326"/>
        <v>596421466214</v>
      </c>
      <c r="F686" s="39" t="str">
        <f t="shared" si="327"/>
        <v>2256683</v>
      </c>
      <c r="G686" s="39" t="str">
        <f t="shared" si="328"/>
        <v>WISE EXPRESS LOGISTICS(PANGZIMOM)</v>
      </c>
      <c r="H686" s="41" t="str">
        <f t="shared" si="329"/>
        <v>김송이</v>
      </c>
      <c r="I686" s="39" t="str">
        <f t="shared" si="330"/>
        <v>21613</v>
      </c>
      <c r="J686" s="52" t="str">
        <f t="shared" si="331"/>
        <v/>
      </c>
      <c r="K686" s="75">
        <f t="shared" si="332"/>
        <v>1</v>
      </c>
      <c r="L686" s="76">
        <f t="shared" si="333"/>
        <v>1</v>
      </c>
      <c r="M686" s="76">
        <f t="shared" si="334"/>
        <v>1E-3</v>
      </c>
      <c r="N686" s="76">
        <f t="shared" si="335"/>
        <v>1</v>
      </c>
      <c r="O686" s="42">
        <f t="shared" si="336"/>
        <v>1</v>
      </c>
      <c r="P686" s="39" t="str">
        <f t="shared" si="337"/>
        <v>목록(Manifest)</v>
      </c>
      <c r="Q686" s="72">
        <f t="shared" si="338"/>
        <v>45</v>
      </c>
      <c r="R686" s="43" t="str">
        <f t="shared" si="339"/>
        <v>OZ602</v>
      </c>
      <c r="S686" s="82" t="str">
        <f t="shared" si="340"/>
        <v/>
      </c>
      <c r="T686" s="40">
        <f t="shared" si="341"/>
        <v>45907</v>
      </c>
      <c r="U686" s="44">
        <v>2500</v>
      </c>
      <c r="V686" s="44">
        <f t="shared" si="342"/>
        <v>0</v>
      </c>
      <c r="W686" s="77">
        <f t="shared" si="343"/>
        <v>2500</v>
      </c>
      <c r="X686" s="78">
        <f t="shared" si="344"/>
        <v>0</v>
      </c>
      <c r="Y686" s="44" cm="1">
        <f t="array" ref="Y686">_xlfn.IFNA(_xlfn.IFS(AND(Q686&gt;=2000, Q686&lt;3000), 10000, AND(Q686&gt;=3000, Q686&lt;4000), 15000, AND(Q686&gt;=4000, Q686&lt;5000), 20000, AND(Q686&gt;=5000), 25000),0)</f>
        <v>0</v>
      </c>
      <c r="Z686" s="91">
        <f t="shared" si="345"/>
        <v>0</v>
      </c>
      <c r="AA686" s="44">
        <f t="shared" si="346"/>
        <v>0</v>
      </c>
      <c r="AB686" s="44"/>
      <c r="AC686" s="44"/>
      <c r="AD686" s="44"/>
      <c r="AE686" s="44">
        <f>VLOOKUP(O686,정산업데이트!$A$6:$B$12,2,10)</f>
        <v>0</v>
      </c>
      <c r="AF686" s="44"/>
      <c r="AG686" s="79">
        <f t="shared" si="347"/>
        <v>0</v>
      </c>
      <c r="AH686" s="80">
        <f t="shared" si="348"/>
        <v>2500</v>
      </c>
      <c r="AI686" s="93"/>
      <c r="AJ686" s="84" t="s">
        <v>5314</v>
      </c>
      <c r="AK686" s="84" t="s">
        <v>73</v>
      </c>
      <c r="AL686" s="84" t="s">
        <v>5315</v>
      </c>
      <c r="AM686" s="84" t="s">
        <v>5603</v>
      </c>
      <c r="AN686" s="84" t="s">
        <v>1050</v>
      </c>
      <c r="AO686" s="84" t="s">
        <v>5604</v>
      </c>
      <c r="AP686" s="84" t="s">
        <v>1735</v>
      </c>
      <c r="AQ686" s="84" t="s">
        <v>122</v>
      </c>
      <c r="AR686" s="85">
        <v>1</v>
      </c>
      <c r="AS686" s="86">
        <v>1</v>
      </c>
      <c r="AT686" s="86">
        <v>1E-3</v>
      </c>
      <c r="AU686" s="86">
        <v>1</v>
      </c>
      <c r="AV686" s="84" t="s">
        <v>7</v>
      </c>
      <c r="AW686" s="86">
        <v>45</v>
      </c>
      <c r="AX686" s="84" t="s">
        <v>68</v>
      </c>
      <c r="AY686" s="84" t="s">
        <v>68</v>
      </c>
      <c r="AZ686" s="84" t="s">
        <v>68</v>
      </c>
      <c r="BA686" s="84" t="s">
        <v>68</v>
      </c>
      <c r="BB686" s="84" t="s">
        <v>68</v>
      </c>
      <c r="BC686" s="84" t="s">
        <v>441</v>
      </c>
      <c r="BD686" s="84" t="s">
        <v>442</v>
      </c>
      <c r="BE686" s="84" t="s">
        <v>448</v>
      </c>
      <c r="BF686" s="84" t="s">
        <v>122</v>
      </c>
      <c r="BG686" s="84" t="s">
        <v>69</v>
      </c>
      <c r="BH686" s="92" t="s">
        <v>5605</v>
      </c>
      <c r="BI686" s="84" t="s">
        <v>122</v>
      </c>
      <c r="BJ686" s="84" t="s">
        <v>5606</v>
      </c>
      <c r="BK686" s="84" t="s">
        <v>75</v>
      </c>
      <c r="BL686" s="84" t="s">
        <v>122</v>
      </c>
      <c r="BM686" s="84" t="s">
        <v>442</v>
      </c>
      <c r="BN686" s="84" t="s">
        <v>70</v>
      </c>
      <c r="BO686" s="84" t="s">
        <v>71</v>
      </c>
      <c r="BP686" s="84" t="s">
        <v>122</v>
      </c>
      <c r="BQ686" s="84" t="s">
        <v>163</v>
      </c>
    </row>
    <row r="687" spans="1:69" ht="14.4" x14ac:dyDescent="0.3">
      <c r="A687" s="40" t="str">
        <f t="shared" si="322"/>
        <v>2025-09-07</v>
      </c>
      <c r="B687" s="40" t="str">
        <f t="shared" si="323"/>
        <v>SYD</v>
      </c>
      <c r="C687" s="39" t="str">
        <f t="shared" si="324"/>
        <v>98812563600</v>
      </c>
      <c r="D687" s="41" t="str">
        <f t="shared" si="325"/>
        <v>PKR253232808</v>
      </c>
      <c r="E687" s="41" t="str">
        <f t="shared" si="326"/>
        <v>596421466225</v>
      </c>
      <c r="F687" s="39" t="str">
        <f t="shared" si="327"/>
        <v>2256683</v>
      </c>
      <c r="G687" s="39" t="str">
        <f t="shared" si="328"/>
        <v>WISE EXPRESS LOGISTICS(PANGZIMOM)</v>
      </c>
      <c r="H687" s="41" t="str">
        <f t="shared" si="329"/>
        <v>정서설</v>
      </c>
      <c r="I687" s="39" t="str">
        <f t="shared" si="330"/>
        <v>61692</v>
      </c>
      <c r="J687" s="52" t="str">
        <f t="shared" si="331"/>
        <v/>
      </c>
      <c r="K687" s="75">
        <f t="shared" si="332"/>
        <v>1</v>
      </c>
      <c r="L687" s="76">
        <f t="shared" si="333"/>
        <v>1</v>
      </c>
      <c r="M687" s="76">
        <f t="shared" si="334"/>
        <v>1E-3</v>
      </c>
      <c r="N687" s="76">
        <f t="shared" si="335"/>
        <v>1</v>
      </c>
      <c r="O687" s="42">
        <f t="shared" si="336"/>
        <v>1</v>
      </c>
      <c r="P687" s="39" t="str">
        <f t="shared" si="337"/>
        <v>목록(Manifest)</v>
      </c>
      <c r="Q687" s="72">
        <f t="shared" si="338"/>
        <v>50</v>
      </c>
      <c r="R687" s="43" t="str">
        <f t="shared" si="339"/>
        <v>OZ602</v>
      </c>
      <c r="S687" s="82" t="str">
        <f t="shared" si="340"/>
        <v/>
      </c>
      <c r="T687" s="40">
        <f t="shared" si="341"/>
        <v>45907</v>
      </c>
      <c r="U687" s="44">
        <v>2500</v>
      </c>
      <c r="V687" s="44">
        <f t="shared" si="342"/>
        <v>0</v>
      </c>
      <c r="W687" s="77">
        <f t="shared" si="343"/>
        <v>2500</v>
      </c>
      <c r="X687" s="78">
        <f t="shared" si="344"/>
        <v>0</v>
      </c>
      <c r="Y687" s="44" cm="1">
        <f t="array" ref="Y687">_xlfn.IFNA(_xlfn.IFS(AND(Q687&gt;=2000, Q687&lt;3000), 10000, AND(Q687&gt;=3000, Q687&lt;4000), 15000, AND(Q687&gt;=4000, Q687&lt;5000), 20000, AND(Q687&gt;=5000), 25000),0)</f>
        <v>0</v>
      </c>
      <c r="Z687" s="91">
        <f t="shared" si="345"/>
        <v>0</v>
      </c>
      <c r="AA687" s="44">
        <f t="shared" si="346"/>
        <v>0</v>
      </c>
      <c r="AB687" s="44"/>
      <c r="AC687" s="44"/>
      <c r="AD687" s="44"/>
      <c r="AE687" s="44">
        <f>VLOOKUP(O687,정산업데이트!$A$6:$B$12,2,10)</f>
        <v>0</v>
      </c>
      <c r="AF687" s="44"/>
      <c r="AG687" s="79">
        <f t="shared" si="347"/>
        <v>0</v>
      </c>
      <c r="AH687" s="80">
        <f t="shared" si="348"/>
        <v>2500</v>
      </c>
      <c r="AI687" s="93"/>
      <c r="AJ687" s="84" t="s">
        <v>5314</v>
      </c>
      <c r="AK687" s="84" t="s">
        <v>73</v>
      </c>
      <c r="AL687" s="84" t="s">
        <v>5315</v>
      </c>
      <c r="AM687" s="84" t="s">
        <v>5607</v>
      </c>
      <c r="AN687" s="84" t="s">
        <v>5608</v>
      </c>
      <c r="AO687" s="84" t="s">
        <v>5609</v>
      </c>
      <c r="AP687" s="84" t="s">
        <v>5610</v>
      </c>
      <c r="AQ687" s="84" t="s">
        <v>122</v>
      </c>
      <c r="AR687" s="85">
        <v>1</v>
      </c>
      <c r="AS687" s="86">
        <v>1</v>
      </c>
      <c r="AT687" s="86">
        <v>1E-3</v>
      </c>
      <c r="AU687" s="86">
        <v>1</v>
      </c>
      <c r="AV687" s="84" t="s">
        <v>7</v>
      </c>
      <c r="AW687" s="86">
        <v>50</v>
      </c>
      <c r="AX687" s="84" t="s">
        <v>68</v>
      </c>
      <c r="AY687" s="84" t="s">
        <v>68</v>
      </c>
      <c r="AZ687" s="84" t="s">
        <v>68</v>
      </c>
      <c r="BA687" s="84" t="s">
        <v>68</v>
      </c>
      <c r="BB687" s="84" t="s">
        <v>68</v>
      </c>
      <c r="BC687" s="84" t="s">
        <v>441</v>
      </c>
      <c r="BD687" s="84" t="s">
        <v>442</v>
      </c>
      <c r="BE687" s="84" t="s">
        <v>448</v>
      </c>
      <c r="BF687" s="84" t="s">
        <v>122</v>
      </c>
      <c r="BG687" s="84" t="s">
        <v>69</v>
      </c>
      <c r="BH687" s="92" t="s">
        <v>5611</v>
      </c>
      <c r="BI687" s="84" t="s">
        <v>122</v>
      </c>
      <c r="BJ687" s="84" t="s">
        <v>5612</v>
      </c>
      <c r="BK687" s="84" t="s">
        <v>75</v>
      </c>
      <c r="BL687" s="84" t="s">
        <v>122</v>
      </c>
      <c r="BM687" s="84" t="s">
        <v>442</v>
      </c>
      <c r="BN687" s="84" t="s">
        <v>70</v>
      </c>
      <c r="BO687" s="84" t="s">
        <v>71</v>
      </c>
      <c r="BP687" s="84" t="s">
        <v>122</v>
      </c>
      <c r="BQ687" s="84" t="s">
        <v>163</v>
      </c>
    </row>
    <row r="688" spans="1:69" ht="14.4" x14ac:dyDescent="0.3">
      <c r="A688" s="40" t="str">
        <f t="shared" si="322"/>
        <v>2025-09-07</v>
      </c>
      <c r="B688" s="40" t="str">
        <f t="shared" si="323"/>
        <v>SYD</v>
      </c>
      <c r="C688" s="39" t="str">
        <f t="shared" si="324"/>
        <v>98812563600</v>
      </c>
      <c r="D688" s="41" t="str">
        <f t="shared" si="325"/>
        <v>PKR253232809</v>
      </c>
      <c r="E688" s="41" t="str">
        <f t="shared" si="326"/>
        <v>596421466236</v>
      </c>
      <c r="F688" s="39" t="str">
        <f t="shared" si="327"/>
        <v>2256683</v>
      </c>
      <c r="G688" s="39" t="str">
        <f t="shared" si="328"/>
        <v>WISE EXPRESS LOGISTICS(PANGZIMOM)</v>
      </c>
      <c r="H688" s="41" t="str">
        <f t="shared" si="329"/>
        <v>이고은</v>
      </c>
      <c r="I688" s="39" t="str">
        <f t="shared" si="330"/>
        <v>01815</v>
      </c>
      <c r="J688" s="52" t="str">
        <f t="shared" si="331"/>
        <v/>
      </c>
      <c r="K688" s="75">
        <f t="shared" si="332"/>
        <v>1</v>
      </c>
      <c r="L688" s="76">
        <f t="shared" si="333"/>
        <v>1.2</v>
      </c>
      <c r="M688" s="76">
        <f t="shared" si="334"/>
        <v>1E-3</v>
      </c>
      <c r="N688" s="76">
        <f t="shared" si="335"/>
        <v>1.2</v>
      </c>
      <c r="O688" s="42">
        <f t="shared" si="336"/>
        <v>1.5</v>
      </c>
      <c r="P688" s="39" t="str">
        <f t="shared" si="337"/>
        <v>목록(Manifest)</v>
      </c>
      <c r="Q688" s="72">
        <f t="shared" si="338"/>
        <v>45</v>
      </c>
      <c r="R688" s="43" t="str">
        <f t="shared" si="339"/>
        <v>OZ602</v>
      </c>
      <c r="S688" s="82" t="str">
        <f t="shared" si="340"/>
        <v/>
      </c>
      <c r="T688" s="40">
        <f t="shared" si="341"/>
        <v>45907</v>
      </c>
      <c r="U688" s="44">
        <v>2500</v>
      </c>
      <c r="V688" s="44">
        <f t="shared" si="342"/>
        <v>0</v>
      </c>
      <c r="W688" s="77">
        <f t="shared" si="343"/>
        <v>2500</v>
      </c>
      <c r="X688" s="78">
        <f t="shared" si="344"/>
        <v>0</v>
      </c>
      <c r="Y688" s="44" cm="1">
        <f t="array" ref="Y688">_xlfn.IFNA(_xlfn.IFS(AND(Q688&gt;=2000, Q688&lt;3000), 10000, AND(Q688&gt;=3000, Q688&lt;4000), 15000, AND(Q688&gt;=4000, Q688&lt;5000), 20000, AND(Q688&gt;=5000), 25000),0)</f>
        <v>0</v>
      </c>
      <c r="Z688" s="91">
        <f t="shared" si="345"/>
        <v>0</v>
      </c>
      <c r="AA688" s="44">
        <f t="shared" si="346"/>
        <v>0</v>
      </c>
      <c r="AB688" s="44"/>
      <c r="AC688" s="44"/>
      <c r="AD688" s="44"/>
      <c r="AE688" s="44">
        <f>VLOOKUP(O688,정산업데이트!$A$6:$B$12,2,10)</f>
        <v>0</v>
      </c>
      <c r="AF688" s="44"/>
      <c r="AG688" s="79">
        <f t="shared" si="347"/>
        <v>0</v>
      </c>
      <c r="AH688" s="80">
        <f t="shared" si="348"/>
        <v>2500</v>
      </c>
      <c r="AI688" s="93"/>
      <c r="AJ688" s="84" t="s">
        <v>5314</v>
      </c>
      <c r="AK688" s="84" t="s">
        <v>73</v>
      </c>
      <c r="AL688" s="84" t="s">
        <v>5315</v>
      </c>
      <c r="AM688" s="84" t="s">
        <v>5613</v>
      </c>
      <c r="AN688" s="84" t="s">
        <v>1444</v>
      </c>
      <c r="AO688" s="84" t="s">
        <v>5614</v>
      </c>
      <c r="AP688" s="84" t="s">
        <v>5615</v>
      </c>
      <c r="AQ688" s="84" t="s">
        <v>122</v>
      </c>
      <c r="AR688" s="85">
        <v>1</v>
      </c>
      <c r="AS688" s="86">
        <v>1.2</v>
      </c>
      <c r="AT688" s="86">
        <v>1E-3</v>
      </c>
      <c r="AU688" s="86">
        <v>1.2</v>
      </c>
      <c r="AV688" s="84" t="s">
        <v>7</v>
      </c>
      <c r="AW688" s="86">
        <v>45</v>
      </c>
      <c r="AX688" s="84" t="s">
        <v>68</v>
      </c>
      <c r="AY688" s="84" t="s">
        <v>68</v>
      </c>
      <c r="AZ688" s="84" t="s">
        <v>68</v>
      </c>
      <c r="BA688" s="84" t="s">
        <v>68</v>
      </c>
      <c r="BB688" s="84" t="s">
        <v>68</v>
      </c>
      <c r="BC688" s="84" t="s">
        <v>441</v>
      </c>
      <c r="BD688" s="84" t="s">
        <v>442</v>
      </c>
      <c r="BE688" s="84" t="s">
        <v>448</v>
      </c>
      <c r="BF688" s="84" t="s">
        <v>122</v>
      </c>
      <c r="BG688" s="84" t="s">
        <v>69</v>
      </c>
      <c r="BH688" s="92" t="s">
        <v>5616</v>
      </c>
      <c r="BI688" s="84" t="s">
        <v>122</v>
      </c>
      <c r="BJ688" s="84" t="s">
        <v>5617</v>
      </c>
      <c r="BK688" s="84" t="s">
        <v>75</v>
      </c>
      <c r="BL688" s="84" t="s">
        <v>122</v>
      </c>
      <c r="BM688" s="84" t="s">
        <v>442</v>
      </c>
      <c r="BN688" s="84" t="s">
        <v>70</v>
      </c>
      <c r="BO688" s="84" t="s">
        <v>71</v>
      </c>
      <c r="BP688" s="84" t="s">
        <v>122</v>
      </c>
      <c r="BQ688" s="84" t="s">
        <v>163</v>
      </c>
    </row>
    <row r="689" spans="1:69" ht="14.4" x14ac:dyDescent="0.3">
      <c r="A689" s="40" t="str">
        <f t="shared" si="322"/>
        <v>2025-09-07</v>
      </c>
      <c r="B689" s="40" t="str">
        <f t="shared" si="323"/>
        <v>SYD</v>
      </c>
      <c r="C689" s="39" t="str">
        <f t="shared" si="324"/>
        <v>98812563600</v>
      </c>
      <c r="D689" s="41" t="str">
        <f t="shared" si="325"/>
        <v>PKR253232810</v>
      </c>
      <c r="E689" s="41" t="str">
        <f t="shared" si="326"/>
        <v>596421466240</v>
      </c>
      <c r="F689" s="39" t="str">
        <f t="shared" si="327"/>
        <v>2256683</v>
      </c>
      <c r="G689" s="39" t="str">
        <f t="shared" si="328"/>
        <v>WISE EXPRESS LOGISTICS(PANGZIMOM)</v>
      </c>
      <c r="H689" s="41" t="str">
        <f t="shared" si="329"/>
        <v>최정혜</v>
      </c>
      <c r="I689" s="39" t="str">
        <f t="shared" si="330"/>
        <v>62245</v>
      </c>
      <c r="J689" s="52" t="str">
        <f t="shared" si="331"/>
        <v/>
      </c>
      <c r="K689" s="75">
        <f t="shared" si="332"/>
        <v>1</v>
      </c>
      <c r="L689" s="76">
        <f t="shared" si="333"/>
        <v>1</v>
      </c>
      <c r="M689" s="76">
        <f t="shared" si="334"/>
        <v>1E-3</v>
      </c>
      <c r="N689" s="76">
        <f t="shared" si="335"/>
        <v>1</v>
      </c>
      <c r="O689" s="42">
        <f t="shared" si="336"/>
        <v>1</v>
      </c>
      <c r="P689" s="39" t="str">
        <f t="shared" si="337"/>
        <v>목록(Manifest)</v>
      </c>
      <c r="Q689" s="72">
        <f t="shared" si="338"/>
        <v>45</v>
      </c>
      <c r="R689" s="43" t="str">
        <f t="shared" si="339"/>
        <v>OZ602</v>
      </c>
      <c r="S689" s="82" t="str">
        <f t="shared" si="340"/>
        <v/>
      </c>
      <c r="T689" s="40">
        <f t="shared" si="341"/>
        <v>45907</v>
      </c>
      <c r="U689" s="44">
        <v>2500</v>
      </c>
      <c r="V689" s="44">
        <f t="shared" si="342"/>
        <v>0</v>
      </c>
      <c r="W689" s="77">
        <f t="shared" si="343"/>
        <v>2500</v>
      </c>
      <c r="X689" s="78">
        <f t="shared" si="344"/>
        <v>0</v>
      </c>
      <c r="Y689" s="44" cm="1">
        <f t="array" ref="Y689">_xlfn.IFNA(_xlfn.IFS(AND(Q689&gt;=2000, Q689&lt;3000), 10000, AND(Q689&gt;=3000, Q689&lt;4000), 15000, AND(Q689&gt;=4000, Q689&lt;5000), 20000, AND(Q689&gt;=5000), 25000),0)</f>
        <v>0</v>
      </c>
      <c r="Z689" s="91">
        <f t="shared" si="345"/>
        <v>0</v>
      </c>
      <c r="AA689" s="44">
        <f t="shared" si="346"/>
        <v>0</v>
      </c>
      <c r="AB689" s="44"/>
      <c r="AC689" s="44"/>
      <c r="AD689" s="44"/>
      <c r="AE689" s="44">
        <f>VLOOKUP(O689,정산업데이트!$A$6:$B$12,2,10)</f>
        <v>0</v>
      </c>
      <c r="AF689" s="44"/>
      <c r="AG689" s="79">
        <f t="shared" si="347"/>
        <v>0</v>
      </c>
      <c r="AH689" s="80">
        <f t="shared" si="348"/>
        <v>2500</v>
      </c>
      <c r="AI689" s="93"/>
      <c r="AJ689" s="84" t="s">
        <v>5314</v>
      </c>
      <c r="AK689" s="84" t="s">
        <v>73</v>
      </c>
      <c r="AL689" s="84" t="s">
        <v>5315</v>
      </c>
      <c r="AM689" s="84" t="s">
        <v>5618</v>
      </c>
      <c r="AN689" s="84" t="s">
        <v>5619</v>
      </c>
      <c r="AO689" s="84" t="s">
        <v>5620</v>
      </c>
      <c r="AP689" s="84" t="s">
        <v>460</v>
      </c>
      <c r="AQ689" s="84" t="s">
        <v>122</v>
      </c>
      <c r="AR689" s="85">
        <v>1</v>
      </c>
      <c r="AS689" s="86">
        <v>1</v>
      </c>
      <c r="AT689" s="86">
        <v>1E-3</v>
      </c>
      <c r="AU689" s="86">
        <v>1</v>
      </c>
      <c r="AV689" s="84" t="s">
        <v>7</v>
      </c>
      <c r="AW689" s="86">
        <v>45</v>
      </c>
      <c r="AX689" s="84" t="s">
        <v>68</v>
      </c>
      <c r="AY689" s="84" t="s">
        <v>68</v>
      </c>
      <c r="AZ689" s="84" t="s">
        <v>68</v>
      </c>
      <c r="BA689" s="84" t="s">
        <v>68</v>
      </c>
      <c r="BB689" s="84" t="s">
        <v>68</v>
      </c>
      <c r="BC689" s="84" t="s">
        <v>441</v>
      </c>
      <c r="BD689" s="84" t="s">
        <v>442</v>
      </c>
      <c r="BE689" s="84" t="s">
        <v>448</v>
      </c>
      <c r="BF689" s="84" t="s">
        <v>122</v>
      </c>
      <c r="BG689" s="84" t="s">
        <v>69</v>
      </c>
      <c r="BH689" s="92" t="s">
        <v>5621</v>
      </c>
      <c r="BI689" s="84" t="s">
        <v>122</v>
      </c>
      <c r="BJ689" s="84" t="s">
        <v>5622</v>
      </c>
      <c r="BK689" s="84" t="s">
        <v>75</v>
      </c>
      <c r="BL689" s="84" t="s">
        <v>122</v>
      </c>
      <c r="BM689" s="84" t="s">
        <v>442</v>
      </c>
      <c r="BN689" s="84" t="s">
        <v>70</v>
      </c>
      <c r="BO689" s="84" t="s">
        <v>71</v>
      </c>
      <c r="BP689" s="84" t="s">
        <v>122</v>
      </c>
      <c r="BQ689" s="84" t="s">
        <v>163</v>
      </c>
    </row>
    <row r="690" spans="1:69" ht="14.4" x14ac:dyDescent="0.3">
      <c r="A690" s="40" t="str">
        <f t="shared" si="322"/>
        <v>2025-09-07</v>
      </c>
      <c r="B690" s="40" t="str">
        <f t="shared" si="323"/>
        <v>SYD</v>
      </c>
      <c r="C690" s="39" t="str">
        <f t="shared" si="324"/>
        <v>98812563600</v>
      </c>
      <c r="D690" s="41" t="str">
        <f t="shared" si="325"/>
        <v>PKR253232811</v>
      </c>
      <c r="E690" s="41" t="str">
        <f t="shared" si="326"/>
        <v>596421466251</v>
      </c>
      <c r="F690" s="39" t="str">
        <f t="shared" si="327"/>
        <v>2256683</v>
      </c>
      <c r="G690" s="39" t="str">
        <f t="shared" si="328"/>
        <v>WISE EXPRESS LOGISTICS(PANGZIMOM)</v>
      </c>
      <c r="H690" s="41" t="str">
        <f t="shared" si="329"/>
        <v>박유라</v>
      </c>
      <c r="I690" s="39" t="str">
        <f t="shared" si="330"/>
        <v>61508</v>
      </c>
      <c r="J690" s="52" t="str">
        <f t="shared" si="331"/>
        <v/>
      </c>
      <c r="K690" s="75">
        <f t="shared" si="332"/>
        <v>1</v>
      </c>
      <c r="L690" s="76">
        <f t="shared" si="333"/>
        <v>2</v>
      </c>
      <c r="M690" s="76">
        <f t="shared" si="334"/>
        <v>1E-3</v>
      </c>
      <c r="N690" s="76">
        <f t="shared" si="335"/>
        <v>2</v>
      </c>
      <c r="O690" s="42">
        <f t="shared" si="336"/>
        <v>2</v>
      </c>
      <c r="P690" s="39" t="str">
        <f t="shared" si="337"/>
        <v>목록(Manifest)</v>
      </c>
      <c r="Q690" s="72">
        <f t="shared" si="338"/>
        <v>95</v>
      </c>
      <c r="R690" s="43" t="str">
        <f t="shared" si="339"/>
        <v>OZ602</v>
      </c>
      <c r="S690" s="82" t="str">
        <f t="shared" si="340"/>
        <v/>
      </c>
      <c r="T690" s="40">
        <f t="shared" si="341"/>
        <v>45907</v>
      </c>
      <c r="U690" s="44">
        <v>2500</v>
      </c>
      <c r="V690" s="44">
        <f t="shared" si="342"/>
        <v>0</v>
      </c>
      <c r="W690" s="77">
        <f t="shared" si="343"/>
        <v>2500</v>
      </c>
      <c r="X690" s="78">
        <f t="shared" si="344"/>
        <v>0</v>
      </c>
      <c r="Y690" s="44" cm="1">
        <f t="array" ref="Y690">_xlfn.IFNA(_xlfn.IFS(AND(Q690&gt;=2000, Q690&lt;3000), 10000, AND(Q690&gt;=3000, Q690&lt;4000), 15000, AND(Q690&gt;=4000, Q690&lt;5000), 20000, AND(Q690&gt;=5000), 25000),0)</f>
        <v>0</v>
      </c>
      <c r="Z690" s="91">
        <f t="shared" si="345"/>
        <v>0</v>
      </c>
      <c r="AA690" s="44">
        <f t="shared" si="346"/>
        <v>0</v>
      </c>
      <c r="AB690" s="44"/>
      <c r="AC690" s="44"/>
      <c r="AD690" s="44"/>
      <c r="AE690" s="44">
        <f>VLOOKUP(O690,정산업데이트!$A$6:$B$12,2,10)</f>
        <v>0</v>
      </c>
      <c r="AF690" s="44"/>
      <c r="AG690" s="79">
        <f t="shared" si="347"/>
        <v>0</v>
      </c>
      <c r="AH690" s="80">
        <f t="shared" si="348"/>
        <v>2500</v>
      </c>
      <c r="AI690" s="93"/>
      <c r="AJ690" s="84" t="s">
        <v>5314</v>
      </c>
      <c r="AK690" s="84" t="s">
        <v>73</v>
      </c>
      <c r="AL690" s="84" t="s">
        <v>5315</v>
      </c>
      <c r="AM690" s="84" t="s">
        <v>5623</v>
      </c>
      <c r="AN690" s="84" t="s">
        <v>1566</v>
      </c>
      <c r="AO690" s="84" t="s">
        <v>1567</v>
      </c>
      <c r="AP690" s="84" t="s">
        <v>946</v>
      </c>
      <c r="AQ690" s="84" t="s">
        <v>122</v>
      </c>
      <c r="AR690" s="85">
        <v>1</v>
      </c>
      <c r="AS690" s="86">
        <v>2</v>
      </c>
      <c r="AT690" s="86">
        <v>1E-3</v>
      </c>
      <c r="AU690" s="86">
        <v>2</v>
      </c>
      <c r="AV690" s="84" t="s">
        <v>7</v>
      </c>
      <c r="AW690" s="86">
        <v>95</v>
      </c>
      <c r="AX690" s="84" t="s">
        <v>68</v>
      </c>
      <c r="AY690" s="84" t="s">
        <v>68</v>
      </c>
      <c r="AZ690" s="84" t="s">
        <v>68</v>
      </c>
      <c r="BA690" s="84" t="s">
        <v>68</v>
      </c>
      <c r="BB690" s="84" t="s">
        <v>68</v>
      </c>
      <c r="BC690" s="84" t="s">
        <v>441</v>
      </c>
      <c r="BD690" s="84" t="s">
        <v>442</v>
      </c>
      <c r="BE690" s="84" t="s">
        <v>448</v>
      </c>
      <c r="BF690" s="84" t="s">
        <v>122</v>
      </c>
      <c r="BG690" s="84" t="s">
        <v>69</v>
      </c>
      <c r="BH690" s="92" t="s">
        <v>5624</v>
      </c>
      <c r="BI690" s="84" t="s">
        <v>122</v>
      </c>
      <c r="BJ690" s="84" t="s">
        <v>5625</v>
      </c>
      <c r="BK690" s="84" t="s">
        <v>75</v>
      </c>
      <c r="BL690" s="84" t="s">
        <v>122</v>
      </c>
      <c r="BM690" s="84" t="s">
        <v>442</v>
      </c>
      <c r="BN690" s="84" t="s">
        <v>70</v>
      </c>
      <c r="BO690" s="84" t="s">
        <v>71</v>
      </c>
      <c r="BP690" s="84" t="s">
        <v>122</v>
      </c>
      <c r="BQ690" s="84" t="s">
        <v>163</v>
      </c>
    </row>
    <row r="691" spans="1:69" ht="14.4" x14ac:dyDescent="0.3">
      <c r="A691" s="40" t="str">
        <f t="shared" si="322"/>
        <v>2025-09-07</v>
      </c>
      <c r="B691" s="40" t="str">
        <f t="shared" si="323"/>
        <v>SYD</v>
      </c>
      <c r="C691" s="39" t="str">
        <f t="shared" si="324"/>
        <v>98812563600</v>
      </c>
      <c r="D691" s="41" t="str">
        <f t="shared" si="325"/>
        <v>PKR253232812</v>
      </c>
      <c r="E691" s="41" t="str">
        <f t="shared" si="326"/>
        <v>596421466262</v>
      </c>
      <c r="F691" s="39" t="str">
        <f t="shared" si="327"/>
        <v>2256683</v>
      </c>
      <c r="G691" s="39" t="str">
        <f t="shared" si="328"/>
        <v>WISE EXPRESS LOGISTICS(PANGZIMOM)</v>
      </c>
      <c r="H691" s="41" t="str">
        <f t="shared" si="329"/>
        <v>배혜영</v>
      </c>
      <c r="I691" s="39" t="str">
        <f t="shared" si="330"/>
        <v>51606</v>
      </c>
      <c r="J691" s="52" t="str">
        <f t="shared" si="331"/>
        <v/>
      </c>
      <c r="K691" s="75">
        <f t="shared" si="332"/>
        <v>1</v>
      </c>
      <c r="L691" s="76">
        <f t="shared" si="333"/>
        <v>1.5</v>
      </c>
      <c r="M691" s="76">
        <f t="shared" si="334"/>
        <v>1E-3</v>
      </c>
      <c r="N691" s="76">
        <f t="shared" si="335"/>
        <v>1.5</v>
      </c>
      <c r="O691" s="42">
        <f t="shared" si="336"/>
        <v>1.5</v>
      </c>
      <c r="P691" s="39" t="str">
        <f t="shared" si="337"/>
        <v>목록(Manifest)</v>
      </c>
      <c r="Q691" s="72">
        <f t="shared" si="338"/>
        <v>55</v>
      </c>
      <c r="R691" s="43" t="str">
        <f t="shared" si="339"/>
        <v>OZ602</v>
      </c>
      <c r="S691" s="82" t="str">
        <f t="shared" si="340"/>
        <v/>
      </c>
      <c r="T691" s="40">
        <f t="shared" si="341"/>
        <v>45907</v>
      </c>
      <c r="U691" s="44">
        <v>2500</v>
      </c>
      <c r="V691" s="44">
        <f t="shared" si="342"/>
        <v>0</v>
      </c>
      <c r="W691" s="77">
        <f t="shared" si="343"/>
        <v>2500</v>
      </c>
      <c r="X691" s="78">
        <f t="shared" si="344"/>
        <v>0</v>
      </c>
      <c r="Y691" s="44" cm="1">
        <f t="array" ref="Y691">_xlfn.IFNA(_xlfn.IFS(AND(Q691&gt;=2000, Q691&lt;3000), 10000, AND(Q691&gt;=3000, Q691&lt;4000), 15000, AND(Q691&gt;=4000, Q691&lt;5000), 20000, AND(Q691&gt;=5000), 25000),0)</f>
        <v>0</v>
      </c>
      <c r="Z691" s="91">
        <f t="shared" si="345"/>
        <v>0</v>
      </c>
      <c r="AA691" s="44">
        <f t="shared" si="346"/>
        <v>0</v>
      </c>
      <c r="AB691" s="44"/>
      <c r="AC691" s="44"/>
      <c r="AD691" s="44"/>
      <c r="AE691" s="44">
        <f>VLOOKUP(O691,정산업데이트!$A$6:$B$12,2,10)</f>
        <v>0</v>
      </c>
      <c r="AF691" s="44"/>
      <c r="AG691" s="79">
        <f t="shared" si="347"/>
        <v>0</v>
      </c>
      <c r="AH691" s="80">
        <f t="shared" si="348"/>
        <v>2500</v>
      </c>
      <c r="AI691" s="93"/>
      <c r="AJ691" s="84" t="s">
        <v>5314</v>
      </c>
      <c r="AK691" s="84" t="s">
        <v>73</v>
      </c>
      <c r="AL691" s="84" t="s">
        <v>5315</v>
      </c>
      <c r="AM691" s="84" t="s">
        <v>5626</v>
      </c>
      <c r="AN691" s="84" t="s">
        <v>5627</v>
      </c>
      <c r="AO691" s="84" t="s">
        <v>5628</v>
      </c>
      <c r="AP691" s="84" t="s">
        <v>5629</v>
      </c>
      <c r="AQ691" s="84" t="s">
        <v>122</v>
      </c>
      <c r="AR691" s="85">
        <v>1</v>
      </c>
      <c r="AS691" s="86">
        <v>1.5</v>
      </c>
      <c r="AT691" s="86">
        <v>1E-3</v>
      </c>
      <c r="AU691" s="86">
        <v>1.5</v>
      </c>
      <c r="AV691" s="84" t="s">
        <v>7</v>
      </c>
      <c r="AW691" s="86">
        <v>55</v>
      </c>
      <c r="AX691" s="84" t="s">
        <v>68</v>
      </c>
      <c r="AY691" s="84" t="s">
        <v>68</v>
      </c>
      <c r="AZ691" s="84" t="s">
        <v>68</v>
      </c>
      <c r="BA691" s="84" t="s">
        <v>68</v>
      </c>
      <c r="BB691" s="84" t="s">
        <v>68</v>
      </c>
      <c r="BC691" s="84" t="s">
        <v>441</v>
      </c>
      <c r="BD691" s="84" t="s">
        <v>442</v>
      </c>
      <c r="BE691" s="84" t="s">
        <v>448</v>
      </c>
      <c r="BF691" s="84" t="s">
        <v>122</v>
      </c>
      <c r="BG691" s="84" t="s">
        <v>69</v>
      </c>
      <c r="BH691" s="92" t="s">
        <v>5630</v>
      </c>
      <c r="BI691" s="84" t="s">
        <v>122</v>
      </c>
      <c r="BJ691" s="84" t="s">
        <v>5631</v>
      </c>
      <c r="BK691" s="84" t="s">
        <v>75</v>
      </c>
      <c r="BL691" s="84" t="s">
        <v>122</v>
      </c>
      <c r="BM691" s="84" t="s">
        <v>442</v>
      </c>
      <c r="BN691" s="84" t="s">
        <v>70</v>
      </c>
      <c r="BO691" s="84" t="s">
        <v>71</v>
      </c>
      <c r="BP691" s="84" t="s">
        <v>122</v>
      </c>
      <c r="BQ691" s="84" t="s">
        <v>163</v>
      </c>
    </row>
    <row r="692" spans="1:69" ht="14.4" x14ac:dyDescent="0.3">
      <c r="A692" s="40" t="str">
        <f t="shared" si="322"/>
        <v>2025-09-07</v>
      </c>
      <c r="B692" s="40" t="str">
        <f t="shared" si="323"/>
        <v>SYD</v>
      </c>
      <c r="C692" s="39" t="str">
        <f t="shared" si="324"/>
        <v>98812563600</v>
      </c>
      <c r="D692" s="41" t="str">
        <f t="shared" si="325"/>
        <v>PKR253232814</v>
      </c>
      <c r="E692" s="41" t="str">
        <f t="shared" si="326"/>
        <v>596421466284</v>
      </c>
      <c r="F692" s="39" t="str">
        <f t="shared" si="327"/>
        <v>2256683</v>
      </c>
      <c r="G692" s="39" t="str">
        <f t="shared" si="328"/>
        <v>WISE EXPRESS LOGISTICS(PANGZIMOM)</v>
      </c>
      <c r="H692" s="41" t="str">
        <f t="shared" si="329"/>
        <v>김지민</v>
      </c>
      <c r="I692" s="39" t="str">
        <f t="shared" si="330"/>
        <v>39461</v>
      </c>
      <c r="J692" s="52" t="str">
        <f t="shared" si="331"/>
        <v/>
      </c>
      <c r="K692" s="75">
        <f t="shared" si="332"/>
        <v>1</v>
      </c>
      <c r="L692" s="76">
        <f t="shared" si="333"/>
        <v>2.5</v>
      </c>
      <c r="M692" s="76">
        <f t="shared" si="334"/>
        <v>1E-3</v>
      </c>
      <c r="N692" s="76">
        <f t="shared" si="335"/>
        <v>2.5</v>
      </c>
      <c r="O692" s="42">
        <f t="shared" si="336"/>
        <v>2.5</v>
      </c>
      <c r="P692" s="39" t="str">
        <f t="shared" si="337"/>
        <v>목록(Manifest)</v>
      </c>
      <c r="Q692" s="72">
        <f t="shared" si="338"/>
        <v>95</v>
      </c>
      <c r="R692" s="43" t="str">
        <f t="shared" si="339"/>
        <v>OZ602</v>
      </c>
      <c r="S692" s="82" t="str">
        <f t="shared" si="340"/>
        <v/>
      </c>
      <c r="T692" s="40">
        <f t="shared" si="341"/>
        <v>45907</v>
      </c>
      <c r="U692" s="44">
        <v>2500</v>
      </c>
      <c r="V692" s="44">
        <f t="shared" si="342"/>
        <v>0</v>
      </c>
      <c r="W692" s="77">
        <f t="shared" si="343"/>
        <v>2500</v>
      </c>
      <c r="X692" s="78">
        <f t="shared" si="344"/>
        <v>0</v>
      </c>
      <c r="Y692" s="44" cm="1">
        <f t="array" ref="Y692">_xlfn.IFNA(_xlfn.IFS(AND(Q692&gt;=2000, Q692&lt;3000), 10000, AND(Q692&gt;=3000, Q692&lt;4000), 15000, AND(Q692&gt;=4000, Q692&lt;5000), 20000, AND(Q692&gt;=5000), 25000),0)</f>
        <v>0</v>
      </c>
      <c r="Z692" s="91">
        <f t="shared" si="345"/>
        <v>0</v>
      </c>
      <c r="AA692" s="44">
        <f t="shared" si="346"/>
        <v>0</v>
      </c>
      <c r="AB692" s="44"/>
      <c r="AC692" s="44"/>
      <c r="AD692" s="44"/>
      <c r="AE692" s="44">
        <f>VLOOKUP(O692,정산업데이트!$A$6:$B$12,2,10)</f>
        <v>0</v>
      </c>
      <c r="AF692" s="44"/>
      <c r="AG692" s="79">
        <f t="shared" si="347"/>
        <v>0</v>
      </c>
      <c r="AH692" s="80">
        <f t="shared" si="348"/>
        <v>2500</v>
      </c>
      <c r="AI692" s="93"/>
      <c r="AJ692" s="84" t="s">
        <v>5314</v>
      </c>
      <c r="AK692" s="84" t="s">
        <v>73</v>
      </c>
      <c r="AL692" s="84" t="s">
        <v>5315</v>
      </c>
      <c r="AM692" s="84" t="s">
        <v>5632</v>
      </c>
      <c r="AN692" s="84" t="s">
        <v>998</v>
      </c>
      <c r="AO692" s="84" t="s">
        <v>5633</v>
      </c>
      <c r="AP692" s="84" t="s">
        <v>5634</v>
      </c>
      <c r="AQ692" s="84" t="s">
        <v>122</v>
      </c>
      <c r="AR692" s="85">
        <v>1</v>
      </c>
      <c r="AS692" s="86">
        <v>2.5</v>
      </c>
      <c r="AT692" s="86">
        <v>1E-3</v>
      </c>
      <c r="AU692" s="86">
        <v>2.5</v>
      </c>
      <c r="AV692" s="84" t="s">
        <v>7</v>
      </c>
      <c r="AW692" s="86">
        <v>95</v>
      </c>
      <c r="AX692" s="84" t="s">
        <v>68</v>
      </c>
      <c r="AY692" s="84" t="s">
        <v>68</v>
      </c>
      <c r="AZ692" s="84" t="s">
        <v>68</v>
      </c>
      <c r="BA692" s="84" t="s">
        <v>68</v>
      </c>
      <c r="BB692" s="84" t="s">
        <v>68</v>
      </c>
      <c r="BC692" s="84" t="s">
        <v>441</v>
      </c>
      <c r="BD692" s="84" t="s">
        <v>442</v>
      </c>
      <c r="BE692" s="84" t="s">
        <v>448</v>
      </c>
      <c r="BF692" s="84" t="s">
        <v>122</v>
      </c>
      <c r="BG692" s="84" t="s">
        <v>69</v>
      </c>
      <c r="BH692" s="92" t="s">
        <v>5635</v>
      </c>
      <c r="BI692" s="84" t="s">
        <v>122</v>
      </c>
      <c r="BJ692" s="84" t="s">
        <v>5636</v>
      </c>
      <c r="BK692" s="84" t="s">
        <v>75</v>
      </c>
      <c r="BL692" s="84" t="s">
        <v>122</v>
      </c>
      <c r="BM692" s="84" t="s">
        <v>442</v>
      </c>
      <c r="BN692" s="84" t="s">
        <v>70</v>
      </c>
      <c r="BO692" s="84" t="s">
        <v>71</v>
      </c>
      <c r="BP692" s="84" t="s">
        <v>122</v>
      </c>
      <c r="BQ692" s="84" t="s">
        <v>163</v>
      </c>
    </row>
    <row r="693" spans="1:69" ht="14.4" x14ac:dyDescent="0.3">
      <c r="A693" s="40" t="str">
        <f t="shared" si="322"/>
        <v>2025-09-07</v>
      </c>
      <c r="B693" s="40" t="str">
        <f t="shared" si="323"/>
        <v>SYD</v>
      </c>
      <c r="C693" s="39" t="str">
        <f t="shared" si="324"/>
        <v>98812563600</v>
      </c>
      <c r="D693" s="41" t="str">
        <f t="shared" si="325"/>
        <v>PKR253232817</v>
      </c>
      <c r="E693" s="41" t="str">
        <f t="shared" si="326"/>
        <v>596421466310</v>
      </c>
      <c r="F693" s="39" t="str">
        <f t="shared" si="327"/>
        <v>2256683</v>
      </c>
      <c r="G693" s="39" t="str">
        <f t="shared" si="328"/>
        <v>WISE EXPRESS LOGISTICS(PANGZIMOM)</v>
      </c>
      <c r="H693" s="41" t="str">
        <f t="shared" si="329"/>
        <v>하선미</v>
      </c>
      <c r="I693" s="39" t="str">
        <f t="shared" si="330"/>
        <v>28495</v>
      </c>
      <c r="J693" s="52" t="str">
        <f t="shared" si="331"/>
        <v/>
      </c>
      <c r="K693" s="75">
        <f t="shared" si="332"/>
        <v>1</v>
      </c>
      <c r="L693" s="76">
        <f t="shared" si="333"/>
        <v>1</v>
      </c>
      <c r="M693" s="76">
        <f t="shared" si="334"/>
        <v>1E-3</v>
      </c>
      <c r="N693" s="76">
        <f t="shared" si="335"/>
        <v>1</v>
      </c>
      <c r="O693" s="42">
        <f t="shared" si="336"/>
        <v>1</v>
      </c>
      <c r="P693" s="39" t="str">
        <f t="shared" si="337"/>
        <v>목록(Manifest)</v>
      </c>
      <c r="Q693" s="72">
        <f t="shared" si="338"/>
        <v>45</v>
      </c>
      <c r="R693" s="43" t="str">
        <f t="shared" si="339"/>
        <v>OZ602</v>
      </c>
      <c r="S693" s="82" t="str">
        <f t="shared" si="340"/>
        <v/>
      </c>
      <c r="T693" s="40">
        <f t="shared" si="341"/>
        <v>45907</v>
      </c>
      <c r="U693" s="44">
        <v>2500</v>
      </c>
      <c r="V693" s="44">
        <f t="shared" si="342"/>
        <v>0</v>
      </c>
      <c r="W693" s="77">
        <f t="shared" si="343"/>
        <v>2500</v>
      </c>
      <c r="X693" s="78">
        <f t="shared" si="344"/>
        <v>0</v>
      </c>
      <c r="Y693" s="44" cm="1">
        <f t="array" ref="Y693">_xlfn.IFNA(_xlfn.IFS(AND(Q693&gt;=2000, Q693&lt;3000), 10000, AND(Q693&gt;=3000, Q693&lt;4000), 15000, AND(Q693&gt;=4000, Q693&lt;5000), 20000, AND(Q693&gt;=5000), 25000),0)</f>
        <v>0</v>
      </c>
      <c r="Z693" s="91">
        <f t="shared" si="345"/>
        <v>0</v>
      </c>
      <c r="AA693" s="44">
        <f t="shared" si="346"/>
        <v>0</v>
      </c>
      <c r="AB693" s="44"/>
      <c r="AC693" s="44"/>
      <c r="AD693" s="44"/>
      <c r="AE693" s="44">
        <f>VLOOKUP(O693,정산업데이트!$A$6:$B$12,2,10)</f>
        <v>0</v>
      </c>
      <c r="AF693" s="44"/>
      <c r="AG693" s="79">
        <f t="shared" si="347"/>
        <v>0</v>
      </c>
      <c r="AH693" s="80">
        <f t="shared" si="348"/>
        <v>2500</v>
      </c>
      <c r="AI693" s="93"/>
      <c r="AJ693" s="84" t="s">
        <v>5314</v>
      </c>
      <c r="AK693" s="84" t="s">
        <v>73</v>
      </c>
      <c r="AL693" s="84" t="s">
        <v>5315</v>
      </c>
      <c r="AM693" s="84" t="s">
        <v>5637</v>
      </c>
      <c r="AN693" s="84" t="s">
        <v>5638</v>
      </c>
      <c r="AO693" s="84" t="s">
        <v>5639</v>
      </c>
      <c r="AP693" s="84" t="s">
        <v>5640</v>
      </c>
      <c r="AQ693" s="84" t="s">
        <v>122</v>
      </c>
      <c r="AR693" s="85">
        <v>1</v>
      </c>
      <c r="AS693" s="86">
        <v>1</v>
      </c>
      <c r="AT693" s="86">
        <v>1E-3</v>
      </c>
      <c r="AU693" s="86">
        <v>1</v>
      </c>
      <c r="AV693" s="84" t="s">
        <v>7</v>
      </c>
      <c r="AW693" s="86">
        <v>45</v>
      </c>
      <c r="AX693" s="84" t="s">
        <v>68</v>
      </c>
      <c r="AY693" s="84" t="s">
        <v>68</v>
      </c>
      <c r="AZ693" s="84" t="s">
        <v>68</v>
      </c>
      <c r="BA693" s="84" t="s">
        <v>68</v>
      </c>
      <c r="BB693" s="84" t="s">
        <v>68</v>
      </c>
      <c r="BC693" s="84" t="s">
        <v>441</v>
      </c>
      <c r="BD693" s="84" t="s">
        <v>442</v>
      </c>
      <c r="BE693" s="84" t="s">
        <v>448</v>
      </c>
      <c r="BF693" s="84" t="s">
        <v>122</v>
      </c>
      <c r="BG693" s="84" t="s">
        <v>69</v>
      </c>
      <c r="BH693" s="92" t="s">
        <v>5641</v>
      </c>
      <c r="BI693" s="84" t="s">
        <v>122</v>
      </c>
      <c r="BJ693" s="84" t="s">
        <v>5642</v>
      </c>
      <c r="BK693" s="84" t="s">
        <v>75</v>
      </c>
      <c r="BL693" s="84" t="s">
        <v>122</v>
      </c>
      <c r="BM693" s="84" t="s">
        <v>442</v>
      </c>
      <c r="BN693" s="84" t="s">
        <v>70</v>
      </c>
      <c r="BO693" s="84" t="s">
        <v>71</v>
      </c>
      <c r="BP693" s="84" t="s">
        <v>122</v>
      </c>
      <c r="BQ693" s="84" t="s">
        <v>163</v>
      </c>
    </row>
    <row r="694" spans="1:69" ht="14.4" customHeight="1" x14ac:dyDescent="0.3">
      <c r="A694" s="40" t="str">
        <f t="shared" si="322"/>
        <v>2025-09-07</v>
      </c>
      <c r="B694" s="40" t="str">
        <f t="shared" si="323"/>
        <v>SYD</v>
      </c>
      <c r="C694" s="39" t="str">
        <f t="shared" si="324"/>
        <v>98812563600</v>
      </c>
      <c r="D694" s="41" t="str">
        <f t="shared" si="325"/>
        <v>PKR253232818</v>
      </c>
      <c r="E694" s="41" t="str">
        <f t="shared" si="326"/>
        <v>596421466321</v>
      </c>
      <c r="F694" s="39" t="str">
        <f t="shared" si="327"/>
        <v>2256683</v>
      </c>
      <c r="G694" s="39" t="str">
        <f t="shared" si="328"/>
        <v>WISE EXPRESS LOGISTICS(PANGZIMOM)</v>
      </c>
      <c r="H694" s="41" t="str">
        <f t="shared" si="329"/>
        <v>백연미</v>
      </c>
      <c r="I694" s="39" t="str">
        <f t="shared" si="330"/>
        <v>47593</v>
      </c>
      <c r="J694" s="52" t="str">
        <f t="shared" si="331"/>
        <v/>
      </c>
      <c r="K694" s="75">
        <f t="shared" si="332"/>
        <v>1</v>
      </c>
      <c r="L694" s="76">
        <f t="shared" si="333"/>
        <v>1</v>
      </c>
      <c r="M694" s="76">
        <f t="shared" si="334"/>
        <v>1E-3</v>
      </c>
      <c r="N694" s="76">
        <f t="shared" si="335"/>
        <v>1</v>
      </c>
      <c r="O694" s="42">
        <f t="shared" si="336"/>
        <v>1</v>
      </c>
      <c r="P694" s="39" t="str">
        <f t="shared" si="337"/>
        <v>목록(Manifest)</v>
      </c>
      <c r="Q694" s="72">
        <f t="shared" si="338"/>
        <v>45</v>
      </c>
      <c r="R694" s="43" t="str">
        <f t="shared" si="339"/>
        <v>OZ602</v>
      </c>
      <c r="S694" s="82" t="str">
        <f t="shared" si="340"/>
        <v/>
      </c>
      <c r="T694" s="40">
        <f t="shared" si="341"/>
        <v>45907</v>
      </c>
      <c r="U694" s="44">
        <v>2500</v>
      </c>
      <c r="V694" s="44">
        <f t="shared" si="342"/>
        <v>0</v>
      </c>
      <c r="W694" s="77">
        <f t="shared" si="343"/>
        <v>2500</v>
      </c>
      <c r="X694" s="78">
        <f t="shared" si="344"/>
        <v>0</v>
      </c>
      <c r="Y694" s="44" cm="1">
        <f t="array" ref="Y694">_xlfn.IFNA(_xlfn.IFS(AND(Q694&gt;=2000, Q694&lt;3000), 10000, AND(Q694&gt;=3000, Q694&lt;4000), 15000, AND(Q694&gt;=4000, Q694&lt;5000), 20000, AND(Q694&gt;=5000), 25000),0)</f>
        <v>0</v>
      </c>
      <c r="Z694" s="91">
        <f t="shared" si="345"/>
        <v>0</v>
      </c>
      <c r="AA694" s="44">
        <f t="shared" si="346"/>
        <v>0</v>
      </c>
      <c r="AB694" s="44"/>
      <c r="AC694" s="44"/>
      <c r="AD694" s="44"/>
      <c r="AE694" s="44">
        <f>VLOOKUP(O694,정산업데이트!$A$6:$B$12,2,10)</f>
        <v>0</v>
      </c>
      <c r="AF694" s="44"/>
      <c r="AG694" s="79">
        <f t="shared" si="347"/>
        <v>0</v>
      </c>
      <c r="AH694" s="80">
        <f t="shared" si="348"/>
        <v>2500</v>
      </c>
      <c r="AJ694" s="84" t="s">
        <v>5314</v>
      </c>
      <c r="AK694" s="84" t="s">
        <v>73</v>
      </c>
      <c r="AL694" s="84" t="s">
        <v>5315</v>
      </c>
      <c r="AM694" s="84" t="s">
        <v>5643</v>
      </c>
      <c r="AN694" s="84" t="s">
        <v>5644</v>
      </c>
      <c r="AO694" s="84" t="s">
        <v>5645</v>
      </c>
      <c r="AP694" s="84" t="s">
        <v>5646</v>
      </c>
      <c r="AQ694" s="84" t="s">
        <v>122</v>
      </c>
      <c r="AR694" s="85">
        <v>1</v>
      </c>
      <c r="AS694" s="86">
        <v>1</v>
      </c>
      <c r="AT694" s="86">
        <v>1E-3</v>
      </c>
      <c r="AU694" s="86">
        <v>1</v>
      </c>
      <c r="AV694" s="84" t="s">
        <v>7</v>
      </c>
      <c r="AW694" s="86">
        <v>45</v>
      </c>
      <c r="AX694" s="84" t="s">
        <v>68</v>
      </c>
      <c r="AY694" s="84" t="s">
        <v>68</v>
      </c>
      <c r="AZ694" s="84" t="s">
        <v>68</v>
      </c>
      <c r="BA694" s="84" t="s">
        <v>68</v>
      </c>
      <c r="BB694" s="84" t="s">
        <v>68</v>
      </c>
      <c r="BC694" s="84" t="s">
        <v>441</v>
      </c>
      <c r="BD694" s="84" t="s">
        <v>442</v>
      </c>
      <c r="BE694" s="84" t="s">
        <v>448</v>
      </c>
      <c r="BF694" s="84" t="s">
        <v>122</v>
      </c>
      <c r="BG694" s="84" t="s">
        <v>69</v>
      </c>
      <c r="BH694" s="92" t="s">
        <v>5647</v>
      </c>
      <c r="BI694" s="84" t="s">
        <v>122</v>
      </c>
      <c r="BJ694" s="84" t="s">
        <v>5648</v>
      </c>
      <c r="BK694" s="84" t="s">
        <v>75</v>
      </c>
      <c r="BL694" s="84" t="s">
        <v>122</v>
      </c>
      <c r="BM694" s="84" t="s">
        <v>442</v>
      </c>
      <c r="BN694" s="84" t="s">
        <v>70</v>
      </c>
      <c r="BO694" s="84" t="s">
        <v>71</v>
      </c>
      <c r="BP694" s="84" t="s">
        <v>122</v>
      </c>
      <c r="BQ694" s="84" t="s">
        <v>163</v>
      </c>
    </row>
    <row r="695" spans="1:69" ht="14.4" x14ac:dyDescent="0.3">
      <c r="A695" s="40" t="str">
        <f t="shared" si="322"/>
        <v>2025-09-07</v>
      </c>
      <c r="B695" s="40" t="str">
        <f t="shared" si="323"/>
        <v>SYD</v>
      </c>
      <c r="C695" s="39" t="str">
        <f t="shared" si="324"/>
        <v>98812563600</v>
      </c>
      <c r="D695" s="41" t="str">
        <f t="shared" si="325"/>
        <v>PKR253232819</v>
      </c>
      <c r="E695" s="41" t="str">
        <f t="shared" si="326"/>
        <v>596421466332</v>
      </c>
      <c r="F695" s="39" t="str">
        <f t="shared" si="327"/>
        <v>2256683</v>
      </c>
      <c r="G695" s="39" t="str">
        <f t="shared" si="328"/>
        <v>WISE EXPRESS LOGISTICS(PANGZIMOM)</v>
      </c>
      <c r="H695" s="41" t="str">
        <f t="shared" si="329"/>
        <v>최은희</v>
      </c>
      <c r="I695" s="39" t="str">
        <f t="shared" si="330"/>
        <v>18445</v>
      </c>
      <c r="J695" s="52" t="str">
        <f t="shared" si="331"/>
        <v/>
      </c>
      <c r="K695" s="75">
        <f t="shared" si="332"/>
        <v>1</v>
      </c>
      <c r="L695" s="76">
        <f t="shared" si="333"/>
        <v>1.5</v>
      </c>
      <c r="M695" s="76">
        <f t="shared" si="334"/>
        <v>1E-3</v>
      </c>
      <c r="N695" s="76">
        <f t="shared" si="335"/>
        <v>1.5</v>
      </c>
      <c r="O695" s="42">
        <f t="shared" si="336"/>
        <v>1.5</v>
      </c>
      <c r="P695" s="39" t="str">
        <f t="shared" si="337"/>
        <v>목록(Manifest)</v>
      </c>
      <c r="Q695" s="72">
        <f t="shared" si="338"/>
        <v>55</v>
      </c>
      <c r="R695" s="43" t="str">
        <f t="shared" si="339"/>
        <v>OZ602</v>
      </c>
      <c r="S695" s="82" t="str">
        <f t="shared" si="340"/>
        <v/>
      </c>
      <c r="T695" s="40">
        <f t="shared" si="341"/>
        <v>45907</v>
      </c>
      <c r="U695" s="44">
        <v>2500</v>
      </c>
      <c r="V695" s="44">
        <f t="shared" si="342"/>
        <v>0</v>
      </c>
      <c r="W695" s="77">
        <f t="shared" si="343"/>
        <v>2500</v>
      </c>
      <c r="X695" s="78">
        <f t="shared" si="344"/>
        <v>0</v>
      </c>
      <c r="Y695" s="44" cm="1">
        <f t="array" ref="Y695">_xlfn.IFNA(_xlfn.IFS(AND(Q695&gt;=2000, Q695&lt;3000), 10000, AND(Q695&gt;=3000, Q695&lt;4000), 15000, AND(Q695&gt;=4000, Q695&lt;5000), 20000, AND(Q695&gt;=5000), 25000),0)</f>
        <v>0</v>
      </c>
      <c r="Z695" s="91">
        <f t="shared" si="345"/>
        <v>0</v>
      </c>
      <c r="AA695" s="44">
        <f t="shared" si="346"/>
        <v>0</v>
      </c>
      <c r="AB695" s="44"/>
      <c r="AC695" s="44"/>
      <c r="AD695" s="44"/>
      <c r="AE695" s="44">
        <f>VLOOKUP(O695,정산업데이트!$A$6:$B$12,2,10)</f>
        <v>0</v>
      </c>
      <c r="AF695" s="44"/>
      <c r="AG695" s="79">
        <f t="shared" si="347"/>
        <v>0</v>
      </c>
      <c r="AH695" s="80">
        <f t="shared" si="348"/>
        <v>2500</v>
      </c>
      <c r="AI695" s="93"/>
      <c r="AJ695" s="84" t="s">
        <v>5314</v>
      </c>
      <c r="AK695" s="84" t="s">
        <v>73</v>
      </c>
      <c r="AL695" s="84" t="s">
        <v>5315</v>
      </c>
      <c r="AM695" s="84" t="s">
        <v>5649</v>
      </c>
      <c r="AN695" s="84" t="s">
        <v>435</v>
      </c>
      <c r="AO695" s="84" t="s">
        <v>5650</v>
      </c>
      <c r="AP695" s="84" t="s">
        <v>1967</v>
      </c>
      <c r="AQ695" s="84" t="s">
        <v>122</v>
      </c>
      <c r="AR695" s="85">
        <v>1</v>
      </c>
      <c r="AS695" s="86">
        <v>1.5</v>
      </c>
      <c r="AT695" s="86">
        <v>1E-3</v>
      </c>
      <c r="AU695" s="86">
        <v>1.5</v>
      </c>
      <c r="AV695" s="84" t="s">
        <v>7</v>
      </c>
      <c r="AW695" s="86">
        <v>55</v>
      </c>
      <c r="AX695" s="84" t="s">
        <v>68</v>
      </c>
      <c r="AY695" s="84" t="s">
        <v>68</v>
      </c>
      <c r="AZ695" s="84" t="s">
        <v>68</v>
      </c>
      <c r="BA695" s="84" t="s">
        <v>68</v>
      </c>
      <c r="BB695" s="84" t="s">
        <v>68</v>
      </c>
      <c r="BC695" s="84" t="s">
        <v>441</v>
      </c>
      <c r="BD695" s="84" t="s">
        <v>442</v>
      </c>
      <c r="BE695" s="84" t="s">
        <v>446</v>
      </c>
      <c r="BF695" s="84" t="s">
        <v>122</v>
      </c>
      <c r="BG695" s="84" t="s">
        <v>69</v>
      </c>
      <c r="BH695" s="92" t="s">
        <v>5651</v>
      </c>
      <c r="BI695" s="84" t="s">
        <v>122</v>
      </c>
      <c r="BJ695" s="84" t="s">
        <v>5652</v>
      </c>
      <c r="BK695" s="84" t="s">
        <v>75</v>
      </c>
      <c r="BL695" s="84" t="s">
        <v>122</v>
      </c>
      <c r="BM695" s="84" t="s">
        <v>442</v>
      </c>
      <c r="BN695" s="84" t="s">
        <v>70</v>
      </c>
      <c r="BO695" s="84" t="s">
        <v>71</v>
      </c>
      <c r="BP695" s="84" t="s">
        <v>122</v>
      </c>
      <c r="BQ695" s="84" t="s">
        <v>163</v>
      </c>
    </row>
    <row r="696" spans="1:69" ht="14.4" x14ac:dyDescent="0.3">
      <c r="A696" s="40" t="str">
        <f t="shared" si="322"/>
        <v>2025-09-07</v>
      </c>
      <c r="B696" s="40" t="str">
        <f t="shared" si="323"/>
        <v>SYD</v>
      </c>
      <c r="C696" s="39" t="str">
        <f t="shared" si="324"/>
        <v>98812563600</v>
      </c>
      <c r="D696" s="41" t="str">
        <f t="shared" si="325"/>
        <v>PKR253232820</v>
      </c>
      <c r="E696" s="41" t="str">
        <f t="shared" si="326"/>
        <v>596421466343</v>
      </c>
      <c r="F696" s="39" t="str">
        <f t="shared" si="327"/>
        <v>2256683</v>
      </c>
      <c r="G696" s="39" t="str">
        <f t="shared" si="328"/>
        <v>WISE EXPRESS LOGISTICS(PANGZIMOM)</v>
      </c>
      <c r="H696" s="41" t="str">
        <f t="shared" si="329"/>
        <v>최주영</v>
      </c>
      <c r="I696" s="39" t="str">
        <f t="shared" si="330"/>
        <v>62008</v>
      </c>
      <c r="J696" s="52" t="str">
        <f t="shared" si="331"/>
        <v/>
      </c>
      <c r="K696" s="75">
        <f t="shared" si="332"/>
        <v>1</v>
      </c>
      <c r="L696" s="76">
        <f t="shared" si="333"/>
        <v>1</v>
      </c>
      <c r="M696" s="76">
        <f t="shared" si="334"/>
        <v>1E-3</v>
      </c>
      <c r="N696" s="76">
        <f t="shared" si="335"/>
        <v>1</v>
      </c>
      <c r="O696" s="42">
        <f t="shared" si="336"/>
        <v>1</v>
      </c>
      <c r="P696" s="39" t="str">
        <f t="shared" si="337"/>
        <v>목록(Manifest)</v>
      </c>
      <c r="Q696" s="72">
        <f t="shared" si="338"/>
        <v>45</v>
      </c>
      <c r="R696" s="43" t="str">
        <f t="shared" si="339"/>
        <v>OZ602</v>
      </c>
      <c r="S696" s="82" t="str">
        <f t="shared" si="340"/>
        <v/>
      </c>
      <c r="T696" s="40">
        <f t="shared" si="341"/>
        <v>45907</v>
      </c>
      <c r="U696" s="44">
        <v>2500</v>
      </c>
      <c r="V696" s="44">
        <f t="shared" si="342"/>
        <v>0</v>
      </c>
      <c r="W696" s="77">
        <f t="shared" si="343"/>
        <v>2500</v>
      </c>
      <c r="X696" s="78">
        <f t="shared" si="344"/>
        <v>0</v>
      </c>
      <c r="Y696" s="44" cm="1">
        <f t="array" ref="Y696">_xlfn.IFNA(_xlfn.IFS(AND(Q696&gt;=2000, Q696&lt;3000), 10000, AND(Q696&gt;=3000, Q696&lt;4000), 15000, AND(Q696&gt;=4000, Q696&lt;5000), 20000, AND(Q696&gt;=5000), 25000),0)</f>
        <v>0</v>
      </c>
      <c r="Z696" s="91">
        <f t="shared" si="345"/>
        <v>0</v>
      </c>
      <c r="AA696" s="44">
        <f t="shared" si="346"/>
        <v>0</v>
      </c>
      <c r="AB696" s="44"/>
      <c r="AC696" s="44"/>
      <c r="AD696" s="44"/>
      <c r="AE696" s="44">
        <f>VLOOKUP(O696,정산업데이트!$A$6:$B$12,2,10)</f>
        <v>0</v>
      </c>
      <c r="AF696" s="44"/>
      <c r="AG696" s="79">
        <f t="shared" si="347"/>
        <v>0</v>
      </c>
      <c r="AH696" s="80">
        <f t="shared" si="348"/>
        <v>2500</v>
      </c>
      <c r="AI696" s="93"/>
      <c r="AJ696" s="84" t="s">
        <v>5314</v>
      </c>
      <c r="AK696" s="84" t="s">
        <v>73</v>
      </c>
      <c r="AL696" s="84" t="s">
        <v>5315</v>
      </c>
      <c r="AM696" s="84" t="s">
        <v>5653</v>
      </c>
      <c r="AN696" s="84" t="s">
        <v>5654</v>
      </c>
      <c r="AO696" s="84" t="s">
        <v>5655</v>
      </c>
      <c r="AP696" s="84" t="s">
        <v>5656</v>
      </c>
      <c r="AQ696" s="84" t="s">
        <v>122</v>
      </c>
      <c r="AR696" s="85">
        <v>1</v>
      </c>
      <c r="AS696" s="86">
        <v>1</v>
      </c>
      <c r="AT696" s="86">
        <v>1E-3</v>
      </c>
      <c r="AU696" s="86">
        <v>1</v>
      </c>
      <c r="AV696" s="84" t="s">
        <v>7</v>
      </c>
      <c r="AW696" s="86">
        <v>45</v>
      </c>
      <c r="AX696" s="84" t="s">
        <v>68</v>
      </c>
      <c r="AY696" s="84" t="s">
        <v>68</v>
      </c>
      <c r="AZ696" s="84" t="s">
        <v>68</v>
      </c>
      <c r="BA696" s="84" t="s">
        <v>68</v>
      </c>
      <c r="BB696" s="84" t="s">
        <v>122</v>
      </c>
      <c r="BC696" s="84" t="s">
        <v>441</v>
      </c>
      <c r="BD696" s="84" t="s">
        <v>442</v>
      </c>
      <c r="BE696" s="84" t="s">
        <v>446</v>
      </c>
      <c r="BF696" s="84" t="s">
        <v>122</v>
      </c>
      <c r="BG696" s="84" t="s">
        <v>69</v>
      </c>
      <c r="BH696" s="92" t="s">
        <v>5657</v>
      </c>
      <c r="BI696" s="84" t="s">
        <v>122</v>
      </c>
      <c r="BJ696" s="84" t="s">
        <v>5658</v>
      </c>
      <c r="BK696" s="84" t="s">
        <v>75</v>
      </c>
      <c r="BL696" s="84" t="s">
        <v>122</v>
      </c>
      <c r="BM696" s="84" t="s">
        <v>442</v>
      </c>
      <c r="BN696" s="84" t="s">
        <v>70</v>
      </c>
      <c r="BO696" s="84" t="s">
        <v>71</v>
      </c>
      <c r="BP696" s="84" t="s">
        <v>122</v>
      </c>
      <c r="BQ696" s="84" t="s">
        <v>163</v>
      </c>
    </row>
    <row r="697" spans="1:69" ht="14.4" x14ac:dyDescent="0.3">
      <c r="A697" s="40" t="str">
        <f t="shared" si="322"/>
        <v>2025-09-07</v>
      </c>
      <c r="B697" s="40" t="str">
        <f t="shared" si="323"/>
        <v>SYD</v>
      </c>
      <c r="C697" s="39" t="str">
        <f t="shared" si="324"/>
        <v>98812563600</v>
      </c>
      <c r="D697" s="41" t="str">
        <f t="shared" si="325"/>
        <v>PKR253232821</v>
      </c>
      <c r="E697" s="41" t="str">
        <f t="shared" si="326"/>
        <v>596421466354</v>
      </c>
      <c r="F697" s="39" t="str">
        <f t="shared" si="327"/>
        <v>2256683</v>
      </c>
      <c r="G697" s="39" t="str">
        <f t="shared" si="328"/>
        <v>WISE EXPRESS LOGISTICS(PANGZIMOM)</v>
      </c>
      <c r="H697" s="41" t="str">
        <f t="shared" si="329"/>
        <v>차미선</v>
      </c>
      <c r="I697" s="39" t="str">
        <f t="shared" si="330"/>
        <v>59023</v>
      </c>
      <c r="J697" s="52" t="str">
        <f t="shared" si="331"/>
        <v/>
      </c>
      <c r="K697" s="75">
        <f t="shared" si="332"/>
        <v>1</v>
      </c>
      <c r="L697" s="76">
        <f t="shared" si="333"/>
        <v>1</v>
      </c>
      <c r="M697" s="76">
        <f t="shared" si="334"/>
        <v>1E-3</v>
      </c>
      <c r="N697" s="76">
        <f t="shared" si="335"/>
        <v>1</v>
      </c>
      <c r="O697" s="42">
        <f t="shared" si="336"/>
        <v>1</v>
      </c>
      <c r="P697" s="39" t="str">
        <f t="shared" si="337"/>
        <v>목록(Manifest)</v>
      </c>
      <c r="Q697" s="72">
        <f t="shared" si="338"/>
        <v>45</v>
      </c>
      <c r="R697" s="43" t="str">
        <f t="shared" si="339"/>
        <v>OZ602</v>
      </c>
      <c r="S697" s="82" t="str">
        <f t="shared" si="340"/>
        <v/>
      </c>
      <c r="T697" s="40">
        <f t="shared" si="341"/>
        <v>45907</v>
      </c>
      <c r="U697" s="44">
        <v>2500</v>
      </c>
      <c r="V697" s="44">
        <f t="shared" si="342"/>
        <v>0</v>
      </c>
      <c r="W697" s="77">
        <f t="shared" si="343"/>
        <v>2500</v>
      </c>
      <c r="X697" s="78">
        <f t="shared" si="344"/>
        <v>0</v>
      </c>
      <c r="Y697" s="44" cm="1">
        <f t="array" ref="Y697">_xlfn.IFNA(_xlfn.IFS(AND(Q697&gt;=2000, Q697&lt;3000), 10000, AND(Q697&gt;=3000, Q697&lt;4000), 15000, AND(Q697&gt;=4000, Q697&lt;5000), 20000, AND(Q697&gt;=5000), 25000),0)</f>
        <v>0</v>
      </c>
      <c r="Z697" s="91">
        <f t="shared" si="345"/>
        <v>0</v>
      </c>
      <c r="AA697" s="44">
        <f t="shared" si="346"/>
        <v>0</v>
      </c>
      <c r="AB697" s="44"/>
      <c r="AC697" s="44"/>
      <c r="AD697" s="44"/>
      <c r="AE697" s="44">
        <f>VLOOKUP(O697,정산업데이트!$A$6:$B$12,2,10)</f>
        <v>0</v>
      </c>
      <c r="AF697" s="44"/>
      <c r="AG697" s="79">
        <f t="shared" si="347"/>
        <v>0</v>
      </c>
      <c r="AH697" s="80">
        <f t="shared" si="348"/>
        <v>2500</v>
      </c>
      <c r="AI697" s="93"/>
      <c r="AJ697" s="84" t="s">
        <v>5314</v>
      </c>
      <c r="AK697" s="84" t="s">
        <v>73</v>
      </c>
      <c r="AL697" s="84" t="s">
        <v>5315</v>
      </c>
      <c r="AM697" s="84" t="s">
        <v>5659</v>
      </c>
      <c r="AN697" s="84" t="s">
        <v>5660</v>
      </c>
      <c r="AO697" s="84" t="s">
        <v>5661</v>
      </c>
      <c r="AP697" s="84" t="s">
        <v>5662</v>
      </c>
      <c r="AQ697" s="84" t="s">
        <v>122</v>
      </c>
      <c r="AR697" s="85">
        <v>1</v>
      </c>
      <c r="AS697" s="86">
        <v>1</v>
      </c>
      <c r="AT697" s="86">
        <v>1E-3</v>
      </c>
      <c r="AU697" s="86">
        <v>1</v>
      </c>
      <c r="AV697" s="84" t="s">
        <v>7</v>
      </c>
      <c r="AW697" s="86">
        <v>45</v>
      </c>
      <c r="AX697" s="84" t="s">
        <v>68</v>
      </c>
      <c r="AY697" s="84" t="s">
        <v>68</v>
      </c>
      <c r="AZ697" s="84" t="s">
        <v>68</v>
      </c>
      <c r="BA697" s="84" t="s">
        <v>68</v>
      </c>
      <c r="BB697" s="84" t="s">
        <v>68</v>
      </c>
      <c r="BC697" s="84" t="s">
        <v>441</v>
      </c>
      <c r="BD697" s="84" t="s">
        <v>442</v>
      </c>
      <c r="BE697" s="84" t="s">
        <v>446</v>
      </c>
      <c r="BF697" s="84" t="s">
        <v>122</v>
      </c>
      <c r="BG697" s="84" t="s">
        <v>69</v>
      </c>
      <c r="BH697" s="92" t="s">
        <v>5663</v>
      </c>
      <c r="BI697" s="84" t="s">
        <v>122</v>
      </c>
      <c r="BJ697" s="84" t="s">
        <v>5664</v>
      </c>
      <c r="BK697" s="84" t="s">
        <v>75</v>
      </c>
      <c r="BL697" s="84" t="s">
        <v>122</v>
      </c>
      <c r="BM697" s="84" t="s">
        <v>442</v>
      </c>
      <c r="BN697" s="84" t="s">
        <v>70</v>
      </c>
      <c r="BO697" s="84" t="s">
        <v>71</v>
      </c>
      <c r="BP697" s="84" t="s">
        <v>122</v>
      </c>
      <c r="BQ697" s="84" t="s">
        <v>163</v>
      </c>
    </row>
    <row r="698" spans="1:69" ht="14.4" x14ac:dyDescent="0.3">
      <c r="A698" s="40" t="str">
        <f t="shared" si="322"/>
        <v>2025-09-07</v>
      </c>
      <c r="B698" s="40" t="str">
        <f t="shared" si="323"/>
        <v>SYD</v>
      </c>
      <c r="C698" s="39" t="str">
        <f t="shared" si="324"/>
        <v>98812563600</v>
      </c>
      <c r="D698" s="41" t="str">
        <f t="shared" si="325"/>
        <v>PKR253232822</v>
      </c>
      <c r="E698" s="41" t="str">
        <f t="shared" si="326"/>
        <v>596421466365</v>
      </c>
      <c r="F698" s="39" t="str">
        <f t="shared" si="327"/>
        <v>2256683</v>
      </c>
      <c r="G698" s="39" t="str">
        <f t="shared" si="328"/>
        <v>WISE EXPRESS LOGISTICS(PANGZIMOM)</v>
      </c>
      <c r="H698" s="41" t="str">
        <f t="shared" si="329"/>
        <v>김민영</v>
      </c>
      <c r="I698" s="39" t="str">
        <f t="shared" si="330"/>
        <v>47553</v>
      </c>
      <c r="J698" s="52" t="str">
        <f t="shared" si="331"/>
        <v/>
      </c>
      <c r="K698" s="75">
        <f t="shared" si="332"/>
        <v>1</v>
      </c>
      <c r="L698" s="76">
        <f t="shared" si="333"/>
        <v>1</v>
      </c>
      <c r="M698" s="76">
        <f t="shared" si="334"/>
        <v>1E-3</v>
      </c>
      <c r="N698" s="76">
        <f t="shared" si="335"/>
        <v>1</v>
      </c>
      <c r="O698" s="42">
        <f t="shared" si="336"/>
        <v>1</v>
      </c>
      <c r="P698" s="39" t="str">
        <f t="shared" si="337"/>
        <v>목록(Manifest)</v>
      </c>
      <c r="Q698" s="72">
        <f t="shared" si="338"/>
        <v>45</v>
      </c>
      <c r="R698" s="43" t="str">
        <f t="shared" si="339"/>
        <v>OZ602</v>
      </c>
      <c r="S698" s="82" t="str">
        <f t="shared" si="340"/>
        <v/>
      </c>
      <c r="T698" s="40">
        <f t="shared" si="341"/>
        <v>45907</v>
      </c>
      <c r="U698" s="44">
        <v>2500</v>
      </c>
      <c r="V698" s="44">
        <f t="shared" si="342"/>
        <v>0</v>
      </c>
      <c r="W698" s="77">
        <f t="shared" si="343"/>
        <v>2500</v>
      </c>
      <c r="X698" s="78">
        <f t="shared" si="344"/>
        <v>0</v>
      </c>
      <c r="Y698" s="44" cm="1">
        <f t="array" ref="Y698">_xlfn.IFNA(_xlfn.IFS(AND(Q698&gt;=2000, Q698&lt;3000), 10000, AND(Q698&gt;=3000, Q698&lt;4000), 15000, AND(Q698&gt;=4000, Q698&lt;5000), 20000, AND(Q698&gt;=5000), 25000),0)</f>
        <v>0</v>
      </c>
      <c r="Z698" s="91">
        <f t="shared" si="345"/>
        <v>0</v>
      </c>
      <c r="AA698" s="44">
        <f t="shared" si="346"/>
        <v>0</v>
      </c>
      <c r="AB698" s="44"/>
      <c r="AC698" s="44"/>
      <c r="AD698" s="44"/>
      <c r="AE698" s="44">
        <f>VLOOKUP(O698,정산업데이트!$A$6:$B$12,2,10)</f>
        <v>0</v>
      </c>
      <c r="AF698" s="44"/>
      <c r="AG698" s="79">
        <f t="shared" si="347"/>
        <v>0</v>
      </c>
      <c r="AH698" s="80">
        <f t="shared" si="348"/>
        <v>2500</v>
      </c>
      <c r="AI698" s="93"/>
      <c r="AJ698" s="84" t="s">
        <v>5314</v>
      </c>
      <c r="AK698" s="84" t="s">
        <v>73</v>
      </c>
      <c r="AL698" s="84" t="s">
        <v>5315</v>
      </c>
      <c r="AM698" s="84" t="s">
        <v>5665</v>
      </c>
      <c r="AN698" s="84" t="s">
        <v>624</v>
      </c>
      <c r="AO698" s="84" t="s">
        <v>5666</v>
      </c>
      <c r="AP698" s="84" t="s">
        <v>5667</v>
      </c>
      <c r="AQ698" s="84" t="s">
        <v>122</v>
      </c>
      <c r="AR698" s="85">
        <v>1</v>
      </c>
      <c r="AS698" s="86">
        <v>1</v>
      </c>
      <c r="AT698" s="86">
        <v>1E-3</v>
      </c>
      <c r="AU698" s="86">
        <v>1</v>
      </c>
      <c r="AV698" s="84" t="s">
        <v>7</v>
      </c>
      <c r="AW698" s="86">
        <v>45</v>
      </c>
      <c r="AX698" s="84" t="s">
        <v>68</v>
      </c>
      <c r="AY698" s="84" t="s">
        <v>68</v>
      </c>
      <c r="AZ698" s="84" t="s">
        <v>68</v>
      </c>
      <c r="BA698" s="84" t="s">
        <v>68</v>
      </c>
      <c r="BB698" s="84" t="s">
        <v>68</v>
      </c>
      <c r="BC698" s="84" t="s">
        <v>441</v>
      </c>
      <c r="BD698" s="84" t="s">
        <v>442</v>
      </c>
      <c r="BE698" s="84" t="s">
        <v>446</v>
      </c>
      <c r="BF698" s="84" t="s">
        <v>122</v>
      </c>
      <c r="BG698" s="84" t="s">
        <v>69</v>
      </c>
      <c r="BH698" s="92" t="s">
        <v>5668</v>
      </c>
      <c r="BI698" s="84" t="s">
        <v>122</v>
      </c>
      <c r="BJ698" s="84" t="s">
        <v>5669</v>
      </c>
      <c r="BK698" s="84" t="s">
        <v>75</v>
      </c>
      <c r="BL698" s="84" t="s">
        <v>122</v>
      </c>
      <c r="BM698" s="84" t="s">
        <v>442</v>
      </c>
      <c r="BN698" s="84" t="s">
        <v>70</v>
      </c>
      <c r="BO698" s="84" t="s">
        <v>71</v>
      </c>
      <c r="BP698" s="84" t="s">
        <v>122</v>
      </c>
      <c r="BQ698" s="84" t="s">
        <v>163</v>
      </c>
    </row>
    <row r="699" spans="1:69" ht="14.4" x14ac:dyDescent="0.3">
      <c r="A699" s="40" t="str">
        <f t="shared" si="322"/>
        <v>2025-09-07</v>
      </c>
      <c r="B699" s="40" t="str">
        <f t="shared" si="323"/>
        <v>SYD</v>
      </c>
      <c r="C699" s="39" t="str">
        <f t="shared" si="324"/>
        <v>98812563600</v>
      </c>
      <c r="D699" s="41" t="str">
        <f t="shared" si="325"/>
        <v>PKR253232823</v>
      </c>
      <c r="E699" s="41" t="str">
        <f t="shared" si="326"/>
        <v>596421466376</v>
      </c>
      <c r="F699" s="39" t="str">
        <f t="shared" si="327"/>
        <v>2256683</v>
      </c>
      <c r="G699" s="39" t="str">
        <f t="shared" si="328"/>
        <v>WISE EXPRESS LOGISTICS(PANGZIMOM)</v>
      </c>
      <c r="H699" s="41" t="str">
        <f t="shared" si="329"/>
        <v>정유리</v>
      </c>
      <c r="I699" s="39" t="str">
        <f t="shared" si="330"/>
        <v>16475</v>
      </c>
      <c r="J699" s="52" t="str">
        <f t="shared" si="331"/>
        <v/>
      </c>
      <c r="K699" s="75">
        <f t="shared" si="332"/>
        <v>1</v>
      </c>
      <c r="L699" s="76">
        <f t="shared" si="333"/>
        <v>1</v>
      </c>
      <c r="M699" s="76">
        <f t="shared" si="334"/>
        <v>1E-3</v>
      </c>
      <c r="N699" s="76">
        <f t="shared" si="335"/>
        <v>1</v>
      </c>
      <c r="O699" s="42">
        <f t="shared" si="336"/>
        <v>1</v>
      </c>
      <c r="P699" s="39" t="str">
        <f t="shared" si="337"/>
        <v>목록(Manifest)</v>
      </c>
      <c r="Q699" s="72">
        <f t="shared" si="338"/>
        <v>45</v>
      </c>
      <c r="R699" s="43" t="str">
        <f t="shared" si="339"/>
        <v>OZ602</v>
      </c>
      <c r="S699" s="82" t="str">
        <f t="shared" si="340"/>
        <v/>
      </c>
      <c r="T699" s="40">
        <f t="shared" si="341"/>
        <v>45907</v>
      </c>
      <c r="U699" s="44">
        <v>2500</v>
      </c>
      <c r="V699" s="44">
        <f t="shared" si="342"/>
        <v>0</v>
      </c>
      <c r="W699" s="77">
        <f t="shared" si="343"/>
        <v>2500</v>
      </c>
      <c r="X699" s="78">
        <f t="shared" si="344"/>
        <v>0</v>
      </c>
      <c r="Y699" s="44" cm="1">
        <f t="array" ref="Y699">_xlfn.IFNA(_xlfn.IFS(AND(Q699&gt;=2000, Q699&lt;3000), 10000, AND(Q699&gt;=3000, Q699&lt;4000), 15000, AND(Q699&gt;=4000, Q699&lt;5000), 20000, AND(Q699&gt;=5000), 25000),0)</f>
        <v>0</v>
      </c>
      <c r="Z699" s="91">
        <f t="shared" si="345"/>
        <v>0</v>
      </c>
      <c r="AA699" s="44">
        <f t="shared" si="346"/>
        <v>0</v>
      </c>
      <c r="AB699" s="44"/>
      <c r="AC699" s="44"/>
      <c r="AD699" s="44"/>
      <c r="AE699" s="44">
        <f>VLOOKUP(O699,정산업데이트!$A$6:$B$12,2,10)</f>
        <v>0</v>
      </c>
      <c r="AF699" s="44"/>
      <c r="AG699" s="79">
        <f t="shared" si="347"/>
        <v>0</v>
      </c>
      <c r="AH699" s="80">
        <f t="shared" si="348"/>
        <v>2500</v>
      </c>
      <c r="AI699" s="93"/>
      <c r="AJ699" s="84" t="s">
        <v>5314</v>
      </c>
      <c r="AK699" s="84" t="s">
        <v>73</v>
      </c>
      <c r="AL699" s="84" t="s">
        <v>5315</v>
      </c>
      <c r="AM699" s="84" t="s">
        <v>5670</v>
      </c>
      <c r="AN699" s="84" t="s">
        <v>1113</v>
      </c>
      <c r="AO699" s="84" t="s">
        <v>5671</v>
      </c>
      <c r="AP699" s="84" t="s">
        <v>5672</v>
      </c>
      <c r="AQ699" s="84" t="s">
        <v>122</v>
      </c>
      <c r="AR699" s="85">
        <v>1</v>
      </c>
      <c r="AS699" s="86">
        <v>1</v>
      </c>
      <c r="AT699" s="86">
        <v>1E-3</v>
      </c>
      <c r="AU699" s="86">
        <v>1</v>
      </c>
      <c r="AV699" s="84" t="s">
        <v>7</v>
      </c>
      <c r="AW699" s="86">
        <v>45</v>
      </c>
      <c r="AX699" s="84" t="s">
        <v>68</v>
      </c>
      <c r="AY699" s="84" t="s">
        <v>68</v>
      </c>
      <c r="AZ699" s="84" t="s">
        <v>68</v>
      </c>
      <c r="BA699" s="84" t="s">
        <v>68</v>
      </c>
      <c r="BB699" s="84" t="s">
        <v>68</v>
      </c>
      <c r="BC699" s="84" t="s">
        <v>441</v>
      </c>
      <c r="BD699" s="84" t="s">
        <v>442</v>
      </c>
      <c r="BE699" s="84" t="s">
        <v>446</v>
      </c>
      <c r="BF699" s="84" t="s">
        <v>122</v>
      </c>
      <c r="BG699" s="84" t="s">
        <v>69</v>
      </c>
      <c r="BH699" s="92" t="s">
        <v>5673</v>
      </c>
      <c r="BI699" s="84" t="s">
        <v>122</v>
      </c>
      <c r="BJ699" s="84" t="s">
        <v>5674</v>
      </c>
      <c r="BK699" s="84" t="s">
        <v>75</v>
      </c>
      <c r="BL699" s="84" t="s">
        <v>122</v>
      </c>
      <c r="BM699" s="84" t="s">
        <v>442</v>
      </c>
      <c r="BN699" s="84" t="s">
        <v>70</v>
      </c>
      <c r="BO699" s="84" t="s">
        <v>71</v>
      </c>
      <c r="BP699" s="84" t="s">
        <v>122</v>
      </c>
      <c r="BQ699" s="84" t="s">
        <v>163</v>
      </c>
    </row>
    <row r="700" spans="1:69" ht="14.4" x14ac:dyDescent="0.3">
      <c r="A700" s="40" t="str">
        <f t="shared" si="322"/>
        <v>2025-09-07</v>
      </c>
      <c r="B700" s="40" t="str">
        <f t="shared" si="323"/>
        <v>SYD</v>
      </c>
      <c r="C700" s="39" t="str">
        <f t="shared" si="324"/>
        <v>98812563600</v>
      </c>
      <c r="D700" s="41" t="str">
        <f t="shared" si="325"/>
        <v>PKR253232824</v>
      </c>
      <c r="E700" s="41" t="str">
        <f t="shared" si="326"/>
        <v>596421466380</v>
      </c>
      <c r="F700" s="39" t="str">
        <f t="shared" si="327"/>
        <v>2256683</v>
      </c>
      <c r="G700" s="39" t="str">
        <f t="shared" si="328"/>
        <v>WISE EXPRESS LOGISTICS(PANGZIMOM)</v>
      </c>
      <c r="H700" s="41" t="str">
        <f t="shared" si="329"/>
        <v>송윤선</v>
      </c>
      <c r="I700" s="39" t="str">
        <f t="shared" si="330"/>
        <v>04132</v>
      </c>
      <c r="J700" s="52" t="str">
        <f t="shared" si="331"/>
        <v/>
      </c>
      <c r="K700" s="75">
        <f t="shared" si="332"/>
        <v>1</v>
      </c>
      <c r="L700" s="76">
        <f t="shared" si="333"/>
        <v>1</v>
      </c>
      <c r="M700" s="76">
        <f t="shared" si="334"/>
        <v>1E-3</v>
      </c>
      <c r="N700" s="76">
        <f t="shared" si="335"/>
        <v>1</v>
      </c>
      <c r="O700" s="42">
        <f t="shared" si="336"/>
        <v>1</v>
      </c>
      <c r="P700" s="39" t="str">
        <f t="shared" si="337"/>
        <v>목록(Manifest)</v>
      </c>
      <c r="Q700" s="72">
        <f t="shared" si="338"/>
        <v>45</v>
      </c>
      <c r="R700" s="43" t="str">
        <f t="shared" si="339"/>
        <v>OZ602</v>
      </c>
      <c r="S700" s="82" t="str">
        <f t="shared" si="340"/>
        <v/>
      </c>
      <c r="T700" s="40">
        <f t="shared" si="341"/>
        <v>45907</v>
      </c>
      <c r="U700" s="44">
        <v>2500</v>
      </c>
      <c r="V700" s="44">
        <f t="shared" si="342"/>
        <v>0</v>
      </c>
      <c r="W700" s="77">
        <f t="shared" si="343"/>
        <v>2500</v>
      </c>
      <c r="X700" s="78">
        <f t="shared" si="344"/>
        <v>0</v>
      </c>
      <c r="Y700" s="44" cm="1">
        <f t="array" ref="Y700">_xlfn.IFNA(_xlfn.IFS(AND(Q700&gt;=2000, Q700&lt;3000), 10000, AND(Q700&gt;=3000, Q700&lt;4000), 15000, AND(Q700&gt;=4000, Q700&lt;5000), 20000, AND(Q700&gt;=5000), 25000),0)</f>
        <v>0</v>
      </c>
      <c r="Z700" s="91">
        <f t="shared" si="345"/>
        <v>0</v>
      </c>
      <c r="AA700" s="44">
        <f t="shared" si="346"/>
        <v>0</v>
      </c>
      <c r="AB700" s="44"/>
      <c r="AC700" s="44"/>
      <c r="AD700" s="44"/>
      <c r="AE700" s="44">
        <f>VLOOKUP(O700,정산업데이트!$A$6:$B$12,2,10)</f>
        <v>0</v>
      </c>
      <c r="AF700" s="44"/>
      <c r="AG700" s="79">
        <f t="shared" si="347"/>
        <v>0</v>
      </c>
      <c r="AH700" s="80">
        <f t="shared" si="348"/>
        <v>2500</v>
      </c>
      <c r="AI700" s="93"/>
      <c r="AJ700" s="84" t="s">
        <v>5314</v>
      </c>
      <c r="AK700" s="84" t="s">
        <v>73</v>
      </c>
      <c r="AL700" s="84" t="s">
        <v>5315</v>
      </c>
      <c r="AM700" s="84" t="s">
        <v>5675</v>
      </c>
      <c r="AN700" s="84" t="s">
        <v>1616</v>
      </c>
      <c r="AO700" s="84" t="s">
        <v>5676</v>
      </c>
      <c r="AP700" s="84" t="s">
        <v>5677</v>
      </c>
      <c r="AQ700" s="84" t="s">
        <v>122</v>
      </c>
      <c r="AR700" s="85">
        <v>1</v>
      </c>
      <c r="AS700" s="86">
        <v>1</v>
      </c>
      <c r="AT700" s="86">
        <v>1E-3</v>
      </c>
      <c r="AU700" s="86">
        <v>1</v>
      </c>
      <c r="AV700" s="84" t="s">
        <v>7</v>
      </c>
      <c r="AW700" s="86">
        <v>45</v>
      </c>
      <c r="AX700" s="84" t="s">
        <v>68</v>
      </c>
      <c r="AY700" s="84" t="s">
        <v>68</v>
      </c>
      <c r="AZ700" s="84" t="s">
        <v>68</v>
      </c>
      <c r="BA700" s="84" t="s">
        <v>68</v>
      </c>
      <c r="BB700" s="84" t="s">
        <v>68</v>
      </c>
      <c r="BC700" s="84" t="s">
        <v>441</v>
      </c>
      <c r="BD700" s="84" t="s">
        <v>442</v>
      </c>
      <c r="BE700" s="84" t="s">
        <v>446</v>
      </c>
      <c r="BF700" s="84" t="s">
        <v>122</v>
      </c>
      <c r="BG700" s="84" t="s">
        <v>69</v>
      </c>
      <c r="BH700" s="92" t="s">
        <v>5678</v>
      </c>
      <c r="BI700" s="84" t="s">
        <v>122</v>
      </c>
      <c r="BJ700" s="84" t="s">
        <v>5679</v>
      </c>
      <c r="BK700" s="84" t="s">
        <v>75</v>
      </c>
      <c r="BL700" s="84" t="s">
        <v>122</v>
      </c>
      <c r="BM700" s="84" t="s">
        <v>442</v>
      </c>
      <c r="BN700" s="84" t="s">
        <v>70</v>
      </c>
      <c r="BO700" s="84" t="s">
        <v>71</v>
      </c>
      <c r="BP700" s="84" t="s">
        <v>122</v>
      </c>
      <c r="BQ700" s="84" t="s">
        <v>163</v>
      </c>
    </row>
    <row r="701" spans="1:69" ht="14.4" x14ac:dyDescent="0.3">
      <c r="A701" s="40" t="str">
        <f t="shared" si="322"/>
        <v>2025-09-07</v>
      </c>
      <c r="B701" s="40" t="str">
        <f t="shared" si="323"/>
        <v>SYD</v>
      </c>
      <c r="C701" s="39" t="str">
        <f t="shared" si="324"/>
        <v>98812563600</v>
      </c>
      <c r="D701" s="41" t="str">
        <f t="shared" si="325"/>
        <v>PKR253232825</v>
      </c>
      <c r="E701" s="41" t="str">
        <f t="shared" si="326"/>
        <v>596421466391</v>
      </c>
      <c r="F701" s="39" t="str">
        <f t="shared" si="327"/>
        <v>2256683</v>
      </c>
      <c r="G701" s="39" t="str">
        <f t="shared" si="328"/>
        <v>WISE EXPRESS LOGISTICS(PANGZIMOM)</v>
      </c>
      <c r="H701" s="41" t="str">
        <f t="shared" si="329"/>
        <v>정지원</v>
      </c>
      <c r="I701" s="39" t="str">
        <f t="shared" si="330"/>
        <v>05503</v>
      </c>
      <c r="J701" s="52" t="str">
        <f t="shared" si="331"/>
        <v/>
      </c>
      <c r="K701" s="75">
        <f t="shared" si="332"/>
        <v>1</v>
      </c>
      <c r="L701" s="76">
        <f t="shared" si="333"/>
        <v>1</v>
      </c>
      <c r="M701" s="76">
        <f t="shared" si="334"/>
        <v>1E-3</v>
      </c>
      <c r="N701" s="76">
        <f t="shared" si="335"/>
        <v>1</v>
      </c>
      <c r="O701" s="42">
        <f t="shared" si="336"/>
        <v>1</v>
      </c>
      <c r="P701" s="39" t="str">
        <f t="shared" si="337"/>
        <v>목록(Manifest)</v>
      </c>
      <c r="Q701" s="72">
        <f t="shared" si="338"/>
        <v>45</v>
      </c>
      <c r="R701" s="43" t="str">
        <f t="shared" si="339"/>
        <v>OZ602</v>
      </c>
      <c r="S701" s="82" t="str">
        <f t="shared" si="340"/>
        <v/>
      </c>
      <c r="T701" s="40">
        <f t="shared" si="341"/>
        <v>45907</v>
      </c>
      <c r="U701" s="44">
        <v>2500</v>
      </c>
      <c r="V701" s="44">
        <f t="shared" si="342"/>
        <v>0</v>
      </c>
      <c r="W701" s="77">
        <f t="shared" si="343"/>
        <v>2500</v>
      </c>
      <c r="X701" s="78">
        <f t="shared" si="344"/>
        <v>0</v>
      </c>
      <c r="Y701" s="44" cm="1">
        <f t="array" ref="Y701">_xlfn.IFNA(_xlfn.IFS(AND(Q701&gt;=2000, Q701&lt;3000), 10000, AND(Q701&gt;=3000, Q701&lt;4000), 15000, AND(Q701&gt;=4000, Q701&lt;5000), 20000, AND(Q701&gt;=5000), 25000),0)</f>
        <v>0</v>
      </c>
      <c r="Z701" s="91">
        <f t="shared" si="345"/>
        <v>0</v>
      </c>
      <c r="AA701" s="44">
        <f t="shared" si="346"/>
        <v>0</v>
      </c>
      <c r="AB701" s="44"/>
      <c r="AC701" s="44"/>
      <c r="AD701" s="44"/>
      <c r="AE701" s="44">
        <f>VLOOKUP(O701,정산업데이트!$A$6:$B$12,2,10)</f>
        <v>0</v>
      </c>
      <c r="AF701" s="44"/>
      <c r="AG701" s="79">
        <f t="shared" si="347"/>
        <v>0</v>
      </c>
      <c r="AH701" s="80">
        <f t="shared" si="348"/>
        <v>2500</v>
      </c>
      <c r="AI701" s="93"/>
      <c r="AJ701" s="84" t="s">
        <v>5314</v>
      </c>
      <c r="AK701" s="84" t="s">
        <v>73</v>
      </c>
      <c r="AL701" s="84" t="s">
        <v>5315</v>
      </c>
      <c r="AM701" s="84" t="s">
        <v>5680</v>
      </c>
      <c r="AN701" s="84" t="s">
        <v>518</v>
      </c>
      <c r="AO701" s="84" t="s">
        <v>5681</v>
      </c>
      <c r="AP701" s="84" t="s">
        <v>550</v>
      </c>
      <c r="AQ701" s="84" t="s">
        <v>122</v>
      </c>
      <c r="AR701" s="85">
        <v>1</v>
      </c>
      <c r="AS701" s="86">
        <v>1</v>
      </c>
      <c r="AT701" s="86">
        <v>1E-3</v>
      </c>
      <c r="AU701" s="86">
        <v>1</v>
      </c>
      <c r="AV701" s="84" t="s">
        <v>7</v>
      </c>
      <c r="AW701" s="86">
        <v>45</v>
      </c>
      <c r="AX701" s="84" t="s">
        <v>68</v>
      </c>
      <c r="AY701" s="84" t="s">
        <v>68</v>
      </c>
      <c r="AZ701" s="84" t="s">
        <v>68</v>
      </c>
      <c r="BA701" s="84" t="s">
        <v>68</v>
      </c>
      <c r="BB701" s="84" t="s">
        <v>68</v>
      </c>
      <c r="BC701" s="84" t="s">
        <v>441</v>
      </c>
      <c r="BD701" s="84" t="s">
        <v>442</v>
      </c>
      <c r="BE701" s="84" t="s">
        <v>446</v>
      </c>
      <c r="BF701" s="84" t="s">
        <v>122</v>
      </c>
      <c r="BG701" s="84" t="s">
        <v>69</v>
      </c>
      <c r="BH701" s="92" t="s">
        <v>5682</v>
      </c>
      <c r="BI701" s="84" t="s">
        <v>122</v>
      </c>
      <c r="BJ701" s="84" t="s">
        <v>5683</v>
      </c>
      <c r="BK701" s="84" t="s">
        <v>75</v>
      </c>
      <c r="BL701" s="84" t="s">
        <v>122</v>
      </c>
      <c r="BM701" s="84" t="s">
        <v>442</v>
      </c>
      <c r="BN701" s="84" t="s">
        <v>70</v>
      </c>
      <c r="BO701" s="84" t="s">
        <v>71</v>
      </c>
      <c r="BP701" s="84" t="s">
        <v>122</v>
      </c>
      <c r="BQ701" s="84" t="s">
        <v>163</v>
      </c>
    </row>
    <row r="702" spans="1:69" ht="14.4" customHeight="1" x14ac:dyDescent="0.3">
      <c r="A702" s="40" t="str">
        <f t="shared" si="322"/>
        <v>2025-09-07</v>
      </c>
      <c r="B702" s="40" t="str">
        <f t="shared" si="323"/>
        <v>SYD</v>
      </c>
      <c r="C702" s="39" t="str">
        <f t="shared" si="324"/>
        <v>98812563600</v>
      </c>
      <c r="D702" s="41" t="str">
        <f t="shared" si="325"/>
        <v>PKR253232826</v>
      </c>
      <c r="E702" s="41" t="str">
        <f t="shared" si="326"/>
        <v>596421466402</v>
      </c>
      <c r="F702" s="39" t="str">
        <f t="shared" si="327"/>
        <v>2256683</v>
      </c>
      <c r="G702" s="39" t="str">
        <f t="shared" si="328"/>
        <v>WISE EXPRESS LOGISTICS(PANGZIMOM)</v>
      </c>
      <c r="H702" s="41" t="str">
        <f t="shared" si="329"/>
        <v>한지수</v>
      </c>
      <c r="I702" s="39" t="str">
        <f t="shared" si="330"/>
        <v>15815</v>
      </c>
      <c r="J702" s="52" t="str">
        <f t="shared" si="331"/>
        <v/>
      </c>
      <c r="K702" s="75">
        <f t="shared" si="332"/>
        <v>1</v>
      </c>
      <c r="L702" s="76">
        <f t="shared" si="333"/>
        <v>1</v>
      </c>
      <c r="M702" s="76">
        <f t="shared" si="334"/>
        <v>1E-3</v>
      </c>
      <c r="N702" s="76">
        <f t="shared" si="335"/>
        <v>1</v>
      </c>
      <c r="O702" s="42">
        <f t="shared" si="336"/>
        <v>1</v>
      </c>
      <c r="P702" s="39" t="str">
        <f t="shared" si="337"/>
        <v>목록(Manifest)</v>
      </c>
      <c r="Q702" s="72">
        <f t="shared" si="338"/>
        <v>45</v>
      </c>
      <c r="R702" s="43" t="str">
        <f t="shared" si="339"/>
        <v>OZ602</v>
      </c>
      <c r="S702" s="82" t="str">
        <f t="shared" si="340"/>
        <v/>
      </c>
      <c r="T702" s="40">
        <f t="shared" si="341"/>
        <v>45907</v>
      </c>
      <c r="U702" s="44">
        <v>2500</v>
      </c>
      <c r="V702" s="44">
        <f t="shared" si="342"/>
        <v>0</v>
      </c>
      <c r="W702" s="77">
        <f t="shared" si="343"/>
        <v>2500</v>
      </c>
      <c r="X702" s="78">
        <f t="shared" si="344"/>
        <v>0</v>
      </c>
      <c r="Y702" s="44" cm="1">
        <f t="array" ref="Y702">_xlfn.IFNA(_xlfn.IFS(AND(Q702&gt;=2000, Q702&lt;3000), 10000, AND(Q702&gt;=3000, Q702&lt;4000), 15000, AND(Q702&gt;=4000, Q702&lt;5000), 20000, AND(Q702&gt;=5000), 25000),0)</f>
        <v>0</v>
      </c>
      <c r="Z702" s="91">
        <f t="shared" si="345"/>
        <v>0</v>
      </c>
      <c r="AA702" s="44">
        <f t="shared" si="346"/>
        <v>0</v>
      </c>
      <c r="AB702" s="44"/>
      <c r="AC702" s="44"/>
      <c r="AD702" s="44"/>
      <c r="AE702" s="44">
        <f>VLOOKUP(O702,정산업데이트!$A$6:$B$12,2,10)</f>
        <v>0</v>
      </c>
      <c r="AF702" s="44"/>
      <c r="AG702" s="79">
        <f t="shared" si="347"/>
        <v>0</v>
      </c>
      <c r="AH702" s="80">
        <f t="shared" si="348"/>
        <v>2500</v>
      </c>
      <c r="AI702" s="93"/>
      <c r="AJ702" s="84" t="s">
        <v>5314</v>
      </c>
      <c r="AK702" s="84" t="s">
        <v>73</v>
      </c>
      <c r="AL702" s="84" t="s">
        <v>5315</v>
      </c>
      <c r="AM702" s="84" t="s">
        <v>5684</v>
      </c>
      <c r="AN702" s="84" t="s">
        <v>4412</v>
      </c>
      <c r="AO702" s="84" t="s">
        <v>5685</v>
      </c>
      <c r="AP702" s="84" t="s">
        <v>5686</v>
      </c>
      <c r="AQ702" s="84" t="s">
        <v>122</v>
      </c>
      <c r="AR702" s="85">
        <v>1</v>
      </c>
      <c r="AS702" s="86">
        <v>1</v>
      </c>
      <c r="AT702" s="86">
        <v>1E-3</v>
      </c>
      <c r="AU702" s="86">
        <v>1</v>
      </c>
      <c r="AV702" s="84" t="s">
        <v>7</v>
      </c>
      <c r="AW702" s="86">
        <v>45</v>
      </c>
      <c r="AX702" s="84" t="s">
        <v>68</v>
      </c>
      <c r="AY702" s="84" t="s">
        <v>68</v>
      </c>
      <c r="AZ702" s="84" t="s">
        <v>68</v>
      </c>
      <c r="BA702" s="84" t="s">
        <v>68</v>
      </c>
      <c r="BB702" s="84" t="s">
        <v>68</v>
      </c>
      <c r="BC702" s="84" t="s">
        <v>441</v>
      </c>
      <c r="BD702" s="84" t="s">
        <v>442</v>
      </c>
      <c r="BE702" s="84" t="s">
        <v>446</v>
      </c>
      <c r="BF702" s="84" t="s">
        <v>122</v>
      </c>
      <c r="BG702" s="84" t="s">
        <v>69</v>
      </c>
      <c r="BH702" s="92" t="s">
        <v>5687</v>
      </c>
      <c r="BI702" s="84" t="s">
        <v>122</v>
      </c>
      <c r="BJ702" s="84" t="s">
        <v>5688</v>
      </c>
      <c r="BK702" s="84" t="s">
        <v>75</v>
      </c>
      <c r="BL702" s="84" t="s">
        <v>122</v>
      </c>
      <c r="BM702" s="84" t="s">
        <v>442</v>
      </c>
      <c r="BN702" s="84" t="s">
        <v>70</v>
      </c>
      <c r="BO702" s="84" t="s">
        <v>71</v>
      </c>
      <c r="BP702" s="84" t="s">
        <v>122</v>
      </c>
      <c r="BQ702" s="84" t="s">
        <v>163</v>
      </c>
    </row>
    <row r="703" spans="1:69" ht="14.4" x14ac:dyDescent="0.3">
      <c r="A703" s="40" t="str">
        <f t="shared" si="322"/>
        <v>2025-09-07</v>
      </c>
      <c r="B703" s="40" t="str">
        <f t="shared" si="323"/>
        <v>SYD</v>
      </c>
      <c r="C703" s="39" t="str">
        <f t="shared" si="324"/>
        <v>98812563600</v>
      </c>
      <c r="D703" s="41" t="str">
        <f t="shared" si="325"/>
        <v>PKR253232827</v>
      </c>
      <c r="E703" s="41" t="str">
        <f t="shared" si="326"/>
        <v>596421466413</v>
      </c>
      <c r="F703" s="39" t="str">
        <f t="shared" si="327"/>
        <v>2256683</v>
      </c>
      <c r="G703" s="39" t="str">
        <f t="shared" si="328"/>
        <v>WISE EXPRESS LOGISTICS(PANGZIMOM)</v>
      </c>
      <c r="H703" s="41" t="str">
        <f t="shared" si="329"/>
        <v>최우석</v>
      </c>
      <c r="I703" s="39" t="str">
        <f t="shared" si="330"/>
        <v>34423</v>
      </c>
      <c r="J703" s="52" t="str">
        <f t="shared" si="331"/>
        <v/>
      </c>
      <c r="K703" s="75">
        <f t="shared" si="332"/>
        <v>1</v>
      </c>
      <c r="L703" s="76">
        <f t="shared" si="333"/>
        <v>1</v>
      </c>
      <c r="M703" s="76">
        <f t="shared" si="334"/>
        <v>1E-3</v>
      </c>
      <c r="N703" s="76">
        <f t="shared" si="335"/>
        <v>1</v>
      </c>
      <c r="O703" s="42">
        <f t="shared" si="336"/>
        <v>1</v>
      </c>
      <c r="P703" s="39" t="str">
        <f t="shared" si="337"/>
        <v>목록(Manifest)</v>
      </c>
      <c r="Q703" s="72">
        <f t="shared" si="338"/>
        <v>45</v>
      </c>
      <c r="R703" s="43" t="str">
        <f t="shared" si="339"/>
        <v>OZ602</v>
      </c>
      <c r="S703" s="82" t="str">
        <f t="shared" si="340"/>
        <v/>
      </c>
      <c r="T703" s="40">
        <f t="shared" si="341"/>
        <v>45907</v>
      </c>
      <c r="U703" s="44">
        <v>2500</v>
      </c>
      <c r="V703" s="44">
        <f t="shared" si="342"/>
        <v>0</v>
      </c>
      <c r="W703" s="77">
        <f t="shared" si="343"/>
        <v>2500</v>
      </c>
      <c r="X703" s="78">
        <f t="shared" si="344"/>
        <v>0</v>
      </c>
      <c r="Y703" s="44" cm="1">
        <f t="array" ref="Y703">_xlfn.IFNA(_xlfn.IFS(AND(Q703&gt;=2000, Q703&lt;3000), 10000, AND(Q703&gt;=3000, Q703&lt;4000), 15000, AND(Q703&gt;=4000, Q703&lt;5000), 20000, AND(Q703&gt;=5000), 25000),0)</f>
        <v>0</v>
      </c>
      <c r="Z703" s="91">
        <f t="shared" si="345"/>
        <v>0</v>
      </c>
      <c r="AA703" s="44">
        <f t="shared" si="346"/>
        <v>0</v>
      </c>
      <c r="AB703" s="44"/>
      <c r="AC703" s="44"/>
      <c r="AD703" s="44"/>
      <c r="AE703" s="44">
        <f>VLOOKUP(O703,정산업데이트!$A$6:$B$12,2,10)</f>
        <v>0</v>
      </c>
      <c r="AF703" s="44"/>
      <c r="AG703" s="79">
        <f t="shared" si="347"/>
        <v>0</v>
      </c>
      <c r="AH703" s="80">
        <f t="shared" si="348"/>
        <v>2500</v>
      </c>
      <c r="AI703" s="93"/>
      <c r="AJ703" s="84" t="s">
        <v>5314</v>
      </c>
      <c r="AK703" s="84" t="s">
        <v>73</v>
      </c>
      <c r="AL703" s="84" t="s">
        <v>5315</v>
      </c>
      <c r="AM703" s="84" t="s">
        <v>5689</v>
      </c>
      <c r="AN703" s="84" t="s">
        <v>2192</v>
      </c>
      <c r="AO703" s="84" t="s">
        <v>5690</v>
      </c>
      <c r="AP703" s="84" t="s">
        <v>5691</v>
      </c>
      <c r="AQ703" s="84" t="s">
        <v>122</v>
      </c>
      <c r="AR703" s="85">
        <v>1</v>
      </c>
      <c r="AS703" s="86">
        <v>1</v>
      </c>
      <c r="AT703" s="86">
        <v>1E-3</v>
      </c>
      <c r="AU703" s="86">
        <v>1</v>
      </c>
      <c r="AV703" s="84" t="s">
        <v>7</v>
      </c>
      <c r="AW703" s="86">
        <v>45</v>
      </c>
      <c r="AX703" s="84" t="s">
        <v>68</v>
      </c>
      <c r="AY703" s="84" t="s">
        <v>68</v>
      </c>
      <c r="AZ703" s="84" t="s">
        <v>68</v>
      </c>
      <c r="BA703" s="84" t="s">
        <v>68</v>
      </c>
      <c r="BB703" s="84" t="s">
        <v>68</v>
      </c>
      <c r="BC703" s="84" t="s">
        <v>441</v>
      </c>
      <c r="BD703" s="84" t="s">
        <v>442</v>
      </c>
      <c r="BE703" s="84" t="s">
        <v>446</v>
      </c>
      <c r="BF703" s="84" t="s">
        <v>122</v>
      </c>
      <c r="BG703" s="84" t="s">
        <v>69</v>
      </c>
      <c r="BH703" s="92" t="s">
        <v>5692</v>
      </c>
      <c r="BI703" s="84" t="s">
        <v>122</v>
      </c>
      <c r="BJ703" s="84" t="s">
        <v>5693</v>
      </c>
      <c r="BK703" s="84" t="s">
        <v>75</v>
      </c>
      <c r="BL703" s="84" t="s">
        <v>122</v>
      </c>
      <c r="BM703" s="84" t="s">
        <v>442</v>
      </c>
      <c r="BN703" s="84" t="s">
        <v>70</v>
      </c>
      <c r="BO703" s="84" t="s">
        <v>71</v>
      </c>
      <c r="BP703" s="84" t="s">
        <v>122</v>
      </c>
      <c r="BQ703" s="84" t="s">
        <v>163</v>
      </c>
    </row>
    <row r="704" spans="1:69" ht="14.4" x14ac:dyDescent="0.3">
      <c r="A704" s="40" t="str">
        <f t="shared" si="322"/>
        <v>2025-09-07</v>
      </c>
      <c r="B704" s="40" t="str">
        <f t="shared" si="323"/>
        <v>SYD</v>
      </c>
      <c r="C704" s="39" t="str">
        <f t="shared" si="324"/>
        <v>98812563600</v>
      </c>
      <c r="D704" s="41" t="str">
        <f t="shared" si="325"/>
        <v>PKR253232828</v>
      </c>
      <c r="E704" s="41" t="str">
        <f t="shared" si="326"/>
        <v>596421466424</v>
      </c>
      <c r="F704" s="39" t="str">
        <f t="shared" si="327"/>
        <v>2256683</v>
      </c>
      <c r="G704" s="39" t="str">
        <f t="shared" si="328"/>
        <v>WISE EXPRESS LOGISTICS(PANGZIMOM)</v>
      </c>
      <c r="H704" s="41" t="str">
        <f t="shared" si="329"/>
        <v>정민결</v>
      </c>
      <c r="I704" s="39" t="str">
        <f t="shared" si="330"/>
        <v>12923</v>
      </c>
      <c r="J704" s="52" t="str">
        <f t="shared" si="331"/>
        <v/>
      </c>
      <c r="K704" s="75">
        <f t="shared" si="332"/>
        <v>1</v>
      </c>
      <c r="L704" s="76">
        <f t="shared" si="333"/>
        <v>1</v>
      </c>
      <c r="M704" s="76">
        <f t="shared" si="334"/>
        <v>1E-3</v>
      </c>
      <c r="N704" s="76">
        <f t="shared" si="335"/>
        <v>1</v>
      </c>
      <c r="O704" s="42">
        <f t="shared" si="336"/>
        <v>1</v>
      </c>
      <c r="P704" s="39" t="str">
        <f t="shared" si="337"/>
        <v>목록(Manifest)</v>
      </c>
      <c r="Q704" s="72">
        <f t="shared" si="338"/>
        <v>45</v>
      </c>
      <c r="R704" s="43" t="str">
        <f t="shared" si="339"/>
        <v>OZ602</v>
      </c>
      <c r="S704" s="82" t="str">
        <f t="shared" si="340"/>
        <v/>
      </c>
      <c r="T704" s="40">
        <f t="shared" si="341"/>
        <v>45907</v>
      </c>
      <c r="U704" s="44">
        <v>2500</v>
      </c>
      <c r="V704" s="44">
        <f t="shared" si="342"/>
        <v>0</v>
      </c>
      <c r="W704" s="77">
        <f t="shared" si="343"/>
        <v>2500</v>
      </c>
      <c r="X704" s="78">
        <f t="shared" si="344"/>
        <v>0</v>
      </c>
      <c r="Y704" s="44" cm="1">
        <f t="array" ref="Y704">_xlfn.IFNA(_xlfn.IFS(AND(Q704&gt;=2000, Q704&lt;3000), 10000, AND(Q704&gt;=3000, Q704&lt;4000), 15000, AND(Q704&gt;=4000, Q704&lt;5000), 20000, AND(Q704&gt;=5000), 25000),0)</f>
        <v>0</v>
      </c>
      <c r="Z704" s="91">
        <f t="shared" si="345"/>
        <v>0</v>
      </c>
      <c r="AA704" s="44">
        <f t="shared" si="346"/>
        <v>0</v>
      </c>
      <c r="AB704" s="44"/>
      <c r="AC704" s="44"/>
      <c r="AD704" s="44"/>
      <c r="AE704" s="44">
        <f>VLOOKUP(O704,정산업데이트!$A$6:$B$12,2,10)</f>
        <v>0</v>
      </c>
      <c r="AF704" s="44"/>
      <c r="AG704" s="79">
        <f t="shared" si="347"/>
        <v>0</v>
      </c>
      <c r="AH704" s="80">
        <f t="shared" si="348"/>
        <v>2500</v>
      </c>
      <c r="AI704" s="93"/>
      <c r="AJ704" s="84" t="s">
        <v>5314</v>
      </c>
      <c r="AK704" s="84" t="s">
        <v>73</v>
      </c>
      <c r="AL704" s="84" t="s">
        <v>5315</v>
      </c>
      <c r="AM704" s="84" t="s">
        <v>5694</v>
      </c>
      <c r="AN704" s="84" t="s">
        <v>5695</v>
      </c>
      <c r="AO704" s="84" t="s">
        <v>5696</v>
      </c>
      <c r="AP704" s="84" t="s">
        <v>5017</v>
      </c>
      <c r="AQ704" s="84" t="s">
        <v>122</v>
      </c>
      <c r="AR704" s="85">
        <v>1</v>
      </c>
      <c r="AS704" s="86">
        <v>1</v>
      </c>
      <c r="AT704" s="86">
        <v>1E-3</v>
      </c>
      <c r="AU704" s="86">
        <v>1</v>
      </c>
      <c r="AV704" s="84" t="s">
        <v>7</v>
      </c>
      <c r="AW704" s="86">
        <v>45</v>
      </c>
      <c r="AX704" s="84" t="s">
        <v>68</v>
      </c>
      <c r="AY704" s="84" t="s">
        <v>68</v>
      </c>
      <c r="AZ704" s="84" t="s">
        <v>68</v>
      </c>
      <c r="BA704" s="84" t="s">
        <v>68</v>
      </c>
      <c r="BB704" s="84" t="s">
        <v>68</v>
      </c>
      <c r="BC704" s="84" t="s">
        <v>441</v>
      </c>
      <c r="BD704" s="84" t="s">
        <v>442</v>
      </c>
      <c r="BE704" s="84" t="s">
        <v>446</v>
      </c>
      <c r="BF704" s="84" t="s">
        <v>122</v>
      </c>
      <c r="BG704" s="84" t="s">
        <v>69</v>
      </c>
      <c r="BH704" s="92" t="s">
        <v>5697</v>
      </c>
      <c r="BI704" s="84" t="s">
        <v>122</v>
      </c>
      <c r="BJ704" s="84" t="s">
        <v>5698</v>
      </c>
      <c r="BK704" s="84" t="s">
        <v>75</v>
      </c>
      <c r="BL704" s="84" t="s">
        <v>122</v>
      </c>
      <c r="BM704" s="84" t="s">
        <v>442</v>
      </c>
      <c r="BN704" s="84" t="s">
        <v>70</v>
      </c>
      <c r="BO704" s="84" t="s">
        <v>71</v>
      </c>
      <c r="BP704" s="84" t="s">
        <v>122</v>
      </c>
      <c r="BQ704" s="84" t="s">
        <v>163</v>
      </c>
    </row>
    <row r="705" spans="1:69" ht="14.4" customHeight="1" x14ac:dyDescent="0.3">
      <c r="A705" s="40" t="str">
        <f t="shared" si="322"/>
        <v>2025-09-07</v>
      </c>
      <c r="B705" s="40" t="str">
        <f t="shared" si="323"/>
        <v>SYD</v>
      </c>
      <c r="C705" s="39" t="str">
        <f t="shared" si="324"/>
        <v>98812563600</v>
      </c>
      <c r="D705" s="41" t="str">
        <f t="shared" si="325"/>
        <v>PKR253232829</v>
      </c>
      <c r="E705" s="41" t="str">
        <f t="shared" si="326"/>
        <v>596421466435</v>
      </c>
      <c r="F705" s="39" t="str">
        <f t="shared" si="327"/>
        <v>2256683</v>
      </c>
      <c r="G705" s="39" t="str">
        <f t="shared" si="328"/>
        <v>WISE EXPRESS LOGISTICS(PANGZIMOM)</v>
      </c>
      <c r="H705" s="41" t="str">
        <f t="shared" si="329"/>
        <v>신지연</v>
      </c>
      <c r="I705" s="39" t="str">
        <f t="shared" si="330"/>
        <v>03731</v>
      </c>
      <c r="J705" s="52" t="str">
        <f t="shared" si="331"/>
        <v/>
      </c>
      <c r="K705" s="75">
        <f t="shared" si="332"/>
        <v>1</v>
      </c>
      <c r="L705" s="76">
        <f t="shared" si="333"/>
        <v>1</v>
      </c>
      <c r="M705" s="76">
        <f t="shared" si="334"/>
        <v>1E-3</v>
      </c>
      <c r="N705" s="76">
        <f t="shared" si="335"/>
        <v>1</v>
      </c>
      <c r="O705" s="42">
        <f t="shared" si="336"/>
        <v>1</v>
      </c>
      <c r="P705" s="39" t="str">
        <f t="shared" si="337"/>
        <v>목록(Manifest)</v>
      </c>
      <c r="Q705" s="72">
        <f t="shared" si="338"/>
        <v>40</v>
      </c>
      <c r="R705" s="43" t="str">
        <f t="shared" si="339"/>
        <v>OZ602</v>
      </c>
      <c r="S705" s="82" t="str">
        <f t="shared" si="340"/>
        <v/>
      </c>
      <c r="T705" s="40">
        <f t="shared" si="341"/>
        <v>45907</v>
      </c>
      <c r="U705" s="44">
        <v>2500</v>
      </c>
      <c r="V705" s="44">
        <f t="shared" si="342"/>
        <v>0</v>
      </c>
      <c r="W705" s="77">
        <f t="shared" si="343"/>
        <v>2500</v>
      </c>
      <c r="X705" s="78">
        <f t="shared" si="344"/>
        <v>0</v>
      </c>
      <c r="Y705" s="44" cm="1">
        <f t="array" ref="Y705">_xlfn.IFNA(_xlfn.IFS(AND(Q705&gt;=2000, Q705&lt;3000), 10000, AND(Q705&gt;=3000, Q705&lt;4000), 15000, AND(Q705&gt;=4000, Q705&lt;5000), 20000, AND(Q705&gt;=5000), 25000),0)</f>
        <v>0</v>
      </c>
      <c r="Z705" s="91">
        <f t="shared" si="345"/>
        <v>0</v>
      </c>
      <c r="AA705" s="44">
        <f t="shared" si="346"/>
        <v>0</v>
      </c>
      <c r="AB705" s="44"/>
      <c r="AC705" s="44"/>
      <c r="AD705" s="44"/>
      <c r="AE705" s="44">
        <f>VLOOKUP(O705,정산업데이트!$A$6:$B$12,2,10)</f>
        <v>0</v>
      </c>
      <c r="AF705" s="44"/>
      <c r="AG705" s="79">
        <f t="shared" si="347"/>
        <v>0</v>
      </c>
      <c r="AH705" s="80">
        <f t="shared" si="348"/>
        <v>2500</v>
      </c>
      <c r="AI705" s="93"/>
      <c r="AJ705" s="84" t="s">
        <v>5314</v>
      </c>
      <c r="AK705" s="84" t="s">
        <v>73</v>
      </c>
      <c r="AL705" s="84" t="s">
        <v>5315</v>
      </c>
      <c r="AM705" s="84" t="s">
        <v>5699</v>
      </c>
      <c r="AN705" s="84" t="s">
        <v>2032</v>
      </c>
      <c r="AO705" s="84" t="s">
        <v>5700</v>
      </c>
      <c r="AP705" s="84" t="s">
        <v>5701</v>
      </c>
      <c r="AQ705" s="84" t="s">
        <v>122</v>
      </c>
      <c r="AR705" s="85">
        <v>1</v>
      </c>
      <c r="AS705" s="86">
        <v>1</v>
      </c>
      <c r="AT705" s="86">
        <v>1E-3</v>
      </c>
      <c r="AU705" s="86">
        <v>1</v>
      </c>
      <c r="AV705" s="84" t="s">
        <v>7</v>
      </c>
      <c r="AW705" s="86">
        <v>40</v>
      </c>
      <c r="AX705" s="84" t="s">
        <v>68</v>
      </c>
      <c r="AY705" s="84" t="s">
        <v>68</v>
      </c>
      <c r="AZ705" s="84" t="s">
        <v>68</v>
      </c>
      <c r="BA705" s="84" t="s">
        <v>68</v>
      </c>
      <c r="BB705" s="84" t="s">
        <v>68</v>
      </c>
      <c r="BC705" s="84" t="s">
        <v>441</v>
      </c>
      <c r="BD705" s="84" t="s">
        <v>442</v>
      </c>
      <c r="BE705" s="84" t="s">
        <v>446</v>
      </c>
      <c r="BF705" s="84" t="s">
        <v>122</v>
      </c>
      <c r="BG705" s="84" t="s">
        <v>69</v>
      </c>
      <c r="BH705" s="92" t="s">
        <v>5702</v>
      </c>
      <c r="BI705" s="84" t="s">
        <v>122</v>
      </c>
      <c r="BJ705" s="84" t="s">
        <v>5703</v>
      </c>
      <c r="BK705" s="84" t="s">
        <v>75</v>
      </c>
      <c r="BL705" s="84" t="s">
        <v>122</v>
      </c>
      <c r="BM705" s="84" t="s">
        <v>442</v>
      </c>
      <c r="BN705" s="84" t="s">
        <v>70</v>
      </c>
      <c r="BO705" s="84" t="s">
        <v>71</v>
      </c>
      <c r="BP705" s="84" t="s">
        <v>122</v>
      </c>
      <c r="BQ705" s="84" t="s">
        <v>163</v>
      </c>
    </row>
    <row r="706" spans="1:69" ht="14.4" x14ac:dyDescent="0.3">
      <c r="A706" s="40" t="str">
        <f t="shared" si="322"/>
        <v>2025-09-07</v>
      </c>
      <c r="B706" s="40" t="str">
        <f t="shared" si="323"/>
        <v>SYD</v>
      </c>
      <c r="C706" s="39" t="str">
        <f t="shared" si="324"/>
        <v>98812563600</v>
      </c>
      <c r="D706" s="41" t="str">
        <f t="shared" si="325"/>
        <v>PKR253232830</v>
      </c>
      <c r="E706" s="41" t="str">
        <f t="shared" si="326"/>
        <v>596421466446</v>
      </c>
      <c r="F706" s="39" t="str">
        <f t="shared" si="327"/>
        <v>2256683</v>
      </c>
      <c r="G706" s="39" t="str">
        <f t="shared" si="328"/>
        <v>WISE EXPRESS LOGISTICS(PANGZIMOM)</v>
      </c>
      <c r="H706" s="41" t="str">
        <f t="shared" si="329"/>
        <v>이보경</v>
      </c>
      <c r="I706" s="39" t="str">
        <f t="shared" si="330"/>
        <v>04162</v>
      </c>
      <c r="J706" s="52" t="str">
        <f t="shared" si="331"/>
        <v/>
      </c>
      <c r="K706" s="75">
        <f t="shared" si="332"/>
        <v>1</v>
      </c>
      <c r="L706" s="76">
        <f t="shared" si="333"/>
        <v>1</v>
      </c>
      <c r="M706" s="76">
        <f t="shared" si="334"/>
        <v>1E-3</v>
      </c>
      <c r="N706" s="76">
        <f t="shared" si="335"/>
        <v>1</v>
      </c>
      <c r="O706" s="42">
        <f t="shared" si="336"/>
        <v>1</v>
      </c>
      <c r="P706" s="39" t="str">
        <f t="shared" si="337"/>
        <v>목록(Manifest)</v>
      </c>
      <c r="Q706" s="72">
        <f t="shared" si="338"/>
        <v>55</v>
      </c>
      <c r="R706" s="43" t="str">
        <f t="shared" si="339"/>
        <v>OZ602</v>
      </c>
      <c r="S706" s="82" t="str">
        <f t="shared" si="340"/>
        <v/>
      </c>
      <c r="T706" s="40">
        <f t="shared" si="341"/>
        <v>45907</v>
      </c>
      <c r="U706" s="44">
        <v>2500</v>
      </c>
      <c r="V706" s="44">
        <f t="shared" si="342"/>
        <v>0</v>
      </c>
      <c r="W706" s="77">
        <f t="shared" si="343"/>
        <v>2500</v>
      </c>
      <c r="X706" s="78">
        <f t="shared" si="344"/>
        <v>0</v>
      </c>
      <c r="Y706" s="44" cm="1">
        <f t="array" ref="Y706">_xlfn.IFNA(_xlfn.IFS(AND(Q706&gt;=2000, Q706&lt;3000), 10000, AND(Q706&gt;=3000, Q706&lt;4000), 15000, AND(Q706&gt;=4000, Q706&lt;5000), 20000, AND(Q706&gt;=5000), 25000),0)</f>
        <v>0</v>
      </c>
      <c r="Z706" s="91">
        <f t="shared" si="345"/>
        <v>0</v>
      </c>
      <c r="AA706" s="44">
        <f t="shared" si="346"/>
        <v>0</v>
      </c>
      <c r="AB706" s="44"/>
      <c r="AC706" s="44"/>
      <c r="AD706" s="44"/>
      <c r="AE706" s="44">
        <f>VLOOKUP(O706,정산업데이트!$A$6:$B$12,2,10)</f>
        <v>0</v>
      </c>
      <c r="AF706" s="44"/>
      <c r="AG706" s="79">
        <f t="shared" si="347"/>
        <v>0</v>
      </c>
      <c r="AH706" s="80">
        <f t="shared" si="348"/>
        <v>2500</v>
      </c>
      <c r="AI706" s="93"/>
      <c r="AJ706" s="84" t="s">
        <v>5314</v>
      </c>
      <c r="AK706" s="84" t="s">
        <v>73</v>
      </c>
      <c r="AL706" s="84" t="s">
        <v>5315</v>
      </c>
      <c r="AM706" s="84" t="s">
        <v>5704</v>
      </c>
      <c r="AN706" s="84" t="s">
        <v>5705</v>
      </c>
      <c r="AO706" s="84" t="s">
        <v>5706</v>
      </c>
      <c r="AP706" s="84" t="s">
        <v>5707</v>
      </c>
      <c r="AQ706" s="84" t="s">
        <v>122</v>
      </c>
      <c r="AR706" s="85">
        <v>1</v>
      </c>
      <c r="AS706" s="86">
        <v>1</v>
      </c>
      <c r="AT706" s="86">
        <v>1E-3</v>
      </c>
      <c r="AU706" s="86">
        <v>1</v>
      </c>
      <c r="AV706" s="84" t="s">
        <v>7</v>
      </c>
      <c r="AW706" s="86">
        <v>55</v>
      </c>
      <c r="AX706" s="84" t="s">
        <v>68</v>
      </c>
      <c r="AY706" s="84" t="s">
        <v>68</v>
      </c>
      <c r="AZ706" s="84" t="s">
        <v>68</v>
      </c>
      <c r="BA706" s="84" t="s">
        <v>68</v>
      </c>
      <c r="BB706" s="84" t="s">
        <v>68</v>
      </c>
      <c r="BC706" s="84" t="s">
        <v>441</v>
      </c>
      <c r="BD706" s="84" t="s">
        <v>442</v>
      </c>
      <c r="BE706" s="84" t="s">
        <v>446</v>
      </c>
      <c r="BF706" s="84" t="s">
        <v>122</v>
      </c>
      <c r="BG706" s="84" t="s">
        <v>69</v>
      </c>
      <c r="BH706" s="92" t="s">
        <v>5708</v>
      </c>
      <c r="BI706" s="84" t="s">
        <v>122</v>
      </c>
      <c r="BJ706" s="84" t="s">
        <v>5709</v>
      </c>
      <c r="BK706" s="84" t="s">
        <v>75</v>
      </c>
      <c r="BL706" s="84" t="s">
        <v>122</v>
      </c>
      <c r="BM706" s="84" t="s">
        <v>442</v>
      </c>
      <c r="BN706" s="84" t="s">
        <v>70</v>
      </c>
      <c r="BO706" s="84" t="s">
        <v>71</v>
      </c>
      <c r="BP706" s="84" t="s">
        <v>122</v>
      </c>
      <c r="BQ706" s="84" t="s">
        <v>163</v>
      </c>
    </row>
    <row r="707" spans="1:69" ht="14.4" x14ac:dyDescent="0.3">
      <c r="A707" s="40" t="str">
        <f t="shared" si="322"/>
        <v>2025-09-07</v>
      </c>
      <c r="B707" s="40" t="str">
        <f t="shared" si="323"/>
        <v>SYD</v>
      </c>
      <c r="C707" s="39" t="str">
        <f t="shared" si="324"/>
        <v>98812563600</v>
      </c>
      <c r="D707" s="41" t="str">
        <f t="shared" si="325"/>
        <v>PKR253226881</v>
      </c>
      <c r="E707" s="41" t="str">
        <f t="shared" si="326"/>
        <v>596421465514</v>
      </c>
      <c r="F707" s="39" t="str">
        <f t="shared" si="327"/>
        <v>2254234</v>
      </c>
      <c r="G707" s="39" t="str">
        <f t="shared" si="328"/>
        <v>WISE EXPRESS(HOJUDIRECT)</v>
      </c>
      <c r="H707" s="41" t="str">
        <f t="shared" si="329"/>
        <v>홍달아기</v>
      </c>
      <c r="I707" s="39" t="str">
        <f t="shared" si="330"/>
        <v>54559</v>
      </c>
      <c r="J707" s="52" t="str">
        <f t="shared" si="331"/>
        <v/>
      </c>
      <c r="K707" s="75">
        <f t="shared" si="332"/>
        <v>1</v>
      </c>
      <c r="L707" s="76">
        <f t="shared" si="333"/>
        <v>2.75</v>
      </c>
      <c r="M707" s="76">
        <f t="shared" si="334"/>
        <v>1E-3</v>
      </c>
      <c r="N707" s="76">
        <f t="shared" si="335"/>
        <v>2.8</v>
      </c>
      <c r="O707" s="42">
        <f t="shared" si="336"/>
        <v>3</v>
      </c>
      <c r="P707" s="39" t="str">
        <f t="shared" si="337"/>
        <v>일반(목록배제,Normal-Manifest Exception)</v>
      </c>
      <c r="Q707" s="72">
        <f t="shared" si="338"/>
        <v>44</v>
      </c>
      <c r="R707" s="43" t="str">
        <f t="shared" si="339"/>
        <v>OZ602</v>
      </c>
      <c r="S707" s="82" t="str">
        <f t="shared" si="340"/>
        <v/>
      </c>
      <c r="T707" s="40">
        <f t="shared" si="341"/>
        <v>45907</v>
      </c>
      <c r="U707" s="44">
        <v>2500</v>
      </c>
      <c r="V707" s="44">
        <f t="shared" si="342"/>
        <v>0</v>
      </c>
      <c r="W707" s="77">
        <f t="shared" si="343"/>
        <v>2500</v>
      </c>
      <c r="X707" s="78">
        <f t="shared" si="344"/>
        <v>0</v>
      </c>
      <c r="Y707" s="44" cm="1">
        <f t="array" ref="Y707">_xlfn.IFNA(_xlfn.IFS(AND(Q707&gt;=2000, Q707&lt;3000), 10000, AND(Q707&gt;=3000, Q707&lt;4000), 15000, AND(Q707&gt;=4000, Q707&lt;5000), 20000, AND(Q707&gt;=5000), 25000),0)</f>
        <v>0</v>
      </c>
      <c r="Z707" s="91">
        <f t="shared" si="345"/>
        <v>300</v>
      </c>
      <c r="AA707" s="44">
        <f t="shared" si="346"/>
        <v>0</v>
      </c>
      <c r="AB707" s="44"/>
      <c r="AC707" s="44"/>
      <c r="AD707" s="44"/>
      <c r="AE707" s="44">
        <f>VLOOKUP(O707,정산업데이트!$A$6:$B$12,2,10)</f>
        <v>0</v>
      </c>
      <c r="AF707" s="44"/>
      <c r="AG707" s="79">
        <f t="shared" si="347"/>
        <v>300</v>
      </c>
      <c r="AH707" s="80">
        <f t="shared" si="348"/>
        <v>2800</v>
      </c>
      <c r="AI707" s="93"/>
      <c r="AJ707" s="84" t="s">
        <v>5314</v>
      </c>
      <c r="AK707" s="84" t="s">
        <v>73</v>
      </c>
      <c r="AL707" s="84" t="s">
        <v>5315</v>
      </c>
      <c r="AM707" s="84" t="s">
        <v>5710</v>
      </c>
      <c r="AN707" s="84" t="s">
        <v>5711</v>
      </c>
      <c r="AO707" s="84" t="s">
        <v>5712</v>
      </c>
      <c r="AP707" s="84" t="s">
        <v>1766</v>
      </c>
      <c r="AQ707" s="84" t="s">
        <v>122</v>
      </c>
      <c r="AR707" s="85">
        <v>1</v>
      </c>
      <c r="AS707" s="86">
        <v>2.75</v>
      </c>
      <c r="AT707" s="86">
        <v>1E-3</v>
      </c>
      <c r="AU707" s="86">
        <v>2.8</v>
      </c>
      <c r="AV707" s="84" t="s">
        <v>8</v>
      </c>
      <c r="AW707" s="86">
        <v>44</v>
      </c>
      <c r="AX707" s="84" t="s">
        <v>68</v>
      </c>
      <c r="AY707" s="84" t="s">
        <v>68</v>
      </c>
      <c r="AZ707" s="84" t="s">
        <v>68</v>
      </c>
      <c r="BA707" s="84" t="s">
        <v>68</v>
      </c>
      <c r="BB707" s="84" t="s">
        <v>68</v>
      </c>
      <c r="BC707" s="84" t="s">
        <v>135</v>
      </c>
      <c r="BD707" s="84" t="s">
        <v>104</v>
      </c>
      <c r="BE707" s="84" t="s">
        <v>105</v>
      </c>
      <c r="BF707" s="84" t="s">
        <v>122</v>
      </c>
      <c r="BG707" s="84" t="s">
        <v>69</v>
      </c>
      <c r="BH707" s="92" t="s">
        <v>5713</v>
      </c>
      <c r="BI707" s="84" t="s">
        <v>122</v>
      </c>
      <c r="BJ707" s="84" t="s">
        <v>5714</v>
      </c>
      <c r="BK707" s="84" t="s">
        <v>75</v>
      </c>
      <c r="BL707" s="84" t="s">
        <v>122</v>
      </c>
      <c r="BM707" s="84" t="s">
        <v>104</v>
      </c>
      <c r="BN707" s="84" t="s">
        <v>70</v>
      </c>
      <c r="BO707" s="84" t="s">
        <v>71</v>
      </c>
      <c r="BP707" s="84" t="s">
        <v>122</v>
      </c>
      <c r="BQ707" s="84" t="s">
        <v>163</v>
      </c>
    </row>
    <row r="708" spans="1:69" ht="14.4" x14ac:dyDescent="0.3">
      <c r="A708" s="40" t="str">
        <f t="shared" si="322"/>
        <v>2025-09-07</v>
      </c>
      <c r="B708" s="40" t="str">
        <f t="shared" si="323"/>
        <v>SYD</v>
      </c>
      <c r="C708" s="39" t="str">
        <f t="shared" si="324"/>
        <v>98812563600</v>
      </c>
      <c r="D708" s="41" t="str">
        <f t="shared" si="325"/>
        <v>PKR253226882</v>
      </c>
      <c r="E708" s="41" t="str">
        <f t="shared" si="326"/>
        <v>596421465525</v>
      </c>
      <c r="F708" s="39" t="str">
        <f t="shared" si="327"/>
        <v>2254234</v>
      </c>
      <c r="G708" s="39" t="str">
        <f t="shared" si="328"/>
        <v>WISE EXPRESS(HOJUDIRECT)</v>
      </c>
      <c r="H708" s="41" t="str">
        <f t="shared" si="329"/>
        <v>김수연</v>
      </c>
      <c r="I708" s="39" t="str">
        <f t="shared" si="330"/>
        <v>10898</v>
      </c>
      <c r="J708" s="52" t="str">
        <f t="shared" si="331"/>
        <v/>
      </c>
      <c r="K708" s="75">
        <f t="shared" si="332"/>
        <v>1</v>
      </c>
      <c r="L708" s="76">
        <f t="shared" si="333"/>
        <v>0.15</v>
      </c>
      <c r="M708" s="76">
        <f t="shared" si="334"/>
        <v>1E-3</v>
      </c>
      <c r="N708" s="76">
        <f t="shared" si="335"/>
        <v>0.2</v>
      </c>
      <c r="O708" s="42">
        <f t="shared" si="336"/>
        <v>0.5</v>
      </c>
      <c r="P708" s="39" t="str">
        <f t="shared" si="337"/>
        <v>일반(목록배제,Normal-Manifest Exception)</v>
      </c>
      <c r="Q708" s="72">
        <f t="shared" si="338"/>
        <v>45</v>
      </c>
      <c r="R708" s="43" t="str">
        <f t="shared" si="339"/>
        <v>OZ602</v>
      </c>
      <c r="S708" s="82" t="str">
        <f t="shared" si="340"/>
        <v/>
      </c>
      <c r="T708" s="40">
        <f t="shared" si="341"/>
        <v>45907</v>
      </c>
      <c r="U708" s="44">
        <v>2500</v>
      </c>
      <c r="V708" s="44">
        <f t="shared" si="342"/>
        <v>0</v>
      </c>
      <c r="W708" s="77">
        <f t="shared" si="343"/>
        <v>2500</v>
      </c>
      <c r="X708" s="78">
        <f t="shared" si="344"/>
        <v>0</v>
      </c>
      <c r="Y708" s="44" cm="1">
        <f t="array" ref="Y708">_xlfn.IFNA(_xlfn.IFS(AND(Q708&gt;=2000, Q708&lt;3000), 10000, AND(Q708&gt;=3000, Q708&lt;4000), 15000, AND(Q708&gt;=4000, Q708&lt;5000), 20000, AND(Q708&gt;=5000), 25000),0)</f>
        <v>0</v>
      </c>
      <c r="Z708" s="91">
        <f t="shared" si="345"/>
        <v>300</v>
      </c>
      <c r="AA708" s="44">
        <f t="shared" si="346"/>
        <v>0</v>
      </c>
      <c r="AB708" s="44"/>
      <c r="AC708" s="44"/>
      <c r="AD708" s="44"/>
      <c r="AE708" s="44">
        <f>VLOOKUP(O708,정산업데이트!$A$6:$B$12,2,10)</f>
        <v>0</v>
      </c>
      <c r="AF708" s="44"/>
      <c r="AG708" s="79">
        <f t="shared" si="347"/>
        <v>300</v>
      </c>
      <c r="AH708" s="80">
        <f t="shared" si="348"/>
        <v>2800</v>
      </c>
      <c r="AI708" s="93"/>
      <c r="AJ708" s="84" t="s">
        <v>5314</v>
      </c>
      <c r="AK708" s="84" t="s">
        <v>73</v>
      </c>
      <c r="AL708" s="84" t="s">
        <v>5315</v>
      </c>
      <c r="AM708" s="84" t="s">
        <v>5715</v>
      </c>
      <c r="AN708" s="84" t="s">
        <v>328</v>
      </c>
      <c r="AO708" s="84" t="s">
        <v>5716</v>
      </c>
      <c r="AP708" s="84" t="s">
        <v>5717</v>
      </c>
      <c r="AQ708" s="84" t="s">
        <v>122</v>
      </c>
      <c r="AR708" s="85">
        <v>1</v>
      </c>
      <c r="AS708" s="86">
        <v>0.15</v>
      </c>
      <c r="AT708" s="86">
        <v>1E-3</v>
      </c>
      <c r="AU708" s="86">
        <v>0.2</v>
      </c>
      <c r="AV708" s="84" t="s">
        <v>8</v>
      </c>
      <c r="AW708" s="86">
        <v>45</v>
      </c>
      <c r="AX708" s="84" t="s">
        <v>68</v>
      </c>
      <c r="AY708" s="84" t="s">
        <v>68</v>
      </c>
      <c r="AZ708" s="84" t="s">
        <v>68</v>
      </c>
      <c r="BA708" s="84" t="s">
        <v>68</v>
      </c>
      <c r="BB708" s="84" t="s">
        <v>68</v>
      </c>
      <c r="BC708" s="84" t="s">
        <v>135</v>
      </c>
      <c r="BD708" s="84" t="s">
        <v>104</v>
      </c>
      <c r="BE708" s="84" t="s">
        <v>105</v>
      </c>
      <c r="BF708" s="84" t="s">
        <v>122</v>
      </c>
      <c r="BG708" s="84" t="s">
        <v>69</v>
      </c>
      <c r="BH708" s="92" t="s">
        <v>5718</v>
      </c>
      <c r="BI708" s="84" t="s">
        <v>122</v>
      </c>
      <c r="BJ708" s="84" t="s">
        <v>5719</v>
      </c>
      <c r="BK708" s="84" t="s">
        <v>75</v>
      </c>
      <c r="BL708" s="84" t="s">
        <v>122</v>
      </c>
      <c r="BM708" s="84" t="s">
        <v>104</v>
      </c>
      <c r="BN708" s="84" t="s">
        <v>70</v>
      </c>
      <c r="BO708" s="84" t="s">
        <v>71</v>
      </c>
      <c r="BP708" s="84" t="s">
        <v>122</v>
      </c>
      <c r="BQ708" s="84" t="s">
        <v>163</v>
      </c>
    </row>
    <row r="709" spans="1:69" ht="14.4" customHeight="1" x14ac:dyDescent="0.3">
      <c r="A709" s="40" t="str">
        <f t="shared" si="322"/>
        <v>2025-09-07</v>
      </c>
      <c r="B709" s="40" t="str">
        <f t="shared" si="323"/>
        <v>SYD</v>
      </c>
      <c r="C709" s="39" t="str">
        <f t="shared" si="324"/>
        <v>98812563600</v>
      </c>
      <c r="D709" s="41" t="str">
        <f t="shared" si="325"/>
        <v>PKR253232831</v>
      </c>
      <c r="E709" s="41" t="str">
        <f t="shared" si="326"/>
        <v>596421466450</v>
      </c>
      <c r="F709" s="39" t="str">
        <f t="shared" si="327"/>
        <v>2256683</v>
      </c>
      <c r="G709" s="39" t="str">
        <f t="shared" si="328"/>
        <v>WISE EXPRESS LOGISTICS(PANGZIMOM)</v>
      </c>
      <c r="H709" s="41" t="str">
        <f t="shared" si="329"/>
        <v>남순자</v>
      </c>
      <c r="I709" s="39" t="str">
        <f t="shared" si="330"/>
        <v>44965</v>
      </c>
      <c r="J709" s="52" t="str">
        <f t="shared" si="331"/>
        <v/>
      </c>
      <c r="K709" s="75">
        <f t="shared" si="332"/>
        <v>1</v>
      </c>
      <c r="L709" s="76">
        <f t="shared" si="333"/>
        <v>1</v>
      </c>
      <c r="M709" s="76">
        <f t="shared" si="334"/>
        <v>1E-3</v>
      </c>
      <c r="N709" s="76">
        <f t="shared" si="335"/>
        <v>1</v>
      </c>
      <c r="O709" s="42">
        <f t="shared" si="336"/>
        <v>1</v>
      </c>
      <c r="P709" s="39" t="str">
        <f t="shared" si="337"/>
        <v>목록(Manifest)</v>
      </c>
      <c r="Q709" s="72">
        <f t="shared" si="338"/>
        <v>45</v>
      </c>
      <c r="R709" s="43" t="str">
        <f t="shared" si="339"/>
        <v>OZ602</v>
      </c>
      <c r="S709" s="82" t="str">
        <f t="shared" si="340"/>
        <v/>
      </c>
      <c r="T709" s="40">
        <f t="shared" si="341"/>
        <v>45907</v>
      </c>
      <c r="U709" s="44">
        <v>2500</v>
      </c>
      <c r="V709" s="44">
        <f t="shared" si="342"/>
        <v>0</v>
      </c>
      <c r="W709" s="77">
        <f t="shared" si="343"/>
        <v>2500</v>
      </c>
      <c r="X709" s="78">
        <f t="shared" si="344"/>
        <v>0</v>
      </c>
      <c r="Y709" s="44" cm="1">
        <f t="array" ref="Y709">_xlfn.IFNA(_xlfn.IFS(AND(Q709&gt;=2000, Q709&lt;3000), 10000, AND(Q709&gt;=3000, Q709&lt;4000), 15000, AND(Q709&gt;=4000, Q709&lt;5000), 20000, AND(Q709&gt;=5000), 25000),0)</f>
        <v>0</v>
      </c>
      <c r="Z709" s="91">
        <f t="shared" si="345"/>
        <v>0</v>
      </c>
      <c r="AA709" s="44">
        <f t="shared" si="346"/>
        <v>0</v>
      </c>
      <c r="AB709" s="44"/>
      <c r="AC709" s="44"/>
      <c r="AD709" s="44"/>
      <c r="AE709" s="44">
        <f>VLOOKUP(O709,정산업데이트!$A$6:$B$12,2,10)</f>
        <v>0</v>
      </c>
      <c r="AF709" s="44"/>
      <c r="AG709" s="79">
        <f t="shared" si="347"/>
        <v>0</v>
      </c>
      <c r="AH709" s="80">
        <f t="shared" si="348"/>
        <v>2500</v>
      </c>
      <c r="AI709" s="93"/>
      <c r="AJ709" s="84" t="s">
        <v>5314</v>
      </c>
      <c r="AK709" s="84" t="s">
        <v>73</v>
      </c>
      <c r="AL709" s="84" t="s">
        <v>5315</v>
      </c>
      <c r="AM709" s="84" t="s">
        <v>5720</v>
      </c>
      <c r="AN709" s="84" t="s">
        <v>5721</v>
      </c>
      <c r="AO709" s="84" t="s">
        <v>5722</v>
      </c>
      <c r="AP709" s="84" t="s">
        <v>5723</v>
      </c>
      <c r="AQ709" s="84" t="s">
        <v>122</v>
      </c>
      <c r="AR709" s="85">
        <v>1</v>
      </c>
      <c r="AS709" s="86">
        <v>1</v>
      </c>
      <c r="AT709" s="86">
        <v>1E-3</v>
      </c>
      <c r="AU709" s="86">
        <v>1</v>
      </c>
      <c r="AV709" s="84" t="s">
        <v>7</v>
      </c>
      <c r="AW709" s="86">
        <v>45</v>
      </c>
      <c r="AX709" s="84" t="s">
        <v>68</v>
      </c>
      <c r="AY709" s="84" t="s">
        <v>68</v>
      </c>
      <c r="AZ709" s="84" t="s">
        <v>68</v>
      </c>
      <c r="BA709" s="84" t="s">
        <v>68</v>
      </c>
      <c r="BB709" s="84" t="s">
        <v>68</v>
      </c>
      <c r="BC709" s="84" t="s">
        <v>441</v>
      </c>
      <c r="BD709" s="84" t="s">
        <v>442</v>
      </c>
      <c r="BE709" s="84" t="s">
        <v>446</v>
      </c>
      <c r="BF709" s="84" t="s">
        <v>122</v>
      </c>
      <c r="BG709" s="84" t="s">
        <v>69</v>
      </c>
      <c r="BH709" s="92" t="s">
        <v>5724</v>
      </c>
      <c r="BI709" s="84" t="s">
        <v>122</v>
      </c>
      <c r="BJ709" s="84" t="s">
        <v>5725</v>
      </c>
      <c r="BK709" s="84" t="s">
        <v>75</v>
      </c>
      <c r="BL709" s="84" t="s">
        <v>122</v>
      </c>
      <c r="BM709" s="84" t="s">
        <v>442</v>
      </c>
      <c r="BN709" s="84" t="s">
        <v>70</v>
      </c>
      <c r="BO709" s="84" t="s">
        <v>71</v>
      </c>
      <c r="BP709" s="84" t="s">
        <v>122</v>
      </c>
      <c r="BQ709" s="84" t="s">
        <v>163</v>
      </c>
    </row>
    <row r="710" spans="1:69" ht="14.4" x14ac:dyDescent="0.3">
      <c r="A710" s="40" t="str">
        <f t="shared" ref="A710:A773" si="349">AJ710</f>
        <v>2025-09-07</v>
      </c>
      <c r="B710" s="40" t="str">
        <f t="shared" ref="B710:B773" si="350">AK710</f>
        <v>SYD</v>
      </c>
      <c r="C710" s="39" t="str">
        <f t="shared" ref="C710:C773" si="351">AL710</f>
        <v>98812563600</v>
      </c>
      <c r="D710" s="41" t="str">
        <f t="shared" ref="D710:D773" si="352">AM710</f>
        <v>PKR253232832</v>
      </c>
      <c r="E710" s="41" t="str">
        <f t="shared" ref="E710:E773" si="353">BH710</f>
        <v>596421466461</v>
      </c>
      <c r="F710" s="39" t="str">
        <f t="shared" ref="F710:F773" si="354">BC710</f>
        <v>2256683</v>
      </c>
      <c r="G710" s="39" t="str">
        <f t="shared" ref="G710:G773" si="355">BD710</f>
        <v>WISE EXPRESS LOGISTICS(PANGZIMOM)</v>
      </c>
      <c r="H710" s="41" t="str">
        <f t="shared" ref="H710:H773" si="356">AN710</f>
        <v>김민정</v>
      </c>
      <c r="I710" s="39" t="str">
        <f t="shared" ref="I710:I773" si="357">AP710</f>
        <v>10891</v>
      </c>
      <c r="J710" s="52" t="str">
        <f t="shared" ref="J710:J773" si="358">AQ710</f>
        <v/>
      </c>
      <c r="K710" s="75">
        <f t="shared" ref="K710:K773" si="359">AR710</f>
        <v>1</v>
      </c>
      <c r="L710" s="76">
        <f t="shared" ref="L710:L773" si="360">AS710</f>
        <v>1.5</v>
      </c>
      <c r="M710" s="76">
        <f t="shared" ref="M710:M773" si="361">AT710</f>
        <v>1E-3</v>
      </c>
      <c r="N710" s="76">
        <f t="shared" ref="N710:N773" si="362">AU710</f>
        <v>1.5</v>
      </c>
      <c r="O710" s="42">
        <f t="shared" ref="O710:O773" si="363">CEILING(MAX(L710:N710)/K710,0.5)</f>
        <v>1.5</v>
      </c>
      <c r="P710" s="39" t="str">
        <f t="shared" ref="P710:P773" si="364">AV710</f>
        <v>목록(Manifest)</v>
      </c>
      <c r="Q710" s="72">
        <f t="shared" ref="Q710:Q773" si="365">AW710</f>
        <v>55</v>
      </c>
      <c r="R710" s="43" t="str">
        <f t="shared" ref="R710:R773" si="366">BK710</f>
        <v>OZ602</v>
      </c>
      <c r="S710" s="82" t="str">
        <f t="shared" ref="S710:S773" si="367">BL710</f>
        <v/>
      </c>
      <c r="T710" s="40">
        <f t="shared" ref="T710:T773" si="368">DATE(YEAR(A710),MONTH(A710),DAY(A710))</f>
        <v>45907</v>
      </c>
      <c r="U710" s="44">
        <v>2500</v>
      </c>
      <c r="V710" s="44">
        <f t="shared" ref="V710:V773" si="369">IF(O710&gt;5,CEILING(O710-5,1)*100,0)</f>
        <v>0</v>
      </c>
      <c r="W710" s="77">
        <f t="shared" ref="W710:W773" si="370">SUM(U710:V710)</f>
        <v>2500</v>
      </c>
      <c r="X710" s="78">
        <f t="shared" ref="X710:X773" si="371">(K710-1)*2500</f>
        <v>0</v>
      </c>
      <c r="Y710" s="44" cm="1">
        <f t="array" ref="Y710">_xlfn.IFNA(_xlfn.IFS(AND(Q710&gt;=2000, Q710&lt;3000), 10000, AND(Q710&gt;=3000, Q710&lt;4000), 15000, AND(Q710&gt;=4000, Q710&lt;5000), 20000, AND(Q710&gt;=5000), 25000),0)</f>
        <v>0</v>
      </c>
      <c r="Z710" s="91">
        <f t="shared" ref="Z710:Z773" si="372">IF(OR(P710="일반(목록배제,Normal-Manifest Exception)",P710="간이(Simple)",P710="목록취하(허용배제,Manifest-Drop)",P710="일반(NORMAL)"),300,0)</f>
        <v>0</v>
      </c>
      <c r="AA710" s="44">
        <f t="shared" ref="AA710:AA773" si="373">IF(LEFT(AP710,2)="63",3000,0)</f>
        <v>0</v>
      </c>
      <c r="AB710" s="44"/>
      <c r="AC710" s="44"/>
      <c r="AD710" s="44"/>
      <c r="AE710" s="44">
        <f>VLOOKUP(O710,정산업데이트!$A$6:$B$12,2,10)</f>
        <v>0</v>
      </c>
      <c r="AF710" s="44"/>
      <c r="AG710" s="79">
        <f t="shared" ref="AG710:AG773" si="374">X710+Y710+Z710+AA710+AB710+AE710+AF710</f>
        <v>0</v>
      </c>
      <c r="AH710" s="80">
        <f t="shared" ref="AH710:AH773" si="375">SUM(AG710,W710)</f>
        <v>2500</v>
      </c>
      <c r="AI710" s="93"/>
      <c r="AJ710" s="84" t="s">
        <v>5314</v>
      </c>
      <c r="AK710" s="84" t="s">
        <v>73</v>
      </c>
      <c r="AL710" s="84" t="s">
        <v>5315</v>
      </c>
      <c r="AM710" s="84" t="s">
        <v>5726</v>
      </c>
      <c r="AN710" s="84" t="s">
        <v>206</v>
      </c>
      <c r="AO710" s="84" t="s">
        <v>5727</v>
      </c>
      <c r="AP710" s="84" t="s">
        <v>1668</v>
      </c>
      <c r="AQ710" s="84" t="s">
        <v>122</v>
      </c>
      <c r="AR710" s="85">
        <v>1</v>
      </c>
      <c r="AS710" s="86">
        <v>1.5</v>
      </c>
      <c r="AT710" s="86">
        <v>1E-3</v>
      </c>
      <c r="AU710" s="86">
        <v>1.5</v>
      </c>
      <c r="AV710" s="84" t="s">
        <v>7</v>
      </c>
      <c r="AW710" s="86">
        <v>55</v>
      </c>
      <c r="AX710" s="84" t="s">
        <v>68</v>
      </c>
      <c r="AY710" s="84" t="s">
        <v>68</v>
      </c>
      <c r="AZ710" s="84" t="s">
        <v>68</v>
      </c>
      <c r="BA710" s="84" t="s">
        <v>68</v>
      </c>
      <c r="BB710" s="84" t="s">
        <v>68</v>
      </c>
      <c r="BC710" s="84" t="s">
        <v>441</v>
      </c>
      <c r="BD710" s="84" t="s">
        <v>442</v>
      </c>
      <c r="BE710" s="84" t="s">
        <v>446</v>
      </c>
      <c r="BF710" s="84" t="s">
        <v>122</v>
      </c>
      <c r="BG710" s="84" t="s">
        <v>69</v>
      </c>
      <c r="BH710" s="92" t="s">
        <v>5728</v>
      </c>
      <c r="BI710" s="84" t="s">
        <v>122</v>
      </c>
      <c r="BJ710" s="84" t="s">
        <v>5729</v>
      </c>
      <c r="BK710" s="84" t="s">
        <v>75</v>
      </c>
      <c r="BL710" s="84" t="s">
        <v>122</v>
      </c>
      <c r="BM710" s="84" t="s">
        <v>442</v>
      </c>
      <c r="BN710" s="84" t="s">
        <v>70</v>
      </c>
      <c r="BO710" s="84" t="s">
        <v>71</v>
      </c>
      <c r="BP710" s="84" t="s">
        <v>122</v>
      </c>
      <c r="BQ710" s="84" t="s">
        <v>163</v>
      </c>
    </row>
    <row r="711" spans="1:69" ht="14.4" x14ac:dyDescent="0.3">
      <c r="A711" s="40" t="str">
        <f t="shared" si="349"/>
        <v>2025-09-07</v>
      </c>
      <c r="B711" s="40" t="str">
        <f t="shared" si="350"/>
        <v>SYD</v>
      </c>
      <c r="C711" s="39" t="str">
        <f t="shared" si="351"/>
        <v>98812563600</v>
      </c>
      <c r="D711" s="41" t="str">
        <f t="shared" si="352"/>
        <v>PKR253232833</v>
      </c>
      <c r="E711" s="41" t="str">
        <f t="shared" si="353"/>
        <v>596421466472</v>
      </c>
      <c r="F711" s="39" t="str">
        <f t="shared" si="354"/>
        <v>2256683</v>
      </c>
      <c r="G711" s="39" t="str">
        <f t="shared" si="355"/>
        <v>WISE EXPRESS LOGISTICS(PANGZIMOM)</v>
      </c>
      <c r="H711" s="41" t="str">
        <f t="shared" si="356"/>
        <v>김경원</v>
      </c>
      <c r="I711" s="39" t="str">
        <f t="shared" si="357"/>
        <v>06659</v>
      </c>
      <c r="J711" s="52" t="str">
        <f t="shared" si="358"/>
        <v/>
      </c>
      <c r="K711" s="75">
        <f t="shared" si="359"/>
        <v>1</v>
      </c>
      <c r="L711" s="76">
        <f t="shared" si="360"/>
        <v>1.5</v>
      </c>
      <c r="M711" s="76">
        <f t="shared" si="361"/>
        <v>1E-3</v>
      </c>
      <c r="N711" s="76">
        <f t="shared" si="362"/>
        <v>1.5</v>
      </c>
      <c r="O711" s="42">
        <f t="shared" si="363"/>
        <v>1.5</v>
      </c>
      <c r="P711" s="39" t="str">
        <f t="shared" si="364"/>
        <v>목록(Manifest)</v>
      </c>
      <c r="Q711" s="72">
        <f t="shared" si="365"/>
        <v>65</v>
      </c>
      <c r="R711" s="43" t="str">
        <f t="shared" si="366"/>
        <v>OZ602</v>
      </c>
      <c r="S711" s="82" t="str">
        <f t="shared" si="367"/>
        <v/>
      </c>
      <c r="T711" s="40">
        <f t="shared" si="368"/>
        <v>45907</v>
      </c>
      <c r="U711" s="44">
        <v>2500</v>
      </c>
      <c r="V711" s="44">
        <f t="shared" si="369"/>
        <v>0</v>
      </c>
      <c r="W711" s="77">
        <f t="shared" si="370"/>
        <v>2500</v>
      </c>
      <c r="X711" s="78">
        <f t="shared" si="371"/>
        <v>0</v>
      </c>
      <c r="Y711" s="44" cm="1">
        <f t="array" ref="Y711">_xlfn.IFNA(_xlfn.IFS(AND(Q711&gt;=2000, Q711&lt;3000), 10000, AND(Q711&gt;=3000, Q711&lt;4000), 15000, AND(Q711&gt;=4000, Q711&lt;5000), 20000, AND(Q711&gt;=5000), 25000),0)</f>
        <v>0</v>
      </c>
      <c r="Z711" s="91">
        <f t="shared" si="372"/>
        <v>0</v>
      </c>
      <c r="AA711" s="44">
        <f t="shared" si="373"/>
        <v>0</v>
      </c>
      <c r="AB711" s="44"/>
      <c r="AC711" s="44"/>
      <c r="AD711" s="44"/>
      <c r="AE711" s="44">
        <f>VLOOKUP(O711,정산업데이트!$A$6:$B$12,2,10)</f>
        <v>0</v>
      </c>
      <c r="AF711" s="44"/>
      <c r="AG711" s="79">
        <f t="shared" si="374"/>
        <v>0</v>
      </c>
      <c r="AH711" s="80">
        <f t="shared" si="375"/>
        <v>2500</v>
      </c>
      <c r="AI711" s="93"/>
      <c r="AJ711" s="84" t="s">
        <v>5314</v>
      </c>
      <c r="AK711" s="84" t="s">
        <v>73</v>
      </c>
      <c r="AL711" s="84" t="s">
        <v>5315</v>
      </c>
      <c r="AM711" s="84" t="s">
        <v>5730</v>
      </c>
      <c r="AN711" s="84" t="s">
        <v>5731</v>
      </c>
      <c r="AO711" s="84" t="s">
        <v>5732</v>
      </c>
      <c r="AP711" s="84" t="s">
        <v>5733</v>
      </c>
      <c r="AQ711" s="84" t="s">
        <v>122</v>
      </c>
      <c r="AR711" s="85">
        <v>1</v>
      </c>
      <c r="AS711" s="86">
        <v>1.5</v>
      </c>
      <c r="AT711" s="86">
        <v>1E-3</v>
      </c>
      <c r="AU711" s="86">
        <v>1.5</v>
      </c>
      <c r="AV711" s="84" t="s">
        <v>7</v>
      </c>
      <c r="AW711" s="86">
        <v>65</v>
      </c>
      <c r="AX711" s="84" t="s">
        <v>68</v>
      </c>
      <c r="AY711" s="84" t="s">
        <v>68</v>
      </c>
      <c r="AZ711" s="84" t="s">
        <v>68</v>
      </c>
      <c r="BA711" s="84" t="s">
        <v>68</v>
      </c>
      <c r="BB711" s="84" t="s">
        <v>68</v>
      </c>
      <c r="BC711" s="84" t="s">
        <v>441</v>
      </c>
      <c r="BD711" s="84" t="s">
        <v>442</v>
      </c>
      <c r="BE711" s="84" t="s">
        <v>446</v>
      </c>
      <c r="BF711" s="84" t="s">
        <v>122</v>
      </c>
      <c r="BG711" s="84" t="s">
        <v>69</v>
      </c>
      <c r="BH711" s="92" t="s">
        <v>5734</v>
      </c>
      <c r="BI711" s="84" t="s">
        <v>122</v>
      </c>
      <c r="BJ711" s="84" t="s">
        <v>5735</v>
      </c>
      <c r="BK711" s="84" t="s">
        <v>75</v>
      </c>
      <c r="BL711" s="84" t="s">
        <v>122</v>
      </c>
      <c r="BM711" s="84" t="s">
        <v>442</v>
      </c>
      <c r="BN711" s="84" t="s">
        <v>70</v>
      </c>
      <c r="BO711" s="84" t="s">
        <v>71</v>
      </c>
      <c r="BP711" s="84" t="s">
        <v>122</v>
      </c>
      <c r="BQ711" s="84" t="s">
        <v>163</v>
      </c>
    </row>
    <row r="712" spans="1:69" ht="14.4" x14ac:dyDescent="0.3">
      <c r="A712" s="40" t="str">
        <f t="shared" si="349"/>
        <v>2025-09-07</v>
      </c>
      <c r="B712" s="40" t="str">
        <f t="shared" si="350"/>
        <v>SYD</v>
      </c>
      <c r="C712" s="39" t="str">
        <f t="shared" si="351"/>
        <v>98812563600</v>
      </c>
      <c r="D712" s="41" t="str">
        <f t="shared" si="352"/>
        <v>PKR253232834</v>
      </c>
      <c r="E712" s="41" t="str">
        <f t="shared" si="353"/>
        <v>596421466483</v>
      </c>
      <c r="F712" s="39" t="str">
        <f t="shared" si="354"/>
        <v>2256683</v>
      </c>
      <c r="G712" s="39" t="str">
        <f t="shared" si="355"/>
        <v>WISE EXPRESS LOGISTICS(PANGZIMOM)</v>
      </c>
      <c r="H712" s="41" t="str">
        <f t="shared" si="356"/>
        <v>박지영</v>
      </c>
      <c r="I712" s="39" t="str">
        <f t="shared" si="357"/>
        <v>61941</v>
      </c>
      <c r="J712" s="52" t="str">
        <f t="shared" si="358"/>
        <v/>
      </c>
      <c r="K712" s="75">
        <f t="shared" si="359"/>
        <v>1</v>
      </c>
      <c r="L712" s="76">
        <f t="shared" si="360"/>
        <v>1.5</v>
      </c>
      <c r="M712" s="76">
        <f t="shared" si="361"/>
        <v>1E-3</v>
      </c>
      <c r="N712" s="76">
        <f t="shared" si="362"/>
        <v>1.5</v>
      </c>
      <c r="O712" s="42">
        <f t="shared" si="363"/>
        <v>1.5</v>
      </c>
      <c r="P712" s="39" t="str">
        <f t="shared" si="364"/>
        <v>목록(Manifest)</v>
      </c>
      <c r="Q712" s="72">
        <f t="shared" si="365"/>
        <v>65</v>
      </c>
      <c r="R712" s="43" t="str">
        <f t="shared" si="366"/>
        <v>OZ602</v>
      </c>
      <c r="S712" s="82" t="str">
        <f t="shared" si="367"/>
        <v/>
      </c>
      <c r="T712" s="40">
        <f t="shared" si="368"/>
        <v>45907</v>
      </c>
      <c r="U712" s="44">
        <v>2500</v>
      </c>
      <c r="V712" s="44">
        <f t="shared" si="369"/>
        <v>0</v>
      </c>
      <c r="W712" s="77">
        <f t="shared" si="370"/>
        <v>2500</v>
      </c>
      <c r="X712" s="78">
        <f t="shared" si="371"/>
        <v>0</v>
      </c>
      <c r="Y712" s="44" cm="1">
        <f t="array" ref="Y712">_xlfn.IFNA(_xlfn.IFS(AND(Q712&gt;=2000, Q712&lt;3000), 10000, AND(Q712&gt;=3000, Q712&lt;4000), 15000, AND(Q712&gt;=4000, Q712&lt;5000), 20000, AND(Q712&gt;=5000), 25000),0)</f>
        <v>0</v>
      </c>
      <c r="Z712" s="91">
        <f t="shared" si="372"/>
        <v>0</v>
      </c>
      <c r="AA712" s="44">
        <f t="shared" si="373"/>
        <v>0</v>
      </c>
      <c r="AB712" s="44"/>
      <c r="AC712" s="44"/>
      <c r="AD712" s="44"/>
      <c r="AE712" s="44">
        <f>VLOOKUP(O712,정산업데이트!$A$6:$B$12,2,10)</f>
        <v>0</v>
      </c>
      <c r="AF712" s="44"/>
      <c r="AG712" s="79">
        <f t="shared" si="374"/>
        <v>0</v>
      </c>
      <c r="AH712" s="80">
        <f t="shared" si="375"/>
        <v>2500</v>
      </c>
      <c r="AI712" s="93"/>
      <c r="AJ712" s="84" t="s">
        <v>5314</v>
      </c>
      <c r="AK712" s="84" t="s">
        <v>73</v>
      </c>
      <c r="AL712" s="84" t="s">
        <v>5315</v>
      </c>
      <c r="AM712" s="84" t="s">
        <v>5736</v>
      </c>
      <c r="AN712" s="84" t="s">
        <v>204</v>
      </c>
      <c r="AO712" s="84" t="s">
        <v>5737</v>
      </c>
      <c r="AP712" s="84" t="s">
        <v>5738</v>
      </c>
      <c r="AQ712" s="84" t="s">
        <v>122</v>
      </c>
      <c r="AR712" s="85">
        <v>1</v>
      </c>
      <c r="AS712" s="86">
        <v>1.5</v>
      </c>
      <c r="AT712" s="86">
        <v>1E-3</v>
      </c>
      <c r="AU712" s="86">
        <v>1.5</v>
      </c>
      <c r="AV712" s="84" t="s">
        <v>7</v>
      </c>
      <c r="AW712" s="86">
        <v>65</v>
      </c>
      <c r="AX712" s="84" t="s">
        <v>68</v>
      </c>
      <c r="AY712" s="84" t="s">
        <v>68</v>
      </c>
      <c r="AZ712" s="84" t="s">
        <v>68</v>
      </c>
      <c r="BA712" s="84" t="s">
        <v>68</v>
      </c>
      <c r="BB712" s="84" t="s">
        <v>122</v>
      </c>
      <c r="BC712" s="84" t="s">
        <v>441</v>
      </c>
      <c r="BD712" s="84" t="s">
        <v>442</v>
      </c>
      <c r="BE712" s="84" t="s">
        <v>446</v>
      </c>
      <c r="BF712" s="84" t="s">
        <v>122</v>
      </c>
      <c r="BG712" s="84" t="s">
        <v>69</v>
      </c>
      <c r="BH712" s="92" t="s">
        <v>5739</v>
      </c>
      <c r="BI712" s="84" t="s">
        <v>122</v>
      </c>
      <c r="BJ712" s="84" t="s">
        <v>5740</v>
      </c>
      <c r="BK712" s="84" t="s">
        <v>75</v>
      </c>
      <c r="BL712" s="84" t="s">
        <v>122</v>
      </c>
      <c r="BM712" s="84" t="s">
        <v>442</v>
      </c>
      <c r="BN712" s="84" t="s">
        <v>70</v>
      </c>
      <c r="BO712" s="84" t="s">
        <v>71</v>
      </c>
      <c r="BP712" s="84" t="s">
        <v>122</v>
      </c>
      <c r="BQ712" s="84" t="s">
        <v>163</v>
      </c>
    </row>
    <row r="713" spans="1:69" ht="14.4" x14ac:dyDescent="0.3">
      <c r="A713" s="40" t="str">
        <f t="shared" si="349"/>
        <v>2025-09-07</v>
      </c>
      <c r="B713" s="40" t="str">
        <f t="shared" si="350"/>
        <v>SYD</v>
      </c>
      <c r="C713" s="39" t="str">
        <f t="shared" si="351"/>
        <v>98812563600</v>
      </c>
      <c r="D713" s="41" t="str">
        <f t="shared" si="352"/>
        <v>PKR253232835</v>
      </c>
      <c r="E713" s="41" t="str">
        <f t="shared" si="353"/>
        <v>596421466494</v>
      </c>
      <c r="F713" s="39" t="str">
        <f t="shared" si="354"/>
        <v>2256683</v>
      </c>
      <c r="G713" s="39" t="str">
        <f t="shared" si="355"/>
        <v>WISE EXPRESS LOGISTICS(PANGZIMOM)</v>
      </c>
      <c r="H713" s="41" t="str">
        <f t="shared" si="356"/>
        <v>김혜영</v>
      </c>
      <c r="I713" s="39" t="str">
        <f t="shared" si="357"/>
        <v>63127</v>
      </c>
      <c r="J713" s="52" t="str">
        <f t="shared" si="358"/>
        <v/>
      </c>
      <c r="K713" s="75">
        <f t="shared" si="359"/>
        <v>1</v>
      </c>
      <c r="L713" s="76">
        <f t="shared" si="360"/>
        <v>1.5</v>
      </c>
      <c r="M713" s="76">
        <f t="shared" si="361"/>
        <v>1E-3</v>
      </c>
      <c r="N713" s="76">
        <f t="shared" si="362"/>
        <v>1.5</v>
      </c>
      <c r="O713" s="42">
        <f t="shared" si="363"/>
        <v>1.5</v>
      </c>
      <c r="P713" s="39" t="str">
        <f t="shared" si="364"/>
        <v>목록(Manifest)</v>
      </c>
      <c r="Q713" s="72">
        <f t="shared" si="365"/>
        <v>65</v>
      </c>
      <c r="R713" s="43" t="str">
        <f t="shared" si="366"/>
        <v>OZ602</v>
      </c>
      <c r="S713" s="82" t="str">
        <f t="shared" si="367"/>
        <v/>
      </c>
      <c r="T713" s="40">
        <f t="shared" si="368"/>
        <v>45907</v>
      </c>
      <c r="U713" s="44">
        <v>2500</v>
      </c>
      <c r="V713" s="44">
        <f t="shared" si="369"/>
        <v>0</v>
      </c>
      <c r="W713" s="77">
        <f t="shared" si="370"/>
        <v>2500</v>
      </c>
      <c r="X713" s="78">
        <f t="shared" si="371"/>
        <v>0</v>
      </c>
      <c r="Y713" s="44" cm="1">
        <f t="array" ref="Y713">_xlfn.IFNA(_xlfn.IFS(AND(Q713&gt;=2000, Q713&lt;3000), 10000, AND(Q713&gt;=3000, Q713&lt;4000), 15000, AND(Q713&gt;=4000, Q713&lt;5000), 20000, AND(Q713&gt;=5000), 25000),0)</f>
        <v>0</v>
      </c>
      <c r="Z713" s="91">
        <f t="shared" si="372"/>
        <v>0</v>
      </c>
      <c r="AA713" s="44">
        <f t="shared" si="373"/>
        <v>3000</v>
      </c>
      <c r="AB713" s="44"/>
      <c r="AC713" s="44"/>
      <c r="AD713" s="44"/>
      <c r="AE713" s="44">
        <f>VLOOKUP(O713,정산업데이트!$A$6:$B$12,2,10)</f>
        <v>0</v>
      </c>
      <c r="AF713" s="44"/>
      <c r="AG713" s="79">
        <f t="shared" si="374"/>
        <v>3000</v>
      </c>
      <c r="AH713" s="80">
        <f t="shared" si="375"/>
        <v>5500</v>
      </c>
      <c r="AI713" s="93"/>
      <c r="AJ713" s="84" t="s">
        <v>5314</v>
      </c>
      <c r="AK713" s="84" t="s">
        <v>73</v>
      </c>
      <c r="AL713" s="84" t="s">
        <v>5315</v>
      </c>
      <c r="AM713" s="84" t="s">
        <v>5741</v>
      </c>
      <c r="AN713" s="84" t="s">
        <v>859</v>
      </c>
      <c r="AO713" s="84" t="s">
        <v>5742</v>
      </c>
      <c r="AP713" s="84" t="s">
        <v>5743</v>
      </c>
      <c r="AQ713" s="84" t="s">
        <v>122</v>
      </c>
      <c r="AR713" s="85">
        <v>1</v>
      </c>
      <c r="AS713" s="86">
        <v>1.5</v>
      </c>
      <c r="AT713" s="86">
        <v>1E-3</v>
      </c>
      <c r="AU713" s="86">
        <v>1.5</v>
      </c>
      <c r="AV713" s="84" t="s">
        <v>7</v>
      </c>
      <c r="AW713" s="86">
        <v>65</v>
      </c>
      <c r="AX713" s="84" t="s">
        <v>68</v>
      </c>
      <c r="AY713" s="84" t="s">
        <v>68</v>
      </c>
      <c r="AZ713" s="84" t="s">
        <v>68</v>
      </c>
      <c r="BA713" s="84" t="s">
        <v>68</v>
      </c>
      <c r="BB713" s="84" t="s">
        <v>68</v>
      </c>
      <c r="BC713" s="84" t="s">
        <v>441</v>
      </c>
      <c r="BD713" s="84" t="s">
        <v>442</v>
      </c>
      <c r="BE713" s="84" t="s">
        <v>446</v>
      </c>
      <c r="BF713" s="84" t="s">
        <v>122</v>
      </c>
      <c r="BG713" s="84" t="s">
        <v>69</v>
      </c>
      <c r="BH713" s="92" t="s">
        <v>5744</v>
      </c>
      <c r="BI713" s="84" t="s">
        <v>122</v>
      </c>
      <c r="BJ713" s="84" t="s">
        <v>5745</v>
      </c>
      <c r="BK713" s="84" t="s">
        <v>75</v>
      </c>
      <c r="BL713" s="84" t="s">
        <v>122</v>
      </c>
      <c r="BM713" s="84" t="s">
        <v>442</v>
      </c>
      <c r="BN713" s="84" t="s">
        <v>70</v>
      </c>
      <c r="BO713" s="84" t="s">
        <v>71</v>
      </c>
      <c r="BP713" s="84" t="s">
        <v>122</v>
      </c>
      <c r="BQ713" s="84" t="s">
        <v>163</v>
      </c>
    </row>
    <row r="714" spans="1:69" ht="14.4" x14ac:dyDescent="0.3">
      <c r="A714" s="40" t="str">
        <f t="shared" si="349"/>
        <v>2025-09-07</v>
      </c>
      <c r="B714" s="40" t="str">
        <f t="shared" si="350"/>
        <v>SYD</v>
      </c>
      <c r="C714" s="39" t="str">
        <f t="shared" si="351"/>
        <v>98812563600</v>
      </c>
      <c r="D714" s="41" t="str">
        <f t="shared" si="352"/>
        <v>PKR253232836</v>
      </c>
      <c r="E714" s="41" t="str">
        <f t="shared" si="353"/>
        <v>596421466505</v>
      </c>
      <c r="F714" s="39" t="str">
        <f t="shared" si="354"/>
        <v>2256683</v>
      </c>
      <c r="G714" s="39" t="str">
        <f t="shared" si="355"/>
        <v>WISE EXPRESS LOGISTICS(PANGZIMOM)</v>
      </c>
      <c r="H714" s="41" t="str">
        <f t="shared" si="356"/>
        <v>김민경</v>
      </c>
      <c r="I714" s="39" t="str">
        <f t="shared" si="357"/>
        <v>14741</v>
      </c>
      <c r="J714" s="52" t="str">
        <f t="shared" si="358"/>
        <v/>
      </c>
      <c r="K714" s="75">
        <f t="shared" si="359"/>
        <v>1</v>
      </c>
      <c r="L714" s="76">
        <f t="shared" si="360"/>
        <v>1.5</v>
      </c>
      <c r="M714" s="76">
        <f t="shared" si="361"/>
        <v>1E-3</v>
      </c>
      <c r="N714" s="76">
        <f t="shared" si="362"/>
        <v>1.5</v>
      </c>
      <c r="O714" s="42">
        <f t="shared" si="363"/>
        <v>1.5</v>
      </c>
      <c r="P714" s="39" t="str">
        <f t="shared" si="364"/>
        <v>목록(Manifest)</v>
      </c>
      <c r="Q714" s="72">
        <f t="shared" si="365"/>
        <v>65</v>
      </c>
      <c r="R714" s="43" t="str">
        <f t="shared" si="366"/>
        <v>OZ602</v>
      </c>
      <c r="S714" s="82" t="str">
        <f t="shared" si="367"/>
        <v/>
      </c>
      <c r="T714" s="40">
        <f t="shared" si="368"/>
        <v>45907</v>
      </c>
      <c r="U714" s="44">
        <v>2500</v>
      </c>
      <c r="V714" s="44">
        <f t="shared" si="369"/>
        <v>0</v>
      </c>
      <c r="W714" s="77">
        <f t="shared" si="370"/>
        <v>2500</v>
      </c>
      <c r="X714" s="78">
        <f t="shared" si="371"/>
        <v>0</v>
      </c>
      <c r="Y714" s="44" cm="1">
        <f t="array" ref="Y714">_xlfn.IFNA(_xlfn.IFS(AND(Q714&gt;=2000, Q714&lt;3000), 10000, AND(Q714&gt;=3000, Q714&lt;4000), 15000, AND(Q714&gt;=4000, Q714&lt;5000), 20000, AND(Q714&gt;=5000), 25000),0)</f>
        <v>0</v>
      </c>
      <c r="Z714" s="91">
        <f t="shared" si="372"/>
        <v>0</v>
      </c>
      <c r="AA714" s="44">
        <f t="shared" si="373"/>
        <v>0</v>
      </c>
      <c r="AB714" s="44"/>
      <c r="AC714" s="44"/>
      <c r="AD714" s="44"/>
      <c r="AE714" s="44">
        <f>VLOOKUP(O714,정산업데이트!$A$6:$B$12,2,10)</f>
        <v>0</v>
      </c>
      <c r="AF714" s="44"/>
      <c r="AG714" s="79">
        <f t="shared" si="374"/>
        <v>0</v>
      </c>
      <c r="AH714" s="80">
        <f t="shared" si="375"/>
        <v>2500</v>
      </c>
      <c r="AI714" s="93"/>
      <c r="AJ714" s="84" t="s">
        <v>5314</v>
      </c>
      <c r="AK714" s="84" t="s">
        <v>73</v>
      </c>
      <c r="AL714" s="84" t="s">
        <v>5315</v>
      </c>
      <c r="AM714" s="84" t="s">
        <v>5746</v>
      </c>
      <c r="AN714" s="84" t="s">
        <v>418</v>
      </c>
      <c r="AO714" s="84" t="s">
        <v>5747</v>
      </c>
      <c r="AP714" s="84" t="s">
        <v>5748</v>
      </c>
      <c r="AQ714" s="84" t="s">
        <v>122</v>
      </c>
      <c r="AR714" s="85">
        <v>1</v>
      </c>
      <c r="AS714" s="86">
        <v>1.5</v>
      </c>
      <c r="AT714" s="86">
        <v>1E-3</v>
      </c>
      <c r="AU714" s="86">
        <v>1.5</v>
      </c>
      <c r="AV714" s="84" t="s">
        <v>7</v>
      </c>
      <c r="AW714" s="86">
        <v>65</v>
      </c>
      <c r="AX714" s="84" t="s">
        <v>68</v>
      </c>
      <c r="AY714" s="84" t="s">
        <v>68</v>
      </c>
      <c r="AZ714" s="84" t="s">
        <v>68</v>
      </c>
      <c r="BA714" s="84" t="s">
        <v>68</v>
      </c>
      <c r="BB714" s="84" t="s">
        <v>68</v>
      </c>
      <c r="BC714" s="84" t="s">
        <v>441</v>
      </c>
      <c r="BD714" s="84" t="s">
        <v>442</v>
      </c>
      <c r="BE714" s="84" t="s">
        <v>446</v>
      </c>
      <c r="BF714" s="84" t="s">
        <v>122</v>
      </c>
      <c r="BG714" s="84" t="s">
        <v>69</v>
      </c>
      <c r="BH714" s="92" t="s">
        <v>5749</v>
      </c>
      <c r="BI714" s="84" t="s">
        <v>122</v>
      </c>
      <c r="BJ714" s="84" t="s">
        <v>5750</v>
      </c>
      <c r="BK714" s="84" t="s">
        <v>75</v>
      </c>
      <c r="BL714" s="84" t="s">
        <v>122</v>
      </c>
      <c r="BM714" s="84" t="s">
        <v>442</v>
      </c>
      <c r="BN714" s="84" t="s">
        <v>70</v>
      </c>
      <c r="BO714" s="84" t="s">
        <v>71</v>
      </c>
      <c r="BP714" s="84" t="s">
        <v>122</v>
      </c>
      <c r="BQ714" s="84" t="s">
        <v>163</v>
      </c>
    </row>
    <row r="715" spans="1:69" ht="14.4" x14ac:dyDescent="0.3">
      <c r="A715" s="40" t="str">
        <f t="shared" si="349"/>
        <v>2025-09-07</v>
      </c>
      <c r="B715" s="40" t="str">
        <f t="shared" si="350"/>
        <v>SYD</v>
      </c>
      <c r="C715" s="39" t="str">
        <f t="shared" si="351"/>
        <v>98812563600</v>
      </c>
      <c r="D715" s="41" t="str">
        <f t="shared" si="352"/>
        <v>PKR253065008</v>
      </c>
      <c r="E715" s="41" t="str">
        <f t="shared" si="353"/>
        <v>596421457501</v>
      </c>
      <c r="F715" s="39" t="str">
        <f t="shared" si="354"/>
        <v>2254232</v>
      </c>
      <c r="G715" s="39" t="str">
        <f t="shared" si="355"/>
        <v>WISE EXPRESS(LIFEGREEN)</v>
      </c>
      <c r="H715" s="41" t="str">
        <f t="shared" si="356"/>
        <v>양정아</v>
      </c>
      <c r="I715" s="39" t="str">
        <f t="shared" si="357"/>
        <v>14116</v>
      </c>
      <c r="J715" s="52" t="str">
        <f t="shared" si="358"/>
        <v/>
      </c>
      <c r="K715" s="75">
        <f t="shared" si="359"/>
        <v>1</v>
      </c>
      <c r="L715" s="76">
        <f t="shared" si="360"/>
        <v>0.2</v>
      </c>
      <c r="M715" s="76">
        <f t="shared" si="361"/>
        <v>1E-3</v>
      </c>
      <c r="N715" s="76">
        <f t="shared" si="362"/>
        <v>0.2</v>
      </c>
      <c r="O715" s="42">
        <f t="shared" si="363"/>
        <v>0.5</v>
      </c>
      <c r="P715" s="39" t="str">
        <f t="shared" si="364"/>
        <v>일반(목록배제,Normal-Manifest Exception)</v>
      </c>
      <c r="Q715" s="72">
        <f t="shared" si="365"/>
        <v>16.05</v>
      </c>
      <c r="R715" s="43" t="str">
        <f t="shared" si="366"/>
        <v>OZ602</v>
      </c>
      <c r="S715" s="82" t="str">
        <f t="shared" si="367"/>
        <v/>
      </c>
      <c r="T715" s="40">
        <f t="shared" si="368"/>
        <v>45907</v>
      </c>
      <c r="U715" s="44">
        <v>2500</v>
      </c>
      <c r="V715" s="44">
        <f t="shared" si="369"/>
        <v>0</v>
      </c>
      <c r="W715" s="77">
        <f t="shared" si="370"/>
        <v>2500</v>
      </c>
      <c r="X715" s="78">
        <f t="shared" si="371"/>
        <v>0</v>
      </c>
      <c r="Y715" s="44" cm="1">
        <f t="array" ref="Y715">_xlfn.IFNA(_xlfn.IFS(AND(Q715&gt;=2000, Q715&lt;3000), 10000, AND(Q715&gt;=3000, Q715&lt;4000), 15000, AND(Q715&gt;=4000, Q715&lt;5000), 20000, AND(Q715&gt;=5000), 25000),0)</f>
        <v>0</v>
      </c>
      <c r="Z715" s="91">
        <f t="shared" si="372"/>
        <v>300</v>
      </c>
      <c r="AA715" s="44">
        <f t="shared" si="373"/>
        <v>0</v>
      </c>
      <c r="AB715" s="44"/>
      <c r="AC715" s="44"/>
      <c r="AD715" s="44"/>
      <c r="AE715" s="44">
        <f>VLOOKUP(O715,정산업데이트!$A$6:$B$12,2,10)</f>
        <v>0</v>
      </c>
      <c r="AF715" s="44"/>
      <c r="AG715" s="79">
        <f t="shared" si="374"/>
        <v>300</v>
      </c>
      <c r="AH715" s="80">
        <f t="shared" si="375"/>
        <v>2800</v>
      </c>
      <c r="AI715" s="93"/>
      <c r="AJ715" s="84" t="s">
        <v>5314</v>
      </c>
      <c r="AK715" s="84" t="s">
        <v>73</v>
      </c>
      <c r="AL715" s="84" t="s">
        <v>5315</v>
      </c>
      <c r="AM715" s="84" t="s">
        <v>5751</v>
      </c>
      <c r="AN715" s="84" t="s">
        <v>5752</v>
      </c>
      <c r="AO715" s="84" t="s">
        <v>5753</v>
      </c>
      <c r="AP715" s="84" t="s">
        <v>1235</v>
      </c>
      <c r="AQ715" s="84" t="s">
        <v>122</v>
      </c>
      <c r="AR715" s="85">
        <v>1</v>
      </c>
      <c r="AS715" s="86">
        <v>0.2</v>
      </c>
      <c r="AT715" s="86">
        <v>1E-3</v>
      </c>
      <c r="AU715" s="86">
        <v>0.2</v>
      </c>
      <c r="AV715" s="84" t="s">
        <v>8</v>
      </c>
      <c r="AW715" s="86">
        <v>16.05</v>
      </c>
      <c r="AX715" s="84" t="s">
        <v>68</v>
      </c>
      <c r="AY715" s="84" t="s">
        <v>68</v>
      </c>
      <c r="AZ715" s="84" t="s">
        <v>68</v>
      </c>
      <c r="BA715" s="84" t="s">
        <v>68</v>
      </c>
      <c r="BB715" s="84" t="s">
        <v>68</v>
      </c>
      <c r="BC715" s="84" t="s">
        <v>128</v>
      </c>
      <c r="BD715" s="84" t="s">
        <v>102</v>
      </c>
      <c r="BE715" s="84" t="s">
        <v>103</v>
      </c>
      <c r="BF715" s="84" t="s">
        <v>122</v>
      </c>
      <c r="BG715" s="84" t="s">
        <v>69</v>
      </c>
      <c r="BH715" s="92" t="s">
        <v>5754</v>
      </c>
      <c r="BI715" s="84" t="s">
        <v>122</v>
      </c>
      <c r="BJ715" s="84" t="s">
        <v>5755</v>
      </c>
      <c r="BK715" s="84" t="s">
        <v>75</v>
      </c>
      <c r="BL715" s="84" t="s">
        <v>122</v>
      </c>
      <c r="BM715" s="84" t="s">
        <v>102</v>
      </c>
      <c r="BN715" s="84" t="s">
        <v>70</v>
      </c>
      <c r="BO715" s="84" t="s">
        <v>71</v>
      </c>
      <c r="BP715" s="84" t="s">
        <v>122</v>
      </c>
      <c r="BQ715" s="84" t="s">
        <v>163</v>
      </c>
    </row>
    <row r="716" spans="1:69" ht="14.4" x14ac:dyDescent="0.3">
      <c r="A716" s="40" t="str">
        <f t="shared" si="349"/>
        <v>2025-09-07</v>
      </c>
      <c r="B716" s="40" t="str">
        <f t="shared" si="350"/>
        <v>SYD</v>
      </c>
      <c r="C716" s="39" t="str">
        <f t="shared" si="351"/>
        <v>98812563600</v>
      </c>
      <c r="D716" s="41" t="str">
        <f t="shared" si="352"/>
        <v>PKR253125471</v>
      </c>
      <c r="E716" s="41" t="str">
        <f t="shared" si="353"/>
        <v>596421459240</v>
      </c>
      <c r="F716" s="39" t="str">
        <f t="shared" si="354"/>
        <v>2254243</v>
      </c>
      <c r="G716" s="39" t="str">
        <f t="shared" si="355"/>
        <v>WISE EXPRESS(NATUREGOOD)</v>
      </c>
      <c r="H716" s="41" t="str">
        <f t="shared" si="356"/>
        <v>안영순</v>
      </c>
      <c r="I716" s="39" t="str">
        <f t="shared" si="357"/>
        <v>26393</v>
      </c>
      <c r="J716" s="52" t="str">
        <f t="shared" si="358"/>
        <v/>
      </c>
      <c r="K716" s="75">
        <f t="shared" si="359"/>
        <v>1</v>
      </c>
      <c r="L716" s="76">
        <f t="shared" si="360"/>
        <v>0.7</v>
      </c>
      <c r="M716" s="76">
        <f t="shared" si="361"/>
        <v>1E-3</v>
      </c>
      <c r="N716" s="76">
        <f t="shared" si="362"/>
        <v>0.7</v>
      </c>
      <c r="O716" s="42">
        <f t="shared" si="363"/>
        <v>1</v>
      </c>
      <c r="P716" s="39" t="str">
        <f t="shared" si="364"/>
        <v>일반(목록배제,Normal-Manifest Exception)</v>
      </c>
      <c r="Q716" s="72">
        <f t="shared" si="365"/>
        <v>33.75</v>
      </c>
      <c r="R716" s="43" t="str">
        <f t="shared" si="366"/>
        <v>OZ602</v>
      </c>
      <c r="S716" s="82" t="str">
        <f t="shared" si="367"/>
        <v/>
      </c>
      <c r="T716" s="40">
        <f t="shared" si="368"/>
        <v>45907</v>
      </c>
      <c r="U716" s="44">
        <v>2500</v>
      </c>
      <c r="V716" s="44">
        <f t="shared" si="369"/>
        <v>0</v>
      </c>
      <c r="W716" s="77">
        <f t="shared" si="370"/>
        <v>2500</v>
      </c>
      <c r="X716" s="78">
        <f t="shared" si="371"/>
        <v>0</v>
      </c>
      <c r="Y716" s="44" cm="1">
        <f t="array" ref="Y716">_xlfn.IFNA(_xlfn.IFS(AND(Q716&gt;=2000, Q716&lt;3000), 10000, AND(Q716&gt;=3000, Q716&lt;4000), 15000, AND(Q716&gt;=4000, Q716&lt;5000), 20000, AND(Q716&gt;=5000), 25000),0)</f>
        <v>0</v>
      </c>
      <c r="Z716" s="91">
        <f t="shared" si="372"/>
        <v>300</v>
      </c>
      <c r="AA716" s="44">
        <f t="shared" si="373"/>
        <v>0</v>
      </c>
      <c r="AB716" s="44"/>
      <c r="AC716" s="44"/>
      <c r="AD716" s="44"/>
      <c r="AE716" s="44">
        <f>VLOOKUP(O716,정산업데이트!$A$6:$B$12,2,10)</f>
        <v>0</v>
      </c>
      <c r="AF716" s="44"/>
      <c r="AG716" s="79">
        <f t="shared" si="374"/>
        <v>300</v>
      </c>
      <c r="AH716" s="80">
        <f t="shared" si="375"/>
        <v>2800</v>
      </c>
      <c r="AI716" s="93"/>
      <c r="AJ716" s="84" t="s">
        <v>5314</v>
      </c>
      <c r="AK716" s="84" t="s">
        <v>73</v>
      </c>
      <c r="AL716" s="84" t="s">
        <v>5315</v>
      </c>
      <c r="AM716" s="84" t="s">
        <v>5756</v>
      </c>
      <c r="AN716" s="84" t="s">
        <v>5757</v>
      </c>
      <c r="AO716" s="84" t="s">
        <v>5758</v>
      </c>
      <c r="AP716" s="84" t="s">
        <v>572</v>
      </c>
      <c r="AQ716" s="84" t="s">
        <v>122</v>
      </c>
      <c r="AR716" s="85">
        <v>1</v>
      </c>
      <c r="AS716" s="86">
        <v>0.7</v>
      </c>
      <c r="AT716" s="86">
        <v>1E-3</v>
      </c>
      <c r="AU716" s="86">
        <v>0.7</v>
      </c>
      <c r="AV716" s="84" t="s">
        <v>8</v>
      </c>
      <c r="AW716" s="86">
        <v>33.75</v>
      </c>
      <c r="AX716" s="84" t="s">
        <v>68</v>
      </c>
      <c r="AY716" s="84" t="s">
        <v>68</v>
      </c>
      <c r="AZ716" s="84" t="s">
        <v>68</v>
      </c>
      <c r="BA716" s="84" t="s">
        <v>68</v>
      </c>
      <c r="BB716" s="84" t="s">
        <v>68</v>
      </c>
      <c r="BC716" s="84" t="s">
        <v>152</v>
      </c>
      <c r="BD716" s="84" t="s">
        <v>94</v>
      </c>
      <c r="BE716" s="84" t="s">
        <v>95</v>
      </c>
      <c r="BF716" s="84" t="s">
        <v>122</v>
      </c>
      <c r="BG716" s="84" t="s">
        <v>69</v>
      </c>
      <c r="BH716" s="92" t="s">
        <v>5759</v>
      </c>
      <c r="BI716" s="84" t="s">
        <v>122</v>
      </c>
      <c r="BJ716" s="84" t="s">
        <v>5760</v>
      </c>
      <c r="BK716" s="84" t="s">
        <v>75</v>
      </c>
      <c r="BL716" s="84" t="s">
        <v>122</v>
      </c>
      <c r="BM716" s="84" t="s">
        <v>94</v>
      </c>
      <c r="BN716" s="84" t="s">
        <v>70</v>
      </c>
      <c r="BO716" s="84" t="s">
        <v>71</v>
      </c>
      <c r="BP716" s="84" t="s">
        <v>122</v>
      </c>
      <c r="BQ716" s="84" t="s">
        <v>163</v>
      </c>
    </row>
    <row r="717" spans="1:69" ht="14.4" x14ac:dyDescent="0.3">
      <c r="A717" s="40" t="str">
        <f t="shared" si="349"/>
        <v>2025-09-07</v>
      </c>
      <c r="B717" s="40" t="str">
        <f t="shared" si="350"/>
        <v>SYD</v>
      </c>
      <c r="C717" s="39" t="str">
        <f t="shared" si="351"/>
        <v>98812563600</v>
      </c>
      <c r="D717" s="41" t="str">
        <f t="shared" si="352"/>
        <v>PAU029769811</v>
      </c>
      <c r="E717" s="41" t="str">
        <f t="shared" si="353"/>
        <v>596421457582</v>
      </c>
      <c r="F717" s="39" t="str">
        <f t="shared" si="354"/>
        <v>2254467</v>
      </c>
      <c r="G717" s="39" t="str">
        <f t="shared" si="355"/>
        <v>WISE EXPRESS LOGISTICS(YSCOMPANY)</v>
      </c>
      <c r="H717" s="41" t="str">
        <f t="shared" si="356"/>
        <v>김진주</v>
      </c>
      <c r="I717" s="39" t="str">
        <f t="shared" si="357"/>
        <v>50893</v>
      </c>
      <c r="J717" s="52" t="str">
        <f t="shared" si="358"/>
        <v/>
      </c>
      <c r="K717" s="75">
        <f t="shared" si="359"/>
        <v>1</v>
      </c>
      <c r="L717" s="76">
        <f t="shared" si="360"/>
        <v>1</v>
      </c>
      <c r="M717" s="76">
        <f t="shared" si="361"/>
        <v>1E-3</v>
      </c>
      <c r="N717" s="76">
        <f t="shared" si="362"/>
        <v>1</v>
      </c>
      <c r="O717" s="42">
        <f t="shared" si="363"/>
        <v>1</v>
      </c>
      <c r="P717" s="39" t="str">
        <f t="shared" si="364"/>
        <v>목록(Manifest)</v>
      </c>
      <c r="Q717" s="72">
        <f t="shared" si="365"/>
        <v>50</v>
      </c>
      <c r="R717" s="43" t="str">
        <f t="shared" si="366"/>
        <v>OZ602</v>
      </c>
      <c r="S717" s="82" t="str">
        <f t="shared" si="367"/>
        <v/>
      </c>
      <c r="T717" s="40">
        <f t="shared" si="368"/>
        <v>45907</v>
      </c>
      <c r="U717" s="44">
        <v>2500</v>
      </c>
      <c r="V717" s="44">
        <f t="shared" si="369"/>
        <v>0</v>
      </c>
      <c r="W717" s="77">
        <f t="shared" si="370"/>
        <v>2500</v>
      </c>
      <c r="X717" s="78">
        <f t="shared" si="371"/>
        <v>0</v>
      </c>
      <c r="Y717" s="44" cm="1">
        <f t="array" ref="Y717">_xlfn.IFNA(_xlfn.IFS(AND(Q717&gt;=2000, Q717&lt;3000), 10000, AND(Q717&gt;=3000, Q717&lt;4000), 15000, AND(Q717&gt;=4000, Q717&lt;5000), 20000, AND(Q717&gt;=5000), 25000),0)</f>
        <v>0</v>
      </c>
      <c r="Z717" s="91">
        <f t="shared" si="372"/>
        <v>0</v>
      </c>
      <c r="AA717" s="44">
        <f t="shared" si="373"/>
        <v>0</v>
      </c>
      <c r="AB717" s="44"/>
      <c r="AC717" s="44"/>
      <c r="AD717" s="44"/>
      <c r="AE717" s="44">
        <f>VLOOKUP(O717,정산업데이트!$A$6:$B$12,2,10)</f>
        <v>0</v>
      </c>
      <c r="AF717" s="44"/>
      <c r="AG717" s="79">
        <f t="shared" si="374"/>
        <v>0</v>
      </c>
      <c r="AH717" s="80">
        <f t="shared" si="375"/>
        <v>2500</v>
      </c>
      <c r="AI717" s="93"/>
      <c r="AJ717" s="84" t="s">
        <v>5314</v>
      </c>
      <c r="AK717" s="84" t="s">
        <v>73</v>
      </c>
      <c r="AL717" s="84" t="s">
        <v>5315</v>
      </c>
      <c r="AM717" s="84" t="s">
        <v>5761</v>
      </c>
      <c r="AN717" s="84" t="s">
        <v>1334</v>
      </c>
      <c r="AO717" s="84" t="s">
        <v>5762</v>
      </c>
      <c r="AP717" s="84" t="s">
        <v>5763</v>
      </c>
      <c r="AQ717" s="84" t="s">
        <v>122</v>
      </c>
      <c r="AR717" s="85">
        <v>1</v>
      </c>
      <c r="AS717" s="86">
        <v>1</v>
      </c>
      <c r="AT717" s="86">
        <v>1E-3</v>
      </c>
      <c r="AU717" s="86">
        <v>1</v>
      </c>
      <c r="AV717" s="84" t="s">
        <v>7</v>
      </c>
      <c r="AW717" s="86">
        <v>50</v>
      </c>
      <c r="AX717" s="84" t="s">
        <v>68</v>
      </c>
      <c r="AY717" s="84" t="s">
        <v>68</v>
      </c>
      <c r="AZ717" s="84" t="s">
        <v>68</v>
      </c>
      <c r="BA717" s="84" t="s">
        <v>68</v>
      </c>
      <c r="BB717" s="84" t="s">
        <v>68</v>
      </c>
      <c r="BC717" s="84" t="s">
        <v>4310</v>
      </c>
      <c r="BD717" s="84" t="s">
        <v>4311</v>
      </c>
      <c r="BE717" s="84" t="s">
        <v>156</v>
      </c>
      <c r="BF717" s="84" t="s">
        <v>122</v>
      </c>
      <c r="BG717" s="84" t="s">
        <v>69</v>
      </c>
      <c r="BH717" s="92" t="s">
        <v>5764</v>
      </c>
      <c r="BI717" s="84" t="s">
        <v>122</v>
      </c>
      <c r="BJ717" s="84" t="s">
        <v>5765</v>
      </c>
      <c r="BK717" s="84" t="s">
        <v>75</v>
      </c>
      <c r="BL717" s="84" t="s">
        <v>122</v>
      </c>
      <c r="BM717" s="84" t="s">
        <v>4311</v>
      </c>
      <c r="BN717" s="84" t="s">
        <v>70</v>
      </c>
      <c r="BO717" s="84" t="s">
        <v>71</v>
      </c>
      <c r="BP717" s="84" t="s">
        <v>122</v>
      </c>
      <c r="BQ717" s="84" t="s">
        <v>163</v>
      </c>
    </row>
    <row r="718" spans="1:69" ht="14.4" x14ac:dyDescent="0.3">
      <c r="A718" s="40" t="str">
        <f t="shared" si="349"/>
        <v>2025-09-07</v>
      </c>
      <c r="B718" s="40" t="str">
        <f t="shared" si="350"/>
        <v>SYD</v>
      </c>
      <c r="C718" s="39" t="str">
        <f t="shared" si="351"/>
        <v>98812563600</v>
      </c>
      <c r="D718" s="41" t="str">
        <f t="shared" si="352"/>
        <v>PAU029769812</v>
      </c>
      <c r="E718" s="41" t="str">
        <f t="shared" si="353"/>
        <v>596421457604</v>
      </c>
      <c r="F718" s="39" t="str">
        <f t="shared" si="354"/>
        <v>2254467</v>
      </c>
      <c r="G718" s="39" t="str">
        <f t="shared" si="355"/>
        <v>WISE EXPRESS LOGISTICS(YSCOMPANY)</v>
      </c>
      <c r="H718" s="41" t="str">
        <f t="shared" si="356"/>
        <v>현선영</v>
      </c>
      <c r="I718" s="39" t="str">
        <f t="shared" si="357"/>
        <v>42150</v>
      </c>
      <c r="J718" s="52" t="str">
        <f t="shared" si="358"/>
        <v/>
      </c>
      <c r="K718" s="75">
        <f t="shared" si="359"/>
        <v>1</v>
      </c>
      <c r="L718" s="76">
        <f t="shared" si="360"/>
        <v>1</v>
      </c>
      <c r="M718" s="76">
        <f t="shared" si="361"/>
        <v>1E-3</v>
      </c>
      <c r="N718" s="76">
        <f t="shared" si="362"/>
        <v>1</v>
      </c>
      <c r="O718" s="42">
        <f t="shared" si="363"/>
        <v>1</v>
      </c>
      <c r="P718" s="39" t="str">
        <f t="shared" si="364"/>
        <v>목록(Manifest)</v>
      </c>
      <c r="Q718" s="72">
        <f t="shared" si="365"/>
        <v>50</v>
      </c>
      <c r="R718" s="43" t="str">
        <f t="shared" si="366"/>
        <v>OZ602</v>
      </c>
      <c r="S718" s="82" t="str">
        <f t="shared" si="367"/>
        <v/>
      </c>
      <c r="T718" s="40">
        <f t="shared" si="368"/>
        <v>45907</v>
      </c>
      <c r="U718" s="44">
        <v>2500</v>
      </c>
      <c r="V718" s="44">
        <f t="shared" si="369"/>
        <v>0</v>
      </c>
      <c r="W718" s="77">
        <f t="shared" si="370"/>
        <v>2500</v>
      </c>
      <c r="X718" s="78">
        <f t="shared" si="371"/>
        <v>0</v>
      </c>
      <c r="Y718" s="44" cm="1">
        <f t="array" ref="Y718">_xlfn.IFNA(_xlfn.IFS(AND(Q718&gt;=2000, Q718&lt;3000), 10000, AND(Q718&gt;=3000, Q718&lt;4000), 15000, AND(Q718&gt;=4000, Q718&lt;5000), 20000, AND(Q718&gt;=5000), 25000),0)</f>
        <v>0</v>
      </c>
      <c r="Z718" s="91">
        <f t="shared" si="372"/>
        <v>0</v>
      </c>
      <c r="AA718" s="44">
        <f t="shared" si="373"/>
        <v>0</v>
      </c>
      <c r="AB718" s="44"/>
      <c r="AC718" s="44"/>
      <c r="AD718" s="44"/>
      <c r="AE718" s="44">
        <f>VLOOKUP(O718,정산업데이트!$A$6:$B$12,2,10)</f>
        <v>0</v>
      </c>
      <c r="AF718" s="44"/>
      <c r="AG718" s="79">
        <f t="shared" si="374"/>
        <v>0</v>
      </c>
      <c r="AH718" s="80">
        <f t="shared" si="375"/>
        <v>2500</v>
      </c>
      <c r="AI718" s="93"/>
      <c r="AJ718" s="84" t="s">
        <v>5314</v>
      </c>
      <c r="AK718" s="84" t="s">
        <v>73</v>
      </c>
      <c r="AL718" s="84" t="s">
        <v>5315</v>
      </c>
      <c r="AM718" s="84" t="s">
        <v>5766</v>
      </c>
      <c r="AN718" s="84" t="s">
        <v>5767</v>
      </c>
      <c r="AO718" s="84" t="s">
        <v>5768</v>
      </c>
      <c r="AP718" s="84" t="s">
        <v>5769</v>
      </c>
      <c r="AQ718" s="84" t="s">
        <v>122</v>
      </c>
      <c r="AR718" s="85">
        <v>1</v>
      </c>
      <c r="AS718" s="86">
        <v>1</v>
      </c>
      <c r="AT718" s="86">
        <v>1E-3</v>
      </c>
      <c r="AU718" s="86">
        <v>1</v>
      </c>
      <c r="AV718" s="84" t="s">
        <v>7</v>
      </c>
      <c r="AW718" s="86">
        <v>50</v>
      </c>
      <c r="AX718" s="84" t="s">
        <v>68</v>
      </c>
      <c r="AY718" s="84" t="s">
        <v>68</v>
      </c>
      <c r="AZ718" s="84" t="s">
        <v>68</v>
      </c>
      <c r="BA718" s="84" t="s">
        <v>68</v>
      </c>
      <c r="BB718" s="84" t="s">
        <v>68</v>
      </c>
      <c r="BC718" s="84" t="s">
        <v>4310</v>
      </c>
      <c r="BD718" s="84" t="s">
        <v>4311</v>
      </c>
      <c r="BE718" s="84" t="s">
        <v>156</v>
      </c>
      <c r="BF718" s="84" t="s">
        <v>122</v>
      </c>
      <c r="BG718" s="84" t="s">
        <v>69</v>
      </c>
      <c r="BH718" s="92" t="s">
        <v>5770</v>
      </c>
      <c r="BI718" s="84" t="s">
        <v>122</v>
      </c>
      <c r="BJ718" s="84" t="s">
        <v>5771</v>
      </c>
      <c r="BK718" s="84" t="s">
        <v>75</v>
      </c>
      <c r="BL718" s="84" t="s">
        <v>122</v>
      </c>
      <c r="BM718" s="84" t="s">
        <v>4311</v>
      </c>
      <c r="BN718" s="84" t="s">
        <v>70</v>
      </c>
      <c r="BO718" s="84" t="s">
        <v>71</v>
      </c>
      <c r="BP718" s="84" t="s">
        <v>122</v>
      </c>
      <c r="BQ718" s="84" t="s">
        <v>163</v>
      </c>
    </row>
    <row r="719" spans="1:69" ht="14.4" x14ac:dyDescent="0.3">
      <c r="A719" s="40" t="str">
        <f t="shared" si="349"/>
        <v>2025-09-07</v>
      </c>
      <c r="B719" s="40" t="str">
        <f t="shared" si="350"/>
        <v>SYD</v>
      </c>
      <c r="C719" s="39" t="str">
        <f t="shared" si="351"/>
        <v>98812563600</v>
      </c>
      <c r="D719" s="41" t="str">
        <f t="shared" si="352"/>
        <v>PKR253082917</v>
      </c>
      <c r="E719" s="41" t="str">
        <f t="shared" si="353"/>
        <v>596421457803</v>
      </c>
      <c r="F719" s="39" t="str">
        <f t="shared" si="354"/>
        <v>2254240</v>
      </c>
      <c r="G719" s="39" t="str">
        <f t="shared" si="355"/>
        <v>WISE EXPRESS(VITAHUB)</v>
      </c>
      <c r="H719" s="41" t="str">
        <f t="shared" si="356"/>
        <v>김시은</v>
      </c>
      <c r="I719" s="39" t="str">
        <f t="shared" si="357"/>
        <v>22762</v>
      </c>
      <c r="J719" s="52" t="str">
        <f t="shared" si="358"/>
        <v/>
      </c>
      <c r="K719" s="75">
        <f t="shared" si="359"/>
        <v>1</v>
      </c>
      <c r="L719" s="76">
        <f t="shared" si="360"/>
        <v>1</v>
      </c>
      <c r="M719" s="76">
        <f t="shared" si="361"/>
        <v>1E-3</v>
      </c>
      <c r="N719" s="76">
        <f t="shared" si="362"/>
        <v>1</v>
      </c>
      <c r="O719" s="42">
        <f t="shared" si="363"/>
        <v>1</v>
      </c>
      <c r="P719" s="39" t="str">
        <f t="shared" si="364"/>
        <v>목록(Manifest)</v>
      </c>
      <c r="Q719" s="72">
        <f t="shared" si="365"/>
        <v>35</v>
      </c>
      <c r="R719" s="43" t="str">
        <f t="shared" si="366"/>
        <v>OZ602</v>
      </c>
      <c r="S719" s="82" t="str">
        <f t="shared" si="367"/>
        <v/>
      </c>
      <c r="T719" s="40">
        <f t="shared" si="368"/>
        <v>45907</v>
      </c>
      <c r="U719" s="44">
        <v>2500</v>
      </c>
      <c r="V719" s="44">
        <f t="shared" si="369"/>
        <v>0</v>
      </c>
      <c r="W719" s="77">
        <f t="shared" si="370"/>
        <v>2500</v>
      </c>
      <c r="X719" s="78">
        <f t="shared" si="371"/>
        <v>0</v>
      </c>
      <c r="Y719" s="44" cm="1">
        <f t="array" ref="Y719">_xlfn.IFNA(_xlfn.IFS(AND(Q719&gt;=2000, Q719&lt;3000), 10000, AND(Q719&gt;=3000, Q719&lt;4000), 15000, AND(Q719&gt;=4000, Q719&lt;5000), 20000, AND(Q719&gt;=5000), 25000),0)</f>
        <v>0</v>
      </c>
      <c r="Z719" s="91">
        <f t="shared" si="372"/>
        <v>0</v>
      </c>
      <c r="AA719" s="44">
        <f t="shared" si="373"/>
        <v>0</v>
      </c>
      <c r="AB719" s="44"/>
      <c r="AC719" s="44"/>
      <c r="AD719" s="44"/>
      <c r="AE719" s="44">
        <f>VLOOKUP(O719,정산업데이트!$A$6:$B$12,2,10)</f>
        <v>0</v>
      </c>
      <c r="AF719" s="44"/>
      <c r="AG719" s="79">
        <f t="shared" si="374"/>
        <v>0</v>
      </c>
      <c r="AH719" s="80">
        <f t="shared" si="375"/>
        <v>2500</v>
      </c>
      <c r="AI719" s="93"/>
      <c r="AJ719" s="84" t="s">
        <v>5314</v>
      </c>
      <c r="AK719" s="84" t="s">
        <v>73</v>
      </c>
      <c r="AL719" s="84" t="s">
        <v>5315</v>
      </c>
      <c r="AM719" s="84" t="s">
        <v>5772</v>
      </c>
      <c r="AN719" s="84" t="s">
        <v>5773</v>
      </c>
      <c r="AO719" s="84" t="s">
        <v>5774</v>
      </c>
      <c r="AP719" s="84" t="s">
        <v>5775</v>
      </c>
      <c r="AQ719" s="84" t="s">
        <v>122</v>
      </c>
      <c r="AR719" s="85">
        <v>1</v>
      </c>
      <c r="AS719" s="86">
        <v>1</v>
      </c>
      <c r="AT719" s="86">
        <v>1E-3</v>
      </c>
      <c r="AU719" s="86">
        <v>1</v>
      </c>
      <c r="AV719" s="84" t="s">
        <v>7</v>
      </c>
      <c r="AW719" s="86">
        <v>35</v>
      </c>
      <c r="AX719" s="84" t="s">
        <v>68</v>
      </c>
      <c r="AY719" s="84" t="s">
        <v>68</v>
      </c>
      <c r="AZ719" s="84" t="s">
        <v>68</v>
      </c>
      <c r="BA719" s="84" t="s">
        <v>68</v>
      </c>
      <c r="BB719" s="84" t="s">
        <v>68</v>
      </c>
      <c r="BC719" s="84" t="s">
        <v>124</v>
      </c>
      <c r="BD719" s="84" t="s">
        <v>87</v>
      </c>
      <c r="BE719" s="84" t="s">
        <v>88</v>
      </c>
      <c r="BF719" s="84" t="s">
        <v>122</v>
      </c>
      <c r="BG719" s="84" t="s">
        <v>69</v>
      </c>
      <c r="BH719" s="92" t="s">
        <v>5776</v>
      </c>
      <c r="BI719" s="84" t="s">
        <v>122</v>
      </c>
      <c r="BJ719" s="84" t="s">
        <v>5777</v>
      </c>
      <c r="BK719" s="84" t="s">
        <v>75</v>
      </c>
      <c r="BL719" s="84" t="s">
        <v>122</v>
      </c>
      <c r="BM719" s="84" t="s">
        <v>87</v>
      </c>
      <c r="BN719" s="84" t="s">
        <v>70</v>
      </c>
      <c r="BO719" s="84" t="s">
        <v>71</v>
      </c>
      <c r="BP719" s="84" t="s">
        <v>122</v>
      </c>
      <c r="BQ719" s="84" t="s">
        <v>163</v>
      </c>
    </row>
    <row r="720" spans="1:69" ht="14.4" customHeight="1" x14ac:dyDescent="0.3">
      <c r="A720" s="40" t="str">
        <f t="shared" si="349"/>
        <v>2025-09-07</v>
      </c>
      <c r="B720" s="40" t="str">
        <f t="shared" si="350"/>
        <v>SYD</v>
      </c>
      <c r="C720" s="39" t="str">
        <f t="shared" si="351"/>
        <v>98812563600</v>
      </c>
      <c r="D720" s="41" t="str">
        <f t="shared" si="352"/>
        <v>PAU029761687</v>
      </c>
      <c r="E720" s="41" t="str">
        <f t="shared" si="353"/>
        <v>596421457873</v>
      </c>
      <c r="F720" s="39" t="str">
        <f t="shared" si="354"/>
        <v>2254256</v>
      </c>
      <c r="G720" s="39" t="str">
        <f t="shared" si="355"/>
        <v>WISE EXPRESS(BOOSTUP)</v>
      </c>
      <c r="H720" s="41" t="str">
        <f t="shared" si="356"/>
        <v>이재준</v>
      </c>
      <c r="I720" s="39" t="str">
        <f t="shared" si="357"/>
        <v>17755</v>
      </c>
      <c r="J720" s="52" t="str">
        <f t="shared" si="358"/>
        <v/>
      </c>
      <c r="K720" s="75">
        <f t="shared" si="359"/>
        <v>1</v>
      </c>
      <c r="L720" s="76">
        <f t="shared" si="360"/>
        <v>1</v>
      </c>
      <c r="M720" s="76">
        <f t="shared" si="361"/>
        <v>1E-3</v>
      </c>
      <c r="N720" s="76">
        <f t="shared" si="362"/>
        <v>1</v>
      </c>
      <c r="O720" s="42">
        <f t="shared" si="363"/>
        <v>1</v>
      </c>
      <c r="P720" s="39" t="str">
        <f t="shared" si="364"/>
        <v>일반(목록배제,Normal-Manifest Exception)</v>
      </c>
      <c r="Q720" s="72">
        <f t="shared" si="365"/>
        <v>60</v>
      </c>
      <c r="R720" s="43" t="str">
        <f t="shared" si="366"/>
        <v>OZ602</v>
      </c>
      <c r="S720" s="82" t="str">
        <f t="shared" si="367"/>
        <v/>
      </c>
      <c r="T720" s="40">
        <f t="shared" si="368"/>
        <v>45907</v>
      </c>
      <c r="U720" s="44">
        <v>2500</v>
      </c>
      <c r="V720" s="44">
        <f t="shared" si="369"/>
        <v>0</v>
      </c>
      <c r="W720" s="77">
        <f t="shared" si="370"/>
        <v>2500</v>
      </c>
      <c r="X720" s="78">
        <f t="shared" si="371"/>
        <v>0</v>
      </c>
      <c r="Y720" s="44" cm="1">
        <f t="array" ref="Y720">_xlfn.IFNA(_xlfn.IFS(AND(Q720&gt;=2000, Q720&lt;3000), 10000, AND(Q720&gt;=3000, Q720&lt;4000), 15000, AND(Q720&gt;=4000, Q720&lt;5000), 20000, AND(Q720&gt;=5000), 25000),0)</f>
        <v>0</v>
      </c>
      <c r="Z720" s="91">
        <f t="shared" si="372"/>
        <v>300</v>
      </c>
      <c r="AA720" s="44">
        <f t="shared" si="373"/>
        <v>0</v>
      </c>
      <c r="AB720" s="44"/>
      <c r="AC720" s="44"/>
      <c r="AD720" s="44"/>
      <c r="AE720" s="44">
        <f>VLOOKUP(O720,정산업데이트!$A$6:$B$12,2,10)</f>
        <v>0</v>
      </c>
      <c r="AF720" s="44"/>
      <c r="AG720" s="79">
        <f t="shared" si="374"/>
        <v>300</v>
      </c>
      <c r="AH720" s="80">
        <f t="shared" si="375"/>
        <v>2800</v>
      </c>
      <c r="AJ720" s="84" t="s">
        <v>5314</v>
      </c>
      <c r="AK720" s="84" t="s">
        <v>73</v>
      </c>
      <c r="AL720" s="84" t="s">
        <v>5315</v>
      </c>
      <c r="AM720" s="84" t="s">
        <v>5778</v>
      </c>
      <c r="AN720" s="84" t="s">
        <v>3028</v>
      </c>
      <c r="AO720" s="84" t="s">
        <v>5779</v>
      </c>
      <c r="AP720" s="84" t="s">
        <v>1633</v>
      </c>
      <c r="AQ720" s="84" t="s">
        <v>122</v>
      </c>
      <c r="AR720" s="85">
        <v>1</v>
      </c>
      <c r="AS720" s="86">
        <v>1</v>
      </c>
      <c r="AT720" s="86">
        <v>1E-3</v>
      </c>
      <c r="AU720" s="86">
        <v>1</v>
      </c>
      <c r="AV720" s="84" t="s">
        <v>8</v>
      </c>
      <c r="AW720" s="86">
        <v>60</v>
      </c>
      <c r="AX720" s="84" t="s">
        <v>68</v>
      </c>
      <c r="AY720" s="84" t="s">
        <v>68</v>
      </c>
      <c r="AZ720" s="84" t="s">
        <v>68</v>
      </c>
      <c r="BA720" s="84" t="s">
        <v>68</v>
      </c>
      <c r="BB720" s="84" t="s">
        <v>68</v>
      </c>
      <c r="BC720" s="84" t="s">
        <v>129</v>
      </c>
      <c r="BD720" s="84" t="s">
        <v>91</v>
      </c>
      <c r="BE720" s="84" t="s">
        <v>92</v>
      </c>
      <c r="BF720" s="84" t="s">
        <v>122</v>
      </c>
      <c r="BG720" s="84" t="s">
        <v>69</v>
      </c>
      <c r="BH720" s="92" t="s">
        <v>5780</v>
      </c>
      <c r="BI720" s="84" t="s">
        <v>122</v>
      </c>
      <c r="BJ720" s="84" t="s">
        <v>5781</v>
      </c>
      <c r="BK720" s="84" t="s">
        <v>75</v>
      </c>
      <c r="BL720" s="84" t="s">
        <v>122</v>
      </c>
      <c r="BM720" s="84" t="s">
        <v>91</v>
      </c>
      <c r="BN720" s="84" t="s">
        <v>70</v>
      </c>
      <c r="BO720" s="84" t="s">
        <v>71</v>
      </c>
      <c r="BP720" s="84" t="s">
        <v>122</v>
      </c>
      <c r="BQ720" s="84" t="s">
        <v>163</v>
      </c>
    </row>
    <row r="721" spans="1:69" ht="14.4" x14ac:dyDescent="0.3">
      <c r="A721" s="40" t="str">
        <f t="shared" si="349"/>
        <v>2025-09-07</v>
      </c>
      <c r="B721" s="40" t="str">
        <f t="shared" si="350"/>
        <v>SYD</v>
      </c>
      <c r="C721" s="39" t="str">
        <f t="shared" si="351"/>
        <v>98812563600</v>
      </c>
      <c r="D721" s="41" t="str">
        <f t="shared" si="352"/>
        <v>PAU029761674</v>
      </c>
      <c r="E721" s="41" t="str">
        <f t="shared" si="353"/>
        <v>596421457862</v>
      </c>
      <c r="F721" s="39" t="str">
        <f t="shared" si="354"/>
        <v>2254256</v>
      </c>
      <c r="G721" s="39" t="str">
        <f t="shared" si="355"/>
        <v>WISE EXPRESS(BOOSTUP)</v>
      </c>
      <c r="H721" s="41" t="str">
        <f t="shared" si="356"/>
        <v>윤정연</v>
      </c>
      <c r="I721" s="39" t="str">
        <f t="shared" si="357"/>
        <v>03311</v>
      </c>
      <c r="J721" s="52" t="str">
        <f t="shared" si="358"/>
        <v/>
      </c>
      <c r="K721" s="75">
        <f t="shared" si="359"/>
        <v>1</v>
      </c>
      <c r="L721" s="76">
        <f t="shared" si="360"/>
        <v>1</v>
      </c>
      <c r="M721" s="76">
        <f t="shared" si="361"/>
        <v>1E-3</v>
      </c>
      <c r="N721" s="76">
        <f t="shared" si="362"/>
        <v>1</v>
      </c>
      <c r="O721" s="42">
        <f t="shared" si="363"/>
        <v>1</v>
      </c>
      <c r="P721" s="39" t="str">
        <f t="shared" si="364"/>
        <v>목록(Manifest)</v>
      </c>
      <c r="Q721" s="72">
        <f t="shared" si="365"/>
        <v>60</v>
      </c>
      <c r="R721" s="43" t="str">
        <f t="shared" si="366"/>
        <v>OZ602</v>
      </c>
      <c r="S721" s="82" t="str">
        <f t="shared" si="367"/>
        <v/>
      </c>
      <c r="T721" s="40">
        <f t="shared" si="368"/>
        <v>45907</v>
      </c>
      <c r="U721" s="44">
        <v>2500</v>
      </c>
      <c r="V721" s="44">
        <f t="shared" si="369"/>
        <v>0</v>
      </c>
      <c r="W721" s="77">
        <f t="shared" si="370"/>
        <v>2500</v>
      </c>
      <c r="X721" s="78">
        <f t="shared" si="371"/>
        <v>0</v>
      </c>
      <c r="Y721" s="44" cm="1">
        <f t="array" ref="Y721">_xlfn.IFNA(_xlfn.IFS(AND(Q721&gt;=2000, Q721&lt;3000), 10000, AND(Q721&gt;=3000, Q721&lt;4000), 15000, AND(Q721&gt;=4000, Q721&lt;5000), 20000, AND(Q721&gt;=5000), 25000),0)</f>
        <v>0</v>
      </c>
      <c r="Z721" s="91">
        <f t="shared" si="372"/>
        <v>0</v>
      </c>
      <c r="AA721" s="44">
        <f t="shared" si="373"/>
        <v>0</v>
      </c>
      <c r="AB721" s="44"/>
      <c r="AC721" s="44"/>
      <c r="AD721" s="44"/>
      <c r="AE721" s="44">
        <f>VLOOKUP(O721,정산업데이트!$A$6:$B$12,2,10)</f>
        <v>0</v>
      </c>
      <c r="AF721" s="44"/>
      <c r="AG721" s="79">
        <f t="shared" si="374"/>
        <v>0</v>
      </c>
      <c r="AH721" s="80">
        <f t="shared" si="375"/>
        <v>2500</v>
      </c>
      <c r="AI721" s="93"/>
      <c r="AJ721" s="84" t="s">
        <v>5314</v>
      </c>
      <c r="AK721" s="84" t="s">
        <v>73</v>
      </c>
      <c r="AL721" s="84" t="s">
        <v>5315</v>
      </c>
      <c r="AM721" s="84" t="s">
        <v>5782</v>
      </c>
      <c r="AN721" s="84" t="s">
        <v>5783</v>
      </c>
      <c r="AO721" s="84" t="s">
        <v>5784</v>
      </c>
      <c r="AP721" s="84" t="s">
        <v>5785</v>
      </c>
      <c r="AQ721" s="84" t="s">
        <v>122</v>
      </c>
      <c r="AR721" s="85">
        <v>1</v>
      </c>
      <c r="AS721" s="86">
        <v>1</v>
      </c>
      <c r="AT721" s="86">
        <v>1E-3</v>
      </c>
      <c r="AU721" s="86">
        <v>1</v>
      </c>
      <c r="AV721" s="84" t="s">
        <v>7</v>
      </c>
      <c r="AW721" s="86">
        <v>60</v>
      </c>
      <c r="AX721" s="84" t="s">
        <v>68</v>
      </c>
      <c r="AY721" s="84" t="s">
        <v>68</v>
      </c>
      <c r="AZ721" s="84" t="s">
        <v>68</v>
      </c>
      <c r="BA721" s="84" t="s">
        <v>68</v>
      </c>
      <c r="BB721" s="84" t="s">
        <v>68</v>
      </c>
      <c r="BC721" s="84" t="s">
        <v>129</v>
      </c>
      <c r="BD721" s="84" t="s">
        <v>91</v>
      </c>
      <c r="BE721" s="84" t="s">
        <v>92</v>
      </c>
      <c r="BF721" s="84" t="s">
        <v>122</v>
      </c>
      <c r="BG721" s="84" t="s">
        <v>69</v>
      </c>
      <c r="BH721" s="92" t="s">
        <v>5786</v>
      </c>
      <c r="BI721" s="84" t="s">
        <v>122</v>
      </c>
      <c r="BJ721" s="84" t="s">
        <v>5787</v>
      </c>
      <c r="BK721" s="84" t="s">
        <v>75</v>
      </c>
      <c r="BL721" s="84" t="s">
        <v>122</v>
      </c>
      <c r="BM721" s="84" t="s">
        <v>91</v>
      </c>
      <c r="BN721" s="84" t="s">
        <v>70</v>
      </c>
      <c r="BO721" s="84" t="s">
        <v>71</v>
      </c>
      <c r="BP721" s="84" t="s">
        <v>122</v>
      </c>
      <c r="BQ721" s="84" t="s">
        <v>163</v>
      </c>
    </row>
    <row r="722" spans="1:69" ht="14.4" customHeight="1" x14ac:dyDescent="0.3">
      <c r="A722" s="40" t="str">
        <f t="shared" si="349"/>
        <v>2025-09-07</v>
      </c>
      <c r="B722" s="40" t="str">
        <f t="shared" si="350"/>
        <v>SYD</v>
      </c>
      <c r="C722" s="39" t="str">
        <f t="shared" si="351"/>
        <v>98812563600</v>
      </c>
      <c r="D722" s="41" t="str">
        <f t="shared" si="352"/>
        <v>PKR253011315</v>
      </c>
      <c r="E722" s="41" t="str">
        <f t="shared" si="353"/>
        <v>596421455445</v>
      </c>
      <c r="F722" s="39" t="str">
        <f t="shared" si="354"/>
        <v>2254240</v>
      </c>
      <c r="G722" s="39" t="str">
        <f t="shared" si="355"/>
        <v>WISE EXPRESS(VITAHUB)</v>
      </c>
      <c r="H722" s="41" t="str">
        <f t="shared" si="356"/>
        <v>김나리</v>
      </c>
      <c r="I722" s="39" t="str">
        <f t="shared" si="357"/>
        <v>17008</v>
      </c>
      <c r="J722" s="52" t="str">
        <f t="shared" si="358"/>
        <v/>
      </c>
      <c r="K722" s="75">
        <f t="shared" si="359"/>
        <v>1</v>
      </c>
      <c r="L722" s="76">
        <f t="shared" si="360"/>
        <v>1</v>
      </c>
      <c r="M722" s="76">
        <f t="shared" si="361"/>
        <v>1E-3</v>
      </c>
      <c r="N722" s="76">
        <f t="shared" si="362"/>
        <v>1</v>
      </c>
      <c r="O722" s="42">
        <f t="shared" si="363"/>
        <v>1</v>
      </c>
      <c r="P722" s="39" t="str">
        <f t="shared" si="364"/>
        <v>목록(Manifest)</v>
      </c>
      <c r="Q722" s="72">
        <f t="shared" si="365"/>
        <v>35</v>
      </c>
      <c r="R722" s="43" t="str">
        <f t="shared" si="366"/>
        <v>OZ602</v>
      </c>
      <c r="S722" s="82" t="str">
        <f t="shared" si="367"/>
        <v/>
      </c>
      <c r="T722" s="40">
        <f t="shared" si="368"/>
        <v>45907</v>
      </c>
      <c r="U722" s="44">
        <v>2500</v>
      </c>
      <c r="V722" s="44">
        <f t="shared" si="369"/>
        <v>0</v>
      </c>
      <c r="W722" s="77">
        <f t="shared" si="370"/>
        <v>2500</v>
      </c>
      <c r="X722" s="78">
        <f t="shared" si="371"/>
        <v>0</v>
      </c>
      <c r="Y722" s="44" cm="1">
        <f t="array" ref="Y722">_xlfn.IFNA(_xlfn.IFS(AND(Q722&gt;=2000, Q722&lt;3000), 10000, AND(Q722&gt;=3000, Q722&lt;4000), 15000, AND(Q722&gt;=4000, Q722&lt;5000), 20000, AND(Q722&gt;=5000), 25000),0)</f>
        <v>0</v>
      </c>
      <c r="Z722" s="91">
        <f t="shared" si="372"/>
        <v>0</v>
      </c>
      <c r="AA722" s="44">
        <f t="shared" si="373"/>
        <v>0</v>
      </c>
      <c r="AB722" s="44"/>
      <c r="AC722" s="44"/>
      <c r="AD722" s="44"/>
      <c r="AE722" s="44">
        <f>VLOOKUP(O722,정산업데이트!$A$6:$B$12,2,10)</f>
        <v>0</v>
      </c>
      <c r="AF722" s="44"/>
      <c r="AG722" s="79">
        <f t="shared" si="374"/>
        <v>0</v>
      </c>
      <c r="AH722" s="80">
        <f t="shared" si="375"/>
        <v>2500</v>
      </c>
      <c r="AI722" s="93"/>
      <c r="AJ722" s="84" t="s">
        <v>5314</v>
      </c>
      <c r="AK722" s="84" t="s">
        <v>73</v>
      </c>
      <c r="AL722" s="84" t="s">
        <v>5315</v>
      </c>
      <c r="AM722" s="84" t="s">
        <v>5788</v>
      </c>
      <c r="AN722" s="84" t="s">
        <v>5789</v>
      </c>
      <c r="AO722" s="84" t="s">
        <v>5790</v>
      </c>
      <c r="AP722" s="84" t="s">
        <v>5791</v>
      </c>
      <c r="AQ722" s="84" t="s">
        <v>122</v>
      </c>
      <c r="AR722" s="85">
        <v>1</v>
      </c>
      <c r="AS722" s="86">
        <v>1</v>
      </c>
      <c r="AT722" s="86">
        <v>1E-3</v>
      </c>
      <c r="AU722" s="86">
        <v>1</v>
      </c>
      <c r="AV722" s="84" t="s">
        <v>7</v>
      </c>
      <c r="AW722" s="86">
        <v>35</v>
      </c>
      <c r="AX722" s="84" t="s">
        <v>68</v>
      </c>
      <c r="AY722" s="84" t="s">
        <v>68</v>
      </c>
      <c r="AZ722" s="84" t="s">
        <v>68</v>
      </c>
      <c r="BA722" s="84" t="s">
        <v>68</v>
      </c>
      <c r="BB722" s="84" t="s">
        <v>68</v>
      </c>
      <c r="BC722" s="84" t="s">
        <v>124</v>
      </c>
      <c r="BD722" s="84" t="s">
        <v>87</v>
      </c>
      <c r="BE722" s="84" t="s">
        <v>88</v>
      </c>
      <c r="BF722" s="84" t="s">
        <v>122</v>
      </c>
      <c r="BG722" s="84" t="s">
        <v>69</v>
      </c>
      <c r="BH722" s="92" t="s">
        <v>5792</v>
      </c>
      <c r="BI722" s="84" t="s">
        <v>122</v>
      </c>
      <c r="BJ722" s="84" t="s">
        <v>5793</v>
      </c>
      <c r="BK722" s="84" t="s">
        <v>75</v>
      </c>
      <c r="BL722" s="84" t="s">
        <v>122</v>
      </c>
      <c r="BM722" s="84" t="s">
        <v>87</v>
      </c>
      <c r="BN722" s="84" t="s">
        <v>70</v>
      </c>
      <c r="BO722" s="84" t="s">
        <v>71</v>
      </c>
      <c r="BP722" s="84" t="s">
        <v>122</v>
      </c>
      <c r="BQ722" s="84" t="s">
        <v>163</v>
      </c>
    </row>
    <row r="723" spans="1:69" ht="14.4" x14ac:dyDescent="0.3">
      <c r="A723" s="40" t="str">
        <f t="shared" si="349"/>
        <v>2025-09-07</v>
      </c>
      <c r="B723" s="40" t="str">
        <f t="shared" si="350"/>
        <v>SYD</v>
      </c>
      <c r="C723" s="39" t="str">
        <f t="shared" si="351"/>
        <v>98812563600</v>
      </c>
      <c r="D723" s="41" t="str">
        <f t="shared" si="352"/>
        <v>PKR253011316</v>
      </c>
      <c r="E723" s="41" t="str">
        <f t="shared" si="353"/>
        <v>596421455456</v>
      </c>
      <c r="F723" s="39" t="str">
        <f t="shared" si="354"/>
        <v>2254240</v>
      </c>
      <c r="G723" s="39" t="str">
        <f t="shared" si="355"/>
        <v>WISE EXPRESS(VITAHUB)</v>
      </c>
      <c r="H723" s="41" t="str">
        <f t="shared" si="356"/>
        <v>노재희</v>
      </c>
      <c r="I723" s="39" t="str">
        <f t="shared" si="357"/>
        <v>41209</v>
      </c>
      <c r="J723" s="52" t="str">
        <f t="shared" si="358"/>
        <v/>
      </c>
      <c r="K723" s="75">
        <f t="shared" si="359"/>
        <v>1</v>
      </c>
      <c r="L723" s="76">
        <f t="shared" si="360"/>
        <v>1</v>
      </c>
      <c r="M723" s="76">
        <f t="shared" si="361"/>
        <v>1E-3</v>
      </c>
      <c r="N723" s="76">
        <f t="shared" si="362"/>
        <v>1</v>
      </c>
      <c r="O723" s="42">
        <f t="shared" si="363"/>
        <v>1</v>
      </c>
      <c r="P723" s="39" t="str">
        <f t="shared" si="364"/>
        <v>목록(Manifest)</v>
      </c>
      <c r="Q723" s="72">
        <f t="shared" si="365"/>
        <v>35</v>
      </c>
      <c r="R723" s="43" t="str">
        <f t="shared" si="366"/>
        <v>OZ602</v>
      </c>
      <c r="S723" s="82" t="str">
        <f t="shared" si="367"/>
        <v/>
      </c>
      <c r="T723" s="40">
        <f t="shared" si="368"/>
        <v>45907</v>
      </c>
      <c r="U723" s="44">
        <v>2500</v>
      </c>
      <c r="V723" s="44">
        <f t="shared" si="369"/>
        <v>0</v>
      </c>
      <c r="W723" s="77">
        <f t="shared" si="370"/>
        <v>2500</v>
      </c>
      <c r="X723" s="78">
        <f t="shared" si="371"/>
        <v>0</v>
      </c>
      <c r="Y723" s="44" cm="1">
        <f t="array" ref="Y723">_xlfn.IFNA(_xlfn.IFS(AND(Q723&gt;=2000, Q723&lt;3000), 10000, AND(Q723&gt;=3000, Q723&lt;4000), 15000, AND(Q723&gt;=4000, Q723&lt;5000), 20000, AND(Q723&gt;=5000), 25000),0)</f>
        <v>0</v>
      </c>
      <c r="Z723" s="91">
        <f t="shared" si="372"/>
        <v>0</v>
      </c>
      <c r="AA723" s="44">
        <f t="shared" si="373"/>
        <v>0</v>
      </c>
      <c r="AB723" s="44"/>
      <c r="AC723" s="44"/>
      <c r="AD723" s="44"/>
      <c r="AE723" s="44">
        <f>VLOOKUP(O723,정산업데이트!$A$6:$B$12,2,10)</f>
        <v>0</v>
      </c>
      <c r="AF723" s="44"/>
      <c r="AG723" s="79">
        <f t="shared" si="374"/>
        <v>0</v>
      </c>
      <c r="AH723" s="80">
        <f t="shared" si="375"/>
        <v>2500</v>
      </c>
      <c r="AI723" s="93"/>
      <c r="AJ723" s="84" t="s">
        <v>5314</v>
      </c>
      <c r="AK723" s="84" t="s">
        <v>73</v>
      </c>
      <c r="AL723" s="84" t="s">
        <v>5315</v>
      </c>
      <c r="AM723" s="84" t="s">
        <v>5794</v>
      </c>
      <c r="AN723" s="84" t="s">
        <v>5795</v>
      </c>
      <c r="AO723" s="84" t="s">
        <v>5796</v>
      </c>
      <c r="AP723" s="84" t="s">
        <v>5797</v>
      </c>
      <c r="AQ723" s="84" t="s">
        <v>122</v>
      </c>
      <c r="AR723" s="85">
        <v>1</v>
      </c>
      <c r="AS723" s="86">
        <v>1</v>
      </c>
      <c r="AT723" s="86">
        <v>1E-3</v>
      </c>
      <c r="AU723" s="86">
        <v>1</v>
      </c>
      <c r="AV723" s="84" t="s">
        <v>7</v>
      </c>
      <c r="AW723" s="86">
        <v>35</v>
      </c>
      <c r="AX723" s="84" t="s">
        <v>68</v>
      </c>
      <c r="AY723" s="84" t="s">
        <v>68</v>
      </c>
      <c r="AZ723" s="84" t="s">
        <v>68</v>
      </c>
      <c r="BA723" s="84" t="s">
        <v>68</v>
      </c>
      <c r="BB723" s="84" t="s">
        <v>68</v>
      </c>
      <c r="BC723" s="84" t="s">
        <v>124</v>
      </c>
      <c r="BD723" s="84" t="s">
        <v>87</v>
      </c>
      <c r="BE723" s="84" t="s">
        <v>88</v>
      </c>
      <c r="BF723" s="84" t="s">
        <v>122</v>
      </c>
      <c r="BG723" s="84" t="s">
        <v>69</v>
      </c>
      <c r="BH723" s="92" t="s">
        <v>5798</v>
      </c>
      <c r="BI723" s="84" t="s">
        <v>122</v>
      </c>
      <c r="BJ723" s="84" t="s">
        <v>5799</v>
      </c>
      <c r="BK723" s="84" t="s">
        <v>75</v>
      </c>
      <c r="BL723" s="84" t="s">
        <v>122</v>
      </c>
      <c r="BM723" s="84" t="s">
        <v>87</v>
      </c>
      <c r="BN723" s="84" t="s">
        <v>70</v>
      </c>
      <c r="BO723" s="84" t="s">
        <v>71</v>
      </c>
      <c r="BP723" s="84" t="s">
        <v>122</v>
      </c>
      <c r="BQ723" s="84" t="s">
        <v>163</v>
      </c>
    </row>
    <row r="724" spans="1:69" ht="14.4" x14ac:dyDescent="0.3">
      <c r="A724" s="40" t="str">
        <f t="shared" si="349"/>
        <v>2025-09-07</v>
      </c>
      <c r="B724" s="40" t="str">
        <f t="shared" si="350"/>
        <v>SYD</v>
      </c>
      <c r="C724" s="39" t="str">
        <f t="shared" si="351"/>
        <v>98812563600</v>
      </c>
      <c r="D724" s="41" t="str">
        <f t="shared" si="352"/>
        <v>PKR253011317</v>
      </c>
      <c r="E724" s="41" t="str">
        <f t="shared" si="353"/>
        <v>596421455460</v>
      </c>
      <c r="F724" s="39" t="str">
        <f t="shared" si="354"/>
        <v>2254240</v>
      </c>
      <c r="G724" s="39" t="str">
        <f t="shared" si="355"/>
        <v>WISE EXPRESS(VITAHUB)</v>
      </c>
      <c r="H724" s="41" t="str">
        <f t="shared" si="356"/>
        <v>서수정</v>
      </c>
      <c r="I724" s="39" t="str">
        <f t="shared" si="357"/>
        <v>13643</v>
      </c>
      <c r="J724" s="52" t="str">
        <f t="shared" si="358"/>
        <v/>
      </c>
      <c r="K724" s="75">
        <f t="shared" si="359"/>
        <v>1</v>
      </c>
      <c r="L724" s="76">
        <f t="shared" si="360"/>
        <v>1</v>
      </c>
      <c r="M724" s="76">
        <f t="shared" si="361"/>
        <v>1E-3</v>
      </c>
      <c r="N724" s="76">
        <f t="shared" si="362"/>
        <v>1</v>
      </c>
      <c r="O724" s="42">
        <f t="shared" si="363"/>
        <v>1</v>
      </c>
      <c r="P724" s="39" t="str">
        <f t="shared" si="364"/>
        <v>목록(Manifest)</v>
      </c>
      <c r="Q724" s="72">
        <f t="shared" si="365"/>
        <v>35</v>
      </c>
      <c r="R724" s="43" t="str">
        <f t="shared" si="366"/>
        <v>OZ602</v>
      </c>
      <c r="S724" s="82" t="str">
        <f t="shared" si="367"/>
        <v/>
      </c>
      <c r="T724" s="40">
        <f t="shared" si="368"/>
        <v>45907</v>
      </c>
      <c r="U724" s="44">
        <v>2500</v>
      </c>
      <c r="V724" s="44">
        <f t="shared" si="369"/>
        <v>0</v>
      </c>
      <c r="W724" s="77">
        <f t="shared" si="370"/>
        <v>2500</v>
      </c>
      <c r="X724" s="78">
        <f t="shared" si="371"/>
        <v>0</v>
      </c>
      <c r="Y724" s="44" cm="1">
        <f t="array" ref="Y724">_xlfn.IFNA(_xlfn.IFS(AND(Q724&gt;=2000, Q724&lt;3000), 10000, AND(Q724&gt;=3000, Q724&lt;4000), 15000, AND(Q724&gt;=4000, Q724&lt;5000), 20000, AND(Q724&gt;=5000), 25000),0)</f>
        <v>0</v>
      </c>
      <c r="Z724" s="91">
        <f t="shared" si="372"/>
        <v>0</v>
      </c>
      <c r="AA724" s="44">
        <f t="shared" si="373"/>
        <v>0</v>
      </c>
      <c r="AB724" s="44"/>
      <c r="AC724" s="44"/>
      <c r="AD724" s="44"/>
      <c r="AE724" s="44">
        <f>VLOOKUP(O724,정산업데이트!$A$6:$B$12,2,10)</f>
        <v>0</v>
      </c>
      <c r="AF724" s="44"/>
      <c r="AG724" s="79">
        <f t="shared" si="374"/>
        <v>0</v>
      </c>
      <c r="AH724" s="80">
        <f t="shared" si="375"/>
        <v>2500</v>
      </c>
      <c r="AJ724" s="84" t="s">
        <v>5314</v>
      </c>
      <c r="AK724" s="84" t="s">
        <v>73</v>
      </c>
      <c r="AL724" s="84" t="s">
        <v>5315</v>
      </c>
      <c r="AM724" s="84" t="s">
        <v>5800</v>
      </c>
      <c r="AN724" s="84" t="s">
        <v>5801</v>
      </c>
      <c r="AO724" s="84" t="s">
        <v>5802</v>
      </c>
      <c r="AP724" s="84" t="s">
        <v>463</v>
      </c>
      <c r="AQ724" s="84" t="s">
        <v>122</v>
      </c>
      <c r="AR724" s="85">
        <v>1</v>
      </c>
      <c r="AS724" s="86">
        <v>1</v>
      </c>
      <c r="AT724" s="86">
        <v>1E-3</v>
      </c>
      <c r="AU724" s="86">
        <v>1</v>
      </c>
      <c r="AV724" s="84" t="s">
        <v>7</v>
      </c>
      <c r="AW724" s="86">
        <v>35</v>
      </c>
      <c r="AX724" s="84" t="s">
        <v>68</v>
      </c>
      <c r="AY724" s="84" t="s">
        <v>68</v>
      </c>
      <c r="AZ724" s="84" t="s">
        <v>68</v>
      </c>
      <c r="BA724" s="84" t="s">
        <v>68</v>
      </c>
      <c r="BB724" s="84" t="s">
        <v>68</v>
      </c>
      <c r="BC724" s="84" t="s">
        <v>124</v>
      </c>
      <c r="BD724" s="84" t="s">
        <v>87</v>
      </c>
      <c r="BE724" s="84" t="s">
        <v>88</v>
      </c>
      <c r="BF724" s="84" t="s">
        <v>122</v>
      </c>
      <c r="BG724" s="84" t="s">
        <v>69</v>
      </c>
      <c r="BH724" s="92" t="s">
        <v>5803</v>
      </c>
      <c r="BI724" s="84" t="s">
        <v>122</v>
      </c>
      <c r="BJ724" s="84" t="s">
        <v>5804</v>
      </c>
      <c r="BK724" s="84" t="s">
        <v>75</v>
      </c>
      <c r="BL724" s="84" t="s">
        <v>122</v>
      </c>
      <c r="BM724" s="84" t="s">
        <v>87</v>
      </c>
      <c r="BN724" s="84" t="s">
        <v>70</v>
      </c>
      <c r="BO724" s="84" t="s">
        <v>71</v>
      </c>
      <c r="BP724" s="84" t="s">
        <v>122</v>
      </c>
      <c r="BQ724" s="84" t="s">
        <v>163</v>
      </c>
    </row>
    <row r="725" spans="1:69" ht="14.4" x14ac:dyDescent="0.3">
      <c r="A725" s="40" t="str">
        <f t="shared" si="349"/>
        <v>2025-09-07</v>
      </c>
      <c r="B725" s="40" t="str">
        <f t="shared" si="350"/>
        <v>SYD</v>
      </c>
      <c r="C725" s="39" t="str">
        <f t="shared" si="351"/>
        <v>98812563600</v>
      </c>
      <c r="D725" s="41" t="str">
        <f t="shared" si="352"/>
        <v>PKR253232837</v>
      </c>
      <c r="E725" s="41" t="str">
        <f t="shared" si="353"/>
        <v>596421466516</v>
      </c>
      <c r="F725" s="39" t="str">
        <f t="shared" si="354"/>
        <v>2256683</v>
      </c>
      <c r="G725" s="39" t="str">
        <f t="shared" si="355"/>
        <v>WISE EXPRESS LOGISTICS(PANGZIMOM)</v>
      </c>
      <c r="H725" s="41" t="str">
        <f t="shared" si="356"/>
        <v>전혜영</v>
      </c>
      <c r="I725" s="39" t="str">
        <f t="shared" si="357"/>
        <v>07532</v>
      </c>
      <c r="J725" s="52" t="str">
        <f t="shared" si="358"/>
        <v/>
      </c>
      <c r="K725" s="75">
        <f t="shared" si="359"/>
        <v>1</v>
      </c>
      <c r="L725" s="76">
        <f t="shared" si="360"/>
        <v>1.5</v>
      </c>
      <c r="M725" s="76">
        <f t="shared" si="361"/>
        <v>1E-3</v>
      </c>
      <c r="N725" s="76">
        <f t="shared" si="362"/>
        <v>1.5</v>
      </c>
      <c r="O725" s="42">
        <f t="shared" si="363"/>
        <v>1.5</v>
      </c>
      <c r="P725" s="39" t="str">
        <f t="shared" si="364"/>
        <v>목록(Manifest)</v>
      </c>
      <c r="Q725" s="72">
        <f t="shared" si="365"/>
        <v>65</v>
      </c>
      <c r="R725" s="43" t="str">
        <f t="shared" si="366"/>
        <v>OZ602</v>
      </c>
      <c r="S725" s="82" t="str">
        <f t="shared" si="367"/>
        <v/>
      </c>
      <c r="T725" s="40">
        <f t="shared" si="368"/>
        <v>45907</v>
      </c>
      <c r="U725" s="44">
        <v>2500</v>
      </c>
      <c r="V725" s="44">
        <f t="shared" si="369"/>
        <v>0</v>
      </c>
      <c r="W725" s="77">
        <f t="shared" si="370"/>
        <v>2500</v>
      </c>
      <c r="X725" s="78">
        <f t="shared" si="371"/>
        <v>0</v>
      </c>
      <c r="Y725" s="44" cm="1">
        <f t="array" ref="Y725">_xlfn.IFNA(_xlfn.IFS(AND(Q725&gt;=2000, Q725&lt;3000), 10000, AND(Q725&gt;=3000, Q725&lt;4000), 15000, AND(Q725&gt;=4000, Q725&lt;5000), 20000, AND(Q725&gt;=5000), 25000),0)</f>
        <v>0</v>
      </c>
      <c r="Z725" s="91">
        <f t="shared" si="372"/>
        <v>0</v>
      </c>
      <c r="AA725" s="44">
        <f t="shared" si="373"/>
        <v>0</v>
      </c>
      <c r="AB725" s="44"/>
      <c r="AC725" s="44"/>
      <c r="AD725" s="44"/>
      <c r="AE725" s="44">
        <f>VLOOKUP(O725,정산업데이트!$A$6:$B$12,2,10)</f>
        <v>0</v>
      </c>
      <c r="AF725" s="44"/>
      <c r="AG725" s="79">
        <f t="shared" si="374"/>
        <v>0</v>
      </c>
      <c r="AH725" s="80">
        <f t="shared" si="375"/>
        <v>2500</v>
      </c>
      <c r="AI725" s="93"/>
      <c r="AJ725" s="84" t="s">
        <v>5314</v>
      </c>
      <c r="AK725" s="84" t="s">
        <v>73</v>
      </c>
      <c r="AL725" s="84" t="s">
        <v>5315</v>
      </c>
      <c r="AM725" s="84" t="s">
        <v>5805</v>
      </c>
      <c r="AN725" s="84" t="s">
        <v>5806</v>
      </c>
      <c r="AO725" s="84" t="s">
        <v>5807</v>
      </c>
      <c r="AP725" s="84" t="s">
        <v>5808</v>
      </c>
      <c r="AQ725" s="84" t="s">
        <v>122</v>
      </c>
      <c r="AR725" s="85">
        <v>1</v>
      </c>
      <c r="AS725" s="86">
        <v>1.5</v>
      </c>
      <c r="AT725" s="86">
        <v>1E-3</v>
      </c>
      <c r="AU725" s="86">
        <v>1.5</v>
      </c>
      <c r="AV725" s="84" t="s">
        <v>7</v>
      </c>
      <c r="AW725" s="86">
        <v>65</v>
      </c>
      <c r="AX725" s="84" t="s">
        <v>68</v>
      </c>
      <c r="AY725" s="84" t="s">
        <v>68</v>
      </c>
      <c r="AZ725" s="84" t="s">
        <v>68</v>
      </c>
      <c r="BA725" s="84" t="s">
        <v>68</v>
      </c>
      <c r="BB725" s="84" t="s">
        <v>68</v>
      </c>
      <c r="BC725" s="84" t="s">
        <v>441</v>
      </c>
      <c r="BD725" s="84" t="s">
        <v>442</v>
      </c>
      <c r="BE725" s="84" t="s">
        <v>446</v>
      </c>
      <c r="BF725" s="84" t="s">
        <v>122</v>
      </c>
      <c r="BG725" s="84" t="s">
        <v>69</v>
      </c>
      <c r="BH725" s="92" t="s">
        <v>5809</v>
      </c>
      <c r="BI725" s="84" t="s">
        <v>122</v>
      </c>
      <c r="BJ725" s="84" t="s">
        <v>5810</v>
      </c>
      <c r="BK725" s="84" t="s">
        <v>75</v>
      </c>
      <c r="BL725" s="84" t="s">
        <v>122</v>
      </c>
      <c r="BM725" s="84" t="s">
        <v>442</v>
      </c>
      <c r="BN725" s="84" t="s">
        <v>70</v>
      </c>
      <c r="BO725" s="84" t="s">
        <v>71</v>
      </c>
      <c r="BP725" s="84" t="s">
        <v>122</v>
      </c>
      <c r="BQ725" s="84" t="s">
        <v>163</v>
      </c>
    </row>
    <row r="726" spans="1:69" ht="14.4" x14ac:dyDescent="0.3">
      <c r="A726" s="40" t="str">
        <f t="shared" si="349"/>
        <v>2025-09-07</v>
      </c>
      <c r="B726" s="40" t="str">
        <f t="shared" si="350"/>
        <v>SYD</v>
      </c>
      <c r="C726" s="39" t="str">
        <f t="shared" si="351"/>
        <v>98812563600</v>
      </c>
      <c r="D726" s="41" t="str">
        <f t="shared" si="352"/>
        <v>PKR253232838</v>
      </c>
      <c r="E726" s="41" t="str">
        <f t="shared" si="353"/>
        <v>596421466520</v>
      </c>
      <c r="F726" s="39" t="str">
        <f t="shared" si="354"/>
        <v>2256683</v>
      </c>
      <c r="G726" s="39" t="str">
        <f t="shared" si="355"/>
        <v>WISE EXPRESS LOGISTICS(PANGZIMOM)</v>
      </c>
      <c r="H726" s="41" t="str">
        <f t="shared" si="356"/>
        <v>최진미</v>
      </c>
      <c r="I726" s="39" t="str">
        <f t="shared" si="357"/>
        <v>34885</v>
      </c>
      <c r="J726" s="52" t="str">
        <f t="shared" si="358"/>
        <v/>
      </c>
      <c r="K726" s="75">
        <f t="shared" si="359"/>
        <v>1</v>
      </c>
      <c r="L726" s="76">
        <f t="shared" si="360"/>
        <v>1.5</v>
      </c>
      <c r="M726" s="76">
        <f t="shared" si="361"/>
        <v>1E-3</v>
      </c>
      <c r="N726" s="76">
        <f t="shared" si="362"/>
        <v>1.5</v>
      </c>
      <c r="O726" s="42">
        <f t="shared" si="363"/>
        <v>1.5</v>
      </c>
      <c r="P726" s="39" t="str">
        <f t="shared" si="364"/>
        <v>목록(Manifest)</v>
      </c>
      <c r="Q726" s="72">
        <f t="shared" si="365"/>
        <v>65</v>
      </c>
      <c r="R726" s="43" t="str">
        <f t="shared" si="366"/>
        <v>OZ602</v>
      </c>
      <c r="S726" s="82" t="str">
        <f t="shared" si="367"/>
        <v/>
      </c>
      <c r="T726" s="40">
        <f t="shared" si="368"/>
        <v>45907</v>
      </c>
      <c r="U726" s="44">
        <v>2500</v>
      </c>
      <c r="V726" s="44">
        <f t="shared" si="369"/>
        <v>0</v>
      </c>
      <c r="W726" s="77">
        <f t="shared" si="370"/>
        <v>2500</v>
      </c>
      <c r="X726" s="78">
        <f t="shared" si="371"/>
        <v>0</v>
      </c>
      <c r="Y726" s="44" cm="1">
        <f t="array" ref="Y726">_xlfn.IFNA(_xlfn.IFS(AND(Q726&gt;=2000, Q726&lt;3000), 10000, AND(Q726&gt;=3000, Q726&lt;4000), 15000, AND(Q726&gt;=4000, Q726&lt;5000), 20000, AND(Q726&gt;=5000), 25000),0)</f>
        <v>0</v>
      </c>
      <c r="Z726" s="91">
        <f t="shared" si="372"/>
        <v>0</v>
      </c>
      <c r="AA726" s="44">
        <f t="shared" si="373"/>
        <v>0</v>
      </c>
      <c r="AB726" s="44"/>
      <c r="AC726" s="44"/>
      <c r="AD726" s="44"/>
      <c r="AE726" s="44">
        <f>VLOOKUP(O726,정산업데이트!$A$6:$B$12,2,10)</f>
        <v>0</v>
      </c>
      <c r="AF726" s="44"/>
      <c r="AG726" s="79">
        <f t="shared" si="374"/>
        <v>0</v>
      </c>
      <c r="AH726" s="80">
        <f t="shared" si="375"/>
        <v>2500</v>
      </c>
      <c r="AI726" s="93"/>
      <c r="AJ726" s="84" t="s">
        <v>5314</v>
      </c>
      <c r="AK726" s="84" t="s">
        <v>73</v>
      </c>
      <c r="AL726" s="84" t="s">
        <v>5315</v>
      </c>
      <c r="AM726" s="84" t="s">
        <v>5811</v>
      </c>
      <c r="AN726" s="84" t="s">
        <v>5812</v>
      </c>
      <c r="AO726" s="84" t="s">
        <v>5813</v>
      </c>
      <c r="AP726" s="84" t="s">
        <v>742</v>
      </c>
      <c r="AQ726" s="84" t="s">
        <v>122</v>
      </c>
      <c r="AR726" s="85">
        <v>1</v>
      </c>
      <c r="AS726" s="86">
        <v>1.5</v>
      </c>
      <c r="AT726" s="86">
        <v>1E-3</v>
      </c>
      <c r="AU726" s="86">
        <v>1.5</v>
      </c>
      <c r="AV726" s="84" t="s">
        <v>7</v>
      </c>
      <c r="AW726" s="86">
        <v>65</v>
      </c>
      <c r="AX726" s="84" t="s">
        <v>68</v>
      </c>
      <c r="AY726" s="84" t="s">
        <v>68</v>
      </c>
      <c r="AZ726" s="84" t="s">
        <v>68</v>
      </c>
      <c r="BA726" s="84" t="s">
        <v>68</v>
      </c>
      <c r="BB726" s="84" t="s">
        <v>68</v>
      </c>
      <c r="BC726" s="84" t="s">
        <v>441</v>
      </c>
      <c r="BD726" s="84" t="s">
        <v>442</v>
      </c>
      <c r="BE726" s="84" t="s">
        <v>446</v>
      </c>
      <c r="BF726" s="84" t="s">
        <v>122</v>
      </c>
      <c r="BG726" s="84" t="s">
        <v>69</v>
      </c>
      <c r="BH726" s="92" t="s">
        <v>5814</v>
      </c>
      <c r="BI726" s="84" t="s">
        <v>122</v>
      </c>
      <c r="BJ726" s="84" t="s">
        <v>5815</v>
      </c>
      <c r="BK726" s="84" t="s">
        <v>75</v>
      </c>
      <c r="BL726" s="84" t="s">
        <v>122</v>
      </c>
      <c r="BM726" s="84" t="s">
        <v>442</v>
      </c>
      <c r="BN726" s="84" t="s">
        <v>70</v>
      </c>
      <c r="BO726" s="84" t="s">
        <v>71</v>
      </c>
      <c r="BP726" s="84" t="s">
        <v>122</v>
      </c>
      <c r="BQ726" s="84" t="s">
        <v>163</v>
      </c>
    </row>
    <row r="727" spans="1:69" ht="14.4" customHeight="1" x14ac:dyDescent="0.3">
      <c r="A727" s="40" t="str">
        <f t="shared" si="349"/>
        <v>2025-09-07</v>
      </c>
      <c r="B727" s="40" t="str">
        <f t="shared" si="350"/>
        <v>SYD</v>
      </c>
      <c r="C727" s="39" t="str">
        <f t="shared" si="351"/>
        <v>98812563600</v>
      </c>
      <c r="D727" s="41" t="str">
        <f t="shared" si="352"/>
        <v>PKR253232839</v>
      </c>
      <c r="E727" s="41" t="str">
        <f t="shared" si="353"/>
        <v>596421466531</v>
      </c>
      <c r="F727" s="39" t="str">
        <f t="shared" si="354"/>
        <v>2256683</v>
      </c>
      <c r="G727" s="39" t="str">
        <f t="shared" si="355"/>
        <v>WISE EXPRESS LOGISTICS(PANGZIMOM)</v>
      </c>
      <c r="H727" s="41" t="str">
        <f t="shared" si="356"/>
        <v>신재경</v>
      </c>
      <c r="I727" s="39" t="str">
        <f t="shared" si="357"/>
        <v>14295</v>
      </c>
      <c r="J727" s="52" t="str">
        <f t="shared" si="358"/>
        <v/>
      </c>
      <c r="K727" s="75">
        <f t="shared" si="359"/>
        <v>1</v>
      </c>
      <c r="L727" s="76">
        <f t="shared" si="360"/>
        <v>1.5</v>
      </c>
      <c r="M727" s="76">
        <f t="shared" si="361"/>
        <v>1E-3</v>
      </c>
      <c r="N727" s="76">
        <f t="shared" si="362"/>
        <v>1.5</v>
      </c>
      <c r="O727" s="42">
        <f t="shared" si="363"/>
        <v>1.5</v>
      </c>
      <c r="P727" s="39" t="str">
        <f t="shared" si="364"/>
        <v>목록(Manifest)</v>
      </c>
      <c r="Q727" s="72">
        <f t="shared" si="365"/>
        <v>65</v>
      </c>
      <c r="R727" s="43" t="str">
        <f t="shared" si="366"/>
        <v>OZ602</v>
      </c>
      <c r="S727" s="82" t="str">
        <f t="shared" si="367"/>
        <v/>
      </c>
      <c r="T727" s="40">
        <f t="shared" si="368"/>
        <v>45907</v>
      </c>
      <c r="U727" s="44">
        <v>2500</v>
      </c>
      <c r="V727" s="44">
        <f t="shared" si="369"/>
        <v>0</v>
      </c>
      <c r="W727" s="77">
        <f t="shared" si="370"/>
        <v>2500</v>
      </c>
      <c r="X727" s="78">
        <f t="shared" si="371"/>
        <v>0</v>
      </c>
      <c r="Y727" s="44" cm="1">
        <f t="array" ref="Y727">_xlfn.IFNA(_xlfn.IFS(AND(Q727&gt;=2000, Q727&lt;3000), 10000, AND(Q727&gt;=3000, Q727&lt;4000), 15000, AND(Q727&gt;=4000, Q727&lt;5000), 20000, AND(Q727&gt;=5000), 25000),0)</f>
        <v>0</v>
      </c>
      <c r="Z727" s="91">
        <f t="shared" si="372"/>
        <v>0</v>
      </c>
      <c r="AA727" s="44">
        <f t="shared" si="373"/>
        <v>0</v>
      </c>
      <c r="AB727" s="44"/>
      <c r="AC727" s="44"/>
      <c r="AD727" s="44"/>
      <c r="AE727" s="44">
        <f>VLOOKUP(O727,정산업데이트!$A$6:$B$12,2,10)</f>
        <v>0</v>
      </c>
      <c r="AF727" s="44"/>
      <c r="AG727" s="79">
        <f t="shared" si="374"/>
        <v>0</v>
      </c>
      <c r="AH727" s="80">
        <f t="shared" si="375"/>
        <v>2500</v>
      </c>
      <c r="AJ727" s="84" t="s">
        <v>5314</v>
      </c>
      <c r="AK727" s="84" t="s">
        <v>73</v>
      </c>
      <c r="AL727" s="84" t="s">
        <v>5315</v>
      </c>
      <c r="AM727" s="84" t="s">
        <v>5816</v>
      </c>
      <c r="AN727" s="84" t="s">
        <v>5817</v>
      </c>
      <c r="AO727" s="84" t="s">
        <v>5818</v>
      </c>
      <c r="AP727" s="84" t="s">
        <v>1270</v>
      </c>
      <c r="AQ727" s="84" t="s">
        <v>122</v>
      </c>
      <c r="AR727" s="85">
        <v>1</v>
      </c>
      <c r="AS727" s="86">
        <v>1.5</v>
      </c>
      <c r="AT727" s="86">
        <v>1E-3</v>
      </c>
      <c r="AU727" s="86">
        <v>1.5</v>
      </c>
      <c r="AV727" s="84" t="s">
        <v>7</v>
      </c>
      <c r="AW727" s="86">
        <v>65</v>
      </c>
      <c r="AX727" s="84" t="s">
        <v>68</v>
      </c>
      <c r="AY727" s="84" t="s">
        <v>68</v>
      </c>
      <c r="AZ727" s="84" t="s">
        <v>68</v>
      </c>
      <c r="BA727" s="84" t="s">
        <v>68</v>
      </c>
      <c r="BB727" s="84" t="s">
        <v>68</v>
      </c>
      <c r="BC727" s="84" t="s">
        <v>441</v>
      </c>
      <c r="BD727" s="84" t="s">
        <v>442</v>
      </c>
      <c r="BE727" s="84" t="s">
        <v>446</v>
      </c>
      <c r="BF727" s="84" t="s">
        <v>122</v>
      </c>
      <c r="BG727" s="84" t="s">
        <v>69</v>
      </c>
      <c r="BH727" s="92" t="s">
        <v>5819</v>
      </c>
      <c r="BI727" s="84" t="s">
        <v>122</v>
      </c>
      <c r="BJ727" s="84" t="s">
        <v>5820</v>
      </c>
      <c r="BK727" s="84" t="s">
        <v>75</v>
      </c>
      <c r="BL727" s="84" t="s">
        <v>122</v>
      </c>
      <c r="BM727" s="84" t="s">
        <v>442</v>
      </c>
      <c r="BN727" s="84" t="s">
        <v>70</v>
      </c>
      <c r="BO727" s="84" t="s">
        <v>71</v>
      </c>
      <c r="BP727" s="84" t="s">
        <v>122</v>
      </c>
      <c r="BQ727" s="84" t="s">
        <v>163</v>
      </c>
    </row>
    <row r="728" spans="1:69" ht="14.4" x14ac:dyDescent="0.3">
      <c r="A728" s="40" t="str">
        <f t="shared" si="349"/>
        <v>2025-09-07</v>
      </c>
      <c r="B728" s="40" t="str">
        <f t="shared" si="350"/>
        <v>SYD</v>
      </c>
      <c r="C728" s="39" t="str">
        <f t="shared" si="351"/>
        <v>98812563600</v>
      </c>
      <c r="D728" s="41" t="str">
        <f t="shared" si="352"/>
        <v>PKR253232840</v>
      </c>
      <c r="E728" s="41" t="str">
        <f t="shared" si="353"/>
        <v>596421466542</v>
      </c>
      <c r="F728" s="39" t="str">
        <f t="shared" si="354"/>
        <v>2256683</v>
      </c>
      <c r="G728" s="39" t="str">
        <f t="shared" si="355"/>
        <v>WISE EXPRESS LOGISTICS(PANGZIMOM)</v>
      </c>
      <c r="H728" s="41" t="str">
        <f t="shared" si="356"/>
        <v>김장훈</v>
      </c>
      <c r="I728" s="39" t="str">
        <f t="shared" si="357"/>
        <v>12052</v>
      </c>
      <c r="J728" s="52" t="str">
        <f t="shared" si="358"/>
        <v/>
      </c>
      <c r="K728" s="75">
        <f t="shared" si="359"/>
        <v>1</v>
      </c>
      <c r="L728" s="76">
        <f t="shared" si="360"/>
        <v>1</v>
      </c>
      <c r="M728" s="76">
        <f t="shared" si="361"/>
        <v>1E-3</v>
      </c>
      <c r="N728" s="76">
        <f t="shared" si="362"/>
        <v>1</v>
      </c>
      <c r="O728" s="42">
        <f t="shared" si="363"/>
        <v>1</v>
      </c>
      <c r="P728" s="39" t="str">
        <f t="shared" si="364"/>
        <v>목록(Manifest)</v>
      </c>
      <c r="Q728" s="72">
        <f t="shared" si="365"/>
        <v>45</v>
      </c>
      <c r="R728" s="43" t="str">
        <f t="shared" si="366"/>
        <v>OZ602</v>
      </c>
      <c r="S728" s="82" t="str">
        <f t="shared" si="367"/>
        <v/>
      </c>
      <c r="T728" s="40">
        <f t="shared" si="368"/>
        <v>45907</v>
      </c>
      <c r="U728" s="44">
        <v>2500</v>
      </c>
      <c r="V728" s="44">
        <f t="shared" si="369"/>
        <v>0</v>
      </c>
      <c r="W728" s="77">
        <f t="shared" si="370"/>
        <v>2500</v>
      </c>
      <c r="X728" s="78">
        <f t="shared" si="371"/>
        <v>0</v>
      </c>
      <c r="Y728" s="44" cm="1">
        <f t="array" ref="Y728">_xlfn.IFNA(_xlfn.IFS(AND(Q728&gt;=2000, Q728&lt;3000), 10000, AND(Q728&gt;=3000, Q728&lt;4000), 15000, AND(Q728&gt;=4000, Q728&lt;5000), 20000, AND(Q728&gt;=5000), 25000),0)</f>
        <v>0</v>
      </c>
      <c r="Z728" s="91">
        <f t="shared" si="372"/>
        <v>0</v>
      </c>
      <c r="AA728" s="44">
        <f t="shared" si="373"/>
        <v>0</v>
      </c>
      <c r="AB728" s="44"/>
      <c r="AC728" s="44"/>
      <c r="AD728" s="44"/>
      <c r="AE728" s="44">
        <f>VLOOKUP(O728,정산업데이트!$A$6:$B$12,2,10)</f>
        <v>0</v>
      </c>
      <c r="AF728" s="44"/>
      <c r="AG728" s="79">
        <f t="shared" si="374"/>
        <v>0</v>
      </c>
      <c r="AH728" s="80">
        <f t="shared" si="375"/>
        <v>2500</v>
      </c>
      <c r="AI728" s="93"/>
      <c r="AJ728" s="84" t="s">
        <v>5314</v>
      </c>
      <c r="AK728" s="84" t="s">
        <v>73</v>
      </c>
      <c r="AL728" s="84" t="s">
        <v>5315</v>
      </c>
      <c r="AM728" s="84" t="s">
        <v>5821</v>
      </c>
      <c r="AN728" s="84" t="s">
        <v>5822</v>
      </c>
      <c r="AO728" s="84" t="s">
        <v>5823</v>
      </c>
      <c r="AP728" s="84" t="s">
        <v>5824</v>
      </c>
      <c r="AQ728" s="84" t="s">
        <v>122</v>
      </c>
      <c r="AR728" s="85">
        <v>1</v>
      </c>
      <c r="AS728" s="86">
        <v>1</v>
      </c>
      <c r="AT728" s="86">
        <v>1E-3</v>
      </c>
      <c r="AU728" s="86">
        <v>1</v>
      </c>
      <c r="AV728" s="84" t="s">
        <v>7</v>
      </c>
      <c r="AW728" s="86">
        <v>45</v>
      </c>
      <c r="AX728" s="84" t="s">
        <v>68</v>
      </c>
      <c r="AY728" s="84" t="s">
        <v>68</v>
      </c>
      <c r="AZ728" s="84" t="s">
        <v>68</v>
      </c>
      <c r="BA728" s="84" t="s">
        <v>68</v>
      </c>
      <c r="BB728" s="84" t="s">
        <v>68</v>
      </c>
      <c r="BC728" s="84" t="s">
        <v>441</v>
      </c>
      <c r="BD728" s="84" t="s">
        <v>442</v>
      </c>
      <c r="BE728" s="84" t="s">
        <v>446</v>
      </c>
      <c r="BF728" s="84" t="s">
        <v>122</v>
      </c>
      <c r="BG728" s="84" t="s">
        <v>69</v>
      </c>
      <c r="BH728" s="92" t="s">
        <v>5825</v>
      </c>
      <c r="BI728" s="84" t="s">
        <v>122</v>
      </c>
      <c r="BJ728" s="84" t="s">
        <v>5826</v>
      </c>
      <c r="BK728" s="84" t="s">
        <v>75</v>
      </c>
      <c r="BL728" s="84" t="s">
        <v>122</v>
      </c>
      <c r="BM728" s="84" t="s">
        <v>442</v>
      </c>
      <c r="BN728" s="84" t="s">
        <v>70</v>
      </c>
      <c r="BO728" s="84" t="s">
        <v>71</v>
      </c>
      <c r="BP728" s="84" t="s">
        <v>122</v>
      </c>
      <c r="BQ728" s="84" t="s">
        <v>163</v>
      </c>
    </row>
    <row r="729" spans="1:69" ht="14.4" x14ac:dyDescent="0.3">
      <c r="A729" s="40" t="str">
        <f t="shared" si="349"/>
        <v>2025-09-07</v>
      </c>
      <c r="B729" s="40" t="str">
        <f t="shared" si="350"/>
        <v>SYD</v>
      </c>
      <c r="C729" s="39" t="str">
        <f t="shared" si="351"/>
        <v>98812563600</v>
      </c>
      <c r="D729" s="41" t="str">
        <f t="shared" si="352"/>
        <v>PKR253232841</v>
      </c>
      <c r="E729" s="41" t="str">
        <f t="shared" si="353"/>
        <v>596421466553</v>
      </c>
      <c r="F729" s="39" t="str">
        <f t="shared" si="354"/>
        <v>2256683</v>
      </c>
      <c r="G729" s="39" t="str">
        <f t="shared" si="355"/>
        <v>WISE EXPRESS LOGISTICS(PANGZIMOM)</v>
      </c>
      <c r="H729" s="41" t="str">
        <f t="shared" si="356"/>
        <v>오예지</v>
      </c>
      <c r="I729" s="39" t="str">
        <f t="shared" si="357"/>
        <v>28381</v>
      </c>
      <c r="J729" s="52" t="str">
        <f t="shared" si="358"/>
        <v/>
      </c>
      <c r="K729" s="75">
        <f t="shared" si="359"/>
        <v>1</v>
      </c>
      <c r="L729" s="76">
        <f t="shared" si="360"/>
        <v>1</v>
      </c>
      <c r="M729" s="76">
        <f t="shared" si="361"/>
        <v>1E-3</v>
      </c>
      <c r="N729" s="76">
        <f t="shared" si="362"/>
        <v>1</v>
      </c>
      <c r="O729" s="42">
        <f t="shared" si="363"/>
        <v>1</v>
      </c>
      <c r="P729" s="39" t="str">
        <f t="shared" si="364"/>
        <v>목록(Manifest)</v>
      </c>
      <c r="Q729" s="72">
        <f t="shared" si="365"/>
        <v>45</v>
      </c>
      <c r="R729" s="43" t="str">
        <f t="shared" si="366"/>
        <v>OZ602</v>
      </c>
      <c r="S729" s="82" t="str">
        <f t="shared" si="367"/>
        <v/>
      </c>
      <c r="T729" s="40">
        <f t="shared" si="368"/>
        <v>45907</v>
      </c>
      <c r="U729" s="44">
        <v>2500</v>
      </c>
      <c r="V729" s="44">
        <f t="shared" si="369"/>
        <v>0</v>
      </c>
      <c r="W729" s="77">
        <f t="shared" si="370"/>
        <v>2500</v>
      </c>
      <c r="X729" s="78">
        <f t="shared" si="371"/>
        <v>0</v>
      </c>
      <c r="Y729" s="44" cm="1">
        <f t="array" ref="Y729">_xlfn.IFNA(_xlfn.IFS(AND(Q729&gt;=2000, Q729&lt;3000), 10000, AND(Q729&gt;=3000, Q729&lt;4000), 15000, AND(Q729&gt;=4000, Q729&lt;5000), 20000, AND(Q729&gt;=5000), 25000),0)</f>
        <v>0</v>
      </c>
      <c r="Z729" s="91">
        <f t="shared" si="372"/>
        <v>0</v>
      </c>
      <c r="AA729" s="44">
        <f t="shared" si="373"/>
        <v>0</v>
      </c>
      <c r="AB729" s="44"/>
      <c r="AC729" s="44"/>
      <c r="AD729" s="44"/>
      <c r="AE729" s="44">
        <f>VLOOKUP(O729,정산업데이트!$A$6:$B$12,2,10)</f>
        <v>0</v>
      </c>
      <c r="AF729" s="44"/>
      <c r="AG729" s="79">
        <f t="shared" si="374"/>
        <v>0</v>
      </c>
      <c r="AH729" s="80">
        <f t="shared" si="375"/>
        <v>2500</v>
      </c>
      <c r="AI729" s="93"/>
      <c r="AJ729" s="84" t="s">
        <v>5314</v>
      </c>
      <c r="AK729" s="84" t="s">
        <v>73</v>
      </c>
      <c r="AL729" s="84" t="s">
        <v>5315</v>
      </c>
      <c r="AM729" s="84" t="s">
        <v>5827</v>
      </c>
      <c r="AN729" s="84" t="s">
        <v>5828</v>
      </c>
      <c r="AO729" s="84" t="s">
        <v>5829</v>
      </c>
      <c r="AP729" s="84" t="s">
        <v>5830</v>
      </c>
      <c r="AQ729" s="84" t="s">
        <v>122</v>
      </c>
      <c r="AR729" s="85">
        <v>1</v>
      </c>
      <c r="AS729" s="86">
        <v>1</v>
      </c>
      <c r="AT729" s="86">
        <v>1E-3</v>
      </c>
      <c r="AU729" s="86">
        <v>1</v>
      </c>
      <c r="AV729" s="84" t="s">
        <v>7</v>
      </c>
      <c r="AW729" s="86">
        <v>45</v>
      </c>
      <c r="AX729" s="84" t="s">
        <v>68</v>
      </c>
      <c r="AY729" s="84" t="s">
        <v>68</v>
      </c>
      <c r="AZ729" s="84" t="s">
        <v>68</v>
      </c>
      <c r="BA729" s="84" t="s">
        <v>68</v>
      </c>
      <c r="BB729" s="84" t="s">
        <v>68</v>
      </c>
      <c r="BC729" s="84" t="s">
        <v>441</v>
      </c>
      <c r="BD729" s="84" t="s">
        <v>442</v>
      </c>
      <c r="BE729" s="84" t="s">
        <v>446</v>
      </c>
      <c r="BF729" s="84" t="s">
        <v>122</v>
      </c>
      <c r="BG729" s="84" t="s">
        <v>69</v>
      </c>
      <c r="BH729" s="92" t="s">
        <v>5831</v>
      </c>
      <c r="BI729" s="84" t="s">
        <v>122</v>
      </c>
      <c r="BJ729" s="84" t="s">
        <v>5832</v>
      </c>
      <c r="BK729" s="84" t="s">
        <v>75</v>
      </c>
      <c r="BL729" s="84" t="s">
        <v>122</v>
      </c>
      <c r="BM729" s="84" t="s">
        <v>442</v>
      </c>
      <c r="BN729" s="84" t="s">
        <v>70</v>
      </c>
      <c r="BO729" s="84" t="s">
        <v>71</v>
      </c>
      <c r="BP729" s="84" t="s">
        <v>122</v>
      </c>
      <c r="BQ729" s="84" t="s">
        <v>163</v>
      </c>
    </row>
    <row r="730" spans="1:69" ht="14.4" x14ac:dyDescent="0.3">
      <c r="A730" s="40" t="str">
        <f t="shared" si="349"/>
        <v>2025-09-07</v>
      </c>
      <c r="B730" s="40" t="str">
        <f t="shared" si="350"/>
        <v>SYD</v>
      </c>
      <c r="C730" s="39" t="str">
        <f t="shared" si="351"/>
        <v>98812563600</v>
      </c>
      <c r="D730" s="41" t="str">
        <f t="shared" si="352"/>
        <v>PKR253232842</v>
      </c>
      <c r="E730" s="41" t="str">
        <f t="shared" si="353"/>
        <v>596421466564</v>
      </c>
      <c r="F730" s="39" t="str">
        <f t="shared" si="354"/>
        <v>2256683</v>
      </c>
      <c r="G730" s="39" t="str">
        <f t="shared" si="355"/>
        <v>WISE EXPRESS LOGISTICS(PANGZIMOM)</v>
      </c>
      <c r="H730" s="41" t="str">
        <f t="shared" si="356"/>
        <v>정현하</v>
      </c>
      <c r="I730" s="39" t="str">
        <f t="shared" si="357"/>
        <v>48012</v>
      </c>
      <c r="J730" s="52" t="str">
        <f t="shared" si="358"/>
        <v/>
      </c>
      <c r="K730" s="75">
        <f t="shared" si="359"/>
        <v>1</v>
      </c>
      <c r="L730" s="76">
        <f t="shared" si="360"/>
        <v>1</v>
      </c>
      <c r="M730" s="76">
        <f t="shared" si="361"/>
        <v>1E-3</v>
      </c>
      <c r="N730" s="76">
        <f t="shared" si="362"/>
        <v>1</v>
      </c>
      <c r="O730" s="42">
        <f t="shared" si="363"/>
        <v>1</v>
      </c>
      <c r="P730" s="39" t="str">
        <f t="shared" si="364"/>
        <v>일반(목록배제,Normal-Manifest Exception)</v>
      </c>
      <c r="Q730" s="72">
        <f t="shared" si="365"/>
        <v>140</v>
      </c>
      <c r="R730" s="43" t="str">
        <f t="shared" si="366"/>
        <v>OZ602</v>
      </c>
      <c r="S730" s="82" t="str">
        <f t="shared" si="367"/>
        <v/>
      </c>
      <c r="T730" s="40">
        <f t="shared" si="368"/>
        <v>45907</v>
      </c>
      <c r="U730" s="44">
        <v>2500</v>
      </c>
      <c r="V730" s="44">
        <f t="shared" si="369"/>
        <v>0</v>
      </c>
      <c r="W730" s="77">
        <f t="shared" si="370"/>
        <v>2500</v>
      </c>
      <c r="X730" s="78">
        <f t="shared" si="371"/>
        <v>0</v>
      </c>
      <c r="Y730" s="44" cm="1">
        <f t="array" ref="Y730">_xlfn.IFNA(_xlfn.IFS(AND(Q730&gt;=2000, Q730&lt;3000), 10000, AND(Q730&gt;=3000, Q730&lt;4000), 15000, AND(Q730&gt;=4000, Q730&lt;5000), 20000, AND(Q730&gt;=5000), 25000),0)</f>
        <v>0</v>
      </c>
      <c r="Z730" s="91">
        <f t="shared" si="372"/>
        <v>300</v>
      </c>
      <c r="AA730" s="44">
        <f t="shared" si="373"/>
        <v>0</v>
      </c>
      <c r="AB730" s="44"/>
      <c r="AC730" s="44"/>
      <c r="AD730" s="44"/>
      <c r="AE730" s="44">
        <f>VLOOKUP(O730,정산업데이트!$A$6:$B$12,2,10)</f>
        <v>0</v>
      </c>
      <c r="AF730" s="44"/>
      <c r="AG730" s="79">
        <f t="shared" si="374"/>
        <v>300</v>
      </c>
      <c r="AH730" s="80">
        <f t="shared" si="375"/>
        <v>2800</v>
      </c>
      <c r="AI730" s="93"/>
      <c r="AJ730" s="84" t="s">
        <v>5314</v>
      </c>
      <c r="AK730" s="84" t="s">
        <v>73</v>
      </c>
      <c r="AL730" s="84" t="s">
        <v>5315</v>
      </c>
      <c r="AM730" s="84" t="s">
        <v>5833</v>
      </c>
      <c r="AN730" s="84" t="s">
        <v>5834</v>
      </c>
      <c r="AO730" s="84" t="s">
        <v>5835</v>
      </c>
      <c r="AP730" s="84" t="s">
        <v>5836</v>
      </c>
      <c r="AQ730" s="84" t="s">
        <v>122</v>
      </c>
      <c r="AR730" s="85">
        <v>1</v>
      </c>
      <c r="AS730" s="86">
        <v>1</v>
      </c>
      <c r="AT730" s="86">
        <v>1E-3</v>
      </c>
      <c r="AU730" s="86">
        <v>1</v>
      </c>
      <c r="AV730" s="84" t="s">
        <v>8</v>
      </c>
      <c r="AW730" s="86">
        <v>140</v>
      </c>
      <c r="AX730" s="84" t="s">
        <v>68</v>
      </c>
      <c r="AY730" s="84" t="s">
        <v>68</v>
      </c>
      <c r="AZ730" s="84" t="s">
        <v>68</v>
      </c>
      <c r="BA730" s="84" t="s">
        <v>68</v>
      </c>
      <c r="BB730" s="84" t="s">
        <v>68</v>
      </c>
      <c r="BC730" s="84" t="s">
        <v>441</v>
      </c>
      <c r="BD730" s="84" t="s">
        <v>442</v>
      </c>
      <c r="BE730" s="84" t="s">
        <v>444</v>
      </c>
      <c r="BF730" s="84" t="s">
        <v>122</v>
      </c>
      <c r="BG730" s="84" t="s">
        <v>69</v>
      </c>
      <c r="BH730" s="92" t="s">
        <v>5837</v>
      </c>
      <c r="BI730" s="84" t="s">
        <v>122</v>
      </c>
      <c r="BJ730" s="84" t="s">
        <v>5838</v>
      </c>
      <c r="BK730" s="84" t="s">
        <v>75</v>
      </c>
      <c r="BL730" s="84" t="s">
        <v>122</v>
      </c>
      <c r="BM730" s="84" t="s">
        <v>442</v>
      </c>
      <c r="BN730" s="84" t="s">
        <v>70</v>
      </c>
      <c r="BO730" s="84" t="s">
        <v>71</v>
      </c>
      <c r="BP730" s="84" t="s">
        <v>122</v>
      </c>
      <c r="BQ730" s="84" t="s">
        <v>163</v>
      </c>
    </row>
    <row r="731" spans="1:69" ht="14.4" x14ac:dyDescent="0.3">
      <c r="A731" s="40" t="str">
        <f t="shared" si="349"/>
        <v>2025-09-07</v>
      </c>
      <c r="B731" s="40" t="str">
        <f t="shared" si="350"/>
        <v>SYD</v>
      </c>
      <c r="C731" s="39" t="str">
        <f t="shared" si="351"/>
        <v>98812563600</v>
      </c>
      <c r="D731" s="41" t="str">
        <f t="shared" si="352"/>
        <v>PKR253232843</v>
      </c>
      <c r="E731" s="41" t="str">
        <f t="shared" si="353"/>
        <v>596421466575</v>
      </c>
      <c r="F731" s="39" t="str">
        <f t="shared" si="354"/>
        <v>2256683</v>
      </c>
      <c r="G731" s="39" t="str">
        <f t="shared" si="355"/>
        <v>WISE EXPRESS LOGISTICS(PANGZIMOM)</v>
      </c>
      <c r="H731" s="41" t="str">
        <f t="shared" si="356"/>
        <v>이루리</v>
      </c>
      <c r="I731" s="39" t="str">
        <f t="shared" si="357"/>
        <v>11812</v>
      </c>
      <c r="J731" s="52" t="str">
        <f t="shared" si="358"/>
        <v/>
      </c>
      <c r="K731" s="75">
        <f t="shared" si="359"/>
        <v>1</v>
      </c>
      <c r="L731" s="76">
        <f t="shared" si="360"/>
        <v>1</v>
      </c>
      <c r="M731" s="76">
        <f t="shared" si="361"/>
        <v>1E-3</v>
      </c>
      <c r="N731" s="76">
        <f t="shared" si="362"/>
        <v>1</v>
      </c>
      <c r="O731" s="42">
        <f t="shared" si="363"/>
        <v>1</v>
      </c>
      <c r="P731" s="39" t="str">
        <f t="shared" si="364"/>
        <v>목록(Manifest)</v>
      </c>
      <c r="Q731" s="72">
        <f t="shared" si="365"/>
        <v>45</v>
      </c>
      <c r="R731" s="43" t="str">
        <f t="shared" si="366"/>
        <v>OZ602</v>
      </c>
      <c r="S731" s="82" t="str">
        <f t="shared" si="367"/>
        <v/>
      </c>
      <c r="T731" s="40">
        <f t="shared" si="368"/>
        <v>45907</v>
      </c>
      <c r="U731" s="44">
        <v>2500</v>
      </c>
      <c r="V731" s="44">
        <f t="shared" si="369"/>
        <v>0</v>
      </c>
      <c r="W731" s="77">
        <f t="shared" si="370"/>
        <v>2500</v>
      </c>
      <c r="X731" s="78">
        <f t="shared" si="371"/>
        <v>0</v>
      </c>
      <c r="Y731" s="44" cm="1">
        <f t="array" ref="Y731">_xlfn.IFNA(_xlfn.IFS(AND(Q731&gt;=2000, Q731&lt;3000), 10000, AND(Q731&gt;=3000, Q731&lt;4000), 15000, AND(Q731&gt;=4000, Q731&lt;5000), 20000, AND(Q731&gt;=5000), 25000),0)</f>
        <v>0</v>
      </c>
      <c r="Z731" s="91">
        <f t="shared" si="372"/>
        <v>0</v>
      </c>
      <c r="AA731" s="44">
        <f t="shared" si="373"/>
        <v>0</v>
      </c>
      <c r="AB731" s="44"/>
      <c r="AC731" s="44"/>
      <c r="AD731" s="44"/>
      <c r="AE731" s="44">
        <f>VLOOKUP(O731,정산업데이트!$A$6:$B$12,2,10)</f>
        <v>0</v>
      </c>
      <c r="AF731" s="44"/>
      <c r="AG731" s="79">
        <f t="shared" si="374"/>
        <v>0</v>
      </c>
      <c r="AH731" s="80">
        <f t="shared" si="375"/>
        <v>2500</v>
      </c>
      <c r="AI731" s="93"/>
      <c r="AJ731" s="84" t="s">
        <v>5314</v>
      </c>
      <c r="AK731" s="84" t="s">
        <v>73</v>
      </c>
      <c r="AL731" s="84" t="s">
        <v>5315</v>
      </c>
      <c r="AM731" s="84" t="s">
        <v>5839</v>
      </c>
      <c r="AN731" s="84" t="s">
        <v>5840</v>
      </c>
      <c r="AO731" s="84" t="s">
        <v>5841</v>
      </c>
      <c r="AP731" s="84" t="s">
        <v>1654</v>
      </c>
      <c r="AQ731" s="84" t="s">
        <v>122</v>
      </c>
      <c r="AR731" s="85">
        <v>1</v>
      </c>
      <c r="AS731" s="86">
        <v>1</v>
      </c>
      <c r="AT731" s="86">
        <v>1E-3</v>
      </c>
      <c r="AU731" s="86">
        <v>1</v>
      </c>
      <c r="AV731" s="84" t="s">
        <v>7</v>
      </c>
      <c r="AW731" s="86">
        <v>45</v>
      </c>
      <c r="AX731" s="84" t="s">
        <v>68</v>
      </c>
      <c r="AY731" s="84" t="s">
        <v>68</v>
      </c>
      <c r="AZ731" s="84" t="s">
        <v>68</v>
      </c>
      <c r="BA731" s="84" t="s">
        <v>68</v>
      </c>
      <c r="BB731" s="84" t="s">
        <v>68</v>
      </c>
      <c r="BC731" s="84" t="s">
        <v>441</v>
      </c>
      <c r="BD731" s="84" t="s">
        <v>442</v>
      </c>
      <c r="BE731" s="84" t="s">
        <v>444</v>
      </c>
      <c r="BF731" s="84" t="s">
        <v>122</v>
      </c>
      <c r="BG731" s="84" t="s">
        <v>69</v>
      </c>
      <c r="BH731" s="92" t="s">
        <v>5842</v>
      </c>
      <c r="BI731" s="84" t="s">
        <v>122</v>
      </c>
      <c r="BJ731" s="84" t="s">
        <v>5843</v>
      </c>
      <c r="BK731" s="84" t="s">
        <v>75</v>
      </c>
      <c r="BL731" s="84" t="s">
        <v>122</v>
      </c>
      <c r="BM731" s="84" t="s">
        <v>442</v>
      </c>
      <c r="BN731" s="84" t="s">
        <v>70</v>
      </c>
      <c r="BO731" s="84" t="s">
        <v>71</v>
      </c>
      <c r="BP731" s="84" t="s">
        <v>122</v>
      </c>
      <c r="BQ731" s="84" t="s">
        <v>163</v>
      </c>
    </row>
    <row r="732" spans="1:69" ht="14.4" x14ac:dyDescent="0.3">
      <c r="A732" s="40" t="str">
        <f t="shared" si="349"/>
        <v>2025-09-07</v>
      </c>
      <c r="B732" s="40" t="str">
        <f t="shared" si="350"/>
        <v>SYD</v>
      </c>
      <c r="C732" s="39" t="str">
        <f t="shared" si="351"/>
        <v>98812563600</v>
      </c>
      <c r="D732" s="41" t="str">
        <f t="shared" si="352"/>
        <v>PKR253232844</v>
      </c>
      <c r="E732" s="41" t="str">
        <f t="shared" si="353"/>
        <v>596421466586</v>
      </c>
      <c r="F732" s="39" t="str">
        <f t="shared" si="354"/>
        <v>2256683</v>
      </c>
      <c r="G732" s="39" t="str">
        <f t="shared" si="355"/>
        <v>WISE EXPRESS LOGISTICS(PANGZIMOM)</v>
      </c>
      <c r="H732" s="41" t="str">
        <f t="shared" si="356"/>
        <v>윤지연</v>
      </c>
      <c r="I732" s="39" t="str">
        <f t="shared" si="357"/>
        <v>31079</v>
      </c>
      <c r="J732" s="52" t="str">
        <f t="shared" si="358"/>
        <v/>
      </c>
      <c r="K732" s="75">
        <f t="shared" si="359"/>
        <v>1</v>
      </c>
      <c r="L732" s="76">
        <f t="shared" si="360"/>
        <v>1</v>
      </c>
      <c r="M732" s="76">
        <f t="shared" si="361"/>
        <v>1E-3</v>
      </c>
      <c r="N732" s="76">
        <f t="shared" si="362"/>
        <v>1</v>
      </c>
      <c r="O732" s="42">
        <f t="shared" si="363"/>
        <v>1</v>
      </c>
      <c r="P732" s="39" t="str">
        <f t="shared" si="364"/>
        <v>목록(Manifest)</v>
      </c>
      <c r="Q732" s="72">
        <f t="shared" si="365"/>
        <v>45</v>
      </c>
      <c r="R732" s="43" t="str">
        <f t="shared" si="366"/>
        <v>OZ602</v>
      </c>
      <c r="S732" s="82" t="str">
        <f t="shared" si="367"/>
        <v/>
      </c>
      <c r="T732" s="40">
        <f t="shared" si="368"/>
        <v>45907</v>
      </c>
      <c r="U732" s="44">
        <v>2500</v>
      </c>
      <c r="V732" s="44">
        <f t="shared" si="369"/>
        <v>0</v>
      </c>
      <c r="W732" s="77">
        <f t="shared" si="370"/>
        <v>2500</v>
      </c>
      <c r="X732" s="78">
        <f t="shared" si="371"/>
        <v>0</v>
      </c>
      <c r="Y732" s="44" cm="1">
        <f t="array" ref="Y732">_xlfn.IFNA(_xlfn.IFS(AND(Q732&gt;=2000, Q732&lt;3000), 10000, AND(Q732&gt;=3000, Q732&lt;4000), 15000, AND(Q732&gt;=4000, Q732&lt;5000), 20000, AND(Q732&gt;=5000), 25000),0)</f>
        <v>0</v>
      </c>
      <c r="Z732" s="91">
        <f t="shared" si="372"/>
        <v>0</v>
      </c>
      <c r="AA732" s="44">
        <f t="shared" si="373"/>
        <v>0</v>
      </c>
      <c r="AB732" s="44"/>
      <c r="AC732" s="44"/>
      <c r="AD732" s="44"/>
      <c r="AE732" s="44">
        <f>VLOOKUP(O732,정산업데이트!$A$6:$B$12,2,10)</f>
        <v>0</v>
      </c>
      <c r="AF732" s="44"/>
      <c r="AG732" s="79">
        <f t="shared" si="374"/>
        <v>0</v>
      </c>
      <c r="AH732" s="80">
        <f t="shared" si="375"/>
        <v>2500</v>
      </c>
      <c r="AI732" s="93"/>
      <c r="AJ732" s="84" t="s">
        <v>5314</v>
      </c>
      <c r="AK732" s="84" t="s">
        <v>73</v>
      </c>
      <c r="AL732" s="84" t="s">
        <v>5315</v>
      </c>
      <c r="AM732" s="84" t="s">
        <v>5844</v>
      </c>
      <c r="AN732" s="84" t="s">
        <v>5845</v>
      </c>
      <c r="AO732" s="84" t="s">
        <v>5846</v>
      </c>
      <c r="AP732" s="84" t="s">
        <v>5847</v>
      </c>
      <c r="AQ732" s="84" t="s">
        <v>122</v>
      </c>
      <c r="AR732" s="85">
        <v>1</v>
      </c>
      <c r="AS732" s="86">
        <v>1</v>
      </c>
      <c r="AT732" s="86">
        <v>1E-3</v>
      </c>
      <c r="AU732" s="86">
        <v>1</v>
      </c>
      <c r="AV732" s="84" t="s">
        <v>7</v>
      </c>
      <c r="AW732" s="86">
        <v>45</v>
      </c>
      <c r="AX732" s="84" t="s">
        <v>68</v>
      </c>
      <c r="AY732" s="84" t="s">
        <v>68</v>
      </c>
      <c r="AZ732" s="84" t="s">
        <v>68</v>
      </c>
      <c r="BA732" s="84" t="s">
        <v>68</v>
      </c>
      <c r="BB732" s="84" t="s">
        <v>68</v>
      </c>
      <c r="BC732" s="84" t="s">
        <v>441</v>
      </c>
      <c r="BD732" s="84" t="s">
        <v>442</v>
      </c>
      <c r="BE732" s="84" t="s">
        <v>444</v>
      </c>
      <c r="BF732" s="84" t="s">
        <v>122</v>
      </c>
      <c r="BG732" s="84" t="s">
        <v>69</v>
      </c>
      <c r="BH732" s="92" t="s">
        <v>5848</v>
      </c>
      <c r="BI732" s="84" t="s">
        <v>122</v>
      </c>
      <c r="BJ732" s="84" t="s">
        <v>5849</v>
      </c>
      <c r="BK732" s="84" t="s">
        <v>75</v>
      </c>
      <c r="BL732" s="84" t="s">
        <v>122</v>
      </c>
      <c r="BM732" s="84" t="s">
        <v>442</v>
      </c>
      <c r="BN732" s="84" t="s">
        <v>70</v>
      </c>
      <c r="BO732" s="84" t="s">
        <v>71</v>
      </c>
      <c r="BP732" s="84" t="s">
        <v>122</v>
      </c>
      <c r="BQ732" s="84" t="s">
        <v>163</v>
      </c>
    </row>
    <row r="733" spans="1:69" ht="14.4" x14ac:dyDescent="0.3">
      <c r="A733" s="40" t="str">
        <f t="shared" si="349"/>
        <v>2025-09-07</v>
      </c>
      <c r="B733" s="40" t="str">
        <f t="shared" si="350"/>
        <v>SYD</v>
      </c>
      <c r="C733" s="39" t="str">
        <f t="shared" si="351"/>
        <v>98812563600</v>
      </c>
      <c r="D733" s="41" t="str">
        <f t="shared" si="352"/>
        <v>PKR253139087</v>
      </c>
      <c r="E733" s="41" t="str">
        <f t="shared" si="353"/>
        <v>596421459892</v>
      </c>
      <c r="F733" s="39" t="str">
        <f t="shared" si="354"/>
        <v>2254225</v>
      </c>
      <c r="G733" s="39" t="str">
        <f t="shared" si="355"/>
        <v>WISE EXPRESS LOGISTICS PTY LTD</v>
      </c>
      <c r="H733" s="41" t="str">
        <f t="shared" si="356"/>
        <v>김미희</v>
      </c>
      <c r="I733" s="39" t="str">
        <f t="shared" si="357"/>
        <v>11631</v>
      </c>
      <c r="J733" s="52" t="str">
        <f t="shared" si="358"/>
        <v/>
      </c>
      <c r="K733" s="75">
        <f t="shared" si="359"/>
        <v>1</v>
      </c>
      <c r="L733" s="76">
        <f t="shared" si="360"/>
        <v>1</v>
      </c>
      <c r="M733" s="76">
        <f t="shared" si="361"/>
        <v>1E-3</v>
      </c>
      <c r="N733" s="76">
        <f t="shared" si="362"/>
        <v>1</v>
      </c>
      <c r="O733" s="42">
        <f t="shared" si="363"/>
        <v>1</v>
      </c>
      <c r="P733" s="39" t="str">
        <f t="shared" si="364"/>
        <v>목록(Manifest)</v>
      </c>
      <c r="Q733" s="72">
        <f t="shared" si="365"/>
        <v>84</v>
      </c>
      <c r="R733" s="43" t="str">
        <f t="shared" si="366"/>
        <v>OZ602</v>
      </c>
      <c r="S733" s="82" t="str">
        <f t="shared" si="367"/>
        <v/>
      </c>
      <c r="T733" s="40">
        <f t="shared" si="368"/>
        <v>45907</v>
      </c>
      <c r="U733" s="44">
        <v>2500</v>
      </c>
      <c r="V733" s="44">
        <f t="shared" si="369"/>
        <v>0</v>
      </c>
      <c r="W733" s="77">
        <f t="shared" si="370"/>
        <v>2500</v>
      </c>
      <c r="X733" s="78">
        <f t="shared" si="371"/>
        <v>0</v>
      </c>
      <c r="Y733" s="44" cm="1">
        <f t="array" ref="Y733">_xlfn.IFNA(_xlfn.IFS(AND(Q733&gt;=2000, Q733&lt;3000), 10000, AND(Q733&gt;=3000, Q733&lt;4000), 15000, AND(Q733&gt;=4000, Q733&lt;5000), 20000, AND(Q733&gt;=5000), 25000),0)</f>
        <v>0</v>
      </c>
      <c r="Z733" s="91">
        <f t="shared" si="372"/>
        <v>0</v>
      </c>
      <c r="AA733" s="44">
        <f t="shared" si="373"/>
        <v>0</v>
      </c>
      <c r="AB733" s="44"/>
      <c r="AC733" s="44"/>
      <c r="AD733" s="44"/>
      <c r="AE733" s="44">
        <f>VLOOKUP(O733,정산업데이트!$A$6:$B$12,2,10)</f>
        <v>0</v>
      </c>
      <c r="AF733" s="44"/>
      <c r="AG733" s="79">
        <f t="shared" si="374"/>
        <v>0</v>
      </c>
      <c r="AH733" s="80">
        <f t="shared" si="375"/>
        <v>2500</v>
      </c>
      <c r="AI733" s="93"/>
      <c r="AJ733" s="84" t="s">
        <v>5314</v>
      </c>
      <c r="AK733" s="84" t="s">
        <v>73</v>
      </c>
      <c r="AL733" s="84" t="s">
        <v>5315</v>
      </c>
      <c r="AM733" s="84" t="s">
        <v>5850</v>
      </c>
      <c r="AN733" s="84" t="s">
        <v>258</v>
      </c>
      <c r="AO733" s="84" t="s">
        <v>4704</v>
      </c>
      <c r="AP733" s="84" t="s">
        <v>4705</v>
      </c>
      <c r="AQ733" s="84" t="s">
        <v>122</v>
      </c>
      <c r="AR733" s="85">
        <v>1</v>
      </c>
      <c r="AS733" s="86">
        <v>1</v>
      </c>
      <c r="AT733" s="86">
        <v>1E-3</v>
      </c>
      <c r="AU733" s="86">
        <v>1</v>
      </c>
      <c r="AV733" s="84" t="s">
        <v>7</v>
      </c>
      <c r="AW733" s="86">
        <v>84</v>
      </c>
      <c r="AX733" s="84" t="s">
        <v>68</v>
      </c>
      <c r="AY733" s="84" t="s">
        <v>68</v>
      </c>
      <c r="AZ733" s="84" t="s">
        <v>68</v>
      </c>
      <c r="BA733" s="84" t="s">
        <v>68</v>
      </c>
      <c r="BB733" s="84" t="s">
        <v>68</v>
      </c>
      <c r="BC733" s="84" t="s">
        <v>125</v>
      </c>
      <c r="BD733" s="84" t="s">
        <v>74</v>
      </c>
      <c r="BE733" s="84" t="s">
        <v>167</v>
      </c>
      <c r="BF733" s="84" t="s">
        <v>122</v>
      </c>
      <c r="BG733" s="84" t="s">
        <v>69</v>
      </c>
      <c r="BH733" s="92" t="s">
        <v>5851</v>
      </c>
      <c r="BI733" s="84" t="s">
        <v>122</v>
      </c>
      <c r="BJ733" s="84" t="s">
        <v>5852</v>
      </c>
      <c r="BK733" s="84" t="s">
        <v>75</v>
      </c>
      <c r="BL733" s="84" t="s">
        <v>122</v>
      </c>
      <c r="BM733" s="84" t="s">
        <v>74</v>
      </c>
      <c r="BN733" s="84" t="s">
        <v>70</v>
      </c>
      <c r="BO733" s="84" t="s">
        <v>71</v>
      </c>
      <c r="BP733" s="84" t="s">
        <v>122</v>
      </c>
      <c r="BQ733" s="84" t="s">
        <v>163</v>
      </c>
    </row>
    <row r="734" spans="1:69" ht="14.4" x14ac:dyDescent="0.3">
      <c r="A734" s="40" t="str">
        <f t="shared" si="349"/>
        <v>2025-09-07</v>
      </c>
      <c r="B734" s="40" t="str">
        <f t="shared" si="350"/>
        <v>SYD</v>
      </c>
      <c r="C734" s="39" t="str">
        <f t="shared" si="351"/>
        <v>98812563600</v>
      </c>
      <c r="D734" s="41" t="str">
        <f t="shared" si="352"/>
        <v>PKR253245468</v>
      </c>
      <c r="E734" s="41" t="str">
        <f t="shared" si="353"/>
        <v>596421467054</v>
      </c>
      <c r="F734" s="39" t="str">
        <f t="shared" si="354"/>
        <v>2254237</v>
      </c>
      <c r="G734" s="39" t="str">
        <f t="shared" si="355"/>
        <v>WISE EXPRESS(BABYBREATH)</v>
      </c>
      <c r="H734" s="41" t="str">
        <f t="shared" si="356"/>
        <v>정여름</v>
      </c>
      <c r="I734" s="39" t="str">
        <f t="shared" si="357"/>
        <v>07809</v>
      </c>
      <c r="J734" s="52" t="str">
        <f t="shared" si="358"/>
        <v/>
      </c>
      <c r="K734" s="75">
        <f t="shared" si="359"/>
        <v>1</v>
      </c>
      <c r="L734" s="76">
        <f t="shared" si="360"/>
        <v>1</v>
      </c>
      <c r="M734" s="76">
        <f t="shared" si="361"/>
        <v>1E-3</v>
      </c>
      <c r="N734" s="76">
        <f t="shared" si="362"/>
        <v>1</v>
      </c>
      <c r="O734" s="42">
        <f t="shared" si="363"/>
        <v>1</v>
      </c>
      <c r="P734" s="39" t="str">
        <f t="shared" si="364"/>
        <v>목록(Manifest)</v>
      </c>
      <c r="Q734" s="72">
        <f t="shared" si="365"/>
        <v>70</v>
      </c>
      <c r="R734" s="43" t="str">
        <f t="shared" si="366"/>
        <v>OZ602</v>
      </c>
      <c r="S734" s="82" t="str">
        <f t="shared" si="367"/>
        <v/>
      </c>
      <c r="T734" s="40">
        <f t="shared" si="368"/>
        <v>45907</v>
      </c>
      <c r="U734" s="44">
        <v>2500</v>
      </c>
      <c r="V734" s="44">
        <f t="shared" si="369"/>
        <v>0</v>
      </c>
      <c r="W734" s="77">
        <f t="shared" si="370"/>
        <v>2500</v>
      </c>
      <c r="X734" s="78">
        <f t="shared" si="371"/>
        <v>0</v>
      </c>
      <c r="Y734" s="44" cm="1">
        <f t="array" ref="Y734">_xlfn.IFNA(_xlfn.IFS(AND(Q734&gt;=2000, Q734&lt;3000), 10000, AND(Q734&gt;=3000, Q734&lt;4000), 15000, AND(Q734&gt;=4000, Q734&lt;5000), 20000, AND(Q734&gt;=5000), 25000),0)</f>
        <v>0</v>
      </c>
      <c r="Z734" s="91">
        <f t="shared" si="372"/>
        <v>0</v>
      </c>
      <c r="AA734" s="44">
        <f t="shared" si="373"/>
        <v>0</v>
      </c>
      <c r="AB734" s="44"/>
      <c r="AC734" s="44"/>
      <c r="AD734" s="44"/>
      <c r="AE734" s="44">
        <f>VLOOKUP(O734,정산업데이트!$A$6:$B$12,2,10)</f>
        <v>0</v>
      </c>
      <c r="AF734" s="44"/>
      <c r="AG734" s="79">
        <f t="shared" si="374"/>
        <v>0</v>
      </c>
      <c r="AH734" s="80">
        <f t="shared" si="375"/>
        <v>2500</v>
      </c>
      <c r="AJ734" s="84" t="s">
        <v>5314</v>
      </c>
      <c r="AK734" s="84" t="s">
        <v>73</v>
      </c>
      <c r="AL734" s="84" t="s">
        <v>5315</v>
      </c>
      <c r="AM734" s="84" t="s">
        <v>5853</v>
      </c>
      <c r="AN734" s="84" t="s">
        <v>5854</v>
      </c>
      <c r="AO734" s="84" t="s">
        <v>5855</v>
      </c>
      <c r="AP734" s="84" t="s">
        <v>1836</v>
      </c>
      <c r="AQ734" s="84" t="s">
        <v>122</v>
      </c>
      <c r="AR734" s="85">
        <v>1</v>
      </c>
      <c r="AS734" s="86">
        <v>1</v>
      </c>
      <c r="AT734" s="86">
        <v>1E-3</v>
      </c>
      <c r="AU734" s="86">
        <v>1</v>
      </c>
      <c r="AV734" s="84" t="s">
        <v>7</v>
      </c>
      <c r="AW734" s="86">
        <v>70</v>
      </c>
      <c r="AX734" s="84" t="s">
        <v>68</v>
      </c>
      <c r="AY734" s="84" t="s">
        <v>68</v>
      </c>
      <c r="AZ734" s="84" t="s">
        <v>68</v>
      </c>
      <c r="BA734" s="84" t="s">
        <v>68</v>
      </c>
      <c r="BB734" s="84" t="s">
        <v>68</v>
      </c>
      <c r="BC734" s="84" t="s">
        <v>188</v>
      </c>
      <c r="BD734" s="84" t="s">
        <v>189</v>
      </c>
      <c r="BE734" s="84" t="s">
        <v>190</v>
      </c>
      <c r="BF734" s="84" t="s">
        <v>122</v>
      </c>
      <c r="BG734" s="84" t="s">
        <v>69</v>
      </c>
      <c r="BH734" s="92" t="s">
        <v>5856</v>
      </c>
      <c r="BI734" s="84" t="s">
        <v>122</v>
      </c>
      <c r="BJ734" s="84" t="s">
        <v>5857</v>
      </c>
      <c r="BK734" s="84" t="s">
        <v>75</v>
      </c>
      <c r="BL734" s="84" t="s">
        <v>122</v>
      </c>
      <c r="BM734" s="84" t="s">
        <v>189</v>
      </c>
      <c r="BN734" s="84" t="s">
        <v>70</v>
      </c>
      <c r="BO734" s="84" t="s">
        <v>71</v>
      </c>
      <c r="BP734" s="84" t="s">
        <v>122</v>
      </c>
      <c r="BQ734" s="84" t="s">
        <v>163</v>
      </c>
    </row>
    <row r="735" spans="1:69" ht="14.4" x14ac:dyDescent="0.3">
      <c r="A735" s="40" t="str">
        <f t="shared" si="349"/>
        <v>2025-09-07</v>
      </c>
      <c r="B735" s="40" t="str">
        <f t="shared" si="350"/>
        <v>SYD</v>
      </c>
      <c r="C735" s="39" t="str">
        <f t="shared" si="351"/>
        <v>98812563600</v>
      </c>
      <c r="D735" s="41" t="str">
        <f t="shared" si="352"/>
        <v>PKR253245485</v>
      </c>
      <c r="E735" s="41" t="str">
        <f t="shared" si="353"/>
        <v>596421467124</v>
      </c>
      <c r="F735" s="39" t="str">
        <f t="shared" si="354"/>
        <v>2254234</v>
      </c>
      <c r="G735" s="39" t="str">
        <f t="shared" si="355"/>
        <v>WISE EXPRESS(HOJUDIRECT)</v>
      </c>
      <c r="H735" s="41" t="str">
        <f t="shared" si="356"/>
        <v>이성호</v>
      </c>
      <c r="I735" s="39" t="str">
        <f t="shared" si="357"/>
        <v>51507</v>
      </c>
      <c r="J735" s="52" t="str">
        <f t="shared" si="358"/>
        <v/>
      </c>
      <c r="K735" s="75">
        <f t="shared" si="359"/>
        <v>1</v>
      </c>
      <c r="L735" s="76">
        <f t="shared" si="360"/>
        <v>2</v>
      </c>
      <c r="M735" s="76">
        <f t="shared" si="361"/>
        <v>1E-3</v>
      </c>
      <c r="N735" s="76">
        <f t="shared" si="362"/>
        <v>2</v>
      </c>
      <c r="O735" s="42">
        <f t="shared" si="363"/>
        <v>2</v>
      </c>
      <c r="P735" s="39" t="str">
        <f t="shared" si="364"/>
        <v>일반(목록배제,Normal-Manifest Exception)</v>
      </c>
      <c r="Q735" s="72">
        <f t="shared" si="365"/>
        <v>32</v>
      </c>
      <c r="R735" s="43" t="str">
        <f t="shared" si="366"/>
        <v>OZ602</v>
      </c>
      <c r="S735" s="82" t="str">
        <f t="shared" si="367"/>
        <v/>
      </c>
      <c r="T735" s="40">
        <f t="shared" si="368"/>
        <v>45907</v>
      </c>
      <c r="U735" s="44">
        <v>2500</v>
      </c>
      <c r="V735" s="44">
        <f t="shared" si="369"/>
        <v>0</v>
      </c>
      <c r="W735" s="77">
        <f t="shared" si="370"/>
        <v>2500</v>
      </c>
      <c r="X735" s="78">
        <f t="shared" si="371"/>
        <v>0</v>
      </c>
      <c r="Y735" s="44" cm="1">
        <f t="array" ref="Y735">_xlfn.IFNA(_xlfn.IFS(AND(Q735&gt;=2000, Q735&lt;3000), 10000, AND(Q735&gt;=3000, Q735&lt;4000), 15000, AND(Q735&gt;=4000, Q735&lt;5000), 20000, AND(Q735&gt;=5000), 25000),0)</f>
        <v>0</v>
      </c>
      <c r="Z735" s="91">
        <f t="shared" si="372"/>
        <v>300</v>
      </c>
      <c r="AA735" s="44">
        <f t="shared" si="373"/>
        <v>0</v>
      </c>
      <c r="AB735" s="44"/>
      <c r="AC735" s="44"/>
      <c r="AD735" s="44"/>
      <c r="AE735" s="44">
        <f>VLOOKUP(O735,정산업데이트!$A$6:$B$12,2,10)</f>
        <v>0</v>
      </c>
      <c r="AF735" s="44"/>
      <c r="AG735" s="79">
        <f t="shared" si="374"/>
        <v>300</v>
      </c>
      <c r="AH735" s="80">
        <f t="shared" si="375"/>
        <v>2800</v>
      </c>
      <c r="AJ735" s="84" t="s">
        <v>5314</v>
      </c>
      <c r="AK735" s="84" t="s">
        <v>73</v>
      </c>
      <c r="AL735" s="84" t="s">
        <v>5315</v>
      </c>
      <c r="AM735" s="84" t="s">
        <v>5858</v>
      </c>
      <c r="AN735" s="84" t="s">
        <v>1215</v>
      </c>
      <c r="AO735" s="84" t="s">
        <v>5859</v>
      </c>
      <c r="AP735" s="84" t="s">
        <v>5860</v>
      </c>
      <c r="AQ735" s="84" t="s">
        <v>122</v>
      </c>
      <c r="AR735" s="85">
        <v>1</v>
      </c>
      <c r="AS735" s="86">
        <v>2</v>
      </c>
      <c r="AT735" s="86">
        <v>1E-3</v>
      </c>
      <c r="AU735" s="86">
        <v>2</v>
      </c>
      <c r="AV735" s="84" t="s">
        <v>8</v>
      </c>
      <c r="AW735" s="86">
        <v>32</v>
      </c>
      <c r="AX735" s="84" t="s">
        <v>68</v>
      </c>
      <c r="AY735" s="84" t="s">
        <v>68</v>
      </c>
      <c r="AZ735" s="84" t="s">
        <v>68</v>
      </c>
      <c r="BA735" s="84" t="s">
        <v>68</v>
      </c>
      <c r="BB735" s="84" t="s">
        <v>68</v>
      </c>
      <c r="BC735" s="84" t="s">
        <v>135</v>
      </c>
      <c r="BD735" s="84" t="s">
        <v>104</v>
      </c>
      <c r="BE735" s="84" t="s">
        <v>105</v>
      </c>
      <c r="BF735" s="84" t="s">
        <v>122</v>
      </c>
      <c r="BG735" s="84" t="s">
        <v>69</v>
      </c>
      <c r="BH735" s="92" t="s">
        <v>5861</v>
      </c>
      <c r="BI735" s="84" t="s">
        <v>122</v>
      </c>
      <c r="BJ735" s="84" t="s">
        <v>5862</v>
      </c>
      <c r="BK735" s="84" t="s">
        <v>75</v>
      </c>
      <c r="BL735" s="84" t="s">
        <v>122</v>
      </c>
      <c r="BM735" s="84" t="s">
        <v>104</v>
      </c>
      <c r="BN735" s="84" t="s">
        <v>70</v>
      </c>
      <c r="BO735" s="84" t="s">
        <v>71</v>
      </c>
      <c r="BP735" s="84" t="s">
        <v>122</v>
      </c>
      <c r="BQ735" s="84" t="s">
        <v>163</v>
      </c>
    </row>
    <row r="736" spans="1:69" ht="14.4" x14ac:dyDescent="0.3">
      <c r="A736" s="40" t="str">
        <f t="shared" si="349"/>
        <v>2025-09-07</v>
      </c>
      <c r="B736" s="40" t="str">
        <f t="shared" si="350"/>
        <v>SYD</v>
      </c>
      <c r="C736" s="39" t="str">
        <f t="shared" si="351"/>
        <v>98812563600</v>
      </c>
      <c r="D736" s="41" t="str">
        <f t="shared" si="352"/>
        <v>PKR253245487</v>
      </c>
      <c r="E736" s="41" t="str">
        <f t="shared" si="353"/>
        <v>596421467146</v>
      </c>
      <c r="F736" s="39" t="str">
        <f t="shared" si="354"/>
        <v>2254234</v>
      </c>
      <c r="G736" s="39" t="str">
        <f t="shared" si="355"/>
        <v>WISE EXPRESS(HOJUDIRECT)</v>
      </c>
      <c r="H736" s="41" t="str">
        <f t="shared" si="356"/>
        <v>서홍여</v>
      </c>
      <c r="I736" s="39" t="str">
        <f t="shared" si="357"/>
        <v>27741</v>
      </c>
      <c r="J736" s="52" t="str">
        <f t="shared" si="358"/>
        <v/>
      </c>
      <c r="K736" s="75">
        <f t="shared" si="359"/>
        <v>1</v>
      </c>
      <c r="L736" s="76">
        <f t="shared" si="360"/>
        <v>0.2</v>
      </c>
      <c r="M736" s="76">
        <f t="shared" si="361"/>
        <v>1E-3</v>
      </c>
      <c r="N736" s="76">
        <f t="shared" si="362"/>
        <v>0.2</v>
      </c>
      <c r="O736" s="42">
        <f t="shared" si="363"/>
        <v>0.5</v>
      </c>
      <c r="P736" s="39" t="str">
        <f t="shared" si="364"/>
        <v>일반(목록배제,Normal-Manifest Exception)</v>
      </c>
      <c r="Q736" s="72">
        <f t="shared" si="365"/>
        <v>12</v>
      </c>
      <c r="R736" s="43" t="str">
        <f t="shared" si="366"/>
        <v>OZ602</v>
      </c>
      <c r="S736" s="82" t="str">
        <f t="shared" si="367"/>
        <v/>
      </c>
      <c r="T736" s="40">
        <f t="shared" si="368"/>
        <v>45907</v>
      </c>
      <c r="U736" s="44">
        <v>2500</v>
      </c>
      <c r="V736" s="44">
        <f t="shared" si="369"/>
        <v>0</v>
      </c>
      <c r="W736" s="77">
        <f t="shared" si="370"/>
        <v>2500</v>
      </c>
      <c r="X736" s="78">
        <f t="shared" si="371"/>
        <v>0</v>
      </c>
      <c r="Y736" s="44" cm="1">
        <f t="array" ref="Y736">_xlfn.IFNA(_xlfn.IFS(AND(Q736&gt;=2000, Q736&lt;3000), 10000, AND(Q736&gt;=3000, Q736&lt;4000), 15000, AND(Q736&gt;=4000, Q736&lt;5000), 20000, AND(Q736&gt;=5000), 25000),0)</f>
        <v>0</v>
      </c>
      <c r="Z736" s="91">
        <f t="shared" si="372"/>
        <v>300</v>
      </c>
      <c r="AA736" s="44">
        <f t="shared" si="373"/>
        <v>0</v>
      </c>
      <c r="AB736" s="44"/>
      <c r="AC736" s="44"/>
      <c r="AD736" s="44"/>
      <c r="AE736" s="44">
        <f>VLOOKUP(O736,정산업데이트!$A$6:$B$12,2,10)</f>
        <v>0</v>
      </c>
      <c r="AF736" s="44"/>
      <c r="AG736" s="79">
        <f t="shared" si="374"/>
        <v>300</v>
      </c>
      <c r="AH736" s="80">
        <f t="shared" si="375"/>
        <v>2800</v>
      </c>
      <c r="AJ736" s="84" t="s">
        <v>5314</v>
      </c>
      <c r="AK736" s="84" t="s">
        <v>73</v>
      </c>
      <c r="AL736" s="84" t="s">
        <v>5315</v>
      </c>
      <c r="AM736" s="84" t="s">
        <v>5863</v>
      </c>
      <c r="AN736" s="84" t="s">
        <v>5864</v>
      </c>
      <c r="AO736" s="84" t="s">
        <v>5865</v>
      </c>
      <c r="AP736" s="84" t="s">
        <v>5866</v>
      </c>
      <c r="AQ736" s="84" t="s">
        <v>122</v>
      </c>
      <c r="AR736" s="85">
        <v>1</v>
      </c>
      <c r="AS736" s="86">
        <v>0.2</v>
      </c>
      <c r="AT736" s="86">
        <v>1E-3</v>
      </c>
      <c r="AU736" s="86">
        <v>0.2</v>
      </c>
      <c r="AV736" s="84" t="s">
        <v>8</v>
      </c>
      <c r="AW736" s="86">
        <v>12</v>
      </c>
      <c r="AX736" s="84" t="s">
        <v>68</v>
      </c>
      <c r="AY736" s="84" t="s">
        <v>68</v>
      </c>
      <c r="AZ736" s="84" t="s">
        <v>68</v>
      </c>
      <c r="BA736" s="84" t="s">
        <v>68</v>
      </c>
      <c r="BB736" s="84" t="s">
        <v>68</v>
      </c>
      <c r="BC736" s="84" t="s">
        <v>135</v>
      </c>
      <c r="BD736" s="84" t="s">
        <v>104</v>
      </c>
      <c r="BE736" s="84" t="s">
        <v>112</v>
      </c>
      <c r="BF736" s="84" t="s">
        <v>122</v>
      </c>
      <c r="BG736" s="84" t="s">
        <v>69</v>
      </c>
      <c r="BH736" s="92" t="s">
        <v>5867</v>
      </c>
      <c r="BI736" s="84" t="s">
        <v>122</v>
      </c>
      <c r="BJ736" s="84" t="s">
        <v>5868</v>
      </c>
      <c r="BK736" s="84" t="s">
        <v>75</v>
      </c>
      <c r="BL736" s="84" t="s">
        <v>122</v>
      </c>
      <c r="BM736" s="84" t="s">
        <v>104</v>
      </c>
      <c r="BN736" s="84" t="s">
        <v>70</v>
      </c>
      <c r="BO736" s="84" t="s">
        <v>71</v>
      </c>
      <c r="BP736" s="84" t="s">
        <v>122</v>
      </c>
      <c r="BQ736" s="84" t="s">
        <v>163</v>
      </c>
    </row>
    <row r="737" spans="1:69" ht="14.4" x14ac:dyDescent="0.3">
      <c r="A737" s="40" t="str">
        <f t="shared" si="349"/>
        <v>2025-09-07</v>
      </c>
      <c r="B737" s="40" t="str">
        <f t="shared" si="350"/>
        <v>SYD</v>
      </c>
      <c r="C737" s="39" t="str">
        <f t="shared" si="351"/>
        <v>98812563600</v>
      </c>
      <c r="D737" s="41" t="str">
        <f t="shared" si="352"/>
        <v>PKR253231883</v>
      </c>
      <c r="E737" s="41" t="str">
        <f t="shared" si="353"/>
        <v>596421465820</v>
      </c>
      <c r="F737" s="39" t="str">
        <f t="shared" si="354"/>
        <v>2254239</v>
      </c>
      <c r="G737" s="39" t="str">
        <f t="shared" si="355"/>
        <v>WISE EXPRESS(BIOSYDNEY)</v>
      </c>
      <c r="H737" s="41" t="str">
        <f t="shared" si="356"/>
        <v>김현</v>
      </c>
      <c r="I737" s="39" t="str">
        <f t="shared" si="357"/>
        <v>16435</v>
      </c>
      <c r="J737" s="52" t="str">
        <f t="shared" si="358"/>
        <v/>
      </c>
      <c r="K737" s="75">
        <f t="shared" si="359"/>
        <v>1</v>
      </c>
      <c r="L737" s="76">
        <f t="shared" si="360"/>
        <v>1</v>
      </c>
      <c r="M737" s="76">
        <f t="shared" si="361"/>
        <v>1E-3</v>
      </c>
      <c r="N737" s="76">
        <f t="shared" si="362"/>
        <v>1</v>
      </c>
      <c r="O737" s="42">
        <f t="shared" si="363"/>
        <v>1</v>
      </c>
      <c r="P737" s="39" t="str">
        <f t="shared" si="364"/>
        <v>일반(목록배제,Normal-Manifest Exception)</v>
      </c>
      <c r="Q737" s="72">
        <f t="shared" si="365"/>
        <v>110</v>
      </c>
      <c r="R737" s="43" t="str">
        <f t="shared" si="366"/>
        <v>OZ602</v>
      </c>
      <c r="S737" s="82" t="str">
        <f t="shared" si="367"/>
        <v/>
      </c>
      <c r="T737" s="40">
        <f t="shared" si="368"/>
        <v>45907</v>
      </c>
      <c r="U737" s="44">
        <v>2500</v>
      </c>
      <c r="V737" s="44">
        <f t="shared" si="369"/>
        <v>0</v>
      </c>
      <c r="W737" s="77">
        <f t="shared" si="370"/>
        <v>2500</v>
      </c>
      <c r="X737" s="78">
        <f t="shared" si="371"/>
        <v>0</v>
      </c>
      <c r="Y737" s="44" cm="1">
        <f t="array" ref="Y737">_xlfn.IFNA(_xlfn.IFS(AND(Q737&gt;=2000, Q737&lt;3000), 10000, AND(Q737&gt;=3000, Q737&lt;4000), 15000, AND(Q737&gt;=4000, Q737&lt;5000), 20000, AND(Q737&gt;=5000), 25000),0)</f>
        <v>0</v>
      </c>
      <c r="Z737" s="91">
        <f t="shared" si="372"/>
        <v>300</v>
      </c>
      <c r="AA737" s="44">
        <f t="shared" si="373"/>
        <v>0</v>
      </c>
      <c r="AB737" s="44"/>
      <c r="AC737" s="44"/>
      <c r="AD737" s="44"/>
      <c r="AE737" s="44">
        <f>VLOOKUP(O737,정산업데이트!$A$6:$B$12,2,10)</f>
        <v>0</v>
      </c>
      <c r="AF737" s="44"/>
      <c r="AG737" s="79">
        <f t="shared" si="374"/>
        <v>300</v>
      </c>
      <c r="AH737" s="80">
        <f t="shared" si="375"/>
        <v>2800</v>
      </c>
      <c r="AI737" s="93"/>
      <c r="AJ737" s="84" t="s">
        <v>5314</v>
      </c>
      <c r="AK737" s="84" t="s">
        <v>73</v>
      </c>
      <c r="AL737" s="84" t="s">
        <v>5315</v>
      </c>
      <c r="AM737" s="84" t="s">
        <v>5869</v>
      </c>
      <c r="AN737" s="84" t="s">
        <v>5870</v>
      </c>
      <c r="AO737" s="84" t="s">
        <v>5871</v>
      </c>
      <c r="AP737" s="84" t="s">
        <v>5872</v>
      </c>
      <c r="AQ737" s="84" t="s">
        <v>122</v>
      </c>
      <c r="AR737" s="85">
        <v>1</v>
      </c>
      <c r="AS737" s="86">
        <v>1</v>
      </c>
      <c r="AT737" s="86">
        <v>1E-3</v>
      </c>
      <c r="AU737" s="86">
        <v>1</v>
      </c>
      <c r="AV737" s="84" t="s">
        <v>8</v>
      </c>
      <c r="AW737" s="86">
        <v>110</v>
      </c>
      <c r="AX737" s="84" t="s">
        <v>68</v>
      </c>
      <c r="AY737" s="84" t="s">
        <v>68</v>
      </c>
      <c r="AZ737" s="84" t="s">
        <v>68</v>
      </c>
      <c r="BA737" s="84" t="s">
        <v>68</v>
      </c>
      <c r="BB737" s="84" t="s">
        <v>68</v>
      </c>
      <c r="BC737" s="84" t="s">
        <v>126</v>
      </c>
      <c r="BD737" s="84" t="s">
        <v>90</v>
      </c>
      <c r="BE737" s="84" t="s">
        <v>111</v>
      </c>
      <c r="BF737" s="84" t="s">
        <v>122</v>
      </c>
      <c r="BG737" s="84" t="s">
        <v>69</v>
      </c>
      <c r="BH737" s="92" t="s">
        <v>5873</v>
      </c>
      <c r="BI737" s="84" t="s">
        <v>122</v>
      </c>
      <c r="BJ737" s="84" t="s">
        <v>5874</v>
      </c>
      <c r="BK737" s="84" t="s">
        <v>75</v>
      </c>
      <c r="BL737" s="84" t="s">
        <v>122</v>
      </c>
      <c r="BM737" s="84" t="s">
        <v>90</v>
      </c>
      <c r="BN737" s="84" t="s">
        <v>70</v>
      </c>
      <c r="BO737" s="84" t="s">
        <v>71</v>
      </c>
      <c r="BP737" s="84" t="s">
        <v>122</v>
      </c>
      <c r="BQ737" s="84" t="s">
        <v>163</v>
      </c>
    </row>
    <row r="738" spans="1:69" ht="14.4" x14ac:dyDescent="0.3">
      <c r="A738" s="40" t="str">
        <f t="shared" si="349"/>
        <v>2025-09-07</v>
      </c>
      <c r="B738" s="40" t="str">
        <f t="shared" si="350"/>
        <v>SYD</v>
      </c>
      <c r="C738" s="39" t="str">
        <f t="shared" si="351"/>
        <v>98812563600</v>
      </c>
      <c r="D738" s="41" t="str">
        <f t="shared" si="352"/>
        <v>PKR253231884</v>
      </c>
      <c r="E738" s="41" t="str">
        <f t="shared" si="353"/>
        <v>596421465831</v>
      </c>
      <c r="F738" s="39" t="str">
        <f t="shared" si="354"/>
        <v>2254239</v>
      </c>
      <c r="G738" s="39" t="str">
        <f t="shared" si="355"/>
        <v>WISE EXPRESS(BIOSYDNEY)</v>
      </c>
      <c r="H738" s="41" t="str">
        <f t="shared" si="356"/>
        <v>심재헌</v>
      </c>
      <c r="I738" s="39" t="str">
        <f t="shared" si="357"/>
        <v>16336</v>
      </c>
      <c r="J738" s="52" t="str">
        <f t="shared" si="358"/>
        <v/>
      </c>
      <c r="K738" s="75">
        <f t="shared" si="359"/>
        <v>1</v>
      </c>
      <c r="L738" s="76">
        <f t="shared" si="360"/>
        <v>1</v>
      </c>
      <c r="M738" s="76">
        <f t="shared" si="361"/>
        <v>1E-3</v>
      </c>
      <c r="N738" s="76">
        <f t="shared" si="362"/>
        <v>1</v>
      </c>
      <c r="O738" s="42">
        <f t="shared" si="363"/>
        <v>1</v>
      </c>
      <c r="P738" s="39" t="str">
        <f t="shared" si="364"/>
        <v>일반(목록배제,Normal-Manifest Exception)</v>
      </c>
      <c r="Q738" s="72">
        <f t="shared" si="365"/>
        <v>90</v>
      </c>
      <c r="R738" s="43" t="str">
        <f t="shared" si="366"/>
        <v>OZ602</v>
      </c>
      <c r="S738" s="82" t="str">
        <f t="shared" si="367"/>
        <v/>
      </c>
      <c r="T738" s="40">
        <f t="shared" si="368"/>
        <v>45907</v>
      </c>
      <c r="U738" s="44">
        <v>2500</v>
      </c>
      <c r="V738" s="44">
        <f t="shared" si="369"/>
        <v>0</v>
      </c>
      <c r="W738" s="77">
        <f t="shared" si="370"/>
        <v>2500</v>
      </c>
      <c r="X738" s="78">
        <f t="shared" si="371"/>
        <v>0</v>
      </c>
      <c r="Y738" s="44" cm="1">
        <f t="array" ref="Y738">_xlfn.IFNA(_xlfn.IFS(AND(Q738&gt;=2000, Q738&lt;3000), 10000, AND(Q738&gt;=3000, Q738&lt;4000), 15000, AND(Q738&gt;=4000, Q738&lt;5000), 20000, AND(Q738&gt;=5000), 25000),0)</f>
        <v>0</v>
      </c>
      <c r="Z738" s="91">
        <f t="shared" si="372"/>
        <v>300</v>
      </c>
      <c r="AA738" s="44">
        <f t="shared" si="373"/>
        <v>0</v>
      </c>
      <c r="AB738" s="44"/>
      <c r="AC738" s="44"/>
      <c r="AD738" s="44"/>
      <c r="AE738" s="44">
        <f>VLOOKUP(O738,정산업데이트!$A$6:$B$12,2,10)</f>
        <v>0</v>
      </c>
      <c r="AF738" s="44"/>
      <c r="AG738" s="79">
        <f t="shared" si="374"/>
        <v>300</v>
      </c>
      <c r="AH738" s="80">
        <f t="shared" si="375"/>
        <v>2800</v>
      </c>
      <c r="AI738" s="93"/>
      <c r="AJ738" s="84" t="s">
        <v>5314</v>
      </c>
      <c r="AK738" s="84" t="s">
        <v>73</v>
      </c>
      <c r="AL738" s="84" t="s">
        <v>5315</v>
      </c>
      <c r="AM738" s="84" t="s">
        <v>5875</v>
      </c>
      <c r="AN738" s="84" t="s">
        <v>5876</v>
      </c>
      <c r="AO738" s="84" t="s">
        <v>5877</v>
      </c>
      <c r="AP738" s="84" t="s">
        <v>920</v>
      </c>
      <c r="AQ738" s="84" t="s">
        <v>122</v>
      </c>
      <c r="AR738" s="85">
        <v>1</v>
      </c>
      <c r="AS738" s="86">
        <v>1</v>
      </c>
      <c r="AT738" s="86">
        <v>1E-3</v>
      </c>
      <c r="AU738" s="86">
        <v>1</v>
      </c>
      <c r="AV738" s="84" t="s">
        <v>8</v>
      </c>
      <c r="AW738" s="86">
        <v>90</v>
      </c>
      <c r="AX738" s="84" t="s">
        <v>68</v>
      </c>
      <c r="AY738" s="84" t="s">
        <v>68</v>
      </c>
      <c r="AZ738" s="84" t="s">
        <v>68</v>
      </c>
      <c r="BA738" s="84" t="s">
        <v>68</v>
      </c>
      <c r="BB738" s="84" t="s">
        <v>68</v>
      </c>
      <c r="BC738" s="84" t="s">
        <v>126</v>
      </c>
      <c r="BD738" s="84" t="s">
        <v>90</v>
      </c>
      <c r="BE738" s="84" t="s">
        <v>111</v>
      </c>
      <c r="BF738" s="84" t="s">
        <v>122</v>
      </c>
      <c r="BG738" s="84" t="s">
        <v>69</v>
      </c>
      <c r="BH738" s="92" t="s">
        <v>5878</v>
      </c>
      <c r="BI738" s="84" t="s">
        <v>122</v>
      </c>
      <c r="BJ738" s="84" t="s">
        <v>5879</v>
      </c>
      <c r="BK738" s="84" t="s">
        <v>75</v>
      </c>
      <c r="BL738" s="84" t="s">
        <v>122</v>
      </c>
      <c r="BM738" s="84" t="s">
        <v>90</v>
      </c>
      <c r="BN738" s="84" t="s">
        <v>70</v>
      </c>
      <c r="BO738" s="84" t="s">
        <v>71</v>
      </c>
      <c r="BP738" s="84" t="s">
        <v>122</v>
      </c>
      <c r="BQ738" s="84" t="s">
        <v>163</v>
      </c>
    </row>
    <row r="739" spans="1:69" ht="14.4" x14ac:dyDescent="0.3">
      <c r="A739" s="40" t="str">
        <f t="shared" si="349"/>
        <v>2025-09-07</v>
      </c>
      <c r="B739" s="40" t="str">
        <f t="shared" si="350"/>
        <v>SYD</v>
      </c>
      <c r="C739" s="39" t="str">
        <f t="shared" si="351"/>
        <v>98812563600</v>
      </c>
      <c r="D739" s="41" t="str">
        <f t="shared" si="352"/>
        <v>PKR253231885</v>
      </c>
      <c r="E739" s="41" t="str">
        <f t="shared" si="353"/>
        <v>596421465842</v>
      </c>
      <c r="F739" s="39" t="str">
        <f t="shared" si="354"/>
        <v>2254239</v>
      </c>
      <c r="G739" s="39" t="str">
        <f t="shared" si="355"/>
        <v>WISE EXPRESS(BIOSYDNEY)</v>
      </c>
      <c r="H739" s="41" t="str">
        <f t="shared" si="356"/>
        <v>김철영</v>
      </c>
      <c r="I739" s="39" t="str">
        <f t="shared" si="357"/>
        <v>14600</v>
      </c>
      <c r="J739" s="52" t="str">
        <f t="shared" si="358"/>
        <v/>
      </c>
      <c r="K739" s="75">
        <f t="shared" si="359"/>
        <v>1</v>
      </c>
      <c r="L739" s="76">
        <f t="shared" si="360"/>
        <v>1</v>
      </c>
      <c r="M739" s="76">
        <f t="shared" si="361"/>
        <v>1E-3</v>
      </c>
      <c r="N739" s="76">
        <f t="shared" si="362"/>
        <v>1</v>
      </c>
      <c r="O739" s="42">
        <f t="shared" si="363"/>
        <v>1</v>
      </c>
      <c r="P739" s="39" t="str">
        <f t="shared" si="364"/>
        <v>일반(목록배제,Normal-Manifest Exception)</v>
      </c>
      <c r="Q739" s="72">
        <f t="shared" si="365"/>
        <v>110</v>
      </c>
      <c r="R739" s="43" t="str">
        <f t="shared" si="366"/>
        <v>OZ602</v>
      </c>
      <c r="S739" s="82" t="str">
        <f t="shared" si="367"/>
        <v/>
      </c>
      <c r="T739" s="40">
        <f t="shared" si="368"/>
        <v>45907</v>
      </c>
      <c r="U739" s="44">
        <v>2500</v>
      </c>
      <c r="V739" s="44">
        <f t="shared" si="369"/>
        <v>0</v>
      </c>
      <c r="W739" s="77">
        <f t="shared" si="370"/>
        <v>2500</v>
      </c>
      <c r="X739" s="78">
        <f t="shared" si="371"/>
        <v>0</v>
      </c>
      <c r="Y739" s="44" cm="1">
        <f t="array" ref="Y739">_xlfn.IFNA(_xlfn.IFS(AND(Q739&gt;=2000, Q739&lt;3000), 10000, AND(Q739&gt;=3000, Q739&lt;4000), 15000, AND(Q739&gt;=4000, Q739&lt;5000), 20000, AND(Q739&gt;=5000), 25000),0)</f>
        <v>0</v>
      </c>
      <c r="Z739" s="91">
        <f t="shared" si="372"/>
        <v>300</v>
      </c>
      <c r="AA739" s="44">
        <f t="shared" si="373"/>
        <v>0</v>
      </c>
      <c r="AB739" s="44"/>
      <c r="AC739" s="44"/>
      <c r="AD739" s="44"/>
      <c r="AE739" s="44">
        <f>VLOOKUP(O739,정산업데이트!$A$6:$B$12,2,10)</f>
        <v>0</v>
      </c>
      <c r="AF739" s="44"/>
      <c r="AG739" s="79">
        <f t="shared" si="374"/>
        <v>300</v>
      </c>
      <c r="AH739" s="80">
        <f t="shared" si="375"/>
        <v>2800</v>
      </c>
      <c r="AI739" s="93"/>
      <c r="AJ739" s="84" t="s">
        <v>5314</v>
      </c>
      <c r="AK739" s="84" t="s">
        <v>73</v>
      </c>
      <c r="AL739" s="84" t="s">
        <v>5315</v>
      </c>
      <c r="AM739" s="84" t="s">
        <v>5880</v>
      </c>
      <c r="AN739" s="84" t="s">
        <v>5881</v>
      </c>
      <c r="AO739" s="84" t="s">
        <v>5882</v>
      </c>
      <c r="AP739" s="84" t="s">
        <v>5883</v>
      </c>
      <c r="AQ739" s="84" t="s">
        <v>122</v>
      </c>
      <c r="AR739" s="85">
        <v>1</v>
      </c>
      <c r="AS739" s="86">
        <v>1</v>
      </c>
      <c r="AT739" s="86">
        <v>1E-3</v>
      </c>
      <c r="AU739" s="86">
        <v>1</v>
      </c>
      <c r="AV739" s="84" t="s">
        <v>8</v>
      </c>
      <c r="AW739" s="86">
        <v>110</v>
      </c>
      <c r="AX739" s="84" t="s">
        <v>68</v>
      </c>
      <c r="AY739" s="84" t="s">
        <v>68</v>
      </c>
      <c r="AZ739" s="84" t="s">
        <v>68</v>
      </c>
      <c r="BA739" s="84" t="s">
        <v>68</v>
      </c>
      <c r="BB739" s="84" t="s">
        <v>68</v>
      </c>
      <c r="BC739" s="84" t="s">
        <v>126</v>
      </c>
      <c r="BD739" s="84" t="s">
        <v>90</v>
      </c>
      <c r="BE739" s="84" t="s">
        <v>111</v>
      </c>
      <c r="BF739" s="84" t="s">
        <v>122</v>
      </c>
      <c r="BG739" s="84" t="s">
        <v>69</v>
      </c>
      <c r="BH739" s="92" t="s">
        <v>5884</v>
      </c>
      <c r="BI739" s="84" t="s">
        <v>122</v>
      </c>
      <c r="BJ739" s="84" t="s">
        <v>5885</v>
      </c>
      <c r="BK739" s="84" t="s">
        <v>75</v>
      </c>
      <c r="BL739" s="84" t="s">
        <v>122</v>
      </c>
      <c r="BM739" s="84" t="s">
        <v>90</v>
      </c>
      <c r="BN739" s="84" t="s">
        <v>70</v>
      </c>
      <c r="BO739" s="84" t="s">
        <v>71</v>
      </c>
      <c r="BP739" s="84" t="s">
        <v>122</v>
      </c>
      <c r="BQ739" s="84" t="s">
        <v>163</v>
      </c>
    </row>
    <row r="740" spans="1:69" ht="14.4" x14ac:dyDescent="0.3">
      <c r="A740" s="40" t="str">
        <f t="shared" si="349"/>
        <v>2025-09-07</v>
      </c>
      <c r="B740" s="40" t="str">
        <f t="shared" si="350"/>
        <v>SYD</v>
      </c>
      <c r="C740" s="39" t="str">
        <f t="shared" si="351"/>
        <v>98812563600</v>
      </c>
      <c r="D740" s="41" t="str">
        <f t="shared" si="352"/>
        <v>PKR253231886</v>
      </c>
      <c r="E740" s="41" t="str">
        <f t="shared" si="353"/>
        <v>596421465853</v>
      </c>
      <c r="F740" s="39" t="str">
        <f t="shared" si="354"/>
        <v>2254239</v>
      </c>
      <c r="G740" s="39" t="str">
        <f t="shared" si="355"/>
        <v>WISE EXPRESS(BIOSYDNEY)</v>
      </c>
      <c r="H740" s="41" t="str">
        <f t="shared" si="356"/>
        <v>이현향</v>
      </c>
      <c r="I740" s="39" t="str">
        <f t="shared" si="357"/>
        <v>04595</v>
      </c>
      <c r="J740" s="52" t="str">
        <f t="shared" si="358"/>
        <v/>
      </c>
      <c r="K740" s="75">
        <f t="shared" si="359"/>
        <v>1</v>
      </c>
      <c r="L740" s="76">
        <f t="shared" si="360"/>
        <v>1</v>
      </c>
      <c r="M740" s="76">
        <f t="shared" si="361"/>
        <v>1E-3</v>
      </c>
      <c r="N740" s="76">
        <f t="shared" si="362"/>
        <v>1</v>
      </c>
      <c r="O740" s="42">
        <f t="shared" si="363"/>
        <v>1</v>
      </c>
      <c r="P740" s="39" t="str">
        <f t="shared" si="364"/>
        <v>일반(목록배제,Normal-Manifest Exception)</v>
      </c>
      <c r="Q740" s="72">
        <f t="shared" si="365"/>
        <v>100</v>
      </c>
      <c r="R740" s="43" t="str">
        <f t="shared" si="366"/>
        <v>OZ602</v>
      </c>
      <c r="S740" s="82" t="str">
        <f t="shared" si="367"/>
        <v/>
      </c>
      <c r="T740" s="40">
        <f t="shared" si="368"/>
        <v>45907</v>
      </c>
      <c r="U740" s="44">
        <v>2500</v>
      </c>
      <c r="V740" s="44">
        <f t="shared" si="369"/>
        <v>0</v>
      </c>
      <c r="W740" s="77">
        <f t="shared" si="370"/>
        <v>2500</v>
      </c>
      <c r="X740" s="78">
        <f t="shared" si="371"/>
        <v>0</v>
      </c>
      <c r="Y740" s="44" cm="1">
        <f t="array" ref="Y740">_xlfn.IFNA(_xlfn.IFS(AND(Q740&gt;=2000, Q740&lt;3000), 10000, AND(Q740&gt;=3000, Q740&lt;4000), 15000, AND(Q740&gt;=4000, Q740&lt;5000), 20000, AND(Q740&gt;=5000), 25000),0)</f>
        <v>0</v>
      </c>
      <c r="Z740" s="91">
        <f t="shared" si="372"/>
        <v>300</v>
      </c>
      <c r="AA740" s="44">
        <f t="shared" si="373"/>
        <v>0</v>
      </c>
      <c r="AB740" s="44"/>
      <c r="AC740" s="44"/>
      <c r="AD740" s="44"/>
      <c r="AE740" s="44">
        <f>VLOOKUP(O740,정산업데이트!$A$6:$B$12,2,10)</f>
        <v>0</v>
      </c>
      <c r="AF740" s="44"/>
      <c r="AG740" s="79">
        <f t="shared" si="374"/>
        <v>300</v>
      </c>
      <c r="AH740" s="80">
        <f t="shared" si="375"/>
        <v>2800</v>
      </c>
      <c r="AI740" s="93"/>
      <c r="AJ740" s="84" t="s">
        <v>5314</v>
      </c>
      <c r="AK740" s="84" t="s">
        <v>73</v>
      </c>
      <c r="AL740" s="84" t="s">
        <v>5315</v>
      </c>
      <c r="AM740" s="84" t="s">
        <v>5886</v>
      </c>
      <c r="AN740" s="84" t="s">
        <v>5887</v>
      </c>
      <c r="AO740" s="84" t="s">
        <v>5888</v>
      </c>
      <c r="AP740" s="84" t="s">
        <v>1256</v>
      </c>
      <c r="AQ740" s="84" t="s">
        <v>122</v>
      </c>
      <c r="AR740" s="85">
        <v>1</v>
      </c>
      <c r="AS740" s="86">
        <v>1</v>
      </c>
      <c r="AT740" s="86">
        <v>1E-3</v>
      </c>
      <c r="AU740" s="86">
        <v>1</v>
      </c>
      <c r="AV740" s="84" t="s">
        <v>8</v>
      </c>
      <c r="AW740" s="86">
        <v>100</v>
      </c>
      <c r="AX740" s="84" t="s">
        <v>68</v>
      </c>
      <c r="AY740" s="84" t="s">
        <v>68</v>
      </c>
      <c r="AZ740" s="84" t="s">
        <v>68</v>
      </c>
      <c r="BA740" s="84" t="s">
        <v>68</v>
      </c>
      <c r="BB740" s="84" t="s">
        <v>68</v>
      </c>
      <c r="BC740" s="84" t="s">
        <v>126</v>
      </c>
      <c r="BD740" s="84" t="s">
        <v>90</v>
      </c>
      <c r="BE740" s="84" t="s">
        <v>111</v>
      </c>
      <c r="BF740" s="84" t="s">
        <v>122</v>
      </c>
      <c r="BG740" s="84" t="s">
        <v>69</v>
      </c>
      <c r="BH740" s="92" t="s">
        <v>5889</v>
      </c>
      <c r="BI740" s="84" t="s">
        <v>122</v>
      </c>
      <c r="BJ740" s="84" t="s">
        <v>5890</v>
      </c>
      <c r="BK740" s="84" t="s">
        <v>75</v>
      </c>
      <c r="BL740" s="84" t="s">
        <v>122</v>
      </c>
      <c r="BM740" s="84" t="s">
        <v>90</v>
      </c>
      <c r="BN740" s="84" t="s">
        <v>70</v>
      </c>
      <c r="BO740" s="84" t="s">
        <v>71</v>
      </c>
      <c r="BP740" s="84" t="s">
        <v>122</v>
      </c>
      <c r="BQ740" s="84" t="s">
        <v>163</v>
      </c>
    </row>
    <row r="741" spans="1:69" ht="14.4" x14ac:dyDescent="0.3">
      <c r="A741" s="40" t="str">
        <f t="shared" si="349"/>
        <v>2025-09-07</v>
      </c>
      <c r="B741" s="40" t="str">
        <f t="shared" si="350"/>
        <v>SYD</v>
      </c>
      <c r="C741" s="39" t="str">
        <f t="shared" si="351"/>
        <v>98812563600</v>
      </c>
      <c r="D741" s="41" t="str">
        <f t="shared" si="352"/>
        <v>PAU029773773</v>
      </c>
      <c r="E741" s="41" t="str">
        <f t="shared" si="353"/>
        <v>596421466590</v>
      </c>
      <c r="F741" s="39" t="str">
        <f t="shared" si="354"/>
        <v>2254252</v>
      </c>
      <c r="G741" s="39" t="str">
        <f t="shared" si="355"/>
        <v>WISE EXPRESS(AUSTRAPHARM)</v>
      </c>
      <c r="H741" s="41" t="str">
        <f t="shared" si="356"/>
        <v>김소연</v>
      </c>
      <c r="I741" s="39" t="str">
        <f t="shared" si="357"/>
        <v>50659</v>
      </c>
      <c r="J741" s="52" t="str">
        <f t="shared" si="358"/>
        <v/>
      </c>
      <c r="K741" s="75">
        <f t="shared" si="359"/>
        <v>1</v>
      </c>
      <c r="L741" s="76">
        <f t="shared" si="360"/>
        <v>1</v>
      </c>
      <c r="M741" s="76">
        <f t="shared" si="361"/>
        <v>1E-3</v>
      </c>
      <c r="N741" s="76">
        <f t="shared" si="362"/>
        <v>1</v>
      </c>
      <c r="O741" s="42">
        <f t="shared" si="363"/>
        <v>1</v>
      </c>
      <c r="P741" s="39" t="str">
        <f t="shared" si="364"/>
        <v>일반(목록배제,Normal-Manifest Exception)</v>
      </c>
      <c r="Q741" s="72">
        <f t="shared" si="365"/>
        <v>45</v>
      </c>
      <c r="R741" s="43" t="str">
        <f t="shared" si="366"/>
        <v>OZ602</v>
      </c>
      <c r="S741" s="82" t="str">
        <f t="shared" si="367"/>
        <v/>
      </c>
      <c r="T741" s="40">
        <f t="shared" si="368"/>
        <v>45907</v>
      </c>
      <c r="U741" s="44">
        <v>2500</v>
      </c>
      <c r="V741" s="44">
        <f t="shared" si="369"/>
        <v>0</v>
      </c>
      <c r="W741" s="77">
        <f t="shared" si="370"/>
        <v>2500</v>
      </c>
      <c r="X741" s="78">
        <f t="shared" si="371"/>
        <v>0</v>
      </c>
      <c r="Y741" s="44" cm="1">
        <f t="array" ref="Y741">_xlfn.IFNA(_xlfn.IFS(AND(Q741&gt;=2000, Q741&lt;3000), 10000, AND(Q741&gt;=3000, Q741&lt;4000), 15000, AND(Q741&gt;=4000, Q741&lt;5000), 20000, AND(Q741&gt;=5000), 25000),0)</f>
        <v>0</v>
      </c>
      <c r="Z741" s="91">
        <f t="shared" si="372"/>
        <v>300</v>
      </c>
      <c r="AA741" s="44">
        <f t="shared" si="373"/>
        <v>0</v>
      </c>
      <c r="AB741" s="44"/>
      <c r="AC741" s="44"/>
      <c r="AD741" s="44"/>
      <c r="AE741" s="44">
        <f>VLOOKUP(O741,정산업데이트!$A$6:$B$12,2,10)</f>
        <v>0</v>
      </c>
      <c r="AF741" s="44"/>
      <c r="AG741" s="79">
        <f t="shared" si="374"/>
        <v>300</v>
      </c>
      <c r="AH741" s="80">
        <f t="shared" si="375"/>
        <v>2800</v>
      </c>
      <c r="AI741" s="93"/>
      <c r="AJ741" s="84" t="s">
        <v>5314</v>
      </c>
      <c r="AK741" s="84" t="s">
        <v>73</v>
      </c>
      <c r="AL741" s="84" t="s">
        <v>5315</v>
      </c>
      <c r="AM741" s="84" t="s">
        <v>5891</v>
      </c>
      <c r="AN741" s="84" t="s">
        <v>668</v>
      </c>
      <c r="AO741" s="84" t="s">
        <v>5892</v>
      </c>
      <c r="AP741" s="84" t="s">
        <v>5893</v>
      </c>
      <c r="AQ741" s="84" t="s">
        <v>122</v>
      </c>
      <c r="AR741" s="85">
        <v>1</v>
      </c>
      <c r="AS741" s="86">
        <v>1</v>
      </c>
      <c r="AT741" s="86">
        <v>1E-3</v>
      </c>
      <c r="AU741" s="86">
        <v>1</v>
      </c>
      <c r="AV741" s="84" t="s">
        <v>8</v>
      </c>
      <c r="AW741" s="86">
        <v>45</v>
      </c>
      <c r="AX741" s="84" t="s">
        <v>68</v>
      </c>
      <c r="AY741" s="84" t="s">
        <v>68</v>
      </c>
      <c r="AZ741" s="84" t="s">
        <v>68</v>
      </c>
      <c r="BA741" s="84" t="s">
        <v>68</v>
      </c>
      <c r="BB741" s="84" t="s">
        <v>68</v>
      </c>
      <c r="BC741" s="84" t="s">
        <v>132</v>
      </c>
      <c r="BD741" s="84" t="s">
        <v>83</v>
      </c>
      <c r="BE741" s="84" t="s">
        <v>149</v>
      </c>
      <c r="BF741" s="84" t="s">
        <v>122</v>
      </c>
      <c r="BG741" s="84" t="s">
        <v>69</v>
      </c>
      <c r="BH741" s="92" t="s">
        <v>5894</v>
      </c>
      <c r="BI741" s="84" t="s">
        <v>122</v>
      </c>
      <c r="BJ741" s="84" t="s">
        <v>5895</v>
      </c>
      <c r="BK741" s="84" t="s">
        <v>75</v>
      </c>
      <c r="BL741" s="84" t="s">
        <v>122</v>
      </c>
      <c r="BM741" s="84" t="s">
        <v>83</v>
      </c>
      <c r="BN741" s="84" t="s">
        <v>70</v>
      </c>
      <c r="BO741" s="84" t="s">
        <v>71</v>
      </c>
      <c r="BP741" s="84" t="s">
        <v>122</v>
      </c>
      <c r="BQ741" s="84" t="s">
        <v>163</v>
      </c>
    </row>
    <row r="742" spans="1:69" ht="15" customHeight="1" x14ac:dyDescent="0.3">
      <c r="A742" s="40" t="str">
        <f t="shared" si="349"/>
        <v>2025-09-07</v>
      </c>
      <c r="B742" s="40" t="str">
        <f t="shared" si="350"/>
        <v>SYD</v>
      </c>
      <c r="C742" s="39" t="str">
        <f t="shared" si="351"/>
        <v>98812563600</v>
      </c>
      <c r="D742" s="41" t="str">
        <f t="shared" si="352"/>
        <v>PAU029773772</v>
      </c>
      <c r="E742" s="41" t="str">
        <f t="shared" si="353"/>
        <v>596421466601</v>
      </c>
      <c r="F742" s="39" t="str">
        <f t="shared" si="354"/>
        <v>2254252</v>
      </c>
      <c r="G742" s="39" t="str">
        <f t="shared" si="355"/>
        <v>WISE EXPRESS(AUSTRAPHARM)</v>
      </c>
      <c r="H742" s="41" t="str">
        <f t="shared" si="356"/>
        <v>김은아</v>
      </c>
      <c r="I742" s="39" t="str">
        <f t="shared" si="357"/>
        <v>41421</v>
      </c>
      <c r="J742" s="52" t="str">
        <f t="shared" si="358"/>
        <v/>
      </c>
      <c r="K742" s="75">
        <f t="shared" si="359"/>
        <v>1</v>
      </c>
      <c r="L742" s="76">
        <f t="shared" si="360"/>
        <v>1</v>
      </c>
      <c r="M742" s="76">
        <f t="shared" si="361"/>
        <v>1E-3</v>
      </c>
      <c r="N742" s="76">
        <f t="shared" si="362"/>
        <v>1</v>
      </c>
      <c r="O742" s="42">
        <f t="shared" si="363"/>
        <v>1</v>
      </c>
      <c r="P742" s="39" t="str">
        <f t="shared" si="364"/>
        <v>일반(목록배제,Normal-Manifest Exception)</v>
      </c>
      <c r="Q742" s="72">
        <f t="shared" si="365"/>
        <v>90</v>
      </c>
      <c r="R742" s="43" t="str">
        <f t="shared" si="366"/>
        <v>OZ602</v>
      </c>
      <c r="S742" s="82" t="str">
        <f t="shared" si="367"/>
        <v/>
      </c>
      <c r="T742" s="40">
        <f t="shared" si="368"/>
        <v>45907</v>
      </c>
      <c r="U742" s="44">
        <v>2500</v>
      </c>
      <c r="V742" s="44">
        <f t="shared" si="369"/>
        <v>0</v>
      </c>
      <c r="W742" s="77">
        <f t="shared" si="370"/>
        <v>2500</v>
      </c>
      <c r="X742" s="78">
        <f t="shared" si="371"/>
        <v>0</v>
      </c>
      <c r="Y742" s="44" cm="1">
        <f t="array" ref="Y742">_xlfn.IFNA(_xlfn.IFS(AND(Q742&gt;=2000, Q742&lt;3000), 10000, AND(Q742&gt;=3000, Q742&lt;4000), 15000, AND(Q742&gt;=4000, Q742&lt;5000), 20000, AND(Q742&gt;=5000), 25000),0)</f>
        <v>0</v>
      </c>
      <c r="Z742" s="91">
        <f t="shared" si="372"/>
        <v>300</v>
      </c>
      <c r="AA742" s="44">
        <f t="shared" si="373"/>
        <v>0</v>
      </c>
      <c r="AB742" s="44"/>
      <c r="AC742" s="44"/>
      <c r="AD742" s="44"/>
      <c r="AE742" s="44">
        <f>VLOOKUP(O742,정산업데이트!$A$6:$B$12,2,10)</f>
        <v>0</v>
      </c>
      <c r="AF742" s="44"/>
      <c r="AG742" s="79">
        <f t="shared" si="374"/>
        <v>300</v>
      </c>
      <c r="AH742" s="80">
        <f t="shared" si="375"/>
        <v>2800</v>
      </c>
      <c r="AI742" s="93"/>
      <c r="AJ742" s="84" t="s">
        <v>5314</v>
      </c>
      <c r="AK742" s="84" t="s">
        <v>73</v>
      </c>
      <c r="AL742" s="84" t="s">
        <v>5315</v>
      </c>
      <c r="AM742" s="84" t="s">
        <v>5896</v>
      </c>
      <c r="AN742" s="84" t="s">
        <v>1057</v>
      </c>
      <c r="AO742" s="84" t="s">
        <v>5897</v>
      </c>
      <c r="AP742" s="84" t="s">
        <v>5898</v>
      </c>
      <c r="AQ742" s="84" t="s">
        <v>122</v>
      </c>
      <c r="AR742" s="85">
        <v>1</v>
      </c>
      <c r="AS742" s="86">
        <v>1</v>
      </c>
      <c r="AT742" s="86">
        <v>1E-3</v>
      </c>
      <c r="AU742" s="86">
        <v>1</v>
      </c>
      <c r="AV742" s="84" t="s">
        <v>8</v>
      </c>
      <c r="AW742" s="86">
        <v>90</v>
      </c>
      <c r="AX742" s="84" t="s">
        <v>68</v>
      </c>
      <c r="AY742" s="84" t="s">
        <v>68</v>
      </c>
      <c r="AZ742" s="84" t="s">
        <v>68</v>
      </c>
      <c r="BA742" s="84" t="s">
        <v>68</v>
      </c>
      <c r="BB742" s="84" t="s">
        <v>68</v>
      </c>
      <c r="BC742" s="84" t="s">
        <v>132</v>
      </c>
      <c r="BD742" s="84" t="s">
        <v>83</v>
      </c>
      <c r="BE742" s="84" t="s">
        <v>84</v>
      </c>
      <c r="BF742" s="84" t="s">
        <v>122</v>
      </c>
      <c r="BG742" s="84" t="s">
        <v>69</v>
      </c>
      <c r="BH742" s="92" t="s">
        <v>5899</v>
      </c>
      <c r="BI742" s="84" t="s">
        <v>122</v>
      </c>
      <c r="BJ742" s="84" t="s">
        <v>5900</v>
      </c>
      <c r="BK742" s="84" t="s">
        <v>75</v>
      </c>
      <c r="BL742" s="84" t="s">
        <v>122</v>
      </c>
      <c r="BM742" s="84" t="s">
        <v>83</v>
      </c>
      <c r="BN742" s="84" t="s">
        <v>70</v>
      </c>
      <c r="BO742" s="84" t="s">
        <v>71</v>
      </c>
      <c r="BP742" s="84" t="s">
        <v>122</v>
      </c>
      <c r="BQ742" s="84" t="s">
        <v>163</v>
      </c>
    </row>
    <row r="743" spans="1:69" ht="14.4" x14ac:dyDescent="0.3">
      <c r="A743" s="40" t="str">
        <f t="shared" si="349"/>
        <v>2025-09-07</v>
      </c>
      <c r="B743" s="40" t="str">
        <f t="shared" si="350"/>
        <v>SYD</v>
      </c>
      <c r="C743" s="39" t="str">
        <f t="shared" si="351"/>
        <v>98812563600</v>
      </c>
      <c r="D743" s="41" t="str">
        <f t="shared" si="352"/>
        <v>PAU029773771</v>
      </c>
      <c r="E743" s="41" t="str">
        <f t="shared" si="353"/>
        <v>596421466612</v>
      </c>
      <c r="F743" s="39" t="str">
        <f t="shared" si="354"/>
        <v>2254252</v>
      </c>
      <c r="G743" s="39" t="str">
        <f t="shared" si="355"/>
        <v>WISE EXPRESS(AUSTRAPHARM)</v>
      </c>
      <c r="H743" s="41" t="str">
        <f t="shared" si="356"/>
        <v>제윤희</v>
      </c>
      <c r="I743" s="39" t="str">
        <f t="shared" si="357"/>
        <v>50424</v>
      </c>
      <c r="J743" s="52" t="str">
        <f t="shared" si="358"/>
        <v/>
      </c>
      <c r="K743" s="75">
        <f t="shared" si="359"/>
        <v>1</v>
      </c>
      <c r="L743" s="76">
        <f t="shared" si="360"/>
        <v>1</v>
      </c>
      <c r="M743" s="76">
        <f t="shared" si="361"/>
        <v>1E-3</v>
      </c>
      <c r="N743" s="76">
        <f t="shared" si="362"/>
        <v>1</v>
      </c>
      <c r="O743" s="42">
        <f t="shared" si="363"/>
        <v>1</v>
      </c>
      <c r="P743" s="39" t="str">
        <f t="shared" si="364"/>
        <v>일반(목록배제,Normal-Manifest Exception)</v>
      </c>
      <c r="Q743" s="72">
        <f t="shared" si="365"/>
        <v>45</v>
      </c>
      <c r="R743" s="43" t="str">
        <f t="shared" si="366"/>
        <v>OZ602</v>
      </c>
      <c r="S743" s="82" t="str">
        <f t="shared" si="367"/>
        <v/>
      </c>
      <c r="T743" s="40">
        <f t="shared" si="368"/>
        <v>45907</v>
      </c>
      <c r="U743" s="44">
        <v>2500</v>
      </c>
      <c r="V743" s="44">
        <f t="shared" si="369"/>
        <v>0</v>
      </c>
      <c r="W743" s="77">
        <f t="shared" si="370"/>
        <v>2500</v>
      </c>
      <c r="X743" s="78">
        <f t="shared" si="371"/>
        <v>0</v>
      </c>
      <c r="Y743" s="44" cm="1">
        <f t="array" ref="Y743">_xlfn.IFNA(_xlfn.IFS(AND(Q743&gt;=2000, Q743&lt;3000), 10000, AND(Q743&gt;=3000, Q743&lt;4000), 15000, AND(Q743&gt;=4000, Q743&lt;5000), 20000, AND(Q743&gt;=5000), 25000),0)</f>
        <v>0</v>
      </c>
      <c r="Z743" s="91">
        <f t="shared" si="372"/>
        <v>300</v>
      </c>
      <c r="AA743" s="44">
        <f t="shared" si="373"/>
        <v>0</v>
      </c>
      <c r="AB743" s="44"/>
      <c r="AC743" s="44"/>
      <c r="AD743" s="44"/>
      <c r="AE743" s="44">
        <f>VLOOKUP(O743,정산업데이트!$A$6:$B$12,2,10)</f>
        <v>0</v>
      </c>
      <c r="AF743" s="44"/>
      <c r="AG743" s="79">
        <f t="shared" si="374"/>
        <v>300</v>
      </c>
      <c r="AH743" s="80">
        <f t="shared" si="375"/>
        <v>2800</v>
      </c>
      <c r="AI743" s="93"/>
      <c r="AJ743" s="84" t="s">
        <v>5314</v>
      </c>
      <c r="AK743" s="84" t="s">
        <v>73</v>
      </c>
      <c r="AL743" s="84" t="s">
        <v>5315</v>
      </c>
      <c r="AM743" s="84" t="s">
        <v>5901</v>
      </c>
      <c r="AN743" s="84" t="s">
        <v>5902</v>
      </c>
      <c r="AO743" s="84" t="s">
        <v>5903</v>
      </c>
      <c r="AP743" s="84" t="s">
        <v>5904</v>
      </c>
      <c r="AQ743" s="84" t="s">
        <v>122</v>
      </c>
      <c r="AR743" s="85">
        <v>1</v>
      </c>
      <c r="AS743" s="86">
        <v>1</v>
      </c>
      <c r="AT743" s="86">
        <v>1E-3</v>
      </c>
      <c r="AU743" s="86">
        <v>1</v>
      </c>
      <c r="AV743" s="84" t="s">
        <v>8</v>
      </c>
      <c r="AW743" s="86">
        <v>45</v>
      </c>
      <c r="AX743" s="84" t="s">
        <v>68</v>
      </c>
      <c r="AY743" s="84" t="s">
        <v>68</v>
      </c>
      <c r="AZ743" s="84" t="s">
        <v>68</v>
      </c>
      <c r="BA743" s="84" t="s">
        <v>68</v>
      </c>
      <c r="BB743" s="84" t="s">
        <v>68</v>
      </c>
      <c r="BC743" s="84" t="s">
        <v>132</v>
      </c>
      <c r="BD743" s="84" t="s">
        <v>83</v>
      </c>
      <c r="BE743" s="84" t="s">
        <v>84</v>
      </c>
      <c r="BF743" s="84" t="s">
        <v>122</v>
      </c>
      <c r="BG743" s="84" t="s">
        <v>69</v>
      </c>
      <c r="BH743" s="92" t="s">
        <v>5905</v>
      </c>
      <c r="BI743" s="84" t="s">
        <v>122</v>
      </c>
      <c r="BJ743" s="84" t="s">
        <v>5906</v>
      </c>
      <c r="BK743" s="84" t="s">
        <v>75</v>
      </c>
      <c r="BL743" s="84" t="s">
        <v>122</v>
      </c>
      <c r="BM743" s="84" t="s">
        <v>83</v>
      </c>
      <c r="BN743" s="84" t="s">
        <v>70</v>
      </c>
      <c r="BO743" s="84" t="s">
        <v>71</v>
      </c>
      <c r="BP743" s="84" t="s">
        <v>122</v>
      </c>
      <c r="BQ743" s="84" t="s">
        <v>163</v>
      </c>
    </row>
    <row r="744" spans="1:69" ht="14.4" x14ac:dyDescent="0.3">
      <c r="A744" s="40" t="str">
        <f t="shared" si="349"/>
        <v>2025-09-07</v>
      </c>
      <c r="B744" s="40" t="str">
        <f t="shared" si="350"/>
        <v>SYD</v>
      </c>
      <c r="C744" s="39" t="str">
        <f t="shared" si="351"/>
        <v>98812563600</v>
      </c>
      <c r="D744" s="41" t="str">
        <f t="shared" si="352"/>
        <v>PKR253267978</v>
      </c>
      <c r="E744" s="41" t="str">
        <f t="shared" si="353"/>
        <v>596421468200</v>
      </c>
      <c r="F744" s="39" t="str">
        <f t="shared" si="354"/>
        <v>2254225</v>
      </c>
      <c r="G744" s="39" t="str">
        <f t="shared" si="355"/>
        <v>WISE EXPRESS LOGISTICS PTY LTD</v>
      </c>
      <c r="H744" s="41" t="str">
        <f t="shared" si="356"/>
        <v>전중근</v>
      </c>
      <c r="I744" s="39" t="str">
        <f t="shared" si="357"/>
        <v>08390</v>
      </c>
      <c r="J744" s="52" t="str">
        <f t="shared" si="358"/>
        <v>납세의무자 개인통관고유부호가 존재하지 않습니다./일반전환</v>
      </c>
      <c r="K744" s="75">
        <f t="shared" si="359"/>
        <v>1</v>
      </c>
      <c r="L744" s="76">
        <f t="shared" si="360"/>
        <v>8.1</v>
      </c>
      <c r="M744" s="76">
        <f t="shared" si="361"/>
        <v>1E-3</v>
      </c>
      <c r="N744" s="76">
        <f t="shared" si="362"/>
        <v>8.5</v>
      </c>
      <c r="O744" s="42">
        <f t="shared" si="363"/>
        <v>8.5</v>
      </c>
      <c r="P744" s="39" t="str">
        <f t="shared" si="364"/>
        <v>일반(목록배제,Normal-Manifest Exception)</v>
      </c>
      <c r="Q744" s="72">
        <f t="shared" si="365"/>
        <v>150</v>
      </c>
      <c r="R744" s="43" t="str">
        <f t="shared" si="366"/>
        <v>OZ602</v>
      </c>
      <c r="S744" s="82" t="str">
        <f t="shared" si="367"/>
        <v/>
      </c>
      <c r="T744" s="40">
        <f t="shared" si="368"/>
        <v>45907</v>
      </c>
      <c r="U744" s="44">
        <v>2500</v>
      </c>
      <c r="V744" s="44">
        <f t="shared" si="369"/>
        <v>400</v>
      </c>
      <c r="W744" s="77">
        <f t="shared" si="370"/>
        <v>2900</v>
      </c>
      <c r="X744" s="78">
        <f t="shared" si="371"/>
        <v>0</v>
      </c>
      <c r="Y744" s="44" cm="1">
        <f t="array" ref="Y744">_xlfn.IFNA(_xlfn.IFS(AND(Q744&gt;=2000, Q744&lt;3000), 10000, AND(Q744&gt;=3000, Q744&lt;4000), 15000, AND(Q744&gt;=4000, Q744&lt;5000), 20000, AND(Q744&gt;=5000), 25000),0)</f>
        <v>0</v>
      </c>
      <c r="Z744" s="91">
        <f t="shared" si="372"/>
        <v>300</v>
      </c>
      <c r="AA744" s="44">
        <f t="shared" si="373"/>
        <v>0</v>
      </c>
      <c r="AB744" s="44"/>
      <c r="AC744" s="44"/>
      <c r="AD744" s="44"/>
      <c r="AE744" s="44">
        <f>VLOOKUP(O744,정산업데이트!$A$6:$B$12,2,10)</f>
        <v>1000</v>
      </c>
      <c r="AF744" s="44"/>
      <c r="AG744" s="79">
        <f t="shared" si="374"/>
        <v>1300</v>
      </c>
      <c r="AH744" s="80">
        <f t="shared" si="375"/>
        <v>4200</v>
      </c>
      <c r="AI744" s="93"/>
      <c r="AJ744" s="84" t="s">
        <v>5314</v>
      </c>
      <c r="AK744" s="84" t="s">
        <v>73</v>
      </c>
      <c r="AL744" s="84" t="s">
        <v>5315</v>
      </c>
      <c r="AM744" s="84" t="s">
        <v>5907</v>
      </c>
      <c r="AN744" s="84" t="s">
        <v>5908</v>
      </c>
      <c r="AO744" s="84" t="s">
        <v>5909</v>
      </c>
      <c r="AP744" s="84" t="s">
        <v>5910</v>
      </c>
      <c r="AQ744" s="84" t="s">
        <v>402</v>
      </c>
      <c r="AR744" s="85">
        <v>1</v>
      </c>
      <c r="AS744" s="86">
        <v>8.1</v>
      </c>
      <c r="AT744" s="86">
        <v>1E-3</v>
      </c>
      <c r="AU744" s="86">
        <v>8.5</v>
      </c>
      <c r="AV744" s="84" t="s">
        <v>8</v>
      </c>
      <c r="AW744" s="86">
        <v>150</v>
      </c>
      <c r="AX744" s="84" t="s">
        <v>68</v>
      </c>
      <c r="AY744" s="84" t="s">
        <v>68</v>
      </c>
      <c r="AZ744" s="84" t="s">
        <v>68</v>
      </c>
      <c r="BA744" s="84" t="s">
        <v>68</v>
      </c>
      <c r="BB744" s="84" t="s">
        <v>68</v>
      </c>
      <c r="BC744" s="84" t="s">
        <v>125</v>
      </c>
      <c r="BD744" s="84" t="s">
        <v>74</v>
      </c>
      <c r="BE744" s="84" t="s">
        <v>5911</v>
      </c>
      <c r="BF744" s="84" t="s">
        <v>122</v>
      </c>
      <c r="BG744" s="84" t="s">
        <v>69</v>
      </c>
      <c r="BH744" s="92" t="s">
        <v>5912</v>
      </c>
      <c r="BI744" s="84" t="s">
        <v>122</v>
      </c>
      <c r="BJ744" s="84" t="s">
        <v>5913</v>
      </c>
      <c r="BK744" s="84" t="s">
        <v>75</v>
      </c>
      <c r="BL744" s="84" t="s">
        <v>122</v>
      </c>
      <c r="BM744" s="84" t="s">
        <v>74</v>
      </c>
      <c r="BN744" s="84" t="s">
        <v>70</v>
      </c>
      <c r="BO744" s="84" t="s">
        <v>71</v>
      </c>
      <c r="BP744" s="84" t="s">
        <v>122</v>
      </c>
      <c r="BQ744" s="84" t="s">
        <v>163</v>
      </c>
    </row>
    <row r="745" spans="1:69" ht="14.4" customHeight="1" x14ac:dyDescent="0.3">
      <c r="A745" s="40" t="str">
        <f t="shared" si="349"/>
        <v>2025-09-07</v>
      </c>
      <c r="B745" s="40" t="str">
        <f t="shared" si="350"/>
        <v>SYD</v>
      </c>
      <c r="C745" s="39" t="str">
        <f t="shared" si="351"/>
        <v>98812563600</v>
      </c>
      <c r="D745" s="41" t="str">
        <f t="shared" si="352"/>
        <v>PAU029773777</v>
      </c>
      <c r="E745" s="41" t="str">
        <f t="shared" si="353"/>
        <v>596421467205</v>
      </c>
      <c r="F745" s="39" t="str">
        <f t="shared" si="354"/>
        <v>2254252</v>
      </c>
      <c r="G745" s="39" t="str">
        <f t="shared" si="355"/>
        <v>WISE EXPRESS(AUSTRAPHARM)</v>
      </c>
      <c r="H745" s="41" t="str">
        <f t="shared" si="356"/>
        <v>이은일</v>
      </c>
      <c r="I745" s="39" t="str">
        <f t="shared" si="357"/>
        <v>07390</v>
      </c>
      <c r="J745" s="52" t="str">
        <f t="shared" si="358"/>
        <v/>
      </c>
      <c r="K745" s="75">
        <f t="shared" si="359"/>
        <v>1</v>
      </c>
      <c r="L745" s="76">
        <f t="shared" si="360"/>
        <v>1</v>
      </c>
      <c r="M745" s="76">
        <f t="shared" si="361"/>
        <v>1E-3</v>
      </c>
      <c r="N745" s="76">
        <f t="shared" si="362"/>
        <v>1</v>
      </c>
      <c r="O745" s="42">
        <f t="shared" si="363"/>
        <v>1</v>
      </c>
      <c r="P745" s="39" t="str">
        <f t="shared" si="364"/>
        <v>일반(목록배제,Normal-Manifest Exception)</v>
      </c>
      <c r="Q745" s="72">
        <f t="shared" si="365"/>
        <v>45</v>
      </c>
      <c r="R745" s="43" t="str">
        <f t="shared" si="366"/>
        <v>OZ602</v>
      </c>
      <c r="S745" s="82" t="str">
        <f t="shared" si="367"/>
        <v/>
      </c>
      <c r="T745" s="40">
        <f t="shared" si="368"/>
        <v>45907</v>
      </c>
      <c r="U745" s="44">
        <v>2500</v>
      </c>
      <c r="V745" s="44">
        <f t="shared" si="369"/>
        <v>0</v>
      </c>
      <c r="W745" s="77">
        <f t="shared" si="370"/>
        <v>2500</v>
      </c>
      <c r="X745" s="78">
        <f t="shared" si="371"/>
        <v>0</v>
      </c>
      <c r="Y745" s="44" cm="1">
        <f t="array" ref="Y745">_xlfn.IFNA(_xlfn.IFS(AND(Q745&gt;=2000, Q745&lt;3000), 10000, AND(Q745&gt;=3000, Q745&lt;4000), 15000, AND(Q745&gt;=4000, Q745&lt;5000), 20000, AND(Q745&gt;=5000), 25000),0)</f>
        <v>0</v>
      </c>
      <c r="Z745" s="91">
        <f t="shared" si="372"/>
        <v>300</v>
      </c>
      <c r="AA745" s="44">
        <f t="shared" si="373"/>
        <v>0</v>
      </c>
      <c r="AB745" s="44"/>
      <c r="AC745" s="44"/>
      <c r="AD745" s="44"/>
      <c r="AE745" s="44">
        <f>VLOOKUP(O745,정산업데이트!$A$6:$B$12,2,10)</f>
        <v>0</v>
      </c>
      <c r="AF745" s="44"/>
      <c r="AG745" s="79">
        <f t="shared" si="374"/>
        <v>300</v>
      </c>
      <c r="AH745" s="80">
        <f t="shared" si="375"/>
        <v>2800</v>
      </c>
      <c r="AI745" s="93"/>
      <c r="AJ745" s="84" t="s">
        <v>5314</v>
      </c>
      <c r="AK745" s="84" t="s">
        <v>73</v>
      </c>
      <c r="AL745" s="84" t="s">
        <v>5315</v>
      </c>
      <c r="AM745" s="84" t="s">
        <v>5914</v>
      </c>
      <c r="AN745" s="84" t="s">
        <v>5915</v>
      </c>
      <c r="AO745" s="84" t="s">
        <v>5916</v>
      </c>
      <c r="AP745" s="84" t="s">
        <v>5917</v>
      </c>
      <c r="AQ745" s="84" t="s">
        <v>122</v>
      </c>
      <c r="AR745" s="85">
        <v>1</v>
      </c>
      <c r="AS745" s="86">
        <v>1</v>
      </c>
      <c r="AT745" s="86">
        <v>1E-3</v>
      </c>
      <c r="AU745" s="86">
        <v>1</v>
      </c>
      <c r="AV745" s="84" t="s">
        <v>8</v>
      </c>
      <c r="AW745" s="86">
        <v>45</v>
      </c>
      <c r="AX745" s="84" t="s">
        <v>68</v>
      </c>
      <c r="AY745" s="84" t="s">
        <v>68</v>
      </c>
      <c r="AZ745" s="84" t="s">
        <v>68</v>
      </c>
      <c r="BA745" s="84" t="s">
        <v>68</v>
      </c>
      <c r="BB745" s="84" t="s">
        <v>68</v>
      </c>
      <c r="BC745" s="84" t="s">
        <v>132</v>
      </c>
      <c r="BD745" s="84" t="s">
        <v>83</v>
      </c>
      <c r="BE745" s="84" t="s">
        <v>86</v>
      </c>
      <c r="BF745" s="84" t="s">
        <v>122</v>
      </c>
      <c r="BG745" s="84" t="s">
        <v>69</v>
      </c>
      <c r="BH745" s="92" t="s">
        <v>5918</v>
      </c>
      <c r="BI745" s="84" t="s">
        <v>122</v>
      </c>
      <c r="BJ745" s="84" t="s">
        <v>5919</v>
      </c>
      <c r="BK745" s="84" t="s">
        <v>75</v>
      </c>
      <c r="BL745" s="84" t="s">
        <v>122</v>
      </c>
      <c r="BM745" s="84" t="s">
        <v>83</v>
      </c>
      <c r="BN745" s="84" t="s">
        <v>70</v>
      </c>
      <c r="BO745" s="84" t="s">
        <v>71</v>
      </c>
      <c r="BP745" s="84" t="s">
        <v>122</v>
      </c>
      <c r="BQ745" s="84" t="s">
        <v>163</v>
      </c>
    </row>
    <row r="746" spans="1:69" ht="14.4" x14ac:dyDescent="0.3">
      <c r="A746" s="40" t="str">
        <f t="shared" si="349"/>
        <v>2025-09-07</v>
      </c>
      <c r="B746" s="40" t="str">
        <f t="shared" si="350"/>
        <v>SYD</v>
      </c>
      <c r="C746" s="39" t="str">
        <f t="shared" si="351"/>
        <v>98812563600</v>
      </c>
      <c r="D746" s="41" t="str">
        <f t="shared" si="352"/>
        <v>PAU029773776</v>
      </c>
      <c r="E746" s="41" t="str">
        <f t="shared" si="353"/>
        <v>596421467216</v>
      </c>
      <c r="F746" s="39" t="str">
        <f t="shared" si="354"/>
        <v>2254252</v>
      </c>
      <c r="G746" s="39" t="str">
        <f t="shared" si="355"/>
        <v>WISE EXPRESS(AUSTRAPHARM)</v>
      </c>
      <c r="H746" s="41" t="str">
        <f t="shared" si="356"/>
        <v>승금희</v>
      </c>
      <c r="I746" s="39" t="str">
        <f t="shared" si="357"/>
        <v>04743</v>
      </c>
      <c r="J746" s="52" t="str">
        <f t="shared" si="358"/>
        <v/>
      </c>
      <c r="K746" s="75">
        <f t="shared" si="359"/>
        <v>1</v>
      </c>
      <c r="L746" s="76">
        <f t="shared" si="360"/>
        <v>1</v>
      </c>
      <c r="M746" s="76">
        <f t="shared" si="361"/>
        <v>1E-3</v>
      </c>
      <c r="N746" s="76">
        <f t="shared" si="362"/>
        <v>1</v>
      </c>
      <c r="O746" s="42">
        <f t="shared" si="363"/>
        <v>1</v>
      </c>
      <c r="P746" s="39" t="str">
        <f t="shared" si="364"/>
        <v>목록(Manifest)</v>
      </c>
      <c r="Q746" s="72">
        <f t="shared" si="365"/>
        <v>60</v>
      </c>
      <c r="R746" s="43" t="str">
        <f t="shared" si="366"/>
        <v>OZ602</v>
      </c>
      <c r="S746" s="82" t="str">
        <f t="shared" si="367"/>
        <v/>
      </c>
      <c r="T746" s="40">
        <f t="shared" si="368"/>
        <v>45907</v>
      </c>
      <c r="U746" s="44">
        <v>2500</v>
      </c>
      <c r="V746" s="44">
        <f t="shared" si="369"/>
        <v>0</v>
      </c>
      <c r="W746" s="77">
        <f t="shared" si="370"/>
        <v>2500</v>
      </c>
      <c r="X746" s="78">
        <f t="shared" si="371"/>
        <v>0</v>
      </c>
      <c r="Y746" s="44" cm="1">
        <f t="array" ref="Y746">_xlfn.IFNA(_xlfn.IFS(AND(Q746&gt;=2000, Q746&lt;3000), 10000, AND(Q746&gt;=3000, Q746&lt;4000), 15000, AND(Q746&gt;=4000, Q746&lt;5000), 20000, AND(Q746&gt;=5000), 25000),0)</f>
        <v>0</v>
      </c>
      <c r="Z746" s="91">
        <f t="shared" si="372"/>
        <v>0</v>
      </c>
      <c r="AA746" s="44">
        <f t="shared" si="373"/>
        <v>0</v>
      </c>
      <c r="AB746" s="44"/>
      <c r="AC746" s="44"/>
      <c r="AD746" s="44"/>
      <c r="AE746" s="44">
        <f>VLOOKUP(O746,정산업데이트!$A$6:$B$12,2,10)</f>
        <v>0</v>
      </c>
      <c r="AF746" s="44"/>
      <c r="AG746" s="79">
        <f t="shared" si="374"/>
        <v>0</v>
      </c>
      <c r="AH746" s="80">
        <f t="shared" si="375"/>
        <v>2500</v>
      </c>
      <c r="AI746" s="93"/>
      <c r="AJ746" s="84" t="s">
        <v>5314</v>
      </c>
      <c r="AK746" s="84" t="s">
        <v>73</v>
      </c>
      <c r="AL746" s="84" t="s">
        <v>5315</v>
      </c>
      <c r="AM746" s="84" t="s">
        <v>5920</v>
      </c>
      <c r="AN746" s="84" t="s">
        <v>5921</v>
      </c>
      <c r="AO746" s="84" t="s">
        <v>5922</v>
      </c>
      <c r="AP746" s="84" t="s">
        <v>5923</v>
      </c>
      <c r="AQ746" s="84" t="s">
        <v>122</v>
      </c>
      <c r="AR746" s="85">
        <v>1</v>
      </c>
      <c r="AS746" s="86">
        <v>1</v>
      </c>
      <c r="AT746" s="86">
        <v>1E-3</v>
      </c>
      <c r="AU746" s="86">
        <v>1</v>
      </c>
      <c r="AV746" s="84" t="s">
        <v>7</v>
      </c>
      <c r="AW746" s="86">
        <v>60</v>
      </c>
      <c r="AX746" s="84" t="s">
        <v>68</v>
      </c>
      <c r="AY746" s="84" t="s">
        <v>68</v>
      </c>
      <c r="AZ746" s="84" t="s">
        <v>68</v>
      </c>
      <c r="BA746" s="84" t="s">
        <v>68</v>
      </c>
      <c r="BB746" s="84" t="s">
        <v>68</v>
      </c>
      <c r="BC746" s="84" t="s">
        <v>132</v>
      </c>
      <c r="BD746" s="84" t="s">
        <v>83</v>
      </c>
      <c r="BE746" s="84" t="s">
        <v>86</v>
      </c>
      <c r="BF746" s="84" t="s">
        <v>122</v>
      </c>
      <c r="BG746" s="84" t="s">
        <v>69</v>
      </c>
      <c r="BH746" s="92" t="s">
        <v>5924</v>
      </c>
      <c r="BI746" s="84" t="s">
        <v>122</v>
      </c>
      <c r="BJ746" s="84" t="s">
        <v>5925</v>
      </c>
      <c r="BK746" s="84" t="s">
        <v>75</v>
      </c>
      <c r="BL746" s="84" t="s">
        <v>122</v>
      </c>
      <c r="BM746" s="84" t="s">
        <v>83</v>
      </c>
      <c r="BN746" s="84" t="s">
        <v>70</v>
      </c>
      <c r="BO746" s="84" t="s">
        <v>71</v>
      </c>
      <c r="BP746" s="84" t="s">
        <v>122</v>
      </c>
      <c r="BQ746" s="84" t="s">
        <v>163</v>
      </c>
    </row>
    <row r="747" spans="1:69" ht="14.4" x14ac:dyDescent="0.3">
      <c r="A747" s="40" t="str">
        <f t="shared" si="349"/>
        <v>2025-09-07</v>
      </c>
      <c r="B747" s="40" t="str">
        <f t="shared" si="350"/>
        <v>SYD</v>
      </c>
      <c r="C747" s="39" t="str">
        <f t="shared" si="351"/>
        <v>98812563600</v>
      </c>
      <c r="D747" s="41" t="str">
        <f t="shared" si="352"/>
        <v>PAU029773774</v>
      </c>
      <c r="E747" s="41" t="str">
        <f t="shared" si="353"/>
        <v>596421467231</v>
      </c>
      <c r="F747" s="39" t="str">
        <f t="shared" si="354"/>
        <v>2254252</v>
      </c>
      <c r="G747" s="39" t="str">
        <f t="shared" si="355"/>
        <v>WISE EXPRESS(AUSTRAPHARM)</v>
      </c>
      <c r="H747" s="41" t="str">
        <f t="shared" si="356"/>
        <v>이상규</v>
      </c>
      <c r="I747" s="39" t="str">
        <f t="shared" si="357"/>
        <v>16304</v>
      </c>
      <c r="J747" s="52" t="str">
        <f t="shared" si="358"/>
        <v/>
      </c>
      <c r="K747" s="75">
        <f t="shared" si="359"/>
        <v>1</v>
      </c>
      <c r="L747" s="76">
        <f t="shared" si="360"/>
        <v>1</v>
      </c>
      <c r="M747" s="76">
        <f t="shared" si="361"/>
        <v>1E-3</v>
      </c>
      <c r="N747" s="76">
        <f t="shared" si="362"/>
        <v>1</v>
      </c>
      <c r="O747" s="42">
        <f t="shared" si="363"/>
        <v>1</v>
      </c>
      <c r="P747" s="39" t="str">
        <f t="shared" si="364"/>
        <v>일반(목록배제,Normal-Manifest Exception)</v>
      </c>
      <c r="Q747" s="72">
        <f t="shared" si="365"/>
        <v>60</v>
      </c>
      <c r="R747" s="43" t="str">
        <f t="shared" si="366"/>
        <v>OZ602</v>
      </c>
      <c r="S747" s="82" t="str">
        <f t="shared" si="367"/>
        <v/>
      </c>
      <c r="T747" s="40">
        <f t="shared" si="368"/>
        <v>45907</v>
      </c>
      <c r="U747" s="44">
        <v>2500</v>
      </c>
      <c r="V747" s="44">
        <f t="shared" si="369"/>
        <v>0</v>
      </c>
      <c r="W747" s="77">
        <f t="shared" si="370"/>
        <v>2500</v>
      </c>
      <c r="X747" s="78">
        <f t="shared" si="371"/>
        <v>0</v>
      </c>
      <c r="Y747" s="44" cm="1">
        <f t="array" ref="Y747">_xlfn.IFNA(_xlfn.IFS(AND(Q747&gt;=2000, Q747&lt;3000), 10000, AND(Q747&gt;=3000, Q747&lt;4000), 15000, AND(Q747&gt;=4000, Q747&lt;5000), 20000, AND(Q747&gt;=5000), 25000),0)</f>
        <v>0</v>
      </c>
      <c r="Z747" s="91">
        <f t="shared" si="372"/>
        <v>300</v>
      </c>
      <c r="AA747" s="44">
        <f t="shared" si="373"/>
        <v>0</v>
      </c>
      <c r="AB747" s="44"/>
      <c r="AC747" s="44"/>
      <c r="AD747" s="44"/>
      <c r="AE747" s="44">
        <f>VLOOKUP(O747,정산업데이트!$A$6:$B$12,2,10)</f>
        <v>0</v>
      </c>
      <c r="AF747" s="44"/>
      <c r="AG747" s="79">
        <f t="shared" si="374"/>
        <v>300</v>
      </c>
      <c r="AH747" s="80">
        <f t="shared" si="375"/>
        <v>2800</v>
      </c>
      <c r="AI747" s="93"/>
      <c r="AJ747" s="84" t="s">
        <v>5314</v>
      </c>
      <c r="AK747" s="84" t="s">
        <v>73</v>
      </c>
      <c r="AL747" s="84" t="s">
        <v>5315</v>
      </c>
      <c r="AM747" s="84" t="s">
        <v>5926</v>
      </c>
      <c r="AN747" s="84" t="s">
        <v>5178</v>
      </c>
      <c r="AO747" s="84" t="s">
        <v>5927</v>
      </c>
      <c r="AP747" s="84" t="s">
        <v>5928</v>
      </c>
      <c r="AQ747" s="84" t="s">
        <v>122</v>
      </c>
      <c r="AR747" s="85">
        <v>1</v>
      </c>
      <c r="AS747" s="86">
        <v>1</v>
      </c>
      <c r="AT747" s="86">
        <v>1E-3</v>
      </c>
      <c r="AU747" s="86">
        <v>1</v>
      </c>
      <c r="AV747" s="84" t="s">
        <v>8</v>
      </c>
      <c r="AW747" s="86">
        <v>60</v>
      </c>
      <c r="AX747" s="84" t="s">
        <v>68</v>
      </c>
      <c r="AY747" s="84" t="s">
        <v>68</v>
      </c>
      <c r="AZ747" s="84" t="s">
        <v>68</v>
      </c>
      <c r="BA747" s="84" t="s">
        <v>68</v>
      </c>
      <c r="BB747" s="84" t="s">
        <v>68</v>
      </c>
      <c r="BC747" s="84" t="s">
        <v>132</v>
      </c>
      <c r="BD747" s="84" t="s">
        <v>83</v>
      </c>
      <c r="BE747" s="84" t="s">
        <v>84</v>
      </c>
      <c r="BF747" s="84" t="s">
        <v>122</v>
      </c>
      <c r="BG747" s="84" t="s">
        <v>69</v>
      </c>
      <c r="BH747" s="92" t="s">
        <v>5929</v>
      </c>
      <c r="BI747" s="84" t="s">
        <v>122</v>
      </c>
      <c r="BJ747" s="84" t="s">
        <v>5930</v>
      </c>
      <c r="BK747" s="84" t="s">
        <v>75</v>
      </c>
      <c r="BL747" s="84" t="s">
        <v>122</v>
      </c>
      <c r="BM747" s="84" t="s">
        <v>83</v>
      </c>
      <c r="BN747" s="84" t="s">
        <v>70</v>
      </c>
      <c r="BO747" s="84" t="s">
        <v>71</v>
      </c>
      <c r="BP747" s="84" t="s">
        <v>122</v>
      </c>
      <c r="BQ747" s="84" t="s">
        <v>163</v>
      </c>
    </row>
    <row r="748" spans="1:69" ht="14.4" x14ac:dyDescent="0.3">
      <c r="A748" s="40" t="str">
        <f t="shared" si="349"/>
        <v>2025-09-07</v>
      </c>
      <c r="B748" s="40" t="str">
        <f t="shared" si="350"/>
        <v>SYD</v>
      </c>
      <c r="C748" s="39" t="str">
        <f t="shared" si="351"/>
        <v>98812563600</v>
      </c>
      <c r="D748" s="41" t="str">
        <f t="shared" si="352"/>
        <v>PAU029761749</v>
      </c>
      <c r="E748" s="41" t="str">
        <f t="shared" si="353"/>
        <v>596421467264</v>
      </c>
      <c r="F748" s="39" t="str">
        <f t="shared" si="354"/>
        <v>2254256</v>
      </c>
      <c r="G748" s="39" t="str">
        <f t="shared" si="355"/>
        <v>WISE EXPRESS(BOOSTUP)</v>
      </c>
      <c r="H748" s="41" t="str">
        <f t="shared" si="356"/>
        <v>현은주</v>
      </c>
      <c r="I748" s="39" t="str">
        <f t="shared" si="357"/>
        <v>41584</v>
      </c>
      <c r="J748" s="52" t="str">
        <f t="shared" si="358"/>
        <v>일반전환</v>
      </c>
      <c r="K748" s="75">
        <f t="shared" si="359"/>
        <v>1</v>
      </c>
      <c r="L748" s="76">
        <f t="shared" si="360"/>
        <v>1</v>
      </c>
      <c r="M748" s="76">
        <f t="shared" si="361"/>
        <v>1E-3</v>
      </c>
      <c r="N748" s="76">
        <f t="shared" si="362"/>
        <v>1</v>
      </c>
      <c r="O748" s="42">
        <f t="shared" si="363"/>
        <v>1</v>
      </c>
      <c r="P748" s="39" t="str">
        <f t="shared" si="364"/>
        <v>일반(목록배제,Normal-Manifest Exception)</v>
      </c>
      <c r="Q748" s="72">
        <f t="shared" si="365"/>
        <v>120</v>
      </c>
      <c r="R748" s="43" t="str">
        <f t="shared" si="366"/>
        <v>OZ602</v>
      </c>
      <c r="S748" s="82" t="str">
        <f t="shared" si="367"/>
        <v/>
      </c>
      <c r="T748" s="40">
        <f t="shared" si="368"/>
        <v>45907</v>
      </c>
      <c r="U748" s="44">
        <v>2500</v>
      </c>
      <c r="V748" s="44">
        <f t="shared" si="369"/>
        <v>0</v>
      </c>
      <c r="W748" s="77">
        <f t="shared" si="370"/>
        <v>2500</v>
      </c>
      <c r="X748" s="78">
        <f t="shared" si="371"/>
        <v>0</v>
      </c>
      <c r="Y748" s="44" cm="1">
        <f t="array" ref="Y748">_xlfn.IFNA(_xlfn.IFS(AND(Q748&gt;=2000, Q748&lt;3000), 10000, AND(Q748&gt;=3000, Q748&lt;4000), 15000, AND(Q748&gt;=4000, Q748&lt;5000), 20000, AND(Q748&gt;=5000), 25000),0)</f>
        <v>0</v>
      </c>
      <c r="Z748" s="91">
        <f t="shared" si="372"/>
        <v>300</v>
      </c>
      <c r="AA748" s="44">
        <f t="shared" si="373"/>
        <v>0</v>
      </c>
      <c r="AB748" s="44"/>
      <c r="AC748" s="44"/>
      <c r="AD748" s="44"/>
      <c r="AE748" s="44">
        <f>VLOOKUP(O748,정산업데이트!$A$6:$B$12,2,10)</f>
        <v>0</v>
      </c>
      <c r="AF748" s="44"/>
      <c r="AG748" s="79">
        <f t="shared" si="374"/>
        <v>300</v>
      </c>
      <c r="AH748" s="80">
        <f t="shared" si="375"/>
        <v>2800</v>
      </c>
      <c r="AI748" s="93"/>
      <c r="AJ748" s="84" t="s">
        <v>5314</v>
      </c>
      <c r="AK748" s="84" t="s">
        <v>73</v>
      </c>
      <c r="AL748" s="84" t="s">
        <v>5315</v>
      </c>
      <c r="AM748" s="84" t="s">
        <v>5931</v>
      </c>
      <c r="AN748" s="84" t="s">
        <v>5932</v>
      </c>
      <c r="AO748" s="84" t="s">
        <v>5933</v>
      </c>
      <c r="AP748" s="84" t="s">
        <v>5934</v>
      </c>
      <c r="AQ748" s="84" t="s">
        <v>85</v>
      </c>
      <c r="AR748" s="85">
        <v>1</v>
      </c>
      <c r="AS748" s="86">
        <v>1</v>
      </c>
      <c r="AT748" s="86">
        <v>1E-3</v>
      </c>
      <c r="AU748" s="86">
        <v>1</v>
      </c>
      <c r="AV748" s="84" t="s">
        <v>8</v>
      </c>
      <c r="AW748" s="86">
        <v>120</v>
      </c>
      <c r="AX748" s="84" t="s">
        <v>68</v>
      </c>
      <c r="AY748" s="84" t="s">
        <v>68</v>
      </c>
      <c r="AZ748" s="84" t="s">
        <v>68</v>
      </c>
      <c r="BA748" s="84" t="s">
        <v>68</v>
      </c>
      <c r="BB748" s="84" t="s">
        <v>68</v>
      </c>
      <c r="BC748" s="84" t="s">
        <v>129</v>
      </c>
      <c r="BD748" s="84" t="s">
        <v>91</v>
      </c>
      <c r="BE748" s="84" t="s">
        <v>92</v>
      </c>
      <c r="BF748" s="84" t="s">
        <v>122</v>
      </c>
      <c r="BG748" s="84" t="s">
        <v>69</v>
      </c>
      <c r="BH748" s="92" t="s">
        <v>5935</v>
      </c>
      <c r="BI748" s="84" t="s">
        <v>122</v>
      </c>
      <c r="BJ748" s="84" t="s">
        <v>5936</v>
      </c>
      <c r="BK748" s="84" t="s">
        <v>75</v>
      </c>
      <c r="BL748" s="84" t="s">
        <v>122</v>
      </c>
      <c r="BM748" s="84" t="s">
        <v>91</v>
      </c>
      <c r="BN748" s="84" t="s">
        <v>70</v>
      </c>
      <c r="BO748" s="84" t="s">
        <v>71</v>
      </c>
      <c r="BP748" s="84" t="s">
        <v>122</v>
      </c>
      <c r="BQ748" s="84" t="s">
        <v>163</v>
      </c>
    </row>
    <row r="749" spans="1:69" ht="14.4" x14ac:dyDescent="0.3">
      <c r="A749" s="40" t="str">
        <f t="shared" si="349"/>
        <v>2025-09-07</v>
      </c>
      <c r="B749" s="40" t="str">
        <f t="shared" si="350"/>
        <v>SYD</v>
      </c>
      <c r="C749" s="39" t="str">
        <f t="shared" si="351"/>
        <v>98812563600</v>
      </c>
      <c r="D749" s="41" t="str">
        <f t="shared" si="352"/>
        <v>PAU029761748</v>
      </c>
      <c r="E749" s="41" t="str">
        <f t="shared" si="353"/>
        <v>596421467290</v>
      </c>
      <c r="F749" s="39" t="str">
        <f t="shared" si="354"/>
        <v>2254256</v>
      </c>
      <c r="G749" s="39" t="str">
        <f t="shared" si="355"/>
        <v>WISE EXPRESS(BOOSTUP)</v>
      </c>
      <c r="H749" s="41" t="str">
        <f t="shared" si="356"/>
        <v>김상미</v>
      </c>
      <c r="I749" s="39" t="str">
        <f t="shared" si="357"/>
        <v>06214</v>
      </c>
      <c r="J749" s="52" t="str">
        <f t="shared" si="358"/>
        <v/>
      </c>
      <c r="K749" s="75">
        <f t="shared" si="359"/>
        <v>1</v>
      </c>
      <c r="L749" s="76">
        <f t="shared" si="360"/>
        <v>1</v>
      </c>
      <c r="M749" s="76">
        <f t="shared" si="361"/>
        <v>1E-3</v>
      </c>
      <c r="N749" s="76">
        <f t="shared" si="362"/>
        <v>1</v>
      </c>
      <c r="O749" s="42">
        <f t="shared" si="363"/>
        <v>1</v>
      </c>
      <c r="P749" s="39" t="str">
        <f t="shared" si="364"/>
        <v>목록(Manifest)</v>
      </c>
      <c r="Q749" s="72">
        <f t="shared" si="365"/>
        <v>60</v>
      </c>
      <c r="R749" s="43" t="str">
        <f t="shared" si="366"/>
        <v>OZ602</v>
      </c>
      <c r="S749" s="82" t="str">
        <f t="shared" si="367"/>
        <v/>
      </c>
      <c r="T749" s="40">
        <f t="shared" si="368"/>
        <v>45907</v>
      </c>
      <c r="U749" s="44">
        <v>2500</v>
      </c>
      <c r="V749" s="44">
        <f t="shared" si="369"/>
        <v>0</v>
      </c>
      <c r="W749" s="77">
        <f t="shared" si="370"/>
        <v>2500</v>
      </c>
      <c r="X749" s="78">
        <f t="shared" si="371"/>
        <v>0</v>
      </c>
      <c r="Y749" s="44" cm="1">
        <f t="array" ref="Y749">_xlfn.IFNA(_xlfn.IFS(AND(Q749&gt;=2000, Q749&lt;3000), 10000, AND(Q749&gt;=3000, Q749&lt;4000), 15000, AND(Q749&gt;=4000, Q749&lt;5000), 20000, AND(Q749&gt;=5000), 25000),0)</f>
        <v>0</v>
      </c>
      <c r="Z749" s="91">
        <f t="shared" si="372"/>
        <v>0</v>
      </c>
      <c r="AA749" s="44">
        <f t="shared" si="373"/>
        <v>0</v>
      </c>
      <c r="AB749" s="44"/>
      <c r="AC749" s="44"/>
      <c r="AD749" s="44"/>
      <c r="AE749" s="44">
        <f>VLOOKUP(O749,정산업데이트!$A$6:$B$12,2,10)</f>
        <v>0</v>
      </c>
      <c r="AF749" s="44"/>
      <c r="AG749" s="79">
        <f t="shared" si="374"/>
        <v>0</v>
      </c>
      <c r="AH749" s="80">
        <f t="shared" si="375"/>
        <v>2500</v>
      </c>
      <c r="AI749" s="93"/>
      <c r="AJ749" s="84" t="s">
        <v>5314</v>
      </c>
      <c r="AK749" s="84" t="s">
        <v>73</v>
      </c>
      <c r="AL749" s="84" t="s">
        <v>5315</v>
      </c>
      <c r="AM749" s="84" t="s">
        <v>5937</v>
      </c>
      <c r="AN749" s="84" t="s">
        <v>1298</v>
      </c>
      <c r="AO749" s="84" t="s">
        <v>5938</v>
      </c>
      <c r="AP749" s="84" t="s">
        <v>5939</v>
      </c>
      <c r="AQ749" s="84" t="s">
        <v>122</v>
      </c>
      <c r="AR749" s="85">
        <v>1</v>
      </c>
      <c r="AS749" s="86">
        <v>1</v>
      </c>
      <c r="AT749" s="86">
        <v>1E-3</v>
      </c>
      <c r="AU749" s="86">
        <v>1</v>
      </c>
      <c r="AV749" s="84" t="s">
        <v>7</v>
      </c>
      <c r="AW749" s="86">
        <v>60</v>
      </c>
      <c r="AX749" s="84" t="s">
        <v>68</v>
      </c>
      <c r="AY749" s="84" t="s">
        <v>68</v>
      </c>
      <c r="AZ749" s="84" t="s">
        <v>68</v>
      </c>
      <c r="BA749" s="84" t="s">
        <v>68</v>
      </c>
      <c r="BB749" s="84" t="s">
        <v>68</v>
      </c>
      <c r="BC749" s="84" t="s">
        <v>129</v>
      </c>
      <c r="BD749" s="84" t="s">
        <v>91</v>
      </c>
      <c r="BE749" s="84" t="s">
        <v>92</v>
      </c>
      <c r="BF749" s="84" t="s">
        <v>122</v>
      </c>
      <c r="BG749" s="84" t="s">
        <v>69</v>
      </c>
      <c r="BH749" s="92" t="s">
        <v>5940</v>
      </c>
      <c r="BI749" s="84" t="s">
        <v>122</v>
      </c>
      <c r="BJ749" s="84" t="s">
        <v>5941</v>
      </c>
      <c r="BK749" s="84" t="s">
        <v>75</v>
      </c>
      <c r="BL749" s="84" t="s">
        <v>122</v>
      </c>
      <c r="BM749" s="84" t="s">
        <v>91</v>
      </c>
      <c r="BN749" s="84" t="s">
        <v>70</v>
      </c>
      <c r="BO749" s="84" t="s">
        <v>71</v>
      </c>
      <c r="BP749" s="84" t="s">
        <v>122</v>
      </c>
      <c r="BQ749" s="84" t="s">
        <v>163</v>
      </c>
    </row>
    <row r="750" spans="1:69" ht="14.4" x14ac:dyDescent="0.3">
      <c r="A750" s="40" t="str">
        <f t="shared" si="349"/>
        <v>2025-09-07</v>
      </c>
      <c r="B750" s="40" t="str">
        <f t="shared" si="350"/>
        <v>SYD</v>
      </c>
      <c r="C750" s="39" t="str">
        <f t="shared" si="351"/>
        <v>98812563600</v>
      </c>
      <c r="D750" s="41" t="str">
        <f t="shared" si="352"/>
        <v>PAU029761744</v>
      </c>
      <c r="E750" s="41" t="str">
        <f t="shared" si="353"/>
        <v>596421467301</v>
      </c>
      <c r="F750" s="39" t="str">
        <f t="shared" si="354"/>
        <v>2254256</v>
      </c>
      <c r="G750" s="39" t="str">
        <f t="shared" si="355"/>
        <v>WISE EXPRESS(BOOSTUP)</v>
      </c>
      <c r="H750" s="41" t="str">
        <f t="shared" si="356"/>
        <v>백경민</v>
      </c>
      <c r="I750" s="39" t="str">
        <f t="shared" si="357"/>
        <v>48427</v>
      </c>
      <c r="J750" s="52" t="str">
        <f t="shared" si="358"/>
        <v/>
      </c>
      <c r="K750" s="75">
        <f t="shared" si="359"/>
        <v>1</v>
      </c>
      <c r="L750" s="76">
        <f t="shared" si="360"/>
        <v>1</v>
      </c>
      <c r="M750" s="76">
        <f t="shared" si="361"/>
        <v>1E-3</v>
      </c>
      <c r="N750" s="76">
        <f t="shared" si="362"/>
        <v>1</v>
      </c>
      <c r="O750" s="42">
        <f t="shared" si="363"/>
        <v>1</v>
      </c>
      <c r="P750" s="39" t="str">
        <f t="shared" si="364"/>
        <v>목록(Manifest)</v>
      </c>
      <c r="Q750" s="72">
        <f t="shared" si="365"/>
        <v>60</v>
      </c>
      <c r="R750" s="43" t="str">
        <f t="shared" si="366"/>
        <v>OZ602</v>
      </c>
      <c r="S750" s="82" t="str">
        <f t="shared" si="367"/>
        <v/>
      </c>
      <c r="T750" s="40">
        <f t="shared" si="368"/>
        <v>45907</v>
      </c>
      <c r="U750" s="44">
        <v>2500</v>
      </c>
      <c r="V750" s="44">
        <f t="shared" si="369"/>
        <v>0</v>
      </c>
      <c r="W750" s="77">
        <f t="shared" si="370"/>
        <v>2500</v>
      </c>
      <c r="X750" s="78">
        <f t="shared" si="371"/>
        <v>0</v>
      </c>
      <c r="Y750" s="44" cm="1">
        <f t="array" ref="Y750">_xlfn.IFNA(_xlfn.IFS(AND(Q750&gt;=2000, Q750&lt;3000), 10000, AND(Q750&gt;=3000, Q750&lt;4000), 15000, AND(Q750&gt;=4000, Q750&lt;5000), 20000, AND(Q750&gt;=5000), 25000),0)</f>
        <v>0</v>
      </c>
      <c r="Z750" s="91">
        <f t="shared" si="372"/>
        <v>0</v>
      </c>
      <c r="AA750" s="44">
        <f t="shared" si="373"/>
        <v>0</v>
      </c>
      <c r="AB750" s="44"/>
      <c r="AC750" s="44"/>
      <c r="AD750" s="44"/>
      <c r="AE750" s="44">
        <f>VLOOKUP(O750,정산업데이트!$A$6:$B$12,2,10)</f>
        <v>0</v>
      </c>
      <c r="AF750" s="44"/>
      <c r="AG750" s="79">
        <f t="shared" si="374"/>
        <v>0</v>
      </c>
      <c r="AH750" s="80">
        <f t="shared" si="375"/>
        <v>2500</v>
      </c>
      <c r="AI750" s="93"/>
      <c r="AJ750" s="84" t="s">
        <v>5314</v>
      </c>
      <c r="AK750" s="84" t="s">
        <v>73</v>
      </c>
      <c r="AL750" s="84" t="s">
        <v>5315</v>
      </c>
      <c r="AM750" s="84" t="s">
        <v>5942</v>
      </c>
      <c r="AN750" s="84" t="s">
        <v>5943</v>
      </c>
      <c r="AO750" s="84" t="s">
        <v>5944</v>
      </c>
      <c r="AP750" s="84" t="s">
        <v>5945</v>
      </c>
      <c r="AQ750" s="84" t="s">
        <v>122</v>
      </c>
      <c r="AR750" s="85">
        <v>1</v>
      </c>
      <c r="AS750" s="86">
        <v>1</v>
      </c>
      <c r="AT750" s="86">
        <v>1E-3</v>
      </c>
      <c r="AU750" s="86">
        <v>1</v>
      </c>
      <c r="AV750" s="84" t="s">
        <v>7</v>
      </c>
      <c r="AW750" s="86">
        <v>60</v>
      </c>
      <c r="AX750" s="84" t="s">
        <v>68</v>
      </c>
      <c r="AY750" s="84" t="s">
        <v>68</v>
      </c>
      <c r="AZ750" s="84" t="s">
        <v>68</v>
      </c>
      <c r="BA750" s="84" t="s">
        <v>68</v>
      </c>
      <c r="BB750" s="84" t="s">
        <v>68</v>
      </c>
      <c r="BC750" s="84" t="s">
        <v>129</v>
      </c>
      <c r="BD750" s="84" t="s">
        <v>91</v>
      </c>
      <c r="BE750" s="84" t="s">
        <v>92</v>
      </c>
      <c r="BF750" s="84" t="s">
        <v>122</v>
      </c>
      <c r="BG750" s="84" t="s">
        <v>69</v>
      </c>
      <c r="BH750" s="92" t="s">
        <v>5946</v>
      </c>
      <c r="BI750" s="84" t="s">
        <v>122</v>
      </c>
      <c r="BJ750" s="84" t="s">
        <v>5947</v>
      </c>
      <c r="BK750" s="84" t="s">
        <v>75</v>
      </c>
      <c r="BL750" s="84" t="s">
        <v>122</v>
      </c>
      <c r="BM750" s="84" t="s">
        <v>91</v>
      </c>
      <c r="BN750" s="84" t="s">
        <v>70</v>
      </c>
      <c r="BO750" s="84" t="s">
        <v>71</v>
      </c>
      <c r="BP750" s="84" t="s">
        <v>122</v>
      </c>
      <c r="BQ750" s="84" t="s">
        <v>163</v>
      </c>
    </row>
    <row r="751" spans="1:69" ht="14.4" x14ac:dyDescent="0.3">
      <c r="A751" s="40" t="str">
        <f t="shared" si="349"/>
        <v>2025-09-07</v>
      </c>
      <c r="B751" s="40" t="str">
        <f t="shared" si="350"/>
        <v>SYD</v>
      </c>
      <c r="C751" s="39" t="str">
        <f t="shared" si="351"/>
        <v>98812563600</v>
      </c>
      <c r="D751" s="41" t="str">
        <f t="shared" si="352"/>
        <v>PKR253263587</v>
      </c>
      <c r="E751" s="41" t="str">
        <f t="shared" si="353"/>
        <v>596421467942</v>
      </c>
      <c r="F751" s="39" t="str">
        <f t="shared" si="354"/>
        <v>2256683</v>
      </c>
      <c r="G751" s="39" t="str">
        <f t="shared" si="355"/>
        <v>WISE EXPRESS LOGISTICS(PANGZIMOM)</v>
      </c>
      <c r="H751" s="41" t="str">
        <f t="shared" si="356"/>
        <v>김문식</v>
      </c>
      <c r="I751" s="39" t="str">
        <f t="shared" si="357"/>
        <v>36623</v>
      </c>
      <c r="J751" s="52" t="str">
        <f t="shared" si="358"/>
        <v/>
      </c>
      <c r="K751" s="75">
        <f t="shared" si="359"/>
        <v>1</v>
      </c>
      <c r="L751" s="76">
        <f t="shared" si="360"/>
        <v>1</v>
      </c>
      <c r="M751" s="76">
        <f t="shared" si="361"/>
        <v>1E-3</v>
      </c>
      <c r="N751" s="76">
        <f t="shared" si="362"/>
        <v>1</v>
      </c>
      <c r="O751" s="42">
        <f t="shared" si="363"/>
        <v>1</v>
      </c>
      <c r="P751" s="39" t="str">
        <f t="shared" si="364"/>
        <v>목록(Manifest)</v>
      </c>
      <c r="Q751" s="72">
        <f t="shared" si="365"/>
        <v>45</v>
      </c>
      <c r="R751" s="43" t="str">
        <f t="shared" si="366"/>
        <v>OZ602</v>
      </c>
      <c r="S751" s="82" t="str">
        <f t="shared" si="367"/>
        <v/>
      </c>
      <c r="T751" s="40">
        <f t="shared" si="368"/>
        <v>45907</v>
      </c>
      <c r="U751" s="44">
        <v>2500</v>
      </c>
      <c r="V751" s="44">
        <f t="shared" si="369"/>
        <v>0</v>
      </c>
      <c r="W751" s="77">
        <f t="shared" si="370"/>
        <v>2500</v>
      </c>
      <c r="X751" s="78">
        <f t="shared" si="371"/>
        <v>0</v>
      </c>
      <c r="Y751" s="44" cm="1">
        <f t="array" ref="Y751">_xlfn.IFNA(_xlfn.IFS(AND(Q751&gt;=2000, Q751&lt;3000), 10000, AND(Q751&gt;=3000, Q751&lt;4000), 15000, AND(Q751&gt;=4000, Q751&lt;5000), 20000, AND(Q751&gt;=5000), 25000),0)</f>
        <v>0</v>
      </c>
      <c r="Z751" s="91">
        <f t="shared" si="372"/>
        <v>0</v>
      </c>
      <c r="AA751" s="44">
        <f t="shared" si="373"/>
        <v>0</v>
      </c>
      <c r="AB751" s="44"/>
      <c r="AC751" s="44"/>
      <c r="AD751" s="44"/>
      <c r="AE751" s="44">
        <f>VLOOKUP(O751,정산업데이트!$A$6:$B$12,2,10)</f>
        <v>0</v>
      </c>
      <c r="AF751" s="44"/>
      <c r="AG751" s="79">
        <f t="shared" si="374"/>
        <v>0</v>
      </c>
      <c r="AH751" s="80">
        <f t="shared" si="375"/>
        <v>2500</v>
      </c>
      <c r="AI751" s="93"/>
      <c r="AJ751" s="84" t="s">
        <v>5314</v>
      </c>
      <c r="AK751" s="84" t="s">
        <v>73</v>
      </c>
      <c r="AL751" s="84" t="s">
        <v>5315</v>
      </c>
      <c r="AM751" s="84" t="s">
        <v>5948</v>
      </c>
      <c r="AN751" s="84" t="s">
        <v>5949</v>
      </c>
      <c r="AO751" s="84" t="s">
        <v>5950</v>
      </c>
      <c r="AP751" s="84" t="s">
        <v>5951</v>
      </c>
      <c r="AQ751" s="84" t="s">
        <v>122</v>
      </c>
      <c r="AR751" s="85">
        <v>1</v>
      </c>
      <c r="AS751" s="86">
        <v>1</v>
      </c>
      <c r="AT751" s="86">
        <v>1E-3</v>
      </c>
      <c r="AU751" s="86">
        <v>1</v>
      </c>
      <c r="AV751" s="84" t="s">
        <v>7</v>
      </c>
      <c r="AW751" s="86">
        <v>45</v>
      </c>
      <c r="AX751" s="84" t="s">
        <v>68</v>
      </c>
      <c r="AY751" s="84" t="s">
        <v>68</v>
      </c>
      <c r="AZ751" s="84" t="s">
        <v>68</v>
      </c>
      <c r="BA751" s="84" t="s">
        <v>68</v>
      </c>
      <c r="BB751" s="84" t="s">
        <v>68</v>
      </c>
      <c r="BC751" s="84" t="s">
        <v>441</v>
      </c>
      <c r="BD751" s="84" t="s">
        <v>442</v>
      </c>
      <c r="BE751" s="84" t="s">
        <v>444</v>
      </c>
      <c r="BF751" s="84" t="s">
        <v>122</v>
      </c>
      <c r="BG751" s="84" t="s">
        <v>69</v>
      </c>
      <c r="BH751" s="92" t="s">
        <v>5952</v>
      </c>
      <c r="BI751" s="84" t="s">
        <v>122</v>
      </c>
      <c r="BJ751" s="84" t="s">
        <v>5953</v>
      </c>
      <c r="BK751" s="84" t="s">
        <v>75</v>
      </c>
      <c r="BL751" s="84" t="s">
        <v>122</v>
      </c>
      <c r="BM751" s="84" t="s">
        <v>442</v>
      </c>
      <c r="BN751" s="84" t="s">
        <v>70</v>
      </c>
      <c r="BO751" s="84" t="s">
        <v>71</v>
      </c>
      <c r="BP751" s="84" t="s">
        <v>122</v>
      </c>
      <c r="BQ751" s="84" t="s">
        <v>163</v>
      </c>
    </row>
    <row r="752" spans="1:69" ht="14.4" x14ac:dyDescent="0.3">
      <c r="A752" s="40" t="str">
        <f t="shared" si="349"/>
        <v>2025-09-07</v>
      </c>
      <c r="B752" s="40" t="str">
        <f t="shared" si="350"/>
        <v>SYD</v>
      </c>
      <c r="C752" s="39" t="str">
        <f t="shared" si="351"/>
        <v>98812563600</v>
      </c>
      <c r="D752" s="41" t="str">
        <f t="shared" si="352"/>
        <v>PKR253263588</v>
      </c>
      <c r="E752" s="41" t="str">
        <f t="shared" si="353"/>
        <v>596421467953</v>
      </c>
      <c r="F752" s="39" t="str">
        <f t="shared" si="354"/>
        <v>2256683</v>
      </c>
      <c r="G752" s="39" t="str">
        <f t="shared" si="355"/>
        <v>WISE EXPRESS LOGISTICS(PANGZIMOM)</v>
      </c>
      <c r="H752" s="41" t="str">
        <f t="shared" si="356"/>
        <v>조인재</v>
      </c>
      <c r="I752" s="39" t="str">
        <f t="shared" si="357"/>
        <v>07973</v>
      </c>
      <c r="J752" s="52" t="str">
        <f t="shared" si="358"/>
        <v/>
      </c>
      <c r="K752" s="75">
        <f t="shared" si="359"/>
        <v>1</v>
      </c>
      <c r="L752" s="76">
        <f t="shared" si="360"/>
        <v>1</v>
      </c>
      <c r="M752" s="76">
        <f t="shared" si="361"/>
        <v>1E-3</v>
      </c>
      <c r="N752" s="76">
        <f t="shared" si="362"/>
        <v>1</v>
      </c>
      <c r="O752" s="42">
        <f t="shared" si="363"/>
        <v>1</v>
      </c>
      <c r="P752" s="39" t="str">
        <f t="shared" si="364"/>
        <v>목록(Manifest)</v>
      </c>
      <c r="Q752" s="72">
        <f t="shared" si="365"/>
        <v>45</v>
      </c>
      <c r="R752" s="43" t="str">
        <f t="shared" si="366"/>
        <v>OZ602</v>
      </c>
      <c r="S752" s="82" t="str">
        <f t="shared" si="367"/>
        <v/>
      </c>
      <c r="T752" s="40">
        <f t="shared" si="368"/>
        <v>45907</v>
      </c>
      <c r="U752" s="44">
        <v>2500</v>
      </c>
      <c r="V752" s="44">
        <f t="shared" si="369"/>
        <v>0</v>
      </c>
      <c r="W752" s="77">
        <f t="shared" si="370"/>
        <v>2500</v>
      </c>
      <c r="X752" s="78">
        <f t="shared" si="371"/>
        <v>0</v>
      </c>
      <c r="Y752" s="44" cm="1">
        <f t="array" ref="Y752">_xlfn.IFNA(_xlfn.IFS(AND(Q752&gt;=2000, Q752&lt;3000), 10000, AND(Q752&gt;=3000, Q752&lt;4000), 15000, AND(Q752&gt;=4000, Q752&lt;5000), 20000, AND(Q752&gt;=5000), 25000),0)</f>
        <v>0</v>
      </c>
      <c r="Z752" s="91">
        <f t="shared" si="372"/>
        <v>0</v>
      </c>
      <c r="AA752" s="44">
        <f t="shared" si="373"/>
        <v>0</v>
      </c>
      <c r="AB752" s="44"/>
      <c r="AC752" s="44"/>
      <c r="AD752" s="44"/>
      <c r="AE752" s="44">
        <f>VLOOKUP(O752,정산업데이트!$A$6:$B$12,2,10)</f>
        <v>0</v>
      </c>
      <c r="AF752" s="44"/>
      <c r="AG752" s="79">
        <f t="shared" si="374"/>
        <v>0</v>
      </c>
      <c r="AH752" s="80">
        <f t="shared" si="375"/>
        <v>2500</v>
      </c>
      <c r="AI752" s="93"/>
      <c r="AJ752" s="84" t="s">
        <v>5314</v>
      </c>
      <c r="AK752" s="84" t="s">
        <v>73</v>
      </c>
      <c r="AL752" s="84" t="s">
        <v>5315</v>
      </c>
      <c r="AM752" s="84" t="s">
        <v>5954</v>
      </c>
      <c r="AN752" s="84" t="s">
        <v>5955</v>
      </c>
      <c r="AO752" s="84" t="s">
        <v>5956</v>
      </c>
      <c r="AP752" s="84" t="s">
        <v>5957</v>
      </c>
      <c r="AQ752" s="84" t="s">
        <v>122</v>
      </c>
      <c r="AR752" s="85">
        <v>1</v>
      </c>
      <c r="AS752" s="86">
        <v>1</v>
      </c>
      <c r="AT752" s="86">
        <v>1E-3</v>
      </c>
      <c r="AU752" s="86">
        <v>1</v>
      </c>
      <c r="AV752" s="84" t="s">
        <v>7</v>
      </c>
      <c r="AW752" s="86">
        <v>45</v>
      </c>
      <c r="AX752" s="84" t="s">
        <v>68</v>
      </c>
      <c r="AY752" s="84" t="s">
        <v>68</v>
      </c>
      <c r="AZ752" s="84" t="s">
        <v>68</v>
      </c>
      <c r="BA752" s="84" t="s">
        <v>68</v>
      </c>
      <c r="BB752" s="84" t="s">
        <v>68</v>
      </c>
      <c r="BC752" s="84" t="s">
        <v>441</v>
      </c>
      <c r="BD752" s="84" t="s">
        <v>442</v>
      </c>
      <c r="BE752" s="84" t="s">
        <v>444</v>
      </c>
      <c r="BF752" s="84" t="s">
        <v>122</v>
      </c>
      <c r="BG752" s="84" t="s">
        <v>69</v>
      </c>
      <c r="BH752" s="92" t="s">
        <v>5958</v>
      </c>
      <c r="BI752" s="84" t="s">
        <v>122</v>
      </c>
      <c r="BJ752" s="84" t="s">
        <v>5959</v>
      </c>
      <c r="BK752" s="84" t="s">
        <v>75</v>
      </c>
      <c r="BL752" s="84" t="s">
        <v>122</v>
      </c>
      <c r="BM752" s="84" t="s">
        <v>442</v>
      </c>
      <c r="BN752" s="84" t="s">
        <v>70</v>
      </c>
      <c r="BO752" s="84" t="s">
        <v>71</v>
      </c>
      <c r="BP752" s="84" t="s">
        <v>122</v>
      </c>
      <c r="BQ752" s="84" t="s">
        <v>163</v>
      </c>
    </row>
    <row r="753" spans="1:69" ht="14.4" x14ac:dyDescent="0.3">
      <c r="A753" s="40" t="str">
        <f t="shared" si="349"/>
        <v>2025-09-07</v>
      </c>
      <c r="B753" s="40" t="str">
        <f t="shared" si="350"/>
        <v>SYD</v>
      </c>
      <c r="C753" s="39" t="str">
        <f t="shared" si="351"/>
        <v>98812563600</v>
      </c>
      <c r="D753" s="41" t="str">
        <f t="shared" si="352"/>
        <v>PKR253263589</v>
      </c>
      <c r="E753" s="41" t="str">
        <f t="shared" si="353"/>
        <v>596421467964</v>
      </c>
      <c r="F753" s="39" t="str">
        <f t="shared" si="354"/>
        <v>2256683</v>
      </c>
      <c r="G753" s="39" t="str">
        <f t="shared" si="355"/>
        <v>WISE EXPRESS LOGISTICS(PANGZIMOM)</v>
      </c>
      <c r="H753" s="41" t="str">
        <f t="shared" si="356"/>
        <v>서용훈</v>
      </c>
      <c r="I753" s="39" t="str">
        <f t="shared" si="357"/>
        <v>41597</v>
      </c>
      <c r="J753" s="52" t="str">
        <f t="shared" si="358"/>
        <v/>
      </c>
      <c r="K753" s="75">
        <f t="shared" si="359"/>
        <v>1</v>
      </c>
      <c r="L753" s="76">
        <f t="shared" si="360"/>
        <v>1</v>
      </c>
      <c r="M753" s="76">
        <f t="shared" si="361"/>
        <v>1E-3</v>
      </c>
      <c r="N753" s="76">
        <f t="shared" si="362"/>
        <v>1</v>
      </c>
      <c r="O753" s="42">
        <f t="shared" si="363"/>
        <v>1</v>
      </c>
      <c r="P753" s="39" t="str">
        <f t="shared" si="364"/>
        <v>목록(Manifest)</v>
      </c>
      <c r="Q753" s="72">
        <f t="shared" si="365"/>
        <v>45</v>
      </c>
      <c r="R753" s="43" t="str">
        <f t="shared" si="366"/>
        <v>OZ602</v>
      </c>
      <c r="S753" s="82" t="str">
        <f t="shared" si="367"/>
        <v/>
      </c>
      <c r="T753" s="40">
        <f t="shared" si="368"/>
        <v>45907</v>
      </c>
      <c r="U753" s="44">
        <v>2500</v>
      </c>
      <c r="V753" s="44">
        <f t="shared" si="369"/>
        <v>0</v>
      </c>
      <c r="W753" s="77">
        <f t="shared" si="370"/>
        <v>2500</v>
      </c>
      <c r="X753" s="78">
        <f t="shared" si="371"/>
        <v>0</v>
      </c>
      <c r="Y753" s="44" cm="1">
        <f t="array" ref="Y753">_xlfn.IFNA(_xlfn.IFS(AND(Q753&gt;=2000, Q753&lt;3000), 10000, AND(Q753&gt;=3000, Q753&lt;4000), 15000, AND(Q753&gt;=4000, Q753&lt;5000), 20000, AND(Q753&gt;=5000), 25000),0)</f>
        <v>0</v>
      </c>
      <c r="Z753" s="91">
        <f t="shared" si="372"/>
        <v>0</v>
      </c>
      <c r="AA753" s="44">
        <f t="shared" si="373"/>
        <v>0</v>
      </c>
      <c r="AB753" s="44"/>
      <c r="AC753" s="44"/>
      <c r="AD753" s="44"/>
      <c r="AE753" s="44">
        <f>VLOOKUP(O753,정산업데이트!$A$6:$B$12,2,10)</f>
        <v>0</v>
      </c>
      <c r="AF753" s="44"/>
      <c r="AG753" s="79">
        <f t="shared" si="374"/>
        <v>0</v>
      </c>
      <c r="AH753" s="80">
        <f t="shared" si="375"/>
        <v>2500</v>
      </c>
      <c r="AI753" s="93"/>
      <c r="AJ753" s="84" t="s">
        <v>5314</v>
      </c>
      <c r="AK753" s="84" t="s">
        <v>73</v>
      </c>
      <c r="AL753" s="84" t="s">
        <v>5315</v>
      </c>
      <c r="AM753" s="84" t="s">
        <v>5960</v>
      </c>
      <c r="AN753" s="84" t="s">
        <v>5961</v>
      </c>
      <c r="AO753" s="84" t="s">
        <v>5962</v>
      </c>
      <c r="AP753" s="84" t="s">
        <v>5963</v>
      </c>
      <c r="AQ753" s="84" t="s">
        <v>122</v>
      </c>
      <c r="AR753" s="85">
        <v>1</v>
      </c>
      <c r="AS753" s="86">
        <v>1</v>
      </c>
      <c r="AT753" s="86">
        <v>1E-3</v>
      </c>
      <c r="AU753" s="86">
        <v>1</v>
      </c>
      <c r="AV753" s="84" t="s">
        <v>7</v>
      </c>
      <c r="AW753" s="86">
        <v>45</v>
      </c>
      <c r="AX753" s="84" t="s">
        <v>68</v>
      </c>
      <c r="AY753" s="84" t="s">
        <v>68</v>
      </c>
      <c r="AZ753" s="84" t="s">
        <v>68</v>
      </c>
      <c r="BA753" s="84" t="s">
        <v>68</v>
      </c>
      <c r="BB753" s="84" t="s">
        <v>68</v>
      </c>
      <c r="BC753" s="84" t="s">
        <v>441</v>
      </c>
      <c r="BD753" s="84" t="s">
        <v>442</v>
      </c>
      <c r="BE753" s="84" t="s">
        <v>444</v>
      </c>
      <c r="BF753" s="84" t="s">
        <v>122</v>
      </c>
      <c r="BG753" s="84" t="s">
        <v>69</v>
      </c>
      <c r="BH753" s="92" t="s">
        <v>5964</v>
      </c>
      <c r="BI753" s="84" t="s">
        <v>122</v>
      </c>
      <c r="BJ753" s="84" t="s">
        <v>5965</v>
      </c>
      <c r="BK753" s="84" t="s">
        <v>75</v>
      </c>
      <c r="BL753" s="84" t="s">
        <v>122</v>
      </c>
      <c r="BM753" s="84" t="s">
        <v>442</v>
      </c>
      <c r="BN753" s="84" t="s">
        <v>70</v>
      </c>
      <c r="BO753" s="84" t="s">
        <v>71</v>
      </c>
      <c r="BP753" s="84" t="s">
        <v>122</v>
      </c>
      <c r="BQ753" s="84" t="s">
        <v>163</v>
      </c>
    </row>
    <row r="754" spans="1:69" ht="14.4" x14ac:dyDescent="0.3">
      <c r="A754" s="40" t="str">
        <f t="shared" si="349"/>
        <v>2025-09-07</v>
      </c>
      <c r="B754" s="40" t="str">
        <f t="shared" si="350"/>
        <v>SYD</v>
      </c>
      <c r="C754" s="39" t="str">
        <f t="shared" si="351"/>
        <v>98812563600</v>
      </c>
      <c r="D754" s="41" t="str">
        <f t="shared" si="352"/>
        <v>PKR253263590</v>
      </c>
      <c r="E754" s="41" t="str">
        <f t="shared" si="353"/>
        <v>596421467975</v>
      </c>
      <c r="F754" s="39" t="str">
        <f t="shared" si="354"/>
        <v>2256683</v>
      </c>
      <c r="G754" s="39" t="str">
        <f t="shared" si="355"/>
        <v>WISE EXPRESS LOGISTICS(PANGZIMOM)</v>
      </c>
      <c r="H754" s="41" t="str">
        <f t="shared" si="356"/>
        <v>박혜경</v>
      </c>
      <c r="I754" s="39" t="str">
        <f t="shared" si="357"/>
        <v>14539</v>
      </c>
      <c r="J754" s="52" t="str">
        <f t="shared" si="358"/>
        <v/>
      </c>
      <c r="K754" s="75">
        <f t="shared" si="359"/>
        <v>1</v>
      </c>
      <c r="L754" s="76">
        <f t="shared" si="360"/>
        <v>1</v>
      </c>
      <c r="M754" s="76">
        <f t="shared" si="361"/>
        <v>1E-3</v>
      </c>
      <c r="N754" s="76">
        <f t="shared" si="362"/>
        <v>1</v>
      </c>
      <c r="O754" s="42">
        <f t="shared" si="363"/>
        <v>1</v>
      </c>
      <c r="P754" s="39" t="str">
        <f t="shared" si="364"/>
        <v>목록(Manifest)</v>
      </c>
      <c r="Q754" s="72">
        <f t="shared" si="365"/>
        <v>45</v>
      </c>
      <c r="R754" s="43" t="str">
        <f t="shared" si="366"/>
        <v>OZ602</v>
      </c>
      <c r="S754" s="82" t="str">
        <f t="shared" si="367"/>
        <v/>
      </c>
      <c r="T754" s="40">
        <f t="shared" si="368"/>
        <v>45907</v>
      </c>
      <c r="U754" s="44">
        <v>2500</v>
      </c>
      <c r="V754" s="44">
        <f t="shared" si="369"/>
        <v>0</v>
      </c>
      <c r="W754" s="77">
        <f t="shared" si="370"/>
        <v>2500</v>
      </c>
      <c r="X754" s="78">
        <f t="shared" si="371"/>
        <v>0</v>
      </c>
      <c r="Y754" s="44" cm="1">
        <f t="array" ref="Y754">_xlfn.IFNA(_xlfn.IFS(AND(Q754&gt;=2000, Q754&lt;3000), 10000, AND(Q754&gt;=3000, Q754&lt;4000), 15000, AND(Q754&gt;=4000, Q754&lt;5000), 20000, AND(Q754&gt;=5000), 25000),0)</f>
        <v>0</v>
      </c>
      <c r="Z754" s="91">
        <f t="shared" si="372"/>
        <v>0</v>
      </c>
      <c r="AA754" s="44">
        <f t="shared" si="373"/>
        <v>0</v>
      </c>
      <c r="AB754" s="44"/>
      <c r="AC754" s="44"/>
      <c r="AD754" s="44"/>
      <c r="AE754" s="44">
        <f>VLOOKUP(O754,정산업데이트!$A$6:$B$12,2,10)</f>
        <v>0</v>
      </c>
      <c r="AF754" s="44"/>
      <c r="AG754" s="79">
        <f t="shared" si="374"/>
        <v>0</v>
      </c>
      <c r="AH754" s="80">
        <f t="shared" si="375"/>
        <v>2500</v>
      </c>
      <c r="AI754" s="93"/>
      <c r="AJ754" s="84" t="s">
        <v>5314</v>
      </c>
      <c r="AK754" s="84" t="s">
        <v>73</v>
      </c>
      <c r="AL754" s="84" t="s">
        <v>5315</v>
      </c>
      <c r="AM754" s="84" t="s">
        <v>5966</v>
      </c>
      <c r="AN754" s="84" t="s">
        <v>1861</v>
      </c>
      <c r="AO754" s="84" t="s">
        <v>5967</v>
      </c>
      <c r="AP754" s="84" t="s">
        <v>1084</v>
      </c>
      <c r="AQ754" s="84" t="s">
        <v>122</v>
      </c>
      <c r="AR754" s="85">
        <v>1</v>
      </c>
      <c r="AS754" s="86">
        <v>1</v>
      </c>
      <c r="AT754" s="86">
        <v>1E-3</v>
      </c>
      <c r="AU754" s="86">
        <v>1</v>
      </c>
      <c r="AV754" s="84" t="s">
        <v>7</v>
      </c>
      <c r="AW754" s="86">
        <v>45</v>
      </c>
      <c r="AX754" s="84" t="s">
        <v>68</v>
      </c>
      <c r="AY754" s="84" t="s">
        <v>68</v>
      </c>
      <c r="AZ754" s="84" t="s">
        <v>68</v>
      </c>
      <c r="BA754" s="84" t="s">
        <v>68</v>
      </c>
      <c r="BB754" s="84" t="s">
        <v>68</v>
      </c>
      <c r="BC754" s="84" t="s">
        <v>441</v>
      </c>
      <c r="BD754" s="84" t="s">
        <v>442</v>
      </c>
      <c r="BE754" s="84" t="s">
        <v>444</v>
      </c>
      <c r="BF754" s="84" t="s">
        <v>122</v>
      </c>
      <c r="BG754" s="84" t="s">
        <v>69</v>
      </c>
      <c r="BH754" s="92" t="s">
        <v>5968</v>
      </c>
      <c r="BI754" s="84" t="s">
        <v>122</v>
      </c>
      <c r="BJ754" s="84" t="s">
        <v>5969</v>
      </c>
      <c r="BK754" s="84" t="s">
        <v>75</v>
      </c>
      <c r="BL754" s="84" t="s">
        <v>122</v>
      </c>
      <c r="BM754" s="84" t="s">
        <v>442</v>
      </c>
      <c r="BN754" s="84" t="s">
        <v>70</v>
      </c>
      <c r="BO754" s="84" t="s">
        <v>71</v>
      </c>
      <c r="BP754" s="84" t="s">
        <v>122</v>
      </c>
      <c r="BQ754" s="84" t="s">
        <v>163</v>
      </c>
    </row>
    <row r="755" spans="1:69" ht="14.4" x14ac:dyDescent="0.3">
      <c r="A755" s="40" t="str">
        <f t="shared" si="349"/>
        <v>2025-09-07</v>
      </c>
      <c r="B755" s="40" t="str">
        <f t="shared" si="350"/>
        <v>SYD</v>
      </c>
      <c r="C755" s="39" t="str">
        <f t="shared" si="351"/>
        <v>98812563600</v>
      </c>
      <c r="D755" s="41" t="str">
        <f t="shared" si="352"/>
        <v>PKR253263591</v>
      </c>
      <c r="E755" s="41" t="str">
        <f t="shared" si="353"/>
        <v>596421467986</v>
      </c>
      <c r="F755" s="39" t="str">
        <f t="shared" si="354"/>
        <v>2256683</v>
      </c>
      <c r="G755" s="39" t="str">
        <f t="shared" si="355"/>
        <v>WISE EXPRESS LOGISTICS(PANGZIMOM)</v>
      </c>
      <c r="H755" s="41" t="str">
        <f t="shared" si="356"/>
        <v>권동현</v>
      </c>
      <c r="I755" s="39" t="str">
        <f t="shared" si="357"/>
        <v>38219</v>
      </c>
      <c r="J755" s="52" t="str">
        <f t="shared" si="358"/>
        <v/>
      </c>
      <c r="K755" s="75">
        <f t="shared" si="359"/>
        <v>1</v>
      </c>
      <c r="L755" s="76">
        <f t="shared" si="360"/>
        <v>1</v>
      </c>
      <c r="M755" s="76">
        <f t="shared" si="361"/>
        <v>1E-3</v>
      </c>
      <c r="N755" s="76">
        <f t="shared" si="362"/>
        <v>1</v>
      </c>
      <c r="O755" s="42">
        <f t="shared" si="363"/>
        <v>1</v>
      </c>
      <c r="P755" s="39" t="str">
        <f t="shared" si="364"/>
        <v>목록(Manifest)</v>
      </c>
      <c r="Q755" s="72">
        <f t="shared" si="365"/>
        <v>50</v>
      </c>
      <c r="R755" s="43" t="str">
        <f t="shared" si="366"/>
        <v>OZ602</v>
      </c>
      <c r="S755" s="82" t="str">
        <f t="shared" si="367"/>
        <v/>
      </c>
      <c r="T755" s="40">
        <f t="shared" si="368"/>
        <v>45907</v>
      </c>
      <c r="U755" s="44">
        <v>2500</v>
      </c>
      <c r="V755" s="44">
        <f t="shared" si="369"/>
        <v>0</v>
      </c>
      <c r="W755" s="77">
        <f t="shared" si="370"/>
        <v>2500</v>
      </c>
      <c r="X755" s="78">
        <f t="shared" si="371"/>
        <v>0</v>
      </c>
      <c r="Y755" s="44" cm="1">
        <f t="array" ref="Y755">_xlfn.IFNA(_xlfn.IFS(AND(Q755&gt;=2000, Q755&lt;3000), 10000, AND(Q755&gt;=3000, Q755&lt;4000), 15000, AND(Q755&gt;=4000, Q755&lt;5000), 20000, AND(Q755&gt;=5000), 25000),0)</f>
        <v>0</v>
      </c>
      <c r="Z755" s="91">
        <f t="shared" si="372"/>
        <v>0</v>
      </c>
      <c r="AA755" s="44">
        <f t="shared" si="373"/>
        <v>0</v>
      </c>
      <c r="AB755" s="44"/>
      <c r="AC755" s="44"/>
      <c r="AD755" s="44"/>
      <c r="AE755" s="44">
        <f>VLOOKUP(O755,정산업데이트!$A$6:$B$12,2,10)</f>
        <v>0</v>
      </c>
      <c r="AF755" s="44"/>
      <c r="AG755" s="79">
        <f t="shared" si="374"/>
        <v>0</v>
      </c>
      <c r="AH755" s="80">
        <f t="shared" si="375"/>
        <v>2500</v>
      </c>
      <c r="AJ755" s="84" t="s">
        <v>5314</v>
      </c>
      <c r="AK755" s="84" t="s">
        <v>73</v>
      </c>
      <c r="AL755" s="84" t="s">
        <v>5315</v>
      </c>
      <c r="AM755" s="84" t="s">
        <v>5970</v>
      </c>
      <c r="AN755" s="84" t="s">
        <v>5971</v>
      </c>
      <c r="AO755" s="84" t="s">
        <v>5972</v>
      </c>
      <c r="AP755" s="84" t="s">
        <v>5973</v>
      </c>
      <c r="AQ755" s="84" t="s">
        <v>122</v>
      </c>
      <c r="AR755" s="85">
        <v>1</v>
      </c>
      <c r="AS755" s="86">
        <v>1</v>
      </c>
      <c r="AT755" s="86">
        <v>1E-3</v>
      </c>
      <c r="AU755" s="86">
        <v>1</v>
      </c>
      <c r="AV755" s="84" t="s">
        <v>7</v>
      </c>
      <c r="AW755" s="86">
        <v>50</v>
      </c>
      <c r="AX755" s="84" t="s">
        <v>68</v>
      </c>
      <c r="AY755" s="84" t="s">
        <v>68</v>
      </c>
      <c r="AZ755" s="84" t="s">
        <v>68</v>
      </c>
      <c r="BA755" s="84" t="s">
        <v>68</v>
      </c>
      <c r="BB755" s="84" t="s">
        <v>68</v>
      </c>
      <c r="BC755" s="84" t="s">
        <v>441</v>
      </c>
      <c r="BD755" s="84" t="s">
        <v>442</v>
      </c>
      <c r="BE755" s="84" t="s">
        <v>443</v>
      </c>
      <c r="BF755" s="84" t="s">
        <v>122</v>
      </c>
      <c r="BG755" s="84" t="s">
        <v>69</v>
      </c>
      <c r="BH755" s="92" t="s">
        <v>5974</v>
      </c>
      <c r="BI755" s="84" t="s">
        <v>122</v>
      </c>
      <c r="BJ755" s="84" t="s">
        <v>5975</v>
      </c>
      <c r="BK755" s="84" t="s">
        <v>75</v>
      </c>
      <c r="BL755" s="84" t="s">
        <v>122</v>
      </c>
      <c r="BM755" s="84" t="s">
        <v>442</v>
      </c>
      <c r="BN755" s="84" t="s">
        <v>70</v>
      </c>
      <c r="BO755" s="84" t="s">
        <v>71</v>
      </c>
      <c r="BP755" s="84" t="s">
        <v>122</v>
      </c>
      <c r="BQ755" s="84" t="s">
        <v>163</v>
      </c>
    </row>
    <row r="756" spans="1:69" ht="14.4" x14ac:dyDescent="0.3">
      <c r="A756" s="40" t="str">
        <f t="shared" si="349"/>
        <v>2025-09-07</v>
      </c>
      <c r="B756" s="40" t="str">
        <f t="shared" si="350"/>
        <v>SYD</v>
      </c>
      <c r="C756" s="39" t="str">
        <f t="shared" si="351"/>
        <v>98812563600</v>
      </c>
      <c r="D756" s="41" t="str">
        <f t="shared" si="352"/>
        <v>PKR253263592</v>
      </c>
      <c r="E756" s="41" t="str">
        <f t="shared" si="353"/>
        <v>596421467990</v>
      </c>
      <c r="F756" s="39" t="str">
        <f t="shared" si="354"/>
        <v>2256683</v>
      </c>
      <c r="G756" s="39" t="str">
        <f t="shared" si="355"/>
        <v>WISE EXPRESS LOGISTICS(PANGZIMOM)</v>
      </c>
      <c r="H756" s="41" t="str">
        <f t="shared" si="356"/>
        <v>김예림</v>
      </c>
      <c r="I756" s="39" t="str">
        <f t="shared" si="357"/>
        <v>14996</v>
      </c>
      <c r="J756" s="52" t="str">
        <f t="shared" si="358"/>
        <v/>
      </c>
      <c r="K756" s="75">
        <f t="shared" si="359"/>
        <v>1</v>
      </c>
      <c r="L756" s="76">
        <f t="shared" si="360"/>
        <v>1</v>
      </c>
      <c r="M756" s="76">
        <f t="shared" si="361"/>
        <v>1E-3</v>
      </c>
      <c r="N756" s="76">
        <f t="shared" si="362"/>
        <v>1</v>
      </c>
      <c r="O756" s="42">
        <f t="shared" si="363"/>
        <v>1</v>
      </c>
      <c r="P756" s="39" t="str">
        <f t="shared" si="364"/>
        <v>목록(Manifest)</v>
      </c>
      <c r="Q756" s="72">
        <f t="shared" si="365"/>
        <v>45</v>
      </c>
      <c r="R756" s="43" t="str">
        <f t="shared" si="366"/>
        <v>OZ602</v>
      </c>
      <c r="S756" s="82" t="str">
        <f t="shared" si="367"/>
        <v/>
      </c>
      <c r="T756" s="40">
        <f t="shared" si="368"/>
        <v>45907</v>
      </c>
      <c r="U756" s="44">
        <v>2500</v>
      </c>
      <c r="V756" s="44">
        <f t="shared" si="369"/>
        <v>0</v>
      </c>
      <c r="W756" s="77">
        <f t="shared" si="370"/>
        <v>2500</v>
      </c>
      <c r="X756" s="78">
        <f t="shared" si="371"/>
        <v>0</v>
      </c>
      <c r="Y756" s="44" cm="1">
        <f t="array" ref="Y756">_xlfn.IFNA(_xlfn.IFS(AND(Q756&gt;=2000, Q756&lt;3000), 10000, AND(Q756&gt;=3000, Q756&lt;4000), 15000, AND(Q756&gt;=4000, Q756&lt;5000), 20000, AND(Q756&gt;=5000), 25000),0)</f>
        <v>0</v>
      </c>
      <c r="Z756" s="91">
        <f t="shared" si="372"/>
        <v>0</v>
      </c>
      <c r="AA756" s="44">
        <f t="shared" si="373"/>
        <v>0</v>
      </c>
      <c r="AB756" s="44"/>
      <c r="AC756" s="44"/>
      <c r="AD756" s="44"/>
      <c r="AE756" s="44">
        <f>VLOOKUP(O756,정산업데이트!$A$6:$B$12,2,10)</f>
        <v>0</v>
      </c>
      <c r="AF756" s="44"/>
      <c r="AG756" s="79">
        <f t="shared" si="374"/>
        <v>0</v>
      </c>
      <c r="AH756" s="80">
        <f t="shared" si="375"/>
        <v>2500</v>
      </c>
      <c r="AJ756" s="84" t="s">
        <v>5314</v>
      </c>
      <c r="AK756" s="84" t="s">
        <v>73</v>
      </c>
      <c r="AL756" s="84" t="s">
        <v>5315</v>
      </c>
      <c r="AM756" s="84" t="s">
        <v>5976</v>
      </c>
      <c r="AN756" s="84" t="s">
        <v>5977</v>
      </c>
      <c r="AO756" s="84" t="s">
        <v>5978</v>
      </c>
      <c r="AP756" s="84" t="s">
        <v>681</v>
      </c>
      <c r="AQ756" s="84" t="s">
        <v>122</v>
      </c>
      <c r="AR756" s="85">
        <v>1</v>
      </c>
      <c r="AS756" s="86">
        <v>1</v>
      </c>
      <c r="AT756" s="86">
        <v>1E-3</v>
      </c>
      <c r="AU756" s="86">
        <v>1</v>
      </c>
      <c r="AV756" s="84" t="s">
        <v>7</v>
      </c>
      <c r="AW756" s="86">
        <v>45</v>
      </c>
      <c r="AX756" s="84" t="s">
        <v>68</v>
      </c>
      <c r="AY756" s="84" t="s">
        <v>68</v>
      </c>
      <c r="AZ756" s="84" t="s">
        <v>68</v>
      </c>
      <c r="BA756" s="84" t="s">
        <v>68</v>
      </c>
      <c r="BB756" s="84" t="s">
        <v>68</v>
      </c>
      <c r="BC756" s="84" t="s">
        <v>441</v>
      </c>
      <c r="BD756" s="84" t="s">
        <v>442</v>
      </c>
      <c r="BE756" s="84" t="s">
        <v>448</v>
      </c>
      <c r="BF756" s="84" t="s">
        <v>122</v>
      </c>
      <c r="BG756" s="84" t="s">
        <v>69</v>
      </c>
      <c r="BH756" s="92" t="s">
        <v>5979</v>
      </c>
      <c r="BI756" s="84" t="s">
        <v>122</v>
      </c>
      <c r="BJ756" s="84" t="s">
        <v>5980</v>
      </c>
      <c r="BK756" s="84" t="s">
        <v>75</v>
      </c>
      <c r="BL756" s="84" t="s">
        <v>122</v>
      </c>
      <c r="BM756" s="84" t="s">
        <v>442</v>
      </c>
      <c r="BN756" s="84" t="s">
        <v>70</v>
      </c>
      <c r="BO756" s="84" t="s">
        <v>71</v>
      </c>
      <c r="BP756" s="84" t="s">
        <v>122</v>
      </c>
      <c r="BQ756" s="84" t="s">
        <v>163</v>
      </c>
    </row>
    <row r="757" spans="1:69" ht="14.4" x14ac:dyDescent="0.3">
      <c r="A757" s="40" t="str">
        <f t="shared" si="349"/>
        <v>2025-09-07</v>
      </c>
      <c r="B757" s="40" t="str">
        <f t="shared" si="350"/>
        <v>SYD</v>
      </c>
      <c r="C757" s="39" t="str">
        <f t="shared" si="351"/>
        <v>98812563600</v>
      </c>
      <c r="D757" s="41" t="str">
        <f t="shared" si="352"/>
        <v>PKR253263593</v>
      </c>
      <c r="E757" s="41" t="str">
        <f t="shared" si="353"/>
        <v>596421468001</v>
      </c>
      <c r="F757" s="39" t="str">
        <f t="shared" si="354"/>
        <v>2256683</v>
      </c>
      <c r="G757" s="39" t="str">
        <f t="shared" si="355"/>
        <v>WISE EXPRESS LOGISTICS(PANGZIMOM)</v>
      </c>
      <c r="H757" s="41" t="str">
        <f t="shared" si="356"/>
        <v>장수현</v>
      </c>
      <c r="I757" s="39" t="str">
        <f t="shared" si="357"/>
        <v>01913</v>
      </c>
      <c r="J757" s="52" t="str">
        <f t="shared" si="358"/>
        <v/>
      </c>
      <c r="K757" s="75">
        <f t="shared" si="359"/>
        <v>1</v>
      </c>
      <c r="L757" s="76">
        <f t="shared" si="360"/>
        <v>1</v>
      </c>
      <c r="M757" s="76">
        <f t="shared" si="361"/>
        <v>1E-3</v>
      </c>
      <c r="N757" s="76">
        <f t="shared" si="362"/>
        <v>1</v>
      </c>
      <c r="O757" s="42">
        <f t="shared" si="363"/>
        <v>1</v>
      </c>
      <c r="P757" s="39" t="str">
        <f t="shared" si="364"/>
        <v>목록(Manifest)</v>
      </c>
      <c r="Q757" s="72">
        <f t="shared" si="365"/>
        <v>50</v>
      </c>
      <c r="R757" s="43" t="str">
        <f t="shared" si="366"/>
        <v>OZ602</v>
      </c>
      <c r="S757" s="82" t="str">
        <f t="shared" si="367"/>
        <v/>
      </c>
      <c r="T757" s="40">
        <f t="shared" si="368"/>
        <v>45907</v>
      </c>
      <c r="U757" s="44">
        <v>2500</v>
      </c>
      <c r="V757" s="44">
        <f t="shared" si="369"/>
        <v>0</v>
      </c>
      <c r="W757" s="77">
        <f t="shared" si="370"/>
        <v>2500</v>
      </c>
      <c r="X757" s="78">
        <f t="shared" si="371"/>
        <v>0</v>
      </c>
      <c r="Y757" s="44" cm="1">
        <f t="array" ref="Y757">_xlfn.IFNA(_xlfn.IFS(AND(Q757&gt;=2000, Q757&lt;3000), 10000, AND(Q757&gt;=3000, Q757&lt;4000), 15000, AND(Q757&gt;=4000, Q757&lt;5000), 20000, AND(Q757&gt;=5000), 25000),0)</f>
        <v>0</v>
      </c>
      <c r="Z757" s="91">
        <f t="shared" si="372"/>
        <v>0</v>
      </c>
      <c r="AA757" s="44">
        <f t="shared" si="373"/>
        <v>0</v>
      </c>
      <c r="AB757" s="44"/>
      <c r="AC757" s="44"/>
      <c r="AD757" s="44"/>
      <c r="AE757" s="44">
        <f>VLOOKUP(O757,정산업데이트!$A$6:$B$12,2,10)</f>
        <v>0</v>
      </c>
      <c r="AF757" s="44"/>
      <c r="AG757" s="79">
        <f t="shared" si="374"/>
        <v>0</v>
      </c>
      <c r="AH757" s="80">
        <f t="shared" si="375"/>
        <v>2500</v>
      </c>
      <c r="AI757" s="93"/>
      <c r="AJ757" s="84" t="s">
        <v>5314</v>
      </c>
      <c r="AK757" s="84" t="s">
        <v>73</v>
      </c>
      <c r="AL757" s="84" t="s">
        <v>5315</v>
      </c>
      <c r="AM757" s="84" t="s">
        <v>5981</v>
      </c>
      <c r="AN757" s="84" t="s">
        <v>5982</v>
      </c>
      <c r="AO757" s="84" t="s">
        <v>5983</v>
      </c>
      <c r="AP757" s="84" t="s">
        <v>5984</v>
      </c>
      <c r="AQ757" s="84" t="s">
        <v>122</v>
      </c>
      <c r="AR757" s="85">
        <v>1</v>
      </c>
      <c r="AS757" s="86">
        <v>1</v>
      </c>
      <c r="AT757" s="86">
        <v>1E-3</v>
      </c>
      <c r="AU757" s="86">
        <v>1</v>
      </c>
      <c r="AV757" s="84" t="s">
        <v>7</v>
      </c>
      <c r="AW757" s="86">
        <v>50</v>
      </c>
      <c r="AX757" s="84" t="s">
        <v>68</v>
      </c>
      <c r="AY757" s="84" t="s">
        <v>68</v>
      </c>
      <c r="AZ757" s="84" t="s">
        <v>68</v>
      </c>
      <c r="BA757" s="84" t="s">
        <v>68</v>
      </c>
      <c r="BB757" s="84" t="s">
        <v>68</v>
      </c>
      <c r="BC757" s="84" t="s">
        <v>441</v>
      </c>
      <c r="BD757" s="84" t="s">
        <v>442</v>
      </c>
      <c r="BE757" s="84" t="s">
        <v>448</v>
      </c>
      <c r="BF757" s="84" t="s">
        <v>122</v>
      </c>
      <c r="BG757" s="84" t="s">
        <v>69</v>
      </c>
      <c r="BH757" s="92" t="s">
        <v>5985</v>
      </c>
      <c r="BI757" s="84" t="s">
        <v>122</v>
      </c>
      <c r="BJ757" s="84" t="s">
        <v>5986</v>
      </c>
      <c r="BK757" s="84" t="s">
        <v>75</v>
      </c>
      <c r="BL757" s="84" t="s">
        <v>122</v>
      </c>
      <c r="BM757" s="84" t="s">
        <v>442</v>
      </c>
      <c r="BN757" s="84" t="s">
        <v>70</v>
      </c>
      <c r="BO757" s="84" t="s">
        <v>71</v>
      </c>
      <c r="BP757" s="84" t="s">
        <v>122</v>
      </c>
      <c r="BQ757" s="84" t="s">
        <v>163</v>
      </c>
    </row>
    <row r="758" spans="1:69" ht="14.4" x14ac:dyDescent="0.3">
      <c r="A758" s="40" t="str">
        <f t="shared" si="349"/>
        <v>2025-09-07</v>
      </c>
      <c r="B758" s="40" t="str">
        <f t="shared" si="350"/>
        <v>SYD</v>
      </c>
      <c r="C758" s="39" t="str">
        <f t="shared" si="351"/>
        <v>98812563600</v>
      </c>
      <c r="D758" s="41" t="str">
        <f t="shared" si="352"/>
        <v>PKR253263594</v>
      </c>
      <c r="E758" s="41" t="str">
        <f t="shared" si="353"/>
        <v>596421468012</v>
      </c>
      <c r="F758" s="39" t="str">
        <f t="shared" si="354"/>
        <v>2256683</v>
      </c>
      <c r="G758" s="39" t="str">
        <f t="shared" si="355"/>
        <v>WISE EXPRESS LOGISTICS(PANGZIMOM)</v>
      </c>
      <c r="H758" s="41" t="str">
        <f t="shared" si="356"/>
        <v>권윤희</v>
      </c>
      <c r="I758" s="39" t="str">
        <f t="shared" si="357"/>
        <v>47872</v>
      </c>
      <c r="J758" s="52" t="str">
        <f t="shared" si="358"/>
        <v/>
      </c>
      <c r="K758" s="75">
        <f t="shared" si="359"/>
        <v>1</v>
      </c>
      <c r="L758" s="76">
        <f t="shared" si="360"/>
        <v>1</v>
      </c>
      <c r="M758" s="76">
        <f t="shared" si="361"/>
        <v>1E-3</v>
      </c>
      <c r="N758" s="76">
        <f t="shared" si="362"/>
        <v>1</v>
      </c>
      <c r="O758" s="42">
        <f t="shared" si="363"/>
        <v>1</v>
      </c>
      <c r="P758" s="39" t="str">
        <f t="shared" si="364"/>
        <v>목록(Manifest)</v>
      </c>
      <c r="Q758" s="72">
        <f t="shared" si="365"/>
        <v>50</v>
      </c>
      <c r="R758" s="43" t="str">
        <f t="shared" si="366"/>
        <v>OZ602</v>
      </c>
      <c r="S758" s="82" t="str">
        <f t="shared" si="367"/>
        <v/>
      </c>
      <c r="T758" s="40">
        <f t="shared" si="368"/>
        <v>45907</v>
      </c>
      <c r="U758" s="44">
        <v>2500</v>
      </c>
      <c r="V758" s="44">
        <f t="shared" si="369"/>
        <v>0</v>
      </c>
      <c r="W758" s="77">
        <f t="shared" si="370"/>
        <v>2500</v>
      </c>
      <c r="X758" s="78">
        <f t="shared" si="371"/>
        <v>0</v>
      </c>
      <c r="Y758" s="44" cm="1">
        <f t="array" ref="Y758">_xlfn.IFNA(_xlfn.IFS(AND(Q758&gt;=2000, Q758&lt;3000), 10000, AND(Q758&gt;=3000, Q758&lt;4000), 15000, AND(Q758&gt;=4000, Q758&lt;5000), 20000, AND(Q758&gt;=5000), 25000),0)</f>
        <v>0</v>
      </c>
      <c r="Z758" s="91">
        <f t="shared" si="372"/>
        <v>0</v>
      </c>
      <c r="AA758" s="44">
        <f t="shared" si="373"/>
        <v>0</v>
      </c>
      <c r="AB758" s="44"/>
      <c r="AC758" s="44"/>
      <c r="AD758" s="44"/>
      <c r="AE758" s="44">
        <f>VLOOKUP(O758,정산업데이트!$A$6:$B$12,2,10)</f>
        <v>0</v>
      </c>
      <c r="AF758" s="44"/>
      <c r="AG758" s="79">
        <f t="shared" si="374"/>
        <v>0</v>
      </c>
      <c r="AH758" s="80">
        <f t="shared" si="375"/>
        <v>2500</v>
      </c>
      <c r="AI758" s="93"/>
      <c r="AJ758" s="84" t="s">
        <v>5314</v>
      </c>
      <c r="AK758" s="84" t="s">
        <v>73</v>
      </c>
      <c r="AL758" s="84" t="s">
        <v>5315</v>
      </c>
      <c r="AM758" s="84" t="s">
        <v>5987</v>
      </c>
      <c r="AN758" s="84" t="s">
        <v>612</v>
      </c>
      <c r="AO758" s="84" t="s">
        <v>5988</v>
      </c>
      <c r="AP758" s="84" t="s">
        <v>5989</v>
      </c>
      <c r="AQ758" s="84" t="s">
        <v>122</v>
      </c>
      <c r="AR758" s="85">
        <v>1</v>
      </c>
      <c r="AS758" s="86">
        <v>1</v>
      </c>
      <c r="AT758" s="86">
        <v>1E-3</v>
      </c>
      <c r="AU758" s="86">
        <v>1</v>
      </c>
      <c r="AV758" s="84" t="s">
        <v>7</v>
      </c>
      <c r="AW758" s="86">
        <v>50</v>
      </c>
      <c r="AX758" s="84" t="s">
        <v>68</v>
      </c>
      <c r="AY758" s="84" t="s">
        <v>68</v>
      </c>
      <c r="AZ758" s="84" t="s">
        <v>68</v>
      </c>
      <c r="BA758" s="84" t="s">
        <v>68</v>
      </c>
      <c r="BB758" s="84" t="s">
        <v>68</v>
      </c>
      <c r="BC758" s="84" t="s">
        <v>441</v>
      </c>
      <c r="BD758" s="84" t="s">
        <v>442</v>
      </c>
      <c r="BE758" s="84" t="s">
        <v>448</v>
      </c>
      <c r="BF758" s="84" t="s">
        <v>122</v>
      </c>
      <c r="BG758" s="84" t="s">
        <v>69</v>
      </c>
      <c r="BH758" s="92" t="s">
        <v>5990</v>
      </c>
      <c r="BI758" s="84" t="s">
        <v>122</v>
      </c>
      <c r="BJ758" s="84" t="s">
        <v>5991</v>
      </c>
      <c r="BK758" s="84" t="s">
        <v>75</v>
      </c>
      <c r="BL758" s="84" t="s">
        <v>122</v>
      </c>
      <c r="BM758" s="84" t="s">
        <v>442</v>
      </c>
      <c r="BN758" s="84" t="s">
        <v>70</v>
      </c>
      <c r="BO758" s="84" t="s">
        <v>71</v>
      </c>
      <c r="BP758" s="84" t="s">
        <v>122</v>
      </c>
      <c r="BQ758" s="84" t="s">
        <v>163</v>
      </c>
    </row>
    <row r="759" spans="1:69" ht="14.4" x14ac:dyDescent="0.3">
      <c r="A759" s="40" t="str">
        <f t="shared" si="349"/>
        <v>2025-09-07</v>
      </c>
      <c r="B759" s="40" t="str">
        <f t="shared" si="350"/>
        <v>SYD</v>
      </c>
      <c r="C759" s="39" t="str">
        <f t="shared" si="351"/>
        <v>98812563600</v>
      </c>
      <c r="D759" s="41" t="str">
        <f t="shared" si="352"/>
        <v>PKR253263595</v>
      </c>
      <c r="E759" s="41" t="str">
        <f t="shared" si="353"/>
        <v>596421468023</v>
      </c>
      <c r="F759" s="39" t="str">
        <f t="shared" si="354"/>
        <v>2256683</v>
      </c>
      <c r="G759" s="39" t="str">
        <f t="shared" si="355"/>
        <v>WISE EXPRESS LOGISTICS(PANGZIMOM)</v>
      </c>
      <c r="H759" s="41" t="str">
        <f t="shared" si="356"/>
        <v>박재연</v>
      </c>
      <c r="I759" s="39" t="str">
        <f t="shared" si="357"/>
        <v>42761</v>
      </c>
      <c r="J759" s="52" t="str">
        <f t="shared" si="358"/>
        <v/>
      </c>
      <c r="K759" s="75">
        <f t="shared" si="359"/>
        <v>1</v>
      </c>
      <c r="L759" s="76">
        <f t="shared" si="360"/>
        <v>1</v>
      </c>
      <c r="M759" s="76">
        <f t="shared" si="361"/>
        <v>1E-3</v>
      </c>
      <c r="N759" s="76">
        <f t="shared" si="362"/>
        <v>1</v>
      </c>
      <c r="O759" s="42">
        <f t="shared" si="363"/>
        <v>1</v>
      </c>
      <c r="P759" s="39" t="str">
        <f t="shared" si="364"/>
        <v>목록(Manifest)</v>
      </c>
      <c r="Q759" s="72">
        <f t="shared" si="365"/>
        <v>50</v>
      </c>
      <c r="R759" s="43" t="str">
        <f t="shared" si="366"/>
        <v>OZ602</v>
      </c>
      <c r="S759" s="82" t="str">
        <f t="shared" si="367"/>
        <v/>
      </c>
      <c r="T759" s="40">
        <f t="shared" si="368"/>
        <v>45907</v>
      </c>
      <c r="U759" s="44">
        <v>2500</v>
      </c>
      <c r="V759" s="44">
        <f t="shared" si="369"/>
        <v>0</v>
      </c>
      <c r="W759" s="77">
        <f t="shared" si="370"/>
        <v>2500</v>
      </c>
      <c r="X759" s="78">
        <f t="shared" si="371"/>
        <v>0</v>
      </c>
      <c r="Y759" s="44" cm="1">
        <f t="array" ref="Y759">_xlfn.IFNA(_xlfn.IFS(AND(Q759&gt;=2000, Q759&lt;3000), 10000, AND(Q759&gt;=3000, Q759&lt;4000), 15000, AND(Q759&gt;=4000, Q759&lt;5000), 20000, AND(Q759&gt;=5000), 25000),0)</f>
        <v>0</v>
      </c>
      <c r="Z759" s="91">
        <f t="shared" si="372"/>
        <v>0</v>
      </c>
      <c r="AA759" s="44">
        <f t="shared" si="373"/>
        <v>0</v>
      </c>
      <c r="AB759" s="44"/>
      <c r="AC759" s="44"/>
      <c r="AD759" s="44"/>
      <c r="AE759" s="44">
        <f>VLOOKUP(O759,정산업데이트!$A$6:$B$12,2,10)</f>
        <v>0</v>
      </c>
      <c r="AF759" s="44"/>
      <c r="AG759" s="79">
        <f t="shared" si="374"/>
        <v>0</v>
      </c>
      <c r="AH759" s="80">
        <f t="shared" si="375"/>
        <v>2500</v>
      </c>
      <c r="AI759" s="93"/>
      <c r="AJ759" s="84" t="s">
        <v>5314</v>
      </c>
      <c r="AK759" s="84" t="s">
        <v>73</v>
      </c>
      <c r="AL759" s="84" t="s">
        <v>5315</v>
      </c>
      <c r="AM759" s="84" t="s">
        <v>5992</v>
      </c>
      <c r="AN759" s="84" t="s">
        <v>5993</v>
      </c>
      <c r="AO759" s="84" t="s">
        <v>5994</v>
      </c>
      <c r="AP759" s="84" t="s">
        <v>1109</v>
      </c>
      <c r="AQ759" s="84" t="s">
        <v>122</v>
      </c>
      <c r="AR759" s="85">
        <v>1</v>
      </c>
      <c r="AS759" s="86">
        <v>1</v>
      </c>
      <c r="AT759" s="86">
        <v>1E-3</v>
      </c>
      <c r="AU759" s="86">
        <v>1</v>
      </c>
      <c r="AV759" s="84" t="s">
        <v>7</v>
      </c>
      <c r="AW759" s="86">
        <v>50</v>
      </c>
      <c r="AX759" s="84" t="s">
        <v>68</v>
      </c>
      <c r="AY759" s="84" t="s">
        <v>68</v>
      </c>
      <c r="AZ759" s="84" t="s">
        <v>68</v>
      </c>
      <c r="BA759" s="84" t="s">
        <v>68</v>
      </c>
      <c r="BB759" s="84" t="s">
        <v>68</v>
      </c>
      <c r="BC759" s="84" t="s">
        <v>441</v>
      </c>
      <c r="BD759" s="84" t="s">
        <v>442</v>
      </c>
      <c r="BE759" s="84" t="s">
        <v>448</v>
      </c>
      <c r="BF759" s="84" t="s">
        <v>122</v>
      </c>
      <c r="BG759" s="84" t="s">
        <v>69</v>
      </c>
      <c r="BH759" s="92" t="s">
        <v>5995</v>
      </c>
      <c r="BI759" s="84" t="s">
        <v>122</v>
      </c>
      <c r="BJ759" s="84" t="s">
        <v>5996</v>
      </c>
      <c r="BK759" s="84" t="s">
        <v>75</v>
      </c>
      <c r="BL759" s="84" t="s">
        <v>122</v>
      </c>
      <c r="BM759" s="84" t="s">
        <v>442</v>
      </c>
      <c r="BN759" s="84" t="s">
        <v>70</v>
      </c>
      <c r="BO759" s="84" t="s">
        <v>71</v>
      </c>
      <c r="BP759" s="84" t="s">
        <v>122</v>
      </c>
      <c r="BQ759" s="84" t="s">
        <v>163</v>
      </c>
    </row>
    <row r="760" spans="1:69" ht="14.4" x14ac:dyDescent="0.3">
      <c r="A760" s="40" t="str">
        <f t="shared" si="349"/>
        <v>2025-09-07</v>
      </c>
      <c r="B760" s="40" t="str">
        <f t="shared" si="350"/>
        <v>SYD</v>
      </c>
      <c r="C760" s="39" t="str">
        <f t="shared" si="351"/>
        <v>98812563600</v>
      </c>
      <c r="D760" s="41" t="str">
        <f t="shared" si="352"/>
        <v>PKR253263596</v>
      </c>
      <c r="E760" s="41" t="str">
        <f t="shared" si="353"/>
        <v>596421468034</v>
      </c>
      <c r="F760" s="39" t="str">
        <f t="shared" si="354"/>
        <v>2256683</v>
      </c>
      <c r="G760" s="39" t="str">
        <f t="shared" si="355"/>
        <v>WISE EXPRESS LOGISTICS(PANGZIMOM)</v>
      </c>
      <c r="H760" s="41" t="str">
        <f t="shared" si="356"/>
        <v>이채연</v>
      </c>
      <c r="I760" s="39" t="str">
        <f t="shared" si="357"/>
        <v>61686</v>
      </c>
      <c r="J760" s="52" t="str">
        <f t="shared" si="358"/>
        <v/>
      </c>
      <c r="K760" s="75">
        <f t="shared" si="359"/>
        <v>1</v>
      </c>
      <c r="L760" s="76">
        <f t="shared" si="360"/>
        <v>2</v>
      </c>
      <c r="M760" s="76">
        <f t="shared" si="361"/>
        <v>1E-3</v>
      </c>
      <c r="N760" s="76">
        <f t="shared" si="362"/>
        <v>2</v>
      </c>
      <c r="O760" s="42">
        <f t="shared" si="363"/>
        <v>2</v>
      </c>
      <c r="P760" s="39" t="str">
        <f t="shared" si="364"/>
        <v>목록(Manifest)</v>
      </c>
      <c r="Q760" s="72">
        <f t="shared" si="365"/>
        <v>90</v>
      </c>
      <c r="R760" s="43" t="str">
        <f t="shared" si="366"/>
        <v>OZ602</v>
      </c>
      <c r="S760" s="82" t="str">
        <f t="shared" si="367"/>
        <v/>
      </c>
      <c r="T760" s="40">
        <f t="shared" si="368"/>
        <v>45907</v>
      </c>
      <c r="U760" s="44">
        <v>2500</v>
      </c>
      <c r="V760" s="44">
        <f t="shared" si="369"/>
        <v>0</v>
      </c>
      <c r="W760" s="77">
        <f t="shared" si="370"/>
        <v>2500</v>
      </c>
      <c r="X760" s="78">
        <f t="shared" si="371"/>
        <v>0</v>
      </c>
      <c r="Y760" s="44" cm="1">
        <f t="array" ref="Y760">_xlfn.IFNA(_xlfn.IFS(AND(Q760&gt;=2000, Q760&lt;3000), 10000, AND(Q760&gt;=3000, Q760&lt;4000), 15000, AND(Q760&gt;=4000, Q760&lt;5000), 20000, AND(Q760&gt;=5000), 25000),0)</f>
        <v>0</v>
      </c>
      <c r="Z760" s="91">
        <f t="shared" si="372"/>
        <v>0</v>
      </c>
      <c r="AA760" s="44">
        <f t="shared" si="373"/>
        <v>0</v>
      </c>
      <c r="AB760" s="44"/>
      <c r="AC760" s="44"/>
      <c r="AD760" s="44"/>
      <c r="AE760" s="44">
        <f>VLOOKUP(O760,정산업데이트!$A$6:$B$12,2,10)</f>
        <v>0</v>
      </c>
      <c r="AF760" s="44"/>
      <c r="AG760" s="79">
        <f t="shared" si="374"/>
        <v>0</v>
      </c>
      <c r="AH760" s="80">
        <f t="shared" si="375"/>
        <v>2500</v>
      </c>
      <c r="AJ760" s="84" t="s">
        <v>5314</v>
      </c>
      <c r="AK760" s="84" t="s">
        <v>73</v>
      </c>
      <c r="AL760" s="84" t="s">
        <v>5315</v>
      </c>
      <c r="AM760" s="84" t="s">
        <v>5997</v>
      </c>
      <c r="AN760" s="84" t="s">
        <v>605</v>
      </c>
      <c r="AO760" s="84" t="s">
        <v>1556</v>
      </c>
      <c r="AP760" s="84" t="s">
        <v>1557</v>
      </c>
      <c r="AQ760" s="84" t="s">
        <v>122</v>
      </c>
      <c r="AR760" s="85">
        <v>1</v>
      </c>
      <c r="AS760" s="86">
        <v>2</v>
      </c>
      <c r="AT760" s="86">
        <v>1E-3</v>
      </c>
      <c r="AU760" s="86">
        <v>2</v>
      </c>
      <c r="AV760" s="84" t="s">
        <v>7</v>
      </c>
      <c r="AW760" s="86">
        <v>90</v>
      </c>
      <c r="AX760" s="84" t="s">
        <v>68</v>
      </c>
      <c r="AY760" s="84" t="s">
        <v>68</v>
      </c>
      <c r="AZ760" s="84" t="s">
        <v>68</v>
      </c>
      <c r="BA760" s="84" t="s">
        <v>68</v>
      </c>
      <c r="BB760" s="84" t="s">
        <v>68</v>
      </c>
      <c r="BC760" s="84" t="s">
        <v>441</v>
      </c>
      <c r="BD760" s="84" t="s">
        <v>442</v>
      </c>
      <c r="BE760" s="84" t="s">
        <v>448</v>
      </c>
      <c r="BF760" s="84" t="s">
        <v>122</v>
      </c>
      <c r="BG760" s="84" t="s">
        <v>69</v>
      </c>
      <c r="BH760" s="92" t="s">
        <v>5998</v>
      </c>
      <c r="BI760" s="84" t="s">
        <v>122</v>
      </c>
      <c r="BJ760" s="84" t="s">
        <v>5999</v>
      </c>
      <c r="BK760" s="84" t="s">
        <v>75</v>
      </c>
      <c r="BL760" s="84" t="s">
        <v>122</v>
      </c>
      <c r="BM760" s="84" t="s">
        <v>442</v>
      </c>
      <c r="BN760" s="84" t="s">
        <v>70</v>
      </c>
      <c r="BO760" s="84" t="s">
        <v>71</v>
      </c>
      <c r="BP760" s="84" t="s">
        <v>122</v>
      </c>
      <c r="BQ760" s="84" t="s">
        <v>163</v>
      </c>
    </row>
    <row r="761" spans="1:69" ht="14.4" x14ac:dyDescent="0.3">
      <c r="A761" s="40" t="str">
        <f t="shared" si="349"/>
        <v>2025-09-07</v>
      </c>
      <c r="B761" s="40" t="str">
        <f t="shared" si="350"/>
        <v>SYD</v>
      </c>
      <c r="C761" s="39" t="str">
        <f t="shared" si="351"/>
        <v>98812563600</v>
      </c>
      <c r="D761" s="41" t="str">
        <f t="shared" si="352"/>
        <v>PKR253263597</v>
      </c>
      <c r="E761" s="41" t="str">
        <f t="shared" si="353"/>
        <v>596421468045</v>
      </c>
      <c r="F761" s="39" t="str">
        <f t="shared" si="354"/>
        <v>2256683</v>
      </c>
      <c r="G761" s="39" t="str">
        <f t="shared" si="355"/>
        <v>WISE EXPRESS LOGISTICS(PANGZIMOM)</v>
      </c>
      <c r="H761" s="41" t="str">
        <f t="shared" si="356"/>
        <v>강지희</v>
      </c>
      <c r="I761" s="39" t="str">
        <f t="shared" si="357"/>
        <v>52627</v>
      </c>
      <c r="J761" s="52" t="str">
        <f t="shared" si="358"/>
        <v/>
      </c>
      <c r="K761" s="75">
        <f t="shared" si="359"/>
        <v>1</v>
      </c>
      <c r="L761" s="76">
        <f t="shared" si="360"/>
        <v>1</v>
      </c>
      <c r="M761" s="76">
        <f t="shared" si="361"/>
        <v>1E-3</v>
      </c>
      <c r="N761" s="76">
        <f t="shared" si="362"/>
        <v>1</v>
      </c>
      <c r="O761" s="42">
        <f t="shared" si="363"/>
        <v>1</v>
      </c>
      <c r="P761" s="39" t="str">
        <f t="shared" si="364"/>
        <v>목록(Manifest)</v>
      </c>
      <c r="Q761" s="72">
        <f t="shared" si="365"/>
        <v>50</v>
      </c>
      <c r="R761" s="43" t="str">
        <f t="shared" si="366"/>
        <v>OZ602</v>
      </c>
      <c r="S761" s="82" t="str">
        <f t="shared" si="367"/>
        <v/>
      </c>
      <c r="T761" s="40">
        <f t="shared" si="368"/>
        <v>45907</v>
      </c>
      <c r="U761" s="44">
        <v>2500</v>
      </c>
      <c r="V761" s="44">
        <f t="shared" si="369"/>
        <v>0</v>
      </c>
      <c r="W761" s="77">
        <f t="shared" si="370"/>
        <v>2500</v>
      </c>
      <c r="X761" s="78">
        <f t="shared" si="371"/>
        <v>0</v>
      </c>
      <c r="Y761" s="44" cm="1">
        <f t="array" ref="Y761">_xlfn.IFNA(_xlfn.IFS(AND(Q761&gt;=2000, Q761&lt;3000), 10000, AND(Q761&gt;=3000, Q761&lt;4000), 15000, AND(Q761&gt;=4000, Q761&lt;5000), 20000, AND(Q761&gt;=5000), 25000),0)</f>
        <v>0</v>
      </c>
      <c r="Z761" s="91">
        <f t="shared" si="372"/>
        <v>0</v>
      </c>
      <c r="AA761" s="44">
        <f t="shared" si="373"/>
        <v>0</v>
      </c>
      <c r="AB761" s="44"/>
      <c r="AC761" s="44"/>
      <c r="AD761" s="44"/>
      <c r="AE761" s="44">
        <f>VLOOKUP(O761,정산업데이트!$A$6:$B$12,2,10)</f>
        <v>0</v>
      </c>
      <c r="AF761" s="44"/>
      <c r="AG761" s="79">
        <f t="shared" si="374"/>
        <v>0</v>
      </c>
      <c r="AH761" s="80">
        <f t="shared" si="375"/>
        <v>2500</v>
      </c>
      <c r="AI761" s="93"/>
      <c r="AJ761" s="84" t="s">
        <v>5314</v>
      </c>
      <c r="AK761" s="84" t="s">
        <v>73</v>
      </c>
      <c r="AL761" s="84" t="s">
        <v>5315</v>
      </c>
      <c r="AM761" s="84" t="s">
        <v>6000</v>
      </c>
      <c r="AN761" s="84" t="s">
        <v>6001</v>
      </c>
      <c r="AO761" s="84" t="s">
        <v>6002</v>
      </c>
      <c r="AP761" s="84" t="s">
        <v>6003</v>
      </c>
      <c r="AQ761" s="84" t="s">
        <v>122</v>
      </c>
      <c r="AR761" s="85">
        <v>1</v>
      </c>
      <c r="AS761" s="86">
        <v>1</v>
      </c>
      <c r="AT761" s="86">
        <v>1E-3</v>
      </c>
      <c r="AU761" s="86">
        <v>1</v>
      </c>
      <c r="AV761" s="84" t="s">
        <v>7</v>
      </c>
      <c r="AW761" s="86">
        <v>50</v>
      </c>
      <c r="AX761" s="84" t="s">
        <v>68</v>
      </c>
      <c r="AY761" s="84" t="s">
        <v>68</v>
      </c>
      <c r="AZ761" s="84" t="s">
        <v>68</v>
      </c>
      <c r="BA761" s="84" t="s">
        <v>68</v>
      </c>
      <c r="BB761" s="84" t="s">
        <v>68</v>
      </c>
      <c r="BC761" s="84" t="s">
        <v>441</v>
      </c>
      <c r="BD761" s="84" t="s">
        <v>442</v>
      </c>
      <c r="BE761" s="84" t="s">
        <v>448</v>
      </c>
      <c r="BF761" s="84" t="s">
        <v>122</v>
      </c>
      <c r="BG761" s="84" t="s">
        <v>69</v>
      </c>
      <c r="BH761" s="92" t="s">
        <v>6004</v>
      </c>
      <c r="BI761" s="84" t="s">
        <v>122</v>
      </c>
      <c r="BJ761" s="84" t="s">
        <v>6005</v>
      </c>
      <c r="BK761" s="84" t="s">
        <v>75</v>
      </c>
      <c r="BL761" s="84" t="s">
        <v>122</v>
      </c>
      <c r="BM761" s="84" t="s">
        <v>442</v>
      </c>
      <c r="BN761" s="84" t="s">
        <v>70</v>
      </c>
      <c r="BO761" s="84" t="s">
        <v>71</v>
      </c>
      <c r="BP761" s="84" t="s">
        <v>122</v>
      </c>
      <c r="BQ761" s="84" t="s">
        <v>163</v>
      </c>
    </row>
    <row r="762" spans="1:69" ht="14.4" x14ac:dyDescent="0.3">
      <c r="A762" s="40" t="str">
        <f t="shared" si="349"/>
        <v>2025-09-07</v>
      </c>
      <c r="B762" s="40" t="str">
        <f t="shared" si="350"/>
        <v>SYD</v>
      </c>
      <c r="C762" s="39" t="str">
        <f t="shared" si="351"/>
        <v>98812563600</v>
      </c>
      <c r="D762" s="41" t="str">
        <f t="shared" si="352"/>
        <v>PKR253263598</v>
      </c>
      <c r="E762" s="41" t="str">
        <f t="shared" si="353"/>
        <v>596421468056</v>
      </c>
      <c r="F762" s="39" t="str">
        <f t="shared" si="354"/>
        <v>2256683</v>
      </c>
      <c r="G762" s="39" t="str">
        <f t="shared" si="355"/>
        <v>WISE EXPRESS LOGISTICS(PANGZIMOM)</v>
      </c>
      <c r="H762" s="41" t="str">
        <f t="shared" si="356"/>
        <v>김다경</v>
      </c>
      <c r="I762" s="39" t="str">
        <f t="shared" si="357"/>
        <v>07747</v>
      </c>
      <c r="J762" s="52" t="str">
        <f t="shared" si="358"/>
        <v/>
      </c>
      <c r="K762" s="75">
        <f t="shared" si="359"/>
        <v>1</v>
      </c>
      <c r="L762" s="76">
        <f t="shared" si="360"/>
        <v>1</v>
      </c>
      <c r="M762" s="76">
        <f t="shared" si="361"/>
        <v>1E-3</v>
      </c>
      <c r="N762" s="76">
        <f t="shared" si="362"/>
        <v>1</v>
      </c>
      <c r="O762" s="42">
        <f t="shared" si="363"/>
        <v>1</v>
      </c>
      <c r="P762" s="39" t="str">
        <f t="shared" si="364"/>
        <v>목록(Manifest)</v>
      </c>
      <c r="Q762" s="72">
        <f t="shared" si="365"/>
        <v>35</v>
      </c>
      <c r="R762" s="43" t="str">
        <f t="shared" si="366"/>
        <v>OZ602</v>
      </c>
      <c r="S762" s="82" t="str">
        <f t="shared" si="367"/>
        <v/>
      </c>
      <c r="T762" s="40">
        <f t="shared" si="368"/>
        <v>45907</v>
      </c>
      <c r="U762" s="44">
        <v>2500</v>
      </c>
      <c r="V762" s="44">
        <f t="shared" si="369"/>
        <v>0</v>
      </c>
      <c r="W762" s="77">
        <f t="shared" si="370"/>
        <v>2500</v>
      </c>
      <c r="X762" s="78">
        <f t="shared" si="371"/>
        <v>0</v>
      </c>
      <c r="Y762" s="44" cm="1">
        <f t="array" ref="Y762">_xlfn.IFNA(_xlfn.IFS(AND(Q762&gt;=2000, Q762&lt;3000), 10000, AND(Q762&gt;=3000, Q762&lt;4000), 15000, AND(Q762&gt;=4000, Q762&lt;5000), 20000, AND(Q762&gt;=5000), 25000),0)</f>
        <v>0</v>
      </c>
      <c r="Z762" s="91">
        <f t="shared" si="372"/>
        <v>0</v>
      </c>
      <c r="AA762" s="44">
        <f t="shared" si="373"/>
        <v>0</v>
      </c>
      <c r="AB762" s="44"/>
      <c r="AC762" s="44"/>
      <c r="AD762" s="44"/>
      <c r="AE762" s="44">
        <f>VLOOKUP(O762,정산업데이트!$A$6:$B$12,2,10)</f>
        <v>0</v>
      </c>
      <c r="AF762" s="44"/>
      <c r="AG762" s="79">
        <f t="shared" si="374"/>
        <v>0</v>
      </c>
      <c r="AH762" s="80">
        <f t="shared" si="375"/>
        <v>2500</v>
      </c>
      <c r="AI762" s="93"/>
      <c r="AJ762" s="84" t="s">
        <v>5314</v>
      </c>
      <c r="AK762" s="84" t="s">
        <v>73</v>
      </c>
      <c r="AL762" s="84" t="s">
        <v>5315</v>
      </c>
      <c r="AM762" s="84" t="s">
        <v>6006</v>
      </c>
      <c r="AN762" s="84" t="s">
        <v>1570</v>
      </c>
      <c r="AO762" s="84" t="s">
        <v>1571</v>
      </c>
      <c r="AP762" s="84" t="s">
        <v>734</v>
      </c>
      <c r="AQ762" s="84" t="s">
        <v>122</v>
      </c>
      <c r="AR762" s="85">
        <v>1</v>
      </c>
      <c r="AS762" s="86">
        <v>1</v>
      </c>
      <c r="AT762" s="86">
        <v>1E-3</v>
      </c>
      <c r="AU762" s="86">
        <v>1</v>
      </c>
      <c r="AV762" s="84" t="s">
        <v>7</v>
      </c>
      <c r="AW762" s="86">
        <v>35</v>
      </c>
      <c r="AX762" s="84" t="s">
        <v>68</v>
      </c>
      <c r="AY762" s="84" t="s">
        <v>68</v>
      </c>
      <c r="AZ762" s="84" t="s">
        <v>68</v>
      </c>
      <c r="BA762" s="84" t="s">
        <v>68</v>
      </c>
      <c r="BB762" s="84" t="s">
        <v>68</v>
      </c>
      <c r="BC762" s="84" t="s">
        <v>441</v>
      </c>
      <c r="BD762" s="84" t="s">
        <v>442</v>
      </c>
      <c r="BE762" s="84" t="s">
        <v>448</v>
      </c>
      <c r="BF762" s="84" t="s">
        <v>122</v>
      </c>
      <c r="BG762" s="84" t="s">
        <v>69</v>
      </c>
      <c r="BH762" s="92" t="s">
        <v>6007</v>
      </c>
      <c r="BI762" s="84" t="s">
        <v>122</v>
      </c>
      <c r="BJ762" s="84" t="s">
        <v>6008</v>
      </c>
      <c r="BK762" s="84" t="s">
        <v>75</v>
      </c>
      <c r="BL762" s="84" t="s">
        <v>122</v>
      </c>
      <c r="BM762" s="84" t="s">
        <v>442</v>
      </c>
      <c r="BN762" s="84" t="s">
        <v>70</v>
      </c>
      <c r="BO762" s="84" t="s">
        <v>71</v>
      </c>
      <c r="BP762" s="84" t="s">
        <v>122</v>
      </c>
      <c r="BQ762" s="84" t="s">
        <v>163</v>
      </c>
    </row>
    <row r="763" spans="1:69" ht="14.4" x14ac:dyDescent="0.3">
      <c r="A763" s="40" t="str">
        <f t="shared" si="349"/>
        <v>2025-09-07</v>
      </c>
      <c r="B763" s="40" t="str">
        <f t="shared" si="350"/>
        <v>SYD</v>
      </c>
      <c r="C763" s="39" t="str">
        <f t="shared" si="351"/>
        <v>98812563600</v>
      </c>
      <c r="D763" s="41" t="str">
        <f t="shared" si="352"/>
        <v>PKR253011310</v>
      </c>
      <c r="E763" s="41" t="str">
        <f t="shared" si="353"/>
        <v>596421455390</v>
      </c>
      <c r="F763" s="39" t="str">
        <f t="shared" si="354"/>
        <v>2254240</v>
      </c>
      <c r="G763" s="39" t="str">
        <f t="shared" si="355"/>
        <v>WISE EXPRESS(VITAHUB)</v>
      </c>
      <c r="H763" s="41" t="str">
        <f t="shared" si="356"/>
        <v>유미현</v>
      </c>
      <c r="I763" s="39" t="str">
        <f t="shared" si="357"/>
        <v>17086</v>
      </c>
      <c r="J763" s="52" t="str">
        <f t="shared" si="358"/>
        <v/>
      </c>
      <c r="K763" s="75">
        <f t="shared" si="359"/>
        <v>1</v>
      </c>
      <c r="L763" s="76">
        <f t="shared" si="360"/>
        <v>1</v>
      </c>
      <c r="M763" s="76">
        <f t="shared" si="361"/>
        <v>1E-3</v>
      </c>
      <c r="N763" s="76">
        <f t="shared" si="362"/>
        <v>1</v>
      </c>
      <c r="O763" s="42">
        <f t="shared" si="363"/>
        <v>1</v>
      </c>
      <c r="P763" s="39" t="str">
        <f t="shared" si="364"/>
        <v>목록(Manifest)</v>
      </c>
      <c r="Q763" s="72">
        <f t="shared" si="365"/>
        <v>35</v>
      </c>
      <c r="R763" s="43" t="str">
        <f t="shared" si="366"/>
        <v>OZ602</v>
      </c>
      <c r="S763" s="82" t="str">
        <f t="shared" si="367"/>
        <v/>
      </c>
      <c r="T763" s="40">
        <f t="shared" si="368"/>
        <v>45907</v>
      </c>
      <c r="U763" s="44">
        <v>2500</v>
      </c>
      <c r="V763" s="44">
        <f t="shared" si="369"/>
        <v>0</v>
      </c>
      <c r="W763" s="77">
        <f t="shared" si="370"/>
        <v>2500</v>
      </c>
      <c r="X763" s="78">
        <f t="shared" si="371"/>
        <v>0</v>
      </c>
      <c r="Y763" s="44" cm="1">
        <f t="array" ref="Y763">_xlfn.IFNA(_xlfn.IFS(AND(Q763&gt;=2000, Q763&lt;3000), 10000, AND(Q763&gt;=3000, Q763&lt;4000), 15000, AND(Q763&gt;=4000, Q763&lt;5000), 20000, AND(Q763&gt;=5000), 25000),0)</f>
        <v>0</v>
      </c>
      <c r="Z763" s="91">
        <f t="shared" si="372"/>
        <v>0</v>
      </c>
      <c r="AA763" s="44">
        <f t="shared" si="373"/>
        <v>0</v>
      </c>
      <c r="AB763" s="44"/>
      <c r="AC763" s="44"/>
      <c r="AD763" s="44"/>
      <c r="AE763" s="44">
        <f>VLOOKUP(O763,정산업데이트!$A$6:$B$12,2,10)</f>
        <v>0</v>
      </c>
      <c r="AF763" s="44"/>
      <c r="AG763" s="79">
        <f t="shared" si="374"/>
        <v>0</v>
      </c>
      <c r="AH763" s="80">
        <f t="shared" si="375"/>
        <v>2500</v>
      </c>
      <c r="AI763" s="93"/>
      <c r="AJ763" s="84" t="s">
        <v>5314</v>
      </c>
      <c r="AK763" s="84" t="s">
        <v>73</v>
      </c>
      <c r="AL763" s="84" t="s">
        <v>5315</v>
      </c>
      <c r="AM763" s="84" t="s">
        <v>6009</v>
      </c>
      <c r="AN763" s="84" t="s">
        <v>6010</v>
      </c>
      <c r="AO763" s="84" t="s">
        <v>6011</v>
      </c>
      <c r="AP763" s="84" t="s">
        <v>6012</v>
      </c>
      <c r="AQ763" s="84" t="s">
        <v>122</v>
      </c>
      <c r="AR763" s="85">
        <v>1</v>
      </c>
      <c r="AS763" s="86">
        <v>1</v>
      </c>
      <c r="AT763" s="86">
        <v>1E-3</v>
      </c>
      <c r="AU763" s="86">
        <v>1</v>
      </c>
      <c r="AV763" s="84" t="s">
        <v>7</v>
      </c>
      <c r="AW763" s="86">
        <v>35</v>
      </c>
      <c r="AX763" s="84" t="s">
        <v>68</v>
      </c>
      <c r="AY763" s="84" t="s">
        <v>68</v>
      </c>
      <c r="AZ763" s="84" t="s">
        <v>68</v>
      </c>
      <c r="BA763" s="84" t="s">
        <v>68</v>
      </c>
      <c r="BB763" s="84" t="s">
        <v>68</v>
      </c>
      <c r="BC763" s="84" t="s">
        <v>124</v>
      </c>
      <c r="BD763" s="84" t="s">
        <v>87</v>
      </c>
      <c r="BE763" s="84" t="s">
        <v>88</v>
      </c>
      <c r="BF763" s="84" t="s">
        <v>122</v>
      </c>
      <c r="BG763" s="84" t="s">
        <v>69</v>
      </c>
      <c r="BH763" s="92" t="s">
        <v>6013</v>
      </c>
      <c r="BI763" s="84" t="s">
        <v>122</v>
      </c>
      <c r="BJ763" s="84" t="s">
        <v>6014</v>
      </c>
      <c r="BK763" s="84" t="s">
        <v>75</v>
      </c>
      <c r="BL763" s="84" t="s">
        <v>122</v>
      </c>
      <c r="BM763" s="84" t="s">
        <v>87</v>
      </c>
      <c r="BN763" s="84" t="s">
        <v>70</v>
      </c>
      <c r="BO763" s="84" t="s">
        <v>71</v>
      </c>
      <c r="BP763" s="84" t="s">
        <v>122</v>
      </c>
      <c r="BQ763" s="84" t="s">
        <v>163</v>
      </c>
    </row>
    <row r="764" spans="1:69" ht="14.4" x14ac:dyDescent="0.3">
      <c r="A764" s="40" t="str">
        <f t="shared" si="349"/>
        <v>2025-09-07</v>
      </c>
      <c r="B764" s="40" t="str">
        <f t="shared" si="350"/>
        <v>SYD</v>
      </c>
      <c r="C764" s="39" t="str">
        <f t="shared" si="351"/>
        <v>98812563600</v>
      </c>
      <c r="D764" s="41" t="str">
        <f t="shared" si="352"/>
        <v>PKR253011311</v>
      </c>
      <c r="E764" s="41" t="str">
        <f t="shared" si="353"/>
        <v>596421455401</v>
      </c>
      <c r="F764" s="39" t="str">
        <f t="shared" si="354"/>
        <v>2254240</v>
      </c>
      <c r="G764" s="39" t="str">
        <f t="shared" si="355"/>
        <v>WISE EXPRESS(VITAHUB)</v>
      </c>
      <c r="H764" s="41" t="str">
        <f t="shared" si="356"/>
        <v>편명애</v>
      </c>
      <c r="I764" s="39" t="str">
        <f t="shared" si="357"/>
        <v>15596</v>
      </c>
      <c r="J764" s="52" t="str">
        <f t="shared" si="358"/>
        <v/>
      </c>
      <c r="K764" s="75">
        <f t="shared" si="359"/>
        <v>1</v>
      </c>
      <c r="L764" s="76">
        <f t="shared" si="360"/>
        <v>1</v>
      </c>
      <c r="M764" s="76">
        <f t="shared" si="361"/>
        <v>1E-3</v>
      </c>
      <c r="N764" s="76">
        <f t="shared" si="362"/>
        <v>1</v>
      </c>
      <c r="O764" s="42">
        <f t="shared" si="363"/>
        <v>1</v>
      </c>
      <c r="P764" s="39" t="str">
        <f t="shared" si="364"/>
        <v>목록(Manifest)</v>
      </c>
      <c r="Q764" s="72">
        <f t="shared" si="365"/>
        <v>35</v>
      </c>
      <c r="R764" s="43" t="str">
        <f t="shared" si="366"/>
        <v>OZ602</v>
      </c>
      <c r="S764" s="82" t="str">
        <f t="shared" si="367"/>
        <v/>
      </c>
      <c r="T764" s="40">
        <f t="shared" si="368"/>
        <v>45907</v>
      </c>
      <c r="U764" s="44">
        <v>2500</v>
      </c>
      <c r="V764" s="44">
        <f t="shared" si="369"/>
        <v>0</v>
      </c>
      <c r="W764" s="77">
        <f t="shared" si="370"/>
        <v>2500</v>
      </c>
      <c r="X764" s="78">
        <f t="shared" si="371"/>
        <v>0</v>
      </c>
      <c r="Y764" s="44" cm="1">
        <f t="array" ref="Y764">_xlfn.IFNA(_xlfn.IFS(AND(Q764&gt;=2000, Q764&lt;3000), 10000, AND(Q764&gt;=3000, Q764&lt;4000), 15000, AND(Q764&gt;=4000, Q764&lt;5000), 20000, AND(Q764&gt;=5000), 25000),0)</f>
        <v>0</v>
      </c>
      <c r="Z764" s="91">
        <f t="shared" si="372"/>
        <v>0</v>
      </c>
      <c r="AA764" s="44">
        <f t="shared" si="373"/>
        <v>0</v>
      </c>
      <c r="AB764" s="44"/>
      <c r="AC764" s="44"/>
      <c r="AD764" s="44"/>
      <c r="AE764" s="44">
        <f>VLOOKUP(O764,정산업데이트!$A$6:$B$12,2,10)</f>
        <v>0</v>
      </c>
      <c r="AF764" s="44"/>
      <c r="AG764" s="79">
        <f t="shared" si="374"/>
        <v>0</v>
      </c>
      <c r="AH764" s="80">
        <f t="shared" si="375"/>
        <v>2500</v>
      </c>
      <c r="AI764" s="93"/>
      <c r="AJ764" s="84" t="s">
        <v>5314</v>
      </c>
      <c r="AK764" s="84" t="s">
        <v>73</v>
      </c>
      <c r="AL764" s="84" t="s">
        <v>5315</v>
      </c>
      <c r="AM764" s="84" t="s">
        <v>6015</v>
      </c>
      <c r="AN764" s="84" t="s">
        <v>6016</v>
      </c>
      <c r="AO764" s="84" t="s">
        <v>6017</v>
      </c>
      <c r="AP764" s="84" t="s">
        <v>584</v>
      </c>
      <c r="AQ764" s="84" t="s">
        <v>122</v>
      </c>
      <c r="AR764" s="85">
        <v>1</v>
      </c>
      <c r="AS764" s="86">
        <v>1</v>
      </c>
      <c r="AT764" s="86">
        <v>1E-3</v>
      </c>
      <c r="AU764" s="86">
        <v>1</v>
      </c>
      <c r="AV764" s="84" t="s">
        <v>7</v>
      </c>
      <c r="AW764" s="86">
        <v>35</v>
      </c>
      <c r="AX764" s="84" t="s">
        <v>68</v>
      </c>
      <c r="AY764" s="84" t="s">
        <v>68</v>
      </c>
      <c r="AZ764" s="84" t="s">
        <v>68</v>
      </c>
      <c r="BA764" s="84" t="s">
        <v>68</v>
      </c>
      <c r="BB764" s="84" t="s">
        <v>68</v>
      </c>
      <c r="BC764" s="84" t="s">
        <v>124</v>
      </c>
      <c r="BD764" s="84" t="s">
        <v>87</v>
      </c>
      <c r="BE764" s="84" t="s">
        <v>88</v>
      </c>
      <c r="BF764" s="84" t="s">
        <v>122</v>
      </c>
      <c r="BG764" s="84" t="s">
        <v>69</v>
      </c>
      <c r="BH764" s="92" t="s">
        <v>6018</v>
      </c>
      <c r="BI764" s="84" t="s">
        <v>122</v>
      </c>
      <c r="BJ764" s="84" t="s">
        <v>6019</v>
      </c>
      <c r="BK764" s="84" t="s">
        <v>75</v>
      </c>
      <c r="BL764" s="84" t="s">
        <v>122</v>
      </c>
      <c r="BM764" s="84" t="s">
        <v>87</v>
      </c>
      <c r="BN764" s="84" t="s">
        <v>70</v>
      </c>
      <c r="BO764" s="84" t="s">
        <v>71</v>
      </c>
      <c r="BP764" s="84" t="s">
        <v>122</v>
      </c>
      <c r="BQ764" s="84" t="s">
        <v>163</v>
      </c>
    </row>
    <row r="765" spans="1:69" ht="14.4" x14ac:dyDescent="0.3">
      <c r="A765" s="40" t="str">
        <f t="shared" si="349"/>
        <v>2025-09-07</v>
      </c>
      <c r="B765" s="40" t="str">
        <f t="shared" si="350"/>
        <v>SYD</v>
      </c>
      <c r="C765" s="39" t="str">
        <f t="shared" si="351"/>
        <v>98812563600</v>
      </c>
      <c r="D765" s="41" t="str">
        <f t="shared" si="352"/>
        <v>PAU029761657</v>
      </c>
      <c r="E765" s="41" t="str">
        <f t="shared" si="353"/>
        <v>596421456414</v>
      </c>
      <c r="F765" s="39" t="str">
        <f t="shared" si="354"/>
        <v>2254256</v>
      </c>
      <c r="G765" s="39" t="str">
        <f t="shared" si="355"/>
        <v>WISE EXPRESS(BOOSTUP)</v>
      </c>
      <c r="H765" s="41" t="str">
        <f t="shared" si="356"/>
        <v>이현주</v>
      </c>
      <c r="I765" s="39" t="str">
        <f t="shared" si="357"/>
        <v>10263</v>
      </c>
      <c r="J765" s="52" t="str">
        <f t="shared" si="358"/>
        <v/>
      </c>
      <c r="K765" s="75">
        <f t="shared" si="359"/>
        <v>1</v>
      </c>
      <c r="L765" s="76">
        <f t="shared" si="360"/>
        <v>1</v>
      </c>
      <c r="M765" s="76">
        <f t="shared" si="361"/>
        <v>1E-3</v>
      </c>
      <c r="N765" s="76">
        <f t="shared" si="362"/>
        <v>1</v>
      </c>
      <c r="O765" s="42">
        <f t="shared" si="363"/>
        <v>1</v>
      </c>
      <c r="P765" s="39" t="str">
        <f t="shared" si="364"/>
        <v>목록(Manifest)</v>
      </c>
      <c r="Q765" s="72">
        <f t="shared" si="365"/>
        <v>60</v>
      </c>
      <c r="R765" s="43" t="str">
        <f t="shared" si="366"/>
        <v>OZ602</v>
      </c>
      <c r="S765" s="82" t="str">
        <f t="shared" si="367"/>
        <v/>
      </c>
      <c r="T765" s="40">
        <f t="shared" si="368"/>
        <v>45907</v>
      </c>
      <c r="U765" s="44">
        <v>2500</v>
      </c>
      <c r="V765" s="44">
        <f t="shared" si="369"/>
        <v>0</v>
      </c>
      <c r="W765" s="77">
        <f t="shared" si="370"/>
        <v>2500</v>
      </c>
      <c r="X765" s="78">
        <f t="shared" si="371"/>
        <v>0</v>
      </c>
      <c r="Y765" s="44" cm="1">
        <f t="array" ref="Y765">_xlfn.IFNA(_xlfn.IFS(AND(Q765&gt;=2000, Q765&lt;3000), 10000, AND(Q765&gt;=3000, Q765&lt;4000), 15000, AND(Q765&gt;=4000, Q765&lt;5000), 20000, AND(Q765&gt;=5000), 25000),0)</f>
        <v>0</v>
      </c>
      <c r="Z765" s="91">
        <f t="shared" si="372"/>
        <v>0</v>
      </c>
      <c r="AA765" s="44">
        <f t="shared" si="373"/>
        <v>0</v>
      </c>
      <c r="AB765" s="44"/>
      <c r="AC765" s="44"/>
      <c r="AD765" s="44"/>
      <c r="AE765" s="44">
        <f>VLOOKUP(O765,정산업데이트!$A$6:$B$12,2,10)</f>
        <v>0</v>
      </c>
      <c r="AF765" s="44"/>
      <c r="AG765" s="79">
        <f t="shared" si="374"/>
        <v>0</v>
      </c>
      <c r="AH765" s="80">
        <f t="shared" si="375"/>
        <v>2500</v>
      </c>
      <c r="AI765" s="93"/>
      <c r="AJ765" s="84" t="s">
        <v>5314</v>
      </c>
      <c r="AK765" s="84" t="s">
        <v>73</v>
      </c>
      <c r="AL765" s="84" t="s">
        <v>5315</v>
      </c>
      <c r="AM765" s="84" t="s">
        <v>6020</v>
      </c>
      <c r="AN765" s="84" t="s">
        <v>237</v>
      </c>
      <c r="AO765" s="84" t="s">
        <v>6021</v>
      </c>
      <c r="AP765" s="84" t="s">
        <v>1433</v>
      </c>
      <c r="AQ765" s="84" t="s">
        <v>122</v>
      </c>
      <c r="AR765" s="85">
        <v>1</v>
      </c>
      <c r="AS765" s="86">
        <v>1</v>
      </c>
      <c r="AT765" s="86">
        <v>1E-3</v>
      </c>
      <c r="AU765" s="86">
        <v>1</v>
      </c>
      <c r="AV765" s="84" t="s">
        <v>7</v>
      </c>
      <c r="AW765" s="86">
        <v>60</v>
      </c>
      <c r="AX765" s="84" t="s">
        <v>68</v>
      </c>
      <c r="AY765" s="84" t="s">
        <v>68</v>
      </c>
      <c r="AZ765" s="84" t="s">
        <v>68</v>
      </c>
      <c r="BA765" s="84" t="s">
        <v>68</v>
      </c>
      <c r="BB765" s="84" t="s">
        <v>68</v>
      </c>
      <c r="BC765" s="84" t="s">
        <v>129</v>
      </c>
      <c r="BD765" s="84" t="s">
        <v>91</v>
      </c>
      <c r="BE765" s="84" t="s">
        <v>92</v>
      </c>
      <c r="BF765" s="84" t="s">
        <v>122</v>
      </c>
      <c r="BG765" s="84" t="s">
        <v>69</v>
      </c>
      <c r="BH765" s="92" t="s">
        <v>6022</v>
      </c>
      <c r="BI765" s="84" t="s">
        <v>122</v>
      </c>
      <c r="BJ765" s="84" t="s">
        <v>6023</v>
      </c>
      <c r="BK765" s="84" t="s">
        <v>75</v>
      </c>
      <c r="BL765" s="84" t="s">
        <v>122</v>
      </c>
      <c r="BM765" s="84" t="s">
        <v>91</v>
      </c>
      <c r="BN765" s="84" t="s">
        <v>70</v>
      </c>
      <c r="BO765" s="84" t="s">
        <v>71</v>
      </c>
      <c r="BP765" s="84" t="s">
        <v>122</v>
      </c>
      <c r="BQ765" s="84" t="s">
        <v>163</v>
      </c>
    </row>
    <row r="766" spans="1:69" ht="14.4" x14ac:dyDescent="0.3">
      <c r="A766" s="40" t="str">
        <f t="shared" si="349"/>
        <v>2025-09-07</v>
      </c>
      <c r="B766" s="40" t="str">
        <f t="shared" si="350"/>
        <v>SYD</v>
      </c>
      <c r="C766" s="39" t="str">
        <f t="shared" si="351"/>
        <v>98812563600</v>
      </c>
      <c r="D766" s="41" t="str">
        <f t="shared" si="352"/>
        <v>PKR253009215</v>
      </c>
      <c r="E766" s="41" t="str">
        <f t="shared" si="353"/>
        <v>596421455073</v>
      </c>
      <c r="F766" s="39" t="str">
        <f t="shared" si="354"/>
        <v>2256683</v>
      </c>
      <c r="G766" s="39" t="str">
        <f t="shared" si="355"/>
        <v>WISE EXPRESS LOGISTICS(PANGZIMOM)</v>
      </c>
      <c r="H766" s="41" t="str">
        <f t="shared" si="356"/>
        <v>박은정</v>
      </c>
      <c r="I766" s="39" t="str">
        <f t="shared" si="357"/>
        <v>24404</v>
      </c>
      <c r="J766" s="52" t="str">
        <f t="shared" si="358"/>
        <v>일반전환</v>
      </c>
      <c r="K766" s="75">
        <f t="shared" si="359"/>
        <v>1</v>
      </c>
      <c r="L766" s="76">
        <f t="shared" si="360"/>
        <v>0.5</v>
      </c>
      <c r="M766" s="76">
        <f t="shared" si="361"/>
        <v>1E-3</v>
      </c>
      <c r="N766" s="76">
        <f t="shared" si="362"/>
        <v>0.5</v>
      </c>
      <c r="O766" s="42">
        <f t="shared" si="363"/>
        <v>0.5</v>
      </c>
      <c r="P766" s="39" t="str">
        <f t="shared" si="364"/>
        <v>일반(목록배제,Normal-Manifest Exception)</v>
      </c>
      <c r="Q766" s="72">
        <f t="shared" si="365"/>
        <v>25</v>
      </c>
      <c r="R766" s="43" t="str">
        <f t="shared" si="366"/>
        <v>OZ602</v>
      </c>
      <c r="S766" s="82" t="str">
        <f t="shared" si="367"/>
        <v/>
      </c>
      <c r="T766" s="40">
        <f t="shared" si="368"/>
        <v>45907</v>
      </c>
      <c r="U766" s="44">
        <v>2500</v>
      </c>
      <c r="V766" s="44">
        <f t="shared" si="369"/>
        <v>0</v>
      </c>
      <c r="W766" s="77">
        <f t="shared" si="370"/>
        <v>2500</v>
      </c>
      <c r="X766" s="78">
        <f t="shared" si="371"/>
        <v>0</v>
      </c>
      <c r="Y766" s="44" cm="1">
        <f t="array" ref="Y766">_xlfn.IFNA(_xlfn.IFS(AND(Q766&gt;=2000, Q766&lt;3000), 10000, AND(Q766&gt;=3000, Q766&lt;4000), 15000, AND(Q766&gt;=4000, Q766&lt;5000), 20000, AND(Q766&gt;=5000), 25000),0)</f>
        <v>0</v>
      </c>
      <c r="Z766" s="91">
        <f t="shared" si="372"/>
        <v>300</v>
      </c>
      <c r="AA766" s="44">
        <f t="shared" si="373"/>
        <v>0</v>
      </c>
      <c r="AB766" s="44"/>
      <c r="AC766" s="44"/>
      <c r="AD766" s="44"/>
      <c r="AE766" s="44">
        <f>VLOOKUP(O766,정산업데이트!$A$6:$B$12,2,10)</f>
        <v>0</v>
      </c>
      <c r="AF766" s="44"/>
      <c r="AG766" s="79">
        <f t="shared" si="374"/>
        <v>300</v>
      </c>
      <c r="AH766" s="80">
        <f t="shared" si="375"/>
        <v>2800</v>
      </c>
      <c r="AI766" s="93"/>
      <c r="AJ766" s="84" t="s">
        <v>5314</v>
      </c>
      <c r="AK766" s="84" t="s">
        <v>73</v>
      </c>
      <c r="AL766" s="84" t="s">
        <v>5315</v>
      </c>
      <c r="AM766" s="84" t="s">
        <v>6024</v>
      </c>
      <c r="AN766" s="84" t="s">
        <v>212</v>
      </c>
      <c r="AO766" s="84" t="s">
        <v>6025</v>
      </c>
      <c r="AP766" s="84" t="s">
        <v>6026</v>
      </c>
      <c r="AQ766" s="84" t="s">
        <v>85</v>
      </c>
      <c r="AR766" s="85">
        <v>1</v>
      </c>
      <c r="AS766" s="86">
        <v>0.5</v>
      </c>
      <c r="AT766" s="86">
        <v>1E-3</v>
      </c>
      <c r="AU766" s="86">
        <v>0.5</v>
      </c>
      <c r="AV766" s="84" t="s">
        <v>8</v>
      </c>
      <c r="AW766" s="86">
        <v>25</v>
      </c>
      <c r="AX766" s="84" t="s">
        <v>68</v>
      </c>
      <c r="AY766" s="84" t="s">
        <v>68</v>
      </c>
      <c r="AZ766" s="84" t="s">
        <v>68</v>
      </c>
      <c r="BA766" s="84" t="s">
        <v>68</v>
      </c>
      <c r="BB766" s="84" t="s">
        <v>68</v>
      </c>
      <c r="BC766" s="84" t="s">
        <v>441</v>
      </c>
      <c r="BD766" s="84" t="s">
        <v>442</v>
      </c>
      <c r="BE766" s="84" t="s">
        <v>444</v>
      </c>
      <c r="BF766" s="84" t="s">
        <v>122</v>
      </c>
      <c r="BG766" s="84" t="s">
        <v>69</v>
      </c>
      <c r="BH766" s="92" t="s">
        <v>6027</v>
      </c>
      <c r="BI766" s="84" t="s">
        <v>122</v>
      </c>
      <c r="BJ766" s="84" t="s">
        <v>6028</v>
      </c>
      <c r="BK766" s="84" t="s">
        <v>75</v>
      </c>
      <c r="BL766" s="84" t="s">
        <v>122</v>
      </c>
      <c r="BM766" s="84" t="s">
        <v>442</v>
      </c>
      <c r="BN766" s="84" t="s">
        <v>70</v>
      </c>
      <c r="BO766" s="84" t="s">
        <v>71</v>
      </c>
      <c r="BP766" s="84" t="s">
        <v>122</v>
      </c>
      <c r="BQ766" s="84" t="s">
        <v>163</v>
      </c>
    </row>
    <row r="767" spans="1:69" ht="14.4" x14ac:dyDescent="0.3">
      <c r="A767" s="40" t="str">
        <f t="shared" si="349"/>
        <v>2025-09-07</v>
      </c>
      <c r="B767" s="40" t="str">
        <f t="shared" si="350"/>
        <v>SYD</v>
      </c>
      <c r="C767" s="39" t="str">
        <f t="shared" si="351"/>
        <v>98812563600</v>
      </c>
      <c r="D767" s="41" t="str">
        <f t="shared" si="352"/>
        <v>PKR253009221</v>
      </c>
      <c r="E767" s="41" t="str">
        <f t="shared" si="353"/>
        <v>596421455132</v>
      </c>
      <c r="F767" s="39" t="str">
        <f t="shared" si="354"/>
        <v>2256683</v>
      </c>
      <c r="G767" s="39" t="str">
        <f t="shared" si="355"/>
        <v>WISE EXPRESS LOGISTICS(PANGZIMOM)</v>
      </c>
      <c r="H767" s="41" t="str">
        <f t="shared" si="356"/>
        <v>윤대호</v>
      </c>
      <c r="I767" s="39" t="str">
        <f t="shared" si="357"/>
        <v>22763</v>
      </c>
      <c r="J767" s="52" t="str">
        <f t="shared" si="358"/>
        <v/>
      </c>
      <c r="K767" s="75">
        <f t="shared" si="359"/>
        <v>1</v>
      </c>
      <c r="L767" s="76">
        <f t="shared" si="360"/>
        <v>1</v>
      </c>
      <c r="M767" s="76">
        <f t="shared" si="361"/>
        <v>1E-3</v>
      </c>
      <c r="N767" s="76">
        <f t="shared" si="362"/>
        <v>1</v>
      </c>
      <c r="O767" s="42">
        <f t="shared" si="363"/>
        <v>1</v>
      </c>
      <c r="P767" s="39" t="str">
        <f t="shared" si="364"/>
        <v>일반(목록배제,Normal-Manifest Exception)</v>
      </c>
      <c r="Q767" s="72">
        <f t="shared" si="365"/>
        <v>80</v>
      </c>
      <c r="R767" s="43" t="str">
        <f t="shared" si="366"/>
        <v>OZ602</v>
      </c>
      <c r="S767" s="82" t="str">
        <f t="shared" si="367"/>
        <v/>
      </c>
      <c r="T767" s="40">
        <f t="shared" si="368"/>
        <v>45907</v>
      </c>
      <c r="U767" s="44">
        <v>2500</v>
      </c>
      <c r="V767" s="44">
        <f t="shared" si="369"/>
        <v>0</v>
      </c>
      <c r="W767" s="77">
        <f t="shared" si="370"/>
        <v>2500</v>
      </c>
      <c r="X767" s="78">
        <f t="shared" si="371"/>
        <v>0</v>
      </c>
      <c r="Y767" s="44" cm="1">
        <f t="array" ref="Y767">_xlfn.IFNA(_xlfn.IFS(AND(Q767&gt;=2000, Q767&lt;3000), 10000, AND(Q767&gt;=3000, Q767&lt;4000), 15000, AND(Q767&gt;=4000, Q767&lt;5000), 20000, AND(Q767&gt;=5000), 25000),0)</f>
        <v>0</v>
      </c>
      <c r="Z767" s="91">
        <f t="shared" si="372"/>
        <v>300</v>
      </c>
      <c r="AA767" s="44">
        <f t="shared" si="373"/>
        <v>0</v>
      </c>
      <c r="AB767" s="44"/>
      <c r="AC767" s="44"/>
      <c r="AD767" s="44"/>
      <c r="AE767" s="44">
        <f>VLOOKUP(O767,정산업데이트!$A$6:$B$12,2,10)</f>
        <v>0</v>
      </c>
      <c r="AF767" s="44"/>
      <c r="AG767" s="79">
        <f t="shared" si="374"/>
        <v>300</v>
      </c>
      <c r="AH767" s="80">
        <f t="shared" si="375"/>
        <v>2800</v>
      </c>
      <c r="AI767" s="93"/>
      <c r="AJ767" s="84" t="s">
        <v>5314</v>
      </c>
      <c r="AK767" s="84" t="s">
        <v>73</v>
      </c>
      <c r="AL767" s="84" t="s">
        <v>5315</v>
      </c>
      <c r="AM767" s="84" t="s">
        <v>6029</v>
      </c>
      <c r="AN767" s="84" t="s">
        <v>6030</v>
      </c>
      <c r="AO767" s="84" t="s">
        <v>6031</v>
      </c>
      <c r="AP767" s="84" t="s">
        <v>6032</v>
      </c>
      <c r="AQ767" s="84" t="s">
        <v>122</v>
      </c>
      <c r="AR767" s="85">
        <v>1</v>
      </c>
      <c r="AS767" s="86">
        <v>1</v>
      </c>
      <c r="AT767" s="86">
        <v>1E-3</v>
      </c>
      <c r="AU767" s="86">
        <v>1</v>
      </c>
      <c r="AV767" s="84" t="s">
        <v>8</v>
      </c>
      <c r="AW767" s="86">
        <v>80</v>
      </c>
      <c r="AX767" s="84" t="s">
        <v>68</v>
      </c>
      <c r="AY767" s="84" t="s">
        <v>68</v>
      </c>
      <c r="AZ767" s="84" t="s">
        <v>68</v>
      </c>
      <c r="BA767" s="84" t="s">
        <v>68</v>
      </c>
      <c r="BB767" s="84" t="s">
        <v>68</v>
      </c>
      <c r="BC767" s="84" t="s">
        <v>441</v>
      </c>
      <c r="BD767" s="84" t="s">
        <v>442</v>
      </c>
      <c r="BE767" s="84" t="s">
        <v>444</v>
      </c>
      <c r="BF767" s="84" t="s">
        <v>122</v>
      </c>
      <c r="BG767" s="84" t="s">
        <v>69</v>
      </c>
      <c r="BH767" s="92" t="s">
        <v>6033</v>
      </c>
      <c r="BI767" s="84" t="s">
        <v>122</v>
      </c>
      <c r="BJ767" s="84" t="s">
        <v>6034</v>
      </c>
      <c r="BK767" s="84" t="s">
        <v>75</v>
      </c>
      <c r="BL767" s="84" t="s">
        <v>122</v>
      </c>
      <c r="BM767" s="84" t="s">
        <v>442</v>
      </c>
      <c r="BN767" s="84" t="s">
        <v>70</v>
      </c>
      <c r="BO767" s="84" t="s">
        <v>71</v>
      </c>
      <c r="BP767" s="84" t="s">
        <v>122</v>
      </c>
      <c r="BQ767" s="84" t="s">
        <v>163</v>
      </c>
    </row>
    <row r="768" spans="1:69" ht="14.4" x14ac:dyDescent="0.3">
      <c r="A768" s="40" t="str">
        <f t="shared" si="349"/>
        <v>2025-09-07</v>
      </c>
      <c r="B768" s="40" t="str">
        <f t="shared" si="350"/>
        <v>SYD</v>
      </c>
      <c r="C768" s="39" t="str">
        <f t="shared" si="351"/>
        <v>98812563600</v>
      </c>
      <c r="D768" s="41" t="str">
        <f t="shared" si="352"/>
        <v>PKR253039562</v>
      </c>
      <c r="E768" s="41" t="str">
        <f t="shared" si="353"/>
        <v>596421456123</v>
      </c>
      <c r="F768" s="39" t="str">
        <f t="shared" si="354"/>
        <v>2256683</v>
      </c>
      <c r="G768" s="39" t="str">
        <f t="shared" si="355"/>
        <v>WISE EXPRESS LOGISTICS(PANGZIMOM)</v>
      </c>
      <c r="H768" s="41" t="str">
        <f t="shared" si="356"/>
        <v>서채연</v>
      </c>
      <c r="I768" s="39" t="str">
        <f t="shared" si="357"/>
        <v>44710</v>
      </c>
      <c r="J768" s="52" t="str">
        <f t="shared" si="358"/>
        <v/>
      </c>
      <c r="K768" s="75">
        <f t="shared" si="359"/>
        <v>1</v>
      </c>
      <c r="L768" s="76">
        <f t="shared" si="360"/>
        <v>4</v>
      </c>
      <c r="M768" s="76">
        <f t="shared" si="361"/>
        <v>1E-3</v>
      </c>
      <c r="N768" s="76">
        <f t="shared" si="362"/>
        <v>4</v>
      </c>
      <c r="O768" s="42">
        <f t="shared" si="363"/>
        <v>4</v>
      </c>
      <c r="P768" s="39" t="str">
        <f t="shared" si="364"/>
        <v>일반(목록배제,Normal-Manifest Exception)</v>
      </c>
      <c r="Q768" s="72">
        <f t="shared" si="365"/>
        <v>140</v>
      </c>
      <c r="R768" s="43" t="str">
        <f t="shared" si="366"/>
        <v>OZ602</v>
      </c>
      <c r="S768" s="82" t="str">
        <f t="shared" si="367"/>
        <v/>
      </c>
      <c r="T768" s="40">
        <f t="shared" si="368"/>
        <v>45907</v>
      </c>
      <c r="U768" s="44">
        <v>2500</v>
      </c>
      <c r="V768" s="44">
        <f t="shared" si="369"/>
        <v>0</v>
      </c>
      <c r="W768" s="77">
        <f t="shared" si="370"/>
        <v>2500</v>
      </c>
      <c r="X768" s="78">
        <f t="shared" si="371"/>
        <v>0</v>
      </c>
      <c r="Y768" s="44" cm="1">
        <f t="array" ref="Y768">_xlfn.IFNA(_xlfn.IFS(AND(Q768&gt;=2000, Q768&lt;3000), 10000, AND(Q768&gt;=3000, Q768&lt;4000), 15000, AND(Q768&gt;=4000, Q768&lt;5000), 20000, AND(Q768&gt;=5000), 25000),0)</f>
        <v>0</v>
      </c>
      <c r="Z768" s="91">
        <f t="shared" si="372"/>
        <v>300</v>
      </c>
      <c r="AA768" s="44">
        <f t="shared" si="373"/>
        <v>0</v>
      </c>
      <c r="AB768" s="44"/>
      <c r="AC768" s="44"/>
      <c r="AD768" s="44"/>
      <c r="AE768" s="44">
        <f>VLOOKUP(O768,정산업데이트!$A$6:$B$12,2,10)</f>
        <v>0</v>
      </c>
      <c r="AF768" s="44"/>
      <c r="AG768" s="79">
        <f t="shared" si="374"/>
        <v>300</v>
      </c>
      <c r="AH768" s="80">
        <f t="shared" si="375"/>
        <v>2800</v>
      </c>
      <c r="AI768" s="93"/>
      <c r="AJ768" s="84" t="s">
        <v>5314</v>
      </c>
      <c r="AK768" s="84" t="s">
        <v>73</v>
      </c>
      <c r="AL768" s="84" t="s">
        <v>5315</v>
      </c>
      <c r="AM768" s="84" t="s">
        <v>6035</v>
      </c>
      <c r="AN768" s="84" t="s">
        <v>6036</v>
      </c>
      <c r="AO768" s="84" t="s">
        <v>6037</v>
      </c>
      <c r="AP768" s="84" t="s">
        <v>6038</v>
      </c>
      <c r="AQ768" s="84" t="s">
        <v>122</v>
      </c>
      <c r="AR768" s="85">
        <v>1</v>
      </c>
      <c r="AS768" s="86">
        <v>4</v>
      </c>
      <c r="AT768" s="86">
        <v>1E-3</v>
      </c>
      <c r="AU768" s="86">
        <v>4</v>
      </c>
      <c r="AV768" s="84" t="s">
        <v>8</v>
      </c>
      <c r="AW768" s="86">
        <v>140</v>
      </c>
      <c r="AX768" s="84" t="s">
        <v>68</v>
      </c>
      <c r="AY768" s="84" t="s">
        <v>68</v>
      </c>
      <c r="AZ768" s="84" t="s">
        <v>68</v>
      </c>
      <c r="BA768" s="84" t="s">
        <v>68</v>
      </c>
      <c r="BB768" s="84" t="s">
        <v>68</v>
      </c>
      <c r="BC768" s="84" t="s">
        <v>441</v>
      </c>
      <c r="BD768" s="84" t="s">
        <v>442</v>
      </c>
      <c r="BE768" s="84" t="s">
        <v>443</v>
      </c>
      <c r="BF768" s="84" t="s">
        <v>122</v>
      </c>
      <c r="BG768" s="84" t="s">
        <v>69</v>
      </c>
      <c r="BH768" s="92" t="s">
        <v>6039</v>
      </c>
      <c r="BI768" s="84" t="s">
        <v>122</v>
      </c>
      <c r="BJ768" s="84" t="s">
        <v>6040</v>
      </c>
      <c r="BK768" s="84" t="s">
        <v>75</v>
      </c>
      <c r="BL768" s="84" t="s">
        <v>122</v>
      </c>
      <c r="BM768" s="84" t="s">
        <v>442</v>
      </c>
      <c r="BN768" s="84" t="s">
        <v>70</v>
      </c>
      <c r="BO768" s="84" t="s">
        <v>71</v>
      </c>
      <c r="BP768" s="84" t="s">
        <v>122</v>
      </c>
      <c r="BQ768" s="84" t="s">
        <v>163</v>
      </c>
    </row>
    <row r="769" spans="1:69" ht="14.4" x14ac:dyDescent="0.3">
      <c r="A769" s="40" t="str">
        <f t="shared" si="349"/>
        <v>2025-09-07</v>
      </c>
      <c r="B769" s="40" t="str">
        <f t="shared" si="350"/>
        <v>SYD</v>
      </c>
      <c r="C769" s="39" t="str">
        <f t="shared" si="351"/>
        <v>98812563600</v>
      </c>
      <c r="D769" s="41" t="str">
        <f t="shared" si="352"/>
        <v>PKR253039569</v>
      </c>
      <c r="E769" s="41" t="str">
        <f t="shared" si="353"/>
        <v>596421456193</v>
      </c>
      <c r="F769" s="39" t="str">
        <f t="shared" si="354"/>
        <v>2256683</v>
      </c>
      <c r="G769" s="39" t="str">
        <f t="shared" si="355"/>
        <v>WISE EXPRESS LOGISTICS(PANGZIMOM)</v>
      </c>
      <c r="H769" s="41" t="str">
        <f t="shared" si="356"/>
        <v>문연실</v>
      </c>
      <c r="I769" s="39" t="str">
        <f t="shared" si="357"/>
        <v>22241</v>
      </c>
      <c r="J769" s="52" t="str">
        <f t="shared" si="358"/>
        <v/>
      </c>
      <c r="K769" s="75">
        <f t="shared" si="359"/>
        <v>1</v>
      </c>
      <c r="L769" s="76">
        <f t="shared" si="360"/>
        <v>1</v>
      </c>
      <c r="M769" s="76">
        <f t="shared" si="361"/>
        <v>1E-3</v>
      </c>
      <c r="N769" s="76">
        <f t="shared" si="362"/>
        <v>1</v>
      </c>
      <c r="O769" s="42">
        <f t="shared" si="363"/>
        <v>1</v>
      </c>
      <c r="P769" s="39" t="str">
        <f t="shared" si="364"/>
        <v>일반(목록배제,Normal-Manifest Exception)</v>
      </c>
      <c r="Q769" s="72">
        <f t="shared" si="365"/>
        <v>80</v>
      </c>
      <c r="R769" s="43" t="str">
        <f t="shared" si="366"/>
        <v>OZ602</v>
      </c>
      <c r="S769" s="82" t="str">
        <f t="shared" si="367"/>
        <v/>
      </c>
      <c r="T769" s="40">
        <f t="shared" si="368"/>
        <v>45907</v>
      </c>
      <c r="U769" s="44">
        <v>2500</v>
      </c>
      <c r="V769" s="44">
        <f t="shared" si="369"/>
        <v>0</v>
      </c>
      <c r="W769" s="77">
        <f t="shared" si="370"/>
        <v>2500</v>
      </c>
      <c r="X769" s="78">
        <f t="shared" si="371"/>
        <v>0</v>
      </c>
      <c r="Y769" s="44" cm="1">
        <f t="array" ref="Y769">_xlfn.IFNA(_xlfn.IFS(AND(Q769&gt;=2000, Q769&lt;3000), 10000, AND(Q769&gt;=3000, Q769&lt;4000), 15000, AND(Q769&gt;=4000, Q769&lt;5000), 20000, AND(Q769&gt;=5000), 25000),0)</f>
        <v>0</v>
      </c>
      <c r="Z769" s="91">
        <f t="shared" si="372"/>
        <v>300</v>
      </c>
      <c r="AA769" s="44">
        <f t="shared" si="373"/>
        <v>0</v>
      </c>
      <c r="AB769" s="44"/>
      <c r="AC769" s="44"/>
      <c r="AD769" s="44"/>
      <c r="AE769" s="44">
        <f>VLOOKUP(O769,정산업데이트!$A$6:$B$12,2,10)</f>
        <v>0</v>
      </c>
      <c r="AF769" s="44"/>
      <c r="AG769" s="79">
        <f t="shared" si="374"/>
        <v>300</v>
      </c>
      <c r="AH769" s="80">
        <f t="shared" si="375"/>
        <v>2800</v>
      </c>
      <c r="AI769" s="93"/>
      <c r="AJ769" s="84" t="s">
        <v>5314</v>
      </c>
      <c r="AK769" s="84" t="s">
        <v>73</v>
      </c>
      <c r="AL769" s="84" t="s">
        <v>5315</v>
      </c>
      <c r="AM769" s="84" t="s">
        <v>6041</v>
      </c>
      <c r="AN769" s="84" t="s">
        <v>6042</v>
      </c>
      <c r="AO769" s="84" t="s">
        <v>6043</v>
      </c>
      <c r="AP769" s="84" t="s">
        <v>718</v>
      </c>
      <c r="AQ769" s="84" t="s">
        <v>122</v>
      </c>
      <c r="AR769" s="85">
        <v>1</v>
      </c>
      <c r="AS769" s="86">
        <v>1</v>
      </c>
      <c r="AT769" s="86">
        <v>1E-3</v>
      </c>
      <c r="AU769" s="86">
        <v>1</v>
      </c>
      <c r="AV769" s="84" t="s">
        <v>8</v>
      </c>
      <c r="AW769" s="86">
        <v>80</v>
      </c>
      <c r="AX769" s="84" t="s">
        <v>68</v>
      </c>
      <c r="AY769" s="84" t="s">
        <v>68</v>
      </c>
      <c r="AZ769" s="84" t="s">
        <v>68</v>
      </c>
      <c r="BA769" s="84" t="s">
        <v>68</v>
      </c>
      <c r="BB769" s="84" t="s">
        <v>68</v>
      </c>
      <c r="BC769" s="84" t="s">
        <v>441</v>
      </c>
      <c r="BD769" s="84" t="s">
        <v>442</v>
      </c>
      <c r="BE769" s="84" t="s">
        <v>444</v>
      </c>
      <c r="BF769" s="84" t="s">
        <v>122</v>
      </c>
      <c r="BG769" s="84" t="s">
        <v>69</v>
      </c>
      <c r="BH769" s="92" t="s">
        <v>6044</v>
      </c>
      <c r="BI769" s="84" t="s">
        <v>122</v>
      </c>
      <c r="BJ769" s="84" t="s">
        <v>6045</v>
      </c>
      <c r="BK769" s="84" t="s">
        <v>75</v>
      </c>
      <c r="BL769" s="84" t="s">
        <v>122</v>
      </c>
      <c r="BM769" s="84" t="s">
        <v>442</v>
      </c>
      <c r="BN769" s="84" t="s">
        <v>70</v>
      </c>
      <c r="BO769" s="84" t="s">
        <v>71</v>
      </c>
      <c r="BP769" s="84" t="s">
        <v>122</v>
      </c>
      <c r="BQ769" s="84" t="s">
        <v>163</v>
      </c>
    </row>
    <row r="770" spans="1:69" ht="14.4" x14ac:dyDescent="0.3">
      <c r="A770" s="40" t="str">
        <f t="shared" si="349"/>
        <v>2025-09-07</v>
      </c>
      <c r="B770" s="40" t="str">
        <f t="shared" si="350"/>
        <v>SYD</v>
      </c>
      <c r="C770" s="39" t="str">
        <f t="shared" si="351"/>
        <v>98812563600</v>
      </c>
      <c r="D770" s="41" t="str">
        <f t="shared" si="352"/>
        <v>PKR253036769</v>
      </c>
      <c r="E770" s="41" t="str">
        <f t="shared" si="353"/>
        <v>596421455994</v>
      </c>
      <c r="F770" s="39" t="str">
        <f t="shared" si="354"/>
        <v>2254237</v>
      </c>
      <c r="G770" s="39" t="str">
        <f t="shared" si="355"/>
        <v>WISE EXPRESS(BABYBREATH)</v>
      </c>
      <c r="H770" s="41" t="str">
        <f t="shared" si="356"/>
        <v>서미애</v>
      </c>
      <c r="I770" s="39" t="str">
        <f t="shared" si="357"/>
        <v>16686</v>
      </c>
      <c r="J770" s="52" t="str">
        <f t="shared" si="358"/>
        <v/>
      </c>
      <c r="K770" s="75">
        <f t="shared" si="359"/>
        <v>1</v>
      </c>
      <c r="L770" s="76">
        <f t="shared" si="360"/>
        <v>1</v>
      </c>
      <c r="M770" s="76">
        <f t="shared" si="361"/>
        <v>1E-3</v>
      </c>
      <c r="N770" s="76">
        <f t="shared" si="362"/>
        <v>1</v>
      </c>
      <c r="O770" s="42">
        <f t="shared" si="363"/>
        <v>1</v>
      </c>
      <c r="P770" s="39" t="str">
        <f t="shared" si="364"/>
        <v>목록(Manifest)</v>
      </c>
      <c r="Q770" s="72">
        <f t="shared" si="365"/>
        <v>70</v>
      </c>
      <c r="R770" s="43" t="str">
        <f t="shared" si="366"/>
        <v>OZ602</v>
      </c>
      <c r="S770" s="82" t="str">
        <f t="shared" si="367"/>
        <v/>
      </c>
      <c r="T770" s="40">
        <f t="shared" si="368"/>
        <v>45907</v>
      </c>
      <c r="U770" s="44">
        <v>2500</v>
      </c>
      <c r="V770" s="44">
        <f t="shared" si="369"/>
        <v>0</v>
      </c>
      <c r="W770" s="77">
        <f t="shared" si="370"/>
        <v>2500</v>
      </c>
      <c r="X770" s="78">
        <f t="shared" si="371"/>
        <v>0</v>
      </c>
      <c r="Y770" s="44" cm="1">
        <f t="array" ref="Y770">_xlfn.IFNA(_xlfn.IFS(AND(Q770&gt;=2000, Q770&lt;3000), 10000, AND(Q770&gt;=3000, Q770&lt;4000), 15000, AND(Q770&gt;=4000, Q770&lt;5000), 20000, AND(Q770&gt;=5000), 25000),0)</f>
        <v>0</v>
      </c>
      <c r="Z770" s="91">
        <f t="shared" si="372"/>
        <v>0</v>
      </c>
      <c r="AA770" s="44">
        <f t="shared" si="373"/>
        <v>0</v>
      </c>
      <c r="AB770" s="44"/>
      <c r="AC770" s="44"/>
      <c r="AD770" s="44"/>
      <c r="AE770" s="44">
        <f>VLOOKUP(O770,정산업데이트!$A$6:$B$12,2,10)</f>
        <v>0</v>
      </c>
      <c r="AF770" s="44"/>
      <c r="AG770" s="79">
        <f t="shared" si="374"/>
        <v>0</v>
      </c>
      <c r="AH770" s="80">
        <f t="shared" si="375"/>
        <v>2500</v>
      </c>
      <c r="AI770" s="93"/>
      <c r="AJ770" s="84" t="s">
        <v>5314</v>
      </c>
      <c r="AK770" s="84" t="s">
        <v>73</v>
      </c>
      <c r="AL770" s="84" t="s">
        <v>5315</v>
      </c>
      <c r="AM770" s="84" t="s">
        <v>6046</v>
      </c>
      <c r="AN770" s="84" t="s">
        <v>6047</v>
      </c>
      <c r="AO770" s="84" t="s">
        <v>6048</v>
      </c>
      <c r="AP770" s="84" t="s">
        <v>1400</v>
      </c>
      <c r="AQ770" s="84" t="s">
        <v>122</v>
      </c>
      <c r="AR770" s="85">
        <v>1</v>
      </c>
      <c r="AS770" s="86">
        <v>1</v>
      </c>
      <c r="AT770" s="86">
        <v>1E-3</v>
      </c>
      <c r="AU770" s="86">
        <v>1</v>
      </c>
      <c r="AV770" s="84" t="s">
        <v>7</v>
      </c>
      <c r="AW770" s="86">
        <v>70</v>
      </c>
      <c r="AX770" s="84" t="s">
        <v>68</v>
      </c>
      <c r="AY770" s="84" t="s">
        <v>68</v>
      </c>
      <c r="AZ770" s="84" t="s">
        <v>68</v>
      </c>
      <c r="BA770" s="84" t="s">
        <v>68</v>
      </c>
      <c r="BB770" s="84" t="s">
        <v>68</v>
      </c>
      <c r="BC770" s="84" t="s">
        <v>188</v>
      </c>
      <c r="BD770" s="84" t="s">
        <v>189</v>
      </c>
      <c r="BE770" s="84" t="s">
        <v>190</v>
      </c>
      <c r="BF770" s="84" t="s">
        <v>122</v>
      </c>
      <c r="BG770" s="84" t="s">
        <v>69</v>
      </c>
      <c r="BH770" s="92" t="s">
        <v>6049</v>
      </c>
      <c r="BI770" s="84" t="s">
        <v>122</v>
      </c>
      <c r="BJ770" s="84" t="s">
        <v>6050</v>
      </c>
      <c r="BK770" s="84" t="s">
        <v>75</v>
      </c>
      <c r="BL770" s="84" t="s">
        <v>122</v>
      </c>
      <c r="BM770" s="84" t="s">
        <v>189</v>
      </c>
      <c r="BN770" s="84" t="s">
        <v>70</v>
      </c>
      <c r="BO770" s="84" t="s">
        <v>71</v>
      </c>
      <c r="BP770" s="84" t="s">
        <v>122</v>
      </c>
      <c r="BQ770" s="84" t="s">
        <v>163</v>
      </c>
    </row>
    <row r="771" spans="1:69" ht="14.4" x14ac:dyDescent="0.3">
      <c r="A771" s="40" t="str">
        <f t="shared" si="349"/>
        <v>2025-09-07</v>
      </c>
      <c r="B771" s="40" t="str">
        <f t="shared" si="350"/>
        <v>SYD</v>
      </c>
      <c r="C771" s="39" t="str">
        <f t="shared" si="351"/>
        <v>98812563600</v>
      </c>
      <c r="D771" s="41" t="str">
        <f t="shared" si="352"/>
        <v>PKR253036774</v>
      </c>
      <c r="E771" s="41" t="str">
        <f t="shared" si="353"/>
        <v>596421456042</v>
      </c>
      <c r="F771" s="39" t="str">
        <f t="shared" si="354"/>
        <v>2254237</v>
      </c>
      <c r="G771" s="39" t="str">
        <f t="shared" si="355"/>
        <v>WISE EXPRESS(BABYBREATH)</v>
      </c>
      <c r="H771" s="41" t="str">
        <f t="shared" si="356"/>
        <v>유나은</v>
      </c>
      <c r="I771" s="39" t="str">
        <f t="shared" si="357"/>
        <v>06213</v>
      </c>
      <c r="J771" s="52" t="str">
        <f t="shared" si="358"/>
        <v/>
      </c>
      <c r="K771" s="75">
        <f t="shared" si="359"/>
        <v>1</v>
      </c>
      <c r="L771" s="76">
        <f t="shared" si="360"/>
        <v>1</v>
      </c>
      <c r="M771" s="76">
        <f t="shared" si="361"/>
        <v>1E-3</v>
      </c>
      <c r="N771" s="76">
        <f t="shared" si="362"/>
        <v>1</v>
      </c>
      <c r="O771" s="42">
        <f t="shared" si="363"/>
        <v>1</v>
      </c>
      <c r="P771" s="39" t="str">
        <f t="shared" si="364"/>
        <v>목록(Manifest)</v>
      </c>
      <c r="Q771" s="72">
        <f t="shared" si="365"/>
        <v>70</v>
      </c>
      <c r="R771" s="43" t="str">
        <f t="shared" si="366"/>
        <v>OZ602</v>
      </c>
      <c r="S771" s="82" t="str">
        <f t="shared" si="367"/>
        <v/>
      </c>
      <c r="T771" s="40">
        <f t="shared" si="368"/>
        <v>45907</v>
      </c>
      <c r="U771" s="44">
        <v>2500</v>
      </c>
      <c r="V771" s="44">
        <f t="shared" si="369"/>
        <v>0</v>
      </c>
      <c r="W771" s="77">
        <f t="shared" si="370"/>
        <v>2500</v>
      </c>
      <c r="X771" s="78">
        <f t="shared" si="371"/>
        <v>0</v>
      </c>
      <c r="Y771" s="44" cm="1">
        <f t="array" ref="Y771">_xlfn.IFNA(_xlfn.IFS(AND(Q771&gt;=2000, Q771&lt;3000), 10000, AND(Q771&gt;=3000, Q771&lt;4000), 15000, AND(Q771&gt;=4000, Q771&lt;5000), 20000, AND(Q771&gt;=5000), 25000),0)</f>
        <v>0</v>
      </c>
      <c r="Z771" s="91">
        <f t="shared" si="372"/>
        <v>0</v>
      </c>
      <c r="AA771" s="44">
        <f t="shared" si="373"/>
        <v>0</v>
      </c>
      <c r="AB771" s="44"/>
      <c r="AC771" s="44"/>
      <c r="AD771" s="44"/>
      <c r="AE771" s="44">
        <f>VLOOKUP(O771,정산업데이트!$A$6:$B$12,2,10)</f>
        <v>0</v>
      </c>
      <c r="AF771" s="44"/>
      <c r="AG771" s="79">
        <f t="shared" si="374"/>
        <v>0</v>
      </c>
      <c r="AH771" s="80">
        <f t="shared" si="375"/>
        <v>2500</v>
      </c>
      <c r="AI771" s="93"/>
      <c r="AJ771" s="84" t="s">
        <v>5314</v>
      </c>
      <c r="AK771" s="84" t="s">
        <v>73</v>
      </c>
      <c r="AL771" s="84" t="s">
        <v>5315</v>
      </c>
      <c r="AM771" s="84" t="s">
        <v>6051</v>
      </c>
      <c r="AN771" s="84" t="s">
        <v>6052</v>
      </c>
      <c r="AO771" s="84" t="s">
        <v>6053</v>
      </c>
      <c r="AP771" s="84" t="s">
        <v>6054</v>
      </c>
      <c r="AQ771" s="84" t="s">
        <v>122</v>
      </c>
      <c r="AR771" s="85">
        <v>1</v>
      </c>
      <c r="AS771" s="86">
        <v>1</v>
      </c>
      <c r="AT771" s="86">
        <v>1E-3</v>
      </c>
      <c r="AU771" s="86">
        <v>1</v>
      </c>
      <c r="AV771" s="84" t="s">
        <v>7</v>
      </c>
      <c r="AW771" s="86">
        <v>70</v>
      </c>
      <c r="AX771" s="84" t="s">
        <v>68</v>
      </c>
      <c r="AY771" s="84" t="s">
        <v>68</v>
      </c>
      <c r="AZ771" s="84" t="s">
        <v>68</v>
      </c>
      <c r="BA771" s="84" t="s">
        <v>68</v>
      </c>
      <c r="BB771" s="84" t="s">
        <v>68</v>
      </c>
      <c r="BC771" s="84" t="s">
        <v>188</v>
      </c>
      <c r="BD771" s="84" t="s">
        <v>189</v>
      </c>
      <c r="BE771" s="84" t="s">
        <v>190</v>
      </c>
      <c r="BF771" s="84" t="s">
        <v>122</v>
      </c>
      <c r="BG771" s="84" t="s">
        <v>69</v>
      </c>
      <c r="BH771" s="92" t="s">
        <v>6055</v>
      </c>
      <c r="BI771" s="84" t="s">
        <v>122</v>
      </c>
      <c r="BJ771" s="84" t="s">
        <v>6056</v>
      </c>
      <c r="BK771" s="84" t="s">
        <v>75</v>
      </c>
      <c r="BL771" s="84" t="s">
        <v>122</v>
      </c>
      <c r="BM771" s="84" t="s">
        <v>189</v>
      </c>
      <c r="BN771" s="84" t="s">
        <v>70</v>
      </c>
      <c r="BO771" s="84" t="s">
        <v>71</v>
      </c>
      <c r="BP771" s="84" t="s">
        <v>122</v>
      </c>
      <c r="BQ771" s="84" t="s">
        <v>163</v>
      </c>
    </row>
    <row r="772" spans="1:69" ht="14.4" x14ac:dyDescent="0.3">
      <c r="A772" s="40" t="str">
        <f t="shared" si="349"/>
        <v>2025-09-07</v>
      </c>
      <c r="B772" s="40" t="str">
        <f t="shared" si="350"/>
        <v>SYD</v>
      </c>
      <c r="C772" s="39" t="str">
        <f t="shared" si="351"/>
        <v>98812563600</v>
      </c>
      <c r="D772" s="41" t="str">
        <f t="shared" si="352"/>
        <v>PKR252923188</v>
      </c>
      <c r="E772" s="41" t="str">
        <f t="shared" si="353"/>
        <v>596421440830</v>
      </c>
      <c r="F772" s="39" t="str">
        <f t="shared" si="354"/>
        <v>2256683</v>
      </c>
      <c r="G772" s="39" t="str">
        <f t="shared" si="355"/>
        <v>WISE EXPRESS LOGISTICS(PANGZIMOM)</v>
      </c>
      <c r="H772" s="41" t="str">
        <f t="shared" si="356"/>
        <v>주기영</v>
      </c>
      <c r="I772" s="39" t="str">
        <f t="shared" si="357"/>
        <v>32143</v>
      </c>
      <c r="J772" s="52" t="str">
        <f t="shared" si="358"/>
        <v/>
      </c>
      <c r="K772" s="75">
        <f t="shared" si="359"/>
        <v>1</v>
      </c>
      <c r="L772" s="76">
        <f t="shared" si="360"/>
        <v>2</v>
      </c>
      <c r="M772" s="76">
        <f t="shared" si="361"/>
        <v>1E-3</v>
      </c>
      <c r="N772" s="76">
        <f t="shared" si="362"/>
        <v>2</v>
      </c>
      <c r="O772" s="42">
        <f t="shared" si="363"/>
        <v>2</v>
      </c>
      <c r="P772" s="39" t="str">
        <f t="shared" si="364"/>
        <v>일반(목록배제,Normal-Manifest Exception)</v>
      </c>
      <c r="Q772" s="72">
        <f t="shared" si="365"/>
        <v>90</v>
      </c>
      <c r="R772" s="43" t="str">
        <f t="shared" si="366"/>
        <v>OZ602</v>
      </c>
      <c r="S772" s="82" t="str">
        <f t="shared" si="367"/>
        <v/>
      </c>
      <c r="T772" s="40">
        <f t="shared" si="368"/>
        <v>45907</v>
      </c>
      <c r="U772" s="44">
        <v>2500</v>
      </c>
      <c r="V772" s="44">
        <f t="shared" si="369"/>
        <v>0</v>
      </c>
      <c r="W772" s="77">
        <f t="shared" si="370"/>
        <v>2500</v>
      </c>
      <c r="X772" s="78">
        <f t="shared" si="371"/>
        <v>0</v>
      </c>
      <c r="Y772" s="44" cm="1">
        <f t="array" ref="Y772">_xlfn.IFNA(_xlfn.IFS(AND(Q772&gt;=2000, Q772&lt;3000), 10000, AND(Q772&gt;=3000, Q772&lt;4000), 15000, AND(Q772&gt;=4000, Q772&lt;5000), 20000, AND(Q772&gt;=5000), 25000),0)</f>
        <v>0</v>
      </c>
      <c r="Z772" s="91">
        <f t="shared" si="372"/>
        <v>300</v>
      </c>
      <c r="AA772" s="44">
        <f t="shared" si="373"/>
        <v>0</v>
      </c>
      <c r="AB772" s="44"/>
      <c r="AC772" s="44"/>
      <c r="AD772" s="44"/>
      <c r="AE772" s="44">
        <f>VLOOKUP(O772,정산업데이트!$A$6:$B$12,2,10)</f>
        <v>0</v>
      </c>
      <c r="AF772" s="44"/>
      <c r="AG772" s="79">
        <f t="shared" si="374"/>
        <v>300</v>
      </c>
      <c r="AH772" s="80">
        <f t="shared" si="375"/>
        <v>2800</v>
      </c>
      <c r="AI772" s="93"/>
      <c r="AJ772" s="84" t="s">
        <v>5314</v>
      </c>
      <c r="AK772" s="84" t="s">
        <v>73</v>
      </c>
      <c r="AL772" s="84" t="s">
        <v>5315</v>
      </c>
      <c r="AM772" s="84" t="s">
        <v>6057</v>
      </c>
      <c r="AN772" s="84" t="s">
        <v>6058</v>
      </c>
      <c r="AO772" s="84" t="s">
        <v>6059</v>
      </c>
      <c r="AP772" s="84" t="s">
        <v>4494</v>
      </c>
      <c r="AQ772" s="84" t="s">
        <v>122</v>
      </c>
      <c r="AR772" s="85">
        <v>1</v>
      </c>
      <c r="AS772" s="86">
        <v>2</v>
      </c>
      <c r="AT772" s="86">
        <v>1E-3</v>
      </c>
      <c r="AU772" s="86">
        <v>2</v>
      </c>
      <c r="AV772" s="84" t="s">
        <v>8</v>
      </c>
      <c r="AW772" s="86">
        <v>90</v>
      </c>
      <c r="AX772" s="84" t="s">
        <v>68</v>
      </c>
      <c r="AY772" s="84" t="s">
        <v>68</v>
      </c>
      <c r="AZ772" s="84" t="s">
        <v>68</v>
      </c>
      <c r="BA772" s="84" t="s">
        <v>68</v>
      </c>
      <c r="BB772" s="84" t="s">
        <v>68</v>
      </c>
      <c r="BC772" s="84" t="s">
        <v>441</v>
      </c>
      <c r="BD772" s="84" t="s">
        <v>442</v>
      </c>
      <c r="BE772" s="84" t="s">
        <v>444</v>
      </c>
      <c r="BF772" s="84" t="s">
        <v>122</v>
      </c>
      <c r="BG772" s="84" t="s">
        <v>69</v>
      </c>
      <c r="BH772" s="92" t="s">
        <v>6060</v>
      </c>
      <c r="BI772" s="84" t="s">
        <v>122</v>
      </c>
      <c r="BJ772" s="84" t="s">
        <v>6061</v>
      </c>
      <c r="BK772" s="84" t="s">
        <v>75</v>
      </c>
      <c r="BL772" s="84" t="s">
        <v>122</v>
      </c>
      <c r="BM772" s="84" t="s">
        <v>442</v>
      </c>
      <c r="BN772" s="84" t="s">
        <v>70</v>
      </c>
      <c r="BO772" s="84" t="s">
        <v>71</v>
      </c>
      <c r="BP772" s="84" t="s">
        <v>122</v>
      </c>
      <c r="BQ772" s="84" t="s">
        <v>163</v>
      </c>
    </row>
    <row r="773" spans="1:69" ht="14.4" x14ac:dyDescent="0.3">
      <c r="A773" s="40" t="str">
        <f t="shared" si="349"/>
        <v>2025-09-07</v>
      </c>
      <c r="B773" s="40" t="str">
        <f t="shared" si="350"/>
        <v>SYD</v>
      </c>
      <c r="C773" s="39" t="str">
        <f t="shared" si="351"/>
        <v>98812563600</v>
      </c>
      <c r="D773" s="41" t="str">
        <f t="shared" si="352"/>
        <v>PKR253263599</v>
      </c>
      <c r="E773" s="41" t="str">
        <f t="shared" si="353"/>
        <v>596421468060</v>
      </c>
      <c r="F773" s="39" t="str">
        <f t="shared" si="354"/>
        <v>2256683</v>
      </c>
      <c r="G773" s="39" t="str">
        <f t="shared" si="355"/>
        <v>WISE EXPRESS LOGISTICS(PANGZIMOM)</v>
      </c>
      <c r="H773" s="41" t="str">
        <f t="shared" si="356"/>
        <v>강가연</v>
      </c>
      <c r="I773" s="39" t="str">
        <f t="shared" si="357"/>
        <v>35369</v>
      </c>
      <c r="J773" s="52" t="str">
        <f t="shared" si="358"/>
        <v/>
      </c>
      <c r="K773" s="75">
        <f t="shared" si="359"/>
        <v>1</v>
      </c>
      <c r="L773" s="76">
        <f t="shared" si="360"/>
        <v>1</v>
      </c>
      <c r="M773" s="76">
        <f t="shared" si="361"/>
        <v>1E-3</v>
      </c>
      <c r="N773" s="76">
        <f t="shared" si="362"/>
        <v>1</v>
      </c>
      <c r="O773" s="42">
        <f t="shared" si="363"/>
        <v>1</v>
      </c>
      <c r="P773" s="39" t="str">
        <f t="shared" si="364"/>
        <v>목록(Manifest)</v>
      </c>
      <c r="Q773" s="72">
        <f t="shared" si="365"/>
        <v>45</v>
      </c>
      <c r="R773" s="43" t="str">
        <f t="shared" si="366"/>
        <v>OZ602</v>
      </c>
      <c r="S773" s="82" t="str">
        <f t="shared" si="367"/>
        <v/>
      </c>
      <c r="T773" s="40">
        <f t="shared" si="368"/>
        <v>45907</v>
      </c>
      <c r="U773" s="44">
        <v>2500</v>
      </c>
      <c r="V773" s="44">
        <f t="shared" si="369"/>
        <v>0</v>
      </c>
      <c r="W773" s="77">
        <f t="shared" si="370"/>
        <v>2500</v>
      </c>
      <c r="X773" s="78">
        <f t="shared" si="371"/>
        <v>0</v>
      </c>
      <c r="Y773" s="44" cm="1">
        <f t="array" ref="Y773">_xlfn.IFNA(_xlfn.IFS(AND(Q773&gt;=2000, Q773&lt;3000), 10000, AND(Q773&gt;=3000, Q773&lt;4000), 15000, AND(Q773&gt;=4000, Q773&lt;5000), 20000, AND(Q773&gt;=5000), 25000),0)</f>
        <v>0</v>
      </c>
      <c r="Z773" s="91">
        <f t="shared" si="372"/>
        <v>0</v>
      </c>
      <c r="AA773" s="44">
        <f t="shared" si="373"/>
        <v>0</v>
      </c>
      <c r="AB773" s="44"/>
      <c r="AC773" s="44"/>
      <c r="AD773" s="44"/>
      <c r="AE773" s="44">
        <f>VLOOKUP(O773,정산업데이트!$A$6:$B$12,2,10)</f>
        <v>0</v>
      </c>
      <c r="AF773" s="44"/>
      <c r="AG773" s="79">
        <f t="shared" si="374"/>
        <v>0</v>
      </c>
      <c r="AH773" s="80">
        <f t="shared" si="375"/>
        <v>2500</v>
      </c>
      <c r="AI773" s="93"/>
      <c r="AJ773" s="84" t="s">
        <v>5314</v>
      </c>
      <c r="AK773" s="84" t="s">
        <v>73</v>
      </c>
      <c r="AL773" s="84" t="s">
        <v>5315</v>
      </c>
      <c r="AM773" s="84" t="s">
        <v>6062</v>
      </c>
      <c r="AN773" s="84" t="s">
        <v>6063</v>
      </c>
      <c r="AO773" s="84" t="s">
        <v>6064</v>
      </c>
      <c r="AP773" s="84" t="s">
        <v>6065</v>
      </c>
      <c r="AQ773" s="84" t="s">
        <v>122</v>
      </c>
      <c r="AR773" s="85">
        <v>1</v>
      </c>
      <c r="AS773" s="86">
        <v>1</v>
      </c>
      <c r="AT773" s="86">
        <v>1E-3</v>
      </c>
      <c r="AU773" s="86">
        <v>1</v>
      </c>
      <c r="AV773" s="84" t="s">
        <v>7</v>
      </c>
      <c r="AW773" s="86">
        <v>45</v>
      </c>
      <c r="AX773" s="84" t="s">
        <v>68</v>
      </c>
      <c r="AY773" s="84" t="s">
        <v>68</v>
      </c>
      <c r="AZ773" s="84" t="s">
        <v>68</v>
      </c>
      <c r="BA773" s="84" t="s">
        <v>68</v>
      </c>
      <c r="BB773" s="84" t="s">
        <v>68</v>
      </c>
      <c r="BC773" s="84" t="s">
        <v>441</v>
      </c>
      <c r="BD773" s="84" t="s">
        <v>442</v>
      </c>
      <c r="BE773" s="84" t="s">
        <v>444</v>
      </c>
      <c r="BF773" s="84" t="s">
        <v>122</v>
      </c>
      <c r="BG773" s="84" t="s">
        <v>69</v>
      </c>
      <c r="BH773" s="92" t="s">
        <v>6066</v>
      </c>
      <c r="BI773" s="84" t="s">
        <v>122</v>
      </c>
      <c r="BJ773" s="84" t="s">
        <v>6067</v>
      </c>
      <c r="BK773" s="84" t="s">
        <v>75</v>
      </c>
      <c r="BL773" s="84" t="s">
        <v>122</v>
      </c>
      <c r="BM773" s="84" t="s">
        <v>442</v>
      </c>
      <c r="BN773" s="84" t="s">
        <v>70</v>
      </c>
      <c r="BO773" s="84" t="s">
        <v>71</v>
      </c>
      <c r="BP773" s="84" t="s">
        <v>122</v>
      </c>
      <c r="BQ773" s="84" t="s">
        <v>163</v>
      </c>
    </row>
    <row r="774" spans="1:69" ht="14.4" x14ac:dyDescent="0.3">
      <c r="A774" s="40" t="str">
        <f t="shared" ref="A774:A837" si="376">AJ774</f>
        <v>2025-09-07</v>
      </c>
      <c r="B774" s="40" t="str">
        <f t="shared" ref="B774:B837" si="377">AK774</f>
        <v>SYD</v>
      </c>
      <c r="C774" s="39" t="str">
        <f t="shared" ref="C774:C837" si="378">AL774</f>
        <v>98812563600</v>
      </c>
      <c r="D774" s="41" t="str">
        <f t="shared" ref="D774:D837" si="379">AM774</f>
        <v>PKR253263600</v>
      </c>
      <c r="E774" s="41" t="str">
        <f t="shared" ref="E774:E837" si="380">BH774</f>
        <v>596421468071</v>
      </c>
      <c r="F774" s="39" t="str">
        <f t="shared" ref="F774:F837" si="381">BC774</f>
        <v>2256683</v>
      </c>
      <c r="G774" s="39" t="str">
        <f t="shared" ref="G774:G837" si="382">BD774</f>
        <v>WISE EXPRESS LOGISTICS(PANGZIMOM)</v>
      </c>
      <c r="H774" s="41" t="str">
        <f t="shared" ref="H774:H837" si="383">AN774</f>
        <v>오지현</v>
      </c>
      <c r="I774" s="39" t="str">
        <f t="shared" ref="I774:I837" si="384">AP774</f>
        <v>03414</v>
      </c>
      <c r="J774" s="52" t="str">
        <f t="shared" ref="J774:J837" si="385">AQ774</f>
        <v/>
      </c>
      <c r="K774" s="75">
        <f t="shared" ref="K774:K837" si="386">AR774</f>
        <v>1</v>
      </c>
      <c r="L774" s="76">
        <f t="shared" ref="L774:L837" si="387">AS774</f>
        <v>1</v>
      </c>
      <c r="M774" s="76">
        <f t="shared" ref="M774:M837" si="388">AT774</f>
        <v>1E-3</v>
      </c>
      <c r="N774" s="76">
        <f t="shared" ref="N774:N837" si="389">AU774</f>
        <v>1</v>
      </c>
      <c r="O774" s="42">
        <f t="shared" ref="O774:O837" si="390">CEILING(MAX(L774:N774)/K774,0.5)</f>
        <v>1</v>
      </c>
      <c r="P774" s="39" t="str">
        <f t="shared" ref="P774:P837" si="391">AV774</f>
        <v>일반(목록배제,Normal-Manifest Exception)</v>
      </c>
      <c r="Q774" s="72">
        <f t="shared" ref="Q774:Q837" si="392">AW774</f>
        <v>45</v>
      </c>
      <c r="R774" s="43" t="str">
        <f t="shared" ref="R774:R837" si="393">BK774</f>
        <v>OZ602</v>
      </c>
      <c r="S774" s="82" t="str">
        <f t="shared" ref="S774:S837" si="394">BL774</f>
        <v/>
      </c>
      <c r="T774" s="40">
        <f t="shared" ref="T774:T837" si="395">DATE(YEAR(A774),MONTH(A774),DAY(A774))</f>
        <v>45907</v>
      </c>
      <c r="U774" s="44">
        <v>2500</v>
      </c>
      <c r="V774" s="44">
        <f t="shared" ref="V774:V837" si="396">IF(O774&gt;5,CEILING(O774-5,1)*100,0)</f>
        <v>0</v>
      </c>
      <c r="W774" s="77">
        <f t="shared" ref="W774:W837" si="397">SUM(U774:V774)</f>
        <v>2500</v>
      </c>
      <c r="X774" s="78">
        <f t="shared" ref="X774:X837" si="398">(K774-1)*2500</f>
        <v>0</v>
      </c>
      <c r="Y774" s="44" cm="1">
        <f t="array" ref="Y774">_xlfn.IFNA(_xlfn.IFS(AND(Q774&gt;=2000, Q774&lt;3000), 10000, AND(Q774&gt;=3000, Q774&lt;4000), 15000, AND(Q774&gt;=4000, Q774&lt;5000), 20000, AND(Q774&gt;=5000), 25000),0)</f>
        <v>0</v>
      </c>
      <c r="Z774" s="91">
        <f t="shared" ref="Z774:Z837" si="399">IF(OR(P774="일반(목록배제,Normal-Manifest Exception)",P774="간이(Simple)",P774="목록취하(허용배제,Manifest-Drop)",P774="일반(NORMAL)"),300,0)</f>
        <v>300</v>
      </c>
      <c r="AA774" s="44">
        <f t="shared" ref="AA774:AA837" si="400">IF(LEFT(AP774,2)="63",3000,0)</f>
        <v>0</v>
      </c>
      <c r="AB774" s="44"/>
      <c r="AC774" s="44"/>
      <c r="AD774" s="44"/>
      <c r="AE774" s="44">
        <f>VLOOKUP(O774,정산업데이트!$A$6:$B$12,2,10)</f>
        <v>0</v>
      </c>
      <c r="AF774" s="44"/>
      <c r="AG774" s="79">
        <f t="shared" ref="AG774:AG837" si="401">X774+Y774+Z774+AA774+AB774+AE774+AF774</f>
        <v>300</v>
      </c>
      <c r="AH774" s="80">
        <f t="shared" ref="AH774:AH837" si="402">SUM(AG774,W774)</f>
        <v>2800</v>
      </c>
      <c r="AI774" s="93"/>
      <c r="AJ774" s="84" t="s">
        <v>5314</v>
      </c>
      <c r="AK774" s="84" t="s">
        <v>73</v>
      </c>
      <c r="AL774" s="84" t="s">
        <v>5315</v>
      </c>
      <c r="AM774" s="84" t="s">
        <v>6068</v>
      </c>
      <c r="AN774" s="84" t="s">
        <v>6069</v>
      </c>
      <c r="AO774" s="84" t="s">
        <v>6070</v>
      </c>
      <c r="AP774" s="84" t="s">
        <v>6071</v>
      </c>
      <c r="AQ774" s="84" t="s">
        <v>122</v>
      </c>
      <c r="AR774" s="85">
        <v>1</v>
      </c>
      <c r="AS774" s="86">
        <v>1</v>
      </c>
      <c r="AT774" s="86">
        <v>1E-3</v>
      </c>
      <c r="AU774" s="86">
        <v>1</v>
      </c>
      <c r="AV774" s="84" t="s">
        <v>8</v>
      </c>
      <c r="AW774" s="86">
        <v>45</v>
      </c>
      <c r="AX774" s="84" t="s">
        <v>68</v>
      </c>
      <c r="AY774" s="84" t="s">
        <v>68</v>
      </c>
      <c r="AZ774" s="84" t="s">
        <v>68</v>
      </c>
      <c r="BA774" s="84" t="s">
        <v>68</v>
      </c>
      <c r="BB774" s="84" t="s">
        <v>68</v>
      </c>
      <c r="BC774" s="84" t="s">
        <v>441</v>
      </c>
      <c r="BD774" s="84" t="s">
        <v>442</v>
      </c>
      <c r="BE774" s="84" t="s">
        <v>444</v>
      </c>
      <c r="BF774" s="84" t="s">
        <v>122</v>
      </c>
      <c r="BG774" s="84" t="s">
        <v>69</v>
      </c>
      <c r="BH774" s="92" t="s">
        <v>6072</v>
      </c>
      <c r="BI774" s="84" t="s">
        <v>122</v>
      </c>
      <c r="BJ774" s="84" t="s">
        <v>6073</v>
      </c>
      <c r="BK774" s="84" t="s">
        <v>75</v>
      </c>
      <c r="BL774" s="84" t="s">
        <v>122</v>
      </c>
      <c r="BM774" s="84" t="s">
        <v>442</v>
      </c>
      <c r="BN774" s="84" t="s">
        <v>70</v>
      </c>
      <c r="BO774" s="84" t="s">
        <v>71</v>
      </c>
      <c r="BP774" s="84" t="s">
        <v>122</v>
      </c>
      <c r="BQ774" s="84" t="s">
        <v>163</v>
      </c>
    </row>
    <row r="775" spans="1:69" ht="14.4" x14ac:dyDescent="0.3">
      <c r="A775" s="40" t="str">
        <f t="shared" si="376"/>
        <v>2025-09-07</v>
      </c>
      <c r="B775" s="40" t="str">
        <f t="shared" si="377"/>
        <v>SYD</v>
      </c>
      <c r="C775" s="39" t="str">
        <f t="shared" si="378"/>
        <v>98812563600</v>
      </c>
      <c r="D775" s="41" t="str">
        <f t="shared" si="379"/>
        <v>PAU029761739</v>
      </c>
      <c r="E775" s="41" t="str">
        <f t="shared" si="380"/>
        <v>596421466682</v>
      </c>
      <c r="F775" s="39" t="str">
        <f t="shared" si="381"/>
        <v>2254256</v>
      </c>
      <c r="G775" s="39" t="str">
        <f t="shared" si="382"/>
        <v>WISE EXPRESS(BOOSTUP)</v>
      </c>
      <c r="H775" s="41" t="str">
        <f t="shared" si="383"/>
        <v>김가은</v>
      </c>
      <c r="I775" s="39" t="str">
        <f t="shared" si="384"/>
        <v>63084</v>
      </c>
      <c r="J775" s="52" t="str">
        <f t="shared" si="385"/>
        <v/>
      </c>
      <c r="K775" s="75">
        <f t="shared" si="386"/>
        <v>1</v>
      </c>
      <c r="L775" s="76">
        <f t="shared" si="387"/>
        <v>1</v>
      </c>
      <c r="M775" s="76">
        <f t="shared" si="388"/>
        <v>1E-3</v>
      </c>
      <c r="N775" s="76">
        <f t="shared" si="389"/>
        <v>1</v>
      </c>
      <c r="O775" s="42">
        <f t="shared" si="390"/>
        <v>1</v>
      </c>
      <c r="P775" s="39" t="str">
        <f t="shared" si="391"/>
        <v>목록(Manifest)</v>
      </c>
      <c r="Q775" s="72">
        <f t="shared" si="392"/>
        <v>60</v>
      </c>
      <c r="R775" s="43" t="str">
        <f t="shared" si="393"/>
        <v>OZ602</v>
      </c>
      <c r="S775" s="82" t="str">
        <f t="shared" si="394"/>
        <v/>
      </c>
      <c r="T775" s="40">
        <f t="shared" si="395"/>
        <v>45907</v>
      </c>
      <c r="U775" s="44">
        <v>2500</v>
      </c>
      <c r="V775" s="44">
        <f t="shared" si="396"/>
        <v>0</v>
      </c>
      <c r="W775" s="77">
        <f t="shared" si="397"/>
        <v>2500</v>
      </c>
      <c r="X775" s="78">
        <f t="shared" si="398"/>
        <v>0</v>
      </c>
      <c r="Y775" s="44" cm="1">
        <f t="array" ref="Y775">_xlfn.IFNA(_xlfn.IFS(AND(Q775&gt;=2000, Q775&lt;3000), 10000, AND(Q775&gt;=3000, Q775&lt;4000), 15000, AND(Q775&gt;=4000, Q775&lt;5000), 20000, AND(Q775&gt;=5000), 25000),0)</f>
        <v>0</v>
      </c>
      <c r="Z775" s="91">
        <f t="shared" si="399"/>
        <v>0</v>
      </c>
      <c r="AA775" s="44">
        <f t="shared" si="400"/>
        <v>3000</v>
      </c>
      <c r="AB775" s="44"/>
      <c r="AC775" s="44"/>
      <c r="AD775" s="44"/>
      <c r="AE775" s="44">
        <f>VLOOKUP(O775,정산업데이트!$A$6:$B$12,2,10)</f>
        <v>0</v>
      </c>
      <c r="AF775" s="44"/>
      <c r="AG775" s="79">
        <f t="shared" si="401"/>
        <v>3000</v>
      </c>
      <c r="AH775" s="80">
        <f t="shared" si="402"/>
        <v>5500</v>
      </c>
      <c r="AI775" s="93"/>
      <c r="AJ775" s="84" t="s">
        <v>5314</v>
      </c>
      <c r="AK775" s="84" t="s">
        <v>73</v>
      </c>
      <c r="AL775" s="84" t="s">
        <v>5315</v>
      </c>
      <c r="AM775" s="84" t="s">
        <v>6074</v>
      </c>
      <c r="AN775" s="84" t="s">
        <v>6075</v>
      </c>
      <c r="AO775" s="84" t="s">
        <v>6076</v>
      </c>
      <c r="AP775" s="84" t="s">
        <v>6077</v>
      </c>
      <c r="AQ775" s="84" t="s">
        <v>122</v>
      </c>
      <c r="AR775" s="85">
        <v>1</v>
      </c>
      <c r="AS775" s="86">
        <v>1</v>
      </c>
      <c r="AT775" s="86">
        <v>1E-3</v>
      </c>
      <c r="AU775" s="86">
        <v>1</v>
      </c>
      <c r="AV775" s="84" t="s">
        <v>7</v>
      </c>
      <c r="AW775" s="86">
        <v>60</v>
      </c>
      <c r="AX775" s="84" t="s">
        <v>68</v>
      </c>
      <c r="AY775" s="84" t="s">
        <v>68</v>
      </c>
      <c r="AZ775" s="84" t="s">
        <v>68</v>
      </c>
      <c r="BA775" s="84" t="s">
        <v>68</v>
      </c>
      <c r="BB775" s="84" t="s">
        <v>68</v>
      </c>
      <c r="BC775" s="84" t="s">
        <v>129</v>
      </c>
      <c r="BD775" s="84" t="s">
        <v>91</v>
      </c>
      <c r="BE775" s="84" t="s">
        <v>92</v>
      </c>
      <c r="BF775" s="84" t="s">
        <v>122</v>
      </c>
      <c r="BG775" s="84" t="s">
        <v>69</v>
      </c>
      <c r="BH775" s="92" t="s">
        <v>6078</v>
      </c>
      <c r="BI775" s="84" t="s">
        <v>122</v>
      </c>
      <c r="BJ775" s="84" t="s">
        <v>6079</v>
      </c>
      <c r="BK775" s="84" t="s">
        <v>75</v>
      </c>
      <c r="BL775" s="84" t="s">
        <v>122</v>
      </c>
      <c r="BM775" s="84" t="s">
        <v>91</v>
      </c>
      <c r="BN775" s="84" t="s">
        <v>70</v>
      </c>
      <c r="BO775" s="84" t="s">
        <v>71</v>
      </c>
      <c r="BP775" s="84" t="s">
        <v>122</v>
      </c>
      <c r="BQ775" s="84" t="s">
        <v>163</v>
      </c>
    </row>
    <row r="776" spans="1:69" ht="14.4" x14ac:dyDescent="0.3">
      <c r="A776" s="40" t="str">
        <f t="shared" si="376"/>
        <v>2025-09-07</v>
      </c>
      <c r="B776" s="40" t="str">
        <f t="shared" si="377"/>
        <v>SYD</v>
      </c>
      <c r="C776" s="39" t="str">
        <f t="shared" si="378"/>
        <v>98812563600</v>
      </c>
      <c r="D776" s="41" t="str">
        <f t="shared" si="379"/>
        <v>PAU029761738</v>
      </c>
      <c r="E776" s="41" t="str">
        <f t="shared" si="380"/>
        <v>596421466623</v>
      </c>
      <c r="F776" s="39" t="str">
        <f t="shared" si="381"/>
        <v>2254256</v>
      </c>
      <c r="G776" s="39" t="str">
        <f t="shared" si="382"/>
        <v>WISE EXPRESS(BOOSTUP)</v>
      </c>
      <c r="H776" s="41" t="str">
        <f t="shared" si="383"/>
        <v>배미경</v>
      </c>
      <c r="I776" s="39" t="str">
        <f t="shared" si="384"/>
        <v>12108</v>
      </c>
      <c r="J776" s="52" t="str">
        <f t="shared" si="385"/>
        <v/>
      </c>
      <c r="K776" s="75">
        <f t="shared" si="386"/>
        <v>1</v>
      </c>
      <c r="L776" s="76">
        <f t="shared" si="387"/>
        <v>1</v>
      </c>
      <c r="M776" s="76">
        <f t="shared" si="388"/>
        <v>1E-3</v>
      </c>
      <c r="N776" s="76">
        <f t="shared" si="389"/>
        <v>1</v>
      </c>
      <c r="O776" s="42">
        <f t="shared" si="390"/>
        <v>1</v>
      </c>
      <c r="P776" s="39" t="str">
        <f t="shared" si="391"/>
        <v>목록(Manifest)</v>
      </c>
      <c r="Q776" s="72">
        <f t="shared" si="392"/>
        <v>60</v>
      </c>
      <c r="R776" s="43" t="str">
        <f t="shared" si="393"/>
        <v>OZ602</v>
      </c>
      <c r="S776" s="82" t="str">
        <f t="shared" si="394"/>
        <v/>
      </c>
      <c r="T776" s="40">
        <f t="shared" si="395"/>
        <v>45907</v>
      </c>
      <c r="U776" s="44">
        <v>2500</v>
      </c>
      <c r="V776" s="44">
        <f t="shared" si="396"/>
        <v>0</v>
      </c>
      <c r="W776" s="77">
        <f t="shared" si="397"/>
        <v>2500</v>
      </c>
      <c r="X776" s="78">
        <f t="shared" si="398"/>
        <v>0</v>
      </c>
      <c r="Y776" s="44" cm="1">
        <f t="array" ref="Y776">_xlfn.IFNA(_xlfn.IFS(AND(Q776&gt;=2000, Q776&lt;3000), 10000, AND(Q776&gt;=3000, Q776&lt;4000), 15000, AND(Q776&gt;=4000, Q776&lt;5000), 20000, AND(Q776&gt;=5000), 25000),0)</f>
        <v>0</v>
      </c>
      <c r="Z776" s="91">
        <f t="shared" si="399"/>
        <v>0</v>
      </c>
      <c r="AA776" s="44">
        <f t="shared" si="400"/>
        <v>0</v>
      </c>
      <c r="AB776" s="44"/>
      <c r="AC776" s="44"/>
      <c r="AD776" s="44"/>
      <c r="AE776" s="44">
        <f>VLOOKUP(O776,정산업데이트!$A$6:$B$12,2,10)</f>
        <v>0</v>
      </c>
      <c r="AF776" s="44"/>
      <c r="AG776" s="79">
        <f t="shared" si="401"/>
        <v>0</v>
      </c>
      <c r="AH776" s="80">
        <f t="shared" si="402"/>
        <v>2500</v>
      </c>
      <c r="AI776" s="93"/>
      <c r="AJ776" s="84" t="s">
        <v>5314</v>
      </c>
      <c r="AK776" s="84" t="s">
        <v>73</v>
      </c>
      <c r="AL776" s="84" t="s">
        <v>5315</v>
      </c>
      <c r="AM776" s="84" t="s">
        <v>6080</v>
      </c>
      <c r="AN776" s="84" t="s">
        <v>6081</v>
      </c>
      <c r="AO776" s="84" t="s">
        <v>6082</v>
      </c>
      <c r="AP776" s="84" t="s">
        <v>623</v>
      </c>
      <c r="AQ776" s="84" t="s">
        <v>122</v>
      </c>
      <c r="AR776" s="85">
        <v>1</v>
      </c>
      <c r="AS776" s="86">
        <v>1</v>
      </c>
      <c r="AT776" s="86">
        <v>1E-3</v>
      </c>
      <c r="AU776" s="86">
        <v>1</v>
      </c>
      <c r="AV776" s="84" t="s">
        <v>7</v>
      </c>
      <c r="AW776" s="86">
        <v>60</v>
      </c>
      <c r="AX776" s="84" t="s">
        <v>68</v>
      </c>
      <c r="AY776" s="84" t="s">
        <v>68</v>
      </c>
      <c r="AZ776" s="84" t="s">
        <v>68</v>
      </c>
      <c r="BA776" s="84" t="s">
        <v>68</v>
      </c>
      <c r="BB776" s="84" t="s">
        <v>68</v>
      </c>
      <c r="BC776" s="84" t="s">
        <v>129</v>
      </c>
      <c r="BD776" s="84" t="s">
        <v>91</v>
      </c>
      <c r="BE776" s="84" t="s">
        <v>92</v>
      </c>
      <c r="BF776" s="84" t="s">
        <v>122</v>
      </c>
      <c r="BG776" s="84" t="s">
        <v>69</v>
      </c>
      <c r="BH776" s="92" t="s">
        <v>6083</v>
      </c>
      <c r="BI776" s="84" t="s">
        <v>122</v>
      </c>
      <c r="BJ776" s="84" t="s">
        <v>6084</v>
      </c>
      <c r="BK776" s="84" t="s">
        <v>75</v>
      </c>
      <c r="BL776" s="84" t="s">
        <v>122</v>
      </c>
      <c r="BM776" s="84" t="s">
        <v>91</v>
      </c>
      <c r="BN776" s="84" t="s">
        <v>70</v>
      </c>
      <c r="BO776" s="84" t="s">
        <v>71</v>
      </c>
      <c r="BP776" s="84" t="s">
        <v>122</v>
      </c>
      <c r="BQ776" s="84" t="s">
        <v>163</v>
      </c>
    </row>
    <row r="777" spans="1:69" ht="14.4" x14ac:dyDescent="0.3">
      <c r="A777" s="40" t="str">
        <f t="shared" si="376"/>
        <v>2025-09-07</v>
      </c>
      <c r="B777" s="40" t="str">
        <f t="shared" si="377"/>
        <v>SYD</v>
      </c>
      <c r="C777" s="39" t="str">
        <f t="shared" si="378"/>
        <v>98812563600</v>
      </c>
      <c r="D777" s="41" t="str">
        <f t="shared" si="379"/>
        <v>PAU029761736</v>
      </c>
      <c r="E777" s="41" t="str">
        <f t="shared" si="380"/>
        <v>596421466634</v>
      </c>
      <c r="F777" s="39" t="str">
        <f t="shared" si="381"/>
        <v>2254256</v>
      </c>
      <c r="G777" s="39" t="str">
        <f t="shared" si="382"/>
        <v>WISE EXPRESS(BOOSTUP)</v>
      </c>
      <c r="H777" s="41" t="str">
        <f t="shared" si="383"/>
        <v>이하늘</v>
      </c>
      <c r="I777" s="39" t="str">
        <f t="shared" si="384"/>
        <v>27844</v>
      </c>
      <c r="J777" s="52" t="str">
        <f t="shared" si="385"/>
        <v/>
      </c>
      <c r="K777" s="75">
        <f t="shared" si="386"/>
        <v>1</v>
      </c>
      <c r="L777" s="76">
        <f t="shared" si="387"/>
        <v>2</v>
      </c>
      <c r="M777" s="76">
        <f t="shared" si="388"/>
        <v>1E-3</v>
      </c>
      <c r="N777" s="76">
        <f t="shared" si="389"/>
        <v>2</v>
      </c>
      <c r="O777" s="42">
        <f t="shared" si="390"/>
        <v>2</v>
      </c>
      <c r="P777" s="39" t="str">
        <f t="shared" si="391"/>
        <v>목록(Manifest)</v>
      </c>
      <c r="Q777" s="72">
        <f t="shared" si="392"/>
        <v>120</v>
      </c>
      <c r="R777" s="43" t="str">
        <f t="shared" si="393"/>
        <v>OZ602</v>
      </c>
      <c r="S777" s="82" t="str">
        <f t="shared" si="394"/>
        <v/>
      </c>
      <c r="T777" s="40">
        <f t="shared" si="395"/>
        <v>45907</v>
      </c>
      <c r="U777" s="44">
        <v>2500</v>
      </c>
      <c r="V777" s="44">
        <f t="shared" si="396"/>
        <v>0</v>
      </c>
      <c r="W777" s="77">
        <f t="shared" si="397"/>
        <v>2500</v>
      </c>
      <c r="X777" s="78">
        <f t="shared" si="398"/>
        <v>0</v>
      </c>
      <c r="Y777" s="44" cm="1">
        <f t="array" ref="Y777">_xlfn.IFNA(_xlfn.IFS(AND(Q777&gt;=2000, Q777&lt;3000), 10000, AND(Q777&gt;=3000, Q777&lt;4000), 15000, AND(Q777&gt;=4000, Q777&lt;5000), 20000, AND(Q777&gt;=5000), 25000),0)</f>
        <v>0</v>
      </c>
      <c r="Z777" s="91">
        <f t="shared" si="399"/>
        <v>0</v>
      </c>
      <c r="AA777" s="44">
        <f t="shared" si="400"/>
        <v>0</v>
      </c>
      <c r="AB777" s="44"/>
      <c r="AC777" s="44"/>
      <c r="AD777" s="44"/>
      <c r="AE777" s="44">
        <f>VLOOKUP(O777,정산업데이트!$A$6:$B$12,2,10)</f>
        <v>0</v>
      </c>
      <c r="AF777" s="44"/>
      <c r="AG777" s="79">
        <f t="shared" si="401"/>
        <v>0</v>
      </c>
      <c r="AH777" s="80">
        <f t="shared" si="402"/>
        <v>2500</v>
      </c>
      <c r="AJ777" s="84" t="s">
        <v>5314</v>
      </c>
      <c r="AK777" s="84" t="s">
        <v>73</v>
      </c>
      <c r="AL777" s="84" t="s">
        <v>5315</v>
      </c>
      <c r="AM777" s="84" t="s">
        <v>6085</v>
      </c>
      <c r="AN777" s="84" t="s">
        <v>6086</v>
      </c>
      <c r="AO777" s="84" t="s">
        <v>6087</v>
      </c>
      <c r="AP777" s="84" t="s">
        <v>6088</v>
      </c>
      <c r="AQ777" s="84" t="s">
        <v>122</v>
      </c>
      <c r="AR777" s="85">
        <v>1</v>
      </c>
      <c r="AS777" s="86">
        <v>2</v>
      </c>
      <c r="AT777" s="86">
        <v>1E-3</v>
      </c>
      <c r="AU777" s="86">
        <v>2</v>
      </c>
      <c r="AV777" s="84" t="s">
        <v>7</v>
      </c>
      <c r="AW777" s="86">
        <v>120</v>
      </c>
      <c r="AX777" s="84" t="s">
        <v>68</v>
      </c>
      <c r="AY777" s="84" t="s">
        <v>68</v>
      </c>
      <c r="AZ777" s="84" t="s">
        <v>68</v>
      </c>
      <c r="BA777" s="84" t="s">
        <v>68</v>
      </c>
      <c r="BB777" s="84" t="s">
        <v>68</v>
      </c>
      <c r="BC777" s="84" t="s">
        <v>129</v>
      </c>
      <c r="BD777" s="84" t="s">
        <v>91</v>
      </c>
      <c r="BE777" s="84" t="s">
        <v>92</v>
      </c>
      <c r="BF777" s="84" t="s">
        <v>122</v>
      </c>
      <c r="BG777" s="84" t="s">
        <v>69</v>
      </c>
      <c r="BH777" s="92" t="s">
        <v>6089</v>
      </c>
      <c r="BI777" s="84" t="s">
        <v>122</v>
      </c>
      <c r="BJ777" s="84" t="s">
        <v>6090</v>
      </c>
      <c r="BK777" s="84" t="s">
        <v>75</v>
      </c>
      <c r="BL777" s="84" t="s">
        <v>122</v>
      </c>
      <c r="BM777" s="84" t="s">
        <v>91</v>
      </c>
      <c r="BN777" s="84" t="s">
        <v>70</v>
      </c>
      <c r="BO777" s="84" t="s">
        <v>71</v>
      </c>
      <c r="BP777" s="84" t="s">
        <v>122</v>
      </c>
      <c r="BQ777" s="84" t="s">
        <v>163</v>
      </c>
    </row>
    <row r="778" spans="1:69" ht="14.4" x14ac:dyDescent="0.3">
      <c r="A778" s="40" t="str">
        <f t="shared" si="376"/>
        <v>2025-09-07</v>
      </c>
      <c r="B778" s="40" t="str">
        <f t="shared" si="377"/>
        <v>SYD</v>
      </c>
      <c r="C778" s="39" t="str">
        <f t="shared" si="378"/>
        <v>98812563600</v>
      </c>
      <c r="D778" s="41" t="str">
        <f t="shared" si="379"/>
        <v>PAU029761737</v>
      </c>
      <c r="E778" s="41" t="str">
        <f t="shared" si="380"/>
        <v>596421466660</v>
      </c>
      <c r="F778" s="39" t="str">
        <f t="shared" si="381"/>
        <v>2254256</v>
      </c>
      <c r="G778" s="39" t="str">
        <f t="shared" si="382"/>
        <v>WISE EXPRESS(BOOSTUP)</v>
      </c>
      <c r="H778" s="41" t="str">
        <f t="shared" si="383"/>
        <v>최미</v>
      </c>
      <c r="I778" s="39" t="str">
        <f t="shared" si="384"/>
        <v>14029</v>
      </c>
      <c r="J778" s="52" t="str">
        <f t="shared" si="385"/>
        <v/>
      </c>
      <c r="K778" s="75">
        <f t="shared" si="386"/>
        <v>1</v>
      </c>
      <c r="L778" s="76">
        <f t="shared" si="387"/>
        <v>1</v>
      </c>
      <c r="M778" s="76">
        <f t="shared" si="388"/>
        <v>1E-3</v>
      </c>
      <c r="N778" s="76">
        <f t="shared" si="389"/>
        <v>1</v>
      </c>
      <c r="O778" s="42">
        <f t="shared" si="390"/>
        <v>1</v>
      </c>
      <c r="P778" s="39" t="str">
        <f t="shared" si="391"/>
        <v>목록(Manifest)</v>
      </c>
      <c r="Q778" s="72">
        <f t="shared" si="392"/>
        <v>60</v>
      </c>
      <c r="R778" s="43" t="str">
        <f t="shared" si="393"/>
        <v>OZ602</v>
      </c>
      <c r="S778" s="82" t="str">
        <f t="shared" si="394"/>
        <v/>
      </c>
      <c r="T778" s="40">
        <f t="shared" si="395"/>
        <v>45907</v>
      </c>
      <c r="U778" s="44">
        <v>2500</v>
      </c>
      <c r="V778" s="44">
        <f t="shared" si="396"/>
        <v>0</v>
      </c>
      <c r="W778" s="77">
        <f t="shared" si="397"/>
        <v>2500</v>
      </c>
      <c r="X778" s="78">
        <f t="shared" si="398"/>
        <v>0</v>
      </c>
      <c r="Y778" s="44" cm="1">
        <f t="array" ref="Y778">_xlfn.IFNA(_xlfn.IFS(AND(Q778&gt;=2000, Q778&lt;3000), 10000, AND(Q778&gt;=3000, Q778&lt;4000), 15000, AND(Q778&gt;=4000, Q778&lt;5000), 20000, AND(Q778&gt;=5000), 25000),0)</f>
        <v>0</v>
      </c>
      <c r="Z778" s="91">
        <f t="shared" si="399"/>
        <v>0</v>
      </c>
      <c r="AA778" s="44">
        <f t="shared" si="400"/>
        <v>0</v>
      </c>
      <c r="AB778" s="44"/>
      <c r="AC778" s="44"/>
      <c r="AD778" s="44"/>
      <c r="AE778" s="44">
        <f>VLOOKUP(O778,정산업데이트!$A$6:$B$12,2,10)</f>
        <v>0</v>
      </c>
      <c r="AF778" s="44"/>
      <c r="AG778" s="79">
        <f t="shared" si="401"/>
        <v>0</v>
      </c>
      <c r="AH778" s="80">
        <f t="shared" si="402"/>
        <v>2500</v>
      </c>
      <c r="AI778" s="93"/>
      <c r="AJ778" s="84" t="s">
        <v>5314</v>
      </c>
      <c r="AK778" s="84" t="s">
        <v>73</v>
      </c>
      <c r="AL778" s="84" t="s">
        <v>5315</v>
      </c>
      <c r="AM778" s="84" t="s">
        <v>6091</v>
      </c>
      <c r="AN778" s="84" t="s">
        <v>6092</v>
      </c>
      <c r="AO778" s="84" t="s">
        <v>6093</v>
      </c>
      <c r="AP778" s="84" t="s">
        <v>6094</v>
      </c>
      <c r="AQ778" s="84" t="s">
        <v>122</v>
      </c>
      <c r="AR778" s="85">
        <v>1</v>
      </c>
      <c r="AS778" s="86">
        <v>1</v>
      </c>
      <c r="AT778" s="86">
        <v>1E-3</v>
      </c>
      <c r="AU778" s="86">
        <v>1</v>
      </c>
      <c r="AV778" s="84" t="s">
        <v>7</v>
      </c>
      <c r="AW778" s="86">
        <v>60</v>
      </c>
      <c r="AX778" s="84" t="s">
        <v>68</v>
      </c>
      <c r="AY778" s="84" t="s">
        <v>68</v>
      </c>
      <c r="AZ778" s="84" t="s">
        <v>68</v>
      </c>
      <c r="BA778" s="84" t="s">
        <v>68</v>
      </c>
      <c r="BB778" s="84" t="s">
        <v>68</v>
      </c>
      <c r="BC778" s="84" t="s">
        <v>129</v>
      </c>
      <c r="BD778" s="84" t="s">
        <v>91</v>
      </c>
      <c r="BE778" s="84" t="s">
        <v>92</v>
      </c>
      <c r="BF778" s="84" t="s">
        <v>122</v>
      </c>
      <c r="BG778" s="84" t="s">
        <v>69</v>
      </c>
      <c r="BH778" s="92" t="s">
        <v>6095</v>
      </c>
      <c r="BI778" s="84" t="s">
        <v>122</v>
      </c>
      <c r="BJ778" s="84" t="s">
        <v>6096</v>
      </c>
      <c r="BK778" s="84" t="s">
        <v>75</v>
      </c>
      <c r="BL778" s="84" t="s">
        <v>122</v>
      </c>
      <c r="BM778" s="84" t="s">
        <v>91</v>
      </c>
      <c r="BN778" s="84" t="s">
        <v>70</v>
      </c>
      <c r="BO778" s="84" t="s">
        <v>71</v>
      </c>
      <c r="BP778" s="84" t="s">
        <v>122</v>
      </c>
      <c r="BQ778" s="84" t="s">
        <v>163</v>
      </c>
    </row>
    <row r="779" spans="1:69" ht="14.4" x14ac:dyDescent="0.3">
      <c r="A779" s="40" t="str">
        <f t="shared" si="376"/>
        <v>2025-09-07</v>
      </c>
      <c r="B779" s="40" t="str">
        <f t="shared" si="377"/>
        <v>SYD</v>
      </c>
      <c r="C779" s="39" t="str">
        <f t="shared" si="378"/>
        <v>98812563600</v>
      </c>
      <c r="D779" s="41" t="str">
        <f t="shared" si="379"/>
        <v>PKR253227072</v>
      </c>
      <c r="E779" s="41" t="str">
        <f t="shared" si="380"/>
        <v>596421465551</v>
      </c>
      <c r="F779" s="39" t="str">
        <f t="shared" si="381"/>
        <v>2254239</v>
      </c>
      <c r="G779" s="39" t="str">
        <f t="shared" si="382"/>
        <v>WISE EXPRESS(BIOSYDNEY)</v>
      </c>
      <c r="H779" s="41" t="str">
        <f t="shared" si="383"/>
        <v>백영애</v>
      </c>
      <c r="I779" s="39" t="str">
        <f t="shared" si="384"/>
        <v>49515</v>
      </c>
      <c r="J779" s="52" t="str">
        <f t="shared" si="385"/>
        <v/>
      </c>
      <c r="K779" s="75">
        <f t="shared" si="386"/>
        <v>1</v>
      </c>
      <c r="L779" s="76">
        <f t="shared" si="387"/>
        <v>1</v>
      </c>
      <c r="M779" s="76">
        <f t="shared" si="388"/>
        <v>1E-3</v>
      </c>
      <c r="N779" s="76">
        <f t="shared" si="389"/>
        <v>1</v>
      </c>
      <c r="O779" s="42">
        <f t="shared" si="390"/>
        <v>1</v>
      </c>
      <c r="P779" s="39" t="str">
        <f t="shared" si="391"/>
        <v>일반(목록배제,Normal-Manifest Exception)</v>
      </c>
      <c r="Q779" s="72">
        <f t="shared" si="392"/>
        <v>100</v>
      </c>
      <c r="R779" s="43" t="str">
        <f t="shared" si="393"/>
        <v>OZ602</v>
      </c>
      <c r="S779" s="82" t="str">
        <f t="shared" si="394"/>
        <v/>
      </c>
      <c r="T779" s="40">
        <f t="shared" si="395"/>
        <v>45907</v>
      </c>
      <c r="U779" s="44">
        <v>2500</v>
      </c>
      <c r="V779" s="44">
        <f t="shared" si="396"/>
        <v>0</v>
      </c>
      <c r="W779" s="77">
        <f t="shared" si="397"/>
        <v>2500</v>
      </c>
      <c r="X779" s="78">
        <f t="shared" si="398"/>
        <v>0</v>
      </c>
      <c r="Y779" s="44" cm="1">
        <f t="array" ref="Y779">_xlfn.IFNA(_xlfn.IFS(AND(Q779&gt;=2000, Q779&lt;3000), 10000, AND(Q779&gt;=3000, Q779&lt;4000), 15000, AND(Q779&gt;=4000, Q779&lt;5000), 20000, AND(Q779&gt;=5000), 25000),0)</f>
        <v>0</v>
      </c>
      <c r="Z779" s="91">
        <f t="shared" si="399"/>
        <v>300</v>
      </c>
      <c r="AA779" s="44">
        <f t="shared" si="400"/>
        <v>0</v>
      </c>
      <c r="AB779" s="44"/>
      <c r="AC779" s="44"/>
      <c r="AD779" s="44"/>
      <c r="AE779" s="44">
        <f>VLOOKUP(O779,정산업데이트!$A$6:$B$12,2,10)</f>
        <v>0</v>
      </c>
      <c r="AF779" s="44"/>
      <c r="AG779" s="79">
        <f t="shared" si="401"/>
        <v>300</v>
      </c>
      <c r="AH779" s="80">
        <f t="shared" si="402"/>
        <v>2800</v>
      </c>
      <c r="AI779" s="93"/>
      <c r="AJ779" s="84" t="s">
        <v>5314</v>
      </c>
      <c r="AK779" s="84" t="s">
        <v>73</v>
      </c>
      <c r="AL779" s="84" t="s">
        <v>5315</v>
      </c>
      <c r="AM779" s="84" t="s">
        <v>6097</v>
      </c>
      <c r="AN779" s="84" t="s">
        <v>6098</v>
      </c>
      <c r="AO779" s="84" t="s">
        <v>6099</v>
      </c>
      <c r="AP779" s="84" t="s">
        <v>1174</v>
      </c>
      <c r="AQ779" s="84" t="s">
        <v>122</v>
      </c>
      <c r="AR779" s="85">
        <v>1</v>
      </c>
      <c r="AS779" s="86">
        <v>1</v>
      </c>
      <c r="AT779" s="86">
        <v>1E-3</v>
      </c>
      <c r="AU779" s="86">
        <v>1</v>
      </c>
      <c r="AV779" s="84" t="s">
        <v>8</v>
      </c>
      <c r="AW779" s="86">
        <v>100</v>
      </c>
      <c r="AX779" s="84" t="s">
        <v>68</v>
      </c>
      <c r="AY779" s="84" t="s">
        <v>68</v>
      </c>
      <c r="AZ779" s="84" t="s">
        <v>68</v>
      </c>
      <c r="BA779" s="84" t="s">
        <v>68</v>
      </c>
      <c r="BB779" s="84" t="s">
        <v>68</v>
      </c>
      <c r="BC779" s="84" t="s">
        <v>126</v>
      </c>
      <c r="BD779" s="84" t="s">
        <v>90</v>
      </c>
      <c r="BE779" s="84" t="s">
        <v>111</v>
      </c>
      <c r="BF779" s="84" t="s">
        <v>122</v>
      </c>
      <c r="BG779" s="84" t="s">
        <v>69</v>
      </c>
      <c r="BH779" s="92" t="s">
        <v>6100</v>
      </c>
      <c r="BI779" s="84" t="s">
        <v>122</v>
      </c>
      <c r="BJ779" s="84" t="s">
        <v>6101</v>
      </c>
      <c r="BK779" s="84" t="s">
        <v>75</v>
      </c>
      <c r="BL779" s="84" t="s">
        <v>122</v>
      </c>
      <c r="BM779" s="84" t="s">
        <v>90</v>
      </c>
      <c r="BN779" s="84" t="s">
        <v>70</v>
      </c>
      <c r="BO779" s="84" t="s">
        <v>71</v>
      </c>
      <c r="BP779" s="84" t="s">
        <v>122</v>
      </c>
      <c r="BQ779" s="84" t="s">
        <v>163</v>
      </c>
    </row>
    <row r="780" spans="1:69" ht="14.4" x14ac:dyDescent="0.3">
      <c r="A780" s="40" t="str">
        <f t="shared" si="376"/>
        <v>2025-09-07</v>
      </c>
      <c r="B780" s="40" t="str">
        <f t="shared" si="377"/>
        <v>SYD</v>
      </c>
      <c r="C780" s="39" t="str">
        <f t="shared" si="378"/>
        <v>98812563600</v>
      </c>
      <c r="D780" s="41" t="str">
        <f t="shared" si="379"/>
        <v>PKR253227073</v>
      </c>
      <c r="E780" s="41" t="str">
        <f t="shared" si="380"/>
        <v>596421465562</v>
      </c>
      <c r="F780" s="39" t="str">
        <f t="shared" si="381"/>
        <v>2254239</v>
      </c>
      <c r="G780" s="39" t="str">
        <f t="shared" si="382"/>
        <v>WISE EXPRESS(BIOSYDNEY)</v>
      </c>
      <c r="H780" s="41" t="str">
        <f t="shared" si="383"/>
        <v>김민정</v>
      </c>
      <c r="I780" s="39" t="str">
        <f t="shared" si="384"/>
        <v>51464</v>
      </c>
      <c r="J780" s="52" t="str">
        <f t="shared" si="385"/>
        <v/>
      </c>
      <c r="K780" s="75">
        <f t="shared" si="386"/>
        <v>1</v>
      </c>
      <c r="L780" s="76">
        <f t="shared" si="387"/>
        <v>1</v>
      </c>
      <c r="M780" s="76">
        <f t="shared" si="388"/>
        <v>1E-3</v>
      </c>
      <c r="N780" s="76">
        <f t="shared" si="389"/>
        <v>1</v>
      </c>
      <c r="O780" s="42">
        <f t="shared" si="390"/>
        <v>1</v>
      </c>
      <c r="P780" s="39" t="str">
        <f t="shared" si="391"/>
        <v>일반(목록배제,Normal-Manifest Exception)</v>
      </c>
      <c r="Q780" s="72">
        <f t="shared" si="392"/>
        <v>100</v>
      </c>
      <c r="R780" s="43" t="str">
        <f t="shared" si="393"/>
        <v>OZ602</v>
      </c>
      <c r="S780" s="82" t="str">
        <f t="shared" si="394"/>
        <v/>
      </c>
      <c r="T780" s="40">
        <f t="shared" si="395"/>
        <v>45907</v>
      </c>
      <c r="U780" s="44">
        <v>2500</v>
      </c>
      <c r="V780" s="44">
        <f t="shared" si="396"/>
        <v>0</v>
      </c>
      <c r="W780" s="77">
        <f t="shared" si="397"/>
        <v>2500</v>
      </c>
      <c r="X780" s="78">
        <f t="shared" si="398"/>
        <v>0</v>
      </c>
      <c r="Y780" s="44" cm="1">
        <f t="array" ref="Y780">_xlfn.IFNA(_xlfn.IFS(AND(Q780&gt;=2000, Q780&lt;3000), 10000, AND(Q780&gt;=3000, Q780&lt;4000), 15000, AND(Q780&gt;=4000, Q780&lt;5000), 20000, AND(Q780&gt;=5000), 25000),0)</f>
        <v>0</v>
      </c>
      <c r="Z780" s="91">
        <f t="shared" si="399"/>
        <v>300</v>
      </c>
      <c r="AA780" s="44">
        <f t="shared" si="400"/>
        <v>0</v>
      </c>
      <c r="AB780" s="44"/>
      <c r="AC780" s="44"/>
      <c r="AD780" s="44"/>
      <c r="AE780" s="44">
        <f>VLOOKUP(O780,정산업데이트!$A$6:$B$12,2,10)</f>
        <v>0</v>
      </c>
      <c r="AF780" s="44"/>
      <c r="AG780" s="79">
        <f t="shared" si="401"/>
        <v>300</v>
      </c>
      <c r="AH780" s="80">
        <f t="shared" si="402"/>
        <v>2800</v>
      </c>
      <c r="AI780" s="93"/>
      <c r="AJ780" s="84" t="s">
        <v>5314</v>
      </c>
      <c r="AK780" s="84" t="s">
        <v>73</v>
      </c>
      <c r="AL780" s="84" t="s">
        <v>5315</v>
      </c>
      <c r="AM780" s="84" t="s">
        <v>6102</v>
      </c>
      <c r="AN780" s="84" t="s">
        <v>206</v>
      </c>
      <c r="AO780" s="84" t="s">
        <v>6103</v>
      </c>
      <c r="AP780" s="84" t="s">
        <v>2012</v>
      </c>
      <c r="AQ780" s="84" t="s">
        <v>122</v>
      </c>
      <c r="AR780" s="85">
        <v>1</v>
      </c>
      <c r="AS780" s="86">
        <v>1</v>
      </c>
      <c r="AT780" s="86">
        <v>1E-3</v>
      </c>
      <c r="AU780" s="86">
        <v>1</v>
      </c>
      <c r="AV780" s="84" t="s">
        <v>8</v>
      </c>
      <c r="AW780" s="86">
        <v>100</v>
      </c>
      <c r="AX780" s="84" t="s">
        <v>68</v>
      </c>
      <c r="AY780" s="84" t="s">
        <v>68</v>
      </c>
      <c r="AZ780" s="84" t="s">
        <v>68</v>
      </c>
      <c r="BA780" s="84" t="s">
        <v>68</v>
      </c>
      <c r="BB780" s="84" t="s">
        <v>68</v>
      </c>
      <c r="BC780" s="84" t="s">
        <v>126</v>
      </c>
      <c r="BD780" s="84" t="s">
        <v>90</v>
      </c>
      <c r="BE780" s="84" t="s">
        <v>111</v>
      </c>
      <c r="BF780" s="84" t="s">
        <v>122</v>
      </c>
      <c r="BG780" s="84" t="s">
        <v>69</v>
      </c>
      <c r="BH780" s="92" t="s">
        <v>6104</v>
      </c>
      <c r="BI780" s="84" t="s">
        <v>122</v>
      </c>
      <c r="BJ780" s="84" t="s">
        <v>6105</v>
      </c>
      <c r="BK780" s="84" t="s">
        <v>75</v>
      </c>
      <c r="BL780" s="84" t="s">
        <v>122</v>
      </c>
      <c r="BM780" s="84" t="s">
        <v>90</v>
      </c>
      <c r="BN780" s="84" t="s">
        <v>70</v>
      </c>
      <c r="BO780" s="84" t="s">
        <v>71</v>
      </c>
      <c r="BP780" s="84" t="s">
        <v>122</v>
      </c>
      <c r="BQ780" s="84" t="s">
        <v>163</v>
      </c>
    </row>
    <row r="781" spans="1:69" ht="14.4" x14ac:dyDescent="0.3">
      <c r="A781" s="40" t="str">
        <f t="shared" si="376"/>
        <v>2025-09-07</v>
      </c>
      <c r="B781" s="40" t="str">
        <f t="shared" si="377"/>
        <v>SYD</v>
      </c>
      <c r="C781" s="39" t="str">
        <f t="shared" si="378"/>
        <v>98812563600</v>
      </c>
      <c r="D781" s="41" t="str">
        <f t="shared" si="379"/>
        <v>PKR253227074</v>
      </c>
      <c r="E781" s="41" t="str">
        <f t="shared" si="380"/>
        <v>596421465573</v>
      </c>
      <c r="F781" s="39" t="str">
        <f t="shared" si="381"/>
        <v>2254239</v>
      </c>
      <c r="G781" s="39" t="str">
        <f t="shared" si="382"/>
        <v>WISE EXPRESS(BIOSYDNEY)</v>
      </c>
      <c r="H781" s="41" t="str">
        <f t="shared" si="383"/>
        <v>이현정</v>
      </c>
      <c r="I781" s="39" t="str">
        <f t="shared" si="384"/>
        <v>16343</v>
      </c>
      <c r="J781" s="52" t="str">
        <f t="shared" si="385"/>
        <v>일반전환</v>
      </c>
      <c r="K781" s="75">
        <f t="shared" si="386"/>
        <v>1</v>
      </c>
      <c r="L781" s="76">
        <f t="shared" si="387"/>
        <v>1</v>
      </c>
      <c r="M781" s="76">
        <f t="shared" si="388"/>
        <v>1E-3</v>
      </c>
      <c r="N781" s="76">
        <f t="shared" si="389"/>
        <v>1</v>
      </c>
      <c r="O781" s="42">
        <f t="shared" si="390"/>
        <v>1</v>
      </c>
      <c r="P781" s="39" t="str">
        <f t="shared" si="391"/>
        <v>일반(목록배제,Normal-Manifest Exception)</v>
      </c>
      <c r="Q781" s="72">
        <f t="shared" si="392"/>
        <v>100</v>
      </c>
      <c r="R781" s="43" t="str">
        <f t="shared" si="393"/>
        <v>OZ602</v>
      </c>
      <c r="S781" s="82" t="str">
        <f t="shared" si="394"/>
        <v/>
      </c>
      <c r="T781" s="40">
        <f t="shared" si="395"/>
        <v>45907</v>
      </c>
      <c r="U781" s="44">
        <v>2500</v>
      </c>
      <c r="V781" s="44">
        <f t="shared" si="396"/>
        <v>0</v>
      </c>
      <c r="W781" s="77">
        <f t="shared" si="397"/>
        <v>2500</v>
      </c>
      <c r="X781" s="78">
        <f t="shared" si="398"/>
        <v>0</v>
      </c>
      <c r="Y781" s="44" cm="1">
        <f t="array" ref="Y781">_xlfn.IFNA(_xlfn.IFS(AND(Q781&gt;=2000, Q781&lt;3000), 10000, AND(Q781&gt;=3000, Q781&lt;4000), 15000, AND(Q781&gt;=4000, Q781&lt;5000), 20000, AND(Q781&gt;=5000), 25000),0)</f>
        <v>0</v>
      </c>
      <c r="Z781" s="91">
        <f t="shared" si="399"/>
        <v>300</v>
      </c>
      <c r="AA781" s="44">
        <f t="shared" si="400"/>
        <v>0</v>
      </c>
      <c r="AB781" s="44"/>
      <c r="AC781" s="44"/>
      <c r="AD781" s="44"/>
      <c r="AE781" s="44">
        <f>VLOOKUP(O781,정산업데이트!$A$6:$B$12,2,10)</f>
        <v>0</v>
      </c>
      <c r="AF781" s="44"/>
      <c r="AG781" s="79">
        <f t="shared" si="401"/>
        <v>300</v>
      </c>
      <c r="AH781" s="80">
        <f t="shared" si="402"/>
        <v>2800</v>
      </c>
      <c r="AI781" s="93"/>
      <c r="AJ781" s="84" t="s">
        <v>5314</v>
      </c>
      <c r="AK781" s="84" t="s">
        <v>73</v>
      </c>
      <c r="AL781" s="84" t="s">
        <v>5315</v>
      </c>
      <c r="AM781" s="84" t="s">
        <v>6106</v>
      </c>
      <c r="AN781" s="84" t="s">
        <v>450</v>
      </c>
      <c r="AO781" s="84" t="s">
        <v>6107</v>
      </c>
      <c r="AP781" s="84" t="s">
        <v>6108</v>
      </c>
      <c r="AQ781" s="84" t="s">
        <v>85</v>
      </c>
      <c r="AR781" s="85">
        <v>1</v>
      </c>
      <c r="AS781" s="86">
        <v>1</v>
      </c>
      <c r="AT781" s="86">
        <v>1E-3</v>
      </c>
      <c r="AU781" s="86">
        <v>1</v>
      </c>
      <c r="AV781" s="84" t="s">
        <v>8</v>
      </c>
      <c r="AW781" s="86">
        <v>100</v>
      </c>
      <c r="AX781" s="84" t="s">
        <v>68</v>
      </c>
      <c r="AY781" s="84" t="s">
        <v>68</v>
      </c>
      <c r="AZ781" s="84" t="s">
        <v>68</v>
      </c>
      <c r="BA781" s="84" t="s">
        <v>68</v>
      </c>
      <c r="BB781" s="84" t="s">
        <v>68</v>
      </c>
      <c r="BC781" s="84" t="s">
        <v>126</v>
      </c>
      <c r="BD781" s="84" t="s">
        <v>90</v>
      </c>
      <c r="BE781" s="84" t="s">
        <v>111</v>
      </c>
      <c r="BF781" s="84" t="s">
        <v>122</v>
      </c>
      <c r="BG781" s="84" t="s">
        <v>69</v>
      </c>
      <c r="BH781" s="92" t="s">
        <v>6109</v>
      </c>
      <c r="BI781" s="84" t="s">
        <v>122</v>
      </c>
      <c r="BJ781" s="84" t="s">
        <v>6110</v>
      </c>
      <c r="BK781" s="84" t="s">
        <v>75</v>
      </c>
      <c r="BL781" s="84" t="s">
        <v>122</v>
      </c>
      <c r="BM781" s="84" t="s">
        <v>90</v>
      </c>
      <c r="BN781" s="84" t="s">
        <v>70</v>
      </c>
      <c r="BO781" s="84" t="s">
        <v>71</v>
      </c>
      <c r="BP781" s="84" t="s">
        <v>122</v>
      </c>
      <c r="BQ781" s="84" t="s">
        <v>163</v>
      </c>
    </row>
    <row r="782" spans="1:69" ht="14.4" x14ac:dyDescent="0.3">
      <c r="A782" s="40" t="str">
        <f t="shared" si="376"/>
        <v>2025-09-07</v>
      </c>
      <c r="B782" s="40" t="str">
        <f t="shared" si="377"/>
        <v>SYD</v>
      </c>
      <c r="C782" s="39" t="str">
        <f t="shared" si="378"/>
        <v>98812563600</v>
      </c>
      <c r="D782" s="41" t="str">
        <f t="shared" si="379"/>
        <v>PKR253227075</v>
      </c>
      <c r="E782" s="41" t="str">
        <f t="shared" si="380"/>
        <v>596421465584</v>
      </c>
      <c r="F782" s="39" t="str">
        <f t="shared" si="381"/>
        <v>2254239</v>
      </c>
      <c r="G782" s="39" t="str">
        <f t="shared" si="382"/>
        <v>WISE EXPRESS(BIOSYDNEY)</v>
      </c>
      <c r="H782" s="41" t="str">
        <f t="shared" si="383"/>
        <v>정문영</v>
      </c>
      <c r="I782" s="39" t="str">
        <f t="shared" si="384"/>
        <v>04127</v>
      </c>
      <c r="J782" s="52" t="str">
        <f t="shared" si="385"/>
        <v/>
      </c>
      <c r="K782" s="75">
        <f t="shared" si="386"/>
        <v>1</v>
      </c>
      <c r="L782" s="76">
        <f t="shared" si="387"/>
        <v>1</v>
      </c>
      <c r="M782" s="76">
        <f t="shared" si="388"/>
        <v>1E-3</v>
      </c>
      <c r="N782" s="76">
        <f t="shared" si="389"/>
        <v>1</v>
      </c>
      <c r="O782" s="42">
        <f t="shared" si="390"/>
        <v>1</v>
      </c>
      <c r="P782" s="39" t="str">
        <f t="shared" si="391"/>
        <v>일반(목록배제,Normal-Manifest Exception)</v>
      </c>
      <c r="Q782" s="72">
        <f t="shared" si="392"/>
        <v>110</v>
      </c>
      <c r="R782" s="43" t="str">
        <f t="shared" si="393"/>
        <v>OZ602</v>
      </c>
      <c r="S782" s="82" t="str">
        <f t="shared" si="394"/>
        <v/>
      </c>
      <c r="T782" s="40">
        <f t="shared" si="395"/>
        <v>45907</v>
      </c>
      <c r="U782" s="44">
        <v>2500</v>
      </c>
      <c r="V782" s="44">
        <f t="shared" si="396"/>
        <v>0</v>
      </c>
      <c r="W782" s="77">
        <f t="shared" si="397"/>
        <v>2500</v>
      </c>
      <c r="X782" s="78">
        <f t="shared" si="398"/>
        <v>0</v>
      </c>
      <c r="Y782" s="44" cm="1">
        <f t="array" ref="Y782">_xlfn.IFNA(_xlfn.IFS(AND(Q782&gt;=2000, Q782&lt;3000), 10000, AND(Q782&gt;=3000, Q782&lt;4000), 15000, AND(Q782&gt;=4000, Q782&lt;5000), 20000, AND(Q782&gt;=5000), 25000),0)</f>
        <v>0</v>
      </c>
      <c r="Z782" s="91">
        <f t="shared" si="399"/>
        <v>300</v>
      </c>
      <c r="AA782" s="44">
        <f t="shared" si="400"/>
        <v>0</v>
      </c>
      <c r="AB782" s="44"/>
      <c r="AC782" s="44"/>
      <c r="AD782" s="44"/>
      <c r="AE782" s="44">
        <f>VLOOKUP(O782,정산업데이트!$A$6:$B$12,2,10)</f>
        <v>0</v>
      </c>
      <c r="AF782" s="44"/>
      <c r="AG782" s="79">
        <f t="shared" si="401"/>
        <v>300</v>
      </c>
      <c r="AH782" s="80">
        <f t="shared" si="402"/>
        <v>2800</v>
      </c>
      <c r="AI782" s="93"/>
      <c r="AJ782" s="84" t="s">
        <v>5314</v>
      </c>
      <c r="AK782" s="84" t="s">
        <v>73</v>
      </c>
      <c r="AL782" s="84" t="s">
        <v>5315</v>
      </c>
      <c r="AM782" s="84" t="s">
        <v>6111</v>
      </c>
      <c r="AN782" s="84" t="s">
        <v>6112</v>
      </c>
      <c r="AO782" s="84" t="s">
        <v>6113</v>
      </c>
      <c r="AP782" s="84" t="s">
        <v>6114</v>
      </c>
      <c r="AQ782" s="84" t="s">
        <v>122</v>
      </c>
      <c r="AR782" s="85">
        <v>1</v>
      </c>
      <c r="AS782" s="86">
        <v>1</v>
      </c>
      <c r="AT782" s="86">
        <v>1E-3</v>
      </c>
      <c r="AU782" s="86">
        <v>1</v>
      </c>
      <c r="AV782" s="84" t="s">
        <v>8</v>
      </c>
      <c r="AW782" s="86">
        <v>110</v>
      </c>
      <c r="AX782" s="84" t="s">
        <v>68</v>
      </c>
      <c r="AY782" s="84" t="s">
        <v>68</v>
      </c>
      <c r="AZ782" s="84" t="s">
        <v>68</v>
      </c>
      <c r="BA782" s="84" t="s">
        <v>68</v>
      </c>
      <c r="BB782" s="84" t="s">
        <v>68</v>
      </c>
      <c r="BC782" s="84" t="s">
        <v>126</v>
      </c>
      <c r="BD782" s="84" t="s">
        <v>90</v>
      </c>
      <c r="BE782" s="84" t="s">
        <v>111</v>
      </c>
      <c r="BF782" s="84" t="s">
        <v>122</v>
      </c>
      <c r="BG782" s="84" t="s">
        <v>69</v>
      </c>
      <c r="BH782" s="92" t="s">
        <v>6115</v>
      </c>
      <c r="BI782" s="84" t="s">
        <v>122</v>
      </c>
      <c r="BJ782" s="84" t="s">
        <v>6116</v>
      </c>
      <c r="BK782" s="84" t="s">
        <v>75</v>
      </c>
      <c r="BL782" s="84" t="s">
        <v>122</v>
      </c>
      <c r="BM782" s="84" t="s">
        <v>90</v>
      </c>
      <c r="BN782" s="84" t="s">
        <v>70</v>
      </c>
      <c r="BO782" s="84" t="s">
        <v>71</v>
      </c>
      <c r="BP782" s="84" t="s">
        <v>122</v>
      </c>
      <c r="BQ782" s="84" t="s">
        <v>163</v>
      </c>
    </row>
    <row r="783" spans="1:69" ht="14.4" x14ac:dyDescent="0.3">
      <c r="A783" s="40" t="str">
        <f t="shared" si="376"/>
        <v>2025-09-07</v>
      </c>
      <c r="B783" s="40" t="str">
        <f t="shared" si="377"/>
        <v>SYD</v>
      </c>
      <c r="C783" s="39" t="str">
        <f t="shared" si="378"/>
        <v>98812563600</v>
      </c>
      <c r="D783" s="41" t="str">
        <f t="shared" si="379"/>
        <v>PKR253227076</v>
      </c>
      <c r="E783" s="41" t="str">
        <f t="shared" si="380"/>
        <v>596421465595</v>
      </c>
      <c r="F783" s="39" t="str">
        <f t="shared" si="381"/>
        <v>2254239</v>
      </c>
      <c r="G783" s="39" t="str">
        <f t="shared" si="382"/>
        <v>WISE EXPRESS(BIOSYDNEY)</v>
      </c>
      <c r="H783" s="41" t="str">
        <f t="shared" si="383"/>
        <v>이푸름</v>
      </c>
      <c r="I783" s="39" t="str">
        <f t="shared" si="384"/>
        <v>01200</v>
      </c>
      <c r="J783" s="52" t="str">
        <f t="shared" si="385"/>
        <v/>
      </c>
      <c r="K783" s="75">
        <f t="shared" si="386"/>
        <v>1</v>
      </c>
      <c r="L783" s="76">
        <f t="shared" si="387"/>
        <v>1</v>
      </c>
      <c r="M783" s="76">
        <f t="shared" si="388"/>
        <v>1E-3</v>
      </c>
      <c r="N783" s="76">
        <f t="shared" si="389"/>
        <v>1</v>
      </c>
      <c r="O783" s="42">
        <f t="shared" si="390"/>
        <v>1</v>
      </c>
      <c r="P783" s="39" t="str">
        <f t="shared" si="391"/>
        <v>일반(목록배제,Normal-Manifest Exception)</v>
      </c>
      <c r="Q783" s="72">
        <f t="shared" si="392"/>
        <v>120</v>
      </c>
      <c r="R783" s="43" t="str">
        <f t="shared" si="393"/>
        <v>OZ602</v>
      </c>
      <c r="S783" s="82" t="str">
        <f t="shared" si="394"/>
        <v/>
      </c>
      <c r="T783" s="40">
        <f t="shared" si="395"/>
        <v>45907</v>
      </c>
      <c r="U783" s="44">
        <v>2500</v>
      </c>
      <c r="V783" s="44">
        <f t="shared" si="396"/>
        <v>0</v>
      </c>
      <c r="W783" s="77">
        <f t="shared" si="397"/>
        <v>2500</v>
      </c>
      <c r="X783" s="78">
        <f t="shared" si="398"/>
        <v>0</v>
      </c>
      <c r="Y783" s="44" cm="1">
        <f t="array" ref="Y783">_xlfn.IFNA(_xlfn.IFS(AND(Q783&gt;=2000, Q783&lt;3000), 10000, AND(Q783&gt;=3000, Q783&lt;4000), 15000, AND(Q783&gt;=4000, Q783&lt;5000), 20000, AND(Q783&gt;=5000), 25000),0)</f>
        <v>0</v>
      </c>
      <c r="Z783" s="91">
        <f t="shared" si="399"/>
        <v>300</v>
      </c>
      <c r="AA783" s="44">
        <f t="shared" si="400"/>
        <v>0</v>
      </c>
      <c r="AB783" s="44"/>
      <c r="AC783" s="44"/>
      <c r="AD783" s="44"/>
      <c r="AE783" s="44">
        <f>VLOOKUP(O783,정산업데이트!$A$6:$B$12,2,10)</f>
        <v>0</v>
      </c>
      <c r="AF783" s="44"/>
      <c r="AG783" s="79">
        <f t="shared" si="401"/>
        <v>300</v>
      </c>
      <c r="AH783" s="80">
        <f t="shared" si="402"/>
        <v>2800</v>
      </c>
      <c r="AI783" s="93"/>
      <c r="AJ783" s="84" t="s">
        <v>5314</v>
      </c>
      <c r="AK783" s="84" t="s">
        <v>73</v>
      </c>
      <c r="AL783" s="84" t="s">
        <v>5315</v>
      </c>
      <c r="AM783" s="84" t="s">
        <v>6117</v>
      </c>
      <c r="AN783" s="84" t="s">
        <v>6118</v>
      </c>
      <c r="AO783" s="84" t="s">
        <v>6119</v>
      </c>
      <c r="AP783" s="84" t="s">
        <v>6120</v>
      </c>
      <c r="AQ783" s="84" t="s">
        <v>122</v>
      </c>
      <c r="AR783" s="85">
        <v>1</v>
      </c>
      <c r="AS783" s="86">
        <v>1</v>
      </c>
      <c r="AT783" s="86">
        <v>1E-3</v>
      </c>
      <c r="AU783" s="86">
        <v>1</v>
      </c>
      <c r="AV783" s="84" t="s">
        <v>8</v>
      </c>
      <c r="AW783" s="86">
        <v>120</v>
      </c>
      <c r="AX783" s="84" t="s">
        <v>68</v>
      </c>
      <c r="AY783" s="84" t="s">
        <v>68</v>
      </c>
      <c r="AZ783" s="84" t="s">
        <v>68</v>
      </c>
      <c r="BA783" s="84" t="s">
        <v>68</v>
      </c>
      <c r="BB783" s="84" t="s">
        <v>68</v>
      </c>
      <c r="BC783" s="84" t="s">
        <v>126</v>
      </c>
      <c r="BD783" s="84" t="s">
        <v>90</v>
      </c>
      <c r="BE783" s="84" t="s">
        <v>111</v>
      </c>
      <c r="BF783" s="84" t="s">
        <v>122</v>
      </c>
      <c r="BG783" s="84" t="s">
        <v>69</v>
      </c>
      <c r="BH783" s="92" t="s">
        <v>6121</v>
      </c>
      <c r="BI783" s="84" t="s">
        <v>122</v>
      </c>
      <c r="BJ783" s="84" t="s">
        <v>6122</v>
      </c>
      <c r="BK783" s="84" t="s">
        <v>75</v>
      </c>
      <c r="BL783" s="84" t="s">
        <v>122</v>
      </c>
      <c r="BM783" s="84" t="s">
        <v>90</v>
      </c>
      <c r="BN783" s="84" t="s">
        <v>70</v>
      </c>
      <c r="BO783" s="84" t="s">
        <v>71</v>
      </c>
      <c r="BP783" s="84" t="s">
        <v>122</v>
      </c>
      <c r="BQ783" s="84" t="s">
        <v>163</v>
      </c>
    </row>
    <row r="784" spans="1:69" ht="14.4" customHeight="1" x14ac:dyDescent="0.3">
      <c r="A784" s="40" t="str">
        <f t="shared" si="376"/>
        <v>2025-09-07</v>
      </c>
      <c r="B784" s="40" t="str">
        <f t="shared" si="377"/>
        <v>SYD</v>
      </c>
      <c r="C784" s="39" t="str">
        <f t="shared" si="378"/>
        <v>98812563600</v>
      </c>
      <c r="D784" s="41" t="str">
        <f t="shared" si="379"/>
        <v>PKR253227077</v>
      </c>
      <c r="E784" s="41" t="str">
        <f t="shared" si="380"/>
        <v>596421465606</v>
      </c>
      <c r="F784" s="39" t="str">
        <f t="shared" si="381"/>
        <v>2254239</v>
      </c>
      <c r="G784" s="39" t="str">
        <f t="shared" si="382"/>
        <v>WISE EXPRESS(BIOSYDNEY)</v>
      </c>
      <c r="H784" s="41" t="str">
        <f t="shared" si="383"/>
        <v>김금희</v>
      </c>
      <c r="I784" s="39" t="str">
        <f t="shared" si="384"/>
        <v>62329</v>
      </c>
      <c r="J784" s="52" t="str">
        <f t="shared" si="385"/>
        <v>일반전환</v>
      </c>
      <c r="K784" s="75">
        <f t="shared" si="386"/>
        <v>1</v>
      </c>
      <c r="L784" s="76">
        <f t="shared" si="387"/>
        <v>1</v>
      </c>
      <c r="M784" s="76">
        <f t="shared" si="388"/>
        <v>1E-3</v>
      </c>
      <c r="N784" s="76">
        <f t="shared" si="389"/>
        <v>1</v>
      </c>
      <c r="O784" s="42">
        <f t="shared" si="390"/>
        <v>1</v>
      </c>
      <c r="P784" s="39" t="str">
        <f t="shared" si="391"/>
        <v>일반(목록배제,Normal-Manifest Exception)</v>
      </c>
      <c r="Q784" s="72">
        <f t="shared" si="392"/>
        <v>100</v>
      </c>
      <c r="R784" s="43" t="str">
        <f t="shared" si="393"/>
        <v>OZ602</v>
      </c>
      <c r="S784" s="82" t="str">
        <f t="shared" si="394"/>
        <v/>
      </c>
      <c r="T784" s="40">
        <f t="shared" si="395"/>
        <v>45907</v>
      </c>
      <c r="U784" s="44">
        <v>2500</v>
      </c>
      <c r="V784" s="44">
        <f t="shared" si="396"/>
        <v>0</v>
      </c>
      <c r="W784" s="77">
        <f t="shared" si="397"/>
        <v>2500</v>
      </c>
      <c r="X784" s="78">
        <f t="shared" si="398"/>
        <v>0</v>
      </c>
      <c r="Y784" s="44" cm="1">
        <f t="array" ref="Y784">_xlfn.IFNA(_xlfn.IFS(AND(Q784&gt;=2000, Q784&lt;3000), 10000, AND(Q784&gt;=3000, Q784&lt;4000), 15000, AND(Q784&gt;=4000, Q784&lt;5000), 20000, AND(Q784&gt;=5000), 25000),0)</f>
        <v>0</v>
      </c>
      <c r="Z784" s="91">
        <f t="shared" si="399"/>
        <v>300</v>
      </c>
      <c r="AA784" s="44">
        <f t="shared" si="400"/>
        <v>0</v>
      </c>
      <c r="AB784" s="44"/>
      <c r="AC784" s="44"/>
      <c r="AD784" s="44"/>
      <c r="AE784" s="44">
        <f>VLOOKUP(O784,정산업데이트!$A$6:$B$12,2,10)</f>
        <v>0</v>
      </c>
      <c r="AF784" s="44"/>
      <c r="AG784" s="79">
        <f t="shared" si="401"/>
        <v>300</v>
      </c>
      <c r="AH784" s="80">
        <f t="shared" si="402"/>
        <v>2800</v>
      </c>
      <c r="AI784" s="93"/>
      <c r="AJ784" s="84" t="s">
        <v>5314</v>
      </c>
      <c r="AK784" s="84" t="s">
        <v>73</v>
      </c>
      <c r="AL784" s="84" t="s">
        <v>5315</v>
      </c>
      <c r="AM784" s="84" t="s">
        <v>6123</v>
      </c>
      <c r="AN784" s="84" t="s">
        <v>6124</v>
      </c>
      <c r="AO784" s="84" t="s">
        <v>6125</v>
      </c>
      <c r="AP784" s="84" t="s">
        <v>6126</v>
      </c>
      <c r="AQ784" s="84" t="s">
        <v>85</v>
      </c>
      <c r="AR784" s="85">
        <v>1</v>
      </c>
      <c r="AS784" s="86">
        <v>1</v>
      </c>
      <c r="AT784" s="86">
        <v>1E-3</v>
      </c>
      <c r="AU784" s="86">
        <v>1</v>
      </c>
      <c r="AV784" s="84" t="s">
        <v>8</v>
      </c>
      <c r="AW784" s="86">
        <v>100</v>
      </c>
      <c r="AX784" s="84" t="s">
        <v>68</v>
      </c>
      <c r="AY784" s="84" t="s">
        <v>68</v>
      </c>
      <c r="AZ784" s="84" t="s">
        <v>68</v>
      </c>
      <c r="BA784" s="84" t="s">
        <v>68</v>
      </c>
      <c r="BB784" s="84" t="s">
        <v>68</v>
      </c>
      <c r="BC784" s="84" t="s">
        <v>126</v>
      </c>
      <c r="BD784" s="84" t="s">
        <v>90</v>
      </c>
      <c r="BE784" s="84" t="s">
        <v>111</v>
      </c>
      <c r="BF784" s="84" t="s">
        <v>122</v>
      </c>
      <c r="BG784" s="84" t="s">
        <v>69</v>
      </c>
      <c r="BH784" s="92" t="s">
        <v>6127</v>
      </c>
      <c r="BI784" s="84" t="s">
        <v>122</v>
      </c>
      <c r="BJ784" s="84" t="s">
        <v>6128</v>
      </c>
      <c r="BK784" s="84" t="s">
        <v>75</v>
      </c>
      <c r="BL784" s="84" t="s">
        <v>122</v>
      </c>
      <c r="BM784" s="84" t="s">
        <v>90</v>
      </c>
      <c r="BN784" s="84" t="s">
        <v>70</v>
      </c>
      <c r="BO784" s="84" t="s">
        <v>71</v>
      </c>
      <c r="BP784" s="84" t="s">
        <v>122</v>
      </c>
      <c r="BQ784" s="84" t="s">
        <v>163</v>
      </c>
    </row>
    <row r="785" spans="1:69" ht="14.4" x14ac:dyDescent="0.3">
      <c r="A785" s="40" t="str">
        <f t="shared" si="376"/>
        <v>2025-09-07</v>
      </c>
      <c r="B785" s="40" t="str">
        <f t="shared" si="377"/>
        <v>SYD</v>
      </c>
      <c r="C785" s="39" t="str">
        <f t="shared" si="378"/>
        <v>98812563600</v>
      </c>
      <c r="D785" s="41" t="str">
        <f t="shared" si="379"/>
        <v>PKR253227079</v>
      </c>
      <c r="E785" s="41" t="str">
        <f t="shared" si="380"/>
        <v>596421465621</v>
      </c>
      <c r="F785" s="39" t="str">
        <f t="shared" si="381"/>
        <v>2254239</v>
      </c>
      <c r="G785" s="39" t="str">
        <f t="shared" si="382"/>
        <v>WISE EXPRESS(BIOSYDNEY)</v>
      </c>
      <c r="H785" s="41" t="str">
        <f t="shared" si="383"/>
        <v>주경미</v>
      </c>
      <c r="I785" s="39" t="str">
        <f t="shared" si="384"/>
        <v>51606</v>
      </c>
      <c r="J785" s="52" t="str">
        <f t="shared" si="385"/>
        <v/>
      </c>
      <c r="K785" s="75">
        <f t="shared" si="386"/>
        <v>1</v>
      </c>
      <c r="L785" s="76">
        <f t="shared" si="387"/>
        <v>1</v>
      </c>
      <c r="M785" s="76">
        <f t="shared" si="388"/>
        <v>1E-3</v>
      </c>
      <c r="N785" s="76">
        <f t="shared" si="389"/>
        <v>1</v>
      </c>
      <c r="O785" s="42">
        <f t="shared" si="390"/>
        <v>1</v>
      </c>
      <c r="P785" s="39" t="str">
        <f t="shared" si="391"/>
        <v>일반(목록배제,Normal-Manifest Exception)</v>
      </c>
      <c r="Q785" s="72">
        <f t="shared" si="392"/>
        <v>100</v>
      </c>
      <c r="R785" s="43" t="str">
        <f t="shared" si="393"/>
        <v>OZ602</v>
      </c>
      <c r="S785" s="82" t="str">
        <f t="shared" si="394"/>
        <v/>
      </c>
      <c r="T785" s="40">
        <f t="shared" si="395"/>
        <v>45907</v>
      </c>
      <c r="U785" s="44">
        <v>2500</v>
      </c>
      <c r="V785" s="44">
        <f t="shared" si="396"/>
        <v>0</v>
      </c>
      <c r="W785" s="77">
        <f t="shared" si="397"/>
        <v>2500</v>
      </c>
      <c r="X785" s="78">
        <f t="shared" si="398"/>
        <v>0</v>
      </c>
      <c r="Y785" s="44" cm="1">
        <f t="array" ref="Y785">_xlfn.IFNA(_xlfn.IFS(AND(Q785&gt;=2000, Q785&lt;3000), 10000, AND(Q785&gt;=3000, Q785&lt;4000), 15000, AND(Q785&gt;=4000, Q785&lt;5000), 20000, AND(Q785&gt;=5000), 25000),0)</f>
        <v>0</v>
      </c>
      <c r="Z785" s="91">
        <f t="shared" si="399"/>
        <v>300</v>
      </c>
      <c r="AA785" s="44">
        <f t="shared" si="400"/>
        <v>0</v>
      </c>
      <c r="AB785" s="44"/>
      <c r="AC785" s="44"/>
      <c r="AD785" s="44"/>
      <c r="AE785" s="44">
        <f>VLOOKUP(O785,정산업데이트!$A$6:$B$12,2,10)</f>
        <v>0</v>
      </c>
      <c r="AF785" s="44"/>
      <c r="AG785" s="79">
        <f t="shared" si="401"/>
        <v>300</v>
      </c>
      <c r="AH785" s="80">
        <f t="shared" si="402"/>
        <v>2800</v>
      </c>
      <c r="AI785" s="93"/>
      <c r="AJ785" s="84" t="s">
        <v>5314</v>
      </c>
      <c r="AK785" s="84" t="s">
        <v>73</v>
      </c>
      <c r="AL785" s="84" t="s">
        <v>5315</v>
      </c>
      <c r="AM785" s="84" t="s">
        <v>6129</v>
      </c>
      <c r="AN785" s="84" t="s">
        <v>6130</v>
      </c>
      <c r="AO785" s="84" t="s">
        <v>6131</v>
      </c>
      <c r="AP785" s="84" t="s">
        <v>5629</v>
      </c>
      <c r="AQ785" s="84" t="s">
        <v>122</v>
      </c>
      <c r="AR785" s="85">
        <v>1</v>
      </c>
      <c r="AS785" s="86">
        <v>1</v>
      </c>
      <c r="AT785" s="86">
        <v>1E-3</v>
      </c>
      <c r="AU785" s="86">
        <v>1</v>
      </c>
      <c r="AV785" s="84" t="s">
        <v>8</v>
      </c>
      <c r="AW785" s="86">
        <v>100</v>
      </c>
      <c r="AX785" s="84" t="s">
        <v>68</v>
      </c>
      <c r="AY785" s="84" t="s">
        <v>68</v>
      </c>
      <c r="AZ785" s="84" t="s">
        <v>68</v>
      </c>
      <c r="BA785" s="84" t="s">
        <v>68</v>
      </c>
      <c r="BB785" s="84" t="s">
        <v>68</v>
      </c>
      <c r="BC785" s="84" t="s">
        <v>126</v>
      </c>
      <c r="BD785" s="84" t="s">
        <v>90</v>
      </c>
      <c r="BE785" s="84" t="s">
        <v>111</v>
      </c>
      <c r="BF785" s="84" t="s">
        <v>122</v>
      </c>
      <c r="BG785" s="84" t="s">
        <v>69</v>
      </c>
      <c r="BH785" s="92" t="s">
        <v>6132</v>
      </c>
      <c r="BI785" s="84" t="s">
        <v>122</v>
      </c>
      <c r="BJ785" s="84" t="s">
        <v>6133</v>
      </c>
      <c r="BK785" s="84" t="s">
        <v>75</v>
      </c>
      <c r="BL785" s="84" t="s">
        <v>122</v>
      </c>
      <c r="BM785" s="84" t="s">
        <v>90</v>
      </c>
      <c r="BN785" s="84" t="s">
        <v>70</v>
      </c>
      <c r="BO785" s="84" t="s">
        <v>71</v>
      </c>
      <c r="BP785" s="84" t="s">
        <v>122</v>
      </c>
      <c r="BQ785" s="84" t="s">
        <v>163</v>
      </c>
    </row>
    <row r="786" spans="1:69" ht="14.4" x14ac:dyDescent="0.3">
      <c r="A786" s="40" t="str">
        <f t="shared" si="376"/>
        <v>2025-09-07</v>
      </c>
      <c r="B786" s="40" t="str">
        <f t="shared" si="377"/>
        <v>SYD</v>
      </c>
      <c r="C786" s="39" t="str">
        <f t="shared" si="378"/>
        <v>98812563600</v>
      </c>
      <c r="D786" s="41" t="str">
        <f t="shared" si="379"/>
        <v>PKR253227080</v>
      </c>
      <c r="E786" s="41" t="str">
        <f t="shared" si="380"/>
        <v>596421465632</v>
      </c>
      <c r="F786" s="39" t="str">
        <f t="shared" si="381"/>
        <v>2254239</v>
      </c>
      <c r="G786" s="39" t="str">
        <f t="shared" si="382"/>
        <v>WISE EXPRESS(BIOSYDNEY)</v>
      </c>
      <c r="H786" s="41" t="str">
        <f t="shared" si="383"/>
        <v>노영옥</v>
      </c>
      <c r="I786" s="39" t="str">
        <f t="shared" si="384"/>
        <v>18119</v>
      </c>
      <c r="J786" s="52" t="str">
        <f t="shared" si="385"/>
        <v/>
      </c>
      <c r="K786" s="75">
        <f t="shared" si="386"/>
        <v>1</v>
      </c>
      <c r="L786" s="76">
        <f t="shared" si="387"/>
        <v>1</v>
      </c>
      <c r="M786" s="76">
        <f t="shared" si="388"/>
        <v>1E-3</v>
      </c>
      <c r="N786" s="76">
        <f t="shared" si="389"/>
        <v>1</v>
      </c>
      <c r="O786" s="42">
        <f t="shared" si="390"/>
        <v>1</v>
      </c>
      <c r="P786" s="39" t="str">
        <f t="shared" si="391"/>
        <v>일반(목록배제,Normal-Manifest Exception)</v>
      </c>
      <c r="Q786" s="72">
        <f t="shared" si="392"/>
        <v>120</v>
      </c>
      <c r="R786" s="43" t="str">
        <f t="shared" si="393"/>
        <v>OZ602</v>
      </c>
      <c r="S786" s="82" t="str">
        <f t="shared" si="394"/>
        <v/>
      </c>
      <c r="T786" s="40">
        <f t="shared" si="395"/>
        <v>45907</v>
      </c>
      <c r="U786" s="44">
        <v>2500</v>
      </c>
      <c r="V786" s="44">
        <f t="shared" si="396"/>
        <v>0</v>
      </c>
      <c r="W786" s="77">
        <f t="shared" si="397"/>
        <v>2500</v>
      </c>
      <c r="X786" s="78">
        <f t="shared" si="398"/>
        <v>0</v>
      </c>
      <c r="Y786" s="44" cm="1">
        <f t="array" ref="Y786">_xlfn.IFNA(_xlfn.IFS(AND(Q786&gt;=2000, Q786&lt;3000), 10000, AND(Q786&gt;=3000, Q786&lt;4000), 15000, AND(Q786&gt;=4000, Q786&lt;5000), 20000, AND(Q786&gt;=5000), 25000),0)</f>
        <v>0</v>
      </c>
      <c r="Z786" s="91">
        <f t="shared" si="399"/>
        <v>300</v>
      </c>
      <c r="AA786" s="44">
        <f t="shared" si="400"/>
        <v>0</v>
      </c>
      <c r="AB786" s="44"/>
      <c r="AC786" s="44"/>
      <c r="AD786" s="44"/>
      <c r="AE786" s="44">
        <f>VLOOKUP(O786,정산업데이트!$A$6:$B$12,2,10)</f>
        <v>0</v>
      </c>
      <c r="AF786" s="44"/>
      <c r="AG786" s="79">
        <f t="shared" si="401"/>
        <v>300</v>
      </c>
      <c r="AH786" s="80">
        <f t="shared" si="402"/>
        <v>2800</v>
      </c>
      <c r="AI786" s="93"/>
      <c r="AJ786" s="84" t="s">
        <v>5314</v>
      </c>
      <c r="AK786" s="84" t="s">
        <v>73</v>
      </c>
      <c r="AL786" s="84" t="s">
        <v>5315</v>
      </c>
      <c r="AM786" s="84" t="s">
        <v>6134</v>
      </c>
      <c r="AN786" s="84" t="s">
        <v>6135</v>
      </c>
      <c r="AO786" s="84" t="s">
        <v>6136</v>
      </c>
      <c r="AP786" s="84" t="s">
        <v>6137</v>
      </c>
      <c r="AQ786" s="84" t="s">
        <v>122</v>
      </c>
      <c r="AR786" s="85">
        <v>1</v>
      </c>
      <c r="AS786" s="86">
        <v>1</v>
      </c>
      <c r="AT786" s="86">
        <v>1E-3</v>
      </c>
      <c r="AU786" s="86">
        <v>1</v>
      </c>
      <c r="AV786" s="84" t="s">
        <v>8</v>
      </c>
      <c r="AW786" s="86">
        <v>120</v>
      </c>
      <c r="AX786" s="84" t="s">
        <v>68</v>
      </c>
      <c r="AY786" s="84" t="s">
        <v>68</v>
      </c>
      <c r="AZ786" s="84" t="s">
        <v>68</v>
      </c>
      <c r="BA786" s="84" t="s">
        <v>68</v>
      </c>
      <c r="BB786" s="84" t="s">
        <v>68</v>
      </c>
      <c r="BC786" s="84" t="s">
        <v>126</v>
      </c>
      <c r="BD786" s="84" t="s">
        <v>90</v>
      </c>
      <c r="BE786" s="84" t="s">
        <v>111</v>
      </c>
      <c r="BF786" s="84" t="s">
        <v>122</v>
      </c>
      <c r="BG786" s="84" t="s">
        <v>69</v>
      </c>
      <c r="BH786" s="92" t="s">
        <v>6138</v>
      </c>
      <c r="BI786" s="84" t="s">
        <v>122</v>
      </c>
      <c r="BJ786" s="84" t="s">
        <v>6139</v>
      </c>
      <c r="BK786" s="84" t="s">
        <v>75</v>
      </c>
      <c r="BL786" s="84" t="s">
        <v>122</v>
      </c>
      <c r="BM786" s="84" t="s">
        <v>90</v>
      </c>
      <c r="BN786" s="84" t="s">
        <v>70</v>
      </c>
      <c r="BO786" s="84" t="s">
        <v>71</v>
      </c>
      <c r="BP786" s="84" t="s">
        <v>122</v>
      </c>
      <c r="BQ786" s="84" t="s">
        <v>163</v>
      </c>
    </row>
    <row r="787" spans="1:69" ht="14.4" x14ac:dyDescent="0.3">
      <c r="A787" s="40" t="str">
        <f t="shared" si="376"/>
        <v>2025-09-07</v>
      </c>
      <c r="B787" s="40" t="str">
        <f t="shared" si="377"/>
        <v>SYD</v>
      </c>
      <c r="C787" s="39" t="str">
        <f t="shared" si="378"/>
        <v>98812563600</v>
      </c>
      <c r="D787" s="41" t="str">
        <f t="shared" si="379"/>
        <v>PKR253227081</v>
      </c>
      <c r="E787" s="41" t="str">
        <f t="shared" si="380"/>
        <v>596421465643</v>
      </c>
      <c r="F787" s="39" t="str">
        <f t="shared" si="381"/>
        <v>2254239</v>
      </c>
      <c r="G787" s="39" t="str">
        <f t="shared" si="382"/>
        <v>WISE EXPRESS(BIOSYDNEY)</v>
      </c>
      <c r="H787" s="41" t="str">
        <f t="shared" si="383"/>
        <v>곽경란</v>
      </c>
      <c r="I787" s="39" t="str">
        <f t="shared" si="384"/>
        <v>11919</v>
      </c>
      <c r="J787" s="52" t="str">
        <f t="shared" si="385"/>
        <v/>
      </c>
      <c r="K787" s="75">
        <f t="shared" si="386"/>
        <v>1</v>
      </c>
      <c r="L787" s="76">
        <f t="shared" si="387"/>
        <v>1</v>
      </c>
      <c r="M787" s="76">
        <f t="shared" si="388"/>
        <v>1E-3</v>
      </c>
      <c r="N787" s="76">
        <f t="shared" si="389"/>
        <v>1</v>
      </c>
      <c r="O787" s="42">
        <f t="shared" si="390"/>
        <v>1</v>
      </c>
      <c r="P787" s="39" t="str">
        <f t="shared" si="391"/>
        <v>일반(목록배제,Normal-Manifest Exception)</v>
      </c>
      <c r="Q787" s="72">
        <f t="shared" si="392"/>
        <v>120</v>
      </c>
      <c r="R787" s="43" t="str">
        <f t="shared" si="393"/>
        <v>OZ602</v>
      </c>
      <c r="S787" s="82" t="str">
        <f t="shared" si="394"/>
        <v/>
      </c>
      <c r="T787" s="40">
        <f t="shared" si="395"/>
        <v>45907</v>
      </c>
      <c r="U787" s="44">
        <v>2500</v>
      </c>
      <c r="V787" s="44">
        <f t="shared" si="396"/>
        <v>0</v>
      </c>
      <c r="W787" s="77">
        <f t="shared" si="397"/>
        <v>2500</v>
      </c>
      <c r="X787" s="78">
        <f t="shared" si="398"/>
        <v>0</v>
      </c>
      <c r="Y787" s="44" cm="1">
        <f t="array" ref="Y787">_xlfn.IFNA(_xlfn.IFS(AND(Q787&gt;=2000, Q787&lt;3000), 10000, AND(Q787&gt;=3000, Q787&lt;4000), 15000, AND(Q787&gt;=4000, Q787&lt;5000), 20000, AND(Q787&gt;=5000), 25000),0)</f>
        <v>0</v>
      </c>
      <c r="Z787" s="91">
        <f t="shared" si="399"/>
        <v>300</v>
      </c>
      <c r="AA787" s="44">
        <f t="shared" si="400"/>
        <v>0</v>
      </c>
      <c r="AB787" s="44"/>
      <c r="AC787" s="44"/>
      <c r="AD787" s="44"/>
      <c r="AE787" s="44">
        <f>VLOOKUP(O787,정산업데이트!$A$6:$B$12,2,10)</f>
        <v>0</v>
      </c>
      <c r="AF787" s="44"/>
      <c r="AG787" s="79">
        <f t="shared" si="401"/>
        <v>300</v>
      </c>
      <c r="AH787" s="80">
        <f t="shared" si="402"/>
        <v>2800</v>
      </c>
      <c r="AI787" s="93"/>
      <c r="AJ787" s="84" t="s">
        <v>5314</v>
      </c>
      <c r="AK787" s="84" t="s">
        <v>73</v>
      </c>
      <c r="AL787" s="84" t="s">
        <v>5315</v>
      </c>
      <c r="AM787" s="84" t="s">
        <v>6140</v>
      </c>
      <c r="AN787" s="84" t="s">
        <v>6141</v>
      </c>
      <c r="AO787" s="84" t="s">
        <v>6142</v>
      </c>
      <c r="AP787" s="84" t="s">
        <v>576</v>
      </c>
      <c r="AQ787" s="84" t="s">
        <v>122</v>
      </c>
      <c r="AR787" s="85">
        <v>1</v>
      </c>
      <c r="AS787" s="86">
        <v>1</v>
      </c>
      <c r="AT787" s="86">
        <v>1E-3</v>
      </c>
      <c r="AU787" s="86">
        <v>1</v>
      </c>
      <c r="AV787" s="84" t="s">
        <v>8</v>
      </c>
      <c r="AW787" s="86">
        <v>120</v>
      </c>
      <c r="AX787" s="84" t="s">
        <v>68</v>
      </c>
      <c r="AY787" s="84" t="s">
        <v>68</v>
      </c>
      <c r="AZ787" s="84" t="s">
        <v>68</v>
      </c>
      <c r="BA787" s="84" t="s">
        <v>68</v>
      </c>
      <c r="BB787" s="84" t="s">
        <v>68</v>
      </c>
      <c r="BC787" s="84" t="s">
        <v>126</v>
      </c>
      <c r="BD787" s="84" t="s">
        <v>90</v>
      </c>
      <c r="BE787" s="84" t="s">
        <v>111</v>
      </c>
      <c r="BF787" s="84" t="s">
        <v>122</v>
      </c>
      <c r="BG787" s="84" t="s">
        <v>69</v>
      </c>
      <c r="BH787" s="92" t="s">
        <v>6143</v>
      </c>
      <c r="BI787" s="84" t="s">
        <v>122</v>
      </c>
      <c r="BJ787" s="84" t="s">
        <v>6144</v>
      </c>
      <c r="BK787" s="84" t="s">
        <v>75</v>
      </c>
      <c r="BL787" s="84" t="s">
        <v>122</v>
      </c>
      <c r="BM787" s="84" t="s">
        <v>90</v>
      </c>
      <c r="BN787" s="84" t="s">
        <v>70</v>
      </c>
      <c r="BO787" s="84" t="s">
        <v>71</v>
      </c>
      <c r="BP787" s="84" t="s">
        <v>122</v>
      </c>
      <c r="BQ787" s="84" t="s">
        <v>163</v>
      </c>
    </row>
    <row r="788" spans="1:69" ht="14.4" x14ac:dyDescent="0.3">
      <c r="A788" s="40" t="str">
        <f t="shared" si="376"/>
        <v>2025-09-07</v>
      </c>
      <c r="B788" s="40" t="str">
        <f t="shared" si="377"/>
        <v>SYD</v>
      </c>
      <c r="C788" s="39" t="str">
        <f t="shared" si="378"/>
        <v>98812563600</v>
      </c>
      <c r="D788" s="41" t="str">
        <f t="shared" si="379"/>
        <v>PKR253227082</v>
      </c>
      <c r="E788" s="41" t="str">
        <f t="shared" si="380"/>
        <v>596421465654</v>
      </c>
      <c r="F788" s="39" t="str">
        <f t="shared" si="381"/>
        <v>2254239</v>
      </c>
      <c r="G788" s="39" t="str">
        <f t="shared" si="382"/>
        <v>WISE EXPRESS(BIOSYDNEY)</v>
      </c>
      <c r="H788" s="41" t="str">
        <f t="shared" si="383"/>
        <v>나현미</v>
      </c>
      <c r="I788" s="39" t="str">
        <f t="shared" si="384"/>
        <v>44658</v>
      </c>
      <c r="J788" s="52" t="str">
        <f t="shared" si="385"/>
        <v/>
      </c>
      <c r="K788" s="75">
        <f t="shared" si="386"/>
        <v>1</v>
      </c>
      <c r="L788" s="76">
        <f t="shared" si="387"/>
        <v>1</v>
      </c>
      <c r="M788" s="76">
        <f t="shared" si="388"/>
        <v>1E-3</v>
      </c>
      <c r="N788" s="76">
        <f t="shared" si="389"/>
        <v>1</v>
      </c>
      <c r="O788" s="42">
        <f t="shared" si="390"/>
        <v>1</v>
      </c>
      <c r="P788" s="39" t="str">
        <f t="shared" si="391"/>
        <v>일반(목록배제,Normal-Manifest Exception)</v>
      </c>
      <c r="Q788" s="72">
        <f t="shared" si="392"/>
        <v>110</v>
      </c>
      <c r="R788" s="43" t="str">
        <f t="shared" si="393"/>
        <v>OZ602</v>
      </c>
      <c r="S788" s="82" t="str">
        <f t="shared" si="394"/>
        <v/>
      </c>
      <c r="T788" s="40">
        <f t="shared" si="395"/>
        <v>45907</v>
      </c>
      <c r="U788" s="44">
        <v>2500</v>
      </c>
      <c r="V788" s="44">
        <f t="shared" si="396"/>
        <v>0</v>
      </c>
      <c r="W788" s="77">
        <f t="shared" si="397"/>
        <v>2500</v>
      </c>
      <c r="X788" s="78">
        <f t="shared" si="398"/>
        <v>0</v>
      </c>
      <c r="Y788" s="44" cm="1">
        <f t="array" ref="Y788">_xlfn.IFNA(_xlfn.IFS(AND(Q788&gt;=2000, Q788&lt;3000), 10000, AND(Q788&gt;=3000, Q788&lt;4000), 15000, AND(Q788&gt;=4000, Q788&lt;5000), 20000, AND(Q788&gt;=5000), 25000),0)</f>
        <v>0</v>
      </c>
      <c r="Z788" s="91">
        <f t="shared" si="399"/>
        <v>300</v>
      </c>
      <c r="AA788" s="44">
        <f t="shared" si="400"/>
        <v>0</v>
      </c>
      <c r="AB788" s="44"/>
      <c r="AC788" s="44"/>
      <c r="AD788" s="44"/>
      <c r="AE788" s="44">
        <f>VLOOKUP(O788,정산업데이트!$A$6:$B$12,2,10)</f>
        <v>0</v>
      </c>
      <c r="AF788" s="44"/>
      <c r="AG788" s="79">
        <f t="shared" si="401"/>
        <v>300</v>
      </c>
      <c r="AH788" s="80">
        <f t="shared" si="402"/>
        <v>2800</v>
      </c>
      <c r="AI788" s="93"/>
      <c r="AJ788" s="84" t="s">
        <v>5314</v>
      </c>
      <c r="AK788" s="84" t="s">
        <v>73</v>
      </c>
      <c r="AL788" s="84" t="s">
        <v>5315</v>
      </c>
      <c r="AM788" s="84" t="s">
        <v>6145</v>
      </c>
      <c r="AN788" s="84" t="s">
        <v>6146</v>
      </c>
      <c r="AO788" s="84" t="s">
        <v>6147</v>
      </c>
      <c r="AP788" s="84" t="s">
        <v>1038</v>
      </c>
      <c r="AQ788" s="84" t="s">
        <v>122</v>
      </c>
      <c r="AR788" s="85">
        <v>1</v>
      </c>
      <c r="AS788" s="86">
        <v>1</v>
      </c>
      <c r="AT788" s="86">
        <v>1E-3</v>
      </c>
      <c r="AU788" s="86">
        <v>1</v>
      </c>
      <c r="AV788" s="84" t="s">
        <v>8</v>
      </c>
      <c r="AW788" s="86">
        <v>110</v>
      </c>
      <c r="AX788" s="84" t="s">
        <v>68</v>
      </c>
      <c r="AY788" s="84" t="s">
        <v>68</v>
      </c>
      <c r="AZ788" s="84" t="s">
        <v>68</v>
      </c>
      <c r="BA788" s="84" t="s">
        <v>68</v>
      </c>
      <c r="BB788" s="84" t="s">
        <v>68</v>
      </c>
      <c r="BC788" s="84" t="s">
        <v>126</v>
      </c>
      <c r="BD788" s="84" t="s">
        <v>90</v>
      </c>
      <c r="BE788" s="84" t="s">
        <v>111</v>
      </c>
      <c r="BF788" s="84" t="s">
        <v>122</v>
      </c>
      <c r="BG788" s="84" t="s">
        <v>69</v>
      </c>
      <c r="BH788" s="92" t="s">
        <v>6148</v>
      </c>
      <c r="BI788" s="84" t="s">
        <v>122</v>
      </c>
      <c r="BJ788" s="84" t="s">
        <v>6149</v>
      </c>
      <c r="BK788" s="84" t="s">
        <v>75</v>
      </c>
      <c r="BL788" s="84" t="s">
        <v>122</v>
      </c>
      <c r="BM788" s="84" t="s">
        <v>90</v>
      </c>
      <c r="BN788" s="84" t="s">
        <v>70</v>
      </c>
      <c r="BO788" s="84" t="s">
        <v>71</v>
      </c>
      <c r="BP788" s="84" t="s">
        <v>122</v>
      </c>
      <c r="BQ788" s="84" t="s">
        <v>163</v>
      </c>
    </row>
    <row r="789" spans="1:69" ht="14.4" x14ac:dyDescent="0.3">
      <c r="A789" s="40" t="str">
        <f t="shared" si="376"/>
        <v>2025-09-07</v>
      </c>
      <c r="B789" s="40" t="str">
        <f t="shared" si="377"/>
        <v>SYD</v>
      </c>
      <c r="C789" s="39" t="str">
        <f t="shared" si="378"/>
        <v>98812563600</v>
      </c>
      <c r="D789" s="41" t="str">
        <f t="shared" si="379"/>
        <v>PKR253227083</v>
      </c>
      <c r="E789" s="41" t="str">
        <f t="shared" si="380"/>
        <v>596421465665</v>
      </c>
      <c r="F789" s="39" t="str">
        <f t="shared" si="381"/>
        <v>2254239</v>
      </c>
      <c r="G789" s="39" t="str">
        <f t="shared" si="382"/>
        <v>WISE EXPRESS(BIOSYDNEY)</v>
      </c>
      <c r="H789" s="41" t="str">
        <f t="shared" si="383"/>
        <v>장명옥</v>
      </c>
      <c r="I789" s="39" t="str">
        <f t="shared" si="384"/>
        <v>01717</v>
      </c>
      <c r="J789" s="52" t="str">
        <f t="shared" si="385"/>
        <v/>
      </c>
      <c r="K789" s="75">
        <f t="shared" si="386"/>
        <v>1</v>
      </c>
      <c r="L789" s="76">
        <f t="shared" si="387"/>
        <v>1</v>
      </c>
      <c r="M789" s="76">
        <f t="shared" si="388"/>
        <v>1E-3</v>
      </c>
      <c r="N789" s="76">
        <f t="shared" si="389"/>
        <v>1</v>
      </c>
      <c r="O789" s="42">
        <f t="shared" si="390"/>
        <v>1</v>
      </c>
      <c r="P789" s="39" t="str">
        <f t="shared" si="391"/>
        <v>일반(목록배제,Normal-Manifest Exception)</v>
      </c>
      <c r="Q789" s="72">
        <f t="shared" si="392"/>
        <v>110</v>
      </c>
      <c r="R789" s="43" t="str">
        <f t="shared" si="393"/>
        <v>OZ602</v>
      </c>
      <c r="S789" s="82" t="str">
        <f t="shared" si="394"/>
        <v/>
      </c>
      <c r="T789" s="40">
        <f t="shared" si="395"/>
        <v>45907</v>
      </c>
      <c r="U789" s="44">
        <v>2500</v>
      </c>
      <c r="V789" s="44">
        <f t="shared" si="396"/>
        <v>0</v>
      </c>
      <c r="W789" s="77">
        <f t="shared" si="397"/>
        <v>2500</v>
      </c>
      <c r="X789" s="78">
        <f t="shared" si="398"/>
        <v>0</v>
      </c>
      <c r="Y789" s="44" cm="1">
        <f t="array" ref="Y789">_xlfn.IFNA(_xlfn.IFS(AND(Q789&gt;=2000, Q789&lt;3000), 10000, AND(Q789&gt;=3000, Q789&lt;4000), 15000, AND(Q789&gt;=4000, Q789&lt;5000), 20000, AND(Q789&gt;=5000), 25000),0)</f>
        <v>0</v>
      </c>
      <c r="Z789" s="91">
        <f t="shared" si="399"/>
        <v>300</v>
      </c>
      <c r="AA789" s="44">
        <f t="shared" si="400"/>
        <v>0</v>
      </c>
      <c r="AB789" s="44"/>
      <c r="AC789" s="44"/>
      <c r="AD789" s="44"/>
      <c r="AE789" s="44">
        <f>VLOOKUP(O789,정산업데이트!$A$6:$B$12,2,10)</f>
        <v>0</v>
      </c>
      <c r="AF789" s="44"/>
      <c r="AG789" s="79">
        <f t="shared" si="401"/>
        <v>300</v>
      </c>
      <c r="AH789" s="80">
        <f t="shared" si="402"/>
        <v>2800</v>
      </c>
      <c r="AI789" s="93"/>
      <c r="AJ789" s="84" t="s">
        <v>5314</v>
      </c>
      <c r="AK789" s="84" t="s">
        <v>73</v>
      </c>
      <c r="AL789" s="84" t="s">
        <v>5315</v>
      </c>
      <c r="AM789" s="84" t="s">
        <v>6150</v>
      </c>
      <c r="AN789" s="84" t="s">
        <v>6151</v>
      </c>
      <c r="AO789" s="84" t="s">
        <v>6152</v>
      </c>
      <c r="AP789" s="84" t="s">
        <v>6153</v>
      </c>
      <c r="AQ789" s="84" t="s">
        <v>122</v>
      </c>
      <c r="AR789" s="85">
        <v>1</v>
      </c>
      <c r="AS789" s="86">
        <v>1</v>
      </c>
      <c r="AT789" s="86">
        <v>1E-3</v>
      </c>
      <c r="AU789" s="86">
        <v>1</v>
      </c>
      <c r="AV789" s="84" t="s">
        <v>8</v>
      </c>
      <c r="AW789" s="86">
        <v>110</v>
      </c>
      <c r="AX789" s="84" t="s">
        <v>68</v>
      </c>
      <c r="AY789" s="84" t="s">
        <v>68</v>
      </c>
      <c r="AZ789" s="84" t="s">
        <v>68</v>
      </c>
      <c r="BA789" s="84" t="s">
        <v>68</v>
      </c>
      <c r="BB789" s="84" t="s">
        <v>68</v>
      </c>
      <c r="BC789" s="84" t="s">
        <v>126</v>
      </c>
      <c r="BD789" s="84" t="s">
        <v>90</v>
      </c>
      <c r="BE789" s="84" t="s">
        <v>111</v>
      </c>
      <c r="BF789" s="84" t="s">
        <v>122</v>
      </c>
      <c r="BG789" s="84" t="s">
        <v>69</v>
      </c>
      <c r="BH789" s="92" t="s">
        <v>6154</v>
      </c>
      <c r="BI789" s="84" t="s">
        <v>122</v>
      </c>
      <c r="BJ789" s="84" t="s">
        <v>6155</v>
      </c>
      <c r="BK789" s="84" t="s">
        <v>75</v>
      </c>
      <c r="BL789" s="84" t="s">
        <v>122</v>
      </c>
      <c r="BM789" s="84" t="s">
        <v>90</v>
      </c>
      <c r="BN789" s="84" t="s">
        <v>70</v>
      </c>
      <c r="BO789" s="84" t="s">
        <v>71</v>
      </c>
      <c r="BP789" s="84" t="s">
        <v>122</v>
      </c>
      <c r="BQ789" s="84" t="s">
        <v>163</v>
      </c>
    </row>
    <row r="790" spans="1:69" ht="14.4" customHeight="1" x14ac:dyDescent="0.3">
      <c r="A790" s="40" t="str">
        <f t="shared" si="376"/>
        <v>2025-09-07</v>
      </c>
      <c r="B790" s="40" t="str">
        <f t="shared" si="377"/>
        <v>SYD</v>
      </c>
      <c r="C790" s="39" t="str">
        <f t="shared" si="378"/>
        <v>98812563600</v>
      </c>
      <c r="D790" s="41" t="str">
        <f t="shared" si="379"/>
        <v>PKR253227084</v>
      </c>
      <c r="E790" s="41" t="str">
        <f t="shared" si="380"/>
        <v>596421465676</v>
      </c>
      <c r="F790" s="39" t="str">
        <f t="shared" si="381"/>
        <v>2254239</v>
      </c>
      <c r="G790" s="39" t="str">
        <f t="shared" si="382"/>
        <v>WISE EXPRESS(BIOSYDNEY)</v>
      </c>
      <c r="H790" s="41" t="str">
        <f t="shared" si="383"/>
        <v>김진명</v>
      </c>
      <c r="I790" s="39" t="str">
        <f t="shared" si="384"/>
        <v>17840</v>
      </c>
      <c r="J790" s="52" t="str">
        <f t="shared" si="385"/>
        <v/>
      </c>
      <c r="K790" s="75">
        <f t="shared" si="386"/>
        <v>1</v>
      </c>
      <c r="L790" s="76">
        <f t="shared" si="387"/>
        <v>1</v>
      </c>
      <c r="M790" s="76">
        <f t="shared" si="388"/>
        <v>1E-3</v>
      </c>
      <c r="N790" s="76">
        <f t="shared" si="389"/>
        <v>1</v>
      </c>
      <c r="O790" s="42">
        <f t="shared" si="390"/>
        <v>1</v>
      </c>
      <c r="P790" s="39" t="str">
        <f t="shared" si="391"/>
        <v>일반(목록배제,Normal-Manifest Exception)</v>
      </c>
      <c r="Q790" s="72">
        <f t="shared" si="392"/>
        <v>110</v>
      </c>
      <c r="R790" s="43" t="str">
        <f t="shared" si="393"/>
        <v>OZ602</v>
      </c>
      <c r="S790" s="82" t="str">
        <f t="shared" si="394"/>
        <v/>
      </c>
      <c r="T790" s="40">
        <f t="shared" si="395"/>
        <v>45907</v>
      </c>
      <c r="U790" s="44">
        <v>2500</v>
      </c>
      <c r="V790" s="44">
        <f t="shared" si="396"/>
        <v>0</v>
      </c>
      <c r="W790" s="77">
        <f t="shared" si="397"/>
        <v>2500</v>
      </c>
      <c r="X790" s="78">
        <f t="shared" si="398"/>
        <v>0</v>
      </c>
      <c r="Y790" s="44" cm="1">
        <f t="array" ref="Y790">_xlfn.IFNA(_xlfn.IFS(AND(Q790&gt;=2000, Q790&lt;3000), 10000, AND(Q790&gt;=3000, Q790&lt;4000), 15000, AND(Q790&gt;=4000, Q790&lt;5000), 20000, AND(Q790&gt;=5000), 25000),0)</f>
        <v>0</v>
      </c>
      <c r="Z790" s="91">
        <f t="shared" si="399"/>
        <v>300</v>
      </c>
      <c r="AA790" s="44">
        <f t="shared" si="400"/>
        <v>0</v>
      </c>
      <c r="AB790" s="44"/>
      <c r="AC790" s="44"/>
      <c r="AD790" s="44"/>
      <c r="AE790" s="44">
        <f>VLOOKUP(O790,정산업데이트!$A$6:$B$12,2,10)</f>
        <v>0</v>
      </c>
      <c r="AF790" s="44"/>
      <c r="AG790" s="79">
        <f t="shared" si="401"/>
        <v>300</v>
      </c>
      <c r="AH790" s="80">
        <f t="shared" si="402"/>
        <v>2800</v>
      </c>
      <c r="AI790" s="93"/>
      <c r="AJ790" s="84" t="s">
        <v>5314</v>
      </c>
      <c r="AK790" s="84" t="s">
        <v>73</v>
      </c>
      <c r="AL790" s="84" t="s">
        <v>5315</v>
      </c>
      <c r="AM790" s="84" t="s">
        <v>6156</v>
      </c>
      <c r="AN790" s="84" t="s">
        <v>6157</v>
      </c>
      <c r="AO790" s="84" t="s">
        <v>6158</v>
      </c>
      <c r="AP790" s="84" t="s">
        <v>6159</v>
      </c>
      <c r="AQ790" s="84" t="s">
        <v>122</v>
      </c>
      <c r="AR790" s="85">
        <v>1</v>
      </c>
      <c r="AS790" s="86">
        <v>1</v>
      </c>
      <c r="AT790" s="86">
        <v>1E-3</v>
      </c>
      <c r="AU790" s="86">
        <v>1</v>
      </c>
      <c r="AV790" s="84" t="s">
        <v>8</v>
      </c>
      <c r="AW790" s="86">
        <v>110</v>
      </c>
      <c r="AX790" s="84" t="s">
        <v>68</v>
      </c>
      <c r="AY790" s="84" t="s">
        <v>68</v>
      </c>
      <c r="AZ790" s="84" t="s">
        <v>68</v>
      </c>
      <c r="BA790" s="84" t="s">
        <v>68</v>
      </c>
      <c r="BB790" s="84" t="s">
        <v>68</v>
      </c>
      <c r="BC790" s="84" t="s">
        <v>126</v>
      </c>
      <c r="BD790" s="84" t="s">
        <v>90</v>
      </c>
      <c r="BE790" s="84" t="s">
        <v>111</v>
      </c>
      <c r="BF790" s="84" t="s">
        <v>122</v>
      </c>
      <c r="BG790" s="84" t="s">
        <v>69</v>
      </c>
      <c r="BH790" s="92" t="s">
        <v>6160</v>
      </c>
      <c r="BI790" s="84" t="s">
        <v>122</v>
      </c>
      <c r="BJ790" s="84" t="s">
        <v>6161</v>
      </c>
      <c r="BK790" s="84" t="s">
        <v>75</v>
      </c>
      <c r="BL790" s="84" t="s">
        <v>122</v>
      </c>
      <c r="BM790" s="84" t="s">
        <v>90</v>
      </c>
      <c r="BN790" s="84" t="s">
        <v>70</v>
      </c>
      <c r="BO790" s="84" t="s">
        <v>71</v>
      </c>
      <c r="BP790" s="84" t="s">
        <v>122</v>
      </c>
      <c r="BQ790" s="84" t="s">
        <v>163</v>
      </c>
    </row>
    <row r="791" spans="1:69" ht="14.4" customHeight="1" x14ac:dyDescent="0.3">
      <c r="A791" s="40" t="str">
        <f t="shared" si="376"/>
        <v>2025-09-07</v>
      </c>
      <c r="B791" s="40" t="str">
        <f t="shared" si="377"/>
        <v>SYD</v>
      </c>
      <c r="C791" s="39" t="str">
        <f t="shared" si="378"/>
        <v>98812563600</v>
      </c>
      <c r="D791" s="41" t="str">
        <f t="shared" si="379"/>
        <v>PKR253227085</v>
      </c>
      <c r="E791" s="41" t="str">
        <f t="shared" si="380"/>
        <v>596421465680</v>
      </c>
      <c r="F791" s="39" t="str">
        <f t="shared" si="381"/>
        <v>2254239</v>
      </c>
      <c r="G791" s="39" t="str">
        <f t="shared" si="382"/>
        <v>WISE EXPRESS(BIOSYDNEY)</v>
      </c>
      <c r="H791" s="41" t="str">
        <f t="shared" si="383"/>
        <v>박현미</v>
      </c>
      <c r="I791" s="39" t="str">
        <f t="shared" si="384"/>
        <v>15553</v>
      </c>
      <c r="J791" s="52" t="str">
        <f t="shared" si="385"/>
        <v/>
      </c>
      <c r="K791" s="75">
        <f t="shared" si="386"/>
        <v>1</v>
      </c>
      <c r="L791" s="76">
        <f t="shared" si="387"/>
        <v>1</v>
      </c>
      <c r="M791" s="76">
        <f t="shared" si="388"/>
        <v>1E-3</v>
      </c>
      <c r="N791" s="76">
        <f t="shared" si="389"/>
        <v>1</v>
      </c>
      <c r="O791" s="42">
        <f t="shared" si="390"/>
        <v>1</v>
      </c>
      <c r="P791" s="39" t="str">
        <f t="shared" si="391"/>
        <v>일반(목록배제,Normal-Manifest Exception)</v>
      </c>
      <c r="Q791" s="72">
        <f t="shared" si="392"/>
        <v>100</v>
      </c>
      <c r="R791" s="43" t="str">
        <f t="shared" si="393"/>
        <v>OZ602</v>
      </c>
      <c r="S791" s="82" t="str">
        <f t="shared" si="394"/>
        <v/>
      </c>
      <c r="T791" s="40">
        <f t="shared" si="395"/>
        <v>45907</v>
      </c>
      <c r="U791" s="44">
        <v>2500</v>
      </c>
      <c r="V791" s="44">
        <f t="shared" si="396"/>
        <v>0</v>
      </c>
      <c r="W791" s="77">
        <f t="shared" si="397"/>
        <v>2500</v>
      </c>
      <c r="X791" s="78">
        <f t="shared" si="398"/>
        <v>0</v>
      </c>
      <c r="Y791" s="44" cm="1">
        <f t="array" ref="Y791">_xlfn.IFNA(_xlfn.IFS(AND(Q791&gt;=2000, Q791&lt;3000), 10000, AND(Q791&gt;=3000, Q791&lt;4000), 15000, AND(Q791&gt;=4000, Q791&lt;5000), 20000, AND(Q791&gt;=5000), 25000),0)</f>
        <v>0</v>
      </c>
      <c r="Z791" s="91">
        <f t="shared" si="399"/>
        <v>300</v>
      </c>
      <c r="AA791" s="44">
        <f t="shared" si="400"/>
        <v>0</v>
      </c>
      <c r="AB791" s="44"/>
      <c r="AC791" s="44"/>
      <c r="AD791" s="44"/>
      <c r="AE791" s="44">
        <f>VLOOKUP(O791,정산업데이트!$A$6:$B$12,2,10)</f>
        <v>0</v>
      </c>
      <c r="AF791" s="44"/>
      <c r="AG791" s="79">
        <f t="shared" si="401"/>
        <v>300</v>
      </c>
      <c r="AH791" s="80">
        <f t="shared" si="402"/>
        <v>2800</v>
      </c>
      <c r="AI791" s="93"/>
      <c r="AJ791" s="84" t="s">
        <v>5314</v>
      </c>
      <c r="AK791" s="84" t="s">
        <v>73</v>
      </c>
      <c r="AL791" s="84" t="s">
        <v>5315</v>
      </c>
      <c r="AM791" s="84" t="s">
        <v>6162</v>
      </c>
      <c r="AN791" s="84" t="s">
        <v>2039</v>
      </c>
      <c r="AO791" s="84" t="s">
        <v>6163</v>
      </c>
      <c r="AP791" s="84" t="s">
        <v>6164</v>
      </c>
      <c r="AQ791" s="84" t="s">
        <v>122</v>
      </c>
      <c r="AR791" s="85">
        <v>1</v>
      </c>
      <c r="AS791" s="86">
        <v>1</v>
      </c>
      <c r="AT791" s="86">
        <v>1E-3</v>
      </c>
      <c r="AU791" s="86">
        <v>1</v>
      </c>
      <c r="AV791" s="84" t="s">
        <v>8</v>
      </c>
      <c r="AW791" s="86">
        <v>100</v>
      </c>
      <c r="AX791" s="84" t="s">
        <v>68</v>
      </c>
      <c r="AY791" s="84" t="s">
        <v>68</v>
      </c>
      <c r="AZ791" s="84" t="s">
        <v>68</v>
      </c>
      <c r="BA791" s="84" t="s">
        <v>68</v>
      </c>
      <c r="BB791" s="84" t="s">
        <v>68</v>
      </c>
      <c r="BC791" s="84" t="s">
        <v>126</v>
      </c>
      <c r="BD791" s="84" t="s">
        <v>90</v>
      </c>
      <c r="BE791" s="84" t="s">
        <v>111</v>
      </c>
      <c r="BF791" s="84" t="s">
        <v>122</v>
      </c>
      <c r="BG791" s="84" t="s">
        <v>69</v>
      </c>
      <c r="BH791" s="92" t="s">
        <v>6165</v>
      </c>
      <c r="BI791" s="84" t="s">
        <v>122</v>
      </c>
      <c r="BJ791" s="84" t="s">
        <v>6166</v>
      </c>
      <c r="BK791" s="84" t="s">
        <v>75</v>
      </c>
      <c r="BL791" s="84" t="s">
        <v>122</v>
      </c>
      <c r="BM791" s="84" t="s">
        <v>90</v>
      </c>
      <c r="BN791" s="84" t="s">
        <v>70</v>
      </c>
      <c r="BO791" s="84" t="s">
        <v>71</v>
      </c>
      <c r="BP791" s="84" t="s">
        <v>122</v>
      </c>
      <c r="BQ791" s="84" t="s">
        <v>163</v>
      </c>
    </row>
    <row r="792" spans="1:69" ht="14.4" x14ac:dyDescent="0.3">
      <c r="A792" s="40" t="str">
        <f t="shared" si="376"/>
        <v>2025-09-07</v>
      </c>
      <c r="B792" s="40" t="str">
        <f t="shared" si="377"/>
        <v>SYD</v>
      </c>
      <c r="C792" s="39" t="str">
        <f t="shared" si="378"/>
        <v>98812563600</v>
      </c>
      <c r="D792" s="41" t="str">
        <f t="shared" si="379"/>
        <v>PKR253227087</v>
      </c>
      <c r="E792" s="41" t="str">
        <f t="shared" si="380"/>
        <v>596421465702</v>
      </c>
      <c r="F792" s="39" t="str">
        <f t="shared" si="381"/>
        <v>2254239</v>
      </c>
      <c r="G792" s="39" t="str">
        <f t="shared" si="382"/>
        <v>WISE EXPRESS(BIOSYDNEY)</v>
      </c>
      <c r="H792" s="41" t="str">
        <f t="shared" si="383"/>
        <v>차은주</v>
      </c>
      <c r="I792" s="39" t="str">
        <f t="shared" si="384"/>
        <v>16694</v>
      </c>
      <c r="J792" s="52" t="str">
        <f t="shared" si="385"/>
        <v/>
      </c>
      <c r="K792" s="75">
        <f t="shared" si="386"/>
        <v>1</v>
      </c>
      <c r="L792" s="76">
        <f t="shared" si="387"/>
        <v>1</v>
      </c>
      <c r="M792" s="76">
        <f t="shared" si="388"/>
        <v>1E-3</v>
      </c>
      <c r="N792" s="76">
        <f t="shared" si="389"/>
        <v>1</v>
      </c>
      <c r="O792" s="42">
        <f t="shared" si="390"/>
        <v>1</v>
      </c>
      <c r="P792" s="39" t="str">
        <f t="shared" si="391"/>
        <v>일반(목록배제,Normal-Manifest Exception)</v>
      </c>
      <c r="Q792" s="72">
        <f t="shared" si="392"/>
        <v>110</v>
      </c>
      <c r="R792" s="43" t="str">
        <f t="shared" si="393"/>
        <v>OZ602</v>
      </c>
      <c r="S792" s="82" t="str">
        <f t="shared" si="394"/>
        <v/>
      </c>
      <c r="T792" s="40">
        <f t="shared" si="395"/>
        <v>45907</v>
      </c>
      <c r="U792" s="44">
        <v>2500</v>
      </c>
      <c r="V792" s="44">
        <f t="shared" si="396"/>
        <v>0</v>
      </c>
      <c r="W792" s="77">
        <f t="shared" si="397"/>
        <v>2500</v>
      </c>
      <c r="X792" s="78">
        <f t="shared" si="398"/>
        <v>0</v>
      </c>
      <c r="Y792" s="44" cm="1">
        <f t="array" ref="Y792">_xlfn.IFNA(_xlfn.IFS(AND(Q792&gt;=2000, Q792&lt;3000), 10000, AND(Q792&gt;=3000, Q792&lt;4000), 15000, AND(Q792&gt;=4000, Q792&lt;5000), 20000, AND(Q792&gt;=5000), 25000),0)</f>
        <v>0</v>
      </c>
      <c r="Z792" s="91">
        <f t="shared" si="399"/>
        <v>300</v>
      </c>
      <c r="AA792" s="44">
        <f t="shared" si="400"/>
        <v>0</v>
      </c>
      <c r="AB792" s="44"/>
      <c r="AC792" s="44"/>
      <c r="AD792" s="44"/>
      <c r="AE792" s="44">
        <f>VLOOKUP(O792,정산업데이트!$A$6:$B$12,2,10)</f>
        <v>0</v>
      </c>
      <c r="AF792" s="44"/>
      <c r="AG792" s="79">
        <f t="shared" si="401"/>
        <v>300</v>
      </c>
      <c r="AH792" s="80">
        <f t="shared" si="402"/>
        <v>2800</v>
      </c>
      <c r="AI792" s="93"/>
      <c r="AJ792" s="84" t="s">
        <v>5314</v>
      </c>
      <c r="AK792" s="84" t="s">
        <v>73</v>
      </c>
      <c r="AL792" s="84" t="s">
        <v>5315</v>
      </c>
      <c r="AM792" s="84" t="s">
        <v>6167</v>
      </c>
      <c r="AN792" s="84" t="s">
        <v>6168</v>
      </c>
      <c r="AO792" s="84" t="s">
        <v>6169</v>
      </c>
      <c r="AP792" s="84" t="s">
        <v>6170</v>
      </c>
      <c r="AQ792" s="84" t="s">
        <v>122</v>
      </c>
      <c r="AR792" s="85">
        <v>1</v>
      </c>
      <c r="AS792" s="86">
        <v>1</v>
      </c>
      <c r="AT792" s="86">
        <v>1E-3</v>
      </c>
      <c r="AU792" s="86">
        <v>1</v>
      </c>
      <c r="AV792" s="84" t="s">
        <v>8</v>
      </c>
      <c r="AW792" s="86">
        <v>110</v>
      </c>
      <c r="AX792" s="84" t="s">
        <v>68</v>
      </c>
      <c r="AY792" s="84" t="s">
        <v>68</v>
      </c>
      <c r="AZ792" s="84" t="s">
        <v>68</v>
      </c>
      <c r="BA792" s="84" t="s">
        <v>68</v>
      </c>
      <c r="BB792" s="84" t="s">
        <v>68</v>
      </c>
      <c r="BC792" s="84" t="s">
        <v>126</v>
      </c>
      <c r="BD792" s="84" t="s">
        <v>90</v>
      </c>
      <c r="BE792" s="84" t="s">
        <v>111</v>
      </c>
      <c r="BF792" s="84" t="s">
        <v>122</v>
      </c>
      <c r="BG792" s="84" t="s">
        <v>69</v>
      </c>
      <c r="BH792" s="92" t="s">
        <v>6171</v>
      </c>
      <c r="BI792" s="84" t="s">
        <v>122</v>
      </c>
      <c r="BJ792" s="84" t="s">
        <v>6172</v>
      </c>
      <c r="BK792" s="84" t="s">
        <v>75</v>
      </c>
      <c r="BL792" s="84" t="s">
        <v>122</v>
      </c>
      <c r="BM792" s="84" t="s">
        <v>90</v>
      </c>
      <c r="BN792" s="84" t="s">
        <v>70</v>
      </c>
      <c r="BO792" s="84" t="s">
        <v>71</v>
      </c>
      <c r="BP792" s="84" t="s">
        <v>122</v>
      </c>
      <c r="BQ792" s="84" t="s">
        <v>163</v>
      </c>
    </row>
    <row r="793" spans="1:69" ht="14.4" x14ac:dyDescent="0.3">
      <c r="A793" s="40" t="str">
        <f t="shared" si="376"/>
        <v>2025-09-07</v>
      </c>
      <c r="B793" s="40" t="str">
        <f t="shared" si="377"/>
        <v>SYD</v>
      </c>
      <c r="C793" s="39" t="str">
        <f t="shared" si="378"/>
        <v>98812563600</v>
      </c>
      <c r="D793" s="41" t="str">
        <f t="shared" si="379"/>
        <v>PKR253212229</v>
      </c>
      <c r="E793" s="41" t="str">
        <f t="shared" si="380"/>
        <v>596421465282</v>
      </c>
      <c r="F793" s="39" t="str">
        <f t="shared" si="381"/>
        <v>2256450</v>
      </c>
      <c r="G793" s="39" t="str">
        <f t="shared" si="382"/>
        <v>WISE EXPRESS LOGISTICS(MEGA_HEALTH)</v>
      </c>
      <c r="H793" s="41" t="str">
        <f t="shared" si="383"/>
        <v>방명애</v>
      </c>
      <c r="I793" s="39" t="str">
        <f t="shared" si="384"/>
        <v>24708</v>
      </c>
      <c r="J793" s="52" t="str">
        <f t="shared" si="385"/>
        <v/>
      </c>
      <c r="K793" s="75">
        <f t="shared" si="386"/>
        <v>1</v>
      </c>
      <c r="L793" s="76">
        <f t="shared" si="387"/>
        <v>0.5</v>
      </c>
      <c r="M793" s="76">
        <f t="shared" si="388"/>
        <v>1E-3</v>
      </c>
      <c r="N793" s="76">
        <f t="shared" si="389"/>
        <v>0.5</v>
      </c>
      <c r="O793" s="42">
        <f t="shared" si="390"/>
        <v>0.5</v>
      </c>
      <c r="P793" s="39" t="str">
        <f t="shared" si="391"/>
        <v>일반(목록배제,Normal-Manifest Exception)</v>
      </c>
      <c r="Q793" s="72">
        <f t="shared" si="392"/>
        <v>40</v>
      </c>
      <c r="R793" s="43" t="str">
        <f t="shared" si="393"/>
        <v>OZ602</v>
      </c>
      <c r="S793" s="82" t="str">
        <f t="shared" si="394"/>
        <v/>
      </c>
      <c r="T793" s="40">
        <f t="shared" si="395"/>
        <v>45907</v>
      </c>
      <c r="U793" s="44">
        <v>2500</v>
      </c>
      <c r="V793" s="44">
        <f t="shared" si="396"/>
        <v>0</v>
      </c>
      <c r="W793" s="77">
        <f t="shared" si="397"/>
        <v>2500</v>
      </c>
      <c r="X793" s="78">
        <f t="shared" si="398"/>
        <v>0</v>
      </c>
      <c r="Y793" s="44" cm="1">
        <f t="array" ref="Y793">_xlfn.IFNA(_xlfn.IFS(AND(Q793&gt;=2000, Q793&lt;3000), 10000, AND(Q793&gt;=3000, Q793&lt;4000), 15000, AND(Q793&gt;=4000, Q793&lt;5000), 20000, AND(Q793&gt;=5000), 25000),0)</f>
        <v>0</v>
      </c>
      <c r="Z793" s="91">
        <f t="shared" si="399"/>
        <v>300</v>
      </c>
      <c r="AA793" s="44">
        <f t="shared" si="400"/>
        <v>0</v>
      </c>
      <c r="AB793" s="44"/>
      <c r="AC793" s="44"/>
      <c r="AD793" s="44"/>
      <c r="AE793" s="44">
        <f>VLOOKUP(O793,정산업데이트!$A$6:$B$12,2,10)</f>
        <v>0</v>
      </c>
      <c r="AF793" s="44"/>
      <c r="AG793" s="79">
        <f t="shared" si="401"/>
        <v>300</v>
      </c>
      <c r="AH793" s="80">
        <f t="shared" si="402"/>
        <v>2800</v>
      </c>
      <c r="AI793" s="93"/>
      <c r="AJ793" s="84" t="s">
        <v>5314</v>
      </c>
      <c r="AK793" s="84" t="s">
        <v>73</v>
      </c>
      <c r="AL793" s="84" t="s">
        <v>5315</v>
      </c>
      <c r="AM793" s="84" t="s">
        <v>6173</v>
      </c>
      <c r="AN793" s="84" t="s">
        <v>6174</v>
      </c>
      <c r="AO793" s="84" t="s">
        <v>6175</v>
      </c>
      <c r="AP793" s="84" t="s">
        <v>6176</v>
      </c>
      <c r="AQ793" s="84" t="s">
        <v>122</v>
      </c>
      <c r="AR793" s="85">
        <v>1</v>
      </c>
      <c r="AS793" s="86">
        <v>0.5</v>
      </c>
      <c r="AT793" s="86">
        <v>1E-3</v>
      </c>
      <c r="AU793" s="86">
        <v>0.5</v>
      </c>
      <c r="AV793" s="84" t="s">
        <v>8</v>
      </c>
      <c r="AW793" s="86">
        <v>40</v>
      </c>
      <c r="AX793" s="84" t="s">
        <v>68</v>
      </c>
      <c r="AY793" s="84" t="s">
        <v>68</v>
      </c>
      <c r="AZ793" s="84" t="s">
        <v>68</v>
      </c>
      <c r="BA793" s="84" t="s">
        <v>68</v>
      </c>
      <c r="BB793" s="84" t="s">
        <v>68</v>
      </c>
      <c r="BC793" s="84" t="s">
        <v>177</v>
      </c>
      <c r="BD793" s="84" t="s">
        <v>178</v>
      </c>
      <c r="BE793" s="84" t="s">
        <v>164</v>
      </c>
      <c r="BF793" s="84" t="s">
        <v>122</v>
      </c>
      <c r="BG793" s="84" t="s">
        <v>69</v>
      </c>
      <c r="BH793" s="92" t="s">
        <v>6177</v>
      </c>
      <c r="BI793" s="84" t="s">
        <v>122</v>
      </c>
      <c r="BJ793" s="84" t="s">
        <v>6178</v>
      </c>
      <c r="BK793" s="84" t="s">
        <v>75</v>
      </c>
      <c r="BL793" s="84" t="s">
        <v>122</v>
      </c>
      <c r="BM793" s="84" t="s">
        <v>178</v>
      </c>
      <c r="BN793" s="84" t="s">
        <v>70</v>
      </c>
      <c r="BO793" s="84" t="s">
        <v>71</v>
      </c>
      <c r="BP793" s="84" t="s">
        <v>122</v>
      </c>
      <c r="BQ793" s="84" t="s">
        <v>163</v>
      </c>
    </row>
    <row r="794" spans="1:69" ht="14.4" x14ac:dyDescent="0.3">
      <c r="A794" s="40" t="str">
        <f t="shared" si="376"/>
        <v>2025-09-07</v>
      </c>
      <c r="B794" s="40" t="str">
        <f t="shared" si="377"/>
        <v>SYD</v>
      </c>
      <c r="C794" s="39" t="str">
        <f t="shared" si="378"/>
        <v>98812563600</v>
      </c>
      <c r="D794" s="41" t="str">
        <f t="shared" si="379"/>
        <v>PKR253256868</v>
      </c>
      <c r="E794" s="41" t="str">
        <f t="shared" si="380"/>
        <v>596421467662</v>
      </c>
      <c r="F794" s="39" t="str">
        <f t="shared" si="381"/>
        <v>2254225</v>
      </c>
      <c r="G794" s="39" t="str">
        <f t="shared" si="382"/>
        <v>WISE EXPRESS LOGISTICS PTY LTD</v>
      </c>
      <c r="H794" s="41" t="str">
        <f t="shared" si="383"/>
        <v>엄수원</v>
      </c>
      <c r="I794" s="39" t="str">
        <f t="shared" si="384"/>
        <v>02577</v>
      </c>
      <c r="J794" s="52" t="str">
        <f t="shared" si="385"/>
        <v/>
      </c>
      <c r="K794" s="75">
        <f t="shared" si="386"/>
        <v>1</v>
      </c>
      <c r="L794" s="76">
        <f t="shared" si="387"/>
        <v>3.7</v>
      </c>
      <c r="M794" s="76">
        <f t="shared" si="388"/>
        <v>1E-3</v>
      </c>
      <c r="N794" s="76">
        <f t="shared" si="389"/>
        <v>3.7</v>
      </c>
      <c r="O794" s="42">
        <f t="shared" si="390"/>
        <v>4</v>
      </c>
      <c r="P794" s="39" t="str">
        <f t="shared" si="391"/>
        <v>일반(목록배제,Normal-Manifest Exception)</v>
      </c>
      <c r="Q794" s="72">
        <f t="shared" si="392"/>
        <v>48</v>
      </c>
      <c r="R794" s="43" t="str">
        <f t="shared" si="393"/>
        <v>OZ602</v>
      </c>
      <c r="S794" s="82" t="str">
        <f t="shared" si="394"/>
        <v/>
      </c>
      <c r="T794" s="40">
        <f t="shared" si="395"/>
        <v>45907</v>
      </c>
      <c r="U794" s="44">
        <v>2500</v>
      </c>
      <c r="V794" s="44">
        <f t="shared" si="396"/>
        <v>0</v>
      </c>
      <c r="W794" s="77">
        <f t="shared" si="397"/>
        <v>2500</v>
      </c>
      <c r="X794" s="78">
        <f t="shared" si="398"/>
        <v>0</v>
      </c>
      <c r="Y794" s="44" cm="1">
        <f t="array" ref="Y794">_xlfn.IFNA(_xlfn.IFS(AND(Q794&gt;=2000, Q794&lt;3000), 10000, AND(Q794&gt;=3000, Q794&lt;4000), 15000, AND(Q794&gt;=4000, Q794&lt;5000), 20000, AND(Q794&gt;=5000), 25000),0)</f>
        <v>0</v>
      </c>
      <c r="Z794" s="91">
        <f t="shared" si="399"/>
        <v>300</v>
      </c>
      <c r="AA794" s="44">
        <f t="shared" si="400"/>
        <v>0</v>
      </c>
      <c r="AB794" s="44"/>
      <c r="AC794" s="44"/>
      <c r="AD794" s="44"/>
      <c r="AE794" s="44">
        <f>VLOOKUP(O794,정산업데이트!$A$6:$B$12,2,10)</f>
        <v>0</v>
      </c>
      <c r="AF794" s="44"/>
      <c r="AG794" s="79">
        <f t="shared" si="401"/>
        <v>300</v>
      </c>
      <c r="AH794" s="80">
        <f t="shared" si="402"/>
        <v>2800</v>
      </c>
      <c r="AI794" s="93"/>
      <c r="AJ794" s="84" t="s">
        <v>5314</v>
      </c>
      <c r="AK794" s="84" t="s">
        <v>73</v>
      </c>
      <c r="AL794" s="84" t="s">
        <v>5315</v>
      </c>
      <c r="AM794" s="84" t="s">
        <v>6179</v>
      </c>
      <c r="AN794" s="84" t="s">
        <v>6180</v>
      </c>
      <c r="AO794" s="84" t="s">
        <v>6181</v>
      </c>
      <c r="AP794" s="84" t="s">
        <v>6182</v>
      </c>
      <c r="AQ794" s="84" t="s">
        <v>122</v>
      </c>
      <c r="AR794" s="85">
        <v>1</v>
      </c>
      <c r="AS794" s="86">
        <v>3.7</v>
      </c>
      <c r="AT794" s="86">
        <v>1E-3</v>
      </c>
      <c r="AU794" s="86">
        <v>3.7</v>
      </c>
      <c r="AV794" s="84" t="s">
        <v>8</v>
      </c>
      <c r="AW794" s="86">
        <v>48</v>
      </c>
      <c r="AX794" s="84" t="s">
        <v>68</v>
      </c>
      <c r="AY794" s="84" t="s">
        <v>68</v>
      </c>
      <c r="AZ794" s="84" t="s">
        <v>68</v>
      </c>
      <c r="BA794" s="84" t="s">
        <v>68</v>
      </c>
      <c r="BB794" s="84" t="s">
        <v>68</v>
      </c>
      <c r="BC794" s="84" t="s">
        <v>125</v>
      </c>
      <c r="BD794" s="84" t="s">
        <v>74</v>
      </c>
      <c r="BE794" s="84" t="s">
        <v>6183</v>
      </c>
      <c r="BF794" s="84" t="s">
        <v>122</v>
      </c>
      <c r="BG794" s="84" t="s">
        <v>69</v>
      </c>
      <c r="BH794" s="92" t="s">
        <v>6184</v>
      </c>
      <c r="BI794" s="84" t="s">
        <v>122</v>
      </c>
      <c r="BJ794" s="84" t="s">
        <v>6185</v>
      </c>
      <c r="BK794" s="84" t="s">
        <v>75</v>
      </c>
      <c r="BL794" s="84" t="s">
        <v>122</v>
      </c>
      <c r="BM794" s="84" t="s">
        <v>74</v>
      </c>
      <c r="BN794" s="84" t="s">
        <v>70</v>
      </c>
      <c r="BO794" s="84" t="s">
        <v>71</v>
      </c>
      <c r="BP794" s="84" t="s">
        <v>122</v>
      </c>
      <c r="BQ794" s="84" t="s">
        <v>163</v>
      </c>
    </row>
    <row r="795" spans="1:69" ht="14.4" x14ac:dyDescent="0.3">
      <c r="A795" s="40" t="str">
        <f t="shared" si="376"/>
        <v>2025-09-07</v>
      </c>
      <c r="B795" s="40" t="str">
        <f t="shared" si="377"/>
        <v>SYD</v>
      </c>
      <c r="C795" s="39" t="str">
        <f t="shared" si="378"/>
        <v>98812563600</v>
      </c>
      <c r="D795" s="41" t="str">
        <f t="shared" si="379"/>
        <v>PAU029761746</v>
      </c>
      <c r="E795" s="41" t="str">
        <f t="shared" si="380"/>
        <v>596421467286</v>
      </c>
      <c r="F795" s="39" t="str">
        <f t="shared" si="381"/>
        <v>2254256</v>
      </c>
      <c r="G795" s="39" t="str">
        <f t="shared" si="382"/>
        <v>WISE EXPRESS(BOOSTUP)</v>
      </c>
      <c r="H795" s="41" t="str">
        <f t="shared" si="383"/>
        <v>최지수</v>
      </c>
      <c r="I795" s="39" t="str">
        <f t="shared" si="384"/>
        <v>31765</v>
      </c>
      <c r="J795" s="52" t="str">
        <f t="shared" si="385"/>
        <v/>
      </c>
      <c r="K795" s="75">
        <f t="shared" si="386"/>
        <v>1</v>
      </c>
      <c r="L795" s="76">
        <f t="shared" si="387"/>
        <v>1</v>
      </c>
      <c r="M795" s="76">
        <f t="shared" si="388"/>
        <v>1E-3</v>
      </c>
      <c r="N795" s="76">
        <f t="shared" si="389"/>
        <v>1</v>
      </c>
      <c r="O795" s="42">
        <f t="shared" si="390"/>
        <v>1</v>
      </c>
      <c r="P795" s="39" t="str">
        <f t="shared" si="391"/>
        <v>목록(Manifest)</v>
      </c>
      <c r="Q795" s="72">
        <f t="shared" si="392"/>
        <v>60</v>
      </c>
      <c r="R795" s="43" t="str">
        <f t="shared" si="393"/>
        <v>OZ602</v>
      </c>
      <c r="S795" s="82" t="str">
        <f t="shared" si="394"/>
        <v/>
      </c>
      <c r="T795" s="40">
        <f t="shared" si="395"/>
        <v>45907</v>
      </c>
      <c r="U795" s="44">
        <v>2500</v>
      </c>
      <c r="V795" s="44">
        <f t="shared" si="396"/>
        <v>0</v>
      </c>
      <c r="W795" s="77">
        <f t="shared" si="397"/>
        <v>2500</v>
      </c>
      <c r="X795" s="78">
        <f t="shared" si="398"/>
        <v>0</v>
      </c>
      <c r="Y795" s="44" cm="1">
        <f t="array" ref="Y795">_xlfn.IFNA(_xlfn.IFS(AND(Q795&gt;=2000, Q795&lt;3000), 10000, AND(Q795&gt;=3000, Q795&lt;4000), 15000, AND(Q795&gt;=4000, Q795&lt;5000), 20000, AND(Q795&gt;=5000), 25000),0)</f>
        <v>0</v>
      </c>
      <c r="Z795" s="91">
        <f t="shared" si="399"/>
        <v>0</v>
      </c>
      <c r="AA795" s="44">
        <f t="shared" si="400"/>
        <v>0</v>
      </c>
      <c r="AB795" s="44"/>
      <c r="AC795" s="44"/>
      <c r="AD795" s="44"/>
      <c r="AE795" s="44">
        <f>VLOOKUP(O795,정산업데이트!$A$6:$B$12,2,10)</f>
        <v>0</v>
      </c>
      <c r="AF795" s="44"/>
      <c r="AG795" s="79">
        <f t="shared" si="401"/>
        <v>0</v>
      </c>
      <c r="AH795" s="80">
        <f t="shared" si="402"/>
        <v>2500</v>
      </c>
      <c r="AI795" s="93"/>
      <c r="AJ795" s="84" t="s">
        <v>5314</v>
      </c>
      <c r="AK795" s="84" t="s">
        <v>73</v>
      </c>
      <c r="AL795" s="84" t="s">
        <v>5315</v>
      </c>
      <c r="AM795" s="84" t="s">
        <v>6186</v>
      </c>
      <c r="AN795" s="84" t="s">
        <v>999</v>
      </c>
      <c r="AO795" s="84" t="s">
        <v>6187</v>
      </c>
      <c r="AP795" s="84" t="s">
        <v>6188</v>
      </c>
      <c r="AQ795" s="84" t="s">
        <v>122</v>
      </c>
      <c r="AR795" s="85">
        <v>1</v>
      </c>
      <c r="AS795" s="86">
        <v>1</v>
      </c>
      <c r="AT795" s="86">
        <v>1E-3</v>
      </c>
      <c r="AU795" s="86">
        <v>1</v>
      </c>
      <c r="AV795" s="84" t="s">
        <v>7</v>
      </c>
      <c r="AW795" s="86">
        <v>60</v>
      </c>
      <c r="AX795" s="84" t="s">
        <v>68</v>
      </c>
      <c r="AY795" s="84" t="s">
        <v>68</v>
      </c>
      <c r="AZ795" s="84" t="s">
        <v>68</v>
      </c>
      <c r="BA795" s="84" t="s">
        <v>68</v>
      </c>
      <c r="BB795" s="84" t="s">
        <v>68</v>
      </c>
      <c r="BC795" s="84" t="s">
        <v>129</v>
      </c>
      <c r="BD795" s="84" t="s">
        <v>91</v>
      </c>
      <c r="BE795" s="84" t="s">
        <v>92</v>
      </c>
      <c r="BF795" s="84" t="s">
        <v>122</v>
      </c>
      <c r="BG795" s="84" t="s">
        <v>69</v>
      </c>
      <c r="BH795" s="92" t="s">
        <v>6189</v>
      </c>
      <c r="BI795" s="84" t="s">
        <v>122</v>
      </c>
      <c r="BJ795" s="84" t="s">
        <v>6190</v>
      </c>
      <c r="BK795" s="84" t="s">
        <v>75</v>
      </c>
      <c r="BL795" s="84" t="s">
        <v>122</v>
      </c>
      <c r="BM795" s="84" t="s">
        <v>91</v>
      </c>
      <c r="BN795" s="84" t="s">
        <v>70</v>
      </c>
      <c r="BO795" s="84" t="s">
        <v>71</v>
      </c>
      <c r="BP795" s="84" t="s">
        <v>122</v>
      </c>
      <c r="BQ795" s="84" t="s">
        <v>163</v>
      </c>
    </row>
    <row r="796" spans="1:69" ht="14.4" x14ac:dyDescent="0.3">
      <c r="A796" s="40" t="str">
        <f t="shared" si="376"/>
        <v>2025-09-07</v>
      </c>
      <c r="B796" s="40" t="str">
        <f t="shared" si="377"/>
        <v>SYD</v>
      </c>
      <c r="C796" s="39" t="str">
        <f t="shared" si="378"/>
        <v>98812563600</v>
      </c>
      <c r="D796" s="41" t="str">
        <f t="shared" si="379"/>
        <v>PAU029761747</v>
      </c>
      <c r="E796" s="41" t="str">
        <f t="shared" si="380"/>
        <v>596421467312</v>
      </c>
      <c r="F796" s="39" t="str">
        <f t="shared" si="381"/>
        <v>2254256</v>
      </c>
      <c r="G796" s="39" t="str">
        <f t="shared" si="382"/>
        <v>WISE EXPRESS(BOOSTUP)</v>
      </c>
      <c r="H796" s="41" t="str">
        <f t="shared" si="383"/>
        <v>송요승</v>
      </c>
      <c r="I796" s="39" t="str">
        <f t="shared" si="384"/>
        <v>16378</v>
      </c>
      <c r="J796" s="52" t="str">
        <f t="shared" si="385"/>
        <v/>
      </c>
      <c r="K796" s="75">
        <f t="shared" si="386"/>
        <v>1</v>
      </c>
      <c r="L796" s="76">
        <f t="shared" si="387"/>
        <v>1</v>
      </c>
      <c r="M796" s="76">
        <f t="shared" si="388"/>
        <v>1E-3</v>
      </c>
      <c r="N796" s="76">
        <f t="shared" si="389"/>
        <v>1</v>
      </c>
      <c r="O796" s="42">
        <f t="shared" si="390"/>
        <v>1</v>
      </c>
      <c r="P796" s="39" t="str">
        <f t="shared" si="391"/>
        <v>목록(Manifest)</v>
      </c>
      <c r="Q796" s="72">
        <f t="shared" si="392"/>
        <v>60</v>
      </c>
      <c r="R796" s="43" t="str">
        <f t="shared" si="393"/>
        <v>OZ602</v>
      </c>
      <c r="S796" s="82" t="str">
        <f t="shared" si="394"/>
        <v/>
      </c>
      <c r="T796" s="40">
        <f t="shared" si="395"/>
        <v>45907</v>
      </c>
      <c r="U796" s="44">
        <v>2500</v>
      </c>
      <c r="V796" s="44">
        <f t="shared" si="396"/>
        <v>0</v>
      </c>
      <c r="W796" s="77">
        <f t="shared" si="397"/>
        <v>2500</v>
      </c>
      <c r="X796" s="78">
        <f t="shared" si="398"/>
        <v>0</v>
      </c>
      <c r="Y796" s="44" cm="1">
        <f t="array" ref="Y796">_xlfn.IFNA(_xlfn.IFS(AND(Q796&gt;=2000, Q796&lt;3000), 10000, AND(Q796&gt;=3000, Q796&lt;4000), 15000, AND(Q796&gt;=4000, Q796&lt;5000), 20000, AND(Q796&gt;=5000), 25000),0)</f>
        <v>0</v>
      </c>
      <c r="Z796" s="91">
        <f t="shared" si="399"/>
        <v>0</v>
      </c>
      <c r="AA796" s="44">
        <f t="shared" si="400"/>
        <v>0</v>
      </c>
      <c r="AB796" s="44"/>
      <c r="AC796" s="44"/>
      <c r="AD796" s="44"/>
      <c r="AE796" s="44">
        <f>VLOOKUP(O796,정산업데이트!$A$6:$B$12,2,10)</f>
        <v>0</v>
      </c>
      <c r="AF796" s="44"/>
      <c r="AG796" s="79">
        <f t="shared" si="401"/>
        <v>0</v>
      </c>
      <c r="AH796" s="80">
        <f t="shared" si="402"/>
        <v>2500</v>
      </c>
      <c r="AI796" s="93"/>
      <c r="AJ796" s="84" t="s">
        <v>5314</v>
      </c>
      <c r="AK796" s="84" t="s">
        <v>73</v>
      </c>
      <c r="AL796" s="84" t="s">
        <v>5315</v>
      </c>
      <c r="AM796" s="84" t="s">
        <v>6191</v>
      </c>
      <c r="AN796" s="84" t="s">
        <v>6192</v>
      </c>
      <c r="AO796" s="84" t="s">
        <v>6193</v>
      </c>
      <c r="AP796" s="84" t="s">
        <v>1776</v>
      </c>
      <c r="AQ796" s="84" t="s">
        <v>122</v>
      </c>
      <c r="AR796" s="85">
        <v>1</v>
      </c>
      <c r="AS796" s="86">
        <v>1</v>
      </c>
      <c r="AT796" s="86">
        <v>1E-3</v>
      </c>
      <c r="AU796" s="86">
        <v>1</v>
      </c>
      <c r="AV796" s="84" t="s">
        <v>7</v>
      </c>
      <c r="AW796" s="86">
        <v>60</v>
      </c>
      <c r="AX796" s="84" t="s">
        <v>68</v>
      </c>
      <c r="AY796" s="84" t="s">
        <v>68</v>
      </c>
      <c r="AZ796" s="84" t="s">
        <v>68</v>
      </c>
      <c r="BA796" s="84" t="s">
        <v>68</v>
      </c>
      <c r="BB796" s="84" t="s">
        <v>68</v>
      </c>
      <c r="BC796" s="84" t="s">
        <v>129</v>
      </c>
      <c r="BD796" s="84" t="s">
        <v>91</v>
      </c>
      <c r="BE796" s="84" t="s">
        <v>92</v>
      </c>
      <c r="BF796" s="84" t="s">
        <v>122</v>
      </c>
      <c r="BG796" s="84" t="s">
        <v>69</v>
      </c>
      <c r="BH796" s="92" t="s">
        <v>6194</v>
      </c>
      <c r="BI796" s="84" t="s">
        <v>122</v>
      </c>
      <c r="BJ796" s="84" t="s">
        <v>6195</v>
      </c>
      <c r="BK796" s="84" t="s">
        <v>75</v>
      </c>
      <c r="BL796" s="84" t="s">
        <v>122</v>
      </c>
      <c r="BM796" s="84" t="s">
        <v>91</v>
      </c>
      <c r="BN796" s="84" t="s">
        <v>70</v>
      </c>
      <c r="BO796" s="84" t="s">
        <v>71</v>
      </c>
      <c r="BP796" s="84" t="s">
        <v>122</v>
      </c>
      <c r="BQ796" s="84" t="s">
        <v>163</v>
      </c>
    </row>
    <row r="797" spans="1:69" ht="14.4" x14ac:dyDescent="0.3">
      <c r="A797" s="40" t="str">
        <f t="shared" si="376"/>
        <v>2025-09-07</v>
      </c>
      <c r="B797" s="40" t="str">
        <f t="shared" si="377"/>
        <v>SYD</v>
      </c>
      <c r="C797" s="39" t="str">
        <f t="shared" si="378"/>
        <v>98812563600</v>
      </c>
      <c r="D797" s="41" t="str">
        <f t="shared" si="379"/>
        <v>PAU029773761</v>
      </c>
      <c r="E797" s="41" t="str">
        <f t="shared" si="380"/>
        <v>596421465201</v>
      </c>
      <c r="F797" s="39" t="str">
        <f t="shared" si="381"/>
        <v>2254252</v>
      </c>
      <c r="G797" s="39" t="str">
        <f t="shared" si="382"/>
        <v>WISE EXPRESS(AUSTRAPHARM)</v>
      </c>
      <c r="H797" s="41" t="str">
        <f t="shared" si="383"/>
        <v>김말희</v>
      </c>
      <c r="I797" s="39" t="str">
        <f t="shared" si="384"/>
        <v>04755</v>
      </c>
      <c r="J797" s="52" t="str">
        <f t="shared" si="385"/>
        <v/>
      </c>
      <c r="K797" s="75">
        <f t="shared" si="386"/>
        <v>1</v>
      </c>
      <c r="L797" s="76">
        <f t="shared" si="387"/>
        <v>3</v>
      </c>
      <c r="M797" s="76">
        <f t="shared" si="388"/>
        <v>1E-3</v>
      </c>
      <c r="N797" s="76">
        <f t="shared" si="389"/>
        <v>3</v>
      </c>
      <c r="O797" s="42">
        <f t="shared" si="390"/>
        <v>3</v>
      </c>
      <c r="P797" s="39" t="str">
        <f t="shared" si="391"/>
        <v>목록(Manifest)</v>
      </c>
      <c r="Q797" s="72">
        <f t="shared" si="392"/>
        <v>105</v>
      </c>
      <c r="R797" s="43" t="str">
        <f t="shared" si="393"/>
        <v>OZ602</v>
      </c>
      <c r="S797" s="82" t="str">
        <f t="shared" si="394"/>
        <v/>
      </c>
      <c r="T797" s="40">
        <f t="shared" si="395"/>
        <v>45907</v>
      </c>
      <c r="U797" s="44">
        <v>2500</v>
      </c>
      <c r="V797" s="44">
        <f t="shared" si="396"/>
        <v>0</v>
      </c>
      <c r="W797" s="77">
        <f t="shared" si="397"/>
        <v>2500</v>
      </c>
      <c r="X797" s="78">
        <f t="shared" si="398"/>
        <v>0</v>
      </c>
      <c r="Y797" s="44" cm="1">
        <f t="array" ref="Y797">_xlfn.IFNA(_xlfn.IFS(AND(Q797&gt;=2000, Q797&lt;3000), 10000, AND(Q797&gt;=3000, Q797&lt;4000), 15000, AND(Q797&gt;=4000, Q797&lt;5000), 20000, AND(Q797&gt;=5000), 25000),0)</f>
        <v>0</v>
      </c>
      <c r="Z797" s="91">
        <f t="shared" si="399"/>
        <v>0</v>
      </c>
      <c r="AA797" s="44">
        <f t="shared" si="400"/>
        <v>0</v>
      </c>
      <c r="AB797" s="44"/>
      <c r="AC797" s="44"/>
      <c r="AD797" s="44"/>
      <c r="AE797" s="44">
        <f>VLOOKUP(O797,정산업데이트!$A$6:$B$12,2,10)</f>
        <v>0</v>
      </c>
      <c r="AF797" s="44"/>
      <c r="AG797" s="79">
        <f t="shared" si="401"/>
        <v>0</v>
      </c>
      <c r="AH797" s="80">
        <f t="shared" si="402"/>
        <v>2500</v>
      </c>
      <c r="AI797" s="93"/>
      <c r="AJ797" s="84" t="s">
        <v>5314</v>
      </c>
      <c r="AK797" s="84" t="s">
        <v>73</v>
      </c>
      <c r="AL797" s="84" t="s">
        <v>5315</v>
      </c>
      <c r="AM797" s="84" t="s">
        <v>6196</v>
      </c>
      <c r="AN797" s="84" t="s">
        <v>1953</v>
      </c>
      <c r="AO797" s="84" t="s">
        <v>6197</v>
      </c>
      <c r="AP797" s="84" t="s">
        <v>6198</v>
      </c>
      <c r="AQ797" s="84" t="s">
        <v>122</v>
      </c>
      <c r="AR797" s="85">
        <v>1</v>
      </c>
      <c r="AS797" s="86">
        <v>3</v>
      </c>
      <c r="AT797" s="86">
        <v>1E-3</v>
      </c>
      <c r="AU797" s="86">
        <v>3</v>
      </c>
      <c r="AV797" s="84" t="s">
        <v>7</v>
      </c>
      <c r="AW797" s="86">
        <v>105</v>
      </c>
      <c r="AX797" s="84" t="s">
        <v>68</v>
      </c>
      <c r="AY797" s="84" t="s">
        <v>68</v>
      </c>
      <c r="AZ797" s="84" t="s">
        <v>68</v>
      </c>
      <c r="BA797" s="84" t="s">
        <v>68</v>
      </c>
      <c r="BB797" s="84" t="s">
        <v>68</v>
      </c>
      <c r="BC797" s="84" t="s">
        <v>132</v>
      </c>
      <c r="BD797" s="84" t="s">
        <v>83</v>
      </c>
      <c r="BE797" s="84" t="s">
        <v>84</v>
      </c>
      <c r="BF797" s="84" t="s">
        <v>122</v>
      </c>
      <c r="BG797" s="84" t="s">
        <v>69</v>
      </c>
      <c r="BH797" s="92" t="s">
        <v>6199</v>
      </c>
      <c r="BI797" s="84" t="s">
        <v>122</v>
      </c>
      <c r="BJ797" s="84" t="s">
        <v>6200</v>
      </c>
      <c r="BK797" s="84" t="s">
        <v>75</v>
      </c>
      <c r="BL797" s="84" t="s">
        <v>122</v>
      </c>
      <c r="BM797" s="84" t="s">
        <v>83</v>
      </c>
      <c r="BN797" s="84" t="s">
        <v>70</v>
      </c>
      <c r="BO797" s="84" t="s">
        <v>71</v>
      </c>
      <c r="BP797" s="84" t="s">
        <v>122</v>
      </c>
      <c r="BQ797" s="84" t="s">
        <v>163</v>
      </c>
    </row>
    <row r="798" spans="1:69" ht="14.4" x14ac:dyDescent="0.3">
      <c r="A798" s="40" t="str">
        <f t="shared" si="376"/>
        <v>2025-09-07</v>
      </c>
      <c r="B798" s="40" t="str">
        <f t="shared" si="377"/>
        <v>SYD</v>
      </c>
      <c r="C798" s="39" t="str">
        <f t="shared" si="378"/>
        <v>98812563600</v>
      </c>
      <c r="D798" s="41" t="str">
        <f t="shared" si="379"/>
        <v>PAU029773768</v>
      </c>
      <c r="E798" s="41" t="str">
        <f t="shared" si="380"/>
        <v>596421465212</v>
      </c>
      <c r="F798" s="39" t="str">
        <f t="shared" si="381"/>
        <v>2254252</v>
      </c>
      <c r="G798" s="39" t="str">
        <f t="shared" si="382"/>
        <v>WISE EXPRESS(AUSTRAPHARM)</v>
      </c>
      <c r="H798" s="41" t="str">
        <f t="shared" si="383"/>
        <v>유아랑</v>
      </c>
      <c r="I798" s="39" t="str">
        <f t="shared" si="384"/>
        <v>10587</v>
      </c>
      <c r="J798" s="52" t="str">
        <f t="shared" si="385"/>
        <v/>
      </c>
      <c r="K798" s="75">
        <f t="shared" si="386"/>
        <v>1</v>
      </c>
      <c r="L798" s="76">
        <f t="shared" si="387"/>
        <v>1</v>
      </c>
      <c r="M798" s="76">
        <f t="shared" si="388"/>
        <v>1E-3</v>
      </c>
      <c r="N798" s="76">
        <f t="shared" si="389"/>
        <v>1</v>
      </c>
      <c r="O798" s="42">
        <f t="shared" si="390"/>
        <v>1</v>
      </c>
      <c r="P798" s="39" t="str">
        <f t="shared" si="391"/>
        <v>목록(Manifest)</v>
      </c>
      <c r="Q798" s="72">
        <f t="shared" si="392"/>
        <v>60</v>
      </c>
      <c r="R798" s="43" t="str">
        <f t="shared" si="393"/>
        <v>OZ602</v>
      </c>
      <c r="S798" s="82" t="str">
        <f t="shared" si="394"/>
        <v/>
      </c>
      <c r="T798" s="40">
        <f t="shared" si="395"/>
        <v>45907</v>
      </c>
      <c r="U798" s="44">
        <v>2500</v>
      </c>
      <c r="V798" s="44">
        <f t="shared" si="396"/>
        <v>0</v>
      </c>
      <c r="W798" s="77">
        <f t="shared" si="397"/>
        <v>2500</v>
      </c>
      <c r="X798" s="78">
        <f t="shared" si="398"/>
        <v>0</v>
      </c>
      <c r="Y798" s="44" cm="1">
        <f t="array" ref="Y798">_xlfn.IFNA(_xlfn.IFS(AND(Q798&gt;=2000, Q798&lt;3000), 10000, AND(Q798&gt;=3000, Q798&lt;4000), 15000, AND(Q798&gt;=4000, Q798&lt;5000), 20000, AND(Q798&gt;=5000), 25000),0)</f>
        <v>0</v>
      </c>
      <c r="Z798" s="91">
        <f t="shared" si="399"/>
        <v>0</v>
      </c>
      <c r="AA798" s="44">
        <f t="shared" si="400"/>
        <v>0</v>
      </c>
      <c r="AB798" s="44"/>
      <c r="AC798" s="44"/>
      <c r="AD798" s="44"/>
      <c r="AE798" s="44">
        <f>VLOOKUP(O798,정산업데이트!$A$6:$B$12,2,10)</f>
        <v>0</v>
      </c>
      <c r="AF798" s="44"/>
      <c r="AG798" s="79">
        <f t="shared" si="401"/>
        <v>0</v>
      </c>
      <c r="AH798" s="80">
        <f t="shared" si="402"/>
        <v>2500</v>
      </c>
      <c r="AI798" s="93"/>
      <c r="AJ798" s="84" t="s">
        <v>5314</v>
      </c>
      <c r="AK798" s="84" t="s">
        <v>73</v>
      </c>
      <c r="AL798" s="84" t="s">
        <v>5315</v>
      </c>
      <c r="AM798" s="84" t="s">
        <v>6201</v>
      </c>
      <c r="AN798" s="84" t="s">
        <v>6202</v>
      </c>
      <c r="AO798" s="84" t="s">
        <v>6203</v>
      </c>
      <c r="AP798" s="84" t="s">
        <v>6204</v>
      </c>
      <c r="AQ798" s="84" t="s">
        <v>122</v>
      </c>
      <c r="AR798" s="85">
        <v>1</v>
      </c>
      <c r="AS798" s="86">
        <v>1</v>
      </c>
      <c r="AT798" s="86">
        <v>1E-3</v>
      </c>
      <c r="AU798" s="86">
        <v>1</v>
      </c>
      <c r="AV798" s="84" t="s">
        <v>7</v>
      </c>
      <c r="AW798" s="86">
        <v>60</v>
      </c>
      <c r="AX798" s="84" t="s">
        <v>68</v>
      </c>
      <c r="AY798" s="84" t="s">
        <v>68</v>
      </c>
      <c r="AZ798" s="84" t="s">
        <v>68</v>
      </c>
      <c r="BA798" s="84" t="s">
        <v>68</v>
      </c>
      <c r="BB798" s="84" t="s">
        <v>68</v>
      </c>
      <c r="BC798" s="84" t="s">
        <v>132</v>
      </c>
      <c r="BD798" s="84" t="s">
        <v>83</v>
      </c>
      <c r="BE798" s="84" t="s">
        <v>84</v>
      </c>
      <c r="BF798" s="84" t="s">
        <v>122</v>
      </c>
      <c r="BG798" s="84" t="s">
        <v>69</v>
      </c>
      <c r="BH798" s="92" t="s">
        <v>6205</v>
      </c>
      <c r="BI798" s="84" t="s">
        <v>122</v>
      </c>
      <c r="BJ798" s="84" t="s">
        <v>6206</v>
      </c>
      <c r="BK798" s="84" t="s">
        <v>75</v>
      </c>
      <c r="BL798" s="84" t="s">
        <v>122</v>
      </c>
      <c r="BM798" s="84" t="s">
        <v>83</v>
      </c>
      <c r="BN798" s="84" t="s">
        <v>70</v>
      </c>
      <c r="BO798" s="84" t="s">
        <v>71</v>
      </c>
      <c r="BP798" s="84" t="s">
        <v>122</v>
      </c>
      <c r="BQ798" s="84" t="s">
        <v>163</v>
      </c>
    </row>
    <row r="799" spans="1:69" ht="14.4" x14ac:dyDescent="0.3">
      <c r="A799" s="40" t="str">
        <f t="shared" si="376"/>
        <v>2025-09-07</v>
      </c>
      <c r="B799" s="40" t="str">
        <f t="shared" si="377"/>
        <v>SYD</v>
      </c>
      <c r="C799" s="39" t="str">
        <f t="shared" si="378"/>
        <v>98812563600</v>
      </c>
      <c r="D799" s="41" t="str">
        <f t="shared" si="379"/>
        <v>PAU029773767</v>
      </c>
      <c r="E799" s="41" t="str">
        <f t="shared" si="380"/>
        <v>596421465223</v>
      </c>
      <c r="F799" s="39" t="str">
        <f t="shared" si="381"/>
        <v>2254252</v>
      </c>
      <c r="G799" s="39" t="str">
        <f t="shared" si="382"/>
        <v>WISE EXPRESS(AUSTRAPHARM)</v>
      </c>
      <c r="H799" s="41" t="str">
        <f t="shared" si="383"/>
        <v>이나경</v>
      </c>
      <c r="I799" s="39" t="str">
        <f t="shared" si="384"/>
        <v>47230</v>
      </c>
      <c r="J799" s="52" t="str">
        <f t="shared" si="385"/>
        <v/>
      </c>
      <c r="K799" s="75">
        <f t="shared" si="386"/>
        <v>1</v>
      </c>
      <c r="L799" s="76">
        <f t="shared" si="387"/>
        <v>1</v>
      </c>
      <c r="M799" s="76">
        <f t="shared" si="388"/>
        <v>1E-3</v>
      </c>
      <c r="N799" s="76">
        <f t="shared" si="389"/>
        <v>1</v>
      </c>
      <c r="O799" s="42">
        <f t="shared" si="390"/>
        <v>1</v>
      </c>
      <c r="P799" s="39" t="str">
        <f t="shared" si="391"/>
        <v>목록(Manifest)</v>
      </c>
      <c r="Q799" s="72">
        <f t="shared" si="392"/>
        <v>60</v>
      </c>
      <c r="R799" s="43" t="str">
        <f t="shared" si="393"/>
        <v>OZ602</v>
      </c>
      <c r="S799" s="82" t="str">
        <f t="shared" si="394"/>
        <v/>
      </c>
      <c r="T799" s="40">
        <f t="shared" si="395"/>
        <v>45907</v>
      </c>
      <c r="U799" s="44">
        <v>2500</v>
      </c>
      <c r="V799" s="44">
        <f t="shared" si="396"/>
        <v>0</v>
      </c>
      <c r="W799" s="77">
        <f t="shared" si="397"/>
        <v>2500</v>
      </c>
      <c r="X799" s="78">
        <f t="shared" si="398"/>
        <v>0</v>
      </c>
      <c r="Y799" s="44" cm="1">
        <f t="array" ref="Y799">_xlfn.IFNA(_xlfn.IFS(AND(Q799&gt;=2000, Q799&lt;3000), 10000, AND(Q799&gt;=3000, Q799&lt;4000), 15000, AND(Q799&gt;=4000, Q799&lt;5000), 20000, AND(Q799&gt;=5000), 25000),0)</f>
        <v>0</v>
      </c>
      <c r="Z799" s="91">
        <f t="shared" si="399"/>
        <v>0</v>
      </c>
      <c r="AA799" s="44">
        <f t="shared" si="400"/>
        <v>0</v>
      </c>
      <c r="AB799" s="44"/>
      <c r="AC799" s="44"/>
      <c r="AD799" s="44"/>
      <c r="AE799" s="44">
        <f>VLOOKUP(O799,정산업데이트!$A$6:$B$12,2,10)</f>
        <v>0</v>
      </c>
      <c r="AF799" s="44"/>
      <c r="AG799" s="79">
        <f t="shared" si="401"/>
        <v>0</v>
      </c>
      <c r="AH799" s="80">
        <f t="shared" si="402"/>
        <v>2500</v>
      </c>
      <c r="AI799" s="93"/>
      <c r="AJ799" s="84" t="s">
        <v>5314</v>
      </c>
      <c r="AK799" s="84" t="s">
        <v>73</v>
      </c>
      <c r="AL799" s="84" t="s">
        <v>5315</v>
      </c>
      <c r="AM799" s="84" t="s">
        <v>6207</v>
      </c>
      <c r="AN799" s="84" t="s">
        <v>6208</v>
      </c>
      <c r="AO799" s="84" t="s">
        <v>6209</v>
      </c>
      <c r="AP799" s="84" t="s">
        <v>6210</v>
      </c>
      <c r="AQ799" s="84" t="s">
        <v>122</v>
      </c>
      <c r="AR799" s="85">
        <v>1</v>
      </c>
      <c r="AS799" s="86">
        <v>1</v>
      </c>
      <c r="AT799" s="86">
        <v>1E-3</v>
      </c>
      <c r="AU799" s="86">
        <v>1</v>
      </c>
      <c r="AV799" s="84" t="s">
        <v>7</v>
      </c>
      <c r="AW799" s="86">
        <v>60</v>
      </c>
      <c r="AX799" s="84" t="s">
        <v>68</v>
      </c>
      <c r="AY799" s="84" t="s">
        <v>68</v>
      </c>
      <c r="AZ799" s="84" t="s">
        <v>68</v>
      </c>
      <c r="BA799" s="84" t="s">
        <v>68</v>
      </c>
      <c r="BB799" s="84" t="s">
        <v>68</v>
      </c>
      <c r="BC799" s="84" t="s">
        <v>132</v>
      </c>
      <c r="BD799" s="84" t="s">
        <v>83</v>
      </c>
      <c r="BE799" s="84" t="s">
        <v>84</v>
      </c>
      <c r="BF799" s="84" t="s">
        <v>122</v>
      </c>
      <c r="BG799" s="84" t="s">
        <v>69</v>
      </c>
      <c r="BH799" s="92" t="s">
        <v>6211</v>
      </c>
      <c r="BI799" s="84" t="s">
        <v>122</v>
      </c>
      <c r="BJ799" s="84" t="s">
        <v>6212</v>
      </c>
      <c r="BK799" s="84" t="s">
        <v>75</v>
      </c>
      <c r="BL799" s="84" t="s">
        <v>122</v>
      </c>
      <c r="BM799" s="84" t="s">
        <v>83</v>
      </c>
      <c r="BN799" s="84" t="s">
        <v>70</v>
      </c>
      <c r="BO799" s="84" t="s">
        <v>71</v>
      </c>
      <c r="BP799" s="84" t="s">
        <v>122</v>
      </c>
      <c r="BQ799" s="84" t="s">
        <v>163</v>
      </c>
    </row>
    <row r="800" spans="1:69" ht="14.4" customHeight="1" x14ac:dyDescent="0.3">
      <c r="A800" s="40" t="str">
        <f t="shared" si="376"/>
        <v>2025-09-07</v>
      </c>
      <c r="B800" s="40" t="str">
        <f t="shared" si="377"/>
        <v>SYD</v>
      </c>
      <c r="C800" s="39" t="str">
        <f t="shared" si="378"/>
        <v>98812563600</v>
      </c>
      <c r="D800" s="41" t="str">
        <f t="shared" si="379"/>
        <v>PAU029773766</v>
      </c>
      <c r="E800" s="41" t="str">
        <f t="shared" si="380"/>
        <v>596421465234</v>
      </c>
      <c r="F800" s="39" t="str">
        <f t="shared" si="381"/>
        <v>2254252</v>
      </c>
      <c r="G800" s="39" t="str">
        <f t="shared" si="382"/>
        <v>WISE EXPRESS(AUSTRAPHARM)</v>
      </c>
      <c r="H800" s="41" t="str">
        <f t="shared" si="383"/>
        <v>김동욱</v>
      </c>
      <c r="I800" s="39" t="str">
        <f t="shared" si="384"/>
        <v>04921</v>
      </c>
      <c r="J800" s="52" t="str">
        <f t="shared" si="385"/>
        <v/>
      </c>
      <c r="K800" s="75">
        <f t="shared" si="386"/>
        <v>1</v>
      </c>
      <c r="L800" s="76">
        <f t="shared" si="387"/>
        <v>1</v>
      </c>
      <c r="M800" s="76">
        <f t="shared" si="388"/>
        <v>1E-3</v>
      </c>
      <c r="N800" s="76">
        <f t="shared" si="389"/>
        <v>1</v>
      </c>
      <c r="O800" s="42">
        <f t="shared" si="390"/>
        <v>1</v>
      </c>
      <c r="P800" s="39" t="str">
        <f t="shared" si="391"/>
        <v>일반(목록배제,Normal-Manifest Exception)</v>
      </c>
      <c r="Q800" s="72">
        <f t="shared" si="392"/>
        <v>45</v>
      </c>
      <c r="R800" s="43" t="str">
        <f t="shared" si="393"/>
        <v>OZ602</v>
      </c>
      <c r="S800" s="82" t="str">
        <f t="shared" si="394"/>
        <v/>
      </c>
      <c r="T800" s="40">
        <f t="shared" si="395"/>
        <v>45907</v>
      </c>
      <c r="U800" s="44">
        <v>2500</v>
      </c>
      <c r="V800" s="44">
        <f t="shared" si="396"/>
        <v>0</v>
      </c>
      <c r="W800" s="77">
        <f t="shared" si="397"/>
        <v>2500</v>
      </c>
      <c r="X800" s="78">
        <f t="shared" si="398"/>
        <v>0</v>
      </c>
      <c r="Y800" s="44" cm="1">
        <f t="array" ref="Y800">_xlfn.IFNA(_xlfn.IFS(AND(Q800&gt;=2000, Q800&lt;3000), 10000, AND(Q800&gt;=3000, Q800&lt;4000), 15000, AND(Q800&gt;=4000, Q800&lt;5000), 20000, AND(Q800&gt;=5000), 25000),0)</f>
        <v>0</v>
      </c>
      <c r="Z800" s="91">
        <f t="shared" si="399"/>
        <v>300</v>
      </c>
      <c r="AA800" s="44">
        <f t="shared" si="400"/>
        <v>0</v>
      </c>
      <c r="AB800" s="44"/>
      <c r="AC800" s="44"/>
      <c r="AD800" s="44"/>
      <c r="AE800" s="44">
        <f>VLOOKUP(O800,정산업데이트!$A$6:$B$12,2,10)</f>
        <v>0</v>
      </c>
      <c r="AF800" s="44"/>
      <c r="AG800" s="79">
        <f t="shared" si="401"/>
        <v>300</v>
      </c>
      <c r="AH800" s="80">
        <f t="shared" si="402"/>
        <v>2800</v>
      </c>
      <c r="AI800" s="93"/>
      <c r="AJ800" s="84" t="s">
        <v>5314</v>
      </c>
      <c r="AK800" s="84" t="s">
        <v>73</v>
      </c>
      <c r="AL800" s="84" t="s">
        <v>5315</v>
      </c>
      <c r="AM800" s="84" t="s">
        <v>6213</v>
      </c>
      <c r="AN800" s="84" t="s">
        <v>6214</v>
      </c>
      <c r="AO800" s="84" t="s">
        <v>6215</v>
      </c>
      <c r="AP800" s="84" t="s">
        <v>6216</v>
      </c>
      <c r="AQ800" s="84" t="s">
        <v>122</v>
      </c>
      <c r="AR800" s="85">
        <v>1</v>
      </c>
      <c r="AS800" s="86">
        <v>1</v>
      </c>
      <c r="AT800" s="86">
        <v>1E-3</v>
      </c>
      <c r="AU800" s="86">
        <v>1</v>
      </c>
      <c r="AV800" s="84" t="s">
        <v>8</v>
      </c>
      <c r="AW800" s="86">
        <v>45</v>
      </c>
      <c r="AX800" s="84" t="s">
        <v>68</v>
      </c>
      <c r="AY800" s="84" t="s">
        <v>68</v>
      </c>
      <c r="AZ800" s="84" t="s">
        <v>68</v>
      </c>
      <c r="BA800" s="84" t="s">
        <v>68</v>
      </c>
      <c r="BB800" s="84" t="s">
        <v>68</v>
      </c>
      <c r="BC800" s="84" t="s">
        <v>132</v>
      </c>
      <c r="BD800" s="84" t="s">
        <v>83</v>
      </c>
      <c r="BE800" s="84" t="s">
        <v>84</v>
      </c>
      <c r="BF800" s="84" t="s">
        <v>122</v>
      </c>
      <c r="BG800" s="84" t="s">
        <v>69</v>
      </c>
      <c r="BH800" s="92" t="s">
        <v>6217</v>
      </c>
      <c r="BI800" s="84" t="s">
        <v>122</v>
      </c>
      <c r="BJ800" s="84" t="s">
        <v>6218</v>
      </c>
      <c r="BK800" s="84" t="s">
        <v>75</v>
      </c>
      <c r="BL800" s="84" t="s">
        <v>122</v>
      </c>
      <c r="BM800" s="84" t="s">
        <v>83</v>
      </c>
      <c r="BN800" s="84" t="s">
        <v>70</v>
      </c>
      <c r="BO800" s="84" t="s">
        <v>71</v>
      </c>
      <c r="BP800" s="84" t="s">
        <v>122</v>
      </c>
      <c r="BQ800" s="84" t="s">
        <v>163</v>
      </c>
    </row>
    <row r="801" spans="1:69" ht="14.4" customHeight="1" x14ac:dyDescent="0.3">
      <c r="A801" s="40" t="str">
        <f t="shared" si="376"/>
        <v>2025-09-07</v>
      </c>
      <c r="B801" s="40" t="str">
        <f t="shared" si="377"/>
        <v>SYD</v>
      </c>
      <c r="C801" s="39" t="str">
        <f t="shared" si="378"/>
        <v>98812563600</v>
      </c>
      <c r="D801" s="41" t="str">
        <f t="shared" si="379"/>
        <v>PAU029773765</v>
      </c>
      <c r="E801" s="41" t="str">
        <f t="shared" si="380"/>
        <v>596421465245</v>
      </c>
      <c r="F801" s="39" t="str">
        <f t="shared" si="381"/>
        <v>2254252</v>
      </c>
      <c r="G801" s="39" t="str">
        <f t="shared" si="382"/>
        <v>WISE EXPRESS(AUSTRAPHARM)</v>
      </c>
      <c r="H801" s="41" t="str">
        <f t="shared" si="383"/>
        <v>신세훈</v>
      </c>
      <c r="I801" s="39" t="str">
        <f t="shared" si="384"/>
        <v>11815</v>
      </c>
      <c r="J801" s="52" t="str">
        <f t="shared" si="385"/>
        <v/>
      </c>
      <c r="K801" s="75">
        <f t="shared" si="386"/>
        <v>1</v>
      </c>
      <c r="L801" s="76">
        <f t="shared" si="387"/>
        <v>1</v>
      </c>
      <c r="M801" s="76">
        <f t="shared" si="388"/>
        <v>1E-3</v>
      </c>
      <c r="N801" s="76">
        <f t="shared" si="389"/>
        <v>1</v>
      </c>
      <c r="O801" s="42">
        <f t="shared" si="390"/>
        <v>1</v>
      </c>
      <c r="P801" s="39" t="str">
        <f t="shared" si="391"/>
        <v>목록(Manifest)</v>
      </c>
      <c r="Q801" s="72">
        <f t="shared" si="392"/>
        <v>60</v>
      </c>
      <c r="R801" s="43" t="str">
        <f t="shared" si="393"/>
        <v>OZ602</v>
      </c>
      <c r="S801" s="82" t="str">
        <f t="shared" si="394"/>
        <v/>
      </c>
      <c r="T801" s="40">
        <f t="shared" si="395"/>
        <v>45907</v>
      </c>
      <c r="U801" s="44">
        <v>2500</v>
      </c>
      <c r="V801" s="44">
        <f t="shared" si="396"/>
        <v>0</v>
      </c>
      <c r="W801" s="77">
        <f t="shared" si="397"/>
        <v>2500</v>
      </c>
      <c r="X801" s="78">
        <f t="shared" si="398"/>
        <v>0</v>
      </c>
      <c r="Y801" s="44" cm="1">
        <f t="array" ref="Y801">_xlfn.IFNA(_xlfn.IFS(AND(Q801&gt;=2000, Q801&lt;3000), 10000, AND(Q801&gt;=3000, Q801&lt;4000), 15000, AND(Q801&gt;=4000, Q801&lt;5000), 20000, AND(Q801&gt;=5000), 25000),0)</f>
        <v>0</v>
      </c>
      <c r="Z801" s="91">
        <f t="shared" si="399"/>
        <v>0</v>
      </c>
      <c r="AA801" s="44">
        <f t="shared" si="400"/>
        <v>0</v>
      </c>
      <c r="AB801" s="44"/>
      <c r="AC801" s="44"/>
      <c r="AD801" s="44"/>
      <c r="AE801" s="44">
        <f>VLOOKUP(O801,정산업데이트!$A$6:$B$12,2,10)</f>
        <v>0</v>
      </c>
      <c r="AF801" s="44"/>
      <c r="AG801" s="79">
        <f t="shared" si="401"/>
        <v>0</v>
      </c>
      <c r="AH801" s="80">
        <f t="shared" si="402"/>
        <v>2500</v>
      </c>
      <c r="AI801" s="93"/>
      <c r="AJ801" s="84" t="s">
        <v>5314</v>
      </c>
      <c r="AK801" s="84" t="s">
        <v>73</v>
      </c>
      <c r="AL801" s="84" t="s">
        <v>5315</v>
      </c>
      <c r="AM801" s="84" t="s">
        <v>6219</v>
      </c>
      <c r="AN801" s="84" t="s">
        <v>6220</v>
      </c>
      <c r="AO801" s="84" t="s">
        <v>6221</v>
      </c>
      <c r="AP801" s="84" t="s">
        <v>6222</v>
      </c>
      <c r="AQ801" s="84" t="s">
        <v>122</v>
      </c>
      <c r="AR801" s="85">
        <v>1</v>
      </c>
      <c r="AS801" s="86">
        <v>1</v>
      </c>
      <c r="AT801" s="86">
        <v>1E-3</v>
      </c>
      <c r="AU801" s="86">
        <v>1</v>
      </c>
      <c r="AV801" s="84" t="s">
        <v>7</v>
      </c>
      <c r="AW801" s="86">
        <v>60</v>
      </c>
      <c r="AX801" s="84" t="s">
        <v>68</v>
      </c>
      <c r="AY801" s="84" t="s">
        <v>68</v>
      </c>
      <c r="AZ801" s="84" t="s">
        <v>68</v>
      </c>
      <c r="BA801" s="84" t="s">
        <v>68</v>
      </c>
      <c r="BB801" s="84" t="s">
        <v>68</v>
      </c>
      <c r="BC801" s="84" t="s">
        <v>132</v>
      </c>
      <c r="BD801" s="84" t="s">
        <v>83</v>
      </c>
      <c r="BE801" s="84" t="s">
        <v>84</v>
      </c>
      <c r="BF801" s="84" t="s">
        <v>122</v>
      </c>
      <c r="BG801" s="84" t="s">
        <v>69</v>
      </c>
      <c r="BH801" s="92" t="s">
        <v>6223</v>
      </c>
      <c r="BI801" s="84" t="s">
        <v>122</v>
      </c>
      <c r="BJ801" s="84" t="s">
        <v>6224</v>
      </c>
      <c r="BK801" s="84" t="s">
        <v>75</v>
      </c>
      <c r="BL801" s="84" t="s">
        <v>122</v>
      </c>
      <c r="BM801" s="84" t="s">
        <v>83</v>
      </c>
      <c r="BN801" s="84" t="s">
        <v>70</v>
      </c>
      <c r="BO801" s="84" t="s">
        <v>71</v>
      </c>
      <c r="BP801" s="84" t="s">
        <v>122</v>
      </c>
      <c r="BQ801" s="84" t="s">
        <v>163</v>
      </c>
    </row>
    <row r="802" spans="1:69" ht="14.4" x14ac:dyDescent="0.3">
      <c r="A802" s="40" t="str">
        <f t="shared" si="376"/>
        <v>2025-09-07</v>
      </c>
      <c r="B802" s="40" t="str">
        <f t="shared" si="377"/>
        <v>SYD</v>
      </c>
      <c r="C802" s="39" t="str">
        <f t="shared" si="378"/>
        <v>98812563600</v>
      </c>
      <c r="D802" s="41" t="str">
        <f t="shared" si="379"/>
        <v>PAU029773764</v>
      </c>
      <c r="E802" s="41" t="str">
        <f t="shared" si="380"/>
        <v>596421465256</v>
      </c>
      <c r="F802" s="39" t="str">
        <f t="shared" si="381"/>
        <v>2254252</v>
      </c>
      <c r="G802" s="39" t="str">
        <f t="shared" si="382"/>
        <v>WISE EXPRESS(AUSTRAPHARM)</v>
      </c>
      <c r="H802" s="41" t="str">
        <f t="shared" si="383"/>
        <v>서옥자</v>
      </c>
      <c r="I802" s="39" t="str">
        <f t="shared" si="384"/>
        <v>08362</v>
      </c>
      <c r="J802" s="52" t="str">
        <f t="shared" si="385"/>
        <v/>
      </c>
      <c r="K802" s="75">
        <f t="shared" si="386"/>
        <v>1</v>
      </c>
      <c r="L802" s="76">
        <f t="shared" si="387"/>
        <v>1</v>
      </c>
      <c r="M802" s="76">
        <f t="shared" si="388"/>
        <v>1E-3</v>
      </c>
      <c r="N802" s="76">
        <f t="shared" si="389"/>
        <v>1</v>
      </c>
      <c r="O802" s="42">
        <f t="shared" si="390"/>
        <v>1</v>
      </c>
      <c r="P802" s="39" t="str">
        <f t="shared" si="391"/>
        <v>목록(Manifest)</v>
      </c>
      <c r="Q802" s="72">
        <f t="shared" si="392"/>
        <v>60</v>
      </c>
      <c r="R802" s="43" t="str">
        <f t="shared" si="393"/>
        <v>OZ602</v>
      </c>
      <c r="S802" s="82" t="str">
        <f t="shared" si="394"/>
        <v/>
      </c>
      <c r="T802" s="40">
        <f t="shared" si="395"/>
        <v>45907</v>
      </c>
      <c r="U802" s="44">
        <v>2500</v>
      </c>
      <c r="V802" s="44">
        <f t="shared" si="396"/>
        <v>0</v>
      </c>
      <c r="W802" s="77">
        <f t="shared" si="397"/>
        <v>2500</v>
      </c>
      <c r="X802" s="78">
        <f t="shared" si="398"/>
        <v>0</v>
      </c>
      <c r="Y802" s="44" cm="1">
        <f t="array" ref="Y802">_xlfn.IFNA(_xlfn.IFS(AND(Q802&gt;=2000, Q802&lt;3000), 10000, AND(Q802&gt;=3000, Q802&lt;4000), 15000, AND(Q802&gt;=4000, Q802&lt;5000), 20000, AND(Q802&gt;=5000), 25000),0)</f>
        <v>0</v>
      </c>
      <c r="Z802" s="91">
        <f t="shared" si="399"/>
        <v>0</v>
      </c>
      <c r="AA802" s="44">
        <f t="shared" si="400"/>
        <v>0</v>
      </c>
      <c r="AB802" s="44"/>
      <c r="AC802" s="44"/>
      <c r="AD802" s="44"/>
      <c r="AE802" s="44">
        <f>VLOOKUP(O802,정산업데이트!$A$6:$B$12,2,10)</f>
        <v>0</v>
      </c>
      <c r="AF802" s="44"/>
      <c r="AG802" s="79">
        <f t="shared" si="401"/>
        <v>0</v>
      </c>
      <c r="AH802" s="80">
        <f t="shared" si="402"/>
        <v>2500</v>
      </c>
      <c r="AI802" s="93"/>
      <c r="AJ802" s="84" t="s">
        <v>5314</v>
      </c>
      <c r="AK802" s="84" t="s">
        <v>73</v>
      </c>
      <c r="AL802" s="84" t="s">
        <v>5315</v>
      </c>
      <c r="AM802" s="84" t="s">
        <v>6225</v>
      </c>
      <c r="AN802" s="84" t="s">
        <v>5565</v>
      </c>
      <c r="AO802" s="84" t="s">
        <v>5566</v>
      </c>
      <c r="AP802" s="84" t="s">
        <v>1306</v>
      </c>
      <c r="AQ802" s="84" t="s">
        <v>122</v>
      </c>
      <c r="AR802" s="85">
        <v>1</v>
      </c>
      <c r="AS802" s="86">
        <v>1</v>
      </c>
      <c r="AT802" s="86">
        <v>1E-3</v>
      </c>
      <c r="AU802" s="86">
        <v>1</v>
      </c>
      <c r="AV802" s="84" t="s">
        <v>7</v>
      </c>
      <c r="AW802" s="86">
        <v>60</v>
      </c>
      <c r="AX802" s="84" t="s">
        <v>68</v>
      </c>
      <c r="AY802" s="84" t="s">
        <v>68</v>
      </c>
      <c r="AZ802" s="84" t="s">
        <v>68</v>
      </c>
      <c r="BA802" s="84" t="s">
        <v>68</v>
      </c>
      <c r="BB802" s="84" t="s">
        <v>68</v>
      </c>
      <c r="BC802" s="84" t="s">
        <v>132</v>
      </c>
      <c r="BD802" s="84" t="s">
        <v>83</v>
      </c>
      <c r="BE802" s="84" t="s">
        <v>84</v>
      </c>
      <c r="BF802" s="84" t="s">
        <v>122</v>
      </c>
      <c r="BG802" s="84" t="s">
        <v>69</v>
      </c>
      <c r="BH802" s="92" t="s">
        <v>6226</v>
      </c>
      <c r="BI802" s="84" t="s">
        <v>122</v>
      </c>
      <c r="BJ802" s="84" t="s">
        <v>6227</v>
      </c>
      <c r="BK802" s="84" t="s">
        <v>75</v>
      </c>
      <c r="BL802" s="84" t="s">
        <v>122</v>
      </c>
      <c r="BM802" s="84" t="s">
        <v>83</v>
      </c>
      <c r="BN802" s="84" t="s">
        <v>70</v>
      </c>
      <c r="BO802" s="84" t="s">
        <v>71</v>
      </c>
      <c r="BP802" s="84" t="s">
        <v>122</v>
      </c>
      <c r="BQ802" s="84" t="s">
        <v>163</v>
      </c>
    </row>
    <row r="803" spans="1:69" ht="14.4" x14ac:dyDescent="0.3">
      <c r="A803" s="40" t="str">
        <f t="shared" si="376"/>
        <v>2025-09-07</v>
      </c>
      <c r="B803" s="40" t="str">
        <f t="shared" si="377"/>
        <v>SYD</v>
      </c>
      <c r="C803" s="39" t="str">
        <f t="shared" si="378"/>
        <v>98812563600</v>
      </c>
      <c r="D803" s="41" t="str">
        <f t="shared" si="379"/>
        <v>PKR252858582</v>
      </c>
      <c r="E803" s="41" t="str">
        <f t="shared" si="380"/>
        <v>596421427725</v>
      </c>
      <c r="F803" s="39" t="str">
        <f t="shared" si="381"/>
        <v>2254225</v>
      </c>
      <c r="G803" s="39" t="str">
        <f t="shared" si="382"/>
        <v>WISE EXPRESS LOGISTICS PTY LTD</v>
      </c>
      <c r="H803" s="41" t="str">
        <f t="shared" si="383"/>
        <v>YOO ADRIAN JH</v>
      </c>
      <c r="I803" s="39" t="str">
        <f t="shared" si="384"/>
        <v>17161</v>
      </c>
      <c r="J803" s="52" t="str">
        <f t="shared" si="385"/>
        <v/>
      </c>
      <c r="K803" s="75">
        <f t="shared" si="386"/>
        <v>1</v>
      </c>
      <c r="L803" s="76">
        <f t="shared" si="387"/>
        <v>18.7</v>
      </c>
      <c r="M803" s="76">
        <f t="shared" si="388"/>
        <v>1E-3</v>
      </c>
      <c r="N803" s="76">
        <f t="shared" si="389"/>
        <v>19</v>
      </c>
      <c r="O803" s="42">
        <f t="shared" si="390"/>
        <v>19</v>
      </c>
      <c r="P803" s="39" t="str">
        <f t="shared" si="391"/>
        <v>일반(목록배제,Normal-Manifest Exception)</v>
      </c>
      <c r="Q803" s="72">
        <f t="shared" si="392"/>
        <v>91</v>
      </c>
      <c r="R803" s="43" t="str">
        <f t="shared" si="393"/>
        <v>OZ602</v>
      </c>
      <c r="S803" s="82" t="str">
        <f t="shared" si="394"/>
        <v/>
      </c>
      <c r="T803" s="40">
        <f t="shared" si="395"/>
        <v>45907</v>
      </c>
      <c r="U803" s="44">
        <v>2500</v>
      </c>
      <c r="V803" s="44">
        <f t="shared" si="396"/>
        <v>1400</v>
      </c>
      <c r="W803" s="77">
        <f t="shared" si="397"/>
        <v>3900</v>
      </c>
      <c r="X803" s="78">
        <f t="shared" si="398"/>
        <v>0</v>
      </c>
      <c r="Y803" s="44" cm="1">
        <f t="array" ref="Y803">_xlfn.IFNA(_xlfn.IFS(AND(Q803&gt;=2000, Q803&lt;3000), 10000, AND(Q803&gt;=3000, Q803&lt;4000), 15000, AND(Q803&gt;=4000, Q803&lt;5000), 20000, AND(Q803&gt;=5000), 25000),0)</f>
        <v>0</v>
      </c>
      <c r="Z803" s="91">
        <f t="shared" si="399"/>
        <v>300</v>
      </c>
      <c r="AA803" s="44">
        <f t="shared" si="400"/>
        <v>0</v>
      </c>
      <c r="AB803" s="44"/>
      <c r="AC803" s="44"/>
      <c r="AD803" s="44"/>
      <c r="AE803" s="44">
        <f>VLOOKUP(O803,정산업데이트!$A$6:$B$12,2,10)</f>
        <v>3000</v>
      </c>
      <c r="AF803" s="44"/>
      <c r="AG803" s="79">
        <f t="shared" si="401"/>
        <v>3300</v>
      </c>
      <c r="AH803" s="80">
        <f t="shared" si="402"/>
        <v>7200</v>
      </c>
      <c r="AI803" s="93"/>
      <c r="AJ803" s="84" t="s">
        <v>5314</v>
      </c>
      <c r="AK803" s="84" t="s">
        <v>73</v>
      </c>
      <c r="AL803" s="84" t="s">
        <v>5315</v>
      </c>
      <c r="AM803" s="84" t="s">
        <v>6228</v>
      </c>
      <c r="AN803" s="84" t="s">
        <v>1452</v>
      </c>
      <c r="AO803" s="84" t="s">
        <v>1453</v>
      </c>
      <c r="AP803" s="84" t="s">
        <v>854</v>
      </c>
      <c r="AQ803" s="84" t="s">
        <v>122</v>
      </c>
      <c r="AR803" s="85">
        <v>1</v>
      </c>
      <c r="AS803" s="86">
        <v>18.7</v>
      </c>
      <c r="AT803" s="86">
        <v>1E-3</v>
      </c>
      <c r="AU803" s="86">
        <v>19</v>
      </c>
      <c r="AV803" s="84" t="s">
        <v>8</v>
      </c>
      <c r="AW803" s="86">
        <v>91</v>
      </c>
      <c r="AX803" s="84" t="s">
        <v>68</v>
      </c>
      <c r="AY803" s="84" t="s">
        <v>68</v>
      </c>
      <c r="AZ803" s="84" t="s">
        <v>68</v>
      </c>
      <c r="BA803" s="84" t="s">
        <v>68</v>
      </c>
      <c r="BB803" s="84" t="s">
        <v>68</v>
      </c>
      <c r="BC803" s="84" t="s">
        <v>125</v>
      </c>
      <c r="BD803" s="84" t="s">
        <v>74</v>
      </c>
      <c r="BE803" s="84" t="s">
        <v>1452</v>
      </c>
      <c r="BF803" s="84" t="s">
        <v>122</v>
      </c>
      <c r="BG803" s="84" t="s">
        <v>69</v>
      </c>
      <c r="BH803" s="92" t="s">
        <v>6229</v>
      </c>
      <c r="BI803" s="84" t="s">
        <v>122</v>
      </c>
      <c r="BJ803" s="84" t="s">
        <v>6230</v>
      </c>
      <c r="BK803" s="84" t="s">
        <v>75</v>
      </c>
      <c r="BL803" s="84" t="s">
        <v>122</v>
      </c>
      <c r="BM803" s="84" t="s">
        <v>74</v>
      </c>
      <c r="BN803" s="84" t="s">
        <v>70</v>
      </c>
      <c r="BO803" s="84" t="s">
        <v>71</v>
      </c>
      <c r="BP803" s="84" t="s">
        <v>122</v>
      </c>
      <c r="BQ803" s="84" t="s">
        <v>163</v>
      </c>
    </row>
    <row r="804" spans="1:69" ht="14.4" customHeight="1" x14ac:dyDescent="0.3">
      <c r="A804" s="40" t="str">
        <f t="shared" si="376"/>
        <v>2025-09-07</v>
      </c>
      <c r="B804" s="40" t="str">
        <f t="shared" si="377"/>
        <v>SYD</v>
      </c>
      <c r="C804" s="39" t="str">
        <f t="shared" si="378"/>
        <v>98812563600</v>
      </c>
      <c r="D804" s="41" t="str">
        <f t="shared" si="379"/>
        <v>PKR252955024</v>
      </c>
      <c r="E804" s="41" t="str">
        <f t="shared" si="380"/>
        <v>596421447955</v>
      </c>
      <c r="F804" s="39" t="str">
        <f t="shared" si="381"/>
        <v>2254231</v>
      </c>
      <c r="G804" s="39" t="str">
        <f t="shared" si="382"/>
        <v>WISE EXPRESS(OZPRODUCT)</v>
      </c>
      <c r="H804" s="41" t="str">
        <f t="shared" si="383"/>
        <v>이인혜</v>
      </c>
      <c r="I804" s="39" t="str">
        <f t="shared" si="384"/>
        <v>22389</v>
      </c>
      <c r="J804" s="52" t="str">
        <f t="shared" si="385"/>
        <v/>
      </c>
      <c r="K804" s="75">
        <f t="shared" si="386"/>
        <v>1</v>
      </c>
      <c r="L804" s="76">
        <f t="shared" si="387"/>
        <v>4</v>
      </c>
      <c r="M804" s="76">
        <f t="shared" si="388"/>
        <v>1E-3</v>
      </c>
      <c r="N804" s="76">
        <f t="shared" si="389"/>
        <v>4</v>
      </c>
      <c r="O804" s="42">
        <f t="shared" si="390"/>
        <v>4</v>
      </c>
      <c r="P804" s="39" t="str">
        <f t="shared" si="391"/>
        <v>일반(목록배제,Normal-Manifest Exception)</v>
      </c>
      <c r="Q804" s="72">
        <f t="shared" si="392"/>
        <v>150</v>
      </c>
      <c r="R804" s="43" t="str">
        <f t="shared" si="393"/>
        <v>OZ602</v>
      </c>
      <c r="S804" s="82" t="str">
        <f t="shared" si="394"/>
        <v/>
      </c>
      <c r="T804" s="40">
        <f t="shared" si="395"/>
        <v>45907</v>
      </c>
      <c r="U804" s="44">
        <v>2500</v>
      </c>
      <c r="V804" s="44">
        <f t="shared" si="396"/>
        <v>0</v>
      </c>
      <c r="W804" s="77">
        <f t="shared" si="397"/>
        <v>2500</v>
      </c>
      <c r="X804" s="78">
        <f t="shared" si="398"/>
        <v>0</v>
      </c>
      <c r="Y804" s="44" cm="1">
        <f t="array" ref="Y804">_xlfn.IFNA(_xlfn.IFS(AND(Q804&gt;=2000, Q804&lt;3000), 10000, AND(Q804&gt;=3000, Q804&lt;4000), 15000, AND(Q804&gt;=4000, Q804&lt;5000), 20000, AND(Q804&gt;=5000), 25000),0)</f>
        <v>0</v>
      </c>
      <c r="Z804" s="91">
        <f t="shared" si="399"/>
        <v>300</v>
      </c>
      <c r="AA804" s="44">
        <f t="shared" si="400"/>
        <v>0</v>
      </c>
      <c r="AB804" s="44"/>
      <c r="AC804" s="44"/>
      <c r="AD804" s="44"/>
      <c r="AE804" s="44">
        <f>VLOOKUP(O804,정산업데이트!$A$6:$B$12,2,10)</f>
        <v>0</v>
      </c>
      <c r="AF804" s="44"/>
      <c r="AG804" s="79">
        <f t="shared" si="401"/>
        <v>300</v>
      </c>
      <c r="AH804" s="80">
        <f t="shared" si="402"/>
        <v>2800</v>
      </c>
      <c r="AJ804" s="84" t="s">
        <v>5314</v>
      </c>
      <c r="AK804" s="84" t="s">
        <v>73</v>
      </c>
      <c r="AL804" s="84" t="s">
        <v>5315</v>
      </c>
      <c r="AM804" s="84" t="s">
        <v>6231</v>
      </c>
      <c r="AN804" s="84" t="s">
        <v>2008</v>
      </c>
      <c r="AO804" s="84" t="s">
        <v>2009</v>
      </c>
      <c r="AP804" s="84" t="s">
        <v>569</v>
      </c>
      <c r="AQ804" s="84" t="s">
        <v>122</v>
      </c>
      <c r="AR804" s="85">
        <v>1</v>
      </c>
      <c r="AS804" s="86">
        <v>4</v>
      </c>
      <c r="AT804" s="86">
        <v>1E-3</v>
      </c>
      <c r="AU804" s="86">
        <v>4</v>
      </c>
      <c r="AV804" s="84" t="s">
        <v>8</v>
      </c>
      <c r="AW804" s="86">
        <v>150</v>
      </c>
      <c r="AX804" s="84" t="s">
        <v>68</v>
      </c>
      <c r="AY804" s="84" t="s">
        <v>68</v>
      </c>
      <c r="AZ804" s="84" t="s">
        <v>68</v>
      </c>
      <c r="BA804" s="84" t="s">
        <v>68</v>
      </c>
      <c r="BB804" s="84" t="s">
        <v>68</v>
      </c>
      <c r="BC804" s="84" t="s">
        <v>141</v>
      </c>
      <c r="BD804" s="84" t="s">
        <v>79</v>
      </c>
      <c r="BE804" s="84" t="s">
        <v>80</v>
      </c>
      <c r="BF804" s="84" t="s">
        <v>122</v>
      </c>
      <c r="BG804" s="84" t="s">
        <v>69</v>
      </c>
      <c r="BH804" s="92" t="s">
        <v>6232</v>
      </c>
      <c r="BI804" s="84" t="s">
        <v>122</v>
      </c>
      <c r="BJ804" s="84" t="s">
        <v>6233</v>
      </c>
      <c r="BK804" s="84" t="s">
        <v>75</v>
      </c>
      <c r="BL804" s="84" t="s">
        <v>122</v>
      </c>
      <c r="BM804" s="84" t="s">
        <v>79</v>
      </c>
      <c r="BN804" s="84" t="s">
        <v>70</v>
      </c>
      <c r="BO804" s="84" t="s">
        <v>71</v>
      </c>
      <c r="BP804" s="84" t="s">
        <v>122</v>
      </c>
      <c r="BQ804" s="84" t="s">
        <v>163</v>
      </c>
    </row>
    <row r="805" spans="1:69" ht="14.4" x14ac:dyDescent="0.3">
      <c r="A805" s="40" t="str">
        <f t="shared" si="376"/>
        <v>2025-09-07</v>
      </c>
      <c r="B805" s="40" t="str">
        <f t="shared" si="377"/>
        <v>SYD</v>
      </c>
      <c r="C805" s="39" t="str">
        <f t="shared" si="378"/>
        <v>98812563600</v>
      </c>
      <c r="D805" s="41" t="str">
        <f t="shared" si="379"/>
        <v>PKR252972994</v>
      </c>
      <c r="E805" s="41" t="str">
        <f t="shared" si="380"/>
        <v>596421451046</v>
      </c>
      <c r="F805" s="39" t="str">
        <f t="shared" si="381"/>
        <v>2254240</v>
      </c>
      <c r="G805" s="39" t="str">
        <f t="shared" si="382"/>
        <v>WISE EXPRESS(VITAHUB)</v>
      </c>
      <c r="H805" s="41" t="str">
        <f t="shared" si="383"/>
        <v>김수경</v>
      </c>
      <c r="I805" s="39" t="str">
        <f t="shared" si="384"/>
        <v>17840</v>
      </c>
      <c r="J805" s="52" t="str">
        <f t="shared" si="385"/>
        <v/>
      </c>
      <c r="K805" s="75">
        <f t="shared" si="386"/>
        <v>1</v>
      </c>
      <c r="L805" s="76">
        <f t="shared" si="387"/>
        <v>1</v>
      </c>
      <c r="M805" s="76">
        <f t="shared" si="388"/>
        <v>1E-3</v>
      </c>
      <c r="N805" s="76">
        <f t="shared" si="389"/>
        <v>1</v>
      </c>
      <c r="O805" s="42">
        <f t="shared" si="390"/>
        <v>1</v>
      </c>
      <c r="P805" s="39" t="str">
        <f t="shared" si="391"/>
        <v>목록(Manifest)</v>
      </c>
      <c r="Q805" s="72">
        <f t="shared" si="392"/>
        <v>35</v>
      </c>
      <c r="R805" s="43" t="str">
        <f t="shared" si="393"/>
        <v>OZ602</v>
      </c>
      <c r="S805" s="82" t="str">
        <f t="shared" si="394"/>
        <v/>
      </c>
      <c r="T805" s="40">
        <f t="shared" si="395"/>
        <v>45907</v>
      </c>
      <c r="U805" s="44">
        <v>2500</v>
      </c>
      <c r="V805" s="44">
        <f t="shared" si="396"/>
        <v>0</v>
      </c>
      <c r="W805" s="77">
        <f t="shared" si="397"/>
        <v>2500</v>
      </c>
      <c r="X805" s="78">
        <f t="shared" si="398"/>
        <v>0</v>
      </c>
      <c r="Y805" s="44" cm="1">
        <f t="array" ref="Y805">_xlfn.IFNA(_xlfn.IFS(AND(Q805&gt;=2000, Q805&lt;3000), 10000, AND(Q805&gt;=3000, Q805&lt;4000), 15000, AND(Q805&gt;=4000, Q805&lt;5000), 20000, AND(Q805&gt;=5000), 25000),0)</f>
        <v>0</v>
      </c>
      <c r="Z805" s="91">
        <f t="shared" si="399"/>
        <v>0</v>
      </c>
      <c r="AA805" s="44">
        <f t="shared" si="400"/>
        <v>0</v>
      </c>
      <c r="AB805" s="44"/>
      <c r="AC805" s="44"/>
      <c r="AD805" s="44"/>
      <c r="AE805" s="44">
        <f>VLOOKUP(O805,정산업데이트!$A$6:$B$12,2,10)</f>
        <v>0</v>
      </c>
      <c r="AF805" s="44"/>
      <c r="AG805" s="79">
        <f t="shared" si="401"/>
        <v>0</v>
      </c>
      <c r="AH805" s="80">
        <f t="shared" si="402"/>
        <v>2500</v>
      </c>
      <c r="AI805" s="93"/>
      <c r="AJ805" s="84" t="s">
        <v>5314</v>
      </c>
      <c r="AK805" s="84" t="s">
        <v>73</v>
      </c>
      <c r="AL805" s="84" t="s">
        <v>5315</v>
      </c>
      <c r="AM805" s="84" t="s">
        <v>6234</v>
      </c>
      <c r="AN805" s="84" t="s">
        <v>590</v>
      </c>
      <c r="AO805" s="84" t="s">
        <v>6235</v>
      </c>
      <c r="AP805" s="84" t="s">
        <v>6159</v>
      </c>
      <c r="AQ805" s="84" t="s">
        <v>122</v>
      </c>
      <c r="AR805" s="85">
        <v>1</v>
      </c>
      <c r="AS805" s="86">
        <v>1</v>
      </c>
      <c r="AT805" s="86">
        <v>1E-3</v>
      </c>
      <c r="AU805" s="86">
        <v>1</v>
      </c>
      <c r="AV805" s="84" t="s">
        <v>7</v>
      </c>
      <c r="AW805" s="86">
        <v>35</v>
      </c>
      <c r="AX805" s="84" t="s">
        <v>68</v>
      </c>
      <c r="AY805" s="84" t="s">
        <v>68</v>
      </c>
      <c r="AZ805" s="84" t="s">
        <v>68</v>
      </c>
      <c r="BA805" s="84" t="s">
        <v>68</v>
      </c>
      <c r="BB805" s="84" t="s">
        <v>68</v>
      </c>
      <c r="BC805" s="84" t="s">
        <v>124</v>
      </c>
      <c r="BD805" s="84" t="s">
        <v>87</v>
      </c>
      <c r="BE805" s="84" t="s">
        <v>88</v>
      </c>
      <c r="BF805" s="84" t="s">
        <v>122</v>
      </c>
      <c r="BG805" s="84" t="s">
        <v>69</v>
      </c>
      <c r="BH805" s="92" t="s">
        <v>6236</v>
      </c>
      <c r="BI805" s="84" t="s">
        <v>122</v>
      </c>
      <c r="BJ805" s="84" t="s">
        <v>6237</v>
      </c>
      <c r="BK805" s="84" t="s">
        <v>75</v>
      </c>
      <c r="BL805" s="84" t="s">
        <v>122</v>
      </c>
      <c r="BM805" s="84" t="s">
        <v>87</v>
      </c>
      <c r="BN805" s="84" t="s">
        <v>70</v>
      </c>
      <c r="BO805" s="84" t="s">
        <v>71</v>
      </c>
      <c r="BP805" s="84" t="s">
        <v>122</v>
      </c>
      <c r="BQ805" s="84" t="s">
        <v>163</v>
      </c>
    </row>
    <row r="806" spans="1:69" ht="14.4" x14ac:dyDescent="0.3">
      <c r="A806" s="40" t="str">
        <f t="shared" si="376"/>
        <v>2025-09-07</v>
      </c>
      <c r="B806" s="40" t="str">
        <f t="shared" si="377"/>
        <v>SYD</v>
      </c>
      <c r="C806" s="39" t="str">
        <f t="shared" si="378"/>
        <v>98812563600</v>
      </c>
      <c r="D806" s="41" t="str">
        <f t="shared" si="379"/>
        <v>PKR252972995</v>
      </c>
      <c r="E806" s="41" t="str">
        <f t="shared" si="380"/>
        <v>596421451050</v>
      </c>
      <c r="F806" s="39" t="str">
        <f t="shared" si="381"/>
        <v>2254240</v>
      </c>
      <c r="G806" s="39" t="str">
        <f t="shared" si="382"/>
        <v>WISE EXPRESS(VITAHUB)</v>
      </c>
      <c r="H806" s="41" t="str">
        <f t="shared" si="383"/>
        <v>장혜연</v>
      </c>
      <c r="I806" s="39" t="str">
        <f t="shared" si="384"/>
        <v>08296</v>
      </c>
      <c r="J806" s="52" t="str">
        <f t="shared" si="385"/>
        <v/>
      </c>
      <c r="K806" s="75">
        <f t="shared" si="386"/>
        <v>1</v>
      </c>
      <c r="L806" s="76">
        <f t="shared" si="387"/>
        <v>1</v>
      </c>
      <c r="M806" s="76">
        <f t="shared" si="388"/>
        <v>1E-3</v>
      </c>
      <c r="N806" s="76">
        <f t="shared" si="389"/>
        <v>1</v>
      </c>
      <c r="O806" s="42">
        <f t="shared" si="390"/>
        <v>1</v>
      </c>
      <c r="P806" s="39" t="str">
        <f t="shared" si="391"/>
        <v>목록(Manifest)</v>
      </c>
      <c r="Q806" s="72">
        <f t="shared" si="392"/>
        <v>35</v>
      </c>
      <c r="R806" s="43" t="str">
        <f t="shared" si="393"/>
        <v>OZ602</v>
      </c>
      <c r="S806" s="82" t="str">
        <f t="shared" si="394"/>
        <v/>
      </c>
      <c r="T806" s="40">
        <f t="shared" si="395"/>
        <v>45907</v>
      </c>
      <c r="U806" s="44">
        <v>2500</v>
      </c>
      <c r="V806" s="44">
        <f t="shared" si="396"/>
        <v>0</v>
      </c>
      <c r="W806" s="77">
        <f t="shared" si="397"/>
        <v>2500</v>
      </c>
      <c r="X806" s="78">
        <f t="shared" si="398"/>
        <v>0</v>
      </c>
      <c r="Y806" s="44" cm="1">
        <f t="array" ref="Y806">_xlfn.IFNA(_xlfn.IFS(AND(Q806&gt;=2000, Q806&lt;3000), 10000, AND(Q806&gt;=3000, Q806&lt;4000), 15000, AND(Q806&gt;=4000, Q806&lt;5000), 20000, AND(Q806&gt;=5000), 25000),0)</f>
        <v>0</v>
      </c>
      <c r="Z806" s="91">
        <f t="shared" si="399"/>
        <v>0</v>
      </c>
      <c r="AA806" s="44">
        <f t="shared" si="400"/>
        <v>0</v>
      </c>
      <c r="AB806" s="44"/>
      <c r="AC806" s="44"/>
      <c r="AD806" s="44"/>
      <c r="AE806" s="44">
        <f>VLOOKUP(O806,정산업데이트!$A$6:$B$12,2,10)</f>
        <v>0</v>
      </c>
      <c r="AF806" s="44"/>
      <c r="AG806" s="79">
        <f t="shared" si="401"/>
        <v>0</v>
      </c>
      <c r="AH806" s="80">
        <f t="shared" si="402"/>
        <v>2500</v>
      </c>
      <c r="AI806" s="93"/>
      <c r="AJ806" s="84" t="s">
        <v>5314</v>
      </c>
      <c r="AK806" s="84" t="s">
        <v>73</v>
      </c>
      <c r="AL806" s="84" t="s">
        <v>5315</v>
      </c>
      <c r="AM806" s="84" t="s">
        <v>6238</v>
      </c>
      <c r="AN806" s="84" t="s">
        <v>6239</v>
      </c>
      <c r="AO806" s="84" t="s">
        <v>6240</v>
      </c>
      <c r="AP806" s="84" t="s">
        <v>6241</v>
      </c>
      <c r="AQ806" s="84" t="s">
        <v>122</v>
      </c>
      <c r="AR806" s="85">
        <v>1</v>
      </c>
      <c r="AS806" s="86">
        <v>1</v>
      </c>
      <c r="AT806" s="86">
        <v>1E-3</v>
      </c>
      <c r="AU806" s="86">
        <v>1</v>
      </c>
      <c r="AV806" s="84" t="s">
        <v>7</v>
      </c>
      <c r="AW806" s="86">
        <v>35</v>
      </c>
      <c r="AX806" s="84" t="s">
        <v>68</v>
      </c>
      <c r="AY806" s="84" t="s">
        <v>68</v>
      </c>
      <c r="AZ806" s="84" t="s">
        <v>68</v>
      </c>
      <c r="BA806" s="84" t="s">
        <v>68</v>
      </c>
      <c r="BB806" s="84" t="s">
        <v>68</v>
      </c>
      <c r="BC806" s="84" t="s">
        <v>124</v>
      </c>
      <c r="BD806" s="84" t="s">
        <v>87</v>
      </c>
      <c r="BE806" s="84" t="s">
        <v>88</v>
      </c>
      <c r="BF806" s="84" t="s">
        <v>122</v>
      </c>
      <c r="BG806" s="84" t="s">
        <v>69</v>
      </c>
      <c r="BH806" s="92" t="s">
        <v>6242</v>
      </c>
      <c r="BI806" s="84" t="s">
        <v>122</v>
      </c>
      <c r="BJ806" s="84" t="s">
        <v>6243</v>
      </c>
      <c r="BK806" s="84" t="s">
        <v>75</v>
      </c>
      <c r="BL806" s="84" t="s">
        <v>122</v>
      </c>
      <c r="BM806" s="84" t="s">
        <v>87</v>
      </c>
      <c r="BN806" s="84" t="s">
        <v>70</v>
      </c>
      <c r="BO806" s="84" t="s">
        <v>71</v>
      </c>
      <c r="BP806" s="84" t="s">
        <v>122</v>
      </c>
      <c r="BQ806" s="84" t="s">
        <v>163</v>
      </c>
    </row>
    <row r="807" spans="1:69" ht="14.4" x14ac:dyDescent="0.3">
      <c r="A807" s="40" t="str">
        <f t="shared" si="376"/>
        <v>2025-09-07</v>
      </c>
      <c r="B807" s="40" t="str">
        <f t="shared" si="377"/>
        <v>SYD</v>
      </c>
      <c r="C807" s="39" t="str">
        <f t="shared" si="378"/>
        <v>98812563600</v>
      </c>
      <c r="D807" s="41" t="str">
        <f t="shared" si="379"/>
        <v>PKR252972997</v>
      </c>
      <c r="E807" s="41" t="str">
        <f t="shared" si="380"/>
        <v>596421451072</v>
      </c>
      <c r="F807" s="39" t="str">
        <f t="shared" si="381"/>
        <v>2254240</v>
      </c>
      <c r="G807" s="39" t="str">
        <f t="shared" si="382"/>
        <v>WISE EXPRESS(VITAHUB)</v>
      </c>
      <c r="H807" s="41" t="str">
        <f t="shared" si="383"/>
        <v>김희정</v>
      </c>
      <c r="I807" s="39" t="str">
        <f t="shared" si="384"/>
        <v>07291</v>
      </c>
      <c r="J807" s="52" t="str">
        <f t="shared" si="385"/>
        <v/>
      </c>
      <c r="K807" s="75">
        <f t="shared" si="386"/>
        <v>1</v>
      </c>
      <c r="L807" s="76">
        <f t="shared" si="387"/>
        <v>1</v>
      </c>
      <c r="M807" s="76">
        <f t="shared" si="388"/>
        <v>1E-3</v>
      </c>
      <c r="N807" s="76">
        <f t="shared" si="389"/>
        <v>1</v>
      </c>
      <c r="O807" s="42">
        <f t="shared" si="390"/>
        <v>1</v>
      </c>
      <c r="P807" s="39" t="str">
        <f t="shared" si="391"/>
        <v>목록(Manifest)</v>
      </c>
      <c r="Q807" s="72">
        <f t="shared" si="392"/>
        <v>35</v>
      </c>
      <c r="R807" s="43" t="str">
        <f t="shared" si="393"/>
        <v>OZ602</v>
      </c>
      <c r="S807" s="82" t="str">
        <f t="shared" si="394"/>
        <v/>
      </c>
      <c r="T807" s="40">
        <f t="shared" si="395"/>
        <v>45907</v>
      </c>
      <c r="U807" s="44">
        <v>2500</v>
      </c>
      <c r="V807" s="44">
        <f t="shared" si="396"/>
        <v>0</v>
      </c>
      <c r="W807" s="77">
        <f t="shared" si="397"/>
        <v>2500</v>
      </c>
      <c r="X807" s="78">
        <f t="shared" si="398"/>
        <v>0</v>
      </c>
      <c r="Y807" s="44" cm="1">
        <f t="array" ref="Y807">_xlfn.IFNA(_xlfn.IFS(AND(Q807&gt;=2000, Q807&lt;3000), 10000, AND(Q807&gt;=3000, Q807&lt;4000), 15000, AND(Q807&gt;=4000, Q807&lt;5000), 20000, AND(Q807&gt;=5000), 25000),0)</f>
        <v>0</v>
      </c>
      <c r="Z807" s="91">
        <f t="shared" si="399"/>
        <v>0</v>
      </c>
      <c r="AA807" s="44">
        <f t="shared" si="400"/>
        <v>0</v>
      </c>
      <c r="AB807" s="44"/>
      <c r="AC807" s="44"/>
      <c r="AD807" s="44"/>
      <c r="AE807" s="44">
        <f>VLOOKUP(O807,정산업데이트!$A$6:$B$12,2,10)</f>
        <v>0</v>
      </c>
      <c r="AF807" s="44"/>
      <c r="AG807" s="79">
        <f t="shared" si="401"/>
        <v>0</v>
      </c>
      <c r="AH807" s="80">
        <f t="shared" si="402"/>
        <v>2500</v>
      </c>
      <c r="AI807" s="93"/>
      <c r="AJ807" s="84" t="s">
        <v>5314</v>
      </c>
      <c r="AK807" s="84" t="s">
        <v>73</v>
      </c>
      <c r="AL807" s="84" t="s">
        <v>5315</v>
      </c>
      <c r="AM807" s="84" t="s">
        <v>6244</v>
      </c>
      <c r="AN807" s="84" t="s">
        <v>297</v>
      </c>
      <c r="AO807" s="84" t="s">
        <v>6245</v>
      </c>
      <c r="AP807" s="84" t="s">
        <v>6246</v>
      </c>
      <c r="AQ807" s="84" t="s">
        <v>122</v>
      </c>
      <c r="AR807" s="85">
        <v>1</v>
      </c>
      <c r="AS807" s="86">
        <v>1</v>
      </c>
      <c r="AT807" s="86">
        <v>1E-3</v>
      </c>
      <c r="AU807" s="86">
        <v>1</v>
      </c>
      <c r="AV807" s="84" t="s">
        <v>7</v>
      </c>
      <c r="AW807" s="86">
        <v>35</v>
      </c>
      <c r="AX807" s="84" t="s">
        <v>68</v>
      </c>
      <c r="AY807" s="84" t="s">
        <v>68</v>
      </c>
      <c r="AZ807" s="84" t="s">
        <v>68</v>
      </c>
      <c r="BA807" s="84" t="s">
        <v>68</v>
      </c>
      <c r="BB807" s="84" t="s">
        <v>68</v>
      </c>
      <c r="BC807" s="84" t="s">
        <v>124</v>
      </c>
      <c r="BD807" s="84" t="s">
        <v>87</v>
      </c>
      <c r="BE807" s="84" t="s">
        <v>88</v>
      </c>
      <c r="BF807" s="84" t="s">
        <v>122</v>
      </c>
      <c r="BG807" s="84" t="s">
        <v>69</v>
      </c>
      <c r="BH807" s="92" t="s">
        <v>6247</v>
      </c>
      <c r="BI807" s="84" t="s">
        <v>122</v>
      </c>
      <c r="BJ807" s="84" t="s">
        <v>6248</v>
      </c>
      <c r="BK807" s="84" t="s">
        <v>75</v>
      </c>
      <c r="BL807" s="84" t="s">
        <v>122</v>
      </c>
      <c r="BM807" s="84" t="s">
        <v>87</v>
      </c>
      <c r="BN807" s="84" t="s">
        <v>70</v>
      </c>
      <c r="BO807" s="84" t="s">
        <v>71</v>
      </c>
      <c r="BP807" s="84" t="s">
        <v>122</v>
      </c>
      <c r="BQ807" s="84" t="s">
        <v>163</v>
      </c>
    </row>
    <row r="808" spans="1:69" ht="14.4" x14ac:dyDescent="0.3">
      <c r="A808" s="40" t="str">
        <f t="shared" si="376"/>
        <v>2025-09-07</v>
      </c>
      <c r="B808" s="40" t="str">
        <f t="shared" si="377"/>
        <v>SYD</v>
      </c>
      <c r="C808" s="39" t="str">
        <f t="shared" si="378"/>
        <v>98812563600</v>
      </c>
      <c r="D808" s="41" t="str">
        <f t="shared" si="379"/>
        <v>PKR252972998</v>
      </c>
      <c r="E808" s="41" t="str">
        <f t="shared" si="380"/>
        <v>596421451083</v>
      </c>
      <c r="F808" s="39" t="str">
        <f t="shared" si="381"/>
        <v>2254240</v>
      </c>
      <c r="G808" s="39" t="str">
        <f t="shared" si="382"/>
        <v>WISE EXPRESS(VITAHUB)</v>
      </c>
      <c r="H808" s="41" t="str">
        <f t="shared" si="383"/>
        <v>이경화</v>
      </c>
      <c r="I808" s="39" t="str">
        <f t="shared" si="384"/>
        <v>17870</v>
      </c>
      <c r="J808" s="52" t="str">
        <f t="shared" si="385"/>
        <v/>
      </c>
      <c r="K808" s="75">
        <f t="shared" si="386"/>
        <v>1</v>
      </c>
      <c r="L808" s="76">
        <f t="shared" si="387"/>
        <v>1</v>
      </c>
      <c r="M808" s="76">
        <f t="shared" si="388"/>
        <v>1E-3</v>
      </c>
      <c r="N808" s="76">
        <f t="shared" si="389"/>
        <v>1</v>
      </c>
      <c r="O808" s="42">
        <f t="shared" si="390"/>
        <v>1</v>
      </c>
      <c r="P808" s="39" t="str">
        <f t="shared" si="391"/>
        <v>목록(Manifest)</v>
      </c>
      <c r="Q808" s="72">
        <f t="shared" si="392"/>
        <v>35</v>
      </c>
      <c r="R808" s="43" t="str">
        <f t="shared" si="393"/>
        <v>OZ602</v>
      </c>
      <c r="S808" s="82" t="str">
        <f t="shared" si="394"/>
        <v/>
      </c>
      <c r="T808" s="40">
        <f t="shared" si="395"/>
        <v>45907</v>
      </c>
      <c r="U808" s="44">
        <v>2500</v>
      </c>
      <c r="V808" s="44">
        <f t="shared" si="396"/>
        <v>0</v>
      </c>
      <c r="W808" s="77">
        <f t="shared" si="397"/>
        <v>2500</v>
      </c>
      <c r="X808" s="78">
        <f t="shared" si="398"/>
        <v>0</v>
      </c>
      <c r="Y808" s="44" cm="1">
        <f t="array" ref="Y808">_xlfn.IFNA(_xlfn.IFS(AND(Q808&gt;=2000, Q808&lt;3000), 10000, AND(Q808&gt;=3000, Q808&lt;4000), 15000, AND(Q808&gt;=4000, Q808&lt;5000), 20000, AND(Q808&gt;=5000), 25000),0)</f>
        <v>0</v>
      </c>
      <c r="Z808" s="91">
        <f t="shared" si="399"/>
        <v>0</v>
      </c>
      <c r="AA808" s="44">
        <f t="shared" si="400"/>
        <v>0</v>
      </c>
      <c r="AB808" s="44"/>
      <c r="AC808" s="44"/>
      <c r="AD808" s="44"/>
      <c r="AE808" s="44">
        <f>VLOOKUP(O808,정산업데이트!$A$6:$B$12,2,10)</f>
        <v>0</v>
      </c>
      <c r="AF808" s="44"/>
      <c r="AG808" s="79">
        <f t="shared" si="401"/>
        <v>0</v>
      </c>
      <c r="AH808" s="80">
        <f t="shared" si="402"/>
        <v>2500</v>
      </c>
      <c r="AJ808" s="84" t="s">
        <v>5314</v>
      </c>
      <c r="AK808" s="84" t="s">
        <v>73</v>
      </c>
      <c r="AL808" s="84" t="s">
        <v>5315</v>
      </c>
      <c r="AM808" s="84" t="s">
        <v>6249</v>
      </c>
      <c r="AN808" s="84" t="s">
        <v>201</v>
      </c>
      <c r="AO808" s="84" t="s">
        <v>6250</v>
      </c>
      <c r="AP808" s="84" t="s">
        <v>891</v>
      </c>
      <c r="AQ808" s="84" t="s">
        <v>122</v>
      </c>
      <c r="AR808" s="85">
        <v>1</v>
      </c>
      <c r="AS808" s="86">
        <v>1</v>
      </c>
      <c r="AT808" s="86">
        <v>1E-3</v>
      </c>
      <c r="AU808" s="86">
        <v>1</v>
      </c>
      <c r="AV808" s="84" t="s">
        <v>7</v>
      </c>
      <c r="AW808" s="86">
        <v>35</v>
      </c>
      <c r="AX808" s="84" t="s">
        <v>68</v>
      </c>
      <c r="AY808" s="84" t="s">
        <v>68</v>
      </c>
      <c r="AZ808" s="84" t="s">
        <v>68</v>
      </c>
      <c r="BA808" s="84" t="s">
        <v>68</v>
      </c>
      <c r="BB808" s="84" t="s">
        <v>68</v>
      </c>
      <c r="BC808" s="84" t="s">
        <v>124</v>
      </c>
      <c r="BD808" s="84" t="s">
        <v>87</v>
      </c>
      <c r="BE808" s="84" t="s">
        <v>88</v>
      </c>
      <c r="BF808" s="84" t="s">
        <v>122</v>
      </c>
      <c r="BG808" s="84" t="s">
        <v>69</v>
      </c>
      <c r="BH808" s="92" t="s">
        <v>6251</v>
      </c>
      <c r="BI808" s="84" t="s">
        <v>122</v>
      </c>
      <c r="BJ808" s="84" t="s">
        <v>6252</v>
      </c>
      <c r="BK808" s="84" t="s">
        <v>75</v>
      </c>
      <c r="BL808" s="84" t="s">
        <v>122</v>
      </c>
      <c r="BM808" s="84" t="s">
        <v>87</v>
      </c>
      <c r="BN808" s="84" t="s">
        <v>70</v>
      </c>
      <c r="BO808" s="84" t="s">
        <v>71</v>
      </c>
      <c r="BP808" s="84" t="s">
        <v>122</v>
      </c>
      <c r="BQ808" s="84" t="s">
        <v>163</v>
      </c>
    </row>
    <row r="809" spans="1:69" ht="14.4" customHeight="1" x14ac:dyDescent="0.3">
      <c r="A809" s="40" t="str">
        <f t="shared" si="376"/>
        <v>2025-09-07</v>
      </c>
      <c r="B809" s="40" t="str">
        <f t="shared" si="377"/>
        <v>SYD</v>
      </c>
      <c r="C809" s="39" t="str">
        <f t="shared" si="378"/>
        <v>98812563600</v>
      </c>
      <c r="D809" s="41" t="str">
        <f t="shared" si="379"/>
        <v>PKR252983489</v>
      </c>
      <c r="E809" s="41" t="str">
        <f t="shared" si="380"/>
        <v>596421452682</v>
      </c>
      <c r="F809" s="39" t="str">
        <f t="shared" si="381"/>
        <v>2254232</v>
      </c>
      <c r="G809" s="39" t="str">
        <f t="shared" si="382"/>
        <v>WISE EXPRESS(LIFEGREEN)</v>
      </c>
      <c r="H809" s="41" t="str">
        <f t="shared" si="383"/>
        <v>박민희</v>
      </c>
      <c r="I809" s="39" t="str">
        <f t="shared" si="384"/>
        <v>06503</v>
      </c>
      <c r="J809" s="52" t="str">
        <f t="shared" si="385"/>
        <v/>
      </c>
      <c r="K809" s="75">
        <f t="shared" si="386"/>
        <v>1</v>
      </c>
      <c r="L809" s="76">
        <f t="shared" si="387"/>
        <v>1</v>
      </c>
      <c r="M809" s="76">
        <f t="shared" si="388"/>
        <v>1E-3</v>
      </c>
      <c r="N809" s="76">
        <f t="shared" si="389"/>
        <v>1</v>
      </c>
      <c r="O809" s="42">
        <f t="shared" si="390"/>
        <v>1</v>
      </c>
      <c r="P809" s="39" t="str">
        <f t="shared" si="391"/>
        <v>일반(목록배제,Normal-Manifest Exception)</v>
      </c>
      <c r="Q809" s="72">
        <f t="shared" si="392"/>
        <v>40.049999999999997</v>
      </c>
      <c r="R809" s="43" t="str">
        <f t="shared" si="393"/>
        <v>OZ602</v>
      </c>
      <c r="S809" s="82" t="str">
        <f t="shared" si="394"/>
        <v/>
      </c>
      <c r="T809" s="40">
        <f t="shared" si="395"/>
        <v>45907</v>
      </c>
      <c r="U809" s="44">
        <v>2500</v>
      </c>
      <c r="V809" s="44">
        <f t="shared" si="396"/>
        <v>0</v>
      </c>
      <c r="W809" s="77">
        <f t="shared" si="397"/>
        <v>2500</v>
      </c>
      <c r="X809" s="78">
        <f t="shared" si="398"/>
        <v>0</v>
      </c>
      <c r="Y809" s="44" cm="1">
        <f t="array" ref="Y809">_xlfn.IFNA(_xlfn.IFS(AND(Q809&gt;=2000, Q809&lt;3000), 10000, AND(Q809&gt;=3000, Q809&lt;4000), 15000, AND(Q809&gt;=4000, Q809&lt;5000), 20000, AND(Q809&gt;=5000), 25000),0)</f>
        <v>0</v>
      </c>
      <c r="Z809" s="91">
        <f t="shared" si="399"/>
        <v>300</v>
      </c>
      <c r="AA809" s="44">
        <f t="shared" si="400"/>
        <v>0</v>
      </c>
      <c r="AB809" s="44"/>
      <c r="AC809" s="44"/>
      <c r="AD809" s="44"/>
      <c r="AE809" s="44">
        <f>VLOOKUP(O809,정산업데이트!$A$6:$B$12,2,10)</f>
        <v>0</v>
      </c>
      <c r="AF809" s="44"/>
      <c r="AG809" s="79">
        <f t="shared" si="401"/>
        <v>300</v>
      </c>
      <c r="AH809" s="80">
        <f t="shared" si="402"/>
        <v>2800</v>
      </c>
      <c r="AI809" s="93"/>
      <c r="AJ809" s="84" t="s">
        <v>5314</v>
      </c>
      <c r="AK809" s="84" t="s">
        <v>73</v>
      </c>
      <c r="AL809" s="84" t="s">
        <v>5315</v>
      </c>
      <c r="AM809" s="84" t="s">
        <v>6253</v>
      </c>
      <c r="AN809" s="84" t="s">
        <v>1564</v>
      </c>
      <c r="AO809" s="84" t="s">
        <v>1919</v>
      </c>
      <c r="AP809" s="84" t="s">
        <v>465</v>
      </c>
      <c r="AQ809" s="84" t="s">
        <v>122</v>
      </c>
      <c r="AR809" s="85">
        <v>1</v>
      </c>
      <c r="AS809" s="86">
        <v>1</v>
      </c>
      <c r="AT809" s="86">
        <v>1E-3</v>
      </c>
      <c r="AU809" s="86">
        <v>1</v>
      </c>
      <c r="AV809" s="84" t="s">
        <v>8</v>
      </c>
      <c r="AW809" s="86">
        <v>40.049999999999997</v>
      </c>
      <c r="AX809" s="84" t="s">
        <v>68</v>
      </c>
      <c r="AY809" s="84" t="s">
        <v>68</v>
      </c>
      <c r="AZ809" s="84" t="s">
        <v>68</v>
      </c>
      <c r="BA809" s="84" t="s">
        <v>68</v>
      </c>
      <c r="BB809" s="84" t="s">
        <v>68</v>
      </c>
      <c r="BC809" s="84" t="s">
        <v>128</v>
      </c>
      <c r="BD809" s="84" t="s">
        <v>102</v>
      </c>
      <c r="BE809" s="84" t="s">
        <v>103</v>
      </c>
      <c r="BF809" s="84" t="s">
        <v>122</v>
      </c>
      <c r="BG809" s="84" t="s">
        <v>69</v>
      </c>
      <c r="BH809" s="92" t="s">
        <v>6254</v>
      </c>
      <c r="BI809" s="84" t="s">
        <v>122</v>
      </c>
      <c r="BJ809" s="84" t="s">
        <v>6255</v>
      </c>
      <c r="BK809" s="84" t="s">
        <v>75</v>
      </c>
      <c r="BL809" s="84" t="s">
        <v>122</v>
      </c>
      <c r="BM809" s="84" t="s">
        <v>102</v>
      </c>
      <c r="BN809" s="84" t="s">
        <v>70</v>
      </c>
      <c r="BO809" s="84" t="s">
        <v>71</v>
      </c>
      <c r="BP809" s="84" t="s">
        <v>122</v>
      </c>
      <c r="BQ809" s="84" t="s">
        <v>163</v>
      </c>
    </row>
    <row r="810" spans="1:69" ht="14.4" x14ac:dyDescent="0.3">
      <c r="A810" s="40" t="str">
        <f t="shared" si="376"/>
        <v>2025-09-07</v>
      </c>
      <c r="B810" s="40" t="str">
        <f t="shared" si="377"/>
        <v>SYD</v>
      </c>
      <c r="C810" s="39" t="str">
        <f t="shared" si="378"/>
        <v>98812563600</v>
      </c>
      <c r="D810" s="41" t="str">
        <f t="shared" si="379"/>
        <v>PKR252988295</v>
      </c>
      <c r="E810" s="41" t="str">
        <f t="shared" si="380"/>
        <v>596421453146</v>
      </c>
      <c r="F810" s="39" t="str">
        <f t="shared" si="381"/>
        <v>2254225</v>
      </c>
      <c r="G810" s="39" t="str">
        <f t="shared" si="382"/>
        <v>WISE EXPRESS LOGISTICS PTY LTD</v>
      </c>
      <c r="H810" s="41" t="str">
        <f t="shared" si="383"/>
        <v>정종수</v>
      </c>
      <c r="I810" s="39" t="str">
        <f t="shared" si="384"/>
        <v>17308</v>
      </c>
      <c r="J810" s="52" t="str">
        <f t="shared" si="385"/>
        <v/>
      </c>
      <c r="K810" s="75">
        <f t="shared" si="386"/>
        <v>1</v>
      </c>
      <c r="L810" s="76">
        <f t="shared" si="387"/>
        <v>5.3</v>
      </c>
      <c r="M810" s="76">
        <f t="shared" si="388"/>
        <v>1E-3</v>
      </c>
      <c r="N810" s="76">
        <f t="shared" si="389"/>
        <v>5.5</v>
      </c>
      <c r="O810" s="42">
        <f t="shared" si="390"/>
        <v>5.5</v>
      </c>
      <c r="P810" s="39" t="str">
        <f t="shared" si="391"/>
        <v>일반(목록배제,Normal-Manifest Exception)</v>
      </c>
      <c r="Q810" s="72">
        <f t="shared" si="392"/>
        <v>42</v>
      </c>
      <c r="R810" s="43" t="str">
        <f t="shared" si="393"/>
        <v>OZ602</v>
      </c>
      <c r="S810" s="82" t="str">
        <f t="shared" si="394"/>
        <v/>
      </c>
      <c r="T810" s="40">
        <f t="shared" si="395"/>
        <v>45907</v>
      </c>
      <c r="U810" s="44">
        <v>2500</v>
      </c>
      <c r="V810" s="44">
        <f t="shared" si="396"/>
        <v>100</v>
      </c>
      <c r="W810" s="77">
        <f t="shared" si="397"/>
        <v>2600</v>
      </c>
      <c r="X810" s="78">
        <f t="shared" si="398"/>
        <v>0</v>
      </c>
      <c r="Y810" s="44" cm="1">
        <f t="array" ref="Y810">_xlfn.IFNA(_xlfn.IFS(AND(Q810&gt;=2000, Q810&lt;3000), 10000, AND(Q810&gt;=3000, Q810&lt;4000), 15000, AND(Q810&gt;=4000, Q810&lt;5000), 20000, AND(Q810&gt;=5000), 25000),0)</f>
        <v>0</v>
      </c>
      <c r="Z810" s="91">
        <f t="shared" si="399"/>
        <v>300</v>
      </c>
      <c r="AA810" s="44">
        <f t="shared" si="400"/>
        <v>0</v>
      </c>
      <c r="AB810" s="44"/>
      <c r="AC810" s="44"/>
      <c r="AD810" s="44"/>
      <c r="AE810" s="44">
        <f>VLOOKUP(O810,정산업데이트!$A$6:$B$12,2,10)</f>
        <v>1000</v>
      </c>
      <c r="AF810" s="44"/>
      <c r="AG810" s="79">
        <f t="shared" si="401"/>
        <v>1300</v>
      </c>
      <c r="AH810" s="80">
        <f t="shared" si="402"/>
        <v>3900</v>
      </c>
      <c r="AI810" s="93"/>
      <c r="AJ810" s="84" t="s">
        <v>5314</v>
      </c>
      <c r="AK810" s="84" t="s">
        <v>73</v>
      </c>
      <c r="AL810" s="84" t="s">
        <v>5315</v>
      </c>
      <c r="AM810" s="84" t="s">
        <v>6256</v>
      </c>
      <c r="AN810" s="84" t="s">
        <v>5145</v>
      </c>
      <c r="AO810" s="84" t="s">
        <v>5146</v>
      </c>
      <c r="AP810" s="84" t="s">
        <v>5147</v>
      </c>
      <c r="AQ810" s="84" t="s">
        <v>122</v>
      </c>
      <c r="AR810" s="85">
        <v>1</v>
      </c>
      <c r="AS810" s="86">
        <v>5.3</v>
      </c>
      <c r="AT810" s="86">
        <v>1E-3</v>
      </c>
      <c r="AU810" s="86">
        <v>5.5</v>
      </c>
      <c r="AV810" s="84" t="s">
        <v>8</v>
      </c>
      <c r="AW810" s="86">
        <v>42</v>
      </c>
      <c r="AX810" s="84" t="s">
        <v>68</v>
      </c>
      <c r="AY810" s="84" t="s">
        <v>68</v>
      </c>
      <c r="AZ810" s="84" t="s">
        <v>68</v>
      </c>
      <c r="BA810" s="84" t="s">
        <v>68</v>
      </c>
      <c r="BB810" s="84" t="s">
        <v>68</v>
      </c>
      <c r="BC810" s="84" t="s">
        <v>125</v>
      </c>
      <c r="BD810" s="84" t="s">
        <v>74</v>
      </c>
      <c r="BE810" s="84" t="s">
        <v>5148</v>
      </c>
      <c r="BF810" s="84" t="s">
        <v>122</v>
      </c>
      <c r="BG810" s="84" t="s">
        <v>69</v>
      </c>
      <c r="BH810" s="92" t="s">
        <v>6257</v>
      </c>
      <c r="BI810" s="84" t="s">
        <v>122</v>
      </c>
      <c r="BJ810" s="84" t="s">
        <v>6258</v>
      </c>
      <c r="BK810" s="84" t="s">
        <v>75</v>
      </c>
      <c r="BL810" s="84" t="s">
        <v>122</v>
      </c>
      <c r="BM810" s="84" t="s">
        <v>74</v>
      </c>
      <c r="BN810" s="84" t="s">
        <v>70</v>
      </c>
      <c r="BO810" s="84" t="s">
        <v>71</v>
      </c>
      <c r="BP810" s="84" t="s">
        <v>122</v>
      </c>
      <c r="BQ810" s="84" t="s">
        <v>163</v>
      </c>
    </row>
    <row r="811" spans="1:69" ht="14.4" x14ac:dyDescent="0.3">
      <c r="A811" s="40" t="str">
        <f t="shared" si="376"/>
        <v>2025-09-07</v>
      </c>
      <c r="B811" s="40" t="str">
        <f t="shared" si="377"/>
        <v>SYD</v>
      </c>
      <c r="C811" s="39" t="str">
        <f t="shared" si="378"/>
        <v>98812563600</v>
      </c>
      <c r="D811" s="41" t="str">
        <f t="shared" si="379"/>
        <v>PAU029773763</v>
      </c>
      <c r="E811" s="41" t="str">
        <f t="shared" si="380"/>
        <v>596421465260</v>
      </c>
      <c r="F811" s="39" t="str">
        <f t="shared" si="381"/>
        <v>2254252</v>
      </c>
      <c r="G811" s="39" t="str">
        <f t="shared" si="382"/>
        <v>WISE EXPRESS(AUSTRAPHARM)</v>
      </c>
      <c r="H811" s="41" t="str">
        <f t="shared" si="383"/>
        <v>채기정</v>
      </c>
      <c r="I811" s="39" t="str">
        <f t="shared" si="384"/>
        <v>48287</v>
      </c>
      <c r="J811" s="52" t="str">
        <f t="shared" si="385"/>
        <v/>
      </c>
      <c r="K811" s="75">
        <f t="shared" si="386"/>
        <v>1</v>
      </c>
      <c r="L811" s="76">
        <f t="shared" si="387"/>
        <v>1</v>
      </c>
      <c r="M811" s="76">
        <f t="shared" si="388"/>
        <v>1E-3</v>
      </c>
      <c r="N811" s="76">
        <f t="shared" si="389"/>
        <v>1</v>
      </c>
      <c r="O811" s="42">
        <f t="shared" si="390"/>
        <v>1</v>
      </c>
      <c r="P811" s="39" t="str">
        <f t="shared" si="391"/>
        <v>목록(Manifest)</v>
      </c>
      <c r="Q811" s="72">
        <f t="shared" si="392"/>
        <v>70</v>
      </c>
      <c r="R811" s="43" t="str">
        <f t="shared" si="393"/>
        <v>OZ602</v>
      </c>
      <c r="S811" s="82" t="str">
        <f t="shared" si="394"/>
        <v/>
      </c>
      <c r="T811" s="40">
        <f t="shared" si="395"/>
        <v>45907</v>
      </c>
      <c r="U811" s="44">
        <v>2500</v>
      </c>
      <c r="V811" s="44">
        <f t="shared" si="396"/>
        <v>0</v>
      </c>
      <c r="W811" s="77">
        <f t="shared" si="397"/>
        <v>2500</v>
      </c>
      <c r="X811" s="78">
        <f t="shared" si="398"/>
        <v>0</v>
      </c>
      <c r="Y811" s="44" cm="1">
        <f t="array" ref="Y811">_xlfn.IFNA(_xlfn.IFS(AND(Q811&gt;=2000, Q811&lt;3000), 10000, AND(Q811&gt;=3000, Q811&lt;4000), 15000, AND(Q811&gt;=4000, Q811&lt;5000), 20000, AND(Q811&gt;=5000), 25000),0)</f>
        <v>0</v>
      </c>
      <c r="Z811" s="91">
        <f t="shared" si="399"/>
        <v>0</v>
      </c>
      <c r="AA811" s="44">
        <f t="shared" si="400"/>
        <v>0</v>
      </c>
      <c r="AB811" s="44"/>
      <c r="AC811" s="44"/>
      <c r="AD811" s="44"/>
      <c r="AE811" s="44">
        <f>VLOOKUP(O811,정산업데이트!$A$6:$B$12,2,10)</f>
        <v>0</v>
      </c>
      <c r="AF811" s="44"/>
      <c r="AG811" s="79">
        <f t="shared" si="401"/>
        <v>0</v>
      </c>
      <c r="AH811" s="80">
        <f t="shared" si="402"/>
        <v>2500</v>
      </c>
      <c r="AI811" s="93"/>
      <c r="AJ811" s="84" t="s">
        <v>5314</v>
      </c>
      <c r="AK811" s="84" t="s">
        <v>73</v>
      </c>
      <c r="AL811" s="84" t="s">
        <v>5315</v>
      </c>
      <c r="AM811" s="84" t="s">
        <v>6259</v>
      </c>
      <c r="AN811" s="84" t="s">
        <v>6260</v>
      </c>
      <c r="AO811" s="84" t="s">
        <v>6261</v>
      </c>
      <c r="AP811" s="84" t="s">
        <v>6262</v>
      </c>
      <c r="AQ811" s="84" t="s">
        <v>122</v>
      </c>
      <c r="AR811" s="85">
        <v>1</v>
      </c>
      <c r="AS811" s="86">
        <v>1</v>
      </c>
      <c r="AT811" s="86">
        <v>1E-3</v>
      </c>
      <c r="AU811" s="86">
        <v>1</v>
      </c>
      <c r="AV811" s="84" t="s">
        <v>7</v>
      </c>
      <c r="AW811" s="86">
        <v>70</v>
      </c>
      <c r="AX811" s="84" t="s">
        <v>68</v>
      </c>
      <c r="AY811" s="84" t="s">
        <v>68</v>
      </c>
      <c r="AZ811" s="84" t="s">
        <v>68</v>
      </c>
      <c r="BA811" s="84" t="s">
        <v>68</v>
      </c>
      <c r="BB811" s="84" t="s">
        <v>68</v>
      </c>
      <c r="BC811" s="84" t="s">
        <v>132</v>
      </c>
      <c r="BD811" s="84" t="s">
        <v>83</v>
      </c>
      <c r="BE811" s="84" t="s">
        <v>84</v>
      </c>
      <c r="BF811" s="84" t="s">
        <v>122</v>
      </c>
      <c r="BG811" s="84" t="s">
        <v>69</v>
      </c>
      <c r="BH811" s="92" t="s">
        <v>6263</v>
      </c>
      <c r="BI811" s="84" t="s">
        <v>122</v>
      </c>
      <c r="BJ811" s="84" t="s">
        <v>6264</v>
      </c>
      <c r="BK811" s="84" t="s">
        <v>75</v>
      </c>
      <c r="BL811" s="84" t="s">
        <v>122</v>
      </c>
      <c r="BM811" s="84" t="s">
        <v>83</v>
      </c>
      <c r="BN811" s="84" t="s">
        <v>70</v>
      </c>
      <c r="BO811" s="84" t="s">
        <v>71</v>
      </c>
      <c r="BP811" s="84" t="s">
        <v>122</v>
      </c>
      <c r="BQ811" s="84" t="s">
        <v>163</v>
      </c>
    </row>
    <row r="812" spans="1:69" ht="14.4" x14ac:dyDescent="0.3">
      <c r="A812" s="40" t="str">
        <f t="shared" si="376"/>
        <v>2025-09-07</v>
      </c>
      <c r="B812" s="40" t="str">
        <f t="shared" si="377"/>
        <v>SYD</v>
      </c>
      <c r="C812" s="39" t="str">
        <f t="shared" si="378"/>
        <v>98812563600</v>
      </c>
      <c r="D812" s="41" t="str">
        <f t="shared" si="379"/>
        <v>PKR253219767</v>
      </c>
      <c r="E812" s="41" t="str">
        <f t="shared" si="380"/>
        <v>596421465326</v>
      </c>
      <c r="F812" s="39" t="str">
        <f t="shared" si="381"/>
        <v>2254225</v>
      </c>
      <c r="G812" s="39" t="str">
        <f t="shared" si="382"/>
        <v>WISE EXPRESS LOGISTICS PTY LTD</v>
      </c>
      <c r="H812" s="41" t="str">
        <f t="shared" si="383"/>
        <v>김영우</v>
      </c>
      <c r="I812" s="39" t="str">
        <f t="shared" si="384"/>
        <v>48044</v>
      </c>
      <c r="J812" s="52" t="str">
        <f t="shared" si="385"/>
        <v/>
      </c>
      <c r="K812" s="75">
        <f t="shared" si="386"/>
        <v>1</v>
      </c>
      <c r="L812" s="76">
        <f t="shared" si="387"/>
        <v>12.9</v>
      </c>
      <c r="M812" s="76">
        <f t="shared" si="388"/>
        <v>1E-3</v>
      </c>
      <c r="N812" s="76">
        <f t="shared" si="389"/>
        <v>13</v>
      </c>
      <c r="O812" s="42">
        <f t="shared" si="390"/>
        <v>13</v>
      </c>
      <c r="P812" s="39" t="str">
        <f t="shared" si="391"/>
        <v>일반(목록배제,Normal-Manifest Exception)</v>
      </c>
      <c r="Q812" s="72">
        <f t="shared" si="392"/>
        <v>138</v>
      </c>
      <c r="R812" s="43" t="str">
        <f t="shared" si="393"/>
        <v>OZ602</v>
      </c>
      <c r="S812" s="82" t="str">
        <f t="shared" si="394"/>
        <v/>
      </c>
      <c r="T812" s="40">
        <f t="shared" si="395"/>
        <v>45907</v>
      </c>
      <c r="U812" s="44">
        <v>2500</v>
      </c>
      <c r="V812" s="44">
        <f t="shared" si="396"/>
        <v>800</v>
      </c>
      <c r="W812" s="77">
        <f t="shared" si="397"/>
        <v>3300</v>
      </c>
      <c r="X812" s="78">
        <f t="shared" si="398"/>
        <v>0</v>
      </c>
      <c r="Y812" s="44" cm="1">
        <f t="array" ref="Y812">_xlfn.IFNA(_xlfn.IFS(AND(Q812&gt;=2000, Q812&lt;3000), 10000, AND(Q812&gt;=3000, Q812&lt;4000), 15000, AND(Q812&gt;=4000, Q812&lt;5000), 20000, AND(Q812&gt;=5000), 25000),0)</f>
        <v>0</v>
      </c>
      <c r="Z812" s="91">
        <f t="shared" si="399"/>
        <v>300</v>
      </c>
      <c r="AA812" s="44">
        <f t="shared" si="400"/>
        <v>0</v>
      </c>
      <c r="AB812" s="44"/>
      <c r="AC812" s="44"/>
      <c r="AD812" s="44"/>
      <c r="AE812" s="44">
        <f>VLOOKUP(O812,정산업데이트!$A$6:$B$12,2,10)</f>
        <v>3000</v>
      </c>
      <c r="AF812" s="44"/>
      <c r="AG812" s="79">
        <f t="shared" si="401"/>
        <v>3300</v>
      </c>
      <c r="AH812" s="80">
        <f t="shared" si="402"/>
        <v>6600</v>
      </c>
      <c r="AI812" s="93"/>
      <c r="AJ812" s="84" t="s">
        <v>5314</v>
      </c>
      <c r="AK812" s="84" t="s">
        <v>73</v>
      </c>
      <c r="AL812" s="84" t="s">
        <v>5315</v>
      </c>
      <c r="AM812" s="84" t="s">
        <v>6265</v>
      </c>
      <c r="AN812" s="84" t="s">
        <v>6266</v>
      </c>
      <c r="AO812" s="84" t="s">
        <v>6267</v>
      </c>
      <c r="AP812" s="84" t="s">
        <v>6268</v>
      </c>
      <c r="AQ812" s="84" t="s">
        <v>122</v>
      </c>
      <c r="AR812" s="85">
        <v>1</v>
      </c>
      <c r="AS812" s="86">
        <v>12.9</v>
      </c>
      <c r="AT812" s="86">
        <v>1E-3</v>
      </c>
      <c r="AU812" s="86">
        <v>13</v>
      </c>
      <c r="AV812" s="84" t="s">
        <v>8</v>
      </c>
      <c r="AW812" s="86">
        <v>138</v>
      </c>
      <c r="AX812" s="84" t="s">
        <v>68</v>
      </c>
      <c r="AY812" s="84" t="s">
        <v>68</v>
      </c>
      <c r="AZ812" s="84" t="s">
        <v>68</v>
      </c>
      <c r="BA812" s="84" t="s">
        <v>68</v>
      </c>
      <c r="BB812" s="84" t="s">
        <v>68</v>
      </c>
      <c r="BC812" s="84" t="s">
        <v>125</v>
      </c>
      <c r="BD812" s="84" t="s">
        <v>74</v>
      </c>
      <c r="BE812" s="84" t="s">
        <v>6269</v>
      </c>
      <c r="BF812" s="84" t="s">
        <v>122</v>
      </c>
      <c r="BG812" s="84" t="s">
        <v>69</v>
      </c>
      <c r="BH812" s="92" t="s">
        <v>6270</v>
      </c>
      <c r="BI812" s="84" t="s">
        <v>122</v>
      </c>
      <c r="BJ812" s="84" t="s">
        <v>6271</v>
      </c>
      <c r="BK812" s="84" t="s">
        <v>75</v>
      </c>
      <c r="BL812" s="84" t="s">
        <v>122</v>
      </c>
      <c r="BM812" s="84" t="s">
        <v>74</v>
      </c>
      <c r="BN812" s="84" t="s">
        <v>70</v>
      </c>
      <c r="BO812" s="84" t="s">
        <v>71</v>
      </c>
      <c r="BP812" s="84" t="s">
        <v>122</v>
      </c>
      <c r="BQ812" s="84" t="s">
        <v>163</v>
      </c>
    </row>
    <row r="813" spans="1:69" ht="14.4" x14ac:dyDescent="0.3">
      <c r="A813" s="40" t="str">
        <f t="shared" si="376"/>
        <v>2025-09-07</v>
      </c>
      <c r="B813" s="40" t="str">
        <f t="shared" si="377"/>
        <v>SYD</v>
      </c>
      <c r="C813" s="39" t="str">
        <f t="shared" si="378"/>
        <v>98812563600</v>
      </c>
      <c r="D813" s="41" t="str">
        <f t="shared" si="379"/>
        <v>PKR253219768</v>
      </c>
      <c r="E813" s="41" t="str">
        <f t="shared" si="380"/>
        <v>596421465330</v>
      </c>
      <c r="F813" s="39" t="str">
        <f t="shared" si="381"/>
        <v>2254225</v>
      </c>
      <c r="G813" s="39" t="str">
        <f t="shared" si="382"/>
        <v>WISE EXPRESS LOGISTICS PTY LTD</v>
      </c>
      <c r="H813" s="41" t="str">
        <f t="shared" si="383"/>
        <v>이윤선</v>
      </c>
      <c r="I813" s="39" t="str">
        <f t="shared" si="384"/>
        <v>48266</v>
      </c>
      <c r="J813" s="52" t="str">
        <f t="shared" si="385"/>
        <v/>
      </c>
      <c r="K813" s="75">
        <f t="shared" si="386"/>
        <v>1</v>
      </c>
      <c r="L813" s="76">
        <f t="shared" si="387"/>
        <v>10.1</v>
      </c>
      <c r="M813" s="76">
        <f t="shared" si="388"/>
        <v>1E-3</v>
      </c>
      <c r="N813" s="76">
        <f t="shared" si="389"/>
        <v>10.5</v>
      </c>
      <c r="O813" s="42">
        <f t="shared" si="390"/>
        <v>10.5</v>
      </c>
      <c r="P813" s="39" t="str">
        <f t="shared" si="391"/>
        <v>일반(목록배제,Normal-Manifest Exception)</v>
      </c>
      <c r="Q813" s="72">
        <f t="shared" si="392"/>
        <v>90</v>
      </c>
      <c r="R813" s="43" t="str">
        <f t="shared" si="393"/>
        <v>OZ602</v>
      </c>
      <c r="S813" s="82" t="str">
        <f t="shared" si="394"/>
        <v/>
      </c>
      <c r="T813" s="40">
        <f t="shared" si="395"/>
        <v>45907</v>
      </c>
      <c r="U813" s="44">
        <v>2500</v>
      </c>
      <c r="V813" s="44">
        <f t="shared" si="396"/>
        <v>600</v>
      </c>
      <c r="W813" s="77">
        <f t="shared" si="397"/>
        <v>3100</v>
      </c>
      <c r="X813" s="78">
        <f t="shared" si="398"/>
        <v>0</v>
      </c>
      <c r="Y813" s="44" cm="1">
        <f t="array" ref="Y813">_xlfn.IFNA(_xlfn.IFS(AND(Q813&gt;=2000, Q813&lt;3000), 10000, AND(Q813&gt;=3000, Q813&lt;4000), 15000, AND(Q813&gt;=4000, Q813&lt;5000), 20000, AND(Q813&gt;=5000), 25000),0)</f>
        <v>0</v>
      </c>
      <c r="Z813" s="91">
        <f t="shared" si="399"/>
        <v>300</v>
      </c>
      <c r="AA813" s="44">
        <f t="shared" si="400"/>
        <v>0</v>
      </c>
      <c r="AB813" s="44"/>
      <c r="AC813" s="44"/>
      <c r="AD813" s="44"/>
      <c r="AE813" s="44">
        <f>VLOOKUP(O813,정산업데이트!$A$6:$B$12,2,10)</f>
        <v>3000</v>
      </c>
      <c r="AF813" s="44"/>
      <c r="AG813" s="79">
        <f t="shared" si="401"/>
        <v>3300</v>
      </c>
      <c r="AH813" s="80">
        <f t="shared" si="402"/>
        <v>6400</v>
      </c>
      <c r="AI813" s="93"/>
      <c r="AJ813" s="84" t="s">
        <v>5314</v>
      </c>
      <c r="AK813" s="84" t="s">
        <v>73</v>
      </c>
      <c r="AL813" s="84" t="s">
        <v>5315</v>
      </c>
      <c r="AM813" s="84" t="s">
        <v>6272</v>
      </c>
      <c r="AN813" s="84" t="s">
        <v>6273</v>
      </c>
      <c r="AO813" s="84" t="s">
        <v>6274</v>
      </c>
      <c r="AP813" s="84" t="s">
        <v>6275</v>
      </c>
      <c r="AQ813" s="84" t="s">
        <v>122</v>
      </c>
      <c r="AR813" s="85">
        <v>1</v>
      </c>
      <c r="AS813" s="86">
        <v>10.1</v>
      </c>
      <c r="AT813" s="86">
        <v>1E-3</v>
      </c>
      <c r="AU813" s="86">
        <v>10.5</v>
      </c>
      <c r="AV813" s="84" t="s">
        <v>8</v>
      </c>
      <c r="AW813" s="86">
        <v>90</v>
      </c>
      <c r="AX813" s="84" t="s">
        <v>68</v>
      </c>
      <c r="AY813" s="84" t="s">
        <v>68</v>
      </c>
      <c r="AZ813" s="84" t="s">
        <v>68</v>
      </c>
      <c r="BA813" s="84" t="s">
        <v>68</v>
      </c>
      <c r="BB813" s="84" t="s">
        <v>68</v>
      </c>
      <c r="BC813" s="84" t="s">
        <v>125</v>
      </c>
      <c r="BD813" s="84" t="s">
        <v>74</v>
      </c>
      <c r="BE813" s="84" t="s">
        <v>6276</v>
      </c>
      <c r="BF813" s="84" t="s">
        <v>122</v>
      </c>
      <c r="BG813" s="84" t="s">
        <v>69</v>
      </c>
      <c r="BH813" s="92" t="s">
        <v>6277</v>
      </c>
      <c r="BI813" s="84" t="s">
        <v>122</v>
      </c>
      <c r="BJ813" s="84" t="s">
        <v>6278</v>
      </c>
      <c r="BK813" s="84" t="s">
        <v>75</v>
      </c>
      <c r="BL813" s="84" t="s">
        <v>122</v>
      </c>
      <c r="BM813" s="84" t="s">
        <v>74</v>
      </c>
      <c r="BN813" s="84" t="s">
        <v>70</v>
      </c>
      <c r="BO813" s="84" t="s">
        <v>71</v>
      </c>
      <c r="BP813" s="84" t="s">
        <v>122</v>
      </c>
      <c r="BQ813" s="84" t="s">
        <v>163</v>
      </c>
    </row>
    <row r="814" spans="1:69" ht="14.4" x14ac:dyDescent="0.3">
      <c r="A814" s="40" t="str">
        <f t="shared" si="376"/>
        <v>2025-09-07</v>
      </c>
      <c r="B814" s="40" t="str">
        <f t="shared" si="377"/>
        <v>SYD</v>
      </c>
      <c r="C814" s="39" t="str">
        <f t="shared" si="378"/>
        <v>98812563600</v>
      </c>
      <c r="D814" s="41" t="str">
        <f t="shared" si="379"/>
        <v>PKR253219771</v>
      </c>
      <c r="E814" s="41" t="str">
        <f t="shared" si="380"/>
        <v>596421465363</v>
      </c>
      <c r="F814" s="39" t="str">
        <f t="shared" si="381"/>
        <v>2254225</v>
      </c>
      <c r="G814" s="39" t="str">
        <f t="shared" si="382"/>
        <v>WISE EXPRESS LOGISTICS PTY LTD</v>
      </c>
      <c r="H814" s="41" t="str">
        <f t="shared" si="383"/>
        <v>변숙정</v>
      </c>
      <c r="I814" s="39" t="str">
        <f t="shared" si="384"/>
        <v>16944</v>
      </c>
      <c r="J814" s="52" t="str">
        <f t="shared" si="385"/>
        <v/>
      </c>
      <c r="K814" s="75">
        <f t="shared" si="386"/>
        <v>1</v>
      </c>
      <c r="L814" s="76">
        <f t="shared" si="387"/>
        <v>3.9</v>
      </c>
      <c r="M814" s="76">
        <f t="shared" si="388"/>
        <v>1E-3</v>
      </c>
      <c r="N814" s="76">
        <f t="shared" si="389"/>
        <v>3.9</v>
      </c>
      <c r="O814" s="42">
        <f t="shared" si="390"/>
        <v>4</v>
      </c>
      <c r="P814" s="39" t="str">
        <f t="shared" si="391"/>
        <v>일반(목록배제,Normal-Manifest Exception)</v>
      </c>
      <c r="Q814" s="72">
        <f t="shared" si="392"/>
        <v>106</v>
      </c>
      <c r="R814" s="43" t="str">
        <f t="shared" si="393"/>
        <v>OZ602</v>
      </c>
      <c r="S814" s="82" t="str">
        <f t="shared" si="394"/>
        <v/>
      </c>
      <c r="T814" s="40">
        <f t="shared" si="395"/>
        <v>45907</v>
      </c>
      <c r="U814" s="44">
        <v>2500</v>
      </c>
      <c r="V814" s="44">
        <f t="shared" si="396"/>
        <v>0</v>
      </c>
      <c r="W814" s="77">
        <f t="shared" si="397"/>
        <v>2500</v>
      </c>
      <c r="X814" s="78">
        <f t="shared" si="398"/>
        <v>0</v>
      </c>
      <c r="Y814" s="44" cm="1">
        <f t="array" ref="Y814">_xlfn.IFNA(_xlfn.IFS(AND(Q814&gt;=2000, Q814&lt;3000), 10000, AND(Q814&gt;=3000, Q814&lt;4000), 15000, AND(Q814&gt;=4000, Q814&lt;5000), 20000, AND(Q814&gt;=5000), 25000),0)</f>
        <v>0</v>
      </c>
      <c r="Z814" s="91">
        <f t="shared" si="399"/>
        <v>300</v>
      </c>
      <c r="AA814" s="44">
        <f t="shared" si="400"/>
        <v>0</v>
      </c>
      <c r="AB814" s="44"/>
      <c r="AC814" s="44"/>
      <c r="AD814" s="44"/>
      <c r="AE814" s="44">
        <f>VLOOKUP(O814,정산업데이트!$A$6:$B$12,2,10)</f>
        <v>0</v>
      </c>
      <c r="AF814" s="44"/>
      <c r="AG814" s="79">
        <f t="shared" si="401"/>
        <v>300</v>
      </c>
      <c r="AH814" s="80">
        <f t="shared" si="402"/>
        <v>2800</v>
      </c>
      <c r="AI814" s="93"/>
      <c r="AJ814" s="84" t="s">
        <v>5314</v>
      </c>
      <c r="AK814" s="84" t="s">
        <v>73</v>
      </c>
      <c r="AL814" s="84" t="s">
        <v>5315</v>
      </c>
      <c r="AM814" s="84" t="s">
        <v>6279</v>
      </c>
      <c r="AN814" s="84" t="s">
        <v>6280</v>
      </c>
      <c r="AO814" s="84" t="s">
        <v>6281</v>
      </c>
      <c r="AP814" s="84" t="s">
        <v>6282</v>
      </c>
      <c r="AQ814" s="84" t="s">
        <v>122</v>
      </c>
      <c r="AR814" s="85">
        <v>1</v>
      </c>
      <c r="AS814" s="86">
        <v>3.9</v>
      </c>
      <c r="AT814" s="86">
        <v>1E-3</v>
      </c>
      <c r="AU814" s="86">
        <v>3.9</v>
      </c>
      <c r="AV814" s="84" t="s">
        <v>8</v>
      </c>
      <c r="AW814" s="86">
        <v>106</v>
      </c>
      <c r="AX814" s="84" t="s">
        <v>68</v>
      </c>
      <c r="AY814" s="84" t="s">
        <v>68</v>
      </c>
      <c r="AZ814" s="84" t="s">
        <v>68</v>
      </c>
      <c r="BA814" s="84" t="s">
        <v>68</v>
      </c>
      <c r="BB814" s="84" t="s">
        <v>68</v>
      </c>
      <c r="BC814" s="84" t="s">
        <v>125</v>
      </c>
      <c r="BD814" s="84" t="s">
        <v>74</v>
      </c>
      <c r="BE814" s="84" t="s">
        <v>6283</v>
      </c>
      <c r="BF814" s="84" t="s">
        <v>122</v>
      </c>
      <c r="BG814" s="84" t="s">
        <v>69</v>
      </c>
      <c r="BH814" s="92" t="s">
        <v>6284</v>
      </c>
      <c r="BI814" s="84" t="s">
        <v>122</v>
      </c>
      <c r="BJ814" s="84" t="s">
        <v>6285</v>
      </c>
      <c r="BK814" s="84" t="s">
        <v>75</v>
      </c>
      <c r="BL814" s="84" t="s">
        <v>122</v>
      </c>
      <c r="BM814" s="84" t="s">
        <v>74</v>
      </c>
      <c r="BN814" s="84" t="s">
        <v>70</v>
      </c>
      <c r="BO814" s="84" t="s">
        <v>71</v>
      </c>
      <c r="BP814" s="84" t="s">
        <v>122</v>
      </c>
      <c r="BQ814" s="84" t="s">
        <v>163</v>
      </c>
    </row>
    <row r="815" spans="1:69" ht="14.4" x14ac:dyDescent="0.3">
      <c r="A815" s="40" t="str">
        <f t="shared" si="376"/>
        <v>2025-09-07</v>
      </c>
      <c r="B815" s="40" t="str">
        <f t="shared" si="377"/>
        <v>SYD</v>
      </c>
      <c r="C815" s="39" t="str">
        <f t="shared" si="378"/>
        <v>98812563600</v>
      </c>
      <c r="D815" s="41" t="str">
        <f t="shared" si="379"/>
        <v>PKR253219772</v>
      </c>
      <c r="E815" s="41" t="str">
        <f t="shared" si="380"/>
        <v>596421465374</v>
      </c>
      <c r="F815" s="39" t="str">
        <f t="shared" si="381"/>
        <v>2254225</v>
      </c>
      <c r="G815" s="39" t="str">
        <f t="shared" si="382"/>
        <v>WISE EXPRESS LOGISTICS PTY LTD</v>
      </c>
      <c r="H815" s="41" t="str">
        <f t="shared" si="383"/>
        <v>최은숙</v>
      </c>
      <c r="I815" s="39" t="str">
        <f t="shared" si="384"/>
        <v>07555</v>
      </c>
      <c r="J815" s="52" t="str">
        <f t="shared" si="385"/>
        <v/>
      </c>
      <c r="K815" s="75">
        <f t="shared" si="386"/>
        <v>1</v>
      </c>
      <c r="L815" s="76">
        <f t="shared" si="387"/>
        <v>1.5</v>
      </c>
      <c r="M815" s="76">
        <f t="shared" si="388"/>
        <v>1E-3</v>
      </c>
      <c r="N815" s="76">
        <f t="shared" si="389"/>
        <v>1.5</v>
      </c>
      <c r="O815" s="42">
        <f t="shared" si="390"/>
        <v>1.5</v>
      </c>
      <c r="P815" s="39" t="str">
        <f t="shared" si="391"/>
        <v>일반(목록배제,Normal-Manifest Exception)</v>
      </c>
      <c r="Q815" s="72">
        <f t="shared" si="392"/>
        <v>48</v>
      </c>
      <c r="R815" s="43" t="str">
        <f t="shared" si="393"/>
        <v>OZ602</v>
      </c>
      <c r="S815" s="82" t="str">
        <f t="shared" si="394"/>
        <v/>
      </c>
      <c r="T815" s="40">
        <f t="shared" si="395"/>
        <v>45907</v>
      </c>
      <c r="U815" s="44">
        <v>2500</v>
      </c>
      <c r="V815" s="44">
        <f t="shared" si="396"/>
        <v>0</v>
      </c>
      <c r="W815" s="77">
        <f t="shared" si="397"/>
        <v>2500</v>
      </c>
      <c r="X815" s="78">
        <f t="shared" si="398"/>
        <v>0</v>
      </c>
      <c r="Y815" s="44" cm="1">
        <f t="array" ref="Y815">_xlfn.IFNA(_xlfn.IFS(AND(Q815&gt;=2000, Q815&lt;3000), 10000, AND(Q815&gt;=3000, Q815&lt;4000), 15000, AND(Q815&gt;=4000, Q815&lt;5000), 20000, AND(Q815&gt;=5000), 25000),0)</f>
        <v>0</v>
      </c>
      <c r="Z815" s="91">
        <f t="shared" si="399"/>
        <v>300</v>
      </c>
      <c r="AA815" s="44">
        <f t="shared" si="400"/>
        <v>0</v>
      </c>
      <c r="AB815" s="44"/>
      <c r="AC815" s="44"/>
      <c r="AD815" s="44"/>
      <c r="AE815" s="44">
        <f>VLOOKUP(O815,정산업데이트!$A$6:$B$12,2,10)</f>
        <v>0</v>
      </c>
      <c r="AF815" s="44"/>
      <c r="AG815" s="79">
        <f t="shared" si="401"/>
        <v>300</v>
      </c>
      <c r="AH815" s="80">
        <f t="shared" si="402"/>
        <v>2800</v>
      </c>
      <c r="AI815" s="93"/>
      <c r="AJ815" s="84" t="s">
        <v>5314</v>
      </c>
      <c r="AK815" s="84" t="s">
        <v>73</v>
      </c>
      <c r="AL815" s="84" t="s">
        <v>5315</v>
      </c>
      <c r="AM815" s="84" t="s">
        <v>6286</v>
      </c>
      <c r="AN815" s="84" t="s">
        <v>6287</v>
      </c>
      <c r="AO815" s="84" t="s">
        <v>6288</v>
      </c>
      <c r="AP815" s="84" t="s">
        <v>6289</v>
      </c>
      <c r="AQ815" s="84" t="s">
        <v>122</v>
      </c>
      <c r="AR815" s="85">
        <v>1</v>
      </c>
      <c r="AS815" s="86">
        <v>1.5</v>
      </c>
      <c r="AT815" s="86">
        <v>1E-3</v>
      </c>
      <c r="AU815" s="86">
        <v>1.5</v>
      </c>
      <c r="AV815" s="84" t="s">
        <v>8</v>
      </c>
      <c r="AW815" s="86">
        <v>48</v>
      </c>
      <c r="AX815" s="84" t="s">
        <v>68</v>
      </c>
      <c r="AY815" s="84" t="s">
        <v>68</v>
      </c>
      <c r="AZ815" s="84" t="s">
        <v>68</v>
      </c>
      <c r="BA815" s="84" t="s">
        <v>68</v>
      </c>
      <c r="BB815" s="84" t="s">
        <v>68</v>
      </c>
      <c r="BC815" s="84" t="s">
        <v>125</v>
      </c>
      <c r="BD815" s="84" t="s">
        <v>74</v>
      </c>
      <c r="BE815" s="84" t="s">
        <v>6290</v>
      </c>
      <c r="BF815" s="84" t="s">
        <v>122</v>
      </c>
      <c r="BG815" s="84" t="s">
        <v>69</v>
      </c>
      <c r="BH815" s="92" t="s">
        <v>6291</v>
      </c>
      <c r="BI815" s="84" t="s">
        <v>122</v>
      </c>
      <c r="BJ815" s="84" t="s">
        <v>6292</v>
      </c>
      <c r="BK815" s="84" t="s">
        <v>75</v>
      </c>
      <c r="BL815" s="84" t="s">
        <v>122</v>
      </c>
      <c r="BM815" s="84" t="s">
        <v>74</v>
      </c>
      <c r="BN815" s="84" t="s">
        <v>70</v>
      </c>
      <c r="BO815" s="84" t="s">
        <v>71</v>
      </c>
      <c r="BP815" s="84" t="s">
        <v>122</v>
      </c>
      <c r="BQ815" s="84" t="s">
        <v>163</v>
      </c>
    </row>
    <row r="816" spans="1:69" ht="14.4" x14ac:dyDescent="0.3">
      <c r="A816" s="40" t="str">
        <f t="shared" si="376"/>
        <v>2025-09-07</v>
      </c>
      <c r="B816" s="40" t="str">
        <f t="shared" si="377"/>
        <v>SYD</v>
      </c>
      <c r="C816" s="39" t="str">
        <f t="shared" si="378"/>
        <v>98812563600</v>
      </c>
      <c r="D816" s="41" t="str">
        <f t="shared" si="379"/>
        <v>PAU029768491</v>
      </c>
      <c r="E816" s="41" t="str">
        <f t="shared" si="380"/>
        <v>596421467242</v>
      </c>
      <c r="F816" s="39" t="str">
        <f t="shared" si="381"/>
        <v>2254252</v>
      </c>
      <c r="G816" s="39" t="str">
        <f t="shared" si="382"/>
        <v>WISE EXPRESS(AUSTRAPHARM)</v>
      </c>
      <c r="H816" s="41" t="str">
        <f t="shared" si="383"/>
        <v>허순덕</v>
      </c>
      <c r="I816" s="39" t="str">
        <f t="shared" si="384"/>
        <v>08051</v>
      </c>
      <c r="J816" s="52" t="str">
        <f t="shared" si="385"/>
        <v>예정정보삭제(주소상이 라벨 재부착요청)</v>
      </c>
      <c r="K816" s="75">
        <f t="shared" si="386"/>
        <v>1</v>
      </c>
      <c r="L816" s="76">
        <f t="shared" si="387"/>
        <v>1</v>
      </c>
      <c r="M816" s="76">
        <f t="shared" si="388"/>
        <v>1E-3</v>
      </c>
      <c r="N816" s="76">
        <f t="shared" si="389"/>
        <v>1</v>
      </c>
      <c r="O816" s="42">
        <f t="shared" si="390"/>
        <v>1</v>
      </c>
      <c r="P816" s="39" t="str">
        <f t="shared" si="391"/>
        <v>일반(목록배제,Normal-Manifest Exception)</v>
      </c>
      <c r="Q816" s="72">
        <f t="shared" si="392"/>
        <v>60</v>
      </c>
      <c r="R816" s="43" t="str">
        <f t="shared" si="393"/>
        <v>OZ602</v>
      </c>
      <c r="S816" s="82" t="str">
        <f t="shared" si="394"/>
        <v/>
      </c>
      <c r="T816" s="40">
        <f t="shared" si="395"/>
        <v>45907</v>
      </c>
      <c r="U816" s="44">
        <v>2500</v>
      </c>
      <c r="V816" s="44">
        <f t="shared" si="396"/>
        <v>0</v>
      </c>
      <c r="W816" s="77">
        <f t="shared" si="397"/>
        <v>2500</v>
      </c>
      <c r="X816" s="78">
        <f t="shared" si="398"/>
        <v>0</v>
      </c>
      <c r="Y816" s="44" cm="1">
        <f t="array" ref="Y816">_xlfn.IFNA(_xlfn.IFS(AND(Q816&gt;=2000, Q816&lt;3000), 10000, AND(Q816&gt;=3000, Q816&lt;4000), 15000, AND(Q816&gt;=4000, Q816&lt;5000), 20000, AND(Q816&gt;=5000), 25000),0)</f>
        <v>0</v>
      </c>
      <c r="Z816" s="91">
        <f t="shared" si="399"/>
        <v>300</v>
      </c>
      <c r="AA816" s="44">
        <f t="shared" si="400"/>
        <v>0</v>
      </c>
      <c r="AB816" s="44"/>
      <c r="AC816" s="44"/>
      <c r="AD816" s="44"/>
      <c r="AE816" s="44">
        <f>VLOOKUP(O816,정산업데이트!$A$6:$B$12,2,10)</f>
        <v>0</v>
      </c>
      <c r="AF816" s="44"/>
      <c r="AG816" s="79">
        <f t="shared" si="401"/>
        <v>300</v>
      </c>
      <c r="AH816" s="80">
        <f t="shared" si="402"/>
        <v>2800</v>
      </c>
      <c r="AI816" s="93"/>
      <c r="AJ816" s="84" t="s">
        <v>5314</v>
      </c>
      <c r="AK816" s="84" t="s">
        <v>73</v>
      </c>
      <c r="AL816" s="84" t="s">
        <v>5315</v>
      </c>
      <c r="AM816" s="84" t="s">
        <v>6293</v>
      </c>
      <c r="AN816" s="84" t="s">
        <v>2552</v>
      </c>
      <c r="AO816" s="84" t="s">
        <v>2553</v>
      </c>
      <c r="AP816" s="84" t="s">
        <v>6294</v>
      </c>
      <c r="AQ816" s="84" t="s">
        <v>6295</v>
      </c>
      <c r="AR816" s="85">
        <v>1</v>
      </c>
      <c r="AS816" s="86">
        <v>1</v>
      </c>
      <c r="AT816" s="86">
        <v>1E-3</v>
      </c>
      <c r="AU816" s="86">
        <v>1</v>
      </c>
      <c r="AV816" s="84" t="s">
        <v>8</v>
      </c>
      <c r="AW816" s="86">
        <v>60</v>
      </c>
      <c r="AX816" s="84" t="s">
        <v>68</v>
      </c>
      <c r="AY816" s="84" t="s">
        <v>68</v>
      </c>
      <c r="AZ816" s="84" t="s">
        <v>68</v>
      </c>
      <c r="BA816" s="84" t="s">
        <v>68</v>
      </c>
      <c r="BB816" s="84" t="s">
        <v>68</v>
      </c>
      <c r="BC816" s="84" t="s">
        <v>132</v>
      </c>
      <c r="BD816" s="84" t="s">
        <v>83</v>
      </c>
      <c r="BE816" s="84" t="s">
        <v>108</v>
      </c>
      <c r="BF816" s="84" t="s">
        <v>122</v>
      </c>
      <c r="BG816" s="84" t="s">
        <v>69</v>
      </c>
      <c r="BH816" s="92" t="s">
        <v>6296</v>
      </c>
      <c r="BI816" s="84" t="s">
        <v>122</v>
      </c>
      <c r="BJ816" s="84" t="s">
        <v>6297</v>
      </c>
      <c r="BK816" s="84" t="s">
        <v>75</v>
      </c>
      <c r="BL816" s="84" t="s">
        <v>122</v>
      </c>
      <c r="BM816" s="84" t="s">
        <v>83</v>
      </c>
      <c r="BN816" s="84" t="s">
        <v>70</v>
      </c>
      <c r="BO816" s="84" t="s">
        <v>71</v>
      </c>
      <c r="BP816" s="84" t="s">
        <v>122</v>
      </c>
      <c r="BQ816" s="84" t="s">
        <v>163</v>
      </c>
    </row>
    <row r="817" spans="1:69" ht="14.4" x14ac:dyDescent="0.3">
      <c r="A817" s="40" t="str">
        <f t="shared" si="376"/>
        <v>2025-09-07</v>
      </c>
      <c r="B817" s="40" t="str">
        <f t="shared" si="377"/>
        <v>SYD</v>
      </c>
      <c r="C817" s="39" t="str">
        <f t="shared" si="378"/>
        <v>98812563600</v>
      </c>
      <c r="D817" s="41" t="str">
        <f t="shared" si="379"/>
        <v>PKR253219773</v>
      </c>
      <c r="E817" s="41" t="str">
        <f t="shared" si="380"/>
        <v>596421465385</v>
      </c>
      <c r="F817" s="39" t="str">
        <f t="shared" si="381"/>
        <v>2254225</v>
      </c>
      <c r="G817" s="39" t="str">
        <f t="shared" si="382"/>
        <v>WISE EXPRESS LOGISTICS PTY LTD</v>
      </c>
      <c r="H817" s="41" t="str">
        <f t="shared" si="383"/>
        <v>정주연</v>
      </c>
      <c r="I817" s="39" t="str">
        <f t="shared" si="384"/>
        <v>07649</v>
      </c>
      <c r="J817" s="52" t="str">
        <f t="shared" si="385"/>
        <v/>
      </c>
      <c r="K817" s="75">
        <f t="shared" si="386"/>
        <v>1</v>
      </c>
      <c r="L817" s="76">
        <f t="shared" si="387"/>
        <v>5.3</v>
      </c>
      <c r="M817" s="76">
        <f t="shared" si="388"/>
        <v>1E-3</v>
      </c>
      <c r="N817" s="76">
        <f t="shared" si="389"/>
        <v>5.5</v>
      </c>
      <c r="O817" s="42">
        <f t="shared" si="390"/>
        <v>5.5</v>
      </c>
      <c r="P817" s="39" t="str">
        <f t="shared" si="391"/>
        <v>일반(목록배제,Normal-Manifest Exception)</v>
      </c>
      <c r="Q817" s="72">
        <f t="shared" si="392"/>
        <v>98</v>
      </c>
      <c r="R817" s="43" t="str">
        <f t="shared" si="393"/>
        <v>OZ602</v>
      </c>
      <c r="S817" s="82" t="str">
        <f t="shared" si="394"/>
        <v/>
      </c>
      <c r="T817" s="40">
        <f t="shared" si="395"/>
        <v>45907</v>
      </c>
      <c r="U817" s="44">
        <v>2500</v>
      </c>
      <c r="V817" s="44">
        <f t="shared" si="396"/>
        <v>100</v>
      </c>
      <c r="W817" s="77">
        <f t="shared" si="397"/>
        <v>2600</v>
      </c>
      <c r="X817" s="78">
        <f t="shared" si="398"/>
        <v>0</v>
      </c>
      <c r="Y817" s="44" cm="1">
        <f t="array" ref="Y817">_xlfn.IFNA(_xlfn.IFS(AND(Q817&gt;=2000, Q817&lt;3000), 10000, AND(Q817&gt;=3000, Q817&lt;4000), 15000, AND(Q817&gt;=4000, Q817&lt;5000), 20000, AND(Q817&gt;=5000), 25000),0)</f>
        <v>0</v>
      </c>
      <c r="Z817" s="91">
        <f t="shared" si="399"/>
        <v>300</v>
      </c>
      <c r="AA817" s="44">
        <f t="shared" si="400"/>
        <v>0</v>
      </c>
      <c r="AB817" s="44"/>
      <c r="AC817" s="44"/>
      <c r="AD817" s="44"/>
      <c r="AE817" s="44">
        <f>VLOOKUP(O817,정산업데이트!$A$6:$B$12,2,10)</f>
        <v>1000</v>
      </c>
      <c r="AF817" s="44"/>
      <c r="AG817" s="79">
        <f t="shared" si="401"/>
        <v>1300</v>
      </c>
      <c r="AH817" s="80">
        <f t="shared" si="402"/>
        <v>3900</v>
      </c>
      <c r="AI817" s="93"/>
      <c r="AJ817" s="84" t="s">
        <v>5314</v>
      </c>
      <c r="AK817" s="84" t="s">
        <v>73</v>
      </c>
      <c r="AL817" s="84" t="s">
        <v>5315</v>
      </c>
      <c r="AM817" s="84" t="s">
        <v>6298</v>
      </c>
      <c r="AN817" s="84" t="s">
        <v>6299</v>
      </c>
      <c r="AO817" s="84" t="s">
        <v>6300</v>
      </c>
      <c r="AP817" s="84" t="s">
        <v>6301</v>
      </c>
      <c r="AQ817" s="84" t="s">
        <v>122</v>
      </c>
      <c r="AR817" s="85">
        <v>1</v>
      </c>
      <c r="AS817" s="86">
        <v>5.3</v>
      </c>
      <c r="AT817" s="86">
        <v>1E-3</v>
      </c>
      <c r="AU817" s="86">
        <v>5.5</v>
      </c>
      <c r="AV817" s="84" t="s">
        <v>8</v>
      </c>
      <c r="AW817" s="86">
        <v>98</v>
      </c>
      <c r="AX817" s="84" t="s">
        <v>68</v>
      </c>
      <c r="AY817" s="84" t="s">
        <v>68</v>
      </c>
      <c r="AZ817" s="84" t="s">
        <v>68</v>
      </c>
      <c r="BA817" s="84" t="s">
        <v>68</v>
      </c>
      <c r="BB817" s="84" t="s">
        <v>68</v>
      </c>
      <c r="BC817" s="84" t="s">
        <v>125</v>
      </c>
      <c r="BD817" s="84" t="s">
        <v>74</v>
      </c>
      <c r="BE817" s="84" t="s">
        <v>6302</v>
      </c>
      <c r="BF817" s="84" t="s">
        <v>122</v>
      </c>
      <c r="BG817" s="84" t="s">
        <v>69</v>
      </c>
      <c r="BH817" s="92" t="s">
        <v>6303</v>
      </c>
      <c r="BI817" s="84" t="s">
        <v>122</v>
      </c>
      <c r="BJ817" s="84" t="s">
        <v>6304</v>
      </c>
      <c r="BK817" s="84" t="s">
        <v>75</v>
      </c>
      <c r="BL817" s="84" t="s">
        <v>122</v>
      </c>
      <c r="BM817" s="84" t="s">
        <v>74</v>
      </c>
      <c r="BN817" s="84" t="s">
        <v>70</v>
      </c>
      <c r="BO817" s="84" t="s">
        <v>71</v>
      </c>
      <c r="BP817" s="84" t="s">
        <v>122</v>
      </c>
      <c r="BQ817" s="84" t="s">
        <v>163</v>
      </c>
    </row>
    <row r="818" spans="1:69" ht="14.4" x14ac:dyDescent="0.3">
      <c r="A818" s="40" t="str">
        <f t="shared" si="376"/>
        <v>2025-09-07</v>
      </c>
      <c r="B818" s="40" t="str">
        <f t="shared" si="377"/>
        <v>SYD</v>
      </c>
      <c r="C818" s="39" t="str">
        <f t="shared" si="378"/>
        <v>98812563600</v>
      </c>
      <c r="D818" s="41" t="str">
        <f t="shared" si="379"/>
        <v>PKR253245486</v>
      </c>
      <c r="E818" s="41" t="str">
        <f t="shared" si="380"/>
        <v>596421467135</v>
      </c>
      <c r="F818" s="39" t="str">
        <f t="shared" si="381"/>
        <v>2254234</v>
      </c>
      <c r="G818" s="39" t="str">
        <f t="shared" si="382"/>
        <v>WISE EXPRESS(HOJUDIRECT)</v>
      </c>
      <c r="H818" s="41" t="str">
        <f t="shared" si="383"/>
        <v>양미화</v>
      </c>
      <c r="I818" s="39" t="str">
        <f t="shared" si="384"/>
        <v>31102</v>
      </c>
      <c r="J818" s="52" t="str">
        <f t="shared" si="385"/>
        <v/>
      </c>
      <c r="K818" s="75">
        <f t="shared" si="386"/>
        <v>1</v>
      </c>
      <c r="L818" s="76">
        <f t="shared" si="387"/>
        <v>4</v>
      </c>
      <c r="M818" s="76">
        <f t="shared" si="388"/>
        <v>1E-3</v>
      </c>
      <c r="N818" s="76">
        <f t="shared" si="389"/>
        <v>4</v>
      </c>
      <c r="O818" s="42">
        <f t="shared" si="390"/>
        <v>4</v>
      </c>
      <c r="P818" s="39" t="str">
        <f t="shared" si="391"/>
        <v>일반(목록배제,Normal-Manifest Exception)</v>
      </c>
      <c r="Q818" s="72">
        <f t="shared" si="392"/>
        <v>144</v>
      </c>
      <c r="R818" s="43" t="str">
        <f t="shared" si="393"/>
        <v>OZ602</v>
      </c>
      <c r="S818" s="82" t="str">
        <f t="shared" si="394"/>
        <v/>
      </c>
      <c r="T818" s="40">
        <f t="shared" si="395"/>
        <v>45907</v>
      </c>
      <c r="U818" s="44">
        <v>2500</v>
      </c>
      <c r="V818" s="44">
        <f t="shared" si="396"/>
        <v>0</v>
      </c>
      <c r="W818" s="77">
        <f t="shared" si="397"/>
        <v>2500</v>
      </c>
      <c r="X818" s="78">
        <f t="shared" si="398"/>
        <v>0</v>
      </c>
      <c r="Y818" s="44" cm="1">
        <f t="array" ref="Y818">_xlfn.IFNA(_xlfn.IFS(AND(Q818&gt;=2000, Q818&lt;3000), 10000, AND(Q818&gt;=3000, Q818&lt;4000), 15000, AND(Q818&gt;=4000, Q818&lt;5000), 20000, AND(Q818&gt;=5000), 25000),0)</f>
        <v>0</v>
      </c>
      <c r="Z818" s="91">
        <f t="shared" si="399"/>
        <v>300</v>
      </c>
      <c r="AA818" s="44">
        <f t="shared" si="400"/>
        <v>0</v>
      </c>
      <c r="AB818" s="44"/>
      <c r="AC818" s="44"/>
      <c r="AD818" s="44"/>
      <c r="AE818" s="44">
        <f>VLOOKUP(O818,정산업데이트!$A$6:$B$12,2,10)</f>
        <v>0</v>
      </c>
      <c r="AF818" s="44"/>
      <c r="AG818" s="79">
        <f t="shared" si="401"/>
        <v>300</v>
      </c>
      <c r="AH818" s="80">
        <f t="shared" si="402"/>
        <v>2800</v>
      </c>
      <c r="AI818" s="93"/>
      <c r="AJ818" s="84" t="s">
        <v>5314</v>
      </c>
      <c r="AK818" s="84" t="s">
        <v>73</v>
      </c>
      <c r="AL818" s="84" t="s">
        <v>5315</v>
      </c>
      <c r="AM818" s="84" t="s">
        <v>6305</v>
      </c>
      <c r="AN818" s="84" t="s">
        <v>1176</v>
      </c>
      <c r="AO818" s="84" t="s">
        <v>1177</v>
      </c>
      <c r="AP818" s="84" t="s">
        <v>1178</v>
      </c>
      <c r="AQ818" s="84" t="s">
        <v>122</v>
      </c>
      <c r="AR818" s="85">
        <v>1</v>
      </c>
      <c r="AS818" s="86">
        <v>4</v>
      </c>
      <c r="AT818" s="86">
        <v>1E-3</v>
      </c>
      <c r="AU818" s="86">
        <v>4</v>
      </c>
      <c r="AV818" s="84" t="s">
        <v>8</v>
      </c>
      <c r="AW818" s="86">
        <v>144</v>
      </c>
      <c r="AX818" s="84" t="s">
        <v>68</v>
      </c>
      <c r="AY818" s="84" t="s">
        <v>68</v>
      </c>
      <c r="AZ818" s="84" t="s">
        <v>68</v>
      </c>
      <c r="BA818" s="84" t="s">
        <v>68</v>
      </c>
      <c r="BB818" s="84" t="s">
        <v>68</v>
      </c>
      <c r="BC818" s="84" t="s">
        <v>135</v>
      </c>
      <c r="BD818" s="84" t="s">
        <v>104</v>
      </c>
      <c r="BE818" s="84" t="s">
        <v>112</v>
      </c>
      <c r="BF818" s="84" t="s">
        <v>122</v>
      </c>
      <c r="BG818" s="84" t="s">
        <v>69</v>
      </c>
      <c r="BH818" s="92" t="s">
        <v>6306</v>
      </c>
      <c r="BI818" s="84" t="s">
        <v>122</v>
      </c>
      <c r="BJ818" s="84" t="s">
        <v>6307</v>
      </c>
      <c r="BK818" s="84" t="s">
        <v>75</v>
      </c>
      <c r="BL818" s="84" t="s">
        <v>122</v>
      </c>
      <c r="BM818" s="84" t="s">
        <v>104</v>
      </c>
      <c r="BN818" s="84" t="s">
        <v>70</v>
      </c>
      <c r="BO818" s="84" t="s">
        <v>71</v>
      </c>
      <c r="BP818" s="84" t="s">
        <v>122</v>
      </c>
      <c r="BQ818" s="84" t="s">
        <v>163</v>
      </c>
    </row>
    <row r="819" spans="1:69" ht="14.4" x14ac:dyDescent="0.3">
      <c r="A819" s="40" t="str">
        <f t="shared" si="376"/>
        <v>2025-09-07</v>
      </c>
      <c r="B819" s="40" t="str">
        <f t="shared" si="377"/>
        <v>SYD</v>
      </c>
      <c r="C819" s="39" t="str">
        <f t="shared" si="378"/>
        <v>98812563600</v>
      </c>
      <c r="D819" s="41" t="str">
        <f t="shared" si="379"/>
        <v>PKR253255230</v>
      </c>
      <c r="E819" s="41" t="str">
        <f t="shared" si="380"/>
        <v>596421467651</v>
      </c>
      <c r="F819" s="39" t="str">
        <f t="shared" si="381"/>
        <v>2254238</v>
      </c>
      <c r="G819" s="39" t="str">
        <f t="shared" si="382"/>
        <v>WISE EXPRESS(CHUHO)</v>
      </c>
      <c r="H819" s="41" t="str">
        <f t="shared" si="383"/>
        <v>김순례</v>
      </c>
      <c r="I819" s="39" t="str">
        <f t="shared" si="384"/>
        <v>07226</v>
      </c>
      <c r="J819" s="52" t="str">
        <f t="shared" si="385"/>
        <v/>
      </c>
      <c r="K819" s="75">
        <f t="shared" si="386"/>
        <v>1</v>
      </c>
      <c r="L819" s="76">
        <f t="shared" si="387"/>
        <v>3</v>
      </c>
      <c r="M819" s="76">
        <f t="shared" si="388"/>
        <v>1E-3</v>
      </c>
      <c r="N819" s="76">
        <f t="shared" si="389"/>
        <v>3</v>
      </c>
      <c r="O819" s="42">
        <f t="shared" si="390"/>
        <v>3</v>
      </c>
      <c r="P819" s="39" t="str">
        <f t="shared" si="391"/>
        <v>일반(목록배제,Normal-Manifest Exception)</v>
      </c>
      <c r="Q819" s="72">
        <f t="shared" si="392"/>
        <v>150</v>
      </c>
      <c r="R819" s="43" t="str">
        <f t="shared" si="393"/>
        <v>OZ602</v>
      </c>
      <c r="S819" s="82" t="str">
        <f t="shared" si="394"/>
        <v/>
      </c>
      <c r="T819" s="40">
        <f t="shared" si="395"/>
        <v>45907</v>
      </c>
      <c r="U819" s="44">
        <v>2500</v>
      </c>
      <c r="V819" s="44">
        <f t="shared" si="396"/>
        <v>0</v>
      </c>
      <c r="W819" s="77">
        <f t="shared" si="397"/>
        <v>2500</v>
      </c>
      <c r="X819" s="78">
        <f t="shared" si="398"/>
        <v>0</v>
      </c>
      <c r="Y819" s="44" cm="1">
        <f t="array" ref="Y819">_xlfn.IFNA(_xlfn.IFS(AND(Q819&gt;=2000, Q819&lt;3000), 10000, AND(Q819&gt;=3000, Q819&lt;4000), 15000, AND(Q819&gt;=4000, Q819&lt;5000), 20000, AND(Q819&gt;=5000), 25000),0)</f>
        <v>0</v>
      </c>
      <c r="Z819" s="91">
        <f t="shared" si="399"/>
        <v>300</v>
      </c>
      <c r="AA819" s="44">
        <f t="shared" si="400"/>
        <v>0</v>
      </c>
      <c r="AB819" s="44"/>
      <c r="AC819" s="44"/>
      <c r="AD819" s="44"/>
      <c r="AE819" s="44">
        <f>VLOOKUP(O819,정산업데이트!$A$6:$B$12,2,10)</f>
        <v>0</v>
      </c>
      <c r="AF819" s="44"/>
      <c r="AG819" s="79">
        <f t="shared" si="401"/>
        <v>300</v>
      </c>
      <c r="AH819" s="80">
        <f t="shared" si="402"/>
        <v>2800</v>
      </c>
      <c r="AI819" s="93"/>
      <c r="AJ819" s="84" t="s">
        <v>5314</v>
      </c>
      <c r="AK819" s="84" t="s">
        <v>73</v>
      </c>
      <c r="AL819" s="84" t="s">
        <v>5315</v>
      </c>
      <c r="AM819" s="84" t="s">
        <v>6308</v>
      </c>
      <c r="AN819" s="84" t="s">
        <v>6309</v>
      </c>
      <c r="AO819" s="84" t="s">
        <v>6310</v>
      </c>
      <c r="AP819" s="84" t="s">
        <v>684</v>
      </c>
      <c r="AQ819" s="84" t="s">
        <v>122</v>
      </c>
      <c r="AR819" s="85">
        <v>1</v>
      </c>
      <c r="AS819" s="86">
        <v>3</v>
      </c>
      <c r="AT819" s="86">
        <v>1E-3</v>
      </c>
      <c r="AU819" s="86">
        <v>3</v>
      </c>
      <c r="AV819" s="84" t="s">
        <v>8</v>
      </c>
      <c r="AW819" s="86">
        <v>150</v>
      </c>
      <c r="AX819" s="84" t="s">
        <v>68</v>
      </c>
      <c r="AY819" s="84" t="s">
        <v>68</v>
      </c>
      <c r="AZ819" s="84" t="s">
        <v>68</v>
      </c>
      <c r="BA819" s="84" t="s">
        <v>68</v>
      </c>
      <c r="BB819" s="84" t="s">
        <v>68</v>
      </c>
      <c r="BC819" s="84" t="s">
        <v>123</v>
      </c>
      <c r="BD819" s="84" t="s">
        <v>81</v>
      </c>
      <c r="BE819" s="84" t="s">
        <v>82</v>
      </c>
      <c r="BF819" s="84" t="s">
        <v>122</v>
      </c>
      <c r="BG819" s="84" t="s">
        <v>69</v>
      </c>
      <c r="BH819" s="92" t="s">
        <v>6311</v>
      </c>
      <c r="BI819" s="84" t="s">
        <v>122</v>
      </c>
      <c r="BJ819" s="84" t="s">
        <v>6312</v>
      </c>
      <c r="BK819" s="84" t="s">
        <v>75</v>
      </c>
      <c r="BL819" s="84" t="s">
        <v>122</v>
      </c>
      <c r="BM819" s="84" t="s">
        <v>81</v>
      </c>
      <c r="BN819" s="84" t="s">
        <v>70</v>
      </c>
      <c r="BO819" s="84" t="s">
        <v>71</v>
      </c>
      <c r="BP819" s="84" t="s">
        <v>122</v>
      </c>
      <c r="BQ819" s="84" t="s">
        <v>163</v>
      </c>
    </row>
    <row r="820" spans="1:69" ht="14.4" customHeight="1" x14ac:dyDescent="0.3">
      <c r="A820" s="40" t="str">
        <f t="shared" si="376"/>
        <v>2025-09-07</v>
      </c>
      <c r="B820" s="40" t="str">
        <f t="shared" si="377"/>
        <v>SYD</v>
      </c>
      <c r="C820" s="39" t="str">
        <f t="shared" si="378"/>
        <v>98812563600</v>
      </c>
      <c r="D820" s="41" t="str">
        <f t="shared" si="379"/>
        <v>PKR253226570</v>
      </c>
      <c r="E820" s="41" t="str">
        <f t="shared" si="380"/>
        <v>596421465433</v>
      </c>
      <c r="F820" s="39" t="str">
        <f t="shared" si="381"/>
        <v>2254234</v>
      </c>
      <c r="G820" s="39" t="str">
        <f t="shared" si="382"/>
        <v>WISE EXPRESS(HOJUDIRECT)</v>
      </c>
      <c r="H820" s="41" t="str">
        <f t="shared" si="383"/>
        <v>류종한</v>
      </c>
      <c r="I820" s="39" t="str">
        <f t="shared" si="384"/>
        <v>46737</v>
      </c>
      <c r="J820" s="52" t="str">
        <f t="shared" si="385"/>
        <v/>
      </c>
      <c r="K820" s="75">
        <f t="shared" si="386"/>
        <v>1</v>
      </c>
      <c r="L820" s="76">
        <f t="shared" si="387"/>
        <v>0.4</v>
      </c>
      <c r="M820" s="76">
        <f t="shared" si="388"/>
        <v>1E-3</v>
      </c>
      <c r="N820" s="76">
        <f t="shared" si="389"/>
        <v>0.4</v>
      </c>
      <c r="O820" s="42">
        <f t="shared" si="390"/>
        <v>0.5</v>
      </c>
      <c r="P820" s="39" t="str">
        <f t="shared" si="391"/>
        <v>일반(목록배제,Normal-Manifest Exception)</v>
      </c>
      <c r="Q820" s="72">
        <f t="shared" si="392"/>
        <v>24</v>
      </c>
      <c r="R820" s="43" t="str">
        <f t="shared" si="393"/>
        <v>OZ602</v>
      </c>
      <c r="S820" s="82" t="str">
        <f t="shared" si="394"/>
        <v/>
      </c>
      <c r="T820" s="40">
        <f t="shared" si="395"/>
        <v>45907</v>
      </c>
      <c r="U820" s="44">
        <v>2500</v>
      </c>
      <c r="V820" s="44">
        <f t="shared" si="396"/>
        <v>0</v>
      </c>
      <c r="W820" s="77">
        <f t="shared" si="397"/>
        <v>2500</v>
      </c>
      <c r="X820" s="78">
        <f t="shared" si="398"/>
        <v>0</v>
      </c>
      <c r="Y820" s="44" cm="1">
        <f t="array" ref="Y820">_xlfn.IFNA(_xlfn.IFS(AND(Q820&gt;=2000, Q820&lt;3000), 10000, AND(Q820&gt;=3000, Q820&lt;4000), 15000, AND(Q820&gt;=4000, Q820&lt;5000), 20000, AND(Q820&gt;=5000), 25000),0)</f>
        <v>0</v>
      </c>
      <c r="Z820" s="91">
        <f t="shared" si="399"/>
        <v>300</v>
      </c>
      <c r="AA820" s="44">
        <f t="shared" si="400"/>
        <v>0</v>
      </c>
      <c r="AB820" s="44"/>
      <c r="AC820" s="44"/>
      <c r="AD820" s="44"/>
      <c r="AE820" s="44">
        <f>VLOOKUP(O820,정산업데이트!$A$6:$B$12,2,10)</f>
        <v>0</v>
      </c>
      <c r="AF820" s="44"/>
      <c r="AG820" s="79">
        <f t="shared" si="401"/>
        <v>300</v>
      </c>
      <c r="AH820" s="80">
        <f t="shared" si="402"/>
        <v>2800</v>
      </c>
      <c r="AI820" s="93"/>
      <c r="AJ820" s="84" t="s">
        <v>5314</v>
      </c>
      <c r="AK820" s="84" t="s">
        <v>73</v>
      </c>
      <c r="AL820" s="84" t="s">
        <v>5315</v>
      </c>
      <c r="AM820" s="84" t="s">
        <v>6313</v>
      </c>
      <c r="AN820" s="84" t="s">
        <v>6314</v>
      </c>
      <c r="AO820" s="84" t="s">
        <v>6315</v>
      </c>
      <c r="AP820" s="84" t="s">
        <v>6316</v>
      </c>
      <c r="AQ820" s="84" t="s">
        <v>122</v>
      </c>
      <c r="AR820" s="85">
        <v>1</v>
      </c>
      <c r="AS820" s="86">
        <v>0.4</v>
      </c>
      <c r="AT820" s="86">
        <v>1E-3</v>
      </c>
      <c r="AU820" s="86">
        <v>0.4</v>
      </c>
      <c r="AV820" s="84" t="s">
        <v>8</v>
      </c>
      <c r="AW820" s="86">
        <v>24</v>
      </c>
      <c r="AX820" s="84" t="s">
        <v>68</v>
      </c>
      <c r="AY820" s="84" t="s">
        <v>68</v>
      </c>
      <c r="AZ820" s="84" t="s">
        <v>68</v>
      </c>
      <c r="BA820" s="84" t="s">
        <v>68</v>
      </c>
      <c r="BB820" s="84" t="s">
        <v>68</v>
      </c>
      <c r="BC820" s="84" t="s">
        <v>135</v>
      </c>
      <c r="BD820" s="84" t="s">
        <v>104</v>
      </c>
      <c r="BE820" s="84" t="s">
        <v>105</v>
      </c>
      <c r="BF820" s="84" t="s">
        <v>122</v>
      </c>
      <c r="BG820" s="84" t="s">
        <v>69</v>
      </c>
      <c r="BH820" s="92" t="s">
        <v>6317</v>
      </c>
      <c r="BI820" s="84" t="s">
        <v>122</v>
      </c>
      <c r="BJ820" s="84" t="s">
        <v>6318</v>
      </c>
      <c r="BK820" s="84" t="s">
        <v>75</v>
      </c>
      <c r="BL820" s="84" t="s">
        <v>122</v>
      </c>
      <c r="BM820" s="84" t="s">
        <v>104</v>
      </c>
      <c r="BN820" s="84" t="s">
        <v>70</v>
      </c>
      <c r="BO820" s="84" t="s">
        <v>71</v>
      </c>
      <c r="BP820" s="84" t="s">
        <v>122</v>
      </c>
      <c r="BQ820" s="84" t="s">
        <v>163</v>
      </c>
    </row>
    <row r="821" spans="1:69" ht="14.4" x14ac:dyDescent="0.3">
      <c r="A821" s="40" t="str">
        <f t="shared" si="376"/>
        <v>2025-09-07</v>
      </c>
      <c r="B821" s="40" t="str">
        <f t="shared" si="377"/>
        <v>SYD</v>
      </c>
      <c r="C821" s="39" t="str">
        <f t="shared" si="378"/>
        <v>98812563600</v>
      </c>
      <c r="D821" s="41" t="str">
        <f t="shared" si="379"/>
        <v>PKR253226571</v>
      </c>
      <c r="E821" s="41" t="str">
        <f t="shared" si="380"/>
        <v>596421465444</v>
      </c>
      <c r="F821" s="39" t="str">
        <f t="shared" si="381"/>
        <v>2254234</v>
      </c>
      <c r="G821" s="39" t="str">
        <f t="shared" si="382"/>
        <v>WISE EXPRESS(HOJUDIRECT)</v>
      </c>
      <c r="H821" s="41" t="str">
        <f t="shared" si="383"/>
        <v>박응선</v>
      </c>
      <c r="I821" s="39" t="str">
        <f t="shared" si="384"/>
        <v>25261</v>
      </c>
      <c r="J821" s="52" t="str">
        <f t="shared" si="385"/>
        <v/>
      </c>
      <c r="K821" s="75">
        <f t="shared" si="386"/>
        <v>1</v>
      </c>
      <c r="L821" s="76">
        <f t="shared" si="387"/>
        <v>0.25</v>
      </c>
      <c r="M821" s="76">
        <f t="shared" si="388"/>
        <v>1E-3</v>
      </c>
      <c r="N821" s="76">
        <f t="shared" si="389"/>
        <v>0.3</v>
      </c>
      <c r="O821" s="42">
        <f t="shared" si="390"/>
        <v>0.5</v>
      </c>
      <c r="P821" s="39" t="str">
        <f t="shared" si="391"/>
        <v>일반(목록배제,Normal-Manifest Exception)</v>
      </c>
      <c r="Q821" s="72">
        <f t="shared" si="392"/>
        <v>20</v>
      </c>
      <c r="R821" s="43" t="str">
        <f t="shared" si="393"/>
        <v>OZ602</v>
      </c>
      <c r="S821" s="82" t="str">
        <f t="shared" si="394"/>
        <v/>
      </c>
      <c r="T821" s="40">
        <f t="shared" si="395"/>
        <v>45907</v>
      </c>
      <c r="U821" s="44">
        <v>2500</v>
      </c>
      <c r="V821" s="44">
        <f t="shared" si="396"/>
        <v>0</v>
      </c>
      <c r="W821" s="77">
        <f t="shared" si="397"/>
        <v>2500</v>
      </c>
      <c r="X821" s="78">
        <f t="shared" si="398"/>
        <v>0</v>
      </c>
      <c r="Y821" s="44" cm="1">
        <f t="array" ref="Y821">_xlfn.IFNA(_xlfn.IFS(AND(Q821&gt;=2000, Q821&lt;3000), 10000, AND(Q821&gt;=3000, Q821&lt;4000), 15000, AND(Q821&gt;=4000, Q821&lt;5000), 20000, AND(Q821&gt;=5000), 25000),0)</f>
        <v>0</v>
      </c>
      <c r="Z821" s="91">
        <f t="shared" si="399"/>
        <v>300</v>
      </c>
      <c r="AA821" s="44">
        <f t="shared" si="400"/>
        <v>0</v>
      </c>
      <c r="AB821" s="44"/>
      <c r="AC821" s="44"/>
      <c r="AD821" s="44"/>
      <c r="AE821" s="44">
        <f>VLOOKUP(O821,정산업데이트!$A$6:$B$12,2,10)</f>
        <v>0</v>
      </c>
      <c r="AF821" s="44"/>
      <c r="AG821" s="79">
        <f t="shared" si="401"/>
        <v>300</v>
      </c>
      <c r="AH821" s="80">
        <f t="shared" si="402"/>
        <v>2800</v>
      </c>
      <c r="AI821" s="93"/>
      <c r="AJ821" s="84" t="s">
        <v>5314</v>
      </c>
      <c r="AK821" s="84" t="s">
        <v>73</v>
      </c>
      <c r="AL821" s="84" t="s">
        <v>5315</v>
      </c>
      <c r="AM821" s="84" t="s">
        <v>6319</v>
      </c>
      <c r="AN821" s="84" t="s">
        <v>6320</v>
      </c>
      <c r="AO821" s="84" t="s">
        <v>6321</v>
      </c>
      <c r="AP821" s="84" t="s">
        <v>6322</v>
      </c>
      <c r="AQ821" s="84" t="s">
        <v>122</v>
      </c>
      <c r="AR821" s="85">
        <v>1</v>
      </c>
      <c r="AS821" s="86">
        <v>0.25</v>
      </c>
      <c r="AT821" s="86">
        <v>1E-3</v>
      </c>
      <c r="AU821" s="86">
        <v>0.3</v>
      </c>
      <c r="AV821" s="84" t="s">
        <v>8</v>
      </c>
      <c r="AW821" s="86">
        <v>20</v>
      </c>
      <c r="AX821" s="84" t="s">
        <v>68</v>
      </c>
      <c r="AY821" s="84" t="s">
        <v>68</v>
      </c>
      <c r="AZ821" s="84" t="s">
        <v>68</v>
      </c>
      <c r="BA821" s="84" t="s">
        <v>68</v>
      </c>
      <c r="BB821" s="84" t="s">
        <v>68</v>
      </c>
      <c r="BC821" s="84" t="s">
        <v>135</v>
      </c>
      <c r="BD821" s="84" t="s">
        <v>104</v>
      </c>
      <c r="BE821" s="84" t="s">
        <v>105</v>
      </c>
      <c r="BF821" s="84" t="s">
        <v>122</v>
      </c>
      <c r="BG821" s="84" t="s">
        <v>69</v>
      </c>
      <c r="BH821" s="92" t="s">
        <v>6323</v>
      </c>
      <c r="BI821" s="84" t="s">
        <v>122</v>
      </c>
      <c r="BJ821" s="84" t="s">
        <v>6324</v>
      </c>
      <c r="BK821" s="84" t="s">
        <v>75</v>
      </c>
      <c r="BL821" s="84" t="s">
        <v>122</v>
      </c>
      <c r="BM821" s="84" t="s">
        <v>104</v>
      </c>
      <c r="BN821" s="84" t="s">
        <v>70</v>
      </c>
      <c r="BO821" s="84" t="s">
        <v>71</v>
      </c>
      <c r="BP821" s="84" t="s">
        <v>122</v>
      </c>
      <c r="BQ821" s="84" t="s">
        <v>163</v>
      </c>
    </row>
    <row r="822" spans="1:69" ht="14.4" x14ac:dyDescent="0.3">
      <c r="A822" s="40" t="str">
        <f t="shared" si="376"/>
        <v>2025-09-07</v>
      </c>
      <c r="B822" s="40" t="str">
        <f t="shared" si="377"/>
        <v>SYD</v>
      </c>
      <c r="C822" s="39" t="str">
        <f t="shared" si="378"/>
        <v>98812563600</v>
      </c>
      <c r="D822" s="41" t="str">
        <f t="shared" si="379"/>
        <v>PKR253245476</v>
      </c>
      <c r="E822" s="41" t="str">
        <f t="shared" si="380"/>
        <v>596421467091</v>
      </c>
      <c r="F822" s="39" t="str">
        <f t="shared" si="381"/>
        <v>2254264</v>
      </c>
      <c r="G822" s="39" t="str">
        <f t="shared" si="382"/>
        <v>WISE EXPRESS(JNHLINK)</v>
      </c>
      <c r="H822" s="41" t="str">
        <f t="shared" si="383"/>
        <v>윤미영</v>
      </c>
      <c r="I822" s="39" t="str">
        <f t="shared" si="384"/>
        <v>31119</v>
      </c>
      <c r="J822" s="52" t="str">
        <f t="shared" si="385"/>
        <v/>
      </c>
      <c r="K822" s="75">
        <f t="shared" si="386"/>
        <v>1</v>
      </c>
      <c r="L822" s="76">
        <f t="shared" si="387"/>
        <v>0.7</v>
      </c>
      <c r="M822" s="76">
        <f t="shared" si="388"/>
        <v>1E-3</v>
      </c>
      <c r="N822" s="76">
        <f t="shared" si="389"/>
        <v>0.7</v>
      </c>
      <c r="O822" s="42">
        <f t="shared" si="390"/>
        <v>1</v>
      </c>
      <c r="P822" s="39" t="str">
        <f t="shared" si="391"/>
        <v>목록(Manifest)</v>
      </c>
      <c r="Q822" s="72">
        <f t="shared" si="392"/>
        <v>65</v>
      </c>
      <c r="R822" s="43" t="str">
        <f t="shared" si="393"/>
        <v>OZ602</v>
      </c>
      <c r="S822" s="82" t="str">
        <f t="shared" si="394"/>
        <v/>
      </c>
      <c r="T822" s="40">
        <f t="shared" si="395"/>
        <v>45907</v>
      </c>
      <c r="U822" s="44">
        <v>2500</v>
      </c>
      <c r="V822" s="44">
        <f t="shared" si="396"/>
        <v>0</v>
      </c>
      <c r="W822" s="77">
        <f t="shared" si="397"/>
        <v>2500</v>
      </c>
      <c r="X822" s="78">
        <f t="shared" si="398"/>
        <v>0</v>
      </c>
      <c r="Y822" s="44" cm="1">
        <f t="array" ref="Y822">_xlfn.IFNA(_xlfn.IFS(AND(Q822&gt;=2000, Q822&lt;3000), 10000, AND(Q822&gt;=3000, Q822&lt;4000), 15000, AND(Q822&gt;=4000, Q822&lt;5000), 20000, AND(Q822&gt;=5000), 25000),0)</f>
        <v>0</v>
      </c>
      <c r="Z822" s="91">
        <f t="shared" si="399"/>
        <v>0</v>
      </c>
      <c r="AA822" s="44">
        <f t="shared" si="400"/>
        <v>0</v>
      </c>
      <c r="AB822" s="44"/>
      <c r="AC822" s="44"/>
      <c r="AD822" s="44"/>
      <c r="AE822" s="44">
        <f>VLOOKUP(O822,정산업데이트!$A$6:$B$12,2,10)</f>
        <v>0</v>
      </c>
      <c r="AF822" s="44"/>
      <c r="AG822" s="79">
        <f t="shared" si="401"/>
        <v>0</v>
      </c>
      <c r="AH822" s="80">
        <f t="shared" si="402"/>
        <v>2500</v>
      </c>
      <c r="AI822" s="93"/>
      <c r="AJ822" s="84" t="s">
        <v>5314</v>
      </c>
      <c r="AK822" s="84" t="s">
        <v>73</v>
      </c>
      <c r="AL822" s="84" t="s">
        <v>5315</v>
      </c>
      <c r="AM822" s="84" t="s">
        <v>6325</v>
      </c>
      <c r="AN822" s="84" t="s">
        <v>316</v>
      </c>
      <c r="AO822" s="84" t="s">
        <v>6326</v>
      </c>
      <c r="AP822" s="84" t="s">
        <v>6327</v>
      </c>
      <c r="AQ822" s="84" t="s">
        <v>122</v>
      </c>
      <c r="AR822" s="85">
        <v>1</v>
      </c>
      <c r="AS822" s="86">
        <v>0.7</v>
      </c>
      <c r="AT822" s="86">
        <v>1E-3</v>
      </c>
      <c r="AU822" s="86">
        <v>0.7</v>
      </c>
      <c r="AV822" s="84" t="s">
        <v>7</v>
      </c>
      <c r="AW822" s="86">
        <v>65</v>
      </c>
      <c r="AX822" s="84" t="s">
        <v>68</v>
      </c>
      <c r="AY822" s="84" t="s">
        <v>68</v>
      </c>
      <c r="AZ822" s="84" t="s">
        <v>68</v>
      </c>
      <c r="BA822" s="84" t="s">
        <v>68</v>
      </c>
      <c r="BB822" s="84" t="s">
        <v>68</v>
      </c>
      <c r="BC822" s="84" t="s">
        <v>142</v>
      </c>
      <c r="BD822" s="84" t="s">
        <v>106</v>
      </c>
      <c r="BE822" s="84" t="s">
        <v>107</v>
      </c>
      <c r="BF822" s="84" t="s">
        <v>122</v>
      </c>
      <c r="BG822" s="84" t="s">
        <v>69</v>
      </c>
      <c r="BH822" s="92" t="s">
        <v>6328</v>
      </c>
      <c r="BI822" s="84" t="s">
        <v>122</v>
      </c>
      <c r="BJ822" s="84" t="s">
        <v>6329</v>
      </c>
      <c r="BK822" s="84" t="s">
        <v>75</v>
      </c>
      <c r="BL822" s="84" t="s">
        <v>122</v>
      </c>
      <c r="BM822" s="84" t="s">
        <v>106</v>
      </c>
      <c r="BN822" s="84" t="s">
        <v>70</v>
      </c>
      <c r="BO822" s="84" t="s">
        <v>71</v>
      </c>
      <c r="BP822" s="84" t="s">
        <v>122</v>
      </c>
      <c r="BQ822" s="84" t="s">
        <v>163</v>
      </c>
    </row>
    <row r="823" spans="1:69" ht="14.4" x14ac:dyDescent="0.3">
      <c r="A823" s="40" t="str">
        <f t="shared" si="376"/>
        <v>2025-09-07</v>
      </c>
      <c r="B823" s="40" t="str">
        <f t="shared" si="377"/>
        <v>SYD</v>
      </c>
      <c r="C823" s="39" t="str">
        <f t="shared" si="378"/>
        <v>98812563600</v>
      </c>
      <c r="D823" s="41" t="str">
        <f t="shared" si="379"/>
        <v>PKR253245477</v>
      </c>
      <c r="E823" s="41" t="str">
        <f t="shared" si="380"/>
        <v>596421467102</v>
      </c>
      <c r="F823" s="39" t="str">
        <f t="shared" si="381"/>
        <v>2254264</v>
      </c>
      <c r="G823" s="39" t="str">
        <f t="shared" si="382"/>
        <v>WISE EXPRESS(JNHLINK)</v>
      </c>
      <c r="H823" s="41" t="str">
        <f t="shared" si="383"/>
        <v>조수진</v>
      </c>
      <c r="I823" s="39" t="str">
        <f t="shared" si="384"/>
        <v>34424</v>
      </c>
      <c r="J823" s="52" t="str">
        <f t="shared" si="385"/>
        <v/>
      </c>
      <c r="K823" s="75">
        <f t="shared" si="386"/>
        <v>1</v>
      </c>
      <c r="L823" s="76">
        <f t="shared" si="387"/>
        <v>0.7</v>
      </c>
      <c r="M823" s="76">
        <f t="shared" si="388"/>
        <v>1E-3</v>
      </c>
      <c r="N823" s="76">
        <f t="shared" si="389"/>
        <v>0.7</v>
      </c>
      <c r="O823" s="42">
        <f t="shared" si="390"/>
        <v>1</v>
      </c>
      <c r="P823" s="39" t="str">
        <f t="shared" si="391"/>
        <v>목록(Manifest)</v>
      </c>
      <c r="Q823" s="72">
        <f t="shared" si="392"/>
        <v>65</v>
      </c>
      <c r="R823" s="43" t="str">
        <f t="shared" si="393"/>
        <v>OZ602</v>
      </c>
      <c r="S823" s="82" t="str">
        <f t="shared" si="394"/>
        <v/>
      </c>
      <c r="T823" s="40">
        <f t="shared" si="395"/>
        <v>45907</v>
      </c>
      <c r="U823" s="44">
        <v>2500</v>
      </c>
      <c r="V823" s="44">
        <f t="shared" si="396"/>
        <v>0</v>
      </c>
      <c r="W823" s="77">
        <f t="shared" si="397"/>
        <v>2500</v>
      </c>
      <c r="X823" s="78">
        <f t="shared" si="398"/>
        <v>0</v>
      </c>
      <c r="Y823" s="44" cm="1">
        <f t="array" ref="Y823">_xlfn.IFNA(_xlfn.IFS(AND(Q823&gt;=2000, Q823&lt;3000), 10000, AND(Q823&gt;=3000, Q823&lt;4000), 15000, AND(Q823&gt;=4000, Q823&lt;5000), 20000, AND(Q823&gt;=5000), 25000),0)</f>
        <v>0</v>
      </c>
      <c r="Z823" s="91">
        <f t="shared" si="399"/>
        <v>0</v>
      </c>
      <c r="AA823" s="44">
        <f t="shared" si="400"/>
        <v>0</v>
      </c>
      <c r="AB823" s="44"/>
      <c r="AC823" s="44"/>
      <c r="AD823" s="44"/>
      <c r="AE823" s="44">
        <f>VLOOKUP(O823,정산업데이트!$A$6:$B$12,2,10)</f>
        <v>0</v>
      </c>
      <c r="AF823" s="44"/>
      <c r="AG823" s="79">
        <f t="shared" si="401"/>
        <v>0</v>
      </c>
      <c r="AH823" s="80">
        <f t="shared" si="402"/>
        <v>2500</v>
      </c>
      <c r="AI823" s="93"/>
      <c r="AJ823" s="84" t="s">
        <v>5314</v>
      </c>
      <c r="AK823" s="84" t="s">
        <v>73</v>
      </c>
      <c r="AL823" s="84" t="s">
        <v>5315</v>
      </c>
      <c r="AM823" s="84" t="s">
        <v>6330</v>
      </c>
      <c r="AN823" s="84" t="s">
        <v>6331</v>
      </c>
      <c r="AO823" s="84" t="s">
        <v>6332</v>
      </c>
      <c r="AP823" s="84" t="s">
        <v>6333</v>
      </c>
      <c r="AQ823" s="84" t="s">
        <v>122</v>
      </c>
      <c r="AR823" s="85">
        <v>1</v>
      </c>
      <c r="AS823" s="86">
        <v>0.7</v>
      </c>
      <c r="AT823" s="86">
        <v>1E-3</v>
      </c>
      <c r="AU823" s="86">
        <v>0.7</v>
      </c>
      <c r="AV823" s="84" t="s">
        <v>7</v>
      </c>
      <c r="AW823" s="86">
        <v>65</v>
      </c>
      <c r="AX823" s="84" t="s">
        <v>68</v>
      </c>
      <c r="AY823" s="84" t="s">
        <v>68</v>
      </c>
      <c r="AZ823" s="84" t="s">
        <v>68</v>
      </c>
      <c r="BA823" s="84" t="s">
        <v>68</v>
      </c>
      <c r="BB823" s="84" t="s">
        <v>68</v>
      </c>
      <c r="BC823" s="84" t="s">
        <v>142</v>
      </c>
      <c r="BD823" s="84" t="s">
        <v>106</v>
      </c>
      <c r="BE823" s="84" t="s">
        <v>107</v>
      </c>
      <c r="BF823" s="84" t="s">
        <v>122</v>
      </c>
      <c r="BG823" s="84" t="s">
        <v>69</v>
      </c>
      <c r="BH823" s="92" t="s">
        <v>6334</v>
      </c>
      <c r="BI823" s="84" t="s">
        <v>122</v>
      </c>
      <c r="BJ823" s="84" t="s">
        <v>6335</v>
      </c>
      <c r="BK823" s="84" t="s">
        <v>75</v>
      </c>
      <c r="BL823" s="84" t="s">
        <v>122</v>
      </c>
      <c r="BM823" s="84" t="s">
        <v>106</v>
      </c>
      <c r="BN823" s="84" t="s">
        <v>70</v>
      </c>
      <c r="BO823" s="84" t="s">
        <v>71</v>
      </c>
      <c r="BP823" s="84" t="s">
        <v>122</v>
      </c>
      <c r="BQ823" s="84" t="s">
        <v>163</v>
      </c>
    </row>
    <row r="824" spans="1:69" ht="14.4" customHeight="1" x14ac:dyDescent="0.3">
      <c r="A824" s="40" t="str">
        <f t="shared" si="376"/>
        <v>2025-09-07</v>
      </c>
      <c r="B824" s="40" t="str">
        <f t="shared" si="377"/>
        <v>SYD</v>
      </c>
      <c r="C824" s="39" t="str">
        <f t="shared" si="378"/>
        <v>98812563600</v>
      </c>
      <c r="D824" s="41" t="str">
        <f t="shared" si="379"/>
        <v>PKR253245478</v>
      </c>
      <c r="E824" s="41" t="str">
        <f t="shared" si="380"/>
        <v>596421467113</v>
      </c>
      <c r="F824" s="39" t="str">
        <f t="shared" si="381"/>
        <v>2254264</v>
      </c>
      <c r="G824" s="39" t="str">
        <f t="shared" si="382"/>
        <v>WISE EXPRESS(JNHLINK)</v>
      </c>
      <c r="H824" s="41" t="str">
        <f t="shared" si="383"/>
        <v>박은정</v>
      </c>
      <c r="I824" s="39" t="str">
        <f t="shared" si="384"/>
        <v>51494</v>
      </c>
      <c r="J824" s="52" t="str">
        <f t="shared" si="385"/>
        <v/>
      </c>
      <c r="K824" s="75">
        <f t="shared" si="386"/>
        <v>1</v>
      </c>
      <c r="L824" s="76">
        <f t="shared" si="387"/>
        <v>0.7</v>
      </c>
      <c r="M824" s="76">
        <f t="shared" si="388"/>
        <v>1E-3</v>
      </c>
      <c r="N824" s="76">
        <f t="shared" si="389"/>
        <v>0.7</v>
      </c>
      <c r="O824" s="42">
        <f t="shared" si="390"/>
        <v>1</v>
      </c>
      <c r="P824" s="39" t="str">
        <f t="shared" si="391"/>
        <v>목록(Manifest)</v>
      </c>
      <c r="Q824" s="72">
        <f t="shared" si="392"/>
        <v>65</v>
      </c>
      <c r="R824" s="43" t="str">
        <f t="shared" si="393"/>
        <v>OZ602</v>
      </c>
      <c r="S824" s="82" t="str">
        <f t="shared" si="394"/>
        <v/>
      </c>
      <c r="T824" s="40">
        <f t="shared" si="395"/>
        <v>45907</v>
      </c>
      <c r="U824" s="44">
        <v>2500</v>
      </c>
      <c r="V824" s="44">
        <f t="shared" si="396"/>
        <v>0</v>
      </c>
      <c r="W824" s="77">
        <f t="shared" si="397"/>
        <v>2500</v>
      </c>
      <c r="X824" s="78">
        <f t="shared" si="398"/>
        <v>0</v>
      </c>
      <c r="Y824" s="44" cm="1">
        <f t="array" ref="Y824">_xlfn.IFNA(_xlfn.IFS(AND(Q824&gt;=2000, Q824&lt;3000), 10000, AND(Q824&gt;=3000, Q824&lt;4000), 15000, AND(Q824&gt;=4000, Q824&lt;5000), 20000, AND(Q824&gt;=5000), 25000),0)</f>
        <v>0</v>
      </c>
      <c r="Z824" s="91">
        <f t="shared" si="399"/>
        <v>0</v>
      </c>
      <c r="AA824" s="44">
        <f t="shared" si="400"/>
        <v>0</v>
      </c>
      <c r="AB824" s="44"/>
      <c r="AC824" s="44"/>
      <c r="AD824" s="44"/>
      <c r="AE824" s="44">
        <f>VLOOKUP(O824,정산업데이트!$A$6:$B$12,2,10)</f>
        <v>0</v>
      </c>
      <c r="AF824" s="44"/>
      <c r="AG824" s="79">
        <f t="shared" si="401"/>
        <v>0</v>
      </c>
      <c r="AH824" s="80">
        <f t="shared" si="402"/>
        <v>2500</v>
      </c>
      <c r="AI824" s="93"/>
      <c r="AJ824" s="84" t="s">
        <v>5314</v>
      </c>
      <c r="AK824" s="84" t="s">
        <v>73</v>
      </c>
      <c r="AL824" s="84" t="s">
        <v>5315</v>
      </c>
      <c r="AM824" s="84" t="s">
        <v>6336</v>
      </c>
      <c r="AN824" s="84" t="s">
        <v>212</v>
      </c>
      <c r="AO824" s="84" t="s">
        <v>6337</v>
      </c>
      <c r="AP824" s="84" t="s">
        <v>6338</v>
      </c>
      <c r="AQ824" s="84" t="s">
        <v>122</v>
      </c>
      <c r="AR824" s="85">
        <v>1</v>
      </c>
      <c r="AS824" s="86">
        <v>0.7</v>
      </c>
      <c r="AT824" s="86">
        <v>1E-3</v>
      </c>
      <c r="AU824" s="86">
        <v>0.7</v>
      </c>
      <c r="AV824" s="84" t="s">
        <v>7</v>
      </c>
      <c r="AW824" s="86">
        <v>65</v>
      </c>
      <c r="AX824" s="84" t="s">
        <v>68</v>
      </c>
      <c r="AY824" s="84" t="s">
        <v>68</v>
      </c>
      <c r="AZ824" s="84" t="s">
        <v>68</v>
      </c>
      <c r="BA824" s="84" t="s">
        <v>68</v>
      </c>
      <c r="BB824" s="84" t="s">
        <v>68</v>
      </c>
      <c r="BC824" s="84" t="s">
        <v>142</v>
      </c>
      <c r="BD824" s="84" t="s">
        <v>106</v>
      </c>
      <c r="BE824" s="84" t="s">
        <v>107</v>
      </c>
      <c r="BF824" s="84" t="s">
        <v>122</v>
      </c>
      <c r="BG824" s="84" t="s">
        <v>69</v>
      </c>
      <c r="BH824" s="92" t="s">
        <v>6339</v>
      </c>
      <c r="BI824" s="84" t="s">
        <v>122</v>
      </c>
      <c r="BJ824" s="84" t="s">
        <v>6340</v>
      </c>
      <c r="BK824" s="84" t="s">
        <v>75</v>
      </c>
      <c r="BL824" s="84" t="s">
        <v>122</v>
      </c>
      <c r="BM824" s="84" t="s">
        <v>106</v>
      </c>
      <c r="BN824" s="84" t="s">
        <v>70</v>
      </c>
      <c r="BO824" s="84" t="s">
        <v>71</v>
      </c>
      <c r="BP824" s="84" t="s">
        <v>122</v>
      </c>
      <c r="BQ824" s="84" t="s">
        <v>163</v>
      </c>
    </row>
    <row r="825" spans="1:69" ht="14.4" x14ac:dyDescent="0.3">
      <c r="A825" s="40" t="str">
        <f t="shared" si="376"/>
        <v>2025-09-07</v>
      </c>
      <c r="B825" s="40" t="str">
        <f t="shared" si="377"/>
        <v>SYD</v>
      </c>
      <c r="C825" s="39" t="str">
        <f t="shared" si="378"/>
        <v>98812563600</v>
      </c>
      <c r="D825" s="41" t="str">
        <f t="shared" si="379"/>
        <v>PKR253231871</v>
      </c>
      <c r="E825" s="41" t="str">
        <f t="shared" si="380"/>
        <v>596421465724</v>
      </c>
      <c r="F825" s="39" t="str">
        <f t="shared" si="381"/>
        <v>2254247</v>
      </c>
      <c r="G825" s="39" t="str">
        <f t="shared" si="382"/>
        <v>WISE EXPRESS(HORNSBYPLATE)</v>
      </c>
      <c r="H825" s="41" t="str">
        <f t="shared" si="383"/>
        <v>박은자</v>
      </c>
      <c r="I825" s="39" t="str">
        <f t="shared" si="384"/>
        <v>04162</v>
      </c>
      <c r="J825" s="52" t="str">
        <f t="shared" si="385"/>
        <v/>
      </c>
      <c r="K825" s="75">
        <f t="shared" si="386"/>
        <v>1</v>
      </c>
      <c r="L825" s="76">
        <f t="shared" si="387"/>
        <v>1.1000000000000001</v>
      </c>
      <c r="M825" s="76">
        <f t="shared" si="388"/>
        <v>1E-3</v>
      </c>
      <c r="N825" s="76">
        <f t="shared" si="389"/>
        <v>1.1000000000000001</v>
      </c>
      <c r="O825" s="42">
        <f t="shared" si="390"/>
        <v>1.5</v>
      </c>
      <c r="P825" s="39" t="str">
        <f t="shared" si="391"/>
        <v>목록(Manifest)</v>
      </c>
      <c r="Q825" s="72">
        <f t="shared" si="392"/>
        <v>110</v>
      </c>
      <c r="R825" s="43" t="str">
        <f t="shared" si="393"/>
        <v>OZ602</v>
      </c>
      <c r="S825" s="82" t="str">
        <f t="shared" si="394"/>
        <v/>
      </c>
      <c r="T825" s="40">
        <f t="shared" si="395"/>
        <v>45907</v>
      </c>
      <c r="U825" s="44">
        <v>2500</v>
      </c>
      <c r="V825" s="44">
        <f t="shared" si="396"/>
        <v>0</v>
      </c>
      <c r="W825" s="77">
        <f t="shared" si="397"/>
        <v>2500</v>
      </c>
      <c r="X825" s="78">
        <f t="shared" si="398"/>
        <v>0</v>
      </c>
      <c r="Y825" s="44" cm="1">
        <f t="array" ref="Y825">_xlfn.IFNA(_xlfn.IFS(AND(Q825&gt;=2000, Q825&lt;3000), 10000, AND(Q825&gt;=3000, Q825&lt;4000), 15000, AND(Q825&gt;=4000, Q825&lt;5000), 20000, AND(Q825&gt;=5000), 25000),0)</f>
        <v>0</v>
      </c>
      <c r="Z825" s="91">
        <f t="shared" si="399"/>
        <v>0</v>
      </c>
      <c r="AA825" s="44">
        <f t="shared" si="400"/>
        <v>0</v>
      </c>
      <c r="AB825" s="44"/>
      <c r="AC825" s="44"/>
      <c r="AD825" s="44"/>
      <c r="AE825" s="44">
        <f>VLOOKUP(O825,정산업데이트!$A$6:$B$12,2,10)</f>
        <v>0</v>
      </c>
      <c r="AF825" s="44"/>
      <c r="AG825" s="79">
        <f t="shared" si="401"/>
        <v>0</v>
      </c>
      <c r="AH825" s="80">
        <f t="shared" si="402"/>
        <v>2500</v>
      </c>
      <c r="AI825" s="93"/>
      <c r="AJ825" s="84" t="s">
        <v>5314</v>
      </c>
      <c r="AK825" s="84" t="s">
        <v>73</v>
      </c>
      <c r="AL825" s="84" t="s">
        <v>5315</v>
      </c>
      <c r="AM825" s="84" t="s">
        <v>6341</v>
      </c>
      <c r="AN825" s="84" t="s">
        <v>6342</v>
      </c>
      <c r="AO825" s="84" t="s">
        <v>6343</v>
      </c>
      <c r="AP825" s="84" t="s">
        <v>5707</v>
      </c>
      <c r="AQ825" s="84" t="s">
        <v>122</v>
      </c>
      <c r="AR825" s="85">
        <v>1</v>
      </c>
      <c r="AS825" s="86">
        <v>1.1000000000000001</v>
      </c>
      <c r="AT825" s="86">
        <v>1E-3</v>
      </c>
      <c r="AU825" s="86">
        <v>1.1000000000000001</v>
      </c>
      <c r="AV825" s="84" t="s">
        <v>7</v>
      </c>
      <c r="AW825" s="86">
        <v>110</v>
      </c>
      <c r="AX825" s="84" t="s">
        <v>68</v>
      </c>
      <c r="AY825" s="84" t="s">
        <v>68</v>
      </c>
      <c r="AZ825" s="84" t="s">
        <v>68</v>
      </c>
      <c r="BA825" s="84" t="s">
        <v>68</v>
      </c>
      <c r="BB825" s="84" t="s">
        <v>68</v>
      </c>
      <c r="BC825" s="84" t="s">
        <v>146</v>
      </c>
      <c r="BD825" s="84" t="s">
        <v>147</v>
      </c>
      <c r="BE825" s="84" t="s">
        <v>148</v>
      </c>
      <c r="BF825" s="84" t="s">
        <v>122</v>
      </c>
      <c r="BG825" s="84" t="s">
        <v>69</v>
      </c>
      <c r="BH825" s="92" t="s">
        <v>6344</v>
      </c>
      <c r="BI825" s="84" t="s">
        <v>122</v>
      </c>
      <c r="BJ825" s="84" t="s">
        <v>6345</v>
      </c>
      <c r="BK825" s="84" t="s">
        <v>75</v>
      </c>
      <c r="BL825" s="84" t="s">
        <v>122</v>
      </c>
      <c r="BM825" s="84" t="s">
        <v>147</v>
      </c>
      <c r="BN825" s="84" t="s">
        <v>70</v>
      </c>
      <c r="BO825" s="84" t="s">
        <v>71</v>
      </c>
      <c r="BP825" s="84" t="s">
        <v>122</v>
      </c>
      <c r="BQ825" s="84" t="s">
        <v>163</v>
      </c>
    </row>
    <row r="826" spans="1:69" ht="14.4" customHeight="1" x14ac:dyDescent="0.3">
      <c r="A826" s="40" t="str">
        <f t="shared" si="376"/>
        <v>2025-09-07</v>
      </c>
      <c r="B826" s="40" t="str">
        <f t="shared" si="377"/>
        <v>SYD</v>
      </c>
      <c r="C826" s="39" t="str">
        <f t="shared" si="378"/>
        <v>98812563600</v>
      </c>
      <c r="D826" s="41" t="str">
        <f t="shared" si="379"/>
        <v>PKR253231872</v>
      </c>
      <c r="E826" s="41" t="str">
        <f t="shared" si="380"/>
        <v>596421465735</v>
      </c>
      <c r="F826" s="39" t="str">
        <f t="shared" si="381"/>
        <v>2254247</v>
      </c>
      <c r="G826" s="39" t="str">
        <f t="shared" si="382"/>
        <v>WISE EXPRESS(HORNSBYPLATE)</v>
      </c>
      <c r="H826" s="41" t="str">
        <f t="shared" si="383"/>
        <v>박향기</v>
      </c>
      <c r="I826" s="39" t="str">
        <f t="shared" si="384"/>
        <v>13600</v>
      </c>
      <c r="J826" s="52" t="str">
        <f t="shared" si="385"/>
        <v/>
      </c>
      <c r="K826" s="75">
        <f t="shared" si="386"/>
        <v>1</v>
      </c>
      <c r="L826" s="76">
        <f t="shared" si="387"/>
        <v>1.3</v>
      </c>
      <c r="M826" s="76">
        <f t="shared" si="388"/>
        <v>1E-3</v>
      </c>
      <c r="N826" s="76">
        <f t="shared" si="389"/>
        <v>1.3</v>
      </c>
      <c r="O826" s="42">
        <f t="shared" si="390"/>
        <v>1.5</v>
      </c>
      <c r="P826" s="39" t="str">
        <f t="shared" si="391"/>
        <v>목록(Manifest)</v>
      </c>
      <c r="Q826" s="72">
        <f t="shared" si="392"/>
        <v>80</v>
      </c>
      <c r="R826" s="43" t="str">
        <f t="shared" si="393"/>
        <v>OZ602</v>
      </c>
      <c r="S826" s="82" t="str">
        <f t="shared" si="394"/>
        <v/>
      </c>
      <c r="T826" s="40">
        <f t="shared" si="395"/>
        <v>45907</v>
      </c>
      <c r="U826" s="44">
        <v>2500</v>
      </c>
      <c r="V826" s="44">
        <f t="shared" si="396"/>
        <v>0</v>
      </c>
      <c r="W826" s="77">
        <f t="shared" si="397"/>
        <v>2500</v>
      </c>
      <c r="X826" s="78">
        <f t="shared" si="398"/>
        <v>0</v>
      </c>
      <c r="Y826" s="44" cm="1">
        <f t="array" ref="Y826">_xlfn.IFNA(_xlfn.IFS(AND(Q826&gt;=2000, Q826&lt;3000), 10000, AND(Q826&gt;=3000, Q826&lt;4000), 15000, AND(Q826&gt;=4000, Q826&lt;5000), 20000, AND(Q826&gt;=5000), 25000),0)</f>
        <v>0</v>
      </c>
      <c r="Z826" s="91">
        <f t="shared" si="399"/>
        <v>0</v>
      </c>
      <c r="AA826" s="44">
        <f t="shared" si="400"/>
        <v>0</v>
      </c>
      <c r="AB826" s="44"/>
      <c r="AC826" s="44"/>
      <c r="AD826" s="44"/>
      <c r="AE826" s="44">
        <f>VLOOKUP(O826,정산업데이트!$A$6:$B$12,2,10)</f>
        <v>0</v>
      </c>
      <c r="AF826" s="44"/>
      <c r="AG826" s="79">
        <f t="shared" si="401"/>
        <v>0</v>
      </c>
      <c r="AH826" s="80">
        <f t="shared" si="402"/>
        <v>2500</v>
      </c>
      <c r="AI826" s="93"/>
      <c r="AJ826" s="84" t="s">
        <v>5314</v>
      </c>
      <c r="AK826" s="84" t="s">
        <v>73</v>
      </c>
      <c r="AL826" s="84" t="s">
        <v>5315</v>
      </c>
      <c r="AM826" s="84" t="s">
        <v>6346</v>
      </c>
      <c r="AN826" s="84" t="s">
        <v>6347</v>
      </c>
      <c r="AO826" s="84" t="s">
        <v>6348</v>
      </c>
      <c r="AP826" s="84" t="s">
        <v>6349</v>
      </c>
      <c r="AQ826" s="84" t="s">
        <v>122</v>
      </c>
      <c r="AR826" s="85">
        <v>1</v>
      </c>
      <c r="AS826" s="86">
        <v>1.3</v>
      </c>
      <c r="AT826" s="86">
        <v>1E-3</v>
      </c>
      <c r="AU826" s="86">
        <v>1.3</v>
      </c>
      <c r="AV826" s="84" t="s">
        <v>7</v>
      </c>
      <c r="AW826" s="86">
        <v>80</v>
      </c>
      <c r="AX826" s="84" t="s">
        <v>68</v>
      </c>
      <c r="AY826" s="84" t="s">
        <v>68</v>
      </c>
      <c r="AZ826" s="84" t="s">
        <v>68</v>
      </c>
      <c r="BA826" s="84" t="s">
        <v>68</v>
      </c>
      <c r="BB826" s="84" t="s">
        <v>68</v>
      </c>
      <c r="BC826" s="84" t="s">
        <v>146</v>
      </c>
      <c r="BD826" s="84" t="s">
        <v>147</v>
      </c>
      <c r="BE826" s="84" t="s">
        <v>148</v>
      </c>
      <c r="BF826" s="84" t="s">
        <v>122</v>
      </c>
      <c r="BG826" s="84" t="s">
        <v>69</v>
      </c>
      <c r="BH826" s="92" t="s">
        <v>6350</v>
      </c>
      <c r="BI826" s="84" t="s">
        <v>122</v>
      </c>
      <c r="BJ826" s="84" t="s">
        <v>6351</v>
      </c>
      <c r="BK826" s="84" t="s">
        <v>75</v>
      </c>
      <c r="BL826" s="84" t="s">
        <v>122</v>
      </c>
      <c r="BM826" s="84" t="s">
        <v>147</v>
      </c>
      <c r="BN826" s="84" t="s">
        <v>70</v>
      </c>
      <c r="BO826" s="84" t="s">
        <v>71</v>
      </c>
      <c r="BP826" s="84" t="s">
        <v>122</v>
      </c>
      <c r="BQ826" s="84" t="s">
        <v>163</v>
      </c>
    </row>
    <row r="827" spans="1:69" ht="14.4" x14ac:dyDescent="0.3">
      <c r="A827" s="40" t="str">
        <f t="shared" si="376"/>
        <v>2025-09-07</v>
      </c>
      <c r="B827" s="40" t="str">
        <f t="shared" si="377"/>
        <v>SYD</v>
      </c>
      <c r="C827" s="39" t="str">
        <f t="shared" si="378"/>
        <v>98812563600</v>
      </c>
      <c r="D827" s="41" t="str">
        <f t="shared" si="379"/>
        <v>PKR253231873</v>
      </c>
      <c r="E827" s="41" t="str">
        <f t="shared" si="380"/>
        <v>596421465746</v>
      </c>
      <c r="F827" s="39" t="str">
        <f t="shared" si="381"/>
        <v>2254247</v>
      </c>
      <c r="G827" s="39" t="str">
        <f t="shared" si="382"/>
        <v>WISE EXPRESS(HORNSBYPLATE)</v>
      </c>
      <c r="H827" s="41" t="str">
        <f t="shared" si="383"/>
        <v>박은숙</v>
      </c>
      <c r="I827" s="39" t="str">
        <f t="shared" si="384"/>
        <v>03303</v>
      </c>
      <c r="J827" s="52" t="str">
        <f t="shared" si="385"/>
        <v/>
      </c>
      <c r="K827" s="75">
        <f t="shared" si="386"/>
        <v>1</v>
      </c>
      <c r="L827" s="76">
        <f t="shared" si="387"/>
        <v>2.2999999999999998</v>
      </c>
      <c r="M827" s="76">
        <f t="shared" si="388"/>
        <v>1E-3</v>
      </c>
      <c r="N827" s="76">
        <f t="shared" si="389"/>
        <v>2.2999999999999998</v>
      </c>
      <c r="O827" s="42">
        <f t="shared" si="390"/>
        <v>2.5</v>
      </c>
      <c r="P827" s="39" t="str">
        <f t="shared" si="391"/>
        <v>목록(Manifest)</v>
      </c>
      <c r="Q827" s="72">
        <f t="shared" si="392"/>
        <v>100</v>
      </c>
      <c r="R827" s="43" t="str">
        <f t="shared" si="393"/>
        <v>OZ602</v>
      </c>
      <c r="S827" s="82" t="str">
        <f t="shared" si="394"/>
        <v/>
      </c>
      <c r="T827" s="40">
        <f t="shared" si="395"/>
        <v>45907</v>
      </c>
      <c r="U827" s="44">
        <v>2500</v>
      </c>
      <c r="V827" s="44">
        <f t="shared" si="396"/>
        <v>0</v>
      </c>
      <c r="W827" s="77">
        <f t="shared" si="397"/>
        <v>2500</v>
      </c>
      <c r="X827" s="78">
        <f t="shared" si="398"/>
        <v>0</v>
      </c>
      <c r="Y827" s="44" cm="1">
        <f t="array" ref="Y827">_xlfn.IFNA(_xlfn.IFS(AND(Q827&gt;=2000, Q827&lt;3000), 10000, AND(Q827&gt;=3000, Q827&lt;4000), 15000, AND(Q827&gt;=4000, Q827&lt;5000), 20000, AND(Q827&gt;=5000), 25000),0)</f>
        <v>0</v>
      </c>
      <c r="Z827" s="91">
        <f t="shared" si="399"/>
        <v>0</v>
      </c>
      <c r="AA827" s="44">
        <f t="shared" si="400"/>
        <v>0</v>
      </c>
      <c r="AB827" s="44"/>
      <c r="AC827" s="44"/>
      <c r="AD827" s="44"/>
      <c r="AE827" s="44">
        <f>VLOOKUP(O827,정산업데이트!$A$6:$B$12,2,10)</f>
        <v>0</v>
      </c>
      <c r="AF827" s="44"/>
      <c r="AG827" s="79">
        <f t="shared" si="401"/>
        <v>0</v>
      </c>
      <c r="AH827" s="80">
        <f t="shared" si="402"/>
        <v>2500</v>
      </c>
      <c r="AI827" s="93"/>
      <c r="AJ827" s="84" t="s">
        <v>5314</v>
      </c>
      <c r="AK827" s="84" t="s">
        <v>73</v>
      </c>
      <c r="AL827" s="84" t="s">
        <v>5315</v>
      </c>
      <c r="AM827" s="84" t="s">
        <v>6352</v>
      </c>
      <c r="AN827" s="84" t="s">
        <v>289</v>
      </c>
      <c r="AO827" s="84" t="s">
        <v>290</v>
      </c>
      <c r="AP827" s="84" t="s">
        <v>743</v>
      </c>
      <c r="AQ827" s="84" t="s">
        <v>122</v>
      </c>
      <c r="AR827" s="85">
        <v>1</v>
      </c>
      <c r="AS827" s="86">
        <v>2.2999999999999998</v>
      </c>
      <c r="AT827" s="86">
        <v>1E-3</v>
      </c>
      <c r="AU827" s="86">
        <v>2.2999999999999998</v>
      </c>
      <c r="AV827" s="84" t="s">
        <v>7</v>
      </c>
      <c r="AW827" s="86">
        <v>100</v>
      </c>
      <c r="AX827" s="84" t="s">
        <v>68</v>
      </c>
      <c r="AY827" s="84" t="s">
        <v>68</v>
      </c>
      <c r="AZ827" s="84" t="s">
        <v>68</v>
      </c>
      <c r="BA827" s="84" t="s">
        <v>68</v>
      </c>
      <c r="BB827" s="84" t="s">
        <v>68</v>
      </c>
      <c r="BC827" s="84" t="s">
        <v>146</v>
      </c>
      <c r="BD827" s="84" t="s">
        <v>147</v>
      </c>
      <c r="BE827" s="84" t="s">
        <v>148</v>
      </c>
      <c r="BF827" s="84" t="s">
        <v>122</v>
      </c>
      <c r="BG827" s="84" t="s">
        <v>69</v>
      </c>
      <c r="BH827" s="92" t="s">
        <v>6353</v>
      </c>
      <c r="BI827" s="84" t="s">
        <v>122</v>
      </c>
      <c r="BJ827" s="84" t="s">
        <v>6354</v>
      </c>
      <c r="BK827" s="84" t="s">
        <v>75</v>
      </c>
      <c r="BL827" s="84" t="s">
        <v>122</v>
      </c>
      <c r="BM827" s="84" t="s">
        <v>147</v>
      </c>
      <c r="BN827" s="84" t="s">
        <v>70</v>
      </c>
      <c r="BO827" s="84" t="s">
        <v>71</v>
      </c>
      <c r="BP827" s="84" t="s">
        <v>122</v>
      </c>
      <c r="BQ827" s="84" t="s">
        <v>163</v>
      </c>
    </row>
    <row r="828" spans="1:69" ht="14.4" x14ac:dyDescent="0.3">
      <c r="A828" s="40" t="str">
        <f t="shared" si="376"/>
        <v>2025-09-07</v>
      </c>
      <c r="B828" s="40" t="str">
        <f t="shared" si="377"/>
        <v>SYD</v>
      </c>
      <c r="C828" s="39" t="str">
        <f t="shared" si="378"/>
        <v>98812563600</v>
      </c>
      <c r="D828" s="41" t="str">
        <f t="shared" si="379"/>
        <v>PKR253226572</v>
      </c>
      <c r="E828" s="41" t="str">
        <f t="shared" si="380"/>
        <v>596421465455</v>
      </c>
      <c r="F828" s="39" t="str">
        <f t="shared" si="381"/>
        <v>2254234</v>
      </c>
      <c r="G828" s="39" t="str">
        <f t="shared" si="382"/>
        <v>WISE EXPRESS(HOJUDIRECT)</v>
      </c>
      <c r="H828" s="41" t="str">
        <f t="shared" si="383"/>
        <v>이애숙</v>
      </c>
      <c r="I828" s="39" t="str">
        <f t="shared" si="384"/>
        <v>01760</v>
      </c>
      <c r="J828" s="52" t="str">
        <f t="shared" si="385"/>
        <v/>
      </c>
      <c r="K828" s="75">
        <f t="shared" si="386"/>
        <v>1</v>
      </c>
      <c r="L828" s="76">
        <f t="shared" si="387"/>
        <v>1</v>
      </c>
      <c r="M828" s="76">
        <f t="shared" si="388"/>
        <v>1E-3</v>
      </c>
      <c r="N828" s="76">
        <f t="shared" si="389"/>
        <v>1</v>
      </c>
      <c r="O828" s="42">
        <f t="shared" si="390"/>
        <v>1</v>
      </c>
      <c r="P828" s="39" t="str">
        <f t="shared" si="391"/>
        <v>일반(목록배제,Normal-Manifest Exception)</v>
      </c>
      <c r="Q828" s="72">
        <f t="shared" si="392"/>
        <v>16</v>
      </c>
      <c r="R828" s="43" t="str">
        <f t="shared" si="393"/>
        <v>OZ602</v>
      </c>
      <c r="S828" s="82" t="str">
        <f t="shared" si="394"/>
        <v/>
      </c>
      <c r="T828" s="40">
        <f t="shared" si="395"/>
        <v>45907</v>
      </c>
      <c r="U828" s="44">
        <v>2500</v>
      </c>
      <c r="V828" s="44">
        <f t="shared" si="396"/>
        <v>0</v>
      </c>
      <c r="W828" s="77">
        <f t="shared" si="397"/>
        <v>2500</v>
      </c>
      <c r="X828" s="78">
        <f t="shared" si="398"/>
        <v>0</v>
      </c>
      <c r="Y828" s="44" cm="1">
        <f t="array" ref="Y828">_xlfn.IFNA(_xlfn.IFS(AND(Q828&gt;=2000, Q828&lt;3000), 10000, AND(Q828&gt;=3000, Q828&lt;4000), 15000, AND(Q828&gt;=4000, Q828&lt;5000), 20000, AND(Q828&gt;=5000), 25000),0)</f>
        <v>0</v>
      </c>
      <c r="Z828" s="91">
        <f t="shared" si="399"/>
        <v>300</v>
      </c>
      <c r="AA828" s="44">
        <f t="shared" si="400"/>
        <v>0</v>
      </c>
      <c r="AB828" s="44"/>
      <c r="AC828" s="44"/>
      <c r="AD828" s="44"/>
      <c r="AE828" s="44">
        <f>VLOOKUP(O828,정산업데이트!$A$6:$B$12,2,10)</f>
        <v>0</v>
      </c>
      <c r="AF828" s="44"/>
      <c r="AG828" s="79">
        <f t="shared" si="401"/>
        <v>300</v>
      </c>
      <c r="AH828" s="80">
        <f t="shared" si="402"/>
        <v>2800</v>
      </c>
      <c r="AJ828" s="84" t="s">
        <v>5314</v>
      </c>
      <c r="AK828" s="84" t="s">
        <v>73</v>
      </c>
      <c r="AL828" s="84" t="s">
        <v>5315</v>
      </c>
      <c r="AM828" s="84" t="s">
        <v>6355</v>
      </c>
      <c r="AN828" s="84" t="s">
        <v>6356</v>
      </c>
      <c r="AO828" s="84" t="s">
        <v>6357</v>
      </c>
      <c r="AP828" s="84" t="s">
        <v>6358</v>
      </c>
      <c r="AQ828" s="84" t="s">
        <v>122</v>
      </c>
      <c r="AR828" s="85">
        <v>1</v>
      </c>
      <c r="AS828" s="86">
        <v>1</v>
      </c>
      <c r="AT828" s="86">
        <v>1E-3</v>
      </c>
      <c r="AU828" s="86">
        <v>1</v>
      </c>
      <c r="AV828" s="84" t="s">
        <v>8</v>
      </c>
      <c r="AW828" s="86">
        <v>16</v>
      </c>
      <c r="AX828" s="84" t="s">
        <v>68</v>
      </c>
      <c r="AY828" s="84" t="s">
        <v>68</v>
      </c>
      <c r="AZ828" s="84" t="s">
        <v>68</v>
      </c>
      <c r="BA828" s="84" t="s">
        <v>68</v>
      </c>
      <c r="BB828" s="84" t="s">
        <v>68</v>
      </c>
      <c r="BC828" s="84" t="s">
        <v>135</v>
      </c>
      <c r="BD828" s="84" t="s">
        <v>104</v>
      </c>
      <c r="BE828" s="84" t="s">
        <v>105</v>
      </c>
      <c r="BF828" s="84" t="s">
        <v>122</v>
      </c>
      <c r="BG828" s="84" t="s">
        <v>69</v>
      </c>
      <c r="BH828" s="92" t="s">
        <v>6359</v>
      </c>
      <c r="BI828" s="84" t="s">
        <v>122</v>
      </c>
      <c r="BJ828" s="84" t="s">
        <v>6360</v>
      </c>
      <c r="BK828" s="84" t="s">
        <v>75</v>
      </c>
      <c r="BL828" s="84" t="s">
        <v>122</v>
      </c>
      <c r="BM828" s="84" t="s">
        <v>104</v>
      </c>
      <c r="BN828" s="84" t="s">
        <v>70</v>
      </c>
      <c r="BO828" s="84" t="s">
        <v>71</v>
      </c>
      <c r="BP828" s="84" t="s">
        <v>122</v>
      </c>
      <c r="BQ828" s="84" t="s">
        <v>163</v>
      </c>
    </row>
    <row r="829" spans="1:69" ht="14.4" x14ac:dyDescent="0.3">
      <c r="A829" s="40" t="str">
        <f t="shared" si="376"/>
        <v>2025-09-07</v>
      </c>
      <c r="B829" s="40" t="str">
        <f t="shared" si="377"/>
        <v>SYD</v>
      </c>
      <c r="C829" s="39" t="str">
        <f t="shared" si="378"/>
        <v>98812563600</v>
      </c>
      <c r="D829" s="41" t="str">
        <f t="shared" si="379"/>
        <v>PKR253226573</v>
      </c>
      <c r="E829" s="41" t="str">
        <f t="shared" si="380"/>
        <v>596421465466</v>
      </c>
      <c r="F829" s="39" t="str">
        <f t="shared" si="381"/>
        <v>2254234</v>
      </c>
      <c r="G829" s="39" t="str">
        <f t="shared" si="382"/>
        <v>WISE EXPRESS(HOJUDIRECT)</v>
      </c>
      <c r="H829" s="41" t="str">
        <f t="shared" si="383"/>
        <v>이미경</v>
      </c>
      <c r="I829" s="39" t="str">
        <f t="shared" si="384"/>
        <v>22369</v>
      </c>
      <c r="J829" s="52" t="str">
        <f t="shared" si="385"/>
        <v/>
      </c>
      <c r="K829" s="75">
        <f t="shared" si="386"/>
        <v>1</v>
      </c>
      <c r="L829" s="76">
        <f t="shared" si="387"/>
        <v>3</v>
      </c>
      <c r="M829" s="76">
        <f t="shared" si="388"/>
        <v>1E-3</v>
      </c>
      <c r="N829" s="76">
        <f t="shared" si="389"/>
        <v>3</v>
      </c>
      <c r="O829" s="42">
        <f t="shared" si="390"/>
        <v>3</v>
      </c>
      <c r="P829" s="39" t="str">
        <f t="shared" si="391"/>
        <v>일반(목록배제,Normal-Manifest Exception)</v>
      </c>
      <c r="Q829" s="72">
        <f t="shared" si="392"/>
        <v>48</v>
      </c>
      <c r="R829" s="43" t="str">
        <f t="shared" si="393"/>
        <v>OZ602</v>
      </c>
      <c r="S829" s="82" t="str">
        <f t="shared" si="394"/>
        <v/>
      </c>
      <c r="T829" s="40">
        <f t="shared" si="395"/>
        <v>45907</v>
      </c>
      <c r="U829" s="44">
        <v>2500</v>
      </c>
      <c r="V829" s="44">
        <f t="shared" si="396"/>
        <v>0</v>
      </c>
      <c r="W829" s="77">
        <f t="shared" si="397"/>
        <v>2500</v>
      </c>
      <c r="X829" s="78">
        <f t="shared" si="398"/>
        <v>0</v>
      </c>
      <c r="Y829" s="44" cm="1">
        <f t="array" ref="Y829">_xlfn.IFNA(_xlfn.IFS(AND(Q829&gt;=2000, Q829&lt;3000), 10000, AND(Q829&gt;=3000, Q829&lt;4000), 15000, AND(Q829&gt;=4000, Q829&lt;5000), 20000, AND(Q829&gt;=5000), 25000),0)</f>
        <v>0</v>
      </c>
      <c r="Z829" s="91">
        <f t="shared" si="399"/>
        <v>300</v>
      </c>
      <c r="AA829" s="44">
        <f t="shared" si="400"/>
        <v>0</v>
      </c>
      <c r="AB829" s="44"/>
      <c r="AC829" s="44"/>
      <c r="AD829" s="44"/>
      <c r="AE829" s="44">
        <f>VLOOKUP(O829,정산업데이트!$A$6:$B$12,2,10)</f>
        <v>0</v>
      </c>
      <c r="AF829" s="44"/>
      <c r="AG829" s="79">
        <f t="shared" si="401"/>
        <v>300</v>
      </c>
      <c r="AH829" s="80">
        <f t="shared" si="402"/>
        <v>2800</v>
      </c>
      <c r="AI829" s="93"/>
      <c r="AJ829" s="84" t="s">
        <v>5314</v>
      </c>
      <c r="AK829" s="84" t="s">
        <v>73</v>
      </c>
      <c r="AL829" s="84" t="s">
        <v>5315</v>
      </c>
      <c r="AM829" s="84" t="s">
        <v>6361</v>
      </c>
      <c r="AN829" s="84" t="s">
        <v>308</v>
      </c>
      <c r="AO829" s="84" t="s">
        <v>6362</v>
      </c>
      <c r="AP829" s="84" t="s">
        <v>6363</v>
      </c>
      <c r="AQ829" s="84" t="s">
        <v>122</v>
      </c>
      <c r="AR829" s="85">
        <v>1</v>
      </c>
      <c r="AS829" s="86">
        <v>3</v>
      </c>
      <c r="AT829" s="86">
        <v>1E-3</v>
      </c>
      <c r="AU829" s="86">
        <v>3</v>
      </c>
      <c r="AV829" s="84" t="s">
        <v>8</v>
      </c>
      <c r="AW829" s="86">
        <v>48</v>
      </c>
      <c r="AX829" s="84" t="s">
        <v>68</v>
      </c>
      <c r="AY829" s="84" t="s">
        <v>68</v>
      </c>
      <c r="AZ829" s="84" t="s">
        <v>68</v>
      </c>
      <c r="BA829" s="84" t="s">
        <v>68</v>
      </c>
      <c r="BB829" s="84" t="s">
        <v>68</v>
      </c>
      <c r="BC829" s="84" t="s">
        <v>135</v>
      </c>
      <c r="BD829" s="84" t="s">
        <v>104</v>
      </c>
      <c r="BE829" s="84" t="s">
        <v>105</v>
      </c>
      <c r="BF829" s="84" t="s">
        <v>122</v>
      </c>
      <c r="BG829" s="84" t="s">
        <v>69</v>
      </c>
      <c r="BH829" s="92" t="s">
        <v>6364</v>
      </c>
      <c r="BI829" s="84" t="s">
        <v>122</v>
      </c>
      <c r="BJ829" s="84" t="s">
        <v>6365</v>
      </c>
      <c r="BK829" s="84" t="s">
        <v>75</v>
      </c>
      <c r="BL829" s="84" t="s">
        <v>122</v>
      </c>
      <c r="BM829" s="84" t="s">
        <v>104</v>
      </c>
      <c r="BN829" s="84" t="s">
        <v>70</v>
      </c>
      <c r="BO829" s="84" t="s">
        <v>71</v>
      </c>
      <c r="BP829" s="84" t="s">
        <v>122</v>
      </c>
      <c r="BQ829" s="84" t="s">
        <v>163</v>
      </c>
    </row>
    <row r="830" spans="1:69" ht="14.4" x14ac:dyDescent="0.3">
      <c r="A830" s="40" t="str">
        <f t="shared" si="376"/>
        <v>2025-09-07</v>
      </c>
      <c r="B830" s="40" t="str">
        <f t="shared" si="377"/>
        <v>SYD</v>
      </c>
      <c r="C830" s="39" t="str">
        <f t="shared" si="378"/>
        <v>98812563600</v>
      </c>
      <c r="D830" s="41" t="str">
        <f t="shared" si="379"/>
        <v>PKR253226574</v>
      </c>
      <c r="E830" s="41" t="str">
        <f t="shared" si="380"/>
        <v>596421465470</v>
      </c>
      <c r="F830" s="39" t="str">
        <f t="shared" si="381"/>
        <v>2254234</v>
      </c>
      <c r="G830" s="39" t="str">
        <f t="shared" si="382"/>
        <v>WISE EXPRESS(HOJUDIRECT)</v>
      </c>
      <c r="H830" s="41" t="str">
        <f t="shared" si="383"/>
        <v>장형길</v>
      </c>
      <c r="I830" s="39" t="str">
        <f t="shared" si="384"/>
        <v>50987</v>
      </c>
      <c r="J830" s="52" t="str">
        <f t="shared" si="385"/>
        <v/>
      </c>
      <c r="K830" s="75">
        <f t="shared" si="386"/>
        <v>1</v>
      </c>
      <c r="L830" s="76">
        <f t="shared" si="387"/>
        <v>0.6</v>
      </c>
      <c r="M830" s="76">
        <f t="shared" si="388"/>
        <v>1E-3</v>
      </c>
      <c r="N830" s="76">
        <f t="shared" si="389"/>
        <v>0.6</v>
      </c>
      <c r="O830" s="42">
        <f t="shared" si="390"/>
        <v>1</v>
      </c>
      <c r="P830" s="39" t="str">
        <f t="shared" si="391"/>
        <v>일반(목록배제,Normal-Manifest Exception)</v>
      </c>
      <c r="Q830" s="72">
        <f t="shared" si="392"/>
        <v>36</v>
      </c>
      <c r="R830" s="43" t="str">
        <f t="shared" si="393"/>
        <v>OZ602</v>
      </c>
      <c r="S830" s="82" t="str">
        <f t="shared" si="394"/>
        <v/>
      </c>
      <c r="T830" s="40">
        <f t="shared" si="395"/>
        <v>45907</v>
      </c>
      <c r="U830" s="44">
        <v>2500</v>
      </c>
      <c r="V830" s="44">
        <f t="shared" si="396"/>
        <v>0</v>
      </c>
      <c r="W830" s="77">
        <f t="shared" si="397"/>
        <v>2500</v>
      </c>
      <c r="X830" s="78">
        <f t="shared" si="398"/>
        <v>0</v>
      </c>
      <c r="Y830" s="44" cm="1">
        <f t="array" ref="Y830">_xlfn.IFNA(_xlfn.IFS(AND(Q830&gt;=2000, Q830&lt;3000), 10000, AND(Q830&gt;=3000, Q830&lt;4000), 15000, AND(Q830&gt;=4000, Q830&lt;5000), 20000, AND(Q830&gt;=5000), 25000),0)</f>
        <v>0</v>
      </c>
      <c r="Z830" s="91">
        <f t="shared" si="399"/>
        <v>300</v>
      </c>
      <c r="AA830" s="44">
        <f t="shared" si="400"/>
        <v>0</v>
      </c>
      <c r="AB830" s="44"/>
      <c r="AC830" s="44"/>
      <c r="AD830" s="44"/>
      <c r="AE830" s="44">
        <f>VLOOKUP(O830,정산업데이트!$A$6:$B$12,2,10)</f>
        <v>0</v>
      </c>
      <c r="AF830" s="44"/>
      <c r="AG830" s="79">
        <f t="shared" si="401"/>
        <v>300</v>
      </c>
      <c r="AH830" s="80">
        <f t="shared" si="402"/>
        <v>2800</v>
      </c>
      <c r="AI830" s="93"/>
      <c r="AJ830" s="84" t="s">
        <v>5314</v>
      </c>
      <c r="AK830" s="84" t="s">
        <v>73</v>
      </c>
      <c r="AL830" s="84" t="s">
        <v>5315</v>
      </c>
      <c r="AM830" s="84" t="s">
        <v>6366</v>
      </c>
      <c r="AN830" s="84" t="s">
        <v>6367</v>
      </c>
      <c r="AO830" s="84" t="s">
        <v>6368</v>
      </c>
      <c r="AP830" s="84" t="s">
        <v>1825</v>
      </c>
      <c r="AQ830" s="84" t="s">
        <v>122</v>
      </c>
      <c r="AR830" s="85">
        <v>1</v>
      </c>
      <c r="AS830" s="86">
        <v>0.6</v>
      </c>
      <c r="AT830" s="86">
        <v>1E-3</v>
      </c>
      <c r="AU830" s="86">
        <v>0.6</v>
      </c>
      <c r="AV830" s="84" t="s">
        <v>8</v>
      </c>
      <c r="AW830" s="86">
        <v>36</v>
      </c>
      <c r="AX830" s="84" t="s">
        <v>68</v>
      </c>
      <c r="AY830" s="84" t="s">
        <v>68</v>
      </c>
      <c r="AZ830" s="84" t="s">
        <v>68</v>
      </c>
      <c r="BA830" s="84" t="s">
        <v>68</v>
      </c>
      <c r="BB830" s="84" t="s">
        <v>68</v>
      </c>
      <c r="BC830" s="84" t="s">
        <v>135</v>
      </c>
      <c r="BD830" s="84" t="s">
        <v>104</v>
      </c>
      <c r="BE830" s="84" t="s">
        <v>105</v>
      </c>
      <c r="BF830" s="84" t="s">
        <v>122</v>
      </c>
      <c r="BG830" s="84" t="s">
        <v>69</v>
      </c>
      <c r="BH830" s="92" t="s">
        <v>6369</v>
      </c>
      <c r="BI830" s="84" t="s">
        <v>122</v>
      </c>
      <c r="BJ830" s="84" t="s">
        <v>6370</v>
      </c>
      <c r="BK830" s="84" t="s">
        <v>75</v>
      </c>
      <c r="BL830" s="84" t="s">
        <v>122</v>
      </c>
      <c r="BM830" s="84" t="s">
        <v>104</v>
      </c>
      <c r="BN830" s="84" t="s">
        <v>70</v>
      </c>
      <c r="BO830" s="84" t="s">
        <v>71</v>
      </c>
      <c r="BP830" s="84" t="s">
        <v>122</v>
      </c>
      <c r="BQ830" s="84" t="s">
        <v>163</v>
      </c>
    </row>
    <row r="831" spans="1:69" ht="14.4" x14ac:dyDescent="0.3">
      <c r="A831" s="40" t="str">
        <f t="shared" si="376"/>
        <v>2025-09-07</v>
      </c>
      <c r="B831" s="40" t="str">
        <f t="shared" si="377"/>
        <v>SYD</v>
      </c>
      <c r="C831" s="39" t="str">
        <f t="shared" si="378"/>
        <v>98812563600</v>
      </c>
      <c r="D831" s="41" t="str">
        <f t="shared" si="379"/>
        <v>PKR253231874</v>
      </c>
      <c r="E831" s="41" t="str">
        <f t="shared" si="380"/>
        <v>596421465750</v>
      </c>
      <c r="F831" s="39" t="str">
        <f t="shared" si="381"/>
        <v>2254247</v>
      </c>
      <c r="G831" s="39" t="str">
        <f t="shared" si="382"/>
        <v>WISE EXPRESS(HORNSBYPLATE)</v>
      </c>
      <c r="H831" s="41" t="str">
        <f t="shared" si="383"/>
        <v>류수경</v>
      </c>
      <c r="I831" s="39" t="str">
        <f t="shared" si="384"/>
        <v>13587</v>
      </c>
      <c r="J831" s="52" t="str">
        <f t="shared" si="385"/>
        <v/>
      </c>
      <c r="K831" s="75">
        <f t="shared" si="386"/>
        <v>1</v>
      </c>
      <c r="L831" s="76">
        <f t="shared" si="387"/>
        <v>2.2000000000000002</v>
      </c>
      <c r="M831" s="76">
        <f t="shared" si="388"/>
        <v>1E-3</v>
      </c>
      <c r="N831" s="76">
        <f t="shared" si="389"/>
        <v>2.2000000000000002</v>
      </c>
      <c r="O831" s="42">
        <f t="shared" si="390"/>
        <v>2.5</v>
      </c>
      <c r="P831" s="39" t="str">
        <f t="shared" si="391"/>
        <v>목록(Manifest)</v>
      </c>
      <c r="Q831" s="72">
        <f t="shared" si="392"/>
        <v>110</v>
      </c>
      <c r="R831" s="43" t="str">
        <f t="shared" si="393"/>
        <v>OZ602</v>
      </c>
      <c r="S831" s="82" t="str">
        <f t="shared" si="394"/>
        <v/>
      </c>
      <c r="T831" s="40">
        <f t="shared" si="395"/>
        <v>45907</v>
      </c>
      <c r="U831" s="44">
        <v>2500</v>
      </c>
      <c r="V831" s="44">
        <f t="shared" si="396"/>
        <v>0</v>
      </c>
      <c r="W831" s="77">
        <f t="shared" si="397"/>
        <v>2500</v>
      </c>
      <c r="X831" s="78">
        <f t="shared" si="398"/>
        <v>0</v>
      </c>
      <c r="Y831" s="44" cm="1">
        <f t="array" ref="Y831">_xlfn.IFNA(_xlfn.IFS(AND(Q831&gt;=2000, Q831&lt;3000), 10000, AND(Q831&gt;=3000, Q831&lt;4000), 15000, AND(Q831&gt;=4000, Q831&lt;5000), 20000, AND(Q831&gt;=5000), 25000),0)</f>
        <v>0</v>
      </c>
      <c r="Z831" s="91">
        <f t="shared" si="399"/>
        <v>0</v>
      </c>
      <c r="AA831" s="44">
        <f t="shared" si="400"/>
        <v>0</v>
      </c>
      <c r="AB831" s="44"/>
      <c r="AC831" s="44"/>
      <c r="AD831" s="44"/>
      <c r="AE831" s="44">
        <f>VLOOKUP(O831,정산업데이트!$A$6:$B$12,2,10)</f>
        <v>0</v>
      </c>
      <c r="AF831" s="44"/>
      <c r="AG831" s="79">
        <f t="shared" si="401"/>
        <v>0</v>
      </c>
      <c r="AH831" s="80">
        <f t="shared" si="402"/>
        <v>2500</v>
      </c>
      <c r="AI831" s="93"/>
      <c r="AJ831" s="84" t="s">
        <v>5314</v>
      </c>
      <c r="AK831" s="84" t="s">
        <v>73</v>
      </c>
      <c r="AL831" s="84" t="s">
        <v>5315</v>
      </c>
      <c r="AM831" s="84" t="s">
        <v>6371</v>
      </c>
      <c r="AN831" s="84" t="s">
        <v>6372</v>
      </c>
      <c r="AO831" s="84" t="s">
        <v>6373</v>
      </c>
      <c r="AP831" s="84" t="s">
        <v>6374</v>
      </c>
      <c r="AQ831" s="84" t="s">
        <v>122</v>
      </c>
      <c r="AR831" s="85">
        <v>1</v>
      </c>
      <c r="AS831" s="86">
        <v>2.2000000000000002</v>
      </c>
      <c r="AT831" s="86">
        <v>1E-3</v>
      </c>
      <c r="AU831" s="86">
        <v>2.2000000000000002</v>
      </c>
      <c r="AV831" s="84" t="s">
        <v>7</v>
      </c>
      <c r="AW831" s="86">
        <v>110</v>
      </c>
      <c r="AX831" s="84" t="s">
        <v>68</v>
      </c>
      <c r="AY831" s="84" t="s">
        <v>68</v>
      </c>
      <c r="AZ831" s="84" t="s">
        <v>68</v>
      </c>
      <c r="BA831" s="84" t="s">
        <v>68</v>
      </c>
      <c r="BB831" s="84" t="s">
        <v>68</v>
      </c>
      <c r="BC831" s="84" t="s">
        <v>146</v>
      </c>
      <c r="BD831" s="84" t="s">
        <v>147</v>
      </c>
      <c r="BE831" s="84" t="s">
        <v>148</v>
      </c>
      <c r="BF831" s="84" t="s">
        <v>122</v>
      </c>
      <c r="BG831" s="84" t="s">
        <v>69</v>
      </c>
      <c r="BH831" s="92" t="s">
        <v>6375</v>
      </c>
      <c r="BI831" s="84" t="s">
        <v>122</v>
      </c>
      <c r="BJ831" s="84" t="s">
        <v>6376</v>
      </c>
      <c r="BK831" s="84" t="s">
        <v>75</v>
      </c>
      <c r="BL831" s="84" t="s">
        <v>122</v>
      </c>
      <c r="BM831" s="84" t="s">
        <v>147</v>
      </c>
      <c r="BN831" s="84" t="s">
        <v>70</v>
      </c>
      <c r="BO831" s="84" t="s">
        <v>71</v>
      </c>
      <c r="BP831" s="84" t="s">
        <v>122</v>
      </c>
      <c r="BQ831" s="84" t="s">
        <v>163</v>
      </c>
    </row>
    <row r="832" spans="1:69" ht="14.4" x14ac:dyDescent="0.3">
      <c r="A832" s="40" t="str">
        <f t="shared" si="376"/>
        <v>2025-09-07</v>
      </c>
      <c r="B832" s="40" t="str">
        <f t="shared" si="377"/>
        <v>SYD</v>
      </c>
      <c r="C832" s="39" t="str">
        <f t="shared" si="378"/>
        <v>98812563600</v>
      </c>
      <c r="D832" s="41" t="str">
        <f t="shared" si="379"/>
        <v>PKR253231875</v>
      </c>
      <c r="E832" s="41" t="str">
        <f t="shared" si="380"/>
        <v>596421465761</v>
      </c>
      <c r="F832" s="39" t="str">
        <f t="shared" si="381"/>
        <v>2254247</v>
      </c>
      <c r="G832" s="39" t="str">
        <f t="shared" si="382"/>
        <v>WISE EXPRESS(HORNSBYPLATE)</v>
      </c>
      <c r="H832" s="41" t="str">
        <f t="shared" si="383"/>
        <v>박희영</v>
      </c>
      <c r="I832" s="39" t="str">
        <f t="shared" si="384"/>
        <v>63240</v>
      </c>
      <c r="J832" s="52" t="str">
        <f t="shared" si="385"/>
        <v/>
      </c>
      <c r="K832" s="75">
        <f t="shared" si="386"/>
        <v>1</v>
      </c>
      <c r="L832" s="76">
        <f t="shared" si="387"/>
        <v>2.2000000000000002</v>
      </c>
      <c r="M832" s="76">
        <f t="shared" si="388"/>
        <v>1E-3</v>
      </c>
      <c r="N832" s="76">
        <f t="shared" si="389"/>
        <v>2.2000000000000002</v>
      </c>
      <c r="O832" s="42">
        <f t="shared" si="390"/>
        <v>2.5</v>
      </c>
      <c r="P832" s="39" t="str">
        <f t="shared" si="391"/>
        <v>목록(Manifest)</v>
      </c>
      <c r="Q832" s="72">
        <f t="shared" si="392"/>
        <v>95</v>
      </c>
      <c r="R832" s="43" t="str">
        <f t="shared" si="393"/>
        <v>OZ602</v>
      </c>
      <c r="S832" s="82" t="str">
        <f t="shared" si="394"/>
        <v/>
      </c>
      <c r="T832" s="40">
        <f t="shared" si="395"/>
        <v>45907</v>
      </c>
      <c r="U832" s="44">
        <v>2500</v>
      </c>
      <c r="V832" s="44">
        <f t="shared" si="396"/>
        <v>0</v>
      </c>
      <c r="W832" s="77">
        <f t="shared" si="397"/>
        <v>2500</v>
      </c>
      <c r="X832" s="78">
        <f t="shared" si="398"/>
        <v>0</v>
      </c>
      <c r="Y832" s="44" cm="1">
        <f t="array" ref="Y832">_xlfn.IFNA(_xlfn.IFS(AND(Q832&gt;=2000, Q832&lt;3000), 10000, AND(Q832&gt;=3000, Q832&lt;4000), 15000, AND(Q832&gt;=4000, Q832&lt;5000), 20000, AND(Q832&gt;=5000), 25000),0)</f>
        <v>0</v>
      </c>
      <c r="Z832" s="91">
        <f t="shared" si="399"/>
        <v>0</v>
      </c>
      <c r="AA832" s="44">
        <f t="shared" si="400"/>
        <v>3000</v>
      </c>
      <c r="AB832" s="44"/>
      <c r="AC832" s="44"/>
      <c r="AD832" s="44"/>
      <c r="AE832" s="44">
        <f>VLOOKUP(O832,정산업데이트!$A$6:$B$12,2,10)</f>
        <v>0</v>
      </c>
      <c r="AF832" s="44"/>
      <c r="AG832" s="79">
        <f t="shared" si="401"/>
        <v>3000</v>
      </c>
      <c r="AH832" s="80">
        <f t="shared" si="402"/>
        <v>5500</v>
      </c>
      <c r="AI832" s="93"/>
      <c r="AJ832" s="84" t="s">
        <v>5314</v>
      </c>
      <c r="AK832" s="84" t="s">
        <v>73</v>
      </c>
      <c r="AL832" s="84" t="s">
        <v>5315</v>
      </c>
      <c r="AM832" s="84" t="s">
        <v>6377</v>
      </c>
      <c r="AN832" s="84" t="s">
        <v>6378</v>
      </c>
      <c r="AO832" s="84" t="s">
        <v>6379</v>
      </c>
      <c r="AP832" s="84" t="s">
        <v>6380</v>
      </c>
      <c r="AQ832" s="84" t="s">
        <v>122</v>
      </c>
      <c r="AR832" s="85">
        <v>1</v>
      </c>
      <c r="AS832" s="86">
        <v>2.2000000000000002</v>
      </c>
      <c r="AT832" s="86">
        <v>1E-3</v>
      </c>
      <c r="AU832" s="86">
        <v>2.2000000000000002</v>
      </c>
      <c r="AV832" s="84" t="s">
        <v>7</v>
      </c>
      <c r="AW832" s="86">
        <v>95</v>
      </c>
      <c r="AX832" s="84" t="s">
        <v>68</v>
      </c>
      <c r="AY832" s="84" t="s">
        <v>68</v>
      </c>
      <c r="AZ832" s="84" t="s">
        <v>68</v>
      </c>
      <c r="BA832" s="84" t="s">
        <v>68</v>
      </c>
      <c r="BB832" s="84" t="s">
        <v>68</v>
      </c>
      <c r="BC832" s="84" t="s">
        <v>146</v>
      </c>
      <c r="BD832" s="84" t="s">
        <v>147</v>
      </c>
      <c r="BE832" s="84" t="s">
        <v>148</v>
      </c>
      <c r="BF832" s="84" t="s">
        <v>122</v>
      </c>
      <c r="BG832" s="84" t="s">
        <v>69</v>
      </c>
      <c r="BH832" s="92" t="s">
        <v>6381</v>
      </c>
      <c r="BI832" s="84" t="s">
        <v>122</v>
      </c>
      <c r="BJ832" s="84" t="s">
        <v>6382</v>
      </c>
      <c r="BK832" s="84" t="s">
        <v>75</v>
      </c>
      <c r="BL832" s="84" t="s">
        <v>122</v>
      </c>
      <c r="BM832" s="84" t="s">
        <v>147</v>
      </c>
      <c r="BN832" s="84" t="s">
        <v>70</v>
      </c>
      <c r="BO832" s="84" t="s">
        <v>71</v>
      </c>
      <c r="BP832" s="84" t="s">
        <v>122</v>
      </c>
      <c r="BQ832" s="84" t="s">
        <v>163</v>
      </c>
    </row>
    <row r="833" spans="1:69" ht="14.4" x14ac:dyDescent="0.3">
      <c r="A833" s="40" t="str">
        <f t="shared" si="376"/>
        <v>2025-09-07</v>
      </c>
      <c r="B833" s="40" t="str">
        <f t="shared" si="377"/>
        <v>SYD</v>
      </c>
      <c r="C833" s="39" t="str">
        <f t="shared" si="378"/>
        <v>98812563600</v>
      </c>
      <c r="D833" s="41" t="str">
        <f t="shared" si="379"/>
        <v>PKR253231876</v>
      </c>
      <c r="E833" s="41" t="str">
        <f t="shared" si="380"/>
        <v>596421465772</v>
      </c>
      <c r="F833" s="39" t="str">
        <f t="shared" si="381"/>
        <v>2254247</v>
      </c>
      <c r="G833" s="39" t="str">
        <f t="shared" si="382"/>
        <v>WISE EXPRESS(HORNSBYPLATE)</v>
      </c>
      <c r="H833" s="41" t="str">
        <f t="shared" si="383"/>
        <v>곽혜영</v>
      </c>
      <c r="I833" s="39" t="str">
        <f t="shared" si="384"/>
        <v>16505</v>
      </c>
      <c r="J833" s="52" t="str">
        <f t="shared" si="385"/>
        <v/>
      </c>
      <c r="K833" s="75">
        <f t="shared" si="386"/>
        <v>1</v>
      </c>
      <c r="L833" s="76">
        <f t="shared" si="387"/>
        <v>0.7</v>
      </c>
      <c r="M833" s="76">
        <f t="shared" si="388"/>
        <v>1E-3</v>
      </c>
      <c r="N833" s="76">
        <f t="shared" si="389"/>
        <v>0.7</v>
      </c>
      <c r="O833" s="42">
        <f t="shared" si="390"/>
        <v>1</v>
      </c>
      <c r="P833" s="39" t="str">
        <f t="shared" si="391"/>
        <v>목록(Manifest)</v>
      </c>
      <c r="Q833" s="72">
        <f t="shared" si="392"/>
        <v>55</v>
      </c>
      <c r="R833" s="43" t="str">
        <f t="shared" si="393"/>
        <v>OZ602</v>
      </c>
      <c r="S833" s="82" t="str">
        <f t="shared" si="394"/>
        <v/>
      </c>
      <c r="T833" s="40">
        <f t="shared" si="395"/>
        <v>45907</v>
      </c>
      <c r="U833" s="44">
        <v>2500</v>
      </c>
      <c r="V833" s="44">
        <f t="shared" si="396"/>
        <v>0</v>
      </c>
      <c r="W833" s="77">
        <f t="shared" si="397"/>
        <v>2500</v>
      </c>
      <c r="X833" s="78">
        <f t="shared" si="398"/>
        <v>0</v>
      </c>
      <c r="Y833" s="44" cm="1">
        <f t="array" ref="Y833">_xlfn.IFNA(_xlfn.IFS(AND(Q833&gt;=2000, Q833&lt;3000), 10000, AND(Q833&gt;=3000, Q833&lt;4000), 15000, AND(Q833&gt;=4000, Q833&lt;5000), 20000, AND(Q833&gt;=5000), 25000),0)</f>
        <v>0</v>
      </c>
      <c r="Z833" s="91">
        <f t="shared" si="399"/>
        <v>0</v>
      </c>
      <c r="AA833" s="44">
        <f t="shared" si="400"/>
        <v>0</v>
      </c>
      <c r="AB833" s="44"/>
      <c r="AC833" s="44"/>
      <c r="AD833" s="44"/>
      <c r="AE833" s="44">
        <f>VLOOKUP(O833,정산업데이트!$A$6:$B$12,2,10)</f>
        <v>0</v>
      </c>
      <c r="AF833" s="44"/>
      <c r="AG833" s="79">
        <f t="shared" si="401"/>
        <v>0</v>
      </c>
      <c r="AH833" s="80">
        <f t="shared" si="402"/>
        <v>2500</v>
      </c>
      <c r="AI833" s="93"/>
      <c r="AJ833" s="84" t="s">
        <v>5314</v>
      </c>
      <c r="AK833" s="84" t="s">
        <v>73</v>
      </c>
      <c r="AL833" s="84" t="s">
        <v>5315</v>
      </c>
      <c r="AM833" s="84" t="s">
        <v>6383</v>
      </c>
      <c r="AN833" s="84" t="s">
        <v>6384</v>
      </c>
      <c r="AO833" s="84" t="s">
        <v>6385</v>
      </c>
      <c r="AP833" s="84" t="s">
        <v>6386</v>
      </c>
      <c r="AQ833" s="84" t="s">
        <v>122</v>
      </c>
      <c r="AR833" s="85">
        <v>1</v>
      </c>
      <c r="AS833" s="86">
        <v>0.7</v>
      </c>
      <c r="AT833" s="86">
        <v>1E-3</v>
      </c>
      <c r="AU833" s="86">
        <v>0.7</v>
      </c>
      <c r="AV833" s="84" t="s">
        <v>7</v>
      </c>
      <c r="AW833" s="86">
        <v>55</v>
      </c>
      <c r="AX833" s="84" t="s">
        <v>68</v>
      </c>
      <c r="AY833" s="84" t="s">
        <v>68</v>
      </c>
      <c r="AZ833" s="84" t="s">
        <v>68</v>
      </c>
      <c r="BA833" s="84" t="s">
        <v>68</v>
      </c>
      <c r="BB833" s="84" t="s">
        <v>68</v>
      </c>
      <c r="BC833" s="84" t="s">
        <v>146</v>
      </c>
      <c r="BD833" s="84" t="s">
        <v>147</v>
      </c>
      <c r="BE833" s="84" t="s">
        <v>148</v>
      </c>
      <c r="BF833" s="84" t="s">
        <v>122</v>
      </c>
      <c r="BG833" s="84" t="s">
        <v>69</v>
      </c>
      <c r="BH833" s="92" t="s">
        <v>6387</v>
      </c>
      <c r="BI833" s="84" t="s">
        <v>122</v>
      </c>
      <c r="BJ833" s="84" t="s">
        <v>6388</v>
      </c>
      <c r="BK833" s="84" t="s">
        <v>75</v>
      </c>
      <c r="BL833" s="84" t="s">
        <v>122</v>
      </c>
      <c r="BM833" s="84" t="s">
        <v>147</v>
      </c>
      <c r="BN833" s="84" t="s">
        <v>70</v>
      </c>
      <c r="BO833" s="84" t="s">
        <v>71</v>
      </c>
      <c r="BP833" s="84" t="s">
        <v>122</v>
      </c>
      <c r="BQ833" s="84" t="s">
        <v>163</v>
      </c>
    </row>
    <row r="834" spans="1:69" ht="14.4" x14ac:dyDescent="0.3">
      <c r="A834" s="40" t="str">
        <f t="shared" si="376"/>
        <v>2025-09-07</v>
      </c>
      <c r="B834" s="40" t="str">
        <f t="shared" si="377"/>
        <v>SYD</v>
      </c>
      <c r="C834" s="39" t="str">
        <f t="shared" si="378"/>
        <v>98812563600</v>
      </c>
      <c r="D834" s="41" t="str">
        <f t="shared" si="379"/>
        <v>PKR253231877</v>
      </c>
      <c r="E834" s="41" t="str">
        <f t="shared" si="380"/>
        <v>596421465783</v>
      </c>
      <c r="F834" s="39" t="str">
        <f t="shared" si="381"/>
        <v>2254247</v>
      </c>
      <c r="G834" s="39" t="str">
        <f t="shared" si="382"/>
        <v>WISE EXPRESS(HORNSBYPLATE)</v>
      </c>
      <c r="H834" s="41" t="str">
        <f t="shared" si="383"/>
        <v>백은희</v>
      </c>
      <c r="I834" s="39" t="str">
        <f t="shared" si="384"/>
        <v>52304</v>
      </c>
      <c r="J834" s="52" t="str">
        <f t="shared" si="385"/>
        <v/>
      </c>
      <c r="K834" s="75">
        <f t="shared" si="386"/>
        <v>1</v>
      </c>
      <c r="L834" s="76">
        <f t="shared" si="387"/>
        <v>0.7</v>
      </c>
      <c r="M834" s="76">
        <f t="shared" si="388"/>
        <v>1E-3</v>
      </c>
      <c r="N834" s="76">
        <f t="shared" si="389"/>
        <v>0.7</v>
      </c>
      <c r="O834" s="42">
        <f t="shared" si="390"/>
        <v>1</v>
      </c>
      <c r="P834" s="39" t="str">
        <f t="shared" si="391"/>
        <v>목록(Manifest)</v>
      </c>
      <c r="Q834" s="72">
        <f t="shared" si="392"/>
        <v>75</v>
      </c>
      <c r="R834" s="43" t="str">
        <f t="shared" si="393"/>
        <v>OZ602</v>
      </c>
      <c r="S834" s="82" t="str">
        <f t="shared" si="394"/>
        <v/>
      </c>
      <c r="T834" s="40">
        <f t="shared" si="395"/>
        <v>45907</v>
      </c>
      <c r="U834" s="44">
        <v>2500</v>
      </c>
      <c r="V834" s="44">
        <f t="shared" si="396"/>
        <v>0</v>
      </c>
      <c r="W834" s="77">
        <f t="shared" si="397"/>
        <v>2500</v>
      </c>
      <c r="X834" s="78">
        <f t="shared" si="398"/>
        <v>0</v>
      </c>
      <c r="Y834" s="44" cm="1">
        <f t="array" ref="Y834">_xlfn.IFNA(_xlfn.IFS(AND(Q834&gt;=2000, Q834&lt;3000), 10000, AND(Q834&gt;=3000, Q834&lt;4000), 15000, AND(Q834&gt;=4000, Q834&lt;5000), 20000, AND(Q834&gt;=5000), 25000),0)</f>
        <v>0</v>
      </c>
      <c r="Z834" s="91">
        <f t="shared" si="399"/>
        <v>0</v>
      </c>
      <c r="AA834" s="44">
        <f t="shared" si="400"/>
        <v>0</v>
      </c>
      <c r="AB834" s="44"/>
      <c r="AC834" s="44"/>
      <c r="AD834" s="44"/>
      <c r="AE834" s="44">
        <f>VLOOKUP(O834,정산업데이트!$A$6:$B$12,2,10)</f>
        <v>0</v>
      </c>
      <c r="AF834" s="44"/>
      <c r="AG834" s="79">
        <f t="shared" si="401"/>
        <v>0</v>
      </c>
      <c r="AH834" s="80">
        <f t="shared" si="402"/>
        <v>2500</v>
      </c>
      <c r="AI834" s="93"/>
      <c r="AJ834" s="84" t="s">
        <v>5314</v>
      </c>
      <c r="AK834" s="84" t="s">
        <v>73</v>
      </c>
      <c r="AL834" s="84" t="s">
        <v>5315</v>
      </c>
      <c r="AM834" s="84" t="s">
        <v>6389</v>
      </c>
      <c r="AN834" s="84" t="s">
        <v>387</v>
      </c>
      <c r="AO834" s="84" t="s">
        <v>1043</v>
      </c>
      <c r="AP834" s="84" t="s">
        <v>1044</v>
      </c>
      <c r="AQ834" s="84" t="s">
        <v>122</v>
      </c>
      <c r="AR834" s="85">
        <v>1</v>
      </c>
      <c r="AS834" s="86">
        <v>0.7</v>
      </c>
      <c r="AT834" s="86">
        <v>1E-3</v>
      </c>
      <c r="AU834" s="86">
        <v>0.7</v>
      </c>
      <c r="AV834" s="84" t="s">
        <v>7</v>
      </c>
      <c r="AW834" s="86">
        <v>75</v>
      </c>
      <c r="AX834" s="84" t="s">
        <v>68</v>
      </c>
      <c r="AY834" s="84" t="s">
        <v>68</v>
      </c>
      <c r="AZ834" s="84" t="s">
        <v>68</v>
      </c>
      <c r="BA834" s="84" t="s">
        <v>68</v>
      </c>
      <c r="BB834" s="84" t="s">
        <v>68</v>
      </c>
      <c r="BC834" s="84" t="s">
        <v>146</v>
      </c>
      <c r="BD834" s="84" t="s">
        <v>147</v>
      </c>
      <c r="BE834" s="84" t="s">
        <v>148</v>
      </c>
      <c r="BF834" s="84" t="s">
        <v>122</v>
      </c>
      <c r="BG834" s="84" t="s">
        <v>69</v>
      </c>
      <c r="BH834" s="92" t="s">
        <v>6390</v>
      </c>
      <c r="BI834" s="84" t="s">
        <v>122</v>
      </c>
      <c r="BJ834" s="84" t="s">
        <v>6391</v>
      </c>
      <c r="BK834" s="84" t="s">
        <v>75</v>
      </c>
      <c r="BL834" s="84" t="s">
        <v>122</v>
      </c>
      <c r="BM834" s="84" t="s">
        <v>147</v>
      </c>
      <c r="BN834" s="84" t="s">
        <v>70</v>
      </c>
      <c r="BO834" s="84" t="s">
        <v>71</v>
      </c>
      <c r="BP834" s="84" t="s">
        <v>122</v>
      </c>
      <c r="BQ834" s="84" t="s">
        <v>163</v>
      </c>
    </row>
    <row r="835" spans="1:69" ht="14.4" x14ac:dyDescent="0.3">
      <c r="A835" s="40" t="str">
        <f t="shared" si="376"/>
        <v>2025-09-07</v>
      </c>
      <c r="B835" s="40" t="str">
        <f t="shared" si="377"/>
        <v>SYD</v>
      </c>
      <c r="C835" s="39" t="str">
        <f t="shared" si="378"/>
        <v>98812563600</v>
      </c>
      <c r="D835" s="41" t="str">
        <f t="shared" si="379"/>
        <v>PKR253231878</v>
      </c>
      <c r="E835" s="41" t="str">
        <f t="shared" si="380"/>
        <v>596421465794</v>
      </c>
      <c r="F835" s="39" t="str">
        <f t="shared" si="381"/>
        <v>2254247</v>
      </c>
      <c r="G835" s="39" t="str">
        <f t="shared" si="382"/>
        <v>WISE EXPRESS(HORNSBYPLATE)</v>
      </c>
      <c r="H835" s="41" t="str">
        <f t="shared" si="383"/>
        <v>김부순</v>
      </c>
      <c r="I835" s="39" t="str">
        <f t="shared" si="384"/>
        <v>08291</v>
      </c>
      <c r="J835" s="52" t="str">
        <f t="shared" si="385"/>
        <v/>
      </c>
      <c r="K835" s="75">
        <f t="shared" si="386"/>
        <v>1</v>
      </c>
      <c r="L835" s="76">
        <f t="shared" si="387"/>
        <v>0.3</v>
      </c>
      <c r="M835" s="76">
        <f t="shared" si="388"/>
        <v>1E-3</v>
      </c>
      <c r="N835" s="76">
        <f t="shared" si="389"/>
        <v>0.3</v>
      </c>
      <c r="O835" s="42">
        <f t="shared" si="390"/>
        <v>0.5</v>
      </c>
      <c r="P835" s="39" t="str">
        <f t="shared" si="391"/>
        <v>목록(Manifest)</v>
      </c>
      <c r="Q835" s="72">
        <f t="shared" si="392"/>
        <v>40</v>
      </c>
      <c r="R835" s="43" t="str">
        <f t="shared" si="393"/>
        <v>OZ602</v>
      </c>
      <c r="S835" s="82" t="str">
        <f t="shared" si="394"/>
        <v/>
      </c>
      <c r="T835" s="40">
        <f t="shared" si="395"/>
        <v>45907</v>
      </c>
      <c r="U835" s="44">
        <v>2500</v>
      </c>
      <c r="V835" s="44">
        <f t="shared" si="396"/>
        <v>0</v>
      </c>
      <c r="W835" s="77">
        <f t="shared" si="397"/>
        <v>2500</v>
      </c>
      <c r="X835" s="78">
        <f t="shared" si="398"/>
        <v>0</v>
      </c>
      <c r="Y835" s="44" cm="1">
        <f t="array" ref="Y835">_xlfn.IFNA(_xlfn.IFS(AND(Q835&gt;=2000, Q835&lt;3000), 10000, AND(Q835&gt;=3000, Q835&lt;4000), 15000, AND(Q835&gt;=4000, Q835&lt;5000), 20000, AND(Q835&gt;=5000), 25000),0)</f>
        <v>0</v>
      </c>
      <c r="Z835" s="91">
        <f t="shared" si="399"/>
        <v>0</v>
      </c>
      <c r="AA835" s="44">
        <f t="shared" si="400"/>
        <v>0</v>
      </c>
      <c r="AB835" s="44"/>
      <c r="AC835" s="44"/>
      <c r="AD835" s="44"/>
      <c r="AE835" s="44">
        <f>VLOOKUP(O835,정산업데이트!$A$6:$B$12,2,10)</f>
        <v>0</v>
      </c>
      <c r="AF835" s="44"/>
      <c r="AG835" s="79">
        <f t="shared" si="401"/>
        <v>0</v>
      </c>
      <c r="AH835" s="80">
        <f t="shared" si="402"/>
        <v>2500</v>
      </c>
      <c r="AI835" s="93"/>
      <c r="AJ835" s="84" t="s">
        <v>5314</v>
      </c>
      <c r="AK835" s="84" t="s">
        <v>73</v>
      </c>
      <c r="AL835" s="84" t="s">
        <v>5315</v>
      </c>
      <c r="AM835" s="84" t="s">
        <v>6392</v>
      </c>
      <c r="AN835" s="84" t="s">
        <v>6393</v>
      </c>
      <c r="AO835" s="84" t="s">
        <v>6394</v>
      </c>
      <c r="AP835" s="84" t="s">
        <v>488</v>
      </c>
      <c r="AQ835" s="84" t="s">
        <v>122</v>
      </c>
      <c r="AR835" s="85">
        <v>1</v>
      </c>
      <c r="AS835" s="86">
        <v>0.3</v>
      </c>
      <c r="AT835" s="86">
        <v>1E-3</v>
      </c>
      <c r="AU835" s="86">
        <v>0.3</v>
      </c>
      <c r="AV835" s="84" t="s">
        <v>7</v>
      </c>
      <c r="AW835" s="86">
        <v>40</v>
      </c>
      <c r="AX835" s="84" t="s">
        <v>68</v>
      </c>
      <c r="AY835" s="84" t="s">
        <v>68</v>
      </c>
      <c r="AZ835" s="84" t="s">
        <v>68</v>
      </c>
      <c r="BA835" s="84" t="s">
        <v>68</v>
      </c>
      <c r="BB835" s="84" t="s">
        <v>68</v>
      </c>
      <c r="BC835" s="84" t="s">
        <v>146</v>
      </c>
      <c r="BD835" s="84" t="s">
        <v>147</v>
      </c>
      <c r="BE835" s="84" t="s">
        <v>148</v>
      </c>
      <c r="BF835" s="84" t="s">
        <v>122</v>
      </c>
      <c r="BG835" s="84" t="s">
        <v>69</v>
      </c>
      <c r="BH835" s="92" t="s">
        <v>6395</v>
      </c>
      <c r="BI835" s="84" t="s">
        <v>122</v>
      </c>
      <c r="BJ835" s="84" t="s">
        <v>6396</v>
      </c>
      <c r="BK835" s="84" t="s">
        <v>75</v>
      </c>
      <c r="BL835" s="84" t="s">
        <v>122</v>
      </c>
      <c r="BM835" s="84" t="s">
        <v>147</v>
      </c>
      <c r="BN835" s="84" t="s">
        <v>70</v>
      </c>
      <c r="BO835" s="84" t="s">
        <v>71</v>
      </c>
      <c r="BP835" s="84" t="s">
        <v>122</v>
      </c>
      <c r="BQ835" s="84" t="s">
        <v>163</v>
      </c>
    </row>
    <row r="836" spans="1:69" ht="14.4" x14ac:dyDescent="0.3">
      <c r="A836" s="40" t="str">
        <f t="shared" si="376"/>
        <v>2025-09-07</v>
      </c>
      <c r="B836" s="40" t="str">
        <f t="shared" si="377"/>
        <v>SYD</v>
      </c>
      <c r="C836" s="39" t="str">
        <f t="shared" si="378"/>
        <v>98812563600</v>
      </c>
      <c r="D836" s="41" t="str">
        <f t="shared" si="379"/>
        <v>PKR253231879</v>
      </c>
      <c r="E836" s="41" t="str">
        <f t="shared" si="380"/>
        <v>596421465805</v>
      </c>
      <c r="F836" s="39" t="str">
        <f t="shared" si="381"/>
        <v>2254247</v>
      </c>
      <c r="G836" s="39" t="str">
        <f t="shared" si="382"/>
        <v>WISE EXPRESS(HORNSBYPLATE)</v>
      </c>
      <c r="H836" s="41" t="str">
        <f t="shared" si="383"/>
        <v>신향진</v>
      </c>
      <c r="I836" s="39" t="str">
        <f t="shared" si="384"/>
        <v>59745</v>
      </c>
      <c r="J836" s="52" t="str">
        <f t="shared" si="385"/>
        <v/>
      </c>
      <c r="K836" s="75">
        <f t="shared" si="386"/>
        <v>1</v>
      </c>
      <c r="L836" s="76">
        <f t="shared" si="387"/>
        <v>2.9</v>
      </c>
      <c r="M836" s="76">
        <f t="shared" si="388"/>
        <v>1E-3</v>
      </c>
      <c r="N836" s="76">
        <f t="shared" si="389"/>
        <v>2.9</v>
      </c>
      <c r="O836" s="42">
        <f t="shared" si="390"/>
        <v>3</v>
      </c>
      <c r="P836" s="39" t="str">
        <f t="shared" si="391"/>
        <v>목록(Manifest)</v>
      </c>
      <c r="Q836" s="72">
        <f t="shared" si="392"/>
        <v>125</v>
      </c>
      <c r="R836" s="43" t="str">
        <f t="shared" si="393"/>
        <v>OZ602</v>
      </c>
      <c r="S836" s="82" t="str">
        <f t="shared" si="394"/>
        <v/>
      </c>
      <c r="T836" s="40">
        <f t="shared" si="395"/>
        <v>45907</v>
      </c>
      <c r="U836" s="44">
        <v>2500</v>
      </c>
      <c r="V836" s="44">
        <f t="shared" si="396"/>
        <v>0</v>
      </c>
      <c r="W836" s="77">
        <f t="shared" si="397"/>
        <v>2500</v>
      </c>
      <c r="X836" s="78">
        <f t="shared" si="398"/>
        <v>0</v>
      </c>
      <c r="Y836" s="44" cm="1">
        <f t="array" ref="Y836">_xlfn.IFNA(_xlfn.IFS(AND(Q836&gt;=2000, Q836&lt;3000), 10000, AND(Q836&gt;=3000, Q836&lt;4000), 15000, AND(Q836&gt;=4000, Q836&lt;5000), 20000, AND(Q836&gt;=5000), 25000),0)</f>
        <v>0</v>
      </c>
      <c r="Z836" s="91">
        <f t="shared" si="399"/>
        <v>0</v>
      </c>
      <c r="AA836" s="44">
        <f t="shared" si="400"/>
        <v>0</v>
      </c>
      <c r="AB836" s="44"/>
      <c r="AC836" s="44"/>
      <c r="AD836" s="44"/>
      <c r="AE836" s="44">
        <f>VLOOKUP(O836,정산업데이트!$A$6:$B$12,2,10)</f>
        <v>0</v>
      </c>
      <c r="AF836" s="44"/>
      <c r="AG836" s="79">
        <f t="shared" si="401"/>
        <v>0</v>
      </c>
      <c r="AH836" s="80">
        <f t="shared" si="402"/>
        <v>2500</v>
      </c>
      <c r="AI836" s="93"/>
      <c r="AJ836" s="84" t="s">
        <v>5314</v>
      </c>
      <c r="AK836" s="84" t="s">
        <v>73</v>
      </c>
      <c r="AL836" s="84" t="s">
        <v>5315</v>
      </c>
      <c r="AM836" s="84" t="s">
        <v>6397</v>
      </c>
      <c r="AN836" s="84" t="s">
        <v>553</v>
      </c>
      <c r="AO836" s="84" t="s">
        <v>554</v>
      </c>
      <c r="AP836" s="84" t="s">
        <v>555</v>
      </c>
      <c r="AQ836" s="84" t="s">
        <v>122</v>
      </c>
      <c r="AR836" s="85">
        <v>1</v>
      </c>
      <c r="AS836" s="86">
        <v>2.9</v>
      </c>
      <c r="AT836" s="86">
        <v>1E-3</v>
      </c>
      <c r="AU836" s="86">
        <v>2.9</v>
      </c>
      <c r="AV836" s="84" t="s">
        <v>7</v>
      </c>
      <c r="AW836" s="86">
        <v>125</v>
      </c>
      <c r="AX836" s="84" t="s">
        <v>68</v>
      </c>
      <c r="AY836" s="84" t="s">
        <v>68</v>
      </c>
      <c r="AZ836" s="84" t="s">
        <v>68</v>
      </c>
      <c r="BA836" s="84" t="s">
        <v>68</v>
      </c>
      <c r="BB836" s="84" t="s">
        <v>68</v>
      </c>
      <c r="BC836" s="84" t="s">
        <v>146</v>
      </c>
      <c r="BD836" s="84" t="s">
        <v>147</v>
      </c>
      <c r="BE836" s="84" t="s">
        <v>148</v>
      </c>
      <c r="BF836" s="84" t="s">
        <v>122</v>
      </c>
      <c r="BG836" s="84" t="s">
        <v>69</v>
      </c>
      <c r="BH836" s="92" t="s">
        <v>6398</v>
      </c>
      <c r="BI836" s="84" t="s">
        <v>122</v>
      </c>
      <c r="BJ836" s="84" t="s">
        <v>6399</v>
      </c>
      <c r="BK836" s="84" t="s">
        <v>75</v>
      </c>
      <c r="BL836" s="84" t="s">
        <v>122</v>
      </c>
      <c r="BM836" s="84" t="s">
        <v>147</v>
      </c>
      <c r="BN836" s="84" t="s">
        <v>70</v>
      </c>
      <c r="BO836" s="84" t="s">
        <v>71</v>
      </c>
      <c r="BP836" s="84" t="s">
        <v>122</v>
      </c>
      <c r="BQ836" s="84" t="s">
        <v>163</v>
      </c>
    </row>
    <row r="837" spans="1:69" ht="14.4" customHeight="1" x14ac:dyDescent="0.3">
      <c r="A837" s="40" t="str">
        <f t="shared" si="376"/>
        <v>2025-09-07</v>
      </c>
      <c r="B837" s="40" t="str">
        <f t="shared" si="377"/>
        <v>SYD</v>
      </c>
      <c r="C837" s="39" t="str">
        <f t="shared" si="378"/>
        <v>98812563600</v>
      </c>
      <c r="D837" s="41" t="str">
        <f t="shared" si="379"/>
        <v>PKR253226575</v>
      </c>
      <c r="E837" s="41" t="str">
        <f t="shared" si="380"/>
        <v>596421465481</v>
      </c>
      <c r="F837" s="39" t="str">
        <f t="shared" si="381"/>
        <v>2254234</v>
      </c>
      <c r="G837" s="39" t="str">
        <f t="shared" si="382"/>
        <v>WISE EXPRESS(HOJUDIRECT)</v>
      </c>
      <c r="H837" s="41" t="str">
        <f t="shared" si="383"/>
        <v>강희경</v>
      </c>
      <c r="I837" s="39" t="str">
        <f t="shared" si="384"/>
        <v>35355</v>
      </c>
      <c r="J837" s="52" t="str">
        <f t="shared" si="385"/>
        <v/>
      </c>
      <c r="K837" s="75">
        <f t="shared" si="386"/>
        <v>1</v>
      </c>
      <c r="L837" s="76">
        <f t="shared" si="387"/>
        <v>0.4</v>
      </c>
      <c r="M837" s="76">
        <f t="shared" si="388"/>
        <v>1E-3</v>
      </c>
      <c r="N837" s="76">
        <f t="shared" si="389"/>
        <v>0.4</v>
      </c>
      <c r="O837" s="42">
        <f t="shared" si="390"/>
        <v>0.5</v>
      </c>
      <c r="P837" s="39" t="str">
        <f t="shared" si="391"/>
        <v>일반(목록배제,Normal-Manifest Exception)</v>
      </c>
      <c r="Q837" s="72">
        <f t="shared" si="392"/>
        <v>24</v>
      </c>
      <c r="R837" s="43" t="str">
        <f t="shared" si="393"/>
        <v>OZ602</v>
      </c>
      <c r="S837" s="82" t="str">
        <f t="shared" si="394"/>
        <v/>
      </c>
      <c r="T837" s="40">
        <f t="shared" si="395"/>
        <v>45907</v>
      </c>
      <c r="U837" s="44">
        <v>2500</v>
      </c>
      <c r="V837" s="44">
        <f t="shared" si="396"/>
        <v>0</v>
      </c>
      <c r="W837" s="77">
        <f t="shared" si="397"/>
        <v>2500</v>
      </c>
      <c r="X837" s="78">
        <f t="shared" si="398"/>
        <v>0</v>
      </c>
      <c r="Y837" s="44" cm="1">
        <f t="array" ref="Y837">_xlfn.IFNA(_xlfn.IFS(AND(Q837&gt;=2000, Q837&lt;3000), 10000, AND(Q837&gt;=3000, Q837&lt;4000), 15000, AND(Q837&gt;=4000, Q837&lt;5000), 20000, AND(Q837&gt;=5000), 25000),0)</f>
        <v>0</v>
      </c>
      <c r="Z837" s="91">
        <f t="shared" si="399"/>
        <v>300</v>
      </c>
      <c r="AA837" s="44">
        <f t="shared" si="400"/>
        <v>0</v>
      </c>
      <c r="AB837" s="44"/>
      <c r="AC837" s="44"/>
      <c r="AD837" s="44"/>
      <c r="AE837" s="44">
        <f>VLOOKUP(O837,정산업데이트!$A$6:$B$12,2,10)</f>
        <v>0</v>
      </c>
      <c r="AF837" s="44"/>
      <c r="AG837" s="79">
        <f t="shared" si="401"/>
        <v>300</v>
      </c>
      <c r="AH837" s="80">
        <f t="shared" si="402"/>
        <v>2800</v>
      </c>
      <c r="AI837" s="93"/>
      <c r="AJ837" s="84" t="s">
        <v>5314</v>
      </c>
      <c r="AK837" s="84" t="s">
        <v>73</v>
      </c>
      <c r="AL837" s="84" t="s">
        <v>5315</v>
      </c>
      <c r="AM837" s="84" t="s">
        <v>6400</v>
      </c>
      <c r="AN837" s="84" t="s">
        <v>6401</v>
      </c>
      <c r="AO837" s="84" t="s">
        <v>6402</v>
      </c>
      <c r="AP837" s="84" t="s">
        <v>479</v>
      </c>
      <c r="AQ837" s="84" t="s">
        <v>122</v>
      </c>
      <c r="AR837" s="85">
        <v>1</v>
      </c>
      <c r="AS837" s="86">
        <v>0.4</v>
      </c>
      <c r="AT837" s="86">
        <v>1E-3</v>
      </c>
      <c r="AU837" s="86">
        <v>0.4</v>
      </c>
      <c r="AV837" s="84" t="s">
        <v>8</v>
      </c>
      <c r="AW837" s="86">
        <v>24</v>
      </c>
      <c r="AX837" s="84" t="s">
        <v>68</v>
      </c>
      <c r="AY837" s="84" t="s">
        <v>68</v>
      </c>
      <c r="AZ837" s="84" t="s">
        <v>68</v>
      </c>
      <c r="BA837" s="84" t="s">
        <v>68</v>
      </c>
      <c r="BB837" s="84" t="s">
        <v>68</v>
      </c>
      <c r="BC837" s="84" t="s">
        <v>135</v>
      </c>
      <c r="BD837" s="84" t="s">
        <v>104</v>
      </c>
      <c r="BE837" s="84" t="s">
        <v>105</v>
      </c>
      <c r="BF837" s="84" t="s">
        <v>122</v>
      </c>
      <c r="BG837" s="84" t="s">
        <v>69</v>
      </c>
      <c r="BH837" s="92" t="s">
        <v>6403</v>
      </c>
      <c r="BI837" s="84" t="s">
        <v>122</v>
      </c>
      <c r="BJ837" s="84" t="s">
        <v>6404</v>
      </c>
      <c r="BK837" s="84" t="s">
        <v>75</v>
      </c>
      <c r="BL837" s="84" t="s">
        <v>122</v>
      </c>
      <c r="BM837" s="84" t="s">
        <v>104</v>
      </c>
      <c r="BN837" s="84" t="s">
        <v>70</v>
      </c>
      <c r="BO837" s="84" t="s">
        <v>71</v>
      </c>
      <c r="BP837" s="84" t="s">
        <v>122</v>
      </c>
      <c r="BQ837" s="84" t="s">
        <v>163</v>
      </c>
    </row>
    <row r="838" spans="1:69" ht="14.4" x14ac:dyDescent="0.3">
      <c r="A838" s="40" t="str">
        <f t="shared" ref="A838:A901" si="403">AJ838</f>
        <v>2025-09-07</v>
      </c>
      <c r="B838" s="40" t="str">
        <f t="shared" ref="B838:B901" si="404">AK838</f>
        <v>SYD</v>
      </c>
      <c r="C838" s="39" t="str">
        <f t="shared" ref="C838:C901" si="405">AL838</f>
        <v>98812563600</v>
      </c>
      <c r="D838" s="41" t="str">
        <f t="shared" ref="D838:D901" si="406">AM838</f>
        <v>PKR253226576</v>
      </c>
      <c r="E838" s="41" t="str">
        <f t="shared" ref="E838:E901" si="407">BH838</f>
        <v>596421465492</v>
      </c>
      <c r="F838" s="39" t="str">
        <f t="shared" ref="F838:F901" si="408">BC838</f>
        <v>2254234</v>
      </c>
      <c r="G838" s="39" t="str">
        <f t="shared" ref="G838:G901" si="409">BD838</f>
        <v>WISE EXPRESS(HOJUDIRECT)</v>
      </c>
      <c r="H838" s="41" t="str">
        <f t="shared" ref="H838:H901" si="410">AN838</f>
        <v>최상영</v>
      </c>
      <c r="I838" s="39" t="str">
        <f t="shared" ref="I838:I901" si="411">AP838</f>
        <v>44930</v>
      </c>
      <c r="J838" s="52" t="str">
        <f t="shared" ref="J838:J901" si="412">AQ838</f>
        <v/>
      </c>
      <c r="K838" s="75">
        <f t="shared" ref="K838:K901" si="413">AR838</f>
        <v>1</v>
      </c>
      <c r="L838" s="76">
        <f t="shared" ref="L838:L901" si="414">AS838</f>
        <v>0.4</v>
      </c>
      <c r="M838" s="76">
        <f t="shared" ref="M838:M901" si="415">AT838</f>
        <v>1E-3</v>
      </c>
      <c r="N838" s="76">
        <f t="shared" ref="N838:N901" si="416">AU838</f>
        <v>0.4</v>
      </c>
      <c r="O838" s="42">
        <f t="shared" ref="O838:O901" si="417">CEILING(MAX(L838:N838)/K838,0.5)</f>
        <v>0.5</v>
      </c>
      <c r="P838" s="39" t="str">
        <f t="shared" ref="P838:P901" si="418">AV838</f>
        <v>일반(목록배제,Normal-Manifest Exception)</v>
      </c>
      <c r="Q838" s="72">
        <f t="shared" ref="Q838:Q901" si="419">AW838</f>
        <v>24</v>
      </c>
      <c r="R838" s="43" t="str">
        <f t="shared" ref="R838:R901" si="420">BK838</f>
        <v>OZ602</v>
      </c>
      <c r="S838" s="82" t="str">
        <f t="shared" ref="S838:S901" si="421">BL838</f>
        <v/>
      </c>
      <c r="T838" s="40">
        <f t="shared" ref="T838:T901" si="422">DATE(YEAR(A838),MONTH(A838),DAY(A838))</f>
        <v>45907</v>
      </c>
      <c r="U838" s="44">
        <v>2500</v>
      </c>
      <c r="V838" s="44">
        <f t="shared" ref="V838:V901" si="423">IF(O838&gt;5,CEILING(O838-5,1)*100,0)</f>
        <v>0</v>
      </c>
      <c r="W838" s="77">
        <f t="shared" ref="W838:W901" si="424">SUM(U838:V838)</f>
        <v>2500</v>
      </c>
      <c r="X838" s="78">
        <f t="shared" ref="X838:X901" si="425">(K838-1)*2500</f>
        <v>0</v>
      </c>
      <c r="Y838" s="44" cm="1">
        <f t="array" ref="Y838">_xlfn.IFNA(_xlfn.IFS(AND(Q838&gt;=2000, Q838&lt;3000), 10000, AND(Q838&gt;=3000, Q838&lt;4000), 15000, AND(Q838&gt;=4000, Q838&lt;5000), 20000, AND(Q838&gt;=5000), 25000),0)</f>
        <v>0</v>
      </c>
      <c r="Z838" s="91">
        <f t="shared" ref="Z838:Z901" si="426">IF(OR(P838="일반(목록배제,Normal-Manifest Exception)",P838="간이(Simple)",P838="목록취하(허용배제,Manifest-Drop)",P838="일반(NORMAL)"),300,0)</f>
        <v>300</v>
      </c>
      <c r="AA838" s="44">
        <f t="shared" ref="AA838:AA901" si="427">IF(LEFT(AP838,2)="63",3000,0)</f>
        <v>0</v>
      </c>
      <c r="AB838" s="44"/>
      <c r="AC838" s="44"/>
      <c r="AD838" s="44"/>
      <c r="AE838" s="44">
        <f>VLOOKUP(O838,정산업데이트!$A$6:$B$12,2,10)</f>
        <v>0</v>
      </c>
      <c r="AF838" s="44"/>
      <c r="AG838" s="79">
        <f t="shared" ref="AG838:AG901" si="428">X838+Y838+Z838+AA838+AB838+AE838+AF838</f>
        <v>300</v>
      </c>
      <c r="AH838" s="80">
        <f t="shared" ref="AH838:AH901" si="429">SUM(AG838,W838)</f>
        <v>2800</v>
      </c>
      <c r="AI838" s="93"/>
      <c r="AJ838" s="84" t="s">
        <v>5314</v>
      </c>
      <c r="AK838" s="84" t="s">
        <v>73</v>
      </c>
      <c r="AL838" s="84" t="s">
        <v>5315</v>
      </c>
      <c r="AM838" s="84" t="s">
        <v>6405</v>
      </c>
      <c r="AN838" s="84" t="s">
        <v>6406</v>
      </c>
      <c r="AO838" s="84" t="s">
        <v>6407</v>
      </c>
      <c r="AP838" s="84" t="s">
        <v>1422</v>
      </c>
      <c r="AQ838" s="84" t="s">
        <v>122</v>
      </c>
      <c r="AR838" s="85">
        <v>1</v>
      </c>
      <c r="AS838" s="86">
        <v>0.4</v>
      </c>
      <c r="AT838" s="86">
        <v>1E-3</v>
      </c>
      <c r="AU838" s="86">
        <v>0.4</v>
      </c>
      <c r="AV838" s="84" t="s">
        <v>8</v>
      </c>
      <c r="AW838" s="86">
        <v>24</v>
      </c>
      <c r="AX838" s="84" t="s">
        <v>68</v>
      </c>
      <c r="AY838" s="84" t="s">
        <v>68</v>
      </c>
      <c r="AZ838" s="84" t="s">
        <v>68</v>
      </c>
      <c r="BA838" s="84" t="s">
        <v>68</v>
      </c>
      <c r="BB838" s="84" t="s">
        <v>68</v>
      </c>
      <c r="BC838" s="84" t="s">
        <v>135</v>
      </c>
      <c r="BD838" s="84" t="s">
        <v>104</v>
      </c>
      <c r="BE838" s="84" t="s">
        <v>105</v>
      </c>
      <c r="BF838" s="84" t="s">
        <v>122</v>
      </c>
      <c r="BG838" s="84" t="s">
        <v>69</v>
      </c>
      <c r="BH838" s="92" t="s">
        <v>6408</v>
      </c>
      <c r="BI838" s="84" t="s">
        <v>122</v>
      </c>
      <c r="BJ838" s="84" t="s">
        <v>6409</v>
      </c>
      <c r="BK838" s="84" t="s">
        <v>75</v>
      </c>
      <c r="BL838" s="84" t="s">
        <v>122</v>
      </c>
      <c r="BM838" s="84" t="s">
        <v>104</v>
      </c>
      <c r="BN838" s="84" t="s">
        <v>70</v>
      </c>
      <c r="BO838" s="84" t="s">
        <v>71</v>
      </c>
      <c r="BP838" s="84" t="s">
        <v>122</v>
      </c>
      <c r="BQ838" s="84" t="s">
        <v>163</v>
      </c>
    </row>
    <row r="839" spans="1:69" ht="14.4" x14ac:dyDescent="0.3">
      <c r="A839" s="40" t="str">
        <f t="shared" si="403"/>
        <v>2025-09-07</v>
      </c>
      <c r="B839" s="40" t="str">
        <f t="shared" si="404"/>
        <v>SYD</v>
      </c>
      <c r="C839" s="39" t="str">
        <f t="shared" si="405"/>
        <v>98812563600</v>
      </c>
      <c r="D839" s="41" t="str">
        <f t="shared" si="406"/>
        <v>PKR252988296</v>
      </c>
      <c r="E839" s="41" t="str">
        <f t="shared" si="407"/>
        <v>596421453150</v>
      </c>
      <c r="F839" s="39" t="str">
        <f t="shared" si="408"/>
        <v>2254225</v>
      </c>
      <c r="G839" s="39" t="str">
        <f t="shared" si="409"/>
        <v>WISE EXPRESS LOGISTICS PTY LTD</v>
      </c>
      <c r="H839" s="41" t="str">
        <f t="shared" si="410"/>
        <v>정종수</v>
      </c>
      <c r="I839" s="39" t="str">
        <f t="shared" si="411"/>
        <v>17308</v>
      </c>
      <c r="J839" s="52" t="str">
        <f t="shared" si="412"/>
        <v/>
      </c>
      <c r="K839" s="75">
        <f t="shared" si="413"/>
        <v>1</v>
      </c>
      <c r="L839" s="76">
        <f t="shared" si="414"/>
        <v>3.9</v>
      </c>
      <c r="M839" s="76">
        <f t="shared" si="415"/>
        <v>1E-3</v>
      </c>
      <c r="N839" s="76">
        <f t="shared" si="416"/>
        <v>3.9</v>
      </c>
      <c r="O839" s="42">
        <f t="shared" si="417"/>
        <v>4</v>
      </c>
      <c r="P839" s="39" t="str">
        <f t="shared" si="418"/>
        <v>일반(목록배제,Normal-Manifest Exception)</v>
      </c>
      <c r="Q839" s="72">
        <f t="shared" si="419"/>
        <v>35</v>
      </c>
      <c r="R839" s="43" t="str">
        <f t="shared" si="420"/>
        <v>OZ602</v>
      </c>
      <c r="S839" s="82" t="str">
        <f t="shared" si="421"/>
        <v/>
      </c>
      <c r="T839" s="40">
        <f t="shared" si="422"/>
        <v>45907</v>
      </c>
      <c r="U839" s="44">
        <v>2500</v>
      </c>
      <c r="V839" s="44">
        <f t="shared" si="423"/>
        <v>0</v>
      </c>
      <c r="W839" s="77">
        <f t="shared" si="424"/>
        <v>2500</v>
      </c>
      <c r="X839" s="78">
        <f t="shared" si="425"/>
        <v>0</v>
      </c>
      <c r="Y839" s="44" cm="1">
        <f t="array" ref="Y839">_xlfn.IFNA(_xlfn.IFS(AND(Q839&gt;=2000, Q839&lt;3000), 10000, AND(Q839&gt;=3000, Q839&lt;4000), 15000, AND(Q839&gt;=4000, Q839&lt;5000), 20000, AND(Q839&gt;=5000), 25000),0)</f>
        <v>0</v>
      </c>
      <c r="Z839" s="91">
        <f t="shared" si="426"/>
        <v>300</v>
      </c>
      <c r="AA839" s="44">
        <f t="shared" si="427"/>
        <v>0</v>
      </c>
      <c r="AB839" s="44"/>
      <c r="AC839" s="44"/>
      <c r="AD839" s="44"/>
      <c r="AE839" s="44">
        <f>VLOOKUP(O839,정산업데이트!$A$6:$B$12,2,10)</f>
        <v>0</v>
      </c>
      <c r="AF839" s="44"/>
      <c r="AG839" s="79">
        <f t="shared" si="428"/>
        <v>300</v>
      </c>
      <c r="AH839" s="80">
        <f t="shared" si="429"/>
        <v>2800</v>
      </c>
      <c r="AI839" s="93"/>
      <c r="AJ839" s="84" t="s">
        <v>5314</v>
      </c>
      <c r="AK839" s="84" t="s">
        <v>73</v>
      </c>
      <c r="AL839" s="84" t="s">
        <v>5315</v>
      </c>
      <c r="AM839" s="84" t="s">
        <v>6410</v>
      </c>
      <c r="AN839" s="84" t="s">
        <v>5145</v>
      </c>
      <c r="AO839" s="84" t="s">
        <v>5146</v>
      </c>
      <c r="AP839" s="84" t="s">
        <v>5147</v>
      </c>
      <c r="AQ839" s="84" t="s">
        <v>122</v>
      </c>
      <c r="AR839" s="85">
        <v>1</v>
      </c>
      <c r="AS839" s="86">
        <v>3.9</v>
      </c>
      <c r="AT839" s="86">
        <v>1E-3</v>
      </c>
      <c r="AU839" s="86">
        <v>3.9</v>
      </c>
      <c r="AV839" s="84" t="s">
        <v>8</v>
      </c>
      <c r="AW839" s="86">
        <v>35</v>
      </c>
      <c r="AX839" s="84" t="s">
        <v>68</v>
      </c>
      <c r="AY839" s="84" t="s">
        <v>68</v>
      </c>
      <c r="AZ839" s="84" t="s">
        <v>68</v>
      </c>
      <c r="BA839" s="84" t="s">
        <v>68</v>
      </c>
      <c r="BB839" s="84" t="s">
        <v>68</v>
      </c>
      <c r="BC839" s="84" t="s">
        <v>125</v>
      </c>
      <c r="BD839" s="84" t="s">
        <v>74</v>
      </c>
      <c r="BE839" s="84" t="s">
        <v>5148</v>
      </c>
      <c r="BF839" s="84" t="s">
        <v>122</v>
      </c>
      <c r="BG839" s="84" t="s">
        <v>69</v>
      </c>
      <c r="BH839" s="92" t="s">
        <v>6411</v>
      </c>
      <c r="BI839" s="84" t="s">
        <v>122</v>
      </c>
      <c r="BJ839" s="84" t="s">
        <v>6412</v>
      </c>
      <c r="BK839" s="84" t="s">
        <v>75</v>
      </c>
      <c r="BL839" s="84" t="s">
        <v>122</v>
      </c>
      <c r="BM839" s="84" t="s">
        <v>74</v>
      </c>
      <c r="BN839" s="84" t="s">
        <v>70</v>
      </c>
      <c r="BO839" s="84" t="s">
        <v>71</v>
      </c>
      <c r="BP839" s="84" t="s">
        <v>122</v>
      </c>
      <c r="BQ839" s="84" t="s">
        <v>163</v>
      </c>
    </row>
    <row r="840" spans="1:69" ht="14.4" x14ac:dyDescent="0.3">
      <c r="A840" s="40" t="str">
        <f t="shared" si="403"/>
        <v>2025-09-07</v>
      </c>
      <c r="B840" s="40" t="str">
        <f t="shared" si="404"/>
        <v>SYD</v>
      </c>
      <c r="C840" s="39" t="str">
        <f t="shared" si="405"/>
        <v>98812563600</v>
      </c>
      <c r="D840" s="41" t="str">
        <f t="shared" si="406"/>
        <v>PKR252983539</v>
      </c>
      <c r="E840" s="41" t="str">
        <f t="shared" si="407"/>
        <v>596421452811</v>
      </c>
      <c r="F840" s="39" t="str">
        <f t="shared" si="408"/>
        <v>2254224</v>
      </c>
      <c r="G840" s="39" t="str">
        <f t="shared" si="409"/>
        <v>WISE EXPRESS LOGISTICS PTY LTD</v>
      </c>
      <c r="H840" s="41" t="str">
        <f t="shared" si="410"/>
        <v>윤정숙</v>
      </c>
      <c r="I840" s="39" t="str">
        <f t="shared" si="411"/>
        <v>28321</v>
      </c>
      <c r="J840" s="52" t="str">
        <f t="shared" si="412"/>
        <v/>
      </c>
      <c r="K840" s="75">
        <f t="shared" si="413"/>
        <v>1</v>
      </c>
      <c r="L840" s="76">
        <f t="shared" si="414"/>
        <v>8</v>
      </c>
      <c r="M840" s="76">
        <f t="shared" si="415"/>
        <v>1E-3</v>
      </c>
      <c r="N840" s="76">
        <f t="shared" si="416"/>
        <v>8</v>
      </c>
      <c r="O840" s="42">
        <f t="shared" si="417"/>
        <v>8</v>
      </c>
      <c r="P840" s="39" t="str">
        <f t="shared" si="418"/>
        <v>일반(목록배제,Normal-Manifest Exception)</v>
      </c>
      <c r="Q840" s="72">
        <f t="shared" si="419"/>
        <v>144</v>
      </c>
      <c r="R840" s="43" t="str">
        <f t="shared" si="420"/>
        <v>OZ602</v>
      </c>
      <c r="S840" s="82" t="str">
        <f t="shared" si="421"/>
        <v/>
      </c>
      <c r="T840" s="40">
        <f t="shared" si="422"/>
        <v>45907</v>
      </c>
      <c r="U840" s="44">
        <v>2500</v>
      </c>
      <c r="V840" s="44">
        <f t="shared" si="423"/>
        <v>300</v>
      </c>
      <c r="W840" s="77">
        <f t="shared" si="424"/>
        <v>2800</v>
      </c>
      <c r="X840" s="78">
        <f t="shared" si="425"/>
        <v>0</v>
      </c>
      <c r="Y840" s="44" cm="1">
        <f t="array" ref="Y840">_xlfn.IFNA(_xlfn.IFS(AND(Q840&gt;=2000, Q840&lt;3000), 10000, AND(Q840&gt;=3000, Q840&lt;4000), 15000, AND(Q840&gt;=4000, Q840&lt;5000), 20000, AND(Q840&gt;=5000), 25000),0)</f>
        <v>0</v>
      </c>
      <c r="Z840" s="91">
        <f t="shared" si="426"/>
        <v>300</v>
      </c>
      <c r="AA840" s="44">
        <f t="shared" si="427"/>
        <v>0</v>
      </c>
      <c r="AB840" s="44"/>
      <c r="AC840" s="44"/>
      <c r="AD840" s="44"/>
      <c r="AE840" s="44">
        <f>VLOOKUP(O840,정산업데이트!$A$6:$B$12,2,10)</f>
        <v>1000</v>
      </c>
      <c r="AF840" s="44"/>
      <c r="AG840" s="79">
        <f t="shared" si="428"/>
        <v>1300</v>
      </c>
      <c r="AH840" s="80">
        <f t="shared" si="429"/>
        <v>4100</v>
      </c>
      <c r="AI840" s="93"/>
      <c r="AJ840" s="84" t="s">
        <v>5314</v>
      </c>
      <c r="AK840" s="84" t="s">
        <v>73</v>
      </c>
      <c r="AL840" s="84" t="s">
        <v>5315</v>
      </c>
      <c r="AM840" s="84" t="s">
        <v>6413</v>
      </c>
      <c r="AN840" s="84" t="s">
        <v>1988</v>
      </c>
      <c r="AO840" s="84" t="s">
        <v>1989</v>
      </c>
      <c r="AP840" s="84" t="s">
        <v>1990</v>
      </c>
      <c r="AQ840" s="84" t="s">
        <v>122</v>
      </c>
      <c r="AR840" s="85">
        <v>1</v>
      </c>
      <c r="AS840" s="86">
        <v>8</v>
      </c>
      <c r="AT840" s="86">
        <v>1E-3</v>
      </c>
      <c r="AU840" s="86">
        <v>8</v>
      </c>
      <c r="AV840" s="84" t="s">
        <v>8</v>
      </c>
      <c r="AW840" s="86">
        <v>144</v>
      </c>
      <c r="AX840" s="84" t="s">
        <v>68</v>
      </c>
      <c r="AY840" s="84" t="s">
        <v>68</v>
      </c>
      <c r="AZ840" s="84" t="s">
        <v>68</v>
      </c>
      <c r="BA840" s="84" t="s">
        <v>68</v>
      </c>
      <c r="BB840" s="84" t="s">
        <v>68</v>
      </c>
      <c r="BC840" s="84" t="s">
        <v>130</v>
      </c>
      <c r="BD840" s="84" t="s">
        <v>74</v>
      </c>
      <c r="BE840" s="84" t="s">
        <v>167</v>
      </c>
      <c r="BF840" s="84" t="s">
        <v>122</v>
      </c>
      <c r="BG840" s="84" t="s">
        <v>69</v>
      </c>
      <c r="BH840" s="92" t="s">
        <v>6414</v>
      </c>
      <c r="BI840" s="84" t="s">
        <v>122</v>
      </c>
      <c r="BJ840" s="84" t="s">
        <v>6415</v>
      </c>
      <c r="BK840" s="84" t="s">
        <v>75</v>
      </c>
      <c r="BL840" s="84" t="s">
        <v>122</v>
      </c>
      <c r="BM840" s="84" t="s">
        <v>74</v>
      </c>
      <c r="BN840" s="84" t="s">
        <v>70</v>
      </c>
      <c r="BO840" s="84" t="s">
        <v>71</v>
      </c>
      <c r="BP840" s="84" t="s">
        <v>122</v>
      </c>
      <c r="BQ840" s="84" t="s">
        <v>163</v>
      </c>
    </row>
    <row r="841" spans="1:69" ht="14.4" x14ac:dyDescent="0.3">
      <c r="A841" s="40" t="str">
        <f t="shared" si="403"/>
        <v>2025-09-07</v>
      </c>
      <c r="B841" s="40" t="str">
        <f t="shared" si="404"/>
        <v>SYD</v>
      </c>
      <c r="C841" s="39" t="str">
        <f t="shared" si="405"/>
        <v>98812563600</v>
      </c>
      <c r="D841" s="41" t="str">
        <f t="shared" si="406"/>
        <v>PKR252983540</v>
      </c>
      <c r="E841" s="41" t="str">
        <f t="shared" si="407"/>
        <v>596421452822</v>
      </c>
      <c r="F841" s="39" t="str">
        <f t="shared" si="408"/>
        <v>2254224</v>
      </c>
      <c r="G841" s="39" t="str">
        <f t="shared" si="409"/>
        <v>WISE EXPRESS LOGISTICS PTY LTD</v>
      </c>
      <c r="H841" s="41" t="str">
        <f t="shared" si="410"/>
        <v>박성춘</v>
      </c>
      <c r="I841" s="39" t="str">
        <f t="shared" si="411"/>
        <v>28321</v>
      </c>
      <c r="J841" s="52" t="str">
        <f t="shared" si="412"/>
        <v/>
      </c>
      <c r="K841" s="75">
        <f t="shared" si="413"/>
        <v>1</v>
      </c>
      <c r="L841" s="76">
        <f t="shared" si="414"/>
        <v>8</v>
      </c>
      <c r="M841" s="76">
        <f t="shared" si="415"/>
        <v>1E-3</v>
      </c>
      <c r="N841" s="76">
        <f t="shared" si="416"/>
        <v>8</v>
      </c>
      <c r="O841" s="42">
        <f t="shared" si="417"/>
        <v>8</v>
      </c>
      <c r="P841" s="39" t="str">
        <f t="shared" si="418"/>
        <v>일반(목록배제,Normal-Manifest Exception)</v>
      </c>
      <c r="Q841" s="72">
        <f t="shared" si="419"/>
        <v>144</v>
      </c>
      <c r="R841" s="43" t="str">
        <f t="shared" si="420"/>
        <v>OZ602</v>
      </c>
      <c r="S841" s="82" t="str">
        <f t="shared" si="421"/>
        <v/>
      </c>
      <c r="T841" s="40">
        <f t="shared" si="422"/>
        <v>45907</v>
      </c>
      <c r="U841" s="44">
        <v>2500</v>
      </c>
      <c r="V841" s="44">
        <f t="shared" si="423"/>
        <v>300</v>
      </c>
      <c r="W841" s="77">
        <f t="shared" si="424"/>
        <v>2800</v>
      </c>
      <c r="X841" s="78">
        <f t="shared" si="425"/>
        <v>0</v>
      </c>
      <c r="Y841" s="44" cm="1">
        <f t="array" ref="Y841">_xlfn.IFNA(_xlfn.IFS(AND(Q841&gt;=2000, Q841&lt;3000), 10000, AND(Q841&gt;=3000, Q841&lt;4000), 15000, AND(Q841&gt;=4000, Q841&lt;5000), 20000, AND(Q841&gt;=5000), 25000),0)</f>
        <v>0</v>
      </c>
      <c r="Z841" s="91">
        <f t="shared" si="426"/>
        <v>300</v>
      </c>
      <c r="AA841" s="44">
        <f t="shared" si="427"/>
        <v>0</v>
      </c>
      <c r="AB841" s="44"/>
      <c r="AC841" s="44"/>
      <c r="AD841" s="44"/>
      <c r="AE841" s="44">
        <f>VLOOKUP(O841,정산업데이트!$A$6:$B$12,2,10)</f>
        <v>1000</v>
      </c>
      <c r="AF841" s="44"/>
      <c r="AG841" s="79">
        <f t="shared" si="428"/>
        <v>1300</v>
      </c>
      <c r="AH841" s="80">
        <f t="shared" si="429"/>
        <v>4100</v>
      </c>
      <c r="AI841" s="93"/>
      <c r="AJ841" s="84" t="s">
        <v>5314</v>
      </c>
      <c r="AK841" s="84" t="s">
        <v>73</v>
      </c>
      <c r="AL841" s="84" t="s">
        <v>5315</v>
      </c>
      <c r="AM841" s="84" t="s">
        <v>6416</v>
      </c>
      <c r="AN841" s="84" t="s">
        <v>1991</v>
      </c>
      <c r="AO841" s="84" t="s">
        <v>1992</v>
      </c>
      <c r="AP841" s="84" t="s">
        <v>1990</v>
      </c>
      <c r="AQ841" s="84" t="s">
        <v>122</v>
      </c>
      <c r="AR841" s="85">
        <v>1</v>
      </c>
      <c r="AS841" s="86">
        <v>8</v>
      </c>
      <c r="AT841" s="86">
        <v>1E-3</v>
      </c>
      <c r="AU841" s="86">
        <v>8</v>
      </c>
      <c r="AV841" s="84" t="s">
        <v>8</v>
      </c>
      <c r="AW841" s="86">
        <v>144</v>
      </c>
      <c r="AX841" s="84" t="s">
        <v>68</v>
      </c>
      <c r="AY841" s="84" t="s">
        <v>68</v>
      </c>
      <c r="AZ841" s="84" t="s">
        <v>68</v>
      </c>
      <c r="BA841" s="84" t="s">
        <v>68</v>
      </c>
      <c r="BB841" s="84" t="s">
        <v>68</v>
      </c>
      <c r="BC841" s="84" t="s">
        <v>130</v>
      </c>
      <c r="BD841" s="84" t="s">
        <v>74</v>
      </c>
      <c r="BE841" s="84" t="s">
        <v>167</v>
      </c>
      <c r="BF841" s="84" t="s">
        <v>122</v>
      </c>
      <c r="BG841" s="84" t="s">
        <v>69</v>
      </c>
      <c r="BH841" s="92" t="s">
        <v>6417</v>
      </c>
      <c r="BI841" s="84" t="s">
        <v>122</v>
      </c>
      <c r="BJ841" s="84" t="s">
        <v>6418</v>
      </c>
      <c r="BK841" s="84" t="s">
        <v>75</v>
      </c>
      <c r="BL841" s="84" t="s">
        <v>122</v>
      </c>
      <c r="BM841" s="84" t="s">
        <v>74</v>
      </c>
      <c r="BN841" s="84" t="s">
        <v>70</v>
      </c>
      <c r="BO841" s="84" t="s">
        <v>71</v>
      </c>
      <c r="BP841" s="84" t="s">
        <v>122</v>
      </c>
      <c r="BQ841" s="84" t="s">
        <v>163</v>
      </c>
    </row>
    <row r="842" spans="1:69" ht="14.4" x14ac:dyDescent="0.3">
      <c r="A842" s="40" t="str">
        <f t="shared" si="403"/>
        <v>2025-09-07</v>
      </c>
      <c r="B842" s="40" t="str">
        <f t="shared" si="404"/>
        <v>SYD</v>
      </c>
      <c r="C842" s="39" t="str">
        <f t="shared" si="405"/>
        <v>98812563600</v>
      </c>
      <c r="D842" s="41" t="str">
        <f t="shared" si="406"/>
        <v>PKR252966683</v>
      </c>
      <c r="E842" s="41" t="str">
        <f t="shared" si="407"/>
        <v>596421449915</v>
      </c>
      <c r="F842" s="39" t="str">
        <f t="shared" si="408"/>
        <v>2254232</v>
      </c>
      <c r="G842" s="39" t="str">
        <f t="shared" si="409"/>
        <v>WISE EXPRESS(LIFEGREEN)</v>
      </c>
      <c r="H842" s="41" t="str">
        <f t="shared" si="410"/>
        <v>유병길</v>
      </c>
      <c r="I842" s="39" t="str">
        <f t="shared" si="411"/>
        <v>13911</v>
      </c>
      <c r="J842" s="52" t="str">
        <f t="shared" si="412"/>
        <v/>
      </c>
      <c r="K842" s="75">
        <f t="shared" si="413"/>
        <v>1</v>
      </c>
      <c r="L842" s="76">
        <f t="shared" si="414"/>
        <v>1.5</v>
      </c>
      <c r="M842" s="76">
        <f t="shared" si="415"/>
        <v>1E-3</v>
      </c>
      <c r="N842" s="76">
        <f t="shared" si="416"/>
        <v>1.5</v>
      </c>
      <c r="O842" s="42">
        <f t="shared" si="417"/>
        <v>1.5</v>
      </c>
      <c r="P842" s="39" t="str">
        <f t="shared" si="418"/>
        <v>일반(목록배제,Normal-Manifest Exception)</v>
      </c>
      <c r="Q842" s="72">
        <f t="shared" si="419"/>
        <v>69.75</v>
      </c>
      <c r="R842" s="43" t="str">
        <f t="shared" si="420"/>
        <v>OZ602</v>
      </c>
      <c r="S842" s="82" t="str">
        <f t="shared" si="421"/>
        <v/>
      </c>
      <c r="T842" s="40">
        <f t="shared" si="422"/>
        <v>45907</v>
      </c>
      <c r="U842" s="44">
        <v>2500</v>
      </c>
      <c r="V842" s="44">
        <f t="shared" si="423"/>
        <v>0</v>
      </c>
      <c r="W842" s="77">
        <f t="shared" si="424"/>
        <v>2500</v>
      </c>
      <c r="X842" s="78">
        <f t="shared" si="425"/>
        <v>0</v>
      </c>
      <c r="Y842" s="44" cm="1">
        <f t="array" ref="Y842">_xlfn.IFNA(_xlfn.IFS(AND(Q842&gt;=2000, Q842&lt;3000), 10000, AND(Q842&gt;=3000, Q842&lt;4000), 15000, AND(Q842&gt;=4000, Q842&lt;5000), 20000, AND(Q842&gt;=5000), 25000),0)</f>
        <v>0</v>
      </c>
      <c r="Z842" s="91">
        <f t="shared" si="426"/>
        <v>300</v>
      </c>
      <c r="AA842" s="44">
        <f t="shared" si="427"/>
        <v>0</v>
      </c>
      <c r="AB842" s="44"/>
      <c r="AC842" s="44"/>
      <c r="AD842" s="44"/>
      <c r="AE842" s="44">
        <f>VLOOKUP(O842,정산업데이트!$A$6:$B$12,2,10)</f>
        <v>0</v>
      </c>
      <c r="AF842" s="44"/>
      <c r="AG842" s="79">
        <f t="shared" si="428"/>
        <v>300</v>
      </c>
      <c r="AH842" s="80">
        <f t="shared" si="429"/>
        <v>2800</v>
      </c>
      <c r="AI842" s="93"/>
      <c r="AJ842" s="84" t="s">
        <v>5314</v>
      </c>
      <c r="AK842" s="84" t="s">
        <v>73</v>
      </c>
      <c r="AL842" s="84" t="s">
        <v>5315</v>
      </c>
      <c r="AM842" s="84" t="s">
        <v>6419</v>
      </c>
      <c r="AN842" s="84" t="s">
        <v>6420</v>
      </c>
      <c r="AO842" s="84" t="s">
        <v>6421</v>
      </c>
      <c r="AP842" s="84" t="s">
        <v>6422</v>
      </c>
      <c r="AQ842" s="84" t="s">
        <v>122</v>
      </c>
      <c r="AR842" s="85">
        <v>1</v>
      </c>
      <c r="AS842" s="86">
        <v>1.5</v>
      </c>
      <c r="AT842" s="86">
        <v>1E-3</v>
      </c>
      <c r="AU842" s="86">
        <v>1.5</v>
      </c>
      <c r="AV842" s="84" t="s">
        <v>8</v>
      </c>
      <c r="AW842" s="86">
        <v>69.75</v>
      </c>
      <c r="AX842" s="84" t="s">
        <v>68</v>
      </c>
      <c r="AY842" s="84" t="s">
        <v>68</v>
      </c>
      <c r="AZ842" s="84" t="s">
        <v>68</v>
      </c>
      <c r="BA842" s="84" t="s">
        <v>68</v>
      </c>
      <c r="BB842" s="84" t="s">
        <v>68</v>
      </c>
      <c r="BC842" s="84" t="s">
        <v>128</v>
      </c>
      <c r="BD842" s="84" t="s">
        <v>102</v>
      </c>
      <c r="BE842" s="84" t="s">
        <v>103</v>
      </c>
      <c r="BF842" s="84" t="s">
        <v>122</v>
      </c>
      <c r="BG842" s="84" t="s">
        <v>69</v>
      </c>
      <c r="BH842" s="92" t="s">
        <v>6423</v>
      </c>
      <c r="BI842" s="84" t="s">
        <v>122</v>
      </c>
      <c r="BJ842" s="84" t="s">
        <v>6424</v>
      </c>
      <c r="BK842" s="84" t="s">
        <v>75</v>
      </c>
      <c r="BL842" s="84" t="s">
        <v>122</v>
      </c>
      <c r="BM842" s="84" t="s">
        <v>102</v>
      </c>
      <c r="BN842" s="84" t="s">
        <v>70</v>
      </c>
      <c r="BO842" s="84" t="s">
        <v>71</v>
      </c>
      <c r="BP842" s="84" t="s">
        <v>122</v>
      </c>
      <c r="BQ842" s="84" t="s">
        <v>163</v>
      </c>
    </row>
    <row r="843" spans="1:69" ht="14.4" x14ac:dyDescent="0.3">
      <c r="A843" s="40" t="str">
        <f t="shared" si="403"/>
        <v>2025-09-07</v>
      </c>
      <c r="B843" s="40" t="str">
        <f t="shared" si="404"/>
        <v>SYD</v>
      </c>
      <c r="C843" s="39" t="str">
        <f t="shared" si="405"/>
        <v>98812563600</v>
      </c>
      <c r="D843" s="41" t="str">
        <f t="shared" si="406"/>
        <v>PKR253203079</v>
      </c>
      <c r="E843" s="41" t="str">
        <f t="shared" si="407"/>
        <v>596421464571</v>
      </c>
      <c r="F843" s="39" t="str">
        <f t="shared" si="408"/>
        <v>2254243</v>
      </c>
      <c r="G843" s="39" t="str">
        <f t="shared" si="409"/>
        <v>WISE EXPRESS(NATUREGOOD)</v>
      </c>
      <c r="H843" s="41" t="str">
        <f t="shared" si="410"/>
        <v>이정은</v>
      </c>
      <c r="I843" s="39" t="str">
        <f t="shared" si="411"/>
        <v>03483</v>
      </c>
      <c r="J843" s="52" t="str">
        <f t="shared" si="412"/>
        <v/>
      </c>
      <c r="K843" s="75">
        <f t="shared" si="413"/>
        <v>1</v>
      </c>
      <c r="L843" s="76">
        <f t="shared" si="414"/>
        <v>3</v>
      </c>
      <c r="M843" s="76">
        <f t="shared" si="415"/>
        <v>1E-3</v>
      </c>
      <c r="N843" s="76">
        <f t="shared" si="416"/>
        <v>3</v>
      </c>
      <c r="O843" s="42">
        <f t="shared" si="417"/>
        <v>3</v>
      </c>
      <c r="P843" s="39" t="str">
        <f t="shared" si="418"/>
        <v>일반(목록배제,Normal-Manifest Exception)</v>
      </c>
      <c r="Q843" s="72">
        <f t="shared" si="419"/>
        <v>67.275000000000006</v>
      </c>
      <c r="R843" s="43" t="str">
        <f t="shared" si="420"/>
        <v>OZ602</v>
      </c>
      <c r="S843" s="82" t="str">
        <f t="shared" si="421"/>
        <v/>
      </c>
      <c r="T843" s="40">
        <f t="shared" si="422"/>
        <v>45907</v>
      </c>
      <c r="U843" s="44">
        <v>2500</v>
      </c>
      <c r="V843" s="44">
        <f t="shared" si="423"/>
        <v>0</v>
      </c>
      <c r="W843" s="77">
        <f t="shared" si="424"/>
        <v>2500</v>
      </c>
      <c r="X843" s="78">
        <f t="shared" si="425"/>
        <v>0</v>
      </c>
      <c r="Y843" s="44" cm="1">
        <f t="array" ref="Y843">_xlfn.IFNA(_xlfn.IFS(AND(Q843&gt;=2000, Q843&lt;3000), 10000, AND(Q843&gt;=3000, Q843&lt;4000), 15000, AND(Q843&gt;=4000, Q843&lt;5000), 20000, AND(Q843&gt;=5000), 25000),0)</f>
        <v>0</v>
      </c>
      <c r="Z843" s="91">
        <f t="shared" si="426"/>
        <v>300</v>
      </c>
      <c r="AA843" s="44">
        <f t="shared" si="427"/>
        <v>0</v>
      </c>
      <c r="AB843" s="44"/>
      <c r="AC843" s="44"/>
      <c r="AD843" s="44"/>
      <c r="AE843" s="44">
        <f>VLOOKUP(O843,정산업데이트!$A$6:$B$12,2,10)</f>
        <v>0</v>
      </c>
      <c r="AF843" s="44"/>
      <c r="AG843" s="79">
        <f t="shared" si="428"/>
        <v>300</v>
      </c>
      <c r="AH843" s="80">
        <f t="shared" si="429"/>
        <v>2800</v>
      </c>
      <c r="AI843" s="93"/>
      <c r="AJ843" s="84" t="s">
        <v>5314</v>
      </c>
      <c r="AK843" s="84" t="s">
        <v>73</v>
      </c>
      <c r="AL843" s="84" t="s">
        <v>5315</v>
      </c>
      <c r="AM843" s="84" t="s">
        <v>6425</v>
      </c>
      <c r="AN843" s="84" t="s">
        <v>241</v>
      </c>
      <c r="AO843" s="84" t="s">
        <v>1714</v>
      </c>
      <c r="AP843" s="84" t="s">
        <v>1715</v>
      </c>
      <c r="AQ843" s="84" t="s">
        <v>122</v>
      </c>
      <c r="AR843" s="85">
        <v>1</v>
      </c>
      <c r="AS843" s="86">
        <v>3</v>
      </c>
      <c r="AT843" s="86">
        <v>1E-3</v>
      </c>
      <c r="AU843" s="86">
        <v>3</v>
      </c>
      <c r="AV843" s="84" t="s">
        <v>8</v>
      </c>
      <c r="AW843" s="86">
        <v>67.275000000000006</v>
      </c>
      <c r="AX843" s="84" t="s">
        <v>68</v>
      </c>
      <c r="AY843" s="84" t="s">
        <v>68</v>
      </c>
      <c r="AZ843" s="84" t="s">
        <v>68</v>
      </c>
      <c r="BA843" s="84" t="s">
        <v>68</v>
      </c>
      <c r="BB843" s="84" t="s">
        <v>68</v>
      </c>
      <c r="BC843" s="84" t="s">
        <v>152</v>
      </c>
      <c r="BD843" s="84" t="s">
        <v>94</v>
      </c>
      <c r="BE843" s="84" t="s">
        <v>95</v>
      </c>
      <c r="BF843" s="84" t="s">
        <v>122</v>
      </c>
      <c r="BG843" s="84" t="s">
        <v>69</v>
      </c>
      <c r="BH843" s="92" t="s">
        <v>6426</v>
      </c>
      <c r="BI843" s="84" t="s">
        <v>122</v>
      </c>
      <c r="BJ843" s="84" t="s">
        <v>6427</v>
      </c>
      <c r="BK843" s="84" t="s">
        <v>75</v>
      </c>
      <c r="BL843" s="84" t="s">
        <v>122</v>
      </c>
      <c r="BM843" s="84" t="s">
        <v>94</v>
      </c>
      <c r="BN843" s="84" t="s">
        <v>70</v>
      </c>
      <c r="BO843" s="84" t="s">
        <v>71</v>
      </c>
      <c r="BP843" s="84" t="s">
        <v>122</v>
      </c>
      <c r="BQ843" s="84" t="s">
        <v>163</v>
      </c>
    </row>
    <row r="844" spans="1:69" ht="14.4" x14ac:dyDescent="0.3">
      <c r="A844" s="40" t="str">
        <f t="shared" si="403"/>
        <v>2025-09-07</v>
      </c>
      <c r="B844" s="40" t="str">
        <f t="shared" si="404"/>
        <v>SYD</v>
      </c>
      <c r="C844" s="39" t="str">
        <f t="shared" si="405"/>
        <v>98812563600</v>
      </c>
      <c r="D844" s="41" t="str">
        <f t="shared" si="406"/>
        <v>PKR253203080</v>
      </c>
      <c r="E844" s="41" t="str">
        <f t="shared" si="407"/>
        <v>596421464582</v>
      </c>
      <c r="F844" s="39" t="str">
        <f t="shared" si="408"/>
        <v>2254243</v>
      </c>
      <c r="G844" s="39" t="str">
        <f t="shared" si="409"/>
        <v>WISE EXPRESS(NATUREGOOD)</v>
      </c>
      <c r="H844" s="41" t="str">
        <f t="shared" si="410"/>
        <v>최영아</v>
      </c>
      <c r="I844" s="39" t="str">
        <f t="shared" si="411"/>
        <v>42157</v>
      </c>
      <c r="J844" s="52" t="str">
        <f t="shared" si="412"/>
        <v/>
      </c>
      <c r="K844" s="75">
        <f t="shared" si="413"/>
        <v>1</v>
      </c>
      <c r="L844" s="76">
        <f t="shared" si="414"/>
        <v>0.9</v>
      </c>
      <c r="M844" s="76">
        <f t="shared" si="415"/>
        <v>1E-3</v>
      </c>
      <c r="N844" s="76">
        <f t="shared" si="416"/>
        <v>0.9</v>
      </c>
      <c r="O844" s="42">
        <f t="shared" si="417"/>
        <v>1</v>
      </c>
      <c r="P844" s="39" t="str">
        <f t="shared" si="418"/>
        <v>일반(목록배제,Normal-Manifest Exception)</v>
      </c>
      <c r="Q844" s="72">
        <f t="shared" si="419"/>
        <v>44.7</v>
      </c>
      <c r="R844" s="43" t="str">
        <f t="shared" si="420"/>
        <v>OZ602</v>
      </c>
      <c r="S844" s="82" t="str">
        <f t="shared" si="421"/>
        <v/>
      </c>
      <c r="T844" s="40">
        <f t="shared" si="422"/>
        <v>45907</v>
      </c>
      <c r="U844" s="44">
        <v>2500</v>
      </c>
      <c r="V844" s="44">
        <f t="shared" si="423"/>
        <v>0</v>
      </c>
      <c r="W844" s="77">
        <f t="shared" si="424"/>
        <v>2500</v>
      </c>
      <c r="X844" s="78">
        <f t="shared" si="425"/>
        <v>0</v>
      </c>
      <c r="Y844" s="44" cm="1">
        <f t="array" ref="Y844">_xlfn.IFNA(_xlfn.IFS(AND(Q844&gt;=2000, Q844&lt;3000), 10000, AND(Q844&gt;=3000, Q844&lt;4000), 15000, AND(Q844&gt;=4000, Q844&lt;5000), 20000, AND(Q844&gt;=5000), 25000),0)</f>
        <v>0</v>
      </c>
      <c r="Z844" s="91">
        <f t="shared" si="426"/>
        <v>300</v>
      </c>
      <c r="AA844" s="44">
        <f t="shared" si="427"/>
        <v>0</v>
      </c>
      <c r="AB844" s="44"/>
      <c r="AC844" s="44"/>
      <c r="AD844" s="44"/>
      <c r="AE844" s="44">
        <f>VLOOKUP(O844,정산업데이트!$A$6:$B$12,2,10)</f>
        <v>0</v>
      </c>
      <c r="AF844" s="44"/>
      <c r="AG844" s="79">
        <f t="shared" si="428"/>
        <v>300</v>
      </c>
      <c r="AH844" s="80">
        <f t="shared" si="429"/>
        <v>2800</v>
      </c>
      <c r="AI844" s="93"/>
      <c r="AJ844" s="84" t="s">
        <v>5314</v>
      </c>
      <c r="AK844" s="84" t="s">
        <v>73</v>
      </c>
      <c r="AL844" s="84" t="s">
        <v>5315</v>
      </c>
      <c r="AM844" s="84" t="s">
        <v>6428</v>
      </c>
      <c r="AN844" s="84" t="s">
        <v>964</v>
      </c>
      <c r="AO844" s="84" t="s">
        <v>6429</v>
      </c>
      <c r="AP844" s="84" t="s">
        <v>6430</v>
      </c>
      <c r="AQ844" s="84" t="s">
        <v>122</v>
      </c>
      <c r="AR844" s="85">
        <v>1</v>
      </c>
      <c r="AS844" s="86">
        <v>0.9</v>
      </c>
      <c r="AT844" s="86">
        <v>1E-3</v>
      </c>
      <c r="AU844" s="86">
        <v>0.9</v>
      </c>
      <c r="AV844" s="84" t="s">
        <v>8</v>
      </c>
      <c r="AW844" s="86">
        <v>44.7</v>
      </c>
      <c r="AX844" s="84" t="s">
        <v>68</v>
      </c>
      <c r="AY844" s="84" t="s">
        <v>68</v>
      </c>
      <c r="AZ844" s="84" t="s">
        <v>68</v>
      </c>
      <c r="BA844" s="84" t="s">
        <v>68</v>
      </c>
      <c r="BB844" s="84" t="s">
        <v>68</v>
      </c>
      <c r="BC844" s="84" t="s">
        <v>152</v>
      </c>
      <c r="BD844" s="84" t="s">
        <v>94</v>
      </c>
      <c r="BE844" s="84" t="s">
        <v>95</v>
      </c>
      <c r="BF844" s="84" t="s">
        <v>122</v>
      </c>
      <c r="BG844" s="84" t="s">
        <v>69</v>
      </c>
      <c r="BH844" s="92" t="s">
        <v>6431</v>
      </c>
      <c r="BI844" s="84" t="s">
        <v>122</v>
      </c>
      <c r="BJ844" s="84" t="s">
        <v>6432</v>
      </c>
      <c r="BK844" s="84" t="s">
        <v>75</v>
      </c>
      <c r="BL844" s="84" t="s">
        <v>122</v>
      </c>
      <c r="BM844" s="84" t="s">
        <v>94</v>
      </c>
      <c r="BN844" s="84" t="s">
        <v>70</v>
      </c>
      <c r="BO844" s="84" t="s">
        <v>71</v>
      </c>
      <c r="BP844" s="84" t="s">
        <v>122</v>
      </c>
      <c r="BQ844" s="84" t="s">
        <v>163</v>
      </c>
    </row>
    <row r="845" spans="1:69" ht="14.4" customHeight="1" x14ac:dyDescent="0.3">
      <c r="A845" s="40" t="str">
        <f t="shared" si="403"/>
        <v>2025-09-07</v>
      </c>
      <c r="B845" s="40" t="str">
        <f t="shared" si="404"/>
        <v>SYD</v>
      </c>
      <c r="C845" s="39" t="str">
        <f t="shared" si="405"/>
        <v>98812563600</v>
      </c>
      <c r="D845" s="41" t="str">
        <f t="shared" si="406"/>
        <v>PKR253203081</v>
      </c>
      <c r="E845" s="41" t="str">
        <f t="shared" si="407"/>
        <v>596421464593</v>
      </c>
      <c r="F845" s="39" t="str">
        <f t="shared" si="408"/>
        <v>2254243</v>
      </c>
      <c r="G845" s="39" t="str">
        <f t="shared" si="409"/>
        <v>WISE EXPRESS(NATUREGOOD)</v>
      </c>
      <c r="H845" s="41" t="str">
        <f t="shared" si="410"/>
        <v>박선희</v>
      </c>
      <c r="I845" s="39" t="str">
        <f t="shared" si="411"/>
        <v>10882</v>
      </c>
      <c r="J845" s="52" t="str">
        <f t="shared" si="412"/>
        <v/>
      </c>
      <c r="K845" s="75">
        <f t="shared" si="413"/>
        <v>1</v>
      </c>
      <c r="L845" s="76">
        <f t="shared" si="414"/>
        <v>0.4</v>
      </c>
      <c r="M845" s="76">
        <f t="shared" si="415"/>
        <v>1E-3</v>
      </c>
      <c r="N845" s="76">
        <f t="shared" si="416"/>
        <v>0.4</v>
      </c>
      <c r="O845" s="42">
        <f t="shared" si="417"/>
        <v>0.5</v>
      </c>
      <c r="P845" s="39" t="str">
        <f t="shared" si="418"/>
        <v>일반(목록배제,Normal-Manifest Exception)</v>
      </c>
      <c r="Q845" s="72">
        <f t="shared" si="419"/>
        <v>134.55000000000001</v>
      </c>
      <c r="R845" s="43" t="str">
        <f t="shared" si="420"/>
        <v>OZ602</v>
      </c>
      <c r="S845" s="82" t="str">
        <f t="shared" si="421"/>
        <v/>
      </c>
      <c r="T845" s="40">
        <f t="shared" si="422"/>
        <v>45907</v>
      </c>
      <c r="U845" s="44">
        <v>2500</v>
      </c>
      <c r="V845" s="44">
        <f t="shared" si="423"/>
        <v>0</v>
      </c>
      <c r="W845" s="77">
        <f t="shared" si="424"/>
        <v>2500</v>
      </c>
      <c r="X845" s="78">
        <f t="shared" si="425"/>
        <v>0</v>
      </c>
      <c r="Y845" s="44" cm="1">
        <f t="array" ref="Y845">_xlfn.IFNA(_xlfn.IFS(AND(Q845&gt;=2000, Q845&lt;3000), 10000, AND(Q845&gt;=3000, Q845&lt;4000), 15000, AND(Q845&gt;=4000, Q845&lt;5000), 20000, AND(Q845&gt;=5000), 25000),0)</f>
        <v>0</v>
      </c>
      <c r="Z845" s="91">
        <f t="shared" si="426"/>
        <v>300</v>
      </c>
      <c r="AA845" s="44">
        <f t="shared" si="427"/>
        <v>0</v>
      </c>
      <c r="AB845" s="44"/>
      <c r="AC845" s="44"/>
      <c r="AD845" s="44"/>
      <c r="AE845" s="44">
        <f>VLOOKUP(O845,정산업데이트!$A$6:$B$12,2,10)</f>
        <v>0</v>
      </c>
      <c r="AF845" s="44"/>
      <c r="AG845" s="79">
        <f t="shared" si="428"/>
        <v>300</v>
      </c>
      <c r="AH845" s="80">
        <f t="shared" si="429"/>
        <v>2800</v>
      </c>
      <c r="AI845" s="93"/>
      <c r="AJ845" s="84" t="s">
        <v>5314</v>
      </c>
      <c r="AK845" s="84" t="s">
        <v>73</v>
      </c>
      <c r="AL845" s="84" t="s">
        <v>5315</v>
      </c>
      <c r="AM845" s="84" t="s">
        <v>6433</v>
      </c>
      <c r="AN845" s="84" t="s">
        <v>194</v>
      </c>
      <c r="AO845" s="84" t="s">
        <v>6434</v>
      </c>
      <c r="AP845" s="84" t="s">
        <v>6435</v>
      </c>
      <c r="AQ845" s="84" t="s">
        <v>122</v>
      </c>
      <c r="AR845" s="85">
        <v>1</v>
      </c>
      <c r="AS845" s="86">
        <v>0.4</v>
      </c>
      <c r="AT845" s="86">
        <v>1E-3</v>
      </c>
      <c r="AU845" s="86">
        <v>0.4</v>
      </c>
      <c r="AV845" s="84" t="s">
        <v>8</v>
      </c>
      <c r="AW845" s="86">
        <v>134.55000000000001</v>
      </c>
      <c r="AX845" s="84" t="s">
        <v>68</v>
      </c>
      <c r="AY845" s="84" t="s">
        <v>68</v>
      </c>
      <c r="AZ845" s="84" t="s">
        <v>68</v>
      </c>
      <c r="BA845" s="84" t="s">
        <v>68</v>
      </c>
      <c r="BB845" s="84" t="s">
        <v>68</v>
      </c>
      <c r="BC845" s="84" t="s">
        <v>152</v>
      </c>
      <c r="BD845" s="84" t="s">
        <v>94</v>
      </c>
      <c r="BE845" s="84" t="s">
        <v>95</v>
      </c>
      <c r="BF845" s="84" t="s">
        <v>122</v>
      </c>
      <c r="BG845" s="84" t="s">
        <v>69</v>
      </c>
      <c r="BH845" s="92" t="s">
        <v>6436</v>
      </c>
      <c r="BI845" s="84" t="s">
        <v>122</v>
      </c>
      <c r="BJ845" s="84" t="s">
        <v>6437</v>
      </c>
      <c r="BK845" s="84" t="s">
        <v>75</v>
      </c>
      <c r="BL845" s="84" t="s">
        <v>122</v>
      </c>
      <c r="BM845" s="84" t="s">
        <v>94</v>
      </c>
      <c r="BN845" s="84" t="s">
        <v>70</v>
      </c>
      <c r="BO845" s="84" t="s">
        <v>71</v>
      </c>
      <c r="BP845" s="84" t="s">
        <v>122</v>
      </c>
      <c r="BQ845" s="84" t="s">
        <v>163</v>
      </c>
    </row>
    <row r="846" spans="1:69" ht="14.4" customHeight="1" x14ac:dyDescent="0.3">
      <c r="A846" s="40" t="str">
        <f t="shared" si="403"/>
        <v>2025-09-07</v>
      </c>
      <c r="B846" s="40" t="str">
        <f t="shared" si="404"/>
        <v>SYD</v>
      </c>
      <c r="C846" s="39" t="str">
        <f t="shared" si="405"/>
        <v>98812563600</v>
      </c>
      <c r="D846" s="41" t="str">
        <f t="shared" si="406"/>
        <v>PKR253203082</v>
      </c>
      <c r="E846" s="41" t="str">
        <f t="shared" si="407"/>
        <v>596421464604</v>
      </c>
      <c r="F846" s="39" t="str">
        <f t="shared" si="408"/>
        <v>2254243</v>
      </c>
      <c r="G846" s="39" t="str">
        <f t="shared" si="409"/>
        <v>WISE EXPRESS(NATUREGOOD)</v>
      </c>
      <c r="H846" s="41" t="str">
        <f t="shared" si="410"/>
        <v>김난수</v>
      </c>
      <c r="I846" s="39" t="str">
        <f t="shared" si="411"/>
        <v>26331</v>
      </c>
      <c r="J846" s="52" t="str">
        <f t="shared" si="412"/>
        <v/>
      </c>
      <c r="K846" s="75">
        <f t="shared" si="413"/>
        <v>1</v>
      </c>
      <c r="L846" s="76">
        <f t="shared" si="414"/>
        <v>0.7</v>
      </c>
      <c r="M846" s="76">
        <f t="shared" si="415"/>
        <v>1E-3</v>
      </c>
      <c r="N846" s="76">
        <f t="shared" si="416"/>
        <v>0.7</v>
      </c>
      <c r="O846" s="42">
        <f t="shared" si="417"/>
        <v>1</v>
      </c>
      <c r="P846" s="39" t="str">
        <f t="shared" si="418"/>
        <v>일반(목록배제,Normal-Manifest Exception)</v>
      </c>
      <c r="Q846" s="72">
        <f t="shared" si="419"/>
        <v>149.59997999999999</v>
      </c>
      <c r="R846" s="43" t="str">
        <f t="shared" si="420"/>
        <v>OZ602</v>
      </c>
      <c r="S846" s="82" t="str">
        <f t="shared" si="421"/>
        <v/>
      </c>
      <c r="T846" s="40">
        <f t="shared" si="422"/>
        <v>45907</v>
      </c>
      <c r="U846" s="44">
        <v>2500</v>
      </c>
      <c r="V846" s="44">
        <f t="shared" si="423"/>
        <v>0</v>
      </c>
      <c r="W846" s="77">
        <f t="shared" si="424"/>
        <v>2500</v>
      </c>
      <c r="X846" s="78">
        <f t="shared" si="425"/>
        <v>0</v>
      </c>
      <c r="Y846" s="44" cm="1">
        <f t="array" ref="Y846">_xlfn.IFNA(_xlfn.IFS(AND(Q846&gt;=2000, Q846&lt;3000), 10000, AND(Q846&gt;=3000, Q846&lt;4000), 15000, AND(Q846&gt;=4000, Q846&lt;5000), 20000, AND(Q846&gt;=5000), 25000),0)</f>
        <v>0</v>
      </c>
      <c r="Z846" s="91">
        <f t="shared" si="426"/>
        <v>300</v>
      </c>
      <c r="AA846" s="44">
        <f t="shared" si="427"/>
        <v>0</v>
      </c>
      <c r="AB846" s="44"/>
      <c r="AC846" s="44"/>
      <c r="AD846" s="44"/>
      <c r="AE846" s="44">
        <f>VLOOKUP(O846,정산업데이트!$A$6:$B$12,2,10)</f>
        <v>0</v>
      </c>
      <c r="AF846" s="44"/>
      <c r="AG846" s="79">
        <f t="shared" si="428"/>
        <v>300</v>
      </c>
      <c r="AH846" s="80">
        <f t="shared" si="429"/>
        <v>2800</v>
      </c>
      <c r="AI846" s="93"/>
      <c r="AJ846" s="84" t="s">
        <v>5314</v>
      </c>
      <c r="AK846" s="84" t="s">
        <v>73</v>
      </c>
      <c r="AL846" s="84" t="s">
        <v>5315</v>
      </c>
      <c r="AM846" s="84" t="s">
        <v>6438</v>
      </c>
      <c r="AN846" s="84" t="s">
        <v>6439</v>
      </c>
      <c r="AO846" s="84" t="s">
        <v>6440</v>
      </c>
      <c r="AP846" s="84" t="s">
        <v>6441</v>
      </c>
      <c r="AQ846" s="84" t="s">
        <v>122</v>
      </c>
      <c r="AR846" s="85">
        <v>1</v>
      </c>
      <c r="AS846" s="86">
        <v>0.7</v>
      </c>
      <c r="AT846" s="86">
        <v>1E-3</v>
      </c>
      <c r="AU846" s="86">
        <v>0.7</v>
      </c>
      <c r="AV846" s="84" t="s">
        <v>8</v>
      </c>
      <c r="AW846" s="86">
        <v>149.59997999999999</v>
      </c>
      <c r="AX846" s="84" t="s">
        <v>68</v>
      </c>
      <c r="AY846" s="84" t="s">
        <v>68</v>
      </c>
      <c r="AZ846" s="84" t="s">
        <v>68</v>
      </c>
      <c r="BA846" s="84" t="s">
        <v>68</v>
      </c>
      <c r="BB846" s="84" t="s">
        <v>68</v>
      </c>
      <c r="BC846" s="84" t="s">
        <v>152</v>
      </c>
      <c r="BD846" s="84" t="s">
        <v>94</v>
      </c>
      <c r="BE846" s="84" t="s">
        <v>95</v>
      </c>
      <c r="BF846" s="84" t="s">
        <v>122</v>
      </c>
      <c r="BG846" s="84" t="s">
        <v>69</v>
      </c>
      <c r="BH846" s="92" t="s">
        <v>6442</v>
      </c>
      <c r="BI846" s="84" t="s">
        <v>122</v>
      </c>
      <c r="BJ846" s="84" t="s">
        <v>6443</v>
      </c>
      <c r="BK846" s="84" t="s">
        <v>75</v>
      </c>
      <c r="BL846" s="84" t="s">
        <v>122</v>
      </c>
      <c r="BM846" s="84" t="s">
        <v>94</v>
      </c>
      <c r="BN846" s="84" t="s">
        <v>70</v>
      </c>
      <c r="BO846" s="84" t="s">
        <v>71</v>
      </c>
      <c r="BP846" s="84" t="s">
        <v>122</v>
      </c>
      <c r="BQ846" s="84" t="s">
        <v>163</v>
      </c>
    </row>
    <row r="847" spans="1:69" ht="14.4" x14ac:dyDescent="0.3">
      <c r="A847" s="40" t="str">
        <f t="shared" si="403"/>
        <v>2025-09-07</v>
      </c>
      <c r="B847" s="40" t="str">
        <f t="shared" si="404"/>
        <v>SYD</v>
      </c>
      <c r="C847" s="39" t="str">
        <f t="shared" si="405"/>
        <v>98812563600</v>
      </c>
      <c r="D847" s="41" t="str">
        <f t="shared" si="406"/>
        <v>PKR253203083</v>
      </c>
      <c r="E847" s="41" t="str">
        <f t="shared" si="407"/>
        <v>596421464615</v>
      </c>
      <c r="F847" s="39" t="str">
        <f t="shared" si="408"/>
        <v>2254243</v>
      </c>
      <c r="G847" s="39" t="str">
        <f t="shared" si="409"/>
        <v>WISE EXPRESS(NATUREGOOD)</v>
      </c>
      <c r="H847" s="41" t="str">
        <f t="shared" si="410"/>
        <v>차정미</v>
      </c>
      <c r="I847" s="39" t="str">
        <f t="shared" si="411"/>
        <v>61253</v>
      </c>
      <c r="J847" s="52" t="str">
        <f t="shared" si="412"/>
        <v/>
      </c>
      <c r="K847" s="75">
        <f t="shared" si="413"/>
        <v>1</v>
      </c>
      <c r="L847" s="76">
        <f t="shared" si="414"/>
        <v>0.3</v>
      </c>
      <c r="M847" s="76">
        <f t="shared" si="415"/>
        <v>1E-3</v>
      </c>
      <c r="N847" s="76">
        <f t="shared" si="416"/>
        <v>0.3</v>
      </c>
      <c r="O847" s="42">
        <f t="shared" si="417"/>
        <v>0.5</v>
      </c>
      <c r="P847" s="39" t="str">
        <f t="shared" si="418"/>
        <v>일반(목록배제,Normal-Manifest Exception)</v>
      </c>
      <c r="Q847" s="72">
        <f t="shared" si="419"/>
        <v>89.7</v>
      </c>
      <c r="R847" s="43" t="str">
        <f t="shared" si="420"/>
        <v>OZ602</v>
      </c>
      <c r="S847" s="82" t="str">
        <f t="shared" si="421"/>
        <v/>
      </c>
      <c r="T847" s="40">
        <f t="shared" si="422"/>
        <v>45907</v>
      </c>
      <c r="U847" s="44">
        <v>2500</v>
      </c>
      <c r="V847" s="44">
        <f t="shared" si="423"/>
        <v>0</v>
      </c>
      <c r="W847" s="77">
        <f t="shared" si="424"/>
        <v>2500</v>
      </c>
      <c r="X847" s="78">
        <f t="shared" si="425"/>
        <v>0</v>
      </c>
      <c r="Y847" s="44" cm="1">
        <f t="array" ref="Y847">_xlfn.IFNA(_xlfn.IFS(AND(Q847&gt;=2000, Q847&lt;3000), 10000, AND(Q847&gt;=3000, Q847&lt;4000), 15000, AND(Q847&gt;=4000, Q847&lt;5000), 20000, AND(Q847&gt;=5000), 25000),0)</f>
        <v>0</v>
      </c>
      <c r="Z847" s="91">
        <f t="shared" si="426"/>
        <v>300</v>
      </c>
      <c r="AA847" s="44">
        <f t="shared" si="427"/>
        <v>0</v>
      </c>
      <c r="AB847" s="44"/>
      <c r="AC847" s="44"/>
      <c r="AD847" s="44"/>
      <c r="AE847" s="44">
        <f>VLOOKUP(O847,정산업데이트!$A$6:$B$12,2,10)</f>
        <v>0</v>
      </c>
      <c r="AF847" s="44"/>
      <c r="AG847" s="79">
        <f t="shared" si="428"/>
        <v>300</v>
      </c>
      <c r="AH847" s="80">
        <f t="shared" si="429"/>
        <v>2800</v>
      </c>
      <c r="AJ847" s="84" t="s">
        <v>5314</v>
      </c>
      <c r="AK847" s="84" t="s">
        <v>73</v>
      </c>
      <c r="AL847" s="84" t="s">
        <v>5315</v>
      </c>
      <c r="AM847" s="84" t="s">
        <v>6444</v>
      </c>
      <c r="AN847" s="84" t="s">
        <v>6445</v>
      </c>
      <c r="AO847" s="84" t="s">
        <v>6446</v>
      </c>
      <c r="AP847" s="84" t="s">
        <v>6447</v>
      </c>
      <c r="AQ847" s="84" t="s">
        <v>122</v>
      </c>
      <c r="AR847" s="85">
        <v>1</v>
      </c>
      <c r="AS847" s="86">
        <v>0.3</v>
      </c>
      <c r="AT847" s="86">
        <v>1E-3</v>
      </c>
      <c r="AU847" s="86">
        <v>0.3</v>
      </c>
      <c r="AV847" s="84" t="s">
        <v>8</v>
      </c>
      <c r="AW847" s="86">
        <v>89.7</v>
      </c>
      <c r="AX847" s="84" t="s">
        <v>68</v>
      </c>
      <c r="AY847" s="84" t="s">
        <v>68</v>
      </c>
      <c r="AZ847" s="84" t="s">
        <v>68</v>
      </c>
      <c r="BA847" s="84" t="s">
        <v>68</v>
      </c>
      <c r="BB847" s="84" t="s">
        <v>68</v>
      </c>
      <c r="BC847" s="84" t="s">
        <v>152</v>
      </c>
      <c r="BD847" s="84" t="s">
        <v>94</v>
      </c>
      <c r="BE847" s="84" t="s">
        <v>95</v>
      </c>
      <c r="BF847" s="84" t="s">
        <v>122</v>
      </c>
      <c r="BG847" s="84" t="s">
        <v>69</v>
      </c>
      <c r="BH847" s="92" t="s">
        <v>6448</v>
      </c>
      <c r="BI847" s="84" t="s">
        <v>122</v>
      </c>
      <c r="BJ847" s="84" t="s">
        <v>6449</v>
      </c>
      <c r="BK847" s="84" t="s">
        <v>75</v>
      </c>
      <c r="BL847" s="84" t="s">
        <v>122</v>
      </c>
      <c r="BM847" s="84" t="s">
        <v>94</v>
      </c>
      <c r="BN847" s="84" t="s">
        <v>70</v>
      </c>
      <c r="BO847" s="84" t="s">
        <v>71</v>
      </c>
      <c r="BP847" s="84" t="s">
        <v>122</v>
      </c>
      <c r="BQ847" s="84" t="s">
        <v>163</v>
      </c>
    </row>
    <row r="848" spans="1:69" ht="14.4" x14ac:dyDescent="0.3">
      <c r="A848" s="40" t="str">
        <f t="shared" si="403"/>
        <v>2025-09-07</v>
      </c>
      <c r="B848" s="40" t="str">
        <f t="shared" si="404"/>
        <v>SYD</v>
      </c>
      <c r="C848" s="39" t="str">
        <f t="shared" si="405"/>
        <v>98812563600</v>
      </c>
      <c r="D848" s="41" t="str">
        <f t="shared" si="406"/>
        <v>PKR253203084</v>
      </c>
      <c r="E848" s="41" t="str">
        <f t="shared" si="407"/>
        <v>596421464626</v>
      </c>
      <c r="F848" s="39" t="str">
        <f t="shared" si="408"/>
        <v>2254243</v>
      </c>
      <c r="G848" s="39" t="str">
        <f t="shared" si="409"/>
        <v>WISE EXPRESS(NATUREGOOD)</v>
      </c>
      <c r="H848" s="41" t="str">
        <f t="shared" si="410"/>
        <v>박은숙</v>
      </c>
      <c r="I848" s="39" t="str">
        <f t="shared" si="411"/>
        <v>13556</v>
      </c>
      <c r="J848" s="52" t="str">
        <f t="shared" si="412"/>
        <v/>
      </c>
      <c r="K848" s="75">
        <f t="shared" si="413"/>
        <v>1</v>
      </c>
      <c r="L848" s="76">
        <f t="shared" si="414"/>
        <v>0.5</v>
      </c>
      <c r="M848" s="76">
        <f t="shared" si="415"/>
        <v>1E-3</v>
      </c>
      <c r="N848" s="76">
        <f t="shared" si="416"/>
        <v>0.5</v>
      </c>
      <c r="O848" s="42">
        <f t="shared" si="417"/>
        <v>0.5</v>
      </c>
      <c r="P848" s="39" t="str">
        <f t="shared" si="418"/>
        <v>일반(목록배제,Normal-Manifest Exception)</v>
      </c>
      <c r="Q848" s="72">
        <f t="shared" si="419"/>
        <v>149.6</v>
      </c>
      <c r="R848" s="43" t="str">
        <f t="shared" si="420"/>
        <v>OZ602</v>
      </c>
      <c r="S848" s="82" t="str">
        <f t="shared" si="421"/>
        <v/>
      </c>
      <c r="T848" s="40">
        <f t="shared" si="422"/>
        <v>45907</v>
      </c>
      <c r="U848" s="44">
        <v>2500</v>
      </c>
      <c r="V848" s="44">
        <f t="shared" si="423"/>
        <v>0</v>
      </c>
      <c r="W848" s="77">
        <f t="shared" si="424"/>
        <v>2500</v>
      </c>
      <c r="X848" s="78">
        <f t="shared" si="425"/>
        <v>0</v>
      </c>
      <c r="Y848" s="44" cm="1">
        <f t="array" ref="Y848">_xlfn.IFNA(_xlfn.IFS(AND(Q848&gt;=2000, Q848&lt;3000), 10000, AND(Q848&gt;=3000, Q848&lt;4000), 15000, AND(Q848&gt;=4000, Q848&lt;5000), 20000, AND(Q848&gt;=5000), 25000),0)</f>
        <v>0</v>
      </c>
      <c r="Z848" s="91">
        <f t="shared" si="426"/>
        <v>300</v>
      </c>
      <c r="AA848" s="44">
        <f t="shared" si="427"/>
        <v>0</v>
      </c>
      <c r="AB848" s="44"/>
      <c r="AC848" s="44"/>
      <c r="AD848" s="44"/>
      <c r="AE848" s="44">
        <f>VLOOKUP(O848,정산업데이트!$A$6:$B$12,2,10)</f>
        <v>0</v>
      </c>
      <c r="AF848" s="44"/>
      <c r="AG848" s="79">
        <f t="shared" si="428"/>
        <v>300</v>
      </c>
      <c r="AH848" s="80">
        <f t="shared" si="429"/>
        <v>2800</v>
      </c>
      <c r="AI848" s="93"/>
      <c r="AJ848" s="84" t="s">
        <v>5314</v>
      </c>
      <c r="AK848" s="84" t="s">
        <v>73</v>
      </c>
      <c r="AL848" s="84" t="s">
        <v>5315</v>
      </c>
      <c r="AM848" s="84" t="s">
        <v>6450</v>
      </c>
      <c r="AN848" s="84" t="s">
        <v>289</v>
      </c>
      <c r="AO848" s="84" t="s">
        <v>6451</v>
      </c>
      <c r="AP848" s="84" t="s">
        <v>680</v>
      </c>
      <c r="AQ848" s="84" t="s">
        <v>122</v>
      </c>
      <c r="AR848" s="85">
        <v>1</v>
      </c>
      <c r="AS848" s="86">
        <v>0.5</v>
      </c>
      <c r="AT848" s="86">
        <v>1E-3</v>
      </c>
      <c r="AU848" s="86">
        <v>0.5</v>
      </c>
      <c r="AV848" s="84" t="s">
        <v>8</v>
      </c>
      <c r="AW848" s="86">
        <v>149.6</v>
      </c>
      <c r="AX848" s="84" t="s">
        <v>68</v>
      </c>
      <c r="AY848" s="84" t="s">
        <v>68</v>
      </c>
      <c r="AZ848" s="84" t="s">
        <v>68</v>
      </c>
      <c r="BA848" s="84" t="s">
        <v>68</v>
      </c>
      <c r="BB848" s="84" t="s">
        <v>68</v>
      </c>
      <c r="BC848" s="84" t="s">
        <v>152</v>
      </c>
      <c r="BD848" s="84" t="s">
        <v>94</v>
      </c>
      <c r="BE848" s="84" t="s">
        <v>95</v>
      </c>
      <c r="BF848" s="84" t="s">
        <v>122</v>
      </c>
      <c r="BG848" s="84" t="s">
        <v>69</v>
      </c>
      <c r="BH848" s="92" t="s">
        <v>6452</v>
      </c>
      <c r="BI848" s="84" t="s">
        <v>122</v>
      </c>
      <c r="BJ848" s="84" t="s">
        <v>6453</v>
      </c>
      <c r="BK848" s="84" t="s">
        <v>75</v>
      </c>
      <c r="BL848" s="84" t="s">
        <v>122</v>
      </c>
      <c r="BM848" s="84" t="s">
        <v>94</v>
      </c>
      <c r="BN848" s="84" t="s">
        <v>70</v>
      </c>
      <c r="BO848" s="84" t="s">
        <v>71</v>
      </c>
      <c r="BP848" s="84" t="s">
        <v>122</v>
      </c>
      <c r="BQ848" s="84" t="s">
        <v>163</v>
      </c>
    </row>
    <row r="849" spans="1:69" ht="14.4" customHeight="1" x14ac:dyDescent="0.3">
      <c r="A849" s="40" t="str">
        <f t="shared" si="403"/>
        <v>2025-09-07</v>
      </c>
      <c r="B849" s="40" t="str">
        <f t="shared" si="404"/>
        <v>SYD</v>
      </c>
      <c r="C849" s="39" t="str">
        <f t="shared" si="405"/>
        <v>98812563600</v>
      </c>
      <c r="D849" s="41" t="str">
        <f t="shared" si="406"/>
        <v>PKR253226577</v>
      </c>
      <c r="E849" s="41" t="str">
        <f t="shared" si="407"/>
        <v>596421465503</v>
      </c>
      <c r="F849" s="39" t="str">
        <f t="shared" si="408"/>
        <v>2254234</v>
      </c>
      <c r="G849" s="39" t="str">
        <f t="shared" si="409"/>
        <v>WISE EXPRESS(HOJUDIRECT)</v>
      </c>
      <c r="H849" s="41" t="str">
        <f t="shared" si="410"/>
        <v>김옥경</v>
      </c>
      <c r="I849" s="39" t="str">
        <f t="shared" si="411"/>
        <v>08327</v>
      </c>
      <c r="J849" s="52" t="str">
        <f t="shared" si="412"/>
        <v/>
      </c>
      <c r="K849" s="75">
        <f t="shared" si="413"/>
        <v>1</v>
      </c>
      <c r="L849" s="76">
        <f t="shared" si="414"/>
        <v>5</v>
      </c>
      <c r="M849" s="76">
        <f t="shared" si="415"/>
        <v>1E-3</v>
      </c>
      <c r="N849" s="76">
        <f t="shared" si="416"/>
        <v>5</v>
      </c>
      <c r="O849" s="42">
        <f t="shared" si="417"/>
        <v>5</v>
      </c>
      <c r="P849" s="39" t="str">
        <f t="shared" si="418"/>
        <v>일반(목록배제,Normal-Manifest Exception)</v>
      </c>
      <c r="Q849" s="72">
        <f t="shared" si="419"/>
        <v>80</v>
      </c>
      <c r="R849" s="43" t="str">
        <f t="shared" si="420"/>
        <v>OZ602</v>
      </c>
      <c r="S849" s="82" t="str">
        <f t="shared" si="421"/>
        <v/>
      </c>
      <c r="T849" s="40">
        <f t="shared" si="422"/>
        <v>45907</v>
      </c>
      <c r="U849" s="44">
        <v>2500</v>
      </c>
      <c r="V849" s="44">
        <f t="shared" si="423"/>
        <v>0</v>
      </c>
      <c r="W849" s="77">
        <f t="shared" si="424"/>
        <v>2500</v>
      </c>
      <c r="X849" s="78">
        <f t="shared" si="425"/>
        <v>0</v>
      </c>
      <c r="Y849" s="44" cm="1">
        <f t="array" ref="Y849">_xlfn.IFNA(_xlfn.IFS(AND(Q849&gt;=2000, Q849&lt;3000), 10000, AND(Q849&gt;=3000, Q849&lt;4000), 15000, AND(Q849&gt;=4000, Q849&lt;5000), 20000, AND(Q849&gt;=5000), 25000),0)</f>
        <v>0</v>
      </c>
      <c r="Z849" s="91">
        <f t="shared" si="426"/>
        <v>300</v>
      </c>
      <c r="AA849" s="44">
        <f t="shared" si="427"/>
        <v>0</v>
      </c>
      <c r="AB849" s="44"/>
      <c r="AC849" s="44"/>
      <c r="AD849" s="44"/>
      <c r="AE849" s="44">
        <f>VLOOKUP(O849,정산업데이트!$A$6:$B$12,2,10)</f>
        <v>0</v>
      </c>
      <c r="AF849" s="44"/>
      <c r="AG849" s="79">
        <f t="shared" si="428"/>
        <v>300</v>
      </c>
      <c r="AH849" s="80">
        <f t="shared" si="429"/>
        <v>2800</v>
      </c>
      <c r="AI849" s="93"/>
      <c r="AJ849" s="84" t="s">
        <v>5314</v>
      </c>
      <c r="AK849" s="84" t="s">
        <v>73</v>
      </c>
      <c r="AL849" s="84" t="s">
        <v>5315</v>
      </c>
      <c r="AM849" s="84" t="s">
        <v>6454</v>
      </c>
      <c r="AN849" s="84" t="s">
        <v>6455</v>
      </c>
      <c r="AO849" s="84" t="s">
        <v>6456</v>
      </c>
      <c r="AP849" s="84" t="s">
        <v>6457</v>
      </c>
      <c r="AQ849" s="84" t="s">
        <v>122</v>
      </c>
      <c r="AR849" s="85">
        <v>1</v>
      </c>
      <c r="AS849" s="86">
        <v>5</v>
      </c>
      <c r="AT849" s="86">
        <v>1E-3</v>
      </c>
      <c r="AU849" s="86">
        <v>5</v>
      </c>
      <c r="AV849" s="84" t="s">
        <v>8</v>
      </c>
      <c r="AW849" s="86">
        <v>80</v>
      </c>
      <c r="AX849" s="84" t="s">
        <v>68</v>
      </c>
      <c r="AY849" s="84" t="s">
        <v>68</v>
      </c>
      <c r="AZ849" s="84" t="s">
        <v>68</v>
      </c>
      <c r="BA849" s="84" t="s">
        <v>68</v>
      </c>
      <c r="BB849" s="84" t="s">
        <v>68</v>
      </c>
      <c r="BC849" s="84" t="s">
        <v>135</v>
      </c>
      <c r="BD849" s="84" t="s">
        <v>104</v>
      </c>
      <c r="BE849" s="84" t="s">
        <v>6458</v>
      </c>
      <c r="BF849" s="84" t="s">
        <v>122</v>
      </c>
      <c r="BG849" s="84" t="s">
        <v>69</v>
      </c>
      <c r="BH849" s="92" t="s">
        <v>6459</v>
      </c>
      <c r="BI849" s="84" t="s">
        <v>122</v>
      </c>
      <c r="BJ849" s="84" t="s">
        <v>6460</v>
      </c>
      <c r="BK849" s="84" t="s">
        <v>75</v>
      </c>
      <c r="BL849" s="84" t="s">
        <v>122</v>
      </c>
      <c r="BM849" s="84" t="s">
        <v>104</v>
      </c>
      <c r="BN849" s="84" t="s">
        <v>70</v>
      </c>
      <c r="BO849" s="84" t="s">
        <v>71</v>
      </c>
      <c r="BP849" s="84" t="s">
        <v>122</v>
      </c>
      <c r="BQ849" s="84" t="s">
        <v>163</v>
      </c>
    </row>
    <row r="850" spans="1:69" ht="14.4" x14ac:dyDescent="0.3">
      <c r="A850" s="40" t="str">
        <f t="shared" si="403"/>
        <v>2025-09-07</v>
      </c>
      <c r="B850" s="40" t="str">
        <f t="shared" si="404"/>
        <v>SYD</v>
      </c>
      <c r="C850" s="39" t="str">
        <f t="shared" si="405"/>
        <v>98812563600</v>
      </c>
      <c r="D850" s="41" t="str">
        <f t="shared" si="406"/>
        <v>PKR253245517</v>
      </c>
      <c r="E850" s="41" t="str">
        <f t="shared" si="407"/>
        <v>596421467194</v>
      </c>
      <c r="F850" s="39" t="str">
        <f t="shared" si="408"/>
        <v>2254238</v>
      </c>
      <c r="G850" s="39" t="str">
        <f t="shared" si="409"/>
        <v>WISE EXPRESS(CHUHO)</v>
      </c>
      <c r="H850" s="41" t="str">
        <f t="shared" si="410"/>
        <v>김양선</v>
      </c>
      <c r="I850" s="39" t="str">
        <f t="shared" si="411"/>
        <v>54044</v>
      </c>
      <c r="J850" s="52" t="str">
        <f t="shared" si="412"/>
        <v/>
      </c>
      <c r="K850" s="75">
        <f t="shared" si="413"/>
        <v>1</v>
      </c>
      <c r="L850" s="76">
        <f t="shared" si="414"/>
        <v>2</v>
      </c>
      <c r="M850" s="76">
        <f t="shared" si="415"/>
        <v>1E-3</v>
      </c>
      <c r="N850" s="76">
        <f t="shared" si="416"/>
        <v>2</v>
      </c>
      <c r="O850" s="42">
        <f t="shared" si="417"/>
        <v>2</v>
      </c>
      <c r="P850" s="39" t="str">
        <f t="shared" si="418"/>
        <v>일반(목록배제,Normal-Manifest Exception)</v>
      </c>
      <c r="Q850" s="72">
        <f t="shared" si="419"/>
        <v>145</v>
      </c>
      <c r="R850" s="43" t="str">
        <f t="shared" si="420"/>
        <v>OZ602</v>
      </c>
      <c r="S850" s="82" t="str">
        <f t="shared" si="421"/>
        <v/>
      </c>
      <c r="T850" s="40">
        <f t="shared" si="422"/>
        <v>45907</v>
      </c>
      <c r="U850" s="44">
        <v>2500</v>
      </c>
      <c r="V850" s="44">
        <f t="shared" si="423"/>
        <v>0</v>
      </c>
      <c r="W850" s="77">
        <f t="shared" si="424"/>
        <v>2500</v>
      </c>
      <c r="X850" s="78">
        <f t="shared" si="425"/>
        <v>0</v>
      </c>
      <c r="Y850" s="44" cm="1">
        <f t="array" ref="Y850">_xlfn.IFNA(_xlfn.IFS(AND(Q850&gt;=2000, Q850&lt;3000), 10000, AND(Q850&gt;=3000, Q850&lt;4000), 15000, AND(Q850&gt;=4000, Q850&lt;5000), 20000, AND(Q850&gt;=5000), 25000),0)</f>
        <v>0</v>
      </c>
      <c r="Z850" s="91">
        <f t="shared" si="426"/>
        <v>300</v>
      </c>
      <c r="AA850" s="44">
        <f t="shared" si="427"/>
        <v>0</v>
      </c>
      <c r="AB850" s="44"/>
      <c r="AC850" s="44"/>
      <c r="AD850" s="44"/>
      <c r="AE850" s="44">
        <f>VLOOKUP(O850,정산업데이트!$A$6:$B$12,2,10)</f>
        <v>0</v>
      </c>
      <c r="AF850" s="44"/>
      <c r="AG850" s="79">
        <f t="shared" si="428"/>
        <v>300</v>
      </c>
      <c r="AH850" s="80">
        <f t="shared" si="429"/>
        <v>2800</v>
      </c>
      <c r="AI850" s="93"/>
      <c r="AJ850" s="84" t="s">
        <v>5314</v>
      </c>
      <c r="AK850" s="84" t="s">
        <v>73</v>
      </c>
      <c r="AL850" s="84" t="s">
        <v>5315</v>
      </c>
      <c r="AM850" s="84" t="s">
        <v>6461</v>
      </c>
      <c r="AN850" s="84" t="s">
        <v>6462</v>
      </c>
      <c r="AO850" s="84" t="s">
        <v>6463</v>
      </c>
      <c r="AP850" s="84" t="s">
        <v>6464</v>
      </c>
      <c r="AQ850" s="84" t="s">
        <v>122</v>
      </c>
      <c r="AR850" s="85">
        <v>1</v>
      </c>
      <c r="AS850" s="86">
        <v>2</v>
      </c>
      <c r="AT850" s="86">
        <v>1E-3</v>
      </c>
      <c r="AU850" s="86">
        <v>2</v>
      </c>
      <c r="AV850" s="84" t="s">
        <v>8</v>
      </c>
      <c r="AW850" s="86">
        <v>145</v>
      </c>
      <c r="AX850" s="84" t="s">
        <v>68</v>
      </c>
      <c r="AY850" s="84" t="s">
        <v>68</v>
      </c>
      <c r="AZ850" s="84" t="s">
        <v>68</v>
      </c>
      <c r="BA850" s="84" t="s">
        <v>68</v>
      </c>
      <c r="BB850" s="84" t="s">
        <v>68</v>
      </c>
      <c r="BC850" s="84" t="s">
        <v>123</v>
      </c>
      <c r="BD850" s="84" t="s">
        <v>81</v>
      </c>
      <c r="BE850" s="84" t="s">
        <v>6465</v>
      </c>
      <c r="BF850" s="84" t="s">
        <v>122</v>
      </c>
      <c r="BG850" s="84" t="s">
        <v>69</v>
      </c>
      <c r="BH850" s="92" t="s">
        <v>6466</v>
      </c>
      <c r="BI850" s="84" t="s">
        <v>122</v>
      </c>
      <c r="BJ850" s="84" t="s">
        <v>6467</v>
      </c>
      <c r="BK850" s="84" t="s">
        <v>75</v>
      </c>
      <c r="BL850" s="84" t="s">
        <v>122</v>
      </c>
      <c r="BM850" s="84" t="s">
        <v>81</v>
      </c>
      <c r="BN850" s="84" t="s">
        <v>70</v>
      </c>
      <c r="BO850" s="84" t="s">
        <v>71</v>
      </c>
      <c r="BP850" s="84" t="s">
        <v>122</v>
      </c>
      <c r="BQ850" s="84" t="s">
        <v>163</v>
      </c>
    </row>
    <row r="851" spans="1:69" ht="14.4" x14ac:dyDescent="0.3">
      <c r="A851" s="40" t="str">
        <f t="shared" si="403"/>
        <v>2025-09-07</v>
      </c>
      <c r="B851" s="40" t="str">
        <f t="shared" si="404"/>
        <v>SYD</v>
      </c>
      <c r="C851" s="39" t="str">
        <f t="shared" si="405"/>
        <v>98812563600</v>
      </c>
      <c r="D851" s="41" t="str">
        <f t="shared" si="406"/>
        <v>PKR253248260</v>
      </c>
      <c r="E851" s="41" t="str">
        <f t="shared" si="407"/>
        <v>596421467334</v>
      </c>
      <c r="F851" s="39" t="str">
        <f t="shared" si="408"/>
        <v>2254238</v>
      </c>
      <c r="G851" s="39" t="str">
        <f t="shared" si="409"/>
        <v>WISE EXPRESS(CHUHO)</v>
      </c>
      <c r="H851" s="41" t="str">
        <f t="shared" si="410"/>
        <v>윤경희</v>
      </c>
      <c r="I851" s="39" t="str">
        <f t="shared" si="411"/>
        <v>18526</v>
      </c>
      <c r="J851" s="52" t="str">
        <f t="shared" si="412"/>
        <v/>
      </c>
      <c r="K851" s="75">
        <f t="shared" si="413"/>
        <v>1</v>
      </c>
      <c r="L851" s="76">
        <f t="shared" si="414"/>
        <v>1</v>
      </c>
      <c r="M851" s="76">
        <f t="shared" si="415"/>
        <v>1E-3</v>
      </c>
      <c r="N851" s="76">
        <f t="shared" si="416"/>
        <v>1</v>
      </c>
      <c r="O851" s="42">
        <f t="shared" si="417"/>
        <v>1</v>
      </c>
      <c r="P851" s="39" t="str">
        <f t="shared" si="418"/>
        <v>일반(목록배제,Normal-Manifest Exception)</v>
      </c>
      <c r="Q851" s="72">
        <f t="shared" si="419"/>
        <v>75</v>
      </c>
      <c r="R851" s="43" t="str">
        <f t="shared" si="420"/>
        <v>OZ602</v>
      </c>
      <c r="S851" s="82" t="str">
        <f t="shared" si="421"/>
        <v/>
      </c>
      <c r="T851" s="40">
        <f t="shared" si="422"/>
        <v>45907</v>
      </c>
      <c r="U851" s="44">
        <v>2500</v>
      </c>
      <c r="V851" s="44">
        <f t="shared" si="423"/>
        <v>0</v>
      </c>
      <c r="W851" s="77">
        <f t="shared" si="424"/>
        <v>2500</v>
      </c>
      <c r="X851" s="78">
        <f t="shared" si="425"/>
        <v>0</v>
      </c>
      <c r="Y851" s="44" cm="1">
        <f t="array" ref="Y851">_xlfn.IFNA(_xlfn.IFS(AND(Q851&gt;=2000, Q851&lt;3000), 10000, AND(Q851&gt;=3000, Q851&lt;4000), 15000, AND(Q851&gt;=4000, Q851&lt;5000), 20000, AND(Q851&gt;=5000), 25000),0)</f>
        <v>0</v>
      </c>
      <c r="Z851" s="91">
        <f t="shared" si="426"/>
        <v>300</v>
      </c>
      <c r="AA851" s="44">
        <f t="shared" si="427"/>
        <v>0</v>
      </c>
      <c r="AB851" s="44"/>
      <c r="AC851" s="44"/>
      <c r="AD851" s="44"/>
      <c r="AE851" s="44">
        <f>VLOOKUP(O851,정산업데이트!$A$6:$B$12,2,10)</f>
        <v>0</v>
      </c>
      <c r="AF851" s="44"/>
      <c r="AG851" s="79">
        <f t="shared" si="428"/>
        <v>300</v>
      </c>
      <c r="AH851" s="80">
        <f t="shared" si="429"/>
        <v>2800</v>
      </c>
      <c r="AI851" s="93"/>
      <c r="AJ851" s="84" t="s">
        <v>5314</v>
      </c>
      <c r="AK851" s="84" t="s">
        <v>73</v>
      </c>
      <c r="AL851" s="84" t="s">
        <v>5315</v>
      </c>
      <c r="AM851" s="84" t="s">
        <v>6468</v>
      </c>
      <c r="AN851" s="84" t="s">
        <v>6469</v>
      </c>
      <c r="AO851" s="84" t="s">
        <v>6470</v>
      </c>
      <c r="AP851" s="84" t="s">
        <v>6471</v>
      </c>
      <c r="AQ851" s="84" t="s">
        <v>122</v>
      </c>
      <c r="AR851" s="85">
        <v>1</v>
      </c>
      <c r="AS851" s="86">
        <v>1</v>
      </c>
      <c r="AT851" s="86">
        <v>1E-3</v>
      </c>
      <c r="AU851" s="86">
        <v>1</v>
      </c>
      <c r="AV851" s="84" t="s">
        <v>8</v>
      </c>
      <c r="AW851" s="86">
        <v>75</v>
      </c>
      <c r="AX851" s="84" t="s">
        <v>68</v>
      </c>
      <c r="AY851" s="84" t="s">
        <v>68</v>
      </c>
      <c r="AZ851" s="84" t="s">
        <v>68</v>
      </c>
      <c r="BA851" s="84" t="s">
        <v>68</v>
      </c>
      <c r="BB851" s="84" t="s">
        <v>68</v>
      </c>
      <c r="BC851" s="84" t="s">
        <v>123</v>
      </c>
      <c r="BD851" s="84" t="s">
        <v>81</v>
      </c>
      <c r="BE851" s="84" t="s">
        <v>82</v>
      </c>
      <c r="BF851" s="84" t="s">
        <v>122</v>
      </c>
      <c r="BG851" s="84" t="s">
        <v>69</v>
      </c>
      <c r="BH851" s="92" t="s">
        <v>6472</v>
      </c>
      <c r="BI851" s="84" t="s">
        <v>122</v>
      </c>
      <c r="BJ851" s="84" t="s">
        <v>6473</v>
      </c>
      <c r="BK851" s="84" t="s">
        <v>75</v>
      </c>
      <c r="BL851" s="84" t="s">
        <v>122</v>
      </c>
      <c r="BM851" s="84" t="s">
        <v>81</v>
      </c>
      <c r="BN851" s="84" t="s">
        <v>70</v>
      </c>
      <c r="BO851" s="84" t="s">
        <v>71</v>
      </c>
      <c r="BP851" s="84" t="s">
        <v>122</v>
      </c>
      <c r="BQ851" s="84" t="s">
        <v>163</v>
      </c>
    </row>
    <row r="852" spans="1:69" ht="14.4" x14ac:dyDescent="0.3">
      <c r="A852" s="40" t="str">
        <f t="shared" si="403"/>
        <v>2025-09-07</v>
      </c>
      <c r="B852" s="40" t="str">
        <f t="shared" si="404"/>
        <v>SYD</v>
      </c>
      <c r="C852" s="39" t="str">
        <f t="shared" si="405"/>
        <v>98812563600</v>
      </c>
      <c r="D852" s="41" t="str">
        <f t="shared" si="406"/>
        <v>PKR253232770</v>
      </c>
      <c r="E852" s="41" t="str">
        <f t="shared" si="407"/>
        <v>596421465864</v>
      </c>
      <c r="F852" s="39" t="str">
        <f t="shared" si="408"/>
        <v>2254234</v>
      </c>
      <c r="G852" s="39" t="str">
        <f t="shared" si="409"/>
        <v>WISE EXPRESS(HOJUDIRECT)</v>
      </c>
      <c r="H852" s="41" t="str">
        <f t="shared" si="410"/>
        <v>이준엽</v>
      </c>
      <c r="I852" s="39" t="str">
        <f t="shared" si="411"/>
        <v>12413</v>
      </c>
      <c r="J852" s="52" t="str">
        <f t="shared" si="412"/>
        <v/>
      </c>
      <c r="K852" s="75">
        <f t="shared" si="413"/>
        <v>1</v>
      </c>
      <c r="L852" s="76">
        <f t="shared" si="414"/>
        <v>0.4</v>
      </c>
      <c r="M852" s="76">
        <f t="shared" si="415"/>
        <v>1E-3</v>
      </c>
      <c r="N852" s="76">
        <f t="shared" si="416"/>
        <v>0.4</v>
      </c>
      <c r="O852" s="42">
        <f t="shared" si="417"/>
        <v>0.5</v>
      </c>
      <c r="P852" s="39" t="str">
        <f t="shared" si="418"/>
        <v>일반(목록배제,Normal-Manifest Exception)</v>
      </c>
      <c r="Q852" s="72">
        <f t="shared" si="419"/>
        <v>24</v>
      </c>
      <c r="R852" s="43" t="str">
        <f t="shared" si="420"/>
        <v>OZ602</v>
      </c>
      <c r="S852" s="82" t="str">
        <f t="shared" si="421"/>
        <v/>
      </c>
      <c r="T852" s="40">
        <f t="shared" si="422"/>
        <v>45907</v>
      </c>
      <c r="U852" s="44">
        <v>2500</v>
      </c>
      <c r="V852" s="44">
        <f t="shared" si="423"/>
        <v>0</v>
      </c>
      <c r="W852" s="77">
        <f t="shared" si="424"/>
        <v>2500</v>
      </c>
      <c r="X852" s="78">
        <f t="shared" si="425"/>
        <v>0</v>
      </c>
      <c r="Y852" s="44" cm="1">
        <f t="array" ref="Y852">_xlfn.IFNA(_xlfn.IFS(AND(Q852&gt;=2000, Q852&lt;3000), 10000, AND(Q852&gt;=3000, Q852&lt;4000), 15000, AND(Q852&gt;=4000, Q852&lt;5000), 20000, AND(Q852&gt;=5000), 25000),0)</f>
        <v>0</v>
      </c>
      <c r="Z852" s="91">
        <f t="shared" si="426"/>
        <v>300</v>
      </c>
      <c r="AA852" s="44">
        <f t="shared" si="427"/>
        <v>0</v>
      </c>
      <c r="AB852" s="44"/>
      <c r="AC852" s="44"/>
      <c r="AD852" s="44"/>
      <c r="AE852" s="44">
        <f>VLOOKUP(O852,정산업데이트!$A$6:$B$12,2,10)</f>
        <v>0</v>
      </c>
      <c r="AF852" s="44"/>
      <c r="AG852" s="79">
        <f t="shared" si="428"/>
        <v>300</v>
      </c>
      <c r="AH852" s="80">
        <f t="shared" si="429"/>
        <v>2800</v>
      </c>
      <c r="AI852" s="93"/>
      <c r="AJ852" s="84" t="s">
        <v>5314</v>
      </c>
      <c r="AK852" s="84" t="s">
        <v>73</v>
      </c>
      <c r="AL852" s="84" t="s">
        <v>5315</v>
      </c>
      <c r="AM852" s="84" t="s">
        <v>6474</v>
      </c>
      <c r="AN852" s="84" t="s">
        <v>6475</v>
      </c>
      <c r="AO852" s="84" t="s">
        <v>6476</v>
      </c>
      <c r="AP852" s="84" t="s">
        <v>6477</v>
      </c>
      <c r="AQ852" s="84" t="s">
        <v>122</v>
      </c>
      <c r="AR852" s="85">
        <v>1</v>
      </c>
      <c r="AS852" s="86">
        <v>0.4</v>
      </c>
      <c r="AT852" s="86">
        <v>1E-3</v>
      </c>
      <c r="AU852" s="86">
        <v>0.4</v>
      </c>
      <c r="AV852" s="84" t="s">
        <v>8</v>
      </c>
      <c r="AW852" s="86">
        <v>24</v>
      </c>
      <c r="AX852" s="84" t="s">
        <v>68</v>
      </c>
      <c r="AY852" s="84" t="s">
        <v>68</v>
      </c>
      <c r="AZ852" s="84" t="s">
        <v>68</v>
      </c>
      <c r="BA852" s="84" t="s">
        <v>68</v>
      </c>
      <c r="BB852" s="84" t="s">
        <v>68</v>
      </c>
      <c r="BC852" s="84" t="s">
        <v>135</v>
      </c>
      <c r="BD852" s="84" t="s">
        <v>104</v>
      </c>
      <c r="BE852" s="84" t="s">
        <v>105</v>
      </c>
      <c r="BF852" s="84" t="s">
        <v>122</v>
      </c>
      <c r="BG852" s="84" t="s">
        <v>69</v>
      </c>
      <c r="BH852" s="92" t="s">
        <v>6478</v>
      </c>
      <c r="BI852" s="84" t="s">
        <v>122</v>
      </c>
      <c r="BJ852" s="84" t="s">
        <v>6479</v>
      </c>
      <c r="BK852" s="84" t="s">
        <v>75</v>
      </c>
      <c r="BL852" s="84" t="s">
        <v>122</v>
      </c>
      <c r="BM852" s="84" t="s">
        <v>104</v>
      </c>
      <c r="BN852" s="84" t="s">
        <v>70</v>
      </c>
      <c r="BO852" s="84" t="s">
        <v>71</v>
      </c>
      <c r="BP852" s="84" t="s">
        <v>122</v>
      </c>
      <c r="BQ852" s="84" t="s">
        <v>163</v>
      </c>
    </row>
    <row r="853" spans="1:69" ht="14.4" customHeight="1" x14ac:dyDescent="0.3">
      <c r="A853" s="40" t="str">
        <f t="shared" si="403"/>
        <v>2025-09-07</v>
      </c>
      <c r="B853" s="40" t="str">
        <f t="shared" si="404"/>
        <v>SYD</v>
      </c>
      <c r="C853" s="39" t="str">
        <f t="shared" si="405"/>
        <v>98812563600</v>
      </c>
      <c r="D853" s="41" t="str">
        <f t="shared" si="406"/>
        <v>PKR253232771</v>
      </c>
      <c r="E853" s="41" t="str">
        <f t="shared" si="407"/>
        <v>596421465875</v>
      </c>
      <c r="F853" s="39" t="str">
        <f t="shared" si="408"/>
        <v>2254234</v>
      </c>
      <c r="G853" s="39" t="str">
        <f t="shared" si="409"/>
        <v>WISE EXPRESS(HOJUDIRECT)</v>
      </c>
      <c r="H853" s="41" t="str">
        <f t="shared" si="410"/>
        <v>박상웅</v>
      </c>
      <c r="I853" s="39" t="str">
        <f t="shared" si="411"/>
        <v>46308</v>
      </c>
      <c r="J853" s="52" t="str">
        <f t="shared" si="412"/>
        <v/>
      </c>
      <c r="K853" s="75">
        <f t="shared" si="413"/>
        <v>1</v>
      </c>
      <c r="L853" s="76">
        <f t="shared" si="414"/>
        <v>0.8</v>
      </c>
      <c r="M853" s="76">
        <f t="shared" si="415"/>
        <v>1E-3</v>
      </c>
      <c r="N853" s="76">
        <f t="shared" si="416"/>
        <v>0.8</v>
      </c>
      <c r="O853" s="42">
        <f t="shared" si="417"/>
        <v>1</v>
      </c>
      <c r="P853" s="39" t="str">
        <f t="shared" si="418"/>
        <v>일반(목록배제,Normal-Manifest Exception)</v>
      </c>
      <c r="Q853" s="72">
        <f t="shared" si="419"/>
        <v>48</v>
      </c>
      <c r="R853" s="43" t="str">
        <f t="shared" si="420"/>
        <v>OZ602</v>
      </c>
      <c r="S853" s="82" t="str">
        <f t="shared" si="421"/>
        <v/>
      </c>
      <c r="T853" s="40">
        <f t="shared" si="422"/>
        <v>45907</v>
      </c>
      <c r="U853" s="44">
        <v>2500</v>
      </c>
      <c r="V853" s="44">
        <f t="shared" si="423"/>
        <v>0</v>
      </c>
      <c r="W853" s="77">
        <f t="shared" si="424"/>
        <v>2500</v>
      </c>
      <c r="X853" s="78">
        <f t="shared" si="425"/>
        <v>0</v>
      </c>
      <c r="Y853" s="44" cm="1">
        <f t="array" ref="Y853">_xlfn.IFNA(_xlfn.IFS(AND(Q853&gt;=2000, Q853&lt;3000), 10000, AND(Q853&gt;=3000, Q853&lt;4000), 15000, AND(Q853&gt;=4000, Q853&lt;5000), 20000, AND(Q853&gt;=5000), 25000),0)</f>
        <v>0</v>
      </c>
      <c r="Z853" s="91">
        <f t="shared" si="426"/>
        <v>300</v>
      </c>
      <c r="AA853" s="44">
        <f t="shared" si="427"/>
        <v>0</v>
      </c>
      <c r="AB853" s="44"/>
      <c r="AC853" s="44"/>
      <c r="AD853" s="44"/>
      <c r="AE853" s="44">
        <f>VLOOKUP(O853,정산업데이트!$A$6:$B$12,2,10)</f>
        <v>0</v>
      </c>
      <c r="AF853" s="44"/>
      <c r="AG853" s="79">
        <f t="shared" si="428"/>
        <v>300</v>
      </c>
      <c r="AH853" s="80">
        <f t="shared" si="429"/>
        <v>2800</v>
      </c>
      <c r="AI853" s="93"/>
      <c r="AJ853" s="84" t="s">
        <v>5314</v>
      </c>
      <c r="AK853" s="84" t="s">
        <v>73</v>
      </c>
      <c r="AL853" s="84" t="s">
        <v>5315</v>
      </c>
      <c r="AM853" s="84" t="s">
        <v>6480</v>
      </c>
      <c r="AN853" s="84" t="s">
        <v>6481</v>
      </c>
      <c r="AO853" s="84" t="s">
        <v>6482</v>
      </c>
      <c r="AP853" s="84" t="s">
        <v>1064</v>
      </c>
      <c r="AQ853" s="84" t="s">
        <v>122</v>
      </c>
      <c r="AR853" s="85">
        <v>1</v>
      </c>
      <c r="AS853" s="86">
        <v>0.8</v>
      </c>
      <c r="AT853" s="86">
        <v>1E-3</v>
      </c>
      <c r="AU853" s="86">
        <v>0.8</v>
      </c>
      <c r="AV853" s="84" t="s">
        <v>8</v>
      </c>
      <c r="AW853" s="86">
        <v>48</v>
      </c>
      <c r="AX853" s="84" t="s">
        <v>68</v>
      </c>
      <c r="AY853" s="84" t="s">
        <v>68</v>
      </c>
      <c r="AZ853" s="84" t="s">
        <v>68</v>
      </c>
      <c r="BA853" s="84" t="s">
        <v>68</v>
      </c>
      <c r="BB853" s="84" t="s">
        <v>68</v>
      </c>
      <c r="BC853" s="84" t="s">
        <v>135</v>
      </c>
      <c r="BD853" s="84" t="s">
        <v>104</v>
      </c>
      <c r="BE853" s="84" t="s">
        <v>105</v>
      </c>
      <c r="BF853" s="84" t="s">
        <v>122</v>
      </c>
      <c r="BG853" s="84" t="s">
        <v>69</v>
      </c>
      <c r="BH853" s="92" t="s">
        <v>6483</v>
      </c>
      <c r="BI853" s="84" t="s">
        <v>122</v>
      </c>
      <c r="BJ853" s="84" t="s">
        <v>6484</v>
      </c>
      <c r="BK853" s="84" t="s">
        <v>75</v>
      </c>
      <c r="BL853" s="84" t="s">
        <v>122</v>
      </c>
      <c r="BM853" s="84" t="s">
        <v>104</v>
      </c>
      <c r="BN853" s="84" t="s">
        <v>70</v>
      </c>
      <c r="BO853" s="84" t="s">
        <v>71</v>
      </c>
      <c r="BP853" s="84" t="s">
        <v>122</v>
      </c>
      <c r="BQ853" s="84" t="s">
        <v>163</v>
      </c>
    </row>
    <row r="854" spans="1:69" ht="14.4" x14ac:dyDescent="0.3">
      <c r="A854" s="40" t="str">
        <f t="shared" si="403"/>
        <v>2025-09-07</v>
      </c>
      <c r="B854" s="40" t="str">
        <f t="shared" si="404"/>
        <v>SYD</v>
      </c>
      <c r="C854" s="39" t="str">
        <f t="shared" si="405"/>
        <v>98812563600</v>
      </c>
      <c r="D854" s="41" t="str">
        <f t="shared" si="406"/>
        <v>PKR253204995</v>
      </c>
      <c r="E854" s="41" t="str">
        <f t="shared" si="407"/>
        <v>596421464755</v>
      </c>
      <c r="F854" s="39" t="str">
        <f t="shared" si="408"/>
        <v>2254238</v>
      </c>
      <c r="G854" s="39" t="str">
        <f t="shared" si="409"/>
        <v>WISE EXPRESS(CHUHO)</v>
      </c>
      <c r="H854" s="41" t="str">
        <f t="shared" si="410"/>
        <v>박동식</v>
      </c>
      <c r="I854" s="39" t="str">
        <f t="shared" si="411"/>
        <v>07285</v>
      </c>
      <c r="J854" s="52" t="str">
        <f t="shared" si="412"/>
        <v/>
      </c>
      <c r="K854" s="75">
        <f t="shared" si="413"/>
        <v>1</v>
      </c>
      <c r="L854" s="76">
        <f t="shared" si="414"/>
        <v>2</v>
      </c>
      <c r="M854" s="76">
        <f t="shared" si="415"/>
        <v>1E-3</v>
      </c>
      <c r="N854" s="76">
        <f t="shared" si="416"/>
        <v>2</v>
      </c>
      <c r="O854" s="42">
        <f t="shared" si="417"/>
        <v>2</v>
      </c>
      <c r="P854" s="39" t="str">
        <f t="shared" si="418"/>
        <v>일반(목록배제,Normal-Manifest Exception)</v>
      </c>
      <c r="Q854" s="72">
        <f t="shared" si="419"/>
        <v>150</v>
      </c>
      <c r="R854" s="43" t="str">
        <f t="shared" si="420"/>
        <v>OZ602</v>
      </c>
      <c r="S854" s="82" t="str">
        <f t="shared" si="421"/>
        <v/>
      </c>
      <c r="T854" s="40">
        <f t="shared" si="422"/>
        <v>45907</v>
      </c>
      <c r="U854" s="44">
        <v>2500</v>
      </c>
      <c r="V854" s="44">
        <f t="shared" si="423"/>
        <v>0</v>
      </c>
      <c r="W854" s="77">
        <f t="shared" si="424"/>
        <v>2500</v>
      </c>
      <c r="X854" s="78">
        <f t="shared" si="425"/>
        <v>0</v>
      </c>
      <c r="Y854" s="44" cm="1">
        <f t="array" ref="Y854">_xlfn.IFNA(_xlfn.IFS(AND(Q854&gt;=2000, Q854&lt;3000), 10000, AND(Q854&gt;=3000, Q854&lt;4000), 15000, AND(Q854&gt;=4000, Q854&lt;5000), 20000, AND(Q854&gt;=5000), 25000),0)</f>
        <v>0</v>
      </c>
      <c r="Z854" s="91">
        <f t="shared" si="426"/>
        <v>300</v>
      </c>
      <c r="AA854" s="44">
        <f t="shared" si="427"/>
        <v>0</v>
      </c>
      <c r="AB854" s="44"/>
      <c r="AC854" s="44"/>
      <c r="AD854" s="44"/>
      <c r="AE854" s="44">
        <f>VLOOKUP(O854,정산업데이트!$A$6:$B$12,2,10)</f>
        <v>0</v>
      </c>
      <c r="AF854" s="44"/>
      <c r="AG854" s="79">
        <f t="shared" si="428"/>
        <v>300</v>
      </c>
      <c r="AH854" s="80">
        <f t="shared" si="429"/>
        <v>2800</v>
      </c>
      <c r="AI854" s="93"/>
      <c r="AJ854" s="84" t="s">
        <v>5314</v>
      </c>
      <c r="AK854" s="84" t="s">
        <v>73</v>
      </c>
      <c r="AL854" s="84" t="s">
        <v>5315</v>
      </c>
      <c r="AM854" s="84" t="s">
        <v>6485</v>
      </c>
      <c r="AN854" s="84" t="s">
        <v>6486</v>
      </c>
      <c r="AO854" s="84" t="s">
        <v>6487</v>
      </c>
      <c r="AP854" s="84" t="s">
        <v>723</v>
      </c>
      <c r="AQ854" s="84" t="s">
        <v>122</v>
      </c>
      <c r="AR854" s="85">
        <v>1</v>
      </c>
      <c r="AS854" s="86">
        <v>2</v>
      </c>
      <c r="AT854" s="86">
        <v>1E-3</v>
      </c>
      <c r="AU854" s="86">
        <v>2</v>
      </c>
      <c r="AV854" s="84" t="s">
        <v>8</v>
      </c>
      <c r="AW854" s="86">
        <v>150</v>
      </c>
      <c r="AX854" s="84" t="s">
        <v>68</v>
      </c>
      <c r="AY854" s="84" t="s">
        <v>68</v>
      </c>
      <c r="AZ854" s="84" t="s">
        <v>68</v>
      </c>
      <c r="BA854" s="84" t="s">
        <v>68</v>
      </c>
      <c r="BB854" s="84" t="s">
        <v>68</v>
      </c>
      <c r="BC854" s="84" t="s">
        <v>123</v>
      </c>
      <c r="BD854" s="84" t="s">
        <v>81</v>
      </c>
      <c r="BE854" s="84" t="s">
        <v>82</v>
      </c>
      <c r="BF854" s="84" t="s">
        <v>122</v>
      </c>
      <c r="BG854" s="84" t="s">
        <v>69</v>
      </c>
      <c r="BH854" s="92" t="s">
        <v>6488</v>
      </c>
      <c r="BI854" s="84" t="s">
        <v>122</v>
      </c>
      <c r="BJ854" s="84" t="s">
        <v>6489</v>
      </c>
      <c r="BK854" s="84" t="s">
        <v>75</v>
      </c>
      <c r="BL854" s="84" t="s">
        <v>122</v>
      </c>
      <c r="BM854" s="84" t="s">
        <v>81</v>
      </c>
      <c r="BN854" s="84" t="s">
        <v>70</v>
      </c>
      <c r="BO854" s="84" t="s">
        <v>71</v>
      </c>
      <c r="BP854" s="84" t="s">
        <v>122</v>
      </c>
      <c r="BQ854" s="84" t="s">
        <v>163</v>
      </c>
    </row>
    <row r="855" spans="1:69" ht="14.4" customHeight="1" x14ac:dyDescent="0.3">
      <c r="A855" s="40" t="str">
        <f t="shared" si="403"/>
        <v>2025-09-07</v>
      </c>
      <c r="B855" s="40" t="str">
        <f t="shared" si="404"/>
        <v>SYD</v>
      </c>
      <c r="C855" s="39" t="str">
        <f t="shared" si="405"/>
        <v>98812563600</v>
      </c>
      <c r="D855" s="41" t="str">
        <f t="shared" si="406"/>
        <v>PKR253200970</v>
      </c>
      <c r="E855" s="41" t="str">
        <f t="shared" si="407"/>
        <v>596421464346</v>
      </c>
      <c r="F855" s="39" t="str">
        <f t="shared" si="408"/>
        <v>2254232</v>
      </c>
      <c r="G855" s="39" t="str">
        <f t="shared" si="409"/>
        <v>WISE EXPRESS(LIFEGREEN)</v>
      </c>
      <c r="H855" s="41" t="str">
        <f t="shared" si="410"/>
        <v>KIAMKHUNTHOD KANOKWAN</v>
      </c>
      <c r="I855" s="39" t="str">
        <f t="shared" si="411"/>
        <v>27619</v>
      </c>
      <c r="J855" s="52" t="str">
        <f t="shared" si="412"/>
        <v/>
      </c>
      <c r="K855" s="75">
        <f t="shared" si="413"/>
        <v>1</v>
      </c>
      <c r="L855" s="76">
        <f t="shared" si="414"/>
        <v>0.3</v>
      </c>
      <c r="M855" s="76">
        <f t="shared" si="415"/>
        <v>1E-3</v>
      </c>
      <c r="N855" s="76">
        <f t="shared" si="416"/>
        <v>0.3</v>
      </c>
      <c r="O855" s="42">
        <f t="shared" si="417"/>
        <v>0.5</v>
      </c>
      <c r="P855" s="39" t="str">
        <f t="shared" si="418"/>
        <v>일반(목록배제,Normal-Manifest Exception)</v>
      </c>
      <c r="Q855" s="72">
        <f t="shared" si="419"/>
        <v>15.3</v>
      </c>
      <c r="R855" s="43" t="str">
        <f t="shared" si="420"/>
        <v>OZ602</v>
      </c>
      <c r="S855" s="82" t="str">
        <f t="shared" si="421"/>
        <v/>
      </c>
      <c r="T855" s="40">
        <f t="shared" si="422"/>
        <v>45907</v>
      </c>
      <c r="U855" s="44">
        <v>2500</v>
      </c>
      <c r="V855" s="44">
        <f t="shared" si="423"/>
        <v>0</v>
      </c>
      <c r="W855" s="77">
        <f t="shared" si="424"/>
        <v>2500</v>
      </c>
      <c r="X855" s="78">
        <f t="shared" si="425"/>
        <v>0</v>
      </c>
      <c r="Y855" s="44" cm="1">
        <f t="array" ref="Y855">_xlfn.IFNA(_xlfn.IFS(AND(Q855&gt;=2000, Q855&lt;3000), 10000, AND(Q855&gt;=3000, Q855&lt;4000), 15000, AND(Q855&gt;=4000, Q855&lt;5000), 20000, AND(Q855&gt;=5000), 25000),0)</f>
        <v>0</v>
      </c>
      <c r="Z855" s="91">
        <f t="shared" si="426"/>
        <v>300</v>
      </c>
      <c r="AA855" s="44">
        <f t="shared" si="427"/>
        <v>0</v>
      </c>
      <c r="AB855" s="44"/>
      <c r="AC855" s="44"/>
      <c r="AD855" s="44"/>
      <c r="AE855" s="44">
        <f>VLOOKUP(O855,정산업데이트!$A$6:$B$12,2,10)</f>
        <v>0</v>
      </c>
      <c r="AF855" s="44"/>
      <c r="AG855" s="79">
        <f t="shared" si="428"/>
        <v>300</v>
      </c>
      <c r="AH855" s="80">
        <f t="shared" si="429"/>
        <v>2800</v>
      </c>
      <c r="AI855" s="93"/>
      <c r="AJ855" s="84" t="s">
        <v>5314</v>
      </c>
      <c r="AK855" s="84" t="s">
        <v>73</v>
      </c>
      <c r="AL855" s="84" t="s">
        <v>5315</v>
      </c>
      <c r="AM855" s="84" t="s">
        <v>6490</v>
      </c>
      <c r="AN855" s="84" t="s">
        <v>6491</v>
      </c>
      <c r="AO855" s="84" t="s">
        <v>6492</v>
      </c>
      <c r="AP855" s="84" t="s">
        <v>6493</v>
      </c>
      <c r="AQ855" s="84" t="s">
        <v>122</v>
      </c>
      <c r="AR855" s="85">
        <v>1</v>
      </c>
      <c r="AS855" s="86">
        <v>0.3</v>
      </c>
      <c r="AT855" s="86">
        <v>1E-3</v>
      </c>
      <c r="AU855" s="86">
        <v>0.3</v>
      </c>
      <c r="AV855" s="84" t="s">
        <v>8</v>
      </c>
      <c r="AW855" s="86">
        <v>15.3</v>
      </c>
      <c r="AX855" s="84" t="s">
        <v>68</v>
      </c>
      <c r="AY855" s="84" t="s">
        <v>68</v>
      </c>
      <c r="AZ855" s="84" t="s">
        <v>68</v>
      </c>
      <c r="BA855" s="84" t="s">
        <v>68</v>
      </c>
      <c r="BB855" s="84" t="s">
        <v>68</v>
      </c>
      <c r="BC855" s="84" t="s">
        <v>128</v>
      </c>
      <c r="BD855" s="84" t="s">
        <v>102</v>
      </c>
      <c r="BE855" s="84" t="s">
        <v>103</v>
      </c>
      <c r="BF855" s="84" t="s">
        <v>122</v>
      </c>
      <c r="BG855" s="84" t="s">
        <v>69</v>
      </c>
      <c r="BH855" s="92" t="s">
        <v>6494</v>
      </c>
      <c r="BI855" s="84" t="s">
        <v>122</v>
      </c>
      <c r="BJ855" s="84" t="s">
        <v>6495</v>
      </c>
      <c r="BK855" s="84" t="s">
        <v>75</v>
      </c>
      <c r="BL855" s="84" t="s">
        <v>122</v>
      </c>
      <c r="BM855" s="84" t="s">
        <v>102</v>
      </c>
      <c r="BN855" s="84" t="s">
        <v>70</v>
      </c>
      <c r="BO855" s="84" t="s">
        <v>71</v>
      </c>
      <c r="BP855" s="84" t="s">
        <v>122</v>
      </c>
      <c r="BQ855" s="84" t="s">
        <v>163</v>
      </c>
    </row>
    <row r="856" spans="1:69" ht="14.4" x14ac:dyDescent="0.3">
      <c r="A856" s="40" t="str">
        <f t="shared" si="403"/>
        <v>2025-09-07</v>
      </c>
      <c r="B856" s="40" t="str">
        <f t="shared" si="404"/>
        <v>SYD</v>
      </c>
      <c r="C856" s="39" t="str">
        <f t="shared" si="405"/>
        <v>98812563600</v>
      </c>
      <c r="D856" s="41" t="str">
        <f t="shared" si="406"/>
        <v>PKR253200971</v>
      </c>
      <c r="E856" s="41" t="str">
        <f t="shared" si="407"/>
        <v>596421464350</v>
      </c>
      <c r="F856" s="39" t="str">
        <f t="shared" si="408"/>
        <v>2254232</v>
      </c>
      <c r="G856" s="39" t="str">
        <f t="shared" si="409"/>
        <v>WISE EXPRESS(LIFEGREEN)</v>
      </c>
      <c r="H856" s="41" t="str">
        <f t="shared" si="410"/>
        <v>오성호</v>
      </c>
      <c r="I856" s="39" t="str">
        <f t="shared" si="411"/>
        <v>36076</v>
      </c>
      <c r="J856" s="52" t="str">
        <f t="shared" si="412"/>
        <v/>
      </c>
      <c r="K856" s="75">
        <f t="shared" si="413"/>
        <v>1</v>
      </c>
      <c r="L856" s="76">
        <f t="shared" si="414"/>
        <v>3.6</v>
      </c>
      <c r="M856" s="76">
        <f t="shared" si="415"/>
        <v>1E-3</v>
      </c>
      <c r="N856" s="76">
        <f t="shared" si="416"/>
        <v>3.6</v>
      </c>
      <c r="O856" s="42">
        <f t="shared" si="417"/>
        <v>4</v>
      </c>
      <c r="P856" s="39" t="str">
        <f t="shared" si="418"/>
        <v>일반(목록배제,Normal-Manifest Exception)</v>
      </c>
      <c r="Q856" s="72">
        <f t="shared" si="419"/>
        <v>118.5</v>
      </c>
      <c r="R856" s="43" t="str">
        <f t="shared" si="420"/>
        <v>OZ602</v>
      </c>
      <c r="S856" s="82" t="str">
        <f t="shared" si="421"/>
        <v/>
      </c>
      <c r="T856" s="40">
        <f t="shared" si="422"/>
        <v>45907</v>
      </c>
      <c r="U856" s="44">
        <v>2500</v>
      </c>
      <c r="V856" s="44">
        <f t="shared" si="423"/>
        <v>0</v>
      </c>
      <c r="W856" s="77">
        <f t="shared" si="424"/>
        <v>2500</v>
      </c>
      <c r="X856" s="78">
        <f t="shared" si="425"/>
        <v>0</v>
      </c>
      <c r="Y856" s="44" cm="1">
        <f t="array" ref="Y856">_xlfn.IFNA(_xlfn.IFS(AND(Q856&gt;=2000, Q856&lt;3000), 10000, AND(Q856&gt;=3000, Q856&lt;4000), 15000, AND(Q856&gt;=4000, Q856&lt;5000), 20000, AND(Q856&gt;=5000), 25000),0)</f>
        <v>0</v>
      </c>
      <c r="Z856" s="91">
        <f t="shared" si="426"/>
        <v>300</v>
      </c>
      <c r="AA856" s="44">
        <f t="shared" si="427"/>
        <v>0</v>
      </c>
      <c r="AB856" s="44"/>
      <c r="AC856" s="44"/>
      <c r="AD856" s="44"/>
      <c r="AE856" s="44">
        <f>VLOOKUP(O856,정산업데이트!$A$6:$B$12,2,10)</f>
        <v>0</v>
      </c>
      <c r="AF856" s="44"/>
      <c r="AG856" s="79">
        <f t="shared" si="428"/>
        <v>300</v>
      </c>
      <c r="AH856" s="80">
        <f t="shared" si="429"/>
        <v>2800</v>
      </c>
      <c r="AI856" s="93"/>
      <c r="AJ856" s="84" t="s">
        <v>5314</v>
      </c>
      <c r="AK856" s="84" t="s">
        <v>73</v>
      </c>
      <c r="AL856" s="84" t="s">
        <v>5315</v>
      </c>
      <c r="AM856" s="84" t="s">
        <v>6496</v>
      </c>
      <c r="AN856" s="84" t="s">
        <v>3900</v>
      </c>
      <c r="AO856" s="84" t="s">
        <v>3901</v>
      </c>
      <c r="AP856" s="84" t="s">
        <v>3902</v>
      </c>
      <c r="AQ856" s="84" t="s">
        <v>122</v>
      </c>
      <c r="AR856" s="85">
        <v>1</v>
      </c>
      <c r="AS856" s="86">
        <v>3.6</v>
      </c>
      <c r="AT856" s="86">
        <v>1E-3</v>
      </c>
      <c r="AU856" s="86">
        <v>3.6</v>
      </c>
      <c r="AV856" s="84" t="s">
        <v>8</v>
      </c>
      <c r="AW856" s="86">
        <v>118.5</v>
      </c>
      <c r="AX856" s="84" t="s">
        <v>68</v>
      </c>
      <c r="AY856" s="84" t="s">
        <v>68</v>
      </c>
      <c r="AZ856" s="84" t="s">
        <v>68</v>
      </c>
      <c r="BA856" s="84" t="s">
        <v>68</v>
      </c>
      <c r="BB856" s="84" t="s">
        <v>68</v>
      </c>
      <c r="BC856" s="84" t="s">
        <v>128</v>
      </c>
      <c r="BD856" s="84" t="s">
        <v>102</v>
      </c>
      <c r="BE856" s="84" t="s">
        <v>103</v>
      </c>
      <c r="BF856" s="84" t="s">
        <v>122</v>
      </c>
      <c r="BG856" s="84" t="s">
        <v>69</v>
      </c>
      <c r="BH856" s="92" t="s">
        <v>6497</v>
      </c>
      <c r="BI856" s="84" t="s">
        <v>122</v>
      </c>
      <c r="BJ856" s="84" t="s">
        <v>6498</v>
      </c>
      <c r="BK856" s="84" t="s">
        <v>75</v>
      </c>
      <c r="BL856" s="84" t="s">
        <v>122</v>
      </c>
      <c r="BM856" s="84" t="s">
        <v>102</v>
      </c>
      <c r="BN856" s="84" t="s">
        <v>70</v>
      </c>
      <c r="BO856" s="84" t="s">
        <v>71</v>
      </c>
      <c r="BP856" s="84" t="s">
        <v>122</v>
      </c>
      <c r="BQ856" s="84" t="s">
        <v>163</v>
      </c>
    </row>
    <row r="857" spans="1:69" ht="14.4" x14ac:dyDescent="0.3">
      <c r="A857" s="40" t="str">
        <f t="shared" si="403"/>
        <v>2025-09-07</v>
      </c>
      <c r="B857" s="40" t="str">
        <f t="shared" si="404"/>
        <v>SYD</v>
      </c>
      <c r="C857" s="39" t="str">
        <f t="shared" si="405"/>
        <v>98812563600</v>
      </c>
      <c r="D857" s="41" t="str">
        <f t="shared" si="406"/>
        <v>PKR253189545</v>
      </c>
      <c r="E857" s="41" t="str">
        <f t="shared" si="407"/>
        <v>596421463801</v>
      </c>
      <c r="F857" s="39" t="str">
        <f t="shared" si="408"/>
        <v>2254234</v>
      </c>
      <c r="G857" s="39" t="str">
        <f t="shared" si="409"/>
        <v>WISE EXPRESS(HOJUDIRECT)</v>
      </c>
      <c r="H857" s="41" t="str">
        <f t="shared" si="410"/>
        <v>조종두</v>
      </c>
      <c r="I857" s="39" t="str">
        <f t="shared" si="411"/>
        <v>50819</v>
      </c>
      <c r="J857" s="52" t="str">
        <f t="shared" si="412"/>
        <v/>
      </c>
      <c r="K857" s="75">
        <f t="shared" si="413"/>
        <v>1</v>
      </c>
      <c r="L857" s="76">
        <f t="shared" si="414"/>
        <v>0.5</v>
      </c>
      <c r="M857" s="76">
        <f t="shared" si="415"/>
        <v>1E-3</v>
      </c>
      <c r="N857" s="76">
        <f t="shared" si="416"/>
        <v>0.5</v>
      </c>
      <c r="O857" s="42">
        <f t="shared" si="417"/>
        <v>0.5</v>
      </c>
      <c r="P857" s="39" t="str">
        <f t="shared" si="418"/>
        <v>일반(목록배제,Normal-Manifest Exception)</v>
      </c>
      <c r="Q857" s="72">
        <f t="shared" si="419"/>
        <v>30</v>
      </c>
      <c r="R857" s="43" t="str">
        <f t="shared" si="420"/>
        <v>OZ602</v>
      </c>
      <c r="S857" s="82" t="str">
        <f t="shared" si="421"/>
        <v/>
      </c>
      <c r="T857" s="40">
        <f t="shared" si="422"/>
        <v>45907</v>
      </c>
      <c r="U857" s="44">
        <v>2500</v>
      </c>
      <c r="V857" s="44">
        <f t="shared" si="423"/>
        <v>0</v>
      </c>
      <c r="W857" s="77">
        <f t="shared" si="424"/>
        <v>2500</v>
      </c>
      <c r="X857" s="78">
        <f t="shared" si="425"/>
        <v>0</v>
      </c>
      <c r="Y857" s="44" cm="1">
        <f t="array" ref="Y857">_xlfn.IFNA(_xlfn.IFS(AND(Q857&gt;=2000, Q857&lt;3000), 10000, AND(Q857&gt;=3000, Q857&lt;4000), 15000, AND(Q857&gt;=4000, Q857&lt;5000), 20000, AND(Q857&gt;=5000), 25000),0)</f>
        <v>0</v>
      </c>
      <c r="Z857" s="91">
        <f t="shared" si="426"/>
        <v>300</v>
      </c>
      <c r="AA857" s="44">
        <f t="shared" si="427"/>
        <v>0</v>
      </c>
      <c r="AB857" s="44"/>
      <c r="AC857" s="44"/>
      <c r="AD857" s="44"/>
      <c r="AE857" s="44">
        <f>VLOOKUP(O857,정산업데이트!$A$6:$B$12,2,10)</f>
        <v>0</v>
      </c>
      <c r="AF857" s="44"/>
      <c r="AG857" s="79">
        <f t="shared" si="428"/>
        <v>300</v>
      </c>
      <c r="AH857" s="80">
        <f t="shared" si="429"/>
        <v>2800</v>
      </c>
      <c r="AI857" s="93"/>
      <c r="AJ857" s="84" t="s">
        <v>5314</v>
      </c>
      <c r="AK857" s="84" t="s">
        <v>73</v>
      </c>
      <c r="AL857" s="84" t="s">
        <v>5315</v>
      </c>
      <c r="AM857" s="84" t="s">
        <v>6499</v>
      </c>
      <c r="AN857" s="84" t="s">
        <v>6500</v>
      </c>
      <c r="AO857" s="84" t="s">
        <v>6501</v>
      </c>
      <c r="AP857" s="84" t="s">
        <v>6502</v>
      </c>
      <c r="AQ857" s="84" t="s">
        <v>122</v>
      </c>
      <c r="AR857" s="85">
        <v>1</v>
      </c>
      <c r="AS857" s="86">
        <v>0.5</v>
      </c>
      <c r="AT857" s="86">
        <v>1E-3</v>
      </c>
      <c r="AU857" s="86">
        <v>0.5</v>
      </c>
      <c r="AV857" s="84" t="s">
        <v>8</v>
      </c>
      <c r="AW857" s="86">
        <v>30</v>
      </c>
      <c r="AX857" s="84" t="s">
        <v>68</v>
      </c>
      <c r="AY857" s="84" t="s">
        <v>68</v>
      </c>
      <c r="AZ857" s="84" t="s">
        <v>68</v>
      </c>
      <c r="BA857" s="84" t="s">
        <v>68</v>
      </c>
      <c r="BB857" s="84" t="s">
        <v>68</v>
      </c>
      <c r="BC857" s="84" t="s">
        <v>135</v>
      </c>
      <c r="BD857" s="84" t="s">
        <v>104</v>
      </c>
      <c r="BE857" s="84" t="s">
        <v>105</v>
      </c>
      <c r="BF857" s="84" t="s">
        <v>122</v>
      </c>
      <c r="BG857" s="84" t="s">
        <v>69</v>
      </c>
      <c r="BH857" s="92" t="s">
        <v>6503</v>
      </c>
      <c r="BI857" s="84" t="s">
        <v>122</v>
      </c>
      <c r="BJ857" s="84" t="s">
        <v>6504</v>
      </c>
      <c r="BK857" s="84" t="s">
        <v>75</v>
      </c>
      <c r="BL857" s="84" t="s">
        <v>122</v>
      </c>
      <c r="BM857" s="84" t="s">
        <v>104</v>
      </c>
      <c r="BN857" s="84" t="s">
        <v>70</v>
      </c>
      <c r="BO857" s="84" t="s">
        <v>71</v>
      </c>
      <c r="BP857" s="84" t="s">
        <v>122</v>
      </c>
      <c r="BQ857" s="84" t="s">
        <v>163</v>
      </c>
    </row>
    <row r="858" spans="1:69" ht="14.4" x14ac:dyDescent="0.3">
      <c r="A858" s="40" t="str">
        <f t="shared" si="403"/>
        <v>2025-09-07</v>
      </c>
      <c r="B858" s="40" t="str">
        <f t="shared" si="404"/>
        <v>SYD</v>
      </c>
      <c r="C858" s="39" t="str">
        <f t="shared" si="405"/>
        <v>98812563600</v>
      </c>
      <c r="D858" s="41" t="str">
        <f t="shared" si="406"/>
        <v>PKR253189546</v>
      </c>
      <c r="E858" s="41" t="str">
        <f t="shared" si="407"/>
        <v>596421463812</v>
      </c>
      <c r="F858" s="39" t="str">
        <f t="shared" si="408"/>
        <v>2254234</v>
      </c>
      <c r="G858" s="39" t="str">
        <f t="shared" si="409"/>
        <v>WISE EXPRESS(HOJUDIRECT)</v>
      </c>
      <c r="H858" s="41" t="str">
        <f t="shared" si="410"/>
        <v>조혜린</v>
      </c>
      <c r="I858" s="39" t="str">
        <f t="shared" si="411"/>
        <v>06067</v>
      </c>
      <c r="J858" s="52" t="str">
        <f t="shared" si="412"/>
        <v/>
      </c>
      <c r="K858" s="75">
        <f t="shared" si="413"/>
        <v>1</v>
      </c>
      <c r="L858" s="76">
        <f t="shared" si="414"/>
        <v>5</v>
      </c>
      <c r="M858" s="76">
        <f t="shared" si="415"/>
        <v>1E-3</v>
      </c>
      <c r="N858" s="76">
        <f t="shared" si="416"/>
        <v>5</v>
      </c>
      <c r="O858" s="42">
        <f t="shared" si="417"/>
        <v>5</v>
      </c>
      <c r="P858" s="39" t="str">
        <f t="shared" si="418"/>
        <v>일반(목록배제,Normal-Manifest Exception)</v>
      </c>
      <c r="Q858" s="72">
        <f t="shared" si="419"/>
        <v>80</v>
      </c>
      <c r="R858" s="43" t="str">
        <f t="shared" si="420"/>
        <v>OZ602</v>
      </c>
      <c r="S858" s="82" t="str">
        <f t="shared" si="421"/>
        <v/>
      </c>
      <c r="T858" s="40">
        <f t="shared" si="422"/>
        <v>45907</v>
      </c>
      <c r="U858" s="44">
        <v>2500</v>
      </c>
      <c r="V858" s="44">
        <f t="shared" si="423"/>
        <v>0</v>
      </c>
      <c r="W858" s="77">
        <f t="shared" si="424"/>
        <v>2500</v>
      </c>
      <c r="X858" s="78">
        <f t="shared" si="425"/>
        <v>0</v>
      </c>
      <c r="Y858" s="44" cm="1">
        <f t="array" ref="Y858">_xlfn.IFNA(_xlfn.IFS(AND(Q858&gt;=2000, Q858&lt;3000), 10000, AND(Q858&gt;=3000, Q858&lt;4000), 15000, AND(Q858&gt;=4000, Q858&lt;5000), 20000, AND(Q858&gt;=5000), 25000),0)</f>
        <v>0</v>
      </c>
      <c r="Z858" s="91">
        <f t="shared" si="426"/>
        <v>300</v>
      </c>
      <c r="AA858" s="44">
        <f t="shared" si="427"/>
        <v>0</v>
      </c>
      <c r="AB858" s="44"/>
      <c r="AC858" s="44"/>
      <c r="AD858" s="44"/>
      <c r="AE858" s="44">
        <f>VLOOKUP(O858,정산업데이트!$A$6:$B$12,2,10)</f>
        <v>0</v>
      </c>
      <c r="AF858" s="44"/>
      <c r="AG858" s="79">
        <f t="shared" si="428"/>
        <v>300</v>
      </c>
      <c r="AH858" s="80">
        <f t="shared" si="429"/>
        <v>2800</v>
      </c>
      <c r="AI858" s="93"/>
      <c r="AJ858" s="84" t="s">
        <v>5314</v>
      </c>
      <c r="AK858" s="84" t="s">
        <v>73</v>
      </c>
      <c r="AL858" s="84" t="s">
        <v>5315</v>
      </c>
      <c r="AM858" s="84" t="s">
        <v>6505</v>
      </c>
      <c r="AN858" s="84" t="s">
        <v>6506</v>
      </c>
      <c r="AO858" s="84" t="s">
        <v>6507</v>
      </c>
      <c r="AP858" s="84" t="s">
        <v>6508</v>
      </c>
      <c r="AQ858" s="84" t="s">
        <v>122</v>
      </c>
      <c r="AR858" s="85">
        <v>1</v>
      </c>
      <c r="AS858" s="86">
        <v>5</v>
      </c>
      <c r="AT858" s="86">
        <v>1E-3</v>
      </c>
      <c r="AU858" s="86">
        <v>5</v>
      </c>
      <c r="AV858" s="84" t="s">
        <v>8</v>
      </c>
      <c r="AW858" s="86">
        <v>80</v>
      </c>
      <c r="AX858" s="84" t="s">
        <v>68</v>
      </c>
      <c r="AY858" s="84" t="s">
        <v>68</v>
      </c>
      <c r="AZ858" s="84" t="s">
        <v>68</v>
      </c>
      <c r="BA858" s="84" t="s">
        <v>68</v>
      </c>
      <c r="BB858" s="84" t="s">
        <v>68</v>
      </c>
      <c r="BC858" s="84" t="s">
        <v>135</v>
      </c>
      <c r="BD858" s="84" t="s">
        <v>104</v>
      </c>
      <c r="BE858" s="84" t="s">
        <v>105</v>
      </c>
      <c r="BF858" s="84" t="s">
        <v>122</v>
      </c>
      <c r="BG858" s="84" t="s">
        <v>69</v>
      </c>
      <c r="BH858" s="92" t="s">
        <v>6509</v>
      </c>
      <c r="BI858" s="84" t="s">
        <v>122</v>
      </c>
      <c r="BJ858" s="84" t="s">
        <v>6510</v>
      </c>
      <c r="BK858" s="84" t="s">
        <v>75</v>
      </c>
      <c r="BL858" s="84" t="s">
        <v>122</v>
      </c>
      <c r="BM858" s="84" t="s">
        <v>104</v>
      </c>
      <c r="BN858" s="84" t="s">
        <v>70</v>
      </c>
      <c r="BO858" s="84" t="s">
        <v>71</v>
      </c>
      <c r="BP858" s="84" t="s">
        <v>122</v>
      </c>
      <c r="BQ858" s="84" t="s">
        <v>163</v>
      </c>
    </row>
    <row r="859" spans="1:69" ht="14.4" x14ac:dyDescent="0.3">
      <c r="A859" s="40" t="str">
        <f t="shared" si="403"/>
        <v>2025-09-07</v>
      </c>
      <c r="B859" s="40" t="str">
        <f t="shared" si="404"/>
        <v>SYD</v>
      </c>
      <c r="C859" s="39" t="str">
        <f t="shared" si="405"/>
        <v>98812563600</v>
      </c>
      <c r="D859" s="41" t="str">
        <f t="shared" si="406"/>
        <v>PKR253189547</v>
      </c>
      <c r="E859" s="41" t="str">
        <f t="shared" si="407"/>
        <v>596421463823</v>
      </c>
      <c r="F859" s="39" t="str">
        <f t="shared" si="408"/>
        <v>2254234</v>
      </c>
      <c r="G859" s="39" t="str">
        <f t="shared" si="409"/>
        <v>WISE EXPRESS(HOJUDIRECT)</v>
      </c>
      <c r="H859" s="41" t="str">
        <f t="shared" si="410"/>
        <v>김보영</v>
      </c>
      <c r="I859" s="39" t="str">
        <f t="shared" si="411"/>
        <v>18488</v>
      </c>
      <c r="J859" s="52" t="str">
        <f t="shared" si="412"/>
        <v/>
      </c>
      <c r="K859" s="75">
        <f t="shared" si="413"/>
        <v>1</v>
      </c>
      <c r="L859" s="76">
        <f t="shared" si="414"/>
        <v>2</v>
      </c>
      <c r="M859" s="76">
        <f t="shared" si="415"/>
        <v>1E-3</v>
      </c>
      <c r="N859" s="76">
        <f t="shared" si="416"/>
        <v>2</v>
      </c>
      <c r="O859" s="42">
        <f t="shared" si="417"/>
        <v>2</v>
      </c>
      <c r="P859" s="39" t="str">
        <f t="shared" si="418"/>
        <v>일반(목록배제,Normal-Manifest Exception)</v>
      </c>
      <c r="Q859" s="72">
        <f t="shared" si="419"/>
        <v>32</v>
      </c>
      <c r="R859" s="43" t="str">
        <f t="shared" si="420"/>
        <v>OZ602</v>
      </c>
      <c r="S859" s="82" t="str">
        <f t="shared" si="421"/>
        <v/>
      </c>
      <c r="T859" s="40">
        <f t="shared" si="422"/>
        <v>45907</v>
      </c>
      <c r="U859" s="44">
        <v>2500</v>
      </c>
      <c r="V859" s="44">
        <f t="shared" si="423"/>
        <v>0</v>
      </c>
      <c r="W859" s="77">
        <f t="shared" si="424"/>
        <v>2500</v>
      </c>
      <c r="X859" s="78">
        <f t="shared" si="425"/>
        <v>0</v>
      </c>
      <c r="Y859" s="44" cm="1">
        <f t="array" ref="Y859">_xlfn.IFNA(_xlfn.IFS(AND(Q859&gt;=2000, Q859&lt;3000), 10000, AND(Q859&gt;=3000, Q859&lt;4000), 15000, AND(Q859&gt;=4000, Q859&lt;5000), 20000, AND(Q859&gt;=5000), 25000),0)</f>
        <v>0</v>
      </c>
      <c r="Z859" s="91">
        <f t="shared" si="426"/>
        <v>300</v>
      </c>
      <c r="AA859" s="44">
        <f t="shared" si="427"/>
        <v>0</v>
      </c>
      <c r="AB859" s="44"/>
      <c r="AC859" s="44"/>
      <c r="AD859" s="44"/>
      <c r="AE859" s="44">
        <f>VLOOKUP(O859,정산업데이트!$A$6:$B$12,2,10)</f>
        <v>0</v>
      </c>
      <c r="AF859" s="44"/>
      <c r="AG859" s="79">
        <f t="shared" si="428"/>
        <v>300</v>
      </c>
      <c r="AH859" s="80">
        <f t="shared" si="429"/>
        <v>2800</v>
      </c>
      <c r="AI859" s="93"/>
      <c r="AJ859" s="84" t="s">
        <v>5314</v>
      </c>
      <c r="AK859" s="84" t="s">
        <v>73</v>
      </c>
      <c r="AL859" s="84" t="s">
        <v>5315</v>
      </c>
      <c r="AM859" s="84" t="s">
        <v>6511</v>
      </c>
      <c r="AN859" s="84" t="s">
        <v>454</v>
      </c>
      <c r="AO859" s="84" t="s">
        <v>6512</v>
      </c>
      <c r="AP859" s="84" t="s">
        <v>6513</v>
      </c>
      <c r="AQ859" s="84" t="s">
        <v>122</v>
      </c>
      <c r="AR859" s="85">
        <v>1</v>
      </c>
      <c r="AS859" s="86">
        <v>2</v>
      </c>
      <c r="AT859" s="86">
        <v>1E-3</v>
      </c>
      <c r="AU859" s="86">
        <v>2</v>
      </c>
      <c r="AV859" s="84" t="s">
        <v>8</v>
      </c>
      <c r="AW859" s="86">
        <v>32</v>
      </c>
      <c r="AX859" s="84" t="s">
        <v>68</v>
      </c>
      <c r="AY859" s="84" t="s">
        <v>68</v>
      </c>
      <c r="AZ859" s="84" t="s">
        <v>68</v>
      </c>
      <c r="BA859" s="84" t="s">
        <v>68</v>
      </c>
      <c r="BB859" s="84" t="s">
        <v>68</v>
      </c>
      <c r="BC859" s="84" t="s">
        <v>135</v>
      </c>
      <c r="BD859" s="84" t="s">
        <v>104</v>
      </c>
      <c r="BE859" s="84" t="s">
        <v>105</v>
      </c>
      <c r="BF859" s="84" t="s">
        <v>122</v>
      </c>
      <c r="BG859" s="84" t="s">
        <v>69</v>
      </c>
      <c r="BH859" s="92" t="s">
        <v>6514</v>
      </c>
      <c r="BI859" s="84" t="s">
        <v>122</v>
      </c>
      <c r="BJ859" s="84" t="s">
        <v>6515</v>
      </c>
      <c r="BK859" s="84" t="s">
        <v>75</v>
      </c>
      <c r="BL859" s="84" t="s">
        <v>122</v>
      </c>
      <c r="BM859" s="84" t="s">
        <v>104</v>
      </c>
      <c r="BN859" s="84" t="s">
        <v>70</v>
      </c>
      <c r="BO859" s="84" t="s">
        <v>71</v>
      </c>
      <c r="BP859" s="84" t="s">
        <v>122</v>
      </c>
      <c r="BQ859" s="84" t="s">
        <v>163</v>
      </c>
    </row>
    <row r="860" spans="1:69" ht="14.4" x14ac:dyDescent="0.3">
      <c r="A860" s="40" t="str">
        <f t="shared" si="403"/>
        <v>2025-09-07</v>
      </c>
      <c r="B860" s="40" t="str">
        <f t="shared" si="404"/>
        <v>SYD</v>
      </c>
      <c r="C860" s="39" t="str">
        <f t="shared" si="405"/>
        <v>98812563600</v>
      </c>
      <c r="D860" s="41" t="str">
        <f t="shared" si="406"/>
        <v>PKR253189548</v>
      </c>
      <c r="E860" s="41" t="str">
        <f t="shared" si="407"/>
        <v>596421463834</v>
      </c>
      <c r="F860" s="39" t="str">
        <f t="shared" si="408"/>
        <v>2254234</v>
      </c>
      <c r="G860" s="39" t="str">
        <f t="shared" si="409"/>
        <v>WISE EXPRESS(HOJUDIRECT)</v>
      </c>
      <c r="H860" s="41" t="str">
        <f t="shared" si="410"/>
        <v>채미란</v>
      </c>
      <c r="I860" s="39" t="str">
        <f t="shared" si="411"/>
        <v>03506</v>
      </c>
      <c r="J860" s="52" t="str">
        <f t="shared" si="412"/>
        <v/>
      </c>
      <c r="K860" s="75">
        <f t="shared" si="413"/>
        <v>1</v>
      </c>
      <c r="L860" s="76">
        <f t="shared" si="414"/>
        <v>2.75</v>
      </c>
      <c r="M860" s="76">
        <f t="shared" si="415"/>
        <v>1E-3</v>
      </c>
      <c r="N860" s="76">
        <f t="shared" si="416"/>
        <v>2.8</v>
      </c>
      <c r="O860" s="42">
        <f t="shared" si="417"/>
        <v>3</v>
      </c>
      <c r="P860" s="39" t="str">
        <f t="shared" si="418"/>
        <v>일반(목록배제,Normal-Manifest Exception)</v>
      </c>
      <c r="Q860" s="72">
        <f t="shared" si="419"/>
        <v>44</v>
      </c>
      <c r="R860" s="43" t="str">
        <f t="shared" si="420"/>
        <v>OZ602</v>
      </c>
      <c r="S860" s="82" t="str">
        <f t="shared" si="421"/>
        <v/>
      </c>
      <c r="T860" s="40">
        <f t="shared" si="422"/>
        <v>45907</v>
      </c>
      <c r="U860" s="44">
        <v>2500</v>
      </c>
      <c r="V860" s="44">
        <f t="shared" si="423"/>
        <v>0</v>
      </c>
      <c r="W860" s="77">
        <f t="shared" si="424"/>
        <v>2500</v>
      </c>
      <c r="X860" s="78">
        <f t="shared" si="425"/>
        <v>0</v>
      </c>
      <c r="Y860" s="44" cm="1">
        <f t="array" ref="Y860">_xlfn.IFNA(_xlfn.IFS(AND(Q860&gt;=2000, Q860&lt;3000), 10000, AND(Q860&gt;=3000, Q860&lt;4000), 15000, AND(Q860&gt;=4000, Q860&lt;5000), 20000, AND(Q860&gt;=5000), 25000),0)</f>
        <v>0</v>
      </c>
      <c r="Z860" s="91">
        <f t="shared" si="426"/>
        <v>300</v>
      </c>
      <c r="AA860" s="44">
        <f t="shared" si="427"/>
        <v>0</v>
      </c>
      <c r="AB860" s="44"/>
      <c r="AC860" s="44"/>
      <c r="AD860" s="44"/>
      <c r="AE860" s="44">
        <f>VLOOKUP(O860,정산업데이트!$A$6:$B$12,2,10)</f>
        <v>0</v>
      </c>
      <c r="AF860" s="44"/>
      <c r="AG860" s="79">
        <f t="shared" si="428"/>
        <v>300</v>
      </c>
      <c r="AH860" s="80">
        <f t="shared" si="429"/>
        <v>2800</v>
      </c>
      <c r="AI860" s="93"/>
      <c r="AJ860" s="84" t="s">
        <v>5314</v>
      </c>
      <c r="AK860" s="84" t="s">
        <v>73</v>
      </c>
      <c r="AL860" s="84" t="s">
        <v>5315</v>
      </c>
      <c r="AM860" s="84" t="s">
        <v>6516</v>
      </c>
      <c r="AN860" s="84" t="s">
        <v>6517</v>
      </c>
      <c r="AO860" s="84" t="s">
        <v>6518</v>
      </c>
      <c r="AP860" s="84" t="s">
        <v>6519</v>
      </c>
      <c r="AQ860" s="84" t="s">
        <v>122</v>
      </c>
      <c r="AR860" s="85">
        <v>1</v>
      </c>
      <c r="AS860" s="86">
        <v>2.75</v>
      </c>
      <c r="AT860" s="86">
        <v>1E-3</v>
      </c>
      <c r="AU860" s="86">
        <v>2.8</v>
      </c>
      <c r="AV860" s="84" t="s">
        <v>8</v>
      </c>
      <c r="AW860" s="86">
        <v>44</v>
      </c>
      <c r="AX860" s="84" t="s">
        <v>68</v>
      </c>
      <c r="AY860" s="84" t="s">
        <v>68</v>
      </c>
      <c r="AZ860" s="84" t="s">
        <v>68</v>
      </c>
      <c r="BA860" s="84" t="s">
        <v>68</v>
      </c>
      <c r="BB860" s="84" t="s">
        <v>68</v>
      </c>
      <c r="BC860" s="84" t="s">
        <v>135</v>
      </c>
      <c r="BD860" s="84" t="s">
        <v>104</v>
      </c>
      <c r="BE860" s="84" t="s">
        <v>105</v>
      </c>
      <c r="BF860" s="84" t="s">
        <v>122</v>
      </c>
      <c r="BG860" s="84" t="s">
        <v>69</v>
      </c>
      <c r="BH860" s="92" t="s">
        <v>6520</v>
      </c>
      <c r="BI860" s="84" t="s">
        <v>122</v>
      </c>
      <c r="BJ860" s="84" t="s">
        <v>6521</v>
      </c>
      <c r="BK860" s="84" t="s">
        <v>75</v>
      </c>
      <c r="BL860" s="84" t="s">
        <v>122</v>
      </c>
      <c r="BM860" s="84" t="s">
        <v>104</v>
      </c>
      <c r="BN860" s="84" t="s">
        <v>70</v>
      </c>
      <c r="BO860" s="84" t="s">
        <v>71</v>
      </c>
      <c r="BP860" s="84" t="s">
        <v>122</v>
      </c>
      <c r="BQ860" s="84" t="s">
        <v>163</v>
      </c>
    </row>
    <row r="861" spans="1:69" ht="14.4" x14ac:dyDescent="0.3">
      <c r="A861" s="40" t="str">
        <f t="shared" si="403"/>
        <v>2025-09-07</v>
      </c>
      <c r="B861" s="40" t="str">
        <f t="shared" si="404"/>
        <v>SYD</v>
      </c>
      <c r="C861" s="39" t="str">
        <f t="shared" si="405"/>
        <v>98812563600</v>
      </c>
      <c r="D861" s="41" t="str">
        <f t="shared" si="406"/>
        <v>PKR253189549</v>
      </c>
      <c r="E861" s="41" t="str">
        <f t="shared" si="407"/>
        <v>596421463845</v>
      </c>
      <c r="F861" s="39" t="str">
        <f t="shared" si="408"/>
        <v>2254234</v>
      </c>
      <c r="G861" s="39" t="str">
        <f t="shared" si="409"/>
        <v>WISE EXPRESS(HOJUDIRECT)</v>
      </c>
      <c r="H861" s="41" t="str">
        <f t="shared" si="410"/>
        <v>손영아</v>
      </c>
      <c r="I861" s="39" t="str">
        <f t="shared" si="411"/>
        <v>16040</v>
      </c>
      <c r="J861" s="52" t="str">
        <f t="shared" si="412"/>
        <v/>
      </c>
      <c r="K861" s="75">
        <f t="shared" si="413"/>
        <v>1</v>
      </c>
      <c r="L861" s="76">
        <f t="shared" si="414"/>
        <v>2.75</v>
      </c>
      <c r="M861" s="76">
        <f t="shared" si="415"/>
        <v>1E-3</v>
      </c>
      <c r="N861" s="76">
        <f t="shared" si="416"/>
        <v>2.8</v>
      </c>
      <c r="O861" s="42">
        <f t="shared" si="417"/>
        <v>3</v>
      </c>
      <c r="P861" s="39" t="str">
        <f t="shared" si="418"/>
        <v>일반(목록배제,Normal-Manifest Exception)</v>
      </c>
      <c r="Q861" s="72">
        <f t="shared" si="419"/>
        <v>44</v>
      </c>
      <c r="R861" s="43" t="str">
        <f t="shared" si="420"/>
        <v>OZ602</v>
      </c>
      <c r="S861" s="82" t="str">
        <f t="shared" si="421"/>
        <v/>
      </c>
      <c r="T861" s="40">
        <f t="shared" si="422"/>
        <v>45907</v>
      </c>
      <c r="U861" s="44">
        <v>2500</v>
      </c>
      <c r="V861" s="44">
        <f t="shared" si="423"/>
        <v>0</v>
      </c>
      <c r="W861" s="77">
        <f t="shared" si="424"/>
        <v>2500</v>
      </c>
      <c r="X861" s="78">
        <f t="shared" si="425"/>
        <v>0</v>
      </c>
      <c r="Y861" s="44" cm="1">
        <f t="array" ref="Y861">_xlfn.IFNA(_xlfn.IFS(AND(Q861&gt;=2000, Q861&lt;3000), 10000, AND(Q861&gt;=3000, Q861&lt;4000), 15000, AND(Q861&gt;=4000, Q861&lt;5000), 20000, AND(Q861&gt;=5000), 25000),0)</f>
        <v>0</v>
      </c>
      <c r="Z861" s="91">
        <f t="shared" si="426"/>
        <v>300</v>
      </c>
      <c r="AA861" s="44">
        <f t="shared" si="427"/>
        <v>0</v>
      </c>
      <c r="AB861" s="44"/>
      <c r="AC861" s="44"/>
      <c r="AD861" s="44"/>
      <c r="AE861" s="44">
        <f>VLOOKUP(O861,정산업데이트!$A$6:$B$12,2,10)</f>
        <v>0</v>
      </c>
      <c r="AF861" s="44"/>
      <c r="AG861" s="79">
        <f t="shared" si="428"/>
        <v>300</v>
      </c>
      <c r="AH861" s="80">
        <f t="shared" si="429"/>
        <v>2800</v>
      </c>
      <c r="AJ861" s="84" t="s">
        <v>5314</v>
      </c>
      <c r="AK861" s="84" t="s">
        <v>73</v>
      </c>
      <c r="AL861" s="84" t="s">
        <v>5315</v>
      </c>
      <c r="AM861" s="84" t="s">
        <v>6522</v>
      </c>
      <c r="AN861" s="84" t="s">
        <v>6523</v>
      </c>
      <c r="AO861" s="84" t="s">
        <v>6524</v>
      </c>
      <c r="AP861" s="84" t="s">
        <v>6525</v>
      </c>
      <c r="AQ861" s="84" t="s">
        <v>122</v>
      </c>
      <c r="AR861" s="85">
        <v>1</v>
      </c>
      <c r="AS861" s="86">
        <v>2.75</v>
      </c>
      <c r="AT861" s="86">
        <v>1E-3</v>
      </c>
      <c r="AU861" s="86">
        <v>2.8</v>
      </c>
      <c r="AV861" s="84" t="s">
        <v>8</v>
      </c>
      <c r="AW861" s="86">
        <v>44</v>
      </c>
      <c r="AX861" s="84" t="s">
        <v>68</v>
      </c>
      <c r="AY861" s="84" t="s">
        <v>68</v>
      </c>
      <c r="AZ861" s="84" t="s">
        <v>68</v>
      </c>
      <c r="BA861" s="84" t="s">
        <v>68</v>
      </c>
      <c r="BB861" s="84" t="s">
        <v>68</v>
      </c>
      <c r="BC861" s="84" t="s">
        <v>135</v>
      </c>
      <c r="BD861" s="84" t="s">
        <v>104</v>
      </c>
      <c r="BE861" s="84" t="s">
        <v>105</v>
      </c>
      <c r="BF861" s="84" t="s">
        <v>122</v>
      </c>
      <c r="BG861" s="84" t="s">
        <v>69</v>
      </c>
      <c r="BH861" s="92" t="s">
        <v>6526</v>
      </c>
      <c r="BI861" s="84" t="s">
        <v>122</v>
      </c>
      <c r="BJ861" s="84" t="s">
        <v>6527</v>
      </c>
      <c r="BK861" s="84" t="s">
        <v>75</v>
      </c>
      <c r="BL861" s="84" t="s">
        <v>122</v>
      </c>
      <c r="BM861" s="84" t="s">
        <v>104</v>
      </c>
      <c r="BN861" s="84" t="s">
        <v>70</v>
      </c>
      <c r="BO861" s="84" t="s">
        <v>71</v>
      </c>
      <c r="BP861" s="84" t="s">
        <v>122</v>
      </c>
      <c r="BQ861" s="84" t="s">
        <v>163</v>
      </c>
    </row>
    <row r="862" spans="1:69" ht="14.4" x14ac:dyDescent="0.3">
      <c r="A862" s="40" t="str">
        <f t="shared" si="403"/>
        <v>2025-09-07</v>
      </c>
      <c r="B862" s="40" t="str">
        <f t="shared" si="404"/>
        <v>SYD</v>
      </c>
      <c r="C862" s="39" t="str">
        <f t="shared" si="405"/>
        <v>98812563600</v>
      </c>
      <c r="D862" s="41" t="str">
        <f t="shared" si="406"/>
        <v>PKR253189516</v>
      </c>
      <c r="E862" s="41" t="str">
        <f t="shared" si="407"/>
        <v>596421463705</v>
      </c>
      <c r="F862" s="39" t="str">
        <f t="shared" si="408"/>
        <v>2254234</v>
      </c>
      <c r="G862" s="39" t="str">
        <f t="shared" si="409"/>
        <v>WISE EXPRESS(HOJUDIRECT)</v>
      </c>
      <c r="H862" s="41" t="str">
        <f t="shared" si="410"/>
        <v>정세온</v>
      </c>
      <c r="I862" s="39" t="str">
        <f t="shared" si="411"/>
        <v>32603</v>
      </c>
      <c r="J862" s="52" t="str">
        <f t="shared" si="412"/>
        <v/>
      </c>
      <c r="K862" s="75">
        <f t="shared" si="413"/>
        <v>1</v>
      </c>
      <c r="L862" s="76">
        <f t="shared" si="414"/>
        <v>0.4</v>
      </c>
      <c r="M862" s="76">
        <f t="shared" si="415"/>
        <v>1E-3</v>
      </c>
      <c r="N862" s="76">
        <f t="shared" si="416"/>
        <v>0.4</v>
      </c>
      <c r="O862" s="42">
        <f t="shared" si="417"/>
        <v>0.5</v>
      </c>
      <c r="P862" s="39" t="str">
        <f t="shared" si="418"/>
        <v>일반(목록배제,Normal-Manifest Exception)</v>
      </c>
      <c r="Q862" s="72">
        <f t="shared" si="419"/>
        <v>24</v>
      </c>
      <c r="R862" s="43" t="str">
        <f t="shared" si="420"/>
        <v>OZ602</v>
      </c>
      <c r="S862" s="82" t="str">
        <f t="shared" si="421"/>
        <v/>
      </c>
      <c r="T862" s="40">
        <f t="shared" si="422"/>
        <v>45907</v>
      </c>
      <c r="U862" s="44">
        <v>2500</v>
      </c>
      <c r="V862" s="44">
        <f t="shared" si="423"/>
        <v>0</v>
      </c>
      <c r="W862" s="77">
        <f t="shared" si="424"/>
        <v>2500</v>
      </c>
      <c r="X862" s="78">
        <f t="shared" si="425"/>
        <v>0</v>
      </c>
      <c r="Y862" s="44" cm="1">
        <f t="array" ref="Y862">_xlfn.IFNA(_xlfn.IFS(AND(Q862&gt;=2000, Q862&lt;3000), 10000, AND(Q862&gt;=3000, Q862&lt;4000), 15000, AND(Q862&gt;=4000, Q862&lt;5000), 20000, AND(Q862&gt;=5000), 25000),0)</f>
        <v>0</v>
      </c>
      <c r="Z862" s="91">
        <f t="shared" si="426"/>
        <v>300</v>
      </c>
      <c r="AA862" s="44">
        <f t="shared" si="427"/>
        <v>0</v>
      </c>
      <c r="AB862" s="44"/>
      <c r="AC862" s="44"/>
      <c r="AD862" s="44"/>
      <c r="AE862" s="44">
        <f>VLOOKUP(O862,정산업데이트!$A$6:$B$12,2,10)</f>
        <v>0</v>
      </c>
      <c r="AF862" s="44"/>
      <c r="AG862" s="79">
        <f t="shared" si="428"/>
        <v>300</v>
      </c>
      <c r="AH862" s="80">
        <f t="shared" si="429"/>
        <v>2800</v>
      </c>
      <c r="AI862" s="93"/>
      <c r="AJ862" s="84" t="s">
        <v>5314</v>
      </c>
      <c r="AK862" s="84" t="s">
        <v>73</v>
      </c>
      <c r="AL862" s="84" t="s">
        <v>5315</v>
      </c>
      <c r="AM862" s="84" t="s">
        <v>6528</v>
      </c>
      <c r="AN862" s="84" t="s">
        <v>5201</v>
      </c>
      <c r="AO862" s="84" t="s">
        <v>5202</v>
      </c>
      <c r="AP862" s="84" t="s">
        <v>5203</v>
      </c>
      <c r="AQ862" s="84" t="s">
        <v>122</v>
      </c>
      <c r="AR862" s="85">
        <v>1</v>
      </c>
      <c r="AS862" s="86">
        <v>0.4</v>
      </c>
      <c r="AT862" s="86">
        <v>1E-3</v>
      </c>
      <c r="AU862" s="86">
        <v>0.4</v>
      </c>
      <c r="AV862" s="84" t="s">
        <v>8</v>
      </c>
      <c r="AW862" s="86">
        <v>24</v>
      </c>
      <c r="AX862" s="84" t="s">
        <v>68</v>
      </c>
      <c r="AY862" s="84" t="s">
        <v>68</v>
      </c>
      <c r="AZ862" s="84" t="s">
        <v>68</v>
      </c>
      <c r="BA862" s="84" t="s">
        <v>68</v>
      </c>
      <c r="BB862" s="84" t="s">
        <v>68</v>
      </c>
      <c r="BC862" s="84" t="s">
        <v>135</v>
      </c>
      <c r="BD862" s="84" t="s">
        <v>104</v>
      </c>
      <c r="BE862" s="84" t="s">
        <v>105</v>
      </c>
      <c r="BF862" s="84" t="s">
        <v>122</v>
      </c>
      <c r="BG862" s="84" t="s">
        <v>69</v>
      </c>
      <c r="BH862" s="92" t="s">
        <v>6529</v>
      </c>
      <c r="BI862" s="84" t="s">
        <v>122</v>
      </c>
      <c r="BJ862" s="84" t="s">
        <v>6530</v>
      </c>
      <c r="BK862" s="84" t="s">
        <v>75</v>
      </c>
      <c r="BL862" s="84" t="s">
        <v>122</v>
      </c>
      <c r="BM862" s="84" t="s">
        <v>104</v>
      </c>
      <c r="BN862" s="84" t="s">
        <v>70</v>
      </c>
      <c r="BO862" s="84" t="s">
        <v>71</v>
      </c>
      <c r="BP862" s="84" t="s">
        <v>122</v>
      </c>
      <c r="BQ862" s="84" t="s">
        <v>163</v>
      </c>
    </row>
    <row r="863" spans="1:69" ht="14.4" x14ac:dyDescent="0.3">
      <c r="A863" s="40" t="str">
        <f t="shared" si="403"/>
        <v>2025-09-07</v>
      </c>
      <c r="B863" s="40" t="str">
        <f t="shared" si="404"/>
        <v>SYD</v>
      </c>
      <c r="C863" s="39" t="str">
        <f t="shared" si="405"/>
        <v>98812563600</v>
      </c>
      <c r="D863" s="41" t="str">
        <f t="shared" si="406"/>
        <v>PKR253189517</v>
      </c>
      <c r="E863" s="41" t="str">
        <f t="shared" si="407"/>
        <v>596421463716</v>
      </c>
      <c r="F863" s="39" t="str">
        <f t="shared" si="408"/>
        <v>2254234</v>
      </c>
      <c r="G863" s="39" t="str">
        <f t="shared" si="409"/>
        <v>WISE EXPRESS(HOJUDIRECT)</v>
      </c>
      <c r="H863" s="41" t="str">
        <f t="shared" si="410"/>
        <v>용영선</v>
      </c>
      <c r="I863" s="39" t="str">
        <f t="shared" si="411"/>
        <v>03461</v>
      </c>
      <c r="J863" s="52" t="str">
        <f t="shared" si="412"/>
        <v/>
      </c>
      <c r="K863" s="75">
        <f t="shared" si="413"/>
        <v>1</v>
      </c>
      <c r="L863" s="76">
        <f t="shared" si="414"/>
        <v>0.4</v>
      </c>
      <c r="M863" s="76">
        <f t="shared" si="415"/>
        <v>1E-3</v>
      </c>
      <c r="N863" s="76">
        <f t="shared" si="416"/>
        <v>0.4</v>
      </c>
      <c r="O863" s="42">
        <f t="shared" si="417"/>
        <v>0.5</v>
      </c>
      <c r="P863" s="39" t="str">
        <f t="shared" si="418"/>
        <v>일반(목록배제,Normal-Manifest Exception)</v>
      </c>
      <c r="Q863" s="72">
        <f t="shared" si="419"/>
        <v>24</v>
      </c>
      <c r="R863" s="43" t="str">
        <f t="shared" si="420"/>
        <v>OZ602</v>
      </c>
      <c r="S863" s="82" t="str">
        <f t="shared" si="421"/>
        <v/>
      </c>
      <c r="T863" s="40">
        <f t="shared" si="422"/>
        <v>45907</v>
      </c>
      <c r="U863" s="44">
        <v>2500</v>
      </c>
      <c r="V863" s="44">
        <f t="shared" si="423"/>
        <v>0</v>
      </c>
      <c r="W863" s="77">
        <f t="shared" si="424"/>
        <v>2500</v>
      </c>
      <c r="X863" s="78">
        <f t="shared" si="425"/>
        <v>0</v>
      </c>
      <c r="Y863" s="44" cm="1">
        <f t="array" ref="Y863">_xlfn.IFNA(_xlfn.IFS(AND(Q863&gt;=2000, Q863&lt;3000), 10000, AND(Q863&gt;=3000, Q863&lt;4000), 15000, AND(Q863&gt;=4000, Q863&lt;5000), 20000, AND(Q863&gt;=5000), 25000),0)</f>
        <v>0</v>
      </c>
      <c r="Z863" s="91">
        <f t="shared" si="426"/>
        <v>300</v>
      </c>
      <c r="AA863" s="44">
        <f t="shared" si="427"/>
        <v>0</v>
      </c>
      <c r="AB863" s="44"/>
      <c r="AC863" s="44"/>
      <c r="AD863" s="44"/>
      <c r="AE863" s="44">
        <f>VLOOKUP(O863,정산업데이트!$A$6:$B$12,2,10)</f>
        <v>0</v>
      </c>
      <c r="AF863" s="44"/>
      <c r="AG863" s="79">
        <f t="shared" si="428"/>
        <v>300</v>
      </c>
      <c r="AH863" s="80">
        <f t="shared" si="429"/>
        <v>2800</v>
      </c>
      <c r="AI863" s="93"/>
      <c r="AJ863" s="84" t="s">
        <v>5314</v>
      </c>
      <c r="AK863" s="84" t="s">
        <v>73</v>
      </c>
      <c r="AL863" s="84" t="s">
        <v>5315</v>
      </c>
      <c r="AM863" s="84" t="s">
        <v>6531</v>
      </c>
      <c r="AN863" s="84" t="s">
        <v>6532</v>
      </c>
      <c r="AO863" s="84" t="s">
        <v>6533</v>
      </c>
      <c r="AP863" s="84" t="s">
        <v>6534</v>
      </c>
      <c r="AQ863" s="84" t="s">
        <v>122</v>
      </c>
      <c r="AR863" s="85">
        <v>1</v>
      </c>
      <c r="AS863" s="86">
        <v>0.4</v>
      </c>
      <c r="AT863" s="86">
        <v>1E-3</v>
      </c>
      <c r="AU863" s="86">
        <v>0.4</v>
      </c>
      <c r="AV863" s="84" t="s">
        <v>8</v>
      </c>
      <c r="AW863" s="86">
        <v>24</v>
      </c>
      <c r="AX863" s="84" t="s">
        <v>68</v>
      </c>
      <c r="AY863" s="84" t="s">
        <v>68</v>
      </c>
      <c r="AZ863" s="84" t="s">
        <v>68</v>
      </c>
      <c r="BA863" s="84" t="s">
        <v>68</v>
      </c>
      <c r="BB863" s="84" t="s">
        <v>68</v>
      </c>
      <c r="BC863" s="84" t="s">
        <v>135</v>
      </c>
      <c r="BD863" s="84" t="s">
        <v>104</v>
      </c>
      <c r="BE863" s="84" t="s">
        <v>105</v>
      </c>
      <c r="BF863" s="84" t="s">
        <v>122</v>
      </c>
      <c r="BG863" s="84" t="s">
        <v>69</v>
      </c>
      <c r="BH863" s="92" t="s">
        <v>6535</v>
      </c>
      <c r="BI863" s="84" t="s">
        <v>122</v>
      </c>
      <c r="BJ863" s="84" t="s">
        <v>6536</v>
      </c>
      <c r="BK863" s="84" t="s">
        <v>75</v>
      </c>
      <c r="BL863" s="84" t="s">
        <v>122</v>
      </c>
      <c r="BM863" s="84" t="s">
        <v>104</v>
      </c>
      <c r="BN863" s="84" t="s">
        <v>70</v>
      </c>
      <c r="BO863" s="84" t="s">
        <v>71</v>
      </c>
      <c r="BP863" s="84" t="s">
        <v>122</v>
      </c>
      <c r="BQ863" s="84" t="s">
        <v>163</v>
      </c>
    </row>
    <row r="864" spans="1:69" ht="14.4" x14ac:dyDescent="0.3">
      <c r="A864" s="40" t="str">
        <f t="shared" si="403"/>
        <v>2025-09-07</v>
      </c>
      <c r="B864" s="40" t="str">
        <f t="shared" si="404"/>
        <v>SYD</v>
      </c>
      <c r="C864" s="39" t="str">
        <f t="shared" si="405"/>
        <v>98812563600</v>
      </c>
      <c r="D864" s="41" t="str">
        <f t="shared" si="406"/>
        <v>PKR253189518</v>
      </c>
      <c r="E864" s="41" t="str">
        <f t="shared" si="407"/>
        <v>596421463720</v>
      </c>
      <c r="F864" s="39" t="str">
        <f t="shared" si="408"/>
        <v>2254234</v>
      </c>
      <c r="G864" s="39" t="str">
        <f t="shared" si="409"/>
        <v>WISE EXPRESS(HOJUDIRECT)</v>
      </c>
      <c r="H864" s="41" t="str">
        <f t="shared" si="410"/>
        <v>장희정</v>
      </c>
      <c r="I864" s="39" t="str">
        <f t="shared" si="411"/>
        <v>18114</v>
      </c>
      <c r="J864" s="52" t="str">
        <f t="shared" si="412"/>
        <v/>
      </c>
      <c r="K864" s="75">
        <f t="shared" si="413"/>
        <v>1</v>
      </c>
      <c r="L864" s="76">
        <f t="shared" si="414"/>
        <v>0.4</v>
      </c>
      <c r="M864" s="76">
        <f t="shared" si="415"/>
        <v>1E-3</v>
      </c>
      <c r="N864" s="76">
        <f t="shared" si="416"/>
        <v>0.4</v>
      </c>
      <c r="O864" s="42">
        <f t="shared" si="417"/>
        <v>0.5</v>
      </c>
      <c r="P864" s="39" t="str">
        <f t="shared" si="418"/>
        <v>일반(목록배제,Normal-Manifest Exception)</v>
      </c>
      <c r="Q864" s="72">
        <f t="shared" si="419"/>
        <v>24</v>
      </c>
      <c r="R864" s="43" t="str">
        <f t="shared" si="420"/>
        <v>OZ602</v>
      </c>
      <c r="S864" s="82" t="str">
        <f t="shared" si="421"/>
        <v/>
      </c>
      <c r="T864" s="40">
        <f t="shared" si="422"/>
        <v>45907</v>
      </c>
      <c r="U864" s="44">
        <v>2500</v>
      </c>
      <c r="V864" s="44">
        <f t="shared" si="423"/>
        <v>0</v>
      </c>
      <c r="W864" s="77">
        <f t="shared" si="424"/>
        <v>2500</v>
      </c>
      <c r="X864" s="78">
        <f t="shared" si="425"/>
        <v>0</v>
      </c>
      <c r="Y864" s="44" cm="1">
        <f t="array" ref="Y864">_xlfn.IFNA(_xlfn.IFS(AND(Q864&gt;=2000, Q864&lt;3000), 10000, AND(Q864&gt;=3000, Q864&lt;4000), 15000, AND(Q864&gt;=4000, Q864&lt;5000), 20000, AND(Q864&gt;=5000), 25000),0)</f>
        <v>0</v>
      </c>
      <c r="Z864" s="91">
        <f t="shared" si="426"/>
        <v>300</v>
      </c>
      <c r="AA864" s="44">
        <f t="shared" si="427"/>
        <v>0</v>
      </c>
      <c r="AB864" s="44"/>
      <c r="AC864" s="44"/>
      <c r="AD864" s="44"/>
      <c r="AE864" s="44">
        <f>VLOOKUP(O864,정산업데이트!$A$6:$B$12,2,10)</f>
        <v>0</v>
      </c>
      <c r="AF864" s="44"/>
      <c r="AG864" s="79">
        <f t="shared" si="428"/>
        <v>300</v>
      </c>
      <c r="AH864" s="80">
        <f t="shared" si="429"/>
        <v>2800</v>
      </c>
      <c r="AI864" s="93"/>
      <c r="AJ864" s="84" t="s">
        <v>5314</v>
      </c>
      <c r="AK864" s="84" t="s">
        <v>73</v>
      </c>
      <c r="AL864" s="84" t="s">
        <v>5315</v>
      </c>
      <c r="AM864" s="84" t="s">
        <v>6537</v>
      </c>
      <c r="AN864" s="84" t="s">
        <v>6538</v>
      </c>
      <c r="AO864" s="84" t="s">
        <v>6539</v>
      </c>
      <c r="AP864" s="84" t="s">
        <v>750</v>
      </c>
      <c r="AQ864" s="84" t="s">
        <v>122</v>
      </c>
      <c r="AR864" s="85">
        <v>1</v>
      </c>
      <c r="AS864" s="86">
        <v>0.4</v>
      </c>
      <c r="AT864" s="86">
        <v>1E-3</v>
      </c>
      <c r="AU864" s="86">
        <v>0.4</v>
      </c>
      <c r="AV864" s="84" t="s">
        <v>8</v>
      </c>
      <c r="AW864" s="86">
        <v>24</v>
      </c>
      <c r="AX864" s="84" t="s">
        <v>68</v>
      </c>
      <c r="AY864" s="84" t="s">
        <v>68</v>
      </c>
      <c r="AZ864" s="84" t="s">
        <v>68</v>
      </c>
      <c r="BA864" s="84" t="s">
        <v>68</v>
      </c>
      <c r="BB864" s="84" t="s">
        <v>68</v>
      </c>
      <c r="BC864" s="84" t="s">
        <v>135</v>
      </c>
      <c r="BD864" s="84" t="s">
        <v>104</v>
      </c>
      <c r="BE864" s="84" t="s">
        <v>105</v>
      </c>
      <c r="BF864" s="84" t="s">
        <v>122</v>
      </c>
      <c r="BG864" s="84" t="s">
        <v>69</v>
      </c>
      <c r="BH864" s="92" t="s">
        <v>6540</v>
      </c>
      <c r="BI864" s="84" t="s">
        <v>122</v>
      </c>
      <c r="BJ864" s="84" t="s">
        <v>6541</v>
      </c>
      <c r="BK864" s="84" t="s">
        <v>75</v>
      </c>
      <c r="BL864" s="84" t="s">
        <v>122</v>
      </c>
      <c r="BM864" s="84" t="s">
        <v>104</v>
      </c>
      <c r="BN864" s="84" t="s">
        <v>70</v>
      </c>
      <c r="BO864" s="84" t="s">
        <v>71</v>
      </c>
      <c r="BP864" s="84" t="s">
        <v>122</v>
      </c>
      <c r="BQ864" s="84" t="s">
        <v>163</v>
      </c>
    </row>
    <row r="865" spans="1:69" ht="14.4" x14ac:dyDescent="0.3">
      <c r="A865" s="40" t="str">
        <f t="shared" si="403"/>
        <v>2025-09-07</v>
      </c>
      <c r="B865" s="40" t="str">
        <f t="shared" si="404"/>
        <v>SYD</v>
      </c>
      <c r="C865" s="39" t="str">
        <f t="shared" si="405"/>
        <v>98812563600</v>
      </c>
      <c r="D865" s="41" t="str">
        <f t="shared" si="406"/>
        <v>PKR253189519</v>
      </c>
      <c r="E865" s="41" t="str">
        <f t="shared" si="407"/>
        <v>596421463731</v>
      </c>
      <c r="F865" s="39" t="str">
        <f t="shared" si="408"/>
        <v>2254234</v>
      </c>
      <c r="G865" s="39" t="str">
        <f t="shared" si="409"/>
        <v>WISE EXPRESS(HOJUDIRECT)</v>
      </c>
      <c r="H865" s="41" t="str">
        <f t="shared" si="410"/>
        <v>채병석</v>
      </c>
      <c r="I865" s="39" t="str">
        <f t="shared" si="411"/>
        <v>10120</v>
      </c>
      <c r="J865" s="52" t="str">
        <f t="shared" si="412"/>
        <v/>
      </c>
      <c r="K865" s="75">
        <f t="shared" si="413"/>
        <v>1</v>
      </c>
      <c r="L865" s="76">
        <f t="shared" si="414"/>
        <v>0.4</v>
      </c>
      <c r="M865" s="76">
        <f t="shared" si="415"/>
        <v>1E-3</v>
      </c>
      <c r="N865" s="76">
        <f t="shared" si="416"/>
        <v>0.4</v>
      </c>
      <c r="O865" s="42">
        <f t="shared" si="417"/>
        <v>0.5</v>
      </c>
      <c r="P865" s="39" t="str">
        <f t="shared" si="418"/>
        <v>일반(목록배제,Normal-Manifest Exception)</v>
      </c>
      <c r="Q865" s="72">
        <f t="shared" si="419"/>
        <v>24</v>
      </c>
      <c r="R865" s="43" t="str">
        <f t="shared" si="420"/>
        <v>OZ602</v>
      </c>
      <c r="S865" s="82" t="str">
        <f t="shared" si="421"/>
        <v/>
      </c>
      <c r="T865" s="40">
        <f t="shared" si="422"/>
        <v>45907</v>
      </c>
      <c r="U865" s="44">
        <v>2500</v>
      </c>
      <c r="V865" s="44">
        <f t="shared" si="423"/>
        <v>0</v>
      </c>
      <c r="W865" s="77">
        <f t="shared" si="424"/>
        <v>2500</v>
      </c>
      <c r="X865" s="78">
        <f t="shared" si="425"/>
        <v>0</v>
      </c>
      <c r="Y865" s="44" cm="1">
        <f t="array" ref="Y865">_xlfn.IFNA(_xlfn.IFS(AND(Q865&gt;=2000, Q865&lt;3000), 10000, AND(Q865&gt;=3000, Q865&lt;4000), 15000, AND(Q865&gt;=4000, Q865&lt;5000), 20000, AND(Q865&gt;=5000), 25000),0)</f>
        <v>0</v>
      </c>
      <c r="Z865" s="91">
        <f t="shared" si="426"/>
        <v>300</v>
      </c>
      <c r="AA865" s="44">
        <f t="shared" si="427"/>
        <v>0</v>
      </c>
      <c r="AB865" s="44"/>
      <c r="AC865" s="44"/>
      <c r="AD865" s="44"/>
      <c r="AE865" s="44">
        <f>VLOOKUP(O865,정산업데이트!$A$6:$B$12,2,10)</f>
        <v>0</v>
      </c>
      <c r="AF865" s="44"/>
      <c r="AG865" s="79">
        <f t="shared" si="428"/>
        <v>300</v>
      </c>
      <c r="AH865" s="80">
        <f t="shared" si="429"/>
        <v>2800</v>
      </c>
      <c r="AI865" s="93"/>
      <c r="AJ865" s="84" t="s">
        <v>5314</v>
      </c>
      <c r="AK865" s="84" t="s">
        <v>73</v>
      </c>
      <c r="AL865" s="84" t="s">
        <v>5315</v>
      </c>
      <c r="AM865" s="84" t="s">
        <v>6542</v>
      </c>
      <c r="AN865" s="84" t="s">
        <v>6543</v>
      </c>
      <c r="AO865" s="84" t="s">
        <v>6544</v>
      </c>
      <c r="AP865" s="84" t="s">
        <v>805</v>
      </c>
      <c r="AQ865" s="84" t="s">
        <v>122</v>
      </c>
      <c r="AR865" s="85">
        <v>1</v>
      </c>
      <c r="AS865" s="86">
        <v>0.4</v>
      </c>
      <c r="AT865" s="86">
        <v>1E-3</v>
      </c>
      <c r="AU865" s="86">
        <v>0.4</v>
      </c>
      <c r="AV865" s="84" t="s">
        <v>8</v>
      </c>
      <c r="AW865" s="86">
        <v>24</v>
      </c>
      <c r="AX865" s="84" t="s">
        <v>68</v>
      </c>
      <c r="AY865" s="84" t="s">
        <v>68</v>
      </c>
      <c r="AZ865" s="84" t="s">
        <v>68</v>
      </c>
      <c r="BA865" s="84" t="s">
        <v>68</v>
      </c>
      <c r="BB865" s="84" t="s">
        <v>68</v>
      </c>
      <c r="BC865" s="84" t="s">
        <v>135</v>
      </c>
      <c r="BD865" s="84" t="s">
        <v>104</v>
      </c>
      <c r="BE865" s="84" t="s">
        <v>105</v>
      </c>
      <c r="BF865" s="84" t="s">
        <v>122</v>
      </c>
      <c r="BG865" s="84" t="s">
        <v>69</v>
      </c>
      <c r="BH865" s="92" t="s">
        <v>6545</v>
      </c>
      <c r="BI865" s="84" t="s">
        <v>122</v>
      </c>
      <c r="BJ865" s="84" t="s">
        <v>6546</v>
      </c>
      <c r="BK865" s="84" t="s">
        <v>75</v>
      </c>
      <c r="BL865" s="84" t="s">
        <v>122</v>
      </c>
      <c r="BM865" s="84" t="s">
        <v>104</v>
      </c>
      <c r="BN865" s="84" t="s">
        <v>70</v>
      </c>
      <c r="BO865" s="84" t="s">
        <v>71</v>
      </c>
      <c r="BP865" s="84" t="s">
        <v>122</v>
      </c>
      <c r="BQ865" s="84" t="s">
        <v>163</v>
      </c>
    </row>
    <row r="866" spans="1:69" ht="14.4" x14ac:dyDescent="0.3">
      <c r="A866" s="40" t="str">
        <f t="shared" si="403"/>
        <v>2025-09-07</v>
      </c>
      <c r="B866" s="40" t="str">
        <f t="shared" si="404"/>
        <v>SYD</v>
      </c>
      <c r="C866" s="39" t="str">
        <f t="shared" si="405"/>
        <v>98812563600</v>
      </c>
      <c r="D866" s="41" t="str">
        <f t="shared" si="406"/>
        <v>PKR253189520</v>
      </c>
      <c r="E866" s="41" t="str">
        <f t="shared" si="407"/>
        <v>596421463742</v>
      </c>
      <c r="F866" s="39" t="str">
        <f t="shared" si="408"/>
        <v>2254234</v>
      </c>
      <c r="G866" s="39" t="str">
        <f t="shared" si="409"/>
        <v>WISE EXPRESS(HOJUDIRECT)</v>
      </c>
      <c r="H866" s="41" t="str">
        <f t="shared" si="410"/>
        <v>김연준</v>
      </c>
      <c r="I866" s="39" t="str">
        <f t="shared" si="411"/>
        <v>15298</v>
      </c>
      <c r="J866" s="52" t="str">
        <f t="shared" si="412"/>
        <v/>
      </c>
      <c r="K866" s="75">
        <f t="shared" si="413"/>
        <v>1</v>
      </c>
      <c r="L866" s="76">
        <f t="shared" si="414"/>
        <v>0.4</v>
      </c>
      <c r="M866" s="76">
        <f t="shared" si="415"/>
        <v>1E-3</v>
      </c>
      <c r="N866" s="76">
        <f t="shared" si="416"/>
        <v>0.4</v>
      </c>
      <c r="O866" s="42">
        <f t="shared" si="417"/>
        <v>0.5</v>
      </c>
      <c r="P866" s="39" t="str">
        <f t="shared" si="418"/>
        <v>일반(목록배제,Normal-Manifest Exception)</v>
      </c>
      <c r="Q866" s="72">
        <f t="shared" si="419"/>
        <v>24</v>
      </c>
      <c r="R866" s="43" t="str">
        <f t="shared" si="420"/>
        <v>OZ602</v>
      </c>
      <c r="S866" s="82" t="str">
        <f t="shared" si="421"/>
        <v/>
      </c>
      <c r="T866" s="40">
        <f t="shared" si="422"/>
        <v>45907</v>
      </c>
      <c r="U866" s="44">
        <v>2500</v>
      </c>
      <c r="V866" s="44">
        <f t="shared" si="423"/>
        <v>0</v>
      </c>
      <c r="W866" s="77">
        <f t="shared" si="424"/>
        <v>2500</v>
      </c>
      <c r="X866" s="78">
        <f t="shared" si="425"/>
        <v>0</v>
      </c>
      <c r="Y866" s="44" cm="1">
        <f t="array" ref="Y866">_xlfn.IFNA(_xlfn.IFS(AND(Q866&gt;=2000, Q866&lt;3000), 10000, AND(Q866&gt;=3000, Q866&lt;4000), 15000, AND(Q866&gt;=4000, Q866&lt;5000), 20000, AND(Q866&gt;=5000), 25000),0)</f>
        <v>0</v>
      </c>
      <c r="Z866" s="91">
        <f t="shared" si="426"/>
        <v>300</v>
      </c>
      <c r="AA866" s="44">
        <f t="shared" si="427"/>
        <v>0</v>
      </c>
      <c r="AB866" s="44"/>
      <c r="AC866" s="44"/>
      <c r="AD866" s="44"/>
      <c r="AE866" s="44">
        <f>VLOOKUP(O866,정산업데이트!$A$6:$B$12,2,10)</f>
        <v>0</v>
      </c>
      <c r="AF866" s="44"/>
      <c r="AG866" s="79">
        <f t="shared" si="428"/>
        <v>300</v>
      </c>
      <c r="AH866" s="80">
        <f t="shared" si="429"/>
        <v>2800</v>
      </c>
      <c r="AI866" s="93"/>
      <c r="AJ866" s="84" t="s">
        <v>5314</v>
      </c>
      <c r="AK866" s="84" t="s">
        <v>73</v>
      </c>
      <c r="AL866" s="84" t="s">
        <v>5315</v>
      </c>
      <c r="AM866" s="84" t="s">
        <v>6547</v>
      </c>
      <c r="AN866" s="84" t="s">
        <v>6548</v>
      </c>
      <c r="AO866" s="84" t="s">
        <v>6549</v>
      </c>
      <c r="AP866" s="84" t="s">
        <v>1705</v>
      </c>
      <c r="AQ866" s="84" t="s">
        <v>122</v>
      </c>
      <c r="AR866" s="85">
        <v>1</v>
      </c>
      <c r="AS866" s="86">
        <v>0.4</v>
      </c>
      <c r="AT866" s="86">
        <v>1E-3</v>
      </c>
      <c r="AU866" s="86">
        <v>0.4</v>
      </c>
      <c r="AV866" s="84" t="s">
        <v>8</v>
      </c>
      <c r="AW866" s="86">
        <v>24</v>
      </c>
      <c r="AX866" s="84" t="s">
        <v>68</v>
      </c>
      <c r="AY866" s="84" t="s">
        <v>68</v>
      </c>
      <c r="AZ866" s="84" t="s">
        <v>68</v>
      </c>
      <c r="BA866" s="84" t="s">
        <v>68</v>
      </c>
      <c r="BB866" s="84" t="s">
        <v>68</v>
      </c>
      <c r="BC866" s="84" t="s">
        <v>135</v>
      </c>
      <c r="BD866" s="84" t="s">
        <v>104</v>
      </c>
      <c r="BE866" s="84" t="s">
        <v>105</v>
      </c>
      <c r="BF866" s="84" t="s">
        <v>122</v>
      </c>
      <c r="BG866" s="84" t="s">
        <v>69</v>
      </c>
      <c r="BH866" s="92" t="s">
        <v>6550</v>
      </c>
      <c r="BI866" s="84" t="s">
        <v>122</v>
      </c>
      <c r="BJ866" s="84" t="s">
        <v>6551</v>
      </c>
      <c r="BK866" s="84" t="s">
        <v>75</v>
      </c>
      <c r="BL866" s="84" t="s">
        <v>122</v>
      </c>
      <c r="BM866" s="84" t="s">
        <v>104</v>
      </c>
      <c r="BN866" s="84" t="s">
        <v>70</v>
      </c>
      <c r="BO866" s="84" t="s">
        <v>71</v>
      </c>
      <c r="BP866" s="84" t="s">
        <v>122</v>
      </c>
      <c r="BQ866" s="84" t="s">
        <v>163</v>
      </c>
    </row>
    <row r="867" spans="1:69" ht="14.4" x14ac:dyDescent="0.3">
      <c r="A867" s="40" t="str">
        <f t="shared" si="403"/>
        <v>2025-09-07</v>
      </c>
      <c r="B867" s="40" t="str">
        <f t="shared" si="404"/>
        <v>SYD</v>
      </c>
      <c r="C867" s="39" t="str">
        <f t="shared" si="405"/>
        <v>98812563600</v>
      </c>
      <c r="D867" s="41" t="str">
        <f t="shared" si="406"/>
        <v>PKR253189521</v>
      </c>
      <c r="E867" s="41" t="str">
        <f t="shared" si="407"/>
        <v>596421463753</v>
      </c>
      <c r="F867" s="39" t="str">
        <f t="shared" si="408"/>
        <v>2254234</v>
      </c>
      <c r="G867" s="39" t="str">
        <f t="shared" si="409"/>
        <v>WISE EXPRESS(HOJUDIRECT)</v>
      </c>
      <c r="H867" s="41" t="str">
        <f t="shared" si="410"/>
        <v>엄주연</v>
      </c>
      <c r="I867" s="39" t="str">
        <f t="shared" si="411"/>
        <v>08068</v>
      </c>
      <c r="J867" s="52" t="str">
        <f t="shared" si="412"/>
        <v/>
      </c>
      <c r="K867" s="75">
        <f t="shared" si="413"/>
        <v>1</v>
      </c>
      <c r="L867" s="76">
        <f t="shared" si="414"/>
        <v>0.4</v>
      </c>
      <c r="M867" s="76">
        <f t="shared" si="415"/>
        <v>1E-3</v>
      </c>
      <c r="N867" s="76">
        <f t="shared" si="416"/>
        <v>0.4</v>
      </c>
      <c r="O867" s="42">
        <f t="shared" si="417"/>
        <v>0.5</v>
      </c>
      <c r="P867" s="39" t="str">
        <f t="shared" si="418"/>
        <v>일반(목록배제,Normal-Manifest Exception)</v>
      </c>
      <c r="Q867" s="72">
        <f t="shared" si="419"/>
        <v>24</v>
      </c>
      <c r="R867" s="43" t="str">
        <f t="shared" si="420"/>
        <v>OZ602</v>
      </c>
      <c r="S867" s="82" t="str">
        <f t="shared" si="421"/>
        <v/>
      </c>
      <c r="T867" s="40">
        <f t="shared" si="422"/>
        <v>45907</v>
      </c>
      <c r="U867" s="44">
        <v>2500</v>
      </c>
      <c r="V867" s="44">
        <f t="shared" si="423"/>
        <v>0</v>
      </c>
      <c r="W867" s="77">
        <f t="shared" si="424"/>
        <v>2500</v>
      </c>
      <c r="X867" s="78">
        <f t="shared" si="425"/>
        <v>0</v>
      </c>
      <c r="Y867" s="44" cm="1">
        <f t="array" ref="Y867">_xlfn.IFNA(_xlfn.IFS(AND(Q867&gt;=2000, Q867&lt;3000), 10000, AND(Q867&gt;=3000, Q867&lt;4000), 15000, AND(Q867&gt;=4000, Q867&lt;5000), 20000, AND(Q867&gt;=5000), 25000),0)</f>
        <v>0</v>
      </c>
      <c r="Z867" s="91">
        <f t="shared" si="426"/>
        <v>300</v>
      </c>
      <c r="AA867" s="44">
        <f t="shared" si="427"/>
        <v>0</v>
      </c>
      <c r="AB867" s="44"/>
      <c r="AC867" s="44"/>
      <c r="AD867" s="44"/>
      <c r="AE867" s="44">
        <f>VLOOKUP(O867,정산업데이트!$A$6:$B$12,2,10)</f>
        <v>0</v>
      </c>
      <c r="AF867" s="44"/>
      <c r="AG867" s="79">
        <f t="shared" si="428"/>
        <v>300</v>
      </c>
      <c r="AH867" s="80">
        <f t="shared" si="429"/>
        <v>2800</v>
      </c>
      <c r="AI867" s="93"/>
      <c r="AJ867" s="84" t="s">
        <v>5314</v>
      </c>
      <c r="AK867" s="84" t="s">
        <v>73</v>
      </c>
      <c r="AL867" s="84" t="s">
        <v>5315</v>
      </c>
      <c r="AM867" s="84" t="s">
        <v>6552</v>
      </c>
      <c r="AN867" s="84" t="s">
        <v>6553</v>
      </c>
      <c r="AO867" s="84" t="s">
        <v>6554</v>
      </c>
      <c r="AP867" s="84" t="s">
        <v>1624</v>
      </c>
      <c r="AQ867" s="84" t="s">
        <v>122</v>
      </c>
      <c r="AR867" s="85">
        <v>1</v>
      </c>
      <c r="AS867" s="86">
        <v>0.4</v>
      </c>
      <c r="AT867" s="86">
        <v>1E-3</v>
      </c>
      <c r="AU867" s="86">
        <v>0.4</v>
      </c>
      <c r="AV867" s="84" t="s">
        <v>8</v>
      </c>
      <c r="AW867" s="86">
        <v>24</v>
      </c>
      <c r="AX867" s="84" t="s">
        <v>68</v>
      </c>
      <c r="AY867" s="84" t="s">
        <v>68</v>
      </c>
      <c r="AZ867" s="84" t="s">
        <v>68</v>
      </c>
      <c r="BA867" s="84" t="s">
        <v>68</v>
      </c>
      <c r="BB867" s="84" t="s">
        <v>68</v>
      </c>
      <c r="BC867" s="84" t="s">
        <v>135</v>
      </c>
      <c r="BD867" s="84" t="s">
        <v>104</v>
      </c>
      <c r="BE867" s="84" t="s">
        <v>105</v>
      </c>
      <c r="BF867" s="84" t="s">
        <v>122</v>
      </c>
      <c r="BG867" s="84" t="s">
        <v>69</v>
      </c>
      <c r="BH867" s="92" t="s">
        <v>6555</v>
      </c>
      <c r="BI867" s="84" t="s">
        <v>122</v>
      </c>
      <c r="BJ867" s="84" t="s">
        <v>6556</v>
      </c>
      <c r="BK867" s="84" t="s">
        <v>75</v>
      </c>
      <c r="BL867" s="84" t="s">
        <v>122</v>
      </c>
      <c r="BM867" s="84" t="s">
        <v>104</v>
      </c>
      <c r="BN867" s="84" t="s">
        <v>70</v>
      </c>
      <c r="BO867" s="84" t="s">
        <v>71</v>
      </c>
      <c r="BP867" s="84" t="s">
        <v>122</v>
      </c>
      <c r="BQ867" s="84" t="s">
        <v>163</v>
      </c>
    </row>
    <row r="868" spans="1:69" ht="14.4" x14ac:dyDescent="0.3">
      <c r="A868" s="40" t="str">
        <f t="shared" si="403"/>
        <v>2025-09-07</v>
      </c>
      <c r="B868" s="40" t="str">
        <f t="shared" si="404"/>
        <v>SYD</v>
      </c>
      <c r="C868" s="39" t="str">
        <f t="shared" si="405"/>
        <v>98812563600</v>
      </c>
      <c r="D868" s="41" t="str">
        <f t="shared" si="406"/>
        <v>PKR253189522</v>
      </c>
      <c r="E868" s="41" t="str">
        <f t="shared" si="407"/>
        <v>596421463764</v>
      </c>
      <c r="F868" s="39" t="str">
        <f t="shared" si="408"/>
        <v>2254234</v>
      </c>
      <c r="G868" s="39" t="str">
        <f t="shared" si="409"/>
        <v>WISE EXPRESS(HOJUDIRECT)</v>
      </c>
      <c r="H868" s="41" t="str">
        <f t="shared" si="410"/>
        <v>심태희</v>
      </c>
      <c r="I868" s="39" t="str">
        <f t="shared" si="411"/>
        <v>13262</v>
      </c>
      <c r="J868" s="52" t="str">
        <f t="shared" si="412"/>
        <v/>
      </c>
      <c r="K868" s="75">
        <f t="shared" si="413"/>
        <v>1</v>
      </c>
      <c r="L868" s="76">
        <f t="shared" si="414"/>
        <v>0.4</v>
      </c>
      <c r="M868" s="76">
        <f t="shared" si="415"/>
        <v>1E-3</v>
      </c>
      <c r="N868" s="76">
        <f t="shared" si="416"/>
        <v>0.4</v>
      </c>
      <c r="O868" s="42">
        <f t="shared" si="417"/>
        <v>0.5</v>
      </c>
      <c r="P868" s="39" t="str">
        <f t="shared" si="418"/>
        <v>일반(목록배제,Normal-Manifest Exception)</v>
      </c>
      <c r="Q868" s="72">
        <f t="shared" si="419"/>
        <v>24</v>
      </c>
      <c r="R868" s="43" t="str">
        <f t="shared" si="420"/>
        <v>OZ602</v>
      </c>
      <c r="S868" s="82" t="str">
        <f t="shared" si="421"/>
        <v/>
      </c>
      <c r="T868" s="40">
        <f t="shared" si="422"/>
        <v>45907</v>
      </c>
      <c r="U868" s="44">
        <v>2500</v>
      </c>
      <c r="V868" s="44">
        <f t="shared" si="423"/>
        <v>0</v>
      </c>
      <c r="W868" s="77">
        <f t="shared" si="424"/>
        <v>2500</v>
      </c>
      <c r="X868" s="78">
        <f t="shared" si="425"/>
        <v>0</v>
      </c>
      <c r="Y868" s="44" cm="1">
        <f t="array" ref="Y868">_xlfn.IFNA(_xlfn.IFS(AND(Q868&gt;=2000, Q868&lt;3000), 10000, AND(Q868&gt;=3000, Q868&lt;4000), 15000, AND(Q868&gt;=4000, Q868&lt;5000), 20000, AND(Q868&gt;=5000), 25000),0)</f>
        <v>0</v>
      </c>
      <c r="Z868" s="91">
        <f t="shared" si="426"/>
        <v>300</v>
      </c>
      <c r="AA868" s="44">
        <f t="shared" si="427"/>
        <v>0</v>
      </c>
      <c r="AB868" s="44"/>
      <c r="AC868" s="44"/>
      <c r="AD868" s="44"/>
      <c r="AE868" s="44">
        <f>VLOOKUP(O868,정산업데이트!$A$6:$B$12,2,10)</f>
        <v>0</v>
      </c>
      <c r="AF868" s="44"/>
      <c r="AG868" s="79">
        <f t="shared" si="428"/>
        <v>300</v>
      </c>
      <c r="AH868" s="80">
        <f t="shared" si="429"/>
        <v>2800</v>
      </c>
      <c r="AJ868" s="84" t="s">
        <v>5314</v>
      </c>
      <c r="AK868" s="84" t="s">
        <v>73</v>
      </c>
      <c r="AL868" s="84" t="s">
        <v>5315</v>
      </c>
      <c r="AM868" s="84" t="s">
        <v>6557</v>
      </c>
      <c r="AN868" s="84" t="s">
        <v>6558</v>
      </c>
      <c r="AO868" s="84" t="s">
        <v>6559</v>
      </c>
      <c r="AP868" s="84" t="s">
        <v>6560</v>
      </c>
      <c r="AQ868" s="84" t="s">
        <v>122</v>
      </c>
      <c r="AR868" s="85">
        <v>1</v>
      </c>
      <c r="AS868" s="86">
        <v>0.4</v>
      </c>
      <c r="AT868" s="86">
        <v>1E-3</v>
      </c>
      <c r="AU868" s="86">
        <v>0.4</v>
      </c>
      <c r="AV868" s="84" t="s">
        <v>8</v>
      </c>
      <c r="AW868" s="86">
        <v>24</v>
      </c>
      <c r="AX868" s="84" t="s">
        <v>68</v>
      </c>
      <c r="AY868" s="84" t="s">
        <v>68</v>
      </c>
      <c r="AZ868" s="84" t="s">
        <v>68</v>
      </c>
      <c r="BA868" s="84" t="s">
        <v>68</v>
      </c>
      <c r="BB868" s="84" t="s">
        <v>68</v>
      </c>
      <c r="BC868" s="84" t="s">
        <v>135</v>
      </c>
      <c r="BD868" s="84" t="s">
        <v>104</v>
      </c>
      <c r="BE868" s="84" t="s">
        <v>105</v>
      </c>
      <c r="BF868" s="84" t="s">
        <v>122</v>
      </c>
      <c r="BG868" s="84" t="s">
        <v>69</v>
      </c>
      <c r="BH868" s="92" t="s">
        <v>6561</v>
      </c>
      <c r="BI868" s="84" t="s">
        <v>122</v>
      </c>
      <c r="BJ868" s="84" t="s">
        <v>6562</v>
      </c>
      <c r="BK868" s="84" t="s">
        <v>75</v>
      </c>
      <c r="BL868" s="84" t="s">
        <v>122</v>
      </c>
      <c r="BM868" s="84" t="s">
        <v>104</v>
      </c>
      <c r="BN868" s="84" t="s">
        <v>70</v>
      </c>
      <c r="BO868" s="84" t="s">
        <v>71</v>
      </c>
      <c r="BP868" s="84" t="s">
        <v>122</v>
      </c>
      <c r="BQ868" s="84" t="s">
        <v>163</v>
      </c>
    </row>
    <row r="869" spans="1:69" ht="14.4" x14ac:dyDescent="0.3">
      <c r="A869" s="40" t="str">
        <f t="shared" si="403"/>
        <v>2025-09-07</v>
      </c>
      <c r="B869" s="40" t="str">
        <f t="shared" si="404"/>
        <v>SYD</v>
      </c>
      <c r="C869" s="39" t="str">
        <f t="shared" si="405"/>
        <v>98812563600</v>
      </c>
      <c r="D869" s="41" t="str">
        <f t="shared" si="406"/>
        <v>PKR253189523</v>
      </c>
      <c r="E869" s="41" t="str">
        <f t="shared" si="407"/>
        <v>596421463775</v>
      </c>
      <c r="F869" s="39" t="str">
        <f t="shared" si="408"/>
        <v>2254234</v>
      </c>
      <c r="G869" s="39" t="str">
        <f t="shared" si="409"/>
        <v>WISE EXPRESS(HOJUDIRECT)</v>
      </c>
      <c r="H869" s="41" t="str">
        <f t="shared" si="410"/>
        <v>이연이</v>
      </c>
      <c r="I869" s="39" t="str">
        <f t="shared" si="411"/>
        <v>10583</v>
      </c>
      <c r="J869" s="52" t="str">
        <f t="shared" si="412"/>
        <v/>
      </c>
      <c r="K869" s="75">
        <f t="shared" si="413"/>
        <v>1</v>
      </c>
      <c r="L869" s="76">
        <f t="shared" si="414"/>
        <v>0.2</v>
      </c>
      <c r="M869" s="76">
        <f t="shared" si="415"/>
        <v>1E-3</v>
      </c>
      <c r="N869" s="76">
        <f t="shared" si="416"/>
        <v>0.2</v>
      </c>
      <c r="O869" s="42">
        <f t="shared" si="417"/>
        <v>0.5</v>
      </c>
      <c r="P869" s="39" t="str">
        <f t="shared" si="418"/>
        <v>일반(목록배제,Normal-Manifest Exception)</v>
      </c>
      <c r="Q869" s="72">
        <f t="shared" si="419"/>
        <v>60</v>
      </c>
      <c r="R869" s="43" t="str">
        <f t="shared" si="420"/>
        <v>OZ602</v>
      </c>
      <c r="S869" s="82" t="str">
        <f t="shared" si="421"/>
        <v/>
      </c>
      <c r="T869" s="40">
        <f t="shared" si="422"/>
        <v>45907</v>
      </c>
      <c r="U869" s="44">
        <v>2500</v>
      </c>
      <c r="V869" s="44">
        <f t="shared" si="423"/>
        <v>0</v>
      </c>
      <c r="W869" s="77">
        <f t="shared" si="424"/>
        <v>2500</v>
      </c>
      <c r="X869" s="78">
        <f t="shared" si="425"/>
        <v>0</v>
      </c>
      <c r="Y869" s="44" cm="1">
        <f t="array" ref="Y869">_xlfn.IFNA(_xlfn.IFS(AND(Q869&gt;=2000, Q869&lt;3000), 10000, AND(Q869&gt;=3000, Q869&lt;4000), 15000, AND(Q869&gt;=4000, Q869&lt;5000), 20000, AND(Q869&gt;=5000), 25000),0)</f>
        <v>0</v>
      </c>
      <c r="Z869" s="91">
        <f t="shared" si="426"/>
        <v>300</v>
      </c>
      <c r="AA869" s="44">
        <f t="shared" si="427"/>
        <v>0</v>
      </c>
      <c r="AB869" s="44"/>
      <c r="AC869" s="44"/>
      <c r="AD869" s="44"/>
      <c r="AE869" s="44">
        <f>VLOOKUP(O869,정산업데이트!$A$6:$B$12,2,10)</f>
        <v>0</v>
      </c>
      <c r="AF869" s="44"/>
      <c r="AG869" s="79">
        <f t="shared" si="428"/>
        <v>300</v>
      </c>
      <c r="AH869" s="80">
        <f t="shared" si="429"/>
        <v>2800</v>
      </c>
      <c r="AJ869" s="84" t="s">
        <v>5314</v>
      </c>
      <c r="AK869" s="84" t="s">
        <v>73</v>
      </c>
      <c r="AL869" s="84" t="s">
        <v>5315</v>
      </c>
      <c r="AM869" s="84" t="s">
        <v>6563</v>
      </c>
      <c r="AN869" s="84" t="s">
        <v>6564</v>
      </c>
      <c r="AO869" s="84" t="s">
        <v>6565</v>
      </c>
      <c r="AP869" s="84" t="s">
        <v>780</v>
      </c>
      <c r="AQ869" s="84" t="s">
        <v>122</v>
      </c>
      <c r="AR869" s="85">
        <v>1</v>
      </c>
      <c r="AS869" s="86">
        <v>0.2</v>
      </c>
      <c r="AT869" s="86">
        <v>1E-3</v>
      </c>
      <c r="AU869" s="86">
        <v>0.2</v>
      </c>
      <c r="AV869" s="84" t="s">
        <v>8</v>
      </c>
      <c r="AW869" s="86">
        <v>60</v>
      </c>
      <c r="AX869" s="84" t="s">
        <v>68</v>
      </c>
      <c r="AY869" s="84" t="s">
        <v>68</v>
      </c>
      <c r="AZ869" s="84" t="s">
        <v>68</v>
      </c>
      <c r="BA869" s="84" t="s">
        <v>68</v>
      </c>
      <c r="BB869" s="84" t="s">
        <v>68</v>
      </c>
      <c r="BC869" s="84" t="s">
        <v>135</v>
      </c>
      <c r="BD869" s="84" t="s">
        <v>104</v>
      </c>
      <c r="BE869" s="84" t="s">
        <v>105</v>
      </c>
      <c r="BF869" s="84" t="s">
        <v>122</v>
      </c>
      <c r="BG869" s="84" t="s">
        <v>69</v>
      </c>
      <c r="BH869" s="92" t="s">
        <v>6566</v>
      </c>
      <c r="BI869" s="84" t="s">
        <v>122</v>
      </c>
      <c r="BJ869" s="84" t="s">
        <v>6567</v>
      </c>
      <c r="BK869" s="84" t="s">
        <v>75</v>
      </c>
      <c r="BL869" s="84" t="s">
        <v>122</v>
      </c>
      <c r="BM869" s="84" t="s">
        <v>104</v>
      </c>
      <c r="BN869" s="84" t="s">
        <v>70</v>
      </c>
      <c r="BO869" s="84" t="s">
        <v>71</v>
      </c>
      <c r="BP869" s="84" t="s">
        <v>122</v>
      </c>
      <c r="BQ869" s="84" t="s">
        <v>163</v>
      </c>
    </row>
    <row r="870" spans="1:69" ht="14.4" x14ac:dyDescent="0.3">
      <c r="A870" s="40" t="str">
        <f t="shared" si="403"/>
        <v>2025-09-07</v>
      </c>
      <c r="B870" s="40" t="str">
        <f t="shared" si="404"/>
        <v>SYD</v>
      </c>
      <c r="C870" s="39" t="str">
        <f t="shared" si="405"/>
        <v>98812563600</v>
      </c>
      <c r="D870" s="41" t="str">
        <f t="shared" si="406"/>
        <v>PKR253189524</v>
      </c>
      <c r="E870" s="41" t="str">
        <f t="shared" si="407"/>
        <v>596421463786</v>
      </c>
      <c r="F870" s="39" t="str">
        <f t="shared" si="408"/>
        <v>2254234</v>
      </c>
      <c r="G870" s="39" t="str">
        <f t="shared" si="409"/>
        <v>WISE EXPRESS(HOJUDIRECT)</v>
      </c>
      <c r="H870" s="41" t="str">
        <f t="shared" si="410"/>
        <v>신영숙</v>
      </c>
      <c r="I870" s="39" t="str">
        <f t="shared" si="411"/>
        <v>50561</v>
      </c>
      <c r="J870" s="52" t="str">
        <f t="shared" si="412"/>
        <v/>
      </c>
      <c r="K870" s="75">
        <f t="shared" si="413"/>
        <v>1</v>
      </c>
      <c r="L870" s="76">
        <f t="shared" si="414"/>
        <v>2</v>
      </c>
      <c r="M870" s="76">
        <f t="shared" si="415"/>
        <v>1E-3</v>
      </c>
      <c r="N870" s="76">
        <f t="shared" si="416"/>
        <v>2</v>
      </c>
      <c r="O870" s="42">
        <f t="shared" si="417"/>
        <v>2</v>
      </c>
      <c r="P870" s="39" t="str">
        <f t="shared" si="418"/>
        <v>일반(목록배제,Normal-Manifest Exception)</v>
      </c>
      <c r="Q870" s="72">
        <f t="shared" si="419"/>
        <v>32</v>
      </c>
      <c r="R870" s="43" t="str">
        <f t="shared" si="420"/>
        <v>OZ602</v>
      </c>
      <c r="S870" s="82" t="str">
        <f t="shared" si="421"/>
        <v/>
      </c>
      <c r="T870" s="40">
        <f t="shared" si="422"/>
        <v>45907</v>
      </c>
      <c r="U870" s="44">
        <v>2500</v>
      </c>
      <c r="V870" s="44">
        <f t="shared" si="423"/>
        <v>0</v>
      </c>
      <c r="W870" s="77">
        <f t="shared" si="424"/>
        <v>2500</v>
      </c>
      <c r="X870" s="78">
        <f t="shared" si="425"/>
        <v>0</v>
      </c>
      <c r="Y870" s="44" cm="1">
        <f t="array" ref="Y870">_xlfn.IFNA(_xlfn.IFS(AND(Q870&gt;=2000, Q870&lt;3000), 10000, AND(Q870&gt;=3000, Q870&lt;4000), 15000, AND(Q870&gt;=4000, Q870&lt;5000), 20000, AND(Q870&gt;=5000), 25000),0)</f>
        <v>0</v>
      </c>
      <c r="Z870" s="91">
        <f t="shared" si="426"/>
        <v>300</v>
      </c>
      <c r="AA870" s="44">
        <f t="shared" si="427"/>
        <v>0</v>
      </c>
      <c r="AB870" s="44"/>
      <c r="AC870" s="44"/>
      <c r="AD870" s="44"/>
      <c r="AE870" s="44">
        <f>VLOOKUP(O870,정산업데이트!$A$6:$B$12,2,10)</f>
        <v>0</v>
      </c>
      <c r="AF870" s="44"/>
      <c r="AG870" s="79">
        <f t="shared" si="428"/>
        <v>300</v>
      </c>
      <c r="AH870" s="80">
        <f t="shared" si="429"/>
        <v>2800</v>
      </c>
      <c r="AI870" s="93"/>
      <c r="AJ870" s="84" t="s">
        <v>5314</v>
      </c>
      <c r="AK870" s="84" t="s">
        <v>73</v>
      </c>
      <c r="AL870" s="84" t="s">
        <v>5315</v>
      </c>
      <c r="AM870" s="84" t="s">
        <v>6568</v>
      </c>
      <c r="AN870" s="84" t="s">
        <v>1797</v>
      </c>
      <c r="AO870" s="84" t="s">
        <v>1798</v>
      </c>
      <c r="AP870" s="84" t="s">
        <v>1799</v>
      </c>
      <c r="AQ870" s="84" t="s">
        <v>122</v>
      </c>
      <c r="AR870" s="85">
        <v>1</v>
      </c>
      <c r="AS870" s="86">
        <v>2</v>
      </c>
      <c r="AT870" s="86">
        <v>1E-3</v>
      </c>
      <c r="AU870" s="86">
        <v>2</v>
      </c>
      <c r="AV870" s="84" t="s">
        <v>8</v>
      </c>
      <c r="AW870" s="86">
        <v>32</v>
      </c>
      <c r="AX870" s="84" t="s">
        <v>68</v>
      </c>
      <c r="AY870" s="84" t="s">
        <v>68</v>
      </c>
      <c r="AZ870" s="84" t="s">
        <v>68</v>
      </c>
      <c r="BA870" s="84" t="s">
        <v>68</v>
      </c>
      <c r="BB870" s="84" t="s">
        <v>68</v>
      </c>
      <c r="BC870" s="84" t="s">
        <v>135</v>
      </c>
      <c r="BD870" s="84" t="s">
        <v>104</v>
      </c>
      <c r="BE870" s="84" t="s">
        <v>112</v>
      </c>
      <c r="BF870" s="84" t="s">
        <v>122</v>
      </c>
      <c r="BG870" s="84" t="s">
        <v>69</v>
      </c>
      <c r="BH870" s="92" t="s">
        <v>6569</v>
      </c>
      <c r="BI870" s="84" t="s">
        <v>122</v>
      </c>
      <c r="BJ870" s="84" t="s">
        <v>6570</v>
      </c>
      <c r="BK870" s="84" t="s">
        <v>75</v>
      </c>
      <c r="BL870" s="84" t="s">
        <v>122</v>
      </c>
      <c r="BM870" s="84" t="s">
        <v>104</v>
      </c>
      <c r="BN870" s="84" t="s">
        <v>70</v>
      </c>
      <c r="BO870" s="84" t="s">
        <v>71</v>
      </c>
      <c r="BP870" s="84" t="s">
        <v>122</v>
      </c>
      <c r="BQ870" s="84" t="s">
        <v>163</v>
      </c>
    </row>
    <row r="871" spans="1:69" ht="14.4" x14ac:dyDescent="0.3">
      <c r="A871" s="40" t="str">
        <f t="shared" si="403"/>
        <v>2025-09-07</v>
      </c>
      <c r="B871" s="40" t="str">
        <f t="shared" si="404"/>
        <v>SYD</v>
      </c>
      <c r="C871" s="39" t="str">
        <f t="shared" si="405"/>
        <v>98812563600</v>
      </c>
      <c r="D871" s="41" t="str">
        <f t="shared" si="406"/>
        <v>PKR253200838</v>
      </c>
      <c r="E871" s="41" t="str">
        <f t="shared" si="407"/>
        <v>596421464324</v>
      </c>
      <c r="F871" s="39" t="str">
        <f t="shared" si="408"/>
        <v>2254241</v>
      </c>
      <c r="G871" s="39" t="str">
        <f t="shared" si="409"/>
        <v>WISE EXPRESS(HOJUUNNI)</v>
      </c>
      <c r="H871" s="41" t="str">
        <f t="shared" si="410"/>
        <v>윤채린</v>
      </c>
      <c r="I871" s="39" t="str">
        <f t="shared" si="411"/>
        <v>08016</v>
      </c>
      <c r="J871" s="52" t="str">
        <f t="shared" si="412"/>
        <v/>
      </c>
      <c r="K871" s="75">
        <f t="shared" si="413"/>
        <v>1</v>
      </c>
      <c r="L871" s="76">
        <f t="shared" si="414"/>
        <v>0.3</v>
      </c>
      <c r="M871" s="76">
        <f t="shared" si="415"/>
        <v>1E-3</v>
      </c>
      <c r="N871" s="76">
        <f t="shared" si="416"/>
        <v>0.3</v>
      </c>
      <c r="O871" s="42">
        <f t="shared" si="417"/>
        <v>0.5</v>
      </c>
      <c r="P871" s="39" t="str">
        <f t="shared" si="418"/>
        <v>목록(Manifest)</v>
      </c>
      <c r="Q871" s="72">
        <f t="shared" si="419"/>
        <v>60</v>
      </c>
      <c r="R871" s="43" t="str">
        <f t="shared" si="420"/>
        <v>OZ602</v>
      </c>
      <c r="S871" s="82" t="str">
        <f t="shared" si="421"/>
        <v/>
      </c>
      <c r="T871" s="40">
        <f t="shared" si="422"/>
        <v>45907</v>
      </c>
      <c r="U871" s="44">
        <v>2500</v>
      </c>
      <c r="V871" s="44">
        <f t="shared" si="423"/>
        <v>0</v>
      </c>
      <c r="W871" s="77">
        <f t="shared" si="424"/>
        <v>2500</v>
      </c>
      <c r="X871" s="78">
        <f t="shared" si="425"/>
        <v>0</v>
      </c>
      <c r="Y871" s="44" cm="1">
        <f t="array" ref="Y871">_xlfn.IFNA(_xlfn.IFS(AND(Q871&gt;=2000, Q871&lt;3000), 10000, AND(Q871&gt;=3000, Q871&lt;4000), 15000, AND(Q871&gt;=4000, Q871&lt;5000), 20000, AND(Q871&gt;=5000), 25000),0)</f>
        <v>0</v>
      </c>
      <c r="Z871" s="91">
        <f t="shared" si="426"/>
        <v>0</v>
      </c>
      <c r="AA871" s="44">
        <f t="shared" si="427"/>
        <v>0</v>
      </c>
      <c r="AB871" s="44"/>
      <c r="AC871" s="44"/>
      <c r="AD871" s="44"/>
      <c r="AE871" s="44">
        <f>VLOOKUP(O871,정산업데이트!$A$6:$B$12,2,10)</f>
        <v>0</v>
      </c>
      <c r="AF871" s="44"/>
      <c r="AG871" s="79">
        <f t="shared" si="428"/>
        <v>0</v>
      </c>
      <c r="AH871" s="80">
        <f t="shared" si="429"/>
        <v>2500</v>
      </c>
      <c r="AI871" s="93"/>
      <c r="AJ871" s="84" t="s">
        <v>5314</v>
      </c>
      <c r="AK871" s="84" t="s">
        <v>73</v>
      </c>
      <c r="AL871" s="84" t="s">
        <v>5315</v>
      </c>
      <c r="AM871" s="84" t="s">
        <v>6571</v>
      </c>
      <c r="AN871" s="84" t="s">
        <v>6572</v>
      </c>
      <c r="AO871" s="84" t="s">
        <v>6573</v>
      </c>
      <c r="AP871" s="84" t="s">
        <v>6574</v>
      </c>
      <c r="AQ871" s="84" t="s">
        <v>122</v>
      </c>
      <c r="AR871" s="85">
        <v>1</v>
      </c>
      <c r="AS871" s="86">
        <v>0.3</v>
      </c>
      <c r="AT871" s="86">
        <v>1E-3</v>
      </c>
      <c r="AU871" s="86">
        <v>0.3</v>
      </c>
      <c r="AV871" s="84" t="s">
        <v>7</v>
      </c>
      <c r="AW871" s="86">
        <v>60</v>
      </c>
      <c r="AX871" s="84" t="s">
        <v>68</v>
      </c>
      <c r="AY871" s="84" t="s">
        <v>68</v>
      </c>
      <c r="AZ871" s="84" t="s">
        <v>68</v>
      </c>
      <c r="BA871" s="84" t="s">
        <v>68</v>
      </c>
      <c r="BB871" s="84" t="s">
        <v>68</v>
      </c>
      <c r="BC871" s="84" t="s">
        <v>133</v>
      </c>
      <c r="BD871" s="84" t="s">
        <v>134</v>
      </c>
      <c r="BE871" s="84" t="s">
        <v>139</v>
      </c>
      <c r="BF871" s="84" t="s">
        <v>122</v>
      </c>
      <c r="BG871" s="84" t="s">
        <v>69</v>
      </c>
      <c r="BH871" s="92" t="s">
        <v>6575</v>
      </c>
      <c r="BI871" s="84" t="s">
        <v>122</v>
      </c>
      <c r="BJ871" s="84" t="s">
        <v>6576</v>
      </c>
      <c r="BK871" s="84" t="s">
        <v>75</v>
      </c>
      <c r="BL871" s="84" t="s">
        <v>122</v>
      </c>
      <c r="BM871" s="84" t="s">
        <v>134</v>
      </c>
      <c r="BN871" s="84" t="s">
        <v>70</v>
      </c>
      <c r="BO871" s="84" t="s">
        <v>71</v>
      </c>
      <c r="BP871" s="84" t="s">
        <v>122</v>
      </c>
      <c r="BQ871" s="84" t="s">
        <v>163</v>
      </c>
    </row>
    <row r="872" spans="1:69" ht="14.4" x14ac:dyDescent="0.3">
      <c r="A872" s="40" t="str">
        <f t="shared" si="403"/>
        <v>2025-09-07</v>
      </c>
      <c r="B872" s="40" t="str">
        <f t="shared" si="404"/>
        <v>SYD</v>
      </c>
      <c r="C872" s="39" t="str">
        <f t="shared" si="405"/>
        <v>98812563600</v>
      </c>
      <c r="D872" s="41" t="str">
        <f t="shared" si="406"/>
        <v>PAU029768489</v>
      </c>
      <c r="E872" s="41" t="str">
        <f t="shared" si="407"/>
        <v>596421464556</v>
      </c>
      <c r="F872" s="39" t="str">
        <f t="shared" si="408"/>
        <v>2254252</v>
      </c>
      <c r="G872" s="39" t="str">
        <f t="shared" si="409"/>
        <v>WISE EXPRESS(AUSTRAPHARM)</v>
      </c>
      <c r="H872" s="41" t="str">
        <f t="shared" si="410"/>
        <v>김미경</v>
      </c>
      <c r="I872" s="39" t="str">
        <f t="shared" si="411"/>
        <v>16577</v>
      </c>
      <c r="J872" s="52" t="str">
        <f t="shared" si="412"/>
        <v/>
      </c>
      <c r="K872" s="75">
        <f t="shared" si="413"/>
        <v>1</v>
      </c>
      <c r="L872" s="76">
        <f t="shared" si="414"/>
        <v>2</v>
      </c>
      <c r="M872" s="76">
        <f t="shared" si="415"/>
        <v>1E-3</v>
      </c>
      <c r="N872" s="76">
        <f t="shared" si="416"/>
        <v>2</v>
      </c>
      <c r="O872" s="42">
        <f t="shared" si="417"/>
        <v>2</v>
      </c>
      <c r="P872" s="39" t="str">
        <f t="shared" si="418"/>
        <v>일반(목록배제,Normal-Manifest Exception)</v>
      </c>
      <c r="Q872" s="72">
        <f t="shared" si="419"/>
        <v>90</v>
      </c>
      <c r="R872" s="43" t="str">
        <f t="shared" si="420"/>
        <v>OZ602</v>
      </c>
      <c r="S872" s="82" t="str">
        <f t="shared" si="421"/>
        <v/>
      </c>
      <c r="T872" s="40">
        <f t="shared" si="422"/>
        <v>45907</v>
      </c>
      <c r="U872" s="44">
        <v>2500</v>
      </c>
      <c r="V872" s="44">
        <f t="shared" si="423"/>
        <v>0</v>
      </c>
      <c r="W872" s="77">
        <f t="shared" si="424"/>
        <v>2500</v>
      </c>
      <c r="X872" s="78">
        <f t="shared" si="425"/>
        <v>0</v>
      </c>
      <c r="Y872" s="44" cm="1">
        <f t="array" ref="Y872">_xlfn.IFNA(_xlfn.IFS(AND(Q872&gt;=2000, Q872&lt;3000), 10000, AND(Q872&gt;=3000, Q872&lt;4000), 15000, AND(Q872&gt;=4000, Q872&lt;5000), 20000, AND(Q872&gt;=5000), 25000),0)</f>
        <v>0</v>
      </c>
      <c r="Z872" s="91">
        <f t="shared" si="426"/>
        <v>300</v>
      </c>
      <c r="AA872" s="44">
        <f t="shared" si="427"/>
        <v>0</v>
      </c>
      <c r="AB872" s="44"/>
      <c r="AC872" s="44"/>
      <c r="AD872" s="44"/>
      <c r="AE872" s="44">
        <f>VLOOKUP(O872,정산업데이트!$A$6:$B$12,2,10)</f>
        <v>0</v>
      </c>
      <c r="AF872" s="44"/>
      <c r="AG872" s="79">
        <f t="shared" si="428"/>
        <v>300</v>
      </c>
      <c r="AH872" s="80">
        <f t="shared" si="429"/>
        <v>2800</v>
      </c>
      <c r="AI872" s="93"/>
      <c r="AJ872" s="84" t="s">
        <v>5314</v>
      </c>
      <c r="AK872" s="84" t="s">
        <v>73</v>
      </c>
      <c r="AL872" s="84" t="s">
        <v>5315</v>
      </c>
      <c r="AM872" s="84" t="s">
        <v>6577</v>
      </c>
      <c r="AN872" s="84" t="s">
        <v>239</v>
      </c>
      <c r="AO872" s="84" t="s">
        <v>6578</v>
      </c>
      <c r="AP872" s="84" t="s">
        <v>6579</v>
      </c>
      <c r="AQ872" s="84" t="s">
        <v>122</v>
      </c>
      <c r="AR872" s="85">
        <v>1</v>
      </c>
      <c r="AS872" s="86">
        <v>2</v>
      </c>
      <c r="AT872" s="86">
        <v>1E-3</v>
      </c>
      <c r="AU872" s="86">
        <v>2</v>
      </c>
      <c r="AV872" s="84" t="s">
        <v>8</v>
      </c>
      <c r="AW872" s="86">
        <v>90</v>
      </c>
      <c r="AX872" s="84" t="s">
        <v>68</v>
      </c>
      <c r="AY872" s="84" t="s">
        <v>68</v>
      </c>
      <c r="AZ872" s="84" t="s">
        <v>68</v>
      </c>
      <c r="BA872" s="84" t="s">
        <v>68</v>
      </c>
      <c r="BB872" s="84" t="s">
        <v>68</v>
      </c>
      <c r="BC872" s="84" t="s">
        <v>132</v>
      </c>
      <c r="BD872" s="84" t="s">
        <v>83</v>
      </c>
      <c r="BE872" s="84" t="s">
        <v>108</v>
      </c>
      <c r="BF872" s="84" t="s">
        <v>122</v>
      </c>
      <c r="BG872" s="84" t="s">
        <v>69</v>
      </c>
      <c r="BH872" s="92" t="s">
        <v>6580</v>
      </c>
      <c r="BI872" s="84" t="s">
        <v>122</v>
      </c>
      <c r="BJ872" s="84" t="s">
        <v>6581</v>
      </c>
      <c r="BK872" s="84" t="s">
        <v>75</v>
      </c>
      <c r="BL872" s="84" t="s">
        <v>122</v>
      </c>
      <c r="BM872" s="84" t="s">
        <v>83</v>
      </c>
      <c r="BN872" s="84" t="s">
        <v>70</v>
      </c>
      <c r="BO872" s="84" t="s">
        <v>71</v>
      </c>
      <c r="BP872" s="84" t="s">
        <v>122</v>
      </c>
      <c r="BQ872" s="84" t="s">
        <v>163</v>
      </c>
    </row>
    <row r="873" spans="1:69" ht="14.4" x14ac:dyDescent="0.3">
      <c r="A873" s="40" t="str">
        <f t="shared" si="403"/>
        <v>2025-09-07</v>
      </c>
      <c r="B873" s="40" t="str">
        <f t="shared" si="404"/>
        <v>SYD</v>
      </c>
      <c r="C873" s="39" t="str">
        <f t="shared" si="405"/>
        <v>98812563600</v>
      </c>
      <c r="D873" s="41" t="str">
        <f t="shared" si="406"/>
        <v>PKR253187160</v>
      </c>
      <c r="E873" s="41" t="str">
        <f t="shared" si="407"/>
        <v>596421463451</v>
      </c>
      <c r="F873" s="39" t="str">
        <f t="shared" si="408"/>
        <v>2254239</v>
      </c>
      <c r="G873" s="39" t="str">
        <f t="shared" si="409"/>
        <v>WISE EXPRESS(BIOSYDNEY)</v>
      </c>
      <c r="H873" s="41" t="str">
        <f t="shared" si="410"/>
        <v>이수미</v>
      </c>
      <c r="I873" s="39" t="str">
        <f t="shared" si="411"/>
        <v>31575</v>
      </c>
      <c r="J873" s="52" t="str">
        <f t="shared" si="412"/>
        <v/>
      </c>
      <c r="K873" s="75">
        <f t="shared" si="413"/>
        <v>1</v>
      </c>
      <c r="L873" s="76">
        <f t="shared" si="414"/>
        <v>1</v>
      </c>
      <c r="M873" s="76">
        <f t="shared" si="415"/>
        <v>1E-3</v>
      </c>
      <c r="N873" s="76">
        <f t="shared" si="416"/>
        <v>1</v>
      </c>
      <c r="O873" s="42">
        <f t="shared" si="417"/>
        <v>1</v>
      </c>
      <c r="P873" s="39" t="str">
        <f t="shared" si="418"/>
        <v>일반(목록배제,Normal-Manifest Exception)</v>
      </c>
      <c r="Q873" s="72">
        <f t="shared" si="419"/>
        <v>120</v>
      </c>
      <c r="R873" s="43" t="str">
        <f t="shared" si="420"/>
        <v>OZ602</v>
      </c>
      <c r="S873" s="82" t="str">
        <f t="shared" si="421"/>
        <v/>
      </c>
      <c r="T873" s="40">
        <f t="shared" si="422"/>
        <v>45907</v>
      </c>
      <c r="U873" s="44">
        <v>2500</v>
      </c>
      <c r="V873" s="44">
        <f t="shared" si="423"/>
        <v>0</v>
      </c>
      <c r="W873" s="77">
        <f t="shared" si="424"/>
        <v>2500</v>
      </c>
      <c r="X873" s="78">
        <f t="shared" si="425"/>
        <v>0</v>
      </c>
      <c r="Y873" s="44" cm="1">
        <f t="array" ref="Y873">_xlfn.IFNA(_xlfn.IFS(AND(Q873&gt;=2000, Q873&lt;3000), 10000, AND(Q873&gt;=3000, Q873&lt;4000), 15000, AND(Q873&gt;=4000, Q873&lt;5000), 20000, AND(Q873&gt;=5000), 25000),0)</f>
        <v>0</v>
      </c>
      <c r="Z873" s="91">
        <f t="shared" si="426"/>
        <v>300</v>
      </c>
      <c r="AA873" s="44">
        <f t="shared" si="427"/>
        <v>0</v>
      </c>
      <c r="AB873" s="44"/>
      <c r="AC873" s="44"/>
      <c r="AD873" s="44"/>
      <c r="AE873" s="44">
        <f>VLOOKUP(O873,정산업데이트!$A$6:$B$12,2,10)</f>
        <v>0</v>
      </c>
      <c r="AF873" s="44"/>
      <c r="AG873" s="79">
        <f t="shared" si="428"/>
        <v>300</v>
      </c>
      <c r="AH873" s="80">
        <f t="shared" si="429"/>
        <v>2800</v>
      </c>
      <c r="AI873" s="93"/>
      <c r="AJ873" s="84" t="s">
        <v>5314</v>
      </c>
      <c r="AK873" s="84" t="s">
        <v>73</v>
      </c>
      <c r="AL873" s="84" t="s">
        <v>5315</v>
      </c>
      <c r="AM873" s="84" t="s">
        <v>6582</v>
      </c>
      <c r="AN873" s="84" t="s">
        <v>6583</v>
      </c>
      <c r="AO873" s="84" t="s">
        <v>6584</v>
      </c>
      <c r="AP873" s="84" t="s">
        <v>2030</v>
      </c>
      <c r="AQ873" s="84" t="s">
        <v>122</v>
      </c>
      <c r="AR873" s="85">
        <v>1</v>
      </c>
      <c r="AS873" s="86">
        <v>1</v>
      </c>
      <c r="AT873" s="86">
        <v>1E-3</v>
      </c>
      <c r="AU873" s="86">
        <v>1</v>
      </c>
      <c r="AV873" s="84" t="s">
        <v>8</v>
      </c>
      <c r="AW873" s="86">
        <v>120</v>
      </c>
      <c r="AX873" s="84" t="s">
        <v>68</v>
      </c>
      <c r="AY873" s="84" t="s">
        <v>68</v>
      </c>
      <c r="AZ873" s="84" t="s">
        <v>68</v>
      </c>
      <c r="BA873" s="84" t="s">
        <v>68</v>
      </c>
      <c r="BB873" s="84" t="s">
        <v>68</v>
      </c>
      <c r="BC873" s="84" t="s">
        <v>126</v>
      </c>
      <c r="BD873" s="84" t="s">
        <v>90</v>
      </c>
      <c r="BE873" s="84" t="s">
        <v>111</v>
      </c>
      <c r="BF873" s="84" t="s">
        <v>122</v>
      </c>
      <c r="BG873" s="84" t="s">
        <v>69</v>
      </c>
      <c r="BH873" s="92" t="s">
        <v>6585</v>
      </c>
      <c r="BI873" s="84" t="s">
        <v>122</v>
      </c>
      <c r="BJ873" s="84" t="s">
        <v>6586</v>
      </c>
      <c r="BK873" s="84" t="s">
        <v>75</v>
      </c>
      <c r="BL873" s="84" t="s">
        <v>122</v>
      </c>
      <c r="BM873" s="84" t="s">
        <v>90</v>
      </c>
      <c r="BN873" s="84" t="s">
        <v>70</v>
      </c>
      <c r="BO873" s="84" t="s">
        <v>71</v>
      </c>
      <c r="BP873" s="84" t="s">
        <v>122</v>
      </c>
      <c r="BQ873" s="84" t="s">
        <v>163</v>
      </c>
    </row>
    <row r="874" spans="1:69" ht="14.4" x14ac:dyDescent="0.3">
      <c r="A874" s="40" t="str">
        <f t="shared" si="403"/>
        <v>2025-09-07</v>
      </c>
      <c r="B874" s="40" t="str">
        <f t="shared" si="404"/>
        <v>SYD</v>
      </c>
      <c r="C874" s="39" t="str">
        <f t="shared" si="405"/>
        <v>98812563600</v>
      </c>
      <c r="D874" s="41" t="str">
        <f t="shared" si="406"/>
        <v>PAU029773727</v>
      </c>
      <c r="E874" s="41" t="str">
        <f t="shared" si="407"/>
        <v>596421460500</v>
      </c>
      <c r="F874" s="39" t="str">
        <f t="shared" si="408"/>
        <v>2254252</v>
      </c>
      <c r="G874" s="39" t="str">
        <f t="shared" si="409"/>
        <v>WISE EXPRESS(AUSTRAPHARM)</v>
      </c>
      <c r="H874" s="41" t="str">
        <f t="shared" si="410"/>
        <v>김호순</v>
      </c>
      <c r="I874" s="39" t="str">
        <f t="shared" si="411"/>
        <v>21578</v>
      </c>
      <c r="J874" s="52" t="str">
        <f t="shared" si="412"/>
        <v/>
      </c>
      <c r="K874" s="75">
        <f t="shared" si="413"/>
        <v>1</v>
      </c>
      <c r="L874" s="76">
        <f t="shared" si="414"/>
        <v>1</v>
      </c>
      <c r="M874" s="76">
        <f t="shared" si="415"/>
        <v>1E-3</v>
      </c>
      <c r="N874" s="76">
        <f t="shared" si="416"/>
        <v>1</v>
      </c>
      <c r="O874" s="42">
        <f t="shared" si="417"/>
        <v>1</v>
      </c>
      <c r="P874" s="39" t="str">
        <f t="shared" si="418"/>
        <v>선별(검사,Manifest-Inspection)</v>
      </c>
      <c r="Q874" s="72">
        <f t="shared" si="419"/>
        <v>60</v>
      </c>
      <c r="R874" s="43" t="str">
        <f t="shared" si="420"/>
        <v>OZ602</v>
      </c>
      <c r="S874" s="82" t="str">
        <f t="shared" si="421"/>
        <v/>
      </c>
      <c r="T874" s="40">
        <f t="shared" si="422"/>
        <v>45907</v>
      </c>
      <c r="U874" s="44">
        <v>2500</v>
      </c>
      <c r="V874" s="44">
        <f t="shared" si="423"/>
        <v>0</v>
      </c>
      <c r="W874" s="77">
        <f t="shared" si="424"/>
        <v>2500</v>
      </c>
      <c r="X874" s="78">
        <f t="shared" si="425"/>
        <v>0</v>
      </c>
      <c r="Y874" s="44" cm="1">
        <f t="array" ref="Y874">_xlfn.IFNA(_xlfn.IFS(AND(Q874&gt;=2000, Q874&lt;3000), 10000, AND(Q874&gt;=3000, Q874&lt;4000), 15000, AND(Q874&gt;=4000, Q874&lt;5000), 20000, AND(Q874&gt;=5000), 25000),0)</f>
        <v>0</v>
      </c>
      <c r="Z874" s="91">
        <f t="shared" si="426"/>
        <v>0</v>
      </c>
      <c r="AA874" s="44">
        <f t="shared" si="427"/>
        <v>0</v>
      </c>
      <c r="AB874" s="44"/>
      <c r="AC874" s="44"/>
      <c r="AD874" s="44"/>
      <c r="AE874" s="44">
        <f>VLOOKUP(O874,정산업데이트!$A$6:$B$12,2,10)</f>
        <v>0</v>
      </c>
      <c r="AF874" s="44"/>
      <c r="AG874" s="79">
        <f t="shared" si="428"/>
        <v>0</v>
      </c>
      <c r="AH874" s="80">
        <f t="shared" si="429"/>
        <v>2500</v>
      </c>
      <c r="AI874" s="93"/>
      <c r="AJ874" s="84" t="s">
        <v>5314</v>
      </c>
      <c r="AK874" s="84" t="s">
        <v>73</v>
      </c>
      <c r="AL874" s="84" t="s">
        <v>5315</v>
      </c>
      <c r="AM874" s="84" t="s">
        <v>6587</v>
      </c>
      <c r="AN874" s="84" t="s">
        <v>6588</v>
      </c>
      <c r="AO874" s="84" t="s">
        <v>6589</v>
      </c>
      <c r="AP874" s="84" t="s">
        <v>6590</v>
      </c>
      <c r="AQ874" s="84" t="s">
        <v>122</v>
      </c>
      <c r="AR874" s="85">
        <v>1</v>
      </c>
      <c r="AS874" s="86">
        <v>1</v>
      </c>
      <c r="AT874" s="86">
        <v>1E-3</v>
      </c>
      <c r="AU874" s="86">
        <v>1</v>
      </c>
      <c r="AV874" s="84" t="s">
        <v>131</v>
      </c>
      <c r="AW874" s="86">
        <v>60</v>
      </c>
      <c r="AX874" s="84" t="s">
        <v>68</v>
      </c>
      <c r="AY874" s="84" t="s">
        <v>68</v>
      </c>
      <c r="AZ874" s="84" t="s">
        <v>68</v>
      </c>
      <c r="BA874" s="84" t="s">
        <v>68</v>
      </c>
      <c r="BB874" s="84" t="s">
        <v>68</v>
      </c>
      <c r="BC874" s="84" t="s">
        <v>132</v>
      </c>
      <c r="BD874" s="84" t="s">
        <v>83</v>
      </c>
      <c r="BE874" s="84" t="s">
        <v>84</v>
      </c>
      <c r="BF874" s="84" t="s">
        <v>122</v>
      </c>
      <c r="BG874" s="84" t="s">
        <v>69</v>
      </c>
      <c r="BH874" s="92" t="s">
        <v>6591</v>
      </c>
      <c r="BI874" s="84" t="s">
        <v>122</v>
      </c>
      <c r="BJ874" s="84" t="s">
        <v>6592</v>
      </c>
      <c r="BK874" s="84" t="s">
        <v>75</v>
      </c>
      <c r="BL874" s="84" t="s">
        <v>122</v>
      </c>
      <c r="BM874" s="84" t="s">
        <v>83</v>
      </c>
      <c r="BN874" s="84" t="s">
        <v>70</v>
      </c>
      <c r="BO874" s="84" t="s">
        <v>71</v>
      </c>
      <c r="BP874" s="84" t="s">
        <v>122</v>
      </c>
      <c r="BQ874" s="84" t="s">
        <v>163</v>
      </c>
    </row>
    <row r="875" spans="1:69" ht="14.4" x14ac:dyDescent="0.3">
      <c r="A875" s="40" t="str">
        <f t="shared" si="403"/>
        <v>2025-09-07</v>
      </c>
      <c r="B875" s="40" t="str">
        <f t="shared" si="404"/>
        <v>SYD</v>
      </c>
      <c r="C875" s="39" t="str">
        <f t="shared" si="405"/>
        <v>98812563600</v>
      </c>
      <c r="D875" s="41" t="str">
        <f t="shared" si="406"/>
        <v>PAU029773725</v>
      </c>
      <c r="E875" s="41" t="str">
        <f t="shared" si="407"/>
        <v>596421460522</v>
      </c>
      <c r="F875" s="39" t="str">
        <f t="shared" si="408"/>
        <v>2254252</v>
      </c>
      <c r="G875" s="39" t="str">
        <f t="shared" si="409"/>
        <v>WISE EXPRESS(AUSTRAPHARM)</v>
      </c>
      <c r="H875" s="41" t="str">
        <f t="shared" si="410"/>
        <v>홍문기</v>
      </c>
      <c r="I875" s="39" t="str">
        <f t="shared" si="411"/>
        <v>12947</v>
      </c>
      <c r="J875" s="52" t="str">
        <f t="shared" si="412"/>
        <v/>
      </c>
      <c r="K875" s="75">
        <f t="shared" si="413"/>
        <v>1</v>
      </c>
      <c r="L875" s="76">
        <f t="shared" si="414"/>
        <v>5</v>
      </c>
      <c r="M875" s="76">
        <f t="shared" si="415"/>
        <v>1E-3</v>
      </c>
      <c r="N875" s="76">
        <f t="shared" si="416"/>
        <v>5</v>
      </c>
      <c r="O875" s="42">
        <f t="shared" si="417"/>
        <v>5</v>
      </c>
      <c r="P875" s="39" t="str">
        <f t="shared" si="418"/>
        <v>목록(Manifest)</v>
      </c>
      <c r="Q875" s="72">
        <f t="shared" si="419"/>
        <v>140</v>
      </c>
      <c r="R875" s="43" t="str">
        <f t="shared" si="420"/>
        <v>OZ602</v>
      </c>
      <c r="S875" s="82" t="str">
        <f t="shared" si="421"/>
        <v/>
      </c>
      <c r="T875" s="40">
        <f t="shared" si="422"/>
        <v>45907</v>
      </c>
      <c r="U875" s="44">
        <v>2500</v>
      </c>
      <c r="V875" s="44">
        <f t="shared" si="423"/>
        <v>0</v>
      </c>
      <c r="W875" s="77">
        <f t="shared" si="424"/>
        <v>2500</v>
      </c>
      <c r="X875" s="78">
        <f t="shared" si="425"/>
        <v>0</v>
      </c>
      <c r="Y875" s="44" cm="1">
        <f t="array" ref="Y875">_xlfn.IFNA(_xlfn.IFS(AND(Q875&gt;=2000, Q875&lt;3000), 10000, AND(Q875&gt;=3000, Q875&lt;4000), 15000, AND(Q875&gt;=4000, Q875&lt;5000), 20000, AND(Q875&gt;=5000), 25000),0)</f>
        <v>0</v>
      </c>
      <c r="Z875" s="91">
        <f t="shared" si="426"/>
        <v>0</v>
      </c>
      <c r="AA875" s="44">
        <f t="shared" si="427"/>
        <v>0</v>
      </c>
      <c r="AB875" s="44"/>
      <c r="AC875" s="44"/>
      <c r="AD875" s="44"/>
      <c r="AE875" s="44">
        <f>VLOOKUP(O875,정산업데이트!$A$6:$B$12,2,10)</f>
        <v>0</v>
      </c>
      <c r="AF875" s="44"/>
      <c r="AG875" s="79">
        <f t="shared" si="428"/>
        <v>0</v>
      </c>
      <c r="AH875" s="80">
        <f t="shared" si="429"/>
        <v>2500</v>
      </c>
      <c r="AI875" s="93"/>
      <c r="AJ875" s="84" t="s">
        <v>5314</v>
      </c>
      <c r="AK875" s="84" t="s">
        <v>73</v>
      </c>
      <c r="AL875" s="84" t="s">
        <v>5315</v>
      </c>
      <c r="AM875" s="84" t="s">
        <v>6593</v>
      </c>
      <c r="AN875" s="84" t="s">
        <v>6594</v>
      </c>
      <c r="AO875" s="84" t="s">
        <v>6595</v>
      </c>
      <c r="AP875" s="84" t="s">
        <v>6596</v>
      </c>
      <c r="AQ875" s="84" t="s">
        <v>122</v>
      </c>
      <c r="AR875" s="85">
        <v>1</v>
      </c>
      <c r="AS875" s="86">
        <v>5</v>
      </c>
      <c r="AT875" s="86">
        <v>1E-3</v>
      </c>
      <c r="AU875" s="86">
        <v>5</v>
      </c>
      <c r="AV875" s="84" t="s">
        <v>7</v>
      </c>
      <c r="AW875" s="86">
        <v>140</v>
      </c>
      <c r="AX875" s="84" t="s">
        <v>68</v>
      </c>
      <c r="AY875" s="84" t="s">
        <v>68</v>
      </c>
      <c r="AZ875" s="84" t="s">
        <v>68</v>
      </c>
      <c r="BA875" s="84" t="s">
        <v>68</v>
      </c>
      <c r="BB875" s="84" t="s">
        <v>68</v>
      </c>
      <c r="BC875" s="84" t="s">
        <v>132</v>
      </c>
      <c r="BD875" s="84" t="s">
        <v>83</v>
      </c>
      <c r="BE875" s="84" t="s">
        <v>84</v>
      </c>
      <c r="BF875" s="84" t="s">
        <v>122</v>
      </c>
      <c r="BG875" s="84" t="s">
        <v>69</v>
      </c>
      <c r="BH875" s="92" t="s">
        <v>6597</v>
      </c>
      <c r="BI875" s="84" t="s">
        <v>122</v>
      </c>
      <c r="BJ875" s="84" t="s">
        <v>6598</v>
      </c>
      <c r="BK875" s="84" t="s">
        <v>75</v>
      </c>
      <c r="BL875" s="84" t="s">
        <v>122</v>
      </c>
      <c r="BM875" s="84" t="s">
        <v>83</v>
      </c>
      <c r="BN875" s="84" t="s">
        <v>70</v>
      </c>
      <c r="BO875" s="84" t="s">
        <v>71</v>
      </c>
      <c r="BP875" s="84" t="s">
        <v>122</v>
      </c>
      <c r="BQ875" s="84" t="s">
        <v>163</v>
      </c>
    </row>
    <row r="876" spans="1:69" ht="14.4" x14ac:dyDescent="0.3">
      <c r="A876" s="40" t="str">
        <f t="shared" si="403"/>
        <v>2025-09-07</v>
      </c>
      <c r="B876" s="40" t="str">
        <f t="shared" si="404"/>
        <v>SYD</v>
      </c>
      <c r="C876" s="39" t="str">
        <f t="shared" si="405"/>
        <v>98812563600</v>
      </c>
      <c r="D876" s="41" t="str">
        <f t="shared" si="406"/>
        <v>PAU029761706</v>
      </c>
      <c r="E876" s="41" t="str">
        <f t="shared" si="407"/>
        <v>596421460566</v>
      </c>
      <c r="F876" s="39" t="str">
        <f t="shared" si="408"/>
        <v>2254256</v>
      </c>
      <c r="G876" s="39" t="str">
        <f t="shared" si="409"/>
        <v>WISE EXPRESS(BOOSTUP)</v>
      </c>
      <c r="H876" s="41" t="str">
        <f t="shared" si="410"/>
        <v>최성실</v>
      </c>
      <c r="I876" s="39" t="str">
        <f t="shared" si="411"/>
        <v>02524</v>
      </c>
      <c r="J876" s="52" t="str">
        <f t="shared" si="412"/>
        <v/>
      </c>
      <c r="K876" s="75">
        <f t="shared" si="413"/>
        <v>1</v>
      </c>
      <c r="L876" s="76">
        <f t="shared" si="414"/>
        <v>1</v>
      </c>
      <c r="M876" s="76">
        <f t="shared" si="415"/>
        <v>1E-3</v>
      </c>
      <c r="N876" s="76">
        <f t="shared" si="416"/>
        <v>1</v>
      </c>
      <c r="O876" s="42">
        <f t="shared" si="417"/>
        <v>1</v>
      </c>
      <c r="P876" s="39" t="str">
        <f t="shared" si="418"/>
        <v>목록(Manifest)</v>
      </c>
      <c r="Q876" s="72">
        <f t="shared" si="419"/>
        <v>60</v>
      </c>
      <c r="R876" s="43" t="str">
        <f t="shared" si="420"/>
        <v>OZ602</v>
      </c>
      <c r="S876" s="82" t="str">
        <f t="shared" si="421"/>
        <v/>
      </c>
      <c r="T876" s="40">
        <f t="shared" si="422"/>
        <v>45907</v>
      </c>
      <c r="U876" s="44">
        <v>2500</v>
      </c>
      <c r="V876" s="44">
        <f t="shared" si="423"/>
        <v>0</v>
      </c>
      <c r="W876" s="77">
        <f t="shared" si="424"/>
        <v>2500</v>
      </c>
      <c r="X876" s="78">
        <f t="shared" si="425"/>
        <v>0</v>
      </c>
      <c r="Y876" s="44" cm="1">
        <f t="array" ref="Y876">_xlfn.IFNA(_xlfn.IFS(AND(Q876&gt;=2000, Q876&lt;3000), 10000, AND(Q876&gt;=3000, Q876&lt;4000), 15000, AND(Q876&gt;=4000, Q876&lt;5000), 20000, AND(Q876&gt;=5000), 25000),0)</f>
        <v>0</v>
      </c>
      <c r="Z876" s="91">
        <f t="shared" si="426"/>
        <v>0</v>
      </c>
      <c r="AA876" s="44">
        <f t="shared" si="427"/>
        <v>0</v>
      </c>
      <c r="AB876" s="44"/>
      <c r="AC876" s="44"/>
      <c r="AD876" s="44"/>
      <c r="AE876" s="44">
        <f>VLOOKUP(O876,정산업데이트!$A$6:$B$12,2,10)</f>
        <v>0</v>
      </c>
      <c r="AF876" s="44"/>
      <c r="AG876" s="79">
        <f t="shared" si="428"/>
        <v>0</v>
      </c>
      <c r="AH876" s="80">
        <f t="shared" si="429"/>
        <v>2500</v>
      </c>
      <c r="AI876" s="93"/>
      <c r="AJ876" s="84" t="s">
        <v>5314</v>
      </c>
      <c r="AK876" s="84" t="s">
        <v>73</v>
      </c>
      <c r="AL876" s="84" t="s">
        <v>5315</v>
      </c>
      <c r="AM876" s="84" t="s">
        <v>6599</v>
      </c>
      <c r="AN876" s="84" t="s">
        <v>6600</v>
      </c>
      <c r="AO876" s="84" t="s">
        <v>6601</v>
      </c>
      <c r="AP876" s="84" t="s">
        <v>935</v>
      </c>
      <c r="AQ876" s="84" t="s">
        <v>122</v>
      </c>
      <c r="AR876" s="85">
        <v>1</v>
      </c>
      <c r="AS876" s="86">
        <v>1</v>
      </c>
      <c r="AT876" s="86">
        <v>1E-3</v>
      </c>
      <c r="AU876" s="86">
        <v>1</v>
      </c>
      <c r="AV876" s="84" t="s">
        <v>7</v>
      </c>
      <c r="AW876" s="86">
        <v>60</v>
      </c>
      <c r="AX876" s="84" t="s">
        <v>68</v>
      </c>
      <c r="AY876" s="84" t="s">
        <v>68</v>
      </c>
      <c r="AZ876" s="84" t="s">
        <v>68</v>
      </c>
      <c r="BA876" s="84" t="s">
        <v>68</v>
      </c>
      <c r="BB876" s="84" t="s">
        <v>68</v>
      </c>
      <c r="BC876" s="84" t="s">
        <v>129</v>
      </c>
      <c r="BD876" s="84" t="s">
        <v>91</v>
      </c>
      <c r="BE876" s="84" t="s">
        <v>92</v>
      </c>
      <c r="BF876" s="84" t="s">
        <v>122</v>
      </c>
      <c r="BG876" s="84" t="s">
        <v>69</v>
      </c>
      <c r="BH876" s="92" t="s">
        <v>6602</v>
      </c>
      <c r="BI876" s="84" t="s">
        <v>122</v>
      </c>
      <c r="BJ876" s="84" t="s">
        <v>6603</v>
      </c>
      <c r="BK876" s="84" t="s">
        <v>75</v>
      </c>
      <c r="BL876" s="84" t="s">
        <v>122</v>
      </c>
      <c r="BM876" s="84" t="s">
        <v>91</v>
      </c>
      <c r="BN876" s="84" t="s">
        <v>70</v>
      </c>
      <c r="BO876" s="84" t="s">
        <v>71</v>
      </c>
      <c r="BP876" s="84" t="s">
        <v>122</v>
      </c>
      <c r="BQ876" s="84" t="s">
        <v>163</v>
      </c>
    </row>
    <row r="877" spans="1:69" ht="14.4" x14ac:dyDescent="0.3">
      <c r="A877" s="40" t="str">
        <f t="shared" si="403"/>
        <v>2025-09-07</v>
      </c>
      <c r="B877" s="40" t="str">
        <f t="shared" si="404"/>
        <v>SYD</v>
      </c>
      <c r="C877" s="39" t="str">
        <f t="shared" si="405"/>
        <v>98812563600</v>
      </c>
      <c r="D877" s="41" t="str">
        <f t="shared" si="406"/>
        <v>PKR253161373</v>
      </c>
      <c r="E877" s="41" t="str">
        <f t="shared" si="407"/>
        <v>596421461782</v>
      </c>
      <c r="F877" s="39" t="str">
        <f t="shared" si="408"/>
        <v>2254237</v>
      </c>
      <c r="G877" s="39" t="str">
        <f t="shared" si="409"/>
        <v>WISE EXPRESS(BABYBREATH)</v>
      </c>
      <c r="H877" s="41" t="str">
        <f t="shared" si="410"/>
        <v>김아라</v>
      </c>
      <c r="I877" s="39" t="str">
        <f t="shared" si="411"/>
        <v>18425</v>
      </c>
      <c r="J877" s="52" t="str">
        <f t="shared" si="412"/>
        <v/>
      </c>
      <c r="K877" s="75">
        <f t="shared" si="413"/>
        <v>1</v>
      </c>
      <c r="L877" s="76">
        <f t="shared" si="414"/>
        <v>1</v>
      </c>
      <c r="M877" s="76">
        <f t="shared" si="415"/>
        <v>1E-3</v>
      </c>
      <c r="N877" s="76">
        <f t="shared" si="416"/>
        <v>1</v>
      </c>
      <c r="O877" s="42">
        <f t="shared" si="417"/>
        <v>1</v>
      </c>
      <c r="P877" s="39" t="str">
        <f t="shared" si="418"/>
        <v>목록(Manifest)</v>
      </c>
      <c r="Q877" s="72">
        <f t="shared" si="419"/>
        <v>70</v>
      </c>
      <c r="R877" s="43" t="str">
        <f t="shared" si="420"/>
        <v>OZ602</v>
      </c>
      <c r="S877" s="82" t="str">
        <f t="shared" si="421"/>
        <v/>
      </c>
      <c r="T877" s="40">
        <f t="shared" si="422"/>
        <v>45907</v>
      </c>
      <c r="U877" s="44">
        <v>2500</v>
      </c>
      <c r="V877" s="44">
        <f t="shared" si="423"/>
        <v>0</v>
      </c>
      <c r="W877" s="77">
        <f t="shared" si="424"/>
        <v>2500</v>
      </c>
      <c r="X877" s="78">
        <f t="shared" si="425"/>
        <v>0</v>
      </c>
      <c r="Y877" s="44" cm="1">
        <f t="array" ref="Y877">_xlfn.IFNA(_xlfn.IFS(AND(Q877&gt;=2000, Q877&lt;3000), 10000, AND(Q877&gt;=3000, Q877&lt;4000), 15000, AND(Q877&gt;=4000, Q877&lt;5000), 20000, AND(Q877&gt;=5000), 25000),0)</f>
        <v>0</v>
      </c>
      <c r="Z877" s="91">
        <f t="shared" si="426"/>
        <v>0</v>
      </c>
      <c r="AA877" s="44">
        <f t="shared" si="427"/>
        <v>0</v>
      </c>
      <c r="AB877" s="44"/>
      <c r="AC877" s="44"/>
      <c r="AD877" s="44"/>
      <c r="AE877" s="44">
        <f>VLOOKUP(O877,정산업데이트!$A$6:$B$12,2,10)</f>
        <v>0</v>
      </c>
      <c r="AF877" s="44"/>
      <c r="AG877" s="79">
        <f t="shared" si="428"/>
        <v>0</v>
      </c>
      <c r="AH877" s="80">
        <f t="shared" si="429"/>
        <v>2500</v>
      </c>
      <c r="AI877" s="93"/>
      <c r="AJ877" s="84" t="s">
        <v>5314</v>
      </c>
      <c r="AK877" s="84" t="s">
        <v>73</v>
      </c>
      <c r="AL877" s="84" t="s">
        <v>5315</v>
      </c>
      <c r="AM877" s="84" t="s">
        <v>6604</v>
      </c>
      <c r="AN877" s="84" t="s">
        <v>6605</v>
      </c>
      <c r="AO877" s="84" t="s">
        <v>6606</v>
      </c>
      <c r="AP877" s="84" t="s">
        <v>6607</v>
      </c>
      <c r="AQ877" s="84" t="s">
        <v>122</v>
      </c>
      <c r="AR877" s="85">
        <v>1</v>
      </c>
      <c r="AS877" s="86">
        <v>1</v>
      </c>
      <c r="AT877" s="86">
        <v>1E-3</v>
      </c>
      <c r="AU877" s="86">
        <v>1</v>
      </c>
      <c r="AV877" s="84" t="s">
        <v>7</v>
      </c>
      <c r="AW877" s="86">
        <v>70</v>
      </c>
      <c r="AX877" s="84" t="s">
        <v>68</v>
      </c>
      <c r="AY877" s="84" t="s">
        <v>68</v>
      </c>
      <c r="AZ877" s="84" t="s">
        <v>68</v>
      </c>
      <c r="BA877" s="84" t="s">
        <v>68</v>
      </c>
      <c r="BB877" s="84" t="s">
        <v>68</v>
      </c>
      <c r="BC877" s="84" t="s">
        <v>188</v>
      </c>
      <c r="BD877" s="84" t="s">
        <v>189</v>
      </c>
      <c r="BE877" s="84" t="s">
        <v>190</v>
      </c>
      <c r="BF877" s="84" t="s">
        <v>122</v>
      </c>
      <c r="BG877" s="84" t="s">
        <v>69</v>
      </c>
      <c r="BH877" s="92" t="s">
        <v>6608</v>
      </c>
      <c r="BI877" s="84" t="s">
        <v>122</v>
      </c>
      <c r="BJ877" s="84" t="s">
        <v>6609</v>
      </c>
      <c r="BK877" s="84" t="s">
        <v>75</v>
      </c>
      <c r="BL877" s="84" t="s">
        <v>122</v>
      </c>
      <c r="BM877" s="84" t="s">
        <v>189</v>
      </c>
      <c r="BN877" s="84" t="s">
        <v>70</v>
      </c>
      <c r="BO877" s="84" t="s">
        <v>71</v>
      </c>
      <c r="BP877" s="84" t="s">
        <v>122</v>
      </c>
      <c r="BQ877" s="84" t="s">
        <v>163</v>
      </c>
    </row>
    <row r="878" spans="1:69" ht="14.4" x14ac:dyDescent="0.3">
      <c r="A878" s="40" t="str">
        <f t="shared" si="403"/>
        <v>2025-09-07</v>
      </c>
      <c r="B878" s="40" t="str">
        <f t="shared" si="404"/>
        <v>SYD</v>
      </c>
      <c r="C878" s="39" t="str">
        <f t="shared" si="405"/>
        <v>98812563600</v>
      </c>
      <c r="D878" s="41" t="str">
        <f t="shared" si="406"/>
        <v>PAU029761735</v>
      </c>
      <c r="E878" s="41" t="str">
        <f t="shared" si="407"/>
        <v>596421464711</v>
      </c>
      <c r="F878" s="39" t="str">
        <f t="shared" si="408"/>
        <v>2254256</v>
      </c>
      <c r="G878" s="39" t="str">
        <f t="shared" si="409"/>
        <v>WISE EXPRESS(BOOSTUP)</v>
      </c>
      <c r="H878" s="41" t="str">
        <f t="shared" si="410"/>
        <v>박남수</v>
      </c>
      <c r="I878" s="39" t="str">
        <f t="shared" si="411"/>
        <v>15010</v>
      </c>
      <c r="J878" s="52" t="str">
        <f t="shared" si="412"/>
        <v>일반전환</v>
      </c>
      <c r="K878" s="75">
        <f t="shared" si="413"/>
        <v>1</v>
      </c>
      <c r="L878" s="76">
        <f t="shared" si="414"/>
        <v>1</v>
      </c>
      <c r="M878" s="76">
        <f t="shared" si="415"/>
        <v>1E-3</v>
      </c>
      <c r="N878" s="76">
        <f t="shared" si="416"/>
        <v>1</v>
      </c>
      <c r="O878" s="42">
        <f t="shared" si="417"/>
        <v>1</v>
      </c>
      <c r="P878" s="39" t="str">
        <f t="shared" si="418"/>
        <v>일반(목록배제,Normal-Manifest Exception)</v>
      </c>
      <c r="Q878" s="72">
        <f t="shared" si="419"/>
        <v>30</v>
      </c>
      <c r="R878" s="43" t="str">
        <f t="shared" si="420"/>
        <v>OZ602</v>
      </c>
      <c r="S878" s="82" t="str">
        <f t="shared" si="421"/>
        <v/>
      </c>
      <c r="T878" s="40">
        <f t="shared" si="422"/>
        <v>45907</v>
      </c>
      <c r="U878" s="44">
        <v>2500</v>
      </c>
      <c r="V878" s="44">
        <f t="shared" si="423"/>
        <v>0</v>
      </c>
      <c r="W878" s="77">
        <f t="shared" si="424"/>
        <v>2500</v>
      </c>
      <c r="X878" s="78">
        <f t="shared" si="425"/>
        <v>0</v>
      </c>
      <c r="Y878" s="44" cm="1">
        <f t="array" ref="Y878">_xlfn.IFNA(_xlfn.IFS(AND(Q878&gt;=2000, Q878&lt;3000), 10000, AND(Q878&gt;=3000, Q878&lt;4000), 15000, AND(Q878&gt;=4000, Q878&lt;5000), 20000, AND(Q878&gt;=5000), 25000),0)</f>
        <v>0</v>
      </c>
      <c r="Z878" s="91">
        <f t="shared" si="426"/>
        <v>300</v>
      </c>
      <c r="AA878" s="44">
        <f t="shared" si="427"/>
        <v>0</v>
      </c>
      <c r="AB878" s="44"/>
      <c r="AC878" s="44"/>
      <c r="AD878" s="44"/>
      <c r="AE878" s="44">
        <f>VLOOKUP(O878,정산업데이트!$A$6:$B$12,2,10)</f>
        <v>0</v>
      </c>
      <c r="AF878" s="44"/>
      <c r="AG878" s="79">
        <f t="shared" si="428"/>
        <v>300</v>
      </c>
      <c r="AH878" s="80">
        <f t="shared" si="429"/>
        <v>2800</v>
      </c>
      <c r="AI878" s="93"/>
      <c r="AJ878" s="84" t="s">
        <v>5314</v>
      </c>
      <c r="AK878" s="84" t="s">
        <v>73</v>
      </c>
      <c r="AL878" s="84" t="s">
        <v>5315</v>
      </c>
      <c r="AM878" s="84" t="s">
        <v>6610</v>
      </c>
      <c r="AN878" s="84" t="s">
        <v>6611</v>
      </c>
      <c r="AO878" s="84" t="s">
        <v>6612</v>
      </c>
      <c r="AP878" s="84" t="s">
        <v>736</v>
      </c>
      <c r="AQ878" s="84" t="s">
        <v>85</v>
      </c>
      <c r="AR878" s="85">
        <v>1</v>
      </c>
      <c r="AS878" s="86">
        <v>1</v>
      </c>
      <c r="AT878" s="86">
        <v>1E-3</v>
      </c>
      <c r="AU878" s="86">
        <v>1</v>
      </c>
      <c r="AV878" s="84" t="s">
        <v>8</v>
      </c>
      <c r="AW878" s="86">
        <v>30</v>
      </c>
      <c r="AX878" s="84" t="s">
        <v>68</v>
      </c>
      <c r="AY878" s="84" t="s">
        <v>68</v>
      </c>
      <c r="AZ878" s="84" t="s">
        <v>68</v>
      </c>
      <c r="BA878" s="84" t="s">
        <v>68</v>
      </c>
      <c r="BB878" s="84" t="s">
        <v>68</v>
      </c>
      <c r="BC878" s="84" t="s">
        <v>129</v>
      </c>
      <c r="BD878" s="84" t="s">
        <v>91</v>
      </c>
      <c r="BE878" s="84" t="s">
        <v>92</v>
      </c>
      <c r="BF878" s="84" t="s">
        <v>122</v>
      </c>
      <c r="BG878" s="84" t="s">
        <v>69</v>
      </c>
      <c r="BH878" s="92" t="s">
        <v>6613</v>
      </c>
      <c r="BI878" s="84" t="s">
        <v>122</v>
      </c>
      <c r="BJ878" s="84" t="s">
        <v>6614</v>
      </c>
      <c r="BK878" s="84" t="s">
        <v>75</v>
      </c>
      <c r="BL878" s="84" t="s">
        <v>122</v>
      </c>
      <c r="BM878" s="84" t="s">
        <v>91</v>
      </c>
      <c r="BN878" s="84" t="s">
        <v>70</v>
      </c>
      <c r="BO878" s="84" t="s">
        <v>71</v>
      </c>
      <c r="BP878" s="84" t="s">
        <v>122</v>
      </c>
      <c r="BQ878" s="84" t="s">
        <v>163</v>
      </c>
    </row>
    <row r="879" spans="1:69" ht="14.4" customHeight="1" x14ac:dyDescent="0.3">
      <c r="A879" s="40" t="str">
        <f t="shared" si="403"/>
        <v>2025-09-07</v>
      </c>
      <c r="B879" s="40" t="str">
        <f t="shared" si="404"/>
        <v>SYD</v>
      </c>
      <c r="C879" s="39" t="str">
        <f t="shared" si="405"/>
        <v>98812563600</v>
      </c>
      <c r="D879" s="41" t="str">
        <f t="shared" si="406"/>
        <v>PAU029761731</v>
      </c>
      <c r="E879" s="41" t="str">
        <f t="shared" si="407"/>
        <v>596421464722</v>
      </c>
      <c r="F879" s="39" t="str">
        <f t="shared" si="408"/>
        <v>2254256</v>
      </c>
      <c r="G879" s="39" t="str">
        <f t="shared" si="409"/>
        <v>WISE EXPRESS(BOOSTUP)</v>
      </c>
      <c r="H879" s="41" t="str">
        <f t="shared" si="410"/>
        <v>도레미</v>
      </c>
      <c r="I879" s="39" t="str">
        <f t="shared" si="411"/>
        <v>21377</v>
      </c>
      <c r="J879" s="52" t="str">
        <f t="shared" si="412"/>
        <v/>
      </c>
      <c r="K879" s="75">
        <f t="shared" si="413"/>
        <v>1</v>
      </c>
      <c r="L879" s="76">
        <f t="shared" si="414"/>
        <v>1</v>
      </c>
      <c r="M879" s="76">
        <f t="shared" si="415"/>
        <v>1E-3</v>
      </c>
      <c r="N879" s="76">
        <f t="shared" si="416"/>
        <v>1</v>
      </c>
      <c r="O879" s="42">
        <f t="shared" si="417"/>
        <v>1</v>
      </c>
      <c r="P879" s="39" t="str">
        <f t="shared" si="418"/>
        <v>목록(Manifest)</v>
      </c>
      <c r="Q879" s="72">
        <f t="shared" si="419"/>
        <v>60</v>
      </c>
      <c r="R879" s="43" t="str">
        <f t="shared" si="420"/>
        <v>OZ602</v>
      </c>
      <c r="S879" s="82" t="str">
        <f t="shared" si="421"/>
        <v/>
      </c>
      <c r="T879" s="40">
        <f t="shared" si="422"/>
        <v>45907</v>
      </c>
      <c r="U879" s="44">
        <v>2500</v>
      </c>
      <c r="V879" s="44">
        <f t="shared" si="423"/>
        <v>0</v>
      </c>
      <c r="W879" s="77">
        <f t="shared" si="424"/>
        <v>2500</v>
      </c>
      <c r="X879" s="78">
        <f t="shared" si="425"/>
        <v>0</v>
      </c>
      <c r="Y879" s="44" cm="1">
        <f t="array" ref="Y879">_xlfn.IFNA(_xlfn.IFS(AND(Q879&gt;=2000, Q879&lt;3000), 10000, AND(Q879&gt;=3000, Q879&lt;4000), 15000, AND(Q879&gt;=4000, Q879&lt;5000), 20000, AND(Q879&gt;=5000), 25000),0)</f>
        <v>0</v>
      </c>
      <c r="Z879" s="91">
        <f t="shared" si="426"/>
        <v>0</v>
      </c>
      <c r="AA879" s="44">
        <f t="shared" si="427"/>
        <v>0</v>
      </c>
      <c r="AB879" s="44"/>
      <c r="AC879" s="44"/>
      <c r="AD879" s="44"/>
      <c r="AE879" s="44">
        <f>VLOOKUP(O879,정산업데이트!$A$6:$B$12,2,10)</f>
        <v>0</v>
      </c>
      <c r="AF879" s="44"/>
      <c r="AG879" s="79">
        <f t="shared" si="428"/>
        <v>0</v>
      </c>
      <c r="AH879" s="80">
        <f t="shared" si="429"/>
        <v>2500</v>
      </c>
      <c r="AI879" s="93"/>
      <c r="AJ879" s="84" t="s">
        <v>5314</v>
      </c>
      <c r="AK879" s="84" t="s">
        <v>73</v>
      </c>
      <c r="AL879" s="84" t="s">
        <v>5315</v>
      </c>
      <c r="AM879" s="84" t="s">
        <v>6615</v>
      </c>
      <c r="AN879" s="84" t="s">
        <v>6616</v>
      </c>
      <c r="AO879" s="84" t="s">
        <v>6617</v>
      </c>
      <c r="AP879" s="84" t="s">
        <v>1185</v>
      </c>
      <c r="AQ879" s="84" t="s">
        <v>122</v>
      </c>
      <c r="AR879" s="85">
        <v>1</v>
      </c>
      <c r="AS879" s="86">
        <v>1</v>
      </c>
      <c r="AT879" s="86">
        <v>1E-3</v>
      </c>
      <c r="AU879" s="86">
        <v>1</v>
      </c>
      <c r="AV879" s="84" t="s">
        <v>7</v>
      </c>
      <c r="AW879" s="86">
        <v>60</v>
      </c>
      <c r="AX879" s="84" t="s">
        <v>68</v>
      </c>
      <c r="AY879" s="84" t="s">
        <v>68</v>
      </c>
      <c r="AZ879" s="84" t="s">
        <v>68</v>
      </c>
      <c r="BA879" s="84" t="s">
        <v>68</v>
      </c>
      <c r="BB879" s="84" t="s">
        <v>68</v>
      </c>
      <c r="BC879" s="84" t="s">
        <v>129</v>
      </c>
      <c r="BD879" s="84" t="s">
        <v>91</v>
      </c>
      <c r="BE879" s="84" t="s">
        <v>92</v>
      </c>
      <c r="BF879" s="84" t="s">
        <v>122</v>
      </c>
      <c r="BG879" s="84" t="s">
        <v>69</v>
      </c>
      <c r="BH879" s="92" t="s">
        <v>6618</v>
      </c>
      <c r="BI879" s="84" t="s">
        <v>122</v>
      </c>
      <c r="BJ879" s="84" t="s">
        <v>6619</v>
      </c>
      <c r="BK879" s="84" t="s">
        <v>75</v>
      </c>
      <c r="BL879" s="84" t="s">
        <v>122</v>
      </c>
      <c r="BM879" s="84" t="s">
        <v>91</v>
      </c>
      <c r="BN879" s="84" t="s">
        <v>70</v>
      </c>
      <c r="BO879" s="84" t="s">
        <v>71</v>
      </c>
      <c r="BP879" s="84" t="s">
        <v>122</v>
      </c>
      <c r="BQ879" s="84" t="s">
        <v>163</v>
      </c>
    </row>
    <row r="880" spans="1:69" ht="14.4" x14ac:dyDescent="0.3">
      <c r="A880" s="40" t="str">
        <f t="shared" si="403"/>
        <v>2025-09-07</v>
      </c>
      <c r="B880" s="40" t="str">
        <f t="shared" si="404"/>
        <v>SYD</v>
      </c>
      <c r="C880" s="39" t="str">
        <f t="shared" si="405"/>
        <v>98812563600</v>
      </c>
      <c r="D880" s="41" t="str">
        <f t="shared" si="406"/>
        <v>PAU029761733</v>
      </c>
      <c r="E880" s="41" t="str">
        <f t="shared" si="407"/>
        <v>596421464733</v>
      </c>
      <c r="F880" s="39" t="str">
        <f t="shared" si="408"/>
        <v>2254256</v>
      </c>
      <c r="G880" s="39" t="str">
        <f t="shared" si="409"/>
        <v>WISE EXPRESS(BOOSTUP)</v>
      </c>
      <c r="H880" s="41" t="str">
        <f t="shared" si="410"/>
        <v>김아름</v>
      </c>
      <c r="I880" s="39" t="str">
        <f t="shared" si="411"/>
        <v>62338</v>
      </c>
      <c r="J880" s="52" t="str">
        <f t="shared" si="412"/>
        <v/>
      </c>
      <c r="K880" s="75">
        <f t="shared" si="413"/>
        <v>1</v>
      </c>
      <c r="L880" s="76">
        <f t="shared" si="414"/>
        <v>1</v>
      </c>
      <c r="M880" s="76">
        <f t="shared" si="415"/>
        <v>1E-3</v>
      </c>
      <c r="N880" s="76">
        <f t="shared" si="416"/>
        <v>1</v>
      </c>
      <c r="O880" s="42">
        <f t="shared" si="417"/>
        <v>1</v>
      </c>
      <c r="P880" s="39" t="str">
        <f t="shared" si="418"/>
        <v>목록(Manifest)</v>
      </c>
      <c r="Q880" s="72">
        <f t="shared" si="419"/>
        <v>60</v>
      </c>
      <c r="R880" s="43" t="str">
        <f t="shared" si="420"/>
        <v>OZ602</v>
      </c>
      <c r="S880" s="82" t="str">
        <f t="shared" si="421"/>
        <v/>
      </c>
      <c r="T880" s="40">
        <f t="shared" si="422"/>
        <v>45907</v>
      </c>
      <c r="U880" s="44">
        <v>2500</v>
      </c>
      <c r="V880" s="44">
        <f t="shared" si="423"/>
        <v>0</v>
      </c>
      <c r="W880" s="77">
        <f t="shared" si="424"/>
        <v>2500</v>
      </c>
      <c r="X880" s="78">
        <f t="shared" si="425"/>
        <v>0</v>
      </c>
      <c r="Y880" s="44" cm="1">
        <f t="array" ref="Y880">_xlfn.IFNA(_xlfn.IFS(AND(Q880&gt;=2000, Q880&lt;3000), 10000, AND(Q880&gt;=3000, Q880&lt;4000), 15000, AND(Q880&gt;=4000, Q880&lt;5000), 20000, AND(Q880&gt;=5000), 25000),0)</f>
        <v>0</v>
      </c>
      <c r="Z880" s="91">
        <f t="shared" si="426"/>
        <v>0</v>
      </c>
      <c r="AA880" s="44">
        <f t="shared" si="427"/>
        <v>0</v>
      </c>
      <c r="AB880" s="44"/>
      <c r="AC880" s="44"/>
      <c r="AD880" s="44"/>
      <c r="AE880" s="44">
        <f>VLOOKUP(O880,정산업데이트!$A$6:$B$12,2,10)</f>
        <v>0</v>
      </c>
      <c r="AF880" s="44"/>
      <c r="AG880" s="79">
        <f t="shared" si="428"/>
        <v>0</v>
      </c>
      <c r="AH880" s="80">
        <f t="shared" si="429"/>
        <v>2500</v>
      </c>
      <c r="AI880" s="93"/>
      <c r="AJ880" s="84" t="s">
        <v>5314</v>
      </c>
      <c r="AK880" s="84" t="s">
        <v>73</v>
      </c>
      <c r="AL880" s="84" t="s">
        <v>5315</v>
      </c>
      <c r="AM880" s="84" t="s">
        <v>6620</v>
      </c>
      <c r="AN880" s="84" t="s">
        <v>4066</v>
      </c>
      <c r="AO880" s="84" t="s">
        <v>6621</v>
      </c>
      <c r="AP880" s="84" t="s">
        <v>6622</v>
      </c>
      <c r="AQ880" s="84" t="s">
        <v>122</v>
      </c>
      <c r="AR880" s="85">
        <v>1</v>
      </c>
      <c r="AS880" s="86">
        <v>1</v>
      </c>
      <c r="AT880" s="86">
        <v>1E-3</v>
      </c>
      <c r="AU880" s="86">
        <v>1</v>
      </c>
      <c r="AV880" s="84" t="s">
        <v>7</v>
      </c>
      <c r="AW880" s="86">
        <v>60</v>
      </c>
      <c r="AX880" s="84" t="s">
        <v>68</v>
      </c>
      <c r="AY880" s="84" t="s">
        <v>68</v>
      </c>
      <c r="AZ880" s="84" t="s">
        <v>68</v>
      </c>
      <c r="BA880" s="84" t="s">
        <v>68</v>
      </c>
      <c r="BB880" s="84" t="s">
        <v>68</v>
      </c>
      <c r="BC880" s="84" t="s">
        <v>129</v>
      </c>
      <c r="BD880" s="84" t="s">
        <v>91</v>
      </c>
      <c r="BE880" s="84" t="s">
        <v>92</v>
      </c>
      <c r="BF880" s="84" t="s">
        <v>122</v>
      </c>
      <c r="BG880" s="84" t="s">
        <v>69</v>
      </c>
      <c r="BH880" s="92" t="s">
        <v>6623</v>
      </c>
      <c r="BI880" s="84" t="s">
        <v>122</v>
      </c>
      <c r="BJ880" s="84" t="s">
        <v>6624</v>
      </c>
      <c r="BK880" s="84" t="s">
        <v>75</v>
      </c>
      <c r="BL880" s="84" t="s">
        <v>122</v>
      </c>
      <c r="BM880" s="84" t="s">
        <v>91</v>
      </c>
      <c r="BN880" s="84" t="s">
        <v>70</v>
      </c>
      <c r="BO880" s="84" t="s">
        <v>71</v>
      </c>
      <c r="BP880" s="84" t="s">
        <v>122</v>
      </c>
      <c r="BQ880" s="84" t="s">
        <v>163</v>
      </c>
    </row>
    <row r="881" spans="1:69" ht="14.4" x14ac:dyDescent="0.3">
      <c r="A881" s="40" t="str">
        <f t="shared" si="403"/>
        <v>2025-09-07</v>
      </c>
      <c r="B881" s="40" t="str">
        <f t="shared" si="404"/>
        <v>SYD</v>
      </c>
      <c r="C881" s="39" t="str">
        <f t="shared" si="405"/>
        <v>98812563600</v>
      </c>
      <c r="D881" s="41" t="str">
        <f t="shared" si="406"/>
        <v>PAU029761732</v>
      </c>
      <c r="E881" s="41" t="str">
        <f t="shared" si="407"/>
        <v>596421464744</v>
      </c>
      <c r="F881" s="39" t="str">
        <f t="shared" si="408"/>
        <v>2254256</v>
      </c>
      <c r="G881" s="39" t="str">
        <f t="shared" si="409"/>
        <v>WISE EXPRESS(BOOSTUP)</v>
      </c>
      <c r="H881" s="41" t="str">
        <f t="shared" si="410"/>
        <v>정보경</v>
      </c>
      <c r="I881" s="39" t="str">
        <f t="shared" si="411"/>
        <v>39466</v>
      </c>
      <c r="J881" s="52" t="str">
        <f t="shared" si="412"/>
        <v/>
      </c>
      <c r="K881" s="75">
        <f t="shared" si="413"/>
        <v>1</v>
      </c>
      <c r="L881" s="76">
        <f t="shared" si="414"/>
        <v>2</v>
      </c>
      <c r="M881" s="76">
        <f t="shared" si="415"/>
        <v>1E-3</v>
      </c>
      <c r="N881" s="76">
        <f t="shared" si="416"/>
        <v>2</v>
      </c>
      <c r="O881" s="42">
        <f t="shared" si="417"/>
        <v>2</v>
      </c>
      <c r="P881" s="39" t="str">
        <f t="shared" si="418"/>
        <v>목록(Manifest)</v>
      </c>
      <c r="Q881" s="72">
        <f t="shared" si="419"/>
        <v>120</v>
      </c>
      <c r="R881" s="43" t="str">
        <f t="shared" si="420"/>
        <v>OZ602</v>
      </c>
      <c r="S881" s="82" t="str">
        <f t="shared" si="421"/>
        <v/>
      </c>
      <c r="T881" s="40">
        <f t="shared" si="422"/>
        <v>45907</v>
      </c>
      <c r="U881" s="44">
        <v>2500</v>
      </c>
      <c r="V881" s="44">
        <f t="shared" si="423"/>
        <v>0</v>
      </c>
      <c r="W881" s="77">
        <f t="shared" si="424"/>
        <v>2500</v>
      </c>
      <c r="X881" s="78">
        <f t="shared" si="425"/>
        <v>0</v>
      </c>
      <c r="Y881" s="44" cm="1">
        <f t="array" ref="Y881">_xlfn.IFNA(_xlfn.IFS(AND(Q881&gt;=2000, Q881&lt;3000), 10000, AND(Q881&gt;=3000, Q881&lt;4000), 15000, AND(Q881&gt;=4000, Q881&lt;5000), 20000, AND(Q881&gt;=5000), 25000),0)</f>
        <v>0</v>
      </c>
      <c r="Z881" s="91">
        <f t="shared" si="426"/>
        <v>0</v>
      </c>
      <c r="AA881" s="44">
        <f t="shared" si="427"/>
        <v>0</v>
      </c>
      <c r="AB881" s="44"/>
      <c r="AC881" s="44"/>
      <c r="AD881" s="44"/>
      <c r="AE881" s="44">
        <f>VLOOKUP(O881,정산업데이트!$A$6:$B$12,2,10)</f>
        <v>0</v>
      </c>
      <c r="AF881" s="44"/>
      <c r="AG881" s="79">
        <f t="shared" si="428"/>
        <v>0</v>
      </c>
      <c r="AH881" s="80">
        <f t="shared" si="429"/>
        <v>2500</v>
      </c>
      <c r="AI881" s="93"/>
      <c r="AJ881" s="84" t="s">
        <v>5314</v>
      </c>
      <c r="AK881" s="84" t="s">
        <v>73</v>
      </c>
      <c r="AL881" s="84" t="s">
        <v>5315</v>
      </c>
      <c r="AM881" s="84" t="s">
        <v>6625</v>
      </c>
      <c r="AN881" s="84" t="s">
        <v>6626</v>
      </c>
      <c r="AO881" s="84" t="s">
        <v>6627</v>
      </c>
      <c r="AP881" s="84" t="s">
        <v>1562</v>
      </c>
      <c r="AQ881" s="84" t="s">
        <v>122</v>
      </c>
      <c r="AR881" s="85">
        <v>1</v>
      </c>
      <c r="AS881" s="86">
        <v>2</v>
      </c>
      <c r="AT881" s="86">
        <v>1E-3</v>
      </c>
      <c r="AU881" s="86">
        <v>2</v>
      </c>
      <c r="AV881" s="84" t="s">
        <v>7</v>
      </c>
      <c r="AW881" s="86">
        <v>120</v>
      </c>
      <c r="AX881" s="84" t="s">
        <v>68</v>
      </c>
      <c r="AY881" s="84" t="s">
        <v>68</v>
      </c>
      <c r="AZ881" s="84" t="s">
        <v>68</v>
      </c>
      <c r="BA881" s="84" t="s">
        <v>68</v>
      </c>
      <c r="BB881" s="84" t="s">
        <v>68</v>
      </c>
      <c r="BC881" s="84" t="s">
        <v>129</v>
      </c>
      <c r="BD881" s="84" t="s">
        <v>91</v>
      </c>
      <c r="BE881" s="84" t="s">
        <v>92</v>
      </c>
      <c r="BF881" s="84" t="s">
        <v>122</v>
      </c>
      <c r="BG881" s="84" t="s">
        <v>69</v>
      </c>
      <c r="BH881" s="92" t="s">
        <v>6628</v>
      </c>
      <c r="BI881" s="84" t="s">
        <v>122</v>
      </c>
      <c r="BJ881" s="84" t="s">
        <v>6629</v>
      </c>
      <c r="BK881" s="84" t="s">
        <v>75</v>
      </c>
      <c r="BL881" s="84" t="s">
        <v>122</v>
      </c>
      <c r="BM881" s="84" t="s">
        <v>91</v>
      </c>
      <c r="BN881" s="84" t="s">
        <v>70</v>
      </c>
      <c r="BO881" s="84" t="s">
        <v>71</v>
      </c>
      <c r="BP881" s="84" t="s">
        <v>122</v>
      </c>
      <c r="BQ881" s="84" t="s">
        <v>163</v>
      </c>
    </row>
    <row r="882" spans="1:69" ht="14.4" x14ac:dyDescent="0.3">
      <c r="A882" s="40" t="str">
        <f t="shared" si="403"/>
        <v>2025-09-07</v>
      </c>
      <c r="B882" s="40" t="str">
        <f t="shared" si="404"/>
        <v>SYD</v>
      </c>
      <c r="C882" s="39" t="str">
        <f t="shared" si="405"/>
        <v>98812563600</v>
      </c>
      <c r="D882" s="41" t="str">
        <f t="shared" si="406"/>
        <v>PKR253189231</v>
      </c>
      <c r="E882" s="41" t="str">
        <f t="shared" si="407"/>
        <v>596421463462</v>
      </c>
      <c r="F882" s="39" t="str">
        <f t="shared" si="408"/>
        <v>2254239</v>
      </c>
      <c r="G882" s="39" t="str">
        <f t="shared" si="409"/>
        <v>WISE EXPRESS(BIOSYDNEY)</v>
      </c>
      <c r="H882" s="41" t="str">
        <f t="shared" si="410"/>
        <v>이수진</v>
      </c>
      <c r="I882" s="39" t="str">
        <f t="shared" si="411"/>
        <v>03961</v>
      </c>
      <c r="J882" s="52" t="str">
        <f t="shared" si="412"/>
        <v/>
      </c>
      <c r="K882" s="75">
        <f t="shared" si="413"/>
        <v>1</v>
      </c>
      <c r="L882" s="76">
        <f t="shared" si="414"/>
        <v>1</v>
      </c>
      <c r="M882" s="76">
        <f t="shared" si="415"/>
        <v>1E-3</v>
      </c>
      <c r="N882" s="76">
        <f t="shared" si="416"/>
        <v>1</v>
      </c>
      <c r="O882" s="42">
        <f t="shared" si="417"/>
        <v>1</v>
      </c>
      <c r="P882" s="39" t="str">
        <f t="shared" si="418"/>
        <v>일반(목록배제,Normal-Manifest Exception)</v>
      </c>
      <c r="Q882" s="72">
        <f t="shared" si="419"/>
        <v>120</v>
      </c>
      <c r="R882" s="43" t="str">
        <f t="shared" si="420"/>
        <v>OZ602</v>
      </c>
      <c r="S882" s="82" t="str">
        <f t="shared" si="421"/>
        <v/>
      </c>
      <c r="T882" s="40">
        <f t="shared" si="422"/>
        <v>45907</v>
      </c>
      <c r="U882" s="44">
        <v>2500</v>
      </c>
      <c r="V882" s="44">
        <f t="shared" si="423"/>
        <v>0</v>
      </c>
      <c r="W882" s="77">
        <f t="shared" si="424"/>
        <v>2500</v>
      </c>
      <c r="X882" s="78">
        <f t="shared" si="425"/>
        <v>0</v>
      </c>
      <c r="Y882" s="44" cm="1">
        <f t="array" ref="Y882">_xlfn.IFNA(_xlfn.IFS(AND(Q882&gt;=2000, Q882&lt;3000), 10000, AND(Q882&gt;=3000, Q882&lt;4000), 15000, AND(Q882&gt;=4000, Q882&lt;5000), 20000, AND(Q882&gt;=5000), 25000),0)</f>
        <v>0</v>
      </c>
      <c r="Z882" s="91">
        <f t="shared" si="426"/>
        <v>300</v>
      </c>
      <c r="AA882" s="44">
        <f t="shared" si="427"/>
        <v>0</v>
      </c>
      <c r="AB882" s="44"/>
      <c r="AC882" s="44"/>
      <c r="AD882" s="44"/>
      <c r="AE882" s="44">
        <f>VLOOKUP(O882,정산업데이트!$A$6:$B$12,2,10)</f>
        <v>0</v>
      </c>
      <c r="AF882" s="44"/>
      <c r="AG882" s="79">
        <f t="shared" si="428"/>
        <v>300</v>
      </c>
      <c r="AH882" s="80">
        <f t="shared" si="429"/>
        <v>2800</v>
      </c>
      <c r="AI882" s="93"/>
      <c r="AJ882" s="84" t="s">
        <v>5314</v>
      </c>
      <c r="AK882" s="84" t="s">
        <v>73</v>
      </c>
      <c r="AL882" s="84" t="s">
        <v>5315</v>
      </c>
      <c r="AM882" s="84" t="s">
        <v>6630</v>
      </c>
      <c r="AN882" s="84" t="s">
        <v>374</v>
      </c>
      <c r="AO882" s="84" t="s">
        <v>1757</v>
      </c>
      <c r="AP882" s="84" t="s">
        <v>6631</v>
      </c>
      <c r="AQ882" s="84" t="s">
        <v>122</v>
      </c>
      <c r="AR882" s="85">
        <v>1</v>
      </c>
      <c r="AS882" s="86">
        <v>1</v>
      </c>
      <c r="AT882" s="86">
        <v>1E-3</v>
      </c>
      <c r="AU882" s="86">
        <v>1</v>
      </c>
      <c r="AV882" s="84" t="s">
        <v>8</v>
      </c>
      <c r="AW882" s="86">
        <v>120</v>
      </c>
      <c r="AX882" s="84" t="s">
        <v>68</v>
      </c>
      <c r="AY882" s="84" t="s">
        <v>68</v>
      </c>
      <c r="AZ882" s="84" t="s">
        <v>68</v>
      </c>
      <c r="BA882" s="84" t="s">
        <v>68</v>
      </c>
      <c r="BB882" s="84" t="s">
        <v>68</v>
      </c>
      <c r="BC882" s="84" t="s">
        <v>126</v>
      </c>
      <c r="BD882" s="84" t="s">
        <v>90</v>
      </c>
      <c r="BE882" s="84" t="s">
        <v>111</v>
      </c>
      <c r="BF882" s="84" t="s">
        <v>122</v>
      </c>
      <c r="BG882" s="84" t="s">
        <v>69</v>
      </c>
      <c r="BH882" s="92" t="s">
        <v>6632</v>
      </c>
      <c r="BI882" s="84" t="s">
        <v>122</v>
      </c>
      <c r="BJ882" s="84" t="s">
        <v>6633</v>
      </c>
      <c r="BK882" s="84" t="s">
        <v>75</v>
      </c>
      <c r="BL882" s="84" t="s">
        <v>122</v>
      </c>
      <c r="BM882" s="84" t="s">
        <v>90</v>
      </c>
      <c r="BN882" s="84" t="s">
        <v>70</v>
      </c>
      <c r="BO882" s="84" t="s">
        <v>71</v>
      </c>
      <c r="BP882" s="84" t="s">
        <v>122</v>
      </c>
      <c r="BQ882" s="84" t="s">
        <v>163</v>
      </c>
    </row>
    <row r="883" spans="1:69" ht="14.4" x14ac:dyDescent="0.3">
      <c r="A883" s="40" t="str">
        <f t="shared" si="403"/>
        <v>2025-09-07</v>
      </c>
      <c r="B883" s="40" t="str">
        <f t="shared" si="404"/>
        <v>SYD</v>
      </c>
      <c r="C883" s="39" t="str">
        <f t="shared" si="405"/>
        <v>98812563600</v>
      </c>
      <c r="D883" s="41" t="str">
        <f t="shared" si="406"/>
        <v>PKR253189233</v>
      </c>
      <c r="E883" s="41" t="str">
        <f t="shared" si="407"/>
        <v>596421463484</v>
      </c>
      <c r="F883" s="39" t="str">
        <f t="shared" si="408"/>
        <v>2254239</v>
      </c>
      <c r="G883" s="39" t="str">
        <f t="shared" si="409"/>
        <v>WISE EXPRESS(BIOSYDNEY)</v>
      </c>
      <c r="H883" s="41" t="str">
        <f t="shared" si="410"/>
        <v>민재홍</v>
      </c>
      <c r="I883" s="39" t="str">
        <f t="shared" si="411"/>
        <v>01601</v>
      </c>
      <c r="J883" s="52" t="str">
        <f t="shared" si="412"/>
        <v/>
      </c>
      <c r="K883" s="75">
        <f t="shared" si="413"/>
        <v>1</v>
      </c>
      <c r="L883" s="76">
        <f t="shared" si="414"/>
        <v>1</v>
      </c>
      <c r="M883" s="76">
        <f t="shared" si="415"/>
        <v>1E-3</v>
      </c>
      <c r="N883" s="76">
        <f t="shared" si="416"/>
        <v>1</v>
      </c>
      <c r="O883" s="42">
        <f t="shared" si="417"/>
        <v>1</v>
      </c>
      <c r="P883" s="39" t="str">
        <f t="shared" si="418"/>
        <v>일반(목록배제,Normal-Manifest Exception)</v>
      </c>
      <c r="Q883" s="72">
        <f t="shared" si="419"/>
        <v>110</v>
      </c>
      <c r="R883" s="43" t="str">
        <f t="shared" si="420"/>
        <v>OZ602</v>
      </c>
      <c r="S883" s="82" t="str">
        <f t="shared" si="421"/>
        <v/>
      </c>
      <c r="T883" s="40">
        <f t="shared" si="422"/>
        <v>45907</v>
      </c>
      <c r="U883" s="44">
        <v>2500</v>
      </c>
      <c r="V883" s="44">
        <f t="shared" si="423"/>
        <v>0</v>
      </c>
      <c r="W883" s="77">
        <f t="shared" si="424"/>
        <v>2500</v>
      </c>
      <c r="X883" s="78">
        <f t="shared" si="425"/>
        <v>0</v>
      </c>
      <c r="Y883" s="44" cm="1">
        <f t="array" ref="Y883">_xlfn.IFNA(_xlfn.IFS(AND(Q883&gt;=2000, Q883&lt;3000), 10000, AND(Q883&gt;=3000, Q883&lt;4000), 15000, AND(Q883&gt;=4000, Q883&lt;5000), 20000, AND(Q883&gt;=5000), 25000),0)</f>
        <v>0</v>
      </c>
      <c r="Z883" s="91">
        <f t="shared" si="426"/>
        <v>300</v>
      </c>
      <c r="AA883" s="44">
        <f t="shared" si="427"/>
        <v>0</v>
      </c>
      <c r="AB883" s="44"/>
      <c r="AC883" s="44"/>
      <c r="AD883" s="44"/>
      <c r="AE883" s="44">
        <f>VLOOKUP(O883,정산업데이트!$A$6:$B$12,2,10)</f>
        <v>0</v>
      </c>
      <c r="AF883" s="44"/>
      <c r="AG883" s="79">
        <f t="shared" si="428"/>
        <v>300</v>
      </c>
      <c r="AH883" s="80">
        <f t="shared" si="429"/>
        <v>2800</v>
      </c>
      <c r="AI883" s="93"/>
      <c r="AJ883" s="84" t="s">
        <v>5314</v>
      </c>
      <c r="AK883" s="84" t="s">
        <v>73</v>
      </c>
      <c r="AL883" s="84" t="s">
        <v>5315</v>
      </c>
      <c r="AM883" s="84" t="s">
        <v>6634</v>
      </c>
      <c r="AN883" s="84" t="s">
        <v>6635</v>
      </c>
      <c r="AO883" s="84" t="s">
        <v>6636</v>
      </c>
      <c r="AP883" s="84" t="s">
        <v>6637</v>
      </c>
      <c r="AQ883" s="84" t="s">
        <v>122</v>
      </c>
      <c r="AR883" s="85">
        <v>1</v>
      </c>
      <c r="AS883" s="86">
        <v>1</v>
      </c>
      <c r="AT883" s="86">
        <v>1E-3</v>
      </c>
      <c r="AU883" s="86">
        <v>1</v>
      </c>
      <c r="AV883" s="84" t="s">
        <v>8</v>
      </c>
      <c r="AW883" s="86">
        <v>110</v>
      </c>
      <c r="AX883" s="84" t="s">
        <v>68</v>
      </c>
      <c r="AY883" s="84" t="s">
        <v>68</v>
      </c>
      <c r="AZ883" s="84" t="s">
        <v>68</v>
      </c>
      <c r="BA883" s="84" t="s">
        <v>68</v>
      </c>
      <c r="BB883" s="84" t="s">
        <v>68</v>
      </c>
      <c r="BC883" s="84" t="s">
        <v>126</v>
      </c>
      <c r="BD883" s="84" t="s">
        <v>90</v>
      </c>
      <c r="BE883" s="84" t="s">
        <v>111</v>
      </c>
      <c r="BF883" s="84" t="s">
        <v>122</v>
      </c>
      <c r="BG883" s="84" t="s">
        <v>69</v>
      </c>
      <c r="BH883" s="92" t="s">
        <v>6638</v>
      </c>
      <c r="BI883" s="84" t="s">
        <v>122</v>
      </c>
      <c r="BJ883" s="84" t="s">
        <v>6639</v>
      </c>
      <c r="BK883" s="84" t="s">
        <v>75</v>
      </c>
      <c r="BL883" s="84" t="s">
        <v>122</v>
      </c>
      <c r="BM883" s="84" t="s">
        <v>90</v>
      </c>
      <c r="BN883" s="84" t="s">
        <v>70</v>
      </c>
      <c r="BO883" s="84" t="s">
        <v>71</v>
      </c>
      <c r="BP883" s="84" t="s">
        <v>122</v>
      </c>
      <c r="BQ883" s="84" t="s">
        <v>163</v>
      </c>
    </row>
    <row r="884" spans="1:69" ht="14.4" x14ac:dyDescent="0.3">
      <c r="A884" s="40" t="str">
        <f t="shared" si="403"/>
        <v>2025-09-07</v>
      </c>
      <c r="B884" s="40" t="str">
        <f t="shared" si="404"/>
        <v>SYD</v>
      </c>
      <c r="C884" s="39" t="str">
        <f t="shared" si="405"/>
        <v>98812563600</v>
      </c>
      <c r="D884" s="41" t="str">
        <f t="shared" si="406"/>
        <v>PKR253189234</v>
      </c>
      <c r="E884" s="41" t="str">
        <f t="shared" si="407"/>
        <v>596421463495</v>
      </c>
      <c r="F884" s="39" t="str">
        <f t="shared" si="408"/>
        <v>2254239</v>
      </c>
      <c r="G884" s="39" t="str">
        <f t="shared" si="409"/>
        <v>WISE EXPRESS(BIOSYDNEY)</v>
      </c>
      <c r="H884" s="41" t="str">
        <f t="shared" si="410"/>
        <v>박영진</v>
      </c>
      <c r="I884" s="39" t="str">
        <f t="shared" si="411"/>
        <v>06540</v>
      </c>
      <c r="J884" s="52" t="str">
        <f t="shared" si="412"/>
        <v/>
      </c>
      <c r="K884" s="75">
        <f t="shared" si="413"/>
        <v>1</v>
      </c>
      <c r="L884" s="76">
        <f t="shared" si="414"/>
        <v>1</v>
      </c>
      <c r="M884" s="76">
        <f t="shared" si="415"/>
        <v>1E-3</v>
      </c>
      <c r="N884" s="76">
        <f t="shared" si="416"/>
        <v>1</v>
      </c>
      <c r="O884" s="42">
        <f t="shared" si="417"/>
        <v>1</v>
      </c>
      <c r="P884" s="39" t="str">
        <f t="shared" si="418"/>
        <v>일반(목록배제,Normal-Manifest Exception)</v>
      </c>
      <c r="Q884" s="72">
        <f t="shared" si="419"/>
        <v>110</v>
      </c>
      <c r="R884" s="43" t="str">
        <f t="shared" si="420"/>
        <v>OZ602</v>
      </c>
      <c r="S884" s="82" t="str">
        <f t="shared" si="421"/>
        <v/>
      </c>
      <c r="T884" s="40">
        <f t="shared" si="422"/>
        <v>45907</v>
      </c>
      <c r="U884" s="44">
        <v>2500</v>
      </c>
      <c r="V884" s="44">
        <f t="shared" si="423"/>
        <v>0</v>
      </c>
      <c r="W884" s="77">
        <f t="shared" si="424"/>
        <v>2500</v>
      </c>
      <c r="X884" s="78">
        <f t="shared" si="425"/>
        <v>0</v>
      </c>
      <c r="Y884" s="44" cm="1">
        <f t="array" ref="Y884">_xlfn.IFNA(_xlfn.IFS(AND(Q884&gt;=2000, Q884&lt;3000), 10000, AND(Q884&gt;=3000, Q884&lt;4000), 15000, AND(Q884&gt;=4000, Q884&lt;5000), 20000, AND(Q884&gt;=5000), 25000),0)</f>
        <v>0</v>
      </c>
      <c r="Z884" s="91">
        <f t="shared" si="426"/>
        <v>300</v>
      </c>
      <c r="AA884" s="44">
        <f t="shared" si="427"/>
        <v>0</v>
      </c>
      <c r="AB884" s="44"/>
      <c r="AC884" s="44"/>
      <c r="AD884" s="44"/>
      <c r="AE884" s="44">
        <f>VLOOKUP(O884,정산업데이트!$A$6:$B$12,2,10)</f>
        <v>0</v>
      </c>
      <c r="AF884" s="44"/>
      <c r="AG884" s="79">
        <f t="shared" si="428"/>
        <v>300</v>
      </c>
      <c r="AH884" s="80">
        <f t="shared" si="429"/>
        <v>2800</v>
      </c>
      <c r="AI884" s="93"/>
      <c r="AJ884" s="84" t="s">
        <v>5314</v>
      </c>
      <c r="AK884" s="84" t="s">
        <v>73</v>
      </c>
      <c r="AL884" s="84" t="s">
        <v>5315</v>
      </c>
      <c r="AM884" s="84" t="s">
        <v>6640</v>
      </c>
      <c r="AN884" s="84" t="s">
        <v>1761</v>
      </c>
      <c r="AO884" s="84" t="s">
        <v>6641</v>
      </c>
      <c r="AP884" s="84" t="s">
        <v>6642</v>
      </c>
      <c r="AQ884" s="84" t="s">
        <v>122</v>
      </c>
      <c r="AR884" s="85">
        <v>1</v>
      </c>
      <c r="AS884" s="86">
        <v>1</v>
      </c>
      <c r="AT884" s="86">
        <v>1E-3</v>
      </c>
      <c r="AU884" s="86">
        <v>1</v>
      </c>
      <c r="AV884" s="84" t="s">
        <v>8</v>
      </c>
      <c r="AW884" s="86">
        <v>110</v>
      </c>
      <c r="AX884" s="84" t="s">
        <v>68</v>
      </c>
      <c r="AY884" s="84" t="s">
        <v>68</v>
      </c>
      <c r="AZ884" s="84" t="s">
        <v>68</v>
      </c>
      <c r="BA884" s="84" t="s">
        <v>68</v>
      </c>
      <c r="BB884" s="84" t="s">
        <v>68</v>
      </c>
      <c r="BC884" s="84" t="s">
        <v>126</v>
      </c>
      <c r="BD884" s="84" t="s">
        <v>90</v>
      </c>
      <c r="BE884" s="84" t="s">
        <v>111</v>
      </c>
      <c r="BF884" s="84" t="s">
        <v>122</v>
      </c>
      <c r="BG884" s="84" t="s">
        <v>69</v>
      </c>
      <c r="BH884" s="92" t="s">
        <v>6643</v>
      </c>
      <c r="BI884" s="84" t="s">
        <v>122</v>
      </c>
      <c r="BJ884" s="84" t="s">
        <v>6644</v>
      </c>
      <c r="BK884" s="84" t="s">
        <v>75</v>
      </c>
      <c r="BL884" s="84" t="s">
        <v>122</v>
      </c>
      <c r="BM884" s="84" t="s">
        <v>90</v>
      </c>
      <c r="BN884" s="84" t="s">
        <v>70</v>
      </c>
      <c r="BO884" s="84" t="s">
        <v>71</v>
      </c>
      <c r="BP884" s="84" t="s">
        <v>122</v>
      </c>
      <c r="BQ884" s="84" t="s">
        <v>163</v>
      </c>
    </row>
    <row r="885" spans="1:69" ht="14.4" x14ac:dyDescent="0.3">
      <c r="A885" s="40" t="str">
        <f t="shared" si="403"/>
        <v>2025-09-07</v>
      </c>
      <c r="B885" s="40" t="str">
        <f t="shared" si="404"/>
        <v>SYD</v>
      </c>
      <c r="C885" s="39" t="str">
        <f t="shared" si="405"/>
        <v>98812563600</v>
      </c>
      <c r="D885" s="41" t="str">
        <f t="shared" si="406"/>
        <v>PKR253189235</v>
      </c>
      <c r="E885" s="41" t="str">
        <f t="shared" si="407"/>
        <v>596421463506</v>
      </c>
      <c r="F885" s="39" t="str">
        <f t="shared" si="408"/>
        <v>2254239</v>
      </c>
      <c r="G885" s="39" t="str">
        <f t="shared" si="409"/>
        <v>WISE EXPRESS(BIOSYDNEY)</v>
      </c>
      <c r="H885" s="41" t="str">
        <f t="shared" si="410"/>
        <v>강유리</v>
      </c>
      <c r="I885" s="39" t="str">
        <f t="shared" si="411"/>
        <v>37433</v>
      </c>
      <c r="J885" s="52" t="str">
        <f t="shared" si="412"/>
        <v/>
      </c>
      <c r="K885" s="75">
        <f t="shared" si="413"/>
        <v>1</v>
      </c>
      <c r="L885" s="76">
        <f t="shared" si="414"/>
        <v>1</v>
      </c>
      <c r="M885" s="76">
        <f t="shared" si="415"/>
        <v>1E-3</v>
      </c>
      <c r="N885" s="76">
        <f t="shared" si="416"/>
        <v>1</v>
      </c>
      <c r="O885" s="42">
        <f t="shared" si="417"/>
        <v>1</v>
      </c>
      <c r="P885" s="39" t="str">
        <f t="shared" si="418"/>
        <v>일반(목록배제,Normal-Manifest Exception)</v>
      </c>
      <c r="Q885" s="72">
        <f t="shared" si="419"/>
        <v>120</v>
      </c>
      <c r="R885" s="43" t="str">
        <f t="shared" si="420"/>
        <v>OZ602</v>
      </c>
      <c r="S885" s="82" t="str">
        <f t="shared" si="421"/>
        <v/>
      </c>
      <c r="T885" s="40">
        <f t="shared" si="422"/>
        <v>45907</v>
      </c>
      <c r="U885" s="44">
        <v>2500</v>
      </c>
      <c r="V885" s="44">
        <f t="shared" si="423"/>
        <v>0</v>
      </c>
      <c r="W885" s="77">
        <f t="shared" si="424"/>
        <v>2500</v>
      </c>
      <c r="X885" s="78">
        <f t="shared" si="425"/>
        <v>0</v>
      </c>
      <c r="Y885" s="44" cm="1">
        <f t="array" ref="Y885">_xlfn.IFNA(_xlfn.IFS(AND(Q885&gt;=2000, Q885&lt;3000), 10000, AND(Q885&gt;=3000, Q885&lt;4000), 15000, AND(Q885&gt;=4000, Q885&lt;5000), 20000, AND(Q885&gt;=5000), 25000),0)</f>
        <v>0</v>
      </c>
      <c r="Z885" s="91">
        <f t="shared" si="426"/>
        <v>300</v>
      </c>
      <c r="AA885" s="44">
        <f t="shared" si="427"/>
        <v>0</v>
      </c>
      <c r="AB885" s="44"/>
      <c r="AC885" s="44"/>
      <c r="AD885" s="44"/>
      <c r="AE885" s="44">
        <f>VLOOKUP(O885,정산업데이트!$A$6:$B$12,2,10)</f>
        <v>0</v>
      </c>
      <c r="AF885" s="44"/>
      <c r="AG885" s="79">
        <f t="shared" si="428"/>
        <v>300</v>
      </c>
      <c r="AH885" s="80">
        <f t="shared" si="429"/>
        <v>2800</v>
      </c>
      <c r="AI885" s="93"/>
      <c r="AJ885" s="84" t="s">
        <v>5314</v>
      </c>
      <c r="AK885" s="84" t="s">
        <v>73</v>
      </c>
      <c r="AL885" s="84" t="s">
        <v>5315</v>
      </c>
      <c r="AM885" s="84" t="s">
        <v>6645</v>
      </c>
      <c r="AN885" s="84" t="s">
        <v>6646</v>
      </c>
      <c r="AO885" s="84" t="s">
        <v>6647</v>
      </c>
      <c r="AP885" s="84" t="s">
        <v>6648</v>
      </c>
      <c r="AQ885" s="84" t="s">
        <v>122</v>
      </c>
      <c r="AR885" s="85">
        <v>1</v>
      </c>
      <c r="AS885" s="86">
        <v>1</v>
      </c>
      <c r="AT885" s="86">
        <v>1E-3</v>
      </c>
      <c r="AU885" s="86">
        <v>1</v>
      </c>
      <c r="AV885" s="84" t="s">
        <v>8</v>
      </c>
      <c r="AW885" s="86">
        <v>120</v>
      </c>
      <c r="AX885" s="84" t="s">
        <v>68</v>
      </c>
      <c r="AY885" s="84" t="s">
        <v>68</v>
      </c>
      <c r="AZ885" s="84" t="s">
        <v>68</v>
      </c>
      <c r="BA885" s="84" t="s">
        <v>68</v>
      </c>
      <c r="BB885" s="84" t="s">
        <v>68</v>
      </c>
      <c r="BC885" s="84" t="s">
        <v>126</v>
      </c>
      <c r="BD885" s="84" t="s">
        <v>90</v>
      </c>
      <c r="BE885" s="84" t="s">
        <v>111</v>
      </c>
      <c r="BF885" s="84" t="s">
        <v>122</v>
      </c>
      <c r="BG885" s="84" t="s">
        <v>69</v>
      </c>
      <c r="BH885" s="92" t="s">
        <v>6649</v>
      </c>
      <c r="BI885" s="84" t="s">
        <v>122</v>
      </c>
      <c r="BJ885" s="84" t="s">
        <v>6650</v>
      </c>
      <c r="BK885" s="84" t="s">
        <v>75</v>
      </c>
      <c r="BL885" s="84" t="s">
        <v>122</v>
      </c>
      <c r="BM885" s="84" t="s">
        <v>90</v>
      </c>
      <c r="BN885" s="84" t="s">
        <v>70</v>
      </c>
      <c r="BO885" s="84" t="s">
        <v>71</v>
      </c>
      <c r="BP885" s="84" t="s">
        <v>122</v>
      </c>
      <c r="BQ885" s="84" t="s">
        <v>163</v>
      </c>
    </row>
    <row r="886" spans="1:69" ht="14.4" x14ac:dyDescent="0.3">
      <c r="A886" s="40" t="str">
        <f t="shared" si="403"/>
        <v>2025-09-07</v>
      </c>
      <c r="B886" s="40" t="str">
        <f t="shared" si="404"/>
        <v>SYD</v>
      </c>
      <c r="C886" s="39" t="str">
        <f t="shared" si="405"/>
        <v>98812563600</v>
      </c>
      <c r="D886" s="41" t="str">
        <f t="shared" si="406"/>
        <v>PKR253189236</v>
      </c>
      <c r="E886" s="41" t="str">
        <f t="shared" si="407"/>
        <v>596421463510</v>
      </c>
      <c r="F886" s="39" t="str">
        <f t="shared" si="408"/>
        <v>2254239</v>
      </c>
      <c r="G886" s="39" t="str">
        <f t="shared" si="409"/>
        <v>WISE EXPRESS(BIOSYDNEY)</v>
      </c>
      <c r="H886" s="41" t="str">
        <f t="shared" si="410"/>
        <v>표순덕</v>
      </c>
      <c r="I886" s="39" t="str">
        <f t="shared" si="411"/>
        <v>24546</v>
      </c>
      <c r="J886" s="52" t="str">
        <f t="shared" si="412"/>
        <v/>
      </c>
      <c r="K886" s="75">
        <f t="shared" si="413"/>
        <v>1</v>
      </c>
      <c r="L886" s="76">
        <f t="shared" si="414"/>
        <v>1</v>
      </c>
      <c r="M886" s="76">
        <f t="shared" si="415"/>
        <v>1E-3</v>
      </c>
      <c r="N886" s="76">
        <f t="shared" si="416"/>
        <v>1</v>
      </c>
      <c r="O886" s="42">
        <f t="shared" si="417"/>
        <v>1</v>
      </c>
      <c r="P886" s="39" t="str">
        <f t="shared" si="418"/>
        <v>일반(목록배제,Normal-Manifest Exception)</v>
      </c>
      <c r="Q886" s="72">
        <f t="shared" si="419"/>
        <v>110</v>
      </c>
      <c r="R886" s="43" t="str">
        <f t="shared" si="420"/>
        <v>OZ602</v>
      </c>
      <c r="S886" s="82" t="str">
        <f t="shared" si="421"/>
        <v/>
      </c>
      <c r="T886" s="40">
        <f t="shared" si="422"/>
        <v>45907</v>
      </c>
      <c r="U886" s="44">
        <v>2500</v>
      </c>
      <c r="V886" s="44">
        <f t="shared" si="423"/>
        <v>0</v>
      </c>
      <c r="W886" s="77">
        <f t="shared" si="424"/>
        <v>2500</v>
      </c>
      <c r="X886" s="78">
        <f t="shared" si="425"/>
        <v>0</v>
      </c>
      <c r="Y886" s="44" cm="1">
        <f t="array" ref="Y886">_xlfn.IFNA(_xlfn.IFS(AND(Q886&gt;=2000, Q886&lt;3000), 10000, AND(Q886&gt;=3000, Q886&lt;4000), 15000, AND(Q886&gt;=4000, Q886&lt;5000), 20000, AND(Q886&gt;=5000), 25000),0)</f>
        <v>0</v>
      </c>
      <c r="Z886" s="91">
        <f t="shared" si="426"/>
        <v>300</v>
      </c>
      <c r="AA886" s="44">
        <f t="shared" si="427"/>
        <v>0</v>
      </c>
      <c r="AB886" s="44"/>
      <c r="AC886" s="44"/>
      <c r="AD886" s="44"/>
      <c r="AE886" s="44">
        <f>VLOOKUP(O886,정산업데이트!$A$6:$B$12,2,10)</f>
        <v>0</v>
      </c>
      <c r="AF886" s="44"/>
      <c r="AG886" s="79">
        <f t="shared" si="428"/>
        <v>300</v>
      </c>
      <c r="AH886" s="80">
        <f t="shared" si="429"/>
        <v>2800</v>
      </c>
      <c r="AI886" s="93"/>
      <c r="AJ886" s="84" t="s">
        <v>5314</v>
      </c>
      <c r="AK886" s="84" t="s">
        <v>73</v>
      </c>
      <c r="AL886" s="84" t="s">
        <v>5315</v>
      </c>
      <c r="AM886" s="84" t="s">
        <v>6651</v>
      </c>
      <c r="AN886" s="84" t="s">
        <v>6652</v>
      </c>
      <c r="AO886" s="84" t="s">
        <v>6653</v>
      </c>
      <c r="AP886" s="84" t="s">
        <v>6654</v>
      </c>
      <c r="AQ886" s="84" t="s">
        <v>122</v>
      </c>
      <c r="AR886" s="85">
        <v>1</v>
      </c>
      <c r="AS886" s="86">
        <v>1</v>
      </c>
      <c r="AT886" s="86">
        <v>1E-3</v>
      </c>
      <c r="AU886" s="86">
        <v>1</v>
      </c>
      <c r="AV886" s="84" t="s">
        <v>8</v>
      </c>
      <c r="AW886" s="86">
        <v>110</v>
      </c>
      <c r="AX886" s="84" t="s">
        <v>68</v>
      </c>
      <c r="AY886" s="84" t="s">
        <v>68</v>
      </c>
      <c r="AZ886" s="84" t="s">
        <v>68</v>
      </c>
      <c r="BA886" s="84" t="s">
        <v>68</v>
      </c>
      <c r="BB886" s="84" t="s">
        <v>68</v>
      </c>
      <c r="BC886" s="84" t="s">
        <v>126</v>
      </c>
      <c r="BD886" s="84" t="s">
        <v>90</v>
      </c>
      <c r="BE886" s="84" t="s">
        <v>111</v>
      </c>
      <c r="BF886" s="84" t="s">
        <v>122</v>
      </c>
      <c r="BG886" s="84" t="s">
        <v>69</v>
      </c>
      <c r="BH886" s="92" t="s">
        <v>6655</v>
      </c>
      <c r="BI886" s="84" t="s">
        <v>122</v>
      </c>
      <c r="BJ886" s="84" t="s">
        <v>6656</v>
      </c>
      <c r="BK886" s="84" t="s">
        <v>75</v>
      </c>
      <c r="BL886" s="84" t="s">
        <v>122</v>
      </c>
      <c r="BM886" s="84" t="s">
        <v>90</v>
      </c>
      <c r="BN886" s="84" t="s">
        <v>70</v>
      </c>
      <c r="BO886" s="84" t="s">
        <v>71</v>
      </c>
      <c r="BP886" s="84" t="s">
        <v>122</v>
      </c>
      <c r="BQ886" s="84" t="s">
        <v>163</v>
      </c>
    </row>
    <row r="887" spans="1:69" ht="14.4" x14ac:dyDescent="0.3">
      <c r="A887" s="40" t="str">
        <f t="shared" si="403"/>
        <v>2025-09-07</v>
      </c>
      <c r="B887" s="40" t="str">
        <f t="shared" si="404"/>
        <v>SYD</v>
      </c>
      <c r="C887" s="39" t="str">
        <f t="shared" si="405"/>
        <v>98812563600</v>
      </c>
      <c r="D887" s="41" t="str">
        <f t="shared" si="406"/>
        <v>PKR253189237</v>
      </c>
      <c r="E887" s="41" t="str">
        <f t="shared" si="407"/>
        <v>596421463521</v>
      </c>
      <c r="F887" s="39" t="str">
        <f t="shared" si="408"/>
        <v>2254239</v>
      </c>
      <c r="G887" s="39" t="str">
        <f t="shared" si="409"/>
        <v>WISE EXPRESS(BIOSYDNEY)</v>
      </c>
      <c r="H887" s="41" t="str">
        <f t="shared" si="410"/>
        <v>유병륜</v>
      </c>
      <c r="I887" s="39" t="str">
        <f t="shared" si="411"/>
        <v>04421</v>
      </c>
      <c r="J887" s="52" t="str">
        <f t="shared" si="412"/>
        <v/>
      </c>
      <c r="K887" s="75">
        <f t="shared" si="413"/>
        <v>1</v>
      </c>
      <c r="L887" s="76">
        <f t="shared" si="414"/>
        <v>1</v>
      </c>
      <c r="M887" s="76">
        <f t="shared" si="415"/>
        <v>1E-3</v>
      </c>
      <c r="N887" s="76">
        <f t="shared" si="416"/>
        <v>1</v>
      </c>
      <c r="O887" s="42">
        <f t="shared" si="417"/>
        <v>1</v>
      </c>
      <c r="P887" s="39" t="str">
        <f t="shared" si="418"/>
        <v>일반(목록배제,Normal-Manifest Exception)</v>
      </c>
      <c r="Q887" s="72">
        <f t="shared" si="419"/>
        <v>100</v>
      </c>
      <c r="R887" s="43" t="str">
        <f t="shared" si="420"/>
        <v>OZ602</v>
      </c>
      <c r="S887" s="82" t="str">
        <f t="shared" si="421"/>
        <v/>
      </c>
      <c r="T887" s="40">
        <f t="shared" si="422"/>
        <v>45907</v>
      </c>
      <c r="U887" s="44">
        <v>2500</v>
      </c>
      <c r="V887" s="44">
        <f t="shared" si="423"/>
        <v>0</v>
      </c>
      <c r="W887" s="77">
        <f t="shared" si="424"/>
        <v>2500</v>
      </c>
      <c r="X887" s="78">
        <f t="shared" si="425"/>
        <v>0</v>
      </c>
      <c r="Y887" s="44" cm="1">
        <f t="array" ref="Y887">_xlfn.IFNA(_xlfn.IFS(AND(Q887&gt;=2000, Q887&lt;3000), 10000, AND(Q887&gt;=3000, Q887&lt;4000), 15000, AND(Q887&gt;=4000, Q887&lt;5000), 20000, AND(Q887&gt;=5000), 25000),0)</f>
        <v>0</v>
      </c>
      <c r="Z887" s="91">
        <f t="shared" si="426"/>
        <v>300</v>
      </c>
      <c r="AA887" s="44">
        <f t="shared" si="427"/>
        <v>0</v>
      </c>
      <c r="AB887" s="44"/>
      <c r="AC887" s="44"/>
      <c r="AD887" s="44"/>
      <c r="AE887" s="44">
        <f>VLOOKUP(O887,정산업데이트!$A$6:$B$12,2,10)</f>
        <v>0</v>
      </c>
      <c r="AF887" s="44"/>
      <c r="AG887" s="79">
        <f t="shared" si="428"/>
        <v>300</v>
      </c>
      <c r="AH887" s="80">
        <f t="shared" si="429"/>
        <v>2800</v>
      </c>
      <c r="AI887" s="93"/>
      <c r="AJ887" s="84" t="s">
        <v>5314</v>
      </c>
      <c r="AK887" s="84" t="s">
        <v>73</v>
      </c>
      <c r="AL887" s="84" t="s">
        <v>5315</v>
      </c>
      <c r="AM887" s="84" t="s">
        <v>6657</v>
      </c>
      <c r="AN887" s="84" t="s">
        <v>6658</v>
      </c>
      <c r="AO887" s="84" t="s">
        <v>6659</v>
      </c>
      <c r="AP887" s="84" t="s">
        <v>4226</v>
      </c>
      <c r="AQ887" s="84" t="s">
        <v>122</v>
      </c>
      <c r="AR887" s="85">
        <v>1</v>
      </c>
      <c r="AS887" s="86">
        <v>1</v>
      </c>
      <c r="AT887" s="86">
        <v>1E-3</v>
      </c>
      <c r="AU887" s="86">
        <v>1</v>
      </c>
      <c r="AV887" s="84" t="s">
        <v>8</v>
      </c>
      <c r="AW887" s="86">
        <v>100</v>
      </c>
      <c r="AX887" s="84" t="s">
        <v>68</v>
      </c>
      <c r="AY887" s="84" t="s">
        <v>68</v>
      </c>
      <c r="AZ887" s="84" t="s">
        <v>68</v>
      </c>
      <c r="BA887" s="84" t="s">
        <v>68</v>
      </c>
      <c r="BB887" s="84" t="s">
        <v>68</v>
      </c>
      <c r="BC887" s="84" t="s">
        <v>126</v>
      </c>
      <c r="BD887" s="84" t="s">
        <v>90</v>
      </c>
      <c r="BE887" s="84" t="s">
        <v>111</v>
      </c>
      <c r="BF887" s="84" t="s">
        <v>122</v>
      </c>
      <c r="BG887" s="84" t="s">
        <v>69</v>
      </c>
      <c r="BH887" s="92" t="s">
        <v>6660</v>
      </c>
      <c r="BI887" s="84" t="s">
        <v>122</v>
      </c>
      <c r="BJ887" s="84" t="s">
        <v>6661</v>
      </c>
      <c r="BK887" s="84" t="s">
        <v>75</v>
      </c>
      <c r="BL887" s="84" t="s">
        <v>122</v>
      </c>
      <c r="BM887" s="84" t="s">
        <v>90</v>
      </c>
      <c r="BN887" s="84" t="s">
        <v>70</v>
      </c>
      <c r="BO887" s="84" t="s">
        <v>71</v>
      </c>
      <c r="BP887" s="84" t="s">
        <v>122</v>
      </c>
      <c r="BQ887" s="84" t="s">
        <v>163</v>
      </c>
    </row>
    <row r="888" spans="1:69" ht="14.4" x14ac:dyDescent="0.3">
      <c r="A888" s="40" t="str">
        <f t="shared" si="403"/>
        <v>2025-09-07</v>
      </c>
      <c r="B888" s="40" t="str">
        <f t="shared" si="404"/>
        <v>SYD</v>
      </c>
      <c r="C888" s="39" t="str">
        <f t="shared" si="405"/>
        <v>98812563600</v>
      </c>
      <c r="D888" s="41" t="str">
        <f t="shared" si="406"/>
        <v>PKR253171494</v>
      </c>
      <c r="E888" s="41" t="str">
        <f t="shared" si="407"/>
        <v>596421462666</v>
      </c>
      <c r="F888" s="39" t="str">
        <f t="shared" si="408"/>
        <v>2254225</v>
      </c>
      <c r="G888" s="39" t="str">
        <f t="shared" si="409"/>
        <v>WISE EXPRESS LOGISTICS PTY LTD</v>
      </c>
      <c r="H888" s="41" t="str">
        <f t="shared" si="410"/>
        <v>정은하</v>
      </c>
      <c r="I888" s="39" t="str">
        <f t="shared" si="411"/>
        <v>10872</v>
      </c>
      <c r="J888" s="52" t="str">
        <f t="shared" si="412"/>
        <v/>
      </c>
      <c r="K888" s="75">
        <f t="shared" si="413"/>
        <v>1</v>
      </c>
      <c r="L888" s="76">
        <f t="shared" si="414"/>
        <v>1.5</v>
      </c>
      <c r="M888" s="76">
        <f t="shared" si="415"/>
        <v>1E-3</v>
      </c>
      <c r="N888" s="76">
        <f t="shared" si="416"/>
        <v>1.5</v>
      </c>
      <c r="O888" s="42">
        <f t="shared" si="417"/>
        <v>1.5</v>
      </c>
      <c r="P888" s="39" t="str">
        <f t="shared" si="418"/>
        <v>일반(목록배제,Normal-Manifest Exception)</v>
      </c>
      <c r="Q888" s="72">
        <f t="shared" si="419"/>
        <v>120</v>
      </c>
      <c r="R888" s="43" t="str">
        <f t="shared" si="420"/>
        <v>OZ602</v>
      </c>
      <c r="S888" s="82" t="str">
        <f t="shared" si="421"/>
        <v/>
      </c>
      <c r="T888" s="40">
        <f t="shared" si="422"/>
        <v>45907</v>
      </c>
      <c r="U888" s="44">
        <v>2500</v>
      </c>
      <c r="V888" s="44">
        <f t="shared" si="423"/>
        <v>0</v>
      </c>
      <c r="W888" s="77">
        <f t="shared" si="424"/>
        <v>2500</v>
      </c>
      <c r="X888" s="78">
        <f t="shared" si="425"/>
        <v>0</v>
      </c>
      <c r="Y888" s="44" cm="1">
        <f t="array" ref="Y888">_xlfn.IFNA(_xlfn.IFS(AND(Q888&gt;=2000, Q888&lt;3000), 10000, AND(Q888&gt;=3000, Q888&lt;4000), 15000, AND(Q888&gt;=4000, Q888&lt;5000), 20000, AND(Q888&gt;=5000), 25000),0)</f>
        <v>0</v>
      </c>
      <c r="Z888" s="91">
        <f t="shared" si="426"/>
        <v>300</v>
      </c>
      <c r="AA888" s="44">
        <f t="shared" si="427"/>
        <v>0</v>
      </c>
      <c r="AB888" s="44"/>
      <c r="AC888" s="44"/>
      <c r="AD888" s="44"/>
      <c r="AE888" s="44">
        <f>VLOOKUP(O888,정산업데이트!$A$6:$B$12,2,10)</f>
        <v>0</v>
      </c>
      <c r="AF888" s="44"/>
      <c r="AG888" s="79">
        <f t="shared" si="428"/>
        <v>300</v>
      </c>
      <c r="AH888" s="80">
        <f t="shared" si="429"/>
        <v>2800</v>
      </c>
      <c r="AI888" s="93"/>
      <c r="AJ888" s="84" t="s">
        <v>5314</v>
      </c>
      <c r="AK888" s="84" t="s">
        <v>73</v>
      </c>
      <c r="AL888" s="84" t="s">
        <v>5315</v>
      </c>
      <c r="AM888" s="84" t="s">
        <v>6662</v>
      </c>
      <c r="AN888" s="84" t="s">
        <v>982</v>
      </c>
      <c r="AO888" s="84" t="s">
        <v>983</v>
      </c>
      <c r="AP888" s="84" t="s">
        <v>984</v>
      </c>
      <c r="AQ888" s="84" t="s">
        <v>122</v>
      </c>
      <c r="AR888" s="85">
        <v>1</v>
      </c>
      <c r="AS888" s="86">
        <v>1.5</v>
      </c>
      <c r="AT888" s="86">
        <v>1E-3</v>
      </c>
      <c r="AU888" s="86">
        <v>1.5</v>
      </c>
      <c r="AV888" s="84" t="s">
        <v>8</v>
      </c>
      <c r="AW888" s="86">
        <v>120</v>
      </c>
      <c r="AX888" s="84" t="s">
        <v>68</v>
      </c>
      <c r="AY888" s="84" t="s">
        <v>68</v>
      </c>
      <c r="AZ888" s="84" t="s">
        <v>68</v>
      </c>
      <c r="BA888" s="84" t="s">
        <v>68</v>
      </c>
      <c r="BB888" s="84" t="s">
        <v>68</v>
      </c>
      <c r="BC888" s="84" t="s">
        <v>125</v>
      </c>
      <c r="BD888" s="84" t="s">
        <v>74</v>
      </c>
      <c r="BE888" s="84" t="s">
        <v>78</v>
      </c>
      <c r="BF888" s="84" t="s">
        <v>122</v>
      </c>
      <c r="BG888" s="84" t="s">
        <v>69</v>
      </c>
      <c r="BH888" s="92" t="s">
        <v>6663</v>
      </c>
      <c r="BI888" s="84" t="s">
        <v>122</v>
      </c>
      <c r="BJ888" s="84" t="s">
        <v>6664</v>
      </c>
      <c r="BK888" s="84" t="s">
        <v>75</v>
      </c>
      <c r="BL888" s="84" t="s">
        <v>122</v>
      </c>
      <c r="BM888" s="84" t="s">
        <v>74</v>
      </c>
      <c r="BN888" s="84" t="s">
        <v>70</v>
      </c>
      <c r="BO888" s="84" t="s">
        <v>71</v>
      </c>
      <c r="BP888" s="84" t="s">
        <v>122</v>
      </c>
      <c r="BQ888" s="84" t="s">
        <v>163</v>
      </c>
    </row>
    <row r="889" spans="1:69" ht="14.4" x14ac:dyDescent="0.3">
      <c r="A889" s="40" t="str">
        <f t="shared" si="403"/>
        <v>2025-09-07</v>
      </c>
      <c r="B889" s="40" t="str">
        <f t="shared" si="404"/>
        <v>SYD</v>
      </c>
      <c r="C889" s="39" t="str">
        <f t="shared" si="405"/>
        <v>98812563600</v>
      </c>
      <c r="D889" s="41" t="str">
        <f t="shared" si="406"/>
        <v>PAU029767682</v>
      </c>
      <c r="E889" s="41" t="str">
        <f t="shared" si="407"/>
        <v>596421461933 (2)</v>
      </c>
      <c r="F889" s="39" t="str">
        <f t="shared" si="408"/>
        <v>2254252</v>
      </c>
      <c r="G889" s="39" t="str">
        <f t="shared" si="409"/>
        <v>WISE EXPRESS(AUSTRAPHARM)</v>
      </c>
      <c r="H889" s="41" t="str">
        <f t="shared" si="410"/>
        <v>서유화</v>
      </c>
      <c r="I889" s="39" t="str">
        <f t="shared" si="411"/>
        <v>31493</v>
      </c>
      <c r="J889" s="52" t="str">
        <f t="shared" si="412"/>
        <v>파손반송(CJ 9/10)/재배송</v>
      </c>
      <c r="K889" s="75">
        <f t="shared" si="413"/>
        <v>1</v>
      </c>
      <c r="L889" s="76">
        <f t="shared" si="414"/>
        <v>3</v>
      </c>
      <c r="M889" s="76">
        <f t="shared" si="415"/>
        <v>1E-3</v>
      </c>
      <c r="N889" s="76">
        <f t="shared" si="416"/>
        <v>3</v>
      </c>
      <c r="O889" s="42">
        <f t="shared" si="417"/>
        <v>3</v>
      </c>
      <c r="P889" s="39" t="str">
        <f t="shared" si="418"/>
        <v>목록(Manifest)</v>
      </c>
      <c r="Q889" s="72">
        <f t="shared" si="419"/>
        <v>135</v>
      </c>
      <c r="R889" s="43" t="str">
        <f t="shared" si="420"/>
        <v>OZ602</v>
      </c>
      <c r="S889" s="82" t="str">
        <f t="shared" si="421"/>
        <v/>
      </c>
      <c r="T889" s="40">
        <f t="shared" si="422"/>
        <v>45907</v>
      </c>
      <c r="U889" s="44">
        <v>2500</v>
      </c>
      <c r="V889" s="44">
        <f t="shared" si="423"/>
        <v>0</v>
      </c>
      <c r="W889" s="77">
        <f t="shared" si="424"/>
        <v>2500</v>
      </c>
      <c r="X889" s="78">
        <f t="shared" si="425"/>
        <v>0</v>
      </c>
      <c r="Y889" s="44" cm="1">
        <f t="array" ref="Y889">_xlfn.IFNA(_xlfn.IFS(AND(Q889&gt;=2000, Q889&lt;3000), 10000, AND(Q889&gt;=3000, Q889&lt;4000), 15000, AND(Q889&gt;=4000, Q889&lt;5000), 20000, AND(Q889&gt;=5000), 25000),0)</f>
        <v>0</v>
      </c>
      <c r="Z889" s="91">
        <f t="shared" si="426"/>
        <v>0</v>
      </c>
      <c r="AA889" s="44">
        <f t="shared" si="427"/>
        <v>0</v>
      </c>
      <c r="AB889" s="44"/>
      <c r="AC889" s="44"/>
      <c r="AD889" s="44"/>
      <c r="AE889" s="44">
        <f>VLOOKUP(O889,정산업데이트!$A$6:$B$12,2,10)</f>
        <v>0</v>
      </c>
      <c r="AF889" s="44"/>
      <c r="AG889" s="79">
        <f t="shared" si="428"/>
        <v>0</v>
      </c>
      <c r="AH889" s="80">
        <f t="shared" si="429"/>
        <v>2500</v>
      </c>
      <c r="AI889" s="93"/>
      <c r="AJ889" s="84" t="s">
        <v>5314</v>
      </c>
      <c r="AK889" s="84" t="s">
        <v>73</v>
      </c>
      <c r="AL889" s="84" t="s">
        <v>5315</v>
      </c>
      <c r="AM889" s="84" t="s">
        <v>6665</v>
      </c>
      <c r="AN889" s="84" t="s">
        <v>6666</v>
      </c>
      <c r="AO889" s="84" t="s">
        <v>6667</v>
      </c>
      <c r="AP889" s="84" t="s">
        <v>1809</v>
      </c>
      <c r="AQ889" s="84" t="s">
        <v>6668</v>
      </c>
      <c r="AR889" s="85">
        <v>1</v>
      </c>
      <c r="AS889" s="86">
        <v>3</v>
      </c>
      <c r="AT889" s="86">
        <v>1E-3</v>
      </c>
      <c r="AU889" s="86">
        <v>3</v>
      </c>
      <c r="AV889" s="84" t="s">
        <v>7</v>
      </c>
      <c r="AW889" s="86">
        <v>135</v>
      </c>
      <c r="AX889" s="84" t="s">
        <v>68</v>
      </c>
      <c r="AY889" s="84" t="s">
        <v>68</v>
      </c>
      <c r="AZ889" s="84" t="s">
        <v>68</v>
      </c>
      <c r="BA889" s="84" t="s">
        <v>68</v>
      </c>
      <c r="BB889" s="84" t="s">
        <v>68</v>
      </c>
      <c r="BC889" s="84" t="s">
        <v>132</v>
      </c>
      <c r="BD889" s="84" t="s">
        <v>83</v>
      </c>
      <c r="BE889" s="84" t="s">
        <v>781</v>
      </c>
      <c r="BF889" s="84" t="s">
        <v>122</v>
      </c>
      <c r="BG889" s="84" t="s">
        <v>69</v>
      </c>
      <c r="BH889" s="92" t="s">
        <v>6669</v>
      </c>
      <c r="BI889" s="84" t="s">
        <v>122</v>
      </c>
      <c r="BJ889" s="84" t="s">
        <v>6670</v>
      </c>
      <c r="BK889" s="84" t="s">
        <v>75</v>
      </c>
      <c r="BL889" s="84" t="s">
        <v>122</v>
      </c>
      <c r="BM889" s="84" t="s">
        <v>83</v>
      </c>
      <c r="BN889" s="84" t="s">
        <v>70</v>
      </c>
      <c r="BO889" s="84" t="s">
        <v>71</v>
      </c>
      <c r="BP889" s="84" t="s">
        <v>122</v>
      </c>
      <c r="BQ889" s="84" t="s">
        <v>163</v>
      </c>
    </row>
    <row r="890" spans="1:69" ht="14.4" x14ac:dyDescent="0.3">
      <c r="A890" s="40" t="str">
        <f t="shared" si="403"/>
        <v>2025-09-07</v>
      </c>
      <c r="B890" s="40" t="str">
        <f t="shared" si="404"/>
        <v>SYD</v>
      </c>
      <c r="C890" s="39" t="str">
        <f t="shared" si="405"/>
        <v>98812563600</v>
      </c>
      <c r="D890" s="41" t="str">
        <f t="shared" si="406"/>
        <v>PKR253170889</v>
      </c>
      <c r="E890" s="41" t="str">
        <f t="shared" si="407"/>
        <v>596421462320</v>
      </c>
      <c r="F890" s="39" t="str">
        <f t="shared" si="408"/>
        <v>2254226</v>
      </c>
      <c r="G890" s="39" t="str">
        <f t="shared" si="409"/>
        <v>WISE EXPRESS LOGISTICS(BNE MASTER)</v>
      </c>
      <c r="H890" s="41" t="str">
        <f t="shared" si="410"/>
        <v>윤기원</v>
      </c>
      <c r="I890" s="39" t="str">
        <f t="shared" si="411"/>
        <v>35350</v>
      </c>
      <c r="J890" s="52" t="str">
        <f t="shared" si="412"/>
        <v/>
      </c>
      <c r="K890" s="75">
        <f t="shared" si="413"/>
        <v>1</v>
      </c>
      <c r="L890" s="76">
        <f t="shared" si="414"/>
        <v>5.5</v>
      </c>
      <c r="M890" s="76">
        <f t="shared" si="415"/>
        <v>2</v>
      </c>
      <c r="N890" s="76">
        <f t="shared" si="416"/>
        <v>5.5</v>
      </c>
      <c r="O890" s="42">
        <f t="shared" si="417"/>
        <v>5.5</v>
      </c>
      <c r="P890" s="39" t="str">
        <f t="shared" si="418"/>
        <v>일반(목록배제,Normal-Manifest Exception)</v>
      </c>
      <c r="Q890" s="72">
        <f t="shared" si="419"/>
        <v>58.65</v>
      </c>
      <c r="R890" s="43" t="str">
        <f t="shared" si="420"/>
        <v>OZ602</v>
      </c>
      <c r="S890" s="82" t="str">
        <f t="shared" si="421"/>
        <v/>
      </c>
      <c r="T890" s="40">
        <f t="shared" si="422"/>
        <v>45907</v>
      </c>
      <c r="U890" s="44">
        <v>2500</v>
      </c>
      <c r="V890" s="44">
        <f t="shared" si="423"/>
        <v>100</v>
      </c>
      <c r="W890" s="77">
        <f t="shared" si="424"/>
        <v>2600</v>
      </c>
      <c r="X890" s="78">
        <f t="shared" si="425"/>
        <v>0</v>
      </c>
      <c r="Y890" s="44" cm="1">
        <f t="array" ref="Y890">_xlfn.IFNA(_xlfn.IFS(AND(Q890&gt;=2000, Q890&lt;3000), 10000, AND(Q890&gt;=3000, Q890&lt;4000), 15000, AND(Q890&gt;=4000, Q890&lt;5000), 20000, AND(Q890&gt;=5000), 25000),0)</f>
        <v>0</v>
      </c>
      <c r="Z890" s="91">
        <f t="shared" si="426"/>
        <v>300</v>
      </c>
      <c r="AA890" s="44">
        <f t="shared" si="427"/>
        <v>0</v>
      </c>
      <c r="AB890" s="44"/>
      <c r="AC890" s="44"/>
      <c r="AD890" s="44"/>
      <c r="AE890" s="44">
        <f>VLOOKUP(O890,정산업데이트!$A$6:$B$12,2,10)</f>
        <v>1000</v>
      </c>
      <c r="AF890" s="44"/>
      <c r="AG890" s="79">
        <f t="shared" si="428"/>
        <v>1300</v>
      </c>
      <c r="AH890" s="80">
        <f t="shared" si="429"/>
        <v>3900</v>
      </c>
      <c r="AI890" s="93"/>
      <c r="AJ890" s="84" t="s">
        <v>5314</v>
      </c>
      <c r="AK890" s="84" t="s">
        <v>73</v>
      </c>
      <c r="AL890" s="84" t="s">
        <v>5315</v>
      </c>
      <c r="AM890" s="84" t="s">
        <v>6671</v>
      </c>
      <c r="AN890" s="84" t="s">
        <v>1963</v>
      </c>
      <c r="AO890" s="84" t="s">
        <v>1964</v>
      </c>
      <c r="AP890" s="84" t="s">
        <v>6672</v>
      </c>
      <c r="AQ890" s="84" t="s">
        <v>122</v>
      </c>
      <c r="AR890" s="85">
        <v>1</v>
      </c>
      <c r="AS890" s="86">
        <v>5.5</v>
      </c>
      <c r="AT890" s="86">
        <v>2</v>
      </c>
      <c r="AU890" s="86">
        <v>5.5</v>
      </c>
      <c r="AV890" s="84" t="s">
        <v>8</v>
      </c>
      <c r="AW890" s="86">
        <v>58.65</v>
      </c>
      <c r="AX890" s="84" t="s">
        <v>68</v>
      </c>
      <c r="AY890" s="84" t="s">
        <v>68</v>
      </c>
      <c r="AZ890" s="84" t="s">
        <v>68</v>
      </c>
      <c r="BA890" s="84" t="s">
        <v>68</v>
      </c>
      <c r="BB890" s="84" t="s">
        <v>68</v>
      </c>
      <c r="BC890" s="84" t="s">
        <v>143</v>
      </c>
      <c r="BD890" s="84" t="s">
        <v>144</v>
      </c>
      <c r="BE890" s="84" t="s">
        <v>6673</v>
      </c>
      <c r="BF890" s="84" t="s">
        <v>122</v>
      </c>
      <c r="BG890" s="84" t="s">
        <v>69</v>
      </c>
      <c r="BH890" s="92" t="s">
        <v>6674</v>
      </c>
      <c r="BI890" s="84" t="s">
        <v>122</v>
      </c>
      <c r="BJ890" s="84" t="s">
        <v>6675</v>
      </c>
      <c r="BK890" s="84" t="s">
        <v>75</v>
      </c>
      <c r="BL890" s="84" t="s">
        <v>122</v>
      </c>
      <c r="BM890" s="84" t="s">
        <v>145</v>
      </c>
      <c r="BN890" s="84" t="s">
        <v>70</v>
      </c>
      <c r="BO890" s="84" t="s">
        <v>71</v>
      </c>
      <c r="BP890" s="84" t="s">
        <v>122</v>
      </c>
      <c r="BQ890" s="84" t="s">
        <v>163</v>
      </c>
    </row>
    <row r="891" spans="1:69" ht="14.4" x14ac:dyDescent="0.3">
      <c r="A891" s="40" t="str">
        <f t="shared" si="403"/>
        <v>2025-09-07</v>
      </c>
      <c r="B891" s="40" t="str">
        <f t="shared" si="404"/>
        <v>SYD</v>
      </c>
      <c r="C891" s="39" t="str">
        <f t="shared" si="405"/>
        <v>98812563600</v>
      </c>
      <c r="D891" s="41" t="str">
        <f t="shared" si="406"/>
        <v>PKR253170890</v>
      </c>
      <c r="E891" s="41" t="str">
        <f t="shared" si="407"/>
        <v>596421462331</v>
      </c>
      <c r="F891" s="39" t="str">
        <f t="shared" si="408"/>
        <v>2254226</v>
      </c>
      <c r="G891" s="39" t="str">
        <f t="shared" si="409"/>
        <v>WISE EXPRESS LOGISTICS(BNE MASTER)</v>
      </c>
      <c r="H891" s="41" t="str">
        <f t="shared" si="410"/>
        <v>김승현</v>
      </c>
      <c r="I891" s="39" t="str">
        <f t="shared" si="411"/>
        <v>44462</v>
      </c>
      <c r="J891" s="52" t="str">
        <f t="shared" si="412"/>
        <v/>
      </c>
      <c r="K891" s="75">
        <f t="shared" si="413"/>
        <v>1</v>
      </c>
      <c r="L891" s="76">
        <f t="shared" si="414"/>
        <v>5</v>
      </c>
      <c r="M891" s="76">
        <f t="shared" si="415"/>
        <v>1.3</v>
      </c>
      <c r="N891" s="76">
        <f t="shared" si="416"/>
        <v>5</v>
      </c>
      <c r="O891" s="42">
        <f t="shared" si="417"/>
        <v>5</v>
      </c>
      <c r="P891" s="39" t="str">
        <f t="shared" si="418"/>
        <v>일반(목록배제,Normal-Manifest Exception)</v>
      </c>
      <c r="Q891" s="72">
        <f t="shared" si="419"/>
        <v>129</v>
      </c>
      <c r="R891" s="43" t="str">
        <f t="shared" si="420"/>
        <v>OZ602</v>
      </c>
      <c r="S891" s="82" t="str">
        <f t="shared" si="421"/>
        <v/>
      </c>
      <c r="T891" s="40">
        <f t="shared" si="422"/>
        <v>45907</v>
      </c>
      <c r="U891" s="44">
        <v>2500</v>
      </c>
      <c r="V891" s="44">
        <f t="shared" si="423"/>
        <v>0</v>
      </c>
      <c r="W891" s="77">
        <f t="shared" si="424"/>
        <v>2500</v>
      </c>
      <c r="X891" s="78">
        <f t="shared" si="425"/>
        <v>0</v>
      </c>
      <c r="Y891" s="44" cm="1">
        <f t="array" ref="Y891">_xlfn.IFNA(_xlfn.IFS(AND(Q891&gt;=2000, Q891&lt;3000), 10000, AND(Q891&gt;=3000, Q891&lt;4000), 15000, AND(Q891&gt;=4000, Q891&lt;5000), 20000, AND(Q891&gt;=5000), 25000),0)</f>
        <v>0</v>
      </c>
      <c r="Z891" s="91">
        <f t="shared" si="426"/>
        <v>300</v>
      </c>
      <c r="AA891" s="44">
        <f t="shared" si="427"/>
        <v>0</v>
      </c>
      <c r="AB891" s="44"/>
      <c r="AC891" s="44"/>
      <c r="AD891" s="44"/>
      <c r="AE891" s="44">
        <f>VLOOKUP(O891,정산업데이트!$A$6:$B$12,2,10)</f>
        <v>0</v>
      </c>
      <c r="AF891" s="44"/>
      <c r="AG891" s="79">
        <f t="shared" si="428"/>
        <v>300</v>
      </c>
      <c r="AH891" s="80">
        <f t="shared" si="429"/>
        <v>2800</v>
      </c>
      <c r="AI891" s="93"/>
      <c r="AJ891" s="84" t="s">
        <v>5314</v>
      </c>
      <c r="AK891" s="84" t="s">
        <v>73</v>
      </c>
      <c r="AL891" s="84" t="s">
        <v>5315</v>
      </c>
      <c r="AM891" s="84" t="s">
        <v>6676</v>
      </c>
      <c r="AN891" s="84" t="s">
        <v>6677</v>
      </c>
      <c r="AO891" s="84" t="s">
        <v>6678</v>
      </c>
      <c r="AP891" s="84" t="s">
        <v>6679</v>
      </c>
      <c r="AQ891" s="84" t="s">
        <v>122</v>
      </c>
      <c r="AR891" s="85">
        <v>1</v>
      </c>
      <c r="AS891" s="86">
        <v>5</v>
      </c>
      <c r="AT891" s="86">
        <v>1.3</v>
      </c>
      <c r="AU891" s="86">
        <v>5</v>
      </c>
      <c r="AV891" s="84" t="s">
        <v>8</v>
      </c>
      <c r="AW891" s="86">
        <v>129</v>
      </c>
      <c r="AX891" s="84" t="s">
        <v>68</v>
      </c>
      <c r="AY891" s="84" t="s">
        <v>68</v>
      </c>
      <c r="AZ891" s="84" t="s">
        <v>68</v>
      </c>
      <c r="BA891" s="84" t="s">
        <v>68</v>
      </c>
      <c r="BB891" s="84" t="s">
        <v>68</v>
      </c>
      <c r="BC891" s="84" t="s">
        <v>143</v>
      </c>
      <c r="BD891" s="84" t="s">
        <v>144</v>
      </c>
      <c r="BE891" s="84" t="s">
        <v>6680</v>
      </c>
      <c r="BF891" s="84" t="s">
        <v>122</v>
      </c>
      <c r="BG891" s="84" t="s">
        <v>69</v>
      </c>
      <c r="BH891" s="92" t="s">
        <v>6681</v>
      </c>
      <c r="BI891" s="84" t="s">
        <v>122</v>
      </c>
      <c r="BJ891" s="84" t="s">
        <v>6682</v>
      </c>
      <c r="BK891" s="84" t="s">
        <v>75</v>
      </c>
      <c r="BL891" s="84" t="s">
        <v>122</v>
      </c>
      <c r="BM891" s="84" t="s">
        <v>145</v>
      </c>
      <c r="BN891" s="84" t="s">
        <v>70</v>
      </c>
      <c r="BO891" s="84" t="s">
        <v>71</v>
      </c>
      <c r="BP891" s="84" t="s">
        <v>122</v>
      </c>
      <c r="BQ891" s="84" t="s">
        <v>163</v>
      </c>
    </row>
    <row r="892" spans="1:69" ht="14.4" customHeight="1" x14ac:dyDescent="0.3">
      <c r="A892" s="40" t="str">
        <f t="shared" si="403"/>
        <v>2025-09-07</v>
      </c>
      <c r="B892" s="40" t="str">
        <f t="shared" si="404"/>
        <v>SYD</v>
      </c>
      <c r="C892" s="39" t="str">
        <f t="shared" si="405"/>
        <v>98812563600</v>
      </c>
      <c r="D892" s="41" t="str">
        <f t="shared" si="406"/>
        <v>PKR253170891</v>
      </c>
      <c r="E892" s="41" t="str">
        <f t="shared" si="407"/>
        <v>596421462342</v>
      </c>
      <c r="F892" s="39" t="str">
        <f t="shared" si="408"/>
        <v>2254226</v>
      </c>
      <c r="G892" s="39" t="str">
        <f t="shared" si="409"/>
        <v>WISE EXPRESS LOGISTICS(BNE MASTER)</v>
      </c>
      <c r="H892" s="41" t="str">
        <f t="shared" si="410"/>
        <v>강원석</v>
      </c>
      <c r="I892" s="39" t="str">
        <f t="shared" si="411"/>
        <v>10365</v>
      </c>
      <c r="J892" s="52" t="str">
        <f t="shared" si="412"/>
        <v/>
      </c>
      <c r="K892" s="75">
        <f t="shared" si="413"/>
        <v>1</v>
      </c>
      <c r="L892" s="76">
        <f t="shared" si="414"/>
        <v>11</v>
      </c>
      <c r="M892" s="76">
        <f t="shared" si="415"/>
        <v>7.2</v>
      </c>
      <c r="N892" s="76">
        <f t="shared" si="416"/>
        <v>11</v>
      </c>
      <c r="O892" s="42">
        <f t="shared" si="417"/>
        <v>11</v>
      </c>
      <c r="P892" s="39" t="str">
        <f t="shared" si="418"/>
        <v>일반(목록배제,Normal-Manifest Exception)</v>
      </c>
      <c r="Q892" s="72">
        <f t="shared" si="419"/>
        <v>124</v>
      </c>
      <c r="R892" s="43" t="str">
        <f t="shared" si="420"/>
        <v>OZ602</v>
      </c>
      <c r="S892" s="82" t="str">
        <f t="shared" si="421"/>
        <v/>
      </c>
      <c r="T892" s="40">
        <f t="shared" si="422"/>
        <v>45907</v>
      </c>
      <c r="U892" s="44">
        <v>2500</v>
      </c>
      <c r="V892" s="44">
        <f t="shared" si="423"/>
        <v>600</v>
      </c>
      <c r="W892" s="77">
        <f t="shared" si="424"/>
        <v>3100</v>
      </c>
      <c r="X892" s="78">
        <f t="shared" si="425"/>
        <v>0</v>
      </c>
      <c r="Y892" s="44" cm="1">
        <f t="array" ref="Y892">_xlfn.IFNA(_xlfn.IFS(AND(Q892&gt;=2000, Q892&lt;3000), 10000, AND(Q892&gt;=3000, Q892&lt;4000), 15000, AND(Q892&gt;=4000, Q892&lt;5000), 20000, AND(Q892&gt;=5000), 25000),0)</f>
        <v>0</v>
      </c>
      <c r="Z892" s="91">
        <f t="shared" si="426"/>
        <v>300</v>
      </c>
      <c r="AA892" s="44">
        <f t="shared" si="427"/>
        <v>0</v>
      </c>
      <c r="AB892" s="44"/>
      <c r="AC892" s="44"/>
      <c r="AD892" s="44"/>
      <c r="AE892" s="44">
        <f>VLOOKUP(O892,정산업데이트!$A$6:$B$12,2,10)</f>
        <v>3000</v>
      </c>
      <c r="AF892" s="44"/>
      <c r="AG892" s="79">
        <f t="shared" si="428"/>
        <v>3300</v>
      </c>
      <c r="AH892" s="80">
        <f t="shared" si="429"/>
        <v>6400</v>
      </c>
      <c r="AI892" s="93"/>
      <c r="AJ892" s="84" t="s">
        <v>5314</v>
      </c>
      <c r="AK892" s="84" t="s">
        <v>73</v>
      </c>
      <c r="AL892" s="84" t="s">
        <v>5315</v>
      </c>
      <c r="AM892" s="84" t="s">
        <v>6683</v>
      </c>
      <c r="AN892" s="84" t="s">
        <v>6684</v>
      </c>
      <c r="AO892" s="84" t="s">
        <v>6685</v>
      </c>
      <c r="AP892" s="84" t="s">
        <v>6686</v>
      </c>
      <c r="AQ892" s="84" t="s">
        <v>122</v>
      </c>
      <c r="AR892" s="85">
        <v>1</v>
      </c>
      <c r="AS892" s="86">
        <v>11</v>
      </c>
      <c r="AT892" s="86">
        <v>7.2</v>
      </c>
      <c r="AU892" s="86">
        <v>11</v>
      </c>
      <c r="AV892" s="84" t="s">
        <v>8</v>
      </c>
      <c r="AW892" s="86">
        <v>124</v>
      </c>
      <c r="AX892" s="84" t="s">
        <v>68</v>
      </c>
      <c r="AY892" s="84" t="s">
        <v>68</v>
      </c>
      <c r="AZ892" s="84" t="s">
        <v>68</v>
      </c>
      <c r="BA892" s="84" t="s">
        <v>68</v>
      </c>
      <c r="BB892" s="84" t="s">
        <v>68</v>
      </c>
      <c r="BC892" s="84" t="s">
        <v>143</v>
      </c>
      <c r="BD892" s="84" t="s">
        <v>144</v>
      </c>
      <c r="BE892" s="84" t="s">
        <v>6687</v>
      </c>
      <c r="BF892" s="84" t="s">
        <v>122</v>
      </c>
      <c r="BG892" s="84" t="s">
        <v>69</v>
      </c>
      <c r="BH892" s="92" t="s">
        <v>6688</v>
      </c>
      <c r="BI892" s="84" t="s">
        <v>122</v>
      </c>
      <c r="BJ892" s="84" t="s">
        <v>6689</v>
      </c>
      <c r="BK892" s="84" t="s">
        <v>75</v>
      </c>
      <c r="BL892" s="84" t="s">
        <v>122</v>
      </c>
      <c r="BM892" s="84" t="s">
        <v>145</v>
      </c>
      <c r="BN892" s="84" t="s">
        <v>70</v>
      </c>
      <c r="BO892" s="84" t="s">
        <v>71</v>
      </c>
      <c r="BP892" s="84" t="s">
        <v>122</v>
      </c>
      <c r="BQ892" s="84" t="s">
        <v>163</v>
      </c>
    </row>
    <row r="893" spans="1:69" ht="14.4" x14ac:dyDescent="0.3">
      <c r="A893" s="40" t="str">
        <f t="shared" si="403"/>
        <v>2025-09-07</v>
      </c>
      <c r="B893" s="40" t="str">
        <f t="shared" si="404"/>
        <v>SYD</v>
      </c>
      <c r="C893" s="39" t="str">
        <f t="shared" si="405"/>
        <v>98812563600</v>
      </c>
      <c r="D893" s="41" t="str">
        <f t="shared" si="406"/>
        <v>PKR253170892</v>
      </c>
      <c r="E893" s="41" t="str">
        <f t="shared" si="407"/>
        <v>596421462353</v>
      </c>
      <c r="F893" s="39" t="str">
        <f t="shared" si="408"/>
        <v>2254226</v>
      </c>
      <c r="G893" s="39" t="str">
        <f t="shared" si="409"/>
        <v>WISE EXPRESS LOGISTICS(BNE MASTER)</v>
      </c>
      <c r="H893" s="41" t="str">
        <f t="shared" si="410"/>
        <v>전유진</v>
      </c>
      <c r="I893" s="39" t="str">
        <f t="shared" si="411"/>
        <v>42802</v>
      </c>
      <c r="J893" s="52" t="str">
        <f t="shared" si="412"/>
        <v/>
      </c>
      <c r="K893" s="75">
        <f t="shared" si="413"/>
        <v>1</v>
      </c>
      <c r="L893" s="76">
        <f t="shared" si="414"/>
        <v>5.5</v>
      </c>
      <c r="M893" s="76">
        <f t="shared" si="415"/>
        <v>3.6</v>
      </c>
      <c r="N893" s="76">
        <f t="shared" si="416"/>
        <v>5.5</v>
      </c>
      <c r="O893" s="42">
        <f t="shared" si="417"/>
        <v>5.5</v>
      </c>
      <c r="P893" s="39" t="str">
        <f t="shared" si="418"/>
        <v>일반(목록배제,Normal-Manifest Exception)</v>
      </c>
      <c r="Q893" s="72">
        <f t="shared" si="419"/>
        <v>62</v>
      </c>
      <c r="R893" s="43" t="str">
        <f t="shared" si="420"/>
        <v>OZ602</v>
      </c>
      <c r="S893" s="82" t="str">
        <f t="shared" si="421"/>
        <v/>
      </c>
      <c r="T893" s="40">
        <f t="shared" si="422"/>
        <v>45907</v>
      </c>
      <c r="U893" s="44">
        <v>2500</v>
      </c>
      <c r="V893" s="44">
        <f t="shared" si="423"/>
        <v>100</v>
      </c>
      <c r="W893" s="77">
        <f t="shared" si="424"/>
        <v>2600</v>
      </c>
      <c r="X893" s="78">
        <f t="shared" si="425"/>
        <v>0</v>
      </c>
      <c r="Y893" s="44" cm="1">
        <f t="array" ref="Y893">_xlfn.IFNA(_xlfn.IFS(AND(Q893&gt;=2000, Q893&lt;3000), 10000, AND(Q893&gt;=3000, Q893&lt;4000), 15000, AND(Q893&gt;=4000, Q893&lt;5000), 20000, AND(Q893&gt;=5000), 25000),0)</f>
        <v>0</v>
      </c>
      <c r="Z893" s="91">
        <f t="shared" si="426"/>
        <v>300</v>
      </c>
      <c r="AA893" s="44">
        <f t="shared" si="427"/>
        <v>0</v>
      </c>
      <c r="AB893" s="44"/>
      <c r="AC893" s="44"/>
      <c r="AD893" s="44"/>
      <c r="AE893" s="44">
        <f>VLOOKUP(O893,정산업데이트!$A$6:$B$12,2,10)</f>
        <v>1000</v>
      </c>
      <c r="AF893" s="44"/>
      <c r="AG893" s="79">
        <f t="shared" si="428"/>
        <v>1300</v>
      </c>
      <c r="AH893" s="80">
        <f t="shared" si="429"/>
        <v>3900</v>
      </c>
      <c r="AI893" s="93"/>
      <c r="AJ893" s="84" t="s">
        <v>5314</v>
      </c>
      <c r="AK893" s="84" t="s">
        <v>73</v>
      </c>
      <c r="AL893" s="84" t="s">
        <v>5315</v>
      </c>
      <c r="AM893" s="84" t="s">
        <v>6690</v>
      </c>
      <c r="AN893" s="84" t="s">
        <v>6691</v>
      </c>
      <c r="AO893" s="84" t="s">
        <v>6692</v>
      </c>
      <c r="AP893" s="84" t="s">
        <v>6693</v>
      </c>
      <c r="AQ893" s="84" t="s">
        <v>122</v>
      </c>
      <c r="AR893" s="85">
        <v>1</v>
      </c>
      <c r="AS893" s="86">
        <v>5.5</v>
      </c>
      <c r="AT893" s="86">
        <v>3.6</v>
      </c>
      <c r="AU893" s="86">
        <v>5.5</v>
      </c>
      <c r="AV893" s="84" t="s">
        <v>8</v>
      </c>
      <c r="AW893" s="86">
        <v>62</v>
      </c>
      <c r="AX893" s="84" t="s">
        <v>68</v>
      </c>
      <c r="AY893" s="84" t="s">
        <v>68</v>
      </c>
      <c r="AZ893" s="84" t="s">
        <v>68</v>
      </c>
      <c r="BA893" s="84" t="s">
        <v>68</v>
      </c>
      <c r="BB893" s="84" t="s">
        <v>68</v>
      </c>
      <c r="BC893" s="84" t="s">
        <v>143</v>
      </c>
      <c r="BD893" s="84" t="s">
        <v>144</v>
      </c>
      <c r="BE893" s="84" t="s">
        <v>6694</v>
      </c>
      <c r="BF893" s="84" t="s">
        <v>122</v>
      </c>
      <c r="BG893" s="84" t="s">
        <v>69</v>
      </c>
      <c r="BH893" s="92" t="s">
        <v>6695</v>
      </c>
      <c r="BI893" s="84" t="s">
        <v>122</v>
      </c>
      <c r="BJ893" s="84" t="s">
        <v>6696</v>
      </c>
      <c r="BK893" s="84" t="s">
        <v>75</v>
      </c>
      <c r="BL893" s="84" t="s">
        <v>122</v>
      </c>
      <c r="BM893" s="84" t="s">
        <v>145</v>
      </c>
      <c r="BN893" s="84" t="s">
        <v>70</v>
      </c>
      <c r="BO893" s="84" t="s">
        <v>71</v>
      </c>
      <c r="BP893" s="84" t="s">
        <v>122</v>
      </c>
      <c r="BQ893" s="84" t="s">
        <v>163</v>
      </c>
    </row>
    <row r="894" spans="1:69" ht="14.4" x14ac:dyDescent="0.3">
      <c r="A894" s="40" t="str">
        <f t="shared" si="403"/>
        <v>2025-09-07</v>
      </c>
      <c r="B894" s="40" t="str">
        <f t="shared" si="404"/>
        <v>SYD</v>
      </c>
      <c r="C894" s="39" t="str">
        <f t="shared" si="405"/>
        <v>98812563600</v>
      </c>
      <c r="D894" s="41" t="str">
        <f t="shared" si="406"/>
        <v>PKR253170893</v>
      </c>
      <c r="E894" s="41" t="str">
        <f t="shared" si="407"/>
        <v>596421462364</v>
      </c>
      <c r="F894" s="39" t="str">
        <f t="shared" si="408"/>
        <v>2254226</v>
      </c>
      <c r="G894" s="39" t="str">
        <f t="shared" si="409"/>
        <v>WISE EXPRESS LOGISTICS(BNE MASTER)</v>
      </c>
      <c r="H894" s="41" t="str">
        <f t="shared" si="410"/>
        <v>최재준</v>
      </c>
      <c r="I894" s="39" t="str">
        <f t="shared" si="411"/>
        <v>16306</v>
      </c>
      <c r="J894" s="52" t="str">
        <f t="shared" si="412"/>
        <v/>
      </c>
      <c r="K894" s="75">
        <f t="shared" si="413"/>
        <v>1</v>
      </c>
      <c r="L894" s="76">
        <f t="shared" si="414"/>
        <v>5.5</v>
      </c>
      <c r="M894" s="76">
        <f t="shared" si="415"/>
        <v>3.6</v>
      </c>
      <c r="N894" s="76">
        <f t="shared" si="416"/>
        <v>5.5</v>
      </c>
      <c r="O894" s="42">
        <f t="shared" si="417"/>
        <v>5.5</v>
      </c>
      <c r="P894" s="39" t="str">
        <f t="shared" si="418"/>
        <v>일반(목록배제,Normal-Manifest Exception)</v>
      </c>
      <c r="Q894" s="72">
        <f t="shared" si="419"/>
        <v>62</v>
      </c>
      <c r="R894" s="43" t="str">
        <f t="shared" si="420"/>
        <v>OZ602</v>
      </c>
      <c r="S894" s="82" t="str">
        <f t="shared" si="421"/>
        <v/>
      </c>
      <c r="T894" s="40">
        <f t="shared" si="422"/>
        <v>45907</v>
      </c>
      <c r="U894" s="44">
        <v>2500</v>
      </c>
      <c r="V894" s="44">
        <f t="shared" si="423"/>
        <v>100</v>
      </c>
      <c r="W894" s="77">
        <f t="shared" si="424"/>
        <v>2600</v>
      </c>
      <c r="X894" s="78">
        <f t="shared" si="425"/>
        <v>0</v>
      </c>
      <c r="Y894" s="44" cm="1">
        <f t="array" ref="Y894">_xlfn.IFNA(_xlfn.IFS(AND(Q894&gt;=2000, Q894&lt;3000), 10000, AND(Q894&gt;=3000, Q894&lt;4000), 15000, AND(Q894&gt;=4000, Q894&lt;5000), 20000, AND(Q894&gt;=5000), 25000),0)</f>
        <v>0</v>
      </c>
      <c r="Z894" s="91">
        <f t="shared" si="426"/>
        <v>300</v>
      </c>
      <c r="AA894" s="44">
        <f t="shared" si="427"/>
        <v>0</v>
      </c>
      <c r="AB894" s="44"/>
      <c r="AC894" s="44"/>
      <c r="AD894" s="44"/>
      <c r="AE894" s="44">
        <f>VLOOKUP(O894,정산업데이트!$A$6:$B$12,2,10)</f>
        <v>1000</v>
      </c>
      <c r="AF894" s="44"/>
      <c r="AG894" s="79">
        <f t="shared" si="428"/>
        <v>1300</v>
      </c>
      <c r="AH894" s="80">
        <f t="shared" si="429"/>
        <v>3900</v>
      </c>
      <c r="AI894" s="93"/>
      <c r="AJ894" s="84" t="s">
        <v>5314</v>
      </c>
      <c r="AK894" s="84" t="s">
        <v>73</v>
      </c>
      <c r="AL894" s="84" t="s">
        <v>5315</v>
      </c>
      <c r="AM894" s="84" t="s">
        <v>6697</v>
      </c>
      <c r="AN894" s="84" t="s">
        <v>6698</v>
      </c>
      <c r="AO894" s="84" t="s">
        <v>6699</v>
      </c>
      <c r="AP894" s="84" t="s">
        <v>6700</v>
      </c>
      <c r="AQ894" s="84" t="s">
        <v>122</v>
      </c>
      <c r="AR894" s="85">
        <v>1</v>
      </c>
      <c r="AS894" s="86">
        <v>5.5</v>
      </c>
      <c r="AT894" s="86">
        <v>3.6</v>
      </c>
      <c r="AU894" s="86">
        <v>5.5</v>
      </c>
      <c r="AV894" s="84" t="s">
        <v>8</v>
      </c>
      <c r="AW894" s="86">
        <v>62</v>
      </c>
      <c r="AX894" s="84" t="s">
        <v>68</v>
      </c>
      <c r="AY894" s="84" t="s">
        <v>68</v>
      </c>
      <c r="AZ894" s="84" t="s">
        <v>68</v>
      </c>
      <c r="BA894" s="84" t="s">
        <v>68</v>
      </c>
      <c r="BB894" s="84" t="s">
        <v>68</v>
      </c>
      <c r="BC894" s="84" t="s">
        <v>143</v>
      </c>
      <c r="BD894" s="84" t="s">
        <v>144</v>
      </c>
      <c r="BE894" s="84" t="s">
        <v>6701</v>
      </c>
      <c r="BF894" s="84" t="s">
        <v>122</v>
      </c>
      <c r="BG894" s="84" t="s">
        <v>69</v>
      </c>
      <c r="BH894" s="92" t="s">
        <v>6702</v>
      </c>
      <c r="BI894" s="84" t="s">
        <v>122</v>
      </c>
      <c r="BJ894" s="84" t="s">
        <v>6703</v>
      </c>
      <c r="BK894" s="84" t="s">
        <v>75</v>
      </c>
      <c r="BL894" s="84" t="s">
        <v>122</v>
      </c>
      <c r="BM894" s="84" t="s">
        <v>145</v>
      </c>
      <c r="BN894" s="84" t="s">
        <v>70</v>
      </c>
      <c r="BO894" s="84" t="s">
        <v>71</v>
      </c>
      <c r="BP894" s="84" t="s">
        <v>122</v>
      </c>
      <c r="BQ894" s="84" t="s">
        <v>163</v>
      </c>
    </row>
    <row r="895" spans="1:69" ht="14.4" customHeight="1" x14ac:dyDescent="0.3">
      <c r="A895" s="40" t="str">
        <f t="shared" si="403"/>
        <v>2025-09-07</v>
      </c>
      <c r="B895" s="40" t="str">
        <f t="shared" si="404"/>
        <v>SYD</v>
      </c>
      <c r="C895" s="39" t="str">
        <f t="shared" si="405"/>
        <v>98812563600</v>
      </c>
      <c r="D895" s="41" t="str">
        <f t="shared" si="406"/>
        <v>PKR253170894</v>
      </c>
      <c r="E895" s="41" t="str">
        <f t="shared" si="407"/>
        <v>596421462375</v>
      </c>
      <c r="F895" s="39" t="str">
        <f t="shared" si="408"/>
        <v>2254226</v>
      </c>
      <c r="G895" s="39" t="str">
        <f t="shared" si="409"/>
        <v>WISE EXPRESS LOGISTICS(BNE MASTER)</v>
      </c>
      <c r="H895" s="41" t="str">
        <f t="shared" si="410"/>
        <v>이재숙</v>
      </c>
      <c r="I895" s="39" t="str">
        <f t="shared" si="411"/>
        <v>01863</v>
      </c>
      <c r="J895" s="52" t="str">
        <f t="shared" si="412"/>
        <v/>
      </c>
      <c r="K895" s="75">
        <f t="shared" si="413"/>
        <v>1</v>
      </c>
      <c r="L895" s="76">
        <f t="shared" si="414"/>
        <v>11</v>
      </c>
      <c r="M895" s="76">
        <f t="shared" si="415"/>
        <v>7.2</v>
      </c>
      <c r="N895" s="76">
        <f t="shared" si="416"/>
        <v>11</v>
      </c>
      <c r="O895" s="42">
        <f t="shared" si="417"/>
        <v>11</v>
      </c>
      <c r="P895" s="39" t="str">
        <f t="shared" si="418"/>
        <v>일반(목록배제,Normal-Manifest Exception)</v>
      </c>
      <c r="Q895" s="72">
        <f t="shared" si="419"/>
        <v>124</v>
      </c>
      <c r="R895" s="43" t="str">
        <f t="shared" si="420"/>
        <v>OZ602</v>
      </c>
      <c r="S895" s="82" t="str">
        <f t="shared" si="421"/>
        <v/>
      </c>
      <c r="T895" s="40">
        <f t="shared" si="422"/>
        <v>45907</v>
      </c>
      <c r="U895" s="44">
        <v>2500</v>
      </c>
      <c r="V895" s="44">
        <f t="shared" si="423"/>
        <v>600</v>
      </c>
      <c r="W895" s="77">
        <f t="shared" si="424"/>
        <v>3100</v>
      </c>
      <c r="X895" s="78">
        <f t="shared" si="425"/>
        <v>0</v>
      </c>
      <c r="Y895" s="44" cm="1">
        <f t="array" ref="Y895">_xlfn.IFNA(_xlfn.IFS(AND(Q895&gt;=2000, Q895&lt;3000), 10000, AND(Q895&gt;=3000, Q895&lt;4000), 15000, AND(Q895&gt;=4000, Q895&lt;5000), 20000, AND(Q895&gt;=5000), 25000),0)</f>
        <v>0</v>
      </c>
      <c r="Z895" s="91">
        <f t="shared" si="426"/>
        <v>300</v>
      </c>
      <c r="AA895" s="44">
        <f t="shared" si="427"/>
        <v>0</v>
      </c>
      <c r="AB895" s="44"/>
      <c r="AC895" s="44"/>
      <c r="AD895" s="44"/>
      <c r="AE895" s="44">
        <f>VLOOKUP(O895,정산업데이트!$A$6:$B$12,2,10)</f>
        <v>3000</v>
      </c>
      <c r="AF895" s="44"/>
      <c r="AG895" s="79">
        <f t="shared" si="428"/>
        <v>3300</v>
      </c>
      <c r="AH895" s="80">
        <f t="shared" si="429"/>
        <v>6400</v>
      </c>
      <c r="AI895" s="93"/>
      <c r="AJ895" s="84" t="s">
        <v>5314</v>
      </c>
      <c r="AK895" s="84" t="s">
        <v>73</v>
      </c>
      <c r="AL895" s="84" t="s">
        <v>5315</v>
      </c>
      <c r="AM895" s="84" t="s">
        <v>6704</v>
      </c>
      <c r="AN895" s="84" t="s">
        <v>1891</v>
      </c>
      <c r="AO895" s="84" t="s">
        <v>6705</v>
      </c>
      <c r="AP895" s="84" t="s">
        <v>6706</v>
      </c>
      <c r="AQ895" s="84" t="s">
        <v>122</v>
      </c>
      <c r="AR895" s="85">
        <v>1</v>
      </c>
      <c r="AS895" s="86">
        <v>11</v>
      </c>
      <c r="AT895" s="86">
        <v>7.2</v>
      </c>
      <c r="AU895" s="86">
        <v>11</v>
      </c>
      <c r="AV895" s="84" t="s">
        <v>8</v>
      </c>
      <c r="AW895" s="86">
        <v>124</v>
      </c>
      <c r="AX895" s="84" t="s">
        <v>68</v>
      </c>
      <c r="AY895" s="84" t="s">
        <v>68</v>
      </c>
      <c r="AZ895" s="84" t="s">
        <v>68</v>
      </c>
      <c r="BA895" s="84" t="s">
        <v>68</v>
      </c>
      <c r="BB895" s="84" t="s">
        <v>68</v>
      </c>
      <c r="BC895" s="84" t="s">
        <v>143</v>
      </c>
      <c r="BD895" s="84" t="s">
        <v>144</v>
      </c>
      <c r="BE895" s="84" t="s">
        <v>6707</v>
      </c>
      <c r="BF895" s="84" t="s">
        <v>122</v>
      </c>
      <c r="BG895" s="84" t="s">
        <v>69</v>
      </c>
      <c r="BH895" s="92" t="s">
        <v>6708</v>
      </c>
      <c r="BI895" s="84" t="s">
        <v>122</v>
      </c>
      <c r="BJ895" s="84" t="s">
        <v>6709</v>
      </c>
      <c r="BK895" s="84" t="s">
        <v>75</v>
      </c>
      <c r="BL895" s="84" t="s">
        <v>122</v>
      </c>
      <c r="BM895" s="84" t="s">
        <v>145</v>
      </c>
      <c r="BN895" s="84" t="s">
        <v>70</v>
      </c>
      <c r="BO895" s="84" t="s">
        <v>71</v>
      </c>
      <c r="BP895" s="84" t="s">
        <v>122</v>
      </c>
      <c r="BQ895" s="84" t="s">
        <v>163</v>
      </c>
    </row>
    <row r="896" spans="1:69" ht="14.4" x14ac:dyDescent="0.3">
      <c r="A896" s="40" t="str">
        <f t="shared" si="403"/>
        <v>2025-09-07</v>
      </c>
      <c r="B896" s="40" t="str">
        <f t="shared" si="404"/>
        <v>SYD</v>
      </c>
      <c r="C896" s="39" t="str">
        <f t="shared" si="405"/>
        <v>98812563600</v>
      </c>
      <c r="D896" s="41" t="str">
        <f t="shared" si="406"/>
        <v>PKR253170895</v>
      </c>
      <c r="E896" s="41" t="str">
        <f t="shared" si="407"/>
        <v>596421462386</v>
      </c>
      <c r="F896" s="39" t="str">
        <f t="shared" si="408"/>
        <v>2254226</v>
      </c>
      <c r="G896" s="39" t="str">
        <f t="shared" si="409"/>
        <v>WISE EXPRESS LOGISTICS(BNE MASTER)</v>
      </c>
      <c r="H896" s="41" t="str">
        <f t="shared" si="410"/>
        <v>한명호</v>
      </c>
      <c r="I896" s="39" t="str">
        <f t="shared" si="411"/>
        <v>15484</v>
      </c>
      <c r="J896" s="52" t="str">
        <f t="shared" si="412"/>
        <v/>
      </c>
      <c r="K896" s="75">
        <f t="shared" si="413"/>
        <v>1</v>
      </c>
      <c r="L896" s="76">
        <f t="shared" si="414"/>
        <v>5.5</v>
      </c>
      <c r="M896" s="76">
        <f t="shared" si="415"/>
        <v>3.6</v>
      </c>
      <c r="N896" s="76">
        <f t="shared" si="416"/>
        <v>5.5</v>
      </c>
      <c r="O896" s="42">
        <f t="shared" si="417"/>
        <v>5.5</v>
      </c>
      <c r="P896" s="39" t="str">
        <f t="shared" si="418"/>
        <v>일반(목록배제,Normal-Manifest Exception)</v>
      </c>
      <c r="Q896" s="72">
        <f t="shared" si="419"/>
        <v>62</v>
      </c>
      <c r="R896" s="43" t="str">
        <f t="shared" si="420"/>
        <v>OZ602</v>
      </c>
      <c r="S896" s="82" t="str">
        <f t="shared" si="421"/>
        <v/>
      </c>
      <c r="T896" s="40">
        <f t="shared" si="422"/>
        <v>45907</v>
      </c>
      <c r="U896" s="44">
        <v>2500</v>
      </c>
      <c r="V896" s="44">
        <f t="shared" si="423"/>
        <v>100</v>
      </c>
      <c r="W896" s="77">
        <f t="shared" si="424"/>
        <v>2600</v>
      </c>
      <c r="X896" s="78">
        <f t="shared" si="425"/>
        <v>0</v>
      </c>
      <c r="Y896" s="44" cm="1">
        <f t="array" ref="Y896">_xlfn.IFNA(_xlfn.IFS(AND(Q896&gt;=2000, Q896&lt;3000), 10000, AND(Q896&gt;=3000, Q896&lt;4000), 15000, AND(Q896&gt;=4000, Q896&lt;5000), 20000, AND(Q896&gt;=5000), 25000),0)</f>
        <v>0</v>
      </c>
      <c r="Z896" s="91">
        <f t="shared" si="426"/>
        <v>300</v>
      </c>
      <c r="AA896" s="44">
        <f t="shared" si="427"/>
        <v>0</v>
      </c>
      <c r="AB896" s="44"/>
      <c r="AC896" s="44"/>
      <c r="AD896" s="44"/>
      <c r="AE896" s="44">
        <f>VLOOKUP(O896,정산업데이트!$A$6:$B$12,2,10)</f>
        <v>1000</v>
      </c>
      <c r="AF896" s="44"/>
      <c r="AG896" s="79">
        <f t="shared" si="428"/>
        <v>1300</v>
      </c>
      <c r="AH896" s="80">
        <f t="shared" si="429"/>
        <v>3900</v>
      </c>
      <c r="AI896" s="93"/>
      <c r="AJ896" s="84" t="s">
        <v>5314</v>
      </c>
      <c r="AK896" s="84" t="s">
        <v>73</v>
      </c>
      <c r="AL896" s="84" t="s">
        <v>5315</v>
      </c>
      <c r="AM896" s="84" t="s">
        <v>6710</v>
      </c>
      <c r="AN896" s="84" t="s">
        <v>6711</v>
      </c>
      <c r="AO896" s="84" t="s">
        <v>6712</v>
      </c>
      <c r="AP896" s="84" t="s">
        <v>6713</v>
      </c>
      <c r="AQ896" s="84" t="s">
        <v>122</v>
      </c>
      <c r="AR896" s="85">
        <v>1</v>
      </c>
      <c r="AS896" s="86">
        <v>5.5</v>
      </c>
      <c r="AT896" s="86">
        <v>3.6</v>
      </c>
      <c r="AU896" s="86">
        <v>5.5</v>
      </c>
      <c r="AV896" s="84" t="s">
        <v>8</v>
      </c>
      <c r="AW896" s="86">
        <v>62</v>
      </c>
      <c r="AX896" s="84" t="s">
        <v>68</v>
      </c>
      <c r="AY896" s="84" t="s">
        <v>68</v>
      </c>
      <c r="AZ896" s="84" t="s">
        <v>68</v>
      </c>
      <c r="BA896" s="84" t="s">
        <v>68</v>
      </c>
      <c r="BB896" s="84" t="s">
        <v>68</v>
      </c>
      <c r="BC896" s="84" t="s">
        <v>143</v>
      </c>
      <c r="BD896" s="84" t="s">
        <v>144</v>
      </c>
      <c r="BE896" s="84" t="s">
        <v>6714</v>
      </c>
      <c r="BF896" s="84" t="s">
        <v>122</v>
      </c>
      <c r="BG896" s="84" t="s">
        <v>69</v>
      </c>
      <c r="BH896" s="92" t="s">
        <v>6715</v>
      </c>
      <c r="BI896" s="84" t="s">
        <v>122</v>
      </c>
      <c r="BJ896" s="84" t="s">
        <v>6716</v>
      </c>
      <c r="BK896" s="84" t="s">
        <v>75</v>
      </c>
      <c r="BL896" s="84" t="s">
        <v>122</v>
      </c>
      <c r="BM896" s="84" t="s">
        <v>145</v>
      </c>
      <c r="BN896" s="84" t="s">
        <v>70</v>
      </c>
      <c r="BO896" s="84" t="s">
        <v>71</v>
      </c>
      <c r="BP896" s="84" t="s">
        <v>122</v>
      </c>
      <c r="BQ896" s="84" t="s">
        <v>163</v>
      </c>
    </row>
    <row r="897" spans="1:69" ht="14.4" x14ac:dyDescent="0.3">
      <c r="A897" s="40" t="str">
        <f t="shared" si="403"/>
        <v>2025-09-07</v>
      </c>
      <c r="B897" s="40" t="str">
        <f t="shared" si="404"/>
        <v>SYD</v>
      </c>
      <c r="C897" s="39" t="str">
        <f t="shared" si="405"/>
        <v>98812563600</v>
      </c>
      <c r="D897" s="41" t="str">
        <f t="shared" si="406"/>
        <v>PKR253170883</v>
      </c>
      <c r="E897" s="41" t="str">
        <f t="shared" si="407"/>
        <v>596421462261</v>
      </c>
      <c r="F897" s="39" t="str">
        <f t="shared" si="408"/>
        <v>2254226</v>
      </c>
      <c r="G897" s="39" t="str">
        <f t="shared" si="409"/>
        <v>WISE EXPRESS LOGISTICS(BNE MASTER)</v>
      </c>
      <c r="H897" s="41" t="str">
        <f t="shared" si="410"/>
        <v>윤조희</v>
      </c>
      <c r="I897" s="39" t="str">
        <f t="shared" si="411"/>
        <v>16354</v>
      </c>
      <c r="J897" s="52" t="str">
        <f t="shared" si="412"/>
        <v/>
      </c>
      <c r="K897" s="75">
        <f t="shared" si="413"/>
        <v>1</v>
      </c>
      <c r="L897" s="76">
        <f t="shared" si="414"/>
        <v>4.3</v>
      </c>
      <c r="M897" s="76">
        <f t="shared" si="415"/>
        <v>2</v>
      </c>
      <c r="N897" s="76">
        <f t="shared" si="416"/>
        <v>4.3</v>
      </c>
      <c r="O897" s="42">
        <f t="shared" si="417"/>
        <v>4.5</v>
      </c>
      <c r="P897" s="39" t="str">
        <f t="shared" si="418"/>
        <v>일반(목록배제,Normal-Manifest Exception)</v>
      </c>
      <c r="Q897" s="72">
        <f t="shared" si="419"/>
        <v>142.26</v>
      </c>
      <c r="R897" s="43" t="str">
        <f t="shared" si="420"/>
        <v>OZ602</v>
      </c>
      <c r="S897" s="82" t="str">
        <f t="shared" si="421"/>
        <v/>
      </c>
      <c r="T897" s="40">
        <f t="shared" si="422"/>
        <v>45907</v>
      </c>
      <c r="U897" s="44">
        <v>2500</v>
      </c>
      <c r="V897" s="44">
        <f t="shared" si="423"/>
        <v>0</v>
      </c>
      <c r="W897" s="77">
        <f t="shared" si="424"/>
        <v>2500</v>
      </c>
      <c r="X897" s="78">
        <f t="shared" si="425"/>
        <v>0</v>
      </c>
      <c r="Y897" s="44" cm="1">
        <f t="array" ref="Y897">_xlfn.IFNA(_xlfn.IFS(AND(Q897&gt;=2000, Q897&lt;3000), 10000, AND(Q897&gt;=3000, Q897&lt;4000), 15000, AND(Q897&gt;=4000, Q897&lt;5000), 20000, AND(Q897&gt;=5000), 25000),0)</f>
        <v>0</v>
      </c>
      <c r="Z897" s="91">
        <f t="shared" si="426"/>
        <v>300</v>
      </c>
      <c r="AA897" s="44">
        <f t="shared" si="427"/>
        <v>0</v>
      </c>
      <c r="AB897" s="44"/>
      <c r="AC897" s="44"/>
      <c r="AD897" s="44"/>
      <c r="AE897" s="44">
        <f>VLOOKUP(O897,정산업데이트!$A$6:$B$12,2,10)</f>
        <v>0</v>
      </c>
      <c r="AF897" s="44"/>
      <c r="AG897" s="79">
        <f t="shared" si="428"/>
        <v>300</v>
      </c>
      <c r="AH897" s="80">
        <f t="shared" si="429"/>
        <v>2800</v>
      </c>
      <c r="AJ897" s="84" t="s">
        <v>5314</v>
      </c>
      <c r="AK897" s="84" t="s">
        <v>73</v>
      </c>
      <c r="AL897" s="84" t="s">
        <v>5315</v>
      </c>
      <c r="AM897" s="84" t="s">
        <v>6717</v>
      </c>
      <c r="AN897" s="84" t="s">
        <v>6718</v>
      </c>
      <c r="AO897" s="84" t="s">
        <v>6719</v>
      </c>
      <c r="AP897" s="84" t="s">
        <v>6720</v>
      </c>
      <c r="AQ897" s="84" t="s">
        <v>122</v>
      </c>
      <c r="AR897" s="85">
        <v>1</v>
      </c>
      <c r="AS897" s="86">
        <v>4.3</v>
      </c>
      <c r="AT897" s="86">
        <v>2</v>
      </c>
      <c r="AU897" s="86">
        <v>4.3</v>
      </c>
      <c r="AV897" s="84" t="s">
        <v>8</v>
      </c>
      <c r="AW897" s="86">
        <v>142.26</v>
      </c>
      <c r="AX897" s="84" t="s">
        <v>68</v>
      </c>
      <c r="AY897" s="84" t="s">
        <v>68</v>
      </c>
      <c r="AZ897" s="84" t="s">
        <v>68</v>
      </c>
      <c r="BA897" s="84" t="s">
        <v>68</v>
      </c>
      <c r="BB897" s="84" t="s">
        <v>68</v>
      </c>
      <c r="BC897" s="84" t="s">
        <v>143</v>
      </c>
      <c r="BD897" s="84" t="s">
        <v>144</v>
      </c>
      <c r="BE897" s="84" t="s">
        <v>6721</v>
      </c>
      <c r="BF897" s="84" t="s">
        <v>122</v>
      </c>
      <c r="BG897" s="84" t="s">
        <v>69</v>
      </c>
      <c r="BH897" s="92" t="s">
        <v>6722</v>
      </c>
      <c r="BI897" s="84" t="s">
        <v>122</v>
      </c>
      <c r="BJ897" s="84" t="s">
        <v>6723</v>
      </c>
      <c r="BK897" s="84" t="s">
        <v>75</v>
      </c>
      <c r="BL897" s="84" t="s">
        <v>122</v>
      </c>
      <c r="BM897" s="84" t="s">
        <v>145</v>
      </c>
      <c r="BN897" s="84" t="s">
        <v>70</v>
      </c>
      <c r="BO897" s="84" t="s">
        <v>71</v>
      </c>
      <c r="BP897" s="84" t="s">
        <v>122</v>
      </c>
      <c r="BQ897" s="84" t="s">
        <v>163</v>
      </c>
    </row>
    <row r="898" spans="1:69" ht="14.4" x14ac:dyDescent="0.3">
      <c r="A898" s="40" t="str">
        <f t="shared" si="403"/>
        <v>2025-09-07</v>
      </c>
      <c r="B898" s="40" t="str">
        <f t="shared" si="404"/>
        <v>SYD</v>
      </c>
      <c r="C898" s="39" t="str">
        <f t="shared" si="405"/>
        <v>98812563600</v>
      </c>
      <c r="D898" s="41" t="str">
        <f t="shared" si="406"/>
        <v>PKR253189238</v>
      </c>
      <c r="E898" s="41" t="str">
        <f t="shared" si="407"/>
        <v>596421463532</v>
      </c>
      <c r="F898" s="39" t="str">
        <f t="shared" si="408"/>
        <v>2254239</v>
      </c>
      <c r="G898" s="39" t="str">
        <f t="shared" si="409"/>
        <v>WISE EXPRESS(BIOSYDNEY)</v>
      </c>
      <c r="H898" s="41" t="str">
        <f t="shared" si="410"/>
        <v>박수정</v>
      </c>
      <c r="I898" s="39" t="str">
        <f t="shared" si="411"/>
        <v>42273</v>
      </c>
      <c r="J898" s="52" t="str">
        <f t="shared" si="412"/>
        <v>일반전환</v>
      </c>
      <c r="K898" s="75">
        <f t="shared" si="413"/>
        <v>1</v>
      </c>
      <c r="L898" s="76">
        <f t="shared" si="414"/>
        <v>1</v>
      </c>
      <c r="M898" s="76">
        <f t="shared" si="415"/>
        <v>1E-3</v>
      </c>
      <c r="N898" s="76">
        <f t="shared" si="416"/>
        <v>1</v>
      </c>
      <c r="O898" s="42">
        <f t="shared" si="417"/>
        <v>1</v>
      </c>
      <c r="P898" s="39" t="str">
        <f t="shared" si="418"/>
        <v>일반(목록배제,Normal-Manifest Exception)</v>
      </c>
      <c r="Q898" s="72">
        <f t="shared" si="419"/>
        <v>100</v>
      </c>
      <c r="R898" s="43" t="str">
        <f t="shared" si="420"/>
        <v>OZ602</v>
      </c>
      <c r="S898" s="82" t="str">
        <f t="shared" si="421"/>
        <v/>
      </c>
      <c r="T898" s="40">
        <f t="shared" si="422"/>
        <v>45907</v>
      </c>
      <c r="U898" s="44">
        <v>2500</v>
      </c>
      <c r="V898" s="44">
        <f t="shared" si="423"/>
        <v>0</v>
      </c>
      <c r="W898" s="77">
        <f t="shared" si="424"/>
        <v>2500</v>
      </c>
      <c r="X898" s="78">
        <f t="shared" si="425"/>
        <v>0</v>
      </c>
      <c r="Y898" s="44" cm="1">
        <f t="array" ref="Y898">_xlfn.IFNA(_xlfn.IFS(AND(Q898&gt;=2000, Q898&lt;3000), 10000, AND(Q898&gt;=3000, Q898&lt;4000), 15000, AND(Q898&gt;=4000, Q898&lt;5000), 20000, AND(Q898&gt;=5000), 25000),0)</f>
        <v>0</v>
      </c>
      <c r="Z898" s="91">
        <f t="shared" si="426"/>
        <v>300</v>
      </c>
      <c r="AA898" s="44">
        <f t="shared" si="427"/>
        <v>0</v>
      </c>
      <c r="AB898" s="44"/>
      <c r="AC898" s="44"/>
      <c r="AD898" s="44"/>
      <c r="AE898" s="44">
        <f>VLOOKUP(O898,정산업데이트!$A$6:$B$12,2,10)</f>
        <v>0</v>
      </c>
      <c r="AF898" s="44"/>
      <c r="AG898" s="79">
        <f t="shared" si="428"/>
        <v>300</v>
      </c>
      <c r="AH898" s="80">
        <f t="shared" si="429"/>
        <v>2800</v>
      </c>
      <c r="AI898" s="93"/>
      <c r="AJ898" s="84" t="s">
        <v>5314</v>
      </c>
      <c r="AK898" s="84" t="s">
        <v>73</v>
      </c>
      <c r="AL898" s="84" t="s">
        <v>5315</v>
      </c>
      <c r="AM898" s="84" t="s">
        <v>6724</v>
      </c>
      <c r="AN898" s="84" t="s">
        <v>772</v>
      </c>
      <c r="AO898" s="84" t="s">
        <v>6725</v>
      </c>
      <c r="AP898" s="84" t="s">
        <v>1175</v>
      </c>
      <c r="AQ898" s="84" t="s">
        <v>85</v>
      </c>
      <c r="AR898" s="85">
        <v>1</v>
      </c>
      <c r="AS898" s="86">
        <v>1</v>
      </c>
      <c r="AT898" s="86">
        <v>1E-3</v>
      </c>
      <c r="AU898" s="86">
        <v>1</v>
      </c>
      <c r="AV898" s="84" t="s">
        <v>8</v>
      </c>
      <c r="AW898" s="86">
        <v>100</v>
      </c>
      <c r="AX898" s="84" t="s">
        <v>68</v>
      </c>
      <c r="AY898" s="84" t="s">
        <v>68</v>
      </c>
      <c r="AZ898" s="84" t="s">
        <v>68</v>
      </c>
      <c r="BA898" s="84" t="s">
        <v>68</v>
      </c>
      <c r="BB898" s="84" t="s">
        <v>68</v>
      </c>
      <c r="BC898" s="84" t="s">
        <v>126</v>
      </c>
      <c r="BD898" s="84" t="s">
        <v>90</v>
      </c>
      <c r="BE898" s="84" t="s">
        <v>111</v>
      </c>
      <c r="BF898" s="84" t="s">
        <v>122</v>
      </c>
      <c r="BG898" s="84" t="s">
        <v>69</v>
      </c>
      <c r="BH898" s="92" t="s">
        <v>6726</v>
      </c>
      <c r="BI898" s="84" t="s">
        <v>122</v>
      </c>
      <c r="BJ898" s="84" t="s">
        <v>6727</v>
      </c>
      <c r="BK898" s="84" t="s">
        <v>75</v>
      </c>
      <c r="BL898" s="84" t="s">
        <v>122</v>
      </c>
      <c r="BM898" s="84" t="s">
        <v>90</v>
      </c>
      <c r="BN898" s="84" t="s">
        <v>70</v>
      </c>
      <c r="BO898" s="84" t="s">
        <v>71</v>
      </c>
      <c r="BP898" s="84" t="s">
        <v>122</v>
      </c>
      <c r="BQ898" s="84" t="s">
        <v>163</v>
      </c>
    </row>
    <row r="899" spans="1:69" ht="14.4" x14ac:dyDescent="0.3">
      <c r="A899" s="40" t="str">
        <f t="shared" si="403"/>
        <v>2025-09-07</v>
      </c>
      <c r="B899" s="40" t="str">
        <f t="shared" si="404"/>
        <v>SYD</v>
      </c>
      <c r="C899" s="39" t="str">
        <f t="shared" si="405"/>
        <v>98812563600</v>
      </c>
      <c r="D899" s="41" t="str">
        <f t="shared" si="406"/>
        <v>PKR253189239</v>
      </c>
      <c r="E899" s="41" t="str">
        <f t="shared" si="407"/>
        <v>596421463543</v>
      </c>
      <c r="F899" s="39" t="str">
        <f t="shared" si="408"/>
        <v>2254239</v>
      </c>
      <c r="G899" s="39" t="str">
        <f t="shared" si="409"/>
        <v>WISE EXPRESS(BIOSYDNEY)</v>
      </c>
      <c r="H899" s="41" t="str">
        <f t="shared" si="410"/>
        <v>박진호</v>
      </c>
      <c r="I899" s="39" t="str">
        <f t="shared" si="411"/>
        <v>12449</v>
      </c>
      <c r="J899" s="52" t="str">
        <f t="shared" si="412"/>
        <v/>
      </c>
      <c r="K899" s="75">
        <f t="shared" si="413"/>
        <v>1</v>
      </c>
      <c r="L899" s="76">
        <f t="shared" si="414"/>
        <v>1</v>
      </c>
      <c r="M899" s="76">
        <f t="shared" si="415"/>
        <v>1E-3</v>
      </c>
      <c r="N899" s="76">
        <f t="shared" si="416"/>
        <v>1</v>
      </c>
      <c r="O899" s="42">
        <f t="shared" si="417"/>
        <v>1</v>
      </c>
      <c r="P899" s="39" t="str">
        <f t="shared" si="418"/>
        <v>일반(목록배제,Normal-Manifest Exception)</v>
      </c>
      <c r="Q899" s="72">
        <f t="shared" si="419"/>
        <v>110</v>
      </c>
      <c r="R899" s="43" t="str">
        <f t="shared" si="420"/>
        <v>OZ602</v>
      </c>
      <c r="S899" s="82" t="str">
        <f t="shared" si="421"/>
        <v/>
      </c>
      <c r="T899" s="40">
        <f t="shared" si="422"/>
        <v>45907</v>
      </c>
      <c r="U899" s="44">
        <v>2500</v>
      </c>
      <c r="V899" s="44">
        <f t="shared" si="423"/>
        <v>0</v>
      </c>
      <c r="W899" s="77">
        <f t="shared" si="424"/>
        <v>2500</v>
      </c>
      <c r="X899" s="78">
        <f t="shared" si="425"/>
        <v>0</v>
      </c>
      <c r="Y899" s="44" cm="1">
        <f t="array" ref="Y899">_xlfn.IFNA(_xlfn.IFS(AND(Q899&gt;=2000, Q899&lt;3000), 10000, AND(Q899&gt;=3000, Q899&lt;4000), 15000, AND(Q899&gt;=4000, Q899&lt;5000), 20000, AND(Q899&gt;=5000), 25000),0)</f>
        <v>0</v>
      </c>
      <c r="Z899" s="91">
        <f t="shared" si="426"/>
        <v>300</v>
      </c>
      <c r="AA899" s="44">
        <f t="shared" si="427"/>
        <v>0</v>
      </c>
      <c r="AB899" s="44"/>
      <c r="AC899" s="44"/>
      <c r="AD899" s="44"/>
      <c r="AE899" s="44">
        <f>VLOOKUP(O899,정산업데이트!$A$6:$B$12,2,10)</f>
        <v>0</v>
      </c>
      <c r="AF899" s="44"/>
      <c r="AG899" s="79">
        <f t="shared" si="428"/>
        <v>300</v>
      </c>
      <c r="AH899" s="80">
        <f t="shared" si="429"/>
        <v>2800</v>
      </c>
      <c r="AI899" s="93"/>
      <c r="AJ899" s="84" t="s">
        <v>5314</v>
      </c>
      <c r="AK899" s="84" t="s">
        <v>73</v>
      </c>
      <c r="AL899" s="84" t="s">
        <v>5315</v>
      </c>
      <c r="AM899" s="84" t="s">
        <v>6728</v>
      </c>
      <c r="AN899" s="84" t="s">
        <v>6729</v>
      </c>
      <c r="AO899" s="84" t="s">
        <v>6730</v>
      </c>
      <c r="AP899" s="84" t="s">
        <v>6731</v>
      </c>
      <c r="AQ899" s="84" t="s">
        <v>122</v>
      </c>
      <c r="AR899" s="85">
        <v>1</v>
      </c>
      <c r="AS899" s="86">
        <v>1</v>
      </c>
      <c r="AT899" s="86">
        <v>1E-3</v>
      </c>
      <c r="AU899" s="86">
        <v>1</v>
      </c>
      <c r="AV899" s="84" t="s">
        <v>8</v>
      </c>
      <c r="AW899" s="86">
        <v>110</v>
      </c>
      <c r="AX899" s="84" t="s">
        <v>68</v>
      </c>
      <c r="AY899" s="84" t="s">
        <v>68</v>
      </c>
      <c r="AZ899" s="84" t="s">
        <v>68</v>
      </c>
      <c r="BA899" s="84" t="s">
        <v>68</v>
      </c>
      <c r="BB899" s="84" t="s">
        <v>68</v>
      </c>
      <c r="BC899" s="84" t="s">
        <v>126</v>
      </c>
      <c r="BD899" s="84" t="s">
        <v>90</v>
      </c>
      <c r="BE899" s="84" t="s">
        <v>111</v>
      </c>
      <c r="BF899" s="84" t="s">
        <v>122</v>
      </c>
      <c r="BG899" s="84" t="s">
        <v>69</v>
      </c>
      <c r="BH899" s="92" t="s">
        <v>6732</v>
      </c>
      <c r="BI899" s="84" t="s">
        <v>122</v>
      </c>
      <c r="BJ899" s="84" t="s">
        <v>6733</v>
      </c>
      <c r="BK899" s="84" t="s">
        <v>75</v>
      </c>
      <c r="BL899" s="84" t="s">
        <v>122</v>
      </c>
      <c r="BM899" s="84" t="s">
        <v>90</v>
      </c>
      <c r="BN899" s="84" t="s">
        <v>70</v>
      </c>
      <c r="BO899" s="84" t="s">
        <v>71</v>
      </c>
      <c r="BP899" s="84" t="s">
        <v>122</v>
      </c>
      <c r="BQ899" s="84" t="s">
        <v>163</v>
      </c>
    </row>
    <row r="900" spans="1:69" ht="14.4" x14ac:dyDescent="0.3">
      <c r="A900" s="40" t="str">
        <f t="shared" si="403"/>
        <v>2025-09-07</v>
      </c>
      <c r="B900" s="40" t="str">
        <f t="shared" si="404"/>
        <v>SYD</v>
      </c>
      <c r="C900" s="39" t="str">
        <f t="shared" si="405"/>
        <v>98812563600</v>
      </c>
      <c r="D900" s="41" t="str">
        <f t="shared" si="406"/>
        <v>PKR253189240</v>
      </c>
      <c r="E900" s="41" t="str">
        <f t="shared" si="407"/>
        <v>596421463554</v>
      </c>
      <c r="F900" s="39" t="str">
        <f t="shared" si="408"/>
        <v>2254239</v>
      </c>
      <c r="G900" s="39" t="str">
        <f t="shared" si="409"/>
        <v>WISE EXPRESS(BIOSYDNEY)</v>
      </c>
      <c r="H900" s="41" t="str">
        <f t="shared" si="410"/>
        <v>김종님</v>
      </c>
      <c r="I900" s="39" t="str">
        <f t="shared" si="411"/>
        <v>47171</v>
      </c>
      <c r="J900" s="52" t="str">
        <f t="shared" si="412"/>
        <v/>
      </c>
      <c r="K900" s="75">
        <f t="shared" si="413"/>
        <v>1</v>
      </c>
      <c r="L900" s="76">
        <f t="shared" si="414"/>
        <v>1</v>
      </c>
      <c r="M900" s="76">
        <f t="shared" si="415"/>
        <v>1E-3</v>
      </c>
      <c r="N900" s="76">
        <f t="shared" si="416"/>
        <v>1</v>
      </c>
      <c r="O900" s="42">
        <f t="shared" si="417"/>
        <v>1</v>
      </c>
      <c r="P900" s="39" t="str">
        <f t="shared" si="418"/>
        <v>일반(목록배제,Normal-Manifest Exception)</v>
      </c>
      <c r="Q900" s="72">
        <f t="shared" si="419"/>
        <v>110</v>
      </c>
      <c r="R900" s="43" t="str">
        <f t="shared" si="420"/>
        <v>OZ602</v>
      </c>
      <c r="S900" s="82" t="str">
        <f t="shared" si="421"/>
        <v/>
      </c>
      <c r="T900" s="40">
        <f t="shared" si="422"/>
        <v>45907</v>
      </c>
      <c r="U900" s="44">
        <v>2500</v>
      </c>
      <c r="V900" s="44">
        <f t="shared" si="423"/>
        <v>0</v>
      </c>
      <c r="W900" s="77">
        <f t="shared" si="424"/>
        <v>2500</v>
      </c>
      <c r="X900" s="78">
        <f t="shared" si="425"/>
        <v>0</v>
      </c>
      <c r="Y900" s="44" cm="1">
        <f t="array" ref="Y900">_xlfn.IFNA(_xlfn.IFS(AND(Q900&gt;=2000, Q900&lt;3000), 10000, AND(Q900&gt;=3000, Q900&lt;4000), 15000, AND(Q900&gt;=4000, Q900&lt;5000), 20000, AND(Q900&gt;=5000), 25000),0)</f>
        <v>0</v>
      </c>
      <c r="Z900" s="91">
        <f t="shared" si="426"/>
        <v>300</v>
      </c>
      <c r="AA900" s="44">
        <f t="shared" si="427"/>
        <v>0</v>
      </c>
      <c r="AB900" s="44"/>
      <c r="AC900" s="44"/>
      <c r="AD900" s="44"/>
      <c r="AE900" s="44">
        <f>VLOOKUP(O900,정산업데이트!$A$6:$B$12,2,10)</f>
        <v>0</v>
      </c>
      <c r="AF900" s="44"/>
      <c r="AG900" s="79">
        <f t="shared" si="428"/>
        <v>300</v>
      </c>
      <c r="AH900" s="80">
        <f t="shared" si="429"/>
        <v>2800</v>
      </c>
      <c r="AI900" s="93"/>
      <c r="AJ900" s="84" t="s">
        <v>5314</v>
      </c>
      <c r="AK900" s="84" t="s">
        <v>73</v>
      </c>
      <c r="AL900" s="84" t="s">
        <v>5315</v>
      </c>
      <c r="AM900" s="84" t="s">
        <v>6734</v>
      </c>
      <c r="AN900" s="84" t="s">
        <v>6735</v>
      </c>
      <c r="AO900" s="84" t="s">
        <v>6736</v>
      </c>
      <c r="AP900" s="84" t="s">
        <v>6737</v>
      </c>
      <c r="AQ900" s="84" t="s">
        <v>122</v>
      </c>
      <c r="AR900" s="85">
        <v>1</v>
      </c>
      <c r="AS900" s="86">
        <v>1</v>
      </c>
      <c r="AT900" s="86">
        <v>1E-3</v>
      </c>
      <c r="AU900" s="86">
        <v>1</v>
      </c>
      <c r="AV900" s="84" t="s">
        <v>8</v>
      </c>
      <c r="AW900" s="86">
        <v>110</v>
      </c>
      <c r="AX900" s="84" t="s">
        <v>68</v>
      </c>
      <c r="AY900" s="84" t="s">
        <v>68</v>
      </c>
      <c r="AZ900" s="84" t="s">
        <v>68</v>
      </c>
      <c r="BA900" s="84" t="s">
        <v>68</v>
      </c>
      <c r="BB900" s="84" t="s">
        <v>68</v>
      </c>
      <c r="BC900" s="84" t="s">
        <v>126</v>
      </c>
      <c r="BD900" s="84" t="s">
        <v>90</v>
      </c>
      <c r="BE900" s="84" t="s">
        <v>111</v>
      </c>
      <c r="BF900" s="84" t="s">
        <v>122</v>
      </c>
      <c r="BG900" s="84" t="s">
        <v>69</v>
      </c>
      <c r="BH900" s="92" t="s">
        <v>6738</v>
      </c>
      <c r="BI900" s="84" t="s">
        <v>122</v>
      </c>
      <c r="BJ900" s="84" t="s">
        <v>6739</v>
      </c>
      <c r="BK900" s="84" t="s">
        <v>75</v>
      </c>
      <c r="BL900" s="84" t="s">
        <v>122</v>
      </c>
      <c r="BM900" s="84" t="s">
        <v>90</v>
      </c>
      <c r="BN900" s="84" t="s">
        <v>70</v>
      </c>
      <c r="BO900" s="84" t="s">
        <v>71</v>
      </c>
      <c r="BP900" s="84" t="s">
        <v>122</v>
      </c>
      <c r="BQ900" s="84" t="s">
        <v>163</v>
      </c>
    </row>
    <row r="901" spans="1:69" ht="14.4" x14ac:dyDescent="0.3">
      <c r="A901" s="40" t="str">
        <f t="shared" si="403"/>
        <v>2025-09-07</v>
      </c>
      <c r="B901" s="40" t="str">
        <f t="shared" si="404"/>
        <v>SYD</v>
      </c>
      <c r="C901" s="39" t="str">
        <f t="shared" si="405"/>
        <v>98812563600</v>
      </c>
      <c r="D901" s="41" t="str">
        <f t="shared" si="406"/>
        <v>PKR253189241</v>
      </c>
      <c r="E901" s="41" t="str">
        <f t="shared" si="407"/>
        <v>596421463565</v>
      </c>
      <c r="F901" s="39" t="str">
        <f t="shared" si="408"/>
        <v>2254239</v>
      </c>
      <c r="G901" s="39" t="str">
        <f t="shared" si="409"/>
        <v>WISE EXPRESS(BIOSYDNEY)</v>
      </c>
      <c r="H901" s="41" t="str">
        <f t="shared" si="410"/>
        <v>김민지</v>
      </c>
      <c r="I901" s="39" t="str">
        <f t="shared" si="411"/>
        <v>18354</v>
      </c>
      <c r="J901" s="52" t="str">
        <f t="shared" si="412"/>
        <v>일반전환</v>
      </c>
      <c r="K901" s="75">
        <f t="shared" si="413"/>
        <v>1</v>
      </c>
      <c r="L901" s="76">
        <f t="shared" si="414"/>
        <v>1</v>
      </c>
      <c r="M901" s="76">
        <f t="shared" si="415"/>
        <v>1E-3</v>
      </c>
      <c r="N901" s="76">
        <f t="shared" si="416"/>
        <v>1</v>
      </c>
      <c r="O901" s="42">
        <f t="shared" si="417"/>
        <v>1</v>
      </c>
      <c r="P901" s="39" t="str">
        <f t="shared" si="418"/>
        <v>일반(목록배제,Normal-Manifest Exception)</v>
      </c>
      <c r="Q901" s="72">
        <f t="shared" si="419"/>
        <v>100</v>
      </c>
      <c r="R901" s="43" t="str">
        <f t="shared" si="420"/>
        <v>OZ602</v>
      </c>
      <c r="S901" s="82" t="str">
        <f t="shared" si="421"/>
        <v/>
      </c>
      <c r="T901" s="40">
        <f t="shared" si="422"/>
        <v>45907</v>
      </c>
      <c r="U901" s="44">
        <v>2500</v>
      </c>
      <c r="V901" s="44">
        <f t="shared" si="423"/>
        <v>0</v>
      </c>
      <c r="W901" s="77">
        <f t="shared" si="424"/>
        <v>2500</v>
      </c>
      <c r="X901" s="78">
        <f t="shared" si="425"/>
        <v>0</v>
      </c>
      <c r="Y901" s="44" cm="1">
        <f t="array" ref="Y901">_xlfn.IFNA(_xlfn.IFS(AND(Q901&gt;=2000, Q901&lt;3000), 10000, AND(Q901&gt;=3000, Q901&lt;4000), 15000, AND(Q901&gt;=4000, Q901&lt;5000), 20000, AND(Q901&gt;=5000), 25000),0)</f>
        <v>0</v>
      </c>
      <c r="Z901" s="91">
        <f t="shared" si="426"/>
        <v>300</v>
      </c>
      <c r="AA901" s="44">
        <f t="shared" si="427"/>
        <v>0</v>
      </c>
      <c r="AB901" s="44"/>
      <c r="AC901" s="44"/>
      <c r="AD901" s="44"/>
      <c r="AE901" s="44">
        <f>VLOOKUP(O901,정산업데이트!$A$6:$B$12,2,10)</f>
        <v>0</v>
      </c>
      <c r="AF901" s="44"/>
      <c r="AG901" s="79">
        <f t="shared" si="428"/>
        <v>300</v>
      </c>
      <c r="AH901" s="80">
        <f t="shared" si="429"/>
        <v>2800</v>
      </c>
      <c r="AI901" s="93"/>
      <c r="AJ901" s="84" t="s">
        <v>5314</v>
      </c>
      <c r="AK901" s="84" t="s">
        <v>73</v>
      </c>
      <c r="AL901" s="84" t="s">
        <v>5315</v>
      </c>
      <c r="AM901" s="84" t="s">
        <v>6740</v>
      </c>
      <c r="AN901" s="84" t="s">
        <v>243</v>
      </c>
      <c r="AO901" s="84" t="s">
        <v>6741</v>
      </c>
      <c r="AP901" s="84" t="s">
        <v>6742</v>
      </c>
      <c r="AQ901" s="84" t="s">
        <v>85</v>
      </c>
      <c r="AR901" s="85">
        <v>1</v>
      </c>
      <c r="AS901" s="86">
        <v>1</v>
      </c>
      <c r="AT901" s="86">
        <v>1E-3</v>
      </c>
      <c r="AU901" s="86">
        <v>1</v>
      </c>
      <c r="AV901" s="84" t="s">
        <v>8</v>
      </c>
      <c r="AW901" s="86">
        <v>100</v>
      </c>
      <c r="AX901" s="84" t="s">
        <v>68</v>
      </c>
      <c r="AY901" s="84" t="s">
        <v>68</v>
      </c>
      <c r="AZ901" s="84" t="s">
        <v>68</v>
      </c>
      <c r="BA901" s="84" t="s">
        <v>68</v>
      </c>
      <c r="BB901" s="84" t="s">
        <v>68</v>
      </c>
      <c r="BC901" s="84" t="s">
        <v>126</v>
      </c>
      <c r="BD901" s="84" t="s">
        <v>90</v>
      </c>
      <c r="BE901" s="84" t="s">
        <v>111</v>
      </c>
      <c r="BF901" s="84" t="s">
        <v>122</v>
      </c>
      <c r="BG901" s="84" t="s">
        <v>69</v>
      </c>
      <c r="BH901" s="92" t="s">
        <v>6743</v>
      </c>
      <c r="BI901" s="84" t="s">
        <v>122</v>
      </c>
      <c r="BJ901" s="84" t="s">
        <v>6744</v>
      </c>
      <c r="BK901" s="84" t="s">
        <v>75</v>
      </c>
      <c r="BL901" s="84" t="s">
        <v>122</v>
      </c>
      <c r="BM901" s="84" t="s">
        <v>90</v>
      </c>
      <c r="BN901" s="84" t="s">
        <v>70</v>
      </c>
      <c r="BO901" s="84" t="s">
        <v>71</v>
      </c>
      <c r="BP901" s="84" t="s">
        <v>122</v>
      </c>
      <c r="BQ901" s="84" t="s">
        <v>163</v>
      </c>
    </row>
    <row r="902" spans="1:69" ht="14.4" x14ac:dyDescent="0.3">
      <c r="A902" s="40" t="str">
        <f t="shared" ref="A902:A965" si="430">AJ902</f>
        <v>2025-09-07</v>
      </c>
      <c r="B902" s="40" t="str">
        <f t="shared" ref="B902:B965" si="431">AK902</f>
        <v>SYD</v>
      </c>
      <c r="C902" s="39" t="str">
        <f t="shared" ref="C902:C965" si="432">AL902</f>
        <v>98812563600</v>
      </c>
      <c r="D902" s="41" t="str">
        <f t="shared" ref="D902:D965" si="433">AM902</f>
        <v>PKR253189242</v>
      </c>
      <c r="E902" s="41" t="str">
        <f t="shared" ref="E902:E965" si="434">BH902</f>
        <v>596421463576</v>
      </c>
      <c r="F902" s="39" t="str">
        <f t="shared" ref="F902:F965" si="435">BC902</f>
        <v>2254239</v>
      </c>
      <c r="G902" s="39" t="str">
        <f t="shared" ref="G902:G965" si="436">BD902</f>
        <v>WISE EXPRESS(BIOSYDNEY)</v>
      </c>
      <c r="H902" s="41" t="str">
        <f t="shared" ref="H902:H965" si="437">AN902</f>
        <v>김은희</v>
      </c>
      <c r="I902" s="39" t="str">
        <f t="shared" ref="I902:I965" si="438">AP902</f>
        <v>10874</v>
      </c>
      <c r="J902" s="52" t="str">
        <f t="shared" ref="J902:J965" si="439">AQ902</f>
        <v/>
      </c>
      <c r="K902" s="75">
        <f t="shared" ref="K902:K965" si="440">AR902</f>
        <v>1</v>
      </c>
      <c r="L902" s="76">
        <f t="shared" ref="L902:L965" si="441">AS902</f>
        <v>1</v>
      </c>
      <c r="M902" s="76">
        <f t="shared" ref="M902:M965" si="442">AT902</f>
        <v>1E-3</v>
      </c>
      <c r="N902" s="76">
        <f t="shared" ref="N902:N965" si="443">AU902</f>
        <v>1</v>
      </c>
      <c r="O902" s="42">
        <f t="shared" ref="O902:O965" si="444">CEILING(MAX(L902:N902)/K902,0.5)</f>
        <v>1</v>
      </c>
      <c r="P902" s="39" t="str">
        <f t="shared" ref="P902:P965" si="445">AV902</f>
        <v>일반(목록배제,Normal-Manifest Exception)</v>
      </c>
      <c r="Q902" s="72">
        <f t="shared" ref="Q902:Q965" si="446">AW902</f>
        <v>110</v>
      </c>
      <c r="R902" s="43" t="str">
        <f t="shared" ref="R902:R965" si="447">BK902</f>
        <v>OZ602</v>
      </c>
      <c r="S902" s="82" t="str">
        <f t="shared" ref="S902:S965" si="448">BL902</f>
        <v/>
      </c>
      <c r="T902" s="40">
        <f t="shared" ref="T902:T965" si="449">DATE(YEAR(A902),MONTH(A902),DAY(A902))</f>
        <v>45907</v>
      </c>
      <c r="U902" s="44">
        <v>2500</v>
      </c>
      <c r="V902" s="44">
        <f t="shared" ref="V902:V965" si="450">IF(O902&gt;5,CEILING(O902-5,1)*100,0)</f>
        <v>0</v>
      </c>
      <c r="W902" s="77">
        <f t="shared" ref="W902:W965" si="451">SUM(U902:V902)</f>
        <v>2500</v>
      </c>
      <c r="X902" s="78">
        <f t="shared" ref="X902:X965" si="452">(K902-1)*2500</f>
        <v>0</v>
      </c>
      <c r="Y902" s="44" cm="1">
        <f t="array" ref="Y902">_xlfn.IFNA(_xlfn.IFS(AND(Q902&gt;=2000, Q902&lt;3000), 10000, AND(Q902&gt;=3000, Q902&lt;4000), 15000, AND(Q902&gt;=4000, Q902&lt;5000), 20000, AND(Q902&gt;=5000), 25000),0)</f>
        <v>0</v>
      </c>
      <c r="Z902" s="91">
        <f t="shared" ref="Z902:Z965" si="453">IF(OR(P902="일반(목록배제,Normal-Manifest Exception)",P902="간이(Simple)",P902="목록취하(허용배제,Manifest-Drop)",P902="일반(NORMAL)"),300,0)</f>
        <v>300</v>
      </c>
      <c r="AA902" s="44">
        <f t="shared" ref="AA902:AA965" si="454">IF(LEFT(AP902,2)="63",3000,0)</f>
        <v>0</v>
      </c>
      <c r="AB902" s="44"/>
      <c r="AC902" s="44"/>
      <c r="AD902" s="44"/>
      <c r="AE902" s="44">
        <f>VLOOKUP(O902,정산업데이트!$A$6:$B$12,2,10)</f>
        <v>0</v>
      </c>
      <c r="AF902" s="44"/>
      <c r="AG902" s="79">
        <f t="shared" ref="AG902:AG965" si="455">X902+Y902+Z902+AA902+AB902+AE902+AF902</f>
        <v>300</v>
      </c>
      <c r="AH902" s="80">
        <f t="shared" ref="AH902:AH965" si="456">SUM(AG902,W902)</f>
        <v>2800</v>
      </c>
      <c r="AI902" s="93"/>
      <c r="AJ902" s="84" t="s">
        <v>5314</v>
      </c>
      <c r="AK902" s="84" t="s">
        <v>73</v>
      </c>
      <c r="AL902" s="84" t="s">
        <v>5315</v>
      </c>
      <c r="AM902" s="84" t="s">
        <v>6745</v>
      </c>
      <c r="AN902" s="84" t="s">
        <v>432</v>
      </c>
      <c r="AO902" s="84" t="s">
        <v>6746</v>
      </c>
      <c r="AP902" s="84" t="s">
        <v>1005</v>
      </c>
      <c r="AQ902" s="84" t="s">
        <v>122</v>
      </c>
      <c r="AR902" s="85">
        <v>1</v>
      </c>
      <c r="AS902" s="86">
        <v>1</v>
      </c>
      <c r="AT902" s="86">
        <v>1E-3</v>
      </c>
      <c r="AU902" s="86">
        <v>1</v>
      </c>
      <c r="AV902" s="84" t="s">
        <v>8</v>
      </c>
      <c r="AW902" s="86">
        <v>110</v>
      </c>
      <c r="AX902" s="84" t="s">
        <v>68</v>
      </c>
      <c r="AY902" s="84" t="s">
        <v>68</v>
      </c>
      <c r="AZ902" s="84" t="s">
        <v>68</v>
      </c>
      <c r="BA902" s="84" t="s">
        <v>68</v>
      </c>
      <c r="BB902" s="84" t="s">
        <v>68</v>
      </c>
      <c r="BC902" s="84" t="s">
        <v>126</v>
      </c>
      <c r="BD902" s="84" t="s">
        <v>90</v>
      </c>
      <c r="BE902" s="84" t="s">
        <v>111</v>
      </c>
      <c r="BF902" s="84" t="s">
        <v>122</v>
      </c>
      <c r="BG902" s="84" t="s">
        <v>69</v>
      </c>
      <c r="BH902" s="92" t="s">
        <v>6747</v>
      </c>
      <c r="BI902" s="84" t="s">
        <v>122</v>
      </c>
      <c r="BJ902" s="84" t="s">
        <v>6748</v>
      </c>
      <c r="BK902" s="84" t="s">
        <v>75</v>
      </c>
      <c r="BL902" s="84" t="s">
        <v>122</v>
      </c>
      <c r="BM902" s="84" t="s">
        <v>90</v>
      </c>
      <c r="BN902" s="84" t="s">
        <v>70</v>
      </c>
      <c r="BO902" s="84" t="s">
        <v>71</v>
      </c>
      <c r="BP902" s="84" t="s">
        <v>122</v>
      </c>
      <c r="BQ902" s="84" t="s">
        <v>163</v>
      </c>
    </row>
    <row r="903" spans="1:69" ht="14.4" x14ac:dyDescent="0.3">
      <c r="A903" s="40" t="str">
        <f t="shared" si="430"/>
        <v>2025-09-07</v>
      </c>
      <c r="B903" s="40" t="str">
        <f t="shared" si="431"/>
        <v>SYD</v>
      </c>
      <c r="C903" s="39" t="str">
        <f t="shared" si="432"/>
        <v>98812563600</v>
      </c>
      <c r="D903" s="41" t="str">
        <f t="shared" si="433"/>
        <v>PKR253189243</v>
      </c>
      <c r="E903" s="41" t="str">
        <f t="shared" si="434"/>
        <v>596421463580</v>
      </c>
      <c r="F903" s="39" t="str">
        <f t="shared" si="435"/>
        <v>2254239</v>
      </c>
      <c r="G903" s="39" t="str">
        <f t="shared" si="436"/>
        <v>WISE EXPRESS(BIOSYDNEY)</v>
      </c>
      <c r="H903" s="41" t="str">
        <f t="shared" si="437"/>
        <v>서은주</v>
      </c>
      <c r="I903" s="39" t="str">
        <f t="shared" si="438"/>
        <v>18317</v>
      </c>
      <c r="J903" s="52" t="str">
        <f t="shared" si="439"/>
        <v>일반전환</v>
      </c>
      <c r="K903" s="75">
        <f t="shared" si="440"/>
        <v>1</v>
      </c>
      <c r="L903" s="76">
        <f t="shared" si="441"/>
        <v>1</v>
      </c>
      <c r="M903" s="76">
        <f t="shared" si="442"/>
        <v>1E-3</v>
      </c>
      <c r="N903" s="76">
        <f t="shared" si="443"/>
        <v>1</v>
      </c>
      <c r="O903" s="42">
        <f t="shared" si="444"/>
        <v>1</v>
      </c>
      <c r="P903" s="39" t="str">
        <f t="shared" si="445"/>
        <v>일반(목록배제,Normal-Manifest Exception)</v>
      </c>
      <c r="Q903" s="72">
        <f t="shared" si="446"/>
        <v>100</v>
      </c>
      <c r="R903" s="43" t="str">
        <f t="shared" si="447"/>
        <v>OZ602</v>
      </c>
      <c r="S903" s="82" t="str">
        <f t="shared" si="448"/>
        <v/>
      </c>
      <c r="T903" s="40">
        <f t="shared" si="449"/>
        <v>45907</v>
      </c>
      <c r="U903" s="44">
        <v>2500</v>
      </c>
      <c r="V903" s="44">
        <f t="shared" si="450"/>
        <v>0</v>
      </c>
      <c r="W903" s="77">
        <f t="shared" si="451"/>
        <v>2500</v>
      </c>
      <c r="X903" s="78">
        <f t="shared" si="452"/>
        <v>0</v>
      </c>
      <c r="Y903" s="44" cm="1">
        <f t="array" ref="Y903">_xlfn.IFNA(_xlfn.IFS(AND(Q903&gt;=2000, Q903&lt;3000), 10000, AND(Q903&gt;=3000, Q903&lt;4000), 15000, AND(Q903&gt;=4000, Q903&lt;5000), 20000, AND(Q903&gt;=5000), 25000),0)</f>
        <v>0</v>
      </c>
      <c r="Z903" s="91">
        <f t="shared" si="453"/>
        <v>300</v>
      </c>
      <c r="AA903" s="44">
        <f t="shared" si="454"/>
        <v>0</v>
      </c>
      <c r="AB903" s="44"/>
      <c r="AC903" s="44"/>
      <c r="AD903" s="44"/>
      <c r="AE903" s="44">
        <f>VLOOKUP(O903,정산업데이트!$A$6:$B$12,2,10)</f>
        <v>0</v>
      </c>
      <c r="AF903" s="44"/>
      <c r="AG903" s="79">
        <f t="shared" si="455"/>
        <v>300</v>
      </c>
      <c r="AH903" s="80">
        <f t="shared" si="456"/>
        <v>2800</v>
      </c>
      <c r="AI903" s="93"/>
      <c r="AJ903" s="84" t="s">
        <v>5314</v>
      </c>
      <c r="AK903" s="84" t="s">
        <v>73</v>
      </c>
      <c r="AL903" s="84" t="s">
        <v>5315</v>
      </c>
      <c r="AM903" s="84" t="s">
        <v>6749</v>
      </c>
      <c r="AN903" s="84" t="s">
        <v>1370</v>
      </c>
      <c r="AO903" s="84" t="s">
        <v>6750</v>
      </c>
      <c r="AP903" s="84" t="s">
        <v>1775</v>
      </c>
      <c r="AQ903" s="84" t="s">
        <v>85</v>
      </c>
      <c r="AR903" s="85">
        <v>1</v>
      </c>
      <c r="AS903" s="86">
        <v>1</v>
      </c>
      <c r="AT903" s="86">
        <v>1E-3</v>
      </c>
      <c r="AU903" s="86">
        <v>1</v>
      </c>
      <c r="AV903" s="84" t="s">
        <v>8</v>
      </c>
      <c r="AW903" s="86">
        <v>100</v>
      </c>
      <c r="AX903" s="84" t="s">
        <v>68</v>
      </c>
      <c r="AY903" s="84" t="s">
        <v>68</v>
      </c>
      <c r="AZ903" s="84" t="s">
        <v>68</v>
      </c>
      <c r="BA903" s="84" t="s">
        <v>68</v>
      </c>
      <c r="BB903" s="84" t="s">
        <v>68</v>
      </c>
      <c r="BC903" s="84" t="s">
        <v>126</v>
      </c>
      <c r="BD903" s="84" t="s">
        <v>90</v>
      </c>
      <c r="BE903" s="84" t="s">
        <v>111</v>
      </c>
      <c r="BF903" s="84" t="s">
        <v>122</v>
      </c>
      <c r="BG903" s="84" t="s">
        <v>69</v>
      </c>
      <c r="BH903" s="92" t="s">
        <v>6751</v>
      </c>
      <c r="BI903" s="84" t="s">
        <v>122</v>
      </c>
      <c r="BJ903" s="84" t="s">
        <v>6752</v>
      </c>
      <c r="BK903" s="84" t="s">
        <v>75</v>
      </c>
      <c r="BL903" s="84" t="s">
        <v>122</v>
      </c>
      <c r="BM903" s="84" t="s">
        <v>90</v>
      </c>
      <c r="BN903" s="84" t="s">
        <v>70</v>
      </c>
      <c r="BO903" s="84" t="s">
        <v>71</v>
      </c>
      <c r="BP903" s="84" t="s">
        <v>122</v>
      </c>
      <c r="BQ903" s="84" t="s">
        <v>163</v>
      </c>
    </row>
    <row r="904" spans="1:69" ht="14.4" x14ac:dyDescent="0.3">
      <c r="A904" s="40" t="str">
        <f t="shared" si="430"/>
        <v>2025-09-07</v>
      </c>
      <c r="B904" s="40" t="str">
        <f t="shared" si="431"/>
        <v>SYD</v>
      </c>
      <c r="C904" s="39" t="str">
        <f t="shared" si="432"/>
        <v>98812563600</v>
      </c>
      <c r="D904" s="41" t="str">
        <f t="shared" si="433"/>
        <v>PKR253189244</v>
      </c>
      <c r="E904" s="41" t="str">
        <f t="shared" si="434"/>
        <v>596421463591</v>
      </c>
      <c r="F904" s="39" t="str">
        <f t="shared" si="435"/>
        <v>2254239</v>
      </c>
      <c r="G904" s="39" t="str">
        <f t="shared" si="436"/>
        <v>WISE EXPRESS(BIOSYDNEY)</v>
      </c>
      <c r="H904" s="41" t="str">
        <f t="shared" si="437"/>
        <v>황순홍</v>
      </c>
      <c r="I904" s="39" t="str">
        <f t="shared" si="438"/>
        <v>52023</v>
      </c>
      <c r="J904" s="52" t="str">
        <f t="shared" si="439"/>
        <v/>
      </c>
      <c r="K904" s="75">
        <f t="shared" si="440"/>
        <v>1</v>
      </c>
      <c r="L904" s="76">
        <f t="shared" si="441"/>
        <v>1</v>
      </c>
      <c r="M904" s="76">
        <f t="shared" si="442"/>
        <v>1E-3</v>
      </c>
      <c r="N904" s="76">
        <f t="shared" si="443"/>
        <v>1</v>
      </c>
      <c r="O904" s="42">
        <f t="shared" si="444"/>
        <v>1</v>
      </c>
      <c r="P904" s="39" t="str">
        <f t="shared" si="445"/>
        <v>일반(목록배제,Normal-Manifest Exception)</v>
      </c>
      <c r="Q904" s="72">
        <f t="shared" si="446"/>
        <v>110</v>
      </c>
      <c r="R904" s="43" t="str">
        <f t="shared" si="447"/>
        <v>OZ602</v>
      </c>
      <c r="S904" s="82" t="str">
        <f t="shared" si="448"/>
        <v/>
      </c>
      <c r="T904" s="40">
        <f t="shared" si="449"/>
        <v>45907</v>
      </c>
      <c r="U904" s="44">
        <v>2500</v>
      </c>
      <c r="V904" s="44">
        <f t="shared" si="450"/>
        <v>0</v>
      </c>
      <c r="W904" s="77">
        <f t="shared" si="451"/>
        <v>2500</v>
      </c>
      <c r="X904" s="78">
        <f t="shared" si="452"/>
        <v>0</v>
      </c>
      <c r="Y904" s="44" cm="1">
        <f t="array" ref="Y904">_xlfn.IFNA(_xlfn.IFS(AND(Q904&gt;=2000, Q904&lt;3000), 10000, AND(Q904&gt;=3000, Q904&lt;4000), 15000, AND(Q904&gt;=4000, Q904&lt;5000), 20000, AND(Q904&gt;=5000), 25000),0)</f>
        <v>0</v>
      </c>
      <c r="Z904" s="91">
        <f t="shared" si="453"/>
        <v>300</v>
      </c>
      <c r="AA904" s="44">
        <f t="shared" si="454"/>
        <v>0</v>
      </c>
      <c r="AB904" s="44"/>
      <c r="AC904" s="44"/>
      <c r="AD904" s="44"/>
      <c r="AE904" s="44">
        <f>VLOOKUP(O904,정산업데이트!$A$6:$B$12,2,10)</f>
        <v>0</v>
      </c>
      <c r="AF904" s="44"/>
      <c r="AG904" s="79">
        <f t="shared" si="455"/>
        <v>300</v>
      </c>
      <c r="AH904" s="80">
        <f t="shared" si="456"/>
        <v>2800</v>
      </c>
      <c r="AI904" s="93"/>
      <c r="AJ904" s="84" t="s">
        <v>5314</v>
      </c>
      <c r="AK904" s="84" t="s">
        <v>73</v>
      </c>
      <c r="AL904" s="84" t="s">
        <v>5315</v>
      </c>
      <c r="AM904" s="84" t="s">
        <v>6753</v>
      </c>
      <c r="AN904" s="84" t="s">
        <v>6754</v>
      </c>
      <c r="AO904" s="84" t="s">
        <v>6755</v>
      </c>
      <c r="AP904" s="84" t="s">
        <v>6756</v>
      </c>
      <c r="AQ904" s="84" t="s">
        <v>122</v>
      </c>
      <c r="AR904" s="85">
        <v>1</v>
      </c>
      <c r="AS904" s="86">
        <v>1</v>
      </c>
      <c r="AT904" s="86">
        <v>1E-3</v>
      </c>
      <c r="AU904" s="86">
        <v>1</v>
      </c>
      <c r="AV904" s="84" t="s">
        <v>8</v>
      </c>
      <c r="AW904" s="86">
        <v>110</v>
      </c>
      <c r="AX904" s="84" t="s">
        <v>68</v>
      </c>
      <c r="AY904" s="84" t="s">
        <v>68</v>
      </c>
      <c r="AZ904" s="84" t="s">
        <v>68</v>
      </c>
      <c r="BA904" s="84" t="s">
        <v>68</v>
      </c>
      <c r="BB904" s="84" t="s">
        <v>68</v>
      </c>
      <c r="BC904" s="84" t="s">
        <v>126</v>
      </c>
      <c r="BD904" s="84" t="s">
        <v>90</v>
      </c>
      <c r="BE904" s="84" t="s">
        <v>111</v>
      </c>
      <c r="BF904" s="84" t="s">
        <v>122</v>
      </c>
      <c r="BG904" s="84" t="s">
        <v>69</v>
      </c>
      <c r="BH904" s="92" t="s">
        <v>6757</v>
      </c>
      <c r="BI904" s="84" t="s">
        <v>122</v>
      </c>
      <c r="BJ904" s="84" t="s">
        <v>6758</v>
      </c>
      <c r="BK904" s="84" t="s">
        <v>75</v>
      </c>
      <c r="BL904" s="84" t="s">
        <v>122</v>
      </c>
      <c r="BM904" s="84" t="s">
        <v>90</v>
      </c>
      <c r="BN904" s="84" t="s">
        <v>70</v>
      </c>
      <c r="BO904" s="84" t="s">
        <v>71</v>
      </c>
      <c r="BP904" s="84" t="s">
        <v>122</v>
      </c>
      <c r="BQ904" s="84" t="s">
        <v>163</v>
      </c>
    </row>
    <row r="905" spans="1:69" ht="14.4" x14ac:dyDescent="0.3">
      <c r="A905" s="40" t="str">
        <f t="shared" si="430"/>
        <v>2025-09-07</v>
      </c>
      <c r="B905" s="40" t="str">
        <f t="shared" si="431"/>
        <v>SYD</v>
      </c>
      <c r="C905" s="39" t="str">
        <f t="shared" si="432"/>
        <v>98812563600</v>
      </c>
      <c r="D905" s="41" t="str">
        <f t="shared" si="433"/>
        <v>PKR253189245</v>
      </c>
      <c r="E905" s="41" t="str">
        <f t="shared" si="434"/>
        <v>596421463602</v>
      </c>
      <c r="F905" s="39" t="str">
        <f t="shared" si="435"/>
        <v>2254239</v>
      </c>
      <c r="G905" s="39" t="str">
        <f t="shared" si="436"/>
        <v>WISE EXPRESS(BIOSYDNEY)</v>
      </c>
      <c r="H905" s="41" t="str">
        <f t="shared" si="437"/>
        <v>박정석</v>
      </c>
      <c r="I905" s="39" t="str">
        <f t="shared" si="438"/>
        <v>46048</v>
      </c>
      <c r="J905" s="52" t="str">
        <f t="shared" si="439"/>
        <v/>
      </c>
      <c r="K905" s="75">
        <f t="shared" si="440"/>
        <v>1</v>
      </c>
      <c r="L905" s="76">
        <f t="shared" si="441"/>
        <v>1</v>
      </c>
      <c r="M905" s="76">
        <f t="shared" si="442"/>
        <v>1E-3</v>
      </c>
      <c r="N905" s="76">
        <f t="shared" si="443"/>
        <v>1</v>
      </c>
      <c r="O905" s="42">
        <f t="shared" si="444"/>
        <v>1</v>
      </c>
      <c r="P905" s="39" t="str">
        <f t="shared" si="445"/>
        <v>일반(목록배제,Normal-Manifest Exception)</v>
      </c>
      <c r="Q905" s="72">
        <f t="shared" si="446"/>
        <v>110</v>
      </c>
      <c r="R905" s="43" t="str">
        <f t="shared" si="447"/>
        <v>OZ602</v>
      </c>
      <c r="S905" s="82" t="str">
        <f t="shared" si="448"/>
        <v/>
      </c>
      <c r="T905" s="40">
        <f t="shared" si="449"/>
        <v>45907</v>
      </c>
      <c r="U905" s="44">
        <v>2500</v>
      </c>
      <c r="V905" s="44">
        <f t="shared" si="450"/>
        <v>0</v>
      </c>
      <c r="W905" s="77">
        <f t="shared" si="451"/>
        <v>2500</v>
      </c>
      <c r="X905" s="78">
        <f t="shared" si="452"/>
        <v>0</v>
      </c>
      <c r="Y905" s="44" cm="1">
        <f t="array" ref="Y905">_xlfn.IFNA(_xlfn.IFS(AND(Q905&gt;=2000, Q905&lt;3000), 10000, AND(Q905&gt;=3000, Q905&lt;4000), 15000, AND(Q905&gt;=4000, Q905&lt;5000), 20000, AND(Q905&gt;=5000), 25000),0)</f>
        <v>0</v>
      </c>
      <c r="Z905" s="91">
        <f t="shared" si="453"/>
        <v>300</v>
      </c>
      <c r="AA905" s="44">
        <f t="shared" si="454"/>
        <v>0</v>
      </c>
      <c r="AB905" s="44"/>
      <c r="AC905" s="44"/>
      <c r="AD905" s="44"/>
      <c r="AE905" s="44">
        <f>VLOOKUP(O905,정산업데이트!$A$6:$B$12,2,10)</f>
        <v>0</v>
      </c>
      <c r="AF905" s="44"/>
      <c r="AG905" s="79">
        <f t="shared" si="455"/>
        <v>300</v>
      </c>
      <c r="AH905" s="80">
        <f t="shared" si="456"/>
        <v>2800</v>
      </c>
      <c r="AJ905" s="84" t="s">
        <v>5314</v>
      </c>
      <c r="AK905" s="84" t="s">
        <v>73</v>
      </c>
      <c r="AL905" s="84" t="s">
        <v>5315</v>
      </c>
      <c r="AM905" s="84" t="s">
        <v>6759</v>
      </c>
      <c r="AN905" s="84" t="s">
        <v>6760</v>
      </c>
      <c r="AO905" s="84" t="s">
        <v>6761</v>
      </c>
      <c r="AP905" s="84" t="s">
        <v>749</v>
      </c>
      <c r="AQ905" s="84" t="s">
        <v>122</v>
      </c>
      <c r="AR905" s="85">
        <v>1</v>
      </c>
      <c r="AS905" s="86">
        <v>1</v>
      </c>
      <c r="AT905" s="86">
        <v>1E-3</v>
      </c>
      <c r="AU905" s="86">
        <v>1</v>
      </c>
      <c r="AV905" s="84" t="s">
        <v>8</v>
      </c>
      <c r="AW905" s="86">
        <v>110</v>
      </c>
      <c r="AX905" s="84" t="s">
        <v>68</v>
      </c>
      <c r="AY905" s="84" t="s">
        <v>68</v>
      </c>
      <c r="AZ905" s="84" t="s">
        <v>68</v>
      </c>
      <c r="BA905" s="84" t="s">
        <v>68</v>
      </c>
      <c r="BB905" s="84" t="s">
        <v>68</v>
      </c>
      <c r="BC905" s="84" t="s">
        <v>126</v>
      </c>
      <c r="BD905" s="84" t="s">
        <v>90</v>
      </c>
      <c r="BE905" s="84" t="s">
        <v>111</v>
      </c>
      <c r="BF905" s="84" t="s">
        <v>122</v>
      </c>
      <c r="BG905" s="84" t="s">
        <v>69</v>
      </c>
      <c r="BH905" s="92" t="s">
        <v>6762</v>
      </c>
      <c r="BI905" s="84" t="s">
        <v>122</v>
      </c>
      <c r="BJ905" s="84" t="s">
        <v>6763</v>
      </c>
      <c r="BK905" s="84" t="s">
        <v>75</v>
      </c>
      <c r="BL905" s="84" t="s">
        <v>122</v>
      </c>
      <c r="BM905" s="84" t="s">
        <v>90</v>
      </c>
      <c r="BN905" s="84" t="s">
        <v>70</v>
      </c>
      <c r="BO905" s="84" t="s">
        <v>71</v>
      </c>
      <c r="BP905" s="84" t="s">
        <v>122</v>
      </c>
      <c r="BQ905" s="84" t="s">
        <v>163</v>
      </c>
    </row>
    <row r="906" spans="1:69" ht="14.4" x14ac:dyDescent="0.3">
      <c r="A906" s="40" t="str">
        <f t="shared" si="430"/>
        <v>2025-09-07</v>
      </c>
      <c r="B906" s="40" t="str">
        <f t="shared" si="431"/>
        <v>SYD</v>
      </c>
      <c r="C906" s="39" t="str">
        <f t="shared" si="432"/>
        <v>98812563600</v>
      </c>
      <c r="D906" s="41" t="str">
        <f t="shared" si="433"/>
        <v>PKR253209525</v>
      </c>
      <c r="E906" s="41" t="str">
        <f t="shared" si="434"/>
        <v>596421464803</v>
      </c>
      <c r="F906" s="39" t="str">
        <f t="shared" si="435"/>
        <v>2254236</v>
      </c>
      <c r="G906" s="39" t="str">
        <f t="shared" si="436"/>
        <v>WISE EXPRESS(JYC)</v>
      </c>
      <c r="H906" s="41" t="str">
        <f t="shared" si="437"/>
        <v>이진이</v>
      </c>
      <c r="I906" s="39" t="str">
        <f t="shared" si="438"/>
        <v>37728</v>
      </c>
      <c r="J906" s="52" t="str">
        <f t="shared" si="439"/>
        <v/>
      </c>
      <c r="K906" s="75">
        <f t="shared" si="440"/>
        <v>1</v>
      </c>
      <c r="L906" s="76">
        <f t="shared" si="441"/>
        <v>1</v>
      </c>
      <c r="M906" s="76">
        <f t="shared" si="442"/>
        <v>1E-3</v>
      </c>
      <c r="N906" s="76">
        <f t="shared" si="443"/>
        <v>1</v>
      </c>
      <c r="O906" s="42">
        <f t="shared" si="444"/>
        <v>1</v>
      </c>
      <c r="P906" s="39" t="str">
        <f t="shared" si="445"/>
        <v>일반(목록배제,Normal-Manifest Exception)</v>
      </c>
      <c r="Q906" s="72">
        <f t="shared" si="446"/>
        <v>45</v>
      </c>
      <c r="R906" s="43" t="str">
        <f t="shared" si="447"/>
        <v>OZ602</v>
      </c>
      <c r="S906" s="82" t="str">
        <f t="shared" si="448"/>
        <v/>
      </c>
      <c r="T906" s="40">
        <f t="shared" si="449"/>
        <v>45907</v>
      </c>
      <c r="U906" s="44">
        <v>2500</v>
      </c>
      <c r="V906" s="44">
        <f t="shared" si="450"/>
        <v>0</v>
      </c>
      <c r="W906" s="77">
        <f t="shared" si="451"/>
        <v>2500</v>
      </c>
      <c r="X906" s="78">
        <f t="shared" si="452"/>
        <v>0</v>
      </c>
      <c r="Y906" s="44" cm="1">
        <f t="array" ref="Y906">_xlfn.IFNA(_xlfn.IFS(AND(Q906&gt;=2000, Q906&lt;3000), 10000, AND(Q906&gt;=3000, Q906&lt;4000), 15000, AND(Q906&gt;=4000, Q906&lt;5000), 20000, AND(Q906&gt;=5000), 25000),0)</f>
        <v>0</v>
      </c>
      <c r="Z906" s="91">
        <f t="shared" si="453"/>
        <v>300</v>
      </c>
      <c r="AA906" s="44">
        <f t="shared" si="454"/>
        <v>0</v>
      </c>
      <c r="AB906" s="44"/>
      <c r="AC906" s="44"/>
      <c r="AD906" s="44"/>
      <c r="AE906" s="44">
        <f>VLOOKUP(O906,정산업데이트!$A$6:$B$12,2,10)</f>
        <v>0</v>
      </c>
      <c r="AF906" s="44"/>
      <c r="AG906" s="79">
        <f t="shared" si="455"/>
        <v>300</v>
      </c>
      <c r="AH906" s="80">
        <f t="shared" si="456"/>
        <v>2800</v>
      </c>
      <c r="AI906" s="93"/>
      <c r="AJ906" s="84" t="s">
        <v>5314</v>
      </c>
      <c r="AK906" s="84" t="s">
        <v>73</v>
      </c>
      <c r="AL906" s="84" t="s">
        <v>5315</v>
      </c>
      <c r="AM906" s="84" t="s">
        <v>6764</v>
      </c>
      <c r="AN906" s="84" t="s">
        <v>6765</v>
      </c>
      <c r="AO906" s="84" t="s">
        <v>6766</v>
      </c>
      <c r="AP906" s="84" t="s">
        <v>6767</v>
      </c>
      <c r="AQ906" s="84" t="s">
        <v>122</v>
      </c>
      <c r="AR906" s="85">
        <v>1</v>
      </c>
      <c r="AS906" s="86">
        <v>1</v>
      </c>
      <c r="AT906" s="86">
        <v>1E-3</v>
      </c>
      <c r="AU906" s="86">
        <v>1</v>
      </c>
      <c r="AV906" s="84" t="s">
        <v>8</v>
      </c>
      <c r="AW906" s="86">
        <v>45</v>
      </c>
      <c r="AX906" s="84" t="s">
        <v>68</v>
      </c>
      <c r="AY906" s="84" t="s">
        <v>68</v>
      </c>
      <c r="AZ906" s="84" t="s">
        <v>68</v>
      </c>
      <c r="BA906" s="84" t="s">
        <v>68</v>
      </c>
      <c r="BB906" s="84" t="s">
        <v>68</v>
      </c>
      <c r="BC906" s="84" t="s">
        <v>155</v>
      </c>
      <c r="BD906" s="84" t="s">
        <v>100</v>
      </c>
      <c r="BE906" s="84" t="s">
        <v>101</v>
      </c>
      <c r="BF906" s="84" t="s">
        <v>122</v>
      </c>
      <c r="BG906" s="84" t="s">
        <v>69</v>
      </c>
      <c r="BH906" s="92" t="s">
        <v>6768</v>
      </c>
      <c r="BI906" s="84" t="s">
        <v>122</v>
      </c>
      <c r="BJ906" s="84" t="s">
        <v>6769</v>
      </c>
      <c r="BK906" s="84" t="s">
        <v>75</v>
      </c>
      <c r="BL906" s="84" t="s">
        <v>122</v>
      </c>
      <c r="BM906" s="84" t="s">
        <v>100</v>
      </c>
      <c r="BN906" s="84" t="s">
        <v>70</v>
      </c>
      <c r="BO906" s="84" t="s">
        <v>71</v>
      </c>
      <c r="BP906" s="84" t="s">
        <v>122</v>
      </c>
      <c r="BQ906" s="84" t="s">
        <v>163</v>
      </c>
    </row>
    <row r="907" spans="1:69" ht="14.4" x14ac:dyDescent="0.3">
      <c r="A907" s="40" t="str">
        <f t="shared" si="430"/>
        <v>2025-09-07</v>
      </c>
      <c r="B907" s="40" t="str">
        <f t="shared" si="431"/>
        <v>SYD</v>
      </c>
      <c r="C907" s="39" t="str">
        <f t="shared" si="432"/>
        <v>98812563600</v>
      </c>
      <c r="D907" s="41" t="str">
        <f t="shared" si="433"/>
        <v>PKR253209526</v>
      </c>
      <c r="E907" s="41" t="str">
        <f t="shared" si="434"/>
        <v>596421464814</v>
      </c>
      <c r="F907" s="39" t="str">
        <f t="shared" si="435"/>
        <v>2254236</v>
      </c>
      <c r="G907" s="39" t="str">
        <f t="shared" si="436"/>
        <v>WISE EXPRESS(JYC)</v>
      </c>
      <c r="H907" s="41" t="str">
        <f t="shared" si="437"/>
        <v>허윤미</v>
      </c>
      <c r="I907" s="39" t="str">
        <f t="shared" si="438"/>
        <v>01455</v>
      </c>
      <c r="J907" s="52" t="str">
        <f t="shared" si="439"/>
        <v/>
      </c>
      <c r="K907" s="75">
        <f t="shared" si="440"/>
        <v>1</v>
      </c>
      <c r="L907" s="76">
        <f t="shared" si="441"/>
        <v>1.3</v>
      </c>
      <c r="M907" s="76">
        <f t="shared" si="442"/>
        <v>1E-3</v>
      </c>
      <c r="N907" s="76">
        <f t="shared" si="443"/>
        <v>1.3</v>
      </c>
      <c r="O907" s="42">
        <f t="shared" si="444"/>
        <v>1.5</v>
      </c>
      <c r="P907" s="39" t="str">
        <f t="shared" si="445"/>
        <v>일반(목록배제,Normal-Manifest Exception)</v>
      </c>
      <c r="Q907" s="72">
        <f t="shared" si="446"/>
        <v>75</v>
      </c>
      <c r="R907" s="43" t="str">
        <f t="shared" si="447"/>
        <v>OZ602</v>
      </c>
      <c r="S907" s="82" t="str">
        <f t="shared" si="448"/>
        <v/>
      </c>
      <c r="T907" s="40">
        <f t="shared" si="449"/>
        <v>45907</v>
      </c>
      <c r="U907" s="44">
        <v>2500</v>
      </c>
      <c r="V907" s="44">
        <f t="shared" si="450"/>
        <v>0</v>
      </c>
      <c r="W907" s="77">
        <f t="shared" si="451"/>
        <v>2500</v>
      </c>
      <c r="X907" s="78">
        <f t="shared" si="452"/>
        <v>0</v>
      </c>
      <c r="Y907" s="44" cm="1">
        <f t="array" ref="Y907">_xlfn.IFNA(_xlfn.IFS(AND(Q907&gt;=2000, Q907&lt;3000), 10000, AND(Q907&gt;=3000, Q907&lt;4000), 15000, AND(Q907&gt;=4000, Q907&lt;5000), 20000, AND(Q907&gt;=5000), 25000),0)</f>
        <v>0</v>
      </c>
      <c r="Z907" s="91">
        <f t="shared" si="453"/>
        <v>300</v>
      </c>
      <c r="AA907" s="44">
        <f t="shared" si="454"/>
        <v>0</v>
      </c>
      <c r="AB907" s="44"/>
      <c r="AC907" s="44"/>
      <c r="AD907" s="44"/>
      <c r="AE907" s="44">
        <f>VLOOKUP(O907,정산업데이트!$A$6:$B$12,2,10)</f>
        <v>0</v>
      </c>
      <c r="AF907" s="44"/>
      <c r="AG907" s="79">
        <f t="shared" si="455"/>
        <v>300</v>
      </c>
      <c r="AH907" s="80">
        <f t="shared" si="456"/>
        <v>2800</v>
      </c>
      <c r="AI907" s="93"/>
      <c r="AJ907" s="84" t="s">
        <v>5314</v>
      </c>
      <c r="AK907" s="84" t="s">
        <v>73</v>
      </c>
      <c r="AL907" s="84" t="s">
        <v>5315</v>
      </c>
      <c r="AM907" s="84" t="s">
        <v>6770</v>
      </c>
      <c r="AN907" s="84" t="s">
        <v>6771</v>
      </c>
      <c r="AO907" s="84" t="s">
        <v>6772</v>
      </c>
      <c r="AP907" s="84" t="s">
        <v>6773</v>
      </c>
      <c r="AQ907" s="84" t="s">
        <v>122</v>
      </c>
      <c r="AR907" s="85">
        <v>1</v>
      </c>
      <c r="AS907" s="86">
        <v>1.3</v>
      </c>
      <c r="AT907" s="86">
        <v>1E-3</v>
      </c>
      <c r="AU907" s="86">
        <v>1.3</v>
      </c>
      <c r="AV907" s="84" t="s">
        <v>8</v>
      </c>
      <c r="AW907" s="86">
        <v>75</v>
      </c>
      <c r="AX907" s="84" t="s">
        <v>68</v>
      </c>
      <c r="AY907" s="84" t="s">
        <v>68</v>
      </c>
      <c r="AZ907" s="84" t="s">
        <v>68</v>
      </c>
      <c r="BA907" s="84" t="s">
        <v>68</v>
      </c>
      <c r="BB907" s="84" t="s">
        <v>68</v>
      </c>
      <c r="BC907" s="84" t="s">
        <v>155</v>
      </c>
      <c r="BD907" s="84" t="s">
        <v>100</v>
      </c>
      <c r="BE907" s="84" t="s">
        <v>101</v>
      </c>
      <c r="BF907" s="84" t="s">
        <v>122</v>
      </c>
      <c r="BG907" s="84" t="s">
        <v>69</v>
      </c>
      <c r="BH907" s="92" t="s">
        <v>6774</v>
      </c>
      <c r="BI907" s="84" t="s">
        <v>122</v>
      </c>
      <c r="BJ907" s="84" t="s">
        <v>6775</v>
      </c>
      <c r="BK907" s="84" t="s">
        <v>75</v>
      </c>
      <c r="BL907" s="84" t="s">
        <v>122</v>
      </c>
      <c r="BM907" s="84" t="s">
        <v>100</v>
      </c>
      <c r="BN907" s="84" t="s">
        <v>70</v>
      </c>
      <c r="BO907" s="84" t="s">
        <v>71</v>
      </c>
      <c r="BP907" s="84" t="s">
        <v>122</v>
      </c>
      <c r="BQ907" s="84" t="s">
        <v>163</v>
      </c>
    </row>
    <row r="908" spans="1:69" ht="14.4" x14ac:dyDescent="0.3">
      <c r="A908" s="40" t="str">
        <f t="shared" si="430"/>
        <v>2025-09-07</v>
      </c>
      <c r="B908" s="40" t="str">
        <f t="shared" si="431"/>
        <v>SYD</v>
      </c>
      <c r="C908" s="39" t="str">
        <f t="shared" si="432"/>
        <v>98812563600</v>
      </c>
      <c r="D908" s="41" t="str">
        <f t="shared" si="433"/>
        <v>PKR253170884</v>
      </c>
      <c r="E908" s="41" t="str">
        <f t="shared" si="434"/>
        <v>596421462272</v>
      </c>
      <c r="F908" s="39" t="str">
        <f t="shared" si="435"/>
        <v>2254226</v>
      </c>
      <c r="G908" s="39" t="str">
        <f t="shared" si="436"/>
        <v>WISE EXPRESS LOGISTICS(BNE MASTER)</v>
      </c>
      <c r="H908" s="41" t="str">
        <f t="shared" si="437"/>
        <v>장미</v>
      </c>
      <c r="I908" s="39" t="str">
        <f t="shared" si="438"/>
        <v>48050</v>
      </c>
      <c r="J908" s="52" t="str">
        <f t="shared" si="439"/>
        <v/>
      </c>
      <c r="K908" s="75">
        <f t="shared" si="440"/>
        <v>1</v>
      </c>
      <c r="L908" s="76">
        <f t="shared" si="441"/>
        <v>3.7</v>
      </c>
      <c r="M908" s="76">
        <f t="shared" si="442"/>
        <v>1.9</v>
      </c>
      <c r="N908" s="76">
        <f t="shared" si="443"/>
        <v>3.7</v>
      </c>
      <c r="O908" s="42">
        <f t="shared" si="444"/>
        <v>4</v>
      </c>
      <c r="P908" s="39" t="str">
        <f t="shared" si="445"/>
        <v>일반(목록배제,Normal-Manifest Exception)</v>
      </c>
      <c r="Q908" s="72">
        <f t="shared" si="446"/>
        <v>133.46</v>
      </c>
      <c r="R908" s="43" t="str">
        <f t="shared" si="447"/>
        <v>OZ602</v>
      </c>
      <c r="S908" s="82" t="str">
        <f t="shared" si="448"/>
        <v/>
      </c>
      <c r="T908" s="40">
        <f t="shared" si="449"/>
        <v>45907</v>
      </c>
      <c r="U908" s="44">
        <v>2500</v>
      </c>
      <c r="V908" s="44">
        <f t="shared" si="450"/>
        <v>0</v>
      </c>
      <c r="W908" s="77">
        <f t="shared" si="451"/>
        <v>2500</v>
      </c>
      <c r="X908" s="78">
        <f t="shared" si="452"/>
        <v>0</v>
      </c>
      <c r="Y908" s="44" cm="1">
        <f t="array" ref="Y908">_xlfn.IFNA(_xlfn.IFS(AND(Q908&gt;=2000, Q908&lt;3000), 10000, AND(Q908&gt;=3000, Q908&lt;4000), 15000, AND(Q908&gt;=4000, Q908&lt;5000), 20000, AND(Q908&gt;=5000), 25000),0)</f>
        <v>0</v>
      </c>
      <c r="Z908" s="91">
        <f t="shared" si="453"/>
        <v>300</v>
      </c>
      <c r="AA908" s="44">
        <f t="shared" si="454"/>
        <v>0</v>
      </c>
      <c r="AB908" s="44"/>
      <c r="AC908" s="44"/>
      <c r="AD908" s="44"/>
      <c r="AE908" s="44">
        <f>VLOOKUP(O908,정산업데이트!$A$6:$B$12,2,10)</f>
        <v>0</v>
      </c>
      <c r="AF908" s="44"/>
      <c r="AG908" s="79">
        <f t="shared" si="455"/>
        <v>300</v>
      </c>
      <c r="AH908" s="80">
        <f t="shared" si="456"/>
        <v>2800</v>
      </c>
      <c r="AI908" s="93"/>
      <c r="AJ908" s="84" t="s">
        <v>5314</v>
      </c>
      <c r="AK908" s="84" t="s">
        <v>73</v>
      </c>
      <c r="AL908" s="84" t="s">
        <v>5315</v>
      </c>
      <c r="AM908" s="84" t="s">
        <v>6776</v>
      </c>
      <c r="AN908" s="84" t="s">
        <v>6777</v>
      </c>
      <c r="AO908" s="84" t="s">
        <v>1292</v>
      </c>
      <c r="AP908" s="84" t="s">
        <v>1293</v>
      </c>
      <c r="AQ908" s="84" t="s">
        <v>122</v>
      </c>
      <c r="AR908" s="85">
        <v>1</v>
      </c>
      <c r="AS908" s="86">
        <v>3.7</v>
      </c>
      <c r="AT908" s="86">
        <v>1.9</v>
      </c>
      <c r="AU908" s="86">
        <v>3.7</v>
      </c>
      <c r="AV908" s="84" t="s">
        <v>8</v>
      </c>
      <c r="AW908" s="86">
        <v>133.46</v>
      </c>
      <c r="AX908" s="84" t="s">
        <v>68</v>
      </c>
      <c r="AY908" s="84" t="s">
        <v>68</v>
      </c>
      <c r="AZ908" s="84" t="s">
        <v>68</v>
      </c>
      <c r="BA908" s="84" t="s">
        <v>68</v>
      </c>
      <c r="BB908" s="84" t="s">
        <v>68</v>
      </c>
      <c r="BC908" s="84" t="s">
        <v>143</v>
      </c>
      <c r="BD908" s="84" t="s">
        <v>144</v>
      </c>
      <c r="BE908" s="84" t="s">
        <v>1284</v>
      </c>
      <c r="BF908" s="84" t="s">
        <v>122</v>
      </c>
      <c r="BG908" s="84" t="s">
        <v>69</v>
      </c>
      <c r="BH908" s="92" t="s">
        <v>6778</v>
      </c>
      <c r="BI908" s="84" t="s">
        <v>122</v>
      </c>
      <c r="BJ908" s="84" t="s">
        <v>6779</v>
      </c>
      <c r="BK908" s="84" t="s">
        <v>75</v>
      </c>
      <c r="BL908" s="84" t="s">
        <v>122</v>
      </c>
      <c r="BM908" s="84" t="s">
        <v>145</v>
      </c>
      <c r="BN908" s="84" t="s">
        <v>70</v>
      </c>
      <c r="BO908" s="84" t="s">
        <v>71</v>
      </c>
      <c r="BP908" s="84" t="s">
        <v>122</v>
      </c>
      <c r="BQ908" s="84" t="s">
        <v>163</v>
      </c>
    </row>
    <row r="909" spans="1:69" ht="14.4" x14ac:dyDescent="0.3">
      <c r="A909" s="40" t="str">
        <f t="shared" si="430"/>
        <v>2025-09-07</v>
      </c>
      <c r="B909" s="40" t="str">
        <f t="shared" si="431"/>
        <v>SYD</v>
      </c>
      <c r="C909" s="39" t="str">
        <f t="shared" si="432"/>
        <v>98812563600</v>
      </c>
      <c r="D909" s="41" t="str">
        <f t="shared" si="433"/>
        <v>PKR253170885</v>
      </c>
      <c r="E909" s="41" t="str">
        <f t="shared" si="434"/>
        <v>596421462283</v>
      </c>
      <c r="F909" s="39" t="str">
        <f t="shared" si="435"/>
        <v>2254226</v>
      </c>
      <c r="G909" s="39" t="str">
        <f t="shared" si="436"/>
        <v>WISE EXPRESS LOGISTICS(BNE MASTER)</v>
      </c>
      <c r="H909" s="41" t="str">
        <f t="shared" si="437"/>
        <v>김태호</v>
      </c>
      <c r="I909" s="39" t="str">
        <f t="shared" si="438"/>
        <v>02744</v>
      </c>
      <c r="J909" s="52" t="str">
        <f t="shared" si="439"/>
        <v>일반전환(품명부정확/중고/수량/과태료사전방지)</v>
      </c>
      <c r="K909" s="75">
        <f t="shared" si="440"/>
        <v>1</v>
      </c>
      <c r="L909" s="76">
        <f t="shared" si="441"/>
        <v>6.4</v>
      </c>
      <c r="M909" s="76">
        <f t="shared" si="442"/>
        <v>6.5</v>
      </c>
      <c r="N909" s="76">
        <f t="shared" si="443"/>
        <v>6.5</v>
      </c>
      <c r="O909" s="42">
        <f t="shared" si="444"/>
        <v>6.5</v>
      </c>
      <c r="P909" s="39" t="str">
        <f t="shared" si="445"/>
        <v>일반(목록배제,Normal-Manifest Exception)</v>
      </c>
      <c r="Q909" s="72">
        <f t="shared" si="446"/>
        <v>9.75</v>
      </c>
      <c r="R909" s="43" t="str">
        <f t="shared" si="447"/>
        <v>OZ602</v>
      </c>
      <c r="S909" s="82" t="str">
        <f t="shared" si="448"/>
        <v/>
      </c>
      <c r="T909" s="40">
        <f t="shared" si="449"/>
        <v>45907</v>
      </c>
      <c r="U909" s="44">
        <v>2500</v>
      </c>
      <c r="V909" s="44">
        <f t="shared" si="450"/>
        <v>200</v>
      </c>
      <c r="W909" s="77">
        <f t="shared" si="451"/>
        <v>2700</v>
      </c>
      <c r="X909" s="78">
        <f t="shared" si="452"/>
        <v>0</v>
      </c>
      <c r="Y909" s="44" cm="1">
        <f t="array" ref="Y909">_xlfn.IFNA(_xlfn.IFS(AND(Q909&gt;=2000, Q909&lt;3000), 10000, AND(Q909&gt;=3000, Q909&lt;4000), 15000, AND(Q909&gt;=4000, Q909&lt;5000), 20000, AND(Q909&gt;=5000), 25000),0)</f>
        <v>0</v>
      </c>
      <c r="Z909" s="91">
        <f t="shared" si="453"/>
        <v>300</v>
      </c>
      <c r="AA909" s="44">
        <f t="shared" si="454"/>
        <v>0</v>
      </c>
      <c r="AB909" s="44"/>
      <c r="AC909" s="44"/>
      <c r="AD909" s="44"/>
      <c r="AE909" s="44">
        <f>VLOOKUP(O909,정산업데이트!$A$6:$B$12,2,10)</f>
        <v>1000</v>
      </c>
      <c r="AF909" s="44"/>
      <c r="AG909" s="79">
        <f t="shared" si="455"/>
        <v>1300</v>
      </c>
      <c r="AH909" s="80">
        <f t="shared" si="456"/>
        <v>4000</v>
      </c>
      <c r="AI909" s="93"/>
      <c r="AJ909" s="84" t="s">
        <v>5314</v>
      </c>
      <c r="AK909" s="84" t="s">
        <v>73</v>
      </c>
      <c r="AL909" s="84" t="s">
        <v>5315</v>
      </c>
      <c r="AM909" s="84" t="s">
        <v>6780</v>
      </c>
      <c r="AN909" s="84" t="s">
        <v>6781</v>
      </c>
      <c r="AO909" s="84" t="s">
        <v>6782</v>
      </c>
      <c r="AP909" s="84" t="s">
        <v>6783</v>
      </c>
      <c r="AQ909" s="84" t="s">
        <v>752</v>
      </c>
      <c r="AR909" s="85">
        <v>1</v>
      </c>
      <c r="AS909" s="86">
        <v>6.4</v>
      </c>
      <c r="AT909" s="86">
        <v>6.5</v>
      </c>
      <c r="AU909" s="86">
        <v>6.5</v>
      </c>
      <c r="AV909" s="84" t="s">
        <v>8</v>
      </c>
      <c r="AW909" s="86">
        <v>9.75</v>
      </c>
      <c r="AX909" s="84" t="s">
        <v>68</v>
      </c>
      <c r="AY909" s="84" t="s">
        <v>68</v>
      </c>
      <c r="AZ909" s="84" t="s">
        <v>68</v>
      </c>
      <c r="BA909" s="84" t="s">
        <v>68</v>
      </c>
      <c r="BB909" s="84" t="s">
        <v>68</v>
      </c>
      <c r="BC909" s="84" t="s">
        <v>143</v>
      </c>
      <c r="BD909" s="84" t="s">
        <v>144</v>
      </c>
      <c r="BE909" s="84" t="s">
        <v>6784</v>
      </c>
      <c r="BF909" s="84" t="s">
        <v>122</v>
      </c>
      <c r="BG909" s="84" t="s">
        <v>69</v>
      </c>
      <c r="BH909" s="92" t="s">
        <v>6785</v>
      </c>
      <c r="BI909" s="84" t="s">
        <v>122</v>
      </c>
      <c r="BJ909" s="84" t="s">
        <v>6786</v>
      </c>
      <c r="BK909" s="84" t="s">
        <v>75</v>
      </c>
      <c r="BL909" s="84" t="s">
        <v>122</v>
      </c>
      <c r="BM909" s="84" t="s">
        <v>145</v>
      </c>
      <c r="BN909" s="84" t="s">
        <v>70</v>
      </c>
      <c r="BO909" s="84" t="s">
        <v>71</v>
      </c>
      <c r="BP909" s="84" t="s">
        <v>122</v>
      </c>
      <c r="BQ909" s="84" t="s">
        <v>163</v>
      </c>
    </row>
    <row r="910" spans="1:69" ht="14.4" x14ac:dyDescent="0.3">
      <c r="A910" s="40" t="str">
        <f t="shared" si="430"/>
        <v>2025-09-07</v>
      </c>
      <c r="B910" s="40" t="str">
        <f t="shared" si="431"/>
        <v>SYD</v>
      </c>
      <c r="C910" s="39" t="str">
        <f t="shared" si="432"/>
        <v>98812563600</v>
      </c>
      <c r="D910" s="41" t="str">
        <f t="shared" si="433"/>
        <v>PKR253170886</v>
      </c>
      <c r="E910" s="41" t="str">
        <f t="shared" si="434"/>
        <v>596421462294</v>
      </c>
      <c r="F910" s="39" t="str">
        <f t="shared" si="435"/>
        <v>2254226</v>
      </c>
      <c r="G910" s="39" t="str">
        <f t="shared" si="436"/>
        <v>WISE EXPRESS LOGISTICS(BNE MASTER)</v>
      </c>
      <c r="H910" s="41" t="str">
        <f t="shared" si="437"/>
        <v>김태호</v>
      </c>
      <c r="I910" s="39" t="str">
        <f t="shared" si="438"/>
        <v>02744</v>
      </c>
      <c r="J910" s="52" t="str">
        <f t="shared" si="439"/>
        <v/>
      </c>
      <c r="K910" s="75">
        <f t="shared" si="440"/>
        <v>1</v>
      </c>
      <c r="L910" s="76">
        <f t="shared" si="441"/>
        <v>4</v>
      </c>
      <c r="M910" s="76">
        <f t="shared" si="442"/>
        <v>3.1</v>
      </c>
      <c r="N910" s="76">
        <f t="shared" si="443"/>
        <v>4</v>
      </c>
      <c r="O910" s="42">
        <f t="shared" si="444"/>
        <v>4</v>
      </c>
      <c r="P910" s="39" t="str">
        <f t="shared" si="445"/>
        <v>일반(목록배제,Normal-Manifest Exception)</v>
      </c>
      <c r="Q910" s="72">
        <f t="shared" si="446"/>
        <v>21.15</v>
      </c>
      <c r="R910" s="43" t="str">
        <f t="shared" si="447"/>
        <v>OZ602</v>
      </c>
      <c r="S910" s="82" t="str">
        <f t="shared" si="448"/>
        <v/>
      </c>
      <c r="T910" s="40">
        <f t="shared" si="449"/>
        <v>45907</v>
      </c>
      <c r="U910" s="44">
        <v>2500</v>
      </c>
      <c r="V910" s="44">
        <f t="shared" si="450"/>
        <v>0</v>
      </c>
      <c r="W910" s="77">
        <f t="shared" si="451"/>
        <v>2500</v>
      </c>
      <c r="X910" s="78">
        <f t="shared" si="452"/>
        <v>0</v>
      </c>
      <c r="Y910" s="44" cm="1">
        <f t="array" ref="Y910">_xlfn.IFNA(_xlfn.IFS(AND(Q910&gt;=2000, Q910&lt;3000), 10000, AND(Q910&gt;=3000, Q910&lt;4000), 15000, AND(Q910&gt;=4000, Q910&lt;5000), 20000, AND(Q910&gt;=5000), 25000),0)</f>
        <v>0</v>
      </c>
      <c r="Z910" s="91">
        <f t="shared" si="453"/>
        <v>300</v>
      </c>
      <c r="AA910" s="44">
        <f t="shared" si="454"/>
        <v>0</v>
      </c>
      <c r="AB910" s="44"/>
      <c r="AC910" s="44"/>
      <c r="AD910" s="44"/>
      <c r="AE910" s="44">
        <f>VLOOKUP(O910,정산업데이트!$A$6:$B$12,2,10)</f>
        <v>0</v>
      </c>
      <c r="AF910" s="44"/>
      <c r="AG910" s="79">
        <f t="shared" si="455"/>
        <v>300</v>
      </c>
      <c r="AH910" s="80">
        <f t="shared" si="456"/>
        <v>2800</v>
      </c>
      <c r="AI910" s="93"/>
      <c r="AJ910" s="84" t="s">
        <v>5314</v>
      </c>
      <c r="AK910" s="84" t="s">
        <v>73</v>
      </c>
      <c r="AL910" s="84" t="s">
        <v>5315</v>
      </c>
      <c r="AM910" s="84" t="s">
        <v>6787</v>
      </c>
      <c r="AN910" s="84" t="s">
        <v>6781</v>
      </c>
      <c r="AO910" s="84" t="s">
        <v>6782</v>
      </c>
      <c r="AP910" s="84" t="s">
        <v>6783</v>
      </c>
      <c r="AQ910" s="84" t="s">
        <v>122</v>
      </c>
      <c r="AR910" s="85">
        <v>1</v>
      </c>
      <c r="AS910" s="86">
        <v>4</v>
      </c>
      <c r="AT910" s="86">
        <v>3.1</v>
      </c>
      <c r="AU910" s="86">
        <v>4</v>
      </c>
      <c r="AV910" s="84" t="s">
        <v>8</v>
      </c>
      <c r="AW910" s="86">
        <v>21.15</v>
      </c>
      <c r="AX910" s="84" t="s">
        <v>68</v>
      </c>
      <c r="AY910" s="84" t="s">
        <v>68</v>
      </c>
      <c r="AZ910" s="84" t="s">
        <v>68</v>
      </c>
      <c r="BA910" s="84" t="s">
        <v>68</v>
      </c>
      <c r="BB910" s="84" t="s">
        <v>68</v>
      </c>
      <c r="BC910" s="84" t="s">
        <v>143</v>
      </c>
      <c r="BD910" s="84" t="s">
        <v>144</v>
      </c>
      <c r="BE910" s="84" t="s">
        <v>6784</v>
      </c>
      <c r="BF910" s="84" t="s">
        <v>122</v>
      </c>
      <c r="BG910" s="84" t="s">
        <v>69</v>
      </c>
      <c r="BH910" s="92" t="s">
        <v>6788</v>
      </c>
      <c r="BI910" s="84" t="s">
        <v>122</v>
      </c>
      <c r="BJ910" s="84" t="s">
        <v>6789</v>
      </c>
      <c r="BK910" s="84" t="s">
        <v>75</v>
      </c>
      <c r="BL910" s="84" t="s">
        <v>122</v>
      </c>
      <c r="BM910" s="84" t="s">
        <v>145</v>
      </c>
      <c r="BN910" s="84" t="s">
        <v>70</v>
      </c>
      <c r="BO910" s="84" t="s">
        <v>71</v>
      </c>
      <c r="BP910" s="84" t="s">
        <v>122</v>
      </c>
      <c r="BQ910" s="84" t="s">
        <v>163</v>
      </c>
    </row>
    <row r="911" spans="1:69" ht="14.4" x14ac:dyDescent="0.3">
      <c r="A911" s="40" t="str">
        <f t="shared" si="430"/>
        <v>2025-09-07</v>
      </c>
      <c r="B911" s="40" t="str">
        <f t="shared" si="431"/>
        <v>SYD</v>
      </c>
      <c r="C911" s="39" t="str">
        <f t="shared" si="432"/>
        <v>98812563600</v>
      </c>
      <c r="D911" s="41" t="str">
        <f t="shared" si="433"/>
        <v>PKR253170887</v>
      </c>
      <c r="E911" s="41" t="str">
        <f t="shared" si="434"/>
        <v>596421462305</v>
      </c>
      <c r="F911" s="39" t="str">
        <f t="shared" si="435"/>
        <v>2254226</v>
      </c>
      <c r="G911" s="39" t="str">
        <f t="shared" si="436"/>
        <v>WISE EXPRESS LOGISTICS(BNE MASTER)</v>
      </c>
      <c r="H911" s="41" t="str">
        <f t="shared" si="437"/>
        <v>김인숙</v>
      </c>
      <c r="I911" s="39" t="str">
        <f t="shared" si="438"/>
        <v>08066</v>
      </c>
      <c r="J911" s="52" t="str">
        <f t="shared" si="439"/>
        <v/>
      </c>
      <c r="K911" s="75">
        <f t="shared" si="440"/>
        <v>1</v>
      </c>
      <c r="L911" s="76">
        <f t="shared" si="441"/>
        <v>6</v>
      </c>
      <c r="M911" s="76">
        <f t="shared" si="442"/>
        <v>4</v>
      </c>
      <c r="N911" s="76">
        <f t="shared" si="443"/>
        <v>6</v>
      </c>
      <c r="O911" s="42">
        <f t="shared" si="444"/>
        <v>6</v>
      </c>
      <c r="P911" s="39" t="str">
        <f t="shared" si="445"/>
        <v>일반(목록배제,Normal-Manifest Exception)</v>
      </c>
      <c r="Q911" s="72">
        <f t="shared" si="446"/>
        <v>109.88</v>
      </c>
      <c r="R911" s="43" t="str">
        <f t="shared" si="447"/>
        <v>OZ602</v>
      </c>
      <c r="S911" s="82" t="str">
        <f t="shared" si="448"/>
        <v/>
      </c>
      <c r="T911" s="40">
        <f t="shared" si="449"/>
        <v>45907</v>
      </c>
      <c r="U911" s="44">
        <v>2500</v>
      </c>
      <c r="V911" s="44">
        <f t="shared" si="450"/>
        <v>100</v>
      </c>
      <c r="W911" s="77">
        <f t="shared" si="451"/>
        <v>2600</v>
      </c>
      <c r="X911" s="78">
        <f t="shared" si="452"/>
        <v>0</v>
      </c>
      <c r="Y911" s="44" cm="1">
        <f t="array" ref="Y911">_xlfn.IFNA(_xlfn.IFS(AND(Q911&gt;=2000, Q911&lt;3000), 10000, AND(Q911&gt;=3000, Q911&lt;4000), 15000, AND(Q911&gt;=4000, Q911&lt;5000), 20000, AND(Q911&gt;=5000), 25000),0)</f>
        <v>0</v>
      </c>
      <c r="Z911" s="91">
        <f t="shared" si="453"/>
        <v>300</v>
      </c>
      <c r="AA911" s="44">
        <f t="shared" si="454"/>
        <v>0</v>
      </c>
      <c r="AB911" s="44"/>
      <c r="AC911" s="44"/>
      <c r="AD911" s="44"/>
      <c r="AE911" s="44">
        <f>VLOOKUP(O911,정산업데이트!$A$6:$B$12,2,10)</f>
        <v>1000</v>
      </c>
      <c r="AF911" s="44"/>
      <c r="AG911" s="79">
        <f t="shared" si="455"/>
        <v>1300</v>
      </c>
      <c r="AH911" s="80">
        <f t="shared" si="456"/>
        <v>3900</v>
      </c>
      <c r="AI911" s="93"/>
      <c r="AJ911" s="84" t="s">
        <v>5314</v>
      </c>
      <c r="AK911" s="84" t="s">
        <v>73</v>
      </c>
      <c r="AL911" s="84" t="s">
        <v>5315</v>
      </c>
      <c r="AM911" s="84" t="s">
        <v>6790</v>
      </c>
      <c r="AN911" s="84" t="s">
        <v>2664</v>
      </c>
      <c r="AO911" s="84" t="s">
        <v>6791</v>
      </c>
      <c r="AP911" s="84" t="s">
        <v>986</v>
      </c>
      <c r="AQ911" s="84" t="s">
        <v>122</v>
      </c>
      <c r="AR911" s="85">
        <v>1</v>
      </c>
      <c r="AS911" s="86">
        <v>6</v>
      </c>
      <c r="AT911" s="86">
        <v>4</v>
      </c>
      <c r="AU911" s="86">
        <v>6</v>
      </c>
      <c r="AV911" s="84" t="s">
        <v>8</v>
      </c>
      <c r="AW911" s="86">
        <v>109.88</v>
      </c>
      <c r="AX911" s="84" t="s">
        <v>68</v>
      </c>
      <c r="AY911" s="84" t="s">
        <v>68</v>
      </c>
      <c r="AZ911" s="84" t="s">
        <v>68</v>
      </c>
      <c r="BA911" s="84" t="s">
        <v>68</v>
      </c>
      <c r="BB911" s="84" t="s">
        <v>68</v>
      </c>
      <c r="BC911" s="84" t="s">
        <v>143</v>
      </c>
      <c r="BD911" s="84" t="s">
        <v>144</v>
      </c>
      <c r="BE911" s="84" t="s">
        <v>6792</v>
      </c>
      <c r="BF911" s="84" t="s">
        <v>122</v>
      </c>
      <c r="BG911" s="84" t="s">
        <v>69</v>
      </c>
      <c r="BH911" s="92" t="s">
        <v>6793</v>
      </c>
      <c r="BI911" s="84" t="s">
        <v>122</v>
      </c>
      <c r="BJ911" s="84" t="s">
        <v>6794</v>
      </c>
      <c r="BK911" s="84" t="s">
        <v>75</v>
      </c>
      <c r="BL911" s="84" t="s">
        <v>122</v>
      </c>
      <c r="BM911" s="84" t="s">
        <v>145</v>
      </c>
      <c r="BN911" s="84" t="s">
        <v>70</v>
      </c>
      <c r="BO911" s="84" t="s">
        <v>71</v>
      </c>
      <c r="BP911" s="84" t="s">
        <v>122</v>
      </c>
      <c r="BQ911" s="84" t="s">
        <v>163</v>
      </c>
    </row>
    <row r="912" spans="1:69" ht="14.4" x14ac:dyDescent="0.3">
      <c r="A912" s="40" t="str">
        <f t="shared" si="430"/>
        <v>2025-09-07</v>
      </c>
      <c r="B912" s="40" t="str">
        <f t="shared" si="431"/>
        <v>SYD</v>
      </c>
      <c r="C912" s="39" t="str">
        <f t="shared" si="432"/>
        <v>98812563600</v>
      </c>
      <c r="D912" s="41" t="str">
        <f t="shared" si="433"/>
        <v>PKR253170888</v>
      </c>
      <c r="E912" s="41" t="str">
        <f t="shared" si="434"/>
        <v>596421462316</v>
      </c>
      <c r="F912" s="39" t="str">
        <f t="shared" si="435"/>
        <v>2254226</v>
      </c>
      <c r="G912" s="39" t="str">
        <f t="shared" si="436"/>
        <v>WISE EXPRESS LOGISTICS(BNE MASTER)</v>
      </c>
      <c r="H912" s="41" t="str">
        <f t="shared" si="437"/>
        <v>이영희</v>
      </c>
      <c r="I912" s="39" t="str">
        <f t="shared" si="438"/>
        <v>17084</v>
      </c>
      <c r="J912" s="52" t="str">
        <f t="shared" si="439"/>
        <v/>
      </c>
      <c r="K912" s="75">
        <f t="shared" si="440"/>
        <v>1</v>
      </c>
      <c r="L912" s="76">
        <f t="shared" si="441"/>
        <v>5.5</v>
      </c>
      <c r="M912" s="76">
        <f t="shared" si="442"/>
        <v>2</v>
      </c>
      <c r="N912" s="76">
        <f t="shared" si="443"/>
        <v>5.5</v>
      </c>
      <c r="O912" s="42">
        <f t="shared" si="444"/>
        <v>5.5</v>
      </c>
      <c r="P912" s="39" t="str">
        <f t="shared" si="445"/>
        <v>일반(목록배제,Normal-Manifest Exception)</v>
      </c>
      <c r="Q912" s="72">
        <f t="shared" si="446"/>
        <v>58.65</v>
      </c>
      <c r="R912" s="43" t="str">
        <f t="shared" si="447"/>
        <v>OZ602</v>
      </c>
      <c r="S912" s="82" t="str">
        <f t="shared" si="448"/>
        <v/>
      </c>
      <c r="T912" s="40">
        <f t="shared" si="449"/>
        <v>45907</v>
      </c>
      <c r="U912" s="44">
        <v>2500</v>
      </c>
      <c r="V912" s="44">
        <f t="shared" si="450"/>
        <v>100</v>
      </c>
      <c r="W912" s="77">
        <f t="shared" si="451"/>
        <v>2600</v>
      </c>
      <c r="X912" s="78">
        <f t="shared" si="452"/>
        <v>0</v>
      </c>
      <c r="Y912" s="44" cm="1">
        <f t="array" ref="Y912">_xlfn.IFNA(_xlfn.IFS(AND(Q912&gt;=2000, Q912&lt;3000), 10000, AND(Q912&gt;=3000, Q912&lt;4000), 15000, AND(Q912&gt;=4000, Q912&lt;5000), 20000, AND(Q912&gt;=5000), 25000),0)</f>
        <v>0</v>
      </c>
      <c r="Z912" s="91">
        <f t="shared" si="453"/>
        <v>300</v>
      </c>
      <c r="AA912" s="44">
        <f t="shared" si="454"/>
        <v>0</v>
      </c>
      <c r="AB912" s="44"/>
      <c r="AC912" s="44"/>
      <c r="AD912" s="44"/>
      <c r="AE912" s="44">
        <f>VLOOKUP(O912,정산업데이트!$A$6:$B$12,2,10)</f>
        <v>1000</v>
      </c>
      <c r="AF912" s="44"/>
      <c r="AG912" s="79">
        <f t="shared" si="455"/>
        <v>1300</v>
      </c>
      <c r="AH912" s="80">
        <f t="shared" si="456"/>
        <v>3900</v>
      </c>
      <c r="AI912" s="93"/>
      <c r="AJ912" s="84" t="s">
        <v>5314</v>
      </c>
      <c r="AK912" s="84" t="s">
        <v>73</v>
      </c>
      <c r="AL912" s="84" t="s">
        <v>5315</v>
      </c>
      <c r="AM912" s="84" t="s">
        <v>6795</v>
      </c>
      <c r="AN912" s="84" t="s">
        <v>376</v>
      </c>
      <c r="AO912" s="84" t="s">
        <v>6796</v>
      </c>
      <c r="AP912" s="84" t="s">
        <v>587</v>
      </c>
      <c r="AQ912" s="84" t="s">
        <v>122</v>
      </c>
      <c r="AR912" s="85">
        <v>1</v>
      </c>
      <c r="AS912" s="86">
        <v>5.5</v>
      </c>
      <c r="AT912" s="86">
        <v>2</v>
      </c>
      <c r="AU912" s="86">
        <v>5.5</v>
      </c>
      <c r="AV912" s="84" t="s">
        <v>8</v>
      </c>
      <c r="AW912" s="86">
        <v>58.65</v>
      </c>
      <c r="AX912" s="84" t="s">
        <v>68</v>
      </c>
      <c r="AY912" s="84" t="s">
        <v>68</v>
      </c>
      <c r="AZ912" s="84" t="s">
        <v>68</v>
      </c>
      <c r="BA912" s="84" t="s">
        <v>68</v>
      </c>
      <c r="BB912" s="84" t="s">
        <v>68</v>
      </c>
      <c r="BC912" s="84" t="s">
        <v>143</v>
      </c>
      <c r="BD912" s="84" t="s">
        <v>144</v>
      </c>
      <c r="BE912" s="84" t="s">
        <v>6673</v>
      </c>
      <c r="BF912" s="84" t="s">
        <v>122</v>
      </c>
      <c r="BG912" s="84" t="s">
        <v>69</v>
      </c>
      <c r="BH912" s="92" t="s">
        <v>6797</v>
      </c>
      <c r="BI912" s="84" t="s">
        <v>122</v>
      </c>
      <c r="BJ912" s="84" t="s">
        <v>6798</v>
      </c>
      <c r="BK912" s="84" t="s">
        <v>75</v>
      </c>
      <c r="BL912" s="84" t="s">
        <v>122</v>
      </c>
      <c r="BM912" s="84" t="s">
        <v>145</v>
      </c>
      <c r="BN912" s="84" t="s">
        <v>70</v>
      </c>
      <c r="BO912" s="84" t="s">
        <v>71</v>
      </c>
      <c r="BP912" s="84" t="s">
        <v>122</v>
      </c>
      <c r="BQ912" s="84" t="s">
        <v>163</v>
      </c>
    </row>
    <row r="913" spans="1:69" ht="14.4" x14ac:dyDescent="0.3">
      <c r="A913" s="40" t="str">
        <f t="shared" si="430"/>
        <v>2025-09-07</v>
      </c>
      <c r="B913" s="40" t="str">
        <f t="shared" si="431"/>
        <v>SYD</v>
      </c>
      <c r="C913" s="39" t="str">
        <f t="shared" si="432"/>
        <v>98812563600</v>
      </c>
      <c r="D913" s="41" t="str">
        <f t="shared" si="433"/>
        <v>PAU029773739</v>
      </c>
      <c r="E913" s="41" t="str">
        <f t="shared" si="434"/>
        <v>596421461966</v>
      </c>
      <c r="F913" s="39" t="str">
        <f t="shared" si="435"/>
        <v>2254252</v>
      </c>
      <c r="G913" s="39" t="str">
        <f t="shared" si="436"/>
        <v>WISE EXPRESS(AUSTRAPHARM)</v>
      </c>
      <c r="H913" s="41" t="str">
        <f t="shared" si="437"/>
        <v>조주봉</v>
      </c>
      <c r="I913" s="39" t="str">
        <f t="shared" si="438"/>
        <v>38080</v>
      </c>
      <c r="J913" s="52" t="str">
        <f t="shared" si="439"/>
        <v/>
      </c>
      <c r="K913" s="75">
        <f t="shared" si="440"/>
        <v>1</v>
      </c>
      <c r="L913" s="76">
        <f t="shared" si="441"/>
        <v>2</v>
      </c>
      <c r="M913" s="76">
        <f t="shared" si="442"/>
        <v>1E-3</v>
      </c>
      <c r="N913" s="76">
        <f t="shared" si="443"/>
        <v>2</v>
      </c>
      <c r="O913" s="42">
        <f t="shared" si="444"/>
        <v>2</v>
      </c>
      <c r="P913" s="39" t="str">
        <f t="shared" si="445"/>
        <v>목록(Manifest)</v>
      </c>
      <c r="Q913" s="72">
        <f t="shared" si="446"/>
        <v>70</v>
      </c>
      <c r="R913" s="43" t="str">
        <f t="shared" si="447"/>
        <v>OZ602</v>
      </c>
      <c r="S913" s="82" t="str">
        <f t="shared" si="448"/>
        <v/>
      </c>
      <c r="T913" s="40">
        <f t="shared" si="449"/>
        <v>45907</v>
      </c>
      <c r="U913" s="44">
        <v>2500</v>
      </c>
      <c r="V913" s="44">
        <f t="shared" si="450"/>
        <v>0</v>
      </c>
      <c r="W913" s="77">
        <f t="shared" si="451"/>
        <v>2500</v>
      </c>
      <c r="X913" s="78">
        <f t="shared" si="452"/>
        <v>0</v>
      </c>
      <c r="Y913" s="44" cm="1">
        <f t="array" ref="Y913">_xlfn.IFNA(_xlfn.IFS(AND(Q913&gt;=2000, Q913&lt;3000), 10000, AND(Q913&gt;=3000, Q913&lt;4000), 15000, AND(Q913&gt;=4000, Q913&lt;5000), 20000, AND(Q913&gt;=5000), 25000),0)</f>
        <v>0</v>
      </c>
      <c r="Z913" s="91">
        <f t="shared" si="453"/>
        <v>0</v>
      </c>
      <c r="AA913" s="44">
        <f t="shared" si="454"/>
        <v>0</v>
      </c>
      <c r="AB913" s="44"/>
      <c r="AC913" s="44"/>
      <c r="AD913" s="44"/>
      <c r="AE913" s="44">
        <f>VLOOKUP(O913,정산업데이트!$A$6:$B$12,2,10)</f>
        <v>0</v>
      </c>
      <c r="AF913" s="44"/>
      <c r="AG913" s="79">
        <f t="shared" si="455"/>
        <v>0</v>
      </c>
      <c r="AH913" s="80">
        <f t="shared" si="456"/>
        <v>2500</v>
      </c>
      <c r="AI913" s="93"/>
      <c r="AJ913" s="84" t="s">
        <v>5314</v>
      </c>
      <c r="AK913" s="84" t="s">
        <v>73</v>
      </c>
      <c r="AL913" s="84" t="s">
        <v>5315</v>
      </c>
      <c r="AM913" s="84" t="s">
        <v>6799</v>
      </c>
      <c r="AN913" s="84" t="s">
        <v>6800</v>
      </c>
      <c r="AO913" s="84" t="s">
        <v>6801</v>
      </c>
      <c r="AP913" s="84" t="s">
        <v>6802</v>
      </c>
      <c r="AQ913" s="84" t="s">
        <v>122</v>
      </c>
      <c r="AR913" s="85">
        <v>1</v>
      </c>
      <c r="AS913" s="86">
        <v>2</v>
      </c>
      <c r="AT913" s="86">
        <v>1E-3</v>
      </c>
      <c r="AU913" s="86">
        <v>2</v>
      </c>
      <c r="AV913" s="84" t="s">
        <v>7</v>
      </c>
      <c r="AW913" s="86">
        <v>70</v>
      </c>
      <c r="AX913" s="84" t="s">
        <v>68</v>
      </c>
      <c r="AY913" s="84" t="s">
        <v>68</v>
      </c>
      <c r="AZ913" s="84" t="s">
        <v>68</v>
      </c>
      <c r="BA913" s="84" t="s">
        <v>68</v>
      </c>
      <c r="BB913" s="84" t="s">
        <v>68</v>
      </c>
      <c r="BC913" s="84" t="s">
        <v>132</v>
      </c>
      <c r="BD913" s="84" t="s">
        <v>83</v>
      </c>
      <c r="BE913" s="84" t="s">
        <v>86</v>
      </c>
      <c r="BF913" s="84" t="s">
        <v>122</v>
      </c>
      <c r="BG913" s="84" t="s">
        <v>69</v>
      </c>
      <c r="BH913" s="92" t="s">
        <v>6803</v>
      </c>
      <c r="BI913" s="84" t="s">
        <v>122</v>
      </c>
      <c r="BJ913" s="84" t="s">
        <v>6804</v>
      </c>
      <c r="BK913" s="84" t="s">
        <v>75</v>
      </c>
      <c r="BL913" s="84" t="s">
        <v>122</v>
      </c>
      <c r="BM913" s="84" t="s">
        <v>83</v>
      </c>
      <c r="BN913" s="84" t="s">
        <v>70</v>
      </c>
      <c r="BO913" s="84" t="s">
        <v>71</v>
      </c>
      <c r="BP913" s="84" t="s">
        <v>122</v>
      </c>
      <c r="BQ913" s="84" t="s">
        <v>163</v>
      </c>
    </row>
    <row r="914" spans="1:69" ht="14.4" x14ac:dyDescent="0.3">
      <c r="A914" s="40" t="str">
        <f t="shared" si="430"/>
        <v>2025-09-07</v>
      </c>
      <c r="B914" s="40" t="str">
        <f t="shared" si="431"/>
        <v>SYD</v>
      </c>
      <c r="C914" s="39" t="str">
        <f t="shared" si="432"/>
        <v>98812563600</v>
      </c>
      <c r="D914" s="41" t="str">
        <f t="shared" si="433"/>
        <v>PKR253147137</v>
      </c>
      <c r="E914" s="41" t="str">
        <f t="shared" si="434"/>
        <v>596421460205</v>
      </c>
      <c r="F914" s="39" t="str">
        <f t="shared" si="435"/>
        <v>2254249</v>
      </c>
      <c r="G914" s="39" t="str">
        <f t="shared" si="436"/>
        <v>WISE EXPRESS(OZMUMMY)</v>
      </c>
      <c r="H914" s="41" t="str">
        <f t="shared" si="437"/>
        <v>권원석</v>
      </c>
      <c r="I914" s="39" t="str">
        <f t="shared" si="438"/>
        <v>61410</v>
      </c>
      <c r="J914" s="52" t="str">
        <f t="shared" si="439"/>
        <v/>
      </c>
      <c r="K914" s="75">
        <f t="shared" si="440"/>
        <v>1</v>
      </c>
      <c r="L914" s="76">
        <f t="shared" si="441"/>
        <v>1</v>
      </c>
      <c r="M914" s="76">
        <f t="shared" si="442"/>
        <v>1E-3</v>
      </c>
      <c r="N914" s="76">
        <f t="shared" si="443"/>
        <v>1</v>
      </c>
      <c r="O914" s="42">
        <f t="shared" si="444"/>
        <v>1</v>
      </c>
      <c r="P914" s="39" t="str">
        <f t="shared" si="445"/>
        <v>목록(Manifest)</v>
      </c>
      <c r="Q914" s="72">
        <f t="shared" si="446"/>
        <v>35</v>
      </c>
      <c r="R914" s="43" t="str">
        <f t="shared" si="447"/>
        <v>OZ602</v>
      </c>
      <c r="S914" s="82" t="str">
        <f t="shared" si="448"/>
        <v/>
      </c>
      <c r="T914" s="40">
        <f t="shared" si="449"/>
        <v>45907</v>
      </c>
      <c r="U914" s="44">
        <v>2500</v>
      </c>
      <c r="V914" s="44">
        <f t="shared" si="450"/>
        <v>0</v>
      </c>
      <c r="W914" s="77">
        <f t="shared" si="451"/>
        <v>2500</v>
      </c>
      <c r="X914" s="78">
        <f t="shared" si="452"/>
        <v>0</v>
      </c>
      <c r="Y914" s="44" cm="1">
        <f t="array" ref="Y914">_xlfn.IFNA(_xlfn.IFS(AND(Q914&gt;=2000, Q914&lt;3000), 10000, AND(Q914&gt;=3000, Q914&lt;4000), 15000, AND(Q914&gt;=4000, Q914&lt;5000), 20000, AND(Q914&gt;=5000), 25000),0)</f>
        <v>0</v>
      </c>
      <c r="Z914" s="91">
        <f t="shared" si="453"/>
        <v>0</v>
      </c>
      <c r="AA914" s="44">
        <f t="shared" si="454"/>
        <v>0</v>
      </c>
      <c r="AB914" s="44"/>
      <c r="AC914" s="44"/>
      <c r="AD914" s="44"/>
      <c r="AE914" s="44">
        <f>VLOOKUP(O914,정산업데이트!$A$6:$B$12,2,10)</f>
        <v>0</v>
      </c>
      <c r="AF914" s="44"/>
      <c r="AG914" s="79">
        <f t="shared" si="455"/>
        <v>0</v>
      </c>
      <c r="AH914" s="80">
        <f t="shared" si="456"/>
        <v>2500</v>
      </c>
      <c r="AI914" s="93"/>
      <c r="AJ914" s="84" t="s">
        <v>5314</v>
      </c>
      <c r="AK914" s="84" t="s">
        <v>73</v>
      </c>
      <c r="AL914" s="84" t="s">
        <v>5315</v>
      </c>
      <c r="AM914" s="84" t="s">
        <v>6805</v>
      </c>
      <c r="AN914" s="84" t="s">
        <v>6806</v>
      </c>
      <c r="AO914" s="84" t="s">
        <v>122</v>
      </c>
      <c r="AP914" s="84" t="s">
        <v>6807</v>
      </c>
      <c r="AQ914" s="84" t="s">
        <v>122</v>
      </c>
      <c r="AR914" s="85">
        <v>1</v>
      </c>
      <c r="AS914" s="86">
        <v>1</v>
      </c>
      <c r="AT914" s="86">
        <v>1E-3</v>
      </c>
      <c r="AU914" s="86">
        <v>1</v>
      </c>
      <c r="AV914" s="84" t="s">
        <v>7</v>
      </c>
      <c r="AW914" s="86">
        <v>35</v>
      </c>
      <c r="AX914" s="84" t="s">
        <v>68</v>
      </c>
      <c r="AY914" s="84" t="s">
        <v>68</v>
      </c>
      <c r="AZ914" s="84" t="s">
        <v>68</v>
      </c>
      <c r="BA914" s="84" t="s">
        <v>68</v>
      </c>
      <c r="BB914" s="84" t="s">
        <v>68</v>
      </c>
      <c r="BC914" s="84" t="s">
        <v>140</v>
      </c>
      <c r="BD914" s="84" t="s">
        <v>109</v>
      </c>
      <c r="BE914" s="84" t="s">
        <v>110</v>
      </c>
      <c r="BF914" s="84" t="s">
        <v>122</v>
      </c>
      <c r="BG914" s="84" t="s">
        <v>69</v>
      </c>
      <c r="BH914" s="92" t="s">
        <v>6808</v>
      </c>
      <c r="BI914" s="84" t="s">
        <v>122</v>
      </c>
      <c r="BJ914" s="84" t="s">
        <v>6809</v>
      </c>
      <c r="BK914" s="84" t="s">
        <v>75</v>
      </c>
      <c r="BL914" s="84" t="s">
        <v>122</v>
      </c>
      <c r="BM914" s="84" t="s">
        <v>109</v>
      </c>
      <c r="BN914" s="84" t="s">
        <v>70</v>
      </c>
      <c r="BO914" s="84" t="s">
        <v>71</v>
      </c>
      <c r="BP914" s="84" t="s">
        <v>122</v>
      </c>
      <c r="BQ914" s="84" t="s">
        <v>163</v>
      </c>
    </row>
    <row r="915" spans="1:69" ht="14.4" x14ac:dyDescent="0.3">
      <c r="A915" s="40" t="str">
        <f t="shared" si="430"/>
        <v>2025-09-07</v>
      </c>
      <c r="B915" s="40" t="str">
        <f t="shared" si="431"/>
        <v>SYD</v>
      </c>
      <c r="C915" s="39" t="str">
        <f t="shared" si="432"/>
        <v>98812563600</v>
      </c>
      <c r="D915" s="41" t="str">
        <f t="shared" si="433"/>
        <v>PKR253171705</v>
      </c>
      <c r="E915" s="41" t="str">
        <f t="shared" si="434"/>
        <v>596421462806</v>
      </c>
      <c r="F915" s="39" t="str">
        <f t="shared" si="435"/>
        <v>2256516</v>
      </c>
      <c r="G915" s="39" t="str">
        <f t="shared" si="436"/>
        <v>WISE EXPRESS (CNC INTL)</v>
      </c>
      <c r="H915" s="41" t="str">
        <f t="shared" si="437"/>
        <v>이명화</v>
      </c>
      <c r="I915" s="39" t="str">
        <f t="shared" si="438"/>
        <v>47555</v>
      </c>
      <c r="J915" s="52" t="str">
        <f t="shared" si="439"/>
        <v/>
      </c>
      <c r="K915" s="75">
        <f t="shared" si="440"/>
        <v>1</v>
      </c>
      <c r="L915" s="76">
        <f t="shared" si="441"/>
        <v>0.5</v>
      </c>
      <c r="M915" s="76">
        <f t="shared" si="442"/>
        <v>1E-3</v>
      </c>
      <c r="N915" s="76">
        <f t="shared" si="443"/>
        <v>0.5</v>
      </c>
      <c r="O915" s="42">
        <f t="shared" si="444"/>
        <v>0.5</v>
      </c>
      <c r="P915" s="39" t="str">
        <f t="shared" si="445"/>
        <v>일반(목록배제,Normal-Manifest Exception)</v>
      </c>
      <c r="Q915" s="72">
        <f t="shared" si="446"/>
        <v>21</v>
      </c>
      <c r="R915" s="43" t="str">
        <f t="shared" si="447"/>
        <v>OZ602</v>
      </c>
      <c r="S915" s="82" t="str">
        <f t="shared" si="448"/>
        <v/>
      </c>
      <c r="T915" s="40">
        <f t="shared" si="449"/>
        <v>45907</v>
      </c>
      <c r="U915" s="44">
        <v>2500</v>
      </c>
      <c r="V915" s="44">
        <f t="shared" si="450"/>
        <v>0</v>
      </c>
      <c r="W915" s="77">
        <f t="shared" si="451"/>
        <v>2500</v>
      </c>
      <c r="X915" s="78">
        <f t="shared" si="452"/>
        <v>0</v>
      </c>
      <c r="Y915" s="44" cm="1">
        <f t="array" ref="Y915">_xlfn.IFNA(_xlfn.IFS(AND(Q915&gt;=2000, Q915&lt;3000), 10000, AND(Q915&gt;=3000, Q915&lt;4000), 15000, AND(Q915&gt;=4000, Q915&lt;5000), 20000, AND(Q915&gt;=5000), 25000),0)</f>
        <v>0</v>
      </c>
      <c r="Z915" s="91">
        <f t="shared" si="453"/>
        <v>300</v>
      </c>
      <c r="AA915" s="44">
        <f t="shared" si="454"/>
        <v>0</v>
      </c>
      <c r="AB915" s="44"/>
      <c r="AC915" s="44"/>
      <c r="AD915" s="44"/>
      <c r="AE915" s="44">
        <f>VLOOKUP(O915,정산업데이트!$A$6:$B$12,2,10)</f>
        <v>0</v>
      </c>
      <c r="AF915" s="44"/>
      <c r="AG915" s="79">
        <f t="shared" si="455"/>
        <v>300</v>
      </c>
      <c r="AH915" s="80">
        <f t="shared" si="456"/>
        <v>2800</v>
      </c>
      <c r="AI915" s="93"/>
      <c r="AJ915" s="84" t="s">
        <v>5314</v>
      </c>
      <c r="AK915" s="84" t="s">
        <v>73</v>
      </c>
      <c r="AL915" s="84" t="s">
        <v>5315</v>
      </c>
      <c r="AM915" s="84" t="s">
        <v>6810</v>
      </c>
      <c r="AN915" s="84" t="s">
        <v>973</v>
      </c>
      <c r="AO915" s="84" t="s">
        <v>4622</v>
      </c>
      <c r="AP915" s="84" t="s">
        <v>4623</v>
      </c>
      <c r="AQ915" s="84" t="s">
        <v>122</v>
      </c>
      <c r="AR915" s="85">
        <v>1</v>
      </c>
      <c r="AS915" s="86">
        <v>0.5</v>
      </c>
      <c r="AT915" s="86">
        <v>1E-3</v>
      </c>
      <c r="AU915" s="86">
        <v>0.5</v>
      </c>
      <c r="AV915" s="84" t="s">
        <v>8</v>
      </c>
      <c r="AW915" s="86">
        <v>21</v>
      </c>
      <c r="AX915" s="84" t="s">
        <v>68</v>
      </c>
      <c r="AY915" s="84" t="s">
        <v>68</v>
      </c>
      <c r="AZ915" s="84" t="s">
        <v>68</v>
      </c>
      <c r="BA915" s="84" t="s">
        <v>68</v>
      </c>
      <c r="BB915" s="84" t="s">
        <v>68</v>
      </c>
      <c r="BC915" s="84" t="s">
        <v>405</v>
      </c>
      <c r="BD915" s="84" t="s">
        <v>406</v>
      </c>
      <c r="BE915" s="84" t="s">
        <v>417</v>
      </c>
      <c r="BF915" s="84" t="s">
        <v>122</v>
      </c>
      <c r="BG915" s="84" t="s">
        <v>69</v>
      </c>
      <c r="BH915" s="92" t="s">
        <v>6811</v>
      </c>
      <c r="BI915" s="84" t="s">
        <v>122</v>
      </c>
      <c r="BJ915" s="84" t="s">
        <v>6812</v>
      </c>
      <c r="BK915" s="84" t="s">
        <v>75</v>
      </c>
      <c r="BL915" s="84" t="s">
        <v>122</v>
      </c>
      <c r="BM915" s="84" t="s">
        <v>406</v>
      </c>
      <c r="BN915" s="84" t="s">
        <v>70</v>
      </c>
      <c r="BO915" s="84" t="s">
        <v>71</v>
      </c>
      <c r="BP915" s="84" t="s">
        <v>122</v>
      </c>
      <c r="BQ915" s="84" t="s">
        <v>163</v>
      </c>
    </row>
    <row r="916" spans="1:69" ht="14.4" x14ac:dyDescent="0.3">
      <c r="A916" s="40" t="str">
        <f t="shared" si="430"/>
        <v>2025-09-07</v>
      </c>
      <c r="B916" s="40" t="str">
        <f t="shared" si="431"/>
        <v>SYD</v>
      </c>
      <c r="C916" s="39" t="str">
        <f t="shared" si="432"/>
        <v>98812563600</v>
      </c>
      <c r="D916" s="41" t="str">
        <f t="shared" si="433"/>
        <v>PKR253171706</v>
      </c>
      <c r="E916" s="41" t="str">
        <f t="shared" si="434"/>
        <v>596421462810</v>
      </c>
      <c r="F916" s="39" t="str">
        <f t="shared" si="435"/>
        <v>2256516</v>
      </c>
      <c r="G916" s="39" t="str">
        <f t="shared" si="436"/>
        <v>WISE EXPRESS (CNC INTL)</v>
      </c>
      <c r="H916" s="41" t="str">
        <f t="shared" si="437"/>
        <v>한승훈</v>
      </c>
      <c r="I916" s="39" t="str">
        <f t="shared" si="438"/>
        <v>43010</v>
      </c>
      <c r="J916" s="52" t="str">
        <f t="shared" si="439"/>
        <v/>
      </c>
      <c r="K916" s="75">
        <f t="shared" si="440"/>
        <v>1</v>
      </c>
      <c r="L916" s="76">
        <f t="shared" si="441"/>
        <v>2</v>
      </c>
      <c r="M916" s="76">
        <f t="shared" si="442"/>
        <v>1E-3</v>
      </c>
      <c r="N916" s="76">
        <f t="shared" si="443"/>
        <v>2</v>
      </c>
      <c r="O916" s="42">
        <f t="shared" si="444"/>
        <v>2</v>
      </c>
      <c r="P916" s="39" t="str">
        <f t="shared" si="445"/>
        <v>일반(목록배제,Normal-Manifest Exception)</v>
      </c>
      <c r="Q916" s="72">
        <f t="shared" si="446"/>
        <v>63</v>
      </c>
      <c r="R916" s="43" t="str">
        <f t="shared" si="447"/>
        <v>OZ602</v>
      </c>
      <c r="S916" s="82" t="str">
        <f t="shared" si="448"/>
        <v/>
      </c>
      <c r="T916" s="40">
        <f t="shared" si="449"/>
        <v>45907</v>
      </c>
      <c r="U916" s="44">
        <v>2500</v>
      </c>
      <c r="V916" s="44">
        <f t="shared" si="450"/>
        <v>0</v>
      </c>
      <c r="W916" s="77">
        <f t="shared" si="451"/>
        <v>2500</v>
      </c>
      <c r="X916" s="78">
        <f t="shared" si="452"/>
        <v>0</v>
      </c>
      <c r="Y916" s="44" cm="1">
        <f t="array" ref="Y916">_xlfn.IFNA(_xlfn.IFS(AND(Q916&gt;=2000, Q916&lt;3000), 10000, AND(Q916&gt;=3000, Q916&lt;4000), 15000, AND(Q916&gt;=4000, Q916&lt;5000), 20000, AND(Q916&gt;=5000), 25000),0)</f>
        <v>0</v>
      </c>
      <c r="Z916" s="91">
        <f t="shared" si="453"/>
        <v>300</v>
      </c>
      <c r="AA916" s="44">
        <f t="shared" si="454"/>
        <v>0</v>
      </c>
      <c r="AB916" s="44"/>
      <c r="AC916" s="44"/>
      <c r="AD916" s="44"/>
      <c r="AE916" s="44">
        <f>VLOOKUP(O916,정산업데이트!$A$6:$B$12,2,10)</f>
        <v>0</v>
      </c>
      <c r="AF916" s="44"/>
      <c r="AG916" s="79">
        <f t="shared" si="455"/>
        <v>300</v>
      </c>
      <c r="AH916" s="80">
        <f t="shared" si="456"/>
        <v>2800</v>
      </c>
      <c r="AI916" s="93"/>
      <c r="AJ916" s="84" t="s">
        <v>5314</v>
      </c>
      <c r="AK916" s="84" t="s">
        <v>73</v>
      </c>
      <c r="AL916" s="84" t="s">
        <v>5315</v>
      </c>
      <c r="AM916" s="84" t="s">
        <v>6813</v>
      </c>
      <c r="AN916" s="84" t="s">
        <v>6814</v>
      </c>
      <c r="AO916" s="84" t="s">
        <v>6815</v>
      </c>
      <c r="AP916" s="84" t="s">
        <v>6816</v>
      </c>
      <c r="AQ916" s="84" t="s">
        <v>122</v>
      </c>
      <c r="AR916" s="85">
        <v>1</v>
      </c>
      <c r="AS916" s="86">
        <v>2</v>
      </c>
      <c r="AT916" s="86">
        <v>1E-3</v>
      </c>
      <c r="AU916" s="86">
        <v>2</v>
      </c>
      <c r="AV916" s="84" t="s">
        <v>8</v>
      </c>
      <c r="AW916" s="86">
        <v>63</v>
      </c>
      <c r="AX916" s="84" t="s">
        <v>68</v>
      </c>
      <c r="AY916" s="84" t="s">
        <v>68</v>
      </c>
      <c r="AZ916" s="84" t="s">
        <v>68</v>
      </c>
      <c r="BA916" s="84" t="s">
        <v>68</v>
      </c>
      <c r="BB916" s="84" t="s">
        <v>68</v>
      </c>
      <c r="BC916" s="84" t="s">
        <v>405</v>
      </c>
      <c r="BD916" s="84" t="s">
        <v>406</v>
      </c>
      <c r="BE916" s="84" t="s">
        <v>662</v>
      </c>
      <c r="BF916" s="84" t="s">
        <v>122</v>
      </c>
      <c r="BG916" s="84" t="s">
        <v>69</v>
      </c>
      <c r="BH916" s="92" t="s">
        <v>6817</v>
      </c>
      <c r="BI916" s="84" t="s">
        <v>122</v>
      </c>
      <c r="BJ916" s="84" t="s">
        <v>6818</v>
      </c>
      <c r="BK916" s="84" t="s">
        <v>75</v>
      </c>
      <c r="BL916" s="84" t="s">
        <v>122</v>
      </c>
      <c r="BM916" s="84" t="s">
        <v>406</v>
      </c>
      <c r="BN916" s="84" t="s">
        <v>70</v>
      </c>
      <c r="BO916" s="84" t="s">
        <v>71</v>
      </c>
      <c r="BP916" s="84" t="s">
        <v>122</v>
      </c>
      <c r="BQ916" s="84" t="s">
        <v>163</v>
      </c>
    </row>
    <row r="917" spans="1:69" ht="14.4" x14ac:dyDescent="0.3">
      <c r="A917" s="40" t="str">
        <f t="shared" si="430"/>
        <v>2025-09-07</v>
      </c>
      <c r="B917" s="40" t="str">
        <f t="shared" si="431"/>
        <v>SYD</v>
      </c>
      <c r="C917" s="39" t="str">
        <f t="shared" si="432"/>
        <v>98812563600</v>
      </c>
      <c r="D917" s="41" t="str">
        <f t="shared" si="433"/>
        <v>PKR253171707</v>
      </c>
      <c r="E917" s="41" t="str">
        <f t="shared" si="434"/>
        <v>596421462821</v>
      </c>
      <c r="F917" s="39" t="str">
        <f t="shared" si="435"/>
        <v>2256516</v>
      </c>
      <c r="G917" s="39" t="str">
        <f t="shared" si="436"/>
        <v>WISE EXPRESS (CNC INTL)</v>
      </c>
      <c r="H917" s="41" t="str">
        <f t="shared" si="437"/>
        <v>조민현</v>
      </c>
      <c r="I917" s="39" t="str">
        <f t="shared" si="438"/>
        <v>07669</v>
      </c>
      <c r="J917" s="52" t="str">
        <f t="shared" si="439"/>
        <v/>
      </c>
      <c r="K917" s="75">
        <f t="shared" si="440"/>
        <v>1</v>
      </c>
      <c r="L917" s="76">
        <f t="shared" si="441"/>
        <v>4</v>
      </c>
      <c r="M917" s="76">
        <f t="shared" si="442"/>
        <v>1E-3</v>
      </c>
      <c r="N917" s="76">
        <f t="shared" si="443"/>
        <v>4</v>
      </c>
      <c r="O917" s="42">
        <f t="shared" si="444"/>
        <v>4</v>
      </c>
      <c r="P917" s="39" t="str">
        <f t="shared" si="445"/>
        <v>일반(목록배제,Normal-Manifest Exception)</v>
      </c>
      <c r="Q917" s="72">
        <f t="shared" si="446"/>
        <v>126</v>
      </c>
      <c r="R917" s="43" t="str">
        <f t="shared" si="447"/>
        <v>OZ602</v>
      </c>
      <c r="S917" s="82" t="str">
        <f t="shared" si="448"/>
        <v/>
      </c>
      <c r="T917" s="40">
        <f t="shared" si="449"/>
        <v>45907</v>
      </c>
      <c r="U917" s="44">
        <v>2500</v>
      </c>
      <c r="V917" s="44">
        <f t="shared" si="450"/>
        <v>0</v>
      </c>
      <c r="W917" s="77">
        <f t="shared" si="451"/>
        <v>2500</v>
      </c>
      <c r="X917" s="78">
        <f t="shared" si="452"/>
        <v>0</v>
      </c>
      <c r="Y917" s="44" cm="1">
        <f t="array" ref="Y917">_xlfn.IFNA(_xlfn.IFS(AND(Q917&gt;=2000, Q917&lt;3000), 10000, AND(Q917&gt;=3000, Q917&lt;4000), 15000, AND(Q917&gt;=4000, Q917&lt;5000), 20000, AND(Q917&gt;=5000), 25000),0)</f>
        <v>0</v>
      </c>
      <c r="Z917" s="91">
        <f t="shared" si="453"/>
        <v>300</v>
      </c>
      <c r="AA917" s="44">
        <f t="shared" si="454"/>
        <v>0</v>
      </c>
      <c r="AB917" s="44"/>
      <c r="AC917" s="44"/>
      <c r="AD917" s="44"/>
      <c r="AE917" s="44">
        <f>VLOOKUP(O917,정산업데이트!$A$6:$B$12,2,10)</f>
        <v>0</v>
      </c>
      <c r="AF917" s="44"/>
      <c r="AG917" s="79">
        <f t="shared" si="455"/>
        <v>300</v>
      </c>
      <c r="AH917" s="80">
        <f t="shared" si="456"/>
        <v>2800</v>
      </c>
      <c r="AI917" s="93"/>
      <c r="AJ917" s="84" t="s">
        <v>5314</v>
      </c>
      <c r="AK917" s="84" t="s">
        <v>73</v>
      </c>
      <c r="AL917" s="84" t="s">
        <v>5315</v>
      </c>
      <c r="AM917" s="84" t="s">
        <v>6819</v>
      </c>
      <c r="AN917" s="84" t="s">
        <v>6820</v>
      </c>
      <c r="AO917" s="84" t="s">
        <v>6821</v>
      </c>
      <c r="AP917" s="84" t="s">
        <v>6822</v>
      </c>
      <c r="AQ917" s="84" t="s">
        <v>122</v>
      </c>
      <c r="AR917" s="85">
        <v>1</v>
      </c>
      <c r="AS917" s="86">
        <v>4</v>
      </c>
      <c r="AT917" s="86">
        <v>1E-3</v>
      </c>
      <c r="AU917" s="86">
        <v>4</v>
      </c>
      <c r="AV917" s="84" t="s">
        <v>8</v>
      </c>
      <c r="AW917" s="86">
        <v>126</v>
      </c>
      <c r="AX917" s="84" t="s">
        <v>68</v>
      </c>
      <c r="AY917" s="84" t="s">
        <v>68</v>
      </c>
      <c r="AZ917" s="84" t="s">
        <v>68</v>
      </c>
      <c r="BA917" s="84" t="s">
        <v>68</v>
      </c>
      <c r="BB917" s="84" t="s">
        <v>68</v>
      </c>
      <c r="BC917" s="84" t="s">
        <v>405</v>
      </c>
      <c r="BD917" s="84" t="s">
        <v>406</v>
      </c>
      <c r="BE917" s="84" t="s">
        <v>662</v>
      </c>
      <c r="BF917" s="84" t="s">
        <v>122</v>
      </c>
      <c r="BG917" s="84" t="s">
        <v>69</v>
      </c>
      <c r="BH917" s="92" t="s">
        <v>6823</v>
      </c>
      <c r="BI917" s="84" t="s">
        <v>122</v>
      </c>
      <c r="BJ917" s="84" t="s">
        <v>6824</v>
      </c>
      <c r="BK917" s="84" t="s">
        <v>75</v>
      </c>
      <c r="BL917" s="84" t="s">
        <v>122</v>
      </c>
      <c r="BM917" s="84" t="s">
        <v>406</v>
      </c>
      <c r="BN917" s="84" t="s">
        <v>70</v>
      </c>
      <c r="BO917" s="84" t="s">
        <v>71</v>
      </c>
      <c r="BP917" s="84" t="s">
        <v>122</v>
      </c>
      <c r="BQ917" s="84" t="s">
        <v>163</v>
      </c>
    </row>
    <row r="918" spans="1:69" ht="14.4" x14ac:dyDescent="0.3">
      <c r="A918" s="40" t="str">
        <f t="shared" si="430"/>
        <v>2025-09-07</v>
      </c>
      <c r="B918" s="40" t="str">
        <f t="shared" si="431"/>
        <v>SYD</v>
      </c>
      <c r="C918" s="39" t="str">
        <f t="shared" si="432"/>
        <v>98812563600</v>
      </c>
      <c r="D918" s="41" t="str">
        <f t="shared" si="433"/>
        <v>PKR253209527</v>
      </c>
      <c r="E918" s="41" t="str">
        <f t="shared" si="434"/>
        <v>596421464825</v>
      </c>
      <c r="F918" s="39" t="str">
        <f t="shared" si="435"/>
        <v>2254236</v>
      </c>
      <c r="G918" s="39" t="str">
        <f t="shared" si="436"/>
        <v>WISE EXPRESS(JYC)</v>
      </c>
      <c r="H918" s="41" t="str">
        <f t="shared" si="437"/>
        <v>박은아</v>
      </c>
      <c r="I918" s="39" t="str">
        <f t="shared" si="438"/>
        <v>14305</v>
      </c>
      <c r="J918" s="52" t="str">
        <f t="shared" si="439"/>
        <v/>
      </c>
      <c r="K918" s="75">
        <f t="shared" si="440"/>
        <v>1</v>
      </c>
      <c r="L918" s="76">
        <f t="shared" si="441"/>
        <v>1</v>
      </c>
      <c r="M918" s="76">
        <f t="shared" si="442"/>
        <v>1E-3</v>
      </c>
      <c r="N918" s="76">
        <f t="shared" si="443"/>
        <v>1</v>
      </c>
      <c r="O918" s="42">
        <f t="shared" si="444"/>
        <v>1</v>
      </c>
      <c r="P918" s="39" t="str">
        <f t="shared" si="445"/>
        <v>일반(목록배제,Normal-Manifest Exception)</v>
      </c>
      <c r="Q918" s="72">
        <f t="shared" si="446"/>
        <v>45</v>
      </c>
      <c r="R918" s="43" t="str">
        <f t="shared" si="447"/>
        <v>OZ602</v>
      </c>
      <c r="S918" s="82" t="str">
        <f t="shared" si="448"/>
        <v/>
      </c>
      <c r="T918" s="40">
        <f t="shared" si="449"/>
        <v>45907</v>
      </c>
      <c r="U918" s="44">
        <v>2500</v>
      </c>
      <c r="V918" s="44">
        <f t="shared" si="450"/>
        <v>0</v>
      </c>
      <c r="W918" s="77">
        <f t="shared" si="451"/>
        <v>2500</v>
      </c>
      <c r="X918" s="78">
        <f t="shared" si="452"/>
        <v>0</v>
      </c>
      <c r="Y918" s="44" cm="1">
        <f t="array" ref="Y918">_xlfn.IFNA(_xlfn.IFS(AND(Q918&gt;=2000, Q918&lt;3000), 10000, AND(Q918&gt;=3000, Q918&lt;4000), 15000, AND(Q918&gt;=4000, Q918&lt;5000), 20000, AND(Q918&gt;=5000), 25000),0)</f>
        <v>0</v>
      </c>
      <c r="Z918" s="91">
        <f t="shared" si="453"/>
        <v>300</v>
      </c>
      <c r="AA918" s="44">
        <f t="shared" si="454"/>
        <v>0</v>
      </c>
      <c r="AB918" s="44"/>
      <c r="AC918" s="44"/>
      <c r="AD918" s="44"/>
      <c r="AE918" s="44">
        <f>VLOOKUP(O918,정산업데이트!$A$6:$B$12,2,10)</f>
        <v>0</v>
      </c>
      <c r="AF918" s="44"/>
      <c r="AG918" s="79">
        <f t="shared" si="455"/>
        <v>300</v>
      </c>
      <c r="AH918" s="80">
        <f t="shared" si="456"/>
        <v>2800</v>
      </c>
      <c r="AI918" s="93"/>
      <c r="AJ918" s="84" t="s">
        <v>5314</v>
      </c>
      <c r="AK918" s="84" t="s">
        <v>73</v>
      </c>
      <c r="AL918" s="84" t="s">
        <v>5315</v>
      </c>
      <c r="AM918" s="84" t="s">
        <v>6825</v>
      </c>
      <c r="AN918" s="84" t="s">
        <v>6826</v>
      </c>
      <c r="AO918" s="84" t="s">
        <v>6827</v>
      </c>
      <c r="AP918" s="84" t="s">
        <v>6828</v>
      </c>
      <c r="AQ918" s="84" t="s">
        <v>122</v>
      </c>
      <c r="AR918" s="85">
        <v>1</v>
      </c>
      <c r="AS918" s="86">
        <v>1</v>
      </c>
      <c r="AT918" s="86">
        <v>1E-3</v>
      </c>
      <c r="AU918" s="86">
        <v>1</v>
      </c>
      <c r="AV918" s="84" t="s">
        <v>8</v>
      </c>
      <c r="AW918" s="86">
        <v>45</v>
      </c>
      <c r="AX918" s="84" t="s">
        <v>68</v>
      </c>
      <c r="AY918" s="84" t="s">
        <v>68</v>
      </c>
      <c r="AZ918" s="84" t="s">
        <v>68</v>
      </c>
      <c r="BA918" s="84" t="s">
        <v>68</v>
      </c>
      <c r="BB918" s="84" t="s">
        <v>68</v>
      </c>
      <c r="BC918" s="84" t="s">
        <v>155</v>
      </c>
      <c r="BD918" s="84" t="s">
        <v>100</v>
      </c>
      <c r="BE918" s="84" t="s">
        <v>101</v>
      </c>
      <c r="BF918" s="84" t="s">
        <v>122</v>
      </c>
      <c r="BG918" s="84" t="s">
        <v>69</v>
      </c>
      <c r="BH918" s="92" t="s">
        <v>6829</v>
      </c>
      <c r="BI918" s="84" t="s">
        <v>122</v>
      </c>
      <c r="BJ918" s="84" t="s">
        <v>6830</v>
      </c>
      <c r="BK918" s="84" t="s">
        <v>75</v>
      </c>
      <c r="BL918" s="84" t="s">
        <v>122</v>
      </c>
      <c r="BM918" s="84" t="s">
        <v>100</v>
      </c>
      <c r="BN918" s="84" t="s">
        <v>70</v>
      </c>
      <c r="BO918" s="84" t="s">
        <v>71</v>
      </c>
      <c r="BP918" s="84" t="s">
        <v>122</v>
      </c>
      <c r="BQ918" s="84" t="s">
        <v>163</v>
      </c>
    </row>
    <row r="919" spans="1:69" ht="14.4" x14ac:dyDescent="0.3">
      <c r="A919" s="40" t="str">
        <f t="shared" si="430"/>
        <v>2025-09-07</v>
      </c>
      <c r="B919" s="40" t="str">
        <f t="shared" si="431"/>
        <v>SYD</v>
      </c>
      <c r="C919" s="39" t="str">
        <f t="shared" si="432"/>
        <v>98812563600</v>
      </c>
      <c r="D919" s="41" t="str">
        <f t="shared" si="433"/>
        <v>PKR253209528</v>
      </c>
      <c r="E919" s="41" t="str">
        <f t="shared" si="434"/>
        <v>596421464836</v>
      </c>
      <c r="F919" s="39" t="str">
        <f t="shared" si="435"/>
        <v>2254236</v>
      </c>
      <c r="G919" s="39" t="str">
        <f t="shared" si="436"/>
        <v>WISE EXPRESS(JYC)</v>
      </c>
      <c r="H919" s="41" t="str">
        <f t="shared" si="437"/>
        <v>최하나</v>
      </c>
      <c r="I919" s="39" t="str">
        <f t="shared" si="438"/>
        <v>34890</v>
      </c>
      <c r="J919" s="52" t="str">
        <f t="shared" si="439"/>
        <v/>
      </c>
      <c r="K919" s="75">
        <f t="shared" si="440"/>
        <v>1</v>
      </c>
      <c r="L919" s="76">
        <f t="shared" si="441"/>
        <v>0.7</v>
      </c>
      <c r="M919" s="76">
        <f t="shared" si="442"/>
        <v>1E-3</v>
      </c>
      <c r="N919" s="76">
        <f t="shared" si="443"/>
        <v>0.7</v>
      </c>
      <c r="O919" s="42">
        <f t="shared" si="444"/>
        <v>1</v>
      </c>
      <c r="P919" s="39" t="str">
        <f t="shared" si="445"/>
        <v>일반(목록배제,Normal-Manifest Exception)</v>
      </c>
      <c r="Q919" s="72">
        <f t="shared" si="446"/>
        <v>30</v>
      </c>
      <c r="R919" s="43" t="str">
        <f t="shared" si="447"/>
        <v>OZ602</v>
      </c>
      <c r="S919" s="82" t="str">
        <f t="shared" si="448"/>
        <v/>
      </c>
      <c r="T919" s="40">
        <f t="shared" si="449"/>
        <v>45907</v>
      </c>
      <c r="U919" s="44">
        <v>2500</v>
      </c>
      <c r="V919" s="44">
        <f t="shared" si="450"/>
        <v>0</v>
      </c>
      <c r="W919" s="77">
        <f t="shared" si="451"/>
        <v>2500</v>
      </c>
      <c r="X919" s="78">
        <f t="shared" si="452"/>
        <v>0</v>
      </c>
      <c r="Y919" s="44" cm="1">
        <f t="array" ref="Y919">_xlfn.IFNA(_xlfn.IFS(AND(Q919&gt;=2000, Q919&lt;3000), 10000, AND(Q919&gt;=3000, Q919&lt;4000), 15000, AND(Q919&gt;=4000, Q919&lt;5000), 20000, AND(Q919&gt;=5000), 25000),0)</f>
        <v>0</v>
      </c>
      <c r="Z919" s="91">
        <f t="shared" si="453"/>
        <v>300</v>
      </c>
      <c r="AA919" s="44">
        <f t="shared" si="454"/>
        <v>0</v>
      </c>
      <c r="AB919" s="44"/>
      <c r="AC919" s="44"/>
      <c r="AD919" s="44"/>
      <c r="AE919" s="44">
        <f>VLOOKUP(O919,정산업데이트!$A$6:$B$12,2,10)</f>
        <v>0</v>
      </c>
      <c r="AF919" s="44"/>
      <c r="AG919" s="79">
        <f t="shared" si="455"/>
        <v>300</v>
      </c>
      <c r="AH919" s="80">
        <f t="shared" si="456"/>
        <v>2800</v>
      </c>
      <c r="AI919" s="93"/>
      <c r="AJ919" s="84" t="s">
        <v>5314</v>
      </c>
      <c r="AK919" s="84" t="s">
        <v>73</v>
      </c>
      <c r="AL919" s="84" t="s">
        <v>5315</v>
      </c>
      <c r="AM919" s="84" t="s">
        <v>6831</v>
      </c>
      <c r="AN919" s="84" t="s">
        <v>924</v>
      </c>
      <c r="AO919" s="84" t="s">
        <v>6832</v>
      </c>
      <c r="AP919" s="84" t="s">
        <v>2788</v>
      </c>
      <c r="AQ919" s="84" t="s">
        <v>122</v>
      </c>
      <c r="AR919" s="85">
        <v>1</v>
      </c>
      <c r="AS919" s="86">
        <v>0.7</v>
      </c>
      <c r="AT919" s="86">
        <v>1E-3</v>
      </c>
      <c r="AU919" s="86">
        <v>0.7</v>
      </c>
      <c r="AV919" s="84" t="s">
        <v>8</v>
      </c>
      <c r="AW919" s="86">
        <v>30</v>
      </c>
      <c r="AX919" s="84" t="s">
        <v>68</v>
      </c>
      <c r="AY919" s="84" t="s">
        <v>68</v>
      </c>
      <c r="AZ919" s="84" t="s">
        <v>68</v>
      </c>
      <c r="BA919" s="84" t="s">
        <v>68</v>
      </c>
      <c r="BB919" s="84" t="s">
        <v>68</v>
      </c>
      <c r="BC919" s="84" t="s">
        <v>155</v>
      </c>
      <c r="BD919" s="84" t="s">
        <v>100</v>
      </c>
      <c r="BE919" s="84" t="s">
        <v>101</v>
      </c>
      <c r="BF919" s="84" t="s">
        <v>122</v>
      </c>
      <c r="BG919" s="84" t="s">
        <v>69</v>
      </c>
      <c r="BH919" s="92" t="s">
        <v>6833</v>
      </c>
      <c r="BI919" s="84" t="s">
        <v>122</v>
      </c>
      <c r="BJ919" s="84" t="s">
        <v>6834</v>
      </c>
      <c r="BK919" s="84" t="s">
        <v>75</v>
      </c>
      <c r="BL919" s="84" t="s">
        <v>122</v>
      </c>
      <c r="BM919" s="84" t="s">
        <v>100</v>
      </c>
      <c r="BN919" s="84" t="s">
        <v>70</v>
      </c>
      <c r="BO919" s="84" t="s">
        <v>71</v>
      </c>
      <c r="BP919" s="84" t="s">
        <v>122</v>
      </c>
      <c r="BQ919" s="84" t="s">
        <v>163</v>
      </c>
    </row>
    <row r="920" spans="1:69" ht="14.4" x14ac:dyDescent="0.3">
      <c r="A920" s="40" t="str">
        <f t="shared" si="430"/>
        <v>2025-09-07</v>
      </c>
      <c r="B920" s="40" t="str">
        <f t="shared" si="431"/>
        <v>SYD</v>
      </c>
      <c r="C920" s="39" t="str">
        <f t="shared" si="432"/>
        <v>98812563600</v>
      </c>
      <c r="D920" s="41" t="str">
        <f t="shared" si="433"/>
        <v>PKR253209529</v>
      </c>
      <c r="E920" s="41" t="str">
        <f t="shared" si="434"/>
        <v>596421464840</v>
      </c>
      <c r="F920" s="39" t="str">
        <f t="shared" si="435"/>
        <v>2254236</v>
      </c>
      <c r="G920" s="39" t="str">
        <f t="shared" si="436"/>
        <v>WISE EXPRESS(JYC)</v>
      </c>
      <c r="H920" s="41" t="str">
        <f t="shared" si="437"/>
        <v>조성인</v>
      </c>
      <c r="I920" s="39" t="str">
        <f t="shared" si="438"/>
        <v>06288</v>
      </c>
      <c r="J920" s="52" t="str">
        <f t="shared" si="439"/>
        <v/>
      </c>
      <c r="K920" s="75">
        <f t="shared" si="440"/>
        <v>1</v>
      </c>
      <c r="L920" s="76">
        <f t="shared" si="441"/>
        <v>0.7</v>
      </c>
      <c r="M920" s="76">
        <f t="shared" si="442"/>
        <v>1E-3</v>
      </c>
      <c r="N920" s="76">
        <f t="shared" si="443"/>
        <v>0.7</v>
      </c>
      <c r="O920" s="42">
        <f t="shared" si="444"/>
        <v>1</v>
      </c>
      <c r="P920" s="39" t="str">
        <f t="shared" si="445"/>
        <v>일반(목록배제,Normal-Manifest Exception)</v>
      </c>
      <c r="Q920" s="72">
        <f t="shared" si="446"/>
        <v>30</v>
      </c>
      <c r="R920" s="43" t="str">
        <f t="shared" si="447"/>
        <v>OZ602</v>
      </c>
      <c r="S920" s="82" t="str">
        <f t="shared" si="448"/>
        <v/>
      </c>
      <c r="T920" s="40">
        <f t="shared" si="449"/>
        <v>45907</v>
      </c>
      <c r="U920" s="44">
        <v>2500</v>
      </c>
      <c r="V920" s="44">
        <f t="shared" si="450"/>
        <v>0</v>
      </c>
      <c r="W920" s="77">
        <f t="shared" si="451"/>
        <v>2500</v>
      </c>
      <c r="X920" s="78">
        <f t="shared" si="452"/>
        <v>0</v>
      </c>
      <c r="Y920" s="44" cm="1">
        <f t="array" ref="Y920">_xlfn.IFNA(_xlfn.IFS(AND(Q920&gt;=2000, Q920&lt;3000), 10000, AND(Q920&gt;=3000, Q920&lt;4000), 15000, AND(Q920&gt;=4000, Q920&lt;5000), 20000, AND(Q920&gt;=5000), 25000),0)</f>
        <v>0</v>
      </c>
      <c r="Z920" s="91">
        <f t="shared" si="453"/>
        <v>300</v>
      </c>
      <c r="AA920" s="44">
        <f t="shared" si="454"/>
        <v>0</v>
      </c>
      <c r="AB920" s="44"/>
      <c r="AC920" s="44"/>
      <c r="AD920" s="44"/>
      <c r="AE920" s="44">
        <f>VLOOKUP(O920,정산업데이트!$A$6:$B$12,2,10)</f>
        <v>0</v>
      </c>
      <c r="AF920" s="44"/>
      <c r="AG920" s="79">
        <f t="shared" si="455"/>
        <v>300</v>
      </c>
      <c r="AH920" s="80">
        <f t="shared" si="456"/>
        <v>2800</v>
      </c>
      <c r="AI920" s="93"/>
      <c r="AJ920" s="84" t="s">
        <v>5314</v>
      </c>
      <c r="AK920" s="84" t="s">
        <v>73</v>
      </c>
      <c r="AL920" s="84" t="s">
        <v>5315</v>
      </c>
      <c r="AM920" s="84" t="s">
        <v>6835</v>
      </c>
      <c r="AN920" s="84" t="s">
        <v>6836</v>
      </c>
      <c r="AO920" s="84" t="s">
        <v>6837</v>
      </c>
      <c r="AP920" s="84" t="s">
        <v>6838</v>
      </c>
      <c r="AQ920" s="84" t="s">
        <v>122</v>
      </c>
      <c r="AR920" s="85">
        <v>1</v>
      </c>
      <c r="AS920" s="86">
        <v>0.7</v>
      </c>
      <c r="AT920" s="86">
        <v>1E-3</v>
      </c>
      <c r="AU920" s="86">
        <v>0.7</v>
      </c>
      <c r="AV920" s="84" t="s">
        <v>8</v>
      </c>
      <c r="AW920" s="86">
        <v>30</v>
      </c>
      <c r="AX920" s="84" t="s">
        <v>68</v>
      </c>
      <c r="AY920" s="84" t="s">
        <v>68</v>
      </c>
      <c r="AZ920" s="84" t="s">
        <v>68</v>
      </c>
      <c r="BA920" s="84" t="s">
        <v>68</v>
      </c>
      <c r="BB920" s="84" t="s">
        <v>68</v>
      </c>
      <c r="BC920" s="84" t="s">
        <v>155</v>
      </c>
      <c r="BD920" s="84" t="s">
        <v>100</v>
      </c>
      <c r="BE920" s="84" t="s">
        <v>101</v>
      </c>
      <c r="BF920" s="84" t="s">
        <v>122</v>
      </c>
      <c r="BG920" s="84" t="s">
        <v>69</v>
      </c>
      <c r="BH920" s="92" t="s">
        <v>6839</v>
      </c>
      <c r="BI920" s="84" t="s">
        <v>122</v>
      </c>
      <c r="BJ920" s="84" t="s">
        <v>6840</v>
      </c>
      <c r="BK920" s="84" t="s">
        <v>75</v>
      </c>
      <c r="BL920" s="84" t="s">
        <v>122</v>
      </c>
      <c r="BM920" s="84" t="s">
        <v>100</v>
      </c>
      <c r="BN920" s="84" t="s">
        <v>70</v>
      </c>
      <c r="BO920" s="84" t="s">
        <v>71</v>
      </c>
      <c r="BP920" s="84" t="s">
        <v>122</v>
      </c>
      <c r="BQ920" s="84" t="s">
        <v>163</v>
      </c>
    </row>
    <row r="921" spans="1:69" ht="14.4" x14ac:dyDescent="0.3">
      <c r="A921" s="40" t="str">
        <f t="shared" si="430"/>
        <v>2025-09-07</v>
      </c>
      <c r="B921" s="40" t="str">
        <f t="shared" si="431"/>
        <v>SYD</v>
      </c>
      <c r="C921" s="39" t="str">
        <f t="shared" si="432"/>
        <v>98812563600</v>
      </c>
      <c r="D921" s="41" t="str">
        <f t="shared" si="433"/>
        <v>PKR253209530</v>
      </c>
      <c r="E921" s="41" t="str">
        <f t="shared" si="434"/>
        <v>596421464851</v>
      </c>
      <c r="F921" s="39" t="str">
        <f t="shared" si="435"/>
        <v>2254236</v>
      </c>
      <c r="G921" s="39" t="str">
        <f t="shared" si="436"/>
        <v>WISE EXPRESS(JYC)</v>
      </c>
      <c r="H921" s="41" t="str">
        <f t="shared" si="437"/>
        <v>서혜경</v>
      </c>
      <c r="I921" s="39" t="str">
        <f t="shared" si="438"/>
        <v>13566</v>
      </c>
      <c r="J921" s="52" t="str">
        <f t="shared" si="439"/>
        <v/>
      </c>
      <c r="K921" s="75">
        <f t="shared" si="440"/>
        <v>1</v>
      </c>
      <c r="L921" s="76">
        <f t="shared" si="441"/>
        <v>1</v>
      </c>
      <c r="M921" s="76">
        <f t="shared" si="442"/>
        <v>1E-3</v>
      </c>
      <c r="N921" s="76">
        <f t="shared" si="443"/>
        <v>1</v>
      </c>
      <c r="O921" s="42">
        <f t="shared" si="444"/>
        <v>1</v>
      </c>
      <c r="P921" s="39" t="str">
        <f t="shared" si="445"/>
        <v>일반(목록배제,Normal-Manifest Exception)</v>
      </c>
      <c r="Q921" s="72">
        <f t="shared" si="446"/>
        <v>90</v>
      </c>
      <c r="R921" s="43" t="str">
        <f t="shared" si="447"/>
        <v>OZ602</v>
      </c>
      <c r="S921" s="82" t="str">
        <f t="shared" si="448"/>
        <v/>
      </c>
      <c r="T921" s="40">
        <f t="shared" si="449"/>
        <v>45907</v>
      </c>
      <c r="U921" s="44">
        <v>2500</v>
      </c>
      <c r="V921" s="44">
        <f t="shared" si="450"/>
        <v>0</v>
      </c>
      <c r="W921" s="77">
        <f t="shared" si="451"/>
        <v>2500</v>
      </c>
      <c r="X921" s="78">
        <f t="shared" si="452"/>
        <v>0</v>
      </c>
      <c r="Y921" s="44" cm="1">
        <f t="array" ref="Y921">_xlfn.IFNA(_xlfn.IFS(AND(Q921&gt;=2000, Q921&lt;3000), 10000, AND(Q921&gt;=3000, Q921&lt;4000), 15000, AND(Q921&gt;=4000, Q921&lt;5000), 20000, AND(Q921&gt;=5000), 25000),0)</f>
        <v>0</v>
      </c>
      <c r="Z921" s="91">
        <f t="shared" si="453"/>
        <v>300</v>
      </c>
      <c r="AA921" s="44">
        <f t="shared" si="454"/>
        <v>0</v>
      </c>
      <c r="AB921" s="44"/>
      <c r="AC921" s="44"/>
      <c r="AD921" s="44"/>
      <c r="AE921" s="44">
        <f>VLOOKUP(O921,정산업데이트!$A$6:$B$12,2,10)</f>
        <v>0</v>
      </c>
      <c r="AF921" s="44"/>
      <c r="AG921" s="79">
        <f t="shared" si="455"/>
        <v>300</v>
      </c>
      <c r="AH921" s="80">
        <f t="shared" si="456"/>
        <v>2800</v>
      </c>
      <c r="AI921" s="93"/>
      <c r="AJ921" s="84" t="s">
        <v>5314</v>
      </c>
      <c r="AK921" s="84" t="s">
        <v>73</v>
      </c>
      <c r="AL921" s="84" t="s">
        <v>5315</v>
      </c>
      <c r="AM921" s="84" t="s">
        <v>6841</v>
      </c>
      <c r="AN921" s="84" t="s">
        <v>1944</v>
      </c>
      <c r="AO921" s="84" t="s">
        <v>6842</v>
      </c>
      <c r="AP921" s="84" t="s">
        <v>1586</v>
      </c>
      <c r="AQ921" s="84" t="s">
        <v>122</v>
      </c>
      <c r="AR921" s="85">
        <v>1</v>
      </c>
      <c r="AS921" s="86">
        <v>1</v>
      </c>
      <c r="AT921" s="86">
        <v>1E-3</v>
      </c>
      <c r="AU921" s="86">
        <v>1</v>
      </c>
      <c r="AV921" s="84" t="s">
        <v>8</v>
      </c>
      <c r="AW921" s="86">
        <v>90</v>
      </c>
      <c r="AX921" s="84" t="s">
        <v>68</v>
      </c>
      <c r="AY921" s="84" t="s">
        <v>68</v>
      </c>
      <c r="AZ921" s="84" t="s">
        <v>68</v>
      </c>
      <c r="BA921" s="84" t="s">
        <v>68</v>
      </c>
      <c r="BB921" s="84" t="s">
        <v>68</v>
      </c>
      <c r="BC921" s="84" t="s">
        <v>155</v>
      </c>
      <c r="BD921" s="84" t="s">
        <v>100</v>
      </c>
      <c r="BE921" s="84" t="s">
        <v>101</v>
      </c>
      <c r="BF921" s="84" t="s">
        <v>122</v>
      </c>
      <c r="BG921" s="84" t="s">
        <v>69</v>
      </c>
      <c r="BH921" s="92" t="s">
        <v>6843</v>
      </c>
      <c r="BI921" s="84" t="s">
        <v>122</v>
      </c>
      <c r="BJ921" s="84" t="s">
        <v>6844</v>
      </c>
      <c r="BK921" s="84" t="s">
        <v>75</v>
      </c>
      <c r="BL921" s="84" t="s">
        <v>122</v>
      </c>
      <c r="BM921" s="84" t="s">
        <v>100</v>
      </c>
      <c r="BN921" s="84" t="s">
        <v>70</v>
      </c>
      <c r="BO921" s="84" t="s">
        <v>71</v>
      </c>
      <c r="BP921" s="84" t="s">
        <v>122</v>
      </c>
      <c r="BQ921" s="84" t="s">
        <v>163</v>
      </c>
    </row>
    <row r="922" spans="1:69" ht="14.4" x14ac:dyDescent="0.3">
      <c r="A922" s="40" t="str">
        <f t="shared" si="430"/>
        <v>2025-09-07</v>
      </c>
      <c r="B922" s="40" t="str">
        <f t="shared" si="431"/>
        <v>SYD</v>
      </c>
      <c r="C922" s="39" t="str">
        <f t="shared" si="432"/>
        <v>98812563600</v>
      </c>
      <c r="D922" s="41" t="str">
        <f t="shared" si="433"/>
        <v>PKR253208915</v>
      </c>
      <c r="E922" s="41" t="str">
        <f t="shared" si="434"/>
        <v>596421464766</v>
      </c>
      <c r="F922" s="39" t="str">
        <f t="shared" si="435"/>
        <v>2254231</v>
      </c>
      <c r="G922" s="39" t="str">
        <f t="shared" si="436"/>
        <v>WISE EXPRESS(OZPRODUCT)</v>
      </c>
      <c r="H922" s="41" t="str">
        <f t="shared" si="437"/>
        <v>하윤정</v>
      </c>
      <c r="I922" s="39" t="str">
        <f t="shared" si="438"/>
        <v>10339</v>
      </c>
      <c r="J922" s="52" t="str">
        <f t="shared" si="439"/>
        <v/>
      </c>
      <c r="K922" s="75">
        <f t="shared" si="440"/>
        <v>1</v>
      </c>
      <c r="L922" s="76">
        <f t="shared" si="441"/>
        <v>3</v>
      </c>
      <c r="M922" s="76">
        <f t="shared" si="442"/>
        <v>1E-3</v>
      </c>
      <c r="N922" s="76">
        <f t="shared" si="443"/>
        <v>3</v>
      </c>
      <c r="O922" s="42">
        <f t="shared" si="444"/>
        <v>3</v>
      </c>
      <c r="P922" s="39" t="str">
        <f t="shared" si="445"/>
        <v>일반(목록배제,Normal-Manifest Exception)</v>
      </c>
      <c r="Q922" s="72">
        <f t="shared" si="446"/>
        <v>80</v>
      </c>
      <c r="R922" s="43" t="str">
        <f t="shared" si="447"/>
        <v>OZ602</v>
      </c>
      <c r="S922" s="82" t="str">
        <f t="shared" si="448"/>
        <v/>
      </c>
      <c r="T922" s="40">
        <f t="shared" si="449"/>
        <v>45907</v>
      </c>
      <c r="U922" s="44">
        <v>2500</v>
      </c>
      <c r="V922" s="44">
        <f t="shared" si="450"/>
        <v>0</v>
      </c>
      <c r="W922" s="77">
        <f t="shared" si="451"/>
        <v>2500</v>
      </c>
      <c r="X922" s="78">
        <f t="shared" si="452"/>
        <v>0</v>
      </c>
      <c r="Y922" s="44" cm="1">
        <f t="array" ref="Y922">_xlfn.IFNA(_xlfn.IFS(AND(Q922&gt;=2000, Q922&lt;3000), 10000, AND(Q922&gt;=3000, Q922&lt;4000), 15000, AND(Q922&gt;=4000, Q922&lt;5000), 20000, AND(Q922&gt;=5000), 25000),0)</f>
        <v>0</v>
      </c>
      <c r="Z922" s="91">
        <f t="shared" si="453"/>
        <v>300</v>
      </c>
      <c r="AA922" s="44">
        <f t="shared" si="454"/>
        <v>0</v>
      </c>
      <c r="AB922" s="44"/>
      <c r="AC922" s="44"/>
      <c r="AD922" s="44"/>
      <c r="AE922" s="44">
        <f>VLOOKUP(O922,정산업데이트!$A$6:$B$12,2,10)</f>
        <v>0</v>
      </c>
      <c r="AF922" s="44"/>
      <c r="AG922" s="79">
        <f t="shared" si="455"/>
        <v>300</v>
      </c>
      <c r="AH922" s="80">
        <f t="shared" si="456"/>
        <v>2800</v>
      </c>
      <c r="AI922" s="93"/>
      <c r="AJ922" s="84" t="s">
        <v>5314</v>
      </c>
      <c r="AK922" s="84" t="s">
        <v>73</v>
      </c>
      <c r="AL922" s="84" t="s">
        <v>5315</v>
      </c>
      <c r="AM922" s="84" t="s">
        <v>6845</v>
      </c>
      <c r="AN922" s="84" t="s">
        <v>6846</v>
      </c>
      <c r="AO922" s="84" t="s">
        <v>6847</v>
      </c>
      <c r="AP922" s="84" t="s">
        <v>6848</v>
      </c>
      <c r="AQ922" s="84" t="s">
        <v>122</v>
      </c>
      <c r="AR922" s="85">
        <v>1</v>
      </c>
      <c r="AS922" s="86">
        <v>3</v>
      </c>
      <c r="AT922" s="86">
        <v>1E-3</v>
      </c>
      <c r="AU922" s="86">
        <v>3</v>
      </c>
      <c r="AV922" s="84" t="s">
        <v>8</v>
      </c>
      <c r="AW922" s="86">
        <v>80</v>
      </c>
      <c r="AX922" s="84" t="s">
        <v>68</v>
      </c>
      <c r="AY922" s="84" t="s">
        <v>68</v>
      </c>
      <c r="AZ922" s="84" t="s">
        <v>68</v>
      </c>
      <c r="BA922" s="84" t="s">
        <v>68</v>
      </c>
      <c r="BB922" s="84" t="s">
        <v>68</v>
      </c>
      <c r="BC922" s="84" t="s">
        <v>141</v>
      </c>
      <c r="BD922" s="84" t="s">
        <v>79</v>
      </c>
      <c r="BE922" s="84" t="s">
        <v>80</v>
      </c>
      <c r="BF922" s="84" t="s">
        <v>122</v>
      </c>
      <c r="BG922" s="84" t="s">
        <v>69</v>
      </c>
      <c r="BH922" s="92" t="s">
        <v>6849</v>
      </c>
      <c r="BI922" s="84" t="s">
        <v>122</v>
      </c>
      <c r="BJ922" s="84" t="s">
        <v>6850</v>
      </c>
      <c r="BK922" s="84" t="s">
        <v>75</v>
      </c>
      <c r="BL922" s="84" t="s">
        <v>122</v>
      </c>
      <c r="BM922" s="84" t="s">
        <v>79</v>
      </c>
      <c r="BN922" s="84" t="s">
        <v>70</v>
      </c>
      <c r="BO922" s="84" t="s">
        <v>71</v>
      </c>
      <c r="BP922" s="84" t="s">
        <v>122</v>
      </c>
      <c r="BQ922" s="84" t="s">
        <v>163</v>
      </c>
    </row>
    <row r="923" spans="1:69" ht="14.4" x14ac:dyDescent="0.3">
      <c r="A923" s="40" t="str">
        <f t="shared" si="430"/>
        <v>2025-09-07</v>
      </c>
      <c r="B923" s="40" t="str">
        <f t="shared" si="431"/>
        <v>SYD</v>
      </c>
      <c r="C923" s="39" t="str">
        <f t="shared" si="432"/>
        <v>98812563600</v>
      </c>
      <c r="D923" s="41" t="str">
        <f t="shared" si="433"/>
        <v>PKR253200968</v>
      </c>
      <c r="E923" s="41" t="str">
        <f t="shared" si="434"/>
        <v>596421464335</v>
      </c>
      <c r="F923" s="39" t="str">
        <f t="shared" si="435"/>
        <v>2254246</v>
      </c>
      <c r="G923" s="39" t="str">
        <f t="shared" si="436"/>
        <v>WISE EXPRESS(WIGNA)</v>
      </c>
      <c r="H923" s="41" t="str">
        <f t="shared" si="437"/>
        <v>함초롱</v>
      </c>
      <c r="I923" s="39" t="str">
        <f t="shared" si="438"/>
        <v>18463</v>
      </c>
      <c r="J923" s="52" t="str">
        <f t="shared" si="439"/>
        <v/>
      </c>
      <c r="K923" s="75">
        <f t="shared" si="440"/>
        <v>1</v>
      </c>
      <c r="L923" s="76">
        <f t="shared" si="441"/>
        <v>0.5</v>
      </c>
      <c r="M923" s="76">
        <f t="shared" si="442"/>
        <v>1E-3</v>
      </c>
      <c r="N923" s="76">
        <f t="shared" si="443"/>
        <v>0.5</v>
      </c>
      <c r="O923" s="42">
        <f t="shared" si="444"/>
        <v>0.5</v>
      </c>
      <c r="P923" s="39" t="str">
        <f t="shared" si="445"/>
        <v>일반(목록배제,Normal-Manifest Exception)</v>
      </c>
      <c r="Q923" s="72">
        <f t="shared" si="446"/>
        <v>10</v>
      </c>
      <c r="R923" s="43" t="str">
        <f t="shared" si="447"/>
        <v>OZ602</v>
      </c>
      <c r="S923" s="82" t="str">
        <f t="shared" si="448"/>
        <v/>
      </c>
      <c r="T923" s="40">
        <f t="shared" si="449"/>
        <v>45907</v>
      </c>
      <c r="U923" s="44">
        <v>2500</v>
      </c>
      <c r="V923" s="44">
        <f t="shared" si="450"/>
        <v>0</v>
      </c>
      <c r="W923" s="77">
        <f t="shared" si="451"/>
        <v>2500</v>
      </c>
      <c r="X923" s="78">
        <f t="shared" si="452"/>
        <v>0</v>
      </c>
      <c r="Y923" s="44" cm="1">
        <f t="array" ref="Y923">_xlfn.IFNA(_xlfn.IFS(AND(Q923&gt;=2000, Q923&lt;3000), 10000, AND(Q923&gt;=3000, Q923&lt;4000), 15000, AND(Q923&gt;=4000, Q923&lt;5000), 20000, AND(Q923&gt;=5000), 25000),0)</f>
        <v>0</v>
      </c>
      <c r="Z923" s="91">
        <f t="shared" si="453"/>
        <v>300</v>
      </c>
      <c r="AA923" s="44">
        <f t="shared" si="454"/>
        <v>0</v>
      </c>
      <c r="AB923" s="44"/>
      <c r="AC923" s="44"/>
      <c r="AD923" s="44"/>
      <c r="AE923" s="44">
        <f>VLOOKUP(O923,정산업데이트!$A$6:$B$12,2,10)</f>
        <v>0</v>
      </c>
      <c r="AF923" s="44"/>
      <c r="AG923" s="79">
        <f t="shared" si="455"/>
        <v>300</v>
      </c>
      <c r="AH923" s="80">
        <f t="shared" si="456"/>
        <v>2800</v>
      </c>
      <c r="AJ923" s="84" t="s">
        <v>5314</v>
      </c>
      <c r="AK923" s="84" t="s">
        <v>73</v>
      </c>
      <c r="AL923" s="84" t="s">
        <v>5315</v>
      </c>
      <c r="AM923" s="84" t="s">
        <v>6851</v>
      </c>
      <c r="AN923" s="84" t="s">
        <v>6852</v>
      </c>
      <c r="AO923" s="84" t="s">
        <v>6853</v>
      </c>
      <c r="AP923" s="84" t="s">
        <v>955</v>
      </c>
      <c r="AQ923" s="84" t="s">
        <v>122</v>
      </c>
      <c r="AR923" s="85">
        <v>1</v>
      </c>
      <c r="AS923" s="86">
        <v>0.5</v>
      </c>
      <c r="AT923" s="86">
        <v>1E-3</v>
      </c>
      <c r="AU923" s="86">
        <v>0.5</v>
      </c>
      <c r="AV923" s="84" t="s">
        <v>8</v>
      </c>
      <c r="AW923" s="86">
        <v>10</v>
      </c>
      <c r="AX923" s="84" t="s">
        <v>68</v>
      </c>
      <c r="AY923" s="84" t="s">
        <v>68</v>
      </c>
      <c r="AZ923" s="84" t="s">
        <v>68</v>
      </c>
      <c r="BA923" s="84" t="s">
        <v>68</v>
      </c>
      <c r="BB923" s="84" t="s">
        <v>68</v>
      </c>
      <c r="BC923" s="84" t="s">
        <v>151</v>
      </c>
      <c r="BD923" s="84" t="s">
        <v>98</v>
      </c>
      <c r="BE923" s="84" t="s">
        <v>99</v>
      </c>
      <c r="BF923" s="84" t="s">
        <v>122</v>
      </c>
      <c r="BG923" s="84" t="s">
        <v>69</v>
      </c>
      <c r="BH923" s="92" t="s">
        <v>6854</v>
      </c>
      <c r="BI923" s="84" t="s">
        <v>122</v>
      </c>
      <c r="BJ923" s="84" t="s">
        <v>6855</v>
      </c>
      <c r="BK923" s="84" t="s">
        <v>75</v>
      </c>
      <c r="BL923" s="84" t="s">
        <v>122</v>
      </c>
      <c r="BM923" s="84" t="s">
        <v>98</v>
      </c>
      <c r="BN923" s="84" t="s">
        <v>70</v>
      </c>
      <c r="BO923" s="84" t="s">
        <v>71</v>
      </c>
      <c r="BP923" s="84" t="s">
        <v>122</v>
      </c>
      <c r="BQ923" s="84" t="s">
        <v>163</v>
      </c>
    </row>
    <row r="924" spans="1:69" ht="14.4" x14ac:dyDescent="0.3">
      <c r="A924" s="40" t="str">
        <f t="shared" si="430"/>
        <v>2025-09-07</v>
      </c>
      <c r="B924" s="40" t="str">
        <f t="shared" si="431"/>
        <v>SYD</v>
      </c>
      <c r="C924" s="39" t="str">
        <f t="shared" si="432"/>
        <v>98812563600</v>
      </c>
      <c r="D924" s="41" t="str">
        <f t="shared" si="433"/>
        <v>PAU029773751</v>
      </c>
      <c r="E924" s="41" t="str">
        <f t="shared" si="434"/>
        <v>596421464361</v>
      </c>
      <c r="F924" s="39" t="str">
        <f t="shared" si="435"/>
        <v>2254252</v>
      </c>
      <c r="G924" s="39" t="str">
        <f t="shared" si="436"/>
        <v>WISE EXPRESS(AUSTRAPHARM)</v>
      </c>
      <c r="H924" s="41" t="str">
        <f t="shared" si="437"/>
        <v>김상숙</v>
      </c>
      <c r="I924" s="39" t="str">
        <f t="shared" si="438"/>
        <v>13589</v>
      </c>
      <c r="J924" s="52" t="str">
        <f t="shared" si="439"/>
        <v/>
      </c>
      <c r="K924" s="75">
        <f t="shared" si="440"/>
        <v>1</v>
      </c>
      <c r="L924" s="76">
        <f t="shared" si="441"/>
        <v>1</v>
      </c>
      <c r="M924" s="76">
        <f t="shared" si="442"/>
        <v>1E-3</v>
      </c>
      <c r="N924" s="76">
        <f t="shared" si="443"/>
        <v>1</v>
      </c>
      <c r="O924" s="42">
        <f t="shared" si="444"/>
        <v>1</v>
      </c>
      <c r="P924" s="39" t="str">
        <f t="shared" si="445"/>
        <v>일반(목록배제,Normal-Manifest Exception)</v>
      </c>
      <c r="Q924" s="72">
        <f t="shared" si="446"/>
        <v>90</v>
      </c>
      <c r="R924" s="43" t="str">
        <f t="shared" si="447"/>
        <v>OZ602</v>
      </c>
      <c r="S924" s="82" t="str">
        <f t="shared" si="448"/>
        <v/>
      </c>
      <c r="T924" s="40">
        <f t="shared" si="449"/>
        <v>45907</v>
      </c>
      <c r="U924" s="44">
        <v>2500</v>
      </c>
      <c r="V924" s="44">
        <f t="shared" si="450"/>
        <v>0</v>
      </c>
      <c r="W924" s="77">
        <f t="shared" si="451"/>
        <v>2500</v>
      </c>
      <c r="X924" s="78">
        <f t="shared" si="452"/>
        <v>0</v>
      </c>
      <c r="Y924" s="44" cm="1">
        <f t="array" ref="Y924">_xlfn.IFNA(_xlfn.IFS(AND(Q924&gt;=2000, Q924&lt;3000), 10000, AND(Q924&gt;=3000, Q924&lt;4000), 15000, AND(Q924&gt;=4000, Q924&lt;5000), 20000, AND(Q924&gt;=5000), 25000),0)</f>
        <v>0</v>
      </c>
      <c r="Z924" s="91">
        <f t="shared" si="453"/>
        <v>300</v>
      </c>
      <c r="AA924" s="44">
        <f t="shared" si="454"/>
        <v>0</v>
      </c>
      <c r="AB924" s="44"/>
      <c r="AC924" s="44"/>
      <c r="AD924" s="44"/>
      <c r="AE924" s="44">
        <f>VLOOKUP(O924,정산업데이트!$A$6:$B$12,2,10)</f>
        <v>0</v>
      </c>
      <c r="AF924" s="44"/>
      <c r="AG924" s="79">
        <f t="shared" si="455"/>
        <v>300</v>
      </c>
      <c r="AH924" s="80">
        <f t="shared" si="456"/>
        <v>2800</v>
      </c>
      <c r="AI924" s="93"/>
      <c r="AJ924" s="84" t="s">
        <v>5314</v>
      </c>
      <c r="AK924" s="84" t="s">
        <v>73</v>
      </c>
      <c r="AL924" s="84" t="s">
        <v>5315</v>
      </c>
      <c r="AM924" s="84" t="s">
        <v>6856</v>
      </c>
      <c r="AN924" s="84" t="s">
        <v>6857</v>
      </c>
      <c r="AO924" s="84" t="s">
        <v>6858</v>
      </c>
      <c r="AP924" s="84" t="s">
        <v>777</v>
      </c>
      <c r="AQ924" s="84" t="s">
        <v>122</v>
      </c>
      <c r="AR924" s="85">
        <v>1</v>
      </c>
      <c r="AS924" s="86">
        <v>1</v>
      </c>
      <c r="AT924" s="86">
        <v>1E-3</v>
      </c>
      <c r="AU924" s="86">
        <v>1</v>
      </c>
      <c r="AV924" s="84" t="s">
        <v>8</v>
      </c>
      <c r="AW924" s="86">
        <v>90</v>
      </c>
      <c r="AX924" s="84" t="s">
        <v>68</v>
      </c>
      <c r="AY924" s="84" t="s">
        <v>68</v>
      </c>
      <c r="AZ924" s="84" t="s">
        <v>68</v>
      </c>
      <c r="BA924" s="84" t="s">
        <v>68</v>
      </c>
      <c r="BB924" s="84" t="s">
        <v>68</v>
      </c>
      <c r="BC924" s="84" t="s">
        <v>132</v>
      </c>
      <c r="BD924" s="84" t="s">
        <v>83</v>
      </c>
      <c r="BE924" s="84" t="s">
        <v>149</v>
      </c>
      <c r="BF924" s="84" t="s">
        <v>122</v>
      </c>
      <c r="BG924" s="84" t="s">
        <v>69</v>
      </c>
      <c r="BH924" s="92" t="s">
        <v>6859</v>
      </c>
      <c r="BI924" s="84" t="s">
        <v>122</v>
      </c>
      <c r="BJ924" s="84" t="s">
        <v>6860</v>
      </c>
      <c r="BK924" s="84" t="s">
        <v>75</v>
      </c>
      <c r="BL924" s="84" t="s">
        <v>122</v>
      </c>
      <c r="BM924" s="84" t="s">
        <v>83</v>
      </c>
      <c r="BN924" s="84" t="s">
        <v>70</v>
      </c>
      <c r="BO924" s="84" t="s">
        <v>71</v>
      </c>
      <c r="BP924" s="84" t="s">
        <v>122</v>
      </c>
      <c r="BQ924" s="84" t="s">
        <v>163</v>
      </c>
    </row>
    <row r="925" spans="1:69" ht="14.4" x14ac:dyDescent="0.3">
      <c r="A925" s="40" t="str">
        <f t="shared" si="430"/>
        <v>2025-09-07</v>
      </c>
      <c r="B925" s="40" t="str">
        <f t="shared" si="431"/>
        <v>SYD</v>
      </c>
      <c r="C925" s="39" t="str">
        <f t="shared" si="432"/>
        <v>98812563600</v>
      </c>
      <c r="D925" s="41" t="str">
        <f t="shared" si="433"/>
        <v>PAU029773750</v>
      </c>
      <c r="E925" s="41" t="str">
        <f t="shared" si="434"/>
        <v>596421464372</v>
      </c>
      <c r="F925" s="39" t="str">
        <f t="shared" si="435"/>
        <v>2254252</v>
      </c>
      <c r="G925" s="39" t="str">
        <f t="shared" si="436"/>
        <v>WISE EXPRESS(AUSTRAPHARM)</v>
      </c>
      <c r="H925" s="41" t="str">
        <f t="shared" si="437"/>
        <v>장희정</v>
      </c>
      <c r="I925" s="39" t="str">
        <f t="shared" si="438"/>
        <v>44059</v>
      </c>
      <c r="J925" s="52" t="str">
        <f t="shared" si="439"/>
        <v/>
      </c>
      <c r="K925" s="75">
        <f t="shared" si="440"/>
        <v>1</v>
      </c>
      <c r="L925" s="76">
        <f t="shared" si="441"/>
        <v>1</v>
      </c>
      <c r="M925" s="76">
        <f t="shared" si="442"/>
        <v>1E-3</v>
      </c>
      <c r="N925" s="76">
        <f t="shared" si="443"/>
        <v>1</v>
      </c>
      <c r="O925" s="42">
        <f t="shared" si="444"/>
        <v>1</v>
      </c>
      <c r="P925" s="39" t="str">
        <f t="shared" si="445"/>
        <v>목록(Manifest)</v>
      </c>
      <c r="Q925" s="72">
        <f t="shared" si="446"/>
        <v>60</v>
      </c>
      <c r="R925" s="43" t="str">
        <f t="shared" si="447"/>
        <v>OZ602</v>
      </c>
      <c r="S925" s="82" t="str">
        <f t="shared" si="448"/>
        <v/>
      </c>
      <c r="T925" s="40">
        <f t="shared" si="449"/>
        <v>45907</v>
      </c>
      <c r="U925" s="44">
        <v>2500</v>
      </c>
      <c r="V925" s="44">
        <f t="shared" si="450"/>
        <v>0</v>
      </c>
      <c r="W925" s="77">
        <f t="shared" si="451"/>
        <v>2500</v>
      </c>
      <c r="X925" s="78">
        <f t="shared" si="452"/>
        <v>0</v>
      </c>
      <c r="Y925" s="44" cm="1">
        <f t="array" ref="Y925">_xlfn.IFNA(_xlfn.IFS(AND(Q925&gt;=2000, Q925&lt;3000), 10000, AND(Q925&gt;=3000, Q925&lt;4000), 15000, AND(Q925&gt;=4000, Q925&lt;5000), 20000, AND(Q925&gt;=5000), 25000),0)</f>
        <v>0</v>
      </c>
      <c r="Z925" s="91">
        <f t="shared" si="453"/>
        <v>0</v>
      </c>
      <c r="AA925" s="44">
        <f t="shared" si="454"/>
        <v>0</v>
      </c>
      <c r="AB925" s="44"/>
      <c r="AC925" s="44"/>
      <c r="AD925" s="44"/>
      <c r="AE925" s="44">
        <f>VLOOKUP(O925,정산업데이트!$A$6:$B$12,2,10)</f>
        <v>0</v>
      </c>
      <c r="AF925" s="44"/>
      <c r="AG925" s="79">
        <f t="shared" si="455"/>
        <v>0</v>
      </c>
      <c r="AH925" s="80">
        <f t="shared" si="456"/>
        <v>2500</v>
      </c>
      <c r="AI925" s="93"/>
      <c r="AJ925" s="84" t="s">
        <v>5314</v>
      </c>
      <c r="AK925" s="84" t="s">
        <v>73</v>
      </c>
      <c r="AL925" s="84" t="s">
        <v>5315</v>
      </c>
      <c r="AM925" s="84" t="s">
        <v>6861</v>
      </c>
      <c r="AN925" s="84" t="s">
        <v>6538</v>
      </c>
      <c r="AO925" s="84" t="s">
        <v>6862</v>
      </c>
      <c r="AP925" s="84" t="s">
        <v>6863</v>
      </c>
      <c r="AQ925" s="84" t="s">
        <v>122</v>
      </c>
      <c r="AR925" s="85">
        <v>1</v>
      </c>
      <c r="AS925" s="86">
        <v>1</v>
      </c>
      <c r="AT925" s="86">
        <v>1E-3</v>
      </c>
      <c r="AU925" s="86">
        <v>1</v>
      </c>
      <c r="AV925" s="84" t="s">
        <v>7</v>
      </c>
      <c r="AW925" s="86">
        <v>60</v>
      </c>
      <c r="AX925" s="84" t="s">
        <v>68</v>
      </c>
      <c r="AY925" s="84" t="s">
        <v>68</v>
      </c>
      <c r="AZ925" s="84" t="s">
        <v>68</v>
      </c>
      <c r="BA925" s="84" t="s">
        <v>68</v>
      </c>
      <c r="BB925" s="84" t="s">
        <v>68</v>
      </c>
      <c r="BC925" s="84" t="s">
        <v>132</v>
      </c>
      <c r="BD925" s="84" t="s">
        <v>83</v>
      </c>
      <c r="BE925" s="84" t="s">
        <v>86</v>
      </c>
      <c r="BF925" s="84" t="s">
        <v>122</v>
      </c>
      <c r="BG925" s="84" t="s">
        <v>69</v>
      </c>
      <c r="BH925" s="92" t="s">
        <v>6864</v>
      </c>
      <c r="BI925" s="84" t="s">
        <v>122</v>
      </c>
      <c r="BJ925" s="84" t="s">
        <v>6865</v>
      </c>
      <c r="BK925" s="84" t="s">
        <v>75</v>
      </c>
      <c r="BL925" s="84" t="s">
        <v>122</v>
      </c>
      <c r="BM925" s="84" t="s">
        <v>83</v>
      </c>
      <c r="BN925" s="84" t="s">
        <v>70</v>
      </c>
      <c r="BO925" s="84" t="s">
        <v>71</v>
      </c>
      <c r="BP925" s="84" t="s">
        <v>122</v>
      </c>
      <c r="BQ925" s="84" t="s">
        <v>163</v>
      </c>
    </row>
    <row r="926" spans="1:69" ht="14.4" x14ac:dyDescent="0.3">
      <c r="A926" s="40" t="str">
        <f t="shared" si="430"/>
        <v>2025-09-07</v>
      </c>
      <c r="B926" s="40" t="str">
        <f t="shared" si="431"/>
        <v>SYD</v>
      </c>
      <c r="C926" s="39" t="str">
        <f t="shared" si="432"/>
        <v>98812563600</v>
      </c>
      <c r="D926" s="41" t="str">
        <f t="shared" si="433"/>
        <v>PAU029773746</v>
      </c>
      <c r="E926" s="41" t="str">
        <f t="shared" si="434"/>
        <v>596421464394</v>
      </c>
      <c r="F926" s="39" t="str">
        <f t="shared" si="435"/>
        <v>2254252</v>
      </c>
      <c r="G926" s="39" t="str">
        <f t="shared" si="436"/>
        <v>WISE EXPRESS(AUSTRAPHARM)</v>
      </c>
      <c r="H926" s="41" t="str">
        <f t="shared" si="437"/>
        <v>곽진승</v>
      </c>
      <c r="I926" s="39" t="str">
        <f t="shared" si="438"/>
        <v>47222</v>
      </c>
      <c r="J926" s="52" t="str">
        <f t="shared" si="439"/>
        <v/>
      </c>
      <c r="K926" s="75">
        <f t="shared" si="440"/>
        <v>1</v>
      </c>
      <c r="L926" s="76">
        <f t="shared" si="441"/>
        <v>1</v>
      </c>
      <c r="M926" s="76">
        <f t="shared" si="442"/>
        <v>1E-3</v>
      </c>
      <c r="N926" s="76">
        <f t="shared" si="443"/>
        <v>1</v>
      </c>
      <c r="O926" s="42">
        <f t="shared" si="444"/>
        <v>1</v>
      </c>
      <c r="P926" s="39" t="str">
        <f t="shared" si="445"/>
        <v>목록(Manifest)</v>
      </c>
      <c r="Q926" s="72">
        <f t="shared" si="446"/>
        <v>60</v>
      </c>
      <c r="R926" s="43" t="str">
        <f t="shared" si="447"/>
        <v>OZ602</v>
      </c>
      <c r="S926" s="82" t="str">
        <f t="shared" si="448"/>
        <v/>
      </c>
      <c r="T926" s="40">
        <f t="shared" si="449"/>
        <v>45907</v>
      </c>
      <c r="U926" s="44">
        <v>2500</v>
      </c>
      <c r="V926" s="44">
        <f t="shared" si="450"/>
        <v>0</v>
      </c>
      <c r="W926" s="77">
        <f t="shared" si="451"/>
        <v>2500</v>
      </c>
      <c r="X926" s="78">
        <f t="shared" si="452"/>
        <v>0</v>
      </c>
      <c r="Y926" s="44" cm="1">
        <f t="array" ref="Y926">_xlfn.IFNA(_xlfn.IFS(AND(Q926&gt;=2000, Q926&lt;3000), 10000, AND(Q926&gt;=3000, Q926&lt;4000), 15000, AND(Q926&gt;=4000, Q926&lt;5000), 20000, AND(Q926&gt;=5000), 25000),0)</f>
        <v>0</v>
      </c>
      <c r="Z926" s="91">
        <f t="shared" si="453"/>
        <v>0</v>
      </c>
      <c r="AA926" s="44">
        <f t="shared" si="454"/>
        <v>0</v>
      </c>
      <c r="AB926" s="44"/>
      <c r="AC926" s="44"/>
      <c r="AD926" s="44"/>
      <c r="AE926" s="44">
        <f>VLOOKUP(O926,정산업데이트!$A$6:$B$12,2,10)</f>
        <v>0</v>
      </c>
      <c r="AF926" s="44"/>
      <c r="AG926" s="79">
        <f t="shared" si="455"/>
        <v>0</v>
      </c>
      <c r="AH926" s="80">
        <f t="shared" si="456"/>
        <v>2500</v>
      </c>
      <c r="AI926" s="93"/>
      <c r="AJ926" s="84" t="s">
        <v>5314</v>
      </c>
      <c r="AK926" s="84" t="s">
        <v>73</v>
      </c>
      <c r="AL926" s="84" t="s">
        <v>5315</v>
      </c>
      <c r="AM926" s="84" t="s">
        <v>6866</v>
      </c>
      <c r="AN926" s="84" t="s">
        <v>6867</v>
      </c>
      <c r="AO926" s="84" t="s">
        <v>6868</v>
      </c>
      <c r="AP926" s="84" t="s">
        <v>6869</v>
      </c>
      <c r="AQ926" s="84" t="s">
        <v>122</v>
      </c>
      <c r="AR926" s="85">
        <v>1</v>
      </c>
      <c r="AS926" s="86">
        <v>1</v>
      </c>
      <c r="AT926" s="86">
        <v>1E-3</v>
      </c>
      <c r="AU926" s="86">
        <v>1</v>
      </c>
      <c r="AV926" s="84" t="s">
        <v>7</v>
      </c>
      <c r="AW926" s="86">
        <v>60</v>
      </c>
      <c r="AX926" s="84" t="s">
        <v>68</v>
      </c>
      <c r="AY926" s="84" t="s">
        <v>68</v>
      </c>
      <c r="AZ926" s="84" t="s">
        <v>68</v>
      </c>
      <c r="BA926" s="84" t="s">
        <v>68</v>
      </c>
      <c r="BB926" s="84" t="s">
        <v>68</v>
      </c>
      <c r="BC926" s="84" t="s">
        <v>132</v>
      </c>
      <c r="BD926" s="84" t="s">
        <v>83</v>
      </c>
      <c r="BE926" s="84" t="s">
        <v>84</v>
      </c>
      <c r="BF926" s="84" t="s">
        <v>122</v>
      </c>
      <c r="BG926" s="84" t="s">
        <v>69</v>
      </c>
      <c r="BH926" s="92" t="s">
        <v>6870</v>
      </c>
      <c r="BI926" s="84" t="s">
        <v>122</v>
      </c>
      <c r="BJ926" s="84" t="s">
        <v>6871</v>
      </c>
      <c r="BK926" s="84" t="s">
        <v>75</v>
      </c>
      <c r="BL926" s="84" t="s">
        <v>122</v>
      </c>
      <c r="BM926" s="84" t="s">
        <v>83</v>
      </c>
      <c r="BN926" s="84" t="s">
        <v>70</v>
      </c>
      <c r="BO926" s="84" t="s">
        <v>71</v>
      </c>
      <c r="BP926" s="84" t="s">
        <v>122</v>
      </c>
      <c r="BQ926" s="84" t="s">
        <v>163</v>
      </c>
    </row>
    <row r="927" spans="1:69" ht="14.4" x14ac:dyDescent="0.3">
      <c r="A927" s="40" t="str">
        <f t="shared" si="430"/>
        <v>2025-09-07</v>
      </c>
      <c r="B927" s="40" t="str">
        <f t="shared" si="431"/>
        <v>SYD</v>
      </c>
      <c r="C927" s="39" t="str">
        <f t="shared" si="432"/>
        <v>98812563600</v>
      </c>
      <c r="D927" s="41" t="str">
        <f t="shared" si="433"/>
        <v>PAU029773745</v>
      </c>
      <c r="E927" s="41" t="str">
        <f t="shared" si="434"/>
        <v>596421464405</v>
      </c>
      <c r="F927" s="39" t="str">
        <f t="shared" si="435"/>
        <v>2254252</v>
      </c>
      <c r="G927" s="39" t="str">
        <f t="shared" si="436"/>
        <v>WISE EXPRESS(AUSTRAPHARM)</v>
      </c>
      <c r="H927" s="41" t="str">
        <f t="shared" si="437"/>
        <v>이현지</v>
      </c>
      <c r="I927" s="39" t="str">
        <f t="shared" si="438"/>
        <v>10865</v>
      </c>
      <c r="J927" s="52" t="str">
        <f t="shared" si="439"/>
        <v/>
      </c>
      <c r="K927" s="75">
        <f t="shared" si="440"/>
        <v>1</v>
      </c>
      <c r="L927" s="76">
        <f t="shared" si="441"/>
        <v>1</v>
      </c>
      <c r="M927" s="76">
        <f t="shared" si="442"/>
        <v>1E-3</v>
      </c>
      <c r="N927" s="76">
        <f t="shared" si="443"/>
        <v>1</v>
      </c>
      <c r="O927" s="42">
        <f t="shared" si="444"/>
        <v>1</v>
      </c>
      <c r="P927" s="39" t="str">
        <f t="shared" si="445"/>
        <v>목록(Manifest)</v>
      </c>
      <c r="Q927" s="72">
        <f t="shared" si="446"/>
        <v>60</v>
      </c>
      <c r="R927" s="43" t="str">
        <f t="shared" si="447"/>
        <v>OZ602</v>
      </c>
      <c r="S927" s="82" t="str">
        <f t="shared" si="448"/>
        <v/>
      </c>
      <c r="T927" s="40">
        <f t="shared" si="449"/>
        <v>45907</v>
      </c>
      <c r="U927" s="44">
        <v>2500</v>
      </c>
      <c r="V927" s="44">
        <f t="shared" si="450"/>
        <v>0</v>
      </c>
      <c r="W927" s="77">
        <f t="shared" si="451"/>
        <v>2500</v>
      </c>
      <c r="X927" s="78">
        <f t="shared" si="452"/>
        <v>0</v>
      </c>
      <c r="Y927" s="44" cm="1">
        <f t="array" ref="Y927">_xlfn.IFNA(_xlfn.IFS(AND(Q927&gt;=2000, Q927&lt;3000), 10000, AND(Q927&gt;=3000, Q927&lt;4000), 15000, AND(Q927&gt;=4000, Q927&lt;5000), 20000, AND(Q927&gt;=5000), 25000),0)</f>
        <v>0</v>
      </c>
      <c r="Z927" s="91">
        <f t="shared" si="453"/>
        <v>0</v>
      </c>
      <c r="AA927" s="44">
        <f t="shared" si="454"/>
        <v>0</v>
      </c>
      <c r="AB927" s="44"/>
      <c r="AC927" s="44"/>
      <c r="AD927" s="44"/>
      <c r="AE927" s="44">
        <f>VLOOKUP(O927,정산업데이트!$A$6:$B$12,2,10)</f>
        <v>0</v>
      </c>
      <c r="AF927" s="44"/>
      <c r="AG927" s="79">
        <f t="shared" si="455"/>
        <v>0</v>
      </c>
      <c r="AH927" s="80">
        <f t="shared" si="456"/>
        <v>2500</v>
      </c>
      <c r="AI927" s="93"/>
      <c r="AJ927" s="84" t="s">
        <v>5314</v>
      </c>
      <c r="AK927" s="84" t="s">
        <v>73</v>
      </c>
      <c r="AL927" s="84" t="s">
        <v>5315</v>
      </c>
      <c r="AM927" s="84" t="s">
        <v>6872</v>
      </c>
      <c r="AN927" s="84" t="s">
        <v>5463</v>
      </c>
      <c r="AO927" s="84" t="s">
        <v>5464</v>
      </c>
      <c r="AP927" s="84" t="s">
        <v>511</v>
      </c>
      <c r="AQ927" s="84" t="s">
        <v>122</v>
      </c>
      <c r="AR927" s="85">
        <v>1</v>
      </c>
      <c r="AS927" s="86">
        <v>1</v>
      </c>
      <c r="AT927" s="86">
        <v>1E-3</v>
      </c>
      <c r="AU927" s="86">
        <v>1</v>
      </c>
      <c r="AV927" s="84" t="s">
        <v>7</v>
      </c>
      <c r="AW927" s="86">
        <v>60</v>
      </c>
      <c r="AX927" s="84" t="s">
        <v>68</v>
      </c>
      <c r="AY927" s="84" t="s">
        <v>68</v>
      </c>
      <c r="AZ927" s="84" t="s">
        <v>68</v>
      </c>
      <c r="BA927" s="84" t="s">
        <v>68</v>
      </c>
      <c r="BB927" s="84" t="s">
        <v>68</v>
      </c>
      <c r="BC927" s="84" t="s">
        <v>132</v>
      </c>
      <c r="BD927" s="84" t="s">
        <v>83</v>
      </c>
      <c r="BE927" s="84" t="s">
        <v>84</v>
      </c>
      <c r="BF927" s="84" t="s">
        <v>122</v>
      </c>
      <c r="BG927" s="84" t="s">
        <v>69</v>
      </c>
      <c r="BH927" s="92" t="s">
        <v>6873</v>
      </c>
      <c r="BI927" s="84" t="s">
        <v>122</v>
      </c>
      <c r="BJ927" s="84" t="s">
        <v>6874</v>
      </c>
      <c r="BK927" s="84" t="s">
        <v>75</v>
      </c>
      <c r="BL927" s="84" t="s">
        <v>122</v>
      </c>
      <c r="BM927" s="84" t="s">
        <v>83</v>
      </c>
      <c r="BN927" s="84" t="s">
        <v>70</v>
      </c>
      <c r="BO927" s="84" t="s">
        <v>71</v>
      </c>
      <c r="BP927" s="84" t="s">
        <v>122</v>
      </c>
      <c r="BQ927" s="84" t="s">
        <v>163</v>
      </c>
    </row>
    <row r="928" spans="1:69" ht="14.4" x14ac:dyDescent="0.3">
      <c r="A928" s="40" t="str">
        <f t="shared" si="430"/>
        <v>2025-09-07</v>
      </c>
      <c r="B928" s="40" t="str">
        <f t="shared" si="431"/>
        <v>SYD</v>
      </c>
      <c r="C928" s="39" t="str">
        <f t="shared" si="432"/>
        <v>98812563600</v>
      </c>
      <c r="D928" s="41" t="str">
        <f t="shared" si="433"/>
        <v>PKR253171708</v>
      </c>
      <c r="E928" s="41" t="str">
        <f t="shared" si="434"/>
        <v>596421462832</v>
      </c>
      <c r="F928" s="39" t="str">
        <f t="shared" si="435"/>
        <v>2256516</v>
      </c>
      <c r="G928" s="39" t="str">
        <f t="shared" si="436"/>
        <v>WISE EXPRESS (CNC INTL)</v>
      </c>
      <c r="H928" s="41" t="str">
        <f t="shared" si="437"/>
        <v>이경숙</v>
      </c>
      <c r="I928" s="39" t="str">
        <f t="shared" si="438"/>
        <v>07669</v>
      </c>
      <c r="J928" s="52" t="str">
        <f t="shared" si="439"/>
        <v/>
      </c>
      <c r="K928" s="75">
        <f t="shared" si="440"/>
        <v>1</v>
      </c>
      <c r="L928" s="76">
        <f t="shared" si="441"/>
        <v>4</v>
      </c>
      <c r="M928" s="76">
        <f t="shared" si="442"/>
        <v>1E-3</v>
      </c>
      <c r="N928" s="76">
        <f t="shared" si="443"/>
        <v>4</v>
      </c>
      <c r="O928" s="42">
        <f t="shared" si="444"/>
        <v>4</v>
      </c>
      <c r="P928" s="39" t="str">
        <f t="shared" si="445"/>
        <v>일반(목록배제,Normal-Manifest Exception)</v>
      </c>
      <c r="Q928" s="72">
        <f t="shared" si="446"/>
        <v>126</v>
      </c>
      <c r="R928" s="43" t="str">
        <f t="shared" si="447"/>
        <v>OZ602</v>
      </c>
      <c r="S928" s="82" t="str">
        <f t="shared" si="448"/>
        <v/>
      </c>
      <c r="T928" s="40">
        <f t="shared" si="449"/>
        <v>45907</v>
      </c>
      <c r="U928" s="44">
        <v>2500</v>
      </c>
      <c r="V928" s="44">
        <f t="shared" si="450"/>
        <v>0</v>
      </c>
      <c r="W928" s="77">
        <f t="shared" si="451"/>
        <v>2500</v>
      </c>
      <c r="X928" s="78">
        <f t="shared" si="452"/>
        <v>0</v>
      </c>
      <c r="Y928" s="44" cm="1">
        <f t="array" ref="Y928">_xlfn.IFNA(_xlfn.IFS(AND(Q928&gt;=2000, Q928&lt;3000), 10000, AND(Q928&gt;=3000, Q928&lt;4000), 15000, AND(Q928&gt;=4000, Q928&lt;5000), 20000, AND(Q928&gt;=5000), 25000),0)</f>
        <v>0</v>
      </c>
      <c r="Z928" s="91">
        <f t="shared" si="453"/>
        <v>300</v>
      </c>
      <c r="AA928" s="44">
        <f t="shared" si="454"/>
        <v>0</v>
      </c>
      <c r="AB928" s="44"/>
      <c r="AC928" s="44"/>
      <c r="AD928" s="44"/>
      <c r="AE928" s="44">
        <f>VLOOKUP(O928,정산업데이트!$A$6:$B$12,2,10)</f>
        <v>0</v>
      </c>
      <c r="AF928" s="44"/>
      <c r="AG928" s="79">
        <f t="shared" si="455"/>
        <v>300</v>
      </c>
      <c r="AH928" s="80">
        <f t="shared" si="456"/>
        <v>2800</v>
      </c>
      <c r="AI928" s="93"/>
      <c r="AJ928" s="84" t="s">
        <v>5314</v>
      </c>
      <c r="AK928" s="84" t="s">
        <v>73</v>
      </c>
      <c r="AL928" s="84" t="s">
        <v>5315</v>
      </c>
      <c r="AM928" s="84" t="s">
        <v>6875</v>
      </c>
      <c r="AN928" s="84" t="s">
        <v>282</v>
      </c>
      <c r="AO928" s="84" t="s">
        <v>6876</v>
      </c>
      <c r="AP928" s="84" t="s">
        <v>6822</v>
      </c>
      <c r="AQ928" s="84" t="s">
        <v>122</v>
      </c>
      <c r="AR928" s="85">
        <v>1</v>
      </c>
      <c r="AS928" s="86">
        <v>4</v>
      </c>
      <c r="AT928" s="86">
        <v>1E-3</v>
      </c>
      <c r="AU928" s="86">
        <v>4</v>
      </c>
      <c r="AV928" s="84" t="s">
        <v>8</v>
      </c>
      <c r="AW928" s="86">
        <v>126</v>
      </c>
      <c r="AX928" s="84" t="s">
        <v>68</v>
      </c>
      <c r="AY928" s="84" t="s">
        <v>68</v>
      </c>
      <c r="AZ928" s="84" t="s">
        <v>68</v>
      </c>
      <c r="BA928" s="84" t="s">
        <v>68</v>
      </c>
      <c r="BB928" s="84" t="s">
        <v>68</v>
      </c>
      <c r="BC928" s="84" t="s">
        <v>405</v>
      </c>
      <c r="BD928" s="84" t="s">
        <v>406</v>
      </c>
      <c r="BE928" s="84" t="s">
        <v>662</v>
      </c>
      <c r="BF928" s="84" t="s">
        <v>122</v>
      </c>
      <c r="BG928" s="84" t="s">
        <v>69</v>
      </c>
      <c r="BH928" s="92" t="s">
        <v>6877</v>
      </c>
      <c r="BI928" s="84" t="s">
        <v>122</v>
      </c>
      <c r="BJ928" s="84" t="s">
        <v>6878</v>
      </c>
      <c r="BK928" s="84" t="s">
        <v>75</v>
      </c>
      <c r="BL928" s="84" t="s">
        <v>122</v>
      </c>
      <c r="BM928" s="84" t="s">
        <v>406</v>
      </c>
      <c r="BN928" s="84" t="s">
        <v>70</v>
      </c>
      <c r="BO928" s="84" t="s">
        <v>71</v>
      </c>
      <c r="BP928" s="84" t="s">
        <v>122</v>
      </c>
      <c r="BQ928" s="84" t="s">
        <v>163</v>
      </c>
    </row>
    <row r="929" spans="1:69" ht="14.4" x14ac:dyDescent="0.3">
      <c r="A929" s="40" t="str">
        <f t="shared" si="430"/>
        <v>2025-09-07</v>
      </c>
      <c r="B929" s="40" t="str">
        <f t="shared" si="431"/>
        <v>SYD</v>
      </c>
      <c r="C929" s="39" t="str">
        <f t="shared" si="432"/>
        <v>98812563600</v>
      </c>
      <c r="D929" s="41" t="str">
        <f t="shared" si="433"/>
        <v>PKR253171709</v>
      </c>
      <c r="E929" s="41" t="str">
        <f t="shared" si="434"/>
        <v>596421462843</v>
      </c>
      <c r="F929" s="39" t="str">
        <f t="shared" si="435"/>
        <v>2256516</v>
      </c>
      <c r="G929" s="39" t="str">
        <f t="shared" si="436"/>
        <v>WISE EXPRESS (CNC INTL)</v>
      </c>
      <c r="H929" s="41" t="str">
        <f t="shared" si="437"/>
        <v>손원자</v>
      </c>
      <c r="I929" s="39" t="str">
        <f t="shared" si="438"/>
        <v>42148</v>
      </c>
      <c r="J929" s="52" t="str">
        <f t="shared" si="439"/>
        <v/>
      </c>
      <c r="K929" s="75">
        <f t="shared" si="440"/>
        <v>1</v>
      </c>
      <c r="L929" s="76">
        <f t="shared" si="441"/>
        <v>0.5</v>
      </c>
      <c r="M929" s="76">
        <f t="shared" si="442"/>
        <v>1E-3</v>
      </c>
      <c r="N929" s="76">
        <f t="shared" si="443"/>
        <v>0.5</v>
      </c>
      <c r="O929" s="42">
        <f t="shared" si="444"/>
        <v>0.5</v>
      </c>
      <c r="P929" s="39" t="str">
        <f t="shared" si="445"/>
        <v>일반(목록배제,Normal-Manifest Exception)</v>
      </c>
      <c r="Q929" s="72">
        <f t="shared" si="446"/>
        <v>22</v>
      </c>
      <c r="R929" s="43" t="str">
        <f t="shared" si="447"/>
        <v>OZ602</v>
      </c>
      <c r="S929" s="82" t="str">
        <f t="shared" si="448"/>
        <v/>
      </c>
      <c r="T929" s="40">
        <f t="shared" si="449"/>
        <v>45907</v>
      </c>
      <c r="U929" s="44">
        <v>2500</v>
      </c>
      <c r="V929" s="44">
        <f t="shared" si="450"/>
        <v>0</v>
      </c>
      <c r="W929" s="77">
        <f t="shared" si="451"/>
        <v>2500</v>
      </c>
      <c r="X929" s="78">
        <f t="shared" si="452"/>
        <v>0</v>
      </c>
      <c r="Y929" s="44" cm="1">
        <f t="array" ref="Y929">_xlfn.IFNA(_xlfn.IFS(AND(Q929&gt;=2000, Q929&lt;3000), 10000, AND(Q929&gt;=3000, Q929&lt;4000), 15000, AND(Q929&gt;=4000, Q929&lt;5000), 20000, AND(Q929&gt;=5000), 25000),0)</f>
        <v>0</v>
      </c>
      <c r="Z929" s="91">
        <f t="shared" si="453"/>
        <v>300</v>
      </c>
      <c r="AA929" s="44">
        <f t="shared" si="454"/>
        <v>0</v>
      </c>
      <c r="AB929" s="44"/>
      <c r="AC929" s="44"/>
      <c r="AD929" s="44"/>
      <c r="AE929" s="44">
        <f>VLOOKUP(O929,정산업데이트!$A$6:$B$12,2,10)</f>
        <v>0</v>
      </c>
      <c r="AF929" s="44"/>
      <c r="AG929" s="79">
        <f t="shared" si="455"/>
        <v>300</v>
      </c>
      <c r="AH929" s="80">
        <f t="shared" si="456"/>
        <v>2800</v>
      </c>
      <c r="AI929" s="93"/>
      <c r="AJ929" s="84" t="s">
        <v>5314</v>
      </c>
      <c r="AK929" s="84" t="s">
        <v>73</v>
      </c>
      <c r="AL929" s="84" t="s">
        <v>5315</v>
      </c>
      <c r="AM929" s="84" t="s">
        <v>6879</v>
      </c>
      <c r="AN929" s="84" t="s">
        <v>6880</v>
      </c>
      <c r="AO929" s="84" t="s">
        <v>6881</v>
      </c>
      <c r="AP929" s="84" t="s">
        <v>6882</v>
      </c>
      <c r="AQ929" s="84" t="s">
        <v>122</v>
      </c>
      <c r="AR929" s="85">
        <v>1</v>
      </c>
      <c r="AS929" s="86">
        <v>0.5</v>
      </c>
      <c r="AT929" s="86">
        <v>1E-3</v>
      </c>
      <c r="AU929" s="86">
        <v>0.5</v>
      </c>
      <c r="AV929" s="84" t="s">
        <v>8</v>
      </c>
      <c r="AW929" s="86">
        <v>22</v>
      </c>
      <c r="AX929" s="84" t="s">
        <v>68</v>
      </c>
      <c r="AY929" s="84" t="s">
        <v>68</v>
      </c>
      <c r="AZ929" s="84" t="s">
        <v>68</v>
      </c>
      <c r="BA929" s="84" t="s">
        <v>68</v>
      </c>
      <c r="BB929" s="84" t="s">
        <v>68</v>
      </c>
      <c r="BC929" s="84" t="s">
        <v>405</v>
      </c>
      <c r="BD929" s="84" t="s">
        <v>406</v>
      </c>
      <c r="BE929" s="84" t="s">
        <v>408</v>
      </c>
      <c r="BF929" s="84" t="s">
        <v>122</v>
      </c>
      <c r="BG929" s="84" t="s">
        <v>69</v>
      </c>
      <c r="BH929" s="92" t="s">
        <v>6883</v>
      </c>
      <c r="BI929" s="84" t="s">
        <v>122</v>
      </c>
      <c r="BJ929" s="84" t="s">
        <v>6884</v>
      </c>
      <c r="BK929" s="84" t="s">
        <v>75</v>
      </c>
      <c r="BL929" s="84" t="s">
        <v>122</v>
      </c>
      <c r="BM929" s="84" t="s">
        <v>406</v>
      </c>
      <c r="BN929" s="84" t="s">
        <v>70</v>
      </c>
      <c r="BO929" s="84" t="s">
        <v>71</v>
      </c>
      <c r="BP929" s="84" t="s">
        <v>122</v>
      </c>
      <c r="BQ929" s="84" t="s">
        <v>163</v>
      </c>
    </row>
    <row r="930" spans="1:69" ht="14.4" x14ac:dyDescent="0.3">
      <c r="A930" s="40" t="str">
        <f t="shared" si="430"/>
        <v>2025-09-07</v>
      </c>
      <c r="B930" s="40" t="str">
        <f t="shared" si="431"/>
        <v>SYD</v>
      </c>
      <c r="C930" s="39" t="str">
        <f t="shared" si="432"/>
        <v>98812563600</v>
      </c>
      <c r="D930" s="41" t="str">
        <f t="shared" si="433"/>
        <v>PKR253171710</v>
      </c>
      <c r="E930" s="41" t="str">
        <f t="shared" si="434"/>
        <v>596421462854</v>
      </c>
      <c r="F930" s="39" t="str">
        <f t="shared" si="435"/>
        <v>2256516</v>
      </c>
      <c r="G930" s="39" t="str">
        <f t="shared" si="436"/>
        <v>WISE EXPRESS (CNC INTL)</v>
      </c>
      <c r="H930" s="41" t="str">
        <f t="shared" si="437"/>
        <v>김진남</v>
      </c>
      <c r="I930" s="39" t="str">
        <f t="shared" si="438"/>
        <v>31171</v>
      </c>
      <c r="J930" s="52" t="str">
        <f t="shared" si="439"/>
        <v/>
      </c>
      <c r="K930" s="75">
        <f t="shared" si="440"/>
        <v>1</v>
      </c>
      <c r="L930" s="76">
        <f t="shared" si="441"/>
        <v>0.5</v>
      </c>
      <c r="M930" s="76">
        <f t="shared" si="442"/>
        <v>1E-3</v>
      </c>
      <c r="N930" s="76">
        <f t="shared" si="443"/>
        <v>0.5</v>
      </c>
      <c r="O930" s="42">
        <f t="shared" si="444"/>
        <v>0.5</v>
      </c>
      <c r="P930" s="39" t="str">
        <f t="shared" si="445"/>
        <v>일반(목록배제,Normal-Manifest Exception)</v>
      </c>
      <c r="Q930" s="72">
        <f t="shared" si="446"/>
        <v>36</v>
      </c>
      <c r="R930" s="43" t="str">
        <f t="shared" si="447"/>
        <v>OZ602</v>
      </c>
      <c r="S930" s="82" t="str">
        <f t="shared" si="448"/>
        <v/>
      </c>
      <c r="T930" s="40">
        <f t="shared" si="449"/>
        <v>45907</v>
      </c>
      <c r="U930" s="44">
        <v>2500</v>
      </c>
      <c r="V930" s="44">
        <f t="shared" si="450"/>
        <v>0</v>
      </c>
      <c r="W930" s="77">
        <f t="shared" si="451"/>
        <v>2500</v>
      </c>
      <c r="X930" s="78">
        <f t="shared" si="452"/>
        <v>0</v>
      </c>
      <c r="Y930" s="44" cm="1">
        <f t="array" ref="Y930">_xlfn.IFNA(_xlfn.IFS(AND(Q930&gt;=2000, Q930&lt;3000), 10000, AND(Q930&gt;=3000, Q930&lt;4000), 15000, AND(Q930&gt;=4000, Q930&lt;5000), 20000, AND(Q930&gt;=5000), 25000),0)</f>
        <v>0</v>
      </c>
      <c r="Z930" s="91">
        <f t="shared" si="453"/>
        <v>300</v>
      </c>
      <c r="AA930" s="44">
        <f t="shared" si="454"/>
        <v>0</v>
      </c>
      <c r="AB930" s="44"/>
      <c r="AC930" s="44"/>
      <c r="AD930" s="44"/>
      <c r="AE930" s="44">
        <f>VLOOKUP(O930,정산업데이트!$A$6:$B$12,2,10)</f>
        <v>0</v>
      </c>
      <c r="AF930" s="44"/>
      <c r="AG930" s="79">
        <f t="shared" si="455"/>
        <v>300</v>
      </c>
      <c r="AH930" s="80">
        <f t="shared" si="456"/>
        <v>2800</v>
      </c>
      <c r="AI930" s="93"/>
      <c r="AJ930" s="84" t="s">
        <v>5314</v>
      </c>
      <c r="AK930" s="84" t="s">
        <v>73</v>
      </c>
      <c r="AL930" s="84" t="s">
        <v>5315</v>
      </c>
      <c r="AM930" s="84" t="s">
        <v>6885</v>
      </c>
      <c r="AN930" s="84" t="s">
        <v>6886</v>
      </c>
      <c r="AO930" s="84" t="s">
        <v>6887</v>
      </c>
      <c r="AP930" s="84" t="s">
        <v>6888</v>
      </c>
      <c r="AQ930" s="84" t="s">
        <v>122</v>
      </c>
      <c r="AR930" s="85">
        <v>1</v>
      </c>
      <c r="AS930" s="86">
        <v>0.5</v>
      </c>
      <c r="AT930" s="86">
        <v>1E-3</v>
      </c>
      <c r="AU930" s="86">
        <v>0.5</v>
      </c>
      <c r="AV930" s="84" t="s">
        <v>8</v>
      </c>
      <c r="AW930" s="86">
        <v>36</v>
      </c>
      <c r="AX930" s="84" t="s">
        <v>68</v>
      </c>
      <c r="AY930" s="84" t="s">
        <v>68</v>
      </c>
      <c r="AZ930" s="84" t="s">
        <v>68</v>
      </c>
      <c r="BA930" s="84" t="s">
        <v>68</v>
      </c>
      <c r="BB930" s="84" t="s">
        <v>68</v>
      </c>
      <c r="BC930" s="84" t="s">
        <v>405</v>
      </c>
      <c r="BD930" s="84" t="s">
        <v>406</v>
      </c>
      <c r="BE930" s="84" t="s">
        <v>520</v>
      </c>
      <c r="BF930" s="84" t="s">
        <v>122</v>
      </c>
      <c r="BG930" s="84" t="s">
        <v>69</v>
      </c>
      <c r="BH930" s="92" t="s">
        <v>6889</v>
      </c>
      <c r="BI930" s="84" t="s">
        <v>122</v>
      </c>
      <c r="BJ930" s="84" t="s">
        <v>6890</v>
      </c>
      <c r="BK930" s="84" t="s">
        <v>75</v>
      </c>
      <c r="BL930" s="84" t="s">
        <v>122</v>
      </c>
      <c r="BM930" s="84" t="s">
        <v>406</v>
      </c>
      <c r="BN930" s="84" t="s">
        <v>70</v>
      </c>
      <c r="BO930" s="84" t="s">
        <v>71</v>
      </c>
      <c r="BP930" s="84" t="s">
        <v>122</v>
      </c>
      <c r="BQ930" s="84" t="s">
        <v>163</v>
      </c>
    </row>
    <row r="931" spans="1:69" ht="14.4" x14ac:dyDescent="0.3">
      <c r="A931" s="40" t="str">
        <f t="shared" si="430"/>
        <v>2025-09-07</v>
      </c>
      <c r="B931" s="40" t="str">
        <f t="shared" si="431"/>
        <v>SYD</v>
      </c>
      <c r="C931" s="39" t="str">
        <f t="shared" si="432"/>
        <v>98812563600</v>
      </c>
      <c r="D931" s="41" t="str">
        <f t="shared" si="433"/>
        <v>PKR253171711</v>
      </c>
      <c r="E931" s="41" t="str">
        <f t="shared" si="434"/>
        <v>596421462865</v>
      </c>
      <c r="F931" s="39" t="str">
        <f t="shared" si="435"/>
        <v>2256516</v>
      </c>
      <c r="G931" s="39" t="str">
        <f t="shared" si="436"/>
        <v>WISE EXPRESS (CNC INTL)</v>
      </c>
      <c r="H931" s="41" t="str">
        <f t="shared" si="437"/>
        <v>방윤순</v>
      </c>
      <c r="I931" s="39" t="str">
        <f t="shared" si="438"/>
        <v>11738</v>
      </c>
      <c r="J931" s="52" t="str">
        <f t="shared" si="439"/>
        <v/>
      </c>
      <c r="K931" s="75">
        <f t="shared" si="440"/>
        <v>1</v>
      </c>
      <c r="L931" s="76">
        <f t="shared" si="441"/>
        <v>0.5</v>
      </c>
      <c r="M931" s="76">
        <f t="shared" si="442"/>
        <v>1E-3</v>
      </c>
      <c r="N931" s="76">
        <f t="shared" si="443"/>
        <v>0.5</v>
      </c>
      <c r="O931" s="42">
        <f t="shared" si="444"/>
        <v>0.5</v>
      </c>
      <c r="P931" s="39" t="str">
        <f t="shared" si="445"/>
        <v>일반(목록배제,Normal-Manifest Exception)</v>
      </c>
      <c r="Q931" s="72">
        <f t="shared" si="446"/>
        <v>36</v>
      </c>
      <c r="R931" s="43" t="str">
        <f t="shared" si="447"/>
        <v>OZ602</v>
      </c>
      <c r="S931" s="82" t="str">
        <f t="shared" si="448"/>
        <v/>
      </c>
      <c r="T931" s="40">
        <f t="shared" si="449"/>
        <v>45907</v>
      </c>
      <c r="U931" s="44">
        <v>2500</v>
      </c>
      <c r="V931" s="44">
        <f t="shared" si="450"/>
        <v>0</v>
      </c>
      <c r="W931" s="77">
        <f t="shared" si="451"/>
        <v>2500</v>
      </c>
      <c r="X931" s="78">
        <f t="shared" si="452"/>
        <v>0</v>
      </c>
      <c r="Y931" s="44" cm="1">
        <f t="array" ref="Y931">_xlfn.IFNA(_xlfn.IFS(AND(Q931&gt;=2000, Q931&lt;3000), 10000, AND(Q931&gt;=3000, Q931&lt;4000), 15000, AND(Q931&gt;=4000, Q931&lt;5000), 20000, AND(Q931&gt;=5000), 25000),0)</f>
        <v>0</v>
      </c>
      <c r="Z931" s="91">
        <f t="shared" si="453"/>
        <v>300</v>
      </c>
      <c r="AA931" s="44">
        <f t="shared" si="454"/>
        <v>0</v>
      </c>
      <c r="AB931" s="44"/>
      <c r="AC931" s="44"/>
      <c r="AD931" s="44"/>
      <c r="AE931" s="44">
        <f>VLOOKUP(O931,정산업데이트!$A$6:$B$12,2,10)</f>
        <v>0</v>
      </c>
      <c r="AF931" s="44"/>
      <c r="AG931" s="79">
        <f t="shared" si="455"/>
        <v>300</v>
      </c>
      <c r="AH931" s="80">
        <f t="shared" si="456"/>
        <v>2800</v>
      </c>
      <c r="AI931" s="93"/>
      <c r="AJ931" s="84" t="s">
        <v>5314</v>
      </c>
      <c r="AK931" s="84" t="s">
        <v>73</v>
      </c>
      <c r="AL931" s="84" t="s">
        <v>5315</v>
      </c>
      <c r="AM931" s="84" t="s">
        <v>6891</v>
      </c>
      <c r="AN931" s="84" t="s">
        <v>6892</v>
      </c>
      <c r="AO931" s="84" t="s">
        <v>6893</v>
      </c>
      <c r="AP931" s="84" t="s">
        <v>792</v>
      </c>
      <c r="AQ931" s="84" t="s">
        <v>122</v>
      </c>
      <c r="AR931" s="85">
        <v>1</v>
      </c>
      <c r="AS931" s="86">
        <v>0.5</v>
      </c>
      <c r="AT931" s="86">
        <v>1E-3</v>
      </c>
      <c r="AU931" s="86">
        <v>0.5</v>
      </c>
      <c r="AV931" s="84" t="s">
        <v>8</v>
      </c>
      <c r="AW931" s="86">
        <v>36</v>
      </c>
      <c r="AX931" s="84" t="s">
        <v>68</v>
      </c>
      <c r="AY931" s="84" t="s">
        <v>68</v>
      </c>
      <c r="AZ931" s="84" t="s">
        <v>68</v>
      </c>
      <c r="BA931" s="84" t="s">
        <v>68</v>
      </c>
      <c r="BB931" s="84" t="s">
        <v>68</v>
      </c>
      <c r="BC931" s="84" t="s">
        <v>405</v>
      </c>
      <c r="BD931" s="84" t="s">
        <v>406</v>
      </c>
      <c r="BE931" s="84" t="s">
        <v>520</v>
      </c>
      <c r="BF931" s="84" t="s">
        <v>122</v>
      </c>
      <c r="BG931" s="84" t="s">
        <v>69</v>
      </c>
      <c r="BH931" s="92" t="s">
        <v>6894</v>
      </c>
      <c r="BI931" s="84" t="s">
        <v>122</v>
      </c>
      <c r="BJ931" s="84" t="s">
        <v>6895</v>
      </c>
      <c r="BK931" s="84" t="s">
        <v>75</v>
      </c>
      <c r="BL931" s="84" t="s">
        <v>122</v>
      </c>
      <c r="BM931" s="84" t="s">
        <v>406</v>
      </c>
      <c r="BN931" s="84" t="s">
        <v>70</v>
      </c>
      <c r="BO931" s="84" t="s">
        <v>71</v>
      </c>
      <c r="BP931" s="84" t="s">
        <v>122</v>
      </c>
      <c r="BQ931" s="84" t="s">
        <v>163</v>
      </c>
    </row>
    <row r="932" spans="1:69" ht="14.4" customHeight="1" x14ac:dyDescent="0.3">
      <c r="A932" s="40" t="str">
        <f t="shared" si="430"/>
        <v>2025-09-07</v>
      </c>
      <c r="B932" s="40" t="str">
        <f t="shared" si="431"/>
        <v>SYD</v>
      </c>
      <c r="C932" s="39" t="str">
        <f t="shared" si="432"/>
        <v>98812563600</v>
      </c>
      <c r="D932" s="41" t="str">
        <f t="shared" si="433"/>
        <v>PKR253171712</v>
      </c>
      <c r="E932" s="41" t="str">
        <f t="shared" si="434"/>
        <v>596421462876</v>
      </c>
      <c r="F932" s="39" t="str">
        <f t="shared" si="435"/>
        <v>2256516</v>
      </c>
      <c r="G932" s="39" t="str">
        <f t="shared" si="436"/>
        <v>WISE EXPRESS (CNC INTL)</v>
      </c>
      <c r="H932" s="41" t="str">
        <f t="shared" si="437"/>
        <v>조찬란</v>
      </c>
      <c r="I932" s="39" t="str">
        <f t="shared" si="438"/>
        <v>07572</v>
      </c>
      <c r="J932" s="52" t="str">
        <f t="shared" si="439"/>
        <v/>
      </c>
      <c r="K932" s="75">
        <f t="shared" si="440"/>
        <v>1</v>
      </c>
      <c r="L932" s="76">
        <f t="shared" si="441"/>
        <v>0.5</v>
      </c>
      <c r="M932" s="76">
        <f t="shared" si="442"/>
        <v>1E-3</v>
      </c>
      <c r="N932" s="76">
        <f t="shared" si="443"/>
        <v>0.5</v>
      </c>
      <c r="O932" s="42">
        <f t="shared" si="444"/>
        <v>0.5</v>
      </c>
      <c r="P932" s="39" t="str">
        <f t="shared" si="445"/>
        <v>일반(목록배제,Normal-Manifest Exception)</v>
      </c>
      <c r="Q932" s="72">
        <f t="shared" si="446"/>
        <v>36</v>
      </c>
      <c r="R932" s="43" t="str">
        <f t="shared" si="447"/>
        <v>OZ602</v>
      </c>
      <c r="S932" s="82" t="str">
        <f t="shared" si="448"/>
        <v/>
      </c>
      <c r="T932" s="40">
        <f t="shared" si="449"/>
        <v>45907</v>
      </c>
      <c r="U932" s="44">
        <v>2500</v>
      </c>
      <c r="V932" s="44">
        <f t="shared" si="450"/>
        <v>0</v>
      </c>
      <c r="W932" s="77">
        <f t="shared" si="451"/>
        <v>2500</v>
      </c>
      <c r="X932" s="78">
        <f t="shared" si="452"/>
        <v>0</v>
      </c>
      <c r="Y932" s="44" cm="1">
        <f t="array" ref="Y932">_xlfn.IFNA(_xlfn.IFS(AND(Q932&gt;=2000, Q932&lt;3000), 10000, AND(Q932&gt;=3000, Q932&lt;4000), 15000, AND(Q932&gt;=4000, Q932&lt;5000), 20000, AND(Q932&gt;=5000), 25000),0)</f>
        <v>0</v>
      </c>
      <c r="Z932" s="91">
        <f t="shared" si="453"/>
        <v>300</v>
      </c>
      <c r="AA932" s="44">
        <f t="shared" si="454"/>
        <v>0</v>
      </c>
      <c r="AB932" s="44"/>
      <c r="AC932" s="44"/>
      <c r="AD932" s="44"/>
      <c r="AE932" s="44">
        <f>VLOOKUP(O932,정산업데이트!$A$6:$B$12,2,10)</f>
        <v>0</v>
      </c>
      <c r="AF932" s="44"/>
      <c r="AG932" s="79">
        <f t="shared" si="455"/>
        <v>300</v>
      </c>
      <c r="AH932" s="80">
        <f t="shared" si="456"/>
        <v>2800</v>
      </c>
      <c r="AI932" s="93"/>
      <c r="AJ932" s="84" t="s">
        <v>5314</v>
      </c>
      <c r="AK932" s="84" t="s">
        <v>73</v>
      </c>
      <c r="AL932" s="84" t="s">
        <v>5315</v>
      </c>
      <c r="AM932" s="84" t="s">
        <v>6896</v>
      </c>
      <c r="AN932" s="84" t="s">
        <v>6897</v>
      </c>
      <c r="AO932" s="84" t="s">
        <v>6898</v>
      </c>
      <c r="AP932" s="84" t="s">
        <v>6899</v>
      </c>
      <c r="AQ932" s="84" t="s">
        <v>122</v>
      </c>
      <c r="AR932" s="85">
        <v>1</v>
      </c>
      <c r="AS932" s="86">
        <v>0.5</v>
      </c>
      <c r="AT932" s="86">
        <v>1E-3</v>
      </c>
      <c r="AU932" s="86">
        <v>0.5</v>
      </c>
      <c r="AV932" s="84" t="s">
        <v>8</v>
      </c>
      <c r="AW932" s="86">
        <v>36</v>
      </c>
      <c r="AX932" s="84" t="s">
        <v>68</v>
      </c>
      <c r="AY932" s="84" t="s">
        <v>68</v>
      </c>
      <c r="AZ932" s="84" t="s">
        <v>68</v>
      </c>
      <c r="BA932" s="84" t="s">
        <v>68</v>
      </c>
      <c r="BB932" s="84" t="s">
        <v>68</v>
      </c>
      <c r="BC932" s="84" t="s">
        <v>405</v>
      </c>
      <c r="BD932" s="84" t="s">
        <v>406</v>
      </c>
      <c r="BE932" s="84" t="s">
        <v>520</v>
      </c>
      <c r="BF932" s="84" t="s">
        <v>122</v>
      </c>
      <c r="BG932" s="84" t="s">
        <v>69</v>
      </c>
      <c r="BH932" s="92" t="s">
        <v>6900</v>
      </c>
      <c r="BI932" s="84" t="s">
        <v>122</v>
      </c>
      <c r="BJ932" s="84" t="s">
        <v>6901</v>
      </c>
      <c r="BK932" s="84" t="s">
        <v>75</v>
      </c>
      <c r="BL932" s="84" t="s">
        <v>122</v>
      </c>
      <c r="BM932" s="84" t="s">
        <v>406</v>
      </c>
      <c r="BN932" s="84" t="s">
        <v>70</v>
      </c>
      <c r="BO932" s="84" t="s">
        <v>71</v>
      </c>
      <c r="BP932" s="84" t="s">
        <v>122</v>
      </c>
      <c r="BQ932" s="84" t="s">
        <v>163</v>
      </c>
    </row>
    <row r="933" spans="1:69" ht="14.4" x14ac:dyDescent="0.3">
      <c r="A933" s="40" t="str">
        <f t="shared" si="430"/>
        <v>2025-09-07</v>
      </c>
      <c r="B933" s="40" t="str">
        <f t="shared" si="431"/>
        <v>SYD</v>
      </c>
      <c r="C933" s="39" t="str">
        <f t="shared" si="432"/>
        <v>98812563600</v>
      </c>
      <c r="D933" s="41" t="str">
        <f t="shared" si="433"/>
        <v>PKR253171713</v>
      </c>
      <c r="E933" s="41" t="str">
        <f t="shared" si="434"/>
        <v>596421462880</v>
      </c>
      <c r="F933" s="39" t="str">
        <f t="shared" si="435"/>
        <v>2256516</v>
      </c>
      <c r="G933" s="39" t="str">
        <f t="shared" si="436"/>
        <v>WISE EXPRESS (CNC INTL)</v>
      </c>
      <c r="H933" s="41" t="str">
        <f t="shared" si="437"/>
        <v>최경희</v>
      </c>
      <c r="I933" s="39" t="str">
        <f t="shared" si="438"/>
        <v>10917</v>
      </c>
      <c r="J933" s="52" t="str">
        <f t="shared" si="439"/>
        <v/>
      </c>
      <c r="K933" s="75">
        <f t="shared" si="440"/>
        <v>1</v>
      </c>
      <c r="L933" s="76">
        <f t="shared" si="441"/>
        <v>0.5</v>
      </c>
      <c r="M933" s="76">
        <f t="shared" si="442"/>
        <v>1E-3</v>
      </c>
      <c r="N933" s="76">
        <f t="shared" si="443"/>
        <v>0.5</v>
      </c>
      <c r="O933" s="42">
        <f t="shared" si="444"/>
        <v>0.5</v>
      </c>
      <c r="P933" s="39" t="str">
        <f t="shared" si="445"/>
        <v>일반(목록배제,Normal-Manifest Exception)</v>
      </c>
      <c r="Q933" s="72">
        <f t="shared" si="446"/>
        <v>36</v>
      </c>
      <c r="R933" s="43" t="str">
        <f t="shared" si="447"/>
        <v>OZ602</v>
      </c>
      <c r="S933" s="82" t="str">
        <f t="shared" si="448"/>
        <v/>
      </c>
      <c r="T933" s="40">
        <f t="shared" si="449"/>
        <v>45907</v>
      </c>
      <c r="U933" s="44">
        <v>2500</v>
      </c>
      <c r="V933" s="44">
        <f t="shared" si="450"/>
        <v>0</v>
      </c>
      <c r="W933" s="77">
        <f t="shared" si="451"/>
        <v>2500</v>
      </c>
      <c r="X933" s="78">
        <f t="shared" si="452"/>
        <v>0</v>
      </c>
      <c r="Y933" s="44" cm="1">
        <f t="array" ref="Y933">_xlfn.IFNA(_xlfn.IFS(AND(Q933&gt;=2000, Q933&lt;3000), 10000, AND(Q933&gt;=3000, Q933&lt;4000), 15000, AND(Q933&gt;=4000, Q933&lt;5000), 20000, AND(Q933&gt;=5000), 25000),0)</f>
        <v>0</v>
      </c>
      <c r="Z933" s="91">
        <f t="shared" si="453"/>
        <v>300</v>
      </c>
      <c r="AA933" s="44">
        <f t="shared" si="454"/>
        <v>0</v>
      </c>
      <c r="AB933" s="44"/>
      <c r="AC933" s="44"/>
      <c r="AD933" s="44"/>
      <c r="AE933" s="44">
        <f>VLOOKUP(O933,정산업데이트!$A$6:$B$12,2,10)</f>
        <v>0</v>
      </c>
      <c r="AF933" s="44"/>
      <c r="AG933" s="79">
        <f t="shared" si="455"/>
        <v>300</v>
      </c>
      <c r="AH933" s="80">
        <f t="shared" si="456"/>
        <v>2800</v>
      </c>
      <c r="AI933" s="93"/>
      <c r="AJ933" s="84" t="s">
        <v>5314</v>
      </c>
      <c r="AK933" s="84" t="s">
        <v>73</v>
      </c>
      <c r="AL933" s="84" t="s">
        <v>5315</v>
      </c>
      <c r="AM933" s="84" t="s">
        <v>6902</v>
      </c>
      <c r="AN933" s="84" t="s">
        <v>1020</v>
      </c>
      <c r="AO933" s="84" t="s">
        <v>6903</v>
      </c>
      <c r="AP933" s="84" t="s">
        <v>1694</v>
      </c>
      <c r="AQ933" s="84" t="s">
        <v>122</v>
      </c>
      <c r="AR933" s="85">
        <v>1</v>
      </c>
      <c r="AS933" s="86">
        <v>0.5</v>
      </c>
      <c r="AT933" s="86">
        <v>1E-3</v>
      </c>
      <c r="AU933" s="86">
        <v>0.5</v>
      </c>
      <c r="AV933" s="84" t="s">
        <v>8</v>
      </c>
      <c r="AW933" s="86">
        <v>36</v>
      </c>
      <c r="AX933" s="84" t="s">
        <v>68</v>
      </c>
      <c r="AY933" s="84" t="s">
        <v>68</v>
      </c>
      <c r="AZ933" s="84" t="s">
        <v>68</v>
      </c>
      <c r="BA933" s="84" t="s">
        <v>68</v>
      </c>
      <c r="BB933" s="84" t="s">
        <v>68</v>
      </c>
      <c r="BC933" s="84" t="s">
        <v>405</v>
      </c>
      <c r="BD933" s="84" t="s">
        <v>406</v>
      </c>
      <c r="BE933" s="84" t="s">
        <v>520</v>
      </c>
      <c r="BF933" s="84" t="s">
        <v>122</v>
      </c>
      <c r="BG933" s="84" t="s">
        <v>69</v>
      </c>
      <c r="BH933" s="92" t="s">
        <v>6904</v>
      </c>
      <c r="BI933" s="84" t="s">
        <v>122</v>
      </c>
      <c r="BJ933" s="84" t="s">
        <v>6905</v>
      </c>
      <c r="BK933" s="84" t="s">
        <v>75</v>
      </c>
      <c r="BL933" s="84" t="s">
        <v>122</v>
      </c>
      <c r="BM933" s="84" t="s">
        <v>406</v>
      </c>
      <c r="BN933" s="84" t="s">
        <v>70</v>
      </c>
      <c r="BO933" s="84" t="s">
        <v>71</v>
      </c>
      <c r="BP933" s="84" t="s">
        <v>122</v>
      </c>
      <c r="BQ933" s="84" t="s">
        <v>163</v>
      </c>
    </row>
    <row r="934" spans="1:69" ht="14.4" x14ac:dyDescent="0.3">
      <c r="A934" s="40" t="str">
        <f t="shared" si="430"/>
        <v>2025-09-07</v>
      </c>
      <c r="B934" s="40" t="str">
        <f t="shared" si="431"/>
        <v>SYD</v>
      </c>
      <c r="C934" s="39" t="str">
        <f t="shared" si="432"/>
        <v>98812563600</v>
      </c>
      <c r="D934" s="41" t="str">
        <f t="shared" si="433"/>
        <v>PKR253171714</v>
      </c>
      <c r="E934" s="41" t="str">
        <f t="shared" si="434"/>
        <v>596421462891</v>
      </c>
      <c r="F934" s="39" t="str">
        <f t="shared" si="435"/>
        <v>2256516</v>
      </c>
      <c r="G934" s="39" t="str">
        <f t="shared" si="436"/>
        <v>WISE EXPRESS (CNC INTL)</v>
      </c>
      <c r="H934" s="41" t="str">
        <f t="shared" si="437"/>
        <v>전만근</v>
      </c>
      <c r="I934" s="39" t="str">
        <f t="shared" si="438"/>
        <v>13289</v>
      </c>
      <c r="J934" s="52" t="str">
        <f t="shared" si="439"/>
        <v/>
      </c>
      <c r="K934" s="75">
        <f t="shared" si="440"/>
        <v>1</v>
      </c>
      <c r="L934" s="76">
        <f t="shared" si="441"/>
        <v>0.5</v>
      </c>
      <c r="M934" s="76">
        <f t="shared" si="442"/>
        <v>1E-3</v>
      </c>
      <c r="N934" s="76">
        <f t="shared" si="443"/>
        <v>0.5</v>
      </c>
      <c r="O934" s="42">
        <f t="shared" si="444"/>
        <v>0.5</v>
      </c>
      <c r="P934" s="39" t="str">
        <f t="shared" si="445"/>
        <v>일반(목록배제,Normal-Manifest Exception)</v>
      </c>
      <c r="Q934" s="72">
        <f t="shared" si="446"/>
        <v>36</v>
      </c>
      <c r="R934" s="43" t="str">
        <f t="shared" si="447"/>
        <v>OZ602</v>
      </c>
      <c r="S934" s="82" t="str">
        <f t="shared" si="448"/>
        <v/>
      </c>
      <c r="T934" s="40">
        <f t="shared" si="449"/>
        <v>45907</v>
      </c>
      <c r="U934" s="44">
        <v>2500</v>
      </c>
      <c r="V934" s="44">
        <f t="shared" si="450"/>
        <v>0</v>
      </c>
      <c r="W934" s="77">
        <f t="shared" si="451"/>
        <v>2500</v>
      </c>
      <c r="X934" s="78">
        <f t="shared" si="452"/>
        <v>0</v>
      </c>
      <c r="Y934" s="44" cm="1">
        <f t="array" ref="Y934">_xlfn.IFNA(_xlfn.IFS(AND(Q934&gt;=2000, Q934&lt;3000), 10000, AND(Q934&gt;=3000, Q934&lt;4000), 15000, AND(Q934&gt;=4000, Q934&lt;5000), 20000, AND(Q934&gt;=5000), 25000),0)</f>
        <v>0</v>
      </c>
      <c r="Z934" s="91">
        <f t="shared" si="453"/>
        <v>300</v>
      </c>
      <c r="AA934" s="44">
        <f t="shared" si="454"/>
        <v>0</v>
      </c>
      <c r="AB934" s="44"/>
      <c r="AC934" s="44"/>
      <c r="AD934" s="44"/>
      <c r="AE934" s="44">
        <f>VLOOKUP(O934,정산업데이트!$A$6:$B$12,2,10)</f>
        <v>0</v>
      </c>
      <c r="AF934" s="44"/>
      <c r="AG934" s="79">
        <f t="shared" si="455"/>
        <v>300</v>
      </c>
      <c r="AH934" s="80">
        <f t="shared" si="456"/>
        <v>2800</v>
      </c>
      <c r="AI934" s="93"/>
      <c r="AJ934" s="84" t="s">
        <v>5314</v>
      </c>
      <c r="AK934" s="84" t="s">
        <v>73</v>
      </c>
      <c r="AL934" s="84" t="s">
        <v>5315</v>
      </c>
      <c r="AM934" s="84" t="s">
        <v>6906</v>
      </c>
      <c r="AN934" s="84" t="s">
        <v>6907</v>
      </c>
      <c r="AO934" s="84" t="s">
        <v>6908</v>
      </c>
      <c r="AP934" s="84" t="s">
        <v>6909</v>
      </c>
      <c r="AQ934" s="84" t="s">
        <v>122</v>
      </c>
      <c r="AR934" s="85">
        <v>1</v>
      </c>
      <c r="AS934" s="86">
        <v>0.5</v>
      </c>
      <c r="AT934" s="86">
        <v>1E-3</v>
      </c>
      <c r="AU934" s="86">
        <v>0.5</v>
      </c>
      <c r="AV934" s="84" t="s">
        <v>8</v>
      </c>
      <c r="AW934" s="86">
        <v>36</v>
      </c>
      <c r="AX934" s="84" t="s">
        <v>68</v>
      </c>
      <c r="AY934" s="84" t="s">
        <v>68</v>
      </c>
      <c r="AZ934" s="84" t="s">
        <v>68</v>
      </c>
      <c r="BA934" s="84" t="s">
        <v>68</v>
      </c>
      <c r="BB934" s="84" t="s">
        <v>68</v>
      </c>
      <c r="BC934" s="84" t="s">
        <v>405</v>
      </c>
      <c r="BD934" s="84" t="s">
        <v>406</v>
      </c>
      <c r="BE934" s="84" t="s">
        <v>520</v>
      </c>
      <c r="BF934" s="84" t="s">
        <v>122</v>
      </c>
      <c r="BG934" s="84" t="s">
        <v>69</v>
      </c>
      <c r="BH934" s="92" t="s">
        <v>6910</v>
      </c>
      <c r="BI934" s="84" t="s">
        <v>122</v>
      </c>
      <c r="BJ934" s="84" t="s">
        <v>6911</v>
      </c>
      <c r="BK934" s="84" t="s">
        <v>75</v>
      </c>
      <c r="BL934" s="84" t="s">
        <v>122</v>
      </c>
      <c r="BM934" s="84" t="s">
        <v>406</v>
      </c>
      <c r="BN934" s="84" t="s">
        <v>70</v>
      </c>
      <c r="BO934" s="84" t="s">
        <v>71</v>
      </c>
      <c r="BP934" s="84" t="s">
        <v>122</v>
      </c>
      <c r="BQ934" s="84" t="s">
        <v>163</v>
      </c>
    </row>
    <row r="935" spans="1:69" ht="14.4" x14ac:dyDescent="0.3">
      <c r="A935" s="40" t="str">
        <f t="shared" si="430"/>
        <v>2025-09-07</v>
      </c>
      <c r="B935" s="40" t="str">
        <f t="shared" si="431"/>
        <v>SYD</v>
      </c>
      <c r="C935" s="39" t="str">
        <f t="shared" si="432"/>
        <v>98812563600</v>
      </c>
      <c r="D935" s="41" t="str">
        <f t="shared" si="433"/>
        <v>PKR253171715</v>
      </c>
      <c r="E935" s="41" t="str">
        <f t="shared" si="434"/>
        <v>596421462902</v>
      </c>
      <c r="F935" s="39" t="str">
        <f t="shared" si="435"/>
        <v>2256516</v>
      </c>
      <c r="G935" s="39" t="str">
        <f t="shared" si="436"/>
        <v>WISE EXPRESS (CNC INTL)</v>
      </c>
      <c r="H935" s="41" t="str">
        <f t="shared" si="437"/>
        <v>박현정</v>
      </c>
      <c r="I935" s="39" t="str">
        <f t="shared" si="438"/>
        <v>47051</v>
      </c>
      <c r="J935" s="52" t="str">
        <f t="shared" si="439"/>
        <v/>
      </c>
      <c r="K935" s="75">
        <f t="shared" si="440"/>
        <v>1</v>
      </c>
      <c r="L935" s="76">
        <f t="shared" si="441"/>
        <v>0.5</v>
      </c>
      <c r="M935" s="76">
        <f t="shared" si="442"/>
        <v>1E-3</v>
      </c>
      <c r="N935" s="76">
        <f t="shared" si="443"/>
        <v>0.5</v>
      </c>
      <c r="O935" s="42">
        <f t="shared" si="444"/>
        <v>0.5</v>
      </c>
      <c r="P935" s="39" t="str">
        <f t="shared" si="445"/>
        <v>일반(목록배제,Normal-Manifest Exception)</v>
      </c>
      <c r="Q935" s="72">
        <f t="shared" si="446"/>
        <v>36</v>
      </c>
      <c r="R935" s="43" t="str">
        <f t="shared" si="447"/>
        <v>OZ602</v>
      </c>
      <c r="S935" s="82" t="str">
        <f t="shared" si="448"/>
        <v/>
      </c>
      <c r="T935" s="40">
        <f t="shared" si="449"/>
        <v>45907</v>
      </c>
      <c r="U935" s="44">
        <v>2500</v>
      </c>
      <c r="V935" s="44">
        <f t="shared" si="450"/>
        <v>0</v>
      </c>
      <c r="W935" s="77">
        <f t="shared" si="451"/>
        <v>2500</v>
      </c>
      <c r="X935" s="78">
        <f t="shared" si="452"/>
        <v>0</v>
      </c>
      <c r="Y935" s="44" cm="1">
        <f t="array" ref="Y935">_xlfn.IFNA(_xlfn.IFS(AND(Q935&gt;=2000, Q935&lt;3000), 10000, AND(Q935&gt;=3000, Q935&lt;4000), 15000, AND(Q935&gt;=4000, Q935&lt;5000), 20000, AND(Q935&gt;=5000), 25000),0)</f>
        <v>0</v>
      </c>
      <c r="Z935" s="91">
        <f t="shared" si="453"/>
        <v>300</v>
      </c>
      <c r="AA935" s="44">
        <f t="shared" si="454"/>
        <v>0</v>
      </c>
      <c r="AB935" s="44"/>
      <c r="AC935" s="44"/>
      <c r="AD935" s="44"/>
      <c r="AE935" s="44">
        <f>VLOOKUP(O935,정산업데이트!$A$6:$B$12,2,10)</f>
        <v>0</v>
      </c>
      <c r="AF935" s="44"/>
      <c r="AG935" s="79">
        <f t="shared" si="455"/>
        <v>300</v>
      </c>
      <c r="AH935" s="80">
        <f t="shared" si="456"/>
        <v>2800</v>
      </c>
      <c r="AI935" s="93"/>
      <c r="AJ935" s="84" t="s">
        <v>5314</v>
      </c>
      <c r="AK935" s="84" t="s">
        <v>73</v>
      </c>
      <c r="AL935" s="84" t="s">
        <v>5315</v>
      </c>
      <c r="AM935" s="84" t="s">
        <v>6912</v>
      </c>
      <c r="AN935" s="84" t="s">
        <v>419</v>
      </c>
      <c r="AO935" s="84" t="s">
        <v>6913</v>
      </c>
      <c r="AP935" s="84" t="s">
        <v>6914</v>
      </c>
      <c r="AQ935" s="84" t="s">
        <v>122</v>
      </c>
      <c r="AR935" s="85">
        <v>1</v>
      </c>
      <c r="AS935" s="86">
        <v>0.5</v>
      </c>
      <c r="AT935" s="86">
        <v>1E-3</v>
      </c>
      <c r="AU935" s="86">
        <v>0.5</v>
      </c>
      <c r="AV935" s="84" t="s">
        <v>8</v>
      </c>
      <c r="AW935" s="86">
        <v>36</v>
      </c>
      <c r="AX935" s="84" t="s">
        <v>68</v>
      </c>
      <c r="AY935" s="84" t="s">
        <v>68</v>
      </c>
      <c r="AZ935" s="84" t="s">
        <v>68</v>
      </c>
      <c r="BA935" s="84" t="s">
        <v>68</v>
      </c>
      <c r="BB935" s="84" t="s">
        <v>68</v>
      </c>
      <c r="BC935" s="84" t="s">
        <v>405</v>
      </c>
      <c r="BD935" s="84" t="s">
        <v>406</v>
      </c>
      <c r="BE935" s="84" t="s">
        <v>520</v>
      </c>
      <c r="BF935" s="84" t="s">
        <v>122</v>
      </c>
      <c r="BG935" s="84" t="s">
        <v>69</v>
      </c>
      <c r="BH935" s="92" t="s">
        <v>6915</v>
      </c>
      <c r="BI935" s="84" t="s">
        <v>122</v>
      </c>
      <c r="BJ935" s="84" t="s">
        <v>6916</v>
      </c>
      <c r="BK935" s="84" t="s">
        <v>75</v>
      </c>
      <c r="BL935" s="84" t="s">
        <v>122</v>
      </c>
      <c r="BM935" s="84" t="s">
        <v>406</v>
      </c>
      <c r="BN935" s="84" t="s">
        <v>70</v>
      </c>
      <c r="BO935" s="84" t="s">
        <v>71</v>
      </c>
      <c r="BP935" s="84" t="s">
        <v>122</v>
      </c>
      <c r="BQ935" s="84" t="s">
        <v>163</v>
      </c>
    </row>
    <row r="936" spans="1:69" ht="14.4" customHeight="1" x14ac:dyDescent="0.3">
      <c r="A936" s="40" t="str">
        <f t="shared" si="430"/>
        <v>2025-09-07</v>
      </c>
      <c r="B936" s="40" t="str">
        <f t="shared" si="431"/>
        <v>SYD</v>
      </c>
      <c r="C936" s="39" t="str">
        <f t="shared" si="432"/>
        <v>98812563600</v>
      </c>
      <c r="D936" s="41" t="str">
        <f t="shared" si="433"/>
        <v>PKR253171716</v>
      </c>
      <c r="E936" s="41" t="str">
        <f t="shared" si="434"/>
        <v>596421462913</v>
      </c>
      <c r="F936" s="39" t="str">
        <f t="shared" si="435"/>
        <v>2256516</v>
      </c>
      <c r="G936" s="39" t="str">
        <f t="shared" si="436"/>
        <v>WISE EXPRESS (CNC INTL)</v>
      </c>
      <c r="H936" s="41" t="str">
        <f t="shared" si="437"/>
        <v>김주희</v>
      </c>
      <c r="I936" s="39" t="str">
        <f t="shared" si="438"/>
        <v>31401</v>
      </c>
      <c r="J936" s="52" t="str">
        <f t="shared" si="439"/>
        <v/>
      </c>
      <c r="K936" s="75">
        <f t="shared" si="440"/>
        <v>1</v>
      </c>
      <c r="L936" s="76">
        <f t="shared" si="441"/>
        <v>0.5</v>
      </c>
      <c r="M936" s="76">
        <f t="shared" si="442"/>
        <v>1E-3</v>
      </c>
      <c r="N936" s="76">
        <f t="shared" si="443"/>
        <v>0.5</v>
      </c>
      <c r="O936" s="42">
        <f t="shared" si="444"/>
        <v>0.5</v>
      </c>
      <c r="P936" s="39" t="str">
        <f t="shared" si="445"/>
        <v>일반(목록배제,Normal-Manifest Exception)</v>
      </c>
      <c r="Q936" s="72">
        <f t="shared" si="446"/>
        <v>36</v>
      </c>
      <c r="R936" s="43" t="str">
        <f t="shared" si="447"/>
        <v>OZ602</v>
      </c>
      <c r="S936" s="82" t="str">
        <f t="shared" si="448"/>
        <v/>
      </c>
      <c r="T936" s="40">
        <f t="shared" si="449"/>
        <v>45907</v>
      </c>
      <c r="U936" s="44">
        <v>2500</v>
      </c>
      <c r="V936" s="44">
        <f t="shared" si="450"/>
        <v>0</v>
      </c>
      <c r="W936" s="77">
        <f t="shared" si="451"/>
        <v>2500</v>
      </c>
      <c r="X936" s="78">
        <f t="shared" si="452"/>
        <v>0</v>
      </c>
      <c r="Y936" s="44" cm="1">
        <f t="array" ref="Y936">_xlfn.IFNA(_xlfn.IFS(AND(Q936&gt;=2000, Q936&lt;3000), 10000, AND(Q936&gt;=3000, Q936&lt;4000), 15000, AND(Q936&gt;=4000, Q936&lt;5000), 20000, AND(Q936&gt;=5000), 25000),0)</f>
        <v>0</v>
      </c>
      <c r="Z936" s="91">
        <f t="shared" si="453"/>
        <v>300</v>
      </c>
      <c r="AA936" s="44">
        <f t="shared" si="454"/>
        <v>0</v>
      </c>
      <c r="AB936" s="44"/>
      <c r="AC936" s="44"/>
      <c r="AD936" s="44"/>
      <c r="AE936" s="44">
        <f>VLOOKUP(O936,정산업데이트!$A$6:$B$12,2,10)</f>
        <v>0</v>
      </c>
      <c r="AF936" s="44"/>
      <c r="AG936" s="79">
        <f t="shared" si="455"/>
        <v>300</v>
      </c>
      <c r="AH936" s="80">
        <f t="shared" si="456"/>
        <v>2800</v>
      </c>
      <c r="AI936" s="93"/>
      <c r="AJ936" s="84" t="s">
        <v>5314</v>
      </c>
      <c r="AK936" s="84" t="s">
        <v>73</v>
      </c>
      <c r="AL936" s="84" t="s">
        <v>5315</v>
      </c>
      <c r="AM936" s="84" t="s">
        <v>6917</v>
      </c>
      <c r="AN936" s="84" t="s">
        <v>1721</v>
      </c>
      <c r="AO936" s="84" t="s">
        <v>6918</v>
      </c>
      <c r="AP936" s="84" t="s">
        <v>6919</v>
      </c>
      <c r="AQ936" s="84" t="s">
        <v>122</v>
      </c>
      <c r="AR936" s="85">
        <v>1</v>
      </c>
      <c r="AS936" s="86">
        <v>0.5</v>
      </c>
      <c r="AT936" s="86">
        <v>1E-3</v>
      </c>
      <c r="AU936" s="86">
        <v>0.5</v>
      </c>
      <c r="AV936" s="84" t="s">
        <v>8</v>
      </c>
      <c r="AW936" s="86">
        <v>36</v>
      </c>
      <c r="AX936" s="84" t="s">
        <v>68</v>
      </c>
      <c r="AY936" s="84" t="s">
        <v>68</v>
      </c>
      <c r="AZ936" s="84" t="s">
        <v>68</v>
      </c>
      <c r="BA936" s="84" t="s">
        <v>68</v>
      </c>
      <c r="BB936" s="84" t="s">
        <v>68</v>
      </c>
      <c r="BC936" s="84" t="s">
        <v>405</v>
      </c>
      <c r="BD936" s="84" t="s">
        <v>406</v>
      </c>
      <c r="BE936" s="84" t="s">
        <v>520</v>
      </c>
      <c r="BF936" s="84" t="s">
        <v>122</v>
      </c>
      <c r="BG936" s="84" t="s">
        <v>69</v>
      </c>
      <c r="BH936" s="92" t="s">
        <v>6920</v>
      </c>
      <c r="BI936" s="84" t="s">
        <v>122</v>
      </c>
      <c r="BJ936" s="84" t="s">
        <v>6921</v>
      </c>
      <c r="BK936" s="84" t="s">
        <v>75</v>
      </c>
      <c r="BL936" s="84" t="s">
        <v>122</v>
      </c>
      <c r="BM936" s="84" t="s">
        <v>406</v>
      </c>
      <c r="BN936" s="84" t="s">
        <v>70</v>
      </c>
      <c r="BO936" s="84" t="s">
        <v>71</v>
      </c>
      <c r="BP936" s="84" t="s">
        <v>122</v>
      </c>
      <c r="BQ936" s="84" t="s">
        <v>163</v>
      </c>
    </row>
    <row r="937" spans="1:69" ht="14.4" x14ac:dyDescent="0.3">
      <c r="A937" s="40" t="str">
        <f t="shared" si="430"/>
        <v>2025-09-07</v>
      </c>
      <c r="B937" s="40" t="str">
        <f t="shared" si="431"/>
        <v>SYD</v>
      </c>
      <c r="C937" s="39" t="str">
        <f t="shared" si="432"/>
        <v>98812563600</v>
      </c>
      <c r="D937" s="41" t="str">
        <f t="shared" si="433"/>
        <v>PKR253171717</v>
      </c>
      <c r="E937" s="41" t="str">
        <f t="shared" si="434"/>
        <v>596421462924</v>
      </c>
      <c r="F937" s="39" t="str">
        <f t="shared" si="435"/>
        <v>2256516</v>
      </c>
      <c r="G937" s="39" t="str">
        <f t="shared" si="436"/>
        <v>WISE EXPRESS (CNC INTL)</v>
      </c>
      <c r="H937" s="41" t="str">
        <f t="shared" si="437"/>
        <v>홍태환</v>
      </c>
      <c r="I937" s="39" t="str">
        <f t="shared" si="438"/>
        <v>63187</v>
      </c>
      <c r="J937" s="52" t="str">
        <f t="shared" si="439"/>
        <v/>
      </c>
      <c r="K937" s="75">
        <f t="shared" si="440"/>
        <v>1</v>
      </c>
      <c r="L937" s="76">
        <f t="shared" si="441"/>
        <v>0.5</v>
      </c>
      <c r="M937" s="76">
        <f t="shared" si="442"/>
        <v>1E-3</v>
      </c>
      <c r="N937" s="76">
        <f t="shared" si="443"/>
        <v>0.5</v>
      </c>
      <c r="O937" s="42">
        <f t="shared" si="444"/>
        <v>0.5</v>
      </c>
      <c r="P937" s="39" t="str">
        <f t="shared" si="445"/>
        <v>일반(목록배제,Normal-Manifest Exception)</v>
      </c>
      <c r="Q937" s="72">
        <f t="shared" si="446"/>
        <v>25</v>
      </c>
      <c r="R937" s="43" t="str">
        <f t="shared" si="447"/>
        <v>OZ602</v>
      </c>
      <c r="S937" s="82" t="str">
        <f t="shared" si="448"/>
        <v/>
      </c>
      <c r="T937" s="40">
        <f t="shared" si="449"/>
        <v>45907</v>
      </c>
      <c r="U937" s="44">
        <v>2500</v>
      </c>
      <c r="V937" s="44">
        <f t="shared" si="450"/>
        <v>0</v>
      </c>
      <c r="W937" s="77">
        <f t="shared" si="451"/>
        <v>2500</v>
      </c>
      <c r="X937" s="78">
        <f t="shared" si="452"/>
        <v>0</v>
      </c>
      <c r="Y937" s="44" cm="1">
        <f t="array" ref="Y937">_xlfn.IFNA(_xlfn.IFS(AND(Q937&gt;=2000, Q937&lt;3000), 10000, AND(Q937&gt;=3000, Q937&lt;4000), 15000, AND(Q937&gt;=4000, Q937&lt;5000), 20000, AND(Q937&gt;=5000), 25000),0)</f>
        <v>0</v>
      </c>
      <c r="Z937" s="91">
        <f t="shared" si="453"/>
        <v>300</v>
      </c>
      <c r="AA937" s="44">
        <f t="shared" si="454"/>
        <v>3000</v>
      </c>
      <c r="AB937" s="44"/>
      <c r="AC937" s="44"/>
      <c r="AD937" s="44"/>
      <c r="AE937" s="44">
        <f>VLOOKUP(O937,정산업데이트!$A$6:$B$12,2,10)</f>
        <v>0</v>
      </c>
      <c r="AF937" s="44"/>
      <c r="AG937" s="79">
        <f t="shared" si="455"/>
        <v>3300</v>
      </c>
      <c r="AH937" s="80">
        <f t="shared" si="456"/>
        <v>5800</v>
      </c>
      <c r="AJ937" s="84" t="s">
        <v>5314</v>
      </c>
      <c r="AK937" s="84" t="s">
        <v>73</v>
      </c>
      <c r="AL937" s="84" t="s">
        <v>5315</v>
      </c>
      <c r="AM937" s="84" t="s">
        <v>6922</v>
      </c>
      <c r="AN937" s="84" t="s">
        <v>6923</v>
      </c>
      <c r="AO937" s="84" t="s">
        <v>6924</v>
      </c>
      <c r="AP937" s="84" t="s">
        <v>6925</v>
      </c>
      <c r="AQ937" s="84" t="s">
        <v>122</v>
      </c>
      <c r="AR937" s="85">
        <v>1</v>
      </c>
      <c r="AS937" s="86">
        <v>0.5</v>
      </c>
      <c r="AT937" s="86">
        <v>1E-3</v>
      </c>
      <c r="AU937" s="86">
        <v>0.5</v>
      </c>
      <c r="AV937" s="84" t="s">
        <v>8</v>
      </c>
      <c r="AW937" s="86">
        <v>25</v>
      </c>
      <c r="AX937" s="84" t="s">
        <v>68</v>
      </c>
      <c r="AY937" s="84" t="s">
        <v>68</v>
      </c>
      <c r="AZ937" s="84" t="s">
        <v>68</v>
      </c>
      <c r="BA937" s="84" t="s">
        <v>68</v>
      </c>
      <c r="BB937" s="84" t="s">
        <v>68</v>
      </c>
      <c r="BC937" s="84" t="s">
        <v>405</v>
      </c>
      <c r="BD937" s="84" t="s">
        <v>406</v>
      </c>
      <c r="BE937" s="84" t="s">
        <v>408</v>
      </c>
      <c r="BF937" s="84" t="s">
        <v>122</v>
      </c>
      <c r="BG937" s="84" t="s">
        <v>69</v>
      </c>
      <c r="BH937" s="92" t="s">
        <v>6926</v>
      </c>
      <c r="BI937" s="84" t="s">
        <v>122</v>
      </c>
      <c r="BJ937" s="84" t="s">
        <v>6927</v>
      </c>
      <c r="BK937" s="84" t="s">
        <v>75</v>
      </c>
      <c r="BL937" s="84" t="s">
        <v>122</v>
      </c>
      <c r="BM937" s="84" t="s">
        <v>406</v>
      </c>
      <c r="BN937" s="84" t="s">
        <v>70</v>
      </c>
      <c r="BO937" s="84" t="s">
        <v>71</v>
      </c>
      <c r="BP937" s="84" t="s">
        <v>122</v>
      </c>
      <c r="BQ937" s="84" t="s">
        <v>163</v>
      </c>
    </row>
    <row r="938" spans="1:69" ht="14.4" x14ac:dyDescent="0.3">
      <c r="A938" s="40" t="str">
        <f t="shared" si="430"/>
        <v>2025-09-07</v>
      </c>
      <c r="B938" s="40" t="str">
        <f t="shared" si="431"/>
        <v>SYD</v>
      </c>
      <c r="C938" s="39" t="str">
        <f t="shared" si="432"/>
        <v>98812563600</v>
      </c>
      <c r="D938" s="41" t="str">
        <f t="shared" si="433"/>
        <v>PAU029773744</v>
      </c>
      <c r="E938" s="41" t="str">
        <f t="shared" si="434"/>
        <v>596421464416</v>
      </c>
      <c r="F938" s="39" t="str">
        <f t="shared" si="435"/>
        <v>2254252</v>
      </c>
      <c r="G938" s="39" t="str">
        <f t="shared" si="436"/>
        <v>WISE EXPRESS(AUSTRAPHARM)</v>
      </c>
      <c r="H938" s="41" t="str">
        <f t="shared" si="437"/>
        <v>최다현</v>
      </c>
      <c r="I938" s="39" t="str">
        <f t="shared" si="438"/>
        <v>41915</v>
      </c>
      <c r="J938" s="52" t="str">
        <f t="shared" si="439"/>
        <v/>
      </c>
      <c r="K938" s="75">
        <f t="shared" si="440"/>
        <v>1</v>
      </c>
      <c r="L938" s="76">
        <f t="shared" si="441"/>
        <v>1</v>
      </c>
      <c r="M938" s="76">
        <f t="shared" si="442"/>
        <v>1E-3</v>
      </c>
      <c r="N938" s="76">
        <f t="shared" si="443"/>
        <v>1</v>
      </c>
      <c r="O938" s="42">
        <f t="shared" si="444"/>
        <v>1</v>
      </c>
      <c r="P938" s="39" t="str">
        <f t="shared" si="445"/>
        <v>목록(Manifest)</v>
      </c>
      <c r="Q938" s="72">
        <f t="shared" si="446"/>
        <v>60</v>
      </c>
      <c r="R938" s="43" t="str">
        <f t="shared" si="447"/>
        <v>OZ602</v>
      </c>
      <c r="S938" s="82" t="str">
        <f t="shared" si="448"/>
        <v/>
      </c>
      <c r="T938" s="40">
        <f t="shared" si="449"/>
        <v>45907</v>
      </c>
      <c r="U938" s="44">
        <v>2500</v>
      </c>
      <c r="V938" s="44">
        <f t="shared" si="450"/>
        <v>0</v>
      </c>
      <c r="W938" s="77">
        <f t="shared" si="451"/>
        <v>2500</v>
      </c>
      <c r="X938" s="78">
        <f t="shared" si="452"/>
        <v>0</v>
      </c>
      <c r="Y938" s="44" cm="1">
        <f t="array" ref="Y938">_xlfn.IFNA(_xlfn.IFS(AND(Q938&gt;=2000, Q938&lt;3000), 10000, AND(Q938&gt;=3000, Q938&lt;4000), 15000, AND(Q938&gt;=4000, Q938&lt;5000), 20000, AND(Q938&gt;=5000), 25000),0)</f>
        <v>0</v>
      </c>
      <c r="Z938" s="91">
        <f t="shared" si="453"/>
        <v>0</v>
      </c>
      <c r="AA938" s="44">
        <f t="shared" si="454"/>
        <v>0</v>
      </c>
      <c r="AB938" s="44"/>
      <c r="AC938" s="44"/>
      <c r="AD938" s="44"/>
      <c r="AE938" s="44">
        <f>VLOOKUP(O938,정산업데이트!$A$6:$B$12,2,10)</f>
        <v>0</v>
      </c>
      <c r="AF938" s="44"/>
      <c r="AG938" s="79">
        <f t="shared" si="455"/>
        <v>0</v>
      </c>
      <c r="AH938" s="80">
        <f t="shared" si="456"/>
        <v>2500</v>
      </c>
      <c r="AI938" s="93"/>
      <c r="AJ938" s="84" t="s">
        <v>5314</v>
      </c>
      <c r="AK938" s="84" t="s">
        <v>73</v>
      </c>
      <c r="AL938" s="84" t="s">
        <v>5315</v>
      </c>
      <c r="AM938" s="84" t="s">
        <v>6928</v>
      </c>
      <c r="AN938" s="84" t="s">
        <v>6929</v>
      </c>
      <c r="AO938" s="84" t="s">
        <v>6930</v>
      </c>
      <c r="AP938" s="84" t="s">
        <v>6931</v>
      </c>
      <c r="AQ938" s="84" t="s">
        <v>122</v>
      </c>
      <c r="AR938" s="85">
        <v>1</v>
      </c>
      <c r="AS938" s="86">
        <v>1</v>
      </c>
      <c r="AT938" s="86">
        <v>1E-3</v>
      </c>
      <c r="AU938" s="86">
        <v>1</v>
      </c>
      <c r="AV938" s="84" t="s">
        <v>7</v>
      </c>
      <c r="AW938" s="86">
        <v>60</v>
      </c>
      <c r="AX938" s="84" t="s">
        <v>68</v>
      </c>
      <c r="AY938" s="84" t="s">
        <v>68</v>
      </c>
      <c r="AZ938" s="84" t="s">
        <v>68</v>
      </c>
      <c r="BA938" s="84" t="s">
        <v>68</v>
      </c>
      <c r="BB938" s="84" t="s">
        <v>68</v>
      </c>
      <c r="BC938" s="84" t="s">
        <v>132</v>
      </c>
      <c r="BD938" s="84" t="s">
        <v>83</v>
      </c>
      <c r="BE938" s="84" t="s">
        <v>84</v>
      </c>
      <c r="BF938" s="84" t="s">
        <v>122</v>
      </c>
      <c r="BG938" s="84" t="s">
        <v>69</v>
      </c>
      <c r="BH938" s="92" t="s">
        <v>6932</v>
      </c>
      <c r="BI938" s="84" t="s">
        <v>122</v>
      </c>
      <c r="BJ938" s="84" t="s">
        <v>6933</v>
      </c>
      <c r="BK938" s="84" t="s">
        <v>75</v>
      </c>
      <c r="BL938" s="84" t="s">
        <v>122</v>
      </c>
      <c r="BM938" s="84" t="s">
        <v>83</v>
      </c>
      <c r="BN938" s="84" t="s">
        <v>70</v>
      </c>
      <c r="BO938" s="84" t="s">
        <v>71</v>
      </c>
      <c r="BP938" s="84" t="s">
        <v>122</v>
      </c>
      <c r="BQ938" s="84" t="s">
        <v>163</v>
      </c>
    </row>
    <row r="939" spans="1:69" ht="14.4" x14ac:dyDescent="0.3">
      <c r="A939" s="40" t="str">
        <f t="shared" si="430"/>
        <v>2025-09-07</v>
      </c>
      <c r="B939" s="40" t="str">
        <f t="shared" si="431"/>
        <v>SYD</v>
      </c>
      <c r="C939" s="39" t="str">
        <f t="shared" si="432"/>
        <v>98812563600</v>
      </c>
      <c r="D939" s="41" t="str">
        <f t="shared" si="433"/>
        <v>PAU029761722</v>
      </c>
      <c r="E939" s="41" t="str">
        <f t="shared" si="434"/>
        <v>596421464641</v>
      </c>
      <c r="F939" s="39" t="str">
        <f t="shared" si="435"/>
        <v>2254256</v>
      </c>
      <c r="G939" s="39" t="str">
        <f t="shared" si="436"/>
        <v>WISE EXPRESS(BOOSTUP)</v>
      </c>
      <c r="H939" s="41" t="str">
        <f t="shared" si="437"/>
        <v>권지혜</v>
      </c>
      <c r="I939" s="39" t="str">
        <f t="shared" si="438"/>
        <v>44761</v>
      </c>
      <c r="J939" s="52" t="str">
        <f t="shared" si="439"/>
        <v/>
      </c>
      <c r="K939" s="75">
        <f t="shared" si="440"/>
        <v>1</v>
      </c>
      <c r="L939" s="76">
        <f t="shared" si="441"/>
        <v>2</v>
      </c>
      <c r="M939" s="76">
        <f t="shared" si="442"/>
        <v>1E-3</v>
      </c>
      <c r="N939" s="76">
        <f t="shared" si="443"/>
        <v>2</v>
      </c>
      <c r="O939" s="42">
        <f t="shared" si="444"/>
        <v>2</v>
      </c>
      <c r="P939" s="39" t="str">
        <f t="shared" si="445"/>
        <v>목록(Manifest)</v>
      </c>
      <c r="Q939" s="72">
        <f t="shared" si="446"/>
        <v>120</v>
      </c>
      <c r="R939" s="43" t="str">
        <f t="shared" si="447"/>
        <v>OZ602</v>
      </c>
      <c r="S939" s="82" t="str">
        <f t="shared" si="448"/>
        <v/>
      </c>
      <c r="T939" s="40">
        <f t="shared" si="449"/>
        <v>45907</v>
      </c>
      <c r="U939" s="44">
        <v>2500</v>
      </c>
      <c r="V939" s="44">
        <f t="shared" si="450"/>
        <v>0</v>
      </c>
      <c r="W939" s="77">
        <f t="shared" si="451"/>
        <v>2500</v>
      </c>
      <c r="X939" s="78">
        <f t="shared" si="452"/>
        <v>0</v>
      </c>
      <c r="Y939" s="44" cm="1">
        <f t="array" ref="Y939">_xlfn.IFNA(_xlfn.IFS(AND(Q939&gt;=2000, Q939&lt;3000), 10000, AND(Q939&gt;=3000, Q939&lt;4000), 15000, AND(Q939&gt;=4000, Q939&lt;5000), 20000, AND(Q939&gt;=5000), 25000),0)</f>
        <v>0</v>
      </c>
      <c r="Z939" s="91">
        <f t="shared" si="453"/>
        <v>0</v>
      </c>
      <c r="AA939" s="44">
        <f t="shared" si="454"/>
        <v>0</v>
      </c>
      <c r="AB939" s="44"/>
      <c r="AC939" s="44"/>
      <c r="AD939" s="44"/>
      <c r="AE939" s="44">
        <f>VLOOKUP(O939,정산업데이트!$A$6:$B$12,2,10)</f>
        <v>0</v>
      </c>
      <c r="AF939" s="44"/>
      <c r="AG939" s="79">
        <f t="shared" si="455"/>
        <v>0</v>
      </c>
      <c r="AH939" s="80">
        <f t="shared" si="456"/>
        <v>2500</v>
      </c>
      <c r="AI939" s="93"/>
      <c r="AJ939" s="84" t="s">
        <v>5314</v>
      </c>
      <c r="AK939" s="84" t="s">
        <v>73</v>
      </c>
      <c r="AL939" s="84" t="s">
        <v>5315</v>
      </c>
      <c r="AM939" s="84" t="s">
        <v>6934</v>
      </c>
      <c r="AN939" s="84" t="s">
        <v>1382</v>
      </c>
      <c r="AO939" s="84" t="s">
        <v>6935</v>
      </c>
      <c r="AP939" s="84" t="s">
        <v>6936</v>
      </c>
      <c r="AQ939" s="84" t="s">
        <v>122</v>
      </c>
      <c r="AR939" s="85">
        <v>1</v>
      </c>
      <c r="AS939" s="86">
        <v>2</v>
      </c>
      <c r="AT939" s="86">
        <v>1E-3</v>
      </c>
      <c r="AU939" s="86">
        <v>2</v>
      </c>
      <c r="AV939" s="84" t="s">
        <v>7</v>
      </c>
      <c r="AW939" s="86">
        <v>120</v>
      </c>
      <c r="AX939" s="84" t="s">
        <v>68</v>
      </c>
      <c r="AY939" s="84" t="s">
        <v>68</v>
      </c>
      <c r="AZ939" s="84" t="s">
        <v>68</v>
      </c>
      <c r="BA939" s="84" t="s">
        <v>68</v>
      </c>
      <c r="BB939" s="84" t="s">
        <v>68</v>
      </c>
      <c r="BC939" s="84" t="s">
        <v>129</v>
      </c>
      <c r="BD939" s="84" t="s">
        <v>91</v>
      </c>
      <c r="BE939" s="84" t="s">
        <v>92</v>
      </c>
      <c r="BF939" s="84" t="s">
        <v>122</v>
      </c>
      <c r="BG939" s="84" t="s">
        <v>69</v>
      </c>
      <c r="BH939" s="92" t="s">
        <v>6937</v>
      </c>
      <c r="BI939" s="84" t="s">
        <v>122</v>
      </c>
      <c r="BJ939" s="84" t="s">
        <v>6938</v>
      </c>
      <c r="BK939" s="84" t="s">
        <v>75</v>
      </c>
      <c r="BL939" s="84" t="s">
        <v>122</v>
      </c>
      <c r="BM939" s="84" t="s">
        <v>91</v>
      </c>
      <c r="BN939" s="84" t="s">
        <v>70</v>
      </c>
      <c r="BO939" s="84" t="s">
        <v>71</v>
      </c>
      <c r="BP939" s="84" t="s">
        <v>122</v>
      </c>
      <c r="BQ939" s="84" t="s">
        <v>163</v>
      </c>
    </row>
    <row r="940" spans="1:69" ht="14.4" x14ac:dyDescent="0.3">
      <c r="A940" s="40" t="str">
        <f t="shared" si="430"/>
        <v>2025-09-07</v>
      </c>
      <c r="B940" s="40" t="str">
        <f t="shared" si="431"/>
        <v>SYD</v>
      </c>
      <c r="C940" s="39" t="str">
        <f t="shared" si="432"/>
        <v>98812563600</v>
      </c>
      <c r="D940" s="41" t="str">
        <f t="shared" si="433"/>
        <v>PAU029761725</v>
      </c>
      <c r="E940" s="41" t="str">
        <f t="shared" si="434"/>
        <v>596421464652</v>
      </c>
      <c r="F940" s="39" t="str">
        <f t="shared" si="435"/>
        <v>2254256</v>
      </c>
      <c r="G940" s="39" t="str">
        <f t="shared" si="436"/>
        <v>WISE EXPRESS(BOOSTUP)</v>
      </c>
      <c r="H940" s="41" t="str">
        <f t="shared" si="437"/>
        <v>ZANG MENG</v>
      </c>
      <c r="I940" s="39" t="str">
        <f t="shared" si="438"/>
        <v>22324</v>
      </c>
      <c r="J940" s="52" t="str">
        <f t="shared" si="439"/>
        <v/>
      </c>
      <c r="K940" s="75">
        <f t="shared" si="440"/>
        <v>1</v>
      </c>
      <c r="L940" s="76">
        <f t="shared" si="441"/>
        <v>1</v>
      </c>
      <c r="M940" s="76">
        <f t="shared" si="442"/>
        <v>1E-3</v>
      </c>
      <c r="N940" s="76">
        <f t="shared" si="443"/>
        <v>1</v>
      </c>
      <c r="O940" s="42">
        <f t="shared" si="444"/>
        <v>1</v>
      </c>
      <c r="P940" s="39" t="str">
        <f t="shared" si="445"/>
        <v>목록(Manifest)</v>
      </c>
      <c r="Q940" s="72">
        <f t="shared" si="446"/>
        <v>60</v>
      </c>
      <c r="R940" s="43" t="str">
        <f t="shared" si="447"/>
        <v>OZ602</v>
      </c>
      <c r="S940" s="82" t="str">
        <f t="shared" si="448"/>
        <v/>
      </c>
      <c r="T940" s="40">
        <f t="shared" si="449"/>
        <v>45907</v>
      </c>
      <c r="U940" s="44">
        <v>2500</v>
      </c>
      <c r="V940" s="44">
        <f t="shared" si="450"/>
        <v>0</v>
      </c>
      <c r="W940" s="77">
        <f t="shared" si="451"/>
        <v>2500</v>
      </c>
      <c r="X940" s="78">
        <f t="shared" si="452"/>
        <v>0</v>
      </c>
      <c r="Y940" s="44" cm="1">
        <f t="array" ref="Y940">_xlfn.IFNA(_xlfn.IFS(AND(Q940&gt;=2000, Q940&lt;3000), 10000, AND(Q940&gt;=3000, Q940&lt;4000), 15000, AND(Q940&gt;=4000, Q940&lt;5000), 20000, AND(Q940&gt;=5000), 25000),0)</f>
        <v>0</v>
      </c>
      <c r="Z940" s="91">
        <f t="shared" si="453"/>
        <v>0</v>
      </c>
      <c r="AA940" s="44">
        <f t="shared" si="454"/>
        <v>0</v>
      </c>
      <c r="AB940" s="44"/>
      <c r="AC940" s="44"/>
      <c r="AD940" s="44"/>
      <c r="AE940" s="44">
        <f>VLOOKUP(O940,정산업데이트!$A$6:$B$12,2,10)</f>
        <v>0</v>
      </c>
      <c r="AF940" s="44"/>
      <c r="AG940" s="79">
        <f t="shared" si="455"/>
        <v>0</v>
      </c>
      <c r="AH940" s="80">
        <f t="shared" si="456"/>
        <v>2500</v>
      </c>
      <c r="AI940" s="93"/>
      <c r="AJ940" s="84" t="s">
        <v>5314</v>
      </c>
      <c r="AK940" s="84" t="s">
        <v>73</v>
      </c>
      <c r="AL940" s="84" t="s">
        <v>5315</v>
      </c>
      <c r="AM940" s="84" t="s">
        <v>6939</v>
      </c>
      <c r="AN940" s="84" t="s">
        <v>6940</v>
      </c>
      <c r="AO940" s="84" t="s">
        <v>6941</v>
      </c>
      <c r="AP940" s="84" t="s">
        <v>6942</v>
      </c>
      <c r="AQ940" s="84" t="s">
        <v>122</v>
      </c>
      <c r="AR940" s="85">
        <v>1</v>
      </c>
      <c r="AS940" s="86">
        <v>1</v>
      </c>
      <c r="AT940" s="86">
        <v>1E-3</v>
      </c>
      <c r="AU940" s="86">
        <v>1</v>
      </c>
      <c r="AV940" s="84" t="s">
        <v>7</v>
      </c>
      <c r="AW940" s="86">
        <v>60</v>
      </c>
      <c r="AX940" s="84" t="s">
        <v>68</v>
      </c>
      <c r="AY940" s="84" t="s">
        <v>68</v>
      </c>
      <c r="AZ940" s="84" t="s">
        <v>68</v>
      </c>
      <c r="BA940" s="84" t="s">
        <v>68</v>
      </c>
      <c r="BB940" s="84" t="s">
        <v>68</v>
      </c>
      <c r="BC940" s="84" t="s">
        <v>129</v>
      </c>
      <c r="BD940" s="84" t="s">
        <v>91</v>
      </c>
      <c r="BE940" s="84" t="s">
        <v>92</v>
      </c>
      <c r="BF940" s="84" t="s">
        <v>122</v>
      </c>
      <c r="BG940" s="84" t="s">
        <v>69</v>
      </c>
      <c r="BH940" s="92" t="s">
        <v>6943</v>
      </c>
      <c r="BI940" s="84" t="s">
        <v>122</v>
      </c>
      <c r="BJ940" s="84" t="s">
        <v>6944</v>
      </c>
      <c r="BK940" s="84" t="s">
        <v>75</v>
      </c>
      <c r="BL940" s="84" t="s">
        <v>122</v>
      </c>
      <c r="BM940" s="84" t="s">
        <v>91</v>
      </c>
      <c r="BN940" s="84" t="s">
        <v>70</v>
      </c>
      <c r="BO940" s="84" t="s">
        <v>71</v>
      </c>
      <c r="BP940" s="84" t="s">
        <v>122</v>
      </c>
      <c r="BQ940" s="84" t="s">
        <v>163</v>
      </c>
    </row>
    <row r="941" spans="1:69" ht="14.4" x14ac:dyDescent="0.3">
      <c r="A941" s="40" t="str">
        <f t="shared" si="430"/>
        <v>2025-09-07</v>
      </c>
      <c r="B941" s="40" t="str">
        <f t="shared" si="431"/>
        <v>SYD</v>
      </c>
      <c r="C941" s="39" t="str">
        <f t="shared" si="432"/>
        <v>98812563600</v>
      </c>
      <c r="D941" s="41" t="str">
        <f t="shared" si="433"/>
        <v>PAU029761724</v>
      </c>
      <c r="E941" s="41" t="str">
        <f t="shared" si="434"/>
        <v>596421464663</v>
      </c>
      <c r="F941" s="39" t="str">
        <f t="shared" si="435"/>
        <v>2254256</v>
      </c>
      <c r="G941" s="39" t="str">
        <f t="shared" si="436"/>
        <v>WISE EXPRESS(BOOSTUP)</v>
      </c>
      <c r="H941" s="41" t="str">
        <f t="shared" si="437"/>
        <v>이효정</v>
      </c>
      <c r="I941" s="39" t="str">
        <f t="shared" si="438"/>
        <v>18017</v>
      </c>
      <c r="J941" s="52" t="str">
        <f t="shared" si="439"/>
        <v/>
      </c>
      <c r="K941" s="75">
        <f t="shared" si="440"/>
        <v>1</v>
      </c>
      <c r="L941" s="76">
        <f t="shared" si="441"/>
        <v>1</v>
      </c>
      <c r="M941" s="76">
        <f t="shared" si="442"/>
        <v>1E-3</v>
      </c>
      <c r="N941" s="76">
        <f t="shared" si="443"/>
        <v>1</v>
      </c>
      <c r="O941" s="42">
        <f t="shared" si="444"/>
        <v>1</v>
      </c>
      <c r="P941" s="39" t="str">
        <f t="shared" si="445"/>
        <v>목록(Manifest)</v>
      </c>
      <c r="Q941" s="72">
        <f t="shared" si="446"/>
        <v>60</v>
      </c>
      <c r="R941" s="43" t="str">
        <f t="shared" si="447"/>
        <v>OZ602</v>
      </c>
      <c r="S941" s="82" t="str">
        <f t="shared" si="448"/>
        <v/>
      </c>
      <c r="T941" s="40">
        <f t="shared" si="449"/>
        <v>45907</v>
      </c>
      <c r="U941" s="44">
        <v>2500</v>
      </c>
      <c r="V941" s="44">
        <f t="shared" si="450"/>
        <v>0</v>
      </c>
      <c r="W941" s="77">
        <f t="shared" si="451"/>
        <v>2500</v>
      </c>
      <c r="X941" s="78">
        <f t="shared" si="452"/>
        <v>0</v>
      </c>
      <c r="Y941" s="44" cm="1">
        <f t="array" ref="Y941">_xlfn.IFNA(_xlfn.IFS(AND(Q941&gt;=2000, Q941&lt;3000), 10000, AND(Q941&gt;=3000, Q941&lt;4000), 15000, AND(Q941&gt;=4000, Q941&lt;5000), 20000, AND(Q941&gt;=5000), 25000),0)</f>
        <v>0</v>
      </c>
      <c r="Z941" s="91">
        <f t="shared" si="453"/>
        <v>0</v>
      </c>
      <c r="AA941" s="44">
        <f t="shared" si="454"/>
        <v>0</v>
      </c>
      <c r="AB941" s="44"/>
      <c r="AC941" s="44"/>
      <c r="AD941" s="44"/>
      <c r="AE941" s="44">
        <f>VLOOKUP(O941,정산업데이트!$A$6:$B$12,2,10)</f>
        <v>0</v>
      </c>
      <c r="AF941" s="44"/>
      <c r="AG941" s="79">
        <f t="shared" si="455"/>
        <v>0</v>
      </c>
      <c r="AH941" s="80">
        <f t="shared" si="456"/>
        <v>2500</v>
      </c>
      <c r="AI941" s="93"/>
      <c r="AJ941" s="84" t="s">
        <v>5314</v>
      </c>
      <c r="AK941" s="84" t="s">
        <v>73</v>
      </c>
      <c r="AL941" s="84" t="s">
        <v>5315</v>
      </c>
      <c r="AM941" s="84" t="s">
        <v>6945</v>
      </c>
      <c r="AN941" s="84" t="s">
        <v>457</v>
      </c>
      <c r="AO941" s="84" t="s">
        <v>6946</v>
      </c>
      <c r="AP941" s="84" t="s">
        <v>1196</v>
      </c>
      <c r="AQ941" s="84" t="s">
        <v>122</v>
      </c>
      <c r="AR941" s="85">
        <v>1</v>
      </c>
      <c r="AS941" s="86">
        <v>1</v>
      </c>
      <c r="AT941" s="86">
        <v>1E-3</v>
      </c>
      <c r="AU941" s="86">
        <v>1</v>
      </c>
      <c r="AV941" s="84" t="s">
        <v>7</v>
      </c>
      <c r="AW941" s="86">
        <v>60</v>
      </c>
      <c r="AX941" s="84" t="s">
        <v>68</v>
      </c>
      <c r="AY941" s="84" t="s">
        <v>68</v>
      </c>
      <c r="AZ941" s="84" t="s">
        <v>68</v>
      </c>
      <c r="BA941" s="84" t="s">
        <v>68</v>
      </c>
      <c r="BB941" s="84" t="s">
        <v>68</v>
      </c>
      <c r="BC941" s="84" t="s">
        <v>129</v>
      </c>
      <c r="BD941" s="84" t="s">
        <v>91</v>
      </c>
      <c r="BE941" s="84" t="s">
        <v>92</v>
      </c>
      <c r="BF941" s="84" t="s">
        <v>122</v>
      </c>
      <c r="BG941" s="84" t="s">
        <v>69</v>
      </c>
      <c r="BH941" s="92" t="s">
        <v>6947</v>
      </c>
      <c r="BI941" s="84" t="s">
        <v>122</v>
      </c>
      <c r="BJ941" s="84" t="s">
        <v>6948</v>
      </c>
      <c r="BK941" s="84" t="s">
        <v>75</v>
      </c>
      <c r="BL941" s="84" t="s">
        <v>122</v>
      </c>
      <c r="BM941" s="84" t="s">
        <v>91</v>
      </c>
      <c r="BN941" s="84" t="s">
        <v>70</v>
      </c>
      <c r="BO941" s="84" t="s">
        <v>71</v>
      </c>
      <c r="BP941" s="84" t="s">
        <v>122</v>
      </c>
      <c r="BQ941" s="84" t="s">
        <v>163</v>
      </c>
    </row>
    <row r="942" spans="1:69" ht="14.4" x14ac:dyDescent="0.3">
      <c r="A942" s="40" t="str">
        <f t="shared" si="430"/>
        <v>2025-09-07</v>
      </c>
      <c r="B942" s="40" t="str">
        <f t="shared" si="431"/>
        <v>SYD</v>
      </c>
      <c r="C942" s="39" t="str">
        <f t="shared" si="432"/>
        <v>98812563600</v>
      </c>
      <c r="D942" s="41" t="str">
        <f t="shared" si="433"/>
        <v>PAU029761726</v>
      </c>
      <c r="E942" s="41" t="str">
        <f t="shared" si="434"/>
        <v>596421464674</v>
      </c>
      <c r="F942" s="39" t="str">
        <f t="shared" si="435"/>
        <v>2254256</v>
      </c>
      <c r="G942" s="39" t="str">
        <f t="shared" si="436"/>
        <v>WISE EXPRESS(BOOSTUP)</v>
      </c>
      <c r="H942" s="41" t="str">
        <f t="shared" si="437"/>
        <v>장은경</v>
      </c>
      <c r="I942" s="39" t="str">
        <f t="shared" si="438"/>
        <v>03476</v>
      </c>
      <c r="J942" s="52" t="str">
        <f t="shared" si="439"/>
        <v/>
      </c>
      <c r="K942" s="75">
        <f t="shared" si="440"/>
        <v>1</v>
      </c>
      <c r="L942" s="76">
        <f t="shared" si="441"/>
        <v>1</v>
      </c>
      <c r="M942" s="76">
        <f t="shared" si="442"/>
        <v>1E-3</v>
      </c>
      <c r="N942" s="76">
        <f t="shared" si="443"/>
        <v>1</v>
      </c>
      <c r="O942" s="42">
        <f t="shared" si="444"/>
        <v>1</v>
      </c>
      <c r="P942" s="39" t="str">
        <f t="shared" si="445"/>
        <v>목록(Manifest)</v>
      </c>
      <c r="Q942" s="72">
        <f t="shared" si="446"/>
        <v>60</v>
      </c>
      <c r="R942" s="43" t="str">
        <f t="shared" si="447"/>
        <v>OZ602</v>
      </c>
      <c r="S942" s="82" t="str">
        <f t="shared" si="448"/>
        <v/>
      </c>
      <c r="T942" s="40">
        <f t="shared" si="449"/>
        <v>45907</v>
      </c>
      <c r="U942" s="44">
        <v>2500</v>
      </c>
      <c r="V942" s="44">
        <f t="shared" si="450"/>
        <v>0</v>
      </c>
      <c r="W942" s="77">
        <f t="shared" si="451"/>
        <v>2500</v>
      </c>
      <c r="X942" s="78">
        <f t="shared" si="452"/>
        <v>0</v>
      </c>
      <c r="Y942" s="44" cm="1">
        <f t="array" ref="Y942">_xlfn.IFNA(_xlfn.IFS(AND(Q942&gt;=2000, Q942&lt;3000), 10000, AND(Q942&gt;=3000, Q942&lt;4000), 15000, AND(Q942&gt;=4000, Q942&lt;5000), 20000, AND(Q942&gt;=5000), 25000),0)</f>
        <v>0</v>
      </c>
      <c r="Z942" s="91">
        <f t="shared" si="453"/>
        <v>0</v>
      </c>
      <c r="AA942" s="44">
        <f t="shared" si="454"/>
        <v>0</v>
      </c>
      <c r="AB942" s="44"/>
      <c r="AC942" s="44"/>
      <c r="AD942" s="44"/>
      <c r="AE942" s="44">
        <f>VLOOKUP(O942,정산업데이트!$A$6:$B$12,2,10)</f>
        <v>0</v>
      </c>
      <c r="AF942" s="44"/>
      <c r="AG942" s="79">
        <f t="shared" si="455"/>
        <v>0</v>
      </c>
      <c r="AH942" s="80">
        <f t="shared" si="456"/>
        <v>2500</v>
      </c>
      <c r="AI942" s="93"/>
      <c r="AJ942" s="84" t="s">
        <v>5314</v>
      </c>
      <c r="AK942" s="84" t="s">
        <v>73</v>
      </c>
      <c r="AL942" s="84" t="s">
        <v>5315</v>
      </c>
      <c r="AM942" s="84" t="s">
        <v>6949</v>
      </c>
      <c r="AN942" s="84" t="s">
        <v>6950</v>
      </c>
      <c r="AO942" s="84" t="s">
        <v>6951</v>
      </c>
      <c r="AP942" s="84" t="s">
        <v>1526</v>
      </c>
      <c r="AQ942" s="84" t="s">
        <v>122</v>
      </c>
      <c r="AR942" s="85">
        <v>1</v>
      </c>
      <c r="AS942" s="86">
        <v>1</v>
      </c>
      <c r="AT942" s="86">
        <v>1E-3</v>
      </c>
      <c r="AU942" s="86">
        <v>1</v>
      </c>
      <c r="AV942" s="84" t="s">
        <v>7</v>
      </c>
      <c r="AW942" s="86">
        <v>60</v>
      </c>
      <c r="AX942" s="84" t="s">
        <v>68</v>
      </c>
      <c r="AY942" s="84" t="s">
        <v>68</v>
      </c>
      <c r="AZ942" s="84" t="s">
        <v>68</v>
      </c>
      <c r="BA942" s="84" t="s">
        <v>68</v>
      </c>
      <c r="BB942" s="84" t="s">
        <v>68</v>
      </c>
      <c r="BC942" s="84" t="s">
        <v>129</v>
      </c>
      <c r="BD942" s="84" t="s">
        <v>91</v>
      </c>
      <c r="BE942" s="84" t="s">
        <v>92</v>
      </c>
      <c r="BF942" s="84" t="s">
        <v>122</v>
      </c>
      <c r="BG942" s="84" t="s">
        <v>69</v>
      </c>
      <c r="BH942" s="92" t="s">
        <v>6952</v>
      </c>
      <c r="BI942" s="84" t="s">
        <v>122</v>
      </c>
      <c r="BJ942" s="84" t="s">
        <v>6953</v>
      </c>
      <c r="BK942" s="84" t="s">
        <v>75</v>
      </c>
      <c r="BL942" s="84" t="s">
        <v>122</v>
      </c>
      <c r="BM942" s="84" t="s">
        <v>91</v>
      </c>
      <c r="BN942" s="84" t="s">
        <v>70</v>
      </c>
      <c r="BO942" s="84" t="s">
        <v>71</v>
      </c>
      <c r="BP942" s="84" t="s">
        <v>122</v>
      </c>
      <c r="BQ942" s="84" t="s">
        <v>163</v>
      </c>
    </row>
    <row r="943" spans="1:69" ht="14.4" x14ac:dyDescent="0.3">
      <c r="A943" s="40" t="str">
        <f t="shared" si="430"/>
        <v>2025-09-07</v>
      </c>
      <c r="B943" s="40" t="str">
        <f t="shared" si="431"/>
        <v>SYD</v>
      </c>
      <c r="C943" s="39" t="str">
        <f t="shared" si="432"/>
        <v>98812563600</v>
      </c>
      <c r="D943" s="41" t="str">
        <f t="shared" si="433"/>
        <v>PAU029761727</v>
      </c>
      <c r="E943" s="41" t="str">
        <f t="shared" si="434"/>
        <v>596421464685</v>
      </c>
      <c r="F943" s="39" t="str">
        <f t="shared" si="435"/>
        <v>2254256</v>
      </c>
      <c r="G943" s="39" t="str">
        <f t="shared" si="436"/>
        <v>WISE EXPRESS(BOOSTUP)</v>
      </c>
      <c r="H943" s="41" t="str">
        <f t="shared" si="437"/>
        <v>남정훈</v>
      </c>
      <c r="I943" s="39" t="str">
        <f t="shared" si="438"/>
        <v>03946</v>
      </c>
      <c r="J943" s="52" t="str">
        <f t="shared" si="439"/>
        <v/>
      </c>
      <c r="K943" s="75">
        <f t="shared" si="440"/>
        <v>1</v>
      </c>
      <c r="L943" s="76">
        <f t="shared" si="441"/>
        <v>1</v>
      </c>
      <c r="M943" s="76">
        <f t="shared" si="442"/>
        <v>1E-3</v>
      </c>
      <c r="N943" s="76">
        <f t="shared" si="443"/>
        <v>1</v>
      </c>
      <c r="O943" s="42">
        <f t="shared" si="444"/>
        <v>1</v>
      </c>
      <c r="P943" s="39" t="str">
        <f t="shared" si="445"/>
        <v>목록(Manifest)</v>
      </c>
      <c r="Q943" s="72">
        <f t="shared" si="446"/>
        <v>60</v>
      </c>
      <c r="R943" s="43" t="str">
        <f t="shared" si="447"/>
        <v>OZ602</v>
      </c>
      <c r="S943" s="82" t="str">
        <f t="shared" si="448"/>
        <v/>
      </c>
      <c r="T943" s="40">
        <f t="shared" si="449"/>
        <v>45907</v>
      </c>
      <c r="U943" s="44">
        <v>2500</v>
      </c>
      <c r="V943" s="44">
        <f t="shared" si="450"/>
        <v>0</v>
      </c>
      <c r="W943" s="77">
        <f t="shared" si="451"/>
        <v>2500</v>
      </c>
      <c r="X943" s="78">
        <f t="shared" si="452"/>
        <v>0</v>
      </c>
      <c r="Y943" s="44" cm="1">
        <f t="array" ref="Y943">_xlfn.IFNA(_xlfn.IFS(AND(Q943&gt;=2000, Q943&lt;3000), 10000, AND(Q943&gt;=3000, Q943&lt;4000), 15000, AND(Q943&gt;=4000, Q943&lt;5000), 20000, AND(Q943&gt;=5000), 25000),0)</f>
        <v>0</v>
      </c>
      <c r="Z943" s="91">
        <f t="shared" si="453"/>
        <v>0</v>
      </c>
      <c r="AA943" s="44">
        <f t="shared" si="454"/>
        <v>0</v>
      </c>
      <c r="AB943" s="44"/>
      <c r="AC943" s="44"/>
      <c r="AD943" s="44"/>
      <c r="AE943" s="44">
        <f>VLOOKUP(O943,정산업데이트!$A$6:$B$12,2,10)</f>
        <v>0</v>
      </c>
      <c r="AF943" s="44"/>
      <c r="AG943" s="79">
        <f t="shared" si="455"/>
        <v>0</v>
      </c>
      <c r="AH943" s="80">
        <f t="shared" si="456"/>
        <v>2500</v>
      </c>
      <c r="AJ943" s="84" t="s">
        <v>5314</v>
      </c>
      <c r="AK943" s="84" t="s">
        <v>73</v>
      </c>
      <c r="AL943" s="84" t="s">
        <v>5315</v>
      </c>
      <c r="AM943" s="84" t="s">
        <v>6954</v>
      </c>
      <c r="AN943" s="84" t="s">
        <v>6955</v>
      </c>
      <c r="AO943" s="84" t="s">
        <v>6956</v>
      </c>
      <c r="AP943" s="84" t="s">
        <v>6957</v>
      </c>
      <c r="AQ943" s="84" t="s">
        <v>122</v>
      </c>
      <c r="AR943" s="85">
        <v>1</v>
      </c>
      <c r="AS943" s="86">
        <v>1</v>
      </c>
      <c r="AT943" s="86">
        <v>1E-3</v>
      </c>
      <c r="AU943" s="86">
        <v>1</v>
      </c>
      <c r="AV943" s="84" t="s">
        <v>7</v>
      </c>
      <c r="AW943" s="86">
        <v>60</v>
      </c>
      <c r="AX943" s="84" t="s">
        <v>68</v>
      </c>
      <c r="AY943" s="84" t="s">
        <v>68</v>
      </c>
      <c r="AZ943" s="84" t="s">
        <v>68</v>
      </c>
      <c r="BA943" s="84" t="s">
        <v>68</v>
      </c>
      <c r="BB943" s="84" t="s">
        <v>68</v>
      </c>
      <c r="BC943" s="84" t="s">
        <v>129</v>
      </c>
      <c r="BD943" s="84" t="s">
        <v>91</v>
      </c>
      <c r="BE943" s="84" t="s">
        <v>92</v>
      </c>
      <c r="BF943" s="84" t="s">
        <v>122</v>
      </c>
      <c r="BG943" s="84" t="s">
        <v>69</v>
      </c>
      <c r="BH943" s="92" t="s">
        <v>6958</v>
      </c>
      <c r="BI943" s="84" t="s">
        <v>122</v>
      </c>
      <c r="BJ943" s="84" t="s">
        <v>6959</v>
      </c>
      <c r="BK943" s="84" t="s">
        <v>75</v>
      </c>
      <c r="BL943" s="84" t="s">
        <v>122</v>
      </c>
      <c r="BM943" s="84" t="s">
        <v>91</v>
      </c>
      <c r="BN943" s="84" t="s">
        <v>70</v>
      </c>
      <c r="BO943" s="84" t="s">
        <v>71</v>
      </c>
      <c r="BP943" s="84" t="s">
        <v>122</v>
      </c>
      <c r="BQ943" s="84" t="s">
        <v>163</v>
      </c>
    </row>
    <row r="944" spans="1:69" ht="14.4" x14ac:dyDescent="0.3">
      <c r="A944" s="40" t="str">
        <f t="shared" si="430"/>
        <v>2025-09-07</v>
      </c>
      <c r="B944" s="40" t="str">
        <f t="shared" si="431"/>
        <v>SYD</v>
      </c>
      <c r="C944" s="39" t="str">
        <f t="shared" si="432"/>
        <v>98812563600</v>
      </c>
      <c r="D944" s="41" t="str">
        <f t="shared" si="433"/>
        <v>PAU029761728</v>
      </c>
      <c r="E944" s="41" t="str">
        <f t="shared" si="434"/>
        <v>596421464696</v>
      </c>
      <c r="F944" s="39" t="str">
        <f t="shared" si="435"/>
        <v>2254256</v>
      </c>
      <c r="G944" s="39" t="str">
        <f t="shared" si="436"/>
        <v>WISE EXPRESS(BOOSTUP)</v>
      </c>
      <c r="H944" s="41" t="str">
        <f t="shared" si="437"/>
        <v>박현숙</v>
      </c>
      <c r="I944" s="39" t="str">
        <f t="shared" si="438"/>
        <v>03132</v>
      </c>
      <c r="J944" s="52" t="str">
        <f t="shared" si="439"/>
        <v/>
      </c>
      <c r="K944" s="75">
        <f t="shared" si="440"/>
        <v>1</v>
      </c>
      <c r="L944" s="76">
        <f t="shared" si="441"/>
        <v>2</v>
      </c>
      <c r="M944" s="76">
        <f t="shared" si="442"/>
        <v>1E-3</v>
      </c>
      <c r="N944" s="76">
        <f t="shared" si="443"/>
        <v>2</v>
      </c>
      <c r="O944" s="42">
        <f t="shared" si="444"/>
        <v>2</v>
      </c>
      <c r="P944" s="39" t="str">
        <f t="shared" si="445"/>
        <v>목록(Manifest)</v>
      </c>
      <c r="Q944" s="72">
        <f t="shared" si="446"/>
        <v>120</v>
      </c>
      <c r="R944" s="43" t="str">
        <f t="shared" si="447"/>
        <v>OZ602</v>
      </c>
      <c r="S944" s="82" t="str">
        <f t="shared" si="448"/>
        <v/>
      </c>
      <c r="T944" s="40">
        <f t="shared" si="449"/>
        <v>45907</v>
      </c>
      <c r="U944" s="44">
        <v>2500</v>
      </c>
      <c r="V944" s="44">
        <f t="shared" si="450"/>
        <v>0</v>
      </c>
      <c r="W944" s="77">
        <f t="shared" si="451"/>
        <v>2500</v>
      </c>
      <c r="X944" s="78">
        <f t="shared" si="452"/>
        <v>0</v>
      </c>
      <c r="Y944" s="44" cm="1">
        <f t="array" ref="Y944">_xlfn.IFNA(_xlfn.IFS(AND(Q944&gt;=2000, Q944&lt;3000), 10000, AND(Q944&gt;=3000, Q944&lt;4000), 15000, AND(Q944&gt;=4000, Q944&lt;5000), 20000, AND(Q944&gt;=5000), 25000),0)</f>
        <v>0</v>
      </c>
      <c r="Z944" s="91">
        <f t="shared" si="453"/>
        <v>0</v>
      </c>
      <c r="AA944" s="44">
        <f t="shared" si="454"/>
        <v>0</v>
      </c>
      <c r="AB944" s="44"/>
      <c r="AC944" s="44"/>
      <c r="AD944" s="44"/>
      <c r="AE944" s="44">
        <f>VLOOKUP(O944,정산업데이트!$A$6:$B$12,2,10)</f>
        <v>0</v>
      </c>
      <c r="AF944" s="44"/>
      <c r="AG944" s="79">
        <f t="shared" si="455"/>
        <v>0</v>
      </c>
      <c r="AH944" s="80">
        <f t="shared" si="456"/>
        <v>2500</v>
      </c>
      <c r="AI944" s="93"/>
      <c r="AJ944" s="84" t="s">
        <v>5314</v>
      </c>
      <c r="AK944" s="84" t="s">
        <v>73</v>
      </c>
      <c r="AL944" s="84" t="s">
        <v>5315</v>
      </c>
      <c r="AM944" s="84" t="s">
        <v>6960</v>
      </c>
      <c r="AN944" s="84" t="s">
        <v>6961</v>
      </c>
      <c r="AO944" s="84" t="s">
        <v>6962</v>
      </c>
      <c r="AP944" s="84" t="s">
        <v>6963</v>
      </c>
      <c r="AQ944" s="84" t="s">
        <v>122</v>
      </c>
      <c r="AR944" s="85">
        <v>1</v>
      </c>
      <c r="AS944" s="86">
        <v>2</v>
      </c>
      <c r="AT944" s="86">
        <v>1E-3</v>
      </c>
      <c r="AU944" s="86">
        <v>2</v>
      </c>
      <c r="AV944" s="84" t="s">
        <v>7</v>
      </c>
      <c r="AW944" s="86">
        <v>120</v>
      </c>
      <c r="AX944" s="84" t="s">
        <v>68</v>
      </c>
      <c r="AY944" s="84" t="s">
        <v>68</v>
      </c>
      <c r="AZ944" s="84" t="s">
        <v>68</v>
      </c>
      <c r="BA944" s="84" t="s">
        <v>68</v>
      </c>
      <c r="BB944" s="84" t="s">
        <v>68</v>
      </c>
      <c r="BC944" s="84" t="s">
        <v>129</v>
      </c>
      <c r="BD944" s="84" t="s">
        <v>91</v>
      </c>
      <c r="BE944" s="84" t="s">
        <v>92</v>
      </c>
      <c r="BF944" s="84" t="s">
        <v>122</v>
      </c>
      <c r="BG944" s="84" t="s">
        <v>69</v>
      </c>
      <c r="BH944" s="92" t="s">
        <v>6964</v>
      </c>
      <c r="BI944" s="84" t="s">
        <v>122</v>
      </c>
      <c r="BJ944" s="84" t="s">
        <v>6965</v>
      </c>
      <c r="BK944" s="84" t="s">
        <v>75</v>
      </c>
      <c r="BL944" s="84" t="s">
        <v>122</v>
      </c>
      <c r="BM944" s="84" t="s">
        <v>91</v>
      </c>
      <c r="BN944" s="84" t="s">
        <v>70</v>
      </c>
      <c r="BO944" s="84" t="s">
        <v>71</v>
      </c>
      <c r="BP944" s="84" t="s">
        <v>122</v>
      </c>
      <c r="BQ944" s="84" t="s">
        <v>163</v>
      </c>
    </row>
    <row r="945" spans="1:69" ht="14.4" x14ac:dyDescent="0.3">
      <c r="A945" s="40" t="str">
        <f t="shared" si="430"/>
        <v>2025-09-07</v>
      </c>
      <c r="B945" s="40" t="str">
        <f t="shared" si="431"/>
        <v>SYD</v>
      </c>
      <c r="C945" s="39" t="str">
        <f t="shared" si="432"/>
        <v>98812563600</v>
      </c>
      <c r="D945" s="41" t="str">
        <f t="shared" si="433"/>
        <v>PKR253209677</v>
      </c>
      <c r="E945" s="41" t="str">
        <f t="shared" si="434"/>
        <v>596421464862</v>
      </c>
      <c r="F945" s="39" t="str">
        <f t="shared" si="435"/>
        <v>2256516</v>
      </c>
      <c r="G945" s="39" t="str">
        <f t="shared" si="436"/>
        <v>WISE EXPRESS (CNC INTL)</v>
      </c>
      <c r="H945" s="41" t="str">
        <f t="shared" si="437"/>
        <v>김도영</v>
      </c>
      <c r="I945" s="39" t="str">
        <f t="shared" si="438"/>
        <v>28787</v>
      </c>
      <c r="J945" s="52" t="str">
        <f t="shared" si="439"/>
        <v/>
      </c>
      <c r="K945" s="75">
        <f t="shared" si="440"/>
        <v>1</v>
      </c>
      <c r="L945" s="76">
        <f t="shared" si="441"/>
        <v>4</v>
      </c>
      <c r="M945" s="76">
        <f t="shared" si="442"/>
        <v>1E-3</v>
      </c>
      <c r="N945" s="76">
        <f t="shared" si="443"/>
        <v>4</v>
      </c>
      <c r="O945" s="42">
        <f t="shared" si="444"/>
        <v>4</v>
      </c>
      <c r="P945" s="39" t="str">
        <f t="shared" si="445"/>
        <v>일반(목록배제,Normal-Manifest Exception)</v>
      </c>
      <c r="Q945" s="72">
        <f t="shared" si="446"/>
        <v>126</v>
      </c>
      <c r="R945" s="43" t="str">
        <f t="shared" si="447"/>
        <v>OZ602</v>
      </c>
      <c r="S945" s="82" t="str">
        <f t="shared" si="448"/>
        <v/>
      </c>
      <c r="T945" s="40">
        <f t="shared" si="449"/>
        <v>45907</v>
      </c>
      <c r="U945" s="44">
        <v>2500</v>
      </c>
      <c r="V945" s="44">
        <f t="shared" si="450"/>
        <v>0</v>
      </c>
      <c r="W945" s="77">
        <f t="shared" si="451"/>
        <v>2500</v>
      </c>
      <c r="X945" s="78">
        <f t="shared" si="452"/>
        <v>0</v>
      </c>
      <c r="Y945" s="44" cm="1">
        <f t="array" ref="Y945">_xlfn.IFNA(_xlfn.IFS(AND(Q945&gt;=2000, Q945&lt;3000), 10000, AND(Q945&gt;=3000, Q945&lt;4000), 15000, AND(Q945&gt;=4000, Q945&lt;5000), 20000, AND(Q945&gt;=5000), 25000),0)</f>
        <v>0</v>
      </c>
      <c r="Z945" s="91">
        <f t="shared" si="453"/>
        <v>300</v>
      </c>
      <c r="AA945" s="44">
        <f t="shared" si="454"/>
        <v>0</v>
      </c>
      <c r="AB945" s="44"/>
      <c r="AC945" s="44"/>
      <c r="AD945" s="44"/>
      <c r="AE945" s="44">
        <f>VLOOKUP(O945,정산업데이트!$A$6:$B$12,2,10)</f>
        <v>0</v>
      </c>
      <c r="AF945" s="44"/>
      <c r="AG945" s="79">
        <f t="shared" si="455"/>
        <v>300</v>
      </c>
      <c r="AH945" s="80">
        <f t="shared" si="456"/>
        <v>2800</v>
      </c>
      <c r="AI945" s="93"/>
      <c r="AJ945" s="84" t="s">
        <v>5314</v>
      </c>
      <c r="AK945" s="84" t="s">
        <v>73</v>
      </c>
      <c r="AL945" s="84" t="s">
        <v>5315</v>
      </c>
      <c r="AM945" s="84" t="s">
        <v>6966</v>
      </c>
      <c r="AN945" s="84" t="s">
        <v>449</v>
      </c>
      <c r="AO945" s="84" t="s">
        <v>6967</v>
      </c>
      <c r="AP945" s="84" t="s">
        <v>745</v>
      </c>
      <c r="AQ945" s="84" t="s">
        <v>122</v>
      </c>
      <c r="AR945" s="85">
        <v>1</v>
      </c>
      <c r="AS945" s="86">
        <v>4</v>
      </c>
      <c r="AT945" s="86">
        <v>1E-3</v>
      </c>
      <c r="AU945" s="86">
        <v>4</v>
      </c>
      <c r="AV945" s="84" t="s">
        <v>8</v>
      </c>
      <c r="AW945" s="86">
        <v>126</v>
      </c>
      <c r="AX945" s="84" t="s">
        <v>68</v>
      </c>
      <c r="AY945" s="84" t="s">
        <v>68</v>
      </c>
      <c r="AZ945" s="84" t="s">
        <v>68</v>
      </c>
      <c r="BA945" s="84" t="s">
        <v>68</v>
      </c>
      <c r="BB945" s="84" t="s">
        <v>68</v>
      </c>
      <c r="BC945" s="84" t="s">
        <v>405</v>
      </c>
      <c r="BD945" s="84" t="s">
        <v>406</v>
      </c>
      <c r="BE945" s="84" t="s">
        <v>662</v>
      </c>
      <c r="BF945" s="84" t="s">
        <v>122</v>
      </c>
      <c r="BG945" s="84" t="s">
        <v>69</v>
      </c>
      <c r="BH945" s="92" t="s">
        <v>6968</v>
      </c>
      <c r="BI945" s="84" t="s">
        <v>122</v>
      </c>
      <c r="BJ945" s="84" t="s">
        <v>6969</v>
      </c>
      <c r="BK945" s="84" t="s">
        <v>75</v>
      </c>
      <c r="BL945" s="84" t="s">
        <v>122</v>
      </c>
      <c r="BM945" s="84" t="s">
        <v>406</v>
      </c>
      <c r="BN945" s="84" t="s">
        <v>70</v>
      </c>
      <c r="BO945" s="84" t="s">
        <v>71</v>
      </c>
      <c r="BP945" s="84" t="s">
        <v>122</v>
      </c>
      <c r="BQ945" s="84" t="s">
        <v>163</v>
      </c>
    </row>
    <row r="946" spans="1:69" ht="14.4" x14ac:dyDescent="0.3">
      <c r="A946" s="40" t="str">
        <f t="shared" si="430"/>
        <v>2025-09-07</v>
      </c>
      <c r="B946" s="40" t="str">
        <f t="shared" si="431"/>
        <v>SYD</v>
      </c>
      <c r="C946" s="39" t="str">
        <f t="shared" si="432"/>
        <v>98812563600</v>
      </c>
      <c r="D946" s="41" t="str">
        <f t="shared" si="433"/>
        <v>PKR253209678</v>
      </c>
      <c r="E946" s="41" t="str">
        <f t="shared" si="434"/>
        <v>596421464873</v>
      </c>
      <c r="F946" s="39" t="str">
        <f t="shared" si="435"/>
        <v>2256516</v>
      </c>
      <c r="G946" s="39" t="str">
        <f t="shared" si="436"/>
        <v>WISE EXPRESS (CNC INTL)</v>
      </c>
      <c r="H946" s="41" t="str">
        <f t="shared" si="437"/>
        <v>윤정숙</v>
      </c>
      <c r="I946" s="39" t="str">
        <f t="shared" si="438"/>
        <v>06262</v>
      </c>
      <c r="J946" s="52" t="str">
        <f t="shared" si="439"/>
        <v/>
      </c>
      <c r="K946" s="75">
        <f t="shared" si="440"/>
        <v>1</v>
      </c>
      <c r="L946" s="76">
        <f t="shared" si="441"/>
        <v>4</v>
      </c>
      <c r="M946" s="76">
        <f t="shared" si="442"/>
        <v>1E-3</v>
      </c>
      <c r="N946" s="76">
        <f t="shared" si="443"/>
        <v>4</v>
      </c>
      <c r="O946" s="42">
        <f t="shared" si="444"/>
        <v>4</v>
      </c>
      <c r="P946" s="39" t="str">
        <f t="shared" si="445"/>
        <v>일반(목록배제,Normal-Manifest Exception)</v>
      </c>
      <c r="Q946" s="72">
        <f t="shared" si="446"/>
        <v>126</v>
      </c>
      <c r="R946" s="43" t="str">
        <f t="shared" si="447"/>
        <v>OZ602</v>
      </c>
      <c r="S946" s="82" t="str">
        <f t="shared" si="448"/>
        <v/>
      </c>
      <c r="T946" s="40">
        <f t="shared" si="449"/>
        <v>45907</v>
      </c>
      <c r="U946" s="44">
        <v>2500</v>
      </c>
      <c r="V946" s="44">
        <f t="shared" si="450"/>
        <v>0</v>
      </c>
      <c r="W946" s="77">
        <f t="shared" si="451"/>
        <v>2500</v>
      </c>
      <c r="X946" s="78">
        <f t="shared" si="452"/>
        <v>0</v>
      </c>
      <c r="Y946" s="44" cm="1">
        <f t="array" ref="Y946">_xlfn.IFNA(_xlfn.IFS(AND(Q946&gt;=2000, Q946&lt;3000), 10000, AND(Q946&gt;=3000, Q946&lt;4000), 15000, AND(Q946&gt;=4000, Q946&lt;5000), 20000, AND(Q946&gt;=5000), 25000),0)</f>
        <v>0</v>
      </c>
      <c r="Z946" s="91">
        <f t="shared" si="453"/>
        <v>300</v>
      </c>
      <c r="AA946" s="44">
        <f t="shared" si="454"/>
        <v>0</v>
      </c>
      <c r="AB946" s="44"/>
      <c r="AC946" s="44"/>
      <c r="AD946" s="44"/>
      <c r="AE946" s="44">
        <f>VLOOKUP(O946,정산업데이트!$A$6:$B$12,2,10)</f>
        <v>0</v>
      </c>
      <c r="AF946" s="44"/>
      <c r="AG946" s="79">
        <f t="shared" si="455"/>
        <v>300</v>
      </c>
      <c r="AH946" s="80">
        <f t="shared" si="456"/>
        <v>2800</v>
      </c>
      <c r="AI946" s="93"/>
      <c r="AJ946" s="84" t="s">
        <v>5314</v>
      </c>
      <c r="AK946" s="84" t="s">
        <v>73</v>
      </c>
      <c r="AL946" s="84" t="s">
        <v>5315</v>
      </c>
      <c r="AM946" s="84" t="s">
        <v>6970</v>
      </c>
      <c r="AN946" s="84" t="s">
        <v>1988</v>
      </c>
      <c r="AO946" s="84" t="s">
        <v>6971</v>
      </c>
      <c r="AP946" s="84" t="s">
        <v>1083</v>
      </c>
      <c r="AQ946" s="84" t="s">
        <v>122</v>
      </c>
      <c r="AR946" s="85">
        <v>1</v>
      </c>
      <c r="AS946" s="86">
        <v>4</v>
      </c>
      <c r="AT946" s="86">
        <v>1E-3</v>
      </c>
      <c r="AU946" s="86">
        <v>4</v>
      </c>
      <c r="AV946" s="84" t="s">
        <v>8</v>
      </c>
      <c r="AW946" s="86">
        <v>126</v>
      </c>
      <c r="AX946" s="84" t="s">
        <v>68</v>
      </c>
      <c r="AY946" s="84" t="s">
        <v>68</v>
      </c>
      <c r="AZ946" s="84" t="s">
        <v>68</v>
      </c>
      <c r="BA946" s="84" t="s">
        <v>68</v>
      </c>
      <c r="BB946" s="84" t="s">
        <v>68</v>
      </c>
      <c r="BC946" s="84" t="s">
        <v>405</v>
      </c>
      <c r="BD946" s="84" t="s">
        <v>406</v>
      </c>
      <c r="BE946" s="84" t="s">
        <v>662</v>
      </c>
      <c r="BF946" s="84" t="s">
        <v>122</v>
      </c>
      <c r="BG946" s="84" t="s">
        <v>69</v>
      </c>
      <c r="BH946" s="92" t="s">
        <v>6972</v>
      </c>
      <c r="BI946" s="84" t="s">
        <v>122</v>
      </c>
      <c r="BJ946" s="84" t="s">
        <v>6973</v>
      </c>
      <c r="BK946" s="84" t="s">
        <v>75</v>
      </c>
      <c r="BL946" s="84" t="s">
        <v>122</v>
      </c>
      <c r="BM946" s="84" t="s">
        <v>406</v>
      </c>
      <c r="BN946" s="84" t="s">
        <v>70</v>
      </c>
      <c r="BO946" s="84" t="s">
        <v>71</v>
      </c>
      <c r="BP946" s="84" t="s">
        <v>122</v>
      </c>
      <c r="BQ946" s="84" t="s">
        <v>163</v>
      </c>
    </row>
    <row r="947" spans="1:69" ht="14.4" x14ac:dyDescent="0.3">
      <c r="A947" s="40" t="str">
        <f t="shared" si="430"/>
        <v>2025-09-07</v>
      </c>
      <c r="B947" s="40" t="str">
        <f t="shared" si="431"/>
        <v>SYD</v>
      </c>
      <c r="C947" s="39" t="str">
        <f t="shared" si="432"/>
        <v>98812563600</v>
      </c>
      <c r="D947" s="41" t="str">
        <f t="shared" si="433"/>
        <v>PKR253209679</v>
      </c>
      <c r="E947" s="41" t="str">
        <f t="shared" si="434"/>
        <v>596421464884</v>
      </c>
      <c r="F947" s="39" t="str">
        <f t="shared" si="435"/>
        <v>2256516</v>
      </c>
      <c r="G947" s="39" t="str">
        <f t="shared" si="436"/>
        <v>WISE EXPRESS (CNC INTL)</v>
      </c>
      <c r="H947" s="41" t="str">
        <f t="shared" si="437"/>
        <v>차혜정</v>
      </c>
      <c r="I947" s="39" t="str">
        <f t="shared" si="438"/>
        <v>07361</v>
      </c>
      <c r="J947" s="52" t="str">
        <f t="shared" si="439"/>
        <v/>
      </c>
      <c r="K947" s="75">
        <f t="shared" si="440"/>
        <v>1</v>
      </c>
      <c r="L947" s="76">
        <f t="shared" si="441"/>
        <v>1</v>
      </c>
      <c r="M947" s="76">
        <f t="shared" si="442"/>
        <v>1E-3</v>
      </c>
      <c r="N947" s="76">
        <f t="shared" si="443"/>
        <v>1</v>
      </c>
      <c r="O947" s="42">
        <f t="shared" si="444"/>
        <v>1</v>
      </c>
      <c r="P947" s="39" t="str">
        <f t="shared" si="445"/>
        <v>일반(목록배제,Normal-Manifest Exception)</v>
      </c>
      <c r="Q947" s="72">
        <f t="shared" si="446"/>
        <v>20</v>
      </c>
      <c r="R947" s="43" t="str">
        <f t="shared" si="447"/>
        <v>OZ602</v>
      </c>
      <c r="S947" s="82" t="str">
        <f t="shared" si="448"/>
        <v/>
      </c>
      <c r="T947" s="40">
        <f t="shared" si="449"/>
        <v>45907</v>
      </c>
      <c r="U947" s="44">
        <v>2500</v>
      </c>
      <c r="V947" s="44">
        <f t="shared" si="450"/>
        <v>0</v>
      </c>
      <c r="W947" s="77">
        <f t="shared" si="451"/>
        <v>2500</v>
      </c>
      <c r="X947" s="78">
        <f t="shared" si="452"/>
        <v>0</v>
      </c>
      <c r="Y947" s="44" cm="1">
        <f t="array" ref="Y947">_xlfn.IFNA(_xlfn.IFS(AND(Q947&gt;=2000, Q947&lt;3000), 10000, AND(Q947&gt;=3000, Q947&lt;4000), 15000, AND(Q947&gt;=4000, Q947&lt;5000), 20000, AND(Q947&gt;=5000), 25000),0)</f>
        <v>0</v>
      </c>
      <c r="Z947" s="91">
        <f t="shared" si="453"/>
        <v>300</v>
      </c>
      <c r="AA947" s="44">
        <f t="shared" si="454"/>
        <v>0</v>
      </c>
      <c r="AB947" s="44"/>
      <c r="AC947" s="44"/>
      <c r="AD947" s="44"/>
      <c r="AE947" s="44">
        <f>VLOOKUP(O947,정산업데이트!$A$6:$B$12,2,10)</f>
        <v>0</v>
      </c>
      <c r="AF947" s="44"/>
      <c r="AG947" s="79">
        <f t="shared" si="455"/>
        <v>300</v>
      </c>
      <c r="AH947" s="80">
        <f t="shared" si="456"/>
        <v>2800</v>
      </c>
      <c r="AI947" s="93"/>
      <c r="AJ947" s="84" t="s">
        <v>5314</v>
      </c>
      <c r="AK947" s="84" t="s">
        <v>73</v>
      </c>
      <c r="AL947" s="84" t="s">
        <v>5315</v>
      </c>
      <c r="AM947" s="84" t="s">
        <v>6974</v>
      </c>
      <c r="AN947" s="84" t="s">
        <v>6975</v>
      </c>
      <c r="AO947" s="84" t="s">
        <v>6976</v>
      </c>
      <c r="AP947" s="84" t="s">
        <v>971</v>
      </c>
      <c r="AQ947" s="84" t="s">
        <v>122</v>
      </c>
      <c r="AR947" s="85">
        <v>1</v>
      </c>
      <c r="AS947" s="86">
        <v>1</v>
      </c>
      <c r="AT947" s="86">
        <v>1E-3</v>
      </c>
      <c r="AU947" s="86">
        <v>1</v>
      </c>
      <c r="AV947" s="84" t="s">
        <v>8</v>
      </c>
      <c r="AW947" s="86">
        <v>20</v>
      </c>
      <c r="AX947" s="84" t="s">
        <v>68</v>
      </c>
      <c r="AY947" s="84" t="s">
        <v>68</v>
      </c>
      <c r="AZ947" s="84" t="s">
        <v>68</v>
      </c>
      <c r="BA947" s="84" t="s">
        <v>68</v>
      </c>
      <c r="BB947" s="84" t="s">
        <v>68</v>
      </c>
      <c r="BC947" s="84" t="s">
        <v>405</v>
      </c>
      <c r="BD947" s="84" t="s">
        <v>406</v>
      </c>
      <c r="BE947" s="84" t="s">
        <v>2903</v>
      </c>
      <c r="BF947" s="84" t="s">
        <v>122</v>
      </c>
      <c r="BG947" s="84" t="s">
        <v>69</v>
      </c>
      <c r="BH947" s="92" t="s">
        <v>6977</v>
      </c>
      <c r="BI947" s="84" t="s">
        <v>122</v>
      </c>
      <c r="BJ947" s="84" t="s">
        <v>6978</v>
      </c>
      <c r="BK947" s="84" t="s">
        <v>75</v>
      </c>
      <c r="BL947" s="84" t="s">
        <v>122</v>
      </c>
      <c r="BM947" s="84" t="s">
        <v>406</v>
      </c>
      <c r="BN947" s="84" t="s">
        <v>70</v>
      </c>
      <c r="BO947" s="84" t="s">
        <v>71</v>
      </c>
      <c r="BP947" s="84" t="s">
        <v>122</v>
      </c>
      <c r="BQ947" s="84" t="s">
        <v>163</v>
      </c>
    </row>
    <row r="948" spans="1:69" ht="14.4" x14ac:dyDescent="0.3">
      <c r="A948" s="40" t="str">
        <f t="shared" si="430"/>
        <v>2025-09-07</v>
      </c>
      <c r="B948" s="40" t="str">
        <f t="shared" si="431"/>
        <v>SYD</v>
      </c>
      <c r="C948" s="39" t="str">
        <f t="shared" si="432"/>
        <v>98812563600</v>
      </c>
      <c r="D948" s="41" t="str">
        <f t="shared" si="433"/>
        <v>PKR253171718</v>
      </c>
      <c r="E948" s="41" t="str">
        <f t="shared" si="434"/>
        <v>596421462935</v>
      </c>
      <c r="F948" s="39" t="str">
        <f t="shared" si="435"/>
        <v>2256516</v>
      </c>
      <c r="G948" s="39" t="str">
        <f t="shared" si="436"/>
        <v>WISE EXPRESS (CNC INTL)</v>
      </c>
      <c r="H948" s="41" t="str">
        <f t="shared" si="437"/>
        <v>박은경</v>
      </c>
      <c r="I948" s="39" t="str">
        <f t="shared" si="438"/>
        <v>57221</v>
      </c>
      <c r="J948" s="52" t="str">
        <f t="shared" si="439"/>
        <v/>
      </c>
      <c r="K948" s="75">
        <f t="shared" si="440"/>
        <v>1</v>
      </c>
      <c r="L948" s="76">
        <f t="shared" si="441"/>
        <v>0.5</v>
      </c>
      <c r="M948" s="76">
        <f t="shared" si="442"/>
        <v>1E-3</v>
      </c>
      <c r="N948" s="76">
        <f t="shared" si="443"/>
        <v>0.5</v>
      </c>
      <c r="O948" s="42">
        <f t="shared" si="444"/>
        <v>0.5</v>
      </c>
      <c r="P948" s="39" t="str">
        <f t="shared" si="445"/>
        <v>일반(목록배제,Normal-Manifest Exception)</v>
      </c>
      <c r="Q948" s="72">
        <f t="shared" si="446"/>
        <v>22</v>
      </c>
      <c r="R948" s="43" t="str">
        <f t="shared" si="447"/>
        <v>OZ602</v>
      </c>
      <c r="S948" s="82" t="str">
        <f t="shared" si="448"/>
        <v/>
      </c>
      <c r="T948" s="40">
        <f t="shared" si="449"/>
        <v>45907</v>
      </c>
      <c r="U948" s="44">
        <v>2500</v>
      </c>
      <c r="V948" s="44">
        <f t="shared" si="450"/>
        <v>0</v>
      </c>
      <c r="W948" s="77">
        <f t="shared" si="451"/>
        <v>2500</v>
      </c>
      <c r="X948" s="78">
        <f t="shared" si="452"/>
        <v>0</v>
      </c>
      <c r="Y948" s="44" cm="1">
        <f t="array" ref="Y948">_xlfn.IFNA(_xlfn.IFS(AND(Q948&gt;=2000, Q948&lt;3000), 10000, AND(Q948&gt;=3000, Q948&lt;4000), 15000, AND(Q948&gt;=4000, Q948&lt;5000), 20000, AND(Q948&gt;=5000), 25000),0)</f>
        <v>0</v>
      </c>
      <c r="Z948" s="91">
        <f t="shared" si="453"/>
        <v>300</v>
      </c>
      <c r="AA948" s="44">
        <f t="shared" si="454"/>
        <v>0</v>
      </c>
      <c r="AB948" s="44"/>
      <c r="AC948" s="44"/>
      <c r="AD948" s="44"/>
      <c r="AE948" s="44">
        <f>VLOOKUP(O948,정산업데이트!$A$6:$B$12,2,10)</f>
        <v>0</v>
      </c>
      <c r="AF948" s="44"/>
      <c r="AG948" s="79">
        <f t="shared" si="455"/>
        <v>300</v>
      </c>
      <c r="AH948" s="80">
        <f t="shared" si="456"/>
        <v>2800</v>
      </c>
      <c r="AI948" s="93"/>
      <c r="AJ948" s="84" t="s">
        <v>5314</v>
      </c>
      <c r="AK948" s="84" t="s">
        <v>73</v>
      </c>
      <c r="AL948" s="84" t="s">
        <v>5315</v>
      </c>
      <c r="AM948" s="84" t="s">
        <v>6979</v>
      </c>
      <c r="AN948" s="84" t="s">
        <v>342</v>
      </c>
      <c r="AO948" s="84" t="s">
        <v>6980</v>
      </c>
      <c r="AP948" s="84" t="s">
        <v>6981</v>
      </c>
      <c r="AQ948" s="84" t="s">
        <v>122</v>
      </c>
      <c r="AR948" s="85">
        <v>1</v>
      </c>
      <c r="AS948" s="86">
        <v>0.5</v>
      </c>
      <c r="AT948" s="86">
        <v>1E-3</v>
      </c>
      <c r="AU948" s="86">
        <v>0.5</v>
      </c>
      <c r="AV948" s="84" t="s">
        <v>8</v>
      </c>
      <c r="AW948" s="86">
        <v>22</v>
      </c>
      <c r="AX948" s="84" t="s">
        <v>68</v>
      </c>
      <c r="AY948" s="84" t="s">
        <v>68</v>
      </c>
      <c r="AZ948" s="84" t="s">
        <v>68</v>
      </c>
      <c r="BA948" s="84" t="s">
        <v>68</v>
      </c>
      <c r="BB948" s="84" t="s">
        <v>68</v>
      </c>
      <c r="BC948" s="84" t="s">
        <v>405</v>
      </c>
      <c r="BD948" s="84" t="s">
        <v>406</v>
      </c>
      <c r="BE948" s="84" t="s">
        <v>408</v>
      </c>
      <c r="BF948" s="84" t="s">
        <v>122</v>
      </c>
      <c r="BG948" s="84" t="s">
        <v>69</v>
      </c>
      <c r="BH948" s="92" t="s">
        <v>6982</v>
      </c>
      <c r="BI948" s="84" t="s">
        <v>122</v>
      </c>
      <c r="BJ948" s="84" t="s">
        <v>6983</v>
      </c>
      <c r="BK948" s="84" t="s">
        <v>75</v>
      </c>
      <c r="BL948" s="84" t="s">
        <v>122</v>
      </c>
      <c r="BM948" s="84" t="s">
        <v>406</v>
      </c>
      <c r="BN948" s="84" t="s">
        <v>70</v>
      </c>
      <c r="BO948" s="84" t="s">
        <v>71</v>
      </c>
      <c r="BP948" s="84" t="s">
        <v>122</v>
      </c>
      <c r="BQ948" s="84" t="s">
        <v>163</v>
      </c>
    </row>
    <row r="949" spans="1:69" ht="14.4" x14ac:dyDescent="0.3">
      <c r="A949" s="40" t="str">
        <f t="shared" si="430"/>
        <v>2025-09-07</v>
      </c>
      <c r="B949" s="40" t="str">
        <f t="shared" si="431"/>
        <v>SYD</v>
      </c>
      <c r="C949" s="39" t="str">
        <f t="shared" si="432"/>
        <v>98812563600</v>
      </c>
      <c r="D949" s="41" t="str">
        <f t="shared" si="433"/>
        <v>PKR253171719</v>
      </c>
      <c r="E949" s="41" t="str">
        <f t="shared" si="434"/>
        <v>596421462946</v>
      </c>
      <c r="F949" s="39" t="str">
        <f t="shared" si="435"/>
        <v>2256516</v>
      </c>
      <c r="G949" s="39" t="str">
        <f t="shared" si="436"/>
        <v>WISE EXPRESS (CNC INTL)</v>
      </c>
      <c r="H949" s="41" t="str">
        <f t="shared" si="437"/>
        <v>이종준</v>
      </c>
      <c r="I949" s="39" t="str">
        <f t="shared" si="438"/>
        <v>05764</v>
      </c>
      <c r="J949" s="52" t="str">
        <f t="shared" si="439"/>
        <v/>
      </c>
      <c r="K949" s="75">
        <f t="shared" si="440"/>
        <v>1</v>
      </c>
      <c r="L949" s="76">
        <f t="shared" si="441"/>
        <v>1</v>
      </c>
      <c r="M949" s="76">
        <f t="shared" si="442"/>
        <v>1E-3</v>
      </c>
      <c r="N949" s="76">
        <f t="shared" si="443"/>
        <v>1</v>
      </c>
      <c r="O949" s="42">
        <f t="shared" si="444"/>
        <v>1</v>
      </c>
      <c r="P949" s="39" t="str">
        <f t="shared" si="445"/>
        <v>일반(목록배제,Normal-Manifest Exception)</v>
      </c>
      <c r="Q949" s="72">
        <f t="shared" si="446"/>
        <v>72</v>
      </c>
      <c r="R949" s="43" t="str">
        <f t="shared" si="447"/>
        <v>OZ602</v>
      </c>
      <c r="S949" s="82" t="str">
        <f t="shared" si="448"/>
        <v/>
      </c>
      <c r="T949" s="40">
        <f t="shared" si="449"/>
        <v>45907</v>
      </c>
      <c r="U949" s="44">
        <v>2500</v>
      </c>
      <c r="V949" s="44">
        <f t="shared" si="450"/>
        <v>0</v>
      </c>
      <c r="W949" s="77">
        <f t="shared" si="451"/>
        <v>2500</v>
      </c>
      <c r="X949" s="78">
        <f t="shared" si="452"/>
        <v>0</v>
      </c>
      <c r="Y949" s="44" cm="1">
        <f t="array" ref="Y949">_xlfn.IFNA(_xlfn.IFS(AND(Q949&gt;=2000, Q949&lt;3000), 10000, AND(Q949&gt;=3000, Q949&lt;4000), 15000, AND(Q949&gt;=4000, Q949&lt;5000), 20000, AND(Q949&gt;=5000), 25000),0)</f>
        <v>0</v>
      </c>
      <c r="Z949" s="91">
        <f t="shared" si="453"/>
        <v>300</v>
      </c>
      <c r="AA949" s="44">
        <f t="shared" si="454"/>
        <v>0</v>
      </c>
      <c r="AB949" s="44"/>
      <c r="AC949" s="44"/>
      <c r="AD949" s="44"/>
      <c r="AE949" s="44">
        <f>VLOOKUP(O949,정산업데이트!$A$6:$B$12,2,10)</f>
        <v>0</v>
      </c>
      <c r="AF949" s="44"/>
      <c r="AG949" s="79">
        <f t="shared" si="455"/>
        <v>300</v>
      </c>
      <c r="AH949" s="80">
        <f t="shared" si="456"/>
        <v>2800</v>
      </c>
      <c r="AI949" s="93"/>
      <c r="AJ949" s="84" t="s">
        <v>5314</v>
      </c>
      <c r="AK949" s="84" t="s">
        <v>73</v>
      </c>
      <c r="AL949" s="84" t="s">
        <v>5315</v>
      </c>
      <c r="AM949" s="84" t="s">
        <v>6984</v>
      </c>
      <c r="AN949" s="84" t="s">
        <v>6985</v>
      </c>
      <c r="AO949" s="84" t="s">
        <v>6986</v>
      </c>
      <c r="AP949" s="84" t="s">
        <v>6987</v>
      </c>
      <c r="AQ949" s="84" t="s">
        <v>122</v>
      </c>
      <c r="AR949" s="85">
        <v>1</v>
      </c>
      <c r="AS949" s="86">
        <v>1</v>
      </c>
      <c r="AT949" s="86">
        <v>1E-3</v>
      </c>
      <c r="AU949" s="86">
        <v>1</v>
      </c>
      <c r="AV949" s="84" t="s">
        <v>8</v>
      </c>
      <c r="AW949" s="86">
        <v>72</v>
      </c>
      <c r="AX949" s="84" t="s">
        <v>68</v>
      </c>
      <c r="AY949" s="84" t="s">
        <v>68</v>
      </c>
      <c r="AZ949" s="84" t="s">
        <v>68</v>
      </c>
      <c r="BA949" s="84" t="s">
        <v>68</v>
      </c>
      <c r="BB949" s="84" t="s">
        <v>68</v>
      </c>
      <c r="BC949" s="84" t="s">
        <v>405</v>
      </c>
      <c r="BD949" s="84" t="s">
        <v>406</v>
      </c>
      <c r="BE949" s="84" t="s">
        <v>520</v>
      </c>
      <c r="BF949" s="84" t="s">
        <v>122</v>
      </c>
      <c r="BG949" s="84" t="s">
        <v>69</v>
      </c>
      <c r="BH949" s="92" t="s">
        <v>6988</v>
      </c>
      <c r="BI949" s="84" t="s">
        <v>122</v>
      </c>
      <c r="BJ949" s="84" t="s">
        <v>6989</v>
      </c>
      <c r="BK949" s="84" t="s">
        <v>75</v>
      </c>
      <c r="BL949" s="84" t="s">
        <v>122</v>
      </c>
      <c r="BM949" s="84" t="s">
        <v>406</v>
      </c>
      <c r="BN949" s="84" t="s">
        <v>70</v>
      </c>
      <c r="BO949" s="84" t="s">
        <v>71</v>
      </c>
      <c r="BP949" s="84" t="s">
        <v>122</v>
      </c>
      <c r="BQ949" s="84" t="s">
        <v>163</v>
      </c>
    </row>
    <row r="950" spans="1:69" ht="14.4" x14ac:dyDescent="0.3">
      <c r="A950" s="40" t="str">
        <f t="shared" si="430"/>
        <v>2025-09-07</v>
      </c>
      <c r="B950" s="40" t="str">
        <f t="shared" si="431"/>
        <v>SYD</v>
      </c>
      <c r="C950" s="39" t="str">
        <f t="shared" si="432"/>
        <v>98812563600</v>
      </c>
      <c r="D950" s="41" t="str">
        <f t="shared" si="433"/>
        <v>PKR253171720</v>
      </c>
      <c r="E950" s="41" t="str">
        <f t="shared" si="434"/>
        <v>596421462950</v>
      </c>
      <c r="F950" s="39" t="str">
        <f t="shared" si="435"/>
        <v>2256516</v>
      </c>
      <c r="G950" s="39" t="str">
        <f t="shared" si="436"/>
        <v>WISE EXPRESS (CNC INTL)</v>
      </c>
      <c r="H950" s="41" t="str">
        <f t="shared" si="437"/>
        <v>김경옥</v>
      </c>
      <c r="I950" s="39" t="str">
        <f t="shared" si="438"/>
        <v>30024</v>
      </c>
      <c r="J950" s="52" t="str">
        <f t="shared" si="439"/>
        <v/>
      </c>
      <c r="K950" s="75">
        <f t="shared" si="440"/>
        <v>1</v>
      </c>
      <c r="L950" s="76">
        <f t="shared" si="441"/>
        <v>1</v>
      </c>
      <c r="M950" s="76">
        <f t="shared" si="442"/>
        <v>1E-3</v>
      </c>
      <c r="N950" s="76">
        <f t="shared" si="443"/>
        <v>1</v>
      </c>
      <c r="O950" s="42">
        <f t="shared" si="444"/>
        <v>1</v>
      </c>
      <c r="P950" s="39" t="str">
        <f t="shared" si="445"/>
        <v>일반(목록배제,Normal-Manifest Exception)</v>
      </c>
      <c r="Q950" s="72">
        <f t="shared" si="446"/>
        <v>20</v>
      </c>
      <c r="R950" s="43" t="str">
        <f t="shared" si="447"/>
        <v>OZ602</v>
      </c>
      <c r="S950" s="82" t="str">
        <f t="shared" si="448"/>
        <v/>
      </c>
      <c r="T950" s="40">
        <f t="shared" si="449"/>
        <v>45907</v>
      </c>
      <c r="U950" s="44">
        <v>2500</v>
      </c>
      <c r="V950" s="44">
        <f t="shared" si="450"/>
        <v>0</v>
      </c>
      <c r="W950" s="77">
        <f t="shared" si="451"/>
        <v>2500</v>
      </c>
      <c r="X950" s="78">
        <f t="shared" si="452"/>
        <v>0</v>
      </c>
      <c r="Y950" s="44" cm="1">
        <f t="array" ref="Y950">_xlfn.IFNA(_xlfn.IFS(AND(Q950&gt;=2000, Q950&lt;3000), 10000, AND(Q950&gt;=3000, Q950&lt;4000), 15000, AND(Q950&gt;=4000, Q950&lt;5000), 20000, AND(Q950&gt;=5000), 25000),0)</f>
        <v>0</v>
      </c>
      <c r="Z950" s="91">
        <f t="shared" si="453"/>
        <v>300</v>
      </c>
      <c r="AA950" s="44">
        <f t="shared" si="454"/>
        <v>0</v>
      </c>
      <c r="AB950" s="44"/>
      <c r="AC950" s="44"/>
      <c r="AD950" s="44"/>
      <c r="AE950" s="44">
        <f>VLOOKUP(O950,정산업데이트!$A$6:$B$12,2,10)</f>
        <v>0</v>
      </c>
      <c r="AF950" s="44"/>
      <c r="AG950" s="79">
        <f t="shared" si="455"/>
        <v>300</v>
      </c>
      <c r="AH950" s="80">
        <f t="shared" si="456"/>
        <v>2800</v>
      </c>
      <c r="AI950" s="93"/>
      <c r="AJ950" s="84" t="s">
        <v>5314</v>
      </c>
      <c r="AK950" s="84" t="s">
        <v>73</v>
      </c>
      <c r="AL950" s="84" t="s">
        <v>5315</v>
      </c>
      <c r="AM950" s="84" t="s">
        <v>6990</v>
      </c>
      <c r="AN950" s="84" t="s">
        <v>1322</v>
      </c>
      <c r="AO950" s="84" t="s">
        <v>6991</v>
      </c>
      <c r="AP950" s="84" t="s">
        <v>6992</v>
      </c>
      <c r="AQ950" s="84" t="s">
        <v>122</v>
      </c>
      <c r="AR950" s="85">
        <v>1</v>
      </c>
      <c r="AS950" s="86">
        <v>1</v>
      </c>
      <c r="AT950" s="86">
        <v>1E-3</v>
      </c>
      <c r="AU950" s="86">
        <v>1</v>
      </c>
      <c r="AV950" s="84" t="s">
        <v>8</v>
      </c>
      <c r="AW950" s="86">
        <v>20</v>
      </c>
      <c r="AX950" s="84" t="s">
        <v>68</v>
      </c>
      <c r="AY950" s="84" t="s">
        <v>68</v>
      </c>
      <c r="AZ950" s="84" t="s">
        <v>68</v>
      </c>
      <c r="BA950" s="84" t="s">
        <v>68</v>
      </c>
      <c r="BB950" s="84" t="s">
        <v>68</v>
      </c>
      <c r="BC950" s="84" t="s">
        <v>405</v>
      </c>
      <c r="BD950" s="84" t="s">
        <v>406</v>
      </c>
      <c r="BE950" s="84" t="s">
        <v>425</v>
      </c>
      <c r="BF950" s="84" t="s">
        <v>122</v>
      </c>
      <c r="BG950" s="84" t="s">
        <v>69</v>
      </c>
      <c r="BH950" s="92" t="s">
        <v>6993</v>
      </c>
      <c r="BI950" s="84" t="s">
        <v>122</v>
      </c>
      <c r="BJ950" s="84" t="s">
        <v>6994</v>
      </c>
      <c r="BK950" s="84" t="s">
        <v>75</v>
      </c>
      <c r="BL950" s="84" t="s">
        <v>122</v>
      </c>
      <c r="BM950" s="84" t="s">
        <v>406</v>
      </c>
      <c r="BN950" s="84" t="s">
        <v>70</v>
      </c>
      <c r="BO950" s="84" t="s">
        <v>71</v>
      </c>
      <c r="BP950" s="84" t="s">
        <v>122</v>
      </c>
      <c r="BQ950" s="84" t="s">
        <v>163</v>
      </c>
    </row>
    <row r="951" spans="1:69" ht="14.4" x14ac:dyDescent="0.3">
      <c r="A951" s="40" t="str">
        <f t="shared" si="430"/>
        <v>2025-09-07</v>
      </c>
      <c r="B951" s="40" t="str">
        <f t="shared" si="431"/>
        <v>SYD</v>
      </c>
      <c r="C951" s="39" t="str">
        <f t="shared" si="432"/>
        <v>98812563600</v>
      </c>
      <c r="D951" s="41" t="str">
        <f t="shared" si="433"/>
        <v>PKR253171721</v>
      </c>
      <c r="E951" s="41" t="str">
        <f t="shared" si="434"/>
        <v>596421462961</v>
      </c>
      <c r="F951" s="39" t="str">
        <f t="shared" si="435"/>
        <v>2256516</v>
      </c>
      <c r="G951" s="39" t="str">
        <f t="shared" si="436"/>
        <v>WISE EXPRESS (CNC INTL)</v>
      </c>
      <c r="H951" s="41" t="str">
        <f t="shared" si="437"/>
        <v>엄재은</v>
      </c>
      <c r="I951" s="39" t="str">
        <f t="shared" si="438"/>
        <v>07508</v>
      </c>
      <c r="J951" s="52" t="str">
        <f t="shared" si="439"/>
        <v/>
      </c>
      <c r="K951" s="75">
        <f t="shared" si="440"/>
        <v>1</v>
      </c>
      <c r="L951" s="76">
        <f t="shared" si="441"/>
        <v>1</v>
      </c>
      <c r="M951" s="76">
        <f t="shared" si="442"/>
        <v>1E-3</v>
      </c>
      <c r="N951" s="76">
        <f t="shared" si="443"/>
        <v>1</v>
      </c>
      <c r="O951" s="42">
        <f t="shared" si="444"/>
        <v>1</v>
      </c>
      <c r="P951" s="39" t="str">
        <f t="shared" si="445"/>
        <v>일반(목록배제,Normal-Manifest Exception)</v>
      </c>
      <c r="Q951" s="72">
        <f t="shared" si="446"/>
        <v>20</v>
      </c>
      <c r="R951" s="43" t="str">
        <f t="shared" si="447"/>
        <v>OZ602</v>
      </c>
      <c r="S951" s="82" t="str">
        <f t="shared" si="448"/>
        <v/>
      </c>
      <c r="T951" s="40">
        <f t="shared" si="449"/>
        <v>45907</v>
      </c>
      <c r="U951" s="44">
        <v>2500</v>
      </c>
      <c r="V951" s="44">
        <f t="shared" si="450"/>
        <v>0</v>
      </c>
      <c r="W951" s="77">
        <f t="shared" si="451"/>
        <v>2500</v>
      </c>
      <c r="X951" s="78">
        <f t="shared" si="452"/>
        <v>0</v>
      </c>
      <c r="Y951" s="44" cm="1">
        <f t="array" ref="Y951">_xlfn.IFNA(_xlfn.IFS(AND(Q951&gt;=2000, Q951&lt;3000), 10000, AND(Q951&gt;=3000, Q951&lt;4000), 15000, AND(Q951&gt;=4000, Q951&lt;5000), 20000, AND(Q951&gt;=5000), 25000),0)</f>
        <v>0</v>
      </c>
      <c r="Z951" s="91">
        <f t="shared" si="453"/>
        <v>300</v>
      </c>
      <c r="AA951" s="44">
        <f t="shared" si="454"/>
        <v>0</v>
      </c>
      <c r="AB951" s="44"/>
      <c r="AC951" s="44"/>
      <c r="AD951" s="44"/>
      <c r="AE951" s="44">
        <f>VLOOKUP(O951,정산업데이트!$A$6:$B$12,2,10)</f>
        <v>0</v>
      </c>
      <c r="AF951" s="44"/>
      <c r="AG951" s="79">
        <f t="shared" si="455"/>
        <v>300</v>
      </c>
      <c r="AH951" s="80">
        <f t="shared" si="456"/>
        <v>2800</v>
      </c>
      <c r="AI951" s="93"/>
      <c r="AJ951" s="84" t="s">
        <v>5314</v>
      </c>
      <c r="AK951" s="84" t="s">
        <v>73</v>
      </c>
      <c r="AL951" s="84" t="s">
        <v>5315</v>
      </c>
      <c r="AM951" s="84" t="s">
        <v>6995</v>
      </c>
      <c r="AN951" s="84" t="s">
        <v>6996</v>
      </c>
      <c r="AO951" s="84" t="s">
        <v>6997</v>
      </c>
      <c r="AP951" s="84" t="s">
        <v>6998</v>
      </c>
      <c r="AQ951" s="84" t="s">
        <v>122</v>
      </c>
      <c r="AR951" s="85">
        <v>1</v>
      </c>
      <c r="AS951" s="86">
        <v>1</v>
      </c>
      <c r="AT951" s="86">
        <v>1E-3</v>
      </c>
      <c r="AU951" s="86">
        <v>1</v>
      </c>
      <c r="AV951" s="84" t="s">
        <v>8</v>
      </c>
      <c r="AW951" s="86">
        <v>20</v>
      </c>
      <c r="AX951" s="84" t="s">
        <v>68</v>
      </c>
      <c r="AY951" s="84" t="s">
        <v>68</v>
      </c>
      <c r="AZ951" s="84" t="s">
        <v>68</v>
      </c>
      <c r="BA951" s="84" t="s">
        <v>68</v>
      </c>
      <c r="BB951" s="84" t="s">
        <v>68</v>
      </c>
      <c r="BC951" s="84" t="s">
        <v>405</v>
      </c>
      <c r="BD951" s="84" t="s">
        <v>406</v>
      </c>
      <c r="BE951" s="84" t="s">
        <v>425</v>
      </c>
      <c r="BF951" s="84" t="s">
        <v>122</v>
      </c>
      <c r="BG951" s="84" t="s">
        <v>69</v>
      </c>
      <c r="BH951" s="92" t="s">
        <v>6999</v>
      </c>
      <c r="BI951" s="84" t="s">
        <v>122</v>
      </c>
      <c r="BJ951" s="84" t="s">
        <v>7000</v>
      </c>
      <c r="BK951" s="84" t="s">
        <v>75</v>
      </c>
      <c r="BL951" s="84" t="s">
        <v>122</v>
      </c>
      <c r="BM951" s="84" t="s">
        <v>406</v>
      </c>
      <c r="BN951" s="84" t="s">
        <v>70</v>
      </c>
      <c r="BO951" s="84" t="s">
        <v>71</v>
      </c>
      <c r="BP951" s="84" t="s">
        <v>122</v>
      </c>
      <c r="BQ951" s="84" t="s">
        <v>163</v>
      </c>
    </row>
    <row r="952" spans="1:69" ht="14.4" x14ac:dyDescent="0.3">
      <c r="A952" s="40" t="str">
        <f t="shared" si="430"/>
        <v>2025-09-07</v>
      </c>
      <c r="B952" s="40" t="str">
        <f t="shared" si="431"/>
        <v>SYD</v>
      </c>
      <c r="C952" s="39" t="str">
        <f t="shared" si="432"/>
        <v>98812563600</v>
      </c>
      <c r="D952" s="41" t="str">
        <f t="shared" si="433"/>
        <v>PKR253171722</v>
      </c>
      <c r="E952" s="41" t="str">
        <f t="shared" si="434"/>
        <v>596421462972</v>
      </c>
      <c r="F952" s="39" t="str">
        <f t="shared" si="435"/>
        <v>2256516</v>
      </c>
      <c r="G952" s="39" t="str">
        <f t="shared" si="436"/>
        <v>WISE EXPRESS (CNC INTL)</v>
      </c>
      <c r="H952" s="41" t="str">
        <f t="shared" si="437"/>
        <v>윤민영</v>
      </c>
      <c r="I952" s="39" t="str">
        <f t="shared" si="438"/>
        <v>61433</v>
      </c>
      <c r="J952" s="52" t="str">
        <f t="shared" si="439"/>
        <v/>
      </c>
      <c r="K952" s="75">
        <f t="shared" si="440"/>
        <v>1</v>
      </c>
      <c r="L952" s="76">
        <f t="shared" si="441"/>
        <v>0.5</v>
      </c>
      <c r="M952" s="76">
        <f t="shared" si="442"/>
        <v>1E-3</v>
      </c>
      <c r="N952" s="76">
        <f t="shared" si="443"/>
        <v>0.5</v>
      </c>
      <c r="O952" s="42">
        <f t="shared" si="444"/>
        <v>0.5</v>
      </c>
      <c r="P952" s="39" t="str">
        <f t="shared" si="445"/>
        <v>일반(목록배제,Normal-Manifest Exception)</v>
      </c>
      <c r="Q952" s="72">
        <f t="shared" si="446"/>
        <v>44</v>
      </c>
      <c r="R952" s="43" t="str">
        <f t="shared" si="447"/>
        <v>OZ602</v>
      </c>
      <c r="S952" s="82" t="str">
        <f t="shared" si="448"/>
        <v/>
      </c>
      <c r="T952" s="40">
        <f t="shared" si="449"/>
        <v>45907</v>
      </c>
      <c r="U952" s="44">
        <v>2500</v>
      </c>
      <c r="V952" s="44">
        <f t="shared" si="450"/>
        <v>0</v>
      </c>
      <c r="W952" s="77">
        <f t="shared" si="451"/>
        <v>2500</v>
      </c>
      <c r="X952" s="78">
        <f t="shared" si="452"/>
        <v>0</v>
      </c>
      <c r="Y952" s="44" cm="1">
        <f t="array" ref="Y952">_xlfn.IFNA(_xlfn.IFS(AND(Q952&gt;=2000, Q952&lt;3000), 10000, AND(Q952&gt;=3000, Q952&lt;4000), 15000, AND(Q952&gt;=4000, Q952&lt;5000), 20000, AND(Q952&gt;=5000), 25000),0)</f>
        <v>0</v>
      </c>
      <c r="Z952" s="91">
        <f t="shared" si="453"/>
        <v>300</v>
      </c>
      <c r="AA952" s="44">
        <f t="shared" si="454"/>
        <v>0</v>
      </c>
      <c r="AB952" s="44"/>
      <c r="AC952" s="44"/>
      <c r="AD952" s="44"/>
      <c r="AE952" s="44">
        <f>VLOOKUP(O952,정산업데이트!$A$6:$B$12,2,10)</f>
        <v>0</v>
      </c>
      <c r="AF952" s="44"/>
      <c r="AG952" s="79">
        <f t="shared" si="455"/>
        <v>300</v>
      </c>
      <c r="AH952" s="80">
        <f t="shared" si="456"/>
        <v>2800</v>
      </c>
      <c r="AI952" s="93"/>
      <c r="AJ952" s="84" t="s">
        <v>5314</v>
      </c>
      <c r="AK952" s="84" t="s">
        <v>73</v>
      </c>
      <c r="AL952" s="84" t="s">
        <v>5315</v>
      </c>
      <c r="AM952" s="84" t="s">
        <v>7001</v>
      </c>
      <c r="AN952" s="84" t="s">
        <v>7002</v>
      </c>
      <c r="AO952" s="84" t="s">
        <v>7003</v>
      </c>
      <c r="AP952" s="84" t="s">
        <v>1630</v>
      </c>
      <c r="AQ952" s="84" t="s">
        <v>122</v>
      </c>
      <c r="AR952" s="85">
        <v>1</v>
      </c>
      <c r="AS952" s="86">
        <v>0.5</v>
      </c>
      <c r="AT952" s="86">
        <v>1E-3</v>
      </c>
      <c r="AU952" s="86">
        <v>0.5</v>
      </c>
      <c r="AV952" s="84" t="s">
        <v>8</v>
      </c>
      <c r="AW952" s="86">
        <v>44</v>
      </c>
      <c r="AX952" s="84" t="s">
        <v>68</v>
      </c>
      <c r="AY952" s="84" t="s">
        <v>68</v>
      </c>
      <c r="AZ952" s="84" t="s">
        <v>68</v>
      </c>
      <c r="BA952" s="84" t="s">
        <v>68</v>
      </c>
      <c r="BB952" s="84" t="s">
        <v>68</v>
      </c>
      <c r="BC952" s="84" t="s">
        <v>405</v>
      </c>
      <c r="BD952" s="84" t="s">
        <v>406</v>
      </c>
      <c r="BE952" s="84" t="s">
        <v>408</v>
      </c>
      <c r="BF952" s="84" t="s">
        <v>122</v>
      </c>
      <c r="BG952" s="84" t="s">
        <v>69</v>
      </c>
      <c r="BH952" s="92" t="s">
        <v>7004</v>
      </c>
      <c r="BI952" s="84" t="s">
        <v>122</v>
      </c>
      <c r="BJ952" s="84" t="s">
        <v>7005</v>
      </c>
      <c r="BK952" s="84" t="s">
        <v>75</v>
      </c>
      <c r="BL952" s="84" t="s">
        <v>122</v>
      </c>
      <c r="BM952" s="84" t="s">
        <v>406</v>
      </c>
      <c r="BN952" s="84" t="s">
        <v>70</v>
      </c>
      <c r="BO952" s="84" t="s">
        <v>71</v>
      </c>
      <c r="BP952" s="84" t="s">
        <v>122</v>
      </c>
      <c r="BQ952" s="84" t="s">
        <v>163</v>
      </c>
    </row>
    <row r="953" spans="1:69" ht="14.4" x14ac:dyDescent="0.3">
      <c r="A953" s="40" t="str">
        <f t="shared" si="430"/>
        <v>2025-09-07</v>
      </c>
      <c r="B953" s="40" t="str">
        <f t="shared" si="431"/>
        <v>SYD</v>
      </c>
      <c r="C953" s="39" t="str">
        <f t="shared" si="432"/>
        <v>98812563600</v>
      </c>
      <c r="D953" s="41" t="str">
        <f t="shared" si="433"/>
        <v>PKR253171723</v>
      </c>
      <c r="E953" s="41" t="str">
        <f t="shared" si="434"/>
        <v>596421462983</v>
      </c>
      <c r="F953" s="39" t="str">
        <f t="shared" si="435"/>
        <v>2256516</v>
      </c>
      <c r="G953" s="39" t="str">
        <f t="shared" si="436"/>
        <v>WISE EXPRESS (CNC INTL)</v>
      </c>
      <c r="H953" s="41" t="str">
        <f t="shared" si="437"/>
        <v>PAK LEONID ANATOLIEV</v>
      </c>
      <c r="I953" s="39" t="str">
        <f t="shared" si="438"/>
        <v>50862</v>
      </c>
      <c r="J953" s="52" t="str">
        <f t="shared" si="439"/>
        <v>입력하신 납세의무자명(PAKLEONIDANATOLIEV)이 개인통관고유부호의 성명과 일치하지 않습니다. /일반전환</v>
      </c>
      <c r="K953" s="75">
        <f t="shared" si="440"/>
        <v>1</v>
      </c>
      <c r="L953" s="76">
        <f t="shared" si="441"/>
        <v>1</v>
      </c>
      <c r="M953" s="76">
        <f t="shared" si="442"/>
        <v>1E-3</v>
      </c>
      <c r="N953" s="76">
        <f t="shared" si="443"/>
        <v>1</v>
      </c>
      <c r="O953" s="42">
        <f t="shared" si="444"/>
        <v>1</v>
      </c>
      <c r="P953" s="39" t="str">
        <f t="shared" si="445"/>
        <v>일반(목록배제,Normal-Manifest Exception)</v>
      </c>
      <c r="Q953" s="72">
        <f t="shared" si="446"/>
        <v>60</v>
      </c>
      <c r="R953" s="43" t="str">
        <f t="shared" si="447"/>
        <v>OZ602</v>
      </c>
      <c r="S953" s="82" t="str">
        <f t="shared" si="448"/>
        <v/>
      </c>
      <c r="T953" s="40">
        <f t="shared" si="449"/>
        <v>45907</v>
      </c>
      <c r="U953" s="44">
        <v>2500</v>
      </c>
      <c r="V953" s="44">
        <f t="shared" si="450"/>
        <v>0</v>
      </c>
      <c r="W953" s="77">
        <f t="shared" si="451"/>
        <v>2500</v>
      </c>
      <c r="X953" s="78">
        <f t="shared" si="452"/>
        <v>0</v>
      </c>
      <c r="Y953" s="44" cm="1">
        <f t="array" ref="Y953">_xlfn.IFNA(_xlfn.IFS(AND(Q953&gt;=2000, Q953&lt;3000), 10000, AND(Q953&gt;=3000, Q953&lt;4000), 15000, AND(Q953&gt;=4000, Q953&lt;5000), 20000, AND(Q953&gt;=5000), 25000),0)</f>
        <v>0</v>
      </c>
      <c r="Z953" s="91">
        <f t="shared" si="453"/>
        <v>300</v>
      </c>
      <c r="AA953" s="44">
        <f t="shared" si="454"/>
        <v>0</v>
      </c>
      <c r="AB953" s="44"/>
      <c r="AC953" s="44"/>
      <c r="AD953" s="44"/>
      <c r="AE953" s="44">
        <f>VLOOKUP(O953,정산업데이트!$A$6:$B$12,2,10)</f>
        <v>0</v>
      </c>
      <c r="AF953" s="44"/>
      <c r="AG953" s="79">
        <f t="shared" si="455"/>
        <v>300</v>
      </c>
      <c r="AH953" s="80">
        <f t="shared" si="456"/>
        <v>2800</v>
      </c>
      <c r="AJ953" s="84" t="s">
        <v>5314</v>
      </c>
      <c r="AK953" s="84" t="s">
        <v>73</v>
      </c>
      <c r="AL953" s="84" t="s">
        <v>5315</v>
      </c>
      <c r="AM953" s="84" t="s">
        <v>7006</v>
      </c>
      <c r="AN953" s="84" t="s">
        <v>7007</v>
      </c>
      <c r="AO953" s="84" t="s">
        <v>7008</v>
      </c>
      <c r="AP953" s="84" t="s">
        <v>7009</v>
      </c>
      <c r="AQ953" s="84" t="s">
        <v>7010</v>
      </c>
      <c r="AR953" s="85">
        <v>1</v>
      </c>
      <c r="AS953" s="86">
        <v>1</v>
      </c>
      <c r="AT953" s="86">
        <v>1E-3</v>
      </c>
      <c r="AU953" s="86">
        <v>1</v>
      </c>
      <c r="AV953" s="84" t="s">
        <v>8</v>
      </c>
      <c r="AW953" s="86">
        <v>60</v>
      </c>
      <c r="AX953" s="84" t="s">
        <v>68</v>
      </c>
      <c r="AY953" s="84" t="s">
        <v>68</v>
      </c>
      <c r="AZ953" s="84" t="s">
        <v>68</v>
      </c>
      <c r="BA953" s="84" t="s">
        <v>68</v>
      </c>
      <c r="BB953" s="84" t="s">
        <v>68</v>
      </c>
      <c r="BC953" s="84" t="s">
        <v>405</v>
      </c>
      <c r="BD953" s="84" t="s">
        <v>406</v>
      </c>
      <c r="BE953" s="84" t="s">
        <v>407</v>
      </c>
      <c r="BF953" s="84" t="s">
        <v>122</v>
      </c>
      <c r="BG953" s="84" t="s">
        <v>69</v>
      </c>
      <c r="BH953" s="92" t="s">
        <v>7011</v>
      </c>
      <c r="BI953" s="84" t="s">
        <v>122</v>
      </c>
      <c r="BJ953" s="84" t="s">
        <v>7012</v>
      </c>
      <c r="BK953" s="84" t="s">
        <v>75</v>
      </c>
      <c r="BL953" s="84" t="s">
        <v>122</v>
      </c>
      <c r="BM953" s="84" t="s">
        <v>406</v>
      </c>
      <c r="BN953" s="84" t="s">
        <v>70</v>
      </c>
      <c r="BO953" s="84" t="s">
        <v>71</v>
      </c>
      <c r="BP953" s="84" t="s">
        <v>122</v>
      </c>
      <c r="BQ953" s="84" t="s">
        <v>163</v>
      </c>
    </row>
    <row r="954" spans="1:69" ht="14.4" x14ac:dyDescent="0.3">
      <c r="A954" s="40" t="str">
        <f t="shared" si="430"/>
        <v>2025-09-07</v>
      </c>
      <c r="B954" s="40" t="str">
        <f t="shared" si="431"/>
        <v>SYD</v>
      </c>
      <c r="C954" s="39" t="str">
        <f t="shared" si="432"/>
        <v>98812563600</v>
      </c>
      <c r="D954" s="41" t="str">
        <f t="shared" si="433"/>
        <v>PKR253171724</v>
      </c>
      <c r="E954" s="41" t="str">
        <f t="shared" si="434"/>
        <v>596421462994</v>
      </c>
      <c r="F954" s="39" t="str">
        <f t="shared" si="435"/>
        <v>2256516</v>
      </c>
      <c r="G954" s="39" t="str">
        <f t="shared" si="436"/>
        <v>WISE EXPRESS (CNC INTL)</v>
      </c>
      <c r="H954" s="41" t="str">
        <f t="shared" si="437"/>
        <v>김영주</v>
      </c>
      <c r="I954" s="39" t="str">
        <f t="shared" si="438"/>
        <v>15802</v>
      </c>
      <c r="J954" s="52" t="str">
        <f t="shared" si="439"/>
        <v/>
      </c>
      <c r="K954" s="75">
        <f t="shared" si="440"/>
        <v>1</v>
      </c>
      <c r="L954" s="76">
        <f t="shared" si="441"/>
        <v>0.5</v>
      </c>
      <c r="M954" s="76">
        <f t="shared" si="442"/>
        <v>1E-3</v>
      </c>
      <c r="N954" s="76">
        <f t="shared" si="443"/>
        <v>0.5</v>
      </c>
      <c r="O954" s="42">
        <f t="shared" si="444"/>
        <v>0.5</v>
      </c>
      <c r="P954" s="39" t="str">
        <f t="shared" si="445"/>
        <v>일반(목록배제,Normal-Manifest Exception)</v>
      </c>
      <c r="Q954" s="72">
        <f t="shared" si="446"/>
        <v>36</v>
      </c>
      <c r="R954" s="43" t="str">
        <f t="shared" si="447"/>
        <v>OZ602</v>
      </c>
      <c r="S954" s="82" t="str">
        <f t="shared" si="448"/>
        <v/>
      </c>
      <c r="T954" s="40">
        <f t="shared" si="449"/>
        <v>45907</v>
      </c>
      <c r="U954" s="44">
        <v>2500</v>
      </c>
      <c r="V954" s="44">
        <f t="shared" si="450"/>
        <v>0</v>
      </c>
      <c r="W954" s="77">
        <f t="shared" si="451"/>
        <v>2500</v>
      </c>
      <c r="X954" s="78">
        <f t="shared" si="452"/>
        <v>0</v>
      </c>
      <c r="Y954" s="44" cm="1">
        <f t="array" ref="Y954">_xlfn.IFNA(_xlfn.IFS(AND(Q954&gt;=2000, Q954&lt;3000), 10000, AND(Q954&gt;=3000, Q954&lt;4000), 15000, AND(Q954&gt;=4000, Q954&lt;5000), 20000, AND(Q954&gt;=5000), 25000),0)</f>
        <v>0</v>
      </c>
      <c r="Z954" s="91">
        <f t="shared" si="453"/>
        <v>300</v>
      </c>
      <c r="AA954" s="44">
        <f t="shared" si="454"/>
        <v>0</v>
      </c>
      <c r="AB954" s="44"/>
      <c r="AC954" s="44"/>
      <c r="AD954" s="44"/>
      <c r="AE954" s="44">
        <f>VLOOKUP(O954,정산업데이트!$A$6:$B$12,2,10)</f>
        <v>0</v>
      </c>
      <c r="AF954" s="44"/>
      <c r="AG954" s="79">
        <f t="shared" si="455"/>
        <v>300</v>
      </c>
      <c r="AH954" s="80">
        <f t="shared" si="456"/>
        <v>2800</v>
      </c>
      <c r="AI954" s="93"/>
      <c r="AJ954" s="84" t="s">
        <v>5314</v>
      </c>
      <c r="AK954" s="84" t="s">
        <v>73</v>
      </c>
      <c r="AL954" s="84" t="s">
        <v>5315</v>
      </c>
      <c r="AM954" s="84" t="s">
        <v>7013</v>
      </c>
      <c r="AN954" s="84" t="s">
        <v>213</v>
      </c>
      <c r="AO954" s="84" t="s">
        <v>7014</v>
      </c>
      <c r="AP954" s="84" t="s">
        <v>1531</v>
      </c>
      <c r="AQ954" s="84" t="s">
        <v>122</v>
      </c>
      <c r="AR954" s="85">
        <v>1</v>
      </c>
      <c r="AS954" s="86">
        <v>0.5</v>
      </c>
      <c r="AT954" s="86">
        <v>1E-3</v>
      </c>
      <c r="AU954" s="86">
        <v>0.5</v>
      </c>
      <c r="AV954" s="84" t="s">
        <v>8</v>
      </c>
      <c r="AW954" s="86">
        <v>36</v>
      </c>
      <c r="AX954" s="84" t="s">
        <v>68</v>
      </c>
      <c r="AY954" s="84" t="s">
        <v>68</v>
      </c>
      <c r="AZ954" s="84" t="s">
        <v>68</v>
      </c>
      <c r="BA954" s="84" t="s">
        <v>68</v>
      </c>
      <c r="BB954" s="84" t="s">
        <v>68</v>
      </c>
      <c r="BC954" s="84" t="s">
        <v>405</v>
      </c>
      <c r="BD954" s="84" t="s">
        <v>406</v>
      </c>
      <c r="BE954" s="84" t="s">
        <v>407</v>
      </c>
      <c r="BF954" s="84" t="s">
        <v>122</v>
      </c>
      <c r="BG954" s="84" t="s">
        <v>69</v>
      </c>
      <c r="BH954" s="92" t="s">
        <v>7015</v>
      </c>
      <c r="BI954" s="84" t="s">
        <v>122</v>
      </c>
      <c r="BJ954" s="84" t="s">
        <v>7016</v>
      </c>
      <c r="BK954" s="84" t="s">
        <v>75</v>
      </c>
      <c r="BL954" s="84" t="s">
        <v>122</v>
      </c>
      <c r="BM954" s="84" t="s">
        <v>406</v>
      </c>
      <c r="BN954" s="84" t="s">
        <v>70</v>
      </c>
      <c r="BO954" s="84" t="s">
        <v>71</v>
      </c>
      <c r="BP954" s="84" t="s">
        <v>122</v>
      </c>
      <c r="BQ954" s="84" t="s">
        <v>163</v>
      </c>
    </row>
    <row r="955" spans="1:69" ht="14.4" x14ac:dyDescent="0.3">
      <c r="A955" s="40" t="str">
        <f t="shared" si="430"/>
        <v>2025-09-07</v>
      </c>
      <c r="B955" s="40" t="str">
        <f t="shared" si="431"/>
        <v>SYD</v>
      </c>
      <c r="C955" s="39" t="str">
        <f t="shared" si="432"/>
        <v>98812563600</v>
      </c>
      <c r="D955" s="41" t="str">
        <f t="shared" si="433"/>
        <v>PKR253171725</v>
      </c>
      <c r="E955" s="41" t="str">
        <f t="shared" si="434"/>
        <v>596421463005</v>
      </c>
      <c r="F955" s="39" t="str">
        <f t="shared" si="435"/>
        <v>2256516</v>
      </c>
      <c r="G955" s="39" t="str">
        <f t="shared" si="436"/>
        <v>WISE EXPRESS (CNC INTL)</v>
      </c>
      <c r="H955" s="41" t="str">
        <f t="shared" si="437"/>
        <v>김유림</v>
      </c>
      <c r="I955" s="39" t="str">
        <f t="shared" si="438"/>
        <v>39152</v>
      </c>
      <c r="J955" s="52" t="str">
        <f t="shared" si="439"/>
        <v/>
      </c>
      <c r="K955" s="75">
        <f t="shared" si="440"/>
        <v>1</v>
      </c>
      <c r="L955" s="76">
        <f t="shared" si="441"/>
        <v>0.5</v>
      </c>
      <c r="M955" s="76">
        <f t="shared" si="442"/>
        <v>1E-3</v>
      </c>
      <c r="N955" s="76">
        <f t="shared" si="443"/>
        <v>0.5</v>
      </c>
      <c r="O955" s="42">
        <f t="shared" si="444"/>
        <v>0.5</v>
      </c>
      <c r="P955" s="39" t="str">
        <f t="shared" si="445"/>
        <v>일반(목록배제,Normal-Manifest Exception)</v>
      </c>
      <c r="Q955" s="72">
        <f t="shared" si="446"/>
        <v>15</v>
      </c>
      <c r="R955" s="43" t="str">
        <f t="shared" si="447"/>
        <v>OZ602</v>
      </c>
      <c r="S955" s="82" t="str">
        <f t="shared" si="448"/>
        <v/>
      </c>
      <c r="T955" s="40">
        <f t="shared" si="449"/>
        <v>45907</v>
      </c>
      <c r="U955" s="44">
        <v>2500</v>
      </c>
      <c r="V955" s="44">
        <f t="shared" si="450"/>
        <v>0</v>
      </c>
      <c r="W955" s="77">
        <f t="shared" si="451"/>
        <v>2500</v>
      </c>
      <c r="X955" s="78">
        <f t="shared" si="452"/>
        <v>0</v>
      </c>
      <c r="Y955" s="44" cm="1">
        <f t="array" ref="Y955">_xlfn.IFNA(_xlfn.IFS(AND(Q955&gt;=2000, Q955&lt;3000), 10000, AND(Q955&gt;=3000, Q955&lt;4000), 15000, AND(Q955&gt;=4000, Q955&lt;5000), 20000, AND(Q955&gt;=5000), 25000),0)</f>
        <v>0</v>
      </c>
      <c r="Z955" s="91">
        <f t="shared" si="453"/>
        <v>300</v>
      </c>
      <c r="AA955" s="44">
        <f t="shared" si="454"/>
        <v>0</v>
      </c>
      <c r="AB955" s="44"/>
      <c r="AC955" s="44"/>
      <c r="AD955" s="44"/>
      <c r="AE955" s="44">
        <f>VLOOKUP(O955,정산업데이트!$A$6:$B$12,2,10)</f>
        <v>0</v>
      </c>
      <c r="AF955" s="44"/>
      <c r="AG955" s="79">
        <f t="shared" si="455"/>
        <v>300</v>
      </c>
      <c r="AH955" s="80">
        <f t="shared" si="456"/>
        <v>2800</v>
      </c>
      <c r="AI955" s="93"/>
      <c r="AJ955" s="84" t="s">
        <v>5314</v>
      </c>
      <c r="AK955" s="84" t="s">
        <v>73</v>
      </c>
      <c r="AL955" s="84" t="s">
        <v>5315</v>
      </c>
      <c r="AM955" s="84" t="s">
        <v>7017</v>
      </c>
      <c r="AN955" s="84" t="s">
        <v>4590</v>
      </c>
      <c r="AO955" s="84" t="s">
        <v>7018</v>
      </c>
      <c r="AP955" s="84" t="s">
        <v>7019</v>
      </c>
      <c r="AQ955" s="84" t="s">
        <v>122</v>
      </c>
      <c r="AR955" s="85">
        <v>1</v>
      </c>
      <c r="AS955" s="86">
        <v>0.5</v>
      </c>
      <c r="AT955" s="86">
        <v>1E-3</v>
      </c>
      <c r="AU955" s="86">
        <v>0.5</v>
      </c>
      <c r="AV955" s="84" t="s">
        <v>8</v>
      </c>
      <c r="AW955" s="86">
        <v>15</v>
      </c>
      <c r="AX955" s="84" t="s">
        <v>68</v>
      </c>
      <c r="AY955" s="84" t="s">
        <v>68</v>
      </c>
      <c r="AZ955" s="84" t="s">
        <v>68</v>
      </c>
      <c r="BA955" s="84" t="s">
        <v>68</v>
      </c>
      <c r="BB955" s="84" t="s">
        <v>68</v>
      </c>
      <c r="BC955" s="84" t="s">
        <v>405</v>
      </c>
      <c r="BD955" s="84" t="s">
        <v>406</v>
      </c>
      <c r="BE955" s="84" t="s">
        <v>407</v>
      </c>
      <c r="BF955" s="84" t="s">
        <v>122</v>
      </c>
      <c r="BG955" s="84" t="s">
        <v>69</v>
      </c>
      <c r="BH955" s="92" t="s">
        <v>7020</v>
      </c>
      <c r="BI955" s="84" t="s">
        <v>122</v>
      </c>
      <c r="BJ955" s="84" t="s">
        <v>7021</v>
      </c>
      <c r="BK955" s="84" t="s">
        <v>75</v>
      </c>
      <c r="BL955" s="84" t="s">
        <v>122</v>
      </c>
      <c r="BM955" s="84" t="s">
        <v>406</v>
      </c>
      <c r="BN955" s="84" t="s">
        <v>70</v>
      </c>
      <c r="BO955" s="84" t="s">
        <v>71</v>
      </c>
      <c r="BP955" s="84" t="s">
        <v>122</v>
      </c>
      <c r="BQ955" s="84" t="s">
        <v>163</v>
      </c>
    </row>
    <row r="956" spans="1:69" ht="14.4" x14ac:dyDescent="0.3">
      <c r="A956" s="40" t="str">
        <f t="shared" si="430"/>
        <v>2025-09-07</v>
      </c>
      <c r="B956" s="40" t="str">
        <f t="shared" si="431"/>
        <v>SYD</v>
      </c>
      <c r="C956" s="39" t="str">
        <f t="shared" si="432"/>
        <v>98812563600</v>
      </c>
      <c r="D956" s="41" t="str">
        <f t="shared" si="433"/>
        <v>PKR253171726</v>
      </c>
      <c r="E956" s="41" t="str">
        <f t="shared" si="434"/>
        <v>596421463016</v>
      </c>
      <c r="F956" s="39" t="str">
        <f t="shared" si="435"/>
        <v>2256516</v>
      </c>
      <c r="G956" s="39" t="str">
        <f t="shared" si="436"/>
        <v>WISE EXPRESS (CNC INTL)</v>
      </c>
      <c r="H956" s="41" t="str">
        <f t="shared" si="437"/>
        <v>권인택</v>
      </c>
      <c r="I956" s="39" t="str">
        <f t="shared" si="438"/>
        <v>28358</v>
      </c>
      <c r="J956" s="52" t="str">
        <f t="shared" si="439"/>
        <v/>
      </c>
      <c r="K956" s="75">
        <f t="shared" si="440"/>
        <v>1</v>
      </c>
      <c r="L956" s="76">
        <f t="shared" si="441"/>
        <v>0.5</v>
      </c>
      <c r="M956" s="76">
        <f t="shared" si="442"/>
        <v>1E-3</v>
      </c>
      <c r="N956" s="76">
        <f t="shared" si="443"/>
        <v>0.5</v>
      </c>
      <c r="O956" s="42">
        <f t="shared" si="444"/>
        <v>0.5</v>
      </c>
      <c r="P956" s="39" t="str">
        <f t="shared" si="445"/>
        <v>일반(목록배제,Normal-Manifest Exception)</v>
      </c>
      <c r="Q956" s="72">
        <f t="shared" si="446"/>
        <v>17</v>
      </c>
      <c r="R956" s="43" t="str">
        <f t="shared" si="447"/>
        <v>OZ602</v>
      </c>
      <c r="S956" s="82" t="str">
        <f t="shared" si="448"/>
        <v/>
      </c>
      <c r="T956" s="40">
        <f t="shared" si="449"/>
        <v>45907</v>
      </c>
      <c r="U956" s="44">
        <v>2500</v>
      </c>
      <c r="V956" s="44">
        <f t="shared" si="450"/>
        <v>0</v>
      </c>
      <c r="W956" s="77">
        <f t="shared" si="451"/>
        <v>2500</v>
      </c>
      <c r="X956" s="78">
        <f t="shared" si="452"/>
        <v>0</v>
      </c>
      <c r="Y956" s="44" cm="1">
        <f t="array" ref="Y956">_xlfn.IFNA(_xlfn.IFS(AND(Q956&gt;=2000, Q956&lt;3000), 10000, AND(Q956&gt;=3000, Q956&lt;4000), 15000, AND(Q956&gt;=4000, Q956&lt;5000), 20000, AND(Q956&gt;=5000), 25000),0)</f>
        <v>0</v>
      </c>
      <c r="Z956" s="91">
        <f t="shared" si="453"/>
        <v>300</v>
      </c>
      <c r="AA956" s="44">
        <f t="shared" si="454"/>
        <v>0</v>
      </c>
      <c r="AB956" s="44"/>
      <c r="AC956" s="44"/>
      <c r="AD956" s="44"/>
      <c r="AE956" s="44">
        <f>VLOOKUP(O956,정산업데이트!$A$6:$B$12,2,10)</f>
        <v>0</v>
      </c>
      <c r="AF956" s="44"/>
      <c r="AG956" s="79">
        <f t="shared" si="455"/>
        <v>300</v>
      </c>
      <c r="AH956" s="80">
        <f t="shared" si="456"/>
        <v>2800</v>
      </c>
      <c r="AI956" s="93"/>
      <c r="AJ956" s="84" t="s">
        <v>5314</v>
      </c>
      <c r="AK956" s="84" t="s">
        <v>73</v>
      </c>
      <c r="AL956" s="84" t="s">
        <v>5315</v>
      </c>
      <c r="AM956" s="84" t="s">
        <v>7022</v>
      </c>
      <c r="AN956" s="84" t="s">
        <v>7023</v>
      </c>
      <c r="AO956" s="84" t="s">
        <v>7024</v>
      </c>
      <c r="AP956" s="84" t="s">
        <v>7025</v>
      </c>
      <c r="AQ956" s="84" t="s">
        <v>122</v>
      </c>
      <c r="AR956" s="85">
        <v>1</v>
      </c>
      <c r="AS956" s="86">
        <v>0.5</v>
      </c>
      <c r="AT956" s="86">
        <v>1E-3</v>
      </c>
      <c r="AU956" s="86">
        <v>0.5</v>
      </c>
      <c r="AV956" s="84" t="s">
        <v>8</v>
      </c>
      <c r="AW956" s="86">
        <v>17</v>
      </c>
      <c r="AX956" s="84" t="s">
        <v>68</v>
      </c>
      <c r="AY956" s="84" t="s">
        <v>68</v>
      </c>
      <c r="AZ956" s="84" t="s">
        <v>68</v>
      </c>
      <c r="BA956" s="84" t="s">
        <v>68</v>
      </c>
      <c r="BB956" s="84" t="s">
        <v>68</v>
      </c>
      <c r="BC956" s="84" t="s">
        <v>405</v>
      </c>
      <c r="BD956" s="84" t="s">
        <v>406</v>
      </c>
      <c r="BE956" s="84" t="s">
        <v>430</v>
      </c>
      <c r="BF956" s="84" t="s">
        <v>122</v>
      </c>
      <c r="BG956" s="84" t="s">
        <v>69</v>
      </c>
      <c r="BH956" s="92" t="s">
        <v>7026</v>
      </c>
      <c r="BI956" s="84" t="s">
        <v>122</v>
      </c>
      <c r="BJ956" s="84" t="s">
        <v>7027</v>
      </c>
      <c r="BK956" s="84" t="s">
        <v>75</v>
      </c>
      <c r="BL956" s="84" t="s">
        <v>122</v>
      </c>
      <c r="BM956" s="84" t="s">
        <v>406</v>
      </c>
      <c r="BN956" s="84" t="s">
        <v>70</v>
      </c>
      <c r="BO956" s="84" t="s">
        <v>71</v>
      </c>
      <c r="BP956" s="84" t="s">
        <v>122</v>
      </c>
      <c r="BQ956" s="84" t="s">
        <v>163</v>
      </c>
    </row>
    <row r="957" spans="1:69" ht="14.4" x14ac:dyDescent="0.3">
      <c r="A957" s="40" t="str">
        <f t="shared" si="430"/>
        <v>2025-09-07</v>
      </c>
      <c r="B957" s="40" t="str">
        <f t="shared" si="431"/>
        <v>SYD</v>
      </c>
      <c r="C957" s="39" t="str">
        <f t="shared" si="432"/>
        <v>98812563600</v>
      </c>
      <c r="D957" s="41" t="str">
        <f t="shared" si="433"/>
        <v>PKR253171727</v>
      </c>
      <c r="E957" s="41" t="str">
        <f t="shared" si="434"/>
        <v>596421463020</v>
      </c>
      <c r="F957" s="39" t="str">
        <f t="shared" si="435"/>
        <v>2256516</v>
      </c>
      <c r="G957" s="39" t="str">
        <f t="shared" si="436"/>
        <v>WISE EXPRESS (CNC INTL)</v>
      </c>
      <c r="H957" s="41" t="str">
        <f t="shared" si="437"/>
        <v>LEECECILIASOOYUN</v>
      </c>
      <c r="I957" s="39" t="str">
        <f t="shared" si="438"/>
        <v>05678</v>
      </c>
      <c r="J957" s="52" t="str">
        <f t="shared" si="439"/>
        <v/>
      </c>
      <c r="K957" s="75">
        <f t="shared" si="440"/>
        <v>1</v>
      </c>
      <c r="L957" s="76">
        <f t="shared" si="441"/>
        <v>1</v>
      </c>
      <c r="M957" s="76">
        <f t="shared" si="442"/>
        <v>1E-3</v>
      </c>
      <c r="N957" s="76">
        <f t="shared" si="443"/>
        <v>1</v>
      </c>
      <c r="O957" s="42">
        <f t="shared" si="444"/>
        <v>1</v>
      </c>
      <c r="P957" s="39" t="str">
        <f t="shared" si="445"/>
        <v>일반(목록배제,Normal-Manifest Exception)</v>
      </c>
      <c r="Q957" s="72">
        <f t="shared" si="446"/>
        <v>29</v>
      </c>
      <c r="R957" s="43" t="str">
        <f t="shared" si="447"/>
        <v>OZ602</v>
      </c>
      <c r="S957" s="82" t="str">
        <f t="shared" si="448"/>
        <v/>
      </c>
      <c r="T957" s="40">
        <f t="shared" si="449"/>
        <v>45907</v>
      </c>
      <c r="U957" s="44">
        <v>2500</v>
      </c>
      <c r="V957" s="44">
        <f t="shared" si="450"/>
        <v>0</v>
      </c>
      <c r="W957" s="77">
        <f t="shared" si="451"/>
        <v>2500</v>
      </c>
      <c r="X957" s="78">
        <f t="shared" si="452"/>
        <v>0</v>
      </c>
      <c r="Y957" s="44" cm="1">
        <f t="array" ref="Y957">_xlfn.IFNA(_xlfn.IFS(AND(Q957&gt;=2000, Q957&lt;3000), 10000, AND(Q957&gt;=3000, Q957&lt;4000), 15000, AND(Q957&gt;=4000, Q957&lt;5000), 20000, AND(Q957&gt;=5000), 25000),0)</f>
        <v>0</v>
      </c>
      <c r="Z957" s="91">
        <f t="shared" si="453"/>
        <v>300</v>
      </c>
      <c r="AA957" s="44">
        <f t="shared" si="454"/>
        <v>0</v>
      </c>
      <c r="AB957" s="44"/>
      <c r="AC957" s="44"/>
      <c r="AD957" s="44"/>
      <c r="AE957" s="44">
        <f>VLOOKUP(O957,정산업데이트!$A$6:$B$12,2,10)</f>
        <v>0</v>
      </c>
      <c r="AF957" s="44"/>
      <c r="AG957" s="79">
        <f t="shared" si="455"/>
        <v>300</v>
      </c>
      <c r="AH957" s="80">
        <f t="shared" si="456"/>
        <v>2800</v>
      </c>
      <c r="AI957" s="93"/>
      <c r="AJ957" s="84" t="s">
        <v>5314</v>
      </c>
      <c r="AK957" s="84" t="s">
        <v>73</v>
      </c>
      <c r="AL957" s="84" t="s">
        <v>5315</v>
      </c>
      <c r="AM957" s="84" t="s">
        <v>7028</v>
      </c>
      <c r="AN957" s="84" t="s">
        <v>7029</v>
      </c>
      <c r="AO957" s="84" t="s">
        <v>7030</v>
      </c>
      <c r="AP957" s="84" t="s">
        <v>7031</v>
      </c>
      <c r="AQ957" s="84" t="s">
        <v>122</v>
      </c>
      <c r="AR957" s="85">
        <v>1</v>
      </c>
      <c r="AS957" s="86">
        <v>1</v>
      </c>
      <c r="AT957" s="86">
        <v>1E-3</v>
      </c>
      <c r="AU957" s="86">
        <v>1</v>
      </c>
      <c r="AV957" s="84" t="s">
        <v>8</v>
      </c>
      <c r="AW957" s="86">
        <v>29</v>
      </c>
      <c r="AX957" s="84" t="s">
        <v>68</v>
      </c>
      <c r="AY957" s="84" t="s">
        <v>68</v>
      </c>
      <c r="AZ957" s="84" t="s">
        <v>68</v>
      </c>
      <c r="BA957" s="84" t="s">
        <v>68</v>
      </c>
      <c r="BB957" s="84" t="s">
        <v>68</v>
      </c>
      <c r="BC957" s="84" t="s">
        <v>405</v>
      </c>
      <c r="BD957" s="84" t="s">
        <v>406</v>
      </c>
      <c r="BE957" s="84" t="s">
        <v>430</v>
      </c>
      <c r="BF957" s="84" t="s">
        <v>122</v>
      </c>
      <c r="BG957" s="84" t="s">
        <v>69</v>
      </c>
      <c r="BH957" s="92" t="s">
        <v>7032</v>
      </c>
      <c r="BI957" s="84" t="s">
        <v>122</v>
      </c>
      <c r="BJ957" s="84" t="s">
        <v>7033</v>
      </c>
      <c r="BK957" s="84" t="s">
        <v>75</v>
      </c>
      <c r="BL957" s="84" t="s">
        <v>122</v>
      </c>
      <c r="BM957" s="84" t="s">
        <v>406</v>
      </c>
      <c r="BN957" s="84" t="s">
        <v>70</v>
      </c>
      <c r="BO957" s="84" t="s">
        <v>71</v>
      </c>
      <c r="BP957" s="84" t="s">
        <v>122</v>
      </c>
      <c r="BQ957" s="84" t="s">
        <v>163</v>
      </c>
    </row>
    <row r="958" spans="1:69" ht="14.4" x14ac:dyDescent="0.3">
      <c r="A958" s="40" t="str">
        <f t="shared" si="430"/>
        <v>2025-09-07</v>
      </c>
      <c r="B958" s="40" t="str">
        <f t="shared" si="431"/>
        <v>SYD</v>
      </c>
      <c r="C958" s="39" t="str">
        <f t="shared" si="432"/>
        <v>98812563600</v>
      </c>
      <c r="D958" s="41" t="str">
        <f t="shared" si="433"/>
        <v>PKR253209680</v>
      </c>
      <c r="E958" s="41" t="str">
        <f t="shared" si="434"/>
        <v>596421464895</v>
      </c>
      <c r="F958" s="39" t="str">
        <f t="shared" si="435"/>
        <v>2256516</v>
      </c>
      <c r="G958" s="39" t="str">
        <f t="shared" si="436"/>
        <v>WISE EXPRESS (CNC INTL)</v>
      </c>
      <c r="H958" s="41" t="str">
        <f t="shared" si="437"/>
        <v>양성윤</v>
      </c>
      <c r="I958" s="39" t="str">
        <f t="shared" si="438"/>
        <v>59693</v>
      </c>
      <c r="J958" s="52" t="str">
        <f t="shared" si="439"/>
        <v/>
      </c>
      <c r="K958" s="75">
        <f t="shared" si="440"/>
        <v>1</v>
      </c>
      <c r="L958" s="76">
        <f t="shared" si="441"/>
        <v>0.5</v>
      </c>
      <c r="M958" s="76">
        <f t="shared" si="442"/>
        <v>1E-3</v>
      </c>
      <c r="N958" s="76">
        <f t="shared" si="443"/>
        <v>0.5</v>
      </c>
      <c r="O958" s="42">
        <f t="shared" si="444"/>
        <v>0.5</v>
      </c>
      <c r="P958" s="39" t="str">
        <f t="shared" si="445"/>
        <v>일반(목록배제,Normal-Manifest Exception)</v>
      </c>
      <c r="Q958" s="72">
        <f t="shared" si="446"/>
        <v>36</v>
      </c>
      <c r="R958" s="43" t="str">
        <f t="shared" si="447"/>
        <v>OZ602</v>
      </c>
      <c r="S958" s="82" t="str">
        <f t="shared" si="448"/>
        <v/>
      </c>
      <c r="T958" s="40">
        <f t="shared" si="449"/>
        <v>45907</v>
      </c>
      <c r="U958" s="44">
        <v>2500</v>
      </c>
      <c r="V958" s="44">
        <f t="shared" si="450"/>
        <v>0</v>
      </c>
      <c r="W958" s="77">
        <f t="shared" si="451"/>
        <v>2500</v>
      </c>
      <c r="X958" s="78">
        <f t="shared" si="452"/>
        <v>0</v>
      </c>
      <c r="Y958" s="44" cm="1">
        <f t="array" ref="Y958">_xlfn.IFNA(_xlfn.IFS(AND(Q958&gt;=2000, Q958&lt;3000), 10000, AND(Q958&gt;=3000, Q958&lt;4000), 15000, AND(Q958&gt;=4000, Q958&lt;5000), 20000, AND(Q958&gt;=5000), 25000),0)</f>
        <v>0</v>
      </c>
      <c r="Z958" s="91">
        <f t="shared" si="453"/>
        <v>300</v>
      </c>
      <c r="AA958" s="44">
        <f t="shared" si="454"/>
        <v>0</v>
      </c>
      <c r="AB958" s="44"/>
      <c r="AC958" s="44"/>
      <c r="AD958" s="44"/>
      <c r="AE958" s="44">
        <f>VLOOKUP(O958,정산업데이트!$A$6:$B$12,2,10)</f>
        <v>0</v>
      </c>
      <c r="AF958" s="44"/>
      <c r="AG958" s="79">
        <f t="shared" si="455"/>
        <v>300</v>
      </c>
      <c r="AH958" s="80">
        <f t="shared" si="456"/>
        <v>2800</v>
      </c>
      <c r="AI958" s="93"/>
      <c r="AJ958" s="84" t="s">
        <v>5314</v>
      </c>
      <c r="AK958" s="84" t="s">
        <v>73</v>
      </c>
      <c r="AL958" s="84" t="s">
        <v>5315</v>
      </c>
      <c r="AM958" s="84" t="s">
        <v>7034</v>
      </c>
      <c r="AN958" s="84" t="s">
        <v>7035</v>
      </c>
      <c r="AO958" s="84" t="s">
        <v>7036</v>
      </c>
      <c r="AP958" s="84" t="s">
        <v>7037</v>
      </c>
      <c r="AQ958" s="84" t="s">
        <v>122</v>
      </c>
      <c r="AR958" s="85">
        <v>1</v>
      </c>
      <c r="AS958" s="86">
        <v>0.5</v>
      </c>
      <c r="AT958" s="86">
        <v>1E-3</v>
      </c>
      <c r="AU958" s="86">
        <v>0.5</v>
      </c>
      <c r="AV958" s="84" t="s">
        <v>8</v>
      </c>
      <c r="AW958" s="86">
        <v>36</v>
      </c>
      <c r="AX958" s="84" t="s">
        <v>68</v>
      </c>
      <c r="AY958" s="84" t="s">
        <v>68</v>
      </c>
      <c r="AZ958" s="84" t="s">
        <v>68</v>
      </c>
      <c r="BA958" s="84" t="s">
        <v>68</v>
      </c>
      <c r="BB958" s="84" t="s">
        <v>68</v>
      </c>
      <c r="BC958" s="84" t="s">
        <v>405</v>
      </c>
      <c r="BD958" s="84" t="s">
        <v>406</v>
      </c>
      <c r="BE958" s="84" t="s">
        <v>520</v>
      </c>
      <c r="BF958" s="84" t="s">
        <v>122</v>
      </c>
      <c r="BG958" s="84" t="s">
        <v>69</v>
      </c>
      <c r="BH958" s="92" t="s">
        <v>7038</v>
      </c>
      <c r="BI958" s="84" t="s">
        <v>122</v>
      </c>
      <c r="BJ958" s="84" t="s">
        <v>7039</v>
      </c>
      <c r="BK958" s="84" t="s">
        <v>75</v>
      </c>
      <c r="BL958" s="84" t="s">
        <v>122</v>
      </c>
      <c r="BM958" s="84" t="s">
        <v>406</v>
      </c>
      <c r="BN958" s="84" t="s">
        <v>70</v>
      </c>
      <c r="BO958" s="84" t="s">
        <v>71</v>
      </c>
      <c r="BP958" s="84" t="s">
        <v>122</v>
      </c>
      <c r="BQ958" s="84" t="s">
        <v>163</v>
      </c>
    </row>
    <row r="959" spans="1:69" ht="14.4" x14ac:dyDescent="0.3">
      <c r="A959" s="40" t="str">
        <f t="shared" si="430"/>
        <v>2025-09-07</v>
      </c>
      <c r="B959" s="40" t="str">
        <f t="shared" si="431"/>
        <v>SYD</v>
      </c>
      <c r="C959" s="39" t="str">
        <f t="shared" si="432"/>
        <v>98812563600</v>
      </c>
      <c r="D959" s="41" t="str">
        <f t="shared" si="433"/>
        <v>PKR253209681</v>
      </c>
      <c r="E959" s="41" t="str">
        <f t="shared" si="434"/>
        <v>596421464906</v>
      </c>
      <c r="F959" s="39" t="str">
        <f t="shared" si="435"/>
        <v>2256516</v>
      </c>
      <c r="G959" s="39" t="str">
        <f t="shared" si="436"/>
        <v>WISE EXPRESS (CNC INTL)</v>
      </c>
      <c r="H959" s="41" t="str">
        <f t="shared" si="437"/>
        <v>김영희</v>
      </c>
      <c r="I959" s="39" t="str">
        <f t="shared" si="438"/>
        <v>50444</v>
      </c>
      <c r="J959" s="52" t="str">
        <f t="shared" si="439"/>
        <v/>
      </c>
      <c r="K959" s="75">
        <f t="shared" si="440"/>
        <v>1</v>
      </c>
      <c r="L959" s="76">
        <f t="shared" si="441"/>
        <v>0.5</v>
      </c>
      <c r="M959" s="76">
        <f t="shared" si="442"/>
        <v>1E-3</v>
      </c>
      <c r="N959" s="76">
        <f t="shared" si="443"/>
        <v>0.5</v>
      </c>
      <c r="O959" s="42">
        <f t="shared" si="444"/>
        <v>0.5</v>
      </c>
      <c r="P959" s="39" t="str">
        <f t="shared" si="445"/>
        <v>일반(목록배제,Normal-Manifest Exception)</v>
      </c>
      <c r="Q959" s="72">
        <f t="shared" si="446"/>
        <v>40</v>
      </c>
      <c r="R959" s="43" t="str">
        <f t="shared" si="447"/>
        <v>OZ602</v>
      </c>
      <c r="S959" s="82" t="str">
        <f t="shared" si="448"/>
        <v/>
      </c>
      <c r="T959" s="40">
        <f t="shared" si="449"/>
        <v>45907</v>
      </c>
      <c r="U959" s="44">
        <v>2500</v>
      </c>
      <c r="V959" s="44">
        <f t="shared" si="450"/>
        <v>0</v>
      </c>
      <c r="W959" s="77">
        <f t="shared" si="451"/>
        <v>2500</v>
      </c>
      <c r="X959" s="78">
        <f t="shared" si="452"/>
        <v>0</v>
      </c>
      <c r="Y959" s="44" cm="1">
        <f t="array" ref="Y959">_xlfn.IFNA(_xlfn.IFS(AND(Q959&gt;=2000, Q959&lt;3000), 10000, AND(Q959&gt;=3000, Q959&lt;4000), 15000, AND(Q959&gt;=4000, Q959&lt;5000), 20000, AND(Q959&gt;=5000), 25000),0)</f>
        <v>0</v>
      </c>
      <c r="Z959" s="91">
        <f t="shared" si="453"/>
        <v>300</v>
      </c>
      <c r="AA959" s="44">
        <f t="shared" si="454"/>
        <v>0</v>
      </c>
      <c r="AB959" s="44"/>
      <c r="AC959" s="44"/>
      <c r="AD959" s="44"/>
      <c r="AE959" s="44">
        <f>VLOOKUP(O959,정산업데이트!$A$6:$B$12,2,10)</f>
        <v>0</v>
      </c>
      <c r="AF959" s="44"/>
      <c r="AG959" s="79">
        <f t="shared" si="455"/>
        <v>300</v>
      </c>
      <c r="AH959" s="80">
        <f t="shared" si="456"/>
        <v>2800</v>
      </c>
      <c r="AI959" s="93"/>
      <c r="AJ959" s="84" t="s">
        <v>5314</v>
      </c>
      <c r="AK959" s="84" t="s">
        <v>73</v>
      </c>
      <c r="AL959" s="84" t="s">
        <v>5315</v>
      </c>
      <c r="AM959" s="84" t="s">
        <v>7040</v>
      </c>
      <c r="AN959" s="84" t="s">
        <v>281</v>
      </c>
      <c r="AO959" s="84" t="s">
        <v>7041</v>
      </c>
      <c r="AP959" s="84" t="s">
        <v>7042</v>
      </c>
      <c r="AQ959" s="84" t="s">
        <v>122</v>
      </c>
      <c r="AR959" s="85">
        <v>1</v>
      </c>
      <c r="AS959" s="86">
        <v>0.5</v>
      </c>
      <c r="AT959" s="86">
        <v>1E-3</v>
      </c>
      <c r="AU959" s="86">
        <v>0.5</v>
      </c>
      <c r="AV959" s="84" t="s">
        <v>8</v>
      </c>
      <c r="AW959" s="86">
        <v>40</v>
      </c>
      <c r="AX959" s="84" t="s">
        <v>68</v>
      </c>
      <c r="AY959" s="84" t="s">
        <v>68</v>
      </c>
      <c r="AZ959" s="84" t="s">
        <v>68</v>
      </c>
      <c r="BA959" s="84" t="s">
        <v>68</v>
      </c>
      <c r="BB959" s="84" t="s">
        <v>68</v>
      </c>
      <c r="BC959" s="84" t="s">
        <v>405</v>
      </c>
      <c r="BD959" s="84" t="s">
        <v>406</v>
      </c>
      <c r="BE959" s="84" t="s">
        <v>520</v>
      </c>
      <c r="BF959" s="84" t="s">
        <v>122</v>
      </c>
      <c r="BG959" s="84" t="s">
        <v>69</v>
      </c>
      <c r="BH959" s="92" t="s">
        <v>7043</v>
      </c>
      <c r="BI959" s="84" t="s">
        <v>122</v>
      </c>
      <c r="BJ959" s="84" t="s">
        <v>7044</v>
      </c>
      <c r="BK959" s="84" t="s">
        <v>75</v>
      </c>
      <c r="BL959" s="84" t="s">
        <v>122</v>
      </c>
      <c r="BM959" s="84" t="s">
        <v>406</v>
      </c>
      <c r="BN959" s="84" t="s">
        <v>70</v>
      </c>
      <c r="BO959" s="84" t="s">
        <v>71</v>
      </c>
      <c r="BP959" s="84" t="s">
        <v>122</v>
      </c>
      <c r="BQ959" s="84" t="s">
        <v>163</v>
      </c>
    </row>
    <row r="960" spans="1:69" ht="14.4" x14ac:dyDescent="0.3">
      <c r="A960" s="40" t="str">
        <f t="shared" si="430"/>
        <v>2025-09-07</v>
      </c>
      <c r="B960" s="40" t="str">
        <f t="shared" si="431"/>
        <v>SYD</v>
      </c>
      <c r="C960" s="39" t="str">
        <f t="shared" si="432"/>
        <v>98812563600</v>
      </c>
      <c r="D960" s="41" t="str">
        <f t="shared" si="433"/>
        <v>PKR253209682</v>
      </c>
      <c r="E960" s="41" t="str">
        <f t="shared" si="434"/>
        <v>596421464910</v>
      </c>
      <c r="F960" s="39" t="str">
        <f t="shared" si="435"/>
        <v>2256516</v>
      </c>
      <c r="G960" s="39" t="str">
        <f t="shared" si="436"/>
        <v>WISE EXPRESS (CNC INTL)</v>
      </c>
      <c r="H960" s="41" t="str">
        <f t="shared" si="437"/>
        <v>우남이</v>
      </c>
      <c r="I960" s="39" t="str">
        <f t="shared" si="438"/>
        <v>18019</v>
      </c>
      <c r="J960" s="52" t="str">
        <f t="shared" si="439"/>
        <v/>
      </c>
      <c r="K960" s="75">
        <f t="shared" si="440"/>
        <v>1</v>
      </c>
      <c r="L960" s="76">
        <f t="shared" si="441"/>
        <v>2</v>
      </c>
      <c r="M960" s="76">
        <f t="shared" si="442"/>
        <v>1E-3</v>
      </c>
      <c r="N960" s="76">
        <f t="shared" si="443"/>
        <v>2</v>
      </c>
      <c r="O960" s="42">
        <f t="shared" si="444"/>
        <v>2</v>
      </c>
      <c r="P960" s="39" t="str">
        <f t="shared" si="445"/>
        <v>목록(Manifest)</v>
      </c>
      <c r="Q960" s="72">
        <f t="shared" si="446"/>
        <v>90</v>
      </c>
      <c r="R960" s="43" t="str">
        <f t="shared" si="447"/>
        <v>OZ602</v>
      </c>
      <c r="S960" s="82" t="str">
        <f t="shared" si="448"/>
        <v/>
      </c>
      <c r="T960" s="40">
        <f t="shared" si="449"/>
        <v>45907</v>
      </c>
      <c r="U960" s="44">
        <v>2500</v>
      </c>
      <c r="V960" s="44">
        <f t="shared" si="450"/>
        <v>0</v>
      </c>
      <c r="W960" s="77">
        <f t="shared" si="451"/>
        <v>2500</v>
      </c>
      <c r="X960" s="78">
        <f t="shared" si="452"/>
        <v>0</v>
      </c>
      <c r="Y960" s="44" cm="1">
        <f t="array" ref="Y960">_xlfn.IFNA(_xlfn.IFS(AND(Q960&gt;=2000, Q960&lt;3000), 10000, AND(Q960&gt;=3000, Q960&lt;4000), 15000, AND(Q960&gt;=4000, Q960&lt;5000), 20000, AND(Q960&gt;=5000), 25000),0)</f>
        <v>0</v>
      </c>
      <c r="Z960" s="91">
        <f t="shared" si="453"/>
        <v>0</v>
      </c>
      <c r="AA960" s="44">
        <f t="shared" si="454"/>
        <v>0</v>
      </c>
      <c r="AB960" s="44"/>
      <c r="AC960" s="44"/>
      <c r="AD960" s="44"/>
      <c r="AE960" s="44">
        <f>VLOOKUP(O960,정산업데이트!$A$6:$B$12,2,10)</f>
        <v>0</v>
      </c>
      <c r="AF960" s="44"/>
      <c r="AG960" s="79">
        <f t="shared" si="455"/>
        <v>0</v>
      </c>
      <c r="AH960" s="80">
        <f t="shared" si="456"/>
        <v>2500</v>
      </c>
      <c r="AI960" s="93"/>
      <c r="AJ960" s="84" t="s">
        <v>5314</v>
      </c>
      <c r="AK960" s="84" t="s">
        <v>73</v>
      </c>
      <c r="AL960" s="84" t="s">
        <v>5315</v>
      </c>
      <c r="AM960" s="84" t="s">
        <v>7045</v>
      </c>
      <c r="AN960" s="84" t="s">
        <v>7046</v>
      </c>
      <c r="AO960" s="84" t="s">
        <v>7047</v>
      </c>
      <c r="AP960" s="84" t="s">
        <v>1667</v>
      </c>
      <c r="AQ960" s="84" t="s">
        <v>122</v>
      </c>
      <c r="AR960" s="85">
        <v>1</v>
      </c>
      <c r="AS960" s="86">
        <v>2</v>
      </c>
      <c r="AT960" s="86">
        <v>1E-3</v>
      </c>
      <c r="AU960" s="86">
        <v>2</v>
      </c>
      <c r="AV960" s="84" t="s">
        <v>7</v>
      </c>
      <c r="AW960" s="86">
        <v>90</v>
      </c>
      <c r="AX960" s="84" t="s">
        <v>68</v>
      </c>
      <c r="AY960" s="84" t="s">
        <v>68</v>
      </c>
      <c r="AZ960" s="84" t="s">
        <v>68</v>
      </c>
      <c r="BA960" s="84" t="s">
        <v>68</v>
      </c>
      <c r="BB960" s="84" t="s">
        <v>68</v>
      </c>
      <c r="BC960" s="84" t="s">
        <v>405</v>
      </c>
      <c r="BD960" s="84" t="s">
        <v>406</v>
      </c>
      <c r="BE960" s="84" t="s">
        <v>715</v>
      </c>
      <c r="BF960" s="84" t="s">
        <v>122</v>
      </c>
      <c r="BG960" s="84" t="s">
        <v>69</v>
      </c>
      <c r="BH960" s="92" t="s">
        <v>7048</v>
      </c>
      <c r="BI960" s="84" t="s">
        <v>122</v>
      </c>
      <c r="BJ960" s="84" t="s">
        <v>7049</v>
      </c>
      <c r="BK960" s="84" t="s">
        <v>75</v>
      </c>
      <c r="BL960" s="84" t="s">
        <v>122</v>
      </c>
      <c r="BM960" s="84" t="s">
        <v>406</v>
      </c>
      <c r="BN960" s="84" t="s">
        <v>70</v>
      </c>
      <c r="BO960" s="84" t="s">
        <v>71</v>
      </c>
      <c r="BP960" s="84" t="s">
        <v>122</v>
      </c>
      <c r="BQ960" s="84" t="s">
        <v>163</v>
      </c>
    </row>
    <row r="961" spans="1:69" ht="14.4" x14ac:dyDescent="0.3">
      <c r="A961" s="40" t="str">
        <f t="shared" si="430"/>
        <v>2025-09-07</v>
      </c>
      <c r="B961" s="40" t="str">
        <f t="shared" si="431"/>
        <v>SYD</v>
      </c>
      <c r="C961" s="39" t="str">
        <f t="shared" si="432"/>
        <v>98812563600</v>
      </c>
      <c r="D961" s="41" t="str">
        <f t="shared" si="433"/>
        <v>PKR253209683</v>
      </c>
      <c r="E961" s="41" t="str">
        <f t="shared" si="434"/>
        <v>596421464921</v>
      </c>
      <c r="F961" s="39" t="str">
        <f t="shared" si="435"/>
        <v>2256516</v>
      </c>
      <c r="G961" s="39" t="str">
        <f t="shared" si="436"/>
        <v>WISE EXPRESS (CNC INTL)</v>
      </c>
      <c r="H961" s="41" t="str">
        <f t="shared" si="437"/>
        <v>박웅희</v>
      </c>
      <c r="I961" s="39" t="str">
        <f t="shared" si="438"/>
        <v>02638</v>
      </c>
      <c r="J961" s="52" t="str">
        <f t="shared" si="439"/>
        <v/>
      </c>
      <c r="K961" s="75">
        <f t="shared" si="440"/>
        <v>1</v>
      </c>
      <c r="L961" s="76">
        <f t="shared" si="441"/>
        <v>0.5</v>
      </c>
      <c r="M961" s="76">
        <f t="shared" si="442"/>
        <v>1E-3</v>
      </c>
      <c r="N961" s="76">
        <f t="shared" si="443"/>
        <v>0.5</v>
      </c>
      <c r="O961" s="42">
        <f t="shared" si="444"/>
        <v>0.5</v>
      </c>
      <c r="P961" s="39" t="str">
        <f t="shared" si="445"/>
        <v>일반(목록배제,Normal-Manifest Exception)</v>
      </c>
      <c r="Q961" s="72">
        <f t="shared" si="446"/>
        <v>7</v>
      </c>
      <c r="R961" s="43" t="str">
        <f t="shared" si="447"/>
        <v>OZ602</v>
      </c>
      <c r="S961" s="82" t="str">
        <f t="shared" si="448"/>
        <v/>
      </c>
      <c r="T961" s="40">
        <f t="shared" si="449"/>
        <v>45907</v>
      </c>
      <c r="U961" s="44">
        <v>2500</v>
      </c>
      <c r="V961" s="44">
        <f t="shared" si="450"/>
        <v>0</v>
      </c>
      <c r="W961" s="77">
        <f t="shared" si="451"/>
        <v>2500</v>
      </c>
      <c r="X961" s="78">
        <f t="shared" si="452"/>
        <v>0</v>
      </c>
      <c r="Y961" s="44" cm="1">
        <f t="array" ref="Y961">_xlfn.IFNA(_xlfn.IFS(AND(Q961&gt;=2000, Q961&lt;3000), 10000, AND(Q961&gt;=3000, Q961&lt;4000), 15000, AND(Q961&gt;=4000, Q961&lt;5000), 20000, AND(Q961&gt;=5000), 25000),0)</f>
        <v>0</v>
      </c>
      <c r="Z961" s="91">
        <f t="shared" si="453"/>
        <v>300</v>
      </c>
      <c r="AA961" s="44">
        <f t="shared" si="454"/>
        <v>0</v>
      </c>
      <c r="AB961" s="44"/>
      <c r="AC961" s="44"/>
      <c r="AD961" s="44"/>
      <c r="AE961" s="44">
        <f>VLOOKUP(O961,정산업데이트!$A$6:$B$12,2,10)</f>
        <v>0</v>
      </c>
      <c r="AF961" s="44"/>
      <c r="AG961" s="79">
        <f t="shared" si="455"/>
        <v>300</v>
      </c>
      <c r="AH961" s="80">
        <f t="shared" si="456"/>
        <v>2800</v>
      </c>
      <c r="AI961" s="93"/>
      <c r="AJ961" s="84" t="s">
        <v>5314</v>
      </c>
      <c r="AK961" s="84" t="s">
        <v>73</v>
      </c>
      <c r="AL961" s="84" t="s">
        <v>5315</v>
      </c>
      <c r="AM961" s="84" t="s">
        <v>7050</v>
      </c>
      <c r="AN961" s="84" t="s">
        <v>7051</v>
      </c>
      <c r="AO961" s="84" t="s">
        <v>7052</v>
      </c>
      <c r="AP961" s="84" t="s">
        <v>7053</v>
      </c>
      <c r="AQ961" s="84" t="s">
        <v>122</v>
      </c>
      <c r="AR961" s="85">
        <v>1</v>
      </c>
      <c r="AS961" s="86">
        <v>0.5</v>
      </c>
      <c r="AT961" s="86">
        <v>1E-3</v>
      </c>
      <c r="AU961" s="86">
        <v>0.5</v>
      </c>
      <c r="AV961" s="84" t="s">
        <v>8</v>
      </c>
      <c r="AW961" s="86">
        <v>7</v>
      </c>
      <c r="AX961" s="84" t="s">
        <v>68</v>
      </c>
      <c r="AY961" s="84" t="s">
        <v>68</v>
      </c>
      <c r="AZ961" s="84" t="s">
        <v>68</v>
      </c>
      <c r="BA961" s="84" t="s">
        <v>68</v>
      </c>
      <c r="BB961" s="84" t="s">
        <v>68</v>
      </c>
      <c r="BC961" s="84" t="s">
        <v>405</v>
      </c>
      <c r="BD961" s="84" t="s">
        <v>406</v>
      </c>
      <c r="BE961" s="84" t="s">
        <v>412</v>
      </c>
      <c r="BF961" s="84" t="s">
        <v>122</v>
      </c>
      <c r="BG961" s="84" t="s">
        <v>69</v>
      </c>
      <c r="BH961" s="92" t="s">
        <v>7054</v>
      </c>
      <c r="BI961" s="84" t="s">
        <v>122</v>
      </c>
      <c r="BJ961" s="84" t="s">
        <v>7055</v>
      </c>
      <c r="BK961" s="84" t="s">
        <v>75</v>
      </c>
      <c r="BL961" s="84" t="s">
        <v>122</v>
      </c>
      <c r="BM961" s="84" t="s">
        <v>406</v>
      </c>
      <c r="BN961" s="84" t="s">
        <v>70</v>
      </c>
      <c r="BO961" s="84" t="s">
        <v>71</v>
      </c>
      <c r="BP961" s="84" t="s">
        <v>122</v>
      </c>
      <c r="BQ961" s="84" t="s">
        <v>163</v>
      </c>
    </row>
    <row r="962" spans="1:69" ht="14.4" x14ac:dyDescent="0.3">
      <c r="A962" s="40" t="str">
        <f t="shared" si="430"/>
        <v>2025-09-07</v>
      </c>
      <c r="B962" s="40" t="str">
        <f t="shared" si="431"/>
        <v>SYD</v>
      </c>
      <c r="C962" s="39" t="str">
        <f t="shared" si="432"/>
        <v>98812563600</v>
      </c>
      <c r="D962" s="41" t="str">
        <f t="shared" si="433"/>
        <v>PKR253209684</v>
      </c>
      <c r="E962" s="41" t="str">
        <f t="shared" si="434"/>
        <v>596421464932</v>
      </c>
      <c r="F962" s="39" t="str">
        <f t="shared" si="435"/>
        <v>2256516</v>
      </c>
      <c r="G962" s="39" t="str">
        <f t="shared" si="436"/>
        <v>WISE EXPRESS (CNC INTL)</v>
      </c>
      <c r="H962" s="41" t="str">
        <f t="shared" si="437"/>
        <v>성혜주</v>
      </c>
      <c r="I962" s="39" t="str">
        <f t="shared" si="438"/>
        <v>52561</v>
      </c>
      <c r="J962" s="52" t="str">
        <f t="shared" si="439"/>
        <v/>
      </c>
      <c r="K962" s="75">
        <f t="shared" si="440"/>
        <v>1</v>
      </c>
      <c r="L962" s="76">
        <f t="shared" si="441"/>
        <v>0.5</v>
      </c>
      <c r="M962" s="76">
        <f t="shared" si="442"/>
        <v>1E-3</v>
      </c>
      <c r="N962" s="76">
        <f t="shared" si="443"/>
        <v>0.5</v>
      </c>
      <c r="O962" s="42">
        <f t="shared" si="444"/>
        <v>0.5</v>
      </c>
      <c r="P962" s="39" t="str">
        <f t="shared" si="445"/>
        <v>일반(목록배제,Normal-Manifest Exception)</v>
      </c>
      <c r="Q962" s="72">
        <f t="shared" si="446"/>
        <v>29</v>
      </c>
      <c r="R962" s="43" t="str">
        <f t="shared" si="447"/>
        <v>OZ602</v>
      </c>
      <c r="S962" s="82" t="str">
        <f t="shared" si="448"/>
        <v/>
      </c>
      <c r="T962" s="40">
        <f t="shared" si="449"/>
        <v>45907</v>
      </c>
      <c r="U962" s="44">
        <v>2500</v>
      </c>
      <c r="V962" s="44">
        <f t="shared" si="450"/>
        <v>0</v>
      </c>
      <c r="W962" s="77">
        <f t="shared" si="451"/>
        <v>2500</v>
      </c>
      <c r="X962" s="78">
        <f t="shared" si="452"/>
        <v>0</v>
      </c>
      <c r="Y962" s="44" cm="1">
        <f t="array" ref="Y962">_xlfn.IFNA(_xlfn.IFS(AND(Q962&gt;=2000, Q962&lt;3000), 10000, AND(Q962&gt;=3000, Q962&lt;4000), 15000, AND(Q962&gt;=4000, Q962&lt;5000), 20000, AND(Q962&gt;=5000), 25000),0)</f>
        <v>0</v>
      </c>
      <c r="Z962" s="91">
        <f t="shared" si="453"/>
        <v>300</v>
      </c>
      <c r="AA962" s="44">
        <f t="shared" si="454"/>
        <v>0</v>
      </c>
      <c r="AB962" s="44"/>
      <c r="AC962" s="44"/>
      <c r="AD962" s="44"/>
      <c r="AE962" s="44">
        <f>VLOOKUP(O962,정산업데이트!$A$6:$B$12,2,10)</f>
        <v>0</v>
      </c>
      <c r="AF962" s="44"/>
      <c r="AG962" s="79">
        <f t="shared" si="455"/>
        <v>300</v>
      </c>
      <c r="AH962" s="80">
        <f t="shared" si="456"/>
        <v>2800</v>
      </c>
      <c r="AI962" s="93"/>
      <c r="AJ962" s="84" t="s">
        <v>5314</v>
      </c>
      <c r="AK962" s="84" t="s">
        <v>73</v>
      </c>
      <c r="AL962" s="84" t="s">
        <v>5315</v>
      </c>
      <c r="AM962" s="84" t="s">
        <v>7056</v>
      </c>
      <c r="AN962" s="84" t="s">
        <v>7057</v>
      </c>
      <c r="AO962" s="84" t="s">
        <v>7058</v>
      </c>
      <c r="AP962" s="84" t="s">
        <v>7059</v>
      </c>
      <c r="AQ962" s="84" t="s">
        <v>122</v>
      </c>
      <c r="AR962" s="85">
        <v>1</v>
      </c>
      <c r="AS962" s="86">
        <v>0.5</v>
      </c>
      <c r="AT962" s="86">
        <v>1E-3</v>
      </c>
      <c r="AU962" s="86">
        <v>0.5</v>
      </c>
      <c r="AV962" s="84" t="s">
        <v>8</v>
      </c>
      <c r="AW962" s="86">
        <v>29</v>
      </c>
      <c r="AX962" s="84" t="s">
        <v>68</v>
      </c>
      <c r="AY962" s="84" t="s">
        <v>68</v>
      </c>
      <c r="AZ962" s="84" t="s">
        <v>68</v>
      </c>
      <c r="BA962" s="84" t="s">
        <v>68</v>
      </c>
      <c r="BB962" s="84" t="s">
        <v>68</v>
      </c>
      <c r="BC962" s="84" t="s">
        <v>405</v>
      </c>
      <c r="BD962" s="84" t="s">
        <v>406</v>
      </c>
      <c r="BE962" s="84" t="s">
        <v>521</v>
      </c>
      <c r="BF962" s="84" t="s">
        <v>122</v>
      </c>
      <c r="BG962" s="84" t="s">
        <v>69</v>
      </c>
      <c r="BH962" s="92" t="s">
        <v>7060</v>
      </c>
      <c r="BI962" s="84" t="s">
        <v>122</v>
      </c>
      <c r="BJ962" s="84" t="s">
        <v>7061</v>
      </c>
      <c r="BK962" s="84" t="s">
        <v>75</v>
      </c>
      <c r="BL962" s="84" t="s">
        <v>122</v>
      </c>
      <c r="BM962" s="84" t="s">
        <v>406</v>
      </c>
      <c r="BN962" s="84" t="s">
        <v>70</v>
      </c>
      <c r="BO962" s="84" t="s">
        <v>71</v>
      </c>
      <c r="BP962" s="84" t="s">
        <v>122</v>
      </c>
      <c r="BQ962" s="84" t="s">
        <v>163</v>
      </c>
    </row>
    <row r="963" spans="1:69" ht="14.4" x14ac:dyDescent="0.3">
      <c r="A963" s="40" t="str">
        <f t="shared" si="430"/>
        <v>2025-09-07</v>
      </c>
      <c r="B963" s="40" t="str">
        <f t="shared" si="431"/>
        <v>SYD</v>
      </c>
      <c r="C963" s="39" t="str">
        <f t="shared" si="432"/>
        <v>98812563600</v>
      </c>
      <c r="D963" s="41" t="str">
        <f t="shared" si="433"/>
        <v>PKR253209685</v>
      </c>
      <c r="E963" s="41" t="str">
        <f t="shared" si="434"/>
        <v>596421464943</v>
      </c>
      <c r="F963" s="39" t="str">
        <f t="shared" si="435"/>
        <v>2256516</v>
      </c>
      <c r="G963" s="39" t="str">
        <f t="shared" si="436"/>
        <v>WISE EXPRESS (CNC INTL)</v>
      </c>
      <c r="H963" s="41" t="str">
        <f t="shared" si="437"/>
        <v>염정희</v>
      </c>
      <c r="I963" s="39" t="str">
        <f t="shared" si="438"/>
        <v>07999</v>
      </c>
      <c r="J963" s="52" t="str">
        <f t="shared" si="439"/>
        <v/>
      </c>
      <c r="K963" s="75">
        <f t="shared" si="440"/>
        <v>1</v>
      </c>
      <c r="L963" s="76">
        <f t="shared" si="441"/>
        <v>0.5</v>
      </c>
      <c r="M963" s="76">
        <f t="shared" si="442"/>
        <v>1E-3</v>
      </c>
      <c r="N963" s="76">
        <f t="shared" si="443"/>
        <v>0.5</v>
      </c>
      <c r="O963" s="42">
        <f t="shared" si="444"/>
        <v>0.5</v>
      </c>
      <c r="P963" s="39" t="str">
        <f t="shared" si="445"/>
        <v>일반(목록배제,Normal-Manifest Exception)</v>
      </c>
      <c r="Q963" s="72">
        <f t="shared" si="446"/>
        <v>22</v>
      </c>
      <c r="R963" s="43" t="str">
        <f t="shared" si="447"/>
        <v>OZ602</v>
      </c>
      <c r="S963" s="82" t="str">
        <f t="shared" si="448"/>
        <v/>
      </c>
      <c r="T963" s="40">
        <f t="shared" si="449"/>
        <v>45907</v>
      </c>
      <c r="U963" s="44">
        <v>2500</v>
      </c>
      <c r="V963" s="44">
        <f t="shared" si="450"/>
        <v>0</v>
      </c>
      <c r="W963" s="77">
        <f t="shared" si="451"/>
        <v>2500</v>
      </c>
      <c r="X963" s="78">
        <f t="shared" si="452"/>
        <v>0</v>
      </c>
      <c r="Y963" s="44" cm="1">
        <f t="array" ref="Y963">_xlfn.IFNA(_xlfn.IFS(AND(Q963&gt;=2000, Q963&lt;3000), 10000, AND(Q963&gt;=3000, Q963&lt;4000), 15000, AND(Q963&gt;=4000, Q963&lt;5000), 20000, AND(Q963&gt;=5000), 25000),0)</f>
        <v>0</v>
      </c>
      <c r="Z963" s="91">
        <f t="shared" si="453"/>
        <v>300</v>
      </c>
      <c r="AA963" s="44">
        <f t="shared" si="454"/>
        <v>0</v>
      </c>
      <c r="AB963" s="44"/>
      <c r="AC963" s="44"/>
      <c r="AD963" s="44"/>
      <c r="AE963" s="44">
        <f>VLOOKUP(O963,정산업데이트!$A$6:$B$12,2,10)</f>
        <v>0</v>
      </c>
      <c r="AF963" s="44"/>
      <c r="AG963" s="79">
        <f t="shared" si="455"/>
        <v>300</v>
      </c>
      <c r="AH963" s="80">
        <f t="shared" si="456"/>
        <v>2800</v>
      </c>
      <c r="AI963" s="93"/>
      <c r="AJ963" s="84" t="s">
        <v>5314</v>
      </c>
      <c r="AK963" s="84" t="s">
        <v>73</v>
      </c>
      <c r="AL963" s="84" t="s">
        <v>5315</v>
      </c>
      <c r="AM963" s="84" t="s">
        <v>7062</v>
      </c>
      <c r="AN963" s="84" t="s">
        <v>7063</v>
      </c>
      <c r="AO963" s="84" t="s">
        <v>7064</v>
      </c>
      <c r="AP963" s="84" t="s">
        <v>7065</v>
      </c>
      <c r="AQ963" s="84" t="s">
        <v>122</v>
      </c>
      <c r="AR963" s="85">
        <v>1</v>
      </c>
      <c r="AS963" s="86">
        <v>0.5</v>
      </c>
      <c r="AT963" s="86">
        <v>1E-3</v>
      </c>
      <c r="AU963" s="86">
        <v>0.5</v>
      </c>
      <c r="AV963" s="84" t="s">
        <v>8</v>
      </c>
      <c r="AW963" s="86">
        <v>22</v>
      </c>
      <c r="AX963" s="84" t="s">
        <v>68</v>
      </c>
      <c r="AY963" s="84" t="s">
        <v>68</v>
      </c>
      <c r="AZ963" s="84" t="s">
        <v>68</v>
      </c>
      <c r="BA963" s="84" t="s">
        <v>68</v>
      </c>
      <c r="BB963" s="84" t="s">
        <v>122</v>
      </c>
      <c r="BC963" s="84" t="s">
        <v>405</v>
      </c>
      <c r="BD963" s="84" t="s">
        <v>406</v>
      </c>
      <c r="BE963" s="84" t="s">
        <v>520</v>
      </c>
      <c r="BF963" s="84" t="s">
        <v>122</v>
      </c>
      <c r="BG963" s="84" t="s">
        <v>69</v>
      </c>
      <c r="BH963" s="92" t="s">
        <v>7066</v>
      </c>
      <c r="BI963" s="84" t="s">
        <v>122</v>
      </c>
      <c r="BJ963" s="84" t="s">
        <v>7067</v>
      </c>
      <c r="BK963" s="84" t="s">
        <v>75</v>
      </c>
      <c r="BL963" s="84" t="s">
        <v>122</v>
      </c>
      <c r="BM963" s="84" t="s">
        <v>406</v>
      </c>
      <c r="BN963" s="84" t="s">
        <v>70</v>
      </c>
      <c r="BO963" s="84" t="s">
        <v>71</v>
      </c>
      <c r="BP963" s="84" t="s">
        <v>122</v>
      </c>
      <c r="BQ963" s="84" t="s">
        <v>163</v>
      </c>
    </row>
    <row r="964" spans="1:69" ht="14.4" x14ac:dyDescent="0.3">
      <c r="A964" s="40" t="str">
        <f t="shared" si="430"/>
        <v>2025-09-07</v>
      </c>
      <c r="B964" s="40" t="str">
        <f t="shared" si="431"/>
        <v>SYD</v>
      </c>
      <c r="C964" s="39" t="str">
        <f t="shared" si="432"/>
        <v>98812563600</v>
      </c>
      <c r="D964" s="41" t="str">
        <f t="shared" si="433"/>
        <v>PKR253209686</v>
      </c>
      <c r="E964" s="41" t="str">
        <f t="shared" si="434"/>
        <v>596421464954</v>
      </c>
      <c r="F964" s="39" t="str">
        <f t="shared" si="435"/>
        <v>2256516</v>
      </c>
      <c r="G964" s="39" t="str">
        <f t="shared" si="436"/>
        <v>WISE EXPRESS (CNC INTL)</v>
      </c>
      <c r="H964" s="41" t="str">
        <f t="shared" si="437"/>
        <v>장미정</v>
      </c>
      <c r="I964" s="39" t="str">
        <f t="shared" si="438"/>
        <v>55756</v>
      </c>
      <c r="J964" s="52" t="str">
        <f t="shared" si="439"/>
        <v/>
      </c>
      <c r="K964" s="75">
        <f t="shared" si="440"/>
        <v>1</v>
      </c>
      <c r="L964" s="76">
        <f t="shared" si="441"/>
        <v>1</v>
      </c>
      <c r="M964" s="76">
        <f t="shared" si="442"/>
        <v>1E-3</v>
      </c>
      <c r="N964" s="76">
        <f t="shared" si="443"/>
        <v>1</v>
      </c>
      <c r="O964" s="42">
        <f t="shared" si="444"/>
        <v>1</v>
      </c>
      <c r="P964" s="39" t="str">
        <f t="shared" si="445"/>
        <v>일반(목록배제,Normal-Manifest Exception)</v>
      </c>
      <c r="Q964" s="72">
        <f t="shared" si="446"/>
        <v>58</v>
      </c>
      <c r="R964" s="43" t="str">
        <f t="shared" si="447"/>
        <v>OZ602</v>
      </c>
      <c r="S964" s="82" t="str">
        <f t="shared" si="448"/>
        <v/>
      </c>
      <c r="T964" s="40">
        <f t="shared" si="449"/>
        <v>45907</v>
      </c>
      <c r="U964" s="44">
        <v>2500</v>
      </c>
      <c r="V964" s="44">
        <f t="shared" si="450"/>
        <v>0</v>
      </c>
      <c r="W964" s="77">
        <f t="shared" si="451"/>
        <v>2500</v>
      </c>
      <c r="X964" s="78">
        <f t="shared" si="452"/>
        <v>0</v>
      </c>
      <c r="Y964" s="44" cm="1">
        <f t="array" ref="Y964">_xlfn.IFNA(_xlfn.IFS(AND(Q964&gt;=2000, Q964&lt;3000), 10000, AND(Q964&gt;=3000, Q964&lt;4000), 15000, AND(Q964&gt;=4000, Q964&lt;5000), 20000, AND(Q964&gt;=5000), 25000),0)</f>
        <v>0</v>
      </c>
      <c r="Z964" s="91">
        <f t="shared" si="453"/>
        <v>300</v>
      </c>
      <c r="AA964" s="44">
        <f t="shared" si="454"/>
        <v>0</v>
      </c>
      <c r="AB964" s="44"/>
      <c r="AC964" s="44"/>
      <c r="AD964" s="44"/>
      <c r="AE964" s="44">
        <f>VLOOKUP(O964,정산업데이트!$A$6:$B$12,2,10)</f>
        <v>0</v>
      </c>
      <c r="AF964" s="44"/>
      <c r="AG964" s="79">
        <f t="shared" si="455"/>
        <v>300</v>
      </c>
      <c r="AH964" s="80">
        <f t="shared" si="456"/>
        <v>2800</v>
      </c>
      <c r="AI964" s="93"/>
      <c r="AJ964" s="84" t="s">
        <v>5314</v>
      </c>
      <c r="AK964" s="84" t="s">
        <v>73</v>
      </c>
      <c r="AL964" s="84" t="s">
        <v>5315</v>
      </c>
      <c r="AM964" s="84" t="s">
        <v>7068</v>
      </c>
      <c r="AN964" s="84" t="s">
        <v>7069</v>
      </c>
      <c r="AO964" s="84" t="s">
        <v>7070</v>
      </c>
      <c r="AP964" s="84" t="s">
        <v>7071</v>
      </c>
      <c r="AQ964" s="84" t="s">
        <v>122</v>
      </c>
      <c r="AR964" s="85">
        <v>1</v>
      </c>
      <c r="AS964" s="86">
        <v>1</v>
      </c>
      <c r="AT964" s="86">
        <v>1E-3</v>
      </c>
      <c r="AU964" s="86">
        <v>1</v>
      </c>
      <c r="AV964" s="84" t="s">
        <v>8</v>
      </c>
      <c r="AW964" s="86">
        <v>58</v>
      </c>
      <c r="AX964" s="84" t="s">
        <v>68</v>
      </c>
      <c r="AY964" s="84" t="s">
        <v>68</v>
      </c>
      <c r="AZ964" s="84" t="s">
        <v>68</v>
      </c>
      <c r="BA964" s="84" t="s">
        <v>68</v>
      </c>
      <c r="BB964" s="84" t="s">
        <v>68</v>
      </c>
      <c r="BC964" s="84" t="s">
        <v>405</v>
      </c>
      <c r="BD964" s="84" t="s">
        <v>406</v>
      </c>
      <c r="BE964" s="84" t="s">
        <v>520</v>
      </c>
      <c r="BF964" s="84" t="s">
        <v>122</v>
      </c>
      <c r="BG964" s="84" t="s">
        <v>69</v>
      </c>
      <c r="BH964" s="92" t="s">
        <v>7072</v>
      </c>
      <c r="BI964" s="84" t="s">
        <v>122</v>
      </c>
      <c r="BJ964" s="84" t="s">
        <v>7073</v>
      </c>
      <c r="BK964" s="84" t="s">
        <v>75</v>
      </c>
      <c r="BL964" s="84" t="s">
        <v>122</v>
      </c>
      <c r="BM964" s="84" t="s">
        <v>406</v>
      </c>
      <c r="BN964" s="84" t="s">
        <v>70</v>
      </c>
      <c r="BO964" s="84" t="s">
        <v>71</v>
      </c>
      <c r="BP964" s="84" t="s">
        <v>122</v>
      </c>
      <c r="BQ964" s="84" t="s">
        <v>163</v>
      </c>
    </row>
    <row r="965" spans="1:69" ht="14.4" x14ac:dyDescent="0.3">
      <c r="A965" s="40" t="str">
        <f t="shared" si="430"/>
        <v>2025-09-07</v>
      </c>
      <c r="B965" s="40" t="str">
        <f t="shared" si="431"/>
        <v>SYD</v>
      </c>
      <c r="C965" s="39" t="str">
        <f t="shared" si="432"/>
        <v>98812563600</v>
      </c>
      <c r="D965" s="41" t="str">
        <f t="shared" si="433"/>
        <v>PKR253209687</v>
      </c>
      <c r="E965" s="41" t="str">
        <f t="shared" si="434"/>
        <v>596421464965</v>
      </c>
      <c r="F965" s="39" t="str">
        <f t="shared" si="435"/>
        <v>2256516</v>
      </c>
      <c r="G965" s="39" t="str">
        <f t="shared" si="436"/>
        <v>WISE EXPRESS (CNC INTL)</v>
      </c>
      <c r="H965" s="41" t="str">
        <f t="shared" si="437"/>
        <v>장성현</v>
      </c>
      <c r="I965" s="39" t="str">
        <f t="shared" si="438"/>
        <v>18489</v>
      </c>
      <c r="J965" s="52" t="str">
        <f t="shared" si="439"/>
        <v/>
      </c>
      <c r="K965" s="75">
        <f t="shared" si="440"/>
        <v>1</v>
      </c>
      <c r="L965" s="76">
        <f t="shared" si="441"/>
        <v>0.5</v>
      </c>
      <c r="M965" s="76">
        <f t="shared" si="442"/>
        <v>1E-3</v>
      </c>
      <c r="N965" s="76">
        <f t="shared" si="443"/>
        <v>0.5</v>
      </c>
      <c r="O965" s="42">
        <f t="shared" si="444"/>
        <v>0.5</v>
      </c>
      <c r="P965" s="39" t="str">
        <f t="shared" si="445"/>
        <v>일반(목록배제,Normal-Manifest Exception)</v>
      </c>
      <c r="Q965" s="72">
        <f t="shared" si="446"/>
        <v>30</v>
      </c>
      <c r="R965" s="43" t="str">
        <f t="shared" si="447"/>
        <v>OZ602</v>
      </c>
      <c r="S965" s="82" t="str">
        <f t="shared" si="448"/>
        <v/>
      </c>
      <c r="T965" s="40">
        <f t="shared" si="449"/>
        <v>45907</v>
      </c>
      <c r="U965" s="44">
        <v>2500</v>
      </c>
      <c r="V965" s="44">
        <f t="shared" si="450"/>
        <v>0</v>
      </c>
      <c r="W965" s="77">
        <f t="shared" si="451"/>
        <v>2500</v>
      </c>
      <c r="X965" s="78">
        <f t="shared" si="452"/>
        <v>0</v>
      </c>
      <c r="Y965" s="44" cm="1">
        <f t="array" ref="Y965">_xlfn.IFNA(_xlfn.IFS(AND(Q965&gt;=2000, Q965&lt;3000), 10000, AND(Q965&gt;=3000, Q965&lt;4000), 15000, AND(Q965&gt;=4000, Q965&lt;5000), 20000, AND(Q965&gt;=5000), 25000),0)</f>
        <v>0</v>
      </c>
      <c r="Z965" s="91">
        <f t="shared" si="453"/>
        <v>300</v>
      </c>
      <c r="AA965" s="44">
        <f t="shared" si="454"/>
        <v>0</v>
      </c>
      <c r="AB965" s="44"/>
      <c r="AC965" s="44"/>
      <c r="AD965" s="44"/>
      <c r="AE965" s="44">
        <f>VLOOKUP(O965,정산업데이트!$A$6:$B$12,2,10)</f>
        <v>0</v>
      </c>
      <c r="AF965" s="44"/>
      <c r="AG965" s="79">
        <f t="shared" si="455"/>
        <v>300</v>
      </c>
      <c r="AH965" s="80">
        <f t="shared" si="456"/>
        <v>2800</v>
      </c>
      <c r="AI965" s="93"/>
      <c r="AJ965" s="84" t="s">
        <v>5314</v>
      </c>
      <c r="AK965" s="84" t="s">
        <v>73</v>
      </c>
      <c r="AL965" s="84" t="s">
        <v>5315</v>
      </c>
      <c r="AM965" s="84" t="s">
        <v>7074</v>
      </c>
      <c r="AN965" s="84" t="s">
        <v>7075</v>
      </c>
      <c r="AO965" s="84" t="s">
        <v>7076</v>
      </c>
      <c r="AP965" s="84" t="s">
        <v>7077</v>
      </c>
      <c r="AQ965" s="84" t="s">
        <v>122</v>
      </c>
      <c r="AR965" s="85">
        <v>1</v>
      </c>
      <c r="AS965" s="86">
        <v>0.5</v>
      </c>
      <c r="AT965" s="86">
        <v>1E-3</v>
      </c>
      <c r="AU965" s="86">
        <v>0.5</v>
      </c>
      <c r="AV965" s="84" t="s">
        <v>8</v>
      </c>
      <c r="AW965" s="86">
        <v>30</v>
      </c>
      <c r="AX965" s="84" t="s">
        <v>68</v>
      </c>
      <c r="AY965" s="84" t="s">
        <v>68</v>
      </c>
      <c r="AZ965" s="84" t="s">
        <v>68</v>
      </c>
      <c r="BA965" s="84" t="s">
        <v>68</v>
      </c>
      <c r="BB965" s="84" t="s">
        <v>68</v>
      </c>
      <c r="BC965" s="84" t="s">
        <v>405</v>
      </c>
      <c r="BD965" s="84" t="s">
        <v>406</v>
      </c>
      <c r="BE965" s="84" t="s">
        <v>467</v>
      </c>
      <c r="BF965" s="84" t="s">
        <v>122</v>
      </c>
      <c r="BG965" s="84" t="s">
        <v>69</v>
      </c>
      <c r="BH965" s="92" t="s">
        <v>7078</v>
      </c>
      <c r="BI965" s="84" t="s">
        <v>122</v>
      </c>
      <c r="BJ965" s="84" t="s">
        <v>7079</v>
      </c>
      <c r="BK965" s="84" t="s">
        <v>75</v>
      </c>
      <c r="BL965" s="84" t="s">
        <v>122</v>
      </c>
      <c r="BM965" s="84" t="s">
        <v>406</v>
      </c>
      <c r="BN965" s="84" t="s">
        <v>70</v>
      </c>
      <c r="BO965" s="84" t="s">
        <v>71</v>
      </c>
      <c r="BP965" s="84" t="s">
        <v>122</v>
      </c>
      <c r="BQ965" s="84" t="s">
        <v>163</v>
      </c>
    </row>
    <row r="966" spans="1:69" ht="14.4" x14ac:dyDescent="0.3">
      <c r="A966" s="40" t="str">
        <f t="shared" ref="A966:A1029" si="457">AJ966</f>
        <v>2025-09-07</v>
      </c>
      <c r="B966" s="40" t="str">
        <f t="shared" ref="B966:B1029" si="458">AK966</f>
        <v>SYD</v>
      </c>
      <c r="C966" s="39" t="str">
        <f t="shared" ref="C966:C1029" si="459">AL966</f>
        <v>98812563600</v>
      </c>
      <c r="D966" s="41" t="str">
        <f t="shared" ref="D966:D1029" si="460">AM966</f>
        <v>PKR253209688</v>
      </c>
      <c r="E966" s="41" t="str">
        <f t="shared" ref="E966:E1029" si="461">BH966</f>
        <v>596421464976</v>
      </c>
      <c r="F966" s="39" t="str">
        <f t="shared" ref="F966:F1029" si="462">BC966</f>
        <v>2256516</v>
      </c>
      <c r="G966" s="39" t="str">
        <f t="shared" ref="G966:G1029" si="463">BD966</f>
        <v>WISE EXPRESS (CNC INTL)</v>
      </c>
      <c r="H966" s="41" t="str">
        <f t="shared" ref="H966:H1029" si="464">AN966</f>
        <v>김기선</v>
      </c>
      <c r="I966" s="39" t="str">
        <f t="shared" ref="I966:I1029" si="465">AP966</f>
        <v>51281</v>
      </c>
      <c r="J966" s="52" t="str">
        <f t="shared" ref="J966:J1029" si="466">AQ966</f>
        <v/>
      </c>
      <c r="K966" s="75">
        <f t="shared" ref="K966:K1029" si="467">AR966</f>
        <v>1</v>
      </c>
      <c r="L966" s="76">
        <f t="shared" ref="L966:L1029" si="468">AS966</f>
        <v>0.5</v>
      </c>
      <c r="M966" s="76">
        <f t="shared" ref="M966:M1029" si="469">AT966</f>
        <v>1E-3</v>
      </c>
      <c r="N966" s="76">
        <f t="shared" ref="N966:N1029" si="470">AU966</f>
        <v>0.5</v>
      </c>
      <c r="O966" s="42">
        <f t="shared" ref="O966:O1029" si="471">CEILING(MAX(L966:N966)/K966,0.5)</f>
        <v>0.5</v>
      </c>
      <c r="P966" s="39" t="str">
        <f t="shared" ref="P966:P1029" si="472">AV966</f>
        <v>일반(목록배제,Normal-Manifest Exception)</v>
      </c>
      <c r="Q966" s="72">
        <f t="shared" ref="Q966:Q1029" si="473">AW966</f>
        <v>36</v>
      </c>
      <c r="R966" s="43" t="str">
        <f t="shared" ref="R966:R1029" si="474">BK966</f>
        <v>OZ602</v>
      </c>
      <c r="S966" s="82" t="str">
        <f t="shared" ref="S966:S1029" si="475">BL966</f>
        <v/>
      </c>
      <c r="T966" s="40">
        <f t="shared" ref="T966:T1029" si="476">DATE(YEAR(A966),MONTH(A966),DAY(A966))</f>
        <v>45907</v>
      </c>
      <c r="U966" s="44">
        <v>2500</v>
      </c>
      <c r="V966" s="44">
        <f t="shared" ref="V966:V1029" si="477">IF(O966&gt;5,CEILING(O966-5,1)*100,0)</f>
        <v>0</v>
      </c>
      <c r="W966" s="77">
        <f t="shared" ref="W966:W1029" si="478">SUM(U966:V966)</f>
        <v>2500</v>
      </c>
      <c r="X966" s="78">
        <f t="shared" ref="X966:X1029" si="479">(K966-1)*2500</f>
        <v>0</v>
      </c>
      <c r="Y966" s="44" cm="1">
        <f t="array" ref="Y966">_xlfn.IFNA(_xlfn.IFS(AND(Q966&gt;=2000, Q966&lt;3000), 10000, AND(Q966&gt;=3000, Q966&lt;4000), 15000, AND(Q966&gt;=4000, Q966&lt;5000), 20000, AND(Q966&gt;=5000), 25000),0)</f>
        <v>0</v>
      </c>
      <c r="Z966" s="91">
        <f t="shared" ref="Z966:Z1029" si="480">IF(OR(P966="일반(목록배제,Normal-Manifest Exception)",P966="간이(Simple)",P966="목록취하(허용배제,Manifest-Drop)",P966="일반(NORMAL)"),300,0)</f>
        <v>300</v>
      </c>
      <c r="AA966" s="44">
        <f t="shared" ref="AA966:AA1029" si="481">IF(LEFT(AP966,2)="63",3000,0)</f>
        <v>0</v>
      </c>
      <c r="AB966" s="44"/>
      <c r="AC966" s="44"/>
      <c r="AD966" s="44"/>
      <c r="AE966" s="44">
        <f>VLOOKUP(O966,정산업데이트!$A$6:$B$12,2,10)</f>
        <v>0</v>
      </c>
      <c r="AF966" s="44"/>
      <c r="AG966" s="79">
        <f t="shared" ref="AG966:AG1029" si="482">X966+Y966+Z966+AA966+AB966+AE966+AF966</f>
        <v>300</v>
      </c>
      <c r="AH966" s="80">
        <f t="shared" ref="AH966:AH1029" si="483">SUM(AG966,W966)</f>
        <v>2800</v>
      </c>
      <c r="AI966" s="93"/>
      <c r="AJ966" s="84" t="s">
        <v>5314</v>
      </c>
      <c r="AK966" s="84" t="s">
        <v>73</v>
      </c>
      <c r="AL966" s="84" t="s">
        <v>5315</v>
      </c>
      <c r="AM966" s="84" t="s">
        <v>7080</v>
      </c>
      <c r="AN966" s="84" t="s">
        <v>7081</v>
      </c>
      <c r="AO966" s="84" t="s">
        <v>7082</v>
      </c>
      <c r="AP966" s="84" t="s">
        <v>7083</v>
      </c>
      <c r="AQ966" s="84" t="s">
        <v>122</v>
      </c>
      <c r="AR966" s="85">
        <v>1</v>
      </c>
      <c r="AS966" s="86">
        <v>0.5</v>
      </c>
      <c r="AT966" s="86">
        <v>1E-3</v>
      </c>
      <c r="AU966" s="86">
        <v>0.5</v>
      </c>
      <c r="AV966" s="84" t="s">
        <v>8</v>
      </c>
      <c r="AW966" s="86">
        <v>36</v>
      </c>
      <c r="AX966" s="84" t="s">
        <v>68</v>
      </c>
      <c r="AY966" s="84" t="s">
        <v>68</v>
      </c>
      <c r="AZ966" s="84" t="s">
        <v>68</v>
      </c>
      <c r="BA966" s="84" t="s">
        <v>68</v>
      </c>
      <c r="BB966" s="84" t="s">
        <v>68</v>
      </c>
      <c r="BC966" s="84" t="s">
        <v>405</v>
      </c>
      <c r="BD966" s="84" t="s">
        <v>406</v>
      </c>
      <c r="BE966" s="84" t="s">
        <v>520</v>
      </c>
      <c r="BF966" s="84" t="s">
        <v>122</v>
      </c>
      <c r="BG966" s="84" t="s">
        <v>69</v>
      </c>
      <c r="BH966" s="92" t="s">
        <v>7084</v>
      </c>
      <c r="BI966" s="84" t="s">
        <v>122</v>
      </c>
      <c r="BJ966" s="84" t="s">
        <v>7085</v>
      </c>
      <c r="BK966" s="84" t="s">
        <v>75</v>
      </c>
      <c r="BL966" s="84" t="s">
        <v>122</v>
      </c>
      <c r="BM966" s="84" t="s">
        <v>406</v>
      </c>
      <c r="BN966" s="84" t="s">
        <v>70</v>
      </c>
      <c r="BO966" s="84" t="s">
        <v>71</v>
      </c>
      <c r="BP966" s="84" t="s">
        <v>122</v>
      </c>
      <c r="BQ966" s="84" t="s">
        <v>163</v>
      </c>
    </row>
    <row r="967" spans="1:69" ht="14.4" x14ac:dyDescent="0.3">
      <c r="A967" s="40" t="str">
        <f t="shared" si="457"/>
        <v>2025-09-07</v>
      </c>
      <c r="B967" s="40" t="str">
        <f t="shared" si="458"/>
        <v>SYD</v>
      </c>
      <c r="C967" s="39" t="str">
        <f t="shared" si="459"/>
        <v>98812563600</v>
      </c>
      <c r="D967" s="41" t="str">
        <f t="shared" si="460"/>
        <v>PKR253209689</v>
      </c>
      <c r="E967" s="41" t="str">
        <f t="shared" si="461"/>
        <v>596421464980</v>
      </c>
      <c r="F967" s="39" t="str">
        <f t="shared" si="462"/>
        <v>2256516</v>
      </c>
      <c r="G967" s="39" t="str">
        <f t="shared" si="463"/>
        <v>WISE EXPRESS (CNC INTL)</v>
      </c>
      <c r="H967" s="41" t="str">
        <f t="shared" si="464"/>
        <v>이은숙</v>
      </c>
      <c r="I967" s="39" t="str">
        <f t="shared" si="465"/>
        <v>36966</v>
      </c>
      <c r="J967" s="52" t="str">
        <f t="shared" si="466"/>
        <v/>
      </c>
      <c r="K967" s="75">
        <f t="shared" si="467"/>
        <v>1</v>
      </c>
      <c r="L967" s="76">
        <f t="shared" si="468"/>
        <v>1</v>
      </c>
      <c r="M967" s="76">
        <f t="shared" si="469"/>
        <v>1E-3</v>
      </c>
      <c r="N967" s="76">
        <f t="shared" si="470"/>
        <v>1</v>
      </c>
      <c r="O967" s="42">
        <f t="shared" si="471"/>
        <v>1</v>
      </c>
      <c r="P967" s="39" t="str">
        <f t="shared" si="472"/>
        <v>일반(목록배제,Normal-Manifest Exception)</v>
      </c>
      <c r="Q967" s="72">
        <f t="shared" si="473"/>
        <v>33</v>
      </c>
      <c r="R967" s="43" t="str">
        <f t="shared" si="474"/>
        <v>OZ602</v>
      </c>
      <c r="S967" s="82" t="str">
        <f t="shared" si="475"/>
        <v/>
      </c>
      <c r="T967" s="40">
        <f t="shared" si="476"/>
        <v>45907</v>
      </c>
      <c r="U967" s="44">
        <v>2500</v>
      </c>
      <c r="V967" s="44">
        <f t="shared" si="477"/>
        <v>0</v>
      </c>
      <c r="W967" s="77">
        <f t="shared" si="478"/>
        <v>2500</v>
      </c>
      <c r="X967" s="78">
        <f t="shared" si="479"/>
        <v>0</v>
      </c>
      <c r="Y967" s="44" cm="1">
        <f t="array" ref="Y967">_xlfn.IFNA(_xlfn.IFS(AND(Q967&gt;=2000, Q967&lt;3000), 10000, AND(Q967&gt;=3000, Q967&lt;4000), 15000, AND(Q967&gt;=4000, Q967&lt;5000), 20000, AND(Q967&gt;=5000), 25000),0)</f>
        <v>0</v>
      </c>
      <c r="Z967" s="91">
        <f t="shared" si="480"/>
        <v>300</v>
      </c>
      <c r="AA967" s="44">
        <f t="shared" si="481"/>
        <v>0</v>
      </c>
      <c r="AB967" s="44"/>
      <c r="AC967" s="44"/>
      <c r="AD967" s="44"/>
      <c r="AE967" s="44">
        <f>VLOOKUP(O967,정산업데이트!$A$6:$B$12,2,10)</f>
        <v>0</v>
      </c>
      <c r="AF967" s="44"/>
      <c r="AG967" s="79">
        <f t="shared" si="482"/>
        <v>300</v>
      </c>
      <c r="AH967" s="80">
        <f t="shared" si="483"/>
        <v>2800</v>
      </c>
      <c r="AI967" s="93"/>
      <c r="AJ967" s="84" t="s">
        <v>5314</v>
      </c>
      <c r="AK967" s="84" t="s">
        <v>73</v>
      </c>
      <c r="AL967" s="84" t="s">
        <v>5315</v>
      </c>
      <c r="AM967" s="84" t="s">
        <v>7086</v>
      </c>
      <c r="AN967" s="84" t="s">
        <v>990</v>
      </c>
      <c r="AO967" s="84" t="s">
        <v>7087</v>
      </c>
      <c r="AP967" s="84" t="s">
        <v>7088</v>
      </c>
      <c r="AQ967" s="84" t="s">
        <v>122</v>
      </c>
      <c r="AR967" s="85">
        <v>1</v>
      </c>
      <c r="AS967" s="86">
        <v>1</v>
      </c>
      <c r="AT967" s="86">
        <v>1E-3</v>
      </c>
      <c r="AU967" s="86">
        <v>1</v>
      </c>
      <c r="AV967" s="84" t="s">
        <v>8</v>
      </c>
      <c r="AW967" s="86">
        <v>33</v>
      </c>
      <c r="AX967" s="84" t="s">
        <v>68</v>
      </c>
      <c r="AY967" s="84" t="s">
        <v>68</v>
      </c>
      <c r="AZ967" s="84" t="s">
        <v>68</v>
      </c>
      <c r="BA967" s="84" t="s">
        <v>68</v>
      </c>
      <c r="BB967" s="84" t="s">
        <v>68</v>
      </c>
      <c r="BC967" s="84" t="s">
        <v>405</v>
      </c>
      <c r="BD967" s="84" t="s">
        <v>406</v>
      </c>
      <c r="BE967" s="84" t="s">
        <v>430</v>
      </c>
      <c r="BF967" s="84" t="s">
        <v>122</v>
      </c>
      <c r="BG967" s="84" t="s">
        <v>69</v>
      </c>
      <c r="BH967" s="92" t="s">
        <v>7089</v>
      </c>
      <c r="BI967" s="84" t="s">
        <v>122</v>
      </c>
      <c r="BJ967" s="84" t="s">
        <v>7090</v>
      </c>
      <c r="BK967" s="84" t="s">
        <v>75</v>
      </c>
      <c r="BL967" s="84" t="s">
        <v>122</v>
      </c>
      <c r="BM967" s="84" t="s">
        <v>406</v>
      </c>
      <c r="BN967" s="84" t="s">
        <v>70</v>
      </c>
      <c r="BO967" s="84" t="s">
        <v>71</v>
      </c>
      <c r="BP967" s="84" t="s">
        <v>122</v>
      </c>
      <c r="BQ967" s="84" t="s">
        <v>163</v>
      </c>
    </row>
    <row r="968" spans="1:69" ht="14.4" x14ac:dyDescent="0.3">
      <c r="A968" s="40" t="str">
        <f t="shared" si="457"/>
        <v>2025-09-07</v>
      </c>
      <c r="B968" s="40" t="str">
        <f t="shared" si="458"/>
        <v>SYD</v>
      </c>
      <c r="C968" s="39" t="str">
        <f t="shared" si="459"/>
        <v>98812563600</v>
      </c>
      <c r="D968" s="41" t="str">
        <f t="shared" si="460"/>
        <v>PKR253171728</v>
      </c>
      <c r="E968" s="41" t="str">
        <f t="shared" si="461"/>
        <v>596421463031</v>
      </c>
      <c r="F968" s="39" t="str">
        <f t="shared" si="462"/>
        <v>2256516</v>
      </c>
      <c r="G968" s="39" t="str">
        <f t="shared" si="463"/>
        <v>WISE EXPRESS (CNC INTL)</v>
      </c>
      <c r="H968" s="41" t="str">
        <f t="shared" si="464"/>
        <v>주은희</v>
      </c>
      <c r="I968" s="39" t="str">
        <f t="shared" si="465"/>
        <v>58730</v>
      </c>
      <c r="J968" s="52" t="str">
        <f t="shared" si="466"/>
        <v/>
      </c>
      <c r="K968" s="75">
        <f t="shared" si="467"/>
        <v>1</v>
      </c>
      <c r="L968" s="76">
        <f t="shared" si="468"/>
        <v>0.5</v>
      </c>
      <c r="M968" s="76">
        <f t="shared" si="469"/>
        <v>1E-3</v>
      </c>
      <c r="N968" s="76">
        <f t="shared" si="470"/>
        <v>0.5</v>
      </c>
      <c r="O968" s="42">
        <f t="shared" si="471"/>
        <v>0.5</v>
      </c>
      <c r="P968" s="39" t="str">
        <f t="shared" si="472"/>
        <v>일반(목록배제,Normal-Manifest Exception)</v>
      </c>
      <c r="Q968" s="72">
        <f t="shared" si="473"/>
        <v>34</v>
      </c>
      <c r="R968" s="43" t="str">
        <f t="shared" si="474"/>
        <v>OZ602</v>
      </c>
      <c r="S968" s="82" t="str">
        <f t="shared" si="475"/>
        <v/>
      </c>
      <c r="T968" s="40">
        <f t="shared" si="476"/>
        <v>45907</v>
      </c>
      <c r="U968" s="44">
        <v>2500</v>
      </c>
      <c r="V968" s="44">
        <f t="shared" si="477"/>
        <v>0</v>
      </c>
      <c r="W968" s="77">
        <f t="shared" si="478"/>
        <v>2500</v>
      </c>
      <c r="X968" s="78">
        <f t="shared" si="479"/>
        <v>0</v>
      </c>
      <c r="Y968" s="44" cm="1">
        <f t="array" ref="Y968">_xlfn.IFNA(_xlfn.IFS(AND(Q968&gt;=2000, Q968&lt;3000), 10000, AND(Q968&gt;=3000, Q968&lt;4000), 15000, AND(Q968&gt;=4000, Q968&lt;5000), 20000, AND(Q968&gt;=5000), 25000),0)</f>
        <v>0</v>
      </c>
      <c r="Z968" s="91">
        <f t="shared" si="480"/>
        <v>300</v>
      </c>
      <c r="AA968" s="44">
        <f t="shared" si="481"/>
        <v>0</v>
      </c>
      <c r="AB968" s="44"/>
      <c r="AC968" s="44"/>
      <c r="AD968" s="44"/>
      <c r="AE968" s="44">
        <f>VLOOKUP(O968,정산업데이트!$A$6:$B$12,2,10)</f>
        <v>0</v>
      </c>
      <c r="AF968" s="44"/>
      <c r="AG968" s="79">
        <f t="shared" si="482"/>
        <v>300</v>
      </c>
      <c r="AH968" s="80">
        <f t="shared" si="483"/>
        <v>2800</v>
      </c>
      <c r="AI968" s="93"/>
      <c r="AJ968" s="84" t="s">
        <v>5314</v>
      </c>
      <c r="AK968" s="84" t="s">
        <v>73</v>
      </c>
      <c r="AL968" s="84" t="s">
        <v>5315</v>
      </c>
      <c r="AM968" s="84" t="s">
        <v>7091</v>
      </c>
      <c r="AN968" s="84" t="s">
        <v>7092</v>
      </c>
      <c r="AO968" s="84" t="s">
        <v>7093</v>
      </c>
      <c r="AP968" s="84" t="s">
        <v>7094</v>
      </c>
      <c r="AQ968" s="84" t="s">
        <v>122</v>
      </c>
      <c r="AR968" s="85">
        <v>1</v>
      </c>
      <c r="AS968" s="86">
        <v>0.5</v>
      </c>
      <c r="AT968" s="86">
        <v>1E-3</v>
      </c>
      <c r="AU968" s="86">
        <v>0.5</v>
      </c>
      <c r="AV968" s="84" t="s">
        <v>8</v>
      </c>
      <c r="AW968" s="86">
        <v>34</v>
      </c>
      <c r="AX968" s="84" t="s">
        <v>68</v>
      </c>
      <c r="AY968" s="84" t="s">
        <v>68</v>
      </c>
      <c r="AZ968" s="84" t="s">
        <v>68</v>
      </c>
      <c r="BA968" s="84" t="s">
        <v>68</v>
      </c>
      <c r="BB968" s="84" t="s">
        <v>68</v>
      </c>
      <c r="BC968" s="84" t="s">
        <v>405</v>
      </c>
      <c r="BD968" s="84" t="s">
        <v>406</v>
      </c>
      <c r="BE968" s="84" t="s">
        <v>407</v>
      </c>
      <c r="BF968" s="84" t="s">
        <v>122</v>
      </c>
      <c r="BG968" s="84" t="s">
        <v>69</v>
      </c>
      <c r="BH968" s="92" t="s">
        <v>7095</v>
      </c>
      <c r="BI968" s="84" t="s">
        <v>122</v>
      </c>
      <c r="BJ968" s="84" t="s">
        <v>7096</v>
      </c>
      <c r="BK968" s="84" t="s">
        <v>75</v>
      </c>
      <c r="BL968" s="84" t="s">
        <v>122</v>
      </c>
      <c r="BM968" s="84" t="s">
        <v>406</v>
      </c>
      <c r="BN968" s="84" t="s">
        <v>70</v>
      </c>
      <c r="BO968" s="84" t="s">
        <v>71</v>
      </c>
      <c r="BP968" s="84" t="s">
        <v>122</v>
      </c>
      <c r="BQ968" s="84" t="s">
        <v>163</v>
      </c>
    </row>
    <row r="969" spans="1:69" ht="14.4" x14ac:dyDescent="0.3">
      <c r="A969" s="40" t="str">
        <f t="shared" si="457"/>
        <v>2025-09-07</v>
      </c>
      <c r="B969" s="40" t="str">
        <f t="shared" si="458"/>
        <v>SYD</v>
      </c>
      <c r="C969" s="39" t="str">
        <f t="shared" si="459"/>
        <v>98812563600</v>
      </c>
      <c r="D969" s="41" t="str">
        <f t="shared" si="460"/>
        <v>PKR253171729</v>
      </c>
      <c r="E969" s="41" t="str">
        <f t="shared" si="461"/>
        <v>596421463042</v>
      </c>
      <c r="F969" s="39" t="str">
        <f t="shared" si="462"/>
        <v>2256516</v>
      </c>
      <c r="G969" s="39" t="str">
        <f t="shared" si="463"/>
        <v>WISE EXPRESS (CNC INTL)</v>
      </c>
      <c r="H969" s="41" t="str">
        <f t="shared" si="464"/>
        <v>박지영</v>
      </c>
      <c r="I969" s="39" t="str">
        <f t="shared" si="465"/>
        <v>36135</v>
      </c>
      <c r="J969" s="52" t="str">
        <f t="shared" si="466"/>
        <v/>
      </c>
      <c r="K969" s="75">
        <f t="shared" si="467"/>
        <v>1</v>
      </c>
      <c r="L969" s="76">
        <f t="shared" si="468"/>
        <v>0.5</v>
      </c>
      <c r="M969" s="76">
        <f t="shared" si="469"/>
        <v>1E-3</v>
      </c>
      <c r="N969" s="76">
        <f t="shared" si="470"/>
        <v>0.5</v>
      </c>
      <c r="O969" s="42">
        <f t="shared" si="471"/>
        <v>0.5</v>
      </c>
      <c r="P969" s="39" t="str">
        <f t="shared" si="472"/>
        <v>일반(목록배제,Normal-Manifest Exception)</v>
      </c>
      <c r="Q969" s="72">
        <f t="shared" si="473"/>
        <v>30</v>
      </c>
      <c r="R969" s="43" t="str">
        <f t="shared" si="474"/>
        <v>OZ602</v>
      </c>
      <c r="S969" s="82" t="str">
        <f t="shared" si="475"/>
        <v/>
      </c>
      <c r="T969" s="40">
        <f t="shared" si="476"/>
        <v>45907</v>
      </c>
      <c r="U969" s="44">
        <v>2500</v>
      </c>
      <c r="V969" s="44">
        <f t="shared" si="477"/>
        <v>0</v>
      </c>
      <c r="W969" s="77">
        <f t="shared" si="478"/>
        <v>2500</v>
      </c>
      <c r="X969" s="78">
        <f t="shared" si="479"/>
        <v>0</v>
      </c>
      <c r="Y969" s="44" cm="1">
        <f t="array" ref="Y969">_xlfn.IFNA(_xlfn.IFS(AND(Q969&gt;=2000, Q969&lt;3000), 10000, AND(Q969&gt;=3000, Q969&lt;4000), 15000, AND(Q969&gt;=4000, Q969&lt;5000), 20000, AND(Q969&gt;=5000), 25000),0)</f>
        <v>0</v>
      </c>
      <c r="Z969" s="91">
        <f t="shared" si="480"/>
        <v>300</v>
      </c>
      <c r="AA969" s="44">
        <f t="shared" si="481"/>
        <v>0</v>
      </c>
      <c r="AB969" s="44"/>
      <c r="AC969" s="44"/>
      <c r="AD969" s="44"/>
      <c r="AE969" s="44">
        <f>VLOOKUP(O969,정산업데이트!$A$6:$B$12,2,10)</f>
        <v>0</v>
      </c>
      <c r="AF969" s="44"/>
      <c r="AG969" s="79">
        <f t="shared" si="482"/>
        <v>300</v>
      </c>
      <c r="AH969" s="80">
        <f t="shared" si="483"/>
        <v>2800</v>
      </c>
      <c r="AI969" s="93"/>
      <c r="AJ969" s="84" t="s">
        <v>5314</v>
      </c>
      <c r="AK969" s="84" t="s">
        <v>73</v>
      </c>
      <c r="AL969" s="84" t="s">
        <v>5315</v>
      </c>
      <c r="AM969" s="84" t="s">
        <v>7097</v>
      </c>
      <c r="AN969" s="84" t="s">
        <v>204</v>
      </c>
      <c r="AO969" s="84" t="s">
        <v>7098</v>
      </c>
      <c r="AP969" s="84" t="s">
        <v>7099</v>
      </c>
      <c r="AQ969" s="84" t="s">
        <v>122</v>
      </c>
      <c r="AR969" s="85">
        <v>1</v>
      </c>
      <c r="AS969" s="86">
        <v>0.5</v>
      </c>
      <c r="AT969" s="86">
        <v>1E-3</v>
      </c>
      <c r="AU969" s="86">
        <v>0.5</v>
      </c>
      <c r="AV969" s="84" t="s">
        <v>8</v>
      </c>
      <c r="AW969" s="86">
        <v>30</v>
      </c>
      <c r="AX969" s="84" t="s">
        <v>68</v>
      </c>
      <c r="AY969" s="84" t="s">
        <v>68</v>
      </c>
      <c r="AZ969" s="84" t="s">
        <v>68</v>
      </c>
      <c r="BA969" s="84" t="s">
        <v>68</v>
      </c>
      <c r="BB969" s="84" t="s">
        <v>68</v>
      </c>
      <c r="BC969" s="84" t="s">
        <v>405</v>
      </c>
      <c r="BD969" s="84" t="s">
        <v>406</v>
      </c>
      <c r="BE969" s="84" t="s">
        <v>407</v>
      </c>
      <c r="BF969" s="84" t="s">
        <v>122</v>
      </c>
      <c r="BG969" s="84" t="s">
        <v>69</v>
      </c>
      <c r="BH969" s="92" t="s">
        <v>7100</v>
      </c>
      <c r="BI969" s="84" t="s">
        <v>122</v>
      </c>
      <c r="BJ969" s="84" t="s">
        <v>7101</v>
      </c>
      <c r="BK969" s="84" t="s">
        <v>75</v>
      </c>
      <c r="BL969" s="84" t="s">
        <v>122</v>
      </c>
      <c r="BM969" s="84" t="s">
        <v>406</v>
      </c>
      <c r="BN969" s="84" t="s">
        <v>70</v>
      </c>
      <c r="BO969" s="84" t="s">
        <v>71</v>
      </c>
      <c r="BP969" s="84" t="s">
        <v>122</v>
      </c>
      <c r="BQ969" s="84" t="s">
        <v>163</v>
      </c>
    </row>
    <row r="970" spans="1:69" ht="14.4" x14ac:dyDescent="0.3">
      <c r="A970" s="40" t="str">
        <f t="shared" si="457"/>
        <v>2025-09-07</v>
      </c>
      <c r="B970" s="40" t="str">
        <f t="shared" si="458"/>
        <v>SYD</v>
      </c>
      <c r="C970" s="39" t="str">
        <f t="shared" si="459"/>
        <v>98812563600</v>
      </c>
      <c r="D970" s="41" t="str">
        <f t="shared" si="460"/>
        <v>PKR253171730</v>
      </c>
      <c r="E970" s="41" t="str">
        <f t="shared" si="461"/>
        <v>596421463053</v>
      </c>
      <c r="F970" s="39" t="str">
        <f t="shared" si="462"/>
        <v>2256516</v>
      </c>
      <c r="G970" s="39" t="str">
        <f t="shared" si="463"/>
        <v>WISE EXPRESS (CNC INTL)</v>
      </c>
      <c r="H970" s="41" t="str">
        <f t="shared" si="464"/>
        <v>최동만</v>
      </c>
      <c r="I970" s="39" t="str">
        <f t="shared" si="465"/>
        <v>62340</v>
      </c>
      <c r="J970" s="52" t="str">
        <f t="shared" si="466"/>
        <v/>
      </c>
      <c r="K970" s="75">
        <f t="shared" si="467"/>
        <v>1</v>
      </c>
      <c r="L970" s="76">
        <f t="shared" si="468"/>
        <v>0.5</v>
      </c>
      <c r="M970" s="76">
        <f t="shared" si="469"/>
        <v>1E-3</v>
      </c>
      <c r="N970" s="76">
        <f t="shared" si="470"/>
        <v>0.5</v>
      </c>
      <c r="O970" s="42">
        <f t="shared" si="471"/>
        <v>0.5</v>
      </c>
      <c r="P970" s="39" t="str">
        <f t="shared" si="472"/>
        <v>일반(목록배제,Normal-Manifest Exception)</v>
      </c>
      <c r="Q970" s="72">
        <f t="shared" si="473"/>
        <v>21</v>
      </c>
      <c r="R970" s="43" t="str">
        <f t="shared" si="474"/>
        <v>OZ602</v>
      </c>
      <c r="S970" s="82" t="str">
        <f t="shared" si="475"/>
        <v/>
      </c>
      <c r="T970" s="40">
        <f t="shared" si="476"/>
        <v>45907</v>
      </c>
      <c r="U970" s="44">
        <v>2500</v>
      </c>
      <c r="V970" s="44">
        <f t="shared" si="477"/>
        <v>0</v>
      </c>
      <c r="W970" s="77">
        <f t="shared" si="478"/>
        <v>2500</v>
      </c>
      <c r="X970" s="78">
        <f t="shared" si="479"/>
        <v>0</v>
      </c>
      <c r="Y970" s="44" cm="1">
        <f t="array" ref="Y970">_xlfn.IFNA(_xlfn.IFS(AND(Q970&gt;=2000, Q970&lt;3000), 10000, AND(Q970&gt;=3000, Q970&lt;4000), 15000, AND(Q970&gt;=4000, Q970&lt;5000), 20000, AND(Q970&gt;=5000), 25000),0)</f>
        <v>0</v>
      </c>
      <c r="Z970" s="91">
        <f t="shared" si="480"/>
        <v>300</v>
      </c>
      <c r="AA970" s="44">
        <f t="shared" si="481"/>
        <v>0</v>
      </c>
      <c r="AB970" s="44"/>
      <c r="AC970" s="44"/>
      <c r="AD970" s="44"/>
      <c r="AE970" s="44">
        <f>VLOOKUP(O970,정산업데이트!$A$6:$B$12,2,10)</f>
        <v>0</v>
      </c>
      <c r="AF970" s="44"/>
      <c r="AG970" s="79">
        <f t="shared" si="482"/>
        <v>300</v>
      </c>
      <c r="AH970" s="80">
        <f t="shared" si="483"/>
        <v>2800</v>
      </c>
      <c r="AI970" s="93"/>
      <c r="AJ970" s="84" t="s">
        <v>5314</v>
      </c>
      <c r="AK970" s="84" t="s">
        <v>73</v>
      </c>
      <c r="AL970" s="84" t="s">
        <v>5315</v>
      </c>
      <c r="AM970" s="84" t="s">
        <v>7102</v>
      </c>
      <c r="AN970" s="84" t="s">
        <v>3281</v>
      </c>
      <c r="AO970" s="84" t="s">
        <v>3282</v>
      </c>
      <c r="AP970" s="84" t="s">
        <v>3283</v>
      </c>
      <c r="AQ970" s="84" t="s">
        <v>122</v>
      </c>
      <c r="AR970" s="85">
        <v>1</v>
      </c>
      <c r="AS970" s="86">
        <v>0.5</v>
      </c>
      <c r="AT970" s="86">
        <v>1E-3</v>
      </c>
      <c r="AU970" s="86">
        <v>0.5</v>
      </c>
      <c r="AV970" s="84" t="s">
        <v>8</v>
      </c>
      <c r="AW970" s="86">
        <v>21</v>
      </c>
      <c r="AX970" s="84" t="s">
        <v>68</v>
      </c>
      <c r="AY970" s="84" t="s">
        <v>68</v>
      </c>
      <c r="AZ970" s="84" t="s">
        <v>68</v>
      </c>
      <c r="BA970" s="84" t="s">
        <v>68</v>
      </c>
      <c r="BB970" s="84" t="s">
        <v>68</v>
      </c>
      <c r="BC970" s="84" t="s">
        <v>405</v>
      </c>
      <c r="BD970" s="84" t="s">
        <v>406</v>
      </c>
      <c r="BE970" s="84" t="s">
        <v>407</v>
      </c>
      <c r="BF970" s="84" t="s">
        <v>122</v>
      </c>
      <c r="BG970" s="84" t="s">
        <v>69</v>
      </c>
      <c r="BH970" s="92" t="s">
        <v>7103</v>
      </c>
      <c r="BI970" s="84" t="s">
        <v>122</v>
      </c>
      <c r="BJ970" s="84" t="s">
        <v>7104</v>
      </c>
      <c r="BK970" s="84" t="s">
        <v>75</v>
      </c>
      <c r="BL970" s="84" t="s">
        <v>122</v>
      </c>
      <c r="BM970" s="84" t="s">
        <v>406</v>
      </c>
      <c r="BN970" s="84" t="s">
        <v>70</v>
      </c>
      <c r="BO970" s="84" t="s">
        <v>71</v>
      </c>
      <c r="BP970" s="84" t="s">
        <v>122</v>
      </c>
      <c r="BQ970" s="84" t="s">
        <v>163</v>
      </c>
    </row>
    <row r="971" spans="1:69" ht="14.4" x14ac:dyDescent="0.3">
      <c r="A971" s="40" t="str">
        <f t="shared" si="457"/>
        <v>2025-09-07</v>
      </c>
      <c r="B971" s="40" t="str">
        <f t="shared" si="458"/>
        <v>SYD</v>
      </c>
      <c r="C971" s="39" t="str">
        <f t="shared" si="459"/>
        <v>98812563600</v>
      </c>
      <c r="D971" s="41" t="str">
        <f t="shared" si="460"/>
        <v>PKR253171731</v>
      </c>
      <c r="E971" s="41" t="str">
        <f t="shared" si="461"/>
        <v>596421463064</v>
      </c>
      <c r="F971" s="39" t="str">
        <f t="shared" si="462"/>
        <v>2256516</v>
      </c>
      <c r="G971" s="39" t="str">
        <f t="shared" si="463"/>
        <v>WISE EXPRESS (CNC INTL)</v>
      </c>
      <c r="H971" s="41" t="str">
        <f t="shared" si="464"/>
        <v>송진택</v>
      </c>
      <c r="I971" s="39" t="str">
        <f t="shared" si="465"/>
        <v>54955</v>
      </c>
      <c r="J971" s="52" t="str">
        <f t="shared" si="466"/>
        <v/>
      </c>
      <c r="K971" s="75">
        <f t="shared" si="467"/>
        <v>1</v>
      </c>
      <c r="L971" s="76">
        <f t="shared" si="468"/>
        <v>0.5</v>
      </c>
      <c r="M971" s="76">
        <f t="shared" si="469"/>
        <v>1E-3</v>
      </c>
      <c r="N971" s="76">
        <f t="shared" si="470"/>
        <v>0.5</v>
      </c>
      <c r="O971" s="42">
        <f t="shared" si="471"/>
        <v>0.5</v>
      </c>
      <c r="P971" s="39" t="str">
        <f t="shared" si="472"/>
        <v>일반(목록배제,Normal-Manifest Exception)</v>
      </c>
      <c r="Q971" s="72">
        <f t="shared" si="473"/>
        <v>17</v>
      </c>
      <c r="R971" s="43" t="str">
        <f t="shared" si="474"/>
        <v>OZ602</v>
      </c>
      <c r="S971" s="82" t="str">
        <f t="shared" si="475"/>
        <v/>
      </c>
      <c r="T971" s="40">
        <f t="shared" si="476"/>
        <v>45907</v>
      </c>
      <c r="U971" s="44">
        <v>2500</v>
      </c>
      <c r="V971" s="44">
        <f t="shared" si="477"/>
        <v>0</v>
      </c>
      <c r="W971" s="77">
        <f t="shared" si="478"/>
        <v>2500</v>
      </c>
      <c r="X971" s="78">
        <f t="shared" si="479"/>
        <v>0</v>
      </c>
      <c r="Y971" s="44" cm="1">
        <f t="array" ref="Y971">_xlfn.IFNA(_xlfn.IFS(AND(Q971&gt;=2000, Q971&lt;3000), 10000, AND(Q971&gt;=3000, Q971&lt;4000), 15000, AND(Q971&gt;=4000, Q971&lt;5000), 20000, AND(Q971&gt;=5000), 25000),0)</f>
        <v>0</v>
      </c>
      <c r="Z971" s="91">
        <f t="shared" si="480"/>
        <v>300</v>
      </c>
      <c r="AA971" s="44">
        <f t="shared" si="481"/>
        <v>0</v>
      </c>
      <c r="AB971" s="44"/>
      <c r="AC971" s="44"/>
      <c r="AD971" s="44"/>
      <c r="AE971" s="44">
        <f>VLOOKUP(O971,정산업데이트!$A$6:$B$12,2,10)</f>
        <v>0</v>
      </c>
      <c r="AF971" s="44"/>
      <c r="AG971" s="79">
        <f t="shared" si="482"/>
        <v>300</v>
      </c>
      <c r="AH971" s="80">
        <f t="shared" si="483"/>
        <v>2800</v>
      </c>
      <c r="AI971" s="93"/>
      <c r="AJ971" s="84" t="s">
        <v>5314</v>
      </c>
      <c r="AK971" s="84" t="s">
        <v>73</v>
      </c>
      <c r="AL971" s="84" t="s">
        <v>5315</v>
      </c>
      <c r="AM971" s="84" t="s">
        <v>7105</v>
      </c>
      <c r="AN971" s="84" t="s">
        <v>7106</v>
      </c>
      <c r="AO971" s="84" t="s">
        <v>7107</v>
      </c>
      <c r="AP971" s="84" t="s">
        <v>1791</v>
      </c>
      <c r="AQ971" s="84" t="s">
        <v>122</v>
      </c>
      <c r="AR971" s="85">
        <v>1</v>
      </c>
      <c r="AS971" s="86">
        <v>0.5</v>
      </c>
      <c r="AT971" s="86">
        <v>1E-3</v>
      </c>
      <c r="AU971" s="86">
        <v>0.5</v>
      </c>
      <c r="AV971" s="84" t="s">
        <v>8</v>
      </c>
      <c r="AW971" s="86">
        <v>17</v>
      </c>
      <c r="AX971" s="84" t="s">
        <v>68</v>
      </c>
      <c r="AY971" s="84" t="s">
        <v>68</v>
      </c>
      <c r="AZ971" s="84" t="s">
        <v>68</v>
      </c>
      <c r="BA971" s="84" t="s">
        <v>68</v>
      </c>
      <c r="BB971" s="84" t="s">
        <v>68</v>
      </c>
      <c r="BC971" s="84" t="s">
        <v>405</v>
      </c>
      <c r="BD971" s="84" t="s">
        <v>406</v>
      </c>
      <c r="BE971" s="84" t="s">
        <v>430</v>
      </c>
      <c r="BF971" s="84" t="s">
        <v>122</v>
      </c>
      <c r="BG971" s="84" t="s">
        <v>69</v>
      </c>
      <c r="BH971" s="92" t="s">
        <v>7108</v>
      </c>
      <c r="BI971" s="84" t="s">
        <v>122</v>
      </c>
      <c r="BJ971" s="84" t="s">
        <v>7109</v>
      </c>
      <c r="BK971" s="84" t="s">
        <v>75</v>
      </c>
      <c r="BL971" s="84" t="s">
        <v>122</v>
      </c>
      <c r="BM971" s="84" t="s">
        <v>406</v>
      </c>
      <c r="BN971" s="84" t="s">
        <v>70</v>
      </c>
      <c r="BO971" s="84" t="s">
        <v>71</v>
      </c>
      <c r="BP971" s="84" t="s">
        <v>122</v>
      </c>
      <c r="BQ971" s="84" t="s">
        <v>163</v>
      </c>
    </row>
    <row r="972" spans="1:69" ht="14.4" x14ac:dyDescent="0.3">
      <c r="A972" s="40" t="str">
        <f t="shared" si="457"/>
        <v>2025-09-07</v>
      </c>
      <c r="B972" s="40" t="str">
        <f t="shared" si="458"/>
        <v>SYD</v>
      </c>
      <c r="C972" s="39" t="str">
        <f t="shared" si="459"/>
        <v>98812563600</v>
      </c>
      <c r="D972" s="41" t="str">
        <f t="shared" si="460"/>
        <v>PKR253171732</v>
      </c>
      <c r="E972" s="41" t="str">
        <f t="shared" si="461"/>
        <v>596421463075</v>
      </c>
      <c r="F972" s="39" t="str">
        <f t="shared" si="462"/>
        <v>2256516</v>
      </c>
      <c r="G972" s="39" t="str">
        <f t="shared" si="463"/>
        <v>WISE EXPRESS (CNC INTL)</v>
      </c>
      <c r="H972" s="41" t="str">
        <f t="shared" si="464"/>
        <v>강종엽</v>
      </c>
      <c r="I972" s="39" t="str">
        <f t="shared" si="465"/>
        <v>51318</v>
      </c>
      <c r="J972" s="52" t="str">
        <f t="shared" si="466"/>
        <v/>
      </c>
      <c r="K972" s="75">
        <f t="shared" si="467"/>
        <v>1</v>
      </c>
      <c r="L972" s="76">
        <f t="shared" si="468"/>
        <v>1</v>
      </c>
      <c r="M972" s="76">
        <f t="shared" si="469"/>
        <v>1E-3</v>
      </c>
      <c r="N972" s="76">
        <f t="shared" si="470"/>
        <v>1</v>
      </c>
      <c r="O972" s="42">
        <f t="shared" si="471"/>
        <v>1</v>
      </c>
      <c r="P972" s="39" t="str">
        <f t="shared" si="472"/>
        <v>일반(목록배제,Normal-Manifest Exception)</v>
      </c>
      <c r="Q972" s="72">
        <f t="shared" si="473"/>
        <v>20</v>
      </c>
      <c r="R972" s="43" t="str">
        <f t="shared" si="474"/>
        <v>OZ602</v>
      </c>
      <c r="S972" s="82" t="str">
        <f t="shared" si="475"/>
        <v/>
      </c>
      <c r="T972" s="40">
        <f t="shared" si="476"/>
        <v>45907</v>
      </c>
      <c r="U972" s="44">
        <v>2500</v>
      </c>
      <c r="V972" s="44">
        <f t="shared" si="477"/>
        <v>0</v>
      </c>
      <c r="W972" s="77">
        <f t="shared" si="478"/>
        <v>2500</v>
      </c>
      <c r="X972" s="78">
        <f t="shared" si="479"/>
        <v>0</v>
      </c>
      <c r="Y972" s="44" cm="1">
        <f t="array" ref="Y972">_xlfn.IFNA(_xlfn.IFS(AND(Q972&gt;=2000, Q972&lt;3000), 10000, AND(Q972&gt;=3000, Q972&lt;4000), 15000, AND(Q972&gt;=4000, Q972&lt;5000), 20000, AND(Q972&gt;=5000), 25000),0)</f>
        <v>0</v>
      </c>
      <c r="Z972" s="91">
        <f t="shared" si="480"/>
        <v>300</v>
      </c>
      <c r="AA972" s="44">
        <f t="shared" si="481"/>
        <v>0</v>
      </c>
      <c r="AB972" s="44"/>
      <c r="AC972" s="44"/>
      <c r="AD972" s="44"/>
      <c r="AE972" s="44">
        <f>VLOOKUP(O972,정산업데이트!$A$6:$B$12,2,10)</f>
        <v>0</v>
      </c>
      <c r="AF972" s="44"/>
      <c r="AG972" s="79">
        <f t="shared" si="482"/>
        <v>300</v>
      </c>
      <c r="AH972" s="80">
        <f t="shared" si="483"/>
        <v>2800</v>
      </c>
      <c r="AI972" s="93"/>
      <c r="AJ972" s="84" t="s">
        <v>5314</v>
      </c>
      <c r="AK972" s="84" t="s">
        <v>73</v>
      </c>
      <c r="AL972" s="84" t="s">
        <v>5315</v>
      </c>
      <c r="AM972" s="84" t="s">
        <v>7110</v>
      </c>
      <c r="AN972" s="84" t="s">
        <v>7111</v>
      </c>
      <c r="AO972" s="84" t="s">
        <v>7112</v>
      </c>
      <c r="AP972" s="84" t="s">
        <v>7113</v>
      </c>
      <c r="AQ972" s="84" t="s">
        <v>122</v>
      </c>
      <c r="AR972" s="85">
        <v>1</v>
      </c>
      <c r="AS972" s="86">
        <v>1</v>
      </c>
      <c r="AT972" s="86">
        <v>1E-3</v>
      </c>
      <c r="AU972" s="86">
        <v>1</v>
      </c>
      <c r="AV972" s="84" t="s">
        <v>8</v>
      </c>
      <c r="AW972" s="86">
        <v>20</v>
      </c>
      <c r="AX972" s="84" t="s">
        <v>68</v>
      </c>
      <c r="AY972" s="84" t="s">
        <v>68</v>
      </c>
      <c r="AZ972" s="84" t="s">
        <v>68</v>
      </c>
      <c r="BA972" s="84" t="s">
        <v>68</v>
      </c>
      <c r="BB972" s="84" t="s">
        <v>68</v>
      </c>
      <c r="BC972" s="84" t="s">
        <v>405</v>
      </c>
      <c r="BD972" s="84" t="s">
        <v>406</v>
      </c>
      <c r="BE972" s="84" t="s">
        <v>430</v>
      </c>
      <c r="BF972" s="84" t="s">
        <v>122</v>
      </c>
      <c r="BG972" s="84" t="s">
        <v>69</v>
      </c>
      <c r="BH972" s="92" t="s">
        <v>7114</v>
      </c>
      <c r="BI972" s="84" t="s">
        <v>122</v>
      </c>
      <c r="BJ972" s="84" t="s">
        <v>7115</v>
      </c>
      <c r="BK972" s="84" t="s">
        <v>75</v>
      </c>
      <c r="BL972" s="84" t="s">
        <v>122</v>
      </c>
      <c r="BM972" s="84" t="s">
        <v>406</v>
      </c>
      <c r="BN972" s="84" t="s">
        <v>70</v>
      </c>
      <c r="BO972" s="84" t="s">
        <v>71</v>
      </c>
      <c r="BP972" s="84" t="s">
        <v>122</v>
      </c>
      <c r="BQ972" s="84" t="s">
        <v>163</v>
      </c>
    </row>
    <row r="973" spans="1:69" ht="14.4" customHeight="1" x14ac:dyDescent="0.3">
      <c r="A973" s="40" t="str">
        <f t="shared" si="457"/>
        <v>2025-09-07</v>
      </c>
      <c r="B973" s="40" t="str">
        <f t="shared" si="458"/>
        <v>SYD</v>
      </c>
      <c r="C973" s="39" t="str">
        <f t="shared" si="459"/>
        <v>98812563600</v>
      </c>
      <c r="D973" s="41" t="str">
        <f t="shared" si="460"/>
        <v>PKR253171733</v>
      </c>
      <c r="E973" s="41" t="str">
        <f t="shared" si="461"/>
        <v>596421463086</v>
      </c>
      <c r="F973" s="39" t="str">
        <f t="shared" si="462"/>
        <v>2256516</v>
      </c>
      <c r="G973" s="39" t="str">
        <f t="shared" si="463"/>
        <v>WISE EXPRESS (CNC INTL)</v>
      </c>
      <c r="H973" s="41" t="str">
        <f t="shared" si="464"/>
        <v>정미애</v>
      </c>
      <c r="I973" s="39" t="str">
        <f t="shared" si="465"/>
        <v>05652</v>
      </c>
      <c r="J973" s="52" t="str">
        <f t="shared" si="466"/>
        <v/>
      </c>
      <c r="K973" s="75">
        <f t="shared" si="467"/>
        <v>1</v>
      </c>
      <c r="L973" s="76">
        <f t="shared" si="468"/>
        <v>0.5</v>
      </c>
      <c r="M973" s="76">
        <f t="shared" si="469"/>
        <v>1E-3</v>
      </c>
      <c r="N973" s="76">
        <f t="shared" si="470"/>
        <v>0.5</v>
      </c>
      <c r="O973" s="42">
        <f t="shared" si="471"/>
        <v>0.5</v>
      </c>
      <c r="P973" s="39" t="str">
        <f t="shared" si="472"/>
        <v>일반(목록배제,Normal-Manifest Exception)</v>
      </c>
      <c r="Q973" s="72">
        <f t="shared" si="473"/>
        <v>7</v>
      </c>
      <c r="R973" s="43" t="str">
        <f t="shared" si="474"/>
        <v>OZ602</v>
      </c>
      <c r="S973" s="82" t="str">
        <f t="shared" si="475"/>
        <v/>
      </c>
      <c r="T973" s="40">
        <f t="shared" si="476"/>
        <v>45907</v>
      </c>
      <c r="U973" s="44">
        <v>2500</v>
      </c>
      <c r="V973" s="44">
        <f t="shared" si="477"/>
        <v>0</v>
      </c>
      <c r="W973" s="77">
        <f t="shared" si="478"/>
        <v>2500</v>
      </c>
      <c r="X973" s="78">
        <f t="shared" si="479"/>
        <v>0</v>
      </c>
      <c r="Y973" s="44" cm="1">
        <f t="array" ref="Y973">_xlfn.IFNA(_xlfn.IFS(AND(Q973&gt;=2000, Q973&lt;3000), 10000, AND(Q973&gt;=3000, Q973&lt;4000), 15000, AND(Q973&gt;=4000, Q973&lt;5000), 20000, AND(Q973&gt;=5000), 25000),0)</f>
        <v>0</v>
      </c>
      <c r="Z973" s="91">
        <f t="shared" si="480"/>
        <v>300</v>
      </c>
      <c r="AA973" s="44">
        <f t="shared" si="481"/>
        <v>0</v>
      </c>
      <c r="AB973" s="44"/>
      <c r="AC973" s="44"/>
      <c r="AD973" s="44"/>
      <c r="AE973" s="44">
        <f>VLOOKUP(O973,정산업데이트!$A$6:$B$12,2,10)</f>
        <v>0</v>
      </c>
      <c r="AF973" s="44"/>
      <c r="AG973" s="79">
        <f t="shared" si="482"/>
        <v>300</v>
      </c>
      <c r="AH973" s="80">
        <f t="shared" si="483"/>
        <v>2800</v>
      </c>
      <c r="AI973" s="93"/>
      <c r="AJ973" s="84" t="s">
        <v>5314</v>
      </c>
      <c r="AK973" s="84" t="s">
        <v>73</v>
      </c>
      <c r="AL973" s="84" t="s">
        <v>5315</v>
      </c>
      <c r="AM973" s="84" t="s">
        <v>7116</v>
      </c>
      <c r="AN973" s="84" t="s">
        <v>7117</v>
      </c>
      <c r="AO973" s="84" t="s">
        <v>7118</v>
      </c>
      <c r="AP973" s="84" t="s">
        <v>1448</v>
      </c>
      <c r="AQ973" s="84" t="s">
        <v>122</v>
      </c>
      <c r="AR973" s="85">
        <v>1</v>
      </c>
      <c r="AS973" s="86">
        <v>0.5</v>
      </c>
      <c r="AT973" s="86">
        <v>1E-3</v>
      </c>
      <c r="AU973" s="86">
        <v>0.5</v>
      </c>
      <c r="AV973" s="84" t="s">
        <v>8</v>
      </c>
      <c r="AW973" s="86">
        <v>7</v>
      </c>
      <c r="AX973" s="84" t="s">
        <v>68</v>
      </c>
      <c r="AY973" s="84" t="s">
        <v>68</v>
      </c>
      <c r="AZ973" s="84" t="s">
        <v>68</v>
      </c>
      <c r="BA973" s="84" t="s">
        <v>68</v>
      </c>
      <c r="BB973" s="84" t="s">
        <v>68</v>
      </c>
      <c r="BC973" s="84" t="s">
        <v>405</v>
      </c>
      <c r="BD973" s="84" t="s">
        <v>406</v>
      </c>
      <c r="BE973" s="84" t="s">
        <v>430</v>
      </c>
      <c r="BF973" s="84" t="s">
        <v>122</v>
      </c>
      <c r="BG973" s="84" t="s">
        <v>69</v>
      </c>
      <c r="BH973" s="92" t="s">
        <v>7119</v>
      </c>
      <c r="BI973" s="84" t="s">
        <v>122</v>
      </c>
      <c r="BJ973" s="84" t="s">
        <v>7120</v>
      </c>
      <c r="BK973" s="84" t="s">
        <v>75</v>
      </c>
      <c r="BL973" s="84" t="s">
        <v>122</v>
      </c>
      <c r="BM973" s="84" t="s">
        <v>406</v>
      </c>
      <c r="BN973" s="84" t="s">
        <v>70</v>
      </c>
      <c r="BO973" s="84" t="s">
        <v>71</v>
      </c>
      <c r="BP973" s="84" t="s">
        <v>122</v>
      </c>
      <c r="BQ973" s="84" t="s">
        <v>163</v>
      </c>
    </row>
    <row r="974" spans="1:69" ht="14.4" x14ac:dyDescent="0.3">
      <c r="A974" s="40" t="str">
        <f t="shared" si="457"/>
        <v>2025-09-07</v>
      </c>
      <c r="B974" s="40" t="str">
        <f t="shared" si="458"/>
        <v>SYD</v>
      </c>
      <c r="C974" s="39" t="str">
        <f t="shared" si="459"/>
        <v>98812563600</v>
      </c>
      <c r="D974" s="41" t="str">
        <f t="shared" si="460"/>
        <v>PKR253171734</v>
      </c>
      <c r="E974" s="41" t="str">
        <f t="shared" si="461"/>
        <v>596421463090</v>
      </c>
      <c r="F974" s="39" t="str">
        <f t="shared" si="462"/>
        <v>2256516</v>
      </c>
      <c r="G974" s="39" t="str">
        <f t="shared" si="463"/>
        <v>WISE EXPRESS (CNC INTL)</v>
      </c>
      <c r="H974" s="41" t="str">
        <f t="shared" si="464"/>
        <v>윤도인</v>
      </c>
      <c r="I974" s="39" t="str">
        <f t="shared" si="465"/>
        <v>48119</v>
      </c>
      <c r="J974" s="52" t="str">
        <f t="shared" si="466"/>
        <v/>
      </c>
      <c r="K974" s="75">
        <f t="shared" si="467"/>
        <v>1</v>
      </c>
      <c r="L974" s="76">
        <f t="shared" si="468"/>
        <v>0.5</v>
      </c>
      <c r="M974" s="76">
        <f t="shared" si="469"/>
        <v>1E-3</v>
      </c>
      <c r="N974" s="76">
        <f t="shared" si="470"/>
        <v>0.5</v>
      </c>
      <c r="O974" s="42">
        <f t="shared" si="471"/>
        <v>0.5</v>
      </c>
      <c r="P974" s="39" t="str">
        <f t="shared" si="472"/>
        <v>일반(목록배제,Normal-Manifest Exception)</v>
      </c>
      <c r="Q974" s="72">
        <f t="shared" si="473"/>
        <v>25</v>
      </c>
      <c r="R974" s="43" t="str">
        <f t="shared" si="474"/>
        <v>OZ602</v>
      </c>
      <c r="S974" s="82" t="str">
        <f t="shared" si="475"/>
        <v/>
      </c>
      <c r="T974" s="40">
        <f t="shared" si="476"/>
        <v>45907</v>
      </c>
      <c r="U974" s="44">
        <v>2500</v>
      </c>
      <c r="V974" s="44">
        <f t="shared" si="477"/>
        <v>0</v>
      </c>
      <c r="W974" s="77">
        <f t="shared" si="478"/>
        <v>2500</v>
      </c>
      <c r="X974" s="78">
        <f t="shared" si="479"/>
        <v>0</v>
      </c>
      <c r="Y974" s="44" cm="1">
        <f t="array" ref="Y974">_xlfn.IFNA(_xlfn.IFS(AND(Q974&gt;=2000, Q974&lt;3000), 10000, AND(Q974&gt;=3000, Q974&lt;4000), 15000, AND(Q974&gt;=4000, Q974&lt;5000), 20000, AND(Q974&gt;=5000), 25000),0)</f>
        <v>0</v>
      </c>
      <c r="Z974" s="91">
        <f t="shared" si="480"/>
        <v>300</v>
      </c>
      <c r="AA974" s="44">
        <f t="shared" si="481"/>
        <v>0</v>
      </c>
      <c r="AB974" s="44"/>
      <c r="AC974" s="44"/>
      <c r="AD974" s="44"/>
      <c r="AE974" s="44">
        <f>VLOOKUP(O974,정산업데이트!$A$6:$B$12,2,10)</f>
        <v>0</v>
      </c>
      <c r="AF974" s="44"/>
      <c r="AG974" s="79">
        <f t="shared" si="482"/>
        <v>300</v>
      </c>
      <c r="AH974" s="80">
        <f t="shared" si="483"/>
        <v>2800</v>
      </c>
      <c r="AI974" s="93"/>
      <c r="AJ974" s="84" t="s">
        <v>5314</v>
      </c>
      <c r="AK974" s="84" t="s">
        <v>73</v>
      </c>
      <c r="AL974" s="84" t="s">
        <v>5315</v>
      </c>
      <c r="AM974" s="84" t="s">
        <v>7121</v>
      </c>
      <c r="AN974" s="84" t="s">
        <v>7122</v>
      </c>
      <c r="AO974" s="84" t="s">
        <v>7123</v>
      </c>
      <c r="AP974" s="84" t="s">
        <v>7124</v>
      </c>
      <c r="AQ974" s="84" t="s">
        <v>122</v>
      </c>
      <c r="AR974" s="85">
        <v>1</v>
      </c>
      <c r="AS974" s="86">
        <v>0.5</v>
      </c>
      <c r="AT974" s="86">
        <v>1E-3</v>
      </c>
      <c r="AU974" s="86">
        <v>0.5</v>
      </c>
      <c r="AV974" s="84" t="s">
        <v>8</v>
      </c>
      <c r="AW974" s="86">
        <v>25</v>
      </c>
      <c r="AX974" s="84" t="s">
        <v>68</v>
      </c>
      <c r="AY974" s="84" t="s">
        <v>122</v>
      </c>
      <c r="AZ974" s="84" t="s">
        <v>122</v>
      </c>
      <c r="BA974" s="84" t="s">
        <v>122</v>
      </c>
      <c r="BB974" s="84" t="s">
        <v>122</v>
      </c>
      <c r="BC974" s="84" t="s">
        <v>405</v>
      </c>
      <c r="BD974" s="84" t="s">
        <v>406</v>
      </c>
      <c r="BE974" s="84" t="s">
        <v>430</v>
      </c>
      <c r="BF974" s="84" t="s">
        <v>122</v>
      </c>
      <c r="BG974" s="84" t="s">
        <v>69</v>
      </c>
      <c r="BH974" s="92" t="s">
        <v>7125</v>
      </c>
      <c r="BI974" s="84" t="s">
        <v>122</v>
      </c>
      <c r="BJ974" s="84" t="s">
        <v>7126</v>
      </c>
      <c r="BK974" s="84" t="s">
        <v>75</v>
      </c>
      <c r="BL974" s="84" t="s">
        <v>122</v>
      </c>
      <c r="BM974" s="84" t="s">
        <v>406</v>
      </c>
      <c r="BN974" s="84" t="s">
        <v>70</v>
      </c>
      <c r="BO974" s="84" t="s">
        <v>71</v>
      </c>
      <c r="BP974" s="84" t="s">
        <v>122</v>
      </c>
      <c r="BQ974" s="84" t="s">
        <v>163</v>
      </c>
    </row>
    <row r="975" spans="1:69" ht="14.4" customHeight="1" x14ac:dyDescent="0.3">
      <c r="A975" s="40" t="str">
        <f t="shared" si="457"/>
        <v>2025-09-07</v>
      </c>
      <c r="B975" s="40" t="str">
        <f t="shared" si="458"/>
        <v>SYD</v>
      </c>
      <c r="C975" s="39" t="str">
        <f t="shared" si="459"/>
        <v>98812563600</v>
      </c>
      <c r="D975" s="41" t="str">
        <f t="shared" si="460"/>
        <v>PKR253171735</v>
      </c>
      <c r="E975" s="41" t="str">
        <f t="shared" si="461"/>
        <v>596421463101</v>
      </c>
      <c r="F975" s="39" t="str">
        <f t="shared" si="462"/>
        <v>2256516</v>
      </c>
      <c r="G975" s="39" t="str">
        <f t="shared" si="463"/>
        <v>WISE EXPRESS (CNC INTL)</v>
      </c>
      <c r="H975" s="41" t="str">
        <f t="shared" si="464"/>
        <v>문지묵</v>
      </c>
      <c r="I975" s="39" t="str">
        <f t="shared" si="465"/>
        <v>15823</v>
      </c>
      <c r="J975" s="52" t="str">
        <f t="shared" si="466"/>
        <v/>
      </c>
      <c r="K975" s="75">
        <f t="shared" si="467"/>
        <v>1</v>
      </c>
      <c r="L975" s="76">
        <f t="shared" si="468"/>
        <v>0.5</v>
      </c>
      <c r="M975" s="76">
        <f t="shared" si="469"/>
        <v>1E-3</v>
      </c>
      <c r="N975" s="76">
        <f t="shared" si="470"/>
        <v>0.5</v>
      </c>
      <c r="O975" s="42">
        <f t="shared" si="471"/>
        <v>0.5</v>
      </c>
      <c r="P975" s="39" t="str">
        <f t="shared" si="472"/>
        <v>일반(목록배제,Normal-Manifest Exception)</v>
      </c>
      <c r="Q975" s="72">
        <f t="shared" si="473"/>
        <v>15</v>
      </c>
      <c r="R975" s="43" t="str">
        <f t="shared" si="474"/>
        <v>OZ602</v>
      </c>
      <c r="S975" s="82" t="str">
        <f t="shared" si="475"/>
        <v/>
      </c>
      <c r="T975" s="40">
        <f t="shared" si="476"/>
        <v>45907</v>
      </c>
      <c r="U975" s="44">
        <v>2500</v>
      </c>
      <c r="V975" s="44">
        <f t="shared" si="477"/>
        <v>0</v>
      </c>
      <c r="W975" s="77">
        <f t="shared" si="478"/>
        <v>2500</v>
      </c>
      <c r="X975" s="78">
        <f t="shared" si="479"/>
        <v>0</v>
      </c>
      <c r="Y975" s="44" cm="1">
        <f t="array" ref="Y975">_xlfn.IFNA(_xlfn.IFS(AND(Q975&gt;=2000, Q975&lt;3000), 10000, AND(Q975&gt;=3000, Q975&lt;4000), 15000, AND(Q975&gt;=4000, Q975&lt;5000), 20000, AND(Q975&gt;=5000), 25000),0)</f>
        <v>0</v>
      </c>
      <c r="Z975" s="91">
        <f t="shared" si="480"/>
        <v>300</v>
      </c>
      <c r="AA975" s="44">
        <f t="shared" si="481"/>
        <v>0</v>
      </c>
      <c r="AB975" s="44"/>
      <c r="AC975" s="44"/>
      <c r="AD975" s="44"/>
      <c r="AE975" s="44">
        <f>VLOOKUP(O975,정산업데이트!$A$6:$B$12,2,10)</f>
        <v>0</v>
      </c>
      <c r="AF975" s="44"/>
      <c r="AG975" s="79">
        <f t="shared" si="482"/>
        <v>300</v>
      </c>
      <c r="AH975" s="80">
        <f t="shared" si="483"/>
        <v>2800</v>
      </c>
      <c r="AI975" s="93"/>
      <c r="AJ975" s="84" t="s">
        <v>5314</v>
      </c>
      <c r="AK975" s="84" t="s">
        <v>73</v>
      </c>
      <c r="AL975" s="84" t="s">
        <v>5315</v>
      </c>
      <c r="AM975" s="84" t="s">
        <v>7127</v>
      </c>
      <c r="AN975" s="84" t="s">
        <v>7128</v>
      </c>
      <c r="AO975" s="84" t="s">
        <v>7129</v>
      </c>
      <c r="AP975" s="84" t="s">
        <v>561</v>
      </c>
      <c r="AQ975" s="84" t="s">
        <v>122</v>
      </c>
      <c r="AR975" s="85">
        <v>1</v>
      </c>
      <c r="AS975" s="86">
        <v>0.5</v>
      </c>
      <c r="AT975" s="86">
        <v>1E-3</v>
      </c>
      <c r="AU975" s="86">
        <v>0.5</v>
      </c>
      <c r="AV975" s="84" t="s">
        <v>8</v>
      </c>
      <c r="AW975" s="86">
        <v>15</v>
      </c>
      <c r="AX975" s="84" t="s">
        <v>68</v>
      </c>
      <c r="AY975" s="84" t="s">
        <v>68</v>
      </c>
      <c r="AZ975" s="84" t="s">
        <v>68</v>
      </c>
      <c r="BA975" s="84" t="s">
        <v>68</v>
      </c>
      <c r="BB975" s="84" t="s">
        <v>68</v>
      </c>
      <c r="BC975" s="84" t="s">
        <v>405</v>
      </c>
      <c r="BD975" s="84" t="s">
        <v>406</v>
      </c>
      <c r="BE975" s="84" t="s">
        <v>413</v>
      </c>
      <c r="BF975" s="84" t="s">
        <v>122</v>
      </c>
      <c r="BG975" s="84" t="s">
        <v>69</v>
      </c>
      <c r="BH975" s="92" t="s">
        <v>7130</v>
      </c>
      <c r="BI975" s="84" t="s">
        <v>122</v>
      </c>
      <c r="BJ975" s="84" t="s">
        <v>7131</v>
      </c>
      <c r="BK975" s="84" t="s">
        <v>75</v>
      </c>
      <c r="BL975" s="84" t="s">
        <v>122</v>
      </c>
      <c r="BM975" s="84" t="s">
        <v>406</v>
      </c>
      <c r="BN975" s="84" t="s">
        <v>70</v>
      </c>
      <c r="BO975" s="84" t="s">
        <v>71</v>
      </c>
      <c r="BP975" s="84" t="s">
        <v>122</v>
      </c>
      <c r="BQ975" s="84" t="s">
        <v>163</v>
      </c>
    </row>
    <row r="976" spans="1:69" ht="14.4" x14ac:dyDescent="0.3">
      <c r="A976" s="40" t="str">
        <f t="shared" si="457"/>
        <v>2025-09-07</v>
      </c>
      <c r="B976" s="40" t="str">
        <f t="shared" si="458"/>
        <v>SYD</v>
      </c>
      <c r="C976" s="39" t="str">
        <f t="shared" si="459"/>
        <v>98812563600</v>
      </c>
      <c r="D976" s="41" t="str">
        <f t="shared" si="460"/>
        <v>PKR253139555</v>
      </c>
      <c r="E976" s="41" t="str">
        <f t="shared" si="461"/>
        <v>596421459951</v>
      </c>
      <c r="F976" s="39" t="str">
        <f t="shared" si="462"/>
        <v>2254239</v>
      </c>
      <c r="G976" s="39" t="str">
        <f t="shared" si="463"/>
        <v>WISE EXPRESS(BIOSYDNEY)</v>
      </c>
      <c r="H976" s="41" t="str">
        <f t="shared" si="464"/>
        <v>김수진</v>
      </c>
      <c r="I976" s="39" t="str">
        <f t="shared" si="465"/>
        <v>17561</v>
      </c>
      <c r="J976" s="52" t="str">
        <f t="shared" si="466"/>
        <v/>
      </c>
      <c r="K976" s="75">
        <f t="shared" si="467"/>
        <v>1</v>
      </c>
      <c r="L976" s="76">
        <f t="shared" si="468"/>
        <v>1</v>
      </c>
      <c r="M976" s="76">
        <f t="shared" si="469"/>
        <v>1E-3</v>
      </c>
      <c r="N976" s="76">
        <f t="shared" si="470"/>
        <v>1</v>
      </c>
      <c r="O976" s="42">
        <f t="shared" si="471"/>
        <v>1</v>
      </c>
      <c r="P976" s="39" t="str">
        <f t="shared" si="472"/>
        <v>일반(목록배제,Normal-Manifest Exception)</v>
      </c>
      <c r="Q976" s="72">
        <f t="shared" si="473"/>
        <v>110</v>
      </c>
      <c r="R976" s="43" t="str">
        <f t="shared" si="474"/>
        <v>OZ602</v>
      </c>
      <c r="S976" s="82" t="str">
        <f t="shared" si="475"/>
        <v/>
      </c>
      <c r="T976" s="40">
        <f t="shared" si="476"/>
        <v>45907</v>
      </c>
      <c r="U976" s="44">
        <v>2500</v>
      </c>
      <c r="V976" s="44">
        <f t="shared" si="477"/>
        <v>0</v>
      </c>
      <c r="W976" s="77">
        <f t="shared" si="478"/>
        <v>2500</v>
      </c>
      <c r="X976" s="78">
        <f t="shared" si="479"/>
        <v>0</v>
      </c>
      <c r="Y976" s="44" cm="1">
        <f t="array" ref="Y976">_xlfn.IFNA(_xlfn.IFS(AND(Q976&gt;=2000, Q976&lt;3000), 10000, AND(Q976&gt;=3000, Q976&lt;4000), 15000, AND(Q976&gt;=4000, Q976&lt;5000), 20000, AND(Q976&gt;=5000), 25000),0)</f>
        <v>0</v>
      </c>
      <c r="Z976" s="91">
        <f t="shared" si="480"/>
        <v>300</v>
      </c>
      <c r="AA976" s="44">
        <f t="shared" si="481"/>
        <v>0</v>
      </c>
      <c r="AB976" s="44"/>
      <c r="AC976" s="44"/>
      <c r="AD976" s="44"/>
      <c r="AE976" s="44">
        <f>VLOOKUP(O976,정산업데이트!$A$6:$B$12,2,10)</f>
        <v>0</v>
      </c>
      <c r="AF976" s="44"/>
      <c r="AG976" s="79">
        <f t="shared" si="482"/>
        <v>300</v>
      </c>
      <c r="AH976" s="80">
        <f t="shared" si="483"/>
        <v>2800</v>
      </c>
      <c r="AI976" s="93"/>
      <c r="AJ976" s="84" t="s">
        <v>5314</v>
      </c>
      <c r="AK976" s="84" t="s">
        <v>73</v>
      </c>
      <c r="AL976" s="84" t="s">
        <v>5315</v>
      </c>
      <c r="AM976" s="84" t="s">
        <v>7132</v>
      </c>
      <c r="AN976" s="84" t="s">
        <v>260</v>
      </c>
      <c r="AO976" s="84" t="s">
        <v>7133</v>
      </c>
      <c r="AP976" s="84" t="s">
        <v>7134</v>
      </c>
      <c r="AQ976" s="84" t="s">
        <v>122</v>
      </c>
      <c r="AR976" s="85">
        <v>1</v>
      </c>
      <c r="AS976" s="86">
        <v>1</v>
      </c>
      <c r="AT976" s="86">
        <v>1E-3</v>
      </c>
      <c r="AU976" s="86">
        <v>1</v>
      </c>
      <c r="AV976" s="84" t="s">
        <v>8</v>
      </c>
      <c r="AW976" s="86">
        <v>110</v>
      </c>
      <c r="AX976" s="84" t="s">
        <v>68</v>
      </c>
      <c r="AY976" s="84" t="s">
        <v>68</v>
      </c>
      <c r="AZ976" s="84" t="s">
        <v>68</v>
      </c>
      <c r="BA976" s="84" t="s">
        <v>68</v>
      </c>
      <c r="BB976" s="84" t="s">
        <v>68</v>
      </c>
      <c r="BC976" s="84" t="s">
        <v>126</v>
      </c>
      <c r="BD976" s="84" t="s">
        <v>90</v>
      </c>
      <c r="BE976" s="84" t="s">
        <v>111</v>
      </c>
      <c r="BF976" s="84" t="s">
        <v>122</v>
      </c>
      <c r="BG976" s="84" t="s">
        <v>69</v>
      </c>
      <c r="BH976" s="92" t="s">
        <v>7135</v>
      </c>
      <c r="BI976" s="84" t="s">
        <v>122</v>
      </c>
      <c r="BJ976" s="84" t="s">
        <v>7136</v>
      </c>
      <c r="BK976" s="84" t="s">
        <v>75</v>
      </c>
      <c r="BL976" s="84" t="s">
        <v>122</v>
      </c>
      <c r="BM976" s="84" t="s">
        <v>90</v>
      </c>
      <c r="BN976" s="84" t="s">
        <v>70</v>
      </c>
      <c r="BO976" s="84" t="s">
        <v>71</v>
      </c>
      <c r="BP976" s="84" t="s">
        <v>122</v>
      </c>
      <c r="BQ976" s="84" t="s">
        <v>163</v>
      </c>
    </row>
    <row r="977" spans="1:69" ht="14.4" x14ac:dyDescent="0.3">
      <c r="A977" s="40" t="str">
        <f t="shared" si="457"/>
        <v>2025-09-07</v>
      </c>
      <c r="B977" s="40" t="str">
        <f t="shared" si="458"/>
        <v>SYD</v>
      </c>
      <c r="C977" s="39" t="str">
        <f t="shared" si="459"/>
        <v>98812563600</v>
      </c>
      <c r="D977" s="41" t="str">
        <f t="shared" si="460"/>
        <v>PKR253148999</v>
      </c>
      <c r="E977" s="41" t="str">
        <f t="shared" si="461"/>
        <v>596421460732</v>
      </c>
      <c r="F977" s="39" t="str">
        <f t="shared" si="462"/>
        <v>2256683</v>
      </c>
      <c r="G977" s="39" t="str">
        <f t="shared" si="463"/>
        <v>WISE EXPRESS LOGISTICS(PANGZIMOM)</v>
      </c>
      <c r="H977" s="41" t="str">
        <f t="shared" si="464"/>
        <v>김동안</v>
      </c>
      <c r="I977" s="39" t="str">
        <f t="shared" si="465"/>
        <v>30152</v>
      </c>
      <c r="J977" s="52" t="str">
        <f t="shared" si="466"/>
        <v/>
      </c>
      <c r="K977" s="75">
        <f t="shared" si="467"/>
        <v>1</v>
      </c>
      <c r="L977" s="76">
        <f t="shared" si="468"/>
        <v>2</v>
      </c>
      <c r="M977" s="76">
        <f t="shared" si="469"/>
        <v>1E-3</v>
      </c>
      <c r="N977" s="76">
        <f t="shared" si="470"/>
        <v>2</v>
      </c>
      <c r="O977" s="42">
        <f t="shared" si="471"/>
        <v>2</v>
      </c>
      <c r="P977" s="39" t="str">
        <f t="shared" si="472"/>
        <v>일반(목록배제,Normal-Manifest Exception)</v>
      </c>
      <c r="Q977" s="72">
        <f t="shared" si="473"/>
        <v>80</v>
      </c>
      <c r="R977" s="43" t="str">
        <f t="shared" si="474"/>
        <v>OZ602</v>
      </c>
      <c r="S977" s="82" t="str">
        <f t="shared" si="475"/>
        <v/>
      </c>
      <c r="T977" s="40">
        <f t="shared" si="476"/>
        <v>45907</v>
      </c>
      <c r="U977" s="44">
        <v>2500</v>
      </c>
      <c r="V977" s="44">
        <f t="shared" si="477"/>
        <v>0</v>
      </c>
      <c r="W977" s="77">
        <f t="shared" si="478"/>
        <v>2500</v>
      </c>
      <c r="X977" s="78">
        <f t="shared" si="479"/>
        <v>0</v>
      </c>
      <c r="Y977" s="44" cm="1">
        <f t="array" ref="Y977">_xlfn.IFNA(_xlfn.IFS(AND(Q977&gt;=2000, Q977&lt;3000), 10000, AND(Q977&gt;=3000, Q977&lt;4000), 15000, AND(Q977&gt;=4000, Q977&lt;5000), 20000, AND(Q977&gt;=5000), 25000),0)</f>
        <v>0</v>
      </c>
      <c r="Z977" s="91">
        <f t="shared" si="480"/>
        <v>300</v>
      </c>
      <c r="AA977" s="44">
        <f t="shared" si="481"/>
        <v>0</v>
      </c>
      <c r="AB977" s="44"/>
      <c r="AC977" s="44"/>
      <c r="AD977" s="44"/>
      <c r="AE977" s="44">
        <f>VLOOKUP(O977,정산업데이트!$A$6:$B$12,2,10)</f>
        <v>0</v>
      </c>
      <c r="AF977" s="44"/>
      <c r="AG977" s="79">
        <f t="shared" si="482"/>
        <v>300</v>
      </c>
      <c r="AH977" s="80">
        <f t="shared" si="483"/>
        <v>2800</v>
      </c>
      <c r="AI977" s="93"/>
      <c r="AJ977" s="84" t="s">
        <v>5314</v>
      </c>
      <c r="AK977" s="84" t="s">
        <v>73</v>
      </c>
      <c r="AL977" s="84" t="s">
        <v>5315</v>
      </c>
      <c r="AM977" s="84" t="s">
        <v>7137</v>
      </c>
      <c r="AN977" s="84" t="s">
        <v>7138</v>
      </c>
      <c r="AO977" s="84" t="s">
        <v>7139</v>
      </c>
      <c r="AP977" s="84" t="s">
        <v>1156</v>
      </c>
      <c r="AQ977" s="84" t="s">
        <v>122</v>
      </c>
      <c r="AR977" s="85">
        <v>1</v>
      </c>
      <c r="AS977" s="86">
        <v>2</v>
      </c>
      <c r="AT977" s="86">
        <v>1E-3</v>
      </c>
      <c r="AU977" s="86">
        <v>2</v>
      </c>
      <c r="AV977" s="84" t="s">
        <v>8</v>
      </c>
      <c r="AW977" s="86">
        <v>80</v>
      </c>
      <c r="AX977" s="84" t="s">
        <v>68</v>
      </c>
      <c r="AY977" s="84" t="s">
        <v>68</v>
      </c>
      <c r="AZ977" s="84" t="s">
        <v>68</v>
      </c>
      <c r="BA977" s="84" t="s">
        <v>68</v>
      </c>
      <c r="BB977" s="84" t="s">
        <v>68</v>
      </c>
      <c r="BC977" s="84" t="s">
        <v>441</v>
      </c>
      <c r="BD977" s="84" t="s">
        <v>442</v>
      </c>
      <c r="BE977" s="84" t="s">
        <v>444</v>
      </c>
      <c r="BF977" s="84" t="s">
        <v>122</v>
      </c>
      <c r="BG977" s="84" t="s">
        <v>69</v>
      </c>
      <c r="BH977" s="92" t="s">
        <v>7140</v>
      </c>
      <c r="BI977" s="84" t="s">
        <v>122</v>
      </c>
      <c r="BJ977" s="84" t="s">
        <v>7141</v>
      </c>
      <c r="BK977" s="84" t="s">
        <v>75</v>
      </c>
      <c r="BL977" s="84" t="s">
        <v>122</v>
      </c>
      <c r="BM977" s="84" t="s">
        <v>442</v>
      </c>
      <c r="BN977" s="84" t="s">
        <v>70</v>
      </c>
      <c r="BO977" s="84" t="s">
        <v>71</v>
      </c>
      <c r="BP977" s="84" t="s">
        <v>122</v>
      </c>
      <c r="BQ977" s="84" t="s">
        <v>163</v>
      </c>
    </row>
    <row r="978" spans="1:69" ht="14.4" x14ac:dyDescent="0.3">
      <c r="A978" s="40" t="str">
        <f t="shared" si="457"/>
        <v>2025-09-07</v>
      </c>
      <c r="B978" s="40" t="str">
        <f t="shared" si="458"/>
        <v>SYD</v>
      </c>
      <c r="C978" s="39" t="str">
        <f t="shared" si="459"/>
        <v>98812563600</v>
      </c>
      <c r="D978" s="41" t="str">
        <f t="shared" si="460"/>
        <v>PKR253209690</v>
      </c>
      <c r="E978" s="41" t="str">
        <f t="shared" si="461"/>
        <v>596421464991</v>
      </c>
      <c r="F978" s="39" t="str">
        <f t="shared" si="462"/>
        <v>2256516</v>
      </c>
      <c r="G978" s="39" t="str">
        <f t="shared" si="463"/>
        <v>WISE EXPRESS (CNC INTL)</v>
      </c>
      <c r="H978" s="41" t="str">
        <f t="shared" si="464"/>
        <v>이수정</v>
      </c>
      <c r="I978" s="39" t="str">
        <f t="shared" si="465"/>
        <v>42947</v>
      </c>
      <c r="J978" s="52" t="str">
        <f t="shared" si="466"/>
        <v/>
      </c>
      <c r="K978" s="75">
        <f t="shared" si="467"/>
        <v>1</v>
      </c>
      <c r="L978" s="76">
        <f t="shared" si="468"/>
        <v>1</v>
      </c>
      <c r="M978" s="76">
        <f t="shared" si="469"/>
        <v>1E-3</v>
      </c>
      <c r="N978" s="76">
        <f t="shared" si="470"/>
        <v>1</v>
      </c>
      <c r="O978" s="42">
        <f t="shared" si="471"/>
        <v>1</v>
      </c>
      <c r="P978" s="39" t="str">
        <f t="shared" si="472"/>
        <v>일반(목록배제,Normal-Manifest Exception)</v>
      </c>
      <c r="Q978" s="72">
        <f t="shared" si="473"/>
        <v>58</v>
      </c>
      <c r="R978" s="43" t="str">
        <f t="shared" si="474"/>
        <v>OZ602</v>
      </c>
      <c r="S978" s="82" t="str">
        <f t="shared" si="475"/>
        <v/>
      </c>
      <c r="T978" s="40">
        <f t="shared" si="476"/>
        <v>45907</v>
      </c>
      <c r="U978" s="44">
        <v>2500</v>
      </c>
      <c r="V978" s="44">
        <f t="shared" si="477"/>
        <v>0</v>
      </c>
      <c r="W978" s="77">
        <f t="shared" si="478"/>
        <v>2500</v>
      </c>
      <c r="X978" s="78">
        <f t="shared" si="479"/>
        <v>0</v>
      </c>
      <c r="Y978" s="44" cm="1">
        <f t="array" ref="Y978">_xlfn.IFNA(_xlfn.IFS(AND(Q978&gt;=2000, Q978&lt;3000), 10000, AND(Q978&gt;=3000, Q978&lt;4000), 15000, AND(Q978&gt;=4000, Q978&lt;5000), 20000, AND(Q978&gt;=5000), 25000),0)</f>
        <v>0</v>
      </c>
      <c r="Z978" s="91">
        <f t="shared" si="480"/>
        <v>300</v>
      </c>
      <c r="AA978" s="44">
        <f t="shared" si="481"/>
        <v>0</v>
      </c>
      <c r="AB978" s="44"/>
      <c r="AC978" s="44"/>
      <c r="AD978" s="44"/>
      <c r="AE978" s="44">
        <f>VLOOKUP(O978,정산업데이트!$A$6:$B$12,2,10)</f>
        <v>0</v>
      </c>
      <c r="AF978" s="44"/>
      <c r="AG978" s="79">
        <f t="shared" si="482"/>
        <v>300</v>
      </c>
      <c r="AH978" s="80">
        <f t="shared" si="483"/>
        <v>2800</v>
      </c>
      <c r="AI978" s="93"/>
      <c r="AJ978" s="84" t="s">
        <v>5314</v>
      </c>
      <c r="AK978" s="84" t="s">
        <v>73</v>
      </c>
      <c r="AL978" s="84" t="s">
        <v>5315</v>
      </c>
      <c r="AM978" s="84" t="s">
        <v>7142</v>
      </c>
      <c r="AN978" s="84" t="s">
        <v>7143</v>
      </c>
      <c r="AO978" s="84" t="s">
        <v>7144</v>
      </c>
      <c r="AP978" s="84" t="s">
        <v>7145</v>
      </c>
      <c r="AQ978" s="84" t="s">
        <v>122</v>
      </c>
      <c r="AR978" s="85">
        <v>1</v>
      </c>
      <c r="AS978" s="86">
        <v>1</v>
      </c>
      <c r="AT978" s="86">
        <v>1E-3</v>
      </c>
      <c r="AU978" s="86">
        <v>1</v>
      </c>
      <c r="AV978" s="84" t="s">
        <v>8</v>
      </c>
      <c r="AW978" s="86">
        <v>58</v>
      </c>
      <c r="AX978" s="84" t="s">
        <v>68</v>
      </c>
      <c r="AY978" s="84" t="s">
        <v>68</v>
      </c>
      <c r="AZ978" s="84" t="s">
        <v>68</v>
      </c>
      <c r="BA978" s="84" t="s">
        <v>68</v>
      </c>
      <c r="BB978" s="84" t="s">
        <v>68</v>
      </c>
      <c r="BC978" s="84" t="s">
        <v>405</v>
      </c>
      <c r="BD978" s="84" t="s">
        <v>406</v>
      </c>
      <c r="BE978" s="84" t="s">
        <v>520</v>
      </c>
      <c r="BF978" s="84" t="s">
        <v>122</v>
      </c>
      <c r="BG978" s="84" t="s">
        <v>69</v>
      </c>
      <c r="BH978" s="92" t="s">
        <v>7146</v>
      </c>
      <c r="BI978" s="84" t="s">
        <v>122</v>
      </c>
      <c r="BJ978" s="84" t="s">
        <v>7147</v>
      </c>
      <c r="BK978" s="84" t="s">
        <v>75</v>
      </c>
      <c r="BL978" s="84" t="s">
        <v>122</v>
      </c>
      <c r="BM978" s="84" t="s">
        <v>406</v>
      </c>
      <c r="BN978" s="84" t="s">
        <v>70</v>
      </c>
      <c r="BO978" s="84" t="s">
        <v>71</v>
      </c>
      <c r="BP978" s="84" t="s">
        <v>122</v>
      </c>
      <c r="BQ978" s="84" t="s">
        <v>163</v>
      </c>
    </row>
    <row r="979" spans="1:69" ht="14.4" x14ac:dyDescent="0.3">
      <c r="A979" s="40" t="str">
        <f t="shared" si="457"/>
        <v>2025-09-07</v>
      </c>
      <c r="B979" s="40" t="str">
        <f t="shared" si="458"/>
        <v>SYD</v>
      </c>
      <c r="C979" s="39" t="str">
        <f t="shared" si="459"/>
        <v>98812563600</v>
      </c>
      <c r="D979" s="41" t="str">
        <f t="shared" si="460"/>
        <v>PKR253209691</v>
      </c>
      <c r="E979" s="41" t="str">
        <f t="shared" si="461"/>
        <v>596421465002</v>
      </c>
      <c r="F979" s="39" t="str">
        <f t="shared" si="462"/>
        <v>2256516</v>
      </c>
      <c r="G979" s="39" t="str">
        <f t="shared" si="463"/>
        <v>WISE EXPRESS (CNC INTL)</v>
      </c>
      <c r="H979" s="41" t="str">
        <f t="shared" si="464"/>
        <v>김영숙</v>
      </c>
      <c r="I979" s="39" t="str">
        <f t="shared" si="465"/>
        <v>08599</v>
      </c>
      <c r="J979" s="52" t="str">
        <f t="shared" si="466"/>
        <v/>
      </c>
      <c r="K979" s="75">
        <f t="shared" si="467"/>
        <v>1</v>
      </c>
      <c r="L979" s="76">
        <f t="shared" si="468"/>
        <v>0.5</v>
      </c>
      <c r="M979" s="76">
        <f t="shared" si="469"/>
        <v>1E-3</v>
      </c>
      <c r="N979" s="76">
        <f t="shared" si="470"/>
        <v>0.5</v>
      </c>
      <c r="O979" s="42">
        <f t="shared" si="471"/>
        <v>0.5</v>
      </c>
      <c r="P979" s="39" t="str">
        <f t="shared" si="472"/>
        <v>일반(목록배제,Normal-Manifest Exception)</v>
      </c>
      <c r="Q979" s="72">
        <f t="shared" si="473"/>
        <v>22</v>
      </c>
      <c r="R979" s="43" t="str">
        <f t="shared" si="474"/>
        <v>OZ602</v>
      </c>
      <c r="S979" s="82" t="str">
        <f t="shared" si="475"/>
        <v/>
      </c>
      <c r="T979" s="40">
        <f t="shared" si="476"/>
        <v>45907</v>
      </c>
      <c r="U979" s="44">
        <v>2500</v>
      </c>
      <c r="V979" s="44">
        <f t="shared" si="477"/>
        <v>0</v>
      </c>
      <c r="W979" s="77">
        <f t="shared" si="478"/>
        <v>2500</v>
      </c>
      <c r="X979" s="78">
        <f t="shared" si="479"/>
        <v>0</v>
      </c>
      <c r="Y979" s="44" cm="1">
        <f t="array" ref="Y979">_xlfn.IFNA(_xlfn.IFS(AND(Q979&gt;=2000, Q979&lt;3000), 10000, AND(Q979&gt;=3000, Q979&lt;4000), 15000, AND(Q979&gt;=4000, Q979&lt;5000), 20000, AND(Q979&gt;=5000), 25000),0)</f>
        <v>0</v>
      </c>
      <c r="Z979" s="91">
        <f t="shared" si="480"/>
        <v>300</v>
      </c>
      <c r="AA979" s="44">
        <f t="shared" si="481"/>
        <v>0</v>
      </c>
      <c r="AB979" s="44"/>
      <c r="AC979" s="44"/>
      <c r="AD979" s="44"/>
      <c r="AE979" s="44">
        <f>VLOOKUP(O979,정산업데이트!$A$6:$B$12,2,10)</f>
        <v>0</v>
      </c>
      <c r="AF979" s="44"/>
      <c r="AG979" s="79">
        <f t="shared" si="482"/>
        <v>300</v>
      </c>
      <c r="AH979" s="80">
        <f t="shared" si="483"/>
        <v>2800</v>
      </c>
      <c r="AI979" s="93"/>
      <c r="AJ979" s="84" t="s">
        <v>5314</v>
      </c>
      <c r="AK979" s="84" t="s">
        <v>73</v>
      </c>
      <c r="AL979" s="84" t="s">
        <v>5315</v>
      </c>
      <c r="AM979" s="84" t="s">
        <v>7148</v>
      </c>
      <c r="AN979" s="84" t="s">
        <v>558</v>
      </c>
      <c r="AO979" s="84" t="s">
        <v>7149</v>
      </c>
      <c r="AP979" s="84" t="s">
        <v>7150</v>
      </c>
      <c r="AQ979" s="84" t="s">
        <v>122</v>
      </c>
      <c r="AR979" s="85">
        <v>1</v>
      </c>
      <c r="AS979" s="86">
        <v>0.5</v>
      </c>
      <c r="AT979" s="86">
        <v>1E-3</v>
      </c>
      <c r="AU979" s="86">
        <v>0.5</v>
      </c>
      <c r="AV979" s="84" t="s">
        <v>8</v>
      </c>
      <c r="AW979" s="86">
        <v>22</v>
      </c>
      <c r="AX979" s="84" t="s">
        <v>68</v>
      </c>
      <c r="AY979" s="84" t="s">
        <v>68</v>
      </c>
      <c r="AZ979" s="84" t="s">
        <v>68</v>
      </c>
      <c r="BA979" s="84" t="s">
        <v>68</v>
      </c>
      <c r="BB979" s="84" t="s">
        <v>68</v>
      </c>
      <c r="BC979" s="84" t="s">
        <v>405</v>
      </c>
      <c r="BD979" s="84" t="s">
        <v>406</v>
      </c>
      <c r="BE979" s="84" t="s">
        <v>408</v>
      </c>
      <c r="BF979" s="84" t="s">
        <v>122</v>
      </c>
      <c r="BG979" s="84" t="s">
        <v>69</v>
      </c>
      <c r="BH979" s="92" t="s">
        <v>7151</v>
      </c>
      <c r="BI979" s="84" t="s">
        <v>122</v>
      </c>
      <c r="BJ979" s="84" t="s">
        <v>7152</v>
      </c>
      <c r="BK979" s="84" t="s">
        <v>75</v>
      </c>
      <c r="BL979" s="84" t="s">
        <v>122</v>
      </c>
      <c r="BM979" s="84" t="s">
        <v>406</v>
      </c>
      <c r="BN979" s="84" t="s">
        <v>70</v>
      </c>
      <c r="BO979" s="84" t="s">
        <v>71</v>
      </c>
      <c r="BP979" s="84" t="s">
        <v>122</v>
      </c>
      <c r="BQ979" s="84" t="s">
        <v>163</v>
      </c>
    </row>
    <row r="980" spans="1:69" ht="14.4" x14ac:dyDescent="0.3">
      <c r="A980" s="40" t="str">
        <f t="shared" si="457"/>
        <v>2025-09-07</v>
      </c>
      <c r="B980" s="40" t="str">
        <f t="shared" si="458"/>
        <v>SYD</v>
      </c>
      <c r="C980" s="39" t="str">
        <f t="shared" si="459"/>
        <v>98812563600</v>
      </c>
      <c r="D980" s="41" t="str">
        <f t="shared" si="460"/>
        <v>PKR253209692</v>
      </c>
      <c r="E980" s="41" t="str">
        <f t="shared" si="461"/>
        <v>596421465013</v>
      </c>
      <c r="F980" s="39" t="str">
        <f t="shared" si="462"/>
        <v>2256516</v>
      </c>
      <c r="G980" s="39" t="str">
        <f t="shared" si="463"/>
        <v>WISE EXPRESS (CNC INTL)</v>
      </c>
      <c r="H980" s="41" t="str">
        <f t="shared" si="464"/>
        <v>송창희</v>
      </c>
      <c r="I980" s="39" t="str">
        <f t="shared" si="465"/>
        <v>18399</v>
      </c>
      <c r="J980" s="52" t="str">
        <f t="shared" si="466"/>
        <v/>
      </c>
      <c r="K980" s="75">
        <f t="shared" si="467"/>
        <v>1</v>
      </c>
      <c r="L980" s="76">
        <f t="shared" si="468"/>
        <v>0.5</v>
      </c>
      <c r="M980" s="76">
        <f t="shared" si="469"/>
        <v>1E-3</v>
      </c>
      <c r="N980" s="76">
        <f t="shared" si="470"/>
        <v>0.5</v>
      </c>
      <c r="O980" s="42">
        <f t="shared" si="471"/>
        <v>0.5</v>
      </c>
      <c r="P980" s="39" t="str">
        <f t="shared" si="472"/>
        <v>일반(목록배제,Normal-Manifest Exception)</v>
      </c>
      <c r="Q980" s="72">
        <f t="shared" si="473"/>
        <v>18</v>
      </c>
      <c r="R980" s="43" t="str">
        <f t="shared" si="474"/>
        <v>OZ602</v>
      </c>
      <c r="S980" s="82" t="str">
        <f t="shared" si="475"/>
        <v/>
      </c>
      <c r="T980" s="40">
        <f t="shared" si="476"/>
        <v>45907</v>
      </c>
      <c r="U980" s="44">
        <v>2500</v>
      </c>
      <c r="V980" s="44">
        <f t="shared" si="477"/>
        <v>0</v>
      </c>
      <c r="W980" s="77">
        <f t="shared" si="478"/>
        <v>2500</v>
      </c>
      <c r="X980" s="78">
        <f t="shared" si="479"/>
        <v>0</v>
      </c>
      <c r="Y980" s="44" cm="1">
        <f t="array" ref="Y980">_xlfn.IFNA(_xlfn.IFS(AND(Q980&gt;=2000, Q980&lt;3000), 10000, AND(Q980&gt;=3000, Q980&lt;4000), 15000, AND(Q980&gt;=4000, Q980&lt;5000), 20000, AND(Q980&gt;=5000), 25000),0)</f>
        <v>0</v>
      </c>
      <c r="Z980" s="91">
        <f t="shared" si="480"/>
        <v>300</v>
      </c>
      <c r="AA980" s="44">
        <f t="shared" si="481"/>
        <v>0</v>
      </c>
      <c r="AB980" s="44"/>
      <c r="AC980" s="44"/>
      <c r="AD980" s="44"/>
      <c r="AE980" s="44">
        <f>VLOOKUP(O980,정산업데이트!$A$6:$B$12,2,10)</f>
        <v>0</v>
      </c>
      <c r="AF980" s="44"/>
      <c r="AG980" s="79">
        <f t="shared" si="482"/>
        <v>300</v>
      </c>
      <c r="AH980" s="80">
        <f t="shared" si="483"/>
        <v>2800</v>
      </c>
      <c r="AI980" s="93"/>
      <c r="AJ980" s="84" t="s">
        <v>5314</v>
      </c>
      <c r="AK980" s="84" t="s">
        <v>73</v>
      </c>
      <c r="AL980" s="84" t="s">
        <v>5315</v>
      </c>
      <c r="AM980" s="84" t="s">
        <v>7153</v>
      </c>
      <c r="AN980" s="84" t="s">
        <v>7154</v>
      </c>
      <c r="AO980" s="84" t="s">
        <v>7155</v>
      </c>
      <c r="AP980" s="84" t="s">
        <v>7156</v>
      </c>
      <c r="AQ980" s="84" t="s">
        <v>122</v>
      </c>
      <c r="AR980" s="85">
        <v>1</v>
      </c>
      <c r="AS980" s="86">
        <v>0.5</v>
      </c>
      <c r="AT980" s="86">
        <v>1E-3</v>
      </c>
      <c r="AU980" s="86">
        <v>0.5</v>
      </c>
      <c r="AV980" s="84" t="s">
        <v>8</v>
      </c>
      <c r="AW980" s="86">
        <v>18</v>
      </c>
      <c r="AX980" s="84" t="s">
        <v>68</v>
      </c>
      <c r="AY980" s="84" t="s">
        <v>68</v>
      </c>
      <c r="AZ980" s="84" t="s">
        <v>68</v>
      </c>
      <c r="BA980" s="84" t="s">
        <v>68</v>
      </c>
      <c r="BB980" s="84" t="s">
        <v>68</v>
      </c>
      <c r="BC980" s="84" t="s">
        <v>405</v>
      </c>
      <c r="BD980" s="84" t="s">
        <v>406</v>
      </c>
      <c r="BE980" s="84" t="s">
        <v>407</v>
      </c>
      <c r="BF980" s="84" t="s">
        <v>122</v>
      </c>
      <c r="BG980" s="84" t="s">
        <v>69</v>
      </c>
      <c r="BH980" s="92" t="s">
        <v>7157</v>
      </c>
      <c r="BI980" s="84" t="s">
        <v>122</v>
      </c>
      <c r="BJ980" s="84" t="s">
        <v>7158</v>
      </c>
      <c r="BK980" s="84" t="s">
        <v>75</v>
      </c>
      <c r="BL980" s="84" t="s">
        <v>122</v>
      </c>
      <c r="BM980" s="84" t="s">
        <v>406</v>
      </c>
      <c r="BN980" s="84" t="s">
        <v>70</v>
      </c>
      <c r="BO980" s="84" t="s">
        <v>71</v>
      </c>
      <c r="BP980" s="84" t="s">
        <v>122</v>
      </c>
      <c r="BQ980" s="84" t="s">
        <v>163</v>
      </c>
    </row>
    <row r="981" spans="1:69" ht="14.4" x14ac:dyDescent="0.3">
      <c r="A981" s="40" t="str">
        <f t="shared" si="457"/>
        <v>2025-09-07</v>
      </c>
      <c r="B981" s="40" t="str">
        <f t="shared" si="458"/>
        <v>SYD</v>
      </c>
      <c r="C981" s="39" t="str">
        <f t="shared" si="459"/>
        <v>98812563600</v>
      </c>
      <c r="D981" s="41" t="str">
        <f t="shared" si="460"/>
        <v>PKR253209693</v>
      </c>
      <c r="E981" s="41" t="str">
        <f t="shared" si="461"/>
        <v>596421465024</v>
      </c>
      <c r="F981" s="39" t="str">
        <f t="shared" si="462"/>
        <v>2256516</v>
      </c>
      <c r="G981" s="39" t="str">
        <f t="shared" si="463"/>
        <v>WISE EXPRESS (CNC INTL)</v>
      </c>
      <c r="H981" s="41" t="str">
        <f t="shared" si="464"/>
        <v>신승엽</v>
      </c>
      <c r="I981" s="39" t="str">
        <f t="shared" si="465"/>
        <v>03606</v>
      </c>
      <c r="J981" s="52" t="str">
        <f t="shared" si="466"/>
        <v/>
      </c>
      <c r="K981" s="75">
        <f t="shared" si="467"/>
        <v>1</v>
      </c>
      <c r="L981" s="76">
        <f t="shared" si="468"/>
        <v>0.5</v>
      </c>
      <c r="M981" s="76">
        <f t="shared" si="469"/>
        <v>1E-3</v>
      </c>
      <c r="N981" s="76">
        <f t="shared" si="470"/>
        <v>0.5</v>
      </c>
      <c r="O981" s="42">
        <f t="shared" si="471"/>
        <v>0.5</v>
      </c>
      <c r="P981" s="39" t="str">
        <f t="shared" si="472"/>
        <v>일반(목록배제,Normal-Manifest Exception)</v>
      </c>
      <c r="Q981" s="72">
        <f t="shared" si="473"/>
        <v>34</v>
      </c>
      <c r="R981" s="43" t="str">
        <f t="shared" si="474"/>
        <v>OZ602</v>
      </c>
      <c r="S981" s="82" t="str">
        <f t="shared" si="475"/>
        <v/>
      </c>
      <c r="T981" s="40">
        <f t="shared" si="476"/>
        <v>45907</v>
      </c>
      <c r="U981" s="44">
        <v>2500</v>
      </c>
      <c r="V981" s="44">
        <f t="shared" si="477"/>
        <v>0</v>
      </c>
      <c r="W981" s="77">
        <f t="shared" si="478"/>
        <v>2500</v>
      </c>
      <c r="X981" s="78">
        <f t="shared" si="479"/>
        <v>0</v>
      </c>
      <c r="Y981" s="44" cm="1">
        <f t="array" ref="Y981">_xlfn.IFNA(_xlfn.IFS(AND(Q981&gt;=2000, Q981&lt;3000), 10000, AND(Q981&gt;=3000, Q981&lt;4000), 15000, AND(Q981&gt;=4000, Q981&lt;5000), 20000, AND(Q981&gt;=5000), 25000),0)</f>
        <v>0</v>
      </c>
      <c r="Z981" s="91">
        <f t="shared" si="480"/>
        <v>300</v>
      </c>
      <c r="AA981" s="44">
        <f t="shared" si="481"/>
        <v>0</v>
      </c>
      <c r="AB981" s="44"/>
      <c r="AC981" s="44"/>
      <c r="AD981" s="44"/>
      <c r="AE981" s="44">
        <f>VLOOKUP(O981,정산업데이트!$A$6:$B$12,2,10)</f>
        <v>0</v>
      </c>
      <c r="AF981" s="44"/>
      <c r="AG981" s="79">
        <f t="shared" si="482"/>
        <v>300</v>
      </c>
      <c r="AH981" s="80">
        <f t="shared" si="483"/>
        <v>2800</v>
      </c>
      <c r="AI981" s="93"/>
      <c r="AJ981" s="84" t="s">
        <v>5314</v>
      </c>
      <c r="AK981" s="84" t="s">
        <v>73</v>
      </c>
      <c r="AL981" s="84" t="s">
        <v>5315</v>
      </c>
      <c r="AM981" s="84" t="s">
        <v>7159</v>
      </c>
      <c r="AN981" s="84" t="s">
        <v>7160</v>
      </c>
      <c r="AO981" s="84" t="s">
        <v>7161</v>
      </c>
      <c r="AP981" s="84" t="s">
        <v>7162</v>
      </c>
      <c r="AQ981" s="84" t="s">
        <v>122</v>
      </c>
      <c r="AR981" s="85">
        <v>1</v>
      </c>
      <c r="AS981" s="86">
        <v>0.5</v>
      </c>
      <c r="AT981" s="86">
        <v>1E-3</v>
      </c>
      <c r="AU981" s="86">
        <v>0.5</v>
      </c>
      <c r="AV981" s="84" t="s">
        <v>8</v>
      </c>
      <c r="AW981" s="86">
        <v>34</v>
      </c>
      <c r="AX981" s="84" t="s">
        <v>68</v>
      </c>
      <c r="AY981" s="84" t="s">
        <v>68</v>
      </c>
      <c r="AZ981" s="84" t="s">
        <v>68</v>
      </c>
      <c r="BA981" s="84" t="s">
        <v>68</v>
      </c>
      <c r="BB981" s="84" t="s">
        <v>68</v>
      </c>
      <c r="BC981" s="84" t="s">
        <v>405</v>
      </c>
      <c r="BD981" s="84" t="s">
        <v>406</v>
      </c>
      <c r="BE981" s="84" t="s">
        <v>407</v>
      </c>
      <c r="BF981" s="84" t="s">
        <v>122</v>
      </c>
      <c r="BG981" s="84" t="s">
        <v>69</v>
      </c>
      <c r="BH981" s="92" t="s">
        <v>7163</v>
      </c>
      <c r="BI981" s="84" t="s">
        <v>122</v>
      </c>
      <c r="BJ981" s="84" t="s">
        <v>7164</v>
      </c>
      <c r="BK981" s="84" t="s">
        <v>75</v>
      </c>
      <c r="BL981" s="84" t="s">
        <v>122</v>
      </c>
      <c r="BM981" s="84" t="s">
        <v>406</v>
      </c>
      <c r="BN981" s="84" t="s">
        <v>70</v>
      </c>
      <c r="BO981" s="84" t="s">
        <v>71</v>
      </c>
      <c r="BP981" s="84" t="s">
        <v>122</v>
      </c>
      <c r="BQ981" s="84" t="s">
        <v>163</v>
      </c>
    </row>
    <row r="982" spans="1:69" ht="14.4" x14ac:dyDescent="0.3">
      <c r="A982" s="40" t="str">
        <f t="shared" si="457"/>
        <v>2025-09-07</v>
      </c>
      <c r="B982" s="40" t="str">
        <f t="shared" si="458"/>
        <v>SYD</v>
      </c>
      <c r="C982" s="39" t="str">
        <f t="shared" si="459"/>
        <v>98812563600</v>
      </c>
      <c r="D982" s="41" t="str">
        <f t="shared" si="460"/>
        <v>PAU029773748</v>
      </c>
      <c r="E982" s="41" t="str">
        <f t="shared" si="461"/>
        <v>596421464431</v>
      </c>
      <c r="F982" s="39" t="str">
        <f t="shared" si="462"/>
        <v>2254252</v>
      </c>
      <c r="G982" s="39" t="str">
        <f t="shared" si="463"/>
        <v>WISE EXPRESS(AUSTRAPHARM)</v>
      </c>
      <c r="H982" s="41" t="str">
        <f t="shared" si="464"/>
        <v>김수영</v>
      </c>
      <c r="I982" s="39" t="str">
        <f t="shared" si="465"/>
        <v>13216</v>
      </c>
      <c r="J982" s="52" t="str">
        <f t="shared" si="466"/>
        <v/>
      </c>
      <c r="K982" s="75">
        <f t="shared" si="467"/>
        <v>1</v>
      </c>
      <c r="L982" s="76">
        <f t="shared" si="468"/>
        <v>1</v>
      </c>
      <c r="M982" s="76">
        <f t="shared" si="469"/>
        <v>1E-3</v>
      </c>
      <c r="N982" s="76">
        <f t="shared" si="470"/>
        <v>1</v>
      </c>
      <c r="O982" s="42">
        <f t="shared" si="471"/>
        <v>1</v>
      </c>
      <c r="P982" s="39" t="str">
        <f t="shared" si="472"/>
        <v>일반(목록배제,Normal-Manifest Exception)</v>
      </c>
      <c r="Q982" s="72">
        <f t="shared" si="473"/>
        <v>60</v>
      </c>
      <c r="R982" s="43" t="str">
        <f t="shared" si="474"/>
        <v>OZ602</v>
      </c>
      <c r="S982" s="82" t="str">
        <f t="shared" si="475"/>
        <v/>
      </c>
      <c r="T982" s="40">
        <f t="shared" si="476"/>
        <v>45907</v>
      </c>
      <c r="U982" s="44">
        <v>2500</v>
      </c>
      <c r="V982" s="44">
        <f t="shared" si="477"/>
        <v>0</v>
      </c>
      <c r="W982" s="77">
        <f t="shared" si="478"/>
        <v>2500</v>
      </c>
      <c r="X982" s="78">
        <f t="shared" si="479"/>
        <v>0</v>
      </c>
      <c r="Y982" s="44" cm="1">
        <f t="array" ref="Y982">_xlfn.IFNA(_xlfn.IFS(AND(Q982&gt;=2000, Q982&lt;3000), 10000, AND(Q982&gt;=3000, Q982&lt;4000), 15000, AND(Q982&gt;=4000, Q982&lt;5000), 20000, AND(Q982&gt;=5000), 25000),0)</f>
        <v>0</v>
      </c>
      <c r="Z982" s="91">
        <f t="shared" si="480"/>
        <v>300</v>
      </c>
      <c r="AA982" s="44">
        <f t="shared" si="481"/>
        <v>0</v>
      </c>
      <c r="AB982" s="44"/>
      <c r="AC982" s="44"/>
      <c r="AD982" s="44"/>
      <c r="AE982" s="44">
        <f>VLOOKUP(O982,정산업데이트!$A$6:$B$12,2,10)</f>
        <v>0</v>
      </c>
      <c r="AF982" s="44"/>
      <c r="AG982" s="79">
        <f t="shared" si="482"/>
        <v>300</v>
      </c>
      <c r="AH982" s="80">
        <f t="shared" si="483"/>
        <v>2800</v>
      </c>
      <c r="AI982" s="93"/>
      <c r="AJ982" s="84" t="s">
        <v>5314</v>
      </c>
      <c r="AK982" s="84" t="s">
        <v>73</v>
      </c>
      <c r="AL982" s="84" t="s">
        <v>5315</v>
      </c>
      <c r="AM982" s="84" t="s">
        <v>7165</v>
      </c>
      <c r="AN982" s="84" t="s">
        <v>301</v>
      </c>
      <c r="AO982" s="84" t="s">
        <v>7166</v>
      </c>
      <c r="AP982" s="84" t="s">
        <v>7167</v>
      </c>
      <c r="AQ982" s="84" t="s">
        <v>122</v>
      </c>
      <c r="AR982" s="85">
        <v>1</v>
      </c>
      <c r="AS982" s="86">
        <v>1</v>
      </c>
      <c r="AT982" s="86">
        <v>1E-3</v>
      </c>
      <c r="AU982" s="86">
        <v>1</v>
      </c>
      <c r="AV982" s="84" t="s">
        <v>8</v>
      </c>
      <c r="AW982" s="86">
        <v>60</v>
      </c>
      <c r="AX982" s="84" t="s">
        <v>68</v>
      </c>
      <c r="AY982" s="84" t="s">
        <v>68</v>
      </c>
      <c r="AZ982" s="84" t="s">
        <v>68</v>
      </c>
      <c r="BA982" s="84" t="s">
        <v>68</v>
      </c>
      <c r="BB982" s="84" t="s">
        <v>68</v>
      </c>
      <c r="BC982" s="84" t="s">
        <v>132</v>
      </c>
      <c r="BD982" s="84" t="s">
        <v>83</v>
      </c>
      <c r="BE982" s="84" t="s">
        <v>84</v>
      </c>
      <c r="BF982" s="84" t="s">
        <v>122</v>
      </c>
      <c r="BG982" s="84" t="s">
        <v>69</v>
      </c>
      <c r="BH982" s="92" t="s">
        <v>7168</v>
      </c>
      <c r="BI982" s="84" t="s">
        <v>122</v>
      </c>
      <c r="BJ982" s="84" t="s">
        <v>7169</v>
      </c>
      <c r="BK982" s="84" t="s">
        <v>75</v>
      </c>
      <c r="BL982" s="84" t="s">
        <v>122</v>
      </c>
      <c r="BM982" s="84" t="s">
        <v>83</v>
      </c>
      <c r="BN982" s="84" t="s">
        <v>70</v>
      </c>
      <c r="BO982" s="84" t="s">
        <v>71</v>
      </c>
      <c r="BP982" s="84" t="s">
        <v>122</v>
      </c>
      <c r="BQ982" s="84" t="s">
        <v>163</v>
      </c>
    </row>
    <row r="983" spans="1:69" ht="14.4" x14ac:dyDescent="0.3">
      <c r="A983" s="40" t="str">
        <f t="shared" si="457"/>
        <v>2025-09-07</v>
      </c>
      <c r="B983" s="40" t="str">
        <f t="shared" si="458"/>
        <v>SYD</v>
      </c>
      <c r="C983" s="39" t="str">
        <f t="shared" si="459"/>
        <v>98812563600</v>
      </c>
      <c r="D983" s="41" t="str">
        <f t="shared" si="460"/>
        <v>PAU029773747</v>
      </c>
      <c r="E983" s="41" t="str">
        <f t="shared" si="461"/>
        <v>596421464442</v>
      </c>
      <c r="F983" s="39" t="str">
        <f t="shared" si="462"/>
        <v>2254252</v>
      </c>
      <c r="G983" s="39" t="str">
        <f t="shared" si="463"/>
        <v>WISE EXPRESS(AUSTRAPHARM)</v>
      </c>
      <c r="H983" s="41" t="str">
        <f t="shared" si="464"/>
        <v>박하란</v>
      </c>
      <c r="I983" s="39" t="str">
        <f t="shared" si="465"/>
        <v>08807</v>
      </c>
      <c r="J983" s="52" t="str">
        <f t="shared" si="466"/>
        <v/>
      </c>
      <c r="K983" s="75">
        <f t="shared" si="467"/>
        <v>1</v>
      </c>
      <c r="L983" s="76">
        <f t="shared" si="468"/>
        <v>1</v>
      </c>
      <c r="M983" s="76">
        <f t="shared" si="469"/>
        <v>1E-3</v>
      </c>
      <c r="N983" s="76">
        <f t="shared" si="470"/>
        <v>1</v>
      </c>
      <c r="O983" s="42">
        <f t="shared" si="471"/>
        <v>1</v>
      </c>
      <c r="P983" s="39" t="str">
        <f t="shared" si="472"/>
        <v>목록(Manifest)</v>
      </c>
      <c r="Q983" s="72">
        <f t="shared" si="473"/>
        <v>60</v>
      </c>
      <c r="R983" s="43" t="str">
        <f t="shared" si="474"/>
        <v>OZ602</v>
      </c>
      <c r="S983" s="82" t="str">
        <f t="shared" si="475"/>
        <v/>
      </c>
      <c r="T983" s="40">
        <f t="shared" si="476"/>
        <v>45907</v>
      </c>
      <c r="U983" s="44">
        <v>2500</v>
      </c>
      <c r="V983" s="44">
        <f t="shared" si="477"/>
        <v>0</v>
      </c>
      <c r="W983" s="77">
        <f t="shared" si="478"/>
        <v>2500</v>
      </c>
      <c r="X983" s="78">
        <f t="shared" si="479"/>
        <v>0</v>
      </c>
      <c r="Y983" s="44" cm="1">
        <f t="array" ref="Y983">_xlfn.IFNA(_xlfn.IFS(AND(Q983&gt;=2000, Q983&lt;3000), 10000, AND(Q983&gt;=3000, Q983&lt;4000), 15000, AND(Q983&gt;=4000, Q983&lt;5000), 20000, AND(Q983&gt;=5000), 25000),0)</f>
        <v>0</v>
      </c>
      <c r="Z983" s="91">
        <f t="shared" si="480"/>
        <v>0</v>
      </c>
      <c r="AA983" s="44">
        <f t="shared" si="481"/>
        <v>0</v>
      </c>
      <c r="AB983" s="44"/>
      <c r="AC983" s="44"/>
      <c r="AD983" s="44"/>
      <c r="AE983" s="44">
        <f>VLOOKUP(O983,정산업데이트!$A$6:$B$12,2,10)</f>
        <v>0</v>
      </c>
      <c r="AF983" s="44"/>
      <c r="AG983" s="79">
        <f t="shared" si="482"/>
        <v>0</v>
      </c>
      <c r="AH983" s="80">
        <f t="shared" si="483"/>
        <v>2500</v>
      </c>
      <c r="AI983" s="93"/>
      <c r="AJ983" s="84" t="s">
        <v>5314</v>
      </c>
      <c r="AK983" s="84" t="s">
        <v>73</v>
      </c>
      <c r="AL983" s="84" t="s">
        <v>5315</v>
      </c>
      <c r="AM983" s="84" t="s">
        <v>7170</v>
      </c>
      <c r="AN983" s="84" t="s">
        <v>7171</v>
      </c>
      <c r="AO983" s="84" t="s">
        <v>7172</v>
      </c>
      <c r="AP983" s="84" t="s">
        <v>3374</v>
      </c>
      <c r="AQ983" s="84" t="s">
        <v>122</v>
      </c>
      <c r="AR983" s="85">
        <v>1</v>
      </c>
      <c r="AS983" s="86">
        <v>1</v>
      </c>
      <c r="AT983" s="86">
        <v>1E-3</v>
      </c>
      <c r="AU983" s="86">
        <v>1</v>
      </c>
      <c r="AV983" s="84" t="s">
        <v>7</v>
      </c>
      <c r="AW983" s="86">
        <v>60</v>
      </c>
      <c r="AX983" s="84" t="s">
        <v>68</v>
      </c>
      <c r="AY983" s="84" t="s">
        <v>68</v>
      </c>
      <c r="AZ983" s="84" t="s">
        <v>68</v>
      </c>
      <c r="BA983" s="84" t="s">
        <v>68</v>
      </c>
      <c r="BB983" s="84" t="s">
        <v>68</v>
      </c>
      <c r="BC983" s="84" t="s">
        <v>132</v>
      </c>
      <c r="BD983" s="84" t="s">
        <v>83</v>
      </c>
      <c r="BE983" s="84" t="s">
        <v>84</v>
      </c>
      <c r="BF983" s="84" t="s">
        <v>122</v>
      </c>
      <c r="BG983" s="84" t="s">
        <v>69</v>
      </c>
      <c r="BH983" s="92" t="s">
        <v>7173</v>
      </c>
      <c r="BI983" s="84" t="s">
        <v>122</v>
      </c>
      <c r="BJ983" s="84" t="s">
        <v>7174</v>
      </c>
      <c r="BK983" s="84" t="s">
        <v>75</v>
      </c>
      <c r="BL983" s="84" t="s">
        <v>122</v>
      </c>
      <c r="BM983" s="84" t="s">
        <v>83</v>
      </c>
      <c r="BN983" s="84" t="s">
        <v>70</v>
      </c>
      <c r="BO983" s="84" t="s">
        <v>71</v>
      </c>
      <c r="BP983" s="84" t="s">
        <v>122</v>
      </c>
      <c r="BQ983" s="84" t="s">
        <v>163</v>
      </c>
    </row>
    <row r="984" spans="1:69" ht="14.4" x14ac:dyDescent="0.3">
      <c r="A984" s="40" t="str">
        <f t="shared" si="457"/>
        <v>2025-09-07</v>
      </c>
      <c r="B984" s="40" t="str">
        <f t="shared" si="458"/>
        <v>SYD</v>
      </c>
      <c r="C984" s="39" t="str">
        <f t="shared" si="459"/>
        <v>98812563600</v>
      </c>
      <c r="D984" s="41" t="str">
        <f t="shared" si="460"/>
        <v>PAU029773753</v>
      </c>
      <c r="E984" s="41" t="str">
        <f t="shared" si="461"/>
        <v>596421464453</v>
      </c>
      <c r="F984" s="39" t="str">
        <f t="shared" si="462"/>
        <v>2254252</v>
      </c>
      <c r="G984" s="39" t="str">
        <f t="shared" si="463"/>
        <v>WISE EXPRESS(AUSTRAPHARM)</v>
      </c>
      <c r="H984" s="41" t="str">
        <f t="shared" si="464"/>
        <v>조정숙</v>
      </c>
      <c r="I984" s="39" t="str">
        <f t="shared" si="465"/>
        <v>12063</v>
      </c>
      <c r="J984" s="52" t="str">
        <f t="shared" si="466"/>
        <v/>
      </c>
      <c r="K984" s="75">
        <f t="shared" si="467"/>
        <v>1</v>
      </c>
      <c r="L984" s="76">
        <f t="shared" si="468"/>
        <v>1</v>
      </c>
      <c r="M984" s="76">
        <f t="shared" si="469"/>
        <v>1E-3</v>
      </c>
      <c r="N984" s="76">
        <f t="shared" si="470"/>
        <v>1</v>
      </c>
      <c r="O984" s="42">
        <f t="shared" si="471"/>
        <v>1</v>
      </c>
      <c r="P984" s="39" t="str">
        <f t="shared" si="472"/>
        <v>일반(목록배제,Normal-Manifest Exception)</v>
      </c>
      <c r="Q984" s="72">
        <f t="shared" si="473"/>
        <v>60</v>
      </c>
      <c r="R984" s="43" t="str">
        <f t="shared" si="474"/>
        <v>OZ602</v>
      </c>
      <c r="S984" s="82" t="str">
        <f t="shared" si="475"/>
        <v/>
      </c>
      <c r="T984" s="40">
        <f t="shared" si="476"/>
        <v>45907</v>
      </c>
      <c r="U984" s="44">
        <v>2500</v>
      </c>
      <c r="V984" s="44">
        <f t="shared" si="477"/>
        <v>0</v>
      </c>
      <c r="W984" s="77">
        <f t="shared" si="478"/>
        <v>2500</v>
      </c>
      <c r="X984" s="78">
        <f t="shared" si="479"/>
        <v>0</v>
      </c>
      <c r="Y984" s="44" cm="1">
        <f t="array" ref="Y984">_xlfn.IFNA(_xlfn.IFS(AND(Q984&gt;=2000, Q984&lt;3000), 10000, AND(Q984&gt;=3000, Q984&lt;4000), 15000, AND(Q984&gt;=4000, Q984&lt;5000), 20000, AND(Q984&gt;=5000), 25000),0)</f>
        <v>0</v>
      </c>
      <c r="Z984" s="91">
        <f t="shared" si="480"/>
        <v>300</v>
      </c>
      <c r="AA984" s="44">
        <f t="shared" si="481"/>
        <v>0</v>
      </c>
      <c r="AB984" s="44"/>
      <c r="AC984" s="44"/>
      <c r="AD984" s="44"/>
      <c r="AE984" s="44">
        <f>VLOOKUP(O984,정산업데이트!$A$6:$B$12,2,10)</f>
        <v>0</v>
      </c>
      <c r="AF984" s="44"/>
      <c r="AG984" s="79">
        <f t="shared" si="482"/>
        <v>300</v>
      </c>
      <c r="AH984" s="80">
        <f t="shared" si="483"/>
        <v>2800</v>
      </c>
      <c r="AI984" s="93"/>
      <c r="AJ984" s="84" t="s">
        <v>5314</v>
      </c>
      <c r="AK984" s="84" t="s">
        <v>73</v>
      </c>
      <c r="AL984" s="84" t="s">
        <v>5315</v>
      </c>
      <c r="AM984" s="84" t="s">
        <v>7175</v>
      </c>
      <c r="AN984" s="84" t="s">
        <v>7176</v>
      </c>
      <c r="AO984" s="84" t="s">
        <v>7177</v>
      </c>
      <c r="AP984" s="84" t="s">
        <v>7178</v>
      </c>
      <c r="AQ984" s="84" t="s">
        <v>122</v>
      </c>
      <c r="AR984" s="85">
        <v>1</v>
      </c>
      <c r="AS984" s="86">
        <v>1</v>
      </c>
      <c r="AT984" s="86">
        <v>1E-3</v>
      </c>
      <c r="AU984" s="86">
        <v>1</v>
      </c>
      <c r="AV984" s="84" t="s">
        <v>8</v>
      </c>
      <c r="AW984" s="86">
        <v>60</v>
      </c>
      <c r="AX984" s="84" t="s">
        <v>68</v>
      </c>
      <c r="AY984" s="84" t="s">
        <v>68</v>
      </c>
      <c r="AZ984" s="84" t="s">
        <v>68</v>
      </c>
      <c r="BA984" s="84" t="s">
        <v>68</v>
      </c>
      <c r="BB984" s="84" t="s">
        <v>68</v>
      </c>
      <c r="BC984" s="84" t="s">
        <v>132</v>
      </c>
      <c r="BD984" s="84" t="s">
        <v>83</v>
      </c>
      <c r="BE984" s="84" t="s">
        <v>96</v>
      </c>
      <c r="BF984" s="84" t="s">
        <v>122</v>
      </c>
      <c r="BG984" s="84" t="s">
        <v>69</v>
      </c>
      <c r="BH984" s="92" t="s">
        <v>7179</v>
      </c>
      <c r="BI984" s="84" t="s">
        <v>122</v>
      </c>
      <c r="BJ984" s="84" t="s">
        <v>7180</v>
      </c>
      <c r="BK984" s="84" t="s">
        <v>75</v>
      </c>
      <c r="BL984" s="84" t="s">
        <v>122</v>
      </c>
      <c r="BM984" s="84" t="s">
        <v>83</v>
      </c>
      <c r="BN984" s="84" t="s">
        <v>70</v>
      </c>
      <c r="BO984" s="84" t="s">
        <v>71</v>
      </c>
      <c r="BP984" s="84" t="s">
        <v>122</v>
      </c>
      <c r="BQ984" s="84" t="s">
        <v>163</v>
      </c>
    </row>
    <row r="985" spans="1:69" ht="14.4" x14ac:dyDescent="0.3">
      <c r="A985" s="40" t="str">
        <f t="shared" si="457"/>
        <v>2025-09-07</v>
      </c>
      <c r="B985" s="40" t="str">
        <f t="shared" si="458"/>
        <v>SYD</v>
      </c>
      <c r="C985" s="39" t="str">
        <f t="shared" si="459"/>
        <v>98812563600</v>
      </c>
      <c r="D985" s="41" t="str">
        <f t="shared" si="460"/>
        <v>PAU029773759</v>
      </c>
      <c r="E985" s="41" t="str">
        <f t="shared" si="461"/>
        <v>596421464475</v>
      </c>
      <c r="F985" s="39" t="str">
        <f t="shared" si="462"/>
        <v>2254252</v>
      </c>
      <c r="G985" s="39" t="str">
        <f t="shared" si="463"/>
        <v>WISE EXPRESS(AUSTRAPHARM)</v>
      </c>
      <c r="H985" s="41" t="str">
        <f t="shared" si="464"/>
        <v>이승규</v>
      </c>
      <c r="I985" s="39" t="str">
        <f t="shared" si="465"/>
        <v>14051</v>
      </c>
      <c r="J985" s="52" t="str">
        <f t="shared" si="466"/>
        <v/>
      </c>
      <c r="K985" s="75">
        <f t="shared" si="467"/>
        <v>1</v>
      </c>
      <c r="L985" s="76">
        <f t="shared" si="468"/>
        <v>1</v>
      </c>
      <c r="M985" s="76">
        <f t="shared" si="469"/>
        <v>1E-3</v>
      </c>
      <c r="N985" s="76">
        <f t="shared" si="470"/>
        <v>1</v>
      </c>
      <c r="O985" s="42">
        <f t="shared" si="471"/>
        <v>1</v>
      </c>
      <c r="P985" s="39" t="str">
        <f t="shared" si="472"/>
        <v>일반(목록배제,Normal-Manifest Exception)</v>
      </c>
      <c r="Q985" s="72">
        <f t="shared" si="473"/>
        <v>60</v>
      </c>
      <c r="R985" s="43" t="str">
        <f t="shared" si="474"/>
        <v>OZ602</v>
      </c>
      <c r="S985" s="82" t="str">
        <f t="shared" si="475"/>
        <v/>
      </c>
      <c r="T985" s="40">
        <f t="shared" si="476"/>
        <v>45907</v>
      </c>
      <c r="U985" s="44">
        <v>2500</v>
      </c>
      <c r="V985" s="44">
        <f t="shared" si="477"/>
        <v>0</v>
      </c>
      <c r="W985" s="77">
        <f t="shared" si="478"/>
        <v>2500</v>
      </c>
      <c r="X985" s="78">
        <f t="shared" si="479"/>
        <v>0</v>
      </c>
      <c r="Y985" s="44" cm="1">
        <f t="array" ref="Y985">_xlfn.IFNA(_xlfn.IFS(AND(Q985&gt;=2000, Q985&lt;3000), 10000, AND(Q985&gt;=3000, Q985&lt;4000), 15000, AND(Q985&gt;=4000, Q985&lt;5000), 20000, AND(Q985&gt;=5000), 25000),0)</f>
        <v>0</v>
      </c>
      <c r="Z985" s="91">
        <f t="shared" si="480"/>
        <v>300</v>
      </c>
      <c r="AA985" s="44">
        <f t="shared" si="481"/>
        <v>0</v>
      </c>
      <c r="AB985" s="44"/>
      <c r="AC985" s="44"/>
      <c r="AD985" s="44"/>
      <c r="AE985" s="44">
        <f>VLOOKUP(O985,정산업데이트!$A$6:$B$12,2,10)</f>
        <v>0</v>
      </c>
      <c r="AF985" s="44"/>
      <c r="AG985" s="79">
        <f t="shared" si="482"/>
        <v>300</v>
      </c>
      <c r="AH985" s="80">
        <f t="shared" si="483"/>
        <v>2800</v>
      </c>
      <c r="AI985" s="93"/>
      <c r="AJ985" s="84" t="s">
        <v>5314</v>
      </c>
      <c r="AK985" s="84" t="s">
        <v>73</v>
      </c>
      <c r="AL985" s="84" t="s">
        <v>5315</v>
      </c>
      <c r="AM985" s="84" t="s">
        <v>7181</v>
      </c>
      <c r="AN985" s="84" t="s">
        <v>7182</v>
      </c>
      <c r="AO985" s="84" t="s">
        <v>7183</v>
      </c>
      <c r="AP985" s="84" t="s">
        <v>7184</v>
      </c>
      <c r="AQ985" s="84" t="s">
        <v>122</v>
      </c>
      <c r="AR985" s="85">
        <v>1</v>
      </c>
      <c r="AS985" s="86">
        <v>1</v>
      </c>
      <c r="AT985" s="86">
        <v>1E-3</v>
      </c>
      <c r="AU985" s="86">
        <v>1</v>
      </c>
      <c r="AV985" s="84" t="s">
        <v>8</v>
      </c>
      <c r="AW985" s="86">
        <v>60</v>
      </c>
      <c r="AX985" s="84" t="s">
        <v>68</v>
      </c>
      <c r="AY985" s="84" t="s">
        <v>68</v>
      </c>
      <c r="AZ985" s="84" t="s">
        <v>68</v>
      </c>
      <c r="BA985" s="84" t="s">
        <v>68</v>
      </c>
      <c r="BB985" s="84" t="s">
        <v>68</v>
      </c>
      <c r="BC985" s="84" t="s">
        <v>132</v>
      </c>
      <c r="BD985" s="84" t="s">
        <v>83</v>
      </c>
      <c r="BE985" s="84" t="s">
        <v>84</v>
      </c>
      <c r="BF985" s="84" t="s">
        <v>122</v>
      </c>
      <c r="BG985" s="84" t="s">
        <v>69</v>
      </c>
      <c r="BH985" s="92" t="s">
        <v>7185</v>
      </c>
      <c r="BI985" s="84" t="s">
        <v>122</v>
      </c>
      <c r="BJ985" s="84" t="s">
        <v>7186</v>
      </c>
      <c r="BK985" s="84" t="s">
        <v>75</v>
      </c>
      <c r="BL985" s="84" t="s">
        <v>122</v>
      </c>
      <c r="BM985" s="84" t="s">
        <v>83</v>
      </c>
      <c r="BN985" s="84" t="s">
        <v>70</v>
      </c>
      <c r="BO985" s="84" t="s">
        <v>71</v>
      </c>
      <c r="BP985" s="84" t="s">
        <v>122</v>
      </c>
      <c r="BQ985" s="84" t="s">
        <v>163</v>
      </c>
    </row>
    <row r="986" spans="1:69" ht="14.4" x14ac:dyDescent="0.3">
      <c r="A986" s="40" t="str">
        <f t="shared" si="457"/>
        <v>2025-09-07</v>
      </c>
      <c r="B986" s="40" t="str">
        <f t="shared" si="458"/>
        <v>SYD</v>
      </c>
      <c r="C986" s="39" t="str">
        <f t="shared" si="459"/>
        <v>98812563600</v>
      </c>
      <c r="D986" s="41" t="str">
        <f t="shared" si="460"/>
        <v>PAU029773758</v>
      </c>
      <c r="E986" s="41" t="str">
        <f t="shared" si="461"/>
        <v>596421464486</v>
      </c>
      <c r="F986" s="39" t="str">
        <f t="shared" si="462"/>
        <v>2254252</v>
      </c>
      <c r="G986" s="39" t="str">
        <f t="shared" si="463"/>
        <v>WISE EXPRESS(AUSTRAPHARM)</v>
      </c>
      <c r="H986" s="41" t="str">
        <f t="shared" si="464"/>
        <v>오가영</v>
      </c>
      <c r="I986" s="39" t="str">
        <f t="shared" si="465"/>
        <v>06370</v>
      </c>
      <c r="J986" s="52" t="str">
        <f t="shared" si="466"/>
        <v/>
      </c>
      <c r="K986" s="75">
        <f t="shared" si="467"/>
        <v>1</v>
      </c>
      <c r="L986" s="76">
        <f t="shared" si="468"/>
        <v>1</v>
      </c>
      <c r="M986" s="76">
        <f t="shared" si="469"/>
        <v>1E-3</v>
      </c>
      <c r="N986" s="76">
        <f t="shared" si="470"/>
        <v>1</v>
      </c>
      <c r="O986" s="42">
        <f t="shared" si="471"/>
        <v>1</v>
      </c>
      <c r="P986" s="39" t="str">
        <f t="shared" si="472"/>
        <v>목록(Manifest)</v>
      </c>
      <c r="Q986" s="72">
        <f t="shared" si="473"/>
        <v>70</v>
      </c>
      <c r="R986" s="43" t="str">
        <f t="shared" si="474"/>
        <v>OZ602</v>
      </c>
      <c r="S986" s="82" t="str">
        <f t="shared" si="475"/>
        <v/>
      </c>
      <c r="T986" s="40">
        <f t="shared" si="476"/>
        <v>45907</v>
      </c>
      <c r="U986" s="44">
        <v>2500</v>
      </c>
      <c r="V986" s="44">
        <f t="shared" si="477"/>
        <v>0</v>
      </c>
      <c r="W986" s="77">
        <f t="shared" si="478"/>
        <v>2500</v>
      </c>
      <c r="X986" s="78">
        <f t="shared" si="479"/>
        <v>0</v>
      </c>
      <c r="Y986" s="44" cm="1">
        <f t="array" ref="Y986">_xlfn.IFNA(_xlfn.IFS(AND(Q986&gt;=2000, Q986&lt;3000), 10000, AND(Q986&gt;=3000, Q986&lt;4000), 15000, AND(Q986&gt;=4000, Q986&lt;5000), 20000, AND(Q986&gt;=5000), 25000),0)</f>
        <v>0</v>
      </c>
      <c r="Z986" s="91">
        <f t="shared" si="480"/>
        <v>0</v>
      </c>
      <c r="AA986" s="44">
        <f t="shared" si="481"/>
        <v>0</v>
      </c>
      <c r="AB986" s="44"/>
      <c r="AC986" s="44"/>
      <c r="AD986" s="44"/>
      <c r="AE986" s="44">
        <f>VLOOKUP(O986,정산업데이트!$A$6:$B$12,2,10)</f>
        <v>0</v>
      </c>
      <c r="AF986" s="44"/>
      <c r="AG986" s="79">
        <f t="shared" si="482"/>
        <v>0</v>
      </c>
      <c r="AH986" s="80">
        <f t="shared" si="483"/>
        <v>2500</v>
      </c>
      <c r="AI986" s="93"/>
      <c r="AJ986" s="84" t="s">
        <v>5314</v>
      </c>
      <c r="AK986" s="84" t="s">
        <v>73</v>
      </c>
      <c r="AL986" s="84" t="s">
        <v>5315</v>
      </c>
      <c r="AM986" s="84" t="s">
        <v>7187</v>
      </c>
      <c r="AN986" s="84" t="s">
        <v>7188</v>
      </c>
      <c r="AO986" s="84" t="s">
        <v>7189</v>
      </c>
      <c r="AP986" s="84" t="s">
        <v>1677</v>
      </c>
      <c r="AQ986" s="84" t="s">
        <v>122</v>
      </c>
      <c r="AR986" s="85">
        <v>1</v>
      </c>
      <c r="AS986" s="86">
        <v>1</v>
      </c>
      <c r="AT986" s="86">
        <v>1E-3</v>
      </c>
      <c r="AU986" s="86">
        <v>1</v>
      </c>
      <c r="AV986" s="84" t="s">
        <v>7</v>
      </c>
      <c r="AW986" s="86">
        <v>70</v>
      </c>
      <c r="AX986" s="84" t="s">
        <v>68</v>
      </c>
      <c r="AY986" s="84" t="s">
        <v>68</v>
      </c>
      <c r="AZ986" s="84" t="s">
        <v>68</v>
      </c>
      <c r="BA986" s="84" t="s">
        <v>68</v>
      </c>
      <c r="BB986" s="84" t="s">
        <v>68</v>
      </c>
      <c r="BC986" s="84" t="s">
        <v>132</v>
      </c>
      <c r="BD986" s="84" t="s">
        <v>83</v>
      </c>
      <c r="BE986" s="84" t="s">
        <v>84</v>
      </c>
      <c r="BF986" s="84" t="s">
        <v>122</v>
      </c>
      <c r="BG986" s="84" t="s">
        <v>69</v>
      </c>
      <c r="BH986" s="92" t="s">
        <v>7190</v>
      </c>
      <c r="BI986" s="84" t="s">
        <v>122</v>
      </c>
      <c r="BJ986" s="84" t="s">
        <v>7191</v>
      </c>
      <c r="BK986" s="84" t="s">
        <v>75</v>
      </c>
      <c r="BL986" s="84" t="s">
        <v>122</v>
      </c>
      <c r="BM986" s="84" t="s">
        <v>83</v>
      </c>
      <c r="BN986" s="84" t="s">
        <v>70</v>
      </c>
      <c r="BO986" s="84" t="s">
        <v>71</v>
      </c>
      <c r="BP986" s="84" t="s">
        <v>122</v>
      </c>
      <c r="BQ986" s="84" t="s">
        <v>163</v>
      </c>
    </row>
    <row r="987" spans="1:69" ht="14.4" x14ac:dyDescent="0.3">
      <c r="A987" s="40" t="str">
        <f t="shared" si="457"/>
        <v>2025-09-07</v>
      </c>
      <c r="B987" s="40" t="str">
        <f t="shared" si="458"/>
        <v>SYD</v>
      </c>
      <c r="C987" s="39" t="str">
        <f t="shared" si="459"/>
        <v>98812563600</v>
      </c>
      <c r="D987" s="41" t="str">
        <f t="shared" si="460"/>
        <v>PAU029773757</v>
      </c>
      <c r="E987" s="41" t="str">
        <f t="shared" si="461"/>
        <v>596421464490</v>
      </c>
      <c r="F987" s="39" t="str">
        <f t="shared" si="462"/>
        <v>2254252</v>
      </c>
      <c r="G987" s="39" t="str">
        <f t="shared" si="463"/>
        <v>WISE EXPRESS(AUSTRAPHARM)</v>
      </c>
      <c r="H987" s="41" t="str">
        <f t="shared" si="464"/>
        <v>김현지</v>
      </c>
      <c r="I987" s="39" t="str">
        <f t="shared" si="465"/>
        <v>57941</v>
      </c>
      <c r="J987" s="52" t="str">
        <f t="shared" si="466"/>
        <v/>
      </c>
      <c r="K987" s="75">
        <f t="shared" si="467"/>
        <v>1</v>
      </c>
      <c r="L987" s="76">
        <f t="shared" si="468"/>
        <v>1</v>
      </c>
      <c r="M987" s="76">
        <f t="shared" si="469"/>
        <v>1E-3</v>
      </c>
      <c r="N987" s="76">
        <f t="shared" si="470"/>
        <v>1</v>
      </c>
      <c r="O987" s="42">
        <f t="shared" si="471"/>
        <v>1</v>
      </c>
      <c r="P987" s="39" t="str">
        <f t="shared" si="472"/>
        <v>목록(Manifest)</v>
      </c>
      <c r="Q987" s="72">
        <f t="shared" si="473"/>
        <v>70</v>
      </c>
      <c r="R987" s="43" t="str">
        <f t="shared" si="474"/>
        <v>OZ602</v>
      </c>
      <c r="S987" s="82" t="str">
        <f t="shared" si="475"/>
        <v/>
      </c>
      <c r="T987" s="40">
        <f t="shared" si="476"/>
        <v>45907</v>
      </c>
      <c r="U987" s="44">
        <v>2500</v>
      </c>
      <c r="V987" s="44">
        <f t="shared" si="477"/>
        <v>0</v>
      </c>
      <c r="W987" s="77">
        <f t="shared" si="478"/>
        <v>2500</v>
      </c>
      <c r="X987" s="78">
        <f t="shared" si="479"/>
        <v>0</v>
      </c>
      <c r="Y987" s="44" cm="1">
        <f t="array" ref="Y987">_xlfn.IFNA(_xlfn.IFS(AND(Q987&gt;=2000, Q987&lt;3000), 10000, AND(Q987&gt;=3000, Q987&lt;4000), 15000, AND(Q987&gt;=4000, Q987&lt;5000), 20000, AND(Q987&gt;=5000), 25000),0)</f>
        <v>0</v>
      </c>
      <c r="Z987" s="91">
        <f t="shared" si="480"/>
        <v>0</v>
      </c>
      <c r="AA987" s="44">
        <f t="shared" si="481"/>
        <v>0</v>
      </c>
      <c r="AB987" s="44"/>
      <c r="AC987" s="44"/>
      <c r="AD987" s="44"/>
      <c r="AE987" s="44">
        <f>VLOOKUP(O987,정산업데이트!$A$6:$B$12,2,10)</f>
        <v>0</v>
      </c>
      <c r="AF987" s="44"/>
      <c r="AG987" s="79">
        <f t="shared" si="482"/>
        <v>0</v>
      </c>
      <c r="AH987" s="80">
        <f t="shared" si="483"/>
        <v>2500</v>
      </c>
      <c r="AI987" s="93"/>
      <c r="AJ987" s="84" t="s">
        <v>5314</v>
      </c>
      <c r="AK987" s="84" t="s">
        <v>73</v>
      </c>
      <c r="AL987" s="84" t="s">
        <v>5315</v>
      </c>
      <c r="AM987" s="84" t="s">
        <v>7192</v>
      </c>
      <c r="AN987" s="84" t="s">
        <v>7193</v>
      </c>
      <c r="AO987" s="84" t="s">
        <v>7194</v>
      </c>
      <c r="AP987" s="84" t="s">
        <v>7195</v>
      </c>
      <c r="AQ987" s="84" t="s">
        <v>122</v>
      </c>
      <c r="AR987" s="85">
        <v>1</v>
      </c>
      <c r="AS987" s="86">
        <v>1</v>
      </c>
      <c r="AT987" s="86">
        <v>1E-3</v>
      </c>
      <c r="AU987" s="86">
        <v>1</v>
      </c>
      <c r="AV987" s="84" t="s">
        <v>7</v>
      </c>
      <c r="AW987" s="86">
        <v>70</v>
      </c>
      <c r="AX987" s="84" t="s">
        <v>68</v>
      </c>
      <c r="AY987" s="84" t="s">
        <v>68</v>
      </c>
      <c r="AZ987" s="84" t="s">
        <v>68</v>
      </c>
      <c r="BA987" s="84" t="s">
        <v>68</v>
      </c>
      <c r="BB987" s="84" t="s">
        <v>68</v>
      </c>
      <c r="BC987" s="84" t="s">
        <v>132</v>
      </c>
      <c r="BD987" s="84" t="s">
        <v>83</v>
      </c>
      <c r="BE987" s="84" t="s">
        <v>84</v>
      </c>
      <c r="BF987" s="84" t="s">
        <v>122</v>
      </c>
      <c r="BG987" s="84" t="s">
        <v>69</v>
      </c>
      <c r="BH987" s="92" t="s">
        <v>7196</v>
      </c>
      <c r="BI987" s="84" t="s">
        <v>122</v>
      </c>
      <c r="BJ987" s="84" t="s">
        <v>7197</v>
      </c>
      <c r="BK987" s="84" t="s">
        <v>75</v>
      </c>
      <c r="BL987" s="84" t="s">
        <v>122</v>
      </c>
      <c r="BM987" s="84" t="s">
        <v>83</v>
      </c>
      <c r="BN987" s="84" t="s">
        <v>70</v>
      </c>
      <c r="BO987" s="84" t="s">
        <v>71</v>
      </c>
      <c r="BP987" s="84" t="s">
        <v>122</v>
      </c>
      <c r="BQ987" s="84" t="s">
        <v>163</v>
      </c>
    </row>
    <row r="988" spans="1:69" ht="14.4" x14ac:dyDescent="0.3">
      <c r="A988" s="40" t="str">
        <f t="shared" si="457"/>
        <v>2025-09-07</v>
      </c>
      <c r="B988" s="40" t="str">
        <f t="shared" si="458"/>
        <v>SYD</v>
      </c>
      <c r="C988" s="39" t="str">
        <f t="shared" si="459"/>
        <v>98812563600</v>
      </c>
      <c r="D988" s="41" t="str">
        <f t="shared" si="460"/>
        <v>PKR253149005</v>
      </c>
      <c r="E988" s="41" t="str">
        <f t="shared" si="461"/>
        <v>596421460791</v>
      </c>
      <c r="F988" s="39" t="str">
        <f t="shared" si="462"/>
        <v>2256683</v>
      </c>
      <c r="G988" s="39" t="str">
        <f t="shared" si="463"/>
        <v>WISE EXPRESS LOGISTICS(PANGZIMOM)</v>
      </c>
      <c r="H988" s="41" t="str">
        <f t="shared" si="464"/>
        <v>박선우</v>
      </c>
      <c r="I988" s="39" t="str">
        <f t="shared" si="465"/>
        <v>12271</v>
      </c>
      <c r="J988" s="52" t="str">
        <f t="shared" si="466"/>
        <v/>
      </c>
      <c r="K988" s="75">
        <f t="shared" si="467"/>
        <v>1</v>
      </c>
      <c r="L988" s="76">
        <f t="shared" si="468"/>
        <v>1</v>
      </c>
      <c r="M988" s="76">
        <f t="shared" si="469"/>
        <v>1E-3</v>
      </c>
      <c r="N988" s="76">
        <f t="shared" si="470"/>
        <v>1</v>
      </c>
      <c r="O988" s="42">
        <f t="shared" si="471"/>
        <v>1</v>
      </c>
      <c r="P988" s="39" t="str">
        <f t="shared" si="472"/>
        <v>목록(Manifest)</v>
      </c>
      <c r="Q988" s="72">
        <f t="shared" si="473"/>
        <v>45</v>
      </c>
      <c r="R988" s="43" t="str">
        <f t="shared" si="474"/>
        <v>OZ602</v>
      </c>
      <c r="S988" s="82" t="str">
        <f t="shared" si="475"/>
        <v/>
      </c>
      <c r="T988" s="40">
        <f t="shared" si="476"/>
        <v>45907</v>
      </c>
      <c r="U988" s="44">
        <v>2500</v>
      </c>
      <c r="V988" s="44">
        <f t="shared" si="477"/>
        <v>0</v>
      </c>
      <c r="W988" s="77">
        <f t="shared" si="478"/>
        <v>2500</v>
      </c>
      <c r="X988" s="78">
        <f t="shared" si="479"/>
        <v>0</v>
      </c>
      <c r="Y988" s="44" cm="1">
        <f t="array" ref="Y988">_xlfn.IFNA(_xlfn.IFS(AND(Q988&gt;=2000, Q988&lt;3000), 10000, AND(Q988&gt;=3000, Q988&lt;4000), 15000, AND(Q988&gt;=4000, Q988&lt;5000), 20000, AND(Q988&gt;=5000), 25000),0)</f>
        <v>0</v>
      </c>
      <c r="Z988" s="91">
        <f t="shared" si="480"/>
        <v>0</v>
      </c>
      <c r="AA988" s="44">
        <f t="shared" si="481"/>
        <v>0</v>
      </c>
      <c r="AB988" s="44"/>
      <c r="AC988" s="44"/>
      <c r="AD988" s="44"/>
      <c r="AE988" s="44">
        <f>VLOOKUP(O988,정산업데이트!$A$6:$B$12,2,10)</f>
        <v>0</v>
      </c>
      <c r="AF988" s="44"/>
      <c r="AG988" s="79">
        <f t="shared" si="482"/>
        <v>0</v>
      </c>
      <c r="AH988" s="80">
        <f t="shared" si="483"/>
        <v>2500</v>
      </c>
      <c r="AI988" s="93"/>
      <c r="AJ988" s="84" t="s">
        <v>5314</v>
      </c>
      <c r="AK988" s="84" t="s">
        <v>73</v>
      </c>
      <c r="AL988" s="84" t="s">
        <v>5315</v>
      </c>
      <c r="AM988" s="84" t="s">
        <v>7198</v>
      </c>
      <c r="AN988" s="84" t="s">
        <v>7199</v>
      </c>
      <c r="AO988" s="84" t="s">
        <v>7200</v>
      </c>
      <c r="AP988" s="84" t="s">
        <v>7201</v>
      </c>
      <c r="AQ988" s="84" t="s">
        <v>122</v>
      </c>
      <c r="AR988" s="85">
        <v>1</v>
      </c>
      <c r="AS988" s="86">
        <v>1</v>
      </c>
      <c r="AT988" s="86">
        <v>1E-3</v>
      </c>
      <c r="AU988" s="86">
        <v>1</v>
      </c>
      <c r="AV988" s="84" t="s">
        <v>7</v>
      </c>
      <c r="AW988" s="86">
        <v>45</v>
      </c>
      <c r="AX988" s="84" t="s">
        <v>68</v>
      </c>
      <c r="AY988" s="84" t="s">
        <v>68</v>
      </c>
      <c r="AZ988" s="84" t="s">
        <v>68</v>
      </c>
      <c r="BA988" s="84" t="s">
        <v>68</v>
      </c>
      <c r="BB988" s="84" t="s">
        <v>68</v>
      </c>
      <c r="BC988" s="84" t="s">
        <v>441</v>
      </c>
      <c r="BD988" s="84" t="s">
        <v>442</v>
      </c>
      <c r="BE988" s="84" t="s">
        <v>444</v>
      </c>
      <c r="BF988" s="84" t="s">
        <v>122</v>
      </c>
      <c r="BG988" s="84" t="s">
        <v>69</v>
      </c>
      <c r="BH988" s="92" t="s">
        <v>7202</v>
      </c>
      <c r="BI988" s="84" t="s">
        <v>122</v>
      </c>
      <c r="BJ988" s="84" t="s">
        <v>7203</v>
      </c>
      <c r="BK988" s="84" t="s">
        <v>75</v>
      </c>
      <c r="BL988" s="84" t="s">
        <v>122</v>
      </c>
      <c r="BM988" s="84" t="s">
        <v>442</v>
      </c>
      <c r="BN988" s="84" t="s">
        <v>70</v>
      </c>
      <c r="BO988" s="84" t="s">
        <v>71</v>
      </c>
      <c r="BP988" s="84" t="s">
        <v>122</v>
      </c>
      <c r="BQ988" s="84" t="s">
        <v>163</v>
      </c>
    </row>
    <row r="989" spans="1:69" ht="14.4" x14ac:dyDescent="0.3">
      <c r="A989" s="40" t="str">
        <f t="shared" si="457"/>
        <v>2025-09-07</v>
      </c>
      <c r="B989" s="40" t="str">
        <f t="shared" si="458"/>
        <v>SYD</v>
      </c>
      <c r="C989" s="39" t="str">
        <f t="shared" si="459"/>
        <v>98812563600</v>
      </c>
      <c r="D989" s="41" t="str">
        <f t="shared" si="460"/>
        <v>PKR253149011</v>
      </c>
      <c r="E989" s="41" t="str">
        <f t="shared" si="461"/>
        <v>596421460850</v>
      </c>
      <c r="F989" s="39" t="str">
        <f t="shared" si="462"/>
        <v>2256683</v>
      </c>
      <c r="G989" s="39" t="str">
        <f t="shared" si="463"/>
        <v>WISE EXPRESS LOGISTICS(PANGZIMOM)</v>
      </c>
      <c r="H989" s="41" t="str">
        <f t="shared" si="464"/>
        <v>황수영</v>
      </c>
      <c r="I989" s="39" t="str">
        <f t="shared" si="465"/>
        <v>58655</v>
      </c>
      <c r="J989" s="52" t="str">
        <f t="shared" si="466"/>
        <v/>
      </c>
      <c r="K989" s="75">
        <f t="shared" si="467"/>
        <v>1</v>
      </c>
      <c r="L989" s="76">
        <f t="shared" si="468"/>
        <v>1</v>
      </c>
      <c r="M989" s="76">
        <f t="shared" si="469"/>
        <v>1E-3</v>
      </c>
      <c r="N989" s="76">
        <f t="shared" si="470"/>
        <v>1</v>
      </c>
      <c r="O989" s="42">
        <f t="shared" si="471"/>
        <v>1</v>
      </c>
      <c r="P989" s="39" t="str">
        <f t="shared" si="472"/>
        <v>목록(Manifest)</v>
      </c>
      <c r="Q989" s="72">
        <f t="shared" si="473"/>
        <v>40</v>
      </c>
      <c r="R989" s="43" t="str">
        <f t="shared" si="474"/>
        <v>OZ602</v>
      </c>
      <c r="S989" s="82" t="str">
        <f t="shared" si="475"/>
        <v/>
      </c>
      <c r="T989" s="40">
        <f t="shared" si="476"/>
        <v>45907</v>
      </c>
      <c r="U989" s="44">
        <v>2500</v>
      </c>
      <c r="V989" s="44">
        <f t="shared" si="477"/>
        <v>0</v>
      </c>
      <c r="W989" s="77">
        <f t="shared" si="478"/>
        <v>2500</v>
      </c>
      <c r="X989" s="78">
        <f t="shared" si="479"/>
        <v>0</v>
      </c>
      <c r="Y989" s="44" cm="1">
        <f t="array" ref="Y989">_xlfn.IFNA(_xlfn.IFS(AND(Q989&gt;=2000, Q989&lt;3000), 10000, AND(Q989&gt;=3000, Q989&lt;4000), 15000, AND(Q989&gt;=4000, Q989&lt;5000), 20000, AND(Q989&gt;=5000), 25000),0)</f>
        <v>0</v>
      </c>
      <c r="Z989" s="91">
        <f t="shared" si="480"/>
        <v>0</v>
      </c>
      <c r="AA989" s="44">
        <f t="shared" si="481"/>
        <v>0</v>
      </c>
      <c r="AB989" s="44"/>
      <c r="AC989" s="44"/>
      <c r="AD989" s="44"/>
      <c r="AE989" s="44">
        <f>VLOOKUP(O989,정산업데이트!$A$6:$B$12,2,10)</f>
        <v>0</v>
      </c>
      <c r="AF989" s="44"/>
      <c r="AG989" s="79">
        <f t="shared" si="482"/>
        <v>0</v>
      </c>
      <c r="AH989" s="80">
        <f t="shared" si="483"/>
        <v>2500</v>
      </c>
      <c r="AI989" s="93"/>
      <c r="AJ989" s="84" t="s">
        <v>5314</v>
      </c>
      <c r="AK989" s="84" t="s">
        <v>73</v>
      </c>
      <c r="AL989" s="84" t="s">
        <v>5315</v>
      </c>
      <c r="AM989" s="84" t="s">
        <v>7204</v>
      </c>
      <c r="AN989" s="84" t="s">
        <v>7205</v>
      </c>
      <c r="AO989" s="84" t="s">
        <v>7206</v>
      </c>
      <c r="AP989" s="84" t="s">
        <v>7207</v>
      </c>
      <c r="AQ989" s="84" t="s">
        <v>122</v>
      </c>
      <c r="AR989" s="85">
        <v>1</v>
      </c>
      <c r="AS989" s="86">
        <v>1</v>
      </c>
      <c r="AT989" s="86">
        <v>1E-3</v>
      </c>
      <c r="AU989" s="86">
        <v>1</v>
      </c>
      <c r="AV989" s="84" t="s">
        <v>7</v>
      </c>
      <c r="AW989" s="86">
        <v>40</v>
      </c>
      <c r="AX989" s="84" t="s">
        <v>68</v>
      </c>
      <c r="AY989" s="84" t="s">
        <v>68</v>
      </c>
      <c r="AZ989" s="84" t="s">
        <v>68</v>
      </c>
      <c r="BA989" s="84" t="s">
        <v>68</v>
      </c>
      <c r="BB989" s="84" t="s">
        <v>68</v>
      </c>
      <c r="BC989" s="84" t="s">
        <v>441</v>
      </c>
      <c r="BD989" s="84" t="s">
        <v>442</v>
      </c>
      <c r="BE989" s="84" t="s">
        <v>444</v>
      </c>
      <c r="BF989" s="84" t="s">
        <v>122</v>
      </c>
      <c r="BG989" s="84" t="s">
        <v>69</v>
      </c>
      <c r="BH989" s="92" t="s">
        <v>7208</v>
      </c>
      <c r="BI989" s="84" t="s">
        <v>122</v>
      </c>
      <c r="BJ989" s="84" t="s">
        <v>7209</v>
      </c>
      <c r="BK989" s="84" t="s">
        <v>75</v>
      </c>
      <c r="BL989" s="84" t="s">
        <v>122</v>
      </c>
      <c r="BM989" s="84" t="s">
        <v>442</v>
      </c>
      <c r="BN989" s="84" t="s">
        <v>70</v>
      </c>
      <c r="BO989" s="84" t="s">
        <v>71</v>
      </c>
      <c r="BP989" s="84" t="s">
        <v>122</v>
      </c>
      <c r="BQ989" s="84" t="s">
        <v>163</v>
      </c>
    </row>
    <row r="990" spans="1:69" ht="14.4" x14ac:dyDescent="0.3">
      <c r="A990" s="40" t="str">
        <f t="shared" si="457"/>
        <v>2025-09-07</v>
      </c>
      <c r="B990" s="40" t="str">
        <f t="shared" si="458"/>
        <v>SYD</v>
      </c>
      <c r="C990" s="39" t="str">
        <f t="shared" si="459"/>
        <v>98812563600</v>
      </c>
      <c r="D990" s="41" t="str">
        <f t="shared" si="460"/>
        <v>PKR253149024</v>
      </c>
      <c r="E990" s="41" t="str">
        <f t="shared" si="461"/>
        <v>596421460986</v>
      </c>
      <c r="F990" s="39" t="str">
        <f t="shared" si="462"/>
        <v>2256683</v>
      </c>
      <c r="G990" s="39" t="str">
        <f t="shared" si="463"/>
        <v>WISE EXPRESS LOGISTICS(PANGZIMOM)</v>
      </c>
      <c r="H990" s="41" t="str">
        <f t="shared" si="464"/>
        <v>이선희</v>
      </c>
      <c r="I990" s="39" t="str">
        <f t="shared" si="465"/>
        <v>18482</v>
      </c>
      <c r="J990" s="52" t="str">
        <f t="shared" si="466"/>
        <v/>
      </c>
      <c r="K990" s="75">
        <f t="shared" si="467"/>
        <v>1</v>
      </c>
      <c r="L990" s="76">
        <f t="shared" si="468"/>
        <v>2</v>
      </c>
      <c r="M990" s="76">
        <f t="shared" si="469"/>
        <v>1E-3</v>
      </c>
      <c r="N990" s="76">
        <f t="shared" si="470"/>
        <v>2</v>
      </c>
      <c r="O990" s="42">
        <f t="shared" si="471"/>
        <v>2</v>
      </c>
      <c r="P990" s="39" t="str">
        <f t="shared" si="472"/>
        <v>목록(Manifest)</v>
      </c>
      <c r="Q990" s="72">
        <f t="shared" si="473"/>
        <v>90</v>
      </c>
      <c r="R990" s="43" t="str">
        <f t="shared" si="474"/>
        <v>OZ602</v>
      </c>
      <c r="S990" s="82" t="str">
        <f t="shared" si="475"/>
        <v/>
      </c>
      <c r="T990" s="40">
        <f t="shared" si="476"/>
        <v>45907</v>
      </c>
      <c r="U990" s="44">
        <v>2500</v>
      </c>
      <c r="V990" s="44">
        <f t="shared" si="477"/>
        <v>0</v>
      </c>
      <c r="W990" s="77">
        <f t="shared" si="478"/>
        <v>2500</v>
      </c>
      <c r="X990" s="78">
        <f t="shared" si="479"/>
        <v>0</v>
      </c>
      <c r="Y990" s="44" cm="1">
        <f t="array" ref="Y990">_xlfn.IFNA(_xlfn.IFS(AND(Q990&gt;=2000, Q990&lt;3000), 10000, AND(Q990&gt;=3000, Q990&lt;4000), 15000, AND(Q990&gt;=4000, Q990&lt;5000), 20000, AND(Q990&gt;=5000), 25000),0)</f>
        <v>0</v>
      </c>
      <c r="Z990" s="91">
        <f t="shared" si="480"/>
        <v>0</v>
      </c>
      <c r="AA990" s="44">
        <f t="shared" si="481"/>
        <v>0</v>
      </c>
      <c r="AB990" s="44"/>
      <c r="AC990" s="44"/>
      <c r="AD990" s="44"/>
      <c r="AE990" s="44">
        <f>VLOOKUP(O990,정산업데이트!$A$6:$B$12,2,10)</f>
        <v>0</v>
      </c>
      <c r="AF990" s="44"/>
      <c r="AG990" s="79">
        <f t="shared" si="482"/>
        <v>0</v>
      </c>
      <c r="AH990" s="80">
        <f t="shared" si="483"/>
        <v>2500</v>
      </c>
      <c r="AI990" s="93"/>
      <c r="AJ990" s="84" t="s">
        <v>5314</v>
      </c>
      <c r="AK990" s="84" t="s">
        <v>73</v>
      </c>
      <c r="AL990" s="84" t="s">
        <v>5315</v>
      </c>
      <c r="AM990" s="84" t="s">
        <v>7210</v>
      </c>
      <c r="AN990" s="84" t="s">
        <v>329</v>
      </c>
      <c r="AO990" s="84" t="s">
        <v>7211</v>
      </c>
      <c r="AP990" s="84" t="s">
        <v>905</v>
      </c>
      <c r="AQ990" s="84" t="s">
        <v>122</v>
      </c>
      <c r="AR990" s="85">
        <v>1</v>
      </c>
      <c r="AS990" s="86">
        <v>2</v>
      </c>
      <c r="AT990" s="86">
        <v>1E-3</v>
      </c>
      <c r="AU990" s="86">
        <v>2</v>
      </c>
      <c r="AV990" s="84" t="s">
        <v>7</v>
      </c>
      <c r="AW990" s="86">
        <v>90</v>
      </c>
      <c r="AX990" s="84" t="s">
        <v>68</v>
      </c>
      <c r="AY990" s="84" t="s">
        <v>68</v>
      </c>
      <c r="AZ990" s="84" t="s">
        <v>68</v>
      </c>
      <c r="BA990" s="84" t="s">
        <v>68</v>
      </c>
      <c r="BB990" s="84" t="s">
        <v>68</v>
      </c>
      <c r="BC990" s="84" t="s">
        <v>441</v>
      </c>
      <c r="BD990" s="84" t="s">
        <v>442</v>
      </c>
      <c r="BE990" s="84" t="s">
        <v>448</v>
      </c>
      <c r="BF990" s="84" t="s">
        <v>122</v>
      </c>
      <c r="BG990" s="84" t="s">
        <v>69</v>
      </c>
      <c r="BH990" s="92" t="s">
        <v>7212</v>
      </c>
      <c r="BI990" s="84" t="s">
        <v>122</v>
      </c>
      <c r="BJ990" s="84" t="s">
        <v>7213</v>
      </c>
      <c r="BK990" s="84" t="s">
        <v>75</v>
      </c>
      <c r="BL990" s="84" t="s">
        <v>122</v>
      </c>
      <c r="BM990" s="84" t="s">
        <v>442</v>
      </c>
      <c r="BN990" s="84" t="s">
        <v>70</v>
      </c>
      <c r="BO990" s="84" t="s">
        <v>71</v>
      </c>
      <c r="BP990" s="84" t="s">
        <v>122</v>
      </c>
      <c r="BQ990" s="84" t="s">
        <v>163</v>
      </c>
    </row>
    <row r="991" spans="1:69" ht="14.4" x14ac:dyDescent="0.3">
      <c r="A991" s="40" t="str">
        <f t="shared" si="457"/>
        <v>2025-09-07</v>
      </c>
      <c r="B991" s="40" t="str">
        <f t="shared" si="458"/>
        <v>SYD</v>
      </c>
      <c r="C991" s="39" t="str">
        <f t="shared" si="459"/>
        <v>98812563600</v>
      </c>
      <c r="D991" s="41" t="str">
        <f t="shared" si="460"/>
        <v>PKR253149026</v>
      </c>
      <c r="E991" s="41" t="str">
        <f t="shared" si="461"/>
        <v>596421461001</v>
      </c>
      <c r="F991" s="39" t="str">
        <f t="shared" si="462"/>
        <v>2256683</v>
      </c>
      <c r="G991" s="39" t="str">
        <f t="shared" si="463"/>
        <v>WISE EXPRESS LOGISTICS(PANGZIMOM)</v>
      </c>
      <c r="H991" s="41" t="str">
        <f t="shared" si="464"/>
        <v>장수지</v>
      </c>
      <c r="I991" s="39" t="str">
        <f t="shared" si="465"/>
        <v>46555</v>
      </c>
      <c r="J991" s="52" t="str">
        <f t="shared" si="466"/>
        <v/>
      </c>
      <c r="K991" s="75">
        <f t="shared" si="467"/>
        <v>1</v>
      </c>
      <c r="L991" s="76">
        <f t="shared" si="468"/>
        <v>1</v>
      </c>
      <c r="M991" s="76">
        <f t="shared" si="469"/>
        <v>1E-3</v>
      </c>
      <c r="N991" s="76">
        <f t="shared" si="470"/>
        <v>1</v>
      </c>
      <c r="O991" s="42">
        <f t="shared" si="471"/>
        <v>1</v>
      </c>
      <c r="P991" s="39" t="str">
        <f t="shared" si="472"/>
        <v>목록(Manifest)</v>
      </c>
      <c r="Q991" s="72">
        <f t="shared" si="473"/>
        <v>55</v>
      </c>
      <c r="R991" s="43" t="str">
        <f t="shared" si="474"/>
        <v>OZ602</v>
      </c>
      <c r="S991" s="82" t="str">
        <f t="shared" si="475"/>
        <v/>
      </c>
      <c r="T991" s="40">
        <f t="shared" si="476"/>
        <v>45907</v>
      </c>
      <c r="U991" s="44">
        <v>2500</v>
      </c>
      <c r="V991" s="44">
        <f t="shared" si="477"/>
        <v>0</v>
      </c>
      <c r="W991" s="77">
        <f t="shared" si="478"/>
        <v>2500</v>
      </c>
      <c r="X991" s="78">
        <f t="shared" si="479"/>
        <v>0</v>
      </c>
      <c r="Y991" s="44" cm="1">
        <f t="array" ref="Y991">_xlfn.IFNA(_xlfn.IFS(AND(Q991&gt;=2000, Q991&lt;3000), 10000, AND(Q991&gt;=3000, Q991&lt;4000), 15000, AND(Q991&gt;=4000, Q991&lt;5000), 20000, AND(Q991&gt;=5000), 25000),0)</f>
        <v>0</v>
      </c>
      <c r="Z991" s="91">
        <f t="shared" si="480"/>
        <v>0</v>
      </c>
      <c r="AA991" s="44">
        <f t="shared" si="481"/>
        <v>0</v>
      </c>
      <c r="AB991" s="44"/>
      <c r="AC991" s="44"/>
      <c r="AD991" s="44"/>
      <c r="AE991" s="44">
        <f>VLOOKUP(O991,정산업데이트!$A$6:$B$12,2,10)</f>
        <v>0</v>
      </c>
      <c r="AF991" s="44"/>
      <c r="AG991" s="79">
        <f t="shared" si="482"/>
        <v>0</v>
      </c>
      <c r="AH991" s="80">
        <f t="shared" si="483"/>
        <v>2500</v>
      </c>
      <c r="AI991" s="93"/>
      <c r="AJ991" s="84" t="s">
        <v>5314</v>
      </c>
      <c r="AK991" s="84" t="s">
        <v>73</v>
      </c>
      <c r="AL991" s="84" t="s">
        <v>5315</v>
      </c>
      <c r="AM991" s="84" t="s">
        <v>7214</v>
      </c>
      <c r="AN991" s="84" t="s">
        <v>7215</v>
      </c>
      <c r="AO991" s="84" t="s">
        <v>7216</v>
      </c>
      <c r="AP991" s="84" t="s">
        <v>7217</v>
      </c>
      <c r="AQ991" s="84" t="s">
        <v>122</v>
      </c>
      <c r="AR991" s="85">
        <v>1</v>
      </c>
      <c r="AS991" s="86">
        <v>1</v>
      </c>
      <c r="AT991" s="86">
        <v>1E-3</v>
      </c>
      <c r="AU991" s="86">
        <v>1</v>
      </c>
      <c r="AV991" s="84" t="s">
        <v>7</v>
      </c>
      <c r="AW991" s="86">
        <v>55</v>
      </c>
      <c r="AX991" s="84" t="s">
        <v>68</v>
      </c>
      <c r="AY991" s="84" t="s">
        <v>68</v>
      </c>
      <c r="AZ991" s="84" t="s">
        <v>68</v>
      </c>
      <c r="BA991" s="84" t="s">
        <v>68</v>
      </c>
      <c r="BB991" s="84" t="s">
        <v>68</v>
      </c>
      <c r="BC991" s="84" t="s">
        <v>441</v>
      </c>
      <c r="BD991" s="84" t="s">
        <v>442</v>
      </c>
      <c r="BE991" s="84" t="s">
        <v>1140</v>
      </c>
      <c r="BF991" s="84" t="s">
        <v>122</v>
      </c>
      <c r="BG991" s="84" t="s">
        <v>69</v>
      </c>
      <c r="BH991" s="92" t="s">
        <v>7218</v>
      </c>
      <c r="BI991" s="84" t="s">
        <v>122</v>
      </c>
      <c r="BJ991" s="84" t="s">
        <v>7219</v>
      </c>
      <c r="BK991" s="84" t="s">
        <v>75</v>
      </c>
      <c r="BL991" s="84" t="s">
        <v>122</v>
      </c>
      <c r="BM991" s="84" t="s">
        <v>442</v>
      </c>
      <c r="BN991" s="84" t="s">
        <v>70</v>
      </c>
      <c r="BO991" s="84" t="s">
        <v>71</v>
      </c>
      <c r="BP991" s="84" t="s">
        <v>122</v>
      </c>
      <c r="BQ991" s="84" t="s">
        <v>163</v>
      </c>
    </row>
    <row r="992" spans="1:69" ht="14.4" x14ac:dyDescent="0.3">
      <c r="A992" s="40" t="str">
        <f t="shared" si="457"/>
        <v>2025-09-07</v>
      </c>
      <c r="B992" s="40" t="str">
        <f t="shared" si="458"/>
        <v>SYD</v>
      </c>
      <c r="C992" s="39" t="str">
        <f t="shared" si="459"/>
        <v>98812563600</v>
      </c>
      <c r="D992" s="41" t="str">
        <f t="shared" si="460"/>
        <v>PAU029773708</v>
      </c>
      <c r="E992" s="41" t="str">
        <f t="shared" si="461"/>
        <v>596421459774</v>
      </c>
      <c r="F992" s="39" t="str">
        <f t="shared" si="462"/>
        <v>2254252</v>
      </c>
      <c r="G992" s="39" t="str">
        <f t="shared" si="463"/>
        <v>WISE EXPRESS(AUSTRAPHARM)</v>
      </c>
      <c r="H992" s="41" t="str">
        <f t="shared" si="464"/>
        <v>박재순</v>
      </c>
      <c r="I992" s="39" t="str">
        <f t="shared" si="465"/>
        <v>03725</v>
      </c>
      <c r="J992" s="52" t="str">
        <f t="shared" si="466"/>
        <v/>
      </c>
      <c r="K992" s="75">
        <f t="shared" si="467"/>
        <v>1</v>
      </c>
      <c r="L992" s="76">
        <f t="shared" si="468"/>
        <v>1</v>
      </c>
      <c r="M992" s="76">
        <f t="shared" si="469"/>
        <v>1E-3</v>
      </c>
      <c r="N992" s="76">
        <f t="shared" si="470"/>
        <v>1</v>
      </c>
      <c r="O992" s="42">
        <f t="shared" si="471"/>
        <v>1</v>
      </c>
      <c r="P992" s="39" t="str">
        <f t="shared" si="472"/>
        <v>일반(목록배제,Normal-Manifest Exception)</v>
      </c>
      <c r="Q992" s="72">
        <f t="shared" si="473"/>
        <v>120</v>
      </c>
      <c r="R992" s="43" t="str">
        <f t="shared" si="474"/>
        <v>OZ602</v>
      </c>
      <c r="S992" s="82" t="str">
        <f t="shared" si="475"/>
        <v/>
      </c>
      <c r="T992" s="40">
        <f t="shared" si="476"/>
        <v>45907</v>
      </c>
      <c r="U992" s="44">
        <v>2500</v>
      </c>
      <c r="V992" s="44">
        <f t="shared" si="477"/>
        <v>0</v>
      </c>
      <c r="W992" s="77">
        <f t="shared" si="478"/>
        <v>2500</v>
      </c>
      <c r="X992" s="78">
        <f t="shared" si="479"/>
        <v>0</v>
      </c>
      <c r="Y992" s="44" cm="1">
        <f t="array" ref="Y992">_xlfn.IFNA(_xlfn.IFS(AND(Q992&gt;=2000, Q992&lt;3000), 10000, AND(Q992&gt;=3000, Q992&lt;4000), 15000, AND(Q992&gt;=4000, Q992&lt;5000), 20000, AND(Q992&gt;=5000), 25000),0)</f>
        <v>0</v>
      </c>
      <c r="Z992" s="91">
        <f t="shared" si="480"/>
        <v>300</v>
      </c>
      <c r="AA992" s="44">
        <f t="shared" si="481"/>
        <v>0</v>
      </c>
      <c r="AB992" s="44"/>
      <c r="AC992" s="44"/>
      <c r="AD992" s="44"/>
      <c r="AE992" s="44">
        <f>VLOOKUP(O992,정산업데이트!$A$6:$B$12,2,10)</f>
        <v>0</v>
      </c>
      <c r="AF992" s="44"/>
      <c r="AG992" s="79">
        <f t="shared" si="482"/>
        <v>300</v>
      </c>
      <c r="AH992" s="80">
        <f t="shared" si="483"/>
        <v>2800</v>
      </c>
      <c r="AI992" s="93"/>
      <c r="AJ992" s="84" t="s">
        <v>5314</v>
      </c>
      <c r="AK992" s="84" t="s">
        <v>73</v>
      </c>
      <c r="AL992" s="84" t="s">
        <v>5315</v>
      </c>
      <c r="AM992" s="84" t="s">
        <v>7220</v>
      </c>
      <c r="AN992" s="84" t="s">
        <v>7221</v>
      </c>
      <c r="AO992" s="84" t="s">
        <v>7222</v>
      </c>
      <c r="AP992" s="84" t="s">
        <v>7223</v>
      </c>
      <c r="AQ992" s="84" t="s">
        <v>122</v>
      </c>
      <c r="AR992" s="85">
        <v>1</v>
      </c>
      <c r="AS992" s="86">
        <v>1</v>
      </c>
      <c r="AT992" s="86">
        <v>1E-3</v>
      </c>
      <c r="AU992" s="86">
        <v>1</v>
      </c>
      <c r="AV992" s="84" t="s">
        <v>8</v>
      </c>
      <c r="AW992" s="86">
        <v>120</v>
      </c>
      <c r="AX992" s="84" t="s">
        <v>68</v>
      </c>
      <c r="AY992" s="84" t="s">
        <v>68</v>
      </c>
      <c r="AZ992" s="84" t="s">
        <v>68</v>
      </c>
      <c r="BA992" s="84" t="s">
        <v>68</v>
      </c>
      <c r="BB992" s="84" t="s">
        <v>68</v>
      </c>
      <c r="BC992" s="84" t="s">
        <v>132</v>
      </c>
      <c r="BD992" s="84" t="s">
        <v>83</v>
      </c>
      <c r="BE992" s="84" t="s">
        <v>84</v>
      </c>
      <c r="BF992" s="84" t="s">
        <v>122</v>
      </c>
      <c r="BG992" s="84" t="s">
        <v>69</v>
      </c>
      <c r="BH992" s="92" t="s">
        <v>7224</v>
      </c>
      <c r="BI992" s="84" t="s">
        <v>122</v>
      </c>
      <c r="BJ992" s="84" t="s">
        <v>7225</v>
      </c>
      <c r="BK992" s="84" t="s">
        <v>75</v>
      </c>
      <c r="BL992" s="84" t="s">
        <v>122</v>
      </c>
      <c r="BM992" s="84" t="s">
        <v>83</v>
      </c>
      <c r="BN992" s="84" t="s">
        <v>70</v>
      </c>
      <c r="BO992" s="84" t="s">
        <v>71</v>
      </c>
      <c r="BP992" s="84" t="s">
        <v>122</v>
      </c>
      <c r="BQ992" s="84" t="s">
        <v>163</v>
      </c>
    </row>
    <row r="993" spans="1:69" ht="14.4" x14ac:dyDescent="0.3">
      <c r="A993" s="40" t="str">
        <f t="shared" si="457"/>
        <v>2025-09-07</v>
      </c>
      <c r="B993" s="40" t="str">
        <f t="shared" si="458"/>
        <v>SYD</v>
      </c>
      <c r="C993" s="39" t="str">
        <f t="shared" si="459"/>
        <v>98812563600</v>
      </c>
      <c r="D993" s="41" t="str">
        <f t="shared" si="460"/>
        <v>PAU029761712</v>
      </c>
      <c r="E993" s="41" t="str">
        <f t="shared" si="461"/>
        <v>596421462073</v>
      </c>
      <c r="F993" s="39" t="str">
        <f t="shared" si="462"/>
        <v>2254256</v>
      </c>
      <c r="G993" s="39" t="str">
        <f t="shared" si="463"/>
        <v>WISE EXPRESS(BOOSTUP)</v>
      </c>
      <c r="H993" s="41" t="str">
        <f t="shared" si="464"/>
        <v>김빛나</v>
      </c>
      <c r="I993" s="39" t="str">
        <f t="shared" si="465"/>
        <v>12211</v>
      </c>
      <c r="J993" s="52" t="str">
        <f t="shared" si="466"/>
        <v/>
      </c>
      <c r="K993" s="75">
        <f t="shared" si="467"/>
        <v>1</v>
      </c>
      <c r="L993" s="76">
        <f t="shared" si="468"/>
        <v>2</v>
      </c>
      <c r="M993" s="76">
        <f t="shared" si="469"/>
        <v>1E-3</v>
      </c>
      <c r="N993" s="76">
        <f t="shared" si="470"/>
        <v>2</v>
      </c>
      <c r="O993" s="42">
        <f t="shared" si="471"/>
        <v>2</v>
      </c>
      <c r="P993" s="39" t="str">
        <f t="shared" si="472"/>
        <v>목록(Manifest)</v>
      </c>
      <c r="Q993" s="72">
        <f t="shared" si="473"/>
        <v>60</v>
      </c>
      <c r="R993" s="43" t="str">
        <f t="shared" si="474"/>
        <v>OZ602</v>
      </c>
      <c r="S993" s="82" t="str">
        <f t="shared" si="475"/>
        <v/>
      </c>
      <c r="T993" s="40">
        <f t="shared" si="476"/>
        <v>45907</v>
      </c>
      <c r="U993" s="44">
        <v>2500</v>
      </c>
      <c r="V993" s="44">
        <f t="shared" si="477"/>
        <v>0</v>
      </c>
      <c r="W993" s="77">
        <f t="shared" si="478"/>
        <v>2500</v>
      </c>
      <c r="X993" s="78">
        <f t="shared" si="479"/>
        <v>0</v>
      </c>
      <c r="Y993" s="44" cm="1">
        <f t="array" ref="Y993">_xlfn.IFNA(_xlfn.IFS(AND(Q993&gt;=2000, Q993&lt;3000), 10000, AND(Q993&gt;=3000, Q993&lt;4000), 15000, AND(Q993&gt;=4000, Q993&lt;5000), 20000, AND(Q993&gt;=5000), 25000),0)</f>
        <v>0</v>
      </c>
      <c r="Z993" s="91">
        <f t="shared" si="480"/>
        <v>0</v>
      </c>
      <c r="AA993" s="44">
        <f t="shared" si="481"/>
        <v>0</v>
      </c>
      <c r="AB993" s="44"/>
      <c r="AC993" s="44"/>
      <c r="AD993" s="44"/>
      <c r="AE993" s="44">
        <f>VLOOKUP(O993,정산업데이트!$A$6:$B$12,2,10)</f>
        <v>0</v>
      </c>
      <c r="AF993" s="44"/>
      <c r="AG993" s="79">
        <f t="shared" si="482"/>
        <v>0</v>
      </c>
      <c r="AH993" s="80">
        <f t="shared" si="483"/>
        <v>2500</v>
      </c>
      <c r="AI993" s="93"/>
      <c r="AJ993" s="84" t="s">
        <v>5314</v>
      </c>
      <c r="AK993" s="84" t="s">
        <v>73</v>
      </c>
      <c r="AL993" s="84" t="s">
        <v>5315</v>
      </c>
      <c r="AM993" s="84" t="s">
        <v>7226</v>
      </c>
      <c r="AN993" s="84" t="s">
        <v>7227</v>
      </c>
      <c r="AO993" s="84" t="s">
        <v>7228</v>
      </c>
      <c r="AP993" s="84" t="s">
        <v>7229</v>
      </c>
      <c r="AQ993" s="84" t="s">
        <v>122</v>
      </c>
      <c r="AR993" s="85">
        <v>1</v>
      </c>
      <c r="AS993" s="86">
        <v>2</v>
      </c>
      <c r="AT993" s="86">
        <v>1E-3</v>
      </c>
      <c r="AU993" s="86">
        <v>2</v>
      </c>
      <c r="AV993" s="84" t="s">
        <v>7</v>
      </c>
      <c r="AW993" s="86">
        <v>60</v>
      </c>
      <c r="AX993" s="84" t="s">
        <v>68</v>
      </c>
      <c r="AY993" s="84" t="s">
        <v>68</v>
      </c>
      <c r="AZ993" s="84" t="s">
        <v>68</v>
      </c>
      <c r="BA993" s="84" t="s">
        <v>68</v>
      </c>
      <c r="BB993" s="84" t="s">
        <v>68</v>
      </c>
      <c r="BC993" s="84" t="s">
        <v>129</v>
      </c>
      <c r="BD993" s="84" t="s">
        <v>91</v>
      </c>
      <c r="BE993" s="84" t="s">
        <v>92</v>
      </c>
      <c r="BF993" s="84" t="s">
        <v>122</v>
      </c>
      <c r="BG993" s="84" t="s">
        <v>69</v>
      </c>
      <c r="BH993" s="92" t="s">
        <v>7230</v>
      </c>
      <c r="BI993" s="84" t="s">
        <v>122</v>
      </c>
      <c r="BJ993" s="84" t="s">
        <v>7231</v>
      </c>
      <c r="BK993" s="84" t="s">
        <v>75</v>
      </c>
      <c r="BL993" s="84" t="s">
        <v>122</v>
      </c>
      <c r="BM993" s="84" t="s">
        <v>91</v>
      </c>
      <c r="BN993" s="84" t="s">
        <v>70</v>
      </c>
      <c r="BO993" s="84" t="s">
        <v>71</v>
      </c>
      <c r="BP993" s="84" t="s">
        <v>122</v>
      </c>
      <c r="BQ993" s="84" t="s">
        <v>163</v>
      </c>
    </row>
    <row r="994" spans="1:69" ht="14.4" x14ac:dyDescent="0.3">
      <c r="A994" s="40" t="str">
        <f t="shared" si="457"/>
        <v>2025-09-07</v>
      </c>
      <c r="B994" s="40" t="str">
        <f t="shared" si="458"/>
        <v>SYD</v>
      </c>
      <c r="C994" s="39" t="str">
        <f t="shared" si="459"/>
        <v>98812563600</v>
      </c>
      <c r="D994" s="41" t="str">
        <f t="shared" si="460"/>
        <v>PAU029761721</v>
      </c>
      <c r="E994" s="41" t="str">
        <f t="shared" si="461"/>
        <v>596421462121</v>
      </c>
      <c r="F994" s="39" t="str">
        <f t="shared" si="462"/>
        <v>2254256</v>
      </c>
      <c r="G994" s="39" t="str">
        <f t="shared" si="463"/>
        <v>WISE EXPRESS(BOOSTUP)</v>
      </c>
      <c r="H994" s="41" t="str">
        <f t="shared" si="464"/>
        <v>이재윤</v>
      </c>
      <c r="I994" s="39" t="str">
        <f t="shared" si="465"/>
        <v>02529</v>
      </c>
      <c r="J994" s="52" t="str">
        <f t="shared" si="466"/>
        <v/>
      </c>
      <c r="K994" s="75">
        <f t="shared" si="467"/>
        <v>1</v>
      </c>
      <c r="L994" s="76">
        <f t="shared" si="468"/>
        <v>1</v>
      </c>
      <c r="M994" s="76">
        <f t="shared" si="469"/>
        <v>1E-3</v>
      </c>
      <c r="N994" s="76">
        <f t="shared" si="470"/>
        <v>1</v>
      </c>
      <c r="O994" s="42">
        <f t="shared" si="471"/>
        <v>1</v>
      </c>
      <c r="P994" s="39" t="str">
        <f t="shared" si="472"/>
        <v>일반(목록배제,Normal-Manifest Exception)</v>
      </c>
      <c r="Q994" s="72">
        <f t="shared" si="473"/>
        <v>50</v>
      </c>
      <c r="R994" s="43" t="str">
        <f t="shared" si="474"/>
        <v>OZ602</v>
      </c>
      <c r="S994" s="82" t="str">
        <f t="shared" si="475"/>
        <v/>
      </c>
      <c r="T994" s="40">
        <f t="shared" si="476"/>
        <v>45907</v>
      </c>
      <c r="U994" s="44">
        <v>2500</v>
      </c>
      <c r="V994" s="44">
        <f t="shared" si="477"/>
        <v>0</v>
      </c>
      <c r="W994" s="77">
        <f t="shared" si="478"/>
        <v>2500</v>
      </c>
      <c r="X994" s="78">
        <f t="shared" si="479"/>
        <v>0</v>
      </c>
      <c r="Y994" s="44" cm="1">
        <f t="array" ref="Y994">_xlfn.IFNA(_xlfn.IFS(AND(Q994&gt;=2000, Q994&lt;3000), 10000, AND(Q994&gt;=3000, Q994&lt;4000), 15000, AND(Q994&gt;=4000, Q994&lt;5000), 20000, AND(Q994&gt;=5000), 25000),0)</f>
        <v>0</v>
      </c>
      <c r="Z994" s="91">
        <f t="shared" si="480"/>
        <v>300</v>
      </c>
      <c r="AA994" s="44">
        <f t="shared" si="481"/>
        <v>0</v>
      </c>
      <c r="AB994" s="44"/>
      <c r="AC994" s="44"/>
      <c r="AD994" s="44"/>
      <c r="AE994" s="44">
        <f>VLOOKUP(O994,정산업데이트!$A$6:$B$12,2,10)</f>
        <v>0</v>
      </c>
      <c r="AF994" s="44"/>
      <c r="AG994" s="79">
        <f t="shared" si="482"/>
        <v>300</v>
      </c>
      <c r="AH994" s="80">
        <f t="shared" si="483"/>
        <v>2800</v>
      </c>
      <c r="AI994" s="93"/>
      <c r="AJ994" s="84" t="s">
        <v>5314</v>
      </c>
      <c r="AK994" s="84" t="s">
        <v>73</v>
      </c>
      <c r="AL994" s="84" t="s">
        <v>5315</v>
      </c>
      <c r="AM994" s="84" t="s">
        <v>7232</v>
      </c>
      <c r="AN994" s="84" t="s">
        <v>1216</v>
      </c>
      <c r="AO994" s="84" t="s">
        <v>7233</v>
      </c>
      <c r="AP994" s="84" t="s">
        <v>3592</v>
      </c>
      <c r="AQ994" s="84" t="s">
        <v>122</v>
      </c>
      <c r="AR994" s="85">
        <v>1</v>
      </c>
      <c r="AS994" s="86">
        <v>1</v>
      </c>
      <c r="AT994" s="86">
        <v>1E-3</v>
      </c>
      <c r="AU994" s="86">
        <v>1</v>
      </c>
      <c r="AV994" s="84" t="s">
        <v>8</v>
      </c>
      <c r="AW994" s="86">
        <v>50</v>
      </c>
      <c r="AX994" s="84" t="s">
        <v>68</v>
      </c>
      <c r="AY994" s="84" t="s">
        <v>68</v>
      </c>
      <c r="AZ994" s="84" t="s">
        <v>68</v>
      </c>
      <c r="BA994" s="84" t="s">
        <v>68</v>
      </c>
      <c r="BB994" s="84" t="s">
        <v>68</v>
      </c>
      <c r="BC994" s="84" t="s">
        <v>129</v>
      </c>
      <c r="BD994" s="84" t="s">
        <v>91</v>
      </c>
      <c r="BE994" s="84" t="s">
        <v>92</v>
      </c>
      <c r="BF994" s="84" t="s">
        <v>122</v>
      </c>
      <c r="BG994" s="84" t="s">
        <v>69</v>
      </c>
      <c r="BH994" s="92" t="s">
        <v>7234</v>
      </c>
      <c r="BI994" s="84" t="s">
        <v>122</v>
      </c>
      <c r="BJ994" s="84" t="s">
        <v>7235</v>
      </c>
      <c r="BK994" s="84" t="s">
        <v>75</v>
      </c>
      <c r="BL994" s="84" t="s">
        <v>122</v>
      </c>
      <c r="BM994" s="84" t="s">
        <v>91</v>
      </c>
      <c r="BN994" s="84" t="s">
        <v>70</v>
      </c>
      <c r="BO994" s="84" t="s">
        <v>71</v>
      </c>
      <c r="BP994" s="84" t="s">
        <v>122</v>
      </c>
      <c r="BQ994" s="84" t="s">
        <v>163</v>
      </c>
    </row>
    <row r="995" spans="1:69" ht="14.4" x14ac:dyDescent="0.3">
      <c r="A995" s="40" t="str">
        <f t="shared" si="457"/>
        <v>2025-09-07</v>
      </c>
      <c r="B995" s="40" t="str">
        <f t="shared" si="458"/>
        <v>SYD</v>
      </c>
      <c r="C995" s="39" t="str">
        <f t="shared" si="459"/>
        <v>98812563600</v>
      </c>
      <c r="D995" s="41" t="str">
        <f t="shared" si="460"/>
        <v>PKR253166692</v>
      </c>
      <c r="E995" s="41" t="str">
        <f t="shared" si="461"/>
        <v>596421462132</v>
      </c>
      <c r="F995" s="39" t="str">
        <f t="shared" si="462"/>
        <v>2254232</v>
      </c>
      <c r="G995" s="39" t="str">
        <f t="shared" si="463"/>
        <v>WISE EXPRESS(LIFEGREEN)</v>
      </c>
      <c r="H995" s="41" t="str">
        <f t="shared" si="464"/>
        <v>조경일</v>
      </c>
      <c r="I995" s="39" t="str">
        <f t="shared" si="465"/>
        <v>30123</v>
      </c>
      <c r="J995" s="52" t="str">
        <f t="shared" si="466"/>
        <v/>
      </c>
      <c r="K995" s="75">
        <f t="shared" si="467"/>
        <v>1</v>
      </c>
      <c r="L995" s="76">
        <f t="shared" si="468"/>
        <v>0.7</v>
      </c>
      <c r="M995" s="76">
        <f t="shared" si="469"/>
        <v>1E-3</v>
      </c>
      <c r="N995" s="76">
        <f t="shared" si="470"/>
        <v>0.7</v>
      </c>
      <c r="O995" s="42">
        <f t="shared" si="471"/>
        <v>1</v>
      </c>
      <c r="P995" s="39" t="str">
        <f t="shared" si="472"/>
        <v>일반(목록배제,Normal-Manifest Exception)</v>
      </c>
      <c r="Q995" s="72">
        <f t="shared" si="473"/>
        <v>68.625</v>
      </c>
      <c r="R995" s="43" t="str">
        <f t="shared" si="474"/>
        <v>OZ602</v>
      </c>
      <c r="S995" s="82" t="str">
        <f t="shared" si="475"/>
        <v/>
      </c>
      <c r="T995" s="40">
        <f t="shared" si="476"/>
        <v>45907</v>
      </c>
      <c r="U995" s="44">
        <v>2500</v>
      </c>
      <c r="V995" s="44">
        <f t="shared" si="477"/>
        <v>0</v>
      </c>
      <c r="W995" s="77">
        <f t="shared" si="478"/>
        <v>2500</v>
      </c>
      <c r="X995" s="78">
        <f t="shared" si="479"/>
        <v>0</v>
      </c>
      <c r="Y995" s="44" cm="1">
        <f t="array" ref="Y995">_xlfn.IFNA(_xlfn.IFS(AND(Q995&gt;=2000, Q995&lt;3000), 10000, AND(Q995&gt;=3000, Q995&lt;4000), 15000, AND(Q995&gt;=4000, Q995&lt;5000), 20000, AND(Q995&gt;=5000), 25000),0)</f>
        <v>0</v>
      </c>
      <c r="Z995" s="91">
        <f t="shared" si="480"/>
        <v>300</v>
      </c>
      <c r="AA995" s="44">
        <f t="shared" si="481"/>
        <v>0</v>
      </c>
      <c r="AB995" s="44"/>
      <c r="AC995" s="44"/>
      <c r="AD995" s="44"/>
      <c r="AE995" s="44">
        <f>VLOOKUP(O995,정산업데이트!$A$6:$B$12,2,10)</f>
        <v>0</v>
      </c>
      <c r="AF995" s="44"/>
      <c r="AG995" s="79">
        <f t="shared" si="482"/>
        <v>300</v>
      </c>
      <c r="AH995" s="80">
        <f t="shared" si="483"/>
        <v>2800</v>
      </c>
      <c r="AI995" s="93"/>
      <c r="AJ995" s="84" t="s">
        <v>5314</v>
      </c>
      <c r="AK995" s="84" t="s">
        <v>73</v>
      </c>
      <c r="AL995" s="84" t="s">
        <v>5315</v>
      </c>
      <c r="AM995" s="84" t="s">
        <v>7236</v>
      </c>
      <c r="AN995" s="84" t="s">
        <v>7237</v>
      </c>
      <c r="AO995" s="84" t="s">
        <v>7238</v>
      </c>
      <c r="AP995" s="84" t="s">
        <v>785</v>
      </c>
      <c r="AQ995" s="84" t="s">
        <v>122</v>
      </c>
      <c r="AR995" s="85">
        <v>1</v>
      </c>
      <c r="AS995" s="86">
        <v>0.7</v>
      </c>
      <c r="AT995" s="86">
        <v>1E-3</v>
      </c>
      <c r="AU995" s="86">
        <v>0.7</v>
      </c>
      <c r="AV995" s="84" t="s">
        <v>8</v>
      </c>
      <c r="AW995" s="86">
        <v>68.625</v>
      </c>
      <c r="AX995" s="84" t="s">
        <v>68</v>
      </c>
      <c r="AY995" s="84" t="s">
        <v>68</v>
      </c>
      <c r="AZ995" s="84" t="s">
        <v>68</v>
      </c>
      <c r="BA995" s="84" t="s">
        <v>68</v>
      </c>
      <c r="BB995" s="84" t="s">
        <v>68</v>
      </c>
      <c r="BC995" s="84" t="s">
        <v>128</v>
      </c>
      <c r="BD995" s="84" t="s">
        <v>102</v>
      </c>
      <c r="BE995" s="84" t="s">
        <v>103</v>
      </c>
      <c r="BF995" s="84" t="s">
        <v>122</v>
      </c>
      <c r="BG995" s="84" t="s">
        <v>69</v>
      </c>
      <c r="BH995" s="92" t="s">
        <v>7239</v>
      </c>
      <c r="BI995" s="84" t="s">
        <v>122</v>
      </c>
      <c r="BJ995" s="84" t="s">
        <v>7240</v>
      </c>
      <c r="BK995" s="84" t="s">
        <v>75</v>
      </c>
      <c r="BL995" s="84" t="s">
        <v>122</v>
      </c>
      <c r="BM995" s="84" t="s">
        <v>102</v>
      </c>
      <c r="BN995" s="84" t="s">
        <v>70</v>
      </c>
      <c r="BO995" s="84" t="s">
        <v>71</v>
      </c>
      <c r="BP995" s="84" t="s">
        <v>122</v>
      </c>
      <c r="BQ995" s="84" t="s">
        <v>163</v>
      </c>
    </row>
    <row r="996" spans="1:69" ht="14.4" x14ac:dyDescent="0.3">
      <c r="A996" s="40" t="str">
        <f t="shared" si="457"/>
        <v>2025-09-07</v>
      </c>
      <c r="B996" s="40" t="str">
        <f t="shared" si="458"/>
        <v>SYD</v>
      </c>
      <c r="C996" s="39" t="str">
        <f t="shared" si="459"/>
        <v>98812563600</v>
      </c>
      <c r="D996" s="41" t="str">
        <f t="shared" si="460"/>
        <v>PKR253166693</v>
      </c>
      <c r="E996" s="41" t="str">
        <f t="shared" si="461"/>
        <v>596421462143</v>
      </c>
      <c r="F996" s="39" t="str">
        <f t="shared" si="462"/>
        <v>2254232</v>
      </c>
      <c r="G996" s="39" t="str">
        <f t="shared" si="463"/>
        <v>WISE EXPRESS(LIFEGREEN)</v>
      </c>
      <c r="H996" s="41" t="str">
        <f t="shared" si="464"/>
        <v>정효미</v>
      </c>
      <c r="I996" s="39" t="str">
        <f t="shared" si="465"/>
        <v>10099</v>
      </c>
      <c r="J996" s="52" t="str">
        <f t="shared" si="466"/>
        <v/>
      </c>
      <c r="K996" s="75">
        <f t="shared" si="467"/>
        <v>1</v>
      </c>
      <c r="L996" s="76">
        <f t="shared" si="468"/>
        <v>3</v>
      </c>
      <c r="M996" s="76">
        <f t="shared" si="469"/>
        <v>1E-3</v>
      </c>
      <c r="N996" s="76">
        <f t="shared" si="470"/>
        <v>3</v>
      </c>
      <c r="O996" s="42">
        <f t="shared" si="471"/>
        <v>3</v>
      </c>
      <c r="P996" s="39" t="str">
        <f t="shared" si="472"/>
        <v>일반(목록배제,Normal-Manifest Exception)</v>
      </c>
      <c r="Q996" s="72">
        <f t="shared" si="473"/>
        <v>91.8</v>
      </c>
      <c r="R996" s="43" t="str">
        <f t="shared" si="474"/>
        <v>OZ602</v>
      </c>
      <c r="S996" s="82" t="str">
        <f t="shared" si="475"/>
        <v/>
      </c>
      <c r="T996" s="40">
        <f t="shared" si="476"/>
        <v>45907</v>
      </c>
      <c r="U996" s="44">
        <v>2500</v>
      </c>
      <c r="V996" s="44">
        <f t="shared" si="477"/>
        <v>0</v>
      </c>
      <c r="W996" s="77">
        <f t="shared" si="478"/>
        <v>2500</v>
      </c>
      <c r="X996" s="78">
        <f t="shared" si="479"/>
        <v>0</v>
      </c>
      <c r="Y996" s="44" cm="1">
        <f t="array" ref="Y996">_xlfn.IFNA(_xlfn.IFS(AND(Q996&gt;=2000, Q996&lt;3000), 10000, AND(Q996&gt;=3000, Q996&lt;4000), 15000, AND(Q996&gt;=4000, Q996&lt;5000), 20000, AND(Q996&gt;=5000), 25000),0)</f>
        <v>0</v>
      </c>
      <c r="Z996" s="91">
        <f t="shared" si="480"/>
        <v>300</v>
      </c>
      <c r="AA996" s="44">
        <f t="shared" si="481"/>
        <v>0</v>
      </c>
      <c r="AB996" s="44"/>
      <c r="AC996" s="44"/>
      <c r="AD996" s="44"/>
      <c r="AE996" s="44">
        <f>VLOOKUP(O996,정산업데이트!$A$6:$B$12,2,10)</f>
        <v>0</v>
      </c>
      <c r="AF996" s="44"/>
      <c r="AG996" s="79">
        <f t="shared" si="482"/>
        <v>300</v>
      </c>
      <c r="AH996" s="80">
        <f t="shared" si="483"/>
        <v>2800</v>
      </c>
      <c r="AI996" s="93"/>
      <c r="AJ996" s="84" t="s">
        <v>5314</v>
      </c>
      <c r="AK996" s="84" t="s">
        <v>73</v>
      </c>
      <c r="AL996" s="84" t="s">
        <v>5315</v>
      </c>
      <c r="AM996" s="84" t="s">
        <v>7241</v>
      </c>
      <c r="AN996" s="84" t="s">
        <v>7242</v>
      </c>
      <c r="AO996" s="84" t="s">
        <v>7243</v>
      </c>
      <c r="AP996" s="84" t="s">
        <v>839</v>
      </c>
      <c r="AQ996" s="84" t="s">
        <v>122</v>
      </c>
      <c r="AR996" s="85">
        <v>1</v>
      </c>
      <c r="AS996" s="86">
        <v>3</v>
      </c>
      <c r="AT996" s="86">
        <v>1E-3</v>
      </c>
      <c r="AU996" s="86">
        <v>3</v>
      </c>
      <c r="AV996" s="84" t="s">
        <v>8</v>
      </c>
      <c r="AW996" s="86">
        <v>91.8</v>
      </c>
      <c r="AX996" s="84" t="s">
        <v>68</v>
      </c>
      <c r="AY996" s="84" t="s">
        <v>68</v>
      </c>
      <c r="AZ996" s="84" t="s">
        <v>68</v>
      </c>
      <c r="BA996" s="84" t="s">
        <v>68</v>
      </c>
      <c r="BB996" s="84" t="s">
        <v>68</v>
      </c>
      <c r="BC996" s="84" t="s">
        <v>128</v>
      </c>
      <c r="BD996" s="84" t="s">
        <v>102</v>
      </c>
      <c r="BE996" s="84" t="s">
        <v>103</v>
      </c>
      <c r="BF996" s="84" t="s">
        <v>122</v>
      </c>
      <c r="BG996" s="84" t="s">
        <v>69</v>
      </c>
      <c r="BH996" s="92" t="s">
        <v>7244</v>
      </c>
      <c r="BI996" s="84" t="s">
        <v>122</v>
      </c>
      <c r="BJ996" s="84" t="s">
        <v>7245</v>
      </c>
      <c r="BK996" s="84" t="s">
        <v>75</v>
      </c>
      <c r="BL996" s="84" t="s">
        <v>122</v>
      </c>
      <c r="BM996" s="84" t="s">
        <v>102</v>
      </c>
      <c r="BN996" s="84" t="s">
        <v>70</v>
      </c>
      <c r="BO996" s="84" t="s">
        <v>71</v>
      </c>
      <c r="BP996" s="84" t="s">
        <v>122</v>
      </c>
      <c r="BQ996" s="84" t="s">
        <v>163</v>
      </c>
    </row>
    <row r="997" spans="1:69" ht="14.4" x14ac:dyDescent="0.3">
      <c r="A997" s="40" t="str">
        <f t="shared" si="457"/>
        <v>2025-09-07</v>
      </c>
      <c r="B997" s="40" t="str">
        <f t="shared" si="458"/>
        <v>SYD</v>
      </c>
      <c r="C997" s="39" t="str">
        <f t="shared" si="459"/>
        <v>98812563600</v>
      </c>
      <c r="D997" s="41" t="str">
        <f t="shared" si="460"/>
        <v>PKR253166696</v>
      </c>
      <c r="E997" s="41" t="str">
        <f t="shared" si="461"/>
        <v>596421462176</v>
      </c>
      <c r="F997" s="39" t="str">
        <f t="shared" si="462"/>
        <v>2254232</v>
      </c>
      <c r="G997" s="39" t="str">
        <f t="shared" si="463"/>
        <v>WISE EXPRESS(LIFEGREEN)</v>
      </c>
      <c r="H997" s="41" t="str">
        <f t="shared" si="464"/>
        <v>KHOIRON FARHAN FAHRURROY</v>
      </c>
      <c r="I997" s="39" t="str">
        <f t="shared" si="465"/>
        <v>46727</v>
      </c>
      <c r="J997" s="52" t="str">
        <f t="shared" si="466"/>
        <v/>
      </c>
      <c r="K997" s="75">
        <f t="shared" si="467"/>
        <v>1</v>
      </c>
      <c r="L997" s="76">
        <f t="shared" si="468"/>
        <v>0.3</v>
      </c>
      <c r="M997" s="76">
        <f t="shared" si="469"/>
        <v>1E-3</v>
      </c>
      <c r="N997" s="76">
        <f t="shared" si="470"/>
        <v>0.3</v>
      </c>
      <c r="O997" s="42">
        <f t="shared" si="471"/>
        <v>0.5</v>
      </c>
      <c r="P997" s="39" t="str">
        <f t="shared" si="472"/>
        <v>일반(목록배제,Normal-Manifest Exception)</v>
      </c>
      <c r="Q997" s="72">
        <f t="shared" si="473"/>
        <v>14.775</v>
      </c>
      <c r="R997" s="43" t="str">
        <f t="shared" si="474"/>
        <v>OZ602</v>
      </c>
      <c r="S997" s="82" t="str">
        <f t="shared" si="475"/>
        <v/>
      </c>
      <c r="T997" s="40">
        <f t="shared" si="476"/>
        <v>45907</v>
      </c>
      <c r="U997" s="44">
        <v>2500</v>
      </c>
      <c r="V997" s="44">
        <f t="shared" si="477"/>
        <v>0</v>
      </c>
      <c r="W997" s="77">
        <f t="shared" si="478"/>
        <v>2500</v>
      </c>
      <c r="X997" s="78">
        <f t="shared" si="479"/>
        <v>0</v>
      </c>
      <c r="Y997" s="44" cm="1">
        <f t="array" ref="Y997">_xlfn.IFNA(_xlfn.IFS(AND(Q997&gt;=2000, Q997&lt;3000), 10000, AND(Q997&gt;=3000, Q997&lt;4000), 15000, AND(Q997&gt;=4000, Q997&lt;5000), 20000, AND(Q997&gt;=5000), 25000),0)</f>
        <v>0</v>
      </c>
      <c r="Z997" s="91">
        <f t="shared" si="480"/>
        <v>300</v>
      </c>
      <c r="AA997" s="44">
        <f t="shared" si="481"/>
        <v>0</v>
      </c>
      <c r="AB997" s="44"/>
      <c r="AC997" s="44"/>
      <c r="AD997" s="44"/>
      <c r="AE997" s="44">
        <f>VLOOKUP(O997,정산업데이트!$A$6:$B$12,2,10)</f>
        <v>0</v>
      </c>
      <c r="AF997" s="44"/>
      <c r="AG997" s="79">
        <f t="shared" si="482"/>
        <v>300</v>
      </c>
      <c r="AH997" s="80">
        <f t="shared" si="483"/>
        <v>2800</v>
      </c>
      <c r="AI997" s="93"/>
      <c r="AJ997" s="84" t="s">
        <v>5314</v>
      </c>
      <c r="AK997" s="84" t="s">
        <v>73</v>
      </c>
      <c r="AL997" s="84" t="s">
        <v>5315</v>
      </c>
      <c r="AM997" s="84" t="s">
        <v>7246</v>
      </c>
      <c r="AN997" s="84" t="s">
        <v>7247</v>
      </c>
      <c r="AO997" s="84" t="s">
        <v>7248</v>
      </c>
      <c r="AP997" s="84" t="s">
        <v>1853</v>
      </c>
      <c r="AQ997" s="84" t="s">
        <v>122</v>
      </c>
      <c r="AR997" s="85">
        <v>1</v>
      </c>
      <c r="AS997" s="86">
        <v>0.3</v>
      </c>
      <c r="AT997" s="86">
        <v>1E-3</v>
      </c>
      <c r="AU997" s="86">
        <v>0.3</v>
      </c>
      <c r="AV997" s="84" t="s">
        <v>8</v>
      </c>
      <c r="AW997" s="86">
        <v>14.775</v>
      </c>
      <c r="AX997" s="84" t="s">
        <v>68</v>
      </c>
      <c r="AY997" s="84" t="s">
        <v>68</v>
      </c>
      <c r="AZ997" s="84" t="s">
        <v>68</v>
      </c>
      <c r="BA997" s="84" t="s">
        <v>68</v>
      </c>
      <c r="BB997" s="84" t="s">
        <v>68</v>
      </c>
      <c r="BC997" s="84" t="s">
        <v>128</v>
      </c>
      <c r="BD997" s="84" t="s">
        <v>102</v>
      </c>
      <c r="BE997" s="84" t="s">
        <v>103</v>
      </c>
      <c r="BF997" s="84" t="s">
        <v>122</v>
      </c>
      <c r="BG997" s="84" t="s">
        <v>69</v>
      </c>
      <c r="BH997" s="92" t="s">
        <v>7249</v>
      </c>
      <c r="BI997" s="84" t="s">
        <v>122</v>
      </c>
      <c r="BJ997" s="84" t="s">
        <v>7250</v>
      </c>
      <c r="BK997" s="84" t="s">
        <v>75</v>
      </c>
      <c r="BL997" s="84" t="s">
        <v>122</v>
      </c>
      <c r="BM997" s="84" t="s">
        <v>102</v>
      </c>
      <c r="BN997" s="84" t="s">
        <v>70</v>
      </c>
      <c r="BO997" s="84" t="s">
        <v>71</v>
      </c>
      <c r="BP997" s="84" t="s">
        <v>122</v>
      </c>
      <c r="BQ997" s="84" t="s">
        <v>163</v>
      </c>
    </row>
    <row r="998" spans="1:69" ht="14.4" x14ac:dyDescent="0.3">
      <c r="A998" s="40" t="str">
        <f t="shared" si="457"/>
        <v>2025-09-07</v>
      </c>
      <c r="B998" s="40" t="str">
        <f t="shared" si="458"/>
        <v>SYD</v>
      </c>
      <c r="C998" s="39" t="str">
        <f t="shared" si="459"/>
        <v>98812563600</v>
      </c>
      <c r="D998" s="41" t="str">
        <f t="shared" si="460"/>
        <v>PAU029773756</v>
      </c>
      <c r="E998" s="41" t="str">
        <f t="shared" si="461"/>
        <v>596421464501</v>
      </c>
      <c r="F998" s="39" t="str">
        <f t="shared" si="462"/>
        <v>2254252</v>
      </c>
      <c r="G998" s="39" t="str">
        <f t="shared" si="463"/>
        <v>WISE EXPRESS(AUSTRAPHARM)</v>
      </c>
      <c r="H998" s="41" t="str">
        <f t="shared" si="464"/>
        <v>장주영</v>
      </c>
      <c r="I998" s="39" t="str">
        <f t="shared" si="465"/>
        <v>21986</v>
      </c>
      <c r="J998" s="52" t="str">
        <f t="shared" si="466"/>
        <v/>
      </c>
      <c r="K998" s="75">
        <f t="shared" si="467"/>
        <v>1</v>
      </c>
      <c r="L998" s="76">
        <f t="shared" si="468"/>
        <v>1</v>
      </c>
      <c r="M998" s="76">
        <f t="shared" si="469"/>
        <v>1E-3</v>
      </c>
      <c r="N998" s="76">
        <f t="shared" si="470"/>
        <v>1</v>
      </c>
      <c r="O998" s="42">
        <f t="shared" si="471"/>
        <v>1</v>
      </c>
      <c r="P998" s="39" t="str">
        <f t="shared" si="472"/>
        <v>일반(목록배제,Normal-Manifest Exception)</v>
      </c>
      <c r="Q998" s="72">
        <f t="shared" si="473"/>
        <v>50</v>
      </c>
      <c r="R998" s="43" t="str">
        <f t="shared" si="474"/>
        <v>OZ602</v>
      </c>
      <c r="S998" s="82" t="str">
        <f t="shared" si="475"/>
        <v/>
      </c>
      <c r="T998" s="40">
        <f t="shared" si="476"/>
        <v>45907</v>
      </c>
      <c r="U998" s="44">
        <v>2500</v>
      </c>
      <c r="V998" s="44">
        <f t="shared" si="477"/>
        <v>0</v>
      </c>
      <c r="W998" s="77">
        <f t="shared" si="478"/>
        <v>2500</v>
      </c>
      <c r="X998" s="78">
        <f t="shared" si="479"/>
        <v>0</v>
      </c>
      <c r="Y998" s="44" cm="1">
        <f t="array" ref="Y998">_xlfn.IFNA(_xlfn.IFS(AND(Q998&gt;=2000, Q998&lt;3000), 10000, AND(Q998&gt;=3000, Q998&lt;4000), 15000, AND(Q998&gt;=4000, Q998&lt;5000), 20000, AND(Q998&gt;=5000), 25000),0)</f>
        <v>0</v>
      </c>
      <c r="Z998" s="91">
        <f t="shared" si="480"/>
        <v>300</v>
      </c>
      <c r="AA998" s="44">
        <f t="shared" si="481"/>
        <v>0</v>
      </c>
      <c r="AB998" s="44"/>
      <c r="AC998" s="44"/>
      <c r="AD998" s="44"/>
      <c r="AE998" s="44">
        <f>VLOOKUP(O998,정산업데이트!$A$6:$B$12,2,10)</f>
        <v>0</v>
      </c>
      <c r="AF998" s="44"/>
      <c r="AG998" s="79">
        <f t="shared" si="482"/>
        <v>300</v>
      </c>
      <c r="AH998" s="80">
        <f t="shared" si="483"/>
        <v>2800</v>
      </c>
      <c r="AI998" s="93"/>
      <c r="AJ998" s="84" t="s">
        <v>5314</v>
      </c>
      <c r="AK998" s="84" t="s">
        <v>73</v>
      </c>
      <c r="AL998" s="84" t="s">
        <v>5315</v>
      </c>
      <c r="AM998" s="84" t="s">
        <v>7251</v>
      </c>
      <c r="AN998" s="84" t="s">
        <v>719</v>
      </c>
      <c r="AO998" s="84" t="s">
        <v>7252</v>
      </c>
      <c r="AP998" s="84" t="s">
        <v>602</v>
      </c>
      <c r="AQ998" s="84" t="s">
        <v>122</v>
      </c>
      <c r="AR998" s="85">
        <v>1</v>
      </c>
      <c r="AS998" s="86">
        <v>1</v>
      </c>
      <c r="AT998" s="86">
        <v>1E-3</v>
      </c>
      <c r="AU998" s="86">
        <v>1</v>
      </c>
      <c r="AV998" s="84" t="s">
        <v>8</v>
      </c>
      <c r="AW998" s="86">
        <v>50</v>
      </c>
      <c r="AX998" s="84" t="s">
        <v>68</v>
      </c>
      <c r="AY998" s="84" t="s">
        <v>68</v>
      </c>
      <c r="AZ998" s="84" t="s">
        <v>68</v>
      </c>
      <c r="BA998" s="84" t="s">
        <v>68</v>
      </c>
      <c r="BB998" s="84" t="s">
        <v>68</v>
      </c>
      <c r="BC998" s="84" t="s">
        <v>132</v>
      </c>
      <c r="BD998" s="84" t="s">
        <v>83</v>
      </c>
      <c r="BE998" s="84" t="s">
        <v>84</v>
      </c>
      <c r="BF998" s="84" t="s">
        <v>122</v>
      </c>
      <c r="BG998" s="84" t="s">
        <v>69</v>
      </c>
      <c r="BH998" s="92" t="s">
        <v>7253</v>
      </c>
      <c r="BI998" s="84" t="s">
        <v>122</v>
      </c>
      <c r="BJ998" s="84" t="s">
        <v>7254</v>
      </c>
      <c r="BK998" s="84" t="s">
        <v>75</v>
      </c>
      <c r="BL998" s="84" t="s">
        <v>122</v>
      </c>
      <c r="BM998" s="84" t="s">
        <v>83</v>
      </c>
      <c r="BN998" s="84" t="s">
        <v>70</v>
      </c>
      <c r="BO998" s="84" t="s">
        <v>71</v>
      </c>
      <c r="BP998" s="84" t="s">
        <v>122</v>
      </c>
      <c r="BQ998" s="84" t="s">
        <v>163</v>
      </c>
    </row>
    <row r="999" spans="1:69" ht="14.4" x14ac:dyDescent="0.3">
      <c r="A999" s="40" t="str">
        <f t="shared" si="457"/>
        <v>2025-09-07</v>
      </c>
      <c r="B999" s="40" t="str">
        <f t="shared" si="458"/>
        <v>SYD</v>
      </c>
      <c r="C999" s="39" t="str">
        <f t="shared" si="459"/>
        <v>98812563600</v>
      </c>
      <c r="D999" s="41" t="str">
        <f t="shared" si="460"/>
        <v>PAU029773755</v>
      </c>
      <c r="E999" s="41" t="str">
        <f t="shared" si="461"/>
        <v>596421464512</v>
      </c>
      <c r="F999" s="39" t="str">
        <f t="shared" si="462"/>
        <v>2254252</v>
      </c>
      <c r="G999" s="39" t="str">
        <f t="shared" si="463"/>
        <v>WISE EXPRESS(AUSTRAPHARM)</v>
      </c>
      <c r="H999" s="41" t="str">
        <f t="shared" si="464"/>
        <v>정재희</v>
      </c>
      <c r="I999" s="39" t="str">
        <f t="shared" si="465"/>
        <v>14950</v>
      </c>
      <c r="J999" s="52" t="str">
        <f t="shared" si="466"/>
        <v/>
      </c>
      <c r="K999" s="75">
        <f t="shared" si="467"/>
        <v>1</v>
      </c>
      <c r="L999" s="76">
        <f t="shared" si="468"/>
        <v>1</v>
      </c>
      <c r="M999" s="76">
        <f t="shared" si="469"/>
        <v>1E-3</v>
      </c>
      <c r="N999" s="76">
        <f t="shared" si="470"/>
        <v>1</v>
      </c>
      <c r="O999" s="42">
        <f t="shared" si="471"/>
        <v>1</v>
      </c>
      <c r="P999" s="39" t="str">
        <f t="shared" si="472"/>
        <v>일반(목록배제,Normal-Manifest Exception)</v>
      </c>
      <c r="Q999" s="72">
        <f t="shared" si="473"/>
        <v>50</v>
      </c>
      <c r="R999" s="43" t="str">
        <f t="shared" si="474"/>
        <v>OZ602</v>
      </c>
      <c r="S999" s="82" t="str">
        <f t="shared" si="475"/>
        <v/>
      </c>
      <c r="T999" s="40">
        <f t="shared" si="476"/>
        <v>45907</v>
      </c>
      <c r="U999" s="44">
        <v>2500</v>
      </c>
      <c r="V999" s="44">
        <f t="shared" si="477"/>
        <v>0</v>
      </c>
      <c r="W999" s="77">
        <f t="shared" si="478"/>
        <v>2500</v>
      </c>
      <c r="X999" s="78">
        <f t="shared" si="479"/>
        <v>0</v>
      </c>
      <c r="Y999" s="44" cm="1">
        <f t="array" ref="Y999">_xlfn.IFNA(_xlfn.IFS(AND(Q999&gt;=2000, Q999&lt;3000), 10000, AND(Q999&gt;=3000, Q999&lt;4000), 15000, AND(Q999&gt;=4000, Q999&lt;5000), 20000, AND(Q999&gt;=5000), 25000),0)</f>
        <v>0</v>
      </c>
      <c r="Z999" s="91">
        <f t="shared" si="480"/>
        <v>300</v>
      </c>
      <c r="AA999" s="44">
        <f t="shared" si="481"/>
        <v>0</v>
      </c>
      <c r="AB999" s="44"/>
      <c r="AC999" s="44"/>
      <c r="AD999" s="44"/>
      <c r="AE999" s="44">
        <f>VLOOKUP(O999,정산업데이트!$A$6:$B$12,2,10)</f>
        <v>0</v>
      </c>
      <c r="AF999" s="44"/>
      <c r="AG999" s="79">
        <f t="shared" si="482"/>
        <v>300</v>
      </c>
      <c r="AH999" s="80">
        <f t="shared" si="483"/>
        <v>2800</v>
      </c>
      <c r="AI999" s="93"/>
      <c r="AJ999" s="84" t="s">
        <v>5314</v>
      </c>
      <c r="AK999" s="84" t="s">
        <v>73</v>
      </c>
      <c r="AL999" s="84" t="s">
        <v>5315</v>
      </c>
      <c r="AM999" s="84" t="s">
        <v>7255</v>
      </c>
      <c r="AN999" s="84" t="s">
        <v>7256</v>
      </c>
      <c r="AO999" s="84" t="s">
        <v>7257</v>
      </c>
      <c r="AP999" s="84" t="s">
        <v>523</v>
      </c>
      <c r="AQ999" s="84" t="s">
        <v>122</v>
      </c>
      <c r="AR999" s="85">
        <v>1</v>
      </c>
      <c r="AS999" s="86">
        <v>1</v>
      </c>
      <c r="AT999" s="86">
        <v>1E-3</v>
      </c>
      <c r="AU999" s="86">
        <v>1</v>
      </c>
      <c r="AV999" s="84" t="s">
        <v>8</v>
      </c>
      <c r="AW999" s="86">
        <v>50</v>
      </c>
      <c r="AX999" s="84" t="s">
        <v>68</v>
      </c>
      <c r="AY999" s="84" t="s">
        <v>68</v>
      </c>
      <c r="AZ999" s="84" t="s">
        <v>68</v>
      </c>
      <c r="BA999" s="84" t="s">
        <v>68</v>
      </c>
      <c r="BB999" s="84" t="s">
        <v>68</v>
      </c>
      <c r="BC999" s="84" t="s">
        <v>132</v>
      </c>
      <c r="BD999" s="84" t="s">
        <v>83</v>
      </c>
      <c r="BE999" s="84" t="s">
        <v>84</v>
      </c>
      <c r="BF999" s="84" t="s">
        <v>122</v>
      </c>
      <c r="BG999" s="84" t="s">
        <v>69</v>
      </c>
      <c r="BH999" s="92" t="s">
        <v>7258</v>
      </c>
      <c r="BI999" s="84" t="s">
        <v>122</v>
      </c>
      <c r="BJ999" s="84" t="s">
        <v>7259</v>
      </c>
      <c r="BK999" s="84" t="s">
        <v>75</v>
      </c>
      <c r="BL999" s="84" t="s">
        <v>122</v>
      </c>
      <c r="BM999" s="84" t="s">
        <v>83</v>
      </c>
      <c r="BN999" s="84" t="s">
        <v>70</v>
      </c>
      <c r="BO999" s="84" t="s">
        <v>71</v>
      </c>
      <c r="BP999" s="84" t="s">
        <v>122</v>
      </c>
      <c r="BQ999" s="84" t="s">
        <v>163</v>
      </c>
    </row>
    <row r="1000" spans="1:69" ht="14.4" x14ac:dyDescent="0.3">
      <c r="A1000" s="40" t="str">
        <f t="shared" si="457"/>
        <v>2025-09-07</v>
      </c>
      <c r="B1000" s="40" t="str">
        <f t="shared" si="458"/>
        <v>SYD</v>
      </c>
      <c r="C1000" s="39" t="str">
        <f t="shared" si="459"/>
        <v>98812563600</v>
      </c>
      <c r="D1000" s="41" t="str">
        <f t="shared" si="460"/>
        <v>PAU029773742</v>
      </c>
      <c r="E1000" s="41" t="str">
        <f t="shared" si="461"/>
        <v>596421464534</v>
      </c>
      <c r="F1000" s="39" t="str">
        <f t="shared" si="462"/>
        <v>2254252</v>
      </c>
      <c r="G1000" s="39" t="str">
        <f t="shared" si="463"/>
        <v>WISE EXPRESS(AUSTRAPHARM)</v>
      </c>
      <c r="H1000" s="41" t="str">
        <f t="shared" si="464"/>
        <v>장혜랑</v>
      </c>
      <c r="I1000" s="39" t="str">
        <f t="shared" si="465"/>
        <v>55751</v>
      </c>
      <c r="J1000" s="52" t="str">
        <f t="shared" si="466"/>
        <v/>
      </c>
      <c r="K1000" s="75">
        <f t="shared" si="467"/>
        <v>1</v>
      </c>
      <c r="L1000" s="76">
        <f t="shared" si="468"/>
        <v>1</v>
      </c>
      <c r="M1000" s="76">
        <f t="shared" si="469"/>
        <v>1E-3</v>
      </c>
      <c r="N1000" s="76">
        <f t="shared" si="470"/>
        <v>1</v>
      </c>
      <c r="O1000" s="42">
        <f t="shared" si="471"/>
        <v>1</v>
      </c>
      <c r="P1000" s="39" t="str">
        <f t="shared" si="472"/>
        <v>목록(Manifest)</v>
      </c>
      <c r="Q1000" s="72">
        <f t="shared" si="473"/>
        <v>60</v>
      </c>
      <c r="R1000" s="43" t="str">
        <f t="shared" si="474"/>
        <v>OZ602</v>
      </c>
      <c r="S1000" s="82" t="str">
        <f t="shared" si="475"/>
        <v/>
      </c>
      <c r="T1000" s="40">
        <f t="shared" si="476"/>
        <v>45907</v>
      </c>
      <c r="U1000" s="44">
        <v>2500</v>
      </c>
      <c r="V1000" s="44">
        <f t="shared" si="477"/>
        <v>0</v>
      </c>
      <c r="W1000" s="77">
        <f t="shared" si="478"/>
        <v>2500</v>
      </c>
      <c r="X1000" s="78">
        <f t="shared" si="479"/>
        <v>0</v>
      </c>
      <c r="Y1000" s="44" cm="1">
        <f t="array" ref="Y1000">_xlfn.IFNA(_xlfn.IFS(AND(Q1000&gt;=2000, Q1000&lt;3000), 10000, AND(Q1000&gt;=3000, Q1000&lt;4000), 15000, AND(Q1000&gt;=4000, Q1000&lt;5000), 20000, AND(Q1000&gt;=5000), 25000),0)</f>
        <v>0</v>
      </c>
      <c r="Z1000" s="91">
        <f t="shared" si="480"/>
        <v>0</v>
      </c>
      <c r="AA1000" s="44">
        <f t="shared" si="481"/>
        <v>0</v>
      </c>
      <c r="AB1000" s="44"/>
      <c r="AC1000" s="44"/>
      <c r="AD1000" s="44"/>
      <c r="AE1000" s="44">
        <f>VLOOKUP(O1000,정산업데이트!$A$6:$B$12,2,10)</f>
        <v>0</v>
      </c>
      <c r="AF1000" s="44"/>
      <c r="AG1000" s="79">
        <f t="shared" si="482"/>
        <v>0</v>
      </c>
      <c r="AH1000" s="80">
        <f t="shared" si="483"/>
        <v>2500</v>
      </c>
      <c r="AI1000" s="93"/>
      <c r="AJ1000" s="84" t="s">
        <v>5314</v>
      </c>
      <c r="AK1000" s="84" t="s">
        <v>73</v>
      </c>
      <c r="AL1000" s="84" t="s">
        <v>5315</v>
      </c>
      <c r="AM1000" s="84" t="s">
        <v>7260</v>
      </c>
      <c r="AN1000" s="84" t="s">
        <v>7261</v>
      </c>
      <c r="AO1000" s="84" t="s">
        <v>7262</v>
      </c>
      <c r="AP1000" s="84" t="s">
        <v>7263</v>
      </c>
      <c r="AQ1000" s="84" t="s">
        <v>122</v>
      </c>
      <c r="AR1000" s="85">
        <v>1</v>
      </c>
      <c r="AS1000" s="86">
        <v>1</v>
      </c>
      <c r="AT1000" s="86">
        <v>1E-3</v>
      </c>
      <c r="AU1000" s="86">
        <v>1</v>
      </c>
      <c r="AV1000" s="84" t="s">
        <v>7</v>
      </c>
      <c r="AW1000" s="86">
        <v>60</v>
      </c>
      <c r="AX1000" s="84" t="s">
        <v>68</v>
      </c>
      <c r="AY1000" s="84" t="s">
        <v>68</v>
      </c>
      <c r="AZ1000" s="84" t="s">
        <v>68</v>
      </c>
      <c r="BA1000" s="84" t="s">
        <v>68</v>
      </c>
      <c r="BB1000" s="84" t="s">
        <v>68</v>
      </c>
      <c r="BC1000" s="84" t="s">
        <v>132</v>
      </c>
      <c r="BD1000" s="84" t="s">
        <v>83</v>
      </c>
      <c r="BE1000" s="84" t="s">
        <v>84</v>
      </c>
      <c r="BF1000" s="84" t="s">
        <v>122</v>
      </c>
      <c r="BG1000" s="84" t="s">
        <v>69</v>
      </c>
      <c r="BH1000" s="92" t="s">
        <v>7264</v>
      </c>
      <c r="BI1000" s="84" t="s">
        <v>122</v>
      </c>
      <c r="BJ1000" s="84" t="s">
        <v>7265</v>
      </c>
      <c r="BK1000" s="84" t="s">
        <v>75</v>
      </c>
      <c r="BL1000" s="84" t="s">
        <v>122</v>
      </c>
      <c r="BM1000" s="84" t="s">
        <v>83</v>
      </c>
      <c r="BN1000" s="84" t="s">
        <v>70</v>
      </c>
      <c r="BO1000" s="84" t="s">
        <v>71</v>
      </c>
      <c r="BP1000" s="84" t="s">
        <v>122</v>
      </c>
      <c r="BQ1000" s="84" t="s">
        <v>163</v>
      </c>
    </row>
    <row r="1001" spans="1:69" ht="14.4" x14ac:dyDescent="0.3">
      <c r="A1001" s="40" t="str">
        <f t="shared" si="457"/>
        <v>2025-09-07</v>
      </c>
      <c r="B1001" s="40" t="str">
        <f t="shared" si="458"/>
        <v>SYD</v>
      </c>
      <c r="C1001" s="39" t="str">
        <f t="shared" si="459"/>
        <v>98812563600</v>
      </c>
      <c r="D1001" s="41" t="str">
        <f t="shared" si="460"/>
        <v>PAU029773754</v>
      </c>
      <c r="E1001" s="41" t="str">
        <f t="shared" si="461"/>
        <v>596421464545</v>
      </c>
      <c r="F1001" s="39" t="str">
        <f t="shared" si="462"/>
        <v>2254252</v>
      </c>
      <c r="G1001" s="39" t="str">
        <f t="shared" si="463"/>
        <v>WISE EXPRESS(AUSTRAPHARM)</v>
      </c>
      <c r="H1001" s="41" t="str">
        <f t="shared" si="464"/>
        <v>최이나</v>
      </c>
      <c r="I1001" s="39" t="str">
        <f t="shared" si="465"/>
        <v>04746</v>
      </c>
      <c r="J1001" s="52" t="str">
        <f t="shared" si="466"/>
        <v/>
      </c>
      <c r="K1001" s="75">
        <f t="shared" si="467"/>
        <v>1</v>
      </c>
      <c r="L1001" s="76">
        <f t="shared" si="468"/>
        <v>1</v>
      </c>
      <c r="M1001" s="76">
        <f t="shared" si="469"/>
        <v>1E-3</v>
      </c>
      <c r="N1001" s="76">
        <f t="shared" si="470"/>
        <v>1</v>
      </c>
      <c r="O1001" s="42">
        <f t="shared" si="471"/>
        <v>1</v>
      </c>
      <c r="P1001" s="39" t="str">
        <f t="shared" si="472"/>
        <v>목록(Manifest)</v>
      </c>
      <c r="Q1001" s="72">
        <f t="shared" si="473"/>
        <v>70</v>
      </c>
      <c r="R1001" s="43" t="str">
        <f t="shared" si="474"/>
        <v>OZ602</v>
      </c>
      <c r="S1001" s="82" t="str">
        <f t="shared" si="475"/>
        <v/>
      </c>
      <c r="T1001" s="40">
        <f t="shared" si="476"/>
        <v>45907</v>
      </c>
      <c r="U1001" s="44">
        <v>2500</v>
      </c>
      <c r="V1001" s="44">
        <f t="shared" si="477"/>
        <v>0</v>
      </c>
      <c r="W1001" s="77">
        <f t="shared" si="478"/>
        <v>2500</v>
      </c>
      <c r="X1001" s="78">
        <f t="shared" si="479"/>
        <v>0</v>
      </c>
      <c r="Y1001" s="44" cm="1">
        <f t="array" ref="Y1001">_xlfn.IFNA(_xlfn.IFS(AND(Q1001&gt;=2000, Q1001&lt;3000), 10000, AND(Q1001&gt;=3000, Q1001&lt;4000), 15000, AND(Q1001&gt;=4000, Q1001&lt;5000), 20000, AND(Q1001&gt;=5000), 25000),0)</f>
        <v>0</v>
      </c>
      <c r="Z1001" s="91">
        <f t="shared" si="480"/>
        <v>0</v>
      </c>
      <c r="AA1001" s="44">
        <f t="shared" si="481"/>
        <v>0</v>
      </c>
      <c r="AB1001" s="44"/>
      <c r="AC1001" s="44"/>
      <c r="AD1001" s="44"/>
      <c r="AE1001" s="44">
        <f>VLOOKUP(O1001,정산업데이트!$A$6:$B$12,2,10)</f>
        <v>0</v>
      </c>
      <c r="AF1001" s="44"/>
      <c r="AG1001" s="79">
        <f t="shared" si="482"/>
        <v>0</v>
      </c>
      <c r="AH1001" s="80">
        <f t="shared" si="483"/>
        <v>2500</v>
      </c>
      <c r="AI1001" s="93"/>
      <c r="AJ1001" s="84" t="s">
        <v>5314</v>
      </c>
      <c r="AK1001" s="84" t="s">
        <v>73</v>
      </c>
      <c r="AL1001" s="84" t="s">
        <v>5315</v>
      </c>
      <c r="AM1001" s="84" t="s">
        <v>7266</v>
      </c>
      <c r="AN1001" s="84" t="s">
        <v>7267</v>
      </c>
      <c r="AO1001" s="84" t="s">
        <v>7268</v>
      </c>
      <c r="AP1001" s="84" t="s">
        <v>527</v>
      </c>
      <c r="AQ1001" s="84" t="s">
        <v>122</v>
      </c>
      <c r="AR1001" s="85">
        <v>1</v>
      </c>
      <c r="AS1001" s="86">
        <v>1</v>
      </c>
      <c r="AT1001" s="86">
        <v>1E-3</v>
      </c>
      <c r="AU1001" s="86">
        <v>1</v>
      </c>
      <c r="AV1001" s="84" t="s">
        <v>7</v>
      </c>
      <c r="AW1001" s="86">
        <v>70</v>
      </c>
      <c r="AX1001" s="84" t="s">
        <v>68</v>
      </c>
      <c r="AY1001" s="84" t="s">
        <v>68</v>
      </c>
      <c r="AZ1001" s="84" t="s">
        <v>68</v>
      </c>
      <c r="BA1001" s="84" t="s">
        <v>68</v>
      </c>
      <c r="BB1001" s="84" t="s">
        <v>68</v>
      </c>
      <c r="BC1001" s="84" t="s">
        <v>132</v>
      </c>
      <c r="BD1001" s="84" t="s">
        <v>83</v>
      </c>
      <c r="BE1001" s="84" t="s">
        <v>84</v>
      </c>
      <c r="BF1001" s="84" t="s">
        <v>122</v>
      </c>
      <c r="BG1001" s="84" t="s">
        <v>69</v>
      </c>
      <c r="BH1001" s="92" t="s">
        <v>7269</v>
      </c>
      <c r="BI1001" s="84" t="s">
        <v>122</v>
      </c>
      <c r="BJ1001" s="84" t="s">
        <v>7270</v>
      </c>
      <c r="BK1001" s="84" t="s">
        <v>75</v>
      </c>
      <c r="BL1001" s="84" t="s">
        <v>122</v>
      </c>
      <c r="BM1001" s="84" t="s">
        <v>83</v>
      </c>
      <c r="BN1001" s="84" t="s">
        <v>70</v>
      </c>
      <c r="BO1001" s="84" t="s">
        <v>71</v>
      </c>
      <c r="BP1001" s="84" t="s">
        <v>122</v>
      </c>
      <c r="BQ1001" s="84" t="s">
        <v>163</v>
      </c>
    </row>
    <row r="1002" spans="1:69" ht="14.4" x14ac:dyDescent="0.3">
      <c r="A1002" s="40" t="str">
        <f t="shared" si="457"/>
        <v>2025-09-07</v>
      </c>
      <c r="B1002" s="40" t="str">
        <f t="shared" si="458"/>
        <v>SYD</v>
      </c>
      <c r="C1002" s="39" t="str">
        <f t="shared" si="459"/>
        <v>98812563600</v>
      </c>
      <c r="D1002" s="41" t="str">
        <f t="shared" si="460"/>
        <v>PAU029773770</v>
      </c>
      <c r="E1002" s="41" t="str">
        <f t="shared" si="461"/>
        <v>596421465293</v>
      </c>
      <c r="F1002" s="39" t="str">
        <f t="shared" si="462"/>
        <v>2254252</v>
      </c>
      <c r="G1002" s="39" t="str">
        <f t="shared" si="463"/>
        <v>WISE EXPRESS(AUSTRAPHARM)</v>
      </c>
      <c r="H1002" s="41" t="str">
        <f t="shared" si="464"/>
        <v>김남희</v>
      </c>
      <c r="I1002" s="39" t="str">
        <f t="shared" si="465"/>
        <v>21932</v>
      </c>
      <c r="J1002" s="52" t="str">
        <f t="shared" si="466"/>
        <v/>
      </c>
      <c r="K1002" s="75">
        <f t="shared" si="467"/>
        <v>1</v>
      </c>
      <c r="L1002" s="76">
        <f t="shared" si="468"/>
        <v>1</v>
      </c>
      <c r="M1002" s="76">
        <f t="shared" si="469"/>
        <v>1E-3</v>
      </c>
      <c r="N1002" s="76">
        <f t="shared" si="470"/>
        <v>1</v>
      </c>
      <c r="O1002" s="42">
        <f t="shared" si="471"/>
        <v>1</v>
      </c>
      <c r="P1002" s="39" t="str">
        <f t="shared" si="472"/>
        <v>목록(Manifest)</v>
      </c>
      <c r="Q1002" s="72">
        <f t="shared" si="473"/>
        <v>60</v>
      </c>
      <c r="R1002" s="43" t="str">
        <f t="shared" si="474"/>
        <v>OZ602</v>
      </c>
      <c r="S1002" s="82" t="str">
        <f t="shared" si="475"/>
        <v/>
      </c>
      <c r="T1002" s="40">
        <f t="shared" si="476"/>
        <v>45907</v>
      </c>
      <c r="U1002" s="44">
        <v>2500</v>
      </c>
      <c r="V1002" s="44">
        <f t="shared" si="477"/>
        <v>0</v>
      </c>
      <c r="W1002" s="77">
        <f t="shared" si="478"/>
        <v>2500</v>
      </c>
      <c r="X1002" s="78">
        <f t="shared" si="479"/>
        <v>0</v>
      </c>
      <c r="Y1002" s="44" cm="1">
        <f t="array" ref="Y1002">_xlfn.IFNA(_xlfn.IFS(AND(Q1002&gt;=2000, Q1002&lt;3000), 10000, AND(Q1002&gt;=3000, Q1002&lt;4000), 15000, AND(Q1002&gt;=4000, Q1002&lt;5000), 20000, AND(Q1002&gt;=5000), 25000),0)</f>
        <v>0</v>
      </c>
      <c r="Z1002" s="91">
        <f t="shared" si="480"/>
        <v>0</v>
      </c>
      <c r="AA1002" s="44">
        <f t="shared" si="481"/>
        <v>0</v>
      </c>
      <c r="AB1002" s="44"/>
      <c r="AC1002" s="44"/>
      <c r="AD1002" s="44"/>
      <c r="AE1002" s="44">
        <f>VLOOKUP(O1002,정산업데이트!$A$6:$B$12,2,10)</f>
        <v>0</v>
      </c>
      <c r="AF1002" s="44"/>
      <c r="AG1002" s="79">
        <f t="shared" si="482"/>
        <v>0</v>
      </c>
      <c r="AH1002" s="80">
        <f t="shared" si="483"/>
        <v>2500</v>
      </c>
      <c r="AI1002" s="93"/>
      <c r="AJ1002" s="84" t="s">
        <v>5314</v>
      </c>
      <c r="AK1002" s="84" t="s">
        <v>73</v>
      </c>
      <c r="AL1002" s="84" t="s">
        <v>5315</v>
      </c>
      <c r="AM1002" s="84" t="s">
        <v>7271</v>
      </c>
      <c r="AN1002" s="84" t="s">
        <v>1611</v>
      </c>
      <c r="AO1002" s="84" t="s">
        <v>7272</v>
      </c>
      <c r="AP1002" s="84" t="s">
        <v>7273</v>
      </c>
      <c r="AQ1002" s="84" t="s">
        <v>122</v>
      </c>
      <c r="AR1002" s="85">
        <v>1</v>
      </c>
      <c r="AS1002" s="86">
        <v>1</v>
      </c>
      <c r="AT1002" s="86">
        <v>1E-3</v>
      </c>
      <c r="AU1002" s="86">
        <v>1</v>
      </c>
      <c r="AV1002" s="84" t="s">
        <v>7</v>
      </c>
      <c r="AW1002" s="86">
        <v>60</v>
      </c>
      <c r="AX1002" s="84" t="s">
        <v>68</v>
      </c>
      <c r="AY1002" s="84" t="s">
        <v>68</v>
      </c>
      <c r="AZ1002" s="84" t="s">
        <v>68</v>
      </c>
      <c r="BA1002" s="84" t="s">
        <v>68</v>
      </c>
      <c r="BB1002" s="84" t="s">
        <v>68</v>
      </c>
      <c r="BC1002" s="84" t="s">
        <v>132</v>
      </c>
      <c r="BD1002" s="84" t="s">
        <v>83</v>
      </c>
      <c r="BE1002" s="84" t="s">
        <v>86</v>
      </c>
      <c r="BF1002" s="84" t="s">
        <v>122</v>
      </c>
      <c r="BG1002" s="84" t="s">
        <v>69</v>
      </c>
      <c r="BH1002" s="92" t="s">
        <v>7274</v>
      </c>
      <c r="BI1002" s="84" t="s">
        <v>122</v>
      </c>
      <c r="BJ1002" s="84" t="s">
        <v>7275</v>
      </c>
      <c r="BK1002" s="84" t="s">
        <v>75</v>
      </c>
      <c r="BL1002" s="84" t="s">
        <v>122</v>
      </c>
      <c r="BM1002" s="84" t="s">
        <v>83</v>
      </c>
      <c r="BN1002" s="84" t="s">
        <v>70</v>
      </c>
      <c r="BO1002" s="84" t="s">
        <v>71</v>
      </c>
      <c r="BP1002" s="84" t="s">
        <v>122</v>
      </c>
      <c r="BQ1002" s="84" t="s">
        <v>163</v>
      </c>
    </row>
    <row r="1003" spans="1:69" ht="14.4" x14ac:dyDescent="0.3">
      <c r="A1003" s="40" t="str">
        <f t="shared" si="457"/>
        <v>2025-09-07</v>
      </c>
      <c r="B1003" s="40" t="str">
        <f t="shared" si="458"/>
        <v>SYD</v>
      </c>
      <c r="C1003" s="39" t="str">
        <f t="shared" si="459"/>
        <v>98812563600</v>
      </c>
      <c r="D1003" s="41" t="str">
        <f t="shared" si="460"/>
        <v>PAU029773769</v>
      </c>
      <c r="E1003" s="41" t="str">
        <f t="shared" si="461"/>
        <v>596421465304</v>
      </c>
      <c r="F1003" s="39" t="str">
        <f t="shared" si="462"/>
        <v>2254252</v>
      </c>
      <c r="G1003" s="39" t="str">
        <f t="shared" si="463"/>
        <v>WISE EXPRESS(AUSTRAPHARM)</v>
      </c>
      <c r="H1003" s="41" t="str">
        <f t="shared" si="464"/>
        <v>안경호</v>
      </c>
      <c r="I1003" s="39" t="str">
        <f t="shared" si="465"/>
        <v>01383</v>
      </c>
      <c r="J1003" s="52" t="str">
        <f t="shared" si="466"/>
        <v/>
      </c>
      <c r="K1003" s="75">
        <f t="shared" si="467"/>
        <v>1</v>
      </c>
      <c r="L1003" s="76">
        <f t="shared" si="468"/>
        <v>1</v>
      </c>
      <c r="M1003" s="76">
        <f t="shared" si="469"/>
        <v>1E-3</v>
      </c>
      <c r="N1003" s="76">
        <f t="shared" si="470"/>
        <v>1</v>
      </c>
      <c r="O1003" s="42">
        <f t="shared" si="471"/>
        <v>1</v>
      </c>
      <c r="P1003" s="39" t="str">
        <f t="shared" si="472"/>
        <v>일반(목록배제,Normal-Manifest Exception)</v>
      </c>
      <c r="Q1003" s="72">
        <f t="shared" si="473"/>
        <v>60</v>
      </c>
      <c r="R1003" s="43" t="str">
        <f t="shared" si="474"/>
        <v>OZ602</v>
      </c>
      <c r="S1003" s="82" t="str">
        <f t="shared" si="475"/>
        <v/>
      </c>
      <c r="T1003" s="40">
        <f t="shared" si="476"/>
        <v>45907</v>
      </c>
      <c r="U1003" s="44">
        <v>2500</v>
      </c>
      <c r="V1003" s="44">
        <f t="shared" si="477"/>
        <v>0</v>
      </c>
      <c r="W1003" s="77">
        <f t="shared" si="478"/>
        <v>2500</v>
      </c>
      <c r="X1003" s="78">
        <f t="shared" si="479"/>
        <v>0</v>
      </c>
      <c r="Y1003" s="44" cm="1">
        <f t="array" ref="Y1003">_xlfn.IFNA(_xlfn.IFS(AND(Q1003&gt;=2000, Q1003&lt;3000), 10000, AND(Q1003&gt;=3000, Q1003&lt;4000), 15000, AND(Q1003&gt;=4000, Q1003&lt;5000), 20000, AND(Q1003&gt;=5000), 25000),0)</f>
        <v>0</v>
      </c>
      <c r="Z1003" s="91">
        <f t="shared" si="480"/>
        <v>300</v>
      </c>
      <c r="AA1003" s="44">
        <f t="shared" si="481"/>
        <v>0</v>
      </c>
      <c r="AB1003" s="44"/>
      <c r="AC1003" s="44"/>
      <c r="AD1003" s="44"/>
      <c r="AE1003" s="44">
        <f>VLOOKUP(O1003,정산업데이트!$A$6:$B$12,2,10)</f>
        <v>0</v>
      </c>
      <c r="AF1003" s="44"/>
      <c r="AG1003" s="79">
        <f t="shared" si="482"/>
        <v>300</v>
      </c>
      <c r="AH1003" s="80">
        <f t="shared" si="483"/>
        <v>2800</v>
      </c>
      <c r="AI1003" s="93"/>
      <c r="AJ1003" s="84" t="s">
        <v>5314</v>
      </c>
      <c r="AK1003" s="84" t="s">
        <v>73</v>
      </c>
      <c r="AL1003" s="84" t="s">
        <v>5315</v>
      </c>
      <c r="AM1003" s="84" t="s">
        <v>7276</v>
      </c>
      <c r="AN1003" s="84" t="s">
        <v>7277</v>
      </c>
      <c r="AO1003" s="84" t="s">
        <v>7278</v>
      </c>
      <c r="AP1003" s="84" t="s">
        <v>7279</v>
      </c>
      <c r="AQ1003" s="84" t="s">
        <v>122</v>
      </c>
      <c r="AR1003" s="85">
        <v>1</v>
      </c>
      <c r="AS1003" s="86">
        <v>1</v>
      </c>
      <c r="AT1003" s="86">
        <v>1E-3</v>
      </c>
      <c r="AU1003" s="86">
        <v>1</v>
      </c>
      <c r="AV1003" s="84" t="s">
        <v>8</v>
      </c>
      <c r="AW1003" s="86">
        <v>60</v>
      </c>
      <c r="AX1003" s="84" t="s">
        <v>68</v>
      </c>
      <c r="AY1003" s="84" t="s">
        <v>68</v>
      </c>
      <c r="AZ1003" s="84" t="s">
        <v>68</v>
      </c>
      <c r="BA1003" s="84" t="s">
        <v>68</v>
      </c>
      <c r="BB1003" s="84" t="s">
        <v>68</v>
      </c>
      <c r="BC1003" s="84" t="s">
        <v>132</v>
      </c>
      <c r="BD1003" s="84" t="s">
        <v>83</v>
      </c>
      <c r="BE1003" s="84" t="s">
        <v>84</v>
      </c>
      <c r="BF1003" s="84" t="s">
        <v>122</v>
      </c>
      <c r="BG1003" s="84" t="s">
        <v>69</v>
      </c>
      <c r="BH1003" s="92" t="s">
        <v>7280</v>
      </c>
      <c r="BI1003" s="84" t="s">
        <v>122</v>
      </c>
      <c r="BJ1003" s="84" t="s">
        <v>7281</v>
      </c>
      <c r="BK1003" s="84" t="s">
        <v>75</v>
      </c>
      <c r="BL1003" s="84" t="s">
        <v>122</v>
      </c>
      <c r="BM1003" s="84" t="s">
        <v>83</v>
      </c>
      <c r="BN1003" s="84" t="s">
        <v>70</v>
      </c>
      <c r="BO1003" s="84" t="s">
        <v>71</v>
      </c>
      <c r="BP1003" s="84" t="s">
        <v>122</v>
      </c>
      <c r="BQ1003" s="84" t="s">
        <v>163</v>
      </c>
    </row>
    <row r="1004" spans="1:69" ht="14.4" x14ac:dyDescent="0.3">
      <c r="A1004" s="40" t="str">
        <f t="shared" si="457"/>
        <v>2025-09-07</v>
      </c>
      <c r="B1004" s="40" t="str">
        <f t="shared" si="458"/>
        <v>SYD</v>
      </c>
      <c r="C1004" s="39" t="str">
        <f t="shared" si="459"/>
        <v>98812563600</v>
      </c>
      <c r="D1004" s="41" t="str">
        <f t="shared" si="460"/>
        <v>PKR253251005</v>
      </c>
      <c r="E1004" s="41" t="str">
        <f t="shared" si="461"/>
        <v>596421467360</v>
      </c>
      <c r="F1004" s="39" t="str">
        <f t="shared" si="462"/>
        <v>2254225</v>
      </c>
      <c r="G1004" s="39" t="str">
        <f t="shared" si="463"/>
        <v>WISE EXPRESS LOGISTICS PTY LTD</v>
      </c>
      <c r="H1004" s="41" t="str">
        <f t="shared" si="464"/>
        <v>이남경</v>
      </c>
      <c r="I1004" s="39" t="str">
        <f t="shared" si="465"/>
        <v>10463</v>
      </c>
      <c r="J1004" s="52" t="str">
        <f t="shared" si="466"/>
        <v/>
      </c>
      <c r="K1004" s="75">
        <f t="shared" si="467"/>
        <v>1</v>
      </c>
      <c r="L1004" s="76">
        <f t="shared" si="468"/>
        <v>1.5</v>
      </c>
      <c r="M1004" s="76">
        <f t="shared" si="469"/>
        <v>1E-3</v>
      </c>
      <c r="N1004" s="76">
        <f t="shared" si="470"/>
        <v>1.5</v>
      </c>
      <c r="O1004" s="42">
        <f t="shared" si="471"/>
        <v>1.5</v>
      </c>
      <c r="P1004" s="39" t="str">
        <f t="shared" si="472"/>
        <v>일반(목록배제,Normal-Manifest Exception)</v>
      </c>
      <c r="Q1004" s="72">
        <f t="shared" si="473"/>
        <v>120</v>
      </c>
      <c r="R1004" s="43" t="str">
        <f t="shared" si="474"/>
        <v>OZ602</v>
      </c>
      <c r="S1004" s="82" t="str">
        <f t="shared" si="475"/>
        <v/>
      </c>
      <c r="T1004" s="40">
        <f t="shared" si="476"/>
        <v>45907</v>
      </c>
      <c r="U1004" s="44">
        <v>2500</v>
      </c>
      <c r="V1004" s="44">
        <f t="shared" si="477"/>
        <v>0</v>
      </c>
      <c r="W1004" s="77">
        <f t="shared" si="478"/>
        <v>2500</v>
      </c>
      <c r="X1004" s="78">
        <f t="shared" si="479"/>
        <v>0</v>
      </c>
      <c r="Y1004" s="44" cm="1">
        <f t="array" ref="Y1004">_xlfn.IFNA(_xlfn.IFS(AND(Q1004&gt;=2000, Q1004&lt;3000), 10000, AND(Q1004&gt;=3000, Q1004&lt;4000), 15000, AND(Q1004&gt;=4000, Q1004&lt;5000), 20000, AND(Q1004&gt;=5000), 25000),0)</f>
        <v>0</v>
      </c>
      <c r="Z1004" s="91">
        <f t="shared" si="480"/>
        <v>300</v>
      </c>
      <c r="AA1004" s="44">
        <f t="shared" si="481"/>
        <v>0</v>
      </c>
      <c r="AB1004" s="44"/>
      <c r="AC1004" s="44"/>
      <c r="AD1004" s="44"/>
      <c r="AE1004" s="44">
        <f>VLOOKUP(O1004,정산업데이트!$A$6:$B$12,2,10)</f>
        <v>0</v>
      </c>
      <c r="AF1004" s="44"/>
      <c r="AG1004" s="79">
        <f t="shared" si="482"/>
        <v>300</v>
      </c>
      <c r="AH1004" s="80">
        <f t="shared" si="483"/>
        <v>2800</v>
      </c>
      <c r="AI1004" s="93"/>
      <c r="AJ1004" s="84" t="s">
        <v>5314</v>
      </c>
      <c r="AK1004" s="84" t="s">
        <v>73</v>
      </c>
      <c r="AL1004" s="84" t="s">
        <v>5315</v>
      </c>
      <c r="AM1004" s="84" t="s">
        <v>7282</v>
      </c>
      <c r="AN1004" s="84" t="s">
        <v>1427</v>
      </c>
      <c r="AO1004" s="84" t="s">
        <v>2000</v>
      </c>
      <c r="AP1004" s="84" t="s">
        <v>2001</v>
      </c>
      <c r="AQ1004" s="84" t="s">
        <v>122</v>
      </c>
      <c r="AR1004" s="85">
        <v>1</v>
      </c>
      <c r="AS1004" s="86">
        <v>1.5</v>
      </c>
      <c r="AT1004" s="86">
        <v>1E-3</v>
      </c>
      <c r="AU1004" s="86">
        <v>1.5</v>
      </c>
      <c r="AV1004" s="84" t="s">
        <v>8</v>
      </c>
      <c r="AW1004" s="86">
        <v>120</v>
      </c>
      <c r="AX1004" s="84" t="s">
        <v>68</v>
      </c>
      <c r="AY1004" s="84" t="s">
        <v>68</v>
      </c>
      <c r="AZ1004" s="84" t="s">
        <v>68</v>
      </c>
      <c r="BA1004" s="84" t="s">
        <v>68</v>
      </c>
      <c r="BB1004" s="84" t="s">
        <v>68</v>
      </c>
      <c r="BC1004" s="84" t="s">
        <v>125</v>
      </c>
      <c r="BD1004" s="84" t="s">
        <v>74</v>
      </c>
      <c r="BE1004" s="84" t="s">
        <v>78</v>
      </c>
      <c r="BF1004" s="84" t="s">
        <v>122</v>
      </c>
      <c r="BG1004" s="84" t="s">
        <v>69</v>
      </c>
      <c r="BH1004" s="92" t="s">
        <v>7283</v>
      </c>
      <c r="BI1004" s="84" t="s">
        <v>122</v>
      </c>
      <c r="BJ1004" s="84" t="s">
        <v>7284</v>
      </c>
      <c r="BK1004" s="84" t="s">
        <v>75</v>
      </c>
      <c r="BL1004" s="84" t="s">
        <v>122</v>
      </c>
      <c r="BM1004" s="84" t="s">
        <v>74</v>
      </c>
      <c r="BN1004" s="84" t="s">
        <v>70</v>
      </c>
      <c r="BO1004" s="84" t="s">
        <v>71</v>
      </c>
      <c r="BP1004" s="84" t="s">
        <v>122</v>
      </c>
      <c r="BQ1004" s="84" t="s">
        <v>163</v>
      </c>
    </row>
    <row r="1005" spans="1:69" ht="14.4" x14ac:dyDescent="0.3">
      <c r="A1005" s="40" t="str">
        <f t="shared" si="457"/>
        <v>2025-09-07</v>
      </c>
      <c r="B1005" s="40" t="str">
        <f t="shared" si="458"/>
        <v>SYD</v>
      </c>
      <c r="C1005" s="39" t="str">
        <f t="shared" si="459"/>
        <v>98812563600</v>
      </c>
      <c r="D1005" s="41" t="str">
        <f t="shared" si="460"/>
        <v>PKR253251006</v>
      </c>
      <c r="E1005" s="41" t="str">
        <f t="shared" si="461"/>
        <v>596421467371</v>
      </c>
      <c r="F1005" s="39" t="str">
        <f t="shared" si="462"/>
        <v>2254225</v>
      </c>
      <c r="G1005" s="39" t="str">
        <f t="shared" si="463"/>
        <v>WISE EXPRESS LOGISTICS PTY LTD</v>
      </c>
      <c r="H1005" s="41" t="str">
        <f t="shared" si="464"/>
        <v>홍현주</v>
      </c>
      <c r="I1005" s="39" t="str">
        <f t="shared" si="465"/>
        <v>27219</v>
      </c>
      <c r="J1005" s="52" t="str">
        <f t="shared" si="466"/>
        <v/>
      </c>
      <c r="K1005" s="75">
        <f t="shared" si="467"/>
        <v>1</v>
      </c>
      <c r="L1005" s="76">
        <f t="shared" si="468"/>
        <v>1</v>
      </c>
      <c r="M1005" s="76">
        <f t="shared" si="469"/>
        <v>1E-3</v>
      </c>
      <c r="N1005" s="76">
        <f t="shared" si="470"/>
        <v>1</v>
      </c>
      <c r="O1005" s="42">
        <f t="shared" si="471"/>
        <v>1</v>
      </c>
      <c r="P1005" s="39" t="str">
        <f t="shared" si="472"/>
        <v>일반(목록배제,Normal-Manifest Exception)</v>
      </c>
      <c r="Q1005" s="72">
        <f t="shared" si="473"/>
        <v>65</v>
      </c>
      <c r="R1005" s="43" t="str">
        <f t="shared" si="474"/>
        <v>OZ602</v>
      </c>
      <c r="S1005" s="82" t="str">
        <f t="shared" si="475"/>
        <v/>
      </c>
      <c r="T1005" s="40">
        <f t="shared" si="476"/>
        <v>45907</v>
      </c>
      <c r="U1005" s="44">
        <v>2500</v>
      </c>
      <c r="V1005" s="44">
        <f t="shared" si="477"/>
        <v>0</v>
      </c>
      <c r="W1005" s="77">
        <f t="shared" si="478"/>
        <v>2500</v>
      </c>
      <c r="X1005" s="78">
        <f t="shared" si="479"/>
        <v>0</v>
      </c>
      <c r="Y1005" s="44" cm="1">
        <f t="array" ref="Y1005">_xlfn.IFNA(_xlfn.IFS(AND(Q1005&gt;=2000, Q1005&lt;3000), 10000, AND(Q1005&gt;=3000, Q1005&lt;4000), 15000, AND(Q1005&gt;=4000, Q1005&lt;5000), 20000, AND(Q1005&gt;=5000), 25000),0)</f>
        <v>0</v>
      </c>
      <c r="Z1005" s="91">
        <f t="shared" si="480"/>
        <v>300</v>
      </c>
      <c r="AA1005" s="44">
        <f t="shared" si="481"/>
        <v>0</v>
      </c>
      <c r="AB1005" s="44"/>
      <c r="AC1005" s="44"/>
      <c r="AD1005" s="44"/>
      <c r="AE1005" s="44">
        <f>VLOOKUP(O1005,정산업데이트!$A$6:$B$12,2,10)</f>
        <v>0</v>
      </c>
      <c r="AF1005" s="44"/>
      <c r="AG1005" s="79">
        <f t="shared" si="482"/>
        <v>300</v>
      </c>
      <c r="AH1005" s="80">
        <f t="shared" si="483"/>
        <v>2800</v>
      </c>
      <c r="AI1005" s="93"/>
      <c r="AJ1005" s="84" t="s">
        <v>5314</v>
      </c>
      <c r="AK1005" s="84" t="s">
        <v>73</v>
      </c>
      <c r="AL1005" s="84" t="s">
        <v>5315</v>
      </c>
      <c r="AM1005" s="84" t="s">
        <v>7285</v>
      </c>
      <c r="AN1005" s="84" t="s">
        <v>390</v>
      </c>
      <c r="AO1005" s="84" t="s">
        <v>391</v>
      </c>
      <c r="AP1005" s="84" t="s">
        <v>469</v>
      </c>
      <c r="AQ1005" s="84" t="s">
        <v>122</v>
      </c>
      <c r="AR1005" s="85">
        <v>1</v>
      </c>
      <c r="AS1005" s="86">
        <v>1</v>
      </c>
      <c r="AT1005" s="86">
        <v>1E-3</v>
      </c>
      <c r="AU1005" s="86">
        <v>1</v>
      </c>
      <c r="AV1005" s="84" t="s">
        <v>8</v>
      </c>
      <c r="AW1005" s="86">
        <v>65</v>
      </c>
      <c r="AX1005" s="84" t="s">
        <v>68</v>
      </c>
      <c r="AY1005" s="84" t="s">
        <v>68</v>
      </c>
      <c r="AZ1005" s="84" t="s">
        <v>68</v>
      </c>
      <c r="BA1005" s="84" t="s">
        <v>68</v>
      </c>
      <c r="BB1005" s="84" t="s">
        <v>68</v>
      </c>
      <c r="BC1005" s="84" t="s">
        <v>125</v>
      </c>
      <c r="BD1005" s="84" t="s">
        <v>74</v>
      </c>
      <c r="BE1005" s="84" t="s">
        <v>78</v>
      </c>
      <c r="BF1005" s="84" t="s">
        <v>122</v>
      </c>
      <c r="BG1005" s="84" t="s">
        <v>69</v>
      </c>
      <c r="BH1005" s="92" t="s">
        <v>7286</v>
      </c>
      <c r="BI1005" s="84" t="s">
        <v>122</v>
      </c>
      <c r="BJ1005" s="84" t="s">
        <v>7287</v>
      </c>
      <c r="BK1005" s="84" t="s">
        <v>75</v>
      </c>
      <c r="BL1005" s="84" t="s">
        <v>122</v>
      </c>
      <c r="BM1005" s="84" t="s">
        <v>74</v>
      </c>
      <c r="BN1005" s="84" t="s">
        <v>70</v>
      </c>
      <c r="BO1005" s="84" t="s">
        <v>71</v>
      </c>
      <c r="BP1005" s="84" t="s">
        <v>122</v>
      </c>
      <c r="BQ1005" s="84" t="s">
        <v>163</v>
      </c>
    </row>
    <row r="1006" spans="1:69" ht="14.4" x14ac:dyDescent="0.3">
      <c r="A1006" s="40" t="str">
        <f t="shared" si="457"/>
        <v>2025-09-07</v>
      </c>
      <c r="B1006" s="40" t="str">
        <f t="shared" si="458"/>
        <v>SYD</v>
      </c>
      <c r="C1006" s="39" t="str">
        <f t="shared" si="459"/>
        <v>98812563600</v>
      </c>
      <c r="D1006" s="41" t="str">
        <f t="shared" si="460"/>
        <v>PKR253251007</v>
      </c>
      <c r="E1006" s="41" t="str">
        <f t="shared" si="461"/>
        <v>596421467382</v>
      </c>
      <c r="F1006" s="39" t="str">
        <f t="shared" si="462"/>
        <v>2254225</v>
      </c>
      <c r="G1006" s="39" t="str">
        <f t="shared" si="463"/>
        <v>WISE EXPRESS LOGISTICS PTY LTD</v>
      </c>
      <c r="H1006" s="41" t="str">
        <f t="shared" si="464"/>
        <v>윤의정</v>
      </c>
      <c r="I1006" s="39" t="str">
        <f t="shared" si="465"/>
        <v>41950</v>
      </c>
      <c r="J1006" s="52" t="str">
        <f t="shared" si="466"/>
        <v/>
      </c>
      <c r="K1006" s="75">
        <f t="shared" si="467"/>
        <v>1</v>
      </c>
      <c r="L1006" s="76">
        <f t="shared" si="468"/>
        <v>1.5</v>
      </c>
      <c r="M1006" s="76">
        <f t="shared" si="469"/>
        <v>1E-3</v>
      </c>
      <c r="N1006" s="76">
        <f t="shared" si="470"/>
        <v>1.5</v>
      </c>
      <c r="O1006" s="42">
        <f t="shared" si="471"/>
        <v>1.5</v>
      </c>
      <c r="P1006" s="39" t="str">
        <f t="shared" si="472"/>
        <v>일반(목록배제,Normal-Manifest Exception)</v>
      </c>
      <c r="Q1006" s="72">
        <f t="shared" si="473"/>
        <v>120</v>
      </c>
      <c r="R1006" s="43" t="str">
        <f t="shared" si="474"/>
        <v>OZ602</v>
      </c>
      <c r="S1006" s="82" t="str">
        <f t="shared" si="475"/>
        <v/>
      </c>
      <c r="T1006" s="40">
        <f t="shared" si="476"/>
        <v>45907</v>
      </c>
      <c r="U1006" s="44">
        <v>2500</v>
      </c>
      <c r="V1006" s="44">
        <f t="shared" si="477"/>
        <v>0</v>
      </c>
      <c r="W1006" s="77">
        <f t="shared" si="478"/>
        <v>2500</v>
      </c>
      <c r="X1006" s="78">
        <f t="shared" si="479"/>
        <v>0</v>
      </c>
      <c r="Y1006" s="44" cm="1">
        <f t="array" ref="Y1006">_xlfn.IFNA(_xlfn.IFS(AND(Q1006&gt;=2000, Q1006&lt;3000), 10000, AND(Q1006&gt;=3000, Q1006&lt;4000), 15000, AND(Q1006&gt;=4000, Q1006&lt;5000), 20000, AND(Q1006&gt;=5000), 25000),0)</f>
        <v>0</v>
      </c>
      <c r="Z1006" s="91">
        <f t="shared" si="480"/>
        <v>300</v>
      </c>
      <c r="AA1006" s="44">
        <f t="shared" si="481"/>
        <v>0</v>
      </c>
      <c r="AB1006" s="44"/>
      <c r="AC1006" s="44"/>
      <c r="AD1006" s="44"/>
      <c r="AE1006" s="44">
        <f>VLOOKUP(O1006,정산업데이트!$A$6:$B$12,2,10)</f>
        <v>0</v>
      </c>
      <c r="AF1006" s="44"/>
      <c r="AG1006" s="79">
        <f t="shared" si="482"/>
        <v>300</v>
      </c>
      <c r="AH1006" s="80">
        <f t="shared" si="483"/>
        <v>2800</v>
      </c>
      <c r="AI1006" s="93"/>
      <c r="AJ1006" s="84" t="s">
        <v>5314</v>
      </c>
      <c r="AK1006" s="84" t="s">
        <v>73</v>
      </c>
      <c r="AL1006" s="84" t="s">
        <v>5315</v>
      </c>
      <c r="AM1006" s="84" t="s">
        <v>7288</v>
      </c>
      <c r="AN1006" s="84" t="s">
        <v>669</v>
      </c>
      <c r="AO1006" s="84" t="s">
        <v>670</v>
      </c>
      <c r="AP1006" s="84" t="s">
        <v>671</v>
      </c>
      <c r="AQ1006" s="84" t="s">
        <v>122</v>
      </c>
      <c r="AR1006" s="85">
        <v>1</v>
      </c>
      <c r="AS1006" s="86">
        <v>1.5</v>
      </c>
      <c r="AT1006" s="86">
        <v>1E-3</v>
      </c>
      <c r="AU1006" s="86">
        <v>1.5</v>
      </c>
      <c r="AV1006" s="84" t="s">
        <v>8</v>
      </c>
      <c r="AW1006" s="86">
        <v>120</v>
      </c>
      <c r="AX1006" s="84" t="s">
        <v>68</v>
      </c>
      <c r="AY1006" s="84" t="s">
        <v>68</v>
      </c>
      <c r="AZ1006" s="84" t="s">
        <v>68</v>
      </c>
      <c r="BA1006" s="84" t="s">
        <v>68</v>
      </c>
      <c r="BB1006" s="84" t="s">
        <v>68</v>
      </c>
      <c r="BC1006" s="84" t="s">
        <v>125</v>
      </c>
      <c r="BD1006" s="84" t="s">
        <v>74</v>
      </c>
      <c r="BE1006" s="84" t="s">
        <v>78</v>
      </c>
      <c r="BF1006" s="84" t="s">
        <v>122</v>
      </c>
      <c r="BG1006" s="84" t="s">
        <v>69</v>
      </c>
      <c r="BH1006" s="92" t="s">
        <v>7289</v>
      </c>
      <c r="BI1006" s="84" t="s">
        <v>122</v>
      </c>
      <c r="BJ1006" s="84" t="s">
        <v>7290</v>
      </c>
      <c r="BK1006" s="84" t="s">
        <v>75</v>
      </c>
      <c r="BL1006" s="84" t="s">
        <v>122</v>
      </c>
      <c r="BM1006" s="84" t="s">
        <v>74</v>
      </c>
      <c r="BN1006" s="84" t="s">
        <v>70</v>
      </c>
      <c r="BO1006" s="84" t="s">
        <v>71</v>
      </c>
      <c r="BP1006" s="84" t="s">
        <v>122</v>
      </c>
      <c r="BQ1006" s="84" t="s">
        <v>163</v>
      </c>
    </row>
    <row r="1007" spans="1:69" ht="14.4" x14ac:dyDescent="0.3">
      <c r="A1007" s="40" t="str">
        <f t="shared" si="457"/>
        <v>2025-09-07</v>
      </c>
      <c r="B1007" s="40" t="str">
        <f t="shared" si="458"/>
        <v>SYD</v>
      </c>
      <c r="C1007" s="39" t="str">
        <f t="shared" si="459"/>
        <v>98812563600</v>
      </c>
      <c r="D1007" s="41" t="str">
        <f t="shared" si="460"/>
        <v>PKR253251008</v>
      </c>
      <c r="E1007" s="41" t="str">
        <f t="shared" si="461"/>
        <v>596421467393</v>
      </c>
      <c r="F1007" s="39" t="str">
        <f t="shared" si="462"/>
        <v>2254225</v>
      </c>
      <c r="G1007" s="39" t="str">
        <f t="shared" si="463"/>
        <v>WISE EXPRESS LOGISTICS PTY LTD</v>
      </c>
      <c r="H1007" s="41" t="str">
        <f t="shared" si="464"/>
        <v>조은경</v>
      </c>
      <c r="I1007" s="39" t="str">
        <f t="shared" si="465"/>
        <v>12249</v>
      </c>
      <c r="J1007" s="52" t="str">
        <f t="shared" si="466"/>
        <v/>
      </c>
      <c r="K1007" s="75">
        <f t="shared" si="467"/>
        <v>1</v>
      </c>
      <c r="L1007" s="76">
        <f t="shared" si="468"/>
        <v>1.5</v>
      </c>
      <c r="M1007" s="76">
        <f t="shared" si="469"/>
        <v>1E-3</v>
      </c>
      <c r="N1007" s="76">
        <f t="shared" si="470"/>
        <v>1.5</v>
      </c>
      <c r="O1007" s="42">
        <f t="shared" si="471"/>
        <v>1.5</v>
      </c>
      <c r="P1007" s="39" t="str">
        <f t="shared" si="472"/>
        <v>일반(목록배제,Normal-Manifest Exception)</v>
      </c>
      <c r="Q1007" s="72">
        <f t="shared" si="473"/>
        <v>90</v>
      </c>
      <c r="R1007" s="43" t="str">
        <f t="shared" si="474"/>
        <v>OZ602</v>
      </c>
      <c r="S1007" s="82" t="str">
        <f t="shared" si="475"/>
        <v/>
      </c>
      <c r="T1007" s="40">
        <f t="shared" si="476"/>
        <v>45907</v>
      </c>
      <c r="U1007" s="44">
        <v>2500</v>
      </c>
      <c r="V1007" s="44">
        <f t="shared" si="477"/>
        <v>0</v>
      </c>
      <c r="W1007" s="77">
        <f t="shared" si="478"/>
        <v>2500</v>
      </c>
      <c r="X1007" s="78">
        <f t="shared" si="479"/>
        <v>0</v>
      </c>
      <c r="Y1007" s="44" cm="1">
        <f t="array" ref="Y1007">_xlfn.IFNA(_xlfn.IFS(AND(Q1007&gt;=2000, Q1007&lt;3000), 10000, AND(Q1007&gt;=3000, Q1007&lt;4000), 15000, AND(Q1007&gt;=4000, Q1007&lt;5000), 20000, AND(Q1007&gt;=5000), 25000),0)</f>
        <v>0</v>
      </c>
      <c r="Z1007" s="91">
        <f t="shared" si="480"/>
        <v>300</v>
      </c>
      <c r="AA1007" s="44">
        <f t="shared" si="481"/>
        <v>0</v>
      </c>
      <c r="AB1007" s="44"/>
      <c r="AC1007" s="44"/>
      <c r="AD1007" s="44"/>
      <c r="AE1007" s="44">
        <f>VLOOKUP(O1007,정산업데이트!$A$6:$B$12,2,10)</f>
        <v>0</v>
      </c>
      <c r="AF1007" s="44"/>
      <c r="AG1007" s="79">
        <f t="shared" si="482"/>
        <v>300</v>
      </c>
      <c r="AH1007" s="80">
        <f t="shared" si="483"/>
        <v>2800</v>
      </c>
      <c r="AJ1007" s="84" t="s">
        <v>5314</v>
      </c>
      <c r="AK1007" s="84" t="s">
        <v>73</v>
      </c>
      <c r="AL1007" s="84" t="s">
        <v>5315</v>
      </c>
      <c r="AM1007" s="84" t="s">
        <v>7291</v>
      </c>
      <c r="AN1007" s="84" t="s">
        <v>4837</v>
      </c>
      <c r="AO1007" s="84" t="s">
        <v>4838</v>
      </c>
      <c r="AP1007" s="84" t="s">
        <v>471</v>
      </c>
      <c r="AQ1007" s="84" t="s">
        <v>122</v>
      </c>
      <c r="AR1007" s="85">
        <v>1</v>
      </c>
      <c r="AS1007" s="86">
        <v>1.5</v>
      </c>
      <c r="AT1007" s="86">
        <v>1E-3</v>
      </c>
      <c r="AU1007" s="86">
        <v>1.5</v>
      </c>
      <c r="AV1007" s="84" t="s">
        <v>8</v>
      </c>
      <c r="AW1007" s="86">
        <v>90</v>
      </c>
      <c r="AX1007" s="84" t="s">
        <v>68</v>
      </c>
      <c r="AY1007" s="84" t="s">
        <v>68</v>
      </c>
      <c r="AZ1007" s="84" t="s">
        <v>68</v>
      </c>
      <c r="BA1007" s="84" t="s">
        <v>68</v>
      </c>
      <c r="BB1007" s="84" t="s">
        <v>68</v>
      </c>
      <c r="BC1007" s="84" t="s">
        <v>125</v>
      </c>
      <c r="BD1007" s="84" t="s">
        <v>74</v>
      </c>
      <c r="BE1007" s="84" t="s">
        <v>78</v>
      </c>
      <c r="BF1007" s="84" t="s">
        <v>122</v>
      </c>
      <c r="BG1007" s="84" t="s">
        <v>69</v>
      </c>
      <c r="BH1007" s="92" t="s">
        <v>7292</v>
      </c>
      <c r="BI1007" s="84" t="s">
        <v>122</v>
      </c>
      <c r="BJ1007" s="84" t="s">
        <v>7293</v>
      </c>
      <c r="BK1007" s="84" t="s">
        <v>75</v>
      </c>
      <c r="BL1007" s="84" t="s">
        <v>122</v>
      </c>
      <c r="BM1007" s="84" t="s">
        <v>74</v>
      </c>
      <c r="BN1007" s="84" t="s">
        <v>70</v>
      </c>
      <c r="BO1007" s="84" t="s">
        <v>71</v>
      </c>
      <c r="BP1007" s="84" t="s">
        <v>122</v>
      </c>
      <c r="BQ1007" s="84" t="s">
        <v>163</v>
      </c>
    </row>
    <row r="1008" spans="1:69" ht="14.4" x14ac:dyDescent="0.3">
      <c r="A1008" s="40" t="str">
        <f t="shared" si="457"/>
        <v>2025-09-07</v>
      </c>
      <c r="B1008" s="40" t="str">
        <f t="shared" si="458"/>
        <v>SYD</v>
      </c>
      <c r="C1008" s="39" t="str">
        <f t="shared" si="459"/>
        <v>98812563600</v>
      </c>
      <c r="D1008" s="41" t="str">
        <f t="shared" si="460"/>
        <v>PKR253166697</v>
      </c>
      <c r="E1008" s="41" t="str">
        <f t="shared" si="461"/>
        <v>596421462180</v>
      </c>
      <c r="F1008" s="39" t="str">
        <f t="shared" si="462"/>
        <v>2254232</v>
      </c>
      <c r="G1008" s="39" t="str">
        <f t="shared" si="463"/>
        <v>WISE EXPRESS(LIFEGREEN)</v>
      </c>
      <c r="H1008" s="41" t="str">
        <f t="shared" si="464"/>
        <v>NAN MEIYUN</v>
      </c>
      <c r="I1008" s="39" t="str">
        <f t="shared" si="465"/>
        <v>02842</v>
      </c>
      <c r="J1008" s="52" t="str">
        <f t="shared" si="466"/>
        <v/>
      </c>
      <c r="K1008" s="75">
        <f t="shared" si="467"/>
        <v>1</v>
      </c>
      <c r="L1008" s="76">
        <f t="shared" si="468"/>
        <v>0.3</v>
      </c>
      <c r="M1008" s="76">
        <f t="shared" si="469"/>
        <v>1E-3</v>
      </c>
      <c r="N1008" s="76">
        <f t="shared" si="470"/>
        <v>0.3</v>
      </c>
      <c r="O1008" s="42">
        <f t="shared" si="471"/>
        <v>0.5</v>
      </c>
      <c r="P1008" s="39" t="str">
        <f t="shared" si="472"/>
        <v>일반(목록배제,Normal-Manifest Exception)</v>
      </c>
      <c r="Q1008" s="72">
        <f t="shared" si="473"/>
        <v>9.8249999999999993</v>
      </c>
      <c r="R1008" s="43" t="str">
        <f t="shared" si="474"/>
        <v>OZ602</v>
      </c>
      <c r="S1008" s="82" t="str">
        <f t="shared" si="475"/>
        <v/>
      </c>
      <c r="T1008" s="40">
        <f t="shared" si="476"/>
        <v>45907</v>
      </c>
      <c r="U1008" s="44">
        <v>2500</v>
      </c>
      <c r="V1008" s="44">
        <f t="shared" si="477"/>
        <v>0</v>
      </c>
      <c r="W1008" s="77">
        <f t="shared" si="478"/>
        <v>2500</v>
      </c>
      <c r="X1008" s="78">
        <f t="shared" si="479"/>
        <v>0</v>
      </c>
      <c r="Y1008" s="44" cm="1">
        <f t="array" ref="Y1008">_xlfn.IFNA(_xlfn.IFS(AND(Q1008&gt;=2000, Q1008&lt;3000), 10000, AND(Q1008&gt;=3000, Q1008&lt;4000), 15000, AND(Q1008&gt;=4000, Q1008&lt;5000), 20000, AND(Q1008&gt;=5000), 25000),0)</f>
        <v>0</v>
      </c>
      <c r="Z1008" s="91">
        <f t="shared" si="480"/>
        <v>300</v>
      </c>
      <c r="AA1008" s="44">
        <f t="shared" si="481"/>
        <v>0</v>
      </c>
      <c r="AB1008" s="44"/>
      <c r="AC1008" s="44"/>
      <c r="AD1008" s="44"/>
      <c r="AE1008" s="44">
        <f>VLOOKUP(O1008,정산업데이트!$A$6:$B$12,2,10)</f>
        <v>0</v>
      </c>
      <c r="AF1008" s="44"/>
      <c r="AG1008" s="79">
        <f t="shared" si="482"/>
        <v>300</v>
      </c>
      <c r="AH1008" s="80">
        <f t="shared" si="483"/>
        <v>2800</v>
      </c>
      <c r="AI1008" s="93"/>
      <c r="AJ1008" s="84" t="s">
        <v>5314</v>
      </c>
      <c r="AK1008" s="84" t="s">
        <v>73</v>
      </c>
      <c r="AL1008" s="84" t="s">
        <v>5315</v>
      </c>
      <c r="AM1008" s="84" t="s">
        <v>7294</v>
      </c>
      <c r="AN1008" s="84" t="s">
        <v>7295</v>
      </c>
      <c r="AO1008" s="84" t="s">
        <v>7296</v>
      </c>
      <c r="AP1008" s="84" t="s">
        <v>7297</v>
      </c>
      <c r="AQ1008" s="84" t="s">
        <v>122</v>
      </c>
      <c r="AR1008" s="85">
        <v>1</v>
      </c>
      <c r="AS1008" s="86">
        <v>0.3</v>
      </c>
      <c r="AT1008" s="86">
        <v>1E-3</v>
      </c>
      <c r="AU1008" s="86">
        <v>0.3</v>
      </c>
      <c r="AV1008" s="84" t="s">
        <v>8</v>
      </c>
      <c r="AW1008" s="86">
        <v>9.8249999999999993</v>
      </c>
      <c r="AX1008" s="84" t="s">
        <v>68</v>
      </c>
      <c r="AY1008" s="84" t="s">
        <v>68</v>
      </c>
      <c r="AZ1008" s="84" t="s">
        <v>68</v>
      </c>
      <c r="BA1008" s="84" t="s">
        <v>68</v>
      </c>
      <c r="BB1008" s="84" t="s">
        <v>68</v>
      </c>
      <c r="BC1008" s="84" t="s">
        <v>128</v>
      </c>
      <c r="BD1008" s="84" t="s">
        <v>102</v>
      </c>
      <c r="BE1008" s="84" t="s">
        <v>103</v>
      </c>
      <c r="BF1008" s="84" t="s">
        <v>122</v>
      </c>
      <c r="BG1008" s="84" t="s">
        <v>69</v>
      </c>
      <c r="BH1008" s="92" t="s">
        <v>7298</v>
      </c>
      <c r="BI1008" s="84" t="s">
        <v>122</v>
      </c>
      <c r="BJ1008" s="84" t="s">
        <v>7299</v>
      </c>
      <c r="BK1008" s="84" t="s">
        <v>75</v>
      </c>
      <c r="BL1008" s="84" t="s">
        <v>122</v>
      </c>
      <c r="BM1008" s="84" t="s">
        <v>102</v>
      </c>
      <c r="BN1008" s="84" t="s">
        <v>70</v>
      </c>
      <c r="BO1008" s="84" t="s">
        <v>71</v>
      </c>
      <c r="BP1008" s="84" t="s">
        <v>122</v>
      </c>
      <c r="BQ1008" s="84" t="s">
        <v>163</v>
      </c>
    </row>
    <row r="1009" spans="1:69" ht="14.4" x14ac:dyDescent="0.3">
      <c r="A1009" s="40" t="str">
        <f t="shared" si="457"/>
        <v>2025-09-07</v>
      </c>
      <c r="B1009" s="40" t="str">
        <f t="shared" si="458"/>
        <v>SYD</v>
      </c>
      <c r="C1009" s="39" t="str">
        <f t="shared" si="459"/>
        <v>98812563600</v>
      </c>
      <c r="D1009" s="41" t="str">
        <f t="shared" si="460"/>
        <v>PKR253171795</v>
      </c>
      <c r="E1009" s="41" t="str">
        <f t="shared" si="461"/>
        <v>596421463134</v>
      </c>
      <c r="F1009" s="39" t="str">
        <f t="shared" si="462"/>
        <v>2256516</v>
      </c>
      <c r="G1009" s="39" t="str">
        <f t="shared" si="463"/>
        <v>WISE EXPRESS (CNC INTL)</v>
      </c>
      <c r="H1009" s="41" t="str">
        <f t="shared" si="464"/>
        <v>박수범</v>
      </c>
      <c r="I1009" s="39" t="str">
        <f t="shared" si="465"/>
        <v>38183</v>
      </c>
      <c r="J1009" s="52" t="str">
        <f t="shared" si="466"/>
        <v/>
      </c>
      <c r="K1009" s="75">
        <f t="shared" si="467"/>
        <v>1</v>
      </c>
      <c r="L1009" s="76">
        <f t="shared" si="468"/>
        <v>1</v>
      </c>
      <c r="M1009" s="76">
        <f t="shared" si="469"/>
        <v>1E-3</v>
      </c>
      <c r="N1009" s="76">
        <f t="shared" si="470"/>
        <v>1</v>
      </c>
      <c r="O1009" s="42">
        <f t="shared" si="471"/>
        <v>1</v>
      </c>
      <c r="P1009" s="39" t="str">
        <f t="shared" si="472"/>
        <v>목록(Manifest)</v>
      </c>
      <c r="Q1009" s="72">
        <f t="shared" si="473"/>
        <v>37</v>
      </c>
      <c r="R1009" s="43" t="str">
        <f t="shared" si="474"/>
        <v>OZ602</v>
      </c>
      <c r="S1009" s="82" t="str">
        <f t="shared" si="475"/>
        <v/>
      </c>
      <c r="T1009" s="40">
        <f t="shared" si="476"/>
        <v>45907</v>
      </c>
      <c r="U1009" s="44">
        <v>2500</v>
      </c>
      <c r="V1009" s="44">
        <f t="shared" si="477"/>
        <v>0</v>
      </c>
      <c r="W1009" s="77">
        <f t="shared" si="478"/>
        <v>2500</v>
      </c>
      <c r="X1009" s="78">
        <f t="shared" si="479"/>
        <v>0</v>
      </c>
      <c r="Y1009" s="44" cm="1">
        <f t="array" ref="Y1009">_xlfn.IFNA(_xlfn.IFS(AND(Q1009&gt;=2000, Q1009&lt;3000), 10000, AND(Q1009&gt;=3000, Q1009&lt;4000), 15000, AND(Q1009&gt;=4000, Q1009&lt;5000), 20000, AND(Q1009&gt;=5000), 25000),0)</f>
        <v>0</v>
      </c>
      <c r="Z1009" s="91">
        <f t="shared" si="480"/>
        <v>0</v>
      </c>
      <c r="AA1009" s="44">
        <f t="shared" si="481"/>
        <v>0</v>
      </c>
      <c r="AB1009" s="44"/>
      <c r="AC1009" s="44"/>
      <c r="AD1009" s="44"/>
      <c r="AE1009" s="44">
        <f>VLOOKUP(O1009,정산업데이트!$A$6:$B$12,2,10)</f>
        <v>0</v>
      </c>
      <c r="AF1009" s="44"/>
      <c r="AG1009" s="79">
        <f t="shared" si="482"/>
        <v>0</v>
      </c>
      <c r="AH1009" s="80">
        <f t="shared" si="483"/>
        <v>2500</v>
      </c>
      <c r="AI1009" s="93"/>
      <c r="AJ1009" s="84" t="s">
        <v>5314</v>
      </c>
      <c r="AK1009" s="84" t="s">
        <v>73</v>
      </c>
      <c r="AL1009" s="84" t="s">
        <v>5315</v>
      </c>
      <c r="AM1009" s="84" t="s">
        <v>7300</v>
      </c>
      <c r="AN1009" s="84" t="s">
        <v>7301</v>
      </c>
      <c r="AO1009" s="84" t="s">
        <v>7302</v>
      </c>
      <c r="AP1009" s="84" t="s">
        <v>7303</v>
      </c>
      <c r="AQ1009" s="84" t="s">
        <v>122</v>
      </c>
      <c r="AR1009" s="85">
        <v>1</v>
      </c>
      <c r="AS1009" s="86">
        <v>1</v>
      </c>
      <c r="AT1009" s="86">
        <v>1E-3</v>
      </c>
      <c r="AU1009" s="86">
        <v>1</v>
      </c>
      <c r="AV1009" s="84" t="s">
        <v>7</v>
      </c>
      <c r="AW1009" s="86">
        <v>37</v>
      </c>
      <c r="AX1009" s="84" t="s">
        <v>68</v>
      </c>
      <c r="AY1009" s="84" t="s">
        <v>68</v>
      </c>
      <c r="AZ1009" s="84" t="s">
        <v>68</v>
      </c>
      <c r="BA1009" s="84" t="s">
        <v>68</v>
      </c>
      <c r="BB1009" s="84" t="s">
        <v>68</v>
      </c>
      <c r="BC1009" s="84" t="s">
        <v>405</v>
      </c>
      <c r="BD1009" s="84" t="s">
        <v>406</v>
      </c>
      <c r="BE1009" s="84" t="s">
        <v>425</v>
      </c>
      <c r="BF1009" s="84" t="s">
        <v>122</v>
      </c>
      <c r="BG1009" s="84" t="s">
        <v>69</v>
      </c>
      <c r="BH1009" s="92" t="s">
        <v>7304</v>
      </c>
      <c r="BI1009" s="84" t="s">
        <v>122</v>
      </c>
      <c r="BJ1009" s="84" t="s">
        <v>7305</v>
      </c>
      <c r="BK1009" s="84" t="s">
        <v>75</v>
      </c>
      <c r="BL1009" s="84" t="s">
        <v>122</v>
      </c>
      <c r="BM1009" s="84" t="s">
        <v>406</v>
      </c>
      <c r="BN1009" s="84" t="s">
        <v>70</v>
      </c>
      <c r="BO1009" s="84" t="s">
        <v>71</v>
      </c>
      <c r="BP1009" s="84" t="s">
        <v>122</v>
      </c>
      <c r="BQ1009" s="84" t="s">
        <v>163</v>
      </c>
    </row>
    <row r="1010" spans="1:69" ht="14.4" x14ac:dyDescent="0.3">
      <c r="A1010" s="40" t="str">
        <f t="shared" si="457"/>
        <v>2025-09-07</v>
      </c>
      <c r="B1010" s="40" t="str">
        <f t="shared" si="458"/>
        <v>SYD</v>
      </c>
      <c r="C1010" s="39" t="str">
        <f t="shared" si="459"/>
        <v>98812563600</v>
      </c>
      <c r="D1010" s="41" t="str">
        <f t="shared" si="460"/>
        <v>PKR253171625</v>
      </c>
      <c r="E1010" s="41" t="str">
        <f t="shared" si="461"/>
        <v>596421462740</v>
      </c>
      <c r="F1010" s="39" t="str">
        <f t="shared" si="462"/>
        <v>2254231</v>
      </c>
      <c r="G1010" s="39" t="str">
        <f t="shared" si="463"/>
        <v>WISE EXPRESS(OZPRODUCT)</v>
      </c>
      <c r="H1010" s="41" t="str">
        <f t="shared" si="464"/>
        <v>김기웅</v>
      </c>
      <c r="I1010" s="39" t="str">
        <f t="shared" si="465"/>
        <v>49474</v>
      </c>
      <c r="J1010" s="52" t="str">
        <f t="shared" si="466"/>
        <v/>
      </c>
      <c r="K1010" s="75">
        <f t="shared" si="467"/>
        <v>1</v>
      </c>
      <c r="L1010" s="76">
        <f t="shared" si="468"/>
        <v>3</v>
      </c>
      <c r="M1010" s="76">
        <f t="shared" si="469"/>
        <v>1E-3</v>
      </c>
      <c r="N1010" s="76">
        <f t="shared" si="470"/>
        <v>3</v>
      </c>
      <c r="O1010" s="42">
        <f t="shared" si="471"/>
        <v>3</v>
      </c>
      <c r="P1010" s="39" t="str">
        <f t="shared" si="472"/>
        <v>일반(목록배제,Normal-Manifest Exception)</v>
      </c>
      <c r="Q1010" s="72">
        <f t="shared" si="473"/>
        <v>80</v>
      </c>
      <c r="R1010" s="43" t="str">
        <f t="shared" si="474"/>
        <v>OZ602</v>
      </c>
      <c r="S1010" s="82" t="str">
        <f t="shared" si="475"/>
        <v/>
      </c>
      <c r="T1010" s="40">
        <f t="shared" si="476"/>
        <v>45907</v>
      </c>
      <c r="U1010" s="44">
        <v>2500</v>
      </c>
      <c r="V1010" s="44">
        <f t="shared" si="477"/>
        <v>0</v>
      </c>
      <c r="W1010" s="77">
        <f t="shared" si="478"/>
        <v>2500</v>
      </c>
      <c r="X1010" s="78">
        <f t="shared" si="479"/>
        <v>0</v>
      </c>
      <c r="Y1010" s="44" cm="1">
        <f t="array" ref="Y1010">_xlfn.IFNA(_xlfn.IFS(AND(Q1010&gt;=2000, Q1010&lt;3000), 10000, AND(Q1010&gt;=3000, Q1010&lt;4000), 15000, AND(Q1010&gt;=4000, Q1010&lt;5000), 20000, AND(Q1010&gt;=5000), 25000),0)</f>
        <v>0</v>
      </c>
      <c r="Z1010" s="91">
        <f t="shared" si="480"/>
        <v>300</v>
      </c>
      <c r="AA1010" s="44">
        <f t="shared" si="481"/>
        <v>0</v>
      </c>
      <c r="AB1010" s="44"/>
      <c r="AC1010" s="44"/>
      <c r="AD1010" s="44"/>
      <c r="AE1010" s="44">
        <f>VLOOKUP(O1010,정산업데이트!$A$6:$B$12,2,10)</f>
        <v>0</v>
      </c>
      <c r="AF1010" s="44"/>
      <c r="AG1010" s="79">
        <f t="shared" si="482"/>
        <v>300</v>
      </c>
      <c r="AH1010" s="80">
        <f t="shared" si="483"/>
        <v>2800</v>
      </c>
      <c r="AI1010" s="93"/>
      <c r="AJ1010" s="84" t="s">
        <v>5314</v>
      </c>
      <c r="AK1010" s="84" t="s">
        <v>73</v>
      </c>
      <c r="AL1010" s="84" t="s">
        <v>5315</v>
      </c>
      <c r="AM1010" s="84" t="s">
        <v>7306</v>
      </c>
      <c r="AN1010" s="84" t="s">
        <v>7307</v>
      </c>
      <c r="AO1010" s="84" t="s">
        <v>7308</v>
      </c>
      <c r="AP1010" s="84" t="s">
        <v>1033</v>
      </c>
      <c r="AQ1010" s="84" t="s">
        <v>122</v>
      </c>
      <c r="AR1010" s="85">
        <v>1</v>
      </c>
      <c r="AS1010" s="86">
        <v>3</v>
      </c>
      <c r="AT1010" s="86">
        <v>1E-3</v>
      </c>
      <c r="AU1010" s="86">
        <v>3</v>
      </c>
      <c r="AV1010" s="84" t="s">
        <v>8</v>
      </c>
      <c r="AW1010" s="86">
        <v>80</v>
      </c>
      <c r="AX1010" s="84" t="s">
        <v>68</v>
      </c>
      <c r="AY1010" s="84" t="s">
        <v>68</v>
      </c>
      <c r="AZ1010" s="84" t="s">
        <v>68</v>
      </c>
      <c r="BA1010" s="84" t="s">
        <v>68</v>
      </c>
      <c r="BB1010" s="84" t="s">
        <v>68</v>
      </c>
      <c r="BC1010" s="84" t="s">
        <v>141</v>
      </c>
      <c r="BD1010" s="84" t="s">
        <v>79</v>
      </c>
      <c r="BE1010" s="84" t="s">
        <v>80</v>
      </c>
      <c r="BF1010" s="84" t="s">
        <v>122</v>
      </c>
      <c r="BG1010" s="84" t="s">
        <v>69</v>
      </c>
      <c r="BH1010" s="92" t="s">
        <v>7309</v>
      </c>
      <c r="BI1010" s="84" t="s">
        <v>122</v>
      </c>
      <c r="BJ1010" s="84" t="s">
        <v>7310</v>
      </c>
      <c r="BK1010" s="84" t="s">
        <v>75</v>
      </c>
      <c r="BL1010" s="84" t="s">
        <v>122</v>
      </c>
      <c r="BM1010" s="84" t="s">
        <v>79</v>
      </c>
      <c r="BN1010" s="84" t="s">
        <v>70</v>
      </c>
      <c r="BO1010" s="84" t="s">
        <v>71</v>
      </c>
      <c r="BP1010" s="84" t="s">
        <v>122</v>
      </c>
      <c r="BQ1010" s="84" t="s">
        <v>163</v>
      </c>
    </row>
    <row r="1011" spans="1:69" ht="14.4" x14ac:dyDescent="0.3">
      <c r="A1011" s="40" t="str">
        <f t="shared" si="457"/>
        <v>2025-09-07</v>
      </c>
      <c r="B1011" s="40" t="str">
        <f t="shared" si="458"/>
        <v>SYD</v>
      </c>
      <c r="C1011" s="39" t="str">
        <f t="shared" si="459"/>
        <v>98812563600</v>
      </c>
      <c r="D1011" s="41" t="str">
        <f t="shared" si="460"/>
        <v>PKR253171627</v>
      </c>
      <c r="E1011" s="41" t="str">
        <f t="shared" si="461"/>
        <v>596421462762</v>
      </c>
      <c r="F1011" s="39" t="str">
        <f t="shared" si="462"/>
        <v>2254231</v>
      </c>
      <c r="G1011" s="39" t="str">
        <f t="shared" si="463"/>
        <v>WISE EXPRESS(OZPRODUCT)</v>
      </c>
      <c r="H1011" s="41" t="str">
        <f t="shared" si="464"/>
        <v>최민지</v>
      </c>
      <c r="I1011" s="39" t="str">
        <f t="shared" si="465"/>
        <v>08028</v>
      </c>
      <c r="J1011" s="52" t="str">
        <f t="shared" si="466"/>
        <v/>
      </c>
      <c r="K1011" s="75">
        <f t="shared" si="467"/>
        <v>1</v>
      </c>
      <c r="L1011" s="76">
        <f t="shared" si="468"/>
        <v>3</v>
      </c>
      <c r="M1011" s="76">
        <f t="shared" si="469"/>
        <v>1E-3</v>
      </c>
      <c r="N1011" s="76">
        <f t="shared" si="470"/>
        <v>3</v>
      </c>
      <c r="O1011" s="42">
        <f t="shared" si="471"/>
        <v>3</v>
      </c>
      <c r="P1011" s="39" t="str">
        <f t="shared" si="472"/>
        <v>일반(목록배제,Normal-Manifest Exception)</v>
      </c>
      <c r="Q1011" s="72">
        <f t="shared" si="473"/>
        <v>150</v>
      </c>
      <c r="R1011" s="43" t="str">
        <f t="shared" si="474"/>
        <v>OZ602</v>
      </c>
      <c r="S1011" s="82" t="str">
        <f t="shared" si="475"/>
        <v/>
      </c>
      <c r="T1011" s="40">
        <f t="shared" si="476"/>
        <v>45907</v>
      </c>
      <c r="U1011" s="44">
        <v>2500</v>
      </c>
      <c r="V1011" s="44">
        <f t="shared" si="477"/>
        <v>0</v>
      </c>
      <c r="W1011" s="77">
        <f t="shared" si="478"/>
        <v>2500</v>
      </c>
      <c r="X1011" s="78">
        <f t="shared" si="479"/>
        <v>0</v>
      </c>
      <c r="Y1011" s="44" cm="1">
        <f t="array" ref="Y1011">_xlfn.IFNA(_xlfn.IFS(AND(Q1011&gt;=2000, Q1011&lt;3000), 10000, AND(Q1011&gt;=3000, Q1011&lt;4000), 15000, AND(Q1011&gt;=4000, Q1011&lt;5000), 20000, AND(Q1011&gt;=5000), 25000),0)</f>
        <v>0</v>
      </c>
      <c r="Z1011" s="91">
        <f t="shared" si="480"/>
        <v>300</v>
      </c>
      <c r="AA1011" s="44">
        <f t="shared" si="481"/>
        <v>0</v>
      </c>
      <c r="AB1011" s="44"/>
      <c r="AC1011" s="44"/>
      <c r="AD1011" s="44"/>
      <c r="AE1011" s="44">
        <f>VLOOKUP(O1011,정산업데이트!$A$6:$B$12,2,10)</f>
        <v>0</v>
      </c>
      <c r="AF1011" s="44"/>
      <c r="AG1011" s="79">
        <f t="shared" si="482"/>
        <v>300</v>
      </c>
      <c r="AH1011" s="80">
        <f t="shared" si="483"/>
        <v>2800</v>
      </c>
      <c r="AI1011" s="93"/>
      <c r="AJ1011" s="84" t="s">
        <v>5314</v>
      </c>
      <c r="AK1011" s="84" t="s">
        <v>73</v>
      </c>
      <c r="AL1011" s="84" t="s">
        <v>5315</v>
      </c>
      <c r="AM1011" s="84" t="s">
        <v>7311</v>
      </c>
      <c r="AN1011" s="84" t="s">
        <v>7312</v>
      </c>
      <c r="AO1011" s="84" t="s">
        <v>7313</v>
      </c>
      <c r="AP1011" s="84" t="s">
        <v>7314</v>
      </c>
      <c r="AQ1011" s="84" t="s">
        <v>122</v>
      </c>
      <c r="AR1011" s="85">
        <v>1</v>
      </c>
      <c r="AS1011" s="86">
        <v>3</v>
      </c>
      <c r="AT1011" s="86">
        <v>1E-3</v>
      </c>
      <c r="AU1011" s="86">
        <v>3</v>
      </c>
      <c r="AV1011" s="84" t="s">
        <v>8</v>
      </c>
      <c r="AW1011" s="86">
        <v>150</v>
      </c>
      <c r="AX1011" s="84" t="s">
        <v>68</v>
      </c>
      <c r="AY1011" s="84" t="s">
        <v>68</v>
      </c>
      <c r="AZ1011" s="84" t="s">
        <v>68</v>
      </c>
      <c r="BA1011" s="84" t="s">
        <v>68</v>
      </c>
      <c r="BB1011" s="84" t="s">
        <v>68</v>
      </c>
      <c r="BC1011" s="84" t="s">
        <v>141</v>
      </c>
      <c r="BD1011" s="84" t="s">
        <v>79</v>
      </c>
      <c r="BE1011" s="84" t="s">
        <v>80</v>
      </c>
      <c r="BF1011" s="84" t="s">
        <v>122</v>
      </c>
      <c r="BG1011" s="84" t="s">
        <v>69</v>
      </c>
      <c r="BH1011" s="92" t="s">
        <v>7315</v>
      </c>
      <c r="BI1011" s="84" t="s">
        <v>122</v>
      </c>
      <c r="BJ1011" s="84" t="s">
        <v>7316</v>
      </c>
      <c r="BK1011" s="84" t="s">
        <v>75</v>
      </c>
      <c r="BL1011" s="84" t="s">
        <v>122</v>
      </c>
      <c r="BM1011" s="84" t="s">
        <v>79</v>
      </c>
      <c r="BN1011" s="84" t="s">
        <v>70</v>
      </c>
      <c r="BO1011" s="84" t="s">
        <v>71</v>
      </c>
      <c r="BP1011" s="84" t="s">
        <v>122</v>
      </c>
      <c r="BQ1011" s="84" t="s">
        <v>163</v>
      </c>
    </row>
    <row r="1012" spans="1:69" ht="14.4" x14ac:dyDescent="0.3">
      <c r="A1012" s="40" t="str">
        <f t="shared" si="457"/>
        <v>2025-09-07</v>
      </c>
      <c r="B1012" s="40" t="str">
        <f t="shared" si="458"/>
        <v>SYD</v>
      </c>
      <c r="C1012" s="39" t="str">
        <f t="shared" si="459"/>
        <v>98812563600</v>
      </c>
      <c r="D1012" s="41" t="str">
        <f t="shared" si="460"/>
        <v>PKR253171628</v>
      </c>
      <c r="E1012" s="41" t="str">
        <f t="shared" si="461"/>
        <v>596421462773</v>
      </c>
      <c r="F1012" s="39" t="str">
        <f t="shared" si="462"/>
        <v>2254231</v>
      </c>
      <c r="G1012" s="39" t="str">
        <f t="shared" si="463"/>
        <v>WISE EXPRESS(OZPRODUCT)</v>
      </c>
      <c r="H1012" s="41" t="str">
        <f t="shared" si="464"/>
        <v>이미정</v>
      </c>
      <c r="I1012" s="39" t="str">
        <f t="shared" si="465"/>
        <v>47748</v>
      </c>
      <c r="J1012" s="52" t="str">
        <f t="shared" si="466"/>
        <v/>
      </c>
      <c r="K1012" s="75">
        <f t="shared" si="467"/>
        <v>1</v>
      </c>
      <c r="L1012" s="76">
        <f t="shared" si="468"/>
        <v>3</v>
      </c>
      <c r="M1012" s="76">
        <f t="shared" si="469"/>
        <v>1E-3</v>
      </c>
      <c r="N1012" s="76">
        <f t="shared" si="470"/>
        <v>3</v>
      </c>
      <c r="O1012" s="42">
        <f t="shared" si="471"/>
        <v>3</v>
      </c>
      <c r="P1012" s="39" t="str">
        <f t="shared" si="472"/>
        <v>일반(목록배제,Normal-Manifest Exception)</v>
      </c>
      <c r="Q1012" s="72">
        <f t="shared" si="473"/>
        <v>150</v>
      </c>
      <c r="R1012" s="43" t="str">
        <f t="shared" si="474"/>
        <v>OZ602</v>
      </c>
      <c r="S1012" s="82" t="str">
        <f t="shared" si="475"/>
        <v/>
      </c>
      <c r="T1012" s="40">
        <f t="shared" si="476"/>
        <v>45907</v>
      </c>
      <c r="U1012" s="44">
        <v>2500</v>
      </c>
      <c r="V1012" s="44">
        <f t="shared" si="477"/>
        <v>0</v>
      </c>
      <c r="W1012" s="77">
        <f t="shared" si="478"/>
        <v>2500</v>
      </c>
      <c r="X1012" s="78">
        <f t="shared" si="479"/>
        <v>0</v>
      </c>
      <c r="Y1012" s="44" cm="1">
        <f t="array" ref="Y1012">_xlfn.IFNA(_xlfn.IFS(AND(Q1012&gt;=2000, Q1012&lt;3000), 10000, AND(Q1012&gt;=3000, Q1012&lt;4000), 15000, AND(Q1012&gt;=4000, Q1012&lt;5000), 20000, AND(Q1012&gt;=5000), 25000),0)</f>
        <v>0</v>
      </c>
      <c r="Z1012" s="91">
        <f t="shared" si="480"/>
        <v>300</v>
      </c>
      <c r="AA1012" s="44">
        <f t="shared" si="481"/>
        <v>0</v>
      </c>
      <c r="AB1012" s="44"/>
      <c r="AC1012" s="44"/>
      <c r="AD1012" s="44"/>
      <c r="AE1012" s="44">
        <f>VLOOKUP(O1012,정산업데이트!$A$6:$B$12,2,10)</f>
        <v>0</v>
      </c>
      <c r="AF1012" s="44"/>
      <c r="AG1012" s="79">
        <f t="shared" si="482"/>
        <v>300</v>
      </c>
      <c r="AH1012" s="80">
        <f t="shared" si="483"/>
        <v>2800</v>
      </c>
      <c r="AI1012" s="93"/>
      <c r="AJ1012" s="84" t="s">
        <v>5314</v>
      </c>
      <c r="AK1012" s="84" t="s">
        <v>73</v>
      </c>
      <c r="AL1012" s="84" t="s">
        <v>5315</v>
      </c>
      <c r="AM1012" s="84" t="s">
        <v>7317</v>
      </c>
      <c r="AN1012" s="84" t="s">
        <v>368</v>
      </c>
      <c r="AO1012" s="84" t="s">
        <v>7318</v>
      </c>
      <c r="AP1012" s="84" t="s">
        <v>2783</v>
      </c>
      <c r="AQ1012" s="84" t="s">
        <v>122</v>
      </c>
      <c r="AR1012" s="85">
        <v>1</v>
      </c>
      <c r="AS1012" s="86">
        <v>3</v>
      </c>
      <c r="AT1012" s="86">
        <v>1E-3</v>
      </c>
      <c r="AU1012" s="86">
        <v>3</v>
      </c>
      <c r="AV1012" s="84" t="s">
        <v>8</v>
      </c>
      <c r="AW1012" s="86">
        <v>150</v>
      </c>
      <c r="AX1012" s="84" t="s">
        <v>68</v>
      </c>
      <c r="AY1012" s="84" t="s">
        <v>68</v>
      </c>
      <c r="AZ1012" s="84" t="s">
        <v>68</v>
      </c>
      <c r="BA1012" s="84" t="s">
        <v>68</v>
      </c>
      <c r="BB1012" s="84" t="s">
        <v>68</v>
      </c>
      <c r="BC1012" s="84" t="s">
        <v>141</v>
      </c>
      <c r="BD1012" s="84" t="s">
        <v>79</v>
      </c>
      <c r="BE1012" s="84" t="s">
        <v>80</v>
      </c>
      <c r="BF1012" s="84" t="s">
        <v>122</v>
      </c>
      <c r="BG1012" s="84" t="s">
        <v>69</v>
      </c>
      <c r="BH1012" s="92" t="s">
        <v>7319</v>
      </c>
      <c r="BI1012" s="84" t="s">
        <v>122</v>
      </c>
      <c r="BJ1012" s="84" t="s">
        <v>7320</v>
      </c>
      <c r="BK1012" s="84" t="s">
        <v>75</v>
      </c>
      <c r="BL1012" s="84" t="s">
        <v>122</v>
      </c>
      <c r="BM1012" s="84" t="s">
        <v>79</v>
      </c>
      <c r="BN1012" s="84" t="s">
        <v>70</v>
      </c>
      <c r="BO1012" s="84" t="s">
        <v>71</v>
      </c>
      <c r="BP1012" s="84" t="s">
        <v>122</v>
      </c>
      <c r="BQ1012" s="84" t="s">
        <v>163</v>
      </c>
    </row>
    <row r="1013" spans="1:69" ht="14.4" x14ac:dyDescent="0.3">
      <c r="A1013" s="40" t="str">
        <f t="shared" si="457"/>
        <v>2025-09-07</v>
      </c>
      <c r="B1013" s="40" t="str">
        <f t="shared" si="458"/>
        <v>SYD</v>
      </c>
      <c r="C1013" s="39" t="str">
        <f t="shared" si="459"/>
        <v>98812563600</v>
      </c>
      <c r="D1013" s="41" t="str">
        <f t="shared" si="460"/>
        <v>PKR253171629</v>
      </c>
      <c r="E1013" s="41" t="str">
        <f t="shared" si="461"/>
        <v>596421462784</v>
      </c>
      <c r="F1013" s="39" t="str">
        <f t="shared" si="462"/>
        <v>2254231</v>
      </c>
      <c r="G1013" s="39" t="str">
        <f t="shared" si="463"/>
        <v>WISE EXPRESS(OZPRODUCT)</v>
      </c>
      <c r="H1013" s="41" t="str">
        <f t="shared" si="464"/>
        <v>김정연</v>
      </c>
      <c r="I1013" s="39" t="str">
        <f t="shared" si="465"/>
        <v>24450</v>
      </c>
      <c r="J1013" s="52" t="str">
        <f t="shared" si="466"/>
        <v/>
      </c>
      <c r="K1013" s="75">
        <f t="shared" si="467"/>
        <v>1</v>
      </c>
      <c r="L1013" s="76">
        <f t="shared" si="468"/>
        <v>3</v>
      </c>
      <c r="M1013" s="76">
        <f t="shared" si="469"/>
        <v>1E-3</v>
      </c>
      <c r="N1013" s="76">
        <f t="shared" si="470"/>
        <v>3</v>
      </c>
      <c r="O1013" s="42">
        <f t="shared" si="471"/>
        <v>3</v>
      </c>
      <c r="P1013" s="39" t="str">
        <f t="shared" si="472"/>
        <v>일반(목록배제,Normal-Manifest Exception)</v>
      </c>
      <c r="Q1013" s="72">
        <f t="shared" si="473"/>
        <v>150</v>
      </c>
      <c r="R1013" s="43" t="str">
        <f t="shared" si="474"/>
        <v>OZ602</v>
      </c>
      <c r="S1013" s="82" t="str">
        <f t="shared" si="475"/>
        <v/>
      </c>
      <c r="T1013" s="40">
        <f t="shared" si="476"/>
        <v>45907</v>
      </c>
      <c r="U1013" s="44">
        <v>2500</v>
      </c>
      <c r="V1013" s="44">
        <f t="shared" si="477"/>
        <v>0</v>
      </c>
      <c r="W1013" s="77">
        <f t="shared" si="478"/>
        <v>2500</v>
      </c>
      <c r="X1013" s="78">
        <f t="shared" si="479"/>
        <v>0</v>
      </c>
      <c r="Y1013" s="44" cm="1">
        <f t="array" ref="Y1013">_xlfn.IFNA(_xlfn.IFS(AND(Q1013&gt;=2000, Q1013&lt;3000), 10000, AND(Q1013&gt;=3000, Q1013&lt;4000), 15000, AND(Q1013&gt;=4000, Q1013&lt;5000), 20000, AND(Q1013&gt;=5000), 25000),0)</f>
        <v>0</v>
      </c>
      <c r="Z1013" s="91">
        <f t="shared" si="480"/>
        <v>300</v>
      </c>
      <c r="AA1013" s="44">
        <f t="shared" si="481"/>
        <v>0</v>
      </c>
      <c r="AB1013" s="44"/>
      <c r="AC1013" s="44"/>
      <c r="AD1013" s="44"/>
      <c r="AE1013" s="44">
        <f>VLOOKUP(O1013,정산업데이트!$A$6:$B$12,2,10)</f>
        <v>0</v>
      </c>
      <c r="AF1013" s="44"/>
      <c r="AG1013" s="79">
        <f t="shared" si="482"/>
        <v>300</v>
      </c>
      <c r="AH1013" s="80">
        <f t="shared" si="483"/>
        <v>2800</v>
      </c>
      <c r="AI1013" s="93"/>
      <c r="AJ1013" s="84" t="s">
        <v>5314</v>
      </c>
      <c r="AK1013" s="84" t="s">
        <v>73</v>
      </c>
      <c r="AL1013" s="84" t="s">
        <v>5315</v>
      </c>
      <c r="AM1013" s="84" t="s">
        <v>7321</v>
      </c>
      <c r="AN1013" s="84" t="s">
        <v>1308</v>
      </c>
      <c r="AO1013" s="84" t="s">
        <v>7322</v>
      </c>
      <c r="AP1013" s="84" t="s">
        <v>7323</v>
      </c>
      <c r="AQ1013" s="84" t="s">
        <v>122</v>
      </c>
      <c r="AR1013" s="85">
        <v>1</v>
      </c>
      <c r="AS1013" s="86">
        <v>3</v>
      </c>
      <c r="AT1013" s="86">
        <v>1E-3</v>
      </c>
      <c r="AU1013" s="86">
        <v>3</v>
      </c>
      <c r="AV1013" s="84" t="s">
        <v>8</v>
      </c>
      <c r="AW1013" s="86">
        <v>150</v>
      </c>
      <c r="AX1013" s="84" t="s">
        <v>68</v>
      </c>
      <c r="AY1013" s="84" t="s">
        <v>68</v>
      </c>
      <c r="AZ1013" s="84" t="s">
        <v>68</v>
      </c>
      <c r="BA1013" s="84" t="s">
        <v>68</v>
      </c>
      <c r="BB1013" s="84" t="s">
        <v>68</v>
      </c>
      <c r="BC1013" s="84" t="s">
        <v>141</v>
      </c>
      <c r="BD1013" s="84" t="s">
        <v>79</v>
      </c>
      <c r="BE1013" s="84" t="s">
        <v>80</v>
      </c>
      <c r="BF1013" s="84" t="s">
        <v>122</v>
      </c>
      <c r="BG1013" s="84" t="s">
        <v>69</v>
      </c>
      <c r="BH1013" s="92" t="s">
        <v>7324</v>
      </c>
      <c r="BI1013" s="84" t="s">
        <v>122</v>
      </c>
      <c r="BJ1013" s="84" t="s">
        <v>7325</v>
      </c>
      <c r="BK1013" s="84" t="s">
        <v>75</v>
      </c>
      <c r="BL1013" s="84" t="s">
        <v>122</v>
      </c>
      <c r="BM1013" s="84" t="s">
        <v>79</v>
      </c>
      <c r="BN1013" s="84" t="s">
        <v>70</v>
      </c>
      <c r="BO1013" s="84" t="s">
        <v>71</v>
      </c>
      <c r="BP1013" s="84" t="s">
        <v>122</v>
      </c>
      <c r="BQ1013" s="84" t="s">
        <v>163</v>
      </c>
    </row>
    <row r="1014" spans="1:69" ht="14.4" x14ac:dyDescent="0.3">
      <c r="A1014" s="40" t="str">
        <f t="shared" si="457"/>
        <v>2025-09-07</v>
      </c>
      <c r="B1014" s="40" t="str">
        <f t="shared" si="458"/>
        <v>SYD</v>
      </c>
      <c r="C1014" s="39" t="str">
        <f t="shared" si="459"/>
        <v>98812563600</v>
      </c>
      <c r="D1014" s="41" t="str">
        <f t="shared" si="460"/>
        <v>PKR253171630</v>
      </c>
      <c r="E1014" s="41" t="str">
        <f t="shared" si="461"/>
        <v>596421462795</v>
      </c>
      <c r="F1014" s="39" t="str">
        <f t="shared" si="462"/>
        <v>2254231</v>
      </c>
      <c r="G1014" s="39" t="str">
        <f t="shared" si="463"/>
        <v>WISE EXPRESS(OZPRODUCT)</v>
      </c>
      <c r="H1014" s="41" t="str">
        <f t="shared" si="464"/>
        <v>김태이</v>
      </c>
      <c r="I1014" s="39" t="str">
        <f t="shared" si="465"/>
        <v>50343</v>
      </c>
      <c r="J1014" s="52" t="str">
        <f t="shared" si="466"/>
        <v/>
      </c>
      <c r="K1014" s="75">
        <f t="shared" si="467"/>
        <v>1</v>
      </c>
      <c r="L1014" s="76">
        <f t="shared" si="468"/>
        <v>3</v>
      </c>
      <c r="M1014" s="76">
        <f t="shared" si="469"/>
        <v>1E-3</v>
      </c>
      <c r="N1014" s="76">
        <f t="shared" si="470"/>
        <v>3</v>
      </c>
      <c r="O1014" s="42">
        <f t="shared" si="471"/>
        <v>3</v>
      </c>
      <c r="P1014" s="39" t="str">
        <f t="shared" si="472"/>
        <v>일반(목록배제,Normal-Manifest Exception)</v>
      </c>
      <c r="Q1014" s="72">
        <f t="shared" si="473"/>
        <v>150</v>
      </c>
      <c r="R1014" s="43" t="str">
        <f t="shared" si="474"/>
        <v>OZ602</v>
      </c>
      <c r="S1014" s="82" t="str">
        <f t="shared" si="475"/>
        <v/>
      </c>
      <c r="T1014" s="40">
        <f t="shared" si="476"/>
        <v>45907</v>
      </c>
      <c r="U1014" s="44">
        <v>2500</v>
      </c>
      <c r="V1014" s="44">
        <f t="shared" si="477"/>
        <v>0</v>
      </c>
      <c r="W1014" s="77">
        <f t="shared" si="478"/>
        <v>2500</v>
      </c>
      <c r="X1014" s="78">
        <f t="shared" si="479"/>
        <v>0</v>
      </c>
      <c r="Y1014" s="44" cm="1">
        <f t="array" ref="Y1014">_xlfn.IFNA(_xlfn.IFS(AND(Q1014&gt;=2000, Q1014&lt;3000), 10000, AND(Q1014&gt;=3000, Q1014&lt;4000), 15000, AND(Q1014&gt;=4000, Q1014&lt;5000), 20000, AND(Q1014&gt;=5000), 25000),0)</f>
        <v>0</v>
      </c>
      <c r="Z1014" s="91">
        <f t="shared" si="480"/>
        <v>300</v>
      </c>
      <c r="AA1014" s="44">
        <f t="shared" si="481"/>
        <v>0</v>
      </c>
      <c r="AB1014" s="44"/>
      <c r="AC1014" s="44"/>
      <c r="AD1014" s="44"/>
      <c r="AE1014" s="44">
        <f>VLOOKUP(O1014,정산업데이트!$A$6:$B$12,2,10)</f>
        <v>0</v>
      </c>
      <c r="AF1014" s="44"/>
      <c r="AG1014" s="79">
        <f t="shared" si="482"/>
        <v>300</v>
      </c>
      <c r="AH1014" s="80">
        <f t="shared" si="483"/>
        <v>2800</v>
      </c>
      <c r="AI1014" s="93"/>
      <c r="AJ1014" s="84" t="s">
        <v>5314</v>
      </c>
      <c r="AK1014" s="84" t="s">
        <v>73</v>
      </c>
      <c r="AL1014" s="84" t="s">
        <v>5315</v>
      </c>
      <c r="AM1014" s="84" t="s">
        <v>7326</v>
      </c>
      <c r="AN1014" s="84" t="s">
        <v>1521</v>
      </c>
      <c r="AO1014" s="84" t="s">
        <v>1522</v>
      </c>
      <c r="AP1014" s="84" t="s">
        <v>1523</v>
      </c>
      <c r="AQ1014" s="84" t="s">
        <v>122</v>
      </c>
      <c r="AR1014" s="85">
        <v>1</v>
      </c>
      <c r="AS1014" s="86">
        <v>3</v>
      </c>
      <c r="AT1014" s="86">
        <v>1E-3</v>
      </c>
      <c r="AU1014" s="86">
        <v>3</v>
      </c>
      <c r="AV1014" s="84" t="s">
        <v>8</v>
      </c>
      <c r="AW1014" s="86">
        <v>150</v>
      </c>
      <c r="AX1014" s="84" t="s">
        <v>68</v>
      </c>
      <c r="AY1014" s="84" t="s">
        <v>68</v>
      </c>
      <c r="AZ1014" s="84" t="s">
        <v>68</v>
      </c>
      <c r="BA1014" s="84" t="s">
        <v>68</v>
      </c>
      <c r="BB1014" s="84" t="s">
        <v>68</v>
      </c>
      <c r="BC1014" s="84" t="s">
        <v>141</v>
      </c>
      <c r="BD1014" s="84" t="s">
        <v>79</v>
      </c>
      <c r="BE1014" s="84" t="s">
        <v>80</v>
      </c>
      <c r="BF1014" s="84" t="s">
        <v>122</v>
      </c>
      <c r="BG1014" s="84" t="s">
        <v>69</v>
      </c>
      <c r="BH1014" s="92" t="s">
        <v>7327</v>
      </c>
      <c r="BI1014" s="84" t="s">
        <v>122</v>
      </c>
      <c r="BJ1014" s="84" t="s">
        <v>7328</v>
      </c>
      <c r="BK1014" s="84" t="s">
        <v>75</v>
      </c>
      <c r="BL1014" s="84" t="s">
        <v>122</v>
      </c>
      <c r="BM1014" s="84" t="s">
        <v>79</v>
      </c>
      <c r="BN1014" s="84" t="s">
        <v>70</v>
      </c>
      <c r="BO1014" s="84" t="s">
        <v>71</v>
      </c>
      <c r="BP1014" s="84" t="s">
        <v>122</v>
      </c>
      <c r="BQ1014" s="84" t="s">
        <v>163</v>
      </c>
    </row>
    <row r="1015" spans="1:69" ht="14.4" x14ac:dyDescent="0.3">
      <c r="A1015" s="40" t="str">
        <f t="shared" si="457"/>
        <v>2025-09-07</v>
      </c>
      <c r="B1015" s="40" t="str">
        <f t="shared" si="458"/>
        <v>SYD</v>
      </c>
      <c r="C1015" s="39" t="str">
        <f t="shared" si="459"/>
        <v>98812563600</v>
      </c>
      <c r="D1015" s="41" t="str">
        <f t="shared" si="460"/>
        <v>PKR253162249</v>
      </c>
      <c r="E1015" s="41" t="str">
        <f t="shared" si="461"/>
        <v>596421461826</v>
      </c>
      <c r="F1015" s="39" t="str">
        <f t="shared" si="462"/>
        <v>2254225</v>
      </c>
      <c r="G1015" s="39" t="str">
        <f t="shared" si="463"/>
        <v>WISE EXPRESS LOGISTICS PTY LTD</v>
      </c>
      <c r="H1015" s="41" t="str">
        <f t="shared" si="464"/>
        <v>윤서아</v>
      </c>
      <c r="I1015" s="39" t="str">
        <f t="shared" si="465"/>
        <v>10242</v>
      </c>
      <c r="J1015" s="52" t="str">
        <f t="shared" si="466"/>
        <v/>
      </c>
      <c r="K1015" s="75">
        <f t="shared" si="467"/>
        <v>1</v>
      </c>
      <c r="L1015" s="76">
        <f t="shared" si="468"/>
        <v>1</v>
      </c>
      <c r="M1015" s="76">
        <f t="shared" si="469"/>
        <v>1E-3</v>
      </c>
      <c r="N1015" s="76">
        <f t="shared" si="470"/>
        <v>1</v>
      </c>
      <c r="O1015" s="42">
        <f t="shared" si="471"/>
        <v>1</v>
      </c>
      <c r="P1015" s="39" t="str">
        <f t="shared" si="472"/>
        <v>일반(목록배제,Normal-Manifest Exception)</v>
      </c>
      <c r="Q1015" s="72">
        <f t="shared" si="473"/>
        <v>56</v>
      </c>
      <c r="R1015" s="43" t="str">
        <f t="shared" si="474"/>
        <v>OZ602</v>
      </c>
      <c r="S1015" s="82" t="str">
        <f t="shared" si="475"/>
        <v/>
      </c>
      <c r="T1015" s="40">
        <f t="shared" si="476"/>
        <v>45907</v>
      </c>
      <c r="U1015" s="44">
        <v>2500</v>
      </c>
      <c r="V1015" s="44">
        <f t="shared" si="477"/>
        <v>0</v>
      </c>
      <c r="W1015" s="77">
        <f t="shared" si="478"/>
        <v>2500</v>
      </c>
      <c r="X1015" s="78">
        <f t="shared" si="479"/>
        <v>0</v>
      </c>
      <c r="Y1015" s="44" cm="1">
        <f t="array" ref="Y1015">_xlfn.IFNA(_xlfn.IFS(AND(Q1015&gt;=2000, Q1015&lt;3000), 10000, AND(Q1015&gt;=3000, Q1015&lt;4000), 15000, AND(Q1015&gt;=4000, Q1015&lt;5000), 20000, AND(Q1015&gt;=5000), 25000),0)</f>
        <v>0</v>
      </c>
      <c r="Z1015" s="91">
        <f t="shared" si="480"/>
        <v>300</v>
      </c>
      <c r="AA1015" s="44">
        <f t="shared" si="481"/>
        <v>0</v>
      </c>
      <c r="AB1015" s="44"/>
      <c r="AC1015" s="44"/>
      <c r="AD1015" s="44"/>
      <c r="AE1015" s="44">
        <f>VLOOKUP(O1015,정산업데이트!$A$6:$B$12,2,10)</f>
        <v>0</v>
      </c>
      <c r="AF1015" s="44"/>
      <c r="AG1015" s="79">
        <f t="shared" si="482"/>
        <v>300</v>
      </c>
      <c r="AH1015" s="80">
        <f t="shared" si="483"/>
        <v>2800</v>
      </c>
      <c r="AI1015" s="93"/>
      <c r="AJ1015" s="84" t="s">
        <v>5314</v>
      </c>
      <c r="AK1015" s="84" t="s">
        <v>73</v>
      </c>
      <c r="AL1015" s="84" t="s">
        <v>5315</v>
      </c>
      <c r="AM1015" s="84" t="s">
        <v>7329</v>
      </c>
      <c r="AN1015" s="84" t="s">
        <v>7330</v>
      </c>
      <c r="AO1015" s="84" t="s">
        <v>7331</v>
      </c>
      <c r="AP1015" s="84" t="s">
        <v>1476</v>
      </c>
      <c r="AQ1015" s="84" t="s">
        <v>122</v>
      </c>
      <c r="AR1015" s="85">
        <v>1</v>
      </c>
      <c r="AS1015" s="86">
        <v>1</v>
      </c>
      <c r="AT1015" s="86">
        <v>1E-3</v>
      </c>
      <c r="AU1015" s="86">
        <v>1</v>
      </c>
      <c r="AV1015" s="84" t="s">
        <v>8</v>
      </c>
      <c r="AW1015" s="86">
        <v>56</v>
      </c>
      <c r="AX1015" s="84" t="s">
        <v>68</v>
      </c>
      <c r="AY1015" s="84" t="s">
        <v>68</v>
      </c>
      <c r="AZ1015" s="84" t="s">
        <v>68</v>
      </c>
      <c r="BA1015" s="84" t="s">
        <v>68</v>
      </c>
      <c r="BB1015" s="84" t="s">
        <v>68</v>
      </c>
      <c r="BC1015" s="84" t="s">
        <v>125</v>
      </c>
      <c r="BD1015" s="84" t="s">
        <v>74</v>
      </c>
      <c r="BE1015" s="84" t="s">
        <v>150</v>
      </c>
      <c r="BF1015" s="84" t="s">
        <v>122</v>
      </c>
      <c r="BG1015" s="84" t="s">
        <v>69</v>
      </c>
      <c r="BH1015" s="92" t="s">
        <v>7332</v>
      </c>
      <c r="BI1015" s="84" t="s">
        <v>122</v>
      </c>
      <c r="BJ1015" s="84" t="s">
        <v>7333</v>
      </c>
      <c r="BK1015" s="84" t="s">
        <v>75</v>
      </c>
      <c r="BL1015" s="84" t="s">
        <v>122</v>
      </c>
      <c r="BM1015" s="84" t="s">
        <v>74</v>
      </c>
      <c r="BN1015" s="84" t="s">
        <v>70</v>
      </c>
      <c r="BO1015" s="84" t="s">
        <v>71</v>
      </c>
      <c r="BP1015" s="84" t="s">
        <v>122</v>
      </c>
      <c r="BQ1015" s="84" t="s">
        <v>163</v>
      </c>
    </row>
    <row r="1016" spans="1:69" ht="14.4" x14ac:dyDescent="0.3">
      <c r="A1016" s="40" t="str">
        <f t="shared" si="457"/>
        <v>2025-09-07</v>
      </c>
      <c r="B1016" s="40" t="str">
        <f t="shared" si="458"/>
        <v>SYD</v>
      </c>
      <c r="C1016" s="39" t="str">
        <f t="shared" si="459"/>
        <v>98812563600</v>
      </c>
      <c r="D1016" s="41" t="str">
        <f t="shared" si="460"/>
        <v>PKR253162250</v>
      </c>
      <c r="E1016" s="41" t="str">
        <f t="shared" si="461"/>
        <v>596421461830</v>
      </c>
      <c r="F1016" s="39" t="str">
        <f t="shared" si="462"/>
        <v>2254225</v>
      </c>
      <c r="G1016" s="39" t="str">
        <f t="shared" si="463"/>
        <v>WISE EXPRESS LOGISTICS PTY LTD</v>
      </c>
      <c r="H1016" s="41" t="str">
        <f t="shared" si="464"/>
        <v>송현주</v>
      </c>
      <c r="I1016" s="39" t="str">
        <f t="shared" si="465"/>
        <v>63517</v>
      </c>
      <c r="J1016" s="52" t="str">
        <f t="shared" si="466"/>
        <v/>
      </c>
      <c r="K1016" s="75">
        <f t="shared" si="467"/>
        <v>1</v>
      </c>
      <c r="L1016" s="76">
        <f t="shared" si="468"/>
        <v>1</v>
      </c>
      <c r="M1016" s="76">
        <f t="shared" si="469"/>
        <v>1E-3</v>
      </c>
      <c r="N1016" s="76">
        <f t="shared" si="470"/>
        <v>1</v>
      </c>
      <c r="O1016" s="42">
        <f t="shared" si="471"/>
        <v>1</v>
      </c>
      <c r="P1016" s="39" t="str">
        <f t="shared" si="472"/>
        <v>일반(목록배제,Normal-Manifest Exception)</v>
      </c>
      <c r="Q1016" s="72">
        <f t="shared" si="473"/>
        <v>84</v>
      </c>
      <c r="R1016" s="43" t="str">
        <f t="shared" si="474"/>
        <v>OZ602</v>
      </c>
      <c r="S1016" s="82" t="str">
        <f t="shared" si="475"/>
        <v/>
      </c>
      <c r="T1016" s="40">
        <f t="shared" si="476"/>
        <v>45907</v>
      </c>
      <c r="U1016" s="44">
        <v>2500</v>
      </c>
      <c r="V1016" s="44">
        <f t="shared" si="477"/>
        <v>0</v>
      </c>
      <c r="W1016" s="77">
        <f t="shared" si="478"/>
        <v>2500</v>
      </c>
      <c r="X1016" s="78">
        <f t="shared" si="479"/>
        <v>0</v>
      </c>
      <c r="Y1016" s="44" cm="1">
        <f t="array" ref="Y1016">_xlfn.IFNA(_xlfn.IFS(AND(Q1016&gt;=2000, Q1016&lt;3000), 10000, AND(Q1016&gt;=3000, Q1016&lt;4000), 15000, AND(Q1016&gt;=4000, Q1016&lt;5000), 20000, AND(Q1016&gt;=5000), 25000),0)</f>
        <v>0</v>
      </c>
      <c r="Z1016" s="91">
        <f t="shared" si="480"/>
        <v>300</v>
      </c>
      <c r="AA1016" s="44">
        <f t="shared" si="481"/>
        <v>3000</v>
      </c>
      <c r="AB1016" s="44"/>
      <c r="AC1016" s="44"/>
      <c r="AD1016" s="44"/>
      <c r="AE1016" s="44">
        <f>VLOOKUP(O1016,정산업데이트!$A$6:$B$12,2,10)</f>
        <v>0</v>
      </c>
      <c r="AF1016" s="44"/>
      <c r="AG1016" s="79">
        <f t="shared" si="482"/>
        <v>3300</v>
      </c>
      <c r="AH1016" s="80">
        <f t="shared" si="483"/>
        <v>5800</v>
      </c>
      <c r="AI1016" s="93"/>
      <c r="AJ1016" s="84" t="s">
        <v>5314</v>
      </c>
      <c r="AK1016" s="84" t="s">
        <v>73</v>
      </c>
      <c r="AL1016" s="84" t="s">
        <v>5315</v>
      </c>
      <c r="AM1016" s="84" t="s">
        <v>7334</v>
      </c>
      <c r="AN1016" s="84" t="s">
        <v>1947</v>
      </c>
      <c r="AO1016" s="84" t="s">
        <v>7335</v>
      </c>
      <c r="AP1016" s="84" t="s">
        <v>7336</v>
      </c>
      <c r="AQ1016" s="84" t="s">
        <v>122</v>
      </c>
      <c r="AR1016" s="85">
        <v>1</v>
      </c>
      <c r="AS1016" s="86">
        <v>1</v>
      </c>
      <c r="AT1016" s="86">
        <v>1E-3</v>
      </c>
      <c r="AU1016" s="86">
        <v>1</v>
      </c>
      <c r="AV1016" s="84" t="s">
        <v>8</v>
      </c>
      <c r="AW1016" s="86">
        <v>84</v>
      </c>
      <c r="AX1016" s="84" t="s">
        <v>68</v>
      </c>
      <c r="AY1016" s="84" t="s">
        <v>68</v>
      </c>
      <c r="AZ1016" s="84" t="s">
        <v>68</v>
      </c>
      <c r="BA1016" s="84" t="s">
        <v>68</v>
      </c>
      <c r="BB1016" s="84" t="s">
        <v>68</v>
      </c>
      <c r="BC1016" s="84" t="s">
        <v>125</v>
      </c>
      <c r="BD1016" s="84" t="s">
        <v>74</v>
      </c>
      <c r="BE1016" s="84" t="s">
        <v>150</v>
      </c>
      <c r="BF1016" s="84" t="s">
        <v>122</v>
      </c>
      <c r="BG1016" s="84" t="s">
        <v>69</v>
      </c>
      <c r="BH1016" s="92" t="s">
        <v>7337</v>
      </c>
      <c r="BI1016" s="84" t="s">
        <v>122</v>
      </c>
      <c r="BJ1016" s="84" t="s">
        <v>7338</v>
      </c>
      <c r="BK1016" s="84" t="s">
        <v>75</v>
      </c>
      <c r="BL1016" s="84" t="s">
        <v>122</v>
      </c>
      <c r="BM1016" s="84" t="s">
        <v>74</v>
      </c>
      <c r="BN1016" s="84" t="s">
        <v>70</v>
      </c>
      <c r="BO1016" s="84" t="s">
        <v>71</v>
      </c>
      <c r="BP1016" s="84" t="s">
        <v>122</v>
      </c>
      <c r="BQ1016" s="84" t="s">
        <v>163</v>
      </c>
    </row>
    <row r="1017" spans="1:69" ht="14.4" x14ac:dyDescent="0.3">
      <c r="A1017" s="40" t="str">
        <f t="shared" si="457"/>
        <v>2025-09-07</v>
      </c>
      <c r="B1017" s="40" t="str">
        <f t="shared" si="458"/>
        <v>SYD</v>
      </c>
      <c r="C1017" s="39" t="str">
        <f t="shared" si="459"/>
        <v>98812563600</v>
      </c>
      <c r="D1017" s="41" t="str">
        <f t="shared" si="460"/>
        <v>PKR253162251</v>
      </c>
      <c r="E1017" s="41" t="str">
        <f t="shared" si="461"/>
        <v>596421461841</v>
      </c>
      <c r="F1017" s="39" t="str">
        <f t="shared" si="462"/>
        <v>2254225</v>
      </c>
      <c r="G1017" s="39" t="str">
        <f t="shared" si="463"/>
        <v>WISE EXPRESS LOGISTICS PTY LTD</v>
      </c>
      <c r="H1017" s="41" t="str">
        <f t="shared" si="464"/>
        <v>고현옥</v>
      </c>
      <c r="I1017" s="39" t="str">
        <f t="shared" si="465"/>
        <v>31156</v>
      </c>
      <c r="J1017" s="52" t="str">
        <f t="shared" si="466"/>
        <v/>
      </c>
      <c r="K1017" s="75">
        <f t="shared" si="467"/>
        <v>1</v>
      </c>
      <c r="L1017" s="76">
        <f t="shared" si="468"/>
        <v>1</v>
      </c>
      <c r="M1017" s="76">
        <f t="shared" si="469"/>
        <v>1E-3</v>
      </c>
      <c r="N1017" s="76">
        <f t="shared" si="470"/>
        <v>1</v>
      </c>
      <c r="O1017" s="42">
        <f t="shared" si="471"/>
        <v>1</v>
      </c>
      <c r="P1017" s="39" t="str">
        <f t="shared" si="472"/>
        <v>일반(목록배제,Normal-Manifest Exception)</v>
      </c>
      <c r="Q1017" s="72">
        <f t="shared" si="473"/>
        <v>116</v>
      </c>
      <c r="R1017" s="43" t="str">
        <f t="shared" si="474"/>
        <v>OZ602</v>
      </c>
      <c r="S1017" s="82" t="str">
        <f t="shared" si="475"/>
        <v/>
      </c>
      <c r="T1017" s="40">
        <f t="shared" si="476"/>
        <v>45907</v>
      </c>
      <c r="U1017" s="44">
        <v>2500</v>
      </c>
      <c r="V1017" s="44">
        <f t="shared" si="477"/>
        <v>0</v>
      </c>
      <c r="W1017" s="77">
        <f t="shared" si="478"/>
        <v>2500</v>
      </c>
      <c r="X1017" s="78">
        <f t="shared" si="479"/>
        <v>0</v>
      </c>
      <c r="Y1017" s="44" cm="1">
        <f t="array" ref="Y1017">_xlfn.IFNA(_xlfn.IFS(AND(Q1017&gt;=2000, Q1017&lt;3000), 10000, AND(Q1017&gt;=3000, Q1017&lt;4000), 15000, AND(Q1017&gt;=4000, Q1017&lt;5000), 20000, AND(Q1017&gt;=5000), 25000),0)</f>
        <v>0</v>
      </c>
      <c r="Z1017" s="91">
        <f t="shared" si="480"/>
        <v>300</v>
      </c>
      <c r="AA1017" s="44">
        <f t="shared" si="481"/>
        <v>0</v>
      </c>
      <c r="AB1017" s="44"/>
      <c r="AC1017" s="44"/>
      <c r="AD1017" s="44"/>
      <c r="AE1017" s="44">
        <f>VLOOKUP(O1017,정산업데이트!$A$6:$B$12,2,10)</f>
        <v>0</v>
      </c>
      <c r="AF1017" s="44"/>
      <c r="AG1017" s="79">
        <f t="shared" si="482"/>
        <v>300</v>
      </c>
      <c r="AH1017" s="80">
        <f t="shared" si="483"/>
        <v>2800</v>
      </c>
      <c r="AI1017" s="93"/>
      <c r="AJ1017" s="84" t="s">
        <v>5314</v>
      </c>
      <c r="AK1017" s="84" t="s">
        <v>73</v>
      </c>
      <c r="AL1017" s="84" t="s">
        <v>5315</v>
      </c>
      <c r="AM1017" s="84" t="s">
        <v>7339</v>
      </c>
      <c r="AN1017" s="84" t="s">
        <v>7340</v>
      </c>
      <c r="AO1017" s="84" t="s">
        <v>7341</v>
      </c>
      <c r="AP1017" s="84" t="s">
        <v>7342</v>
      </c>
      <c r="AQ1017" s="84" t="s">
        <v>122</v>
      </c>
      <c r="AR1017" s="85">
        <v>1</v>
      </c>
      <c r="AS1017" s="86">
        <v>1</v>
      </c>
      <c r="AT1017" s="86">
        <v>1E-3</v>
      </c>
      <c r="AU1017" s="86">
        <v>1</v>
      </c>
      <c r="AV1017" s="84" t="s">
        <v>8</v>
      </c>
      <c r="AW1017" s="86">
        <v>116</v>
      </c>
      <c r="AX1017" s="84" t="s">
        <v>68</v>
      </c>
      <c r="AY1017" s="84" t="s">
        <v>68</v>
      </c>
      <c r="AZ1017" s="84" t="s">
        <v>68</v>
      </c>
      <c r="BA1017" s="84" t="s">
        <v>68</v>
      </c>
      <c r="BB1017" s="84" t="s">
        <v>68</v>
      </c>
      <c r="BC1017" s="84" t="s">
        <v>125</v>
      </c>
      <c r="BD1017" s="84" t="s">
        <v>74</v>
      </c>
      <c r="BE1017" s="84" t="s">
        <v>150</v>
      </c>
      <c r="BF1017" s="84" t="s">
        <v>122</v>
      </c>
      <c r="BG1017" s="84" t="s">
        <v>69</v>
      </c>
      <c r="BH1017" s="92" t="s">
        <v>7343</v>
      </c>
      <c r="BI1017" s="84" t="s">
        <v>122</v>
      </c>
      <c r="BJ1017" s="84" t="s">
        <v>7344</v>
      </c>
      <c r="BK1017" s="84" t="s">
        <v>75</v>
      </c>
      <c r="BL1017" s="84" t="s">
        <v>122</v>
      </c>
      <c r="BM1017" s="84" t="s">
        <v>74</v>
      </c>
      <c r="BN1017" s="84" t="s">
        <v>70</v>
      </c>
      <c r="BO1017" s="84" t="s">
        <v>71</v>
      </c>
      <c r="BP1017" s="84" t="s">
        <v>122</v>
      </c>
      <c r="BQ1017" s="84" t="s">
        <v>163</v>
      </c>
    </row>
    <row r="1018" spans="1:69" ht="14.4" x14ac:dyDescent="0.3">
      <c r="A1018" s="40" t="str">
        <f t="shared" si="457"/>
        <v>2025-09-07</v>
      </c>
      <c r="B1018" s="40" t="str">
        <f t="shared" si="458"/>
        <v>SYD</v>
      </c>
      <c r="C1018" s="39" t="str">
        <f t="shared" si="459"/>
        <v>98812563600</v>
      </c>
      <c r="D1018" s="41" t="str">
        <f t="shared" si="460"/>
        <v>PKR253226419</v>
      </c>
      <c r="E1018" s="41" t="str">
        <f t="shared" si="461"/>
        <v>596421465411</v>
      </c>
      <c r="F1018" s="39" t="str">
        <f t="shared" si="462"/>
        <v>2254224</v>
      </c>
      <c r="G1018" s="39" t="str">
        <f t="shared" si="463"/>
        <v>WISE EXPRESS LOGISTICS PTY LTD</v>
      </c>
      <c r="H1018" s="41" t="str">
        <f t="shared" si="464"/>
        <v>김진우</v>
      </c>
      <c r="I1018" s="39" t="str">
        <f t="shared" si="465"/>
        <v>03746</v>
      </c>
      <c r="J1018" s="52" t="str">
        <f t="shared" si="466"/>
        <v/>
      </c>
      <c r="K1018" s="75">
        <f t="shared" si="467"/>
        <v>1</v>
      </c>
      <c r="L1018" s="76">
        <f t="shared" si="468"/>
        <v>2.2000000000000002</v>
      </c>
      <c r="M1018" s="76">
        <f t="shared" si="469"/>
        <v>1E-3</v>
      </c>
      <c r="N1018" s="76">
        <f t="shared" si="470"/>
        <v>2.2000000000000002</v>
      </c>
      <c r="O1018" s="42">
        <f t="shared" si="471"/>
        <v>2.5</v>
      </c>
      <c r="P1018" s="39" t="str">
        <f t="shared" si="472"/>
        <v>간이(Simple)</v>
      </c>
      <c r="Q1018" s="72">
        <f t="shared" si="473"/>
        <v>440</v>
      </c>
      <c r="R1018" s="43" t="str">
        <f t="shared" si="474"/>
        <v>OZ602</v>
      </c>
      <c r="S1018" s="82" t="str">
        <f t="shared" si="475"/>
        <v/>
      </c>
      <c r="T1018" s="40">
        <f t="shared" si="476"/>
        <v>45907</v>
      </c>
      <c r="U1018" s="44">
        <v>2500</v>
      </c>
      <c r="V1018" s="44">
        <f t="shared" si="477"/>
        <v>0</v>
      </c>
      <c r="W1018" s="77">
        <f t="shared" si="478"/>
        <v>2500</v>
      </c>
      <c r="X1018" s="78">
        <f t="shared" si="479"/>
        <v>0</v>
      </c>
      <c r="Y1018" s="44" cm="1">
        <f t="array" ref="Y1018">_xlfn.IFNA(_xlfn.IFS(AND(Q1018&gt;=2000, Q1018&lt;3000), 10000, AND(Q1018&gt;=3000, Q1018&lt;4000), 15000, AND(Q1018&gt;=4000, Q1018&lt;5000), 20000, AND(Q1018&gt;=5000), 25000),0)</f>
        <v>0</v>
      </c>
      <c r="Z1018" s="91">
        <f t="shared" si="480"/>
        <v>300</v>
      </c>
      <c r="AA1018" s="44">
        <f t="shared" si="481"/>
        <v>0</v>
      </c>
      <c r="AB1018" s="44"/>
      <c r="AC1018" s="44"/>
      <c r="AD1018" s="44"/>
      <c r="AE1018" s="44">
        <f>VLOOKUP(O1018,정산업데이트!$A$6:$B$12,2,10)</f>
        <v>0</v>
      </c>
      <c r="AF1018" s="44"/>
      <c r="AG1018" s="79">
        <f t="shared" si="482"/>
        <v>300</v>
      </c>
      <c r="AH1018" s="80">
        <f t="shared" si="483"/>
        <v>2800</v>
      </c>
      <c r="AI1018" s="93"/>
      <c r="AJ1018" s="84" t="s">
        <v>5314</v>
      </c>
      <c r="AK1018" s="84" t="s">
        <v>73</v>
      </c>
      <c r="AL1018" s="84" t="s">
        <v>5315</v>
      </c>
      <c r="AM1018" s="84" t="s">
        <v>7345</v>
      </c>
      <c r="AN1018" s="84" t="s">
        <v>716</v>
      </c>
      <c r="AO1018" s="84" t="s">
        <v>1898</v>
      </c>
      <c r="AP1018" s="84" t="s">
        <v>1899</v>
      </c>
      <c r="AQ1018" s="84" t="s">
        <v>122</v>
      </c>
      <c r="AR1018" s="85">
        <v>1</v>
      </c>
      <c r="AS1018" s="86">
        <v>2.2000000000000002</v>
      </c>
      <c r="AT1018" s="86">
        <v>1E-3</v>
      </c>
      <c r="AU1018" s="86">
        <v>2.2000000000000002</v>
      </c>
      <c r="AV1018" s="84" t="s">
        <v>76</v>
      </c>
      <c r="AW1018" s="86">
        <v>440</v>
      </c>
      <c r="AX1018" s="84" t="s">
        <v>68</v>
      </c>
      <c r="AY1018" s="84" t="s">
        <v>68</v>
      </c>
      <c r="AZ1018" s="84" t="s">
        <v>68</v>
      </c>
      <c r="BA1018" s="84" t="s">
        <v>68</v>
      </c>
      <c r="BB1018" s="84" t="s">
        <v>68</v>
      </c>
      <c r="BC1018" s="84" t="s">
        <v>130</v>
      </c>
      <c r="BD1018" s="84" t="s">
        <v>74</v>
      </c>
      <c r="BE1018" s="84" t="s">
        <v>1900</v>
      </c>
      <c r="BF1018" s="84" t="s">
        <v>122</v>
      </c>
      <c r="BG1018" s="84" t="s">
        <v>69</v>
      </c>
      <c r="BH1018" s="92" t="s">
        <v>7346</v>
      </c>
      <c r="BI1018" s="84" t="s">
        <v>122</v>
      </c>
      <c r="BJ1018" s="84" t="s">
        <v>7347</v>
      </c>
      <c r="BK1018" s="84" t="s">
        <v>75</v>
      </c>
      <c r="BL1018" s="84" t="s">
        <v>122</v>
      </c>
      <c r="BM1018" s="84" t="s">
        <v>74</v>
      </c>
      <c r="BN1018" s="84" t="s">
        <v>70</v>
      </c>
      <c r="BO1018" s="84" t="s">
        <v>71</v>
      </c>
      <c r="BP1018" s="84" t="s">
        <v>122</v>
      </c>
      <c r="BQ1018" s="84" t="s">
        <v>163</v>
      </c>
    </row>
    <row r="1019" spans="1:69" ht="14.4" x14ac:dyDescent="0.3">
      <c r="A1019" s="40" t="str">
        <f t="shared" si="457"/>
        <v>2025-09-07</v>
      </c>
      <c r="B1019" s="40" t="str">
        <f t="shared" si="458"/>
        <v>SYD</v>
      </c>
      <c r="C1019" s="39" t="str">
        <f t="shared" si="459"/>
        <v>98812563600</v>
      </c>
      <c r="D1019" s="41" t="str">
        <f t="shared" si="460"/>
        <v>PKR253226420</v>
      </c>
      <c r="E1019" s="41" t="str">
        <f t="shared" si="461"/>
        <v>596421465422</v>
      </c>
      <c r="F1019" s="39" t="str">
        <f t="shared" si="462"/>
        <v>2254224</v>
      </c>
      <c r="G1019" s="39" t="str">
        <f t="shared" si="463"/>
        <v>WISE EXPRESS LOGISTICS PTY LTD</v>
      </c>
      <c r="H1019" s="41" t="str">
        <f t="shared" si="464"/>
        <v>김진우</v>
      </c>
      <c r="I1019" s="39" t="str">
        <f t="shared" si="465"/>
        <v>03746</v>
      </c>
      <c r="J1019" s="52" t="str">
        <f t="shared" si="466"/>
        <v/>
      </c>
      <c r="K1019" s="75">
        <f t="shared" si="467"/>
        <v>1</v>
      </c>
      <c r="L1019" s="76">
        <f t="shared" si="468"/>
        <v>2.2000000000000002</v>
      </c>
      <c r="M1019" s="76">
        <f t="shared" si="469"/>
        <v>1E-3</v>
      </c>
      <c r="N1019" s="76">
        <f t="shared" si="470"/>
        <v>2.2000000000000002</v>
      </c>
      <c r="O1019" s="42">
        <f t="shared" si="471"/>
        <v>2.5</v>
      </c>
      <c r="P1019" s="39" t="str">
        <f t="shared" si="472"/>
        <v>간이(Simple)</v>
      </c>
      <c r="Q1019" s="72">
        <f t="shared" si="473"/>
        <v>440</v>
      </c>
      <c r="R1019" s="43" t="str">
        <f t="shared" si="474"/>
        <v>OZ602</v>
      </c>
      <c r="S1019" s="82" t="str">
        <f t="shared" si="475"/>
        <v/>
      </c>
      <c r="T1019" s="40">
        <f t="shared" si="476"/>
        <v>45907</v>
      </c>
      <c r="U1019" s="44">
        <v>2500</v>
      </c>
      <c r="V1019" s="44">
        <f t="shared" si="477"/>
        <v>0</v>
      </c>
      <c r="W1019" s="77">
        <f t="shared" si="478"/>
        <v>2500</v>
      </c>
      <c r="X1019" s="78">
        <f t="shared" si="479"/>
        <v>0</v>
      </c>
      <c r="Y1019" s="44" cm="1">
        <f t="array" ref="Y1019">_xlfn.IFNA(_xlfn.IFS(AND(Q1019&gt;=2000, Q1019&lt;3000), 10000, AND(Q1019&gt;=3000, Q1019&lt;4000), 15000, AND(Q1019&gt;=4000, Q1019&lt;5000), 20000, AND(Q1019&gt;=5000), 25000),0)</f>
        <v>0</v>
      </c>
      <c r="Z1019" s="91">
        <f t="shared" si="480"/>
        <v>300</v>
      </c>
      <c r="AA1019" s="44">
        <f t="shared" si="481"/>
        <v>0</v>
      </c>
      <c r="AB1019" s="44"/>
      <c r="AC1019" s="44"/>
      <c r="AD1019" s="44"/>
      <c r="AE1019" s="44">
        <f>VLOOKUP(O1019,정산업데이트!$A$6:$B$12,2,10)</f>
        <v>0</v>
      </c>
      <c r="AF1019" s="44"/>
      <c r="AG1019" s="79">
        <f t="shared" si="482"/>
        <v>300</v>
      </c>
      <c r="AH1019" s="80">
        <f t="shared" si="483"/>
        <v>2800</v>
      </c>
      <c r="AI1019" s="93"/>
      <c r="AJ1019" s="84" t="s">
        <v>5314</v>
      </c>
      <c r="AK1019" s="84" t="s">
        <v>73</v>
      </c>
      <c r="AL1019" s="84" t="s">
        <v>5315</v>
      </c>
      <c r="AM1019" s="84" t="s">
        <v>7348</v>
      </c>
      <c r="AN1019" s="84" t="s">
        <v>716</v>
      </c>
      <c r="AO1019" s="84" t="s">
        <v>1898</v>
      </c>
      <c r="AP1019" s="84" t="s">
        <v>1899</v>
      </c>
      <c r="AQ1019" s="84" t="s">
        <v>122</v>
      </c>
      <c r="AR1019" s="85">
        <v>1</v>
      </c>
      <c r="AS1019" s="86">
        <v>2.2000000000000002</v>
      </c>
      <c r="AT1019" s="86">
        <v>1E-3</v>
      </c>
      <c r="AU1019" s="86">
        <v>2.2000000000000002</v>
      </c>
      <c r="AV1019" s="84" t="s">
        <v>76</v>
      </c>
      <c r="AW1019" s="86">
        <v>440</v>
      </c>
      <c r="AX1019" s="84" t="s">
        <v>68</v>
      </c>
      <c r="AY1019" s="84" t="s">
        <v>68</v>
      </c>
      <c r="AZ1019" s="84" t="s">
        <v>68</v>
      </c>
      <c r="BA1019" s="84" t="s">
        <v>68</v>
      </c>
      <c r="BB1019" s="84" t="s">
        <v>68</v>
      </c>
      <c r="BC1019" s="84" t="s">
        <v>130</v>
      </c>
      <c r="BD1019" s="84" t="s">
        <v>74</v>
      </c>
      <c r="BE1019" s="84" t="s">
        <v>1900</v>
      </c>
      <c r="BF1019" s="84" t="s">
        <v>122</v>
      </c>
      <c r="BG1019" s="84" t="s">
        <v>69</v>
      </c>
      <c r="BH1019" s="92" t="s">
        <v>7349</v>
      </c>
      <c r="BI1019" s="84" t="s">
        <v>122</v>
      </c>
      <c r="BJ1019" s="84" t="s">
        <v>7350</v>
      </c>
      <c r="BK1019" s="84" t="s">
        <v>75</v>
      </c>
      <c r="BL1019" s="84" t="s">
        <v>122</v>
      </c>
      <c r="BM1019" s="84" t="s">
        <v>74</v>
      </c>
      <c r="BN1019" s="84" t="s">
        <v>70</v>
      </c>
      <c r="BO1019" s="84" t="s">
        <v>71</v>
      </c>
      <c r="BP1019" s="84" t="s">
        <v>122</v>
      </c>
      <c r="BQ1019" s="84" t="s">
        <v>163</v>
      </c>
    </row>
    <row r="1020" spans="1:69" ht="14.4" x14ac:dyDescent="0.3">
      <c r="A1020" s="40" t="str">
        <f t="shared" si="457"/>
        <v>2025-09-07</v>
      </c>
      <c r="B1020" s="40" t="str">
        <f t="shared" si="458"/>
        <v>SYD</v>
      </c>
      <c r="C1020" s="39" t="str">
        <f t="shared" si="459"/>
        <v>98812563600</v>
      </c>
      <c r="D1020" s="41" t="str">
        <f t="shared" si="460"/>
        <v>PKR253251009</v>
      </c>
      <c r="E1020" s="41" t="str">
        <f t="shared" si="461"/>
        <v>596421467404</v>
      </c>
      <c r="F1020" s="39" t="str">
        <f t="shared" si="462"/>
        <v>2254225</v>
      </c>
      <c r="G1020" s="39" t="str">
        <f t="shared" si="463"/>
        <v>WISE EXPRESS LOGISTICS PTY LTD</v>
      </c>
      <c r="H1020" s="41" t="str">
        <f t="shared" si="464"/>
        <v>조은현</v>
      </c>
      <c r="I1020" s="39" t="str">
        <f t="shared" si="465"/>
        <v>12249</v>
      </c>
      <c r="J1020" s="52" t="str">
        <f t="shared" si="466"/>
        <v/>
      </c>
      <c r="K1020" s="75">
        <f t="shared" si="467"/>
        <v>1</v>
      </c>
      <c r="L1020" s="76">
        <f t="shared" si="468"/>
        <v>1.5</v>
      </c>
      <c r="M1020" s="76">
        <f t="shared" si="469"/>
        <v>1E-3</v>
      </c>
      <c r="N1020" s="76">
        <f t="shared" si="470"/>
        <v>1.5</v>
      </c>
      <c r="O1020" s="42">
        <f t="shared" si="471"/>
        <v>1.5</v>
      </c>
      <c r="P1020" s="39" t="str">
        <f t="shared" si="472"/>
        <v>일반(목록배제,Normal-Manifest Exception)</v>
      </c>
      <c r="Q1020" s="72">
        <f t="shared" si="473"/>
        <v>90</v>
      </c>
      <c r="R1020" s="43" t="str">
        <f t="shared" si="474"/>
        <v>OZ602</v>
      </c>
      <c r="S1020" s="82" t="str">
        <f t="shared" si="475"/>
        <v/>
      </c>
      <c r="T1020" s="40">
        <f t="shared" si="476"/>
        <v>45907</v>
      </c>
      <c r="U1020" s="44">
        <v>2500</v>
      </c>
      <c r="V1020" s="44">
        <f t="shared" si="477"/>
        <v>0</v>
      </c>
      <c r="W1020" s="77">
        <f t="shared" si="478"/>
        <v>2500</v>
      </c>
      <c r="X1020" s="78">
        <f t="shared" si="479"/>
        <v>0</v>
      </c>
      <c r="Y1020" s="44" cm="1">
        <f t="array" ref="Y1020">_xlfn.IFNA(_xlfn.IFS(AND(Q1020&gt;=2000, Q1020&lt;3000), 10000, AND(Q1020&gt;=3000, Q1020&lt;4000), 15000, AND(Q1020&gt;=4000, Q1020&lt;5000), 20000, AND(Q1020&gt;=5000), 25000),0)</f>
        <v>0</v>
      </c>
      <c r="Z1020" s="91">
        <f t="shared" si="480"/>
        <v>300</v>
      </c>
      <c r="AA1020" s="44">
        <f t="shared" si="481"/>
        <v>0</v>
      </c>
      <c r="AB1020" s="44"/>
      <c r="AC1020" s="44"/>
      <c r="AD1020" s="44"/>
      <c r="AE1020" s="44">
        <f>VLOOKUP(O1020,정산업데이트!$A$6:$B$12,2,10)</f>
        <v>0</v>
      </c>
      <c r="AF1020" s="44"/>
      <c r="AG1020" s="79">
        <f t="shared" si="482"/>
        <v>300</v>
      </c>
      <c r="AH1020" s="80">
        <f t="shared" si="483"/>
        <v>2800</v>
      </c>
      <c r="AI1020" s="93"/>
      <c r="AJ1020" s="84" t="s">
        <v>5314</v>
      </c>
      <c r="AK1020" s="84" t="s">
        <v>73</v>
      </c>
      <c r="AL1020" s="84" t="s">
        <v>5315</v>
      </c>
      <c r="AM1020" s="84" t="s">
        <v>7351</v>
      </c>
      <c r="AN1020" s="84" t="s">
        <v>5285</v>
      </c>
      <c r="AO1020" s="84" t="s">
        <v>5286</v>
      </c>
      <c r="AP1020" s="84" t="s">
        <v>471</v>
      </c>
      <c r="AQ1020" s="84" t="s">
        <v>122</v>
      </c>
      <c r="AR1020" s="85">
        <v>1</v>
      </c>
      <c r="AS1020" s="86">
        <v>1.5</v>
      </c>
      <c r="AT1020" s="86">
        <v>1E-3</v>
      </c>
      <c r="AU1020" s="86">
        <v>1.5</v>
      </c>
      <c r="AV1020" s="84" t="s">
        <v>8</v>
      </c>
      <c r="AW1020" s="86">
        <v>90</v>
      </c>
      <c r="AX1020" s="84" t="s">
        <v>68</v>
      </c>
      <c r="AY1020" s="84" t="s">
        <v>68</v>
      </c>
      <c r="AZ1020" s="84" t="s">
        <v>68</v>
      </c>
      <c r="BA1020" s="84" t="s">
        <v>68</v>
      </c>
      <c r="BB1020" s="84" t="s">
        <v>68</v>
      </c>
      <c r="BC1020" s="84" t="s">
        <v>125</v>
      </c>
      <c r="BD1020" s="84" t="s">
        <v>74</v>
      </c>
      <c r="BE1020" s="84" t="s">
        <v>78</v>
      </c>
      <c r="BF1020" s="84" t="s">
        <v>122</v>
      </c>
      <c r="BG1020" s="84" t="s">
        <v>69</v>
      </c>
      <c r="BH1020" s="92" t="s">
        <v>7352</v>
      </c>
      <c r="BI1020" s="84" t="s">
        <v>122</v>
      </c>
      <c r="BJ1020" s="84" t="s">
        <v>7353</v>
      </c>
      <c r="BK1020" s="84" t="s">
        <v>75</v>
      </c>
      <c r="BL1020" s="84" t="s">
        <v>122</v>
      </c>
      <c r="BM1020" s="84" t="s">
        <v>74</v>
      </c>
      <c r="BN1020" s="84" t="s">
        <v>70</v>
      </c>
      <c r="BO1020" s="84" t="s">
        <v>71</v>
      </c>
      <c r="BP1020" s="84" t="s">
        <v>122</v>
      </c>
      <c r="BQ1020" s="84" t="s">
        <v>163</v>
      </c>
    </row>
    <row r="1021" spans="1:69" ht="14.4" x14ac:dyDescent="0.3">
      <c r="A1021" s="40" t="str">
        <f t="shared" si="457"/>
        <v>2025-09-07</v>
      </c>
      <c r="B1021" s="40" t="str">
        <f t="shared" si="458"/>
        <v>SYD</v>
      </c>
      <c r="C1021" s="39" t="str">
        <f t="shared" si="459"/>
        <v>98812563600</v>
      </c>
      <c r="D1021" s="41" t="str">
        <f t="shared" si="460"/>
        <v>PKR253251010</v>
      </c>
      <c r="E1021" s="41" t="str">
        <f t="shared" si="461"/>
        <v>596421467415</v>
      </c>
      <c r="F1021" s="39" t="str">
        <f t="shared" si="462"/>
        <v>2254225</v>
      </c>
      <c r="G1021" s="39" t="str">
        <f t="shared" si="463"/>
        <v>WISE EXPRESS LOGISTICS PTY LTD</v>
      </c>
      <c r="H1021" s="41" t="str">
        <f t="shared" si="464"/>
        <v>허은수</v>
      </c>
      <c r="I1021" s="39" t="str">
        <f t="shared" si="465"/>
        <v>42989</v>
      </c>
      <c r="J1021" s="52" t="str">
        <f t="shared" si="466"/>
        <v/>
      </c>
      <c r="K1021" s="75">
        <f t="shared" si="467"/>
        <v>1</v>
      </c>
      <c r="L1021" s="76">
        <f t="shared" si="468"/>
        <v>1.5</v>
      </c>
      <c r="M1021" s="76">
        <f t="shared" si="469"/>
        <v>1E-3</v>
      </c>
      <c r="N1021" s="76">
        <f t="shared" si="470"/>
        <v>1.5</v>
      </c>
      <c r="O1021" s="42">
        <f t="shared" si="471"/>
        <v>1.5</v>
      </c>
      <c r="P1021" s="39" t="str">
        <f t="shared" si="472"/>
        <v>일반(목록배제,Normal-Manifest Exception)</v>
      </c>
      <c r="Q1021" s="72">
        <f t="shared" si="473"/>
        <v>90</v>
      </c>
      <c r="R1021" s="43" t="str">
        <f t="shared" si="474"/>
        <v>OZ602</v>
      </c>
      <c r="S1021" s="82" t="str">
        <f t="shared" si="475"/>
        <v/>
      </c>
      <c r="T1021" s="40">
        <f t="shared" si="476"/>
        <v>45907</v>
      </c>
      <c r="U1021" s="44">
        <v>2500</v>
      </c>
      <c r="V1021" s="44">
        <f t="shared" si="477"/>
        <v>0</v>
      </c>
      <c r="W1021" s="77">
        <f t="shared" si="478"/>
        <v>2500</v>
      </c>
      <c r="X1021" s="78">
        <f t="shared" si="479"/>
        <v>0</v>
      </c>
      <c r="Y1021" s="44" cm="1">
        <f t="array" ref="Y1021">_xlfn.IFNA(_xlfn.IFS(AND(Q1021&gt;=2000, Q1021&lt;3000), 10000, AND(Q1021&gt;=3000, Q1021&lt;4000), 15000, AND(Q1021&gt;=4000, Q1021&lt;5000), 20000, AND(Q1021&gt;=5000), 25000),0)</f>
        <v>0</v>
      </c>
      <c r="Z1021" s="91">
        <f t="shared" si="480"/>
        <v>300</v>
      </c>
      <c r="AA1021" s="44">
        <f t="shared" si="481"/>
        <v>0</v>
      </c>
      <c r="AB1021" s="44"/>
      <c r="AC1021" s="44"/>
      <c r="AD1021" s="44"/>
      <c r="AE1021" s="44">
        <f>VLOOKUP(O1021,정산업데이트!$A$6:$B$12,2,10)</f>
        <v>0</v>
      </c>
      <c r="AF1021" s="44"/>
      <c r="AG1021" s="79">
        <f t="shared" si="482"/>
        <v>300</v>
      </c>
      <c r="AH1021" s="80">
        <f t="shared" si="483"/>
        <v>2800</v>
      </c>
      <c r="AI1021" s="93"/>
      <c r="AJ1021" s="84" t="s">
        <v>5314</v>
      </c>
      <c r="AK1021" s="84" t="s">
        <v>73</v>
      </c>
      <c r="AL1021" s="84" t="s">
        <v>5315</v>
      </c>
      <c r="AM1021" s="84" t="s">
        <v>7354</v>
      </c>
      <c r="AN1021" s="84" t="s">
        <v>2005</v>
      </c>
      <c r="AO1021" s="84" t="s">
        <v>2006</v>
      </c>
      <c r="AP1021" s="84" t="s">
        <v>2007</v>
      </c>
      <c r="AQ1021" s="84" t="s">
        <v>122</v>
      </c>
      <c r="AR1021" s="85">
        <v>1</v>
      </c>
      <c r="AS1021" s="86">
        <v>1.5</v>
      </c>
      <c r="AT1021" s="86">
        <v>1E-3</v>
      </c>
      <c r="AU1021" s="86">
        <v>1.5</v>
      </c>
      <c r="AV1021" s="84" t="s">
        <v>8</v>
      </c>
      <c r="AW1021" s="86">
        <v>90</v>
      </c>
      <c r="AX1021" s="84" t="s">
        <v>68</v>
      </c>
      <c r="AY1021" s="84" t="s">
        <v>68</v>
      </c>
      <c r="AZ1021" s="84" t="s">
        <v>68</v>
      </c>
      <c r="BA1021" s="84" t="s">
        <v>68</v>
      </c>
      <c r="BB1021" s="84" t="s">
        <v>68</v>
      </c>
      <c r="BC1021" s="84" t="s">
        <v>125</v>
      </c>
      <c r="BD1021" s="84" t="s">
        <v>74</v>
      </c>
      <c r="BE1021" s="84" t="s">
        <v>78</v>
      </c>
      <c r="BF1021" s="84" t="s">
        <v>122</v>
      </c>
      <c r="BG1021" s="84" t="s">
        <v>69</v>
      </c>
      <c r="BH1021" s="92" t="s">
        <v>7355</v>
      </c>
      <c r="BI1021" s="84" t="s">
        <v>122</v>
      </c>
      <c r="BJ1021" s="84" t="s">
        <v>7356</v>
      </c>
      <c r="BK1021" s="84" t="s">
        <v>75</v>
      </c>
      <c r="BL1021" s="84" t="s">
        <v>122</v>
      </c>
      <c r="BM1021" s="84" t="s">
        <v>74</v>
      </c>
      <c r="BN1021" s="84" t="s">
        <v>70</v>
      </c>
      <c r="BO1021" s="84" t="s">
        <v>71</v>
      </c>
      <c r="BP1021" s="84" t="s">
        <v>122</v>
      </c>
      <c r="BQ1021" s="84" t="s">
        <v>163</v>
      </c>
    </row>
    <row r="1022" spans="1:69" ht="14.4" x14ac:dyDescent="0.3">
      <c r="A1022" s="40" t="str">
        <f t="shared" si="457"/>
        <v>2025-09-07</v>
      </c>
      <c r="B1022" s="40" t="str">
        <f t="shared" si="458"/>
        <v>SYD</v>
      </c>
      <c r="C1022" s="39" t="str">
        <f t="shared" si="459"/>
        <v>98812563600</v>
      </c>
      <c r="D1022" s="41" t="str">
        <f t="shared" si="460"/>
        <v>PKR253251011</v>
      </c>
      <c r="E1022" s="41" t="str">
        <f t="shared" si="461"/>
        <v>596421467426</v>
      </c>
      <c r="F1022" s="39" t="str">
        <f t="shared" si="462"/>
        <v>2254225</v>
      </c>
      <c r="G1022" s="39" t="str">
        <f t="shared" si="463"/>
        <v>WISE EXPRESS LOGISTICS PTY LTD</v>
      </c>
      <c r="H1022" s="41" t="str">
        <f t="shared" si="464"/>
        <v>이덕애</v>
      </c>
      <c r="I1022" s="39" t="str">
        <f t="shared" si="465"/>
        <v>11938</v>
      </c>
      <c r="J1022" s="52" t="str">
        <f t="shared" si="466"/>
        <v/>
      </c>
      <c r="K1022" s="75">
        <f t="shared" si="467"/>
        <v>1</v>
      </c>
      <c r="L1022" s="76">
        <f t="shared" si="468"/>
        <v>1.5</v>
      </c>
      <c r="M1022" s="76">
        <f t="shared" si="469"/>
        <v>1E-3</v>
      </c>
      <c r="N1022" s="76">
        <f t="shared" si="470"/>
        <v>1.5</v>
      </c>
      <c r="O1022" s="42">
        <f t="shared" si="471"/>
        <v>1.5</v>
      </c>
      <c r="P1022" s="39" t="str">
        <f t="shared" si="472"/>
        <v>일반(목록배제,Normal-Manifest Exception)</v>
      </c>
      <c r="Q1022" s="72">
        <f t="shared" si="473"/>
        <v>115</v>
      </c>
      <c r="R1022" s="43" t="str">
        <f t="shared" si="474"/>
        <v>OZ602</v>
      </c>
      <c r="S1022" s="82" t="str">
        <f t="shared" si="475"/>
        <v/>
      </c>
      <c r="T1022" s="40">
        <f t="shared" si="476"/>
        <v>45907</v>
      </c>
      <c r="U1022" s="44">
        <v>2500</v>
      </c>
      <c r="V1022" s="44">
        <f t="shared" si="477"/>
        <v>0</v>
      </c>
      <c r="W1022" s="77">
        <f t="shared" si="478"/>
        <v>2500</v>
      </c>
      <c r="X1022" s="78">
        <f t="shared" si="479"/>
        <v>0</v>
      </c>
      <c r="Y1022" s="44" cm="1">
        <f t="array" ref="Y1022">_xlfn.IFNA(_xlfn.IFS(AND(Q1022&gt;=2000, Q1022&lt;3000), 10000, AND(Q1022&gt;=3000, Q1022&lt;4000), 15000, AND(Q1022&gt;=4000, Q1022&lt;5000), 20000, AND(Q1022&gt;=5000), 25000),0)</f>
        <v>0</v>
      </c>
      <c r="Z1022" s="91">
        <f t="shared" si="480"/>
        <v>300</v>
      </c>
      <c r="AA1022" s="44">
        <f t="shared" si="481"/>
        <v>0</v>
      </c>
      <c r="AB1022" s="44"/>
      <c r="AC1022" s="44"/>
      <c r="AD1022" s="44"/>
      <c r="AE1022" s="44">
        <f>VLOOKUP(O1022,정산업데이트!$A$6:$B$12,2,10)</f>
        <v>0</v>
      </c>
      <c r="AF1022" s="44"/>
      <c r="AG1022" s="79">
        <f t="shared" si="482"/>
        <v>300</v>
      </c>
      <c r="AH1022" s="80">
        <f t="shared" si="483"/>
        <v>2800</v>
      </c>
      <c r="AI1022" s="93"/>
      <c r="AJ1022" s="84" t="s">
        <v>5314</v>
      </c>
      <c r="AK1022" s="84" t="s">
        <v>73</v>
      </c>
      <c r="AL1022" s="84" t="s">
        <v>5315</v>
      </c>
      <c r="AM1022" s="84" t="s">
        <v>7357</v>
      </c>
      <c r="AN1022" s="84" t="s">
        <v>5303</v>
      </c>
      <c r="AO1022" s="84" t="s">
        <v>5304</v>
      </c>
      <c r="AP1022" s="84" t="s">
        <v>5305</v>
      </c>
      <c r="AQ1022" s="84" t="s">
        <v>122</v>
      </c>
      <c r="AR1022" s="85">
        <v>1</v>
      </c>
      <c r="AS1022" s="86">
        <v>1.5</v>
      </c>
      <c r="AT1022" s="86">
        <v>1E-3</v>
      </c>
      <c r="AU1022" s="86">
        <v>1.5</v>
      </c>
      <c r="AV1022" s="84" t="s">
        <v>8</v>
      </c>
      <c r="AW1022" s="86">
        <v>115</v>
      </c>
      <c r="AX1022" s="84" t="s">
        <v>68</v>
      </c>
      <c r="AY1022" s="84" t="s">
        <v>68</v>
      </c>
      <c r="AZ1022" s="84" t="s">
        <v>68</v>
      </c>
      <c r="BA1022" s="84" t="s">
        <v>68</v>
      </c>
      <c r="BB1022" s="84" t="s">
        <v>68</v>
      </c>
      <c r="BC1022" s="84" t="s">
        <v>125</v>
      </c>
      <c r="BD1022" s="84" t="s">
        <v>74</v>
      </c>
      <c r="BE1022" s="84" t="s">
        <v>78</v>
      </c>
      <c r="BF1022" s="84" t="s">
        <v>122</v>
      </c>
      <c r="BG1022" s="84" t="s">
        <v>69</v>
      </c>
      <c r="BH1022" s="92" t="s">
        <v>7358</v>
      </c>
      <c r="BI1022" s="84" t="s">
        <v>122</v>
      </c>
      <c r="BJ1022" s="84" t="s">
        <v>7359</v>
      </c>
      <c r="BK1022" s="84" t="s">
        <v>75</v>
      </c>
      <c r="BL1022" s="84" t="s">
        <v>122</v>
      </c>
      <c r="BM1022" s="84" t="s">
        <v>74</v>
      </c>
      <c r="BN1022" s="84" t="s">
        <v>70</v>
      </c>
      <c r="BO1022" s="84" t="s">
        <v>71</v>
      </c>
      <c r="BP1022" s="84" t="s">
        <v>122</v>
      </c>
      <c r="BQ1022" s="84" t="s">
        <v>163</v>
      </c>
    </row>
    <row r="1023" spans="1:69" ht="14.4" x14ac:dyDescent="0.3">
      <c r="A1023" s="40" t="str">
        <f t="shared" si="457"/>
        <v>2025-09-07</v>
      </c>
      <c r="B1023" s="40" t="str">
        <f t="shared" si="458"/>
        <v>SYD</v>
      </c>
      <c r="C1023" s="39" t="str">
        <f t="shared" si="459"/>
        <v>98812563600</v>
      </c>
      <c r="D1023" s="41" t="str">
        <f t="shared" si="460"/>
        <v>PKR253251012</v>
      </c>
      <c r="E1023" s="41" t="str">
        <f t="shared" si="461"/>
        <v>596421467430</v>
      </c>
      <c r="F1023" s="39" t="str">
        <f t="shared" si="462"/>
        <v>2254225</v>
      </c>
      <c r="G1023" s="39" t="str">
        <f t="shared" si="463"/>
        <v>WISE EXPRESS LOGISTICS PTY LTD</v>
      </c>
      <c r="H1023" s="41" t="str">
        <f t="shared" si="464"/>
        <v>구경미</v>
      </c>
      <c r="I1023" s="39" t="str">
        <f t="shared" si="465"/>
        <v>17928</v>
      </c>
      <c r="J1023" s="52" t="str">
        <f t="shared" si="466"/>
        <v/>
      </c>
      <c r="K1023" s="75">
        <f t="shared" si="467"/>
        <v>1</v>
      </c>
      <c r="L1023" s="76">
        <f t="shared" si="468"/>
        <v>1.5</v>
      </c>
      <c r="M1023" s="76">
        <f t="shared" si="469"/>
        <v>1E-3</v>
      </c>
      <c r="N1023" s="76">
        <f t="shared" si="470"/>
        <v>1.5</v>
      </c>
      <c r="O1023" s="42">
        <f t="shared" si="471"/>
        <v>1.5</v>
      </c>
      <c r="P1023" s="39" t="str">
        <f t="shared" si="472"/>
        <v>일반(목록배제,Normal-Manifest Exception)</v>
      </c>
      <c r="Q1023" s="72">
        <f t="shared" si="473"/>
        <v>115</v>
      </c>
      <c r="R1023" s="43" t="str">
        <f t="shared" si="474"/>
        <v>OZ602</v>
      </c>
      <c r="S1023" s="82" t="str">
        <f t="shared" si="475"/>
        <v/>
      </c>
      <c r="T1023" s="40">
        <f t="shared" si="476"/>
        <v>45907</v>
      </c>
      <c r="U1023" s="44">
        <v>2500</v>
      </c>
      <c r="V1023" s="44">
        <f t="shared" si="477"/>
        <v>0</v>
      </c>
      <c r="W1023" s="77">
        <f t="shared" si="478"/>
        <v>2500</v>
      </c>
      <c r="X1023" s="78">
        <f t="shared" si="479"/>
        <v>0</v>
      </c>
      <c r="Y1023" s="44" cm="1">
        <f t="array" ref="Y1023">_xlfn.IFNA(_xlfn.IFS(AND(Q1023&gt;=2000, Q1023&lt;3000), 10000, AND(Q1023&gt;=3000, Q1023&lt;4000), 15000, AND(Q1023&gt;=4000, Q1023&lt;5000), 20000, AND(Q1023&gt;=5000), 25000),0)</f>
        <v>0</v>
      </c>
      <c r="Z1023" s="91">
        <f t="shared" si="480"/>
        <v>300</v>
      </c>
      <c r="AA1023" s="44">
        <f t="shared" si="481"/>
        <v>0</v>
      </c>
      <c r="AB1023" s="44"/>
      <c r="AC1023" s="44"/>
      <c r="AD1023" s="44"/>
      <c r="AE1023" s="44">
        <f>VLOOKUP(O1023,정산업데이트!$A$6:$B$12,2,10)</f>
        <v>0</v>
      </c>
      <c r="AF1023" s="44"/>
      <c r="AG1023" s="79">
        <f t="shared" si="482"/>
        <v>300</v>
      </c>
      <c r="AH1023" s="80">
        <f t="shared" si="483"/>
        <v>2800</v>
      </c>
      <c r="AI1023" s="93"/>
      <c r="AJ1023" s="84" t="s">
        <v>5314</v>
      </c>
      <c r="AK1023" s="84" t="s">
        <v>73</v>
      </c>
      <c r="AL1023" s="84" t="s">
        <v>5315</v>
      </c>
      <c r="AM1023" s="84" t="s">
        <v>7360</v>
      </c>
      <c r="AN1023" s="84" t="s">
        <v>5309</v>
      </c>
      <c r="AO1023" s="84" t="s">
        <v>5310</v>
      </c>
      <c r="AP1023" s="84" t="s">
        <v>5311</v>
      </c>
      <c r="AQ1023" s="84" t="s">
        <v>122</v>
      </c>
      <c r="AR1023" s="85">
        <v>1</v>
      </c>
      <c r="AS1023" s="86">
        <v>1.5</v>
      </c>
      <c r="AT1023" s="86">
        <v>1E-3</v>
      </c>
      <c r="AU1023" s="86">
        <v>1.5</v>
      </c>
      <c r="AV1023" s="84" t="s">
        <v>8</v>
      </c>
      <c r="AW1023" s="86">
        <v>115</v>
      </c>
      <c r="AX1023" s="84" t="s">
        <v>68</v>
      </c>
      <c r="AY1023" s="84" t="s">
        <v>68</v>
      </c>
      <c r="AZ1023" s="84" t="s">
        <v>68</v>
      </c>
      <c r="BA1023" s="84" t="s">
        <v>68</v>
      </c>
      <c r="BB1023" s="84" t="s">
        <v>68</v>
      </c>
      <c r="BC1023" s="84" t="s">
        <v>125</v>
      </c>
      <c r="BD1023" s="84" t="s">
        <v>74</v>
      </c>
      <c r="BE1023" s="84" t="s">
        <v>78</v>
      </c>
      <c r="BF1023" s="84" t="s">
        <v>122</v>
      </c>
      <c r="BG1023" s="84" t="s">
        <v>69</v>
      </c>
      <c r="BH1023" s="92" t="s">
        <v>7361</v>
      </c>
      <c r="BI1023" s="84" t="s">
        <v>122</v>
      </c>
      <c r="BJ1023" s="84" t="s">
        <v>7362</v>
      </c>
      <c r="BK1023" s="84" t="s">
        <v>75</v>
      </c>
      <c r="BL1023" s="84" t="s">
        <v>122</v>
      </c>
      <c r="BM1023" s="84" t="s">
        <v>74</v>
      </c>
      <c r="BN1023" s="84" t="s">
        <v>70</v>
      </c>
      <c r="BO1023" s="84" t="s">
        <v>71</v>
      </c>
      <c r="BP1023" s="84" t="s">
        <v>122</v>
      </c>
      <c r="BQ1023" s="84" t="s">
        <v>163</v>
      </c>
    </row>
    <row r="1024" spans="1:69" ht="14.4" x14ac:dyDescent="0.3">
      <c r="A1024" s="40" t="str">
        <f t="shared" si="457"/>
        <v>2025-09-07</v>
      </c>
      <c r="B1024" s="40" t="str">
        <f t="shared" si="458"/>
        <v>SYD</v>
      </c>
      <c r="C1024" s="39" t="str">
        <f t="shared" si="459"/>
        <v>98812563600</v>
      </c>
      <c r="D1024" s="41" t="str">
        <f t="shared" si="460"/>
        <v>PKR253251013</v>
      </c>
      <c r="E1024" s="41" t="str">
        <f t="shared" si="461"/>
        <v>596421467441</v>
      </c>
      <c r="F1024" s="39" t="str">
        <f t="shared" si="462"/>
        <v>2254225</v>
      </c>
      <c r="G1024" s="39" t="str">
        <f t="shared" si="463"/>
        <v>WISE EXPRESS LOGISTICS PTY LTD</v>
      </c>
      <c r="H1024" s="41" t="str">
        <f t="shared" si="464"/>
        <v>정해주</v>
      </c>
      <c r="I1024" s="39" t="str">
        <f t="shared" si="465"/>
        <v>10367</v>
      </c>
      <c r="J1024" s="52" t="str">
        <f t="shared" si="466"/>
        <v/>
      </c>
      <c r="K1024" s="75">
        <f t="shared" si="467"/>
        <v>1</v>
      </c>
      <c r="L1024" s="76">
        <f t="shared" si="468"/>
        <v>1.5</v>
      </c>
      <c r="M1024" s="76">
        <f t="shared" si="469"/>
        <v>1E-3</v>
      </c>
      <c r="N1024" s="76">
        <f t="shared" si="470"/>
        <v>1.5</v>
      </c>
      <c r="O1024" s="42">
        <f t="shared" si="471"/>
        <v>1.5</v>
      </c>
      <c r="P1024" s="39" t="str">
        <f t="shared" si="472"/>
        <v>일반(목록배제,Normal-Manifest Exception)</v>
      </c>
      <c r="Q1024" s="72">
        <f t="shared" si="473"/>
        <v>120</v>
      </c>
      <c r="R1024" s="43" t="str">
        <f t="shared" si="474"/>
        <v>OZ602</v>
      </c>
      <c r="S1024" s="82" t="str">
        <f t="shared" si="475"/>
        <v/>
      </c>
      <c r="T1024" s="40">
        <f t="shared" si="476"/>
        <v>45907</v>
      </c>
      <c r="U1024" s="44">
        <v>2500</v>
      </c>
      <c r="V1024" s="44">
        <f t="shared" si="477"/>
        <v>0</v>
      </c>
      <c r="W1024" s="77">
        <f t="shared" si="478"/>
        <v>2500</v>
      </c>
      <c r="X1024" s="78">
        <f t="shared" si="479"/>
        <v>0</v>
      </c>
      <c r="Y1024" s="44" cm="1">
        <f t="array" ref="Y1024">_xlfn.IFNA(_xlfn.IFS(AND(Q1024&gt;=2000, Q1024&lt;3000), 10000, AND(Q1024&gt;=3000, Q1024&lt;4000), 15000, AND(Q1024&gt;=4000, Q1024&lt;5000), 20000, AND(Q1024&gt;=5000), 25000),0)</f>
        <v>0</v>
      </c>
      <c r="Z1024" s="91">
        <f t="shared" si="480"/>
        <v>300</v>
      </c>
      <c r="AA1024" s="44">
        <f t="shared" si="481"/>
        <v>0</v>
      </c>
      <c r="AB1024" s="44"/>
      <c r="AC1024" s="44"/>
      <c r="AD1024" s="44"/>
      <c r="AE1024" s="44">
        <f>VLOOKUP(O1024,정산업데이트!$A$6:$B$12,2,10)</f>
        <v>0</v>
      </c>
      <c r="AF1024" s="44"/>
      <c r="AG1024" s="79">
        <f t="shared" si="482"/>
        <v>300</v>
      </c>
      <c r="AH1024" s="80">
        <f t="shared" si="483"/>
        <v>2800</v>
      </c>
      <c r="AI1024" s="93"/>
      <c r="AJ1024" s="84" t="s">
        <v>5314</v>
      </c>
      <c r="AK1024" s="84" t="s">
        <v>73</v>
      </c>
      <c r="AL1024" s="84" t="s">
        <v>5315</v>
      </c>
      <c r="AM1024" s="84" t="s">
        <v>7363</v>
      </c>
      <c r="AN1024" s="84" t="s">
        <v>4781</v>
      </c>
      <c r="AO1024" s="84" t="s">
        <v>4782</v>
      </c>
      <c r="AP1024" s="84" t="s">
        <v>504</v>
      </c>
      <c r="AQ1024" s="84" t="s">
        <v>122</v>
      </c>
      <c r="AR1024" s="85">
        <v>1</v>
      </c>
      <c r="AS1024" s="86">
        <v>1.5</v>
      </c>
      <c r="AT1024" s="86">
        <v>1E-3</v>
      </c>
      <c r="AU1024" s="86">
        <v>1.5</v>
      </c>
      <c r="AV1024" s="84" t="s">
        <v>8</v>
      </c>
      <c r="AW1024" s="86">
        <v>120</v>
      </c>
      <c r="AX1024" s="84" t="s">
        <v>68</v>
      </c>
      <c r="AY1024" s="84" t="s">
        <v>68</v>
      </c>
      <c r="AZ1024" s="84" t="s">
        <v>68</v>
      </c>
      <c r="BA1024" s="84" t="s">
        <v>68</v>
      </c>
      <c r="BB1024" s="84" t="s">
        <v>68</v>
      </c>
      <c r="BC1024" s="84" t="s">
        <v>125</v>
      </c>
      <c r="BD1024" s="84" t="s">
        <v>74</v>
      </c>
      <c r="BE1024" s="84" t="s">
        <v>78</v>
      </c>
      <c r="BF1024" s="84" t="s">
        <v>122</v>
      </c>
      <c r="BG1024" s="84" t="s">
        <v>69</v>
      </c>
      <c r="BH1024" s="92" t="s">
        <v>7364</v>
      </c>
      <c r="BI1024" s="84" t="s">
        <v>122</v>
      </c>
      <c r="BJ1024" s="84" t="s">
        <v>7365</v>
      </c>
      <c r="BK1024" s="84" t="s">
        <v>75</v>
      </c>
      <c r="BL1024" s="84" t="s">
        <v>122</v>
      </c>
      <c r="BM1024" s="84" t="s">
        <v>74</v>
      </c>
      <c r="BN1024" s="84" t="s">
        <v>70</v>
      </c>
      <c r="BO1024" s="84" t="s">
        <v>71</v>
      </c>
      <c r="BP1024" s="84" t="s">
        <v>122</v>
      </c>
      <c r="BQ1024" s="84" t="s">
        <v>163</v>
      </c>
    </row>
    <row r="1025" spans="1:69" ht="14.4" x14ac:dyDescent="0.3">
      <c r="A1025" s="40" t="str">
        <f t="shared" si="457"/>
        <v>2025-09-07</v>
      </c>
      <c r="B1025" s="40" t="str">
        <f t="shared" si="458"/>
        <v>SYD</v>
      </c>
      <c r="C1025" s="39" t="str">
        <f t="shared" si="459"/>
        <v>98812563600</v>
      </c>
      <c r="D1025" s="41" t="str">
        <f t="shared" si="460"/>
        <v>PKR253251014</v>
      </c>
      <c r="E1025" s="41" t="str">
        <f t="shared" si="461"/>
        <v>596421467452</v>
      </c>
      <c r="F1025" s="39" t="str">
        <f t="shared" si="462"/>
        <v>2254225</v>
      </c>
      <c r="G1025" s="39" t="str">
        <f t="shared" si="463"/>
        <v>WISE EXPRESS LOGISTICS PTY LTD</v>
      </c>
      <c r="H1025" s="41" t="str">
        <f t="shared" si="464"/>
        <v>차보경</v>
      </c>
      <c r="I1025" s="39" t="str">
        <f t="shared" si="465"/>
        <v>14506</v>
      </c>
      <c r="J1025" s="52" t="str">
        <f t="shared" si="466"/>
        <v/>
      </c>
      <c r="K1025" s="75">
        <f t="shared" si="467"/>
        <v>1</v>
      </c>
      <c r="L1025" s="76">
        <f t="shared" si="468"/>
        <v>1.5</v>
      </c>
      <c r="M1025" s="76">
        <f t="shared" si="469"/>
        <v>1E-3</v>
      </c>
      <c r="N1025" s="76">
        <f t="shared" si="470"/>
        <v>1.5</v>
      </c>
      <c r="O1025" s="42">
        <f t="shared" si="471"/>
        <v>1.5</v>
      </c>
      <c r="P1025" s="39" t="str">
        <f t="shared" si="472"/>
        <v>일반(목록배제,Normal-Manifest Exception)</v>
      </c>
      <c r="Q1025" s="72">
        <f t="shared" si="473"/>
        <v>120</v>
      </c>
      <c r="R1025" s="43" t="str">
        <f t="shared" si="474"/>
        <v>OZ602</v>
      </c>
      <c r="S1025" s="82" t="str">
        <f t="shared" si="475"/>
        <v/>
      </c>
      <c r="T1025" s="40">
        <f t="shared" si="476"/>
        <v>45907</v>
      </c>
      <c r="U1025" s="44">
        <v>2500</v>
      </c>
      <c r="V1025" s="44">
        <f t="shared" si="477"/>
        <v>0</v>
      </c>
      <c r="W1025" s="77">
        <f t="shared" si="478"/>
        <v>2500</v>
      </c>
      <c r="X1025" s="78">
        <f t="shared" si="479"/>
        <v>0</v>
      </c>
      <c r="Y1025" s="44" cm="1">
        <f t="array" ref="Y1025">_xlfn.IFNA(_xlfn.IFS(AND(Q1025&gt;=2000, Q1025&lt;3000), 10000, AND(Q1025&gt;=3000, Q1025&lt;4000), 15000, AND(Q1025&gt;=4000, Q1025&lt;5000), 20000, AND(Q1025&gt;=5000), 25000),0)</f>
        <v>0</v>
      </c>
      <c r="Z1025" s="91">
        <f t="shared" si="480"/>
        <v>300</v>
      </c>
      <c r="AA1025" s="44">
        <f t="shared" si="481"/>
        <v>0</v>
      </c>
      <c r="AB1025" s="44"/>
      <c r="AC1025" s="44"/>
      <c r="AD1025" s="44"/>
      <c r="AE1025" s="44">
        <f>VLOOKUP(O1025,정산업데이트!$A$6:$B$12,2,10)</f>
        <v>0</v>
      </c>
      <c r="AF1025" s="44"/>
      <c r="AG1025" s="79">
        <f t="shared" si="482"/>
        <v>300</v>
      </c>
      <c r="AH1025" s="80">
        <f t="shared" si="483"/>
        <v>2800</v>
      </c>
      <c r="AI1025" s="93"/>
      <c r="AJ1025" s="84" t="s">
        <v>5314</v>
      </c>
      <c r="AK1025" s="84" t="s">
        <v>73</v>
      </c>
      <c r="AL1025" s="84" t="s">
        <v>5315</v>
      </c>
      <c r="AM1025" s="84" t="s">
        <v>7366</v>
      </c>
      <c r="AN1025" s="84" t="s">
        <v>4786</v>
      </c>
      <c r="AO1025" s="84" t="s">
        <v>4787</v>
      </c>
      <c r="AP1025" s="84" t="s">
        <v>1059</v>
      </c>
      <c r="AQ1025" s="84" t="s">
        <v>122</v>
      </c>
      <c r="AR1025" s="85">
        <v>1</v>
      </c>
      <c r="AS1025" s="86">
        <v>1.5</v>
      </c>
      <c r="AT1025" s="86">
        <v>1E-3</v>
      </c>
      <c r="AU1025" s="86">
        <v>1.5</v>
      </c>
      <c r="AV1025" s="84" t="s">
        <v>8</v>
      </c>
      <c r="AW1025" s="86">
        <v>120</v>
      </c>
      <c r="AX1025" s="84" t="s">
        <v>68</v>
      </c>
      <c r="AY1025" s="84" t="s">
        <v>68</v>
      </c>
      <c r="AZ1025" s="84" t="s">
        <v>68</v>
      </c>
      <c r="BA1025" s="84" t="s">
        <v>68</v>
      </c>
      <c r="BB1025" s="84" t="s">
        <v>68</v>
      </c>
      <c r="BC1025" s="84" t="s">
        <v>125</v>
      </c>
      <c r="BD1025" s="84" t="s">
        <v>74</v>
      </c>
      <c r="BE1025" s="84" t="s">
        <v>78</v>
      </c>
      <c r="BF1025" s="84" t="s">
        <v>122</v>
      </c>
      <c r="BG1025" s="84" t="s">
        <v>69</v>
      </c>
      <c r="BH1025" s="92" t="s">
        <v>7367</v>
      </c>
      <c r="BI1025" s="84" t="s">
        <v>122</v>
      </c>
      <c r="BJ1025" s="84" t="s">
        <v>7368</v>
      </c>
      <c r="BK1025" s="84" t="s">
        <v>75</v>
      </c>
      <c r="BL1025" s="84" t="s">
        <v>122</v>
      </c>
      <c r="BM1025" s="84" t="s">
        <v>74</v>
      </c>
      <c r="BN1025" s="84" t="s">
        <v>70</v>
      </c>
      <c r="BO1025" s="84" t="s">
        <v>71</v>
      </c>
      <c r="BP1025" s="84" t="s">
        <v>122</v>
      </c>
      <c r="BQ1025" s="84" t="s">
        <v>163</v>
      </c>
    </row>
    <row r="1026" spans="1:69" ht="14.4" x14ac:dyDescent="0.3">
      <c r="A1026" s="40" t="str">
        <f t="shared" si="457"/>
        <v>2025-09-07</v>
      </c>
      <c r="B1026" s="40" t="str">
        <f t="shared" si="458"/>
        <v>SYD</v>
      </c>
      <c r="C1026" s="39" t="str">
        <f t="shared" si="459"/>
        <v>98812563600</v>
      </c>
      <c r="D1026" s="41" t="str">
        <f t="shared" si="460"/>
        <v>PKR253251015</v>
      </c>
      <c r="E1026" s="41" t="str">
        <f t="shared" si="461"/>
        <v>596421467463</v>
      </c>
      <c r="F1026" s="39" t="str">
        <f t="shared" si="462"/>
        <v>2254225</v>
      </c>
      <c r="G1026" s="39" t="str">
        <f t="shared" si="463"/>
        <v>WISE EXPRESS LOGISTICS PTY LTD</v>
      </c>
      <c r="H1026" s="41" t="str">
        <f t="shared" si="464"/>
        <v>김혜진</v>
      </c>
      <c r="I1026" s="39" t="str">
        <f t="shared" si="465"/>
        <v>54592</v>
      </c>
      <c r="J1026" s="52" t="str">
        <f t="shared" si="466"/>
        <v/>
      </c>
      <c r="K1026" s="75">
        <f t="shared" si="467"/>
        <v>1</v>
      </c>
      <c r="L1026" s="76">
        <f t="shared" si="468"/>
        <v>0.5</v>
      </c>
      <c r="M1026" s="76">
        <f t="shared" si="469"/>
        <v>1E-3</v>
      </c>
      <c r="N1026" s="76">
        <f t="shared" si="470"/>
        <v>0.5</v>
      </c>
      <c r="O1026" s="42">
        <f t="shared" si="471"/>
        <v>0.5</v>
      </c>
      <c r="P1026" s="39" t="str">
        <f t="shared" si="472"/>
        <v>일반(목록배제,Normal-Manifest Exception)</v>
      </c>
      <c r="Q1026" s="72">
        <f t="shared" si="473"/>
        <v>30</v>
      </c>
      <c r="R1026" s="43" t="str">
        <f t="shared" si="474"/>
        <v>OZ602</v>
      </c>
      <c r="S1026" s="82" t="str">
        <f t="shared" si="475"/>
        <v/>
      </c>
      <c r="T1026" s="40">
        <f t="shared" si="476"/>
        <v>45907</v>
      </c>
      <c r="U1026" s="44">
        <v>2500</v>
      </c>
      <c r="V1026" s="44">
        <f t="shared" si="477"/>
        <v>0</v>
      </c>
      <c r="W1026" s="77">
        <f t="shared" si="478"/>
        <v>2500</v>
      </c>
      <c r="X1026" s="78">
        <f t="shared" si="479"/>
        <v>0</v>
      </c>
      <c r="Y1026" s="44" cm="1">
        <f t="array" ref="Y1026">_xlfn.IFNA(_xlfn.IFS(AND(Q1026&gt;=2000, Q1026&lt;3000), 10000, AND(Q1026&gt;=3000, Q1026&lt;4000), 15000, AND(Q1026&gt;=4000, Q1026&lt;5000), 20000, AND(Q1026&gt;=5000), 25000),0)</f>
        <v>0</v>
      </c>
      <c r="Z1026" s="91">
        <f t="shared" si="480"/>
        <v>300</v>
      </c>
      <c r="AA1026" s="44">
        <f t="shared" si="481"/>
        <v>0</v>
      </c>
      <c r="AB1026" s="44"/>
      <c r="AC1026" s="44"/>
      <c r="AD1026" s="44"/>
      <c r="AE1026" s="44">
        <f>VLOOKUP(O1026,정산업데이트!$A$6:$B$12,2,10)</f>
        <v>0</v>
      </c>
      <c r="AF1026" s="44"/>
      <c r="AG1026" s="79">
        <f t="shared" si="482"/>
        <v>300</v>
      </c>
      <c r="AH1026" s="80">
        <f t="shared" si="483"/>
        <v>2800</v>
      </c>
      <c r="AI1026" s="93"/>
      <c r="AJ1026" s="84" t="s">
        <v>5314</v>
      </c>
      <c r="AK1026" s="84" t="s">
        <v>73</v>
      </c>
      <c r="AL1026" s="84" t="s">
        <v>5315</v>
      </c>
      <c r="AM1026" s="84" t="s">
        <v>7369</v>
      </c>
      <c r="AN1026" s="84" t="s">
        <v>323</v>
      </c>
      <c r="AO1026" s="84" t="s">
        <v>4055</v>
      </c>
      <c r="AP1026" s="84" t="s">
        <v>4056</v>
      </c>
      <c r="AQ1026" s="84" t="s">
        <v>122</v>
      </c>
      <c r="AR1026" s="85">
        <v>1</v>
      </c>
      <c r="AS1026" s="86">
        <v>0.5</v>
      </c>
      <c r="AT1026" s="86">
        <v>1E-3</v>
      </c>
      <c r="AU1026" s="86">
        <v>0.5</v>
      </c>
      <c r="AV1026" s="84" t="s">
        <v>8</v>
      </c>
      <c r="AW1026" s="86">
        <v>30</v>
      </c>
      <c r="AX1026" s="84" t="s">
        <v>68</v>
      </c>
      <c r="AY1026" s="84" t="s">
        <v>68</v>
      </c>
      <c r="AZ1026" s="84" t="s">
        <v>68</v>
      </c>
      <c r="BA1026" s="84" t="s">
        <v>68</v>
      </c>
      <c r="BB1026" s="84" t="s">
        <v>68</v>
      </c>
      <c r="BC1026" s="84" t="s">
        <v>125</v>
      </c>
      <c r="BD1026" s="84" t="s">
        <v>74</v>
      </c>
      <c r="BE1026" s="84" t="s">
        <v>78</v>
      </c>
      <c r="BF1026" s="84" t="s">
        <v>122</v>
      </c>
      <c r="BG1026" s="84" t="s">
        <v>69</v>
      </c>
      <c r="BH1026" s="92" t="s">
        <v>7370</v>
      </c>
      <c r="BI1026" s="84" t="s">
        <v>122</v>
      </c>
      <c r="BJ1026" s="84" t="s">
        <v>7371</v>
      </c>
      <c r="BK1026" s="84" t="s">
        <v>75</v>
      </c>
      <c r="BL1026" s="84" t="s">
        <v>122</v>
      </c>
      <c r="BM1026" s="84" t="s">
        <v>74</v>
      </c>
      <c r="BN1026" s="84" t="s">
        <v>70</v>
      </c>
      <c r="BO1026" s="84" t="s">
        <v>71</v>
      </c>
      <c r="BP1026" s="84" t="s">
        <v>122</v>
      </c>
      <c r="BQ1026" s="84" t="s">
        <v>163</v>
      </c>
    </row>
    <row r="1027" spans="1:69" ht="14.4" customHeight="1" x14ac:dyDescent="0.3">
      <c r="A1027" s="40" t="str">
        <f t="shared" si="457"/>
        <v>2025-09-07</v>
      </c>
      <c r="B1027" s="40" t="str">
        <f t="shared" si="458"/>
        <v>SYD</v>
      </c>
      <c r="C1027" s="39" t="str">
        <f t="shared" si="459"/>
        <v>98812563600</v>
      </c>
      <c r="D1027" s="41" t="str">
        <f t="shared" si="460"/>
        <v>PKR253251016</v>
      </c>
      <c r="E1027" s="41" t="str">
        <f t="shared" si="461"/>
        <v>596421467474</v>
      </c>
      <c r="F1027" s="39" t="str">
        <f t="shared" si="462"/>
        <v>2254225</v>
      </c>
      <c r="G1027" s="39" t="str">
        <f t="shared" si="463"/>
        <v>WISE EXPRESS LOGISTICS PTY LTD</v>
      </c>
      <c r="H1027" s="41" t="str">
        <f t="shared" si="464"/>
        <v>박선희</v>
      </c>
      <c r="I1027" s="39" t="str">
        <f t="shared" si="465"/>
        <v>34640</v>
      </c>
      <c r="J1027" s="52" t="str">
        <f t="shared" si="466"/>
        <v/>
      </c>
      <c r="K1027" s="75">
        <f t="shared" si="467"/>
        <v>1</v>
      </c>
      <c r="L1027" s="76">
        <f t="shared" si="468"/>
        <v>1.5</v>
      </c>
      <c r="M1027" s="76">
        <f t="shared" si="469"/>
        <v>1E-3</v>
      </c>
      <c r="N1027" s="76">
        <f t="shared" si="470"/>
        <v>1.5</v>
      </c>
      <c r="O1027" s="42">
        <f t="shared" si="471"/>
        <v>1.5</v>
      </c>
      <c r="P1027" s="39" t="str">
        <f t="shared" si="472"/>
        <v>일반(목록배제,Normal-Manifest Exception)</v>
      </c>
      <c r="Q1027" s="72">
        <f t="shared" si="473"/>
        <v>120</v>
      </c>
      <c r="R1027" s="43" t="str">
        <f t="shared" si="474"/>
        <v>OZ602</v>
      </c>
      <c r="S1027" s="82" t="str">
        <f t="shared" si="475"/>
        <v/>
      </c>
      <c r="T1027" s="40">
        <f t="shared" si="476"/>
        <v>45907</v>
      </c>
      <c r="U1027" s="44">
        <v>2500</v>
      </c>
      <c r="V1027" s="44">
        <f t="shared" si="477"/>
        <v>0</v>
      </c>
      <c r="W1027" s="77">
        <f t="shared" si="478"/>
        <v>2500</v>
      </c>
      <c r="X1027" s="78">
        <f t="shared" si="479"/>
        <v>0</v>
      </c>
      <c r="Y1027" s="44" cm="1">
        <f t="array" ref="Y1027">_xlfn.IFNA(_xlfn.IFS(AND(Q1027&gt;=2000, Q1027&lt;3000), 10000, AND(Q1027&gt;=3000, Q1027&lt;4000), 15000, AND(Q1027&gt;=4000, Q1027&lt;5000), 20000, AND(Q1027&gt;=5000), 25000),0)</f>
        <v>0</v>
      </c>
      <c r="Z1027" s="91">
        <f t="shared" si="480"/>
        <v>300</v>
      </c>
      <c r="AA1027" s="44">
        <f t="shared" si="481"/>
        <v>0</v>
      </c>
      <c r="AB1027" s="44"/>
      <c r="AC1027" s="44"/>
      <c r="AD1027" s="44"/>
      <c r="AE1027" s="44">
        <f>VLOOKUP(O1027,정산업데이트!$A$6:$B$12,2,10)</f>
        <v>0</v>
      </c>
      <c r="AF1027" s="44"/>
      <c r="AG1027" s="79">
        <f t="shared" si="482"/>
        <v>300</v>
      </c>
      <c r="AH1027" s="80">
        <f t="shared" si="483"/>
        <v>2800</v>
      </c>
      <c r="AI1027" s="93"/>
      <c r="AJ1027" s="84" t="s">
        <v>5314</v>
      </c>
      <c r="AK1027" s="84" t="s">
        <v>73</v>
      </c>
      <c r="AL1027" s="84" t="s">
        <v>5315</v>
      </c>
      <c r="AM1027" s="84" t="s">
        <v>7372</v>
      </c>
      <c r="AN1027" s="84" t="s">
        <v>194</v>
      </c>
      <c r="AO1027" s="84" t="s">
        <v>4081</v>
      </c>
      <c r="AP1027" s="84" t="s">
        <v>4082</v>
      </c>
      <c r="AQ1027" s="84" t="s">
        <v>122</v>
      </c>
      <c r="AR1027" s="85">
        <v>1</v>
      </c>
      <c r="AS1027" s="86">
        <v>1.5</v>
      </c>
      <c r="AT1027" s="86">
        <v>1E-3</v>
      </c>
      <c r="AU1027" s="86">
        <v>1.5</v>
      </c>
      <c r="AV1027" s="84" t="s">
        <v>8</v>
      </c>
      <c r="AW1027" s="86">
        <v>120</v>
      </c>
      <c r="AX1027" s="84" t="s">
        <v>68</v>
      </c>
      <c r="AY1027" s="84" t="s">
        <v>68</v>
      </c>
      <c r="AZ1027" s="84" t="s">
        <v>68</v>
      </c>
      <c r="BA1027" s="84" t="s">
        <v>68</v>
      </c>
      <c r="BB1027" s="84" t="s">
        <v>68</v>
      </c>
      <c r="BC1027" s="84" t="s">
        <v>125</v>
      </c>
      <c r="BD1027" s="84" t="s">
        <v>74</v>
      </c>
      <c r="BE1027" s="84" t="s">
        <v>78</v>
      </c>
      <c r="BF1027" s="84" t="s">
        <v>122</v>
      </c>
      <c r="BG1027" s="84" t="s">
        <v>69</v>
      </c>
      <c r="BH1027" s="92" t="s">
        <v>7373</v>
      </c>
      <c r="BI1027" s="84" t="s">
        <v>122</v>
      </c>
      <c r="BJ1027" s="84" t="s">
        <v>7374</v>
      </c>
      <c r="BK1027" s="84" t="s">
        <v>75</v>
      </c>
      <c r="BL1027" s="84" t="s">
        <v>122</v>
      </c>
      <c r="BM1027" s="84" t="s">
        <v>74</v>
      </c>
      <c r="BN1027" s="84" t="s">
        <v>70</v>
      </c>
      <c r="BO1027" s="84" t="s">
        <v>71</v>
      </c>
      <c r="BP1027" s="84" t="s">
        <v>122</v>
      </c>
      <c r="BQ1027" s="84" t="s">
        <v>163</v>
      </c>
    </row>
    <row r="1028" spans="1:69" ht="14.4" customHeight="1" x14ac:dyDescent="0.3">
      <c r="A1028" s="40" t="str">
        <f t="shared" si="457"/>
        <v>2025-09-10</v>
      </c>
      <c r="B1028" s="40" t="str">
        <f t="shared" si="458"/>
        <v>SYD</v>
      </c>
      <c r="C1028" s="39" t="str">
        <f t="shared" si="459"/>
        <v>98812563611</v>
      </c>
      <c r="D1028" s="41" t="str">
        <f t="shared" si="460"/>
        <v>PKR253313333</v>
      </c>
      <c r="E1028" s="41" t="str">
        <f t="shared" si="461"/>
        <v>596421469272</v>
      </c>
      <c r="F1028" s="39" t="str">
        <f t="shared" si="462"/>
        <v>2256683</v>
      </c>
      <c r="G1028" s="39" t="str">
        <f t="shared" si="463"/>
        <v>WISE EXPRESS LOGISTICS(PANGZIMOM)</v>
      </c>
      <c r="H1028" s="41" t="str">
        <f t="shared" si="464"/>
        <v>이정민</v>
      </c>
      <c r="I1028" s="39" t="str">
        <f t="shared" si="465"/>
        <v>48119</v>
      </c>
      <c r="J1028" s="52" t="str">
        <f t="shared" si="466"/>
        <v/>
      </c>
      <c r="K1028" s="75">
        <f t="shared" si="467"/>
        <v>1</v>
      </c>
      <c r="L1028" s="76">
        <f t="shared" si="468"/>
        <v>1</v>
      </c>
      <c r="M1028" s="76">
        <f t="shared" si="469"/>
        <v>1E-3</v>
      </c>
      <c r="N1028" s="76">
        <f t="shared" si="470"/>
        <v>1</v>
      </c>
      <c r="O1028" s="42">
        <f t="shared" si="471"/>
        <v>1</v>
      </c>
      <c r="P1028" s="39" t="str">
        <f t="shared" si="472"/>
        <v>목록(Manifest)</v>
      </c>
      <c r="Q1028" s="72">
        <f t="shared" si="473"/>
        <v>45</v>
      </c>
      <c r="R1028" s="43" t="str">
        <f t="shared" si="474"/>
        <v>OZ602</v>
      </c>
      <c r="S1028" s="82" t="str">
        <f t="shared" si="475"/>
        <v/>
      </c>
      <c r="T1028" s="40">
        <f t="shared" si="476"/>
        <v>45910</v>
      </c>
      <c r="U1028" s="44">
        <v>2500</v>
      </c>
      <c r="V1028" s="44">
        <f t="shared" si="477"/>
        <v>0</v>
      </c>
      <c r="W1028" s="77">
        <f t="shared" si="478"/>
        <v>2500</v>
      </c>
      <c r="X1028" s="78">
        <f t="shared" si="479"/>
        <v>0</v>
      </c>
      <c r="Y1028" s="44" cm="1">
        <f t="array" ref="Y1028">_xlfn.IFNA(_xlfn.IFS(AND(Q1028&gt;=2000, Q1028&lt;3000), 10000, AND(Q1028&gt;=3000, Q1028&lt;4000), 15000, AND(Q1028&gt;=4000, Q1028&lt;5000), 20000, AND(Q1028&gt;=5000), 25000),0)</f>
        <v>0</v>
      </c>
      <c r="Z1028" s="91">
        <f t="shared" si="480"/>
        <v>0</v>
      </c>
      <c r="AA1028" s="44">
        <f t="shared" si="481"/>
        <v>0</v>
      </c>
      <c r="AB1028" s="44"/>
      <c r="AC1028" s="44"/>
      <c r="AD1028" s="44"/>
      <c r="AE1028" s="44">
        <f>VLOOKUP(O1028,정산업데이트!$A$6:$B$12,2,10)</f>
        <v>0</v>
      </c>
      <c r="AF1028" s="44"/>
      <c r="AG1028" s="79">
        <f t="shared" si="482"/>
        <v>0</v>
      </c>
      <c r="AH1028" s="80">
        <f t="shared" si="483"/>
        <v>2500</v>
      </c>
      <c r="AI1028" s="93"/>
      <c r="AJ1028" s="84" t="s">
        <v>7375</v>
      </c>
      <c r="AK1028" s="84" t="s">
        <v>73</v>
      </c>
      <c r="AL1028" s="84" t="s">
        <v>7376</v>
      </c>
      <c r="AM1028" s="84" t="s">
        <v>7377</v>
      </c>
      <c r="AN1028" s="84" t="s">
        <v>354</v>
      </c>
      <c r="AO1028" s="84" t="s">
        <v>7378</v>
      </c>
      <c r="AP1028" s="84" t="s">
        <v>7124</v>
      </c>
      <c r="AQ1028" s="84" t="s">
        <v>122</v>
      </c>
      <c r="AR1028" s="85">
        <v>1</v>
      </c>
      <c r="AS1028" s="86">
        <v>1</v>
      </c>
      <c r="AT1028" s="86">
        <v>1E-3</v>
      </c>
      <c r="AU1028" s="86">
        <v>1</v>
      </c>
      <c r="AV1028" s="84" t="s">
        <v>7</v>
      </c>
      <c r="AW1028" s="86">
        <v>45</v>
      </c>
      <c r="AX1028" s="84" t="s">
        <v>68</v>
      </c>
      <c r="AY1028" s="84" t="s">
        <v>68</v>
      </c>
      <c r="AZ1028" s="84" t="s">
        <v>68</v>
      </c>
      <c r="BA1028" s="84" t="s">
        <v>68</v>
      </c>
      <c r="BB1028" s="84" t="s">
        <v>68</v>
      </c>
      <c r="BC1028" s="84" t="s">
        <v>441</v>
      </c>
      <c r="BD1028" s="84" t="s">
        <v>442</v>
      </c>
      <c r="BE1028" s="84" t="s">
        <v>444</v>
      </c>
      <c r="BF1028" s="84" t="s">
        <v>122</v>
      </c>
      <c r="BG1028" s="84" t="s">
        <v>69</v>
      </c>
      <c r="BH1028" s="92" t="s">
        <v>7379</v>
      </c>
      <c r="BI1028" s="84" t="s">
        <v>122</v>
      </c>
      <c r="BJ1028" s="84" t="s">
        <v>7380</v>
      </c>
      <c r="BK1028" s="84" t="s">
        <v>75</v>
      </c>
      <c r="BL1028" s="84" t="s">
        <v>122</v>
      </c>
      <c r="BM1028" s="84" t="s">
        <v>442</v>
      </c>
      <c r="BN1028" s="84" t="s">
        <v>70</v>
      </c>
      <c r="BO1028" s="84" t="s">
        <v>71</v>
      </c>
      <c r="BP1028" s="84" t="s">
        <v>122</v>
      </c>
      <c r="BQ1028" s="84" t="s">
        <v>163</v>
      </c>
    </row>
    <row r="1029" spans="1:69" ht="14.4" x14ac:dyDescent="0.3">
      <c r="A1029" s="40" t="str">
        <f t="shared" si="457"/>
        <v>2025-09-10</v>
      </c>
      <c r="B1029" s="40" t="str">
        <f t="shared" si="458"/>
        <v>SYD</v>
      </c>
      <c r="C1029" s="39" t="str">
        <f t="shared" si="459"/>
        <v>98812563611</v>
      </c>
      <c r="D1029" s="41" t="str">
        <f t="shared" si="460"/>
        <v>PKR253313334</v>
      </c>
      <c r="E1029" s="41" t="str">
        <f t="shared" si="461"/>
        <v>596421469283</v>
      </c>
      <c r="F1029" s="39" t="str">
        <f t="shared" si="462"/>
        <v>2256683</v>
      </c>
      <c r="G1029" s="39" t="str">
        <f t="shared" si="463"/>
        <v>WISE EXPRESS LOGISTICS(PANGZIMOM)</v>
      </c>
      <c r="H1029" s="41" t="str">
        <f t="shared" si="464"/>
        <v>이수영</v>
      </c>
      <c r="I1029" s="39" t="str">
        <f t="shared" si="465"/>
        <v>11818</v>
      </c>
      <c r="J1029" s="52" t="str">
        <f t="shared" si="466"/>
        <v/>
      </c>
      <c r="K1029" s="75">
        <f t="shared" si="467"/>
        <v>1</v>
      </c>
      <c r="L1029" s="76">
        <f t="shared" si="468"/>
        <v>1</v>
      </c>
      <c r="M1029" s="76">
        <f t="shared" si="469"/>
        <v>1E-3</v>
      </c>
      <c r="N1029" s="76">
        <f t="shared" si="470"/>
        <v>1</v>
      </c>
      <c r="O1029" s="42">
        <f t="shared" si="471"/>
        <v>1</v>
      </c>
      <c r="P1029" s="39" t="str">
        <f t="shared" si="472"/>
        <v>일반(목록배제,Normal-Manifest Exception)</v>
      </c>
      <c r="Q1029" s="72">
        <f t="shared" si="473"/>
        <v>24</v>
      </c>
      <c r="R1029" s="43" t="str">
        <f t="shared" si="474"/>
        <v>OZ602</v>
      </c>
      <c r="S1029" s="82" t="str">
        <f t="shared" si="475"/>
        <v/>
      </c>
      <c r="T1029" s="40">
        <f t="shared" si="476"/>
        <v>45910</v>
      </c>
      <c r="U1029" s="44">
        <v>2500</v>
      </c>
      <c r="V1029" s="44">
        <f t="shared" si="477"/>
        <v>0</v>
      </c>
      <c r="W1029" s="77">
        <f t="shared" si="478"/>
        <v>2500</v>
      </c>
      <c r="X1029" s="78">
        <f t="shared" si="479"/>
        <v>0</v>
      </c>
      <c r="Y1029" s="44" cm="1">
        <f t="array" ref="Y1029">_xlfn.IFNA(_xlfn.IFS(AND(Q1029&gt;=2000, Q1029&lt;3000), 10000, AND(Q1029&gt;=3000, Q1029&lt;4000), 15000, AND(Q1029&gt;=4000, Q1029&lt;5000), 20000, AND(Q1029&gt;=5000), 25000),0)</f>
        <v>0</v>
      </c>
      <c r="Z1029" s="91">
        <f t="shared" si="480"/>
        <v>300</v>
      </c>
      <c r="AA1029" s="44">
        <f t="shared" si="481"/>
        <v>0</v>
      </c>
      <c r="AB1029" s="44"/>
      <c r="AC1029" s="44"/>
      <c r="AD1029" s="44"/>
      <c r="AE1029" s="44">
        <f>VLOOKUP(O1029,정산업데이트!$A$6:$B$12,2,10)</f>
        <v>0</v>
      </c>
      <c r="AF1029" s="44"/>
      <c r="AG1029" s="79">
        <f t="shared" si="482"/>
        <v>300</v>
      </c>
      <c r="AH1029" s="80">
        <f t="shared" si="483"/>
        <v>2800</v>
      </c>
      <c r="AJ1029" s="84" t="s">
        <v>7375</v>
      </c>
      <c r="AK1029" s="84" t="s">
        <v>73</v>
      </c>
      <c r="AL1029" s="84" t="s">
        <v>7376</v>
      </c>
      <c r="AM1029" s="84" t="s">
        <v>7381</v>
      </c>
      <c r="AN1029" s="84" t="s">
        <v>7382</v>
      </c>
      <c r="AO1029" s="84" t="s">
        <v>7383</v>
      </c>
      <c r="AP1029" s="84" t="s">
        <v>7384</v>
      </c>
      <c r="AQ1029" s="84" t="s">
        <v>122</v>
      </c>
      <c r="AR1029" s="85">
        <v>1</v>
      </c>
      <c r="AS1029" s="86">
        <v>1</v>
      </c>
      <c r="AT1029" s="86">
        <v>1E-3</v>
      </c>
      <c r="AU1029" s="86">
        <v>1</v>
      </c>
      <c r="AV1029" s="84" t="s">
        <v>8</v>
      </c>
      <c r="AW1029" s="86">
        <v>24</v>
      </c>
      <c r="AX1029" s="84" t="s">
        <v>68</v>
      </c>
      <c r="AY1029" s="84" t="s">
        <v>68</v>
      </c>
      <c r="AZ1029" s="84" t="s">
        <v>68</v>
      </c>
      <c r="BA1029" s="84" t="s">
        <v>68</v>
      </c>
      <c r="BB1029" s="84" t="s">
        <v>68</v>
      </c>
      <c r="BC1029" s="84" t="s">
        <v>441</v>
      </c>
      <c r="BD1029" s="84" t="s">
        <v>442</v>
      </c>
      <c r="BE1029" s="84" t="s">
        <v>444</v>
      </c>
      <c r="BF1029" s="84" t="s">
        <v>122</v>
      </c>
      <c r="BG1029" s="84" t="s">
        <v>69</v>
      </c>
      <c r="BH1029" s="92" t="s">
        <v>7385</v>
      </c>
      <c r="BI1029" s="84" t="s">
        <v>122</v>
      </c>
      <c r="BJ1029" s="84" t="s">
        <v>7386</v>
      </c>
      <c r="BK1029" s="84" t="s">
        <v>75</v>
      </c>
      <c r="BL1029" s="84" t="s">
        <v>122</v>
      </c>
      <c r="BM1029" s="84" t="s">
        <v>442</v>
      </c>
      <c r="BN1029" s="84" t="s">
        <v>70</v>
      </c>
      <c r="BO1029" s="84" t="s">
        <v>71</v>
      </c>
      <c r="BP1029" s="84" t="s">
        <v>122</v>
      </c>
      <c r="BQ1029" s="84" t="s">
        <v>163</v>
      </c>
    </row>
    <row r="1030" spans="1:69" ht="14.4" x14ac:dyDescent="0.3">
      <c r="A1030" s="40" t="str">
        <f t="shared" ref="A1030:A1093" si="484">AJ1030</f>
        <v>2025-09-10</v>
      </c>
      <c r="B1030" s="40" t="str">
        <f t="shared" ref="B1030:B1093" si="485">AK1030</f>
        <v>SYD</v>
      </c>
      <c r="C1030" s="39" t="str">
        <f t="shared" ref="C1030:C1093" si="486">AL1030</f>
        <v>98812563611</v>
      </c>
      <c r="D1030" s="41" t="str">
        <f t="shared" ref="D1030:D1093" si="487">AM1030</f>
        <v>PKR253313336</v>
      </c>
      <c r="E1030" s="41" t="str">
        <f t="shared" ref="E1030:E1093" si="488">BH1030</f>
        <v>596421469305</v>
      </c>
      <c r="F1030" s="39" t="str">
        <f t="shared" ref="F1030:F1093" si="489">BC1030</f>
        <v>2256683</v>
      </c>
      <c r="G1030" s="39" t="str">
        <f t="shared" ref="G1030:G1093" si="490">BD1030</f>
        <v>WISE EXPRESS LOGISTICS(PANGZIMOM)</v>
      </c>
      <c r="H1030" s="41" t="str">
        <f t="shared" ref="H1030:H1093" si="491">AN1030</f>
        <v>이혜경</v>
      </c>
      <c r="I1030" s="39" t="str">
        <f t="shared" ref="I1030:I1093" si="492">AP1030</f>
        <v>21618</v>
      </c>
      <c r="J1030" s="52" t="str">
        <f t="shared" ref="J1030:J1093" si="493">AQ1030</f>
        <v/>
      </c>
      <c r="K1030" s="75">
        <f t="shared" ref="K1030:K1093" si="494">AR1030</f>
        <v>1</v>
      </c>
      <c r="L1030" s="76">
        <f t="shared" ref="L1030:L1093" si="495">AS1030</f>
        <v>1</v>
      </c>
      <c r="M1030" s="76">
        <f t="shared" ref="M1030:M1093" si="496">AT1030</f>
        <v>1E-3</v>
      </c>
      <c r="N1030" s="76">
        <f t="shared" ref="N1030:N1093" si="497">AU1030</f>
        <v>1</v>
      </c>
      <c r="O1030" s="42">
        <f t="shared" ref="O1030:O1093" si="498">CEILING(MAX(L1030:N1030)/K1030,0.5)</f>
        <v>1</v>
      </c>
      <c r="P1030" s="39" t="str">
        <f t="shared" ref="P1030:P1093" si="499">AV1030</f>
        <v>목록(Manifest)</v>
      </c>
      <c r="Q1030" s="72">
        <f t="shared" ref="Q1030:Q1093" si="500">AW1030</f>
        <v>45</v>
      </c>
      <c r="R1030" s="43" t="str">
        <f t="shared" ref="R1030:R1093" si="501">BK1030</f>
        <v>OZ602</v>
      </c>
      <c r="S1030" s="82" t="str">
        <f t="shared" ref="S1030:S1093" si="502">BL1030</f>
        <v/>
      </c>
      <c r="T1030" s="40">
        <f t="shared" ref="T1030:T1093" si="503">DATE(YEAR(A1030),MONTH(A1030),DAY(A1030))</f>
        <v>45910</v>
      </c>
      <c r="U1030" s="44">
        <v>2500</v>
      </c>
      <c r="V1030" s="44">
        <f t="shared" ref="V1030:V1093" si="504">IF(O1030&gt;5,CEILING(O1030-5,1)*100,0)</f>
        <v>0</v>
      </c>
      <c r="W1030" s="77">
        <f t="shared" ref="W1030:W1093" si="505">SUM(U1030:V1030)</f>
        <v>2500</v>
      </c>
      <c r="X1030" s="78">
        <f t="shared" ref="X1030:X1093" si="506">(K1030-1)*2500</f>
        <v>0</v>
      </c>
      <c r="Y1030" s="44" cm="1">
        <f t="array" ref="Y1030">_xlfn.IFNA(_xlfn.IFS(AND(Q1030&gt;=2000, Q1030&lt;3000), 10000, AND(Q1030&gt;=3000, Q1030&lt;4000), 15000, AND(Q1030&gt;=4000, Q1030&lt;5000), 20000, AND(Q1030&gt;=5000), 25000),0)</f>
        <v>0</v>
      </c>
      <c r="Z1030" s="91">
        <f t="shared" ref="Z1030:Z1093" si="507">IF(OR(P1030="일반(목록배제,Normal-Manifest Exception)",P1030="간이(Simple)",P1030="목록취하(허용배제,Manifest-Drop)",P1030="일반(NORMAL)"),300,0)</f>
        <v>0</v>
      </c>
      <c r="AA1030" s="44">
        <f t="shared" ref="AA1030:AA1093" si="508">IF(LEFT(AP1030,2)="63",3000,0)</f>
        <v>0</v>
      </c>
      <c r="AB1030" s="44"/>
      <c r="AC1030" s="44"/>
      <c r="AD1030" s="44"/>
      <c r="AE1030" s="44">
        <f>VLOOKUP(O1030,정산업데이트!$A$6:$B$12,2,10)</f>
        <v>0</v>
      </c>
      <c r="AF1030" s="44"/>
      <c r="AG1030" s="79">
        <f t="shared" ref="AG1030:AG1093" si="509">X1030+Y1030+Z1030+AA1030+AB1030+AE1030+AF1030</f>
        <v>0</v>
      </c>
      <c r="AH1030" s="80">
        <f t="shared" ref="AH1030:AH1093" si="510">SUM(AG1030,W1030)</f>
        <v>2500</v>
      </c>
      <c r="AI1030" s="93"/>
      <c r="AJ1030" s="84" t="s">
        <v>7375</v>
      </c>
      <c r="AK1030" s="84" t="s">
        <v>73</v>
      </c>
      <c r="AL1030" s="84" t="s">
        <v>7376</v>
      </c>
      <c r="AM1030" s="84" t="s">
        <v>7387</v>
      </c>
      <c r="AN1030" s="84" t="s">
        <v>7388</v>
      </c>
      <c r="AO1030" s="84" t="s">
        <v>7389</v>
      </c>
      <c r="AP1030" s="84" t="s">
        <v>7390</v>
      </c>
      <c r="AQ1030" s="84" t="s">
        <v>122</v>
      </c>
      <c r="AR1030" s="85">
        <v>1</v>
      </c>
      <c r="AS1030" s="86">
        <v>1</v>
      </c>
      <c r="AT1030" s="86">
        <v>1E-3</v>
      </c>
      <c r="AU1030" s="86">
        <v>1</v>
      </c>
      <c r="AV1030" s="84" t="s">
        <v>7</v>
      </c>
      <c r="AW1030" s="86">
        <v>45</v>
      </c>
      <c r="AX1030" s="84" t="s">
        <v>68</v>
      </c>
      <c r="AY1030" s="84" t="s">
        <v>68</v>
      </c>
      <c r="AZ1030" s="84" t="s">
        <v>68</v>
      </c>
      <c r="BA1030" s="84" t="s">
        <v>68</v>
      </c>
      <c r="BB1030" s="84" t="s">
        <v>68</v>
      </c>
      <c r="BC1030" s="84" t="s">
        <v>441</v>
      </c>
      <c r="BD1030" s="84" t="s">
        <v>442</v>
      </c>
      <c r="BE1030" s="84" t="s">
        <v>444</v>
      </c>
      <c r="BF1030" s="84" t="s">
        <v>122</v>
      </c>
      <c r="BG1030" s="84" t="s">
        <v>69</v>
      </c>
      <c r="BH1030" s="92" t="s">
        <v>7391</v>
      </c>
      <c r="BI1030" s="84" t="s">
        <v>122</v>
      </c>
      <c r="BJ1030" s="84" t="s">
        <v>7392</v>
      </c>
      <c r="BK1030" s="84" t="s">
        <v>75</v>
      </c>
      <c r="BL1030" s="84" t="s">
        <v>122</v>
      </c>
      <c r="BM1030" s="84" t="s">
        <v>442</v>
      </c>
      <c r="BN1030" s="84" t="s">
        <v>70</v>
      </c>
      <c r="BO1030" s="84" t="s">
        <v>71</v>
      </c>
      <c r="BP1030" s="84" t="s">
        <v>122</v>
      </c>
      <c r="BQ1030" s="84" t="s">
        <v>163</v>
      </c>
    </row>
    <row r="1031" spans="1:69" ht="14.4" x14ac:dyDescent="0.3">
      <c r="A1031" s="40" t="str">
        <f t="shared" si="484"/>
        <v>2025-09-10</v>
      </c>
      <c r="B1031" s="40" t="str">
        <f t="shared" si="485"/>
        <v>SYD</v>
      </c>
      <c r="C1031" s="39" t="str">
        <f t="shared" si="486"/>
        <v>98812563611</v>
      </c>
      <c r="D1031" s="41" t="str">
        <f t="shared" si="487"/>
        <v>PKR253313337</v>
      </c>
      <c r="E1031" s="41" t="str">
        <f t="shared" si="488"/>
        <v>596421469316</v>
      </c>
      <c r="F1031" s="39" t="str">
        <f t="shared" si="489"/>
        <v>2256683</v>
      </c>
      <c r="G1031" s="39" t="str">
        <f t="shared" si="490"/>
        <v>WISE EXPRESS LOGISTICS(PANGZIMOM)</v>
      </c>
      <c r="H1031" s="41" t="str">
        <f t="shared" si="491"/>
        <v>이수민</v>
      </c>
      <c r="I1031" s="39" t="str">
        <f t="shared" si="492"/>
        <v>54397</v>
      </c>
      <c r="J1031" s="52" t="str">
        <f t="shared" si="493"/>
        <v/>
      </c>
      <c r="K1031" s="75">
        <f t="shared" si="494"/>
        <v>1</v>
      </c>
      <c r="L1031" s="76">
        <f t="shared" si="495"/>
        <v>1</v>
      </c>
      <c r="M1031" s="76">
        <f t="shared" si="496"/>
        <v>1E-3</v>
      </c>
      <c r="N1031" s="76">
        <f t="shared" si="497"/>
        <v>1</v>
      </c>
      <c r="O1031" s="42">
        <f t="shared" si="498"/>
        <v>1</v>
      </c>
      <c r="P1031" s="39" t="str">
        <f t="shared" si="499"/>
        <v>목록(Manifest)</v>
      </c>
      <c r="Q1031" s="72">
        <f t="shared" si="500"/>
        <v>45</v>
      </c>
      <c r="R1031" s="43" t="str">
        <f t="shared" si="501"/>
        <v>OZ602</v>
      </c>
      <c r="S1031" s="82" t="str">
        <f t="shared" si="502"/>
        <v/>
      </c>
      <c r="T1031" s="40">
        <f t="shared" si="503"/>
        <v>45910</v>
      </c>
      <c r="U1031" s="44">
        <v>2500</v>
      </c>
      <c r="V1031" s="44">
        <f t="shared" si="504"/>
        <v>0</v>
      </c>
      <c r="W1031" s="77">
        <f t="shared" si="505"/>
        <v>2500</v>
      </c>
      <c r="X1031" s="78">
        <f t="shared" si="506"/>
        <v>0</v>
      </c>
      <c r="Y1031" s="44" cm="1">
        <f t="array" ref="Y1031">_xlfn.IFNA(_xlfn.IFS(AND(Q1031&gt;=2000, Q1031&lt;3000), 10000, AND(Q1031&gt;=3000, Q1031&lt;4000), 15000, AND(Q1031&gt;=4000, Q1031&lt;5000), 20000, AND(Q1031&gt;=5000), 25000),0)</f>
        <v>0</v>
      </c>
      <c r="Z1031" s="91">
        <f t="shared" si="507"/>
        <v>0</v>
      </c>
      <c r="AA1031" s="44">
        <f t="shared" si="508"/>
        <v>0</v>
      </c>
      <c r="AB1031" s="44"/>
      <c r="AC1031" s="44"/>
      <c r="AD1031" s="44"/>
      <c r="AE1031" s="44">
        <f>VLOOKUP(O1031,정산업데이트!$A$6:$B$12,2,10)</f>
        <v>0</v>
      </c>
      <c r="AF1031" s="44"/>
      <c r="AG1031" s="79">
        <f t="shared" si="509"/>
        <v>0</v>
      </c>
      <c r="AH1031" s="80">
        <f t="shared" si="510"/>
        <v>2500</v>
      </c>
      <c r="AI1031" s="93"/>
      <c r="AJ1031" s="84" t="s">
        <v>7375</v>
      </c>
      <c r="AK1031" s="84" t="s">
        <v>73</v>
      </c>
      <c r="AL1031" s="84" t="s">
        <v>7376</v>
      </c>
      <c r="AM1031" s="84" t="s">
        <v>7393</v>
      </c>
      <c r="AN1031" s="84" t="s">
        <v>7394</v>
      </c>
      <c r="AO1031" s="84" t="s">
        <v>7395</v>
      </c>
      <c r="AP1031" s="84" t="s">
        <v>7396</v>
      </c>
      <c r="AQ1031" s="84" t="s">
        <v>122</v>
      </c>
      <c r="AR1031" s="85">
        <v>1</v>
      </c>
      <c r="AS1031" s="86">
        <v>1</v>
      </c>
      <c r="AT1031" s="86">
        <v>1E-3</v>
      </c>
      <c r="AU1031" s="86">
        <v>1</v>
      </c>
      <c r="AV1031" s="84" t="s">
        <v>7</v>
      </c>
      <c r="AW1031" s="86">
        <v>45</v>
      </c>
      <c r="AX1031" s="84" t="s">
        <v>68</v>
      </c>
      <c r="AY1031" s="84" t="s">
        <v>68</v>
      </c>
      <c r="AZ1031" s="84" t="s">
        <v>68</v>
      </c>
      <c r="BA1031" s="84" t="s">
        <v>68</v>
      </c>
      <c r="BB1031" s="84" t="s">
        <v>68</v>
      </c>
      <c r="BC1031" s="84" t="s">
        <v>441</v>
      </c>
      <c r="BD1031" s="84" t="s">
        <v>442</v>
      </c>
      <c r="BE1031" s="84" t="s">
        <v>444</v>
      </c>
      <c r="BF1031" s="84" t="s">
        <v>122</v>
      </c>
      <c r="BG1031" s="84" t="s">
        <v>69</v>
      </c>
      <c r="BH1031" s="92" t="s">
        <v>7397</v>
      </c>
      <c r="BI1031" s="84" t="s">
        <v>122</v>
      </c>
      <c r="BJ1031" s="84" t="s">
        <v>7398</v>
      </c>
      <c r="BK1031" s="84" t="s">
        <v>75</v>
      </c>
      <c r="BL1031" s="84" t="s">
        <v>122</v>
      </c>
      <c r="BM1031" s="84" t="s">
        <v>442</v>
      </c>
      <c r="BN1031" s="84" t="s">
        <v>70</v>
      </c>
      <c r="BO1031" s="84" t="s">
        <v>71</v>
      </c>
      <c r="BP1031" s="84" t="s">
        <v>122</v>
      </c>
      <c r="BQ1031" s="84" t="s">
        <v>163</v>
      </c>
    </row>
    <row r="1032" spans="1:69" ht="14.4" x14ac:dyDescent="0.3">
      <c r="A1032" s="40" t="str">
        <f t="shared" si="484"/>
        <v>2025-09-10</v>
      </c>
      <c r="B1032" s="40" t="str">
        <f t="shared" si="485"/>
        <v>SYD</v>
      </c>
      <c r="C1032" s="39" t="str">
        <f t="shared" si="486"/>
        <v>98812563611</v>
      </c>
      <c r="D1032" s="41" t="str">
        <f t="shared" si="487"/>
        <v>PKR253313338</v>
      </c>
      <c r="E1032" s="41" t="str">
        <f t="shared" si="488"/>
        <v>596421469320</v>
      </c>
      <c r="F1032" s="39" t="str">
        <f t="shared" si="489"/>
        <v>2256683</v>
      </c>
      <c r="G1032" s="39" t="str">
        <f t="shared" si="490"/>
        <v>WISE EXPRESS LOGISTICS(PANGZIMOM)</v>
      </c>
      <c r="H1032" s="41" t="str">
        <f t="shared" si="491"/>
        <v>이영아</v>
      </c>
      <c r="I1032" s="39" t="str">
        <f t="shared" si="492"/>
        <v>13536</v>
      </c>
      <c r="J1032" s="52" t="str">
        <f t="shared" si="493"/>
        <v/>
      </c>
      <c r="K1032" s="75">
        <f t="shared" si="494"/>
        <v>1</v>
      </c>
      <c r="L1032" s="76">
        <f t="shared" si="495"/>
        <v>2</v>
      </c>
      <c r="M1032" s="76">
        <f t="shared" si="496"/>
        <v>1E-3</v>
      </c>
      <c r="N1032" s="76">
        <f t="shared" si="497"/>
        <v>2</v>
      </c>
      <c r="O1032" s="42">
        <f t="shared" si="498"/>
        <v>2</v>
      </c>
      <c r="P1032" s="39" t="str">
        <f t="shared" si="499"/>
        <v>목록(Manifest)</v>
      </c>
      <c r="Q1032" s="72">
        <f t="shared" si="500"/>
        <v>90</v>
      </c>
      <c r="R1032" s="43" t="str">
        <f t="shared" si="501"/>
        <v>OZ602</v>
      </c>
      <c r="S1032" s="82" t="str">
        <f t="shared" si="502"/>
        <v/>
      </c>
      <c r="T1032" s="40">
        <f t="shared" si="503"/>
        <v>45910</v>
      </c>
      <c r="U1032" s="44">
        <v>2500</v>
      </c>
      <c r="V1032" s="44">
        <f t="shared" si="504"/>
        <v>0</v>
      </c>
      <c r="W1032" s="77">
        <f t="shared" si="505"/>
        <v>2500</v>
      </c>
      <c r="X1032" s="78">
        <f t="shared" si="506"/>
        <v>0</v>
      </c>
      <c r="Y1032" s="44" cm="1">
        <f t="array" ref="Y1032">_xlfn.IFNA(_xlfn.IFS(AND(Q1032&gt;=2000, Q1032&lt;3000), 10000, AND(Q1032&gt;=3000, Q1032&lt;4000), 15000, AND(Q1032&gt;=4000, Q1032&lt;5000), 20000, AND(Q1032&gt;=5000), 25000),0)</f>
        <v>0</v>
      </c>
      <c r="Z1032" s="91">
        <f t="shared" si="507"/>
        <v>0</v>
      </c>
      <c r="AA1032" s="44">
        <f t="shared" si="508"/>
        <v>0</v>
      </c>
      <c r="AB1032" s="44"/>
      <c r="AC1032" s="44"/>
      <c r="AD1032" s="44"/>
      <c r="AE1032" s="44">
        <f>VLOOKUP(O1032,정산업데이트!$A$6:$B$12,2,10)</f>
        <v>0</v>
      </c>
      <c r="AF1032" s="44"/>
      <c r="AG1032" s="79">
        <f t="shared" si="509"/>
        <v>0</v>
      </c>
      <c r="AH1032" s="80">
        <f t="shared" si="510"/>
        <v>2500</v>
      </c>
      <c r="AI1032" s="93"/>
      <c r="AJ1032" s="84" t="s">
        <v>7375</v>
      </c>
      <c r="AK1032" s="84" t="s">
        <v>73</v>
      </c>
      <c r="AL1032" s="84" t="s">
        <v>7376</v>
      </c>
      <c r="AM1032" s="84" t="s">
        <v>7399</v>
      </c>
      <c r="AN1032" s="84" t="s">
        <v>7400</v>
      </c>
      <c r="AO1032" s="84" t="s">
        <v>7401</v>
      </c>
      <c r="AP1032" s="84" t="s">
        <v>7402</v>
      </c>
      <c r="AQ1032" s="84" t="s">
        <v>122</v>
      </c>
      <c r="AR1032" s="85">
        <v>1</v>
      </c>
      <c r="AS1032" s="86">
        <v>2</v>
      </c>
      <c r="AT1032" s="86">
        <v>1E-3</v>
      </c>
      <c r="AU1032" s="86">
        <v>2</v>
      </c>
      <c r="AV1032" s="84" t="s">
        <v>7</v>
      </c>
      <c r="AW1032" s="86">
        <v>90</v>
      </c>
      <c r="AX1032" s="84" t="s">
        <v>68</v>
      </c>
      <c r="AY1032" s="84" t="s">
        <v>68</v>
      </c>
      <c r="AZ1032" s="84" t="s">
        <v>68</v>
      </c>
      <c r="BA1032" s="84" t="s">
        <v>68</v>
      </c>
      <c r="BB1032" s="84" t="s">
        <v>68</v>
      </c>
      <c r="BC1032" s="84" t="s">
        <v>441</v>
      </c>
      <c r="BD1032" s="84" t="s">
        <v>442</v>
      </c>
      <c r="BE1032" s="84" t="s">
        <v>444</v>
      </c>
      <c r="BF1032" s="84" t="s">
        <v>122</v>
      </c>
      <c r="BG1032" s="84" t="s">
        <v>69</v>
      </c>
      <c r="BH1032" s="92" t="s">
        <v>7403</v>
      </c>
      <c r="BI1032" s="84" t="s">
        <v>122</v>
      </c>
      <c r="BJ1032" s="84" t="s">
        <v>7404</v>
      </c>
      <c r="BK1032" s="84" t="s">
        <v>75</v>
      </c>
      <c r="BL1032" s="84" t="s">
        <v>122</v>
      </c>
      <c r="BM1032" s="84" t="s">
        <v>442</v>
      </c>
      <c r="BN1032" s="84" t="s">
        <v>70</v>
      </c>
      <c r="BO1032" s="84" t="s">
        <v>71</v>
      </c>
      <c r="BP1032" s="84" t="s">
        <v>122</v>
      </c>
      <c r="BQ1032" s="84" t="s">
        <v>163</v>
      </c>
    </row>
    <row r="1033" spans="1:69" ht="14.4" customHeight="1" x14ac:dyDescent="0.3">
      <c r="A1033" s="40" t="str">
        <f t="shared" si="484"/>
        <v>2025-09-10</v>
      </c>
      <c r="B1033" s="40" t="str">
        <f t="shared" si="485"/>
        <v>SYD</v>
      </c>
      <c r="C1033" s="39" t="str">
        <f t="shared" si="486"/>
        <v>98812563611</v>
      </c>
      <c r="D1033" s="41" t="str">
        <f t="shared" si="487"/>
        <v>PKR253313339</v>
      </c>
      <c r="E1033" s="41" t="str">
        <f t="shared" si="488"/>
        <v>596421469331</v>
      </c>
      <c r="F1033" s="39" t="str">
        <f t="shared" si="489"/>
        <v>2256683</v>
      </c>
      <c r="G1033" s="39" t="str">
        <f t="shared" si="490"/>
        <v>WISE EXPRESS LOGISTICS(PANGZIMOM)</v>
      </c>
      <c r="H1033" s="41" t="str">
        <f t="shared" si="491"/>
        <v>이경은</v>
      </c>
      <c r="I1033" s="39" t="str">
        <f t="shared" si="492"/>
        <v>18484</v>
      </c>
      <c r="J1033" s="52" t="str">
        <f t="shared" si="493"/>
        <v/>
      </c>
      <c r="K1033" s="75">
        <f t="shared" si="494"/>
        <v>1</v>
      </c>
      <c r="L1033" s="76">
        <f t="shared" si="495"/>
        <v>1</v>
      </c>
      <c r="M1033" s="76">
        <f t="shared" si="496"/>
        <v>1E-3</v>
      </c>
      <c r="N1033" s="76">
        <f t="shared" si="497"/>
        <v>1</v>
      </c>
      <c r="O1033" s="42">
        <f t="shared" si="498"/>
        <v>1</v>
      </c>
      <c r="P1033" s="39" t="str">
        <f t="shared" si="499"/>
        <v>목록(Manifest)</v>
      </c>
      <c r="Q1033" s="72">
        <f t="shared" si="500"/>
        <v>45</v>
      </c>
      <c r="R1033" s="43" t="str">
        <f t="shared" si="501"/>
        <v>OZ602</v>
      </c>
      <c r="S1033" s="82" t="str">
        <f t="shared" si="502"/>
        <v/>
      </c>
      <c r="T1033" s="40">
        <f t="shared" si="503"/>
        <v>45910</v>
      </c>
      <c r="U1033" s="44">
        <v>2500</v>
      </c>
      <c r="V1033" s="44">
        <f t="shared" si="504"/>
        <v>0</v>
      </c>
      <c r="W1033" s="77">
        <f t="shared" si="505"/>
        <v>2500</v>
      </c>
      <c r="X1033" s="78">
        <f t="shared" si="506"/>
        <v>0</v>
      </c>
      <c r="Y1033" s="44" cm="1">
        <f t="array" ref="Y1033">_xlfn.IFNA(_xlfn.IFS(AND(Q1033&gt;=2000, Q1033&lt;3000), 10000, AND(Q1033&gt;=3000, Q1033&lt;4000), 15000, AND(Q1033&gt;=4000, Q1033&lt;5000), 20000, AND(Q1033&gt;=5000), 25000),0)</f>
        <v>0</v>
      </c>
      <c r="Z1033" s="91">
        <f t="shared" si="507"/>
        <v>0</v>
      </c>
      <c r="AA1033" s="44">
        <f t="shared" si="508"/>
        <v>0</v>
      </c>
      <c r="AB1033" s="44"/>
      <c r="AC1033" s="44"/>
      <c r="AD1033" s="44"/>
      <c r="AE1033" s="44">
        <f>VLOOKUP(O1033,정산업데이트!$A$6:$B$12,2,10)</f>
        <v>0</v>
      </c>
      <c r="AF1033" s="44"/>
      <c r="AG1033" s="79">
        <f t="shared" si="509"/>
        <v>0</v>
      </c>
      <c r="AH1033" s="80">
        <f t="shared" si="510"/>
        <v>2500</v>
      </c>
      <c r="AI1033" s="93"/>
      <c r="AJ1033" s="84" t="s">
        <v>7375</v>
      </c>
      <c r="AK1033" s="84" t="s">
        <v>73</v>
      </c>
      <c r="AL1033" s="84" t="s">
        <v>7376</v>
      </c>
      <c r="AM1033" s="84" t="s">
        <v>7405</v>
      </c>
      <c r="AN1033" s="84" t="s">
        <v>776</v>
      </c>
      <c r="AO1033" s="84" t="s">
        <v>7406</v>
      </c>
      <c r="AP1033" s="84" t="s">
        <v>484</v>
      </c>
      <c r="AQ1033" s="84" t="s">
        <v>122</v>
      </c>
      <c r="AR1033" s="85">
        <v>1</v>
      </c>
      <c r="AS1033" s="86">
        <v>1</v>
      </c>
      <c r="AT1033" s="86">
        <v>1E-3</v>
      </c>
      <c r="AU1033" s="86">
        <v>1</v>
      </c>
      <c r="AV1033" s="84" t="s">
        <v>7</v>
      </c>
      <c r="AW1033" s="86">
        <v>45</v>
      </c>
      <c r="AX1033" s="84" t="s">
        <v>68</v>
      </c>
      <c r="AY1033" s="84" t="s">
        <v>68</v>
      </c>
      <c r="AZ1033" s="84" t="s">
        <v>68</v>
      </c>
      <c r="BA1033" s="84" t="s">
        <v>68</v>
      </c>
      <c r="BB1033" s="84" t="s">
        <v>68</v>
      </c>
      <c r="BC1033" s="84" t="s">
        <v>441</v>
      </c>
      <c r="BD1033" s="84" t="s">
        <v>442</v>
      </c>
      <c r="BE1033" s="84" t="s">
        <v>444</v>
      </c>
      <c r="BF1033" s="84" t="s">
        <v>122</v>
      </c>
      <c r="BG1033" s="84" t="s">
        <v>69</v>
      </c>
      <c r="BH1033" s="92" t="s">
        <v>7407</v>
      </c>
      <c r="BI1033" s="84" t="s">
        <v>122</v>
      </c>
      <c r="BJ1033" s="84" t="s">
        <v>7408</v>
      </c>
      <c r="BK1033" s="84" t="s">
        <v>75</v>
      </c>
      <c r="BL1033" s="84" t="s">
        <v>122</v>
      </c>
      <c r="BM1033" s="84" t="s">
        <v>442</v>
      </c>
      <c r="BN1033" s="84" t="s">
        <v>70</v>
      </c>
      <c r="BO1033" s="84" t="s">
        <v>71</v>
      </c>
      <c r="BP1033" s="84" t="s">
        <v>122</v>
      </c>
      <c r="BQ1033" s="84" t="s">
        <v>163</v>
      </c>
    </row>
    <row r="1034" spans="1:69" ht="14.4" x14ac:dyDescent="0.3">
      <c r="A1034" s="40" t="str">
        <f t="shared" si="484"/>
        <v>2025-09-10</v>
      </c>
      <c r="B1034" s="40" t="str">
        <f t="shared" si="485"/>
        <v>SYD</v>
      </c>
      <c r="C1034" s="39" t="str">
        <f t="shared" si="486"/>
        <v>98812563611</v>
      </c>
      <c r="D1034" s="41" t="str">
        <f t="shared" si="487"/>
        <v>PKR253313341</v>
      </c>
      <c r="E1034" s="41" t="str">
        <f t="shared" si="488"/>
        <v>596421469353</v>
      </c>
      <c r="F1034" s="39" t="str">
        <f t="shared" si="489"/>
        <v>2256683</v>
      </c>
      <c r="G1034" s="39" t="str">
        <f t="shared" si="490"/>
        <v>WISE EXPRESS LOGISTICS(PANGZIMOM)</v>
      </c>
      <c r="H1034" s="41" t="str">
        <f t="shared" si="491"/>
        <v>김현미</v>
      </c>
      <c r="I1034" s="39" t="str">
        <f t="shared" si="492"/>
        <v>31770</v>
      </c>
      <c r="J1034" s="52" t="str">
        <f t="shared" si="493"/>
        <v/>
      </c>
      <c r="K1034" s="75">
        <f t="shared" si="494"/>
        <v>1</v>
      </c>
      <c r="L1034" s="76">
        <f t="shared" si="495"/>
        <v>1</v>
      </c>
      <c r="M1034" s="76">
        <f t="shared" si="496"/>
        <v>1E-3</v>
      </c>
      <c r="N1034" s="76">
        <f t="shared" si="497"/>
        <v>1</v>
      </c>
      <c r="O1034" s="42">
        <f t="shared" si="498"/>
        <v>1</v>
      </c>
      <c r="P1034" s="39" t="str">
        <f t="shared" si="499"/>
        <v>목록(Manifest)</v>
      </c>
      <c r="Q1034" s="72">
        <f t="shared" si="500"/>
        <v>45</v>
      </c>
      <c r="R1034" s="43" t="str">
        <f t="shared" si="501"/>
        <v>OZ602</v>
      </c>
      <c r="S1034" s="82" t="str">
        <f t="shared" si="502"/>
        <v/>
      </c>
      <c r="T1034" s="40">
        <f t="shared" si="503"/>
        <v>45910</v>
      </c>
      <c r="U1034" s="44">
        <v>2500</v>
      </c>
      <c r="V1034" s="44">
        <f t="shared" si="504"/>
        <v>0</v>
      </c>
      <c r="W1034" s="77">
        <f t="shared" si="505"/>
        <v>2500</v>
      </c>
      <c r="X1034" s="78">
        <f t="shared" si="506"/>
        <v>0</v>
      </c>
      <c r="Y1034" s="44" cm="1">
        <f t="array" ref="Y1034">_xlfn.IFNA(_xlfn.IFS(AND(Q1034&gt;=2000, Q1034&lt;3000), 10000, AND(Q1034&gt;=3000, Q1034&lt;4000), 15000, AND(Q1034&gt;=4000, Q1034&lt;5000), 20000, AND(Q1034&gt;=5000), 25000),0)</f>
        <v>0</v>
      </c>
      <c r="Z1034" s="91">
        <f t="shared" si="507"/>
        <v>0</v>
      </c>
      <c r="AA1034" s="44">
        <f t="shared" si="508"/>
        <v>0</v>
      </c>
      <c r="AB1034" s="44"/>
      <c r="AC1034" s="44"/>
      <c r="AD1034" s="44"/>
      <c r="AE1034" s="44">
        <f>VLOOKUP(O1034,정산업데이트!$A$6:$B$12,2,10)</f>
        <v>0</v>
      </c>
      <c r="AF1034" s="44"/>
      <c r="AG1034" s="79">
        <f t="shared" si="509"/>
        <v>0</v>
      </c>
      <c r="AH1034" s="80">
        <f t="shared" si="510"/>
        <v>2500</v>
      </c>
      <c r="AI1034" s="93"/>
      <c r="AJ1034" s="84" t="s">
        <v>7375</v>
      </c>
      <c r="AK1034" s="84" t="s">
        <v>73</v>
      </c>
      <c r="AL1034" s="84" t="s">
        <v>7376</v>
      </c>
      <c r="AM1034" s="84" t="s">
        <v>7409</v>
      </c>
      <c r="AN1034" s="84" t="s">
        <v>416</v>
      </c>
      <c r="AO1034" s="84" t="s">
        <v>7410</v>
      </c>
      <c r="AP1034" s="84" t="s">
        <v>7411</v>
      </c>
      <c r="AQ1034" s="84" t="s">
        <v>122</v>
      </c>
      <c r="AR1034" s="85">
        <v>1</v>
      </c>
      <c r="AS1034" s="86">
        <v>1</v>
      </c>
      <c r="AT1034" s="86">
        <v>1E-3</v>
      </c>
      <c r="AU1034" s="86">
        <v>1</v>
      </c>
      <c r="AV1034" s="84" t="s">
        <v>7</v>
      </c>
      <c r="AW1034" s="86">
        <v>45</v>
      </c>
      <c r="AX1034" s="84" t="s">
        <v>68</v>
      </c>
      <c r="AY1034" s="84" t="s">
        <v>68</v>
      </c>
      <c r="AZ1034" s="84" t="s">
        <v>68</v>
      </c>
      <c r="BA1034" s="84" t="s">
        <v>68</v>
      </c>
      <c r="BB1034" s="84" t="s">
        <v>68</v>
      </c>
      <c r="BC1034" s="84" t="s">
        <v>441</v>
      </c>
      <c r="BD1034" s="84" t="s">
        <v>442</v>
      </c>
      <c r="BE1034" s="84" t="s">
        <v>444</v>
      </c>
      <c r="BF1034" s="84" t="s">
        <v>122</v>
      </c>
      <c r="BG1034" s="84" t="s">
        <v>69</v>
      </c>
      <c r="BH1034" s="92" t="s">
        <v>7412</v>
      </c>
      <c r="BI1034" s="84" t="s">
        <v>122</v>
      </c>
      <c r="BJ1034" s="84" t="s">
        <v>7413</v>
      </c>
      <c r="BK1034" s="84" t="s">
        <v>75</v>
      </c>
      <c r="BL1034" s="84" t="s">
        <v>122</v>
      </c>
      <c r="BM1034" s="84" t="s">
        <v>442</v>
      </c>
      <c r="BN1034" s="84" t="s">
        <v>70</v>
      </c>
      <c r="BO1034" s="84" t="s">
        <v>71</v>
      </c>
      <c r="BP1034" s="84" t="s">
        <v>122</v>
      </c>
      <c r="BQ1034" s="84" t="s">
        <v>163</v>
      </c>
    </row>
    <row r="1035" spans="1:69" ht="14.4" x14ac:dyDescent="0.3">
      <c r="A1035" s="40" t="str">
        <f t="shared" si="484"/>
        <v>2025-09-10</v>
      </c>
      <c r="B1035" s="40" t="str">
        <f t="shared" si="485"/>
        <v>SYD</v>
      </c>
      <c r="C1035" s="39" t="str">
        <f t="shared" si="486"/>
        <v>98812563611</v>
      </c>
      <c r="D1035" s="41" t="str">
        <f t="shared" si="487"/>
        <v>PKR253297238</v>
      </c>
      <c r="E1035" s="41" t="str">
        <f t="shared" si="488"/>
        <v>596421468620</v>
      </c>
      <c r="F1035" s="39" t="str">
        <f t="shared" si="489"/>
        <v>2254234</v>
      </c>
      <c r="G1035" s="39" t="str">
        <f t="shared" si="490"/>
        <v>WISE EXPRESS(HOJUDIRECT)</v>
      </c>
      <c r="H1035" s="41" t="str">
        <f t="shared" si="491"/>
        <v>송영근</v>
      </c>
      <c r="I1035" s="39" t="str">
        <f t="shared" si="492"/>
        <v>16568</v>
      </c>
      <c r="J1035" s="52" t="str">
        <f t="shared" si="493"/>
        <v/>
      </c>
      <c r="K1035" s="75">
        <f t="shared" si="494"/>
        <v>1</v>
      </c>
      <c r="L1035" s="76">
        <f t="shared" si="495"/>
        <v>0.4</v>
      </c>
      <c r="M1035" s="76">
        <f t="shared" si="496"/>
        <v>1E-3</v>
      </c>
      <c r="N1035" s="76">
        <f t="shared" si="497"/>
        <v>0.4</v>
      </c>
      <c r="O1035" s="42">
        <f t="shared" si="498"/>
        <v>0.5</v>
      </c>
      <c r="P1035" s="39" t="str">
        <f t="shared" si="499"/>
        <v>일반(목록배제,Normal-Manifest Exception)</v>
      </c>
      <c r="Q1035" s="72">
        <f t="shared" si="500"/>
        <v>24</v>
      </c>
      <c r="R1035" s="43" t="str">
        <f t="shared" si="501"/>
        <v>OZ602</v>
      </c>
      <c r="S1035" s="82" t="str">
        <f t="shared" si="502"/>
        <v/>
      </c>
      <c r="T1035" s="40">
        <f t="shared" si="503"/>
        <v>45910</v>
      </c>
      <c r="U1035" s="44">
        <v>2500</v>
      </c>
      <c r="V1035" s="44">
        <f t="shared" si="504"/>
        <v>0</v>
      </c>
      <c r="W1035" s="77">
        <f t="shared" si="505"/>
        <v>2500</v>
      </c>
      <c r="X1035" s="78">
        <f t="shared" si="506"/>
        <v>0</v>
      </c>
      <c r="Y1035" s="44" cm="1">
        <f t="array" ref="Y1035">_xlfn.IFNA(_xlfn.IFS(AND(Q1035&gt;=2000, Q1035&lt;3000), 10000, AND(Q1035&gt;=3000, Q1035&lt;4000), 15000, AND(Q1035&gt;=4000, Q1035&lt;5000), 20000, AND(Q1035&gt;=5000), 25000),0)</f>
        <v>0</v>
      </c>
      <c r="Z1035" s="91">
        <f t="shared" si="507"/>
        <v>300</v>
      </c>
      <c r="AA1035" s="44">
        <f t="shared" si="508"/>
        <v>0</v>
      </c>
      <c r="AB1035" s="44"/>
      <c r="AC1035" s="44"/>
      <c r="AD1035" s="44"/>
      <c r="AE1035" s="44">
        <f>VLOOKUP(O1035,정산업데이트!$A$6:$B$12,2,10)</f>
        <v>0</v>
      </c>
      <c r="AF1035" s="44"/>
      <c r="AG1035" s="79">
        <f t="shared" si="509"/>
        <v>300</v>
      </c>
      <c r="AH1035" s="80">
        <f t="shared" si="510"/>
        <v>2800</v>
      </c>
      <c r="AI1035" s="93"/>
      <c r="AJ1035" s="84" t="s">
        <v>7375</v>
      </c>
      <c r="AK1035" s="84" t="s">
        <v>73</v>
      </c>
      <c r="AL1035" s="84" t="s">
        <v>7376</v>
      </c>
      <c r="AM1035" s="84" t="s">
        <v>7414</v>
      </c>
      <c r="AN1035" s="84" t="s">
        <v>7415</v>
      </c>
      <c r="AO1035" s="84" t="s">
        <v>7416</v>
      </c>
      <c r="AP1035" s="84" t="s">
        <v>7417</v>
      </c>
      <c r="AQ1035" s="84" t="s">
        <v>122</v>
      </c>
      <c r="AR1035" s="85">
        <v>1</v>
      </c>
      <c r="AS1035" s="86">
        <v>0.4</v>
      </c>
      <c r="AT1035" s="86">
        <v>1E-3</v>
      </c>
      <c r="AU1035" s="86">
        <v>0.4</v>
      </c>
      <c r="AV1035" s="84" t="s">
        <v>8</v>
      </c>
      <c r="AW1035" s="86">
        <v>24</v>
      </c>
      <c r="AX1035" s="84" t="s">
        <v>68</v>
      </c>
      <c r="AY1035" s="84" t="s">
        <v>68</v>
      </c>
      <c r="AZ1035" s="84" t="s">
        <v>68</v>
      </c>
      <c r="BA1035" s="84" t="s">
        <v>68</v>
      </c>
      <c r="BB1035" s="84" t="s">
        <v>68</v>
      </c>
      <c r="BC1035" s="84" t="s">
        <v>135</v>
      </c>
      <c r="BD1035" s="84" t="s">
        <v>104</v>
      </c>
      <c r="BE1035" s="84" t="s">
        <v>105</v>
      </c>
      <c r="BF1035" s="84" t="s">
        <v>122</v>
      </c>
      <c r="BG1035" s="84" t="s">
        <v>69</v>
      </c>
      <c r="BH1035" s="92" t="s">
        <v>7418</v>
      </c>
      <c r="BI1035" s="84" t="s">
        <v>122</v>
      </c>
      <c r="BJ1035" s="84" t="s">
        <v>7419</v>
      </c>
      <c r="BK1035" s="84" t="s">
        <v>75</v>
      </c>
      <c r="BL1035" s="84" t="s">
        <v>122</v>
      </c>
      <c r="BM1035" s="84" t="s">
        <v>104</v>
      </c>
      <c r="BN1035" s="84" t="s">
        <v>70</v>
      </c>
      <c r="BO1035" s="84" t="s">
        <v>71</v>
      </c>
      <c r="BP1035" s="84" t="s">
        <v>122</v>
      </c>
      <c r="BQ1035" s="84" t="s">
        <v>163</v>
      </c>
    </row>
    <row r="1036" spans="1:69" ht="14.4" x14ac:dyDescent="0.3">
      <c r="A1036" s="40" t="str">
        <f t="shared" si="484"/>
        <v>2025-09-10</v>
      </c>
      <c r="B1036" s="40" t="str">
        <f t="shared" si="485"/>
        <v>SYD</v>
      </c>
      <c r="C1036" s="39" t="str">
        <f t="shared" si="486"/>
        <v>98812563611</v>
      </c>
      <c r="D1036" s="41" t="str">
        <f t="shared" si="487"/>
        <v>PKR253297239</v>
      </c>
      <c r="E1036" s="41" t="str">
        <f t="shared" si="488"/>
        <v>596421468631</v>
      </c>
      <c r="F1036" s="39" t="str">
        <f t="shared" si="489"/>
        <v>2254234</v>
      </c>
      <c r="G1036" s="39" t="str">
        <f t="shared" si="490"/>
        <v>WISE EXPRESS(HOJUDIRECT)</v>
      </c>
      <c r="H1036" s="41" t="str">
        <f t="shared" si="491"/>
        <v>유선기</v>
      </c>
      <c r="I1036" s="39" t="str">
        <f t="shared" si="492"/>
        <v>18289</v>
      </c>
      <c r="J1036" s="52" t="str">
        <f t="shared" si="493"/>
        <v/>
      </c>
      <c r="K1036" s="75">
        <f t="shared" si="494"/>
        <v>1</v>
      </c>
      <c r="L1036" s="76">
        <f t="shared" si="495"/>
        <v>0.4</v>
      </c>
      <c r="M1036" s="76">
        <f t="shared" si="496"/>
        <v>1E-3</v>
      </c>
      <c r="N1036" s="76">
        <f t="shared" si="497"/>
        <v>0.4</v>
      </c>
      <c r="O1036" s="42">
        <f t="shared" si="498"/>
        <v>0.5</v>
      </c>
      <c r="P1036" s="39" t="str">
        <f t="shared" si="499"/>
        <v>일반(목록배제,Normal-Manifest Exception)</v>
      </c>
      <c r="Q1036" s="72">
        <f t="shared" si="500"/>
        <v>24</v>
      </c>
      <c r="R1036" s="43" t="str">
        <f t="shared" si="501"/>
        <v>OZ602</v>
      </c>
      <c r="S1036" s="82" t="str">
        <f t="shared" si="502"/>
        <v/>
      </c>
      <c r="T1036" s="40">
        <f t="shared" si="503"/>
        <v>45910</v>
      </c>
      <c r="U1036" s="44">
        <v>2500</v>
      </c>
      <c r="V1036" s="44">
        <f t="shared" si="504"/>
        <v>0</v>
      </c>
      <c r="W1036" s="77">
        <f t="shared" si="505"/>
        <v>2500</v>
      </c>
      <c r="X1036" s="78">
        <f t="shared" si="506"/>
        <v>0</v>
      </c>
      <c r="Y1036" s="44" cm="1">
        <f t="array" ref="Y1036">_xlfn.IFNA(_xlfn.IFS(AND(Q1036&gt;=2000, Q1036&lt;3000), 10000, AND(Q1036&gt;=3000, Q1036&lt;4000), 15000, AND(Q1036&gt;=4000, Q1036&lt;5000), 20000, AND(Q1036&gt;=5000), 25000),0)</f>
        <v>0</v>
      </c>
      <c r="Z1036" s="91">
        <f t="shared" si="507"/>
        <v>300</v>
      </c>
      <c r="AA1036" s="44">
        <f t="shared" si="508"/>
        <v>0</v>
      </c>
      <c r="AB1036" s="44"/>
      <c r="AC1036" s="44"/>
      <c r="AD1036" s="44"/>
      <c r="AE1036" s="44">
        <f>VLOOKUP(O1036,정산업데이트!$A$6:$B$12,2,10)</f>
        <v>0</v>
      </c>
      <c r="AF1036" s="44"/>
      <c r="AG1036" s="79">
        <f t="shared" si="509"/>
        <v>300</v>
      </c>
      <c r="AH1036" s="80">
        <f t="shared" si="510"/>
        <v>2800</v>
      </c>
      <c r="AI1036" s="93"/>
      <c r="AJ1036" s="84" t="s">
        <v>7375</v>
      </c>
      <c r="AK1036" s="84" t="s">
        <v>73</v>
      </c>
      <c r="AL1036" s="84" t="s">
        <v>7376</v>
      </c>
      <c r="AM1036" s="84" t="s">
        <v>7420</v>
      </c>
      <c r="AN1036" s="84" t="s">
        <v>7421</v>
      </c>
      <c r="AO1036" s="84" t="s">
        <v>7422</v>
      </c>
      <c r="AP1036" s="84" t="s">
        <v>7423</v>
      </c>
      <c r="AQ1036" s="84" t="s">
        <v>122</v>
      </c>
      <c r="AR1036" s="85">
        <v>1</v>
      </c>
      <c r="AS1036" s="86">
        <v>0.4</v>
      </c>
      <c r="AT1036" s="86">
        <v>1E-3</v>
      </c>
      <c r="AU1036" s="86">
        <v>0.4</v>
      </c>
      <c r="AV1036" s="84" t="s">
        <v>8</v>
      </c>
      <c r="AW1036" s="86">
        <v>24</v>
      </c>
      <c r="AX1036" s="84" t="s">
        <v>68</v>
      </c>
      <c r="AY1036" s="84" t="s">
        <v>68</v>
      </c>
      <c r="AZ1036" s="84" t="s">
        <v>68</v>
      </c>
      <c r="BA1036" s="84" t="s">
        <v>68</v>
      </c>
      <c r="BB1036" s="84" t="s">
        <v>68</v>
      </c>
      <c r="BC1036" s="84" t="s">
        <v>135</v>
      </c>
      <c r="BD1036" s="84" t="s">
        <v>104</v>
      </c>
      <c r="BE1036" s="84" t="s">
        <v>105</v>
      </c>
      <c r="BF1036" s="84" t="s">
        <v>122</v>
      </c>
      <c r="BG1036" s="84" t="s">
        <v>69</v>
      </c>
      <c r="BH1036" s="92" t="s">
        <v>7424</v>
      </c>
      <c r="BI1036" s="84" t="s">
        <v>122</v>
      </c>
      <c r="BJ1036" s="84" t="s">
        <v>7425</v>
      </c>
      <c r="BK1036" s="84" t="s">
        <v>75</v>
      </c>
      <c r="BL1036" s="84" t="s">
        <v>122</v>
      </c>
      <c r="BM1036" s="84" t="s">
        <v>104</v>
      </c>
      <c r="BN1036" s="84" t="s">
        <v>70</v>
      </c>
      <c r="BO1036" s="84" t="s">
        <v>71</v>
      </c>
      <c r="BP1036" s="84" t="s">
        <v>122</v>
      </c>
      <c r="BQ1036" s="84" t="s">
        <v>163</v>
      </c>
    </row>
    <row r="1037" spans="1:69" ht="14.4" x14ac:dyDescent="0.3">
      <c r="A1037" s="40" t="str">
        <f t="shared" si="484"/>
        <v>2025-09-10</v>
      </c>
      <c r="B1037" s="40" t="str">
        <f t="shared" si="485"/>
        <v>SYD</v>
      </c>
      <c r="C1037" s="39" t="str">
        <f t="shared" si="486"/>
        <v>98812563611</v>
      </c>
      <c r="D1037" s="41" t="str">
        <f t="shared" si="487"/>
        <v>PKR253297240</v>
      </c>
      <c r="E1037" s="41" t="str">
        <f t="shared" si="488"/>
        <v>596421468642</v>
      </c>
      <c r="F1037" s="39" t="str">
        <f t="shared" si="489"/>
        <v>2254234</v>
      </c>
      <c r="G1037" s="39" t="str">
        <f t="shared" si="490"/>
        <v>WISE EXPRESS(HOJUDIRECT)</v>
      </c>
      <c r="H1037" s="41" t="str">
        <f t="shared" si="491"/>
        <v>김영희</v>
      </c>
      <c r="I1037" s="39" t="str">
        <f t="shared" si="492"/>
        <v>10323</v>
      </c>
      <c r="J1037" s="52" t="str">
        <f t="shared" si="493"/>
        <v/>
      </c>
      <c r="K1037" s="75">
        <f t="shared" si="494"/>
        <v>1</v>
      </c>
      <c r="L1037" s="76">
        <f t="shared" si="495"/>
        <v>3</v>
      </c>
      <c r="M1037" s="76">
        <f t="shared" si="496"/>
        <v>1E-3</v>
      </c>
      <c r="N1037" s="76">
        <f t="shared" si="497"/>
        <v>3</v>
      </c>
      <c r="O1037" s="42">
        <f t="shared" si="498"/>
        <v>3</v>
      </c>
      <c r="P1037" s="39" t="str">
        <f t="shared" si="499"/>
        <v>일반(목록배제,Normal-Manifest Exception)</v>
      </c>
      <c r="Q1037" s="72">
        <f t="shared" si="500"/>
        <v>48</v>
      </c>
      <c r="R1037" s="43" t="str">
        <f t="shared" si="501"/>
        <v>OZ602</v>
      </c>
      <c r="S1037" s="82" t="str">
        <f t="shared" si="502"/>
        <v/>
      </c>
      <c r="T1037" s="40">
        <f t="shared" si="503"/>
        <v>45910</v>
      </c>
      <c r="U1037" s="44">
        <v>2500</v>
      </c>
      <c r="V1037" s="44">
        <f t="shared" si="504"/>
        <v>0</v>
      </c>
      <c r="W1037" s="77">
        <f t="shared" si="505"/>
        <v>2500</v>
      </c>
      <c r="X1037" s="78">
        <f t="shared" si="506"/>
        <v>0</v>
      </c>
      <c r="Y1037" s="44" cm="1">
        <f t="array" ref="Y1037">_xlfn.IFNA(_xlfn.IFS(AND(Q1037&gt;=2000, Q1037&lt;3000), 10000, AND(Q1037&gt;=3000, Q1037&lt;4000), 15000, AND(Q1037&gt;=4000, Q1037&lt;5000), 20000, AND(Q1037&gt;=5000), 25000),0)</f>
        <v>0</v>
      </c>
      <c r="Z1037" s="91">
        <f t="shared" si="507"/>
        <v>300</v>
      </c>
      <c r="AA1037" s="44">
        <f t="shared" si="508"/>
        <v>0</v>
      </c>
      <c r="AB1037" s="44"/>
      <c r="AC1037" s="44"/>
      <c r="AD1037" s="44"/>
      <c r="AE1037" s="44">
        <f>VLOOKUP(O1037,정산업데이트!$A$6:$B$12,2,10)</f>
        <v>0</v>
      </c>
      <c r="AF1037" s="44"/>
      <c r="AG1037" s="79">
        <f t="shared" si="509"/>
        <v>300</v>
      </c>
      <c r="AH1037" s="80">
        <f t="shared" si="510"/>
        <v>2800</v>
      </c>
      <c r="AI1037" s="93"/>
      <c r="AJ1037" s="84" t="s">
        <v>7375</v>
      </c>
      <c r="AK1037" s="84" t="s">
        <v>73</v>
      </c>
      <c r="AL1037" s="84" t="s">
        <v>7376</v>
      </c>
      <c r="AM1037" s="84" t="s">
        <v>7426</v>
      </c>
      <c r="AN1037" s="84" t="s">
        <v>281</v>
      </c>
      <c r="AO1037" s="84" t="s">
        <v>7427</v>
      </c>
      <c r="AP1037" s="84" t="s">
        <v>947</v>
      </c>
      <c r="AQ1037" s="84" t="s">
        <v>122</v>
      </c>
      <c r="AR1037" s="85">
        <v>1</v>
      </c>
      <c r="AS1037" s="86">
        <v>3</v>
      </c>
      <c r="AT1037" s="86">
        <v>1E-3</v>
      </c>
      <c r="AU1037" s="86">
        <v>3</v>
      </c>
      <c r="AV1037" s="84" t="s">
        <v>8</v>
      </c>
      <c r="AW1037" s="86">
        <v>48</v>
      </c>
      <c r="AX1037" s="84" t="s">
        <v>68</v>
      </c>
      <c r="AY1037" s="84" t="s">
        <v>68</v>
      </c>
      <c r="AZ1037" s="84" t="s">
        <v>68</v>
      </c>
      <c r="BA1037" s="84" t="s">
        <v>68</v>
      </c>
      <c r="BB1037" s="84" t="s">
        <v>68</v>
      </c>
      <c r="BC1037" s="84" t="s">
        <v>135</v>
      </c>
      <c r="BD1037" s="84" t="s">
        <v>104</v>
      </c>
      <c r="BE1037" s="84" t="s">
        <v>105</v>
      </c>
      <c r="BF1037" s="84" t="s">
        <v>122</v>
      </c>
      <c r="BG1037" s="84" t="s">
        <v>69</v>
      </c>
      <c r="BH1037" s="92" t="s">
        <v>7428</v>
      </c>
      <c r="BI1037" s="84" t="s">
        <v>122</v>
      </c>
      <c r="BJ1037" s="84" t="s">
        <v>7429</v>
      </c>
      <c r="BK1037" s="84" t="s">
        <v>75</v>
      </c>
      <c r="BL1037" s="84" t="s">
        <v>122</v>
      </c>
      <c r="BM1037" s="84" t="s">
        <v>104</v>
      </c>
      <c r="BN1037" s="84" t="s">
        <v>70</v>
      </c>
      <c r="BO1037" s="84" t="s">
        <v>71</v>
      </c>
      <c r="BP1037" s="84" t="s">
        <v>122</v>
      </c>
      <c r="BQ1037" s="84" t="s">
        <v>163</v>
      </c>
    </row>
    <row r="1038" spans="1:69" ht="14.4" x14ac:dyDescent="0.3">
      <c r="A1038" s="40" t="str">
        <f t="shared" si="484"/>
        <v>2025-09-10</v>
      </c>
      <c r="B1038" s="40" t="str">
        <f t="shared" si="485"/>
        <v>SYD</v>
      </c>
      <c r="C1038" s="39" t="str">
        <f t="shared" si="486"/>
        <v>98812563611</v>
      </c>
      <c r="D1038" s="41" t="str">
        <f t="shared" si="487"/>
        <v>PKR253357087</v>
      </c>
      <c r="E1038" s="41" t="str">
        <f t="shared" si="488"/>
        <v>596421472610</v>
      </c>
      <c r="F1038" s="39" t="str">
        <f t="shared" si="489"/>
        <v>2254225</v>
      </c>
      <c r="G1038" s="39" t="str">
        <f t="shared" si="490"/>
        <v>WISE EXPRESS LOGISTICS PTY LTD</v>
      </c>
      <c r="H1038" s="41" t="str">
        <f t="shared" si="491"/>
        <v>김은영</v>
      </c>
      <c r="I1038" s="39" t="str">
        <f t="shared" si="492"/>
        <v>52860</v>
      </c>
      <c r="J1038" s="52" t="str">
        <f t="shared" si="493"/>
        <v/>
      </c>
      <c r="K1038" s="75">
        <f t="shared" si="494"/>
        <v>1</v>
      </c>
      <c r="L1038" s="76">
        <f t="shared" si="495"/>
        <v>2</v>
      </c>
      <c r="M1038" s="76">
        <f t="shared" si="496"/>
        <v>1E-3</v>
      </c>
      <c r="N1038" s="76">
        <f t="shared" si="497"/>
        <v>2</v>
      </c>
      <c r="O1038" s="42">
        <f t="shared" si="498"/>
        <v>2</v>
      </c>
      <c r="P1038" s="39" t="str">
        <f t="shared" si="499"/>
        <v>일반(목록배제,Normal-Manifest Exception)</v>
      </c>
      <c r="Q1038" s="72">
        <f t="shared" si="500"/>
        <v>60</v>
      </c>
      <c r="R1038" s="43" t="str">
        <f t="shared" si="501"/>
        <v>OZ602</v>
      </c>
      <c r="S1038" s="82" t="str">
        <f t="shared" si="502"/>
        <v/>
      </c>
      <c r="T1038" s="40">
        <f t="shared" si="503"/>
        <v>45910</v>
      </c>
      <c r="U1038" s="44">
        <v>2500</v>
      </c>
      <c r="V1038" s="44">
        <f t="shared" si="504"/>
        <v>0</v>
      </c>
      <c r="W1038" s="77">
        <f t="shared" si="505"/>
        <v>2500</v>
      </c>
      <c r="X1038" s="78">
        <f t="shared" si="506"/>
        <v>0</v>
      </c>
      <c r="Y1038" s="44" cm="1">
        <f t="array" ref="Y1038">_xlfn.IFNA(_xlfn.IFS(AND(Q1038&gt;=2000, Q1038&lt;3000), 10000, AND(Q1038&gt;=3000, Q1038&lt;4000), 15000, AND(Q1038&gt;=4000, Q1038&lt;5000), 20000, AND(Q1038&gt;=5000), 25000),0)</f>
        <v>0</v>
      </c>
      <c r="Z1038" s="91">
        <f t="shared" si="507"/>
        <v>300</v>
      </c>
      <c r="AA1038" s="44">
        <f t="shared" si="508"/>
        <v>0</v>
      </c>
      <c r="AB1038" s="44"/>
      <c r="AC1038" s="44"/>
      <c r="AD1038" s="44"/>
      <c r="AE1038" s="44">
        <f>VLOOKUP(O1038,정산업데이트!$A$6:$B$12,2,10)</f>
        <v>0</v>
      </c>
      <c r="AF1038" s="44"/>
      <c r="AG1038" s="79">
        <f t="shared" si="509"/>
        <v>300</v>
      </c>
      <c r="AH1038" s="80">
        <f t="shared" si="510"/>
        <v>2800</v>
      </c>
      <c r="AI1038" s="93"/>
      <c r="AJ1038" s="84" t="s">
        <v>7375</v>
      </c>
      <c r="AK1038" s="84" t="s">
        <v>73</v>
      </c>
      <c r="AL1038" s="84" t="s">
        <v>7376</v>
      </c>
      <c r="AM1038" s="84" t="s">
        <v>7430</v>
      </c>
      <c r="AN1038" s="84" t="s">
        <v>276</v>
      </c>
      <c r="AO1038" s="84" t="s">
        <v>7431</v>
      </c>
      <c r="AP1038" s="84" t="s">
        <v>7432</v>
      </c>
      <c r="AQ1038" s="84" t="s">
        <v>122</v>
      </c>
      <c r="AR1038" s="85">
        <v>1</v>
      </c>
      <c r="AS1038" s="86">
        <v>2</v>
      </c>
      <c r="AT1038" s="86">
        <v>1E-3</v>
      </c>
      <c r="AU1038" s="86">
        <v>2</v>
      </c>
      <c r="AV1038" s="84" t="s">
        <v>8</v>
      </c>
      <c r="AW1038" s="86">
        <v>60</v>
      </c>
      <c r="AX1038" s="84" t="s">
        <v>68</v>
      </c>
      <c r="AY1038" s="84" t="s">
        <v>68</v>
      </c>
      <c r="AZ1038" s="84" t="s">
        <v>68</v>
      </c>
      <c r="BA1038" s="84" t="s">
        <v>68</v>
      </c>
      <c r="BB1038" s="84" t="s">
        <v>68</v>
      </c>
      <c r="BC1038" s="84" t="s">
        <v>125</v>
      </c>
      <c r="BD1038" s="84" t="s">
        <v>74</v>
      </c>
      <c r="BE1038" s="84" t="s">
        <v>7433</v>
      </c>
      <c r="BF1038" s="84" t="s">
        <v>122</v>
      </c>
      <c r="BG1038" s="84" t="s">
        <v>69</v>
      </c>
      <c r="BH1038" s="92" t="s">
        <v>7434</v>
      </c>
      <c r="BI1038" s="84" t="s">
        <v>122</v>
      </c>
      <c r="BJ1038" s="84" t="s">
        <v>7435</v>
      </c>
      <c r="BK1038" s="84" t="s">
        <v>75</v>
      </c>
      <c r="BL1038" s="84" t="s">
        <v>122</v>
      </c>
      <c r="BM1038" s="84" t="s">
        <v>74</v>
      </c>
      <c r="BN1038" s="84" t="s">
        <v>70</v>
      </c>
      <c r="BO1038" s="84" t="s">
        <v>71</v>
      </c>
      <c r="BP1038" s="84" t="s">
        <v>122</v>
      </c>
      <c r="BQ1038" s="84" t="s">
        <v>163</v>
      </c>
    </row>
    <row r="1039" spans="1:69" ht="14.4" customHeight="1" x14ac:dyDescent="0.3">
      <c r="A1039" s="40" t="str">
        <f t="shared" si="484"/>
        <v>2025-09-10</v>
      </c>
      <c r="B1039" s="40" t="str">
        <f t="shared" si="485"/>
        <v>SYD</v>
      </c>
      <c r="C1039" s="39" t="str">
        <f t="shared" si="486"/>
        <v>98812563611</v>
      </c>
      <c r="D1039" s="41" t="str">
        <f t="shared" si="487"/>
        <v>PKR253357088</v>
      </c>
      <c r="E1039" s="41" t="str">
        <f t="shared" si="488"/>
        <v>596421472621</v>
      </c>
      <c r="F1039" s="39" t="str">
        <f t="shared" si="489"/>
        <v>2254225</v>
      </c>
      <c r="G1039" s="39" t="str">
        <f t="shared" si="490"/>
        <v>WISE EXPRESS LOGISTICS PTY LTD</v>
      </c>
      <c r="H1039" s="41" t="str">
        <f t="shared" si="491"/>
        <v>유승현</v>
      </c>
      <c r="I1039" s="39" t="str">
        <f t="shared" si="492"/>
        <v>12050</v>
      </c>
      <c r="J1039" s="52" t="str">
        <f t="shared" si="493"/>
        <v/>
      </c>
      <c r="K1039" s="75">
        <f t="shared" si="494"/>
        <v>1</v>
      </c>
      <c r="L1039" s="76">
        <f t="shared" si="495"/>
        <v>4.4000000000000004</v>
      </c>
      <c r="M1039" s="76">
        <f t="shared" si="496"/>
        <v>1E-3</v>
      </c>
      <c r="N1039" s="76">
        <f t="shared" si="497"/>
        <v>4.4000000000000004</v>
      </c>
      <c r="O1039" s="42">
        <f t="shared" si="498"/>
        <v>4.5</v>
      </c>
      <c r="P1039" s="39" t="str">
        <f t="shared" si="499"/>
        <v>일반(목록배제,Normal-Manifest Exception)</v>
      </c>
      <c r="Q1039" s="72">
        <f t="shared" si="500"/>
        <v>94</v>
      </c>
      <c r="R1039" s="43" t="str">
        <f t="shared" si="501"/>
        <v>OZ602</v>
      </c>
      <c r="S1039" s="82" t="str">
        <f t="shared" si="502"/>
        <v/>
      </c>
      <c r="T1039" s="40">
        <f t="shared" si="503"/>
        <v>45910</v>
      </c>
      <c r="U1039" s="44">
        <v>2500</v>
      </c>
      <c r="V1039" s="44">
        <f t="shared" si="504"/>
        <v>0</v>
      </c>
      <c r="W1039" s="77">
        <f t="shared" si="505"/>
        <v>2500</v>
      </c>
      <c r="X1039" s="78">
        <f t="shared" si="506"/>
        <v>0</v>
      </c>
      <c r="Y1039" s="44" cm="1">
        <f t="array" ref="Y1039">_xlfn.IFNA(_xlfn.IFS(AND(Q1039&gt;=2000, Q1039&lt;3000), 10000, AND(Q1039&gt;=3000, Q1039&lt;4000), 15000, AND(Q1039&gt;=4000, Q1039&lt;5000), 20000, AND(Q1039&gt;=5000), 25000),0)</f>
        <v>0</v>
      </c>
      <c r="Z1039" s="91">
        <f t="shared" si="507"/>
        <v>300</v>
      </c>
      <c r="AA1039" s="44">
        <f t="shared" si="508"/>
        <v>0</v>
      </c>
      <c r="AB1039" s="44"/>
      <c r="AC1039" s="44"/>
      <c r="AD1039" s="44"/>
      <c r="AE1039" s="44">
        <f>VLOOKUP(O1039,정산업데이트!$A$6:$B$12,2,10)</f>
        <v>0</v>
      </c>
      <c r="AF1039" s="44"/>
      <c r="AG1039" s="79">
        <f t="shared" si="509"/>
        <v>300</v>
      </c>
      <c r="AH1039" s="80">
        <f t="shared" si="510"/>
        <v>2800</v>
      </c>
      <c r="AI1039" s="93"/>
      <c r="AJ1039" s="84" t="s">
        <v>7375</v>
      </c>
      <c r="AK1039" s="84" t="s">
        <v>73</v>
      </c>
      <c r="AL1039" s="84" t="s">
        <v>7376</v>
      </c>
      <c r="AM1039" s="84" t="s">
        <v>7436</v>
      </c>
      <c r="AN1039" s="84" t="s">
        <v>7437</v>
      </c>
      <c r="AO1039" s="84" t="s">
        <v>7438</v>
      </c>
      <c r="AP1039" s="84" t="s">
        <v>7439</v>
      </c>
      <c r="AQ1039" s="84" t="s">
        <v>122</v>
      </c>
      <c r="AR1039" s="85">
        <v>1</v>
      </c>
      <c r="AS1039" s="86">
        <v>4.4000000000000004</v>
      </c>
      <c r="AT1039" s="86">
        <v>1E-3</v>
      </c>
      <c r="AU1039" s="86">
        <v>4.4000000000000004</v>
      </c>
      <c r="AV1039" s="84" t="s">
        <v>8</v>
      </c>
      <c r="AW1039" s="86">
        <v>94</v>
      </c>
      <c r="AX1039" s="84" t="s">
        <v>68</v>
      </c>
      <c r="AY1039" s="84" t="s">
        <v>68</v>
      </c>
      <c r="AZ1039" s="84" t="s">
        <v>68</v>
      </c>
      <c r="BA1039" s="84" t="s">
        <v>68</v>
      </c>
      <c r="BB1039" s="84" t="s">
        <v>68</v>
      </c>
      <c r="BC1039" s="84" t="s">
        <v>125</v>
      </c>
      <c r="BD1039" s="84" t="s">
        <v>74</v>
      </c>
      <c r="BE1039" s="84" t="s">
        <v>7440</v>
      </c>
      <c r="BF1039" s="84" t="s">
        <v>122</v>
      </c>
      <c r="BG1039" s="84" t="s">
        <v>69</v>
      </c>
      <c r="BH1039" s="92" t="s">
        <v>7441</v>
      </c>
      <c r="BI1039" s="84" t="s">
        <v>122</v>
      </c>
      <c r="BJ1039" s="84" t="s">
        <v>7442</v>
      </c>
      <c r="BK1039" s="84" t="s">
        <v>75</v>
      </c>
      <c r="BL1039" s="84" t="s">
        <v>122</v>
      </c>
      <c r="BM1039" s="84" t="s">
        <v>74</v>
      </c>
      <c r="BN1039" s="84" t="s">
        <v>70</v>
      </c>
      <c r="BO1039" s="84" t="s">
        <v>71</v>
      </c>
      <c r="BP1039" s="84" t="s">
        <v>122</v>
      </c>
      <c r="BQ1039" s="84" t="s">
        <v>163</v>
      </c>
    </row>
    <row r="1040" spans="1:69" ht="14.4" x14ac:dyDescent="0.3">
      <c r="A1040" s="40" t="str">
        <f t="shared" si="484"/>
        <v>2025-09-10</v>
      </c>
      <c r="B1040" s="40" t="str">
        <f t="shared" si="485"/>
        <v>SYD</v>
      </c>
      <c r="C1040" s="39" t="str">
        <f t="shared" si="486"/>
        <v>98812563611</v>
      </c>
      <c r="D1040" s="41" t="str">
        <f t="shared" si="487"/>
        <v>PAU029768494</v>
      </c>
      <c r="E1040" s="41" t="str">
        <f t="shared" si="488"/>
        <v>596421471873</v>
      </c>
      <c r="F1040" s="39" t="str">
        <f t="shared" si="489"/>
        <v>2254252</v>
      </c>
      <c r="G1040" s="39" t="str">
        <f t="shared" si="490"/>
        <v>WISE EXPRESS(AUSTRAPHARM)</v>
      </c>
      <c r="H1040" s="41" t="str">
        <f t="shared" si="491"/>
        <v>박정숙</v>
      </c>
      <c r="I1040" s="39" t="str">
        <f t="shared" si="492"/>
        <v>61175</v>
      </c>
      <c r="J1040" s="52" t="str">
        <f t="shared" si="493"/>
        <v/>
      </c>
      <c r="K1040" s="75">
        <f t="shared" si="494"/>
        <v>1</v>
      </c>
      <c r="L1040" s="76">
        <f t="shared" si="495"/>
        <v>1</v>
      </c>
      <c r="M1040" s="76">
        <f t="shared" si="496"/>
        <v>1E-3</v>
      </c>
      <c r="N1040" s="76">
        <f t="shared" si="497"/>
        <v>1</v>
      </c>
      <c r="O1040" s="42">
        <f t="shared" si="498"/>
        <v>1</v>
      </c>
      <c r="P1040" s="39" t="str">
        <f t="shared" si="499"/>
        <v>일반(목록배제,Normal-Manifest Exception)</v>
      </c>
      <c r="Q1040" s="72">
        <f t="shared" si="500"/>
        <v>30</v>
      </c>
      <c r="R1040" s="43" t="str">
        <f t="shared" si="501"/>
        <v>OZ602</v>
      </c>
      <c r="S1040" s="82" t="str">
        <f t="shared" si="502"/>
        <v/>
      </c>
      <c r="T1040" s="40">
        <f t="shared" si="503"/>
        <v>45910</v>
      </c>
      <c r="U1040" s="44">
        <v>2500</v>
      </c>
      <c r="V1040" s="44">
        <f t="shared" si="504"/>
        <v>0</v>
      </c>
      <c r="W1040" s="77">
        <f t="shared" si="505"/>
        <v>2500</v>
      </c>
      <c r="X1040" s="78">
        <f t="shared" si="506"/>
        <v>0</v>
      </c>
      <c r="Y1040" s="44" cm="1">
        <f t="array" ref="Y1040">_xlfn.IFNA(_xlfn.IFS(AND(Q1040&gt;=2000, Q1040&lt;3000), 10000, AND(Q1040&gt;=3000, Q1040&lt;4000), 15000, AND(Q1040&gt;=4000, Q1040&lt;5000), 20000, AND(Q1040&gt;=5000), 25000),0)</f>
        <v>0</v>
      </c>
      <c r="Z1040" s="91">
        <f t="shared" si="507"/>
        <v>300</v>
      </c>
      <c r="AA1040" s="44">
        <f t="shared" si="508"/>
        <v>0</v>
      </c>
      <c r="AB1040" s="44"/>
      <c r="AC1040" s="44"/>
      <c r="AD1040" s="44"/>
      <c r="AE1040" s="44">
        <f>VLOOKUP(O1040,정산업데이트!$A$6:$B$12,2,10)</f>
        <v>0</v>
      </c>
      <c r="AF1040" s="44"/>
      <c r="AG1040" s="79">
        <f t="shared" si="509"/>
        <v>300</v>
      </c>
      <c r="AH1040" s="80">
        <f t="shared" si="510"/>
        <v>2800</v>
      </c>
      <c r="AI1040" s="93"/>
      <c r="AJ1040" s="84" t="s">
        <v>7375</v>
      </c>
      <c r="AK1040" s="84" t="s">
        <v>73</v>
      </c>
      <c r="AL1040" s="84" t="s">
        <v>7376</v>
      </c>
      <c r="AM1040" s="84" t="s">
        <v>7443</v>
      </c>
      <c r="AN1040" s="84" t="s">
        <v>496</v>
      </c>
      <c r="AO1040" s="84" t="s">
        <v>7444</v>
      </c>
      <c r="AP1040" s="84" t="s">
        <v>7445</v>
      </c>
      <c r="AQ1040" s="84" t="s">
        <v>122</v>
      </c>
      <c r="AR1040" s="85">
        <v>1</v>
      </c>
      <c r="AS1040" s="86">
        <v>1</v>
      </c>
      <c r="AT1040" s="86">
        <v>1E-3</v>
      </c>
      <c r="AU1040" s="86">
        <v>1</v>
      </c>
      <c r="AV1040" s="84" t="s">
        <v>8</v>
      </c>
      <c r="AW1040" s="86">
        <v>30</v>
      </c>
      <c r="AX1040" s="84" t="s">
        <v>68</v>
      </c>
      <c r="AY1040" s="84" t="s">
        <v>68</v>
      </c>
      <c r="AZ1040" s="84" t="s">
        <v>68</v>
      </c>
      <c r="BA1040" s="84" t="s">
        <v>68</v>
      </c>
      <c r="BB1040" s="84" t="s">
        <v>68</v>
      </c>
      <c r="BC1040" s="84" t="s">
        <v>132</v>
      </c>
      <c r="BD1040" s="84" t="s">
        <v>83</v>
      </c>
      <c r="BE1040" s="84" t="s">
        <v>108</v>
      </c>
      <c r="BF1040" s="84" t="s">
        <v>122</v>
      </c>
      <c r="BG1040" s="84" t="s">
        <v>69</v>
      </c>
      <c r="BH1040" s="92" t="s">
        <v>7446</v>
      </c>
      <c r="BI1040" s="84" t="s">
        <v>122</v>
      </c>
      <c r="BJ1040" s="84" t="s">
        <v>7447</v>
      </c>
      <c r="BK1040" s="84" t="s">
        <v>75</v>
      </c>
      <c r="BL1040" s="84" t="s">
        <v>122</v>
      </c>
      <c r="BM1040" s="84" t="s">
        <v>83</v>
      </c>
      <c r="BN1040" s="84" t="s">
        <v>70</v>
      </c>
      <c r="BO1040" s="84" t="s">
        <v>71</v>
      </c>
      <c r="BP1040" s="84" t="s">
        <v>122</v>
      </c>
      <c r="BQ1040" s="84" t="s">
        <v>163</v>
      </c>
    </row>
    <row r="1041" spans="1:69" ht="14.4" x14ac:dyDescent="0.3">
      <c r="A1041" s="40" t="str">
        <f t="shared" si="484"/>
        <v>2025-09-10</v>
      </c>
      <c r="B1041" s="40" t="str">
        <f t="shared" si="485"/>
        <v>SYD</v>
      </c>
      <c r="C1041" s="39" t="str">
        <f t="shared" si="486"/>
        <v>98812563611</v>
      </c>
      <c r="D1041" s="41" t="str">
        <f t="shared" si="487"/>
        <v>PAU029768495</v>
      </c>
      <c r="E1041" s="41" t="str">
        <f t="shared" si="488"/>
        <v>596421471884</v>
      </c>
      <c r="F1041" s="39" t="str">
        <f t="shared" si="489"/>
        <v>2254252</v>
      </c>
      <c r="G1041" s="39" t="str">
        <f t="shared" si="490"/>
        <v>WISE EXPRESS(AUSTRAPHARM)</v>
      </c>
      <c r="H1041" s="41" t="str">
        <f t="shared" si="491"/>
        <v>김언희</v>
      </c>
      <c r="I1041" s="39" t="str">
        <f t="shared" si="492"/>
        <v>37680</v>
      </c>
      <c r="J1041" s="52" t="str">
        <f t="shared" si="493"/>
        <v/>
      </c>
      <c r="K1041" s="75">
        <f t="shared" si="494"/>
        <v>1</v>
      </c>
      <c r="L1041" s="76">
        <f t="shared" si="495"/>
        <v>1</v>
      </c>
      <c r="M1041" s="76">
        <f t="shared" si="496"/>
        <v>1E-3</v>
      </c>
      <c r="N1041" s="76">
        <f t="shared" si="497"/>
        <v>1</v>
      </c>
      <c r="O1041" s="42">
        <f t="shared" si="498"/>
        <v>1</v>
      </c>
      <c r="P1041" s="39" t="str">
        <f t="shared" si="499"/>
        <v>일반(목록배제,Normal-Manifest Exception)</v>
      </c>
      <c r="Q1041" s="72">
        <f t="shared" si="500"/>
        <v>60</v>
      </c>
      <c r="R1041" s="43" t="str">
        <f t="shared" si="501"/>
        <v>OZ602</v>
      </c>
      <c r="S1041" s="82" t="str">
        <f t="shared" si="502"/>
        <v/>
      </c>
      <c r="T1041" s="40">
        <f t="shared" si="503"/>
        <v>45910</v>
      </c>
      <c r="U1041" s="44">
        <v>2500</v>
      </c>
      <c r="V1041" s="44">
        <f t="shared" si="504"/>
        <v>0</v>
      </c>
      <c r="W1041" s="77">
        <f t="shared" si="505"/>
        <v>2500</v>
      </c>
      <c r="X1041" s="78">
        <f t="shared" si="506"/>
        <v>0</v>
      </c>
      <c r="Y1041" s="44" cm="1">
        <f t="array" ref="Y1041">_xlfn.IFNA(_xlfn.IFS(AND(Q1041&gt;=2000, Q1041&lt;3000), 10000, AND(Q1041&gt;=3000, Q1041&lt;4000), 15000, AND(Q1041&gt;=4000, Q1041&lt;5000), 20000, AND(Q1041&gt;=5000), 25000),0)</f>
        <v>0</v>
      </c>
      <c r="Z1041" s="91">
        <f t="shared" si="507"/>
        <v>300</v>
      </c>
      <c r="AA1041" s="44">
        <f t="shared" si="508"/>
        <v>0</v>
      </c>
      <c r="AB1041" s="44"/>
      <c r="AC1041" s="44"/>
      <c r="AD1041" s="44"/>
      <c r="AE1041" s="44">
        <f>VLOOKUP(O1041,정산업데이트!$A$6:$B$12,2,10)</f>
        <v>0</v>
      </c>
      <c r="AF1041" s="44"/>
      <c r="AG1041" s="79">
        <f t="shared" si="509"/>
        <v>300</v>
      </c>
      <c r="AH1041" s="80">
        <f t="shared" si="510"/>
        <v>2800</v>
      </c>
      <c r="AI1041" s="93"/>
      <c r="AJ1041" s="84" t="s">
        <v>7375</v>
      </c>
      <c r="AK1041" s="84" t="s">
        <v>73</v>
      </c>
      <c r="AL1041" s="84" t="s">
        <v>7376</v>
      </c>
      <c r="AM1041" s="84" t="s">
        <v>7448</v>
      </c>
      <c r="AN1041" s="84" t="s">
        <v>7449</v>
      </c>
      <c r="AO1041" s="84" t="s">
        <v>7450</v>
      </c>
      <c r="AP1041" s="84" t="s">
        <v>7451</v>
      </c>
      <c r="AQ1041" s="84" t="s">
        <v>122</v>
      </c>
      <c r="AR1041" s="85">
        <v>1</v>
      </c>
      <c r="AS1041" s="86">
        <v>1</v>
      </c>
      <c r="AT1041" s="86">
        <v>1E-3</v>
      </c>
      <c r="AU1041" s="86">
        <v>1</v>
      </c>
      <c r="AV1041" s="84" t="s">
        <v>8</v>
      </c>
      <c r="AW1041" s="86">
        <v>60</v>
      </c>
      <c r="AX1041" s="84" t="s">
        <v>68</v>
      </c>
      <c r="AY1041" s="84" t="s">
        <v>68</v>
      </c>
      <c r="AZ1041" s="84" t="s">
        <v>68</v>
      </c>
      <c r="BA1041" s="84" t="s">
        <v>68</v>
      </c>
      <c r="BB1041" s="84" t="s">
        <v>68</v>
      </c>
      <c r="BC1041" s="84" t="s">
        <v>132</v>
      </c>
      <c r="BD1041" s="84" t="s">
        <v>83</v>
      </c>
      <c r="BE1041" s="84" t="s">
        <v>108</v>
      </c>
      <c r="BF1041" s="84" t="s">
        <v>122</v>
      </c>
      <c r="BG1041" s="84" t="s">
        <v>69</v>
      </c>
      <c r="BH1041" s="92" t="s">
        <v>7452</v>
      </c>
      <c r="BI1041" s="84" t="s">
        <v>122</v>
      </c>
      <c r="BJ1041" s="84" t="s">
        <v>7453</v>
      </c>
      <c r="BK1041" s="84" t="s">
        <v>75</v>
      </c>
      <c r="BL1041" s="84" t="s">
        <v>122</v>
      </c>
      <c r="BM1041" s="84" t="s">
        <v>83</v>
      </c>
      <c r="BN1041" s="84" t="s">
        <v>70</v>
      </c>
      <c r="BO1041" s="84" t="s">
        <v>71</v>
      </c>
      <c r="BP1041" s="84" t="s">
        <v>122</v>
      </c>
      <c r="BQ1041" s="84" t="s">
        <v>163</v>
      </c>
    </row>
    <row r="1042" spans="1:69" ht="14.4" x14ac:dyDescent="0.3">
      <c r="A1042" s="40" t="str">
        <f t="shared" si="484"/>
        <v>2025-09-10</v>
      </c>
      <c r="B1042" s="40" t="str">
        <f t="shared" si="485"/>
        <v>SYD</v>
      </c>
      <c r="C1042" s="39" t="str">
        <f t="shared" si="486"/>
        <v>98812563611</v>
      </c>
      <c r="D1042" s="41" t="str">
        <f t="shared" si="487"/>
        <v>PAU029768497</v>
      </c>
      <c r="E1042" s="41" t="str">
        <f t="shared" si="488"/>
        <v>596421471906</v>
      </c>
      <c r="F1042" s="39" t="str">
        <f t="shared" si="489"/>
        <v>2254252</v>
      </c>
      <c r="G1042" s="39" t="str">
        <f t="shared" si="490"/>
        <v>WISE EXPRESS(AUSTRAPHARM)</v>
      </c>
      <c r="H1042" s="41" t="str">
        <f t="shared" si="491"/>
        <v>홍정숙</v>
      </c>
      <c r="I1042" s="39" t="str">
        <f t="shared" si="492"/>
        <v>12207</v>
      </c>
      <c r="J1042" s="52" t="str">
        <f t="shared" si="493"/>
        <v/>
      </c>
      <c r="K1042" s="75">
        <f t="shared" si="494"/>
        <v>1</v>
      </c>
      <c r="L1042" s="76">
        <f t="shared" si="495"/>
        <v>1</v>
      </c>
      <c r="M1042" s="76">
        <f t="shared" si="496"/>
        <v>1E-3</v>
      </c>
      <c r="N1042" s="76">
        <f t="shared" si="497"/>
        <v>1</v>
      </c>
      <c r="O1042" s="42">
        <f t="shared" si="498"/>
        <v>1</v>
      </c>
      <c r="P1042" s="39" t="str">
        <f t="shared" si="499"/>
        <v>일반(목록배제,Normal-Manifest Exception)</v>
      </c>
      <c r="Q1042" s="72">
        <f t="shared" si="500"/>
        <v>100</v>
      </c>
      <c r="R1042" s="43" t="str">
        <f t="shared" si="501"/>
        <v>OZ602</v>
      </c>
      <c r="S1042" s="82" t="str">
        <f t="shared" si="502"/>
        <v/>
      </c>
      <c r="T1042" s="40">
        <f t="shared" si="503"/>
        <v>45910</v>
      </c>
      <c r="U1042" s="44">
        <v>2500</v>
      </c>
      <c r="V1042" s="44">
        <f t="shared" si="504"/>
        <v>0</v>
      </c>
      <c r="W1042" s="77">
        <f t="shared" si="505"/>
        <v>2500</v>
      </c>
      <c r="X1042" s="78">
        <f t="shared" si="506"/>
        <v>0</v>
      </c>
      <c r="Y1042" s="44" cm="1">
        <f t="array" ref="Y1042">_xlfn.IFNA(_xlfn.IFS(AND(Q1042&gt;=2000, Q1042&lt;3000), 10000, AND(Q1042&gt;=3000, Q1042&lt;4000), 15000, AND(Q1042&gt;=4000, Q1042&lt;5000), 20000, AND(Q1042&gt;=5000), 25000),0)</f>
        <v>0</v>
      </c>
      <c r="Z1042" s="91">
        <f t="shared" si="507"/>
        <v>300</v>
      </c>
      <c r="AA1042" s="44">
        <f t="shared" si="508"/>
        <v>0</v>
      </c>
      <c r="AB1042" s="44"/>
      <c r="AC1042" s="44"/>
      <c r="AD1042" s="44"/>
      <c r="AE1042" s="44">
        <f>VLOOKUP(O1042,정산업데이트!$A$6:$B$12,2,10)</f>
        <v>0</v>
      </c>
      <c r="AF1042" s="44"/>
      <c r="AG1042" s="79">
        <f t="shared" si="509"/>
        <v>300</v>
      </c>
      <c r="AH1042" s="80">
        <f t="shared" si="510"/>
        <v>2800</v>
      </c>
      <c r="AI1042" s="93"/>
      <c r="AJ1042" s="84" t="s">
        <v>7375</v>
      </c>
      <c r="AK1042" s="84" t="s">
        <v>73</v>
      </c>
      <c r="AL1042" s="84" t="s">
        <v>7376</v>
      </c>
      <c r="AM1042" s="84" t="s">
        <v>7454</v>
      </c>
      <c r="AN1042" s="84" t="s">
        <v>7455</v>
      </c>
      <c r="AO1042" s="84" t="s">
        <v>7456</v>
      </c>
      <c r="AP1042" s="84" t="s">
        <v>3338</v>
      </c>
      <c r="AQ1042" s="84" t="s">
        <v>122</v>
      </c>
      <c r="AR1042" s="85">
        <v>1</v>
      </c>
      <c r="AS1042" s="86">
        <v>1</v>
      </c>
      <c r="AT1042" s="86">
        <v>1E-3</v>
      </c>
      <c r="AU1042" s="86">
        <v>1</v>
      </c>
      <c r="AV1042" s="84" t="s">
        <v>8</v>
      </c>
      <c r="AW1042" s="86">
        <v>100</v>
      </c>
      <c r="AX1042" s="84" t="s">
        <v>68</v>
      </c>
      <c r="AY1042" s="84" t="s">
        <v>68</v>
      </c>
      <c r="AZ1042" s="84" t="s">
        <v>68</v>
      </c>
      <c r="BA1042" s="84" t="s">
        <v>68</v>
      </c>
      <c r="BB1042" s="84" t="s">
        <v>68</v>
      </c>
      <c r="BC1042" s="84" t="s">
        <v>132</v>
      </c>
      <c r="BD1042" s="84" t="s">
        <v>83</v>
      </c>
      <c r="BE1042" s="84" t="s">
        <v>108</v>
      </c>
      <c r="BF1042" s="84" t="s">
        <v>122</v>
      </c>
      <c r="BG1042" s="84" t="s">
        <v>69</v>
      </c>
      <c r="BH1042" s="92" t="s">
        <v>7457</v>
      </c>
      <c r="BI1042" s="84" t="s">
        <v>122</v>
      </c>
      <c r="BJ1042" s="84" t="s">
        <v>7458</v>
      </c>
      <c r="BK1042" s="84" t="s">
        <v>75</v>
      </c>
      <c r="BL1042" s="84" t="s">
        <v>122</v>
      </c>
      <c r="BM1042" s="84" t="s">
        <v>83</v>
      </c>
      <c r="BN1042" s="84" t="s">
        <v>70</v>
      </c>
      <c r="BO1042" s="84" t="s">
        <v>71</v>
      </c>
      <c r="BP1042" s="84" t="s">
        <v>122</v>
      </c>
      <c r="BQ1042" s="84" t="s">
        <v>163</v>
      </c>
    </row>
    <row r="1043" spans="1:69" ht="14.4" x14ac:dyDescent="0.3">
      <c r="A1043" s="40" t="str">
        <f t="shared" si="484"/>
        <v>2025-09-10</v>
      </c>
      <c r="B1043" s="40" t="str">
        <f t="shared" si="485"/>
        <v>SYD</v>
      </c>
      <c r="C1043" s="39" t="str">
        <f t="shared" si="486"/>
        <v>98812563611</v>
      </c>
      <c r="D1043" s="41" t="str">
        <f t="shared" si="487"/>
        <v>PAU029773814</v>
      </c>
      <c r="E1043" s="41" t="str">
        <f t="shared" si="488"/>
        <v>596421471840</v>
      </c>
      <c r="F1043" s="39" t="str">
        <f t="shared" si="489"/>
        <v>2254252</v>
      </c>
      <c r="G1043" s="39" t="str">
        <f t="shared" si="490"/>
        <v>WISE EXPRESS(AUSTRAPHARM)</v>
      </c>
      <c r="H1043" s="41" t="str">
        <f t="shared" si="491"/>
        <v>정선우</v>
      </c>
      <c r="I1043" s="39" t="str">
        <f t="shared" si="492"/>
        <v>06284</v>
      </c>
      <c r="J1043" s="52" t="str">
        <f t="shared" si="493"/>
        <v/>
      </c>
      <c r="K1043" s="75">
        <f t="shared" si="494"/>
        <v>1</v>
      </c>
      <c r="L1043" s="76">
        <f t="shared" si="495"/>
        <v>1</v>
      </c>
      <c r="M1043" s="76">
        <f t="shared" si="496"/>
        <v>1E-3</v>
      </c>
      <c r="N1043" s="76">
        <f t="shared" si="497"/>
        <v>1</v>
      </c>
      <c r="O1043" s="42">
        <f t="shared" si="498"/>
        <v>1</v>
      </c>
      <c r="P1043" s="39" t="str">
        <f t="shared" si="499"/>
        <v>일반(목록배제,Normal-Manifest Exception)</v>
      </c>
      <c r="Q1043" s="72">
        <f t="shared" si="500"/>
        <v>60</v>
      </c>
      <c r="R1043" s="43" t="str">
        <f t="shared" si="501"/>
        <v>OZ602</v>
      </c>
      <c r="S1043" s="82" t="str">
        <f t="shared" si="502"/>
        <v/>
      </c>
      <c r="T1043" s="40">
        <f t="shared" si="503"/>
        <v>45910</v>
      </c>
      <c r="U1043" s="44">
        <v>2500</v>
      </c>
      <c r="V1043" s="44">
        <f t="shared" si="504"/>
        <v>0</v>
      </c>
      <c r="W1043" s="77">
        <f t="shared" si="505"/>
        <v>2500</v>
      </c>
      <c r="X1043" s="78">
        <f t="shared" si="506"/>
        <v>0</v>
      </c>
      <c r="Y1043" s="44" cm="1">
        <f t="array" ref="Y1043">_xlfn.IFNA(_xlfn.IFS(AND(Q1043&gt;=2000, Q1043&lt;3000), 10000, AND(Q1043&gt;=3000, Q1043&lt;4000), 15000, AND(Q1043&gt;=4000, Q1043&lt;5000), 20000, AND(Q1043&gt;=5000), 25000),0)</f>
        <v>0</v>
      </c>
      <c r="Z1043" s="91">
        <f t="shared" si="507"/>
        <v>300</v>
      </c>
      <c r="AA1043" s="44">
        <f t="shared" si="508"/>
        <v>0</v>
      </c>
      <c r="AB1043" s="44"/>
      <c r="AC1043" s="44"/>
      <c r="AD1043" s="44"/>
      <c r="AE1043" s="44">
        <f>VLOOKUP(O1043,정산업데이트!$A$6:$B$12,2,10)</f>
        <v>0</v>
      </c>
      <c r="AF1043" s="44"/>
      <c r="AG1043" s="79">
        <f t="shared" si="509"/>
        <v>300</v>
      </c>
      <c r="AH1043" s="80">
        <f t="shared" si="510"/>
        <v>2800</v>
      </c>
      <c r="AI1043" s="93"/>
      <c r="AJ1043" s="84" t="s">
        <v>7375</v>
      </c>
      <c r="AK1043" s="84" t="s">
        <v>73</v>
      </c>
      <c r="AL1043" s="84" t="s">
        <v>7376</v>
      </c>
      <c r="AM1043" s="84" t="s">
        <v>7459</v>
      </c>
      <c r="AN1043" s="84" t="s">
        <v>1355</v>
      </c>
      <c r="AO1043" s="84" t="s">
        <v>2269</v>
      </c>
      <c r="AP1043" s="84" t="s">
        <v>942</v>
      </c>
      <c r="AQ1043" s="84" t="s">
        <v>122</v>
      </c>
      <c r="AR1043" s="85">
        <v>1</v>
      </c>
      <c r="AS1043" s="86">
        <v>1</v>
      </c>
      <c r="AT1043" s="86">
        <v>1E-3</v>
      </c>
      <c r="AU1043" s="86">
        <v>1</v>
      </c>
      <c r="AV1043" s="84" t="s">
        <v>8</v>
      </c>
      <c r="AW1043" s="86">
        <v>60</v>
      </c>
      <c r="AX1043" s="84" t="s">
        <v>68</v>
      </c>
      <c r="AY1043" s="84" t="s">
        <v>68</v>
      </c>
      <c r="AZ1043" s="84" t="s">
        <v>68</v>
      </c>
      <c r="BA1043" s="84" t="s">
        <v>68</v>
      </c>
      <c r="BB1043" s="84" t="s">
        <v>68</v>
      </c>
      <c r="BC1043" s="84" t="s">
        <v>132</v>
      </c>
      <c r="BD1043" s="84" t="s">
        <v>83</v>
      </c>
      <c r="BE1043" s="84" t="s">
        <v>86</v>
      </c>
      <c r="BF1043" s="84" t="s">
        <v>122</v>
      </c>
      <c r="BG1043" s="84" t="s">
        <v>69</v>
      </c>
      <c r="BH1043" s="92" t="s">
        <v>7460</v>
      </c>
      <c r="BI1043" s="84" t="s">
        <v>122</v>
      </c>
      <c r="BJ1043" s="84" t="s">
        <v>7461</v>
      </c>
      <c r="BK1043" s="84" t="s">
        <v>75</v>
      </c>
      <c r="BL1043" s="84" t="s">
        <v>122</v>
      </c>
      <c r="BM1043" s="84" t="s">
        <v>83</v>
      </c>
      <c r="BN1043" s="84" t="s">
        <v>70</v>
      </c>
      <c r="BO1043" s="84" t="s">
        <v>71</v>
      </c>
      <c r="BP1043" s="84" t="s">
        <v>122</v>
      </c>
      <c r="BQ1043" s="84" t="s">
        <v>163</v>
      </c>
    </row>
    <row r="1044" spans="1:69" ht="14.4" x14ac:dyDescent="0.3">
      <c r="A1044" s="40" t="str">
        <f t="shared" si="484"/>
        <v>2025-09-10</v>
      </c>
      <c r="B1044" s="40" t="str">
        <f t="shared" si="485"/>
        <v>SYD</v>
      </c>
      <c r="C1044" s="39" t="str">
        <f t="shared" si="486"/>
        <v>98812563611</v>
      </c>
      <c r="D1044" s="41" t="str">
        <f t="shared" si="487"/>
        <v>PKR253297241</v>
      </c>
      <c r="E1044" s="41" t="str">
        <f t="shared" si="488"/>
        <v>596421468653</v>
      </c>
      <c r="F1044" s="39" t="str">
        <f t="shared" si="489"/>
        <v>2254234</v>
      </c>
      <c r="G1044" s="39" t="str">
        <f t="shared" si="490"/>
        <v>WISE EXPRESS(HOJUDIRECT)</v>
      </c>
      <c r="H1044" s="41" t="str">
        <f t="shared" si="491"/>
        <v>이미진</v>
      </c>
      <c r="I1044" s="39" t="str">
        <f t="shared" si="492"/>
        <v>14583</v>
      </c>
      <c r="J1044" s="52" t="str">
        <f t="shared" si="493"/>
        <v/>
      </c>
      <c r="K1044" s="75">
        <f t="shared" si="494"/>
        <v>1</v>
      </c>
      <c r="L1044" s="76">
        <f t="shared" si="495"/>
        <v>6</v>
      </c>
      <c r="M1044" s="76">
        <f t="shared" si="496"/>
        <v>1E-3</v>
      </c>
      <c r="N1044" s="76">
        <f t="shared" si="497"/>
        <v>6</v>
      </c>
      <c r="O1044" s="42">
        <f t="shared" si="498"/>
        <v>6</v>
      </c>
      <c r="P1044" s="39" t="str">
        <f t="shared" si="499"/>
        <v>일반(목록배제,Normal-Manifest Exception)</v>
      </c>
      <c r="Q1044" s="72">
        <f t="shared" si="500"/>
        <v>96</v>
      </c>
      <c r="R1044" s="43" t="str">
        <f t="shared" si="501"/>
        <v>OZ602</v>
      </c>
      <c r="S1044" s="82" t="str">
        <f t="shared" si="502"/>
        <v/>
      </c>
      <c r="T1044" s="40">
        <f t="shared" si="503"/>
        <v>45910</v>
      </c>
      <c r="U1044" s="44">
        <v>2500</v>
      </c>
      <c r="V1044" s="44">
        <f t="shared" si="504"/>
        <v>100</v>
      </c>
      <c r="W1044" s="77">
        <f t="shared" si="505"/>
        <v>2600</v>
      </c>
      <c r="X1044" s="78">
        <f t="shared" si="506"/>
        <v>0</v>
      </c>
      <c r="Y1044" s="44" cm="1">
        <f t="array" ref="Y1044">_xlfn.IFNA(_xlfn.IFS(AND(Q1044&gt;=2000, Q1044&lt;3000), 10000, AND(Q1044&gt;=3000, Q1044&lt;4000), 15000, AND(Q1044&gt;=4000, Q1044&lt;5000), 20000, AND(Q1044&gt;=5000), 25000),0)</f>
        <v>0</v>
      </c>
      <c r="Z1044" s="91">
        <f t="shared" si="507"/>
        <v>300</v>
      </c>
      <c r="AA1044" s="44">
        <f t="shared" si="508"/>
        <v>0</v>
      </c>
      <c r="AB1044" s="44"/>
      <c r="AC1044" s="44"/>
      <c r="AD1044" s="44"/>
      <c r="AE1044" s="44">
        <f>VLOOKUP(O1044,정산업데이트!$A$6:$B$12,2,10)</f>
        <v>1000</v>
      </c>
      <c r="AF1044" s="44"/>
      <c r="AG1044" s="79">
        <f t="shared" si="509"/>
        <v>1300</v>
      </c>
      <c r="AH1044" s="80">
        <f t="shared" si="510"/>
        <v>3900</v>
      </c>
      <c r="AI1044" s="93"/>
      <c r="AJ1044" s="84" t="s">
        <v>7375</v>
      </c>
      <c r="AK1044" s="84" t="s">
        <v>73</v>
      </c>
      <c r="AL1044" s="84" t="s">
        <v>7376</v>
      </c>
      <c r="AM1044" s="84" t="s">
        <v>7462</v>
      </c>
      <c r="AN1044" s="84" t="s">
        <v>1758</v>
      </c>
      <c r="AO1044" s="84" t="s">
        <v>7463</v>
      </c>
      <c r="AP1044" s="84" t="s">
        <v>7464</v>
      </c>
      <c r="AQ1044" s="84" t="s">
        <v>122</v>
      </c>
      <c r="AR1044" s="85">
        <v>1</v>
      </c>
      <c r="AS1044" s="86">
        <v>6</v>
      </c>
      <c r="AT1044" s="86">
        <v>1E-3</v>
      </c>
      <c r="AU1044" s="86">
        <v>6</v>
      </c>
      <c r="AV1044" s="84" t="s">
        <v>8</v>
      </c>
      <c r="AW1044" s="86">
        <v>96</v>
      </c>
      <c r="AX1044" s="84" t="s">
        <v>68</v>
      </c>
      <c r="AY1044" s="84" t="s">
        <v>68</v>
      </c>
      <c r="AZ1044" s="84" t="s">
        <v>68</v>
      </c>
      <c r="BA1044" s="84" t="s">
        <v>68</v>
      </c>
      <c r="BB1044" s="84" t="s">
        <v>68</v>
      </c>
      <c r="BC1044" s="84" t="s">
        <v>135</v>
      </c>
      <c r="BD1044" s="84" t="s">
        <v>104</v>
      </c>
      <c r="BE1044" s="84" t="s">
        <v>105</v>
      </c>
      <c r="BF1044" s="84" t="s">
        <v>122</v>
      </c>
      <c r="BG1044" s="84" t="s">
        <v>69</v>
      </c>
      <c r="BH1044" s="92" t="s">
        <v>7465</v>
      </c>
      <c r="BI1044" s="84" t="s">
        <v>122</v>
      </c>
      <c r="BJ1044" s="84" t="s">
        <v>7466</v>
      </c>
      <c r="BK1044" s="84" t="s">
        <v>75</v>
      </c>
      <c r="BL1044" s="84" t="s">
        <v>122</v>
      </c>
      <c r="BM1044" s="84" t="s">
        <v>104</v>
      </c>
      <c r="BN1044" s="84" t="s">
        <v>70</v>
      </c>
      <c r="BO1044" s="84" t="s">
        <v>71</v>
      </c>
      <c r="BP1044" s="84" t="s">
        <v>122</v>
      </c>
      <c r="BQ1044" s="84" t="s">
        <v>163</v>
      </c>
    </row>
    <row r="1045" spans="1:69" ht="14.4" x14ac:dyDescent="0.3">
      <c r="A1045" s="40" t="str">
        <f t="shared" si="484"/>
        <v>2025-09-10</v>
      </c>
      <c r="B1045" s="40" t="str">
        <f t="shared" si="485"/>
        <v>SYD</v>
      </c>
      <c r="C1045" s="39" t="str">
        <f t="shared" si="486"/>
        <v>98812563611</v>
      </c>
      <c r="D1045" s="41" t="str">
        <f t="shared" si="487"/>
        <v>PKR253297242</v>
      </c>
      <c r="E1045" s="41" t="str">
        <f t="shared" si="488"/>
        <v>596421468664</v>
      </c>
      <c r="F1045" s="39" t="str">
        <f t="shared" si="489"/>
        <v>2254234</v>
      </c>
      <c r="G1045" s="39" t="str">
        <f t="shared" si="490"/>
        <v>WISE EXPRESS(HOJUDIRECT)</v>
      </c>
      <c r="H1045" s="41" t="str">
        <f t="shared" si="491"/>
        <v>고경자</v>
      </c>
      <c r="I1045" s="39" t="str">
        <f t="shared" si="492"/>
        <v>03302</v>
      </c>
      <c r="J1045" s="52" t="str">
        <f t="shared" si="493"/>
        <v/>
      </c>
      <c r="K1045" s="75">
        <f t="shared" si="494"/>
        <v>1</v>
      </c>
      <c r="L1045" s="76">
        <f t="shared" si="495"/>
        <v>0.75</v>
      </c>
      <c r="M1045" s="76">
        <f t="shared" si="496"/>
        <v>1E-3</v>
      </c>
      <c r="N1045" s="76">
        <f t="shared" si="497"/>
        <v>0.8</v>
      </c>
      <c r="O1045" s="42">
        <f t="shared" si="498"/>
        <v>1</v>
      </c>
      <c r="P1045" s="39" t="str">
        <f t="shared" si="499"/>
        <v>일반(목록배제,Normal-Manifest Exception)</v>
      </c>
      <c r="Q1045" s="72">
        <f t="shared" si="500"/>
        <v>60</v>
      </c>
      <c r="R1045" s="43" t="str">
        <f t="shared" si="501"/>
        <v>OZ602</v>
      </c>
      <c r="S1045" s="82" t="str">
        <f t="shared" si="502"/>
        <v/>
      </c>
      <c r="T1045" s="40">
        <f t="shared" si="503"/>
        <v>45910</v>
      </c>
      <c r="U1045" s="44">
        <v>2500</v>
      </c>
      <c r="V1045" s="44">
        <f t="shared" si="504"/>
        <v>0</v>
      </c>
      <c r="W1045" s="77">
        <f t="shared" si="505"/>
        <v>2500</v>
      </c>
      <c r="X1045" s="78">
        <f t="shared" si="506"/>
        <v>0</v>
      </c>
      <c r="Y1045" s="44" cm="1">
        <f t="array" ref="Y1045">_xlfn.IFNA(_xlfn.IFS(AND(Q1045&gt;=2000, Q1045&lt;3000), 10000, AND(Q1045&gt;=3000, Q1045&lt;4000), 15000, AND(Q1045&gt;=4000, Q1045&lt;5000), 20000, AND(Q1045&gt;=5000), 25000),0)</f>
        <v>0</v>
      </c>
      <c r="Z1045" s="91">
        <f t="shared" si="507"/>
        <v>300</v>
      </c>
      <c r="AA1045" s="44">
        <f t="shared" si="508"/>
        <v>0</v>
      </c>
      <c r="AB1045" s="44"/>
      <c r="AC1045" s="44"/>
      <c r="AD1045" s="44"/>
      <c r="AE1045" s="44">
        <f>VLOOKUP(O1045,정산업데이트!$A$6:$B$12,2,10)</f>
        <v>0</v>
      </c>
      <c r="AF1045" s="44"/>
      <c r="AG1045" s="79">
        <f t="shared" si="509"/>
        <v>300</v>
      </c>
      <c r="AH1045" s="80">
        <f t="shared" si="510"/>
        <v>2800</v>
      </c>
      <c r="AI1045" s="93"/>
      <c r="AJ1045" s="84" t="s">
        <v>7375</v>
      </c>
      <c r="AK1045" s="84" t="s">
        <v>73</v>
      </c>
      <c r="AL1045" s="84" t="s">
        <v>7376</v>
      </c>
      <c r="AM1045" s="84" t="s">
        <v>7467</v>
      </c>
      <c r="AN1045" s="84" t="s">
        <v>7468</v>
      </c>
      <c r="AO1045" s="84" t="s">
        <v>7469</v>
      </c>
      <c r="AP1045" s="84" t="s">
        <v>7470</v>
      </c>
      <c r="AQ1045" s="84" t="s">
        <v>122</v>
      </c>
      <c r="AR1045" s="85">
        <v>1</v>
      </c>
      <c r="AS1045" s="86">
        <v>0.75</v>
      </c>
      <c r="AT1045" s="86">
        <v>1E-3</v>
      </c>
      <c r="AU1045" s="86">
        <v>0.8</v>
      </c>
      <c r="AV1045" s="84" t="s">
        <v>8</v>
      </c>
      <c r="AW1045" s="86">
        <v>60</v>
      </c>
      <c r="AX1045" s="84" t="s">
        <v>68</v>
      </c>
      <c r="AY1045" s="84" t="s">
        <v>68</v>
      </c>
      <c r="AZ1045" s="84" t="s">
        <v>68</v>
      </c>
      <c r="BA1045" s="84" t="s">
        <v>68</v>
      </c>
      <c r="BB1045" s="84" t="s">
        <v>68</v>
      </c>
      <c r="BC1045" s="84" t="s">
        <v>135</v>
      </c>
      <c r="BD1045" s="84" t="s">
        <v>104</v>
      </c>
      <c r="BE1045" s="84" t="s">
        <v>105</v>
      </c>
      <c r="BF1045" s="84" t="s">
        <v>122</v>
      </c>
      <c r="BG1045" s="84" t="s">
        <v>69</v>
      </c>
      <c r="BH1045" s="92" t="s">
        <v>7471</v>
      </c>
      <c r="BI1045" s="84" t="s">
        <v>122</v>
      </c>
      <c r="BJ1045" s="84" t="s">
        <v>7472</v>
      </c>
      <c r="BK1045" s="84" t="s">
        <v>75</v>
      </c>
      <c r="BL1045" s="84" t="s">
        <v>122</v>
      </c>
      <c r="BM1045" s="84" t="s">
        <v>104</v>
      </c>
      <c r="BN1045" s="84" t="s">
        <v>70</v>
      </c>
      <c r="BO1045" s="84" t="s">
        <v>71</v>
      </c>
      <c r="BP1045" s="84" t="s">
        <v>122</v>
      </c>
      <c r="BQ1045" s="84" t="s">
        <v>163</v>
      </c>
    </row>
    <row r="1046" spans="1:69" ht="14.4" x14ac:dyDescent="0.3">
      <c r="A1046" s="40" t="str">
        <f t="shared" si="484"/>
        <v>2025-09-10</v>
      </c>
      <c r="B1046" s="40" t="str">
        <f t="shared" si="485"/>
        <v>SYD</v>
      </c>
      <c r="C1046" s="39" t="str">
        <f t="shared" si="486"/>
        <v>98812563611</v>
      </c>
      <c r="D1046" s="41" t="str">
        <f t="shared" si="487"/>
        <v>PKR253297243</v>
      </c>
      <c r="E1046" s="41" t="str">
        <f t="shared" si="488"/>
        <v>596421468675</v>
      </c>
      <c r="F1046" s="39" t="str">
        <f t="shared" si="489"/>
        <v>2254234</v>
      </c>
      <c r="G1046" s="39" t="str">
        <f t="shared" si="490"/>
        <v>WISE EXPRESS(HOJUDIRECT)</v>
      </c>
      <c r="H1046" s="41" t="str">
        <f t="shared" si="491"/>
        <v>주정향</v>
      </c>
      <c r="I1046" s="39" t="str">
        <f t="shared" si="492"/>
        <v>46541</v>
      </c>
      <c r="J1046" s="52" t="str">
        <f t="shared" si="493"/>
        <v/>
      </c>
      <c r="K1046" s="75">
        <f t="shared" si="494"/>
        <v>1</v>
      </c>
      <c r="L1046" s="76">
        <f t="shared" si="495"/>
        <v>3</v>
      </c>
      <c r="M1046" s="76">
        <f t="shared" si="496"/>
        <v>1E-3</v>
      </c>
      <c r="N1046" s="76">
        <f t="shared" si="497"/>
        <v>3</v>
      </c>
      <c r="O1046" s="42">
        <f t="shared" si="498"/>
        <v>3</v>
      </c>
      <c r="P1046" s="39" t="str">
        <f t="shared" si="499"/>
        <v>일반(목록배제,Normal-Manifest Exception)</v>
      </c>
      <c r="Q1046" s="72">
        <f t="shared" si="500"/>
        <v>48</v>
      </c>
      <c r="R1046" s="43" t="str">
        <f t="shared" si="501"/>
        <v>OZ602</v>
      </c>
      <c r="S1046" s="82" t="str">
        <f t="shared" si="502"/>
        <v/>
      </c>
      <c r="T1046" s="40">
        <f t="shared" si="503"/>
        <v>45910</v>
      </c>
      <c r="U1046" s="44">
        <v>2500</v>
      </c>
      <c r="V1046" s="44">
        <f t="shared" si="504"/>
        <v>0</v>
      </c>
      <c r="W1046" s="77">
        <f t="shared" si="505"/>
        <v>2500</v>
      </c>
      <c r="X1046" s="78">
        <f t="shared" si="506"/>
        <v>0</v>
      </c>
      <c r="Y1046" s="44" cm="1">
        <f t="array" ref="Y1046">_xlfn.IFNA(_xlfn.IFS(AND(Q1046&gt;=2000, Q1046&lt;3000), 10000, AND(Q1046&gt;=3000, Q1046&lt;4000), 15000, AND(Q1046&gt;=4000, Q1046&lt;5000), 20000, AND(Q1046&gt;=5000), 25000),0)</f>
        <v>0</v>
      </c>
      <c r="Z1046" s="91">
        <f t="shared" si="507"/>
        <v>300</v>
      </c>
      <c r="AA1046" s="44">
        <f t="shared" si="508"/>
        <v>0</v>
      </c>
      <c r="AB1046" s="44"/>
      <c r="AC1046" s="44"/>
      <c r="AD1046" s="44"/>
      <c r="AE1046" s="44">
        <f>VLOOKUP(O1046,정산업데이트!$A$6:$B$12,2,10)</f>
        <v>0</v>
      </c>
      <c r="AF1046" s="44"/>
      <c r="AG1046" s="79">
        <f t="shared" si="509"/>
        <v>300</v>
      </c>
      <c r="AH1046" s="80">
        <f t="shared" si="510"/>
        <v>2800</v>
      </c>
      <c r="AJ1046" s="84" t="s">
        <v>7375</v>
      </c>
      <c r="AK1046" s="84" t="s">
        <v>73</v>
      </c>
      <c r="AL1046" s="84" t="s">
        <v>7376</v>
      </c>
      <c r="AM1046" s="84" t="s">
        <v>7473</v>
      </c>
      <c r="AN1046" s="84" t="s">
        <v>7474</v>
      </c>
      <c r="AO1046" s="84" t="s">
        <v>7475</v>
      </c>
      <c r="AP1046" s="84" t="s">
        <v>3065</v>
      </c>
      <c r="AQ1046" s="84" t="s">
        <v>122</v>
      </c>
      <c r="AR1046" s="85">
        <v>1</v>
      </c>
      <c r="AS1046" s="86">
        <v>3</v>
      </c>
      <c r="AT1046" s="86">
        <v>1E-3</v>
      </c>
      <c r="AU1046" s="86">
        <v>3</v>
      </c>
      <c r="AV1046" s="84" t="s">
        <v>8</v>
      </c>
      <c r="AW1046" s="86">
        <v>48</v>
      </c>
      <c r="AX1046" s="84" t="s">
        <v>68</v>
      </c>
      <c r="AY1046" s="84" t="s">
        <v>68</v>
      </c>
      <c r="AZ1046" s="84" t="s">
        <v>68</v>
      </c>
      <c r="BA1046" s="84" t="s">
        <v>68</v>
      </c>
      <c r="BB1046" s="84" t="s">
        <v>68</v>
      </c>
      <c r="BC1046" s="84" t="s">
        <v>135</v>
      </c>
      <c r="BD1046" s="84" t="s">
        <v>104</v>
      </c>
      <c r="BE1046" s="84" t="s">
        <v>105</v>
      </c>
      <c r="BF1046" s="84" t="s">
        <v>122</v>
      </c>
      <c r="BG1046" s="84" t="s">
        <v>69</v>
      </c>
      <c r="BH1046" s="92" t="s">
        <v>7476</v>
      </c>
      <c r="BI1046" s="84" t="s">
        <v>122</v>
      </c>
      <c r="BJ1046" s="84" t="s">
        <v>7477</v>
      </c>
      <c r="BK1046" s="84" t="s">
        <v>75</v>
      </c>
      <c r="BL1046" s="84" t="s">
        <v>122</v>
      </c>
      <c r="BM1046" s="84" t="s">
        <v>104</v>
      </c>
      <c r="BN1046" s="84" t="s">
        <v>70</v>
      </c>
      <c r="BO1046" s="84" t="s">
        <v>71</v>
      </c>
      <c r="BP1046" s="84" t="s">
        <v>122</v>
      </c>
      <c r="BQ1046" s="84" t="s">
        <v>163</v>
      </c>
    </row>
    <row r="1047" spans="1:69" ht="14.4" x14ac:dyDescent="0.3">
      <c r="A1047" s="40" t="str">
        <f t="shared" si="484"/>
        <v>2025-09-10</v>
      </c>
      <c r="B1047" s="40" t="str">
        <f t="shared" si="485"/>
        <v>SYD</v>
      </c>
      <c r="C1047" s="39" t="str">
        <f t="shared" si="486"/>
        <v>98812563611</v>
      </c>
      <c r="D1047" s="41" t="str">
        <f t="shared" si="487"/>
        <v>PKR253297244</v>
      </c>
      <c r="E1047" s="41" t="str">
        <f t="shared" si="488"/>
        <v>596421468686</v>
      </c>
      <c r="F1047" s="39" t="str">
        <f t="shared" si="489"/>
        <v>2254234</v>
      </c>
      <c r="G1047" s="39" t="str">
        <f t="shared" si="490"/>
        <v>WISE EXPRESS(HOJUDIRECT)</v>
      </c>
      <c r="H1047" s="41" t="str">
        <f t="shared" si="491"/>
        <v>손동선</v>
      </c>
      <c r="I1047" s="39" t="str">
        <f t="shared" si="492"/>
        <v>17765</v>
      </c>
      <c r="J1047" s="52" t="str">
        <f t="shared" si="493"/>
        <v/>
      </c>
      <c r="K1047" s="75">
        <f t="shared" si="494"/>
        <v>1</v>
      </c>
      <c r="L1047" s="76">
        <f t="shared" si="495"/>
        <v>0.75</v>
      </c>
      <c r="M1047" s="76">
        <f t="shared" si="496"/>
        <v>1E-3</v>
      </c>
      <c r="N1047" s="76">
        <f t="shared" si="497"/>
        <v>0.8</v>
      </c>
      <c r="O1047" s="42">
        <f t="shared" si="498"/>
        <v>1</v>
      </c>
      <c r="P1047" s="39" t="str">
        <f t="shared" si="499"/>
        <v>일반(목록배제,Normal-Manifest Exception)</v>
      </c>
      <c r="Q1047" s="72">
        <f t="shared" si="500"/>
        <v>60</v>
      </c>
      <c r="R1047" s="43" t="str">
        <f t="shared" si="501"/>
        <v>OZ602</v>
      </c>
      <c r="S1047" s="82" t="str">
        <f t="shared" si="502"/>
        <v/>
      </c>
      <c r="T1047" s="40">
        <f t="shared" si="503"/>
        <v>45910</v>
      </c>
      <c r="U1047" s="44">
        <v>2500</v>
      </c>
      <c r="V1047" s="44">
        <f t="shared" si="504"/>
        <v>0</v>
      </c>
      <c r="W1047" s="77">
        <f t="shared" si="505"/>
        <v>2500</v>
      </c>
      <c r="X1047" s="78">
        <f t="shared" si="506"/>
        <v>0</v>
      </c>
      <c r="Y1047" s="44" cm="1">
        <f t="array" ref="Y1047">_xlfn.IFNA(_xlfn.IFS(AND(Q1047&gt;=2000, Q1047&lt;3000), 10000, AND(Q1047&gt;=3000, Q1047&lt;4000), 15000, AND(Q1047&gt;=4000, Q1047&lt;5000), 20000, AND(Q1047&gt;=5000), 25000),0)</f>
        <v>0</v>
      </c>
      <c r="Z1047" s="91">
        <f t="shared" si="507"/>
        <v>300</v>
      </c>
      <c r="AA1047" s="44">
        <f t="shared" si="508"/>
        <v>0</v>
      </c>
      <c r="AB1047" s="44"/>
      <c r="AC1047" s="44"/>
      <c r="AD1047" s="44"/>
      <c r="AE1047" s="44">
        <f>VLOOKUP(O1047,정산업데이트!$A$6:$B$12,2,10)</f>
        <v>0</v>
      </c>
      <c r="AF1047" s="44"/>
      <c r="AG1047" s="79">
        <f t="shared" si="509"/>
        <v>300</v>
      </c>
      <c r="AH1047" s="80">
        <f t="shared" si="510"/>
        <v>2800</v>
      </c>
      <c r="AI1047" s="93"/>
      <c r="AJ1047" s="84" t="s">
        <v>7375</v>
      </c>
      <c r="AK1047" s="84" t="s">
        <v>73</v>
      </c>
      <c r="AL1047" s="84" t="s">
        <v>7376</v>
      </c>
      <c r="AM1047" s="84" t="s">
        <v>7478</v>
      </c>
      <c r="AN1047" s="84" t="s">
        <v>7479</v>
      </c>
      <c r="AO1047" s="84" t="s">
        <v>7480</v>
      </c>
      <c r="AP1047" s="84" t="s">
        <v>1789</v>
      </c>
      <c r="AQ1047" s="84" t="s">
        <v>122</v>
      </c>
      <c r="AR1047" s="85">
        <v>1</v>
      </c>
      <c r="AS1047" s="86">
        <v>0.75</v>
      </c>
      <c r="AT1047" s="86">
        <v>1E-3</v>
      </c>
      <c r="AU1047" s="86">
        <v>0.8</v>
      </c>
      <c r="AV1047" s="84" t="s">
        <v>8</v>
      </c>
      <c r="AW1047" s="86">
        <v>60</v>
      </c>
      <c r="AX1047" s="84" t="s">
        <v>68</v>
      </c>
      <c r="AY1047" s="84" t="s">
        <v>68</v>
      </c>
      <c r="AZ1047" s="84" t="s">
        <v>68</v>
      </c>
      <c r="BA1047" s="84" t="s">
        <v>68</v>
      </c>
      <c r="BB1047" s="84" t="s">
        <v>68</v>
      </c>
      <c r="BC1047" s="84" t="s">
        <v>135</v>
      </c>
      <c r="BD1047" s="84" t="s">
        <v>104</v>
      </c>
      <c r="BE1047" s="84" t="s">
        <v>105</v>
      </c>
      <c r="BF1047" s="84" t="s">
        <v>122</v>
      </c>
      <c r="BG1047" s="84" t="s">
        <v>69</v>
      </c>
      <c r="BH1047" s="92" t="s">
        <v>7481</v>
      </c>
      <c r="BI1047" s="84" t="s">
        <v>122</v>
      </c>
      <c r="BJ1047" s="84" t="s">
        <v>7482</v>
      </c>
      <c r="BK1047" s="84" t="s">
        <v>75</v>
      </c>
      <c r="BL1047" s="84" t="s">
        <v>122</v>
      </c>
      <c r="BM1047" s="84" t="s">
        <v>104</v>
      </c>
      <c r="BN1047" s="84" t="s">
        <v>70</v>
      </c>
      <c r="BO1047" s="84" t="s">
        <v>71</v>
      </c>
      <c r="BP1047" s="84" t="s">
        <v>122</v>
      </c>
      <c r="BQ1047" s="84" t="s">
        <v>163</v>
      </c>
    </row>
    <row r="1048" spans="1:69" ht="14.4" x14ac:dyDescent="0.3">
      <c r="A1048" s="40" t="str">
        <f t="shared" si="484"/>
        <v>2025-09-10</v>
      </c>
      <c r="B1048" s="40" t="str">
        <f t="shared" si="485"/>
        <v>SYD</v>
      </c>
      <c r="C1048" s="39" t="str">
        <f t="shared" si="486"/>
        <v>98812563611</v>
      </c>
      <c r="D1048" s="41" t="str">
        <f t="shared" si="487"/>
        <v>PKR253297245</v>
      </c>
      <c r="E1048" s="41" t="str">
        <f t="shared" si="488"/>
        <v>596421468690</v>
      </c>
      <c r="F1048" s="39" t="str">
        <f t="shared" si="489"/>
        <v>2254234</v>
      </c>
      <c r="G1048" s="39" t="str">
        <f t="shared" si="490"/>
        <v>WISE EXPRESS(HOJUDIRECT)</v>
      </c>
      <c r="H1048" s="41" t="str">
        <f t="shared" si="491"/>
        <v>이영애</v>
      </c>
      <c r="I1048" s="39" t="str">
        <f t="shared" si="492"/>
        <v>53050</v>
      </c>
      <c r="J1048" s="52" t="str">
        <f t="shared" si="493"/>
        <v/>
      </c>
      <c r="K1048" s="75">
        <f t="shared" si="494"/>
        <v>1</v>
      </c>
      <c r="L1048" s="76">
        <f t="shared" si="495"/>
        <v>0.25</v>
      </c>
      <c r="M1048" s="76">
        <f t="shared" si="496"/>
        <v>1E-3</v>
      </c>
      <c r="N1048" s="76">
        <f t="shared" si="497"/>
        <v>0.3</v>
      </c>
      <c r="O1048" s="42">
        <f t="shared" si="498"/>
        <v>0.5</v>
      </c>
      <c r="P1048" s="39" t="str">
        <f t="shared" si="499"/>
        <v>일반(목록배제,Normal-Manifest Exception)</v>
      </c>
      <c r="Q1048" s="72">
        <f t="shared" si="500"/>
        <v>20</v>
      </c>
      <c r="R1048" s="43" t="str">
        <f t="shared" si="501"/>
        <v>OZ602</v>
      </c>
      <c r="S1048" s="82" t="str">
        <f t="shared" si="502"/>
        <v/>
      </c>
      <c r="T1048" s="40">
        <f t="shared" si="503"/>
        <v>45910</v>
      </c>
      <c r="U1048" s="44">
        <v>2500</v>
      </c>
      <c r="V1048" s="44">
        <f t="shared" si="504"/>
        <v>0</v>
      </c>
      <c r="W1048" s="77">
        <f t="shared" si="505"/>
        <v>2500</v>
      </c>
      <c r="X1048" s="78">
        <f t="shared" si="506"/>
        <v>0</v>
      </c>
      <c r="Y1048" s="44" cm="1">
        <f t="array" ref="Y1048">_xlfn.IFNA(_xlfn.IFS(AND(Q1048&gt;=2000, Q1048&lt;3000), 10000, AND(Q1048&gt;=3000, Q1048&lt;4000), 15000, AND(Q1048&gt;=4000, Q1048&lt;5000), 20000, AND(Q1048&gt;=5000), 25000),0)</f>
        <v>0</v>
      </c>
      <c r="Z1048" s="91">
        <f t="shared" si="507"/>
        <v>300</v>
      </c>
      <c r="AA1048" s="44">
        <f t="shared" si="508"/>
        <v>0</v>
      </c>
      <c r="AB1048" s="44"/>
      <c r="AC1048" s="44"/>
      <c r="AD1048" s="44"/>
      <c r="AE1048" s="44">
        <f>VLOOKUP(O1048,정산업데이트!$A$6:$B$12,2,10)</f>
        <v>0</v>
      </c>
      <c r="AF1048" s="44"/>
      <c r="AG1048" s="79">
        <f t="shared" si="509"/>
        <v>300</v>
      </c>
      <c r="AH1048" s="80">
        <f t="shared" si="510"/>
        <v>2800</v>
      </c>
      <c r="AI1048" s="93"/>
      <c r="AJ1048" s="84" t="s">
        <v>7375</v>
      </c>
      <c r="AK1048" s="84" t="s">
        <v>73</v>
      </c>
      <c r="AL1048" s="84" t="s">
        <v>7376</v>
      </c>
      <c r="AM1048" s="84" t="s">
        <v>7483</v>
      </c>
      <c r="AN1048" s="84" t="s">
        <v>7484</v>
      </c>
      <c r="AO1048" s="84" t="s">
        <v>7485</v>
      </c>
      <c r="AP1048" s="84" t="s">
        <v>7486</v>
      </c>
      <c r="AQ1048" s="84" t="s">
        <v>122</v>
      </c>
      <c r="AR1048" s="85">
        <v>1</v>
      </c>
      <c r="AS1048" s="86">
        <v>0.25</v>
      </c>
      <c r="AT1048" s="86">
        <v>1E-3</v>
      </c>
      <c r="AU1048" s="86">
        <v>0.3</v>
      </c>
      <c r="AV1048" s="84" t="s">
        <v>8</v>
      </c>
      <c r="AW1048" s="86">
        <v>20</v>
      </c>
      <c r="AX1048" s="84" t="s">
        <v>68</v>
      </c>
      <c r="AY1048" s="84" t="s">
        <v>68</v>
      </c>
      <c r="AZ1048" s="84" t="s">
        <v>68</v>
      </c>
      <c r="BA1048" s="84" t="s">
        <v>68</v>
      </c>
      <c r="BB1048" s="84" t="s">
        <v>68</v>
      </c>
      <c r="BC1048" s="84" t="s">
        <v>135</v>
      </c>
      <c r="BD1048" s="84" t="s">
        <v>104</v>
      </c>
      <c r="BE1048" s="84" t="s">
        <v>105</v>
      </c>
      <c r="BF1048" s="84" t="s">
        <v>122</v>
      </c>
      <c r="BG1048" s="84" t="s">
        <v>69</v>
      </c>
      <c r="BH1048" s="92" t="s">
        <v>7487</v>
      </c>
      <c r="BI1048" s="84" t="s">
        <v>122</v>
      </c>
      <c r="BJ1048" s="84" t="s">
        <v>7488</v>
      </c>
      <c r="BK1048" s="84" t="s">
        <v>75</v>
      </c>
      <c r="BL1048" s="84" t="s">
        <v>122</v>
      </c>
      <c r="BM1048" s="84" t="s">
        <v>104</v>
      </c>
      <c r="BN1048" s="84" t="s">
        <v>70</v>
      </c>
      <c r="BO1048" s="84" t="s">
        <v>71</v>
      </c>
      <c r="BP1048" s="84" t="s">
        <v>122</v>
      </c>
      <c r="BQ1048" s="84" t="s">
        <v>163</v>
      </c>
    </row>
    <row r="1049" spans="1:69" ht="14.4" x14ac:dyDescent="0.3">
      <c r="A1049" s="40" t="str">
        <f t="shared" si="484"/>
        <v>2025-09-10</v>
      </c>
      <c r="B1049" s="40" t="str">
        <f t="shared" si="485"/>
        <v>SYD</v>
      </c>
      <c r="C1049" s="39" t="str">
        <f t="shared" si="486"/>
        <v>98812563611</v>
      </c>
      <c r="D1049" s="41" t="str">
        <f t="shared" si="487"/>
        <v>PKR253297246</v>
      </c>
      <c r="E1049" s="41" t="str">
        <f t="shared" si="488"/>
        <v>596421468701</v>
      </c>
      <c r="F1049" s="39" t="str">
        <f t="shared" si="489"/>
        <v>2254234</v>
      </c>
      <c r="G1049" s="39" t="str">
        <f t="shared" si="490"/>
        <v>WISE EXPRESS(HOJUDIRECT)</v>
      </c>
      <c r="H1049" s="41" t="str">
        <f t="shared" si="491"/>
        <v>이윤수</v>
      </c>
      <c r="I1049" s="39" t="str">
        <f t="shared" si="492"/>
        <v>18111</v>
      </c>
      <c r="J1049" s="52" t="str">
        <f t="shared" si="493"/>
        <v/>
      </c>
      <c r="K1049" s="75">
        <f t="shared" si="494"/>
        <v>1</v>
      </c>
      <c r="L1049" s="76">
        <f t="shared" si="495"/>
        <v>0.75</v>
      </c>
      <c r="M1049" s="76">
        <f t="shared" si="496"/>
        <v>1E-3</v>
      </c>
      <c r="N1049" s="76">
        <f t="shared" si="497"/>
        <v>0.8</v>
      </c>
      <c r="O1049" s="42">
        <f t="shared" si="498"/>
        <v>1</v>
      </c>
      <c r="P1049" s="39" t="str">
        <f t="shared" si="499"/>
        <v>일반(목록배제,Normal-Manifest Exception)</v>
      </c>
      <c r="Q1049" s="72">
        <f t="shared" si="500"/>
        <v>60</v>
      </c>
      <c r="R1049" s="43" t="str">
        <f t="shared" si="501"/>
        <v>OZ602</v>
      </c>
      <c r="S1049" s="82" t="str">
        <f t="shared" si="502"/>
        <v/>
      </c>
      <c r="T1049" s="40">
        <f t="shared" si="503"/>
        <v>45910</v>
      </c>
      <c r="U1049" s="44">
        <v>2500</v>
      </c>
      <c r="V1049" s="44">
        <f t="shared" si="504"/>
        <v>0</v>
      </c>
      <c r="W1049" s="77">
        <f t="shared" si="505"/>
        <v>2500</v>
      </c>
      <c r="X1049" s="78">
        <f t="shared" si="506"/>
        <v>0</v>
      </c>
      <c r="Y1049" s="44" cm="1">
        <f t="array" ref="Y1049">_xlfn.IFNA(_xlfn.IFS(AND(Q1049&gt;=2000, Q1049&lt;3000), 10000, AND(Q1049&gt;=3000, Q1049&lt;4000), 15000, AND(Q1049&gt;=4000, Q1049&lt;5000), 20000, AND(Q1049&gt;=5000), 25000),0)</f>
        <v>0</v>
      </c>
      <c r="Z1049" s="91">
        <f t="shared" si="507"/>
        <v>300</v>
      </c>
      <c r="AA1049" s="44">
        <f t="shared" si="508"/>
        <v>0</v>
      </c>
      <c r="AB1049" s="44"/>
      <c r="AC1049" s="44"/>
      <c r="AD1049" s="44"/>
      <c r="AE1049" s="44">
        <f>VLOOKUP(O1049,정산업데이트!$A$6:$B$12,2,10)</f>
        <v>0</v>
      </c>
      <c r="AF1049" s="44"/>
      <c r="AG1049" s="79">
        <f t="shared" si="509"/>
        <v>300</v>
      </c>
      <c r="AH1049" s="80">
        <f t="shared" si="510"/>
        <v>2800</v>
      </c>
      <c r="AI1049" s="93"/>
      <c r="AJ1049" s="84" t="s">
        <v>7375</v>
      </c>
      <c r="AK1049" s="84" t="s">
        <v>73</v>
      </c>
      <c r="AL1049" s="84" t="s">
        <v>7376</v>
      </c>
      <c r="AM1049" s="84" t="s">
        <v>7489</v>
      </c>
      <c r="AN1049" s="84" t="s">
        <v>7490</v>
      </c>
      <c r="AO1049" s="84" t="s">
        <v>7491</v>
      </c>
      <c r="AP1049" s="84" t="s">
        <v>600</v>
      </c>
      <c r="AQ1049" s="84" t="s">
        <v>122</v>
      </c>
      <c r="AR1049" s="85">
        <v>1</v>
      </c>
      <c r="AS1049" s="86">
        <v>0.75</v>
      </c>
      <c r="AT1049" s="86">
        <v>1E-3</v>
      </c>
      <c r="AU1049" s="86">
        <v>0.8</v>
      </c>
      <c r="AV1049" s="84" t="s">
        <v>8</v>
      </c>
      <c r="AW1049" s="86">
        <v>60</v>
      </c>
      <c r="AX1049" s="84" t="s">
        <v>68</v>
      </c>
      <c r="AY1049" s="84" t="s">
        <v>68</v>
      </c>
      <c r="AZ1049" s="84" t="s">
        <v>68</v>
      </c>
      <c r="BA1049" s="84" t="s">
        <v>68</v>
      </c>
      <c r="BB1049" s="84" t="s">
        <v>68</v>
      </c>
      <c r="BC1049" s="84" t="s">
        <v>135</v>
      </c>
      <c r="BD1049" s="84" t="s">
        <v>104</v>
      </c>
      <c r="BE1049" s="84" t="s">
        <v>105</v>
      </c>
      <c r="BF1049" s="84" t="s">
        <v>122</v>
      </c>
      <c r="BG1049" s="84" t="s">
        <v>69</v>
      </c>
      <c r="BH1049" s="92" t="s">
        <v>7492</v>
      </c>
      <c r="BI1049" s="84" t="s">
        <v>122</v>
      </c>
      <c r="BJ1049" s="84" t="s">
        <v>7493</v>
      </c>
      <c r="BK1049" s="84" t="s">
        <v>75</v>
      </c>
      <c r="BL1049" s="84" t="s">
        <v>122</v>
      </c>
      <c r="BM1049" s="84" t="s">
        <v>104</v>
      </c>
      <c r="BN1049" s="84" t="s">
        <v>70</v>
      </c>
      <c r="BO1049" s="84" t="s">
        <v>71</v>
      </c>
      <c r="BP1049" s="84" t="s">
        <v>122</v>
      </c>
      <c r="BQ1049" s="84" t="s">
        <v>163</v>
      </c>
    </row>
    <row r="1050" spans="1:69" ht="14.4" x14ac:dyDescent="0.3">
      <c r="A1050" s="40" t="str">
        <f t="shared" si="484"/>
        <v>2025-09-10</v>
      </c>
      <c r="B1050" s="40" t="str">
        <f t="shared" si="485"/>
        <v>SYD</v>
      </c>
      <c r="C1050" s="39" t="str">
        <f t="shared" si="486"/>
        <v>98812563611</v>
      </c>
      <c r="D1050" s="41" t="str">
        <f t="shared" si="487"/>
        <v>PKR253297247</v>
      </c>
      <c r="E1050" s="41" t="str">
        <f t="shared" si="488"/>
        <v>596421468712</v>
      </c>
      <c r="F1050" s="39" t="str">
        <f t="shared" si="489"/>
        <v>2254234</v>
      </c>
      <c r="G1050" s="39" t="str">
        <f t="shared" si="490"/>
        <v>WISE EXPRESS(HOJUDIRECT)</v>
      </c>
      <c r="H1050" s="41" t="str">
        <f t="shared" si="491"/>
        <v>최형태</v>
      </c>
      <c r="I1050" s="39" t="str">
        <f t="shared" si="492"/>
        <v>61642</v>
      </c>
      <c r="J1050" s="52" t="str">
        <f t="shared" si="493"/>
        <v/>
      </c>
      <c r="K1050" s="75">
        <f t="shared" si="494"/>
        <v>1</v>
      </c>
      <c r="L1050" s="76">
        <f t="shared" si="495"/>
        <v>0.75</v>
      </c>
      <c r="M1050" s="76">
        <f t="shared" si="496"/>
        <v>1E-3</v>
      </c>
      <c r="N1050" s="76">
        <f t="shared" si="497"/>
        <v>0.8</v>
      </c>
      <c r="O1050" s="42">
        <f t="shared" si="498"/>
        <v>1</v>
      </c>
      <c r="P1050" s="39" t="str">
        <f t="shared" si="499"/>
        <v>일반(목록배제,Normal-Manifest Exception)</v>
      </c>
      <c r="Q1050" s="72">
        <f t="shared" si="500"/>
        <v>36</v>
      </c>
      <c r="R1050" s="43" t="str">
        <f t="shared" si="501"/>
        <v>OZ602</v>
      </c>
      <c r="S1050" s="82" t="str">
        <f t="shared" si="502"/>
        <v/>
      </c>
      <c r="T1050" s="40">
        <f t="shared" si="503"/>
        <v>45910</v>
      </c>
      <c r="U1050" s="44">
        <v>2500</v>
      </c>
      <c r="V1050" s="44">
        <f t="shared" si="504"/>
        <v>0</v>
      </c>
      <c r="W1050" s="77">
        <f t="shared" si="505"/>
        <v>2500</v>
      </c>
      <c r="X1050" s="78">
        <f t="shared" si="506"/>
        <v>0</v>
      </c>
      <c r="Y1050" s="44" cm="1">
        <f t="array" ref="Y1050">_xlfn.IFNA(_xlfn.IFS(AND(Q1050&gt;=2000, Q1050&lt;3000), 10000, AND(Q1050&gt;=3000, Q1050&lt;4000), 15000, AND(Q1050&gt;=4000, Q1050&lt;5000), 20000, AND(Q1050&gt;=5000), 25000),0)</f>
        <v>0</v>
      </c>
      <c r="Z1050" s="91">
        <f t="shared" si="507"/>
        <v>300</v>
      </c>
      <c r="AA1050" s="44">
        <f t="shared" si="508"/>
        <v>0</v>
      </c>
      <c r="AB1050" s="44"/>
      <c r="AC1050" s="44"/>
      <c r="AD1050" s="44"/>
      <c r="AE1050" s="44">
        <f>VLOOKUP(O1050,정산업데이트!$A$6:$B$12,2,10)</f>
        <v>0</v>
      </c>
      <c r="AF1050" s="44"/>
      <c r="AG1050" s="79">
        <f t="shared" si="509"/>
        <v>300</v>
      </c>
      <c r="AH1050" s="80">
        <f t="shared" si="510"/>
        <v>2800</v>
      </c>
      <c r="AI1050" s="93"/>
      <c r="AJ1050" s="84" t="s">
        <v>7375</v>
      </c>
      <c r="AK1050" s="84" t="s">
        <v>73</v>
      </c>
      <c r="AL1050" s="84" t="s">
        <v>7376</v>
      </c>
      <c r="AM1050" s="84" t="s">
        <v>7494</v>
      </c>
      <c r="AN1050" s="84" t="s">
        <v>7495</v>
      </c>
      <c r="AO1050" s="84" t="s">
        <v>7496</v>
      </c>
      <c r="AP1050" s="84" t="s">
        <v>7497</v>
      </c>
      <c r="AQ1050" s="84" t="s">
        <v>122</v>
      </c>
      <c r="AR1050" s="85">
        <v>1</v>
      </c>
      <c r="AS1050" s="86">
        <v>0.75</v>
      </c>
      <c r="AT1050" s="86">
        <v>1E-3</v>
      </c>
      <c r="AU1050" s="86">
        <v>0.8</v>
      </c>
      <c r="AV1050" s="84" t="s">
        <v>8</v>
      </c>
      <c r="AW1050" s="86">
        <v>36</v>
      </c>
      <c r="AX1050" s="84" t="s">
        <v>68</v>
      </c>
      <c r="AY1050" s="84" t="s">
        <v>68</v>
      </c>
      <c r="AZ1050" s="84" t="s">
        <v>68</v>
      </c>
      <c r="BA1050" s="84" t="s">
        <v>68</v>
      </c>
      <c r="BB1050" s="84" t="s">
        <v>68</v>
      </c>
      <c r="BC1050" s="84" t="s">
        <v>135</v>
      </c>
      <c r="BD1050" s="84" t="s">
        <v>104</v>
      </c>
      <c r="BE1050" s="84" t="s">
        <v>105</v>
      </c>
      <c r="BF1050" s="84" t="s">
        <v>122</v>
      </c>
      <c r="BG1050" s="84" t="s">
        <v>69</v>
      </c>
      <c r="BH1050" s="92" t="s">
        <v>7498</v>
      </c>
      <c r="BI1050" s="84" t="s">
        <v>122</v>
      </c>
      <c r="BJ1050" s="84" t="s">
        <v>7499</v>
      </c>
      <c r="BK1050" s="84" t="s">
        <v>75</v>
      </c>
      <c r="BL1050" s="84" t="s">
        <v>122</v>
      </c>
      <c r="BM1050" s="84" t="s">
        <v>104</v>
      </c>
      <c r="BN1050" s="84" t="s">
        <v>70</v>
      </c>
      <c r="BO1050" s="84" t="s">
        <v>71</v>
      </c>
      <c r="BP1050" s="84" t="s">
        <v>122</v>
      </c>
      <c r="BQ1050" s="84" t="s">
        <v>163</v>
      </c>
    </row>
    <row r="1051" spans="1:69" ht="14.4" x14ac:dyDescent="0.3">
      <c r="A1051" s="40" t="str">
        <f t="shared" si="484"/>
        <v>2025-09-10</v>
      </c>
      <c r="B1051" s="40" t="str">
        <f t="shared" si="485"/>
        <v>SYD</v>
      </c>
      <c r="C1051" s="39" t="str">
        <f t="shared" si="486"/>
        <v>98812563611</v>
      </c>
      <c r="D1051" s="41" t="str">
        <f t="shared" si="487"/>
        <v>PKR253297248</v>
      </c>
      <c r="E1051" s="41" t="str">
        <f t="shared" si="488"/>
        <v>596421468723</v>
      </c>
      <c r="F1051" s="39" t="str">
        <f t="shared" si="489"/>
        <v>2254234</v>
      </c>
      <c r="G1051" s="39" t="str">
        <f t="shared" si="490"/>
        <v>WISE EXPRESS(HOJUDIRECT)</v>
      </c>
      <c r="H1051" s="41" t="str">
        <f t="shared" si="491"/>
        <v>강은경</v>
      </c>
      <c r="I1051" s="39" t="str">
        <f t="shared" si="492"/>
        <v>49065</v>
      </c>
      <c r="J1051" s="52" t="str">
        <f t="shared" si="493"/>
        <v/>
      </c>
      <c r="K1051" s="75">
        <f t="shared" si="494"/>
        <v>1</v>
      </c>
      <c r="L1051" s="76">
        <f t="shared" si="495"/>
        <v>0.4</v>
      </c>
      <c r="M1051" s="76">
        <f t="shared" si="496"/>
        <v>1E-3</v>
      </c>
      <c r="N1051" s="76">
        <f t="shared" si="497"/>
        <v>0.4</v>
      </c>
      <c r="O1051" s="42">
        <f t="shared" si="498"/>
        <v>0.5</v>
      </c>
      <c r="P1051" s="39" t="str">
        <f t="shared" si="499"/>
        <v>일반(목록배제,Normal-Manifest Exception)</v>
      </c>
      <c r="Q1051" s="72">
        <f t="shared" si="500"/>
        <v>24</v>
      </c>
      <c r="R1051" s="43" t="str">
        <f t="shared" si="501"/>
        <v>OZ602</v>
      </c>
      <c r="S1051" s="82" t="str">
        <f t="shared" si="502"/>
        <v/>
      </c>
      <c r="T1051" s="40">
        <f t="shared" si="503"/>
        <v>45910</v>
      </c>
      <c r="U1051" s="44">
        <v>2500</v>
      </c>
      <c r="V1051" s="44">
        <f t="shared" si="504"/>
        <v>0</v>
      </c>
      <c r="W1051" s="77">
        <f t="shared" si="505"/>
        <v>2500</v>
      </c>
      <c r="X1051" s="78">
        <f t="shared" si="506"/>
        <v>0</v>
      </c>
      <c r="Y1051" s="44" cm="1">
        <f t="array" ref="Y1051">_xlfn.IFNA(_xlfn.IFS(AND(Q1051&gt;=2000, Q1051&lt;3000), 10000, AND(Q1051&gt;=3000, Q1051&lt;4000), 15000, AND(Q1051&gt;=4000, Q1051&lt;5000), 20000, AND(Q1051&gt;=5000), 25000),0)</f>
        <v>0</v>
      </c>
      <c r="Z1051" s="91">
        <f t="shared" si="507"/>
        <v>300</v>
      </c>
      <c r="AA1051" s="44">
        <f t="shared" si="508"/>
        <v>0</v>
      </c>
      <c r="AB1051" s="44"/>
      <c r="AC1051" s="44"/>
      <c r="AD1051" s="44"/>
      <c r="AE1051" s="44">
        <f>VLOOKUP(O1051,정산업데이트!$A$6:$B$12,2,10)</f>
        <v>0</v>
      </c>
      <c r="AF1051" s="44"/>
      <c r="AG1051" s="79">
        <f t="shared" si="509"/>
        <v>300</v>
      </c>
      <c r="AH1051" s="80">
        <f t="shared" si="510"/>
        <v>2800</v>
      </c>
      <c r="AI1051" s="93"/>
      <c r="AJ1051" s="84" t="s">
        <v>7375</v>
      </c>
      <c r="AK1051" s="84" t="s">
        <v>73</v>
      </c>
      <c r="AL1051" s="84" t="s">
        <v>7376</v>
      </c>
      <c r="AM1051" s="84" t="s">
        <v>7500</v>
      </c>
      <c r="AN1051" s="84" t="s">
        <v>7501</v>
      </c>
      <c r="AO1051" s="84" t="s">
        <v>7502</v>
      </c>
      <c r="AP1051" s="84" t="s">
        <v>7503</v>
      </c>
      <c r="AQ1051" s="84" t="s">
        <v>122</v>
      </c>
      <c r="AR1051" s="85">
        <v>1</v>
      </c>
      <c r="AS1051" s="86">
        <v>0.4</v>
      </c>
      <c r="AT1051" s="86">
        <v>1E-3</v>
      </c>
      <c r="AU1051" s="86">
        <v>0.4</v>
      </c>
      <c r="AV1051" s="84" t="s">
        <v>8</v>
      </c>
      <c r="AW1051" s="86">
        <v>24</v>
      </c>
      <c r="AX1051" s="84" t="s">
        <v>68</v>
      </c>
      <c r="AY1051" s="84" t="s">
        <v>68</v>
      </c>
      <c r="AZ1051" s="84" t="s">
        <v>68</v>
      </c>
      <c r="BA1051" s="84" t="s">
        <v>68</v>
      </c>
      <c r="BB1051" s="84" t="s">
        <v>68</v>
      </c>
      <c r="BC1051" s="84" t="s">
        <v>135</v>
      </c>
      <c r="BD1051" s="84" t="s">
        <v>104</v>
      </c>
      <c r="BE1051" s="84" t="s">
        <v>105</v>
      </c>
      <c r="BF1051" s="84" t="s">
        <v>122</v>
      </c>
      <c r="BG1051" s="84" t="s">
        <v>69</v>
      </c>
      <c r="BH1051" s="92" t="s">
        <v>7504</v>
      </c>
      <c r="BI1051" s="84" t="s">
        <v>122</v>
      </c>
      <c r="BJ1051" s="84" t="s">
        <v>7505</v>
      </c>
      <c r="BK1051" s="84" t="s">
        <v>75</v>
      </c>
      <c r="BL1051" s="84" t="s">
        <v>122</v>
      </c>
      <c r="BM1051" s="84" t="s">
        <v>104</v>
      </c>
      <c r="BN1051" s="84" t="s">
        <v>70</v>
      </c>
      <c r="BO1051" s="84" t="s">
        <v>71</v>
      </c>
      <c r="BP1051" s="84" t="s">
        <v>122</v>
      </c>
      <c r="BQ1051" s="84" t="s">
        <v>163</v>
      </c>
    </row>
    <row r="1052" spans="1:69" ht="14.4" x14ac:dyDescent="0.3">
      <c r="A1052" s="40" t="str">
        <f t="shared" si="484"/>
        <v>2025-09-10</v>
      </c>
      <c r="B1052" s="40" t="str">
        <f t="shared" si="485"/>
        <v>SYD</v>
      </c>
      <c r="C1052" s="39" t="str">
        <f t="shared" si="486"/>
        <v>98812563611</v>
      </c>
      <c r="D1052" s="41" t="str">
        <f t="shared" si="487"/>
        <v>PKR253297249</v>
      </c>
      <c r="E1052" s="41" t="str">
        <f t="shared" si="488"/>
        <v>596421468734</v>
      </c>
      <c r="F1052" s="39" t="str">
        <f t="shared" si="489"/>
        <v>2254234</v>
      </c>
      <c r="G1052" s="39" t="str">
        <f t="shared" si="490"/>
        <v>WISE EXPRESS(HOJUDIRECT)</v>
      </c>
      <c r="H1052" s="41" t="str">
        <f t="shared" si="491"/>
        <v>김미진</v>
      </c>
      <c r="I1052" s="39" t="str">
        <f t="shared" si="492"/>
        <v>03304</v>
      </c>
      <c r="J1052" s="52" t="str">
        <f t="shared" si="493"/>
        <v/>
      </c>
      <c r="K1052" s="75">
        <f t="shared" si="494"/>
        <v>1</v>
      </c>
      <c r="L1052" s="76">
        <f t="shared" si="495"/>
        <v>2</v>
      </c>
      <c r="M1052" s="76">
        <f t="shared" si="496"/>
        <v>1E-3</v>
      </c>
      <c r="N1052" s="76">
        <f t="shared" si="497"/>
        <v>2</v>
      </c>
      <c r="O1052" s="42">
        <f t="shared" si="498"/>
        <v>2</v>
      </c>
      <c r="P1052" s="39" t="str">
        <f t="shared" si="499"/>
        <v>일반(목록배제,Normal-Manifest Exception)</v>
      </c>
      <c r="Q1052" s="72">
        <f t="shared" si="500"/>
        <v>32</v>
      </c>
      <c r="R1052" s="43" t="str">
        <f t="shared" si="501"/>
        <v>OZ602</v>
      </c>
      <c r="S1052" s="82" t="str">
        <f t="shared" si="502"/>
        <v/>
      </c>
      <c r="T1052" s="40">
        <f t="shared" si="503"/>
        <v>45910</v>
      </c>
      <c r="U1052" s="44">
        <v>2500</v>
      </c>
      <c r="V1052" s="44">
        <f t="shared" si="504"/>
        <v>0</v>
      </c>
      <c r="W1052" s="77">
        <f t="shared" si="505"/>
        <v>2500</v>
      </c>
      <c r="X1052" s="78">
        <f t="shared" si="506"/>
        <v>0</v>
      </c>
      <c r="Y1052" s="44" cm="1">
        <f t="array" ref="Y1052">_xlfn.IFNA(_xlfn.IFS(AND(Q1052&gt;=2000, Q1052&lt;3000), 10000, AND(Q1052&gt;=3000, Q1052&lt;4000), 15000, AND(Q1052&gt;=4000, Q1052&lt;5000), 20000, AND(Q1052&gt;=5000), 25000),0)</f>
        <v>0</v>
      </c>
      <c r="Z1052" s="91">
        <f t="shared" si="507"/>
        <v>300</v>
      </c>
      <c r="AA1052" s="44">
        <f t="shared" si="508"/>
        <v>0</v>
      </c>
      <c r="AB1052" s="44"/>
      <c r="AC1052" s="44"/>
      <c r="AD1052" s="44"/>
      <c r="AE1052" s="44">
        <f>VLOOKUP(O1052,정산업데이트!$A$6:$B$12,2,10)</f>
        <v>0</v>
      </c>
      <c r="AF1052" s="44"/>
      <c r="AG1052" s="79">
        <f t="shared" si="509"/>
        <v>300</v>
      </c>
      <c r="AH1052" s="80">
        <f t="shared" si="510"/>
        <v>2800</v>
      </c>
      <c r="AI1052" s="93"/>
      <c r="AJ1052" s="84" t="s">
        <v>7375</v>
      </c>
      <c r="AK1052" s="84" t="s">
        <v>73</v>
      </c>
      <c r="AL1052" s="84" t="s">
        <v>7376</v>
      </c>
      <c r="AM1052" s="84" t="s">
        <v>7506</v>
      </c>
      <c r="AN1052" s="84" t="s">
        <v>1319</v>
      </c>
      <c r="AO1052" s="84" t="s">
        <v>1821</v>
      </c>
      <c r="AP1052" s="84" t="s">
        <v>1822</v>
      </c>
      <c r="AQ1052" s="84" t="s">
        <v>122</v>
      </c>
      <c r="AR1052" s="85">
        <v>1</v>
      </c>
      <c r="AS1052" s="86">
        <v>2</v>
      </c>
      <c r="AT1052" s="86">
        <v>1E-3</v>
      </c>
      <c r="AU1052" s="86">
        <v>2</v>
      </c>
      <c r="AV1052" s="84" t="s">
        <v>8</v>
      </c>
      <c r="AW1052" s="86">
        <v>32</v>
      </c>
      <c r="AX1052" s="84" t="s">
        <v>68</v>
      </c>
      <c r="AY1052" s="84" t="s">
        <v>68</v>
      </c>
      <c r="AZ1052" s="84" t="s">
        <v>68</v>
      </c>
      <c r="BA1052" s="84" t="s">
        <v>68</v>
      </c>
      <c r="BB1052" s="84" t="s">
        <v>68</v>
      </c>
      <c r="BC1052" s="84" t="s">
        <v>135</v>
      </c>
      <c r="BD1052" s="84" t="s">
        <v>104</v>
      </c>
      <c r="BE1052" s="84" t="s">
        <v>105</v>
      </c>
      <c r="BF1052" s="84" t="s">
        <v>122</v>
      </c>
      <c r="BG1052" s="84" t="s">
        <v>69</v>
      </c>
      <c r="BH1052" s="92" t="s">
        <v>7507</v>
      </c>
      <c r="BI1052" s="84" t="s">
        <v>122</v>
      </c>
      <c r="BJ1052" s="84" t="s">
        <v>7508</v>
      </c>
      <c r="BK1052" s="84" t="s">
        <v>75</v>
      </c>
      <c r="BL1052" s="84" t="s">
        <v>122</v>
      </c>
      <c r="BM1052" s="84" t="s">
        <v>104</v>
      </c>
      <c r="BN1052" s="84" t="s">
        <v>70</v>
      </c>
      <c r="BO1052" s="84" t="s">
        <v>71</v>
      </c>
      <c r="BP1052" s="84" t="s">
        <v>122</v>
      </c>
      <c r="BQ1052" s="84" t="s">
        <v>163</v>
      </c>
    </row>
    <row r="1053" spans="1:69" ht="14.4" x14ac:dyDescent="0.3">
      <c r="A1053" s="40" t="str">
        <f t="shared" si="484"/>
        <v>2025-09-10</v>
      </c>
      <c r="B1053" s="40" t="str">
        <f t="shared" si="485"/>
        <v>SYD</v>
      </c>
      <c r="C1053" s="39" t="str">
        <f t="shared" si="486"/>
        <v>98812563611</v>
      </c>
      <c r="D1053" s="41" t="str">
        <f t="shared" si="487"/>
        <v>PKR253312498</v>
      </c>
      <c r="E1053" s="41" t="str">
        <f t="shared" si="488"/>
        <v>596421468852</v>
      </c>
      <c r="F1053" s="39" t="str">
        <f t="shared" si="489"/>
        <v>2254234</v>
      </c>
      <c r="G1053" s="39" t="str">
        <f t="shared" si="490"/>
        <v>WISE EXPRESS(HOJUDIRECT)</v>
      </c>
      <c r="H1053" s="41" t="str">
        <f t="shared" si="491"/>
        <v>김귀애</v>
      </c>
      <c r="I1053" s="39" t="str">
        <f t="shared" si="492"/>
        <v>39307</v>
      </c>
      <c r="J1053" s="52" t="str">
        <f t="shared" si="493"/>
        <v/>
      </c>
      <c r="K1053" s="75">
        <f t="shared" si="494"/>
        <v>1</v>
      </c>
      <c r="L1053" s="76">
        <f t="shared" si="495"/>
        <v>1</v>
      </c>
      <c r="M1053" s="76">
        <f t="shared" si="496"/>
        <v>1E-3</v>
      </c>
      <c r="N1053" s="76">
        <f t="shared" si="497"/>
        <v>1</v>
      </c>
      <c r="O1053" s="42">
        <f t="shared" si="498"/>
        <v>1</v>
      </c>
      <c r="P1053" s="39" t="str">
        <f t="shared" si="499"/>
        <v>일반(목록배제,Normal-Manifest Exception)</v>
      </c>
      <c r="Q1053" s="72">
        <f t="shared" si="500"/>
        <v>16</v>
      </c>
      <c r="R1053" s="43" t="str">
        <f t="shared" si="501"/>
        <v>OZ602</v>
      </c>
      <c r="S1053" s="82" t="str">
        <f t="shared" si="502"/>
        <v/>
      </c>
      <c r="T1053" s="40">
        <f t="shared" si="503"/>
        <v>45910</v>
      </c>
      <c r="U1053" s="44">
        <v>2500</v>
      </c>
      <c r="V1053" s="44">
        <f t="shared" si="504"/>
        <v>0</v>
      </c>
      <c r="W1053" s="77">
        <f t="shared" si="505"/>
        <v>2500</v>
      </c>
      <c r="X1053" s="78">
        <f t="shared" si="506"/>
        <v>0</v>
      </c>
      <c r="Y1053" s="44" cm="1">
        <f t="array" ref="Y1053">_xlfn.IFNA(_xlfn.IFS(AND(Q1053&gt;=2000, Q1053&lt;3000), 10000, AND(Q1053&gt;=3000, Q1053&lt;4000), 15000, AND(Q1053&gt;=4000, Q1053&lt;5000), 20000, AND(Q1053&gt;=5000), 25000),0)</f>
        <v>0</v>
      </c>
      <c r="Z1053" s="91">
        <f t="shared" si="507"/>
        <v>300</v>
      </c>
      <c r="AA1053" s="44">
        <f t="shared" si="508"/>
        <v>0</v>
      </c>
      <c r="AB1053" s="44"/>
      <c r="AC1053" s="44"/>
      <c r="AD1053" s="44"/>
      <c r="AE1053" s="44">
        <f>VLOOKUP(O1053,정산업데이트!$A$6:$B$12,2,10)</f>
        <v>0</v>
      </c>
      <c r="AF1053" s="44"/>
      <c r="AG1053" s="79">
        <f t="shared" si="509"/>
        <v>300</v>
      </c>
      <c r="AH1053" s="80">
        <f t="shared" si="510"/>
        <v>2800</v>
      </c>
      <c r="AI1053" s="93"/>
      <c r="AJ1053" s="84" t="s">
        <v>7375</v>
      </c>
      <c r="AK1053" s="84" t="s">
        <v>73</v>
      </c>
      <c r="AL1053" s="84" t="s">
        <v>7376</v>
      </c>
      <c r="AM1053" s="84" t="s">
        <v>7509</v>
      </c>
      <c r="AN1053" s="84" t="s">
        <v>7510</v>
      </c>
      <c r="AO1053" s="84" t="s">
        <v>7511</v>
      </c>
      <c r="AP1053" s="84" t="s">
        <v>7512</v>
      </c>
      <c r="AQ1053" s="84" t="s">
        <v>122</v>
      </c>
      <c r="AR1053" s="85">
        <v>1</v>
      </c>
      <c r="AS1053" s="86">
        <v>1</v>
      </c>
      <c r="AT1053" s="86">
        <v>1E-3</v>
      </c>
      <c r="AU1053" s="86">
        <v>1</v>
      </c>
      <c r="AV1053" s="84" t="s">
        <v>8</v>
      </c>
      <c r="AW1053" s="86">
        <v>16</v>
      </c>
      <c r="AX1053" s="84" t="s">
        <v>68</v>
      </c>
      <c r="AY1053" s="84" t="s">
        <v>68</v>
      </c>
      <c r="AZ1053" s="84" t="s">
        <v>68</v>
      </c>
      <c r="BA1053" s="84" t="s">
        <v>68</v>
      </c>
      <c r="BB1053" s="84" t="s">
        <v>68</v>
      </c>
      <c r="BC1053" s="84" t="s">
        <v>135</v>
      </c>
      <c r="BD1053" s="84" t="s">
        <v>104</v>
      </c>
      <c r="BE1053" s="84" t="s">
        <v>105</v>
      </c>
      <c r="BF1053" s="84" t="s">
        <v>122</v>
      </c>
      <c r="BG1053" s="84" t="s">
        <v>69</v>
      </c>
      <c r="BH1053" s="92" t="s">
        <v>7513</v>
      </c>
      <c r="BI1053" s="84" t="s">
        <v>122</v>
      </c>
      <c r="BJ1053" s="84" t="s">
        <v>7514</v>
      </c>
      <c r="BK1053" s="84" t="s">
        <v>75</v>
      </c>
      <c r="BL1053" s="84" t="s">
        <v>122</v>
      </c>
      <c r="BM1053" s="84" t="s">
        <v>104</v>
      </c>
      <c r="BN1053" s="84" t="s">
        <v>70</v>
      </c>
      <c r="BO1053" s="84" t="s">
        <v>71</v>
      </c>
      <c r="BP1053" s="84" t="s">
        <v>122</v>
      </c>
      <c r="BQ1053" s="84" t="s">
        <v>163</v>
      </c>
    </row>
    <row r="1054" spans="1:69" ht="14.4" x14ac:dyDescent="0.3">
      <c r="A1054" s="40" t="str">
        <f t="shared" si="484"/>
        <v>2025-09-10</v>
      </c>
      <c r="B1054" s="40" t="str">
        <f t="shared" si="485"/>
        <v>SYD</v>
      </c>
      <c r="C1054" s="39" t="str">
        <f t="shared" si="486"/>
        <v>98812563611</v>
      </c>
      <c r="D1054" s="41" t="str">
        <f t="shared" si="487"/>
        <v>PKR253312499</v>
      </c>
      <c r="E1054" s="41" t="str">
        <f t="shared" si="488"/>
        <v>596421468863</v>
      </c>
      <c r="F1054" s="39" t="str">
        <f t="shared" si="489"/>
        <v>2254234</v>
      </c>
      <c r="G1054" s="39" t="str">
        <f t="shared" si="490"/>
        <v>WISE EXPRESS(HOJUDIRECT)</v>
      </c>
      <c r="H1054" s="41" t="str">
        <f t="shared" si="491"/>
        <v>윤정임</v>
      </c>
      <c r="I1054" s="39" t="str">
        <f t="shared" si="492"/>
        <v>42139</v>
      </c>
      <c r="J1054" s="52" t="str">
        <f t="shared" si="493"/>
        <v/>
      </c>
      <c r="K1054" s="75">
        <f t="shared" si="494"/>
        <v>1</v>
      </c>
      <c r="L1054" s="76">
        <f t="shared" si="495"/>
        <v>1</v>
      </c>
      <c r="M1054" s="76">
        <f t="shared" si="496"/>
        <v>1E-3</v>
      </c>
      <c r="N1054" s="76">
        <f t="shared" si="497"/>
        <v>1</v>
      </c>
      <c r="O1054" s="42">
        <f t="shared" si="498"/>
        <v>1</v>
      </c>
      <c r="P1054" s="39" t="str">
        <f t="shared" si="499"/>
        <v>일반(목록배제,Normal-Manifest Exception)</v>
      </c>
      <c r="Q1054" s="72">
        <f t="shared" si="500"/>
        <v>16</v>
      </c>
      <c r="R1054" s="43" t="str">
        <f t="shared" si="501"/>
        <v>OZ602</v>
      </c>
      <c r="S1054" s="82" t="str">
        <f t="shared" si="502"/>
        <v/>
      </c>
      <c r="T1054" s="40">
        <f t="shared" si="503"/>
        <v>45910</v>
      </c>
      <c r="U1054" s="44">
        <v>2500</v>
      </c>
      <c r="V1054" s="44">
        <f t="shared" si="504"/>
        <v>0</v>
      </c>
      <c r="W1054" s="77">
        <f t="shared" si="505"/>
        <v>2500</v>
      </c>
      <c r="X1054" s="78">
        <f t="shared" si="506"/>
        <v>0</v>
      </c>
      <c r="Y1054" s="44" cm="1">
        <f t="array" ref="Y1054">_xlfn.IFNA(_xlfn.IFS(AND(Q1054&gt;=2000, Q1054&lt;3000), 10000, AND(Q1054&gt;=3000, Q1054&lt;4000), 15000, AND(Q1054&gt;=4000, Q1054&lt;5000), 20000, AND(Q1054&gt;=5000), 25000),0)</f>
        <v>0</v>
      </c>
      <c r="Z1054" s="91">
        <f t="shared" si="507"/>
        <v>300</v>
      </c>
      <c r="AA1054" s="44">
        <f t="shared" si="508"/>
        <v>0</v>
      </c>
      <c r="AB1054" s="44"/>
      <c r="AC1054" s="44"/>
      <c r="AD1054" s="44"/>
      <c r="AE1054" s="44">
        <f>VLOOKUP(O1054,정산업데이트!$A$6:$B$12,2,10)</f>
        <v>0</v>
      </c>
      <c r="AF1054" s="44"/>
      <c r="AG1054" s="79">
        <f t="shared" si="509"/>
        <v>300</v>
      </c>
      <c r="AH1054" s="80">
        <f t="shared" si="510"/>
        <v>2800</v>
      </c>
      <c r="AI1054" s="93"/>
      <c r="AJ1054" s="84" t="s">
        <v>7375</v>
      </c>
      <c r="AK1054" s="84" t="s">
        <v>73</v>
      </c>
      <c r="AL1054" s="84" t="s">
        <v>7376</v>
      </c>
      <c r="AM1054" s="84" t="s">
        <v>7515</v>
      </c>
      <c r="AN1054" s="84" t="s">
        <v>1149</v>
      </c>
      <c r="AO1054" s="84" t="s">
        <v>7516</v>
      </c>
      <c r="AP1054" s="84" t="s">
        <v>7517</v>
      </c>
      <c r="AQ1054" s="84" t="s">
        <v>122</v>
      </c>
      <c r="AR1054" s="85">
        <v>1</v>
      </c>
      <c r="AS1054" s="86">
        <v>1</v>
      </c>
      <c r="AT1054" s="86">
        <v>1E-3</v>
      </c>
      <c r="AU1054" s="86">
        <v>1</v>
      </c>
      <c r="AV1054" s="84" t="s">
        <v>8</v>
      </c>
      <c r="AW1054" s="86">
        <v>16</v>
      </c>
      <c r="AX1054" s="84" t="s">
        <v>68</v>
      </c>
      <c r="AY1054" s="84" t="s">
        <v>68</v>
      </c>
      <c r="AZ1054" s="84" t="s">
        <v>68</v>
      </c>
      <c r="BA1054" s="84" t="s">
        <v>68</v>
      </c>
      <c r="BB1054" s="84" t="s">
        <v>68</v>
      </c>
      <c r="BC1054" s="84" t="s">
        <v>135</v>
      </c>
      <c r="BD1054" s="84" t="s">
        <v>104</v>
      </c>
      <c r="BE1054" s="84" t="s">
        <v>105</v>
      </c>
      <c r="BF1054" s="84" t="s">
        <v>122</v>
      </c>
      <c r="BG1054" s="84" t="s">
        <v>69</v>
      </c>
      <c r="BH1054" s="92" t="s">
        <v>7518</v>
      </c>
      <c r="BI1054" s="84" t="s">
        <v>122</v>
      </c>
      <c r="BJ1054" s="84" t="s">
        <v>7519</v>
      </c>
      <c r="BK1054" s="84" t="s">
        <v>75</v>
      </c>
      <c r="BL1054" s="84" t="s">
        <v>122</v>
      </c>
      <c r="BM1054" s="84" t="s">
        <v>104</v>
      </c>
      <c r="BN1054" s="84" t="s">
        <v>70</v>
      </c>
      <c r="BO1054" s="84" t="s">
        <v>71</v>
      </c>
      <c r="BP1054" s="84" t="s">
        <v>122</v>
      </c>
      <c r="BQ1054" s="84" t="s">
        <v>163</v>
      </c>
    </row>
    <row r="1055" spans="1:69" ht="14.4" x14ac:dyDescent="0.3">
      <c r="A1055" s="40" t="str">
        <f t="shared" si="484"/>
        <v>2025-09-10</v>
      </c>
      <c r="B1055" s="40" t="str">
        <f t="shared" si="485"/>
        <v>SYD</v>
      </c>
      <c r="C1055" s="39" t="str">
        <f t="shared" si="486"/>
        <v>98812563611</v>
      </c>
      <c r="D1055" s="41" t="str">
        <f t="shared" si="487"/>
        <v>PKR253312500</v>
      </c>
      <c r="E1055" s="41" t="str">
        <f t="shared" si="488"/>
        <v>596421468874</v>
      </c>
      <c r="F1055" s="39" t="str">
        <f t="shared" si="489"/>
        <v>2254234</v>
      </c>
      <c r="G1055" s="39" t="str">
        <f t="shared" si="490"/>
        <v>WISE EXPRESS(HOJUDIRECT)</v>
      </c>
      <c r="H1055" s="41" t="str">
        <f t="shared" si="491"/>
        <v>서지혜</v>
      </c>
      <c r="I1055" s="39" t="str">
        <f t="shared" si="492"/>
        <v>13527</v>
      </c>
      <c r="J1055" s="52" t="str">
        <f t="shared" si="493"/>
        <v/>
      </c>
      <c r="K1055" s="75">
        <f t="shared" si="494"/>
        <v>1</v>
      </c>
      <c r="L1055" s="76">
        <f t="shared" si="495"/>
        <v>2</v>
      </c>
      <c r="M1055" s="76">
        <f t="shared" si="496"/>
        <v>1E-3</v>
      </c>
      <c r="N1055" s="76">
        <f t="shared" si="497"/>
        <v>2</v>
      </c>
      <c r="O1055" s="42">
        <f t="shared" si="498"/>
        <v>2</v>
      </c>
      <c r="P1055" s="39" t="str">
        <f t="shared" si="499"/>
        <v>일반(목록배제,Normal-Manifest Exception)</v>
      </c>
      <c r="Q1055" s="72">
        <f t="shared" si="500"/>
        <v>32</v>
      </c>
      <c r="R1055" s="43" t="str">
        <f t="shared" si="501"/>
        <v>OZ602</v>
      </c>
      <c r="S1055" s="82" t="str">
        <f t="shared" si="502"/>
        <v/>
      </c>
      <c r="T1055" s="40">
        <f t="shared" si="503"/>
        <v>45910</v>
      </c>
      <c r="U1055" s="44">
        <v>2500</v>
      </c>
      <c r="V1055" s="44">
        <f t="shared" si="504"/>
        <v>0</v>
      </c>
      <c r="W1055" s="77">
        <f t="shared" si="505"/>
        <v>2500</v>
      </c>
      <c r="X1055" s="78">
        <f t="shared" si="506"/>
        <v>0</v>
      </c>
      <c r="Y1055" s="44" cm="1">
        <f t="array" ref="Y1055">_xlfn.IFNA(_xlfn.IFS(AND(Q1055&gt;=2000, Q1055&lt;3000), 10000, AND(Q1055&gt;=3000, Q1055&lt;4000), 15000, AND(Q1055&gt;=4000, Q1055&lt;5000), 20000, AND(Q1055&gt;=5000), 25000),0)</f>
        <v>0</v>
      </c>
      <c r="Z1055" s="91">
        <f t="shared" si="507"/>
        <v>300</v>
      </c>
      <c r="AA1055" s="44">
        <f t="shared" si="508"/>
        <v>0</v>
      </c>
      <c r="AB1055" s="44"/>
      <c r="AC1055" s="44"/>
      <c r="AD1055" s="44"/>
      <c r="AE1055" s="44">
        <f>VLOOKUP(O1055,정산업데이트!$A$6:$B$12,2,10)</f>
        <v>0</v>
      </c>
      <c r="AF1055" s="44"/>
      <c r="AG1055" s="79">
        <f t="shared" si="509"/>
        <v>300</v>
      </c>
      <c r="AH1055" s="80">
        <f t="shared" si="510"/>
        <v>2800</v>
      </c>
      <c r="AJ1055" s="84" t="s">
        <v>7375</v>
      </c>
      <c r="AK1055" s="84" t="s">
        <v>73</v>
      </c>
      <c r="AL1055" s="84" t="s">
        <v>7376</v>
      </c>
      <c r="AM1055" s="84" t="s">
        <v>7520</v>
      </c>
      <c r="AN1055" s="84" t="s">
        <v>3730</v>
      </c>
      <c r="AO1055" s="84" t="s">
        <v>7521</v>
      </c>
      <c r="AP1055" s="84" t="s">
        <v>7522</v>
      </c>
      <c r="AQ1055" s="84" t="s">
        <v>122</v>
      </c>
      <c r="AR1055" s="85">
        <v>1</v>
      </c>
      <c r="AS1055" s="86">
        <v>2</v>
      </c>
      <c r="AT1055" s="86">
        <v>1E-3</v>
      </c>
      <c r="AU1055" s="86">
        <v>2</v>
      </c>
      <c r="AV1055" s="84" t="s">
        <v>8</v>
      </c>
      <c r="AW1055" s="86">
        <v>32</v>
      </c>
      <c r="AX1055" s="84" t="s">
        <v>68</v>
      </c>
      <c r="AY1055" s="84" t="s">
        <v>68</v>
      </c>
      <c r="AZ1055" s="84" t="s">
        <v>68</v>
      </c>
      <c r="BA1055" s="84" t="s">
        <v>68</v>
      </c>
      <c r="BB1055" s="84" t="s">
        <v>68</v>
      </c>
      <c r="BC1055" s="84" t="s">
        <v>135</v>
      </c>
      <c r="BD1055" s="84" t="s">
        <v>104</v>
      </c>
      <c r="BE1055" s="84" t="s">
        <v>105</v>
      </c>
      <c r="BF1055" s="84" t="s">
        <v>122</v>
      </c>
      <c r="BG1055" s="84" t="s">
        <v>69</v>
      </c>
      <c r="BH1055" s="92" t="s">
        <v>7523</v>
      </c>
      <c r="BI1055" s="84" t="s">
        <v>122</v>
      </c>
      <c r="BJ1055" s="84" t="s">
        <v>7524</v>
      </c>
      <c r="BK1055" s="84" t="s">
        <v>75</v>
      </c>
      <c r="BL1055" s="84" t="s">
        <v>122</v>
      </c>
      <c r="BM1055" s="84" t="s">
        <v>104</v>
      </c>
      <c r="BN1055" s="84" t="s">
        <v>70</v>
      </c>
      <c r="BO1055" s="84" t="s">
        <v>71</v>
      </c>
      <c r="BP1055" s="84" t="s">
        <v>122</v>
      </c>
      <c r="BQ1055" s="84" t="s">
        <v>163</v>
      </c>
    </row>
    <row r="1056" spans="1:69" ht="14.4" x14ac:dyDescent="0.3">
      <c r="A1056" s="40" t="str">
        <f t="shared" si="484"/>
        <v>2025-09-10</v>
      </c>
      <c r="B1056" s="40" t="str">
        <f t="shared" si="485"/>
        <v>SYD</v>
      </c>
      <c r="C1056" s="39" t="str">
        <f t="shared" si="486"/>
        <v>98812563611</v>
      </c>
      <c r="D1056" s="41" t="str">
        <f t="shared" si="487"/>
        <v>PKR253312501</v>
      </c>
      <c r="E1056" s="41" t="str">
        <f t="shared" si="488"/>
        <v>596421468885</v>
      </c>
      <c r="F1056" s="39" t="str">
        <f t="shared" si="489"/>
        <v>2254234</v>
      </c>
      <c r="G1056" s="39" t="str">
        <f t="shared" si="490"/>
        <v>WISE EXPRESS(HOJUDIRECT)</v>
      </c>
      <c r="H1056" s="41" t="str">
        <f t="shared" si="491"/>
        <v>정종윤</v>
      </c>
      <c r="I1056" s="39" t="str">
        <f t="shared" si="492"/>
        <v>18138</v>
      </c>
      <c r="J1056" s="52" t="str">
        <f t="shared" si="493"/>
        <v/>
      </c>
      <c r="K1056" s="75">
        <f t="shared" si="494"/>
        <v>1</v>
      </c>
      <c r="L1056" s="76">
        <f t="shared" si="495"/>
        <v>2.75</v>
      </c>
      <c r="M1056" s="76">
        <f t="shared" si="496"/>
        <v>1E-3</v>
      </c>
      <c r="N1056" s="76">
        <f t="shared" si="497"/>
        <v>2.8</v>
      </c>
      <c r="O1056" s="42">
        <f t="shared" si="498"/>
        <v>3</v>
      </c>
      <c r="P1056" s="39" t="str">
        <f t="shared" si="499"/>
        <v>일반(목록배제,Normal-Manifest Exception)</v>
      </c>
      <c r="Q1056" s="72">
        <f t="shared" si="500"/>
        <v>44</v>
      </c>
      <c r="R1056" s="43" t="str">
        <f t="shared" si="501"/>
        <v>OZ602</v>
      </c>
      <c r="S1056" s="82" t="str">
        <f t="shared" si="502"/>
        <v/>
      </c>
      <c r="T1056" s="40">
        <f t="shared" si="503"/>
        <v>45910</v>
      </c>
      <c r="U1056" s="44">
        <v>2500</v>
      </c>
      <c r="V1056" s="44">
        <f t="shared" si="504"/>
        <v>0</v>
      </c>
      <c r="W1056" s="77">
        <f t="shared" si="505"/>
        <v>2500</v>
      </c>
      <c r="X1056" s="78">
        <f t="shared" si="506"/>
        <v>0</v>
      </c>
      <c r="Y1056" s="44" cm="1">
        <f t="array" ref="Y1056">_xlfn.IFNA(_xlfn.IFS(AND(Q1056&gt;=2000, Q1056&lt;3000), 10000, AND(Q1056&gt;=3000, Q1056&lt;4000), 15000, AND(Q1056&gt;=4000, Q1056&lt;5000), 20000, AND(Q1056&gt;=5000), 25000),0)</f>
        <v>0</v>
      </c>
      <c r="Z1056" s="91">
        <f t="shared" si="507"/>
        <v>300</v>
      </c>
      <c r="AA1056" s="44">
        <f t="shared" si="508"/>
        <v>0</v>
      </c>
      <c r="AB1056" s="44"/>
      <c r="AC1056" s="44"/>
      <c r="AD1056" s="44"/>
      <c r="AE1056" s="44">
        <f>VLOOKUP(O1056,정산업데이트!$A$6:$B$12,2,10)</f>
        <v>0</v>
      </c>
      <c r="AF1056" s="44"/>
      <c r="AG1056" s="79">
        <f t="shared" si="509"/>
        <v>300</v>
      </c>
      <c r="AH1056" s="80">
        <f t="shared" si="510"/>
        <v>2800</v>
      </c>
      <c r="AI1056" s="93"/>
      <c r="AJ1056" s="84" t="s">
        <v>7375</v>
      </c>
      <c r="AK1056" s="84" t="s">
        <v>73</v>
      </c>
      <c r="AL1056" s="84" t="s">
        <v>7376</v>
      </c>
      <c r="AM1056" s="84" t="s">
        <v>7525</v>
      </c>
      <c r="AN1056" s="84" t="s">
        <v>7526</v>
      </c>
      <c r="AO1056" s="84" t="s">
        <v>7527</v>
      </c>
      <c r="AP1056" s="84" t="s">
        <v>586</v>
      </c>
      <c r="AQ1056" s="84" t="s">
        <v>122</v>
      </c>
      <c r="AR1056" s="85">
        <v>1</v>
      </c>
      <c r="AS1056" s="86">
        <v>2.75</v>
      </c>
      <c r="AT1056" s="86">
        <v>1E-3</v>
      </c>
      <c r="AU1056" s="86">
        <v>2.8</v>
      </c>
      <c r="AV1056" s="84" t="s">
        <v>8</v>
      </c>
      <c r="AW1056" s="86">
        <v>44</v>
      </c>
      <c r="AX1056" s="84" t="s">
        <v>68</v>
      </c>
      <c r="AY1056" s="84" t="s">
        <v>68</v>
      </c>
      <c r="AZ1056" s="84" t="s">
        <v>68</v>
      </c>
      <c r="BA1056" s="84" t="s">
        <v>68</v>
      </c>
      <c r="BB1056" s="84" t="s">
        <v>68</v>
      </c>
      <c r="BC1056" s="84" t="s">
        <v>135</v>
      </c>
      <c r="BD1056" s="84" t="s">
        <v>104</v>
      </c>
      <c r="BE1056" s="84" t="s">
        <v>105</v>
      </c>
      <c r="BF1056" s="84" t="s">
        <v>122</v>
      </c>
      <c r="BG1056" s="84" t="s">
        <v>69</v>
      </c>
      <c r="BH1056" s="92" t="s">
        <v>7528</v>
      </c>
      <c r="BI1056" s="84" t="s">
        <v>122</v>
      </c>
      <c r="BJ1056" s="84" t="s">
        <v>7529</v>
      </c>
      <c r="BK1056" s="84" t="s">
        <v>75</v>
      </c>
      <c r="BL1056" s="84" t="s">
        <v>122</v>
      </c>
      <c r="BM1056" s="84" t="s">
        <v>104</v>
      </c>
      <c r="BN1056" s="84" t="s">
        <v>70</v>
      </c>
      <c r="BO1056" s="84" t="s">
        <v>71</v>
      </c>
      <c r="BP1056" s="84" t="s">
        <v>122</v>
      </c>
      <c r="BQ1056" s="84" t="s">
        <v>163</v>
      </c>
    </row>
    <row r="1057" spans="1:69" ht="14.4" x14ac:dyDescent="0.3">
      <c r="A1057" s="40" t="str">
        <f t="shared" si="484"/>
        <v>2025-09-10</v>
      </c>
      <c r="B1057" s="40" t="str">
        <f t="shared" si="485"/>
        <v>SYD</v>
      </c>
      <c r="C1057" s="39" t="str">
        <f t="shared" si="486"/>
        <v>98812563611</v>
      </c>
      <c r="D1057" s="41" t="str">
        <f t="shared" si="487"/>
        <v>PKR253312502</v>
      </c>
      <c r="E1057" s="41" t="str">
        <f t="shared" si="488"/>
        <v>596421468896</v>
      </c>
      <c r="F1057" s="39" t="str">
        <f t="shared" si="489"/>
        <v>2254234</v>
      </c>
      <c r="G1057" s="39" t="str">
        <f t="shared" si="490"/>
        <v>WISE EXPRESS(HOJUDIRECT)</v>
      </c>
      <c r="H1057" s="41" t="str">
        <f t="shared" si="491"/>
        <v>조익래</v>
      </c>
      <c r="I1057" s="39" t="str">
        <f t="shared" si="492"/>
        <v>14591</v>
      </c>
      <c r="J1057" s="52" t="str">
        <f t="shared" si="493"/>
        <v/>
      </c>
      <c r="K1057" s="75">
        <f t="shared" si="494"/>
        <v>1</v>
      </c>
      <c r="L1057" s="76">
        <f t="shared" si="495"/>
        <v>3</v>
      </c>
      <c r="M1057" s="76">
        <f t="shared" si="496"/>
        <v>1E-3</v>
      </c>
      <c r="N1057" s="76">
        <f t="shared" si="497"/>
        <v>3</v>
      </c>
      <c r="O1057" s="42">
        <f t="shared" si="498"/>
        <v>3</v>
      </c>
      <c r="P1057" s="39" t="str">
        <f t="shared" si="499"/>
        <v>일반(목록배제,Normal-Manifest Exception)</v>
      </c>
      <c r="Q1057" s="72">
        <f t="shared" si="500"/>
        <v>48</v>
      </c>
      <c r="R1057" s="43" t="str">
        <f t="shared" si="501"/>
        <v>OZ602</v>
      </c>
      <c r="S1057" s="82" t="str">
        <f t="shared" si="502"/>
        <v/>
      </c>
      <c r="T1057" s="40">
        <f t="shared" si="503"/>
        <v>45910</v>
      </c>
      <c r="U1057" s="44">
        <v>2500</v>
      </c>
      <c r="V1057" s="44">
        <f t="shared" si="504"/>
        <v>0</v>
      </c>
      <c r="W1057" s="77">
        <f t="shared" si="505"/>
        <v>2500</v>
      </c>
      <c r="X1057" s="78">
        <f t="shared" si="506"/>
        <v>0</v>
      </c>
      <c r="Y1057" s="44" cm="1">
        <f t="array" ref="Y1057">_xlfn.IFNA(_xlfn.IFS(AND(Q1057&gt;=2000, Q1057&lt;3000), 10000, AND(Q1057&gt;=3000, Q1057&lt;4000), 15000, AND(Q1057&gt;=4000, Q1057&lt;5000), 20000, AND(Q1057&gt;=5000), 25000),0)</f>
        <v>0</v>
      </c>
      <c r="Z1057" s="91">
        <f t="shared" si="507"/>
        <v>300</v>
      </c>
      <c r="AA1057" s="44">
        <f t="shared" si="508"/>
        <v>0</v>
      </c>
      <c r="AB1057" s="44"/>
      <c r="AC1057" s="44"/>
      <c r="AD1057" s="44"/>
      <c r="AE1057" s="44">
        <f>VLOOKUP(O1057,정산업데이트!$A$6:$B$12,2,10)</f>
        <v>0</v>
      </c>
      <c r="AF1057" s="44"/>
      <c r="AG1057" s="79">
        <f t="shared" si="509"/>
        <v>300</v>
      </c>
      <c r="AH1057" s="80">
        <f t="shared" si="510"/>
        <v>2800</v>
      </c>
      <c r="AI1057" s="93"/>
      <c r="AJ1057" s="84" t="s">
        <v>7375</v>
      </c>
      <c r="AK1057" s="84" t="s">
        <v>73</v>
      </c>
      <c r="AL1057" s="84" t="s">
        <v>7376</v>
      </c>
      <c r="AM1057" s="84" t="s">
        <v>7530</v>
      </c>
      <c r="AN1057" s="84" t="s">
        <v>7531</v>
      </c>
      <c r="AO1057" s="84" t="s">
        <v>7532</v>
      </c>
      <c r="AP1057" s="84" t="s">
        <v>7533</v>
      </c>
      <c r="AQ1057" s="84" t="s">
        <v>122</v>
      </c>
      <c r="AR1057" s="85">
        <v>1</v>
      </c>
      <c r="AS1057" s="86">
        <v>3</v>
      </c>
      <c r="AT1057" s="86">
        <v>1E-3</v>
      </c>
      <c r="AU1057" s="86">
        <v>3</v>
      </c>
      <c r="AV1057" s="84" t="s">
        <v>8</v>
      </c>
      <c r="AW1057" s="86">
        <v>48</v>
      </c>
      <c r="AX1057" s="84" t="s">
        <v>68</v>
      </c>
      <c r="AY1057" s="84" t="s">
        <v>68</v>
      </c>
      <c r="AZ1057" s="84" t="s">
        <v>68</v>
      </c>
      <c r="BA1057" s="84" t="s">
        <v>68</v>
      </c>
      <c r="BB1057" s="84" t="s">
        <v>68</v>
      </c>
      <c r="BC1057" s="84" t="s">
        <v>135</v>
      </c>
      <c r="BD1057" s="84" t="s">
        <v>104</v>
      </c>
      <c r="BE1057" s="84" t="s">
        <v>105</v>
      </c>
      <c r="BF1057" s="84" t="s">
        <v>122</v>
      </c>
      <c r="BG1057" s="84" t="s">
        <v>69</v>
      </c>
      <c r="BH1057" s="92" t="s">
        <v>7534</v>
      </c>
      <c r="BI1057" s="84" t="s">
        <v>122</v>
      </c>
      <c r="BJ1057" s="84" t="s">
        <v>7535</v>
      </c>
      <c r="BK1057" s="84" t="s">
        <v>75</v>
      </c>
      <c r="BL1057" s="84" t="s">
        <v>122</v>
      </c>
      <c r="BM1057" s="84" t="s">
        <v>104</v>
      </c>
      <c r="BN1057" s="84" t="s">
        <v>70</v>
      </c>
      <c r="BO1057" s="84" t="s">
        <v>71</v>
      </c>
      <c r="BP1057" s="84" t="s">
        <v>122</v>
      </c>
      <c r="BQ1057" s="84" t="s">
        <v>163</v>
      </c>
    </row>
    <row r="1058" spans="1:69" ht="14.4" x14ac:dyDescent="0.3">
      <c r="A1058" s="40" t="str">
        <f t="shared" si="484"/>
        <v>2025-09-10</v>
      </c>
      <c r="B1058" s="40" t="str">
        <f t="shared" si="485"/>
        <v>SYD</v>
      </c>
      <c r="C1058" s="39" t="str">
        <f t="shared" si="486"/>
        <v>98812563611</v>
      </c>
      <c r="D1058" s="41" t="str">
        <f t="shared" si="487"/>
        <v>PKR253312503</v>
      </c>
      <c r="E1058" s="41" t="str">
        <f t="shared" si="488"/>
        <v>596421468900</v>
      </c>
      <c r="F1058" s="39" t="str">
        <f t="shared" si="489"/>
        <v>2254234</v>
      </c>
      <c r="G1058" s="39" t="str">
        <f t="shared" si="490"/>
        <v>WISE EXPRESS(HOJUDIRECT)</v>
      </c>
      <c r="H1058" s="41" t="str">
        <f t="shared" si="491"/>
        <v>성란주</v>
      </c>
      <c r="I1058" s="39" t="str">
        <f t="shared" si="492"/>
        <v>42706</v>
      </c>
      <c r="J1058" s="52" t="str">
        <f t="shared" si="493"/>
        <v/>
      </c>
      <c r="K1058" s="75">
        <f t="shared" si="494"/>
        <v>1</v>
      </c>
      <c r="L1058" s="76">
        <f t="shared" si="495"/>
        <v>0.75</v>
      </c>
      <c r="M1058" s="76">
        <f t="shared" si="496"/>
        <v>1E-3</v>
      </c>
      <c r="N1058" s="76">
        <f t="shared" si="497"/>
        <v>0.8</v>
      </c>
      <c r="O1058" s="42">
        <f t="shared" si="498"/>
        <v>1</v>
      </c>
      <c r="P1058" s="39" t="str">
        <f t="shared" si="499"/>
        <v>일반(목록배제,Normal-Manifest Exception)</v>
      </c>
      <c r="Q1058" s="72">
        <f t="shared" si="500"/>
        <v>36</v>
      </c>
      <c r="R1058" s="43" t="str">
        <f t="shared" si="501"/>
        <v>OZ602</v>
      </c>
      <c r="S1058" s="82" t="str">
        <f t="shared" si="502"/>
        <v/>
      </c>
      <c r="T1058" s="40">
        <f t="shared" si="503"/>
        <v>45910</v>
      </c>
      <c r="U1058" s="44">
        <v>2500</v>
      </c>
      <c r="V1058" s="44">
        <f t="shared" si="504"/>
        <v>0</v>
      </c>
      <c r="W1058" s="77">
        <f t="shared" si="505"/>
        <v>2500</v>
      </c>
      <c r="X1058" s="78">
        <f t="shared" si="506"/>
        <v>0</v>
      </c>
      <c r="Y1058" s="44" cm="1">
        <f t="array" ref="Y1058">_xlfn.IFNA(_xlfn.IFS(AND(Q1058&gt;=2000, Q1058&lt;3000), 10000, AND(Q1058&gt;=3000, Q1058&lt;4000), 15000, AND(Q1058&gt;=4000, Q1058&lt;5000), 20000, AND(Q1058&gt;=5000), 25000),0)</f>
        <v>0</v>
      </c>
      <c r="Z1058" s="91">
        <f t="shared" si="507"/>
        <v>300</v>
      </c>
      <c r="AA1058" s="44">
        <f t="shared" si="508"/>
        <v>0</v>
      </c>
      <c r="AB1058" s="44"/>
      <c r="AC1058" s="44"/>
      <c r="AD1058" s="44"/>
      <c r="AE1058" s="44">
        <f>VLOOKUP(O1058,정산업데이트!$A$6:$B$12,2,10)</f>
        <v>0</v>
      </c>
      <c r="AF1058" s="44"/>
      <c r="AG1058" s="79">
        <f t="shared" si="509"/>
        <v>300</v>
      </c>
      <c r="AH1058" s="80">
        <f t="shared" si="510"/>
        <v>2800</v>
      </c>
      <c r="AI1058" s="93"/>
      <c r="AJ1058" s="84" t="s">
        <v>7375</v>
      </c>
      <c r="AK1058" s="84" t="s">
        <v>73</v>
      </c>
      <c r="AL1058" s="84" t="s">
        <v>7376</v>
      </c>
      <c r="AM1058" s="84" t="s">
        <v>7536</v>
      </c>
      <c r="AN1058" s="84" t="s">
        <v>1644</v>
      </c>
      <c r="AO1058" s="84" t="s">
        <v>1645</v>
      </c>
      <c r="AP1058" s="84" t="s">
        <v>531</v>
      </c>
      <c r="AQ1058" s="84" t="s">
        <v>122</v>
      </c>
      <c r="AR1058" s="85">
        <v>1</v>
      </c>
      <c r="AS1058" s="86">
        <v>0.75</v>
      </c>
      <c r="AT1058" s="86">
        <v>1E-3</v>
      </c>
      <c r="AU1058" s="86">
        <v>0.8</v>
      </c>
      <c r="AV1058" s="84" t="s">
        <v>8</v>
      </c>
      <c r="AW1058" s="86">
        <v>36</v>
      </c>
      <c r="AX1058" s="84" t="s">
        <v>68</v>
      </c>
      <c r="AY1058" s="84" t="s">
        <v>68</v>
      </c>
      <c r="AZ1058" s="84" t="s">
        <v>68</v>
      </c>
      <c r="BA1058" s="84" t="s">
        <v>68</v>
      </c>
      <c r="BB1058" s="84" t="s">
        <v>68</v>
      </c>
      <c r="BC1058" s="84" t="s">
        <v>135</v>
      </c>
      <c r="BD1058" s="84" t="s">
        <v>104</v>
      </c>
      <c r="BE1058" s="84" t="s">
        <v>105</v>
      </c>
      <c r="BF1058" s="84" t="s">
        <v>122</v>
      </c>
      <c r="BG1058" s="84" t="s">
        <v>69</v>
      </c>
      <c r="BH1058" s="92" t="s">
        <v>7537</v>
      </c>
      <c r="BI1058" s="84" t="s">
        <v>122</v>
      </c>
      <c r="BJ1058" s="84" t="s">
        <v>7538</v>
      </c>
      <c r="BK1058" s="84" t="s">
        <v>75</v>
      </c>
      <c r="BL1058" s="84" t="s">
        <v>122</v>
      </c>
      <c r="BM1058" s="84" t="s">
        <v>104</v>
      </c>
      <c r="BN1058" s="84" t="s">
        <v>70</v>
      </c>
      <c r="BO1058" s="84" t="s">
        <v>71</v>
      </c>
      <c r="BP1058" s="84" t="s">
        <v>122</v>
      </c>
      <c r="BQ1058" s="84" t="s">
        <v>163</v>
      </c>
    </row>
    <row r="1059" spans="1:69" ht="14.4" x14ac:dyDescent="0.3">
      <c r="A1059" s="40" t="str">
        <f t="shared" si="484"/>
        <v>2025-09-10</v>
      </c>
      <c r="B1059" s="40" t="str">
        <f t="shared" si="485"/>
        <v>SYD</v>
      </c>
      <c r="C1059" s="39" t="str">
        <f t="shared" si="486"/>
        <v>98812563611</v>
      </c>
      <c r="D1059" s="41" t="str">
        <f t="shared" si="487"/>
        <v>PKR253312504</v>
      </c>
      <c r="E1059" s="41" t="str">
        <f t="shared" si="488"/>
        <v>596421468911</v>
      </c>
      <c r="F1059" s="39" t="str">
        <f t="shared" si="489"/>
        <v>2254234</v>
      </c>
      <c r="G1059" s="39" t="str">
        <f t="shared" si="490"/>
        <v>WISE EXPRESS(HOJUDIRECT)</v>
      </c>
      <c r="H1059" s="41" t="str">
        <f t="shared" si="491"/>
        <v>김성일</v>
      </c>
      <c r="I1059" s="39" t="str">
        <f t="shared" si="492"/>
        <v>11518</v>
      </c>
      <c r="J1059" s="52" t="str">
        <f t="shared" si="493"/>
        <v/>
      </c>
      <c r="K1059" s="75">
        <f t="shared" si="494"/>
        <v>1</v>
      </c>
      <c r="L1059" s="76">
        <f t="shared" si="495"/>
        <v>2.75</v>
      </c>
      <c r="M1059" s="76">
        <f t="shared" si="496"/>
        <v>1E-3</v>
      </c>
      <c r="N1059" s="76">
        <f t="shared" si="497"/>
        <v>2.8</v>
      </c>
      <c r="O1059" s="42">
        <f t="shared" si="498"/>
        <v>3</v>
      </c>
      <c r="P1059" s="39" t="str">
        <f t="shared" si="499"/>
        <v>일반(목록배제,Normal-Manifest Exception)</v>
      </c>
      <c r="Q1059" s="72">
        <f t="shared" si="500"/>
        <v>44</v>
      </c>
      <c r="R1059" s="43" t="str">
        <f t="shared" si="501"/>
        <v>OZ602</v>
      </c>
      <c r="S1059" s="82" t="str">
        <f t="shared" si="502"/>
        <v/>
      </c>
      <c r="T1059" s="40">
        <f t="shared" si="503"/>
        <v>45910</v>
      </c>
      <c r="U1059" s="44">
        <v>2500</v>
      </c>
      <c r="V1059" s="44">
        <f t="shared" si="504"/>
        <v>0</v>
      </c>
      <c r="W1059" s="77">
        <f t="shared" si="505"/>
        <v>2500</v>
      </c>
      <c r="X1059" s="78">
        <f t="shared" si="506"/>
        <v>0</v>
      </c>
      <c r="Y1059" s="44" cm="1">
        <f t="array" ref="Y1059">_xlfn.IFNA(_xlfn.IFS(AND(Q1059&gt;=2000, Q1059&lt;3000), 10000, AND(Q1059&gt;=3000, Q1059&lt;4000), 15000, AND(Q1059&gt;=4000, Q1059&lt;5000), 20000, AND(Q1059&gt;=5000), 25000),0)</f>
        <v>0</v>
      </c>
      <c r="Z1059" s="91">
        <f t="shared" si="507"/>
        <v>300</v>
      </c>
      <c r="AA1059" s="44">
        <f t="shared" si="508"/>
        <v>0</v>
      </c>
      <c r="AB1059" s="44"/>
      <c r="AC1059" s="44"/>
      <c r="AD1059" s="44"/>
      <c r="AE1059" s="44">
        <f>VLOOKUP(O1059,정산업데이트!$A$6:$B$12,2,10)</f>
        <v>0</v>
      </c>
      <c r="AF1059" s="44"/>
      <c r="AG1059" s="79">
        <f t="shared" si="509"/>
        <v>300</v>
      </c>
      <c r="AH1059" s="80">
        <f t="shared" si="510"/>
        <v>2800</v>
      </c>
      <c r="AI1059" s="93"/>
      <c r="AJ1059" s="84" t="s">
        <v>7375</v>
      </c>
      <c r="AK1059" s="84" t="s">
        <v>73</v>
      </c>
      <c r="AL1059" s="84" t="s">
        <v>7376</v>
      </c>
      <c r="AM1059" s="84" t="s">
        <v>7539</v>
      </c>
      <c r="AN1059" s="84" t="s">
        <v>7540</v>
      </c>
      <c r="AO1059" s="84" t="s">
        <v>7541</v>
      </c>
      <c r="AP1059" s="84" t="s">
        <v>7542</v>
      </c>
      <c r="AQ1059" s="84" t="s">
        <v>122</v>
      </c>
      <c r="AR1059" s="85">
        <v>1</v>
      </c>
      <c r="AS1059" s="86">
        <v>2.75</v>
      </c>
      <c r="AT1059" s="86">
        <v>1E-3</v>
      </c>
      <c r="AU1059" s="86">
        <v>2.8</v>
      </c>
      <c r="AV1059" s="84" t="s">
        <v>8</v>
      </c>
      <c r="AW1059" s="86">
        <v>44</v>
      </c>
      <c r="AX1059" s="84" t="s">
        <v>68</v>
      </c>
      <c r="AY1059" s="84" t="s">
        <v>68</v>
      </c>
      <c r="AZ1059" s="84" t="s">
        <v>68</v>
      </c>
      <c r="BA1059" s="84" t="s">
        <v>68</v>
      </c>
      <c r="BB1059" s="84" t="s">
        <v>68</v>
      </c>
      <c r="BC1059" s="84" t="s">
        <v>135</v>
      </c>
      <c r="BD1059" s="84" t="s">
        <v>104</v>
      </c>
      <c r="BE1059" s="84" t="s">
        <v>105</v>
      </c>
      <c r="BF1059" s="84" t="s">
        <v>122</v>
      </c>
      <c r="BG1059" s="84" t="s">
        <v>69</v>
      </c>
      <c r="BH1059" s="92" t="s">
        <v>7543</v>
      </c>
      <c r="BI1059" s="84" t="s">
        <v>122</v>
      </c>
      <c r="BJ1059" s="84" t="s">
        <v>7544</v>
      </c>
      <c r="BK1059" s="84" t="s">
        <v>75</v>
      </c>
      <c r="BL1059" s="84" t="s">
        <v>122</v>
      </c>
      <c r="BM1059" s="84" t="s">
        <v>104</v>
      </c>
      <c r="BN1059" s="84" t="s">
        <v>70</v>
      </c>
      <c r="BO1059" s="84" t="s">
        <v>71</v>
      </c>
      <c r="BP1059" s="84" t="s">
        <v>122</v>
      </c>
      <c r="BQ1059" s="84" t="s">
        <v>163</v>
      </c>
    </row>
    <row r="1060" spans="1:69" ht="14.4" x14ac:dyDescent="0.3">
      <c r="A1060" s="40" t="str">
        <f t="shared" si="484"/>
        <v>2025-09-10</v>
      </c>
      <c r="B1060" s="40" t="str">
        <f t="shared" si="485"/>
        <v>SYD</v>
      </c>
      <c r="C1060" s="39" t="str">
        <f t="shared" si="486"/>
        <v>98812563611</v>
      </c>
      <c r="D1060" s="41" t="str">
        <f t="shared" si="487"/>
        <v>PKR253312505</v>
      </c>
      <c r="E1060" s="41" t="str">
        <f t="shared" si="488"/>
        <v>596421468922</v>
      </c>
      <c r="F1060" s="39" t="str">
        <f t="shared" si="489"/>
        <v>2254234</v>
      </c>
      <c r="G1060" s="39" t="str">
        <f t="shared" si="490"/>
        <v>WISE EXPRESS(HOJUDIRECT)</v>
      </c>
      <c r="H1060" s="41" t="str">
        <f t="shared" si="491"/>
        <v>이은경</v>
      </c>
      <c r="I1060" s="39" t="str">
        <f t="shared" si="492"/>
        <v>16851</v>
      </c>
      <c r="J1060" s="52" t="str">
        <f t="shared" si="493"/>
        <v/>
      </c>
      <c r="K1060" s="75">
        <f t="shared" si="494"/>
        <v>1</v>
      </c>
      <c r="L1060" s="76">
        <f t="shared" si="495"/>
        <v>2</v>
      </c>
      <c r="M1060" s="76">
        <f t="shared" si="496"/>
        <v>1E-3</v>
      </c>
      <c r="N1060" s="76">
        <f t="shared" si="497"/>
        <v>2</v>
      </c>
      <c r="O1060" s="42">
        <f t="shared" si="498"/>
        <v>2</v>
      </c>
      <c r="P1060" s="39" t="str">
        <f t="shared" si="499"/>
        <v>일반(목록배제,Normal-Manifest Exception)</v>
      </c>
      <c r="Q1060" s="72">
        <f t="shared" si="500"/>
        <v>32</v>
      </c>
      <c r="R1060" s="43" t="str">
        <f t="shared" si="501"/>
        <v>OZ602</v>
      </c>
      <c r="S1060" s="82" t="str">
        <f t="shared" si="502"/>
        <v/>
      </c>
      <c r="T1060" s="40">
        <f t="shared" si="503"/>
        <v>45910</v>
      </c>
      <c r="U1060" s="44">
        <v>2500</v>
      </c>
      <c r="V1060" s="44">
        <f t="shared" si="504"/>
        <v>0</v>
      </c>
      <c r="W1060" s="77">
        <f t="shared" si="505"/>
        <v>2500</v>
      </c>
      <c r="X1060" s="78">
        <f t="shared" si="506"/>
        <v>0</v>
      </c>
      <c r="Y1060" s="44" cm="1">
        <f t="array" ref="Y1060">_xlfn.IFNA(_xlfn.IFS(AND(Q1060&gt;=2000, Q1060&lt;3000), 10000, AND(Q1060&gt;=3000, Q1060&lt;4000), 15000, AND(Q1060&gt;=4000, Q1060&lt;5000), 20000, AND(Q1060&gt;=5000), 25000),0)</f>
        <v>0</v>
      </c>
      <c r="Z1060" s="91">
        <f t="shared" si="507"/>
        <v>300</v>
      </c>
      <c r="AA1060" s="44">
        <f t="shared" si="508"/>
        <v>0</v>
      </c>
      <c r="AB1060" s="44"/>
      <c r="AC1060" s="44"/>
      <c r="AD1060" s="44"/>
      <c r="AE1060" s="44">
        <f>VLOOKUP(O1060,정산업데이트!$A$6:$B$12,2,10)</f>
        <v>0</v>
      </c>
      <c r="AF1060" s="44"/>
      <c r="AG1060" s="79">
        <f t="shared" si="509"/>
        <v>300</v>
      </c>
      <c r="AH1060" s="80">
        <f t="shared" si="510"/>
        <v>2800</v>
      </c>
      <c r="AI1060" s="93"/>
      <c r="AJ1060" s="84" t="s">
        <v>7375</v>
      </c>
      <c r="AK1060" s="84" t="s">
        <v>73</v>
      </c>
      <c r="AL1060" s="84" t="s">
        <v>7376</v>
      </c>
      <c r="AM1060" s="84" t="s">
        <v>7545</v>
      </c>
      <c r="AN1060" s="84" t="s">
        <v>278</v>
      </c>
      <c r="AO1060" s="84" t="s">
        <v>7546</v>
      </c>
      <c r="AP1060" s="84" t="s">
        <v>7547</v>
      </c>
      <c r="AQ1060" s="84" t="s">
        <v>122</v>
      </c>
      <c r="AR1060" s="85">
        <v>1</v>
      </c>
      <c r="AS1060" s="86">
        <v>2</v>
      </c>
      <c r="AT1060" s="86">
        <v>1E-3</v>
      </c>
      <c r="AU1060" s="86">
        <v>2</v>
      </c>
      <c r="AV1060" s="84" t="s">
        <v>8</v>
      </c>
      <c r="AW1060" s="86">
        <v>32</v>
      </c>
      <c r="AX1060" s="84" t="s">
        <v>68</v>
      </c>
      <c r="AY1060" s="84" t="s">
        <v>68</v>
      </c>
      <c r="AZ1060" s="84" t="s">
        <v>68</v>
      </c>
      <c r="BA1060" s="84" t="s">
        <v>68</v>
      </c>
      <c r="BB1060" s="84" t="s">
        <v>68</v>
      </c>
      <c r="BC1060" s="84" t="s">
        <v>135</v>
      </c>
      <c r="BD1060" s="84" t="s">
        <v>104</v>
      </c>
      <c r="BE1060" s="84" t="s">
        <v>105</v>
      </c>
      <c r="BF1060" s="84" t="s">
        <v>122</v>
      </c>
      <c r="BG1060" s="84" t="s">
        <v>69</v>
      </c>
      <c r="BH1060" s="92" t="s">
        <v>7548</v>
      </c>
      <c r="BI1060" s="84" t="s">
        <v>122</v>
      </c>
      <c r="BJ1060" s="84" t="s">
        <v>7549</v>
      </c>
      <c r="BK1060" s="84" t="s">
        <v>75</v>
      </c>
      <c r="BL1060" s="84" t="s">
        <v>122</v>
      </c>
      <c r="BM1060" s="84" t="s">
        <v>104</v>
      </c>
      <c r="BN1060" s="84" t="s">
        <v>70</v>
      </c>
      <c r="BO1060" s="84" t="s">
        <v>71</v>
      </c>
      <c r="BP1060" s="84" t="s">
        <v>122</v>
      </c>
      <c r="BQ1060" s="84" t="s">
        <v>163</v>
      </c>
    </row>
    <row r="1061" spans="1:69" ht="14.4" customHeight="1" x14ac:dyDescent="0.3">
      <c r="A1061" s="40" t="str">
        <f t="shared" si="484"/>
        <v>2025-09-10</v>
      </c>
      <c r="B1061" s="40" t="str">
        <f t="shared" si="485"/>
        <v>SYD</v>
      </c>
      <c r="C1061" s="39" t="str">
        <f t="shared" si="486"/>
        <v>98812563611</v>
      </c>
      <c r="D1061" s="41" t="str">
        <f t="shared" si="487"/>
        <v>PKR253312506</v>
      </c>
      <c r="E1061" s="41" t="str">
        <f t="shared" si="488"/>
        <v>596421468933</v>
      </c>
      <c r="F1061" s="39" t="str">
        <f t="shared" si="489"/>
        <v>2254234</v>
      </c>
      <c r="G1061" s="39" t="str">
        <f t="shared" si="490"/>
        <v>WISE EXPRESS(HOJUDIRECT)</v>
      </c>
      <c r="H1061" s="41" t="str">
        <f t="shared" si="491"/>
        <v>이상훈</v>
      </c>
      <c r="I1061" s="39" t="str">
        <f t="shared" si="492"/>
        <v>21453</v>
      </c>
      <c r="J1061" s="52" t="str">
        <f t="shared" si="493"/>
        <v/>
      </c>
      <c r="K1061" s="75">
        <f t="shared" si="494"/>
        <v>1</v>
      </c>
      <c r="L1061" s="76">
        <f t="shared" si="495"/>
        <v>0.25</v>
      </c>
      <c r="M1061" s="76">
        <f t="shared" si="496"/>
        <v>1E-3</v>
      </c>
      <c r="N1061" s="76">
        <f t="shared" si="497"/>
        <v>0.3</v>
      </c>
      <c r="O1061" s="42">
        <f t="shared" si="498"/>
        <v>0.5</v>
      </c>
      <c r="P1061" s="39" t="str">
        <f t="shared" si="499"/>
        <v>일반(목록배제,Normal-Manifest Exception)</v>
      </c>
      <c r="Q1061" s="72">
        <f t="shared" si="500"/>
        <v>20</v>
      </c>
      <c r="R1061" s="43" t="str">
        <f t="shared" si="501"/>
        <v>OZ602</v>
      </c>
      <c r="S1061" s="82" t="str">
        <f t="shared" si="502"/>
        <v/>
      </c>
      <c r="T1061" s="40">
        <f t="shared" si="503"/>
        <v>45910</v>
      </c>
      <c r="U1061" s="44">
        <v>2500</v>
      </c>
      <c r="V1061" s="44">
        <f t="shared" si="504"/>
        <v>0</v>
      </c>
      <c r="W1061" s="77">
        <f t="shared" si="505"/>
        <v>2500</v>
      </c>
      <c r="X1061" s="78">
        <f t="shared" si="506"/>
        <v>0</v>
      </c>
      <c r="Y1061" s="44" cm="1">
        <f t="array" ref="Y1061">_xlfn.IFNA(_xlfn.IFS(AND(Q1061&gt;=2000, Q1061&lt;3000), 10000, AND(Q1061&gt;=3000, Q1061&lt;4000), 15000, AND(Q1061&gt;=4000, Q1061&lt;5000), 20000, AND(Q1061&gt;=5000), 25000),0)</f>
        <v>0</v>
      </c>
      <c r="Z1061" s="91">
        <f t="shared" si="507"/>
        <v>300</v>
      </c>
      <c r="AA1061" s="44">
        <f t="shared" si="508"/>
        <v>0</v>
      </c>
      <c r="AB1061" s="44"/>
      <c r="AC1061" s="44"/>
      <c r="AD1061" s="44"/>
      <c r="AE1061" s="44">
        <f>VLOOKUP(O1061,정산업데이트!$A$6:$B$12,2,10)</f>
        <v>0</v>
      </c>
      <c r="AF1061" s="44"/>
      <c r="AG1061" s="79">
        <f t="shared" si="509"/>
        <v>300</v>
      </c>
      <c r="AH1061" s="80">
        <f t="shared" si="510"/>
        <v>2800</v>
      </c>
      <c r="AI1061" s="93"/>
      <c r="AJ1061" s="84" t="s">
        <v>7375</v>
      </c>
      <c r="AK1061" s="84" t="s">
        <v>73</v>
      </c>
      <c r="AL1061" s="84" t="s">
        <v>7376</v>
      </c>
      <c r="AM1061" s="84" t="s">
        <v>7550</v>
      </c>
      <c r="AN1061" s="84" t="s">
        <v>7551</v>
      </c>
      <c r="AO1061" s="84" t="s">
        <v>7552</v>
      </c>
      <c r="AP1061" s="84" t="s">
        <v>7553</v>
      </c>
      <c r="AQ1061" s="84" t="s">
        <v>122</v>
      </c>
      <c r="AR1061" s="85">
        <v>1</v>
      </c>
      <c r="AS1061" s="86">
        <v>0.25</v>
      </c>
      <c r="AT1061" s="86">
        <v>1E-3</v>
      </c>
      <c r="AU1061" s="86">
        <v>0.3</v>
      </c>
      <c r="AV1061" s="84" t="s">
        <v>8</v>
      </c>
      <c r="AW1061" s="86">
        <v>20</v>
      </c>
      <c r="AX1061" s="84" t="s">
        <v>68</v>
      </c>
      <c r="AY1061" s="84" t="s">
        <v>68</v>
      </c>
      <c r="AZ1061" s="84" t="s">
        <v>68</v>
      </c>
      <c r="BA1061" s="84" t="s">
        <v>68</v>
      </c>
      <c r="BB1061" s="84" t="s">
        <v>68</v>
      </c>
      <c r="BC1061" s="84" t="s">
        <v>135</v>
      </c>
      <c r="BD1061" s="84" t="s">
        <v>104</v>
      </c>
      <c r="BE1061" s="84" t="s">
        <v>105</v>
      </c>
      <c r="BF1061" s="84" t="s">
        <v>122</v>
      </c>
      <c r="BG1061" s="84" t="s">
        <v>69</v>
      </c>
      <c r="BH1061" s="92" t="s">
        <v>7554</v>
      </c>
      <c r="BI1061" s="84" t="s">
        <v>122</v>
      </c>
      <c r="BJ1061" s="84" t="s">
        <v>7555</v>
      </c>
      <c r="BK1061" s="84" t="s">
        <v>75</v>
      </c>
      <c r="BL1061" s="84" t="s">
        <v>122</v>
      </c>
      <c r="BM1061" s="84" t="s">
        <v>104</v>
      </c>
      <c r="BN1061" s="84" t="s">
        <v>70</v>
      </c>
      <c r="BO1061" s="84" t="s">
        <v>71</v>
      </c>
      <c r="BP1061" s="84" t="s">
        <v>122</v>
      </c>
      <c r="BQ1061" s="84" t="s">
        <v>163</v>
      </c>
    </row>
    <row r="1062" spans="1:69" ht="14.4" x14ac:dyDescent="0.3">
      <c r="A1062" s="40" t="str">
        <f t="shared" si="484"/>
        <v>2025-09-10</v>
      </c>
      <c r="B1062" s="40" t="str">
        <f t="shared" si="485"/>
        <v>SYD</v>
      </c>
      <c r="C1062" s="39" t="str">
        <f t="shared" si="486"/>
        <v>98812563611</v>
      </c>
      <c r="D1062" s="41" t="str">
        <f t="shared" si="487"/>
        <v>PKR253312507</v>
      </c>
      <c r="E1062" s="41" t="str">
        <f t="shared" si="488"/>
        <v>596421468944</v>
      </c>
      <c r="F1062" s="39" t="str">
        <f t="shared" si="489"/>
        <v>2254234</v>
      </c>
      <c r="G1062" s="39" t="str">
        <f t="shared" si="490"/>
        <v>WISE EXPRESS(HOJUDIRECT)</v>
      </c>
      <c r="H1062" s="41" t="str">
        <f t="shared" si="491"/>
        <v>문정리</v>
      </c>
      <c r="I1062" s="39" t="str">
        <f t="shared" si="492"/>
        <v>10559</v>
      </c>
      <c r="J1062" s="52" t="str">
        <f t="shared" si="493"/>
        <v/>
      </c>
      <c r="K1062" s="75">
        <f t="shared" si="494"/>
        <v>1</v>
      </c>
      <c r="L1062" s="76">
        <f t="shared" si="495"/>
        <v>2</v>
      </c>
      <c r="M1062" s="76">
        <f t="shared" si="496"/>
        <v>1E-3</v>
      </c>
      <c r="N1062" s="76">
        <f t="shared" si="497"/>
        <v>2</v>
      </c>
      <c r="O1062" s="42">
        <f t="shared" si="498"/>
        <v>2</v>
      </c>
      <c r="P1062" s="39" t="str">
        <f t="shared" si="499"/>
        <v>일반(목록배제,Normal-Manifest Exception)</v>
      </c>
      <c r="Q1062" s="72">
        <f t="shared" si="500"/>
        <v>32</v>
      </c>
      <c r="R1062" s="43" t="str">
        <f t="shared" si="501"/>
        <v>OZ602</v>
      </c>
      <c r="S1062" s="82" t="str">
        <f t="shared" si="502"/>
        <v/>
      </c>
      <c r="T1062" s="40">
        <f t="shared" si="503"/>
        <v>45910</v>
      </c>
      <c r="U1062" s="44">
        <v>2500</v>
      </c>
      <c r="V1062" s="44">
        <f t="shared" si="504"/>
        <v>0</v>
      </c>
      <c r="W1062" s="77">
        <f t="shared" si="505"/>
        <v>2500</v>
      </c>
      <c r="X1062" s="78">
        <f t="shared" si="506"/>
        <v>0</v>
      </c>
      <c r="Y1062" s="44" cm="1">
        <f t="array" ref="Y1062">_xlfn.IFNA(_xlfn.IFS(AND(Q1062&gt;=2000, Q1062&lt;3000), 10000, AND(Q1062&gt;=3000, Q1062&lt;4000), 15000, AND(Q1062&gt;=4000, Q1062&lt;5000), 20000, AND(Q1062&gt;=5000), 25000),0)</f>
        <v>0</v>
      </c>
      <c r="Z1062" s="91">
        <f t="shared" si="507"/>
        <v>300</v>
      </c>
      <c r="AA1062" s="44">
        <f t="shared" si="508"/>
        <v>0</v>
      </c>
      <c r="AB1062" s="44"/>
      <c r="AC1062" s="44"/>
      <c r="AD1062" s="44"/>
      <c r="AE1062" s="44">
        <f>VLOOKUP(O1062,정산업데이트!$A$6:$B$12,2,10)</f>
        <v>0</v>
      </c>
      <c r="AF1062" s="44"/>
      <c r="AG1062" s="79">
        <f t="shared" si="509"/>
        <v>300</v>
      </c>
      <c r="AH1062" s="80">
        <f t="shared" si="510"/>
        <v>2800</v>
      </c>
      <c r="AI1062" s="93"/>
      <c r="AJ1062" s="84" t="s">
        <v>7375</v>
      </c>
      <c r="AK1062" s="84" t="s">
        <v>73</v>
      </c>
      <c r="AL1062" s="84" t="s">
        <v>7376</v>
      </c>
      <c r="AM1062" s="84" t="s">
        <v>7556</v>
      </c>
      <c r="AN1062" s="84" t="s">
        <v>1829</v>
      </c>
      <c r="AO1062" s="84" t="s">
        <v>1830</v>
      </c>
      <c r="AP1062" s="84" t="s">
        <v>1831</v>
      </c>
      <c r="AQ1062" s="84" t="s">
        <v>122</v>
      </c>
      <c r="AR1062" s="85">
        <v>1</v>
      </c>
      <c r="AS1062" s="86">
        <v>2</v>
      </c>
      <c r="AT1062" s="86">
        <v>1E-3</v>
      </c>
      <c r="AU1062" s="86">
        <v>2</v>
      </c>
      <c r="AV1062" s="84" t="s">
        <v>8</v>
      </c>
      <c r="AW1062" s="86">
        <v>32</v>
      </c>
      <c r="AX1062" s="84" t="s">
        <v>68</v>
      </c>
      <c r="AY1062" s="84" t="s">
        <v>68</v>
      </c>
      <c r="AZ1062" s="84" t="s">
        <v>68</v>
      </c>
      <c r="BA1062" s="84" t="s">
        <v>68</v>
      </c>
      <c r="BB1062" s="84" t="s">
        <v>68</v>
      </c>
      <c r="BC1062" s="84" t="s">
        <v>135</v>
      </c>
      <c r="BD1062" s="84" t="s">
        <v>104</v>
      </c>
      <c r="BE1062" s="84" t="s">
        <v>105</v>
      </c>
      <c r="BF1062" s="84" t="s">
        <v>122</v>
      </c>
      <c r="BG1062" s="84" t="s">
        <v>69</v>
      </c>
      <c r="BH1062" s="92" t="s">
        <v>7557</v>
      </c>
      <c r="BI1062" s="84" t="s">
        <v>122</v>
      </c>
      <c r="BJ1062" s="84" t="s">
        <v>7558</v>
      </c>
      <c r="BK1062" s="84" t="s">
        <v>75</v>
      </c>
      <c r="BL1062" s="84" t="s">
        <v>122</v>
      </c>
      <c r="BM1062" s="84" t="s">
        <v>104</v>
      </c>
      <c r="BN1062" s="84" t="s">
        <v>70</v>
      </c>
      <c r="BO1062" s="84" t="s">
        <v>71</v>
      </c>
      <c r="BP1062" s="84" t="s">
        <v>122</v>
      </c>
      <c r="BQ1062" s="84" t="s">
        <v>163</v>
      </c>
    </row>
    <row r="1063" spans="1:69" ht="14.4" customHeight="1" x14ac:dyDescent="0.3">
      <c r="A1063" s="40" t="str">
        <f t="shared" si="484"/>
        <v>2025-09-10</v>
      </c>
      <c r="B1063" s="40" t="str">
        <f t="shared" si="485"/>
        <v>SYD</v>
      </c>
      <c r="C1063" s="39" t="str">
        <f t="shared" si="486"/>
        <v>98812563611</v>
      </c>
      <c r="D1063" s="41" t="str">
        <f t="shared" si="487"/>
        <v>PKR253312508</v>
      </c>
      <c r="E1063" s="41" t="str">
        <f t="shared" si="488"/>
        <v>596421468955</v>
      </c>
      <c r="F1063" s="39" t="str">
        <f t="shared" si="489"/>
        <v>2254234</v>
      </c>
      <c r="G1063" s="39" t="str">
        <f t="shared" si="490"/>
        <v>WISE EXPRESS(HOJUDIRECT)</v>
      </c>
      <c r="H1063" s="41" t="str">
        <f t="shared" si="491"/>
        <v>권도헌</v>
      </c>
      <c r="I1063" s="39" t="str">
        <f t="shared" si="492"/>
        <v>16493</v>
      </c>
      <c r="J1063" s="52" t="str">
        <f t="shared" si="493"/>
        <v/>
      </c>
      <c r="K1063" s="75">
        <f t="shared" si="494"/>
        <v>1</v>
      </c>
      <c r="L1063" s="76">
        <f t="shared" si="495"/>
        <v>3</v>
      </c>
      <c r="M1063" s="76">
        <f t="shared" si="496"/>
        <v>1E-3</v>
      </c>
      <c r="N1063" s="76">
        <f t="shared" si="497"/>
        <v>3</v>
      </c>
      <c r="O1063" s="42">
        <f t="shared" si="498"/>
        <v>3</v>
      </c>
      <c r="P1063" s="39" t="str">
        <f t="shared" si="499"/>
        <v>일반(목록배제,Normal-Manifest Exception)</v>
      </c>
      <c r="Q1063" s="72">
        <f t="shared" si="500"/>
        <v>48</v>
      </c>
      <c r="R1063" s="43" t="str">
        <f t="shared" si="501"/>
        <v>OZ602</v>
      </c>
      <c r="S1063" s="82" t="str">
        <f t="shared" si="502"/>
        <v/>
      </c>
      <c r="T1063" s="40">
        <f t="shared" si="503"/>
        <v>45910</v>
      </c>
      <c r="U1063" s="44">
        <v>2500</v>
      </c>
      <c r="V1063" s="44">
        <f t="shared" si="504"/>
        <v>0</v>
      </c>
      <c r="W1063" s="77">
        <f t="shared" si="505"/>
        <v>2500</v>
      </c>
      <c r="X1063" s="78">
        <f t="shared" si="506"/>
        <v>0</v>
      </c>
      <c r="Y1063" s="44" cm="1">
        <f t="array" ref="Y1063">_xlfn.IFNA(_xlfn.IFS(AND(Q1063&gt;=2000, Q1063&lt;3000), 10000, AND(Q1063&gt;=3000, Q1063&lt;4000), 15000, AND(Q1063&gt;=4000, Q1063&lt;5000), 20000, AND(Q1063&gt;=5000), 25000),0)</f>
        <v>0</v>
      </c>
      <c r="Z1063" s="91">
        <f t="shared" si="507"/>
        <v>300</v>
      </c>
      <c r="AA1063" s="44">
        <f t="shared" si="508"/>
        <v>0</v>
      </c>
      <c r="AB1063" s="44"/>
      <c r="AC1063" s="44"/>
      <c r="AD1063" s="44"/>
      <c r="AE1063" s="44">
        <f>VLOOKUP(O1063,정산업데이트!$A$6:$B$12,2,10)</f>
        <v>0</v>
      </c>
      <c r="AF1063" s="44"/>
      <c r="AG1063" s="79">
        <f t="shared" si="509"/>
        <v>300</v>
      </c>
      <c r="AH1063" s="80">
        <f t="shared" si="510"/>
        <v>2800</v>
      </c>
      <c r="AI1063" s="93"/>
      <c r="AJ1063" s="84" t="s">
        <v>7375</v>
      </c>
      <c r="AK1063" s="84" t="s">
        <v>73</v>
      </c>
      <c r="AL1063" s="84" t="s">
        <v>7376</v>
      </c>
      <c r="AM1063" s="84" t="s">
        <v>7559</v>
      </c>
      <c r="AN1063" s="84" t="s">
        <v>7560</v>
      </c>
      <c r="AO1063" s="84" t="s">
        <v>7561</v>
      </c>
      <c r="AP1063" s="84" t="s">
        <v>1547</v>
      </c>
      <c r="AQ1063" s="84" t="s">
        <v>122</v>
      </c>
      <c r="AR1063" s="85">
        <v>1</v>
      </c>
      <c r="AS1063" s="86">
        <v>3</v>
      </c>
      <c r="AT1063" s="86">
        <v>1E-3</v>
      </c>
      <c r="AU1063" s="86">
        <v>3</v>
      </c>
      <c r="AV1063" s="84" t="s">
        <v>8</v>
      </c>
      <c r="AW1063" s="86">
        <v>48</v>
      </c>
      <c r="AX1063" s="84" t="s">
        <v>68</v>
      </c>
      <c r="AY1063" s="84" t="s">
        <v>68</v>
      </c>
      <c r="AZ1063" s="84" t="s">
        <v>68</v>
      </c>
      <c r="BA1063" s="84" t="s">
        <v>68</v>
      </c>
      <c r="BB1063" s="84" t="s">
        <v>68</v>
      </c>
      <c r="BC1063" s="84" t="s">
        <v>135</v>
      </c>
      <c r="BD1063" s="84" t="s">
        <v>104</v>
      </c>
      <c r="BE1063" s="84" t="s">
        <v>105</v>
      </c>
      <c r="BF1063" s="84" t="s">
        <v>122</v>
      </c>
      <c r="BG1063" s="84" t="s">
        <v>69</v>
      </c>
      <c r="BH1063" s="92" t="s">
        <v>7562</v>
      </c>
      <c r="BI1063" s="84" t="s">
        <v>122</v>
      </c>
      <c r="BJ1063" s="84" t="s">
        <v>7563</v>
      </c>
      <c r="BK1063" s="84" t="s">
        <v>75</v>
      </c>
      <c r="BL1063" s="84" t="s">
        <v>122</v>
      </c>
      <c r="BM1063" s="84" t="s">
        <v>104</v>
      </c>
      <c r="BN1063" s="84" t="s">
        <v>70</v>
      </c>
      <c r="BO1063" s="84" t="s">
        <v>71</v>
      </c>
      <c r="BP1063" s="84" t="s">
        <v>122</v>
      </c>
      <c r="BQ1063" s="84" t="s">
        <v>163</v>
      </c>
    </row>
    <row r="1064" spans="1:69" ht="14.4" x14ac:dyDescent="0.3">
      <c r="A1064" s="40" t="str">
        <f t="shared" si="484"/>
        <v>2025-09-10</v>
      </c>
      <c r="B1064" s="40" t="str">
        <f t="shared" si="485"/>
        <v>SYD</v>
      </c>
      <c r="C1064" s="39" t="str">
        <f t="shared" si="486"/>
        <v>98812563611</v>
      </c>
      <c r="D1064" s="41" t="str">
        <f t="shared" si="487"/>
        <v>PKR253312509</v>
      </c>
      <c r="E1064" s="41" t="str">
        <f t="shared" si="488"/>
        <v>596421468966</v>
      </c>
      <c r="F1064" s="39" t="str">
        <f t="shared" si="489"/>
        <v>2254234</v>
      </c>
      <c r="G1064" s="39" t="str">
        <f t="shared" si="490"/>
        <v>WISE EXPRESS(HOJUDIRECT)</v>
      </c>
      <c r="H1064" s="41" t="str">
        <f t="shared" si="491"/>
        <v>임형광</v>
      </c>
      <c r="I1064" s="39" t="str">
        <f t="shared" si="492"/>
        <v>61025</v>
      </c>
      <c r="J1064" s="52" t="str">
        <f t="shared" si="493"/>
        <v/>
      </c>
      <c r="K1064" s="75">
        <f t="shared" si="494"/>
        <v>1</v>
      </c>
      <c r="L1064" s="76">
        <f t="shared" si="495"/>
        <v>3</v>
      </c>
      <c r="M1064" s="76">
        <f t="shared" si="496"/>
        <v>1E-3</v>
      </c>
      <c r="N1064" s="76">
        <f t="shared" si="497"/>
        <v>3</v>
      </c>
      <c r="O1064" s="42">
        <f t="shared" si="498"/>
        <v>3</v>
      </c>
      <c r="P1064" s="39" t="str">
        <f t="shared" si="499"/>
        <v>일반(목록배제,Normal-Manifest Exception)</v>
      </c>
      <c r="Q1064" s="72">
        <f t="shared" si="500"/>
        <v>48</v>
      </c>
      <c r="R1064" s="43" t="str">
        <f t="shared" si="501"/>
        <v>OZ602</v>
      </c>
      <c r="S1064" s="82" t="str">
        <f t="shared" si="502"/>
        <v/>
      </c>
      <c r="T1064" s="40">
        <f t="shared" si="503"/>
        <v>45910</v>
      </c>
      <c r="U1064" s="44">
        <v>2500</v>
      </c>
      <c r="V1064" s="44">
        <f t="shared" si="504"/>
        <v>0</v>
      </c>
      <c r="W1064" s="77">
        <f t="shared" si="505"/>
        <v>2500</v>
      </c>
      <c r="X1064" s="78">
        <f t="shared" si="506"/>
        <v>0</v>
      </c>
      <c r="Y1064" s="44" cm="1">
        <f t="array" ref="Y1064">_xlfn.IFNA(_xlfn.IFS(AND(Q1064&gt;=2000, Q1064&lt;3000), 10000, AND(Q1064&gt;=3000, Q1064&lt;4000), 15000, AND(Q1064&gt;=4000, Q1064&lt;5000), 20000, AND(Q1064&gt;=5000), 25000),0)</f>
        <v>0</v>
      </c>
      <c r="Z1064" s="91">
        <f t="shared" si="507"/>
        <v>300</v>
      </c>
      <c r="AA1064" s="44">
        <f t="shared" si="508"/>
        <v>0</v>
      </c>
      <c r="AB1064" s="44"/>
      <c r="AC1064" s="44"/>
      <c r="AD1064" s="44"/>
      <c r="AE1064" s="44">
        <f>VLOOKUP(O1064,정산업데이트!$A$6:$B$12,2,10)</f>
        <v>0</v>
      </c>
      <c r="AF1064" s="44"/>
      <c r="AG1064" s="79">
        <f t="shared" si="509"/>
        <v>300</v>
      </c>
      <c r="AH1064" s="80">
        <f t="shared" si="510"/>
        <v>2800</v>
      </c>
      <c r="AI1064" s="93"/>
      <c r="AJ1064" s="84" t="s">
        <v>7375</v>
      </c>
      <c r="AK1064" s="84" t="s">
        <v>73</v>
      </c>
      <c r="AL1064" s="84" t="s">
        <v>7376</v>
      </c>
      <c r="AM1064" s="84" t="s">
        <v>7564</v>
      </c>
      <c r="AN1064" s="84" t="s">
        <v>7565</v>
      </c>
      <c r="AO1064" s="84" t="s">
        <v>7566</v>
      </c>
      <c r="AP1064" s="84" t="s">
        <v>7567</v>
      </c>
      <c r="AQ1064" s="84" t="s">
        <v>122</v>
      </c>
      <c r="AR1064" s="85">
        <v>1</v>
      </c>
      <c r="AS1064" s="86">
        <v>3</v>
      </c>
      <c r="AT1064" s="86">
        <v>1E-3</v>
      </c>
      <c r="AU1064" s="86">
        <v>3</v>
      </c>
      <c r="AV1064" s="84" t="s">
        <v>8</v>
      </c>
      <c r="AW1064" s="86">
        <v>48</v>
      </c>
      <c r="AX1064" s="84" t="s">
        <v>68</v>
      </c>
      <c r="AY1064" s="84" t="s">
        <v>68</v>
      </c>
      <c r="AZ1064" s="84" t="s">
        <v>68</v>
      </c>
      <c r="BA1064" s="84" t="s">
        <v>68</v>
      </c>
      <c r="BB1064" s="84" t="s">
        <v>68</v>
      </c>
      <c r="BC1064" s="84" t="s">
        <v>135</v>
      </c>
      <c r="BD1064" s="84" t="s">
        <v>104</v>
      </c>
      <c r="BE1064" s="84" t="s">
        <v>105</v>
      </c>
      <c r="BF1064" s="84" t="s">
        <v>122</v>
      </c>
      <c r="BG1064" s="84" t="s">
        <v>69</v>
      </c>
      <c r="BH1064" s="92" t="s">
        <v>7568</v>
      </c>
      <c r="BI1064" s="84" t="s">
        <v>122</v>
      </c>
      <c r="BJ1064" s="84" t="s">
        <v>7569</v>
      </c>
      <c r="BK1064" s="84" t="s">
        <v>75</v>
      </c>
      <c r="BL1064" s="84" t="s">
        <v>122</v>
      </c>
      <c r="BM1064" s="84" t="s">
        <v>104</v>
      </c>
      <c r="BN1064" s="84" t="s">
        <v>70</v>
      </c>
      <c r="BO1064" s="84" t="s">
        <v>71</v>
      </c>
      <c r="BP1064" s="84" t="s">
        <v>122</v>
      </c>
      <c r="BQ1064" s="84" t="s">
        <v>163</v>
      </c>
    </row>
    <row r="1065" spans="1:69" ht="14.4" x14ac:dyDescent="0.3">
      <c r="A1065" s="40" t="str">
        <f t="shared" si="484"/>
        <v>2025-09-10</v>
      </c>
      <c r="B1065" s="40" t="str">
        <f t="shared" si="485"/>
        <v>SYD</v>
      </c>
      <c r="C1065" s="39" t="str">
        <f t="shared" si="486"/>
        <v>98812563611</v>
      </c>
      <c r="D1065" s="41" t="str">
        <f t="shared" si="487"/>
        <v>PKR253354692</v>
      </c>
      <c r="E1065" s="41" t="str">
        <f t="shared" si="488"/>
        <v>596421472562</v>
      </c>
      <c r="F1065" s="39" t="str">
        <f t="shared" si="489"/>
        <v>2254246</v>
      </c>
      <c r="G1065" s="39" t="str">
        <f t="shared" si="490"/>
        <v>WISE EXPRESS(WIGNA)</v>
      </c>
      <c r="H1065" s="41" t="str">
        <f t="shared" si="491"/>
        <v>정예진</v>
      </c>
      <c r="I1065" s="39" t="str">
        <f t="shared" si="492"/>
        <v>18149</v>
      </c>
      <c r="J1065" s="52" t="str">
        <f t="shared" si="493"/>
        <v/>
      </c>
      <c r="K1065" s="75">
        <f t="shared" si="494"/>
        <v>1</v>
      </c>
      <c r="L1065" s="76">
        <f t="shared" si="495"/>
        <v>0.5</v>
      </c>
      <c r="M1065" s="76">
        <f t="shared" si="496"/>
        <v>1E-3</v>
      </c>
      <c r="N1065" s="76">
        <f t="shared" si="497"/>
        <v>0.5</v>
      </c>
      <c r="O1065" s="42">
        <f t="shared" si="498"/>
        <v>0.5</v>
      </c>
      <c r="P1065" s="39" t="str">
        <f t="shared" si="499"/>
        <v>일반(목록배제,Normal-Manifest Exception)</v>
      </c>
      <c r="Q1065" s="72">
        <f t="shared" si="500"/>
        <v>20</v>
      </c>
      <c r="R1065" s="43" t="str">
        <f t="shared" si="501"/>
        <v>OZ602</v>
      </c>
      <c r="S1065" s="82" t="str">
        <f t="shared" si="502"/>
        <v/>
      </c>
      <c r="T1065" s="40">
        <f t="shared" si="503"/>
        <v>45910</v>
      </c>
      <c r="U1065" s="44">
        <v>2500</v>
      </c>
      <c r="V1065" s="44">
        <f t="shared" si="504"/>
        <v>0</v>
      </c>
      <c r="W1065" s="77">
        <f t="shared" si="505"/>
        <v>2500</v>
      </c>
      <c r="X1065" s="78">
        <f t="shared" si="506"/>
        <v>0</v>
      </c>
      <c r="Y1065" s="44" cm="1">
        <f t="array" ref="Y1065">_xlfn.IFNA(_xlfn.IFS(AND(Q1065&gt;=2000, Q1065&lt;3000), 10000, AND(Q1065&gt;=3000, Q1065&lt;4000), 15000, AND(Q1065&gt;=4000, Q1065&lt;5000), 20000, AND(Q1065&gt;=5000), 25000),0)</f>
        <v>0</v>
      </c>
      <c r="Z1065" s="91">
        <f t="shared" si="507"/>
        <v>300</v>
      </c>
      <c r="AA1065" s="44">
        <f t="shared" si="508"/>
        <v>0</v>
      </c>
      <c r="AB1065" s="44"/>
      <c r="AC1065" s="44"/>
      <c r="AD1065" s="44"/>
      <c r="AE1065" s="44">
        <f>VLOOKUP(O1065,정산업데이트!$A$6:$B$12,2,10)</f>
        <v>0</v>
      </c>
      <c r="AF1065" s="44"/>
      <c r="AG1065" s="79">
        <f t="shared" si="509"/>
        <v>300</v>
      </c>
      <c r="AH1065" s="80">
        <f t="shared" si="510"/>
        <v>2800</v>
      </c>
      <c r="AI1065" s="93"/>
      <c r="AJ1065" s="84" t="s">
        <v>7375</v>
      </c>
      <c r="AK1065" s="84" t="s">
        <v>73</v>
      </c>
      <c r="AL1065" s="84" t="s">
        <v>7376</v>
      </c>
      <c r="AM1065" s="84" t="s">
        <v>7570</v>
      </c>
      <c r="AN1065" s="84" t="s">
        <v>7571</v>
      </c>
      <c r="AO1065" s="84" t="s">
        <v>7572</v>
      </c>
      <c r="AP1065" s="84" t="s">
        <v>643</v>
      </c>
      <c r="AQ1065" s="84" t="s">
        <v>122</v>
      </c>
      <c r="AR1065" s="85">
        <v>1</v>
      </c>
      <c r="AS1065" s="86">
        <v>0.5</v>
      </c>
      <c r="AT1065" s="86">
        <v>1E-3</v>
      </c>
      <c r="AU1065" s="86">
        <v>0.5</v>
      </c>
      <c r="AV1065" s="84" t="s">
        <v>8</v>
      </c>
      <c r="AW1065" s="86">
        <v>20</v>
      </c>
      <c r="AX1065" s="84" t="s">
        <v>68</v>
      </c>
      <c r="AY1065" s="84" t="s">
        <v>68</v>
      </c>
      <c r="AZ1065" s="84" t="s">
        <v>68</v>
      </c>
      <c r="BA1065" s="84" t="s">
        <v>68</v>
      </c>
      <c r="BB1065" s="84" t="s">
        <v>68</v>
      </c>
      <c r="BC1065" s="84" t="s">
        <v>151</v>
      </c>
      <c r="BD1065" s="84" t="s">
        <v>98</v>
      </c>
      <c r="BE1065" s="84" t="s">
        <v>99</v>
      </c>
      <c r="BF1065" s="84" t="s">
        <v>122</v>
      </c>
      <c r="BG1065" s="84" t="s">
        <v>69</v>
      </c>
      <c r="BH1065" s="92" t="s">
        <v>7573</v>
      </c>
      <c r="BI1065" s="84" t="s">
        <v>122</v>
      </c>
      <c r="BJ1065" s="84" t="s">
        <v>7574</v>
      </c>
      <c r="BK1065" s="84" t="s">
        <v>75</v>
      </c>
      <c r="BL1065" s="84" t="s">
        <v>122</v>
      </c>
      <c r="BM1065" s="84" t="s">
        <v>98</v>
      </c>
      <c r="BN1065" s="84" t="s">
        <v>70</v>
      </c>
      <c r="BO1065" s="84" t="s">
        <v>71</v>
      </c>
      <c r="BP1065" s="84" t="s">
        <v>122</v>
      </c>
      <c r="BQ1065" s="84" t="s">
        <v>163</v>
      </c>
    </row>
    <row r="1066" spans="1:69" ht="14.4" x14ac:dyDescent="0.3">
      <c r="A1066" s="40" t="str">
        <f t="shared" si="484"/>
        <v>2025-09-10</v>
      </c>
      <c r="B1066" s="40" t="str">
        <f t="shared" si="485"/>
        <v>SYD</v>
      </c>
      <c r="C1066" s="39" t="str">
        <f t="shared" si="486"/>
        <v>98812563611</v>
      </c>
      <c r="D1066" s="41" t="str">
        <f t="shared" si="487"/>
        <v>PKR253385755</v>
      </c>
      <c r="E1066" s="41" t="str">
        <f t="shared" si="488"/>
        <v>596421473391</v>
      </c>
      <c r="F1066" s="39" t="str">
        <f t="shared" si="489"/>
        <v>2254225</v>
      </c>
      <c r="G1066" s="39" t="str">
        <f t="shared" si="490"/>
        <v>WISE EXPRESS LOGISTICS PTY LTD</v>
      </c>
      <c r="H1066" s="41" t="str">
        <f t="shared" si="491"/>
        <v>이남경</v>
      </c>
      <c r="I1066" s="39" t="str">
        <f t="shared" si="492"/>
        <v>10463</v>
      </c>
      <c r="J1066" s="52" t="str">
        <f t="shared" si="493"/>
        <v/>
      </c>
      <c r="K1066" s="75">
        <f t="shared" si="494"/>
        <v>1</v>
      </c>
      <c r="L1066" s="76">
        <f t="shared" si="495"/>
        <v>0.5</v>
      </c>
      <c r="M1066" s="76">
        <f t="shared" si="496"/>
        <v>1E-3</v>
      </c>
      <c r="N1066" s="76">
        <f t="shared" si="497"/>
        <v>0.5</v>
      </c>
      <c r="O1066" s="42">
        <f t="shared" si="498"/>
        <v>0.5</v>
      </c>
      <c r="P1066" s="39" t="str">
        <f t="shared" si="499"/>
        <v>일반(목록배제,Normal-Manifest Exception)</v>
      </c>
      <c r="Q1066" s="72">
        <f t="shared" si="500"/>
        <v>40</v>
      </c>
      <c r="R1066" s="43" t="str">
        <f t="shared" si="501"/>
        <v>OZ602</v>
      </c>
      <c r="S1066" s="82" t="str">
        <f t="shared" si="502"/>
        <v/>
      </c>
      <c r="T1066" s="40">
        <f t="shared" si="503"/>
        <v>45910</v>
      </c>
      <c r="U1066" s="44">
        <v>2500</v>
      </c>
      <c r="V1066" s="44">
        <f t="shared" si="504"/>
        <v>0</v>
      </c>
      <c r="W1066" s="77">
        <f t="shared" si="505"/>
        <v>2500</v>
      </c>
      <c r="X1066" s="78">
        <f t="shared" si="506"/>
        <v>0</v>
      </c>
      <c r="Y1066" s="44" cm="1">
        <f t="array" ref="Y1066">_xlfn.IFNA(_xlfn.IFS(AND(Q1066&gt;=2000, Q1066&lt;3000), 10000, AND(Q1066&gt;=3000, Q1066&lt;4000), 15000, AND(Q1066&gt;=4000, Q1066&lt;5000), 20000, AND(Q1066&gt;=5000), 25000),0)</f>
        <v>0</v>
      </c>
      <c r="Z1066" s="91">
        <f t="shared" si="507"/>
        <v>300</v>
      </c>
      <c r="AA1066" s="44">
        <f t="shared" si="508"/>
        <v>0</v>
      </c>
      <c r="AB1066" s="44"/>
      <c r="AC1066" s="44"/>
      <c r="AD1066" s="44"/>
      <c r="AE1066" s="44">
        <f>VLOOKUP(O1066,정산업데이트!$A$6:$B$12,2,10)</f>
        <v>0</v>
      </c>
      <c r="AF1066" s="44"/>
      <c r="AG1066" s="79">
        <f t="shared" si="509"/>
        <v>300</v>
      </c>
      <c r="AH1066" s="80">
        <f t="shared" si="510"/>
        <v>2800</v>
      </c>
      <c r="AI1066" s="93"/>
      <c r="AJ1066" s="84" t="s">
        <v>7375</v>
      </c>
      <c r="AK1066" s="84" t="s">
        <v>73</v>
      </c>
      <c r="AL1066" s="84" t="s">
        <v>7376</v>
      </c>
      <c r="AM1066" s="84" t="s">
        <v>7575</v>
      </c>
      <c r="AN1066" s="84" t="s">
        <v>1427</v>
      </c>
      <c r="AO1066" s="84" t="s">
        <v>2000</v>
      </c>
      <c r="AP1066" s="84" t="s">
        <v>2001</v>
      </c>
      <c r="AQ1066" s="84" t="s">
        <v>122</v>
      </c>
      <c r="AR1066" s="85">
        <v>1</v>
      </c>
      <c r="AS1066" s="86">
        <v>0.5</v>
      </c>
      <c r="AT1066" s="86">
        <v>1E-3</v>
      </c>
      <c r="AU1066" s="86">
        <v>0.5</v>
      </c>
      <c r="AV1066" s="84" t="s">
        <v>8</v>
      </c>
      <c r="AW1066" s="86">
        <v>40</v>
      </c>
      <c r="AX1066" s="84" t="s">
        <v>68</v>
      </c>
      <c r="AY1066" s="84" t="s">
        <v>68</v>
      </c>
      <c r="AZ1066" s="84" t="s">
        <v>68</v>
      </c>
      <c r="BA1066" s="84" t="s">
        <v>68</v>
      </c>
      <c r="BB1066" s="84" t="s">
        <v>68</v>
      </c>
      <c r="BC1066" s="84" t="s">
        <v>125</v>
      </c>
      <c r="BD1066" s="84" t="s">
        <v>74</v>
      </c>
      <c r="BE1066" s="84" t="s">
        <v>78</v>
      </c>
      <c r="BF1066" s="84" t="s">
        <v>122</v>
      </c>
      <c r="BG1066" s="84" t="s">
        <v>69</v>
      </c>
      <c r="BH1066" s="92" t="s">
        <v>7576</v>
      </c>
      <c r="BI1066" s="84" t="s">
        <v>122</v>
      </c>
      <c r="BJ1066" s="84" t="s">
        <v>7577</v>
      </c>
      <c r="BK1066" s="84" t="s">
        <v>75</v>
      </c>
      <c r="BL1066" s="84" t="s">
        <v>122</v>
      </c>
      <c r="BM1066" s="84" t="s">
        <v>74</v>
      </c>
      <c r="BN1066" s="84" t="s">
        <v>70</v>
      </c>
      <c r="BO1066" s="84" t="s">
        <v>71</v>
      </c>
      <c r="BP1066" s="84" t="s">
        <v>122</v>
      </c>
      <c r="BQ1066" s="84" t="s">
        <v>163</v>
      </c>
    </row>
    <row r="1067" spans="1:69" ht="14.4" x14ac:dyDescent="0.3">
      <c r="A1067" s="40" t="str">
        <f t="shared" si="484"/>
        <v>2025-09-10</v>
      </c>
      <c r="B1067" s="40" t="str">
        <f t="shared" si="485"/>
        <v>SYD</v>
      </c>
      <c r="C1067" s="39" t="str">
        <f t="shared" si="486"/>
        <v>98812563611</v>
      </c>
      <c r="D1067" s="41" t="str">
        <f t="shared" si="487"/>
        <v>PKR253385756</v>
      </c>
      <c r="E1067" s="41" t="str">
        <f t="shared" si="488"/>
        <v>596421473402</v>
      </c>
      <c r="F1067" s="39" t="str">
        <f t="shared" si="489"/>
        <v>2254225</v>
      </c>
      <c r="G1067" s="39" t="str">
        <f t="shared" si="490"/>
        <v>WISE EXPRESS LOGISTICS PTY LTD</v>
      </c>
      <c r="H1067" s="41" t="str">
        <f t="shared" si="491"/>
        <v>조은경</v>
      </c>
      <c r="I1067" s="39" t="str">
        <f t="shared" si="492"/>
        <v>12249</v>
      </c>
      <c r="J1067" s="52" t="str">
        <f t="shared" si="493"/>
        <v/>
      </c>
      <c r="K1067" s="75">
        <f t="shared" si="494"/>
        <v>1</v>
      </c>
      <c r="L1067" s="76">
        <f t="shared" si="495"/>
        <v>1.5</v>
      </c>
      <c r="M1067" s="76">
        <f t="shared" si="496"/>
        <v>1E-3</v>
      </c>
      <c r="N1067" s="76">
        <f t="shared" si="497"/>
        <v>1.5</v>
      </c>
      <c r="O1067" s="42">
        <f t="shared" si="498"/>
        <v>1.5</v>
      </c>
      <c r="P1067" s="39" t="str">
        <f t="shared" si="499"/>
        <v>일반(목록배제,Normal-Manifest Exception)</v>
      </c>
      <c r="Q1067" s="72">
        <f t="shared" si="500"/>
        <v>90</v>
      </c>
      <c r="R1067" s="43" t="str">
        <f t="shared" si="501"/>
        <v>OZ602</v>
      </c>
      <c r="S1067" s="82" t="str">
        <f t="shared" si="502"/>
        <v/>
      </c>
      <c r="T1067" s="40">
        <f t="shared" si="503"/>
        <v>45910</v>
      </c>
      <c r="U1067" s="44">
        <v>2500</v>
      </c>
      <c r="V1067" s="44">
        <f t="shared" si="504"/>
        <v>0</v>
      </c>
      <c r="W1067" s="77">
        <f t="shared" si="505"/>
        <v>2500</v>
      </c>
      <c r="X1067" s="78">
        <f t="shared" si="506"/>
        <v>0</v>
      </c>
      <c r="Y1067" s="44" cm="1">
        <f t="array" ref="Y1067">_xlfn.IFNA(_xlfn.IFS(AND(Q1067&gt;=2000, Q1067&lt;3000), 10000, AND(Q1067&gt;=3000, Q1067&lt;4000), 15000, AND(Q1067&gt;=4000, Q1067&lt;5000), 20000, AND(Q1067&gt;=5000), 25000),0)</f>
        <v>0</v>
      </c>
      <c r="Z1067" s="91">
        <f t="shared" si="507"/>
        <v>300</v>
      </c>
      <c r="AA1067" s="44">
        <f t="shared" si="508"/>
        <v>0</v>
      </c>
      <c r="AB1067" s="44"/>
      <c r="AC1067" s="44"/>
      <c r="AD1067" s="44"/>
      <c r="AE1067" s="44">
        <f>VLOOKUP(O1067,정산업데이트!$A$6:$B$12,2,10)</f>
        <v>0</v>
      </c>
      <c r="AF1067" s="44"/>
      <c r="AG1067" s="79">
        <f t="shared" si="509"/>
        <v>300</v>
      </c>
      <c r="AH1067" s="80">
        <f t="shared" si="510"/>
        <v>2800</v>
      </c>
      <c r="AI1067" s="93"/>
      <c r="AJ1067" s="84" t="s">
        <v>7375</v>
      </c>
      <c r="AK1067" s="84" t="s">
        <v>73</v>
      </c>
      <c r="AL1067" s="84" t="s">
        <v>7376</v>
      </c>
      <c r="AM1067" s="84" t="s">
        <v>7578</v>
      </c>
      <c r="AN1067" s="84" t="s">
        <v>4837</v>
      </c>
      <c r="AO1067" s="84" t="s">
        <v>4838</v>
      </c>
      <c r="AP1067" s="84" t="s">
        <v>471</v>
      </c>
      <c r="AQ1067" s="84" t="s">
        <v>122</v>
      </c>
      <c r="AR1067" s="85">
        <v>1</v>
      </c>
      <c r="AS1067" s="86">
        <v>1.5</v>
      </c>
      <c r="AT1067" s="86">
        <v>1E-3</v>
      </c>
      <c r="AU1067" s="86">
        <v>1.5</v>
      </c>
      <c r="AV1067" s="84" t="s">
        <v>8</v>
      </c>
      <c r="AW1067" s="86">
        <v>90</v>
      </c>
      <c r="AX1067" s="84" t="s">
        <v>68</v>
      </c>
      <c r="AY1067" s="84" t="s">
        <v>68</v>
      </c>
      <c r="AZ1067" s="84" t="s">
        <v>68</v>
      </c>
      <c r="BA1067" s="84" t="s">
        <v>68</v>
      </c>
      <c r="BB1067" s="84" t="s">
        <v>68</v>
      </c>
      <c r="BC1067" s="84" t="s">
        <v>125</v>
      </c>
      <c r="BD1067" s="84" t="s">
        <v>74</v>
      </c>
      <c r="BE1067" s="84" t="s">
        <v>78</v>
      </c>
      <c r="BF1067" s="84" t="s">
        <v>122</v>
      </c>
      <c r="BG1067" s="84" t="s">
        <v>69</v>
      </c>
      <c r="BH1067" s="92" t="s">
        <v>7579</v>
      </c>
      <c r="BI1067" s="84" t="s">
        <v>122</v>
      </c>
      <c r="BJ1067" s="84" t="s">
        <v>7580</v>
      </c>
      <c r="BK1067" s="84" t="s">
        <v>75</v>
      </c>
      <c r="BL1067" s="84" t="s">
        <v>122</v>
      </c>
      <c r="BM1067" s="84" t="s">
        <v>74</v>
      </c>
      <c r="BN1067" s="84" t="s">
        <v>70</v>
      </c>
      <c r="BO1067" s="84" t="s">
        <v>71</v>
      </c>
      <c r="BP1067" s="84" t="s">
        <v>122</v>
      </c>
      <c r="BQ1067" s="84" t="s">
        <v>163</v>
      </c>
    </row>
    <row r="1068" spans="1:69" ht="14.4" x14ac:dyDescent="0.3">
      <c r="A1068" s="40" t="str">
        <f t="shared" si="484"/>
        <v>2025-09-10</v>
      </c>
      <c r="B1068" s="40" t="str">
        <f t="shared" si="485"/>
        <v>SYD</v>
      </c>
      <c r="C1068" s="39" t="str">
        <f t="shared" si="486"/>
        <v>98812563611</v>
      </c>
      <c r="D1068" s="41" t="str">
        <f t="shared" si="487"/>
        <v>PKR253385757</v>
      </c>
      <c r="E1068" s="41" t="str">
        <f t="shared" si="488"/>
        <v>596421473413</v>
      </c>
      <c r="F1068" s="39" t="str">
        <f t="shared" si="489"/>
        <v>2254225</v>
      </c>
      <c r="G1068" s="39" t="str">
        <f t="shared" si="490"/>
        <v>WISE EXPRESS LOGISTICS PTY LTD</v>
      </c>
      <c r="H1068" s="41" t="str">
        <f t="shared" si="491"/>
        <v>조은현</v>
      </c>
      <c r="I1068" s="39" t="str">
        <f t="shared" si="492"/>
        <v>12249</v>
      </c>
      <c r="J1068" s="52" t="str">
        <f t="shared" si="493"/>
        <v/>
      </c>
      <c r="K1068" s="75">
        <f t="shared" si="494"/>
        <v>1</v>
      </c>
      <c r="L1068" s="76">
        <f t="shared" si="495"/>
        <v>1.5</v>
      </c>
      <c r="M1068" s="76">
        <f t="shared" si="496"/>
        <v>1E-3</v>
      </c>
      <c r="N1068" s="76">
        <f t="shared" si="497"/>
        <v>1.5</v>
      </c>
      <c r="O1068" s="42">
        <f t="shared" si="498"/>
        <v>1.5</v>
      </c>
      <c r="P1068" s="39" t="str">
        <f t="shared" si="499"/>
        <v>일반(목록배제,Normal-Manifest Exception)</v>
      </c>
      <c r="Q1068" s="72">
        <f t="shared" si="500"/>
        <v>90</v>
      </c>
      <c r="R1068" s="43" t="str">
        <f t="shared" si="501"/>
        <v>OZ602</v>
      </c>
      <c r="S1068" s="82" t="str">
        <f t="shared" si="502"/>
        <v/>
      </c>
      <c r="T1068" s="40">
        <f t="shared" si="503"/>
        <v>45910</v>
      </c>
      <c r="U1068" s="44">
        <v>2500</v>
      </c>
      <c r="V1068" s="44">
        <f t="shared" si="504"/>
        <v>0</v>
      </c>
      <c r="W1068" s="77">
        <f t="shared" si="505"/>
        <v>2500</v>
      </c>
      <c r="X1068" s="78">
        <f t="shared" si="506"/>
        <v>0</v>
      </c>
      <c r="Y1068" s="44" cm="1">
        <f t="array" ref="Y1068">_xlfn.IFNA(_xlfn.IFS(AND(Q1068&gt;=2000, Q1068&lt;3000), 10000, AND(Q1068&gt;=3000, Q1068&lt;4000), 15000, AND(Q1068&gt;=4000, Q1068&lt;5000), 20000, AND(Q1068&gt;=5000), 25000),0)</f>
        <v>0</v>
      </c>
      <c r="Z1068" s="91">
        <f t="shared" si="507"/>
        <v>300</v>
      </c>
      <c r="AA1068" s="44">
        <f t="shared" si="508"/>
        <v>0</v>
      </c>
      <c r="AB1068" s="44"/>
      <c r="AC1068" s="44"/>
      <c r="AD1068" s="44"/>
      <c r="AE1068" s="44">
        <f>VLOOKUP(O1068,정산업데이트!$A$6:$B$12,2,10)</f>
        <v>0</v>
      </c>
      <c r="AF1068" s="44"/>
      <c r="AG1068" s="79">
        <f t="shared" si="509"/>
        <v>300</v>
      </c>
      <c r="AH1068" s="80">
        <f t="shared" si="510"/>
        <v>2800</v>
      </c>
      <c r="AI1068" s="93"/>
      <c r="AJ1068" s="84" t="s">
        <v>7375</v>
      </c>
      <c r="AK1068" s="84" t="s">
        <v>73</v>
      </c>
      <c r="AL1068" s="84" t="s">
        <v>7376</v>
      </c>
      <c r="AM1068" s="84" t="s">
        <v>7581</v>
      </c>
      <c r="AN1068" s="84" t="s">
        <v>5285</v>
      </c>
      <c r="AO1068" s="84" t="s">
        <v>5286</v>
      </c>
      <c r="AP1068" s="84" t="s">
        <v>471</v>
      </c>
      <c r="AQ1068" s="84" t="s">
        <v>122</v>
      </c>
      <c r="AR1068" s="85">
        <v>1</v>
      </c>
      <c r="AS1068" s="86">
        <v>1.5</v>
      </c>
      <c r="AT1068" s="86">
        <v>1E-3</v>
      </c>
      <c r="AU1068" s="86">
        <v>1.5</v>
      </c>
      <c r="AV1068" s="84" t="s">
        <v>8</v>
      </c>
      <c r="AW1068" s="86">
        <v>90</v>
      </c>
      <c r="AX1068" s="84" t="s">
        <v>68</v>
      </c>
      <c r="AY1068" s="84" t="s">
        <v>68</v>
      </c>
      <c r="AZ1068" s="84" t="s">
        <v>68</v>
      </c>
      <c r="BA1068" s="84" t="s">
        <v>68</v>
      </c>
      <c r="BB1068" s="84" t="s">
        <v>68</v>
      </c>
      <c r="BC1068" s="84" t="s">
        <v>125</v>
      </c>
      <c r="BD1068" s="84" t="s">
        <v>74</v>
      </c>
      <c r="BE1068" s="84" t="s">
        <v>78</v>
      </c>
      <c r="BF1068" s="84" t="s">
        <v>122</v>
      </c>
      <c r="BG1068" s="84" t="s">
        <v>69</v>
      </c>
      <c r="BH1068" s="92" t="s">
        <v>7582</v>
      </c>
      <c r="BI1068" s="84" t="s">
        <v>122</v>
      </c>
      <c r="BJ1068" s="84" t="s">
        <v>7583</v>
      </c>
      <c r="BK1068" s="84" t="s">
        <v>75</v>
      </c>
      <c r="BL1068" s="84" t="s">
        <v>122</v>
      </c>
      <c r="BM1068" s="84" t="s">
        <v>74</v>
      </c>
      <c r="BN1068" s="84" t="s">
        <v>70</v>
      </c>
      <c r="BO1068" s="84" t="s">
        <v>71</v>
      </c>
      <c r="BP1068" s="84" t="s">
        <v>122</v>
      </c>
      <c r="BQ1068" s="84" t="s">
        <v>163</v>
      </c>
    </row>
    <row r="1069" spans="1:69" ht="14.4" x14ac:dyDescent="0.3">
      <c r="A1069" s="40" t="str">
        <f t="shared" si="484"/>
        <v>2025-09-10</v>
      </c>
      <c r="B1069" s="40" t="str">
        <f t="shared" si="485"/>
        <v>SYD</v>
      </c>
      <c r="C1069" s="39" t="str">
        <f t="shared" si="486"/>
        <v>98812563611</v>
      </c>
      <c r="D1069" s="41" t="str">
        <f t="shared" si="487"/>
        <v>PKR253385758</v>
      </c>
      <c r="E1069" s="41" t="str">
        <f t="shared" si="488"/>
        <v>596421473424</v>
      </c>
      <c r="F1069" s="39" t="str">
        <f t="shared" si="489"/>
        <v>2254225</v>
      </c>
      <c r="G1069" s="39" t="str">
        <f t="shared" si="490"/>
        <v>WISE EXPRESS LOGISTICS PTY LTD</v>
      </c>
      <c r="H1069" s="41" t="str">
        <f t="shared" si="491"/>
        <v>이덕애</v>
      </c>
      <c r="I1069" s="39" t="str">
        <f t="shared" si="492"/>
        <v>11938</v>
      </c>
      <c r="J1069" s="52" t="str">
        <f t="shared" si="493"/>
        <v/>
      </c>
      <c r="K1069" s="75">
        <f t="shared" si="494"/>
        <v>1</v>
      </c>
      <c r="L1069" s="76">
        <f t="shared" si="495"/>
        <v>0.75</v>
      </c>
      <c r="M1069" s="76">
        <f t="shared" si="496"/>
        <v>1E-3</v>
      </c>
      <c r="N1069" s="76">
        <f t="shared" si="497"/>
        <v>0.8</v>
      </c>
      <c r="O1069" s="42">
        <f t="shared" si="498"/>
        <v>1</v>
      </c>
      <c r="P1069" s="39" t="str">
        <f t="shared" si="499"/>
        <v>일반(목록배제,Normal-Manifest Exception)</v>
      </c>
      <c r="Q1069" s="72">
        <f t="shared" si="500"/>
        <v>60</v>
      </c>
      <c r="R1069" s="43" t="str">
        <f t="shared" si="501"/>
        <v>OZ602</v>
      </c>
      <c r="S1069" s="82" t="str">
        <f t="shared" si="502"/>
        <v/>
      </c>
      <c r="T1069" s="40">
        <f t="shared" si="503"/>
        <v>45910</v>
      </c>
      <c r="U1069" s="44">
        <v>2500</v>
      </c>
      <c r="V1069" s="44">
        <f t="shared" si="504"/>
        <v>0</v>
      </c>
      <c r="W1069" s="77">
        <f t="shared" si="505"/>
        <v>2500</v>
      </c>
      <c r="X1069" s="78">
        <f t="shared" si="506"/>
        <v>0</v>
      </c>
      <c r="Y1069" s="44" cm="1">
        <f t="array" ref="Y1069">_xlfn.IFNA(_xlfn.IFS(AND(Q1069&gt;=2000, Q1069&lt;3000), 10000, AND(Q1069&gt;=3000, Q1069&lt;4000), 15000, AND(Q1069&gt;=4000, Q1069&lt;5000), 20000, AND(Q1069&gt;=5000), 25000),0)</f>
        <v>0</v>
      </c>
      <c r="Z1069" s="91">
        <f t="shared" si="507"/>
        <v>300</v>
      </c>
      <c r="AA1069" s="44">
        <f t="shared" si="508"/>
        <v>0</v>
      </c>
      <c r="AB1069" s="44"/>
      <c r="AC1069" s="44"/>
      <c r="AD1069" s="44"/>
      <c r="AE1069" s="44">
        <f>VLOOKUP(O1069,정산업데이트!$A$6:$B$12,2,10)</f>
        <v>0</v>
      </c>
      <c r="AF1069" s="44"/>
      <c r="AG1069" s="79">
        <f t="shared" si="509"/>
        <v>300</v>
      </c>
      <c r="AH1069" s="80">
        <f t="shared" si="510"/>
        <v>2800</v>
      </c>
      <c r="AI1069" s="93"/>
      <c r="AJ1069" s="84" t="s">
        <v>7375</v>
      </c>
      <c r="AK1069" s="84" t="s">
        <v>73</v>
      </c>
      <c r="AL1069" s="84" t="s">
        <v>7376</v>
      </c>
      <c r="AM1069" s="84" t="s">
        <v>7584</v>
      </c>
      <c r="AN1069" s="84" t="s">
        <v>5303</v>
      </c>
      <c r="AO1069" s="84" t="s">
        <v>5304</v>
      </c>
      <c r="AP1069" s="84" t="s">
        <v>5305</v>
      </c>
      <c r="AQ1069" s="84" t="s">
        <v>122</v>
      </c>
      <c r="AR1069" s="85">
        <v>1</v>
      </c>
      <c r="AS1069" s="86">
        <v>0.75</v>
      </c>
      <c r="AT1069" s="86">
        <v>1E-3</v>
      </c>
      <c r="AU1069" s="86">
        <v>0.8</v>
      </c>
      <c r="AV1069" s="84" t="s">
        <v>8</v>
      </c>
      <c r="AW1069" s="86">
        <v>60</v>
      </c>
      <c r="AX1069" s="84" t="s">
        <v>68</v>
      </c>
      <c r="AY1069" s="84" t="s">
        <v>68</v>
      </c>
      <c r="AZ1069" s="84" t="s">
        <v>68</v>
      </c>
      <c r="BA1069" s="84" t="s">
        <v>68</v>
      </c>
      <c r="BB1069" s="84" t="s">
        <v>68</v>
      </c>
      <c r="BC1069" s="84" t="s">
        <v>125</v>
      </c>
      <c r="BD1069" s="84" t="s">
        <v>74</v>
      </c>
      <c r="BE1069" s="84" t="s">
        <v>78</v>
      </c>
      <c r="BF1069" s="84" t="s">
        <v>122</v>
      </c>
      <c r="BG1069" s="84" t="s">
        <v>69</v>
      </c>
      <c r="BH1069" s="92" t="s">
        <v>7585</v>
      </c>
      <c r="BI1069" s="84" t="s">
        <v>122</v>
      </c>
      <c r="BJ1069" s="84" t="s">
        <v>7586</v>
      </c>
      <c r="BK1069" s="84" t="s">
        <v>75</v>
      </c>
      <c r="BL1069" s="84" t="s">
        <v>122</v>
      </c>
      <c r="BM1069" s="84" t="s">
        <v>74</v>
      </c>
      <c r="BN1069" s="84" t="s">
        <v>70</v>
      </c>
      <c r="BO1069" s="84" t="s">
        <v>71</v>
      </c>
      <c r="BP1069" s="84" t="s">
        <v>122</v>
      </c>
      <c r="BQ1069" s="84" t="s">
        <v>163</v>
      </c>
    </row>
    <row r="1070" spans="1:69" ht="14.4" x14ac:dyDescent="0.3">
      <c r="A1070" s="40" t="str">
        <f t="shared" si="484"/>
        <v>2025-09-10</v>
      </c>
      <c r="B1070" s="40" t="str">
        <f t="shared" si="485"/>
        <v>SYD</v>
      </c>
      <c r="C1070" s="39" t="str">
        <f t="shared" si="486"/>
        <v>98812563611</v>
      </c>
      <c r="D1070" s="41" t="str">
        <f t="shared" si="487"/>
        <v>PKR253385759</v>
      </c>
      <c r="E1070" s="41" t="str">
        <f t="shared" si="488"/>
        <v>596421473435</v>
      </c>
      <c r="F1070" s="39" t="str">
        <f t="shared" si="489"/>
        <v>2254225</v>
      </c>
      <c r="G1070" s="39" t="str">
        <f t="shared" si="490"/>
        <v>WISE EXPRESS LOGISTICS PTY LTD</v>
      </c>
      <c r="H1070" s="41" t="str">
        <f t="shared" si="491"/>
        <v>박선희</v>
      </c>
      <c r="I1070" s="39" t="str">
        <f t="shared" si="492"/>
        <v>34640</v>
      </c>
      <c r="J1070" s="52" t="str">
        <f t="shared" si="493"/>
        <v/>
      </c>
      <c r="K1070" s="75">
        <f t="shared" si="494"/>
        <v>1</v>
      </c>
      <c r="L1070" s="76">
        <f t="shared" si="495"/>
        <v>1.5</v>
      </c>
      <c r="M1070" s="76">
        <f t="shared" si="496"/>
        <v>1E-3</v>
      </c>
      <c r="N1070" s="76">
        <f t="shared" si="497"/>
        <v>1.5</v>
      </c>
      <c r="O1070" s="42">
        <f t="shared" si="498"/>
        <v>1.5</v>
      </c>
      <c r="P1070" s="39" t="str">
        <f t="shared" si="499"/>
        <v>일반(목록배제,Normal-Manifest Exception)</v>
      </c>
      <c r="Q1070" s="72">
        <f t="shared" si="500"/>
        <v>120</v>
      </c>
      <c r="R1070" s="43" t="str">
        <f t="shared" si="501"/>
        <v>OZ602</v>
      </c>
      <c r="S1070" s="82" t="str">
        <f t="shared" si="502"/>
        <v/>
      </c>
      <c r="T1070" s="40">
        <f t="shared" si="503"/>
        <v>45910</v>
      </c>
      <c r="U1070" s="44">
        <v>2500</v>
      </c>
      <c r="V1070" s="44">
        <f t="shared" si="504"/>
        <v>0</v>
      </c>
      <c r="W1070" s="77">
        <f t="shared" si="505"/>
        <v>2500</v>
      </c>
      <c r="X1070" s="78">
        <f t="shared" si="506"/>
        <v>0</v>
      </c>
      <c r="Y1070" s="44" cm="1">
        <f t="array" ref="Y1070">_xlfn.IFNA(_xlfn.IFS(AND(Q1070&gt;=2000, Q1070&lt;3000), 10000, AND(Q1070&gt;=3000, Q1070&lt;4000), 15000, AND(Q1070&gt;=4000, Q1070&lt;5000), 20000, AND(Q1070&gt;=5000), 25000),0)</f>
        <v>0</v>
      </c>
      <c r="Z1070" s="91">
        <f t="shared" si="507"/>
        <v>300</v>
      </c>
      <c r="AA1070" s="44">
        <f t="shared" si="508"/>
        <v>0</v>
      </c>
      <c r="AB1070" s="44"/>
      <c r="AC1070" s="44"/>
      <c r="AD1070" s="44"/>
      <c r="AE1070" s="44">
        <f>VLOOKUP(O1070,정산업데이트!$A$6:$B$12,2,10)</f>
        <v>0</v>
      </c>
      <c r="AF1070" s="44"/>
      <c r="AG1070" s="79">
        <f t="shared" si="509"/>
        <v>300</v>
      </c>
      <c r="AH1070" s="80">
        <f t="shared" si="510"/>
        <v>2800</v>
      </c>
      <c r="AI1070" s="93"/>
      <c r="AJ1070" s="84" t="s">
        <v>7375</v>
      </c>
      <c r="AK1070" s="84" t="s">
        <v>73</v>
      </c>
      <c r="AL1070" s="84" t="s">
        <v>7376</v>
      </c>
      <c r="AM1070" s="84" t="s">
        <v>7587</v>
      </c>
      <c r="AN1070" s="84" t="s">
        <v>194</v>
      </c>
      <c r="AO1070" s="84" t="s">
        <v>4081</v>
      </c>
      <c r="AP1070" s="84" t="s">
        <v>4082</v>
      </c>
      <c r="AQ1070" s="84" t="s">
        <v>122</v>
      </c>
      <c r="AR1070" s="85">
        <v>1</v>
      </c>
      <c r="AS1070" s="86">
        <v>1.5</v>
      </c>
      <c r="AT1070" s="86">
        <v>1E-3</v>
      </c>
      <c r="AU1070" s="86">
        <v>1.5</v>
      </c>
      <c r="AV1070" s="84" t="s">
        <v>8</v>
      </c>
      <c r="AW1070" s="86">
        <v>120</v>
      </c>
      <c r="AX1070" s="84" t="s">
        <v>68</v>
      </c>
      <c r="AY1070" s="84" t="s">
        <v>68</v>
      </c>
      <c r="AZ1070" s="84" t="s">
        <v>68</v>
      </c>
      <c r="BA1070" s="84" t="s">
        <v>68</v>
      </c>
      <c r="BB1070" s="84" t="s">
        <v>68</v>
      </c>
      <c r="BC1070" s="84" t="s">
        <v>125</v>
      </c>
      <c r="BD1070" s="84" t="s">
        <v>74</v>
      </c>
      <c r="BE1070" s="84" t="s">
        <v>78</v>
      </c>
      <c r="BF1070" s="84" t="s">
        <v>122</v>
      </c>
      <c r="BG1070" s="84" t="s">
        <v>69</v>
      </c>
      <c r="BH1070" s="92" t="s">
        <v>7588</v>
      </c>
      <c r="BI1070" s="84" t="s">
        <v>122</v>
      </c>
      <c r="BJ1070" s="84" t="s">
        <v>7589</v>
      </c>
      <c r="BK1070" s="84" t="s">
        <v>75</v>
      </c>
      <c r="BL1070" s="84" t="s">
        <v>122</v>
      </c>
      <c r="BM1070" s="84" t="s">
        <v>74</v>
      </c>
      <c r="BN1070" s="84" t="s">
        <v>70</v>
      </c>
      <c r="BO1070" s="84" t="s">
        <v>71</v>
      </c>
      <c r="BP1070" s="84" t="s">
        <v>122</v>
      </c>
      <c r="BQ1070" s="84" t="s">
        <v>163</v>
      </c>
    </row>
    <row r="1071" spans="1:69" ht="14.4" x14ac:dyDescent="0.3">
      <c r="A1071" s="40" t="str">
        <f t="shared" si="484"/>
        <v>2025-09-10</v>
      </c>
      <c r="B1071" s="40" t="str">
        <f t="shared" si="485"/>
        <v>SYD</v>
      </c>
      <c r="C1071" s="39" t="str">
        <f t="shared" si="486"/>
        <v>98812563611</v>
      </c>
      <c r="D1071" s="41" t="str">
        <f t="shared" si="487"/>
        <v>PKR253385760</v>
      </c>
      <c r="E1071" s="41" t="str">
        <f t="shared" si="488"/>
        <v>596421473446</v>
      </c>
      <c r="F1071" s="39" t="str">
        <f t="shared" si="489"/>
        <v>2254225</v>
      </c>
      <c r="G1071" s="39" t="str">
        <f t="shared" si="490"/>
        <v>WISE EXPRESS LOGISTICS PTY LTD</v>
      </c>
      <c r="H1071" s="41" t="str">
        <f t="shared" si="491"/>
        <v>김유리</v>
      </c>
      <c r="I1071" s="39" t="str">
        <f t="shared" si="492"/>
        <v>04587</v>
      </c>
      <c r="J1071" s="52" t="str">
        <f t="shared" si="493"/>
        <v/>
      </c>
      <c r="K1071" s="75">
        <f t="shared" si="494"/>
        <v>1</v>
      </c>
      <c r="L1071" s="76">
        <f t="shared" si="495"/>
        <v>0.5</v>
      </c>
      <c r="M1071" s="76">
        <f t="shared" si="496"/>
        <v>1E-3</v>
      </c>
      <c r="N1071" s="76">
        <f t="shared" si="497"/>
        <v>0.5</v>
      </c>
      <c r="O1071" s="42">
        <f t="shared" si="498"/>
        <v>0.5</v>
      </c>
      <c r="P1071" s="39" t="str">
        <f t="shared" si="499"/>
        <v>일반(목록배제,Normal-Manifest Exception)</v>
      </c>
      <c r="Q1071" s="72">
        <f t="shared" si="500"/>
        <v>40</v>
      </c>
      <c r="R1071" s="43" t="str">
        <f t="shared" si="501"/>
        <v>OZ602</v>
      </c>
      <c r="S1071" s="82" t="str">
        <f t="shared" si="502"/>
        <v/>
      </c>
      <c r="T1071" s="40">
        <f t="shared" si="503"/>
        <v>45910</v>
      </c>
      <c r="U1071" s="44">
        <v>2500</v>
      </c>
      <c r="V1071" s="44">
        <f t="shared" si="504"/>
        <v>0</v>
      </c>
      <c r="W1071" s="77">
        <f t="shared" si="505"/>
        <v>2500</v>
      </c>
      <c r="X1071" s="78">
        <f t="shared" si="506"/>
        <v>0</v>
      </c>
      <c r="Y1071" s="44" cm="1">
        <f t="array" ref="Y1071">_xlfn.IFNA(_xlfn.IFS(AND(Q1071&gt;=2000, Q1071&lt;3000), 10000, AND(Q1071&gt;=3000, Q1071&lt;4000), 15000, AND(Q1071&gt;=4000, Q1071&lt;5000), 20000, AND(Q1071&gt;=5000), 25000),0)</f>
        <v>0</v>
      </c>
      <c r="Z1071" s="91">
        <f t="shared" si="507"/>
        <v>300</v>
      </c>
      <c r="AA1071" s="44">
        <f t="shared" si="508"/>
        <v>0</v>
      </c>
      <c r="AB1071" s="44"/>
      <c r="AC1071" s="44"/>
      <c r="AD1071" s="44"/>
      <c r="AE1071" s="44">
        <f>VLOOKUP(O1071,정산업데이트!$A$6:$B$12,2,10)</f>
        <v>0</v>
      </c>
      <c r="AF1071" s="44"/>
      <c r="AG1071" s="79">
        <f t="shared" si="509"/>
        <v>300</v>
      </c>
      <c r="AH1071" s="80">
        <f t="shared" si="510"/>
        <v>2800</v>
      </c>
      <c r="AI1071" s="93"/>
      <c r="AJ1071" s="84" t="s">
        <v>7375</v>
      </c>
      <c r="AK1071" s="84" t="s">
        <v>73</v>
      </c>
      <c r="AL1071" s="84" t="s">
        <v>7376</v>
      </c>
      <c r="AM1071" s="84" t="s">
        <v>7590</v>
      </c>
      <c r="AN1071" s="84" t="s">
        <v>869</v>
      </c>
      <c r="AO1071" s="84" t="s">
        <v>4156</v>
      </c>
      <c r="AP1071" s="84" t="s">
        <v>889</v>
      </c>
      <c r="AQ1071" s="84" t="s">
        <v>122</v>
      </c>
      <c r="AR1071" s="85">
        <v>1</v>
      </c>
      <c r="AS1071" s="86">
        <v>0.5</v>
      </c>
      <c r="AT1071" s="86">
        <v>1E-3</v>
      </c>
      <c r="AU1071" s="86">
        <v>0.5</v>
      </c>
      <c r="AV1071" s="84" t="s">
        <v>8</v>
      </c>
      <c r="AW1071" s="86">
        <v>40</v>
      </c>
      <c r="AX1071" s="84" t="s">
        <v>68</v>
      </c>
      <c r="AY1071" s="84" t="s">
        <v>68</v>
      </c>
      <c r="AZ1071" s="84" t="s">
        <v>68</v>
      </c>
      <c r="BA1071" s="84" t="s">
        <v>68</v>
      </c>
      <c r="BB1071" s="84" t="s">
        <v>68</v>
      </c>
      <c r="BC1071" s="84" t="s">
        <v>125</v>
      </c>
      <c r="BD1071" s="84" t="s">
        <v>74</v>
      </c>
      <c r="BE1071" s="84" t="s">
        <v>78</v>
      </c>
      <c r="BF1071" s="84" t="s">
        <v>122</v>
      </c>
      <c r="BG1071" s="84" t="s">
        <v>69</v>
      </c>
      <c r="BH1071" s="92" t="s">
        <v>7591</v>
      </c>
      <c r="BI1071" s="84" t="s">
        <v>122</v>
      </c>
      <c r="BJ1071" s="84" t="s">
        <v>7592</v>
      </c>
      <c r="BK1071" s="84" t="s">
        <v>75</v>
      </c>
      <c r="BL1071" s="84" t="s">
        <v>122</v>
      </c>
      <c r="BM1071" s="84" t="s">
        <v>74</v>
      </c>
      <c r="BN1071" s="84" t="s">
        <v>70</v>
      </c>
      <c r="BO1071" s="84" t="s">
        <v>71</v>
      </c>
      <c r="BP1071" s="84" t="s">
        <v>122</v>
      </c>
      <c r="BQ1071" s="84" t="s">
        <v>163</v>
      </c>
    </row>
    <row r="1072" spans="1:69" ht="14.4" x14ac:dyDescent="0.3">
      <c r="A1072" s="40" t="str">
        <f t="shared" si="484"/>
        <v>2025-09-10</v>
      </c>
      <c r="B1072" s="40" t="str">
        <f t="shared" si="485"/>
        <v>SYD</v>
      </c>
      <c r="C1072" s="39" t="str">
        <f t="shared" si="486"/>
        <v>98812563611</v>
      </c>
      <c r="D1072" s="41" t="str">
        <f t="shared" si="487"/>
        <v>PKR253385763</v>
      </c>
      <c r="E1072" s="41" t="str">
        <f t="shared" si="488"/>
        <v>596421473461</v>
      </c>
      <c r="F1072" s="39" t="str">
        <f t="shared" si="489"/>
        <v>2254225</v>
      </c>
      <c r="G1072" s="39" t="str">
        <f t="shared" si="490"/>
        <v>WISE EXPRESS LOGISTICS PTY LTD</v>
      </c>
      <c r="H1072" s="41" t="str">
        <f t="shared" si="491"/>
        <v>정은하</v>
      </c>
      <c r="I1072" s="39" t="str">
        <f t="shared" si="492"/>
        <v>10872</v>
      </c>
      <c r="J1072" s="52" t="str">
        <f t="shared" si="493"/>
        <v/>
      </c>
      <c r="K1072" s="75">
        <f t="shared" si="494"/>
        <v>1</v>
      </c>
      <c r="L1072" s="76">
        <f t="shared" si="495"/>
        <v>1.5</v>
      </c>
      <c r="M1072" s="76">
        <f t="shared" si="496"/>
        <v>1E-3</v>
      </c>
      <c r="N1072" s="76">
        <f t="shared" si="497"/>
        <v>1.5</v>
      </c>
      <c r="O1072" s="42">
        <f t="shared" si="498"/>
        <v>1.5</v>
      </c>
      <c r="P1072" s="39" t="str">
        <f t="shared" si="499"/>
        <v>일반(목록배제,Normal-Manifest Exception)</v>
      </c>
      <c r="Q1072" s="72">
        <f t="shared" si="500"/>
        <v>120</v>
      </c>
      <c r="R1072" s="43" t="str">
        <f t="shared" si="501"/>
        <v>OZ602</v>
      </c>
      <c r="S1072" s="82" t="str">
        <f t="shared" si="502"/>
        <v/>
      </c>
      <c r="T1072" s="40">
        <f t="shared" si="503"/>
        <v>45910</v>
      </c>
      <c r="U1072" s="44">
        <v>2500</v>
      </c>
      <c r="V1072" s="44">
        <f t="shared" si="504"/>
        <v>0</v>
      </c>
      <c r="W1072" s="77">
        <f t="shared" si="505"/>
        <v>2500</v>
      </c>
      <c r="X1072" s="78">
        <f t="shared" si="506"/>
        <v>0</v>
      </c>
      <c r="Y1072" s="44" cm="1">
        <f t="array" ref="Y1072">_xlfn.IFNA(_xlfn.IFS(AND(Q1072&gt;=2000, Q1072&lt;3000), 10000, AND(Q1072&gt;=3000, Q1072&lt;4000), 15000, AND(Q1072&gt;=4000, Q1072&lt;5000), 20000, AND(Q1072&gt;=5000), 25000),0)</f>
        <v>0</v>
      </c>
      <c r="Z1072" s="91">
        <f t="shared" si="507"/>
        <v>300</v>
      </c>
      <c r="AA1072" s="44">
        <f t="shared" si="508"/>
        <v>0</v>
      </c>
      <c r="AB1072" s="44"/>
      <c r="AC1072" s="44"/>
      <c r="AD1072" s="44"/>
      <c r="AE1072" s="44">
        <f>VLOOKUP(O1072,정산업데이트!$A$6:$B$12,2,10)</f>
        <v>0</v>
      </c>
      <c r="AF1072" s="44"/>
      <c r="AG1072" s="79">
        <f t="shared" si="509"/>
        <v>300</v>
      </c>
      <c r="AH1072" s="80">
        <f t="shared" si="510"/>
        <v>2800</v>
      </c>
      <c r="AI1072" s="93"/>
      <c r="AJ1072" s="84" t="s">
        <v>7375</v>
      </c>
      <c r="AK1072" s="84" t="s">
        <v>73</v>
      </c>
      <c r="AL1072" s="84" t="s">
        <v>7376</v>
      </c>
      <c r="AM1072" s="84" t="s">
        <v>7593</v>
      </c>
      <c r="AN1072" s="84" t="s">
        <v>982</v>
      </c>
      <c r="AO1072" s="84" t="s">
        <v>983</v>
      </c>
      <c r="AP1072" s="84" t="s">
        <v>984</v>
      </c>
      <c r="AQ1072" s="84" t="s">
        <v>122</v>
      </c>
      <c r="AR1072" s="85">
        <v>1</v>
      </c>
      <c r="AS1072" s="86">
        <v>1.5</v>
      </c>
      <c r="AT1072" s="86">
        <v>1E-3</v>
      </c>
      <c r="AU1072" s="86">
        <v>1.5</v>
      </c>
      <c r="AV1072" s="84" t="s">
        <v>8</v>
      </c>
      <c r="AW1072" s="86">
        <v>120</v>
      </c>
      <c r="AX1072" s="84" t="s">
        <v>68</v>
      </c>
      <c r="AY1072" s="84" t="s">
        <v>68</v>
      </c>
      <c r="AZ1072" s="84" t="s">
        <v>68</v>
      </c>
      <c r="BA1072" s="84" t="s">
        <v>68</v>
      </c>
      <c r="BB1072" s="84" t="s">
        <v>68</v>
      </c>
      <c r="BC1072" s="84" t="s">
        <v>125</v>
      </c>
      <c r="BD1072" s="84" t="s">
        <v>74</v>
      </c>
      <c r="BE1072" s="84" t="s">
        <v>78</v>
      </c>
      <c r="BF1072" s="84" t="s">
        <v>122</v>
      </c>
      <c r="BG1072" s="84" t="s">
        <v>69</v>
      </c>
      <c r="BH1072" s="92" t="s">
        <v>7594</v>
      </c>
      <c r="BI1072" s="84" t="s">
        <v>122</v>
      </c>
      <c r="BJ1072" s="84" t="s">
        <v>7595</v>
      </c>
      <c r="BK1072" s="84" t="s">
        <v>75</v>
      </c>
      <c r="BL1072" s="84" t="s">
        <v>122</v>
      </c>
      <c r="BM1072" s="84" t="s">
        <v>74</v>
      </c>
      <c r="BN1072" s="84" t="s">
        <v>70</v>
      </c>
      <c r="BO1072" s="84" t="s">
        <v>71</v>
      </c>
      <c r="BP1072" s="84" t="s">
        <v>122</v>
      </c>
      <c r="BQ1072" s="84" t="s">
        <v>163</v>
      </c>
    </row>
    <row r="1073" spans="1:69" ht="14.4" x14ac:dyDescent="0.3">
      <c r="A1073" s="40" t="str">
        <f t="shared" si="484"/>
        <v>2025-09-10</v>
      </c>
      <c r="B1073" s="40" t="str">
        <f t="shared" si="485"/>
        <v>SYD</v>
      </c>
      <c r="C1073" s="39" t="str">
        <f t="shared" si="486"/>
        <v>98812563611</v>
      </c>
      <c r="D1073" s="41" t="str">
        <f t="shared" si="487"/>
        <v>PKR253385764</v>
      </c>
      <c r="E1073" s="41" t="str">
        <f t="shared" si="488"/>
        <v>596421473472</v>
      </c>
      <c r="F1073" s="39" t="str">
        <f t="shared" si="489"/>
        <v>2254225</v>
      </c>
      <c r="G1073" s="39" t="str">
        <f t="shared" si="490"/>
        <v>WISE EXPRESS LOGISTICS PTY LTD</v>
      </c>
      <c r="H1073" s="41" t="str">
        <f t="shared" si="491"/>
        <v>박준근</v>
      </c>
      <c r="I1073" s="39" t="str">
        <f t="shared" si="492"/>
        <v>14042</v>
      </c>
      <c r="J1073" s="52" t="str">
        <f t="shared" si="493"/>
        <v/>
      </c>
      <c r="K1073" s="75">
        <f t="shared" si="494"/>
        <v>1</v>
      </c>
      <c r="L1073" s="76">
        <f t="shared" si="495"/>
        <v>1.5</v>
      </c>
      <c r="M1073" s="76">
        <f t="shared" si="496"/>
        <v>1E-3</v>
      </c>
      <c r="N1073" s="76">
        <f t="shared" si="497"/>
        <v>1.5</v>
      </c>
      <c r="O1073" s="42">
        <f t="shared" si="498"/>
        <v>1.5</v>
      </c>
      <c r="P1073" s="39" t="str">
        <f t="shared" si="499"/>
        <v>일반(목록배제,Normal-Manifest Exception)</v>
      </c>
      <c r="Q1073" s="72">
        <f t="shared" si="500"/>
        <v>110</v>
      </c>
      <c r="R1073" s="43" t="str">
        <f t="shared" si="501"/>
        <v>OZ602</v>
      </c>
      <c r="S1073" s="82" t="str">
        <f t="shared" si="502"/>
        <v/>
      </c>
      <c r="T1073" s="40">
        <f t="shared" si="503"/>
        <v>45910</v>
      </c>
      <c r="U1073" s="44">
        <v>2500</v>
      </c>
      <c r="V1073" s="44">
        <f t="shared" si="504"/>
        <v>0</v>
      </c>
      <c r="W1073" s="77">
        <f t="shared" si="505"/>
        <v>2500</v>
      </c>
      <c r="X1073" s="78">
        <f t="shared" si="506"/>
        <v>0</v>
      </c>
      <c r="Y1073" s="44" cm="1">
        <f t="array" ref="Y1073">_xlfn.IFNA(_xlfn.IFS(AND(Q1073&gt;=2000, Q1073&lt;3000), 10000, AND(Q1073&gt;=3000, Q1073&lt;4000), 15000, AND(Q1073&gt;=4000, Q1073&lt;5000), 20000, AND(Q1073&gt;=5000), 25000),0)</f>
        <v>0</v>
      </c>
      <c r="Z1073" s="91">
        <f t="shared" si="507"/>
        <v>300</v>
      </c>
      <c r="AA1073" s="44">
        <f t="shared" si="508"/>
        <v>0</v>
      </c>
      <c r="AB1073" s="44"/>
      <c r="AC1073" s="44"/>
      <c r="AD1073" s="44"/>
      <c r="AE1073" s="44">
        <f>VLOOKUP(O1073,정산업데이트!$A$6:$B$12,2,10)</f>
        <v>0</v>
      </c>
      <c r="AF1073" s="44"/>
      <c r="AG1073" s="79">
        <f t="shared" si="509"/>
        <v>300</v>
      </c>
      <c r="AH1073" s="80">
        <f t="shared" si="510"/>
        <v>2800</v>
      </c>
      <c r="AI1073" s="93"/>
      <c r="AJ1073" s="84" t="s">
        <v>7375</v>
      </c>
      <c r="AK1073" s="84" t="s">
        <v>73</v>
      </c>
      <c r="AL1073" s="84" t="s">
        <v>7376</v>
      </c>
      <c r="AM1073" s="84" t="s">
        <v>7596</v>
      </c>
      <c r="AN1073" s="84" t="s">
        <v>428</v>
      </c>
      <c r="AO1073" s="84" t="s">
        <v>429</v>
      </c>
      <c r="AP1073" s="84" t="s">
        <v>470</v>
      </c>
      <c r="AQ1073" s="84" t="s">
        <v>122</v>
      </c>
      <c r="AR1073" s="85">
        <v>1</v>
      </c>
      <c r="AS1073" s="86">
        <v>1.5</v>
      </c>
      <c r="AT1073" s="86">
        <v>1E-3</v>
      </c>
      <c r="AU1073" s="86">
        <v>1.5</v>
      </c>
      <c r="AV1073" s="84" t="s">
        <v>8</v>
      </c>
      <c r="AW1073" s="86">
        <v>110</v>
      </c>
      <c r="AX1073" s="84" t="s">
        <v>68</v>
      </c>
      <c r="AY1073" s="84" t="s">
        <v>68</v>
      </c>
      <c r="AZ1073" s="84" t="s">
        <v>68</v>
      </c>
      <c r="BA1073" s="84" t="s">
        <v>68</v>
      </c>
      <c r="BB1073" s="84" t="s">
        <v>68</v>
      </c>
      <c r="BC1073" s="84" t="s">
        <v>125</v>
      </c>
      <c r="BD1073" s="84" t="s">
        <v>74</v>
      </c>
      <c r="BE1073" s="84" t="s">
        <v>78</v>
      </c>
      <c r="BF1073" s="84" t="s">
        <v>122</v>
      </c>
      <c r="BG1073" s="84" t="s">
        <v>69</v>
      </c>
      <c r="BH1073" s="92" t="s">
        <v>7597</v>
      </c>
      <c r="BI1073" s="84" t="s">
        <v>122</v>
      </c>
      <c r="BJ1073" s="84" t="s">
        <v>7598</v>
      </c>
      <c r="BK1073" s="84" t="s">
        <v>75</v>
      </c>
      <c r="BL1073" s="84" t="s">
        <v>122</v>
      </c>
      <c r="BM1073" s="84" t="s">
        <v>74</v>
      </c>
      <c r="BN1073" s="84" t="s">
        <v>70</v>
      </c>
      <c r="BO1073" s="84" t="s">
        <v>71</v>
      </c>
      <c r="BP1073" s="84" t="s">
        <v>122</v>
      </c>
      <c r="BQ1073" s="84" t="s">
        <v>163</v>
      </c>
    </row>
    <row r="1074" spans="1:69" ht="14.4" x14ac:dyDescent="0.3">
      <c r="A1074" s="40" t="str">
        <f t="shared" si="484"/>
        <v>2025-09-10</v>
      </c>
      <c r="B1074" s="40" t="str">
        <f t="shared" si="485"/>
        <v>SYD</v>
      </c>
      <c r="C1074" s="39" t="str">
        <f t="shared" si="486"/>
        <v>98812563611</v>
      </c>
      <c r="D1074" s="41" t="str">
        <f t="shared" si="487"/>
        <v>PAU029773706</v>
      </c>
      <c r="E1074" s="41" t="str">
        <f t="shared" si="488"/>
        <v>596421458105</v>
      </c>
      <c r="F1074" s="39" t="str">
        <f t="shared" si="489"/>
        <v>2254252</v>
      </c>
      <c r="G1074" s="39" t="str">
        <f t="shared" si="490"/>
        <v>WISE EXPRESS(AUSTRAPHARM)</v>
      </c>
      <c r="H1074" s="41" t="str">
        <f t="shared" si="491"/>
        <v>이미경</v>
      </c>
      <c r="I1074" s="39" t="str">
        <f t="shared" si="492"/>
        <v>31571</v>
      </c>
      <c r="J1074" s="52" t="str">
        <f t="shared" si="493"/>
        <v/>
      </c>
      <c r="K1074" s="75">
        <f t="shared" si="494"/>
        <v>1</v>
      </c>
      <c r="L1074" s="76">
        <f t="shared" si="495"/>
        <v>1</v>
      </c>
      <c r="M1074" s="76">
        <f t="shared" si="496"/>
        <v>1E-3</v>
      </c>
      <c r="N1074" s="76">
        <f t="shared" si="497"/>
        <v>1</v>
      </c>
      <c r="O1074" s="42">
        <f t="shared" si="498"/>
        <v>1</v>
      </c>
      <c r="P1074" s="39" t="str">
        <f t="shared" si="499"/>
        <v>선별(검사,Manifest-Inspection)</v>
      </c>
      <c r="Q1074" s="72">
        <f t="shared" si="500"/>
        <v>70</v>
      </c>
      <c r="R1074" s="43" t="str">
        <f t="shared" si="501"/>
        <v>OZ602</v>
      </c>
      <c r="S1074" s="82" t="str">
        <f t="shared" si="502"/>
        <v/>
      </c>
      <c r="T1074" s="40">
        <f t="shared" si="503"/>
        <v>45910</v>
      </c>
      <c r="U1074" s="44">
        <v>2500</v>
      </c>
      <c r="V1074" s="44">
        <f t="shared" si="504"/>
        <v>0</v>
      </c>
      <c r="W1074" s="77">
        <f t="shared" si="505"/>
        <v>2500</v>
      </c>
      <c r="X1074" s="78">
        <f t="shared" si="506"/>
        <v>0</v>
      </c>
      <c r="Y1074" s="44" cm="1">
        <f t="array" ref="Y1074">_xlfn.IFNA(_xlfn.IFS(AND(Q1074&gt;=2000, Q1074&lt;3000), 10000, AND(Q1074&gt;=3000, Q1074&lt;4000), 15000, AND(Q1074&gt;=4000, Q1074&lt;5000), 20000, AND(Q1074&gt;=5000), 25000),0)</f>
        <v>0</v>
      </c>
      <c r="Z1074" s="91">
        <f t="shared" si="507"/>
        <v>0</v>
      </c>
      <c r="AA1074" s="44">
        <f t="shared" si="508"/>
        <v>0</v>
      </c>
      <c r="AB1074" s="44"/>
      <c r="AC1074" s="44"/>
      <c r="AD1074" s="44"/>
      <c r="AE1074" s="44">
        <f>VLOOKUP(O1074,정산업데이트!$A$6:$B$12,2,10)</f>
        <v>0</v>
      </c>
      <c r="AF1074" s="44"/>
      <c r="AG1074" s="79">
        <f t="shared" si="509"/>
        <v>0</v>
      </c>
      <c r="AH1074" s="80">
        <f t="shared" si="510"/>
        <v>2500</v>
      </c>
      <c r="AI1074" s="93"/>
      <c r="AJ1074" s="84" t="s">
        <v>7375</v>
      </c>
      <c r="AK1074" s="84" t="s">
        <v>73</v>
      </c>
      <c r="AL1074" s="84" t="s">
        <v>7376</v>
      </c>
      <c r="AM1074" s="84" t="s">
        <v>7599</v>
      </c>
      <c r="AN1074" s="84" t="s">
        <v>308</v>
      </c>
      <c r="AO1074" s="84" t="s">
        <v>7600</v>
      </c>
      <c r="AP1074" s="84" t="s">
        <v>7601</v>
      </c>
      <c r="AQ1074" s="84" t="s">
        <v>122</v>
      </c>
      <c r="AR1074" s="85">
        <v>1</v>
      </c>
      <c r="AS1074" s="86">
        <v>1</v>
      </c>
      <c r="AT1074" s="86">
        <v>1E-3</v>
      </c>
      <c r="AU1074" s="86">
        <v>1</v>
      </c>
      <c r="AV1074" s="84" t="s">
        <v>131</v>
      </c>
      <c r="AW1074" s="86">
        <v>70</v>
      </c>
      <c r="AX1074" s="84" t="s">
        <v>68</v>
      </c>
      <c r="AY1074" s="84" t="s">
        <v>68</v>
      </c>
      <c r="AZ1074" s="84" t="s">
        <v>68</v>
      </c>
      <c r="BA1074" s="84" t="s">
        <v>68</v>
      </c>
      <c r="BB1074" s="84" t="s">
        <v>68</v>
      </c>
      <c r="BC1074" s="84" t="s">
        <v>132</v>
      </c>
      <c r="BD1074" s="84" t="s">
        <v>83</v>
      </c>
      <c r="BE1074" s="84" t="s">
        <v>84</v>
      </c>
      <c r="BF1074" s="84" t="s">
        <v>122</v>
      </c>
      <c r="BG1074" s="84" t="s">
        <v>69</v>
      </c>
      <c r="BH1074" s="92" t="s">
        <v>7602</v>
      </c>
      <c r="BI1074" s="84" t="s">
        <v>122</v>
      </c>
      <c r="BJ1074" s="84" t="s">
        <v>7603</v>
      </c>
      <c r="BK1074" s="84" t="s">
        <v>75</v>
      </c>
      <c r="BL1074" s="84" t="s">
        <v>122</v>
      </c>
      <c r="BM1074" s="84" t="s">
        <v>83</v>
      </c>
      <c r="BN1074" s="84" t="s">
        <v>70</v>
      </c>
      <c r="BO1074" s="84" t="s">
        <v>71</v>
      </c>
      <c r="BP1074" s="84" t="s">
        <v>122</v>
      </c>
      <c r="BQ1074" s="84" t="s">
        <v>163</v>
      </c>
    </row>
    <row r="1075" spans="1:69" ht="14.4" x14ac:dyDescent="0.3">
      <c r="A1075" s="40" t="str">
        <f t="shared" si="484"/>
        <v>2025-09-10</v>
      </c>
      <c r="B1075" s="40" t="str">
        <f t="shared" si="485"/>
        <v>SYD</v>
      </c>
      <c r="C1075" s="39" t="str">
        <f t="shared" si="486"/>
        <v>98812563611</v>
      </c>
      <c r="D1075" s="41" t="str">
        <f t="shared" si="487"/>
        <v>PAU029768484</v>
      </c>
      <c r="E1075" s="41" t="str">
        <f t="shared" si="488"/>
        <v>596421456963</v>
      </c>
      <c r="F1075" s="39" t="str">
        <f t="shared" si="489"/>
        <v>2254252</v>
      </c>
      <c r="G1075" s="39" t="str">
        <f t="shared" si="490"/>
        <v>WISE EXPRESS(AUSTRAPHARM)</v>
      </c>
      <c r="H1075" s="41" t="str">
        <f t="shared" si="491"/>
        <v>이재영</v>
      </c>
      <c r="I1075" s="39" t="str">
        <f t="shared" si="492"/>
        <v>17771</v>
      </c>
      <c r="J1075" s="52" t="str">
        <f t="shared" si="493"/>
        <v/>
      </c>
      <c r="K1075" s="75">
        <f t="shared" si="494"/>
        <v>1</v>
      </c>
      <c r="L1075" s="76">
        <f t="shared" si="495"/>
        <v>2</v>
      </c>
      <c r="M1075" s="76">
        <f t="shared" si="496"/>
        <v>1E-3</v>
      </c>
      <c r="N1075" s="76">
        <f t="shared" si="497"/>
        <v>2</v>
      </c>
      <c r="O1075" s="42">
        <f t="shared" si="498"/>
        <v>2</v>
      </c>
      <c r="P1075" s="39" t="str">
        <f t="shared" si="499"/>
        <v>일반(목록배제,Normal-Manifest Exception)</v>
      </c>
      <c r="Q1075" s="72">
        <f t="shared" si="500"/>
        <v>100</v>
      </c>
      <c r="R1075" s="43" t="str">
        <f t="shared" si="501"/>
        <v>OZ602</v>
      </c>
      <c r="S1075" s="82" t="str">
        <f t="shared" si="502"/>
        <v/>
      </c>
      <c r="T1075" s="40">
        <f t="shared" si="503"/>
        <v>45910</v>
      </c>
      <c r="U1075" s="44">
        <v>2500</v>
      </c>
      <c r="V1075" s="44">
        <f t="shared" si="504"/>
        <v>0</v>
      </c>
      <c r="W1075" s="77">
        <f t="shared" si="505"/>
        <v>2500</v>
      </c>
      <c r="X1075" s="78">
        <f t="shared" si="506"/>
        <v>0</v>
      </c>
      <c r="Y1075" s="44" cm="1">
        <f t="array" ref="Y1075">_xlfn.IFNA(_xlfn.IFS(AND(Q1075&gt;=2000, Q1075&lt;3000), 10000, AND(Q1075&gt;=3000, Q1075&lt;4000), 15000, AND(Q1075&gt;=4000, Q1075&lt;5000), 20000, AND(Q1075&gt;=5000), 25000),0)</f>
        <v>0</v>
      </c>
      <c r="Z1075" s="91">
        <f t="shared" si="507"/>
        <v>300</v>
      </c>
      <c r="AA1075" s="44">
        <f t="shared" si="508"/>
        <v>0</v>
      </c>
      <c r="AB1075" s="44"/>
      <c r="AC1075" s="44"/>
      <c r="AD1075" s="44"/>
      <c r="AE1075" s="44">
        <f>VLOOKUP(O1075,정산업데이트!$A$6:$B$12,2,10)</f>
        <v>0</v>
      </c>
      <c r="AF1075" s="44"/>
      <c r="AG1075" s="79">
        <f t="shared" si="509"/>
        <v>300</v>
      </c>
      <c r="AH1075" s="80">
        <f t="shared" si="510"/>
        <v>2800</v>
      </c>
      <c r="AI1075" s="93"/>
      <c r="AJ1075" s="84" t="s">
        <v>7375</v>
      </c>
      <c r="AK1075" s="84" t="s">
        <v>73</v>
      </c>
      <c r="AL1075" s="84" t="s">
        <v>7376</v>
      </c>
      <c r="AM1075" s="84" t="s">
        <v>7604</v>
      </c>
      <c r="AN1075" s="84" t="s">
        <v>1666</v>
      </c>
      <c r="AO1075" s="84" t="s">
        <v>1804</v>
      </c>
      <c r="AP1075" s="84" t="s">
        <v>1805</v>
      </c>
      <c r="AQ1075" s="84" t="s">
        <v>122</v>
      </c>
      <c r="AR1075" s="85">
        <v>1</v>
      </c>
      <c r="AS1075" s="86">
        <v>2</v>
      </c>
      <c r="AT1075" s="86">
        <v>1E-3</v>
      </c>
      <c r="AU1075" s="86">
        <v>2</v>
      </c>
      <c r="AV1075" s="84" t="s">
        <v>8</v>
      </c>
      <c r="AW1075" s="86">
        <v>100</v>
      </c>
      <c r="AX1075" s="84" t="s">
        <v>68</v>
      </c>
      <c r="AY1075" s="84" t="s">
        <v>68</v>
      </c>
      <c r="AZ1075" s="84" t="s">
        <v>68</v>
      </c>
      <c r="BA1075" s="84" t="s">
        <v>68</v>
      </c>
      <c r="BB1075" s="84" t="s">
        <v>68</v>
      </c>
      <c r="BC1075" s="84" t="s">
        <v>132</v>
      </c>
      <c r="BD1075" s="84" t="s">
        <v>83</v>
      </c>
      <c r="BE1075" s="84" t="s">
        <v>108</v>
      </c>
      <c r="BF1075" s="84" t="s">
        <v>122</v>
      </c>
      <c r="BG1075" s="84" t="s">
        <v>69</v>
      </c>
      <c r="BH1075" s="92" t="s">
        <v>7605</v>
      </c>
      <c r="BI1075" s="84" t="s">
        <v>122</v>
      </c>
      <c r="BJ1075" s="84" t="s">
        <v>7606</v>
      </c>
      <c r="BK1075" s="84" t="s">
        <v>75</v>
      </c>
      <c r="BL1075" s="84" t="s">
        <v>122</v>
      </c>
      <c r="BM1075" s="84" t="s">
        <v>83</v>
      </c>
      <c r="BN1075" s="84" t="s">
        <v>70</v>
      </c>
      <c r="BO1075" s="84" t="s">
        <v>71</v>
      </c>
      <c r="BP1075" s="84" t="s">
        <v>122</v>
      </c>
      <c r="BQ1075" s="84" t="s">
        <v>163</v>
      </c>
    </row>
    <row r="1076" spans="1:69" ht="14.4" x14ac:dyDescent="0.3">
      <c r="A1076" s="40" t="str">
        <f t="shared" si="484"/>
        <v>2025-09-10</v>
      </c>
      <c r="B1076" s="40" t="str">
        <f t="shared" si="485"/>
        <v>SYD</v>
      </c>
      <c r="C1076" s="39" t="str">
        <f t="shared" si="486"/>
        <v>98812563611</v>
      </c>
      <c r="D1076" s="41" t="str">
        <f t="shared" si="487"/>
        <v>PKR253009208</v>
      </c>
      <c r="E1076" s="41" t="str">
        <f t="shared" si="488"/>
        <v>596421455003</v>
      </c>
      <c r="F1076" s="39" t="str">
        <f t="shared" si="489"/>
        <v>2256683</v>
      </c>
      <c r="G1076" s="39" t="str">
        <f t="shared" si="490"/>
        <v>WISE EXPRESS LOGISTICS(PANGZIMOM)</v>
      </c>
      <c r="H1076" s="41" t="str">
        <f t="shared" si="491"/>
        <v>이유경</v>
      </c>
      <c r="I1076" s="39" t="str">
        <f t="shared" si="492"/>
        <v>48059</v>
      </c>
      <c r="J1076" s="52" t="str">
        <f t="shared" si="493"/>
        <v/>
      </c>
      <c r="K1076" s="75">
        <f t="shared" si="494"/>
        <v>1</v>
      </c>
      <c r="L1076" s="76">
        <f t="shared" si="495"/>
        <v>3</v>
      </c>
      <c r="M1076" s="76">
        <f t="shared" si="496"/>
        <v>1E-3</v>
      </c>
      <c r="N1076" s="76">
        <f t="shared" si="497"/>
        <v>3</v>
      </c>
      <c r="O1076" s="42">
        <f t="shared" si="498"/>
        <v>3</v>
      </c>
      <c r="P1076" s="39" t="str">
        <f t="shared" si="499"/>
        <v>목록(Manifest)</v>
      </c>
      <c r="Q1076" s="72">
        <f t="shared" si="500"/>
        <v>100</v>
      </c>
      <c r="R1076" s="43" t="str">
        <f t="shared" si="501"/>
        <v>OZ602</v>
      </c>
      <c r="S1076" s="82" t="str">
        <f t="shared" si="502"/>
        <v/>
      </c>
      <c r="T1076" s="40">
        <f t="shared" si="503"/>
        <v>45910</v>
      </c>
      <c r="U1076" s="44">
        <v>2500</v>
      </c>
      <c r="V1076" s="44">
        <f t="shared" si="504"/>
        <v>0</v>
      </c>
      <c r="W1076" s="77">
        <f t="shared" si="505"/>
        <v>2500</v>
      </c>
      <c r="X1076" s="78">
        <f t="shared" si="506"/>
        <v>0</v>
      </c>
      <c r="Y1076" s="44" cm="1">
        <f t="array" ref="Y1076">_xlfn.IFNA(_xlfn.IFS(AND(Q1076&gt;=2000, Q1076&lt;3000), 10000, AND(Q1076&gt;=3000, Q1076&lt;4000), 15000, AND(Q1076&gt;=4000, Q1076&lt;5000), 20000, AND(Q1076&gt;=5000), 25000),0)</f>
        <v>0</v>
      </c>
      <c r="Z1076" s="91">
        <f t="shared" si="507"/>
        <v>0</v>
      </c>
      <c r="AA1076" s="44">
        <f t="shared" si="508"/>
        <v>0</v>
      </c>
      <c r="AB1076" s="44"/>
      <c r="AC1076" s="44"/>
      <c r="AD1076" s="44"/>
      <c r="AE1076" s="44">
        <f>VLOOKUP(O1076,정산업데이트!$A$6:$B$12,2,10)</f>
        <v>0</v>
      </c>
      <c r="AF1076" s="44"/>
      <c r="AG1076" s="79">
        <f t="shared" si="509"/>
        <v>0</v>
      </c>
      <c r="AH1076" s="80">
        <f t="shared" si="510"/>
        <v>2500</v>
      </c>
      <c r="AI1076" s="93"/>
      <c r="AJ1076" s="84" t="s">
        <v>7375</v>
      </c>
      <c r="AK1076" s="84" t="s">
        <v>73</v>
      </c>
      <c r="AL1076" s="84" t="s">
        <v>7376</v>
      </c>
      <c r="AM1076" s="84" t="s">
        <v>7607</v>
      </c>
      <c r="AN1076" s="84" t="s">
        <v>1646</v>
      </c>
      <c r="AO1076" s="84" t="s">
        <v>7608</v>
      </c>
      <c r="AP1076" s="84" t="s">
        <v>1098</v>
      </c>
      <c r="AQ1076" s="84" t="s">
        <v>122</v>
      </c>
      <c r="AR1076" s="85">
        <v>1</v>
      </c>
      <c r="AS1076" s="86">
        <v>3</v>
      </c>
      <c r="AT1076" s="86">
        <v>1E-3</v>
      </c>
      <c r="AU1076" s="86">
        <v>3</v>
      </c>
      <c r="AV1076" s="84" t="s">
        <v>7</v>
      </c>
      <c r="AW1076" s="86">
        <v>100</v>
      </c>
      <c r="AX1076" s="84" t="s">
        <v>68</v>
      </c>
      <c r="AY1076" s="84" t="s">
        <v>68</v>
      </c>
      <c r="AZ1076" s="84" t="s">
        <v>68</v>
      </c>
      <c r="BA1076" s="84" t="s">
        <v>68</v>
      </c>
      <c r="BB1076" s="84" t="s">
        <v>68</v>
      </c>
      <c r="BC1076" s="84" t="s">
        <v>441</v>
      </c>
      <c r="BD1076" s="84" t="s">
        <v>442</v>
      </c>
      <c r="BE1076" s="84" t="s">
        <v>443</v>
      </c>
      <c r="BF1076" s="84" t="s">
        <v>122</v>
      </c>
      <c r="BG1076" s="84" t="s">
        <v>69</v>
      </c>
      <c r="BH1076" s="92" t="s">
        <v>7609</v>
      </c>
      <c r="BI1076" s="84" t="s">
        <v>122</v>
      </c>
      <c r="BJ1076" s="84" t="s">
        <v>7610</v>
      </c>
      <c r="BK1076" s="84" t="s">
        <v>75</v>
      </c>
      <c r="BL1076" s="84" t="s">
        <v>122</v>
      </c>
      <c r="BM1076" s="84" t="s">
        <v>442</v>
      </c>
      <c r="BN1076" s="84" t="s">
        <v>70</v>
      </c>
      <c r="BO1076" s="84" t="s">
        <v>71</v>
      </c>
      <c r="BP1076" s="84" t="s">
        <v>122</v>
      </c>
      <c r="BQ1076" s="84" t="s">
        <v>163</v>
      </c>
    </row>
    <row r="1077" spans="1:69" ht="14.4" x14ac:dyDescent="0.3">
      <c r="A1077" s="40" t="str">
        <f t="shared" si="484"/>
        <v>2025-09-10</v>
      </c>
      <c r="B1077" s="40" t="str">
        <f t="shared" si="485"/>
        <v>SYD</v>
      </c>
      <c r="C1077" s="39" t="str">
        <f t="shared" si="486"/>
        <v>98812563611</v>
      </c>
      <c r="D1077" s="41" t="str">
        <f t="shared" si="487"/>
        <v>PKR252858583</v>
      </c>
      <c r="E1077" s="41" t="str">
        <f t="shared" si="488"/>
        <v>596421427736</v>
      </c>
      <c r="F1077" s="39" t="str">
        <f t="shared" si="489"/>
        <v>2254225</v>
      </c>
      <c r="G1077" s="39" t="str">
        <f t="shared" si="490"/>
        <v>WISE EXPRESS LOGISTICS PTY LTD</v>
      </c>
      <c r="H1077" s="41" t="str">
        <f t="shared" si="491"/>
        <v>YOO ADRIAN JH</v>
      </c>
      <c r="I1077" s="39" t="str">
        <f t="shared" si="492"/>
        <v>17161</v>
      </c>
      <c r="J1077" s="52" t="str">
        <f t="shared" si="493"/>
        <v/>
      </c>
      <c r="K1077" s="75">
        <f t="shared" si="494"/>
        <v>1</v>
      </c>
      <c r="L1077" s="76">
        <f t="shared" si="495"/>
        <v>20</v>
      </c>
      <c r="M1077" s="76">
        <f t="shared" si="496"/>
        <v>1E-3</v>
      </c>
      <c r="N1077" s="76">
        <f t="shared" si="497"/>
        <v>20</v>
      </c>
      <c r="O1077" s="42">
        <f t="shared" si="498"/>
        <v>20</v>
      </c>
      <c r="P1077" s="39" t="str">
        <f t="shared" si="499"/>
        <v>일반(목록배제,Normal-Manifest Exception)</v>
      </c>
      <c r="Q1077" s="72">
        <f t="shared" si="500"/>
        <v>58</v>
      </c>
      <c r="R1077" s="43" t="str">
        <f t="shared" si="501"/>
        <v>OZ602</v>
      </c>
      <c r="S1077" s="82" t="str">
        <f t="shared" si="502"/>
        <v/>
      </c>
      <c r="T1077" s="40">
        <f t="shared" si="503"/>
        <v>45910</v>
      </c>
      <c r="U1077" s="44">
        <v>2500</v>
      </c>
      <c r="V1077" s="44">
        <f t="shared" si="504"/>
        <v>1500</v>
      </c>
      <c r="W1077" s="77">
        <f t="shared" si="505"/>
        <v>4000</v>
      </c>
      <c r="X1077" s="78">
        <f t="shared" si="506"/>
        <v>0</v>
      </c>
      <c r="Y1077" s="44" cm="1">
        <f t="array" ref="Y1077">_xlfn.IFNA(_xlfn.IFS(AND(Q1077&gt;=2000, Q1077&lt;3000), 10000, AND(Q1077&gt;=3000, Q1077&lt;4000), 15000, AND(Q1077&gt;=4000, Q1077&lt;5000), 20000, AND(Q1077&gt;=5000), 25000),0)</f>
        <v>0</v>
      </c>
      <c r="Z1077" s="91">
        <f t="shared" si="507"/>
        <v>300</v>
      </c>
      <c r="AA1077" s="44">
        <f t="shared" si="508"/>
        <v>0</v>
      </c>
      <c r="AB1077" s="44"/>
      <c r="AC1077" s="44"/>
      <c r="AD1077" s="44"/>
      <c r="AE1077" s="44">
        <f>VLOOKUP(O1077,정산업데이트!$A$6:$B$12,2,10)</f>
        <v>3000</v>
      </c>
      <c r="AF1077" s="44"/>
      <c r="AG1077" s="79">
        <f t="shared" si="509"/>
        <v>3300</v>
      </c>
      <c r="AH1077" s="80">
        <f t="shared" si="510"/>
        <v>7300</v>
      </c>
      <c r="AI1077" s="93"/>
      <c r="AJ1077" s="84" t="s">
        <v>7375</v>
      </c>
      <c r="AK1077" s="84" t="s">
        <v>73</v>
      </c>
      <c r="AL1077" s="84" t="s">
        <v>7376</v>
      </c>
      <c r="AM1077" s="84" t="s">
        <v>7611</v>
      </c>
      <c r="AN1077" s="84" t="s">
        <v>1452</v>
      </c>
      <c r="AO1077" s="84" t="s">
        <v>1453</v>
      </c>
      <c r="AP1077" s="84" t="s">
        <v>854</v>
      </c>
      <c r="AQ1077" s="84" t="s">
        <v>122</v>
      </c>
      <c r="AR1077" s="85">
        <v>1</v>
      </c>
      <c r="AS1077" s="86">
        <v>20</v>
      </c>
      <c r="AT1077" s="86">
        <v>1E-3</v>
      </c>
      <c r="AU1077" s="86">
        <v>20</v>
      </c>
      <c r="AV1077" s="84" t="s">
        <v>8</v>
      </c>
      <c r="AW1077" s="86">
        <v>58</v>
      </c>
      <c r="AX1077" s="84" t="s">
        <v>68</v>
      </c>
      <c r="AY1077" s="84" t="s">
        <v>68</v>
      </c>
      <c r="AZ1077" s="84" t="s">
        <v>68</v>
      </c>
      <c r="BA1077" s="84" t="s">
        <v>68</v>
      </c>
      <c r="BB1077" s="84" t="s">
        <v>68</v>
      </c>
      <c r="BC1077" s="84" t="s">
        <v>125</v>
      </c>
      <c r="BD1077" s="84" t="s">
        <v>74</v>
      </c>
      <c r="BE1077" s="84" t="s">
        <v>1452</v>
      </c>
      <c r="BF1077" s="84" t="s">
        <v>122</v>
      </c>
      <c r="BG1077" s="84" t="s">
        <v>69</v>
      </c>
      <c r="BH1077" s="92" t="s">
        <v>7612</v>
      </c>
      <c r="BI1077" s="84" t="s">
        <v>122</v>
      </c>
      <c r="BJ1077" s="84" t="s">
        <v>7613</v>
      </c>
      <c r="BK1077" s="84" t="s">
        <v>75</v>
      </c>
      <c r="BL1077" s="84" t="s">
        <v>122</v>
      </c>
      <c r="BM1077" s="84" t="s">
        <v>74</v>
      </c>
      <c r="BN1077" s="84" t="s">
        <v>70</v>
      </c>
      <c r="BO1077" s="84" t="s">
        <v>71</v>
      </c>
      <c r="BP1077" s="84" t="s">
        <v>122</v>
      </c>
      <c r="BQ1077" s="84" t="s">
        <v>163</v>
      </c>
    </row>
    <row r="1078" spans="1:69" ht="14.4" x14ac:dyDescent="0.3">
      <c r="A1078" s="40" t="str">
        <f t="shared" si="484"/>
        <v>2025-09-10</v>
      </c>
      <c r="B1078" s="40" t="str">
        <f t="shared" si="485"/>
        <v>SYD</v>
      </c>
      <c r="C1078" s="39" t="str">
        <f t="shared" si="486"/>
        <v>98812563611</v>
      </c>
      <c r="D1078" s="41" t="str">
        <f t="shared" si="487"/>
        <v>PKR252949790</v>
      </c>
      <c r="E1078" s="41" t="str">
        <f t="shared" si="488"/>
        <v>596421446356</v>
      </c>
      <c r="F1078" s="39" t="str">
        <f t="shared" si="489"/>
        <v>2256683</v>
      </c>
      <c r="G1078" s="39" t="str">
        <f t="shared" si="490"/>
        <v>WISE EXPRESS LOGISTICS(PANGZIMOM)</v>
      </c>
      <c r="H1078" s="41" t="str">
        <f t="shared" si="491"/>
        <v>박소민</v>
      </c>
      <c r="I1078" s="39" t="str">
        <f t="shared" si="492"/>
        <v>48091</v>
      </c>
      <c r="J1078" s="52" t="str">
        <f t="shared" si="493"/>
        <v/>
      </c>
      <c r="K1078" s="75">
        <f t="shared" si="494"/>
        <v>1</v>
      </c>
      <c r="L1078" s="76">
        <f t="shared" si="495"/>
        <v>1</v>
      </c>
      <c r="M1078" s="76">
        <f t="shared" si="496"/>
        <v>1E-3</v>
      </c>
      <c r="N1078" s="76">
        <f t="shared" si="497"/>
        <v>1</v>
      </c>
      <c r="O1078" s="42">
        <f t="shared" si="498"/>
        <v>1</v>
      </c>
      <c r="P1078" s="39" t="str">
        <f t="shared" si="499"/>
        <v>일반(목록배제,Normal-Manifest Exception)</v>
      </c>
      <c r="Q1078" s="72">
        <f t="shared" si="500"/>
        <v>120</v>
      </c>
      <c r="R1078" s="43" t="str">
        <f t="shared" si="501"/>
        <v>OZ602</v>
      </c>
      <c r="S1078" s="82" t="str">
        <f t="shared" si="502"/>
        <v/>
      </c>
      <c r="T1078" s="40">
        <f t="shared" si="503"/>
        <v>45910</v>
      </c>
      <c r="U1078" s="44">
        <v>2500</v>
      </c>
      <c r="V1078" s="44">
        <f t="shared" si="504"/>
        <v>0</v>
      </c>
      <c r="W1078" s="77">
        <f t="shared" si="505"/>
        <v>2500</v>
      </c>
      <c r="X1078" s="78">
        <f t="shared" si="506"/>
        <v>0</v>
      </c>
      <c r="Y1078" s="44" cm="1">
        <f t="array" ref="Y1078">_xlfn.IFNA(_xlfn.IFS(AND(Q1078&gt;=2000, Q1078&lt;3000), 10000, AND(Q1078&gt;=3000, Q1078&lt;4000), 15000, AND(Q1078&gt;=4000, Q1078&lt;5000), 20000, AND(Q1078&gt;=5000), 25000),0)</f>
        <v>0</v>
      </c>
      <c r="Z1078" s="91">
        <f t="shared" si="507"/>
        <v>300</v>
      </c>
      <c r="AA1078" s="44">
        <f t="shared" si="508"/>
        <v>0</v>
      </c>
      <c r="AB1078" s="44"/>
      <c r="AC1078" s="44"/>
      <c r="AD1078" s="44"/>
      <c r="AE1078" s="44">
        <f>VLOOKUP(O1078,정산업데이트!$A$6:$B$12,2,10)</f>
        <v>0</v>
      </c>
      <c r="AF1078" s="44"/>
      <c r="AG1078" s="79">
        <f t="shared" si="509"/>
        <v>300</v>
      </c>
      <c r="AH1078" s="80">
        <f t="shared" si="510"/>
        <v>2800</v>
      </c>
      <c r="AI1078" s="93"/>
      <c r="AJ1078" s="84" t="s">
        <v>7375</v>
      </c>
      <c r="AK1078" s="84" t="s">
        <v>73</v>
      </c>
      <c r="AL1078" s="84" t="s">
        <v>7376</v>
      </c>
      <c r="AM1078" s="84" t="s">
        <v>7614</v>
      </c>
      <c r="AN1078" s="84" t="s">
        <v>7615</v>
      </c>
      <c r="AO1078" s="84" t="s">
        <v>7616</v>
      </c>
      <c r="AP1078" s="84" t="s">
        <v>1930</v>
      </c>
      <c r="AQ1078" s="84" t="s">
        <v>122</v>
      </c>
      <c r="AR1078" s="85">
        <v>1</v>
      </c>
      <c r="AS1078" s="86">
        <v>1</v>
      </c>
      <c r="AT1078" s="86">
        <v>1E-3</v>
      </c>
      <c r="AU1078" s="86">
        <v>1</v>
      </c>
      <c r="AV1078" s="84" t="s">
        <v>8</v>
      </c>
      <c r="AW1078" s="86">
        <v>120</v>
      </c>
      <c r="AX1078" s="84" t="s">
        <v>68</v>
      </c>
      <c r="AY1078" s="84" t="s">
        <v>68</v>
      </c>
      <c r="AZ1078" s="84" t="s">
        <v>68</v>
      </c>
      <c r="BA1078" s="84" t="s">
        <v>68</v>
      </c>
      <c r="BB1078" s="84" t="s">
        <v>68</v>
      </c>
      <c r="BC1078" s="84" t="s">
        <v>441</v>
      </c>
      <c r="BD1078" s="84" t="s">
        <v>442</v>
      </c>
      <c r="BE1078" s="84" t="s">
        <v>443</v>
      </c>
      <c r="BF1078" s="84" t="s">
        <v>122</v>
      </c>
      <c r="BG1078" s="84" t="s">
        <v>69</v>
      </c>
      <c r="BH1078" s="92" t="s">
        <v>7617</v>
      </c>
      <c r="BI1078" s="84" t="s">
        <v>122</v>
      </c>
      <c r="BJ1078" s="84" t="s">
        <v>7618</v>
      </c>
      <c r="BK1078" s="84" t="s">
        <v>75</v>
      </c>
      <c r="BL1078" s="84" t="s">
        <v>122</v>
      </c>
      <c r="BM1078" s="84" t="s">
        <v>442</v>
      </c>
      <c r="BN1078" s="84" t="s">
        <v>70</v>
      </c>
      <c r="BO1078" s="84" t="s">
        <v>71</v>
      </c>
      <c r="BP1078" s="84" t="s">
        <v>122</v>
      </c>
      <c r="BQ1078" s="84" t="s">
        <v>163</v>
      </c>
    </row>
    <row r="1079" spans="1:69" ht="14.4" x14ac:dyDescent="0.3">
      <c r="A1079" s="40" t="str">
        <f t="shared" si="484"/>
        <v>2025-09-10</v>
      </c>
      <c r="B1079" s="40" t="str">
        <f t="shared" si="485"/>
        <v>SYD</v>
      </c>
      <c r="C1079" s="39" t="str">
        <f t="shared" si="486"/>
        <v>98812563611</v>
      </c>
      <c r="D1079" s="41" t="str">
        <f t="shared" si="487"/>
        <v>PKR252988297</v>
      </c>
      <c r="E1079" s="41" t="str">
        <f t="shared" si="488"/>
        <v>596421453161</v>
      </c>
      <c r="F1079" s="39" t="str">
        <f t="shared" si="489"/>
        <v>2254225</v>
      </c>
      <c r="G1079" s="39" t="str">
        <f t="shared" si="490"/>
        <v>WISE EXPRESS LOGISTICS PTY LTD</v>
      </c>
      <c r="H1079" s="41" t="str">
        <f t="shared" si="491"/>
        <v>정종수</v>
      </c>
      <c r="I1079" s="39" t="str">
        <f t="shared" si="492"/>
        <v>17308</v>
      </c>
      <c r="J1079" s="52" t="str">
        <f t="shared" si="493"/>
        <v/>
      </c>
      <c r="K1079" s="75">
        <f t="shared" si="494"/>
        <v>1</v>
      </c>
      <c r="L1079" s="76">
        <f t="shared" si="495"/>
        <v>12.6</v>
      </c>
      <c r="M1079" s="76">
        <f t="shared" si="496"/>
        <v>1E-3</v>
      </c>
      <c r="N1079" s="76">
        <f t="shared" si="497"/>
        <v>13</v>
      </c>
      <c r="O1079" s="42">
        <f t="shared" si="498"/>
        <v>13</v>
      </c>
      <c r="P1079" s="39" t="str">
        <f t="shared" si="499"/>
        <v>일반(목록배제,Normal-Manifest Exception)</v>
      </c>
      <c r="Q1079" s="72">
        <f t="shared" si="500"/>
        <v>49</v>
      </c>
      <c r="R1079" s="43" t="str">
        <f t="shared" si="501"/>
        <v>OZ602</v>
      </c>
      <c r="S1079" s="82" t="str">
        <f t="shared" si="502"/>
        <v/>
      </c>
      <c r="T1079" s="40">
        <f t="shared" si="503"/>
        <v>45910</v>
      </c>
      <c r="U1079" s="44">
        <v>2500</v>
      </c>
      <c r="V1079" s="44">
        <f t="shared" si="504"/>
        <v>800</v>
      </c>
      <c r="W1079" s="77">
        <f t="shared" si="505"/>
        <v>3300</v>
      </c>
      <c r="X1079" s="78">
        <f t="shared" si="506"/>
        <v>0</v>
      </c>
      <c r="Y1079" s="44" cm="1">
        <f t="array" ref="Y1079">_xlfn.IFNA(_xlfn.IFS(AND(Q1079&gt;=2000, Q1079&lt;3000), 10000, AND(Q1079&gt;=3000, Q1079&lt;4000), 15000, AND(Q1079&gt;=4000, Q1079&lt;5000), 20000, AND(Q1079&gt;=5000), 25000),0)</f>
        <v>0</v>
      </c>
      <c r="Z1079" s="91">
        <f t="shared" si="507"/>
        <v>300</v>
      </c>
      <c r="AA1079" s="44">
        <f t="shared" si="508"/>
        <v>0</v>
      </c>
      <c r="AB1079" s="44"/>
      <c r="AC1079" s="44"/>
      <c r="AD1079" s="44"/>
      <c r="AE1079" s="44">
        <f>VLOOKUP(O1079,정산업데이트!$A$6:$B$12,2,10)</f>
        <v>3000</v>
      </c>
      <c r="AF1079" s="44"/>
      <c r="AG1079" s="79">
        <f t="shared" si="509"/>
        <v>3300</v>
      </c>
      <c r="AH1079" s="80">
        <f t="shared" si="510"/>
        <v>6600</v>
      </c>
      <c r="AI1079" s="93"/>
      <c r="AJ1079" s="84" t="s">
        <v>7375</v>
      </c>
      <c r="AK1079" s="84" t="s">
        <v>73</v>
      </c>
      <c r="AL1079" s="84" t="s">
        <v>7376</v>
      </c>
      <c r="AM1079" s="84" t="s">
        <v>7619</v>
      </c>
      <c r="AN1079" s="84" t="s">
        <v>5145</v>
      </c>
      <c r="AO1079" s="84" t="s">
        <v>5146</v>
      </c>
      <c r="AP1079" s="84" t="s">
        <v>5147</v>
      </c>
      <c r="AQ1079" s="84" t="s">
        <v>122</v>
      </c>
      <c r="AR1079" s="85">
        <v>1</v>
      </c>
      <c r="AS1079" s="86">
        <v>12.6</v>
      </c>
      <c r="AT1079" s="86">
        <v>1E-3</v>
      </c>
      <c r="AU1079" s="86">
        <v>13</v>
      </c>
      <c r="AV1079" s="84" t="s">
        <v>8</v>
      </c>
      <c r="AW1079" s="86">
        <v>49</v>
      </c>
      <c r="AX1079" s="84" t="s">
        <v>68</v>
      </c>
      <c r="AY1079" s="84" t="s">
        <v>68</v>
      </c>
      <c r="AZ1079" s="84" t="s">
        <v>68</v>
      </c>
      <c r="BA1079" s="84" t="s">
        <v>68</v>
      </c>
      <c r="BB1079" s="84" t="s">
        <v>68</v>
      </c>
      <c r="BC1079" s="84" t="s">
        <v>125</v>
      </c>
      <c r="BD1079" s="84" t="s">
        <v>74</v>
      </c>
      <c r="BE1079" s="84" t="s">
        <v>5148</v>
      </c>
      <c r="BF1079" s="84" t="s">
        <v>122</v>
      </c>
      <c r="BG1079" s="84" t="s">
        <v>69</v>
      </c>
      <c r="BH1079" s="92" t="s">
        <v>7620</v>
      </c>
      <c r="BI1079" s="84" t="s">
        <v>122</v>
      </c>
      <c r="BJ1079" s="84" t="s">
        <v>7621</v>
      </c>
      <c r="BK1079" s="84" t="s">
        <v>75</v>
      </c>
      <c r="BL1079" s="84" t="s">
        <v>122</v>
      </c>
      <c r="BM1079" s="84" t="s">
        <v>74</v>
      </c>
      <c r="BN1079" s="84" t="s">
        <v>70</v>
      </c>
      <c r="BO1079" s="84" t="s">
        <v>71</v>
      </c>
      <c r="BP1079" s="84" t="s">
        <v>122</v>
      </c>
      <c r="BQ1079" s="84" t="s">
        <v>163</v>
      </c>
    </row>
    <row r="1080" spans="1:69" ht="14.4" x14ac:dyDescent="0.3">
      <c r="A1080" s="40" t="str">
        <f t="shared" si="484"/>
        <v>2025-09-10</v>
      </c>
      <c r="B1080" s="40" t="str">
        <f t="shared" si="485"/>
        <v>SYD</v>
      </c>
      <c r="C1080" s="39" t="str">
        <f t="shared" si="486"/>
        <v>98812563611</v>
      </c>
      <c r="D1080" s="41" t="str">
        <f t="shared" si="487"/>
        <v>PKR252983541</v>
      </c>
      <c r="E1080" s="41" t="str">
        <f t="shared" si="488"/>
        <v>596421452833</v>
      </c>
      <c r="F1080" s="39" t="str">
        <f t="shared" si="489"/>
        <v>2254224</v>
      </c>
      <c r="G1080" s="39" t="str">
        <f t="shared" si="490"/>
        <v>WISE EXPRESS LOGISTICS PTY LTD</v>
      </c>
      <c r="H1080" s="41" t="str">
        <f t="shared" si="491"/>
        <v>윤정숙</v>
      </c>
      <c r="I1080" s="39" t="str">
        <f t="shared" si="492"/>
        <v>28321</v>
      </c>
      <c r="J1080" s="52" t="str">
        <f t="shared" si="493"/>
        <v/>
      </c>
      <c r="K1080" s="75">
        <f t="shared" si="494"/>
        <v>1</v>
      </c>
      <c r="L1080" s="76">
        <f t="shared" si="495"/>
        <v>8</v>
      </c>
      <c r="M1080" s="76">
        <f t="shared" si="496"/>
        <v>1E-3</v>
      </c>
      <c r="N1080" s="76">
        <f t="shared" si="497"/>
        <v>8</v>
      </c>
      <c r="O1080" s="42">
        <f t="shared" si="498"/>
        <v>8</v>
      </c>
      <c r="P1080" s="39" t="str">
        <f t="shared" si="499"/>
        <v>일반(목록배제,Normal-Manifest Exception)</v>
      </c>
      <c r="Q1080" s="72">
        <f t="shared" si="500"/>
        <v>144</v>
      </c>
      <c r="R1080" s="43" t="str">
        <f t="shared" si="501"/>
        <v>OZ602</v>
      </c>
      <c r="S1080" s="82" t="str">
        <f t="shared" si="502"/>
        <v/>
      </c>
      <c r="T1080" s="40">
        <f t="shared" si="503"/>
        <v>45910</v>
      </c>
      <c r="U1080" s="44">
        <v>2500</v>
      </c>
      <c r="V1080" s="44">
        <f t="shared" si="504"/>
        <v>300</v>
      </c>
      <c r="W1080" s="77">
        <f t="shared" si="505"/>
        <v>2800</v>
      </c>
      <c r="X1080" s="78">
        <f t="shared" si="506"/>
        <v>0</v>
      </c>
      <c r="Y1080" s="44" cm="1">
        <f t="array" ref="Y1080">_xlfn.IFNA(_xlfn.IFS(AND(Q1080&gt;=2000, Q1080&lt;3000), 10000, AND(Q1080&gt;=3000, Q1080&lt;4000), 15000, AND(Q1080&gt;=4000, Q1080&lt;5000), 20000, AND(Q1080&gt;=5000), 25000),0)</f>
        <v>0</v>
      </c>
      <c r="Z1080" s="91">
        <f t="shared" si="507"/>
        <v>300</v>
      </c>
      <c r="AA1080" s="44">
        <f t="shared" si="508"/>
        <v>0</v>
      </c>
      <c r="AB1080" s="44"/>
      <c r="AC1080" s="44"/>
      <c r="AD1080" s="44"/>
      <c r="AE1080" s="44">
        <f>VLOOKUP(O1080,정산업데이트!$A$6:$B$12,2,10)</f>
        <v>1000</v>
      </c>
      <c r="AF1080" s="44"/>
      <c r="AG1080" s="79">
        <f t="shared" si="509"/>
        <v>1300</v>
      </c>
      <c r="AH1080" s="80">
        <f t="shared" si="510"/>
        <v>4100</v>
      </c>
      <c r="AI1080" s="93"/>
      <c r="AJ1080" s="84" t="s">
        <v>7375</v>
      </c>
      <c r="AK1080" s="84" t="s">
        <v>73</v>
      </c>
      <c r="AL1080" s="84" t="s">
        <v>7376</v>
      </c>
      <c r="AM1080" s="84" t="s">
        <v>7622</v>
      </c>
      <c r="AN1080" s="84" t="s">
        <v>1988</v>
      </c>
      <c r="AO1080" s="84" t="s">
        <v>1989</v>
      </c>
      <c r="AP1080" s="84" t="s">
        <v>1990</v>
      </c>
      <c r="AQ1080" s="84" t="s">
        <v>122</v>
      </c>
      <c r="AR1080" s="85">
        <v>1</v>
      </c>
      <c r="AS1080" s="86">
        <v>8</v>
      </c>
      <c r="AT1080" s="86">
        <v>1E-3</v>
      </c>
      <c r="AU1080" s="86">
        <v>8</v>
      </c>
      <c r="AV1080" s="84" t="s">
        <v>8</v>
      </c>
      <c r="AW1080" s="86">
        <v>144</v>
      </c>
      <c r="AX1080" s="84" t="s">
        <v>68</v>
      </c>
      <c r="AY1080" s="84" t="s">
        <v>68</v>
      </c>
      <c r="AZ1080" s="84" t="s">
        <v>68</v>
      </c>
      <c r="BA1080" s="84" t="s">
        <v>68</v>
      </c>
      <c r="BB1080" s="84" t="s">
        <v>68</v>
      </c>
      <c r="BC1080" s="84" t="s">
        <v>130</v>
      </c>
      <c r="BD1080" s="84" t="s">
        <v>74</v>
      </c>
      <c r="BE1080" s="84" t="s">
        <v>167</v>
      </c>
      <c r="BF1080" s="84" t="s">
        <v>122</v>
      </c>
      <c r="BG1080" s="84" t="s">
        <v>69</v>
      </c>
      <c r="BH1080" s="92" t="s">
        <v>7623</v>
      </c>
      <c r="BI1080" s="84" t="s">
        <v>122</v>
      </c>
      <c r="BJ1080" s="84" t="s">
        <v>7624</v>
      </c>
      <c r="BK1080" s="84" t="s">
        <v>75</v>
      </c>
      <c r="BL1080" s="84" t="s">
        <v>122</v>
      </c>
      <c r="BM1080" s="84" t="s">
        <v>74</v>
      </c>
      <c r="BN1080" s="84" t="s">
        <v>70</v>
      </c>
      <c r="BO1080" s="84" t="s">
        <v>71</v>
      </c>
      <c r="BP1080" s="84" t="s">
        <v>122</v>
      </c>
      <c r="BQ1080" s="84" t="s">
        <v>163</v>
      </c>
    </row>
    <row r="1081" spans="1:69" ht="14.4" x14ac:dyDescent="0.3">
      <c r="A1081" s="40" t="str">
        <f t="shared" si="484"/>
        <v>2025-09-10</v>
      </c>
      <c r="B1081" s="40" t="str">
        <f t="shared" si="485"/>
        <v>SYD</v>
      </c>
      <c r="C1081" s="39" t="str">
        <f t="shared" si="486"/>
        <v>98812563611</v>
      </c>
      <c r="D1081" s="41" t="str">
        <f t="shared" si="487"/>
        <v>PKR252983542</v>
      </c>
      <c r="E1081" s="41" t="str">
        <f t="shared" si="488"/>
        <v>596421452844</v>
      </c>
      <c r="F1081" s="39" t="str">
        <f t="shared" si="489"/>
        <v>2254224</v>
      </c>
      <c r="G1081" s="39" t="str">
        <f t="shared" si="490"/>
        <v>WISE EXPRESS LOGISTICS PTY LTD</v>
      </c>
      <c r="H1081" s="41" t="str">
        <f t="shared" si="491"/>
        <v>박성춘</v>
      </c>
      <c r="I1081" s="39" t="str">
        <f t="shared" si="492"/>
        <v>28321</v>
      </c>
      <c r="J1081" s="52" t="str">
        <f t="shared" si="493"/>
        <v/>
      </c>
      <c r="K1081" s="75">
        <f t="shared" si="494"/>
        <v>1</v>
      </c>
      <c r="L1081" s="76">
        <f t="shared" si="495"/>
        <v>8</v>
      </c>
      <c r="M1081" s="76">
        <f t="shared" si="496"/>
        <v>1E-3</v>
      </c>
      <c r="N1081" s="76">
        <f t="shared" si="497"/>
        <v>8</v>
      </c>
      <c r="O1081" s="42">
        <f t="shared" si="498"/>
        <v>8</v>
      </c>
      <c r="P1081" s="39" t="str">
        <f t="shared" si="499"/>
        <v>일반(목록배제,Normal-Manifest Exception)</v>
      </c>
      <c r="Q1081" s="72">
        <f t="shared" si="500"/>
        <v>144</v>
      </c>
      <c r="R1081" s="43" t="str">
        <f t="shared" si="501"/>
        <v>OZ602</v>
      </c>
      <c r="S1081" s="82" t="str">
        <f t="shared" si="502"/>
        <v/>
      </c>
      <c r="T1081" s="40">
        <f t="shared" si="503"/>
        <v>45910</v>
      </c>
      <c r="U1081" s="44">
        <v>2500</v>
      </c>
      <c r="V1081" s="44">
        <f t="shared" si="504"/>
        <v>300</v>
      </c>
      <c r="W1081" s="77">
        <f t="shared" si="505"/>
        <v>2800</v>
      </c>
      <c r="X1081" s="78">
        <f t="shared" si="506"/>
        <v>0</v>
      </c>
      <c r="Y1081" s="44" cm="1">
        <f t="array" ref="Y1081">_xlfn.IFNA(_xlfn.IFS(AND(Q1081&gt;=2000, Q1081&lt;3000), 10000, AND(Q1081&gt;=3000, Q1081&lt;4000), 15000, AND(Q1081&gt;=4000, Q1081&lt;5000), 20000, AND(Q1081&gt;=5000), 25000),0)</f>
        <v>0</v>
      </c>
      <c r="Z1081" s="91">
        <f t="shared" si="507"/>
        <v>300</v>
      </c>
      <c r="AA1081" s="44">
        <f t="shared" si="508"/>
        <v>0</v>
      </c>
      <c r="AB1081" s="44"/>
      <c r="AC1081" s="44"/>
      <c r="AD1081" s="44"/>
      <c r="AE1081" s="44">
        <f>VLOOKUP(O1081,정산업데이트!$A$6:$B$12,2,10)</f>
        <v>1000</v>
      </c>
      <c r="AF1081" s="44"/>
      <c r="AG1081" s="79">
        <f t="shared" si="509"/>
        <v>1300</v>
      </c>
      <c r="AH1081" s="80">
        <f t="shared" si="510"/>
        <v>4100</v>
      </c>
      <c r="AI1081" s="93"/>
      <c r="AJ1081" s="84" t="s">
        <v>7375</v>
      </c>
      <c r="AK1081" s="84" t="s">
        <v>73</v>
      </c>
      <c r="AL1081" s="84" t="s">
        <v>7376</v>
      </c>
      <c r="AM1081" s="84" t="s">
        <v>7625</v>
      </c>
      <c r="AN1081" s="84" t="s">
        <v>1991</v>
      </c>
      <c r="AO1081" s="84" t="s">
        <v>1992</v>
      </c>
      <c r="AP1081" s="84" t="s">
        <v>1990</v>
      </c>
      <c r="AQ1081" s="84" t="s">
        <v>122</v>
      </c>
      <c r="AR1081" s="85">
        <v>1</v>
      </c>
      <c r="AS1081" s="86">
        <v>8</v>
      </c>
      <c r="AT1081" s="86">
        <v>1E-3</v>
      </c>
      <c r="AU1081" s="86">
        <v>8</v>
      </c>
      <c r="AV1081" s="84" t="s">
        <v>8</v>
      </c>
      <c r="AW1081" s="86">
        <v>144</v>
      </c>
      <c r="AX1081" s="84" t="s">
        <v>68</v>
      </c>
      <c r="AY1081" s="84" t="s">
        <v>68</v>
      </c>
      <c r="AZ1081" s="84" t="s">
        <v>68</v>
      </c>
      <c r="BA1081" s="84" t="s">
        <v>68</v>
      </c>
      <c r="BB1081" s="84" t="s">
        <v>68</v>
      </c>
      <c r="BC1081" s="84" t="s">
        <v>130</v>
      </c>
      <c r="BD1081" s="84" t="s">
        <v>74</v>
      </c>
      <c r="BE1081" s="84" t="s">
        <v>167</v>
      </c>
      <c r="BF1081" s="84" t="s">
        <v>122</v>
      </c>
      <c r="BG1081" s="84" t="s">
        <v>69</v>
      </c>
      <c r="BH1081" s="92" t="s">
        <v>7626</v>
      </c>
      <c r="BI1081" s="84" t="s">
        <v>122</v>
      </c>
      <c r="BJ1081" s="84" t="s">
        <v>7627</v>
      </c>
      <c r="BK1081" s="84" t="s">
        <v>75</v>
      </c>
      <c r="BL1081" s="84" t="s">
        <v>122</v>
      </c>
      <c r="BM1081" s="84" t="s">
        <v>74</v>
      </c>
      <c r="BN1081" s="84" t="s">
        <v>70</v>
      </c>
      <c r="BO1081" s="84" t="s">
        <v>71</v>
      </c>
      <c r="BP1081" s="84" t="s">
        <v>122</v>
      </c>
      <c r="BQ1081" s="84" t="s">
        <v>163</v>
      </c>
    </row>
    <row r="1082" spans="1:69" ht="14.4" x14ac:dyDescent="0.3">
      <c r="A1082" s="40" t="str">
        <f t="shared" si="484"/>
        <v>2025-09-10</v>
      </c>
      <c r="B1082" s="40" t="str">
        <f t="shared" si="485"/>
        <v>SYD</v>
      </c>
      <c r="C1082" s="39" t="str">
        <f t="shared" si="486"/>
        <v>98812563611</v>
      </c>
      <c r="D1082" s="41" t="str">
        <f t="shared" si="487"/>
        <v>PKR252966684</v>
      </c>
      <c r="E1082" s="41" t="str">
        <f t="shared" si="488"/>
        <v>596421449926</v>
      </c>
      <c r="F1082" s="39" t="str">
        <f t="shared" si="489"/>
        <v>2254232</v>
      </c>
      <c r="G1082" s="39" t="str">
        <f t="shared" si="490"/>
        <v>WISE EXPRESS(LIFEGREEN)</v>
      </c>
      <c r="H1082" s="41" t="str">
        <f t="shared" si="491"/>
        <v>남정연</v>
      </c>
      <c r="I1082" s="39" t="str">
        <f t="shared" si="492"/>
        <v>17884</v>
      </c>
      <c r="J1082" s="52" t="str">
        <f t="shared" si="493"/>
        <v/>
      </c>
      <c r="K1082" s="75">
        <f t="shared" si="494"/>
        <v>1</v>
      </c>
      <c r="L1082" s="76">
        <f t="shared" si="495"/>
        <v>1</v>
      </c>
      <c r="M1082" s="76">
        <f t="shared" si="496"/>
        <v>1E-3</v>
      </c>
      <c r="N1082" s="76">
        <f t="shared" si="497"/>
        <v>1</v>
      </c>
      <c r="O1082" s="42">
        <f t="shared" si="498"/>
        <v>1</v>
      </c>
      <c r="P1082" s="39" t="str">
        <f t="shared" si="499"/>
        <v>일반(목록배제,Normal-Manifest Exception)</v>
      </c>
      <c r="Q1082" s="72">
        <f t="shared" si="500"/>
        <v>96.224999999999994</v>
      </c>
      <c r="R1082" s="43" t="str">
        <f t="shared" si="501"/>
        <v>OZ602</v>
      </c>
      <c r="S1082" s="82" t="str">
        <f t="shared" si="502"/>
        <v/>
      </c>
      <c r="T1082" s="40">
        <f t="shared" si="503"/>
        <v>45910</v>
      </c>
      <c r="U1082" s="44">
        <v>2500</v>
      </c>
      <c r="V1082" s="44">
        <f t="shared" si="504"/>
        <v>0</v>
      </c>
      <c r="W1082" s="77">
        <f t="shared" si="505"/>
        <v>2500</v>
      </c>
      <c r="X1082" s="78">
        <f t="shared" si="506"/>
        <v>0</v>
      </c>
      <c r="Y1082" s="44" cm="1">
        <f t="array" ref="Y1082">_xlfn.IFNA(_xlfn.IFS(AND(Q1082&gt;=2000, Q1082&lt;3000), 10000, AND(Q1082&gt;=3000, Q1082&lt;4000), 15000, AND(Q1082&gt;=4000, Q1082&lt;5000), 20000, AND(Q1082&gt;=5000), 25000),0)</f>
        <v>0</v>
      </c>
      <c r="Z1082" s="91">
        <f t="shared" si="507"/>
        <v>300</v>
      </c>
      <c r="AA1082" s="44">
        <f t="shared" si="508"/>
        <v>0</v>
      </c>
      <c r="AB1082" s="44"/>
      <c r="AC1082" s="44"/>
      <c r="AD1082" s="44"/>
      <c r="AE1082" s="44">
        <f>VLOOKUP(O1082,정산업데이트!$A$6:$B$12,2,10)</f>
        <v>0</v>
      </c>
      <c r="AF1082" s="44"/>
      <c r="AG1082" s="79">
        <f t="shared" si="509"/>
        <v>300</v>
      </c>
      <c r="AH1082" s="80">
        <f t="shared" si="510"/>
        <v>2800</v>
      </c>
      <c r="AI1082" s="93"/>
      <c r="AJ1082" s="84" t="s">
        <v>7375</v>
      </c>
      <c r="AK1082" s="84" t="s">
        <v>73</v>
      </c>
      <c r="AL1082" s="84" t="s">
        <v>7376</v>
      </c>
      <c r="AM1082" s="84" t="s">
        <v>7628</v>
      </c>
      <c r="AN1082" s="84" t="s">
        <v>7629</v>
      </c>
      <c r="AO1082" s="84" t="s">
        <v>7630</v>
      </c>
      <c r="AP1082" s="84" t="s">
        <v>7631</v>
      </c>
      <c r="AQ1082" s="84" t="s">
        <v>122</v>
      </c>
      <c r="AR1082" s="85">
        <v>1</v>
      </c>
      <c r="AS1082" s="86">
        <v>1</v>
      </c>
      <c r="AT1082" s="86">
        <v>1E-3</v>
      </c>
      <c r="AU1082" s="86">
        <v>1</v>
      </c>
      <c r="AV1082" s="84" t="s">
        <v>8</v>
      </c>
      <c r="AW1082" s="86">
        <v>96.224999999999994</v>
      </c>
      <c r="AX1082" s="84" t="s">
        <v>68</v>
      </c>
      <c r="AY1082" s="84" t="s">
        <v>68</v>
      </c>
      <c r="AZ1082" s="84" t="s">
        <v>68</v>
      </c>
      <c r="BA1082" s="84" t="s">
        <v>68</v>
      </c>
      <c r="BB1082" s="84" t="s">
        <v>68</v>
      </c>
      <c r="BC1082" s="84" t="s">
        <v>128</v>
      </c>
      <c r="BD1082" s="84" t="s">
        <v>102</v>
      </c>
      <c r="BE1082" s="84" t="s">
        <v>103</v>
      </c>
      <c r="BF1082" s="84" t="s">
        <v>122</v>
      </c>
      <c r="BG1082" s="84" t="s">
        <v>69</v>
      </c>
      <c r="BH1082" s="92" t="s">
        <v>7632</v>
      </c>
      <c r="BI1082" s="84" t="s">
        <v>122</v>
      </c>
      <c r="BJ1082" s="84" t="s">
        <v>7633</v>
      </c>
      <c r="BK1082" s="84" t="s">
        <v>75</v>
      </c>
      <c r="BL1082" s="84" t="s">
        <v>122</v>
      </c>
      <c r="BM1082" s="84" t="s">
        <v>102</v>
      </c>
      <c r="BN1082" s="84" t="s">
        <v>70</v>
      </c>
      <c r="BO1082" s="84" t="s">
        <v>71</v>
      </c>
      <c r="BP1082" s="84" t="s">
        <v>122</v>
      </c>
      <c r="BQ1082" s="84" t="s">
        <v>163</v>
      </c>
    </row>
    <row r="1083" spans="1:69" ht="14.4" x14ac:dyDescent="0.3">
      <c r="A1083" s="40" t="str">
        <f t="shared" si="484"/>
        <v>2025-09-10</v>
      </c>
      <c r="B1083" s="40" t="str">
        <f t="shared" si="485"/>
        <v>SYD</v>
      </c>
      <c r="C1083" s="39" t="str">
        <f t="shared" si="486"/>
        <v>98812563611</v>
      </c>
      <c r="D1083" s="41" t="str">
        <f t="shared" si="487"/>
        <v>PAU029768490</v>
      </c>
      <c r="E1083" s="41" t="str">
        <f t="shared" si="488"/>
        <v>596421464560</v>
      </c>
      <c r="F1083" s="39" t="str">
        <f t="shared" si="489"/>
        <v>2254252</v>
      </c>
      <c r="G1083" s="39" t="str">
        <f t="shared" si="490"/>
        <v>WISE EXPRESS(AUSTRAPHARM)</v>
      </c>
      <c r="H1083" s="41" t="str">
        <f t="shared" si="491"/>
        <v>김미경</v>
      </c>
      <c r="I1083" s="39" t="str">
        <f t="shared" si="492"/>
        <v>16577</v>
      </c>
      <c r="J1083" s="52" t="str">
        <f t="shared" si="493"/>
        <v/>
      </c>
      <c r="K1083" s="75">
        <f t="shared" si="494"/>
        <v>1</v>
      </c>
      <c r="L1083" s="76">
        <f t="shared" si="495"/>
        <v>2</v>
      </c>
      <c r="M1083" s="76">
        <f t="shared" si="496"/>
        <v>1E-3</v>
      </c>
      <c r="N1083" s="76">
        <f t="shared" si="497"/>
        <v>2</v>
      </c>
      <c r="O1083" s="42">
        <f t="shared" si="498"/>
        <v>2</v>
      </c>
      <c r="P1083" s="39" t="str">
        <f t="shared" si="499"/>
        <v>일반(목록배제,Normal-Manifest Exception)</v>
      </c>
      <c r="Q1083" s="72">
        <f t="shared" si="500"/>
        <v>90</v>
      </c>
      <c r="R1083" s="43" t="str">
        <f t="shared" si="501"/>
        <v>OZ602</v>
      </c>
      <c r="S1083" s="82" t="str">
        <f t="shared" si="502"/>
        <v/>
      </c>
      <c r="T1083" s="40">
        <f t="shared" si="503"/>
        <v>45910</v>
      </c>
      <c r="U1083" s="44">
        <v>2500</v>
      </c>
      <c r="V1083" s="44">
        <f t="shared" si="504"/>
        <v>0</v>
      </c>
      <c r="W1083" s="77">
        <f t="shared" si="505"/>
        <v>2500</v>
      </c>
      <c r="X1083" s="78">
        <f t="shared" si="506"/>
        <v>0</v>
      </c>
      <c r="Y1083" s="44" cm="1">
        <f t="array" ref="Y1083">_xlfn.IFNA(_xlfn.IFS(AND(Q1083&gt;=2000, Q1083&lt;3000), 10000, AND(Q1083&gt;=3000, Q1083&lt;4000), 15000, AND(Q1083&gt;=4000, Q1083&lt;5000), 20000, AND(Q1083&gt;=5000), 25000),0)</f>
        <v>0</v>
      </c>
      <c r="Z1083" s="91">
        <f t="shared" si="507"/>
        <v>300</v>
      </c>
      <c r="AA1083" s="44">
        <f t="shared" si="508"/>
        <v>0</v>
      </c>
      <c r="AB1083" s="44"/>
      <c r="AC1083" s="44"/>
      <c r="AD1083" s="44"/>
      <c r="AE1083" s="44">
        <f>VLOOKUP(O1083,정산업데이트!$A$6:$B$12,2,10)</f>
        <v>0</v>
      </c>
      <c r="AF1083" s="44"/>
      <c r="AG1083" s="79">
        <f t="shared" si="509"/>
        <v>300</v>
      </c>
      <c r="AH1083" s="80">
        <f t="shared" si="510"/>
        <v>2800</v>
      </c>
      <c r="AI1083" s="93"/>
      <c r="AJ1083" s="84" t="s">
        <v>7375</v>
      </c>
      <c r="AK1083" s="84" t="s">
        <v>73</v>
      </c>
      <c r="AL1083" s="84" t="s">
        <v>7376</v>
      </c>
      <c r="AM1083" s="84" t="s">
        <v>7634</v>
      </c>
      <c r="AN1083" s="84" t="s">
        <v>239</v>
      </c>
      <c r="AO1083" s="84" t="s">
        <v>6578</v>
      </c>
      <c r="AP1083" s="84" t="s">
        <v>6579</v>
      </c>
      <c r="AQ1083" s="84" t="s">
        <v>122</v>
      </c>
      <c r="AR1083" s="85">
        <v>1</v>
      </c>
      <c r="AS1083" s="86">
        <v>2</v>
      </c>
      <c r="AT1083" s="86">
        <v>1E-3</v>
      </c>
      <c r="AU1083" s="86">
        <v>2</v>
      </c>
      <c r="AV1083" s="84" t="s">
        <v>8</v>
      </c>
      <c r="AW1083" s="86">
        <v>90</v>
      </c>
      <c r="AX1083" s="84" t="s">
        <v>68</v>
      </c>
      <c r="AY1083" s="84" t="s">
        <v>68</v>
      </c>
      <c r="AZ1083" s="84" t="s">
        <v>68</v>
      </c>
      <c r="BA1083" s="84" t="s">
        <v>68</v>
      </c>
      <c r="BB1083" s="84" t="s">
        <v>68</v>
      </c>
      <c r="BC1083" s="84" t="s">
        <v>132</v>
      </c>
      <c r="BD1083" s="84" t="s">
        <v>83</v>
      </c>
      <c r="BE1083" s="84" t="s">
        <v>108</v>
      </c>
      <c r="BF1083" s="84" t="s">
        <v>122</v>
      </c>
      <c r="BG1083" s="84" t="s">
        <v>69</v>
      </c>
      <c r="BH1083" s="92" t="s">
        <v>7635</v>
      </c>
      <c r="BI1083" s="84" t="s">
        <v>122</v>
      </c>
      <c r="BJ1083" s="84" t="s">
        <v>7636</v>
      </c>
      <c r="BK1083" s="84" t="s">
        <v>75</v>
      </c>
      <c r="BL1083" s="84" t="s">
        <v>122</v>
      </c>
      <c r="BM1083" s="84" t="s">
        <v>83</v>
      </c>
      <c r="BN1083" s="84" t="s">
        <v>70</v>
      </c>
      <c r="BO1083" s="84" t="s">
        <v>71</v>
      </c>
      <c r="BP1083" s="84" t="s">
        <v>122</v>
      </c>
      <c r="BQ1083" s="84" t="s">
        <v>163</v>
      </c>
    </row>
    <row r="1084" spans="1:69" ht="14.4" x14ac:dyDescent="0.3">
      <c r="A1084" s="40" t="str">
        <f t="shared" si="484"/>
        <v>2025-09-10</v>
      </c>
      <c r="B1084" s="40" t="str">
        <f t="shared" si="485"/>
        <v>SYD</v>
      </c>
      <c r="C1084" s="39" t="str">
        <f t="shared" si="486"/>
        <v>98812563611</v>
      </c>
      <c r="D1084" s="41" t="str">
        <f t="shared" si="487"/>
        <v>PKR253232815</v>
      </c>
      <c r="E1084" s="41" t="str">
        <f t="shared" si="488"/>
        <v>596421466295</v>
      </c>
      <c r="F1084" s="39" t="str">
        <f t="shared" si="489"/>
        <v>2256683</v>
      </c>
      <c r="G1084" s="39" t="str">
        <f t="shared" si="490"/>
        <v>WISE EXPRESS LOGISTICS(PANGZIMOM)</v>
      </c>
      <c r="H1084" s="41" t="str">
        <f t="shared" si="491"/>
        <v>권다정</v>
      </c>
      <c r="I1084" s="39" t="str">
        <f t="shared" si="492"/>
        <v>21974</v>
      </c>
      <c r="J1084" s="52" t="str">
        <f t="shared" si="493"/>
        <v/>
      </c>
      <c r="K1084" s="75">
        <f t="shared" si="494"/>
        <v>1</v>
      </c>
      <c r="L1084" s="76">
        <f t="shared" si="495"/>
        <v>2</v>
      </c>
      <c r="M1084" s="76">
        <f t="shared" si="496"/>
        <v>1E-3</v>
      </c>
      <c r="N1084" s="76">
        <f t="shared" si="497"/>
        <v>2</v>
      </c>
      <c r="O1084" s="42">
        <f t="shared" si="498"/>
        <v>2</v>
      </c>
      <c r="P1084" s="39" t="str">
        <f t="shared" si="499"/>
        <v>목록(Manifest)</v>
      </c>
      <c r="Q1084" s="72">
        <f t="shared" si="500"/>
        <v>90</v>
      </c>
      <c r="R1084" s="43" t="str">
        <f t="shared" si="501"/>
        <v>OZ602</v>
      </c>
      <c r="S1084" s="82" t="str">
        <f t="shared" si="502"/>
        <v/>
      </c>
      <c r="T1084" s="40">
        <f t="shared" si="503"/>
        <v>45910</v>
      </c>
      <c r="U1084" s="44">
        <v>2500</v>
      </c>
      <c r="V1084" s="44">
        <f t="shared" si="504"/>
        <v>0</v>
      </c>
      <c r="W1084" s="77">
        <f t="shared" si="505"/>
        <v>2500</v>
      </c>
      <c r="X1084" s="78">
        <f t="shared" si="506"/>
        <v>0</v>
      </c>
      <c r="Y1084" s="44" cm="1">
        <f t="array" ref="Y1084">_xlfn.IFNA(_xlfn.IFS(AND(Q1084&gt;=2000, Q1084&lt;3000), 10000, AND(Q1084&gt;=3000, Q1084&lt;4000), 15000, AND(Q1084&gt;=4000, Q1084&lt;5000), 20000, AND(Q1084&gt;=5000), 25000),0)</f>
        <v>0</v>
      </c>
      <c r="Z1084" s="91">
        <f t="shared" si="507"/>
        <v>0</v>
      </c>
      <c r="AA1084" s="44">
        <f t="shared" si="508"/>
        <v>0</v>
      </c>
      <c r="AB1084" s="44"/>
      <c r="AC1084" s="44"/>
      <c r="AD1084" s="44"/>
      <c r="AE1084" s="44">
        <f>VLOOKUP(O1084,정산업데이트!$A$6:$B$12,2,10)</f>
        <v>0</v>
      </c>
      <c r="AF1084" s="44"/>
      <c r="AG1084" s="79">
        <f t="shared" si="509"/>
        <v>0</v>
      </c>
      <c r="AH1084" s="80">
        <f t="shared" si="510"/>
        <v>2500</v>
      </c>
      <c r="AI1084" s="93"/>
      <c r="AJ1084" s="84" t="s">
        <v>7375</v>
      </c>
      <c r="AK1084" s="84" t="s">
        <v>73</v>
      </c>
      <c r="AL1084" s="84" t="s">
        <v>7376</v>
      </c>
      <c r="AM1084" s="84" t="s">
        <v>7637</v>
      </c>
      <c r="AN1084" s="84" t="s">
        <v>7638</v>
      </c>
      <c r="AO1084" s="84" t="s">
        <v>7639</v>
      </c>
      <c r="AP1084" s="84" t="s">
        <v>7640</v>
      </c>
      <c r="AQ1084" s="84" t="s">
        <v>122</v>
      </c>
      <c r="AR1084" s="85">
        <v>1</v>
      </c>
      <c r="AS1084" s="86">
        <v>2</v>
      </c>
      <c r="AT1084" s="86">
        <v>1E-3</v>
      </c>
      <c r="AU1084" s="86">
        <v>2</v>
      </c>
      <c r="AV1084" s="84" t="s">
        <v>7</v>
      </c>
      <c r="AW1084" s="86">
        <v>90</v>
      </c>
      <c r="AX1084" s="84" t="s">
        <v>68</v>
      </c>
      <c r="AY1084" s="84" t="s">
        <v>68</v>
      </c>
      <c r="AZ1084" s="84" t="s">
        <v>68</v>
      </c>
      <c r="BA1084" s="84" t="s">
        <v>68</v>
      </c>
      <c r="BB1084" s="84" t="s">
        <v>68</v>
      </c>
      <c r="BC1084" s="84" t="s">
        <v>441</v>
      </c>
      <c r="BD1084" s="84" t="s">
        <v>442</v>
      </c>
      <c r="BE1084" s="84" t="s">
        <v>448</v>
      </c>
      <c r="BF1084" s="84" t="s">
        <v>122</v>
      </c>
      <c r="BG1084" s="84" t="s">
        <v>69</v>
      </c>
      <c r="BH1084" s="92" t="s">
        <v>7641</v>
      </c>
      <c r="BI1084" s="84" t="s">
        <v>122</v>
      </c>
      <c r="BJ1084" s="84" t="s">
        <v>7642</v>
      </c>
      <c r="BK1084" s="84" t="s">
        <v>75</v>
      </c>
      <c r="BL1084" s="84" t="s">
        <v>122</v>
      </c>
      <c r="BM1084" s="84" t="s">
        <v>442</v>
      </c>
      <c r="BN1084" s="84" t="s">
        <v>70</v>
      </c>
      <c r="BO1084" s="84" t="s">
        <v>71</v>
      </c>
      <c r="BP1084" s="84" t="s">
        <v>122</v>
      </c>
      <c r="BQ1084" s="84" t="s">
        <v>163</v>
      </c>
    </row>
    <row r="1085" spans="1:69" ht="14.4" x14ac:dyDescent="0.3">
      <c r="A1085" s="40" t="str">
        <f t="shared" si="484"/>
        <v>2025-09-10</v>
      </c>
      <c r="B1085" s="40" t="str">
        <f t="shared" si="485"/>
        <v>SYD</v>
      </c>
      <c r="C1085" s="39" t="str">
        <f t="shared" si="486"/>
        <v>98812563611</v>
      </c>
      <c r="D1085" s="41" t="str">
        <f t="shared" si="487"/>
        <v>PKR253232816</v>
      </c>
      <c r="E1085" s="41" t="str">
        <f t="shared" si="488"/>
        <v>596421466306</v>
      </c>
      <c r="F1085" s="39" t="str">
        <f t="shared" si="489"/>
        <v>2256683</v>
      </c>
      <c r="G1085" s="39" t="str">
        <f t="shared" si="490"/>
        <v>WISE EXPRESS LOGISTICS(PANGZIMOM)</v>
      </c>
      <c r="H1085" s="41" t="str">
        <f t="shared" si="491"/>
        <v>최송이</v>
      </c>
      <c r="I1085" s="39" t="str">
        <f t="shared" si="492"/>
        <v>35280</v>
      </c>
      <c r="J1085" s="52" t="str">
        <f t="shared" si="493"/>
        <v/>
      </c>
      <c r="K1085" s="75">
        <f t="shared" si="494"/>
        <v>1</v>
      </c>
      <c r="L1085" s="76">
        <f t="shared" si="495"/>
        <v>1</v>
      </c>
      <c r="M1085" s="76">
        <f t="shared" si="496"/>
        <v>1E-3</v>
      </c>
      <c r="N1085" s="76">
        <f t="shared" si="497"/>
        <v>1</v>
      </c>
      <c r="O1085" s="42">
        <f t="shared" si="498"/>
        <v>1</v>
      </c>
      <c r="P1085" s="39" t="str">
        <f t="shared" si="499"/>
        <v>목록(Manifest)</v>
      </c>
      <c r="Q1085" s="72">
        <f t="shared" si="500"/>
        <v>45</v>
      </c>
      <c r="R1085" s="43" t="str">
        <f t="shared" si="501"/>
        <v>OZ602</v>
      </c>
      <c r="S1085" s="82" t="str">
        <f t="shared" si="502"/>
        <v/>
      </c>
      <c r="T1085" s="40">
        <f t="shared" si="503"/>
        <v>45910</v>
      </c>
      <c r="U1085" s="44">
        <v>2500</v>
      </c>
      <c r="V1085" s="44">
        <f t="shared" si="504"/>
        <v>0</v>
      </c>
      <c r="W1085" s="77">
        <f t="shared" si="505"/>
        <v>2500</v>
      </c>
      <c r="X1085" s="78">
        <f t="shared" si="506"/>
        <v>0</v>
      </c>
      <c r="Y1085" s="44" cm="1">
        <f t="array" ref="Y1085">_xlfn.IFNA(_xlfn.IFS(AND(Q1085&gt;=2000, Q1085&lt;3000), 10000, AND(Q1085&gt;=3000, Q1085&lt;4000), 15000, AND(Q1085&gt;=4000, Q1085&lt;5000), 20000, AND(Q1085&gt;=5000), 25000),0)</f>
        <v>0</v>
      </c>
      <c r="Z1085" s="91">
        <f t="shared" si="507"/>
        <v>0</v>
      </c>
      <c r="AA1085" s="44">
        <f t="shared" si="508"/>
        <v>0</v>
      </c>
      <c r="AB1085" s="44"/>
      <c r="AC1085" s="44"/>
      <c r="AD1085" s="44"/>
      <c r="AE1085" s="44">
        <f>VLOOKUP(O1085,정산업데이트!$A$6:$B$12,2,10)</f>
        <v>0</v>
      </c>
      <c r="AF1085" s="44"/>
      <c r="AG1085" s="79">
        <f t="shared" si="509"/>
        <v>0</v>
      </c>
      <c r="AH1085" s="80">
        <f t="shared" si="510"/>
        <v>2500</v>
      </c>
      <c r="AI1085" s="93"/>
      <c r="AJ1085" s="84" t="s">
        <v>7375</v>
      </c>
      <c r="AK1085" s="84" t="s">
        <v>73</v>
      </c>
      <c r="AL1085" s="84" t="s">
        <v>7376</v>
      </c>
      <c r="AM1085" s="84" t="s">
        <v>7643</v>
      </c>
      <c r="AN1085" s="84" t="s">
        <v>7644</v>
      </c>
      <c r="AO1085" s="84" t="s">
        <v>7645</v>
      </c>
      <c r="AP1085" s="84" t="s">
        <v>7646</v>
      </c>
      <c r="AQ1085" s="84" t="s">
        <v>122</v>
      </c>
      <c r="AR1085" s="85">
        <v>1</v>
      </c>
      <c r="AS1085" s="86">
        <v>1</v>
      </c>
      <c r="AT1085" s="86">
        <v>1E-3</v>
      </c>
      <c r="AU1085" s="86">
        <v>1</v>
      </c>
      <c r="AV1085" s="84" t="s">
        <v>7</v>
      </c>
      <c r="AW1085" s="86">
        <v>45</v>
      </c>
      <c r="AX1085" s="84" t="s">
        <v>68</v>
      </c>
      <c r="AY1085" s="84" t="s">
        <v>68</v>
      </c>
      <c r="AZ1085" s="84" t="s">
        <v>68</v>
      </c>
      <c r="BA1085" s="84" t="s">
        <v>68</v>
      </c>
      <c r="BB1085" s="84" t="s">
        <v>68</v>
      </c>
      <c r="BC1085" s="84" t="s">
        <v>441</v>
      </c>
      <c r="BD1085" s="84" t="s">
        <v>442</v>
      </c>
      <c r="BE1085" s="84" t="s">
        <v>448</v>
      </c>
      <c r="BF1085" s="84" t="s">
        <v>122</v>
      </c>
      <c r="BG1085" s="84" t="s">
        <v>69</v>
      </c>
      <c r="BH1085" s="92" t="s">
        <v>7647</v>
      </c>
      <c r="BI1085" s="84" t="s">
        <v>122</v>
      </c>
      <c r="BJ1085" s="84" t="s">
        <v>7648</v>
      </c>
      <c r="BK1085" s="84" t="s">
        <v>75</v>
      </c>
      <c r="BL1085" s="84" t="s">
        <v>122</v>
      </c>
      <c r="BM1085" s="84" t="s">
        <v>442</v>
      </c>
      <c r="BN1085" s="84" t="s">
        <v>70</v>
      </c>
      <c r="BO1085" s="84" t="s">
        <v>71</v>
      </c>
      <c r="BP1085" s="84" t="s">
        <v>122</v>
      </c>
      <c r="BQ1085" s="84" t="s">
        <v>163</v>
      </c>
    </row>
    <row r="1086" spans="1:69" ht="14.4" x14ac:dyDescent="0.3">
      <c r="A1086" s="40" t="str">
        <f t="shared" si="484"/>
        <v>2025-09-10</v>
      </c>
      <c r="B1086" s="40" t="str">
        <f t="shared" si="485"/>
        <v>SYD</v>
      </c>
      <c r="C1086" s="39" t="str">
        <f t="shared" si="486"/>
        <v>98812563611</v>
      </c>
      <c r="D1086" s="41" t="str">
        <f t="shared" si="487"/>
        <v>PKR253212126</v>
      </c>
      <c r="E1086" s="41" t="str">
        <f t="shared" si="488"/>
        <v>596421465164</v>
      </c>
      <c r="F1086" s="39" t="str">
        <f t="shared" si="489"/>
        <v>2254240</v>
      </c>
      <c r="G1086" s="39" t="str">
        <f t="shared" si="490"/>
        <v>WISE EXPRESS(VITAHUB)</v>
      </c>
      <c r="H1086" s="41" t="str">
        <f t="shared" si="491"/>
        <v>박순자</v>
      </c>
      <c r="I1086" s="39" t="str">
        <f t="shared" si="492"/>
        <v>13983</v>
      </c>
      <c r="J1086" s="52" t="str">
        <f t="shared" si="493"/>
        <v/>
      </c>
      <c r="K1086" s="75">
        <f t="shared" si="494"/>
        <v>1</v>
      </c>
      <c r="L1086" s="76">
        <f t="shared" si="495"/>
        <v>1</v>
      </c>
      <c r="M1086" s="76">
        <f t="shared" si="496"/>
        <v>1E-3</v>
      </c>
      <c r="N1086" s="76">
        <f t="shared" si="497"/>
        <v>1</v>
      </c>
      <c r="O1086" s="42">
        <f t="shared" si="498"/>
        <v>1</v>
      </c>
      <c r="P1086" s="39" t="str">
        <f t="shared" si="499"/>
        <v>일반(목록배제,Normal-Manifest Exception)</v>
      </c>
      <c r="Q1086" s="72">
        <f t="shared" si="500"/>
        <v>60</v>
      </c>
      <c r="R1086" s="43" t="str">
        <f t="shared" si="501"/>
        <v>OZ602</v>
      </c>
      <c r="S1086" s="82" t="str">
        <f t="shared" si="502"/>
        <v/>
      </c>
      <c r="T1086" s="40">
        <f t="shared" si="503"/>
        <v>45910</v>
      </c>
      <c r="U1086" s="44">
        <v>2500</v>
      </c>
      <c r="V1086" s="44">
        <f t="shared" si="504"/>
        <v>0</v>
      </c>
      <c r="W1086" s="77">
        <f t="shared" si="505"/>
        <v>2500</v>
      </c>
      <c r="X1086" s="78">
        <f t="shared" si="506"/>
        <v>0</v>
      </c>
      <c r="Y1086" s="44" cm="1">
        <f t="array" ref="Y1086">_xlfn.IFNA(_xlfn.IFS(AND(Q1086&gt;=2000, Q1086&lt;3000), 10000, AND(Q1086&gt;=3000, Q1086&lt;4000), 15000, AND(Q1086&gt;=4000, Q1086&lt;5000), 20000, AND(Q1086&gt;=5000), 25000),0)</f>
        <v>0</v>
      </c>
      <c r="Z1086" s="91">
        <f t="shared" si="507"/>
        <v>300</v>
      </c>
      <c r="AA1086" s="44">
        <f t="shared" si="508"/>
        <v>0</v>
      </c>
      <c r="AB1086" s="44"/>
      <c r="AC1086" s="44"/>
      <c r="AD1086" s="44"/>
      <c r="AE1086" s="44">
        <f>VLOOKUP(O1086,정산업데이트!$A$6:$B$12,2,10)</f>
        <v>0</v>
      </c>
      <c r="AF1086" s="44"/>
      <c r="AG1086" s="79">
        <f t="shared" si="509"/>
        <v>300</v>
      </c>
      <c r="AH1086" s="80">
        <f t="shared" si="510"/>
        <v>2800</v>
      </c>
      <c r="AI1086" s="93"/>
      <c r="AJ1086" s="84" t="s">
        <v>7375</v>
      </c>
      <c r="AK1086" s="84" t="s">
        <v>73</v>
      </c>
      <c r="AL1086" s="84" t="s">
        <v>7376</v>
      </c>
      <c r="AM1086" s="84" t="s">
        <v>7649</v>
      </c>
      <c r="AN1086" s="84" t="s">
        <v>1049</v>
      </c>
      <c r="AO1086" s="84" t="s">
        <v>7650</v>
      </c>
      <c r="AP1086" s="84" t="s">
        <v>7651</v>
      </c>
      <c r="AQ1086" s="84" t="s">
        <v>122</v>
      </c>
      <c r="AR1086" s="85">
        <v>1</v>
      </c>
      <c r="AS1086" s="86">
        <v>1</v>
      </c>
      <c r="AT1086" s="86">
        <v>1E-3</v>
      </c>
      <c r="AU1086" s="86">
        <v>1</v>
      </c>
      <c r="AV1086" s="84" t="s">
        <v>8</v>
      </c>
      <c r="AW1086" s="86">
        <v>60</v>
      </c>
      <c r="AX1086" s="84" t="s">
        <v>68</v>
      </c>
      <c r="AY1086" s="84" t="s">
        <v>68</v>
      </c>
      <c r="AZ1086" s="84" t="s">
        <v>68</v>
      </c>
      <c r="BA1086" s="84" t="s">
        <v>68</v>
      </c>
      <c r="BB1086" s="84" t="s">
        <v>68</v>
      </c>
      <c r="BC1086" s="84" t="s">
        <v>124</v>
      </c>
      <c r="BD1086" s="84" t="s">
        <v>87</v>
      </c>
      <c r="BE1086" s="84" t="s">
        <v>88</v>
      </c>
      <c r="BF1086" s="84" t="s">
        <v>122</v>
      </c>
      <c r="BG1086" s="84" t="s">
        <v>69</v>
      </c>
      <c r="BH1086" s="92" t="s">
        <v>7652</v>
      </c>
      <c r="BI1086" s="84" t="s">
        <v>122</v>
      </c>
      <c r="BJ1086" s="84" t="s">
        <v>7653</v>
      </c>
      <c r="BK1086" s="84" t="s">
        <v>75</v>
      </c>
      <c r="BL1086" s="84" t="s">
        <v>122</v>
      </c>
      <c r="BM1086" s="84" t="s">
        <v>87</v>
      </c>
      <c r="BN1086" s="84" t="s">
        <v>70</v>
      </c>
      <c r="BO1086" s="84" t="s">
        <v>71</v>
      </c>
      <c r="BP1086" s="84" t="s">
        <v>122</v>
      </c>
      <c r="BQ1086" s="84" t="s">
        <v>163</v>
      </c>
    </row>
    <row r="1087" spans="1:69" ht="14.4" x14ac:dyDescent="0.3">
      <c r="A1087" s="40" t="str">
        <f t="shared" si="484"/>
        <v>2025-09-10</v>
      </c>
      <c r="B1087" s="40" t="str">
        <f t="shared" si="485"/>
        <v>SYD</v>
      </c>
      <c r="C1087" s="39" t="str">
        <f t="shared" si="486"/>
        <v>98812563611</v>
      </c>
      <c r="D1087" s="41" t="str">
        <f t="shared" si="487"/>
        <v>PKR253212127</v>
      </c>
      <c r="E1087" s="41" t="str">
        <f t="shared" si="488"/>
        <v>596421465175</v>
      </c>
      <c r="F1087" s="39" t="str">
        <f t="shared" si="489"/>
        <v>2254240</v>
      </c>
      <c r="G1087" s="39" t="str">
        <f t="shared" si="490"/>
        <v>WISE EXPRESS(VITAHUB)</v>
      </c>
      <c r="H1087" s="41" t="str">
        <f t="shared" si="491"/>
        <v>정회옥</v>
      </c>
      <c r="I1087" s="39" t="str">
        <f t="shared" si="492"/>
        <v>62062</v>
      </c>
      <c r="J1087" s="52" t="str">
        <f t="shared" si="493"/>
        <v/>
      </c>
      <c r="K1087" s="75">
        <f t="shared" si="494"/>
        <v>1</v>
      </c>
      <c r="L1087" s="76">
        <f t="shared" si="495"/>
        <v>1</v>
      </c>
      <c r="M1087" s="76">
        <f t="shared" si="496"/>
        <v>1E-3</v>
      </c>
      <c r="N1087" s="76">
        <f t="shared" si="497"/>
        <v>1</v>
      </c>
      <c r="O1087" s="42">
        <f t="shared" si="498"/>
        <v>1</v>
      </c>
      <c r="P1087" s="39" t="str">
        <f t="shared" si="499"/>
        <v>일반(목록배제,Normal-Manifest Exception)</v>
      </c>
      <c r="Q1087" s="72">
        <f t="shared" si="500"/>
        <v>150</v>
      </c>
      <c r="R1087" s="43" t="str">
        <f t="shared" si="501"/>
        <v>OZ602</v>
      </c>
      <c r="S1087" s="82" t="str">
        <f t="shared" si="502"/>
        <v/>
      </c>
      <c r="T1087" s="40">
        <f t="shared" si="503"/>
        <v>45910</v>
      </c>
      <c r="U1087" s="44">
        <v>2500</v>
      </c>
      <c r="V1087" s="44">
        <f t="shared" si="504"/>
        <v>0</v>
      </c>
      <c r="W1087" s="77">
        <f t="shared" si="505"/>
        <v>2500</v>
      </c>
      <c r="X1087" s="78">
        <f t="shared" si="506"/>
        <v>0</v>
      </c>
      <c r="Y1087" s="44" cm="1">
        <f t="array" ref="Y1087">_xlfn.IFNA(_xlfn.IFS(AND(Q1087&gt;=2000, Q1087&lt;3000), 10000, AND(Q1087&gt;=3000, Q1087&lt;4000), 15000, AND(Q1087&gt;=4000, Q1087&lt;5000), 20000, AND(Q1087&gt;=5000), 25000),0)</f>
        <v>0</v>
      </c>
      <c r="Z1087" s="91">
        <f t="shared" si="507"/>
        <v>300</v>
      </c>
      <c r="AA1087" s="44">
        <f t="shared" si="508"/>
        <v>0</v>
      </c>
      <c r="AB1087" s="44"/>
      <c r="AC1087" s="44"/>
      <c r="AD1087" s="44"/>
      <c r="AE1087" s="44">
        <f>VLOOKUP(O1087,정산업데이트!$A$6:$B$12,2,10)</f>
        <v>0</v>
      </c>
      <c r="AF1087" s="44"/>
      <c r="AG1087" s="79">
        <f t="shared" si="509"/>
        <v>300</v>
      </c>
      <c r="AH1087" s="80">
        <f t="shared" si="510"/>
        <v>2800</v>
      </c>
      <c r="AI1087" s="93"/>
      <c r="AJ1087" s="84" t="s">
        <v>7375</v>
      </c>
      <c r="AK1087" s="84" t="s">
        <v>73</v>
      </c>
      <c r="AL1087" s="84" t="s">
        <v>7376</v>
      </c>
      <c r="AM1087" s="84" t="s">
        <v>7654</v>
      </c>
      <c r="AN1087" s="84" t="s">
        <v>7655</v>
      </c>
      <c r="AO1087" s="84" t="s">
        <v>7656</v>
      </c>
      <c r="AP1087" s="84" t="s">
        <v>1463</v>
      </c>
      <c r="AQ1087" s="84" t="s">
        <v>122</v>
      </c>
      <c r="AR1087" s="85">
        <v>1</v>
      </c>
      <c r="AS1087" s="86">
        <v>1</v>
      </c>
      <c r="AT1087" s="86">
        <v>1E-3</v>
      </c>
      <c r="AU1087" s="86">
        <v>1</v>
      </c>
      <c r="AV1087" s="84" t="s">
        <v>8</v>
      </c>
      <c r="AW1087" s="86">
        <v>150</v>
      </c>
      <c r="AX1087" s="84" t="s">
        <v>68</v>
      </c>
      <c r="AY1087" s="84" t="s">
        <v>68</v>
      </c>
      <c r="AZ1087" s="84" t="s">
        <v>68</v>
      </c>
      <c r="BA1087" s="84" t="s">
        <v>68</v>
      </c>
      <c r="BB1087" s="84" t="s">
        <v>68</v>
      </c>
      <c r="BC1087" s="84" t="s">
        <v>124</v>
      </c>
      <c r="BD1087" s="84" t="s">
        <v>87</v>
      </c>
      <c r="BE1087" s="84" t="s">
        <v>88</v>
      </c>
      <c r="BF1087" s="84" t="s">
        <v>122</v>
      </c>
      <c r="BG1087" s="84" t="s">
        <v>69</v>
      </c>
      <c r="BH1087" s="92" t="s">
        <v>7657</v>
      </c>
      <c r="BI1087" s="84" t="s">
        <v>122</v>
      </c>
      <c r="BJ1087" s="84" t="s">
        <v>7658</v>
      </c>
      <c r="BK1087" s="84" t="s">
        <v>75</v>
      </c>
      <c r="BL1087" s="84" t="s">
        <v>122</v>
      </c>
      <c r="BM1087" s="84" t="s">
        <v>87</v>
      </c>
      <c r="BN1087" s="84" t="s">
        <v>70</v>
      </c>
      <c r="BO1087" s="84" t="s">
        <v>71</v>
      </c>
      <c r="BP1087" s="84" t="s">
        <v>122</v>
      </c>
      <c r="BQ1087" s="84" t="s">
        <v>163</v>
      </c>
    </row>
    <row r="1088" spans="1:69" ht="14.4" x14ac:dyDescent="0.3">
      <c r="A1088" s="40" t="str">
        <f t="shared" si="484"/>
        <v>2025-09-10</v>
      </c>
      <c r="B1088" s="40" t="str">
        <f t="shared" si="485"/>
        <v>SYD</v>
      </c>
      <c r="C1088" s="39" t="str">
        <f t="shared" si="486"/>
        <v>98812563611</v>
      </c>
      <c r="D1088" s="41" t="str">
        <f t="shared" si="487"/>
        <v>PKR253212128</v>
      </c>
      <c r="E1088" s="41" t="str">
        <f t="shared" si="488"/>
        <v>596421465186</v>
      </c>
      <c r="F1088" s="39" t="str">
        <f t="shared" si="489"/>
        <v>2254240</v>
      </c>
      <c r="G1088" s="39" t="str">
        <f t="shared" si="490"/>
        <v>WISE EXPRESS(VITAHUB)</v>
      </c>
      <c r="H1088" s="41" t="str">
        <f t="shared" si="491"/>
        <v>주현미</v>
      </c>
      <c r="I1088" s="39" t="str">
        <f t="shared" si="492"/>
        <v>03691</v>
      </c>
      <c r="J1088" s="52" t="str">
        <f t="shared" si="493"/>
        <v/>
      </c>
      <c r="K1088" s="75">
        <f t="shared" si="494"/>
        <v>1</v>
      </c>
      <c r="L1088" s="76">
        <f t="shared" si="495"/>
        <v>1</v>
      </c>
      <c r="M1088" s="76">
        <f t="shared" si="496"/>
        <v>1E-3</v>
      </c>
      <c r="N1088" s="76">
        <f t="shared" si="497"/>
        <v>1</v>
      </c>
      <c r="O1088" s="42">
        <f t="shared" si="498"/>
        <v>1</v>
      </c>
      <c r="P1088" s="39" t="str">
        <f t="shared" si="499"/>
        <v>일반(목록배제,Normal-Manifest Exception)</v>
      </c>
      <c r="Q1088" s="72">
        <f t="shared" si="500"/>
        <v>150</v>
      </c>
      <c r="R1088" s="43" t="str">
        <f t="shared" si="501"/>
        <v>OZ602</v>
      </c>
      <c r="S1088" s="82" t="str">
        <f t="shared" si="502"/>
        <v/>
      </c>
      <c r="T1088" s="40">
        <f t="shared" si="503"/>
        <v>45910</v>
      </c>
      <c r="U1088" s="44">
        <v>2500</v>
      </c>
      <c r="V1088" s="44">
        <f t="shared" si="504"/>
        <v>0</v>
      </c>
      <c r="W1088" s="77">
        <f t="shared" si="505"/>
        <v>2500</v>
      </c>
      <c r="X1088" s="78">
        <f t="shared" si="506"/>
        <v>0</v>
      </c>
      <c r="Y1088" s="44" cm="1">
        <f t="array" ref="Y1088">_xlfn.IFNA(_xlfn.IFS(AND(Q1088&gt;=2000, Q1088&lt;3000), 10000, AND(Q1088&gt;=3000, Q1088&lt;4000), 15000, AND(Q1088&gt;=4000, Q1088&lt;5000), 20000, AND(Q1088&gt;=5000), 25000),0)</f>
        <v>0</v>
      </c>
      <c r="Z1088" s="91">
        <f t="shared" si="507"/>
        <v>300</v>
      </c>
      <c r="AA1088" s="44">
        <f t="shared" si="508"/>
        <v>0</v>
      </c>
      <c r="AB1088" s="44"/>
      <c r="AC1088" s="44"/>
      <c r="AD1088" s="44"/>
      <c r="AE1088" s="44">
        <f>VLOOKUP(O1088,정산업데이트!$A$6:$B$12,2,10)</f>
        <v>0</v>
      </c>
      <c r="AF1088" s="44"/>
      <c r="AG1088" s="79">
        <f t="shared" si="509"/>
        <v>300</v>
      </c>
      <c r="AH1088" s="80">
        <f t="shared" si="510"/>
        <v>2800</v>
      </c>
      <c r="AI1088" s="93"/>
      <c r="AJ1088" s="84" t="s">
        <v>7375</v>
      </c>
      <c r="AK1088" s="84" t="s">
        <v>73</v>
      </c>
      <c r="AL1088" s="84" t="s">
        <v>7376</v>
      </c>
      <c r="AM1088" s="84" t="s">
        <v>7659</v>
      </c>
      <c r="AN1088" s="84" t="s">
        <v>7660</v>
      </c>
      <c r="AO1088" s="84" t="s">
        <v>7661</v>
      </c>
      <c r="AP1088" s="84" t="s">
        <v>7662</v>
      </c>
      <c r="AQ1088" s="84" t="s">
        <v>122</v>
      </c>
      <c r="AR1088" s="85">
        <v>1</v>
      </c>
      <c r="AS1088" s="86">
        <v>1</v>
      </c>
      <c r="AT1088" s="86">
        <v>1E-3</v>
      </c>
      <c r="AU1088" s="86">
        <v>1</v>
      </c>
      <c r="AV1088" s="84" t="s">
        <v>8</v>
      </c>
      <c r="AW1088" s="86">
        <v>150</v>
      </c>
      <c r="AX1088" s="84" t="s">
        <v>68</v>
      </c>
      <c r="AY1088" s="84" t="s">
        <v>68</v>
      </c>
      <c r="AZ1088" s="84" t="s">
        <v>68</v>
      </c>
      <c r="BA1088" s="84" t="s">
        <v>68</v>
      </c>
      <c r="BB1088" s="84" t="s">
        <v>68</v>
      </c>
      <c r="BC1088" s="84" t="s">
        <v>124</v>
      </c>
      <c r="BD1088" s="84" t="s">
        <v>87</v>
      </c>
      <c r="BE1088" s="84" t="s">
        <v>88</v>
      </c>
      <c r="BF1088" s="84" t="s">
        <v>122</v>
      </c>
      <c r="BG1088" s="84" t="s">
        <v>69</v>
      </c>
      <c r="BH1088" s="92" t="s">
        <v>7663</v>
      </c>
      <c r="BI1088" s="84" t="s">
        <v>122</v>
      </c>
      <c r="BJ1088" s="84" t="s">
        <v>7664</v>
      </c>
      <c r="BK1088" s="84" t="s">
        <v>75</v>
      </c>
      <c r="BL1088" s="84" t="s">
        <v>122</v>
      </c>
      <c r="BM1088" s="84" t="s">
        <v>87</v>
      </c>
      <c r="BN1088" s="84" t="s">
        <v>70</v>
      </c>
      <c r="BO1088" s="84" t="s">
        <v>71</v>
      </c>
      <c r="BP1088" s="84" t="s">
        <v>122</v>
      </c>
      <c r="BQ1088" s="84" t="s">
        <v>163</v>
      </c>
    </row>
    <row r="1089" spans="1:69" ht="14.4" x14ac:dyDescent="0.3">
      <c r="A1089" s="40" t="str">
        <f t="shared" si="484"/>
        <v>2025-09-10</v>
      </c>
      <c r="B1089" s="40" t="str">
        <f t="shared" si="485"/>
        <v>SYD</v>
      </c>
      <c r="C1089" s="39" t="str">
        <f t="shared" si="486"/>
        <v>98812563611</v>
      </c>
      <c r="D1089" s="41" t="str">
        <f t="shared" si="487"/>
        <v>PKR253267977</v>
      </c>
      <c r="E1089" s="41" t="str">
        <f t="shared" si="488"/>
        <v>596421468196</v>
      </c>
      <c r="F1089" s="39" t="str">
        <f t="shared" si="489"/>
        <v>2254225</v>
      </c>
      <c r="G1089" s="39" t="str">
        <f t="shared" si="490"/>
        <v>WISE EXPRESS LOGISTICS PTY LTD</v>
      </c>
      <c r="H1089" s="41" t="str">
        <f t="shared" si="491"/>
        <v>전중근</v>
      </c>
      <c r="I1089" s="39" t="str">
        <f t="shared" si="492"/>
        <v>08390</v>
      </c>
      <c r="J1089" s="52" t="str">
        <f t="shared" si="493"/>
        <v>납세의무자 개인통관고유부호가 존재하지 않습니다./일반전환</v>
      </c>
      <c r="K1089" s="75">
        <f t="shared" si="494"/>
        <v>1</v>
      </c>
      <c r="L1089" s="76">
        <f t="shared" si="495"/>
        <v>5</v>
      </c>
      <c r="M1089" s="76">
        <f t="shared" si="496"/>
        <v>1E-3</v>
      </c>
      <c r="N1089" s="76">
        <f t="shared" si="497"/>
        <v>5</v>
      </c>
      <c r="O1089" s="42">
        <f t="shared" si="498"/>
        <v>5</v>
      </c>
      <c r="P1089" s="39" t="str">
        <f t="shared" si="499"/>
        <v>일반(목록배제,Normal-Manifest Exception)</v>
      </c>
      <c r="Q1089" s="72">
        <f t="shared" si="500"/>
        <v>132</v>
      </c>
      <c r="R1089" s="43" t="str">
        <f t="shared" si="501"/>
        <v>OZ602</v>
      </c>
      <c r="S1089" s="82" t="str">
        <f t="shared" si="502"/>
        <v/>
      </c>
      <c r="T1089" s="40">
        <f t="shared" si="503"/>
        <v>45910</v>
      </c>
      <c r="U1089" s="44">
        <v>2500</v>
      </c>
      <c r="V1089" s="44">
        <f t="shared" si="504"/>
        <v>0</v>
      </c>
      <c r="W1089" s="77">
        <f t="shared" si="505"/>
        <v>2500</v>
      </c>
      <c r="X1089" s="78">
        <f t="shared" si="506"/>
        <v>0</v>
      </c>
      <c r="Y1089" s="44" cm="1">
        <f t="array" ref="Y1089">_xlfn.IFNA(_xlfn.IFS(AND(Q1089&gt;=2000, Q1089&lt;3000), 10000, AND(Q1089&gt;=3000, Q1089&lt;4000), 15000, AND(Q1089&gt;=4000, Q1089&lt;5000), 20000, AND(Q1089&gt;=5000), 25000),0)</f>
        <v>0</v>
      </c>
      <c r="Z1089" s="91">
        <f t="shared" si="507"/>
        <v>300</v>
      </c>
      <c r="AA1089" s="44">
        <f t="shared" si="508"/>
        <v>0</v>
      </c>
      <c r="AB1089" s="44"/>
      <c r="AC1089" s="44"/>
      <c r="AD1089" s="44"/>
      <c r="AE1089" s="44">
        <f>VLOOKUP(O1089,정산업데이트!$A$6:$B$12,2,10)</f>
        <v>0</v>
      </c>
      <c r="AF1089" s="44"/>
      <c r="AG1089" s="79">
        <f t="shared" si="509"/>
        <v>300</v>
      </c>
      <c r="AH1089" s="80">
        <f t="shared" si="510"/>
        <v>2800</v>
      </c>
      <c r="AI1089" s="93"/>
      <c r="AJ1089" s="84" t="s">
        <v>7375</v>
      </c>
      <c r="AK1089" s="84" t="s">
        <v>73</v>
      </c>
      <c r="AL1089" s="84" t="s">
        <v>7376</v>
      </c>
      <c r="AM1089" s="84" t="s">
        <v>7665</v>
      </c>
      <c r="AN1089" s="84" t="s">
        <v>5908</v>
      </c>
      <c r="AO1089" s="84" t="s">
        <v>5909</v>
      </c>
      <c r="AP1089" s="84" t="s">
        <v>5910</v>
      </c>
      <c r="AQ1089" s="84" t="s">
        <v>402</v>
      </c>
      <c r="AR1089" s="85">
        <v>1</v>
      </c>
      <c r="AS1089" s="86">
        <v>5</v>
      </c>
      <c r="AT1089" s="86">
        <v>1E-3</v>
      </c>
      <c r="AU1089" s="86">
        <v>5</v>
      </c>
      <c r="AV1089" s="84" t="s">
        <v>8</v>
      </c>
      <c r="AW1089" s="86">
        <v>132</v>
      </c>
      <c r="AX1089" s="84" t="s">
        <v>68</v>
      </c>
      <c r="AY1089" s="84" t="s">
        <v>68</v>
      </c>
      <c r="AZ1089" s="84" t="s">
        <v>68</v>
      </c>
      <c r="BA1089" s="84" t="s">
        <v>68</v>
      </c>
      <c r="BB1089" s="84" t="s">
        <v>68</v>
      </c>
      <c r="BC1089" s="84" t="s">
        <v>125</v>
      </c>
      <c r="BD1089" s="84" t="s">
        <v>74</v>
      </c>
      <c r="BE1089" s="84" t="s">
        <v>5911</v>
      </c>
      <c r="BF1089" s="84" t="s">
        <v>122</v>
      </c>
      <c r="BG1089" s="84" t="s">
        <v>69</v>
      </c>
      <c r="BH1089" s="92" t="s">
        <v>7666</v>
      </c>
      <c r="BI1089" s="84" t="s">
        <v>122</v>
      </c>
      <c r="BJ1089" s="84" t="s">
        <v>7667</v>
      </c>
      <c r="BK1089" s="84" t="s">
        <v>75</v>
      </c>
      <c r="BL1089" s="84" t="s">
        <v>122</v>
      </c>
      <c r="BM1089" s="84" t="s">
        <v>74</v>
      </c>
      <c r="BN1089" s="84" t="s">
        <v>70</v>
      </c>
      <c r="BO1089" s="84" t="s">
        <v>71</v>
      </c>
      <c r="BP1089" s="84" t="s">
        <v>122</v>
      </c>
      <c r="BQ1089" s="84" t="s">
        <v>163</v>
      </c>
    </row>
    <row r="1090" spans="1:69" ht="14.4" x14ac:dyDescent="0.3">
      <c r="A1090" s="40" t="str">
        <f t="shared" si="484"/>
        <v>2025-09-10</v>
      </c>
      <c r="B1090" s="40" t="str">
        <f t="shared" si="485"/>
        <v>SYD</v>
      </c>
      <c r="C1090" s="39" t="str">
        <f t="shared" si="486"/>
        <v>98812563611</v>
      </c>
      <c r="D1090" s="41" t="str">
        <f t="shared" si="487"/>
        <v>PAU029761740</v>
      </c>
      <c r="E1090" s="41" t="str">
        <f t="shared" si="488"/>
        <v>596421466693</v>
      </c>
      <c r="F1090" s="39" t="str">
        <f t="shared" si="489"/>
        <v>2254256</v>
      </c>
      <c r="G1090" s="39" t="str">
        <f t="shared" si="490"/>
        <v>WISE EXPRESS(BOOSTUP)</v>
      </c>
      <c r="H1090" s="41" t="str">
        <f t="shared" si="491"/>
        <v>한정은</v>
      </c>
      <c r="I1090" s="39" t="str">
        <f t="shared" si="492"/>
        <v>07949</v>
      </c>
      <c r="J1090" s="52" t="str">
        <f t="shared" si="493"/>
        <v/>
      </c>
      <c r="K1090" s="75">
        <f t="shared" si="494"/>
        <v>1</v>
      </c>
      <c r="L1090" s="76">
        <f t="shared" si="495"/>
        <v>1</v>
      </c>
      <c r="M1090" s="76">
        <f t="shared" si="496"/>
        <v>1E-3</v>
      </c>
      <c r="N1090" s="76">
        <f t="shared" si="497"/>
        <v>1</v>
      </c>
      <c r="O1090" s="42">
        <f t="shared" si="498"/>
        <v>1</v>
      </c>
      <c r="P1090" s="39" t="str">
        <f t="shared" si="499"/>
        <v>목록(Manifest)</v>
      </c>
      <c r="Q1090" s="72">
        <f t="shared" si="500"/>
        <v>60</v>
      </c>
      <c r="R1090" s="43" t="str">
        <f t="shared" si="501"/>
        <v>OZ602</v>
      </c>
      <c r="S1090" s="82" t="str">
        <f t="shared" si="502"/>
        <v/>
      </c>
      <c r="T1090" s="40">
        <f t="shared" si="503"/>
        <v>45910</v>
      </c>
      <c r="U1090" s="44">
        <v>2500</v>
      </c>
      <c r="V1090" s="44">
        <f t="shared" si="504"/>
        <v>0</v>
      </c>
      <c r="W1090" s="77">
        <f t="shared" si="505"/>
        <v>2500</v>
      </c>
      <c r="X1090" s="78">
        <f t="shared" si="506"/>
        <v>0</v>
      </c>
      <c r="Y1090" s="44" cm="1">
        <f t="array" ref="Y1090">_xlfn.IFNA(_xlfn.IFS(AND(Q1090&gt;=2000, Q1090&lt;3000), 10000, AND(Q1090&gt;=3000, Q1090&lt;4000), 15000, AND(Q1090&gt;=4000, Q1090&lt;5000), 20000, AND(Q1090&gt;=5000), 25000),0)</f>
        <v>0</v>
      </c>
      <c r="Z1090" s="91">
        <f t="shared" si="507"/>
        <v>0</v>
      </c>
      <c r="AA1090" s="44">
        <f t="shared" si="508"/>
        <v>0</v>
      </c>
      <c r="AB1090" s="44"/>
      <c r="AC1090" s="44"/>
      <c r="AD1090" s="44"/>
      <c r="AE1090" s="44">
        <f>VLOOKUP(O1090,정산업데이트!$A$6:$B$12,2,10)</f>
        <v>0</v>
      </c>
      <c r="AF1090" s="44"/>
      <c r="AG1090" s="79">
        <f t="shared" si="509"/>
        <v>0</v>
      </c>
      <c r="AH1090" s="80">
        <f t="shared" si="510"/>
        <v>2500</v>
      </c>
      <c r="AI1090" s="93"/>
      <c r="AJ1090" s="84" t="s">
        <v>7375</v>
      </c>
      <c r="AK1090" s="84" t="s">
        <v>73</v>
      </c>
      <c r="AL1090" s="84" t="s">
        <v>7376</v>
      </c>
      <c r="AM1090" s="84" t="s">
        <v>7668</v>
      </c>
      <c r="AN1090" s="84" t="s">
        <v>1478</v>
      </c>
      <c r="AO1090" s="84" t="s">
        <v>7669</v>
      </c>
      <c r="AP1090" s="84" t="s">
        <v>697</v>
      </c>
      <c r="AQ1090" s="84" t="s">
        <v>122</v>
      </c>
      <c r="AR1090" s="85">
        <v>1</v>
      </c>
      <c r="AS1090" s="86">
        <v>1</v>
      </c>
      <c r="AT1090" s="86">
        <v>1E-3</v>
      </c>
      <c r="AU1090" s="86">
        <v>1</v>
      </c>
      <c r="AV1090" s="84" t="s">
        <v>7</v>
      </c>
      <c r="AW1090" s="86">
        <v>60</v>
      </c>
      <c r="AX1090" s="84" t="s">
        <v>68</v>
      </c>
      <c r="AY1090" s="84" t="s">
        <v>68</v>
      </c>
      <c r="AZ1090" s="84" t="s">
        <v>68</v>
      </c>
      <c r="BA1090" s="84" t="s">
        <v>68</v>
      </c>
      <c r="BB1090" s="84" t="s">
        <v>68</v>
      </c>
      <c r="BC1090" s="84" t="s">
        <v>129</v>
      </c>
      <c r="BD1090" s="84" t="s">
        <v>91</v>
      </c>
      <c r="BE1090" s="84" t="s">
        <v>92</v>
      </c>
      <c r="BF1090" s="84" t="s">
        <v>122</v>
      </c>
      <c r="BG1090" s="84" t="s">
        <v>69</v>
      </c>
      <c r="BH1090" s="92" t="s">
        <v>7670</v>
      </c>
      <c r="BI1090" s="84" t="s">
        <v>122</v>
      </c>
      <c r="BJ1090" s="84" t="s">
        <v>7671</v>
      </c>
      <c r="BK1090" s="84" t="s">
        <v>75</v>
      </c>
      <c r="BL1090" s="84" t="s">
        <v>122</v>
      </c>
      <c r="BM1090" s="84" t="s">
        <v>91</v>
      </c>
      <c r="BN1090" s="84" t="s">
        <v>70</v>
      </c>
      <c r="BO1090" s="84" t="s">
        <v>71</v>
      </c>
      <c r="BP1090" s="84" t="s">
        <v>122</v>
      </c>
      <c r="BQ1090" s="84" t="s">
        <v>163</v>
      </c>
    </row>
    <row r="1091" spans="1:69" ht="14.4" x14ac:dyDescent="0.3">
      <c r="A1091" s="40" t="str">
        <f t="shared" si="484"/>
        <v>2025-09-10</v>
      </c>
      <c r="B1091" s="40" t="str">
        <f t="shared" si="485"/>
        <v>SYD</v>
      </c>
      <c r="C1091" s="39" t="str">
        <f t="shared" si="486"/>
        <v>98812563611</v>
      </c>
      <c r="D1091" s="41" t="str">
        <f t="shared" si="487"/>
        <v>PKR253385765</v>
      </c>
      <c r="E1091" s="41" t="str">
        <f t="shared" si="488"/>
        <v>596421473483</v>
      </c>
      <c r="F1091" s="39" t="str">
        <f t="shared" si="489"/>
        <v>2254225</v>
      </c>
      <c r="G1091" s="39" t="str">
        <f t="shared" si="490"/>
        <v>WISE EXPRESS LOGISTICS PTY LTD</v>
      </c>
      <c r="H1091" s="41" t="str">
        <f t="shared" si="491"/>
        <v>김혜정</v>
      </c>
      <c r="I1091" s="39" t="str">
        <f t="shared" si="492"/>
        <v>42450</v>
      </c>
      <c r="J1091" s="52" t="str">
        <f t="shared" si="493"/>
        <v/>
      </c>
      <c r="K1091" s="75">
        <f t="shared" si="494"/>
        <v>1</v>
      </c>
      <c r="L1091" s="76">
        <f t="shared" si="495"/>
        <v>1.5</v>
      </c>
      <c r="M1091" s="76">
        <f t="shared" si="496"/>
        <v>1E-3</v>
      </c>
      <c r="N1091" s="76">
        <f t="shared" si="497"/>
        <v>1.5</v>
      </c>
      <c r="O1091" s="42">
        <f t="shared" si="498"/>
        <v>1.5</v>
      </c>
      <c r="P1091" s="39" t="str">
        <f t="shared" si="499"/>
        <v>일반(목록배제,Normal-Manifest Exception)</v>
      </c>
      <c r="Q1091" s="72">
        <f t="shared" si="500"/>
        <v>110</v>
      </c>
      <c r="R1091" s="43" t="str">
        <f t="shared" si="501"/>
        <v>OZ602</v>
      </c>
      <c r="S1091" s="82" t="str">
        <f t="shared" si="502"/>
        <v/>
      </c>
      <c r="T1091" s="40">
        <f t="shared" si="503"/>
        <v>45910</v>
      </c>
      <c r="U1091" s="44">
        <v>2500</v>
      </c>
      <c r="V1091" s="44">
        <f t="shared" si="504"/>
        <v>0</v>
      </c>
      <c r="W1091" s="77">
        <f t="shared" si="505"/>
        <v>2500</v>
      </c>
      <c r="X1091" s="78">
        <f t="shared" si="506"/>
        <v>0</v>
      </c>
      <c r="Y1091" s="44" cm="1">
        <f t="array" ref="Y1091">_xlfn.IFNA(_xlfn.IFS(AND(Q1091&gt;=2000, Q1091&lt;3000), 10000, AND(Q1091&gt;=3000, Q1091&lt;4000), 15000, AND(Q1091&gt;=4000, Q1091&lt;5000), 20000, AND(Q1091&gt;=5000), 25000),0)</f>
        <v>0</v>
      </c>
      <c r="Z1091" s="91">
        <f t="shared" si="507"/>
        <v>300</v>
      </c>
      <c r="AA1091" s="44">
        <f t="shared" si="508"/>
        <v>0</v>
      </c>
      <c r="AB1091" s="44"/>
      <c r="AC1091" s="44"/>
      <c r="AD1091" s="44"/>
      <c r="AE1091" s="44">
        <f>VLOOKUP(O1091,정산업데이트!$A$6:$B$12,2,10)</f>
        <v>0</v>
      </c>
      <c r="AF1091" s="44"/>
      <c r="AG1091" s="79">
        <f t="shared" si="509"/>
        <v>300</v>
      </c>
      <c r="AH1091" s="80">
        <f t="shared" si="510"/>
        <v>2800</v>
      </c>
      <c r="AI1091" s="93"/>
      <c r="AJ1091" s="84" t="s">
        <v>7375</v>
      </c>
      <c r="AK1091" s="84" t="s">
        <v>73</v>
      </c>
      <c r="AL1091" s="84" t="s">
        <v>7376</v>
      </c>
      <c r="AM1091" s="84" t="s">
        <v>7672</v>
      </c>
      <c r="AN1091" s="84" t="s">
        <v>254</v>
      </c>
      <c r="AO1091" s="84" t="s">
        <v>319</v>
      </c>
      <c r="AP1091" s="84" t="s">
        <v>507</v>
      </c>
      <c r="AQ1091" s="84" t="s">
        <v>122</v>
      </c>
      <c r="AR1091" s="85">
        <v>1</v>
      </c>
      <c r="AS1091" s="86">
        <v>1.5</v>
      </c>
      <c r="AT1091" s="86">
        <v>1E-3</v>
      </c>
      <c r="AU1091" s="86">
        <v>1.5</v>
      </c>
      <c r="AV1091" s="84" t="s">
        <v>8</v>
      </c>
      <c r="AW1091" s="86">
        <v>110</v>
      </c>
      <c r="AX1091" s="84" t="s">
        <v>68</v>
      </c>
      <c r="AY1091" s="84" t="s">
        <v>68</v>
      </c>
      <c r="AZ1091" s="84" t="s">
        <v>68</v>
      </c>
      <c r="BA1091" s="84" t="s">
        <v>68</v>
      </c>
      <c r="BB1091" s="84" t="s">
        <v>68</v>
      </c>
      <c r="BC1091" s="84" t="s">
        <v>125</v>
      </c>
      <c r="BD1091" s="84" t="s">
        <v>74</v>
      </c>
      <c r="BE1091" s="84" t="s">
        <v>78</v>
      </c>
      <c r="BF1091" s="84" t="s">
        <v>122</v>
      </c>
      <c r="BG1091" s="84" t="s">
        <v>69</v>
      </c>
      <c r="BH1091" s="92" t="s">
        <v>7673</v>
      </c>
      <c r="BI1091" s="84" t="s">
        <v>122</v>
      </c>
      <c r="BJ1091" s="84" t="s">
        <v>7674</v>
      </c>
      <c r="BK1091" s="84" t="s">
        <v>75</v>
      </c>
      <c r="BL1091" s="84" t="s">
        <v>122</v>
      </c>
      <c r="BM1091" s="84" t="s">
        <v>74</v>
      </c>
      <c r="BN1091" s="84" t="s">
        <v>70</v>
      </c>
      <c r="BO1091" s="84" t="s">
        <v>71</v>
      </c>
      <c r="BP1091" s="84" t="s">
        <v>122</v>
      </c>
      <c r="BQ1091" s="84" t="s">
        <v>163</v>
      </c>
    </row>
    <row r="1092" spans="1:69" ht="14.4" x14ac:dyDescent="0.3">
      <c r="A1092" s="40" t="str">
        <f t="shared" si="484"/>
        <v>2025-09-10</v>
      </c>
      <c r="B1092" s="40" t="str">
        <f t="shared" si="485"/>
        <v>SYD</v>
      </c>
      <c r="C1092" s="39" t="str">
        <f t="shared" si="486"/>
        <v>98812563611</v>
      </c>
      <c r="D1092" s="41" t="str">
        <f t="shared" si="487"/>
        <v>PKR253357083</v>
      </c>
      <c r="E1092" s="41" t="str">
        <f t="shared" si="488"/>
        <v>596421472573</v>
      </c>
      <c r="F1092" s="39" t="str">
        <f t="shared" si="489"/>
        <v>2254225</v>
      </c>
      <c r="G1092" s="39" t="str">
        <f t="shared" si="490"/>
        <v>WISE EXPRESS LOGISTICS PTY LTD</v>
      </c>
      <c r="H1092" s="41" t="str">
        <f t="shared" si="491"/>
        <v>강문희</v>
      </c>
      <c r="I1092" s="39" t="str">
        <f t="shared" si="492"/>
        <v>10871</v>
      </c>
      <c r="J1092" s="52" t="str">
        <f t="shared" si="493"/>
        <v>일반전환(품명부정확/중고/수량/과태료사전방지)</v>
      </c>
      <c r="K1092" s="75">
        <f t="shared" si="494"/>
        <v>1</v>
      </c>
      <c r="L1092" s="76">
        <f t="shared" si="495"/>
        <v>17.899999999999999</v>
      </c>
      <c r="M1092" s="76">
        <f t="shared" si="496"/>
        <v>1E-3</v>
      </c>
      <c r="N1092" s="76">
        <f t="shared" si="497"/>
        <v>18</v>
      </c>
      <c r="O1092" s="42">
        <f t="shared" si="498"/>
        <v>18</v>
      </c>
      <c r="P1092" s="39" t="str">
        <f t="shared" si="499"/>
        <v>일반(목록배제,Normal-Manifest Exception)</v>
      </c>
      <c r="Q1092" s="72">
        <f t="shared" si="500"/>
        <v>150</v>
      </c>
      <c r="R1092" s="43" t="str">
        <f t="shared" si="501"/>
        <v>OZ602</v>
      </c>
      <c r="S1092" s="82" t="str">
        <f t="shared" si="502"/>
        <v/>
      </c>
      <c r="T1092" s="40">
        <f t="shared" si="503"/>
        <v>45910</v>
      </c>
      <c r="U1092" s="44">
        <v>2500</v>
      </c>
      <c r="V1092" s="44">
        <f t="shared" si="504"/>
        <v>1300</v>
      </c>
      <c r="W1092" s="77">
        <f t="shared" si="505"/>
        <v>3800</v>
      </c>
      <c r="X1092" s="78">
        <f t="shared" si="506"/>
        <v>0</v>
      </c>
      <c r="Y1092" s="44" cm="1">
        <f t="array" ref="Y1092">_xlfn.IFNA(_xlfn.IFS(AND(Q1092&gt;=2000, Q1092&lt;3000), 10000, AND(Q1092&gt;=3000, Q1092&lt;4000), 15000, AND(Q1092&gt;=4000, Q1092&lt;5000), 20000, AND(Q1092&gt;=5000), 25000),0)</f>
        <v>0</v>
      </c>
      <c r="Z1092" s="91">
        <f t="shared" si="507"/>
        <v>300</v>
      </c>
      <c r="AA1092" s="44">
        <f t="shared" si="508"/>
        <v>0</v>
      </c>
      <c r="AB1092" s="44"/>
      <c r="AC1092" s="44"/>
      <c r="AD1092" s="44"/>
      <c r="AE1092" s="44">
        <f>VLOOKUP(O1092,정산업데이트!$A$6:$B$12,2,10)</f>
        <v>3000</v>
      </c>
      <c r="AF1092" s="44"/>
      <c r="AG1092" s="79">
        <f t="shared" si="509"/>
        <v>3300</v>
      </c>
      <c r="AH1092" s="80">
        <f t="shared" si="510"/>
        <v>7100</v>
      </c>
      <c r="AI1092" s="93"/>
      <c r="AJ1092" s="84" t="s">
        <v>7375</v>
      </c>
      <c r="AK1092" s="84" t="s">
        <v>73</v>
      </c>
      <c r="AL1092" s="84" t="s">
        <v>7376</v>
      </c>
      <c r="AM1092" s="84" t="s">
        <v>7675</v>
      </c>
      <c r="AN1092" s="84" t="s">
        <v>7676</v>
      </c>
      <c r="AO1092" s="84" t="s">
        <v>7677</v>
      </c>
      <c r="AP1092" s="84" t="s">
        <v>710</v>
      </c>
      <c r="AQ1092" s="84" t="s">
        <v>752</v>
      </c>
      <c r="AR1092" s="85">
        <v>1</v>
      </c>
      <c r="AS1092" s="86">
        <v>17.899999999999999</v>
      </c>
      <c r="AT1092" s="86">
        <v>1E-3</v>
      </c>
      <c r="AU1092" s="86">
        <v>18</v>
      </c>
      <c r="AV1092" s="84" t="s">
        <v>8</v>
      </c>
      <c r="AW1092" s="86">
        <v>150</v>
      </c>
      <c r="AX1092" s="84" t="s">
        <v>68</v>
      </c>
      <c r="AY1092" s="84" t="s">
        <v>68</v>
      </c>
      <c r="AZ1092" s="84" t="s">
        <v>68</v>
      </c>
      <c r="BA1092" s="84" t="s">
        <v>68</v>
      </c>
      <c r="BB1092" s="84" t="s">
        <v>68</v>
      </c>
      <c r="BC1092" s="84" t="s">
        <v>125</v>
      </c>
      <c r="BD1092" s="84" t="s">
        <v>74</v>
      </c>
      <c r="BE1092" s="84" t="s">
        <v>7678</v>
      </c>
      <c r="BF1092" s="84" t="s">
        <v>122</v>
      </c>
      <c r="BG1092" s="84" t="s">
        <v>69</v>
      </c>
      <c r="BH1092" s="92" t="s">
        <v>7679</v>
      </c>
      <c r="BI1092" s="84" t="s">
        <v>122</v>
      </c>
      <c r="BJ1092" s="84" t="s">
        <v>7680</v>
      </c>
      <c r="BK1092" s="84" t="s">
        <v>75</v>
      </c>
      <c r="BL1092" s="84" t="s">
        <v>122</v>
      </c>
      <c r="BM1092" s="84" t="s">
        <v>74</v>
      </c>
      <c r="BN1092" s="84" t="s">
        <v>70</v>
      </c>
      <c r="BO1092" s="84" t="s">
        <v>71</v>
      </c>
      <c r="BP1092" s="84" t="s">
        <v>122</v>
      </c>
      <c r="BQ1092" s="84" t="s">
        <v>163</v>
      </c>
    </row>
    <row r="1093" spans="1:69" ht="14.4" x14ac:dyDescent="0.3">
      <c r="A1093" s="40" t="str">
        <f t="shared" si="484"/>
        <v>2025-09-10</v>
      </c>
      <c r="B1093" s="40" t="str">
        <f t="shared" si="485"/>
        <v>SYD</v>
      </c>
      <c r="C1093" s="39" t="str">
        <f t="shared" si="486"/>
        <v>98812563611</v>
      </c>
      <c r="D1093" s="41" t="str">
        <f t="shared" si="487"/>
        <v>PAU029773782</v>
      </c>
      <c r="E1093" s="41" t="str">
        <f t="shared" si="488"/>
        <v>596421471313</v>
      </c>
      <c r="F1093" s="39" t="str">
        <f t="shared" si="489"/>
        <v>2254252</v>
      </c>
      <c r="G1093" s="39" t="str">
        <f t="shared" si="490"/>
        <v>WISE EXPRESS(AUSTRAPHARM)</v>
      </c>
      <c r="H1093" s="41" t="str">
        <f t="shared" si="491"/>
        <v>박진태</v>
      </c>
      <c r="I1093" s="39" t="str">
        <f t="shared" si="492"/>
        <v>12093</v>
      </c>
      <c r="J1093" s="52" t="str">
        <f t="shared" si="493"/>
        <v/>
      </c>
      <c r="K1093" s="75">
        <f t="shared" si="494"/>
        <v>1</v>
      </c>
      <c r="L1093" s="76">
        <f t="shared" si="495"/>
        <v>4</v>
      </c>
      <c r="M1093" s="76">
        <f t="shared" si="496"/>
        <v>1E-3</v>
      </c>
      <c r="N1093" s="76">
        <f t="shared" si="497"/>
        <v>4</v>
      </c>
      <c r="O1093" s="42">
        <f t="shared" si="498"/>
        <v>4</v>
      </c>
      <c r="P1093" s="39" t="str">
        <f t="shared" si="499"/>
        <v>목록(Manifest)</v>
      </c>
      <c r="Q1093" s="72">
        <f t="shared" si="500"/>
        <v>125</v>
      </c>
      <c r="R1093" s="43" t="str">
        <f t="shared" si="501"/>
        <v>OZ602</v>
      </c>
      <c r="S1093" s="82" t="str">
        <f t="shared" si="502"/>
        <v/>
      </c>
      <c r="T1093" s="40">
        <f t="shared" si="503"/>
        <v>45910</v>
      </c>
      <c r="U1093" s="44">
        <v>2500</v>
      </c>
      <c r="V1093" s="44">
        <f t="shared" si="504"/>
        <v>0</v>
      </c>
      <c r="W1093" s="77">
        <f t="shared" si="505"/>
        <v>2500</v>
      </c>
      <c r="X1093" s="78">
        <f t="shared" si="506"/>
        <v>0</v>
      </c>
      <c r="Y1093" s="44" cm="1">
        <f t="array" ref="Y1093">_xlfn.IFNA(_xlfn.IFS(AND(Q1093&gt;=2000, Q1093&lt;3000), 10000, AND(Q1093&gt;=3000, Q1093&lt;4000), 15000, AND(Q1093&gt;=4000, Q1093&lt;5000), 20000, AND(Q1093&gt;=5000), 25000),0)</f>
        <v>0</v>
      </c>
      <c r="Z1093" s="91">
        <f t="shared" si="507"/>
        <v>0</v>
      </c>
      <c r="AA1093" s="44">
        <f t="shared" si="508"/>
        <v>0</v>
      </c>
      <c r="AB1093" s="44"/>
      <c r="AC1093" s="44"/>
      <c r="AD1093" s="44"/>
      <c r="AE1093" s="44">
        <f>VLOOKUP(O1093,정산업데이트!$A$6:$B$12,2,10)</f>
        <v>0</v>
      </c>
      <c r="AF1093" s="44"/>
      <c r="AG1093" s="79">
        <f t="shared" si="509"/>
        <v>0</v>
      </c>
      <c r="AH1093" s="80">
        <f t="shared" si="510"/>
        <v>2500</v>
      </c>
      <c r="AI1093" s="93"/>
      <c r="AJ1093" s="84" t="s">
        <v>7375</v>
      </c>
      <c r="AK1093" s="84" t="s">
        <v>73</v>
      </c>
      <c r="AL1093" s="84" t="s">
        <v>7376</v>
      </c>
      <c r="AM1093" s="84" t="s">
        <v>7681</v>
      </c>
      <c r="AN1093" s="84" t="s">
        <v>336</v>
      </c>
      <c r="AO1093" s="84" t="s">
        <v>1724</v>
      </c>
      <c r="AP1093" s="84" t="s">
        <v>7682</v>
      </c>
      <c r="AQ1093" s="84" t="s">
        <v>122</v>
      </c>
      <c r="AR1093" s="85">
        <v>1</v>
      </c>
      <c r="AS1093" s="86">
        <v>4</v>
      </c>
      <c r="AT1093" s="86">
        <v>1E-3</v>
      </c>
      <c r="AU1093" s="86">
        <v>4</v>
      </c>
      <c r="AV1093" s="84" t="s">
        <v>7</v>
      </c>
      <c r="AW1093" s="86">
        <v>125</v>
      </c>
      <c r="AX1093" s="84" t="s">
        <v>68</v>
      </c>
      <c r="AY1093" s="84" t="s">
        <v>68</v>
      </c>
      <c r="AZ1093" s="84" t="s">
        <v>68</v>
      </c>
      <c r="BA1093" s="84" t="s">
        <v>68</v>
      </c>
      <c r="BB1093" s="84" t="s">
        <v>68</v>
      </c>
      <c r="BC1093" s="84" t="s">
        <v>132</v>
      </c>
      <c r="BD1093" s="84" t="s">
        <v>83</v>
      </c>
      <c r="BE1093" s="84" t="s">
        <v>84</v>
      </c>
      <c r="BF1093" s="84" t="s">
        <v>122</v>
      </c>
      <c r="BG1093" s="84" t="s">
        <v>69</v>
      </c>
      <c r="BH1093" s="92" t="s">
        <v>7683</v>
      </c>
      <c r="BI1093" s="84" t="s">
        <v>122</v>
      </c>
      <c r="BJ1093" s="84" t="s">
        <v>7684</v>
      </c>
      <c r="BK1093" s="84" t="s">
        <v>75</v>
      </c>
      <c r="BL1093" s="84" t="s">
        <v>122</v>
      </c>
      <c r="BM1093" s="84" t="s">
        <v>83</v>
      </c>
      <c r="BN1093" s="84" t="s">
        <v>70</v>
      </c>
      <c r="BO1093" s="84" t="s">
        <v>71</v>
      </c>
      <c r="BP1093" s="84" t="s">
        <v>122</v>
      </c>
      <c r="BQ1093" s="84" t="s">
        <v>163</v>
      </c>
    </row>
    <row r="1094" spans="1:69" ht="14.4" x14ac:dyDescent="0.3">
      <c r="A1094" s="40" t="str">
        <f t="shared" ref="A1094:A1157" si="511">AJ1094</f>
        <v>2025-09-10</v>
      </c>
      <c r="B1094" s="40" t="str">
        <f t="shared" ref="B1094:B1157" si="512">AK1094</f>
        <v>SYD</v>
      </c>
      <c r="C1094" s="39" t="str">
        <f t="shared" ref="C1094:C1157" si="513">AL1094</f>
        <v>98812563611</v>
      </c>
      <c r="D1094" s="41" t="str">
        <f t="shared" ref="D1094:D1157" si="514">AM1094</f>
        <v>PKR253343699</v>
      </c>
      <c r="E1094" s="41" t="str">
        <f t="shared" ref="E1094:E1157" si="515">BH1094</f>
        <v>596421472223</v>
      </c>
      <c r="F1094" s="39" t="str">
        <f t="shared" ref="F1094:F1157" si="516">BC1094</f>
        <v>2254241</v>
      </c>
      <c r="G1094" s="39" t="str">
        <f t="shared" ref="G1094:G1157" si="517">BD1094</f>
        <v>WISE EXPRESS(HOJUUNNI)</v>
      </c>
      <c r="H1094" s="41" t="str">
        <f t="shared" ref="H1094:H1157" si="518">AN1094</f>
        <v>황초아</v>
      </c>
      <c r="I1094" s="39" t="str">
        <f t="shared" ref="I1094:I1157" si="519">AP1094</f>
        <v>17554</v>
      </c>
      <c r="J1094" s="52" t="str">
        <f t="shared" ref="J1094:J1157" si="520">AQ1094</f>
        <v/>
      </c>
      <c r="K1094" s="75">
        <f t="shared" ref="K1094:K1157" si="521">AR1094</f>
        <v>1</v>
      </c>
      <c r="L1094" s="76">
        <f t="shared" ref="L1094:L1157" si="522">AS1094</f>
        <v>0.9</v>
      </c>
      <c r="M1094" s="76">
        <f t="shared" ref="M1094:M1157" si="523">AT1094</f>
        <v>1E-3</v>
      </c>
      <c r="N1094" s="76">
        <f t="shared" ref="N1094:N1157" si="524">AU1094</f>
        <v>0.9</v>
      </c>
      <c r="O1094" s="42">
        <f t="shared" ref="O1094:O1157" si="525">CEILING(MAX(L1094:N1094)/K1094,0.5)</f>
        <v>1</v>
      </c>
      <c r="P1094" s="39" t="str">
        <f t="shared" ref="P1094:P1157" si="526">AV1094</f>
        <v>목록(Manifest)</v>
      </c>
      <c r="Q1094" s="72">
        <f t="shared" ref="Q1094:Q1157" si="527">AW1094</f>
        <v>45</v>
      </c>
      <c r="R1094" s="43" t="str">
        <f t="shared" ref="R1094:R1157" si="528">BK1094</f>
        <v>OZ602</v>
      </c>
      <c r="S1094" s="82" t="str">
        <f t="shared" ref="S1094:S1157" si="529">BL1094</f>
        <v/>
      </c>
      <c r="T1094" s="40">
        <f t="shared" ref="T1094:T1157" si="530">DATE(YEAR(A1094),MONTH(A1094),DAY(A1094))</f>
        <v>45910</v>
      </c>
      <c r="U1094" s="44">
        <v>2500</v>
      </c>
      <c r="V1094" s="44">
        <f t="shared" ref="V1094:V1157" si="531">IF(O1094&gt;5,CEILING(O1094-5,1)*100,0)</f>
        <v>0</v>
      </c>
      <c r="W1094" s="77">
        <f t="shared" ref="W1094:W1157" si="532">SUM(U1094:V1094)</f>
        <v>2500</v>
      </c>
      <c r="X1094" s="78">
        <f t="shared" ref="X1094:X1157" si="533">(K1094-1)*2500</f>
        <v>0</v>
      </c>
      <c r="Y1094" s="44" cm="1">
        <f t="array" ref="Y1094">_xlfn.IFNA(_xlfn.IFS(AND(Q1094&gt;=2000, Q1094&lt;3000), 10000, AND(Q1094&gt;=3000, Q1094&lt;4000), 15000, AND(Q1094&gt;=4000, Q1094&lt;5000), 20000, AND(Q1094&gt;=5000), 25000),0)</f>
        <v>0</v>
      </c>
      <c r="Z1094" s="91">
        <f t="shared" ref="Z1094:Z1157" si="534">IF(OR(P1094="일반(목록배제,Normal-Manifest Exception)",P1094="간이(Simple)",P1094="목록취하(허용배제,Manifest-Drop)",P1094="일반(NORMAL)"),300,0)</f>
        <v>0</v>
      </c>
      <c r="AA1094" s="44">
        <f t="shared" ref="AA1094:AA1157" si="535">IF(LEFT(AP1094,2)="63",3000,0)</f>
        <v>0</v>
      </c>
      <c r="AB1094" s="44"/>
      <c r="AC1094" s="44"/>
      <c r="AD1094" s="44"/>
      <c r="AE1094" s="44">
        <f>VLOOKUP(O1094,정산업데이트!$A$6:$B$12,2,10)</f>
        <v>0</v>
      </c>
      <c r="AF1094" s="44"/>
      <c r="AG1094" s="79">
        <f t="shared" ref="AG1094:AG1157" si="536">X1094+Y1094+Z1094+AA1094+AB1094+AE1094+AF1094</f>
        <v>0</v>
      </c>
      <c r="AH1094" s="80">
        <f t="shared" ref="AH1094:AH1157" si="537">SUM(AG1094,W1094)</f>
        <v>2500</v>
      </c>
      <c r="AI1094" s="93"/>
      <c r="AJ1094" s="84" t="s">
        <v>7375</v>
      </c>
      <c r="AK1094" s="84" t="s">
        <v>73</v>
      </c>
      <c r="AL1094" s="84" t="s">
        <v>7376</v>
      </c>
      <c r="AM1094" s="84" t="s">
        <v>7685</v>
      </c>
      <c r="AN1094" s="84" t="s">
        <v>7686</v>
      </c>
      <c r="AO1094" s="84" t="s">
        <v>7687</v>
      </c>
      <c r="AP1094" s="84" t="s">
        <v>7688</v>
      </c>
      <c r="AQ1094" s="84" t="s">
        <v>122</v>
      </c>
      <c r="AR1094" s="85">
        <v>1</v>
      </c>
      <c r="AS1094" s="86">
        <v>0.9</v>
      </c>
      <c r="AT1094" s="86">
        <v>1E-3</v>
      </c>
      <c r="AU1094" s="86">
        <v>0.9</v>
      </c>
      <c r="AV1094" s="84" t="s">
        <v>7</v>
      </c>
      <c r="AW1094" s="86">
        <v>45</v>
      </c>
      <c r="AX1094" s="84" t="s">
        <v>68</v>
      </c>
      <c r="AY1094" s="84" t="s">
        <v>68</v>
      </c>
      <c r="AZ1094" s="84" t="s">
        <v>68</v>
      </c>
      <c r="BA1094" s="84" t="s">
        <v>68</v>
      </c>
      <c r="BB1094" s="84" t="s">
        <v>68</v>
      </c>
      <c r="BC1094" s="84" t="s">
        <v>133</v>
      </c>
      <c r="BD1094" s="84" t="s">
        <v>134</v>
      </c>
      <c r="BE1094" s="84" t="s">
        <v>139</v>
      </c>
      <c r="BF1094" s="84" t="s">
        <v>122</v>
      </c>
      <c r="BG1094" s="84" t="s">
        <v>69</v>
      </c>
      <c r="BH1094" s="92" t="s">
        <v>7689</v>
      </c>
      <c r="BI1094" s="84" t="s">
        <v>122</v>
      </c>
      <c r="BJ1094" s="84" t="s">
        <v>7690</v>
      </c>
      <c r="BK1094" s="84" t="s">
        <v>75</v>
      </c>
      <c r="BL1094" s="84" t="s">
        <v>122</v>
      </c>
      <c r="BM1094" s="84" t="s">
        <v>134</v>
      </c>
      <c r="BN1094" s="84" t="s">
        <v>70</v>
      </c>
      <c r="BO1094" s="84" t="s">
        <v>71</v>
      </c>
      <c r="BP1094" s="84" t="s">
        <v>122</v>
      </c>
      <c r="BQ1094" s="84" t="s">
        <v>163</v>
      </c>
    </row>
    <row r="1095" spans="1:69" ht="14.4" x14ac:dyDescent="0.3">
      <c r="A1095" s="40" t="str">
        <f t="shared" si="511"/>
        <v>2025-09-10</v>
      </c>
      <c r="B1095" s="40" t="str">
        <f t="shared" si="512"/>
        <v>SYD</v>
      </c>
      <c r="C1095" s="39" t="str">
        <f t="shared" si="513"/>
        <v>98812563611</v>
      </c>
      <c r="D1095" s="41" t="str">
        <f t="shared" si="514"/>
        <v>PKR253343700</v>
      </c>
      <c r="E1095" s="41" t="str">
        <f t="shared" si="515"/>
        <v>596421472234</v>
      </c>
      <c r="F1095" s="39" t="str">
        <f t="shared" si="516"/>
        <v>2254241</v>
      </c>
      <c r="G1095" s="39" t="str">
        <f t="shared" si="517"/>
        <v>WISE EXPRESS(HOJUUNNI)</v>
      </c>
      <c r="H1095" s="41" t="str">
        <f t="shared" si="518"/>
        <v>이지혜</v>
      </c>
      <c r="I1095" s="39" t="str">
        <f t="shared" si="519"/>
        <v>54399</v>
      </c>
      <c r="J1095" s="52" t="str">
        <f t="shared" si="520"/>
        <v/>
      </c>
      <c r="K1095" s="75">
        <f t="shared" si="521"/>
        <v>1</v>
      </c>
      <c r="L1095" s="76">
        <f t="shared" si="522"/>
        <v>0.4</v>
      </c>
      <c r="M1095" s="76">
        <f t="shared" si="523"/>
        <v>1E-3</v>
      </c>
      <c r="N1095" s="76">
        <f t="shared" si="524"/>
        <v>0.4</v>
      </c>
      <c r="O1095" s="42">
        <f t="shared" si="525"/>
        <v>0.5</v>
      </c>
      <c r="P1095" s="39" t="str">
        <f t="shared" si="526"/>
        <v>목록(Manifest)</v>
      </c>
      <c r="Q1095" s="72">
        <f t="shared" si="527"/>
        <v>83</v>
      </c>
      <c r="R1095" s="43" t="str">
        <f t="shared" si="528"/>
        <v>OZ602</v>
      </c>
      <c r="S1095" s="82" t="str">
        <f t="shared" si="529"/>
        <v/>
      </c>
      <c r="T1095" s="40">
        <f t="shared" si="530"/>
        <v>45910</v>
      </c>
      <c r="U1095" s="44">
        <v>2500</v>
      </c>
      <c r="V1095" s="44">
        <f t="shared" si="531"/>
        <v>0</v>
      </c>
      <c r="W1095" s="77">
        <f t="shared" si="532"/>
        <v>2500</v>
      </c>
      <c r="X1095" s="78">
        <f t="shared" si="533"/>
        <v>0</v>
      </c>
      <c r="Y1095" s="44" cm="1">
        <f t="array" ref="Y1095">_xlfn.IFNA(_xlfn.IFS(AND(Q1095&gt;=2000, Q1095&lt;3000), 10000, AND(Q1095&gt;=3000, Q1095&lt;4000), 15000, AND(Q1095&gt;=4000, Q1095&lt;5000), 20000, AND(Q1095&gt;=5000), 25000),0)</f>
        <v>0</v>
      </c>
      <c r="Z1095" s="91">
        <f t="shared" si="534"/>
        <v>0</v>
      </c>
      <c r="AA1095" s="44">
        <f t="shared" si="535"/>
        <v>0</v>
      </c>
      <c r="AB1095" s="44"/>
      <c r="AC1095" s="44"/>
      <c r="AD1095" s="44"/>
      <c r="AE1095" s="44">
        <f>VLOOKUP(O1095,정산업데이트!$A$6:$B$12,2,10)</f>
        <v>0</v>
      </c>
      <c r="AF1095" s="44"/>
      <c r="AG1095" s="79">
        <f t="shared" si="536"/>
        <v>0</v>
      </c>
      <c r="AH1095" s="80">
        <f t="shared" si="537"/>
        <v>2500</v>
      </c>
      <c r="AJ1095" s="84" t="s">
        <v>7375</v>
      </c>
      <c r="AK1095" s="84" t="s">
        <v>73</v>
      </c>
      <c r="AL1095" s="84" t="s">
        <v>7376</v>
      </c>
      <c r="AM1095" s="84" t="s">
        <v>7691</v>
      </c>
      <c r="AN1095" s="84" t="s">
        <v>478</v>
      </c>
      <c r="AO1095" s="84" t="s">
        <v>7692</v>
      </c>
      <c r="AP1095" s="84" t="s">
        <v>7693</v>
      </c>
      <c r="AQ1095" s="84" t="s">
        <v>122</v>
      </c>
      <c r="AR1095" s="85">
        <v>1</v>
      </c>
      <c r="AS1095" s="86">
        <v>0.4</v>
      </c>
      <c r="AT1095" s="86">
        <v>1E-3</v>
      </c>
      <c r="AU1095" s="86">
        <v>0.4</v>
      </c>
      <c r="AV1095" s="84" t="s">
        <v>7</v>
      </c>
      <c r="AW1095" s="86">
        <v>83</v>
      </c>
      <c r="AX1095" s="84" t="s">
        <v>68</v>
      </c>
      <c r="AY1095" s="84" t="s">
        <v>68</v>
      </c>
      <c r="AZ1095" s="84" t="s">
        <v>68</v>
      </c>
      <c r="BA1095" s="84" t="s">
        <v>68</v>
      </c>
      <c r="BB1095" s="84" t="s">
        <v>68</v>
      </c>
      <c r="BC1095" s="84" t="s">
        <v>133</v>
      </c>
      <c r="BD1095" s="84" t="s">
        <v>134</v>
      </c>
      <c r="BE1095" s="84" t="s">
        <v>139</v>
      </c>
      <c r="BF1095" s="84" t="s">
        <v>122</v>
      </c>
      <c r="BG1095" s="84" t="s">
        <v>69</v>
      </c>
      <c r="BH1095" s="92" t="s">
        <v>7694</v>
      </c>
      <c r="BI1095" s="84" t="s">
        <v>122</v>
      </c>
      <c r="BJ1095" s="84" t="s">
        <v>7695</v>
      </c>
      <c r="BK1095" s="84" t="s">
        <v>75</v>
      </c>
      <c r="BL1095" s="84" t="s">
        <v>122</v>
      </c>
      <c r="BM1095" s="84" t="s">
        <v>134</v>
      </c>
      <c r="BN1095" s="84" t="s">
        <v>70</v>
      </c>
      <c r="BO1095" s="84" t="s">
        <v>71</v>
      </c>
      <c r="BP1095" s="84" t="s">
        <v>122</v>
      </c>
      <c r="BQ1095" s="84" t="s">
        <v>163</v>
      </c>
    </row>
    <row r="1096" spans="1:69" ht="14.4" x14ac:dyDescent="0.3">
      <c r="A1096" s="40" t="str">
        <f t="shared" si="511"/>
        <v>2025-09-10</v>
      </c>
      <c r="B1096" s="40" t="str">
        <f t="shared" si="512"/>
        <v>SYD</v>
      </c>
      <c r="C1096" s="39" t="str">
        <f t="shared" si="513"/>
        <v>98812563611</v>
      </c>
      <c r="D1096" s="41" t="str">
        <f t="shared" si="514"/>
        <v>PKR253343702</v>
      </c>
      <c r="E1096" s="41" t="str">
        <f t="shared" si="515"/>
        <v>596421472256</v>
      </c>
      <c r="F1096" s="39" t="str">
        <f t="shared" si="516"/>
        <v>2254241</v>
      </c>
      <c r="G1096" s="39" t="str">
        <f t="shared" si="517"/>
        <v>WISE EXPRESS(HOJUUNNI)</v>
      </c>
      <c r="H1096" s="41" t="str">
        <f t="shared" si="518"/>
        <v>김수빈</v>
      </c>
      <c r="I1096" s="39" t="str">
        <f t="shared" si="519"/>
        <v>51382</v>
      </c>
      <c r="J1096" s="52" t="str">
        <f t="shared" si="520"/>
        <v/>
      </c>
      <c r="K1096" s="75">
        <f t="shared" si="521"/>
        <v>1</v>
      </c>
      <c r="L1096" s="76">
        <f t="shared" si="522"/>
        <v>0.4</v>
      </c>
      <c r="M1096" s="76">
        <f t="shared" si="523"/>
        <v>1E-3</v>
      </c>
      <c r="N1096" s="76">
        <f t="shared" si="524"/>
        <v>0.4</v>
      </c>
      <c r="O1096" s="42">
        <f t="shared" si="525"/>
        <v>0.5</v>
      </c>
      <c r="P1096" s="39" t="str">
        <f t="shared" si="526"/>
        <v>목록(Manifest)</v>
      </c>
      <c r="Q1096" s="72">
        <f t="shared" si="527"/>
        <v>106</v>
      </c>
      <c r="R1096" s="43" t="str">
        <f t="shared" si="528"/>
        <v>OZ602</v>
      </c>
      <c r="S1096" s="82" t="str">
        <f t="shared" si="529"/>
        <v/>
      </c>
      <c r="T1096" s="40">
        <f t="shared" si="530"/>
        <v>45910</v>
      </c>
      <c r="U1096" s="44">
        <v>2500</v>
      </c>
      <c r="V1096" s="44">
        <f t="shared" si="531"/>
        <v>0</v>
      </c>
      <c r="W1096" s="77">
        <f t="shared" si="532"/>
        <v>2500</v>
      </c>
      <c r="X1096" s="78">
        <f t="shared" si="533"/>
        <v>0</v>
      </c>
      <c r="Y1096" s="44" cm="1">
        <f t="array" ref="Y1096">_xlfn.IFNA(_xlfn.IFS(AND(Q1096&gt;=2000, Q1096&lt;3000), 10000, AND(Q1096&gt;=3000, Q1096&lt;4000), 15000, AND(Q1096&gt;=4000, Q1096&lt;5000), 20000, AND(Q1096&gt;=5000), 25000),0)</f>
        <v>0</v>
      </c>
      <c r="Z1096" s="91">
        <f t="shared" si="534"/>
        <v>0</v>
      </c>
      <c r="AA1096" s="44">
        <f t="shared" si="535"/>
        <v>0</v>
      </c>
      <c r="AB1096" s="44"/>
      <c r="AC1096" s="44"/>
      <c r="AD1096" s="44"/>
      <c r="AE1096" s="44">
        <f>VLOOKUP(O1096,정산업데이트!$A$6:$B$12,2,10)</f>
        <v>0</v>
      </c>
      <c r="AF1096" s="44"/>
      <c r="AG1096" s="79">
        <f t="shared" si="536"/>
        <v>0</v>
      </c>
      <c r="AH1096" s="80">
        <f t="shared" si="537"/>
        <v>2500</v>
      </c>
      <c r="AJ1096" s="84" t="s">
        <v>7375</v>
      </c>
      <c r="AK1096" s="84" t="s">
        <v>73</v>
      </c>
      <c r="AL1096" s="84" t="s">
        <v>7376</v>
      </c>
      <c r="AM1096" s="84" t="s">
        <v>7696</v>
      </c>
      <c r="AN1096" s="84" t="s">
        <v>7697</v>
      </c>
      <c r="AO1096" s="84" t="s">
        <v>7698</v>
      </c>
      <c r="AP1096" s="84" t="s">
        <v>699</v>
      </c>
      <c r="AQ1096" s="84" t="s">
        <v>122</v>
      </c>
      <c r="AR1096" s="85">
        <v>1</v>
      </c>
      <c r="AS1096" s="86">
        <v>0.4</v>
      </c>
      <c r="AT1096" s="86">
        <v>1E-3</v>
      </c>
      <c r="AU1096" s="86">
        <v>0.4</v>
      </c>
      <c r="AV1096" s="84" t="s">
        <v>7</v>
      </c>
      <c r="AW1096" s="86">
        <v>106</v>
      </c>
      <c r="AX1096" s="84" t="s">
        <v>68</v>
      </c>
      <c r="AY1096" s="84" t="s">
        <v>68</v>
      </c>
      <c r="AZ1096" s="84" t="s">
        <v>68</v>
      </c>
      <c r="BA1096" s="84" t="s">
        <v>68</v>
      </c>
      <c r="BB1096" s="84" t="s">
        <v>68</v>
      </c>
      <c r="BC1096" s="84" t="s">
        <v>133</v>
      </c>
      <c r="BD1096" s="84" t="s">
        <v>134</v>
      </c>
      <c r="BE1096" s="84" t="s">
        <v>139</v>
      </c>
      <c r="BF1096" s="84" t="s">
        <v>122</v>
      </c>
      <c r="BG1096" s="84" t="s">
        <v>69</v>
      </c>
      <c r="BH1096" s="92" t="s">
        <v>7699</v>
      </c>
      <c r="BI1096" s="84" t="s">
        <v>122</v>
      </c>
      <c r="BJ1096" s="84" t="s">
        <v>7700</v>
      </c>
      <c r="BK1096" s="84" t="s">
        <v>75</v>
      </c>
      <c r="BL1096" s="84" t="s">
        <v>122</v>
      </c>
      <c r="BM1096" s="84" t="s">
        <v>134</v>
      </c>
      <c r="BN1096" s="84" t="s">
        <v>70</v>
      </c>
      <c r="BO1096" s="84" t="s">
        <v>71</v>
      </c>
      <c r="BP1096" s="84" t="s">
        <v>122</v>
      </c>
      <c r="BQ1096" s="84" t="s">
        <v>163</v>
      </c>
    </row>
    <row r="1097" spans="1:69" ht="14.4" x14ac:dyDescent="0.3">
      <c r="A1097" s="40" t="str">
        <f t="shared" si="511"/>
        <v>2025-09-10</v>
      </c>
      <c r="B1097" s="40" t="str">
        <f t="shared" si="512"/>
        <v>SYD</v>
      </c>
      <c r="C1097" s="39" t="str">
        <f t="shared" si="513"/>
        <v>98812563611</v>
      </c>
      <c r="D1097" s="41" t="str">
        <f t="shared" si="514"/>
        <v>PKR253343704</v>
      </c>
      <c r="E1097" s="41" t="str">
        <f t="shared" si="515"/>
        <v>596421472271</v>
      </c>
      <c r="F1097" s="39" t="str">
        <f t="shared" si="516"/>
        <v>2254241</v>
      </c>
      <c r="G1097" s="39" t="str">
        <f t="shared" si="517"/>
        <v>WISE EXPRESS(HOJUUNNI)</v>
      </c>
      <c r="H1097" s="41" t="str">
        <f t="shared" si="518"/>
        <v>김나희</v>
      </c>
      <c r="I1097" s="39" t="str">
        <f t="shared" si="519"/>
        <v>04736</v>
      </c>
      <c r="J1097" s="52" t="str">
        <f t="shared" si="520"/>
        <v/>
      </c>
      <c r="K1097" s="75">
        <f t="shared" si="521"/>
        <v>1</v>
      </c>
      <c r="L1097" s="76">
        <f t="shared" si="522"/>
        <v>0.3</v>
      </c>
      <c r="M1097" s="76">
        <f t="shared" si="523"/>
        <v>1E-3</v>
      </c>
      <c r="N1097" s="76">
        <f t="shared" si="524"/>
        <v>0.3</v>
      </c>
      <c r="O1097" s="42">
        <f t="shared" si="525"/>
        <v>0.5</v>
      </c>
      <c r="P1097" s="39" t="str">
        <f t="shared" si="526"/>
        <v>목록(Manifest)</v>
      </c>
      <c r="Q1097" s="72">
        <f t="shared" si="527"/>
        <v>114</v>
      </c>
      <c r="R1097" s="43" t="str">
        <f t="shared" si="528"/>
        <v>OZ602</v>
      </c>
      <c r="S1097" s="82" t="str">
        <f t="shared" si="529"/>
        <v/>
      </c>
      <c r="T1097" s="40">
        <f t="shared" si="530"/>
        <v>45910</v>
      </c>
      <c r="U1097" s="44">
        <v>2500</v>
      </c>
      <c r="V1097" s="44">
        <f t="shared" si="531"/>
        <v>0</v>
      </c>
      <c r="W1097" s="77">
        <f t="shared" si="532"/>
        <v>2500</v>
      </c>
      <c r="X1097" s="78">
        <f t="shared" si="533"/>
        <v>0</v>
      </c>
      <c r="Y1097" s="44" cm="1">
        <f t="array" ref="Y1097">_xlfn.IFNA(_xlfn.IFS(AND(Q1097&gt;=2000, Q1097&lt;3000), 10000, AND(Q1097&gt;=3000, Q1097&lt;4000), 15000, AND(Q1097&gt;=4000, Q1097&lt;5000), 20000, AND(Q1097&gt;=5000), 25000),0)</f>
        <v>0</v>
      </c>
      <c r="Z1097" s="91">
        <f t="shared" si="534"/>
        <v>0</v>
      </c>
      <c r="AA1097" s="44">
        <f t="shared" si="535"/>
        <v>0</v>
      </c>
      <c r="AB1097" s="44"/>
      <c r="AC1097" s="44"/>
      <c r="AD1097" s="44"/>
      <c r="AE1097" s="44">
        <f>VLOOKUP(O1097,정산업데이트!$A$6:$B$12,2,10)</f>
        <v>0</v>
      </c>
      <c r="AF1097" s="44"/>
      <c r="AG1097" s="79">
        <f t="shared" si="536"/>
        <v>0</v>
      </c>
      <c r="AH1097" s="80">
        <f t="shared" si="537"/>
        <v>2500</v>
      </c>
      <c r="AI1097" s="93"/>
      <c r="AJ1097" s="84" t="s">
        <v>7375</v>
      </c>
      <c r="AK1097" s="84" t="s">
        <v>73</v>
      </c>
      <c r="AL1097" s="84" t="s">
        <v>7376</v>
      </c>
      <c r="AM1097" s="84" t="s">
        <v>7701</v>
      </c>
      <c r="AN1097" s="84" t="s">
        <v>2028</v>
      </c>
      <c r="AO1097" s="84" t="s">
        <v>7702</v>
      </c>
      <c r="AP1097" s="84" t="s">
        <v>753</v>
      </c>
      <c r="AQ1097" s="84" t="s">
        <v>122</v>
      </c>
      <c r="AR1097" s="85">
        <v>1</v>
      </c>
      <c r="AS1097" s="86">
        <v>0.3</v>
      </c>
      <c r="AT1097" s="86">
        <v>1E-3</v>
      </c>
      <c r="AU1097" s="86">
        <v>0.3</v>
      </c>
      <c r="AV1097" s="84" t="s">
        <v>7</v>
      </c>
      <c r="AW1097" s="86">
        <v>114</v>
      </c>
      <c r="AX1097" s="84" t="s">
        <v>68</v>
      </c>
      <c r="AY1097" s="84" t="s">
        <v>68</v>
      </c>
      <c r="AZ1097" s="84" t="s">
        <v>68</v>
      </c>
      <c r="BA1097" s="84" t="s">
        <v>68</v>
      </c>
      <c r="BB1097" s="84" t="s">
        <v>68</v>
      </c>
      <c r="BC1097" s="84" t="s">
        <v>133</v>
      </c>
      <c r="BD1097" s="84" t="s">
        <v>134</v>
      </c>
      <c r="BE1097" s="84" t="s">
        <v>139</v>
      </c>
      <c r="BF1097" s="84" t="s">
        <v>122</v>
      </c>
      <c r="BG1097" s="84" t="s">
        <v>69</v>
      </c>
      <c r="BH1097" s="92" t="s">
        <v>7703</v>
      </c>
      <c r="BI1097" s="84" t="s">
        <v>122</v>
      </c>
      <c r="BJ1097" s="84" t="s">
        <v>7704</v>
      </c>
      <c r="BK1097" s="84" t="s">
        <v>75</v>
      </c>
      <c r="BL1097" s="84" t="s">
        <v>122</v>
      </c>
      <c r="BM1097" s="84" t="s">
        <v>134</v>
      </c>
      <c r="BN1097" s="84" t="s">
        <v>70</v>
      </c>
      <c r="BO1097" s="84" t="s">
        <v>71</v>
      </c>
      <c r="BP1097" s="84" t="s">
        <v>122</v>
      </c>
      <c r="BQ1097" s="84" t="s">
        <v>163</v>
      </c>
    </row>
    <row r="1098" spans="1:69" ht="14.4" x14ac:dyDescent="0.3">
      <c r="A1098" s="40" t="str">
        <f t="shared" si="511"/>
        <v>2025-09-10</v>
      </c>
      <c r="B1098" s="40" t="str">
        <f t="shared" si="512"/>
        <v>SYD</v>
      </c>
      <c r="C1098" s="39" t="str">
        <f t="shared" si="513"/>
        <v>98812563611</v>
      </c>
      <c r="D1098" s="41" t="str">
        <f t="shared" si="514"/>
        <v>PKR253379748</v>
      </c>
      <c r="E1098" s="41" t="str">
        <f t="shared" si="515"/>
        <v>596421473306</v>
      </c>
      <c r="F1098" s="39" t="str">
        <f t="shared" si="516"/>
        <v>2254225</v>
      </c>
      <c r="G1098" s="39" t="str">
        <f t="shared" si="517"/>
        <v>WISE EXPRESS LOGISTICS PTY LTD</v>
      </c>
      <c r="H1098" s="41" t="str">
        <f t="shared" si="518"/>
        <v>이남식</v>
      </c>
      <c r="I1098" s="39" t="str">
        <f t="shared" si="519"/>
        <v>44473</v>
      </c>
      <c r="J1098" s="52" t="str">
        <f t="shared" si="520"/>
        <v/>
      </c>
      <c r="K1098" s="75">
        <f t="shared" si="521"/>
        <v>1</v>
      </c>
      <c r="L1098" s="76">
        <f t="shared" si="522"/>
        <v>0.5</v>
      </c>
      <c r="M1098" s="76">
        <f t="shared" si="523"/>
        <v>1E-3</v>
      </c>
      <c r="N1098" s="76">
        <f t="shared" si="524"/>
        <v>0.5</v>
      </c>
      <c r="O1098" s="42">
        <f t="shared" si="525"/>
        <v>0.5</v>
      </c>
      <c r="P1098" s="39" t="str">
        <f t="shared" si="526"/>
        <v>일반(목록배제,Normal-Manifest Exception)</v>
      </c>
      <c r="Q1098" s="72">
        <f t="shared" si="527"/>
        <v>33</v>
      </c>
      <c r="R1098" s="43" t="str">
        <f t="shared" si="528"/>
        <v>OZ602</v>
      </c>
      <c r="S1098" s="82" t="str">
        <f t="shared" si="529"/>
        <v/>
      </c>
      <c r="T1098" s="40">
        <f t="shared" si="530"/>
        <v>45910</v>
      </c>
      <c r="U1098" s="44">
        <v>2500</v>
      </c>
      <c r="V1098" s="44">
        <f t="shared" si="531"/>
        <v>0</v>
      </c>
      <c r="W1098" s="77">
        <f t="shared" si="532"/>
        <v>2500</v>
      </c>
      <c r="X1098" s="78">
        <f t="shared" si="533"/>
        <v>0</v>
      </c>
      <c r="Y1098" s="44" cm="1">
        <f t="array" ref="Y1098">_xlfn.IFNA(_xlfn.IFS(AND(Q1098&gt;=2000, Q1098&lt;3000), 10000, AND(Q1098&gt;=3000, Q1098&lt;4000), 15000, AND(Q1098&gt;=4000, Q1098&lt;5000), 20000, AND(Q1098&gt;=5000), 25000),0)</f>
        <v>0</v>
      </c>
      <c r="Z1098" s="91">
        <f t="shared" si="534"/>
        <v>300</v>
      </c>
      <c r="AA1098" s="44">
        <f t="shared" si="535"/>
        <v>0</v>
      </c>
      <c r="AB1098" s="44"/>
      <c r="AC1098" s="44"/>
      <c r="AD1098" s="44"/>
      <c r="AE1098" s="44">
        <f>VLOOKUP(O1098,정산업데이트!$A$6:$B$12,2,10)</f>
        <v>0</v>
      </c>
      <c r="AF1098" s="44"/>
      <c r="AG1098" s="79">
        <f t="shared" si="536"/>
        <v>300</v>
      </c>
      <c r="AH1098" s="80">
        <f t="shared" si="537"/>
        <v>2800</v>
      </c>
      <c r="AI1098" s="93"/>
      <c r="AJ1098" s="84" t="s">
        <v>7375</v>
      </c>
      <c r="AK1098" s="84" t="s">
        <v>73</v>
      </c>
      <c r="AL1098" s="84" t="s">
        <v>7376</v>
      </c>
      <c r="AM1098" s="84" t="s">
        <v>7705</v>
      </c>
      <c r="AN1098" s="84" t="s">
        <v>7706</v>
      </c>
      <c r="AO1098" s="84" t="s">
        <v>7707</v>
      </c>
      <c r="AP1098" s="84" t="s">
        <v>7708</v>
      </c>
      <c r="AQ1098" s="84" t="s">
        <v>122</v>
      </c>
      <c r="AR1098" s="85">
        <v>1</v>
      </c>
      <c r="AS1098" s="86">
        <v>0.5</v>
      </c>
      <c r="AT1098" s="86">
        <v>1E-3</v>
      </c>
      <c r="AU1098" s="86">
        <v>0.5</v>
      </c>
      <c r="AV1098" s="84" t="s">
        <v>8</v>
      </c>
      <c r="AW1098" s="86">
        <v>33</v>
      </c>
      <c r="AX1098" s="84" t="s">
        <v>68</v>
      </c>
      <c r="AY1098" s="84" t="s">
        <v>68</v>
      </c>
      <c r="AZ1098" s="84" t="s">
        <v>68</v>
      </c>
      <c r="BA1098" s="84" t="s">
        <v>68</v>
      </c>
      <c r="BB1098" s="84" t="s">
        <v>68</v>
      </c>
      <c r="BC1098" s="84" t="s">
        <v>125</v>
      </c>
      <c r="BD1098" s="84" t="s">
        <v>74</v>
      </c>
      <c r="BE1098" s="84" t="s">
        <v>161</v>
      </c>
      <c r="BF1098" s="84" t="s">
        <v>122</v>
      </c>
      <c r="BG1098" s="84" t="s">
        <v>69</v>
      </c>
      <c r="BH1098" s="92" t="s">
        <v>7709</v>
      </c>
      <c r="BI1098" s="84" t="s">
        <v>122</v>
      </c>
      <c r="BJ1098" s="84" t="s">
        <v>7710</v>
      </c>
      <c r="BK1098" s="84" t="s">
        <v>75</v>
      </c>
      <c r="BL1098" s="84" t="s">
        <v>122</v>
      </c>
      <c r="BM1098" s="84" t="s">
        <v>74</v>
      </c>
      <c r="BN1098" s="84" t="s">
        <v>70</v>
      </c>
      <c r="BO1098" s="84" t="s">
        <v>71</v>
      </c>
      <c r="BP1098" s="84" t="s">
        <v>122</v>
      </c>
      <c r="BQ1098" s="84" t="s">
        <v>163</v>
      </c>
    </row>
    <row r="1099" spans="1:69" ht="14.4" x14ac:dyDescent="0.3">
      <c r="A1099" s="40" t="str">
        <f t="shared" si="511"/>
        <v>2025-09-10</v>
      </c>
      <c r="B1099" s="40" t="str">
        <f t="shared" si="512"/>
        <v>SYD</v>
      </c>
      <c r="C1099" s="39" t="str">
        <f t="shared" si="513"/>
        <v>98812563611</v>
      </c>
      <c r="D1099" s="41" t="str">
        <f t="shared" si="514"/>
        <v>PKR253379749</v>
      </c>
      <c r="E1099" s="41" t="str">
        <f t="shared" si="515"/>
        <v>596421473310</v>
      </c>
      <c r="F1099" s="39" t="str">
        <f t="shared" si="516"/>
        <v>2254225</v>
      </c>
      <c r="G1099" s="39" t="str">
        <f t="shared" si="517"/>
        <v>WISE EXPRESS LOGISTICS PTY LTD</v>
      </c>
      <c r="H1099" s="41" t="str">
        <f t="shared" si="518"/>
        <v>김대성</v>
      </c>
      <c r="I1099" s="39" t="str">
        <f t="shared" si="519"/>
        <v>12449</v>
      </c>
      <c r="J1099" s="52" t="str">
        <f t="shared" si="520"/>
        <v/>
      </c>
      <c r="K1099" s="75">
        <f t="shared" si="521"/>
        <v>1</v>
      </c>
      <c r="L1099" s="76">
        <f t="shared" si="522"/>
        <v>0.5</v>
      </c>
      <c r="M1099" s="76">
        <f t="shared" si="523"/>
        <v>1E-3</v>
      </c>
      <c r="N1099" s="76">
        <f t="shared" si="524"/>
        <v>0.5</v>
      </c>
      <c r="O1099" s="42">
        <f t="shared" si="525"/>
        <v>0.5</v>
      </c>
      <c r="P1099" s="39" t="str">
        <f t="shared" si="526"/>
        <v>일반(목록배제,Normal-Manifest Exception)</v>
      </c>
      <c r="Q1099" s="72">
        <f t="shared" si="527"/>
        <v>33</v>
      </c>
      <c r="R1099" s="43" t="str">
        <f t="shared" si="528"/>
        <v>OZ602</v>
      </c>
      <c r="S1099" s="82" t="str">
        <f t="shared" si="529"/>
        <v/>
      </c>
      <c r="T1099" s="40">
        <f t="shared" si="530"/>
        <v>45910</v>
      </c>
      <c r="U1099" s="44">
        <v>2500</v>
      </c>
      <c r="V1099" s="44">
        <f t="shared" si="531"/>
        <v>0</v>
      </c>
      <c r="W1099" s="77">
        <f t="shared" si="532"/>
        <v>2500</v>
      </c>
      <c r="X1099" s="78">
        <f t="shared" si="533"/>
        <v>0</v>
      </c>
      <c r="Y1099" s="44" cm="1">
        <f t="array" ref="Y1099">_xlfn.IFNA(_xlfn.IFS(AND(Q1099&gt;=2000, Q1099&lt;3000), 10000, AND(Q1099&gt;=3000, Q1099&lt;4000), 15000, AND(Q1099&gt;=4000, Q1099&lt;5000), 20000, AND(Q1099&gt;=5000), 25000),0)</f>
        <v>0</v>
      </c>
      <c r="Z1099" s="91">
        <f t="shared" si="534"/>
        <v>300</v>
      </c>
      <c r="AA1099" s="44">
        <f t="shared" si="535"/>
        <v>0</v>
      </c>
      <c r="AB1099" s="44"/>
      <c r="AC1099" s="44"/>
      <c r="AD1099" s="44"/>
      <c r="AE1099" s="44">
        <f>VLOOKUP(O1099,정산업데이트!$A$6:$B$12,2,10)</f>
        <v>0</v>
      </c>
      <c r="AF1099" s="44"/>
      <c r="AG1099" s="79">
        <f t="shared" si="536"/>
        <v>300</v>
      </c>
      <c r="AH1099" s="80">
        <f t="shared" si="537"/>
        <v>2800</v>
      </c>
      <c r="AI1099" s="93"/>
      <c r="AJ1099" s="84" t="s">
        <v>7375</v>
      </c>
      <c r="AK1099" s="84" t="s">
        <v>73</v>
      </c>
      <c r="AL1099" s="84" t="s">
        <v>7376</v>
      </c>
      <c r="AM1099" s="84" t="s">
        <v>7711</v>
      </c>
      <c r="AN1099" s="84" t="s">
        <v>7712</v>
      </c>
      <c r="AO1099" s="84" t="s">
        <v>7713</v>
      </c>
      <c r="AP1099" s="84" t="s">
        <v>6731</v>
      </c>
      <c r="AQ1099" s="84" t="s">
        <v>122</v>
      </c>
      <c r="AR1099" s="85">
        <v>1</v>
      </c>
      <c r="AS1099" s="86">
        <v>0.5</v>
      </c>
      <c r="AT1099" s="86">
        <v>1E-3</v>
      </c>
      <c r="AU1099" s="86">
        <v>0.5</v>
      </c>
      <c r="AV1099" s="84" t="s">
        <v>8</v>
      </c>
      <c r="AW1099" s="86">
        <v>33</v>
      </c>
      <c r="AX1099" s="84" t="s">
        <v>68</v>
      </c>
      <c r="AY1099" s="84" t="s">
        <v>68</v>
      </c>
      <c r="AZ1099" s="84" t="s">
        <v>68</v>
      </c>
      <c r="BA1099" s="84" t="s">
        <v>68</v>
      </c>
      <c r="BB1099" s="84" t="s">
        <v>68</v>
      </c>
      <c r="BC1099" s="84" t="s">
        <v>125</v>
      </c>
      <c r="BD1099" s="84" t="s">
        <v>74</v>
      </c>
      <c r="BE1099" s="84" t="s">
        <v>161</v>
      </c>
      <c r="BF1099" s="84" t="s">
        <v>122</v>
      </c>
      <c r="BG1099" s="84" t="s">
        <v>69</v>
      </c>
      <c r="BH1099" s="92" t="s">
        <v>7714</v>
      </c>
      <c r="BI1099" s="84" t="s">
        <v>122</v>
      </c>
      <c r="BJ1099" s="84" t="s">
        <v>7715</v>
      </c>
      <c r="BK1099" s="84" t="s">
        <v>75</v>
      </c>
      <c r="BL1099" s="84" t="s">
        <v>122</v>
      </c>
      <c r="BM1099" s="84" t="s">
        <v>74</v>
      </c>
      <c r="BN1099" s="84" t="s">
        <v>70</v>
      </c>
      <c r="BO1099" s="84" t="s">
        <v>71</v>
      </c>
      <c r="BP1099" s="84" t="s">
        <v>122</v>
      </c>
      <c r="BQ1099" s="84" t="s">
        <v>163</v>
      </c>
    </row>
    <row r="1100" spans="1:69" ht="14.4" x14ac:dyDescent="0.3">
      <c r="A1100" s="40" t="str">
        <f t="shared" si="511"/>
        <v>2025-09-10</v>
      </c>
      <c r="B1100" s="40" t="str">
        <f t="shared" si="512"/>
        <v>SYD</v>
      </c>
      <c r="C1100" s="39" t="str">
        <f t="shared" si="513"/>
        <v>98812563611</v>
      </c>
      <c r="D1100" s="41" t="str">
        <f t="shared" si="514"/>
        <v>PKR253379632</v>
      </c>
      <c r="E1100" s="41" t="str">
        <f t="shared" si="515"/>
        <v>596421473052</v>
      </c>
      <c r="F1100" s="39" t="str">
        <f t="shared" si="516"/>
        <v>2256683</v>
      </c>
      <c r="G1100" s="39" t="str">
        <f t="shared" si="517"/>
        <v>WISE EXPRESS LOGISTICS(PANGZIMOM)</v>
      </c>
      <c r="H1100" s="41" t="str">
        <f t="shared" si="518"/>
        <v>신문숙</v>
      </c>
      <c r="I1100" s="39" t="str">
        <f t="shared" si="519"/>
        <v>07971</v>
      </c>
      <c r="J1100" s="52" t="str">
        <f t="shared" si="520"/>
        <v/>
      </c>
      <c r="K1100" s="75">
        <f t="shared" si="521"/>
        <v>1</v>
      </c>
      <c r="L1100" s="76">
        <f t="shared" si="522"/>
        <v>1</v>
      </c>
      <c r="M1100" s="76">
        <f t="shared" si="523"/>
        <v>1E-3</v>
      </c>
      <c r="N1100" s="76">
        <f t="shared" si="524"/>
        <v>1</v>
      </c>
      <c r="O1100" s="42">
        <f t="shared" si="525"/>
        <v>1</v>
      </c>
      <c r="P1100" s="39" t="str">
        <f t="shared" si="526"/>
        <v>목록(Manifest)</v>
      </c>
      <c r="Q1100" s="72">
        <f t="shared" si="527"/>
        <v>45</v>
      </c>
      <c r="R1100" s="43" t="str">
        <f t="shared" si="528"/>
        <v>OZ602</v>
      </c>
      <c r="S1100" s="82" t="str">
        <f t="shared" si="529"/>
        <v/>
      </c>
      <c r="T1100" s="40">
        <f t="shared" si="530"/>
        <v>45910</v>
      </c>
      <c r="U1100" s="44">
        <v>2500</v>
      </c>
      <c r="V1100" s="44">
        <f t="shared" si="531"/>
        <v>0</v>
      </c>
      <c r="W1100" s="77">
        <f t="shared" si="532"/>
        <v>2500</v>
      </c>
      <c r="X1100" s="78">
        <f t="shared" si="533"/>
        <v>0</v>
      </c>
      <c r="Y1100" s="44" cm="1">
        <f t="array" ref="Y1100">_xlfn.IFNA(_xlfn.IFS(AND(Q1100&gt;=2000, Q1100&lt;3000), 10000, AND(Q1100&gt;=3000, Q1100&lt;4000), 15000, AND(Q1100&gt;=4000, Q1100&lt;5000), 20000, AND(Q1100&gt;=5000), 25000),0)</f>
        <v>0</v>
      </c>
      <c r="Z1100" s="91">
        <f t="shared" si="534"/>
        <v>0</v>
      </c>
      <c r="AA1100" s="44">
        <f t="shared" si="535"/>
        <v>0</v>
      </c>
      <c r="AB1100" s="44"/>
      <c r="AC1100" s="44"/>
      <c r="AD1100" s="44"/>
      <c r="AE1100" s="44">
        <f>VLOOKUP(O1100,정산업데이트!$A$6:$B$12,2,10)</f>
        <v>0</v>
      </c>
      <c r="AF1100" s="44"/>
      <c r="AG1100" s="79">
        <f t="shared" si="536"/>
        <v>0</v>
      </c>
      <c r="AH1100" s="80">
        <f t="shared" si="537"/>
        <v>2500</v>
      </c>
      <c r="AI1100" s="93"/>
      <c r="AJ1100" s="84" t="s">
        <v>7375</v>
      </c>
      <c r="AK1100" s="84" t="s">
        <v>73</v>
      </c>
      <c r="AL1100" s="84" t="s">
        <v>7376</v>
      </c>
      <c r="AM1100" s="84" t="s">
        <v>7716</v>
      </c>
      <c r="AN1100" s="84" t="s">
        <v>7717</v>
      </c>
      <c r="AO1100" s="84" t="s">
        <v>7718</v>
      </c>
      <c r="AP1100" s="84" t="s">
        <v>7719</v>
      </c>
      <c r="AQ1100" s="84" t="s">
        <v>122</v>
      </c>
      <c r="AR1100" s="85">
        <v>1</v>
      </c>
      <c r="AS1100" s="86">
        <v>1</v>
      </c>
      <c r="AT1100" s="86">
        <v>1E-3</v>
      </c>
      <c r="AU1100" s="86">
        <v>1</v>
      </c>
      <c r="AV1100" s="84" t="s">
        <v>7</v>
      </c>
      <c r="AW1100" s="86">
        <v>45</v>
      </c>
      <c r="AX1100" s="84" t="s">
        <v>68</v>
      </c>
      <c r="AY1100" s="84" t="s">
        <v>68</v>
      </c>
      <c r="AZ1100" s="84" t="s">
        <v>68</v>
      </c>
      <c r="BA1100" s="84" t="s">
        <v>68</v>
      </c>
      <c r="BB1100" s="84" t="s">
        <v>68</v>
      </c>
      <c r="BC1100" s="84" t="s">
        <v>441</v>
      </c>
      <c r="BD1100" s="84" t="s">
        <v>442</v>
      </c>
      <c r="BE1100" s="84" t="s">
        <v>443</v>
      </c>
      <c r="BF1100" s="84" t="s">
        <v>122</v>
      </c>
      <c r="BG1100" s="84" t="s">
        <v>69</v>
      </c>
      <c r="BH1100" s="92" t="s">
        <v>7720</v>
      </c>
      <c r="BI1100" s="84" t="s">
        <v>122</v>
      </c>
      <c r="BJ1100" s="84" t="s">
        <v>7721</v>
      </c>
      <c r="BK1100" s="84" t="s">
        <v>75</v>
      </c>
      <c r="BL1100" s="84" t="s">
        <v>122</v>
      </c>
      <c r="BM1100" s="84" t="s">
        <v>442</v>
      </c>
      <c r="BN1100" s="84" t="s">
        <v>70</v>
      </c>
      <c r="BO1100" s="84" t="s">
        <v>71</v>
      </c>
      <c r="BP1100" s="84" t="s">
        <v>122</v>
      </c>
      <c r="BQ1100" s="84" t="s">
        <v>163</v>
      </c>
    </row>
    <row r="1101" spans="1:69" ht="14.4" customHeight="1" x14ac:dyDescent="0.3">
      <c r="A1101" s="40" t="str">
        <f t="shared" si="511"/>
        <v>2025-09-10</v>
      </c>
      <c r="B1101" s="40" t="str">
        <f t="shared" si="512"/>
        <v>SYD</v>
      </c>
      <c r="C1101" s="39" t="str">
        <f t="shared" si="513"/>
        <v>98812563611</v>
      </c>
      <c r="D1101" s="41" t="str">
        <f t="shared" si="514"/>
        <v>PAU029761734</v>
      </c>
      <c r="E1101" s="41" t="str">
        <f t="shared" si="515"/>
        <v>596421464700</v>
      </c>
      <c r="F1101" s="39" t="str">
        <f t="shared" si="516"/>
        <v>2254256</v>
      </c>
      <c r="G1101" s="39" t="str">
        <f t="shared" si="517"/>
        <v>WISE EXPRESS(BOOSTUP)</v>
      </c>
      <c r="H1101" s="41" t="str">
        <f t="shared" si="518"/>
        <v>박서연</v>
      </c>
      <c r="I1101" s="39" t="str">
        <f t="shared" si="519"/>
        <v>12465</v>
      </c>
      <c r="J1101" s="52" t="str">
        <f t="shared" si="520"/>
        <v/>
      </c>
      <c r="K1101" s="75">
        <f t="shared" si="521"/>
        <v>1</v>
      </c>
      <c r="L1101" s="76">
        <f t="shared" si="522"/>
        <v>1</v>
      </c>
      <c r="M1101" s="76">
        <f t="shared" si="523"/>
        <v>1E-3</v>
      </c>
      <c r="N1101" s="76">
        <f t="shared" si="524"/>
        <v>1</v>
      </c>
      <c r="O1101" s="42">
        <f t="shared" si="525"/>
        <v>1</v>
      </c>
      <c r="P1101" s="39" t="str">
        <f t="shared" si="526"/>
        <v>일반(목록배제,Normal-Manifest Exception)</v>
      </c>
      <c r="Q1101" s="72">
        <f t="shared" si="527"/>
        <v>60</v>
      </c>
      <c r="R1101" s="43" t="str">
        <f t="shared" si="528"/>
        <v>OZ602</v>
      </c>
      <c r="S1101" s="82" t="str">
        <f t="shared" si="529"/>
        <v/>
      </c>
      <c r="T1101" s="40">
        <f t="shared" si="530"/>
        <v>45910</v>
      </c>
      <c r="U1101" s="44">
        <v>2500</v>
      </c>
      <c r="V1101" s="44">
        <f t="shared" si="531"/>
        <v>0</v>
      </c>
      <c r="W1101" s="77">
        <f t="shared" si="532"/>
        <v>2500</v>
      </c>
      <c r="X1101" s="78">
        <f t="shared" si="533"/>
        <v>0</v>
      </c>
      <c r="Y1101" s="44" cm="1">
        <f t="array" ref="Y1101">_xlfn.IFNA(_xlfn.IFS(AND(Q1101&gt;=2000, Q1101&lt;3000), 10000, AND(Q1101&gt;=3000, Q1101&lt;4000), 15000, AND(Q1101&gt;=4000, Q1101&lt;5000), 20000, AND(Q1101&gt;=5000), 25000),0)</f>
        <v>0</v>
      </c>
      <c r="Z1101" s="91">
        <f t="shared" si="534"/>
        <v>300</v>
      </c>
      <c r="AA1101" s="44">
        <f t="shared" si="535"/>
        <v>0</v>
      </c>
      <c r="AB1101" s="44"/>
      <c r="AC1101" s="44"/>
      <c r="AD1101" s="44"/>
      <c r="AE1101" s="44">
        <f>VLOOKUP(O1101,정산업데이트!$A$6:$B$12,2,10)</f>
        <v>0</v>
      </c>
      <c r="AF1101" s="44"/>
      <c r="AG1101" s="79">
        <f t="shared" si="536"/>
        <v>300</v>
      </c>
      <c r="AH1101" s="80">
        <f t="shared" si="537"/>
        <v>2800</v>
      </c>
      <c r="AI1101" s="93"/>
      <c r="AJ1101" s="84" t="s">
        <v>7375</v>
      </c>
      <c r="AK1101" s="84" t="s">
        <v>73</v>
      </c>
      <c r="AL1101" s="84" t="s">
        <v>7376</v>
      </c>
      <c r="AM1101" s="84" t="s">
        <v>7722</v>
      </c>
      <c r="AN1101" s="84" t="s">
        <v>1167</v>
      </c>
      <c r="AO1101" s="84" t="s">
        <v>7723</v>
      </c>
      <c r="AP1101" s="84" t="s">
        <v>7724</v>
      </c>
      <c r="AQ1101" s="84" t="s">
        <v>122</v>
      </c>
      <c r="AR1101" s="85">
        <v>1</v>
      </c>
      <c r="AS1101" s="86">
        <v>1</v>
      </c>
      <c r="AT1101" s="86">
        <v>1E-3</v>
      </c>
      <c r="AU1101" s="86">
        <v>1</v>
      </c>
      <c r="AV1101" s="84" t="s">
        <v>8</v>
      </c>
      <c r="AW1101" s="86">
        <v>60</v>
      </c>
      <c r="AX1101" s="84" t="s">
        <v>68</v>
      </c>
      <c r="AY1101" s="84" t="s">
        <v>68</v>
      </c>
      <c r="AZ1101" s="84" t="s">
        <v>68</v>
      </c>
      <c r="BA1101" s="84" t="s">
        <v>68</v>
      </c>
      <c r="BB1101" s="84" t="s">
        <v>68</v>
      </c>
      <c r="BC1101" s="84" t="s">
        <v>129</v>
      </c>
      <c r="BD1101" s="84" t="s">
        <v>91</v>
      </c>
      <c r="BE1101" s="84" t="s">
        <v>92</v>
      </c>
      <c r="BF1101" s="84" t="s">
        <v>122</v>
      </c>
      <c r="BG1101" s="84" t="s">
        <v>69</v>
      </c>
      <c r="BH1101" s="92" t="s">
        <v>7725</v>
      </c>
      <c r="BI1101" s="84" t="s">
        <v>122</v>
      </c>
      <c r="BJ1101" s="84" t="s">
        <v>7726</v>
      </c>
      <c r="BK1101" s="84" t="s">
        <v>75</v>
      </c>
      <c r="BL1101" s="84" t="s">
        <v>122</v>
      </c>
      <c r="BM1101" s="84" t="s">
        <v>91</v>
      </c>
      <c r="BN1101" s="84" t="s">
        <v>70</v>
      </c>
      <c r="BO1101" s="84" t="s">
        <v>71</v>
      </c>
      <c r="BP1101" s="84" t="s">
        <v>122</v>
      </c>
      <c r="BQ1101" s="84" t="s">
        <v>163</v>
      </c>
    </row>
    <row r="1102" spans="1:69" ht="14.4" x14ac:dyDescent="0.3">
      <c r="A1102" s="40" t="str">
        <f t="shared" si="511"/>
        <v>2025-09-10</v>
      </c>
      <c r="B1102" s="40" t="str">
        <f t="shared" si="512"/>
        <v>SYD</v>
      </c>
      <c r="C1102" s="39" t="str">
        <f t="shared" si="513"/>
        <v>98812563611</v>
      </c>
      <c r="D1102" s="41" t="str">
        <f t="shared" si="514"/>
        <v>PKR253189232</v>
      </c>
      <c r="E1102" s="41" t="str">
        <f t="shared" si="515"/>
        <v>596421463473</v>
      </c>
      <c r="F1102" s="39" t="str">
        <f t="shared" si="516"/>
        <v>2254239</v>
      </c>
      <c r="G1102" s="39" t="str">
        <f t="shared" si="517"/>
        <v>WISE EXPRESS(BIOSYDNEY)</v>
      </c>
      <c r="H1102" s="41" t="str">
        <f t="shared" si="518"/>
        <v>김리안</v>
      </c>
      <c r="I1102" s="39" t="str">
        <f t="shared" si="519"/>
        <v>02612</v>
      </c>
      <c r="J1102" s="52" t="str">
        <f t="shared" si="520"/>
        <v/>
      </c>
      <c r="K1102" s="75">
        <f t="shared" si="521"/>
        <v>1</v>
      </c>
      <c r="L1102" s="76">
        <f t="shared" si="522"/>
        <v>1</v>
      </c>
      <c r="M1102" s="76">
        <f t="shared" si="523"/>
        <v>1E-3</v>
      </c>
      <c r="N1102" s="76">
        <f t="shared" si="524"/>
        <v>1</v>
      </c>
      <c r="O1102" s="42">
        <f t="shared" si="525"/>
        <v>1</v>
      </c>
      <c r="P1102" s="39" t="str">
        <f t="shared" si="526"/>
        <v>일반(목록배제,Normal-Manifest Exception)</v>
      </c>
      <c r="Q1102" s="72">
        <f t="shared" si="527"/>
        <v>90</v>
      </c>
      <c r="R1102" s="43" t="str">
        <f t="shared" si="528"/>
        <v>OZ602</v>
      </c>
      <c r="S1102" s="82" t="str">
        <f t="shared" si="529"/>
        <v/>
      </c>
      <c r="T1102" s="40">
        <f t="shared" si="530"/>
        <v>45910</v>
      </c>
      <c r="U1102" s="44">
        <v>2500</v>
      </c>
      <c r="V1102" s="44">
        <f t="shared" si="531"/>
        <v>0</v>
      </c>
      <c r="W1102" s="77">
        <f t="shared" si="532"/>
        <v>2500</v>
      </c>
      <c r="X1102" s="78">
        <f t="shared" si="533"/>
        <v>0</v>
      </c>
      <c r="Y1102" s="44" cm="1">
        <f t="array" ref="Y1102">_xlfn.IFNA(_xlfn.IFS(AND(Q1102&gt;=2000, Q1102&lt;3000), 10000, AND(Q1102&gt;=3000, Q1102&lt;4000), 15000, AND(Q1102&gt;=4000, Q1102&lt;5000), 20000, AND(Q1102&gt;=5000), 25000),0)</f>
        <v>0</v>
      </c>
      <c r="Z1102" s="91">
        <f t="shared" si="534"/>
        <v>300</v>
      </c>
      <c r="AA1102" s="44">
        <f t="shared" si="535"/>
        <v>0</v>
      </c>
      <c r="AB1102" s="44"/>
      <c r="AC1102" s="44"/>
      <c r="AD1102" s="44"/>
      <c r="AE1102" s="44">
        <f>VLOOKUP(O1102,정산업데이트!$A$6:$B$12,2,10)</f>
        <v>0</v>
      </c>
      <c r="AF1102" s="44"/>
      <c r="AG1102" s="79">
        <f t="shared" si="536"/>
        <v>300</v>
      </c>
      <c r="AH1102" s="80">
        <f t="shared" si="537"/>
        <v>2800</v>
      </c>
      <c r="AI1102" s="93"/>
      <c r="AJ1102" s="84" t="s">
        <v>7375</v>
      </c>
      <c r="AK1102" s="84" t="s">
        <v>73</v>
      </c>
      <c r="AL1102" s="84" t="s">
        <v>7376</v>
      </c>
      <c r="AM1102" s="84" t="s">
        <v>7727</v>
      </c>
      <c r="AN1102" s="84" t="s">
        <v>7728</v>
      </c>
      <c r="AO1102" s="84" t="s">
        <v>7729</v>
      </c>
      <c r="AP1102" s="84" t="s">
        <v>7730</v>
      </c>
      <c r="AQ1102" s="84" t="s">
        <v>122</v>
      </c>
      <c r="AR1102" s="85">
        <v>1</v>
      </c>
      <c r="AS1102" s="86">
        <v>1</v>
      </c>
      <c r="AT1102" s="86">
        <v>1E-3</v>
      </c>
      <c r="AU1102" s="86">
        <v>1</v>
      </c>
      <c r="AV1102" s="84" t="s">
        <v>8</v>
      </c>
      <c r="AW1102" s="86">
        <v>90</v>
      </c>
      <c r="AX1102" s="84" t="s">
        <v>68</v>
      </c>
      <c r="AY1102" s="84" t="s">
        <v>68</v>
      </c>
      <c r="AZ1102" s="84" t="s">
        <v>68</v>
      </c>
      <c r="BA1102" s="84" t="s">
        <v>68</v>
      </c>
      <c r="BB1102" s="84" t="s">
        <v>68</v>
      </c>
      <c r="BC1102" s="84" t="s">
        <v>126</v>
      </c>
      <c r="BD1102" s="84" t="s">
        <v>90</v>
      </c>
      <c r="BE1102" s="84" t="s">
        <v>111</v>
      </c>
      <c r="BF1102" s="84" t="s">
        <v>122</v>
      </c>
      <c r="BG1102" s="84" t="s">
        <v>69</v>
      </c>
      <c r="BH1102" s="92" t="s">
        <v>7731</v>
      </c>
      <c r="BI1102" s="84" t="s">
        <v>122</v>
      </c>
      <c r="BJ1102" s="84" t="s">
        <v>7732</v>
      </c>
      <c r="BK1102" s="84" t="s">
        <v>75</v>
      </c>
      <c r="BL1102" s="84" t="s">
        <v>122</v>
      </c>
      <c r="BM1102" s="84" t="s">
        <v>90</v>
      </c>
      <c r="BN1102" s="84" t="s">
        <v>70</v>
      </c>
      <c r="BO1102" s="84" t="s">
        <v>71</v>
      </c>
      <c r="BP1102" s="84" t="s">
        <v>122</v>
      </c>
      <c r="BQ1102" s="84" t="s">
        <v>163</v>
      </c>
    </row>
    <row r="1103" spans="1:69" ht="14.4" customHeight="1" x14ac:dyDescent="0.3">
      <c r="A1103" s="40" t="str">
        <f t="shared" si="511"/>
        <v>2025-09-10</v>
      </c>
      <c r="B1103" s="40" t="str">
        <f t="shared" si="512"/>
        <v>SYD</v>
      </c>
      <c r="C1103" s="39" t="str">
        <f t="shared" si="513"/>
        <v>98812563611</v>
      </c>
      <c r="D1103" s="41" t="str">
        <f t="shared" si="514"/>
        <v>PAU029773752</v>
      </c>
      <c r="E1103" s="41" t="str">
        <f t="shared" si="515"/>
        <v>596421464383</v>
      </c>
      <c r="F1103" s="39" t="str">
        <f t="shared" si="516"/>
        <v>2254252</v>
      </c>
      <c r="G1103" s="39" t="str">
        <f t="shared" si="517"/>
        <v>WISE EXPRESS(AUSTRAPHARM)</v>
      </c>
      <c r="H1103" s="41" t="str">
        <f t="shared" si="518"/>
        <v>원정선</v>
      </c>
      <c r="I1103" s="39" t="str">
        <f t="shared" si="519"/>
        <v>46317</v>
      </c>
      <c r="J1103" s="52" t="str">
        <f t="shared" si="520"/>
        <v/>
      </c>
      <c r="K1103" s="75">
        <f t="shared" si="521"/>
        <v>1</v>
      </c>
      <c r="L1103" s="76">
        <f t="shared" si="522"/>
        <v>3</v>
      </c>
      <c r="M1103" s="76">
        <f t="shared" si="523"/>
        <v>1E-3</v>
      </c>
      <c r="N1103" s="76">
        <f t="shared" si="524"/>
        <v>3</v>
      </c>
      <c r="O1103" s="42">
        <f t="shared" si="525"/>
        <v>3</v>
      </c>
      <c r="P1103" s="39" t="str">
        <f t="shared" si="526"/>
        <v>목록(Manifest)</v>
      </c>
      <c r="Q1103" s="72">
        <f t="shared" si="527"/>
        <v>135</v>
      </c>
      <c r="R1103" s="43" t="str">
        <f t="shared" si="528"/>
        <v>OZ602</v>
      </c>
      <c r="S1103" s="82" t="str">
        <f t="shared" si="529"/>
        <v/>
      </c>
      <c r="T1103" s="40">
        <f t="shared" si="530"/>
        <v>45910</v>
      </c>
      <c r="U1103" s="44">
        <v>2500</v>
      </c>
      <c r="V1103" s="44">
        <f t="shared" si="531"/>
        <v>0</v>
      </c>
      <c r="W1103" s="77">
        <f t="shared" si="532"/>
        <v>2500</v>
      </c>
      <c r="X1103" s="78">
        <f t="shared" si="533"/>
        <v>0</v>
      </c>
      <c r="Y1103" s="44" cm="1">
        <f t="array" ref="Y1103">_xlfn.IFNA(_xlfn.IFS(AND(Q1103&gt;=2000, Q1103&lt;3000), 10000, AND(Q1103&gt;=3000, Q1103&lt;4000), 15000, AND(Q1103&gt;=4000, Q1103&lt;5000), 20000, AND(Q1103&gt;=5000), 25000),0)</f>
        <v>0</v>
      </c>
      <c r="Z1103" s="91">
        <f t="shared" si="534"/>
        <v>0</v>
      </c>
      <c r="AA1103" s="44">
        <f t="shared" si="535"/>
        <v>0</v>
      </c>
      <c r="AB1103" s="44"/>
      <c r="AC1103" s="44"/>
      <c r="AD1103" s="44"/>
      <c r="AE1103" s="44">
        <f>VLOOKUP(O1103,정산업데이트!$A$6:$B$12,2,10)</f>
        <v>0</v>
      </c>
      <c r="AF1103" s="44"/>
      <c r="AG1103" s="79">
        <f t="shared" si="536"/>
        <v>0</v>
      </c>
      <c r="AH1103" s="80">
        <f t="shared" si="537"/>
        <v>2500</v>
      </c>
      <c r="AI1103" s="93"/>
      <c r="AJ1103" s="84" t="s">
        <v>7375</v>
      </c>
      <c r="AK1103" s="84" t="s">
        <v>73</v>
      </c>
      <c r="AL1103" s="84" t="s">
        <v>7376</v>
      </c>
      <c r="AM1103" s="84" t="s">
        <v>7733</v>
      </c>
      <c r="AN1103" s="84" t="s">
        <v>7734</v>
      </c>
      <c r="AO1103" s="84" t="s">
        <v>7735</v>
      </c>
      <c r="AP1103" s="84" t="s">
        <v>1265</v>
      </c>
      <c r="AQ1103" s="84" t="s">
        <v>122</v>
      </c>
      <c r="AR1103" s="85">
        <v>1</v>
      </c>
      <c r="AS1103" s="86">
        <v>3</v>
      </c>
      <c r="AT1103" s="86">
        <v>1E-3</v>
      </c>
      <c r="AU1103" s="86">
        <v>3</v>
      </c>
      <c r="AV1103" s="84" t="s">
        <v>7</v>
      </c>
      <c r="AW1103" s="86">
        <v>135</v>
      </c>
      <c r="AX1103" s="84" t="s">
        <v>68</v>
      </c>
      <c r="AY1103" s="84" t="s">
        <v>68</v>
      </c>
      <c r="AZ1103" s="84" t="s">
        <v>68</v>
      </c>
      <c r="BA1103" s="84" t="s">
        <v>68</v>
      </c>
      <c r="BB1103" s="84" t="s">
        <v>68</v>
      </c>
      <c r="BC1103" s="84" t="s">
        <v>132</v>
      </c>
      <c r="BD1103" s="84" t="s">
        <v>83</v>
      </c>
      <c r="BE1103" s="84" t="s">
        <v>89</v>
      </c>
      <c r="BF1103" s="84" t="s">
        <v>122</v>
      </c>
      <c r="BG1103" s="84" t="s">
        <v>69</v>
      </c>
      <c r="BH1103" s="92" t="s">
        <v>7736</v>
      </c>
      <c r="BI1103" s="84" t="s">
        <v>122</v>
      </c>
      <c r="BJ1103" s="84" t="s">
        <v>7737</v>
      </c>
      <c r="BK1103" s="84" t="s">
        <v>75</v>
      </c>
      <c r="BL1103" s="84" t="s">
        <v>122</v>
      </c>
      <c r="BM1103" s="84" t="s">
        <v>83</v>
      </c>
      <c r="BN1103" s="84" t="s">
        <v>70</v>
      </c>
      <c r="BO1103" s="84" t="s">
        <v>71</v>
      </c>
      <c r="BP1103" s="84" t="s">
        <v>122</v>
      </c>
      <c r="BQ1103" s="84" t="s">
        <v>163</v>
      </c>
    </row>
    <row r="1104" spans="1:69" ht="14.4" x14ac:dyDescent="0.3">
      <c r="A1104" s="40" t="str">
        <f t="shared" si="511"/>
        <v>2025-09-10</v>
      </c>
      <c r="B1104" s="40" t="str">
        <f t="shared" si="512"/>
        <v>SYD</v>
      </c>
      <c r="C1104" s="39" t="str">
        <f t="shared" si="513"/>
        <v>98812563611</v>
      </c>
      <c r="D1104" s="41" t="str">
        <f t="shared" si="514"/>
        <v>PAU029773749</v>
      </c>
      <c r="E1104" s="41" t="str">
        <f t="shared" si="515"/>
        <v>596421464420</v>
      </c>
      <c r="F1104" s="39" t="str">
        <f t="shared" si="516"/>
        <v>2254252</v>
      </c>
      <c r="G1104" s="39" t="str">
        <f t="shared" si="517"/>
        <v>WISE EXPRESS(AUSTRAPHARM)</v>
      </c>
      <c r="H1104" s="41" t="str">
        <f t="shared" si="518"/>
        <v>김도영</v>
      </c>
      <c r="I1104" s="39" t="str">
        <f t="shared" si="519"/>
        <v>22405</v>
      </c>
      <c r="J1104" s="52" t="str">
        <f t="shared" si="520"/>
        <v/>
      </c>
      <c r="K1104" s="75">
        <f t="shared" si="521"/>
        <v>1</v>
      </c>
      <c r="L1104" s="76">
        <f t="shared" si="522"/>
        <v>4</v>
      </c>
      <c r="M1104" s="76">
        <f t="shared" si="523"/>
        <v>1E-3</v>
      </c>
      <c r="N1104" s="76">
        <f t="shared" si="524"/>
        <v>4</v>
      </c>
      <c r="O1104" s="42">
        <f t="shared" si="525"/>
        <v>4</v>
      </c>
      <c r="P1104" s="39" t="str">
        <f t="shared" si="526"/>
        <v>목록(Manifest)</v>
      </c>
      <c r="Q1104" s="72">
        <f t="shared" si="527"/>
        <v>135</v>
      </c>
      <c r="R1104" s="43" t="str">
        <f t="shared" si="528"/>
        <v>OZ602</v>
      </c>
      <c r="S1104" s="82" t="str">
        <f t="shared" si="529"/>
        <v/>
      </c>
      <c r="T1104" s="40">
        <f t="shared" si="530"/>
        <v>45910</v>
      </c>
      <c r="U1104" s="44">
        <v>2500</v>
      </c>
      <c r="V1104" s="44">
        <f t="shared" si="531"/>
        <v>0</v>
      </c>
      <c r="W1104" s="77">
        <f t="shared" si="532"/>
        <v>2500</v>
      </c>
      <c r="X1104" s="78">
        <f t="shared" si="533"/>
        <v>0</v>
      </c>
      <c r="Y1104" s="44" cm="1">
        <f t="array" ref="Y1104">_xlfn.IFNA(_xlfn.IFS(AND(Q1104&gt;=2000, Q1104&lt;3000), 10000, AND(Q1104&gt;=3000, Q1104&lt;4000), 15000, AND(Q1104&gt;=4000, Q1104&lt;5000), 20000, AND(Q1104&gt;=5000), 25000),0)</f>
        <v>0</v>
      </c>
      <c r="Z1104" s="91">
        <f t="shared" si="534"/>
        <v>0</v>
      </c>
      <c r="AA1104" s="44">
        <f t="shared" si="535"/>
        <v>0</v>
      </c>
      <c r="AB1104" s="44"/>
      <c r="AC1104" s="44"/>
      <c r="AD1104" s="44"/>
      <c r="AE1104" s="44">
        <f>VLOOKUP(O1104,정산업데이트!$A$6:$B$12,2,10)</f>
        <v>0</v>
      </c>
      <c r="AF1104" s="44"/>
      <c r="AG1104" s="79">
        <f t="shared" si="536"/>
        <v>0</v>
      </c>
      <c r="AH1104" s="80">
        <f t="shared" si="537"/>
        <v>2500</v>
      </c>
      <c r="AI1104" s="93"/>
      <c r="AJ1104" s="84" t="s">
        <v>7375</v>
      </c>
      <c r="AK1104" s="84" t="s">
        <v>73</v>
      </c>
      <c r="AL1104" s="84" t="s">
        <v>7376</v>
      </c>
      <c r="AM1104" s="84" t="s">
        <v>7738</v>
      </c>
      <c r="AN1104" s="84" t="s">
        <v>449</v>
      </c>
      <c r="AO1104" s="84" t="s">
        <v>7739</v>
      </c>
      <c r="AP1104" s="84" t="s">
        <v>1118</v>
      </c>
      <c r="AQ1104" s="84" t="s">
        <v>122</v>
      </c>
      <c r="AR1104" s="85">
        <v>1</v>
      </c>
      <c r="AS1104" s="86">
        <v>4</v>
      </c>
      <c r="AT1104" s="86">
        <v>1E-3</v>
      </c>
      <c r="AU1104" s="86">
        <v>4</v>
      </c>
      <c r="AV1104" s="84" t="s">
        <v>7</v>
      </c>
      <c r="AW1104" s="86">
        <v>135</v>
      </c>
      <c r="AX1104" s="84" t="s">
        <v>68</v>
      </c>
      <c r="AY1104" s="84" t="s">
        <v>68</v>
      </c>
      <c r="AZ1104" s="84" t="s">
        <v>68</v>
      </c>
      <c r="BA1104" s="84" t="s">
        <v>68</v>
      </c>
      <c r="BB1104" s="84" t="s">
        <v>68</v>
      </c>
      <c r="BC1104" s="84" t="s">
        <v>132</v>
      </c>
      <c r="BD1104" s="84" t="s">
        <v>83</v>
      </c>
      <c r="BE1104" s="84" t="s">
        <v>84</v>
      </c>
      <c r="BF1104" s="84" t="s">
        <v>122</v>
      </c>
      <c r="BG1104" s="84" t="s">
        <v>69</v>
      </c>
      <c r="BH1104" s="92" t="s">
        <v>7740</v>
      </c>
      <c r="BI1104" s="84" t="s">
        <v>122</v>
      </c>
      <c r="BJ1104" s="84" t="s">
        <v>7741</v>
      </c>
      <c r="BK1104" s="84" t="s">
        <v>75</v>
      </c>
      <c r="BL1104" s="84" t="s">
        <v>122</v>
      </c>
      <c r="BM1104" s="84" t="s">
        <v>83</v>
      </c>
      <c r="BN1104" s="84" t="s">
        <v>70</v>
      </c>
      <c r="BO1104" s="84" t="s">
        <v>71</v>
      </c>
      <c r="BP1104" s="84" t="s">
        <v>122</v>
      </c>
      <c r="BQ1104" s="84" t="s">
        <v>163</v>
      </c>
    </row>
    <row r="1105" spans="1:69" ht="14.4" x14ac:dyDescent="0.3">
      <c r="A1105" s="40" t="str">
        <f t="shared" si="511"/>
        <v>2025-09-10</v>
      </c>
      <c r="B1105" s="40" t="str">
        <f t="shared" si="512"/>
        <v>SYD</v>
      </c>
      <c r="C1105" s="39" t="str">
        <f t="shared" si="513"/>
        <v>98812563611</v>
      </c>
      <c r="D1105" s="41" t="str">
        <f t="shared" si="514"/>
        <v>PAU029773743</v>
      </c>
      <c r="E1105" s="41" t="str">
        <f t="shared" si="515"/>
        <v>596421464523</v>
      </c>
      <c r="F1105" s="39" t="str">
        <f t="shared" si="516"/>
        <v>2254252</v>
      </c>
      <c r="G1105" s="39" t="str">
        <f t="shared" si="517"/>
        <v>WISE EXPRESS(AUSTRAPHARM)</v>
      </c>
      <c r="H1105" s="41" t="str">
        <f t="shared" si="518"/>
        <v>박동근</v>
      </c>
      <c r="I1105" s="39" t="str">
        <f t="shared" si="519"/>
        <v>07522</v>
      </c>
      <c r="J1105" s="52" t="str">
        <f t="shared" si="520"/>
        <v/>
      </c>
      <c r="K1105" s="75">
        <f t="shared" si="521"/>
        <v>1</v>
      </c>
      <c r="L1105" s="76">
        <f t="shared" si="522"/>
        <v>1</v>
      </c>
      <c r="M1105" s="76">
        <f t="shared" si="523"/>
        <v>1E-3</v>
      </c>
      <c r="N1105" s="76">
        <f t="shared" si="524"/>
        <v>1</v>
      </c>
      <c r="O1105" s="42">
        <f t="shared" si="525"/>
        <v>1</v>
      </c>
      <c r="P1105" s="39" t="str">
        <f t="shared" si="526"/>
        <v>목록(Manifest)</v>
      </c>
      <c r="Q1105" s="72">
        <f t="shared" si="527"/>
        <v>135</v>
      </c>
      <c r="R1105" s="43" t="str">
        <f t="shared" si="528"/>
        <v>OZ602</v>
      </c>
      <c r="S1105" s="82" t="str">
        <f t="shared" si="529"/>
        <v/>
      </c>
      <c r="T1105" s="40">
        <f t="shared" si="530"/>
        <v>45910</v>
      </c>
      <c r="U1105" s="44">
        <v>2500</v>
      </c>
      <c r="V1105" s="44">
        <f t="shared" si="531"/>
        <v>0</v>
      </c>
      <c r="W1105" s="77">
        <f t="shared" si="532"/>
        <v>2500</v>
      </c>
      <c r="X1105" s="78">
        <f t="shared" si="533"/>
        <v>0</v>
      </c>
      <c r="Y1105" s="44" cm="1">
        <f t="array" ref="Y1105">_xlfn.IFNA(_xlfn.IFS(AND(Q1105&gt;=2000, Q1105&lt;3000), 10000, AND(Q1105&gt;=3000, Q1105&lt;4000), 15000, AND(Q1105&gt;=4000, Q1105&lt;5000), 20000, AND(Q1105&gt;=5000), 25000),0)</f>
        <v>0</v>
      </c>
      <c r="Z1105" s="91">
        <f t="shared" si="534"/>
        <v>0</v>
      </c>
      <c r="AA1105" s="44">
        <f t="shared" si="535"/>
        <v>0</v>
      </c>
      <c r="AB1105" s="44"/>
      <c r="AC1105" s="44"/>
      <c r="AD1105" s="44"/>
      <c r="AE1105" s="44">
        <f>VLOOKUP(O1105,정산업데이트!$A$6:$B$12,2,10)</f>
        <v>0</v>
      </c>
      <c r="AF1105" s="44"/>
      <c r="AG1105" s="79">
        <f t="shared" si="536"/>
        <v>0</v>
      </c>
      <c r="AH1105" s="80">
        <f t="shared" si="537"/>
        <v>2500</v>
      </c>
      <c r="AI1105" s="93"/>
      <c r="AJ1105" s="84" t="s">
        <v>7375</v>
      </c>
      <c r="AK1105" s="84" t="s">
        <v>73</v>
      </c>
      <c r="AL1105" s="84" t="s">
        <v>7376</v>
      </c>
      <c r="AM1105" s="84" t="s">
        <v>7742</v>
      </c>
      <c r="AN1105" s="84" t="s">
        <v>1742</v>
      </c>
      <c r="AO1105" s="84" t="s">
        <v>1913</v>
      </c>
      <c r="AP1105" s="84" t="s">
        <v>1914</v>
      </c>
      <c r="AQ1105" s="84" t="s">
        <v>122</v>
      </c>
      <c r="AR1105" s="85">
        <v>1</v>
      </c>
      <c r="AS1105" s="86">
        <v>1</v>
      </c>
      <c r="AT1105" s="86">
        <v>1E-3</v>
      </c>
      <c r="AU1105" s="86">
        <v>1</v>
      </c>
      <c r="AV1105" s="84" t="s">
        <v>7</v>
      </c>
      <c r="AW1105" s="86">
        <v>135</v>
      </c>
      <c r="AX1105" s="84" t="s">
        <v>68</v>
      </c>
      <c r="AY1105" s="84" t="s">
        <v>68</v>
      </c>
      <c r="AZ1105" s="84" t="s">
        <v>68</v>
      </c>
      <c r="BA1105" s="84" t="s">
        <v>68</v>
      </c>
      <c r="BB1105" s="84" t="s">
        <v>68</v>
      </c>
      <c r="BC1105" s="84" t="s">
        <v>132</v>
      </c>
      <c r="BD1105" s="84" t="s">
        <v>83</v>
      </c>
      <c r="BE1105" s="84" t="s">
        <v>84</v>
      </c>
      <c r="BF1105" s="84" t="s">
        <v>122</v>
      </c>
      <c r="BG1105" s="84" t="s">
        <v>69</v>
      </c>
      <c r="BH1105" s="92" t="s">
        <v>7743</v>
      </c>
      <c r="BI1105" s="84" t="s">
        <v>122</v>
      </c>
      <c r="BJ1105" s="84" t="s">
        <v>7744</v>
      </c>
      <c r="BK1105" s="84" t="s">
        <v>75</v>
      </c>
      <c r="BL1105" s="84" t="s">
        <v>122</v>
      </c>
      <c r="BM1105" s="84" t="s">
        <v>83</v>
      </c>
      <c r="BN1105" s="84" t="s">
        <v>70</v>
      </c>
      <c r="BO1105" s="84" t="s">
        <v>71</v>
      </c>
      <c r="BP1105" s="84" t="s">
        <v>122</v>
      </c>
      <c r="BQ1105" s="84" t="s">
        <v>163</v>
      </c>
    </row>
    <row r="1106" spans="1:69" ht="14.4" customHeight="1" x14ac:dyDescent="0.3">
      <c r="A1106" s="40" t="str">
        <f t="shared" si="511"/>
        <v>2025-09-10</v>
      </c>
      <c r="B1106" s="40" t="str">
        <f t="shared" si="512"/>
        <v>SYD</v>
      </c>
      <c r="C1106" s="39" t="str">
        <f t="shared" si="513"/>
        <v>98812563611</v>
      </c>
      <c r="D1106" s="41" t="str">
        <f t="shared" si="514"/>
        <v>PKR253263564</v>
      </c>
      <c r="E1106" s="41" t="str">
        <f t="shared" si="515"/>
        <v>596421467916</v>
      </c>
      <c r="F1106" s="39" t="str">
        <f t="shared" si="516"/>
        <v>2254240</v>
      </c>
      <c r="G1106" s="39" t="str">
        <f t="shared" si="517"/>
        <v>WISE EXPRESS(VITAHUB)</v>
      </c>
      <c r="H1106" s="41" t="str">
        <f t="shared" si="518"/>
        <v>김진섭</v>
      </c>
      <c r="I1106" s="39" t="str">
        <f t="shared" si="519"/>
        <v>54520</v>
      </c>
      <c r="J1106" s="52" t="str">
        <f t="shared" si="520"/>
        <v/>
      </c>
      <c r="K1106" s="75">
        <f t="shared" si="521"/>
        <v>1</v>
      </c>
      <c r="L1106" s="76">
        <f t="shared" si="522"/>
        <v>1</v>
      </c>
      <c r="M1106" s="76">
        <f t="shared" si="523"/>
        <v>1E-3</v>
      </c>
      <c r="N1106" s="76">
        <f t="shared" si="524"/>
        <v>1</v>
      </c>
      <c r="O1106" s="42">
        <f t="shared" si="525"/>
        <v>1</v>
      </c>
      <c r="P1106" s="39" t="str">
        <f t="shared" si="526"/>
        <v>일반(목록배제,Normal-Manifest Exception)</v>
      </c>
      <c r="Q1106" s="72">
        <f t="shared" si="527"/>
        <v>60</v>
      </c>
      <c r="R1106" s="43" t="str">
        <f t="shared" si="528"/>
        <v>OZ602</v>
      </c>
      <c r="S1106" s="82" t="str">
        <f t="shared" si="529"/>
        <v/>
      </c>
      <c r="T1106" s="40">
        <f t="shared" si="530"/>
        <v>45910</v>
      </c>
      <c r="U1106" s="44">
        <v>2500</v>
      </c>
      <c r="V1106" s="44">
        <f t="shared" si="531"/>
        <v>0</v>
      </c>
      <c r="W1106" s="77">
        <f t="shared" si="532"/>
        <v>2500</v>
      </c>
      <c r="X1106" s="78">
        <f t="shared" si="533"/>
        <v>0</v>
      </c>
      <c r="Y1106" s="44" cm="1">
        <f t="array" ref="Y1106">_xlfn.IFNA(_xlfn.IFS(AND(Q1106&gt;=2000, Q1106&lt;3000), 10000, AND(Q1106&gt;=3000, Q1106&lt;4000), 15000, AND(Q1106&gt;=4000, Q1106&lt;5000), 20000, AND(Q1106&gt;=5000), 25000),0)</f>
        <v>0</v>
      </c>
      <c r="Z1106" s="91">
        <f t="shared" si="534"/>
        <v>300</v>
      </c>
      <c r="AA1106" s="44">
        <f t="shared" si="535"/>
        <v>0</v>
      </c>
      <c r="AB1106" s="44"/>
      <c r="AC1106" s="44"/>
      <c r="AD1106" s="44"/>
      <c r="AE1106" s="44">
        <f>VLOOKUP(O1106,정산업데이트!$A$6:$B$12,2,10)</f>
        <v>0</v>
      </c>
      <c r="AF1106" s="44"/>
      <c r="AG1106" s="79">
        <f t="shared" si="536"/>
        <v>300</v>
      </c>
      <c r="AH1106" s="80">
        <f t="shared" si="537"/>
        <v>2800</v>
      </c>
      <c r="AI1106" s="93"/>
      <c r="AJ1106" s="84" t="s">
        <v>7375</v>
      </c>
      <c r="AK1106" s="84" t="s">
        <v>73</v>
      </c>
      <c r="AL1106" s="84" t="s">
        <v>7376</v>
      </c>
      <c r="AM1106" s="84" t="s">
        <v>7745</v>
      </c>
      <c r="AN1106" s="84" t="s">
        <v>1449</v>
      </c>
      <c r="AO1106" s="84" t="s">
        <v>1450</v>
      </c>
      <c r="AP1106" s="84" t="s">
        <v>1451</v>
      </c>
      <c r="AQ1106" s="84" t="s">
        <v>122</v>
      </c>
      <c r="AR1106" s="85">
        <v>1</v>
      </c>
      <c r="AS1106" s="86">
        <v>1</v>
      </c>
      <c r="AT1106" s="86">
        <v>1E-3</v>
      </c>
      <c r="AU1106" s="86">
        <v>1</v>
      </c>
      <c r="AV1106" s="84" t="s">
        <v>8</v>
      </c>
      <c r="AW1106" s="86">
        <v>60</v>
      </c>
      <c r="AX1106" s="84" t="s">
        <v>68</v>
      </c>
      <c r="AY1106" s="84" t="s">
        <v>68</v>
      </c>
      <c r="AZ1106" s="84" t="s">
        <v>68</v>
      </c>
      <c r="BA1106" s="84" t="s">
        <v>68</v>
      </c>
      <c r="BB1106" s="84" t="s">
        <v>68</v>
      </c>
      <c r="BC1106" s="84" t="s">
        <v>124</v>
      </c>
      <c r="BD1106" s="84" t="s">
        <v>87</v>
      </c>
      <c r="BE1106" s="84" t="s">
        <v>88</v>
      </c>
      <c r="BF1106" s="84" t="s">
        <v>122</v>
      </c>
      <c r="BG1106" s="84" t="s">
        <v>69</v>
      </c>
      <c r="BH1106" s="92" t="s">
        <v>7746</v>
      </c>
      <c r="BI1106" s="84" t="s">
        <v>122</v>
      </c>
      <c r="BJ1106" s="84" t="s">
        <v>7747</v>
      </c>
      <c r="BK1106" s="84" t="s">
        <v>75</v>
      </c>
      <c r="BL1106" s="84" t="s">
        <v>122</v>
      </c>
      <c r="BM1106" s="84" t="s">
        <v>87</v>
      </c>
      <c r="BN1106" s="84" t="s">
        <v>70</v>
      </c>
      <c r="BO1106" s="84" t="s">
        <v>71</v>
      </c>
      <c r="BP1106" s="84" t="s">
        <v>122</v>
      </c>
      <c r="BQ1106" s="84" t="s">
        <v>163</v>
      </c>
    </row>
    <row r="1107" spans="1:69" ht="14.4" x14ac:dyDescent="0.3">
      <c r="A1107" s="40" t="str">
        <f t="shared" si="511"/>
        <v>2025-09-10</v>
      </c>
      <c r="B1107" s="40" t="str">
        <f t="shared" si="512"/>
        <v>SYD</v>
      </c>
      <c r="C1107" s="39" t="str">
        <f t="shared" si="513"/>
        <v>98812563611</v>
      </c>
      <c r="D1107" s="41" t="str">
        <f t="shared" si="514"/>
        <v>PKR253232779</v>
      </c>
      <c r="E1107" s="41" t="str">
        <f t="shared" si="515"/>
        <v>596421465934</v>
      </c>
      <c r="F1107" s="39" t="str">
        <f t="shared" si="516"/>
        <v>2256683</v>
      </c>
      <c r="G1107" s="39" t="str">
        <f t="shared" si="517"/>
        <v>WISE EXPRESS LOGISTICS(PANGZIMOM)</v>
      </c>
      <c r="H1107" s="41" t="str">
        <f t="shared" si="518"/>
        <v>신수혜</v>
      </c>
      <c r="I1107" s="39" t="str">
        <f t="shared" si="519"/>
        <v>17857</v>
      </c>
      <c r="J1107" s="52" t="str">
        <f t="shared" si="520"/>
        <v/>
      </c>
      <c r="K1107" s="75">
        <f t="shared" si="521"/>
        <v>1</v>
      </c>
      <c r="L1107" s="76">
        <f t="shared" si="522"/>
        <v>2</v>
      </c>
      <c r="M1107" s="76">
        <f t="shared" si="523"/>
        <v>1E-3</v>
      </c>
      <c r="N1107" s="76">
        <f t="shared" si="524"/>
        <v>2</v>
      </c>
      <c r="O1107" s="42">
        <f t="shared" si="525"/>
        <v>2</v>
      </c>
      <c r="P1107" s="39" t="str">
        <f t="shared" si="526"/>
        <v>일반(목록배제,Normal-Manifest Exception)</v>
      </c>
      <c r="Q1107" s="72">
        <f t="shared" si="527"/>
        <v>35</v>
      </c>
      <c r="R1107" s="43" t="str">
        <f t="shared" si="528"/>
        <v>OZ602</v>
      </c>
      <c r="S1107" s="82" t="str">
        <f t="shared" si="529"/>
        <v/>
      </c>
      <c r="T1107" s="40">
        <f t="shared" si="530"/>
        <v>45910</v>
      </c>
      <c r="U1107" s="44">
        <v>2500</v>
      </c>
      <c r="V1107" s="44">
        <f t="shared" si="531"/>
        <v>0</v>
      </c>
      <c r="W1107" s="77">
        <f t="shared" si="532"/>
        <v>2500</v>
      </c>
      <c r="X1107" s="78">
        <f t="shared" si="533"/>
        <v>0</v>
      </c>
      <c r="Y1107" s="44" cm="1">
        <f t="array" ref="Y1107">_xlfn.IFNA(_xlfn.IFS(AND(Q1107&gt;=2000, Q1107&lt;3000), 10000, AND(Q1107&gt;=3000, Q1107&lt;4000), 15000, AND(Q1107&gt;=4000, Q1107&lt;5000), 20000, AND(Q1107&gt;=5000), 25000),0)</f>
        <v>0</v>
      </c>
      <c r="Z1107" s="91">
        <f t="shared" si="534"/>
        <v>300</v>
      </c>
      <c r="AA1107" s="44">
        <f t="shared" si="535"/>
        <v>0</v>
      </c>
      <c r="AB1107" s="44"/>
      <c r="AC1107" s="44"/>
      <c r="AD1107" s="44"/>
      <c r="AE1107" s="44">
        <f>VLOOKUP(O1107,정산업데이트!$A$6:$B$12,2,10)</f>
        <v>0</v>
      </c>
      <c r="AF1107" s="44"/>
      <c r="AG1107" s="79">
        <f t="shared" si="536"/>
        <v>300</v>
      </c>
      <c r="AH1107" s="80">
        <f t="shared" si="537"/>
        <v>2800</v>
      </c>
      <c r="AJ1107" s="84" t="s">
        <v>7375</v>
      </c>
      <c r="AK1107" s="84" t="s">
        <v>73</v>
      </c>
      <c r="AL1107" s="84" t="s">
        <v>7376</v>
      </c>
      <c r="AM1107" s="84" t="s">
        <v>7748</v>
      </c>
      <c r="AN1107" s="84" t="s">
        <v>7749</v>
      </c>
      <c r="AO1107" s="84" t="s">
        <v>7750</v>
      </c>
      <c r="AP1107" s="84" t="s">
        <v>7751</v>
      </c>
      <c r="AQ1107" s="84" t="s">
        <v>122</v>
      </c>
      <c r="AR1107" s="85">
        <v>1</v>
      </c>
      <c r="AS1107" s="86">
        <v>2</v>
      </c>
      <c r="AT1107" s="86">
        <v>1E-3</v>
      </c>
      <c r="AU1107" s="86">
        <v>2</v>
      </c>
      <c r="AV1107" s="84" t="s">
        <v>8</v>
      </c>
      <c r="AW1107" s="86">
        <v>35</v>
      </c>
      <c r="AX1107" s="84" t="s">
        <v>68</v>
      </c>
      <c r="AY1107" s="84" t="s">
        <v>68</v>
      </c>
      <c r="AZ1107" s="84" t="s">
        <v>68</v>
      </c>
      <c r="BA1107" s="84" t="s">
        <v>68</v>
      </c>
      <c r="BB1107" s="84" t="s">
        <v>68</v>
      </c>
      <c r="BC1107" s="84" t="s">
        <v>441</v>
      </c>
      <c r="BD1107" s="84" t="s">
        <v>442</v>
      </c>
      <c r="BE1107" s="84" t="s">
        <v>443</v>
      </c>
      <c r="BF1107" s="84" t="s">
        <v>122</v>
      </c>
      <c r="BG1107" s="84" t="s">
        <v>69</v>
      </c>
      <c r="BH1107" s="92" t="s">
        <v>7752</v>
      </c>
      <c r="BI1107" s="84" t="s">
        <v>122</v>
      </c>
      <c r="BJ1107" s="84" t="s">
        <v>7753</v>
      </c>
      <c r="BK1107" s="84" t="s">
        <v>75</v>
      </c>
      <c r="BL1107" s="84" t="s">
        <v>122</v>
      </c>
      <c r="BM1107" s="84" t="s">
        <v>442</v>
      </c>
      <c r="BN1107" s="84" t="s">
        <v>70</v>
      </c>
      <c r="BO1107" s="84" t="s">
        <v>71</v>
      </c>
      <c r="BP1107" s="84" t="s">
        <v>122</v>
      </c>
      <c r="BQ1107" s="84" t="s">
        <v>163</v>
      </c>
    </row>
    <row r="1108" spans="1:69" ht="14.4" x14ac:dyDescent="0.3">
      <c r="A1108" s="40" t="str">
        <f t="shared" si="511"/>
        <v>2025-09-10</v>
      </c>
      <c r="B1108" s="40" t="str">
        <f t="shared" si="512"/>
        <v>SYD</v>
      </c>
      <c r="C1108" s="39" t="str">
        <f t="shared" si="513"/>
        <v>98812563611</v>
      </c>
      <c r="D1108" s="41" t="str">
        <f t="shared" si="514"/>
        <v>PKR253232796</v>
      </c>
      <c r="E1108" s="41" t="str">
        <f t="shared" si="515"/>
        <v>596421466100</v>
      </c>
      <c r="F1108" s="39" t="str">
        <f t="shared" si="516"/>
        <v>2256683</v>
      </c>
      <c r="G1108" s="39" t="str">
        <f t="shared" si="517"/>
        <v>WISE EXPRESS LOGISTICS(PANGZIMOM)</v>
      </c>
      <c r="H1108" s="41" t="str">
        <f t="shared" si="518"/>
        <v>김지교</v>
      </c>
      <c r="I1108" s="39" t="str">
        <f t="shared" si="519"/>
        <v>61455</v>
      </c>
      <c r="J1108" s="52" t="str">
        <f t="shared" si="520"/>
        <v/>
      </c>
      <c r="K1108" s="75">
        <f t="shared" si="521"/>
        <v>1</v>
      </c>
      <c r="L1108" s="76">
        <f t="shared" si="522"/>
        <v>1</v>
      </c>
      <c r="M1108" s="76">
        <f t="shared" si="523"/>
        <v>1E-3</v>
      </c>
      <c r="N1108" s="76">
        <f t="shared" si="524"/>
        <v>1</v>
      </c>
      <c r="O1108" s="42">
        <f t="shared" si="525"/>
        <v>1</v>
      </c>
      <c r="P1108" s="39" t="str">
        <f t="shared" si="526"/>
        <v>목록(Manifest)</v>
      </c>
      <c r="Q1108" s="72">
        <f t="shared" si="527"/>
        <v>35</v>
      </c>
      <c r="R1108" s="43" t="str">
        <f t="shared" si="528"/>
        <v>OZ602</v>
      </c>
      <c r="S1108" s="82" t="str">
        <f t="shared" si="529"/>
        <v/>
      </c>
      <c r="T1108" s="40">
        <f t="shared" si="530"/>
        <v>45910</v>
      </c>
      <c r="U1108" s="44">
        <v>2500</v>
      </c>
      <c r="V1108" s="44">
        <f t="shared" si="531"/>
        <v>0</v>
      </c>
      <c r="W1108" s="77">
        <f t="shared" si="532"/>
        <v>2500</v>
      </c>
      <c r="X1108" s="78">
        <f t="shared" si="533"/>
        <v>0</v>
      </c>
      <c r="Y1108" s="44" cm="1">
        <f t="array" ref="Y1108">_xlfn.IFNA(_xlfn.IFS(AND(Q1108&gt;=2000, Q1108&lt;3000), 10000, AND(Q1108&gt;=3000, Q1108&lt;4000), 15000, AND(Q1108&gt;=4000, Q1108&lt;5000), 20000, AND(Q1108&gt;=5000), 25000),0)</f>
        <v>0</v>
      </c>
      <c r="Z1108" s="91">
        <f t="shared" si="534"/>
        <v>0</v>
      </c>
      <c r="AA1108" s="44">
        <f t="shared" si="535"/>
        <v>0</v>
      </c>
      <c r="AB1108" s="44"/>
      <c r="AC1108" s="44"/>
      <c r="AD1108" s="44"/>
      <c r="AE1108" s="44">
        <f>VLOOKUP(O1108,정산업데이트!$A$6:$B$12,2,10)</f>
        <v>0</v>
      </c>
      <c r="AF1108" s="44"/>
      <c r="AG1108" s="79">
        <f t="shared" si="536"/>
        <v>0</v>
      </c>
      <c r="AH1108" s="80">
        <f t="shared" si="537"/>
        <v>2500</v>
      </c>
      <c r="AI1108" s="93"/>
      <c r="AJ1108" s="84" t="s">
        <v>7375</v>
      </c>
      <c r="AK1108" s="84" t="s">
        <v>73</v>
      </c>
      <c r="AL1108" s="84" t="s">
        <v>7376</v>
      </c>
      <c r="AM1108" s="84" t="s">
        <v>7754</v>
      </c>
      <c r="AN1108" s="84" t="s">
        <v>7755</v>
      </c>
      <c r="AO1108" s="84" t="s">
        <v>7756</v>
      </c>
      <c r="AP1108" s="84" t="s">
        <v>7757</v>
      </c>
      <c r="AQ1108" s="84" t="s">
        <v>122</v>
      </c>
      <c r="AR1108" s="85">
        <v>1</v>
      </c>
      <c r="AS1108" s="86">
        <v>1</v>
      </c>
      <c r="AT1108" s="86">
        <v>1E-3</v>
      </c>
      <c r="AU1108" s="86">
        <v>1</v>
      </c>
      <c r="AV1108" s="84" t="s">
        <v>7</v>
      </c>
      <c r="AW1108" s="86">
        <v>35</v>
      </c>
      <c r="AX1108" s="84" t="s">
        <v>68</v>
      </c>
      <c r="AY1108" s="84" t="s">
        <v>68</v>
      </c>
      <c r="AZ1108" s="84" t="s">
        <v>68</v>
      </c>
      <c r="BA1108" s="84" t="s">
        <v>68</v>
      </c>
      <c r="BB1108" s="84" t="s">
        <v>68</v>
      </c>
      <c r="BC1108" s="84" t="s">
        <v>441</v>
      </c>
      <c r="BD1108" s="84" t="s">
        <v>442</v>
      </c>
      <c r="BE1108" s="84" t="s">
        <v>444</v>
      </c>
      <c r="BF1108" s="84" t="s">
        <v>122</v>
      </c>
      <c r="BG1108" s="84" t="s">
        <v>69</v>
      </c>
      <c r="BH1108" s="92" t="s">
        <v>7758</v>
      </c>
      <c r="BI1108" s="84" t="s">
        <v>122</v>
      </c>
      <c r="BJ1108" s="84" t="s">
        <v>7759</v>
      </c>
      <c r="BK1108" s="84" t="s">
        <v>75</v>
      </c>
      <c r="BL1108" s="84" t="s">
        <v>122</v>
      </c>
      <c r="BM1108" s="84" t="s">
        <v>442</v>
      </c>
      <c r="BN1108" s="84" t="s">
        <v>70</v>
      </c>
      <c r="BO1108" s="84" t="s">
        <v>71</v>
      </c>
      <c r="BP1108" s="84" t="s">
        <v>122</v>
      </c>
      <c r="BQ1108" s="84" t="s">
        <v>163</v>
      </c>
    </row>
    <row r="1109" spans="1:69" ht="14.4" customHeight="1" x14ac:dyDescent="0.3">
      <c r="A1109" s="40" t="str">
        <f t="shared" si="511"/>
        <v>2025-09-10</v>
      </c>
      <c r="B1109" s="40" t="str">
        <f t="shared" si="512"/>
        <v>SYD</v>
      </c>
      <c r="C1109" s="39" t="str">
        <f t="shared" si="513"/>
        <v>98812563611</v>
      </c>
      <c r="D1109" s="41" t="str">
        <f t="shared" si="514"/>
        <v>PKR253232806</v>
      </c>
      <c r="E1109" s="41" t="str">
        <f t="shared" si="515"/>
        <v>596421466203</v>
      </c>
      <c r="F1109" s="39" t="str">
        <f t="shared" si="516"/>
        <v>2256683</v>
      </c>
      <c r="G1109" s="39" t="str">
        <f t="shared" si="517"/>
        <v>WISE EXPRESS LOGISTICS(PANGZIMOM)</v>
      </c>
      <c r="H1109" s="41" t="str">
        <f t="shared" si="518"/>
        <v>강소미</v>
      </c>
      <c r="I1109" s="39" t="str">
        <f t="shared" si="519"/>
        <v>01009</v>
      </c>
      <c r="J1109" s="52" t="str">
        <f t="shared" si="520"/>
        <v/>
      </c>
      <c r="K1109" s="75">
        <f t="shared" si="521"/>
        <v>1</v>
      </c>
      <c r="L1109" s="76">
        <f t="shared" si="522"/>
        <v>1</v>
      </c>
      <c r="M1109" s="76">
        <f t="shared" si="523"/>
        <v>1E-3</v>
      </c>
      <c r="N1109" s="76">
        <f t="shared" si="524"/>
        <v>1</v>
      </c>
      <c r="O1109" s="42">
        <f t="shared" si="525"/>
        <v>1</v>
      </c>
      <c r="P1109" s="39" t="str">
        <f t="shared" si="526"/>
        <v>목록(Manifest)</v>
      </c>
      <c r="Q1109" s="72">
        <f t="shared" si="527"/>
        <v>45</v>
      </c>
      <c r="R1109" s="43" t="str">
        <f t="shared" si="528"/>
        <v>OZ602</v>
      </c>
      <c r="S1109" s="82" t="str">
        <f t="shared" si="529"/>
        <v/>
      </c>
      <c r="T1109" s="40">
        <f t="shared" si="530"/>
        <v>45910</v>
      </c>
      <c r="U1109" s="44">
        <v>2500</v>
      </c>
      <c r="V1109" s="44">
        <f t="shared" si="531"/>
        <v>0</v>
      </c>
      <c r="W1109" s="77">
        <f t="shared" si="532"/>
        <v>2500</v>
      </c>
      <c r="X1109" s="78">
        <f t="shared" si="533"/>
        <v>0</v>
      </c>
      <c r="Y1109" s="44" cm="1">
        <f t="array" ref="Y1109">_xlfn.IFNA(_xlfn.IFS(AND(Q1109&gt;=2000, Q1109&lt;3000), 10000, AND(Q1109&gt;=3000, Q1109&lt;4000), 15000, AND(Q1109&gt;=4000, Q1109&lt;5000), 20000, AND(Q1109&gt;=5000), 25000),0)</f>
        <v>0</v>
      </c>
      <c r="Z1109" s="91">
        <f t="shared" si="534"/>
        <v>0</v>
      </c>
      <c r="AA1109" s="44">
        <f t="shared" si="535"/>
        <v>0</v>
      </c>
      <c r="AB1109" s="44"/>
      <c r="AC1109" s="44"/>
      <c r="AD1109" s="44"/>
      <c r="AE1109" s="44">
        <f>VLOOKUP(O1109,정산업데이트!$A$6:$B$12,2,10)</f>
        <v>0</v>
      </c>
      <c r="AF1109" s="44"/>
      <c r="AG1109" s="79">
        <f t="shared" si="536"/>
        <v>0</v>
      </c>
      <c r="AH1109" s="80">
        <f t="shared" si="537"/>
        <v>2500</v>
      </c>
      <c r="AI1109" s="93"/>
      <c r="AJ1109" s="84" t="s">
        <v>7375</v>
      </c>
      <c r="AK1109" s="84" t="s">
        <v>73</v>
      </c>
      <c r="AL1109" s="84" t="s">
        <v>7376</v>
      </c>
      <c r="AM1109" s="84" t="s">
        <v>7760</v>
      </c>
      <c r="AN1109" s="84" t="s">
        <v>7761</v>
      </c>
      <c r="AO1109" s="84" t="s">
        <v>7762</v>
      </c>
      <c r="AP1109" s="84" t="s">
        <v>7763</v>
      </c>
      <c r="AQ1109" s="84" t="s">
        <v>122</v>
      </c>
      <c r="AR1109" s="85">
        <v>1</v>
      </c>
      <c r="AS1109" s="86">
        <v>1</v>
      </c>
      <c r="AT1109" s="86">
        <v>1E-3</v>
      </c>
      <c r="AU1109" s="86">
        <v>1</v>
      </c>
      <c r="AV1109" s="84" t="s">
        <v>7</v>
      </c>
      <c r="AW1109" s="86">
        <v>45</v>
      </c>
      <c r="AX1109" s="84" t="s">
        <v>68</v>
      </c>
      <c r="AY1109" s="84" t="s">
        <v>68</v>
      </c>
      <c r="AZ1109" s="84" t="s">
        <v>68</v>
      </c>
      <c r="BA1109" s="84" t="s">
        <v>68</v>
      </c>
      <c r="BB1109" s="84" t="s">
        <v>68</v>
      </c>
      <c r="BC1109" s="84" t="s">
        <v>441</v>
      </c>
      <c r="BD1109" s="84" t="s">
        <v>442</v>
      </c>
      <c r="BE1109" s="84" t="s">
        <v>444</v>
      </c>
      <c r="BF1109" s="84" t="s">
        <v>122</v>
      </c>
      <c r="BG1109" s="84" t="s">
        <v>69</v>
      </c>
      <c r="BH1109" s="92" t="s">
        <v>7764</v>
      </c>
      <c r="BI1109" s="84" t="s">
        <v>122</v>
      </c>
      <c r="BJ1109" s="84" t="s">
        <v>7765</v>
      </c>
      <c r="BK1109" s="84" t="s">
        <v>75</v>
      </c>
      <c r="BL1109" s="84" t="s">
        <v>122</v>
      </c>
      <c r="BM1109" s="84" t="s">
        <v>442</v>
      </c>
      <c r="BN1109" s="84" t="s">
        <v>70</v>
      </c>
      <c r="BO1109" s="84" t="s">
        <v>71</v>
      </c>
      <c r="BP1109" s="84" t="s">
        <v>122</v>
      </c>
      <c r="BQ1109" s="84" t="s">
        <v>163</v>
      </c>
    </row>
    <row r="1110" spans="1:69" ht="14.4" x14ac:dyDescent="0.3">
      <c r="A1110" s="40" t="str">
        <f t="shared" si="511"/>
        <v>2025-09-10</v>
      </c>
      <c r="B1110" s="40" t="str">
        <f t="shared" si="512"/>
        <v>SYD</v>
      </c>
      <c r="C1110" s="39" t="str">
        <f t="shared" si="513"/>
        <v>98812563611</v>
      </c>
      <c r="D1110" s="41" t="str">
        <f t="shared" si="514"/>
        <v>PKR253232813</v>
      </c>
      <c r="E1110" s="41" t="str">
        <f t="shared" si="515"/>
        <v>596421466273</v>
      </c>
      <c r="F1110" s="39" t="str">
        <f t="shared" si="516"/>
        <v>2256683</v>
      </c>
      <c r="G1110" s="39" t="str">
        <f t="shared" si="517"/>
        <v>WISE EXPRESS LOGISTICS(PANGZIMOM)</v>
      </c>
      <c r="H1110" s="41" t="str">
        <f t="shared" si="518"/>
        <v>정슬기</v>
      </c>
      <c r="I1110" s="39" t="str">
        <f t="shared" si="519"/>
        <v>08358</v>
      </c>
      <c r="J1110" s="52" t="str">
        <f t="shared" si="520"/>
        <v/>
      </c>
      <c r="K1110" s="75">
        <f t="shared" si="521"/>
        <v>1</v>
      </c>
      <c r="L1110" s="76">
        <f t="shared" si="522"/>
        <v>1</v>
      </c>
      <c r="M1110" s="76">
        <f t="shared" si="523"/>
        <v>1E-3</v>
      </c>
      <c r="N1110" s="76">
        <f t="shared" si="524"/>
        <v>1</v>
      </c>
      <c r="O1110" s="42">
        <f t="shared" si="525"/>
        <v>1</v>
      </c>
      <c r="P1110" s="39" t="str">
        <f t="shared" si="526"/>
        <v>목록(Manifest)</v>
      </c>
      <c r="Q1110" s="72">
        <f t="shared" si="527"/>
        <v>45</v>
      </c>
      <c r="R1110" s="43" t="str">
        <f t="shared" si="528"/>
        <v>OZ602</v>
      </c>
      <c r="S1110" s="82" t="str">
        <f t="shared" si="529"/>
        <v/>
      </c>
      <c r="T1110" s="40">
        <f t="shared" si="530"/>
        <v>45910</v>
      </c>
      <c r="U1110" s="44">
        <v>2500</v>
      </c>
      <c r="V1110" s="44">
        <f t="shared" si="531"/>
        <v>0</v>
      </c>
      <c r="W1110" s="77">
        <f t="shared" si="532"/>
        <v>2500</v>
      </c>
      <c r="X1110" s="78">
        <f t="shared" si="533"/>
        <v>0</v>
      </c>
      <c r="Y1110" s="44" cm="1">
        <f t="array" ref="Y1110">_xlfn.IFNA(_xlfn.IFS(AND(Q1110&gt;=2000, Q1110&lt;3000), 10000, AND(Q1110&gt;=3000, Q1110&lt;4000), 15000, AND(Q1110&gt;=4000, Q1110&lt;5000), 20000, AND(Q1110&gt;=5000), 25000),0)</f>
        <v>0</v>
      </c>
      <c r="Z1110" s="91">
        <f t="shared" si="534"/>
        <v>0</v>
      </c>
      <c r="AA1110" s="44">
        <f t="shared" si="535"/>
        <v>0</v>
      </c>
      <c r="AB1110" s="44"/>
      <c r="AC1110" s="44"/>
      <c r="AD1110" s="44"/>
      <c r="AE1110" s="44">
        <f>VLOOKUP(O1110,정산업데이트!$A$6:$B$12,2,10)</f>
        <v>0</v>
      </c>
      <c r="AF1110" s="44"/>
      <c r="AG1110" s="79">
        <f t="shared" si="536"/>
        <v>0</v>
      </c>
      <c r="AH1110" s="80">
        <f t="shared" si="537"/>
        <v>2500</v>
      </c>
      <c r="AI1110" s="93"/>
      <c r="AJ1110" s="84" t="s">
        <v>7375</v>
      </c>
      <c r="AK1110" s="84" t="s">
        <v>73</v>
      </c>
      <c r="AL1110" s="84" t="s">
        <v>7376</v>
      </c>
      <c r="AM1110" s="84" t="s">
        <v>7766</v>
      </c>
      <c r="AN1110" s="84" t="s">
        <v>3755</v>
      </c>
      <c r="AO1110" s="84" t="s">
        <v>7767</v>
      </c>
      <c r="AP1110" s="84" t="s">
        <v>1247</v>
      </c>
      <c r="AQ1110" s="84" t="s">
        <v>122</v>
      </c>
      <c r="AR1110" s="85">
        <v>1</v>
      </c>
      <c r="AS1110" s="86">
        <v>1</v>
      </c>
      <c r="AT1110" s="86">
        <v>1E-3</v>
      </c>
      <c r="AU1110" s="86">
        <v>1</v>
      </c>
      <c r="AV1110" s="84" t="s">
        <v>7</v>
      </c>
      <c r="AW1110" s="86">
        <v>45</v>
      </c>
      <c r="AX1110" s="84" t="s">
        <v>68</v>
      </c>
      <c r="AY1110" s="84" t="s">
        <v>68</v>
      </c>
      <c r="AZ1110" s="84" t="s">
        <v>68</v>
      </c>
      <c r="BA1110" s="84" t="s">
        <v>68</v>
      </c>
      <c r="BB1110" s="84" t="s">
        <v>68</v>
      </c>
      <c r="BC1110" s="84" t="s">
        <v>441</v>
      </c>
      <c r="BD1110" s="84" t="s">
        <v>442</v>
      </c>
      <c r="BE1110" s="84" t="s">
        <v>448</v>
      </c>
      <c r="BF1110" s="84" t="s">
        <v>122</v>
      </c>
      <c r="BG1110" s="84" t="s">
        <v>69</v>
      </c>
      <c r="BH1110" s="92" t="s">
        <v>7768</v>
      </c>
      <c r="BI1110" s="84" t="s">
        <v>122</v>
      </c>
      <c r="BJ1110" s="84" t="s">
        <v>7769</v>
      </c>
      <c r="BK1110" s="84" t="s">
        <v>75</v>
      </c>
      <c r="BL1110" s="84" t="s">
        <v>122</v>
      </c>
      <c r="BM1110" s="84" t="s">
        <v>442</v>
      </c>
      <c r="BN1110" s="84" t="s">
        <v>70</v>
      </c>
      <c r="BO1110" s="84" t="s">
        <v>71</v>
      </c>
      <c r="BP1110" s="84" t="s">
        <v>122</v>
      </c>
      <c r="BQ1110" s="84" t="s">
        <v>163</v>
      </c>
    </row>
    <row r="1111" spans="1:69" ht="14.4" x14ac:dyDescent="0.3">
      <c r="A1111" s="40" t="str">
        <f t="shared" si="511"/>
        <v>2025-09-10</v>
      </c>
      <c r="B1111" s="40" t="str">
        <f t="shared" si="512"/>
        <v>SYD</v>
      </c>
      <c r="C1111" s="39" t="str">
        <f t="shared" si="513"/>
        <v>98812563611</v>
      </c>
      <c r="D1111" s="41" t="str">
        <f t="shared" si="514"/>
        <v>PKR253259506</v>
      </c>
      <c r="E1111" s="41" t="str">
        <f t="shared" si="515"/>
        <v>596421467824</v>
      </c>
      <c r="F1111" s="39" t="str">
        <f t="shared" si="516"/>
        <v>2254243</v>
      </c>
      <c r="G1111" s="39" t="str">
        <f t="shared" si="517"/>
        <v>WISE EXPRESS(NATUREGOOD)</v>
      </c>
      <c r="H1111" s="41" t="str">
        <f t="shared" si="518"/>
        <v>박재화</v>
      </c>
      <c r="I1111" s="39" t="str">
        <f t="shared" si="519"/>
        <v>07007</v>
      </c>
      <c r="J1111" s="52" t="str">
        <f t="shared" si="520"/>
        <v/>
      </c>
      <c r="K1111" s="75">
        <f t="shared" si="521"/>
        <v>1</v>
      </c>
      <c r="L1111" s="76">
        <f t="shared" si="522"/>
        <v>1.7</v>
      </c>
      <c r="M1111" s="76">
        <f t="shared" si="523"/>
        <v>1E-3</v>
      </c>
      <c r="N1111" s="76">
        <f t="shared" si="524"/>
        <v>1.7</v>
      </c>
      <c r="O1111" s="42">
        <f t="shared" si="525"/>
        <v>2</v>
      </c>
      <c r="P1111" s="39" t="str">
        <f t="shared" si="526"/>
        <v>일반(목록배제,Normal-Manifest Exception)</v>
      </c>
      <c r="Q1111" s="72">
        <f t="shared" si="527"/>
        <v>80.174999999999997</v>
      </c>
      <c r="R1111" s="43" t="str">
        <f t="shared" si="528"/>
        <v>OZ602</v>
      </c>
      <c r="S1111" s="82" t="str">
        <f t="shared" si="529"/>
        <v/>
      </c>
      <c r="T1111" s="40">
        <f t="shared" si="530"/>
        <v>45910</v>
      </c>
      <c r="U1111" s="44">
        <v>2500</v>
      </c>
      <c r="V1111" s="44">
        <f t="shared" si="531"/>
        <v>0</v>
      </c>
      <c r="W1111" s="77">
        <f t="shared" si="532"/>
        <v>2500</v>
      </c>
      <c r="X1111" s="78">
        <f t="shared" si="533"/>
        <v>0</v>
      </c>
      <c r="Y1111" s="44" cm="1">
        <f t="array" ref="Y1111">_xlfn.IFNA(_xlfn.IFS(AND(Q1111&gt;=2000, Q1111&lt;3000), 10000, AND(Q1111&gt;=3000, Q1111&lt;4000), 15000, AND(Q1111&gt;=4000, Q1111&lt;5000), 20000, AND(Q1111&gt;=5000), 25000),0)</f>
        <v>0</v>
      </c>
      <c r="Z1111" s="91">
        <f t="shared" si="534"/>
        <v>300</v>
      </c>
      <c r="AA1111" s="44">
        <f t="shared" si="535"/>
        <v>0</v>
      </c>
      <c r="AB1111" s="44"/>
      <c r="AC1111" s="44"/>
      <c r="AD1111" s="44"/>
      <c r="AE1111" s="44">
        <f>VLOOKUP(O1111,정산업데이트!$A$6:$B$12,2,10)</f>
        <v>0</v>
      </c>
      <c r="AF1111" s="44"/>
      <c r="AG1111" s="79">
        <f t="shared" si="536"/>
        <v>300</v>
      </c>
      <c r="AH1111" s="80">
        <f t="shared" si="537"/>
        <v>2800</v>
      </c>
      <c r="AI1111" s="93"/>
      <c r="AJ1111" s="84" t="s">
        <v>7375</v>
      </c>
      <c r="AK1111" s="84" t="s">
        <v>73</v>
      </c>
      <c r="AL1111" s="84" t="s">
        <v>7376</v>
      </c>
      <c r="AM1111" s="84" t="s">
        <v>7770</v>
      </c>
      <c r="AN1111" s="84" t="s">
        <v>7771</v>
      </c>
      <c r="AO1111" s="84" t="s">
        <v>7772</v>
      </c>
      <c r="AP1111" s="84" t="s">
        <v>1435</v>
      </c>
      <c r="AQ1111" s="84" t="s">
        <v>122</v>
      </c>
      <c r="AR1111" s="85">
        <v>1</v>
      </c>
      <c r="AS1111" s="86">
        <v>1.7</v>
      </c>
      <c r="AT1111" s="86">
        <v>1E-3</v>
      </c>
      <c r="AU1111" s="86">
        <v>1.7</v>
      </c>
      <c r="AV1111" s="84" t="s">
        <v>8</v>
      </c>
      <c r="AW1111" s="86">
        <v>80.174999999999997</v>
      </c>
      <c r="AX1111" s="84" t="s">
        <v>68</v>
      </c>
      <c r="AY1111" s="84" t="s">
        <v>68</v>
      </c>
      <c r="AZ1111" s="84" t="s">
        <v>68</v>
      </c>
      <c r="BA1111" s="84" t="s">
        <v>68</v>
      </c>
      <c r="BB1111" s="84" t="s">
        <v>68</v>
      </c>
      <c r="BC1111" s="84" t="s">
        <v>152</v>
      </c>
      <c r="BD1111" s="84" t="s">
        <v>94</v>
      </c>
      <c r="BE1111" s="84" t="s">
        <v>95</v>
      </c>
      <c r="BF1111" s="84" t="s">
        <v>122</v>
      </c>
      <c r="BG1111" s="84" t="s">
        <v>69</v>
      </c>
      <c r="BH1111" s="92" t="s">
        <v>7773</v>
      </c>
      <c r="BI1111" s="84" t="s">
        <v>122</v>
      </c>
      <c r="BJ1111" s="84" t="s">
        <v>7774</v>
      </c>
      <c r="BK1111" s="84" t="s">
        <v>75</v>
      </c>
      <c r="BL1111" s="84" t="s">
        <v>122</v>
      </c>
      <c r="BM1111" s="84" t="s">
        <v>94</v>
      </c>
      <c r="BN1111" s="84" t="s">
        <v>70</v>
      </c>
      <c r="BO1111" s="84" t="s">
        <v>71</v>
      </c>
      <c r="BP1111" s="84" t="s">
        <v>122</v>
      </c>
      <c r="BQ1111" s="84" t="s">
        <v>163</v>
      </c>
    </row>
    <row r="1112" spans="1:69" ht="14.4" x14ac:dyDescent="0.3">
      <c r="A1112" s="40" t="str">
        <f t="shared" si="511"/>
        <v>2025-09-10</v>
      </c>
      <c r="B1112" s="40" t="str">
        <f t="shared" si="512"/>
        <v>SYD</v>
      </c>
      <c r="C1112" s="39" t="str">
        <f t="shared" si="513"/>
        <v>98812563611</v>
      </c>
      <c r="D1112" s="41" t="str">
        <f t="shared" si="514"/>
        <v>PAU029761741</v>
      </c>
      <c r="E1112" s="41" t="str">
        <f t="shared" si="515"/>
        <v>596421466671</v>
      </c>
      <c r="F1112" s="39" t="str">
        <f t="shared" si="516"/>
        <v>2254256</v>
      </c>
      <c r="G1112" s="39" t="str">
        <f t="shared" si="517"/>
        <v>WISE EXPRESS(BOOSTUP)</v>
      </c>
      <c r="H1112" s="41" t="str">
        <f t="shared" si="518"/>
        <v>남희심</v>
      </c>
      <c r="I1112" s="39" t="str">
        <f t="shared" si="519"/>
        <v>30049</v>
      </c>
      <c r="J1112" s="52" t="str">
        <f t="shared" si="520"/>
        <v/>
      </c>
      <c r="K1112" s="75">
        <f t="shared" si="521"/>
        <v>1</v>
      </c>
      <c r="L1112" s="76">
        <f t="shared" si="522"/>
        <v>2</v>
      </c>
      <c r="M1112" s="76">
        <f t="shared" si="523"/>
        <v>1E-3</v>
      </c>
      <c r="N1112" s="76">
        <f t="shared" si="524"/>
        <v>2</v>
      </c>
      <c r="O1112" s="42">
        <f t="shared" si="525"/>
        <v>2</v>
      </c>
      <c r="P1112" s="39" t="str">
        <f t="shared" si="526"/>
        <v>목록(Manifest)</v>
      </c>
      <c r="Q1112" s="72">
        <f t="shared" si="527"/>
        <v>120</v>
      </c>
      <c r="R1112" s="43" t="str">
        <f t="shared" si="528"/>
        <v>OZ602</v>
      </c>
      <c r="S1112" s="82" t="str">
        <f t="shared" si="529"/>
        <v/>
      </c>
      <c r="T1112" s="40">
        <f t="shared" si="530"/>
        <v>45910</v>
      </c>
      <c r="U1112" s="44">
        <v>2500</v>
      </c>
      <c r="V1112" s="44">
        <f t="shared" si="531"/>
        <v>0</v>
      </c>
      <c r="W1112" s="77">
        <f t="shared" si="532"/>
        <v>2500</v>
      </c>
      <c r="X1112" s="78">
        <f t="shared" si="533"/>
        <v>0</v>
      </c>
      <c r="Y1112" s="44" cm="1">
        <f t="array" ref="Y1112">_xlfn.IFNA(_xlfn.IFS(AND(Q1112&gt;=2000, Q1112&lt;3000), 10000, AND(Q1112&gt;=3000, Q1112&lt;4000), 15000, AND(Q1112&gt;=4000, Q1112&lt;5000), 20000, AND(Q1112&gt;=5000), 25000),0)</f>
        <v>0</v>
      </c>
      <c r="Z1112" s="91">
        <f t="shared" si="534"/>
        <v>0</v>
      </c>
      <c r="AA1112" s="44">
        <f t="shared" si="535"/>
        <v>0</v>
      </c>
      <c r="AB1112" s="44"/>
      <c r="AC1112" s="44"/>
      <c r="AD1112" s="44"/>
      <c r="AE1112" s="44">
        <f>VLOOKUP(O1112,정산업데이트!$A$6:$B$12,2,10)</f>
        <v>0</v>
      </c>
      <c r="AF1112" s="44"/>
      <c r="AG1112" s="79">
        <f t="shared" si="536"/>
        <v>0</v>
      </c>
      <c r="AH1112" s="80">
        <f t="shared" si="537"/>
        <v>2500</v>
      </c>
      <c r="AI1112" s="93"/>
      <c r="AJ1112" s="84" t="s">
        <v>7375</v>
      </c>
      <c r="AK1112" s="84" t="s">
        <v>73</v>
      </c>
      <c r="AL1112" s="84" t="s">
        <v>7376</v>
      </c>
      <c r="AM1112" s="84" t="s">
        <v>7775</v>
      </c>
      <c r="AN1112" s="84" t="s">
        <v>7776</v>
      </c>
      <c r="AO1112" s="84" t="s">
        <v>7777</v>
      </c>
      <c r="AP1112" s="84" t="s">
        <v>7778</v>
      </c>
      <c r="AQ1112" s="84" t="s">
        <v>122</v>
      </c>
      <c r="AR1112" s="85">
        <v>1</v>
      </c>
      <c r="AS1112" s="86">
        <v>2</v>
      </c>
      <c r="AT1112" s="86">
        <v>1E-3</v>
      </c>
      <c r="AU1112" s="86">
        <v>2</v>
      </c>
      <c r="AV1112" s="84" t="s">
        <v>7</v>
      </c>
      <c r="AW1112" s="86">
        <v>120</v>
      </c>
      <c r="AX1112" s="84" t="s">
        <v>68</v>
      </c>
      <c r="AY1112" s="84" t="s">
        <v>68</v>
      </c>
      <c r="AZ1112" s="84" t="s">
        <v>68</v>
      </c>
      <c r="BA1112" s="84" t="s">
        <v>68</v>
      </c>
      <c r="BB1112" s="84" t="s">
        <v>68</v>
      </c>
      <c r="BC1112" s="84" t="s">
        <v>129</v>
      </c>
      <c r="BD1112" s="84" t="s">
        <v>91</v>
      </c>
      <c r="BE1112" s="84" t="s">
        <v>92</v>
      </c>
      <c r="BF1112" s="84" t="s">
        <v>122</v>
      </c>
      <c r="BG1112" s="84" t="s">
        <v>69</v>
      </c>
      <c r="BH1112" s="92" t="s">
        <v>7779</v>
      </c>
      <c r="BI1112" s="84" t="s">
        <v>122</v>
      </c>
      <c r="BJ1112" s="84" t="s">
        <v>7780</v>
      </c>
      <c r="BK1112" s="84" t="s">
        <v>75</v>
      </c>
      <c r="BL1112" s="84" t="s">
        <v>122</v>
      </c>
      <c r="BM1112" s="84" t="s">
        <v>91</v>
      </c>
      <c r="BN1112" s="84" t="s">
        <v>70</v>
      </c>
      <c r="BO1112" s="84" t="s">
        <v>71</v>
      </c>
      <c r="BP1112" s="84" t="s">
        <v>122</v>
      </c>
      <c r="BQ1112" s="84" t="s">
        <v>163</v>
      </c>
    </row>
    <row r="1113" spans="1:69" ht="14.4" x14ac:dyDescent="0.3">
      <c r="A1113" s="40" t="str">
        <f t="shared" si="511"/>
        <v>2025-09-10</v>
      </c>
      <c r="B1113" s="40" t="str">
        <f t="shared" si="512"/>
        <v>SYD</v>
      </c>
      <c r="C1113" s="39" t="str">
        <f t="shared" si="513"/>
        <v>98812563611</v>
      </c>
      <c r="D1113" s="41" t="str">
        <f t="shared" si="514"/>
        <v>PKR253227078</v>
      </c>
      <c r="E1113" s="41" t="str">
        <f t="shared" si="515"/>
        <v>596421465610</v>
      </c>
      <c r="F1113" s="39" t="str">
        <f t="shared" si="516"/>
        <v>2254239</v>
      </c>
      <c r="G1113" s="39" t="str">
        <f t="shared" si="517"/>
        <v>WISE EXPRESS(BIOSYDNEY)</v>
      </c>
      <c r="H1113" s="41" t="str">
        <f t="shared" si="518"/>
        <v>이준성</v>
      </c>
      <c r="I1113" s="39" t="str">
        <f t="shared" si="519"/>
        <v>17079</v>
      </c>
      <c r="J1113" s="52" t="str">
        <f t="shared" si="520"/>
        <v>일반전환</v>
      </c>
      <c r="K1113" s="75">
        <f t="shared" si="521"/>
        <v>1</v>
      </c>
      <c r="L1113" s="76">
        <f t="shared" si="522"/>
        <v>1</v>
      </c>
      <c r="M1113" s="76">
        <f t="shared" si="523"/>
        <v>1E-3</v>
      </c>
      <c r="N1113" s="76">
        <f t="shared" si="524"/>
        <v>1</v>
      </c>
      <c r="O1113" s="42">
        <f t="shared" si="525"/>
        <v>1</v>
      </c>
      <c r="P1113" s="39" t="str">
        <f t="shared" si="526"/>
        <v>일반(목록배제,Normal-Manifest Exception)</v>
      </c>
      <c r="Q1113" s="72">
        <f t="shared" si="527"/>
        <v>100</v>
      </c>
      <c r="R1113" s="43" t="str">
        <f t="shared" si="528"/>
        <v>OZ602</v>
      </c>
      <c r="S1113" s="82" t="str">
        <f t="shared" si="529"/>
        <v/>
      </c>
      <c r="T1113" s="40">
        <f t="shared" si="530"/>
        <v>45910</v>
      </c>
      <c r="U1113" s="44">
        <v>2500</v>
      </c>
      <c r="V1113" s="44">
        <f t="shared" si="531"/>
        <v>0</v>
      </c>
      <c r="W1113" s="77">
        <f t="shared" si="532"/>
        <v>2500</v>
      </c>
      <c r="X1113" s="78">
        <f t="shared" si="533"/>
        <v>0</v>
      </c>
      <c r="Y1113" s="44" cm="1">
        <f t="array" ref="Y1113">_xlfn.IFNA(_xlfn.IFS(AND(Q1113&gt;=2000, Q1113&lt;3000), 10000, AND(Q1113&gt;=3000, Q1113&lt;4000), 15000, AND(Q1113&gt;=4000, Q1113&lt;5000), 20000, AND(Q1113&gt;=5000), 25000),0)</f>
        <v>0</v>
      </c>
      <c r="Z1113" s="91">
        <f t="shared" si="534"/>
        <v>300</v>
      </c>
      <c r="AA1113" s="44">
        <f t="shared" si="535"/>
        <v>0</v>
      </c>
      <c r="AB1113" s="44"/>
      <c r="AC1113" s="44"/>
      <c r="AD1113" s="44"/>
      <c r="AE1113" s="44">
        <f>VLOOKUP(O1113,정산업데이트!$A$6:$B$12,2,10)</f>
        <v>0</v>
      </c>
      <c r="AF1113" s="44"/>
      <c r="AG1113" s="79">
        <f t="shared" si="536"/>
        <v>300</v>
      </c>
      <c r="AH1113" s="80">
        <f t="shared" si="537"/>
        <v>2800</v>
      </c>
      <c r="AI1113" s="93"/>
      <c r="AJ1113" s="84" t="s">
        <v>7375</v>
      </c>
      <c r="AK1113" s="84" t="s">
        <v>73</v>
      </c>
      <c r="AL1113" s="84" t="s">
        <v>7376</v>
      </c>
      <c r="AM1113" s="84" t="s">
        <v>7781</v>
      </c>
      <c r="AN1113" s="84" t="s">
        <v>7782</v>
      </c>
      <c r="AO1113" s="84" t="s">
        <v>7783</v>
      </c>
      <c r="AP1113" s="84" t="s">
        <v>2896</v>
      </c>
      <c r="AQ1113" s="84" t="s">
        <v>85</v>
      </c>
      <c r="AR1113" s="85">
        <v>1</v>
      </c>
      <c r="AS1113" s="86">
        <v>1</v>
      </c>
      <c r="AT1113" s="86">
        <v>1E-3</v>
      </c>
      <c r="AU1113" s="86">
        <v>1</v>
      </c>
      <c r="AV1113" s="84" t="s">
        <v>8</v>
      </c>
      <c r="AW1113" s="86">
        <v>100</v>
      </c>
      <c r="AX1113" s="84" t="s">
        <v>68</v>
      </c>
      <c r="AY1113" s="84" t="s">
        <v>68</v>
      </c>
      <c r="AZ1113" s="84" t="s">
        <v>68</v>
      </c>
      <c r="BA1113" s="84" t="s">
        <v>68</v>
      </c>
      <c r="BB1113" s="84" t="s">
        <v>68</v>
      </c>
      <c r="BC1113" s="84" t="s">
        <v>126</v>
      </c>
      <c r="BD1113" s="84" t="s">
        <v>90</v>
      </c>
      <c r="BE1113" s="84" t="s">
        <v>111</v>
      </c>
      <c r="BF1113" s="84" t="s">
        <v>122</v>
      </c>
      <c r="BG1113" s="84" t="s">
        <v>69</v>
      </c>
      <c r="BH1113" s="92" t="s">
        <v>7784</v>
      </c>
      <c r="BI1113" s="84" t="s">
        <v>122</v>
      </c>
      <c r="BJ1113" s="84" t="s">
        <v>7785</v>
      </c>
      <c r="BK1113" s="84" t="s">
        <v>75</v>
      </c>
      <c r="BL1113" s="84" t="s">
        <v>122</v>
      </c>
      <c r="BM1113" s="84" t="s">
        <v>90</v>
      </c>
      <c r="BN1113" s="84" t="s">
        <v>70</v>
      </c>
      <c r="BO1113" s="84" t="s">
        <v>71</v>
      </c>
      <c r="BP1113" s="84" t="s">
        <v>122</v>
      </c>
      <c r="BQ1113" s="84" t="s">
        <v>163</v>
      </c>
    </row>
    <row r="1114" spans="1:69" ht="14.4" x14ac:dyDescent="0.3">
      <c r="A1114" s="40" t="str">
        <f t="shared" si="511"/>
        <v>2025-09-10</v>
      </c>
      <c r="B1114" s="40" t="str">
        <f t="shared" si="512"/>
        <v>SYD</v>
      </c>
      <c r="C1114" s="39" t="str">
        <f t="shared" si="513"/>
        <v>98812563611</v>
      </c>
      <c r="D1114" s="41" t="str">
        <f t="shared" si="514"/>
        <v>PKR253227086</v>
      </c>
      <c r="E1114" s="41" t="str">
        <f t="shared" si="515"/>
        <v>596421465691</v>
      </c>
      <c r="F1114" s="39" t="str">
        <f t="shared" si="516"/>
        <v>2254239</v>
      </c>
      <c r="G1114" s="39" t="str">
        <f t="shared" si="517"/>
        <v>WISE EXPRESS(BIOSYDNEY)</v>
      </c>
      <c r="H1114" s="41" t="str">
        <f t="shared" si="518"/>
        <v>이정우</v>
      </c>
      <c r="I1114" s="39" t="str">
        <f t="shared" si="519"/>
        <v>07988</v>
      </c>
      <c r="J1114" s="52" t="str">
        <f t="shared" si="520"/>
        <v/>
      </c>
      <c r="K1114" s="75">
        <f t="shared" si="521"/>
        <v>1</v>
      </c>
      <c r="L1114" s="76">
        <f t="shared" si="522"/>
        <v>1</v>
      </c>
      <c r="M1114" s="76">
        <f t="shared" si="523"/>
        <v>1E-3</v>
      </c>
      <c r="N1114" s="76">
        <f t="shared" si="524"/>
        <v>1</v>
      </c>
      <c r="O1114" s="42">
        <f t="shared" si="525"/>
        <v>1</v>
      </c>
      <c r="P1114" s="39" t="str">
        <f t="shared" si="526"/>
        <v>일반(목록배제,Normal-Manifest Exception)</v>
      </c>
      <c r="Q1114" s="72">
        <f t="shared" si="527"/>
        <v>100</v>
      </c>
      <c r="R1114" s="43" t="str">
        <f t="shared" si="528"/>
        <v>OZ602</v>
      </c>
      <c r="S1114" s="82" t="str">
        <f t="shared" si="529"/>
        <v/>
      </c>
      <c r="T1114" s="40">
        <f t="shared" si="530"/>
        <v>45910</v>
      </c>
      <c r="U1114" s="44">
        <v>2500</v>
      </c>
      <c r="V1114" s="44">
        <f t="shared" si="531"/>
        <v>0</v>
      </c>
      <c r="W1114" s="77">
        <f t="shared" si="532"/>
        <v>2500</v>
      </c>
      <c r="X1114" s="78">
        <f t="shared" si="533"/>
        <v>0</v>
      </c>
      <c r="Y1114" s="44" cm="1">
        <f t="array" ref="Y1114">_xlfn.IFNA(_xlfn.IFS(AND(Q1114&gt;=2000, Q1114&lt;3000), 10000, AND(Q1114&gt;=3000, Q1114&lt;4000), 15000, AND(Q1114&gt;=4000, Q1114&lt;5000), 20000, AND(Q1114&gt;=5000), 25000),0)</f>
        <v>0</v>
      </c>
      <c r="Z1114" s="91">
        <f t="shared" si="534"/>
        <v>300</v>
      </c>
      <c r="AA1114" s="44">
        <f t="shared" si="535"/>
        <v>0</v>
      </c>
      <c r="AB1114" s="44"/>
      <c r="AC1114" s="44"/>
      <c r="AD1114" s="44"/>
      <c r="AE1114" s="44">
        <f>VLOOKUP(O1114,정산업데이트!$A$6:$B$12,2,10)</f>
        <v>0</v>
      </c>
      <c r="AF1114" s="44"/>
      <c r="AG1114" s="79">
        <f t="shared" si="536"/>
        <v>300</v>
      </c>
      <c r="AH1114" s="80">
        <f t="shared" si="537"/>
        <v>2800</v>
      </c>
      <c r="AJ1114" s="84" t="s">
        <v>7375</v>
      </c>
      <c r="AK1114" s="84" t="s">
        <v>73</v>
      </c>
      <c r="AL1114" s="84" t="s">
        <v>7376</v>
      </c>
      <c r="AM1114" s="84" t="s">
        <v>7786</v>
      </c>
      <c r="AN1114" s="84" t="s">
        <v>599</v>
      </c>
      <c r="AO1114" s="84" t="s">
        <v>7787</v>
      </c>
      <c r="AP1114" s="84" t="s">
        <v>7788</v>
      </c>
      <c r="AQ1114" s="84" t="s">
        <v>122</v>
      </c>
      <c r="AR1114" s="85">
        <v>1</v>
      </c>
      <c r="AS1114" s="86">
        <v>1</v>
      </c>
      <c r="AT1114" s="86">
        <v>1E-3</v>
      </c>
      <c r="AU1114" s="86">
        <v>1</v>
      </c>
      <c r="AV1114" s="84" t="s">
        <v>8</v>
      </c>
      <c r="AW1114" s="86">
        <v>100</v>
      </c>
      <c r="AX1114" s="84" t="s">
        <v>68</v>
      </c>
      <c r="AY1114" s="84" t="s">
        <v>68</v>
      </c>
      <c r="AZ1114" s="84" t="s">
        <v>68</v>
      </c>
      <c r="BA1114" s="84" t="s">
        <v>68</v>
      </c>
      <c r="BB1114" s="84" t="s">
        <v>68</v>
      </c>
      <c r="BC1114" s="84" t="s">
        <v>126</v>
      </c>
      <c r="BD1114" s="84" t="s">
        <v>90</v>
      </c>
      <c r="BE1114" s="84" t="s">
        <v>111</v>
      </c>
      <c r="BF1114" s="84" t="s">
        <v>122</v>
      </c>
      <c r="BG1114" s="84" t="s">
        <v>69</v>
      </c>
      <c r="BH1114" s="92" t="s">
        <v>7789</v>
      </c>
      <c r="BI1114" s="84" t="s">
        <v>122</v>
      </c>
      <c r="BJ1114" s="84" t="s">
        <v>7790</v>
      </c>
      <c r="BK1114" s="84" t="s">
        <v>75</v>
      </c>
      <c r="BL1114" s="84" t="s">
        <v>122</v>
      </c>
      <c r="BM1114" s="84" t="s">
        <v>90</v>
      </c>
      <c r="BN1114" s="84" t="s">
        <v>70</v>
      </c>
      <c r="BO1114" s="84" t="s">
        <v>71</v>
      </c>
      <c r="BP1114" s="84" t="s">
        <v>122</v>
      </c>
      <c r="BQ1114" s="84" t="s">
        <v>163</v>
      </c>
    </row>
    <row r="1115" spans="1:69" ht="14.4" x14ac:dyDescent="0.3">
      <c r="A1115" s="40" t="str">
        <f t="shared" si="511"/>
        <v>2025-09-10</v>
      </c>
      <c r="B1115" s="40" t="str">
        <f t="shared" si="512"/>
        <v>SYD</v>
      </c>
      <c r="C1115" s="39" t="str">
        <f t="shared" si="513"/>
        <v>98812563611</v>
      </c>
      <c r="D1115" s="41" t="str">
        <f t="shared" si="514"/>
        <v>PKR253263626</v>
      </c>
      <c r="E1115" s="41" t="str">
        <f t="shared" si="515"/>
        <v>596421468115</v>
      </c>
      <c r="F1115" s="39" t="str">
        <f t="shared" si="516"/>
        <v>2254238</v>
      </c>
      <c r="G1115" s="39" t="str">
        <f t="shared" si="517"/>
        <v>WISE EXPRESS(CHUHO)</v>
      </c>
      <c r="H1115" s="41" t="str">
        <f t="shared" si="518"/>
        <v>김민주</v>
      </c>
      <c r="I1115" s="39" t="str">
        <f t="shared" si="519"/>
        <v>30064</v>
      </c>
      <c r="J1115" s="52" t="str">
        <f t="shared" si="520"/>
        <v/>
      </c>
      <c r="K1115" s="75">
        <f t="shared" si="521"/>
        <v>1</v>
      </c>
      <c r="L1115" s="76">
        <f t="shared" si="522"/>
        <v>1</v>
      </c>
      <c r="M1115" s="76">
        <f t="shared" si="523"/>
        <v>1E-3</v>
      </c>
      <c r="N1115" s="76">
        <f t="shared" si="524"/>
        <v>1</v>
      </c>
      <c r="O1115" s="42">
        <f t="shared" si="525"/>
        <v>1</v>
      </c>
      <c r="P1115" s="39" t="str">
        <f t="shared" si="526"/>
        <v>목록(Manifest)</v>
      </c>
      <c r="Q1115" s="72">
        <f t="shared" si="527"/>
        <v>75</v>
      </c>
      <c r="R1115" s="43" t="str">
        <f t="shared" si="528"/>
        <v>OZ602</v>
      </c>
      <c r="S1115" s="82" t="str">
        <f t="shared" si="529"/>
        <v/>
      </c>
      <c r="T1115" s="40">
        <f t="shared" si="530"/>
        <v>45910</v>
      </c>
      <c r="U1115" s="44">
        <v>2500</v>
      </c>
      <c r="V1115" s="44">
        <f t="shared" si="531"/>
        <v>0</v>
      </c>
      <c r="W1115" s="77">
        <f t="shared" si="532"/>
        <v>2500</v>
      </c>
      <c r="X1115" s="78">
        <f t="shared" si="533"/>
        <v>0</v>
      </c>
      <c r="Y1115" s="44" cm="1">
        <f t="array" ref="Y1115">_xlfn.IFNA(_xlfn.IFS(AND(Q1115&gt;=2000, Q1115&lt;3000), 10000, AND(Q1115&gt;=3000, Q1115&lt;4000), 15000, AND(Q1115&gt;=4000, Q1115&lt;5000), 20000, AND(Q1115&gt;=5000), 25000),0)</f>
        <v>0</v>
      </c>
      <c r="Z1115" s="91">
        <f t="shared" si="534"/>
        <v>0</v>
      </c>
      <c r="AA1115" s="44">
        <f t="shared" si="535"/>
        <v>0</v>
      </c>
      <c r="AB1115" s="44"/>
      <c r="AC1115" s="44"/>
      <c r="AD1115" s="44"/>
      <c r="AE1115" s="44">
        <f>VLOOKUP(O1115,정산업데이트!$A$6:$B$12,2,10)</f>
        <v>0</v>
      </c>
      <c r="AF1115" s="44"/>
      <c r="AG1115" s="79">
        <f t="shared" si="536"/>
        <v>0</v>
      </c>
      <c r="AH1115" s="80">
        <f t="shared" si="537"/>
        <v>2500</v>
      </c>
      <c r="AI1115" s="93"/>
      <c r="AJ1115" s="84" t="s">
        <v>7375</v>
      </c>
      <c r="AK1115" s="84" t="s">
        <v>73</v>
      </c>
      <c r="AL1115" s="84" t="s">
        <v>7376</v>
      </c>
      <c r="AM1115" s="84" t="s">
        <v>7791</v>
      </c>
      <c r="AN1115" s="84" t="s">
        <v>345</v>
      </c>
      <c r="AO1115" s="84" t="s">
        <v>7792</v>
      </c>
      <c r="AP1115" s="84" t="s">
        <v>512</v>
      </c>
      <c r="AQ1115" s="84" t="s">
        <v>122</v>
      </c>
      <c r="AR1115" s="85">
        <v>1</v>
      </c>
      <c r="AS1115" s="86">
        <v>1</v>
      </c>
      <c r="AT1115" s="86">
        <v>1E-3</v>
      </c>
      <c r="AU1115" s="86">
        <v>1</v>
      </c>
      <c r="AV1115" s="84" t="s">
        <v>7</v>
      </c>
      <c r="AW1115" s="86">
        <v>75</v>
      </c>
      <c r="AX1115" s="84" t="s">
        <v>68</v>
      </c>
      <c r="AY1115" s="84" t="s">
        <v>68</v>
      </c>
      <c r="AZ1115" s="84" t="s">
        <v>68</v>
      </c>
      <c r="BA1115" s="84" t="s">
        <v>68</v>
      </c>
      <c r="BB1115" s="84" t="s">
        <v>68</v>
      </c>
      <c r="BC1115" s="84" t="s">
        <v>123</v>
      </c>
      <c r="BD1115" s="84" t="s">
        <v>81</v>
      </c>
      <c r="BE1115" s="84" t="s">
        <v>1897</v>
      </c>
      <c r="BF1115" s="84" t="s">
        <v>122</v>
      </c>
      <c r="BG1115" s="84" t="s">
        <v>69</v>
      </c>
      <c r="BH1115" s="92" t="s">
        <v>7793</v>
      </c>
      <c r="BI1115" s="84" t="s">
        <v>122</v>
      </c>
      <c r="BJ1115" s="84" t="s">
        <v>7794</v>
      </c>
      <c r="BK1115" s="84" t="s">
        <v>75</v>
      </c>
      <c r="BL1115" s="84" t="s">
        <v>122</v>
      </c>
      <c r="BM1115" s="84" t="s">
        <v>81</v>
      </c>
      <c r="BN1115" s="84" t="s">
        <v>70</v>
      </c>
      <c r="BO1115" s="84" t="s">
        <v>71</v>
      </c>
      <c r="BP1115" s="84" t="s">
        <v>122</v>
      </c>
      <c r="BQ1115" s="84" t="s">
        <v>163</v>
      </c>
    </row>
    <row r="1116" spans="1:69" ht="14.4" x14ac:dyDescent="0.3">
      <c r="A1116" s="40" t="str">
        <f t="shared" si="511"/>
        <v>2025-09-10</v>
      </c>
      <c r="B1116" s="40" t="str">
        <f t="shared" si="512"/>
        <v>SYD</v>
      </c>
      <c r="C1116" s="39" t="str">
        <f t="shared" si="513"/>
        <v>98812563611</v>
      </c>
      <c r="D1116" s="41" t="str">
        <f t="shared" si="514"/>
        <v>PKR253263627</v>
      </c>
      <c r="E1116" s="41" t="str">
        <f t="shared" si="515"/>
        <v>596421468126</v>
      </c>
      <c r="F1116" s="39" t="str">
        <f t="shared" si="516"/>
        <v>2254238</v>
      </c>
      <c r="G1116" s="39" t="str">
        <f t="shared" si="517"/>
        <v>WISE EXPRESS(CHUHO)</v>
      </c>
      <c r="H1116" s="41" t="str">
        <f t="shared" si="518"/>
        <v>엄희령</v>
      </c>
      <c r="I1116" s="39" t="str">
        <f t="shared" si="519"/>
        <v>42117</v>
      </c>
      <c r="J1116" s="52" t="str">
        <f t="shared" si="520"/>
        <v/>
      </c>
      <c r="K1116" s="75">
        <f t="shared" si="521"/>
        <v>1</v>
      </c>
      <c r="L1116" s="76">
        <f t="shared" si="522"/>
        <v>1</v>
      </c>
      <c r="M1116" s="76">
        <f t="shared" si="523"/>
        <v>1E-3</v>
      </c>
      <c r="N1116" s="76">
        <f t="shared" si="524"/>
        <v>1</v>
      </c>
      <c r="O1116" s="42">
        <f t="shared" si="525"/>
        <v>1</v>
      </c>
      <c r="P1116" s="39" t="str">
        <f t="shared" si="526"/>
        <v>목록(Manifest)</v>
      </c>
      <c r="Q1116" s="72">
        <f t="shared" si="527"/>
        <v>75</v>
      </c>
      <c r="R1116" s="43" t="str">
        <f t="shared" si="528"/>
        <v>OZ602</v>
      </c>
      <c r="S1116" s="82" t="str">
        <f t="shared" si="529"/>
        <v/>
      </c>
      <c r="T1116" s="40">
        <f t="shared" si="530"/>
        <v>45910</v>
      </c>
      <c r="U1116" s="44">
        <v>2500</v>
      </c>
      <c r="V1116" s="44">
        <f t="shared" si="531"/>
        <v>0</v>
      </c>
      <c r="W1116" s="77">
        <f t="shared" si="532"/>
        <v>2500</v>
      </c>
      <c r="X1116" s="78">
        <f t="shared" si="533"/>
        <v>0</v>
      </c>
      <c r="Y1116" s="44" cm="1">
        <f t="array" ref="Y1116">_xlfn.IFNA(_xlfn.IFS(AND(Q1116&gt;=2000, Q1116&lt;3000), 10000, AND(Q1116&gt;=3000, Q1116&lt;4000), 15000, AND(Q1116&gt;=4000, Q1116&lt;5000), 20000, AND(Q1116&gt;=5000), 25000),0)</f>
        <v>0</v>
      </c>
      <c r="Z1116" s="91">
        <f t="shared" si="534"/>
        <v>0</v>
      </c>
      <c r="AA1116" s="44">
        <f t="shared" si="535"/>
        <v>0</v>
      </c>
      <c r="AB1116" s="44"/>
      <c r="AC1116" s="44"/>
      <c r="AD1116" s="44"/>
      <c r="AE1116" s="44">
        <f>VLOOKUP(O1116,정산업데이트!$A$6:$B$12,2,10)</f>
        <v>0</v>
      </c>
      <c r="AF1116" s="44"/>
      <c r="AG1116" s="79">
        <f t="shared" si="536"/>
        <v>0</v>
      </c>
      <c r="AH1116" s="80">
        <f t="shared" si="537"/>
        <v>2500</v>
      </c>
      <c r="AI1116" s="93"/>
      <c r="AJ1116" s="84" t="s">
        <v>7375</v>
      </c>
      <c r="AK1116" s="84" t="s">
        <v>73</v>
      </c>
      <c r="AL1116" s="84" t="s">
        <v>7376</v>
      </c>
      <c r="AM1116" s="84" t="s">
        <v>7795</v>
      </c>
      <c r="AN1116" s="84" t="s">
        <v>7796</v>
      </c>
      <c r="AO1116" s="84" t="s">
        <v>7797</v>
      </c>
      <c r="AP1116" s="84" t="s">
        <v>7798</v>
      </c>
      <c r="AQ1116" s="84" t="s">
        <v>122</v>
      </c>
      <c r="AR1116" s="85">
        <v>1</v>
      </c>
      <c r="AS1116" s="86">
        <v>1</v>
      </c>
      <c r="AT1116" s="86">
        <v>1E-3</v>
      </c>
      <c r="AU1116" s="86">
        <v>1</v>
      </c>
      <c r="AV1116" s="84" t="s">
        <v>7</v>
      </c>
      <c r="AW1116" s="86">
        <v>75</v>
      </c>
      <c r="AX1116" s="84" t="s">
        <v>68</v>
      </c>
      <c r="AY1116" s="84" t="s">
        <v>68</v>
      </c>
      <c r="AZ1116" s="84" t="s">
        <v>68</v>
      </c>
      <c r="BA1116" s="84" t="s">
        <v>68</v>
      </c>
      <c r="BB1116" s="84" t="s">
        <v>68</v>
      </c>
      <c r="BC1116" s="84" t="s">
        <v>123</v>
      </c>
      <c r="BD1116" s="84" t="s">
        <v>81</v>
      </c>
      <c r="BE1116" s="84" t="s">
        <v>1897</v>
      </c>
      <c r="BF1116" s="84" t="s">
        <v>122</v>
      </c>
      <c r="BG1116" s="84" t="s">
        <v>69</v>
      </c>
      <c r="BH1116" s="92" t="s">
        <v>7799</v>
      </c>
      <c r="BI1116" s="84" t="s">
        <v>122</v>
      </c>
      <c r="BJ1116" s="84" t="s">
        <v>7800</v>
      </c>
      <c r="BK1116" s="84" t="s">
        <v>75</v>
      </c>
      <c r="BL1116" s="84" t="s">
        <v>122</v>
      </c>
      <c r="BM1116" s="84" t="s">
        <v>81</v>
      </c>
      <c r="BN1116" s="84" t="s">
        <v>70</v>
      </c>
      <c r="BO1116" s="84" t="s">
        <v>71</v>
      </c>
      <c r="BP1116" s="84" t="s">
        <v>122</v>
      </c>
      <c r="BQ1116" s="84" t="s">
        <v>163</v>
      </c>
    </row>
    <row r="1117" spans="1:69" ht="14.4" x14ac:dyDescent="0.3">
      <c r="A1117" s="40" t="str">
        <f t="shared" si="511"/>
        <v>2025-09-10</v>
      </c>
      <c r="B1117" s="40" t="str">
        <f t="shared" si="512"/>
        <v>SYD</v>
      </c>
      <c r="C1117" s="39" t="str">
        <f t="shared" si="513"/>
        <v>98812563611</v>
      </c>
      <c r="D1117" s="41" t="str">
        <f t="shared" si="514"/>
        <v>PAU029761743</v>
      </c>
      <c r="E1117" s="41" t="str">
        <f t="shared" si="515"/>
        <v>596421467323</v>
      </c>
      <c r="F1117" s="39" t="str">
        <f t="shared" si="516"/>
        <v>2254256</v>
      </c>
      <c r="G1117" s="39" t="str">
        <f t="shared" si="517"/>
        <v>WISE EXPRESS(BOOSTUP)</v>
      </c>
      <c r="H1117" s="41" t="str">
        <f t="shared" si="518"/>
        <v>UNGIADZE TAMAR</v>
      </c>
      <c r="I1117" s="39" t="str">
        <f t="shared" si="519"/>
        <v>05668</v>
      </c>
      <c r="J1117" s="52" t="str">
        <f t="shared" si="520"/>
        <v/>
      </c>
      <c r="K1117" s="75">
        <f t="shared" si="521"/>
        <v>1</v>
      </c>
      <c r="L1117" s="76">
        <f t="shared" si="522"/>
        <v>1</v>
      </c>
      <c r="M1117" s="76">
        <f t="shared" si="523"/>
        <v>1E-3</v>
      </c>
      <c r="N1117" s="76">
        <f t="shared" si="524"/>
        <v>1</v>
      </c>
      <c r="O1117" s="42">
        <f t="shared" si="525"/>
        <v>1</v>
      </c>
      <c r="P1117" s="39" t="str">
        <f t="shared" si="526"/>
        <v>목록(Manifest)</v>
      </c>
      <c r="Q1117" s="72">
        <f t="shared" si="527"/>
        <v>60</v>
      </c>
      <c r="R1117" s="43" t="str">
        <f t="shared" si="528"/>
        <v>OZ602</v>
      </c>
      <c r="S1117" s="82" t="str">
        <f t="shared" si="529"/>
        <v/>
      </c>
      <c r="T1117" s="40">
        <f t="shared" si="530"/>
        <v>45910</v>
      </c>
      <c r="U1117" s="44">
        <v>2500</v>
      </c>
      <c r="V1117" s="44">
        <f t="shared" si="531"/>
        <v>0</v>
      </c>
      <c r="W1117" s="77">
        <f t="shared" si="532"/>
        <v>2500</v>
      </c>
      <c r="X1117" s="78">
        <f t="shared" si="533"/>
        <v>0</v>
      </c>
      <c r="Y1117" s="44" cm="1">
        <f t="array" ref="Y1117">_xlfn.IFNA(_xlfn.IFS(AND(Q1117&gt;=2000, Q1117&lt;3000), 10000, AND(Q1117&gt;=3000, Q1117&lt;4000), 15000, AND(Q1117&gt;=4000, Q1117&lt;5000), 20000, AND(Q1117&gt;=5000), 25000),0)</f>
        <v>0</v>
      </c>
      <c r="Z1117" s="91">
        <f t="shared" si="534"/>
        <v>0</v>
      </c>
      <c r="AA1117" s="44">
        <f t="shared" si="535"/>
        <v>0</v>
      </c>
      <c r="AB1117" s="44"/>
      <c r="AC1117" s="44"/>
      <c r="AD1117" s="44"/>
      <c r="AE1117" s="44">
        <f>VLOOKUP(O1117,정산업데이트!$A$6:$B$12,2,10)</f>
        <v>0</v>
      </c>
      <c r="AF1117" s="44"/>
      <c r="AG1117" s="79">
        <f t="shared" si="536"/>
        <v>0</v>
      </c>
      <c r="AH1117" s="80">
        <f t="shared" si="537"/>
        <v>2500</v>
      </c>
      <c r="AI1117" s="93"/>
      <c r="AJ1117" s="84" t="s">
        <v>7375</v>
      </c>
      <c r="AK1117" s="84" t="s">
        <v>73</v>
      </c>
      <c r="AL1117" s="84" t="s">
        <v>7376</v>
      </c>
      <c r="AM1117" s="84" t="s">
        <v>7801</v>
      </c>
      <c r="AN1117" s="84" t="s">
        <v>4451</v>
      </c>
      <c r="AO1117" s="84" t="s">
        <v>4452</v>
      </c>
      <c r="AP1117" s="84" t="s">
        <v>4453</v>
      </c>
      <c r="AQ1117" s="84" t="s">
        <v>122</v>
      </c>
      <c r="AR1117" s="85">
        <v>1</v>
      </c>
      <c r="AS1117" s="86">
        <v>1</v>
      </c>
      <c r="AT1117" s="86">
        <v>1E-3</v>
      </c>
      <c r="AU1117" s="86">
        <v>1</v>
      </c>
      <c r="AV1117" s="84" t="s">
        <v>7</v>
      </c>
      <c r="AW1117" s="86">
        <v>60</v>
      </c>
      <c r="AX1117" s="84" t="s">
        <v>68</v>
      </c>
      <c r="AY1117" s="84" t="s">
        <v>68</v>
      </c>
      <c r="AZ1117" s="84" t="s">
        <v>68</v>
      </c>
      <c r="BA1117" s="84" t="s">
        <v>68</v>
      </c>
      <c r="BB1117" s="84" t="s">
        <v>68</v>
      </c>
      <c r="BC1117" s="84" t="s">
        <v>129</v>
      </c>
      <c r="BD1117" s="84" t="s">
        <v>91</v>
      </c>
      <c r="BE1117" s="84" t="s">
        <v>92</v>
      </c>
      <c r="BF1117" s="84" t="s">
        <v>122</v>
      </c>
      <c r="BG1117" s="84" t="s">
        <v>69</v>
      </c>
      <c r="BH1117" s="92" t="s">
        <v>7802</v>
      </c>
      <c r="BI1117" s="84" t="s">
        <v>122</v>
      </c>
      <c r="BJ1117" s="84" t="s">
        <v>7803</v>
      </c>
      <c r="BK1117" s="84" t="s">
        <v>75</v>
      </c>
      <c r="BL1117" s="84" t="s">
        <v>122</v>
      </c>
      <c r="BM1117" s="84" t="s">
        <v>91</v>
      </c>
      <c r="BN1117" s="84" t="s">
        <v>70</v>
      </c>
      <c r="BO1117" s="84" t="s">
        <v>71</v>
      </c>
      <c r="BP1117" s="84" t="s">
        <v>122</v>
      </c>
      <c r="BQ1117" s="84" t="s">
        <v>163</v>
      </c>
    </row>
    <row r="1118" spans="1:69" ht="14.4" x14ac:dyDescent="0.3">
      <c r="A1118" s="40" t="str">
        <f t="shared" si="511"/>
        <v>2025-09-10</v>
      </c>
      <c r="B1118" s="40" t="str">
        <f t="shared" si="512"/>
        <v>SYD</v>
      </c>
      <c r="C1118" s="39" t="str">
        <f t="shared" si="513"/>
        <v>98812563611</v>
      </c>
      <c r="D1118" s="41" t="str">
        <f t="shared" si="514"/>
        <v>PAU029773762</v>
      </c>
      <c r="E1118" s="41" t="str">
        <f t="shared" si="515"/>
        <v>596421465271</v>
      </c>
      <c r="F1118" s="39" t="str">
        <f t="shared" si="516"/>
        <v>2254252</v>
      </c>
      <c r="G1118" s="39" t="str">
        <f t="shared" si="517"/>
        <v>WISE EXPRESS(AUSTRAPHARM)</v>
      </c>
      <c r="H1118" s="41" t="str">
        <f t="shared" si="518"/>
        <v>노성균</v>
      </c>
      <c r="I1118" s="39" t="str">
        <f t="shared" si="519"/>
        <v>12639</v>
      </c>
      <c r="J1118" s="52" t="str">
        <f t="shared" si="520"/>
        <v/>
      </c>
      <c r="K1118" s="75">
        <f t="shared" si="521"/>
        <v>1</v>
      </c>
      <c r="L1118" s="76">
        <f t="shared" si="522"/>
        <v>3</v>
      </c>
      <c r="M1118" s="76">
        <f t="shared" si="523"/>
        <v>1E-3</v>
      </c>
      <c r="N1118" s="76">
        <f t="shared" si="524"/>
        <v>3</v>
      </c>
      <c r="O1118" s="42">
        <f t="shared" si="525"/>
        <v>3</v>
      </c>
      <c r="P1118" s="39" t="str">
        <f t="shared" si="526"/>
        <v>목록(Manifest)</v>
      </c>
      <c r="Q1118" s="72">
        <f t="shared" si="527"/>
        <v>115</v>
      </c>
      <c r="R1118" s="43" t="str">
        <f t="shared" si="528"/>
        <v>OZ602</v>
      </c>
      <c r="S1118" s="82" t="str">
        <f t="shared" si="529"/>
        <v/>
      </c>
      <c r="T1118" s="40">
        <f t="shared" si="530"/>
        <v>45910</v>
      </c>
      <c r="U1118" s="44">
        <v>2500</v>
      </c>
      <c r="V1118" s="44">
        <f t="shared" si="531"/>
        <v>0</v>
      </c>
      <c r="W1118" s="77">
        <f t="shared" si="532"/>
        <v>2500</v>
      </c>
      <c r="X1118" s="78">
        <f t="shared" si="533"/>
        <v>0</v>
      </c>
      <c r="Y1118" s="44" cm="1">
        <f t="array" ref="Y1118">_xlfn.IFNA(_xlfn.IFS(AND(Q1118&gt;=2000, Q1118&lt;3000), 10000, AND(Q1118&gt;=3000, Q1118&lt;4000), 15000, AND(Q1118&gt;=4000, Q1118&lt;5000), 20000, AND(Q1118&gt;=5000), 25000),0)</f>
        <v>0</v>
      </c>
      <c r="Z1118" s="91">
        <f t="shared" si="534"/>
        <v>0</v>
      </c>
      <c r="AA1118" s="44">
        <f t="shared" si="535"/>
        <v>0</v>
      </c>
      <c r="AB1118" s="44"/>
      <c r="AC1118" s="44"/>
      <c r="AD1118" s="44"/>
      <c r="AE1118" s="44">
        <f>VLOOKUP(O1118,정산업데이트!$A$6:$B$12,2,10)</f>
        <v>0</v>
      </c>
      <c r="AF1118" s="44"/>
      <c r="AG1118" s="79">
        <f t="shared" si="536"/>
        <v>0</v>
      </c>
      <c r="AH1118" s="80">
        <f t="shared" si="537"/>
        <v>2500</v>
      </c>
      <c r="AI1118" s="93"/>
      <c r="AJ1118" s="84" t="s">
        <v>7375</v>
      </c>
      <c r="AK1118" s="84" t="s">
        <v>73</v>
      </c>
      <c r="AL1118" s="84" t="s">
        <v>7376</v>
      </c>
      <c r="AM1118" s="84" t="s">
        <v>7804</v>
      </c>
      <c r="AN1118" s="84" t="s">
        <v>7805</v>
      </c>
      <c r="AO1118" s="84" t="s">
        <v>7806</v>
      </c>
      <c r="AP1118" s="84" t="s">
        <v>1418</v>
      </c>
      <c r="AQ1118" s="84" t="s">
        <v>122</v>
      </c>
      <c r="AR1118" s="85">
        <v>1</v>
      </c>
      <c r="AS1118" s="86">
        <v>3</v>
      </c>
      <c r="AT1118" s="86">
        <v>1E-3</v>
      </c>
      <c r="AU1118" s="86">
        <v>3</v>
      </c>
      <c r="AV1118" s="84" t="s">
        <v>7</v>
      </c>
      <c r="AW1118" s="86">
        <v>115</v>
      </c>
      <c r="AX1118" s="84" t="s">
        <v>68</v>
      </c>
      <c r="AY1118" s="84" t="s">
        <v>68</v>
      </c>
      <c r="AZ1118" s="84" t="s">
        <v>68</v>
      </c>
      <c r="BA1118" s="84" t="s">
        <v>68</v>
      </c>
      <c r="BB1118" s="84" t="s">
        <v>68</v>
      </c>
      <c r="BC1118" s="84" t="s">
        <v>132</v>
      </c>
      <c r="BD1118" s="84" t="s">
        <v>83</v>
      </c>
      <c r="BE1118" s="84" t="s">
        <v>84</v>
      </c>
      <c r="BF1118" s="84" t="s">
        <v>122</v>
      </c>
      <c r="BG1118" s="84" t="s">
        <v>69</v>
      </c>
      <c r="BH1118" s="92" t="s">
        <v>7807</v>
      </c>
      <c r="BI1118" s="84" t="s">
        <v>122</v>
      </c>
      <c r="BJ1118" s="84" t="s">
        <v>7808</v>
      </c>
      <c r="BK1118" s="84" t="s">
        <v>75</v>
      </c>
      <c r="BL1118" s="84" t="s">
        <v>122</v>
      </c>
      <c r="BM1118" s="84" t="s">
        <v>83</v>
      </c>
      <c r="BN1118" s="84" t="s">
        <v>70</v>
      </c>
      <c r="BO1118" s="84" t="s">
        <v>71</v>
      </c>
      <c r="BP1118" s="84" t="s">
        <v>122</v>
      </c>
      <c r="BQ1118" s="84" t="s">
        <v>163</v>
      </c>
    </row>
    <row r="1119" spans="1:69" ht="14.4" x14ac:dyDescent="0.3">
      <c r="A1119" s="40" t="str">
        <f t="shared" si="511"/>
        <v>2025-09-10</v>
      </c>
      <c r="B1119" s="40" t="str">
        <f t="shared" si="512"/>
        <v>SYD</v>
      </c>
      <c r="C1119" s="39" t="str">
        <f t="shared" si="513"/>
        <v>98812563611</v>
      </c>
      <c r="D1119" s="41" t="str">
        <f t="shared" si="514"/>
        <v>PKR253259426</v>
      </c>
      <c r="E1119" s="41" t="str">
        <f t="shared" si="515"/>
        <v>596421467780</v>
      </c>
      <c r="F1119" s="39" t="str">
        <f t="shared" si="516"/>
        <v>2254232</v>
      </c>
      <c r="G1119" s="39" t="str">
        <f t="shared" si="517"/>
        <v>WISE EXPRESS(LIFEGREEN)</v>
      </c>
      <c r="H1119" s="41" t="str">
        <f t="shared" si="518"/>
        <v>SHILOV IGOR</v>
      </c>
      <c r="I1119" s="39" t="str">
        <f t="shared" si="519"/>
        <v>03150</v>
      </c>
      <c r="J1119" s="52" t="str">
        <f t="shared" si="520"/>
        <v/>
      </c>
      <c r="K1119" s="75">
        <f t="shared" si="521"/>
        <v>1</v>
      </c>
      <c r="L1119" s="76">
        <f t="shared" si="522"/>
        <v>1.8</v>
      </c>
      <c r="M1119" s="76">
        <f t="shared" si="523"/>
        <v>1E-3</v>
      </c>
      <c r="N1119" s="76">
        <f t="shared" si="524"/>
        <v>1.8</v>
      </c>
      <c r="O1119" s="42">
        <f t="shared" si="525"/>
        <v>2</v>
      </c>
      <c r="P1119" s="39" t="str">
        <f t="shared" si="526"/>
        <v>일반(목록배제,Normal-Manifest Exception)</v>
      </c>
      <c r="Q1119" s="72">
        <f t="shared" si="527"/>
        <v>50.6</v>
      </c>
      <c r="R1119" s="43" t="str">
        <f t="shared" si="528"/>
        <v>OZ602</v>
      </c>
      <c r="S1119" s="82" t="str">
        <f t="shared" si="529"/>
        <v/>
      </c>
      <c r="T1119" s="40">
        <f t="shared" si="530"/>
        <v>45910</v>
      </c>
      <c r="U1119" s="44">
        <v>2500</v>
      </c>
      <c r="V1119" s="44">
        <f t="shared" si="531"/>
        <v>0</v>
      </c>
      <c r="W1119" s="77">
        <f t="shared" si="532"/>
        <v>2500</v>
      </c>
      <c r="X1119" s="78">
        <f t="shared" si="533"/>
        <v>0</v>
      </c>
      <c r="Y1119" s="44" cm="1">
        <f t="array" ref="Y1119">_xlfn.IFNA(_xlfn.IFS(AND(Q1119&gt;=2000, Q1119&lt;3000), 10000, AND(Q1119&gt;=3000, Q1119&lt;4000), 15000, AND(Q1119&gt;=4000, Q1119&lt;5000), 20000, AND(Q1119&gt;=5000), 25000),0)</f>
        <v>0</v>
      </c>
      <c r="Z1119" s="91">
        <f t="shared" si="534"/>
        <v>300</v>
      </c>
      <c r="AA1119" s="44">
        <f t="shared" si="535"/>
        <v>0</v>
      </c>
      <c r="AB1119" s="44"/>
      <c r="AC1119" s="44"/>
      <c r="AD1119" s="44"/>
      <c r="AE1119" s="44">
        <f>VLOOKUP(O1119,정산업데이트!$A$6:$B$12,2,10)</f>
        <v>0</v>
      </c>
      <c r="AF1119" s="44"/>
      <c r="AG1119" s="79">
        <f t="shared" si="536"/>
        <v>300</v>
      </c>
      <c r="AH1119" s="80">
        <f t="shared" si="537"/>
        <v>2800</v>
      </c>
      <c r="AI1119" s="93"/>
      <c r="AJ1119" s="84" t="s">
        <v>7375</v>
      </c>
      <c r="AK1119" s="84" t="s">
        <v>73</v>
      </c>
      <c r="AL1119" s="84" t="s">
        <v>7376</v>
      </c>
      <c r="AM1119" s="84" t="s">
        <v>7809</v>
      </c>
      <c r="AN1119" s="84" t="s">
        <v>7810</v>
      </c>
      <c r="AO1119" s="84" t="s">
        <v>7811</v>
      </c>
      <c r="AP1119" s="84" t="s">
        <v>7812</v>
      </c>
      <c r="AQ1119" s="84" t="s">
        <v>122</v>
      </c>
      <c r="AR1119" s="85">
        <v>1</v>
      </c>
      <c r="AS1119" s="86">
        <v>1.8</v>
      </c>
      <c r="AT1119" s="86">
        <v>1E-3</v>
      </c>
      <c r="AU1119" s="86">
        <v>1.8</v>
      </c>
      <c r="AV1119" s="84" t="s">
        <v>8</v>
      </c>
      <c r="AW1119" s="86">
        <v>50.6</v>
      </c>
      <c r="AX1119" s="84" t="s">
        <v>68</v>
      </c>
      <c r="AY1119" s="84" t="s">
        <v>68</v>
      </c>
      <c r="AZ1119" s="84" t="s">
        <v>68</v>
      </c>
      <c r="BA1119" s="84" t="s">
        <v>68</v>
      </c>
      <c r="BB1119" s="84" t="s">
        <v>68</v>
      </c>
      <c r="BC1119" s="84" t="s">
        <v>128</v>
      </c>
      <c r="BD1119" s="84" t="s">
        <v>102</v>
      </c>
      <c r="BE1119" s="84" t="s">
        <v>103</v>
      </c>
      <c r="BF1119" s="84" t="s">
        <v>122</v>
      </c>
      <c r="BG1119" s="84" t="s">
        <v>69</v>
      </c>
      <c r="BH1119" s="92" t="s">
        <v>7813</v>
      </c>
      <c r="BI1119" s="84" t="s">
        <v>122</v>
      </c>
      <c r="BJ1119" s="84" t="s">
        <v>7814</v>
      </c>
      <c r="BK1119" s="84" t="s">
        <v>75</v>
      </c>
      <c r="BL1119" s="84" t="s">
        <v>122</v>
      </c>
      <c r="BM1119" s="84" t="s">
        <v>102</v>
      </c>
      <c r="BN1119" s="84" t="s">
        <v>70</v>
      </c>
      <c r="BO1119" s="84" t="s">
        <v>71</v>
      </c>
      <c r="BP1119" s="84" t="s">
        <v>122</v>
      </c>
      <c r="BQ1119" s="84" t="s">
        <v>163</v>
      </c>
    </row>
    <row r="1120" spans="1:69" ht="14.4" x14ac:dyDescent="0.3">
      <c r="A1120" s="40" t="str">
        <f t="shared" si="511"/>
        <v>2025-09-10</v>
      </c>
      <c r="B1120" s="40" t="str">
        <f t="shared" si="512"/>
        <v>SYD</v>
      </c>
      <c r="C1120" s="39" t="str">
        <f t="shared" si="513"/>
        <v>98812563611</v>
      </c>
      <c r="D1120" s="41" t="str">
        <f t="shared" si="514"/>
        <v>PKR253259428</v>
      </c>
      <c r="E1120" s="41" t="str">
        <f t="shared" si="515"/>
        <v>596421467802</v>
      </c>
      <c r="F1120" s="39" t="str">
        <f t="shared" si="516"/>
        <v>2254232</v>
      </c>
      <c r="G1120" s="39" t="str">
        <f t="shared" si="517"/>
        <v>WISE EXPRESS(LIFEGREEN)</v>
      </c>
      <c r="H1120" s="41" t="str">
        <f t="shared" si="518"/>
        <v>NGUYEN LIEN SON</v>
      </c>
      <c r="I1120" s="39" t="str">
        <f t="shared" si="519"/>
        <v>12814</v>
      </c>
      <c r="J1120" s="52" t="str">
        <f t="shared" si="520"/>
        <v/>
      </c>
      <c r="K1120" s="75">
        <f t="shared" si="521"/>
        <v>1</v>
      </c>
      <c r="L1120" s="76">
        <f t="shared" si="522"/>
        <v>2</v>
      </c>
      <c r="M1120" s="76">
        <f t="shared" si="523"/>
        <v>1E-3</v>
      </c>
      <c r="N1120" s="76">
        <f t="shared" si="524"/>
        <v>2</v>
      </c>
      <c r="O1120" s="42">
        <f t="shared" si="525"/>
        <v>2</v>
      </c>
      <c r="P1120" s="39" t="str">
        <f t="shared" si="526"/>
        <v>일반(목록배제,Normal-Manifest Exception)</v>
      </c>
      <c r="Q1120" s="72">
        <f t="shared" si="527"/>
        <v>74.474999999999994</v>
      </c>
      <c r="R1120" s="43" t="str">
        <f t="shared" si="528"/>
        <v>OZ602</v>
      </c>
      <c r="S1120" s="82" t="str">
        <f t="shared" si="529"/>
        <v/>
      </c>
      <c r="T1120" s="40">
        <f t="shared" si="530"/>
        <v>45910</v>
      </c>
      <c r="U1120" s="44">
        <v>2500</v>
      </c>
      <c r="V1120" s="44">
        <f t="shared" si="531"/>
        <v>0</v>
      </c>
      <c r="W1120" s="77">
        <f t="shared" si="532"/>
        <v>2500</v>
      </c>
      <c r="X1120" s="78">
        <f t="shared" si="533"/>
        <v>0</v>
      </c>
      <c r="Y1120" s="44" cm="1">
        <f t="array" ref="Y1120">_xlfn.IFNA(_xlfn.IFS(AND(Q1120&gt;=2000, Q1120&lt;3000), 10000, AND(Q1120&gt;=3000, Q1120&lt;4000), 15000, AND(Q1120&gt;=4000, Q1120&lt;5000), 20000, AND(Q1120&gt;=5000), 25000),0)</f>
        <v>0</v>
      </c>
      <c r="Z1120" s="91">
        <f t="shared" si="534"/>
        <v>300</v>
      </c>
      <c r="AA1120" s="44">
        <f t="shared" si="535"/>
        <v>0</v>
      </c>
      <c r="AB1120" s="44"/>
      <c r="AC1120" s="44"/>
      <c r="AD1120" s="44"/>
      <c r="AE1120" s="44">
        <f>VLOOKUP(O1120,정산업데이트!$A$6:$B$12,2,10)</f>
        <v>0</v>
      </c>
      <c r="AF1120" s="44"/>
      <c r="AG1120" s="79">
        <f t="shared" si="536"/>
        <v>300</v>
      </c>
      <c r="AH1120" s="80">
        <f t="shared" si="537"/>
        <v>2800</v>
      </c>
      <c r="AI1120" s="93"/>
      <c r="AJ1120" s="84" t="s">
        <v>7375</v>
      </c>
      <c r="AK1120" s="84" t="s">
        <v>73</v>
      </c>
      <c r="AL1120" s="84" t="s">
        <v>7376</v>
      </c>
      <c r="AM1120" s="84" t="s">
        <v>7815</v>
      </c>
      <c r="AN1120" s="84" t="s">
        <v>7816</v>
      </c>
      <c r="AO1120" s="84" t="s">
        <v>7817</v>
      </c>
      <c r="AP1120" s="84" t="s">
        <v>7818</v>
      </c>
      <c r="AQ1120" s="84" t="s">
        <v>122</v>
      </c>
      <c r="AR1120" s="85">
        <v>1</v>
      </c>
      <c r="AS1120" s="86">
        <v>2</v>
      </c>
      <c r="AT1120" s="86">
        <v>1E-3</v>
      </c>
      <c r="AU1120" s="86">
        <v>2</v>
      </c>
      <c r="AV1120" s="84" t="s">
        <v>8</v>
      </c>
      <c r="AW1120" s="86">
        <v>74.474999999999994</v>
      </c>
      <c r="AX1120" s="84" t="s">
        <v>68</v>
      </c>
      <c r="AY1120" s="84" t="s">
        <v>68</v>
      </c>
      <c r="AZ1120" s="84" t="s">
        <v>68</v>
      </c>
      <c r="BA1120" s="84" t="s">
        <v>68</v>
      </c>
      <c r="BB1120" s="84" t="s">
        <v>68</v>
      </c>
      <c r="BC1120" s="84" t="s">
        <v>128</v>
      </c>
      <c r="BD1120" s="84" t="s">
        <v>102</v>
      </c>
      <c r="BE1120" s="84" t="s">
        <v>103</v>
      </c>
      <c r="BF1120" s="84" t="s">
        <v>122</v>
      </c>
      <c r="BG1120" s="84" t="s">
        <v>69</v>
      </c>
      <c r="BH1120" s="92" t="s">
        <v>7819</v>
      </c>
      <c r="BI1120" s="84" t="s">
        <v>122</v>
      </c>
      <c r="BJ1120" s="84" t="s">
        <v>7820</v>
      </c>
      <c r="BK1120" s="84" t="s">
        <v>75</v>
      </c>
      <c r="BL1120" s="84" t="s">
        <v>122</v>
      </c>
      <c r="BM1120" s="84" t="s">
        <v>102</v>
      </c>
      <c r="BN1120" s="84" t="s">
        <v>70</v>
      </c>
      <c r="BO1120" s="84" t="s">
        <v>71</v>
      </c>
      <c r="BP1120" s="84" t="s">
        <v>122</v>
      </c>
      <c r="BQ1120" s="84" t="s">
        <v>163</v>
      </c>
    </row>
    <row r="1121" spans="1:69" ht="14.4" customHeight="1" x14ac:dyDescent="0.3">
      <c r="A1121" s="40" t="str">
        <f t="shared" si="511"/>
        <v>2025-09-10</v>
      </c>
      <c r="B1121" s="40" t="str">
        <f t="shared" si="512"/>
        <v>SYD</v>
      </c>
      <c r="C1121" s="39" t="str">
        <f t="shared" si="513"/>
        <v>98812563611</v>
      </c>
      <c r="D1121" s="41" t="str">
        <f t="shared" si="514"/>
        <v>PKR253379633</v>
      </c>
      <c r="E1121" s="41" t="str">
        <f t="shared" si="515"/>
        <v>596421473063</v>
      </c>
      <c r="F1121" s="39" t="str">
        <f t="shared" si="516"/>
        <v>2256683</v>
      </c>
      <c r="G1121" s="39" t="str">
        <f t="shared" si="517"/>
        <v>WISE EXPRESS LOGISTICS(PANGZIMOM)</v>
      </c>
      <c r="H1121" s="41" t="str">
        <f t="shared" si="518"/>
        <v>임연주</v>
      </c>
      <c r="I1121" s="39" t="str">
        <f t="shared" si="519"/>
        <v>05667</v>
      </c>
      <c r="J1121" s="52" t="str">
        <f t="shared" si="520"/>
        <v/>
      </c>
      <c r="K1121" s="75">
        <f t="shared" si="521"/>
        <v>1</v>
      </c>
      <c r="L1121" s="76">
        <f t="shared" si="522"/>
        <v>1</v>
      </c>
      <c r="M1121" s="76">
        <f t="shared" si="523"/>
        <v>1E-3</v>
      </c>
      <c r="N1121" s="76">
        <f t="shared" si="524"/>
        <v>1</v>
      </c>
      <c r="O1121" s="42">
        <f t="shared" si="525"/>
        <v>1</v>
      </c>
      <c r="P1121" s="39" t="str">
        <f t="shared" si="526"/>
        <v>목록(Manifest)</v>
      </c>
      <c r="Q1121" s="72">
        <f t="shared" si="527"/>
        <v>45</v>
      </c>
      <c r="R1121" s="43" t="str">
        <f t="shared" si="528"/>
        <v>OZ602</v>
      </c>
      <c r="S1121" s="82" t="str">
        <f t="shared" si="529"/>
        <v/>
      </c>
      <c r="T1121" s="40">
        <f t="shared" si="530"/>
        <v>45910</v>
      </c>
      <c r="U1121" s="44">
        <v>2500</v>
      </c>
      <c r="V1121" s="44">
        <f t="shared" si="531"/>
        <v>0</v>
      </c>
      <c r="W1121" s="77">
        <f t="shared" si="532"/>
        <v>2500</v>
      </c>
      <c r="X1121" s="78">
        <f t="shared" si="533"/>
        <v>0</v>
      </c>
      <c r="Y1121" s="44" cm="1">
        <f t="array" ref="Y1121">_xlfn.IFNA(_xlfn.IFS(AND(Q1121&gt;=2000, Q1121&lt;3000), 10000, AND(Q1121&gt;=3000, Q1121&lt;4000), 15000, AND(Q1121&gt;=4000, Q1121&lt;5000), 20000, AND(Q1121&gt;=5000), 25000),0)</f>
        <v>0</v>
      </c>
      <c r="Z1121" s="91">
        <f t="shared" si="534"/>
        <v>0</v>
      </c>
      <c r="AA1121" s="44">
        <f t="shared" si="535"/>
        <v>0</v>
      </c>
      <c r="AB1121" s="44"/>
      <c r="AC1121" s="44"/>
      <c r="AD1121" s="44"/>
      <c r="AE1121" s="44">
        <f>VLOOKUP(O1121,정산업데이트!$A$6:$B$12,2,10)</f>
        <v>0</v>
      </c>
      <c r="AF1121" s="44"/>
      <c r="AG1121" s="79">
        <f t="shared" si="536"/>
        <v>0</v>
      </c>
      <c r="AH1121" s="80">
        <f t="shared" si="537"/>
        <v>2500</v>
      </c>
      <c r="AI1121" s="93"/>
      <c r="AJ1121" s="84" t="s">
        <v>7375</v>
      </c>
      <c r="AK1121" s="84" t="s">
        <v>73</v>
      </c>
      <c r="AL1121" s="84" t="s">
        <v>7376</v>
      </c>
      <c r="AM1121" s="84" t="s">
        <v>7821</v>
      </c>
      <c r="AN1121" s="84" t="s">
        <v>7822</v>
      </c>
      <c r="AO1121" s="84" t="s">
        <v>7823</v>
      </c>
      <c r="AP1121" s="84" t="s">
        <v>7824</v>
      </c>
      <c r="AQ1121" s="84" t="s">
        <v>122</v>
      </c>
      <c r="AR1121" s="85">
        <v>1</v>
      </c>
      <c r="AS1121" s="86">
        <v>1</v>
      </c>
      <c r="AT1121" s="86">
        <v>1E-3</v>
      </c>
      <c r="AU1121" s="86">
        <v>1</v>
      </c>
      <c r="AV1121" s="84" t="s">
        <v>7</v>
      </c>
      <c r="AW1121" s="86">
        <v>45</v>
      </c>
      <c r="AX1121" s="84" t="s">
        <v>68</v>
      </c>
      <c r="AY1121" s="84" t="s">
        <v>68</v>
      </c>
      <c r="AZ1121" s="84" t="s">
        <v>68</v>
      </c>
      <c r="BA1121" s="84" t="s">
        <v>68</v>
      </c>
      <c r="BB1121" s="84" t="s">
        <v>68</v>
      </c>
      <c r="BC1121" s="84" t="s">
        <v>441</v>
      </c>
      <c r="BD1121" s="84" t="s">
        <v>442</v>
      </c>
      <c r="BE1121" s="84" t="s">
        <v>443</v>
      </c>
      <c r="BF1121" s="84" t="s">
        <v>122</v>
      </c>
      <c r="BG1121" s="84" t="s">
        <v>69</v>
      </c>
      <c r="BH1121" s="92" t="s">
        <v>7825</v>
      </c>
      <c r="BI1121" s="84" t="s">
        <v>122</v>
      </c>
      <c r="BJ1121" s="84" t="s">
        <v>7826</v>
      </c>
      <c r="BK1121" s="84" t="s">
        <v>75</v>
      </c>
      <c r="BL1121" s="84" t="s">
        <v>122</v>
      </c>
      <c r="BM1121" s="84" t="s">
        <v>442</v>
      </c>
      <c r="BN1121" s="84" t="s">
        <v>70</v>
      </c>
      <c r="BO1121" s="84" t="s">
        <v>71</v>
      </c>
      <c r="BP1121" s="84" t="s">
        <v>122</v>
      </c>
      <c r="BQ1121" s="84" t="s">
        <v>163</v>
      </c>
    </row>
    <row r="1122" spans="1:69" ht="14.4" x14ac:dyDescent="0.3">
      <c r="A1122" s="40" t="str">
        <f t="shared" si="511"/>
        <v>2025-09-10</v>
      </c>
      <c r="B1122" s="40" t="str">
        <f t="shared" si="512"/>
        <v>SYD</v>
      </c>
      <c r="C1122" s="39" t="str">
        <f t="shared" si="513"/>
        <v>98812563611</v>
      </c>
      <c r="D1122" s="41" t="str">
        <f t="shared" si="514"/>
        <v>PKR253379634</v>
      </c>
      <c r="E1122" s="41" t="str">
        <f t="shared" si="515"/>
        <v>596421473074</v>
      </c>
      <c r="F1122" s="39" t="str">
        <f t="shared" si="516"/>
        <v>2256683</v>
      </c>
      <c r="G1122" s="39" t="str">
        <f t="shared" si="517"/>
        <v>WISE EXPRESS LOGISTICS(PANGZIMOM)</v>
      </c>
      <c r="H1122" s="41" t="str">
        <f t="shared" si="518"/>
        <v>최유진</v>
      </c>
      <c r="I1122" s="39" t="str">
        <f t="shared" si="519"/>
        <v>27178</v>
      </c>
      <c r="J1122" s="52" t="str">
        <f t="shared" si="520"/>
        <v/>
      </c>
      <c r="K1122" s="75">
        <f t="shared" si="521"/>
        <v>1</v>
      </c>
      <c r="L1122" s="76">
        <f t="shared" si="522"/>
        <v>1</v>
      </c>
      <c r="M1122" s="76">
        <f t="shared" si="523"/>
        <v>1E-3</v>
      </c>
      <c r="N1122" s="76">
        <f t="shared" si="524"/>
        <v>1</v>
      </c>
      <c r="O1122" s="42">
        <f t="shared" si="525"/>
        <v>1</v>
      </c>
      <c r="P1122" s="39" t="str">
        <f t="shared" si="526"/>
        <v>목록(Manifest)</v>
      </c>
      <c r="Q1122" s="72">
        <f t="shared" si="527"/>
        <v>45</v>
      </c>
      <c r="R1122" s="43" t="str">
        <f t="shared" si="528"/>
        <v>OZ602</v>
      </c>
      <c r="S1122" s="82" t="str">
        <f t="shared" si="529"/>
        <v/>
      </c>
      <c r="T1122" s="40">
        <f t="shared" si="530"/>
        <v>45910</v>
      </c>
      <c r="U1122" s="44">
        <v>2500</v>
      </c>
      <c r="V1122" s="44">
        <f t="shared" si="531"/>
        <v>0</v>
      </c>
      <c r="W1122" s="77">
        <f t="shared" si="532"/>
        <v>2500</v>
      </c>
      <c r="X1122" s="78">
        <f t="shared" si="533"/>
        <v>0</v>
      </c>
      <c r="Y1122" s="44" cm="1">
        <f t="array" ref="Y1122">_xlfn.IFNA(_xlfn.IFS(AND(Q1122&gt;=2000, Q1122&lt;3000), 10000, AND(Q1122&gt;=3000, Q1122&lt;4000), 15000, AND(Q1122&gt;=4000, Q1122&lt;5000), 20000, AND(Q1122&gt;=5000), 25000),0)</f>
        <v>0</v>
      </c>
      <c r="Z1122" s="91">
        <f t="shared" si="534"/>
        <v>0</v>
      </c>
      <c r="AA1122" s="44">
        <f t="shared" si="535"/>
        <v>0</v>
      </c>
      <c r="AB1122" s="44"/>
      <c r="AC1122" s="44"/>
      <c r="AD1122" s="44"/>
      <c r="AE1122" s="44">
        <f>VLOOKUP(O1122,정산업데이트!$A$6:$B$12,2,10)</f>
        <v>0</v>
      </c>
      <c r="AF1122" s="44"/>
      <c r="AG1122" s="79">
        <f t="shared" si="536"/>
        <v>0</v>
      </c>
      <c r="AH1122" s="80">
        <f t="shared" si="537"/>
        <v>2500</v>
      </c>
      <c r="AI1122" s="93"/>
      <c r="AJ1122" s="84" t="s">
        <v>7375</v>
      </c>
      <c r="AK1122" s="84" t="s">
        <v>73</v>
      </c>
      <c r="AL1122" s="84" t="s">
        <v>7376</v>
      </c>
      <c r="AM1122" s="84" t="s">
        <v>7827</v>
      </c>
      <c r="AN1122" s="84" t="s">
        <v>571</v>
      </c>
      <c r="AO1122" s="84" t="s">
        <v>7828</v>
      </c>
      <c r="AP1122" s="84" t="s">
        <v>1345</v>
      </c>
      <c r="AQ1122" s="84" t="s">
        <v>122</v>
      </c>
      <c r="AR1122" s="85">
        <v>1</v>
      </c>
      <c r="AS1122" s="86">
        <v>1</v>
      </c>
      <c r="AT1122" s="86">
        <v>1E-3</v>
      </c>
      <c r="AU1122" s="86">
        <v>1</v>
      </c>
      <c r="AV1122" s="84" t="s">
        <v>7</v>
      </c>
      <c r="AW1122" s="86">
        <v>45</v>
      </c>
      <c r="AX1122" s="84" t="s">
        <v>68</v>
      </c>
      <c r="AY1122" s="84" t="s">
        <v>68</v>
      </c>
      <c r="AZ1122" s="84" t="s">
        <v>68</v>
      </c>
      <c r="BA1122" s="84" t="s">
        <v>68</v>
      </c>
      <c r="BB1122" s="84" t="s">
        <v>68</v>
      </c>
      <c r="BC1122" s="84" t="s">
        <v>441</v>
      </c>
      <c r="BD1122" s="84" t="s">
        <v>442</v>
      </c>
      <c r="BE1122" s="84" t="s">
        <v>443</v>
      </c>
      <c r="BF1122" s="84" t="s">
        <v>122</v>
      </c>
      <c r="BG1122" s="84" t="s">
        <v>69</v>
      </c>
      <c r="BH1122" s="92" t="s">
        <v>7829</v>
      </c>
      <c r="BI1122" s="84" t="s">
        <v>122</v>
      </c>
      <c r="BJ1122" s="84" t="s">
        <v>7830</v>
      </c>
      <c r="BK1122" s="84" t="s">
        <v>75</v>
      </c>
      <c r="BL1122" s="84" t="s">
        <v>122</v>
      </c>
      <c r="BM1122" s="84" t="s">
        <v>442</v>
      </c>
      <c r="BN1122" s="84" t="s">
        <v>70</v>
      </c>
      <c r="BO1122" s="84" t="s">
        <v>71</v>
      </c>
      <c r="BP1122" s="84" t="s">
        <v>122</v>
      </c>
      <c r="BQ1122" s="84" t="s">
        <v>163</v>
      </c>
    </row>
    <row r="1123" spans="1:69" ht="14.4" x14ac:dyDescent="0.3">
      <c r="A1123" s="40" t="str">
        <f t="shared" si="511"/>
        <v>2025-09-10</v>
      </c>
      <c r="B1123" s="40" t="str">
        <f t="shared" si="512"/>
        <v>SYD</v>
      </c>
      <c r="C1123" s="39" t="str">
        <f t="shared" si="513"/>
        <v>98812563611</v>
      </c>
      <c r="D1123" s="41" t="str">
        <f t="shared" si="514"/>
        <v>PKR253379635</v>
      </c>
      <c r="E1123" s="41" t="str">
        <f t="shared" si="515"/>
        <v>596421473085</v>
      </c>
      <c r="F1123" s="39" t="str">
        <f t="shared" si="516"/>
        <v>2256683</v>
      </c>
      <c r="G1123" s="39" t="str">
        <f t="shared" si="517"/>
        <v>WISE EXPRESS LOGISTICS(PANGZIMOM)</v>
      </c>
      <c r="H1123" s="41" t="str">
        <f t="shared" si="518"/>
        <v>김은정</v>
      </c>
      <c r="I1123" s="39" t="str">
        <f t="shared" si="519"/>
        <v>13260</v>
      </c>
      <c r="J1123" s="52" t="str">
        <f t="shared" si="520"/>
        <v/>
      </c>
      <c r="K1123" s="75">
        <f t="shared" si="521"/>
        <v>1</v>
      </c>
      <c r="L1123" s="76">
        <f t="shared" si="522"/>
        <v>1</v>
      </c>
      <c r="M1123" s="76">
        <f t="shared" si="523"/>
        <v>1E-3</v>
      </c>
      <c r="N1123" s="76">
        <f t="shared" si="524"/>
        <v>1</v>
      </c>
      <c r="O1123" s="42">
        <f t="shared" si="525"/>
        <v>1</v>
      </c>
      <c r="P1123" s="39" t="str">
        <f t="shared" si="526"/>
        <v>목록(Manifest)</v>
      </c>
      <c r="Q1123" s="72">
        <f t="shared" si="527"/>
        <v>45</v>
      </c>
      <c r="R1123" s="43" t="str">
        <f t="shared" si="528"/>
        <v>OZ602</v>
      </c>
      <c r="S1123" s="82" t="str">
        <f t="shared" si="529"/>
        <v/>
      </c>
      <c r="T1123" s="40">
        <f t="shared" si="530"/>
        <v>45910</v>
      </c>
      <c r="U1123" s="44">
        <v>2500</v>
      </c>
      <c r="V1123" s="44">
        <f t="shared" si="531"/>
        <v>0</v>
      </c>
      <c r="W1123" s="77">
        <f t="shared" si="532"/>
        <v>2500</v>
      </c>
      <c r="X1123" s="78">
        <f t="shared" si="533"/>
        <v>0</v>
      </c>
      <c r="Y1123" s="44" cm="1">
        <f t="array" ref="Y1123">_xlfn.IFNA(_xlfn.IFS(AND(Q1123&gt;=2000, Q1123&lt;3000), 10000, AND(Q1123&gt;=3000, Q1123&lt;4000), 15000, AND(Q1123&gt;=4000, Q1123&lt;5000), 20000, AND(Q1123&gt;=5000), 25000),0)</f>
        <v>0</v>
      </c>
      <c r="Z1123" s="91">
        <f t="shared" si="534"/>
        <v>0</v>
      </c>
      <c r="AA1123" s="44">
        <f t="shared" si="535"/>
        <v>0</v>
      </c>
      <c r="AB1123" s="44"/>
      <c r="AC1123" s="44"/>
      <c r="AD1123" s="44"/>
      <c r="AE1123" s="44">
        <f>VLOOKUP(O1123,정산업데이트!$A$6:$B$12,2,10)</f>
        <v>0</v>
      </c>
      <c r="AF1123" s="44"/>
      <c r="AG1123" s="79">
        <f t="shared" si="536"/>
        <v>0</v>
      </c>
      <c r="AH1123" s="80">
        <f t="shared" si="537"/>
        <v>2500</v>
      </c>
      <c r="AI1123" s="93"/>
      <c r="AJ1123" s="84" t="s">
        <v>7375</v>
      </c>
      <c r="AK1123" s="84" t="s">
        <v>73</v>
      </c>
      <c r="AL1123" s="84" t="s">
        <v>7376</v>
      </c>
      <c r="AM1123" s="84" t="s">
        <v>7831</v>
      </c>
      <c r="AN1123" s="84" t="s">
        <v>295</v>
      </c>
      <c r="AO1123" s="84" t="s">
        <v>7832</v>
      </c>
      <c r="AP1123" s="84" t="s">
        <v>1551</v>
      </c>
      <c r="AQ1123" s="84" t="s">
        <v>122</v>
      </c>
      <c r="AR1123" s="85">
        <v>1</v>
      </c>
      <c r="AS1123" s="86">
        <v>1</v>
      </c>
      <c r="AT1123" s="86">
        <v>1E-3</v>
      </c>
      <c r="AU1123" s="86">
        <v>1</v>
      </c>
      <c r="AV1123" s="84" t="s">
        <v>7</v>
      </c>
      <c r="AW1123" s="86">
        <v>45</v>
      </c>
      <c r="AX1123" s="84" t="s">
        <v>68</v>
      </c>
      <c r="AY1123" s="84" t="s">
        <v>68</v>
      </c>
      <c r="AZ1123" s="84" t="s">
        <v>68</v>
      </c>
      <c r="BA1123" s="84" t="s">
        <v>68</v>
      </c>
      <c r="BB1123" s="84" t="s">
        <v>68</v>
      </c>
      <c r="BC1123" s="84" t="s">
        <v>441</v>
      </c>
      <c r="BD1123" s="84" t="s">
        <v>442</v>
      </c>
      <c r="BE1123" s="84" t="s">
        <v>443</v>
      </c>
      <c r="BF1123" s="84" t="s">
        <v>122</v>
      </c>
      <c r="BG1123" s="84" t="s">
        <v>69</v>
      </c>
      <c r="BH1123" s="92" t="s">
        <v>7833</v>
      </c>
      <c r="BI1123" s="84" t="s">
        <v>122</v>
      </c>
      <c r="BJ1123" s="84" t="s">
        <v>7834</v>
      </c>
      <c r="BK1123" s="84" t="s">
        <v>75</v>
      </c>
      <c r="BL1123" s="84" t="s">
        <v>122</v>
      </c>
      <c r="BM1123" s="84" t="s">
        <v>442</v>
      </c>
      <c r="BN1123" s="84" t="s">
        <v>70</v>
      </c>
      <c r="BO1123" s="84" t="s">
        <v>71</v>
      </c>
      <c r="BP1123" s="84" t="s">
        <v>122</v>
      </c>
      <c r="BQ1123" s="84" t="s">
        <v>163</v>
      </c>
    </row>
    <row r="1124" spans="1:69" ht="14.4" x14ac:dyDescent="0.3">
      <c r="A1124" s="40" t="str">
        <f t="shared" si="511"/>
        <v>2025-09-10</v>
      </c>
      <c r="B1124" s="40" t="str">
        <f t="shared" si="512"/>
        <v>SYD</v>
      </c>
      <c r="C1124" s="39" t="str">
        <f t="shared" si="513"/>
        <v>98812563611</v>
      </c>
      <c r="D1124" s="41" t="str">
        <f t="shared" si="514"/>
        <v>PKR253379636</v>
      </c>
      <c r="E1124" s="41" t="str">
        <f t="shared" si="515"/>
        <v>596421473096</v>
      </c>
      <c r="F1124" s="39" t="str">
        <f t="shared" si="516"/>
        <v>2256683</v>
      </c>
      <c r="G1124" s="39" t="str">
        <f t="shared" si="517"/>
        <v>WISE EXPRESS LOGISTICS(PANGZIMOM)</v>
      </c>
      <c r="H1124" s="41" t="str">
        <f t="shared" si="518"/>
        <v>노영래</v>
      </c>
      <c r="I1124" s="39" t="str">
        <f t="shared" si="519"/>
        <v>13599</v>
      </c>
      <c r="J1124" s="52" t="str">
        <f t="shared" si="520"/>
        <v/>
      </c>
      <c r="K1124" s="75">
        <f t="shared" si="521"/>
        <v>1</v>
      </c>
      <c r="L1124" s="76">
        <f t="shared" si="522"/>
        <v>1</v>
      </c>
      <c r="M1124" s="76">
        <f t="shared" si="523"/>
        <v>1E-3</v>
      </c>
      <c r="N1124" s="76">
        <f t="shared" si="524"/>
        <v>1</v>
      </c>
      <c r="O1124" s="42">
        <f t="shared" si="525"/>
        <v>1</v>
      </c>
      <c r="P1124" s="39" t="str">
        <f t="shared" si="526"/>
        <v>일반(목록배제,Normal-Manifest Exception)</v>
      </c>
      <c r="Q1124" s="72">
        <f t="shared" si="527"/>
        <v>55</v>
      </c>
      <c r="R1124" s="43" t="str">
        <f t="shared" si="528"/>
        <v>OZ602</v>
      </c>
      <c r="S1124" s="82" t="str">
        <f t="shared" si="529"/>
        <v/>
      </c>
      <c r="T1124" s="40">
        <f t="shared" si="530"/>
        <v>45910</v>
      </c>
      <c r="U1124" s="44">
        <v>2500</v>
      </c>
      <c r="V1124" s="44">
        <f t="shared" si="531"/>
        <v>0</v>
      </c>
      <c r="W1124" s="77">
        <f t="shared" si="532"/>
        <v>2500</v>
      </c>
      <c r="X1124" s="78">
        <f t="shared" si="533"/>
        <v>0</v>
      </c>
      <c r="Y1124" s="44" cm="1">
        <f t="array" ref="Y1124">_xlfn.IFNA(_xlfn.IFS(AND(Q1124&gt;=2000, Q1124&lt;3000), 10000, AND(Q1124&gt;=3000, Q1124&lt;4000), 15000, AND(Q1124&gt;=4000, Q1124&lt;5000), 20000, AND(Q1124&gt;=5000), 25000),0)</f>
        <v>0</v>
      </c>
      <c r="Z1124" s="91">
        <f t="shared" si="534"/>
        <v>300</v>
      </c>
      <c r="AA1124" s="44">
        <f t="shared" si="535"/>
        <v>0</v>
      </c>
      <c r="AB1124" s="44"/>
      <c r="AC1124" s="44"/>
      <c r="AD1124" s="44"/>
      <c r="AE1124" s="44">
        <f>VLOOKUP(O1124,정산업데이트!$A$6:$B$12,2,10)</f>
        <v>0</v>
      </c>
      <c r="AF1124" s="44"/>
      <c r="AG1124" s="79">
        <f t="shared" si="536"/>
        <v>300</v>
      </c>
      <c r="AH1124" s="80">
        <f t="shared" si="537"/>
        <v>2800</v>
      </c>
      <c r="AI1124" s="93"/>
      <c r="AJ1124" s="84" t="s">
        <v>7375</v>
      </c>
      <c r="AK1124" s="84" t="s">
        <v>73</v>
      </c>
      <c r="AL1124" s="84" t="s">
        <v>7376</v>
      </c>
      <c r="AM1124" s="84" t="s">
        <v>7835</v>
      </c>
      <c r="AN1124" s="84" t="s">
        <v>7836</v>
      </c>
      <c r="AO1124" s="84" t="s">
        <v>7837</v>
      </c>
      <c r="AP1124" s="84" t="s">
        <v>1133</v>
      </c>
      <c r="AQ1124" s="84" t="s">
        <v>122</v>
      </c>
      <c r="AR1124" s="85">
        <v>1</v>
      </c>
      <c r="AS1124" s="86">
        <v>1</v>
      </c>
      <c r="AT1124" s="86">
        <v>1E-3</v>
      </c>
      <c r="AU1124" s="86">
        <v>1</v>
      </c>
      <c r="AV1124" s="84" t="s">
        <v>8</v>
      </c>
      <c r="AW1124" s="86">
        <v>55</v>
      </c>
      <c r="AX1124" s="84" t="s">
        <v>68</v>
      </c>
      <c r="AY1124" s="84" t="s">
        <v>68</v>
      </c>
      <c r="AZ1124" s="84" t="s">
        <v>68</v>
      </c>
      <c r="BA1124" s="84" t="s">
        <v>68</v>
      </c>
      <c r="BB1124" s="84" t="s">
        <v>68</v>
      </c>
      <c r="BC1124" s="84" t="s">
        <v>441</v>
      </c>
      <c r="BD1124" s="84" t="s">
        <v>442</v>
      </c>
      <c r="BE1124" s="84" t="s">
        <v>443</v>
      </c>
      <c r="BF1124" s="84" t="s">
        <v>122</v>
      </c>
      <c r="BG1124" s="84" t="s">
        <v>69</v>
      </c>
      <c r="BH1124" s="92" t="s">
        <v>7838</v>
      </c>
      <c r="BI1124" s="84" t="s">
        <v>122</v>
      </c>
      <c r="BJ1124" s="84" t="s">
        <v>7839</v>
      </c>
      <c r="BK1124" s="84" t="s">
        <v>75</v>
      </c>
      <c r="BL1124" s="84" t="s">
        <v>122</v>
      </c>
      <c r="BM1124" s="84" t="s">
        <v>442</v>
      </c>
      <c r="BN1124" s="84" t="s">
        <v>70</v>
      </c>
      <c r="BO1124" s="84" t="s">
        <v>71</v>
      </c>
      <c r="BP1124" s="84" t="s">
        <v>122</v>
      </c>
      <c r="BQ1124" s="84" t="s">
        <v>163</v>
      </c>
    </row>
    <row r="1125" spans="1:69" ht="14.4" x14ac:dyDescent="0.3">
      <c r="A1125" s="40" t="str">
        <f t="shared" si="511"/>
        <v>2025-09-10</v>
      </c>
      <c r="B1125" s="40" t="str">
        <f t="shared" si="512"/>
        <v>SYD</v>
      </c>
      <c r="C1125" s="39" t="str">
        <f t="shared" si="513"/>
        <v>98812563611</v>
      </c>
      <c r="D1125" s="41" t="str">
        <f t="shared" si="514"/>
        <v>PKR253379637</v>
      </c>
      <c r="E1125" s="41" t="str">
        <f t="shared" si="515"/>
        <v>596421473100</v>
      </c>
      <c r="F1125" s="39" t="str">
        <f t="shared" si="516"/>
        <v>2256683</v>
      </c>
      <c r="G1125" s="39" t="str">
        <f t="shared" si="517"/>
        <v>WISE EXPRESS LOGISTICS(PANGZIMOM)</v>
      </c>
      <c r="H1125" s="41" t="str">
        <f t="shared" si="518"/>
        <v>HANDAEJIN</v>
      </c>
      <c r="I1125" s="39" t="str">
        <f t="shared" si="519"/>
        <v>04736</v>
      </c>
      <c r="J1125" s="52" t="str">
        <f t="shared" si="520"/>
        <v/>
      </c>
      <c r="K1125" s="75">
        <f t="shared" si="521"/>
        <v>1</v>
      </c>
      <c r="L1125" s="76">
        <f t="shared" si="522"/>
        <v>1</v>
      </c>
      <c r="M1125" s="76">
        <f t="shared" si="523"/>
        <v>1E-3</v>
      </c>
      <c r="N1125" s="76">
        <f t="shared" si="524"/>
        <v>1</v>
      </c>
      <c r="O1125" s="42">
        <f t="shared" si="525"/>
        <v>1</v>
      </c>
      <c r="P1125" s="39" t="str">
        <f t="shared" si="526"/>
        <v>목록(Manifest)</v>
      </c>
      <c r="Q1125" s="72">
        <f t="shared" si="527"/>
        <v>45</v>
      </c>
      <c r="R1125" s="43" t="str">
        <f t="shared" si="528"/>
        <v>OZ602</v>
      </c>
      <c r="S1125" s="82" t="str">
        <f t="shared" si="529"/>
        <v/>
      </c>
      <c r="T1125" s="40">
        <f t="shared" si="530"/>
        <v>45910</v>
      </c>
      <c r="U1125" s="44">
        <v>2500</v>
      </c>
      <c r="V1125" s="44">
        <f t="shared" si="531"/>
        <v>0</v>
      </c>
      <c r="W1125" s="77">
        <f t="shared" si="532"/>
        <v>2500</v>
      </c>
      <c r="X1125" s="78">
        <f t="shared" si="533"/>
        <v>0</v>
      </c>
      <c r="Y1125" s="44" cm="1">
        <f t="array" ref="Y1125">_xlfn.IFNA(_xlfn.IFS(AND(Q1125&gt;=2000, Q1125&lt;3000), 10000, AND(Q1125&gt;=3000, Q1125&lt;4000), 15000, AND(Q1125&gt;=4000, Q1125&lt;5000), 20000, AND(Q1125&gt;=5000), 25000),0)</f>
        <v>0</v>
      </c>
      <c r="Z1125" s="91">
        <f t="shared" si="534"/>
        <v>0</v>
      </c>
      <c r="AA1125" s="44">
        <f t="shared" si="535"/>
        <v>0</v>
      </c>
      <c r="AB1125" s="44"/>
      <c r="AC1125" s="44"/>
      <c r="AD1125" s="44"/>
      <c r="AE1125" s="44">
        <f>VLOOKUP(O1125,정산업데이트!$A$6:$B$12,2,10)</f>
        <v>0</v>
      </c>
      <c r="AF1125" s="44"/>
      <c r="AG1125" s="79">
        <f t="shared" si="536"/>
        <v>0</v>
      </c>
      <c r="AH1125" s="80">
        <f t="shared" si="537"/>
        <v>2500</v>
      </c>
      <c r="AI1125" s="93"/>
      <c r="AJ1125" s="84" t="s">
        <v>7375</v>
      </c>
      <c r="AK1125" s="84" t="s">
        <v>73</v>
      </c>
      <c r="AL1125" s="84" t="s">
        <v>7376</v>
      </c>
      <c r="AM1125" s="84" t="s">
        <v>7840</v>
      </c>
      <c r="AN1125" s="84" t="s">
        <v>7841</v>
      </c>
      <c r="AO1125" s="84" t="s">
        <v>7842</v>
      </c>
      <c r="AP1125" s="84" t="s">
        <v>753</v>
      </c>
      <c r="AQ1125" s="84" t="s">
        <v>122</v>
      </c>
      <c r="AR1125" s="85">
        <v>1</v>
      </c>
      <c r="AS1125" s="86">
        <v>1</v>
      </c>
      <c r="AT1125" s="86">
        <v>1E-3</v>
      </c>
      <c r="AU1125" s="86">
        <v>1</v>
      </c>
      <c r="AV1125" s="84" t="s">
        <v>7</v>
      </c>
      <c r="AW1125" s="86">
        <v>45</v>
      </c>
      <c r="AX1125" s="84" t="s">
        <v>68</v>
      </c>
      <c r="AY1125" s="84" t="s">
        <v>68</v>
      </c>
      <c r="AZ1125" s="84" t="s">
        <v>68</v>
      </c>
      <c r="BA1125" s="84" t="s">
        <v>68</v>
      </c>
      <c r="BB1125" s="84" t="s">
        <v>68</v>
      </c>
      <c r="BC1125" s="84" t="s">
        <v>441</v>
      </c>
      <c r="BD1125" s="84" t="s">
        <v>442</v>
      </c>
      <c r="BE1125" s="84" t="s">
        <v>444</v>
      </c>
      <c r="BF1125" s="84" t="s">
        <v>122</v>
      </c>
      <c r="BG1125" s="84" t="s">
        <v>69</v>
      </c>
      <c r="BH1125" s="92" t="s">
        <v>7843</v>
      </c>
      <c r="BI1125" s="84" t="s">
        <v>122</v>
      </c>
      <c r="BJ1125" s="84" t="s">
        <v>7844</v>
      </c>
      <c r="BK1125" s="84" t="s">
        <v>75</v>
      </c>
      <c r="BL1125" s="84" t="s">
        <v>122</v>
      </c>
      <c r="BM1125" s="84" t="s">
        <v>442</v>
      </c>
      <c r="BN1125" s="84" t="s">
        <v>70</v>
      </c>
      <c r="BO1125" s="84" t="s">
        <v>71</v>
      </c>
      <c r="BP1125" s="84" t="s">
        <v>122</v>
      </c>
      <c r="BQ1125" s="84" t="s">
        <v>163</v>
      </c>
    </row>
    <row r="1126" spans="1:69" ht="14.4" x14ac:dyDescent="0.3">
      <c r="A1126" s="40" t="str">
        <f t="shared" si="511"/>
        <v>2025-09-10</v>
      </c>
      <c r="B1126" s="40" t="str">
        <f t="shared" si="512"/>
        <v>SYD</v>
      </c>
      <c r="C1126" s="39" t="str">
        <f t="shared" si="513"/>
        <v>98812563611</v>
      </c>
      <c r="D1126" s="41" t="str">
        <f t="shared" si="514"/>
        <v>PKR253379638</v>
      </c>
      <c r="E1126" s="41" t="str">
        <f t="shared" si="515"/>
        <v>596421473111</v>
      </c>
      <c r="F1126" s="39" t="str">
        <f t="shared" si="516"/>
        <v>2256683</v>
      </c>
      <c r="G1126" s="39" t="str">
        <f t="shared" si="517"/>
        <v>WISE EXPRESS LOGISTICS(PANGZIMOM)</v>
      </c>
      <c r="H1126" s="41" t="str">
        <f t="shared" si="518"/>
        <v>권기철</v>
      </c>
      <c r="I1126" s="39" t="str">
        <f t="shared" si="519"/>
        <v>27465</v>
      </c>
      <c r="J1126" s="52" t="str">
        <f t="shared" si="520"/>
        <v/>
      </c>
      <c r="K1126" s="75">
        <f t="shared" si="521"/>
        <v>1</v>
      </c>
      <c r="L1126" s="76">
        <f t="shared" si="522"/>
        <v>1</v>
      </c>
      <c r="M1126" s="76">
        <f t="shared" si="523"/>
        <v>1E-3</v>
      </c>
      <c r="N1126" s="76">
        <f t="shared" si="524"/>
        <v>1</v>
      </c>
      <c r="O1126" s="42">
        <f t="shared" si="525"/>
        <v>1</v>
      </c>
      <c r="P1126" s="39" t="str">
        <f t="shared" si="526"/>
        <v>목록(Manifest)</v>
      </c>
      <c r="Q1126" s="72">
        <f t="shared" si="527"/>
        <v>45</v>
      </c>
      <c r="R1126" s="43" t="str">
        <f t="shared" si="528"/>
        <v>OZ602</v>
      </c>
      <c r="S1126" s="82" t="str">
        <f t="shared" si="529"/>
        <v/>
      </c>
      <c r="T1126" s="40">
        <f t="shared" si="530"/>
        <v>45910</v>
      </c>
      <c r="U1126" s="44">
        <v>2500</v>
      </c>
      <c r="V1126" s="44">
        <f t="shared" si="531"/>
        <v>0</v>
      </c>
      <c r="W1126" s="77">
        <f t="shared" si="532"/>
        <v>2500</v>
      </c>
      <c r="X1126" s="78">
        <f t="shared" si="533"/>
        <v>0</v>
      </c>
      <c r="Y1126" s="44" cm="1">
        <f t="array" ref="Y1126">_xlfn.IFNA(_xlfn.IFS(AND(Q1126&gt;=2000, Q1126&lt;3000), 10000, AND(Q1126&gt;=3000, Q1126&lt;4000), 15000, AND(Q1126&gt;=4000, Q1126&lt;5000), 20000, AND(Q1126&gt;=5000), 25000),0)</f>
        <v>0</v>
      </c>
      <c r="Z1126" s="91">
        <f t="shared" si="534"/>
        <v>0</v>
      </c>
      <c r="AA1126" s="44">
        <f t="shared" si="535"/>
        <v>0</v>
      </c>
      <c r="AB1126" s="44"/>
      <c r="AC1126" s="44"/>
      <c r="AD1126" s="44"/>
      <c r="AE1126" s="44">
        <f>VLOOKUP(O1126,정산업데이트!$A$6:$B$12,2,10)</f>
        <v>0</v>
      </c>
      <c r="AF1126" s="44"/>
      <c r="AG1126" s="79">
        <f t="shared" si="536"/>
        <v>0</v>
      </c>
      <c r="AH1126" s="80">
        <f t="shared" si="537"/>
        <v>2500</v>
      </c>
      <c r="AI1126" s="93"/>
      <c r="AJ1126" s="84" t="s">
        <v>7375</v>
      </c>
      <c r="AK1126" s="84" t="s">
        <v>73</v>
      </c>
      <c r="AL1126" s="84" t="s">
        <v>7376</v>
      </c>
      <c r="AM1126" s="84" t="s">
        <v>7845</v>
      </c>
      <c r="AN1126" s="84" t="s">
        <v>7846</v>
      </c>
      <c r="AO1126" s="84" t="s">
        <v>7847</v>
      </c>
      <c r="AP1126" s="84" t="s">
        <v>1230</v>
      </c>
      <c r="AQ1126" s="84" t="s">
        <v>122</v>
      </c>
      <c r="AR1126" s="85">
        <v>1</v>
      </c>
      <c r="AS1126" s="86">
        <v>1</v>
      </c>
      <c r="AT1126" s="86">
        <v>1E-3</v>
      </c>
      <c r="AU1126" s="86">
        <v>1</v>
      </c>
      <c r="AV1126" s="84" t="s">
        <v>7</v>
      </c>
      <c r="AW1126" s="86">
        <v>45</v>
      </c>
      <c r="AX1126" s="84" t="s">
        <v>68</v>
      </c>
      <c r="AY1126" s="84" t="s">
        <v>68</v>
      </c>
      <c r="AZ1126" s="84" t="s">
        <v>68</v>
      </c>
      <c r="BA1126" s="84" t="s">
        <v>68</v>
      </c>
      <c r="BB1126" s="84" t="s">
        <v>68</v>
      </c>
      <c r="BC1126" s="84" t="s">
        <v>441</v>
      </c>
      <c r="BD1126" s="84" t="s">
        <v>442</v>
      </c>
      <c r="BE1126" s="84" t="s">
        <v>444</v>
      </c>
      <c r="BF1126" s="84" t="s">
        <v>122</v>
      </c>
      <c r="BG1126" s="84" t="s">
        <v>69</v>
      </c>
      <c r="BH1126" s="92" t="s">
        <v>7848</v>
      </c>
      <c r="BI1126" s="84" t="s">
        <v>122</v>
      </c>
      <c r="BJ1126" s="84" t="s">
        <v>7849</v>
      </c>
      <c r="BK1126" s="84" t="s">
        <v>75</v>
      </c>
      <c r="BL1126" s="84" t="s">
        <v>122</v>
      </c>
      <c r="BM1126" s="84" t="s">
        <v>442</v>
      </c>
      <c r="BN1126" s="84" t="s">
        <v>70</v>
      </c>
      <c r="BO1126" s="84" t="s">
        <v>71</v>
      </c>
      <c r="BP1126" s="84" t="s">
        <v>122</v>
      </c>
      <c r="BQ1126" s="84" t="s">
        <v>163</v>
      </c>
    </row>
    <row r="1127" spans="1:69" ht="14.4" x14ac:dyDescent="0.3">
      <c r="A1127" s="40" t="str">
        <f t="shared" si="511"/>
        <v>2025-09-10</v>
      </c>
      <c r="B1127" s="40" t="str">
        <f t="shared" si="512"/>
        <v>SYD</v>
      </c>
      <c r="C1127" s="39" t="str">
        <f t="shared" si="513"/>
        <v>98812563611</v>
      </c>
      <c r="D1127" s="41" t="str">
        <f t="shared" si="514"/>
        <v>PKR253379639</v>
      </c>
      <c r="E1127" s="41" t="str">
        <f t="shared" si="515"/>
        <v>596421473122</v>
      </c>
      <c r="F1127" s="39" t="str">
        <f t="shared" si="516"/>
        <v>2256683</v>
      </c>
      <c r="G1127" s="39" t="str">
        <f t="shared" si="517"/>
        <v>WISE EXPRESS LOGISTICS(PANGZIMOM)</v>
      </c>
      <c r="H1127" s="41" t="str">
        <f t="shared" si="518"/>
        <v>방미화</v>
      </c>
      <c r="I1127" s="39" t="str">
        <f t="shared" si="519"/>
        <v>41195</v>
      </c>
      <c r="J1127" s="52" t="str">
        <f t="shared" si="520"/>
        <v/>
      </c>
      <c r="K1127" s="75">
        <f t="shared" si="521"/>
        <v>1</v>
      </c>
      <c r="L1127" s="76">
        <f t="shared" si="522"/>
        <v>1</v>
      </c>
      <c r="M1127" s="76">
        <f t="shared" si="523"/>
        <v>1E-3</v>
      </c>
      <c r="N1127" s="76">
        <f t="shared" si="524"/>
        <v>1</v>
      </c>
      <c r="O1127" s="42">
        <f t="shared" si="525"/>
        <v>1</v>
      </c>
      <c r="P1127" s="39" t="str">
        <f t="shared" si="526"/>
        <v>목록(Manifest)</v>
      </c>
      <c r="Q1127" s="72">
        <f t="shared" si="527"/>
        <v>45</v>
      </c>
      <c r="R1127" s="43" t="str">
        <f t="shared" si="528"/>
        <v>OZ602</v>
      </c>
      <c r="S1127" s="82" t="str">
        <f t="shared" si="529"/>
        <v/>
      </c>
      <c r="T1127" s="40">
        <f t="shared" si="530"/>
        <v>45910</v>
      </c>
      <c r="U1127" s="44">
        <v>2500</v>
      </c>
      <c r="V1127" s="44">
        <f t="shared" si="531"/>
        <v>0</v>
      </c>
      <c r="W1127" s="77">
        <f t="shared" si="532"/>
        <v>2500</v>
      </c>
      <c r="X1127" s="78">
        <f t="shared" si="533"/>
        <v>0</v>
      </c>
      <c r="Y1127" s="44" cm="1">
        <f t="array" ref="Y1127">_xlfn.IFNA(_xlfn.IFS(AND(Q1127&gt;=2000, Q1127&lt;3000), 10000, AND(Q1127&gt;=3000, Q1127&lt;4000), 15000, AND(Q1127&gt;=4000, Q1127&lt;5000), 20000, AND(Q1127&gt;=5000), 25000),0)</f>
        <v>0</v>
      </c>
      <c r="Z1127" s="91">
        <f t="shared" si="534"/>
        <v>0</v>
      </c>
      <c r="AA1127" s="44">
        <f t="shared" si="535"/>
        <v>0</v>
      </c>
      <c r="AB1127" s="44"/>
      <c r="AC1127" s="44"/>
      <c r="AD1127" s="44"/>
      <c r="AE1127" s="44">
        <f>VLOOKUP(O1127,정산업데이트!$A$6:$B$12,2,10)</f>
        <v>0</v>
      </c>
      <c r="AF1127" s="44"/>
      <c r="AG1127" s="79">
        <f t="shared" si="536"/>
        <v>0</v>
      </c>
      <c r="AH1127" s="80">
        <f t="shared" si="537"/>
        <v>2500</v>
      </c>
      <c r="AI1127" s="93"/>
      <c r="AJ1127" s="84" t="s">
        <v>7375</v>
      </c>
      <c r="AK1127" s="84" t="s">
        <v>73</v>
      </c>
      <c r="AL1127" s="84" t="s">
        <v>7376</v>
      </c>
      <c r="AM1127" s="84" t="s">
        <v>7850</v>
      </c>
      <c r="AN1127" s="84" t="s">
        <v>7851</v>
      </c>
      <c r="AO1127" s="84" t="s">
        <v>7852</v>
      </c>
      <c r="AP1127" s="84" t="s">
        <v>7853</v>
      </c>
      <c r="AQ1127" s="84" t="s">
        <v>122</v>
      </c>
      <c r="AR1127" s="85">
        <v>1</v>
      </c>
      <c r="AS1127" s="86">
        <v>1</v>
      </c>
      <c r="AT1127" s="86">
        <v>1E-3</v>
      </c>
      <c r="AU1127" s="86">
        <v>1</v>
      </c>
      <c r="AV1127" s="84" t="s">
        <v>7</v>
      </c>
      <c r="AW1127" s="86">
        <v>45</v>
      </c>
      <c r="AX1127" s="84" t="s">
        <v>68</v>
      </c>
      <c r="AY1127" s="84" t="s">
        <v>68</v>
      </c>
      <c r="AZ1127" s="84" t="s">
        <v>68</v>
      </c>
      <c r="BA1127" s="84" t="s">
        <v>68</v>
      </c>
      <c r="BB1127" s="84" t="s">
        <v>68</v>
      </c>
      <c r="BC1127" s="84" t="s">
        <v>441</v>
      </c>
      <c r="BD1127" s="84" t="s">
        <v>442</v>
      </c>
      <c r="BE1127" s="84" t="s">
        <v>444</v>
      </c>
      <c r="BF1127" s="84" t="s">
        <v>122</v>
      </c>
      <c r="BG1127" s="84" t="s">
        <v>69</v>
      </c>
      <c r="BH1127" s="92" t="s">
        <v>7854</v>
      </c>
      <c r="BI1127" s="84" t="s">
        <v>122</v>
      </c>
      <c r="BJ1127" s="84" t="s">
        <v>7855</v>
      </c>
      <c r="BK1127" s="84" t="s">
        <v>75</v>
      </c>
      <c r="BL1127" s="84" t="s">
        <v>122</v>
      </c>
      <c r="BM1127" s="84" t="s">
        <v>442</v>
      </c>
      <c r="BN1127" s="84" t="s">
        <v>70</v>
      </c>
      <c r="BO1127" s="84" t="s">
        <v>71</v>
      </c>
      <c r="BP1127" s="84" t="s">
        <v>122</v>
      </c>
      <c r="BQ1127" s="84" t="s">
        <v>163</v>
      </c>
    </row>
    <row r="1128" spans="1:69" ht="14.4" x14ac:dyDescent="0.3">
      <c r="A1128" s="40" t="str">
        <f t="shared" si="511"/>
        <v>2025-09-10</v>
      </c>
      <c r="B1128" s="40" t="str">
        <f t="shared" si="512"/>
        <v>SYD</v>
      </c>
      <c r="C1128" s="39" t="str">
        <f t="shared" si="513"/>
        <v>98812563611</v>
      </c>
      <c r="D1128" s="41" t="str">
        <f t="shared" si="514"/>
        <v>PKR253379640</v>
      </c>
      <c r="E1128" s="41" t="str">
        <f t="shared" si="515"/>
        <v>596421473133</v>
      </c>
      <c r="F1128" s="39" t="str">
        <f t="shared" si="516"/>
        <v>2256683</v>
      </c>
      <c r="G1128" s="39" t="str">
        <f t="shared" si="517"/>
        <v>WISE EXPRESS LOGISTICS(PANGZIMOM)</v>
      </c>
      <c r="H1128" s="41" t="str">
        <f t="shared" si="518"/>
        <v>차소연</v>
      </c>
      <c r="I1128" s="39" t="str">
        <f t="shared" si="519"/>
        <v>14996</v>
      </c>
      <c r="J1128" s="52" t="str">
        <f t="shared" si="520"/>
        <v/>
      </c>
      <c r="K1128" s="75">
        <f t="shared" si="521"/>
        <v>1</v>
      </c>
      <c r="L1128" s="76">
        <f t="shared" si="522"/>
        <v>1</v>
      </c>
      <c r="M1128" s="76">
        <f t="shared" si="523"/>
        <v>1E-3</v>
      </c>
      <c r="N1128" s="76">
        <f t="shared" si="524"/>
        <v>1</v>
      </c>
      <c r="O1128" s="42">
        <f t="shared" si="525"/>
        <v>1</v>
      </c>
      <c r="P1128" s="39" t="str">
        <f t="shared" si="526"/>
        <v>목록(Manifest)</v>
      </c>
      <c r="Q1128" s="72">
        <f t="shared" si="527"/>
        <v>45</v>
      </c>
      <c r="R1128" s="43" t="str">
        <f t="shared" si="528"/>
        <v>OZ602</v>
      </c>
      <c r="S1128" s="82" t="str">
        <f t="shared" si="529"/>
        <v/>
      </c>
      <c r="T1128" s="40">
        <f t="shared" si="530"/>
        <v>45910</v>
      </c>
      <c r="U1128" s="44">
        <v>2500</v>
      </c>
      <c r="V1128" s="44">
        <f t="shared" si="531"/>
        <v>0</v>
      </c>
      <c r="W1128" s="77">
        <f t="shared" si="532"/>
        <v>2500</v>
      </c>
      <c r="X1128" s="78">
        <f t="shared" si="533"/>
        <v>0</v>
      </c>
      <c r="Y1128" s="44" cm="1">
        <f t="array" ref="Y1128">_xlfn.IFNA(_xlfn.IFS(AND(Q1128&gt;=2000, Q1128&lt;3000), 10000, AND(Q1128&gt;=3000, Q1128&lt;4000), 15000, AND(Q1128&gt;=4000, Q1128&lt;5000), 20000, AND(Q1128&gt;=5000), 25000),0)</f>
        <v>0</v>
      </c>
      <c r="Z1128" s="91">
        <f t="shared" si="534"/>
        <v>0</v>
      </c>
      <c r="AA1128" s="44">
        <f t="shared" si="535"/>
        <v>0</v>
      </c>
      <c r="AB1128" s="44"/>
      <c r="AC1128" s="44"/>
      <c r="AD1128" s="44"/>
      <c r="AE1128" s="44">
        <f>VLOOKUP(O1128,정산업데이트!$A$6:$B$12,2,10)</f>
        <v>0</v>
      </c>
      <c r="AF1128" s="44"/>
      <c r="AG1128" s="79">
        <f t="shared" si="536"/>
        <v>0</v>
      </c>
      <c r="AH1128" s="80">
        <f t="shared" si="537"/>
        <v>2500</v>
      </c>
      <c r="AI1128" s="93"/>
      <c r="AJ1128" s="84" t="s">
        <v>7375</v>
      </c>
      <c r="AK1128" s="84" t="s">
        <v>73</v>
      </c>
      <c r="AL1128" s="84" t="s">
        <v>7376</v>
      </c>
      <c r="AM1128" s="84" t="s">
        <v>7856</v>
      </c>
      <c r="AN1128" s="84" t="s">
        <v>7857</v>
      </c>
      <c r="AO1128" s="84" t="s">
        <v>7858</v>
      </c>
      <c r="AP1128" s="84" t="s">
        <v>681</v>
      </c>
      <c r="AQ1128" s="84" t="s">
        <v>122</v>
      </c>
      <c r="AR1128" s="85">
        <v>1</v>
      </c>
      <c r="AS1128" s="86">
        <v>1</v>
      </c>
      <c r="AT1128" s="86">
        <v>1E-3</v>
      </c>
      <c r="AU1128" s="86">
        <v>1</v>
      </c>
      <c r="AV1128" s="84" t="s">
        <v>7</v>
      </c>
      <c r="AW1128" s="86">
        <v>45</v>
      </c>
      <c r="AX1128" s="84" t="s">
        <v>68</v>
      </c>
      <c r="AY1128" s="84" t="s">
        <v>68</v>
      </c>
      <c r="AZ1128" s="84" t="s">
        <v>68</v>
      </c>
      <c r="BA1128" s="84" t="s">
        <v>68</v>
      </c>
      <c r="BB1128" s="84" t="s">
        <v>68</v>
      </c>
      <c r="BC1128" s="84" t="s">
        <v>441</v>
      </c>
      <c r="BD1128" s="84" t="s">
        <v>442</v>
      </c>
      <c r="BE1128" s="84" t="s">
        <v>444</v>
      </c>
      <c r="BF1128" s="84" t="s">
        <v>122</v>
      </c>
      <c r="BG1128" s="84" t="s">
        <v>69</v>
      </c>
      <c r="BH1128" s="92" t="s">
        <v>7859</v>
      </c>
      <c r="BI1128" s="84" t="s">
        <v>122</v>
      </c>
      <c r="BJ1128" s="84" t="s">
        <v>7860</v>
      </c>
      <c r="BK1128" s="84" t="s">
        <v>75</v>
      </c>
      <c r="BL1128" s="84" t="s">
        <v>122</v>
      </c>
      <c r="BM1128" s="84" t="s">
        <v>442</v>
      </c>
      <c r="BN1128" s="84" t="s">
        <v>70</v>
      </c>
      <c r="BO1128" s="84" t="s">
        <v>71</v>
      </c>
      <c r="BP1128" s="84" t="s">
        <v>122</v>
      </c>
      <c r="BQ1128" s="84" t="s">
        <v>163</v>
      </c>
    </row>
    <row r="1129" spans="1:69" ht="14.4" x14ac:dyDescent="0.3">
      <c r="A1129" s="40" t="str">
        <f t="shared" si="511"/>
        <v>2025-09-10</v>
      </c>
      <c r="B1129" s="40" t="str">
        <f t="shared" si="512"/>
        <v>SYD</v>
      </c>
      <c r="C1129" s="39" t="str">
        <f t="shared" si="513"/>
        <v>98812563611</v>
      </c>
      <c r="D1129" s="41" t="str">
        <f t="shared" si="514"/>
        <v>PKR253379641</v>
      </c>
      <c r="E1129" s="41" t="str">
        <f t="shared" si="515"/>
        <v>596421473144</v>
      </c>
      <c r="F1129" s="39" t="str">
        <f t="shared" si="516"/>
        <v>2256683</v>
      </c>
      <c r="G1129" s="39" t="str">
        <f t="shared" si="517"/>
        <v>WISE EXPRESS LOGISTICS(PANGZIMOM)</v>
      </c>
      <c r="H1129" s="41" t="str">
        <f t="shared" si="518"/>
        <v>허영란</v>
      </c>
      <c r="I1129" s="39" t="str">
        <f t="shared" si="519"/>
        <v>22203</v>
      </c>
      <c r="J1129" s="52" t="str">
        <f t="shared" si="520"/>
        <v/>
      </c>
      <c r="K1129" s="75">
        <f t="shared" si="521"/>
        <v>1</v>
      </c>
      <c r="L1129" s="76">
        <f t="shared" si="522"/>
        <v>1</v>
      </c>
      <c r="M1129" s="76">
        <f t="shared" si="523"/>
        <v>1E-3</v>
      </c>
      <c r="N1129" s="76">
        <f t="shared" si="524"/>
        <v>1</v>
      </c>
      <c r="O1129" s="42">
        <f t="shared" si="525"/>
        <v>1</v>
      </c>
      <c r="P1129" s="39" t="str">
        <f t="shared" si="526"/>
        <v>목록(Manifest)</v>
      </c>
      <c r="Q1129" s="72">
        <f t="shared" si="527"/>
        <v>45</v>
      </c>
      <c r="R1129" s="43" t="str">
        <f t="shared" si="528"/>
        <v>OZ602</v>
      </c>
      <c r="S1129" s="82" t="str">
        <f t="shared" si="529"/>
        <v/>
      </c>
      <c r="T1129" s="40">
        <f t="shared" si="530"/>
        <v>45910</v>
      </c>
      <c r="U1129" s="44">
        <v>2500</v>
      </c>
      <c r="V1129" s="44">
        <f t="shared" si="531"/>
        <v>0</v>
      </c>
      <c r="W1129" s="77">
        <f t="shared" si="532"/>
        <v>2500</v>
      </c>
      <c r="X1129" s="78">
        <f t="shared" si="533"/>
        <v>0</v>
      </c>
      <c r="Y1129" s="44" cm="1">
        <f t="array" ref="Y1129">_xlfn.IFNA(_xlfn.IFS(AND(Q1129&gt;=2000, Q1129&lt;3000), 10000, AND(Q1129&gt;=3000, Q1129&lt;4000), 15000, AND(Q1129&gt;=4000, Q1129&lt;5000), 20000, AND(Q1129&gt;=5000), 25000),0)</f>
        <v>0</v>
      </c>
      <c r="Z1129" s="91">
        <f t="shared" si="534"/>
        <v>0</v>
      </c>
      <c r="AA1129" s="44">
        <f t="shared" si="535"/>
        <v>0</v>
      </c>
      <c r="AB1129" s="44"/>
      <c r="AC1129" s="44"/>
      <c r="AD1129" s="44"/>
      <c r="AE1129" s="44">
        <f>VLOOKUP(O1129,정산업데이트!$A$6:$B$12,2,10)</f>
        <v>0</v>
      </c>
      <c r="AF1129" s="44"/>
      <c r="AG1129" s="79">
        <f t="shared" si="536"/>
        <v>0</v>
      </c>
      <c r="AH1129" s="80">
        <f t="shared" si="537"/>
        <v>2500</v>
      </c>
      <c r="AI1129" s="93"/>
      <c r="AJ1129" s="84" t="s">
        <v>7375</v>
      </c>
      <c r="AK1129" s="84" t="s">
        <v>73</v>
      </c>
      <c r="AL1129" s="84" t="s">
        <v>7376</v>
      </c>
      <c r="AM1129" s="84" t="s">
        <v>7861</v>
      </c>
      <c r="AN1129" s="84" t="s">
        <v>7862</v>
      </c>
      <c r="AO1129" s="84" t="s">
        <v>7863</v>
      </c>
      <c r="AP1129" s="84" t="s">
        <v>1790</v>
      </c>
      <c r="AQ1129" s="84" t="s">
        <v>122</v>
      </c>
      <c r="AR1129" s="85">
        <v>1</v>
      </c>
      <c r="AS1129" s="86">
        <v>1</v>
      </c>
      <c r="AT1129" s="86">
        <v>1E-3</v>
      </c>
      <c r="AU1129" s="86">
        <v>1</v>
      </c>
      <c r="AV1129" s="84" t="s">
        <v>7</v>
      </c>
      <c r="AW1129" s="86">
        <v>45</v>
      </c>
      <c r="AX1129" s="84" t="s">
        <v>68</v>
      </c>
      <c r="AY1129" s="84" t="s">
        <v>68</v>
      </c>
      <c r="AZ1129" s="84" t="s">
        <v>68</v>
      </c>
      <c r="BA1129" s="84" t="s">
        <v>68</v>
      </c>
      <c r="BB1129" s="84" t="s">
        <v>68</v>
      </c>
      <c r="BC1129" s="84" t="s">
        <v>441</v>
      </c>
      <c r="BD1129" s="84" t="s">
        <v>442</v>
      </c>
      <c r="BE1129" s="84" t="s">
        <v>448</v>
      </c>
      <c r="BF1129" s="84" t="s">
        <v>122</v>
      </c>
      <c r="BG1129" s="84" t="s">
        <v>69</v>
      </c>
      <c r="BH1129" s="92" t="s">
        <v>7864</v>
      </c>
      <c r="BI1129" s="84" t="s">
        <v>122</v>
      </c>
      <c r="BJ1129" s="84" t="s">
        <v>7865</v>
      </c>
      <c r="BK1129" s="84" t="s">
        <v>75</v>
      </c>
      <c r="BL1129" s="84" t="s">
        <v>122</v>
      </c>
      <c r="BM1129" s="84" t="s">
        <v>442</v>
      </c>
      <c r="BN1129" s="84" t="s">
        <v>70</v>
      </c>
      <c r="BO1129" s="84" t="s">
        <v>71</v>
      </c>
      <c r="BP1129" s="84" t="s">
        <v>122</v>
      </c>
      <c r="BQ1129" s="84" t="s">
        <v>163</v>
      </c>
    </row>
    <row r="1130" spans="1:69" ht="14.4" x14ac:dyDescent="0.3">
      <c r="A1130" s="40" t="str">
        <f t="shared" si="511"/>
        <v>2025-09-10</v>
      </c>
      <c r="B1130" s="40" t="str">
        <f t="shared" si="512"/>
        <v>SYD</v>
      </c>
      <c r="C1130" s="39" t="str">
        <f t="shared" si="513"/>
        <v>98812563611</v>
      </c>
      <c r="D1130" s="41" t="str">
        <f t="shared" si="514"/>
        <v>PKR253379643</v>
      </c>
      <c r="E1130" s="41" t="str">
        <f t="shared" si="515"/>
        <v>596421473166</v>
      </c>
      <c r="F1130" s="39" t="str">
        <f t="shared" si="516"/>
        <v>2256683</v>
      </c>
      <c r="G1130" s="39" t="str">
        <f t="shared" si="517"/>
        <v>WISE EXPRESS LOGISTICS(PANGZIMOM)</v>
      </c>
      <c r="H1130" s="41" t="str">
        <f t="shared" si="518"/>
        <v>이지혜</v>
      </c>
      <c r="I1130" s="39" t="str">
        <f t="shared" si="519"/>
        <v>62401</v>
      </c>
      <c r="J1130" s="52" t="str">
        <f t="shared" si="520"/>
        <v/>
      </c>
      <c r="K1130" s="75">
        <f t="shared" si="521"/>
        <v>1</v>
      </c>
      <c r="L1130" s="76">
        <f t="shared" si="522"/>
        <v>1</v>
      </c>
      <c r="M1130" s="76">
        <f t="shared" si="523"/>
        <v>1E-3</v>
      </c>
      <c r="N1130" s="76">
        <f t="shared" si="524"/>
        <v>1</v>
      </c>
      <c r="O1130" s="42">
        <f t="shared" si="525"/>
        <v>1</v>
      </c>
      <c r="P1130" s="39" t="str">
        <f t="shared" si="526"/>
        <v>목록(Manifest)</v>
      </c>
      <c r="Q1130" s="72">
        <f t="shared" si="527"/>
        <v>45</v>
      </c>
      <c r="R1130" s="43" t="str">
        <f t="shared" si="528"/>
        <v>OZ602</v>
      </c>
      <c r="S1130" s="82" t="str">
        <f t="shared" si="529"/>
        <v/>
      </c>
      <c r="T1130" s="40">
        <f t="shared" si="530"/>
        <v>45910</v>
      </c>
      <c r="U1130" s="44">
        <v>2500</v>
      </c>
      <c r="V1130" s="44">
        <f t="shared" si="531"/>
        <v>0</v>
      </c>
      <c r="W1130" s="77">
        <f t="shared" si="532"/>
        <v>2500</v>
      </c>
      <c r="X1130" s="78">
        <f t="shared" si="533"/>
        <v>0</v>
      </c>
      <c r="Y1130" s="44" cm="1">
        <f t="array" ref="Y1130">_xlfn.IFNA(_xlfn.IFS(AND(Q1130&gt;=2000, Q1130&lt;3000), 10000, AND(Q1130&gt;=3000, Q1130&lt;4000), 15000, AND(Q1130&gt;=4000, Q1130&lt;5000), 20000, AND(Q1130&gt;=5000), 25000),0)</f>
        <v>0</v>
      </c>
      <c r="Z1130" s="91">
        <f t="shared" si="534"/>
        <v>0</v>
      </c>
      <c r="AA1130" s="44">
        <f t="shared" si="535"/>
        <v>0</v>
      </c>
      <c r="AB1130" s="44"/>
      <c r="AC1130" s="44"/>
      <c r="AD1130" s="44"/>
      <c r="AE1130" s="44">
        <f>VLOOKUP(O1130,정산업데이트!$A$6:$B$12,2,10)</f>
        <v>0</v>
      </c>
      <c r="AF1130" s="44"/>
      <c r="AG1130" s="79">
        <f t="shared" si="536"/>
        <v>0</v>
      </c>
      <c r="AH1130" s="80">
        <f t="shared" si="537"/>
        <v>2500</v>
      </c>
      <c r="AI1130" s="93"/>
      <c r="AJ1130" s="84" t="s">
        <v>7375</v>
      </c>
      <c r="AK1130" s="84" t="s">
        <v>73</v>
      </c>
      <c r="AL1130" s="84" t="s">
        <v>7376</v>
      </c>
      <c r="AM1130" s="84" t="s">
        <v>7866</v>
      </c>
      <c r="AN1130" s="84" t="s">
        <v>478</v>
      </c>
      <c r="AO1130" s="84" t="s">
        <v>7867</v>
      </c>
      <c r="AP1130" s="84" t="s">
        <v>880</v>
      </c>
      <c r="AQ1130" s="84" t="s">
        <v>122</v>
      </c>
      <c r="AR1130" s="85">
        <v>1</v>
      </c>
      <c r="AS1130" s="86">
        <v>1</v>
      </c>
      <c r="AT1130" s="86">
        <v>1E-3</v>
      </c>
      <c r="AU1130" s="86">
        <v>1</v>
      </c>
      <c r="AV1130" s="84" t="s">
        <v>7</v>
      </c>
      <c r="AW1130" s="86">
        <v>45</v>
      </c>
      <c r="AX1130" s="84" t="s">
        <v>68</v>
      </c>
      <c r="AY1130" s="84" t="s">
        <v>68</v>
      </c>
      <c r="AZ1130" s="84" t="s">
        <v>68</v>
      </c>
      <c r="BA1130" s="84" t="s">
        <v>68</v>
      </c>
      <c r="BB1130" s="84" t="s">
        <v>68</v>
      </c>
      <c r="BC1130" s="84" t="s">
        <v>441</v>
      </c>
      <c r="BD1130" s="84" t="s">
        <v>442</v>
      </c>
      <c r="BE1130" s="84" t="s">
        <v>448</v>
      </c>
      <c r="BF1130" s="84" t="s">
        <v>122</v>
      </c>
      <c r="BG1130" s="84" t="s">
        <v>69</v>
      </c>
      <c r="BH1130" s="92" t="s">
        <v>7868</v>
      </c>
      <c r="BI1130" s="84" t="s">
        <v>122</v>
      </c>
      <c r="BJ1130" s="84" t="s">
        <v>7869</v>
      </c>
      <c r="BK1130" s="84" t="s">
        <v>75</v>
      </c>
      <c r="BL1130" s="84" t="s">
        <v>122</v>
      </c>
      <c r="BM1130" s="84" t="s">
        <v>442</v>
      </c>
      <c r="BN1130" s="84" t="s">
        <v>70</v>
      </c>
      <c r="BO1130" s="84" t="s">
        <v>71</v>
      </c>
      <c r="BP1130" s="84" t="s">
        <v>122</v>
      </c>
      <c r="BQ1130" s="84" t="s">
        <v>163</v>
      </c>
    </row>
    <row r="1131" spans="1:69" ht="14.4" x14ac:dyDescent="0.3">
      <c r="A1131" s="40" t="str">
        <f t="shared" si="511"/>
        <v>2025-09-10</v>
      </c>
      <c r="B1131" s="40" t="str">
        <f t="shared" si="512"/>
        <v>SYD</v>
      </c>
      <c r="C1131" s="39" t="str">
        <f t="shared" si="513"/>
        <v>98812563611</v>
      </c>
      <c r="D1131" s="41" t="str">
        <f t="shared" si="514"/>
        <v>PKR253259429</v>
      </c>
      <c r="E1131" s="41" t="str">
        <f t="shared" si="515"/>
        <v>596421467813</v>
      </c>
      <c r="F1131" s="39" t="str">
        <f t="shared" si="516"/>
        <v>2254232</v>
      </c>
      <c r="G1131" s="39" t="str">
        <f t="shared" si="517"/>
        <v>WISE EXPRESS(LIFEGREEN)</v>
      </c>
      <c r="H1131" s="41" t="str">
        <f t="shared" si="518"/>
        <v>박중훈</v>
      </c>
      <c r="I1131" s="39" t="str">
        <f t="shared" si="519"/>
        <v>12550</v>
      </c>
      <c r="J1131" s="52" t="str">
        <f t="shared" si="520"/>
        <v/>
      </c>
      <c r="K1131" s="75">
        <f t="shared" si="521"/>
        <v>1</v>
      </c>
      <c r="L1131" s="76">
        <f t="shared" si="522"/>
        <v>1</v>
      </c>
      <c r="M1131" s="76">
        <f t="shared" si="523"/>
        <v>1E-3</v>
      </c>
      <c r="N1131" s="76">
        <f t="shared" si="524"/>
        <v>1</v>
      </c>
      <c r="O1131" s="42">
        <f t="shared" si="525"/>
        <v>1</v>
      </c>
      <c r="P1131" s="39" t="str">
        <f t="shared" si="526"/>
        <v>일반(목록배제,Normal-Manifest Exception)</v>
      </c>
      <c r="Q1131" s="72">
        <f t="shared" si="527"/>
        <v>25.342500000000001</v>
      </c>
      <c r="R1131" s="43" t="str">
        <f t="shared" si="528"/>
        <v>OZ602</v>
      </c>
      <c r="S1131" s="82" t="str">
        <f t="shared" si="529"/>
        <v/>
      </c>
      <c r="T1131" s="40">
        <f t="shared" si="530"/>
        <v>45910</v>
      </c>
      <c r="U1131" s="44">
        <v>2500</v>
      </c>
      <c r="V1131" s="44">
        <f t="shared" si="531"/>
        <v>0</v>
      </c>
      <c r="W1131" s="77">
        <f t="shared" si="532"/>
        <v>2500</v>
      </c>
      <c r="X1131" s="78">
        <f t="shared" si="533"/>
        <v>0</v>
      </c>
      <c r="Y1131" s="44" cm="1">
        <f t="array" ref="Y1131">_xlfn.IFNA(_xlfn.IFS(AND(Q1131&gt;=2000, Q1131&lt;3000), 10000, AND(Q1131&gt;=3000, Q1131&lt;4000), 15000, AND(Q1131&gt;=4000, Q1131&lt;5000), 20000, AND(Q1131&gt;=5000), 25000),0)</f>
        <v>0</v>
      </c>
      <c r="Z1131" s="91">
        <f t="shared" si="534"/>
        <v>300</v>
      </c>
      <c r="AA1131" s="44">
        <f t="shared" si="535"/>
        <v>0</v>
      </c>
      <c r="AB1131" s="44"/>
      <c r="AC1131" s="44"/>
      <c r="AD1131" s="44"/>
      <c r="AE1131" s="44">
        <f>VLOOKUP(O1131,정산업데이트!$A$6:$B$12,2,10)</f>
        <v>0</v>
      </c>
      <c r="AF1131" s="44"/>
      <c r="AG1131" s="79">
        <f t="shared" si="536"/>
        <v>300</v>
      </c>
      <c r="AH1131" s="80">
        <f t="shared" si="537"/>
        <v>2800</v>
      </c>
      <c r="AI1131" s="93"/>
      <c r="AJ1131" s="84" t="s">
        <v>7375</v>
      </c>
      <c r="AK1131" s="84" t="s">
        <v>73</v>
      </c>
      <c r="AL1131" s="84" t="s">
        <v>7376</v>
      </c>
      <c r="AM1131" s="84" t="s">
        <v>7870</v>
      </c>
      <c r="AN1131" s="84" t="s">
        <v>7871</v>
      </c>
      <c r="AO1131" s="84" t="s">
        <v>7872</v>
      </c>
      <c r="AP1131" s="84" t="s">
        <v>751</v>
      </c>
      <c r="AQ1131" s="84" t="s">
        <v>122</v>
      </c>
      <c r="AR1131" s="85">
        <v>1</v>
      </c>
      <c r="AS1131" s="86">
        <v>1</v>
      </c>
      <c r="AT1131" s="86">
        <v>1E-3</v>
      </c>
      <c r="AU1131" s="86">
        <v>1</v>
      </c>
      <c r="AV1131" s="84" t="s">
        <v>8</v>
      </c>
      <c r="AW1131" s="86">
        <v>25.342500000000001</v>
      </c>
      <c r="AX1131" s="84" t="s">
        <v>68</v>
      </c>
      <c r="AY1131" s="84" t="s">
        <v>68</v>
      </c>
      <c r="AZ1131" s="84" t="s">
        <v>68</v>
      </c>
      <c r="BA1131" s="84" t="s">
        <v>68</v>
      </c>
      <c r="BB1131" s="84" t="s">
        <v>68</v>
      </c>
      <c r="BC1131" s="84" t="s">
        <v>128</v>
      </c>
      <c r="BD1131" s="84" t="s">
        <v>102</v>
      </c>
      <c r="BE1131" s="84" t="s">
        <v>103</v>
      </c>
      <c r="BF1131" s="84" t="s">
        <v>122</v>
      </c>
      <c r="BG1131" s="84" t="s">
        <v>69</v>
      </c>
      <c r="BH1131" s="92" t="s">
        <v>7873</v>
      </c>
      <c r="BI1131" s="84" t="s">
        <v>122</v>
      </c>
      <c r="BJ1131" s="84" t="s">
        <v>7874</v>
      </c>
      <c r="BK1131" s="84" t="s">
        <v>75</v>
      </c>
      <c r="BL1131" s="84" t="s">
        <v>122</v>
      </c>
      <c r="BM1131" s="84" t="s">
        <v>102</v>
      </c>
      <c r="BN1131" s="84" t="s">
        <v>70</v>
      </c>
      <c r="BO1131" s="84" t="s">
        <v>71</v>
      </c>
      <c r="BP1131" s="84" t="s">
        <v>122</v>
      </c>
      <c r="BQ1131" s="84" t="s">
        <v>163</v>
      </c>
    </row>
    <row r="1132" spans="1:69" ht="14.4" x14ac:dyDescent="0.3">
      <c r="A1132" s="40" t="str">
        <f t="shared" si="511"/>
        <v>2025-09-10</v>
      </c>
      <c r="B1132" s="40" t="str">
        <f t="shared" si="512"/>
        <v>SYD</v>
      </c>
      <c r="C1132" s="39" t="str">
        <f t="shared" si="513"/>
        <v>98812563611</v>
      </c>
      <c r="D1132" s="41" t="str">
        <f t="shared" si="514"/>
        <v>PKR253219769</v>
      </c>
      <c r="E1132" s="41" t="str">
        <f t="shared" si="515"/>
        <v>596421465341</v>
      </c>
      <c r="F1132" s="39" t="str">
        <f t="shared" si="516"/>
        <v>2254225</v>
      </c>
      <c r="G1132" s="39" t="str">
        <f t="shared" si="517"/>
        <v>WISE EXPRESS LOGISTICS PTY LTD</v>
      </c>
      <c r="H1132" s="41" t="str">
        <f t="shared" si="518"/>
        <v>이윤선</v>
      </c>
      <c r="I1132" s="39" t="str">
        <f t="shared" si="519"/>
        <v>48266</v>
      </c>
      <c r="J1132" s="52" t="str">
        <f t="shared" si="520"/>
        <v/>
      </c>
      <c r="K1132" s="75">
        <f t="shared" si="521"/>
        <v>1</v>
      </c>
      <c r="L1132" s="76">
        <f t="shared" si="522"/>
        <v>14</v>
      </c>
      <c r="M1132" s="76">
        <f t="shared" si="523"/>
        <v>1E-3</v>
      </c>
      <c r="N1132" s="76">
        <f t="shared" si="524"/>
        <v>14</v>
      </c>
      <c r="O1132" s="42">
        <f t="shared" si="525"/>
        <v>14</v>
      </c>
      <c r="P1132" s="39" t="str">
        <f t="shared" si="526"/>
        <v>일반(목록배제,Normal-Manifest Exception)</v>
      </c>
      <c r="Q1132" s="72">
        <f t="shared" si="527"/>
        <v>105</v>
      </c>
      <c r="R1132" s="43" t="str">
        <f t="shared" si="528"/>
        <v>OZ602</v>
      </c>
      <c r="S1132" s="82" t="str">
        <f t="shared" si="529"/>
        <v/>
      </c>
      <c r="T1132" s="40">
        <f t="shared" si="530"/>
        <v>45910</v>
      </c>
      <c r="U1132" s="44">
        <v>2500</v>
      </c>
      <c r="V1132" s="44">
        <f t="shared" si="531"/>
        <v>900</v>
      </c>
      <c r="W1132" s="77">
        <f t="shared" si="532"/>
        <v>3400</v>
      </c>
      <c r="X1132" s="78">
        <f t="shared" si="533"/>
        <v>0</v>
      </c>
      <c r="Y1132" s="44" cm="1">
        <f t="array" ref="Y1132">_xlfn.IFNA(_xlfn.IFS(AND(Q1132&gt;=2000, Q1132&lt;3000), 10000, AND(Q1132&gt;=3000, Q1132&lt;4000), 15000, AND(Q1132&gt;=4000, Q1132&lt;5000), 20000, AND(Q1132&gt;=5000), 25000),0)</f>
        <v>0</v>
      </c>
      <c r="Z1132" s="91">
        <f t="shared" si="534"/>
        <v>300</v>
      </c>
      <c r="AA1132" s="44">
        <f t="shared" si="535"/>
        <v>0</v>
      </c>
      <c r="AB1132" s="44"/>
      <c r="AC1132" s="44"/>
      <c r="AD1132" s="44"/>
      <c r="AE1132" s="44">
        <f>VLOOKUP(O1132,정산업데이트!$A$6:$B$12,2,10)</f>
        <v>3000</v>
      </c>
      <c r="AF1132" s="44"/>
      <c r="AG1132" s="79">
        <f t="shared" si="536"/>
        <v>3300</v>
      </c>
      <c r="AH1132" s="80">
        <f t="shared" si="537"/>
        <v>6700</v>
      </c>
      <c r="AI1132" s="93"/>
      <c r="AJ1132" s="84" t="s">
        <v>7375</v>
      </c>
      <c r="AK1132" s="84" t="s">
        <v>73</v>
      </c>
      <c r="AL1132" s="84" t="s">
        <v>7376</v>
      </c>
      <c r="AM1132" s="84" t="s">
        <v>7875</v>
      </c>
      <c r="AN1132" s="84" t="s">
        <v>6273</v>
      </c>
      <c r="AO1132" s="84" t="s">
        <v>6274</v>
      </c>
      <c r="AP1132" s="84" t="s">
        <v>6275</v>
      </c>
      <c r="AQ1132" s="84" t="s">
        <v>122</v>
      </c>
      <c r="AR1132" s="85">
        <v>1</v>
      </c>
      <c r="AS1132" s="86">
        <v>14</v>
      </c>
      <c r="AT1132" s="86">
        <v>1E-3</v>
      </c>
      <c r="AU1132" s="86">
        <v>14</v>
      </c>
      <c r="AV1132" s="84" t="s">
        <v>8</v>
      </c>
      <c r="AW1132" s="86">
        <v>105</v>
      </c>
      <c r="AX1132" s="84" t="s">
        <v>68</v>
      </c>
      <c r="AY1132" s="84" t="s">
        <v>68</v>
      </c>
      <c r="AZ1132" s="84" t="s">
        <v>68</v>
      </c>
      <c r="BA1132" s="84" t="s">
        <v>68</v>
      </c>
      <c r="BB1132" s="84" t="s">
        <v>68</v>
      </c>
      <c r="BC1132" s="84" t="s">
        <v>125</v>
      </c>
      <c r="BD1132" s="84" t="s">
        <v>74</v>
      </c>
      <c r="BE1132" s="84" t="s">
        <v>6276</v>
      </c>
      <c r="BF1132" s="84" t="s">
        <v>122</v>
      </c>
      <c r="BG1132" s="84" t="s">
        <v>69</v>
      </c>
      <c r="BH1132" s="92" t="s">
        <v>7876</v>
      </c>
      <c r="BI1132" s="84" t="s">
        <v>122</v>
      </c>
      <c r="BJ1132" s="84" t="s">
        <v>7877</v>
      </c>
      <c r="BK1132" s="84" t="s">
        <v>75</v>
      </c>
      <c r="BL1132" s="84" t="s">
        <v>122</v>
      </c>
      <c r="BM1132" s="84" t="s">
        <v>74</v>
      </c>
      <c r="BN1132" s="84" t="s">
        <v>70</v>
      </c>
      <c r="BO1132" s="84" t="s">
        <v>71</v>
      </c>
      <c r="BP1132" s="84" t="s">
        <v>122</v>
      </c>
      <c r="BQ1132" s="84" t="s">
        <v>163</v>
      </c>
    </row>
    <row r="1133" spans="1:69" ht="14.4" x14ac:dyDescent="0.3">
      <c r="A1133" s="40" t="str">
        <f t="shared" si="511"/>
        <v>2025-09-10</v>
      </c>
      <c r="B1133" s="40" t="str">
        <f t="shared" si="512"/>
        <v>SYD</v>
      </c>
      <c r="C1133" s="39" t="str">
        <f t="shared" si="513"/>
        <v>98812563611</v>
      </c>
      <c r="D1133" s="41" t="str">
        <f t="shared" si="514"/>
        <v>PKR253268053</v>
      </c>
      <c r="E1133" s="41" t="str">
        <f t="shared" si="515"/>
        <v>596421468211</v>
      </c>
      <c r="F1133" s="39" t="str">
        <f t="shared" si="516"/>
        <v>2256516</v>
      </c>
      <c r="G1133" s="39" t="str">
        <f t="shared" si="517"/>
        <v>WISE EXPRESS (CNC INTL)</v>
      </c>
      <c r="H1133" s="41" t="str">
        <f t="shared" si="518"/>
        <v>유미숙</v>
      </c>
      <c r="I1133" s="39" t="str">
        <f t="shared" si="519"/>
        <v>59672</v>
      </c>
      <c r="J1133" s="52" t="str">
        <f t="shared" si="520"/>
        <v/>
      </c>
      <c r="K1133" s="75">
        <f t="shared" si="521"/>
        <v>1</v>
      </c>
      <c r="L1133" s="76">
        <f t="shared" si="522"/>
        <v>1</v>
      </c>
      <c r="M1133" s="76">
        <f t="shared" si="523"/>
        <v>1E-3</v>
      </c>
      <c r="N1133" s="76">
        <f t="shared" si="524"/>
        <v>1</v>
      </c>
      <c r="O1133" s="42">
        <f t="shared" si="525"/>
        <v>1</v>
      </c>
      <c r="P1133" s="39" t="str">
        <f t="shared" si="526"/>
        <v>목록(Manifest)</v>
      </c>
      <c r="Q1133" s="72">
        <f t="shared" si="527"/>
        <v>24</v>
      </c>
      <c r="R1133" s="43" t="str">
        <f t="shared" si="528"/>
        <v>OZ602</v>
      </c>
      <c r="S1133" s="82" t="str">
        <f t="shared" si="529"/>
        <v/>
      </c>
      <c r="T1133" s="40">
        <f t="shared" si="530"/>
        <v>45910</v>
      </c>
      <c r="U1133" s="44">
        <v>2500</v>
      </c>
      <c r="V1133" s="44">
        <f t="shared" si="531"/>
        <v>0</v>
      </c>
      <c r="W1133" s="77">
        <f t="shared" si="532"/>
        <v>2500</v>
      </c>
      <c r="X1133" s="78">
        <f t="shared" si="533"/>
        <v>0</v>
      </c>
      <c r="Y1133" s="44" cm="1">
        <f t="array" ref="Y1133">_xlfn.IFNA(_xlfn.IFS(AND(Q1133&gt;=2000, Q1133&lt;3000), 10000, AND(Q1133&gt;=3000, Q1133&lt;4000), 15000, AND(Q1133&gt;=4000, Q1133&lt;5000), 20000, AND(Q1133&gt;=5000), 25000),0)</f>
        <v>0</v>
      </c>
      <c r="Z1133" s="91">
        <f t="shared" si="534"/>
        <v>0</v>
      </c>
      <c r="AA1133" s="44">
        <f t="shared" si="535"/>
        <v>0</v>
      </c>
      <c r="AB1133" s="44"/>
      <c r="AC1133" s="44"/>
      <c r="AD1133" s="44"/>
      <c r="AE1133" s="44">
        <f>VLOOKUP(O1133,정산업데이트!$A$6:$B$12,2,10)</f>
        <v>0</v>
      </c>
      <c r="AF1133" s="44"/>
      <c r="AG1133" s="79">
        <f t="shared" si="536"/>
        <v>0</v>
      </c>
      <c r="AH1133" s="80">
        <f t="shared" si="537"/>
        <v>2500</v>
      </c>
      <c r="AI1133" s="93"/>
      <c r="AJ1133" s="84" t="s">
        <v>7375</v>
      </c>
      <c r="AK1133" s="84" t="s">
        <v>73</v>
      </c>
      <c r="AL1133" s="84" t="s">
        <v>7376</v>
      </c>
      <c r="AM1133" s="84" t="s">
        <v>7878</v>
      </c>
      <c r="AN1133" s="84" t="s">
        <v>7879</v>
      </c>
      <c r="AO1133" s="84" t="s">
        <v>7880</v>
      </c>
      <c r="AP1133" s="84" t="s">
        <v>1437</v>
      </c>
      <c r="AQ1133" s="84" t="s">
        <v>122</v>
      </c>
      <c r="AR1133" s="85">
        <v>1</v>
      </c>
      <c r="AS1133" s="86">
        <v>1</v>
      </c>
      <c r="AT1133" s="86">
        <v>1E-3</v>
      </c>
      <c r="AU1133" s="86">
        <v>1</v>
      </c>
      <c r="AV1133" s="84" t="s">
        <v>7</v>
      </c>
      <c r="AW1133" s="86">
        <v>24</v>
      </c>
      <c r="AX1133" s="84" t="s">
        <v>68</v>
      </c>
      <c r="AY1133" s="84" t="s">
        <v>68</v>
      </c>
      <c r="AZ1133" s="84" t="s">
        <v>68</v>
      </c>
      <c r="BA1133" s="84" t="s">
        <v>68</v>
      </c>
      <c r="BB1133" s="84" t="s">
        <v>68</v>
      </c>
      <c r="BC1133" s="84" t="s">
        <v>405</v>
      </c>
      <c r="BD1133" s="84" t="s">
        <v>406</v>
      </c>
      <c r="BE1133" s="84" t="s">
        <v>417</v>
      </c>
      <c r="BF1133" s="84" t="s">
        <v>122</v>
      </c>
      <c r="BG1133" s="84" t="s">
        <v>69</v>
      </c>
      <c r="BH1133" s="92" t="s">
        <v>7881</v>
      </c>
      <c r="BI1133" s="84" t="s">
        <v>122</v>
      </c>
      <c r="BJ1133" s="84" t="s">
        <v>7882</v>
      </c>
      <c r="BK1133" s="84" t="s">
        <v>75</v>
      </c>
      <c r="BL1133" s="84" t="s">
        <v>122</v>
      </c>
      <c r="BM1133" s="84" t="s">
        <v>406</v>
      </c>
      <c r="BN1133" s="84" t="s">
        <v>70</v>
      </c>
      <c r="BO1133" s="84" t="s">
        <v>71</v>
      </c>
      <c r="BP1133" s="84" t="s">
        <v>122</v>
      </c>
      <c r="BQ1133" s="84" t="s">
        <v>163</v>
      </c>
    </row>
    <row r="1134" spans="1:69" ht="14.4" x14ac:dyDescent="0.3">
      <c r="A1134" s="40" t="str">
        <f t="shared" si="511"/>
        <v>2025-09-10</v>
      </c>
      <c r="B1134" s="40" t="str">
        <f t="shared" si="512"/>
        <v>SYD</v>
      </c>
      <c r="C1134" s="39" t="str">
        <f t="shared" si="513"/>
        <v>98812563611</v>
      </c>
      <c r="D1134" s="41" t="str">
        <f t="shared" si="514"/>
        <v>PKR253259380</v>
      </c>
      <c r="E1134" s="41" t="str">
        <f t="shared" si="515"/>
        <v>596421467684</v>
      </c>
      <c r="F1134" s="39" t="str">
        <f t="shared" si="516"/>
        <v>2256516</v>
      </c>
      <c r="G1134" s="39" t="str">
        <f t="shared" si="517"/>
        <v>WISE EXPRESS (CNC INTL)</v>
      </c>
      <c r="H1134" s="41" t="str">
        <f t="shared" si="518"/>
        <v>문보라</v>
      </c>
      <c r="I1134" s="39" t="str">
        <f t="shared" si="519"/>
        <v>50561</v>
      </c>
      <c r="J1134" s="52" t="str">
        <f t="shared" si="520"/>
        <v/>
      </c>
      <c r="K1134" s="75">
        <f t="shared" si="521"/>
        <v>1</v>
      </c>
      <c r="L1134" s="76">
        <f t="shared" si="522"/>
        <v>4</v>
      </c>
      <c r="M1134" s="76">
        <f t="shared" si="523"/>
        <v>1E-3</v>
      </c>
      <c r="N1134" s="76">
        <f t="shared" si="524"/>
        <v>4</v>
      </c>
      <c r="O1134" s="42">
        <f t="shared" si="525"/>
        <v>4</v>
      </c>
      <c r="P1134" s="39" t="str">
        <f t="shared" si="526"/>
        <v>일반(목록배제,Normal-Manifest Exception)</v>
      </c>
      <c r="Q1134" s="72">
        <f t="shared" si="527"/>
        <v>126</v>
      </c>
      <c r="R1134" s="43" t="str">
        <f t="shared" si="528"/>
        <v>OZ602</v>
      </c>
      <c r="S1134" s="82" t="str">
        <f t="shared" si="529"/>
        <v/>
      </c>
      <c r="T1134" s="40">
        <f t="shared" si="530"/>
        <v>45910</v>
      </c>
      <c r="U1134" s="44">
        <v>2500</v>
      </c>
      <c r="V1134" s="44">
        <f t="shared" si="531"/>
        <v>0</v>
      </c>
      <c r="W1134" s="77">
        <f t="shared" si="532"/>
        <v>2500</v>
      </c>
      <c r="X1134" s="78">
        <f t="shared" si="533"/>
        <v>0</v>
      </c>
      <c r="Y1134" s="44" cm="1">
        <f t="array" ref="Y1134">_xlfn.IFNA(_xlfn.IFS(AND(Q1134&gt;=2000, Q1134&lt;3000), 10000, AND(Q1134&gt;=3000, Q1134&lt;4000), 15000, AND(Q1134&gt;=4000, Q1134&lt;5000), 20000, AND(Q1134&gt;=5000), 25000),0)</f>
        <v>0</v>
      </c>
      <c r="Z1134" s="91">
        <f t="shared" si="534"/>
        <v>300</v>
      </c>
      <c r="AA1134" s="44">
        <f t="shared" si="535"/>
        <v>0</v>
      </c>
      <c r="AB1134" s="44"/>
      <c r="AC1134" s="44"/>
      <c r="AD1134" s="44"/>
      <c r="AE1134" s="44">
        <f>VLOOKUP(O1134,정산업데이트!$A$6:$B$12,2,10)</f>
        <v>0</v>
      </c>
      <c r="AF1134" s="44"/>
      <c r="AG1134" s="79">
        <f t="shared" si="536"/>
        <v>300</v>
      </c>
      <c r="AH1134" s="80">
        <f t="shared" si="537"/>
        <v>2800</v>
      </c>
      <c r="AJ1134" s="84" t="s">
        <v>7375</v>
      </c>
      <c r="AK1134" s="84" t="s">
        <v>73</v>
      </c>
      <c r="AL1134" s="84" t="s">
        <v>7376</v>
      </c>
      <c r="AM1134" s="84" t="s">
        <v>7883</v>
      </c>
      <c r="AN1134" s="84" t="s">
        <v>7884</v>
      </c>
      <c r="AO1134" s="84" t="s">
        <v>7885</v>
      </c>
      <c r="AP1134" s="84" t="s">
        <v>1799</v>
      </c>
      <c r="AQ1134" s="84" t="s">
        <v>122</v>
      </c>
      <c r="AR1134" s="85">
        <v>1</v>
      </c>
      <c r="AS1134" s="86">
        <v>4</v>
      </c>
      <c r="AT1134" s="86">
        <v>1E-3</v>
      </c>
      <c r="AU1134" s="86">
        <v>4</v>
      </c>
      <c r="AV1134" s="84" t="s">
        <v>8</v>
      </c>
      <c r="AW1134" s="86">
        <v>126</v>
      </c>
      <c r="AX1134" s="84" t="s">
        <v>68</v>
      </c>
      <c r="AY1134" s="84" t="s">
        <v>68</v>
      </c>
      <c r="AZ1134" s="84" t="s">
        <v>68</v>
      </c>
      <c r="BA1134" s="84" t="s">
        <v>68</v>
      </c>
      <c r="BB1134" s="84" t="s">
        <v>68</v>
      </c>
      <c r="BC1134" s="84" t="s">
        <v>405</v>
      </c>
      <c r="BD1134" s="84" t="s">
        <v>406</v>
      </c>
      <c r="BE1134" s="84" t="s">
        <v>662</v>
      </c>
      <c r="BF1134" s="84" t="s">
        <v>122</v>
      </c>
      <c r="BG1134" s="84" t="s">
        <v>69</v>
      </c>
      <c r="BH1134" s="92" t="s">
        <v>7886</v>
      </c>
      <c r="BI1134" s="84" t="s">
        <v>122</v>
      </c>
      <c r="BJ1134" s="84" t="s">
        <v>7887</v>
      </c>
      <c r="BK1134" s="84" t="s">
        <v>75</v>
      </c>
      <c r="BL1134" s="84" t="s">
        <v>122</v>
      </c>
      <c r="BM1134" s="84" t="s">
        <v>406</v>
      </c>
      <c r="BN1134" s="84" t="s">
        <v>70</v>
      </c>
      <c r="BO1134" s="84" t="s">
        <v>71</v>
      </c>
      <c r="BP1134" s="84" t="s">
        <v>122</v>
      </c>
      <c r="BQ1134" s="84" t="s">
        <v>163</v>
      </c>
    </row>
    <row r="1135" spans="1:69" ht="14.4" x14ac:dyDescent="0.3">
      <c r="A1135" s="40" t="str">
        <f t="shared" si="511"/>
        <v>2025-09-10</v>
      </c>
      <c r="B1135" s="40" t="str">
        <f t="shared" si="512"/>
        <v>SYD</v>
      </c>
      <c r="C1135" s="39" t="str">
        <f t="shared" si="513"/>
        <v>98812563611</v>
      </c>
      <c r="D1135" s="41" t="str">
        <f t="shared" si="514"/>
        <v>PKR253259381</v>
      </c>
      <c r="E1135" s="41" t="str">
        <f t="shared" si="515"/>
        <v>596421467695</v>
      </c>
      <c r="F1135" s="39" t="str">
        <f t="shared" si="516"/>
        <v>2256516</v>
      </c>
      <c r="G1135" s="39" t="str">
        <f t="shared" si="517"/>
        <v>WISE EXPRESS (CNC INTL)</v>
      </c>
      <c r="H1135" s="41" t="str">
        <f t="shared" si="518"/>
        <v>최만우</v>
      </c>
      <c r="I1135" s="39" t="str">
        <f t="shared" si="519"/>
        <v>02780</v>
      </c>
      <c r="J1135" s="52" t="str">
        <f t="shared" si="520"/>
        <v/>
      </c>
      <c r="K1135" s="75">
        <f t="shared" si="521"/>
        <v>1</v>
      </c>
      <c r="L1135" s="76">
        <f t="shared" si="522"/>
        <v>4</v>
      </c>
      <c r="M1135" s="76">
        <f t="shared" si="523"/>
        <v>1E-3</v>
      </c>
      <c r="N1135" s="76">
        <f t="shared" si="524"/>
        <v>4</v>
      </c>
      <c r="O1135" s="42">
        <f t="shared" si="525"/>
        <v>4</v>
      </c>
      <c r="P1135" s="39" t="str">
        <f t="shared" si="526"/>
        <v>일반(목록배제,Normal-Manifest Exception)</v>
      </c>
      <c r="Q1135" s="72">
        <f t="shared" si="527"/>
        <v>126</v>
      </c>
      <c r="R1135" s="43" t="str">
        <f t="shared" si="528"/>
        <v>OZ602</v>
      </c>
      <c r="S1135" s="82" t="str">
        <f t="shared" si="529"/>
        <v/>
      </c>
      <c r="T1135" s="40">
        <f t="shared" si="530"/>
        <v>45910</v>
      </c>
      <c r="U1135" s="44">
        <v>2500</v>
      </c>
      <c r="V1135" s="44">
        <f t="shared" si="531"/>
        <v>0</v>
      </c>
      <c r="W1135" s="77">
        <f t="shared" si="532"/>
        <v>2500</v>
      </c>
      <c r="X1135" s="78">
        <f t="shared" si="533"/>
        <v>0</v>
      </c>
      <c r="Y1135" s="44" cm="1">
        <f t="array" ref="Y1135">_xlfn.IFNA(_xlfn.IFS(AND(Q1135&gt;=2000, Q1135&lt;3000), 10000, AND(Q1135&gt;=3000, Q1135&lt;4000), 15000, AND(Q1135&gt;=4000, Q1135&lt;5000), 20000, AND(Q1135&gt;=5000), 25000),0)</f>
        <v>0</v>
      </c>
      <c r="Z1135" s="91">
        <f t="shared" si="534"/>
        <v>300</v>
      </c>
      <c r="AA1135" s="44">
        <f t="shared" si="535"/>
        <v>0</v>
      </c>
      <c r="AB1135" s="44"/>
      <c r="AC1135" s="44"/>
      <c r="AD1135" s="44"/>
      <c r="AE1135" s="44">
        <f>VLOOKUP(O1135,정산업데이트!$A$6:$B$12,2,10)</f>
        <v>0</v>
      </c>
      <c r="AF1135" s="44"/>
      <c r="AG1135" s="79">
        <f t="shared" si="536"/>
        <v>300</v>
      </c>
      <c r="AH1135" s="80">
        <f t="shared" si="537"/>
        <v>2800</v>
      </c>
      <c r="AI1135" s="93"/>
      <c r="AJ1135" s="84" t="s">
        <v>7375</v>
      </c>
      <c r="AK1135" s="84" t="s">
        <v>73</v>
      </c>
      <c r="AL1135" s="84" t="s">
        <v>7376</v>
      </c>
      <c r="AM1135" s="84" t="s">
        <v>7888</v>
      </c>
      <c r="AN1135" s="84" t="s">
        <v>1429</v>
      </c>
      <c r="AO1135" s="84" t="s">
        <v>1430</v>
      </c>
      <c r="AP1135" s="84" t="s">
        <v>1431</v>
      </c>
      <c r="AQ1135" s="84" t="s">
        <v>122</v>
      </c>
      <c r="AR1135" s="85">
        <v>1</v>
      </c>
      <c r="AS1135" s="86">
        <v>4</v>
      </c>
      <c r="AT1135" s="86">
        <v>1E-3</v>
      </c>
      <c r="AU1135" s="86">
        <v>4</v>
      </c>
      <c r="AV1135" s="84" t="s">
        <v>8</v>
      </c>
      <c r="AW1135" s="86">
        <v>126</v>
      </c>
      <c r="AX1135" s="84" t="s">
        <v>68</v>
      </c>
      <c r="AY1135" s="84" t="s">
        <v>68</v>
      </c>
      <c r="AZ1135" s="84" t="s">
        <v>68</v>
      </c>
      <c r="BA1135" s="84" t="s">
        <v>68</v>
      </c>
      <c r="BB1135" s="84" t="s">
        <v>68</v>
      </c>
      <c r="BC1135" s="84" t="s">
        <v>405</v>
      </c>
      <c r="BD1135" s="84" t="s">
        <v>406</v>
      </c>
      <c r="BE1135" s="84" t="s">
        <v>662</v>
      </c>
      <c r="BF1135" s="84" t="s">
        <v>122</v>
      </c>
      <c r="BG1135" s="84" t="s">
        <v>69</v>
      </c>
      <c r="BH1135" s="92" t="s">
        <v>7889</v>
      </c>
      <c r="BI1135" s="84" t="s">
        <v>122</v>
      </c>
      <c r="BJ1135" s="84" t="s">
        <v>7890</v>
      </c>
      <c r="BK1135" s="84" t="s">
        <v>75</v>
      </c>
      <c r="BL1135" s="84" t="s">
        <v>122</v>
      </c>
      <c r="BM1135" s="84" t="s">
        <v>406</v>
      </c>
      <c r="BN1135" s="84" t="s">
        <v>70</v>
      </c>
      <c r="BO1135" s="84" t="s">
        <v>71</v>
      </c>
      <c r="BP1135" s="84" t="s">
        <v>122</v>
      </c>
      <c r="BQ1135" s="84" t="s">
        <v>163</v>
      </c>
    </row>
    <row r="1136" spans="1:69" ht="14.4" x14ac:dyDescent="0.3">
      <c r="A1136" s="40" t="str">
        <f t="shared" si="511"/>
        <v>2025-09-10</v>
      </c>
      <c r="B1136" s="40" t="str">
        <f t="shared" si="512"/>
        <v>SYD</v>
      </c>
      <c r="C1136" s="39" t="str">
        <f t="shared" si="513"/>
        <v>98812563611</v>
      </c>
      <c r="D1136" s="41" t="str">
        <f t="shared" si="514"/>
        <v>PKR253259382</v>
      </c>
      <c r="E1136" s="41" t="str">
        <f t="shared" si="515"/>
        <v>596421467706</v>
      </c>
      <c r="F1136" s="39" t="str">
        <f t="shared" si="516"/>
        <v>2256516</v>
      </c>
      <c r="G1136" s="39" t="str">
        <f t="shared" si="517"/>
        <v>WISE EXPRESS (CNC INTL)</v>
      </c>
      <c r="H1136" s="41" t="str">
        <f t="shared" si="518"/>
        <v>AHNNATHAN</v>
      </c>
      <c r="I1136" s="39" t="str">
        <f t="shared" si="519"/>
        <v>58693</v>
      </c>
      <c r="J1136" s="52" t="str">
        <f t="shared" si="520"/>
        <v/>
      </c>
      <c r="K1136" s="75">
        <f t="shared" si="521"/>
        <v>1</v>
      </c>
      <c r="L1136" s="76">
        <f t="shared" si="522"/>
        <v>4</v>
      </c>
      <c r="M1136" s="76">
        <f t="shared" si="523"/>
        <v>1E-3</v>
      </c>
      <c r="N1136" s="76">
        <f t="shared" si="524"/>
        <v>4</v>
      </c>
      <c r="O1136" s="42">
        <f t="shared" si="525"/>
        <v>4</v>
      </c>
      <c r="P1136" s="39" t="str">
        <f t="shared" si="526"/>
        <v>일반(목록배제,Normal-Manifest Exception)</v>
      </c>
      <c r="Q1136" s="72">
        <f t="shared" si="527"/>
        <v>126</v>
      </c>
      <c r="R1136" s="43" t="str">
        <f t="shared" si="528"/>
        <v>OZ602</v>
      </c>
      <c r="S1136" s="82" t="str">
        <f t="shared" si="529"/>
        <v/>
      </c>
      <c r="T1136" s="40">
        <f t="shared" si="530"/>
        <v>45910</v>
      </c>
      <c r="U1136" s="44">
        <v>2500</v>
      </c>
      <c r="V1136" s="44">
        <f t="shared" si="531"/>
        <v>0</v>
      </c>
      <c r="W1136" s="77">
        <f t="shared" si="532"/>
        <v>2500</v>
      </c>
      <c r="X1136" s="78">
        <f t="shared" si="533"/>
        <v>0</v>
      </c>
      <c r="Y1136" s="44" cm="1">
        <f t="array" ref="Y1136">_xlfn.IFNA(_xlfn.IFS(AND(Q1136&gt;=2000, Q1136&lt;3000), 10000, AND(Q1136&gt;=3000, Q1136&lt;4000), 15000, AND(Q1136&gt;=4000, Q1136&lt;5000), 20000, AND(Q1136&gt;=5000), 25000),0)</f>
        <v>0</v>
      </c>
      <c r="Z1136" s="91">
        <f t="shared" si="534"/>
        <v>300</v>
      </c>
      <c r="AA1136" s="44">
        <f t="shared" si="535"/>
        <v>0</v>
      </c>
      <c r="AB1136" s="44"/>
      <c r="AC1136" s="44"/>
      <c r="AD1136" s="44"/>
      <c r="AE1136" s="44">
        <f>VLOOKUP(O1136,정산업데이트!$A$6:$B$12,2,10)</f>
        <v>0</v>
      </c>
      <c r="AF1136" s="44"/>
      <c r="AG1136" s="79">
        <f t="shared" si="536"/>
        <v>300</v>
      </c>
      <c r="AH1136" s="80">
        <f t="shared" si="537"/>
        <v>2800</v>
      </c>
      <c r="AI1136" s="93"/>
      <c r="AJ1136" s="84" t="s">
        <v>7375</v>
      </c>
      <c r="AK1136" s="84" t="s">
        <v>73</v>
      </c>
      <c r="AL1136" s="84" t="s">
        <v>7376</v>
      </c>
      <c r="AM1136" s="84" t="s">
        <v>7891</v>
      </c>
      <c r="AN1136" s="84" t="s">
        <v>7892</v>
      </c>
      <c r="AO1136" s="84" t="s">
        <v>7893</v>
      </c>
      <c r="AP1136" s="84" t="s">
        <v>7894</v>
      </c>
      <c r="AQ1136" s="84" t="s">
        <v>122</v>
      </c>
      <c r="AR1136" s="85">
        <v>1</v>
      </c>
      <c r="AS1136" s="86">
        <v>4</v>
      </c>
      <c r="AT1136" s="86">
        <v>1E-3</v>
      </c>
      <c r="AU1136" s="86">
        <v>4</v>
      </c>
      <c r="AV1136" s="84" t="s">
        <v>8</v>
      </c>
      <c r="AW1136" s="86">
        <v>126</v>
      </c>
      <c r="AX1136" s="84" t="s">
        <v>68</v>
      </c>
      <c r="AY1136" s="84" t="s">
        <v>68</v>
      </c>
      <c r="AZ1136" s="84" t="s">
        <v>68</v>
      </c>
      <c r="BA1136" s="84" t="s">
        <v>68</v>
      </c>
      <c r="BB1136" s="84" t="s">
        <v>68</v>
      </c>
      <c r="BC1136" s="84" t="s">
        <v>405</v>
      </c>
      <c r="BD1136" s="84" t="s">
        <v>406</v>
      </c>
      <c r="BE1136" s="84" t="s">
        <v>662</v>
      </c>
      <c r="BF1136" s="84" t="s">
        <v>122</v>
      </c>
      <c r="BG1136" s="84" t="s">
        <v>69</v>
      </c>
      <c r="BH1136" s="92" t="s">
        <v>7895</v>
      </c>
      <c r="BI1136" s="84" t="s">
        <v>122</v>
      </c>
      <c r="BJ1136" s="84" t="s">
        <v>7896</v>
      </c>
      <c r="BK1136" s="84" t="s">
        <v>75</v>
      </c>
      <c r="BL1136" s="84" t="s">
        <v>122</v>
      </c>
      <c r="BM1136" s="84" t="s">
        <v>406</v>
      </c>
      <c r="BN1136" s="84" t="s">
        <v>70</v>
      </c>
      <c r="BO1136" s="84" t="s">
        <v>71</v>
      </c>
      <c r="BP1136" s="84" t="s">
        <v>122</v>
      </c>
      <c r="BQ1136" s="84" t="s">
        <v>163</v>
      </c>
    </row>
    <row r="1137" spans="1:69" ht="14.4" x14ac:dyDescent="0.3">
      <c r="A1137" s="40" t="str">
        <f t="shared" si="511"/>
        <v>2025-09-10</v>
      </c>
      <c r="B1137" s="40" t="str">
        <f t="shared" si="512"/>
        <v>SYD</v>
      </c>
      <c r="C1137" s="39" t="str">
        <f t="shared" si="513"/>
        <v>98812563611</v>
      </c>
      <c r="D1137" s="41" t="str">
        <f t="shared" si="514"/>
        <v>PKR253259383</v>
      </c>
      <c r="E1137" s="41" t="str">
        <f t="shared" si="515"/>
        <v>596421467710</v>
      </c>
      <c r="F1137" s="39" t="str">
        <f t="shared" si="516"/>
        <v>2256516</v>
      </c>
      <c r="G1137" s="39" t="str">
        <f t="shared" si="517"/>
        <v>WISE EXPRESS (CNC INTL)</v>
      </c>
      <c r="H1137" s="41" t="str">
        <f t="shared" si="518"/>
        <v>강순규</v>
      </c>
      <c r="I1137" s="39" t="str">
        <f t="shared" si="519"/>
        <v>14567</v>
      </c>
      <c r="J1137" s="52" t="str">
        <f t="shared" si="520"/>
        <v/>
      </c>
      <c r="K1137" s="75">
        <f t="shared" si="521"/>
        <v>1</v>
      </c>
      <c r="L1137" s="76">
        <f t="shared" si="522"/>
        <v>1</v>
      </c>
      <c r="M1137" s="76">
        <f t="shared" si="523"/>
        <v>1E-3</v>
      </c>
      <c r="N1137" s="76">
        <f t="shared" si="524"/>
        <v>1</v>
      </c>
      <c r="O1137" s="42">
        <f t="shared" si="525"/>
        <v>1</v>
      </c>
      <c r="P1137" s="39" t="str">
        <f t="shared" si="526"/>
        <v>일반(목록배제,Normal-Manifest Exception)</v>
      </c>
      <c r="Q1137" s="72">
        <f t="shared" si="527"/>
        <v>116</v>
      </c>
      <c r="R1137" s="43" t="str">
        <f t="shared" si="528"/>
        <v>OZ602</v>
      </c>
      <c r="S1137" s="82" t="str">
        <f t="shared" si="529"/>
        <v/>
      </c>
      <c r="T1137" s="40">
        <f t="shared" si="530"/>
        <v>45910</v>
      </c>
      <c r="U1137" s="44">
        <v>2500</v>
      </c>
      <c r="V1137" s="44">
        <f t="shared" si="531"/>
        <v>0</v>
      </c>
      <c r="W1137" s="77">
        <f t="shared" si="532"/>
        <v>2500</v>
      </c>
      <c r="X1137" s="78">
        <f t="shared" si="533"/>
        <v>0</v>
      </c>
      <c r="Y1137" s="44" cm="1">
        <f t="array" ref="Y1137">_xlfn.IFNA(_xlfn.IFS(AND(Q1137&gt;=2000, Q1137&lt;3000), 10000, AND(Q1137&gt;=3000, Q1137&lt;4000), 15000, AND(Q1137&gt;=4000, Q1137&lt;5000), 20000, AND(Q1137&gt;=5000), 25000),0)</f>
        <v>0</v>
      </c>
      <c r="Z1137" s="91">
        <f t="shared" si="534"/>
        <v>300</v>
      </c>
      <c r="AA1137" s="44">
        <f t="shared" si="535"/>
        <v>0</v>
      </c>
      <c r="AB1137" s="44"/>
      <c r="AC1137" s="44"/>
      <c r="AD1137" s="44"/>
      <c r="AE1137" s="44">
        <f>VLOOKUP(O1137,정산업데이트!$A$6:$B$12,2,10)</f>
        <v>0</v>
      </c>
      <c r="AF1137" s="44"/>
      <c r="AG1137" s="79">
        <f t="shared" si="536"/>
        <v>300</v>
      </c>
      <c r="AH1137" s="80">
        <f t="shared" si="537"/>
        <v>2800</v>
      </c>
      <c r="AJ1137" s="84" t="s">
        <v>7375</v>
      </c>
      <c r="AK1137" s="84" t="s">
        <v>73</v>
      </c>
      <c r="AL1137" s="84" t="s">
        <v>7376</v>
      </c>
      <c r="AM1137" s="84" t="s">
        <v>7897</v>
      </c>
      <c r="AN1137" s="84" t="s">
        <v>1211</v>
      </c>
      <c r="AO1137" s="84" t="s">
        <v>1212</v>
      </c>
      <c r="AP1137" s="84" t="s">
        <v>1213</v>
      </c>
      <c r="AQ1137" s="84" t="s">
        <v>122</v>
      </c>
      <c r="AR1137" s="85">
        <v>1</v>
      </c>
      <c r="AS1137" s="86">
        <v>1</v>
      </c>
      <c r="AT1137" s="86">
        <v>1E-3</v>
      </c>
      <c r="AU1137" s="86">
        <v>1</v>
      </c>
      <c r="AV1137" s="84" t="s">
        <v>8</v>
      </c>
      <c r="AW1137" s="86">
        <v>116</v>
      </c>
      <c r="AX1137" s="84" t="s">
        <v>68</v>
      </c>
      <c r="AY1137" s="84" t="s">
        <v>68</v>
      </c>
      <c r="AZ1137" s="84" t="s">
        <v>68</v>
      </c>
      <c r="BA1137" s="84" t="s">
        <v>68</v>
      </c>
      <c r="BB1137" s="84" t="s">
        <v>68</v>
      </c>
      <c r="BC1137" s="84" t="s">
        <v>405</v>
      </c>
      <c r="BD1137" s="84" t="s">
        <v>406</v>
      </c>
      <c r="BE1137" s="84" t="s">
        <v>520</v>
      </c>
      <c r="BF1137" s="84" t="s">
        <v>122</v>
      </c>
      <c r="BG1137" s="84" t="s">
        <v>69</v>
      </c>
      <c r="BH1137" s="92" t="s">
        <v>7898</v>
      </c>
      <c r="BI1137" s="84" t="s">
        <v>122</v>
      </c>
      <c r="BJ1137" s="84" t="s">
        <v>7899</v>
      </c>
      <c r="BK1137" s="84" t="s">
        <v>75</v>
      </c>
      <c r="BL1137" s="84" t="s">
        <v>122</v>
      </c>
      <c r="BM1137" s="84" t="s">
        <v>406</v>
      </c>
      <c r="BN1137" s="84" t="s">
        <v>70</v>
      </c>
      <c r="BO1137" s="84" t="s">
        <v>71</v>
      </c>
      <c r="BP1137" s="84" t="s">
        <v>122</v>
      </c>
      <c r="BQ1137" s="84" t="s">
        <v>163</v>
      </c>
    </row>
    <row r="1138" spans="1:69" ht="14.4" x14ac:dyDescent="0.3">
      <c r="A1138" s="40" t="str">
        <f t="shared" si="511"/>
        <v>2025-09-10</v>
      </c>
      <c r="B1138" s="40" t="str">
        <f t="shared" si="512"/>
        <v>SYD</v>
      </c>
      <c r="C1138" s="39" t="str">
        <f t="shared" si="513"/>
        <v>98812563611</v>
      </c>
      <c r="D1138" s="41" t="str">
        <f t="shared" si="514"/>
        <v>PKR253259384</v>
      </c>
      <c r="E1138" s="41" t="str">
        <f t="shared" si="515"/>
        <v>596421467721</v>
      </c>
      <c r="F1138" s="39" t="str">
        <f t="shared" si="516"/>
        <v>2256516</v>
      </c>
      <c r="G1138" s="39" t="str">
        <f t="shared" si="517"/>
        <v>WISE EXPRESS (CNC INTL)</v>
      </c>
      <c r="H1138" s="41" t="str">
        <f t="shared" si="518"/>
        <v>이문석</v>
      </c>
      <c r="I1138" s="39" t="str">
        <f t="shared" si="519"/>
        <v>06116</v>
      </c>
      <c r="J1138" s="52" t="str">
        <f t="shared" si="520"/>
        <v/>
      </c>
      <c r="K1138" s="75">
        <f t="shared" si="521"/>
        <v>1</v>
      </c>
      <c r="L1138" s="76">
        <f t="shared" si="522"/>
        <v>0.5</v>
      </c>
      <c r="M1138" s="76">
        <f t="shared" si="523"/>
        <v>1E-3</v>
      </c>
      <c r="N1138" s="76">
        <f t="shared" si="524"/>
        <v>0.5</v>
      </c>
      <c r="O1138" s="42">
        <f t="shared" si="525"/>
        <v>0.5</v>
      </c>
      <c r="P1138" s="39" t="str">
        <f t="shared" si="526"/>
        <v>일반(목록배제,Normal-Manifest Exception)</v>
      </c>
      <c r="Q1138" s="72">
        <f t="shared" si="527"/>
        <v>21</v>
      </c>
      <c r="R1138" s="43" t="str">
        <f t="shared" si="528"/>
        <v>OZ602</v>
      </c>
      <c r="S1138" s="82" t="str">
        <f t="shared" si="529"/>
        <v/>
      </c>
      <c r="T1138" s="40">
        <f t="shared" si="530"/>
        <v>45910</v>
      </c>
      <c r="U1138" s="44">
        <v>2500</v>
      </c>
      <c r="V1138" s="44">
        <f t="shared" si="531"/>
        <v>0</v>
      </c>
      <c r="W1138" s="77">
        <f t="shared" si="532"/>
        <v>2500</v>
      </c>
      <c r="X1138" s="78">
        <f t="shared" si="533"/>
        <v>0</v>
      </c>
      <c r="Y1138" s="44" cm="1">
        <f t="array" ref="Y1138">_xlfn.IFNA(_xlfn.IFS(AND(Q1138&gt;=2000, Q1138&lt;3000), 10000, AND(Q1138&gt;=3000, Q1138&lt;4000), 15000, AND(Q1138&gt;=4000, Q1138&lt;5000), 20000, AND(Q1138&gt;=5000), 25000),0)</f>
        <v>0</v>
      </c>
      <c r="Z1138" s="91">
        <f t="shared" si="534"/>
        <v>300</v>
      </c>
      <c r="AA1138" s="44">
        <f t="shared" si="535"/>
        <v>0</v>
      </c>
      <c r="AB1138" s="44"/>
      <c r="AC1138" s="44"/>
      <c r="AD1138" s="44"/>
      <c r="AE1138" s="44">
        <f>VLOOKUP(O1138,정산업데이트!$A$6:$B$12,2,10)</f>
        <v>0</v>
      </c>
      <c r="AF1138" s="44"/>
      <c r="AG1138" s="79">
        <f t="shared" si="536"/>
        <v>300</v>
      </c>
      <c r="AH1138" s="80">
        <f t="shared" si="537"/>
        <v>2800</v>
      </c>
      <c r="AJ1138" s="84" t="s">
        <v>7375</v>
      </c>
      <c r="AK1138" s="84" t="s">
        <v>73</v>
      </c>
      <c r="AL1138" s="84" t="s">
        <v>7376</v>
      </c>
      <c r="AM1138" s="84" t="s">
        <v>7900</v>
      </c>
      <c r="AN1138" s="84" t="s">
        <v>7901</v>
      </c>
      <c r="AO1138" s="84" t="s">
        <v>7902</v>
      </c>
      <c r="AP1138" s="84" t="s">
        <v>7903</v>
      </c>
      <c r="AQ1138" s="84" t="s">
        <v>122</v>
      </c>
      <c r="AR1138" s="85">
        <v>1</v>
      </c>
      <c r="AS1138" s="86">
        <v>0.5</v>
      </c>
      <c r="AT1138" s="86">
        <v>1E-3</v>
      </c>
      <c r="AU1138" s="86">
        <v>0.5</v>
      </c>
      <c r="AV1138" s="84" t="s">
        <v>8</v>
      </c>
      <c r="AW1138" s="86">
        <v>21</v>
      </c>
      <c r="AX1138" s="84" t="s">
        <v>68</v>
      </c>
      <c r="AY1138" s="84" t="s">
        <v>68</v>
      </c>
      <c r="AZ1138" s="84" t="s">
        <v>68</v>
      </c>
      <c r="BA1138" s="84" t="s">
        <v>68</v>
      </c>
      <c r="BB1138" s="84" t="s">
        <v>68</v>
      </c>
      <c r="BC1138" s="84" t="s">
        <v>405</v>
      </c>
      <c r="BD1138" s="84" t="s">
        <v>406</v>
      </c>
      <c r="BE1138" s="84" t="s">
        <v>424</v>
      </c>
      <c r="BF1138" s="84" t="s">
        <v>122</v>
      </c>
      <c r="BG1138" s="84" t="s">
        <v>69</v>
      </c>
      <c r="BH1138" s="92" t="s">
        <v>7904</v>
      </c>
      <c r="BI1138" s="84" t="s">
        <v>122</v>
      </c>
      <c r="BJ1138" s="84" t="s">
        <v>7905</v>
      </c>
      <c r="BK1138" s="84" t="s">
        <v>75</v>
      </c>
      <c r="BL1138" s="84" t="s">
        <v>122</v>
      </c>
      <c r="BM1138" s="84" t="s">
        <v>406</v>
      </c>
      <c r="BN1138" s="84" t="s">
        <v>70</v>
      </c>
      <c r="BO1138" s="84" t="s">
        <v>71</v>
      </c>
      <c r="BP1138" s="84" t="s">
        <v>122</v>
      </c>
      <c r="BQ1138" s="84" t="s">
        <v>163</v>
      </c>
    </row>
    <row r="1139" spans="1:69" ht="14.4" x14ac:dyDescent="0.3">
      <c r="A1139" s="40" t="str">
        <f t="shared" si="511"/>
        <v>2025-09-10</v>
      </c>
      <c r="B1139" s="40" t="str">
        <f t="shared" si="512"/>
        <v>SYD</v>
      </c>
      <c r="C1139" s="39" t="str">
        <f t="shared" si="513"/>
        <v>98812563611</v>
      </c>
      <c r="D1139" s="41" t="str">
        <f t="shared" si="514"/>
        <v>PKR253259385</v>
      </c>
      <c r="E1139" s="41" t="str">
        <f t="shared" si="515"/>
        <v>596421467732</v>
      </c>
      <c r="F1139" s="39" t="str">
        <f t="shared" si="516"/>
        <v>2256516</v>
      </c>
      <c r="G1139" s="39" t="str">
        <f t="shared" si="517"/>
        <v>WISE EXPRESS (CNC INTL)</v>
      </c>
      <c r="H1139" s="41" t="str">
        <f t="shared" si="518"/>
        <v>이재호</v>
      </c>
      <c r="I1139" s="39" t="str">
        <f t="shared" si="519"/>
        <v>53267</v>
      </c>
      <c r="J1139" s="52" t="str">
        <f t="shared" si="520"/>
        <v/>
      </c>
      <c r="K1139" s="75">
        <f t="shared" si="521"/>
        <v>1</v>
      </c>
      <c r="L1139" s="76">
        <f t="shared" si="522"/>
        <v>0.5</v>
      </c>
      <c r="M1139" s="76">
        <f t="shared" si="523"/>
        <v>1E-3</v>
      </c>
      <c r="N1139" s="76">
        <f t="shared" si="524"/>
        <v>0.5</v>
      </c>
      <c r="O1139" s="42">
        <f t="shared" si="525"/>
        <v>0.5</v>
      </c>
      <c r="P1139" s="39" t="str">
        <f t="shared" si="526"/>
        <v>일반(목록배제,Normal-Manifest Exception)</v>
      </c>
      <c r="Q1139" s="72">
        <f t="shared" si="527"/>
        <v>54</v>
      </c>
      <c r="R1139" s="43" t="str">
        <f t="shared" si="528"/>
        <v>OZ602</v>
      </c>
      <c r="S1139" s="82" t="str">
        <f t="shared" si="529"/>
        <v/>
      </c>
      <c r="T1139" s="40">
        <f t="shared" si="530"/>
        <v>45910</v>
      </c>
      <c r="U1139" s="44">
        <v>2500</v>
      </c>
      <c r="V1139" s="44">
        <f t="shared" si="531"/>
        <v>0</v>
      </c>
      <c r="W1139" s="77">
        <f t="shared" si="532"/>
        <v>2500</v>
      </c>
      <c r="X1139" s="78">
        <f t="shared" si="533"/>
        <v>0</v>
      </c>
      <c r="Y1139" s="44" cm="1">
        <f t="array" ref="Y1139">_xlfn.IFNA(_xlfn.IFS(AND(Q1139&gt;=2000, Q1139&lt;3000), 10000, AND(Q1139&gt;=3000, Q1139&lt;4000), 15000, AND(Q1139&gt;=4000, Q1139&lt;5000), 20000, AND(Q1139&gt;=5000), 25000),0)</f>
        <v>0</v>
      </c>
      <c r="Z1139" s="91">
        <f t="shared" si="534"/>
        <v>300</v>
      </c>
      <c r="AA1139" s="44">
        <f t="shared" si="535"/>
        <v>0</v>
      </c>
      <c r="AB1139" s="44"/>
      <c r="AC1139" s="44"/>
      <c r="AD1139" s="44"/>
      <c r="AE1139" s="44">
        <f>VLOOKUP(O1139,정산업데이트!$A$6:$B$12,2,10)</f>
        <v>0</v>
      </c>
      <c r="AF1139" s="44"/>
      <c r="AG1139" s="79">
        <f t="shared" si="536"/>
        <v>300</v>
      </c>
      <c r="AH1139" s="80">
        <f t="shared" si="537"/>
        <v>2800</v>
      </c>
      <c r="AJ1139" s="84" t="s">
        <v>7375</v>
      </c>
      <c r="AK1139" s="84" t="s">
        <v>73</v>
      </c>
      <c r="AL1139" s="84" t="s">
        <v>7376</v>
      </c>
      <c r="AM1139" s="84" t="s">
        <v>7906</v>
      </c>
      <c r="AN1139" s="84" t="s">
        <v>7907</v>
      </c>
      <c r="AO1139" s="84" t="s">
        <v>7908</v>
      </c>
      <c r="AP1139" s="84" t="s">
        <v>7909</v>
      </c>
      <c r="AQ1139" s="84" t="s">
        <v>122</v>
      </c>
      <c r="AR1139" s="85">
        <v>1</v>
      </c>
      <c r="AS1139" s="86">
        <v>0.5</v>
      </c>
      <c r="AT1139" s="86">
        <v>1E-3</v>
      </c>
      <c r="AU1139" s="86">
        <v>0.5</v>
      </c>
      <c r="AV1139" s="84" t="s">
        <v>8</v>
      </c>
      <c r="AW1139" s="86">
        <v>54</v>
      </c>
      <c r="AX1139" s="84" t="s">
        <v>68</v>
      </c>
      <c r="AY1139" s="84" t="s">
        <v>68</v>
      </c>
      <c r="AZ1139" s="84" t="s">
        <v>68</v>
      </c>
      <c r="BA1139" s="84" t="s">
        <v>68</v>
      </c>
      <c r="BB1139" s="84" t="s">
        <v>68</v>
      </c>
      <c r="BC1139" s="84" t="s">
        <v>405</v>
      </c>
      <c r="BD1139" s="84" t="s">
        <v>406</v>
      </c>
      <c r="BE1139" s="84" t="s">
        <v>407</v>
      </c>
      <c r="BF1139" s="84" t="s">
        <v>122</v>
      </c>
      <c r="BG1139" s="84" t="s">
        <v>69</v>
      </c>
      <c r="BH1139" s="92" t="s">
        <v>7910</v>
      </c>
      <c r="BI1139" s="84" t="s">
        <v>122</v>
      </c>
      <c r="BJ1139" s="84" t="s">
        <v>7911</v>
      </c>
      <c r="BK1139" s="84" t="s">
        <v>75</v>
      </c>
      <c r="BL1139" s="84" t="s">
        <v>122</v>
      </c>
      <c r="BM1139" s="84" t="s">
        <v>406</v>
      </c>
      <c r="BN1139" s="84" t="s">
        <v>70</v>
      </c>
      <c r="BO1139" s="84" t="s">
        <v>71</v>
      </c>
      <c r="BP1139" s="84" t="s">
        <v>122</v>
      </c>
      <c r="BQ1139" s="84" t="s">
        <v>163</v>
      </c>
    </row>
    <row r="1140" spans="1:69" ht="14.4" x14ac:dyDescent="0.3">
      <c r="A1140" s="40" t="str">
        <f t="shared" si="511"/>
        <v>2025-09-10</v>
      </c>
      <c r="B1140" s="40" t="str">
        <f t="shared" si="512"/>
        <v>SYD</v>
      </c>
      <c r="C1140" s="39" t="str">
        <f t="shared" si="513"/>
        <v>98812563611</v>
      </c>
      <c r="D1140" s="41" t="str">
        <f t="shared" si="514"/>
        <v>PKR253259386</v>
      </c>
      <c r="E1140" s="41" t="str">
        <f t="shared" si="515"/>
        <v>596421467743</v>
      </c>
      <c r="F1140" s="39" t="str">
        <f t="shared" si="516"/>
        <v>2256516</v>
      </c>
      <c r="G1140" s="39" t="str">
        <f t="shared" si="517"/>
        <v>WISE EXPRESS (CNC INTL)</v>
      </c>
      <c r="H1140" s="41" t="str">
        <f t="shared" si="518"/>
        <v>김영옥</v>
      </c>
      <c r="I1140" s="39" t="str">
        <f t="shared" si="519"/>
        <v>37655</v>
      </c>
      <c r="J1140" s="52" t="str">
        <f t="shared" si="520"/>
        <v/>
      </c>
      <c r="K1140" s="75">
        <f t="shared" si="521"/>
        <v>1</v>
      </c>
      <c r="L1140" s="76">
        <f t="shared" si="522"/>
        <v>0.5</v>
      </c>
      <c r="M1140" s="76">
        <f t="shared" si="523"/>
        <v>1E-3</v>
      </c>
      <c r="N1140" s="76">
        <f t="shared" si="524"/>
        <v>0.5</v>
      </c>
      <c r="O1140" s="42">
        <f t="shared" si="525"/>
        <v>0.5</v>
      </c>
      <c r="P1140" s="39" t="str">
        <f t="shared" si="526"/>
        <v>일반(목록배제,Normal-Manifest Exception)</v>
      </c>
      <c r="Q1140" s="72">
        <f t="shared" si="527"/>
        <v>30</v>
      </c>
      <c r="R1140" s="43" t="str">
        <f t="shared" si="528"/>
        <v>OZ602</v>
      </c>
      <c r="S1140" s="82" t="str">
        <f t="shared" si="529"/>
        <v/>
      </c>
      <c r="T1140" s="40">
        <f t="shared" si="530"/>
        <v>45910</v>
      </c>
      <c r="U1140" s="44">
        <v>2500</v>
      </c>
      <c r="V1140" s="44">
        <f t="shared" si="531"/>
        <v>0</v>
      </c>
      <c r="W1140" s="77">
        <f t="shared" si="532"/>
        <v>2500</v>
      </c>
      <c r="X1140" s="78">
        <f t="shared" si="533"/>
        <v>0</v>
      </c>
      <c r="Y1140" s="44" cm="1">
        <f t="array" ref="Y1140">_xlfn.IFNA(_xlfn.IFS(AND(Q1140&gt;=2000, Q1140&lt;3000), 10000, AND(Q1140&gt;=3000, Q1140&lt;4000), 15000, AND(Q1140&gt;=4000, Q1140&lt;5000), 20000, AND(Q1140&gt;=5000), 25000),0)</f>
        <v>0</v>
      </c>
      <c r="Z1140" s="91">
        <f t="shared" si="534"/>
        <v>300</v>
      </c>
      <c r="AA1140" s="44">
        <f t="shared" si="535"/>
        <v>0</v>
      </c>
      <c r="AB1140" s="44"/>
      <c r="AC1140" s="44"/>
      <c r="AD1140" s="44"/>
      <c r="AE1140" s="44">
        <f>VLOOKUP(O1140,정산업데이트!$A$6:$B$12,2,10)</f>
        <v>0</v>
      </c>
      <c r="AF1140" s="44"/>
      <c r="AG1140" s="79">
        <f t="shared" si="536"/>
        <v>300</v>
      </c>
      <c r="AH1140" s="80">
        <f t="shared" si="537"/>
        <v>2800</v>
      </c>
      <c r="AI1140" s="93"/>
      <c r="AJ1140" s="84" t="s">
        <v>7375</v>
      </c>
      <c r="AK1140" s="84" t="s">
        <v>73</v>
      </c>
      <c r="AL1140" s="84" t="s">
        <v>7376</v>
      </c>
      <c r="AM1140" s="84" t="s">
        <v>7912</v>
      </c>
      <c r="AN1140" s="84" t="s">
        <v>2049</v>
      </c>
      <c r="AO1140" s="84" t="s">
        <v>7913</v>
      </c>
      <c r="AP1140" s="84" t="s">
        <v>613</v>
      </c>
      <c r="AQ1140" s="84" t="s">
        <v>122</v>
      </c>
      <c r="AR1140" s="85">
        <v>1</v>
      </c>
      <c r="AS1140" s="86">
        <v>0.5</v>
      </c>
      <c r="AT1140" s="86">
        <v>1E-3</v>
      </c>
      <c r="AU1140" s="86">
        <v>0.5</v>
      </c>
      <c r="AV1140" s="84" t="s">
        <v>8</v>
      </c>
      <c r="AW1140" s="86">
        <v>30</v>
      </c>
      <c r="AX1140" s="84" t="s">
        <v>68</v>
      </c>
      <c r="AY1140" s="84" t="s">
        <v>68</v>
      </c>
      <c r="AZ1140" s="84" t="s">
        <v>68</v>
      </c>
      <c r="BA1140" s="84" t="s">
        <v>68</v>
      </c>
      <c r="BB1140" s="84" t="s">
        <v>68</v>
      </c>
      <c r="BC1140" s="84" t="s">
        <v>405</v>
      </c>
      <c r="BD1140" s="84" t="s">
        <v>406</v>
      </c>
      <c r="BE1140" s="84" t="s">
        <v>407</v>
      </c>
      <c r="BF1140" s="84" t="s">
        <v>122</v>
      </c>
      <c r="BG1140" s="84" t="s">
        <v>69</v>
      </c>
      <c r="BH1140" s="92" t="s">
        <v>7914</v>
      </c>
      <c r="BI1140" s="84" t="s">
        <v>122</v>
      </c>
      <c r="BJ1140" s="84" t="s">
        <v>7915</v>
      </c>
      <c r="BK1140" s="84" t="s">
        <v>75</v>
      </c>
      <c r="BL1140" s="84" t="s">
        <v>122</v>
      </c>
      <c r="BM1140" s="84" t="s">
        <v>406</v>
      </c>
      <c r="BN1140" s="84" t="s">
        <v>70</v>
      </c>
      <c r="BO1140" s="84" t="s">
        <v>71</v>
      </c>
      <c r="BP1140" s="84" t="s">
        <v>122</v>
      </c>
      <c r="BQ1140" s="84" t="s">
        <v>163</v>
      </c>
    </row>
    <row r="1141" spans="1:69" ht="14.4" x14ac:dyDescent="0.3">
      <c r="A1141" s="40" t="str">
        <f t="shared" si="511"/>
        <v>2025-09-10</v>
      </c>
      <c r="B1141" s="40" t="str">
        <f t="shared" si="512"/>
        <v>SYD</v>
      </c>
      <c r="C1141" s="39" t="str">
        <f t="shared" si="513"/>
        <v>98812563611</v>
      </c>
      <c r="D1141" s="41" t="str">
        <f t="shared" si="514"/>
        <v>PKR253379644</v>
      </c>
      <c r="E1141" s="41" t="str">
        <f t="shared" si="515"/>
        <v>596421473170</v>
      </c>
      <c r="F1141" s="39" t="str">
        <f t="shared" si="516"/>
        <v>2256683</v>
      </c>
      <c r="G1141" s="39" t="str">
        <f t="shared" si="517"/>
        <v>WISE EXPRESS LOGISTICS(PANGZIMOM)</v>
      </c>
      <c r="H1141" s="41" t="str">
        <f t="shared" si="518"/>
        <v>박혜수</v>
      </c>
      <c r="I1141" s="39" t="str">
        <f t="shared" si="519"/>
        <v>12284</v>
      </c>
      <c r="J1141" s="52" t="str">
        <f t="shared" si="520"/>
        <v/>
      </c>
      <c r="K1141" s="75">
        <f t="shared" si="521"/>
        <v>1</v>
      </c>
      <c r="L1141" s="76">
        <f t="shared" si="522"/>
        <v>1</v>
      </c>
      <c r="M1141" s="76">
        <f t="shared" si="523"/>
        <v>1E-3</v>
      </c>
      <c r="N1141" s="76">
        <f t="shared" si="524"/>
        <v>1</v>
      </c>
      <c r="O1141" s="42">
        <f t="shared" si="525"/>
        <v>1</v>
      </c>
      <c r="P1141" s="39" t="str">
        <f t="shared" si="526"/>
        <v>목록(Manifest)</v>
      </c>
      <c r="Q1141" s="72">
        <f t="shared" si="527"/>
        <v>45</v>
      </c>
      <c r="R1141" s="43" t="str">
        <f t="shared" si="528"/>
        <v>OZ602</v>
      </c>
      <c r="S1141" s="82" t="str">
        <f t="shared" si="529"/>
        <v/>
      </c>
      <c r="T1141" s="40">
        <f t="shared" si="530"/>
        <v>45910</v>
      </c>
      <c r="U1141" s="44">
        <v>2500</v>
      </c>
      <c r="V1141" s="44">
        <f t="shared" si="531"/>
        <v>0</v>
      </c>
      <c r="W1141" s="77">
        <f t="shared" si="532"/>
        <v>2500</v>
      </c>
      <c r="X1141" s="78">
        <f t="shared" si="533"/>
        <v>0</v>
      </c>
      <c r="Y1141" s="44" cm="1">
        <f t="array" ref="Y1141">_xlfn.IFNA(_xlfn.IFS(AND(Q1141&gt;=2000, Q1141&lt;3000), 10000, AND(Q1141&gt;=3000, Q1141&lt;4000), 15000, AND(Q1141&gt;=4000, Q1141&lt;5000), 20000, AND(Q1141&gt;=5000), 25000),0)</f>
        <v>0</v>
      </c>
      <c r="Z1141" s="91">
        <f t="shared" si="534"/>
        <v>0</v>
      </c>
      <c r="AA1141" s="44">
        <f t="shared" si="535"/>
        <v>0</v>
      </c>
      <c r="AB1141" s="44"/>
      <c r="AC1141" s="44"/>
      <c r="AD1141" s="44"/>
      <c r="AE1141" s="44">
        <f>VLOOKUP(O1141,정산업데이트!$A$6:$B$12,2,10)</f>
        <v>0</v>
      </c>
      <c r="AF1141" s="44"/>
      <c r="AG1141" s="79">
        <f t="shared" si="536"/>
        <v>0</v>
      </c>
      <c r="AH1141" s="80">
        <f t="shared" si="537"/>
        <v>2500</v>
      </c>
      <c r="AJ1141" s="84" t="s">
        <v>7375</v>
      </c>
      <c r="AK1141" s="84" t="s">
        <v>73</v>
      </c>
      <c r="AL1141" s="84" t="s">
        <v>7376</v>
      </c>
      <c r="AM1141" s="84" t="s">
        <v>7916</v>
      </c>
      <c r="AN1141" s="84" t="s">
        <v>2204</v>
      </c>
      <c r="AO1141" s="84" t="s">
        <v>2205</v>
      </c>
      <c r="AP1141" s="84" t="s">
        <v>461</v>
      </c>
      <c r="AQ1141" s="84" t="s">
        <v>122</v>
      </c>
      <c r="AR1141" s="85">
        <v>1</v>
      </c>
      <c r="AS1141" s="86">
        <v>1</v>
      </c>
      <c r="AT1141" s="86">
        <v>1E-3</v>
      </c>
      <c r="AU1141" s="86">
        <v>1</v>
      </c>
      <c r="AV1141" s="84" t="s">
        <v>7</v>
      </c>
      <c r="AW1141" s="86">
        <v>45</v>
      </c>
      <c r="AX1141" s="84" t="s">
        <v>68</v>
      </c>
      <c r="AY1141" s="84" t="s">
        <v>68</v>
      </c>
      <c r="AZ1141" s="84" t="s">
        <v>68</v>
      </c>
      <c r="BA1141" s="84" t="s">
        <v>68</v>
      </c>
      <c r="BB1141" s="84" t="s">
        <v>68</v>
      </c>
      <c r="BC1141" s="84" t="s">
        <v>441</v>
      </c>
      <c r="BD1141" s="84" t="s">
        <v>442</v>
      </c>
      <c r="BE1141" s="84" t="s">
        <v>443</v>
      </c>
      <c r="BF1141" s="84" t="s">
        <v>122</v>
      </c>
      <c r="BG1141" s="84" t="s">
        <v>69</v>
      </c>
      <c r="BH1141" s="92" t="s">
        <v>7917</v>
      </c>
      <c r="BI1141" s="84" t="s">
        <v>122</v>
      </c>
      <c r="BJ1141" s="84" t="s">
        <v>7918</v>
      </c>
      <c r="BK1141" s="84" t="s">
        <v>75</v>
      </c>
      <c r="BL1141" s="84" t="s">
        <v>122</v>
      </c>
      <c r="BM1141" s="84" t="s">
        <v>442</v>
      </c>
      <c r="BN1141" s="84" t="s">
        <v>70</v>
      </c>
      <c r="BO1141" s="84" t="s">
        <v>71</v>
      </c>
      <c r="BP1141" s="84" t="s">
        <v>122</v>
      </c>
      <c r="BQ1141" s="84" t="s">
        <v>163</v>
      </c>
    </row>
    <row r="1142" spans="1:69" ht="14.4" x14ac:dyDescent="0.3">
      <c r="A1142" s="40" t="str">
        <f t="shared" si="511"/>
        <v>2025-09-10</v>
      </c>
      <c r="B1142" s="40" t="str">
        <f t="shared" si="512"/>
        <v>SYD</v>
      </c>
      <c r="C1142" s="39" t="str">
        <f t="shared" si="513"/>
        <v>98812563611</v>
      </c>
      <c r="D1142" s="41" t="str">
        <f t="shared" si="514"/>
        <v>PKR253379645</v>
      </c>
      <c r="E1142" s="41" t="str">
        <f t="shared" si="515"/>
        <v>596421473181</v>
      </c>
      <c r="F1142" s="39" t="str">
        <f t="shared" si="516"/>
        <v>2256683</v>
      </c>
      <c r="G1142" s="39" t="str">
        <f t="shared" si="517"/>
        <v>WISE EXPRESS LOGISTICS(PANGZIMOM)</v>
      </c>
      <c r="H1142" s="41" t="str">
        <f t="shared" si="518"/>
        <v>김혜진</v>
      </c>
      <c r="I1142" s="39" t="str">
        <f t="shared" si="519"/>
        <v>59328</v>
      </c>
      <c r="J1142" s="52" t="str">
        <f t="shared" si="520"/>
        <v/>
      </c>
      <c r="K1142" s="75">
        <f t="shared" si="521"/>
        <v>1</v>
      </c>
      <c r="L1142" s="76">
        <f t="shared" si="522"/>
        <v>1</v>
      </c>
      <c r="M1142" s="76">
        <f t="shared" si="523"/>
        <v>1E-3</v>
      </c>
      <c r="N1142" s="76">
        <f t="shared" si="524"/>
        <v>1</v>
      </c>
      <c r="O1142" s="42">
        <f t="shared" si="525"/>
        <v>1</v>
      </c>
      <c r="P1142" s="39" t="str">
        <f t="shared" si="526"/>
        <v>목록(Manifest)</v>
      </c>
      <c r="Q1142" s="72">
        <f t="shared" si="527"/>
        <v>45</v>
      </c>
      <c r="R1142" s="43" t="str">
        <f t="shared" si="528"/>
        <v>OZ602</v>
      </c>
      <c r="S1142" s="82" t="str">
        <f t="shared" si="529"/>
        <v/>
      </c>
      <c r="T1142" s="40">
        <f t="shared" si="530"/>
        <v>45910</v>
      </c>
      <c r="U1142" s="44">
        <v>2500</v>
      </c>
      <c r="V1142" s="44">
        <f t="shared" si="531"/>
        <v>0</v>
      </c>
      <c r="W1142" s="77">
        <f t="shared" si="532"/>
        <v>2500</v>
      </c>
      <c r="X1142" s="78">
        <f t="shared" si="533"/>
        <v>0</v>
      </c>
      <c r="Y1142" s="44" cm="1">
        <f t="array" ref="Y1142">_xlfn.IFNA(_xlfn.IFS(AND(Q1142&gt;=2000, Q1142&lt;3000), 10000, AND(Q1142&gt;=3000, Q1142&lt;4000), 15000, AND(Q1142&gt;=4000, Q1142&lt;5000), 20000, AND(Q1142&gt;=5000), 25000),0)</f>
        <v>0</v>
      </c>
      <c r="Z1142" s="91">
        <f t="shared" si="534"/>
        <v>0</v>
      </c>
      <c r="AA1142" s="44">
        <f t="shared" si="535"/>
        <v>0</v>
      </c>
      <c r="AB1142" s="44"/>
      <c r="AC1142" s="44"/>
      <c r="AD1142" s="44"/>
      <c r="AE1142" s="44">
        <f>VLOOKUP(O1142,정산업데이트!$A$6:$B$12,2,10)</f>
        <v>0</v>
      </c>
      <c r="AF1142" s="44"/>
      <c r="AG1142" s="79">
        <f t="shared" si="536"/>
        <v>0</v>
      </c>
      <c r="AH1142" s="80">
        <f t="shared" si="537"/>
        <v>2500</v>
      </c>
      <c r="AI1142" s="93"/>
      <c r="AJ1142" s="84" t="s">
        <v>7375</v>
      </c>
      <c r="AK1142" s="84" t="s">
        <v>73</v>
      </c>
      <c r="AL1142" s="84" t="s">
        <v>7376</v>
      </c>
      <c r="AM1142" s="84" t="s">
        <v>7919</v>
      </c>
      <c r="AN1142" s="84" t="s">
        <v>323</v>
      </c>
      <c r="AO1142" s="84" t="s">
        <v>7920</v>
      </c>
      <c r="AP1142" s="84" t="s">
        <v>7921</v>
      </c>
      <c r="AQ1142" s="84" t="s">
        <v>122</v>
      </c>
      <c r="AR1142" s="85">
        <v>1</v>
      </c>
      <c r="AS1142" s="86">
        <v>1</v>
      </c>
      <c r="AT1142" s="86">
        <v>1E-3</v>
      </c>
      <c r="AU1142" s="86">
        <v>1</v>
      </c>
      <c r="AV1142" s="84" t="s">
        <v>7</v>
      </c>
      <c r="AW1142" s="86">
        <v>45</v>
      </c>
      <c r="AX1142" s="84" t="s">
        <v>68</v>
      </c>
      <c r="AY1142" s="84" t="s">
        <v>68</v>
      </c>
      <c r="AZ1142" s="84" t="s">
        <v>68</v>
      </c>
      <c r="BA1142" s="84" t="s">
        <v>68</v>
      </c>
      <c r="BB1142" s="84" t="s">
        <v>68</v>
      </c>
      <c r="BC1142" s="84" t="s">
        <v>441</v>
      </c>
      <c r="BD1142" s="84" t="s">
        <v>442</v>
      </c>
      <c r="BE1142" s="84" t="s">
        <v>447</v>
      </c>
      <c r="BF1142" s="84" t="s">
        <v>122</v>
      </c>
      <c r="BG1142" s="84" t="s">
        <v>69</v>
      </c>
      <c r="BH1142" s="92" t="s">
        <v>7922</v>
      </c>
      <c r="BI1142" s="84" t="s">
        <v>122</v>
      </c>
      <c r="BJ1142" s="84" t="s">
        <v>7923</v>
      </c>
      <c r="BK1142" s="84" t="s">
        <v>75</v>
      </c>
      <c r="BL1142" s="84" t="s">
        <v>122</v>
      </c>
      <c r="BM1142" s="84" t="s">
        <v>442</v>
      </c>
      <c r="BN1142" s="84" t="s">
        <v>70</v>
      </c>
      <c r="BO1142" s="84" t="s">
        <v>71</v>
      </c>
      <c r="BP1142" s="84" t="s">
        <v>122</v>
      </c>
      <c r="BQ1142" s="84" t="s">
        <v>163</v>
      </c>
    </row>
    <row r="1143" spans="1:69" ht="14.4" x14ac:dyDescent="0.3">
      <c r="A1143" s="40" t="str">
        <f t="shared" si="511"/>
        <v>2025-09-10</v>
      </c>
      <c r="B1143" s="40" t="str">
        <f t="shared" si="512"/>
        <v>SYD</v>
      </c>
      <c r="C1143" s="39" t="str">
        <f t="shared" si="513"/>
        <v>98812563611</v>
      </c>
      <c r="D1143" s="41" t="str">
        <f t="shared" si="514"/>
        <v>PKR253379646</v>
      </c>
      <c r="E1143" s="41" t="str">
        <f t="shared" si="515"/>
        <v>596421473192</v>
      </c>
      <c r="F1143" s="39" t="str">
        <f t="shared" si="516"/>
        <v>2256683</v>
      </c>
      <c r="G1143" s="39" t="str">
        <f t="shared" si="517"/>
        <v>WISE EXPRESS LOGISTICS(PANGZIMOM)</v>
      </c>
      <c r="H1143" s="41" t="str">
        <f t="shared" si="518"/>
        <v>한승아</v>
      </c>
      <c r="I1143" s="39" t="str">
        <f t="shared" si="519"/>
        <v>17894</v>
      </c>
      <c r="J1143" s="52" t="str">
        <f t="shared" si="520"/>
        <v/>
      </c>
      <c r="K1143" s="75">
        <f t="shared" si="521"/>
        <v>1</v>
      </c>
      <c r="L1143" s="76">
        <f t="shared" si="522"/>
        <v>1</v>
      </c>
      <c r="M1143" s="76">
        <f t="shared" si="523"/>
        <v>1E-3</v>
      </c>
      <c r="N1143" s="76">
        <f t="shared" si="524"/>
        <v>1</v>
      </c>
      <c r="O1143" s="42">
        <f t="shared" si="525"/>
        <v>1</v>
      </c>
      <c r="P1143" s="39" t="str">
        <f t="shared" si="526"/>
        <v>목록(Manifest)</v>
      </c>
      <c r="Q1143" s="72">
        <f t="shared" si="527"/>
        <v>45</v>
      </c>
      <c r="R1143" s="43" t="str">
        <f t="shared" si="528"/>
        <v>OZ602</v>
      </c>
      <c r="S1143" s="82" t="str">
        <f t="shared" si="529"/>
        <v/>
      </c>
      <c r="T1143" s="40">
        <f t="shared" si="530"/>
        <v>45910</v>
      </c>
      <c r="U1143" s="44">
        <v>2500</v>
      </c>
      <c r="V1143" s="44">
        <f t="shared" si="531"/>
        <v>0</v>
      </c>
      <c r="W1143" s="77">
        <f t="shared" si="532"/>
        <v>2500</v>
      </c>
      <c r="X1143" s="78">
        <f t="shared" si="533"/>
        <v>0</v>
      </c>
      <c r="Y1143" s="44" cm="1">
        <f t="array" ref="Y1143">_xlfn.IFNA(_xlfn.IFS(AND(Q1143&gt;=2000, Q1143&lt;3000), 10000, AND(Q1143&gt;=3000, Q1143&lt;4000), 15000, AND(Q1143&gt;=4000, Q1143&lt;5000), 20000, AND(Q1143&gt;=5000), 25000),0)</f>
        <v>0</v>
      </c>
      <c r="Z1143" s="91">
        <f t="shared" si="534"/>
        <v>0</v>
      </c>
      <c r="AA1143" s="44">
        <f t="shared" si="535"/>
        <v>0</v>
      </c>
      <c r="AB1143" s="44"/>
      <c r="AC1143" s="44"/>
      <c r="AD1143" s="44"/>
      <c r="AE1143" s="44">
        <f>VLOOKUP(O1143,정산업데이트!$A$6:$B$12,2,10)</f>
        <v>0</v>
      </c>
      <c r="AF1143" s="44"/>
      <c r="AG1143" s="79">
        <f t="shared" si="536"/>
        <v>0</v>
      </c>
      <c r="AH1143" s="80">
        <f t="shared" si="537"/>
        <v>2500</v>
      </c>
      <c r="AI1143" s="93"/>
      <c r="AJ1143" s="84" t="s">
        <v>7375</v>
      </c>
      <c r="AK1143" s="84" t="s">
        <v>73</v>
      </c>
      <c r="AL1143" s="84" t="s">
        <v>7376</v>
      </c>
      <c r="AM1143" s="84" t="s">
        <v>7924</v>
      </c>
      <c r="AN1143" s="84" t="s">
        <v>7925</v>
      </c>
      <c r="AO1143" s="84" t="s">
        <v>7926</v>
      </c>
      <c r="AP1143" s="84" t="s">
        <v>7927</v>
      </c>
      <c r="AQ1143" s="84" t="s">
        <v>122</v>
      </c>
      <c r="AR1143" s="85">
        <v>1</v>
      </c>
      <c r="AS1143" s="86">
        <v>1</v>
      </c>
      <c r="AT1143" s="86">
        <v>1E-3</v>
      </c>
      <c r="AU1143" s="86">
        <v>1</v>
      </c>
      <c r="AV1143" s="84" t="s">
        <v>7</v>
      </c>
      <c r="AW1143" s="86">
        <v>45</v>
      </c>
      <c r="AX1143" s="84" t="s">
        <v>68</v>
      </c>
      <c r="AY1143" s="84" t="s">
        <v>68</v>
      </c>
      <c r="AZ1143" s="84" t="s">
        <v>68</v>
      </c>
      <c r="BA1143" s="84" t="s">
        <v>68</v>
      </c>
      <c r="BB1143" s="84" t="s">
        <v>68</v>
      </c>
      <c r="BC1143" s="84" t="s">
        <v>441</v>
      </c>
      <c r="BD1143" s="84" t="s">
        <v>442</v>
      </c>
      <c r="BE1143" s="84" t="s">
        <v>447</v>
      </c>
      <c r="BF1143" s="84" t="s">
        <v>122</v>
      </c>
      <c r="BG1143" s="84" t="s">
        <v>69</v>
      </c>
      <c r="BH1143" s="92" t="s">
        <v>7928</v>
      </c>
      <c r="BI1143" s="84" t="s">
        <v>122</v>
      </c>
      <c r="BJ1143" s="84" t="s">
        <v>7929</v>
      </c>
      <c r="BK1143" s="84" t="s">
        <v>75</v>
      </c>
      <c r="BL1143" s="84" t="s">
        <v>122</v>
      </c>
      <c r="BM1143" s="84" t="s">
        <v>442</v>
      </c>
      <c r="BN1143" s="84" t="s">
        <v>70</v>
      </c>
      <c r="BO1143" s="84" t="s">
        <v>71</v>
      </c>
      <c r="BP1143" s="84" t="s">
        <v>122</v>
      </c>
      <c r="BQ1143" s="84" t="s">
        <v>163</v>
      </c>
    </row>
    <row r="1144" spans="1:69" ht="14.4" x14ac:dyDescent="0.3">
      <c r="A1144" s="40" t="str">
        <f t="shared" si="511"/>
        <v>2025-09-10</v>
      </c>
      <c r="B1144" s="40" t="str">
        <f t="shared" si="512"/>
        <v>SYD</v>
      </c>
      <c r="C1144" s="39" t="str">
        <f t="shared" si="513"/>
        <v>98812563611</v>
      </c>
      <c r="D1144" s="41" t="str">
        <f t="shared" si="514"/>
        <v>PAU029773837</v>
      </c>
      <c r="E1144" s="41" t="str">
        <f t="shared" si="515"/>
        <v>596421472400</v>
      </c>
      <c r="F1144" s="39" t="str">
        <f t="shared" si="516"/>
        <v>2254256</v>
      </c>
      <c r="G1144" s="39" t="str">
        <f t="shared" si="517"/>
        <v>WISE EXPRESS(BOOSTUP)</v>
      </c>
      <c r="H1144" s="41" t="str">
        <f t="shared" si="518"/>
        <v>설민경</v>
      </c>
      <c r="I1144" s="39" t="str">
        <f t="shared" si="519"/>
        <v>55148</v>
      </c>
      <c r="J1144" s="52" t="str">
        <f t="shared" si="520"/>
        <v/>
      </c>
      <c r="K1144" s="75">
        <f t="shared" si="521"/>
        <v>1</v>
      </c>
      <c r="L1144" s="76">
        <f t="shared" si="522"/>
        <v>3</v>
      </c>
      <c r="M1144" s="76">
        <f t="shared" si="523"/>
        <v>1E-3</v>
      </c>
      <c r="N1144" s="76">
        <f t="shared" si="524"/>
        <v>3</v>
      </c>
      <c r="O1144" s="42">
        <f t="shared" si="525"/>
        <v>3</v>
      </c>
      <c r="P1144" s="39" t="str">
        <f t="shared" si="526"/>
        <v>일반(목록배제,Normal-Manifest Exception)</v>
      </c>
      <c r="Q1144" s="72">
        <f t="shared" si="527"/>
        <v>120</v>
      </c>
      <c r="R1144" s="43" t="str">
        <f t="shared" si="528"/>
        <v>OZ602</v>
      </c>
      <c r="S1144" s="82" t="str">
        <f t="shared" si="529"/>
        <v/>
      </c>
      <c r="T1144" s="40">
        <f t="shared" si="530"/>
        <v>45910</v>
      </c>
      <c r="U1144" s="44">
        <v>2500</v>
      </c>
      <c r="V1144" s="44">
        <f t="shared" si="531"/>
        <v>0</v>
      </c>
      <c r="W1144" s="77">
        <f t="shared" si="532"/>
        <v>2500</v>
      </c>
      <c r="X1144" s="78">
        <f t="shared" si="533"/>
        <v>0</v>
      </c>
      <c r="Y1144" s="44" cm="1">
        <f t="array" ref="Y1144">_xlfn.IFNA(_xlfn.IFS(AND(Q1144&gt;=2000, Q1144&lt;3000), 10000, AND(Q1144&gt;=3000, Q1144&lt;4000), 15000, AND(Q1144&gt;=4000, Q1144&lt;5000), 20000, AND(Q1144&gt;=5000), 25000),0)</f>
        <v>0</v>
      </c>
      <c r="Z1144" s="91">
        <f t="shared" si="534"/>
        <v>300</v>
      </c>
      <c r="AA1144" s="44">
        <f t="shared" si="535"/>
        <v>0</v>
      </c>
      <c r="AB1144" s="44"/>
      <c r="AC1144" s="44"/>
      <c r="AD1144" s="44"/>
      <c r="AE1144" s="44">
        <f>VLOOKUP(O1144,정산업데이트!$A$6:$B$12,2,10)</f>
        <v>0</v>
      </c>
      <c r="AF1144" s="44"/>
      <c r="AG1144" s="79">
        <f t="shared" si="536"/>
        <v>300</v>
      </c>
      <c r="AH1144" s="80">
        <f t="shared" si="537"/>
        <v>2800</v>
      </c>
      <c r="AI1144" s="93"/>
      <c r="AJ1144" s="84" t="s">
        <v>7375</v>
      </c>
      <c r="AK1144" s="84" t="s">
        <v>73</v>
      </c>
      <c r="AL1144" s="84" t="s">
        <v>7376</v>
      </c>
      <c r="AM1144" s="84" t="s">
        <v>7930</v>
      </c>
      <c r="AN1144" s="84" t="s">
        <v>7931</v>
      </c>
      <c r="AO1144" s="84" t="s">
        <v>7932</v>
      </c>
      <c r="AP1144" s="84" t="s">
        <v>7933</v>
      </c>
      <c r="AQ1144" s="84" t="s">
        <v>122</v>
      </c>
      <c r="AR1144" s="85">
        <v>1</v>
      </c>
      <c r="AS1144" s="86">
        <v>3</v>
      </c>
      <c r="AT1144" s="86">
        <v>1E-3</v>
      </c>
      <c r="AU1144" s="86">
        <v>3</v>
      </c>
      <c r="AV1144" s="84" t="s">
        <v>8</v>
      </c>
      <c r="AW1144" s="86">
        <v>120</v>
      </c>
      <c r="AX1144" s="84" t="s">
        <v>68</v>
      </c>
      <c r="AY1144" s="84" t="s">
        <v>68</v>
      </c>
      <c r="AZ1144" s="84" t="s">
        <v>68</v>
      </c>
      <c r="BA1144" s="84" t="s">
        <v>68</v>
      </c>
      <c r="BB1144" s="84" t="s">
        <v>68</v>
      </c>
      <c r="BC1144" s="84" t="s">
        <v>129</v>
      </c>
      <c r="BD1144" s="84" t="s">
        <v>91</v>
      </c>
      <c r="BE1144" s="84" t="s">
        <v>84</v>
      </c>
      <c r="BF1144" s="84" t="s">
        <v>122</v>
      </c>
      <c r="BG1144" s="84" t="s">
        <v>69</v>
      </c>
      <c r="BH1144" s="92" t="s">
        <v>7934</v>
      </c>
      <c r="BI1144" s="84" t="s">
        <v>122</v>
      </c>
      <c r="BJ1144" s="84" t="s">
        <v>7935</v>
      </c>
      <c r="BK1144" s="84" t="s">
        <v>75</v>
      </c>
      <c r="BL1144" s="84" t="s">
        <v>122</v>
      </c>
      <c r="BM1144" s="84" t="s">
        <v>91</v>
      </c>
      <c r="BN1144" s="84" t="s">
        <v>70</v>
      </c>
      <c r="BO1144" s="84" t="s">
        <v>71</v>
      </c>
      <c r="BP1144" s="84" t="s">
        <v>122</v>
      </c>
      <c r="BQ1144" s="84" t="s">
        <v>163</v>
      </c>
    </row>
    <row r="1145" spans="1:69" ht="14.4" x14ac:dyDescent="0.3">
      <c r="A1145" s="40" t="str">
        <f t="shared" si="511"/>
        <v>2025-09-10</v>
      </c>
      <c r="B1145" s="40" t="str">
        <f t="shared" si="512"/>
        <v>SYD</v>
      </c>
      <c r="C1145" s="39" t="str">
        <f t="shared" si="513"/>
        <v>98812563611</v>
      </c>
      <c r="D1145" s="41" t="str">
        <f t="shared" si="514"/>
        <v>PKR253386094</v>
      </c>
      <c r="E1145" s="41" t="str">
        <f t="shared" si="515"/>
        <v>596421473586</v>
      </c>
      <c r="F1145" s="39" t="str">
        <f t="shared" si="516"/>
        <v>2254225</v>
      </c>
      <c r="G1145" s="39" t="str">
        <f t="shared" si="517"/>
        <v>WISE EXPRESS LOGISTICS PTY LTD</v>
      </c>
      <c r="H1145" s="41" t="str">
        <f t="shared" si="518"/>
        <v>서영자</v>
      </c>
      <c r="I1145" s="39" t="str">
        <f t="shared" si="519"/>
        <v>39304</v>
      </c>
      <c r="J1145" s="52" t="str">
        <f t="shared" si="520"/>
        <v/>
      </c>
      <c r="K1145" s="75">
        <f t="shared" si="521"/>
        <v>1</v>
      </c>
      <c r="L1145" s="76">
        <f t="shared" si="522"/>
        <v>3.3</v>
      </c>
      <c r="M1145" s="76">
        <f t="shared" si="523"/>
        <v>1E-3</v>
      </c>
      <c r="N1145" s="76">
        <f t="shared" si="524"/>
        <v>3.3</v>
      </c>
      <c r="O1145" s="42">
        <f t="shared" si="525"/>
        <v>3.5</v>
      </c>
      <c r="P1145" s="39" t="str">
        <f t="shared" si="526"/>
        <v>일반(목록배제,Normal-Manifest Exception)</v>
      </c>
      <c r="Q1145" s="72">
        <f t="shared" si="527"/>
        <v>150</v>
      </c>
      <c r="R1145" s="43" t="str">
        <f t="shared" si="528"/>
        <v>OZ602</v>
      </c>
      <c r="S1145" s="82" t="str">
        <f t="shared" si="529"/>
        <v/>
      </c>
      <c r="T1145" s="40">
        <f t="shared" si="530"/>
        <v>45910</v>
      </c>
      <c r="U1145" s="44">
        <v>2500</v>
      </c>
      <c r="V1145" s="44">
        <f t="shared" si="531"/>
        <v>0</v>
      </c>
      <c r="W1145" s="77">
        <f t="shared" si="532"/>
        <v>2500</v>
      </c>
      <c r="X1145" s="78">
        <f t="shared" si="533"/>
        <v>0</v>
      </c>
      <c r="Y1145" s="44" cm="1">
        <f t="array" ref="Y1145">_xlfn.IFNA(_xlfn.IFS(AND(Q1145&gt;=2000, Q1145&lt;3000), 10000, AND(Q1145&gt;=3000, Q1145&lt;4000), 15000, AND(Q1145&gt;=4000, Q1145&lt;5000), 20000, AND(Q1145&gt;=5000), 25000),0)</f>
        <v>0</v>
      </c>
      <c r="Z1145" s="91">
        <f t="shared" si="534"/>
        <v>300</v>
      </c>
      <c r="AA1145" s="44">
        <f t="shared" si="535"/>
        <v>0</v>
      </c>
      <c r="AB1145" s="44"/>
      <c r="AC1145" s="44"/>
      <c r="AD1145" s="44"/>
      <c r="AE1145" s="44">
        <f>VLOOKUP(O1145,정산업데이트!$A$6:$B$12,2,10)</f>
        <v>0</v>
      </c>
      <c r="AF1145" s="44"/>
      <c r="AG1145" s="79">
        <f t="shared" si="536"/>
        <v>300</v>
      </c>
      <c r="AH1145" s="80">
        <f t="shared" si="537"/>
        <v>2800</v>
      </c>
      <c r="AI1145" s="93"/>
      <c r="AJ1145" s="84" t="s">
        <v>7375</v>
      </c>
      <c r="AK1145" s="84" t="s">
        <v>73</v>
      </c>
      <c r="AL1145" s="84" t="s">
        <v>7376</v>
      </c>
      <c r="AM1145" s="84" t="s">
        <v>7936</v>
      </c>
      <c r="AN1145" s="84" t="s">
        <v>7937</v>
      </c>
      <c r="AO1145" s="84" t="s">
        <v>7938</v>
      </c>
      <c r="AP1145" s="84" t="s">
        <v>7939</v>
      </c>
      <c r="AQ1145" s="84" t="s">
        <v>122</v>
      </c>
      <c r="AR1145" s="85">
        <v>1</v>
      </c>
      <c r="AS1145" s="86">
        <v>3.3</v>
      </c>
      <c r="AT1145" s="86">
        <v>1E-3</v>
      </c>
      <c r="AU1145" s="86">
        <v>3.3</v>
      </c>
      <c r="AV1145" s="84" t="s">
        <v>8</v>
      </c>
      <c r="AW1145" s="86">
        <v>150</v>
      </c>
      <c r="AX1145" s="84" t="s">
        <v>68</v>
      </c>
      <c r="AY1145" s="84" t="s">
        <v>68</v>
      </c>
      <c r="AZ1145" s="84" t="s">
        <v>68</v>
      </c>
      <c r="BA1145" s="84" t="s">
        <v>68</v>
      </c>
      <c r="BB1145" s="84" t="s">
        <v>68</v>
      </c>
      <c r="BC1145" s="84" t="s">
        <v>125</v>
      </c>
      <c r="BD1145" s="84" t="s">
        <v>74</v>
      </c>
      <c r="BE1145" s="84" t="s">
        <v>93</v>
      </c>
      <c r="BF1145" s="84" t="s">
        <v>122</v>
      </c>
      <c r="BG1145" s="84" t="s">
        <v>69</v>
      </c>
      <c r="BH1145" s="92" t="s">
        <v>7940</v>
      </c>
      <c r="BI1145" s="84" t="s">
        <v>122</v>
      </c>
      <c r="BJ1145" s="84" t="s">
        <v>7941</v>
      </c>
      <c r="BK1145" s="84" t="s">
        <v>75</v>
      </c>
      <c r="BL1145" s="84" t="s">
        <v>122</v>
      </c>
      <c r="BM1145" s="84" t="s">
        <v>74</v>
      </c>
      <c r="BN1145" s="84" t="s">
        <v>70</v>
      </c>
      <c r="BO1145" s="84" t="s">
        <v>71</v>
      </c>
      <c r="BP1145" s="84" t="s">
        <v>122</v>
      </c>
      <c r="BQ1145" s="84" t="s">
        <v>163</v>
      </c>
    </row>
    <row r="1146" spans="1:69" ht="14.4" customHeight="1" x14ac:dyDescent="0.3">
      <c r="A1146" s="40" t="str">
        <f t="shared" si="511"/>
        <v>2025-09-10</v>
      </c>
      <c r="B1146" s="40" t="str">
        <f t="shared" si="512"/>
        <v>SYD</v>
      </c>
      <c r="C1146" s="39" t="str">
        <f t="shared" si="513"/>
        <v>98812563611</v>
      </c>
      <c r="D1146" s="41" t="str">
        <f t="shared" si="514"/>
        <v>PAU029773783</v>
      </c>
      <c r="E1146" s="41" t="str">
        <f t="shared" si="515"/>
        <v>596421471324</v>
      </c>
      <c r="F1146" s="39" t="str">
        <f t="shared" si="516"/>
        <v>2254252</v>
      </c>
      <c r="G1146" s="39" t="str">
        <f t="shared" si="517"/>
        <v>WISE EXPRESS(AUSTRAPHARM)</v>
      </c>
      <c r="H1146" s="41" t="str">
        <f t="shared" si="518"/>
        <v>정희주</v>
      </c>
      <c r="I1146" s="39" t="str">
        <f t="shared" si="519"/>
        <v>12093</v>
      </c>
      <c r="J1146" s="52" t="str">
        <f t="shared" si="520"/>
        <v/>
      </c>
      <c r="K1146" s="75">
        <f t="shared" si="521"/>
        <v>1</v>
      </c>
      <c r="L1146" s="76">
        <f t="shared" si="522"/>
        <v>4</v>
      </c>
      <c r="M1146" s="76">
        <f t="shared" si="523"/>
        <v>1E-3</v>
      </c>
      <c r="N1146" s="76">
        <f t="shared" si="524"/>
        <v>4</v>
      </c>
      <c r="O1146" s="42">
        <f t="shared" si="525"/>
        <v>4</v>
      </c>
      <c r="P1146" s="39" t="str">
        <f t="shared" si="526"/>
        <v>목록(Manifest)</v>
      </c>
      <c r="Q1146" s="72">
        <f t="shared" si="527"/>
        <v>125</v>
      </c>
      <c r="R1146" s="43" t="str">
        <f t="shared" si="528"/>
        <v>OZ602</v>
      </c>
      <c r="S1146" s="82" t="str">
        <f t="shared" si="529"/>
        <v/>
      </c>
      <c r="T1146" s="40">
        <f t="shared" si="530"/>
        <v>45910</v>
      </c>
      <c r="U1146" s="44">
        <v>2500</v>
      </c>
      <c r="V1146" s="44">
        <f t="shared" si="531"/>
        <v>0</v>
      </c>
      <c r="W1146" s="77">
        <f t="shared" si="532"/>
        <v>2500</v>
      </c>
      <c r="X1146" s="78">
        <f t="shared" si="533"/>
        <v>0</v>
      </c>
      <c r="Y1146" s="44" cm="1">
        <f t="array" ref="Y1146">_xlfn.IFNA(_xlfn.IFS(AND(Q1146&gt;=2000, Q1146&lt;3000), 10000, AND(Q1146&gt;=3000, Q1146&lt;4000), 15000, AND(Q1146&gt;=4000, Q1146&lt;5000), 20000, AND(Q1146&gt;=5000), 25000),0)</f>
        <v>0</v>
      </c>
      <c r="Z1146" s="91">
        <f t="shared" si="534"/>
        <v>0</v>
      </c>
      <c r="AA1146" s="44">
        <f t="shared" si="535"/>
        <v>0</v>
      </c>
      <c r="AB1146" s="44"/>
      <c r="AC1146" s="44"/>
      <c r="AD1146" s="44"/>
      <c r="AE1146" s="44">
        <f>VLOOKUP(O1146,정산업데이트!$A$6:$B$12,2,10)</f>
        <v>0</v>
      </c>
      <c r="AF1146" s="44"/>
      <c r="AG1146" s="79">
        <f t="shared" si="536"/>
        <v>0</v>
      </c>
      <c r="AH1146" s="80">
        <f t="shared" si="537"/>
        <v>2500</v>
      </c>
      <c r="AI1146" s="93"/>
      <c r="AJ1146" s="84" t="s">
        <v>7375</v>
      </c>
      <c r="AK1146" s="84" t="s">
        <v>73</v>
      </c>
      <c r="AL1146" s="84" t="s">
        <v>7376</v>
      </c>
      <c r="AM1146" s="84" t="s">
        <v>7942</v>
      </c>
      <c r="AN1146" s="84" t="s">
        <v>7943</v>
      </c>
      <c r="AO1146" s="84" t="s">
        <v>7944</v>
      </c>
      <c r="AP1146" s="84" t="s">
        <v>7682</v>
      </c>
      <c r="AQ1146" s="84" t="s">
        <v>122</v>
      </c>
      <c r="AR1146" s="85">
        <v>1</v>
      </c>
      <c r="AS1146" s="86">
        <v>4</v>
      </c>
      <c r="AT1146" s="86">
        <v>1E-3</v>
      </c>
      <c r="AU1146" s="86">
        <v>4</v>
      </c>
      <c r="AV1146" s="84" t="s">
        <v>7</v>
      </c>
      <c r="AW1146" s="86">
        <v>125</v>
      </c>
      <c r="AX1146" s="84" t="s">
        <v>68</v>
      </c>
      <c r="AY1146" s="84" t="s">
        <v>68</v>
      </c>
      <c r="AZ1146" s="84" t="s">
        <v>68</v>
      </c>
      <c r="BA1146" s="84" t="s">
        <v>68</v>
      </c>
      <c r="BB1146" s="84" t="s">
        <v>68</v>
      </c>
      <c r="BC1146" s="84" t="s">
        <v>132</v>
      </c>
      <c r="BD1146" s="84" t="s">
        <v>83</v>
      </c>
      <c r="BE1146" s="84" t="s">
        <v>84</v>
      </c>
      <c r="BF1146" s="84" t="s">
        <v>122</v>
      </c>
      <c r="BG1146" s="84" t="s">
        <v>69</v>
      </c>
      <c r="BH1146" s="92" t="s">
        <v>7945</v>
      </c>
      <c r="BI1146" s="84" t="s">
        <v>122</v>
      </c>
      <c r="BJ1146" s="84" t="s">
        <v>7946</v>
      </c>
      <c r="BK1146" s="84" t="s">
        <v>75</v>
      </c>
      <c r="BL1146" s="84" t="s">
        <v>122</v>
      </c>
      <c r="BM1146" s="84" t="s">
        <v>83</v>
      </c>
      <c r="BN1146" s="84" t="s">
        <v>70</v>
      </c>
      <c r="BO1146" s="84" t="s">
        <v>71</v>
      </c>
      <c r="BP1146" s="84" t="s">
        <v>122</v>
      </c>
      <c r="BQ1146" s="84" t="s">
        <v>163</v>
      </c>
    </row>
    <row r="1147" spans="1:69" ht="14.4" x14ac:dyDescent="0.3">
      <c r="A1147" s="40" t="str">
        <f t="shared" si="511"/>
        <v>2025-09-10</v>
      </c>
      <c r="B1147" s="40" t="str">
        <f t="shared" si="512"/>
        <v>SYD</v>
      </c>
      <c r="C1147" s="39" t="str">
        <f t="shared" si="513"/>
        <v>98812563611</v>
      </c>
      <c r="D1147" s="41" t="str">
        <f t="shared" si="514"/>
        <v>PAU029773793</v>
      </c>
      <c r="E1147" s="41" t="str">
        <f t="shared" si="515"/>
        <v>596421471335</v>
      </c>
      <c r="F1147" s="39" t="str">
        <f t="shared" si="516"/>
        <v>2254252</v>
      </c>
      <c r="G1147" s="39" t="str">
        <f t="shared" si="517"/>
        <v>WISE EXPRESS(AUSTRAPHARM)</v>
      </c>
      <c r="H1147" s="41" t="str">
        <f t="shared" si="518"/>
        <v>김예나</v>
      </c>
      <c r="I1147" s="39" t="str">
        <f t="shared" si="519"/>
        <v>10068</v>
      </c>
      <c r="J1147" s="52" t="str">
        <f t="shared" si="520"/>
        <v/>
      </c>
      <c r="K1147" s="75">
        <f t="shared" si="521"/>
        <v>1</v>
      </c>
      <c r="L1147" s="76">
        <f t="shared" si="522"/>
        <v>1</v>
      </c>
      <c r="M1147" s="76">
        <f t="shared" si="523"/>
        <v>1E-3</v>
      </c>
      <c r="N1147" s="76">
        <f t="shared" si="524"/>
        <v>1</v>
      </c>
      <c r="O1147" s="42">
        <f t="shared" si="525"/>
        <v>1</v>
      </c>
      <c r="P1147" s="39" t="str">
        <f t="shared" si="526"/>
        <v>목록(Manifest)</v>
      </c>
      <c r="Q1147" s="72">
        <f t="shared" si="527"/>
        <v>60</v>
      </c>
      <c r="R1147" s="43" t="str">
        <f t="shared" si="528"/>
        <v>OZ602</v>
      </c>
      <c r="S1147" s="82" t="str">
        <f t="shared" si="529"/>
        <v/>
      </c>
      <c r="T1147" s="40">
        <f t="shared" si="530"/>
        <v>45910</v>
      </c>
      <c r="U1147" s="44">
        <v>2500</v>
      </c>
      <c r="V1147" s="44">
        <f t="shared" si="531"/>
        <v>0</v>
      </c>
      <c r="W1147" s="77">
        <f t="shared" si="532"/>
        <v>2500</v>
      </c>
      <c r="X1147" s="78">
        <f t="shared" si="533"/>
        <v>0</v>
      </c>
      <c r="Y1147" s="44" cm="1">
        <f t="array" ref="Y1147">_xlfn.IFNA(_xlfn.IFS(AND(Q1147&gt;=2000, Q1147&lt;3000), 10000, AND(Q1147&gt;=3000, Q1147&lt;4000), 15000, AND(Q1147&gt;=4000, Q1147&lt;5000), 20000, AND(Q1147&gt;=5000), 25000),0)</f>
        <v>0</v>
      </c>
      <c r="Z1147" s="91">
        <f t="shared" si="534"/>
        <v>0</v>
      </c>
      <c r="AA1147" s="44">
        <f t="shared" si="535"/>
        <v>0</v>
      </c>
      <c r="AB1147" s="44"/>
      <c r="AC1147" s="44"/>
      <c r="AD1147" s="44"/>
      <c r="AE1147" s="44">
        <f>VLOOKUP(O1147,정산업데이트!$A$6:$B$12,2,10)</f>
        <v>0</v>
      </c>
      <c r="AF1147" s="44"/>
      <c r="AG1147" s="79">
        <f t="shared" si="536"/>
        <v>0</v>
      </c>
      <c r="AH1147" s="80">
        <f t="shared" si="537"/>
        <v>2500</v>
      </c>
      <c r="AI1147" s="93"/>
      <c r="AJ1147" s="84" t="s">
        <v>7375</v>
      </c>
      <c r="AK1147" s="84" t="s">
        <v>73</v>
      </c>
      <c r="AL1147" s="84" t="s">
        <v>7376</v>
      </c>
      <c r="AM1147" s="84" t="s">
        <v>7947</v>
      </c>
      <c r="AN1147" s="84" t="s">
        <v>4072</v>
      </c>
      <c r="AO1147" s="84" t="s">
        <v>7948</v>
      </c>
      <c r="AP1147" s="84" t="s">
        <v>7949</v>
      </c>
      <c r="AQ1147" s="84" t="s">
        <v>122</v>
      </c>
      <c r="AR1147" s="85">
        <v>1</v>
      </c>
      <c r="AS1147" s="86">
        <v>1</v>
      </c>
      <c r="AT1147" s="86">
        <v>1E-3</v>
      </c>
      <c r="AU1147" s="86">
        <v>1</v>
      </c>
      <c r="AV1147" s="84" t="s">
        <v>7</v>
      </c>
      <c r="AW1147" s="86">
        <v>60</v>
      </c>
      <c r="AX1147" s="84" t="s">
        <v>68</v>
      </c>
      <c r="AY1147" s="84" t="s">
        <v>68</v>
      </c>
      <c r="AZ1147" s="84" t="s">
        <v>68</v>
      </c>
      <c r="BA1147" s="84" t="s">
        <v>68</v>
      </c>
      <c r="BB1147" s="84" t="s">
        <v>68</v>
      </c>
      <c r="BC1147" s="84" t="s">
        <v>132</v>
      </c>
      <c r="BD1147" s="84" t="s">
        <v>83</v>
      </c>
      <c r="BE1147" s="84" t="s">
        <v>149</v>
      </c>
      <c r="BF1147" s="84" t="s">
        <v>122</v>
      </c>
      <c r="BG1147" s="84" t="s">
        <v>69</v>
      </c>
      <c r="BH1147" s="92" t="s">
        <v>7950</v>
      </c>
      <c r="BI1147" s="84" t="s">
        <v>122</v>
      </c>
      <c r="BJ1147" s="84" t="s">
        <v>7951</v>
      </c>
      <c r="BK1147" s="84" t="s">
        <v>75</v>
      </c>
      <c r="BL1147" s="84" t="s">
        <v>122</v>
      </c>
      <c r="BM1147" s="84" t="s">
        <v>83</v>
      </c>
      <c r="BN1147" s="84" t="s">
        <v>70</v>
      </c>
      <c r="BO1147" s="84" t="s">
        <v>71</v>
      </c>
      <c r="BP1147" s="84" t="s">
        <v>122</v>
      </c>
      <c r="BQ1147" s="84" t="s">
        <v>163</v>
      </c>
    </row>
    <row r="1148" spans="1:69" ht="14.4" x14ac:dyDescent="0.3">
      <c r="A1148" s="40" t="str">
        <f t="shared" si="511"/>
        <v>2025-09-10</v>
      </c>
      <c r="B1148" s="40" t="str">
        <f t="shared" si="512"/>
        <v>SYD</v>
      </c>
      <c r="C1148" s="39" t="str">
        <f t="shared" si="513"/>
        <v>98812563611</v>
      </c>
      <c r="D1148" s="41" t="str">
        <f t="shared" si="514"/>
        <v>PAU029773835</v>
      </c>
      <c r="E1148" s="41" t="str">
        <f t="shared" si="515"/>
        <v>596421471346</v>
      </c>
      <c r="F1148" s="39" t="str">
        <f t="shared" si="516"/>
        <v>2254252</v>
      </c>
      <c r="G1148" s="39" t="str">
        <f t="shared" si="517"/>
        <v>WISE EXPRESS(AUSTRAPHARM)</v>
      </c>
      <c r="H1148" s="41" t="str">
        <f t="shared" si="518"/>
        <v>노수정</v>
      </c>
      <c r="I1148" s="39" t="str">
        <f t="shared" si="519"/>
        <v>44498</v>
      </c>
      <c r="J1148" s="52" t="str">
        <f t="shared" si="520"/>
        <v/>
      </c>
      <c r="K1148" s="75">
        <f t="shared" si="521"/>
        <v>1</v>
      </c>
      <c r="L1148" s="76">
        <f t="shared" si="522"/>
        <v>1</v>
      </c>
      <c r="M1148" s="76">
        <f t="shared" si="523"/>
        <v>1E-3</v>
      </c>
      <c r="N1148" s="76">
        <f t="shared" si="524"/>
        <v>1</v>
      </c>
      <c r="O1148" s="42">
        <f t="shared" si="525"/>
        <v>1</v>
      </c>
      <c r="P1148" s="39" t="str">
        <f t="shared" si="526"/>
        <v>목록(Manifest)</v>
      </c>
      <c r="Q1148" s="72">
        <f t="shared" si="527"/>
        <v>60</v>
      </c>
      <c r="R1148" s="43" t="str">
        <f t="shared" si="528"/>
        <v>OZ602</v>
      </c>
      <c r="S1148" s="82" t="str">
        <f t="shared" si="529"/>
        <v/>
      </c>
      <c r="T1148" s="40">
        <f t="shared" si="530"/>
        <v>45910</v>
      </c>
      <c r="U1148" s="44">
        <v>2500</v>
      </c>
      <c r="V1148" s="44">
        <f t="shared" si="531"/>
        <v>0</v>
      </c>
      <c r="W1148" s="77">
        <f t="shared" si="532"/>
        <v>2500</v>
      </c>
      <c r="X1148" s="78">
        <f t="shared" si="533"/>
        <v>0</v>
      </c>
      <c r="Y1148" s="44" cm="1">
        <f t="array" ref="Y1148">_xlfn.IFNA(_xlfn.IFS(AND(Q1148&gt;=2000, Q1148&lt;3000), 10000, AND(Q1148&gt;=3000, Q1148&lt;4000), 15000, AND(Q1148&gt;=4000, Q1148&lt;5000), 20000, AND(Q1148&gt;=5000), 25000),0)</f>
        <v>0</v>
      </c>
      <c r="Z1148" s="91">
        <f t="shared" si="534"/>
        <v>0</v>
      </c>
      <c r="AA1148" s="44">
        <f t="shared" si="535"/>
        <v>0</v>
      </c>
      <c r="AB1148" s="44"/>
      <c r="AC1148" s="44"/>
      <c r="AD1148" s="44"/>
      <c r="AE1148" s="44">
        <f>VLOOKUP(O1148,정산업데이트!$A$6:$B$12,2,10)</f>
        <v>0</v>
      </c>
      <c r="AF1148" s="44"/>
      <c r="AG1148" s="79">
        <f t="shared" si="536"/>
        <v>0</v>
      </c>
      <c r="AH1148" s="80">
        <f t="shared" si="537"/>
        <v>2500</v>
      </c>
      <c r="AI1148" s="93"/>
      <c r="AJ1148" s="84" t="s">
        <v>7375</v>
      </c>
      <c r="AK1148" s="84" t="s">
        <v>73</v>
      </c>
      <c r="AL1148" s="84" t="s">
        <v>7376</v>
      </c>
      <c r="AM1148" s="84" t="s">
        <v>7952</v>
      </c>
      <c r="AN1148" s="84" t="s">
        <v>7953</v>
      </c>
      <c r="AO1148" s="84" t="s">
        <v>7954</v>
      </c>
      <c r="AP1148" s="84" t="s">
        <v>7955</v>
      </c>
      <c r="AQ1148" s="84" t="s">
        <v>122</v>
      </c>
      <c r="AR1148" s="85">
        <v>1</v>
      </c>
      <c r="AS1148" s="86">
        <v>1</v>
      </c>
      <c r="AT1148" s="86">
        <v>1E-3</v>
      </c>
      <c r="AU1148" s="86">
        <v>1</v>
      </c>
      <c r="AV1148" s="84" t="s">
        <v>7</v>
      </c>
      <c r="AW1148" s="86">
        <v>60</v>
      </c>
      <c r="AX1148" s="84" t="s">
        <v>68</v>
      </c>
      <c r="AY1148" s="84" t="s">
        <v>68</v>
      </c>
      <c r="AZ1148" s="84" t="s">
        <v>68</v>
      </c>
      <c r="BA1148" s="84" t="s">
        <v>68</v>
      </c>
      <c r="BB1148" s="84" t="s">
        <v>68</v>
      </c>
      <c r="BC1148" s="84" t="s">
        <v>132</v>
      </c>
      <c r="BD1148" s="84" t="s">
        <v>83</v>
      </c>
      <c r="BE1148" s="84" t="s">
        <v>86</v>
      </c>
      <c r="BF1148" s="84" t="s">
        <v>122</v>
      </c>
      <c r="BG1148" s="84" t="s">
        <v>69</v>
      </c>
      <c r="BH1148" s="92" t="s">
        <v>7956</v>
      </c>
      <c r="BI1148" s="84" t="s">
        <v>122</v>
      </c>
      <c r="BJ1148" s="84" t="s">
        <v>7957</v>
      </c>
      <c r="BK1148" s="84" t="s">
        <v>75</v>
      </c>
      <c r="BL1148" s="84" t="s">
        <v>122</v>
      </c>
      <c r="BM1148" s="84" t="s">
        <v>83</v>
      </c>
      <c r="BN1148" s="84" t="s">
        <v>70</v>
      </c>
      <c r="BO1148" s="84" t="s">
        <v>71</v>
      </c>
      <c r="BP1148" s="84" t="s">
        <v>122</v>
      </c>
      <c r="BQ1148" s="84" t="s">
        <v>163</v>
      </c>
    </row>
    <row r="1149" spans="1:69" ht="14.4" x14ac:dyDescent="0.3">
      <c r="A1149" s="40" t="str">
        <f t="shared" si="511"/>
        <v>2025-09-10</v>
      </c>
      <c r="B1149" s="40" t="str">
        <f t="shared" si="512"/>
        <v>SYD</v>
      </c>
      <c r="C1149" s="39" t="str">
        <f t="shared" si="513"/>
        <v>98812563611</v>
      </c>
      <c r="D1149" s="41" t="str">
        <f t="shared" si="514"/>
        <v>PAU029773832</v>
      </c>
      <c r="E1149" s="41" t="str">
        <f t="shared" si="515"/>
        <v>596421471383</v>
      </c>
      <c r="F1149" s="39" t="str">
        <f t="shared" si="516"/>
        <v>2254252</v>
      </c>
      <c r="G1149" s="39" t="str">
        <f t="shared" si="517"/>
        <v>WISE EXPRESS(AUSTRAPHARM)</v>
      </c>
      <c r="H1149" s="41" t="str">
        <f t="shared" si="518"/>
        <v>김희정</v>
      </c>
      <c r="I1149" s="39" t="str">
        <f t="shared" si="519"/>
        <v>17035</v>
      </c>
      <c r="J1149" s="52" t="str">
        <f t="shared" si="520"/>
        <v/>
      </c>
      <c r="K1149" s="75">
        <f t="shared" si="521"/>
        <v>1</v>
      </c>
      <c r="L1149" s="76">
        <f t="shared" si="522"/>
        <v>1</v>
      </c>
      <c r="M1149" s="76">
        <f t="shared" si="523"/>
        <v>1E-3</v>
      </c>
      <c r="N1149" s="76">
        <f t="shared" si="524"/>
        <v>1</v>
      </c>
      <c r="O1149" s="42">
        <f t="shared" si="525"/>
        <v>1</v>
      </c>
      <c r="P1149" s="39" t="str">
        <f t="shared" si="526"/>
        <v>일반(목록배제,Normal-Manifest Exception)</v>
      </c>
      <c r="Q1149" s="72">
        <f t="shared" si="527"/>
        <v>45</v>
      </c>
      <c r="R1149" s="43" t="str">
        <f t="shared" si="528"/>
        <v>OZ602</v>
      </c>
      <c r="S1149" s="82" t="str">
        <f t="shared" si="529"/>
        <v/>
      </c>
      <c r="T1149" s="40">
        <f t="shared" si="530"/>
        <v>45910</v>
      </c>
      <c r="U1149" s="44">
        <v>2500</v>
      </c>
      <c r="V1149" s="44">
        <f t="shared" si="531"/>
        <v>0</v>
      </c>
      <c r="W1149" s="77">
        <f t="shared" si="532"/>
        <v>2500</v>
      </c>
      <c r="X1149" s="78">
        <f t="shared" si="533"/>
        <v>0</v>
      </c>
      <c r="Y1149" s="44" cm="1">
        <f t="array" ref="Y1149">_xlfn.IFNA(_xlfn.IFS(AND(Q1149&gt;=2000, Q1149&lt;3000), 10000, AND(Q1149&gt;=3000, Q1149&lt;4000), 15000, AND(Q1149&gt;=4000, Q1149&lt;5000), 20000, AND(Q1149&gt;=5000), 25000),0)</f>
        <v>0</v>
      </c>
      <c r="Z1149" s="91">
        <f t="shared" si="534"/>
        <v>300</v>
      </c>
      <c r="AA1149" s="44">
        <f t="shared" si="535"/>
        <v>0</v>
      </c>
      <c r="AB1149" s="44"/>
      <c r="AC1149" s="44"/>
      <c r="AD1149" s="44"/>
      <c r="AE1149" s="44">
        <f>VLOOKUP(O1149,정산업데이트!$A$6:$B$12,2,10)</f>
        <v>0</v>
      </c>
      <c r="AF1149" s="44"/>
      <c r="AG1149" s="79">
        <f t="shared" si="536"/>
        <v>300</v>
      </c>
      <c r="AH1149" s="80">
        <f t="shared" si="537"/>
        <v>2800</v>
      </c>
      <c r="AI1149" s="93"/>
      <c r="AJ1149" s="84" t="s">
        <v>7375</v>
      </c>
      <c r="AK1149" s="84" t="s">
        <v>73</v>
      </c>
      <c r="AL1149" s="84" t="s">
        <v>7376</v>
      </c>
      <c r="AM1149" s="84" t="s">
        <v>7958</v>
      </c>
      <c r="AN1149" s="84" t="s">
        <v>297</v>
      </c>
      <c r="AO1149" s="84" t="s">
        <v>7959</v>
      </c>
      <c r="AP1149" s="84" t="s">
        <v>7960</v>
      </c>
      <c r="AQ1149" s="84" t="s">
        <v>122</v>
      </c>
      <c r="AR1149" s="85">
        <v>1</v>
      </c>
      <c r="AS1149" s="86">
        <v>1</v>
      </c>
      <c r="AT1149" s="86">
        <v>1E-3</v>
      </c>
      <c r="AU1149" s="86">
        <v>1</v>
      </c>
      <c r="AV1149" s="84" t="s">
        <v>8</v>
      </c>
      <c r="AW1149" s="86">
        <v>45</v>
      </c>
      <c r="AX1149" s="84" t="s">
        <v>68</v>
      </c>
      <c r="AY1149" s="84" t="s">
        <v>68</v>
      </c>
      <c r="AZ1149" s="84" t="s">
        <v>68</v>
      </c>
      <c r="BA1149" s="84" t="s">
        <v>68</v>
      </c>
      <c r="BB1149" s="84" t="s">
        <v>68</v>
      </c>
      <c r="BC1149" s="84" t="s">
        <v>132</v>
      </c>
      <c r="BD1149" s="84" t="s">
        <v>83</v>
      </c>
      <c r="BE1149" s="84" t="s">
        <v>86</v>
      </c>
      <c r="BF1149" s="84" t="s">
        <v>122</v>
      </c>
      <c r="BG1149" s="84" t="s">
        <v>69</v>
      </c>
      <c r="BH1149" s="92" t="s">
        <v>7961</v>
      </c>
      <c r="BI1149" s="84" t="s">
        <v>122</v>
      </c>
      <c r="BJ1149" s="84" t="s">
        <v>7962</v>
      </c>
      <c r="BK1149" s="84" t="s">
        <v>75</v>
      </c>
      <c r="BL1149" s="84" t="s">
        <v>122</v>
      </c>
      <c r="BM1149" s="84" t="s">
        <v>83</v>
      </c>
      <c r="BN1149" s="84" t="s">
        <v>70</v>
      </c>
      <c r="BO1149" s="84" t="s">
        <v>71</v>
      </c>
      <c r="BP1149" s="84" t="s">
        <v>122</v>
      </c>
      <c r="BQ1149" s="84" t="s">
        <v>163</v>
      </c>
    </row>
    <row r="1150" spans="1:69" ht="14.4" x14ac:dyDescent="0.3">
      <c r="A1150" s="40" t="str">
        <f t="shared" si="511"/>
        <v>2025-09-10</v>
      </c>
      <c r="B1150" s="40" t="str">
        <f t="shared" si="512"/>
        <v>SYD</v>
      </c>
      <c r="C1150" s="39" t="str">
        <f t="shared" si="513"/>
        <v>98812563611</v>
      </c>
      <c r="D1150" s="41" t="str">
        <f t="shared" si="514"/>
        <v>PAU029773809</v>
      </c>
      <c r="E1150" s="41" t="str">
        <f t="shared" si="515"/>
        <v>596421471394</v>
      </c>
      <c r="F1150" s="39" t="str">
        <f t="shared" si="516"/>
        <v>2254252</v>
      </c>
      <c r="G1150" s="39" t="str">
        <f t="shared" si="517"/>
        <v>WISE EXPRESS(AUSTRAPHARM)</v>
      </c>
      <c r="H1150" s="41" t="str">
        <f t="shared" si="518"/>
        <v>황유미</v>
      </c>
      <c r="I1150" s="39" t="str">
        <f t="shared" si="519"/>
        <v>16685</v>
      </c>
      <c r="J1150" s="52" t="str">
        <f t="shared" si="520"/>
        <v/>
      </c>
      <c r="K1150" s="75">
        <f t="shared" si="521"/>
        <v>1</v>
      </c>
      <c r="L1150" s="76">
        <f t="shared" si="522"/>
        <v>1</v>
      </c>
      <c r="M1150" s="76">
        <f t="shared" si="523"/>
        <v>1E-3</v>
      </c>
      <c r="N1150" s="76">
        <f t="shared" si="524"/>
        <v>1</v>
      </c>
      <c r="O1150" s="42">
        <f t="shared" si="525"/>
        <v>1</v>
      </c>
      <c r="P1150" s="39" t="str">
        <f t="shared" si="526"/>
        <v>일반(목록배제,Normal-Manifest Exception)</v>
      </c>
      <c r="Q1150" s="72">
        <f t="shared" si="527"/>
        <v>50</v>
      </c>
      <c r="R1150" s="43" t="str">
        <f t="shared" si="528"/>
        <v>OZ602</v>
      </c>
      <c r="S1150" s="82" t="str">
        <f t="shared" si="529"/>
        <v/>
      </c>
      <c r="T1150" s="40">
        <f t="shared" si="530"/>
        <v>45910</v>
      </c>
      <c r="U1150" s="44">
        <v>2500</v>
      </c>
      <c r="V1150" s="44">
        <f t="shared" si="531"/>
        <v>0</v>
      </c>
      <c r="W1150" s="77">
        <f t="shared" si="532"/>
        <v>2500</v>
      </c>
      <c r="X1150" s="78">
        <f t="shared" si="533"/>
        <v>0</v>
      </c>
      <c r="Y1150" s="44" cm="1">
        <f t="array" ref="Y1150">_xlfn.IFNA(_xlfn.IFS(AND(Q1150&gt;=2000, Q1150&lt;3000), 10000, AND(Q1150&gt;=3000, Q1150&lt;4000), 15000, AND(Q1150&gt;=4000, Q1150&lt;5000), 20000, AND(Q1150&gt;=5000), 25000),0)</f>
        <v>0</v>
      </c>
      <c r="Z1150" s="91">
        <f t="shared" si="534"/>
        <v>300</v>
      </c>
      <c r="AA1150" s="44">
        <f t="shared" si="535"/>
        <v>0</v>
      </c>
      <c r="AB1150" s="44"/>
      <c r="AC1150" s="44"/>
      <c r="AD1150" s="44"/>
      <c r="AE1150" s="44">
        <f>VLOOKUP(O1150,정산업데이트!$A$6:$B$12,2,10)</f>
        <v>0</v>
      </c>
      <c r="AF1150" s="44"/>
      <c r="AG1150" s="79">
        <f t="shared" si="536"/>
        <v>300</v>
      </c>
      <c r="AH1150" s="80">
        <f t="shared" si="537"/>
        <v>2800</v>
      </c>
      <c r="AI1150" s="93"/>
      <c r="AJ1150" s="84" t="s">
        <v>7375</v>
      </c>
      <c r="AK1150" s="84" t="s">
        <v>73</v>
      </c>
      <c r="AL1150" s="84" t="s">
        <v>7376</v>
      </c>
      <c r="AM1150" s="84" t="s">
        <v>7963</v>
      </c>
      <c r="AN1150" s="84" t="s">
        <v>7964</v>
      </c>
      <c r="AO1150" s="84" t="s">
        <v>7965</v>
      </c>
      <c r="AP1150" s="84" t="s">
        <v>7966</v>
      </c>
      <c r="AQ1150" s="84" t="s">
        <v>122</v>
      </c>
      <c r="AR1150" s="85">
        <v>1</v>
      </c>
      <c r="AS1150" s="86">
        <v>1</v>
      </c>
      <c r="AT1150" s="86">
        <v>1E-3</v>
      </c>
      <c r="AU1150" s="86">
        <v>1</v>
      </c>
      <c r="AV1150" s="84" t="s">
        <v>8</v>
      </c>
      <c r="AW1150" s="86">
        <v>50</v>
      </c>
      <c r="AX1150" s="84" t="s">
        <v>68</v>
      </c>
      <c r="AY1150" s="84" t="s">
        <v>68</v>
      </c>
      <c r="AZ1150" s="84" t="s">
        <v>68</v>
      </c>
      <c r="BA1150" s="84" t="s">
        <v>68</v>
      </c>
      <c r="BB1150" s="84" t="s">
        <v>68</v>
      </c>
      <c r="BC1150" s="84" t="s">
        <v>132</v>
      </c>
      <c r="BD1150" s="84" t="s">
        <v>83</v>
      </c>
      <c r="BE1150" s="84" t="s">
        <v>86</v>
      </c>
      <c r="BF1150" s="84" t="s">
        <v>122</v>
      </c>
      <c r="BG1150" s="84" t="s">
        <v>69</v>
      </c>
      <c r="BH1150" s="92" t="s">
        <v>7967</v>
      </c>
      <c r="BI1150" s="84" t="s">
        <v>122</v>
      </c>
      <c r="BJ1150" s="84" t="s">
        <v>7968</v>
      </c>
      <c r="BK1150" s="84" t="s">
        <v>75</v>
      </c>
      <c r="BL1150" s="84" t="s">
        <v>122</v>
      </c>
      <c r="BM1150" s="84" t="s">
        <v>83</v>
      </c>
      <c r="BN1150" s="84" t="s">
        <v>70</v>
      </c>
      <c r="BO1150" s="84" t="s">
        <v>71</v>
      </c>
      <c r="BP1150" s="84" t="s">
        <v>122</v>
      </c>
      <c r="BQ1150" s="84" t="s">
        <v>163</v>
      </c>
    </row>
    <row r="1151" spans="1:69" ht="14.4" x14ac:dyDescent="0.3">
      <c r="A1151" s="40" t="str">
        <f t="shared" si="511"/>
        <v>2025-09-10</v>
      </c>
      <c r="B1151" s="40" t="str">
        <f t="shared" si="512"/>
        <v>SYD</v>
      </c>
      <c r="C1151" s="39" t="str">
        <f t="shared" si="513"/>
        <v>98812563611</v>
      </c>
      <c r="D1151" s="41" t="str">
        <f t="shared" si="514"/>
        <v>PKR253259387</v>
      </c>
      <c r="E1151" s="41" t="str">
        <f t="shared" si="515"/>
        <v>596421467754</v>
      </c>
      <c r="F1151" s="39" t="str">
        <f t="shared" si="516"/>
        <v>2256516</v>
      </c>
      <c r="G1151" s="39" t="str">
        <f t="shared" si="517"/>
        <v>WISE EXPRESS (CNC INTL)</v>
      </c>
      <c r="H1151" s="41" t="str">
        <f t="shared" si="518"/>
        <v>김문정</v>
      </c>
      <c r="I1151" s="39" t="str">
        <f t="shared" si="519"/>
        <v>51311</v>
      </c>
      <c r="J1151" s="52" t="str">
        <f t="shared" si="520"/>
        <v/>
      </c>
      <c r="K1151" s="75">
        <f t="shared" si="521"/>
        <v>1</v>
      </c>
      <c r="L1151" s="76">
        <f t="shared" si="522"/>
        <v>0.5</v>
      </c>
      <c r="M1151" s="76">
        <f t="shared" si="523"/>
        <v>1E-3</v>
      </c>
      <c r="N1151" s="76">
        <f t="shared" si="524"/>
        <v>0.5</v>
      </c>
      <c r="O1151" s="42">
        <f t="shared" si="525"/>
        <v>0.5</v>
      </c>
      <c r="P1151" s="39" t="str">
        <f t="shared" si="526"/>
        <v>일반(목록배제,Normal-Manifest Exception)</v>
      </c>
      <c r="Q1151" s="72">
        <f t="shared" si="527"/>
        <v>21</v>
      </c>
      <c r="R1151" s="43" t="str">
        <f t="shared" si="528"/>
        <v>OZ602</v>
      </c>
      <c r="S1151" s="82" t="str">
        <f t="shared" si="529"/>
        <v/>
      </c>
      <c r="T1151" s="40">
        <f t="shared" si="530"/>
        <v>45910</v>
      </c>
      <c r="U1151" s="44">
        <v>2500</v>
      </c>
      <c r="V1151" s="44">
        <f t="shared" si="531"/>
        <v>0</v>
      </c>
      <c r="W1151" s="77">
        <f t="shared" si="532"/>
        <v>2500</v>
      </c>
      <c r="X1151" s="78">
        <f t="shared" si="533"/>
        <v>0</v>
      </c>
      <c r="Y1151" s="44" cm="1">
        <f t="array" ref="Y1151">_xlfn.IFNA(_xlfn.IFS(AND(Q1151&gt;=2000, Q1151&lt;3000), 10000, AND(Q1151&gt;=3000, Q1151&lt;4000), 15000, AND(Q1151&gt;=4000, Q1151&lt;5000), 20000, AND(Q1151&gt;=5000), 25000),0)</f>
        <v>0</v>
      </c>
      <c r="Z1151" s="91">
        <f t="shared" si="534"/>
        <v>300</v>
      </c>
      <c r="AA1151" s="44">
        <f t="shared" si="535"/>
        <v>0</v>
      </c>
      <c r="AB1151" s="44"/>
      <c r="AC1151" s="44"/>
      <c r="AD1151" s="44"/>
      <c r="AE1151" s="44">
        <f>VLOOKUP(O1151,정산업데이트!$A$6:$B$12,2,10)</f>
        <v>0</v>
      </c>
      <c r="AF1151" s="44"/>
      <c r="AG1151" s="79">
        <f t="shared" si="536"/>
        <v>300</v>
      </c>
      <c r="AH1151" s="80">
        <f t="shared" si="537"/>
        <v>2800</v>
      </c>
      <c r="AI1151" s="93"/>
      <c r="AJ1151" s="84" t="s">
        <v>7375</v>
      </c>
      <c r="AK1151" s="84" t="s">
        <v>73</v>
      </c>
      <c r="AL1151" s="84" t="s">
        <v>7376</v>
      </c>
      <c r="AM1151" s="84" t="s">
        <v>7969</v>
      </c>
      <c r="AN1151" s="84" t="s">
        <v>7970</v>
      </c>
      <c r="AO1151" s="84" t="s">
        <v>7971</v>
      </c>
      <c r="AP1151" s="84" t="s">
        <v>7972</v>
      </c>
      <c r="AQ1151" s="84" t="s">
        <v>122</v>
      </c>
      <c r="AR1151" s="85">
        <v>1</v>
      </c>
      <c r="AS1151" s="86">
        <v>0.5</v>
      </c>
      <c r="AT1151" s="86">
        <v>1E-3</v>
      </c>
      <c r="AU1151" s="86">
        <v>0.5</v>
      </c>
      <c r="AV1151" s="84" t="s">
        <v>8</v>
      </c>
      <c r="AW1151" s="86">
        <v>21</v>
      </c>
      <c r="AX1151" s="84" t="s">
        <v>68</v>
      </c>
      <c r="AY1151" s="84" t="s">
        <v>68</v>
      </c>
      <c r="AZ1151" s="84" t="s">
        <v>68</v>
      </c>
      <c r="BA1151" s="84" t="s">
        <v>68</v>
      </c>
      <c r="BB1151" s="84" t="s">
        <v>68</v>
      </c>
      <c r="BC1151" s="84" t="s">
        <v>405</v>
      </c>
      <c r="BD1151" s="84" t="s">
        <v>406</v>
      </c>
      <c r="BE1151" s="84" t="s">
        <v>407</v>
      </c>
      <c r="BF1151" s="84" t="s">
        <v>122</v>
      </c>
      <c r="BG1151" s="84" t="s">
        <v>69</v>
      </c>
      <c r="BH1151" s="92" t="s">
        <v>7973</v>
      </c>
      <c r="BI1151" s="84" t="s">
        <v>122</v>
      </c>
      <c r="BJ1151" s="84" t="s">
        <v>7974</v>
      </c>
      <c r="BK1151" s="84" t="s">
        <v>75</v>
      </c>
      <c r="BL1151" s="84" t="s">
        <v>122</v>
      </c>
      <c r="BM1151" s="84" t="s">
        <v>406</v>
      </c>
      <c r="BN1151" s="84" t="s">
        <v>70</v>
      </c>
      <c r="BO1151" s="84" t="s">
        <v>71</v>
      </c>
      <c r="BP1151" s="84" t="s">
        <v>122</v>
      </c>
      <c r="BQ1151" s="84" t="s">
        <v>163</v>
      </c>
    </row>
    <row r="1152" spans="1:69" ht="14.4" x14ac:dyDescent="0.3">
      <c r="A1152" s="40" t="str">
        <f t="shared" si="511"/>
        <v>2025-09-10</v>
      </c>
      <c r="B1152" s="40" t="str">
        <f t="shared" si="512"/>
        <v>SYD</v>
      </c>
      <c r="C1152" s="39" t="str">
        <f t="shared" si="513"/>
        <v>98812563611</v>
      </c>
      <c r="D1152" s="41" t="str">
        <f t="shared" si="514"/>
        <v>PKR253259388</v>
      </c>
      <c r="E1152" s="41" t="str">
        <f t="shared" si="515"/>
        <v>596421467765</v>
      </c>
      <c r="F1152" s="39" t="str">
        <f t="shared" si="516"/>
        <v>2256516</v>
      </c>
      <c r="G1152" s="39" t="str">
        <f t="shared" si="517"/>
        <v>WISE EXPRESS (CNC INTL)</v>
      </c>
      <c r="H1152" s="41" t="str">
        <f t="shared" si="518"/>
        <v>정세영</v>
      </c>
      <c r="I1152" s="39" t="str">
        <f t="shared" si="519"/>
        <v>06775</v>
      </c>
      <c r="J1152" s="52" t="str">
        <f t="shared" si="520"/>
        <v/>
      </c>
      <c r="K1152" s="75">
        <f t="shared" si="521"/>
        <v>1</v>
      </c>
      <c r="L1152" s="76">
        <f t="shared" si="522"/>
        <v>1</v>
      </c>
      <c r="M1152" s="76">
        <f t="shared" si="523"/>
        <v>1E-3</v>
      </c>
      <c r="N1152" s="76">
        <f t="shared" si="524"/>
        <v>1</v>
      </c>
      <c r="O1152" s="42">
        <f t="shared" si="525"/>
        <v>1</v>
      </c>
      <c r="P1152" s="39" t="str">
        <f t="shared" si="526"/>
        <v>일반(목록배제,Normal-Manifest Exception)</v>
      </c>
      <c r="Q1152" s="72">
        <f t="shared" si="527"/>
        <v>20</v>
      </c>
      <c r="R1152" s="43" t="str">
        <f t="shared" si="528"/>
        <v>OZ602</v>
      </c>
      <c r="S1152" s="82" t="str">
        <f t="shared" si="529"/>
        <v/>
      </c>
      <c r="T1152" s="40">
        <f t="shared" si="530"/>
        <v>45910</v>
      </c>
      <c r="U1152" s="44">
        <v>2500</v>
      </c>
      <c r="V1152" s="44">
        <f t="shared" si="531"/>
        <v>0</v>
      </c>
      <c r="W1152" s="77">
        <f t="shared" si="532"/>
        <v>2500</v>
      </c>
      <c r="X1152" s="78">
        <f t="shared" si="533"/>
        <v>0</v>
      </c>
      <c r="Y1152" s="44" cm="1">
        <f t="array" ref="Y1152">_xlfn.IFNA(_xlfn.IFS(AND(Q1152&gt;=2000, Q1152&lt;3000), 10000, AND(Q1152&gt;=3000, Q1152&lt;4000), 15000, AND(Q1152&gt;=4000, Q1152&lt;5000), 20000, AND(Q1152&gt;=5000), 25000),0)</f>
        <v>0</v>
      </c>
      <c r="Z1152" s="91">
        <f t="shared" si="534"/>
        <v>300</v>
      </c>
      <c r="AA1152" s="44">
        <f t="shared" si="535"/>
        <v>0</v>
      </c>
      <c r="AB1152" s="44"/>
      <c r="AC1152" s="44"/>
      <c r="AD1152" s="44"/>
      <c r="AE1152" s="44">
        <f>VLOOKUP(O1152,정산업데이트!$A$6:$B$12,2,10)</f>
        <v>0</v>
      </c>
      <c r="AF1152" s="44"/>
      <c r="AG1152" s="79">
        <f t="shared" si="536"/>
        <v>300</v>
      </c>
      <c r="AH1152" s="80">
        <f t="shared" si="537"/>
        <v>2800</v>
      </c>
      <c r="AI1152" s="93"/>
      <c r="AJ1152" s="84" t="s">
        <v>7375</v>
      </c>
      <c r="AK1152" s="84" t="s">
        <v>73</v>
      </c>
      <c r="AL1152" s="84" t="s">
        <v>7376</v>
      </c>
      <c r="AM1152" s="84" t="s">
        <v>7975</v>
      </c>
      <c r="AN1152" s="84" t="s">
        <v>7976</v>
      </c>
      <c r="AO1152" s="84" t="s">
        <v>7977</v>
      </c>
      <c r="AP1152" s="84" t="s">
        <v>7978</v>
      </c>
      <c r="AQ1152" s="84" t="s">
        <v>122</v>
      </c>
      <c r="AR1152" s="85">
        <v>1</v>
      </c>
      <c r="AS1152" s="86">
        <v>1</v>
      </c>
      <c r="AT1152" s="86">
        <v>1E-3</v>
      </c>
      <c r="AU1152" s="86">
        <v>1</v>
      </c>
      <c r="AV1152" s="84" t="s">
        <v>8</v>
      </c>
      <c r="AW1152" s="86">
        <v>20</v>
      </c>
      <c r="AX1152" s="84" t="s">
        <v>68</v>
      </c>
      <c r="AY1152" s="84" t="s">
        <v>68</v>
      </c>
      <c r="AZ1152" s="84" t="s">
        <v>68</v>
      </c>
      <c r="BA1152" s="84" t="s">
        <v>68</v>
      </c>
      <c r="BB1152" s="84" t="s">
        <v>68</v>
      </c>
      <c r="BC1152" s="84" t="s">
        <v>405</v>
      </c>
      <c r="BD1152" s="84" t="s">
        <v>406</v>
      </c>
      <c r="BE1152" s="84" t="s">
        <v>425</v>
      </c>
      <c r="BF1152" s="84" t="s">
        <v>122</v>
      </c>
      <c r="BG1152" s="84" t="s">
        <v>69</v>
      </c>
      <c r="BH1152" s="92" t="s">
        <v>7979</v>
      </c>
      <c r="BI1152" s="84" t="s">
        <v>122</v>
      </c>
      <c r="BJ1152" s="84" t="s">
        <v>7980</v>
      </c>
      <c r="BK1152" s="84" t="s">
        <v>75</v>
      </c>
      <c r="BL1152" s="84" t="s">
        <v>122</v>
      </c>
      <c r="BM1152" s="84" t="s">
        <v>406</v>
      </c>
      <c r="BN1152" s="84" t="s">
        <v>70</v>
      </c>
      <c r="BO1152" s="84" t="s">
        <v>71</v>
      </c>
      <c r="BP1152" s="84" t="s">
        <v>122</v>
      </c>
      <c r="BQ1152" s="84" t="s">
        <v>163</v>
      </c>
    </row>
    <row r="1153" spans="1:69" ht="14.4" x14ac:dyDescent="0.3">
      <c r="A1153" s="40" t="str">
        <f t="shared" si="511"/>
        <v>2025-09-10</v>
      </c>
      <c r="B1153" s="40" t="str">
        <f t="shared" si="512"/>
        <v>SYD</v>
      </c>
      <c r="C1153" s="39" t="str">
        <f t="shared" si="513"/>
        <v>98812563611</v>
      </c>
      <c r="D1153" s="41" t="str">
        <f t="shared" si="514"/>
        <v>PAU029769835</v>
      </c>
      <c r="E1153" s="41" t="str">
        <f t="shared" si="515"/>
        <v>596421468222</v>
      </c>
      <c r="F1153" s="39" t="str">
        <f t="shared" si="516"/>
        <v>2254252</v>
      </c>
      <c r="G1153" s="39" t="str">
        <f t="shared" si="517"/>
        <v>WISE EXPRESS(AUSTRAPHARM)</v>
      </c>
      <c r="H1153" s="41" t="str">
        <f t="shared" si="518"/>
        <v>윤경희</v>
      </c>
      <c r="I1153" s="39" t="str">
        <f t="shared" si="519"/>
        <v>15216</v>
      </c>
      <c r="J1153" s="52" t="str">
        <f t="shared" si="520"/>
        <v/>
      </c>
      <c r="K1153" s="75">
        <f t="shared" si="521"/>
        <v>1</v>
      </c>
      <c r="L1153" s="76">
        <f t="shared" si="522"/>
        <v>1</v>
      </c>
      <c r="M1153" s="76">
        <f t="shared" si="523"/>
        <v>1E-3</v>
      </c>
      <c r="N1153" s="76">
        <f t="shared" si="524"/>
        <v>1</v>
      </c>
      <c r="O1153" s="42">
        <f t="shared" si="525"/>
        <v>1</v>
      </c>
      <c r="P1153" s="39" t="str">
        <f t="shared" si="526"/>
        <v>목록(Manifest)</v>
      </c>
      <c r="Q1153" s="72">
        <f t="shared" si="527"/>
        <v>50</v>
      </c>
      <c r="R1153" s="43" t="str">
        <f t="shared" si="528"/>
        <v>OZ602</v>
      </c>
      <c r="S1153" s="82" t="str">
        <f t="shared" si="529"/>
        <v/>
      </c>
      <c r="T1153" s="40">
        <f t="shared" si="530"/>
        <v>45910</v>
      </c>
      <c r="U1153" s="44">
        <v>2500</v>
      </c>
      <c r="V1153" s="44">
        <f t="shared" si="531"/>
        <v>0</v>
      </c>
      <c r="W1153" s="77">
        <f t="shared" si="532"/>
        <v>2500</v>
      </c>
      <c r="X1153" s="78">
        <f t="shared" si="533"/>
        <v>0</v>
      </c>
      <c r="Y1153" s="44" cm="1">
        <f t="array" ref="Y1153">_xlfn.IFNA(_xlfn.IFS(AND(Q1153&gt;=2000, Q1153&lt;3000), 10000, AND(Q1153&gt;=3000, Q1153&lt;4000), 15000, AND(Q1153&gt;=4000, Q1153&lt;5000), 20000, AND(Q1153&gt;=5000), 25000),0)</f>
        <v>0</v>
      </c>
      <c r="Z1153" s="91">
        <f t="shared" si="534"/>
        <v>0</v>
      </c>
      <c r="AA1153" s="44">
        <f t="shared" si="535"/>
        <v>0</v>
      </c>
      <c r="AB1153" s="44"/>
      <c r="AC1153" s="44"/>
      <c r="AD1153" s="44"/>
      <c r="AE1153" s="44">
        <f>VLOOKUP(O1153,정산업데이트!$A$6:$B$12,2,10)</f>
        <v>0</v>
      </c>
      <c r="AF1153" s="44"/>
      <c r="AG1153" s="79">
        <f t="shared" si="536"/>
        <v>0</v>
      </c>
      <c r="AH1153" s="80">
        <f t="shared" si="537"/>
        <v>2500</v>
      </c>
      <c r="AI1153" s="93"/>
      <c r="AJ1153" s="84" t="s">
        <v>7375</v>
      </c>
      <c r="AK1153" s="84" t="s">
        <v>73</v>
      </c>
      <c r="AL1153" s="84" t="s">
        <v>7376</v>
      </c>
      <c r="AM1153" s="84" t="s">
        <v>7981</v>
      </c>
      <c r="AN1153" s="84" t="s">
        <v>6469</v>
      </c>
      <c r="AO1153" s="84" t="s">
        <v>7982</v>
      </c>
      <c r="AP1153" s="84" t="s">
        <v>7983</v>
      </c>
      <c r="AQ1153" s="84" t="s">
        <v>122</v>
      </c>
      <c r="AR1153" s="85">
        <v>1</v>
      </c>
      <c r="AS1153" s="86">
        <v>1</v>
      </c>
      <c r="AT1153" s="86">
        <v>1E-3</v>
      </c>
      <c r="AU1153" s="86">
        <v>1</v>
      </c>
      <c r="AV1153" s="84" t="s">
        <v>7</v>
      </c>
      <c r="AW1153" s="86">
        <v>50</v>
      </c>
      <c r="AX1153" s="84" t="s">
        <v>68</v>
      </c>
      <c r="AY1153" s="84" t="s">
        <v>68</v>
      </c>
      <c r="AZ1153" s="84" t="s">
        <v>68</v>
      </c>
      <c r="BA1153" s="84" t="s">
        <v>68</v>
      </c>
      <c r="BB1153" s="84" t="s">
        <v>68</v>
      </c>
      <c r="BC1153" s="84" t="s">
        <v>132</v>
      </c>
      <c r="BD1153" s="84" t="s">
        <v>83</v>
      </c>
      <c r="BE1153" s="84" t="s">
        <v>156</v>
      </c>
      <c r="BF1153" s="84" t="s">
        <v>122</v>
      </c>
      <c r="BG1153" s="84" t="s">
        <v>69</v>
      </c>
      <c r="BH1153" s="92" t="s">
        <v>7984</v>
      </c>
      <c r="BI1153" s="84" t="s">
        <v>122</v>
      </c>
      <c r="BJ1153" s="84" t="s">
        <v>7985</v>
      </c>
      <c r="BK1153" s="84" t="s">
        <v>75</v>
      </c>
      <c r="BL1153" s="84" t="s">
        <v>122</v>
      </c>
      <c r="BM1153" s="84" t="s">
        <v>83</v>
      </c>
      <c r="BN1153" s="84" t="s">
        <v>70</v>
      </c>
      <c r="BO1153" s="84" t="s">
        <v>71</v>
      </c>
      <c r="BP1153" s="84" t="s">
        <v>122</v>
      </c>
      <c r="BQ1153" s="84" t="s">
        <v>163</v>
      </c>
    </row>
    <row r="1154" spans="1:69" ht="14.4" x14ac:dyDescent="0.3">
      <c r="A1154" s="40" t="str">
        <f t="shared" si="511"/>
        <v>2025-09-10</v>
      </c>
      <c r="B1154" s="40" t="str">
        <f t="shared" si="512"/>
        <v>SYD</v>
      </c>
      <c r="C1154" s="39" t="str">
        <f t="shared" si="513"/>
        <v>98812563611</v>
      </c>
      <c r="D1154" s="41" t="str">
        <f t="shared" si="514"/>
        <v>PKR253312587</v>
      </c>
      <c r="E1154" s="41" t="str">
        <f t="shared" si="515"/>
        <v>596421468970</v>
      </c>
      <c r="F1154" s="39" t="str">
        <f t="shared" si="516"/>
        <v>2254239</v>
      </c>
      <c r="G1154" s="39" t="str">
        <f t="shared" si="517"/>
        <v>WISE EXPRESS(BIOSYDNEY)</v>
      </c>
      <c r="H1154" s="41" t="str">
        <f t="shared" si="518"/>
        <v>김윤석</v>
      </c>
      <c r="I1154" s="39" t="str">
        <f t="shared" si="519"/>
        <v>04105</v>
      </c>
      <c r="J1154" s="52" t="str">
        <f t="shared" si="520"/>
        <v/>
      </c>
      <c r="K1154" s="75">
        <f t="shared" si="521"/>
        <v>1</v>
      </c>
      <c r="L1154" s="76">
        <f t="shared" si="522"/>
        <v>1</v>
      </c>
      <c r="M1154" s="76">
        <f t="shared" si="523"/>
        <v>1E-3</v>
      </c>
      <c r="N1154" s="76">
        <f t="shared" si="524"/>
        <v>1</v>
      </c>
      <c r="O1154" s="42">
        <f t="shared" si="525"/>
        <v>1</v>
      </c>
      <c r="P1154" s="39" t="str">
        <f t="shared" si="526"/>
        <v>일반(목록배제,Normal-Manifest Exception)</v>
      </c>
      <c r="Q1154" s="72">
        <f t="shared" si="527"/>
        <v>100</v>
      </c>
      <c r="R1154" s="43" t="str">
        <f t="shared" si="528"/>
        <v>OZ602</v>
      </c>
      <c r="S1154" s="82" t="str">
        <f t="shared" si="529"/>
        <v/>
      </c>
      <c r="T1154" s="40">
        <f t="shared" si="530"/>
        <v>45910</v>
      </c>
      <c r="U1154" s="44">
        <v>2500</v>
      </c>
      <c r="V1154" s="44">
        <f t="shared" si="531"/>
        <v>0</v>
      </c>
      <c r="W1154" s="77">
        <f t="shared" si="532"/>
        <v>2500</v>
      </c>
      <c r="X1154" s="78">
        <f t="shared" si="533"/>
        <v>0</v>
      </c>
      <c r="Y1154" s="44" cm="1">
        <f t="array" ref="Y1154">_xlfn.IFNA(_xlfn.IFS(AND(Q1154&gt;=2000, Q1154&lt;3000), 10000, AND(Q1154&gt;=3000, Q1154&lt;4000), 15000, AND(Q1154&gt;=4000, Q1154&lt;5000), 20000, AND(Q1154&gt;=5000), 25000),0)</f>
        <v>0</v>
      </c>
      <c r="Z1154" s="91">
        <f t="shared" si="534"/>
        <v>300</v>
      </c>
      <c r="AA1154" s="44">
        <f t="shared" si="535"/>
        <v>0</v>
      </c>
      <c r="AB1154" s="44"/>
      <c r="AC1154" s="44"/>
      <c r="AD1154" s="44"/>
      <c r="AE1154" s="44">
        <f>VLOOKUP(O1154,정산업데이트!$A$6:$B$12,2,10)</f>
        <v>0</v>
      </c>
      <c r="AF1154" s="44"/>
      <c r="AG1154" s="79">
        <f t="shared" si="536"/>
        <v>300</v>
      </c>
      <c r="AH1154" s="80">
        <f t="shared" si="537"/>
        <v>2800</v>
      </c>
      <c r="AI1154" s="93"/>
      <c r="AJ1154" s="84" t="s">
        <v>7375</v>
      </c>
      <c r="AK1154" s="84" t="s">
        <v>73</v>
      </c>
      <c r="AL1154" s="84" t="s">
        <v>7376</v>
      </c>
      <c r="AM1154" s="84" t="s">
        <v>7986</v>
      </c>
      <c r="AN1154" s="84" t="s">
        <v>7987</v>
      </c>
      <c r="AO1154" s="84" t="s">
        <v>7988</v>
      </c>
      <c r="AP1154" s="84" t="s">
        <v>7989</v>
      </c>
      <c r="AQ1154" s="84" t="s">
        <v>122</v>
      </c>
      <c r="AR1154" s="85">
        <v>1</v>
      </c>
      <c r="AS1154" s="86">
        <v>1</v>
      </c>
      <c r="AT1154" s="86">
        <v>1E-3</v>
      </c>
      <c r="AU1154" s="86">
        <v>1</v>
      </c>
      <c r="AV1154" s="84" t="s">
        <v>8</v>
      </c>
      <c r="AW1154" s="86">
        <v>100</v>
      </c>
      <c r="AX1154" s="84" t="s">
        <v>68</v>
      </c>
      <c r="AY1154" s="84" t="s">
        <v>68</v>
      </c>
      <c r="AZ1154" s="84" t="s">
        <v>68</v>
      </c>
      <c r="BA1154" s="84" t="s">
        <v>68</v>
      </c>
      <c r="BB1154" s="84" t="s">
        <v>68</v>
      </c>
      <c r="BC1154" s="84" t="s">
        <v>126</v>
      </c>
      <c r="BD1154" s="84" t="s">
        <v>90</v>
      </c>
      <c r="BE1154" s="84" t="s">
        <v>111</v>
      </c>
      <c r="BF1154" s="84" t="s">
        <v>122</v>
      </c>
      <c r="BG1154" s="84" t="s">
        <v>69</v>
      </c>
      <c r="BH1154" s="92" t="s">
        <v>7990</v>
      </c>
      <c r="BI1154" s="84" t="s">
        <v>122</v>
      </c>
      <c r="BJ1154" s="84" t="s">
        <v>7991</v>
      </c>
      <c r="BK1154" s="84" t="s">
        <v>75</v>
      </c>
      <c r="BL1154" s="84" t="s">
        <v>122</v>
      </c>
      <c r="BM1154" s="84" t="s">
        <v>90</v>
      </c>
      <c r="BN1154" s="84" t="s">
        <v>70</v>
      </c>
      <c r="BO1154" s="84" t="s">
        <v>71</v>
      </c>
      <c r="BP1154" s="84" t="s">
        <v>122</v>
      </c>
      <c r="BQ1154" s="84" t="s">
        <v>163</v>
      </c>
    </row>
    <row r="1155" spans="1:69" ht="14.4" x14ac:dyDescent="0.3">
      <c r="A1155" s="40" t="str">
        <f t="shared" si="511"/>
        <v>2025-09-10</v>
      </c>
      <c r="B1155" s="40" t="str">
        <f t="shared" si="512"/>
        <v>SYD</v>
      </c>
      <c r="C1155" s="39" t="str">
        <f t="shared" si="513"/>
        <v>98812563611</v>
      </c>
      <c r="D1155" s="41" t="str">
        <f t="shared" si="514"/>
        <v>PKR253312588</v>
      </c>
      <c r="E1155" s="41" t="str">
        <f t="shared" si="515"/>
        <v>596421468981</v>
      </c>
      <c r="F1155" s="39" t="str">
        <f t="shared" si="516"/>
        <v>2254239</v>
      </c>
      <c r="G1155" s="39" t="str">
        <f t="shared" si="517"/>
        <v>WISE EXPRESS(BIOSYDNEY)</v>
      </c>
      <c r="H1155" s="41" t="str">
        <f t="shared" si="518"/>
        <v>김종옥</v>
      </c>
      <c r="I1155" s="39" t="str">
        <f t="shared" si="519"/>
        <v>06503</v>
      </c>
      <c r="J1155" s="52" t="str">
        <f t="shared" si="520"/>
        <v/>
      </c>
      <c r="K1155" s="75">
        <f t="shared" si="521"/>
        <v>1</v>
      </c>
      <c r="L1155" s="76">
        <f t="shared" si="522"/>
        <v>1</v>
      </c>
      <c r="M1155" s="76">
        <f t="shared" si="523"/>
        <v>1E-3</v>
      </c>
      <c r="N1155" s="76">
        <f t="shared" si="524"/>
        <v>1</v>
      </c>
      <c r="O1155" s="42">
        <f t="shared" si="525"/>
        <v>1</v>
      </c>
      <c r="P1155" s="39" t="str">
        <f t="shared" si="526"/>
        <v>일반(목록배제,Normal-Manifest Exception)</v>
      </c>
      <c r="Q1155" s="72">
        <f t="shared" si="527"/>
        <v>100</v>
      </c>
      <c r="R1155" s="43" t="str">
        <f t="shared" si="528"/>
        <v>OZ602</v>
      </c>
      <c r="S1155" s="82" t="str">
        <f t="shared" si="529"/>
        <v/>
      </c>
      <c r="T1155" s="40">
        <f t="shared" si="530"/>
        <v>45910</v>
      </c>
      <c r="U1155" s="44">
        <v>2500</v>
      </c>
      <c r="V1155" s="44">
        <f t="shared" si="531"/>
        <v>0</v>
      </c>
      <c r="W1155" s="77">
        <f t="shared" si="532"/>
        <v>2500</v>
      </c>
      <c r="X1155" s="78">
        <f t="shared" si="533"/>
        <v>0</v>
      </c>
      <c r="Y1155" s="44" cm="1">
        <f t="array" ref="Y1155">_xlfn.IFNA(_xlfn.IFS(AND(Q1155&gt;=2000, Q1155&lt;3000), 10000, AND(Q1155&gt;=3000, Q1155&lt;4000), 15000, AND(Q1155&gt;=4000, Q1155&lt;5000), 20000, AND(Q1155&gt;=5000), 25000),0)</f>
        <v>0</v>
      </c>
      <c r="Z1155" s="91">
        <f t="shared" si="534"/>
        <v>300</v>
      </c>
      <c r="AA1155" s="44">
        <f t="shared" si="535"/>
        <v>0</v>
      </c>
      <c r="AB1155" s="44"/>
      <c r="AC1155" s="44"/>
      <c r="AD1155" s="44"/>
      <c r="AE1155" s="44">
        <f>VLOOKUP(O1155,정산업데이트!$A$6:$B$12,2,10)</f>
        <v>0</v>
      </c>
      <c r="AF1155" s="44"/>
      <c r="AG1155" s="79">
        <f t="shared" si="536"/>
        <v>300</v>
      </c>
      <c r="AH1155" s="80">
        <f t="shared" si="537"/>
        <v>2800</v>
      </c>
      <c r="AI1155" s="93"/>
      <c r="AJ1155" s="84" t="s">
        <v>7375</v>
      </c>
      <c r="AK1155" s="84" t="s">
        <v>73</v>
      </c>
      <c r="AL1155" s="84" t="s">
        <v>7376</v>
      </c>
      <c r="AM1155" s="84" t="s">
        <v>7992</v>
      </c>
      <c r="AN1155" s="84" t="s">
        <v>7993</v>
      </c>
      <c r="AO1155" s="84" t="s">
        <v>7994</v>
      </c>
      <c r="AP1155" s="84" t="s">
        <v>465</v>
      </c>
      <c r="AQ1155" s="84" t="s">
        <v>122</v>
      </c>
      <c r="AR1155" s="85">
        <v>1</v>
      </c>
      <c r="AS1155" s="86">
        <v>1</v>
      </c>
      <c r="AT1155" s="86">
        <v>1E-3</v>
      </c>
      <c r="AU1155" s="86">
        <v>1</v>
      </c>
      <c r="AV1155" s="84" t="s">
        <v>8</v>
      </c>
      <c r="AW1155" s="86">
        <v>100</v>
      </c>
      <c r="AX1155" s="84" t="s">
        <v>68</v>
      </c>
      <c r="AY1155" s="84" t="s">
        <v>68</v>
      </c>
      <c r="AZ1155" s="84" t="s">
        <v>68</v>
      </c>
      <c r="BA1155" s="84" t="s">
        <v>68</v>
      </c>
      <c r="BB1155" s="84" t="s">
        <v>68</v>
      </c>
      <c r="BC1155" s="84" t="s">
        <v>126</v>
      </c>
      <c r="BD1155" s="84" t="s">
        <v>90</v>
      </c>
      <c r="BE1155" s="84" t="s">
        <v>111</v>
      </c>
      <c r="BF1155" s="84" t="s">
        <v>122</v>
      </c>
      <c r="BG1155" s="84" t="s">
        <v>69</v>
      </c>
      <c r="BH1155" s="92" t="s">
        <v>7995</v>
      </c>
      <c r="BI1155" s="84" t="s">
        <v>122</v>
      </c>
      <c r="BJ1155" s="84" t="s">
        <v>7996</v>
      </c>
      <c r="BK1155" s="84" t="s">
        <v>75</v>
      </c>
      <c r="BL1155" s="84" t="s">
        <v>122</v>
      </c>
      <c r="BM1155" s="84" t="s">
        <v>90</v>
      </c>
      <c r="BN1155" s="84" t="s">
        <v>70</v>
      </c>
      <c r="BO1155" s="84" t="s">
        <v>71</v>
      </c>
      <c r="BP1155" s="84" t="s">
        <v>122</v>
      </c>
      <c r="BQ1155" s="84" t="s">
        <v>163</v>
      </c>
    </row>
    <row r="1156" spans="1:69" ht="14.4" x14ac:dyDescent="0.3">
      <c r="A1156" s="40" t="str">
        <f t="shared" si="511"/>
        <v>2025-09-10</v>
      </c>
      <c r="B1156" s="40" t="str">
        <f t="shared" si="512"/>
        <v>SYD</v>
      </c>
      <c r="C1156" s="39" t="str">
        <f t="shared" si="513"/>
        <v>98812563611</v>
      </c>
      <c r="D1156" s="41" t="str">
        <f t="shared" si="514"/>
        <v>PKR253312589</v>
      </c>
      <c r="E1156" s="41" t="str">
        <f t="shared" si="515"/>
        <v>596421468992</v>
      </c>
      <c r="F1156" s="39" t="str">
        <f t="shared" si="516"/>
        <v>2254239</v>
      </c>
      <c r="G1156" s="39" t="str">
        <f t="shared" si="517"/>
        <v>WISE EXPRESS(BIOSYDNEY)</v>
      </c>
      <c r="H1156" s="41" t="str">
        <f t="shared" si="518"/>
        <v>이진아</v>
      </c>
      <c r="I1156" s="39" t="str">
        <f t="shared" si="519"/>
        <v>35356</v>
      </c>
      <c r="J1156" s="52" t="str">
        <f t="shared" si="520"/>
        <v/>
      </c>
      <c r="K1156" s="75">
        <f t="shared" si="521"/>
        <v>1</v>
      </c>
      <c r="L1156" s="76">
        <f t="shared" si="522"/>
        <v>1</v>
      </c>
      <c r="M1156" s="76">
        <f t="shared" si="523"/>
        <v>1E-3</v>
      </c>
      <c r="N1156" s="76">
        <f t="shared" si="524"/>
        <v>1</v>
      </c>
      <c r="O1156" s="42">
        <f t="shared" si="525"/>
        <v>1</v>
      </c>
      <c r="P1156" s="39" t="str">
        <f t="shared" si="526"/>
        <v>일반(목록배제,Normal-Manifest Exception)</v>
      </c>
      <c r="Q1156" s="72">
        <f t="shared" si="527"/>
        <v>80</v>
      </c>
      <c r="R1156" s="43" t="str">
        <f t="shared" si="528"/>
        <v>OZ602</v>
      </c>
      <c r="S1156" s="82" t="str">
        <f t="shared" si="529"/>
        <v/>
      </c>
      <c r="T1156" s="40">
        <f t="shared" si="530"/>
        <v>45910</v>
      </c>
      <c r="U1156" s="44">
        <v>2500</v>
      </c>
      <c r="V1156" s="44">
        <f t="shared" si="531"/>
        <v>0</v>
      </c>
      <c r="W1156" s="77">
        <f t="shared" si="532"/>
        <v>2500</v>
      </c>
      <c r="X1156" s="78">
        <f t="shared" si="533"/>
        <v>0</v>
      </c>
      <c r="Y1156" s="44" cm="1">
        <f t="array" ref="Y1156">_xlfn.IFNA(_xlfn.IFS(AND(Q1156&gt;=2000, Q1156&lt;3000), 10000, AND(Q1156&gt;=3000, Q1156&lt;4000), 15000, AND(Q1156&gt;=4000, Q1156&lt;5000), 20000, AND(Q1156&gt;=5000), 25000),0)</f>
        <v>0</v>
      </c>
      <c r="Z1156" s="91">
        <f t="shared" si="534"/>
        <v>300</v>
      </c>
      <c r="AA1156" s="44">
        <f t="shared" si="535"/>
        <v>0</v>
      </c>
      <c r="AB1156" s="44"/>
      <c r="AC1156" s="44"/>
      <c r="AD1156" s="44"/>
      <c r="AE1156" s="44">
        <f>VLOOKUP(O1156,정산업데이트!$A$6:$B$12,2,10)</f>
        <v>0</v>
      </c>
      <c r="AF1156" s="44"/>
      <c r="AG1156" s="79">
        <f t="shared" si="536"/>
        <v>300</v>
      </c>
      <c r="AH1156" s="80">
        <f t="shared" si="537"/>
        <v>2800</v>
      </c>
      <c r="AI1156" s="93"/>
      <c r="AJ1156" s="84" t="s">
        <v>7375</v>
      </c>
      <c r="AK1156" s="84" t="s">
        <v>73</v>
      </c>
      <c r="AL1156" s="84" t="s">
        <v>7376</v>
      </c>
      <c r="AM1156" s="84" t="s">
        <v>7997</v>
      </c>
      <c r="AN1156" s="84" t="s">
        <v>2766</v>
      </c>
      <c r="AO1156" s="84" t="s">
        <v>7998</v>
      </c>
      <c r="AP1156" s="84" t="s">
        <v>1528</v>
      </c>
      <c r="AQ1156" s="84" t="s">
        <v>122</v>
      </c>
      <c r="AR1156" s="85">
        <v>1</v>
      </c>
      <c r="AS1156" s="86">
        <v>1</v>
      </c>
      <c r="AT1156" s="86">
        <v>1E-3</v>
      </c>
      <c r="AU1156" s="86">
        <v>1</v>
      </c>
      <c r="AV1156" s="84" t="s">
        <v>8</v>
      </c>
      <c r="AW1156" s="86">
        <v>80</v>
      </c>
      <c r="AX1156" s="84" t="s">
        <v>68</v>
      </c>
      <c r="AY1156" s="84" t="s">
        <v>68</v>
      </c>
      <c r="AZ1156" s="84" t="s">
        <v>68</v>
      </c>
      <c r="BA1156" s="84" t="s">
        <v>68</v>
      </c>
      <c r="BB1156" s="84" t="s">
        <v>68</v>
      </c>
      <c r="BC1156" s="84" t="s">
        <v>126</v>
      </c>
      <c r="BD1156" s="84" t="s">
        <v>90</v>
      </c>
      <c r="BE1156" s="84" t="s">
        <v>111</v>
      </c>
      <c r="BF1156" s="84" t="s">
        <v>122</v>
      </c>
      <c r="BG1156" s="84" t="s">
        <v>69</v>
      </c>
      <c r="BH1156" s="92" t="s">
        <v>7999</v>
      </c>
      <c r="BI1156" s="84" t="s">
        <v>122</v>
      </c>
      <c r="BJ1156" s="84" t="s">
        <v>8000</v>
      </c>
      <c r="BK1156" s="84" t="s">
        <v>75</v>
      </c>
      <c r="BL1156" s="84" t="s">
        <v>122</v>
      </c>
      <c r="BM1156" s="84" t="s">
        <v>90</v>
      </c>
      <c r="BN1156" s="84" t="s">
        <v>70</v>
      </c>
      <c r="BO1156" s="84" t="s">
        <v>71</v>
      </c>
      <c r="BP1156" s="84" t="s">
        <v>122</v>
      </c>
      <c r="BQ1156" s="84" t="s">
        <v>163</v>
      </c>
    </row>
    <row r="1157" spans="1:69" ht="14.4" x14ac:dyDescent="0.3">
      <c r="A1157" s="40" t="str">
        <f t="shared" si="511"/>
        <v>2025-09-10</v>
      </c>
      <c r="B1157" s="40" t="str">
        <f t="shared" si="512"/>
        <v>SYD</v>
      </c>
      <c r="C1157" s="39" t="str">
        <f t="shared" si="513"/>
        <v>98812563611</v>
      </c>
      <c r="D1157" s="41" t="str">
        <f t="shared" si="514"/>
        <v>PKR253312590</v>
      </c>
      <c r="E1157" s="41" t="str">
        <f t="shared" si="515"/>
        <v>596421469003</v>
      </c>
      <c r="F1157" s="39" t="str">
        <f t="shared" si="516"/>
        <v>2254239</v>
      </c>
      <c r="G1157" s="39" t="str">
        <f t="shared" si="517"/>
        <v>WISE EXPRESS(BIOSYDNEY)</v>
      </c>
      <c r="H1157" s="41" t="str">
        <f t="shared" si="518"/>
        <v>민유리</v>
      </c>
      <c r="I1157" s="39" t="str">
        <f t="shared" si="519"/>
        <v>04973</v>
      </c>
      <c r="J1157" s="52" t="str">
        <f t="shared" si="520"/>
        <v/>
      </c>
      <c r="K1157" s="75">
        <f t="shared" si="521"/>
        <v>1</v>
      </c>
      <c r="L1157" s="76">
        <f t="shared" si="522"/>
        <v>1</v>
      </c>
      <c r="M1157" s="76">
        <f t="shared" si="523"/>
        <v>1E-3</v>
      </c>
      <c r="N1157" s="76">
        <f t="shared" si="524"/>
        <v>1</v>
      </c>
      <c r="O1157" s="42">
        <f t="shared" si="525"/>
        <v>1</v>
      </c>
      <c r="P1157" s="39" t="str">
        <f t="shared" si="526"/>
        <v>일반(목록배제,Normal-Manifest Exception)</v>
      </c>
      <c r="Q1157" s="72">
        <f t="shared" si="527"/>
        <v>100</v>
      </c>
      <c r="R1157" s="43" t="str">
        <f t="shared" si="528"/>
        <v>OZ602</v>
      </c>
      <c r="S1157" s="82" t="str">
        <f t="shared" si="529"/>
        <v/>
      </c>
      <c r="T1157" s="40">
        <f t="shared" si="530"/>
        <v>45910</v>
      </c>
      <c r="U1157" s="44">
        <v>2500</v>
      </c>
      <c r="V1157" s="44">
        <f t="shared" si="531"/>
        <v>0</v>
      </c>
      <c r="W1157" s="77">
        <f t="shared" si="532"/>
        <v>2500</v>
      </c>
      <c r="X1157" s="78">
        <f t="shared" si="533"/>
        <v>0</v>
      </c>
      <c r="Y1157" s="44" cm="1">
        <f t="array" ref="Y1157">_xlfn.IFNA(_xlfn.IFS(AND(Q1157&gt;=2000, Q1157&lt;3000), 10000, AND(Q1157&gt;=3000, Q1157&lt;4000), 15000, AND(Q1157&gt;=4000, Q1157&lt;5000), 20000, AND(Q1157&gt;=5000), 25000),0)</f>
        <v>0</v>
      </c>
      <c r="Z1157" s="91">
        <f t="shared" si="534"/>
        <v>300</v>
      </c>
      <c r="AA1157" s="44">
        <f t="shared" si="535"/>
        <v>0</v>
      </c>
      <c r="AB1157" s="44"/>
      <c r="AC1157" s="44"/>
      <c r="AD1157" s="44"/>
      <c r="AE1157" s="44">
        <f>VLOOKUP(O1157,정산업데이트!$A$6:$B$12,2,10)</f>
        <v>0</v>
      </c>
      <c r="AF1157" s="44"/>
      <c r="AG1157" s="79">
        <f t="shared" si="536"/>
        <v>300</v>
      </c>
      <c r="AH1157" s="80">
        <f t="shared" si="537"/>
        <v>2800</v>
      </c>
      <c r="AI1157" s="93"/>
      <c r="AJ1157" s="84" t="s">
        <v>7375</v>
      </c>
      <c r="AK1157" s="84" t="s">
        <v>73</v>
      </c>
      <c r="AL1157" s="84" t="s">
        <v>7376</v>
      </c>
      <c r="AM1157" s="84" t="s">
        <v>8001</v>
      </c>
      <c r="AN1157" s="84" t="s">
        <v>8002</v>
      </c>
      <c r="AO1157" s="84" t="s">
        <v>8003</v>
      </c>
      <c r="AP1157" s="84" t="s">
        <v>884</v>
      </c>
      <c r="AQ1157" s="84" t="s">
        <v>122</v>
      </c>
      <c r="AR1157" s="85">
        <v>1</v>
      </c>
      <c r="AS1157" s="86">
        <v>1</v>
      </c>
      <c r="AT1157" s="86">
        <v>1E-3</v>
      </c>
      <c r="AU1157" s="86">
        <v>1</v>
      </c>
      <c r="AV1157" s="84" t="s">
        <v>8</v>
      </c>
      <c r="AW1157" s="86">
        <v>100</v>
      </c>
      <c r="AX1157" s="84" t="s">
        <v>68</v>
      </c>
      <c r="AY1157" s="84" t="s">
        <v>68</v>
      </c>
      <c r="AZ1157" s="84" t="s">
        <v>68</v>
      </c>
      <c r="BA1157" s="84" t="s">
        <v>68</v>
      </c>
      <c r="BB1157" s="84" t="s">
        <v>68</v>
      </c>
      <c r="BC1157" s="84" t="s">
        <v>126</v>
      </c>
      <c r="BD1157" s="84" t="s">
        <v>90</v>
      </c>
      <c r="BE1157" s="84" t="s">
        <v>111</v>
      </c>
      <c r="BF1157" s="84" t="s">
        <v>122</v>
      </c>
      <c r="BG1157" s="84" t="s">
        <v>69</v>
      </c>
      <c r="BH1157" s="92" t="s">
        <v>8004</v>
      </c>
      <c r="BI1157" s="84" t="s">
        <v>122</v>
      </c>
      <c r="BJ1157" s="84" t="s">
        <v>8005</v>
      </c>
      <c r="BK1157" s="84" t="s">
        <v>75</v>
      </c>
      <c r="BL1157" s="84" t="s">
        <v>122</v>
      </c>
      <c r="BM1157" s="84" t="s">
        <v>90</v>
      </c>
      <c r="BN1157" s="84" t="s">
        <v>70</v>
      </c>
      <c r="BO1157" s="84" t="s">
        <v>71</v>
      </c>
      <c r="BP1157" s="84" t="s">
        <v>122</v>
      </c>
      <c r="BQ1157" s="84" t="s">
        <v>163</v>
      </c>
    </row>
    <row r="1158" spans="1:69" ht="14.4" x14ac:dyDescent="0.3">
      <c r="A1158" s="40" t="str">
        <f t="shared" ref="A1158:A1221" si="538">AJ1158</f>
        <v>2025-09-10</v>
      </c>
      <c r="B1158" s="40" t="str">
        <f t="shared" ref="B1158:B1221" si="539">AK1158</f>
        <v>SYD</v>
      </c>
      <c r="C1158" s="39" t="str">
        <f t="shared" ref="C1158:C1221" si="540">AL1158</f>
        <v>98812563611</v>
      </c>
      <c r="D1158" s="41" t="str">
        <f t="shared" ref="D1158:D1221" si="541">AM1158</f>
        <v>PKR253312591</v>
      </c>
      <c r="E1158" s="41" t="str">
        <f t="shared" ref="E1158:E1221" si="542">BH1158</f>
        <v>596421469014</v>
      </c>
      <c r="F1158" s="39" t="str">
        <f t="shared" ref="F1158:F1221" si="543">BC1158</f>
        <v>2254239</v>
      </c>
      <c r="G1158" s="39" t="str">
        <f t="shared" ref="G1158:G1221" si="544">BD1158</f>
        <v>WISE EXPRESS(BIOSYDNEY)</v>
      </c>
      <c r="H1158" s="41" t="str">
        <f t="shared" ref="H1158:H1221" si="545">AN1158</f>
        <v>조윤서</v>
      </c>
      <c r="I1158" s="39" t="str">
        <f t="shared" ref="I1158:I1221" si="546">AP1158</f>
        <v>18482</v>
      </c>
      <c r="J1158" s="52" t="str">
        <f t="shared" ref="J1158:J1221" si="547">AQ1158</f>
        <v/>
      </c>
      <c r="K1158" s="75">
        <f t="shared" ref="K1158:K1221" si="548">AR1158</f>
        <v>1</v>
      </c>
      <c r="L1158" s="76">
        <f t="shared" ref="L1158:L1221" si="549">AS1158</f>
        <v>1</v>
      </c>
      <c r="M1158" s="76">
        <f t="shared" ref="M1158:M1221" si="550">AT1158</f>
        <v>1E-3</v>
      </c>
      <c r="N1158" s="76">
        <f t="shared" ref="N1158:N1221" si="551">AU1158</f>
        <v>1</v>
      </c>
      <c r="O1158" s="42">
        <f t="shared" ref="O1158:O1221" si="552">CEILING(MAX(L1158:N1158)/K1158,0.5)</f>
        <v>1</v>
      </c>
      <c r="P1158" s="39" t="str">
        <f t="shared" ref="P1158:P1221" si="553">AV1158</f>
        <v>일반(목록배제,Normal-Manifest Exception)</v>
      </c>
      <c r="Q1158" s="72">
        <f t="shared" ref="Q1158:Q1221" si="554">AW1158</f>
        <v>110</v>
      </c>
      <c r="R1158" s="43" t="str">
        <f t="shared" ref="R1158:R1221" si="555">BK1158</f>
        <v>OZ602</v>
      </c>
      <c r="S1158" s="82" t="str">
        <f t="shared" ref="S1158:S1221" si="556">BL1158</f>
        <v/>
      </c>
      <c r="T1158" s="40">
        <f t="shared" ref="T1158:T1221" si="557">DATE(YEAR(A1158),MONTH(A1158),DAY(A1158))</f>
        <v>45910</v>
      </c>
      <c r="U1158" s="44">
        <v>2500</v>
      </c>
      <c r="V1158" s="44">
        <f t="shared" ref="V1158:V1221" si="558">IF(O1158&gt;5,CEILING(O1158-5,1)*100,0)</f>
        <v>0</v>
      </c>
      <c r="W1158" s="77">
        <f t="shared" ref="W1158:W1221" si="559">SUM(U1158:V1158)</f>
        <v>2500</v>
      </c>
      <c r="X1158" s="78">
        <f t="shared" ref="X1158:X1221" si="560">(K1158-1)*2500</f>
        <v>0</v>
      </c>
      <c r="Y1158" s="44" cm="1">
        <f t="array" ref="Y1158">_xlfn.IFNA(_xlfn.IFS(AND(Q1158&gt;=2000, Q1158&lt;3000), 10000, AND(Q1158&gt;=3000, Q1158&lt;4000), 15000, AND(Q1158&gt;=4000, Q1158&lt;5000), 20000, AND(Q1158&gt;=5000), 25000),0)</f>
        <v>0</v>
      </c>
      <c r="Z1158" s="91">
        <f t="shared" ref="Z1158:Z1221" si="561">IF(OR(P1158="일반(목록배제,Normal-Manifest Exception)",P1158="간이(Simple)",P1158="목록취하(허용배제,Manifest-Drop)",P1158="일반(NORMAL)"),300,0)</f>
        <v>300</v>
      </c>
      <c r="AA1158" s="44">
        <f t="shared" ref="AA1158:AA1221" si="562">IF(LEFT(AP1158,2)="63",3000,0)</f>
        <v>0</v>
      </c>
      <c r="AB1158" s="44"/>
      <c r="AC1158" s="44"/>
      <c r="AD1158" s="44"/>
      <c r="AE1158" s="44">
        <f>VLOOKUP(O1158,정산업데이트!$A$6:$B$12,2,10)</f>
        <v>0</v>
      </c>
      <c r="AF1158" s="44"/>
      <c r="AG1158" s="79">
        <f t="shared" ref="AG1158:AG1221" si="563">X1158+Y1158+Z1158+AA1158+AB1158+AE1158+AF1158</f>
        <v>300</v>
      </c>
      <c r="AH1158" s="80">
        <f t="shared" ref="AH1158:AH1221" si="564">SUM(AG1158,W1158)</f>
        <v>2800</v>
      </c>
      <c r="AI1158" s="93"/>
      <c r="AJ1158" s="84" t="s">
        <v>7375</v>
      </c>
      <c r="AK1158" s="84" t="s">
        <v>73</v>
      </c>
      <c r="AL1158" s="84" t="s">
        <v>7376</v>
      </c>
      <c r="AM1158" s="84" t="s">
        <v>8006</v>
      </c>
      <c r="AN1158" s="84" t="s">
        <v>2998</v>
      </c>
      <c r="AO1158" s="84" t="s">
        <v>8007</v>
      </c>
      <c r="AP1158" s="84" t="s">
        <v>905</v>
      </c>
      <c r="AQ1158" s="84" t="s">
        <v>122</v>
      </c>
      <c r="AR1158" s="85">
        <v>1</v>
      </c>
      <c r="AS1158" s="86">
        <v>1</v>
      </c>
      <c r="AT1158" s="86">
        <v>1E-3</v>
      </c>
      <c r="AU1158" s="86">
        <v>1</v>
      </c>
      <c r="AV1158" s="84" t="s">
        <v>8</v>
      </c>
      <c r="AW1158" s="86">
        <v>110</v>
      </c>
      <c r="AX1158" s="84" t="s">
        <v>68</v>
      </c>
      <c r="AY1158" s="84" t="s">
        <v>68</v>
      </c>
      <c r="AZ1158" s="84" t="s">
        <v>68</v>
      </c>
      <c r="BA1158" s="84" t="s">
        <v>68</v>
      </c>
      <c r="BB1158" s="84" t="s">
        <v>68</v>
      </c>
      <c r="BC1158" s="84" t="s">
        <v>126</v>
      </c>
      <c r="BD1158" s="84" t="s">
        <v>90</v>
      </c>
      <c r="BE1158" s="84" t="s">
        <v>111</v>
      </c>
      <c r="BF1158" s="84" t="s">
        <v>122</v>
      </c>
      <c r="BG1158" s="84" t="s">
        <v>69</v>
      </c>
      <c r="BH1158" s="92" t="s">
        <v>8008</v>
      </c>
      <c r="BI1158" s="84" t="s">
        <v>122</v>
      </c>
      <c r="BJ1158" s="84" t="s">
        <v>8009</v>
      </c>
      <c r="BK1158" s="84" t="s">
        <v>75</v>
      </c>
      <c r="BL1158" s="84" t="s">
        <v>122</v>
      </c>
      <c r="BM1158" s="84" t="s">
        <v>90</v>
      </c>
      <c r="BN1158" s="84" t="s">
        <v>70</v>
      </c>
      <c r="BO1158" s="84" t="s">
        <v>71</v>
      </c>
      <c r="BP1158" s="84" t="s">
        <v>122</v>
      </c>
      <c r="BQ1158" s="84" t="s">
        <v>163</v>
      </c>
    </row>
    <row r="1159" spans="1:69" ht="14.4" x14ac:dyDescent="0.3">
      <c r="A1159" s="40" t="str">
        <f t="shared" si="538"/>
        <v>2025-09-10</v>
      </c>
      <c r="B1159" s="40" t="str">
        <f t="shared" si="539"/>
        <v>SYD</v>
      </c>
      <c r="C1159" s="39" t="str">
        <f t="shared" si="540"/>
        <v>98812563611</v>
      </c>
      <c r="D1159" s="41" t="str">
        <f t="shared" si="541"/>
        <v>PKR253312592</v>
      </c>
      <c r="E1159" s="41" t="str">
        <f t="shared" si="542"/>
        <v>596421469025</v>
      </c>
      <c r="F1159" s="39" t="str">
        <f t="shared" si="543"/>
        <v>2254239</v>
      </c>
      <c r="G1159" s="39" t="str">
        <f t="shared" si="544"/>
        <v>WISE EXPRESS(BIOSYDNEY)</v>
      </c>
      <c r="H1159" s="41" t="str">
        <f t="shared" si="545"/>
        <v>김은정</v>
      </c>
      <c r="I1159" s="39" t="str">
        <f t="shared" si="546"/>
        <v>61255</v>
      </c>
      <c r="J1159" s="52" t="str">
        <f t="shared" si="547"/>
        <v/>
      </c>
      <c r="K1159" s="75">
        <f t="shared" si="548"/>
        <v>1</v>
      </c>
      <c r="L1159" s="76">
        <f t="shared" si="549"/>
        <v>1</v>
      </c>
      <c r="M1159" s="76">
        <f t="shared" si="550"/>
        <v>1E-3</v>
      </c>
      <c r="N1159" s="76">
        <f t="shared" si="551"/>
        <v>1</v>
      </c>
      <c r="O1159" s="42">
        <f t="shared" si="552"/>
        <v>1</v>
      </c>
      <c r="P1159" s="39" t="str">
        <f t="shared" si="553"/>
        <v>일반(목록배제,Normal-Manifest Exception)</v>
      </c>
      <c r="Q1159" s="72">
        <f t="shared" si="554"/>
        <v>80</v>
      </c>
      <c r="R1159" s="43" t="str">
        <f t="shared" si="555"/>
        <v>OZ602</v>
      </c>
      <c r="S1159" s="82" t="str">
        <f t="shared" si="556"/>
        <v/>
      </c>
      <c r="T1159" s="40">
        <f t="shared" si="557"/>
        <v>45910</v>
      </c>
      <c r="U1159" s="44">
        <v>2500</v>
      </c>
      <c r="V1159" s="44">
        <f t="shared" si="558"/>
        <v>0</v>
      </c>
      <c r="W1159" s="77">
        <f t="shared" si="559"/>
        <v>2500</v>
      </c>
      <c r="X1159" s="78">
        <f t="shared" si="560"/>
        <v>0</v>
      </c>
      <c r="Y1159" s="44" cm="1">
        <f t="array" ref="Y1159">_xlfn.IFNA(_xlfn.IFS(AND(Q1159&gt;=2000, Q1159&lt;3000), 10000, AND(Q1159&gt;=3000, Q1159&lt;4000), 15000, AND(Q1159&gt;=4000, Q1159&lt;5000), 20000, AND(Q1159&gt;=5000), 25000),0)</f>
        <v>0</v>
      </c>
      <c r="Z1159" s="91">
        <f t="shared" si="561"/>
        <v>300</v>
      </c>
      <c r="AA1159" s="44">
        <f t="shared" si="562"/>
        <v>0</v>
      </c>
      <c r="AB1159" s="44"/>
      <c r="AC1159" s="44"/>
      <c r="AD1159" s="44"/>
      <c r="AE1159" s="44">
        <f>VLOOKUP(O1159,정산업데이트!$A$6:$B$12,2,10)</f>
        <v>0</v>
      </c>
      <c r="AF1159" s="44"/>
      <c r="AG1159" s="79">
        <f t="shared" si="563"/>
        <v>300</v>
      </c>
      <c r="AH1159" s="80">
        <f t="shared" si="564"/>
        <v>2800</v>
      </c>
      <c r="AI1159" s="93"/>
      <c r="AJ1159" s="84" t="s">
        <v>7375</v>
      </c>
      <c r="AK1159" s="84" t="s">
        <v>73</v>
      </c>
      <c r="AL1159" s="84" t="s">
        <v>7376</v>
      </c>
      <c r="AM1159" s="84" t="s">
        <v>8010</v>
      </c>
      <c r="AN1159" s="84" t="s">
        <v>295</v>
      </c>
      <c r="AO1159" s="84" t="s">
        <v>8011</v>
      </c>
      <c r="AP1159" s="84" t="s">
        <v>8012</v>
      </c>
      <c r="AQ1159" s="84" t="s">
        <v>122</v>
      </c>
      <c r="AR1159" s="85">
        <v>1</v>
      </c>
      <c r="AS1159" s="86">
        <v>1</v>
      </c>
      <c r="AT1159" s="86">
        <v>1E-3</v>
      </c>
      <c r="AU1159" s="86">
        <v>1</v>
      </c>
      <c r="AV1159" s="84" t="s">
        <v>8</v>
      </c>
      <c r="AW1159" s="86">
        <v>80</v>
      </c>
      <c r="AX1159" s="84" t="s">
        <v>68</v>
      </c>
      <c r="AY1159" s="84" t="s">
        <v>68</v>
      </c>
      <c r="AZ1159" s="84" t="s">
        <v>68</v>
      </c>
      <c r="BA1159" s="84" t="s">
        <v>68</v>
      </c>
      <c r="BB1159" s="84" t="s">
        <v>68</v>
      </c>
      <c r="BC1159" s="84" t="s">
        <v>126</v>
      </c>
      <c r="BD1159" s="84" t="s">
        <v>90</v>
      </c>
      <c r="BE1159" s="84" t="s">
        <v>111</v>
      </c>
      <c r="BF1159" s="84" t="s">
        <v>122</v>
      </c>
      <c r="BG1159" s="84" t="s">
        <v>69</v>
      </c>
      <c r="BH1159" s="92" t="s">
        <v>8013</v>
      </c>
      <c r="BI1159" s="84" t="s">
        <v>122</v>
      </c>
      <c r="BJ1159" s="84" t="s">
        <v>8014</v>
      </c>
      <c r="BK1159" s="84" t="s">
        <v>75</v>
      </c>
      <c r="BL1159" s="84" t="s">
        <v>122</v>
      </c>
      <c r="BM1159" s="84" t="s">
        <v>90</v>
      </c>
      <c r="BN1159" s="84" t="s">
        <v>70</v>
      </c>
      <c r="BO1159" s="84" t="s">
        <v>71</v>
      </c>
      <c r="BP1159" s="84" t="s">
        <v>122</v>
      </c>
      <c r="BQ1159" s="84" t="s">
        <v>163</v>
      </c>
    </row>
    <row r="1160" spans="1:69" ht="14.4" x14ac:dyDescent="0.3">
      <c r="A1160" s="40" t="str">
        <f t="shared" si="538"/>
        <v>2025-09-10</v>
      </c>
      <c r="B1160" s="40" t="str">
        <f t="shared" si="539"/>
        <v>SYD</v>
      </c>
      <c r="C1160" s="39" t="str">
        <f t="shared" si="540"/>
        <v>98812563611</v>
      </c>
      <c r="D1160" s="41" t="str">
        <f t="shared" si="541"/>
        <v>PKR253312593</v>
      </c>
      <c r="E1160" s="41" t="str">
        <f t="shared" si="542"/>
        <v>596421469036</v>
      </c>
      <c r="F1160" s="39" t="str">
        <f t="shared" si="543"/>
        <v>2254239</v>
      </c>
      <c r="G1160" s="39" t="str">
        <f t="shared" si="544"/>
        <v>WISE EXPRESS(BIOSYDNEY)</v>
      </c>
      <c r="H1160" s="41" t="str">
        <f t="shared" si="545"/>
        <v>김정한</v>
      </c>
      <c r="I1160" s="39" t="str">
        <f t="shared" si="546"/>
        <v>18294</v>
      </c>
      <c r="J1160" s="52" t="str">
        <f t="shared" si="547"/>
        <v/>
      </c>
      <c r="K1160" s="75">
        <f t="shared" si="548"/>
        <v>1</v>
      </c>
      <c r="L1160" s="76">
        <f t="shared" si="549"/>
        <v>1</v>
      </c>
      <c r="M1160" s="76">
        <f t="shared" si="550"/>
        <v>1E-3</v>
      </c>
      <c r="N1160" s="76">
        <f t="shared" si="551"/>
        <v>1</v>
      </c>
      <c r="O1160" s="42">
        <f t="shared" si="552"/>
        <v>1</v>
      </c>
      <c r="P1160" s="39" t="str">
        <f t="shared" si="553"/>
        <v>일반(목록배제,Normal-Manifest Exception)</v>
      </c>
      <c r="Q1160" s="72">
        <f t="shared" si="554"/>
        <v>110</v>
      </c>
      <c r="R1160" s="43" t="str">
        <f t="shared" si="555"/>
        <v>OZ602</v>
      </c>
      <c r="S1160" s="82" t="str">
        <f t="shared" si="556"/>
        <v/>
      </c>
      <c r="T1160" s="40">
        <f t="shared" si="557"/>
        <v>45910</v>
      </c>
      <c r="U1160" s="44">
        <v>2500</v>
      </c>
      <c r="V1160" s="44">
        <f t="shared" si="558"/>
        <v>0</v>
      </c>
      <c r="W1160" s="77">
        <f t="shared" si="559"/>
        <v>2500</v>
      </c>
      <c r="X1160" s="78">
        <f t="shared" si="560"/>
        <v>0</v>
      </c>
      <c r="Y1160" s="44" cm="1">
        <f t="array" ref="Y1160">_xlfn.IFNA(_xlfn.IFS(AND(Q1160&gt;=2000, Q1160&lt;3000), 10000, AND(Q1160&gt;=3000, Q1160&lt;4000), 15000, AND(Q1160&gt;=4000, Q1160&lt;5000), 20000, AND(Q1160&gt;=5000), 25000),0)</f>
        <v>0</v>
      </c>
      <c r="Z1160" s="91">
        <f t="shared" si="561"/>
        <v>300</v>
      </c>
      <c r="AA1160" s="44">
        <f t="shared" si="562"/>
        <v>0</v>
      </c>
      <c r="AB1160" s="44"/>
      <c r="AC1160" s="44"/>
      <c r="AD1160" s="44"/>
      <c r="AE1160" s="44">
        <f>VLOOKUP(O1160,정산업데이트!$A$6:$B$12,2,10)</f>
        <v>0</v>
      </c>
      <c r="AF1160" s="44"/>
      <c r="AG1160" s="79">
        <f t="shared" si="563"/>
        <v>300</v>
      </c>
      <c r="AH1160" s="80">
        <f t="shared" si="564"/>
        <v>2800</v>
      </c>
      <c r="AI1160" s="93"/>
      <c r="AJ1160" s="84" t="s">
        <v>7375</v>
      </c>
      <c r="AK1160" s="84" t="s">
        <v>73</v>
      </c>
      <c r="AL1160" s="84" t="s">
        <v>7376</v>
      </c>
      <c r="AM1160" s="84" t="s">
        <v>8015</v>
      </c>
      <c r="AN1160" s="84" t="s">
        <v>1750</v>
      </c>
      <c r="AO1160" s="84" t="s">
        <v>1751</v>
      </c>
      <c r="AP1160" s="84" t="s">
        <v>652</v>
      </c>
      <c r="AQ1160" s="84" t="s">
        <v>122</v>
      </c>
      <c r="AR1160" s="85">
        <v>1</v>
      </c>
      <c r="AS1160" s="86">
        <v>1</v>
      </c>
      <c r="AT1160" s="86">
        <v>1E-3</v>
      </c>
      <c r="AU1160" s="86">
        <v>1</v>
      </c>
      <c r="AV1160" s="84" t="s">
        <v>8</v>
      </c>
      <c r="AW1160" s="86">
        <v>110</v>
      </c>
      <c r="AX1160" s="84" t="s">
        <v>68</v>
      </c>
      <c r="AY1160" s="84" t="s">
        <v>68</v>
      </c>
      <c r="AZ1160" s="84" t="s">
        <v>68</v>
      </c>
      <c r="BA1160" s="84" t="s">
        <v>68</v>
      </c>
      <c r="BB1160" s="84" t="s">
        <v>68</v>
      </c>
      <c r="BC1160" s="84" t="s">
        <v>126</v>
      </c>
      <c r="BD1160" s="84" t="s">
        <v>90</v>
      </c>
      <c r="BE1160" s="84" t="s">
        <v>111</v>
      </c>
      <c r="BF1160" s="84" t="s">
        <v>122</v>
      </c>
      <c r="BG1160" s="84" t="s">
        <v>69</v>
      </c>
      <c r="BH1160" s="92" t="s">
        <v>8016</v>
      </c>
      <c r="BI1160" s="84" t="s">
        <v>122</v>
      </c>
      <c r="BJ1160" s="84" t="s">
        <v>8017</v>
      </c>
      <c r="BK1160" s="84" t="s">
        <v>75</v>
      </c>
      <c r="BL1160" s="84" t="s">
        <v>122</v>
      </c>
      <c r="BM1160" s="84" t="s">
        <v>90</v>
      </c>
      <c r="BN1160" s="84" t="s">
        <v>70</v>
      </c>
      <c r="BO1160" s="84" t="s">
        <v>71</v>
      </c>
      <c r="BP1160" s="84" t="s">
        <v>122</v>
      </c>
      <c r="BQ1160" s="84" t="s">
        <v>163</v>
      </c>
    </row>
    <row r="1161" spans="1:69" ht="14.4" x14ac:dyDescent="0.3">
      <c r="A1161" s="40" t="str">
        <f t="shared" si="538"/>
        <v>2025-09-10</v>
      </c>
      <c r="B1161" s="40" t="str">
        <f t="shared" si="539"/>
        <v>SYD</v>
      </c>
      <c r="C1161" s="39" t="str">
        <f t="shared" si="540"/>
        <v>98812563611</v>
      </c>
      <c r="D1161" s="41" t="str">
        <f t="shared" si="541"/>
        <v>PAU029773808</v>
      </c>
      <c r="E1161" s="41" t="str">
        <f t="shared" si="542"/>
        <v>596421471416</v>
      </c>
      <c r="F1161" s="39" t="str">
        <f t="shared" si="543"/>
        <v>2254252</v>
      </c>
      <c r="G1161" s="39" t="str">
        <f t="shared" si="544"/>
        <v>WISE EXPRESS(AUSTRAPHARM)</v>
      </c>
      <c r="H1161" s="41" t="str">
        <f t="shared" si="545"/>
        <v>이경진</v>
      </c>
      <c r="I1161" s="39" t="str">
        <f t="shared" si="546"/>
        <v>22764</v>
      </c>
      <c r="J1161" s="52" t="str">
        <f t="shared" si="547"/>
        <v/>
      </c>
      <c r="K1161" s="75">
        <f t="shared" si="548"/>
        <v>1</v>
      </c>
      <c r="L1161" s="76">
        <f t="shared" si="549"/>
        <v>1</v>
      </c>
      <c r="M1161" s="76">
        <f t="shared" si="550"/>
        <v>1E-3</v>
      </c>
      <c r="N1161" s="76">
        <f t="shared" si="551"/>
        <v>1</v>
      </c>
      <c r="O1161" s="42">
        <f t="shared" si="552"/>
        <v>1</v>
      </c>
      <c r="P1161" s="39" t="str">
        <f t="shared" si="553"/>
        <v>목록(Manifest)</v>
      </c>
      <c r="Q1161" s="72">
        <f t="shared" si="554"/>
        <v>60</v>
      </c>
      <c r="R1161" s="43" t="str">
        <f t="shared" si="555"/>
        <v>OZ602</v>
      </c>
      <c r="S1161" s="82" t="str">
        <f t="shared" si="556"/>
        <v/>
      </c>
      <c r="T1161" s="40">
        <f t="shared" si="557"/>
        <v>45910</v>
      </c>
      <c r="U1161" s="44">
        <v>2500</v>
      </c>
      <c r="V1161" s="44">
        <f t="shared" si="558"/>
        <v>0</v>
      </c>
      <c r="W1161" s="77">
        <f t="shared" si="559"/>
        <v>2500</v>
      </c>
      <c r="X1161" s="78">
        <f t="shared" si="560"/>
        <v>0</v>
      </c>
      <c r="Y1161" s="44" cm="1">
        <f t="array" ref="Y1161">_xlfn.IFNA(_xlfn.IFS(AND(Q1161&gt;=2000, Q1161&lt;3000), 10000, AND(Q1161&gt;=3000, Q1161&lt;4000), 15000, AND(Q1161&gt;=4000, Q1161&lt;5000), 20000, AND(Q1161&gt;=5000), 25000),0)</f>
        <v>0</v>
      </c>
      <c r="Z1161" s="91">
        <f t="shared" si="561"/>
        <v>0</v>
      </c>
      <c r="AA1161" s="44">
        <f t="shared" si="562"/>
        <v>0</v>
      </c>
      <c r="AB1161" s="44"/>
      <c r="AC1161" s="44"/>
      <c r="AD1161" s="44"/>
      <c r="AE1161" s="44">
        <f>VLOOKUP(O1161,정산업데이트!$A$6:$B$12,2,10)</f>
        <v>0</v>
      </c>
      <c r="AF1161" s="44"/>
      <c r="AG1161" s="79">
        <f t="shared" si="563"/>
        <v>0</v>
      </c>
      <c r="AH1161" s="80">
        <f t="shared" si="564"/>
        <v>2500</v>
      </c>
      <c r="AI1161" s="93"/>
      <c r="AJ1161" s="84" t="s">
        <v>7375</v>
      </c>
      <c r="AK1161" s="84" t="s">
        <v>73</v>
      </c>
      <c r="AL1161" s="84" t="s">
        <v>7376</v>
      </c>
      <c r="AM1161" s="84" t="s">
        <v>8018</v>
      </c>
      <c r="AN1161" s="84" t="s">
        <v>291</v>
      </c>
      <c r="AO1161" s="84" t="s">
        <v>8019</v>
      </c>
      <c r="AP1161" s="84" t="s">
        <v>8020</v>
      </c>
      <c r="AQ1161" s="84" t="s">
        <v>122</v>
      </c>
      <c r="AR1161" s="85">
        <v>1</v>
      </c>
      <c r="AS1161" s="86">
        <v>1</v>
      </c>
      <c r="AT1161" s="86">
        <v>1E-3</v>
      </c>
      <c r="AU1161" s="86">
        <v>1</v>
      </c>
      <c r="AV1161" s="84" t="s">
        <v>7</v>
      </c>
      <c r="AW1161" s="86">
        <v>60</v>
      </c>
      <c r="AX1161" s="84" t="s">
        <v>68</v>
      </c>
      <c r="AY1161" s="84" t="s">
        <v>68</v>
      </c>
      <c r="AZ1161" s="84" t="s">
        <v>68</v>
      </c>
      <c r="BA1161" s="84" t="s">
        <v>68</v>
      </c>
      <c r="BB1161" s="84" t="s">
        <v>68</v>
      </c>
      <c r="BC1161" s="84" t="s">
        <v>132</v>
      </c>
      <c r="BD1161" s="84" t="s">
        <v>83</v>
      </c>
      <c r="BE1161" s="84" t="s">
        <v>84</v>
      </c>
      <c r="BF1161" s="84" t="s">
        <v>122</v>
      </c>
      <c r="BG1161" s="84" t="s">
        <v>69</v>
      </c>
      <c r="BH1161" s="92" t="s">
        <v>8021</v>
      </c>
      <c r="BI1161" s="84" t="s">
        <v>122</v>
      </c>
      <c r="BJ1161" s="84" t="s">
        <v>8022</v>
      </c>
      <c r="BK1161" s="84" t="s">
        <v>75</v>
      </c>
      <c r="BL1161" s="84" t="s">
        <v>122</v>
      </c>
      <c r="BM1161" s="84" t="s">
        <v>83</v>
      </c>
      <c r="BN1161" s="84" t="s">
        <v>70</v>
      </c>
      <c r="BO1161" s="84" t="s">
        <v>71</v>
      </c>
      <c r="BP1161" s="84" t="s">
        <v>122</v>
      </c>
      <c r="BQ1161" s="84" t="s">
        <v>163</v>
      </c>
    </row>
    <row r="1162" spans="1:69" ht="14.4" x14ac:dyDescent="0.3">
      <c r="A1162" s="40" t="str">
        <f t="shared" si="538"/>
        <v>2025-09-10</v>
      </c>
      <c r="B1162" s="40" t="str">
        <f t="shared" si="539"/>
        <v>SYD</v>
      </c>
      <c r="C1162" s="39" t="str">
        <f t="shared" si="540"/>
        <v>98812563611</v>
      </c>
      <c r="D1162" s="41" t="str">
        <f t="shared" si="541"/>
        <v>PAU029773785</v>
      </c>
      <c r="E1162" s="41" t="str">
        <f t="shared" si="542"/>
        <v>596421471420</v>
      </c>
      <c r="F1162" s="39" t="str">
        <f t="shared" si="543"/>
        <v>2254252</v>
      </c>
      <c r="G1162" s="39" t="str">
        <f t="shared" si="544"/>
        <v>WISE EXPRESS(AUSTRAPHARM)</v>
      </c>
      <c r="H1162" s="41" t="str">
        <f t="shared" si="545"/>
        <v>황윤정</v>
      </c>
      <c r="I1162" s="39" t="str">
        <f t="shared" si="546"/>
        <v>26394</v>
      </c>
      <c r="J1162" s="52" t="str">
        <f t="shared" si="547"/>
        <v/>
      </c>
      <c r="K1162" s="75">
        <f t="shared" si="548"/>
        <v>1</v>
      </c>
      <c r="L1162" s="76">
        <f t="shared" si="549"/>
        <v>1</v>
      </c>
      <c r="M1162" s="76">
        <f t="shared" si="550"/>
        <v>1E-3</v>
      </c>
      <c r="N1162" s="76">
        <f t="shared" si="551"/>
        <v>1</v>
      </c>
      <c r="O1162" s="42">
        <f t="shared" si="552"/>
        <v>1</v>
      </c>
      <c r="P1162" s="39" t="str">
        <f t="shared" si="553"/>
        <v>목록(Manifest)</v>
      </c>
      <c r="Q1162" s="72">
        <f t="shared" si="554"/>
        <v>60</v>
      </c>
      <c r="R1162" s="43" t="str">
        <f t="shared" si="555"/>
        <v>OZ602</v>
      </c>
      <c r="S1162" s="82" t="str">
        <f t="shared" si="556"/>
        <v/>
      </c>
      <c r="T1162" s="40">
        <f t="shared" si="557"/>
        <v>45910</v>
      </c>
      <c r="U1162" s="44">
        <v>2500</v>
      </c>
      <c r="V1162" s="44">
        <f t="shared" si="558"/>
        <v>0</v>
      </c>
      <c r="W1162" s="77">
        <f t="shared" si="559"/>
        <v>2500</v>
      </c>
      <c r="X1162" s="78">
        <f t="shared" si="560"/>
        <v>0</v>
      </c>
      <c r="Y1162" s="44" cm="1">
        <f t="array" ref="Y1162">_xlfn.IFNA(_xlfn.IFS(AND(Q1162&gt;=2000, Q1162&lt;3000), 10000, AND(Q1162&gt;=3000, Q1162&lt;4000), 15000, AND(Q1162&gt;=4000, Q1162&lt;5000), 20000, AND(Q1162&gt;=5000), 25000),0)</f>
        <v>0</v>
      </c>
      <c r="Z1162" s="91">
        <f t="shared" si="561"/>
        <v>0</v>
      </c>
      <c r="AA1162" s="44">
        <f t="shared" si="562"/>
        <v>0</v>
      </c>
      <c r="AB1162" s="44"/>
      <c r="AC1162" s="44"/>
      <c r="AD1162" s="44"/>
      <c r="AE1162" s="44">
        <f>VLOOKUP(O1162,정산업데이트!$A$6:$B$12,2,10)</f>
        <v>0</v>
      </c>
      <c r="AF1162" s="44"/>
      <c r="AG1162" s="79">
        <f t="shared" si="563"/>
        <v>0</v>
      </c>
      <c r="AH1162" s="80">
        <f t="shared" si="564"/>
        <v>2500</v>
      </c>
      <c r="AI1162" s="93"/>
      <c r="AJ1162" s="84" t="s">
        <v>7375</v>
      </c>
      <c r="AK1162" s="84" t="s">
        <v>73</v>
      </c>
      <c r="AL1162" s="84" t="s">
        <v>7376</v>
      </c>
      <c r="AM1162" s="84" t="s">
        <v>8023</v>
      </c>
      <c r="AN1162" s="84" t="s">
        <v>8024</v>
      </c>
      <c r="AO1162" s="84" t="s">
        <v>8025</v>
      </c>
      <c r="AP1162" s="84" t="s">
        <v>2040</v>
      </c>
      <c r="AQ1162" s="84" t="s">
        <v>122</v>
      </c>
      <c r="AR1162" s="85">
        <v>1</v>
      </c>
      <c r="AS1162" s="86">
        <v>1</v>
      </c>
      <c r="AT1162" s="86">
        <v>1E-3</v>
      </c>
      <c r="AU1162" s="86">
        <v>1</v>
      </c>
      <c r="AV1162" s="84" t="s">
        <v>7</v>
      </c>
      <c r="AW1162" s="86">
        <v>60</v>
      </c>
      <c r="AX1162" s="84" t="s">
        <v>68</v>
      </c>
      <c r="AY1162" s="84" t="s">
        <v>68</v>
      </c>
      <c r="AZ1162" s="84" t="s">
        <v>68</v>
      </c>
      <c r="BA1162" s="84" t="s">
        <v>68</v>
      </c>
      <c r="BB1162" s="84" t="s">
        <v>68</v>
      </c>
      <c r="BC1162" s="84" t="s">
        <v>132</v>
      </c>
      <c r="BD1162" s="84" t="s">
        <v>83</v>
      </c>
      <c r="BE1162" s="84" t="s">
        <v>84</v>
      </c>
      <c r="BF1162" s="84" t="s">
        <v>122</v>
      </c>
      <c r="BG1162" s="84" t="s">
        <v>69</v>
      </c>
      <c r="BH1162" s="92" t="s">
        <v>8026</v>
      </c>
      <c r="BI1162" s="84" t="s">
        <v>122</v>
      </c>
      <c r="BJ1162" s="84" t="s">
        <v>8027</v>
      </c>
      <c r="BK1162" s="84" t="s">
        <v>75</v>
      </c>
      <c r="BL1162" s="84" t="s">
        <v>122</v>
      </c>
      <c r="BM1162" s="84" t="s">
        <v>83</v>
      </c>
      <c r="BN1162" s="84" t="s">
        <v>70</v>
      </c>
      <c r="BO1162" s="84" t="s">
        <v>71</v>
      </c>
      <c r="BP1162" s="84" t="s">
        <v>122</v>
      </c>
      <c r="BQ1162" s="84" t="s">
        <v>163</v>
      </c>
    </row>
    <row r="1163" spans="1:69" ht="14.4" x14ac:dyDescent="0.3">
      <c r="A1163" s="40" t="str">
        <f t="shared" si="538"/>
        <v>2025-09-10</v>
      </c>
      <c r="B1163" s="40" t="str">
        <f t="shared" si="539"/>
        <v>SYD</v>
      </c>
      <c r="C1163" s="39" t="str">
        <f t="shared" si="540"/>
        <v>98812563611</v>
      </c>
      <c r="D1163" s="41" t="str">
        <f t="shared" si="541"/>
        <v>PAU029773784</v>
      </c>
      <c r="E1163" s="41" t="str">
        <f t="shared" si="542"/>
        <v>596421471431</v>
      </c>
      <c r="F1163" s="39" t="str">
        <f t="shared" si="543"/>
        <v>2254252</v>
      </c>
      <c r="G1163" s="39" t="str">
        <f t="shared" si="544"/>
        <v>WISE EXPRESS(AUSTRAPHARM)</v>
      </c>
      <c r="H1163" s="41" t="str">
        <f t="shared" si="545"/>
        <v>조수경</v>
      </c>
      <c r="I1163" s="39" t="str">
        <f t="shared" si="546"/>
        <v>52532</v>
      </c>
      <c r="J1163" s="52" t="str">
        <f t="shared" si="547"/>
        <v/>
      </c>
      <c r="K1163" s="75">
        <f t="shared" si="548"/>
        <v>1</v>
      </c>
      <c r="L1163" s="76">
        <f t="shared" si="549"/>
        <v>1</v>
      </c>
      <c r="M1163" s="76">
        <f t="shared" si="550"/>
        <v>1E-3</v>
      </c>
      <c r="N1163" s="76">
        <f t="shared" si="551"/>
        <v>1</v>
      </c>
      <c r="O1163" s="42">
        <f t="shared" si="552"/>
        <v>1</v>
      </c>
      <c r="P1163" s="39" t="str">
        <f t="shared" si="553"/>
        <v>목록(Manifest)</v>
      </c>
      <c r="Q1163" s="72">
        <f t="shared" si="554"/>
        <v>60</v>
      </c>
      <c r="R1163" s="43" t="str">
        <f t="shared" si="555"/>
        <v>OZ602</v>
      </c>
      <c r="S1163" s="82" t="str">
        <f t="shared" si="556"/>
        <v/>
      </c>
      <c r="T1163" s="40">
        <f t="shared" si="557"/>
        <v>45910</v>
      </c>
      <c r="U1163" s="44">
        <v>2500</v>
      </c>
      <c r="V1163" s="44">
        <f t="shared" si="558"/>
        <v>0</v>
      </c>
      <c r="W1163" s="77">
        <f t="shared" si="559"/>
        <v>2500</v>
      </c>
      <c r="X1163" s="78">
        <f t="shared" si="560"/>
        <v>0</v>
      </c>
      <c r="Y1163" s="44" cm="1">
        <f t="array" ref="Y1163">_xlfn.IFNA(_xlfn.IFS(AND(Q1163&gt;=2000, Q1163&lt;3000), 10000, AND(Q1163&gt;=3000, Q1163&lt;4000), 15000, AND(Q1163&gt;=4000, Q1163&lt;5000), 20000, AND(Q1163&gt;=5000), 25000),0)</f>
        <v>0</v>
      </c>
      <c r="Z1163" s="91">
        <f t="shared" si="561"/>
        <v>0</v>
      </c>
      <c r="AA1163" s="44">
        <f t="shared" si="562"/>
        <v>0</v>
      </c>
      <c r="AB1163" s="44"/>
      <c r="AC1163" s="44"/>
      <c r="AD1163" s="44"/>
      <c r="AE1163" s="44">
        <f>VLOOKUP(O1163,정산업데이트!$A$6:$B$12,2,10)</f>
        <v>0</v>
      </c>
      <c r="AF1163" s="44"/>
      <c r="AG1163" s="79">
        <f t="shared" si="563"/>
        <v>0</v>
      </c>
      <c r="AH1163" s="80">
        <f t="shared" si="564"/>
        <v>2500</v>
      </c>
      <c r="AI1163" s="93"/>
      <c r="AJ1163" s="84" t="s">
        <v>7375</v>
      </c>
      <c r="AK1163" s="84" t="s">
        <v>73</v>
      </c>
      <c r="AL1163" s="84" t="s">
        <v>7376</v>
      </c>
      <c r="AM1163" s="84" t="s">
        <v>8028</v>
      </c>
      <c r="AN1163" s="84" t="s">
        <v>8029</v>
      </c>
      <c r="AO1163" s="84" t="s">
        <v>8030</v>
      </c>
      <c r="AP1163" s="84" t="s">
        <v>3875</v>
      </c>
      <c r="AQ1163" s="84" t="s">
        <v>122</v>
      </c>
      <c r="AR1163" s="85">
        <v>1</v>
      </c>
      <c r="AS1163" s="86">
        <v>1</v>
      </c>
      <c r="AT1163" s="86">
        <v>1E-3</v>
      </c>
      <c r="AU1163" s="86">
        <v>1</v>
      </c>
      <c r="AV1163" s="84" t="s">
        <v>7</v>
      </c>
      <c r="AW1163" s="86">
        <v>60</v>
      </c>
      <c r="AX1163" s="84" t="s">
        <v>68</v>
      </c>
      <c r="AY1163" s="84" t="s">
        <v>68</v>
      </c>
      <c r="AZ1163" s="84" t="s">
        <v>68</v>
      </c>
      <c r="BA1163" s="84" t="s">
        <v>68</v>
      </c>
      <c r="BB1163" s="84" t="s">
        <v>68</v>
      </c>
      <c r="BC1163" s="84" t="s">
        <v>132</v>
      </c>
      <c r="BD1163" s="84" t="s">
        <v>83</v>
      </c>
      <c r="BE1163" s="84" t="s">
        <v>84</v>
      </c>
      <c r="BF1163" s="84" t="s">
        <v>122</v>
      </c>
      <c r="BG1163" s="84" t="s">
        <v>69</v>
      </c>
      <c r="BH1163" s="92" t="s">
        <v>8031</v>
      </c>
      <c r="BI1163" s="84" t="s">
        <v>122</v>
      </c>
      <c r="BJ1163" s="84" t="s">
        <v>8032</v>
      </c>
      <c r="BK1163" s="84" t="s">
        <v>75</v>
      </c>
      <c r="BL1163" s="84" t="s">
        <v>122</v>
      </c>
      <c r="BM1163" s="84" t="s">
        <v>83</v>
      </c>
      <c r="BN1163" s="84" t="s">
        <v>70</v>
      </c>
      <c r="BO1163" s="84" t="s">
        <v>71</v>
      </c>
      <c r="BP1163" s="84" t="s">
        <v>122</v>
      </c>
      <c r="BQ1163" s="84" t="s">
        <v>163</v>
      </c>
    </row>
    <row r="1164" spans="1:69" ht="14.4" x14ac:dyDescent="0.3">
      <c r="A1164" s="40" t="str">
        <f t="shared" si="538"/>
        <v>2025-09-10</v>
      </c>
      <c r="B1164" s="40" t="str">
        <f t="shared" si="539"/>
        <v>SYD</v>
      </c>
      <c r="C1164" s="39" t="str">
        <f t="shared" si="540"/>
        <v>98812563611</v>
      </c>
      <c r="D1164" s="41" t="str">
        <f t="shared" si="541"/>
        <v>PAU029773813</v>
      </c>
      <c r="E1164" s="41" t="str">
        <f t="shared" si="542"/>
        <v>596421471442</v>
      </c>
      <c r="F1164" s="39" t="str">
        <f t="shared" si="543"/>
        <v>2254252</v>
      </c>
      <c r="G1164" s="39" t="str">
        <f t="shared" si="544"/>
        <v>WISE EXPRESS(AUSTRAPHARM)</v>
      </c>
      <c r="H1164" s="41" t="str">
        <f t="shared" si="545"/>
        <v>조예진</v>
      </c>
      <c r="I1164" s="39" t="str">
        <f t="shared" si="546"/>
        <v>57970</v>
      </c>
      <c r="J1164" s="52" t="str">
        <f t="shared" si="547"/>
        <v>납세의무자 개인통관고유부호가 존재하지 않습니다./일반전환</v>
      </c>
      <c r="K1164" s="75">
        <f t="shared" si="548"/>
        <v>1</v>
      </c>
      <c r="L1164" s="76">
        <f t="shared" si="549"/>
        <v>1</v>
      </c>
      <c r="M1164" s="76">
        <f t="shared" si="550"/>
        <v>1E-3</v>
      </c>
      <c r="N1164" s="76">
        <f t="shared" si="551"/>
        <v>1</v>
      </c>
      <c r="O1164" s="42">
        <f t="shared" si="552"/>
        <v>1</v>
      </c>
      <c r="P1164" s="39" t="str">
        <f t="shared" si="553"/>
        <v>일반(목록배제,Normal-Manifest Exception)</v>
      </c>
      <c r="Q1164" s="72">
        <f t="shared" si="554"/>
        <v>60</v>
      </c>
      <c r="R1164" s="43" t="str">
        <f t="shared" si="555"/>
        <v>OZ602</v>
      </c>
      <c r="S1164" s="82" t="str">
        <f t="shared" si="556"/>
        <v/>
      </c>
      <c r="T1164" s="40">
        <f t="shared" si="557"/>
        <v>45910</v>
      </c>
      <c r="U1164" s="44">
        <v>2500</v>
      </c>
      <c r="V1164" s="44">
        <f t="shared" si="558"/>
        <v>0</v>
      </c>
      <c r="W1164" s="77">
        <f t="shared" si="559"/>
        <v>2500</v>
      </c>
      <c r="X1164" s="78">
        <f t="shared" si="560"/>
        <v>0</v>
      </c>
      <c r="Y1164" s="44" cm="1">
        <f t="array" ref="Y1164">_xlfn.IFNA(_xlfn.IFS(AND(Q1164&gt;=2000, Q1164&lt;3000), 10000, AND(Q1164&gt;=3000, Q1164&lt;4000), 15000, AND(Q1164&gt;=4000, Q1164&lt;5000), 20000, AND(Q1164&gt;=5000), 25000),0)</f>
        <v>0</v>
      </c>
      <c r="Z1164" s="91">
        <f t="shared" si="561"/>
        <v>300</v>
      </c>
      <c r="AA1164" s="44">
        <f t="shared" si="562"/>
        <v>0</v>
      </c>
      <c r="AB1164" s="44"/>
      <c r="AC1164" s="44"/>
      <c r="AD1164" s="44"/>
      <c r="AE1164" s="44">
        <f>VLOOKUP(O1164,정산업데이트!$A$6:$B$12,2,10)</f>
        <v>0</v>
      </c>
      <c r="AF1164" s="44"/>
      <c r="AG1164" s="79">
        <f t="shared" si="563"/>
        <v>300</v>
      </c>
      <c r="AH1164" s="80">
        <f t="shared" si="564"/>
        <v>2800</v>
      </c>
      <c r="AI1164" s="93"/>
      <c r="AJ1164" s="84" t="s">
        <v>7375</v>
      </c>
      <c r="AK1164" s="84" t="s">
        <v>73</v>
      </c>
      <c r="AL1164" s="84" t="s">
        <v>7376</v>
      </c>
      <c r="AM1164" s="84" t="s">
        <v>8033</v>
      </c>
      <c r="AN1164" s="84" t="s">
        <v>8034</v>
      </c>
      <c r="AO1164" s="84" t="s">
        <v>8035</v>
      </c>
      <c r="AP1164" s="84" t="s">
        <v>8036</v>
      </c>
      <c r="AQ1164" s="84" t="s">
        <v>402</v>
      </c>
      <c r="AR1164" s="85">
        <v>1</v>
      </c>
      <c r="AS1164" s="86">
        <v>1</v>
      </c>
      <c r="AT1164" s="86">
        <v>1E-3</v>
      </c>
      <c r="AU1164" s="86">
        <v>1</v>
      </c>
      <c r="AV1164" s="84" t="s">
        <v>8</v>
      </c>
      <c r="AW1164" s="86">
        <v>60</v>
      </c>
      <c r="AX1164" s="84" t="s">
        <v>68</v>
      </c>
      <c r="AY1164" s="84" t="s">
        <v>68</v>
      </c>
      <c r="AZ1164" s="84" t="s">
        <v>68</v>
      </c>
      <c r="BA1164" s="84" t="s">
        <v>68</v>
      </c>
      <c r="BB1164" s="84" t="s">
        <v>68</v>
      </c>
      <c r="BC1164" s="84" t="s">
        <v>132</v>
      </c>
      <c r="BD1164" s="84" t="s">
        <v>83</v>
      </c>
      <c r="BE1164" s="84" t="s">
        <v>96</v>
      </c>
      <c r="BF1164" s="84" t="s">
        <v>122</v>
      </c>
      <c r="BG1164" s="84" t="s">
        <v>69</v>
      </c>
      <c r="BH1164" s="92" t="s">
        <v>8037</v>
      </c>
      <c r="BI1164" s="84" t="s">
        <v>122</v>
      </c>
      <c r="BJ1164" s="84" t="s">
        <v>8038</v>
      </c>
      <c r="BK1164" s="84" t="s">
        <v>75</v>
      </c>
      <c r="BL1164" s="84" t="s">
        <v>122</v>
      </c>
      <c r="BM1164" s="84" t="s">
        <v>83</v>
      </c>
      <c r="BN1164" s="84" t="s">
        <v>70</v>
      </c>
      <c r="BO1164" s="84" t="s">
        <v>71</v>
      </c>
      <c r="BP1164" s="84" t="s">
        <v>122</v>
      </c>
      <c r="BQ1164" s="84" t="s">
        <v>163</v>
      </c>
    </row>
    <row r="1165" spans="1:69" ht="14.4" x14ac:dyDescent="0.3">
      <c r="A1165" s="40" t="str">
        <f t="shared" si="538"/>
        <v>2025-09-10</v>
      </c>
      <c r="B1165" s="40" t="str">
        <f t="shared" si="539"/>
        <v>SYD</v>
      </c>
      <c r="C1165" s="39" t="str">
        <f t="shared" si="540"/>
        <v>98812563611</v>
      </c>
      <c r="D1165" s="41" t="str">
        <f t="shared" si="541"/>
        <v>PAU029773791</v>
      </c>
      <c r="E1165" s="41" t="str">
        <f t="shared" si="542"/>
        <v>596421471464</v>
      </c>
      <c r="F1165" s="39" t="str">
        <f t="shared" si="543"/>
        <v>2254252</v>
      </c>
      <c r="G1165" s="39" t="str">
        <f t="shared" si="544"/>
        <v>WISE EXPRESS(AUSTRAPHARM)</v>
      </c>
      <c r="H1165" s="41" t="str">
        <f t="shared" si="545"/>
        <v>신순덕</v>
      </c>
      <c r="I1165" s="39" t="str">
        <f t="shared" si="546"/>
        <v>12945</v>
      </c>
      <c r="J1165" s="52" t="str">
        <f t="shared" si="547"/>
        <v/>
      </c>
      <c r="K1165" s="75">
        <f t="shared" si="548"/>
        <v>1</v>
      </c>
      <c r="L1165" s="76">
        <f t="shared" si="549"/>
        <v>1</v>
      </c>
      <c r="M1165" s="76">
        <f t="shared" si="550"/>
        <v>1E-3</v>
      </c>
      <c r="N1165" s="76">
        <f t="shared" si="551"/>
        <v>1</v>
      </c>
      <c r="O1165" s="42">
        <f t="shared" si="552"/>
        <v>1</v>
      </c>
      <c r="P1165" s="39" t="str">
        <f t="shared" si="553"/>
        <v>목록(Manifest)</v>
      </c>
      <c r="Q1165" s="72">
        <f t="shared" si="554"/>
        <v>60</v>
      </c>
      <c r="R1165" s="43" t="str">
        <f t="shared" si="555"/>
        <v>OZ602</v>
      </c>
      <c r="S1165" s="82" t="str">
        <f t="shared" si="556"/>
        <v/>
      </c>
      <c r="T1165" s="40">
        <f t="shared" si="557"/>
        <v>45910</v>
      </c>
      <c r="U1165" s="44">
        <v>2500</v>
      </c>
      <c r="V1165" s="44">
        <f t="shared" si="558"/>
        <v>0</v>
      </c>
      <c r="W1165" s="77">
        <f t="shared" si="559"/>
        <v>2500</v>
      </c>
      <c r="X1165" s="78">
        <f t="shared" si="560"/>
        <v>0</v>
      </c>
      <c r="Y1165" s="44" cm="1">
        <f t="array" ref="Y1165">_xlfn.IFNA(_xlfn.IFS(AND(Q1165&gt;=2000, Q1165&lt;3000), 10000, AND(Q1165&gt;=3000, Q1165&lt;4000), 15000, AND(Q1165&gt;=4000, Q1165&lt;5000), 20000, AND(Q1165&gt;=5000), 25000),0)</f>
        <v>0</v>
      </c>
      <c r="Z1165" s="91">
        <f t="shared" si="561"/>
        <v>0</v>
      </c>
      <c r="AA1165" s="44">
        <f t="shared" si="562"/>
        <v>0</v>
      </c>
      <c r="AB1165" s="44"/>
      <c r="AC1165" s="44"/>
      <c r="AD1165" s="44"/>
      <c r="AE1165" s="44">
        <f>VLOOKUP(O1165,정산업데이트!$A$6:$B$12,2,10)</f>
        <v>0</v>
      </c>
      <c r="AF1165" s="44"/>
      <c r="AG1165" s="79">
        <f t="shared" si="563"/>
        <v>0</v>
      </c>
      <c r="AH1165" s="80">
        <f t="shared" si="564"/>
        <v>2500</v>
      </c>
      <c r="AI1165" s="93"/>
      <c r="AJ1165" s="84" t="s">
        <v>7375</v>
      </c>
      <c r="AK1165" s="84" t="s">
        <v>73</v>
      </c>
      <c r="AL1165" s="84" t="s">
        <v>7376</v>
      </c>
      <c r="AM1165" s="84" t="s">
        <v>8039</v>
      </c>
      <c r="AN1165" s="84" t="s">
        <v>8040</v>
      </c>
      <c r="AO1165" s="84" t="s">
        <v>8041</v>
      </c>
      <c r="AP1165" s="84" t="s">
        <v>8042</v>
      </c>
      <c r="AQ1165" s="84" t="s">
        <v>122</v>
      </c>
      <c r="AR1165" s="85">
        <v>1</v>
      </c>
      <c r="AS1165" s="86">
        <v>1</v>
      </c>
      <c r="AT1165" s="86">
        <v>1E-3</v>
      </c>
      <c r="AU1165" s="86">
        <v>1</v>
      </c>
      <c r="AV1165" s="84" t="s">
        <v>7</v>
      </c>
      <c r="AW1165" s="86">
        <v>60</v>
      </c>
      <c r="AX1165" s="84" t="s">
        <v>68</v>
      </c>
      <c r="AY1165" s="84" t="s">
        <v>68</v>
      </c>
      <c r="AZ1165" s="84" t="s">
        <v>68</v>
      </c>
      <c r="BA1165" s="84" t="s">
        <v>68</v>
      </c>
      <c r="BB1165" s="84" t="s">
        <v>68</v>
      </c>
      <c r="BC1165" s="84" t="s">
        <v>132</v>
      </c>
      <c r="BD1165" s="84" t="s">
        <v>83</v>
      </c>
      <c r="BE1165" s="84" t="s">
        <v>84</v>
      </c>
      <c r="BF1165" s="84" t="s">
        <v>122</v>
      </c>
      <c r="BG1165" s="84" t="s">
        <v>69</v>
      </c>
      <c r="BH1165" s="92" t="s">
        <v>8043</v>
      </c>
      <c r="BI1165" s="84" t="s">
        <v>122</v>
      </c>
      <c r="BJ1165" s="84" t="s">
        <v>8044</v>
      </c>
      <c r="BK1165" s="84" t="s">
        <v>75</v>
      </c>
      <c r="BL1165" s="84" t="s">
        <v>122</v>
      </c>
      <c r="BM1165" s="84" t="s">
        <v>83</v>
      </c>
      <c r="BN1165" s="84" t="s">
        <v>70</v>
      </c>
      <c r="BO1165" s="84" t="s">
        <v>71</v>
      </c>
      <c r="BP1165" s="84" t="s">
        <v>122</v>
      </c>
      <c r="BQ1165" s="84" t="s">
        <v>163</v>
      </c>
    </row>
    <row r="1166" spans="1:69" ht="14.4" x14ac:dyDescent="0.3">
      <c r="A1166" s="40" t="str">
        <f t="shared" si="538"/>
        <v>2025-09-10</v>
      </c>
      <c r="B1166" s="40" t="str">
        <f t="shared" si="539"/>
        <v>SYD</v>
      </c>
      <c r="C1166" s="39" t="str">
        <f t="shared" si="540"/>
        <v>98812563611</v>
      </c>
      <c r="D1166" s="41" t="str">
        <f t="shared" si="541"/>
        <v>PAU029773790</v>
      </c>
      <c r="E1166" s="41" t="str">
        <f t="shared" si="542"/>
        <v>596421471475</v>
      </c>
      <c r="F1166" s="39" t="str">
        <f t="shared" si="543"/>
        <v>2254252</v>
      </c>
      <c r="G1166" s="39" t="str">
        <f t="shared" si="544"/>
        <v>WISE EXPRESS(AUSTRAPHARM)</v>
      </c>
      <c r="H1166" s="41" t="str">
        <f t="shared" si="545"/>
        <v>석혜정</v>
      </c>
      <c r="I1166" s="39" t="str">
        <f t="shared" si="546"/>
        <v>13646</v>
      </c>
      <c r="J1166" s="52" t="str">
        <f t="shared" si="547"/>
        <v/>
      </c>
      <c r="K1166" s="75">
        <f t="shared" si="548"/>
        <v>1</v>
      </c>
      <c r="L1166" s="76">
        <f t="shared" si="549"/>
        <v>1</v>
      </c>
      <c r="M1166" s="76">
        <f t="shared" si="550"/>
        <v>1E-3</v>
      </c>
      <c r="N1166" s="76">
        <f t="shared" si="551"/>
        <v>1</v>
      </c>
      <c r="O1166" s="42">
        <f t="shared" si="552"/>
        <v>1</v>
      </c>
      <c r="P1166" s="39" t="str">
        <f t="shared" si="553"/>
        <v>일반(목록배제,Normal-Manifest Exception)</v>
      </c>
      <c r="Q1166" s="72">
        <f t="shared" si="554"/>
        <v>45</v>
      </c>
      <c r="R1166" s="43" t="str">
        <f t="shared" si="555"/>
        <v>OZ602</v>
      </c>
      <c r="S1166" s="82" t="str">
        <f t="shared" si="556"/>
        <v/>
      </c>
      <c r="T1166" s="40">
        <f t="shared" si="557"/>
        <v>45910</v>
      </c>
      <c r="U1166" s="44">
        <v>2500</v>
      </c>
      <c r="V1166" s="44">
        <f t="shared" si="558"/>
        <v>0</v>
      </c>
      <c r="W1166" s="77">
        <f t="shared" si="559"/>
        <v>2500</v>
      </c>
      <c r="X1166" s="78">
        <f t="shared" si="560"/>
        <v>0</v>
      </c>
      <c r="Y1166" s="44" cm="1">
        <f t="array" ref="Y1166">_xlfn.IFNA(_xlfn.IFS(AND(Q1166&gt;=2000, Q1166&lt;3000), 10000, AND(Q1166&gt;=3000, Q1166&lt;4000), 15000, AND(Q1166&gt;=4000, Q1166&lt;5000), 20000, AND(Q1166&gt;=5000), 25000),0)</f>
        <v>0</v>
      </c>
      <c r="Z1166" s="91">
        <f t="shared" si="561"/>
        <v>300</v>
      </c>
      <c r="AA1166" s="44">
        <f t="shared" si="562"/>
        <v>0</v>
      </c>
      <c r="AB1166" s="44"/>
      <c r="AC1166" s="44"/>
      <c r="AD1166" s="44"/>
      <c r="AE1166" s="44">
        <f>VLOOKUP(O1166,정산업데이트!$A$6:$B$12,2,10)</f>
        <v>0</v>
      </c>
      <c r="AF1166" s="44"/>
      <c r="AG1166" s="79">
        <f t="shared" si="563"/>
        <v>300</v>
      </c>
      <c r="AH1166" s="80">
        <f t="shared" si="564"/>
        <v>2800</v>
      </c>
      <c r="AI1166" s="93"/>
      <c r="AJ1166" s="84" t="s">
        <v>7375</v>
      </c>
      <c r="AK1166" s="84" t="s">
        <v>73</v>
      </c>
      <c r="AL1166" s="84" t="s">
        <v>7376</v>
      </c>
      <c r="AM1166" s="84" t="s">
        <v>8045</v>
      </c>
      <c r="AN1166" s="84" t="s">
        <v>8046</v>
      </c>
      <c r="AO1166" s="84" t="s">
        <v>8047</v>
      </c>
      <c r="AP1166" s="84" t="s">
        <v>8048</v>
      </c>
      <c r="AQ1166" s="84" t="s">
        <v>122</v>
      </c>
      <c r="AR1166" s="85">
        <v>1</v>
      </c>
      <c r="AS1166" s="86">
        <v>1</v>
      </c>
      <c r="AT1166" s="86">
        <v>1E-3</v>
      </c>
      <c r="AU1166" s="86">
        <v>1</v>
      </c>
      <c r="AV1166" s="84" t="s">
        <v>8</v>
      </c>
      <c r="AW1166" s="86">
        <v>45</v>
      </c>
      <c r="AX1166" s="84" t="s">
        <v>68</v>
      </c>
      <c r="AY1166" s="84" t="s">
        <v>68</v>
      </c>
      <c r="AZ1166" s="84" t="s">
        <v>68</v>
      </c>
      <c r="BA1166" s="84" t="s">
        <v>68</v>
      </c>
      <c r="BB1166" s="84" t="s">
        <v>68</v>
      </c>
      <c r="BC1166" s="84" t="s">
        <v>132</v>
      </c>
      <c r="BD1166" s="84" t="s">
        <v>83</v>
      </c>
      <c r="BE1166" s="84" t="s">
        <v>84</v>
      </c>
      <c r="BF1166" s="84" t="s">
        <v>122</v>
      </c>
      <c r="BG1166" s="84" t="s">
        <v>69</v>
      </c>
      <c r="BH1166" s="92" t="s">
        <v>8049</v>
      </c>
      <c r="BI1166" s="84" t="s">
        <v>122</v>
      </c>
      <c r="BJ1166" s="84" t="s">
        <v>8050</v>
      </c>
      <c r="BK1166" s="84" t="s">
        <v>75</v>
      </c>
      <c r="BL1166" s="84" t="s">
        <v>122</v>
      </c>
      <c r="BM1166" s="84" t="s">
        <v>83</v>
      </c>
      <c r="BN1166" s="84" t="s">
        <v>70</v>
      </c>
      <c r="BO1166" s="84" t="s">
        <v>71</v>
      </c>
      <c r="BP1166" s="84" t="s">
        <v>122</v>
      </c>
      <c r="BQ1166" s="84" t="s">
        <v>163</v>
      </c>
    </row>
    <row r="1167" spans="1:69" ht="14.4" x14ac:dyDescent="0.3">
      <c r="A1167" s="40" t="str">
        <f t="shared" si="538"/>
        <v>2025-09-10</v>
      </c>
      <c r="B1167" s="40" t="str">
        <f t="shared" si="539"/>
        <v>SYD</v>
      </c>
      <c r="C1167" s="39" t="str">
        <f t="shared" si="540"/>
        <v>98812563611</v>
      </c>
      <c r="D1167" s="41" t="str">
        <f t="shared" si="541"/>
        <v>PAU029773788</v>
      </c>
      <c r="E1167" s="41" t="str">
        <f t="shared" si="542"/>
        <v>596421471490</v>
      </c>
      <c r="F1167" s="39" t="str">
        <f t="shared" si="543"/>
        <v>2254252</v>
      </c>
      <c r="G1167" s="39" t="str">
        <f t="shared" si="544"/>
        <v>WISE EXPRESS(AUSTRAPHARM)</v>
      </c>
      <c r="H1167" s="41" t="str">
        <f t="shared" si="545"/>
        <v>강민서</v>
      </c>
      <c r="I1167" s="39" t="str">
        <f t="shared" si="546"/>
        <v>12515</v>
      </c>
      <c r="J1167" s="52" t="str">
        <f t="shared" si="547"/>
        <v/>
      </c>
      <c r="K1167" s="75">
        <f t="shared" si="548"/>
        <v>1</v>
      </c>
      <c r="L1167" s="76">
        <f t="shared" si="549"/>
        <v>1</v>
      </c>
      <c r="M1167" s="76">
        <f t="shared" si="550"/>
        <v>1E-3</v>
      </c>
      <c r="N1167" s="76">
        <f t="shared" si="551"/>
        <v>1</v>
      </c>
      <c r="O1167" s="42">
        <f t="shared" si="552"/>
        <v>1</v>
      </c>
      <c r="P1167" s="39" t="str">
        <f t="shared" si="553"/>
        <v>일반(목록배제,Normal-Manifest Exception)</v>
      </c>
      <c r="Q1167" s="72">
        <f t="shared" si="554"/>
        <v>45</v>
      </c>
      <c r="R1167" s="43" t="str">
        <f t="shared" si="555"/>
        <v>OZ602</v>
      </c>
      <c r="S1167" s="82" t="str">
        <f t="shared" si="556"/>
        <v/>
      </c>
      <c r="T1167" s="40">
        <f t="shared" si="557"/>
        <v>45910</v>
      </c>
      <c r="U1167" s="44">
        <v>2500</v>
      </c>
      <c r="V1167" s="44">
        <f t="shared" si="558"/>
        <v>0</v>
      </c>
      <c r="W1167" s="77">
        <f t="shared" si="559"/>
        <v>2500</v>
      </c>
      <c r="X1167" s="78">
        <f t="shared" si="560"/>
        <v>0</v>
      </c>
      <c r="Y1167" s="44" cm="1">
        <f t="array" ref="Y1167">_xlfn.IFNA(_xlfn.IFS(AND(Q1167&gt;=2000, Q1167&lt;3000), 10000, AND(Q1167&gt;=3000, Q1167&lt;4000), 15000, AND(Q1167&gt;=4000, Q1167&lt;5000), 20000, AND(Q1167&gt;=5000), 25000),0)</f>
        <v>0</v>
      </c>
      <c r="Z1167" s="91">
        <f t="shared" si="561"/>
        <v>300</v>
      </c>
      <c r="AA1167" s="44">
        <f t="shared" si="562"/>
        <v>0</v>
      </c>
      <c r="AB1167" s="44"/>
      <c r="AC1167" s="44"/>
      <c r="AD1167" s="44"/>
      <c r="AE1167" s="44">
        <f>VLOOKUP(O1167,정산업데이트!$A$6:$B$12,2,10)</f>
        <v>0</v>
      </c>
      <c r="AF1167" s="44"/>
      <c r="AG1167" s="79">
        <f t="shared" si="563"/>
        <v>300</v>
      </c>
      <c r="AH1167" s="80">
        <f t="shared" si="564"/>
        <v>2800</v>
      </c>
      <c r="AI1167" s="93"/>
      <c r="AJ1167" s="84" t="s">
        <v>7375</v>
      </c>
      <c r="AK1167" s="84" t="s">
        <v>73</v>
      </c>
      <c r="AL1167" s="84" t="s">
        <v>7376</v>
      </c>
      <c r="AM1167" s="84" t="s">
        <v>8051</v>
      </c>
      <c r="AN1167" s="84" t="s">
        <v>8052</v>
      </c>
      <c r="AO1167" s="84" t="s">
        <v>8053</v>
      </c>
      <c r="AP1167" s="84" t="s">
        <v>8054</v>
      </c>
      <c r="AQ1167" s="84" t="s">
        <v>122</v>
      </c>
      <c r="AR1167" s="85">
        <v>1</v>
      </c>
      <c r="AS1167" s="86">
        <v>1</v>
      </c>
      <c r="AT1167" s="86">
        <v>1E-3</v>
      </c>
      <c r="AU1167" s="86">
        <v>1</v>
      </c>
      <c r="AV1167" s="84" t="s">
        <v>8</v>
      </c>
      <c r="AW1167" s="86">
        <v>45</v>
      </c>
      <c r="AX1167" s="84" t="s">
        <v>68</v>
      </c>
      <c r="AY1167" s="84" t="s">
        <v>68</v>
      </c>
      <c r="AZ1167" s="84" t="s">
        <v>68</v>
      </c>
      <c r="BA1167" s="84" t="s">
        <v>68</v>
      </c>
      <c r="BB1167" s="84" t="s">
        <v>68</v>
      </c>
      <c r="BC1167" s="84" t="s">
        <v>132</v>
      </c>
      <c r="BD1167" s="84" t="s">
        <v>83</v>
      </c>
      <c r="BE1167" s="84" t="s">
        <v>84</v>
      </c>
      <c r="BF1167" s="84" t="s">
        <v>122</v>
      </c>
      <c r="BG1167" s="84" t="s">
        <v>69</v>
      </c>
      <c r="BH1167" s="92" t="s">
        <v>8055</v>
      </c>
      <c r="BI1167" s="84" t="s">
        <v>122</v>
      </c>
      <c r="BJ1167" s="84" t="s">
        <v>8056</v>
      </c>
      <c r="BK1167" s="84" t="s">
        <v>75</v>
      </c>
      <c r="BL1167" s="84" t="s">
        <v>122</v>
      </c>
      <c r="BM1167" s="84" t="s">
        <v>83</v>
      </c>
      <c r="BN1167" s="84" t="s">
        <v>70</v>
      </c>
      <c r="BO1167" s="84" t="s">
        <v>71</v>
      </c>
      <c r="BP1167" s="84" t="s">
        <v>122</v>
      </c>
      <c r="BQ1167" s="84" t="s">
        <v>163</v>
      </c>
    </row>
    <row r="1168" spans="1:69" ht="14.4" x14ac:dyDescent="0.3">
      <c r="A1168" s="40" t="str">
        <f t="shared" si="538"/>
        <v>2025-09-10</v>
      </c>
      <c r="B1168" s="40" t="str">
        <f t="shared" si="539"/>
        <v>SYD</v>
      </c>
      <c r="C1168" s="39" t="str">
        <f t="shared" si="540"/>
        <v>98812563611</v>
      </c>
      <c r="D1168" s="41" t="str">
        <f t="shared" si="541"/>
        <v>PAU029773786</v>
      </c>
      <c r="E1168" s="41" t="str">
        <f t="shared" si="542"/>
        <v>596421471512</v>
      </c>
      <c r="F1168" s="39" t="str">
        <f t="shared" si="543"/>
        <v>2254252</v>
      </c>
      <c r="G1168" s="39" t="str">
        <f t="shared" si="544"/>
        <v>WISE EXPRESS(AUSTRAPHARM)</v>
      </c>
      <c r="H1168" s="41" t="str">
        <f t="shared" si="545"/>
        <v>박종혜</v>
      </c>
      <c r="I1168" s="39" t="str">
        <f t="shared" si="546"/>
        <v>07258</v>
      </c>
      <c r="J1168" s="52" t="str">
        <f t="shared" si="547"/>
        <v/>
      </c>
      <c r="K1168" s="75">
        <f t="shared" si="548"/>
        <v>1</v>
      </c>
      <c r="L1168" s="76">
        <f t="shared" si="549"/>
        <v>1</v>
      </c>
      <c r="M1168" s="76">
        <f t="shared" si="550"/>
        <v>1E-3</v>
      </c>
      <c r="N1168" s="76">
        <f t="shared" si="551"/>
        <v>1</v>
      </c>
      <c r="O1168" s="42">
        <f t="shared" si="552"/>
        <v>1</v>
      </c>
      <c r="P1168" s="39" t="str">
        <f t="shared" si="553"/>
        <v>목록(Manifest)</v>
      </c>
      <c r="Q1168" s="72">
        <f t="shared" si="554"/>
        <v>60</v>
      </c>
      <c r="R1168" s="43" t="str">
        <f t="shared" si="555"/>
        <v>OZ602</v>
      </c>
      <c r="S1168" s="82" t="str">
        <f t="shared" si="556"/>
        <v/>
      </c>
      <c r="T1168" s="40">
        <f t="shared" si="557"/>
        <v>45910</v>
      </c>
      <c r="U1168" s="44">
        <v>2500</v>
      </c>
      <c r="V1168" s="44">
        <f t="shared" si="558"/>
        <v>0</v>
      </c>
      <c r="W1168" s="77">
        <f t="shared" si="559"/>
        <v>2500</v>
      </c>
      <c r="X1168" s="78">
        <f t="shared" si="560"/>
        <v>0</v>
      </c>
      <c r="Y1168" s="44" cm="1">
        <f t="array" ref="Y1168">_xlfn.IFNA(_xlfn.IFS(AND(Q1168&gt;=2000, Q1168&lt;3000), 10000, AND(Q1168&gt;=3000, Q1168&lt;4000), 15000, AND(Q1168&gt;=4000, Q1168&lt;5000), 20000, AND(Q1168&gt;=5000), 25000),0)</f>
        <v>0</v>
      </c>
      <c r="Z1168" s="91">
        <f t="shared" si="561"/>
        <v>0</v>
      </c>
      <c r="AA1168" s="44">
        <f t="shared" si="562"/>
        <v>0</v>
      </c>
      <c r="AB1168" s="44"/>
      <c r="AC1168" s="44"/>
      <c r="AD1168" s="44"/>
      <c r="AE1168" s="44">
        <f>VLOOKUP(O1168,정산업데이트!$A$6:$B$12,2,10)</f>
        <v>0</v>
      </c>
      <c r="AF1168" s="44"/>
      <c r="AG1168" s="79">
        <f t="shared" si="563"/>
        <v>0</v>
      </c>
      <c r="AH1168" s="80">
        <f t="shared" si="564"/>
        <v>2500</v>
      </c>
      <c r="AI1168" s="93"/>
      <c r="AJ1168" s="84" t="s">
        <v>7375</v>
      </c>
      <c r="AK1168" s="84" t="s">
        <v>73</v>
      </c>
      <c r="AL1168" s="84" t="s">
        <v>7376</v>
      </c>
      <c r="AM1168" s="84" t="s">
        <v>8057</v>
      </c>
      <c r="AN1168" s="84" t="s">
        <v>8058</v>
      </c>
      <c r="AO1168" s="84" t="s">
        <v>8059</v>
      </c>
      <c r="AP1168" s="84" t="s">
        <v>1099</v>
      </c>
      <c r="AQ1168" s="84" t="s">
        <v>122</v>
      </c>
      <c r="AR1168" s="85">
        <v>1</v>
      </c>
      <c r="AS1168" s="86">
        <v>1</v>
      </c>
      <c r="AT1168" s="86">
        <v>1E-3</v>
      </c>
      <c r="AU1168" s="86">
        <v>1</v>
      </c>
      <c r="AV1168" s="84" t="s">
        <v>7</v>
      </c>
      <c r="AW1168" s="86">
        <v>60</v>
      </c>
      <c r="AX1168" s="84" t="s">
        <v>68</v>
      </c>
      <c r="AY1168" s="84" t="s">
        <v>68</v>
      </c>
      <c r="AZ1168" s="84" t="s">
        <v>68</v>
      </c>
      <c r="BA1168" s="84" t="s">
        <v>68</v>
      </c>
      <c r="BB1168" s="84" t="s">
        <v>68</v>
      </c>
      <c r="BC1168" s="84" t="s">
        <v>132</v>
      </c>
      <c r="BD1168" s="84" t="s">
        <v>83</v>
      </c>
      <c r="BE1168" s="84" t="s">
        <v>84</v>
      </c>
      <c r="BF1168" s="84" t="s">
        <v>122</v>
      </c>
      <c r="BG1168" s="84" t="s">
        <v>69</v>
      </c>
      <c r="BH1168" s="92" t="s">
        <v>8060</v>
      </c>
      <c r="BI1168" s="84" t="s">
        <v>122</v>
      </c>
      <c r="BJ1168" s="84" t="s">
        <v>8061</v>
      </c>
      <c r="BK1168" s="84" t="s">
        <v>75</v>
      </c>
      <c r="BL1168" s="84" t="s">
        <v>122</v>
      </c>
      <c r="BM1168" s="84" t="s">
        <v>83</v>
      </c>
      <c r="BN1168" s="84" t="s">
        <v>70</v>
      </c>
      <c r="BO1168" s="84" t="s">
        <v>71</v>
      </c>
      <c r="BP1168" s="84" t="s">
        <v>122</v>
      </c>
      <c r="BQ1168" s="84" t="s">
        <v>163</v>
      </c>
    </row>
    <row r="1169" spans="1:69" ht="14.4" customHeight="1" x14ac:dyDescent="0.3">
      <c r="A1169" s="40" t="str">
        <f t="shared" si="538"/>
        <v>2025-09-10</v>
      </c>
      <c r="B1169" s="40" t="str">
        <f t="shared" si="539"/>
        <v>SYD</v>
      </c>
      <c r="C1169" s="39" t="str">
        <f t="shared" si="540"/>
        <v>98812563611</v>
      </c>
      <c r="D1169" s="41" t="str">
        <f t="shared" si="541"/>
        <v>PAU029773806</v>
      </c>
      <c r="E1169" s="41" t="str">
        <f t="shared" si="542"/>
        <v>596421471523</v>
      </c>
      <c r="F1169" s="39" t="str">
        <f t="shared" si="543"/>
        <v>2254252</v>
      </c>
      <c r="G1169" s="39" t="str">
        <f t="shared" si="544"/>
        <v>WISE EXPRESS(AUSTRAPHARM)</v>
      </c>
      <c r="H1169" s="41" t="str">
        <f t="shared" si="545"/>
        <v>남궁선</v>
      </c>
      <c r="I1169" s="39" t="str">
        <f t="shared" si="546"/>
        <v>22778</v>
      </c>
      <c r="J1169" s="52" t="str">
        <f t="shared" si="547"/>
        <v/>
      </c>
      <c r="K1169" s="75">
        <f t="shared" si="548"/>
        <v>1</v>
      </c>
      <c r="L1169" s="76">
        <f t="shared" si="549"/>
        <v>1</v>
      </c>
      <c r="M1169" s="76">
        <f t="shared" si="550"/>
        <v>1E-3</v>
      </c>
      <c r="N1169" s="76">
        <f t="shared" si="551"/>
        <v>1</v>
      </c>
      <c r="O1169" s="42">
        <f t="shared" si="552"/>
        <v>1</v>
      </c>
      <c r="P1169" s="39" t="str">
        <f t="shared" si="553"/>
        <v>목록(Manifest)</v>
      </c>
      <c r="Q1169" s="72">
        <f t="shared" si="554"/>
        <v>60</v>
      </c>
      <c r="R1169" s="43" t="str">
        <f t="shared" si="555"/>
        <v>OZ602</v>
      </c>
      <c r="S1169" s="82" t="str">
        <f t="shared" si="556"/>
        <v/>
      </c>
      <c r="T1169" s="40">
        <f t="shared" si="557"/>
        <v>45910</v>
      </c>
      <c r="U1169" s="44">
        <v>2500</v>
      </c>
      <c r="V1169" s="44">
        <f t="shared" si="558"/>
        <v>0</v>
      </c>
      <c r="W1169" s="77">
        <f t="shared" si="559"/>
        <v>2500</v>
      </c>
      <c r="X1169" s="78">
        <f t="shared" si="560"/>
        <v>0</v>
      </c>
      <c r="Y1169" s="44" cm="1">
        <f t="array" ref="Y1169">_xlfn.IFNA(_xlfn.IFS(AND(Q1169&gt;=2000, Q1169&lt;3000), 10000, AND(Q1169&gt;=3000, Q1169&lt;4000), 15000, AND(Q1169&gt;=4000, Q1169&lt;5000), 20000, AND(Q1169&gt;=5000), 25000),0)</f>
        <v>0</v>
      </c>
      <c r="Z1169" s="91">
        <f t="shared" si="561"/>
        <v>0</v>
      </c>
      <c r="AA1169" s="44">
        <f t="shared" si="562"/>
        <v>0</v>
      </c>
      <c r="AB1169" s="44"/>
      <c r="AC1169" s="44"/>
      <c r="AD1169" s="44"/>
      <c r="AE1169" s="44">
        <f>VLOOKUP(O1169,정산업데이트!$A$6:$B$12,2,10)</f>
        <v>0</v>
      </c>
      <c r="AF1169" s="44"/>
      <c r="AG1169" s="79">
        <f t="shared" si="563"/>
        <v>0</v>
      </c>
      <c r="AH1169" s="80">
        <f t="shared" si="564"/>
        <v>2500</v>
      </c>
      <c r="AI1169" s="93"/>
      <c r="AJ1169" s="84" t="s">
        <v>7375</v>
      </c>
      <c r="AK1169" s="84" t="s">
        <v>73</v>
      </c>
      <c r="AL1169" s="84" t="s">
        <v>7376</v>
      </c>
      <c r="AM1169" s="84" t="s">
        <v>8062</v>
      </c>
      <c r="AN1169" s="84" t="s">
        <v>8063</v>
      </c>
      <c r="AO1169" s="84" t="s">
        <v>8064</v>
      </c>
      <c r="AP1169" s="84" t="s">
        <v>8065</v>
      </c>
      <c r="AQ1169" s="84" t="s">
        <v>122</v>
      </c>
      <c r="AR1169" s="85">
        <v>1</v>
      </c>
      <c r="AS1169" s="86">
        <v>1</v>
      </c>
      <c r="AT1169" s="86">
        <v>1E-3</v>
      </c>
      <c r="AU1169" s="86">
        <v>1</v>
      </c>
      <c r="AV1169" s="84" t="s">
        <v>7</v>
      </c>
      <c r="AW1169" s="86">
        <v>60</v>
      </c>
      <c r="AX1169" s="84" t="s">
        <v>68</v>
      </c>
      <c r="AY1169" s="84" t="s">
        <v>68</v>
      </c>
      <c r="AZ1169" s="84" t="s">
        <v>68</v>
      </c>
      <c r="BA1169" s="84" t="s">
        <v>68</v>
      </c>
      <c r="BB1169" s="84" t="s">
        <v>68</v>
      </c>
      <c r="BC1169" s="84" t="s">
        <v>132</v>
      </c>
      <c r="BD1169" s="84" t="s">
        <v>83</v>
      </c>
      <c r="BE1169" s="84" t="s">
        <v>84</v>
      </c>
      <c r="BF1169" s="84" t="s">
        <v>122</v>
      </c>
      <c r="BG1169" s="84" t="s">
        <v>69</v>
      </c>
      <c r="BH1169" s="92" t="s">
        <v>8066</v>
      </c>
      <c r="BI1169" s="84" t="s">
        <v>122</v>
      </c>
      <c r="BJ1169" s="84" t="s">
        <v>8067</v>
      </c>
      <c r="BK1169" s="84" t="s">
        <v>75</v>
      </c>
      <c r="BL1169" s="84" t="s">
        <v>122</v>
      </c>
      <c r="BM1169" s="84" t="s">
        <v>83</v>
      </c>
      <c r="BN1169" s="84" t="s">
        <v>70</v>
      </c>
      <c r="BO1169" s="84" t="s">
        <v>71</v>
      </c>
      <c r="BP1169" s="84" t="s">
        <v>122</v>
      </c>
      <c r="BQ1169" s="84" t="s">
        <v>163</v>
      </c>
    </row>
    <row r="1170" spans="1:69" ht="14.4" x14ac:dyDescent="0.3">
      <c r="A1170" s="40" t="str">
        <f t="shared" si="538"/>
        <v>2025-09-10</v>
      </c>
      <c r="B1170" s="40" t="str">
        <f t="shared" si="539"/>
        <v>SYD</v>
      </c>
      <c r="C1170" s="39" t="str">
        <f t="shared" si="540"/>
        <v>98812563611</v>
      </c>
      <c r="D1170" s="41" t="str">
        <f t="shared" si="541"/>
        <v>PAU029773805</v>
      </c>
      <c r="E1170" s="41" t="str">
        <f t="shared" si="542"/>
        <v>596421471534</v>
      </c>
      <c r="F1170" s="39" t="str">
        <f t="shared" si="543"/>
        <v>2254252</v>
      </c>
      <c r="G1170" s="39" t="str">
        <f t="shared" si="544"/>
        <v>WISE EXPRESS(AUSTRAPHARM)</v>
      </c>
      <c r="H1170" s="41" t="str">
        <f t="shared" si="545"/>
        <v>이채아</v>
      </c>
      <c r="I1170" s="39" t="str">
        <f t="shared" si="546"/>
        <v>06126</v>
      </c>
      <c r="J1170" s="52" t="str">
        <f t="shared" si="547"/>
        <v/>
      </c>
      <c r="K1170" s="75">
        <f t="shared" si="548"/>
        <v>1</v>
      </c>
      <c r="L1170" s="76">
        <f t="shared" si="549"/>
        <v>2</v>
      </c>
      <c r="M1170" s="76">
        <f t="shared" si="550"/>
        <v>1E-3</v>
      </c>
      <c r="N1170" s="76">
        <f t="shared" si="551"/>
        <v>2</v>
      </c>
      <c r="O1170" s="42">
        <f t="shared" si="552"/>
        <v>2</v>
      </c>
      <c r="P1170" s="39" t="str">
        <f t="shared" si="553"/>
        <v>목록(Manifest)</v>
      </c>
      <c r="Q1170" s="72">
        <f t="shared" si="554"/>
        <v>120</v>
      </c>
      <c r="R1170" s="43" t="str">
        <f t="shared" si="555"/>
        <v>OZ602</v>
      </c>
      <c r="S1170" s="82" t="str">
        <f t="shared" si="556"/>
        <v/>
      </c>
      <c r="T1170" s="40">
        <f t="shared" si="557"/>
        <v>45910</v>
      </c>
      <c r="U1170" s="44">
        <v>2500</v>
      </c>
      <c r="V1170" s="44">
        <f t="shared" si="558"/>
        <v>0</v>
      </c>
      <c r="W1170" s="77">
        <f t="shared" si="559"/>
        <v>2500</v>
      </c>
      <c r="X1170" s="78">
        <f t="shared" si="560"/>
        <v>0</v>
      </c>
      <c r="Y1170" s="44" cm="1">
        <f t="array" ref="Y1170">_xlfn.IFNA(_xlfn.IFS(AND(Q1170&gt;=2000, Q1170&lt;3000), 10000, AND(Q1170&gt;=3000, Q1170&lt;4000), 15000, AND(Q1170&gt;=4000, Q1170&lt;5000), 20000, AND(Q1170&gt;=5000), 25000),0)</f>
        <v>0</v>
      </c>
      <c r="Z1170" s="91">
        <f t="shared" si="561"/>
        <v>0</v>
      </c>
      <c r="AA1170" s="44">
        <f t="shared" si="562"/>
        <v>0</v>
      </c>
      <c r="AB1170" s="44"/>
      <c r="AC1170" s="44"/>
      <c r="AD1170" s="44"/>
      <c r="AE1170" s="44">
        <f>VLOOKUP(O1170,정산업데이트!$A$6:$B$12,2,10)</f>
        <v>0</v>
      </c>
      <c r="AF1170" s="44"/>
      <c r="AG1170" s="79">
        <f t="shared" si="563"/>
        <v>0</v>
      </c>
      <c r="AH1170" s="80">
        <f t="shared" si="564"/>
        <v>2500</v>
      </c>
      <c r="AI1170" s="93"/>
      <c r="AJ1170" s="84" t="s">
        <v>7375</v>
      </c>
      <c r="AK1170" s="84" t="s">
        <v>73</v>
      </c>
      <c r="AL1170" s="84" t="s">
        <v>7376</v>
      </c>
      <c r="AM1170" s="84" t="s">
        <v>8068</v>
      </c>
      <c r="AN1170" s="84" t="s">
        <v>8069</v>
      </c>
      <c r="AO1170" s="84" t="s">
        <v>8070</v>
      </c>
      <c r="AP1170" s="84" t="s">
        <v>8071</v>
      </c>
      <c r="AQ1170" s="84" t="s">
        <v>122</v>
      </c>
      <c r="AR1170" s="85">
        <v>1</v>
      </c>
      <c r="AS1170" s="86">
        <v>2</v>
      </c>
      <c r="AT1170" s="86">
        <v>1E-3</v>
      </c>
      <c r="AU1170" s="86">
        <v>2</v>
      </c>
      <c r="AV1170" s="84" t="s">
        <v>7</v>
      </c>
      <c r="AW1170" s="86">
        <v>120</v>
      </c>
      <c r="AX1170" s="84" t="s">
        <v>68</v>
      </c>
      <c r="AY1170" s="84" t="s">
        <v>68</v>
      </c>
      <c r="AZ1170" s="84" t="s">
        <v>68</v>
      </c>
      <c r="BA1170" s="84" t="s">
        <v>68</v>
      </c>
      <c r="BB1170" s="84" t="s">
        <v>68</v>
      </c>
      <c r="BC1170" s="84" t="s">
        <v>132</v>
      </c>
      <c r="BD1170" s="84" t="s">
        <v>83</v>
      </c>
      <c r="BE1170" s="84" t="s">
        <v>84</v>
      </c>
      <c r="BF1170" s="84" t="s">
        <v>122</v>
      </c>
      <c r="BG1170" s="84" t="s">
        <v>69</v>
      </c>
      <c r="BH1170" s="92" t="s">
        <v>8072</v>
      </c>
      <c r="BI1170" s="84" t="s">
        <v>122</v>
      </c>
      <c r="BJ1170" s="84" t="s">
        <v>8073</v>
      </c>
      <c r="BK1170" s="84" t="s">
        <v>75</v>
      </c>
      <c r="BL1170" s="84" t="s">
        <v>122</v>
      </c>
      <c r="BM1170" s="84" t="s">
        <v>83</v>
      </c>
      <c r="BN1170" s="84" t="s">
        <v>70</v>
      </c>
      <c r="BO1170" s="84" t="s">
        <v>71</v>
      </c>
      <c r="BP1170" s="84" t="s">
        <v>122</v>
      </c>
      <c r="BQ1170" s="84" t="s">
        <v>163</v>
      </c>
    </row>
    <row r="1171" spans="1:69" ht="14.4" x14ac:dyDescent="0.3">
      <c r="A1171" s="40" t="str">
        <f t="shared" si="538"/>
        <v>2025-09-10</v>
      </c>
      <c r="B1171" s="40" t="str">
        <f t="shared" si="539"/>
        <v>SYD</v>
      </c>
      <c r="C1171" s="39" t="str">
        <f t="shared" si="540"/>
        <v>98812563611</v>
      </c>
      <c r="D1171" s="41" t="str">
        <f t="shared" si="541"/>
        <v>PKR253313012</v>
      </c>
      <c r="E1171" s="41" t="str">
        <f t="shared" si="542"/>
        <v>596421469040</v>
      </c>
      <c r="F1171" s="39" t="str">
        <f t="shared" si="543"/>
        <v>2254239</v>
      </c>
      <c r="G1171" s="39" t="str">
        <f t="shared" si="544"/>
        <v>WISE EXPRESS(BIOSYDNEY)</v>
      </c>
      <c r="H1171" s="41" t="str">
        <f t="shared" si="545"/>
        <v>김영숙</v>
      </c>
      <c r="I1171" s="39" t="str">
        <f t="shared" si="546"/>
        <v>54544</v>
      </c>
      <c r="J1171" s="52" t="str">
        <f t="shared" si="547"/>
        <v/>
      </c>
      <c r="K1171" s="75">
        <f t="shared" si="548"/>
        <v>1</v>
      </c>
      <c r="L1171" s="76">
        <f t="shared" si="549"/>
        <v>1</v>
      </c>
      <c r="M1171" s="76">
        <f t="shared" si="550"/>
        <v>1E-3</v>
      </c>
      <c r="N1171" s="76">
        <f t="shared" si="551"/>
        <v>1</v>
      </c>
      <c r="O1171" s="42">
        <f t="shared" si="552"/>
        <v>1</v>
      </c>
      <c r="P1171" s="39" t="str">
        <f t="shared" si="553"/>
        <v>일반(목록배제,Normal-Manifest Exception)</v>
      </c>
      <c r="Q1171" s="72">
        <f t="shared" si="554"/>
        <v>120</v>
      </c>
      <c r="R1171" s="43" t="str">
        <f t="shared" si="555"/>
        <v>OZ602</v>
      </c>
      <c r="S1171" s="82" t="str">
        <f t="shared" si="556"/>
        <v/>
      </c>
      <c r="T1171" s="40">
        <f t="shared" si="557"/>
        <v>45910</v>
      </c>
      <c r="U1171" s="44">
        <v>2500</v>
      </c>
      <c r="V1171" s="44">
        <f t="shared" si="558"/>
        <v>0</v>
      </c>
      <c r="W1171" s="77">
        <f t="shared" si="559"/>
        <v>2500</v>
      </c>
      <c r="X1171" s="78">
        <f t="shared" si="560"/>
        <v>0</v>
      </c>
      <c r="Y1171" s="44" cm="1">
        <f t="array" ref="Y1171">_xlfn.IFNA(_xlfn.IFS(AND(Q1171&gt;=2000, Q1171&lt;3000), 10000, AND(Q1171&gt;=3000, Q1171&lt;4000), 15000, AND(Q1171&gt;=4000, Q1171&lt;5000), 20000, AND(Q1171&gt;=5000), 25000),0)</f>
        <v>0</v>
      </c>
      <c r="Z1171" s="91">
        <f t="shared" si="561"/>
        <v>300</v>
      </c>
      <c r="AA1171" s="44">
        <f t="shared" si="562"/>
        <v>0</v>
      </c>
      <c r="AB1171" s="44"/>
      <c r="AC1171" s="44"/>
      <c r="AD1171" s="44"/>
      <c r="AE1171" s="44">
        <f>VLOOKUP(O1171,정산업데이트!$A$6:$B$12,2,10)</f>
        <v>0</v>
      </c>
      <c r="AF1171" s="44"/>
      <c r="AG1171" s="79">
        <f t="shared" si="563"/>
        <v>300</v>
      </c>
      <c r="AH1171" s="80">
        <f t="shared" si="564"/>
        <v>2800</v>
      </c>
      <c r="AI1171" s="93"/>
      <c r="AJ1171" s="84" t="s">
        <v>7375</v>
      </c>
      <c r="AK1171" s="84" t="s">
        <v>73</v>
      </c>
      <c r="AL1171" s="84" t="s">
        <v>7376</v>
      </c>
      <c r="AM1171" s="84" t="s">
        <v>8074</v>
      </c>
      <c r="AN1171" s="84" t="s">
        <v>558</v>
      </c>
      <c r="AO1171" s="84" t="s">
        <v>1021</v>
      </c>
      <c r="AP1171" s="84" t="s">
        <v>2038</v>
      </c>
      <c r="AQ1171" s="84" t="s">
        <v>122</v>
      </c>
      <c r="AR1171" s="85">
        <v>1</v>
      </c>
      <c r="AS1171" s="86">
        <v>1</v>
      </c>
      <c r="AT1171" s="86">
        <v>1E-3</v>
      </c>
      <c r="AU1171" s="86">
        <v>1</v>
      </c>
      <c r="AV1171" s="84" t="s">
        <v>8</v>
      </c>
      <c r="AW1171" s="86">
        <v>120</v>
      </c>
      <c r="AX1171" s="84" t="s">
        <v>68</v>
      </c>
      <c r="AY1171" s="84" t="s">
        <v>68</v>
      </c>
      <c r="AZ1171" s="84" t="s">
        <v>68</v>
      </c>
      <c r="BA1171" s="84" t="s">
        <v>68</v>
      </c>
      <c r="BB1171" s="84" t="s">
        <v>68</v>
      </c>
      <c r="BC1171" s="84" t="s">
        <v>126</v>
      </c>
      <c r="BD1171" s="84" t="s">
        <v>90</v>
      </c>
      <c r="BE1171" s="84" t="s">
        <v>111</v>
      </c>
      <c r="BF1171" s="84" t="s">
        <v>122</v>
      </c>
      <c r="BG1171" s="84" t="s">
        <v>69</v>
      </c>
      <c r="BH1171" s="92" t="s">
        <v>8075</v>
      </c>
      <c r="BI1171" s="84" t="s">
        <v>122</v>
      </c>
      <c r="BJ1171" s="84" t="s">
        <v>8076</v>
      </c>
      <c r="BK1171" s="84" t="s">
        <v>75</v>
      </c>
      <c r="BL1171" s="84" t="s">
        <v>122</v>
      </c>
      <c r="BM1171" s="84" t="s">
        <v>90</v>
      </c>
      <c r="BN1171" s="84" t="s">
        <v>70</v>
      </c>
      <c r="BO1171" s="84" t="s">
        <v>71</v>
      </c>
      <c r="BP1171" s="84" t="s">
        <v>122</v>
      </c>
      <c r="BQ1171" s="84" t="s">
        <v>163</v>
      </c>
    </row>
    <row r="1172" spans="1:69" ht="14.4" x14ac:dyDescent="0.3">
      <c r="A1172" s="40" t="str">
        <f t="shared" si="538"/>
        <v>2025-09-10</v>
      </c>
      <c r="B1172" s="40" t="str">
        <f t="shared" si="539"/>
        <v>SYD</v>
      </c>
      <c r="C1172" s="39" t="str">
        <f t="shared" si="540"/>
        <v>98812563611</v>
      </c>
      <c r="D1172" s="41" t="str">
        <f t="shared" si="541"/>
        <v>PKR253275101</v>
      </c>
      <c r="E1172" s="41" t="str">
        <f t="shared" si="542"/>
        <v>596421468270</v>
      </c>
      <c r="F1172" s="39" t="str">
        <f t="shared" si="543"/>
        <v>2254239</v>
      </c>
      <c r="G1172" s="39" t="str">
        <f t="shared" si="544"/>
        <v>WISE EXPRESS(BIOSYDNEY)</v>
      </c>
      <c r="H1172" s="41" t="str">
        <f t="shared" si="545"/>
        <v>황윤경</v>
      </c>
      <c r="I1172" s="39" t="str">
        <f t="shared" si="546"/>
        <v>31516</v>
      </c>
      <c r="J1172" s="52" t="str">
        <f t="shared" si="547"/>
        <v/>
      </c>
      <c r="K1172" s="75">
        <f t="shared" si="548"/>
        <v>1</v>
      </c>
      <c r="L1172" s="76">
        <f t="shared" si="549"/>
        <v>1</v>
      </c>
      <c r="M1172" s="76">
        <f t="shared" si="550"/>
        <v>1E-3</v>
      </c>
      <c r="N1172" s="76">
        <f t="shared" si="551"/>
        <v>1</v>
      </c>
      <c r="O1172" s="42">
        <f t="shared" si="552"/>
        <v>1</v>
      </c>
      <c r="P1172" s="39" t="str">
        <f t="shared" si="553"/>
        <v>일반(목록배제,Normal-Manifest Exception)</v>
      </c>
      <c r="Q1172" s="72">
        <f t="shared" si="554"/>
        <v>120</v>
      </c>
      <c r="R1172" s="43" t="str">
        <f t="shared" si="555"/>
        <v>OZ602</v>
      </c>
      <c r="S1172" s="82" t="str">
        <f t="shared" si="556"/>
        <v/>
      </c>
      <c r="T1172" s="40">
        <f t="shared" si="557"/>
        <v>45910</v>
      </c>
      <c r="U1172" s="44">
        <v>2500</v>
      </c>
      <c r="V1172" s="44">
        <f t="shared" si="558"/>
        <v>0</v>
      </c>
      <c r="W1172" s="77">
        <f t="shared" si="559"/>
        <v>2500</v>
      </c>
      <c r="X1172" s="78">
        <f t="shared" si="560"/>
        <v>0</v>
      </c>
      <c r="Y1172" s="44" cm="1">
        <f t="array" ref="Y1172">_xlfn.IFNA(_xlfn.IFS(AND(Q1172&gt;=2000, Q1172&lt;3000), 10000, AND(Q1172&gt;=3000, Q1172&lt;4000), 15000, AND(Q1172&gt;=4000, Q1172&lt;5000), 20000, AND(Q1172&gt;=5000), 25000),0)</f>
        <v>0</v>
      </c>
      <c r="Z1172" s="91">
        <f t="shared" si="561"/>
        <v>300</v>
      </c>
      <c r="AA1172" s="44">
        <f t="shared" si="562"/>
        <v>0</v>
      </c>
      <c r="AB1172" s="44"/>
      <c r="AC1172" s="44"/>
      <c r="AD1172" s="44"/>
      <c r="AE1172" s="44">
        <f>VLOOKUP(O1172,정산업데이트!$A$6:$B$12,2,10)</f>
        <v>0</v>
      </c>
      <c r="AF1172" s="44"/>
      <c r="AG1172" s="79">
        <f t="shared" si="563"/>
        <v>300</v>
      </c>
      <c r="AH1172" s="80">
        <f t="shared" si="564"/>
        <v>2800</v>
      </c>
      <c r="AI1172" s="93"/>
      <c r="AJ1172" s="84" t="s">
        <v>7375</v>
      </c>
      <c r="AK1172" s="84" t="s">
        <v>73</v>
      </c>
      <c r="AL1172" s="84" t="s">
        <v>7376</v>
      </c>
      <c r="AM1172" s="84" t="s">
        <v>8077</v>
      </c>
      <c r="AN1172" s="84" t="s">
        <v>8078</v>
      </c>
      <c r="AO1172" s="84" t="s">
        <v>8079</v>
      </c>
      <c r="AP1172" s="84" t="s">
        <v>8080</v>
      </c>
      <c r="AQ1172" s="84" t="s">
        <v>122</v>
      </c>
      <c r="AR1172" s="85">
        <v>1</v>
      </c>
      <c r="AS1172" s="86">
        <v>1</v>
      </c>
      <c r="AT1172" s="86">
        <v>1E-3</v>
      </c>
      <c r="AU1172" s="86">
        <v>1</v>
      </c>
      <c r="AV1172" s="84" t="s">
        <v>8</v>
      </c>
      <c r="AW1172" s="86">
        <v>120</v>
      </c>
      <c r="AX1172" s="84" t="s">
        <v>68</v>
      </c>
      <c r="AY1172" s="84" t="s">
        <v>68</v>
      </c>
      <c r="AZ1172" s="84" t="s">
        <v>68</v>
      </c>
      <c r="BA1172" s="84" t="s">
        <v>68</v>
      </c>
      <c r="BB1172" s="84" t="s">
        <v>68</v>
      </c>
      <c r="BC1172" s="84" t="s">
        <v>126</v>
      </c>
      <c r="BD1172" s="84" t="s">
        <v>90</v>
      </c>
      <c r="BE1172" s="84" t="s">
        <v>111</v>
      </c>
      <c r="BF1172" s="84" t="s">
        <v>122</v>
      </c>
      <c r="BG1172" s="84" t="s">
        <v>69</v>
      </c>
      <c r="BH1172" s="92" t="s">
        <v>8081</v>
      </c>
      <c r="BI1172" s="84" t="s">
        <v>122</v>
      </c>
      <c r="BJ1172" s="84" t="s">
        <v>8082</v>
      </c>
      <c r="BK1172" s="84" t="s">
        <v>75</v>
      </c>
      <c r="BL1172" s="84" t="s">
        <v>122</v>
      </c>
      <c r="BM1172" s="84" t="s">
        <v>90</v>
      </c>
      <c r="BN1172" s="84" t="s">
        <v>70</v>
      </c>
      <c r="BO1172" s="84" t="s">
        <v>71</v>
      </c>
      <c r="BP1172" s="84" t="s">
        <v>122</v>
      </c>
      <c r="BQ1172" s="84" t="s">
        <v>163</v>
      </c>
    </row>
    <row r="1173" spans="1:69" ht="14.4" x14ac:dyDescent="0.3">
      <c r="A1173" s="40" t="str">
        <f t="shared" si="538"/>
        <v>2025-09-10</v>
      </c>
      <c r="B1173" s="40" t="str">
        <f t="shared" si="539"/>
        <v>SYD</v>
      </c>
      <c r="C1173" s="39" t="str">
        <f t="shared" si="540"/>
        <v>98812563611</v>
      </c>
      <c r="D1173" s="41" t="str">
        <f t="shared" si="541"/>
        <v>PKR253275104</v>
      </c>
      <c r="E1173" s="41" t="str">
        <f t="shared" si="542"/>
        <v>596421468292</v>
      </c>
      <c r="F1173" s="39" t="str">
        <f t="shared" si="543"/>
        <v>2254239</v>
      </c>
      <c r="G1173" s="39" t="str">
        <f t="shared" si="544"/>
        <v>WISE EXPRESS(BIOSYDNEY)</v>
      </c>
      <c r="H1173" s="41" t="str">
        <f t="shared" si="545"/>
        <v>문희경</v>
      </c>
      <c r="I1173" s="39" t="str">
        <f t="shared" si="546"/>
        <v>03321</v>
      </c>
      <c r="J1173" s="52" t="str">
        <f t="shared" si="547"/>
        <v/>
      </c>
      <c r="K1173" s="75">
        <f t="shared" si="548"/>
        <v>1</v>
      </c>
      <c r="L1173" s="76">
        <f t="shared" si="549"/>
        <v>1</v>
      </c>
      <c r="M1173" s="76">
        <f t="shared" si="550"/>
        <v>1E-3</v>
      </c>
      <c r="N1173" s="76">
        <f t="shared" si="551"/>
        <v>1</v>
      </c>
      <c r="O1173" s="42">
        <f t="shared" si="552"/>
        <v>1</v>
      </c>
      <c r="P1173" s="39" t="str">
        <f t="shared" si="553"/>
        <v>일반(목록배제,Normal-Manifest Exception)</v>
      </c>
      <c r="Q1173" s="72">
        <f t="shared" si="554"/>
        <v>110</v>
      </c>
      <c r="R1173" s="43" t="str">
        <f t="shared" si="555"/>
        <v>OZ602</v>
      </c>
      <c r="S1173" s="82" t="str">
        <f t="shared" si="556"/>
        <v/>
      </c>
      <c r="T1173" s="40">
        <f t="shared" si="557"/>
        <v>45910</v>
      </c>
      <c r="U1173" s="44">
        <v>2500</v>
      </c>
      <c r="V1173" s="44">
        <f t="shared" si="558"/>
        <v>0</v>
      </c>
      <c r="W1173" s="77">
        <f t="shared" si="559"/>
        <v>2500</v>
      </c>
      <c r="X1173" s="78">
        <f t="shared" si="560"/>
        <v>0</v>
      </c>
      <c r="Y1173" s="44" cm="1">
        <f t="array" ref="Y1173">_xlfn.IFNA(_xlfn.IFS(AND(Q1173&gt;=2000, Q1173&lt;3000), 10000, AND(Q1173&gt;=3000, Q1173&lt;4000), 15000, AND(Q1173&gt;=4000, Q1173&lt;5000), 20000, AND(Q1173&gt;=5000), 25000),0)</f>
        <v>0</v>
      </c>
      <c r="Z1173" s="91">
        <f t="shared" si="561"/>
        <v>300</v>
      </c>
      <c r="AA1173" s="44">
        <f t="shared" si="562"/>
        <v>0</v>
      </c>
      <c r="AB1173" s="44"/>
      <c r="AC1173" s="44"/>
      <c r="AD1173" s="44"/>
      <c r="AE1173" s="44">
        <f>VLOOKUP(O1173,정산업데이트!$A$6:$B$12,2,10)</f>
        <v>0</v>
      </c>
      <c r="AF1173" s="44"/>
      <c r="AG1173" s="79">
        <f t="shared" si="563"/>
        <v>300</v>
      </c>
      <c r="AH1173" s="80">
        <f t="shared" si="564"/>
        <v>2800</v>
      </c>
      <c r="AI1173" s="93"/>
      <c r="AJ1173" s="84" t="s">
        <v>7375</v>
      </c>
      <c r="AK1173" s="84" t="s">
        <v>73</v>
      </c>
      <c r="AL1173" s="84" t="s">
        <v>7376</v>
      </c>
      <c r="AM1173" s="84" t="s">
        <v>8083</v>
      </c>
      <c r="AN1173" s="84" t="s">
        <v>8084</v>
      </c>
      <c r="AO1173" s="84" t="s">
        <v>8085</v>
      </c>
      <c r="AP1173" s="84" t="s">
        <v>8086</v>
      </c>
      <c r="AQ1173" s="84" t="s">
        <v>122</v>
      </c>
      <c r="AR1173" s="85">
        <v>1</v>
      </c>
      <c r="AS1173" s="86">
        <v>1</v>
      </c>
      <c r="AT1173" s="86">
        <v>1E-3</v>
      </c>
      <c r="AU1173" s="86">
        <v>1</v>
      </c>
      <c r="AV1173" s="84" t="s">
        <v>8</v>
      </c>
      <c r="AW1173" s="86">
        <v>110</v>
      </c>
      <c r="AX1173" s="84" t="s">
        <v>68</v>
      </c>
      <c r="AY1173" s="84" t="s">
        <v>68</v>
      </c>
      <c r="AZ1173" s="84" t="s">
        <v>68</v>
      </c>
      <c r="BA1173" s="84" t="s">
        <v>68</v>
      </c>
      <c r="BB1173" s="84" t="s">
        <v>68</v>
      </c>
      <c r="BC1173" s="84" t="s">
        <v>126</v>
      </c>
      <c r="BD1173" s="84" t="s">
        <v>90</v>
      </c>
      <c r="BE1173" s="84" t="s">
        <v>111</v>
      </c>
      <c r="BF1173" s="84" t="s">
        <v>122</v>
      </c>
      <c r="BG1173" s="84" t="s">
        <v>69</v>
      </c>
      <c r="BH1173" s="92" t="s">
        <v>8087</v>
      </c>
      <c r="BI1173" s="84" t="s">
        <v>122</v>
      </c>
      <c r="BJ1173" s="84" t="s">
        <v>8088</v>
      </c>
      <c r="BK1173" s="84" t="s">
        <v>75</v>
      </c>
      <c r="BL1173" s="84" t="s">
        <v>122</v>
      </c>
      <c r="BM1173" s="84" t="s">
        <v>90</v>
      </c>
      <c r="BN1173" s="84" t="s">
        <v>70</v>
      </c>
      <c r="BO1173" s="84" t="s">
        <v>71</v>
      </c>
      <c r="BP1173" s="84" t="s">
        <v>122</v>
      </c>
      <c r="BQ1173" s="84" t="s">
        <v>163</v>
      </c>
    </row>
    <row r="1174" spans="1:69" ht="14.4" x14ac:dyDescent="0.3">
      <c r="A1174" s="40" t="str">
        <f t="shared" si="538"/>
        <v>2025-09-10</v>
      </c>
      <c r="B1174" s="40" t="str">
        <f t="shared" si="539"/>
        <v>SYD</v>
      </c>
      <c r="C1174" s="39" t="str">
        <f t="shared" si="540"/>
        <v>98812563611</v>
      </c>
      <c r="D1174" s="41" t="str">
        <f t="shared" si="541"/>
        <v>PKR253275105</v>
      </c>
      <c r="E1174" s="41" t="str">
        <f t="shared" si="542"/>
        <v>596421468303</v>
      </c>
      <c r="F1174" s="39" t="str">
        <f t="shared" si="543"/>
        <v>2254239</v>
      </c>
      <c r="G1174" s="39" t="str">
        <f t="shared" si="544"/>
        <v>WISE EXPRESS(BIOSYDNEY)</v>
      </c>
      <c r="H1174" s="41" t="str">
        <f t="shared" si="545"/>
        <v>이석원</v>
      </c>
      <c r="I1174" s="39" t="str">
        <f t="shared" si="546"/>
        <v>16517</v>
      </c>
      <c r="J1174" s="52" t="str">
        <f t="shared" si="547"/>
        <v/>
      </c>
      <c r="K1174" s="75">
        <f t="shared" si="548"/>
        <v>1</v>
      </c>
      <c r="L1174" s="76">
        <f t="shared" si="549"/>
        <v>1</v>
      </c>
      <c r="M1174" s="76">
        <f t="shared" si="550"/>
        <v>1E-3</v>
      </c>
      <c r="N1174" s="76">
        <f t="shared" si="551"/>
        <v>1</v>
      </c>
      <c r="O1174" s="42">
        <f t="shared" si="552"/>
        <v>1</v>
      </c>
      <c r="P1174" s="39" t="str">
        <f t="shared" si="553"/>
        <v>일반(목록배제,Normal-Manifest Exception)</v>
      </c>
      <c r="Q1174" s="72">
        <f t="shared" si="554"/>
        <v>100</v>
      </c>
      <c r="R1174" s="43" t="str">
        <f t="shared" si="555"/>
        <v>OZ602</v>
      </c>
      <c r="S1174" s="82" t="str">
        <f t="shared" si="556"/>
        <v/>
      </c>
      <c r="T1174" s="40">
        <f t="shared" si="557"/>
        <v>45910</v>
      </c>
      <c r="U1174" s="44">
        <v>2500</v>
      </c>
      <c r="V1174" s="44">
        <f t="shared" si="558"/>
        <v>0</v>
      </c>
      <c r="W1174" s="77">
        <f t="shared" si="559"/>
        <v>2500</v>
      </c>
      <c r="X1174" s="78">
        <f t="shared" si="560"/>
        <v>0</v>
      </c>
      <c r="Y1174" s="44" cm="1">
        <f t="array" ref="Y1174">_xlfn.IFNA(_xlfn.IFS(AND(Q1174&gt;=2000, Q1174&lt;3000), 10000, AND(Q1174&gt;=3000, Q1174&lt;4000), 15000, AND(Q1174&gt;=4000, Q1174&lt;5000), 20000, AND(Q1174&gt;=5000), 25000),0)</f>
        <v>0</v>
      </c>
      <c r="Z1174" s="91">
        <f t="shared" si="561"/>
        <v>300</v>
      </c>
      <c r="AA1174" s="44">
        <f t="shared" si="562"/>
        <v>0</v>
      </c>
      <c r="AB1174" s="44"/>
      <c r="AC1174" s="44"/>
      <c r="AD1174" s="44"/>
      <c r="AE1174" s="44">
        <f>VLOOKUP(O1174,정산업데이트!$A$6:$B$12,2,10)</f>
        <v>0</v>
      </c>
      <c r="AF1174" s="44"/>
      <c r="AG1174" s="79">
        <f t="shared" si="563"/>
        <v>300</v>
      </c>
      <c r="AH1174" s="80">
        <f t="shared" si="564"/>
        <v>2800</v>
      </c>
      <c r="AI1174" s="93"/>
      <c r="AJ1174" s="84" t="s">
        <v>7375</v>
      </c>
      <c r="AK1174" s="84" t="s">
        <v>73</v>
      </c>
      <c r="AL1174" s="84" t="s">
        <v>7376</v>
      </c>
      <c r="AM1174" s="84" t="s">
        <v>8089</v>
      </c>
      <c r="AN1174" s="84" t="s">
        <v>8090</v>
      </c>
      <c r="AO1174" s="84" t="s">
        <v>8091</v>
      </c>
      <c r="AP1174" s="84" t="s">
        <v>1540</v>
      </c>
      <c r="AQ1174" s="84" t="s">
        <v>122</v>
      </c>
      <c r="AR1174" s="85">
        <v>1</v>
      </c>
      <c r="AS1174" s="86">
        <v>1</v>
      </c>
      <c r="AT1174" s="86">
        <v>1E-3</v>
      </c>
      <c r="AU1174" s="86">
        <v>1</v>
      </c>
      <c r="AV1174" s="84" t="s">
        <v>8</v>
      </c>
      <c r="AW1174" s="86">
        <v>100</v>
      </c>
      <c r="AX1174" s="84" t="s">
        <v>68</v>
      </c>
      <c r="AY1174" s="84" t="s">
        <v>68</v>
      </c>
      <c r="AZ1174" s="84" t="s">
        <v>68</v>
      </c>
      <c r="BA1174" s="84" t="s">
        <v>68</v>
      </c>
      <c r="BB1174" s="84" t="s">
        <v>68</v>
      </c>
      <c r="BC1174" s="84" t="s">
        <v>126</v>
      </c>
      <c r="BD1174" s="84" t="s">
        <v>90</v>
      </c>
      <c r="BE1174" s="84" t="s">
        <v>111</v>
      </c>
      <c r="BF1174" s="84" t="s">
        <v>122</v>
      </c>
      <c r="BG1174" s="84" t="s">
        <v>69</v>
      </c>
      <c r="BH1174" s="92" t="s">
        <v>8092</v>
      </c>
      <c r="BI1174" s="84" t="s">
        <v>122</v>
      </c>
      <c r="BJ1174" s="84" t="s">
        <v>8093</v>
      </c>
      <c r="BK1174" s="84" t="s">
        <v>75</v>
      </c>
      <c r="BL1174" s="84" t="s">
        <v>122</v>
      </c>
      <c r="BM1174" s="84" t="s">
        <v>90</v>
      </c>
      <c r="BN1174" s="84" t="s">
        <v>70</v>
      </c>
      <c r="BO1174" s="84" t="s">
        <v>71</v>
      </c>
      <c r="BP1174" s="84" t="s">
        <v>122</v>
      </c>
      <c r="BQ1174" s="84" t="s">
        <v>163</v>
      </c>
    </row>
    <row r="1175" spans="1:69" ht="14.4" x14ac:dyDescent="0.3">
      <c r="A1175" s="40" t="str">
        <f t="shared" si="538"/>
        <v>2025-09-10</v>
      </c>
      <c r="B1175" s="40" t="str">
        <f t="shared" si="539"/>
        <v>SYD</v>
      </c>
      <c r="C1175" s="39" t="str">
        <f t="shared" si="540"/>
        <v>98812563611</v>
      </c>
      <c r="D1175" s="41" t="str">
        <f t="shared" si="541"/>
        <v>PKR253275106</v>
      </c>
      <c r="E1175" s="41" t="str">
        <f t="shared" si="542"/>
        <v>596421468314</v>
      </c>
      <c r="F1175" s="39" t="str">
        <f t="shared" si="543"/>
        <v>2254239</v>
      </c>
      <c r="G1175" s="39" t="str">
        <f t="shared" si="544"/>
        <v>WISE EXPRESS(BIOSYDNEY)</v>
      </c>
      <c r="H1175" s="41" t="str">
        <f t="shared" si="545"/>
        <v>박지영</v>
      </c>
      <c r="I1175" s="39" t="str">
        <f t="shared" si="546"/>
        <v>04745</v>
      </c>
      <c r="J1175" s="52" t="str">
        <f t="shared" si="547"/>
        <v/>
      </c>
      <c r="K1175" s="75">
        <f t="shared" si="548"/>
        <v>1</v>
      </c>
      <c r="L1175" s="76">
        <f t="shared" si="549"/>
        <v>1</v>
      </c>
      <c r="M1175" s="76">
        <f t="shared" si="550"/>
        <v>1E-3</v>
      </c>
      <c r="N1175" s="76">
        <f t="shared" si="551"/>
        <v>1</v>
      </c>
      <c r="O1175" s="42">
        <f t="shared" si="552"/>
        <v>1</v>
      </c>
      <c r="P1175" s="39" t="str">
        <f t="shared" si="553"/>
        <v>일반(목록배제,Normal-Manifest Exception)</v>
      </c>
      <c r="Q1175" s="72">
        <f t="shared" si="554"/>
        <v>90</v>
      </c>
      <c r="R1175" s="43" t="str">
        <f t="shared" si="555"/>
        <v>OZ602</v>
      </c>
      <c r="S1175" s="82" t="str">
        <f t="shared" si="556"/>
        <v/>
      </c>
      <c r="T1175" s="40">
        <f t="shared" si="557"/>
        <v>45910</v>
      </c>
      <c r="U1175" s="44">
        <v>2500</v>
      </c>
      <c r="V1175" s="44">
        <f t="shared" si="558"/>
        <v>0</v>
      </c>
      <c r="W1175" s="77">
        <f t="shared" si="559"/>
        <v>2500</v>
      </c>
      <c r="X1175" s="78">
        <f t="shared" si="560"/>
        <v>0</v>
      </c>
      <c r="Y1175" s="44" cm="1">
        <f t="array" ref="Y1175">_xlfn.IFNA(_xlfn.IFS(AND(Q1175&gt;=2000, Q1175&lt;3000), 10000, AND(Q1175&gt;=3000, Q1175&lt;4000), 15000, AND(Q1175&gt;=4000, Q1175&lt;5000), 20000, AND(Q1175&gt;=5000), 25000),0)</f>
        <v>0</v>
      </c>
      <c r="Z1175" s="91">
        <f t="shared" si="561"/>
        <v>300</v>
      </c>
      <c r="AA1175" s="44">
        <f t="shared" si="562"/>
        <v>0</v>
      </c>
      <c r="AB1175" s="44"/>
      <c r="AC1175" s="44"/>
      <c r="AD1175" s="44"/>
      <c r="AE1175" s="44">
        <f>VLOOKUP(O1175,정산업데이트!$A$6:$B$12,2,10)</f>
        <v>0</v>
      </c>
      <c r="AF1175" s="44"/>
      <c r="AG1175" s="79">
        <f t="shared" si="563"/>
        <v>300</v>
      </c>
      <c r="AH1175" s="80">
        <f t="shared" si="564"/>
        <v>2800</v>
      </c>
      <c r="AI1175" s="93"/>
      <c r="AJ1175" s="84" t="s">
        <v>7375</v>
      </c>
      <c r="AK1175" s="84" t="s">
        <v>73</v>
      </c>
      <c r="AL1175" s="84" t="s">
        <v>7376</v>
      </c>
      <c r="AM1175" s="84" t="s">
        <v>8094</v>
      </c>
      <c r="AN1175" s="84" t="s">
        <v>204</v>
      </c>
      <c r="AO1175" s="84" t="s">
        <v>8095</v>
      </c>
      <c r="AP1175" s="84" t="s">
        <v>8096</v>
      </c>
      <c r="AQ1175" s="84" t="s">
        <v>122</v>
      </c>
      <c r="AR1175" s="85">
        <v>1</v>
      </c>
      <c r="AS1175" s="86">
        <v>1</v>
      </c>
      <c r="AT1175" s="86">
        <v>1E-3</v>
      </c>
      <c r="AU1175" s="86">
        <v>1</v>
      </c>
      <c r="AV1175" s="84" t="s">
        <v>8</v>
      </c>
      <c r="AW1175" s="86">
        <v>90</v>
      </c>
      <c r="AX1175" s="84" t="s">
        <v>68</v>
      </c>
      <c r="AY1175" s="84" t="s">
        <v>68</v>
      </c>
      <c r="AZ1175" s="84" t="s">
        <v>68</v>
      </c>
      <c r="BA1175" s="84" t="s">
        <v>68</v>
      </c>
      <c r="BB1175" s="84" t="s">
        <v>68</v>
      </c>
      <c r="BC1175" s="84" t="s">
        <v>126</v>
      </c>
      <c r="BD1175" s="84" t="s">
        <v>90</v>
      </c>
      <c r="BE1175" s="84" t="s">
        <v>111</v>
      </c>
      <c r="BF1175" s="84" t="s">
        <v>122</v>
      </c>
      <c r="BG1175" s="84" t="s">
        <v>69</v>
      </c>
      <c r="BH1175" s="92" t="s">
        <v>8097</v>
      </c>
      <c r="BI1175" s="84" t="s">
        <v>122</v>
      </c>
      <c r="BJ1175" s="84" t="s">
        <v>8098</v>
      </c>
      <c r="BK1175" s="84" t="s">
        <v>75</v>
      </c>
      <c r="BL1175" s="84" t="s">
        <v>122</v>
      </c>
      <c r="BM1175" s="84" t="s">
        <v>90</v>
      </c>
      <c r="BN1175" s="84" t="s">
        <v>70</v>
      </c>
      <c r="BO1175" s="84" t="s">
        <v>71</v>
      </c>
      <c r="BP1175" s="84" t="s">
        <v>122</v>
      </c>
      <c r="BQ1175" s="84" t="s">
        <v>163</v>
      </c>
    </row>
    <row r="1176" spans="1:69" ht="14.4" x14ac:dyDescent="0.3">
      <c r="A1176" s="40" t="str">
        <f t="shared" si="538"/>
        <v>2025-09-10</v>
      </c>
      <c r="B1176" s="40" t="str">
        <f t="shared" si="539"/>
        <v>SYD</v>
      </c>
      <c r="C1176" s="39" t="str">
        <f t="shared" si="540"/>
        <v>98812563611</v>
      </c>
      <c r="D1176" s="41" t="str">
        <f t="shared" si="541"/>
        <v>PKR253297206</v>
      </c>
      <c r="E1176" s="41" t="str">
        <f t="shared" si="542"/>
        <v>596421468502</v>
      </c>
      <c r="F1176" s="39" t="str">
        <f t="shared" si="543"/>
        <v>2254239</v>
      </c>
      <c r="G1176" s="39" t="str">
        <f t="shared" si="544"/>
        <v>WISE EXPRESS(BIOSYDNEY)</v>
      </c>
      <c r="H1176" s="41" t="str">
        <f t="shared" si="545"/>
        <v>박정임</v>
      </c>
      <c r="I1176" s="39" t="str">
        <f t="shared" si="546"/>
        <v>50652</v>
      </c>
      <c r="J1176" s="52" t="str">
        <f t="shared" si="547"/>
        <v/>
      </c>
      <c r="K1176" s="75">
        <f t="shared" si="548"/>
        <v>1</v>
      </c>
      <c r="L1176" s="76">
        <f t="shared" si="549"/>
        <v>1</v>
      </c>
      <c r="M1176" s="76">
        <f t="shared" si="550"/>
        <v>1E-3</v>
      </c>
      <c r="N1176" s="76">
        <f t="shared" si="551"/>
        <v>1</v>
      </c>
      <c r="O1176" s="42">
        <f t="shared" si="552"/>
        <v>1</v>
      </c>
      <c r="P1176" s="39" t="str">
        <f t="shared" si="553"/>
        <v>일반(목록배제,Normal-Manifest Exception)</v>
      </c>
      <c r="Q1176" s="72">
        <f t="shared" si="554"/>
        <v>120</v>
      </c>
      <c r="R1176" s="43" t="str">
        <f t="shared" si="555"/>
        <v>OZ602</v>
      </c>
      <c r="S1176" s="82" t="str">
        <f t="shared" si="556"/>
        <v/>
      </c>
      <c r="T1176" s="40">
        <f t="shared" si="557"/>
        <v>45910</v>
      </c>
      <c r="U1176" s="44">
        <v>2500</v>
      </c>
      <c r="V1176" s="44">
        <f t="shared" si="558"/>
        <v>0</v>
      </c>
      <c r="W1176" s="77">
        <f t="shared" si="559"/>
        <v>2500</v>
      </c>
      <c r="X1176" s="78">
        <f t="shared" si="560"/>
        <v>0</v>
      </c>
      <c r="Y1176" s="44" cm="1">
        <f t="array" ref="Y1176">_xlfn.IFNA(_xlfn.IFS(AND(Q1176&gt;=2000, Q1176&lt;3000), 10000, AND(Q1176&gt;=3000, Q1176&lt;4000), 15000, AND(Q1176&gt;=4000, Q1176&lt;5000), 20000, AND(Q1176&gt;=5000), 25000),0)</f>
        <v>0</v>
      </c>
      <c r="Z1176" s="91">
        <f t="shared" si="561"/>
        <v>300</v>
      </c>
      <c r="AA1176" s="44">
        <f t="shared" si="562"/>
        <v>0</v>
      </c>
      <c r="AB1176" s="44"/>
      <c r="AC1176" s="44"/>
      <c r="AD1176" s="44"/>
      <c r="AE1176" s="44">
        <f>VLOOKUP(O1176,정산업데이트!$A$6:$B$12,2,10)</f>
        <v>0</v>
      </c>
      <c r="AF1176" s="44"/>
      <c r="AG1176" s="79">
        <f t="shared" si="563"/>
        <v>300</v>
      </c>
      <c r="AH1176" s="80">
        <f t="shared" si="564"/>
        <v>2800</v>
      </c>
      <c r="AI1176" s="93"/>
      <c r="AJ1176" s="84" t="s">
        <v>7375</v>
      </c>
      <c r="AK1176" s="84" t="s">
        <v>73</v>
      </c>
      <c r="AL1176" s="84" t="s">
        <v>7376</v>
      </c>
      <c r="AM1176" s="84" t="s">
        <v>8099</v>
      </c>
      <c r="AN1176" s="84" t="s">
        <v>8100</v>
      </c>
      <c r="AO1176" s="84" t="s">
        <v>8101</v>
      </c>
      <c r="AP1176" s="84" t="s">
        <v>1503</v>
      </c>
      <c r="AQ1176" s="84" t="s">
        <v>122</v>
      </c>
      <c r="AR1176" s="85">
        <v>1</v>
      </c>
      <c r="AS1176" s="86">
        <v>1</v>
      </c>
      <c r="AT1176" s="86">
        <v>1E-3</v>
      </c>
      <c r="AU1176" s="86">
        <v>1</v>
      </c>
      <c r="AV1176" s="84" t="s">
        <v>8</v>
      </c>
      <c r="AW1176" s="86">
        <v>120</v>
      </c>
      <c r="AX1176" s="84" t="s">
        <v>68</v>
      </c>
      <c r="AY1176" s="84" t="s">
        <v>68</v>
      </c>
      <c r="AZ1176" s="84" t="s">
        <v>68</v>
      </c>
      <c r="BA1176" s="84" t="s">
        <v>68</v>
      </c>
      <c r="BB1176" s="84" t="s">
        <v>68</v>
      </c>
      <c r="BC1176" s="84" t="s">
        <v>126</v>
      </c>
      <c r="BD1176" s="84" t="s">
        <v>90</v>
      </c>
      <c r="BE1176" s="84" t="s">
        <v>111</v>
      </c>
      <c r="BF1176" s="84" t="s">
        <v>122</v>
      </c>
      <c r="BG1176" s="84" t="s">
        <v>69</v>
      </c>
      <c r="BH1176" s="92" t="s">
        <v>8102</v>
      </c>
      <c r="BI1176" s="84" t="s">
        <v>122</v>
      </c>
      <c r="BJ1176" s="84" t="s">
        <v>8103</v>
      </c>
      <c r="BK1176" s="84" t="s">
        <v>75</v>
      </c>
      <c r="BL1176" s="84" t="s">
        <v>122</v>
      </c>
      <c r="BM1176" s="84" t="s">
        <v>90</v>
      </c>
      <c r="BN1176" s="84" t="s">
        <v>70</v>
      </c>
      <c r="BO1176" s="84" t="s">
        <v>71</v>
      </c>
      <c r="BP1176" s="84" t="s">
        <v>122</v>
      </c>
      <c r="BQ1176" s="84" t="s">
        <v>163</v>
      </c>
    </row>
    <row r="1177" spans="1:69" ht="14.4" x14ac:dyDescent="0.3">
      <c r="A1177" s="40" t="str">
        <f t="shared" si="538"/>
        <v>2025-09-10</v>
      </c>
      <c r="B1177" s="40" t="str">
        <f t="shared" si="539"/>
        <v>SYD</v>
      </c>
      <c r="C1177" s="39" t="str">
        <f t="shared" si="540"/>
        <v>98812563611</v>
      </c>
      <c r="D1177" s="41" t="str">
        <f t="shared" si="541"/>
        <v>PKR253297207</v>
      </c>
      <c r="E1177" s="41" t="str">
        <f t="shared" si="542"/>
        <v>596421468513</v>
      </c>
      <c r="F1177" s="39" t="str">
        <f t="shared" si="543"/>
        <v>2254239</v>
      </c>
      <c r="G1177" s="39" t="str">
        <f t="shared" si="544"/>
        <v>WISE EXPRESS(BIOSYDNEY)</v>
      </c>
      <c r="H1177" s="41" t="str">
        <f t="shared" si="545"/>
        <v>차지환</v>
      </c>
      <c r="I1177" s="39" t="str">
        <f t="shared" si="546"/>
        <v>08096</v>
      </c>
      <c r="J1177" s="52" t="str">
        <f t="shared" si="547"/>
        <v/>
      </c>
      <c r="K1177" s="75">
        <f t="shared" si="548"/>
        <v>1</v>
      </c>
      <c r="L1177" s="76">
        <f t="shared" si="549"/>
        <v>1</v>
      </c>
      <c r="M1177" s="76">
        <f t="shared" si="550"/>
        <v>1E-3</v>
      </c>
      <c r="N1177" s="76">
        <f t="shared" si="551"/>
        <v>1</v>
      </c>
      <c r="O1177" s="42">
        <f t="shared" si="552"/>
        <v>1</v>
      </c>
      <c r="P1177" s="39" t="str">
        <f t="shared" si="553"/>
        <v>일반(목록배제,Normal-Manifest Exception)</v>
      </c>
      <c r="Q1177" s="72">
        <f t="shared" si="554"/>
        <v>90</v>
      </c>
      <c r="R1177" s="43" t="str">
        <f t="shared" si="555"/>
        <v>OZ602</v>
      </c>
      <c r="S1177" s="82" t="str">
        <f t="shared" si="556"/>
        <v/>
      </c>
      <c r="T1177" s="40">
        <f t="shared" si="557"/>
        <v>45910</v>
      </c>
      <c r="U1177" s="44">
        <v>2500</v>
      </c>
      <c r="V1177" s="44">
        <f t="shared" si="558"/>
        <v>0</v>
      </c>
      <c r="W1177" s="77">
        <f t="shared" si="559"/>
        <v>2500</v>
      </c>
      <c r="X1177" s="78">
        <f t="shared" si="560"/>
        <v>0</v>
      </c>
      <c r="Y1177" s="44" cm="1">
        <f t="array" ref="Y1177">_xlfn.IFNA(_xlfn.IFS(AND(Q1177&gt;=2000, Q1177&lt;3000), 10000, AND(Q1177&gt;=3000, Q1177&lt;4000), 15000, AND(Q1177&gt;=4000, Q1177&lt;5000), 20000, AND(Q1177&gt;=5000), 25000),0)</f>
        <v>0</v>
      </c>
      <c r="Z1177" s="91">
        <f t="shared" si="561"/>
        <v>300</v>
      </c>
      <c r="AA1177" s="44">
        <f t="shared" si="562"/>
        <v>0</v>
      </c>
      <c r="AB1177" s="44"/>
      <c r="AC1177" s="44"/>
      <c r="AD1177" s="44"/>
      <c r="AE1177" s="44">
        <f>VLOOKUP(O1177,정산업데이트!$A$6:$B$12,2,10)</f>
        <v>0</v>
      </c>
      <c r="AF1177" s="44"/>
      <c r="AG1177" s="79">
        <f t="shared" si="563"/>
        <v>300</v>
      </c>
      <c r="AH1177" s="80">
        <f t="shared" si="564"/>
        <v>2800</v>
      </c>
      <c r="AJ1177" s="84" t="s">
        <v>7375</v>
      </c>
      <c r="AK1177" s="84" t="s">
        <v>73</v>
      </c>
      <c r="AL1177" s="84" t="s">
        <v>7376</v>
      </c>
      <c r="AM1177" s="84" t="s">
        <v>8104</v>
      </c>
      <c r="AN1177" s="84" t="s">
        <v>8105</v>
      </c>
      <c r="AO1177" s="84" t="s">
        <v>8106</v>
      </c>
      <c r="AP1177" s="84" t="s">
        <v>1252</v>
      </c>
      <c r="AQ1177" s="84" t="s">
        <v>122</v>
      </c>
      <c r="AR1177" s="85">
        <v>1</v>
      </c>
      <c r="AS1177" s="86">
        <v>1</v>
      </c>
      <c r="AT1177" s="86">
        <v>1E-3</v>
      </c>
      <c r="AU1177" s="86">
        <v>1</v>
      </c>
      <c r="AV1177" s="84" t="s">
        <v>8</v>
      </c>
      <c r="AW1177" s="86">
        <v>90</v>
      </c>
      <c r="AX1177" s="84" t="s">
        <v>68</v>
      </c>
      <c r="AY1177" s="84" t="s">
        <v>68</v>
      </c>
      <c r="AZ1177" s="84" t="s">
        <v>68</v>
      </c>
      <c r="BA1177" s="84" t="s">
        <v>68</v>
      </c>
      <c r="BB1177" s="84" t="s">
        <v>68</v>
      </c>
      <c r="BC1177" s="84" t="s">
        <v>126</v>
      </c>
      <c r="BD1177" s="84" t="s">
        <v>90</v>
      </c>
      <c r="BE1177" s="84" t="s">
        <v>111</v>
      </c>
      <c r="BF1177" s="84" t="s">
        <v>122</v>
      </c>
      <c r="BG1177" s="84" t="s">
        <v>69</v>
      </c>
      <c r="BH1177" s="92" t="s">
        <v>8107</v>
      </c>
      <c r="BI1177" s="84" t="s">
        <v>122</v>
      </c>
      <c r="BJ1177" s="84" t="s">
        <v>8108</v>
      </c>
      <c r="BK1177" s="84" t="s">
        <v>75</v>
      </c>
      <c r="BL1177" s="84" t="s">
        <v>122</v>
      </c>
      <c r="BM1177" s="84" t="s">
        <v>90</v>
      </c>
      <c r="BN1177" s="84" t="s">
        <v>70</v>
      </c>
      <c r="BO1177" s="84" t="s">
        <v>71</v>
      </c>
      <c r="BP1177" s="84" t="s">
        <v>122</v>
      </c>
      <c r="BQ1177" s="84" t="s">
        <v>163</v>
      </c>
    </row>
    <row r="1178" spans="1:69" ht="14.4" x14ac:dyDescent="0.3">
      <c r="A1178" s="40" t="str">
        <f t="shared" si="538"/>
        <v>2025-09-10</v>
      </c>
      <c r="B1178" s="40" t="str">
        <f t="shared" si="539"/>
        <v>SYD</v>
      </c>
      <c r="C1178" s="39" t="str">
        <f t="shared" si="540"/>
        <v>98812563611</v>
      </c>
      <c r="D1178" s="41" t="str">
        <f t="shared" si="541"/>
        <v>PKR253297208</v>
      </c>
      <c r="E1178" s="41" t="str">
        <f t="shared" si="542"/>
        <v>596421468524</v>
      </c>
      <c r="F1178" s="39" t="str">
        <f t="shared" si="543"/>
        <v>2254239</v>
      </c>
      <c r="G1178" s="39" t="str">
        <f t="shared" si="544"/>
        <v>WISE EXPRESS(BIOSYDNEY)</v>
      </c>
      <c r="H1178" s="41" t="str">
        <f t="shared" si="545"/>
        <v>김재희</v>
      </c>
      <c r="I1178" s="39" t="str">
        <f t="shared" si="546"/>
        <v>07548</v>
      </c>
      <c r="J1178" s="52" t="str">
        <f t="shared" si="547"/>
        <v/>
      </c>
      <c r="K1178" s="75">
        <f t="shared" si="548"/>
        <v>1</v>
      </c>
      <c r="L1178" s="76">
        <f t="shared" si="549"/>
        <v>1</v>
      </c>
      <c r="M1178" s="76">
        <f t="shared" si="550"/>
        <v>1E-3</v>
      </c>
      <c r="N1178" s="76">
        <f t="shared" si="551"/>
        <v>1</v>
      </c>
      <c r="O1178" s="42">
        <f t="shared" si="552"/>
        <v>1</v>
      </c>
      <c r="P1178" s="39" t="str">
        <f t="shared" si="553"/>
        <v>일반(목록배제,Normal-Manifest Exception)</v>
      </c>
      <c r="Q1178" s="72">
        <f t="shared" si="554"/>
        <v>110</v>
      </c>
      <c r="R1178" s="43" t="str">
        <f t="shared" si="555"/>
        <v>OZ602</v>
      </c>
      <c r="S1178" s="82" t="str">
        <f t="shared" si="556"/>
        <v/>
      </c>
      <c r="T1178" s="40">
        <f t="shared" si="557"/>
        <v>45910</v>
      </c>
      <c r="U1178" s="44">
        <v>2500</v>
      </c>
      <c r="V1178" s="44">
        <f t="shared" si="558"/>
        <v>0</v>
      </c>
      <c r="W1178" s="77">
        <f t="shared" si="559"/>
        <v>2500</v>
      </c>
      <c r="X1178" s="78">
        <f t="shared" si="560"/>
        <v>0</v>
      </c>
      <c r="Y1178" s="44" cm="1">
        <f t="array" ref="Y1178">_xlfn.IFNA(_xlfn.IFS(AND(Q1178&gt;=2000, Q1178&lt;3000), 10000, AND(Q1178&gt;=3000, Q1178&lt;4000), 15000, AND(Q1178&gt;=4000, Q1178&lt;5000), 20000, AND(Q1178&gt;=5000), 25000),0)</f>
        <v>0</v>
      </c>
      <c r="Z1178" s="91">
        <f t="shared" si="561"/>
        <v>300</v>
      </c>
      <c r="AA1178" s="44">
        <f t="shared" si="562"/>
        <v>0</v>
      </c>
      <c r="AB1178" s="44"/>
      <c r="AC1178" s="44"/>
      <c r="AD1178" s="44"/>
      <c r="AE1178" s="44">
        <f>VLOOKUP(O1178,정산업데이트!$A$6:$B$12,2,10)</f>
        <v>0</v>
      </c>
      <c r="AF1178" s="44"/>
      <c r="AG1178" s="79">
        <f t="shared" si="563"/>
        <v>300</v>
      </c>
      <c r="AH1178" s="80">
        <f t="shared" si="564"/>
        <v>2800</v>
      </c>
      <c r="AI1178" s="93"/>
      <c r="AJ1178" s="84" t="s">
        <v>7375</v>
      </c>
      <c r="AK1178" s="84" t="s">
        <v>73</v>
      </c>
      <c r="AL1178" s="84" t="s">
        <v>7376</v>
      </c>
      <c r="AM1178" s="84" t="s">
        <v>8109</v>
      </c>
      <c r="AN1178" s="84" t="s">
        <v>8110</v>
      </c>
      <c r="AO1178" s="84" t="s">
        <v>8111</v>
      </c>
      <c r="AP1178" s="84" t="s">
        <v>8112</v>
      </c>
      <c r="AQ1178" s="84" t="s">
        <v>122</v>
      </c>
      <c r="AR1178" s="85">
        <v>1</v>
      </c>
      <c r="AS1178" s="86">
        <v>1</v>
      </c>
      <c r="AT1178" s="86">
        <v>1E-3</v>
      </c>
      <c r="AU1178" s="86">
        <v>1</v>
      </c>
      <c r="AV1178" s="84" t="s">
        <v>8</v>
      </c>
      <c r="AW1178" s="86">
        <v>110</v>
      </c>
      <c r="AX1178" s="84" t="s">
        <v>68</v>
      </c>
      <c r="AY1178" s="84" t="s">
        <v>68</v>
      </c>
      <c r="AZ1178" s="84" t="s">
        <v>68</v>
      </c>
      <c r="BA1178" s="84" t="s">
        <v>68</v>
      </c>
      <c r="BB1178" s="84" t="s">
        <v>68</v>
      </c>
      <c r="BC1178" s="84" t="s">
        <v>126</v>
      </c>
      <c r="BD1178" s="84" t="s">
        <v>90</v>
      </c>
      <c r="BE1178" s="84" t="s">
        <v>111</v>
      </c>
      <c r="BF1178" s="84" t="s">
        <v>122</v>
      </c>
      <c r="BG1178" s="84" t="s">
        <v>69</v>
      </c>
      <c r="BH1178" s="92" t="s">
        <v>8113</v>
      </c>
      <c r="BI1178" s="84" t="s">
        <v>122</v>
      </c>
      <c r="BJ1178" s="84" t="s">
        <v>8114</v>
      </c>
      <c r="BK1178" s="84" t="s">
        <v>75</v>
      </c>
      <c r="BL1178" s="84" t="s">
        <v>122</v>
      </c>
      <c r="BM1178" s="84" t="s">
        <v>90</v>
      </c>
      <c r="BN1178" s="84" t="s">
        <v>70</v>
      </c>
      <c r="BO1178" s="84" t="s">
        <v>71</v>
      </c>
      <c r="BP1178" s="84" t="s">
        <v>122</v>
      </c>
      <c r="BQ1178" s="84" t="s">
        <v>163</v>
      </c>
    </row>
    <row r="1179" spans="1:69" ht="14.4" x14ac:dyDescent="0.3">
      <c r="A1179" s="40" t="str">
        <f t="shared" si="538"/>
        <v>2025-09-10</v>
      </c>
      <c r="B1179" s="40" t="str">
        <f t="shared" si="539"/>
        <v>SYD</v>
      </c>
      <c r="C1179" s="39" t="str">
        <f t="shared" si="540"/>
        <v>98812563611</v>
      </c>
      <c r="D1179" s="41" t="str">
        <f t="shared" si="541"/>
        <v>PKR253297209</v>
      </c>
      <c r="E1179" s="41" t="str">
        <f t="shared" si="542"/>
        <v>596421468535</v>
      </c>
      <c r="F1179" s="39" t="str">
        <f t="shared" si="543"/>
        <v>2254239</v>
      </c>
      <c r="G1179" s="39" t="str">
        <f t="shared" si="544"/>
        <v>WISE EXPRESS(BIOSYDNEY)</v>
      </c>
      <c r="H1179" s="41" t="str">
        <f t="shared" si="545"/>
        <v>김주연</v>
      </c>
      <c r="I1179" s="39" t="str">
        <f t="shared" si="546"/>
        <v>05277</v>
      </c>
      <c r="J1179" s="52" t="str">
        <f t="shared" si="547"/>
        <v/>
      </c>
      <c r="K1179" s="75">
        <f t="shared" si="548"/>
        <v>1</v>
      </c>
      <c r="L1179" s="76">
        <f t="shared" si="549"/>
        <v>1</v>
      </c>
      <c r="M1179" s="76">
        <f t="shared" si="550"/>
        <v>1E-3</v>
      </c>
      <c r="N1179" s="76">
        <f t="shared" si="551"/>
        <v>1</v>
      </c>
      <c r="O1179" s="42">
        <f t="shared" si="552"/>
        <v>1</v>
      </c>
      <c r="P1179" s="39" t="str">
        <f t="shared" si="553"/>
        <v>일반(목록배제,Normal-Manifest Exception)</v>
      </c>
      <c r="Q1179" s="72">
        <f t="shared" si="554"/>
        <v>110</v>
      </c>
      <c r="R1179" s="43" t="str">
        <f t="shared" si="555"/>
        <v>OZ602</v>
      </c>
      <c r="S1179" s="82" t="str">
        <f t="shared" si="556"/>
        <v/>
      </c>
      <c r="T1179" s="40">
        <f t="shared" si="557"/>
        <v>45910</v>
      </c>
      <c r="U1179" s="44">
        <v>2500</v>
      </c>
      <c r="V1179" s="44">
        <f t="shared" si="558"/>
        <v>0</v>
      </c>
      <c r="W1179" s="77">
        <f t="shared" si="559"/>
        <v>2500</v>
      </c>
      <c r="X1179" s="78">
        <f t="shared" si="560"/>
        <v>0</v>
      </c>
      <c r="Y1179" s="44" cm="1">
        <f t="array" ref="Y1179">_xlfn.IFNA(_xlfn.IFS(AND(Q1179&gt;=2000, Q1179&lt;3000), 10000, AND(Q1179&gt;=3000, Q1179&lt;4000), 15000, AND(Q1179&gt;=4000, Q1179&lt;5000), 20000, AND(Q1179&gt;=5000), 25000),0)</f>
        <v>0</v>
      </c>
      <c r="Z1179" s="91">
        <f t="shared" si="561"/>
        <v>300</v>
      </c>
      <c r="AA1179" s="44">
        <f t="shared" si="562"/>
        <v>0</v>
      </c>
      <c r="AB1179" s="44"/>
      <c r="AC1179" s="44"/>
      <c r="AD1179" s="44"/>
      <c r="AE1179" s="44">
        <f>VLOOKUP(O1179,정산업데이트!$A$6:$B$12,2,10)</f>
        <v>0</v>
      </c>
      <c r="AF1179" s="44"/>
      <c r="AG1179" s="79">
        <f t="shared" si="563"/>
        <v>300</v>
      </c>
      <c r="AH1179" s="80">
        <f t="shared" si="564"/>
        <v>2800</v>
      </c>
      <c r="AI1179" s="93"/>
      <c r="AJ1179" s="84" t="s">
        <v>7375</v>
      </c>
      <c r="AK1179" s="84" t="s">
        <v>73</v>
      </c>
      <c r="AL1179" s="84" t="s">
        <v>7376</v>
      </c>
      <c r="AM1179" s="84" t="s">
        <v>8115</v>
      </c>
      <c r="AN1179" s="84" t="s">
        <v>251</v>
      </c>
      <c r="AO1179" s="84" t="s">
        <v>8116</v>
      </c>
      <c r="AP1179" s="84" t="s">
        <v>767</v>
      </c>
      <c r="AQ1179" s="84" t="s">
        <v>122</v>
      </c>
      <c r="AR1179" s="85">
        <v>1</v>
      </c>
      <c r="AS1179" s="86">
        <v>1</v>
      </c>
      <c r="AT1179" s="86">
        <v>1E-3</v>
      </c>
      <c r="AU1179" s="86">
        <v>1</v>
      </c>
      <c r="AV1179" s="84" t="s">
        <v>8</v>
      </c>
      <c r="AW1179" s="86">
        <v>110</v>
      </c>
      <c r="AX1179" s="84" t="s">
        <v>68</v>
      </c>
      <c r="AY1179" s="84" t="s">
        <v>68</v>
      </c>
      <c r="AZ1179" s="84" t="s">
        <v>68</v>
      </c>
      <c r="BA1179" s="84" t="s">
        <v>68</v>
      </c>
      <c r="BB1179" s="84" t="s">
        <v>68</v>
      </c>
      <c r="BC1179" s="84" t="s">
        <v>126</v>
      </c>
      <c r="BD1179" s="84" t="s">
        <v>90</v>
      </c>
      <c r="BE1179" s="84" t="s">
        <v>111</v>
      </c>
      <c r="BF1179" s="84" t="s">
        <v>122</v>
      </c>
      <c r="BG1179" s="84" t="s">
        <v>69</v>
      </c>
      <c r="BH1179" s="92" t="s">
        <v>8117</v>
      </c>
      <c r="BI1179" s="84" t="s">
        <v>122</v>
      </c>
      <c r="BJ1179" s="84" t="s">
        <v>8118</v>
      </c>
      <c r="BK1179" s="84" t="s">
        <v>75</v>
      </c>
      <c r="BL1179" s="84" t="s">
        <v>122</v>
      </c>
      <c r="BM1179" s="84" t="s">
        <v>90</v>
      </c>
      <c r="BN1179" s="84" t="s">
        <v>70</v>
      </c>
      <c r="BO1179" s="84" t="s">
        <v>71</v>
      </c>
      <c r="BP1179" s="84" t="s">
        <v>122</v>
      </c>
      <c r="BQ1179" s="84" t="s">
        <v>163</v>
      </c>
    </row>
    <row r="1180" spans="1:69" ht="14.4" x14ac:dyDescent="0.3">
      <c r="A1180" s="40" t="str">
        <f t="shared" si="538"/>
        <v>2025-09-10</v>
      </c>
      <c r="B1180" s="40" t="str">
        <f t="shared" si="539"/>
        <v>SYD</v>
      </c>
      <c r="C1180" s="39" t="str">
        <f t="shared" si="540"/>
        <v>98812563611</v>
      </c>
      <c r="D1180" s="41" t="str">
        <f t="shared" si="541"/>
        <v>PKR253297210</v>
      </c>
      <c r="E1180" s="41" t="str">
        <f t="shared" si="542"/>
        <v>596421468546</v>
      </c>
      <c r="F1180" s="39" t="str">
        <f t="shared" si="543"/>
        <v>2254239</v>
      </c>
      <c r="G1180" s="39" t="str">
        <f t="shared" si="544"/>
        <v>WISE EXPRESS(BIOSYDNEY)</v>
      </c>
      <c r="H1180" s="41" t="str">
        <f t="shared" si="545"/>
        <v>임정희</v>
      </c>
      <c r="I1180" s="39" t="str">
        <f t="shared" si="546"/>
        <v>51754</v>
      </c>
      <c r="J1180" s="52" t="str">
        <f t="shared" si="547"/>
        <v>일반전환</v>
      </c>
      <c r="K1180" s="75">
        <f t="shared" si="548"/>
        <v>1</v>
      </c>
      <c r="L1180" s="76">
        <f t="shared" si="549"/>
        <v>1</v>
      </c>
      <c r="M1180" s="76">
        <f t="shared" si="550"/>
        <v>1E-3</v>
      </c>
      <c r="N1180" s="76">
        <f t="shared" si="551"/>
        <v>1</v>
      </c>
      <c r="O1180" s="42">
        <f t="shared" si="552"/>
        <v>1</v>
      </c>
      <c r="P1180" s="39" t="str">
        <f t="shared" si="553"/>
        <v>일반(목록배제,Normal-Manifest Exception)</v>
      </c>
      <c r="Q1180" s="72">
        <f t="shared" si="554"/>
        <v>100</v>
      </c>
      <c r="R1180" s="43" t="str">
        <f t="shared" si="555"/>
        <v>OZ602</v>
      </c>
      <c r="S1180" s="82" t="str">
        <f t="shared" si="556"/>
        <v/>
      </c>
      <c r="T1180" s="40">
        <f t="shared" si="557"/>
        <v>45910</v>
      </c>
      <c r="U1180" s="44">
        <v>2500</v>
      </c>
      <c r="V1180" s="44">
        <f t="shared" si="558"/>
        <v>0</v>
      </c>
      <c r="W1180" s="77">
        <f t="shared" si="559"/>
        <v>2500</v>
      </c>
      <c r="X1180" s="78">
        <f t="shared" si="560"/>
        <v>0</v>
      </c>
      <c r="Y1180" s="44" cm="1">
        <f t="array" ref="Y1180">_xlfn.IFNA(_xlfn.IFS(AND(Q1180&gt;=2000, Q1180&lt;3000), 10000, AND(Q1180&gt;=3000, Q1180&lt;4000), 15000, AND(Q1180&gt;=4000, Q1180&lt;5000), 20000, AND(Q1180&gt;=5000), 25000),0)</f>
        <v>0</v>
      </c>
      <c r="Z1180" s="91">
        <f t="shared" si="561"/>
        <v>300</v>
      </c>
      <c r="AA1180" s="44">
        <f t="shared" si="562"/>
        <v>0</v>
      </c>
      <c r="AB1180" s="44"/>
      <c r="AC1180" s="44"/>
      <c r="AD1180" s="44"/>
      <c r="AE1180" s="44">
        <f>VLOOKUP(O1180,정산업데이트!$A$6:$B$12,2,10)</f>
        <v>0</v>
      </c>
      <c r="AF1180" s="44"/>
      <c r="AG1180" s="79">
        <f t="shared" si="563"/>
        <v>300</v>
      </c>
      <c r="AH1180" s="80">
        <f t="shared" si="564"/>
        <v>2800</v>
      </c>
      <c r="AI1180" s="93"/>
      <c r="AJ1180" s="84" t="s">
        <v>7375</v>
      </c>
      <c r="AK1180" s="84" t="s">
        <v>73</v>
      </c>
      <c r="AL1180" s="84" t="s">
        <v>7376</v>
      </c>
      <c r="AM1180" s="84" t="s">
        <v>8119</v>
      </c>
      <c r="AN1180" s="84" t="s">
        <v>8120</v>
      </c>
      <c r="AO1180" s="84" t="s">
        <v>8121</v>
      </c>
      <c r="AP1180" s="84" t="s">
        <v>707</v>
      </c>
      <c r="AQ1180" s="84" t="s">
        <v>85</v>
      </c>
      <c r="AR1180" s="85">
        <v>1</v>
      </c>
      <c r="AS1180" s="86">
        <v>1</v>
      </c>
      <c r="AT1180" s="86">
        <v>1E-3</v>
      </c>
      <c r="AU1180" s="86">
        <v>1</v>
      </c>
      <c r="AV1180" s="84" t="s">
        <v>8</v>
      </c>
      <c r="AW1180" s="86">
        <v>100</v>
      </c>
      <c r="AX1180" s="84" t="s">
        <v>68</v>
      </c>
      <c r="AY1180" s="84" t="s">
        <v>68</v>
      </c>
      <c r="AZ1180" s="84" t="s">
        <v>68</v>
      </c>
      <c r="BA1180" s="84" t="s">
        <v>68</v>
      </c>
      <c r="BB1180" s="84" t="s">
        <v>68</v>
      </c>
      <c r="BC1180" s="84" t="s">
        <v>126</v>
      </c>
      <c r="BD1180" s="84" t="s">
        <v>90</v>
      </c>
      <c r="BE1180" s="84" t="s">
        <v>111</v>
      </c>
      <c r="BF1180" s="84" t="s">
        <v>122</v>
      </c>
      <c r="BG1180" s="84" t="s">
        <v>69</v>
      </c>
      <c r="BH1180" s="92" t="s">
        <v>8122</v>
      </c>
      <c r="BI1180" s="84" t="s">
        <v>122</v>
      </c>
      <c r="BJ1180" s="84" t="s">
        <v>8123</v>
      </c>
      <c r="BK1180" s="84" t="s">
        <v>75</v>
      </c>
      <c r="BL1180" s="84" t="s">
        <v>122</v>
      </c>
      <c r="BM1180" s="84" t="s">
        <v>90</v>
      </c>
      <c r="BN1180" s="84" t="s">
        <v>70</v>
      </c>
      <c r="BO1180" s="84" t="s">
        <v>71</v>
      </c>
      <c r="BP1180" s="84" t="s">
        <v>122</v>
      </c>
      <c r="BQ1180" s="84" t="s">
        <v>163</v>
      </c>
    </row>
    <row r="1181" spans="1:69" ht="14.4" x14ac:dyDescent="0.3">
      <c r="A1181" s="40" t="str">
        <f t="shared" si="538"/>
        <v>2025-09-10</v>
      </c>
      <c r="B1181" s="40" t="str">
        <f t="shared" si="539"/>
        <v>SYD</v>
      </c>
      <c r="C1181" s="39" t="str">
        <f t="shared" si="540"/>
        <v>98812563611</v>
      </c>
      <c r="D1181" s="41" t="str">
        <f t="shared" si="541"/>
        <v>PAU029773804</v>
      </c>
      <c r="E1181" s="41" t="str">
        <f t="shared" si="542"/>
        <v>596421471545</v>
      </c>
      <c r="F1181" s="39" t="str">
        <f t="shared" si="543"/>
        <v>2254252</v>
      </c>
      <c r="G1181" s="39" t="str">
        <f t="shared" si="544"/>
        <v>WISE EXPRESS(AUSTRAPHARM)</v>
      </c>
      <c r="H1181" s="41" t="str">
        <f t="shared" si="545"/>
        <v>서인형</v>
      </c>
      <c r="I1181" s="39" t="str">
        <f t="shared" si="546"/>
        <v>08601</v>
      </c>
      <c r="J1181" s="52" t="str">
        <f t="shared" si="547"/>
        <v/>
      </c>
      <c r="K1181" s="75">
        <f t="shared" si="548"/>
        <v>1</v>
      </c>
      <c r="L1181" s="76">
        <f t="shared" si="549"/>
        <v>1</v>
      </c>
      <c r="M1181" s="76">
        <f t="shared" si="550"/>
        <v>1E-3</v>
      </c>
      <c r="N1181" s="76">
        <f t="shared" si="551"/>
        <v>1</v>
      </c>
      <c r="O1181" s="42">
        <f t="shared" si="552"/>
        <v>1</v>
      </c>
      <c r="P1181" s="39" t="str">
        <f t="shared" si="553"/>
        <v>일반(목록배제,Normal-Manifest Exception)</v>
      </c>
      <c r="Q1181" s="72">
        <f t="shared" si="554"/>
        <v>45</v>
      </c>
      <c r="R1181" s="43" t="str">
        <f t="shared" si="555"/>
        <v>OZ602</v>
      </c>
      <c r="S1181" s="82" t="str">
        <f t="shared" si="556"/>
        <v/>
      </c>
      <c r="T1181" s="40">
        <f t="shared" si="557"/>
        <v>45910</v>
      </c>
      <c r="U1181" s="44">
        <v>2500</v>
      </c>
      <c r="V1181" s="44">
        <f t="shared" si="558"/>
        <v>0</v>
      </c>
      <c r="W1181" s="77">
        <f t="shared" si="559"/>
        <v>2500</v>
      </c>
      <c r="X1181" s="78">
        <f t="shared" si="560"/>
        <v>0</v>
      </c>
      <c r="Y1181" s="44" cm="1">
        <f t="array" ref="Y1181">_xlfn.IFNA(_xlfn.IFS(AND(Q1181&gt;=2000, Q1181&lt;3000), 10000, AND(Q1181&gt;=3000, Q1181&lt;4000), 15000, AND(Q1181&gt;=4000, Q1181&lt;5000), 20000, AND(Q1181&gt;=5000), 25000),0)</f>
        <v>0</v>
      </c>
      <c r="Z1181" s="91">
        <f t="shared" si="561"/>
        <v>300</v>
      </c>
      <c r="AA1181" s="44">
        <f t="shared" si="562"/>
        <v>0</v>
      </c>
      <c r="AB1181" s="44"/>
      <c r="AC1181" s="44"/>
      <c r="AD1181" s="44"/>
      <c r="AE1181" s="44">
        <f>VLOOKUP(O1181,정산업데이트!$A$6:$B$12,2,10)</f>
        <v>0</v>
      </c>
      <c r="AF1181" s="44"/>
      <c r="AG1181" s="79">
        <f t="shared" si="563"/>
        <v>300</v>
      </c>
      <c r="AH1181" s="80">
        <f t="shared" si="564"/>
        <v>2800</v>
      </c>
      <c r="AI1181" s="93"/>
      <c r="AJ1181" s="84" t="s">
        <v>7375</v>
      </c>
      <c r="AK1181" s="84" t="s">
        <v>73</v>
      </c>
      <c r="AL1181" s="84" t="s">
        <v>7376</v>
      </c>
      <c r="AM1181" s="84" t="s">
        <v>8124</v>
      </c>
      <c r="AN1181" s="84" t="s">
        <v>8125</v>
      </c>
      <c r="AO1181" s="84" t="s">
        <v>8126</v>
      </c>
      <c r="AP1181" s="84" t="s">
        <v>8127</v>
      </c>
      <c r="AQ1181" s="84" t="s">
        <v>122</v>
      </c>
      <c r="AR1181" s="85">
        <v>1</v>
      </c>
      <c r="AS1181" s="86">
        <v>1</v>
      </c>
      <c r="AT1181" s="86">
        <v>1E-3</v>
      </c>
      <c r="AU1181" s="86">
        <v>1</v>
      </c>
      <c r="AV1181" s="84" t="s">
        <v>8</v>
      </c>
      <c r="AW1181" s="86">
        <v>45</v>
      </c>
      <c r="AX1181" s="84" t="s">
        <v>68</v>
      </c>
      <c r="AY1181" s="84" t="s">
        <v>68</v>
      </c>
      <c r="AZ1181" s="84" t="s">
        <v>68</v>
      </c>
      <c r="BA1181" s="84" t="s">
        <v>68</v>
      </c>
      <c r="BB1181" s="84" t="s">
        <v>68</v>
      </c>
      <c r="BC1181" s="84" t="s">
        <v>132</v>
      </c>
      <c r="BD1181" s="84" t="s">
        <v>83</v>
      </c>
      <c r="BE1181" s="84" t="s">
        <v>84</v>
      </c>
      <c r="BF1181" s="84" t="s">
        <v>122</v>
      </c>
      <c r="BG1181" s="84" t="s">
        <v>69</v>
      </c>
      <c r="BH1181" s="92" t="s">
        <v>8128</v>
      </c>
      <c r="BI1181" s="84" t="s">
        <v>122</v>
      </c>
      <c r="BJ1181" s="84" t="s">
        <v>8129</v>
      </c>
      <c r="BK1181" s="84" t="s">
        <v>75</v>
      </c>
      <c r="BL1181" s="84" t="s">
        <v>122</v>
      </c>
      <c r="BM1181" s="84" t="s">
        <v>83</v>
      </c>
      <c r="BN1181" s="84" t="s">
        <v>70</v>
      </c>
      <c r="BO1181" s="84" t="s">
        <v>71</v>
      </c>
      <c r="BP1181" s="84" t="s">
        <v>122</v>
      </c>
      <c r="BQ1181" s="84" t="s">
        <v>163</v>
      </c>
    </row>
    <row r="1182" spans="1:69" ht="14.4" x14ac:dyDescent="0.3">
      <c r="A1182" s="40" t="str">
        <f t="shared" si="538"/>
        <v>2025-09-10</v>
      </c>
      <c r="B1182" s="40" t="str">
        <f t="shared" si="539"/>
        <v>SYD</v>
      </c>
      <c r="C1182" s="39" t="str">
        <f t="shared" si="540"/>
        <v>98812563611</v>
      </c>
      <c r="D1182" s="41" t="str">
        <f t="shared" si="541"/>
        <v>PAU029773803</v>
      </c>
      <c r="E1182" s="41" t="str">
        <f t="shared" si="542"/>
        <v>596421471556</v>
      </c>
      <c r="F1182" s="39" t="str">
        <f t="shared" si="543"/>
        <v>2254252</v>
      </c>
      <c r="G1182" s="39" t="str">
        <f t="shared" si="544"/>
        <v>WISE EXPRESS(AUSTRAPHARM)</v>
      </c>
      <c r="H1182" s="41" t="str">
        <f t="shared" si="545"/>
        <v>이유정</v>
      </c>
      <c r="I1182" s="39" t="str">
        <f t="shared" si="546"/>
        <v>21996</v>
      </c>
      <c r="J1182" s="52" t="str">
        <f t="shared" si="547"/>
        <v/>
      </c>
      <c r="K1182" s="75">
        <f t="shared" si="548"/>
        <v>1</v>
      </c>
      <c r="L1182" s="76">
        <f t="shared" si="549"/>
        <v>1</v>
      </c>
      <c r="M1182" s="76">
        <f t="shared" si="550"/>
        <v>1E-3</v>
      </c>
      <c r="N1182" s="76">
        <f t="shared" si="551"/>
        <v>1</v>
      </c>
      <c r="O1182" s="42">
        <f t="shared" si="552"/>
        <v>1</v>
      </c>
      <c r="P1182" s="39" t="str">
        <f t="shared" si="553"/>
        <v>일반(목록배제,Normal-Manifest Exception)</v>
      </c>
      <c r="Q1182" s="72">
        <f t="shared" si="554"/>
        <v>75</v>
      </c>
      <c r="R1182" s="43" t="str">
        <f t="shared" si="555"/>
        <v>OZ602</v>
      </c>
      <c r="S1182" s="82" t="str">
        <f t="shared" si="556"/>
        <v/>
      </c>
      <c r="T1182" s="40">
        <f t="shared" si="557"/>
        <v>45910</v>
      </c>
      <c r="U1182" s="44">
        <v>2500</v>
      </c>
      <c r="V1182" s="44">
        <f t="shared" si="558"/>
        <v>0</v>
      </c>
      <c r="W1182" s="77">
        <f t="shared" si="559"/>
        <v>2500</v>
      </c>
      <c r="X1182" s="78">
        <f t="shared" si="560"/>
        <v>0</v>
      </c>
      <c r="Y1182" s="44" cm="1">
        <f t="array" ref="Y1182">_xlfn.IFNA(_xlfn.IFS(AND(Q1182&gt;=2000, Q1182&lt;3000), 10000, AND(Q1182&gt;=3000, Q1182&lt;4000), 15000, AND(Q1182&gt;=4000, Q1182&lt;5000), 20000, AND(Q1182&gt;=5000), 25000),0)</f>
        <v>0</v>
      </c>
      <c r="Z1182" s="91">
        <f t="shared" si="561"/>
        <v>300</v>
      </c>
      <c r="AA1182" s="44">
        <f t="shared" si="562"/>
        <v>0</v>
      </c>
      <c r="AB1182" s="44"/>
      <c r="AC1182" s="44"/>
      <c r="AD1182" s="44"/>
      <c r="AE1182" s="44">
        <f>VLOOKUP(O1182,정산업데이트!$A$6:$B$12,2,10)</f>
        <v>0</v>
      </c>
      <c r="AF1182" s="44"/>
      <c r="AG1182" s="79">
        <f t="shared" si="563"/>
        <v>300</v>
      </c>
      <c r="AH1182" s="80">
        <f t="shared" si="564"/>
        <v>2800</v>
      </c>
      <c r="AI1182" s="93"/>
      <c r="AJ1182" s="84" t="s">
        <v>7375</v>
      </c>
      <c r="AK1182" s="84" t="s">
        <v>73</v>
      </c>
      <c r="AL1182" s="84" t="s">
        <v>7376</v>
      </c>
      <c r="AM1182" s="84" t="s">
        <v>8130</v>
      </c>
      <c r="AN1182" s="84" t="s">
        <v>369</v>
      </c>
      <c r="AO1182" s="84" t="s">
        <v>8131</v>
      </c>
      <c r="AP1182" s="84" t="s">
        <v>3608</v>
      </c>
      <c r="AQ1182" s="84" t="s">
        <v>122</v>
      </c>
      <c r="AR1182" s="85">
        <v>1</v>
      </c>
      <c r="AS1182" s="86">
        <v>1</v>
      </c>
      <c r="AT1182" s="86">
        <v>1E-3</v>
      </c>
      <c r="AU1182" s="86">
        <v>1</v>
      </c>
      <c r="AV1182" s="84" t="s">
        <v>8</v>
      </c>
      <c r="AW1182" s="86">
        <v>75</v>
      </c>
      <c r="AX1182" s="84" t="s">
        <v>68</v>
      </c>
      <c r="AY1182" s="84" t="s">
        <v>68</v>
      </c>
      <c r="AZ1182" s="84" t="s">
        <v>68</v>
      </c>
      <c r="BA1182" s="84" t="s">
        <v>68</v>
      </c>
      <c r="BB1182" s="84" t="s">
        <v>68</v>
      </c>
      <c r="BC1182" s="84" t="s">
        <v>132</v>
      </c>
      <c r="BD1182" s="84" t="s">
        <v>83</v>
      </c>
      <c r="BE1182" s="84" t="s">
        <v>84</v>
      </c>
      <c r="BF1182" s="84" t="s">
        <v>122</v>
      </c>
      <c r="BG1182" s="84" t="s">
        <v>69</v>
      </c>
      <c r="BH1182" s="92" t="s">
        <v>8132</v>
      </c>
      <c r="BI1182" s="84" t="s">
        <v>122</v>
      </c>
      <c r="BJ1182" s="84" t="s">
        <v>8133</v>
      </c>
      <c r="BK1182" s="84" t="s">
        <v>75</v>
      </c>
      <c r="BL1182" s="84" t="s">
        <v>122</v>
      </c>
      <c r="BM1182" s="84" t="s">
        <v>83</v>
      </c>
      <c r="BN1182" s="84" t="s">
        <v>70</v>
      </c>
      <c r="BO1182" s="84" t="s">
        <v>71</v>
      </c>
      <c r="BP1182" s="84" t="s">
        <v>122</v>
      </c>
      <c r="BQ1182" s="84" t="s">
        <v>163</v>
      </c>
    </row>
    <row r="1183" spans="1:69" ht="14.4" x14ac:dyDescent="0.3">
      <c r="A1183" s="40" t="str">
        <f t="shared" si="538"/>
        <v>2025-09-10</v>
      </c>
      <c r="B1183" s="40" t="str">
        <f t="shared" si="539"/>
        <v>SYD</v>
      </c>
      <c r="C1183" s="39" t="str">
        <f t="shared" si="540"/>
        <v>98812563611</v>
      </c>
      <c r="D1183" s="41" t="str">
        <f t="shared" si="541"/>
        <v>PAU029773802</v>
      </c>
      <c r="E1183" s="41" t="str">
        <f t="shared" si="542"/>
        <v>596421471560</v>
      </c>
      <c r="F1183" s="39" t="str">
        <f t="shared" si="543"/>
        <v>2254252</v>
      </c>
      <c r="G1183" s="39" t="str">
        <f t="shared" si="544"/>
        <v>WISE EXPRESS(AUSTRAPHARM)</v>
      </c>
      <c r="H1183" s="41" t="str">
        <f t="shared" si="545"/>
        <v>황소영</v>
      </c>
      <c r="I1183" s="39" t="str">
        <f t="shared" si="546"/>
        <v>50651</v>
      </c>
      <c r="J1183" s="52" t="str">
        <f t="shared" si="547"/>
        <v/>
      </c>
      <c r="K1183" s="75">
        <f t="shared" si="548"/>
        <v>1</v>
      </c>
      <c r="L1183" s="76">
        <f t="shared" si="549"/>
        <v>1</v>
      </c>
      <c r="M1183" s="76">
        <f t="shared" si="550"/>
        <v>1E-3</v>
      </c>
      <c r="N1183" s="76">
        <f t="shared" si="551"/>
        <v>1</v>
      </c>
      <c r="O1183" s="42">
        <f t="shared" si="552"/>
        <v>1</v>
      </c>
      <c r="P1183" s="39" t="str">
        <f t="shared" si="553"/>
        <v>목록(Manifest)</v>
      </c>
      <c r="Q1183" s="72">
        <f t="shared" si="554"/>
        <v>60</v>
      </c>
      <c r="R1183" s="43" t="str">
        <f t="shared" si="555"/>
        <v>OZ602</v>
      </c>
      <c r="S1183" s="82" t="str">
        <f t="shared" si="556"/>
        <v/>
      </c>
      <c r="T1183" s="40">
        <f t="shared" si="557"/>
        <v>45910</v>
      </c>
      <c r="U1183" s="44">
        <v>2500</v>
      </c>
      <c r="V1183" s="44">
        <f t="shared" si="558"/>
        <v>0</v>
      </c>
      <c r="W1183" s="77">
        <f t="shared" si="559"/>
        <v>2500</v>
      </c>
      <c r="X1183" s="78">
        <f t="shared" si="560"/>
        <v>0</v>
      </c>
      <c r="Y1183" s="44" cm="1">
        <f t="array" ref="Y1183">_xlfn.IFNA(_xlfn.IFS(AND(Q1183&gt;=2000, Q1183&lt;3000), 10000, AND(Q1183&gt;=3000, Q1183&lt;4000), 15000, AND(Q1183&gt;=4000, Q1183&lt;5000), 20000, AND(Q1183&gt;=5000), 25000),0)</f>
        <v>0</v>
      </c>
      <c r="Z1183" s="91">
        <f t="shared" si="561"/>
        <v>0</v>
      </c>
      <c r="AA1183" s="44">
        <f t="shared" si="562"/>
        <v>0</v>
      </c>
      <c r="AB1183" s="44"/>
      <c r="AC1183" s="44"/>
      <c r="AD1183" s="44"/>
      <c r="AE1183" s="44">
        <f>VLOOKUP(O1183,정산업데이트!$A$6:$B$12,2,10)</f>
        <v>0</v>
      </c>
      <c r="AF1183" s="44"/>
      <c r="AG1183" s="79">
        <f t="shared" si="563"/>
        <v>0</v>
      </c>
      <c r="AH1183" s="80">
        <f t="shared" si="564"/>
        <v>2500</v>
      </c>
      <c r="AI1183" s="93"/>
      <c r="AJ1183" s="84" t="s">
        <v>7375</v>
      </c>
      <c r="AK1183" s="84" t="s">
        <v>73</v>
      </c>
      <c r="AL1183" s="84" t="s">
        <v>7376</v>
      </c>
      <c r="AM1183" s="84" t="s">
        <v>8134</v>
      </c>
      <c r="AN1183" s="84" t="s">
        <v>8135</v>
      </c>
      <c r="AO1183" s="84" t="s">
        <v>8136</v>
      </c>
      <c r="AP1183" s="84" t="s">
        <v>8137</v>
      </c>
      <c r="AQ1183" s="84" t="s">
        <v>122</v>
      </c>
      <c r="AR1183" s="85">
        <v>1</v>
      </c>
      <c r="AS1183" s="86">
        <v>1</v>
      </c>
      <c r="AT1183" s="86">
        <v>1E-3</v>
      </c>
      <c r="AU1183" s="86">
        <v>1</v>
      </c>
      <c r="AV1183" s="84" t="s">
        <v>7</v>
      </c>
      <c r="AW1183" s="86">
        <v>60</v>
      </c>
      <c r="AX1183" s="84" t="s">
        <v>68</v>
      </c>
      <c r="AY1183" s="84" t="s">
        <v>68</v>
      </c>
      <c r="AZ1183" s="84" t="s">
        <v>68</v>
      </c>
      <c r="BA1183" s="84" t="s">
        <v>68</v>
      </c>
      <c r="BB1183" s="84" t="s">
        <v>68</v>
      </c>
      <c r="BC1183" s="84" t="s">
        <v>132</v>
      </c>
      <c r="BD1183" s="84" t="s">
        <v>83</v>
      </c>
      <c r="BE1183" s="84" t="s">
        <v>84</v>
      </c>
      <c r="BF1183" s="84" t="s">
        <v>122</v>
      </c>
      <c r="BG1183" s="84" t="s">
        <v>69</v>
      </c>
      <c r="BH1183" s="92" t="s">
        <v>8138</v>
      </c>
      <c r="BI1183" s="84" t="s">
        <v>122</v>
      </c>
      <c r="BJ1183" s="84" t="s">
        <v>8139</v>
      </c>
      <c r="BK1183" s="84" t="s">
        <v>75</v>
      </c>
      <c r="BL1183" s="84" t="s">
        <v>122</v>
      </c>
      <c r="BM1183" s="84" t="s">
        <v>83</v>
      </c>
      <c r="BN1183" s="84" t="s">
        <v>70</v>
      </c>
      <c r="BO1183" s="84" t="s">
        <v>71</v>
      </c>
      <c r="BP1183" s="84" t="s">
        <v>122</v>
      </c>
      <c r="BQ1183" s="84" t="s">
        <v>163</v>
      </c>
    </row>
    <row r="1184" spans="1:69" ht="14.4" x14ac:dyDescent="0.3">
      <c r="A1184" s="40" t="str">
        <f t="shared" si="538"/>
        <v>2025-09-10</v>
      </c>
      <c r="B1184" s="40" t="str">
        <f t="shared" si="539"/>
        <v>SYD</v>
      </c>
      <c r="C1184" s="39" t="str">
        <f t="shared" si="540"/>
        <v>98812563611</v>
      </c>
      <c r="D1184" s="41" t="str">
        <f t="shared" si="541"/>
        <v>PAU029773801</v>
      </c>
      <c r="E1184" s="41" t="str">
        <f t="shared" si="542"/>
        <v>596421471571</v>
      </c>
      <c r="F1184" s="39" t="str">
        <f t="shared" si="543"/>
        <v>2254252</v>
      </c>
      <c r="G1184" s="39" t="str">
        <f t="shared" si="544"/>
        <v>WISE EXPRESS(AUSTRAPHARM)</v>
      </c>
      <c r="H1184" s="41" t="str">
        <f t="shared" si="545"/>
        <v>김도선</v>
      </c>
      <c r="I1184" s="39" t="str">
        <f t="shared" si="546"/>
        <v>17584</v>
      </c>
      <c r="J1184" s="52" t="str">
        <f t="shared" si="547"/>
        <v/>
      </c>
      <c r="K1184" s="75">
        <f t="shared" si="548"/>
        <v>1</v>
      </c>
      <c r="L1184" s="76">
        <f t="shared" si="549"/>
        <v>2</v>
      </c>
      <c r="M1184" s="76">
        <f t="shared" si="550"/>
        <v>1E-3</v>
      </c>
      <c r="N1184" s="76">
        <f t="shared" si="551"/>
        <v>2</v>
      </c>
      <c r="O1184" s="42">
        <f t="shared" si="552"/>
        <v>2</v>
      </c>
      <c r="P1184" s="39" t="str">
        <f t="shared" si="553"/>
        <v>목록(Manifest)</v>
      </c>
      <c r="Q1184" s="72">
        <f t="shared" si="554"/>
        <v>140</v>
      </c>
      <c r="R1184" s="43" t="str">
        <f t="shared" si="555"/>
        <v>OZ602</v>
      </c>
      <c r="S1184" s="82" t="str">
        <f t="shared" si="556"/>
        <v/>
      </c>
      <c r="T1184" s="40">
        <f t="shared" si="557"/>
        <v>45910</v>
      </c>
      <c r="U1184" s="44">
        <v>2500</v>
      </c>
      <c r="V1184" s="44">
        <f t="shared" si="558"/>
        <v>0</v>
      </c>
      <c r="W1184" s="77">
        <f t="shared" si="559"/>
        <v>2500</v>
      </c>
      <c r="X1184" s="78">
        <f t="shared" si="560"/>
        <v>0</v>
      </c>
      <c r="Y1184" s="44" cm="1">
        <f t="array" ref="Y1184">_xlfn.IFNA(_xlfn.IFS(AND(Q1184&gt;=2000, Q1184&lt;3000), 10000, AND(Q1184&gt;=3000, Q1184&lt;4000), 15000, AND(Q1184&gt;=4000, Q1184&lt;5000), 20000, AND(Q1184&gt;=5000), 25000),0)</f>
        <v>0</v>
      </c>
      <c r="Z1184" s="91">
        <f t="shared" si="561"/>
        <v>0</v>
      </c>
      <c r="AA1184" s="44">
        <f t="shared" si="562"/>
        <v>0</v>
      </c>
      <c r="AB1184" s="44"/>
      <c r="AC1184" s="44"/>
      <c r="AD1184" s="44"/>
      <c r="AE1184" s="44">
        <f>VLOOKUP(O1184,정산업데이트!$A$6:$B$12,2,10)</f>
        <v>0</v>
      </c>
      <c r="AF1184" s="44"/>
      <c r="AG1184" s="79">
        <f t="shared" si="563"/>
        <v>0</v>
      </c>
      <c r="AH1184" s="80">
        <f t="shared" si="564"/>
        <v>2500</v>
      </c>
      <c r="AI1184" s="93"/>
      <c r="AJ1184" s="84" t="s">
        <v>7375</v>
      </c>
      <c r="AK1184" s="84" t="s">
        <v>73</v>
      </c>
      <c r="AL1184" s="84" t="s">
        <v>7376</v>
      </c>
      <c r="AM1184" s="84" t="s">
        <v>8140</v>
      </c>
      <c r="AN1184" s="84" t="s">
        <v>8141</v>
      </c>
      <c r="AO1184" s="84" t="s">
        <v>8142</v>
      </c>
      <c r="AP1184" s="84" t="s">
        <v>8143</v>
      </c>
      <c r="AQ1184" s="84" t="s">
        <v>122</v>
      </c>
      <c r="AR1184" s="85">
        <v>1</v>
      </c>
      <c r="AS1184" s="86">
        <v>2</v>
      </c>
      <c r="AT1184" s="86">
        <v>1E-3</v>
      </c>
      <c r="AU1184" s="86">
        <v>2</v>
      </c>
      <c r="AV1184" s="84" t="s">
        <v>7</v>
      </c>
      <c r="AW1184" s="86">
        <v>140</v>
      </c>
      <c r="AX1184" s="84" t="s">
        <v>68</v>
      </c>
      <c r="AY1184" s="84" t="s">
        <v>68</v>
      </c>
      <c r="AZ1184" s="84" t="s">
        <v>68</v>
      </c>
      <c r="BA1184" s="84" t="s">
        <v>68</v>
      </c>
      <c r="BB1184" s="84" t="s">
        <v>68</v>
      </c>
      <c r="BC1184" s="84" t="s">
        <v>132</v>
      </c>
      <c r="BD1184" s="84" t="s">
        <v>83</v>
      </c>
      <c r="BE1184" s="84" t="s">
        <v>84</v>
      </c>
      <c r="BF1184" s="84" t="s">
        <v>122</v>
      </c>
      <c r="BG1184" s="84" t="s">
        <v>69</v>
      </c>
      <c r="BH1184" s="92" t="s">
        <v>8144</v>
      </c>
      <c r="BI1184" s="84" t="s">
        <v>122</v>
      </c>
      <c r="BJ1184" s="84" t="s">
        <v>8145</v>
      </c>
      <c r="BK1184" s="84" t="s">
        <v>75</v>
      </c>
      <c r="BL1184" s="84" t="s">
        <v>122</v>
      </c>
      <c r="BM1184" s="84" t="s">
        <v>83</v>
      </c>
      <c r="BN1184" s="84" t="s">
        <v>70</v>
      </c>
      <c r="BO1184" s="84" t="s">
        <v>71</v>
      </c>
      <c r="BP1184" s="84" t="s">
        <v>122</v>
      </c>
      <c r="BQ1184" s="84" t="s">
        <v>163</v>
      </c>
    </row>
    <row r="1185" spans="1:69" ht="14.4" customHeight="1" x14ac:dyDescent="0.3">
      <c r="A1185" s="40" t="str">
        <f t="shared" si="538"/>
        <v>2025-09-10</v>
      </c>
      <c r="B1185" s="40" t="str">
        <f t="shared" si="539"/>
        <v>SYD</v>
      </c>
      <c r="C1185" s="39" t="str">
        <f t="shared" si="540"/>
        <v>98812563611</v>
      </c>
      <c r="D1185" s="41" t="str">
        <f t="shared" si="541"/>
        <v>PAU029773800</v>
      </c>
      <c r="E1185" s="41" t="str">
        <f t="shared" si="542"/>
        <v>596421471582</v>
      </c>
      <c r="F1185" s="39" t="str">
        <f t="shared" si="543"/>
        <v>2254252</v>
      </c>
      <c r="G1185" s="39" t="str">
        <f t="shared" si="544"/>
        <v>WISE EXPRESS(AUSTRAPHARM)</v>
      </c>
      <c r="H1185" s="41" t="str">
        <f t="shared" si="545"/>
        <v>이보람</v>
      </c>
      <c r="I1185" s="39" t="str">
        <f t="shared" si="546"/>
        <v>36743</v>
      </c>
      <c r="J1185" s="52" t="str">
        <f t="shared" si="547"/>
        <v/>
      </c>
      <c r="K1185" s="75">
        <f t="shared" si="548"/>
        <v>1</v>
      </c>
      <c r="L1185" s="76">
        <f t="shared" si="549"/>
        <v>1</v>
      </c>
      <c r="M1185" s="76">
        <f t="shared" si="550"/>
        <v>1E-3</v>
      </c>
      <c r="N1185" s="76">
        <f t="shared" si="551"/>
        <v>1</v>
      </c>
      <c r="O1185" s="42">
        <f t="shared" si="552"/>
        <v>1</v>
      </c>
      <c r="P1185" s="39" t="str">
        <f t="shared" si="553"/>
        <v>목록(Manifest)</v>
      </c>
      <c r="Q1185" s="72">
        <f t="shared" si="554"/>
        <v>60</v>
      </c>
      <c r="R1185" s="43" t="str">
        <f t="shared" si="555"/>
        <v>OZ602</v>
      </c>
      <c r="S1185" s="82" t="str">
        <f t="shared" si="556"/>
        <v/>
      </c>
      <c r="T1185" s="40">
        <f t="shared" si="557"/>
        <v>45910</v>
      </c>
      <c r="U1185" s="44">
        <v>2500</v>
      </c>
      <c r="V1185" s="44">
        <f t="shared" si="558"/>
        <v>0</v>
      </c>
      <c r="W1185" s="77">
        <f t="shared" si="559"/>
        <v>2500</v>
      </c>
      <c r="X1185" s="78">
        <f t="shared" si="560"/>
        <v>0</v>
      </c>
      <c r="Y1185" s="44" cm="1">
        <f t="array" ref="Y1185">_xlfn.IFNA(_xlfn.IFS(AND(Q1185&gt;=2000, Q1185&lt;3000), 10000, AND(Q1185&gt;=3000, Q1185&lt;4000), 15000, AND(Q1185&gt;=4000, Q1185&lt;5000), 20000, AND(Q1185&gt;=5000), 25000),0)</f>
        <v>0</v>
      </c>
      <c r="Z1185" s="91">
        <f t="shared" si="561"/>
        <v>0</v>
      </c>
      <c r="AA1185" s="44">
        <f t="shared" si="562"/>
        <v>0</v>
      </c>
      <c r="AB1185" s="44"/>
      <c r="AC1185" s="44"/>
      <c r="AD1185" s="44"/>
      <c r="AE1185" s="44">
        <f>VLOOKUP(O1185,정산업데이트!$A$6:$B$12,2,10)</f>
        <v>0</v>
      </c>
      <c r="AF1185" s="44"/>
      <c r="AG1185" s="79">
        <f t="shared" si="563"/>
        <v>0</v>
      </c>
      <c r="AH1185" s="80">
        <f t="shared" si="564"/>
        <v>2500</v>
      </c>
      <c r="AI1185" s="93"/>
      <c r="AJ1185" s="84" t="s">
        <v>7375</v>
      </c>
      <c r="AK1185" s="84" t="s">
        <v>73</v>
      </c>
      <c r="AL1185" s="84" t="s">
        <v>7376</v>
      </c>
      <c r="AM1185" s="84" t="s">
        <v>8146</v>
      </c>
      <c r="AN1185" s="84" t="s">
        <v>1849</v>
      </c>
      <c r="AO1185" s="84" t="s">
        <v>8147</v>
      </c>
      <c r="AP1185" s="84" t="s">
        <v>8148</v>
      </c>
      <c r="AQ1185" s="84" t="s">
        <v>122</v>
      </c>
      <c r="AR1185" s="85">
        <v>1</v>
      </c>
      <c r="AS1185" s="86">
        <v>1</v>
      </c>
      <c r="AT1185" s="86">
        <v>1E-3</v>
      </c>
      <c r="AU1185" s="86">
        <v>1</v>
      </c>
      <c r="AV1185" s="84" t="s">
        <v>7</v>
      </c>
      <c r="AW1185" s="86">
        <v>60</v>
      </c>
      <c r="AX1185" s="84" t="s">
        <v>68</v>
      </c>
      <c r="AY1185" s="84" t="s">
        <v>68</v>
      </c>
      <c r="AZ1185" s="84" t="s">
        <v>68</v>
      </c>
      <c r="BA1185" s="84" t="s">
        <v>68</v>
      </c>
      <c r="BB1185" s="84" t="s">
        <v>68</v>
      </c>
      <c r="BC1185" s="84" t="s">
        <v>132</v>
      </c>
      <c r="BD1185" s="84" t="s">
        <v>83</v>
      </c>
      <c r="BE1185" s="84" t="s">
        <v>84</v>
      </c>
      <c r="BF1185" s="84" t="s">
        <v>122</v>
      </c>
      <c r="BG1185" s="84" t="s">
        <v>69</v>
      </c>
      <c r="BH1185" s="92" t="s">
        <v>8149</v>
      </c>
      <c r="BI1185" s="84" t="s">
        <v>122</v>
      </c>
      <c r="BJ1185" s="84" t="s">
        <v>8150</v>
      </c>
      <c r="BK1185" s="84" t="s">
        <v>75</v>
      </c>
      <c r="BL1185" s="84" t="s">
        <v>122</v>
      </c>
      <c r="BM1185" s="84" t="s">
        <v>83</v>
      </c>
      <c r="BN1185" s="84" t="s">
        <v>70</v>
      </c>
      <c r="BO1185" s="84" t="s">
        <v>71</v>
      </c>
      <c r="BP1185" s="84" t="s">
        <v>122</v>
      </c>
      <c r="BQ1185" s="84" t="s">
        <v>163</v>
      </c>
    </row>
    <row r="1186" spans="1:69" ht="14.4" x14ac:dyDescent="0.3">
      <c r="A1186" s="40" t="str">
        <f t="shared" si="538"/>
        <v>2025-09-10</v>
      </c>
      <c r="B1186" s="40" t="str">
        <f t="shared" si="539"/>
        <v>SYD</v>
      </c>
      <c r="C1186" s="39" t="str">
        <f t="shared" si="540"/>
        <v>98812563611</v>
      </c>
      <c r="D1186" s="41" t="str">
        <f t="shared" si="541"/>
        <v>PAU029773799</v>
      </c>
      <c r="E1186" s="41" t="str">
        <f t="shared" si="542"/>
        <v>596421471593</v>
      </c>
      <c r="F1186" s="39" t="str">
        <f t="shared" si="543"/>
        <v>2254252</v>
      </c>
      <c r="G1186" s="39" t="str">
        <f t="shared" si="544"/>
        <v>WISE EXPRESS(AUSTRAPHARM)</v>
      </c>
      <c r="H1186" s="41" t="str">
        <f t="shared" si="545"/>
        <v>강도현</v>
      </c>
      <c r="I1186" s="39" t="str">
        <f t="shared" si="546"/>
        <v>52517</v>
      </c>
      <c r="J1186" s="52" t="str">
        <f t="shared" si="547"/>
        <v/>
      </c>
      <c r="K1186" s="75">
        <f t="shared" si="548"/>
        <v>1</v>
      </c>
      <c r="L1186" s="76">
        <f t="shared" si="549"/>
        <v>1</v>
      </c>
      <c r="M1186" s="76">
        <f t="shared" si="550"/>
        <v>1E-3</v>
      </c>
      <c r="N1186" s="76">
        <f t="shared" si="551"/>
        <v>1</v>
      </c>
      <c r="O1186" s="42">
        <f t="shared" si="552"/>
        <v>1</v>
      </c>
      <c r="P1186" s="39" t="str">
        <f t="shared" si="553"/>
        <v>일반(목록배제,Normal-Manifest Exception)</v>
      </c>
      <c r="Q1186" s="72">
        <f t="shared" si="554"/>
        <v>60</v>
      </c>
      <c r="R1186" s="43" t="str">
        <f t="shared" si="555"/>
        <v>OZ602</v>
      </c>
      <c r="S1186" s="82" t="str">
        <f t="shared" si="556"/>
        <v/>
      </c>
      <c r="T1186" s="40">
        <f t="shared" si="557"/>
        <v>45910</v>
      </c>
      <c r="U1186" s="44">
        <v>2500</v>
      </c>
      <c r="V1186" s="44">
        <f t="shared" si="558"/>
        <v>0</v>
      </c>
      <c r="W1186" s="77">
        <f t="shared" si="559"/>
        <v>2500</v>
      </c>
      <c r="X1186" s="78">
        <f t="shared" si="560"/>
        <v>0</v>
      </c>
      <c r="Y1186" s="44" cm="1">
        <f t="array" ref="Y1186">_xlfn.IFNA(_xlfn.IFS(AND(Q1186&gt;=2000, Q1186&lt;3000), 10000, AND(Q1186&gt;=3000, Q1186&lt;4000), 15000, AND(Q1186&gt;=4000, Q1186&lt;5000), 20000, AND(Q1186&gt;=5000), 25000),0)</f>
        <v>0</v>
      </c>
      <c r="Z1186" s="91">
        <f t="shared" si="561"/>
        <v>300</v>
      </c>
      <c r="AA1186" s="44">
        <f t="shared" si="562"/>
        <v>0</v>
      </c>
      <c r="AB1186" s="44"/>
      <c r="AC1186" s="44"/>
      <c r="AD1186" s="44"/>
      <c r="AE1186" s="44">
        <f>VLOOKUP(O1186,정산업데이트!$A$6:$B$12,2,10)</f>
        <v>0</v>
      </c>
      <c r="AF1186" s="44"/>
      <c r="AG1186" s="79">
        <f t="shared" si="563"/>
        <v>300</v>
      </c>
      <c r="AH1186" s="80">
        <f t="shared" si="564"/>
        <v>2800</v>
      </c>
      <c r="AI1186" s="93"/>
      <c r="AJ1186" s="84" t="s">
        <v>7375</v>
      </c>
      <c r="AK1186" s="84" t="s">
        <v>73</v>
      </c>
      <c r="AL1186" s="84" t="s">
        <v>7376</v>
      </c>
      <c r="AM1186" s="84" t="s">
        <v>8151</v>
      </c>
      <c r="AN1186" s="84" t="s">
        <v>8152</v>
      </c>
      <c r="AO1186" s="84" t="s">
        <v>8153</v>
      </c>
      <c r="AP1186" s="84" t="s">
        <v>852</v>
      </c>
      <c r="AQ1186" s="84" t="s">
        <v>122</v>
      </c>
      <c r="AR1186" s="85">
        <v>1</v>
      </c>
      <c r="AS1186" s="86">
        <v>1</v>
      </c>
      <c r="AT1186" s="86">
        <v>1E-3</v>
      </c>
      <c r="AU1186" s="86">
        <v>1</v>
      </c>
      <c r="AV1186" s="84" t="s">
        <v>8</v>
      </c>
      <c r="AW1186" s="86">
        <v>60</v>
      </c>
      <c r="AX1186" s="84" t="s">
        <v>68</v>
      </c>
      <c r="AY1186" s="84" t="s">
        <v>68</v>
      </c>
      <c r="AZ1186" s="84" t="s">
        <v>68</v>
      </c>
      <c r="BA1186" s="84" t="s">
        <v>68</v>
      </c>
      <c r="BB1186" s="84" t="s">
        <v>68</v>
      </c>
      <c r="BC1186" s="84" t="s">
        <v>132</v>
      </c>
      <c r="BD1186" s="84" t="s">
        <v>83</v>
      </c>
      <c r="BE1186" s="84" t="s">
        <v>84</v>
      </c>
      <c r="BF1186" s="84" t="s">
        <v>122</v>
      </c>
      <c r="BG1186" s="84" t="s">
        <v>69</v>
      </c>
      <c r="BH1186" s="92" t="s">
        <v>8154</v>
      </c>
      <c r="BI1186" s="84" t="s">
        <v>122</v>
      </c>
      <c r="BJ1186" s="84" t="s">
        <v>8155</v>
      </c>
      <c r="BK1186" s="84" t="s">
        <v>75</v>
      </c>
      <c r="BL1186" s="84" t="s">
        <v>122</v>
      </c>
      <c r="BM1186" s="84" t="s">
        <v>83</v>
      </c>
      <c r="BN1186" s="84" t="s">
        <v>70</v>
      </c>
      <c r="BO1186" s="84" t="s">
        <v>71</v>
      </c>
      <c r="BP1186" s="84" t="s">
        <v>122</v>
      </c>
      <c r="BQ1186" s="84" t="s">
        <v>163</v>
      </c>
    </row>
    <row r="1187" spans="1:69" ht="14.4" x14ac:dyDescent="0.3">
      <c r="A1187" s="40" t="str">
        <f t="shared" si="538"/>
        <v>2025-09-10</v>
      </c>
      <c r="B1187" s="40" t="str">
        <f t="shared" si="539"/>
        <v>SYD</v>
      </c>
      <c r="C1187" s="39" t="str">
        <f t="shared" si="540"/>
        <v>98812563611</v>
      </c>
      <c r="D1187" s="41" t="str">
        <f t="shared" si="541"/>
        <v>PAU029773798</v>
      </c>
      <c r="E1187" s="41" t="str">
        <f t="shared" si="542"/>
        <v>596421471604</v>
      </c>
      <c r="F1187" s="39" t="str">
        <f t="shared" si="543"/>
        <v>2254252</v>
      </c>
      <c r="G1187" s="39" t="str">
        <f t="shared" si="544"/>
        <v>WISE EXPRESS(AUSTRAPHARM)</v>
      </c>
      <c r="H1187" s="41" t="str">
        <f t="shared" si="545"/>
        <v>이지혜</v>
      </c>
      <c r="I1187" s="39" t="str">
        <f t="shared" si="546"/>
        <v>17584</v>
      </c>
      <c r="J1187" s="52" t="str">
        <f t="shared" si="547"/>
        <v/>
      </c>
      <c r="K1187" s="75">
        <f t="shared" si="548"/>
        <v>1</v>
      </c>
      <c r="L1187" s="76">
        <f t="shared" si="549"/>
        <v>1</v>
      </c>
      <c r="M1187" s="76">
        <f t="shared" si="550"/>
        <v>1E-3</v>
      </c>
      <c r="N1187" s="76">
        <f t="shared" si="551"/>
        <v>1</v>
      </c>
      <c r="O1187" s="42">
        <f t="shared" si="552"/>
        <v>1</v>
      </c>
      <c r="P1187" s="39" t="str">
        <f t="shared" si="553"/>
        <v>목록(Manifest)</v>
      </c>
      <c r="Q1187" s="72">
        <f t="shared" si="554"/>
        <v>60</v>
      </c>
      <c r="R1187" s="43" t="str">
        <f t="shared" si="555"/>
        <v>OZ602</v>
      </c>
      <c r="S1187" s="82" t="str">
        <f t="shared" si="556"/>
        <v/>
      </c>
      <c r="T1187" s="40">
        <f t="shared" si="557"/>
        <v>45910</v>
      </c>
      <c r="U1187" s="44">
        <v>2500</v>
      </c>
      <c r="V1187" s="44">
        <f t="shared" si="558"/>
        <v>0</v>
      </c>
      <c r="W1187" s="77">
        <f t="shared" si="559"/>
        <v>2500</v>
      </c>
      <c r="X1187" s="78">
        <f t="shared" si="560"/>
        <v>0</v>
      </c>
      <c r="Y1187" s="44" cm="1">
        <f t="array" ref="Y1187">_xlfn.IFNA(_xlfn.IFS(AND(Q1187&gt;=2000, Q1187&lt;3000), 10000, AND(Q1187&gt;=3000, Q1187&lt;4000), 15000, AND(Q1187&gt;=4000, Q1187&lt;5000), 20000, AND(Q1187&gt;=5000), 25000),0)</f>
        <v>0</v>
      </c>
      <c r="Z1187" s="91">
        <f t="shared" si="561"/>
        <v>0</v>
      </c>
      <c r="AA1187" s="44">
        <f t="shared" si="562"/>
        <v>0</v>
      </c>
      <c r="AB1187" s="44"/>
      <c r="AC1187" s="44"/>
      <c r="AD1187" s="44"/>
      <c r="AE1187" s="44">
        <f>VLOOKUP(O1187,정산업데이트!$A$6:$B$12,2,10)</f>
        <v>0</v>
      </c>
      <c r="AF1187" s="44"/>
      <c r="AG1187" s="79">
        <f t="shared" si="563"/>
        <v>0</v>
      </c>
      <c r="AH1187" s="80">
        <f t="shared" si="564"/>
        <v>2500</v>
      </c>
      <c r="AJ1187" s="84" t="s">
        <v>7375</v>
      </c>
      <c r="AK1187" s="84" t="s">
        <v>73</v>
      </c>
      <c r="AL1187" s="84" t="s">
        <v>7376</v>
      </c>
      <c r="AM1187" s="84" t="s">
        <v>8156</v>
      </c>
      <c r="AN1187" s="84" t="s">
        <v>478</v>
      </c>
      <c r="AO1187" s="84" t="s">
        <v>8157</v>
      </c>
      <c r="AP1187" s="84" t="s">
        <v>8143</v>
      </c>
      <c r="AQ1187" s="84" t="s">
        <v>122</v>
      </c>
      <c r="AR1187" s="85">
        <v>1</v>
      </c>
      <c r="AS1187" s="86">
        <v>1</v>
      </c>
      <c r="AT1187" s="86">
        <v>1E-3</v>
      </c>
      <c r="AU1187" s="86">
        <v>1</v>
      </c>
      <c r="AV1187" s="84" t="s">
        <v>7</v>
      </c>
      <c r="AW1187" s="86">
        <v>60</v>
      </c>
      <c r="AX1187" s="84" t="s">
        <v>68</v>
      </c>
      <c r="AY1187" s="84" t="s">
        <v>68</v>
      </c>
      <c r="AZ1187" s="84" t="s">
        <v>68</v>
      </c>
      <c r="BA1187" s="84" t="s">
        <v>68</v>
      </c>
      <c r="BB1187" s="84" t="s">
        <v>68</v>
      </c>
      <c r="BC1187" s="84" t="s">
        <v>132</v>
      </c>
      <c r="BD1187" s="84" t="s">
        <v>83</v>
      </c>
      <c r="BE1187" s="84" t="s">
        <v>84</v>
      </c>
      <c r="BF1187" s="84" t="s">
        <v>122</v>
      </c>
      <c r="BG1187" s="84" t="s">
        <v>69</v>
      </c>
      <c r="BH1187" s="92" t="s">
        <v>8158</v>
      </c>
      <c r="BI1187" s="84" t="s">
        <v>122</v>
      </c>
      <c r="BJ1187" s="84" t="s">
        <v>8159</v>
      </c>
      <c r="BK1187" s="84" t="s">
        <v>75</v>
      </c>
      <c r="BL1187" s="84" t="s">
        <v>122</v>
      </c>
      <c r="BM1187" s="84" t="s">
        <v>83</v>
      </c>
      <c r="BN1187" s="84" t="s">
        <v>70</v>
      </c>
      <c r="BO1187" s="84" t="s">
        <v>71</v>
      </c>
      <c r="BP1187" s="84" t="s">
        <v>122</v>
      </c>
      <c r="BQ1187" s="84" t="s">
        <v>163</v>
      </c>
    </row>
    <row r="1188" spans="1:69" ht="14.4" x14ac:dyDescent="0.3">
      <c r="A1188" s="40" t="str">
        <f t="shared" si="538"/>
        <v>2025-09-10</v>
      </c>
      <c r="B1188" s="40" t="str">
        <f t="shared" si="539"/>
        <v>SYD</v>
      </c>
      <c r="C1188" s="39" t="str">
        <f t="shared" si="540"/>
        <v>98812563611</v>
      </c>
      <c r="D1188" s="41" t="str">
        <f t="shared" si="541"/>
        <v>PAU029773797</v>
      </c>
      <c r="E1188" s="41" t="str">
        <f t="shared" si="542"/>
        <v>596421471615</v>
      </c>
      <c r="F1188" s="39" t="str">
        <f t="shared" si="543"/>
        <v>2254252</v>
      </c>
      <c r="G1188" s="39" t="str">
        <f t="shared" si="544"/>
        <v>WISE EXPRESS(AUSTRAPHARM)</v>
      </c>
      <c r="H1188" s="41" t="str">
        <f t="shared" si="545"/>
        <v>김채우</v>
      </c>
      <c r="I1188" s="39" t="str">
        <f t="shared" si="546"/>
        <v>58659</v>
      </c>
      <c r="J1188" s="52" t="str">
        <f t="shared" si="547"/>
        <v/>
      </c>
      <c r="K1188" s="75">
        <f t="shared" si="548"/>
        <v>1</v>
      </c>
      <c r="L1188" s="76">
        <f t="shared" si="549"/>
        <v>1</v>
      </c>
      <c r="M1188" s="76">
        <f t="shared" si="550"/>
        <v>1E-3</v>
      </c>
      <c r="N1188" s="76">
        <f t="shared" si="551"/>
        <v>1</v>
      </c>
      <c r="O1188" s="42">
        <f t="shared" si="552"/>
        <v>1</v>
      </c>
      <c r="P1188" s="39" t="str">
        <f t="shared" si="553"/>
        <v>목록(Manifest)</v>
      </c>
      <c r="Q1188" s="72">
        <f t="shared" si="554"/>
        <v>60</v>
      </c>
      <c r="R1188" s="43" t="str">
        <f t="shared" si="555"/>
        <v>OZ602</v>
      </c>
      <c r="S1188" s="82" t="str">
        <f t="shared" si="556"/>
        <v/>
      </c>
      <c r="T1188" s="40">
        <f t="shared" si="557"/>
        <v>45910</v>
      </c>
      <c r="U1188" s="44">
        <v>2500</v>
      </c>
      <c r="V1188" s="44">
        <f t="shared" si="558"/>
        <v>0</v>
      </c>
      <c r="W1188" s="77">
        <f t="shared" si="559"/>
        <v>2500</v>
      </c>
      <c r="X1188" s="78">
        <f t="shared" si="560"/>
        <v>0</v>
      </c>
      <c r="Y1188" s="44" cm="1">
        <f t="array" ref="Y1188">_xlfn.IFNA(_xlfn.IFS(AND(Q1188&gt;=2000, Q1188&lt;3000), 10000, AND(Q1188&gt;=3000, Q1188&lt;4000), 15000, AND(Q1188&gt;=4000, Q1188&lt;5000), 20000, AND(Q1188&gt;=5000), 25000),0)</f>
        <v>0</v>
      </c>
      <c r="Z1188" s="91">
        <f t="shared" si="561"/>
        <v>0</v>
      </c>
      <c r="AA1188" s="44">
        <f t="shared" si="562"/>
        <v>0</v>
      </c>
      <c r="AB1188" s="44"/>
      <c r="AC1188" s="44"/>
      <c r="AD1188" s="44"/>
      <c r="AE1188" s="44">
        <f>VLOOKUP(O1188,정산업데이트!$A$6:$B$12,2,10)</f>
        <v>0</v>
      </c>
      <c r="AF1188" s="44"/>
      <c r="AG1188" s="79">
        <f t="shared" si="563"/>
        <v>0</v>
      </c>
      <c r="AH1188" s="80">
        <f t="shared" si="564"/>
        <v>2500</v>
      </c>
      <c r="AI1188" s="93"/>
      <c r="AJ1188" s="84" t="s">
        <v>7375</v>
      </c>
      <c r="AK1188" s="84" t="s">
        <v>73</v>
      </c>
      <c r="AL1188" s="84" t="s">
        <v>7376</v>
      </c>
      <c r="AM1188" s="84" t="s">
        <v>8160</v>
      </c>
      <c r="AN1188" s="84" t="s">
        <v>8161</v>
      </c>
      <c r="AO1188" s="84" t="s">
        <v>8162</v>
      </c>
      <c r="AP1188" s="84" t="s">
        <v>8163</v>
      </c>
      <c r="AQ1188" s="84" t="s">
        <v>122</v>
      </c>
      <c r="AR1188" s="85">
        <v>1</v>
      </c>
      <c r="AS1188" s="86">
        <v>1</v>
      </c>
      <c r="AT1188" s="86">
        <v>1E-3</v>
      </c>
      <c r="AU1188" s="86">
        <v>1</v>
      </c>
      <c r="AV1188" s="84" t="s">
        <v>7</v>
      </c>
      <c r="AW1188" s="86">
        <v>60</v>
      </c>
      <c r="AX1188" s="84" t="s">
        <v>68</v>
      </c>
      <c r="AY1188" s="84" t="s">
        <v>68</v>
      </c>
      <c r="AZ1188" s="84" t="s">
        <v>68</v>
      </c>
      <c r="BA1188" s="84" t="s">
        <v>68</v>
      </c>
      <c r="BB1188" s="84" t="s">
        <v>68</v>
      </c>
      <c r="BC1188" s="84" t="s">
        <v>132</v>
      </c>
      <c r="BD1188" s="84" t="s">
        <v>83</v>
      </c>
      <c r="BE1188" s="84" t="s">
        <v>84</v>
      </c>
      <c r="BF1188" s="84" t="s">
        <v>122</v>
      </c>
      <c r="BG1188" s="84" t="s">
        <v>69</v>
      </c>
      <c r="BH1188" s="92" t="s">
        <v>8164</v>
      </c>
      <c r="BI1188" s="84" t="s">
        <v>122</v>
      </c>
      <c r="BJ1188" s="84" t="s">
        <v>8165</v>
      </c>
      <c r="BK1188" s="84" t="s">
        <v>75</v>
      </c>
      <c r="BL1188" s="84" t="s">
        <v>122</v>
      </c>
      <c r="BM1188" s="84" t="s">
        <v>83</v>
      </c>
      <c r="BN1188" s="84" t="s">
        <v>70</v>
      </c>
      <c r="BO1188" s="84" t="s">
        <v>71</v>
      </c>
      <c r="BP1188" s="84" t="s">
        <v>122</v>
      </c>
      <c r="BQ1188" s="84" t="s">
        <v>163</v>
      </c>
    </row>
    <row r="1189" spans="1:69" ht="14.4" x14ac:dyDescent="0.3">
      <c r="A1189" s="40" t="str">
        <f t="shared" si="538"/>
        <v>2025-09-10</v>
      </c>
      <c r="B1189" s="40" t="str">
        <f t="shared" si="539"/>
        <v>SYD</v>
      </c>
      <c r="C1189" s="39" t="str">
        <f t="shared" si="540"/>
        <v>98812563611</v>
      </c>
      <c r="D1189" s="41" t="str">
        <f t="shared" si="541"/>
        <v>PAU029773796</v>
      </c>
      <c r="E1189" s="41" t="str">
        <f t="shared" si="542"/>
        <v>596421471626</v>
      </c>
      <c r="F1189" s="39" t="str">
        <f t="shared" si="543"/>
        <v>2254252</v>
      </c>
      <c r="G1189" s="39" t="str">
        <f t="shared" si="544"/>
        <v>WISE EXPRESS(AUSTRAPHARM)</v>
      </c>
      <c r="H1189" s="41" t="str">
        <f t="shared" si="545"/>
        <v>이은경</v>
      </c>
      <c r="I1189" s="39" t="str">
        <f t="shared" si="546"/>
        <v>04971</v>
      </c>
      <c r="J1189" s="52" t="str">
        <f t="shared" si="547"/>
        <v/>
      </c>
      <c r="K1189" s="75">
        <f t="shared" si="548"/>
        <v>1</v>
      </c>
      <c r="L1189" s="76">
        <f t="shared" si="549"/>
        <v>1</v>
      </c>
      <c r="M1189" s="76">
        <f t="shared" si="550"/>
        <v>1E-3</v>
      </c>
      <c r="N1189" s="76">
        <f t="shared" si="551"/>
        <v>1</v>
      </c>
      <c r="O1189" s="42">
        <f t="shared" si="552"/>
        <v>1</v>
      </c>
      <c r="P1189" s="39" t="str">
        <f t="shared" si="553"/>
        <v>일반(목록배제,Normal-Manifest Exception)</v>
      </c>
      <c r="Q1189" s="72">
        <f t="shared" si="554"/>
        <v>42</v>
      </c>
      <c r="R1189" s="43" t="str">
        <f t="shared" si="555"/>
        <v>OZ602</v>
      </c>
      <c r="S1189" s="82" t="str">
        <f t="shared" si="556"/>
        <v/>
      </c>
      <c r="T1189" s="40">
        <f t="shared" si="557"/>
        <v>45910</v>
      </c>
      <c r="U1189" s="44">
        <v>2500</v>
      </c>
      <c r="V1189" s="44">
        <f t="shared" si="558"/>
        <v>0</v>
      </c>
      <c r="W1189" s="77">
        <f t="shared" si="559"/>
        <v>2500</v>
      </c>
      <c r="X1189" s="78">
        <f t="shared" si="560"/>
        <v>0</v>
      </c>
      <c r="Y1189" s="44" cm="1">
        <f t="array" ref="Y1189">_xlfn.IFNA(_xlfn.IFS(AND(Q1189&gt;=2000, Q1189&lt;3000), 10000, AND(Q1189&gt;=3000, Q1189&lt;4000), 15000, AND(Q1189&gt;=4000, Q1189&lt;5000), 20000, AND(Q1189&gt;=5000), 25000),0)</f>
        <v>0</v>
      </c>
      <c r="Z1189" s="91">
        <f t="shared" si="561"/>
        <v>300</v>
      </c>
      <c r="AA1189" s="44">
        <f t="shared" si="562"/>
        <v>0</v>
      </c>
      <c r="AB1189" s="44"/>
      <c r="AC1189" s="44"/>
      <c r="AD1189" s="44"/>
      <c r="AE1189" s="44">
        <f>VLOOKUP(O1189,정산업데이트!$A$6:$B$12,2,10)</f>
        <v>0</v>
      </c>
      <c r="AF1189" s="44"/>
      <c r="AG1189" s="79">
        <f t="shared" si="563"/>
        <v>300</v>
      </c>
      <c r="AH1189" s="80">
        <f t="shared" si="564"/>
        <v>2800</v>
      </c>
      <c r="AI1189" s="93"/>
      <c r="AJ1189" s="84" t="s">
        <v>7375</v>
      </c>
      <c r="AK1189" s="84" t="s">
        <v>73</v>
      </c>
      <c r="AL1189" s="84" t="s">
        <v>7376</v>
      </c>
      <c r="AM1189" s="84" t="s">
        <v>8166</v>
      </c>
      <c r="AN1189" s="84" t="s">
        <v>278</v>
      </c>
      <c r="AO1189" s="84" t="s">
        <v>8167</v>
      </c>
      <c r="AP1189" s="84" t="s">
        <v>8168</v>
      </c>
      <c r="AQ1189" s="84" t="s">
        <v>122</v>
      </c>
      <c r="AR1189" s="85">
        <v>1</v>
      </c>
      <c r="AS1189" s="86">
        <v>1</v>
      </c>
      <c r="AT1189" s="86">
        <v>1E-3</v>
      </c>
      <c r="AU1189" s="86">
        <v>1</v>
      </c>
      <c r="AV1189" s="84" t="s">
        <v>8</v>
      </c>
      <c r="AW1189" s="86">
        <v>42</v>
      </c>
      <c r="AX1189" s="84" t="s">
        <v>68</v>
      </c>
      <c r="AY1189" s="84" t="s">
        <v>68</v>
      </c>
      <c r="AZ1189" s="84" t="s">
        <v>68</v>
      </c>
      <c r="BA1189" s="84" t="s">
        <v>68</v>
      </c>
      <c r="BB1189" s="84" t="s">
        <v>68</v>
      </c>
      <c r="BC1189" s="84" t="s">
        <v>132</v>
      </c>
      <c r="BD1189" s="84" t="s">
        <v>83</v>
      </c>
      <c r="BE1189" s="84" t="s">
        <v>84</v>
      </c>
      <c r="BF1189" s="84" t="s">
        <v>122</v>
      </c>
      <c r="BG1189" s="84" t="s">
        <v>69</v>
      </c>
      <c r="BH1189" s="92" t="s">
        <v>8169</v>
      </c>
      <c r="BI1189" s="84" t="s">
        <v>122</v>
      </c>
      <c r="BJ1189" s="84" t="s">
        <v>8170</v>
      </c>
      <c r="BK1189" s="84" t="s">
        <v>75</v>
      </c>
      <c r="BL1189" s="84" t="s">
        <v>122</v>
      </c>
      <c r="BM1189" s="84" t="s">
        <v>83</v>
      </c>
      <c r="BN1189" s="84" t="s">
        <v>70</v>
      </c>
      <c r="BO1189" s="84" t="s">
        <v>71</v>
      </c>
      <c r="BP1189" s="84" t="s">
        <v>122</v>
      </c>
      <c r="BQ1189" s="84" t="s">
        <v>163</v>
      </c>
    </row>
    <row r="1190" spans="1:69" ht="14.4" customHeight="1" x14ac:dyDescent="0.3">
      <c r="A1190" s="40" t="str">
        <f t="shared" si="538"/>
        <v>2025-09-10</v>
      </c>
      <c r="B1190" s="40" t="str">
        <f t="shared" si="539"/>
        <v>SYD</v>
      </c>
      <c r="C1190" s="39" t="str">
        <f t="shared" si="540"/>
        <v>98812563611</v>
      </c>
      <c r="D1190" s="41" t="str">
        <f t="shared" si="541"/>
        <v>PAU029773795</v>
      </c>
      <c r="E1190" s="41" t="str">
        <f t="shared" si="542"/>
        <v>596421471630</v>
      </c>
      <c r="F1190" s="39" t="str">
        <f t="shared" si="543"/>
        <v>2254252</v>
      </c>
      <c r="G1190" s="39" t="str">
        <f t="shared" si="544"/>
        <v>WISE EXPRESS(AUSTRAPHARM)</v>
      </c>
      <c r="H1190" s="41" t="str">
        <f t="shared" si="545"/>
        <v>박현정</v>
      </c>
      <c r="I1190" s="39" t="str">
        <f t="shared" si="546"/>
        <v>12551</v>
      </c>
      <c r="J1190" s="52" t="str">
        <f t="shared" si="547"/>
        <v/>
      </c>
      <c r="K1190" s="75">
        <f t="shared" si="548"/>
        <v>1</v>
      </c>
      <c r="L1190" s="76">
        <f t="shared" si="549"/>
        <v>1</v>
      </c>
      <c r="M1190" s="76">
        <f t="shared" si="550"/>
        <v>1E-3</v>
      </c>
      <c r="N1190" s="76">
        <f t="shared" si="551"/>
        <v>1</v>
      </c>
      <c r="O1190" s="42">
        <f t="shared" si="552"/>
        <v>1</v>
      </c>
      <c r="P1190" s="39" t="str">
        <f t="shared" si="553"/>
        <v>목록(Manifest)</v>
      </c>
      <c r="Q1190" s="72">
        <f t="shared" si="554"/>
        <v>60</v>
      </c>
      <c r="R1190" s="43" t="str">
        <f t="shared" si="555"/>
        <v>OZ602</v>
      </c>
      <c r="S1190" s="82" t="str">
        <f t="shared" si="556"/>
        <v/>
      </c>
      <c r="T1190" s="40">
        <f t="shared" si="557"/>
        <v>45910</v>
      </c>
      <c r="U1190" s="44">
        <v>2500</v>
      </c>
      <c r="V1190" s="44">
        <f t="shared" si="558"/>
        <v>0</v>
      </c>
      <c r="W1190" s="77">
        <f t="shared" si="559"/>
        <v>2500</v>
      </c>
      <c r="X1190" s="78">
        <f t="shared" si="560"/>
        <v>0</v>
      </c>
      <c r="Y1190" s="44" cm="1">
        <f t="array" ref="Y1190">_xlfn.IFNA(_xlfn.IFS(AND(Q1190&gt;=2000, Q1190&lt;3000), 10000, AND(Q1190&gt;=3000, Q1190&lt;4000), 15000, AND(Q1190&gt;=4000, Q1190&lt;5000), 20000, AND(Q1190&gt;=5000), 25000),0)</f>
        <v>0</v>
      </c>
      <c r="Z1190" s="91">
        <f t="shared" si="561"/>
        <v>0</v>
      </c>
      <c r="AA1190" s="44">
        <f t="shared" si="562"/>
        <v>0</v>
      </c>
      <c r="AB1190" s="44"/>
      <c r="AC1190" s="44"/>
      <c r="AD1190" s="44"/>
      <c r="AE1190" s="44">
        <f>VLOOKUP(O1190,정산업데이트!$A$6:$B$12,2,10)</f>
        <v>0</v>
      </c>
      <c r="AF1190" s="44"/>
      <c r="AG1190" s="79">
        <f t="shared" si="563"/>
        <v>0</v>
      </c>
      <c r="AH1190" s="80">
        <f t="shared" si="564"/>
        <v>2500</v>
      </c>
      <c r="AJ1190" s="84" t="s">
        <v>7375</v>
      </c>
      <c r="AK1190" s="84" t="s">
        <v>73</v>
      </c>
      <c r="AL1190" s="84" t="s">
        <v>7376</v>
      </c>
      <c r="AM1190" s="84" t="s">
        <v>8171</v>
      </c>
      <c r="AN1190" s="84" t="s">
        <v>419</v>
      </c>
      <c r="AO1190" s="84" t="s">
        <v>8172</v>
      </c>
      <c r="AP1190" s="84" t="s">
        <v>8173</v>
      </c>
      <c r="AQ1190" s="84" t="s">
        <v>122</v>
      </c>
      <c r="AR1190" s="85">
        <v>1</v>
      </c>
      <c r="AS1190" s="86">
        <v>1</v>
      </c>
      <c r="AT1190" s="86">
        <v>1E-3</v>
      </c>
      <c r="AU1190" s="86">
        <v>1</v>
      </c>
      <c r="AV1190" s="84" t="s">
        <v>7</v>
      </c>
      <c r="AW1190" s="86">
        <v>60</v>
      </c>
      <c r="AX1190" s="84" t="s">
        <v>68</v>
      </c>
      <c r="AY1190" s="84" t="s">
        <v>68</v>
      </c>
      <c r="AZ1190" s="84" t="s">
        <v>68</v>
      </c>
      <c r="BA1190" s="84" t="s">
        <v>68</v>
      </c>
      <c r="BB1190" s="84" t="s">
        <v>68</v>
      </c>
      <c r="BC1190" s="84" t="s">
        <v>132</v>
      </c>
      <c r="BD1190" s="84" t="s">
        <v>83</v>
      </c>
      <c r="BE1190" s="84" t="s">
        <v>84</v>
      </c>
      <c r="BF1190" s="84" t="s">
        <v>122</v>
      </c>
      <c r="BG1190" s="84" t="s">
        <v>69</v>
      </c>
      <c r="BH1190" s="92" t="s">
        <v>8174</v>
      </c>
      <c r="BI1190" s="84" t="s">
        <v>122</v>
      </c>
      <c r="BJ1190" s="84" t="s">
        <v>8175</v>
      </c>
      <c r="BK1190" s="84" t="s">
        <v>75</v>
      </c>
      <c r="BL1190" s="84" t="s">
        <v>122</v>
      </c>
      <c r="BM1190" s="84" t="s">
        <v>83</v>
      </c>
      <c r="BN1190" s="84" t="s">
        <v>70</v>
      </c>
      <c r="BO1190" s="84" t="s">
        <v>71</v>
      </c>
      <c r="BP1190" s="84" t="s">
        <v>122</v>
      </c>
      <c r="BQ1190" s="84" t="s">
        <v>163</v>
      </c>
    </row>
    <row r="1191" spans="1:69" ht="14.4" x14ac:dyDescent="0.3">
      <c r="A1191" s="40" t="str">
        <f t="shared" si="538"/>
        <v>2025-09-10</v>
      </c>
      <c r="B1191" s="40" t="str">
        <f t="shared" si="539"/>
        <v>SYD</v>
      </c>
      <c r="C1191" s="39" t="str">
        <f t="shared" si="540"/>
        <v>98812563611</v>
      </c>
      <c r="D1191" s="41" t="str">
        <f t="shared" si="541"/>
        <v>PKR253297211</v>
      </c>
      <c r="E1191" s="41" t="str">
        <f t="shared" si="542"/>
        <v>596421468550</v>
      </c>
      <c r="F1191" s="39" t="str">
        <f t="shared" si="543"/>
        <v>2254239</v>
      </c>
      <c r="G1191" s="39" t="str">
        <f t="shared" si="544"/>
        <v>WISE EXPRESS(BIOSYDNEY)</v>
      </c>
      <c r="H1191" s="41" t="str">
        <f t="shared" si="545"/>
        <v>김유철</v>
      </c>
      <c r="I1191" s="39" t="str">
        <f t="shared" si="546"/>
        <v>59684</v>
      </c>
      <c r="J1191" s="52" t="str">
        <f t="shared" si="547"/>
        <v/>
      </c>
      <c r="K1191" s="75">
        <f t="shared" si="548"/>
        <v>1</v>
      </c>
      <c r="L1191" s="76">
        <f t="shared" si="549"/>
        <v>1</v>
      </c>
      <c r="M1191" s="76">
        <f t="shared" si="550"/>
        <v>1E-3</v>
      </c>
      <c r="N1191" s="76">
        <f t="shared" si="551"/>
        <v>1</v>
      </c>
      <c r="O1191" s="42">
        <f t="shared" si="552"/>
        <v>1</v>
      </c>
      <c r="P1191" s="39" t="str">
        <f t="shared" si="553"/>
        <v>일반(목록배제,Normal-Manifest Exception)</v>
      </c>
      <c r="Q1191" s="72">
        <f t="shared" si="554"/>
        <v>110</v>
      </c>
      <c r="R1191" s="43" t="str">
        <f t="shared" si="555"/>
        <v>OZ602</v>
      </c>
      <c r="S1191" s="82" t="str">
        <f t="shared" si="556"/>
        <v/>
      </c>
      <c r="T1191" s="40">
        <f t="shared" si="557"/>
        <v>45910</v>
      </c>
      <c r="U1191" s="44">
        <v>2500</v>
      </c>
      <c r="V1191" s="44">
        <f t="shared" si="558"/>
        <v>0</v>
      </c>
      <c r="W1191" s="77">
        <f t="shared" si="559"/>
        <v>2500</v>
      </c>
      <c r="X1191" s="78">
        <f t="shared" si="560"/>
        <v>0</v>
      </c>
      <c r="Y1191" s="44" cm="1">
        <f t="array" ref="Y1191">_xlfn.IFNA(_xlfn.IFS(AND(Q1191&gt;=2000, Q1191&lt;3000), 10000, AND(Q1191&gt;=3000, Q1191&lt;4000), 15000, AND(Q1191&gt;=4000, Q1191&lt;5000), 20000, AND(Q1191&gt;=5000), 25000),0)</f>
        <v>0</v>
      </c>
      <c r="Z1191" s="91">
        <f t="shared" si="561"/>
        <v>300</v>
      </c>
      <c r="AA1191" s="44">
        <f t="shared" si="562"/>
        <v>0</v>
      </c>
      <c r="AB1191" s="44"/>
      <c r="AC1191" s="44"/>
      <c r="AD1191" s="44"/>
      <c r="AE1191" s="44">
        <f>VLOOKUP(O1191,정산업데이트!$A$6:$B$12,2,10)</f>
        <v>0</v>
      </c>
      <c r="AF1191" s="44"/>
      <c r="AG1191" s="79">
        <f t="shared" si="563"/>
        <v>300</v>
      </c>
      <c r="AH1191" s="80">
        <f t="shared" si="564"/>
        <v>2800</v>
      </c>
      <c r="AJ1191" s="84" t="s">
        <v>7375</v>
      </c>
      <c r="AK1191" s="84" t="s">
        <v>73</v>
      </c>
      <c r="AL1191" s="84" t="s">
        <v>7376</v>
      </c>
      <c r="AM1191" s="84" t="s">
        <v>8176</v>
      </c>
      <c r="AN1191" s="84" t="s">
        <v>8177</v>
      </c>
      <c r="AO1191" s="84" t="s">
        <v>8178</v>
      </c>
      <c r="AP1191" s="84" t="s">
        <v>8179</v>
      </c>
      <c r="AQ1191" s="84" t="s">
        <v>122</v>
      </c>
      <c r="AR1191" s="85">
        <v>1</v>
      </c>
      <c r="AS1191" s="86">
        <v>1</v>
      </c>
      <c r="AT1191" s="86">
        <v>1E-3</v>
      </c>
      <c r="AU1191" s="86">
        <v>1</v>
      </c>
      <c r="AV1191" s="84" t="s">
        <v>8</v>
      </c>
      <c r="AW1191" s="86">
        <v>110</v>
      </c>
      <c r="AX1191" s="84" t="s">
        <v>68</v>
      </c>
      <c r="AY1191" s="84" t="s">
        <v>68</v>
      </c>
      <c r="AZ1191" s="84" t="s">
        <v>68</v>
      </c>
      <c r="BA1191" s="84" t="s">
        <v>68</v>
      </c>
      <c r="BB1191" s="84" t="s">
        <v>68</v>
      </c>
      <c r="BC1191" s="84" t="s">
        <v>126</v>
      </c>
      <c r="BD1191" s="84" t="s">
        <v>90</v>
      </c>
      <c r="BE1191" s="84" t="s">
        <v>111</v>
      </c>
      <c r="BF1191" s="84" t="s">
        <v>122</v>
      </c>
      <c r="BG1191" s="84" t="s">
        <v>69</v>
      </c>
      <c r="BH1191" s="92" t="s">
        <v>8180</v>
      </c>
      <c r="BI1191" s="84" t="s">
        <v>122</v>
      </c>
      <c r="BJ1191" s="84" t="s">
        <v>8181</v>
      </c>
      <c r="BK1191" s="84" t="s">
        <v>75</v>
      </c>
      <c r="BL1191" s="84" t="s">
        <v>122</v>
      </c>
      <c r="BM1191" s="84" t="s">
        <v>90</v>
      </c>
      <c r="BN1191" s="84" t="s">
        <v>70</v>
      </c>
      <c r="BO1191" s="84" t="s">
        <v>71</v>
      </c>
      <c r="BP1191" s="84" t="s">
        <v>122</v>
      </c>
      <c r="BQ1191" s="84" t="s">
        <v>163</v>
      </c>
    </row>
    <row r="1192" spans="1:69" ht="14.4" x14ac:dyDescent="0.3">
      <c r="A1192" s="40" t="str">
        <f t="shared" si="538"/>
        <v>2025-09-10</v>
      </c>
      <c r="B1192" s="40" t="str">
        <f t="shared" si="539"/>
        <v>SYD</v>
      </c>
      <c r="C1192" s="39" t="str">
        <f t="shared" si="540"/>
        <v>98812563611</v>
      </c>
      <c r="D1192" s="41" t="str">
        <f t="shared" si="541"/>
        <v>PKR253297212</v>
      </c>
      <c r="E1192" s="41" t="str">
        <f t="shared" si="542"/>
        <v>596421468561</v>
      </c>
      <c r="F1192" s="39" t="str">
        <f t="shared" si="543"/>
        <v>2254239</v>
      </c>
      <c r="G1192" s="39" t="str">
        <f t="shared" si="544"/>
        <v>WISE EXPRESS(BIOSYDNEY)</v>
      </c>
      <c r="H1192" s="41" t="str">
        <f t="shared" si="545"/>
        <v>유경희</v>
      </c>
      <c r="I1192" s="39" t="str">
        <f t="shared" si="546"/>
        <v>02559</v>
      </c>
      <c r="J1192" s="52" t="str">
        <f t="shared" si="547"/>
        <v/>
      </c>
      <c r="K1192" s="75">
        <f t="shared" si="548"/>
        <v>1</v>
      </c>
      <c r="L1192" s="76">
        <f t="shared" si="549"/>
        <v>1</v>
      </c>
      <c r="M1192" s="76">
        <f t="shared" si="550"/>
        <v>1E-3</v>
      </c>
      <c r="N1192" s="76">
        <f t="shared" si="551"/>
        <v>1</v>
      </c>
      <c r="O1192" s="42">
        <f t="shared" si="552"/>
        <v>1</v>
      </c>
      <c r="P1192" s="39" t="str">
        <f t="shared" si="553"/>
        <v>일반(목록배제,Normal-Manifest Exception)</v>
      </c>
      <c r="Q1192" s="72">
        <f t="shared" si="554"/>
        <v>100</v>
      </c>
      <c r="R1192" s="43" t="str">
        <f t="shared" si="555"/>
        <v>OZ602</v>
      </c>
      <c r="S1192" s="82" t="str">
        <f t="shared" si="556"/>
        <v/>
      </c>
      <c r="T1192" s="40">
        <f t="shared" si="557"/>
        <v>45910</v>
      </c>
      <c r="U1192" s="44">
        <v>2500</v>
      </c>
      <c r="V1192" s="44">
        <f t="shared" si="558"/>
        <v>0</v>
      </c>
      <c r="W1192" s="77">
        <f t="shared" si="559"/>
        <v>2500</v>
      </c>
      <c r="X1192" s="78">
        <f t="shared" si="560"/>
        <v>0</v>
      </c>
      <c r="Y1192" s="44" cm="1">
        <f t="array" ref="Y1192">_xlfn.IFNA(_xlfn.IFS(AND(Q1192&gt;=2000, Q1192&lt;3000), 10000, AND(Q1192&gt;=3000, Q1192&lt;4000), 15000, AND(Q1192&gt;=4000, Q1192&lt;5000), 20000, AND(Q1192&gt;=5000), 25000),0)</f>
        <v>0</v>
      </c>
      <c r="Z1192" s="91">
        <f t="shared" si="561"/>
        <v>300</v>
      </c>
      <c r="AA1192" s="44">
        <f t="shared" si="562"/>
        <v>0</v>
      </c>
      <c r="AB1192" s="44"/>
      <c r="AC1192" s="44"/>
      <c r="AD1192" s="44"/>
      <c r="AE1192" s="44">
        <f>VLOOKUP(O1192,정산업데이트!$A$6:$B$12,2,10)</f>
        <v>0</v>
      </c>
      <c r="AF1192" s="44"/>
      <c r="AG1192" s="79">
        <f t="shared" si="563"/>
        <v>300</v>
      </c>
      <c r="AH1192" s="80">
        <f t="shared" si="564"/>
        <v>2800</v>
      </c>
      <c r="AI1192" s="93"/>
      <c r="AJ1192" s="84" t="s">
        <v>7375</v>
      </c>
      <c r="AK1192" s="84" t="s">
        <v>73</v>
      </c>
      <c r="AL1192" s="84" t="s">
        <v>7376</v>
      </c>
      <c r="AM1192" s="84" t="s">
        <v>8182</v>
      </c>
      <c r="AN1192" s="84" t="s">
        <v>3366</v>
      </c>
      <c r="AO1192" s="84" t="s">
        <v>8183</v>
      </c>
      <c r="AP1192" s="84" t="s">
        <v>8184</v>
      </c>
      <c r="AQ1192" s="84" t="s">
        <v>122</v>
      </c>
      <c r="AR1192" s="85">
        <v>1</v>
      </c>
      <c r="AS1192" s="86">
        <v>1</v>
      </c>
      <c r="AT1192" s="86">
        <v>1E-3</v>
      </c>
      <c r="AU1192" s="86">
        <v>1</v>
      </c>
      <c r="AV1192" s="84" t="s">
        <v>8</v>
      </c>
      <c r="AW1192" s="86">
        <v>100</v>
      </c>
      <c r="AX1192" s="84" t="s">
        <v>68</v>
      </c>
      <c r="AY1192" s="84" t="s">
        <v>68</v>
      </c>
      <c r="AZ1192" s="84" t="s">
        <v>68</v>
      </c>
      <c r="BA1192" s="84" t="s">
        <v>68</v>
      </c>
      <c r="BB1192" s="84" t="s">
        <v>68</v>
      </c>
      <c r="BC1192" s="84" t="s">
        <v>126</v>
      </c>
      <c r="BD1192" s="84" t="s">
        <v>90</v>
      </c>
      <c r="BE1192" s="84" t="s">
        <v>111</v>
      </c>
      <c r="BF1192" s="84" t="s">
        <v>122</v>
      </c>
      <c r="BG1192" s="84" t="s">
        <v>69</v>
      </c>
      <c r="BH1192" s="92" t="s">
        <v>8185</v>
      </c>
      <c r="BI1192" s="84" t="s">
        <v>122</v>
      </c>
      <c r="BJ1192" s="84" t="s">
        <v>8186</v>
      </c>
      <c r="BK1192" s="84" t="s">
        <v>75</v>
      </c>
      <c r="BL1192" s="84" t="s">
        <v>122</v>
      </c>
      <c r="BM1192" s="84" t="s">
        <v>90</v>
      </c>
      <c r="BN1192" s="84" t="s">
        <v>70</v>
      </c>
      <c r="BO1192" s="84" t="s">
        <v>71</v>
      </c>
      <c r="BP1192" s="84" t="s">
        <v>122</v>
      </c>
      <c r="BQ1192" s="84" t="s">
        <v>163</v>
      </c>
    </row>
    <row r="1193" spans="1:69" ht="14.4" x14ac:dyDescent="0.3">
      <c r="A1193" s="40" t="str">
        <f t="shared" si="538"/>
        <v>2025-09-10</v>
      </c>
      <c r="B1193" s="40" t="str">
        <f t="shared" si="539"/>
        <v>SYD</v>
      </c>
      <c r="C1193" s="39" t="str">
        <f t="shared" si="540"/>
        <v>98812563611</v>
      </c>
      <c r="D1193" s="41" t="str">
        <f t="shared" si="541"/>
        <v>PKR253297213</v>
      </c>
      <c r="E1193" s="41" t="str">
        <f t="shared" si="542"/>
        <v>596421468572</v>
      </c>
      <c r="F1193" s="39" t="str">
        <f t="shared" si="543"/>
        <v>2254239</v>
      </c>
      <c r="G1193" s="39" t="str">
        <f t="shared" si="544"/>
        <v>WISE EXPRESS(BIOSYDNEY)</v>
      </c>
      <c r="H1193" s="41" t="str">
        <f t="shared" si="545"/>
        <v>윤주원</v>
      </c>
      <c r="I1193" s="39" t="str">
        <f t="shared" si="546"/>
        <v>48110</v>
      </c>
      <c r="J1193" s="52" t="str">
        <f t="shared" si="547"/>
        <v/>
      </c>
      <c r="K1193" s="75">
        <f t="shared" si="548"/>
        <v>1</v>
      </c>
      <c r="L1193" s="76">
        <f t="shared" si="549"/>
        <v>1</v>
      </c>
      <c r="M1193" s="76">
        <f t="shared" si="550"/>
        <v>1E-3</v>
      </c>
      <c r="N1193" s="76">
        <f t="shared" si="551"/>
        <v>1</v>
      </c>
      <c r="O1193" s="42">
        <f t="shared" si="552"/>
        <v>1</v>
      </c>
      <c r="P1193" s="39" t="str">
        <f t="shared" si="553"/>
        <v>일반(목록배제,Normal-Manifest Exception)</v>
      </c>
      <c r="Q1193" s="72">
        <f t="shared" si="554"/>
        <v>110</v>
      </c>
      <c r="R1193" s="43" t="str">
        <f t="shared" si="555"/>
        <v>OZ602</v>
      </c>
      <c r="S1193" s="82" t="str">
        <f t="shared" si="556"/>
        <v/>
      </c>
      <c r="T1193" s="40">
        <f t="shared" si="557"/>
        <v>45910</v>
      </c>
      <c r="U1193" s="44">
        <v>2500</v>
      </c>
      <c r="V1193" s="44">
        <f t="shared" si="558"/>
        <v>0</v>
      </c>
      <c r="W1193" s="77">
        <f t="shared" si="559"/>
        <v>2500</v>
      </c>
      <c r="X1193" s="78">
        <f t="shared" si="560"/>
        <v>0</v>
      </c>
      <c r="Y1193" s="44" cm="1">
        <f t="array" ref="Y1193">_xlfn.IFNA(_xlfn.IFS(AND(Q1193&gt;=2000, Q1193&lt;3000), 10000, AND(Q1193&gt;=3000, Q1193&lt;4000), 15000, AND(Q1193&gt;=4000, Q1193&lt;5000), 20000, AND(Q1193&gt;=5000), 25000),0)</f>
        <v>0</v>
      </c>
      <c r="Z1193" s="91">
        <f t="shared" si="561"/>
        <v>300</v>
      </c>
      <c r="AA1193" s="44">
        <f t="shared" si="562"/>
        <v>0</v>
      </c>
      <c r="AB1193" s="44"/>
      <c r="AC1193" s="44"/>
      <c r="AD1193" s="44"/>
      <c r="AE1193" s="44">
        <f>VLOOKUP(O1193,정산업데이트!$A$6:$B$12,2,10)</f>
        <v>0</v>
      </c>
      <c r="AF1193" s="44"/>
      <c r="AG1193" s="79">
        <f t="shared" si="563"/>
        <v>300</v>
      </c>
      <c r="AH1193" s="80">
        <f t="shared" si="564"/>
        <v>2800</v>
      </c>
      <c r="AI1193" s="93"/>
      <c r="AJ1193" s="84" t="s">
        <v>7375</v>
      </c>
      <c r="AK1193" s="84" t="s">
        <v>73</v>
      </c>
      <c r="AL1193" s="84" t="s">
        <v>7376</v>
      </c>
      <c r="AM1193" s="84" t="s">
        <v>8187</v>
      </c>
      <c r="AN1193" s="84" t="s">
        <v>8188</v>
      </c>
      <c r="AO1193" s="84" t="s">
        <v>8189</v>
      </c>
      <c r="AP1193" s="84" t="s">
        <v>1329</v>
      </c>
      <c r="AQ1193" s="84" t="s">
        <v>122</v>
      </c>
      <c r="AR1193" s="85">
        <v>1</v>
      </c>
      <c r="AS1193" s="86">
        <v>1</v>
      </c>
      <c r="AT1193" s="86">
        <v>1E-3</v>
      </c>
      <c r="AU1193" s="86">
        <v>1</v>
      </c>
      <c r="AV1193" s="84" t="s">
        <v>8</v>
      </c>
      <c r="AW1193" s="86">
        <v>110</v>
      </c>
      <c r="AX1193" s="84" t="s">
        <v>68</v>
      </c>
      <c r="AY1193" s="84" t="s">
        <v>68</v>
      </c>
      <c r="AZ1193" s="84" t="s">
        <v>68</v>
      </c>
      <c r="BA1193" s="84" t="s">
        <v>68</v>
      </c>
      <c r="BB1193" s="84" t="s">
        <v>68</v>
      </c>
      <c r="BC1193" s="84" t="s">
        <v>126</v>
      </c>
      <c r="BD1193" s="84" t="s">
        <v>90</v>
      </c>
      <c r="BE1193" s="84" t="s">
        <v>111</v>
      </c>
      <c r="BF1193" s="84" t="s">
        <v>122</v>
      </c>
      <c r="BG1193" s="84" t="s">
        <v>69</v>
      </c>
      <c r="BH1193" s="92" t="s">
        <v>8190</v>
      </c>
      <c r="BI1193" s="84" t="s">
        <v>122</v>
      </c>
      <c r="BJ1193" s="84" t="s">
        <v>8191</v>
      </c>
      <c r="BK1193" s="84" t="s">
        <v>75</v>
      </c>
      <c r="BL1193" s="84" t="s">
        <v>122</v>
      </c>
      <c r="BM1193" s="84" t="s">
        <v>90</v>
      </c>
      <c r="BN1193" s="84" t="s">
        <v>70</v>
      </c>
      <c r="BO1193" s="84" t="s">
        <v>71</v>
      </c>
      <c r="BP1193" s="84" t="s">
        <v>122</v>
      </c>
      <c r="BQ1193" s="84" t="s">
        <v>163</v>
      </c>
    </row>
    <row r="1194" spans="1:69" ht="14.4" x14ac:dyDescent="0.3">
      <c r="A1194" s="40" t="str">
        <f t="shared" si="538"/>
        <v>2025-09-10</v>
      </c>
      <c r="B1194" s="40" t="str">
        <f t="shared" si="539"/>
        <v>SYD</v>
      </c>
      <c r="C1194" s="39" t="str">
        <f t="shared" si="540"/>
        <v>98812563611</v>
      </c>
      <c r="D1194" s="41" t="str">
        <f t="shared" si="541"/>
        <v>PKR253297214</v>
      </c>
      <c r="E1194" s="41" t="str">
        <f t="shared" si="542"/>
        <v>596421468583</v>
      </c>
      <c r="F1194" s="39" t="str">
        <f t="shared" si="543"/>
        <v>2254239</v>
      </c>
      <c r="G1194" s="39" t="str">
        <f t="shared" si="544"/>
        <v>WISE EXPRESS(BIOSYDNEY)</v>
      </c>
      <c r="H1194" s="41" t="str">
        <f t="shared" si="545"/>
        <v>심재분</v>
      </c>
      <c r="I1194" s="39" t="str">
        <f t="shared" si="546"/>
        <v>18117</v>
      </c>
      <c r="J1194" s="52" t="str">
        <f t="shared" si="547"/>
        <v/>
      </c>
      <c r="K1194" s="75">
        <f t="shared" si="548"/>
        <v>1</v>
      </c>
      <c r="L1194" s="76">
        <f t="shared" si="549"/>
        <v>1</v>
      </c>
      <c r="M1194" s="76">
        <f t="shared" si="550"/>
        <v>1E-3</v>
      </c>
      <c r="N1194" s="76">
        <f t="shared" si="551"/>
        <v>1</v>
      </c>
      <c r="O1194" s="42">
        <f t="shared" si="552"/>
        <v>1</v>
      </c>
      <c r="P1194" s="39" t="str">
        <f t="shared" si="553"/>
        <v>일반(목록배제,Normal-Manifest Exception)</v>
      </c>
      <c r="Q1194" s="72">
        <f t="shared" si="554"/>
        <v>100</v>
      </c>
      <c r="R1194" s="43" t="str">
        <f t="shared" si="555"/>
        <v>OZ602</v>
      </c>
      <c r="S1194" s="82" t="str">
        <f t="shared" si="556"/>
        <v/>
      </c>
      <c r="T1194" s="40">
        <f t="shared" si="557"/>
        <v>45910</v>
      </c>
      <c r="U1194" s="44">
        <v>2500</v>
      </c>
      <c r="V1194" s="44">
        <f t="shared" si="558"/>
        <v>0</v>
      </c>
      <c r="W1194" s="77">
        <f t="shared" si="559"/>
        <v>2500</v>
      </c>
      <c r="X1194" s="78">
        <f t="shared" si="560"/>
        <v>0</v>
      </c>
      <c r="Y1194" s="44" cm="1">
        <f t="array" ref="Y1194">_xlfn.IFNA(_xlfn.IFS(AND(Q1194&gt;=2000, Q1194&lt;3000), 10000, AND(Q1194&gt;=3000, Q1194&lt;4000), 15000, AND(Q1194&gt;=4000, Q1194&lt;5000), 20000, AND(Q1194&gt;=5000), 25000),0)</f>
        <v>0</v>
      </c>
      <c r="Z1194" s="91">
        <f t="shared" si="561"/>
        <v>300</v>
      </c>
      <c r="AA1194" s="44">
        <f t="shared" si="562"/>
        <v>0</v>
      </c>
      <c r="AB1194" s="44"/>
      <c r="AC1194" s="44"/>
      <c r="AD1194" s="44"/>
      <c r="AE1194" s="44">
        <f>VLOOKUP(O1194,정산업데이트!$A$6:$B$12,2,10)</f>
        <v>0</v>
      </c>
      <c r="AF1194" s="44"/>
      <c r="AG1194" s="79">
        <f t="shared" si="563"/>
        <v>300</v>
      </c>
      <c r="AH1194" s="80">
        <f t="shared" si="564"/>
        <v>2800</v>
      </c>
      <c r="AI1194" s="93"/>
      <c r="AJ1194" s="84" t="s">
        <v>7375</v>
      </c>
      <c r="AK1194" s="84" t="s">
        <v>73</v>
      </c>
      <c r="AL1194" s="84" t="s">
        <v>7376</v>
      </c>
      <c r="AM1194" s="84" t="s">
        <v>8192</v>
      </c>
      <c r="AN1194" s="84" t="s">
        <v>8193</v>
      </c>
      <c r="AO1194" s="84" t="s">
        <v>8194</v>
      </c>
      <c r="AP1194" s="84" t="s">
        <v>1394</v>
      </c>
      <c r="AQ1194" s="84" t="s">
        <v>122</v>
      </c>
      <c r="AR1194" s="85">
        <v>1</v>
      </c>
      <c r="AS1194" s="86">
        <v>1</v>
      </c>
      <c r="AT1194" s="86">
        <v>1E-3</v>
      </c>
      <c r="AU1194" s="86">
        <v>1</v>
      </c>
      <c r="AV1194" s="84" t="s">
        <v>8</v>
      </c>
      <c r="AW1194" s="86">
        <v>100</v>
      </c>
      <c r="AX1194" s="84" t="s">
        <v>68</v>
      </c>
      <c r="AY1194" s="84" t="s">
        <v>68</v>
      </c>
      <c r="AZ1194" s="84" t="s">
        <v>68</v>
      </c>
      <c r="BA1194" s="84" t="s">
        <v>68</v>
      </c>
      <c r="BB1194" s="84" t="s">
        <v>68</v>
      </c>
      <c r="BC1194" s="84" t="s">
        <v>126</v>
      </c>
      <c r="BD1194" s="84" t="s">
        <v>90</v>
      </c>
      <c r="BE1194" s="84" t="s">
        <v>111</v>
      </c>
      <c r="BF1194" s="84" t="s">
        <v>122</v>
      </c>
      <c r="BG1194" s="84" t="s">
        <v>69</v>
      </c>
      <c r="BH1194" s="92" t="s">
        <v>8195</v>
      </c>
      <c r="BI1194" s="84" t="s">
        <v>122</v>
      </c>
      <c r="BJ1194" s="84" t="s">
        <v>8196</v>
      </c>
      <c r="BK1194" s="84" t="s">
        <v>75</v>
      </c>
      <c r="BL1194" s="84" t="s">
        <v>122</v>
      </c>
      <c r="BM1194" s="84" t="s">
        <v>90</v>
      </c>
      <c r="BN1194" s="84" t="s">
        <v>70</v>
      </c>
      <c r="BO1194" s="84" t="s">
        <v>71</v>
      </c>
      <c r="BP1194" s="84" t="s">
        <v>122</v>
      </c>
      <c r="BQ1194" s="84" t="s">
        <v>163</v>
      </c>
    </row>
    <row r="1195" spans="1:69" ht="14.4" x14ac:dyDescent="0.3">
      <c r="A1195" s="40" t="str">
        <f t="shared" si="538"/>
        <v>2025-09-10</v>
      </c>
      <c r="B1195" s="40" t="str">
        <f t="shared" si="539"/>
        <v>SYD</v>
      </c>
      <c r="C1195" s="39" t="str">
        <f t="shared" si="540"/>
        <v>98812563611</v>
      </c>
      <c r="D1195" s="41" t="str">
        <f t="shared" si="541"/>
        <v>PKR253297215</v>
      </c>
      <c r="E1195" s="41" t="str">
        <f t="shared" si="542"/>
        <v>596421468594</v>
      </c>
      <c r="F1195" s="39" t="str">
        <f t="shared" si="543"/>
        <v>2254239</v>
      </c>
      <c r="G1195" s="39" t="str">
        <f t="shared" si="544"/>
        <v>WISE EXPRESS(BIOSYDNEY)</v>
      </c>
      <c r="H1195" s="41" t="str">
        <f t="shared" si="545"/>
        <v>김영경</v>
      </c>
      <c r="I1195" s="39" t="str">
        <f t="shared" si="546"/>
        <v>03681</v>
      </c>
      <c r="J1195" s="52" t="str">
        <f t="shared" si="547"/>
        <v/>
      </c>
      <c r="K1195" s="75">
        <f t="shared" si="548"/>
        <v>1</v>
      </c>
      <c r="L1195" s="76">
        <f t="shared" si="549"/>
        <v>1</v>
      </c>
      <c r="M1195" s="76">
        <f t="shared" si="550"/>
        <v>1E-3</v>
      </c>
      <c r="N1195" s="76">
        <f t="shared" si="551"/>
        <v>1</v>
      </c>
      <c r="O1195" s="42">
        <f t="shared" si="552"/>
        <v>1</v>
      </c>
      <c r="P1195" s="39" t="str">
        <f t="shared" si="553"/>
        <v>일반(목록배제,Normal-Manifest Exception)</v>
      </c>
      <c r="Q1195" s="72">
        <f t="shared" si="554"/>
        <v>110</v>
      </c>
      <c r="R1195" s="43" t="str">
        <f t="shared" si="555"/>
        <v>OZ602</v>
      </c>
      <c r="S1195" s="82" t="str">
        <f t="shared" si="556"/>
        <v/>
      </c>
      <c r="T1195" s="40">
        <f t="shared" si="557"/>
        <v>45910</v>
      </c>
      <c r="U1195" s="44">
        <v>2500</v>
      </c>
      <c r="V1195" s="44">
        <f t="shared" si="558"/>
        <v>0</v>
      </c>
      <c r="W1195" s="77">
        <f t="shared" si="559"/>
        <v>2500</v>
      </c>
      <c r="X1195" s="78">
        <f t="shared" si="560"/>
        <v>0</v>
      </c>
      <c r="Y1195" s="44" cm="1">
        <f t="array" ref="Y1195">_xlfn.IFNA(_xlfn.IFS(AND(Q1195&gt;=2000, Q1195&lt;3000), 10000, AND(Q1195&gt;=3000, Q1195&lt;4000), 15000, AND(Q1195&gt;=4000, Q1195&lt;5000), 20000, AND(Q1195&gt;=5000), 25000),0)</f>
        <v>0</v>
      </c>
      <c r="Z1195" s="91">
        <f t="shared" si="561"/>
        <v>300</v>
      </c>
      <c r="AA1195" s="44">
        <f t="shared" si="562"/>
        <v>0</v>
      </c>
      <c r="AB1195" s="44"/>
      <c r="AC1195" s="44"/>
      <c r="AD1195" s="44"/>
      <c r="AE1195" s="44">
        <f>VLOOKUP(O1195,정산업데이트!$A$6:$B$12,2,10)</f>
        <v>0</v>
      </c>
      <c r="AF1195" s="44"/>
      <c r="AG1195" s="79">
        <f t="shared" si="563"/>
        <v>300</v>
      </c>
      <c r="AH1195" s="80">
        <f t="shared" si="564"/>
        <v>2800</v>
      </c>
      <c r="AI1195" s="93"/>
      <c r="AJ1195" s="84" t="s">
        <v>7375</v>
      </c>
      <c r="AK1195" s="84" t="s">
        <v>73</v>
      </c>
      <c r="AL1195" s="84" t="s">
        <v>7376</v>
      </c>
      <c r="AM1195" s="84" t="s">
        <v>8197</v>
      </c>
      <c r="AN1195" s="84" t="s">
        <v>8198</v>
      </c>
      <c r="AO1195" s="84" t="s">
        <v>8199</v>
      </c>
      <c r="AP1195" s="84" t="s">
        <v>8200</v>
      </c>
      <c r="AQ1195" s="84" t="s">
        <v>122</v>
      </c>
      <c r="AR1195" s="85">
        <v>1</v>
      </c>
      <c r="AS1195" s="86">
        <v>1</v>
      </c>
      <c r="AT1195" s="86">
        <v>1E-3</v>
      </c>
      <c r="AU1195" s="86">
        <v>1</v>
      </c>
      <c r="AV1195" s="84" t="s">
        <v>8</v>
      </c>
      <c r="AW1195" s="86">
        <v>110</v>
      </c>
      <c r="AX1195" s="84" t="s">
        <v>68</v>
      </c>
      <c r="AY1195" s="84" t="s">
        <v>68</v>
      </c>
      <c r="AZ1195" s="84" t="s">
        <v>68</v>
      </c>
      <c r="BA1195" s="84" t="s">
        <v>68</v>
      </c>
      <c r="BB1195" s="84" t="s">
        <v>68</v>
      </c>
      <c r="BC1195" s="84" t="s">
        <v>126</v>
      </c>
      <c r="BD1195" s="84" t="s">
        <v>90</v>
      </c>
      <c r="BE1195" s="84" t="s">
        <v>111</v>
      </c>
      <c r="BF1195" s="84" t="s">
        <v>122</v>
      </c>
      <c r="BG1195" s="84" t="s">
        <v>69</v>
      </c>
      <c r="BH1195" s="92" t="s">
        <v>8201</v>
      </c>
      <c r="BI1195" s="84" t="s">
        <v>122</v>
      </c>
      <c r="BJ1195" s="84" t="s">
        <v>8202</v>
      </c>
      <c r="BK1195" s="84" t="s">
        <v>75</v>
      </c>
      <c r="BL1195" s="84" t="s">
        <v>122</v>
      </c>
      <c r="BM1195" s="84" t="s">
        <v>90</v>
      </c>
      <c r="BN1195" s="84" t="s">
        <v>70</v>
      </c>
      <c r="BO1195" s="84" t="s">
        <v>71</v>
      </c>
      <c r="BP1195" s="84" t="s">
        <v>122</v>
      </c>
      <c r="BQ1195" s="84" t="s">
        <v>163</v>
      </c>
    </row>
    <row r="1196" spans="1:69" ht="14.4" x14ac:dyDescent="0.3">
      <c r="A1196" s="40" t="str">
        <f t="shared" si="538"/>
        <v>2025-09-10</v>
      </c>
      <c r="B1196" s="40" t="str">
        <f t="shared" si="539"/>
        <v>SYD</v>
      </c>
      <c r="C1196" s="39" t="str">
        <f t="shared" si="540"/>
        <v>98812563611</v>
      </c>
      <c r="D1196" s="41" t="str">
        <f t="shared" si="541"/>
        <v>PKR253297216</v>
      </c>
      <c r="E1196" s="41" t="str">
        <f t="shared" si="542"/>
        <v>596421468605</v>
      </c>
      <c r="F1196" s="39" t="str">
        <f t="shared" si="543"/>
        <v>2254239</v>
      </c>
      <c r="G1196" s="39" t="str">
        <f t="shared" si="544"/>
        <v>WISE EXPRESS(BIOSYDNEY)</v>
      </c>
      <c r="H1196" s="41" t="str">
        <f t="shared" si="545"/>
        <v>노영옥</v>
      </c>
      <c r="I1196" s="39" t="str">
        <f t="shared" si="546"/>
        <v>18119</v>
      </c>
      <c r="J1196" s="52" t="str">
        <f t="shared" si="547"/>
        <v/>
      </c>
      <c r="K1196" s="75">
        <f t="shared" si="548"/>
        <v>1</v>
      </c>
      <c r="L1196" s="76">
        <f t="shared" si="549"/>
        <v>1</v>
      </c>
      <c r="M1196" s="76">
        <f t="shared" si="550"/>
        <v>1E-3</v>
      </c>
      <c r="N1196" s="76">
        <f t="shared" si="551"/>
        <v>1</v>
      </c>
      <c r="O1196" s="42">
        <f t="shared" si="552"/>
        <v>1</v>
      </c>
      <c r="P1196" s="39" t="str">
        <f t="shared" si="553"/>
        <v>일반(목록배제,Normal-Manifest Exception)</v>
      </c>
      <c r="Q1196" s="72">
        <f t="shared" si="554"/>
        <v>110</v>
      </c>
      <c r="R1196" s="43" t="str">
        <f t="shared" si="555"/>
        <v>OZ602</v>
      </c>
      <c r="S1196" s="82" t="str">
        <f t="shared" si="556"/>
        <v/>
      </c>
      <c r="T1196" s="40">
        <f t="shared" si="557"/>
        <v>45910</v>
      </c>
      <c r="U1196" s="44">
        <v>2500</v>
      </c>
      <c r="V1196" s="44">
        <f t="shared" si="558"/>
        <v>0</v>
      </c>
      <c r="W1196" s="77">
        <f t="shared" si="559"/>
        <v>2500</v>
      </c>
      <c r="X1196" s="78">
        <f t="shared" si="560"/>
        <v>0</v>
      </c>
      <c r="Y1196" s="44" cm="1">
        <f t="array" ref="Y1196">_xlfn.IFNA(_xlfn.IFS(AND(Q1196&gt;=2000, Q1196&lt;3000), 10000, AND(Q1196&gt;=3000, Q1196&lt;4000), 15000, AND(Q1196&gt;=4000, Q1196&lt;5000), 20000, AND(Q1196&gt;=5000), 25000),0)</f>
        <v>0</v>
      </c>
      <c r="Z1196" s="91">
        <f t="shared" si="561"/>
        <v>300</v>
      </c>
      <c r="AA1196" s="44">
        <f t="shared" si="562"/>
        <v>0</v>
      </c>
      <c r="AB1196" s="44"/>
      <c r="AC1196" s="44"/>
      <c r="AD1196" s="44"/>
      <c r="AE1196" s="44">
        <f>VLOOKUP(O1196,정산업데이트!$A$6:$B$12,2,10)</f>
        <v>0</v>
      </c>
      <c r="AF1196" s="44"/>
      <c r="AG1196" s="79">
        <f t="shared" si="563"/>
        <v>300</v>
      </c>
      <c r="AH1196" s="80">
        <f t="shared" si="564"/>
        <v>2800</v>
      </c>
      <c r="AI1196" s="93"/>
      <c r="AJ1196" s="84" t="s">
        <v>7375</v>
      </c>
      <c r="AK1196" s="84" t="s">
        <v>73</v>
      </c>
      <c r="AL1196" s="84" t="s">
        <v>7376</v>
      </c>
      <c r="AM1196" s="84" t="s">
        <v>8203</v>
      </c>
      <c r="AN1196" s="84" t="s">
        <v>6135</v>
      </c>
      <c r="AO1196" s="84" t="s">
        <v>6136</v>
      </c>
      <c r="AP1196" s="84" t="s">
        <v>6137</v>
      </c>
      <c r="AQ1196" s="84" t="s">
        <v>122</v>
      </c>
      <c r="AR1196" s="85">
        <v>1</v>
      </c>
      <c r="AS1196" s="86">
        <v>1</v>
      </c>
      <c r="AT1196" s="86">
        <v>1E-3</v>
      </c>
      <c r="AU1196" s="86">
        <v>1</v>
      </c>
      <c r="AV1196" s="84" t="s">
        <v>8</v>
      </c>
      <c r="AW1196" s="86">
        <v>110</v>
      </c>
      <c r="AX1196" s="84" t="s">
        <v>68</v>
      </c>
      <c r="AY1196" s="84" t="s">
        <v>68</v>
      </c>
      <c r="AZ1196" s="84" t="s">
        <v>68</v>
      </c>
      <c r="BA1196" s="84" t="s">
        <v>68</v>
      </c>
      <c r="BB1196" s="84" t="s">
        <v>68</v>
      </c>
      <c r="BC1196" s="84" t="s">
        <v>126</v>
      </c>
      <c r="BD1196" s="84" t="s">
        <v>90</v>
      </c>
      <c r="BE1196" s="84" t="s">
        <v>111</v>
      </c>
      <c r="BF1196" s="84" t="s">
        <v>122</v>
      </c>
      <c r="BG1196" s="84" t="s">
        <v>69</v>
      </c>
      <c r="BH1196" s="92" t="s">
        <v>8204</v>
      </c>
      <c r="BI1196" s="84" t="s">
        <v>122</v>
      </c>
      <c r="BJ1196" s="84" t="s">
        <v>8205</v>
      </c>
      <c r="BK1196" s="84" t="s">
        <v>75</v>
      </c>
      <c r="BL1196" s="84" t="s">
        <v>122</v>
      </c>
      <c r="BM1196" s="84" t="s">
        <v>90</v>
      </c>
      <c r="BN1196" s="84" t="s">
        <v>70</v>
      </c>
      <c r="BO1196" s="84" t="s">
        <v>71</v>
      </c>
      <c r="BP1196" s="84" t="s">
        <v>122</v>
      </c>
      <c r="BQ1196" s="84" t="s">
        <v>163</v>
      </c>
    </row>
    <row r="1197" spans="1:69" ht="14.4" x14ac:dyDescent="0.3">
      <c r="A1197" s="40" t="str">
        <f t="shared" si="538"/>
        <v>2025-09-10</v>
      </c>
      <c r="B1197" s="40" t="str">
        <f t="shared" si="539"/>
        <v>SYD</v>
      </c>
      <c r="C1197" s="39" t="str">
        <f t="shared" si="540"/>
        <v>98812563611</v>
      </c>
      <c r="D1197" s="41" t="str">
        <f t="shared" si="541"/>
        <v>PKR253297217</v>
      </c>
      <c r="E1197" s="41" t="str">
        <f t="shared" si="542"/>
        <v>596421468616</v>
      </c>
      <c r="F1197" s="39" t="str">
        <f t="shared" si="543"/>
        <v>2254239</v>
      </c>
      <c r="G1197" s="39" t="str">
        <f t="shared" si="544"/>
        <v>WISE EXPRESS(BIOSYDNEY)</v>
      </c>
      <c r="H1197" s="41" t="str">
        <f t="shared" si="545"/>
        <v>배준호</v>
      </c>
      <c r="I1197" s="39" t="str">
        <f t="shared" si="546"/>
        <v>06016</v>
      </c>
      <c r="J1197" s="52" t="str">
        <f t="shared" si="547"/>
        <v/>
      </c>
      <c r="K1197" s="75">
        <f t="shared" si="548"/>
        <v>1</v>
      </c>
      <c r="L1197" s="76">
        <f t="shared" si="549"/>
        <v>1</v>
      </c>
      <c r="M1197" s="76">
        <f t="shared" si="550"/>
        <v>1E-3</v>
      </c>
      <c r="N1197" s="76">
        <f t="shared" si="551"/>
        <v>1</v>
      </c>
      <c r="O1197" s="42">
        <f t="shared" si="552"/>
        <v>1</v>
      </c>
      <c r="P1197" s="39" t="str">
        <f t="shared" si="553"/>
        <v>일반(목록배제,Normal-Manifest Exception)</v>
      </c>
      <c r="Q1197" s="72">
        <f t="shared" si="554"/>
        <v>80</v>
      </c>
      <c r="R1197" s="43" t="str">
        <f t="shared" si="555"/>
        <v>OZ602</v>
      </c>
      <c r="S1197" s="82" t="str">
        <f t="shared" si="556"/>
        <v/>
      </c>
      <c r="T1197" s="40">
        <f t="shared" si="557"/>
        <v>45910</v>
      </c>
      <c r="U1197" s="44">
        <v>2500</v>
      </c>
      <c r="V1197" s="44">
        <f t="shared" si="558"/>
        <v>0</v>
      </c>
      <c r="W1197" s="77">
        <f t="shared" si="559"/>
        <v>2500</v>
      </c>
      <c r="X1197" s="78">
        <f t="shared" si="560"/>
        <v>0</v>
      </c>
      <c r="Y1197" s="44" cm="1">
        <f t="array" ref="Y1197">_xlfn.IFNA(_xlfn.IFS(AND(Q1197&gt;=2000, Q1197&lt;3000), 10000, AND(Q1197&gt;=3000, Q1197&lt;4000), 15000, AND(Q1197&gt;=4000, Q1197&lt;5000), 20000, AND(Q1197&gt;=5000), 25000),0)</f>
        <v>0</v>
      </c>
      <c r="Z1197" s="91">
        <f t="shared" si="561"/>
        <v>300</v>
      </c>
      <c r="AA1197" s="44">
        <f t="shared" si="562"/>
        <v>0</v>
      </c>
      <c r="AB1197" s="44"/>
      <c r="AC1197" s="44"/>
      <c r="AD1197" s="44"/>
      <c r="AE1197" s="44">
        <f>VLOOKUP(O1197,정산업데이트!$A$6:$B$12,2,10)</f>
        <v>0</v>
      </c>
      <c r="AF1197" s="44"/>
      <c r="AG1197" s="79">
        <f t="shared" si="563"/>
        <v>300</v>
      </c>
      <c r="AH1197" s="80">
        <f t="shared" si="564"/>
        <v>2800</v>
      </c>
      <c r="AI1197" s="93"/>
      <c r="AJ1197" s="84" t="s">
        <v>7375</v>
      </c>
      <c r="AK1197" s="84" t="s">
        <v>73</v>
      </c>
      <c r="AL1197" s="84" t="s">
        <v>7376</v>
      </c>
      <c r="AM1197" s="84" t="s">
        <v>8206</v>
      </c>
      <c r="AN1197" s="84" t="s">
        <v>8207</v>
      </c>
      <c r="AO1197" s="84" t="s">
        <v>8208</v>
      </c>
      <c r="AP1197" s="84" t="s">
        <v>8209</v>
      </c>
      <c r="AQ1197" s="84" t="s">
        <v>122</v>
      </c>
      <c r="AR1197" s="85">
        <v>1</v>
      </c>
      <c r="AS1197" s="86">
        <v>1</v>
      </c>
      <c r="AT1197" s="86">
        <v>1E-3</v>
      </c>
      <c r="AU1197" s="86">
        <v>1</v>
      </c>
      <c r="AV1197" s="84" t="s">
        <v>8</v>
      </c>
      <c r="AW1197" s="86">
        <v>80</v>
      </c>
      <c r="AX1197" s="84" t="s">
        <v>68</v>
      </c>
      <c r="AY1197" s="84" t="s">
        <v>68</v>
      </c>
      <c r="AZ1197" s="84" t="s">
        <v>68</v>
      </c>
      <c r="BA1197" s="84" t="s">
        <v>68</v>
      </c>
      <c r="BB1197" s="84" t="s">
        <v>68</v>
      </c>
      <c r="BC1197" s="84" t="s">
        <v>126</v>
      </c>
      <c r="BD1197" s="84" t="s">
        <v>90</v>
      </c>
      <c r="BE1197" s="84" t="s">
        <v>111</v>
      </c>
      <c r="BF1197" s="84" t="s">
        <v>122</v>
      </c>
      <c r="BG1197" s="84" t="s">
        <v>69</v>
      </c>
      <c r="BH1197" s="92" t="s">
        <v>8210</v>
      </c>
      <c r="BI1197" s="84" t="s">
        <v>122</v>
      </c>
      <c r="BJ1197" s="84" t="s">
        <v>8211</v>
      </c>
      <c r="BK1197" s="84" t="s">
        <v>75</v>
      </c>
      <c r="BL1197" s="84" t="s">
        <v>122</v>
      </c>
      <c r="BM1197" s="84" t="s">
        <v>90</v>
      </c>
      <c r="BN1197" s="84" t="s">
        <v>70</v>
      </c>
      <c r="BO1197" s="84" t="s">
        <v>71</v>
      </c>
      <c r="BP1197" s="84" t="s">
        <v>122</v>
      </c>
      <c r="BQ1197" s="84" t="s">
        <v>163</v>
      </c>
    </row>
    <row r="1198" spans="1:69" ht="14.4" x14ac:dyDescent="0.3">
      <c r="A1198" s="40" t="str">
        <f t="shared" si="538"/>
        <v>2025-09-10</v>
      </c>
      <c r="B1198" s="40" t="str">
        <f t="shared" si="539"/>
        <v>SYD</v>
      </c>
      <c r="C1198" s="39" t="str">
        <f t="shared" si="540"/>
        <v>98812563611</v>
      </c>
      <c r="D1198" s="41" t="str">
        <f t="shared" si="541"/>
        <v>PKR253341683</v>
      </c>
      <c r="E1198" s="41" t="str">
        <f t="shared" si="542"/>
        <v>596421469880</v>
      </c>
      <c r="F1198" s="39" t="str">
        <f t="shared" si="543"/>
        <v>2254234</v>
      </c>
      <c r="G1198" s="39" t="str">
        <f t="shared" si="544"/>
        <v>WISE EXPRESS(HOJUDIRECT)</v>
      </c>
      <c r="H1198" s="41" t="str">
        <f t="shared" si="545"/>
        <v>이금주</v>
      </c>
      <c r="I1198" s="39" t="str">
        <f t="shared" si="546"/>
        <v>38059</v>
      </c>
      <c r="J1198" s="52" t="str">
        <f t="shared" si="547"/>
        <v/>
      </c>
      <c r="K1198" s="75">
        <f t="shared" si="548"/>
        <v>1</v>
      </c>
      <c r="L1198" s="76">
        <f t="shared" si="549"/>
        <v>0.25</v>
      </c>
      <c r="M1198" s="76">
        <f t="shared" si="550"/>
        <v>1E-3</v>
      </c>
      <c r="N1198" s="76">
        <f t="shared" si="551"/>
        <v>0.3</v>
      </c>
      <c r="O1198" s="42">
        <f t="shared" si="552"/>
        <v>0.5</v>
      </c>
      <c r="P1198" s="39" t="str">
        <f t="shared" si="553"/>
        <v>일반(목록배제,Normal-Manifest Exception)</v>
      </c>
      <c r="Q1198" s="72">
        <f t="shared" si="554"/>
        <v>15</v>
      </c>
      <c r="R1198" s="43" t="str">
        <f t="shared" si="555"/>
        <v>OZ602</v>
      </c>
      <c r="S1198" s="82" t="str">
        <f t="shared" si="556"/>
        <v/>
      </c>
      <c r="T1198" s="40">
        <f t="shared" si="557"/>
        <v>45910</v>
      </c>
      <c r="U1198" s="44">
        <v>2500</v>
      </c>
      <c r="V1198" s="44">
        <f t="shared" si="558"/>
        <v>0</v>
      </c>
      <c r="W1198" s="77">
        <f t="shared" si="559"/>
        <v>2500</v>
      </c>
      <c r="X1198" s="78">
        <f t="shared" si="560"/>
        <v>0</v>
      </c>
      <c r="Y1198" s="44" cm="1">
        <f t="array" ref="Y1198">_xlfn.IFNA(_xlfn.IFS(AND(Q1198&gt;=2000, Q1198&lt;3000), 10000, AND(Q1198&gt;=3000, Q1198&lt;4000), 15000, AND(Q1198&gt;=4000, Q1198&lt;5000), 20000, AND(Q1198&gt;=5000), 25000),0)</f>
        <v>0</v>
      </c>
      <c r="Z1198" s="91">
        <f t="shared" si="561"/>
        <v>300</v>
      </c>
      <c r="AA1198" s="44">
        <f t="shared" si="562"/>
        <v>0</v>
      </c>
      <c r="AB1198" s="44"/>
      <c r="AC1198" s="44"/>
      <c r="AD1198" s="44"/>
      <c r="AE1198" s="44">
        <f>VLOOKUP(O1198,정산업데이트!$A$6:$B$12,2,10)</f>
        <v>0</v>
      </c>
      <c r="AF1198" s="44"/>
      <c r="AG1198" s="79">
        <f t="shared" si="563"/>
        <v>300</v>
      </c>
      <c r="AH1198" s="80">
        <f t="shared" si="564"/>
        <v>2800</v>
      </c>
      <c r="AI1198" s="93"/>
      <c r="AJ1198" s="84" t="s">
        <v>7375</v>
      </c>
      <c r="AK1198" s="84" t="s">
        <v>73</v>
      </c>
      <c r="AL1198" s="84" t="s">
        <v>7376</v>
      </c>
      <c r="AM1198" s="84" t="s">
        <v>8212</v>
      </c>
      <c r="AN1198" s="84" t="s">
        <v>8213</v>
      </c>
      <c r="AO1198" s="84" t="s">
        <v>8214</v>
      </c>
      <c r="AP1198" s="84" t="s">
        <v>8215</v>
      </c>
      <c r="AQ1198" s="84" t="s">
        <v>122</v>
      </c>
      <c r="AR1198" s="85">
        <v>1</v>
      </c>
      <c r="AS1198" s="86">
        <v>0.25</v>
      </c>
      <c r="AT1198" s="86">
        <v>1E-3</v>
      </c>
      <c r="AU1198" s="86">
        <v>0.3</v>
      </c>
      <c r="AV1198" s="84" t="s">
        <v>8</v>
      </c>
      <c r="AW1198" s="86">
        <v>15</v>
      </c>
      <c r="AX1198" s="84" t="s">
        <v>68</v>
      </c>
      <c r="AY1198" s="84" t="s">
        <v>68</v>
      </c>
      <c r="AZ1198" s="84" t="s">
        <v>68</v>
      </c>
      <c r="BA1198" s="84" t="s">
        <v>68</v>
      </c>
      <c r="BB1198" s="84" t="s">
        <v>68</v>
      </c>
      <c r="BC1198" s="84" t="s">
        <v>135</v>
      </c>
      <c r="BD1198" s="84" t="s">
        <v>104</v>
      </c>
      <c r="BE1198" s="84" t="s">
        <v>105</v>
      </c>
      <c r="BF1198" s="84" t="s">
        <v>122</v>
      </c>
      <c r="BG1198" s="84" t="s">
        <v>69</v>
      </c>
      <c r="BH1198" s="92" t="s">
        <v>8216</v>
      </c>
      <c r="BI1198" s="84" t="s">
        <v>122</v>
      </c>
      <c r="BJ1198" s="84" t="s">
        <v>8217</v>
      </c>
      <c r="BK1198" s="84" t="s">
        <v>75</v>
      </c>
      <c r="BL1198" s="84" t="s">
        <v>122</v>
      </c>
      <c r="BM1198" s="84" t="s">
        <v>104</v>
      </c>
      <c r="BN1198" s="84" t="s">
        <v>70</v>
      </c>
      <c r="BO1198" s="84" t="s">
        <v>71</v>
      </c>
      <c r="BP1198" s="84" t="s">
        <v>122</v>
      </c>
      <c r="BQ1198" s="84" t="s">
        <v>163</v>
      </c>
    </row>
    <row r="1199" spans="1:69" ht="14.4" x14ac:dyDescent="0.3">
      <c r="A1199" s="40" t="str">
        <f t="shared" si="538"/>
        <v>2025-09-10</v>
      </c>
      <c r="B1199" s="40" t="str">
        <f t="shared" si="539"/>
        <v>SYD</v>
      </c>
      <c r="C1199" s="39" t="str">
        <f t="shared" si="540"/>
        <v>98812563611</v>
      </c>
      <c r="D1199" s="41" t="str">
        <f t="shared" si="541"/>
        <v>PKR253282639</v>
      </c>
      <c r="E1199" s="41" t="str">
        <f t="shared" si="542"/>
        <v>596421468410</v>
      </c>
      <c r="F1199" s="39" t="str">
        <f t="shared" si="543"/>
        <v>2254239</v>
      </c>
      <c r="G1199" s="39" t="str">
        <f t="shared" si="544"/>
        <v>WISE EXPRESS(BIOSYDNEY)</v>
      </c>
      <c r="H1199" s="41" t="str">
        <f t="shared" si="545"/>
        <v>구영모</v>
      </c>
      <c r="I1199" s="39" t="str">
        <f t="shared" si="546"/>
        <v>16354</v>
      </c>
      <c r="J1199" s="52" t="str">
        <f t="shared" si="547"/>
        <v/>
      </c>
      <c r="K1199" s="75">
        <f t="shared" si="548"/>
        <v>1</v>
      </c>
      <c r="L1199" s="76">
        <f t="shared" si="549"/>
        <v>1</v>
      </c>
      <c r="M1199" s="76">
        <f t="shared" si="550"/>
        <v>1E-3</v>
      </c>
      <c r="N1199" s="76">
        <f t="shared" si="551"/>
        <v>1</v>
      </c>
      <c r="O1199" s="42">
        <f t="shared" si="552"/>
        <v>1</v>
      </c>
      <c r="P1199" s="39" t="str">
        <f t="shared" si="553"/>
        <v>일반(목록배제,Normal-Manifest Exception)</v>
      </c>
      <c r="Q1199" s="72">
        <f t="shared" si="554"/>
        <v>110</v>
      </c>
      <c r="R1199" s="43" t="str">
        <f t="shared" si="555"/>
        <v>OZ602</v>
      </c>
      <c r="S1199" s="82" t="str">
        <f t="shared" si="556"/>
        <v/>
      </c>
      <c r="T1199" s="40">
        <f t="shared" si="557"/>
        <v>45910</v>
      </c>
      <c r="U1199" s="44">
        <v>2500</v>
      </c>
      <c r="V1199" s="44">
        <f t="shared" si="558"/>
        <v>0</v>
      </c>
      <c r="W1199" s="77">
        <f t="shared" si="559"/>
        <v>2500</v>
      </c>
      <c r="X1199" s="78">
        <f t="shared" si="560"/>
        <v>0</v>
      </c>
      <c r="Y1199" s="44" cm="1">
        <f t="array" ref="Y1199">_xlfn.IFNA(_xlfn.IFS(AND(Q1199&gt;=2000, Q1199&lt;3000), 10000, AND(Q1199&gt;=3000, Q1199&lt;4000), 15000, AND(Q1199&gt;=4000, Q1199&lt;5000), 20000, AND(Q1199&gt;=5000), 25000),0)</f>
        <v>0</v>
      </c>
      <c r="Z1199" s="91">
        <f t="shared" si="561"/>
        <v>300</v>
      </c>
      <c r="AA1199" s="44">
        <f t="shared" si="562"/>
        <v>0</v>
      </c>
      <c r="AB1199" s="44"/>
      <c r="AC1199" s="44"/>
      <c r="AD1199" s="44"/>
      <c r="AE1199" s="44">
        <f>VLOOKUP(O1199,정산업데이트!$A$6:$B$12,2,10)</f>
        <v>0</v>
      </c>
      <c r="AF1199" s="44"/>
      <c r="AG1199" s="79">
        <f t="shared" si="563"/>
        <v>300</v>
      </c>
      <c r="AH1199" s="80">
        <f t="shared" si="564"/>
        <v>2800</v>
      </c>
      <c r="AI1199" s="93"/>
      <c r="AJ1199" s="84" t="s">
        <v>7375</v>
      </c>
      <c r="AK1199" s="84" t="s">
        <v>73</v>
      </c>
      <c r="AL1199" s="84" t="s">
        <v>7376</v>
      </c>
      <c r="AM1199" s="84" t="s">
        <v>8218</v>
      </c>
      <c r="AN1199" s="84" t="s">
        <v>8219</v>
      </c>
      <c r="AO1199" s="84" t="s">
        <v>8220</v>
      </c>
      <c r="AP1199" s="84" t="s">
        <v>6720</v>
      </c>
      <c r="AQ1199" s="84" t="s">
        <v>122</v>
      </c>
      <c r="AR1199" s="85">
        <v>1</v>
      </c>
      <c r="AS1199" s="86">
        <v>1</v>
      </c>
      <c r="AT1199" s="86">
        <v>1E-3</v>
      </c>
      <c r="AU1199" s="86">
        <v>1</v>
      </c>
      <c r="AV1199" s="84" t="s">
        <v>8</v>
      </c>
      <c r="AW1199" s="86">
        <v>110</v>
      </c>
      <c r="AX1199" s="84" t="s">
        <v>68</v>
      </c>
      <c r="AY1199" s="84" t="s">
        <v>68</v>
      </c>
      <c r="AZ1199" s="84" t="s">
        <v>68</v>
      </c>
      <c r="BA1199" s="84" t="s">
        <v>68</v>
      </c>
      <c r="BB1199" s="84" t="s">
        <v>68</v>
      </c>
      <c r="BC1199" s="84" t="s">
        <v>126</v>
      </c>
      <c r="BD1199" s="84" t="s">
        <v>90</v>
      </c>
      <c r="BE1199" s="84" t="s">
        <v>111</v>
      </c>
      <c r="BF1199" s="84" t="s">
        <v>122</v>
      </c>
      <c r="BG1199" s="84" t="s">
        <v>69</v>
      </c>
      <c r="BH1199" s="92" t="s">
        <v>8221</v>
      </c>
      <c r="BI1199" s="84" t="s">
        <v>122</v>
      </c>
      <c r="BJ1199" s="84" t="s">
        <v>8222</v>
      </c>
      <c r="BK1199" s="84" t="s">
        <v>75</v>
      </c>
      <c r="BL1199" s="84" t="s">
        <v>122</v>
      </c>
      <c r="BM1199" s="84" t="s">
        <v>90</v>
      </c>
      <c r="BN1199" s="84" t="s">
        <v>70</v>
      </c>
      <c r="BO1199" s="84" t="s">
        <v>71</v>
      </c>
      <c r="BP1199" s="84" t="s">
        <v>122</v>
      </c>
      <c r="BQ1199" s="84" t="s">
        <v>163</v>
      </c>
    </row>
    <row r="1200" spans="1:69" ht="14.4" customHeight="1" x14ac:dyDescent="0.3">
      <c r="A1200" s="40" t="str">
        <f t="shared" si="538"/>
        <v>2025-09-10</v>
      </c>
      <c r="B1200" s="40" t="str">
        <f t="shared" si="539"/>
        <v>SYD</v>
      </c>
      <c r="C1200" s="39" t="str">
        <f t="shared" si="540"/>
        <v>98812563611</v>
      </c>
      <c r="D1200" s="41" t="str">
        <f t="shared" si="541"/>
        <v>PKR253282640</v>
      </c>
      <c r="E1200" s="41" t="str">
        <f t="shared" si="542"/>
        <v>596421468421</v>
      </c>
      <c r="F1200" s="39" t="str">
        <f t="shared" si="543"/>
        <v>2254239</v>
      </c>
      <c r="G1200" s="39" t="str">
        <f t="shared" si="544"/>
        <v>WISE EXPRESS(BIOSYDNEY)</v>
      </c>
      <c r="H1200" s="41" t="str">
        <f t="shared" si="545"/>
        <v>박병구</v>
      </c>
      <c r="I1200" s="39" t="str">
        <f t="shared" si="546"/>
        <v>30084</v>
      </c>
      <c r="J1200" s="52" t="str">
        <f t="shared" si="547"/>
        <v/>
      </c>
      <c r="K1200" s="75">
        <f t="shared" si="548"/>
        <v>1</v>
      </c>
      <c r="L1200" s="76">
        <f t="shared" si="549"/>
        <v>1</v>
      </c>
      <c r="M1200" s="76">
        <f t="shared" si="550"/>
        <v>1E-3</v>
      </c>
      <c r="N1200" s="76">
        <f t="shared" si="551"/>
        <v>1</v>
      </c>
      <c r="O1200" s="42">
        <f t="shared" si="552"/>
        <v>1</v>
      </c>
      <c r="P1200" s="39" t="str">
        <f t="shared" si="553"/>
        <v>일반(목록배제,Normal-Manifest Exception)</v>
      </c>
      <c r="Q1200" s="72">
        <f t="shared" si="554"/>
        <v>110</v>
      </c>
      <c r="R1200" s="43" t="str">
        <f t="shared" si="555"/>
        <v>OZ602</v>
      </c>
      <c r="S1200" s="82" t="str">
        <f t="shared" si="556"/>
        <v/>
      </c>
      <c r="T1200" s="40">
        <f t="shared" si="557"/>
        <v>45910</v>
      </c>
      <c r="U1200" s="44">
        <v>2500</v>
      </c>
      <c r="V1200" s="44">
        <f t="shared" si="558"/>
        <v>0</v>
      </c>
      <c r="W1200" s="77">
        <f t="shared" si="559"/>
        <v>2500</v>
      </c>
      <c r="X1200" s="78">
        <f t="shared" si="560"/>
        <v>0</v>
      </c>
      <c r="Y1200" s="44" cm="1">
        <f t="array" ref="Y1200">_xlfn.IFNA(_xlfn.IFS(AND(Q1200&gt;=2000, Q1200&lt;3000), 10000, AND(Q1200&gt;=3000, Q1200&lt;4000), 15000, AND(Q1200&gt;=4000, Q1200&lt;5000), 20000, AND(Q1200&gt;=5000), 25000),0)</f>
        <v>0</v>
      </c>
      <c r="Z1200" s="91">
        <f t="shared" si="561"/>
        <v>300</v>
      </c>
      <c r="AA1200" s="44">
        <f t="shared" si="562"/>
        <v>0</v>
      </c>
      <c r="AB1200" s="44"/>
      <c r="AC1200" s="44"/>
      <c r="AD1200" s="44"/>
      <c r="AE1200" s="44">
        <f>VLOOKUP(O1200,정산업데이트!$A$6:$B$12,2,10)</f>
        <v>0</v>
      </c>
      <c r="AF1200" s="44"/>
      <c r="AG1200" s="79">
        <f t="shared" si="563"/>
        <v>300</v>
      </c>
      <c r="AH1200" s="80">
        <f t="shared" si="564"/>
        <v>2800</v>
      </c>
      <c r="AI1200" s="93"/>
      <c r="AJ1200" s="84" t="s">
        <v>7375</v>
      </c>
      <c r="AK1200" s="84" t="s">
        <v>73</v>
      </c>
      <c r="AL1200" s="84" t="s">
        <v>7376</v>
      </c>
      <c r="AM1200" s="84" t="s">
        <v>8223</v>
      </c>
      <c r="AN1200" s="84" t="s">
        <v>8224</v>
      </c>
      <c r="AO1200" s="84" t="s">
        <v>8225</v>
      </c>
      <c r="AP1200" s="84" t="s">
        <v>8226</v>
      </c>
      <c r="AQ1200" s="84" t="s">
        <v>122</v>
      </c>
      <c r="AR1200" s="85">
        <v>1</v>
      </c>
      <c r="AS1200" s="86">
        <v>1</v>
      </c>
      <c r="AT1200" s="86">
        <v>1E-3</v>
      </c>
      <c r="AU1200" s="86">
        <v>1</v>
      </c>
      <c r="AV1200" s="84" t="s">
        <v>8</v>
      </c>
      <c r="AW1200" s="86">
        <v>110</v>
      </c>
      <c r="AX1200" s="84" t="s">
        <v>68</v>
      </c>
      <c r="AY1200" s="84" t="s">
        <v>68</v>
      </c>
      <c r="AZ1200" s="84" t="s">
        <v>68</v>
      </c>
      <c r="BA1200" s="84" t="s">
        <v>68</v>
      </c>
      <c r="BB1200" s="84" t="s">
        <v>68</v>
      </c>
      <c r="BC1200" s="84" t="s">
        <v>126</v>
      </c>
      <c r="BD1200" s="84" t="s">
        <v>90</v>
      </c>
      <c r="BE1200" s="84" t="s">
        <v>111</v>
      </c>
      <c r="BF1200" s="84" t="s">
        <v>122</v>
      </c>
      <c r="BG1200" s="84" t="s">
        <v>69</v>
      </c>
      <c r="BH1200" s="92" t="s">
        <v>8227</v>
      </c>
      <c r="BI1200" s="84" t="s">
        <v>122</v>
      </c>
      <c r="BJ1200" s="84" t="s">
        <v>8228</v>
      </c>
      <c r="BK1200" s="84" t="s">
        <v>75</v>
      </c>
      <c r="BL1200" s="84" t="s">
        <v>122</v>
      </c>
      <c r="BM1200" s="84" t="s">
        <v>90</v>
      </c>
      <c r="BN1200" s="84" t="s">
        <v>70</v>
      </c>
      <c r="BO1200" s="84" t="s">
        <v>71</v>
      </c>
      <c r="BP1200" s="84" t="s">
        <v>122</v>
      </c>
      <c r="BQ1200" s="84" t="s">
        <v>163</v>
      </c>
    </row>
    <row r="1201" spans="1:69" ht="14.4" x14ac:dyDescent="0.3">
      <c r="A1201" s="40" t="str">
        <f t="shared" si="538"/>
        <v>2025-09-10</v>
      </c>
      <c r="B1201" s="40" t="str">
        <f t="shared" si="539"/>
        <v>SYD</v>
      </c>
      <c r="C1201" s="39" t="str">
        <f t="shared" si="540"/>
        <v>98812563611</v>
      </c>
      <c r="D1201" s="41" t="str">
        <f t="shared" si="541"/>
        <v>PAU029773794</v>
      </c>
      <c r="E1201" s="41" t="str">
        <f t="shared" si="542"/>
        <v>596421471641</v>
      </c>
      <c r="F1201" s="39" t="str">
        <f t="shared" si="543"/>
        <v>2254252</v>
      </c>
      <c r="G1201" s="39" t="str">
        <f t="shared" si="544"/>
        <v>WISE EXPRESS(AUSTRAPHARM)</v>
      </c>
      <c r="H1201" s="41" t="str">
        <f t="shared" si="545"/>
        <v>고경숙</v>
      </c>
      <c r="I1201" s="39" t="str">
        <f t="shared" si="546"/>
        <v>04971</v>
      </c>
      <c r="J1201" s="52" t="str">
        <f t="shared" si="547"/>
        <v/>
      </c>
      <c r="K1201" s="75">
        <f t="shared" si="548"/>
        <v>1</v>
      </c>
      <c r="L1201" s="76">
        <f t="shared" si="549"/>
        <v>1</v>
      </c>
      <c r="M1201" s="76">
        <f t="shared" si="550"/>
        <v>1E-3</v>
      </c>
      <c r="N1201" s="76">
        <f t="shared" si="551"/>
        <v>1</v>
      </c>
      <c r="O1201" s="42">
        <f t="shared" si="552"/>
        <v>1</v>
      </c>
      <c r="P1201" s="39" t="str">
        <f t="shared" si="553"/>
        <v>일반(목록배제,Normal-Manifest Exception)</v>
      </c>
      <c r="Q1201" s="72">
        <f t="shared" si="554"/>
        <v>42</v>
      </c>
      <c r="R1201" s="43" t="str">
        <f t="shared" si="555"/>
        <v>OZ602</v>
      </c>
      <c r="S1201" s="82" t="str">
        <f t="shared" si="556"/>
        <v/>
      </c>
      <c r="T1201" s="40">
        <f t="shared" si="557"/>
        <v>45910</v>
      </c>
      <c r="U1201" s="44">
        <v>2500</v>
      </c>
      <c r="V1201" s="44">
        <f t="shared" si="558"/>
        <v>0</v>
      </c>
      <c r="W1201" s="77">
        <f t="shared" si="559"/>
        <v>2500</v>
      </c>
      <c r="X1201" s="78">
        <f t="shared" si="560"/>
        <v>0</v>
      </c>
      <c r="Y1201" s="44" cm="1">
        <f t="array" ref="Y1201">_xlfn.IFNA(_xlfn.IFS(AND(Q1201&gt;=2000, Q1201&lt;3000), 10000, AND(Q1201&gt;=3000, Q1201&lt;4000), 15000, AND(Q1201&gt;=4000, Q1201&lt;5000), 20000, AND(Q1201&gt;=5000), 25000),0)</f>
        <v>0</v>
      </c>
      <c r="Z1201" s="91">
        <f t="shared" si="561"/>
        <v>300</v>
      </c>
      <c r="AA1201" s="44">
        <f t="shared" si="562"/>
        <v>0</v>
      </c>
      <c r="AB1201" s="44"/>
      <c r="AC1201" s="44"/>
      <c r="AD1201" s="44"/>
      <c r="AE1201" s="44">
        <f>VLOOKUP(O1201,정산업데이트!$A$6:$B$12,2,10)</f>
        <v>0</v>
      </c>
      <c r="AF1201" s="44"/>
      <c r="AG1201" s="79">
        <f t="shared" si="563"/>
        <v>300</v>
      </c>
      <c r="AH1201" s="80">
        <f t="shared" si="564"/>
        <v>2800</v>
      </c>
      <c r="AI1201" s="93"/>
      <c r="AJ1201" s="84" t="s">
        <v>7375</v>
      </c>
      <c r="AK1201" s="84" t="s">
        <v>73</v>
      </c>
      <c r="AL1201" s="84" t="s">
        <v>7376</v>
      </c>
      <c r="AM1201" s="84" t="s">
        <v>8229</v>
      </c>
      <c r="AN1201" s="84" t="s">
        <v>8230</v>
      </c>
      <c r="AO1201" s="84" t="s">
        <v>8231</v>
      </c>
      <c r="AP1201" s="84" t="s">
        <v>8168</v>
      </c>
      <c r="AQ1201" s="84" t="s">
        <v>122</v>
      </c>
      <c r="AR1201" s="85">
        <v>1</v>
      </c>
      <c r="AS1201" s="86">
        <v>1</v>
      </c>
      <c r="AT1201" s="86">
        <v>1E-3</v>
      </c>
      <c r="AU1201" s="86">
        <v>1</v>
      </c>
      <c r="AV1201" s="84" t="s">
        <v>8</v>
      </c>
      <c r="AW1201" s="86">
        <v>42</v>
      </c>
      <c r="AX1201" s="84" t="s">
        <v>68</v>
      </c>
      <c r="AY1201" s="84" t="s">
        <v>68</v>
      </c>
      <c r="AZ1201" s="84" t="s">
        <v>68</v>
      </c>
      <c r="BA1201" s="84" t="s">
        <v>68</v>
      </c>
      <c r="BB1201" s="84" t="s">
        <v>68</v>
      </c>
      <c r="BC1201" s="84" t="s">
        <v>132</v>
      </c>
      <c r="BD1201" s="84" t="s">
        <v>83</v>
      </c>
      <c r="BE1201" s="84" t="s">
        <v>84</v>
      </c>
      <c r="BF1201" s="84" t="s">
        <v>122</v>
      </c>
      <c r="BG1201" s="84" t="s">
        <v>69</v>
      </c>
      <c r="BH1201" s="92" t="s">
        <v>8232</v>
      </c>
      <c r="BI1201" s="84" t="s">
        <v>122</v>
      </c>
      <c r="BJ1201" s="84" t="s">
        <v>8233</v>
      </c>
      <c r="BK1201" s="84" t="s">
        <v>75</v>
      </c>
      <c r="BL1201" s="84" t="s">
        <v>122</v>
      </c>
      <c r="BM1201" s="84" t="s">
        <v>83</v>
      </c>
      <c r="BN1201" s="84" t="s">
        <v>70</v>
      </c>
      <c r="BO1201" s="84" t="s">
        <v>71</v>
      </c>
      <c r="BP1201" s="84" t="s">
        <v>122</v>
      </c>
      <c r="BQ1201" s="84" t="s">
        <v>163</v>
      </c>
    </row>
    <row r="1202" spans="1:69" ht="14.4" x14ac:dyDescent="0.3">
      <c r="A1202" s="40" t="str">
        <f t="shared" si="538"/>
        <v>2025-09-10</v>
      </c>
      <c r="B1202" s="40" t="str">
        <f t="shared" si="539"/>
        <v>SYD</v>
      </c>
      <c r="C1202" s="39" t="str">
        <f t="shared" si="540"/>
        <v>98812563611</v>
      </c>
      <c r="D1202" s="41" t="str">
        <f t="shared" si="541"/>
        <v>PAU029773812</v>
      </c>
      <c r="E1202" s="41" t="str">
        <f t="shared" si="542"/>
        <v>596421471652</v>
      </c>
      <c r="F1202" s="39" t="str">
        <f t="shared" si="543"/>
        <v>2254252</v>
      </c>
      <c r="G1202" s="39" t="str">
        <f t="shared" si="544"/>
        <v>WISE EXPRESS(AUSTRAPHARM)</v>
      </c>
      <c r="H1202" s="41" t="str">
        <f t="shared" si="545"/>
        <v>정명화</v>
      </c>
      <c r="I1202" s="39" t="str">
        <f t="shared" si="546"/>
        <v>41493</v>
      </c>
      <c r="J1202" s="52" t="str">
        <f t="shared" si="547"/>
        <v/>
      </c>
      <c r="K1202" s="75">
        <f t="shared" si="548"/>
        <v>1</v>
      </c>
      <c r="L1202" s="76">
        <f t="shared" si="549"/>
        <v>1</v>
      </c>
      <c r="M1202" s="76">
        <f t="shared" si="550"/>
        <v>1E-3</v>
      </c>
      <c r="N1202" s="76">
        <f t="shared" si="551"/>
        <v>1</v>
      </c>
      <c r="O1202" s="42">
        <f t="shared" si="552"/>
        <v>1</v>
      </c>
      <c r="P1202" s="39" t="str">
        <f t="shared" si="553"/>
        <v>목록(Manifest)</v>
      </c>
      <c r="Q1202" s="72">
        <f t="shared" si="554"/>
        <v>60</v>
      </c>
      <c r="R1202" s="43" t="str">
        <f t="shared" si="555"/>
        <v>OZ602</v>
      </c>
      <c r="S1202" s="82" t="str">
        <f t="shared" si="556"/>
        <v/>
      </c>
      <c r="T1202" s="40">
        <f t="shared" si="557"/>
        <v>45910</v>
      </c>
      <c r="U1202" s="44">
        <v>2500</v>
      </c>
      <c r="V1202" s="44">
        <f t="shared" si="558"/>
        <v>0</v>
      </c>
      <c r="W1202" s="77">
        <f t="shared" si="559"/>
        <v>2500</v>
      </c>
      <c r="X1202" s="78">
        <f t="shared" si="560"/>
        <v>0</v>
      </c>
      <c r="Y1202" s="44" cm="1">
        <f t="array" ref="Y1202">_xlfn.IFNA(_xlfn.IFS(AND(Q1202&gt;=2000, Q1202&lt;3000), 10000, AND(Q1202&gt;=3000, Q1202&lt;4000), 15000, AND(Q1202&gt;=4000, Q1202&lt;5000), 20000, AND(Q1202&gt;=5000), 25000),0)</f>
        <v>0</v>
      </c>
      <c r="Z1202" s="91">
        <f t="shared" si="561"/>
        <v>0</v>
      </c>
      <c r="AA1202" s="44">
        <f t="shared" si="562"/>
        <v>0</v>
      </c>
      <c r="AB1202" s="44"/>
      <c r="AC1202" s="44"/>
      <c r="AD1202" s="44"/>
      <c r="AE1202" s="44">
        <f>VLOOKUP(O1202,정산업데이트!$A$6:$B$12,2,10)</f>
        <v>0</v>
      </c>
      <c r="AF1202" s="44"/>
      <c r="AG1202" s="79">
        <f t="shared" si="563"/>
        <v>0</v>
      </c>
      <c r="AH1202" s="80">
        <f t="shared" si="564"/>
        <v>2500</v>
      </c>
      <c r="AJ1202" s="84" t="s">
        <v>7375</v>
      </c>
      <c r="AK1202" s="84" t="s">
        <v>73</v>
      </c>
      <c r="AL1202" s="84" t="s">
        <v>7376</v>
      </c>
      <c r="AM1202" s="84" t="s">
        <v>8234</v>
      </c>
      <c r="AN1202" s="84" t="s">
        <v>8235</v>
      </c>
      <c r="AO1202" s="84" t="s">
        <v>8236</v>
      </c>
      <c r="AP1202" s="84" t="s">
        <v>8237</v>
      </c>
      <c r="AQ1202" s="84" t="s">
        <v>122</v>
      </c>
      <c r="AR1202" s="85">
        <v>1</v>
      </c>
      <c r="AS1202" s="86">
        <v>1</v>
      </c>
      <c r="AT1202" s="86">
        <v>1E-3</v>
      </c>
      <c r="AU1202" s="86">
        <v>1</v>
      </c>
      <c r="AV1202" s="84" t="s">
        <v>7</v>
      </c>
      <c r="AW1202" s="86">
        <v>60</v>
      </c>
      <c r="AX1202" s="84" t="s">
        <v>68</v>
      </c>
      <c r="AY1202" s="84" t="s">
        <v>68</v>
      </c>
      <c r="AZ1202" s="84" t="s">
        <v>68</v>
      </c>
      <c r="BA1202" s="84" t="s">
        <v>68</v>
      </c>
      <c r="BB1202" s="84" t="s">
        <v>68</v>
      </c>
      <c r="BC1202" s="84" t="s">
        <v>132</v>
      </c>
      <c r="BD1202" s="84" t="s">
        <v>83</v>
      </c>
      <c r="BE1202" s="84" t="s">
        <v>1136</v>
      </c>
      <c r="BF1202" s="84" t="s">
        <v>122</v>
      </c>
      <c r="BG1202" s="84" t="s">
        <v>69</v>
      </c>
      <c r="BH1202" s="92" t="s">
        <v>8238</v>
      </c>
      <c r="BI1202" s="84" t="s">
        <v>122</v>
      </c>
      <c r="BJ1202" s="84" t="s">
        <v>8239</v>
      </c>
      <c r="BK1202" s="84" t="s">
        <v>75</v>
      </c>
      <c r="BL1202" s="84" t="s">
        <v>122</v>
      </c>
      <c r="BM1202" s="84" t="s">
        <v>83</v>
      </c>
      <c r="BN1202" s="84" t="s">
        <v>70</v>
      </c>
      <c r="BO1202" s="84" t="s">
        <v>71</v>
      </c>
      <c r="BP1202" s="84" t="s">
        <v>122</v>
      </c>
      <c r="BQ1202" s="84" t="s">
        <v>163</v>
      </c>
    </row>
    <row r="1203" spans="1:69" ht="14.4" x14ac:dyDescent="0.3">
      <c r="A1203" s="40" t="str">
        <f t="shared" si="538"/>
        <v>2025-09-10</v>
      </c>
      <c r="B1203" s="40" t="str">
        <f t="shared" si="539"/>
        <v>SYD</v>
      </c>
      <c r="C1203" s="39" t="str">
        <f t="shared" si="540"/>
        <v>98812563611</v>
      </c>
      <c r="D1203" s="41" t="str">
        <f t="shared" si="541"/>
        <v>PAU029773831</v>
      </c>
      <c r="E1203" s="41" t="str">
        <f t="shared" si="542"/>
        <v>596421471663</v>
      </c>
      <c r="F1203" s="39" t="str">
        <f t="shared" si="543"/>
        <v>2254252</v>
      </c>
      <c r="G1203" s="39" t="str">
        <f t="shared" si="544"/>
        <v>WISE EXPRESS(AUSTRAPHARM)</v>
      </c>
      <c r="H1203" s="41" t="str">
        <f t="shared" si="545"/>
        <v>최유하</v>
      </c>
      <c r="I1203" s="39" t="str">
        <f t="shared" si="546"/>
        <v>14527</v>
      </c>
      <c r="J1203" s="52" t="str">
        <f t="shared" si="547"/>
        <v/>
      </c>
      <c r="K1203" s="75">
        <f t="shared" si="548"/>
        <v>1</v>
      </c>
      <c r="L1203" s="76">
        <f t="shared" si="549"/>
        <v>1</v>
      </c>
      <c r="M1203" s="76">
        <f t="shared" si="550"/>
        <v>1E-3</v>
      </c>
      <c r="N1203" s="76">
        <f t="shared" si="551"/>
        <v>1</v>
      </c>
      <c r="O1203" s="42">
        <f t="shared" si="552"/>
        <v>1</v>
      </c>
      <c r="P1203" s="39" t="str">
        <f t="shared" si="553"/>
        <v>목록(Manifest)</v>
      </c>
      <c r="Q1203" s="72">
        <f t="shared" si="554"/>
        <v>60</v>
      </c>
      <c r="R1203" s="43" t="str">
        <f t="shared" si="555"/>
        <v>OZ602</v>
      </c>
      <c r="S1203" s="82" t="str">
        <f t="shared" si="556"/>
        <v/>
      </c>
      <c r="T1203" s="40">
        <f t="shared" si="557"/>
        <v>45910</v>
      </c>
      <c r="U1203" s="44">
        <v>2500</v>
      </c>
      <c r="V1203" s="44">
        <f t="shared" si="558"/>
        <v>0</v>
      </c>
      <c r="W1203" s="77">
        <f t="shared" si="559"/>
        <v>2500</v>
      </c>
      <c r="X1203" s="78">
        <f t="shared" si="560"/>
        <v>0</v>
      </c>
      <c r="Y1203" s="44" cm="1">
        <f t="array" ref="Y1203">_xlfn.IFNA(_xlfn.IFS(AND(Q1203&gt;=2000, Q1203&lt;3000), 10000, AND(Q1203&gt;=3000, Q1203&lt;4000), 15000, AND(Q1203&gt;=4000, Q1203&lt;5000), 20000, AND(Q1203&gt;=5000), 25000),0)</f>
        <v>0</v>
      </c>
      <c r="Z1203" s="91">
        <f t="shared" si="561"/>
        <v>0</v>
      </c>
      <c r="AA1203" s="44">
        <f t="shared" si="562"/>
        <v>0</v>
      </c>
      <c r="AB1203" s="44"/>
      <c r="AC1203" s="44"/>
      <c r="AD1203" s="44"/>
      <c r="AE1203" s="44">
        <f>VLOOKUP(O1203,정산업데이트!$A$6:$B$12,2,10)</f>
        <v>0</v>
      </c>
      <c r="AF1203" s="44"/>
      <c r="AG1203" s="79">
        <f t="shared" si="563"/>
        <v>0</v>
      </c>
      <c r="AH1203" s="80">
        <f t="shared" si="564"/>
        <v>2500</v>
      </c>
      <c r="AI1203" s="93"/>
      <c r="AJ1203" s="84" t="s">
        <v>7375</v>
      </c>
      <c r="AK1203" s="84" t="s">
        <v>73</v>
      </c>
      <c r="AL1203" s="84" t="s">
        <v>7376</v>
      </c>
      <c r="AM1203" s="84" t="s">
        <v>8240</v>
      </c>
      <c r="AN1203" s="84" t="s">
        <v>8241</v>
      </c>
      <c r="AO1203" s="84" t="s">
        <v>8242</v>
      </c>
      <c r="AP1203" s="84" t="s">
        <v>8243</v>
      </c>
      <c r="AQ1203" s="84" t="s">
        <v>122</v>
      </c>
      <c r="AR1203" s="85">
        <v>1</v>
      </c>
      <c r="AS1203" s="86">
        <v>1</v>
      </c>
      <c r="AT1203" s="86">
        <v>1E-3</v>
      </c>
      <c r="AU1203" s="86">
        <v>1</v>
      </c>
      <c r="AV1203" s="84" t="s">
        <v>7</v>
      </c>
      <c r="AW1203" s="86">
        <v>60</v>
      </c>
      <c r="AX1203" s="84" t="s">
        <v>68</v>
      </c>
      <c r="AY1203" s="84" t="s">
        <v>68</v>
      </c>
      <c r="AZ1203" s="84" t="s">
        <v>68</v>
      </c>
      <c r="BA1203" s="84" t="s">
        <v>68</v>
      </c>
      <c r="BB1203" s="84" t="s">
        <v>68</v>
      </c>
      <c r="BC1203" s="84" t="s">
        <v>132</v>
      </c>
      <c r="BD1203" s="84" t="s">
        <v>83</v>
      </c>
      <c r="BE1203" s="84" t="s">
        <v>84</v>
      </c>
      <c r="BF1203" s="84" t="s">
        <v>122</v>
      </c>
      <c r="BG1203" s="84" t="s">
        <v>69</v>
      </c>
      <c r="BH1203" s="92" t="s">
        <v>8244</v>
      </c>
      <c r="BI1203" s="84" t="s">
        <v>122</v>
      </c>
      <c r="BJ1203" s="84" t="s">
        <v>8245</v>
      </c>
      <c r="BK1203" s="84" t="s">
        <v>75</v>
      </c>
      <c r="BL1203" s="84" t="s">
        <v>122</v>
      </c>
      <c r="BM1203" s="84" t="s">
        <v>83</v>
      </c>
      <c r="BN1203" s="84" t="s">
        <v>70</v>
      </c>
      <c r="BO1203" s="84" t="s">
        <v>71</v>
      </c>
      <c r="BP1203" s="84" t="s">
        <v>122</v>
      </c>
      <c r="BQ1203" s="84" t="s">
        <v>163</v>
      </c>
    </row>
    <row r="1204" spans="1:69" ht="14.4" x14ac:dyDescent="0.3">
      <c r="A1204" s="40" t="str">
        <f t="shared" si="538"/>
        <v>2025-09-10</v>
      </c>
      <c r="B1204" s="40" t="str">
        <f t="shared" si="539"/>
        <v>SYD</v>
      </c>
      <c r="C1204" s="39" t="str">
        <f t="shared" si="540"/>
        <v>98812563611</v>
      </c>
      <c r="D1204" s="41" t="str">
        <f t="shared" si="541"/>
        <v>PAU029773830</v>
      </c>
      <c r="E1204" s="41" t="str">
        <f t="shared" si="542"/>
        <v>596421471674</v>
      </c>
      <c r="F1204" s="39" t="str">
        <f t="shared" si="543"/>
        <v>2254252</v>
      </c>
      <c r="G1204" s="39" t="str">
        <f t="shared" si="544"/>
        <v>WISE EXPRESS(AUSTRAPHARM)</v>
      </c>
      <c r="H1204" s="41" t="str">
        <f t="shared" si="545"/>
        <v>최좌영</v>
      </c>
      <c r="I1204" s="39" t="str">
        <f t="shared" si="546"/>
        <v>61016</v>
      </c>
      <c r="J1204" s="52" t="str">
        <f t="shared" si="547"/>
        <v/>
      </c>
      <c r="K1204" s="75">
        <f t="shared" si="548"/>
        <v>1</v>
      </c>
      <c r="L1204" s="76">
        <f t="shared" si="549"/>
        <v>1</v>
      </c>
      <c r="M1204" s="76">
        <f t="shared" si="550"/>
        <v>1E-3</v>
      </c>
      <c r="N1204" s="76">
        <f t="shared" si="551"/>
        <v>1</v>
      </c>
      <c r="O1204" s="42">
        <f t="shared" si="552"/>
        <v>1</v>
      </c>
      <c r="P1204" s="39" t="str">
        <f t="shared" si="553"/>
        <v>목록(Manifest)</v>
      </c>
      <c r="Q1204" s="72">
        <f t="shared" si="554"/>
        <v>70</v>
      </c>
      <c r="R1204" s="43" t="str">
        <f t="shared" si="555"/>
        <v>OZ602</v>
      </c>
      <c r="S1204" s="82" t="str">
        <f t="shared" si="556"/>
        <v/>
      </c>
      <c r="T1204" s="40">
        <f t="shared" si="557"/>
        <v>45910</v>
      </c>
      <c r="U1204" s="44">
        <v>2500</v>
      </c>
      <c r="V1204" s="44">
        <f t="shared" si="558"/>
        <v>0</v>
      </c>
      <c r="W1204" s="77">
        <f t="shared" si="559"/>
        <v>2500</v>
      </c>
      <c r="X1204" s="78">
        <f t="shared" si="560"/>
        <v>0</v>
      </c>
      <c r="Y1204" s="44" cm="1">
        <f t="array" ref="Y1204">_xlfn.IFNA(_xlfn.IFS(AND(Q1204&gt;=2000, Q1204&lt;3000), 10000, AND(Q1204&gt;=3000, Q1204&lt;4000), 15000, AND(Q1204&gt;=4000, Q1204&lt;5000), 20000, AND(Q1204&gt;=5000), 25000),0)</f>
        <v>0</v>
      </c>
      <c r="Z1204" s="91">
        <f t="shared" si="561"/>
        <v>0</v>
      </c>
      <c r="AA1204" s="44">
        <f t="shared" si="562"/>
        <v>0</v>
      </c>
      <c r="AB1204" s="44"/>
      <c r="AC1204" s="44"/>
      <c r="AD1204" s="44"/>
      <c r="AE1204" s="44">
        <f>VLOOKUP(O1204,정산업데이트!$A$6:$B$12,2,10)</f>
        <v>0</v>
      </c>
      <c r="AF1204" s="44"/>
      <c r="AG1204" s="79">
        <f t="shared" si="563"/>
        <v>0</v>
      </c>
      <c r="AH1204" s="80">
        <f t="shared" si="564"/>
        <v>2500</v>
      </c>
      <c r="AI1204" s="93"/>
      <c r="AJ1204" s="84" t="s">
        <v>7375</v>
      </c>
      <c r="AK1204" s="84" t="s">
        <v>73</v>
      </c>
      <c r="AL1204" s="84" t="s">
        <v>7376</v>
      </c>
      <c r="AM1204" s="84" t="s">
        <v>8246</v>
      </c>
      <c r="AN1204" s="84" t="s">
        <v>8247</v>
      </c>
      <c r="AO1204" s="84" t="s">
        <v>8248</v>
      </c>
      <c r="AP1204" s="84" t="s">
        <v>1062</v>
      </c>
      <c r="AQ1204" s="84" t="s">
        <v>122</v>
      </c>
      <c r="AR1204" s="85">
        <v>1</v>
      </c>
      <c r="AS1204" s="86">
        <v>1</v>
      </c>
      <c r="AT1204" s="86">
        <v>1E-3</v>
      </c>
      <c r="AU1204" s="86">
        <v>1</v>
      </c>
      <c r="AV1204" s="84" t="s">
        <v>7</v>
      </c>
      <c r="AW1204" s="86">
        <v>70</v>
      </c>
      <c r="AX1204" s="84" t="s">
        <v>68</v>
      </c>
      <c r="AY1204" s="84" t="s">
        <v>68</v>
      </c>
      <c r="AZ1204" s="84" t="s">
        <v>68</v>
      </c>
      <c r="BA1204" s="84" t="s">
        <v>68</v>
      </c>
      <c r="BB1204" s="84" t="s">
        <v>68</v>
      </c>
      <c r="BC1204" s="84" t="s">
        <v>132</v>
      </c>
      <c r="BD1204" s="84" t="s">
        <v>83</v>
      </c>
      <c r="BE1204" s="84" t="s">
        <v>84</v>
      </c>
      <c r="BF1204" s="84" t="s">
        <v>122</v>
      </c>
      <c r="BG1204" s="84" t="s">
        <v>69</v>
      </c>
      <c r="BH1204" s="92" t="s">
        <v>8249</v>
      </c>
      <c r="BI1204" s="84" t="s">
        <v>122</v>
      </c>
      <c r="BJ1204" s="84" t="s">
        <v>8250</v>
      </c>
      <c r="BK1204" s="84" t="s">
        <v>75</v>
      </c>
      <c r="BL1204" s="84" t="s">
        <v>122</v>
      </c>
      <c r="BM1204" s="84" t="s">
        <v>83</v>
      </c>
      <c r="BN1204" s="84" t="s">
        <v>70</v>
      </c>
      <c r="BO1204" s="84" t="s">
        <v>71</v>
      </c>
      <c r="BP1204" s="84" t="s">
        <v>122</v>
      </c>
      <c r="BQ1204" s="84" t="s">
        <v>163</v>
      </c>
    </row>
    <row r="1205" spans="1:69" ht="14.4" x14ac:dyDescent="0.3">
      <c r="A1205" s="40" t="str">
        <f t="shared" si="538"/>
        <v>2025-09-10</v>
      </c>
      <c r="B1205" s="40" t="str">
        <f t="shared" si="539"/>
        <v>SYD</v>
      </c>
      <c r="C1205" s="39" t="str">
        <f t="shared" si="540"/>
        <v>98812563611</v>
      </c>
      <c r="D1205" s="41" t="str">
        <f t="shared" si="541"/>
        <v>PAU029773829</v>
      </c>
      <c r="E1205" s="41" t="str">
        <f t="shared" si="542"/>
        <v>596421471685</v>
      </c>
      <c r="F1205" s="39" t="str">
        <f t="shared" si="543"/>
        <v>2254252</v>
      </c>
      <c r="G1205" s="39" t="str">
        <f t="shared" si="544"/>
        <v>WISE EXPRESS(AUSTRAPHARM)</v>
      </c>
      <c r="H1205" s="41" t="str">
        <f t="shared" si="545"/>
        <v>김혜은</v>
      </c>
      <c r="I1205" s="39" t="str">
        <f t="shared" si="546"/>
        <v>48519</v>
      </c>
      <c r="J1205" s="52" t="str">
        <f t="shared" si="547"/>
        <v/>
      </c>
      <c r="K1205" s="75">
        <f t="shared" si="548"/>
        <v>1</v>
      </c>
      <c r="L1205" s="76">
        <f t="shared" si="549"/>
        <v>1</v>
      </c>
      <c r="M1205" s="76">
        <f t="shared" si="550"/>
        <v>1E-3</v>
      </c>
      <c r="N1205" s="76">
        <f t="shared" si="551"/>
        <v>1</v>
      </c>
      <c r="O1205" s="42">
        <f t="shared" si="552"/>
        <v>1</v>
      </c>
      <c r="P1205" s="39" t="str">
        <f t="shared" si="553"/>
        <v>목록(Manifest)</v>
      </c>
      <c r="Q1205" s="72">
        <f t="shared" si="554"/>
        <v>60</v>
      </c>
      <c r="R1205" s="43" t="str">
        <f t="shared" si="555"/>
        <v>OZ602</v>
      </c>
      <c r="S1205" s="82" t="str">
        <f t="shared" si="556"/>
        <v/>
      </c>
      <c r="T1205" s="40">
        <f t="shared" si="557"/>
        <v>45910</v>
      </c>
      <c r="U1205" s="44">
        <v>2500</v>
      </c>
      <c r="V1205" s="44">
        <f t="shared" si="558"/>
        <v>0</v>
      </c>
      <c r="W1205" s="77">
        <f t="shared" si="559"/>
        <v>2500</v>
      </c>
      <c r="X1205" s="78">
        <f t="shared" si="560"/>
        <v>0</v>
      </c>
      <c r="Y1205" s="44" cm="1">
        <f t="array" ref="Y1205">_xlfn.IFNA(_xlfn.IFS(AND(Q1205&gt;=2000, Q1205&lt;3000), 10000, AND(Q1205&gt;=3000, Q1205&lt;4000), 15000, AND(Q1205&gt;=4000, Q1205&lt;5000), 20000, AND(Q1205&gt;=5000), 25000),0)</f>
        <v>0</v>
      </c>
      <c r="Z1205" s="91">
        <f t="shared" si="561"/>
        <v>0</v>
      </c>
      <c r="AA1205" s="44">
        <f t="shared" si="562"/>
        <v>0</v>
      </c>
      <c r="AB1205" s="44"/>
      <c r="AC1205" s="44"/>
      <c r="AD1205" s="44"/>
      <c r="AE1205" s="44">
        <f>VLOOKUP(O1205,정산업데이트!$A$6:$B$12,2,10)</f>
        <v>0</v>
      </c>
      <c r="AF1205" s="44"/>
      <c r="AG1205" s="79">
        <f t="shared" si="563"/>
        <v>0</v>
      </c>
      <c r="AH1205" s="80">
        <f t="shared" si="564"/>
        <v>2500</v>
      </c>
      <c r="AI1205" s="93"/>
      <c r="AJ1205" s="84" t="s">
        <v>7375</v>
      </c>
      <c r="AK1205" s="84" t="s">
        <v>73</v>
      </c>
      <c r="AL1205" s="84" t="s">
        <v>7376</v>
      </c>
      <c r="AM1205" s="84" t="s">
        <v>8251</v>
      </c>
      <c r="AN1205" s="84" t="s">
        <v>8252</v>
      </c>
      <c r="AO1205" s="84" t="s">
        <v>8253</v>
      </c>
      <c r="AP1205" s="84" t="s">
        <v>1492</v>
      </c>
      <c r="AQ1205" s="84" t="s">
        <v>122</v>
      </c>
      <c r="AR1205" s="85">
        <v>1</v>
      </c>
      <c r="AS1205" s="86">
        <v>1</v>
      </c>
      <c r="AT1205" s="86">
        <v>1E-3</v>
      </c>
      <c r="AU1205" s="86">
        <v>1</v>
      </c>
      <c r="AV1205" s="84" t="s">
        <v>7</v>
      </c>
      <c r="AW1205" s="86">
        <v>60</v>
      </c>
      <c r="AX1205" s="84" t="s">
        <v>68</v>
      </c>
      <c r="AY1205" s="84" t="s">
        <v>68</v>
      </c>
      <c r="AZ1205" s="84" t="s">
        <v>68</v>
      </c>
      <c r="BA1205" s="84" t="s">
        <v>68</v>
      </c>
      <c r="BB1205" s="84" t="s">
        <v>68</v>
      </c>
      <c r="BC1205" s="84" t="s">
        <v>132</v>
      </c>
      <c r="BD1205" s="84" t="s">
        <v>83</v>
      </c>
      <c r="BE1205" s="84" t="s">
        <v>84</v>
      </c>
      <c r="BF1205" s="84" t="s">
        <v>122</v>
      </c>
      <c r="BG1205" s="84" t="s">
        <v>69</v>
      </c>
      <c r="BH1205" s="92" t="s">
        <v>8254</v>
      </c>
      <c r="BI1205" s="84" t="s">
        <v>122</v>
      </c>
      <c r="BJ1205" s="84" t="s">
        <v>8255</v>
      </c>
      <c r="BK1205" s="84" t="s">
        <v>75</v>
      </c>
      <c r="BL1205" s="84" t="s">
        <v>122</v>
      </c>
      <c r="BM1205" s="84" t="s">
        <v>83</v>
      </c>
      <c r="BN1205" s="84" t="s">
        <v>70</v>
      </c>
      <c r="BO1205" s="84" t="s">
        <v>71</v>
      </c>
      <c r="BP1205" s="84" t="s">
        <v>122</v>
      </c>
      <c r="BQ1205" s="84" t="s">
        <v>163</v>
      </c>
    </row>
    <row r="1206" spans="1:69" ht="14.4" x14ac:dyDescent="0.3">
      <c r="A1206" s="40" t="str">
        <f t="shared" si="538"/>
        <v>2025-09-10</v>
      </c>
      <c r="B1206" s="40" t="str">
        <f t="shared" si="539"/>
        <v>SYD</v>
      </c>
      <c r="C1206" s="39" t="str">
        <f t="shared" si="540"/>
        <v>98812563611</v>
      </c>
      <c r="D1206" s="41" t="str">
        <f t="shared" si="541"/>
        <v>PAU029773828</v>
      </c>
      <c r="E1206" s="41" t="str">
        <f t="shared" si="542"/>
        <v>596421471696</v>
      </c>
      <c r="F1206" s="39" t="str">
        <f t="shared" si="543"/>
        <v>2254252</v>
      </c>
      <c r="G1206" s="39" t="str">
        <f t="shared" si="544"/>
        <v>WISE EXPRESS(AUSTRAPHARM)</v>
      </c>
      <c r="H1206" s="41" t="str">
        <f t="shared" si="545"/>
        <v>최지연</v>
      </c>
      <c r="I1206" s="39" t="str">
        <f t="shared" si="546"/>
        <v>01154</v>
      </c>
      <c r="J1206" s="52" t="str">
        <f t="shared" si="547"/>
        <v/>
      </c>
      <c r="K1206" s="75">
        <f t="shared" si="548"/>
        <v>1</v>
      </c>
      <c r="L1206" s="76">
        <f t="shared" si="549"/>
        <v>1</v>
      </c>
      <c r="M1206" s="76">
        <f t="shared" si="550"/>
        <v>1E-3</v>
      </c>
      <c r="N1206" s="76">
        <f t="shared" si="551"/>
        <v>1</v>
      </c>
      <c r="O1206" s="42">
        <f t="shared" si="552"/>
        <v>1</v>
      </c>
      <c r="P1206" s="39" t="str">
        <f t="shared" si="553"/>
        <v>목록(Manifest)</v>
      </c>
      <c r="Q1206" s="72">
        <f t="shared" si="554"/>
        <v>60</v>
      </c>
      <c r="R1206" s="43" t="str">
        <f t="shared" si="555"/>
        <v>OZ602</v>
      </c>
      <c r="S1206" s="82" t="str">
        <f t="shared" si="556"/>
        <v/>
      </c>
      <c r="T1206" s="40">
        <f t="shared" si="557"/>
        <v>45910</v>
      </c>
      <c r="U1206" s="44">
        <v>2500</v>
      </c>
      <c r="V1206" s="44">
        <f t="shared" si="558"/>
        <v>0</v>
      </c>
      <c r="W1206" s="77">
        <f t="shared" si="559"/>
        <v>2500</v>
      </c>
      <c r="X1206" s="78">
        <f t="shared" si="560"/>
        <v>0</v>
      </c>
      <c r="Y1206" s="44" cm="1">
        <f t="array" ref="Y1206">_xlfn.IFNA(_xlfn.IFS(AND(Q1206&gt;=2000, Q1206&lt;3000), 10000, AND(Q1206&gt;=3000, Q1206&lt;4000), 15000, AND(Q1206&gt;=4000, Q1206&lt;5000), 20000, AND(Q1206&gt;=5000), 25000),0)</f>
        <v>0</v>
      </c>
      <c r="Z1206" s="91">
        <f t="shared" si="561"/>
        <v>0</v>
      </c>
      <c r="AA1206" s="44">
        <f t="shared" si="562"/>
        <v>0</v>
      </c>
      <c r="AB1206" s="44"/>
      <c r="AC1206" s="44"/>
      <c r="AD1206" s="44"/>
      <c r="AE1206" s="44">
        <f>VLOOKUP(O1206,정산업데이트!$A$6:$B$12,2,10)</f>
        <v>0</v>
      </c>
      <c r="AF1206" s="44"/>
      <c r="AG1206" s="79">
        <f t="shared" si="563"/>
        <v>0</v>
      </c>
      <c r="AH1206" s="80">
        <f t="shared" si="564"/>
        <v>2500</v>
      </c>
      <c r="AI1206" s="93"/>
      <c r="AJ1206" s="84" t="s">
        <v>7375</v>
      </c>
      <c r="AK1206" s="84" t="s">
        <v>73</v>
      </c>
      <c r="AL1206" s="84" t="s">
        <v>7376</v>
      </c>
      <c r="AM1206" s="84" t="s">
        <v>8256</v>
      </c>
      <c r="AN1206" s="84" t="s">
        <v>8257</v>
      </c>
      <c r="AO1206" s="84" t="s">
        <v>8258</v>
      </c>
      <c r="AP1206" s="84" t="s">
        <v>8259</v>
      </c>
      <c r="AQ1206" s="84" t="s">
        <v>122</v>
      </c>
      <c r="AR1206" s="85">
        <v>1</v>
      </c>
      <c r="AS1206" s="86">
        <v>1</v>
      </c>
      <c r="AT1206" s="86">
        <v>1E-3</v>
      </c>
      <c r="AU1206" s="86">
        <v>1</v>
      </c>
      <c r="AV1206" s="84" t="s">
        <v>7</v>
      </c>
      <c r="AW1206" s="86">
        <v>60</v>
      </c>
      <c r="AX1206" s="84" t="s">
        <v>68</v>
      </c>
      <c r="AY1206" s="84" t="s">
        <v>68</v>
      </c>
      <c r="AZ1206" s="84" t="s">
        <v>68</v>
      </c>
      <c r="BA1206" s="84" t="s">
        <v>68</v>
      </c>
      <c r="BB1206" s="84" t="s">
        <v>68</v>
      </c>
      <c r="BC1206" s="84" t="s">
        <v>132</v>
      </c>
      <c r="BD1206" s="84" t="s">
        <v>83</v>
      </c>
      <c r="BE1206" s="84" t="s">
        <v>84</v>
      </c>
      <c r="BF1206" s="84" t="s">
        <v>122</v>
      </c>
      <c r="BG1206" s="84" t="s">
        <v>69</v>
      </c>
      <c r="BH1206" s="92" t="s">
        <v>8260</v>
      </c>
      <c r="BI1206" s="84" t="s">
        <v>122</v>
      </c>
      <c r="BJ1206" s="84" t="s">
        <v>8261</v>
      </c>
      <c r="BK1206" s="84" t="s">
        <v>75</v>
      </c>
      <c r="BL1206" s="84" t="s">
        <v>122</v>
      </c>
      <c r="BM1206" s="84" t="s">
        <v>83</v>
      </c>
      <c r="BN1206" s="84" t="s">
        <v>70</v>
      </c>
      <c r="BO1206" s="84" t="s">
        <v>71</v>
      </c>
      <c r="BP1206" s="84" t="s">
        <v>122</v>
      </c>
      <c r="BQ1206" s="84" t="s">
        <v>163</v>
      </c>
    </row>
    <row r="1207" spans="1:69" ht="14.4" x14ac:dyDescent="0.3">
      <c r="A1207" s="40" t="str">
        <f t="shared" si="538"/>
        <v>2025-09-10</v>
      </c>
      <c r="B1207" s="40" t="str">
        <f t="shared" si="539"/>
        <v>SYD</v>
      </c>
      <c r="C1207" s="39" t="str">
        <f t="shared" si="540"/>
        <v>98812563611</v>
      </c>
      <c r="D1207" s="41" t="str">
        <f t="shared" si="541"/>
        <v>PAU029773827</v>
      </c>
      <c r="E1207" s="41" t="str">
        <f t="shared" si="542"/>
        <v>596421471700</v>
      </c>
      <c r="F1207" s="39" t="str">
        <f t="shared" si="543"/>
        <v>2254252</v>
      </c>
      <c r="G1207" s="39" t="str">
        <f t="shared" si="544"/>
        <v>WISE EXPRESS(AUSTRAPHARM)</v>
      </c>
      <c r="H1207" s="41" t="str">
        <f t="shared" si="545"/>
        <v>정서형</v>
      </c>
      <c r="I1207" s="39" t="str">
        <f t="shared" si="546"/>
        <v>61491</v>
      </c>
      <c r="J1207" s="52" t="str">
        <f t="shared" si="547"/>
        <v/>
      </c>
      <c r="K1207" s="75">
        <f t="shared" si="548"/>
        <v>1</v>
      </c>
      <c r="L1207" s="76">
        <f t="shared" si="549"/>
        <v>1</v>
      </c>
      <c r="M1207" s="76">
        <f t="shared" si="550"/>
        <v>1E-3</v>
      </c>
      <c r="N1207" s="76">
        <f t="shared" si="551"/>
        <v>1</v>
      </c>
      <c r="O1207" s="42">
        <f t="shared" si="552"/>
        <v>1</v>
      </c>
      <c r="P1207" s="39" t="str">
        <f t="shared" si="553"/>
        <v>일반(목록배제,Normal-Manifest Exception)</v>
      </c>
      <c r="Q1207" s="72">
        <f t="shared" si="554"/>
        <v>50</v>
      </c>
      <c r="R1207" s="43" t="str">
        <f t="shared" si="555"/>
        <v>OZ602</v>
      </c>
      <c r="S1207" s="82" t="str">
        <f t="shared" si="556"/>
        <v/>
      </c>
      <c r="T1207" s="40">
        <f t="shared" si="557"/>
        <v>45910</v>
      </c>
      <c r="U1207" s="44">
        <v>2500</v>
      </c>
      <c r="V1207" s="44">
        <f t="shared" si="558"/>
        <v>0</v>
      </c>
      <c r="W1207" s="77">
        <f t="shared" si="559"/>
        <v>2500</v>
      </c>
      <c r="X1207" s="78">
        <f t="shared" si="560"/>
        <v>0</v>
      </c>
      <c r="Y1207" s="44" cm="1">
        <f t="array" ref="Y1207">_xlfn.IFNA(_xlfn.IFS(AND(Q1207&gt;=2000, Q1207&lt;3000), 10000, AND(Q1207&gt;=3000, Q1207&lt;4000), 15000, AND(Q1207&gt;=4000, Q1207&lt;5000), 20000, AND(Q1207&gt;=5000), 25000),0)</f>
        <v>0</v>
      </c>
      <c r="Z1207" s="91">
        <f t="shared" si="561"/>
        <v>300</v>
      </c>
      <c r="AA1207" s="44">
        <f t="shared" si="562"/>
        <v>0</v>
      </c>
      <c r="AB1207" s="44"/>
      <c r="AC1207" s="44"/>
      <c r="AD1207" s="44"/>
      <c r="AE1207" s="44">
        <f>VLOOKUP(O1207,정산업데이트!$A$6:$B$12,2,10)</f>
        <v>0</v>
      </c>
      <c r="AF1207" s="44"/>
      <c r="AG1207" s="79">
        <f t="shared" si="563"/>
        <v>300</v>
      </c>
      <c r="AH1207" s="80">
        <f t="shared" si="564"/>
        <v>2800</v>
      </c>
      <c r="AI1207" s="93"/>
      <c r="AJ1207" s="84" t="s">
        <v>7375</v>
      </c>
      <c r="AK1207" s="84" t="s">
        <v>73</v>
      </c>
      <c r="AL1207" s="84" t="s">
        <v>7376</v>
      </c>
      <c r="AM1207" s="84" t="s">
        <v>8262</v>
      </c>
      <c r="AN1207" s="84" t="s">
        <v>8263</v>
      </c>
      <c r="AO1207" s="84" t="s">
        <v>8264</v>
      </c>
      <c r="AP1207" s="84" t="s">
        <v>1563</v>
      </c>
      <c r="AQ1207" s="84" t="s">
        <v>122</v>
      </c>
      <c r="AR1207" s="85">
        <v>1</v>
      </c>
      <c r="AS1207" s="86">
        <v>1</v>
      </c>
      <c r="AT1207" s="86">
        <v>1E-3</v>
      </c>
      <c r="AU1207" s="86">
        <v>1</v>
      </c>
      <c r="AV1207" s="84" t="s">
        <v>8</v>
      </c>
      <c r="AW1207" s="86">
        <v>50</v>
      </c>
      <c r="AX1207" s="84" t="s">
        <v>68</v>
      </c>
      <c r="AY1207" s="84" t="s">
        <v>68</v>
      </c>
      <c r="AZ1207" s="84" t="s">
        <v>68</v>
      </c>
      <c r="BA1207" s="84" t="s">
        <v>68</v>
      </c>
      <c r="BB1207" s="84" t="s">
        <v>68</v>
      </c>
      <c r="BC1207" s="84" t="s">
        <v>132</v>
      </c>
      <c r="BD1207" s="84" t="s">
        <v>83</v>
      </c>
      <c r="BE1207" s="84" t="s">
        <v>84</v>
      </c>
      <c r="BF1207" s="84" t="s">
        <v>122</v>
      </c>
      <c r="BG1207" s="84" t="s">
        <v>69</v>
      </c>
      <c r="BH1207" s="92" t="s">
        <v>8265</v>
      </c>
      <c r="BI1207" s="84" t="s">
        <v>122</v>
      </c>
      <c r="BJ1207" s="84" t="s">
        <v>8266</v>
      </c>
      <c r="BK1207" s="84" t="s">
        <v>75</v>
      </c>
      <c r="BL1207" s="84" t="s">
        <v>122</v>
      </c>
      <c r="BM1207" s="84" t="s">
        <v>83</v>
      </c>
      <c r="BN1207" s="84" t="s">
        <v>70</v>
      </c>
      <c r="BO1207" s="84" t="s">
        <v>71</v>
      </c>
      <c r="BP1207" s="84" t="s">
        <v>122</v>
      </c>
      <c r="BQ1207" s="84" t="s">
        <v>163</v>
      </c>
    </row>
    <row r="1208" spans="1:69" ht="14.4" x14ac:dyDescent="0.3">
      <c r="A1208" s="40" t="str">
        <f t="shared" si="538"/>
        <v>2025-09-10</v>
      </c>
      <c r="B1208" s="40" t="str">
        <f t="shared" si="539"/>
        <v>SYD</v>
      </c>
      <c r="C1208" s="39" t="str">
        <f t="shared" si="540"/>
        <v>98812563611</v>
      </c>
      <c r="D1208" s="41" t="str">
        <f t="shared" si="541"/>
        <v>PAU029773826</v>
      </c>
      <c r="E1208" s="41" t="str">
        <f t="shared" si="542"/>
        <v>596421471711</v>
      </c>
      <c r="F1208" s="39" t="str">
        <f t="shared" si="543"/>
        <v>2254252</v>
      </c>
      <c r="G1208" s="39" t="str">
        <f t="shared" si="544"/>
        <v>WISE EXPRESS(AUSTRAPHARM)</v>
      </c>
      <c r="H1208" s="41" t="str">
        <f t="shared" si="545"/>
        <v>김정익</v>
      </c>
      <c r="I1208" s="39" t="str">
        <f t="shared" si="546"/>
        <v>11819</v>
      </c>
      <c r="J1208" s="52" t="str">
        <f t="shared" si="547"/>
        <v/>
      </c>
      <c r="K1208" s="75">
        <f t="shared" si="548"/>
        <v>1</v>
      </c>
      <c r="L1208" s="76">
        <f t="shared" si="549"/>
        <v>2</v>
      </c>
      <c r="M1208" s="76">
        <f t="shared" si="550"/>
        <v>1E-3</v>
      </c>
      <c r="N1208" s="76">
        <f t="shared" si="551"/>
        <v>2</v>
      </c>
      <c r="O1208" s="42">
        <f t="shared" si="552"/>
        <v>2</v>
      </c>
      <c r="P1208" s="39" t="str">
        <f t="shared" si="553"/>
        <v>일반(목록배제,Normal-Manifest Exception)</v>
      </c>
      <c r="Q1208" s="72">
        <f t="shared" si="554"/>
        <v>120</v>
      </c>
      <c r="R1208" s="43" t="str">
        <f t="shared" si="555"/>
        <v>OZ602</v>
      </c>
      <c r="S1208" s="82" t="str">
        <f t="shared" si="556"/>
        <v/>
      </c>
      <c r="T1208" s="40">
        <f t="shared" si="557"/>
        <v>45910</v>
      </c>
      <c r="U1208" s="44">
        <v>2500</v>
      </c>
      <c r="V1208" s="44">
        <f t="shared" si="558"/>
        <v>0</v>
      </c>
      <c r="W1208" s="77">
        <f t="shared" si="559"/>
        <v>2500</v>
      </c>
      <c r="X1208" s="78">
        <f t="shared" si="560"/>
        <v>0</v>
      </c>
      <c r="Y1208" s="44" cm="1">
        <f t="array" ref="Y1208">_xlfn.IFNA(_xlfn.IFS(AND(Q1208&gt;=2000, Q1208&lt;3000), 10000, AND(Q1208&gt;=3000, Q1208&lt;4000), 15000, AND(Q1208&gt;=4000, Q1208&lt;5000), 20000, AND(Q1208&gt;=5000), 25000),0)</f>
        <v>0</v>
      </c>
      <c r="Z1208" s="91">
        <f t="shared" si="561"/>
        <v>300</v>
      </c>
      <c r="AA1208" s="44">
        <f t="shared" si="562"/>
        <v>0</v>
      </c>
      <c r="AB1208" s="44"/>
      <c r="AC1208" s="44"/>
      <c r="AD1208" s="44"/>
      <c r="AE1208" s="44">
        <f>VLOOKUP(O1208,정산업데이트!$A$6:$B$12,2,10)</f>
        <v>0</v>
      </c>
      <c r="AF1208" s="44"/>
      <c r="AG1208" s="79">
        <f t="shared" si="563"/>
        <v>300</v>
      </c>
      <c r="AH1208" s="80">
        <f t="shared" si="564"/>
        <v>2800</v>
      </c>
      <c r="AI1208" s="93"/>
      <c r="AJ1208" s="84" t="s">
        <v>7375</v>
      </c>
      <c r="AK1208" s="84" t="s">
        <v>73</v>
      </c>
      <c r="AL1208" s="84" t="s">
        <v>7376</v>
      </c>
      <c r="AM1208" s="84" t="s">
        <v>8267</v>
      </c>
      <c r="AN1208" s="84" t="s">
        <v>8268</v>
      </c>
      <c r="AO1208" s="84" t="s">
        <v>8269</v>
      </c>
      <c r="AP1208" s="84" t="s">
        <v>8270</v>
      </c>
      <c r="AQ1208" s="84" t="s">
        <v>122</v>
      </c>
      <c r="AR1208" s="85">
        <v>1</v>
      </c>
      <c r="AS1208" s="86">
        <v>2</v>
      </c>
      <c r="AT1208" s="86">
        <v>1E-3</v>
      </c>
      <c r="AU1208" s="86">
        <v>2</v>
      </c>
      <c r="AV1208" s="84" t="s">
        <v>8</v>
      </c>
      <c r="AW1208" s="86">
        <v>120</v>
      </c>
      <c r="AX1208" s="84" t="s">
        <v>68</v>
      </c>
      <c r="AY1208" s="84" t="s">
        <v>68</v>
      </c>
      <c r="AZ1208" s="84" t="s">
        <v>68</v>
      </c>
      <c r="BA1208" s="84" t="s">
        <v>68</v>
      </c>
      <c r="BB1208" s="84" t="s">
        <v>68</v>
      </c>
      <c r="BC1208" s="84" t="s">
        <v>132</v>
      </c>
      <c r="BD1208" s="84" t="s">
        <v>83</v>
      </c>
      <c r="BE1208" s="84" t="s">
        <v>84</v>
      </c>
      <c r="BF1208" s="84" t="s">
        <v>122</v>
      </c>
      <c r="BG1208" s="84" t="s">
        <v>69</v>
      </c>
      <c r="BH1208" s="92" t="s">
        <v>8271</v>
      </c>
      <c r="BI1208" s="84" t="s">
        <v>122</v>
      </c>
      <c r="BJ1208" s="84" t="s">
        <v>8272</v>
      </c>
      <c r="BK1208" s="84" t="s">
        <v>75</v>
      </c>
      <c r="BL1208" s="84" t="s">
        <v>122</v>
      </c>
      <c r="BM1208" s="84" t="s">
        <v>83</v>
      </c>
      <c r="BN1208" s="84" t="s">
        <v>70</v>
      </c>
      <c r="BO1208" s="84" t="s">
        <v>71</v>
      </c>
      <c r="BP1208" s="84" t="s">
        <v>122</v>
      </c>
      <c r="BQ1208" s="84" t="s">
        <v>163</v>
      </c>
    </row>
    <row r="1209" spans="1:69" ht="14.4" x14ac:dyDescent="0.3">
      <c r="A1209" s="40" t="str">
        <f t="shared" si="538"/>
        <v>2025-09-10</v>
      </c>
      <c r="B1209" s="40" t="str">
        <f t="shared" si="539"/>
        <v>SYD</v>
      </c>
      <c r="C1209" s="39" t="str">
        <f t="shared" si="540"/>
        <v>98812563611</v>
      </c>
      <c r="D1209" s="41" t="str">
        <f t="shared" si="541"/>
        <v>PAU029773824</v>
      </c>
      <c r="E1209" s="41" t="str">
        <f t="shared" si="542"/>
        <v>596421471733</v>
      </c>
      <c r="F1209" s="39" t="str">
        <f t="shared" si="543"/>
        <v>2254252</v>
      </c>
      <c r="G1209" s="39" t="str">
        <f t="shared" si="544"/>
        <v>WISE EXPRESS(AUSTRAPHARM)</v>
      </c>
      <c r="H1209" s="41" t="str">
        <f t="shared" si="545"/>
        <v>강결</v>
      </c>
      <c r="I1209" s="39" t="str">
        <f t="shared" si="546"/>
        <v>61017</v>
      </c>
      <c r="J1209" s="52" t="str">
        <f t="shared" si="547"/>
        <v/>
      </c>
      <c r="K1209" s="75">
        <f t="shared" si="548"/>
        <v>1</v>
      </c>
      <c r="L1209" s="76">
        <f t="shared" si="549"/>
        <v>1</v>
      </c>
      <c r="M1209" s="76">
        <f t="shared" si="550"/>
        <v>1E-3</v>
      </c>
      <c r="N1209" s="76">
        <f t="shared" si="551"/>
        <v>1</v>
      </c>
      <c r="O1209" s="42">
        <f t="shared" si="552"/>
        <v>1</v>
      </c>
      <c r="P1209" s="39" t="str">
        <f t="shared" si="553"/>
        <v>목록(Manifest)</v>
      </c>
      <c r="Q1209" s="72">
        <f t="shared" si="554"/>
        <v>60</v>
      </c>
      <c r="R1209" s="43" t="str">
        <f t="shared" si="555"/>
        <v>OZ602</v>
      </c>
      <c r="S1209" s="82" t="str">
        <f t="shared" si="556"/>
        <v/>
      </c>
      <c r="T1209" s="40">
        <f t="shared" si="557"/>
        <v>45910</v>
      </c>
      <c r="U1209" s="44">
        <v>2500</v>
      </c>
      <c r="V1209" s="44">
        <f t="shared" si="558"/>
        <v>0</v>
      </c>
      <c r="W1209" s="77">
        <f t="shared" si="559"/>
        <v>2500</v>
      </c>
      <c r="X1209" s="78">
        <f t="shared" si="560"/>
        <v>0</v>
      </c>
      <c r="Y1209" s="44" cm="1">
        <f t="array" ref="Y1209">_xlfn.IFNA(_xlfn.IFS(AND(Q1209&gt;=2000, Q1209&lt;3000), 10000, AND(Q1209&gt;=3000, Q1209&lt;4000), 15000, AND(Q1209&gt;=4000, Q1209&lt;5000), 20000, AND(Q1209&gt;=5000), 25000),0)</f>
        <v>0</v>
      </c>
      <c r="Z1209" s="91">
        <f t="shared" si="561"/>
        <v>0</v>
      </c>
      <c r="AA1209" s="44">
        <f t="shared" si="562"/>
        <v>0</v>
      </c>
      <c r="AB1209" s="44"/>
      <c r="AC1209" s="44"/>
      <c r="AD1209" s="44"/>
      <c r="AE1209" s="44">
        <f>VLOOKUP(O1209,정산업데이트!$A$6:$B$12,2,10)</f>
        <v>0</v>
      </c>
      <c r="AF1209" s="44"/>
      <c r="AG1209" s="79">
        <f t="shared" si="563"/>
        <v>0</v>
      </c>
      <c r="AH1209" s="80">
        <f t="shared" si="564"/>
        <v>2500</v>
      </c>
      <c r="AI1209" s="93"/>
      <c r="AJ1209" s="84" t="s">
        <v>7375</v>
      </c>
      <c r="AK1209" s="84" t="s">
        <v>73</v>
      </c>
      <c r="AL1209" s="84" t="s">
        <v>7376</v>
      </c>
      <c r="AM1209" s="84" t="s">
        <v>8273</v>
      </c>
      <c r="AN1209" s="84" t="s">
        <v>8274</v>
      </c>
      <c r="AO1209" s="84" t="s">
        <v>8275</v>
      </c>
      <c r="AP1209" s="84" t="s">
        <v>8276</v>
      </c>
      <c r="AQ1209" s="84" t="s">
        <v>122</v>
      </c>
      <c r="AR1209" s="85">
        <v>1</v>
      </c>
      <c r="AS1209" s="86">
        <v>1</v>
      </c>
      <c r="AT1209" s="86">
        <v>1E-3</v>
      </c>
      <c r="AU1209" s="86">
        <v>1</v>
      </c>
      <c r="AV1209" s="84" t="s">
        <v>7</v>
      </c>
      <c r="AW1209" s="86">
        <v>60</v>
      </c>
      <c r="AX1209" s="84" t="s">
        <v>68</v>
      </c>
      <c r="AY1209" s="84" t="s">
        <v>68</v>
      </c>
      <c r="AZ1209" s="84" t="s">
        <v>68</v>
      </c>
      <c r="BA1209" s="84" t="s">
        <v>68</v>
      </c>
      <c r="BB1209" s="84" t="s">
        <v>68</v>
      </c>
      <c r="BC1209" s="84" t="s">
        <v>132</v>
      </c>
      <c r="BD1209" s="84" t="s">
        <v>83</v>
      </c>
      <c r="BE1209" s="84" t="s">
        <v>84</v>
      </c>
      <c r="BF1209" s="84" t="s">
        <v>122</v>
      </c>
      <c r="BG1209" s="84" t="s">
        <v>69</v>
      </c>
      <c r="BH1209" s="92" t="s">
        <v>8277</v>
      </c>
      <c r="BI1209" s="84" t="s">
        <v>122</v>
      </c>
      <c r="BJ1209" s="84" t="s">
        <v>8278</v>
      </c>
      <c r="BK1209" s="84" t="s">
        <v>75</v>
      </c>
      <c r="BL1209" s="84" t="s">
        <v>122</v>
      </c>
      <c r="BM1209" s="84" t="s">
        <v>83</v>
      </c>
      <c r="BN1209" s="84" t="s">
        <v>70</v>
      </c>
      <c r="BO1209" s="84" t="s">
        <v>71</v>
      </c>
      <c r="BP1209" s="84" t="s">
        <v>122</v>
      </c>
      <c r="BQ1209" s="84" t="s">
        <v>163</v>
      </c>
    </row>
    <row r="1210" spans="1:69" ht="14.4" x14ac:dyDescent="0.3">
      <c r="A1210" s="40" t="str">
        <f t="shared" si="538"/>
        <v>2025-09-10</v>
      </c>
      <c r="B1210" s="40" t="str">
        <f t="shared" si="539"/>
        <v>SYD</v>
      </c>
      <c r="C1210" s="39" t="str">
        <f t="shared" si="540"/>
        <v>98812563611</v>
      </c>
      <c r="D1210" s="41" t="str">
        <f t="shared" si="541"/>
        <v>PAU029773823</v>
      </c>
      <c r="E1210" s="41" t="str">
        <f t="shared" si="542"/>
        <v>596421471744</v>
      </c>
      <c r="F1210" s="39" t="str">
        <f t="shared" si="543"/>
        <v>2254252</v>
      </c>
      <c r="G1210" s="39" t="str">
        <f t="shared" si="544"/>
        <v>WISE EXPRESS(AUSTRAPHARM)</v>
      </c>
      <c r="H1210" s="41" t="str">
        <f t="shared" si="545"/>
        <v>박학순</v>
      </c>
      <c r="I1210" s="39" t="str">
        <f t="shared" si="546"/>
        <v>41164</v>
      </c>
      <c r="J1210" s="52" t="str">
        <f t="shared" si="547"/>
        <v/>
      </c>
      <c r="K1210" s="75">
        <f t="shared" si="548"/>
        <v>1</v>
      </c>
      <c r="L1210" s="76">
        <f t="shared" si="549"/>
        <v>1</v>
      </c>
      <c r="M1210" s="76">
        <f t="shared" si="550"/>
        <v>1E-3</v>
      </c>
      <c r="N1210" s="76">
        <f t="shared" si="551"/>
        <v>1</v>
      </c>
      <c r="O1210" s="42">
        <f t="shared" si="552"/>
        <v>1</v>
      </c>
      <c r="P1210" s="39" t="str">
        <f t="shared" si="553"/>
        <v>일반(목록배제,Normal-Manifest Exception)</v>
      </c>
      <c r="Q1210" s="72">
        <f t="shared" si="554"/>
        <v>60</v>
      </c>
      <c r="R1210" s="43" t="str">
        <f t="shared" si="555"/>
        <v>OZ602</v>
      </c>
      <c r="S1210" s="82" t="str">
        <f t="shared" si="556"/>
        <v/>
      </c>
      <c r="T1210" s="40">
        <f t="shared" si="557"/>
        <v>45910</v>
      </c>
      <c r="U1210" s="44">
        <v>2500</v>
      </c>
      <c r="V1210" s="44">
        <f t="shared" si="558"/>
        <v>0</v>
      </c>
      <c r="W1210" s="77">
        <f t="shared" si="559"/>
        <v>2500</v>
      </c>
      <c r="X1210" s="78">
        <f t="shared" si="560"/>
        <v>0</v>
      </c>
      <c r="Y1210" s="44" cm="1">
        <f t="array" ref="Y1210">_xlfn.IFNA(_xlfn.IFS(AND(Q1210&gt;=2000, Q1210&lt;3000), 10000, AND(Q1210&gt;=3000, Q1210&lt;4000), 15000, AND(Q1210&gt;=4000, Q1210&lt;5000), 20000, AND(Q1210&gt;=5000), 25000),0)</f>
        <v>0</v>
      </c>
      <c r="Z1210" s="91">
        <f t="shared" si="561"/>
        <v>300</v>
      </c>
      <c r="AA1210" s="44">
        <f t="shared" si="562"/>
        <v>0</v>
      </c>
      <c r="AB1210" s="44"/>
      <c r="AC1210" s="44"/>
      <c r="AD1210" s="44"/>
      <c r="AE1210" s="44">
        <f>VLOOKUP(O1210,정산업데이트!$A$6:$B$12,2,10)</f>
        <v>0</v>
      </c>
      <c r="AF1210" s="44"/>
      <c r="AG1210" s="79">
        <f t="shared" si="563"/>
        <v>300</v>
      </c>
      <c r="AH1210" s="80">
        <f t="shared" si="564"/>
        <v>2800</v>
      </c>
      <c r="AI1210" s="93"/>
      <c r="AJ1210" s="84" t="s">
        <v>7375</v>
      </c>
      <c r="AK1210" s="84" t="s">
        <v>73</v>
      </c>
      <c r="AL1210" s="84" t="s">
        <v>7376</v>
      </c>
      <c r="AM1210" s="84" t="s">
        <v>8279</v>
      </c>
      <c r="AN1210" s="84" t="s">
        <v>8280</v>
      </c>
      <c r="AO1210" s="84" t="s">
        <v>8281</v>
      </c>
      <c r="AP1210" s="84" t="s">
        <v>8282</v>
      </c>
      <c r="AQ1210" s="84" t="s">
        <v>122</v>
      </c>
      <c r="AR1210" s="85">
        <v>1</v>
      </c>
      <c r="AS1210" s="86">
        <v>1</v>
      </c>
      <c r="AT1210" s="86">
        <v>1E-3</v>
      </c>
      <c r="AU1210" s="86">
        <v>1</v>
      </c>
      <c r="AV1210" s="84" t="s">
        <v>8</v>
      </c>
      <c r="AW1210" s="86">
        <v>60</v>
      </c>
      <c r="AX1210" s="84" t="s">
        <v>68</v>
      </c>
      <c r="AY1210" s="84" t="s">
        <v>68</v>
      </c>
      <c r="AZ1210" s="84" t="s">
        <v>68</v>
      </c>
      <c r="BA1210" s="84" t="s">
        <v>68</v>
      </c>
      <c r="BB1210" s="84" t="s">
        <v>68</v>
      </c>
      <c r="BC1210" s="84" t="s">
        <v>132</v>
      </c>
      <c r="BD1210" s="84" t="s">
        <v>83</v>
      </c>
      <c r="BE1210" s="84" t="s">
        <v>84</v>
      </c>
      <c r="BF1210" s="84" t="s">
        <v>122</v>
      </c>
      <c r="BG1210" s="84" t="s">
        <v>69</v>
      </c>
      <c r="BH1210" s="92" t="s">
        <v>8283</v>
      </c>
      <c r="BI1210" s="84" t="s">
        <v>122</v>
      </c>
      <c r="BJ1210" s="84" t="s">
        <v>8284</v>
      </c>
      <c r="BK1210" s="84" t="s">
        <v>75</v>
      </c>
      <c r="BL1210" s="84" t="s">
        <v>122</v>
      </c>
      <c r="BM1210" s="84" t="s">
        <v>83</v>
      </c>
      <c r="BN1210" s="84" t="s">
        <v>70</v>
      </c>
      <c r="BO1210" s="84" t="s">
        <v>71</v>
      </c>
      <c r="BP1210" s="84" t="s">
        <v>122</v>
      </c>
      <c r="BQ1210" s="84" t="s">
        <v>163</v>
      </c>
    </row>
    <row r="1211" spans="1:69" ht="14.4" x14ac:dyDescent="0.3">
      <c r="A1211" s="40" t="str">
        <f t="shared" si="538"/>
        <v>2025-09-10</v>
      </c>
      <c r="B1211" s="40" t="str">
        <f t="shared" si="539"/>
        <v>SYD</v>
      </c>
      <c r="C1211" s="39" t="str">
        <f t="shared" si="540"/>
        <v>98812563611</v>
      </c>
      <c r="D1211" s="41" t="str">
        <f t="shared" si="541"/>
        <v>PKR253282641</v>
      </c>
      <c r="E1211" s="41" t="str">
        <f t="shared" si="542"/>
        <v>596421468432</v>
      </c>
      <c r="F1211" s="39" t="str">
        <f t="shared" si="543"/>
        <v>2254239</v>
      </c>
      <c r="G1211" s="39" t="str">
        <f t="shared" si="544"/>
        <v>WISE EXPRESS(BIOSYDNEY)</v>
      </c>
      <c r="H1211" s="41" t="str">
        <f t="shared" si="545"/>
        <v>강연수</v>
      </c>
      <c r="I1211" s="39" t="str">
        <f t="shared" si="546"/>
        <v>47767</v>
      </c>
      <c r="J1211" s="52" t="str">
        <f t="shared" si="547"/>
        <v/>
      </c>
      <c r="K1211" s="75">
        <f t="shared" si="548"/>
        <v>1</v>
      </c>
      <c r="L1211" s="76">
        <f t="shared" si="549"/>
        <v>1</v>
      </c>
      <c r="M1211" s="76">
        <f t="shared" si="550"/>
        <v>1E-3</v>
      </c>
      <c r="N1211" s="76">
        <f t="shared" si="551"/>
        <v>1</v>
      </c>
      <c r="O1211" s="42">
        <f t="shared" si="552"/>
        <v>1</v>
      </c>
      <c r="P1211" s="39" t="str">
        <f t="shared" si="553"/>
        <v>일반(목록배제,Normal-Manifest Exception)</v>
      </c>
      <c r="Q1211" s="72">
        <f t="shared" si="554"/>
        <v>110</v>
      </c>
      <c r="R1211" s="43" t="str">
        <f t="shared" si="555"/>
        <v>OZ602</v>
      </c>
      <c r="S1211" s="82" t="str">
        <f t="shared" si="556"/>
        <v/>
      </c>
      <c r="T1211" s="40">
        <f t="shared" si="557"/>
        <v>45910</v>
      </c>
      <c r="U1211" s="44">
        <v>2500</v>
      </c>
      <c r="V1211" s="44">
        <f t="shared" si="558"/>
        <v>0</v>
      </c>
      <c r="W1211" s="77">
        <f t="shared" si="559"/>
        <v>2500</v>
      </c>
      <c r="X1211" s="78">
        <f t="shared" si="560"/>
        <v>0</v>
      </c>
      <c r="Y1211" s="44" cm="1">
        <f t="array" ref="Y1211">_xlfn.IFNA(_xlfn.IFS(AND(Q1211&gt;=2000, Q1211&lt;3000), 10000, AND(Q1211&gt;=3000, Q1211&lt;4000), 15000, AND(Q1211&gt;=4000, Q1211&lt;5000), 20000, AND(Q1211&gt;=5000), 25000),0)</f>
        <v>0</v>
      </c>
      <c r="Z1211" s="91">
        <f t="shared" si="561"/>
        <v>300</v>
      </c>
      <c r="AA1211" s="44">
        <f t="shared" si="562"/>
        <v>0</v>
      </c>
      <c r="AB1211" s="44"/>
      <c r="AC1211" s="44"/>
      <c r="AD1211" s="44"/>
      <c r="AE1211" s="44">
        <f>VLOOKUP(O1211,정산업데이트!$A$6:$B$12,2,10)</f>
        <v>0</v>
      </c>
      <c r="AF1211" s="44"/>
      <c r="AG1211" s="79">
        <f t="shared" si="563"/>
        <v>300</v>
      </c>
      <c r="AH1211" s="80">
        <f t="shared" si="564"/>
        <v>2800</v>
      </c>
      <c r="AI1211" s="93"/>
      <c r="AJ1211" s="84" t="s">
        <v>7375</v>
      </c>
      <c r="AK1211" s="84" t="s">
        <v>73</v>
      </c>
      <c r="AL1211" s="84" t="s">
        <v>7376</v>
      </c>
      <c r="AM1211" s="84" t="s">
        <v>8285</v>
      </c>
      <c r="AN1211" s="84" t="s">
        <v>8286</v>
      </c>
      <c r="AO1211" s="84" t="s">
        <v>8287</v>
      </c>
      <c r="AP1211" s="84" t="s">
        <v>8288</v>
      </c>
      <c r="AQ1211" s="84" t="s">
        <v>122</v>
      </c>
      <c r="AR1211" s="85">
        <v>1</v>
      </c>
      <c r="AS1211" s="86">
        <v>1</v>
      </c>
      <c r="AT1211" s="86">
        <v>1E-3</v>
      </c>
      <c r="AU1211" s="86">
        <v>1</v>
      </c>
      <c r="AV1211" s="84" t="s">
        <v>8</v>
      </c>
      <c r="AW1211" s="86">
        <v>110</v>
      </c>
      <c r="AX1211" s="84" t="s">
        <v>68</v>
      </c>
      <c r="AY1211" s="84" t="s">
        <v>68</v>
      </c>
      <c r="AZ1211" s="84" t="s">
        <v>68</v>
      </c>
      <c r="BA1211" s="84" t="s">
        <v>68</v>
      </c>
      <c r="BB1211" s="84" t="s">
        <v>68</v>
      </c>
      <c r="BC1211" s="84" t="s">
        <v>126</v>
      </c>
      <c r="BD1211" s="84" t="s">
        <v>90</v>
      </c>
      <c r="BE1211" s="84" t="s">
        <v>111</v>
      </c>
      <c r="BF1211" s="84" t="s">
        <v>122</v>
      </c>
      <c r="BG1211" s="84" t="s">
        <v>69</v>
      </c>
      <c r="BH1211" s="92" t="s">
        <v>8289</v>
      </c>
      <c r="BI1211" s="84" t="s">
        <v>122</v>
      </c>
      <c r="BJ1211" s="84" t="s">
        <v>8290</v>
      </c>
      <c r="BK1211" s="84" t="s">
        <v>75</v>
      </c>
      <c r="BL1211" s="84" t="s">
        <v>122</v>
      </c>
      <c r="BM1211" s="84" t="s">
        <v>90</v>
      </c>
      <c r="BN1211" s="84" t="s">
        <v>70</v>
      </c>
      <c r="BO1211" s="84" t="s">
        <v>71</v>
      </c>
      <c r="BP1211" s="84" t="s">
        <v>122</v>
      </c>
      <c r="BQ1211" s="84" t="s">
        <v>163</v>
      </c>
    </row>
    <row r="1212" spans="1:69" ht="14.4" x14ac:dyDescent="0.3">
      <c r="A1212" s="40" t="str">
        <f t="shared" si="538"/>
        <v>2025-09-10</v>
      </c>
      <c r="B1212" s="40" t="str">
        <f t="shared" si="539"/>
        <v>SYD</v>
      </c>
      <c r="C1212" s="39" t="str">
        <f t="shared" si="540"/>
        <v>98812563611</v>
      </c>
      <c r="D1212" s="41" t="str">
        <f t="shared" si="541"/>
        <v>PKR253341566</v>
      </c>
      <c r="E1212" s="41" t="str">
        <f t="shared" si="542"/>
        <v>596421469751</v>
      </c>
      <c r="F1212" s="39" t="str">
        <f t="shared" si="543"/>
        <v>2254234</v>
      </c>
      <c r="G1212" s="39" t="str">
        <f t="shared" si="544"/>
        <v>WISE EXPRESS(HOJUDIRECT)</v>
      </c>
      <c r="H1212" s="41" t="str">
        <f t="shared" si="545"/>
        <v>손미진</v>
      </c>
      <c r="I1212" s="39" t="str">
        <f t="shared" si="546"/>
        <v>58721</v>
      </c>
      <c r="J1212" s="52" t="str">
        <f t="shared" si="547"/>
        <v/>
      </c>
      <c r="K1212" s="75">
        <f t="shared" si="548"/>
        <v>1</v>
      </c>
      <c r="L1212" s="76">
        <f t="shared" si="549"/>
        <v>0.4</v>
      </c>
      <c r="M1212" s="76">
        <f t="shared" si="550"/>
        <v>1E-3</v>
      </c>
      <c r="N1212" s="76">
        <f t="shared" si="551"/>
        <v>0.4</v>
      </c>
      <c r="O1212" s="42">
        <f t="shared" si="552"/>
        <v>0.5</v>
      </c>
      <c r="P1212" s="39" t="str">
        <f t="shared" si="553"/>
        <v>일반(목록배제,Normal-Manifest Exception)</v>
      </c>
      <c r="Q1212" s="72">
        <f t="shared" si="554"/>
        <v>24</v>
      </c>
      <c r="R1212" s="43" t="str">
        <f t="shared" si="555"/>
        <v>OZ602</v>
      </c>
      <c r="S1212" s="82" t="str">
        <f t="shared" si="556"/>
        <v/>
      </c>
      <c r="T1212" s="40">
        <f t="shared" si="557"/>
        <v>45910</v>
      </c>
      <c r="U1212" s="44">
        <v>2500</v>
      </c>
      <c r="V1212" s="44">
        <f t="shared" si="558"/>
        <v>0</v>
      </c>
      <c r="W1212" s="77">
        <f t="shared" si="559"/>
        <v>2500</v>
      </c>
      <c r="X1212" s="78">
        <f t="shared" si="560"/>
        <v>0</v>
      </c>
      <c r="Y1212" s="44" cm="1">
        <f t="array" ref="Y1212">_xlfn.IFNA(_xlfn.IFS(AND(Q1212&gt;=2000, Q1212&lt;3000), 10000, AND(Q1212&gt;=3000, Q1212&lt;4000), 15000, AND(Q1212&gt;=4000, Q1212&lt;5000), 20000, AND(Q1212&gt;=5000), 25000),0)</f>
        <v>0</v>
      </c>
      <c r="Z1212" s="91">
        <f t="shared" si="561"/>
        <v>300</v>
      </c>
      <c r="AA1212" s="44">
        <f t="shared" si="562"/>
        <v>0</v>
      </c>
      <c r="AB1212" s="44"/>
      <c r="AC1212" s="44"/>
      <c r="AD1212" s="44"/>
      <c r="AE1212" s="44">
        <f>VLOOKUP(O1212,정산업데이트!$A$6:$B$12,2,10)</f>
        <v>0</v>
      </c>
      <c r="AF1212" s="44"/>
      <c r="AG1212" s="79">
        <f t="shared" si="563"/>
        <v>300</v>
      </c>
      <c r="AH1212" s="80">
        <f t="shared" si="564"/>
        <v>2800</v>
      </c>
      <c r="AJ1212" s="84" t="s">
        <v>7375</v>
      </c>
      <c r="AK1212" s="84" t="s">
        <v>73</v>
      </c>
      <c r="AL1212" s="84" t="s">
        <v>7376</v>
      </c>
      <c r="AM1212" s="84" t="s">
        <v>8291</v>
      </c>
      <c r="AN1212" s="84" t="s">
        <v>8292</v>
      </c>
      <c r="AO1212" s="84" t="s">
        <v>8293</v>
      </c>
      <c r="AP1212" s="84" t="s">
        <v>8294</v>
      </c>
      <c r="AQ1212" s="84" t="s">
        <v>122</v>
      </c>
      <c r="AR1212" s="85">
        <v>1</v>
      </c>
      <c r="AS1212" s="86">
        <v>0.4</v>
      </c>
      <c r="AT1212" s="86">
        <v>1E-3</v>
      </c>
      <c r="AU1212" s="86">
        <v>0.4</v>
      </c>
      <c r="AV1212" s="84" t="s">
        <v>8</v>
      </c>
      <c r="AW1212" s="86">
        <v>24</v>
      </c>
      <c r="AX1212" s="84" t="s">
        <v>68</v>
      </c>
      <c r="AY1212" s="84" t="s">
        <v>68</v>
      </c>
      <c r="AZ1212" s="84" t="s">
        <v>68</v>
      </c>
      <c r="BA1212" s="84" t="s">
        <v>68</v>
      </c>
      <c r="BB1212" s="84" t="s">
        <v>68</v>
      </c>
      <c r="BC1212" s="84" t="s">
        <v>135</v>
      </c>
      <c r="BD1212" s="84" t="s">
        <v>104</v>
      </c>
      <c r="BE1212" s="84" t="s">
        <v>105</v>
      </c>
      <c r="BF1212" s="84" t="s">
        <v>122</v>
      </c>
      <c r="BG1212" s="84" t="s">
        <v>69</v>
      </c>
      <c r="BH1212" s="92" t="s">
        <v>8295</v>
      </c>
      <c r="BI1212" s="84" t="s">
        <v>122</v>
      </c>
      <c r="BJ1212" s="84" t="s">
        <v>8296</v>
      </c>
      <c r="BK1212" s="84" t="s">
        <v>75</v>
      </c>
      <c r="BL1212" s="84" t="s">
        <v>122</v>
      </c>
      <c r="BM1212" s="84" t="s">
        <v>104</v>
      </c>
      <c r="BN1212" s="84" t="s">
        <v>70</v>
      </c>
      <c r="BO1212" s="84" t="s">
        <v>71</v>
      </c>
      <c r="BP1212" s="84" t="s">
        <v>122</v>
      </c>
      <c r="BQ1212" s="84" t="s">
        <v>163</v>
      </c>
    </row>
    <row r="1213" spans="1:69" ht="14.4" x14ac:dyDescent="0.3">
      <c r="A1213" s="40" t="str">
        <f t="shared" si="538"/>
        <v>2025-09-10</v>
      </c>
      <c r="B1213" s="40" t="str">
        <f t="shared" si="539"/>
        <v>SYD</v>
      </c>
      <c r="C1213" s="39" t="str">
        <f t="shared" si="540"/>
        <v>98812563611</v>
      </c>
      <c r="D1213" s="41" t="str">
        <f t="shared" si="541"/>
        <v>PKR253341567</v>
      </c>
      <c r="E1213" s="41" t="str">
        <f t="shared" si="542"/>
        <v>596421469762</v>
      </c>
      <c r="F1213" s="39" t="str">
        <f t="shared" si="543"/>
        <v>2254234</v>
      </c>
      <c r="G1213" s="39" t="str">
        <f t="shared" si="544"/>
        <v>WISE EXPRESS(HOJUDIRECT)</v>
      </c>
      <c r="H1213" s="41" t="str">
        <f t="shared" si="545"/>
        <v>조혜인</v>
      </c>
      <c r="I1213" s="39" t="str">
        <f t="shared" si="546"/>
        <v>30099</v>
      </c>
      <c r="J1213" s="52" t="str">
        <f t="shared" si="547"/>
        <v/>
      </c>
      <c r="K1213" s="75">
        <f t="shared" si="548"/>
        <v>1</v>
      </c>
      <c r="L1213" s="76">
        <f t="shared" si="549"/>
        <v>1</v>
      </c>
      <c r="M1213" s="76">
        <f t="shared" si="550"/>
        <v>1E-3</v>
      </c>
      <c r="N1213" s="76">
        <f t="shared" si="551"/>
        <v>1</v>
      </c>
      <c r="O1213" s="42">
        <f t="shared" si="552"/>
        <v>1</v>
      </c>
      <c r="P1213" s="39" t="str">
        <f t="shared" si="553"/>
        <v>일반(목록배제,Normal-Manifest Exception)</v>
      </c>
      <c r="Q1213" s="72">
        <f t="shared" si="554"/>
        <v>16</v>
      </c>
      <c r="R1213" s="43" t="str">
        <f t="shared" si="555"/>
        <v>OZ602</v>
      </c>
      <c r="S1213" s="82" t="str">
        <f t="shared" si="556"/>
        <v/>
      </c>
      <c r="T1213" s="40">
        <f t="shared" si="557"/>
        <v>45910</v>
      </c>
      <c r="U1213" s="44">
        <v>2500</v>
      </c>
      <c r="V1213" s="44">
        <f t="shared" si="558"/>
        <v>0</v>
      </c>
      <c r="W1213" s="77">
        <f t="shared" si="559"/>
        <v>2500</v>
      </c>
      <c r="X1213" s="78">
        <f t="shared" si="560"/>
        <v>0</v>
      </c>
      <c r="Y1213" s="44" cm="1">
        <f t="array" ref="Y1213">_xlfn.IFNA(_xlfn.IFS(AND(Q1213&gt;=2000, Q1213&lt;3000), 10000, AND(Q1213&gt;=3000, Q1213&lt;4000), 15000, AND(Q1213&gt;=4000, Q1213&lt;5000), 20000, AND(Q1213&gt;=5000), 25000),0)</f>
        <v>0</v>
      </c>
      <c r="Z1213" s="91">
        <f t="shared" si="561"/>
        <v>300</v>
      </c>
      <c r="AA1213" s="44">
        <f t="shared" si="562"/>
        <v>0</v>
      </c>
      <c r="AB1213" s="44"/>
      <c r="AC1213" s="44"/>
      <c r="AD1213" s="44"/>
      <c r="AE1213" s="44">
        <f>VLOOKUP(O1213,정산업데이트!$A$6:$B$12,2,10)</f>
        <v>0</v>
      </c>
      <c r="AF1213" s="44"/>
      <c r="AG1213" s="79">
        <f t="shared" si="563"/>
        <v>300</v>
      </c>
      <c r="AH1213" s="80">
        <f t="shared" si="564"/>
        <v>2800</v>
      </c>
      <c r="AI1213" s="93"/>
      <c r="AJ1213" s="84" t="s">
        <v>7375</v>
      </c>
      <c r="AK1213" s="84" t="s">
        <v>73</v>
      </c>
      <c r="AL1213" s="84" t="s">
        <v>7376</v>
      </c>
      <c r="AM1213" s="84" t="s">
        <v>8297</v>
      </c>
      <c r="AN1213" s="84" t="s">
        <v>2056</v>
      </c>
      <c r="AO1213" s="84" t="s">
        <v>8298</v>
      </c>
      <c r="AP1213" s="84" t="s">
        <v>8299</v>
      </c>
      <c r="AQ1213" s="84" t="s">
        <v>122</v>
      </c>
      <c r="AR1213" s="85">
        <v>1</v>
      </c>
      <c r="AS1213" s="86">
        <v>1</v>
      </c>
      <c r="AT1213" s="86">
        <v>1E-3</v>
      </c>
      <c r="AU1213" s="86">
        <v>1</v>
      </c>
      <c r="AV1213" s="84" t="s">
        <v>8</v>
      </c>
      <c r="AW1213" s="86">
        <v>16</v>
      </c>
      <c r="AX1213" s="84" t="s">
        <v>68</v>
      </c>
      <c r="AY1213" s="84" t="s">
        <v>68</v>
      </c>
      <c r="AZ1213" s="84" t="s">
        <v>68</v>
      </c>
      <c r="BA1213" s="84" t="s">
        <v>68</v>
      </c>
      <c r="BB1213" s="84" t="s">
        <v>68</v>
      </c>
      <c r="BC1213" s="84" t="s">
        <v>135</v>
      </c>
      <c r="BD1213" s="84" t="s">
        <v>104</v>
      </c>
      <c r="BE1213" s="84" t="s">
        <v>105</v>
      </c>
      <c r="BF1213" s="84" t="s">
        <v>122</v>
      </c>
      <c r="BG1213" s="84" t="s">
        <v>69</v>
      </c>
      <c r="BH1213" s="92" t="s">
        <v>8300</v>
      </c>
      <c r="BI1213" s="84" t="s">
        <v>122</v>
      </c>
      <c r="BJ1213" s="84" t="s">
        <v>8301</v>
      </c>
      <c r="BK1213" s="84" t="s">
        <v>75</v>
      </c>
      <c r="BL1213" s="84" t="s">
        <v>122</v>
      </c>
      <c r="BM1213" s="84" t="s">
        <v>104</v>
      </c>
      <c r="BN1213" s="84" t="s">
        <v>70</v>
      </c>
      <c r="BO1213" s="84" t="s">
        <v>71</v>
      </c>
      <c r="BP1213" s="84" t="s">
        <v>122</v>
      </c>
      <c r="BQ1213" s="84" t="s">
        <v>163</v>
      </c>
    </row>
    <row r="1214" spans="1:69" ht="14.4" x14ac:dyDescent="0.3">
      <c r="A1214" s="40" t="str">
        <f t="shared" si="538"/>
        <v>2025-09-10</v>
      </c>
      <c r="B1214" s="40" t="str">
        <f t="shared" si="539"/>
        <v>SYD</v>
      </c>
      <c r="C1214" s="39" t="str">
        <f t="shared" si="540"/>
        <v>98812563611</v>
      </c>
      <c r="D1214" s="41" t="str">
        <f t="shared" si="541"/>
        <v>PKR253341568</v>
      </c>
      <c r="E1214" s="41" t="str">
        <f t="shared" si="542"/>
        <v>596421469773</v>
      </c>
      <c r="F1214" s="39" t="str">
        <f t="shared" si="543"/>
        <v>2254234</v>
      </c>
      <c r="G1214" s="39" t="str">
        <f t="shared" si="544"/>
        <v>WISE EXPRESS(HOJUDIRECT)</v>
      </c>
      <c r="H1214" s="41" t="str">
        <f t="shared" si="545"/>
        <v>김재현</v>
      </c>
      <c r="I1214" s="39" t="str">
        <f t="shared" si="546"/>
        <v>13583</v>
      </c>
      <c r="J1214" s="52" t="str">
        <f t="shared" si="547"/>
        <v/>
      </c>
      <c r="K1214" s="75">
        <f t="shared" si="548"/>
        <v>1</v>
      </c>
      <c r="L1214" s="76">
        <f t="shared" si="549"/>
        <v>2.75</v>
      </c>
      <c r="M1214" s="76">
        <f t="shared" si="550"/>
        <v>1E-3</v>
      </c>
      <c r="N1214" s="76">
        <f t="shared" si="551"/>
        <v>2.8</v>
      </c>
      <c r="O1214" s="42">
        <f t="shared" si="552"/>
        <v>3</v>
      </c>
      <c r="P1214" s="39" t="str">
        <f t="shared" si="553"/>
        <v>일반(목록배제,Normal-Manifest Exception)</v>
      </c>
      <c r="Q1214" s="72">
        <f t="shared" si="554"/>
        <v>44</v>
      </c>
      <c r="R1214" s="43" t="str">
        <f t="shared" si="555"/>
        <v>OZ602</v>
      </c>
      <c r="S1214" s="82" t="str">
        <f t="shared" si="556"/>
        <v/>
      </c>
      <c r="T1214" s="40">
        <f t="shared" si="557"/>
        <v>45910</v>
      </c>
      <c r="U1214" s="44">
        <v>2500</v>
      </c>
      <c r="V1214" s="44">
        <f t="shared" si="558"/>
        <v>0</v>
      </c>
      <c r="W1214" s="77">
        <f t="shared" si="559"/>
        <v>2500</v>
      </c>
      <c r="X1214" s="78">
        <f t="shared" si="560"/>
        <v>0</v>
      </c>
      <c r="Y1214" s="44" cm="1">
        <f t="array" ref="Y1214">_xlfn.IFNA(_xlfn.IFS(AND(Q1214&gt;=2000, Q1214&lt;3000), 10000, AND(Q1214&gt;=3000, Q1214&lt;4000), 15000, AND(Q1214&gt;=4000, Q1214&lt;5000), 20000, AND(Q1214&gt;=5000), 25000),0)</f>
        <v>0</v>
      </c>
      <c r="Z1214" s="91">
        <f t="shared" si="561"/>
        <v>300</v>
      </c>
      <c r="AA1214" s="44">
        <f t="shared" si="562"/>
        <v>0</v>
      </c>
      <c r="AB1214" s="44"/>
      <c r="AC1214" s="44"/>
      <c r="AD1214" s="44"/>
      <c r="AE1214" s="44">
        <f>VLOOKUP(O1214,정산업데이트!$A$6:$B$12,2,10)</f>
        <v>0</v>
      </c>
      <c r="AF1214" s="44"/>
      <c r="AG1214" s="79">
        <f t="shared" si="563"/>
        <v>300</v>
      </c>
      <c r="AH1214" s="80">
        <f t="shared" si="564"/>
        <v>2800</v>
      </c>
      <c r="AI1214" s="93"/>
      <c r="AJ1214" s="84" t="s">
        <v>7375</v>
      </c>
      <c r="AK1214" s="84" t="s">
        <v>73</v>
      </c>
      <c r="AL1214" s="84" t="s">
        <v>7376</v>
      </c>
      <c r="AM1214" s="84" t="s">
        <v>8302</v>
      </c>
      <c r="AN1214" s="84" t="s">
        <v>8303</v>
      </c>
      <c r="AO1214" s="84" t="s">
        <v>8304</v>
      </c>
      <c r="AP1214" s="84" t="s">
        <v>1087</v>
      </c>
      <c r="AQ1214" s="84" t="s">
        <v>122</v>
      </c>
      <c r="AR1214" s="85">
        <v>1</v>
      </c>
      <c r="AS1214" s="86">
        <v>2.75</v>
      </c>
      <c r="AT1214" s="86">
        <v>1E-3</v>
      </c>
      <c r="AU1214" s="86">
        <v>2.8</v>
      </c>
      <c r="AV1214" s="84" t="s">
        <v>8</v>
      </c>
      <c r="AW1214" s="86">
        <v>44</v>
      </c>
      <c r="AX1214" s="84" t="s">
        <v>68</v>
      </c>
      <c r="AY1214" s="84" t="s">
        <v>68</v>
      </c>
      <c r="AZ1214" s="84" t="s">
        <v>68</v>
      </c>
      <c r="BA1214" s="84" t="s">
        <v>68</v>
      </c>
      <c r="BB1214" s="84" t="s">
        <v>68</v>
      </c>
      <c r="BC1214" s="84" t="s">
        <v>135</v>
      </c>
      <c r="BD1214" s="84" t="s">
        <v>104</v>
      </c>
      <c r="BE1214" s="84" t="s">
        <v>105</v>
      </c>
      <c r="BF1214" s="84" t="s">
        <v>122</v>
      </c>
      <c r="BG1214" s="84" t="s">
        <v>69</v>
      </c>
      <c r="BH1214" s="92" t="s">
        <v>8305</v>
      </c>
      <c r="BI1214" s="84" t="s">
        <v>122</v>
      </c>
      <c r="BJ1214" s="84" t="s">
        <v>8306</v>
      </c>
      <c r="BK1214" s="84" t="s">
        <v>75</v>
      </c>
      <c r="BL1214" s="84" t="s">
        <v>122</v>
      </c>
      <c r="BM1214" s="84" t="s">
        <v>104</v>
      </c>
      <c r="BN1214" s="84" t="s">
        <v>70</v>
      </c>
      <c r="BO1214" s="84" t="s">
        <v>71</v>
      </c>
      <c r="BP1214" s="84" t="s">
        <v>122</v>
      </c>
      <c r="BQ1214" s="84" t="s">
        <v>163</v>
      </c>
    </row>
    <row r="1215" spans="1:69" ht="14.4" x14ac:dyDescent="0.3">
      <c r="A1215" s="40" t="str">
        <f t="shared" si="538"/>
        <v>2025-09-10</v>
      </c>
      <c r="B1215" s="40" t="str">
        <f t="shared" si="539"/>
        <v>SYD</v>
      </c>
      <c r="C1215" s="39" t="str">
        <f t="shared" si="540"/>
        <v>98812563611</v>
      </c>
      <c r="D1215" s="41" t="str">
        <f t="shared" si="541"/>
        <v>PKR253341569</v>
      </c>
      <c r="E1215" s="41" t="str">
        <f t="shared" si="542"/>
        <v>596421469784</v>
      </c>
      <c r="F1215" s="39" t="str">
        <f t="shared" si="543"/>
        <v>2254234</v>
      </c>
      <c r="G1215" s="39" t="str">
        <f t="shared" si="544"/>
        <v>WISE EXPRESS(HOJUDIRECT)</v>
      </c>
      <c r="H1215" s="41" t="str">
        <f t="shared" si="545"/>
        <v>최서인</v>
      </c>
      <c r="I1215" s="39" t="str">
        <f t="shared" si="546"/>
        <v>08804</v>
      </c>
      <c r="J1215" s="52" t="str">
        <f t="shared" si="547"/>
        <v/>
      </c>
      <c r="K1215" s="75">
        <f t="shared" si="548"/>
        <v>1</v>
      </c>
      <c r="L1215" s="76">
        <f t="shared" si="549"/>
        <v>2.75</v>
      </c>
      <c r="M1215" s="76">
        <f t="shared" si="550"/>
        <v>1E-3</v>
      </c>
      <c r="N1215" s="76">
        <f t="shared" si="551"/>
        <v>2.8</v>
      </c>
      <c r="O1215" s="42">
        <f t="shared" si="552"/>
        <v>3</v>
      </c>
      <c r="P1215" s="39" t="str">
        <f t="shared" si="553"/>
        <v>일반(목록배제,Normal-Manifest Exception)</v>
      </c>
      <c r="Q1215" s="72">
        <f t="shared" si="554"/>
        <v>44</v>
      </c>
      <c r="R1215" s="43" t="str">
        <f t="shared" si="555"/>
        <v>OZ602</v>
      </c>
      <c r="S1215" s="82" t="str">
        <f t="shared" si="556"/>
        <v/>
      </c>
      <c r="T1215" s="40">
        <f t="shared" si="557"/>
        <v>45910</v>
      </c>
      <c r="U1215" s="44">
        <v>2500</v>
      </c>
      <c r="V1215" s="44">
        <f t="shared" si="558"/>
        <v>0</v>
      </c>
      <c r="W1215" s="77">
        <f t="shared" si="559"/>
        <v>2500</v>
      </c>
      <c r="X1215" s="78">
        <f t="shared" si="560"/>
        <v>0</v>
      </c>
      <c r="Y1215" s="44" cm="1">
        <f t="array" ref="Y1215">_xlfn.IFNA(_xlfn.IFS(AND(Q1215&gt;=2000, Q1215&lt;3000), 10000, AND(Q1215&gt;=3000, Q1215&lt;4000), 15000, AND(Q1215&gt;=4000, Q1215&lt;5000), 20000, AND(Q1215&gt;=5000), 25000),0)</f>
        <v>0</v>
      </c>
      <c r="Z1215" s="91">
        <f t="shared" si="561"/>
        <v>300</v>
      </c>
      <c r="AA1215" s="44">
        <f t="shared" si="562"/>
        <v>0</v>
      </c>
      <c r="AB1215" s="44"/>
      <c r="AC1215" s="44"/>
      <c r="AD1215" s="44"/>
      <c r="AE1215" s="44">
        <f>VLOOKUP(O1215,정산업데이트!$A$6:$B$12,2,10)</f>
        <v>0</v>
      </c>
      <c r="AF1215" s="44"/>
      <c r="AG1215" s="79">
        <f t="shared" si="563"/>
        <v>300</v>
      </c>
      <c r="AH1215" s="80">
        <f t="shared" si="564"/>
        <v>2800</v>
      </c>
      <c r="AI1215" s="93"/>
      <c r="AJ1215" s="84" t="s">
        <v>7375</v>
      </c>
      <c r="AK1215" s="84" t="s">
        <v>73</v>
      </c>
      <c r="AL1215" s="84" t="s">
        <v>7376</v>
      </c>
      <c r="AM1215" s="84" t="s">
        <v>8307</v>
      </c>
      <c r="AN1215" s="84" t="s">
        <v>8308</v>
      </c>
      <c r="AO1215" s="84" t="s">
        <v>8309</v>
      </c>
      <c r="AP1215" s="84" t="s">
        <v>8310</v>
      </c>
      <c r="AQ1215" s="84" t="s">
        <v>122</v>
      </c>
      <c r="AR1215" s="85">
        <v>1</v>
      </c>
      <c r="AS1215" s="86">
        <v>2.75</v>
      </c>
      <c r="AT1215" s="86">
        <v>1E-3</v>
      </c>
      <c r="AU1215" s="86">
        <v>2.8</v>
      </c>
      <c r="AV1215" s="84" t="s">
        <v>8</v>
      </c>
      <c r="AW1215" s="86">
        <v>44</v>
      </c>
      <c r="AX1215" s="84" t="s">
        <v>68</v>
      </c>
      <c r="AY1215" s="84" t="s">
        <v>68</v>
      </c>
      <c r="AZ1215" s="84" t="s">
        <v>68</v>
      </c>
      <c r="BA1215" s="84" t="s">
        <v>68</v>
      </c>
      <c r="BB1215" s="84" t="s">
        <v>68</v>
      </c>
      <c r="BC1215" s="84" t="s">
        <v>135</v>
      </c>
      <c r="BD1215" s="84" t="s">
        <v>104</v>
      </c>
      <c r="BE1215" s="84" t="s">
        <v>105</v>
      </c>
      <c r="BF1215" s="84" t="s">
        <v>122</v>
      </c>
      <c r="BG1215" s="84" t="s">
        <v>69</v>
      </c>
      <c r="BH1215" s="92" t="s">
        <v>8311</v>
      </c>
      <c r="BI1215" s="84" t="s">
        <v>122</v>
      </c>
      <c r="BJ1215" s="84" t="s">
        <v>8312</v>
      </c>
      <c r="BK1215" s="84" t="s">
        <v>75</v>
      </c>
      <c r="BL1215" s="84" t="s">
        <v>122</v>
      </c>
      <c r="BM1215" s="84" t="s">
        <v>104</v>
      </c>
      <c r="BN1215" s="84" t="s">
        <v>70</v>
      </c>
      <c r="BO1215" s="84" t="s">
        <v>71</v>
      </c>
      <c r="BP1215" s="84" t="s">
        <v>122</v>
      </c>
      <c r="BQ1215" s="84" t="s">
        <v>163</v>
      </c>
    </row>
    <row r="1216" spans="1:69" ht="14.4" x14ac:dyDescent="0.3">
      <c r="A1216" s="40" t="str">
        <f t="shared" si="538"/>
        <v>2025-09-10</v>
      </c>
      <c r="B1216" s="40" t="str">
        <f t="shared" si="539"/>
        <v>SYD</v>
      </c>
      <c r="C1216" s="39" t="str">
        <f t="shared" si="540"/>
        <v>98812563611</v>
      </c>
      <c r="D1216" s="41" t="str">
        <f t="shared" si="541"/>
        <v>PKR253341570</v>
      </c>
      <c r="E1216" s="41" t="str">
        <f t="shared" si="542"/>
        <v>596421469795</v>
      </c>
      <c r="F1216" s="39" t="str">
        <f t="shared" si="543"/>
        <v>2254234</v>
      </c>
      <c r="G1216" s="39" t="str">
        <f t="shared" si="544"/>
        <v>WISE EXPRESS(HOJUDIRECT)</v>
      </c>
      <c r="H1216" s="41" t="str">
        <f t="shared" si="545"/>
        <v>전은향</v>
      </c>
      <c r="I1216" s="39" t="str">
        <f t="shared" si="546"/>
        <v>43014</v>
      </c>
      <c r="J1216" s="52" t="str">
        <f t="shared" si="547"/>
        <v/>
      </c>
      <c r="K1216" s="75">
        <f t="shared" si="548"/>
        <v>1</v>
      </c>
      <c r="L1216" s="76">
        <f t="shared" si="549"/>
        <v>0.75</v>
      </c>
      <c r="M1216" s="76">
        <f t="shared" si="550"/>
        <v>1E-3</v>
      </c>
      <c r="N1216" s="76">
        <f t="shared" si="551"/>
        <v>0.8</v>
      </c>
      <c r="O1216" s="42">
        <f t="shared" si="552"/>
        <v>1</v>
      </c>
      <c r="P1216" s="39" t="str">
        <f t="shared" si="553"/>
        <v>일반(목록배제,Normal-Manifest Exception)</v>
      </c>
      <c r="Q1216" s="72">
        <f t="shared" si="554"/>
        <v>12</v>
      </c>
      <c r="R1216" s="43" t="str">
        <f t="shared" si="555"/>
        <v>OZ602</v>
      </c>
      <c r="S1216" s="82" t="str">
        <f t="shared" si="556"/>
        <v/>
      </c>
      <c r="T1216" s="40">
        <f t="shared" si="557"/>
        <v>45910</v>
      </c>
      <c r="U1216" s="44">
        <v>2500</v>
      </c>
      <c r="V1216" s="44">
        <f t="shared" si="558"/>
        <v>0</v>
      </c>
      <c r="W1216" s="77">
        <f t="shared" si="559"/>
        <v>2500</v>
      </c>
      <c r="X1216" s="78">
        <f t="shared" si="560"/>
        <v>0</v>
      </c>
      <c r="Y1216" s="44" cm="1">
        <f t="array" ref="Y1216">_xlfn.IFNA(_xlfn.IFS(AND(Q1216&gt;=2000, Q1216&lt;3000), 10000, AND(Q1216&gt;=3000, Q1216&lt;4000), 15000, AND(Q1216&gt;=4000, Q1216&lt;5000), 20000, AND(Q1216&gt;=5000), 25000),0)</f>
        <v>0</v>
      </c>
      <c r="Z1216" s="91">
        <f t="shared" si="561"/>
        <v>300</v>
      </c>
      <c r="AA1216" s="44">
        <f t="shared" si="562"/>
        <v>0</v>
      </c>
      <c r="AB1216" s="44"/>
      <c r="AC1216" s="44"/>
      <c r="AD1216" s="44"/>
      <c r="AE1216" s="44">
        <f>VLOOKUP(O1216,정산업데이트!$A$6:$B$12,2,10)</f>
        <v>0</v>
      </c>
      <c r="AF1216" s="44"/>
      <c r="AG1216" s="79">
        <f t="shared" si="563"/>
        <v>300</v>
      </c>
      <c r="AH1216" s="80">
        <f t="shared" si="564"/>
        <v>2800</v>
      </c>
      <c r="AI1216" s="93"/>
      <c r="AJ1216" s="84" t="s">
        <v>7375</v>
      </c>
      <c r="AK1216" s="84" t="s">
        <v>73</v>
      </c>
      <c r="AL1216" s="84" t="s">
        <v>7376</v>
      </c>
      <c r="AM1216" s="84" t="s">
        <v>8313</v>
      </c>
      <c r="AN1216" s="84" t="s">
        <v>8314</v>
      </c>
      <c r="AO1216" s="84" t="s">
        <v>8315</v>
      </c>
      <c r="AP1216" s="84" t="s">
        <v>8316</v>
      </c>
      <c r="AQ1216" s="84" t="s">
        <v>122</v>
      </c>
      <c r="AR1216" s="85">
        <v>1</v>
      </c>
      <c r="AS1216" s="86">
        <v>0.75</v>
      </c>
      <c r="AT1216" s="86">
        <v>1E-3</v>
      </c>
      <c r="AU1216" s="86">
        <v>0.8</v>
      </c>
      <c r="AV1216" s="84" t="s">
        <v>8</v>
      </c>
      <c r="AW1216" s="86">
        <v>12</v>
      </c>
      <c r="AX1216" s="84" t="s">
        <v>68</v>
      </c>
      <c r="AY1216" s="84" t="s">
        <v>68</v>
      </c>
      <c r="AZ1216" s="84" t="s">
        <v>68</v>
      </c>
      <c r="BA1216" s="84" t="s">
        <v>68</v>
      </c>
      <c r="BB1216" s="84" t="s">
        <v>68</v>
      </c>
      <c r="BC1216" s="84" t="s">
        <v>135</v>
      </c>
      <c r="BD1216" s="84" t="s">
        <v>104</v>
      </c>
      <c r="BE1216" s="84" t="s">
        <v>105</v>
      </c>
      <c r="BF1216" s="84" t="s">
        <v>122</v>
      </c>
      <c r="BG1216" s="84" t="s">
        <v>69</v>
      </c>
      <c r="BH1216" s="92" t="s">
        <v>8317</v>
      </c>
      <c r="BI1216" s="84" t="s">
        <v>122</v>
      </c>
      <c r="BJ1216" s="84" t="s">
        <v>8318</v>
      </c>
      <c r="BK1216" s="84" t="s">
        <v>75</v>
      </c>
      <c r="BL1216" s="84" t="s">
        <v>122</v>
      </c>
      <c r="BM1216" s="84" t="s">
        <v>104</v>
      </c>
      <c r="BN1216" s="84" t="s">
        <v>70</v>
      </c>
      <c r="BO1216" s="84" t="s">
        <v>71</v>
      </c>
      <c r="BP1216" s="84" t="s">
        <v>122</v>
      </c>
      <c r="BQ1216" s="84" t="s">
        <v>163</v>
      </c>
    </row>
    <row r="1217" spans="1:69" ht="14.4" x14ac:dyDescent="0.3">
      <c r="A1217" s="40" t="str">
        <f t="shared" si="538"/>
        <v>2025-09-10</v>
      </c>
      <c r="B1217" s="40" t="str">
        <f t="shared" si="539"/>
        <v>SYD</v>
      </c>
      <c r="C1217" s="39" t="str">
        <f t="shared" si="540"/>
        <v>98812563611</v>
      </c>
      <c r="D1217" s="41" t="str">
        <f t="shared" si="541"/>
        <v>PKR253313342</v>
      </c>
      <c r="E1217" s="41" t="str">
        <f t="shared" si="542"/>
        <v>596421469364</v>
      </c>
      <c r="F1217" s="39" t="str">
        <f t="shared" si="543"/>
        <v>2256683</v>
      </c>
      <c r="G1217" s="39" t="str">
        <f t="shared" si="544"/>
        <v>WISE EXPRESS LOGISTICS(PANGZIMOM)</v>
      </c>
      <c r="H1217" s="41" t="str">
        <f t="shared" si="545"/>
        <v>김하린</v>
      </c>
      <c r="I1217" s="39" t="str">
        <f t="shared" si="546"/>
        <v>12749</v>
      </c>
      <c r="J1217" s="52" t="str">
        <f t="shared" si="547"/>
        <v/>
      </c>
      <c r="K1217" s="75">
        <f t="shared" si="548"/>
        <v>1</v>
      </c>
      <c r="L1217" s="76">
        <f t="shared" si="549"/>
        <v>1</v>
      </c>
      <c r="M1217" s="76">
        <f t="shared" si="550"/>
        <v>1E-3</v>
      </c>
      <c r="N1217" s="76">
        <f t="shared" si="551"/>
        <v>1</v>
      </c>
      <c r="O1217" s="42">
        <f t="shared" si="552"/>
        <v>1</v>
      </c>
      <c r="P1217" s="39" t="str">
        <f t="shared" si="553"/>
        <v>목록(Manifest)</v>
      </c>
      <c r="Q1217" s="72">
        <f t="shared" si="554"/>
        <v>50</v>
      </c>
      <c r="R1217" s="43" t="str">
        <f t="shared" si="555"/>
        <v>OZ602</v>
      </c>
      <c r="S1217" s="82" t="str">
        <f t="shared" si="556"/>
        <v/>
      </c>
      <c r="T1217" s="40">
        <f t="shared" si="557"/>
        <v>45910</v>
      </c>
      <c r="U1217" s="44">
        <v>2500</v>
      </c>
      <c r="V1217" s="44">
        <f t="shared" si="558"/>
        <v>0</v>
      </c>
      <c r="W1217" s="77">
        <f t="shared" si="559"/>
        <v>2500</v>
      </c>
      <c r="X1217" s="78">
        <f t="shared" si="560"/>
        <v>0</v>
      </c>
      <c r="Y1217" s="44" cm="1">
        <f t="array" ref="Y1217">_xlfn.IFNA(_xlfn.IFS(AND(Q1217&gt;=2000, Q1217&lt;3000), 10000, AND(Q1217&gt;=3000, Q1217&lt;4000), 15000, AND(Q1217&gt;=4000, Q1217&lt;5000), 20000, AND(Q1217&gt;=5000), 25000),0)</f>
        <v>0</v>
      </c>
      <c r="Z1217" s="91">
        <f t="shared" si="561"/>
        <v>0</v>
      </c>
      <c r="AA1217" s="44">
        <f t="shared" si="562"/>
        <v>0</v>
      </c>
      <c r="AB1217" s="44"/>
      <c r="AC1217" s="44"/>
      <c r="AD1217" s="44"/>
      <c r="AE1217" s="44">
        <f>VLOOKUP(O1217,정산업데이트!$A$6:$B$12,2,10)</f>
        <v>0</v>
      </c>
      <c r="AF1217" s="44"/>
      <c r="AG1217" s="79">
        <f t="shared" si="563"/>
        <v>0</v>
      </c>
      <c r="AH1217" s="80">
        <f t="shared" si="564"/>
        <v>2500</v>
      </c>
      <c r="AI1217" s="93"/>
      <c r="AJ1217" s="84" t="s">
        <v>7375</v>
      </c>
      <c r="AK1217" s="84" t="s">
        <v>73</v>
      </c>
      <c r="AL1217" s="84" t="s">
        <v>7376</v>
      </c>
      <c r="AM1217" s="84" t="s">
        <v>8319</v>
      </c>
      <c r="AN1217" s="84" t="s">
        <v>8320</v>
      </c>
      <c r="AO1217" s="84" t="s">
        <v>8321</v>
      </c>
      <c r="AP1217" s="84" t="s">
        <v>8322</v>
      </c>
      <c r="AQ1217" s="84" t="s">
        <v>122</v>
      </c>
      <c r="AR1217" s="85">
        <v>1</v>
      </c>
      <c r="AS1217" s="86">
        <v>1</v>
      </c>
      <c r="AT1217" s="86">
        <v>1E-3</v>
      </c>
      <c r="AU1217" s="86">
        <v>1</v>
      </c>
      <c r="AV1217" s="84" t="s">
        <v>7</v>
      </c>
      <c r="AW1217" s="86">
        <v>50</v>
      </c>
      <c r="AX1217" s="84" t="s">
        <v>68</v>
      </c>
      <c r="AY1217" s="84" t="s">
        <v>68</v>
      </c>
      <c r="AZ1217" s="84" t="s">
        <v>68</v>
      </c>
      <c r="BA1217" s="84" t="s">
        <v>68</v>
      </c>
      <c r="BB1217" s="84" t="s">
        <v>68</v>
      </c>
      <c r="BC1217" s="84" t="s">
        <v>441</v>
      </c>
      <c r="BD1217" s="84" t="s">
        <v>442</v>
      </c>
      <c r="BE1217" s="84" t="s">
        <v>444</v>
      </c>
      <c r="BF1217" s="84" t="s">
        <v>122</v>
      </c>
      <c r="BG1217" s="84" t="s">
        <v>69</v>
      </c>
      <c r="BH1217" s="92" t="s">
        <v>8323</v>
      </c>
      <c r="BI1217" s="84" t="s">
        <v>122</v>
      </c>
      <c r="BJ1217" s="84" t="s">
        <v>8324</v>
      </c>
      <c r="BK1217" s="84" t="s">
        <v>75</v>
      </c>
      <c r="BL1217" s="84" t="s">
        <v>122</v>
      </c>
      <c r="BM1217" s="84" t="s">
        <v>442</v>
      </c>
      <c r="BN1217" s="84" t="s">
        <v>70</v>
      </c>
      <c r="BO1217" s="84" t="s">
        <v>71</v>
      </c>
      <c r="BP1217" s="84" t="s">
        <v>122</v>
      </c>
      <c r="BQ1217" s="84" t="s">
        <v>163</v>
      </c>
    </row>
    <row r="1218" spans="1:69" ht="14.4" x14ac:dyDescent="0.3">
      <c r="A1218" s="40" t="str">
        <f t="shared" si="538"/>
        <v>2025-09-10</v>
      </c>
      <c r="B1218" s="40" t="str">
        <f t="shared" si="539"/>
        <v>SYD</v>
      </c>
      <c r="C1218" s="39" t="str">
        <f t="shared" si="540"/>
        <v>98812563611</v>
      </c>
      <c r="D1218" s="41" t="str">
        <f t="shared" si="541"/>
        <v>PKR253313344</v>
      </c>
      <c r="E1218" s="41" t="str">
        <f t="shared" si="542"/>
        <v>596421469386</v>
      </c>
      <c r="F1218" s="39" t="str">
        <f t="shared" si="543"/>
        <v>2256683</v>
      </c>
      <c r="G1218" s="39" t="str">
        <f t="shared" si="544"/>
        <v>WISE EXPRESS LOGISTICS(PANGZIMOM)</v>
      </c>
      <c r="H1218" s="41" t="str">
        <f t="shared" si="545"/>
        <v>김나영</v>
      </c>
      <c r="I1218" s="39" t="str">
        <f t="shared" si="546"/>
        <v>10908</v>
      </c>
      <c r="J1218" s="52" t="str">
        <f t="shared" si="547"/>
        <v/>
      </c>
      <c r="K1218" s="75">
        <f t="shared" si="548"/>
        <v>1</v>
      </c>
      <c r="L1218" s="76">
        <f t="shared" si="549"/>
        <v>1</v>
      </c>
      <c r="M1218" s="76">
        <f t="shared" si="550"/>
        <v>1E-3</v>
      </c>
      <c r="N1218" s="76">
        <f t="shared" si="551"/>
        <v>1</v>
      </c>
      <c r="O1218" s="42">
        <f t="shared" si="552"/>
        <v>1</v>
      </c>
      <c r="P1218" s="39" t="str">
        <f t="shared" si="553"/>
        <v>목록(Manifest)</v>
      </c>
      <c r="Q1218" s="72">
        <f t="shared" si="554"/>
        <v>45</v>
      </c>
      <c r="R1218" s="43" t="str">
        <f t="shared" si="555"/>
        <v>OZ602</v>
      </c>
      <c r="S1218" s="82" t="str">
        <f t="shared" si="556"/>
        <v/>
      </c>
      <c r="T1218" s="40">
        <f t="shared" si="557"/>
        <v>45910</v>
      </c>
      <c r="U1218" s="44">
        <v>2500</v>
      </c>
      <c r="V1218" s="44">
        <f t="shared" si="558"/>
        <v>0</v>
      </c>
      <c r="W1218" s="77">
        <f t="shared" si="559"/>
        <v>2500</v>
      </c>
      <c r="X1218" s="78">
        <f t="shared" si="560"/>
        <v>0</v>
      </c>
      <c r="Y1218" s="44" cm="1">
        <f t="array" ref="Y1218">_xlfn.IFNA(_xlfn.IFS(AND(Q1218&gt;=2000, Q1218&lt;3000), 10000, AND(Q1218&gt;=3000, Q1218&lt;4000), 15000, AND(Q1218&gt;=4000, Q1218&lt;5000), 20000, AND(Q1218&gt;=5000), 25000),0)</f>
        <v>0</v>
      </c>
      <c r="Z1218" s="91">
        <f t="shared" si="561"/>
        <v>0</v>
      </c>
      <c r="AA1218" s="44">
        <f t="shared" si="562"/>
        <v>0</v>
      </c>
      <c r="AB1218" s="44"/>
      <c r="AC1218" s="44"/>
      <c r="AD1218" s="44"/>
      <c r="AE1218" s="44">
        <f>VLOOKUP(O1218,정산업데이트!$A$6:$B$12,2,10)</f>
        <v>0</v>
      </c>
      <c r="AF1218" s="44"/>
      <c r="AG1218" s="79">
        <f t="shared" si="563"/>
        <v>0</v>
      </c>
      <c r="AH1218" s="80">
        <f t="shared" si="564"/>
        <v>2500</v>
      </c>
      <c r="AI1218" s="93"/>
      <c r="AJ1218" s="84" t="s">
        <v>7375</v>
      </c>
      <c r="AK1218" s="84" t="s">
        <v>73</v>
      </c>
      <c r="AL1218" s="84" t="s">
        <v>7376</v>
      </c>
      <c r="AM1218" s="84" t="s">
        <v>8325</v>
      </c>
      <c r="AN1218" s="84" t="s">
        <v>3120</v>
      </c>
      <c r="AO1218" s="84" t="s">
        <v>8326</v>
      </c>
      <c r="AP1218" s="84" t="s">
        <v>1371</v>
      </c>
      <c r="AQ1218" s="84" t="s">
        <v>122</v>
      </c>
      <c r="AR1218" s="85">
        <v>1</v>
      </c>
      <c r="AS1218" s="86">
        <v>1</v>
      </c>
      <c r="AT1218" s="86">
        <v>1E-3</v>
      </c>
      <c r="AU1218" s="86">
        <v>1</v>
      </c>
      <c r="AV1218" s="84" t="s">
        <v>7</v>
      </c>
      <c r="AW1218" s="86">
        <v>45</v>
      </c>
      <c r="AX1218" s="84" t="s">
        <v>68</v>
      </c>
      <c r="AY1218" s="84" t="s">
        <v>68</v>
      </c>
      <c r="AZ1218" s="84" t="s">
        <v>68</v>
      </c>
      <c r="BA1218" s="84" t="s">
        <v>68</v>
      </c>
      <c r="BB1218" s="84" t="s">
        <v>68</v>
      </c>
      <c r="BC1218" s="84" t="s">
        <v>441</v>
      </c>
      <c r="BD1218" s="84" t="s">
        <v>442</v>
      </c>
      <c r="BE1218" s="84" t="s">
        <v>444</v>
      </c>
      <c r="BF1218" s="84" t="s">
        <v>122</v>
      </c>
      <c r="BG1218" s="84" t="s">
        <v>69</v>
      </c>
      <c r="BH1218" s="92" t="s">
        <v>8327</v>
      </c>
      <c r="BI1218" s="84" t="s">
        <v>122</v>
      </c>
      <c r="BJ1218" s="84" t="s">
        <v>8328</v>
      </c>
      <c r="BK1218" s="84" t="s">
        <v>75</v>
      </c>
      <c r="BL1218" s="84" t="s">
        <v>122</v>
      </c>
      <c r="BM1218" s="84" t="s">
        <v>442</v>
      </c>
      <c r="BN1218" s="84" t="s">
        <v>70</v>
      </c>
      <c r="BO1218" s="84" t="s">
        <v>71</v>
      </c>
      <c r="BP1218" s="84" t="s">
        <v>122</v>
      </c>
      <c r="BQ1218" s="84" t="s">
        <v>163</v>
      </c>
    </row>
    <row r="1219" spans="1:69" ht="14.4" x14ac:dyDescent="0.3">
      <c r="A1219" s="40" t="str">
        <f t="shared" si="538"/>
        <v>2025-09-10</v>
      </c>
      <c r="B1219" s="40" t="str">
        <f t="shared" si="539"/>
        <v>SYD</v>
      </c>
      <c r="C1219" s="39" t="str">
        <f t="shared" si="540"/>
        <v>98812563611</v>
      </c>
      <c r="D1219" s="41" t="str">
        <f t="shared" si="541"/>
        <v>PKR253313345</v>
      </c>
      <c r="E1219" s="41" t="str">
        <f t="shared" si="542"/>
        <v>596421469390</v>
      </c>
      <c r="F1219" s="39" t="str">
        <f t="shared" si="543"/>
        <v>2256683</v>
      </c>
      <c r="G1219" s="39" t="str">
        <f t="shared" si="544"/>
        <v>WISE EXPRESS LOGISTICS(PANGZIMOM)</v>
      </c>
      <c r="H1219" s="41" t="str">
        <f t="shared" si="545"/>
        <v>장경양</v>
      </c>
      <c r="I1219" s="39" t="str">
        <f t="shared" si="546"/>
        <v>54072</v>
      </c>
      <c r="J1219" s="52" t="str">
        <f t="shared" si="547"/>
        <v/>
      </c>
      <c r="K1219" s="75">
        <f t="shared" si="548"/>
        <v>1</v>
      </c>
      <c r="L1219" s="76">
        <f t="shared" si="549"/>
        <v>1</v>
      </c>
      <c r="M1219" s="76">
        <f t="shared" si="550"/>
        <v>1E-3</v>
      </c>
      <c r="N1219" s="76">
        <f t="shared" si="551"/>
        <v>1</v>
      </c>
      <c r="O1219" s="42">
        <f t="shared" si="552"/>
        <v>1</v>
      </c>
      <c r="P1219" s="39" t="str">
        <f t="shared" si="553"/>
        <v>목록(Manifest)</v>
      </c>
      <c r="Q1219" s="72">
        <f t="shared" si="554"/>
        <v>45</v>
      </c>
      <c r="R1219" s="43" t="str">
        <f t="shared" si="555"/>
        <v>OZ602</v>
      </c>
      <c r="S1219" s="82" t="str">
        <f t="shared" si="556"/>
        <v/>
      </c>
      <c r="T1219" s="40">
        <f t="shared" si="557"/>
        <v>45910</v>
      </c>
      <c r="U1219" s="44">
        <v>2500</v>
      </c>
      <c r="V1219" s="44">
        <f t="shared" si="558"/>
        <v>0</v>
      </c>
      <c r="W1219" s="77">
        <f t="shared" si="559"/>
        <v>2500</v>
      </c>
      <c r="X1219" s="78">
        <f t="shared" si="560"/>
        <v>0</v>
      </c>
      <c r="Y1219" s="44" cm="1">
        <f t="array" ref="Y1219">_xlfn.IFNA(_xlfn.IFS(AND(Q1219&gt;=2000, Q1219&lt;3000), 10000, AND(Q1219&gt;=3000, Q1219&lt;4000), 15000, AND(Q1219&gt;=4000, Q1219&lt;5000), 20000, AND(Q1219&gt;=5000), 25000),0)</f>
        <v>0</v>
      </c>
      <c r="Z1219" s="91">
        <f t="shared" si="561"/>
        <v>0</v>
      </c>
      <c r="AA1219" s="44">
        <f t="shared" si="562"/>
        <v>0</v>
      </c>
      <c r="AB1219" s="44"/>
      <c r="AC1219" s="44"/>
      <c r="AD1219" s="44"/>
      <c r="AE1219" s="44">
        <f>VLOOKUP(O1219,정산업데이트!$A$6:$B$12,2,10)</f>
        <v>0</v>
      </c>
      <c r="AF1219" s="44"/>
      <c r="AG1219" s="79">
        <f t="shared" si="563"/>
        <v>0</v>
      </c>
      <c r="AH1219" s="80">
        <f t="shared" si="564"/>
        <v>2500</v>
      </c>
      <c r="AI1219" s="93"/>
      <c r="AJ1219" s="84" t="s">
        <v>7375</v>
      </c>
      <c r="AK1219" s="84" t="s">
        <v>73</v>
      </c>
      <c r="AL1219" s="84" t="s">
        <v>7376</v>
      </c>
      <c r="AM1219" s="84" t="s">
        <v>8329</v>
      </c>
      <c r="AN1219" s="84" t="s">
        <v>8330</v>
      </c>
      <c r="AO1219" s="84" t="s">
        <v>8331</v>
      </c>
      <c r="AP1219" s="84" t="s">
        <v>5416</v>
      </c>
      <c r="AQ1219" s="84" t="s">
        <v>122</v>
      </c>
      <c r="AR1219" s="85">
        <v>1</v>
      </c>
      <c r="AS1219" s="86">
        <v>1</v>
      </c>
      <c r="AT1219" s="86">
        <v>1E-3</v>
      </c>
      <c r="AU1219" s="86">
        <v>1</v>
      </c>
      <c r="AV1219" s="84" t="s">
        <v>7</v>
      </c>
      <c r="AW1219" s="86">
        <v>45</v>
      </c>
      <c r="AX1219" s="84" t="s">
        <v>68</v>
      </c>
      <c r="AY1219" s="84" t="s">
        <v>68</v>
      </c>
      <c r="AZ1219" s="84" t="s">
        <v>68</v>
      </c>
      <c r="BA1219" s="84" t="s">
        <v>68</v>
      </c>
      <c r="BB1219" s="84" t="s">
        <v>68</v>
      </c>
      <c r="BC1219" s="84" t="s">
        <v>441</v>
      </c>
      <c r="BD1219" s="84" t="s">
        <v>442</v>
      </c>
      <c r="BE1219" s="84" t="s">
        <v>444</v>
      </c>
      <c r="BF1219" s="84" t="s">
        <v>122</v>
      </c>
      <c r="BG1219" s="84" t="s">
        <v>69</v>
      </c>
      <c r="BH1219" s="92" t="s">
        <v>8332</v>
      </c>
      <c r="BI1219" s="84" t="s">
        <v>122</v>
      </c>
      <c r="BJ1219" s="84" t="s">
        <v>8333</v>
      </c>
      <c r="BK1219" s="84" t="s">
        <v>75</v>
      </c>
      <c r="BL1219" s="84" t="s">
        <v>122</v>
      </c>
      <c r="BM1219" s="84" t="s">
        <v>442</v>
      </c>
      <c r="BN1219" s="84" t="s">
        <v>70</v>
      </c>
      <c r="BO1219" s="84" t="s">
        <v>71</v>
      </c>
      <c r="BP1219" s="84" t="s">
        <v>122</v>
      </c>
      <c r="BQ1219" s="84" t="s">
        <v>163</v>
      </c>
    </row>
    <row r="1220" spans="1:69" ht="14.4" x14ac:dyDescent="0.3">
      <c r="A1220" s="40" t="str">
        <f t="shared" si="538"/>
        <v>2025-09-10</v>
      </c>
      <c r="B1220" s="40" t="str">
        <f t="shared" si="539"/>
        <v>SYD</v>
      </c>
      <c r="C1220" s="39" t="str">
        <f t="shared" si="540"/>
        <v>98812563611</v>
      </c>
      <c r="D1220" s="41" t="str">
        <f t="shared" si="541"/>
        <v>PKR253313346</v>
      </c>
      <c r="E1220" s="41" t="str">
        <f t="shared" si="542"/>
        <v>596421469401</v>
      </c>
      <c r="F1220" s="39" t="str">
        <f t="shared" si="543"/>
        <v>2256683</v>
      </c>
      <c r="G1220" s="39" t="str">
        <f t="shared" si="544"/>
        <v>WISE EXPRESS LOGISTICS(PANGZIMOM)</v>
      </c>
      <c r="H1220" s="41" t="str">
        <f t="shared" si="545"/>
        <v>김채현</v>
      </c>
      <c r="I1220" s="39" t="str">
        <f t="shared" si="546"/>
        <v>61404</v>
      </c>
      <c r="J1220" s="52" t="str">
        <f t="shared" si="547"/>
        <v/>
      </c>
      <c r="K1220" s="75">
        <f t="shared" si="548"/>
        <v>1</v>
      </c>
      <c r="L1220" s="76">
        <f t="shared" si="549"/>
        <v>1</v>
      </c>
      <c r="M1220" s="76">
        <f t="shared" si="550"/>
        <v>1E-3</v>
      </c>
      <c r="N1220" s="76">
        <f t="shared" si="551"/>
        <v>1</v>
      </c>
      <c r="O1220" s="42">
        <f t="shared" si="552"/>
        <v>1</v>
      </c>
      <c r="P1220" s="39" t="str">
        <f t="shared" si="553"/>
        <v>목록(Manifest)</v>
      </c>
      <c r="Q1220" s="72">
        <f t="shared" si="554"/>
        <v>45</v>
      </c>
      <c r="R1220" s="43" t="str">
        <f t="shared" si="555"/>
        <v>OZ602</v>
      </c>
      <c r="S1220" s="82" t="str">
        <f t="shared" si="556"/>
        <v/>
      </c>
      <c r="T1220" s="40">
        <f t="shared" si="557"/>
        <v>45910</v>
      </c>
      <c r="U1220" s="44">
        <v>2500</v>
      </c>
      <c r="V1220" s="44">
        <f t="shared" si="558"/>
        <v>0</v>
      </c>
      <c r="W1220" s="77">
        <f t="shared" si="559"/>
        <v>2500</v>
      </c>
      <c r="X1220" s="78">
        <f t="shared" si="560"/>
        <v>0</v>
      </c>
      <c r="Y1220" s="44" cm="1">
        <f t="array" ref="Y1220">_xlfn.IFNA(_xlfn.IFS(AND(Q1220&gt;=2000, Q1220&lt;3000), 10000, AND(Q1220&gt;=3000, Q1220&lt;4000), 15000, AND(Q1220&gt;=4000, Q1220&lt;5000), 20000, AND(Q1220&gt;=5000), 25000),0)</f>
        <v>0</v>
      </c>
      <c r="Z1220" s="91">
        <f t="shared" si="561"/>
        <v>0</v>
      </c>
      <c r="AA1220" s="44">
        <f t="shared" si="562"/>
        <v>0</v>
      </c>
      <c r="AB1220" s="44"/>
      <c r="AC1220" s="44"/>
      <c r="AD1220" s="44"/>
      <c r="AE1220" s="44">
        <f>VLOOKUP(O1220,정산업데이트!$A$6:$B$12,2,10)</f>
        <v>0</v>
      </c>
      <c r="AF1220" s="44"/>
      <c r="AG1220" s="79">
        <f t="shared" si="563"/>
        <v>0</v>
      </c>
      <c r="AH1220" s="80">
        <f t="shared" si="564"/>
        <v>2500</v>
      </c>
      <c r="AI1220" s="93"/>
      <c r="AJ1220" s="84" t="s">
        <v>7375</v>
      </c>
      <c r="AK1220" s="84" t="s">
        <v>73</v>
      </c>
      <c r="AL1220" s="84" t="s">
        <v>7376</v>
      </c>
      <c r="AM1220" s="84" t="s">
        <v>8334</v>
      </c>
      <c r="AN1220" s="84" t="s">
        <v>3085</v>
      </c>
      <c r="AO1220" s="84" t="s">
        <v>3086</v>
      </c>
      <c r="AP1220" s="84" t="s">
        <v>3087</v>
      </c>
      <c r="AQ1220" s="84" t="s">
        <v>122</v>
      </c>
      <c r="AR1220" s="85">
        <v>1</v>
      </c>
      <c r="AS1220" s="86">
        <v>1</v>
      </c>
      <c r="AT1220" s="86">
        <v>1E-3</v>
      </c>
      <c r="AU1220" s="86">
        <v>1</v>
      </c>
      <c r="AV1220" s="84" t="s">
        <v>7</v>
      </c>
      <c r="AW1220" s="86">
        <v>45</v>
      </c>
      <c r="AX1220" s="84" t="s">
        <v>68</v>
      </c>
      <c r="AY1220" s="84" t="s">
        <v>68</v>
      </c>
      <c r="AZ1220" s="84" t="s">
        <v>68</v>
      </c>
      <c r="BA1220" s="84" t="s">
        <v>68</v>
      </c>
      <c r="BB1220" s="84" t="s">
        <v>68</v>
      </c>
      <c r="BC1220" s="84" t="s">
        <v>441</v>
      </c>
      <c r="BD1220" s="84" t="s">
        <v>442</v>
      </c>
      <c r="BE1220" s="84" t="s">
        <v>444</v>
      </c>
      <c r="BF1220" s="84" t="s">
        <v>122</v>
      </c>
      <c r="BG1220" s="84" t="s">
        <v>69</v>
      </c>
      <c r="BH1220" s="92" t="s">
        <v>8335</v>
      </c>
      <c r="BI1220" s="84" t="s">
        <v>122</v>
      </c>
      <c r="BJ1220" s="84" t="s">
        <v>8336</v>
      </c>
      <c r="BK1220" s="84" t="s">
        <v>75</v>
      </c>
      <c r="BL1220" s="84" t="s">
        <v>122</v>
      </c>
      <c r="BM1220" s="84" t="s">
        <v>442</v>
      </c>
      <c r="BN1220" s="84" t="s">
        <v>70</v>
      </c>
      <c r="BO1220" s="84" t="s">
        <v>71</v>
      </c>
      <c r="BP1220" s="84" t="s">
        <v>122</v>
      </c>
      <c r="BQ1220" s="84" t="s">
        <v>163</v>
      </c>
    </row>
    <row r="1221" spans="1:69" ht="14.4" x14ac:dyDescent="0.3">
      <c r="A1221" s="40" t="str">
        <f t="shared" si="538"/>
        <v>2025-09-10</v>
      </c>
      <c r="B1221" s="40" t="str">
        <f t="shared" si="539"/>
        <v>SYD</v>
      </c>
      <c r="C1221" s="39" t="str">
        <f t="shared" si="540"/>
        <v>98812563611</v>
      </c>
      <c r="D1221" s="41" t="str">
        <f t="shared" si="541"/>
        <v>PAU029773822</v>
      </c>
      <c r="E1221" s="41" t="str">
        <f t="shared" si="542"/>
        <v>596421471755</v>
      </c>
      <c r="F1221" s="39" t="str">
        <f t="shared" si="543"/>
        <v>2254252</v>
      </c>
      <c r="G1221" s="39" t="str">
        <f t="shared" si="544"/>
        <v>WISE EXPRESS(AUSTRAPHARM)</v>
      </c>
      <c r="H1221" s="41" t="str">
        <f t="shared" si="545"/>
        <v>강소영</v>
      </c>
      <c r="I1221" s="39" t="str">
        <f t="shared" si="546"/>
        <v>34319</v>
      </c>
      <c r="J1221" s="52" t="str">
        <f t="shared" si="547"/>
        <v/>
      </c>
      <c r="K1221" s="75">
        <f t="shared" si="548"/>
        <v>1</v>
      </c>
      <c r="L1221" s="76">
        <f t="shared" si="549"/>
        <v>1</v>
      </c>
      <c r="M1221" s="76">
        <f t="shared" si="550"/>
        <v>1E-3</v>
      </c>
      <c r="N1221" s="76">
        <f t="shared" si="551"/>
        <v>1</v>
      </c>
      <c r="O1221" s="42">
        <f t="shared" si="552"/>
        <v>1</v>
      </c>
      <c r="P1221" s="39" t="str">
        <f t="shared" si="553"/>
        <v>목록(Manifest)</v>
      </c>
      <c r="Q1221" s="72">
        <f t="shared" si="554"/>
        <v>60</v>
      </c>
      <c r="R1221" s="43" t="str">
        <f t="shared" si="555"/>
        <v>OZ602</v>
      </c>
      <c r="S1221" s="82" t="str">
        <f t="shared" si="556"/>
        <v/>
      </c>
      <c r="T1221" s="40">
        <f t="shared" si="557"/>
        <v>45910</v>
      </c>
      <c r="U1221" s="44">
        <v>2500</v>
      </c>
      <c r="V1221" s="44">
        <f t="shared" si="558"/>
        <v>0</v>
      </c>
      <c r="W1221" s="77">
        <f t="shared" si="559"/>
        <v>2500</v>
      </c>
      <c r="X1221" s="78">
        <f t="shared" si="560"/>
        <v>0</v>
      </c>
      <c r="Y1221" s="44" cm="1">
        <f t="array" ref="Y1221">_xlfn.IFNA(_xlfn.IFS(AND(Q1221&gt;=2000, Q1221&lt;3000), 10000, AND(Q1221&gt;=3000, Q1221&lt;4000), 15000, AND(Q1221&gt;=4000, Q1221&lt;5000), 20000, AND(Q1221&gt;=5000), 25000),0)</f>
        <v>0</v>
      </c>
      <c r="Z1221" s="91">
        <f t="shared" si="561"/>
        <v>0</v>
      </c>
      <c r="AA1221" s="44">
        <f t="shared" si="562"/>
        <v>0</v>
      </c>
      <c r="AB1221" s="44"/>
      <c r="AC1221" s="44"/>
      <c r="AD1221" s="44"/>
      <c r="AE1221" s="44">
        <f>VLOOKUP(O1221,정산업데이트!$A$6:$B$12,2,10)</f>
        <v>0</v>
      </c>
      <c r="AF1221" s="44"/>
      <c r="AG1221" s="79">
        <f t="shared" si="563"/>
        <v>0</v>
      </c>
      <c r="AH1221" s="80">
        <f t="shared" si="564"/>
        <v>2500</v>
      </c>
      <c r="AI1221" s="93"/>
      <c r="AJ1221" s="84" t="s">
        <v>7375</v>
      </c>
      <c r="AK1221" s="84" t="s">
        <v>73</v>
      </c>
      <c r="AL1221" s="84" t="s">
        <v>7376</v>
      </c>
      <c r="AM1221" s="84" t="s">
        <v>8337</v>
      </c>
      <c r="AN1221" s="84" t="s">
        <v>8338</v>
      </c>
      <c r="AO1221" s="84" t="s">
        <v>8339</v>
      </c>
      <c r="AP1221" s="84" t="s">
        <v>8340</v>
      </c>
      <c r="AQ1221" s="84" t="s">
        <v>122</v>
      </c>
      <c r="AR1221" s="85">
        <v>1</v>
      </c>
      <c r="AS1221" s="86">
        <v>1</v>
      </c>
      <c r="AT1221" s="86">
        <v>1E-3</v>
      </c>
      <c r="AU1221" s="86">
        <v>1</v>
      </c>
      <c r="AV1221" s="84" t="s">
        <v>7</v>
      </c>
      <c r="AW1221" s="86">
        <v>60</v>
      </c>
      <c r="AX1221" s="84" t="s">
        <v>68</v>
      </c>
      <c r="AY1221" s="84" t="s">
        <v>68</v>
      </c>
      <c r="AZ1221" s="84" t="s">
        <v>68</v>
      </c>
      <c r="BA1221" s="84" t="s">
        <v>68</v>
      </c>
      <c r="BB1221" s="84" t="s">
        <v>68</v>
      </c>
      <c r="BC1221" s="84" t="s">
        <v>132</v>
      </c>
      <c r="BD1221" s="84" t="s">
        <v>83</v>
      </c>
      <c r="BE1221" s="84" t="s">
        <v>84</v>
      </c>
      <c r="BF1221" s="84" t="s">
        <v>122</v>
      </c>
      <c r="BG1221" s="84" t="s">
        <v>69</v>
      </c>
      <c r="BH1221" s="92" t="s">
        <v>8341</v>
      </c>
      <c r="BI1221" s="84" t="s">
        <v>122</v>
      </c>
      <c r="BJ1221" s="84" t="s">
        <v>8342</v>
      </c>
      <c r="BK1221" s="84" t="s">
        <v>75</v>
      </c>
      <c r="BL1221" s="84" t="s">
        <v>122</v>
      </c>
      <c r="BM1221" s="84" t="s">
        <v>83</v>
      </c>
      <c r="BN1221" s="84" t="s">
        <v>70</v>
      </c>
      <c r="BO1221" s="84" t="s">
        <v>71</v>
      </c>
      <c r="BP1221" s="84" t="s">
        <v>122</v>
      </c>
      <c r="BQ1221" s="84" t="s">
        <v>163</v>
      </c>
    </row>
    <row r="1222" spans="1:69" ht="14.4" x14ac:dyDescent="0.3">
      <c r="A1222" s="40" t="str">
        <f t="shared" ref="A1222:A1285" si="565">AJ1222</f>
        <v>2025-09-10</v>
      </c>
      <c r="B1222" s="40" t="str">
        <f t="shared" ref="B1222:B1285" si="566">AK1222</f>
        <v>SYD</v>
      </c>
      <c r="C1222" s="39" t="str">
        <f t="shared" ref="C1222:C1285" si="567">AL1222</f>
        <v>98812563611</v>
      </c>
      <c r="D1222" s="41" t="str">
        <f t="shared" ref="D1222:D1285" si="568">AM1222</f>
        <v>PAU029773818</v>
      </c>
      <c r="E1222" s="41" t="str">
        <f t="shared" ref="E1222:E1285" si="569">BH1222</f>
        <v>596421471792</v>
      </c>
      <c r="F1222" s="39" t="str">
        <f t="shared" ref="F1222:F1285" si="570">BC1222</f>
        <v>2254252</v>
      </c>
      <c r="G1222" s="39" t="str">
        <f t="shared" ref="G1222:G1285" si="571">BD1222</f>
        <v>WISE EXPRESS(AUSTRAPHARM)</v>
      </c>
      <c r="H1222" s="41" t="str">
        <f t="shared" ref="H1222:H1285" si="572">AN1222</f>
        <v>이현아</v>
      </c>
      <c r="I1222" s="39" t="str">
        <f t="shared" ref="I1222:I1285" si="573">AP1222</f>
        <v>13618</v>
      </c>
      <c r="J1222" s="52" t="str">
        <f t="shared" ref="J1222:J1285" si="574">AQ1222</f>
        <v/>
      </c>
      <c r="K1222" s="75">
        <f t="shared" ref="K1222:K1285" si="575">AR1222</f>
        <v>1</v>
      </c>
      <c r="L1222" s="76">
        <f t="shared" ref="L1222:L1285" si="576">AS1222</f>
        <v>1</v>
      </c>
      <c r="M1222" s="76">
        <f t="shared" ref="M1222:M1285" si="577">AT1222</f>
        <v>1E-3</v>
      </c>
      <c r="N1222" s="76">
        <f t="shared" ref="N1222:N1285" si="578">AU1222</f>
        <v>1</v>
      </c>
      <c r="O1222" s="42">
        <f t="shared" ref="O1222:O1285" si="579">CEILING(MAX(L1222:N1222)/K1222,0.5)</f>
        <v>1</v>
      </c>
      <c r="P1222" s="39" t="str">
        <f t="shared" ref="P1222:P1285" si="580">AV1222</f>
        <v>일반(목록배제,Normal-Manifest Exception)</v>
      </c>
      <c r="Q1222" s="72">
        <f t="shared" ref="Q1222:Q1285" si="581">AW1222</f>
        <v>42</v>
      </c>
      <c r="R1222" s="43" t="str">
        <f t="shared" ref="R1222:R1285" si="582">BK1222</f>
        <v>OZ602</v>
      </c>
      <c r="S1222" s="82" t="str">
        <f t="shared" ref="S1222:S1285" si="583">BL1222</f>
        <v/>
      </c>
      <c r="T1222" s="40">
        <f t="shared" ref="T1222:T1285" si="584">DATE(YEAR(A1222),MONTH(A1222),DAY(A1222))</f>
        <v>45910</v>
      </c>
      <c r="U1222" s="44">
        <v>2500</v>
      </c>
      <c r="V1222" s="44">
        <f t="shared" ref="V1222:V1285" si="585">IF(O1222&gt;5,CEILING(O1222-5,1)*100,0)</f>
        <v>0</v>
      </c>
      <c r="W1222" s="77">
        <f t="shared" ref="W1222:W1285" si="586">SUM(U1222:V1222)</f>
        <v>2500</v>
      </c>
      <c r="X1222" s="78">
        <f t="shared" ref="X1222:X1285" si="587">(K1222-1)*2500</f>
        <v>0</v>
      </c>
      <c r="Y1222" s="44" cm="1">
        <f t="array" ref="Y1222">_xlfn.IFNA(_xlfn.IFS(AND(Q1222&gt;=2000, Q1222&lt;3000), 10000, AND(Q1222&gt;=3000, Q1222&lt;4000), 15000, AND(Q1222&gt;=4000, Q1222&lt;5000), 20000, AND(Q1222&gt;=5000), 25000),0)</f>
        <v>0</v>
      </c>
      <c r="Z1222" s="91">
        <f t="shared" ref="Z1222:Z1285" si="588">IF(OR(P1222="일반(목록배제,Normal-Manifest Exception)",P1222="간이(Simple)",P1222="목록취하(허용배제,Manifest-Drop)",P1222="일반(NORMAL)"),300,0)</f>
        <v>300</v>
      </c>
      <c r="AA1222" s="44">
        <f t="shared" ref="AA1222:AA1285" si="589">IF(LEFT(AP1222,2)="63",3000,0)</f>
        <v>0</v>
      </c>
      <c r="AB1222" s="44"/>
      <c r="AC1222" s="44"/>
      <c r="AD1222" s="44"/>
      <c r="AE1222" s="44">
        <f>VLOOKUP(O1222,정산업데이트!$A$6:$B$12,2,10)</f>
        <v>0</v>
      </c>
      <c r="AF1222" s="44"/>
      <c r="AG1222" s="79">
        <f t="shared" ref="AG1222:AG1285" si="590">X1222+Y1222+Z1222+AA1222+AB1222+AE1222+AF1222</f>
        <v>300</v>
      </c>
      <c r="AH1222" s="80">
        <f t="shared" ref="AH1222:AH1285" si="591">SUM(AG1222,W1222)</f>
        <v>2800</v>
      </c>
      <c r="AI1222" s="93"/>
      <c r="AJ1222" s="84" t="s">
        <v>7375</v>
      </c>
      <c r="AK1222" s="84" t="s">
        <v>73</v>
      </c>
      <c r="AL1222" s="84" t="s">
        <v>7376</v>
      </c>
      <c r="AM1222" s="84" t="s">
        <v>8343</v>
      </c>
      <c r="AN1222" s="84" t="s">
        <v>8344</v>
      </c>
      <c r="AO1222" s="84" t="s">
        <v>8345</v>
      </c>
      <c r="AP1222" s="84" t="s">
        <v>8346</v>
      </c>
      <c r="AQ1222" s="84" t="s">
        <v>122</v>
      </c>
      <c r="AR1222" s="85">
        <v>1</v>
      </c>
      <c r="AS1222" s="86">
        <v>1</v>
      </c>
      <c r="AT1222" s="86">
        <v>1E-3</v>
      </c>
      <c r="AU1222" s="86">
        <v>1</v>
      </c>
      <c r="AV1222" s="84" t="s">
        <v>8</v>
      </c>
      <c r="AW1222" s="86">
        <v>42</v>
      </c>
      <c r="AX1222" s="84" t="s">
        <v>68</v>
      </c>
      <c r="AY1222" s="84" t="s">
        <v>68</v>
      </c>
      <c r="AZ1222" s="84" t="s">
        <v>68</v>
      </c>
      <c r="BA1222" s="84" t="s">
        <v>68</v>
      </c>
      <c r="BB1222" s="84" t="s">
        <v>68</v>
      </c>
      <c r="BC1222" s="84" t="s">
        <v>132</v>
      </c>
      <c r="BD1222" s="84" t="s">
        <v>83</v>
      </c>
      <c r="BE1222" s="84" t="s">
        <v>84</v>
      </c>
      <c r="BF1222" s="84" t="s">
        <v>122</v>
      </c>
      <c r="BG1222" s="84" t="s">
        <v>69</v>
      </c>
      <c r="BH1222" s="92" t="s">
        <v>8347</v>
      </c>
      <c r="BI1222" s="84" t="s">
        <v>122</v>
      </c>
      <c r="BJ1222" s="84" t="s">
        <v>8348</v>
      </c>
      <c r="BK1222" s="84" t="s">
        <v>75</v>
      </c>
      <c r="BL1222" s="84" t="s">
        <v>122</v>
      </c>
      <c r="BM1222" s="84" t="s">
        <v>83</v>
      </c>
      <c r="BN1222" s="84" t="s">
        <v>70</v>
      </c>
      <c r="BO1222" s="84" t="s">
        <v>71</v>
      </c>
      <c r="BP1222" s="84" t="s">
        <v>122</v>
      </c>
      <c r="BQ1222" s="84" t="s">
        <v>163</v>
      </c>
    </row>
    <row r="1223" spans="1:69" ht="14.4" x14ac:dyDescent="0.3">
      <c r="A1223" s="40" t="str">
        <f t="shared" si="565"/>
        <v>2025-09-10</v>
      </c>
      <c r="B1223" s="40" t="str">
        <f t="shared" si="566"/>
        <v>SYD</v>
      </c>
      <c r="C1223" s="39" t="str">
        <f t="shared" si="567"/>
        <v>98812563611</v>
      </c>
      <c r="D1223" s="41" t="str">
        <f t="shared" si="568"/>
        <v>PAU029773817</v>
      </c>
      <c r="E1223" s="41" t="str">
        <f t="shared" si="569"/>
        <v>596421471803</v>
      </c>
      <c r="F1223" s="39" t="str">
        <f t="shared" si="570"/>
        <v>2254252</v>
      </c>
      <c r="G1223" s="39" t="str">
        <f t="shared" si="571"/>
        <v>WISE EXPRESS(AUSTRAPHARM)</v>
      </c>
      <c r="H1223" s="41" t="str">
        <f t="shared" si="572"/>
        <v>구금지</v>
      </c>
      <c r="I1223" s="39" t="str">
        <f t="shared" si="573"/>
        <v>04736</v>
      </c>
      <c r="J1223" s="52" t="str">
        <f t="shared" si="574"/>
        <v/>
      </c>
      <c r="K1223" s="75">
        <f t="shared" si="575"/>
        <v>1</v>
      </c>
      <c r="L1223" s="76">
        <f t="shared" si="576"/>
        <v>1</v>
      </c>
      <c r="M1223" s="76">
        <f t="shared" si="577"/>
        <v>1E-3</v>
      </c>
      <c r="N1223" s="76">
        <f t="shared" si="578"/>
        <v>1</v>
      </c>
      <c r="O1223" s="42">
        <f t="shared" si="579"/>
        <v>1</v>
      </c>
      <c r="P1223" s="39" t="str">
        <f t="shared" si="580"/>
        <v>일반(목록배제,Normal-Manifest Exception)</v>
      </c>
      <c r="Q1223" s="72">
        <f t="shared" si="581"/>
        <v>100</v>
      </c>
      <c r="R1223" s="43" t="str">
        <f t="shared" si="582"/>
        <v>OZ602</v>
      </c>
      <c r="S1223" s="82" t="str">
        <f t="shared" si="583"/>
        <v/>
      </c>
      <c r="T1223" s="40">
        <f t="shared" si="584"/>
        <v>45910</v>
      </c>
      <c r="U1223" s="44">
        <v>2500</v>
      </c>
      <c r="V1223" s="44">
        <f t="shared" si="585"/>
        <v>0</v>
      </c>
      <c r="W1223" s="77">
        <f t="shared" si="586"/>
        <v>2500</v>
      </c>
      <c r="X1223" s="78">
        <f t="shared" si="587"/>
        <v>0</v>
      </c>
      <c r="Y1223" s="44" cm="1">
        <f t="array" ref="Y1223">_xlfn.IFNA(_xlfn.IFS(AND(Q1223&gt;=2000, Q1223&lt;3000), 10000, AND(Q1223&gt;=3000, Q1223&lt;4000), 15000, AND(Q1223&gt;=4000, Q1223&lt;5000), 20000, AND(Q1223&gt;=5000), 25000),0)</f>
        <v>0</v>
      </c>
      <c r="Z1223" s="91">
        <f t="shared" si="588"/>
        <v>300</v>
      </c>
      <c r="AA1223" s="44">
        <f t="shared" si="589"/>
        <v>0</v>
      </c>
      <c r="AB1223" s="44"/>
      <c r="AC1223" s="44"/>
      <c r="AD1223" s="44"/>
      <c r="AE1223" s="44">
        <f>VLOOKUP(O1223,정산업데이트!$A$6:$B$12,2,10)</f>
        <v>0</v>
      </c>
      <c r="AF1223" s="44"/>
      <c r="AG1223" s="79">
        <f t="shared" si="590"/>
        <v>300</v>
      </c>
      <c r="AH1223" s="80">
        <f t="shared" si="591"/>
        <v>2800</v>
      </c>
      <c r="AI1223" s="93"/>
      <c r="AJ1223" s="84" t="s">
        <v>7375</v>
      </c>
      <c r="AK1223" s="84" t="s">
        <v>73</v>
      </c>
      <c r="AL1223" s="84" t="s">
        <v>7376</v>
      </c>
      <c r="AM1223" s="84" t="s">
        <v>8349</v>
      </c>
      <c r="AN1223" s="84" t="s">
        <v>8350</v>
      </c>
      <c r="AO1223" s="84" t="s">
        <v>8351</v>
      </c>
      <c r="AP1223" s="84" t="s">
        <v>753</v>
      </c>
      <c r="AQ1223" s="84" t="s">
        <v>122</v>
      </c>
      <c r="AR1223" s="85">
        <v>1</v>
      </c>
      <c r="AS1223" s="86">
        <v>1</v>
      </c>
      <c r="AT1223" s="86">
        <v>1E-3</v>
      </c>
      <c r="AU1223" s="86">
        <v>1</v>
      </c>
      <c r="AV1223" s="84" t="s">
        <v>8</v>
      </c>
      <c r="AW1223" s="86">
        <v>100</v>
      </c>
      <c r="AX1223" s="84" t="s">
        <v>68</v>
      </c>
      <c r="AY1223" s="84" t="s">
        <v>68</v>
      </c>
      <c r="AZ1223" s="84" t="s">
        <v>68</v>
      </c>
      <c r="BA1223" s="84" t="s">
        <v>68</v>
      </c>
      <c r="BB1223" s="84" t="s">
        <v>68</v>
      </c>
      <c r="BC1223" s="84" t="s">
        <v>132</v>
      </c>
      <c r="BD1223" s="84" t="s">
        <v>83</v>
      </c>
      <c r="BE1223" s="84" t="s">
        <v>84</v>
      </c>
      <c r="BF1223" s="84" t="s">
        <v>122</v>
      </c>
      <c r="BG1223" s="84" t="s">
        <v>69</v>
      </c>
      <c r="BH1223" s="92" t="s">
        <v>8352</v>
      </c>
      <c r="BI1223" s="84" t="s">
        <v>122</v>
      </c>
      <c r="BJ1223" s="84" t="s">
        <v>8353</v>
      </c>
      <c r="BK1223" s="84" t="s">
        <v>75</v>
      </c>
      <c r="BL1223" s="84" t="s">
        <v>122</v>
      </c>
      <c r="BM1223" s="84" t="s">
        <v>83</v>
      </c>
      <c r="BN1223" s="84" t="s">
        <v>70</v>
      </c>
      <c r="BO1223" s="84" t="s">
        <v>71</v>
      </c>
      <c r="BP1223" s="84" t="s">
        <v>122</v>
      </c>
      <c r="BQ1223" s="84" t="s">
        <v>163</v>
      </c>
    </row>
    <row r="1224" spans="1:69" ht="14.4" x14ac:dyDescent="0.3">
      <c r="A1224" s="40" t="str">
        <f t="shared" si="565"/>
        <v>2025-09-10</v>
      </c>
      <c r="B1224" s="40" t="str">
        <f t="shared" si="566"/>
        <v>SYD</v>
      </c>
      <c r="C1224" s="39" t="str">
        <f t="shared" si="567"/>
        <v>98812563611</v>
      </c>
      <c r="D1224" s="41" t="str">
        <f t="shared" si="568"/>
        <v>PAU029773815</v>
      </c>
      <c r="E1224" s="41" t="str">
        <f t="shared" si="569"/>
        <v>596421471825</v>
      </c>
      <c r="F1224" s="39" t="str">
        <f t="shared" si="570"/>
        <v>2254252</v>
      </c>
      <c r="G1224" s="39" t="str">
        <f t="shared" si="571"/>
        <v>WISE EXPRESS(AUSTRAPHARM)</v>
      </c>
      <c r="H1224" s="41" t="str">
        <f t="shared" si="572"/>
        <v>조안아</v>
      </c>
      <c r="I1224" s="39" t="str">
        <f t="shared" si="573"/>
        <v>16857</v>
      </c>
      <c r="J1224" s="52" t="str">
        <f t="shared" si="574"/>
        <v/>
      </c>
      <c r="K1224" s="75">
        <f t="shared" si="575"/>
        <v>1</v>
      </c>
      <c r="L1224" s="76">
        <f t="shared" si="576"/>
        <v>1</v>
      </c>
      <c r="M1224" s="76">
        <f t="shared" si="577"/>
        <v>1E-3</v>
      </c>
      <c r="N1224" s="76">
        <f t="shared" si="578"/>
        <v>1</v>
      </c>
      <c r="O1224" s="42">
        <f t="shared" si="579"/>
        <v>1</v>
      </c>
      <c r="P1224" s="39" t="str">
        <f t="shared" si="580"/>
        <v>일반(목록배제,Normal-Manifest Exception)</v>
      </c>
      <c r="Q1224" s="72">
        <f t="shared" si="581"/>
        <v>60</v>
      </c>
      <c r="R1224" s="43" t="str">
        <f t="shared" si="582"/>
        <v>OZ602</v>
      </c>
      <c r="S1224" s="82" t="str">
        <f t="shared" si="583"/>
        <v/>
      </c>
      <c r="T1224" s="40">
        <f t="shared" si="584"/>
        <v>45910</v>
      </c>
      <c r="U1224" s="44">
        <v>2500</v>
      </c>
      <c r="V1224" s="44">
        <f t="shared" si="585"/>
        <v>0</v>
      </c>
      <c r="W1224" s="77">
        <f t="shared" si="586"/>
        <v>2500</v>
      </c>
      <c r="X1224" s="78">
        <f t="shared" si="587"/>
        <v>0</v>
      </c>
      <c r="Y1224" s="44" cm="1">
        <f t="array" ref="Y1224">_xlfn.IFNA(_xlfn.IFS(AND(Q1224&gt;=2000, Q1224&lt;3000), 10000, AND(Q1224&gt;=3000, Q1224&lt;4000), 15000, AND(Q1224&gt;=4000, Q1224&lt;5000), 20000, AND(Q1224&gt;=5000), 25000),0)</f>
        <v>0</v>
      </c>
      <c r="Z1224" s="91">
        <f t="shared" si="588"/>
        <v>300</v>
      </c>
      <c r="AA1224" s="44">
        <f t="shared" si="589"/>
        <v>0</v>
      </c>
      <c r="AB1224" s="44"/>
      <c r="AC1224" s="44"/>
      <c r="AD1224" s="44"/>
      <c r="AE1224" s="44">
        <f>VLOOKUP(O1224,정산업데이트!$A$6:$B$12,2,10)</f>
        <v>0</v>
      </c>
      <c r="AF1224" s="44"/>
      <c r="AG1224" s="79">
        <f t="shared" si="590"/>
        <v>300</v>
      </c>
      <c r="AH1224" s="80">
        <f t="shared" si="591"/>
        <v>2800</v>
      </c>
      <c r="AI1224" s="93"/>
      <c r="AJ1224" s="84" t="s">
        <v>7375</v>
      </c>
      <c r="AK1224" s="84" t="s">
        <v>73</v>
      </c>
      <c r="AL1224" s="84" t="s">
        <v>7376</v>
      </c>
      <c r="AM1224" s="84" t="s">
        <v>8354</v>
      </c>
      <c r="AN1224" s="84" t="s">
        <v>8355</v>
      </c>
      <c r="AO1224" s="84" t="s">
        <v>8356</v>
      </c>
      <c r="AP1224" s="84" t="s">
        <v>8357</v>
      </c>
      <c r="AQ1224" s="84" t="s">
        <v>122</v>
      </c>
      <c r="AR1224" s="85">
        <v>1</v>
      </c>
      <c r="AS1224" s="86">
        <v>1</v>
      </c>
      <c r="AT1224" s="86">
        <v>1E-3</v>
      </c>
      <c r="AU1224" s="86">
        <v>1</v>
      </c>
      <c r="AV1224" s="84" t="s">
        <v>8</v>
      </c>
      <c r="AW1224" s="86">
        <v>60</v>
      </c>
      <c r="AX1224" s="84" t="s">
        <v>68</v>
      </c>
      <c r="AY1224" s="84" t="s">
        <v>68</v>
      </c>
      <c r="AZ1224" s="84" t="s">
        <v>68</v>
      </c>
      <c r="BA1224" s="84" t="s">
        <v>68</v>
      </c>
      <c r="BB1224" s="84" t="s">
        <v>68</v>
      </c>
      <c r="BC1224" s="84" t="s">
        <v>132</v>
      </c>
      <c r="BD1224" s="84" t="s">
        <v>83</v>
      </c>
      <c r="BE1224" s="84" t="s">
        <v>84</v>
      </c>
      <c r="BF1224" s="84" t="s">
        <v>122</v>
      </c>
      <c r="BG1224" s="84" t="s">
        <v>69</v>
      </c>
      <c r="BH1224" s="92" t="s">
        <v>8358</v>
      </c>
      <c r="BI1224" s="84" t="s">
        <v>122</v>
      </c>
      <c r="BJ1224" s="84" t="s">
        <v>8359</v>
      </c>
      <c r="BK1224" s="84" t="s">
        <v>75</v>
      </c>
      <c r="BL1224" s="84" t="s">
        <v>122</v>
      </c>
      <c r="BM1224" s="84" t="s">
        <v>83</v>
      </c>
      <c r="BN1224" s="84" t="s">
        <v>70</v>
      </c>
      <c r="BO1224" s="84" t="s">
        <v>71</v>
      </c>
      <c r="BP1224" s="84" t="s">
        <v>122</v>
      </c>
      <c r="BQ1224" s="84" t="s">
        <v>163</v>
      </c>
    </row>
    <row r="1225" spans="1:69" ht="14.4" x14ac:dyDescent="0.3">
      <c r="A1225" s="40" t="str">
        <f t="shared" si="565"/>
        <v>2025-09-10</v>
      </c>
      <c r="B1225" s="40" t="str">
        <f t="shared" si="566"/>
        <v>SYD</v>
      </c>
      <c r="C1225" s="39" t="str">
        <f t="shared" si="567"/>
        <v>98812563611</v>
      </c>
      <c r="D1225" s="41" t="str">
        <f t="shared" si="568"/>
        <v>PAU029773807</v>
      </c>
      <c r="E1225" s="41" t="str">
        <f t="shared" si="569"/>
        <v>596421471836</v>
      </c>
      <c r="F1225" s="39" t="str">
        <f t="shared" si="570"/>
        <v>2254252</v>
      </c>
      <c r="G1225" s="39" t="str">
        <f t="shared" si="571"/>
        <v>WISE EXPRESS(AUSTRAPHARM)</v>
      </c>
      <c r="H1225" s="41" t="str">
        <f t="shared" si="572"/>
        <v>오세향</v>
      </c>
      <c r="I1225" s="39" t="str">
        <f t="shared" si="573"/>
        <v>07291</v>
      </c>
      <c r="J1225" s="52" t="str">
        <f t="shared" si="574"/>
        <v/>
      </c>
      <c r="K1225" s="75">
        <f t="shared" si="575"/>
        <v>1</v>
      </c>
      <c r="L1225" s="76">
        <f t="shared" si="576"/>
        <v>1</v>
      </c>
      <c r="M1225" s="76">
        <f t="shared" si="577"/>
        <v>1E-3</v>
      </c>
      <c r="N1225" s="76">
        <f t="shared" si="578"/>
        <v>1</v>
      </c>
      <c r="O1225" s="42">
        <f t="shared" si="579"/>
        <v>1</v>
      </c>
      <c r="P1225" s="39" t="str">
        <f t="shared" si="580"/>
        <v>일반(목록배제,Normal-Manifest Exception)</v>
      </c>
      <c r="Q1225" s="72">
        <f t="shared" si="581"/>
        <v>60</v>
      </c>
      <c r="R1225" s="43" t="str">
        <f t="shared" si="582"/>
        <v>OZ602</v>
      </c>
      <c r="S1225" s="82" t="str">
        <f t="shared" si="583"/>
        <v/>
      </c>
      <c r="T1225" s="40">
        <f t="shared" si="584"/>
        <v>45910</v>
      </c>
      <c r="U1225" s="44">
        <v>2500</v>
      </c>
      <c r="V1225" s="44">
        <f t="shared" si="585"/>
        <v>0</v>
      </c>
      <c r="W1225" s="77">
        <f t="shared" si="586"/>
        <v>2500</v>
      </c>
      <c r="X1225" s="78">
        <f t="shared" si="587"/>
        <v>0</v>
      </c>
      <c r="Y1225" s="44" cm="1">
        <f t="array" ref="Y1225">_xlfn.IFNA(_xlfn.IFS(AND(Q1225&gt;=2000, Q1225&lt;3000), 10000, AND(Q1225&gt;=3000, Q1225&lt;4000), 15000, AND(Q1225&gt;=4000, Q1225&lt;5000), 20000, AND(Q1225&gt;=5000), 25000),0)</f>
        <v>0</v>
      </c>
      <c r="Z1225" s="91">
        <f t="shared" si="588"/>
        <v>300</v>
      </c>
      <c r="AA1225" s="44">
        <f t="shared" si="589"/>
        <v>0</v>
      </c>
      <c r="AB1225" s="44"/>
      <c r="AC1225" s="44"/>
      <c r="AD1225" s="44"/>
      <c r="AE1225" s="44">
        <f>VLOOKUP(O1225,정산업데이트!$A$6:$B$12,2,10)</f>
        <v>0</v>
      </c>
      <c r="AF1225" s="44"/>
      <c r="AG1225" s="79">
        <f t="shared" si="590"/>
        <v>300</v>
      </c>
      <c r="AH1225" s="80">
        <f t="shared" si="591"/>
        <v>2800</v>
      </c>
      <c r="AI1225" s="93"/>
      <c r="AJ1225" s="84" t="s">
        <v>7375</v>
      </c>
      <c r="AK1225" s="84" t="s">
        <v>73</v>
      </c>
      <c r="AL1225" s="84" t="s">
        <v>7376</v>
      </c>
      <c r="AM1225" s="84" t="s">
        <v>8360</v>
      </c>
      <c r="AN1225" s="84" t="s">
        <v>8361</v>
      </c>
      <c r="AO1225" s="84" t="s">
        <v>8362</v>
      </c>
      <c r="AP1225" s="84" t="s">
        <v>6246</v>
      </c>
      <c r="AQ1225" s="84" t="s">
        <v>122</v>
      </c>
      <c r="AR1225" s="85">
        <v>1</v>
      </c>
      <c r="AS1225" s="86">
        <v>1</v>
      </c>
      <c r="AT1225" s="86">
        <v>1E-3</v>
      </c>
      <c r="AU1225" s="86">
        <v>1</v>
      </c>
      <c r="AV1225" s="84" t="s">
        <v>8</v>
      </c>
      <c r="AW1225" s="86">
        <v>60</v>
      </c>
      <c r="AX1225" s="84" t="s">
        <v>68</v>
      </c>
      <c r="AY1225" s="84" t="s">
        <v>68</v>
      </c>
      <c r="AZ1225" s="84" t="s">
        <v>68</v>
      </c>
      <c r="BA1225" s="84" t="s">
        <v>68</v>
      </c>
      <c r="BB1225" s="84" t="s">
        <v>68</v>
      </c>
      <c r="BC1225" s="84" t="s">
        <v>132</v>
      </c>
      <c r="BD1225" s="84" t="s">
        <v>83</v>
      </c>
      <c r="BE1225" s="84" t="s">
        <v>84</v>
      </c>
      <c r="BF1225" s="84" t="s">
        <v>122</v>
      </c>
      <c r="BG1225" s="84" t="s">
        <v>69</v>
      </c>
      <c r="BH1225" s="92" t="s">
        <v>8363</v>
      </c>
      <c r="BI1225" s="84" t="s">
        <v>122</v>
      </c>
      <c r="BJ1225" s="84" t="s">
        <v>8364</v>
      </c>
      <c r="BK1225" s="84" t="s">
        <v>75</v>
      </c>
      <c r="BL1225" s="84" t="s">
        <v>122</v>
      </c>
      <c r="BM1225" s="84" t="s">
        <v>83</v>
      </c>
      <c r="BN1225" s="84" t="s">
        <v>70</v>
      </c>
      <c r="BO1225" s="84" t="s">
        <v>71</v>
      </c>
      <c r="BP1225" s="84" t="s">
        <v>122</v>
      </c>
      <c r="BQ1225" s="84" t="s">
        <v>163</v>
      </c>
    </row>
    <row r="1226" spans="1:69" ht="14.4" x14ac:dyDescent="0.3">
      <c r="A1226" s="40" t="str">
        <f t="shared" si="565"/>
        <v>2025-09-10</v>
      </c>
      <c r="B1226" s="40" t="str">
        <f t="shared" si="566"/>
        <v>SYD</v>
      </c>
      <c r="C1226" s="39" t="str">
        <f t="shared" si="567"/>
        <v>98812563611</v>
      </c>
      <c r="D1226" s="41" t="str">
        <f t="shared" si="568"/>
        <v>PAU029761771</v>
      </c>
      <c r="E1226" s="41" t="str">
        <f t="shared" si="569"/>
        <v>596421471932</v>
      </c>
      <c r="F1226" s="39" t="str">
        <f t="shared" si="570"/>
        <v>2254256</v>
      </c>
      <c r="G1226" s="39" t="str">
        <f t="shared" si="571"/>
        <v>WISE EXPRESS(BOOSTUP)</v>
      </c>
      <c r="H1226" s="41" t="str">
        <f t="shared" si="572"/>
        <v>구태완</v>
      </c>
      <c r="I1226" s="39" t="str">
        <f t="shared" si="573"/>
        <v>50515</v>
      </c>
      <c r="J1226" s="52" t="str">
        <f t="shared" si="574"/>
        <v>납세의무자 전화번호가 유효하지 않습니다./일반전환</v>
      </c>
      <c r="K1226" s="75">
        <f t="shared" si="575"/>
        <v>1</v>
      </c>
      <c r="L1226" s="76">
        <f t="shared" si="576"/>
        <v>1</v>
      </c>
      <c r="M1226" s="76">
        <f t="shared" si="577"/>
        <v>1E-3</v>
      </c>
      <c r="N1226" s="76">
        <f t="shared" si="578"/>
        <v>1</v>
      </c>
      <c r="O1226" s="42">
        <f t="shared" si="579"/>
        <v>1</v>
      </c>
      <c r="P1226" s="39" t="str">
        <f t="shared" si="580"/>
        <v>일반(목록배제,Normal-Manifest Exception)</v>
      </c>
      <c r="Q1226" s="72">
        <f t="shared" si="581"/>
        <v>60</v>
      </c>
      <c r="R1226" s="43" t="str">
        <f t="shared" si="582"/>
        <v>OZ602</v>
      </c>
      <c r="S1226" s="82" t="str">
        <f t="shared" si="583"/>
        <v/>
      </c>
      <c r="T1226" s="40">
        <f t="shared" si="584"/>
        <v>45910</v>
      </c>
      <c r="U1226" s="44">
        <v>2500</v>
      </c>
      <c r="V1226" s="44">
        <f t="shared" si="585"/>
        <v>0</v>
      </c>
      <c r="W1226" s="77">
        <f t="shared" si="586"/>
        <v>2500</v>
      </c>
      <c r="X1226" s="78">
        <f t="shared" si="587"/>
        <v>0</v>
      </c>
      <c r="Y1226" s="44" cm="1">
        <f t="array" ref="Y1226">_xlfn.IFNA(_xlfn.IFS(AND(Q1226&gt;=2000, Q1226&lt;3000), 10000, AND(Q1226&gt;=3000, Q1226&lt;4000), 15000, AND(Q1226&gt;=4000, Q1226&lt;5000), 20000, AND(Q1226&gt;=5000), 25000),0)</f>
        <v>0</v>
      </c>
      <c r="Z1226" s="91">
        <f t="shared" si="588"/>
        <v>300</v>
      </c>
      <c r="AA1226" s="44">
        <f t="shared" si="589"/>
        <v>0</v>
      </c>
      <c r="AB1226" s="44"/>
      <c r="AC1226" s="44"/>
      <c r="AD1226" s="44"/>
      <c r="AE1226" s="44">
        <f>VLOOKUP(O1226,정산업데이트!$A$6:$B$12,2,10)</f>
        <v>0</v>
      </c>
      <c r="AF1226" s="44"/>
      <c r="AG1226" s="79">
        <f t="shared" si="590"/>
        <v>300</v>
      </c>
      <c r="AH1226" s="80">
        <f t="shared" si="591"/>
        <v>2800</v>
      </c>
      <c r="AI1226" s="93"/>
      <c r="AJ1226" s="84" t="s">
        <v>7375</v>
      </c>
      <c r="AK1226" s="84" t="s">
        <v>73</v>
      </c>
      <c r="AL1226" s="84" t="s">
        <v>7376</v>
      </c>
      <c r="AM1226" s="84" t="s">
        <v>8365</v>
      </c>
      <c r="AN1226" s="84" t="s">
        <v>8366</v>
      </c>
      <c r="AO1226" s="84" t="s">
        <v>8367</v>
      </c>
      <c r="AP1226" s="84" t="s">
        <v>5600</v>
      </c>
      <c r="AQ1226" s="84" t="s">
        <v>8368</v>
      </c>
      <c r="AR1226" s="85">
        <v>1</v>
      </c>
      <c r="AS1226" s="86">
        <v>1</v>
      </c>
      <c r="AT1226" s="86">
        <v>1E-3</v>
      </c>
      <c r="AU1226" s="86">
        <v>1</v>
      </c>
      <c r="AV1226" s="84" t="s">
        <v>8</v>
      </c>
      <c r="AW1226" s="86">
        <v>60</v>
      </c>
      <c r="AX1226" s="84" t="s">
        <v>68</v>
      </c>
      <c r="AY1226" s="84" t="s">
        <v>68</v>
      </c>
      <c r="AZ1226" s="84" t="s">
        <v>68</v>
      </c>
      <c r="BA1226" s="84" t="s">
        <v>68</v>
      </c>
      <c r="BB1226" s="84" t="s">
        <v>68</v>
      </c>
      <c r="BC1226" s="84" t="s">
        <v>129</v>
      </c>
      <c r="BD1226" s="84" t="s">
        <v>91</v>
      </c>
      <c r="BE1226" s="84" t="s">
        <v>92</v>
      </c>
      <c r="BF1226" s="84" t="s">
        <v>122</v>
      </c>
      <c r="BG1226" s="84" t="s">
        <v>69</v>
      </c>
      <c r="BH1226" s="92" t="s">
        <v>8369</v>
      </c>
      <c r="BI1226" s="84" t="s">
        <v>122</v>
      </c>
      <c r="BJ1226" s="84" t="s">
        <v>8370</v>
      </c>
      <c r="BK1226" s="84" t="s">
        <v>75</v>
      </c>
      <c r="BL1226" s="84" t="s">
        <v>122</v>
      </c>
      <c r="BM1226" s="84" t="s">
        <v>91</v>
      </c>
      <c r="BN1226" s="84" t="s">
        <v>70</v>
      </c>
      <c r="BO1226" s="84" t="s">
        <v>71</v>
      </c>
      <c r="BP1226" s="84" t="s">
        <v>122</v>
      </c>
      <c r="BQ1226" s="84" t="s">
        <v>163</v>
      </c>
    </row>
    <row r="1227" spans="1:69" ht="14.4" x14ac:dyDescent="0.3">
      <c r="A1227" s="40" t="str">
        <f t="shared" si="565"/>
        <v>2025-09-10</v>
      </c>
      <c r="B1227" s="40" t="str">
        <f t="shared" si="566"/>
        <v>SYD</v>
      </c>
      <c r="C1227" s="39" t="str">
        <f t="shared" si="567"/>
        <v>98812563611</v>
      </c>
      <c r="D1227" s="41" t="str">
        <f t="shared" si="568"/>
        <v>PAU029761761</v>
      </c>
      <c r="E1227" s="41" t="str">
        <f t="shared" si="569"/>
        <v>596421471943</v>
      </c>
      <c r="F1227" s="39" t="str">
        <f t="shared" si="570"/>
        <v>2254256</v>
      </c>
      <c r="G1227" s="39" t="str">
        <f t="shared" si="571"/>
        <v>WISE EXPRESS(BOOSTUP)</v>
      </c>
      <c r="H1227" s="41" t="str">
        <f t="shared" si="572"/>
        <v>최진혁</v>
      </c>
      <c r="I1227" s="39" t="str">
        <f t="shared" si="573"/>
        <v>57939</v>
      </c>
      <c r="J1227" s="52" t="str">
        <f t="shared" si="574"/>
        <v>납세의무자 전화번호가 유효하지 않습니다./일반전환</v>
      </c>
      <c r="K1227" s="75">
        <f t="shared" si="575"/>
        <v>1</v>
      </c>
      <c r="L1227" s="76">
        <f t="shared" si="576"/>
        <v>1</v>
      </c>
      <c r="M1227" s="76">
        <f t="shared" si="577"/>
        <v>1E-3</v>
      </c>
      <c r="N1227" s="76">
        <f t="shared" si="578"/>
        <v>1</v>
      </c>
      <c r="O1227" s="42">
        <f t="shared" si="579"/>
        <v>1</v>
      </c>
      <c r="P1227" s="39" t="str">
        <f t="shared" si="580"/>
        <v>일반(목록배제,Normal-Manifest Exception)</v>
      </c>
      <c r="Q1227" s="72">
        <f t="shared" si="581"/>
        <v>60</v>
      </c>
      <c r="R1227" s="43" t="str">
        <f t="shared" si="582"/>
        <v>OZ602</v>
      </c>
      <c r="S1227" s="82" t="str">
        <f t="shared" si="583"/>
        <v/>
      </c>
      <c r="T1227" s="40">
        <f t="shared" si="584"/>
        <v>45910</v>
      </c>
      <c r="U1227" s="44">
        <v>2500</v>
      </c>
      <c r="V1227" s="44">
        <f t="shared" si="585"/>
        <v>0</v>
      </c>
      <c r="W1227" s="77">
        <f t="shared" si="586"/>
        <v>2500</v>
      </c>
      <c r="X1227" s="78">
        <f t="shared" si="587"/>
        <v>0</v>
      </c>
      <c r="Y1227" s="44" cm="1">
        <f t="array" ref="Y1227">_xlfn.IFNA(_xlfn.IFS(AND(Q1227&gt;=2000, Q1227&lt;3000), 10000, AND(Q1227&gt;=3000, Q1227&lt;4000), 15000, AND(Q1227&gt;=4000, Q1227&lt;5000), 20000, AND(Q1227&gt;=5000), 25000),0)</f>
        <v>0</v>
      </c>
      <c r="Z1227" s="91">
        <f t="shared" si="588"/>
        <v>300</v>
      </c>
      <c r="AA1227" s="44">
        <f t="shared" si="589"/>
        <v>0</v>
      </c>
      <c r="AB1227" s="44"/>
      <c r="AC1227" s="44"/>
      <c r="AD1227" s="44"/>
      <c r="AE1227" s="44">
        <f>VLOOKUP(O1227,정산업데이트!$A$6:$B$12,2,10)</f>
        <v>0</v>
      </c>
      <c r="AF1227" s="44"/>
      <c r="AG1227" s="79">
        <f t="shared" si="590"/>
        <v>300</v>
      </c>
      <c r="AH1227" s="80">
        <f t="shared" si="591"/>
        <v>2800</v>
      </c>
      <c r="AI1227" s="93"/>
      <c r="AJ1227" s="84" t="s">
        <v>7375</v>
      </c>
      <c r="AK1227" s="84" t="s">
        <v>73</v>
      </c>
      <c r="AL1227" s="84" t="s">
        <v>7376</v>
      </c>
      <c r="AM1227" s="84" t="s">
        <v>8371</v>
      </c>
      <c r="AN1227" s="84" t="s">
        <v>8372</v>
      </c>
      <c r="AO1227" s="84" t="s">
        <v>8373</v>
      </c>
      <c r="AP1227" s="84" t="s">
        <v>2577</v>
      </c>
      <c r="AQ1227" s="84" t="s">
        <v>8368</v>
      </c>
      <c r="AR1227" s="85">
        <v>1</v>
      </c>
      <c r="AS1227" s="86">
        <v>1</v>
      </c>
      <c r="AT1227" s="86">
        <v>1E-3</v>
      </c>
      <c r="AU1227" s="86">
        <v>1</v>
      </c>
      <c r="AV1227" s="84" t="s">
        <v>8</v>
      </c>
      <c r="AW1227" s="86">
        <v>60</v>
      </c>
      <c r="AX1227" s="84" t="s">
        <v>68</v>
      </c>
      <c r="AY1227" s="84" t="s">
        <v>68</v>
      </c>
      <c r="AZ1227" s="84" t="s">
        <v>68</v>
      </c>
      <c r="BA1227" s="84" t="s">
        <v>68</v>
      </c>
      <c r="BB1227" s="84" t="s">
        <v>68</v>
      </c>
      <c r="BC1227" s="84" t="s">
        <v>129</v>
      </c>
      <c r="BD1227" s="84" t="s">
        <v>91</v>
      </c>
      <c r="BE1227" s="84" t="s">
        <v>92</v>
      </c>
      <c r="BF1227" s="84" t="s">
        <v>122</v>
      </c>
      <c r="BG1227" s="84" t="s">
        <v>69</v>
      </c>
      <c r="BH1227" s="92" t="s">
        <v>8374</v>
      </c>
      <c r="BI1227" s="84" t="s">
        <v>122</v>
      </c>
      <c r="BJ1227" s="84" t="s">
        <v>8375</v>
      </c>
      <c r="BK1227" s="84" t="s">
        <v>75</v>
      </c>
      <c r="BL1227" s="84" t="s">
        <v>122</v>
      </c>
      <c r="BM1227" s="84" t="s">
        <v>91</v>
      </c>
      <c r="BN1227" s="84" t="s">
        <v>70</v>
      </c>
      <c r="BO1227" s="84" t="s">
        <v>71</v>
      </c>
      <c r="BP1227" s="84" t="s">
        <v>122</v>
      </c>
      <c r="BQ1227" s="84" t="s">
        <v>163</v>
      </c>
    </row>
    <row r="1228" spans="1:69" ht="14.4" x14ac:dyDescent="0.3">
      <c r="A1228" s="40" t="str">
        <f t="shared" si="565"/>
        <v>2025-09-10</v>
      </c>
      <c r="B1228" s="40" t="str">
        <f t="shared" si="566"/>
        <v>SYD</v>
      </c>
      <c r="C1228" s="39" t="str">
        <f t="shared" si="567"/>
        <v>98812563611</v>
      </c>
      <c r="D1228" s="41" t="str">
        <f t="shared" si="568"/>
        <v>PAU029761765</v>
      </c>
      <c r="E1228" s="41" t="str">
        <f t="shared" si="569"/>
        <v>596421471954</v>
      </c>
      <c r="F1228" s="39" t="str">
        <f t="shared" si="570"/>
        <v>2254256</v>
      </c>
      <c r="G1228" s="39" t="str">
        <f t="shared" si="571"/>
        <v>WISE EXPRESS(BOOSTUP)</v>
      </c>
      <c r="H1228" s="41" t="str">
        <f t="shared" si="572"/>
        <v>안미선</v>
      </c>
      <c r="I1228" s="39" t="str">
        <f t="shared" si="573"/>
        <v>16869</v>
      </c>
      <c r="J1228" s="52" t="str">
        <f t="shared" si="574"/>
        <v/>
      </c>
      <c r="K1228" s="75">
        <f t="shared" si="575"/>
        <v>1</v>
      </c>
      <c r="L1228" s="76">
        <f t="shared" si="576"/>
        <v>1</v>
      </c>
      <c r="M1228" s="76">
        <f t="shared" si="577"/>
        <v>1E-3</v>
      </c>
      <c r="N1228" s="76">
        <f t="shared" si="578"/>
        <v>1</v>
      </c>
      <c r="O1228" s="42">
        <f t="shared" si="579"/>
        <v>1</v>
      </c>
      <c r="P1228" s="39" t="str">
        <f t="shared" si="580"/>
        <v>목록(Manifest)</v>
      </c>
      <c r="Q1228" s="72">
        <f t="shared" si="581"/>
        <v>60</v>
      </c>
      <c r="R1228" s="43" t="str">
        <f t="shared" si="582"/>
        <v>OZ602</v>
      </c>
      <c r="S1228" s="82" t="str">
        <f t="shared" si="583"/>
        <v/>
      </c>
      <c r="T1228" s="40">
        <f t="shared" si="584"/>
        <v>45910</v>
      </c>
      <c r="U1228" s="44">
        <v>2500</v>
      </c>
      <c r="V1228" s="44">
        <f t="shared" si="585"/>
        <v>0</v>
      </c>
      <c r="W1228" s="77">
        <f t="shared" si="586"/>
        <v>2500</v>
      </c>
      <c r="X1228" s="78">
        <f t="shared" si="587"/>
        <v>0</v>
      </c>
      <c r="Y1228" s="44" cm="1">
        <f t="array" ref="Y1228">_xlfn.IFNA(_xlfn.IFS(AND(Q1228&gt;=2000, Q1228&lt;3000), 10000, AND(Q1228&gt;=3000, Q1228&lt;4000), 15000, AND(Q1228&gt;=4000, Q1228&lt;5000), 20000, AND(Q1228&gt;=5000), 25000),0)</f>
        <v>0</v>
      </c>
      <c r="Z1228" s="91">
        <f t="shared" si="588"/>
        <v>0</v>
      </c>
      <c r="AA1228" s="44">
        <f t="shared" si="589"/>
        <v>0</v>
      </c>
      <c r="AB1228" s="44"/>
      <c r="AC1228" s="44"/>
      <c r="AD1228" s="44"/>
      <c r="AE1228" s="44">
        <f>VLOOKUP(O1228,정산업데이트!$A$6:$B$12,2,10)</f>
        <v>0</v>
      </c>
      <c r="AF1228" s="44"/>
      <c r="AG1228" s="79">
        <f t="shared" si="590"/>
        <v>0</v>
      </c>
      <c r="AH1228" s="80">
        <f t="shared" si="591"/>
        <v>2500</v>
      </c>
      <c r="AJ1228" s="84" t="s">
        <v>7375</v>
      </c>
      <c r="AK1228" s="84" t="s">
        <v>73</v>
      </c>
      <c r="AL1228" s="84" t="s">
        <v>7376</v>
      </c>
      <c r="AM1228" s="84" t="s">
        <v>8376</v>
      </c>
      <c r="AN1228" s="84" t="s">
        <v>8377</v>
      </c>
      <c r="AO1228" s="84" t="s">
        <v>8378</v>
      </c>
      <c r="AP1228" s="84" t="s">
        <v>8379</v>
      </c>
      <c r="AQ1228" s="84" t="s">
        <v>122</v>
      </c>
      <c r="AR1228" s="85">
        <v>1</v>
      </c>
      <c r="AS1228" s="86">
        <v>1</v>
      </c>
      <c r="AT1228" s="86">
        <v>1E-3</v>
      </c>
      <c r="AU1228" s="86">
        <v>1</v>
      </c>
      <c r="AV1228" s="84" t="s">
        <v>7</v>
      </c>
      <c r="AW1228" s="86">
        <v>60</v>
      </c>
      <c r="AX1228" s="84" t="s">
        <v>68</v>
      </c>
      <c r="AY1228" s="84" t="s">
        <v>68</v>
      </c>
      <c r="AZ1228" s="84" t="s">
        <v>68</v>
      </c>
      <c r="BA1228" s="84" t="s">
        <v>68</v>
      </c>
      <c r="BB1228" s="84" t="s">
        <v>68</v>
      </c>
      <c r="BC1228" s="84" t="s">
        <v>129</v>
      </c>
      <c r="BD1228" s="84" t="s">
        <v>91</v>
      </c>
      <c r="BE1228" s="84" t="s">
        <v>92</v>
      </c>
      <c r="BF1228" s="84" t="s">
        <v>122</v>
      </c>
      <c r="BG1228" s="84" t="s">
        <v>69</v>
      </c>
      <c r="BH1228" s="92" t="s">
        <v>8380</v>
      </c>
      <c r="BI1228" s="84" t="s">
        <v>122</v>
      </c>
      <c r="BJ1228" s="84" t="s">
        <v>8381</v>
      </c>
      <c r="BK1228" s="84" t="s">
        <v>75</v>
      </c>
      <c r="BL1228" s="84" t="s">
        <v>122</v>
      </c>
      <c r="BM1228" s="84" t="s">
        <v>91</v>
      </c>
      <c r="BN1228" s="84" t="s">
        <v>70</v>
      </c>
      <c r="BO1228" s="84" t="s">
        <v>71</v>
      </c>
      <c r="BP1228" s="84" t="s">
        <v>122</v>
      </c>
      <c r="BQ1228" s="84" t="s">
        <v>163</v>
      </c>
    </row>
    <row r="1229" spans="1:69" ht="14.4" x14ac:dyDescent="0.3">
      <c r="A1229" s="40" t="str">
        <f t="shared" si="565"/>
        <v>2025-09-10</v>
      </c>
      <c r="B1229" s="40" t="str">
        <f t="shared" si="566"/>
        <v>SYD</v>
      </c>
      <c r="C1229" s="39" t="str">
        <f t="shared" si="567"/>
        <v>98812563611</v>
      </c>
      <c r="D1229" s="41" t="str">
        <f t="shared" si="568"/>
        <v>PAU029761758</v>
      </c>
      <c r="E1229" s="41" t="str">
        <f t="shared" si="569"/>
        <v>596421471976</v>
      </c>
      <c r="F1229" s="39" t="str">
        <f t="shared" si="570"/>
        <v>2254256</v>
      </c>
      <c r="G1229" s="39" t="str">
        <f t="shared" si="571"/>
        <v>WISE EXPRESS(BOOSTUP)</v>
      </c>
      <c r="H1229" s="41" t="str">
        <f t="shared" si="572"/>
        <v>손민규</v>
      </c>
      <c r="I1229" s="39" t="str">
        <f t="shared" si="573"/>
        <v>15859</v>
      </c>
      <c r="J1229" s="52" t="str">
        <f t="shared" si="574"/>
        <v/>
      </c>
      <c r="K1229" s="75">
        <f t="shared" si="575"/>
        <v>1</v>
      </c>
      <c r="L1229" s="76">
        <f t="shared" si="576"/>
        <v>1</v>
      </c>
      <c r="M1229" s="76">
        <f t="shared" si="577"/>
        <v>1E-3</v>
      </c>
      <c r="N1229" s="76">
        <f t="shared" si="578"/>
        <v>1</v>
      </c>
      <c r="O1229" s="42">
        <f t="shared" si="579"/>
        <v>1</v>
      </c>
      <c r="P1229" s="39" t="str">
        <f t="shared" si="580"/>
        <v>목록(Manifest)</v>
      </c>
      <c r="Q1229" s="72">
        <f t="shared" si="581"/>
        <v>60</v>
      </c>
      <c r="R1229" s="43" t="str">
        <f t="shared" si="582"/>
        <v>OZ602</v>
      </c>
      <c r="S1229" s="82" t="str">
        <f t="shared" si="583"/>
        <v/>
      </c>
      <c r="T1229" s="40">
        <f t="shared" si="584"/>
        <v>45910</v>
      </c>
      <c r="U1229" s="44">
        <v>2500</v>
      </c>
      <c r="V1229" s="44">
        <f t="shared" si="585"/>
        <v>0</v>
      </c>
      <c r="W1229" s="77">
        <f t="shared" si="586"/>
        <v>2500</v>
      </c>
      <c r="X1229" s="78">
        <f t="shared" si="587"/>
        <v>0</v>
      </c>
      <c r="Y1229" s="44" cm="1">
        <f t="array" ref="Y1229">_xlfn.IFNA(_xlfn.IFS(AND(Q1229&gt;=2000, Q1229&lt;3000), 10000, AND(Q1229&gt;=3000, Q1229&lt;4000), 15000, AND(Q1229&gt;=4000, Q1229&lt;5000), 20000, AND(Q1229&gt;=5000), 25000),0)</f>
        <v>0</v>
      </c>
      <c r="Z1229" s="91">
        <f t="shared" si="588"/>
        <v>0</v>
      </c>
      <c r="AA1229" s="44">
        <f t="shared" si="589"/>
        <v>0</v>
      </c>
      <c r="AB1229" s="44"/>
      <c r="AC1229" s="44"/>
      <c r="AD1229" s="44"/>
      <c r="AE1229" s="44">
        <f>VLOOKUP(O1229,정산업데이트!$A$6:$B$12,2,10)</f>
        <v>0</v>
      </c>
      <c r="AF1229" s="44"/>
      <c r="AG1229" s="79">
        <f t="shared" si="590"/>
        <v>0</v>
      </c>
      <c r="AH1229" s="80">
        <f t="shared" si="591"/>
        <v>2500</v>
      </c>
      <c r="AI1229" s="93"/>
      <c r="AJ1229" s="84" t="s">
        <v>7375</v>
      </c>
      <c r="AK1229" s="84" t="s">
        <v>73</v>
      </c>
      <c r="AL1229" s="84" t="s">
        <v>7376</v>
      </c>
      <c r="AM1229" s="84" t="s">
        <v>8382</v>
      </c>
      <c r="AN1229" s="84" t="s">
        <v>8383</v>
      </c>
      <c r="AO1229" s="84" t="s">
        <v>8384</v>
      </c>
      <c r="AP1229" s="84" t="s">
        <v>1806</v>
      </c>
      <c r="AQ1229" s="84" t="s">
        <v>122</v>
      </c>
      <c r="AR1229" s="85">
        <v>1</v>
      </c>
      <c r="AS1229" s="86">
        <v>1</v>
      </c>
      <c r="AT1229" s="86">
        <v>1E-3</v>
      </c>
      <c r="AU1229" s="86">
        <v>1</v>
      </c>
      <c r="AV1229" s="84" t="s">
        <v>7</v>
      </c>
      <c r="AW1229" s="86">
        <v>60</v>
      </c>
      <c r="AX1229" s="84" t="s">
        <v>68</v>
      </c>
      <c r="AY1229" s="84" t="s">
        <v>68</v>
      </c>
      <c r="AZ1229" s="84" t="s">
        <v>68</v>
      </c>
      <c r="BA1229" s="84" t="s">
        <v>68</v>
      </c>
      <c r="BB1229" s="84" t="s">
        <v>68</v>
      </c>
      <c r="BC1229" s="84" t="s">
        <v>129</v>
      </c>
      <c r="BD1229" s="84" t="s">
        <v>91</v>
      </c>
      <c r="BE1229" s="84" t="s">
        <v>92</v>
      </c>
      <c r="BF1229" s="84" t="s">
        <v>122</v>
      </c>
      <c r="BG1229" s="84" t="s">
        <v>69</v>
      </c>
      <c r="BH1229" s="92" t="s">
        <v>8385</v>
      </c>
      <c r="BI1229" s="84" t="s">
        <v>122</v>
      </c>
      <c r="BJ1229" s="84" t="s">
        <v>8386</v>
      </c>
      <c r="BK1229" s="84" t="s">
        <v>75</v>
      </c>
      <c r="BL1229" s="84" t="s">
        <v>122</v>
      </c>
      <c r="BM1229" s="84" t="s">
        <v>91</v>
      </c>
      <c r="BN1229" s="84" t="s">
        <v>70</v>
      </c>
      <c r="BO1229" s="84" t="s">
        <v>71</v>
      </c>
      <c r="BP1229" s="84" t="s">
        <v>122</v>
      </c>
      <c r="BQ1229" s="84" t="s">
        <v>163</v>
      </c>
    </row>
    <row r="1230" spans="1:69" ht="14.4" customHeight="1" x14ac:dyDescent="0.3">
      <c r="A1230" s="40" t="str">
        <f t="shared" si="565"/>
        <v>2025-09-10</v>
      </c>
      <c r="B1230" s="40" t="str">
        <f t="shared" si="566"/>
        <v>SYD</v>
      </c>
      <c r="C1230" s="39" t="str">
        <f t="shared" si="567"/>
        <v>98812563611</v>
      </c>
      <c r="D1230" s="41" t="str">
        <f t="shared" si="568"/>
        <v>PAU029761754</v>
      </c>
      <c r="E1230" s="41" t="str">
        <f t="shared" si="569"/>
        <v>596421471980</v>
      </c>
      <c r="F1230" s="39" t="str">
        <f t="shared" si="570"/>
        <v>2254256</v>
      </c>
      <c r="G1230" s="39" t="str">
        <f t="shared" si="571"/>
        <v>WISE EXPRESS(BOOSTUP)</v>
      </c>
      <c r="H1230" s="41" t="str">
        <f t="shared" si="572"/>
        <v>강지수</v>
      </c>
      <c r="I1230" s="39" t="str">
        <f t="shared" si="573"/>
        <v>06708</v>
      </c>
      <c r="J1230" s="52" t="str">
        <f t="shared" si="574"/>
        <v/>
      </c>
      <c r="K1230" s="75">
        <f t="shared" si="575"/>
        <v>1</v>
      </c>
      <c r="L1230" s="76">
        <f t="shared" si="576"/>
        <v>1</v>
      </c>
      <c r="M1230" s="76">
        <f t="shared" si="577"/>
        <v>1E-3</v>
      </c>
      <c r="N1230" s="76">
        <f t="shared" si="578"/>
        <v>1</v>
      </c>
      <c r="O1230" s="42">
        <f t="shared" si="579"/>
        <v>1</v>
      </c>
      <c r="P1230" s="39" t="str">
        <f t="shared" si="580"/>
        <v>목록(Manifest)</v>
      </c>
      <c r="Q1230" s="72">
        <f t="shared" si="581"/>
        <v>60</v>
      </c>
      <c r="R1230" s="43" t="str">
        <f t="shared" si="582"/>
        <v>OZ602</v>
      </c>
      <c r="S1230" s="82" t="str">
        <f t="shared" si="583"/>
        <v/>
      </c>
      <c r="T1230" s="40">
        <f t="shared" si="584"/>
        <v>45910</v>
      </c>
      <c r="U1230" s="44">
        <v>2500</v>
      </c>
      <c r="V1230" s="44">
        <f t="shared" si="585"/>
        <v>0</v>
      </c>
      <c r="W1230" s="77">
        <f t="shared" si="586"/>
        <v>2500</v>
      </c>
      <c r="X1230" s="78">
        <f t="shared" si="587"/>
        <v>0</v>
      </c>
      <c r="Y1230" s="44" cm="1">
        <f t="array" ref="Y1230">_xlfn.IFNA(_xlfn.IFS(AND(Q1230&gt;=2000, Q1230&lt;3000), 10000, AND(Q1230&gt;=3000, Q1230&lt;4000), 15000, AND(Q1230&gt;=4000, Q1230&lt;5000), 20000, AND(Q1230&gt;=5000), 25000),0)</f>
        <v>0</v>
      </c>
      <c r="Z1230" s="91">
        <f t="shared" si="588"/>
        <v>0</v>
      </c>
      <c r="AA1230" s="44">
        <f t="shared" si="589"/>
        <v>0</v>
      </c>
      <c r="AB1230" s="44"/>
      <c r="AC1230" s="44"/>
      <c r="AD1230" s="44"/>
      <c r="AE1230" s="44">
        <f>VLOOKUP(O1230,정산업데이트!$A$6:$B$12,2,10)</f>
        <v>0</v>
      </c>
      <c r="AF1230" s="44"/>
      <c r="AG1230" s="79">
        <f t="shared" si="590"/>
        <v>0</v>
      </c>
      <c r="AH1230" s="80">
        <f t="shared" si="591"/>
        <v>2500</v>
      </c>
      <c r="AI1230" s="93"/>
      <c r="AJ1230" s="84" t="s">
        <v>7375</v>
      </c>
      <c r="AK1230" s="84" t="s">
        <v>73</v>
      </c>
      <c r="AL1230" s="84" t="s">
        <v>7376</v>
      </c>
      <c r="AM1230" s="84" t="s">
        <v>8387</v>
      </c>
      <c r="AN1230" s="84" t="s">
        <v>8388</v>
      </c>
      <c r="AO1230" s="84" t="s">
        <v>8389</v>
      </c>
      <c r="AP1230" s="84" t="s">
        <v>8390</v>
      </c>
      <c r="AQ1230" s="84" t="s">
        <v>122</v>
      </c>
      <c r="AR1230" s="85">
        <v>1</v>
      </c>
      <c r="AS1230" s="86">
        <v>1</v>
      </c>
      <c r="AT1230" s="86">
        <v>1E-3</v>
      </c>
      <c r="AU1230" s="86">
        <v>1</v>
      </c>
      <c r="AV1230" s="84" t="s">
        <v>7</v>
      </c>
      <c r="AW1230" s="86">
        <v>60</v>
      </c>
      <c r="AX1230" s="84" t="s">
        <v>68</v>
      </c>
      <c r="AY1230" s="84" t="s">
        <v>68</v>
      </c>
      <c r="AZ1230" s="84" t="s">
        <v>68</v>
      </c>
      <c r="BA1230" s="84" t="s">
        <v>68</v>
      </c>
      <c r="BB1230" s="84" t="s">
        <v>68</v>
      </c>
      <c r="BC1230" s="84" t="s">
        <v>129</v>
      </c>
      <c r="BD1230" s="84" t="s">
        <v>91</v>
      </c>
      <c r="BE1230" s="84" t="s">
        <v>92</v>
      </c>
      <c r="BF1230" s="84" t="s">
        <v>122</v>
      </c>
      <c r="BG1230" s="84" t="s">
        <v>69</v>
      </c>
      <c r="BH1230" s="92" t="s">
        <v>8391</v>
      </c>
      <c r="BI1230" s="84" t="s">
        <v>122</v>
      </c>
      <c r="BJ1230" s="84" t="s">
        <v>8392</v>
      </c>
      <c r="BK1230" s="84" t="s">
        <v>75</v>
      </c>
      <c r="BL1230" s="84" t="s">
        <v>122</v>
      </c>
      <c r="BM1230" s="84" t="s">
        <v>91</v>
      </c>
      <c r="BN1230" s="84" t="s">
        <v>70</v>
      </c>
      <c r="BO1230" s="84" t="s">
        <v>71</v>
      </c>
      <c r="BP1230" s="84" t="s">
        <v>122</v>
      </c>
      <c r="BQ1230" s="84" t="s">
        <v>163</v>
      </c>
    </row>
    <row r="1231" spans="1:69" ht="14.4" x14ac:dyDescent="0.3">
      <c r="A1231" s="40" t="str">
        <f t="shared" si="565"/>
        <v>2025-09-10</v>
      </c>
      <c r="B1231" s="40" t="str">
        <f t="shared" si="566"/>
        <v>SYD</v>
      </c>
      <c r="C1231" s="39" t="str">
        <f t="shared" si="567"/>
        <v>98812563611</v>
      </c>
      <c r="D1231" s="41" t="str">
        <f t="shared" si="568"/>
        <v>PKR253313347</v>
      </c>
      <c r="E1231" s="41" t="str">
        <f t="shared" si="569"/>
        <v>596421469412</v>
      </c>
      <c r="F1231" s="39" t="str">
        <f t="shared" si="570"/>
        <v>2256683</v>
      </c>
      <c r="G1231" s="39" t="str">
        <f t="shared" si="571"/>
        <v>WISE EXPRESS LOGISTICS(PANGZIMOM)</v>
      </c>
      <c r="H1231" s="41" t="str">
        <f t="shared" si="572"/>
        <v>김미라</v>
      </c>
      <c r="I1231" s="39" t="str">
        <f t="shared" si="573"/>
        <v>14613</v>
      </c>
      <c r="J1231" s="52" t="str">
        <f t="shared" si="574"/>
        <v/>
      </c>
      <c r="K1231" s="75">
        <f t="shared" si="575"/>
        <v>1</v>
      </c>
      <c r="L1231" s="76">
        <f t="shared" si="576"/>
        <v>1</v>
      </c>
      <c r="M1231" s="76">
        <f t="shared" si="577"/>
        <v>1E-3</v>
      </c>
      <c r="N1231" s="76">
        <f t="shared" si="578"/>
        <v>1</v>
      </c>
      <c r="O1231" s="42">
        <f t="shared" si="579"/>
        <v>1</v>
      </c>
      <c r="P1231" s="39" t="str">
        <f t="shared" si="580"/>
        <v>목록(Manifest)</v>
      </c>
      <c r="Q1231" s="72">
        <f t="shared" si="581"/>
        <v>45</v>
      </c>
      <c r="R1231" s="43" t="str">
        <f t="shared" si="582"/>
        <v>OZ602</v>
      </c>
      <c r="S1231" s="82" t="str">
        <f t="shared" si="583"/>
        <v/>
      </c>
      <c r="T1231" s="40">
        <f t="shared" si="584"/>
        <v>45910</v>
      </c>
      <c r="U1231" s="44">
        <v>2500</v>
      </c>
      <c r="V1231" s="44">
        <f t="shared" si="585"/>
        <v>0</v>
      </c>
      <c r="W1231" s="77">
        <f t="shared" si="586"/>
        <v>2500</v>
      </c>
      <c r="X1231" s="78">
        <f t="shared" si="587"/>
        <v>0</v>
      </c>
      <c r="Y1231" s="44" cm="1">
        <f t="array" ref="Y1231">_xlfn.IFNA(_xlfn.IFS(AND(Q1231&gt;=2000, Q1231&lt;3000), 10000, AND(Q1231&gt;=3000, Q1231&lt;4000), 15000, AND(Q1231&gt;=4000, Q1231&lt;5000), 20000, AND(Q1231&gt;=5000), 25000),0)</f>
        <v>0</v>
      </c>
      <c r="Z1231" s="91">
        <f t="shared" si="588"/>
        <v>0</v>
      </c>
      <c r="AA1231" s="44">
        <f t="shared" si="589"/>
        <v>0</v>
      </c>
      <c r="AB1231" s="44"/>
      <c r="AC1231" s="44"/>
      <c r="AD1231" s="44"/>
      <c r="AE1231" s="44">
        <f>VLOOKUP(O1231,정산업데이트!$A$6:$B$12,2,10)</f>
        <v>0</v>
      </c>
      <c r="AF1231" s="44"/>
      <c r="AG1231" s="79">
        <f t="shared" si="590"/>
        <v>0</v>
      </c>
      <c r="AH1231" s="80">
        <f t="shared" si="591"/>
        <v>2500</v>
      </c>
      <c r="AJ1231" s="84" t="s">
        <v>7375</v>
      </c>
      <c r="AK1231" s="84" t="s">
        <v>73</v>
      </c>
      <c r="AL1231" s="84" t="s">
        <v>7376</v>
      </c>
      <c r="AM1231" s="84" t="s">
        <v>8393</v>
      </c>
      <c r="AN1231" s="84" t="s">
        <v>8394</v>
      </c>
      <c r="AO1231" s="84" t="s">
        <v>8395</v>
      </c>
      <c r="AP1231" s="84" t="s">
        <v>1356</v>
      </c>
      <c r="AQ1231" s="84" t="s">
        <v>122</v>
      </c>
      <c r="AR1231" s="85">
        <v>1</v>
      </c>
      <c r="AS1231" s="86">
        <v>1</v>
      </c>
      <c r="AT1231" s="86">
        <v>1E-3</v>
      </c>
      <c r="AU1231" s="86">
        <v>1</v>
      </c>
      <c r="AV1231" s="84" t="s">
        <v>7</v>
      </c>
      <c r="AW1231" s="86">
        <v>45</v>
      </c>
      <c r="AX1231" s="84" t="s">
        <v>68</v>
      </c>
      <c r="AY1231" s="84" t="s">
        <v>68</v>
      </c>
      <c r="AZ1231" s="84" t="s">
        <v>68</v>
      </c>
      <c r="BA1231" s="84" t="s">
        <v>68</v>
      </c>
      <c r="BB1231" s="84" t="s">
        <v>68</v>
      </c>
      <c r="BC1231" s="84" t="s">
        <v>441</v>
      </c>
      <c r="BD1231" s="84" t="s">
        <v>442</v>
      </c>
      <c r="BE1231" s="84" t="s">
        <v>444</v>
      </c>
      <c r="BF1231" s="84" t="s">
        <v>122</v>
      </c>
      <c r="BG1231" s="84" t="s">
        <v>69</v>
      </c>
      <c r="BH1231" s="92" t="s">
        <v>8396</v>
      </c>
      <c r="BI1231" s="84" t="s">
        <v>122</v>
      </c>
      <c r="BJ1231" s="84" t="s">
        <v>8397</v>
      </c>
      <c r="BK1231" s="84" t="s">
        <v>75</v>
      </c>
      <c r="BL1231" s="84" t="s">
        <v>122</v>
      </c>
      <c r="BM1231" s="84" t="s">
        <v>442</v>
      </c>
      <c r="BN1231" s="84" t="s">
        <v>70</v>
      </c>
      <c r="BO1231" s="84" t="s">
        <v>71</v>
      </c>
      <c r="BP1231" s="84" t="s">
        <v>122</v>
      </c>
      <c r="BQ1231" s="84" t="s">
        <v>163</v>
      </c>
    </row>
    <row r="1232" spans="1:69" ht="14.4" x14ac:dyDescent="0.3">
      <c r="A1232" s="40" t="str">
        <f t="shared" si="565"/>
        <v>2025-09-10</v>
      </c>
      <c r="B1232" s="40" t="str">
        <f t="shared" si="566"/>
        <v>SYD</v>
      </c>
      <c r="C1232" s="39" t="str">
        <f t="shared" si="567"/>
        <v>98812563611</v>
      </c>
      <c r="D1232" s="41" t="str">
        <f t="shared" si="568"/>
        <v>PKR253313348</v>
      </c>
      <c r="E1232" s="41" t="str">
        <f t="shared" si="569"/>
        <v>596421469423</v>
      </c>
      <c r="F1232" s="39" t="str">
        <f t="shared" si="570"/>
        <v>2256683</v>
      </c>
      <c r="G1232" s="39" t="str">
        <f t="shared" si="571"/>
        <v>WISE EXPRESS LOGISTICS(PANGZIMOM)</v>
      </c>
      <c r="H1232" s="41" t="str">
        <f t="shared" si="572"/>
        <v>서희숙</v>
      </c>
      <c r="I1232" s="39" t="str">
        <f t="shared" si="573"/>
        <v>18480</v>
      </c>
      <c r="J1232" s="52" t="str">
        <f t="shared" si="574"/>
        <v/>
      </c>
      <c r="K1232" s="75">
        <f t="shared" si="575"/>
        <v>1</v>
      </c>
      <c r="L1232" s="76">
        <f t="shared" si="576"/>
        <v>1</v>
      </c>
      <c r="M1232" s="76">
        <f t="shared" si="577"/>
        <v>1E-3</v>
      </c>
      <c r="N1232" s="76">
        <f t="shared" si="578"/>
        <v>1</v>
      </c>
      <c r="O1232" s="42">
        <f t="shared" si="579"/>
        <v>1</v>
      </c>
      <c r="P1232" s="39" t="str">
        <f t="shared" si="580"/>
        <v>목록(Manifest)</v>
      </c>
      <c r="Q1232" s="72">
        <f t="shared" si="581"/>
        <v>45</v>
      </c>
      <c r="R1232" s="43" t="str">
        <f t="shared" si="582"/>
        <v>OZ602</v>
      </c>
      <c r="S1232" s="82" t="str">
        <f t="shared" si="583"/>
        <v/>
      </c>
      <c r="T1232" s="40">
        <f t="shared" si="584"/>
        <v>45910</v>
      </c>
      <c r="U1232" s="44">
        <v>2500</v>
      </c>
      <c r="V1232" s="44">
        <f t="shared" si="585"/>
        <v>0</v>
      </c>
      <c r="W1232" s="77">
        <f t="shared" si="586"/>
        <v>2500</v>
      </c>
      <c r="X1232" s="78">
        <f t="shared" si="587"/>
        <v>0</v>
      </c>
      <c r="Y1232" s="44" cm="1">
        <f t="array" ref="Y1232">_xlfn.IFNA(_xlfn.IFS(AND(Q1232&gt;=2000, Q1232&lt;3000), 10000, AND(Q1232&gt;=3000, Q1232&lt;4000), 15000, AND(Q1232&gt;=4000, Q1232&lt;5000), 20000, AND(Q1232&gt;=5000), 25000),0)</f>
        <v>0</v>
      </c>
      <c r="Z1232" s="91">
        <f t="shared" si="588"/>
        <v>0</v>
      </c>
      <c r="AA1232" s="44">
        <f t="shared" si="589"/>
        <v>0</v>
      </c>
      <c r="AB1232" s="44"/>
      <c r="AC1232" s="44"/>
      <c r="AD1232" s="44"/>
      <c r="AE1232" s="44">
        <f>VLOOKUP(O1232,정산업데이트!$A$6:$B$12,2,10)</f>
        <v>0</v>
      </c>
      <c r="AF1232" s="44"/>
      <c r="AG1232" s="79">
        <f t="shared" si="590"/>
        <v>0</v>
      </c>
      <c r="AH1232" s="80">
        <f t="shared" si="591"/>
        <v>2500</v>
      </c>
      <c r="AI1232" s="93"/>
      <c r="AJ1232" s="84" t="s">
        <v>7375</v>
      </c>
      <c r="AK1232" s="84" t="s">
        <v>73</v>
      </c>
      <c r="AL1232" s="84" t="s">
        <v>7376</v>
      </c>
      <c r="AM1232" s="84" t="s">
        <v>8398</v>
      </c>
      <c r="AN1232" s="84" t="s">
        <v>8399</v>
      </c>
      <c r="AO1232" s="84" t="s">
        <v>8400</v>
      </c>
      <c r="AP1232" s="84" t="s">
        <v>601</v>
      </c>
      <c r="AQ1232" s="84" t="s">
        <v>122</v>
      </c>
      <c r="AR1232" s="85">
        <v>1</v>
      </c>
      <c r="AS1232" s="86">
        <v>1</v>
      </c>
      <c r="AT1232" s="86">
        <v>1E-3</v>
      </c>
      <c r="AU1232" s="86">
        <v>1</v>
      </c>
      <c r="AV1232" s="84" t="s">
        <v>7</v>
      </c>
      <c r="AW1232" s="86">
        <v>45</v>
      </c>
      <c r="AX1232" s="84" t="s">
        <v>68</v>
      </c>
      <c r="AY1232" s="84" t="s">
        <v>68</v>
      </c>
      <c r="AZ1232" s="84" t="s">
        <v>68</v>
      </c>
      <c r="BA1232" s="84" t="s">
        <v>68</v>
      </c>
      <c r="BB1232" s="84" t="s">
        <v>68</v>
      </c>
      <c r="BC1232" s="84" t="s">
        <v>441</v>
      </c>
      <c r="BD1232" s="84" t="s">
        <v>442</v>
      </c>
      <c r="BE1232" s="84" t="s">
        <v>444</v>
      </c>
      <c r="BF1232" s="84" t="s">
        <v>122</v>
      </c>
      <c r="BG1232" s="84" t="s">
        <v>69</v>
      </c>
      <c r="BH1232" s="92" t="s">
        <v>8401</v>
      </c>
      <c r="BI1232" s="84" t="s">
        <v>122</v>
      </c>
      <c r="BJ1232" s="84" t="s">
        <v>8402</v>
      </c>
      <c r="BK1232" s="84" t="s">
        <v>75</v>
      </c>
      <c r="BL1232" s="84" t="s">
        <v>122</v>
      </c>
      <c r="BM1232" s="84" t="s">
        <v>442</v>
      </c>
      <c r="BN1232" s="84" t="s">
        <v>70</v>
      </c>
      <c r="BO1232" s="84" t="s">
        <v>71</v>
      </c>
      <c r="BP1232" s="84" t="s">
        <v>122</v>
      </c>
      <c r="BQ1232" s="84" t="s">
        <v>163</v>
      </c>
    </row>
    <row r="1233" spans="1:69" ht="14.4" x14ac:dyDescent="0.3">
      <c r="A1233" s="40" t="str">
        <f t="shared" si="565"/>
        <v>2025-09-10</v>
      </c>
      <c r="B1233" s="40" t="str">
        <f t="shared" si="566"/>
        <v>SYD</v>
      </c>
      <c r="C1233" s="39" t="str">
        <f t="shared" si="567"/>
        <v>98812563611</v>
      </c>
      <c r="D1233" s="41" t="str">
        <f t="shared" si="568"/>
        <v>PKR253313349</v>
      </c>
      <c r="E1233" s="41" t="str">
        <f t="shared" si="569"/>
        <v>596421469434</v>
      </c>
      <c r="F1233" s="39" t="str">
        <f t="shared" si="570"/>
        <v>2256683</v>
      </c>
      <c r="G1233" s="39" t="str">
        <f t="shared" si="571"/>
        <v>WISE EXPRESS LOGISTICS(PANGZIMOM)</v>
      </c>
      <c r="H1233" s="41" t="str">
        <f t="shared" si="572"/>
        <v>전민준</v>
      </c>
      <c r="I1233" s="39" t="str">
        <f t="shared" si="573"/>
        <v>51746</v>
      </c>
      <c r="J1233" s="52" t="str">
        <f t="shared" si="574"/>
        <v/>
      </c>
      <c r="K1233" s="75">
        <f t="shared" si="575"/>
        <v>1</v>
      </c>
      <c r="L1233" s="76">
        <f t="shared" si="576"/>
        <v>1</v>
      </c>
      <c r="M1233" s="76">
        <f t="shared" si="577"/>
        <v>1E-3</v>
      </c>
      <c r="N1233" s="76">
        <f t="shared" si="578"/>
        <v>1</v>
      </c>
      <c r="O1233" s="42">
        <f t="shared" si="579"/>
        <v>1</v>
      </c>
      <c r="P1233" s="39" t="str">
        <f t="shared" si="580"/>
        <v>목록(Manifest)</v>
      </c>
      <c r="Q1233" s="72">
        <f t="shared" si="581"/>
        <v>45</v>
      </c>
      <c r="R1233" s="43" t="str">
        <f t="shared" si="582"/>
        <v>OZ602</v>
      </c>
      <c r="S1233" s="82" t="str">
        <f t="shared" si="583"/>
        <v/>
      </c>
      <c r="T1233" s="40">
        <f t="shared" si="584"/>
        <v>45910</v>
      </c>
      <c r="U1233" s="44">
        <v>2500</v>
      </c>
      <c r="V1233" s="44">
        <f t="shared" si="585"/>
        <v>0</v>
      </c>
      <c r="W1233" s="77">
        <f t="shared" si="586"/>
        <v>2500</v>
      </c>
      <c r="X1233" s="78">
        <f t="shared" si="587"/>
        <v>0</v>
      </c>
      <c r="Y1233" s="44" cm="1">
        <f t="array" ref="Y1233">_xlfn.IFNA(_xlfn.IFS(AND(Q1233&gt;=2000, Q1233&lt;3000), 10000, AND(Q1233&gt;=3000, Q1233&lt;4000), 15000, AND(Q1233&gt;=4000, Q1233&lt;5000), 20000, AND(Q1233&gt;=5000), 25000),0)</f>
        <v>0</v>
      </c>
      <c r="Z1233" s="91">
        <f t="shared" si="588"/>
        <v>0</v>
      </c>
      <c r="AA1233" s="44">
        <f t="shared" si="589"/>
        <v>0</v>
      </c>
      <c r="AB1233" s="44"/>
      <c r="AC1233" s="44"/>
      <c r="AD1233" s="44"/>
      <c r="AE1233" s="44">
        <f>VLOOKUP(O1233,정산업데이트!$A$6:$B$12,2,10)</f>
        <v>0</v>
      </c>
      <c r="AF1233" s="44"/>
      <c r="AG1233" s="79">
        <f t="shared" si="590"/>
        <v>0</v>
      </c>
      <c r="AH1233" s="80">
        <f t="shared" si="591"/>
        <v>2500</v>
      </c>
      <c r="AI1233" s="93"/>
      <c r="AJ1233" s="84" t="s">
        <v>7375</v>
      </c>
      <c r="AK1233" s="84" t="s">
        <v>73</v>
      </c>
      <c r="AL1233" s="84" t="s">
        <v>7376</v>
      </c>
      <c r="AM1233" s="84" t="s">
        <v>8403</v>
      </c>
      <c r="AN1233" s="84" t="s">
        <v>8404</v>
      </c>
      <c r="AO1233" s="84" t="s">
        <v>8405</v>
      </c>
      <c r="AP1233" s="84" t="s">
        <v>8406</v>
      </c>
      <c r="AQ1233" s="84" t="s">
        <v>122</v>
      </c>
      <c r="AR1233" s="85">
        <v>1</v>
      </c>
      <c r="AS1233" s="86">
        <v>1</v>
      </c>
      <c r="AT1233" s="86">
        <v>1E-3</v>
      </c>
      <c r="AU1233" s="86">
        <v>1</v>
      </c>
      <c r="AV1233" s="84" t="s">
        <v>7</v>
      </c>
      <c r="AW1233" s="86">
        <v>45</v>
      </c>
      <c r="AX1233" s="84" t="s">
        <v>68</v>
      </c>
      <c r="AY1233" s="84" t="s">
        <v>68</v>
      </c>
      <c r="AZ1233" s="84" t="s">
        <v>68</v>
      </c>
      <c r="BA1233" s="84" t="s">
        <v>68</v>
      </c>
      <c r="BB1233" s="84" t="s">
        <v>68</v>
      </c>
      <c r="BC1233" s="84" t="s">
        <v>441</v>
      </c>
      <c r="BD1233" s="84" t="s">
        <v>442</v>
      </c>
      <c r="BE1233" s="84" t="s">
        <v>444</v>
      </c>
      <c r="BF1233" s="84" t="s">
        <v>122</v>
      </c>
      <c r="BG1233" s="84" t="s">
        <v>69</v>
      </c>
      <c r="BH1233" s="92" t="s">
        <v>8407</v>
      </c>
      <c r="BI1233" s="84" t="s">
        <v>122</v>
      </c>
      <c r="BJ1233" s="84" t="s">
        <v>8408</v>
      </c>
      <c r="BK1233" s="84" t="s">
        <v>75</v>
      </c>
      <c r="BL1233" s="84" t="s">
        <v>122</v>
      </c>
      <c r="BM1233" s="84" t="s">
        <v>442</v>
      </c>
      <c r="BN1233" s="84" t="s">
        <v>70</v>
      </c>
      <c r="BO1233" s="84" t="s">
        <v>71</v>
      </c>
      <c r="BP1233" s="84" t="s">
        <v>122</v>
      </c>
      <c r="BQ1233" s="84" t="s">
        <v>163</v>
      </c>
    </row>
    <row r="1234" spans="1:69" ht="14.4" x14ac:dyDescent="0.3">
      <c r="A1234" s="40" t="str">
        <f t="shared" si="565"/>
        <v>2025-09-10</v>
      </c>
      <c r="B1234" s="40" t="str">
        <f t="shared" si="566"/>
        <v>SYD</v>
      </c>
      <c r="C1234" s="39" t="str">
        <f t="shared" si="567"/>
        <v>98812563611</v>
      </c>
      <c r="D1234" s="41" t="str">
        <f t="shared" si="568"/>
        <v>PKR253313350</v>
      </c>
      <c r="E1234" s="41" t="str">
        <f t="shared" si="569"/>
        <v>596421469445</v>
      </c>
      <c r="F1234" s="39" t="str">
        <f t="shared" si="570"/>
        <v>2256683</v>
      </c>
      <c r="G1234" s="39" t="str">
        <f t="shared" si="571"/>
        <v>WISE EXPRESS LOGISTICS(PANGZIMOM)</v>
      </c>
      <c r="H1234" s="41" t="str">
        <f t="shared" si="572"/>
        <v>지호연</v>
      </c>
      <c r="I1234" s="39" t="str">
        <f t="shared" si="573"/>
        <v>50587</v>
      </c>
      <c r="J1234" s="52" t="str">
        <f t="shared" si="574"/>
        <v/>
      </c>
      <c r="K1234" s="75">
        <f t="shared" si="575"/>
        <v>1</v>
      </c>
      <c r="L1234" s="76">
        <f t="shared" si="576"/>
        <v>0.5</v>
      </c>
      <c r="M1234" s="76">
        <f t="shared" si="577"/>
        <v>1E-3</v>
      </c>
      <c r="N1234" s="76">
        <f t="shared" si="578"/>
        <v>0.5</v>
      </c>
      <c r="O1234" s="42">
        <f t="shared" si="579"/>
        <v>0.5</v>
      </c>
      <c r="P1234" s="39" t="str">
        <f t="shared" si="580"/>
        <v>일반(목록배제,Normal-Manifest Exception)</v>
      </c>
      <c r="Q1234" s="72">
        <f t="shared" si="581"/>
        <v>55</v>
      </c>
      <c r="R1234" s="43" t="str">
        <f t="shared" si="582"/>
        <v>OZ602</v>
      </c>
      <c r="S1234" s="82" t="str">
        <f t="shared" si="583"/>
        <v/>
      </c>
      <c r="T1234" s="40">
        <f t="shared" si="584"/>
        <v>45910</v>
      </c>
      <c r="U1234" s="44">
        <v>2500</v>
      </c>
      <c r="V1234" s="44">
        <f t="shared" si="585"/>
        <v>0</v>
      </c>
      <c r="W1234" s="77">
        <f t="shared" si="586"/>
        <v>2500</v>
      </c>
      <c r="X1234" s="78">
        <f t="shared" si="587"/>
        <v>0</v>
      </c>
      <c r="Y1234" s="44" cm="1">
        <f t="array" ref="Y1234">_xlfn.IFNA(_xlfn.IFS(AND(Q1234&gt;=2000, Q1234&lt;3000), 10000, AND(Q1234&gt;=3000, Q1234&lt;4000), 15000, AND(Q1234&gt;=4000, Q1234&lt;5000), 20000, AND(Q1234&gt;=5000), 25000),0)</f>
        <v>0</v>
      </c>
      <c r="Z1234" s="91">
        <f t="shared" si="588"/>
        <v>300</v>
      </c>
      <c r="AA1234" s="44">
        <f t="shared" si="589"/>
        <v>0</v>
      </c>
      <c r="AB1234" s="44"/>
      <c r="AC1234" s="44"/>
      <c r="AD1234" s="44"/>
      <c r="AE1234" s="44">
        <f>VLOOKUP(O1234,정산업데이트!$A$6:$B$12,2,10)</f>
        <v>0</v>
      </c>
      <c r="AF1234" s="44"/>
      <c r="AG1234" s="79">
        <f t="shared" si="590"/>
        <v>300</v>
      </c>
      <c r="AH1234" s="80">
        <f t="shared" si="591"/>
        <v>2800</v>
      </c>
      <c r="AI1234" s="93"/>
      <c r="AJ1234" s="84" t="s">
        <v>7375</v>
      </c>
      <c r="AK1234" s="84" t="s">
        <v>73</v>
      </c>
      <c r="AL1234" s="84" t="s">
        <v>7376</v>
      </c>
      <c r="AM1234" s="84" t="s">
        <v>8409</v>
      </c>
      <c r="AN1234" s="84" t="s">
        <v>8410</v>
      </c>
      <c r="AO1234" s="84" t="s">
        <v>8411</v>
      </c>
      <c r="AP1234" s="84" t="s">
        <v>8412</v>
      </c>
      <c r="AQ1234" s="84" t="s">
        <v>122</v>
      </c>
      <c r="AR1234" s="85">
        <v>1</v>
      </c>
      <c r="AS1234" s="86">
        <v>0.5</v>
      </c>
      <c r="AT1234" s="86">
        <v>1E-3</v>
      </c>
      <c r="AU1234" s="86">
        <v>0.5</v>
      </c>
      <c r="AV1234" s="84" t="s">
        <v>8</v>
      </c>
      <c r="AW1234" s="86">
        <v>55</v>
      </c>
      <c r="AX1234" s="84" t="s">
        <v>68</v>
      </c>
      <c r="AY1234" s="84" t="s">
        <v>68</v>
      </c>
      <c r="AZ1234" s="84" t="s">
        <v>68</v>
      </c>
      <c r="BA1234" s="84" t="s">
        <v>68</v>
      </c>
      <c r="BB1234" s="84" t="s">
        <v>68</v>
      </c>
      <c r="BC1234" s="84" t="s">
        <v>441</v>
      </c>
      <c r="BD1234" s="84" t="s">
        <v>442</v>
      </c>
      <c r="BE1234" s="84" t="s">
        <v>444</v>
      </c>
      <c r="BF1234" s="84" t="s">
        <v>122</v>
      </c>
      <c r="BG1234" s="84" t="s">
        <v>69</v>
      </c>
      <c r="BH1234" s="92" t="s">
        <v>8413</v>
      </c>
      <c r="BI1234" s="84" t="s">
        <v>122</v>
      </c>
      <c r="BJ1234" s="84" t="s">
        <v>8414</v>
      </c>
      <c r="BK1234" s="84" t="s">
        <v>75</v>
      </c>
      <c r="BL1234" s="84" t="s">
        <v>122</v>
      </c>
      <c r="BM1234" s="84" t="s">
        <v>442</v>
      </c>
      <c r="BN1234" s="84" t="s">
        <v>70</v>
      </c>
      <c r="BO1234" s="84" t="s">
        <v>71</v>
      </c>
      <c r="BP1234" s="84" t="s">
        <v>122</v>
      </c>
      <c r="BQ1234" s="84" t="s">
        <v>163</v>
      </c>
    </row>
    <row r="1235" spans="1:69" ht="14.4" x14ac:dyDescent="0.3">
      <c r="A1235" s="40" t="str">
        <f t="shared" si="565"/>
        <v>2025-09-10</v>
      </c>
      <c r="B1235" s="40" t="str">
        <f t="shared" si="566"/>
        <v>SYD</v>
      </c>
      <c r="C1235" s="39" t="str">
        <f t="shared" si="567"/>
        <v>98812563611</v>
      </c>
      <c r="D1235" s="41" t="str">
        <f t="shared" si="568"/>
        <v>PKR253313351</v>
      </c>
      <c r="E1235" s="41" t="str">
        <f t="shared" si="569"/>
        <v>596421469456</v>
      </c>
      <c r="F1235" s="39" t="str">
        <f t="shared" si="570"/>
        <v>2256683</v>
      </c>
      <c r="G1235" s="39" t="str">
        <f t="shared" si="571"/>
        <v>WISE EXPRESS LOGISTICS(PANGZIMOM)</v>
      </c>
      <c r="H1235" s="41" t="str">
        <f t="shared" si="572"/>
        <v>강도윤</v>
      </c>
      <c r="I1235" s="39" t="str">
        <f t="shared" si="573"/>
        <v>12284</v>
      </c>
      <c r="J1235" s="52" t="str">
        <f t="shared" si="574"/>
        <v/>
      </c>
      <c r="K1235" s="75">
        <f t="shared" si="575"/>
        <v>1</v>
      </c>
      <c r="L1235" s="76">
        <f t="shared" si="576"/>
        <v>1</v>
      </c>
      <c r="M1235" s="76">
        <f t="shared" si="577"/>
        <v>1E-3</v>
      </c>
      <c r="N1235" s="76">
        <f t="shared" si="578"/>
        <v>1</v>
      </c>
      <c r="O1235" s="42">
        <f t="shared" si="579"/>
        <v>1</v>
      </c>
      <c r="P1235" s="39" t="str">
        <f t="shared" si="580"/>
        <v>목록(Manifest)</v>
      </c>
      <c r="Q1235" s="72">
        <f t="shared" si="581"/>
        <v>45</v>
      </c>
      <c r="R1235" s="43" t="str">
        <f t="shared" si="582"/>
        <v>OZ602</v>
      </c>
      <c r="S1235" s="82" t="str">
        <f t="shared" si="583"/>
        <v/>
      </c>
      <c r="T1235" s="40">
        <f t="shared" si="584"/>
        <v>45910</v>
      </c>
      <c r="U1235" s="44">
        <v>2500</v>
      </c>
      <c r="V1235" s="44">
        <f t="shared" si="585"/>
        <v>0</v>
      </c>
      <c r="W1235" s="77">
        <f t="shared" si="586"/>
        <v>2500</v>
      </c>
      <c r="X1235" s="78">
        <f t="shared" si="587"/>
        <v>0</v>
      </c>
      <c r="Y1235" s="44" cm="1">
        <f t="array" ref="Y1235">_xlfn.IFNA(_xlfn.IFS(AND(Q1235&gt;=2000, Q1235&lt;3000), 10000, AND(Q1235&gt;=3000, Q1235&lt;4000), 15000, AND(Q1235&gt;=4000, Q1235&lt;5000), 20000, AND(Q1235&gt;=5000), 25000),0)</f>
        <v>0</v>
      </c>
      <c r="Z1235" s="91">
        <f t="shared" si="588"/>
        <v>0</v>
      </c>
      <c r="AA1235" s="44">
        <f t="shared" si="589"/>
        <v>0</v>
      </c>
      <c r="AB1235" s="44"/>
      <c r="AC1235" s="44"/>
      <c r="AD1235" s="44"/>
      <c r="AE1235" s="44">
        <f>VLOOKUP(O1235,정산업데이트!$A$6:$B$12,2,10)</f>
        <v>0</v>
      </c>
      <c r="AF1235" s="44"/>
      <c r="AG1235" s="79">
        <f t="shared" si="590"/>
        <v>0</v>
      </c>
      <c r="AH1235" s="80">
        <f t="shared" si="591"/>
        <v>2500</v>
      </c>
      <c r="AI1235" s="93"/>
      <c r="AJ1235" s="84" t="s">
        <v>7375</v>
      </c>
      <c r="AK1235" s="84" t="s">
        <v>73</v>
      </c>
      <c r="AL1235" s="84" t="s">
        <v>7376</v>
      </c>
      <c r="AM1235" s="84" t="s">
        <v>8415</v>
      </c>
      <c r="AN1235" s="84" t="s">
        <v>8416</v>
      </c>
      <c r="AO1235" s="84" t="s">
        <v>8417</v>
      </c>
      <c r="AP1235" s="84" t="s">
        <v>461</v>
      </c>
      <c r="AQ1235" s="84" t="s">
        <v>122</v>
      </c>
      <c r="AR1235" s="85">
        <v>1</v>
      </c>
      <c r="AS1235" s="86">
        <v>1</v>
      </c>
      <c r="AT1235" s="86">
        <v>1E-3</v>
      </c>
      <c r="AU1235" s="86">
        <v>1</v>
      </c>
      <c r="AV1235" s="84" t="s">
        <v>7</v>
      </c>
      <c r="AW1235" s="86">
        <v>45</v>
      </c>
      <c r="AX1235" s="84" t="s">
        <v>68</v>
      </c>
      <c r="AY1235" s="84" t="s">
        <v>68</v>
      </c>
      <c r="AZ1235" s="84" t="s">
        <v>68</v>
      </c>
      <c r="BA1235" s="84" t="s">
        <v>68</v>
      </c>
      <c r="BB1235" s="84" t="s">
        <v>68</v>
      </c>
      <c r="BC1235" s="84" t="s">
        <v>441</v>
      </c>
      <c r="BD1235" s="84" t="s">
        <v>442</v>
      </c>
      <c r="BE1235" s="84" t="s">
        <v>444</v>
      </c>
      <c r="BF1235" s="84" t="s">
        <v>122</v>
      </c>
      <c r="BG1235" s="84" t="s">
        <v>69</v>
      </c>
      <c r="BH1235" s="92" t="s">
        <v>8418</v>
      </c>
      <c r="BI1235" s="84" t="s">
        <v>122</v>
      </c>
      <c r="BJ1235" s="84" t="s">
        <v>8419</v>
      </c>
      <c r="BK1235" s="84" t="s">
        <v>75</v>
      </c>
      <c r="BL1235" s="84" t="s">
        <v>122</v>
      </c>
      <c r="BM1235" s="84" t="s">
        <v>442</v>
      </c>
      <c r="BN1235" s="84" t="s">
        <v>70</v>
      </c>
      <c r="BO1235" s="84" t="s">
        <v>71</v>
      </c>
      <c r="BP1235" s="84" t="s">
        <v>122</v>
      </c>
      <c r="BQ1235" s="84" t="s">
        <v>163</v>
      </c>
    </row>
    <row r="1236" spans="1:69" ht="14.4" x14ac:dyDescent="0.3">
      <c r="A1236" s="40" t="str">
        <f t="shared" si="565"/>
        <v>2025-09-10</v>
      </c>
      <c r="B1236" s="40" t="str">
        <f t="shared" si="566"/>
        <v>SYD</v>
      </c>
      <c r="C1236" s="39" t="str">
        <f t="shared" si="567"/>
        <v>98812563611</v>
      </c>
      <c r="D1236" s="41" t="str">
        <f t="shared" si="568"/>
        <v>PKR253313352</v>
      </c>
      <c r="E1236" s="41" t="str">
        <f t="shared" si="569"/>
        <v>596421469460</v>
      </c>
      <c r="F1236" s="39" t="str">
        <f t="shared" si="570"/>
        <v>2256683</v>
      </c>
      <c r="G1236" s="39" t="str">
        <f t="shared" si="571"/>
        <v>WISE EXPRESS LOGISTICS(PANGZIMOM)</v>
      </c>
      <c r="H1236" s="41" t="str">
        <f t="shared" si="572"/>
        <v>박혜진</v>
      </c>
      <c r="I1236" s="39" t="str">
        <f t="shared" si="573"/>
        <v>06294</v>
      </c>
      <c r="J1236" s="52" t="str">
        <f t="shared" si="574"/>
        <v/>
      </c>
      <c r="K1236" s="75">
        <f t="shared" si="575"/>
        <v>1</v>
      </c>
      <c r="L1236" s="76">
        <f t="shared" si="576"/>
        <v>2</v>
      </c>
      <c r="M1236" s="76">
        <f t="shared" si="577"/>
        <v>1E-3</v>
      </c>
      <c r="N1236" s="76">
        <f t="shared" si="578"/>
        <v>2</v>
      </c>
      <c r="O1236" s="42">
        <f t="shared" si="579"/>
        <v>2</v>
      </c>
      <c r="P1236" s="39" t="str">
        <f t="shared" si="580"/>
        <v>목록(Manifest)</v>
      </c>
      <c r="Q1236" s="72">
        <f t="shared" si="581"/>
        <v>90</v>
      </c>
      <c r="R1236" s="43" t="str">
        <f t="shared" si="582"/>
        <v>OZ602</v>
      </c>
      <c r="S1236" s="82" t="str">
        <f t="shared" si="583"/>
        <v/>
      </c>
      <c r="T1236" s="40">
        <f t="shared" si="584"/>
        <v>45910</v>
      </c>
      <c r="U1236" s="44">
        <v>2500</v>
      </c>
      <c r="V1236" s="44">
        <f t="shared" si="585"/>
        <v>0</v>
      </c>
      <c r="W1236" s="77">
        <f t="shared" si="586"/>
        <v>2500</v>
      </c>
      <c r="X1236" s="78">
        <f t="shared" si="587"/>
        <v>0</v>
      </c>
      <c r="Y1236" s="44" cm="1">
        <f t="array" ref="Y1236">_xlfn.IFNA(_xlfn.IFS(AND(Q1236&gt;=2000, Q1236&lt;3000), 10000, AND(Q1236&gt;=3000, Q1236&lt;4000), 15000, AND(Q1236&gt;=4000, Q1236&lt;5000), 20000, AND(Q1236&gt;=5000), 25000),0)</f>
        <v>0</v>
      </c>
      <c r="Z1236" s="91">
        <f t="shared" si="588"/>
        <v>0</v>
      </c>
      <c r="AA1236" s="44">
        <f t="shared" si="589"/>
        <v>0</v>
      </c>
      <c r="AB1236" s="44"/>
      <c r="AC1236" s="44"/>
      <c r="AD1236" s="44"/>
      <c r="AE1236" s="44">
        <f>VLOOKUP(O1236,정산업데이트!$A$6:$B$12,2,10)</f>
        <v>0</v>
      </c>
      <c r="AF1236" s="44"/>
      <c r="AG1236" s="79">
        <f t="shared" si="590"/>
        <v>0</v>
      </c>
      <c r="AH1236" s="80">
        <f t="shared" si="591"/>
        <v>2500</v>
      </c>
      <c r="AJ1236" s="84" t="s">
        <v>7375</v>
      </c>
      <c r="AK1236" s="84" t="s">
        <v>73</v>
      </c>
      <c r="AL1236" s="84" t="s">
        <v>7376</v>
      </c>
      <c r="AM1236" s="84" t="s">
        <v>8420</v>
      </c>
      <c r="AN1236" s="84" t="s">
        <v>1620</v>
      </c>
      <c r="AO1236" s="84" t="s">
        <v>8421</v>
      </c>
      <c r="AP1236" s="84" t="s">
        <v>685</v>
      </c>
      <c r="AQ1236" s="84" t="s">
        <v>122</v>
      </c>
      <c r="AR1236" s="85">
        <v>1</v>
      </c>
      <c r="AS1236" s="86">
        <v>2</v>
      </c>
      <c r="AT1236" s="86">
        <v>1E-3</v>
      </c>
      <c r="AU1236" s="86">
        <v>2</v>
      </c>
      <c r="AV1236" s="84" t="s">
        <v>7</v>
      </c>
      <c r="AW1236" s="86">
        <v>90</v>
      </c>
      <c r="AX1236" s="84" t="s">
        <v>68</v>
      </c>
      <c r="AY1236" s="84" t="s">
        <v>68</v>
      </c>
      <c r="AZ1236" s="84" t="s">
        <v>68</v>
      </c>
      <c r="BA1236" s="84" t="s">
        <v>68</v>
      </c>
      <c r="BB1236" s="84" t="s">
        <v>68</v>
      </c>
      <c r="BC1236" s="84" t="s">
        <v>441</v>
      </c>
      <c r="BD1236" s="84" t="s">
        <v>442</v>
      </c>
      <c r="BE1236" s="84" t="s">
        <v>444</v>
      </c>
      <c r="BF1236" s="84" t="s">
        <v>122</v>
      </c>
      <c r="BG1236" s="84" t="s">
        <v>69</v>
      </c>
      <c r="BH1236" s="92" t="s">
        <v>8422</v>
      </c>
      <c r="BI1236" s="84" t="s">
        <v>122</v>
      </c>
      <c r="BJ1236" s="84" t="s">
        <v>8423</v>
      </c>
      <c r="BK1236" s="84" t="s">
        <v>75</v>
      </c>
      <c r="BL1236" s="84" t="s">
        <v>122</v>
      </c>
      <c r="BM1236" s="84" t="s">
        <v>442</v>
      </c>
      <c r="BN1236" s="84" t="s">
        <v>70</v>
      </c>
      <c r="BO1236" s="84" t="s">
        <v>71</v>
      </c>
      <c r="BP1236" s="84" t="s">
        <v>122</v>
      </c>
      <c r="BQ1236" s="84" t="s">
        <v>163</v>
      </c>
    </row>
    <row r="1237" spans="1:69" ht="14.4" x14ac:dyDescent="0.3">
      <c r="A1237" s="40" t="str">
        <f t="shared" si="565"/>
        <v>2025-09-10</v>
      </c>
      <c r="B1237" s="40" t="str">
        <f t="shared" si="566"/>
        <v>SYD</v>
      </c>
      <c r="C1237" s="39" t="str">
        <f t="shared" si="567"/>
        <v>98812563611</v>
      </c>
      <c r="D1237" s="41" t="str">
        <f t="shared" si="568"/>
        <v>PKR253313353</v>
      </c>
      <c r="E1237" s="41" t="str">
        <f t="shared" si="569"/>
        <v>596421469471</v>
      </c>
      <c r="F1237" s="39" t="str">
        <f t="shared" si="570"/>
        <v>2256683</v>
      </c>
      <c r="G1237" s="39" t="str">
        <f t="shared" si="571"/>
        <v>WISE EXPRESS LOGISTICS(PANGZIMOM)</v>
      </c>
      <c r="H1237" s="41" t="str">
        <f t="shared" si="572"/>
        <v>임선화</v>
      </c>
      <c r="I1237" s="39" t="str">
        <f t="shared" si="573"/>
        <v>08846</v>
      </c>
      <c r="J1237" s="52" t="str">
        <f t="shared" si="574"/>
        <v/>
      </c>
      <c r="K1237" s="75">
        <f t="shared" si="575"/>
        <v>1</v>
      </c>
      <c r="L1237" s="76">
        <f t="shared" si="576"/>
        <v>1</v>
      </c>
      <c r="M1237" s="76">
        <f t="shared" si="577"/>
        <v>1E-3</v>
      </c>
      <c r="N1237" s="76">
        <f t="shared" si="578"/>
        <v>1</v>
      </c>
      <c r="O1237" s="42">
        <f t="shared" si="579"/>
        <v>1</v>
      </c>
      <c r="P1237" s="39" t="str">
        <f t="shared" si="580"/>
        <v>목록(Manifest)</v>
      </c>
      <c r="Q1237" s="72">
        <f t="shared" si="581"/>
        <v>45</v>
      </c>
      <c r="R1237" s="43" t="str">
        <f t="shared" si="582"/>
        <v>OZ602</v>
      </c>
      <c r="S1237" s="82" t="str">
        <f t="shared" si="583"/>
        <v/>
      </c>
      <c r="T1237" s="40">
        <f t="shared" si="584"/>
        <v>45910</v>
      </c>
      <c r="U1237" s="44">
        <v>2500</v>
      </c>
      <c r="V1237" s="44">
        <f t="shared" si="585"/>
        <v>0</v>
      </c>
      <c r="W1237" s="77">
        <f t="shared" si="586"/>
        <v>2500</v>
      </c>
      <c r="X1237" s="78">
        <f t="shared" si="587"/>
        <v>0</v>
      </c>
      <c r="Y1237" s="44" cm="1">
        <f t="array" ref="Y1237">_xlfn.IFNA(_xlfn.IFS(AND(Q1237&gt;=2000, Q1237&lt;3000), 10000, AND(Q1237&gt;=3000, Q1237&lt;4000), 15000, AND(Q1237&gt;=4000, Q1237&lt;5000), 20000, AND(Q1237&gt;=5000), 25000),0)</f>
        <v>0</v>
      </c>
      <c r="Z1237" s="91">
        <f t="shared" si="588"/>
        <v>0</v>
      </c>
      <c r="AA1237" s="44">
        <f t="shared" si="589"/>
        <v>0</v>
      </c>
      <c r="AB1237" s="44"/>
      <c r="AC1237" s="44"/>
      <c r="AD1237" s="44"/>
      <c r="AE1237" s="44">
        <f>VLOOKUP(O1237,정산업데이트!$A$6:$B$12,2,10)</f>
        <v>0</v>
      </c>
      <c r="AF1237" s="44"/>
      <c r="AG1237" s="79">
        <f t="shared" si="590"/>
        <v>0</v>
      </c>
      <c r="AH1237" s="80">
        <f t="shared" si="591"/>
        <v>2500</v>
      </c>
      <c r="AI1237" s="93"/>
      <c r="AJ1237" s="84" t="s">
        <v>7375</v>
      </c>
      <c r="AK1237" s="84" t="s">
        <v>73</v>
      </c>
      <c r="AL1237" s="84" t="s">
        <v>7376</v>
      </c>
      <c r="AM1237" s="84" t="s">
        <v>8424</v>
      </c>
      <c r="AN1237" s="84" t="s">
        <v>8425</v>
      </c>
      <c r="AO1237" s="84" t="s">
        <v>8426</v>
      </c>
      <c r="AP1237" s="84" t="s">
        <v>8427</v>
      </c>
      <c r="AQ1237" s="84" t="s">
        <v>122</v>
      </c>
      <c r="AR1237" s="85">
        <v>1</v>
      </c>
      <c r="AS1237" s="86">
        <v>1</v>
      </c>
      <c r="AT1237" s="86">
        <v>1E-3</v>
      </c>
      <c r="AU1237" s="86">
        <v>1</v>
      </c>
      <c r="AV1237" s="84" t="s">
        <v>7</v>
      </c>
      <c r="AW1237" s="86">
        <v>45</v>
      </c>
      <c r="AX1237" s="84" t="s">
        <v>68</v>
      </c>
      <c r="AY1237" s="84" t="s">
        <v>68</v>
      </c>
      <c r="AZ1237" s="84" t="s">
        <v>68</v>
      </c>
      <c r="BA1237" s="84" t="s">
        <v>68</v>
      </c>
      <c r="BB1237" s="84" t="s">
        <v>68</v>
      </c>
      <c r="BC1237" s="84" t="s">
        <v>441</v>
      </c>
      <c r="BD1237" s="84" t="s">
        <v>442</v>
      </c>
      <c r="BE1237" s="84" t="s">
        <v>444</v>
      </c>
      <c r="BF1237" s="84" t="s">
        <v>122</v>
      </c>
      <c r="BG1237" s="84" t="s">
        <v>69</v>
      </c>
      <c r="BH1237" s="92" t="s">
        <v>8428</v>
      </c>
      <c r="BI1237" s="84" t="s">
        <v>122</v>
      </c>
      <c r="BJ1237" s="84" t="s">
        <v>8429</v>
      </c>
      <c r="BK1237" s="84" t="s">
        <v>75</v>
      </c>
      <c r="BL1237" s="84" t="s">
        <v>122</v>
      </c>
      <c r="BM1237" s="84" t="s">
        <v>442</v>
      </c>
      <c r="BN1237" s="84" t="s">
        <v>70</v>
      </c>
      <c r="BO1237" s="84" t="s">
        <v>71</v>
      </c>
      <c r="BP1237" s="84" t="s">
        <v>122</v>
      </c>
      <c r="BQ1237" s="84" t="s">
        <v>163</v>
      </c>
    </row>
    <row r="1238" spans="1:69" ht="14.4" x14ac:dyDescent="0.3">
      <c r="A1238" s="40" t="str">
        <f t="shared" si="565"/>
        <v>2025-09-10</v>
      </c>
      <c r="B1238" s="40" t="str">
        <f t="shared" si="566"/>
        <v>SYD</v>
      </c>
      <c r="C1238" s="39" t="str">
        <f t="shared" si="567"/>
        <v>98812563611</v>
      </c>
      <c r="D1238" s="41" t="str">
        <f t="shared" si="568"/>
        <v>PKR253317191</v>
      </c>
      <c r="E1238" s="41" t="str">
        <f t="shared" si="569"/>
        <v>596421469703</v>
      </c>
      <c r="F1238" s="39" t="str">
        <f t="shared" si="570"/>
        <v>2254239</v>
      </c>
      <c r="G1238" s="39" t="str">
        <f t="shared" si="571"/>
        <v>WISE EXPRESS(BIOSYDNEY)</v>
      </c>
      <c r="H1238" s="41" t="str">
        <f t="shared" si="572"/>
        <v>김경미</v>
      </c>
      <c r="I1238" s="39" t="str">
        <f t="shared" si="573"/>
        <v>21561</v>
      </c>
      <c r="J1238" s="52" t="str">
        <f t="shared" si="574"/>
        <v/>
      </c>
      <c r="K1238" s="75">
        <f t="shared" si="575"/>
        <v>1</v>
      </c>
      <c r="L1238" s="76">
        <f t="shared" si="576"/>
        <v>1</v>
      </c>
      <c r="M1238" s="76">
        <f t="shared" si="577"/>
        <v>1E-3</v>
      </c>
      <c r="N1238" s="76">
        <f t="shared" si="578"/>
        <v>1</v>
      </c>
      <c r="O1238" s="42">
        <f t="shared" si="579"/>
        <v>1</v>
      </c>
      <c r="P1238" s="39" t="str">
        <f t="shared" si="580"/>
        <v>일반(목록배제,Normal-Manifest Exception)</v>
      </c>
      <c r="Q1238" s="72">
        <f t="shared" si="581"/>
        <v>110</v>
      </c>
      <c r="R1238" s="43" t="str">
        <f t="shared" si="582"/>
        <v>OZ602</v>
      </c>
      <c r="S1238" s="82" t="str">
        <f t="shared" si="583"/>
        <v/>
      </c>
      <c r="T1238" s="40">
        <f t="shared" si="584"/>
        <v>45910</v>
      </c>
      <c r="U1238" s="44">
        <v>2500</v>
      </c>
      <c r="V1238" s="44">
        <f t="shared" si="585"/>
        <v>0</v>
      </c>
      <c r="W1238" s="77">
        <f t="shared" si="586"/>
        <v>2500</v>
      </c>
      <c r="X1238" s="78">
        <f t="shared" si="587"/>
        <v>0</v>
      </c>
      <c r="Y1238" s="44" cm="1">
        <f t="array" ref="Y1238">_xlfn.IFNA(_xlfn.IFS(AND(Q1238&gt;=2000, Q1238&lt;3000), 10000, AND(Q1238&gt;=3000, Q1238&lt;4000), 15000, AND(Q1238&gt;=4000, Q1238&lt;5000), 20000, AND(Q1238&gt;=5000), 25000),0)</f>
        <v>0</v>
      </c>
      <c r="Z1238" s="91">
        <f t="shared" si="588"/>
        <v>300</v>
      </c>
      <c r="AA1238" s="44">
        <f t="shared" si="589"/>
        <v>0</v>
      </c>
      <c r="AB1238" s="44"/>
      <c r="AC1238" s="44"/>
      <c r="AD1238" s="44"/>
      <c r="AE1238" s="44">
        <f>VLOOKUP(O1238,정산업데이트!$A$6:$B$12,2,10)</f>
        <v>0</v>
      </c>
      <c r="AF1238" s="44"/>
      <c r="AG1238" s="79">
        <f t="shared" si="590"/>
        <v>300</v>
      </c>
      <c r="AH1238" s="80">
        <f t="shared" si="591"/>
        <v>2800</v>
      </c>
      <c r="AI1238" s="93"/>
      <c r="AJ1238" s="84" t="s">
        <v>7375</v>
      </c>
      <c r="AK1238" s="84" t="s">
        <v>73</v>
      </c>
      <c r="AL1238" s="84" t="s">
        <v>7376</v>
      </c>
      <c r="AM1238" s="84" t="s">
        <v>8430</v>
      </c>
      <c r="AN1238" s="84" t="s">
        <v>8431</v>
      </c>
      <c r="AO1238" s="84" t="s">
        <v>8432</v>
      </c>
      <c r="AP1238" s="84" t="s">
        <v>8433</v>
      </c>
      <c r="AQ1238" s="84" t="s">
        <v>122</v>
      </c>
      <c r="AR1238" s="85">
        <v>1</v>
      </c>
      <c r="AS1238" s="86">
        <v>1</v>
      </c>
      <c r="AT1238" s="86">
        <v>1E-3</v>
      </c>
      <c r="AU1238" s="86">
        <v>1</v>
      </c>
      <c r="AV1238" s="84" t="s">
        <v>8</v>
      </c>
      <c r="AW1238" s="86">
        <v>110</v>
      </c>
      <c r="AX1238" s="84" t="s">
        <v>68</v>
      </c>
      <c r="AY1238" s="84" t="s">
        <v>68</v>
      </c>
      <c r="AZ1238" s="84" t="s">
        <v>68</v>
      </c>
      <c r="BA1238" s="84" t="s">
        <v>68</v>
      </c>
      <c r="BB1238" s="84" t="s">
        <v>68</v>
      </c>
      <c r="BC1238" s="84" t="s">
        <v>126</v>
      </c>
      <c r="BD1238" s="84" t="s">
        <v>90</v>
      </c>
      <c r="BE1238" s="84" t="s">
        <v>111</v>
      </c>
      <c r="BF1238" s="84" t="s">
        <v>122</v>
      </c>
      <c r="BG1238" s="84" t="s">
        <v>69</v>
      </c>
      <c r="BH1238" s="92" t="s">
        <v>8434</v>
      </c>
      <c r="BI1238" s="84" t="s">
        <v>122</v>
      </c>
      <c r="BJ1238" s="84" t="s">
        <v>8435</v>
      </c>
      <c r="BK1238" s="84" t="s">
        <v>75</v>
      </c>
      <c r="BL1238" s="84" t="s">
        <v>122</v>
      </c>
      <c r="BM1238" s="84" t="s">
        <v>90</v>
      </c>
      <c r="BN1238" s="84" t="s">
        <v>70</v>
      </c>
      <c r="BO1238" s="84" t="s">
        <v>71</v>
      </c>
      <c r="BP1238" s="84" t="s">
        <v>122</v>
      </c>
      <c r="BQ1238" s="84" t="s">
        <v>163</v>
      </c>
    </row>
    <row r="1239" spans="1:69" ht="14.4" x14ac:dyDescent="0.3">
      <c r="A1239" s="40" t="str">
        <f t="shared" si="565"/>
        <v>2025-09-10</v>
      </c>
      <c r="B1239" s="40" t="str">
        <f t="shared" si="566"/>
        <v>SYD</v>
      </c>
      <c r="C1239" s="39" t="str">
        <f t="shared" si="567"/>
        <v>98812563611</v>
      </c>
      <c r="D1239" s="41" t="str">
        <f t="shared" si="568"/>
        <v>PKR253317192</v>
      </c>
      <c r="E1239" s="41" t="str">
        <f t="shared" si="569"/>
        <v>596421469714</v>
      </c>
      <c r="F1239" s="39" t="str">
        <f t="shared" si="570"/>
        <v>2254239</v>
      </c>
      <c r="G1239" s="39" t="str">
        <f t="shared" si="571"/>
        <v>WISE EXPRESS(BIOSYDNEY)</v>
      </c>
      <c r="H1239" s="41" t="str">
        <f t="shared" si="572"/>
        <v>김효정</v>
      </c>
      <c r="I1239" s="39" t="str">
        <f t="shared" si="573"/>
        <v>21561</v>
      </c>
      <c r="J1239" s="52" t="str">
        <f t="shared" si="574"/>
        <v/>
      </c>
      <c r="K1239" s="75">
        <f t="shared" si="575"/>
        <v>1</v>
      </c>
      <c r="L1239" s="76">
        <f t="shared" si="576"/>
        <v>1</v>
      </c>
      <c r="M1239" s="76">
        <f t="shared" si="577"/>
        <v>1E-3</v>
      </c>
      <c r="N1239" s="76">
        <f t="shared" si="578"/>
        <v>1</v>
      </c>
      <c r="O1239" s="42">
        <f t="shared" si="579"/>
        <v>1</v>
      </c>
      <c r="P1239" s="39" t="str">
        <f t="shared" si="580"/>
        <v>일반(목록배제,Normal-Manifest Exception)</v>
      </c>
      <c r="Q1239" s="72">
        <f t="shared" si="581"/>
        <v>100</v>
      </c>
      <c r="R1239" s="43" t="str">
        <f t="shared" si="582"/>
        <v>OZ602</v>
      </c>
      <c r="S1239" s="82" t="str">
        <f t="shared" si="583"/>
        <v/>
      </c>
      <c r="T1239" s="40">
        <f t="shared" si="584"/>
        <v>45910</v>
      </c>
      <c r="U1239" s="44">
        <v>2500</v>
      </c>
      <c r="V1239" s="44">
        <f t="shared" si="585"/>
        <v>0</v>
      </c>
      <c r="W1239" s="77">
        <f t="shared" si="586"/>
        <v>2500</v>
      </c>
      <c r="X1239" s="78">
        <f t="shared" si="587"/>
        <v>0</v>
      </c>
      <c r="Y1239" s="44" cm="1">
        <f t="array" ref="Y1239">_xlfn.IFNA(_xlfn.IFS(AND(Q1239&gt;=2000, Q1239&lt;3000), 10000, AND(Q1239&gt;=3000, Q1239&lt;4000), 15000, AND(Q1239&gt;=4000, Q1239&lt;5000), 20000, AND(Q1239&gt;=5000), 25000),0)</f>
        <v>0</v>
      </c>
      <c r="Z1239" s="91">
        <f t="shared" si="588"/>
        <v>300</v>
      </c>
      <c r="AA1239" s="44">
        <f t="shared" si="589"/>
        <v>0</v>
      </c>
      <c r="AB1239" s="44"/>
      <c r="AC1239" s="44"/>
      <c r="AD1239" s="44"/>
      <c r="AE1239" s="44">
        <f>VLOOKUP(O1239,정산업데이트!$A$6:$B$12,2,10)</f>
        <v>0</v>
      </c>
      <c r="AF1239" s="44"/>
      <c r="AG1239" s="79">
        <f t="shared" si="590"/>
        <v>300</v>
      </c>
      <c r="AH1239" s="80">
        <f t="shared" si="591"/>
        <v>2800</v>
      </c>
      <c r="AI1239" s="93"/>
      <c r="AJ1239" s="84" t="s">
        <v>7375</v>
      </c>
      <c r="AK1239" s="84" t="s">
        <v>73</v>
      </c>
      <c r="AL1239" s="84" t="s">
        <v>7376</v>
      </c>
      <c r="AM1239" s="84" t="s">
        <v>8436</v>
      </c>
      <c r="AN1239" s="84" t="s">
        <v>1221</v>
      </c>
      <c r="AO1239" s="84" t="s">
        <v>8437</v>
      </c>
      <c r="AP1239" s="84" t="s">
        <v>8433</v>
      </c>
      <c r="AQ1239" s="84" t="s">
        <v>122</v>
      </c>
      <c r="AR1239" s="85">
        <v>1</v>
      </c>
      <c r="AS1239" s="86">
        <v>1</v>
      </c>
      <c r="AT1239" s="86">
        <v>1E-3</v>
      </c>
      <c r="AU1239" s="86">
        <v>1</v>
      </c>
      <c r="AV1239" s="84" t="s">
        <v>8</v>
      </c>
      <c r="AW1239" s="86">
        <v>100</v>
      </c>
      <c r="AX1239" s="84" t="s">
        <v>68</v>
      </c>
      <c r="AY1239" s="84" t="s">
        <v>68</v>
      </c>
      <c r="AZ1239" s="84" t="s">
        <v>68</v>
      </c>
      <c r="BA1239" s="84" t="s">
        <v>68</v>
      </c>
      <c r="BB1239" s="84" t="s">
        <v>68</v>
      </c>
      <c r="BC1239" s="84" t="s">
        <v>126</v>
      </c>
      <c r="BD1239" s="84" t="s">
        <v>90</v>
      </c>
      <c r="BE1239" s="84" t="s">
        <v>111</v>
      </c>
      <c r="BF1239" s="84" t="s">
        <v>122</v>
      </c>
      <c r="BG1239" s="84" t="s">
        <v>69</v>
      </c>
      <c r="BH1239" s="92" t="s">
        <v>8438</v>
      </c>
      <c r="BI1239" s="84" t="s">
        <v>122</v>
      </c>
      <c r="BJ1239" s="84" t="s">
        <v>8439</v>
      </c>
      <c r="BK1239" s="84" t="s">
        <v>75</v>
      </c>
      <c r="BL1239" s="84" t="s">
        <v>122</v>
      </c>
      <c r="BM1239" s="84" t="s">
        <v>90</v>
      </c>
      <c r="BN1239" s="84" t="s">
        <v>70</v>
      </c>
      <c r="BO1239" s="84" t="s">
        <v>71</v>
      </c>
      <c r="BP1239" s="84" t="s">
        <v>122</v>
      </c>
      <c r="BQ1239" s="84" t="s">
        <v>163</v>
      </c>
    </row>
    <row r="1240" spans="1:69" ht="14.4" x14ac:dyDescent="0.3">
      <c r="A1240" s="40" t="str">
        <f t="shared" si="565"/>
        <v>2025-09-10</v>
      </c>
      <c r="B1240" s="40" t="str">
        <f t="shared" si="566"/>
        <v>SYD</v>
      </c>
      <c r="C1240" s="39" t="str">
        <f t="shared" si="567"/>
        <v>98812563611</v>
      </c>
      <c r="D1240" s="41" t="str">
        <f t="shared" si="568"/>
        <v>PKR253317193</v>
      </c>
      <c r="E1240" s="41" t="str">
        <f t="shared" si="569"/>
        <v>596421469725</v>
      </c>
      <c r="F1240" s="39" t="str">
        <f t="shared" si="570"/>
        <v>2254239</v>
      </c>
      <c r="G1240" s="39" t="str">
        <f t="shared" si="571"/>
        <v>WISE EXPRESS(BIOSYDNEY)</v>
      </c>
      <c r="H1240" s="41" t="str">
        <f t="shared" si="572"/>
        <v>방혜정</v>
      </c>
      <c r="I1240" s="39" t="str">
        <f t="shared" si="573"/>
        <v>51427</v>
      </c>
      <c r="J1240" s="52" t="str">
        <f t="shared" si="574"/>
        <v/>
      </c>
      <c r="K1240" s="75">
        <f t="shared" si="575"/>
        <v>1</v>
      </c>
      <c r="L1240" s="76">
        <f t="shared" si="576"/>
        <v>1</v>
      </c>
      <c r="M1240" s="76">
        <f t="shared" si="577"/>
        <v>1E-3</v>
      </c>
      <c r="N1240" s="76">
        <f t="shared" si="578"/>
        <v>1</v>
      </c>
      <c r="O1240" s="42">
        <f t="shared" si="579"/>
        <v>1</v>
      </c>
      <c r="P1240" s="39" t="str">
        <f t="shared" si="580"/>
        <v>일반(목록배제,Normal-Manifest Exception)</v>
      </c>
      <c r="Q1240" s="72">
        <f t="shared" si="581"/>
        <v>120</v>
      </c>
      <c r="R1240" s="43" t="str">
        <f t="shared" si="582"/>
        <v>OZ602</v>
      </c>
      <c r="S1240" s="82" t="str">
        <f t="shared" si="583"/>
        <v/>
      </c>
      <c r="T1240" s="40">
        <f t="shared" si="584"/>
        <v>45910</v>
      </c>
      <c r="U1240" s="44">
        <v>2500</v>
      </c>
      <c r="V1240" s="44">
        <f t="shared" si="585"/>
        <v>0</v>
      </c>
      <c r="W1240" s="77">
        <f t="shared" si="586"/>
        <v>2500</v>
      </c>
      <c r="X1240" s="78">
        <f t="shared" si="587"/>
        <v>0</v>
      </c>
      <c r="Y1240" s="44" cm="1">
        <f t="array" ref="Y1240">_xlfn.IFNA(_xlfn.IFS(AND(Q1240&gt;=2000, Q1240&lt;3000), 10000, AND(Q1240&gt;=3000, Q1240&lt;4000), 15000, AND(Q1240&gt;=4000, Q1240&lt;5000), 20000, AND(Q1240&gt;=5000), 25000),0)</f>
        <v>0</v>
      </c>
      <c r="Z1240" s="91">
        <f t="shared" si="588"/>
        <v>300</v>
      </c>
      <c r="AA1240" s="44">
        <f t="shared" si="589"/>
        <v>0</v>
      </c>
      <c r="AB1240" s="44"/>
      <c r="AC1240" s="44"/>
      <c r="AD1240" s="44"/>
      <c r="AE1240" s="44">
        <f>VLOOKUP(O1240,정산업데이트!$A$6:$B$12,2,10)</f>
        <v>0</v>
      </c>
      <c r="AF1240" s="44"/>
      <c r="AG1240" s="79">
        <f t="shared" si="590"/>
        <v>300</v>
      </c>
      <c r="AH1240" s="80">
        <f t="shared" si="591"/>
        <v>2800</v>
      </c>
      <c r="AI1240" s="93"/>
      <c r="AJ1240" s="84" t="s">
        <v>7375</v>
      </c>
      <c r="AK1240" s="84" t="s">
        <v>73</v>
      </c>
      <c r="AL1240" s="84" t="s">
        <v>7376</v>
      </c>
      <c r="AM1240" s="84" t="s">
        <v>8440</v>
      </c>
      <c r="AN1240" s="84" t="s">
        <v>8441</v>
      </c>
      <c r="AO1240" s="84" t="s">
        <v>8442</v>
      </c>
      <c r="AP1240" s="84" t="s">
        <v>2045</v>
      </c>
      <c r="AQ1240" s="84" t="s">
        <v>122</v>
      </c>
      <c r="AR1240" s="85">
        <v>1</v>
      </c>
      <c r="AS1240" s="86">
        <v>1</v>
      </c>
      <c r="AT1240" s="86">
        <v>1E-3</v>
      </c>
      <c r="AU1240" s="86">
        <v>1</v>
      </c>
      <c r="AV1240" s="84" t="s">
        <v>8</v>
      </c>
      <c r="AW1240" s="86">
        <v>120</v>
      </c>
      <c r="AX1240" s="84" t="s">
        <v>68</v>
      </c>
      <c r="AY1240" s="84" t="s">
        <v>68</v>
      </c>
      <c r="AZ1240" s="84" t="s">
        <v>68</v>
      </c>
      <c r="BA1240" s="84" t="s">
        <v>68</v>
      </c>
      <c r="BB1240" s="84" t="s">
        <v>68</v>
      </c>
      <c r="BC1240" s="84" t="s">
        <v>126</v>
      </c>
      <c r="BD1240" s="84" t="s">
        <v>90</v>
      </c>
      <c r="BE1240" s="84" t="s">
        <v>111</v>
      </c>
      <c r="BF1240" s="84" t="s">
        <v>122</v>
      </c>
      <c r="BG1240" s="84" t="s">
        <v>69</v>
      </c>
      <c r="BH1240" s="92" t="s">
        <v>8443</v>
      </c>
      <c r="BI1240" s="84" t="s">
        <v>122</v>
      </c>
      <c r="BJ1240" s="84" t="s">
        <v>8444</v>
      </c>
      <c r="BK1240" s="84" t="s">
        <v>75</v>
      </c>
      <c r="BL1240" s="84" t="s">
        <v>122</v>
      </c>
      <c r="BM1240" s="84" t="s">
        <v>90</v>
      </c>
      <c r="BN1240" s="84" t="s">
        <v>70</v>
      </c>
      <c r="BO1240" s="84" t="s">
        <v>71</v>
      </c>
      <c r="BP1240" s="84" t="s">
        <v>122</v>
      </c>
      <c r="BQ1240" s="84" t="s">
        <v>163</v>
      </c>
    </row>
    <row r="1241" spans="1:69" ht="14.4" x14ac:dyDescent="0.3">
      <c r="A1241" s="40" t="str">
        <f t="shared" si="565"/>
        <v>2025-09-10</v>
      </c>
      <c r="B1241" s="40" t="str">
        <f t="shared" si="566"/>
        <v>SYD</v>
      </c>
      <c r="C1241" s="39" t="str">
        <f t="shared" si="567"/>
        <v>98812563611</v>
      </c>
      <c r="D1241" s="41" t="str">
        <f t="shared" si="568"/>
        <v>PAU029761755</v>
      </c>
      <c r="E1241" s="41" t="str">
        <f t="shared" si="569"/>
        <v>596421471991</v>
      </c>
      <c r="F1241" s="39" t="str">
        <f t="shared" si="570"/>
        <v>2254256</v>
      </c>
      <c r="G1241" s="39" t="str">
        <f t="shared" si="571"/>
        <v>WISE EXPRESS(BOOSTUP)</v>
      </c>
      <c r="H1241" s="41" t="str">
        <f t="shared" si="572"/>
        <v>민진주</v>
      </c>
      <c r="I1241" s="39" t="str">
        <f t="shared" si="573"/>
        <v>08010</v>
      </c>
      <c r="J1241" s="52" t="str">
        <f t="shared" si="574"/>
        <v/>
      </c>
      <c r="K1241" s="75">
        <f t="shared" si="575"/>
        <v>1</v>
      </c>
      <c r="L1241" s="76">
        <f t="shared" si="576"/>
        <v>1</v>
      </c>
      <c r="M1241" s="76">
        <f t="shared" si="577"/>
        <v>1E-3</v>
      </c>
      <c r="N1241" s="76">
        <f t="shared" si="578"/>
        <v>1</v>
      </c>
      <c r="O1241" s="42">
        <f t="shared" si="579"/>
        <v>1</v>
      </c>
      <c r="P1241" s="39" t="str">
        <f t="shared" si="580"/>
        <v>목록(Manifest)</v>
      </c>
      <c r="Q1241" s="72">
        <f t="shared" si="581"/>
        <v>60</v>
      </c>
      <c r="R1241" s="43" t="str">
        <f t="shared" si="582"/>
        <v>OZ602</v>
      </c>
      <c r="S1241" s="82" t="str">
        <f t="shared" si="583"/>
        <v/>
      </c>
      <c r="T1241" s="40">
        <f t="shared" si="584"/>
        <v>45910</v>
      </c>
      <c r="U1241" s="44">
        <v>2500</v>
      </c>
      <c r="V1241" s="44">
        <f t="shared" si="585"/>
        <v>0</v>
      </c>
      <c r="W1241" s="77">
        <f t="shared" si="586"/>
        <v>2500</v>
      </c>
      <c r="X1241" s="78">
        <f t="shared" si="587"/>
        <v>0</v>
      </c>
      <c r="Y1241" s="44" cm="1">
        <f t="array" ref="Y1241">_xlfn.IFNA(_xlfn.IFS(AND(Q1241&gt;=2000, Q1241&lt;3000), 10000, AND(Q1241&gt;=3000, Q1241&lt;4000), 15000, AND(Q1241&gt;=4000, Q1241&lt;5000), 20000, AND(Q1241&gt;=5000), 25000),0)</f>
        <v>0</v>
      </c>
      <c r="Z1241" s="91">
        <f t="shared" si="588"/>
        <v>0</v>
      </c>
      <c r="AA1241" s="44">
        <f t="shared" si="589"/>
        <v>0</v>
      </c>
      <c r="AB1241" s="44"/>
      <c r="AC1241" s="44"/>
      <c r="AD1241" s="44"/>
      <c r="AE1241" s="44">
        <f>VLOOKUP(O1241,정산업데이트!$A$6:$B$12,2,10)</f>
        <v>0</v>
      </c>
      <c r="AF1241" s="44"/>
      <c r="AG1241" s="79">
        <f t="shared" si="590"/>
        <v>0</v>
      </c>
      <c r="AH1241" s="80">
        <f t="shared" si="591"/>
        <v>2500</v>
      </c>
      <c r="AI1241" s="93"/>
      <c r="AJ1241" s="84" t="s">
        <v>7375</v>
      </c>
      <c r="AK1241" s="84" t="s">
        <v>73</v>
      </c>
      <c r="AL1241" s="84" t="s">
        <v>7376</v>
      </c>
      <c r="AM1241" s="84" t="s">
        <v>8445</v>
      </c>
      <c r="AN1241" s="84" t="s">
        <v>8446</v>
      </c>
      <c r="AO1241" s="84" t="s">
        <v>8447</v>
      </c>
      <c r="AP1241" s="84" t="s">
        <v>8448</v>
      </c>
      <c r="AQ1241" s="84" t="s">
        <v>122</v>
      </c>
      <c r="AR1241" s="85">
        <v>1</v>
      </c>
      <c r="AS1241" s="86">
        <v>1</v>
      </c>
      <c r="AT1241" s="86">
        <v>1E-3</v>
      </c>
      <c r="AU1241" s="86">
        <v>1</v>
      </c>
      <c r="AV1241" s="84" t="s">
        <v>7</v>
      </c>
      <c r="AW1241" s="86">
        <v>60</v>
      </c>
      <c r="AX1241" s="84" t="s">
        <v>68</v>
      </c>
      <c r="AY1241" s="84" t="s">
        <v>68</v>
      </c>
      <c r="AZ1241" s="84" t="s">
        <v>68</v>
      </c>
      <c r="BA1241" s="84" t="s">
        <v>68</v>
      </c>
      <c r="BB1241" s="84" t="s">
        <v>68</v>
      </c>
      <c r="BC1241" s="84" t="s">
        <v>129</v>
      </c>
      <c r="BD1241" s="84" t="s">
        <v>91</v>
      </c>
      <c r="BE1241" s="84" t="s">
        <v>92</v>
      </c>
      <c r="BF1241" s="84" t="s">
        <v>122</v>
      </c>
      <c r="BG1241" s="84" t="s">
        <v>69</v>
      </c>
      <c r="BH1241" s="92" t="s">
        <v>8449</v>
      </c>
      <c r="BI1241" s="84" t="s">
        <v>122</v>
      </c>
      <c r="BJ1241" s="84" t="s">
        <v>8450</v>
      </c>
      <c r="BK1241" s="84" t="s">
        <v>75</v>
      </c>
      <c r="BL1241" s="84" t="s">
        <v>122</v>
      </c>
      <c r="BM1241" s="84" t="s">
        <v>91</v>
      </c>
      <c r="BN1241" s="84" t="s">
        <v>70</v>
      </c>
      <c r="BO1241" s="84" t="s">
        <v>71</v>
      </c>
      <c r="BP1241" s="84" t="s">
        <v>122</v>
      </c>
      <c r="BQ1241" s="84" t="s">
        <v>163</v>
      </c>
    </row>
    <row r="1242" spans="1:69" ht="14.4" x14ac:dyDescent="0.3">
      <c r="A1242" s="40" t="str">
        <f t="shared" si="565"/>
        <v>2025-09-10</v>
      </c>
      <c r="B1242" s="40" t="str">
        <f t="shared" si="566"/>
        <v>SYD</v>
      </c>
      <c r="C1242" s="39" t="str">
        <f t="shared" si="567"/>
        <v>98812563611</v>
      </c>
      <c r="D1242" s="41" t="str">
        <f t="shared" si="568"/>
        <v>PAU029761756</v>
      </c>
      <c r="E1242" s="41" t="str">
        <f t="shared" si="569"/>
        <v>596421472002</v>
      </c>
      <c r="F1242" s="39" t="str">
        <f t="shared" si="570"/>
        <v>2254256</v>
      </c>
      <c r="G1242" s="39" t="str">
        <f t="shared" si="571"/>
        <v>WISE EXPRESS(BOOSTUP)</v>
      </c>
      <c r="H1242" s="41" t="str">
        <f t="shared" si="572"/>
        <v>서지영</v>
      </c>
      <c r="I1242" s="39" t="str">
        <f t="shared" si="573"/>
        <v>06098</v>
      </c>
      <c r="J1242" s="52" t="str">
        <f t="shared" si="574"/>
        <v/>
      </c>
      <c r="K1242" s="75">
        <f t="shared" si="575"/>
        <v>1</v>
      </c>
      <c r="L1242" s="76">
        <f t="shared" si="576"/>
        <v>1</v>
      </c>
      <c r="M1242" s="76">
        <f t="shared" si="577"/>
        <v>1E-3</v>
      </c>
      <c r="N1242" s="76">
        <f t="shared" si="578"/>
        <v>1</v>
      </c>
      <c r="O1242" s="42">
        <f t="shared" si="579"/>
        <v>1</v>
      </c>
      <c r="P1242" s="39" t="str">
        <f t="shared" si="580"/>
        <v>일반(목록배제,Normal-Manifest Exception)</v>
      </c>
      <c r="Q1242" s="72">
        <f t="shared" si="581"/>
        <v>90</v>
      </c>
      <c r="R1242" s="43" t="str">
        <f t="shared" si="582"/>
        <v>OZ602</v>
      </c>
      <c r="S1242" s="82" t="str">
        <f t="shared" si="583"/>
        <v/>
      </c>
      <c r="T1242" s="40">
        <f t="shared" si="584"/>
        <v>45910</v>
      </c>
      <c r="U1242" s="44">
        <v>2500</v>
      </c>
      <c r="V1242" s="44">
        <f t="shared" si="585"/>
        <v>0</v>
      </c>
      <c r="W1242" s="77">
        <f t="shared" si="586"/>
        <v>2500</v>
      </c>
      <c r="X1242" s="78">
        <f t="shared" si="587"/>
        <v>0</v>
      </c>
      <c r="Y1242" s="44" cm="1">
        <f t="array" ref="Y1242">_xlfn.IFNA(_xlfn.IFS(AND(Q1242&gt;=2000, Q1242&lt;3000), 10000, AND(Q1242&gt;=3000, Q1242&lt;4000), 15000, AND(Q1242&gt;=4000, Q1242&lt;5000), 20000, AND(Q1242&gt;=5000), 25000),0)</f>
        <v>0</v>
      </c>
      <c r="Z1242" s="91">
        <f t="shared" si="588"/>
        <v>300</v>
      </c>
      <c r="AA1242" s="44">
        <f t="shared" si="589"/>
        <v>0</v>
      </c>
      <c r="AB1242" s="44"/>
      <c r="AC1242" s="44"/>
      <c r="AD1242" s="44"/>
      <c r="AE1242" s="44">
        <f>VLOOKUP(O1242,정산업데이트!$A$6:$B$12,2,10)</f>
        <v>0</v>
      </c>
      <c r="AF1242" s="44"/>
      <c r="AG1242" s="79">
        <f t="shared" si="590"/>
        <v>300</v>
      </c>
      <c r="AH1242" s="80">
        <f t="shared" si="591"/>
        <v>2800</v>
      </c>
      <c r="AI1242" s="93"/>
      <c r="AJ1242" s="84" t="s">
        <v>7375</v>
      </c>
      <c r="AK1242" s="84" t="s">
        <v>73</v>
      </c>
      <c r="AL1242" s="84" t="s">
        <v>7376</v>
      </c>
      <c r="AM1242" s="84" t="s">
        <v>8451</v>
      </c>
      <c r="AN1242" s="84" t="s">
        <v>8452</v>
      </c>
      <c r="AO1242" s="84" t="s">
        <v>8453</v>
      </c>
      <c r="AP1242" s="84" t="s">
        <v>8454</v>
      </c>
      <c r="AQ1242" s="84" t="s">
        <v>122</v>
      </c>
      <c r="AR1242" s="85">
        <v>1</v>
      </c>
      <c r="AS1242" s="86">
        <v>1</v>
      </c>
      <c r="AT1242" s="86">
        <v>1E-3</v>
      </c>
      <c r="AU1242" s="86">
        <v>1</v>
      </c>
      <c r="AV1242" s="84" t="s">
        <v>8</v>
      </c>
      <c r="AW1242" s="86">
        <v>90</v>
      </c>
      <c r="AX1242" s="84" t="s">
        <v>68</v>
      </c>
      <c r="AY1242" s="84" t="s">
        <v>68</v>
      </c>
      <c r="AZ1242" s="84" t="s">
        <v>68</v>
      </c>
      <c r="BA1242" s="84" t="s">
        <v>68</v>
      </c>
      <c r="BB1242" s="84" t="s">
        <v>68</v>
      </c>
      <c r="BC1242" s="84" t="s">
        <v>129</v>
      </c>
      <c r="BD1242" s="84" t="s">
        <v>91</v>
      </c>
      <c r="BE1242" s="84" t="s">
        <v>92</v>
      </c>
      <c r="BF1242" s="84" t="s">
        <v>122</v>
      </c>
      <c r="BG1242" s="84" t="s">
        <v>69</v>
      </c>
      <c r="BH1242" s="92" t="s">
        <v>8455</v>
      </c>
      <c r="BI1242" s="84" t="s">
        <v>122</v>
      </c>
      <c r="BJ1242" s="84" t="s">
        <v>8456</v>
      </c>
      <c r="BK1242" s="84" t="s">
        <v>75</v>
      </c>
      <c r="BL1242" s="84" t="s">
        <v>122</v>
      </c>
      <c r="BM1242" s="84" t="s">
        <v>91</v>
      </c>
      <c r="BN1242" s="84" t="s">
        <v>70</v>
      </c>
      <c r="BO1242" s="84" t="s">
        <v>71</v>
      </c>
      <c r="BP1242" s="84" t="s">
        <v>122</v>
      </c>
      <c r="BQ1242" s="84" t="s">
        <v>163</v>
      </c>
    </row>
    <row r="1243" spans="1:69" ht="14.4" x14ac:dyDescent="0.3">
      <c r="A1243" s="40" t="str">
        <f t="shared" si="565"/>
        <v>2025-09-10</v>
      </c>
      <c r="B1243" s="40" t="str">
        <f t="shared" si="566"/>
        <v>SYD</v>
      </c>
      <c r="C1243" s="39" t="str">
        <f t="shared" si="567"/>
        <v>98812563611</v>
      </c>
      <c r="D1243" s="41" t="str">
        <f t="shared" si="568"/>
        <v>PAU029761768</v>
      </c>
      <c r="E1243" s="41" t="str">
        <f t="shared" si="569"/>
        <v>596421472013</v>
      </c>
      <c r="F1243" s="39" t="str">
        <f t="shared" si="570"/>
        <v>2254256</v>
      </c>
      <c r="G1243" s="39" t="str">
        <f t="shared" si="571"/>
        <v>WISE EXPRESS(BOOSTUP)</v>
      </c>
      <c r="H1243" s="41" t="str">
        <f t="shared" si="572"/>
        <v>박소현</v>
      </c>
      <c r="I1243" s="39" t="str">
        <f t="shared" si="573"/>
        <v>46726</v>
      </c>
      <c r="J1243" s="52" t="str">
        <f t="shared" si="574"/>
        <v/>
      </c>
      <c r="K1243" s="75">
        <f t="shared" si="575"/>
        <v>1</v>
      </c>
      <c r="L1243" s="76">
        <f t="shared" si="576"/>
        <v>1</v>
      </c>
      <c r="M1243" s="76">
        <f t="shared" si="577"/>
        <v>1E-3</v>
      </c>
      <c r="N1243" s="76">
        <f t="shared" si="578"/>
        <v>1</v>
      </c>
      <c r="O1243" s="42">
        <f t="shared" si="579"/>
        <v>1</v>
      </c>
      <c r="P1243" s="39" t="str">
        <f t="shared" si="580"/>
        <v>목록(Manifest)</v>
      </c>
      <c r="Q1243" s="72">
        <f t="shared" si="581"/>
        <v>60</v>
      </c>
      <c r="R1243" s="43" t="str">
        <f t="shared" si="582"/>
        <v>OZ602</v>
      </c>
      <c r="S1243" s="82" t="str">
        <f t="shared" si="583"/>
        <v/>
      </c>
      <c r="T1243" s="40">
        <f t="shared" si="584"/>
        <v>45910</v>
      </c>
      <c r="U1243" s="44">
        <v>2500</v>
      </c>
      <c r="V1243" s="44">
        <f t="shared" si="585"/>
        <v>0</v>
      </c>
      <c r="W1243" s="77">
        <f t="shared" si="586"/>
        <v>2500</v>
      </c>
      <c r="X1243" s="78">
        <f t="shared" si="587"/>
        <v>0</v>
      </c>
      <c r="Y1243" s="44" cm="1">
        <f t="array" ref="Y1243">_xlfn.IFNA(_xlfn.IFS(AND(Q1243&gt;=2000, Q1243&lt;3000), 10000, AND(Q1243&gt;=3000, Q1243&lt;4000), 15000, AND(Q1243&gt;=4000, Q1243&lt;5000), 20000, AND(Q1243&gt;=5000), 25000),0)</f>
        <v>0</v>
      </c>
      <c r="Z1243" s="91">
        <f t="shared" si="588"/>
        <v>0</v>
      </c>
      <c r="AA1243" s="44">
        <f t="shared" si="589"/>
        <v>0</v>
      </c>
      <c r="AB1243" s="44"/>
      <c r="AC1243" s="44"/>
      <c r="AD1243" s="44"/>
      <c r="AE1243" s="44">
        <f>VLOOKUP(O1243,정산업데이트!$A$6:$B$12,2,10)</f>
        <v>0</v>
      </c>
      <c r="AF1243" s="44"/>
      <c r="AG1243" s="79">
        <f t="shared" si="590"/>
        <v>0</v>
      </c>
      <c r="AH1243" s="80">
        <f t="shared" si="591"/>
        <v>2500</v>
      </c>
      <c r="AI1243" s="93"/>
      <c r="AJ1243" s="84" t="s">
        <v>7375</v>
      </c>
      <c r="AK1243" s="84" t="s">
        <v>73</v>
      </c>
      <c r="AL1243" s="84" t="s">
        <v>7376</v>
      </c>
      <c r="AM1243" s="84" t="s">
        <v>8457</v>
      </c>
      <c r="AN1243" s="84" t="s">
        <v>341</v>
      </c>
      <c r="AO1243" s="84" t="s">
        <v>8458</v>
      </c>
      <c r="AP1243" s="84" t="s">
        <v>8459</v>
      </c>
      <c r="AQ1243" s="84" t="s">
        <v>122</v>
      </c>
      <c r="AR1243" s="85">
        <v>1</v>
      </c>
      <c r="AS1243" s="86">
        <v>1</v>
      </c>
      <c r="AT1243" s="86">
        <v>1E-3</v>
      </c>
      <c r="AU1243" s="86">
        <v>1</v>
      </c>
      <c r="AV1243" s="84" t="s">
        <v>7</v>
      </c>
      <c r="AW1243" s="86">
        <v>60</v>
      </c>
      <c r="AX1243" s="84" t="s">
        <v>68</v>
      </c>
      <c r="AY1243" s="84" t="s">
        <v>68</v>
      </c>
      <c r="AZ1243" s="84" t="s">
        <v>68</v>
      </c>
      <c r="BA1243" s="84" t="s">
        <v>68</v>
      </c>
      <c r="BB1243" s="84" t="s">
        <v>68</v>
      </c>
      <c r="BC1243" s="84" t="s">
        <v>129</v>
      </c>
      <c r="BD1243" s="84" t="s">
        <v>91</v>
      </c>
      <c r="BE1243" s="84" t="s">
        <v>92</v>
      </c>
      <c r="BF1243" s="84" t="s">
        <v>122</v>
      </c>
      <c r="BG1243" s="84" t="s">
        <v>69</v>
      </c>
      <c r="BH1243" s="92" t="s">
        <v>8460</v>
      </c>
      <c r="BI1243" s="84" t="s">
        <v>122</v>
      </c>
      <c r="BJ1243" s="84" t="s">
        <v>8461</v>
      </c>
      <c r="BK1243" s="84" t="s">
        <v>75</v>
      </c>
      <c r="BL1243" s="84" t="s">
        <v>122</v>
      </c>
      <c r="BM1243" s="84" t="s">
        <v>91</v>
      </c>
      <c r="BN1243" s="84" t="s">
        <v>70</v>
      </c>
      <c r="BO1243" s="84" t="s">
        <v>71</v>
      </c>
      <c r="BP1243" s="84" t="s">
        <v>122</v>
      </c>
      <c r="BQ1243" s="84" t="s">
        <v>163</v>
      </c>
    </row>
    <row r="1244" spans="1:69" ht="14.4" x14ac:dyDescent="0.3">
      <c r="A1244" s="40" t="str">
        <f t="shared" si="565"/>
        <v>2025-09-10</v>
      </c>
      <c r="B1244" s="40" t="str">
        <f t="shared" si="566"/>
        <v>SYD</v>
      </c>
      <c r="C1244" s="39" t="str">
        <f t="shared" si="567"/>
        <v>98812563611</v>
      </c>
      <c r="D1244" s="41" t="str">
        <f t="shared" si="568"/>
        <v>PAU029761760</v>
      </c>
      <c r="E1244" s="41" t="str">
        <f t="shared" si="569"/>
        <v>596421472024</v>
      </c>
      <c r="F1244" s="39" t="str">
        <f t="shared" si="570"/>
        <v>2254256</v>
      </c>
      <c r="G1244" s="39" t="str">
        <f t="shared" si="571"/>
        <v>WISE EXPRESS(BOOSTUP)</v>
      </c>
      <c r="H1244" s="41" t="str">
        <f t="shared" si="572"/>
        <v>박하원</v>
      </c>
      <c r="I1244" s="39" t="str">
        <f t="shared" si="573"/>
        <v>58567</v>
      </c>
      <c r="J1244" s="52" t="str">
        <f t="shared" si="574"/>
        <v/>
      </c>
      <c r="K1244" s="75">
        <f t="shared" si="575"/>
        <v>1</v>
      </c>
      <c r="L1244" s="76">
        <f t="shared" si="576"/>
        <v>1</v>
      </c>
      <c r="M1244" s="76">
        <f t="shared" si="577"/>
        <v>1E-3</v>
      </c>
      <c r="N1244" s="76">
        <f t="shared" si="578"/>
        <v>1</v>
      </c>
      <c r="O1244" s="42">
        <f t="shared" si="579"/>
        <v>1</v>
      </c>
      <c r="P1244" s="39" t="str">
        <f t="shared" si="580"/>
        <v>목록(Manifest)</v>
      </c>
      <c r="Q1244" s="72">
        <f t="shared" si="581"/>
        <v>60</v>
      </c>
      <c r="R1244" s="43" t="str">
        <f t="shared" si="582"/>
        <v>OZ602</v>
      </c>
      <c r="S1244" s="82" t="str">
        <f t="shared" si="583"/>
        <v/>
      </c>
      <c r="T1244" s="40">
        <f t="shared" si="584"/>
        <v>45910</v>
      </c>
      <c r="U1244" s="44">
        <v>2500</v>
      </c>
      <c r="V1244" s="44">
        <f t="shared" si="585"/>
        <v>0</v>
      </c>
      <c r="W1244" s="77">
        <f t="shared" si="586"/>
        <v>2500</v>
      </c>
      <c r="X1244" s="78">
        <f t="shared" si="587"/>
        <v>0</v>
      </c>
      <c r="Y1244" s="44" cm="1">
        <f t="array" ref="Y1244">_xlfn.IFNA(_xlfn.IFS(AND(Q1244&gt;=2000, Q1244&lt;3000), 10000, AND(Q1244&gt;=3000, Q1244&lt;4000), 15000, AND(Q1244&gt;=4000, Q1244&lt;5000), 20000, AND(Q1244&gt;=5000), 25000),0)</f>
        <v>0</v>
      </c>
      <c r="Z1244" s="91">
        <f t="shared" si="588"/>
        <v>0</v>
      </c>
      <c r="AA1244" s="44">
        <f t="shared" si="589"/>
        <v>0</v>
      </c>
      <c r="AB1244" s="44"/>
      <c r="AC1244" s="44"/>
      <c r="AD1244" s="44"/>
      <c r="AE1244" s="44">
        <f>VLOOKUP(O1244,정산업데이트!$A$6:$B$12,2,10)</f>
        <v>0</v>
      </c>
      <c r="AF1244" s="44"/>
      <c r="AG1244" s="79">
        <f t="shared" si="590"/>
        <v>0</v>
      </c>
      <c r="AH1244" s="80">
        <f t="shared" si="591"/>
        <v>2500</v>
      </c>
      <c r="AI1244" s="93"/>
      <c r="AJ1244" s="84" t="s">
        <v>7375</v>
      </c>
      <c r="AK1244" s="84" t="s">
        <v>73</v>
      </c>
      <c r="AL1244" s="84" t="s">
        <v>7376</v>
      </c>
      <c r="AM1244" s="84" t="s">
        <v>8462</v>
      </c>
      <c r="AN1244" s="84" t="s">
        <v>8463</v>
      </c>
      <c r="AO1244" s="84" t="s">
        <v>8464</v>
      </c>
      <c r="AP1244" s="84" t="s">
        <v>8465</v>
      </c>
      <c r="AQ1244" s="84" t="s">
        <v>122</v>
      </c>
      <c r="AR1244" s="85">
        <v>1</v>
      </c>
      <c r="AS1244" s="86">
        <v>1</v>
      </c>
      <c r="AT1244" s="86">
        <v>1E-3</v>
      </c>
      <c r="AU1244" s="86">
        <v>1</v>
      </c>
      <c r="AV1244" s="84" t="s">
        <v>7</v>
      </c>
      <c r="AW1244" s="86">
        <v>60</v>
      </c>
      <c r="AX1244" s="84" t="s">
        <v>68</v>
      </c>
      <c r="AY1244" s="84" t="s">
        <v>68</v>
      </c>
      <c r="AZ1244" s="84" t="s">
        <v>68</v>
      </c>
      <c r="BA1244" s="84" t="s">
        <v>68</v>
      </c>
      <c r="BB1244" s="84" t="s">
        <v>68</v>
      </c>
      <c r="BC1244" s="84" t="s">
        <v>129</v>
      </c>
      <c r="BD1244" s="84" t="s">
        <v>91</v>
      </c>
      <c r="BE1244" s="84" t="s">
        <v>92</v>
      </c>
      <c r="BF1244" s="84" t="s">
        <v>122</v>
      </c>
      <c r="BG1244" s="84" t="s">
        <v>69</v>
      </c>
      <c r="BH1244" s="92" t="s">
        <v>8466</v>
      </c>
      <c r="BI1244" s="84" t="s">
        <v>122</v>
      </c>
      <c r="BJ1244" s="84" t="s">
        <v>8467</v>
      </c>
      <c r="BK1244" s="84" t="s">
        <v>75</v>
      </c>
      <c r="BL1244" s="84" t="s">
        <v>122</v>
      </c>
      <c r="BM1244" s="84" t="s">
        <v>91</v>
      </c>
      <c r="BN1244" s="84" t="s">
        <v>70</v>
      </c>
      <c r="BO1244" s="84" t="s">
        <v>71</v>
      </c>
      <c r="BP1244" s="84" t="s">
        <v>122</v>
      </c>
      <c r="BQ1244" s="84" t="s">
        <v>163</v>
      </c>
    </row>
    <row r="1245" spans="1:69" ht="14.4" x14ac:dyDescent="0.3">
      <c r="A1245" s="40" t="str">
        <f t="shared" si="565"/>
        <v>2025-09-10</v>
      </c>
      <c r="B1245" s="40" t="str">
        <f t="shared" si="566"/>
        <v>SYD</v>
      </c>
      <c r="C1245" s="39" t="str">
        <f t="shared" si="567"/>
        <v>98812563611</v>
      </c>
      <c r="D1245" s="41" t="str">
        <f t="shared" si="568"/>
        <v>PAU029761769</v>
      </c>
      <c r="E1245" s="41" t="str">
        <f t="shared" si="569"/>
        <v>596421472035</v>
      </c>
      <c r="F1245" s="39" t="str">
        <f t="shared" si="570"/>
        <v>2254256</v>
      </c>
      <c r="G1245" s="39" t="str">
        <f t="shared" si="571"/>
        <v>WISE EXPRESS(BOOSTUP)</v>
      </c>
      <c r="H1245" s="41" t="str">
        <f t="shared" si="572"/>
        <v>박혜빈</v>
      </c>
      <c r="I1245" s="39" t="str">
        <f t="shared" si="573"/>
        <v>53013</v>
      </c>
      <c r="J1245" s="52" t="str">
        <f t="shared" si="574"/>
        <v/>
      </c>
      <c r="K1245" s="75">
        <f t="shared" si="575"/>
        <v>1</v>
      </c>
      <c r="L1245" s="76">
        <f t="shared" si="576"/>
        <v>1</v>
      </c>
      <c r="M1245" s="76">
        <f t="shared" si="577"/>
        <v>1E-3</v>
      </c>
      <c r="N1245" s="76">
        <f t="shared" si="578"/>
        <v>1</v>
      </c>
      <c r="O1245" s="42">
        <f t="shared" si="579"/>
        <v>1</v>
      </c>
      <c r="P1245" s="39" t="str">
        <f t="shared" si="580"/>
        <v>목록(Manifest)</v>
      </c>
      <c r="Q1245" s="72">
        <f t="shared" si="581"/>
        <v>60</v>
      </c>
      <c r="R1245" s="43" t="str">
        <f t="shared" si="582"/>
        <v>OZ602</v>
      </c>
      <c r="S1245" s="82" t="str">
        <f t="shared" si="583"/>
        <v/>
      </c>
      <c r="T1245" s="40">
        <f t="shared" si="584"/>
        <v>45910</v>
      </c>
      <c r="U1245" s="44">
        <v>2500</v>
      </c>
      <c r="V1245" s="44">
        <f t="shared" si="585"/>
        <v>0</v>
      </c>
      <c r="W1245" s="77">
        <f t="shared" si="586"/>
        <v>2500</v>
      </c>
      <c r="X1245" s="78">
        <f t="shared" si="587"/>
        <v>0</v>
      </c>
      <c r="Y1245" s="44" cm="1">
        <f t="array" ref="Y1245">_xlfn.IFNA(_xlfn.IFS(AND(Q1245&gt;=2000, Q1245&lt;3000), 10000, AND(Q1245&gt;=3000, Q1245&lt;4000), 15000, AND(Q1245&gt;=4000, Q1245&lt;5000), 20000, AND(Q1245&gt;=5000), 25000),0)</f>
        <v>0</v>
      </c>
      <c r="Z1245" s="91">
        <f t="shared" si="588"/>
        <v>0</v>
      </c>
      <c r="AA1245" s="44">
        <f t="shared" si="589"/>
        <v>0</v>
      </c>
      <c r="AB1245" s="44"/>
      <c r="AC1245" s="44"/>
      <c r="AD1245" s="44"/>
      <c r="AE1245" s="44">
        <f>VLOOKUP(O1245,정산업데이트!$A$6:$B$12,2,10)</f>
        <v>0</v>
      </c>
      <c r="AF1245" s="44"/>
      <c r="AG1245" s="79">
        <f t="shared" si="590"/>
        <v>0</v>
      </c>
      <c r="AH1245" s="80">
        <f t="shared" si="591"/>
        <v>2500</v>
      </c>
      <c r="AI1245" s="93"/>
      <c r="AJ1245" s="84" t="s">
        <v>7375</v>
      </c>
      <c r="AK1245" s="84" t="s">
        <v>73</v>
      </c>
      <c r="AL1245" s="84" t="s">
        <v>7376</v>
      </c>
      <c r="AM1245" s="84" t="s">
        <v>8468</v>
      </c>
      <c r="AN1245" s="84" t="s">
        <v>8469</v>
      </c>
      <c r="AO1245" s="84" t="s">
        <v>8470</v>
      </c>
      <c r="AP1245" s="84" t="s">
        <v>1736</v>
      </c>
      <c r="AQ1245" s="84" t="s">
        <v>122</v>
      </c>
      <c r="AR1245" s="85">
        <v>1</v>
      </c>
      <c r="AS1245" s="86">
        <v>1</v>
      </c>
      <c r="AT1245" s="86">
        <v>1E-3</v>
      </c>
      <c r="AU1245" s="86">
        <v>1</v>
      </c>
      <c r="AV1245" s="84" t="s">
        <v>7</v>
      </c>
      <c r="AW1245" s="86">
        <v>60</v>
      </c>
      <c r="AX1245" s="84" t="s">
        <v>68</v>
      </c>
      <c r="AY1245" s="84" t="s">
        <v>68</v>
      </c>
      <c r="AZ1245" s="84" t="s">
        <v>68</v>
      </c>
      <c r="BA1245" s="84" t="s">
        <v>68</v>
      </c>
      <c r="BB1245" s="84" t="s">
        <v>68</v>
      </c>
      <c r="BC1245" s="84" t="s">
        <v>129</v>
      </c>
      <c r="BD1245" s="84" t="s">
        <v>91</v>
      </c>
      <c r="BE1245" s="84" t="s">
        <v>92</v>
      </c>
      <c r="BF1245" s="84" t="s">
        <v>122</v>
      </c>
      <c r="BG1245" s="84" t="s">
        <v>69</v>
      </c>
      <c r="BH1245" s="92" t="s">
        <v>8471</v>
      </c>
      <c r="BI1245" s="84" t="s">
        <v>122</v>
      </c>
      <c r="BJ1245" s="84" t="s">
        <v>8472</v>
      </c>
      <c r="BK1245" s="84" t="s">
        <v>75</v>
      </c>
      <c r="BL1245" s="84" t="s">
        <v>122</v>
      </c>
      <c r="BM1245" s="84" t="s">
        <v>91</v>
      </c>
      <c r="BN1245" s="84" t="s">
        <v>70</v>
      </c>
      <c r="BO1245" s="84" t="s">
        <v>71</v>
      </c>
      <c r="BP1245" s="84" t="s">
        <v>122</v>
      </c>
      <c r="BQ1245" s="84" t="s">
        <v>163</v>
      </c>
    </row>
    <row r="1246" spans="1:69" ht="14.4" x14ac:dyDescent="0.3">
      <c r="A1246" s="40" t="str">
        <f t="shared" si="565"/>
        <v>2025-09-10</v>
      </c>
      <c r="B1246" s="40" t="str">
        <f t="shared" si="566"/>
        <v>SYD</v>
      </c>
      <c r="C1246" s="39" t="str">
        <f t="shared" si="567"/>
        <v>98812563611</v>
      </c>
      <c r="D1246" s="41" t="str">
        <f t="shared" si="568"/>
        <v>PAU029761770</v>
      </c>
      <c r="E1246" s="41" t="str">
        <f t="shared" si="569"/>
        <v>596421472046</v>
      </c>
      <c r="F1246" s="39" t="str">
        <f t="shared" si="570"/>
        <v>2254256</v>
      </c>
      <c r="G1246" s="39" t="str">
        <f t="shared" si="571"/>
        <v>WISE EXPRESS(BOOSTUP)</v>
      </c>
      <c r="H1246" s="41" t="str">
        <f t="shared" si="572"/>
        <v>박계숙</v>
      </c>
      <c r="I1246" s="39" t="str">
        <f t="shared" si="573"/>
        <v>12029</v>
      </c>
      <c r="J1246" s="52" t="str">
        <f t="shared" si="574"/>
        <v/>
      </c>
      <c r="K1246" s="75">
        <f t="shared" si="575"/>
        <v>1</v>
      </c>
      <c r="L1246" s="76">
        <f t="shared" si="576"/>
        <v>1</v>
      </c>
      <c r="M1246" s="76">
        <f t="shared" si="577"/>
        <v>1E-3</v>
      </c>
      <c r="N1246" s="76">
        <f t="shared" si="578"/>
        <v>1</v>
      </c>
      <c r="O1246" s="42">
        <f t="shared" si="579"/>
        <v>1</v>
      </c>
      <c r="P1246" s="39" t="str">
        <f t="shared" si="580"/>
        <v>목록(Manifest)</v>
      </c>
      <c r="Q1246" s="72">
        <f t="shared" si="581"/>
        <v>60</v>
      </c>
      <c r="R1246" s="43" t="str">
        <f t="shared" si="582"/>
        <v>OZ602</v>
      </c>
      <c r="S1246" s="82" t="str">
        <f t="shared" si="583"/>
        <v/>
      </c>
      <c r="T1246" s="40">
        <f t="shared" si="584"/>
        <v>45910</v>
      </c>
      <c r="U1246" s="44">
        <v>2500</v>
      </c>
      <c r="V1246" s="44">
        <f t="shared" si="585"/>
        <v>0</v>
      </c>
      <c r="W1246" s="77">
        <f t="shared" si="586"/>
        <v>2500</v>
      </c>
      <c r="X1246" s="78">
        <f t="shared" si="587"/>
        <v>0</v>
      </c>
      <c r="Y1246" s="44" cm="1">
        <f t="array" ref="Y1246">_xlfn.IFNA(_xlfn.IFS(AND(Q1246&gt;=2000, Q1246&lt;3000), 10000, AND(Q1246&gt;=3000, Q1246&lt;4000), 15000, AND(Q1246&gt;=4000, Q1246&lt;5000), 20000, AND(Q1246&gt;=5000), 25000),0)</f>
        <v>0</v>
      </c>
      <c r="Z1246" s="91">
        <f t="shared" si="588"/>
        <v>0</v>
      </c>
      <c r="AA1246" s="44">
        <f t="shared" si="589"/>
        <v>0</v>
      </c>
      <c r="AB1246" s="44"/>
      <c r="AC1246" s="44"/>
      <c r="AD1246" s="44"/>
      <c r="AE1246" s="44">
        <f>VLOOKUP(O1246,정산업데이트!$A$6:$B$12,2,10)</f>
        <v>0</v>
      </c>
      <c r="AF1246" s="44"/>
      <c r="AG1246" s="79">
        <f t="shared" si="590"/>
        <v>0</v>
      </c>
      <c r="AH1246" s="80">
        <f t="shared" si="591"/>
        <v>2500</v>
      </c>
      <c r="AI1246" s="93"/>
      <c r="AJ1246" s="84" t="s">
        <v>7375</v>
      </c>
      <c r="AK1246" s="84" t="s">
        <v>73</v>
      </c>
      <c r="AL1246" s="84" t="s">
        <v>7376</v>
      </c>
      <c r="AM1246" s="84" t="s">
        <v>8473</v>
      </c>
      <c r="AN1246" s="84" t="s">
        <v>8474</v>
      </c>
      <c r="AO1246" s="84" t="s">
        <v>8475</v>
      </c>
      <c r="AP1246" s="84" t="s">
        <v>8476</v>
      </c>
      <c r="AQ1246" s="84" t="s">
        <v>122</v>
      </c>
      <c r="AR1246" s="85">
        <v>1</v>
      </c>
      <c r="AS1246" s="86">
        <v>1</v>
      </c>
      <c r="AT1246" s="86">
        <v>1E-3</v>
      </c>
      <c r="AU1246" s="86">
        <v>1</v>
      </c>
      <c r="AV1246" s="84" t="s">
        <v>7</v>
      </c>
      <c r="AW1246" s="86">
        <v>60</v>
      </c>
      <c r="AX1246" s="84" t="s">
        <v>68</v>
      </c>
      <c r="AY1246" s="84" t="s">
        <v>68</v>
      </c>
      <c r="AZ1246" s="84" t="s">
        <v>68</v>
      </c>
      <c r="BA1246" s="84" t="s">
        <v>68</v>
      </c>
      <c r="BB1246" s="84" t="s">
        <v>68</v>
      </c>
      <c r="BC1246" s="84" t="s">
        <v>129</v>
      </c>
      <c r="BD1246" s="84" t="s">
        <v>91</v>
      </c>
      <c r="BE1246" s="84" t="s">
        <v>92</v>
      </c>
      <c r="BF1246" s="84" t="s">
        <v>122</v>
      </c>
      <c r="BG1246" s="84" t="s">
        <v>69</v>
      </c>
      <c r="BH1246" s="92" t="s">
        <v>8477</v>
      </c>
      <c r="BI1246" s="84" t="s">
        <v>122</v>
      </c>
      <c r="BJ1246" s="84" t="s">
        <v>8478</v>
      </c>
      <c r="BK1246" s="84" t="s">
        <v>75</v>
      </c>
      <c r="BL1246" s="84" t="s">
        <v>122</v>
      </c>
      <c r="BM1246" s="84" t="s">
        <v>91</v>
      </c>
      <c r="BN1246" s="84" t="s">
        <v>70</v>
      </c>
      <c r="BO1246" s="84" t="s">
        <v>71</v>
      </c>
      <c r="BP1246" s="84" t="s">
        <v>122</v>
      </c>
      <c r="BQ1246" s="84" t="s">
        <v>163</v>
      </c>
    </row>
    <row r="1247" spans="1:69" ht="14.4" x14ac:dyDescent="0.3">
      <c r="A1247" s="40" t="str">
        <f t="shared" si="565"/>
        <v>2025-09-10</v>
      </c>
      <c r="B1247" s="40" t="str">
        <f t="shared" si="566"/>
        <v>SYD</v>
      </c>
      <c r="C1247" s="39" t="str">
        <f t="shared" si="567"/>
        <v>98812563611</v>
      </c>
      <c r="D1247" s="41" t="str">
        <f t="shared" si="568"/>
        <v>PKR253343332</v>
      </c>
      <c r="E1247" s="41" t="str">
        <f t="shared" si="569"/>
        <v>596421470005</v>
      </c>
      <c r="F1247" s="39" t="str">
        <f t="shared" si="570"/>
        <v>2254234</v>
      </c>
      <c r="G1247" s="39" t="str">
        <f t="shared" si="571"/>
        <v>WISE EXPRESS(HOJUDIRECT)</v>
      </c>
      <c r="H1247" s="41" t="str">
        <f t="shared" si="572"/>
        <v>서승돈</v>
      </c>
      <c r="I1247" s="39" t="str">
        <f t="shared" si="573"/>
        <v>38666</v>
      </c>
      <c r="J1247" s="52" t="str">
        <f t="shared" si="574"/>
        <v/>
      </c>
      <c r="K1247" s="75">
        <f t="shared" si="575"/>
        <v>1</v>
      </c>
      <c r="L1247" s="76">
        <f t="shared" si="576"/>
        <v>2</v>
      </c>
      <c r="M1247" s="76">
        <f t="shared" si="577"/>
        <v>1E-3</v>
      </c>
      <c r="N1247" s="76">
        <f t="shared" si="578"/>
        <v>2</v>
      </c>
      <c r="O1247" s="42">
        <f t="shared" si="579"/>
        <v>2</v>
      </c>
      <c r="P1247" s="39" t="str">
        <f t="shared" si="580"/>
        <v>일반(목록배제,Normal-Manifest Exception)</v>
      </c>
      <c r="Q1247" s="72">
        <f t="shared" si="581"/>
        <v>32</v>
      </c>
      <c r="R1247" s="43" t="str">
        <f t="shared" si="582"/>
        <v>OZ602</v>
      </c>
      <c r="S1247" s="82" t="str">
        <f t="shared" si="583"/>
        <v/>
      </c>
      <c r="T1247" s="40">
        <f t="shared" si="584"/>
        <v>45910</v>
      </c>
      <c r="U1247" s="44">
        <v>2500</v>
      </c>
      <c r="V1247" s="44">
        <f t="shared" si="585"/>
        <v>0</v>
      </c>
      <c r="W1247" s="77">
        <f t="shared" si="586"/>
        <v>2500</v>
      </c>
      <c r="X1247" s="78">
        <f t="shared" si="587"/>
        <v>0</v>
      </c>
      <c r="Y1247" s="44" cm="1">
        <f t="array" ref="Y1247">_xlfn.IFNA(_xlfn.IFS(AND(Q1247&gt;=2000, Q1247&lt;3000), 10000, AND(Q1247&gt;=3000, Q1247&lt;4000), 15000, AND(Q1247&gt;=4000, Q1247&lt;5000), 20000, AND(Q1247&gt;=5000), 25000),0)</f>
        <v>0</v>
      </c>
      <c r="Z1247" s="91">
        <f t="shared" si="588"/>
        <v>300</v>
      </c>
      <c r="AA1247" s="44">
        <f t="shared" si="589"/>
        <v>0</v>
      </c>
      <c r="AB1247" s="44"/>
      <c r="AC1247" s="44"/>
      <c r="AD1247" s="44"/>
      <c r="AE1247" s="44">
        <f>VLOOKUP(O1247,정산업데이트!$A$6:$B$12,2,10)</f>
        <v>0</v>
      </c>
      <c r="AF1247" s="44"/>
      <c r="AG1247" s="79">
        <f t="shared" si="590"/>
        <v>300</v>
      </c>
      <c r="AH1247" s="80">
        <f t="shared" si="591"/>
        <v>2800</v>
      </c>
      <c r="AI1247" s="93"/>
      <c r="AJ1247" s="84" t="s">
        <v>7375</v>
      </c>
      <c r="AK1247" s="84" t="s">
        <v>73</v>
      </c>
      <c r="AL1247" s="84" t="s">
        <v>7376</v>
      </c>
      <c r="AM1247" s="84" t="s">
        <v>8479</v>
      </c>
      <c r="AN1247" s="84" t="s">
        <v>8480</v>
      </c>
      <c r="AO1247" s="84" t="s">
        <v>8481</v>
      </c>
      <c r="AP1247" s="84" t="s">
        <v>1970</v>
      </c>
      <c r="AQ1247" s="84" t="s">
        <v>122</v>
      </c>
      <c r="AR1247" s="85">
        <v>1</v>
      </c>
      <c r="AS1247" s="86">
        <v>2</v>
      </c>
      <c r="AT1247" s="86">
        <v>1E-3</v>
      </c>
      <c r="AU1247" s="86">
        <v>2</v>
      </c>
      <c r="AV1247" s="84" t="s">
        <v>8</v>
      </c>
      <c r="AW1247" s="86">
        <v>32</v>
      </c>
      <c r="AX1247" s="84" t="s">
        <v>68</v>
      </c>
      <c r="AY1247" s="84" t="s">
        <v>68</v>
      </c>
      <c r="AZ1247" s="84" t="s">
        <v>68</v>
      </c>
      <c r="BA1247" s="84" t="s">
        <v>68</v>
      </c>
      <c r="BB1247" s="84" t="s">
        <v>68</v>
      </c>
      <c r="BC1247" s="84" t="s">
        <v>135</v>
      </c>
      <c r="BD1247" s="84" t="s">
        <v>104</v>
      </c>
      <c r="BE1247" s="84" t="s">
        <v>112</v>
      </c>
      <c r="BF1247" s="84" t="s">
        <v>122</v>
      </c>
      <c r="BG1247" s="84" t="s">
        <v>69</v>
      </c>
      <c r="BH1247" s="92" t="s">
        <v>8482</v>
      </c>
      <c r="BI1247" s="84" t="s">
        <v>122</v>
      </c>
      <c r="BJ1247" s="84" t="s">
        <v>8483</v>
      </c>
      <c r="BK1247" s="84" t="s">
        <v>75</v>
      </c>
      <c r="BL1247" s="84" t="s">
        <v>122</v>
      </c>
      <c r="BM1247" s="84" t="s">
        <v>104</v>
      </c>
      <c r="BN1247" s="84" t="s">
        <v>70</v>
      </c>
      <c r="BO1247" s="84" t="s">
        <v>71</v>
      </c>
      <c r="BP1247" s="84" t="s">
        <v>122</v>
      </c>
      <c r="BQ1247" s="84" t="s">
        <v>163</v>
      </c>
    </row>
    <row r="1248" spans="1:69" ht="14.4" x14ac:dyDescent="0.3">
      <c r="A1248" s="40" t="str">
        <f t="shared" si="565"/>
        <v>2025-09-10</v>
      </c>
      <c r="B1248" s="40" t="str">
        <f t="shared" si="566"/>
        <v>SYD</v>
      </c>
      <c r="C1248" s="39" t="str">
        <f t="shared" si="567"/>
        <v>98812563611</v>
      </c>
      <c r="D1248" s="41" t="str">
        <f t="shared" si="568"/>
        <v>PAU029761766</v>
      </c>
      <c r="E1248" s="41" t="str">
        <f t="shared" si="569"/>
        <v>596421472050</v>
      </c>
      <c r="F1248" s="39" t="str">
        <f t="shared" si="570"/>
        <v>2254256</v>
      </c>
      <c r="G1248" s="39" t="str">
        <f t="shared" si="571"/>
        <v>WISE EXPRESS(BOOSTUP)</v>
      </c>
      <c r="H1248" s="41" t="str">
        <f t="shared" si="572"/>
        <v>이현경</v>
      </c>
      <c r="I1248" s="39" t="str">
        <f t="shared" si="573"/>
        <v>10891</v>
      </c>
      <c r="J1248" s="52" t="str">
        <f t="shared" si="574"/>
        <v/>
      </c>
      <c r="K1248" s="75">
        <f t="shared" si="575"/>
        <v>1</v>
      </c>
      <c r="L1248" s="76">
        <f t="shared" si="576"/>
        <v>1</v>
      </c>
      <c r="M1248" s="76">
        <f t="shared" si="577"/>
        <v>1E-3</v>
      </c>
      <c r="N1248" s="76">
        <f t="shared" si="578"/>
        <v>1</v>
      </c>
      <c r="O1248" s="42">
        <f t="shared" si="579"/>
        <v>1</v>
      </c>
      <c r="P1248" s="39" t="str">
        <f t="shared" si="580"/>
        <v>목록(Manifest)</v>
      </c>
      <c r="Q1248" s="72">
        <f t="shared" si="581"/>
        <v>60</v>
      </c>
      <c r="R1248" s="43" t="str">
        <f t="shared" si="582"/>
        <v>OZ602</v>
      </c>
      <c r="S1248" s="82" t="str">
        <f t="shared" si="583"/>
        <v/>
      </c>
      <c r="T1248" s="40">
        <f t="shared" si="584"/>
        <v>45910</v>
      </c>
      <c r="U1248" s="44">
        <v>2500</v>
      </c>
      <c r="V1248" s="44">
        <f t="shared" si="585"/>
        <v>0</v>
      </c>
      <c r="W1248" s="77">
        <f t="shared" si="586"/>
        <v>2500</v>
      </c>
      <c r="X1248" s="78">
        <f t="shared" si="587"/>
        <v>0</v>
      </c>
      <c r="Y1248" s="44" cm="1">
        <f t="array" ref="Y1248">_xlfn.IFNA(_xlfn.IFS(AND(Q1248&gt;=2000, Q1248&lt;3000), 10000, AND(Q1248&gt;=3000, Q1248&lt;4000), 15000, AND(Q1248&gt;=4000, Q1248&lt;5000), 20000, AND(Q1248&gt;=5000), 25000),0)</f>
        <v>0</v>
      </c>
      <c r="Z1248" s="91">
        <f t="shared" si="588"/>
        <v>0</v>
      </c>
      <c r="AA1248" s="44">
        <f t="shared" si="589"/>
        <v>0</v>
      </c>
      <c r="AB1248" s="44"/>
      <c r="AC1248" s="44"/>
      <c r="AD1248" s="44"/>
      <c r="AE1248" s="44">
        <f>VLOOKUP(O1248,정산업데이트!$A$6:$B$12,2,10)</f>
        <v>0</v>
      </c>
      <c r="AF1248" s="44"/>
      <c r="AG1248" s="79">
        <f t="shared" si="590"/>
        <v>0</v>
      </c>
      <c r="AH1248" s="80">
        <f t="shared" si="591"/>
        <v>2500</v>
      </c>
      <c r="AI1248" s="93"/>
      <c r="AJ1248" s="84" t="s">
        <v>7375</v>
      </c>
      <c r="AK1248" s="84" t="s">
        <v>73</v>
      </c>
      <c r="AL1248" s="84" t="s">
        <v>7376</v>
      </c>
      <c r="AM1248" s="84" t="s">
        <v>8484</v>
      </c>
      <c r="AN1248" s="84" t="s">
        <v>8485</v>
      </c>
      <c r="AO1248" s="84" t="s">
        <v>8486</v>
      </c>
      <c r="AP1248" s="84" t="s">
        <v>1668</v>
      </c>
      <c r="AQ1248" s="84" t="s">
        <v>122</v>
      </c>
      <c r="AR1248" s="85">
        <v>1</v>
      </c>
      <c r="AS1248" s="86">
        <v>1</v>
      </c>
      <c r="AT1248" s="86">
        <v>1E-3</v>
      </c>
      <c r="AU1248" s="86">
        <v>1</v>
      </c>
      <c r="AV1248" s="84" t="s">
        <v>7</v>
      </c>
      <c r="AW1248" s="86">
        <v>60</v>
      </c>
      <c r="AX1248" s="84" t="s">
        <v>68</v>
      </c>
      <c r="AY1248" s="84" t="s">
        <v>68</v>
      </c>
      <c r="AZ1248" s="84" t="s">
        <v>68</v>
      </c>
      <c r="BA1248" s="84" t="s">
        <v>68</v>
      </c>
      <c r="BB1248" s="84" t="s">
        <v>68</v>
      </c>
      <c r="BC1248" s="84" t="s">
        <v>129</v>
      </c>
      <c r="BD1248" s="84" t="s">
        <v>91</v>
      </c>
      <c r="BE1248" s="84" t="s">
        <v>92</v>
      </c>
      <c r="BF1248" s="84" t="s">
        <v>122</v>
      </c>
      <c r="BG1248" s="84" t="s">
        <v>69</v>
      </c>
      <c r="BH1248" s="92" t="s">
        <v>8487</v>
      </c>
      <c r="BI1248" s="84" t="s">
        <v>122</v>
      </c>
      <c r="BJ1248" s="84" t="s">
        <v>8488</v>
      </c>
      <c r="BK1248" s="84" t="s">
        <v>75</v>
      </c>
      <c r="BL1248" s="84" t="s">
        <v>122</v>
      </c>
      <c r="BM1248" s="84" t="s">
        <v>91</v>
      </c>
      <c r="BN1248" s="84" t="s">
        <v>70</v>
      </c>
      <c r="BO1248" s="84" t="s">
        <v>71</v>
      </c>
      <c r="BP1248" s="84" t="s">
        <v>122</v>
      </c>
      <c r="BQ1248" s="84" t="s">
        <v>163</v>
      </c>
    </row>
    <row r="1249" spans="1:69" ht="14.4" x14ac:dyDescent="0.3">
      <c r="A1249" s="40" t="str">
        <f t="shared" si="565"/>
        <v>2025-09-10</v>
      </c>
      <c r="B1249" s="40" t="str">
        <f t="shared" si="566"/>
        <v>SYD</v>
      </c>
      <c r="C1249" s="39" t="str">
        <f t="shared" si="567"/>
        <v>98812563611</v>
      </c>
      <c r="D1249" s="41" t="str">
        <f t="shared" si="568"/>
        <v>PAU029761762</v>
      </c>
      <c r="E1249" s="41" t="str">
        <f t="shared" si="569"/>
        <v>596421472061</v>
      </c>
      <c r="F1249" s="39" t="str">
        <f t="shared" si="570"/>
        <v>2254256</v>
      </c>
      <c r="G1249" s="39" t="str">
        <f t="shared" si="571"/>
        <v>WISE EXPRESS(BOOSTUP)</v>
      </c>
      <c r="H1249" s="41" t="str">
        <f t="shared" si="572"/>
        <v>홍연우</v>
      </c>
      <c r="I1249" s="39" t="str">
        <f t="shared" si="573"/>
        <v>28793</v>
      </c>
      <c r="J1249" s="52" t="str">
        <f t="shared" si="574"/>
        <v/>
      </c>
      <c r="K1249" s="75">
        <f t="shared" si="575"/>
        <v>1</v>
      </c>
      <c r="L1249" s="76">
        <f t="shared" si="576"/>
        <v>1</v>
      </c>
      <c r="M1249" s="76">
        <f t="shared" si="577"/>
        <v>1E-3</v>
      </c>
      <c r="N1249" s="76">
        <f t="shared" si="578"/>
        <v>1</v>
      </c>
      <c r="O1249" s="42">
        <f t="shared" si="579"/>
        <v>1</v>
      </c>
      <c r="P1249" s="39" t="str">
        <f t="shared" si="580"/>
        <v>목록(Manifest)</v>
      </c>
      <c r="Q1249" s="72">
        <f t="shared" si="581"/>
        <v>60</v>
      </c>
      <c r="R1249" s="43" t="str">
        <f t="shared" si="582"/>
        <v>OZ602</v>
      </c>
      <c r="S1249" s="82" t="str">
        <f t="shared" si="583"/>
        <v/>
      </c>
      <c r="T1249" s="40">
        <f t="shared" si="584"/>
        <v>45910</v>
      </c>
      <c r="U1249" s="44">
        <v>2500</v>
      </c>
      <c r="V1249" s="44">
        <f t="shared" si="585"/>
        <v>0</v>
      </c>
      <c r="W1249" s="77">
        <f t="shared" si="586"/>
        <v>2500</v>
      </c>
      <c r="X1249" s="78">
        <f t="shared" si="587"/>
        <v>0</v>
      </c>
      <c r="Y1249" s="44" cm="1">
        <f t="array" ref="Y1249">_xlfn.IFNA(_xlfn.IFS(AND(Q1249&gt;=2000, Q1249&lt;3000), 10000, AND(Q1249&gt;=3000, Q1249&lt;4000), 15000, AND(Q1249&gt;=4000, Q1249&lt;5000), 20000, AND(Q1249&gt;=5000), 25000),0)</f>
        <v>0</v>
      </c>
      <c r="Z1249" s="91">
        <f t="shared" si="588"/>
        <v>0</v>
      </c>
      <c r="AA1249" s="44">
        <f t="shared" si="589"/>
        <v>0</v>
      </c>
      <c r="AB1249" s="44"/>
      <c r="AC1249" s="44"/>
      <c r="AD1249" s="44"/>
      <c r="AE1249" s="44">
        <f>VLOOKUP(O1249,정산업데이트!$A$6:$B$12,2,10)</f>
        <v>0</v>
      </c>
      <c r="AF1249" s="44"/>
      <c r="AG1249" s="79">
        <f t="shared" si="590"/>
        <v>0</v>
      </c>
      <c r="AH1249" s="80">
        <f t="shared" si="591"/>
        <v>2500</v>
      </c>
      <c r="AI1249" s="93"/>
      <c r="AJ1249" s="84" t="s">
        <v>7375</v>
      </c>
      <c r="AK1249" s="84" t="s">
        <v>73</v>
      </c>
      <c r="AL1249" s="84" t="s">
        <v>7376</v>
      </c>
      <c r="AM1249" s="84" t="s">
        <v>8489</v>
      </c>
      <c r="AN1249" s="84" t="s">
        <v>8490</v>
      </c>
      <c r="AO1249" s="84" t="s">
        <v>8491</v>
      </c>
      <c r="AP1249" s="84" t="s">
        <v>3587</v>
      </c>
      <c r="AQ1249" s="84" t="s">
        <v>122</v>
      </c>
      <c r="AR1249" s="85">
        <v>1</v>
      </c>
      <c r="AS1249" s="86">
        <v>1</v>
      </c>
      <c r="AT1249" s="86">
        <v>1E-3</v>
      </c>
      <c r="AU1249" s="86">
        <v>1</v>
      </c>
      <c r="AV1249" s="84" t="s">
        <v>7</v>
      </c>
      <c r="AW1249" s="86">
        <v>60</v>
      </c>
      <c r="AX1249" s="84" t="s">
        <v>68</v>
      </c>
      <c r="AY1249" s="84" t="s">
        <v>68</v>
      </c>
      <c r="AZ1249" s="84" t="s">
        <v>68</v>
      </c>
      <c r="BA1249" s="84" t="s">
        <v>68</v>
      </c>
      <c r="BB1249" s="84" t="s">
        <v>68</v>
      </c>
      <c r="BC1249" s="84" t="s">
        <v>129</v>
      </c>
      <c r="BD1249" s="84" t="s">
        <v>91</v>
      </c>
      <c r="BE1249" s="84" t="s">
        <v>92</v>
      </c>
      <c r="BF1249" s="84" t="s">
        <v>122</v>
      </c>
      <c r="BG1249" s="84" t="s">
        <v>69</v>
      </c>
      <c r="BH1249" s="92" t="s">
        <v>8492</v>
      </c>
      <c r="BI1249" s="84" t="s">
        <v>122</v>
      </c>
      <c r="BJ1249" s="84" t="s">
        <v>8493</v>
      </c>
      <c r="BK1249" s="84" t="s">
        <v>75</v>
      </c>
      <c r="BL1249" s="84" t="s">
        <v>122</v>
      </c>
      <c r="BM1249" s="84" t="s">
        <v>91</v>
      </c>
      <c r="BN1249" s="84" t="s">
        <v>70</v>
      </c>
      <c r="BO1249" s="84" t="s">
        <v>71</v>
      </c>
      <c r="BP1249" s="84" t="s">
        <v>122</v>
      </c>
      <c r="BQ1249" s="84" t="s">
        <v>163</v>
      </c>
    </row>
    <row r="1250" spans="1:69" ht="14.4" x14ac:dyDescent="0.3">
      <c r="A1250" s="40" t="str">
        <f t="shared" si="565"/>
        <v>2025-09-10</v>
      </c>
      <c r="B1250" s="40" t="str">
        <f t="shared" si="566"/>
        <v>SYD</v>
      </c>
      <c r="C1250" s="39" t="str">
        <f t="shared" si="567"/>
        <v>98812563611</v>
      </c>
      <c r="D1250" s="41" t="str">
        <f t="shared" si="568"/>
        <v>PAU029761767</v>
      </c>
      <c r="E1250" s="41" t="str">
        <f t="shared" si="569"/>
        <v>596421472072</v>
      </c>
      <c r="F1250" s="39" t="str">
        <f t="shared" si="570"/>
        <v>2254256</v>
      </c>
      <c r="G1250" s="39" t="str">
        <f t="shared" si="571"/>
        <v>WISE EXPRESS(BOOSTUP)</v>
      </c>
      <c r="H1250" s="41" t="str">
        <f t="shared" si="572"/>
        <v>김안순</v>
      </c>
      <c r="I1250" s="39" t="str">
        <f t="shared" si="573"/>
        <v>18494</v>
      </c>
      <c r="J1250" s="52" t="str">
        <f t="shared" si="574"/>
        <v/>
      </c>
      <c r="K1250" s="75">
        <f t="shared" si="575"/>
        <v>1</v>
      </c>
      <c r="L1250" s="76">
        <f t="shared" si="576"/>
        <v>1</v>
      </c>
      <c r="M1250" s="76">
        <f t="shared" si="577"/>
        <v>1E-3</v>
      </c>
      <c r="N1250" s="76">
        <f t="shared" si="578"/>
        <v>1</v>
      </c>
      <c r="O1250" s="42">
        <f t="shared" si="579"/>
        <v>1</v>
      </c>
      <c r="P1250" s="39" t="str">
        <f t="shared" si="580"/>
        <v>목록(Manifest)</v>
      </c>
      <c r="Q1250" s="72">
        <f t="shared" si="581"/>
        <v>60</v>
      </c>
      <c r="R1250" s="43" t="str">
        <f t="shared" si="582"/>
        <v>OZ602</v>
      </c>
      <c r="S1250" s="82" t="str">
        <f t="shared" si="583"/>
        <v/>
      </c>
      <c r="T1250" s="40">
        <f t="shared" si="584"/>
        <v>45910</v>
      </c>
      <c r="U1250" s="44">
        <v>2500</v>
      </c>
      <c r="V1250" s="44">
        <f t="shared" si="585"/>
        <v>0</v>
      </c>
      <c r="W1250" s="77">
        <f t="shared" si="586"/>
        <v>2500</v>
      </c>
      <c r="X1250" s="78">
        <f t="shared" si="587"/>
        <v>0</v>
      </c>
      <c r="Y1250" s="44" cm="1">
        <f t="array" ref="Y1250">_xlfn.IFNA(_xlfn.IFS(AND(Q1250&gt;=2000, Q1250&lt;3000), 10000, AND(Q1250&gt;=3000, Q1250&lt;4000), 15000, AND(Q1250&gt;=4000, Q1250&lt;5000), 20000, AND(Q1250&gt;=5000), 25000),0)</f>
        <v>0</v>
      </c>
      <c r="Z1250" s="91">
        <f t="shared" si="588"/>
        <v>0</v>
      </c>
      <c r="AA1250" s="44">
        <f t="shared" si="589"/>
        <v>0</v>
      </c>
      <c r="AB1250" s="44"/>
      <c r="AC1250" s="44"/>
      <c r="AD1250" s="44"/>
      <c r="AE1250" s="44">
        <f>VLOOKUP(O1250,정산업데이트!$A$6:$B$12,2,10)</f>
        <v>0</v>
      </c>
      <c r="AF1250" s="44"/>
      <c r="AG1250" s="79">
        <f t="shared" si="590"/>
        <v>0</v>
      </c>
      <c r="AH1250" s="80">
        <f t="shared" si="591"/>
        <v>2500</v>
      </c>
      <c r="AI1250" s="93"/>
      <c r="AJ1250" s="84" t="s">
        <v>7375</v>
      </c>
      <c r="AK1250" s="84" t="s">
        <v>73</v>
      </c>
      <c r="AL1250" s="84" t="s">
        <v>7376</v>
      </c>
      <c r="AM1250" s="84" t="s">
        <v>8494</v>
      </c>
      <c r="AN1250" s="84" t="s">
        <v>8495</v>
      </c>
      <c r="AO1250" s="84" t="s">
        <v>8496</v>
      </c>
      <c r="AP1250" s="84" t="s">
        <v>5180</v>
      </c>
      <c r="AQ1250" s="84" t="s">
        <v>122</v>
      </c>
      <c r="AR1250" s="85">
        <v>1</v>
      </c>
      <c r="AS1250" s="86">
        <v>1</v>
      </c>
      <c r="AT1250" s="86">
        <v>1E-3</v>
      </c>
      <c r="AU1250" s="86">
        <v>1</v>
      </c>
      <c r="AV1250" s="84" t="s">
        <v>7</v>
      </c>
      <c r="AW1250" s="86">
        <v>60</v>
      </c>
      <c r="AX1250" s="84" t="s">
        <v>68</v>
      </c>
      <c r="AY1250" s="84" t="s">
        <v>68</v>
      </c>
      <c r="AZ1250" s="84" t="s">
        <v>68</v>
      </c>
      <c r="BA1250" s="84" t="s">
        <v>68</v>
      </c>
      <c r="BB1250" s="84" t="s">
        <v>68</v>
      </c>
      <c r="BC1250" s="84" t="s">
        <v>129</v>
      </c>
      <c r="BD1250" s="84" t="s">
        <v>91</v>
      </c>
      <c r="BE1250" s="84" t="s">
        <v>92</v>
      </c>
      <c r="BF1250" s="84" t="s">
        <v>122</v>
      </c>
      <c r="BG1250" s="84" t="s">
        <v>69</v>
      </c>
      <c r="BH1250" s="92" t="s">
        <v>8497</v>
      </c>
      <c r="BI1250" s="84" t="s">
        <v>122</v>
      </c>
      <c r="BJ1250" s="84" t="s">
        <v>8498</v>
      </c>
      <c r="BK1250" s="84" t="s">
        <v>75</v>
      </c>
      <c r="BL1250" s="84" t="s">
        <v>122</v>
      </c>
      <c r="BM1250" s="84" t="s">
        <v>91</v>
      </c>
      <c r="BN1250" s="84" t="s">
        <v>70</v>
      </c>
      <c r="BO1250" s="84" t="s">
        <v>71</v>
      </c>
      <c r="BP1250" s="84" t="s">
        <v>122</v>
      </c>
      <c r="BQ1250" s="84" t="s">
        <v>163</v>
      </c>
    </row>
    <row r="1251" spans="1:69" ht="14.4" x14ac:dyDescent="0.3">
      <c r="A1251" s="40" t="str">
        <f t="shared" si="565"/>
        <v>2025-09-10</v>
      </c>
      <c r="B1251" s="40" t="str">
        <f t="shared" si="566"/>
        <v>SYD</v>
      </c>
      <c r="C1251" s="39" t="str">
        <f t="shared" si="567"/>
        <v>98812563611</v>
      </c>
      <c r="D1251" s="41" t="str">
        <f t="shared" si="568"/>
        <v>PKR253317194</v>
      </c>
      <c r="E1251" s="41" t="str">
        <f t="shared" si="569"/>
        <v>596421469736</v>
      </c>
      <c r="F1251" s="39" t="str">
        <f t="shared" si="570"/>
        <v>2254239</v>
      </c>
      <c r="G1251" s="39" t="str">
        <f t="shared" si="571"/>
        <v>WISE EXPRESS(BIOSYDNEY)</v>
      </c>
      <c r="H1251" s="41" t="str">
        <f t="shared" si="572"/>
        <v>윤종호</v>
      </c>
      <c r="I1251" s="39" t="str">
        <f t="shared" si="573"/>
        <v>05410</v>
      </c>
      <c r="J1251" s="52" t="str">
        <f t="shared" si="574"/>
        <v/>
      </c>
      <c r="K1251" s="75">
        <f t="shared" si="575"/>
        <v>1</v>
      </c>
      <c r="L1251" s="76">
        <f t="shared" si="576"/>
        <v>1</v>
      </c>
      <c r="M1251" s="76">
        <f t="shared" si="577"/>
        <v>1E-3</v>
      </c>
      <c r="N1251" s="76">
        <f t="shared" si="578"/>
        <v>1</v>
      </c>
      <c r="O1251" s="42">
        <f t="shared" si="579"/>
        <v>1</v>
      </c>
      <c r="P1251" s="39" t="str">
        <f t="shared" si="580"/>
        <v>일반(목록배제,Normal-Manifest Exception)</v>
      </c>
      <c r="Q1251" s="72">
        <f t="shared" si="581"/>
        <v>110</v>
      </c>
      <c r="R1251" s="43" t="str">
        <f t="shared" si="582"/>
        <v>OZ602</v>
      </c>
      <c r="S1251" s="82" t="str">
        <f t="shared" si="583"/>
        <v/>
      </c>
      <c r="T1251" s="40">
        <f t="shared" si="584"/>
        <v>45910</v>
      </c>
      <c r="U1251" s="44">
        <v>2500</v>
      </c>
      <c r="V1251" s="44">
        <f t="shared" si="585"/>
        <v>0</v>
      </c>
      <c r="W1251" s="77">
        <f t="shared" si="586"/>
        <v>2500</v>
      </c>
      <c r="X1251" s="78">
        <f t="shared" si="587"/>
        <v>0</v>
      </c>
      <c r="Y1251" s="44" cm="1">
        <f t="array" ref="Y1251">_xlfn.IFNA(_xlfn.IFS(AND(Q1251&gt;=2000, Q1251&lt;3000), 10000, AND(Q1251&gt;=3000, Q1251&lt;4000), 15000, AND(Q1251&gt;=4000, Q1251&lt;5000), 20000, AND(Q1251&gt;=5000), 25000),0)</f>
        <v>0</v>
      </c>
      <c r="Z1251" s="91">
        <f t="shared" si="588"/>
        <v>300</v>
      </c>
      <c r="AA1251" s="44">
        <f t="shared" si="589"/>
        <v>0</v>
      </c>
      <c r="AB1251" s="44"/>
      <c r="AC1251" s="44"/>
      <c r="AD1251" s="44"/>
      <c r="AE1251" s="44">
        <f>VLOOKUP(O1251,정산업데이트!$A$6:$B$12,2,10)</f>
        <v>0</v>
      </c>
      <c r="AF1251" s="44"/>
      <c r="AG1251" s="79">
        <f t="shared" si="590"/>
        <v>300</v>
      </c>
      <c r="AH1251" s="80">
        <f t="shared" si="591"/>
        <v>2800</v>
      </c>
      <c r="AI1251" s="93"/>
      <c r="AJ1251" s="84" t="s">
        <v>7375</v>
      </c>
      <c r="AK1251" s="84" t="s">
        <v>73</v>
      </c>
      <c r="AL1251" s="84" t="s">
        <v>7376</v>
      </c>
      <c r="AM1251" s="84" t="s">
        <v>8499</v>
      </c>
      <c r="AN1251" s="84" t="s">
        <v>8500</v>
      </c>
      <c r="AO1251" s="84" t="s">
        <v>8501</v>
      </c>
      <c r="AP1251" s="84" t="s">
        <v>892</v>
      </c>
      <c r="AQ1251" s="84" t="s">
        <v>122</v>
      </c>
      <c r="AR1251" s="85">
        <v>1</v>
      </c>
      <c r="AS1251" s="86">
        <v>1</v>
      </c>
      <c r="AT1251" s="86">
        <v>1E-3</v>
      </c>
      <c r="AU1251" s="86">
        <v>1</v>
      </c>
      <c r="AV1251" s="84" t="s">
        <v>8</v>
      </c>
      <c r="AW1251" s="86">
        <v>110</v>
      </c>
      <c r="AX1251" s="84" t="s">
        <v>68</v>
      </c>
      <c r="AY1251" s="84" t="s">
        <v>68</v>
      </c>
      <c r="AZ1251" s="84" t="s">
        <v>68</v>
      </c>
      <c r="BA1251" s="84" t="s">
        <v>68</v>
      </c>
      <c r="BB1251" s="84" t="s">
        <v>68</v>
      </c>
      <c r="BC1251" s="84" t="s">
        <v>126</v>
      </c>
      <c r="BD1251" s="84" t="s">
        <v>90</v>
      </c>
      <c r="BE1251" s="84" t="s">
        <v>111</v>
      </c>
      <c r="BF1251" s="84" t="s">
        <v>122</v>
      </c>
      <c r="BG1251" s="84" t="s">
        <v>69</v>
      </c>
      <c r="BH1251" s="92" t="s">
        <v>8502</v>
      </c>
      <c r="BI1251" s="84" t="s">
        <v>122</v>
      </c>
      <c r="BJ1251" s="84" t="s">
        <v>8503</v>
      </c>
      <c r="BK1251" s="84" t="s">
        <v>75</v>
      </c>
      <c r="BL1251" s="84" t="s">
        <v>122</v>
      </c>
      <c r="BM1251" s="84" t="s">
        <v>90</v>
      </c>
      <c r="BN1251" s="84" t="s">
        <v>70</v>
      </c>
      <c r="BO1251" s="84" t="s">
        <v>71</v>
      </c>
      <c r="BP1251" s="84" t="s">
        <v>122</v>
      </c>
      <c r="BQ1251" s="84" t="s">
        <v>163</v>
      </c>
    </row>
    <row r="1252" spans="1:69" ht="14.4" x14ac:dyDescent="0.3">
      <c r="A1252" s="40" t="str">
        <f t="shared" si="565"/>
        <v>2025-09-10</v>
      </c>
      <c r="B1252" s="40" t="str">
        <f t="shared" si="566"/>
        <v>SYD</v>
      </c>
      <c r="C1252" s="39" t="str">
        <f t="shared" si="567"/>
        <v>98812563611</v>
      </c>
      <c r="D1252" s="41" t="str">
        <f t="shared" si="568"/>
        <v>PKR253317195</v>
      </c>
      <c r="E1252" s="41" t="str">
        <f t="shared" si="569"/>
        <v>596421469740</v>
      </c>
      <c r="F1252" s="39" t="str">
        <f t="shared" si="570"/>
        <v>2254239</v>
      </c>
      <c r="G1252" s="39" t="str">
        <f t="shared" si="571"/>
        <v>WISE EXPRESS(BIOSYDNEY)</v>
      </c>
      <c r="H1252" s="41" t="str">
        <f t="shared" si="572"/>
        <v>곽정현</v>
      </c>
      <c r="I1252" s="39" t="str">
        <f t="shared" si="573"/>
        <v>28582</v>
      </c>
      <c r="J1252" s="52" t="str">
        <f t="shared" si="574"/>
        <v/>
      </c>
      <c r="K1252" s="75">
        <f t="shared" si="575"/>
        <v>1</v>
      </c>
      <c r="L1252" s="76">
        <f t="shared" si="576"/>
        <v>1</v>
      </c>
      <c r="M1252" s="76">
        <f t="shared" si="577"/>
        <v>1E-3</v>
      </c>
      <c r="N1252" s="76">
        <f t="shared" si="578"/>
        <v>1</v>
      </c>
      <c r="O1252" s="42">
        <f t="shared" si="579"/>
        <v>1</v>
      </c>
      <c r="P1252" s="39" t="str">
        <f t="shared" si="580"/>
        <v>일반(목록배제,Normal-Manifest Exception)</v>
      </c>
      <c r="Q1252" s="72">
        <f t="shared" si="581"/>
        <v>100</v>
      </c>
      <c r="R1252" s="43" t="str">
        <f t="shared" si="582"/>
        <v>OZ602</v>
      </c>
      <c r="S1252" s="82" t="str">
        <f t="shared" si="583"/>
        <v/>
      </c>
      <c r="T1252" s="40">
        <f t="shared" si="584"/>
        <v>45910</v>
      </c>
      <c r="U1252" s="44">
        <v>2500</v>
      </c>
      <c r="V1252" s="44">
        <f t="shared" si="585"/>
        <v>0</v>
      </c>
      <c r="W1252" s="77">
        <f t="shared" si="586"/>
        <v>2500</v>
      </c>
      <c r="X1252" s="78">
        <f t="shared" si="587"/>
        <v>0</v>
      </c>
      <c r="Y1252" s="44" cm="1">
        <f t="array" ref="Y1252">_xlfn.IFNA(_xlfn.IFS(AND(Q1252&gt;=2000, Q1252&lt;3000), 10000, AND(Q1252&gt;=3000, Q1252&lt;4000), 15000, AND(Q1252&gt;=4000, Q1252&lt;5000), 20000, AND(Q1252&gt;=5000), 25000),0)</f>
        <v>0</v>
      </c>
      <c r="Z1252" s="91">
        <f t="shared" si="588"/>
        <v>300</v>
      </c>
      <c r="AA1252" s="44">
        <f t="shared" si="589"/>
        <v>0</v>
      </c>
      <c r="AB1252" s="44"/>
      <c r="AC1252" s="44"/>
      <c r="AD1252" s="44"/>
      <c r="AE1252" s="44">
        <f>VLOOKUP(O1252,정산업데이트!$A$6:$B$12,2,10)</f>
        <v>0</v>
      </c>
      <c r="AF1252" s="44"/>
      <c r="AG1252" s="79">
        <f t="shared" si="590"/>
        <v>300</v>
      </c>
      <c r="AH1252" s="80">
        <f t="shared" si="591"/>
        <v>2800</v>
      </c>
      <c r="AI1252" s="93"/>
      <c r="AJ1252" s="84" t="s">
        <v>7375</v>
      </c>
      <c r="AK1252" s="84" t="s">
        <v>73</v>
      </c>
      <c r="AL1252" s="84" t="s">
        <v>7376</v>
      </c>
      <c r="AM1252" s="84" t="s">
        <v>8504</v>
      </c>
      <c r="AN1252" s="84" t="s">
        <v>8505</v>
      </c>
      <c r="AO1252" s="84" t="s">
        <v>8506</v>
      </c>
      <c r="AP1252" s="84" t="s">
        <v>804</v>
      </c>
      <c r="AQ1252" s="84" t="s">
        <v>122</v>
      </c>
      <c r="AR1252" s="85">
        <v>1</v>
      </c>
      <c r="AS1252" s="86">
        <v>1</v>
      </c>
      <c r="AT1252" s="86">
        <v>1E-3</v>
      </c>
      <c r="AU1252" s="86">
        <v>1</v>
      </c>
      <c r="AV1252" s="84" t="s">
        <v>8</v>
      </c>
      <c r="AW1252" s="86">
        <v>100</v>
      </c>
      <c r="AX1252" s="84" t="s">
        <v>68</v>
      </c>
      <c r="AY1252" s="84" t="s">
        <v>68</v>
      </c>
      <c r="AZ1252" s="84" t="s">
        <v>68</v>
      </c>
      <c r="BA1252" s="84" t="s">
        <v>68</v>
      </c>
      <c r="BB1252" s="84" t="s">
        <v>68</v>
      </c>
      <c r="BC1252" s="84" t="s">
        <v>126</v>
      </c>
      <c r="BD1252" s="84" t="s">
        <v>90</v>
      </c>
      <c r="BE1252" s="84" t="s">
        <v>111</v>
      </c>
      <c r="BF1252" s="84" t="s">
        <v>122</v>
      </c>
      <c r="BG1252" s="84" t="s">
        <v>69</v>
      </c>
      <c r="BH1252" s="92" t="s">
        <v>8507</v>
      </c>
      <c r="BI1252" s="84" t="s">
        <v>122</v>
      </c>
      <c r="BJ1252" s="84" t="s">
        <v>8508</v>
      </c>
      <c r="BK1252" s="84" t="s">
        <v>75</v>
      </c>
      <c r="BL1252" s="84" t="s">
        <v>122</v>
      </c>
      <c r="BM1252" s="84" t="s">
        <v>90</v>
      </c>
      <c r="BN1252" s="84" t="s">
        <v>70</v>
      </c>
      <c r="BO1252" s="84" t="s">
        <v>71</v>
      </c>
      <c r="BP1252" s="84" t="s">
        <v>122</v>
      </c>
      <c r="BQ1252" s="84" t="s">
        <v>163</v>
      </c>
    </row>
    <row r="1253" spans="1:69" ht="14.4" x14ac:dyDescent="0.3">
      <c r="A1253" s="40" t="str">
        <f t="shared" si="565"/>
        <v>2025-09-10</v>
      </c>
      <c r="B1253" s="40" t="str">
        <f t="shared" si="566"/>
        <v>SYD</v>
      </c>
      <c r="C1253" s="39" t="str">
        <f t="shared" si="567"/>
        <v>98812563611</v>
      </c>
      <c r="D1253" s="41" t="str">
        <f t="shared" si="568"/>
        <v>PKR253313354</v>
      </c>
      <c r="E1253" s="41" t="str">
        <f t="shared" si="569"/>
        <v>596421469482</v>
      </c>
      <c r="F1253" s="39" t="str">
        <f t="shared" si="570"/>
        <v>2256683</v>
      </c>
      <c r="G1253" s="39" t="str">
        <f t="shared" si="571"/>
        <v>WISE EXPRESS LOGISTICS(PANGZIMOM)</v>
      </c>
      <c r="H1253" s="41" t="str">
        <f t="shared" si="572"/>
        <v>어현아</v>
      </c>
      <c r="I1253" s="39" t="str">
        <f t="shared" si="573"/>
        <v>16022</v>
      </c>
      <c r="J1253" s="52" t="str">
        <f t="shared" si="574"/>
        <v/>
      </c>
      <c r="K1253" s="75">
        <f t="shared" si="575"/>
        <v>1</v>
      </c>
      <c r="L1253" s="76">
        <f t="shared" si="576"/>
        <v>1</v>
      </c>
      <c r="M1253" s="76">
        <f t="shared" si="577"/>
        <v>1E-3</v>
      </c>
      <c r="N1253" s="76">
        <f t="shared" si="578"/>
        <v>1</v>
      </c>
      <c r="O1253" s="42">
        <f t="shared" si="579"/>
        <v>1</v>
      </c>
      <c r="P1253" s="39" t="str">
        <f t="shared" si="580"/>
        <v>목록(Manifest)</v>
      </c>
      <c r="Q1253" s="72">
        <f t="shared" si="581"/>
        <v>45</v>
      </c>
      <c r="R1253" s="43" t="str">
        <f t="shared" si="582"/>
        <v>OZ602</v>
      </c>
      <c r="S1253" s="82" t="str">
        <f t="shared" si="583"/>
        <v/>
      </c>
      <c r="T1253" s="40">
        <f t="shared" si="584"/>
        <v>45910</v>
      </c>
      <c r="U1253" s="44">
        <v>2500</v>
      </c>
      <c r="V1253" s="44">
        <f t="shared" si="585"/>
        <v>0</v>
      </c>
      <c r="W1253" s="77">
        <f t="shared" si="586"/>
        <v>2500</v>
      </c>
      <c r="X1253" s="78">
        <f t="shared" si="587"/>
        <v>0</v>
      </c>
      <c r="Y1253" s="44" cm="1">
        <f t="array" ref="Y1253">_xlfn.IFNA(_xlfn.IFS(AND(Q1253&gt;=2000, Q1253&lt;3000), 10000, AND(Q1253&gt;=3000, Q1253&lt;4000), 15000, AND(Q1253&gt;=4000, Q1253&lt;5000), 20000, AND(Q1253&gt;=5000), 25000),0)</f>
        <v>0</v>
      </c>
      <c r="Z1253" s="91">
        <f t="shared" si="588"/>
        <v>0</v>
      </c>
      <c r="AA1253" s="44">
        <f t="shared" si="589"/>
        <v>0</v>
      </c>
      <c r="AB1253" s="44"/>
      <c r="AC1253" s="44"/>
      <c r="AD1253" s="44"/>
      <c r="AE1253" s="44">
        <f>VLOOKUP(O1253,정산업데이트!$A$6:$B$12,2,10)</f>
        <v>0</v>
      </c>
      <c r="AF1253" s="44"/>
      <c r="AG1253" s="79">
        <f t="shared" si="590"/>
        <v>0</v>
      </c>
      <c r="AH1253" s="80">
        <f t="shared" si="591"/>
        <v>2500</v>
      </c>
      <c r="AI1253" s="93"/>
      <c r="AJ1253" s="84" t="s">
        <v>7375</v>
      </c>
      <c r="AK1253" s="84" t="s">
        <v>73</v>
      </c>
      <c r="AL1253" s="84" t="s">
        <v>7376</v>
      </c>
      <c r="AM1253" s="84" t="s">
        <v>8509</v>
      </c>
      <c r="AN1253" s="84" t="s">
        <v>8510</v>
      </c>
      <c r="AO1253" s="84" t="s">
        <v>8511</v>
      </c>
      <c r="AP1253" s="84" t="s">
        <v>8512</v>
      </c>
      <c r="AQ1253" s="84" t="s">
        <v>122</v>
      </c>
      <c r="AR1253" s="85">
        <v>1</v>
      </c>
      <c r="AS1253" s="86">
        <v>1</v>
      </c>
      <c r="AT1253" s="86">
        <v>1E-3</v>
      </c>
      <c r="AU1253" s="86">
        <v>1</v>
      </c>
      <c r="AV1253" s="84" t="s">
        <v>7</v>
      </c>
      <c r="AW1253" s="86">
        <v>45</v>
      </c>
      <c r="AX1253" s="84" t="s">
        <v>68</v>
      </c>
      <c r="AY1253" s="84" t="s">
        <v>68</v>
      </c>
      <c r="AZ1253" s="84" t="s">
        <v>68</v>
      </c>
      <c r="BA1253" s="84" t="s">
        <v>68</v>
      </c>
      <c r="BB1253" s="84" t="s">
        <v>68</v>
      </c>
      <c r="BC1253" s="84" t="s">
        <v>441</v>
      </c>
      <c r="BD1253" s="84" t="s">
        <v>442</v>
      </c>
      <c r="BE1253" s="84" t="s">
        <v>444</v>
      </c>
      <c r="BF1253" s="84" t="s">
        <v>122</v>
      </c>
      <c r="BG1253" s="84" t="s">
        <v>69</v>
      </c>
      <c r="BH1253" s="92" t="s">
        <v>8513</v>
      </c>
      <c r="BI1253" s="84" t="s">
        <v>122</v>
      </c>
      <c r="BJ1253" s="84" t="s">
        <v>8514</v>
      </c>
      <c r="BK1253" s="84" t="s">
        <v>75</v>
      </c>
      <c r="BL1253" s="84" t="s">
        <v>122</v>
      </c>
      <c r="BM1253" s="84" t="s">
        <v>442</v>
      </c>
      <c r="BN1253" s="84" t="s">
        <v>70</v>
      </c>
      <c r="BO1253" s="84" t="s">
        <v>71</v>
      </c>
      <c r="BP1253" s="84" t="s">
        <v>122</v>
      </c>
      <c r="BQ1253" s="84" t="s">
        <v>163</v>
      </c>
    </row>
    <row r="1254" spans="1:69" ht="14.4" x14ac:dyDescent="0.3">
      <c r="A1254" s="40" t="str">
        <f t="shared" si="565"/>
        <v>2025-09-10</v>
      </c>
      <c r="B1254" s="40" t="str">
        <f t="shared" si="566"/>
        <v>SYD</v>
      </c>
      <c r="C1254" s="39" t="str">
        <f t="shared" si="567"/>
        <v>98812563611</v>
      </c>
      <c r="D1254" s="41" t="str">
        <f t="shared" si="568"/>
        <v>PKR253313355</v>
      </c>
      <c r="E1254" s="41" t="str">
        <f t="shared" si="569"/>
        <v>596421469493</v>
      </c>
      <c r="F1254" s="39" t="str">
        <f t="shared" si="570"/>
        <v>2256683</v>
      </c>
      <c r="G1254" s="39" t="str">
        <f t="shared" si="571"/>
        <v>WISE EXPRESS LOGISTICS(PANGZIMOM)</v>
      </c>
      <c r="H1254" s="41" t="str">
        <f t="shared" si="572"/>
        <v>김대석</v>
      </c>
      <c r="I1254" s="39" t="str">
        <f t="shared" si="573"/>
        <v>61514</v>
      </c>
      <c r="J1254" s="52" t="str">
        <f t="shared" si="574"/>
        <v/>
      </c>
      <c r="K1254" s="75">
        <f t="shared" si="575"/>
        <v>1</v>
      </c>
      <c r="L1254" s="76">
        <f t="shared" si="576"/>
        <v>1</v>
      </c>
      <c r="M1254" s="76">
        <f t="shared" si="577"/>
        <v>1E-3</v>
      </c>
      <c r="N1254" s="76">
        <f t="shared" si="578"/>
        <v>1</v>
      </c>
      <c r="O1254" s="42">
        <f t="shared" si="579"/>
        <v>1</v>
      </c>
      <c r="P1254" s="39" t="str">
        <f t="shared" si="580"/>
        <v>목록(Manifest)</v>
      </c>
      <c r="Q1254" s="72">
        <f t="shared" si="581"/>
        <v>45</v>
      </c>
      <c r="R1254" s="43" t="str">
        <f t="shared" si="582"/>
        <v>OZ602</v>
      </c>
      <c r="S1254" s="82" t="str">
        <f t="shared" si="583"/>
        <v/>
      </c>
      <c r="T1254" s="40">
        <f t="shared" si="584"/>
        <v>45910</v>
      </c>
      <c r="U1254" s="44">
        <v>2500</v>
      </c>
      <c r="V1254" s="44">
        <f t="shared" si="585"/>
        <v>0</v>
      </c>
      <c r="W1254" s="77">
        <f t="shared" si="586"/>
        <v>2500</v>
      </c>
      <c r="X1254" s="78">
        <f t="shared" si="587"/>
        <v>0</v>
      </c>
      <c r="Y1254" s="44" cm="1">
        <f t="array" ref="Y1254">_xlfn.IFNA(_xlfn.IFS(AND(Q1254&gt;=2000, Q1254&lt;3000), 10000, AND(Q1254&gt;=3000, Q1254&lt;4000), 15000, AND(Q1254&gt;=4000, Q1254&lt;5000), 20000, AND(Q1254&gt;=5000), 25000),0)</f>
        <v>0</v>
      </c>
      <c r="Z1254" s="91">
        <f t="shared" si="588"/>
        <v>0</v>
      </c>
      <c r="AA1254" s="44">
        <f t="shared" si="589"/>
        <v>0</v>
      </c>
      <c r="AB1254" s="44"/>
      <c r="AC1254" s="44"/>
      <c r="AD1254" s="44"/>
      <c r="AE1254" s="44">
        <f>VLOOKUP(O1254,정산업데이트!$A$6:$B$12,2,10)</f>
        <v>0</v>
      </c>
      <c r="AF1254" s="44"/>
      <c r="AG1254" s="79">
        <f t="shared" si="590"/>
        <v>0</v>
      </c>
      <c r="AH1254" s="80">
        <f t="shared" si="591"/>
        <v>2500</v>
      </c>
      <c r="AI1254" s="93"/>
      <c r="AJ1254" s="84" t="s">
        <v>7375</v>
      </c>
      <c r="AK1254" s="84" t="s">
        <v>73</v>
      </c>
      <c r="AL1254" s="84" t="s">
        <v>7376</v>
      </c>
      <c r="AM1254" s="84" t="s">
        <v>8515</v>
      </c>
      <c r="AN1254" s="84" t="s">
        <v>8516</v>
      </c>
      <c r="AO1254" s="84" t="s">
        <v>8517</v>
      </c>
      <c r="AP1254" s="84" t="s">
        <v>953</v>
      </c>
      <c r="AQ1254" s="84" t="s">
        <v>122</v>
      </c>
      <c r="AR1254" s="85">
        <v>1</v>
      </c>
      <c r="AS1254" s="86">
        <v>1</v>
      </c>
      <c r="AT1254" s="86">
        <v>1E-3</v>
      </c>
      <c r="AU1254" s="86">
        <v>1</v>
      </c>
      <c r="AV1254" s="84" t="s">
        <v>7</v>
      </c>
      <c r="AW1254" s="86">
        <v>45</v>
      </c>
      <c r="AX1254" s="84" t="s">
        <v>68</v>
      </c>
      <c r="AY1254" s="84" t="s">
        <v>68</v>
      </c>
      <c r="AZ1254" s="84" t="s">
        <v>68</v>
      </c>
      <c r="BA1254" s="84" t="s">
        <v>68</v>
      </c>
      <c r="BB1254" s="84" t="s">
        <v>68</v>
      </c>
      <c r="BC1254" s="84" t="s">
        <v>441</v>
      </c>
      <c r="BD1254" s="84" t="s">
        <v>442</v>
      </c>
      <c r="BE1254" s="84" t="s">
        <v>444</v>
      </c>
      <c r="BF1254" s="84" t="s">
        <v>122</v>
      </c>
      <c r="BG1254" s="84" t="s">
        <v>69</v>
      </c>
      <c r="BH1254" s="92" t="s">
        <v>8518</v>
      </c>
      <c r="BI1254" s="84" t="s">
        <v>122</v>
      </c>
      <c r="BJ1254" s="84" t="s">
        <v>8519</v>
      </c>
      <c r="BK1254" s="84" t="s">
        <v>75</v>
      </c>
      <c r="BL1254" s="84" t="s">
        <v>122</v>
      </c>
      <c r="BM1254" s="84" t="s">
        <v>442</v>
      </c>
      <c r="BN1254" s="84" t="s">
        <v>70</v>
      </c>
      <c r="BO1254" s="84" t="s">
        <v>71</v>
      </c>
      <c r="BP1254" s="84" t="s">
        <v>122</v>
      </c>
      <c r="BQ1254" s="84" t="s">
        <v>163</v>
      </c>
    </row>
    <row r="1255" spans="1:69" ht="14.4" x14ac:dyDescent="0.3">
      <c r="A1255" s="40" t="str">
        <f t="shared" si="565"/>
        <v>2025-09-10</v>
      </c>
      <c r="B1255" s="40" t="str">
        <f t="shared" si="566"/>
        <v>SYD</v>
      </c>
      <c r="C1255" s="39" t="str">
        <f t="shared" si="567"/>
        <v>98812563611</v>
      </c>
      <c r="D1255" s="41" t="str">
        <f t="shared" si="568"/>
        <v>PKR253313356</v>
      </c>
      <c r="E1255" s="41" t="str">
        <f t="shared" si="569"/>
        <v>596421469504</v>
      </c>
      <c r="F1255" s="39" t="str">
        <f t="shared" si="570"/>
        <v>2256683</v>
      </c>
      <c r="G1255" s="39" t="str">
        <f t="shared" si="571"/>
        <v>WISE EXPRESS LOGISTICS(PANGZIMOM)</v>
      </c>
      <c r="H1255" s="41" t="str">
        <f t="shared" si="572"/>
        <v>전수민</v>
      </c>
      <c r="I1255" s="39" t="str">
        <f t="shared" si="573"/>
        <v>41529</v>
      </c>
      <c r="J1255" s="52" t="str">
        <f t="shared" si="574"/>
        <v/>
      </c>
      <c r="K1255" s="75">
        <f t="shared" si="575"/>
        <v>1</v>
      </c>
      <c r="L1255" s="76">
        <f t="shared" si="576"/>
        <v>1.2</v>
      </c>
      <c r="M1255" s="76">
        <f t="shared" si="577"/>
        <v>1E-3</v>
      </c>
      <c r="N1255" s="76">
        <f t="shared" si="578"/>
        <v>1.2</v>
      </c>
      <c r="O1255" s="42">
        <f t="shared" si="579"/>
        <v>1.5</v>
      </c>
      <c r="P1255" s="39" t="str">
        <f t="shared" si="580"/>
        <v>목록(Manifest)</v>
      </c>
      <c r="Q1255" s="72">
        <f t="shared" si="581"/>
        <v>55</v>
      </c>
      <c r="R1255" s="43" t="str">
        <f t="shared" si="582"/>
        <v>OZ602</v>
      </c>
      <c r="S1255" s="82" t="str">
        <f t="shared" si="583"/>
        <v/>
      </c>
      <c r="T1255" s="40">
        <f t="shared" si="584"/>
        <v>45910</v>
      </c>
      <c r="U1255" s="44">
        <v>2500</v>
      </c>
      <c r="V1255" s="44">
        <f t="shared" si="585"/>
        <v>0</v>
      </c>
      <c r="W1255" s="77">
        <f t="shared" si="586"/>
        <v>2500</v>
      </c>
      <c r="X1255" s="78">
        <f t="shared" si="587"/>
        <v>0</v>
      </c>
      <c r="Y1255" s="44" cm="1">
        <f t="array" ref="Y1255">_xlfn.IFNA(_xlfn.IFS(AND(Q1255&gt;=2000, Q1255&lt;3000), 10000, AND(Q1255&gt;=3000, Q1255&lt;4000), 15000, AND(Q1255&gt;=4000, Q1255&lt;5000), 20000, AND(Q1255&gt;=5000), 25000),0)</f>
        <v>0</v>
      </c>
      <c r="Z1255" s="91">
        <f t="shared" si="588"/>
        <v>0</v>
      </c>
      <c r="AA1255" s="44">
        <f t="shared" si="589"/>
        <v>0</v>
      </c>
      <c r="AB1255" s="44"/>
      <c r="AC1255" s="44"/>
      <c r="AD1255" s="44"/>
      <c r="AE1255" s="44">
        <f>VLOOKUP(O1255,정산업데이트!$A$6:$B$12,2,10)</f>
        <v>0</v>
      </c>
      <c r="AF1255" s="44"/>
      <c r="AG1255" s="79">
        <f t="shared" si="590"/>
        <v>0</v>
      </c>
      <c r="AH1255" s="80">
        <f t="shared" si="591"/>
        <v>2500</v>
      </c>
      <c r="AI1255" s="93"/>
      <c r="AJ1255" s="84" t="s">
        <v>7375</v>
      </c>
      <c r="AK1255" s="84" t="s">
        <v>73</v>
      </c>
      <c r="AL1255" s="84" t="s">
        <v>7376</v>
      </c>
      <c r="AM1255" s="84" t="s">
        <v>8520</v>
      </c>
      <c r="AN1255" s="84" t="s">
        <v>8521</v>
      </c>
      <c r="AO1255" s="84" t="s">
        <v>8522</v>
      </c>
      <c r="AP1255" s="84" t="s">
        <v>8523</v>
      </c>
      <c r="AQ1255" s="84" t="s">
        <v>122</v>
      </c>
      <c r="AR1255" s="85">
        <v>1</v>
      </c>
      <c r="AS1255" s="86">
        <v>1.2</v>
      </c>
      <c r="AT1255" s="86">
        <v>1E-3</v>
      </c>
      <c r="AU1255" s="86">
        <v>1.2</v>
      </c>
      <c r="AV1255" s="84" t="s">
        <v>7</v>
      </c>
      <c r="AW1255" s="86">
        <v>55</v>
      </c>
      <c r="AX1255" s="84" t="s">
        <v>68</v>
      </c>
      <c r="AY1255" s="84" t="s">
        <v>68</v>
      </c>
      <c r="AZ1255" s="84" t="s">
        <v>68</v>
      </c>
      <c r="BA1255" s="84" t="s">
        <v>68</v>
      </c>
      <c r="BB1255" s="84" t="s">
        <v>68</v>
      </c>
      <c r="BC1255" s="84" t="s">
        <v>441</v>
      </c>
      <c r="BD1255" s="84" t="s">
        <v>442</v>
      </c>
      <c r="BE1255" s="84" t="s">
        <v>448</v>
      </c>
      <c r="BF1255" s="84" t="s">
        <v>122</v>
      </c>
      <c r="BG1255" s="84" t="s">
        <v>69</v>
      </c>
      <c r="BH1255" s="92" t="s">
        <v>8524</v>
      </c>
      <c r="BI1255" s="84" t="s">
        <v>122</v>
      </c>
      <c r="BJ1255" s="84" t="s">
        <v>8525</v>
      </c>
      <c r="BK1255" s="84" t="s">
        <v>75</v>
      </c>
      <c r="BL1255" s="84" t="s">
        <v>122</v>
      </c>
      <c r="BM1255" s="84" t="s">
        <v>442</v>
      </c>
      <c r="BN1255" s="84" t="s">
        <v>70</v>
      </c>
      <c r="BO1255" s="84" t="s">
        <v>71</v>
      </c>
      <c r="BP1255" s="84" t="s">
        <v>122</v>
      </c>
      <c r="BQ1255" s="84" t="s">
        <v>163</v>
      </c>
    </row>
    <row r="1256" spans="1:69" ht="14.4" customHeight="1" x14ac:dyDescent="0.3">
      <c r="A1256" s="40" t="str">
        <f t="shared" si="565"/>
        <v>2025-09-10</v>
      </c>
      <c r="B1256" s="40" t="str">
        <f t="shared" si="566"/>
        <v>SYD</v>
      </c>
      <c r="C1256" s="39" t="str">
        <f t="shared" si="567"/>
        <v>98812563611</v>
      </c>
      <c r="D1256" s="41" t="str">
        <f t="shared" si="568"/>
        <v>PKR253313357</v>
      </c>
      <c r="E1256" s="41" t="str">
        <f t="shared" si="569"/>
        <v>596421469515</v>
      </c>
      <c r="F1256" s="39" t="str">
        <f t="shared" si="570"/>
        <v>2256683</v>
      </c>
      <c r="G1256" s="39" t="str">
        <f t="shared" si="571"/>
        <v>WISE EXPRESS LOGISTICS(PANGZIMOM)</v>
      </c>
      <c r="H1256" s="41" t="str">
        <f t="shared" si="572"/>
        <v>이민환</v>
      </c>
      <c r="I1256" s="39" t="str">
        <f t="shared" si="573"/>
        <v>28382</v>
      </c>
      <c r="J1256" s="52" t="str">
        <f t="shared" si="574"/>
        <v/>
      </c>
      <c r="K1256" s="75">
        <f t="shared" si="575"/>
        <v>1</v>
      </c>
      <c r="L1256" s="76">
        <f t="shared" si="576"/>
        <v>1</v>
      </c>
      <c r="M1256" s="76">
        <f t="shared" si="577"/>
        <v>1E-3</v>
      </c>
      <c r="N1256" s="76">
        <f t="shared" si="578"/>
        <v>1</v>
      </c>
      <c r="O1256" s="42">
        <f t="shared" si="579"/>
        <v>1</v>
      </c>
      <c r="P1256" s="39" t="str">
        <f t="shared" si="580"/>
        <v>목록(Manifest)</v>
      </c>
      <c r="Q1256" s="72">
        <f t="shared" si="581"/>
        <v>45</v>
      </c>
      <c r="R1256" s="43" t="str">
        <f t="shared" si="582"/>
        <v>OZ602</v>
      </c>
      <c r="S1256" s="82" t="str">
        <f t="shared" si="583"/>
        <v/>
      </c>
      <c r="T1256" s="40">
        <f t="shared" si="584"/>
        <v>45910</v>
      </c>
      <c r="U1256" s="44">
        <v>2500</v>
      </c>
      <c r="V1256" s="44">
        <f t="shared" si="585"/>
        <v>0</v>
      </c>
      <c r="W1256" s="77">
        <f t="shared" si="586"/>
        <v>2500</v>
      </c>
      <c r="X1256" s="78">
        <f t="shared" si="587"/>
        <v>0</v>
      </c>
      <c r="Y1256" s="44" cm="1">
        <f t="array" ref="Y1256">_xlfn.IFNA(_xlfn.IFS(AND(Q1256&gt;=2000, Q1256&lt;3000), 10000, AND(Q1256&gt;=3000, Q1256&lt;4000), 15000, AND(Q1256&gt;=4000, Q1256&lt;5000), 20000, AND(Q1256&gt;=5000), 25000),0)</f>
        <v>0</v>
      </c>
      <c r="Z1256" s="91">
        <f t="shared" si="588"/>
        <v>0</v>
      </c>
      <c r="AA1256" s="44">
        <f t="shared" si="589"/>
        <v>0</v>
      </c>
      <c r="AB1256" s="44"/>
      <c r="AC1256" s="44"/>
      <c r="AD1256" s="44"/>
      <c r="AE1256" s="44">
        <f>VLOOKUP(O1256,정산업데이트!$A$6:$B$12,2,10)</f>
        <v>0</v>
      </c>
      <c r="AF1256" s="44"/>
      <c r="AG1256" s="79">
        <f t="shared" si="590"/>
        <v>0</v>
      </c>
      <c r="AH1256" s="80">
        <f t="shared" si="591"/>
        <v>2500</v>
      </c>
      <c r="AI1256" s="93"/>
      <c r="AJ1256" s="84" t="s">
        <v>7375</v>
      </c>
      <c r="AK1256" s="84" t="s">
        <v>73</v>
      </c>
      <c r="AL1256" s="84" t="s">
        <v>7376</v>
      </c>
      <c r="AM1256" s="84" t="s">
        <v>8526</v>
      </c>
      <c r="AN1256" s="84" t="s">
        <v>8527</v>
      </c>
      <c r="AO1256" s="84" t="s">
        <v>8528</v>
      </c>
      <c r="AP1256" s="84" t="s">
        <v>1672</v>
      </c>
      <c r="AQ1256" s="84" t="s">
        <v>122</v>
      </c>
      <c r="AR1256" s="85">
        <v>1</v>
      </c>
      <c r="AS1256" s="86">
        <v>1</v>
      </c>
      <c r="AT1256" s="86">
        <v>1E-3</v>
      </c>
      <c r="AU1256" s="86">
        <v>1</v>
      </c>
      <c r="AV1256" s="84" t="s">
        <v>7</v>
      </c>
      <c r="AW1256" s="86">
        <v>45</v>
      </c>
      <c r="AX1256" s="84" t="s">
        <v>68</v>
      </c>
      <c r="AY1256" s="84" t="s">
        <v>68</v>
      </c>
      <c r="AZ1256" s="84" t="s">
        <v>68</v>
      </c>
      <c r="BA1256" s="84" t="s">
        <v>68</v>
      </c>
      <c r="BB1256" s="84" t="s">
        <v>68</v>
      </c>
      <c r="BC1256" s="84" t="s">
        <v>441</v>
      </c>
      <c r="BD1256" s="84" t="s">
        <v>442</v>
      </c>
      <c r="BE1256" s="84" t="s">
        <v>448</v>
      </c>
      <c r="BF1256" s="84" t="s">
        <v>122</v>
      </c>
      <c r="BG1256" s="84" t="s">
        <v>69</v>
      </c>
      <c r="BH1256" s="92" t="s">
        <v>8529</v>
      </c>
      <c r="BI1256" s="84" t="s">
        <v>122</v>
      </c>
      <c r="BJ1256" s="84" t="s">
        <v>8530</v>
      </c>
      <c r="BK1256" s="84" t="s">
        <v>75</v>
      </c>
      <c r="BL1256" s="84" t="s">
        <v>122</v>
      </c>
      <c r="BM1256" s="84" t="s">
        <v>442</v>
      </c>
      <c r="BN1256" s="84" t="s">
        <v>70</v>
      </c>
      <c r="BO1256" s="84" t="s">
        <v>71</v>
      </c>
      <c r="BP1256" s="84" t="s">
        <v>122</v>
      </c>
      <c r="BQ1256" s="84" t="s">
        <v>163</v>
      </c>
    </row>
    <row r="1257" spans="1:69" ht="14.4" x14ac:dyDescent="0.3">
      <c r="A1257" s="40" t="str">
        <f t="shared" si="565"/>
        <v>2025-09-10</v>
      </c>
      <c r="B1257" s="40" t="str">
        <f t="shared" si="566"/>
        <v>SYD</v>
      </c>
      <c r="C1257" s="39" t="str">
        <f t="shared" si="567"/>
        <v>98812563611</v>
      </c>
      <c r="D1257" s="41" t="str">
        <f t="shared" si="568"/>
        <v>PKR253313358</v>
      </c>
      <c r="E1257" s="41" t="str">
        <f t="shared" si="569"/>
        <v>596421469526</v>
      </c>
      <c r="F1257" s="39" t="str">
        <f t="shared" si="570"/>
        <v>2256683</v>
      </c>
      <c r="G1257" s="39" t="str">
        <f t="shared" si="571"/>
        <v>WISE EXPRESS LOGISTICS(PANGZIMOM)</v>
      </c>
      <c r="H1257" s="41" t="str">
        <f t="shared" si="572"/>
        <v>정승희</v>
      </c>
      <c r="I1257" s="39" t="str">
        <f t="shared" si="573"/>
        <v>62039</v>
      </c>
      <c r="J1257" s="52" t="str">
        <f t="shared" si="574"/>
        <v/>
      </c>
      <c r="K1257" s="75">
        <f t="shared" si="575"/>
        <v>1</v>
      </c>
      <c r="L1257" s="76">
        <f t="shared" si="576"/>
        <v>1</v>
      </c>
      <c r="M1257" s="76">
        <f t="shared" si="577"/>
        <v>1E-3</v>
      </c>
      <c r="N1257" s="76">
        <f t="shared" si="578"/>
        <v>1</v>
      </c>
      <c r="O1257" s="42">
        <f t="shared" si="579"/>
        <v>1</v>
      </c>
      <c r="P1257" s="39" t="str">
        <f t="shared" si="580"/>
        <v>목록(Manifest)</v>
      </c>
      <c r="Q1257" s="72">
        <f t="shared" si="581"/>
        <v>45</v>
      </c>
      <c r="R1257" s="43" t="str">
        <f t="shared" si="582"/>
        <v>OZ602</v>
      </c>
      <c r="S1257" s="82" t="str">
        <f t="shared" si="583"/>
        <v/>
      </c>
      <c r="T1257" s="40">
        <f t="shared" si="584"/>
        <v>45910</v>
      </c>
      <c r="U1257" s="44">
        <v>2500</v>
      </c>
      <c r="V1257" s="44">
        <f t="shared" si="585"/>
        <v>0</v>
      </c>
      <c r="W1257" s="77">
        <f t="shared" si="586"/>
        <v>2500</v>
      </c>
      <c r="X1257" s="78">
        <f t="shared" si="587"/>
        <v>0</v>
      </c>
      <c r="Y1257" s="44" cm="1">
        <f t="array" ref="Y1257">_xlfn.IFNA(_xlfn.IFS(AND(Q1257&gt;=2000, Q1257&lt;3000), 10000, AND(Q1257&gt;=3000, Q1257&lt;4000), 15000, AND(Q1257&gt;=4000, Q1257&lt;5000), 20000, AND(Q1257&gt;=5000), 25000),0)</f>
        <v>0</v>
      </c>
      <c r="Z1257" s="91">
        <f t="shared" si="588"/>
        <v>0</v>
      </c>
      <c r="AA1257" s="44">
        <f t="shared" si="589"/>
        <v>0</v>
      </c>
      <c r="AB1257" s="44"/>
      <c r="AC1257" s="44"/>
      <c r="AD1257" s="44"/>
      <c r="AE1257" s="44">
        <f>VLOOKUP(O1257,정산업데이트!$A$6:$B$12,2,10)</f>
        <v>0</v>
      </c>
      <c r="AF1257" s="44"/>
      <c r="AG1257" s="79">
        <f t="shared" si="590"/>
        <v>0</v>
      </c>
      <c r="AH1257" s="80">
        <f t="shared" si="591"/>
        <v>2500</v>
      </c>
      <c r="AI1257" s="93"/>
      <c r="AJ1257" s="84" t="s">
        <v>7375</v>
      </c>
      <c r="AK1257" s="84" t="s">
        <v>73</v>
      </c>
      <c r="AL1257" s="84" t="s">
        <v>7376</v>
      </c>
      <c r="AM1257" s="84" t="s">
        <v>8531</v>
      </c>
      <c r="AN1257" s="84" t="s">
        <v>8532</v>
      </c>
      <c r="AO1257" s="84" t="s">
        <v>8533</v>
      </c>
      <c r="AP1257" s="84" t="s">
        <v>8534</v>
      </c>
      <c r="AQ1257" s="84" t="s">
        <v>122</v>
      </c>
      <c r="AR1257" s="85">
        <v>1</v>
      </c>
      <c r="AS1257" s="86">
        <v>1</v>
      </c>
      <c r="AT1257" s="86">
        <v>1E-3</v>
      </c>
      <c r="AU1257" s="86">
        <v>1</v>
      </c>
      <c r="AV1257" s="84" t="s">
        <v>7</v>
      </c>
      <c r="AW1257" s="86">
        <v>45</v>
      </c>
      <c r="AX1257" s="84" t="s">
        <v>68</v>
      </c>
      <c r="AY1257" s="84" t="s">
        <v>68</v>
      </c>
      <c r="AZ1257" s="84" t="s">
        <v>68</v>
      </c>
      <c r="BA1257" s="84" t="s">
        <v>68</v>
      </c>
      <c r="BB1257" s="84" t="s">
        <v>68</v>
      </c>
      <c r="BC1257" s="84" t="s">
        <v>441</v>
      </c>
      <c r="BD1257" s="84" t="s">
        <v>442</v>
      </c>
      <c r="BE1257" s="84" t="s">
        <v>448</v>
      </c>
      <c r="BF1257" s="84" t="s">
        <v>122</v>
      </c>
      <c r="BG1257" s="84" t="s">
        <v>69</v>
      </c>
      <c r="BH1257" s="92" t="s">
        <v>8535</v>
      </c>
      <c r="BI1257" s="84" t="s">
        <v>122</v>
      </c>
      <c r="BJ1257" s="84" t="s">
        <v>8536</v>
      </c>
      <c r="BK1257" s="84" t="s">
        <v>75</v>
      </c>
      <c r="BL1257" s="84" t="s">
        <v>122</v>
      </c>
      <c r="BM1257" s="84" t="s">
        <v>442</v>
      </c>
      <c r="BN1257" s="84" t="s">
        <v>70</v>
      </c>
      <c r="BO1257" s="84" t="s">
        <v>71</v>
      </c>
      <c r="BP1257" s="84" t="s">
        <v>122</v>
      </c>
      <c r="BQ1257" s="84" t="s">
        <v>163</v>
      </c>
    </row>
    <row r="1258" spans="1:69" ht="14.4" x14ac:dyDescent="0.3">
      <c r="A1258" s="40" t="str">
        <f t="shared" si="565"/>
        <v>2025-09-10</v>
      </c>
      <c r="B1258" s="40" t="str">
        <f t="shared" si="566"/>
        <v>SYD</v>
      </c>
      <c r="C1258" s="39" t="str">
        <f t="shared" si="567"/>
        <v>98812563611</v>
      </c>
      <c r="D1258" s="41" t="str">
        <f t="shared" si="568"/>
        <v>PKR253313359</v>
      </c>
      <c r="E1258" s="41" t="str">
        <f t="shared" si="569"/>
        <v>596421469530</v>
      </c>
      <c r="F1258" s="39" t="str">
        <f t="shared" si="570"/>
        <v>2256683</v>
      </c>
      <c r="G1258" s="39" t="str">
        <f t="shared" si="571"/>
        <v>WISE EXPRESS LOGISTICS(PANGZIMOM)</v>
      </c>
      <c r="H1258" s="41" t="str">
        <f t="shared" si="572"/>
        <v>이희진</v>
      </c>
      <c r="I1258" s="39" t="str">
        <f t="shared" si="573"/>
        <v>16620</v>
      </c>
      <c r="J1258" s="52" t="str">
        <f t="shared" si="574"/>
        <v/>
      </c>
      <c r="K1258" s="75">
        <f t="shared" si="575"/>
        <v>1</v>
      </c>
      <c r="L1258" s="76">
        <f t="shared" si="576"/>
        <v>1</v>
      </c>
      <c r="M1258" s="76">
        <f t="shared" si="577"/>
        <v>1E-3</v>
      </c>
      <c r="N1258" s="76">
        <f t="shared" si="578"/>
        <v>1</v>
      </c>
      <c r="O1258" s="42">
        <f t="shared" si="579"/>
        <v>1</v>
      </c>
      <c r="P1258" s="39" t="str">
        <f t="shared" si="580"/>
        <v>목록(Manifest)</v>
      </c>
      <c r="Q1258" s="72">
        <f t="shared" si="581"/>
        <v>45</v>
      </c>
      <c r="R1258" s="43" t="str">
        <f t="shared" si="582"/>
        <v>OZ602</v>
      </c>
      <c r="S1258" s="82" t="str">
        <f t="shared" si="583"/>
        <v/>
      </c>
      <c r="T1258" s="40">
        <f t="shared" si="584"/>
        <v>45910</v>
      </c>
      <c r="U1258" s="44">
        <v>2500</v>
      </c>
      <c r="V1258" s="44">
        <f t="shared" si="585"/>
        <v>0</v>
      </c>
      <c r="W1258" s="77">
        <f t="shared" si="586"/>
        <v>2500</v>
      </c>
      <c r="X1258" s="78">
        <f t="shared" si="587"/>
        <v>0</v>
      </c>
      <c r="Y1258" s="44" cm="1">
        <f t="array" ref="Y1258">_xlfn.IFNA(_xlfn.IFS(AND(Q1258&gt;=2000, Q1258&lt;3000), 10000, AND(Q1258&gt;=3000, Q1258&lt;4000), 15000, AND(Q1258&gt;=4000, Q1258&lt;5000), 20000, AND(Q1258&gt;=5000), 25000),0)</f>
        <v>0</v>
      </c>
      <c r="Z1258" s="91">
        <f t="shared" si="588"/>
        <v>0</v>
      </c>
      <c r="AA1258" s="44">
        <f t="shared" si="589"/>
        <v>0</v>
      </c>
      <c r="AB1258" s="44"/>
      <c r="AC1258" s="44"/>
      <c r="AD1258" s="44"/>
      <c r="AE1258" s="44">
        <f>VLOOKUP(O1258,정산업데이트!$A$6:$B$12,2,10)</f>
        <v>0</v>
      </c>
      <c r="AF1258" s="44"/>
      <c r="AG1258" s="79">
        <f t="shared" si="590"/>
        <v>0</v>
      </c>
      <c r="AH1258" s="80">
        <f t="shared" si="591"/>
        <v>2500</v>
      </c>
      <c r="AI1258" s="93"/>
      <c r="AJ1258" s="84" t="s">
        <v>7375</v>
      </c>
      <c r="AK1258" s="84" t="s">
        <v>73</v>
      </c>
      <c r="AL1258" s="84" t="s">
        <v>7376</v>
      </c>
      <c r="AM1258" s="84" t="s">
        <v>8537</v>
      </c>
      <c r="AN1258" s="84" t="s">
        <v>8538</v>
      </c>
      <c r="AO1258" s="84" t="s">
        <v>8539</v>
      </c>
      <c r="AP1258" s="84" t="s">
        <v>8540</v>
      </c>
      <c r="AQ1258" s="84" t="s">
        <v>122</v>
      </c>
      <c r="AR1258" s="85">
        <v>1</v>
      </c>
      <c r="AS1258" s="86">
        <v>1</v>
      </c>
      <c r="AT1258" s="86">
        <v>1E-3</v>
      </c>
      <c r="AU1258" s="86">
        <v>1</v>
      </c>
      <c r="AV1258" s="84" t="s">
        <v>7</v>
      </c>
      <c r="AW1258" s="86">
        <v>45</v>
      </c>
      <c r="AX1258" s="84" t="s">
        <v>68</v>
      </c>
      <c r="AY1258" s="84" t="s">
        <v>68</v>
      </c>
      <c r="AZ1258" s="84" t="s">
        <v>68</v>
      </c>
      <c r="BA1258" s="84" t="s">
        <v>68</v>
      </c>
      <c r="BB1258" s="84" t="s">
        <v>68</v>
      </c>
      <c r="BC1258" s="84" t="s">
        <v>441</v>
      </c>
      <c r="BD1258" s="84" t="s">
        <v>442</v>
      </c>
      <c r="BE1258" s="84" t="s">
        <v>448</v>
      </c>
      <c r="BF1258" s="84" t="s">
        <v>122</v>
      </c>
      <c r="BG1258" s="84" t="s">
        <v>69</v>
      </c>
      <c r="BH1258" s="92" t="s">
        <v>8541</v>
      </c>
      <c r="BI1258" s="84" t="s">
        <v>122</v>
      </c>
      <c r="BJ1258" s="84" t="s">
        <v>8542</v>
      </c>
      <c r="BK1258" s="84" t="s">
        <v>75</v>
      </c>
      <c r="BL1258" s="84" t="s">
        <v>122</v>
      </c>
      <c r="BM1258" s="84" t="s">
        <v>442</v>
      </c>
      <c r="BN1258" s="84" t="s">
        <v>70</v>
      </c>
      <c r="BO1258" s="84" t="s">
        <v>71</v>
      </c>
      <c r="BP1258" s="84" t="s">
        <v>122</v>
      </c>
      <c r="BQ1258" s="84" t="s">
        <v>163</v>
      </c>
    </row>
    <row r="1259" spans="1:69" ht="14.4" x14ac:dyDescent="0.3">
      <c r="A1259" s="40" t="str">
        <f t="shared" si="565"/>
        <v>2025-09-10</v>
      </c>
      <c r="B1259" s="40" t="str">
        <f t="shared" si="566"/>
        <v>SYD</v>
      </c>
      <c r="C1259" s="39" t="str">
        <f t="shared" si="567"/>
        <v>98812563611</v>
      </c>
      <c r="D1259" s="41" t="str">
        <f t="shared" si="568"/>
        <v>PKR253313360</v>
      </c>
      <c r="E1259" s="41" t="str">
        <f t="shared" si="569"/>
        <v>596421469541</v>
      </c>
      <c r="F1259" s="39" t="str">
        <f t="shared" si="570"/>
        <v>2256683</v>
      </c>
      <c r="G1259" s="39" t="str">
        <f t="shared" si="571"/>
        <v>WISE EXPRESS LOGISTICS(PANGZIMOM)</v>
      </c>
      <c r="H1259" s="41" t="str">
        <f t="shared" si="572"/>
        <v>정지은</v>
      </c>
      <c r="I1259" s="39" t="str">
        <f t="shared" si="573"/>
        <v>59792</v>
      </c>
      <c r="J1259" s="52" t="str">
        <f t="shared" si="574"/>
        <v/>
      </c>
      <c r="K1259" s="75">
        <f t="shared" si="575"/>
        <v>1</v>
      </c>
      <c r="L1259" s="76">
        <f t="shared" si="576"/>
        <v>1</v>
      </c>
      <c r="M1259" s="76">
        <f t="shared" si="577"/>
        <v>1E-3</v>
      </c>
      <c r="N1259" s="76">
        <f t="shared" si="578"/>
        <v>1</v>
      </c>
      <c r="O1259" s="42">
        <f t="shared" si="579"/>
        <v>1</v>
      </c>
      <c r="P1259" s="39" t="str">
        <f t="shared" si="580"/>
        <v>목록(Manifest)</v>
      </c>
      <c r="Q1259" s="72">
        <f t="shared" si="581"/>
        <v>45</v>
      </c>
      <c r="R1259" s="43" t="str">
        <f t="shared" si="582"/>
        <v>OZ602</v>
      </c>
      <c r="S1259" s="82" t="str">
        <f t="shared" si="583"/>
        <v/>
      </c>
      <c r="T1259" s="40">
        <f t="shared" si="584"/>
        <v>45910</v>
      </c>
      <c r="U1259" s="44">
        <v>2500</v>
      </c>
      <c r="V1259" s="44">
        <f t="shared" si="585"/>
        <v>0</v>
      </c>
      <c r="W1259" s="77">
        <f t="shared" si="586"/>
        <v>2500</v>
      </c>
      <c r="X1259" s="78">
        <f t="shared" si="587"/>
        <v>0</v>
      </c>
      <c r="Y1259" s="44" cm="1">
        <f t="array" ref="Y1259">_xlfn.IFNA(_xlfn.IFS(AND(Q1259&gt;=2000, Q1259&lt;3000), 10000, AND(Q1259&gt;=3000, Q1259&lt;4000), 15000, AND(Q1259&gt;=4000, Q1259&lt;5000), 20000, AND(Q1259&gt;=5000), 25000),0)</f>
        <v>0</v>
      </c>
      <c r="Z1259" s="91">
        <f t="shared" si="588"/>
        <v>0</v>
      </c>
      <c r="AA1259" s="44">
        <f t="shared" si="589"/>
        <v>0</v>
      </c>
      <c r="AB1259" s="44"/>
      <c r="AC1259" s="44"/>
      <c r="AD1259" s="44"/>
      <c r="AE1259" s="44">
        <f>VLOOKUP(O1259,정산업데이트!$A$6:$B$12,2,10)</f>
        <v>0</v>
      </c>
      <c r="AF1259" s="44"/>
      <c r="AG1259" s="79">
        <f t="shared" si="590"/>
        <v>0</v>
      </c>
      <c r="AH1259" s="80">
        <f t="shared" si="591"/>
        <v>2500</v>
      </c>
      <c r="AI1259" s="93"/>
      <c r="AJ1259" s="84" t="s">
        <v>7375</v>
      </c>
      <c r="AK1259" s="84" t="s">
        <v>73</v>
      </c>
      <c r="AL1259" s="84" t="s">
        <v>7376</v>
      </c>
      <c r="AM1259" s="84" t="s">
        <v>8543</v>
      </c>
      <c r="AN1259" s="84" t="s">
        <v>858</v>
      </c>
      <c r="AO1259" s="84" t="s">
        <v>8544</v>
      </c>
      <c r="AP1259" s="84" t="s">
        <v>8545</v>
      </c>
      <c r="AQ1259" s="84" t="s">
        <v>122</v>
      </c>
      <c r="AR1259" s="85">
        <v>1</v>
      </c>
      <c r="AS1259" s="86">
        <v>1</v>
      </c>
      <c r="AT1259" s="86">
        <v>1E-3</v>
      </c>
      <c r="AU1259" s="86">
        <v>1</v>
      </c>
      <c r="AV1259" s="84" t="s">
        <v>7</v>
      </c>
      <c r="AW1259" s="86">
        <v>45</v>
      </c>
      <c r="AX1259" s="84" t="s">
        <v>68</v>
      </c>
      <c r="AY1259" s="84" t="s">
        <v>68</v>
      </c>
      <c r="AZ1259" s="84" t="s">
        <v>68</v>
      </c>
      <c r="BA1259" s="84" t="s">
        <v>68</v>
      </c>
      <c r="BB1259" s="84" t="s">
        <v>68</v>
      </c>
      <c r="BC1259" s="84" t="s">
        <v>441</v>
      </c>
      <c r="BD1259" s="84" t="s">
        <v>442</v>
      </c>
      <c r="BE1259" s="84" t="s">
        <v>448</v>
      </c>
      <c r="BF1259" s="84" t="s">
        <v>122</v>
      </c>
      <c r="BG1259" s="84" t="s">
        <v>69</v>
      </c>
      <c r="BH1259" s="92" t="s">
        <v>8546</v>
      </c>
      <c r="BI1259" s="84" t="s">
        <v>122</v>
      </c>
      <c r="BJ1259" s="84" t="s">
        <v>8547</v>
      </c>
      <c r="BK1259" s="84" t="s">
        <v>75</v>
      </c>
      <c r="BL1259" s="84" t="s">
        <v>122</v>
      </c>
      <c r="BM1259" s="84" t="s">
        <v>442</v>
      </c>
      <c r="BN1259" s="84" t="s">
        <v>70</v>
      </c>
      <c r="BO1259" s="84" t="s">
        <v>71</v>
      </c>
      <c r="BP1259" s="84" t="s">
        <v>122</v>
      </c>
      <c r="BQ1259" s="84" t="s">
        <v>163</v>
      </c>
    </row>
    <row r="1260" spans="1:69" ht="14.4" x14ac:dyDescent="0.3">
      <c r="A1260" s="40" t="str">
        <f t="shared" si="565"/>
        <v>2025-09-10</v>
      </c>
      <c r="B1260" s="40" t="str">
        <f t="shared" si="566"/>
        <v>SYD</v>
      </c>
      <c r="C1260" s="39" t="str">
        <f t="shared" si="567"/>
        <v>98812563611</v>
      </c>
      <c r="D1260" s="41" t="str">
        <f t="shared" si="568"/>
        <v>PKR253313361</v>
      </c>
      <c r="E1260" s="41" t="str">
        <f t="shared" si="569"/>
        <v>596421469552</v>
      </c>
      <c r="F1260" s="39" t="str">
        <f t="shared" si="570"/>
        <v>2256683</v>
      </c>
      <c r="G1260" s="39" t="str">
        <f t="shared" si="571"/>
        <v>WISE EXPRESS LOGISTICS(PANGZIMOM)</v>
      </c>
      <c r="H1260" s="41" t="str">
        <f t="shared" si="572"/>
        <v>김민희</v>
      </c>
      <c r="I1260" s="39" t="str">
        <f t="shared" si="573"/>
        <v>61754</v>
      </c>
      <c r="J1260" s="52" t="str">
        <f t="shared" si="574"/>
        <v/>
      </c>
      <c r="K1260" s="75">
        <f t="shared" si="575"/>
        <v>1</v>
      </c>
      <c r="L1260" s="76">
        <f t="shared" si="576"/>
        <v>1</v>
      </c>
      <c r="M1260" s="76">
        <f t="shared" si="577"/>
        <v>1E-3</v>
      </c>
      <c r="N1260" s="76">
        <f t="shared" si="578"/>
        <v>1</v>
      </c>
      <c r="O1260" s="42">
        <f t="shared" si="579"/>
        <v>1</v>
      </c>
      <c r="P1260" s="39" t="str">
        <f t="shared" si="580"/>
        <v>목록(Manifest)</v>
      </c>
      <c r="Q1260" s="72">
        <f t="shared" si="581"/>
        <v>45</v>
      </c>
      <c r="R1260" s="43" t="str">
        <f t="shared" si="582"/>
        <v>OZ602</v>
      </c>
      <c r="S1260" s="82" t="str">
        <f t="shared" si="583"/>
        <v/>
      </c>
      <c r="T1260" s="40">
        <f t="shared" si="584"/>
        <v>45910</v>
      </c>
      <c r="U1260" s="44">
        <v>2500</v>
      </c>
      <c r="V1260" s="44">
        <f t="shared" si="585"/>
        <v>0</v>
      </c>
      <c r="W1260" s="77">
        <f t="shared" si="586"/>
        <v>2500</v>
      </c>
      <c r="X1260" s="78">
        <f t="shared" si="587"/>
        <v>0</v>
      </c>
      <c r="Y1260" s="44" cm="1">
        <f t="array" ref="Y1260">_xlfn.IFNA(_xlfn.IFS(AND(Q1260&gt;=2000, Q1260&lt;3000), 10000, AND(Q1260&gt;=3000, Q1260&lt;4000), 15000, AND(Q1260&gt;=4000, Q1260&lt;5000), 20000, AND(Q1260&gt;=5000), 25000),0)</f>
        <v>0</v>
      </c>
      <c r="Z1260" s="91">
        <f t="shared" si="588"/>
        <v>0</v>
      </c>
      <c r="AA1260" s="44">
        <f t="shared" si="589"/>
        <v>0</v>
      </c>
      <c r="AB1260" s="44"/>
      <c r="AC1260" s="44"/>
      <c r="AD1260" s="44"/>
      <c r="AE1260" s="44">
        <f>VLOOKUP(O1260,정산업데이트!$A$6:$B$12,2,10)</f>
        <v>0</v>
      </c>
      <c r="AF1260" s="44"/>
      <c r="AG1260" s="79">
        <f t="shared" si="590"/>
        <v>0</v>
      </c>
      <c r="AH1260" s="80">
        <f t="shared" si="591"/>
        <v>2500</v>
      </c>
      <c r="AI1260" s="93"/>
      <c r="AJ1260" s="84" t="s">
        <v>7375</v>
      </c>
      <c r="AK1260" s="84" t="s">
        <v>73</v>
      </c>
      <c r="AL1260" s="84" t="s">
        <v>7376</v>
      </c>
      <c r="AM1260" s="84" t="s">
        <v>8548</v>
      </c>
      <c r="AN1260" s="84" t="s">
        <v>8549</v>
      </c>
      <c r="AO1260" s="84" t="s">
        <v>8550</v>
      </c>
      <c r="AP1260" s="84" t="s">
        <v>8551</v>
      </c>
      <c r="AQ1260" s="84" t="s">
        <v>122</v>
      </c>
      <c r="AR1260" s="85">
        <v>1</v>
      </c>
      <c r="AS1260" s="86">
        <v>1</v>
      </c>
      <c r="AT1260" s="86">
        <v>1E-3</v>
      </c>
      <c r="AU1260" s="86">
        <v>1</v>
      </c>
      <c r="AV1260" s="84" t="s">
        <v>7</v>
      </c>
      <c r="AW1260" s="86">
        <v>45</v>
      </c>
      <c r="AX1260" s="84" t="s">
        <v>68</v>
      </c>
      <c r="AY1260" s="84" t="s">
        <v>68</v>
      </c>
      <c r="AZ1260" s="84" t="s">
        <v>68</v>
      </c>
      <c r="BA1260" s="84" t="s">
        <v>68</v>
      </c>
      <c r="BB1260" s="84" t="s">
        <v>68</v>
      </c>
      <c r="BC1260" s="84" t="s">
        <v>441</v>
      </c>
      <c r="BD1260" s="84" t="s">
        <v>442</v>
      </c>
      <c r="BE1260" s="84" t="s">
        <v>448</v>
      </c>
      <c r="BF1260" s="84" t="s">
        <v>122</v>
      </c>
      <c r="BG1260" s="84" t="s">
        <v>69</v>
      </c>
      <c r="BH1260" s="92" t="s">
        <v>8552</v>
      </c>
      <c r="BI1260" s="84" t="s">
        <v>122</v>
      </c>
      <c r="BJ1260" s="84" t="s">
        <v>8553</v>
      </c>
      <c r="BK1260" s="84" t="s">
        <v>75</v>
      </c>
      <c r="BL1260" s="84" t="s">
        <v>122</v>
      </c>
      <c r="BM1260" s="84" t="s">
        <v>442</v>
      </c>
      <c r="BN1260" s="84" t="s">
        <v>70</v>
      </c>
      <c r="BO1260" s="84" t="s">
        <v>71</v>
      </c>
      <c r="BP1260" s="84" t="s">
        <v>122</v>
      </c>
      <c r="BQ1260" s="84" t="s">
        <v>163</v>
      </c>
    </row>
    <row r="1261" spans="1:69" ht="14.4" x14ac:dyDescent="0.3">
      <c r="A1261" s="40" t="str">
        <f t="shared" si="565"/>
        <v>2025-09-10</v>
      </c>
      <c r="B1261" s="40" t="str">
        <f t="shared" si="566"/>
        <v>SYD</v>
      </c>
      <c r="C1261" s="39" t="str">
        <f t="shared" si="567"/>
        <v>98812563611</v>
      </c>
      <c r="D1261" s="41" t="str">
        <f t="shared" si="568"/>
        <v>PAU029761759</v>
      </c>
      <c r="E1261" s="41" t="str">
        <f t="shared" si="569"/>
        <v>596421472083</v>
      </c>
      <c r="F1261" s="39" t="str">
        <f t="shared" si="570"/>
        <v>2254256</v>
      </c>
      <c r="G1261" s="39" t="str">
        <f t="shared" si="571"/>
        <v>WISE EXPRESS(BOOSTUP)</v>
      </c>
      <c r="H1261" s="41" t="str">
        <f t="shared" si="572"/>
        <v>신연지</v>
      </c>
      <c r="I1261" s="39" t="str">
        <f t="shared" si="573"/>
        <v>30147</v>
      </c>
      <c r="J1261" s="52" t="str">
        <f t="shared" si="574"/>
        <v/>
      </c>
      <c r="K1261" s="75">
        <f t="shared" si="575"/>
        <v>1</v>
      </c>
      <c r="L1261" s="76">
        <f t="shared" si="576"/>
        <v>1</v>
      </c>
      <c r="M1261" s="76">
        <f t="shared" si="577"/>
        <v>1E-3</v>
      </c>
      <c r="N1261" s="76">
        <f t="shared" si="578"/>
        <v>1</v>
      </c>
      <c r="O1261" s="42">
        <f t="shared" si="579"/>
        <v>1</v>
      </c>
      <c r="P1261" s="39" t="str">
        <f t="shared" si="580"/>
        <v>목록(Manifest)</v>
      </c>
      <c r="Q1261" s="72">
        <f t="shared" si="581"/>
        <v>60</v>
      </c>
      <c r="R1261" s="43" t="str">
        <f t="shared" si="582"/>
        <v>OZ602</v>
      </c>
      <c r="S1261" s="82" t="str">
        <f t="shared" si="583"/>
        <v/>
      </c>
      <c r="T1261" s="40">
        <f t="shared" si="584"/>
        <v>45910</v>
      </c>
      <c r="U1261" s="44">
        <v>2500</v>
      </c>
      <c r="V1261" s="44">
        <f t="shared" si="585"/>
        <v>0</v>
      </c>
      <c r="W1261" s="77">
        <f t="shared" si="586"/>
        <v>2500</v>
      </c>
      <c r="X1261" s="78">
        <f t="shared" si="587"/>
        <v>0</v>
      </c>
      <c r="Y1261" s="44" cm="1">
        <f t="array" ref="Y1261">_xlfn.IFNA(_xlfn.IFS(AND(Q1261&gt;=2000, Q1261&lt;3000), 10000, AND(Q1261&gt;=3000, Q1261&lt;4000), 15000, AND(Q1261&gt;=4000, Q1261&lt;5000), 20000, AND(Q1261&gt;=5000), 25000),0)</f>
        <v>0</v>
      </c>
      <c r="Z1261" s="91">
        <f t="shared" si="588"/>
        <v>0</v>
      </c>
      <c r="AA1261" s="44">
        <f t="shared" si="589"/>
        <v>0</v>
      </c>
      <c r="AB1261" s="44"/>
      <c r="AC1261" s="44"/>
      <c r="AD1261" s="44"/>
      <c r="AE1261" s="44">
        <f>VLOOKUP(O1261,정산업데이트!$A$6:$B$12,2,10)</f>
        <v>0</v>
      </c>
      <c r="AF1261" s="44"/>
      <c r="AG1261" s="79">
        <f t="shared" si="590"/>
        <v>0</v>
      </c>
      <c r="AH1261" s="80">
        <f t="shared" si="591"/>
        <v>2500</v>
      </c>
      <c r="AI1261" s="93"/>
      <c r="AJ1261" s="84" t="s">
        <v>7375</v>
      </c>
      <c r="AK1261" s="84" t="s">
        <v>73</v>
      </c>
      <c r="AL1261" s="84" t="s">
        <v>7376</v>
      </c>
      <c r="AM1261" s="84" t="s">
        <v>8554</v>
      </c>
      <c r="AN1261" s="84" t="s">
        <v>8555</v>
      </c>
      <c r="AO1261" s="84" t="s">
        <v>8556</v>
      </c>
      <c r="AP1261" s="84" t="s">
        <v>8557</v>
      </c>
      <c r="AQ1261" s="84" t="s">
        <v>122</v>
      </c>
      <c r="AR1261" s="85">
        <v>1</v>
      </c>
      <c r="AS1261" s="86">
        <v>1</v>
      </c>
      <c r="AT1261" s="86">
        <v>1E-3</v>
      </c>
      <c r="AU1261" s="86">
        <v>1</v>
      </c>
      <c r="AV1261" s="84" t="s">
        <v>7</v>
      </c>
      <c r="AW1261" s="86">
        <v>60</v>
      </c>
      <c r="AX1261" s="84" t="s">
        <v>68</v>
      </c>
      <c r="AY1261" s="84" t="s">
        <v>68</v>
      </c>
      <c r="AZ1261" s="84" t="s">
        <v>68</v>
      </c>
      <c r="BA1261" s="84" t="s">
        <v>68</v>
      </c>
      <c r="BB1261" s="84" t="s">
        <v>68</v>
      </c>
      <c r="BC1261" s="84" t="s">
        <v>129</v>
      </c>
      <c r="BD1261" s="84" t="s">
        <v>91</v>
      </c>
      <c r="BE1261" s="84" t="s">
        <v>92</v>
      </c>
      <c r="BF1261" s="84" t="s">
        <v>122</v>
      </c>
      <c r="BG1261" s="84" t="s">
        <v>69</v>
      </c>
      <c r="BH1261" s="92" t="s">
        <v>8558</v>
      </c>
      <c r="BI1261" s="84" t="s">
        <v>122</v>
      </c>
      <c r="BJ1261" s="84" t="s">
        <v>8559</v>
      </c>
      <c r="BK1261" s="84" t="s">
        <v>75</v>
      </c>
      <c r="BL1261" s="84" t="s">
        <v>122</v>
      </c>
      <c r="BM1261" s="84" t="s">
        <v>91</v>
      </c>
      <c r="BN1261" s="84" t="s">
        <v>70</v>
      </c>
      <c r="BO1261" s="84" t="s">
        <v>71</v>
      </c>
      <c r="BP1261" s="84" t="s">
        <v>122</v>
      </c>
      <c r="BQ1261" s="84" t="s">
        <v>163</v>
      </c>
    </row>
    <row r="1262" spans="1:69" ht="14.4" customHeight="1" x14ac:dyDescent="0.3">
      <c r="A1262" s="40" t="str">
        <f t="shared" si="565"/>
        <v>2025-09-10</v>
      </c>
      <c r="B1262" s="40" t="str">
        <f t="shared" si="566"/>
        <v>SYD</v>
      </c>
      <c r="C1262" s="39" t="str">
        <f t="shared" si="567"/>
        <v>98812563611</v>
      </c>
      <c r="D1262" s="41" t="str">
        <f t="shared" si="568"/>
        <v>PAU029761763</v>
      </c>
      <c r="E1262" s="41" t="str">
        <f t="shared" si="569"/>
        <v>596421472094</v>
      </c>
      <c r="F1262" s="39" t="str">
        <f t="shared" si="570"/>
        <v>2254256</v>
      </c>
      <c r="G1262" s="39" t="str">
        <f t="shared" si="571"/>
        <v>WISE EXPRESS(BOOSTUP)</v>
      </c>
      <c r="H1262" s="41" t="str">
        <f t="shared" si="572"/>
        <v>정유리</v>
      </c>
      <c r="I1262" s="39" t="str">
        <f t="shared" si="573"/>
        <v>17038</v>
      </c>
      <c r="J1262" s="52" t="str">
        <f t="shared" si="574"/>
        <v/>
      </c>
      <c r="K1262" s="75">
        <f t="shared" si="575"/>
        <v>1</v>
      </c>
      <c r="L1262" s="76">
        <f t="shared" si="576"/>
        <v>1</v>
      </c>
      <c r="M1262" s="76">
        <f t="shared" si="577"/>
        <v>1E-3</v>
      </c>
      <c r="N1262" s="76">
        <f t="shared" si="578"/>
        <v>1</v>
      </c>
      <c r="O1262" s="42">
        <f t="shared" si="579"/>
        <v>1</v>
      </c>
      <c r="P1262" s="39" t="str">
        <f t="shared" si="580"/>
        <v>목록(Manifest)</v>
      </c>
      <c r="Q1262" s="72">
        <f t="shared" si="581"/>
        <v>60</v>
      </c>
      <c r="R1262" s="43" t="str">
        <f t="shared" si="582"/>
        <v>OZ602</v>
      </c>
      <c r="S1262" s="82" t="str">
        <f t="shared" si="583"/>
        <v/>
      </c>
      <c r="T1262" s="40">
        <f t="shared" si="584"/>
        <v>45910</v>
      </c>
      <c r="U1262" s="44">
        <v>2500</v>
      </c>
      <c r="V1262" s="44">
        <f t="shared" si="585"/>
        <v>0</v>
      </c>
      <c r="W1262" s="77">
        <f t="shared" si="586"/>
        <v>2500</v>
      </c>
      <c r="X1262" s="78">
        <f t="shared" si="587"/>
        <v>0</v>
      </c>
      <c r="Y1262" s="44" cm="1">
        <f t="array" ref="Y1262">_xlfn.IFNA(_xlfn.IFS(AND(Q1262&gt;=2000, Q1262&lt;3000), 10000, AND(Q1262&gt;=3000, Q1262&lt;4000), 15000, AND(Q1262&gt;=4000, Q1262&lt;5000), 20000, AND(Q1262&gt;=5000), 25000),0)</f>
        <v>0</v>
      </c>
      <c r="Z1262" s="91">
        <f t="shared" si="588"/>
        <v>0</v>
      </c>
      <c r="AA1262" s="44">
        <f t="shared" si="589"/>
        <v>0</v>
      </c>
      <c r="AB1262" s="44"/>
      <c r="AC1262" s="44"/>
      <c r="AD1262" s="44"/>
      <c r="AE1262" s="44">
        <f>VLOOKUP(O1262,정산업데이트!$A$6:$B$12,2,10)</f>
        <v>0</v>
      </c>
      <c r="AF1262" s="44"/>
      <c r="AG1262" s="79">
        <f t="shared" si="590"/>
        <v>0</v>
      </c>
      <c r="AH1262" s="80">
        <f t="shared" si="591"/>
        <v>2500</v>
      </c>
      <c r="AI1262" s="93"/>
      <c r="AJ1262" s="84" t="s">
        <v>7375</v>
      </c>
      <c r="AK1262" s="84" t="s">
        <v>73</v>
      </c>
      <c r="AL1262" s="84" t="s">
        <v>7376</v>
      </c>
      <c r="AM1262" s="84" t="s">
        <v>8560</v>
      </c>
      <c r="AN1262" s="84" t="s">
        <v>1113</v>
      </c>
      <c r="AO1262" s="84" t="s">
        <v>8561</v>
      </c>
      <c r="AP1262" s="84" t="s">
        <v>563</v>
      </c>
      <c r="AQ1262" s="84" t="s">
        <v>122</v>
      </c>
      <c r="AR1262" s="85">
        <v>1</v>
      </c>
      <c r="AS1262" s="86">
        <v>1</v>
      </c>
      <c r="AT1262" s="86">
        <v>1E-3</v>
      </c>
      <c r="AU1262" s="86">
        <v>1</v>
      </c>
      <c r="AV1262" s="84" t="s">
        <v>7</v>
      </c>
      <c r="AW1262" s="86">
        <v>60</v>
      </c>
      <c r="AX1262" s="84" t="s">
        <v>68</v>
      </c>
      <c r="AY1262" s="84" t="s">
        <v>68</v>
      </c>
      <c r="AZ1262" s="84" t="s">
        <v>68</v>
      </c>
      <c r="BA1262" s="84" t="s">
        <v>68</v>
      </c>
      <c r="BB1262" s="84" t="s">
        <v>68</v>
      </c>
      <c r="BC1262" s="84" t="s">
        <v>129</v>
      </c>
      <c r="BD1262" s="84" t="s">
        <v>91</v>
      </c>
      <c r="BE1262" s="84" t="s">
        <v>92</v>
      </c>
      <c r="BF1262" s="84" t="s">
        <v>122</v>
      </c>
      <c r="BG1262" s="84" t="s">
        <v>69</v>
      </c>
      <c r="BH1262" s="92" t="s">
        <v>8562</v>
      </c>
      <c r="BI1262" s="84" t="s">
        <v>122</v>
      </c>
      <c r="BJ1262" s="84" t="s">
        <v>8563</v>
      </c>
      <c r="BK1262" s="84" t="s">
        <v>75</v>
      </c>
      <c r="BL1262" s="84" t="s">
        <v>122</v>
      </c>
      <c r="BM1262" s="84" t="s">
        <v>91</v>
      </c>
      <c r="BN1262" s="84" t="s">
        <v>70</v>
      </c>
      <c r="BO1262" s="84" t="s">
        <v>71</v>
      </c>
      <c r="BP1262" s="84" t="s">
        <v>122</v>
      </c>
      <c r="BQ1262" s="84" t="s">
        <v>163</v>
      </c>
    </row>
    <row r="1263" spans="1:69" ht="14.4" customHeight="1" x14ac:dyDescent="0.3">
      <c r="A1263" s="40" t="str">
        <f t="shared" si="565"/>
        <v>2025-09-10</v>
      </c>
      <c r="B1263" s="40" t="str">
        <f t="shared" si="566"/>
        <v>SYD</v>
      </c>
      <c r="C1263" s="39" t="str">
        <f t="shared" si="567"/>
        <v>98812563611</v>
      </c>
      <c r="D1263" s="41" t="str">
        <f t="shared" si="568"/>
        <v>PAU029761764</v>
      </c>
      <c r="E1263" s="41" t="str">
        <f t="shared" si="569"/>
        <v>596421472105</v>
      </c>
      <c r="F1263" s="39" t="str">
        <f t="shared" si="570"/>
        <v>2254256</v>
      </c>
      <c r="G1263" s="39" t="str">
        <f t="shared" si="571"/>
        <v>WISE EXPRESS(BOOSTUP)</v>
      </c>
      <c r="H1263" s="41" t="str">
        <f t="shared" si="572"/>
        <v>김현숙</v>
      </c>
      <c r="I1263" s="39" t="str">
        <f t="shared" si="573"/>
        <v>50034</v>
      </c>
      <c r="J1263" s="52" t="str">
        <f t="shared" si="574"/>
        <v/>
      </c>
      <c r="K1263" s="75">
        <f t="shared" si="575"/>
        <v>1</v>
      </c>
      <c r="L1263" s="76">
        <f t="shared" si="576"/>
        <v>1</v>
      </c>
      <c r="M1263" s="76">
        <f t="shared" si="577"/>
        <v>1E-3</v>
      </c>
      <c r="N1263" s="76">
        <f t="shared" si="578"/>
        <v>1</v>
      </c>
      <c r="O1263" s="42">
        <f t="shared" si="579"/>
        <v>1</v>
      </c>
      <c r="P1263" s="39" t="str">
        <f t="shared" si="580"/>
        <v>목록(Manifest)</v>
      </c>
      <c r="Q1263" s="72">
        <f t="shared" si="581"/>
        <v>60</v>
      </c>
      <c r="R1263" s="43" t="str">
        <f t="shared" si="582"/>
        <v>OZ602</v>
      </c>
      <c r="S1263" s="82" t="str">
        <f t="shared" si="583"/>
        <v/>
      </c>
      <c r="T1263" s="40">
        <f t="shared" si="584"/>
        <v>45910</v>
      </c>
      <c r="U1263" s="44">
        <v>2500</v>
      </c>
      <c r="V1263" s="44">
        <f t="shared" si="585"/>
        <v>0</v>
      </c>
      <c r="W1263" s="77">
        <f t="shared" si="586"/>
        <v>2500</v>
      </c>
      <c r="X1263" s="78">
        <f t="shared" si="587"/>
        <v>0</v>
      </c>
      <c r="Y1263" s="44" cm="1">
        <f t="array" ref="Y1263">_xlfn.IFNA(_xlfn.IFS(AND(Q1263&gt;=2000, Q1263&lt;3000), 10000, AND(Q1263&gt;=3000, Q1263&lt;4000), 15000, AND(Q1263&gt;=4000, Q1263&lt;5000), 20000, AND(Q1263&gt;=5000), 25000),0)</f>
        <v>0</v>
      </c>
      <c r="Z1263" s="91">
        <f t="shared" si="588"/>
        <v>0</v>
      </c>
      <c r="AA1263" s="44">
        <f t="shared" si="589"/>
        <v>0</v>
      </c>
      <c r="AB1263" s="44"/>
      <c r="AC1263" s="44"/>
      <c r="AD1263" s="44"/>
      <c r="AE1263" s="44">
        <f>VLOOKUP(O1263,정산업데이트!$A$6:$B$12,2,10)</f>
        <v>0</v>
      </c>
      <c r="AF1263" s="44"/>
      <c r="AG1263" s="79">
        <f t="shared" si="590"/>
        <v>0</v>
      </c>
      <c r="AH1263" s="80">
        <f t="shared" si="591"/>
        <v>2500</v>
      </c>
      <c r="AI1263" s="93"/>
      <c r="AJ1263" s="84" t="s">
        <v>7375</v>
      </c>
      <c r="AK1263" s="84" t="s">
        <v>73</v>
      </c>
      <c r="AL1263" s="84" t="s">
        <v>7376</v>
      </c>
      <c r="AM1263" s="84" t="s">
        <v>8564</v>
      </c>
      <c r="AN1263" s="84" t="s">
        <v>8565</v>
      </c>
      <c r="AO1263" s="84" t="s">
        <v>8566</v>
      </c>
      <c r="AP1263" s="84" t="s">
        <v>8567</v>
      </c>
      <c r="AQ1263" s="84" t="s">
        <v>122</v>
      </c>
      <c r="AR1263" s="85">
        <v>1</v>
      </c>
      <c r="AS1263" s="86">
        <v>1</v>
      </c>
      <c r="AT1263" s="86">
        <v>1E-3</v>
      </c>
      <c r="AU1263" s="86">
        <v>1</v>
      </c>
      <c r="AV1263" s="84" t="s">
        <v>7</v>
      </c>
      <c r="AW1263" s="86">
        <v>60</v>
      </c>
      <c r="AX1263" s="84" t="s">
        <v>68</v>
      </c>
      <c r="AY1263" s="84" t="s">
        <v>68</v>
      </c>
      <c r="AZ1263" s="84" t="s">
        <v>68</v>
      </c>
      <c r="BA1263" s="84" t="s">
        <v>68</v>
      </c>
      <c r="BB1263" s="84" t="s">
        <v>68</v>
      </c>
      <c r="BC1263" s="84" t="s">
        <v>129</v>
      </c>
      <c r="BD1263" s="84" t="s">
        <v>91</v>
      </c>
      <c r="BE1263" s="84" t="s">
        <v>92</v>
      </c>
      <c r="BF1263" s="84" t="s">
        <v>122</v>
      </c>
      <c r="BG1263" s="84" t="s">
        <v>69</v>
      </c>
      <c r="BH1263" s="92" t="s">
        <v>8568</v>
      </c>
      <c r="BI1263" s="84" t="s">
        <v>122</v>
      </c>
      <c r="BJ1263" s="84" t="s">
        <v>8569</v>
      </c>
      <c r="BK1263" s="84" t="s">
        <v>75</v>
      </c>
      <c r="BL1263" s="84" t="s">
        <v>122</v>
      </c>
      <c r="BM1263" s="84" t="s">
        <v>91</v>
      </c>
      <c r="BN1263" s="84" t="s">
        <v>70</v>
      </c>
      <c r="BO1263" s="84" t="s">
        <v>71</v>
      </c>
      <c r="BP1263" s="84" t="s">
        <v>122</v>
      </c>
      <c r="BQ1263" s="84" t="s">
        <v>163</v>
      </c>
    </row>
    <row r="1264" spans="1:69" ht="14.4" x14ac:dyDescent="0.3">
      <c r="A1264" s="40" t="str">
        <f t="shared" si="565"/>
        <v>2025-09-10</v>
      </c>
      <c r="B1264" s="40" t="str">
        <f t="shared" si="566"/>
        <v>SYD</v>
      </c>
      <c r="C1264" s="39" t="str">
        <f t="shared" si="567"/>
        <v>98812563611</v>
      </c>
      <c r="D1264" s="41" t="str">
        <f t="shared" si="568"/>
        <v>PAU029761797</v>
      </c>
      <c r="E1264" s="41" t="str">
        <f t="shared" si="569"/>
        <v>596421472142</v>
      </c>
      <c r="F1264" s="39" t="str">
        <f t="shared" si="570"/>
        <v>2254256</v>
      </c>
      <c r="G1264" s="39" t="str">
        <f t="shared" si="571"/>
        <v>WISE EXPRESS(BOOSTUP)</v>
      </c>
      <c r="H1264" s="41" t="str">
        <f t="shared" si="572"/>
        <v>황지연</v>
      </c>
      <c r="I1264" s="39" t="str">
        <f t="shared" si="573"/>
        <v>54602</v>
      </c>
      <c r="J1264" s="52" t="str">
        <f t="shared" si="574"/>
        <v/>
      </c>
      <c r="K1264" s="75">
        <f t="shared" si="575"/>
        <v>1</v>
      </c>
      <c r="L1264" s="76">
        <f t="shared" si="576"/>
        <v>1</v>
      </c>
      <c r="M1264" s="76">
        <f t="shared" si="577"/>
        <v>1E-3</v>
      </c>
      <c r="N1264" s="76">
        <f t="shared" si="578"/>
        <v>1</v>
      </c>
      <c r="O1264" s="42">
        <f t="shared" si="579"/>
        <v>1</v>
      </c>
      <c r="P1264" s="39" t="str">
        <f t="shared" si="580"/>
        <v>일반(목록배제,Normal-Manifest Exception)</v>
      </c>
      <c r="Q1264" s="72">
        <f t="shared" si="581"/>
        <v>60</v>
      </c>
      <c r="R1264" s="43" t="str">
        <f t="shared" si="582"/>
        <v>OZ602</v>
      </c>
      <c r="S1264" s="82" t="str">
        <f t="shared" si="583"/>
        <v/>
      </c>
      <c r="T1264" s="40">
        <f t="shared" si="584"/>
        <v>45910</v>
      </c>
      <c r="U1264" s="44">
        <v>2500</v>
      </c>
      <c r="V1264" s="44">
        <f t="shared" si="585"/>
        <v>0</v>
      </c>
      <c r="W1264" s="77">
        <f t="shared" si="586"/>
        <v>2500</v>
      </c>
      <c r="X1264" s="78">
        <f t="shared" si="587"/>
        <v>0</v>
      </c>
      <c r="Y1264" s="44" cm="1">
        <f t="array" ref="Y1264">_xlfn.IFNA(_xlfn.IFS(AND(Q1264&gt;=2000, Q1264&lt;3000), 10000, AND(Q1264&gt;=3000, Q1264&lt;4000), 15000, AND(Q1264&gt;=4000, Q1264&lt;5000), 20000, AND(Q1264&gt;=5000), 25000),0)</f>
        <v>0</v>
      </c>
      <c r="Z1264" s="91">
        <f t="shared" si="588"/>
        <v>300</v>
      </c>
      <c r="AA1264" s="44">
        <f t="shared" si="589"/>
        <v>0</v>
      </c>
      <c r="AB1264" s="44"/>
      <c r="AC1264" s="44"/>
      <c r="AD1264" s="44"/>
      <c r="AE1264" s="44">
        <f>VLOOKUP(O1264,정산업데이트!$A$6:$B$12,2,10)</f>
        <v>0</v>
      </c>
      <c r="AF1264" s="44"/>
      <c r="AG1264" s="79">
        <f t="shared" si="590"/>
        <v>300</v>
      </c>
      <c r="AH1264" s="80">
        <f t="shared" si="591"/>
        <v>2800</v>
      </c>
      <c r="AI1264" s="93"/>
      <c r="AJ1264" s="84" t="s">
        <v>7375</v>
      </c>
      <c r="AK1264" s="84" t="s">
        <v>73</v>
      </c>
      <c r="AL1264" s="84" t="s">
        <v>7376</v>
      </c>
      <c r="AM1264" s="84" t="s">
        <v>8570</v>
      </c>
      <c r="AN1264" s="84" t="s">
        <v>1608</v>
      </c>
      <c r="AO1264" s="84" t="s">
        <v>8571</v>
      </c>
      <c r="AP1264" s="84" t="s">
        <v>8572</v>
      </c>
      <c r="AQ1264" s="84" t="s">
        <v>122</v>
      </c>
      <c r="AR1264" s="85">
        <v>1</v>
      </c>
      <c r="AS1264" s="86">
        <v>1</v>
      </c>
      <c r="AT1264" s="86">
        <v>1E-3</v>
      </c>
      <c r="AU1264" s="86">
        <v>1</v>
      </c>
      <c r="AV1264" s="84" t="s">
        <v>8</v>
      </c>
      <c r="AW1264" s="86">
        <v>60</v>
      </c>
      <c r="AX1264" s="84" t="s">
        <v>68</v>
      </c>
      <c r="AY1264" s="84" t="s">
        <v>68</v>
      </c>
      <c r="AZ1264" s="84" t="s">
        <v>68</v>
      </c>
      <c r="BA1264" s="84" t="s">
        <v>68</v>
      </c>
      <c r="BB1264" s="84" t="s">
        <v>68</v>
      </c>
      <c r="BC1264" s="84" t="s">
        <v>129</v>
      </c>
      <c r="BD1264" s="84" t="s">
        <v>91</v>
      </c>
      <c r="BE1264" s="84" t="s">
        <v>92</v>
      </c>
      <c r="BF1264" s="84" t="s">
        <v>122</v>
      </c>
      <c r="BG1264" s="84" t="s">
        <v>69</v>
      </c>
      <c r="BH1264" s="92" t="s">
        <v>8573</v>
      </c>
      <c r="BI1264" s="84" t="s">
        <v>122</v>
      </c>
      <c r="BJ1264" s="84" t="s">
        <v>8574</v>
      </c>
      <c r="BK1264" s="84" t="s">
        <v>75</v>
      </c>
      <c r="BL1264" s="84" t="s">
        <v>122</v>
      </c>
      <c r="BM1264" s="84" t="s">
        <v>91</v>
      </c>
      <c r="BN1264" s="84" t="s">
        <v>70</v>
      </c>
      <c r="BO1264" s="84" t="s">
        <v>71</v>
      </c>
      <c r="BP1264" s="84" t="s">
        <v>122</v>
      </c>
      <c r="BQ1264" s="84" t="s">
        <v>163</v>
      </c>
    </row>
    <row r="1265" spans="1:69" ht="14.4" x14ac:dyDescent="0.3">
      <c r="A1265" s="40" t="str">
        <f t="shared" si="565"/>
        <v>2025-09-10</v>
      </c>
      <c r="B1265" s="40" t="str">
        <f t="shared" si="566"/>
        <v>SYD</v>
      </c>
      <c r="C1265" s="39" t="str">
        <f t="shared" si="567"/>
        <v>98812563611</v>
      </c>
      <c r="D1265" s="41" t="str">
        <f t="shared" si="568"/>
        <v>PAU029761798</v>
      </c>
      <c r="E1265" s="41" t="str">
        <f t="shared" si="569"/>
        <v>596421472153</v>
      </c>
      <c r="F1265" s="39" t="str">
        <f t="shared" si="570"/>
        <v>2254256</v>
      </c>
      <c r="G1265" s="39" t="str">
        <f t="shared" si="571"/>
        <v>WISE EXPRESS(BOOSTUP)</v>
      </c>
      <c r="H1265" s="41" t="str">
        <f t="shared" si="572"/>
        <v>김은정</v>
      </c>
      <c r="I1265" s="39" t="str">
        <f t="shared" si="573"/>
        <v>34706</v>
      </c>
      <c r="J1265" s="52" t="str">
        <f t="shared" si="574"/>
        <v/>
      </c>
      <c r="K1265" s="75">
        <f t="shared" si="575"/>
        <v>1</v>
      </c>
      <c r="L1265" s="76">
        <f t="shared" si="576"/>
        <v>1</v>
      </c>
      <c r="M1265" s="76">
        <f t="shared" si="577"/>
        <v>1E-3</v>
      </c>
      <c r="N1265" s="76">
        <f t="shared" si="578"/>
        <v>1</v>
      </c>
      <c r="O1265" s="42">
        <f t="shared" si="579"/>
        <v>1</v>
      </c>
      <c r="P1265" s="39" t="str">
        <f t="shared" si="580"/>
        <v>일반(목록배제,Normal-Manifest Exception)</v>
      </c>
      <c r="Q1265" s="72">
        <f t="shared" si="581"/>
        <v>90</v>
      </c>
      <c r="R1265" s="43" t="str">
        <f t="shared" si="582"/>
        <v>OZ602</v>
      </c>
      <c r="S1265" s="82" t="str">
        <f t="shared" si="583"/>
        <v/>
      </c>
      <c r="T1265" s="40">
        <f t="shared" si="584"/>
        <v>45910</v>
      </c>
      <c r="U1265" s="44">
        <v>2500</v>
      </c>
      <c r="V1265" s="44">
        <f t="shared" si="585"/>
        <v>0</v>
      </c>
      <c r="W1265" s="77">
        <f t="shared" si="586"/>
        <v>2500</v>
      </c>
      <c r="X1265" s="78">
        <f t="shared" si="587"/>
        <v>0</v>
      </c>
      <c r="Y1265" s="44" cm="1">
        <f t="array" ref="Y1265">_xlfn.IFNA(_xlfn.IFS(AND(Q1265&gt;=2000, Q1265&lt;3000), 10000, AND(Q1265&gt;=3000, Q1265&lt;4000), 15000, AND(Q1265&gt;=4000, Q1265&lt;5000), 20000, AND(Q1265&gt;=5000), 25000),0)</f>
        <v>0</v>
      </c>
      <c r="Z1265" s="91">
        <f t="shared" si="588"/>
        <v>300</v>
      </c>
      <c r="AA1265" s="44">
        <f t="shared" si="589"/>
        <v>0</v>
      </c>
      <c r="AB1265" s="44"/>
      <c r="AC1265" s="44"/>
      <c r="AD1265" s="44"/>
      <c r="AE1265" s="44">
        <f>VLOOKUP(O1265,정산업데이트!$A$6:$B$12,2,10)</f>
        <v>0</v>
      </c>
      <c r="AF1265" s="44"/>
      <c r="AG1265" s="79">
        <f t="shared" si="590"/>
        <v>300</v>
      </c>
      <c r="AH1265" s="80">
        <f t="shared" si="591"/>
        <v>2800</v>
      </c>
      <c r="AI1265" s="93"/>
      <c r="AJ1265" s="84" t="s">
        <v>7375</v>
      </c>
      <c r="AK1265" s="84" t="s">
        <v>73</v>
      </c>
      <c r="AL1265" s="84" t="s">
        <v>7376</v>
      </c>
      <c r="AM1265" s="84" t="s">
        <v>8575</v>
      </c>
      <c r="AN1265" s="84" t="s">
        <v>295</v>
      </c>
      <c r="AO1265" s="84" t="s">
        <v>8576</v>
      </c>
      <c r="AP1265" s="84" t="s">
        <v>8577</v>
      </c>
      <c r="AQ1265" s="84" t="s">
        <v>122</v>
      </c>
      <c r="AR1265" s="85">
        <v>1</v>
      </c>
      <c r="AS1265" s="86">
        <v>1</v>
      </c>
      <c r="AT1265" s="86">
        <v>1E-3</v>
      </c>
      <c r="AU1265" s="86">
        <v>1</v>
      </c>
      <c r="AV1265" s="84" t="s">
        <v>8</v>
      </c>
      <c r="AW1265" s="86">
        <v>90</v>
      </c>
      <c r="AX1265" s="84" t="s">
        <v>68</v>
      </c>
      <c r="AY1265" s="84" t="s">
        <v>68</v>
      </c>
      <c r="AZ1265" s="84" t="s">
        <v>68</v>
      </c>
      <c r="BA1265" s="84" t="s">
        <v>68</v>
      </c>
      <c r="BB1265" s="84" t="s">
        <v>68</v>
      </c>
      <c r="BC1265" s="84" t="s">
        <v>129</v>
      </c>
      <c r="BD1265" s="84" t="s">
        <v>91</v>
      </c>
      <c r="BE1265" s="84" t="s">
        <v>92</v>
      </c>
      <c r="BF1265" s="84" t="s">
        <v>122</v>
      </c>
      <c r="BG1265" s="84" t="s">
        <v>69</v>
      </c>
      <c r="BH1265" s="92" t="s">
        <v>8578</v>
      </c>
      <c r="BI1265" s="84" t="s">
        <v>122</v>
      </c>
      <c r="BJ1265" s="84" t="s">
        <v>8579</v>
      </c>
      <c r="BK1265" s="84" t="s">
        <v>75</v>
      </c>
      <c r="BL1265" s="84" t="s">
        <v>122</v>
      </c>
      <c r="BM1265" s="84" t="s">
        <v>91</v>
      </c>
      <c r="BN1265" s="84" t="s">
        <v>70</v>
      </c>
      <c r="BO1265" s="84" t="s">
        <v>71</v>
      </c>
      <c r="BP1265" s="84" t="s">
        <v>122</v>
      </c>
      <c r="BQ1265" s="84" t="s">
        <v>163</v>
      </c>
    </row>
    <row r="1266" spans="1:69" ht="14.4" x14ac:dyDescent="0.3">
      <c r="A1266" s="40" t="str">
        <f t="shared" si="565"/>
        <v>2025-09-10</v>
      </c>
      <c r="B1266" s="40" t="str">
        <f t="shared" si="566"/>
        <v>SYD</v>
      </c>
      <c r="C1266" s="39" t="str">
        <f t="shared" si="567"/>
        <v>98812563611</v>
      </c>
      <c r="D1266" s="41" t="str">
        <f t="shared" si="568"/>
        <v>PAU029761800</v>
      </c>
      <c r="E1266" s="41" t="str">
        <f t="shared" si="569"/>
        <v>596421472164</v>
      </c>
      <c r="F1266" s="39" t="str">
        <f t="shared" si="570"/>
        <v>2254256</v>
      </c>
      <c r="G1266" s="39" t="str">
        <f t="shared" si="571"/>
        <v>WISE EXPRESS(BOOSTUP)</v>
      </c>
      <c r="H1266" s="41" t="str">
        <f t="shared" si="572"/>
        <v>박진환</v>
      </c>
      <c r="I1266" s="39" t="str">
        <f t="shared" si="573"/>
        <v>35237</v>
      </c>
      <c r="J1266" s="52" t="str">
        <f t="shared" si="574"/>
        <v/>
      </c>
      <c r="K1266" s="75">
        <f t="shared" si="575"/>
        <v>1</v>
      </c>
      <c r="L1266" s="76">
        <f t="shared" si="576"/>
        <v>1</v>
      </c>
      <c r="M1266" s="76">
        <f t="shared" si="577"/>
        <v>1E-3</v>
      </c>
      <c r="N1266" s="76">
        <f t="shared" si="578"/>
        <v>1</v>
      </c>
      <c r="O1266" s="42">
        <f t="shared" si="579"/>
        <v>1</v>
      </c>
      <c r="P1266" s="39" t="str">
        <f t="shared" si="580"/>
        <v>일반(목록배제,Normal-Manifest Exception)</v>
      </c>
      <c r="Q1266" s="72">
        <f t="shared" si="581"/>
        <v>100</v>
      </c>
      <c r="R1266" s="43" t="str">
        <f t="shared" si="582"/>
        <v>OZ602</v>
      </c>
      <c r="S1266" s="82" t="str">
        <f t="shared" si="583"/>
        <v/>
      </c>
      <c r="T1266" s="40">
        <f t="shared" si="584"/>
        <v>45910</v>
      </c>
      <c r="U1266" s="44">
        <v>2500</v>
      </c>
      <c r="V1266" s="44">
        <f t="shared" si="585"/>
        <v>0</v>
      </c>
      <c r="W1266" s="77">
        <f t="shared" si="586"/>
        <v>2500</v>
      </c>
      <c r="X1266" s="78">
        <f t="shared" si="587"/>
        <v>0</v>
      </c>
      <c r="Y1266" s="44" cm="1">
        <f t="array" ref="Y1266">_xlfn.IFNA(_xlfn.IFS(AND(Q1266&gt;=2000, Q1266&lt;3000), 10000, AND(Q1266&gt;=3000, Q1266&lt;4000), 15000, AND(Q1266&gt;=4000, Q1266&lt;5000), 20000, AND(Q1266&gt;=5000), 25000),0)</f>
        <v>0</v>
      </c>
      <c r="Z1266" s="91">
        <f t="shared" si="588"/>
        <v>300</v>
      </c>
      <c r="AA1266" s="44">
        <f t="shared" si="589"/>
        <v>0</v>
      </c>
      <c r="AB1266" s="44"/>
      <c r="AC1266" s="44"/>
      <c r="AD1266" s="44"/>
      <c r="AE1266" s="44">
        <f>VLOOKUP(O1266,정산업데이트!$A$6:$B$12,2,10)</f>
        <v>0</v>
      </c>
      <c r="AF1266" s="44"/>
      <c r="AG1266" s="79">
        <f t="shared" si="590"/>
        <v>300</v>
      </c>
      <c r="AH1266" s="80">
        <f t="shared" si="591"/>
        <v>2800</v>
      </c>
      <c r="AI1266" s="93"/>
      <c r="AJ1266" s="84" t="s">
        <v>7375</v>
      </c>
      <c r="AK1266" s="84" t="s">
        <v>73</v>
      </c>
      <c r="AL1266" s="84" t="s">
        <v>7376</v>
      </c>
      <c r="AM1266" s="84" t="s">
        <v>8580</v>
      </c>
      <c r="AN1266" s="84" t="s">
        <v>8581</v>
      </c>
      <c r="AO1266" s="84" t="s">
        <v>8582</v>
      </c>
      <c r="AP1266" s="84" t="s">
        <v>8583</v>
      </c>
      <c r="AQ1266" s="84" t="s">
        <v>122</v>
      </c>
      <c r="AR1266" s="85">
        <v>1</v>
      </c>
      <c r="AS1266" s="86">
        <v>1</v>
      </c>
      <c r="AT1266" s="86">
        <v>1E-3</v>
      </c>
      <c r="AU1266" s="86">
        <v>1</v>
      </c>
      <c r="AV1266" s="84" t="s">
        <v>8</v>
      </c>
      <c r="AW1266" s="86">
        <v>100</v>
      </c>
      <c r="AX1266" s="84" t="s">
        <v>68</v>
      </c>
      <c r="AY1266" s="84" t="s">
        <v>68</v>
      </c>
      <c r="AZ1266" s="84" t="s">
        <v>68</v>
      </c>
      <c r="BA1266" s="84" t="s">
        <v>68</v>
      </c>
      <c r="BB1266" s="84" t="s">
        <v>68</v>
      </c>
      <c r="BC1266" s="84" t="s">
        <v>129</v>
      </c>
      <c r="BD1266" s="84" t="s">
        <v>91</v>
      </c>
      <c r="BE1266" s="84" t="s">
        <v>92</v>
      </c>
      <c r="BF1266" s="84" t="s">
        <v>122</v>
      </c>
      <c r="BG1266" s="84" t="s">
        <v>69</v>
      </c>
      <c r="BH1266" s="92" t="s">
        <v>8584</v>
      </c>
      <c r="BI1266" s="84" t="s">
        <v>122</v>
      </c>
      <c r="BJ1266" s="84" t="s">
        <v>8585</v>
      </c>
      <c r="BK1266" s="84" t="s">
        <v>75</v>
      </c>
      <c r="BL1266" s="84" t="s">
        <v>122</v>
      </c>
      <c r="BM1266" s="84" t="s">
        <v>91</v>
      </c>
      <c r="BN1266" s="84" t="s">
        <v>70</v>
      </c>
      <c r="BO1266" s="84" t="s">
        <v>71</v>
      </c>
      <c r="BP1266" s="84" t="s">
        <v>122</v>
      </c>
      <c r="BQ1266" s="84" t="s">
        <v>163</v>
      </c>
    </row>
    <row r="1267" spans="1:69" ht="14.4" x14ac:dyDescent="0.3">
      <c r="A1267" s="40" t="str">
        <f t="shared" si="565"/>
        <v>2025-09-10</v>
      </c>
      <c r="B1267" s="40" t="str">
        <f t="shared" si="566"/>
        <v>SYD</v>
      </c>
      <c r="C1267" s="39" t="str">
        <f t="shared" si="567"/>
        <v>98812563611</v>
      </c>
      <c r="D1267" s="41" t="str">
        <f t="shared" si="568"/>
        <v>PAU029761796</v>
      </c>
      <c r="E1267" s="41" t="str">
        <f t="shared" si="569"/>
        <v>596421472175</v>
      </c>
      <c r="F1267" s="39" t="str">
        <f t="shared" si="570"/>
        <v>2254256</v>
      </c>
      <c r="G1267" s="39" t="str">
        <f t="shared" si="571"/>
        <v>WISE EXPRESS(BOOSTUP)</v>
      </c>
      <c r="H1267" s="41" t="str">
        <f t="shared" si="572"/>
        <v>장채원</v>
      </c>
      <c r="I1267" s="39" t="str">
        <f t="shared" si="573"/>
        <v>46611</v>
      </c>
      <c r="J1267" s="52" t="str">
        <f t="shared" si="574"/>
        <v>일반전환</v>
      </c>
      <c r="K1267" s="75">
        <f t="shared" si="575"/>
        <v>1</v>
      </c>
      <c r="L1267" s="76">
        <f t="shared" si="576"/>
        <v>1</v>
      </c>
      <c r="M1267" s="76">
        <f t="shared" si="577"/>
        <v>1E-3</v>
      </c>
      <c r="N1267" s="76">
        <f t="shared" si="578"/>
        <v>1</v>
      </c>
      <c r="O1267" s="42">
        <f t="shared" si="579"/>
        <v>1</v>
      </c>
      <c r="P1267" s="39" t="str">
        <f t="shared" si="580"/>
        <v>일반(목록배제,Normal-Manifest Exception)</v>
      </c>
      <c r="Q1267" s="72">
        <f t="shared" si="581"/>
        <v>60</v>
      </c>
      <c r="R1267" s="43" t="str">
        <f t="shared" si="582"/>
        <v>OZ602</v>
      </c>
      <c r="S1267" s="82" t="str">
        <f t="shared" si="583"/>
        <v/>
      </c>
      <c r="T1267" s="40">
        <f t="shared" si="584"/>
        <v>45910</v>
      </c>
      <c r="U1267" s="44">
        <v>2500</v>
      </c>
      <c r="V1267" s="44">
        <f t="shared" si="585"/>
        <v>0</v>
      </c>
      <c r="W1267" s="77">
        <f t="shared" si="586"/>
        <v>2500</v>
      </c>
      <c r="X1267" s="78">
        <f t="shared" si="587"/>
        <v>0</v>
      </c>
      <c r="Y1267" s="44" cm="1">
        <f t="array" ref="Y1267">_xlfn.IFNA(_xlfn.IFS(AND(Q1267&gt;=2000, Q1267&lt;3000), 10000, AND(Q1267&gt;=3000, Q1267&lt;4000), 15000, AND(Q1267&gt;=4000, Q1267&lt;5000), 20000, AND(Q1267&gt;=5000), 25000),0)</f>
        <v>0</v>
      </c>
      <c r="Z1267" s="91">
        <f t="shared" si="588"/>
        <v>300</v>
      </c>
      <c r="AA1267" s="44">
        <f t="shared" si="589"/>
        <v>0</v>
      </c>
      <c r="AB1267" s="44"/>
      <c r="AC1267" s="44"/>
      <c r="AD1267" s="44"/>
      <c r="AE1267" s="44">
        <f>VLOOKUP(O1267,정산업데이트!$A$6:$B$12,2,10)</f>
        <v>0</v>
      </c>
      <c r="AF1267" s="44"/>
      <c r="AG1267" s="79">
        <f t="shared" si="590"/>
        <v>300</v>
      </c>
      <c r="AH1267" s="80">
        <f t="shared" si="591"/>
        <v>2800</v>
      </c>
      <c r="AJ1267" s="84" t="s">
        <v>7375</v>
      </c>
      <c r="AK1267" s="84" t="s">
        <v>73</v>
      </c>
      <c r="AL1267" s="84" t="s">
        <v>7376</v>
      </c>
      <c r="AM1267" s="84" t="s">
        <v>8586</v>
      </c>
      <c r="AN1267" s="84" t="s">
        <v>8587</v>
      </c>
      <c r="AO1267" s="84" t="s">
        <v>8588</v>
      </c>
      <c r="AP1267" s="84" t="s">
        <v>8589</v>
      </c>
      <c r="AQ1267" s="84" t="s">
        <v>85</v>
      </c>
      <c r="AR1267" s="85">
        <v>1</v>
      </c>
      <c r="AS1267" s="86">
        <v>1</v>
      </c>
      <c r="AT1267" s="86">
        <v>1E-3</v>
      </c>
      <c r="AU1267" s="86">
        <v>1</v>
      </c>
      <c r="AV1267" s="84" t="s">
        <v>8</v>
      </c>
      <c r="AW1267" s="86">
        <v>60</v>
      </c>
      <c r="AX1267" s="84" t="s">
        <v>68</v>
      </c>
      <c r="AY1267" s="84" t="s">
        <v>68</v>
      </c>
      <c r="AZ1267" s="84" t="s">
        <v>68</v>
      </c>
      <c r="BA1267" s="84" t="s">
        <v>68</v>
      </c>
      <c r="BB1267" s="84" t="s">
        <v>68</v>
      </c>
      <c r="BC1267" s="84" t="s">
        <v>129</v>
      </c>
      <c r="BD1267" s="84" t="s">
        <v>91</v>
      </c>
      <c r="BE1267" s="84" t="s">
        <v>92</v>
      </c>
      <c r="BF1267" s="84" t="s">
        <v>122</v>
      </c>
      <c r="BG1267" s="84" t="s">
        <v>69</v>
      </c>
      <c r="BH1267" s="92" t="s">
        <v>8590</v>
      </c>
      <c r="BI1267" s="84" t="s">
        <v>122</v>
      </c>
      <c r="BJ1267" s="84" t="s">
        <v>8591</v>
      </c>
      <c r="BK1267" s="84" t="s">
        <v>75</v>
      </c>
      <c r="BL1267" s="84" t="s">
        <v>122</v>
      </c>
      <c r="BM1267" s="84" t="s">
        <v>91</v>
      </c>
      <c r="BN1267" s="84" t="s">
        <v>70</v>
      </c>
      <c r="BO1267" s="84" t="s">
        <v>71</v>
      </c>
      <c r="BP1267" s="84" t="s">
        <v>122</v>
      </c>
      <c r="BQ1267" s="84" t="s">
        <v>163</v>
      </c>
    </row>
    <row r="1268" spans="1:69" ht="14.4" customHeight="1" x14ac:dyDescent="0.3">
      <c r="A1268" s="40" t="str">
        <f t="shared" si="565"/>
        <v>2025-09-10</v>
      </c>
      <c r="B1268" s="40" t="str">
        <f t="shared" si="566"/>
        <v>SYD</v>
      </c>
      <c r="C1268" s="39" t="str">
        <f t="shared" si="567"/>
        <v>98812563611</v>
      </c>
      <c r="D1268" s="41" t="str">
        <f t="shared" si="568"/>
        <v>PKR253385911</v>
      </c>
      <c r="E1268" s="41" t="str">
        <f t="shared" si="569"/>
        <v>596421473564</v>
      </c>
      <c r="F1268" s="39" t="str">
        <f t="shared" si="570"/>
        <v>2254225</v>
      </c>
      <c r="G1268" s="39" t="str">
        <f t="shared" si="571"/>
        <v>WISE EXPRESS LOGISTICS PTY LTD</v>
      </c>
      <c r="H1268" s="41" t="str">
        <f t="shared" si="572"/>
        <v>박성민</v>
      </c>
      <c r="I1268" s="39" t="str">
        <f t="shared" si="573"/>
        <v>11701</v>
      </c>
      <c r="J1268" s="52" t="str">
        <f t="shared" si="574"/>
        <v/>
      </c>
      <c r="K1268" s="75">
        <f t="shared" si="575"/>
        <v>1</v>
      </c>
      <c r="L1268" s="76">
        <f t="shared" si="576"/>
        <v>0.5</v>
      </c>
      <c r="M1268" s="76">
        <f t="shared" si="577"/>
        <v>1E-3</v>
      </c>
      <c r="N1268" s="76">
        <f t="shared" si="578"/>
        <v>0.5</v>
      </c>
      <c r="O1268" s="42">
        <f t="shared" si="579"/>
        <v>0.5</v>
      </c>
      <c r="P1268" s="39" t="str">
        <f t="shared" si="580"/>
        <v>일반(목록배제,Normal-Manifest Exception)</v>
      </c>
      <c r="Q1268" s="72">
        <f t="shared" si="581"/>
        <v>95</v>
      </c>
      <c r="R1268" s="43" t="str">
        <f t="shared" si="582"/>
        <v>OZ602</v>
      </c>
      <c r="S1268" s="82" t="str">
        <f t="shared" si="583"/>
        <v/>
      </c>
      <c r="T1268" s="40">
        <f t="shared" si="584"/>
        <v>45910</v>
      </c>
      <c r="U1268" s="44">
        <v>2500</v>
      </c>
      <c r="V1268" s="44">
        <f t="shared" si="585"/>
        <v>0</v>
      </c>
      <c r="W1268" s="77">
        <f t="shared" si="586"/>
        <v>2500</v>
      </c>
      <c r="X1268" s="78">
        <f t="shared" si="587"/>
        <v>0</v>
      </c>
      <c r="Y1268" s="44" cm="1">
        <f t="array" ref="Y1268">_xlfn.IFNA(_xlfn.IFS(AND(Q1268&gt;=2000, Q1268&lt;3000), 10000, AND(Q1268&gt;=3000, Q1268&lt;4000), 15000, AND(Q1268&gt;=4000, Q1268&lt;5000), 20000, AND(Q1268&gt;=5000), 25000),0)</f>
        <v>0</v>
      </c>
      <c r="Z1268" s="91">
        <f t="shared" si="588"/>
        <v>300</v>
      </c>
      <c r="AA1268" s="44">
        <f t="shared" si="589"/>
        <v>0</v>
      </c>
      <c r="AB1268" s="44"/>
      <c r="AC1268" s="44"/>
      <c r="AD1268" s="44"/>
      <c r="AE1268" s="44">
        <f>VLOOKUP(O1268,정산업데이트!$A$6:$B$12,2,10)</f>
        <v>0</v>
      </c>
      <c r="AF1268" s="44"/>
      <c r="AG1268" s="79">
        <f t="shared" si="590"/>
        <v>300</v>
      </c>
      <c r="AH1268" s="80">
        <f t="shared" si="591"/>
        <v>2800</v>
      </c>
      <c r="AI1268" s="93"/>
      <c r="AJ1268" s="84" t="s">
        <v>7375</v>
      </c>
      <c r="AK1268" s="84" t="s">
        <v>73</v>
      </c>
      <c r="AL1268" s="84" t="s">
        <v>7376</v>
      </c>
      <c r="AM1268" s="84" t="s">
        <v>8592</v>
      </c>
      <c r="AN1268" s="84" t="s">
        <v>8593</v>
      </c>
      <c r="AO1268" s="84" t="s">
        <v>8594</v>
      </c>
      <c r="AP1268" s="84" t="s">
        <v>8595</v>
      </c>
      <c r="AQ1268" s="84" t="s">
        <v>122</v>
      </c>
      <c r="AR1268" s="85">
        <v>1</v>
      </c>
      <c r="AS1268" s="86">
        <v>0.5</v>
      </c>
      <c r="AT1268" s="86">
        <v>1E-3</v>
      </c>
      <c r="AU1268" s="86">
        <v>0.5</v>
      </c>
      <c r="AV1268" s="84" t="s">
        <v>8</v>
      </c>
      <c r="AW1268" s="86">
        <v>95</v>
      </c>
      <c r="AX1268" s="84" t="s">
        <v>68</v>
      </c>
      <c r="AY1268" s="84" t="s">
        <v>68</v>
      </c>
      <c r="AZ1268" s="84" t="s">
        <v>68</v>
      </c>
      <c r="BA1268" s="84" t="s">
        <v>68</v>
      </c>
      <c r="BB1268" s="84" t="s">
        <v>68</v>
      </c>
      <c r="BC1268" s="84" t="s">
        <v>125</v>
      </c>
      <c r="BD1268" s="84" t="s">
        <v>74</v>
      </c>
      <c r="BE1268" s="84" t="s">
        <v>8596</v>
      </c>
      <c r="BF1268" s="84" t="s">
        <v>122</v>
      </c>
      <c r="BG1268" s="84" t="s">
        <v>69</v>
      </c>
      <c r="BH1268" s="92" t="s">
        <v>8597</v>
      </c>
      <c r="BI1268" s="84" t="s">
        <v>122</v>
      </c>
      <c r="BJ1268" s="84" t="s">
        <v>8598</v>
      </c>
      <c r="BK1268" s="84" t="s">
        <v>75</v>
      </c>
      <c r="BL1268" s="84" t="s">
        <v>122</v>
      </c>
      <c r="BM1268" s="84" t="s">
        <v>74</v>
      </c>
      <c r="BN1268" s="84" t="s">
        <v>70</v>
      </c>
      <c r="BO1268" s="84" t="s">
        <v>71</v>
      </c>
      <c r="BP1268" s="84" t="s">
        <v>122</v>
      </c>
      <c r="BQ1268" s="84" t="s">
        <v>163</v>
      </c>
    </row>
    <row r="1269" spans="1:69" ht="14.4" x14ac:dyDescent="0.3">
      <c r="A1269" s="40" t="str">
        <f t="shared" si="565"/>
        <v>2025-09-10</v>
      </c>
      <c r="B1269" s="40" t="str">
        <f t="shared" si="566"/>
        <v>SYD</v>
      </c>
      <c r="C1269" s="39" t="str">
        <f t="shared" si="567"/>
        <v>98812563611</v>
      </c>
      <c r="D1269" s="41" t="str">
        <f t="shared" si="568"/>
        <v>PKR253385912</v>
      </c>
      <c r="E1269" s="41" t="str">
        <f t="shared" si="569"/>
        <v>596421473575</v>
      </c>
      <c r="F1269" s="39" t="str">
        <f t="shared" si="570"/>
        <v>2254225</v>
      </c>
      <c r="G1269" s="39" t="str">
        <f t="shared" si="571"/>
        <v>WISE EXPRESS LOGISTICS PTY LTD</v>
      </c>
      <c r="H1269" s="41" t="str">
        <f t="shared" si="572"/>
        <v>김우진</v>
      </c>
      <c r="I1269" s="39" t="str">
        <f t="shared" si="573"/>
        <v>61229</v>
      </c>
      <c r="J1269" s="52" t="str">
        <f t="shared" si="574"/>
        <v/>
      </c>
      <c r="K1269" s="75">
        <f t="shared" si="575"/>
        <v>1</v>
      </c>
      <c r="L1269" s="76">
        <f t="shared" si="576"/>
        <v>1.3</v>
      </c>
      <c r="M1269" s="76">
        <f t="shared" si="577"/>
        <v>1E-3</v>
      </c>
      <c r="N1269" s="76">
        <f t="shared" si="578"/>
        <v>1.3</v>
      </c>
      <c r="O1269" s="42">
        <f t="shared" si="579"/>
        <v>1.5</v>
      </c>
      <c r="P1269" s="39" t="str">
        <f t="shared" si="580"/>
        <v>일반(목록배제,Normal-Manifest Exception)</v>
      </c>
      <c r="Q1269" s="72">
        <f t="shared" si="581"/>
        <v>1.3</v>
      </c>
      <c r="R1269" s="43" t="str">
        <f t="shared" si="582"/>
        <v>OZ602</v>
      </c>
      <c r="S1269" s="82" t="str">
        <f t="shared" si="583"/>
        <v/>
      </c>
      <c r="T1269" s="40">
        <f t="shared" si="584"/>
        <v>45910</v>
      </c>
      <c r="U1269" s="44">
        <v>2500</v>
      </c>
      <c r="V1269" s="44">
        <f t="shared" si="585"/>
        <v>0</v>
      </c>
      <c r="W1269" s="77">
        <f t="shared" si="586"/>
        <v>2500</v>
      </c>
      <c r="X1269" s="78">
        <f t="shared" si="587"/>
        <v>0</v>
      </c>
      <c r="Y1269" s="44" cm="1">
        <f t="array" ref="Y1269">_xlfn.IFNA(_xlfn.IFS(AND(Q1269&gt;=2000, Q1269&lt;3000), 10000, AND(Q1269&gt;=3000, Q1269&lt;4000), 15000, AND(Q1269&gt;=4000, Q1269&lt;5000), 20000, AND(Q1269&gt;=5000), 25000),0)</f>
        <v>0</v>
      </c>
      <c r="Z1269" s="91">
        <f t="shared" si="588"/>
        <v>300</v>
      </c>
      <c r="AA1269" s="44">
        <f t="shared" si="589"/>
        <v>0</v>
      </c>
      <c r="AB1269" s="44"/>
      <c r="AC1269" s="44"/>
      <c r="AD1269" s="44"/>
      <c r="AE1269" s="44">
        <f>VLOOKUP(O1269,정산업데이트!$A$6:$B$12,2,10)</f>
        <v>0</v>
      </c>
      <c r="AF1269" s="44"/>
      <c r="AG1269" s="79">
        <f t="shared" si="590"/>
        <v>300</v>
      </c>
      <c r="AH1269" s="80">
        <f t="shared" si="591"/>
        <v>2800</v>
      </c>
      <c r="AI1269" s="93"/>
      <c r="AJ1269" s="84" t="s">
        <v>7375</v>
      </c>
      <c r="AK1269" s="84" t="s">
        <v>73</v>
      </c>
      <c r="AL1269" s="84" t="s">
        <v>7376</v>
      </c>
      <c r="AM1269" s="84" t="s">
        <v>8599</v>
      </c>
      <c r="AN1269" s="84" t="s">
        <v>455</v>
      </c>
      <c r="AO1269" s="84" t="s">
        <v>8600</v>
      </c>
      <c r="AP1269" s="84" t="s">
        <v>8601</v>
      </c>
      <c r="AQ1269" s="84" t="s">
        <v>122</v>
      </c>
      <c r="AR1269" s="85">
        <v>1</v>
      </c>
      <c r="AS1269" s="86">
        <v>1.3</v>
      </c>
      <c r="AT1269" s="86">
        <v>1E-3</v>
      </c>
      <c r="AU1269" s="86">
        <v>1.3</v>
      </c>
      <c r="AV1269" s="84" t="s">
        <v>8</v>
      </c>
      <c r="AW1269" s="86">
        <v>1.3</v>
      </c>
      <c r="AX1269" s="84" t="s">
        <v>68</v>
      </c>
      <c r="AY1269" s="84" t="s">
        <v>122</v>
      </c>
      <c r="AZ1269" s="84" t="s">
        <v>122</v>
      </c>
      <c r="BA1269" s="84" t="s">
        <v>122</v>
      </c>
      <c r="BB1269" s="84" t="s">
        <v>122</v>
      </c>
      <c r="BC1269" s="84" t="s">
        <v>125</v>
      </c>
      <c r="BD1269" s="84" t="s">
        <v>74</v>
      </c>
      <c r="BE1269" s="84" t="s">
        <v>8602</v>
      </c>
      <c r="BF1269" s="84" t="s">
        <v>122</v>
      </c>
      <c r="BG1269" s="84" t="s">
        <v>69</v>
      </c>
      <c r="BH1269" s="92" t="s">
        <v>8603</v>
      </c>
      <c r="BI1269" s="84" t="s">
        <v>122</v>
      </c>
      <c r="BJ1269" s="84" t="s">
        <v>8604</v>
      </c>
      <c r="BK1269" s="84" t="s">
        <v>75</v>
      </c>
      <c r="BL1269" s="84" t="s">
        <v>122</v>
      </c>
      <c r="BM1269" s="84" t="s">
        <v>74</v>
      </c>
      <c r="BN1269" s="84" t="s">
        <v>70</v>
      </c>
      <c r="BO1269" s="84" t="s">
        <v>71</v>
      </c>
      <c r="BP1269" s="84" t="s">
        <v>122</v>
      </c>
      <c r="BQ1269" s="84" t="s">
        <v>163</v>
      </c>
    </row>
    <row r="1270" spans="1:69" ht="14.4" x14ac:dyDescent="0.3">
      <c r="A1270" s="40" t="str">
        <f t="shared" si="565"/>
        <v>2025-09-10</v>
      </c>
      <c r="B1270" s="40" t="str">
        <f t="shared" si="566"/>
        <v>SYD</v>
      </c>
      <c r="C1270" s="39" t="str">
        <f t="shared" si="567"/>
        <v>98812563611</v>
      </c>
      <c r="D1270" s="41" t="str">
        <f t="shared" si="568"/>
        <v>PAU029761799</v>
      </c>
      <c r="E1270" s="41" t="str">
        <f t="shared" si="569"/>
        <v>596421472201</v>
      </c>
      <c r="F1270" s="39" t="str">
        <f t="shared" si="570"/>
        <v>2254256</v>
      </c>
      <c r="G1270" s="39" t="str">
        <f t="shared" si="571"/>
        <v>WISE EXPRESS(BOOSTUP)</v>
      </c>
      <c r="H1270" s="41" t="str">
        <f t="shared" si="572"/>
        <v>유균림</v>
      </c>
      <c r="I1270" s="39" t="str">
        <f t="shared" si="573"/>
        <v>48013</v>
      </c>
      <c r="J1270" s="52" t="str">
        <f t="shared" si="574"/>
        <v/>
      </c>
      <c r="K1270" s="75">
        <f t="shared" si="575"/>
        <v>1</v>
      </c>
      <c r="L1270" s="76">
        <f t="shared" si="576"/>
        <v>1</v>
      </c>
      <c r="M1270" s="76">
        <f t="shared" si="577"/>
        <v>1E-3</v>
      </c>
      <c r="N1270" s="76">
        <f t="shared" si="578"/>
        <v>1</v>
      </c>
      <c r="O1270" s="42">
        <f t="shared" si="579"/>
        <v>1</v>
      </c>
      <c r="P1270" s="39" t="str">
        <f t="shared" si="580"/>
        <v>일반(목록배제,Normal-Manifest Exception)</v>
      </c>
      <c r="Q1270" s="72">
        <f t="shared" si="581"/>
        <v>60</v>
      </c>
      <c r="R1270" s="43" t="str">
        <f t="shared" si="582"/>
        <v>OZ602</v>
      </c>
      <c r="S1270" s="82" t="str">
        <f t="shared" si="583"/>
        <v/>
      </c>
      <c r="T1270" s="40">
        <f t="shared" si="584"/>
        <v>45910</v>
      </c>
      <c r="U1270" s="44">
        <v>2500</v>
      </c>
      <c r="V1270" s="44">
        <f t="shared" si="585"/>
        <v>0</v>
      </c>
      <c r="W1270" s="77">
        <f t="shared" si="586"/>
        <v>2500</v>
      </c>
      <c r="X1270" s="78">
        <f t="shared" si="587"/>
        <v>0</v>
      </c>
      <c r="Y1270" s="44" cm="1">
        <f t="array" ref="Y1270">_xlfn.IFNA(_xlfn.IFS(AND(Q1270&gt;=2000, Q1270&lt;3000), 10000, AND(Q1270&gt;=3000, Q1270&lt;4000), 15000, AND(Q1270&gt;=4000, Q1270&lt;5000), 20000, AND(Q1270&gt;=5000), 25000),0)</f>
        <v>0</v>
      </c>
      <c r="Z1270" s="91">
        <f t="shared" si="588"/>
        <v>300</v>
      </c>
      <c r="AA1270" s="44">
        <f t="shared" si="589"/>
        <v>0</v>
      </c>
      <c r="AB1270" s="44"/>
      <c r="AC1270" s="44"/>
      <c r="AD1270" s="44"/>
      <c r="AE1270" s="44">
        <f>VLOOKUP(O1270,정산업데이트!$A$6:$B$12,2,10)</f>
        <v>0</v>
      </c>
      <c r="AF1270" s="44"/>
      <c r="AG1270" s="79">
        <f t="shared" si="590"/>
        <v>300</v>
      </c>
      <c r="AH1270" s="80">
        <f t="shared" si="591"/>
        <v>2800</v>
      </c>
      <c r="AI1270" s="93"/>
      <c r="AJ1270" s="84" t="s">
        <v>7375</v>
      </c>
      <c r="AK1270" s="84" t="s">
        <v>73</v>
      </c>
      <c r="AL1270" s="84" t="s">
        <v>7376</v>
      </c>
      <c r="AM1270" s="84" t="s">
        <v>8605</v>
      </c>
      <c r="AN1270" s="84" t="s">
        <v>8606</v>
      </c>
      <c r="AO1270" s="84" t="s">
        <v>8607</v>
      </c>
      <c r="AP1270" s="84" t="s">
        <v>8608</v>
      </c>
      <c r="AQ1270" s="84" t="s">
        <v>122</v>
      </c>
      <c r="AR1270" s="85">
        <v>1</v>
      </c>
      <c r="AS1270" s="86">
        <v>1</v>
      </c>
      <c r="AT1270" s="86">
        <v>1E-3</v>
      </c>
      <c r="AU1270" s="86">
        <v>1</v>
      </c>
      <c r="AV1270" s="84" t="s">
        <v>8</v>
      </c>
      <c r="AW1270" s="86">
        <v>60</v>
      </c>
      <c r="AX1270" s="84" t="s">
        <v>68</v>
      </c>
      <c r="AY1270" s="84" t="s">
        <v>68</v>
      </c>
      <c r="AZ1270" s="84" t="s">
        <v>68</v>
      </c>
      <c r="BA1270" s="84" t="s">
        <v>68</v>
      </c>
      <c r="BB1270" s="84" t="s">
        <v>68</v>
      </c>
      <c r="BC1270" s="84" t="s">
        <v>129</v>
      </c>
      <c r="BD1270" s="84" t="s">
        <v>91</v>
      </c>
      <c r="BE1270" s="84" t="s">
        <v>92</v>
      </c>
      <c r="BF1270" s="84" t="s">
        <v>122</v>
      </c>
      <c r="BG1270" s="84" t="s">
        <v>69</v>
      </c>
      <c r="BH1270" s="92" t="s">
        <v>8609</v>
      </c>
      <c r="BI1270" s="84" t="s">
        <v>122</v>
      </c>
      <c r="BJ1270" s="84" t="s">
        <v>8610</v>
      </c>
      <c r="BK1270" s="84" t="s">
        <v>75</v>
      </c>
      <c r="BL1270" s="84" t="s">
        <v>122</v>
      </c>
      <c r="BM1270" s="84" t="s">
        <v>91</v>
      </c>
      <c r="BN1270" s="84" t="s">
        <v>70</v>
      </c>
      <c r="BO1270" s="84" t="s">
        <v>71</v>
      </c>
      <c r="BP1270" s="84" t="s">
        <v>122</v>
      </c>
      <c r="BQ1270" s="84" t="s">
        <v>163</v>
      </c>
    </row>
    <row r="1271" spans="1:69" ht="14.4" x14ac:dyDescent="0.3">
      <c r="A1271" s="40" t="str">
        <f t="shared" si="565"/>
        <v>2025-09-10</v>
      </c>
      <c r="B1271" s="40" t="str">
        <f t="shared" si="566"/>
        <v>SYD</v>
      </c>
      <c r="C1271" s="39" t="str">
        <f t="shared" si="567"/>
        <v>98812563611</v>
      </c>
      <c r="D1271" s="41" t="str">
        <f t="shared" si="568"/>
        <v>PKR253313362</v>
      </c>
      <c r="E1271" s="41" t="str">
        <f t="shared" si="569"/>
        <v>596421469563</v>
      </c>
      <c r="F1271" s="39" t="str">
        <f t="shared" si="570"/>
        <v>2256683</v>
      </c>
      <c r="G1271" s="39" t="str">
        <f t="shared" si="571"/>
        <v>WISE EXPRESS LOGISTICS(PANGZIMOM)</v>
      </c>
      <c r="H1271" s="41" t="str">
        <f t="shared" si="572"/>
        <v>고아라</v>
      </c>
      <c r="I1271" s="39" t="str">
        <f t="shared" si="573"/>
        <v>61754</v>
      </c>
      <c r="J1271" s="52" t="str">
        <f t="shared" si="574"/>
        <v/>
      </c>
      <c r="K1271" s="75">
        <f t="shared" si="575"/>
        <v>1</v>
      </c>
      <c r="L1271" s="76">
        <f t="shared" si="576"/>
        <v>1</v>
      </c>
      <c r="M1271" s="76">
        <f t="shared" si="577"/>
        <v>1E-3</v>
      </c>
      <c r="N1271" s="76">
        <f t="shared" si="578"/>
        <v>1</v>
      </c>
      <c r="O1271" s="42">
        <f t="shared" si="579"/>
        <v>1</v>
      </c>
      <c r="P1271" s="39" t="str">
        <f t="shared" si="580"/>
        <v>목록(Manifest)</v>
      </c>
      <c r="Q1271" s="72">
        <f t="shared" si="581"/>
        <v>45</v>
      </c>
      <c r="R1271" s="43" t="str">
        <f t="shared" si="582"/>
        <v>OZ602</v>
      </c>
      <c r="S1271" s="82" t="str">
        <f t="shared" si="583"/>
        <v/>
      </c>
      <c r="T1271" s="40">
        <f t="shared" si="584"/>
        <v>45910</v>
      </c>
      <c r="U1271" s="44">
        <v>2500</v>
      </c>
      <c r="V1271" s="44">
        <f t="shared" si="585"/>
        <v>0</v>
      </c>
      <c r="W1271" s="77">
        <f t="shared" si="586"/>
        <v>2500</v>
      </c>
      <c r="X1271" s="78">
        <f t="shared" si="587"/>
        <v>0</v>
      </c>
      <c r="Y1271" s="44" cm="1">
        <f t="array" ref="Y1271">_xlfn.IFNA(_xlfn.IFS(AND(Q1271&gt;=2000, Q1271&lt;3000), 10000, AND(Q1271&gt;=3000, Q1271&lt;4000), 15000, AND(Q1271&gt;=4000, Q1271&lt;5000), 20000, AND(Q1271&gt;=5000), 25000),0)</f>
        <v>0</v>
      </c>
      <c r="Z1271" s="91">
        <f t="shared" si="588"/>
        <v>0</v>
      </c>
      <c r="AA1271" s="44">
        <f t="shared" si="589"/>
        <v>0</v>
      </c>
      <c r="AB1271" s="44"/>
      <c r="AC1271" s="44"/>
      <c r="AD1271" s="44"/>
      <c r="AE1271" s="44">
        <f>VLOOKUP(O1271,정산업데이트!$A$6:$B$12,2,10)</f>
        <v>0</v>
      </c>
      <c r="AF1271" s="44"/>
      <c r="AG1271" s="79">
        <f t="shared" si="590"/>
        <v>0</v>
      </c>
      <c r="AH1271" s="80">
        <f t="shared" si="591"/>
        <v>2500</v>
      </c>
      <c r="AI1271" s="93"/>
      <c r="AJ1271" s="84" t="s">
        <v>7375</v>
      </c>
      <c r="AK1271" s="84" t="s">
        <v>73</v>
      </c>
      <c r="AL1271" s="84" t="s">
        <v>7376</v>
      </c>
      <c r="AM1271" s="84" t="s">
        <v>8611</v>
      </c>
      <c r="AN1271" s="84" t="s">
        <v>8612</v>
      </c>
      <c r="AO1271" s="84" t="s">
        <v>8613</v>
      </c>
      <c r="AP1271" s="84" t="s">
        <v>8551</v>
      </c>
      <c r="AQ1271" s="84" t="s">
        <v>122</v>
      </c>
      <c r="AR1271" s="85">
        <v>1</v>
      </c>
      <c r="AS1271" s="86">
        <v>1</v>
      </c>
      <c r="AT1271" s="86">
        <v>1E-3</v>
      </c>
      <c r="AU1271" s="86">
        <v>1</v>
      </c>
      <c r="AV1271" s="84" t="s">
        <v>7</v>
      </c>
      <c r="AW1271" s="86">
        <v>45</v>
      </c>
      <c r="AX1271" s="84" t="s">
        <v>68</v>
      </c>
      <c r="AY1271" s="84" t="s">
        <v>68</v>
      </c>
      <c r="AZ1271" s="84" t="s">
        <v>68</v>
      </c>
      <c r="BA1271" s="84" t="s">
        <v>68</v>
      </c>
      <c r="BB1271" s="84" t="s">
        <v>68</v>
      </c>
      <c r="BC1271" s="84" t="s">
        <v>441</v>
      </c>
      <c r="BD1271" s="84" t="s">
        <v>442</v>
      </c>
      <c r="BE1271" s="84" t="s">
        <v>448</v>
      </c>
      <c r="BF1271" s="84" t="s">
        <v>122</v>
      </c>
      <c r="BG1271" s="84" t="s">
        <v>69</v>
      </c>
      <c r="BH1271" s="92" t="s">
        <v>8614</v>
      </c>
      <c r="BI1271" s="84" t="s">
        <v>122</v>
      </c>
      <c r="BJ1271" s="84" t="s">
        <v>8615</v>
      </c>
      <c r="BK1271" s="84" t="s">
        <v>75</v>
      </c>
      <c r="BL1271" s="84" t="s">
        <v>122</v>
      </c>
      <c r="BM1271" s="84" t="s">
        <v>442</v>
      </c>
      <c r="BN1271" s="84" t="s">
        <v>70</v>
      </c>
      <c r="BO1271" s="84" t="s">
        <v>71</v>
      </c>
      <c r="BP1271" s="84" t="s">
        <v>122</v>
      </c>
      <c r="BQ1271" s="84" t="s">
        <v>163</v>
      </c>
    </row>
    <row r="1272" spans="1:69" ht="14.4" x14ac:dyDescent="0.3">
      <c r="A1272" s="40" t="str">
        <f t="shared" si="565"/>
        <v>2025-09-10</v>
      </c>
      <c r="B1272" s="40" t="str">
        <f t="shared" si="566"/>
        <v>SYD</v>
      </c>
      <c r="C1272" s="39" t="str">
        <f t="shared" si="567"/>
        <v>98812563611</v>
      </c>
      <c r="D1272" s="41" t="str">
        <f t="shared" si="568"/>
        <v>PKR253313363</v>
      </c>
      <c r="E1272" s="41" t="str">
        <f t="shared" si="569"/>
        <v>596421469574</v>
      </c>
      <c r="F1272" s="39" t="str">
        <f t="shared" si="570"/>
        <v>2256683</v>
      </c>
      <c r="G1272" s="39" t="str">
        <f t="shared" si="571"/>
        <v>WISE EXPRESS LOGISTICS(PANGZIMOM)</v>
      </c>
      <c r="H1272" s="41" t="str">
        <f t="shared" si="572"/>
        <v>심미희</v>
      </c>
      <c r="I1272" s="39" t="str">
        <f t="shared" si="573"/>
        <v>11780</v>
      </c>
      <c r="J1272" s="52" t="str">
        <f t="shared" si="574"/>
        <v/>
      </c>
      <c r="K1272" s="75">
        <f t="shared" si="575"/>
        <v>1</v>
      </c>
      <c r="L1272" s="76">
        <f t="shared" si="576"/>
        <v>1</v>
      </c>
      <c r="M1272" s="76">
        <f t="shared" si="577"/>
        <v>1E-3</v>
      </c>
      <c r="N1272" s="76">
        <f t="shared" si="578"/>
        <v>1</v>
      </c>
      <c r="O1272" s="42">
        <f t="shared" si="579"/>
        <v>1</v>
      </c>
      <c r="P1272" s="39" t="str">
        <f t="shared" si="580"/>
        <v>목록(Manifest)</v>
      </c>
      <c r="Q1272" s="72">
        <f t="shared" si="581"/>
        <v>45</v>
      </c>
      <c r="R1272" s="43" t="str">
        <f t="shared" si="582"/>
        <v>OZ602</v>
      </c>
      <c r="S1272" s="82" t="str">
        <f t="shared" si="583"/>
        <v/>
      </c>
      <c r="T1272" s="40">
        <f t="shared" si="584"/>
        <v>45910</v>
      </c>
      <c r="U1272" s="44">
        <v>2500</v>
      </c>
      <c r="V1272" s="44">
        <f t="shared" si="585"/>
        <v>0</v>
      </c>
      <c r="W1272" s="77">
        <f t="shared" si="586"/>
        <v>2500</v>
      </c>
      <c r="X1272" s="78">
        <f t="shared" si="587"/>
        <v>0</v>
      </c>
      <c r="Y1272" s="44" cm="1">
        <f t="array" ref="Y1272">_xlfn.IFNA(_xlfn.IFS(AND(Q1272&gt;=2000, Q1272&lt;3000), 10000, AND(Q1272&gt;=3000, Q1272&lt;4000), 15000, AND(Q1272&gt;=4000, Q1272&lt;5000), 20000, AND(Q1272&gt;=5000), 25000),0)</f>
        <v>0</v>
      </c>
      <c r="Z1272" s="91">
        <f t="shared" si="588"/>
        <v>0</v>
      </c>
      <c r="AA1272" s="44">
        <f t="shared" si="589"/>
        <v>0</v>
      </c>
      <c r="AB1272" s="44"/>
      <c r="AC1272" s="44"/>
      <c r="AD1272" s="44"/>
      <c r="AE1272" s="44">
        <f>VLOOKUP(O1272,정산업데이트!$A$6:$B$12,2,10)</f>
        <v>0</v>
      </c>
      <c r="AF1272" s="44"/>
      <c r="AG1272" s="79">
        <f t="shared" si="590"/>
        <v>0</v>
      </c>
      <c r="AH1272" s="80">
        <f t="shared" si="591"/>
        <v>2500</v>
      </c>
      <c r="AI1272" s="93"/>
      <c r="AJ1272" s="84" t="s">
        <v>7375</v>
      </c>
      <c r="AK1272" s="84" t="s">
        <v>73</v>
      </c>
      <c r="AL1272" s="84" t="s">
        <v>7376</v>
      </c>
      <c r="AM1272" s="84" t="s">
        <v>8616</v>
      </c>
      <c r="AN1272" s="84" t="s">
        <v>8617</v>
      </c>
      <c r="AO1272" s="84" t="s">
        <v>8618</v>
      </c>
      <c r="AP1272" s="84" t="s">
        <v>1159</v>
      </c>
      <c r="AQ1272" s="84" t="s">
        <v>122</v>
      </c>
      <c r="AR1272" s="85">
        <v>1</v>
      </c>
      <c r="AS1272" s="86">
        <v>1</v>
      </c>
      <c r="AT1272" s="86">
        <v>1E-3</v>
      </c>
      <c r="AU1272" s="86">
        <v>1</v>
      </c>
      <c r="AV1272" s="84" t="s">
        <v>7</v>
      </c>
      <c r="AW1272" s="86">
        <v>45</v>
      </c>
      <c r="AX1272" s="84" t="s">
        <v>68</v>
      </c>
      <c r="AY1272" s="84" t="s">
        <v>68</v>
      </c>
      <c r="AZ1272" s="84" t="s">
        <v>68</v>
      </c>
      <c r="BA1272" s="84" t="s">
        <v>68</v>
      </c>
      <c r="BB1272" s="84" t="s">
        <v>68</v>
      </c>
      <c r="BC1272" s="84" t="s">
        <v>441</v>
      </c>
      <c r="BD1272" s="84" t="s">
        <v>442</v>
      </c>
      <c r="BE1272" s="84" t="s">
        <v>448</v>
      </c>
      <c r="BF1272" s="84" t="s">
        <v>122</v>
      </c>
      <c r="BG1272" s="84" t="s">
        <v>69</v>
      </c>
      <c r="BH1272" s="92" t="s">
        <v>8619</v>
      </c>
      <c r="BI1272" s="84" t="s">
        <v>122</v>
      </c>
      <c r="BJ1272" s="84" t="s">
        <v>8620</v>
      </c>
      <c r="BK1272" s="84" t="s">
        <v>75</v>
      </c>
      <c r="BL1272" s="84" t="s">
        <v>122</v>
      </c>
      <c r="BM1272" s="84" t="s">
        <v>442</v>
      </c>
      <c r="BN1272" s="84" t="s">
        <v>70</v>
      </c>
      <c r="BO1272" s="84" t="s">
        <v>71</v>
      </c>
      <c r="BP1272" s="84" t="s">
        <v>122</v>
      </c>
      <c r="BQ1272" s="84" t="s">
        <v>163</v>
      </c>
    </row>
    <row r="1273" spans="1:69" ht="14.4" x14ac:dyDescent="0.3">
      <c r="A1273" s="40" t="str">
        <f t="shared" si="565"/>
        <v>2025-09-10</v>
      </c>
      <c r="B1273" s="40" t="str">
        <f t="shared" si="566"/>
        <v>SYD</v>
      </c>
      <c r="C1273" s="39" t="str">
        <f t="shared" si="567"/>
        <v>98812563611</v>
      </c>
      <c r="D1273" s="41" t="str">
        <f t="shared" si="568"/>
        <v>PKR253313364</v>
      </c>
      <c r="E1273" s="41" t="str">
        <f t="shared" si="569"/>
        <v>596421469585</v>
      </c>
      <c r="F1273" s="39" t="str">
        <f t="shared" si="570"/>
        <v>2256683</v>
      </c>
      <c r="G1273" s="39" t="str">
        <f t="shared" si="571"/>
        <v>WISE EXPRESS LOGISTICS(PANGZIMOM)</v>
      </c>
      <c r="H1273" s="41" t="str">
        <f t="shared" si="572"/>
        <v>임현승</v>
      </c>
      <c r="I1273" s="39" t="str">
        <f t="shared" si="573"/>
        <v>61015</v>
      </c>
      <c r="J1273" s="52" t="str">
        <f t="shared" si="574"/>
        <v/>
      </c>
      <c r="K1273" s="75">
        <f t="shared" si="575"/>
        <v>1</v>
      </c>
      <c r="L1273" s="76">
        <f t="shared" si="576"/>
        <v>1</v>
      </c>
      <c r="M1273" s="76">
        <f t="shared" si="577"/>
        <v>1E-3</v>
      </c>
      <c r="N1273" s="76">
        <f t="shared" si="578"/>
        <v>1</v>
      </c>
      <c r="O1273" s="42">
        <f t="shared" si="579"/>
        <v>1</v>
      </c>
      <c r="P1273" s="39" t="str">
        <f t="shared" si="580"/>
        <v>목록(Manifest)</v>
      </c>
      <c r="Q1273" s="72">
        <f t="shared" si="581"/>
        <v>45</v>
      </c>
      <c r="R1273" s="43" t="str">
        <f t="shared" si="582"/>
        <v>OZ602</v>
      </c>
      <c r="S1273" s="82" t="str">
        <f t="shared" si="583"/>
        <v/>
      </c>
      <c r="T1273" s="40">
        <f t="shared" si="584"/>
        <v>45910</v>
      </c>
      <c r="U1273" s="44">
        <v>2500</v>
      </c>
      <c r="V1273" s="44">
        <f t="shared" si="585"/>
        <v>0</v>
      </c>
      <c r="W1273" s="77">
        <f t="shared" si="586"/>
        <v>2500</v>
      </c>
      <c r="X1273" s="78">
        <f t="shared" si="587"/>
        <v>0</v>
      </c>
      <c r="Y1273" s="44" cm="1">
        <f t="array" ref="Y1273">_xlfn.IFNA(_xlfn.IFS(AND(Q1273&gt;=2000, Q1273&lt;3000), 10000, AND(Q1273&gt;=3000, Q1273&lt;4000), 15000, AND(Q1273&gt;=4000, Q1273&lt;5000), 20000, AND(Q1273&gt;=5000), 25000),0)</f>
        <v>0</v>
      </c>
      <c r="Z1273" s="91">
        <f t="shared" si="588"/>
        <v>0</v>
      </c>
      <c r="AA1273" s="44">
        <f t="shared" si="589"/>
        <v>0</v>
      </c>
      <c r="AB1273" s="44"/>
      <c r="AC1273" s="44"/>
      <c r="AD1273" s="44"/>
      <c r="AE1273" s="44">
        <f>VLOOKUP(O1273,정산업데이트!$A$6:$B$12,2,10)</f>
        <v>0</v>
      </c>
      <c r="AF1273" s="44"/>
      <c r="AG1273" s="79">
        <f t="shared" si="590"/>
        <v>0</v>
      </c>
      <c r="AH1273" s="80">
        <f t="shared" si="591"/>
        <v>2500</v>
      </c>
      <c r="AJ1273" s="84" t="s">
        <v>7375</v>
      </c>
      <c r="AK1273" s="84" t="s">
        <v>73</v>
      </c>
      <c r="AL1273" s="84" t="s">
        <v>7376</v>
      </c>
      <c r="AM1273" s="84" t="s">
        <v>8621</v>
      </c>
      <c r="AN1273" s="84" t="s">
        <v>8622</v>
      </c>
      <c r="AO1273" s="84" t="s">
        <v>8623</v>
      </c>
      <c r="AP1273" s="84" t="s">
        <v>1569</v>
      </c>
      <c r="AQ1273" s="84" t="s">
        <v>122</v>
      </c>
      <c r="AR1273" s="85">
        <v>1</v>
      </c>
      <c r="AS1273" s="86">
        <v>1</v>
      </c>
      <c r="AT1273" s="86">
        <v>1E-3</v>
      </c>
      <c r="AU1273" s="86">
        <v>1</v>
      </c>
      <c r="AV1273" s="84" t="s">
        <v>7</v>
      </c>
      <c r="AW1273" s="86">
        <v>45</v>
      </c>
      <c r="AX1273" s="84" t="s">
        <v>68</v>
      </c>
      <c r="AY1273" s="84" t="s">
        <v>68</v>
      </c>
      <c r="AZ1273" s="84" t="s">
        <v>68</v>
      </c>
      <c r="BA1273" s="84" t="s">
        <v>68</v>
      </c>
      <c r="BB1273" s="84" t="s">
        <v>68</v>
      </c>
      <c r="BC1273" s="84" t="s">
        <v>441</v>
      </c>
      <c r="BD1273" s="84" t="s">
        <v>442</v>
      </c>
      <c r="BE1273" s="84" t="s">
        <v>448</v>
      </c>
      <c r="BF1273" s="84" t="s">
        <v>122</v>
      </c>
      <c r="BG1273" s="84" t="s">
        <v>69</v>
      </c>
      <c r="BH1273" s="92" t="s">
        <v>8624</v>
      </c>
      <c r="BI1273" s="84" t="s">
        <v>122</v>
      </c>
      <c r="BJ1273" s="84" t="s">
        <v>8625</v>
      </c>
      <c r="BK1273" s="84" t="s">
        <v>75</v>
      </c>
      <c r="BL1273" s="84" t="s">
        <v>122</v>
      </c>
      <c r="BM1273" s="84" t="s">
        <v>442</v>
      </c>
      <c r="BN1273" s="84" t="s">
        <v>70</v>
      </c>
      <c r="BO1273" s="84" t="s">
        <v>71</v>
      </c>
      <c r="BP1273" s="84" t="s">
        <v>122</v>
      </c>
      <c r="BQ1273" s="84" t="s">
        <v>163</v>
      </c>
    </row>
    <row r="1274" spans="1:69" ht="14.4" x14ac:dyDescent="0.3">
      <c r="A1274" s="40" t="str">
        <f t="shared" si="565"/>
        <v>2025-09-10</v>
      </c>
      <c r="B1274" s="40" t="str">
        <f t="shared" si="566"/>
        <v>SYD</v>
      </c>
      <c r="C1274" s="39" t="str">
        <f t="shared" si="567"/>
        <v>98812563611</v>
      </c>
      <c r="D1274" s="41" t="str">
        <f t="shared" si="568"/>
        <v>PKR253313365</v>
      </c>
      <c r="E1274" s="41" t="str">
        <f t="shared" si="569"/>
        <v>596421469596</v>
      </c>
      <c r="F1274" s="39" t="str">
        <f t="shared" si="570"/>
        <v>2256683</v>
      </c>
      <c r="G1274" s="39" t="str">
        <f t="shared" si="571"/>
        <v>WISE EXPRESS LOGISTICS(PANGZIMOM)</v>
      </c>
      <c r="H1274" s="41" t="str">
        <f t="shared" si="572"/>
        <v>오환희</v>
      </c>
      <c r="I1274" s="39" t="str">
        <f t="shared" si="573"/>
        <v>39397</v>
      </c>
      <c r="J1274" s="52" t="str">
        <f t="shared" si="574"/>
        <v/>
      </c>
      <c r="K1274" s="75">
        <f t="shared" si="575"/>
        <v>1</v>
      </c>
      <c r="L1274" s="76">
        <f t="shared" si="576"/>
        <v>1</v>
      </c>
      <c r="M1274" s="76">
        <f t="shared" si="577"/>
        <v>1E-3</v>
      </c>
      <c r="N1274" s="76">
        <f t="shared" si="578"/>
        <v>1</v>
      </c>
      <c r="O1274" s="42">
        <f t="shared" si="579"/>
        <v>1</v>
      </c>
      <c r="P1274" s="39" t="str">
        <f t="shared" si="580"/>
        <v>목록(Manifest)</v>
      </c>
      <c r="Q1274" s="72">
        <f t="shared" si="581"/>
        <v>45</v>
      </c>
      <c r="R1274" s="43" t="str">
        <f t="shared" si="582"/>
        <v>OZ602</v>
      </c>
      <c r="S1274" s="82" t="str">
        <f t="shared" si="583"/>
        <v/>
      </c>
      <c r="T1274" s="40">
        <f t="shared" si="584"/>
        <v>45910</v>
      </c>
      <c r="U1274" s="44">
        <v>2500</v>
      </c>
      <c r="V1274" s="44">
        <f t="shared" si="585"/>
        <v>0</v>
      </c>
      <c r="W1274" s="77">
        <f t="shared" si="586"/>
        <v>2500</v>
      </c>
      <c r="X1274" s="78">
        <f t="shared" si="587"/>
        <v>0</v>
      </c>
      <c r="Y1274" s="44" cm="1">
        <f t="array" ref="Y1274">_xlfn.IFNA(_xlfn.IFS(AND(Q1274&gt;=2000, Q1274&lt;3000), 10000, AND(Q1274&gt;=3000, Q1274&lt;4000), 15000, AND(Q1274&gt;=4000, Q1274&lt;5000), 20000, AND(Q1274&gt;=5000), 25000),0)</f>
        <v>0</v>
      </c>
      <c r="Z1274" s="91">
        <f t="shared" si="588"/>
        <v>0</v>
      </c>
      <c r="AA1274" s="44">
        <f t="shared" si="589"/>
        <v>0</v>
      </c>
      <c r="AB1274" s="44"/>
      <c r="AC1274" s="44"/>
      <c r="AD1274" s="44"/>
      <c r="AE1274" s="44">
        <f>VLOOKUP(O1274,정산업데이트!$A$6:$B$12,2,10)</f>
        <v>0</v>
      </c>
      <c r="AF1274" s="44"/>
      <c r="AG1274" s="79">
        <f t="shared" si="590"/>
        <v>0</v>
      </c>
      <c r="AH1274" s="80">
        <f t="shared" si="591"/>
        <v>2500</v>
      </c>
      <c r="AI1274" s="93"/>
      <c r="AJ1274" s="84" t="s">
        <v>7375</v>
      </c>
      <c r="AK1274" s="84" t="s">
        <v>73</v>
      </c>
      <c r="AL1274" s="84" t="s">
        <v>7376</v>
      </c>
      <c r="AM1274" s="84" t="s">
        <v>8626</v>
      </c>
      <c r="AN1274" s="84" t="s">
        <v>8627</v>
      </c>
      <c r="AO1274" s="84" t="s">
        <v>8628</v>
      </c>
      <c r="AP1274" s="84" t="s">
        <v>8629</v>
      </c>
      <c r="AQ1274" s="84" t="s">
        <v>122</v>
      </c>
      <c r="AR1274" s="85">
        <v>1</v>
      </c>
      <c r="AS1274" s="86">
        <v>1</v>
      </c>
      <c r="AT1274" s="86">
        <v>1E-3</v>
      </c>
      <c r="AU1274" s="86">
        <v>1</v>
      </c>
      <c r="AV1274" s="84" t="s">
        <v>7</v>
      </c>
      <c r="AW1274" s="86">
        <v>45</v>
      </c>
      <c r="AX1274" s="84" t="s">
        <v>68</v>
      </c>
      <c r="AY1274" s="84" t="s">
        <v>68</v>
      </c>
      <c r="AZ1274" s="84" t="s">
        <v>68</v>
      </c>
      <c r="BA1274" s="84" t="s">
        <v>68</v>
      </c>
      <c r="BB1274" s="84" t="s">
        <v>68</v>
      </c>
      <c r="BC1274" s="84" t="s">
        <v>441</v>
      </c>
      <c r="BD1274" s="84" t="s">
        <v>442</v>
      </c>
      <c r="BE1274" s="84" t="s">
        <v>448</v>
      </c>
      <c r="BF1274" s="84" t="s">
        <v>122</v>
      </c>
      <c r="BG1274" s="84" t="s">
        <v>69</v>
      </c>
      <c r="BH1274" s="92" t="s">
        <v>8630</v>
      </c>
      <c r="BI1274" s="84" t="s">
        <v>122</v>
      </c>
      <c r="BJ1274" s="84" t="s">
        <v>8631</v>
      </c>
      <c r="BK1274" s="84" t="s">
        <v>75</v>
      </c>
      <c r="BL1274" s="84" t="s">
        <v>122</v>
      </c>
      <c r="BM1274" s="84" t="s">
        <v>442</v>
      </c>
      <c r="BN1274" s="84" t="s">
        <v>70</v>
      </c>
      <c r="BO1274" s="84" t="s">
        <v>71</v>
      </c>
      <c r="BP1274" s="84" t="s">
        <v>122</v>
      </c>
      <c r="BQ1274" s="84" t="s">
        <v>163</v>
      </c>
    </row>
    <row r="1275" spans="1:69" ht="14.4" x14ac:dyDescent="0.3">
      <c r="A1275" s="40" t="str">
        <f t="shared" si="565"/>
        <v>2025-09-10</v>
      </c>
      <c r="B1275" s="40" t="str">
        <f t="shared" si="566"/>
        <v>SYD</v>
      </c>
      <c r="C1275" s="39" t="str">
        <f t="shared" si="567"/>
        <v>98812563611</v>
      </c>
      <c r="D1275" s="41" t="str">
        <f t="shared" si="568"/>
        <v>PKR253313366</v>
      </c>
      <c r="E1275" s="41" t="str">
        <f t="shared" si="569"/>
        <v>596421469600</v>
      </c>
      <c r="F1275" s="39" t="str">
        <f t="shared" si="570"/>
        <v>2256683</v>
      </c>
      <c r="G1275" s="39" t="str">
        <f t="shared" si="571"/>
        <v>WISE EXPRESS LOGISTICS(PANGZIMOM)</v>
      </c>
      <c r="H1275" s="41" t="str">
        <f t="shared" si="572"/>
        <v>박은영</v>
      </c>
      <c r="I1275" s="39" t="str">
        <f t="shared" si="573"/>
        <v>12066</v>
      </c>
      <c r="J1275" s="52" t="str">
        <f t="shared" si="574"/>
        <v/>
      </c>
      <c r="K1275" s="75">
        <f t="shared" si="575"/>
        <v>1</v>
      </c>
      <c r="L1275" s="76">
        <f t="shared" si="576"/>
        <v>1</v>
      </c>
      <c r="M1275" s="76">
        <f t="shared" si="577"/>
        <v>1E-3</v>
      </c>
      <c r="N1275" s="76">
        <f t="shared" si="578"/>
        <v>1</v>
      </c>
      <c r="O1275" s="42">
        <f t="shared" si="579"/>
        <v>1</v>
      </c>
      <c r="P1275" s="39" t="str">
        <f t="shared" si="580"/>
        <v>목록(Manifest)</v>
      </c>
      <c r="Q1275" s="72">
        <f t="shared" si="581"/>
        <v>25</v>
      </c>
      <c r="R1275" s="43" t="str">
        <f t="shared" si="582"/>
        <v>OZ602</v>
      </c>
      <c r="S1275" s="82" t="str">
        <f t="shared" si="583"/>
        <v/>
      </c>
      <c r="T1275" s="40">
        <f t="shared" si="584"/>
        <v>45910</v>
      </c>
      <c r="U1275" s="44">
        <v>2500</v>
      </c>
      <c r="V1275" s="44">
        <f t="shared" si="585"/>
        <v>0</v>
      </c>
      <c r="W1275" s="77">
        <f t="shared" si="586"/>
        <v>2500</v>
      </c>
      <c r="X1275" s="78">
        <f t="shared" si="587"/>
        <v>0</v>
      </c>
      <c r="Y1275" s="44" cm="1">
        <f t="array" ref="Y1275">_xlfn.IFNA(_xlfn.IFS(AND(Q1275&gt;=2000, Q1275&lt;3000), 10000, AND(Q1275&gt;=3000, Q1275&lt;4000), 15000, AND(Q1275&gt;=4000, Q1275&lt;5000), 20000, AND(Q1275&gt;=5000), 25000),0)</f>
        <v>0</v>
      </c>
      <c r="Z1275" s="91">
        <f t="shared" si="588"/>
        <v>0</v>
      </c>
      <c r="AA1275" s="44">
        <f t="shared" si="589"/>
        <v>0</v>
      </c>
      <c r="AB1275" s="44"/>
      <c r="AC1275" s="44"/>
      <c r="AD1275" s="44"/>
      <c r="AE1275" s="44">
        <f>VLOOKUP(O1275,정산업데이트!$A$6:$B$12,2,10)</f>
        <v>0</v>
      </c>
      <c r="AF1275" s="44"/>
      <c r="AG1275" s="79">
        <f t="shared" si="590"/>
        <v>0</v>
      </c>
      <c r="AH1275" s="80">
        <f t="shared" si="591"/>
        <v>2500</v>
      </c>
      <c r="AI1275" s="93"/>
      <c r="AJ1275" s="84" t="s">
        <v>7375</v>
      </c>
      <c r="AK1275" s="84" t="s">
        <v>73</v>
      </c>
      <c r="AL1275" s="84" t="s">
        <v>7376</v>
      </c>
      <c r="AM1275" s="84" t="s">
        <v>8632</v>
      </c>
      <c r="AN1275" s="84" t="s">
        <v>287</v>
      </c>
      <c r="AO1275" s="84" t="s">
        <v>8633</v>
      </c>
      <c r="AP1275" s="84" t="s">
        <v>8634</v>
      </c>
      <c r="AQ1275" s="84" t="s">
        <v>122</v>
      </c>
      <c r="AR1275" s="85">
        <v>1</v>
      </c>
      <c r="AS1275" s="86">
        <v>1</v>
      </c>
      <c r="AT1275" s="86">
        <v>1E-3</v>
      </c>
      <c r="AU1275" s="86">
        <v>1</v>
      </c>
      <c r="AV1275" s="84" t="s">
        <v>7</v>
      </c>
      <c r="AW1275" s="86">
        <v>25</v>
      </c>
      <c r="AX1275" s="84" t="s">
        <v>68</v>
      </c>
      <c r="AY1275" s="84" t="s">
        <v>68</v>
      </c>
      <c r="AZ1275" s="84" t="s">
        <v>68</v>
      </c>
      <c r="BA1275" s="84" t="s">
        <v>68</v>
      </c>
      <c r="BB1275" s="84" t="s">
        <v>68</v>
      </c>
      <c r="BC1275" s="84" t="s">
        <v>441</v>
      </c>
      <c r="BD1275" s="84" t="s">
        <v>442</v>
      </c>
      <c r="BE1275" s="84" t="s">
        <v>448</v>
      </c>
      <c r="BF1275" s="84" t="s">
        <v>122</v>
      </c>
      <c r="BG1275" s="84" t="s">
        <v>69</v>
      </c>
      <c r="BH1275" s="92" t="s">
        <v>8635</v>
      </c>
      <c r="BI1275" s="84" t="s">
        <v>122</v>
      </c>
      <c r="BJ1275" s="84" t="s">
        <v>8636</v>
      </c>
      <c r="BK1275" s="84" t="s">
        <v>75</v>
      </c>
      <c r="BL1275" s="84" t="s">
        <v>122</v>
      </c>
      <c r="BM1275" s="84" t="s">
        <v>442</v>
      </c>
      <c r="BN1275" s="84" t="s">
        <v>70</v>
      </c>
      <c r="BO1275" s="84" t="s">
        <v>71</v>
      </c>
      <c r="BP1275" s="84" t="s">
        <v>122</v>
      </c>
      <c r="BQ1275" s="84" t="s">
        <v>163</v>
      </c>
    </row>
    <row r="1276" spans="1:69" ht="14.4" x14ac:dyDescent="0.3">
      <c r="A1276" s="40" t="str">
        <f t="shared" si="565"/>
        <v>2025-09-10</v>
      </c>
      <c r="B1276" s="40" t="str">
        <f t="shared" si="566"/>
        <v>SYD</v>
      </c>
      <c r="C1276" s="39" t="str">
        <f t="shared" si="567"/>
        <v>98812563611</v>
      </c>
      <c r="D1276" s="41" t="str">
        <f t="shared" si="568"/>
        <v>PKR253313367</v>
      </c>
      <c r="E1276" s="41" t="str">
        <f t="shared" si="569"/>
        <v>596421469611</v>
      </c>
      <c r="F1276" s="39" t="str">
        <f t="shared" si="570"/>
        <v>2256683</v>
      </c>
      <c r="G1276" s="39" t="str">
        <f t="shared" si="571"/>
        <v>WISE EXPRESS LOGISTICS(PANGZIMOM)</v>
      </c>
      <c r="H1276" s="41" t="str">
        <f t="shared" si="572"/>
        <v>정은숙</v>
      </c>
      <c r="I1276" s="39" t="str">
        <f t="shared" si="573"/>
        <v>12096</v>
      </c>
      <c r="J1276" s="52" t="str">
        <f t="shared" si="574"/>
        <v/>
      </c>
      <c r="K1276" s="75">
        <f t="shared" si="575"/>
        <v>1</v>
      </c>
      <c r="L1276" s="76">
        <f t="shared" si="576"/>
        <v>1</v>
      </c>
      <c r="M1276" s="76">
        <f t="shared" si="577"/>
        <v>1E-3</v>
      </c>
      <c r="N1276" s="76">
        <f t="shared" si="578"/>
        <v>1</v>
      </c>
      <c r="O1276" s="42">
        <f t="shared" si="579"/>
        <v>1</v>
      </c>
      <c r="P1276" s="39" t="str">
        <f t="shared" si="580"/>
        <v>목록(Manifest)</v>
      </c>
      <c r="Q1276" s="72">
        <f t="shared" si="581"/>
        <v>45</v>
      </c>
      <c r="R1276" s="43" t="str">
        <f t="shared" si="582"/>
        <v>OZ602</v>
      </c>
      <c r="S1276" s="82" t="str">
        <f t="shared" si="583"/>
        <v/>
      </c>
      <c r="T1276" s="40">
        <f t="shared" si="584"/>
        <v>45910</v>
      </c>
      <c r="U1276" s="44">
        <v>2500</v>
      </c>
      <c r="V1276" s="44">
        <f t="shared" si="585"/>
        <v>0</v>
      </c>
      <c r="W1276" s="77">
        <f t="shared" si="586"/>
        <v>2500</v>
      </c>
      <c r="X1276" s="78">
        <f t="shared" si="587"/>
        <v>0</v>
      </c>
      <c r="Y1276" s="44" cm="1">
        <f t="array" ref="Y1276">_xlfn.IFNA(_xlfn.IFS(AND(Q1276&gt;=2000, Q1276&lt;3000), 10000, AND(Q1276&gt;=3000, Q1276&lt;4000), 15000, AND(Q1276&gt;=4000, Q1276&lt;5000), 20000, AND(Q1276&gt;=5000), 25000),0)</f>
        <v>0</v>
      </c>
      <c r="Z1276" s="91">
        <f t="shared" si="588"/>
        <v>0</v>
      </c>
      <c r="AA1276" s="44">
        <f t="shared" si="589"/>
        <v>0</v>
      </c>
      <c r="AB1276" s="44"/>
      <c r="AC1276" s="44"/>
      <c r="AD1276" s="44"/>
      <c r="AE1276" s="44">
        <f>VLOOKUP(O1276,정산업데이트!$A$6:$B$12,2,10)</f>
        <v>0</v>
      </c>
      <c r="AF1276" s="44"/>
      <c r="AG1276" s="79">
        <f t="shared" si="590"/>
        <v>0</v>
      </c>
      <c r="AH1276" s="80">
        <f t="shared" si="591"/>
        <v>2500</v>
      </c>
      <c r="AI1276" s="93"/>
      <c r="AJ1276" s="84" t="s">
        <v>7375</v>
      </c>
      <c r="AK1276" s="84" t="s">
        <v>73</v>
      </c>
      <c r="AL1276" s="84" t="s">
        <v>7376</v>
      </c>
      <c r="AM1276" s="84" t="s">
        <v>8637</v>
      </c>
      <c r="AN1276" s="84" t="s">
        <v>1918</v>
      </c>
      <c r="AO1276" s="84" t="s">
        <v>8638</v>
      </c>
      <c r="AP1276" s="84" t="s">
        <v>8639</v>
      </c>
      <c r="AQ1276" s="84" t="s">
        <v>122</v>
      </c>
      <c r="AR1276" s="85">
        <v>1</v>
      </c>
      <c r="AS1276" s="86">
        <v>1</v>
      </c>
      <c r="AT1276" s="86">
        <v>1E-3</v>
      </c>
      <c r="AU1276" s="86">
        <v>1</v>
      </c>
      <c r="AV1276" s="84" t="s">
        <v>7</v>
      </c>
      <c r="AW1276" s="86">
        <v>45</v>
      </c>
      <c r="AX1276" s="84" t="s">
        <v>68</v>
      </c>
      <c r="AY1276" s="84" t="s">
        <v>68</v>
      </c>
      <c r="AZ1276" s="84" t="s">
        <v>68</v>
      </c>
      <c r="BA1276" s="84" t="s">
        <v>68</v>
      </c>
      <c r="BB1276" s="84" t="s">
        <v>68</v>
      </c>
      <c r="BC1276" s="84" t="s">
        <v>441</v>
      </c>
      <c r="BD1276" s="84" t="s">
        <v>442</v>
      </c>
      <c r="BE1276" s="84" t="s">
        <v>448</v>
      </c>
      <c r="BF1276" s="84" t="s">
        <v>122</v>
      </c>
      <c r="BG1276" s="84" t="s">
        <v>69</v>
      </c>
      <c r="BH1276" s="92" t="s">
        <v>8640</v>
      </c>
      <c r="BI1276" s="84" t="s">
        <v>122</v>
      </c>
      <c r="BJ1276" s="84" t="s">
        <v>8641</v>
      </c>
      <c r="BK1276" s="84" t="s">
        <v>75</v>
      </c>
      <c r="BL1276" s="84" t="s">
        <v>122</v>
      </c>
      <c r="BM1276" s="84" t="s">
        <v>442</v>
      </c>
      <c r="BN1276" s="84" t="s">
        <v>70</v>
      </c>
      <c r="BO1276" s="84" t="s">
        <v>71</v>
      </c>
      <c r="BP1276" s="84" t="s">
        <v>122</v>
      </c>
      <c r="BQ1276" s="84" t="s">
        <v>163</v>
      </c>
    </row>
    <row r="1277" spans="1:69" ht="14.4" x14ac:dyDescent="0.3">
      <c r="A1277" s="40" t="str">
        <f t="shared" si="565"/>
        <v>2025-09-10</v>
      </c>
      <c r="B1277" s="40" t="str">
        <f t="shared" si="566"/>
        <v>SYD</v>
      </c>
      <c r="C1277" s="39" t="str">
        <f t="shared" si="567"/>
        <v>98812563611</v>
      </c>
      <c r="D1277" s="41" t="str">
        <f t="shared" si="568"/>
        <v>PKR253313368</v>
      </c>
      <c r="E1277" s="41" t="str">
        <f t="shared" si="569"/>
        <v>596421469622</v>
      </c>
      <c r="F1277" s="39" t="str">
        <f t="shared" si="570"/>
        <v>2256683</v>
      </c>
      <c r="G1277" s="39" t="str">
        <f t="shared" si="571"/>
        <v>WISE EXPRESS LOGISTICS(PANGZIMOM)</v>
      </c>
      <c r="H1277" s="41" t="str">
        <f t="shared" si="572"/>
        <v>이수영</v>
      </c>
      <c r="I1277" s="39" t="str">
        <f t="shared" si="573"/>
        <v>10903</v>
      </c>
      <c r="J1277" s="52" t="str">
        <f t="shared" si="574"/>
        <v/>
      </c>
      <c r="K1277" s="75">
        <f t="shared" si="575"/>
        <v>1</v>
      </c>
      <c r="L1277" s="76">
        <f t="shared" si="576"/>
        <v>1</v>
      </c>
      <c r="M1277" s="76">
        <f t="shared" si="577"/>
        <v>1E-3</v>
      </c>
      <c r="N1277" s="76">
        <f t="shared" si="578"/>
        <v>1</v>
      </c>
      <c r="O1277" s="42">
        <f t="shared" si="579"/>
        <v>1</v>
      </c>
      <c r="P1277" s="39" t="str">
        <f t="shared" si="580"/>
        <v>목록(Manifest)</v>
      </c>
      <c r="Q1277" s="72">
        <f t="shared" si="581"/>
        <v>45</v>
      </c>
      <c r="R1277" s="43" t="str">
        <f t="shared" si="582"/>
        <v>OZ602</v>
      </c>
      <c r="S1277" s="82" t="str">
        <f t="shared" si="583"/>
        <v/>
      </c>
      <c r="T1277" s="40">
        <f t="shared" si="584"/>
        <v>45910</v>
      </c>
      <c r="U1277" s="44">
        <v>2500</v>
      </c>
      <c r="V1277" s="44">
        <f t="shared" si="585"/>
        <v>0</v>
      </c>
      <c r="W1277" s="77">
        <f t="shared" si="586"/>
        <v>2500</v>
      </c>
      <c r="X1277" s="78">
        <f t="shared" si="587"/>
        <v>0</v>
      </c>
      <c r="Y1277" s="44" cm="1">
        <f t="array" ref="Y1277">_xlfn.IFNA(_xlfn.IFS(AND(Q1277&gt;=2000, Q1277&lt;3000), 10000, AND(Q1277&gt;=3000, Q1277&lt;4000), 15000, AND(Q1277&gt;=4000, Q1277&lt;5000), 20000, AND(Q1277&gt;=5000), 25000),0)</f>
        <v>0</v>
      </c>
      <c r="Z1277" s="91">
        <f t="shared" si="588"/>
        <v>0</v>
      </c>
      <c r="AA1277" s="44">
        <f t="shared" si="589"/>
        <v>0</v>
      </c>
      <c r="AB1277" s="44"/>
      <c r="AC1277" s="44"/>
      <c r="AD1277" s="44"/>
      <c r="AE1277" s="44">
        <f>VLOOKUP(O1277,정산업데이트!$A$6:$B$12,2,10)</f>
        <v>0</v>
      </c>
      <c r="AF1277" s="44"/>
      <c r="AG1277" s="79">
        <f t="shared" si="590"/>
        <v>0</v>
      </c>
      <c r="AH1277" s="80">
        <f t="shared" si="591"/>
        <v>2500</v>
      </c>
      <c r="AI1277" s="93"/>
      <c r="AJ1277" s="84" t="s">
        <v>7375</v>
      </c>
      <c r="AK1277" s="84" t="s">
        <v>73</v>
      </c>
      <c r="AL1277" s="84" t="s">
        <v>7376</v>
      </c>
      <c r="AM1277" s="84" t="s">
        <v>8642</v>
      </c>
      <c r="AN1277" s="84" t="s">
        <v>7382</v>
      </c>
      <c r="AO1277" s="84" t="s">
        <v>8643</v>
      </c>
      <c r="AP1277" s="84" t="s">
        <v>732</v>
      </c>
      <c r="AQ1277" s="84" t="s">
        <v>122</v>
      </c>
      <c r="AR1277" s="85">
        <v>1</v>
      </c>
      <c r="AS1277" s="86">
        <v>1</v>
      </c>
      <c r="AT1277" s="86">
        <v>1E-3</v>
      </c>
      <c r="AU1277" s="86">
        <v>1</v>
      </c>
      <c r="AV1277" s="84" t="s">
        <v>7</v>
      </c>
      <c r="AW1277" s="86">
        <v>45</v>
      </c>
      <c r="AX1277" s="84" t="s">
        <v>68</v>
      </c>
      <c r="AY1277" s="84" t="s">
        <v>68</v>
      </c>
      <c r="AZ1277" s="84" t="s">
        <v>68</v>
      </c>
      <c r="BA1277" s="84" t="s">
        <v>68</v>
      </c>
      <c r="BB1277" s="84" t="s">
        <v>68</v>
      </c>
      <c r="BC1277" s="84" t="s">
        <v>441</v>
      </c>
      <c r="BD1277" s="84" t="s">
        <v>442</v>
      </c>
      <c r="BE1277" s="84" t="s">
        <v>448</v>
      </c>
      <c r="BF1277" s="84" t="s">
        <v>122</v>
      </c>
      <c r="BG1277" s="84" t="s">
        <v>69</v>
      </c>
      <c r="BH1277" s="92" t="s">
        <v>8644</v>
      </c>
      <c r="BI1277" s="84" t="s">
        <v>122</v>
      </c>
      <c r="BJ1277" s="84" t="s">
        <v>8645</v>
      </c>
      <c r="BK1277" s="84" t="s">
        <v>75</v>
      </c>
      <c r="BL1277" s="84" t="s">
        <v>122</v>
      </c>
      <c r="BM1277" s="84" t="s">
        <v>442</v>
      </c>
      <c r="BN1277" s="84" t="s">
        <v>70</v>
      </c>
      <c r="BO1277" s="84" t="s">
        <v>71</v>
      </c>
      <c r="BP1277" s="84" t="s">
        <v>122</v>
      </c>
      <c r="BQ1277" s="84" t="s">
        <v>163</v>
      </c>
    </row>
    <row r="1278" spans="1:69" ht="14.4" x14ac:dyDescent="0.3">
      <c r="A1278" s="40" t="str">
        <f t="shared" si="565"/>
        <v>2025-09-10</v>
      </c>
      <c r="B1278" s="40" t="str">
        <f t="shared" si="566"/>
        <v>SYD</v>
      </c>
      <c r="C1278" s="39" t="str">
        <f t="shared" si="567"/>
        <v>98812563611</v>
      </c>
      <c r="D1278" s="41" t="str">
        <f t="shared" si="568"/>
        <v>PKR253313369</v>
      </c>
      <c r="E1278" s="41" t="str">
        <f t="shared" si="569"/>
        <v>596421469633</v>
      </c>
      <c r="F1278" s="39" t="str">
        <f t="shared" si="570"/>
        <v>2256683</v>
      </c>
      <c r="G1278" s="39" t="str">
        <f t="shared" si="571"/>
        <v>WISE EXPRESS LOGISTICS(PANGZIMOM)</v>
      </c>
      <c r="H1278" s="41" t="str">
        <f t="shared" si="572"/>
        <v>이지영</v>
      </c>
      <c r="I1278" s="39" t="str">
        <f t="shared" si="573"/>
        <v>10956</v>
      </c>
      <c r="J1278" s="52" t="str">
        <f t="shared" si="574"/>
        <v/>
      </c>
      <c r="K1278" s="75">
        <f t="shared" si="575"/>
        <v>1</v>
      </c>
      <c r="L1278" s="76">
        <f t="shared" si="576"/>
        <v>1</v>
      </c>
      <c r="M1278" s="76">
        <f t="shared" si="577"/>
        <v>1E-3</v>
      </c>
      <c r="N1278" s="76">
        <f t="shared" si="578"/>
        <v>1</v>
      </c>
      <c r="O1278" s="42">
        <f t="shared" si="579"/>
        <v>1</v>
      </c>
      <c r="P1278" s="39" t="str">
        <f t="shared" si="580"/>
        <v>목록(Manifest)</v>
      </c>
      <c r="Q1278" s="72">
        <f t="shared" si="581"/>
        <v>45</v>
      </c>
      <c r="R1278" s="43" t="str">
        <f t="shared" si="582"/>
        <v>OZ602</v>
      </c>
      <c r="S1278" s="82" t="str">
        <f t="shared" si="583"/>
        <v/>
      </c>
      <c r="T1278" s="40">
        <f t="shared" si="584"/>
        <v>45910</v>
      </c>
      <c r="U1278" s="44">
        <v>2500</v>
      </c>
      <c r="V1278" s="44">
        <f t="shared" si="585"/>
        <v>0</v>
      </c>
      <c r="W1278" s="77">
        <f t="shared" si="586"/>
        <v>2500</v>
      </c>
      <c r="X1278" s="78">
        <f t="shared" si="587"/>
        <v>0</v>
      </c>
      <c r="Y1278" s="44" cm="1">
        <f t="array" ref="Y1278">_xlfn.IFNA(_xlfn.IFS(AND(Q1278&gt;=2000, Q1278&lt;3000), 10000, AND(Q1278&gt;=3000, Q1278&lt;4000), 15000, AND(Q1278&gt;=4000, Q1278&lt;5000), 20000, AND(Q1278&gt;=5000), 25000),0)</f>
        <v>0</v>
      </c>
      <c r="Z1278" s="91">
        <f t="shared" si="588"/>
        <v>0</v>
      </c>
      <c r="AA1278" s="44">
        <f t="shared" si="589"/>
        <v>0</v>
      </c>
      <c r="AB1278" s="44"/>
      <c r="AC1278" s="44"/>
      <c r="AD1278" s="44"/>
      <c r="AE1278" s="44">
        <f>VLOOKUP(O1278,정산업데이트!$A$6:$B$12,2,10)</f>
        <v>0</v>
      </c>
      <c r="AF1278" s="44"/>
      <c r="AG1278" s="79">
        <f t="shared" si="590"/>
        <v>0</v>
      </c>
      <c r="AH1278" s="80">
        <f t="shared" si="591"/>
        <v>2500</v>
      </c>
      <c r="AI1278" s="93"/>
      <c r="AJ1278" s="84" t="s">
        <v>7375</v>
      </c>
      <c r="AK1278" s="84" t="s">
        <v>73</v>
      </c>
      <c r="AL1278" s="84" t="s">
        <v>7376</v>
      </c>
      <c r="AM1278" s="84" t="s">
        <v>8646</v>
      </c>
      <c r="AN1278" s="84" t="s">
        <v>311</v>
      </c>
      <c r="AO1278" s="84" t="s">
        <v>8647</v>
      </c>
      <c r="AP1278" s="84" t="s">
        <v>8648</v>
      </c>
      <c r="AQ1278" s="84" t="s">
        <v>122</v>
      </c>
      <c r="AR1278" s="85">
        <v>1</v>
      </c>
      <c r="AS1278" s="86">
        <v>1</v>
      </c>
      <c r="AT1278" s="86">
        <v>1E-3</v>
      </c>
      <c r="AU1278" s="86">
        <v>1</v>
      </c>
      <c r="AV1278" s="84" t="s">
        <v>7</v>
      </c>
      <c r="AW1278" s="86">
        <v>45</v>
      </c>
      <c r="AX1278" s="84" t="s">
        <v>68</v>
      </c>
      <c r="AY1278" s="84" t="s">
        <v>68</v>
      </c>
      <c r="AZ1278" s="84" t="s">
        <v>68</v>
      </c>
      <c r="BA1278" s="84" t="s">
        <v>68</v>
      </c>
      <c r="BB1278" s="84" t="s">
        <v>68</v>
      </c>
      <c r="BC1278" s="84" t="s">
        <v>441</v>
      </c>
      <c r="BD1278" s="84" t="s">
        <v>442</v>
      </c>
      <c r="BE1278" s="84" t="s">
        <v>448</v>
      </c>
      <c r="BF1278" s="84" t="s">
        <v>122</v>
      </c>
      <c r="BG1278" s="84" t="s">
        <v>69</v>
      </c>
      <c r="BH1278" s="92" t="s">
        <v>8649</v>
      </c>
      <c r="BI1278" s="84" t="s">
        <v>122</v>
      </c>
      <c r="BJ1278" s="84" t="s">
        <v>8650</v>
      </c>
      <c r="BK1278" s="84" t="s">
        <v>75</v>
      </c>
      <c r="BL1278" s="84" t="s">
        <v>122</v>
      </c>
      <c r="BM1278" s="84" t="s">
        <v>442</v>
      </c>
      <c r="BN1278" s="84" t="s">
        <v>70</v>
      </c>
      <c r="BO1278" s="84" t="s">
        <v>71</v>
      </c>
      <c r="BP1278" s="84" t="s">
        <v>122</v>
      </c>
      <c r="BQ1278" s="84" t="s">
        <v>163</v>
      </c>
    </row>
    <row r="1279" spans="1:69" ht="14.4" x14ac:dyDescent="0.3">
      <c r="A1279" s="40" t="str">
        <f t="shared" si="565"/>
        <v>2025-09-10</v>
      </c>
      <c r="B1279" s="40" t="str">
        <f t="shared" si="566"/>
        <v>SYD</v>
      </c>
      <c r="C1279" s="39" t="str">
        <f t="shared" si="567"/>
        <v>98812563611</v>
      </c>
      <c r="D1279" s="41" t="str">
        <f t="shared" si="568"/>
        <v>PKR253313370</v>
      </c>
      <c r="E1279" s="41" t="str">
        <f t="shared" si="569"/>
        <v>596421469644</v>
      </c>
      <c r="F1279" s="39" t="str">
        <f t="shared" si="570"/>
        <v>2256683</v>
      </c>
      <c r="G1279" s="39" t="str">
        <f t="shared" si="571"/>
        <v>WISE EXPRESS LOGISTICS(PANGZIMOM)</v>
      </c>
      <c r="H1279" s="41" t="str">
        <f t="shared" si="572"/>
        <v>이은희</v>
      </c>
      <c r="I1279" s="39" t="str">
        <f t="shared" si="573"/>
        <v>26145</v>
      </c>
      <c r="J1279" s="52" t="str">
        <f t="shared" si="574"/>
        <v/>
      </c>
      <c r="K1279" s="75">
        <f t="shared" si="575"/>
        <v>1</v>
      </c>
      <c r="L1279" s="76">
        <f t="shared" si="576"/>
        <v>1.2</v>
      </c>
      <c r="M1279" s="76">
        <f t="shared" si="577"/>
        <v>1E-3</v>
      </c>
      <c r="N1279" s="76">
        <f t="shared" si="578"/>
        <v>1.2</v>
      </c>
      <c r="O1279" s="42">
        <f t="shared" si="579"/>
        <v>1.5</v>
      </c>
      <c r="P1279" s="39" t="str">
        <f t="shared" si="580"/>
        <v>목록(Manifest)</v>
      </c>
      <c r="Q1279" s="72">
        <f t="shared" si="581"/>
        <v>55</v>
      </c>
      <c r="R1279" s="43" t="str">
        <f t="shared" si="582"/>
        <v>OZ602</v>
      </c>
      <c r="S1279" s="82" t="str">
        <f t="shared" si="583"/>
        <v/>
      </c>
      <c r="T1279" s="40">
        <f t="shared" si="584"/>
        <v>45910</v>
      </c>
      <c r="U1279" s="44">
        <v>2500</v>
      </c>
      <c r="V1279" s="44">
        <f t="shared" si="585"/>
        <v>0</v>
      </c>
      <c r="W1279" s="77">
        <f t="shared" si="586"/>
        <v>2500</v>
      </c>
      <c r="X1279" s="78">
        <f t="shared" si="587"/>
        <v>0</v>
      </c>
      <c r="Y1279" s="44" cm="1">
        <f t="array" ref="Y1279">_xlfn.IFNA(_xlfn.IFS(AND(Q1279&gt;=2000, Q1279&lt;3000), 10000, AND(Q1279&gt;=3000, Q1279&lt;4000), 15000, AND(Q1279&gt;=4000, Q1279&lt;5000), 20000, AND(Q1279&gt;=5000), 25000),0)</f>
        <v>0</v>
      </c>
      <c r="Z1279" s="91">
        <f t="shared" si="588"/>
        <v>0</v>
      </c>
      <c r="AA1279" s="44">
        <f t="shared" si="589"/>
        <v>0</v>
      </c>
      <c r="AB1279" s="44"/>
      <c r="AC1279" s="44"/>
      <c r="AD1279" s="44"/>
      <c r="AE1279" s="44">
        <f>VLOOKUP(O1279,정산업데이트!$A$6:$B$12,2,10)</f>
        <v>0</v>
      </c>
      <c r="AF1279" s="44"/>
      <c r="AG1279" s="79">
        <f t="shared" si="590"/>
        <v>0</v>
      </c>
      <c r="AH1279" s="80">
        <f t="shared" si="591"/>
        <v>2500</v>
      </c>
      <c r="AI1279" s="93"/>
      <c r="AJ1279" s="84" t="s">
        <v>7375</v>
      </c>
      <c r="AK1279" s="84" t="s">
        <v>73</v>
      </c>
      <c r="AL1279" s="84" t="s">
        <v>7376</v>
      </c>
      <c r="AM1279" s="84" t="s">
        <v>8651</v>
      </c>
      <c r="AN1279" s="84" t="s">
        <v>300</v>
      </c>
      <c r="AO1279" s="84" t="s">
        <v>8652</v>
      </c>
      <c r="AP1279" s="84" t="s">
        <v>8653</v>
      </c>
      <c r="AQ1279" s="84" t="s">
        <v>122</v>
      </c>
      <c r="AR1279" s="85">
        <v>1</v>
      </c>
      <c r="AS1279" s="86">
        <v>1.2</v>
      </c>
      <c r="AT1279" s="86">
        <v>1E-3</v>
      </c>
      <c r="AU1279" s="86">
        <v>1.2</v>
      </c>
      <c r="AV1279" s="84" t="s">
        <v>7</v>
      </c>
      <c r="AW1279" s="86">
        <v>55</v>
      </c>
      <c r="AX1279" s="84" t="s">
        <v>68</v>
      </c>
      <c r="AY1279" s="84" t="s">
        <v>68</v>
      </c>
      <c r="AZ1279" s="84" t="s">
        <v>68</v>
      </c>
      <c r="BA1279" s="84" t="s">
        <v>68</v>
      </c>
      <c r="BB1279" s="84" t="s">
        <v>68</v>
      </c>
      <c r="BC1279" s="84" t="s">
        <v>441</v>
      </c>
      <c r="BD1279" s="84" t="s">
        <v>442</v>
      </c>
      <c r="BE1279" s="84" t="s">
        <v>448</v>
      </c>
      <c r="BF1279" s="84" t="s">
        <v>122</v>
      </c>
      <c r="BG1279" s="84" t="s">
        <v>69</v>
      </c>
      <c r="BH1279" s="92" t="s">
        <v>8654</v>
      </c>
      <c r="BI1279" s="84" t="s">
        <v>122</v>
      </c>
      <c r="BJ1279" s="84" t="s">
        <v>8655</v>
      </c>
      <c r="BK1279" s="84" t="s">
        <v>75</v>
      </c>
      <c r="BL1279" s="84" t="s">
        <v>122</v>
      </c>
      <c r="BM1279" s="84" t="s">
        <v>442</v>
      </c>
      <c r="BN1279" s="84" t="s">
        <v>70</v>
      </c>
      <c r="BO1279" s="84" t="s">
        <v>71</v>
      </c>
      <c r="BP1279" s="84" t="s">
        <v>122</v>
      </c>
      <c r="BQ1279" s="84" t="s">
        <v>163</v>
      </c>
    </row>
    <row r="1280" spans="1:69" ht="14.4" x14ac:dyDescent="0.3">
      <c r="A1280" s="40" t="str">
        <f t="shared" si="565"/>
        <v>2025-09-10</v>
      </c>
      <c r="B1280" s="40" t="str">
        <f t="shared" si="566"/>
        <v>SYD</v>
      </c>
      <c r="C1280" s="39" t="str">
        <f t="shared" si="567"/>
        <v>98812563611</v>
      </c>
      <c r="D1280" s="41" t="str">
        <f t="shared" si="568"/>
        <v>PKR253313371</v>
      </c>
      <c r="E1280" s="41" t="str">
        <f t="shared" si="569"/>
        <v>596421469655</v>
      </c>
      <c r="F1280" s="39" t="str">
        <f t="shared" si="570"/>
        <v>2256683</v>
      </c>
      <c r="G1280" s="39" t="str">
        <f t="shared" si="571"/>
        <v>WISE EXPRESS LOGISTICS(PANGZIMOM)</v>
      </c>
      <c r="H1280" s="41" t="str">
        <f t="shared" si="572"/>
        <v>이상미</v>
      </c>
      <c r="I1280" s="39" t="str">
        <f t="shared" si="573"/>
        <v>53264</v>
      </c>
      <c r="J1280" s="52" t="str">
        <f t="shared" si="574"/>
        <v/>
      </c>
      <c r="K1280" s="75">
        <f t="shared" si="575"/>
        <v>1</v>
      </c>
      <c r="L1280" s="76">
        <f t="shared" si="576"/>
        <v>2</v>
      </c>
      <c r="M1280" s="76">
        <f t="shared" si="577"/>
        <v>1E-3</v>
      </c>
      <c r="N1280" s="76">
        <f t="shared" si="578"/>
        <v>2</v>
      </c>
      <c r="O1280" s="42">
        <f t="shared" si="579"/>
        <v>2</v>
      </c>
      <c r="P1280" s="39" t="str">
        <f t="shared" si="580"/>
        <v>목록(Manifest)</v>
      </c>
      <c r="Q1280" s="72">
        <f t="shared" si="581"/>
        <v>95</v>
      </c>
      <c r="R1280" s="43" t="str">
        <f t="shared" si="582"/>
        <v>OZ602</v>
      </c>
      <c r="S1280" s="82" t="str">
        <f t="shared" si="583"/>
        <v/>
      </c>
      <c r="T1280" s="40">
        <f t="shared" si="584"/>
        <v>45910</v>
      </c>
      <c r="U1280" s="44">
        <v>2500</v>
      </c>
      <c r="V1280" s="44">
        <f t="shared" si="585"/>
        <v>0</v>
      </c>
      <c r="W1280" s="77">
        <f t="shared" si="586"/>
        <v>2500</v>
      </c>
      <c r="X1280" s="78">
        <f t="shared" si="587"/>
        <v>0</v>
      </c>
      <c r="Y1280" s="44" cm="1">
        <f t="array" ref="Y1280">_xlfn.IFNA(_xlfn.IFS(AND(Q1280&gt;=2000, Q1280&lt;3000), 10000, AND(Q1280&gt;=3000, Q1280&lt;4000), 15000, AND(Q1280&gt;=4000, Q1280&lt;5000), 20000, AND(Q1280&gt;=5000), 25000),0)</f>
        <v>0</v>
      </c>
      <c r="Z1280" s="91">
        <f t="shared" si="588"/>
        <v>0</v>
      </c>
      <c r="AA1280" s="44">
        <f t="shared" si="589"/>
        <v>0</v>
      </c>
      <c r="AB1280" s="44"/>
      <c r="AC1280" s="44"/>
      <c r="AD1280" s="44"/>
      <c r="AE1280" s="44">
        <f>VLOOKUP(O1280,정산업데이트!$A$6:$B$12,2,10)</f>
        <v>0</v>
      </c>
      <c r="AF1280" s="44"/>
      <c r="AG1280" s="79">
        <f t="shared" si="590"/>
        <v>0</v>
      </c>
      <c r="AH1280" s="80">
        <f t="shared" si="591"/>
        <v>2500</v>
      </c>
      <c r="AI1280" s="93"/>
      <c r="AJ1280" s="84" t="s">
        <v>7375</v>
      </c>
      <c r="AK1280" s="84" t="s">
        <v>73</v>
      </c>
      <c r="AL1280" s="84" t="s">
        <v>7376</v>
      </c>
      <c r="AM1280" s="84" t="s">
        <v>8656</v>
      </c>
      <c r="AN1280" s="84" t="s">
        <v>288</v>
      </c>
      <c r="AO1280" s="84" t="s">
        <v>8657</v>
      </c>
      <c r="AP1280" s="84" t="s">
        <v>1719</v>
      </c>
      <c r="AQ1280" s="84" t="s">
        <v>122</v>
      </c>
      <c r="AR1280" s="85">
        <v>1</v>
      </c>
      <c r="AS1280" s="86">
        <v>2</v>
      </c>
      <c r="AT1280" s="86">
        <v>1E-3</v>
      </c>
      <c r="AU1280" s="86">
        <v>2</v>
      </c>
      <c r="AV1280" s="84" t="s">
        <v>7</v>
      </c>
      <c r="AW1280" s="86">
        <v>95</v>
      </c>
      <c r="AX1280" s="84" t="s">
        <v>68</v>
      </c>
      <c r="AY1280" s="84" t="s">
        <v>68</v>
      </c>
      <c r="AZ1280" s="84" t="s">
        <v>68</v>
      </c>
      <c r="BA1280" s="84" t="s">
        <v>68</v>
      </c>
      <c r="BB1280" s="84" t="s">
        <v>68</v>
      </c>
      <c r="BC1280" s="84" t="s">
        <v>441</v>
      </c>
      <c r="BD1280" s="84" t="s">
        <v>442</v>
      </c>
      <c r="BE1280" s="84" t="s">
        <v>448</v>
      </c>
      <c r="BF1280" s="84" t="s">
        <v>122</v>
      </c>
      <c r="BG1280" s="84" t="s">
        <v>69</v>
      </c>
      <c r="BH1280" s="92" t="s">
        <v>8658</v>
      </c>
      <c r="BI1280" s="84" t="s">
        <v>122</v>
      </c>
      <c r="BJ1280" s="84" t="s">
        <v>8659</v>
      </c>
      <c r="BK1280" s="84" t="s">
        <v>75</v>
      </c>
      <c r="BL1280" s="84" t="s">
        <v>122</v>
      </c>
      <c r="BM1280" s="84" t="s">
        <v>442</v>
      </c>
      <c r="BN1280" s="84" t="s">
        <v>70</v>
      </c>
      <c r="BO1280" s="84" t="s">
        <v>71</v>
      </c>
      <c r="BP1280" s="84" t="s">
        <v>122</v>
      </c>
      <c r="BQ1280" s="84" t="s">
        <v>163</v>
      </c>
    </row>
    <row r="1281" spans="1:69" ht="14.4" customHeight="1" x14ac:dyDescent="0.3">
      <c r="A1281" s="40" t="str">
        <f t="shared" si="565"/>
        <v>2025-09-10</v>
      </c>
      <c r="B1281" s="40" t="str">
        <f t="shared" si="566"/>
        <v>SYD</v>
      </c>
      <c r="C1281" s="39" t="str">
        <f t="shared" si="567"/>
        <v>98812563611</v>
      </c>
      <c r="D1281" s="41" t="str">
        <f t="shared" si="568"/>
        <v>PAU029761795</v>
      </c>
      <c r="E1281" s="41" t="str">
        <f t="shared" si="569"/>
        <v>596421472212</v>
      </c>
      <c r="F1281" s="39" t="str">
        <f t="shared" si="570"/>
        <v>2254256</v>
      </c>
      <c r="G1281" s="39" t="str">
        <f t="shared" si="571"/>
        <v>WISE EXPRESS(BOOSTUP)</v>
      </c>
      <c r="H1281" s="41" t="str">
        <f t="shared" si="572"/>
        <v>임미옥</v>
      </c>
      <c r="I1281" s="39" t="str">
        <f t="shared" si="573"/>
        <v>58582</v>
      </c>
      <c r="J1281" s="52" t="str">
        <f t="shared" si="574"/>
        <v/>
      </c>
      <c r="K1281" s="75">
        <f t="shared" si="575"/>
        <v>1</v>
      </c>
      <c r="L1281" s="76">
        <f t="shared" si="576"/>
        <v>1</v>
      </c>
      <c r="M1281" s="76">
        <f t="shared" si="577"/>
        <v>1E-3</v>
      </c>
      <c r="N1281" s="76">
        <f t="shared" si="578"/>
        <v>1</v>
      </c>
      <c r="O1281" s="42">
        <f t="shared" si="579"/>
        <v>1</v>
      </c>
      <c r="P1281" s="39" t="str">
        <f t="shared" si="580"/>
        <v>목록(Manifest)</v>
      </c>
      <c r="Q1281" s="72">
        <f t="shared" si="581"/>
        <v>60</v>
      </c>
      <c r="R1281" s="43" t="str">
        <f t="shared" si="582"/>
        <v>OZ602</v>
      </c>
      <c r="S1281" s="82" t="str">
        <f t="shared" si="583"/>
        <v/>
      </c>
      <c r="T1281" s="40">
        <f t="shared" si="584"/>
        <v>45910</v>
      </c>
      <c r="U1281" s="44">
        <v>2500</v>
      </c>
      <c r="V1281" s="44">
        <f t="shared" si="585"/>
        <v>0</v>
      </c>
      <c r="W1281" s="77">
        <f t="shared" si="586"/>
        <v>2500</v>
      </c>
      <c r="X1281" s="78">
        <f t="shared" si="587"/>
        <v>0</v>
      </c>
      <c r="Y1281" s="44" cm="1">
        <f t="array" ref="Y1281">_xlfn.IFNA(_xlfn.IFS(AND(Q1281&gt;=2000, Q1281&lt;3000), 10000, AND(Q1281&gt;=3000, Q1281&lt;4000), 15000, AND(Q1281&gt;=4000, Q1281&lt;5000), 20000, AND(Q1281&gt;=5000), 25000),0)</f>
        <v>0</v>
      </c>
      <c r="Z1281" s="91">
        <f t="shared" si="588"/>
        <v>0</v>
      </c>
      <c r="AA1281" s="44">
        <f t="shared" si="589"/>
        <v>0</v>
      </c>
      <c r="AB1281" s="44"/>
      <c r="AC1281" s="44"/>
      <c r="AD1281" s="44"/>
      <c r="AE1281" s="44">
        <f>VLOOKUP(O1281,정산업데이트!$A$6:$B$12,2,10)</f>
        <v>0</v>
      </c>
      <c r="AF1281" s="44"/>
      <c r="AG1281" s="79">
        <f t="shared" si="590"/>
        <v>0</v>
      </c>
      <c r="AH1281" s="80">
        <f t="shared" si="591"/>
        <v>2500</v>
      </c>
      <c r="AI1281" s="93"/>
      <c r="AJ1281" s="84" t="s">
        <v>7375</v>
      </c>
      <c r="AK1281" s="84" t="s">
        <v>73</v>
      </c>
      <c r="AL1281" s="84" t="s">
        <v>7376</v>
      </c>
      <c r="AM1281" s="84" t="s">
        <v>8660</v>
      </c>
      <c r="AN1281" s="84" t="s">
        <v>8661</v>
      </c>
      <c r="AO1281" s="84" t="s">
        <v>8662</v>
      </c>
      <c r="AP1281" s="84" t="s">
        <v>1973</v>
      </c>
      <c r="AQ1281" s="84" t="s">
        <v>122</v>
      </c>
      <c r="AR1281" s="85">
        <v>1</v>
      </c>
      <c r="AS1281" s="86">
        <v>1</v>
      </c>
      <c r="AT1281" s="86">
        <v>1E-3</v>
      </c>
      <c r="AU1281" s="86">
        <v>1</v>
      </c>
      <c r="AV1281" s="84" t="s">
        <v>7</v>
      </c>
      <c r="AW1281" s="86">
        <v>60</v>
      </c>
      <c r="AX1281" s="84" t="s">
        <v>68</v>
      </c>
      <c r="AY1281" s="84" t="s">
        <v>68</v>
      </c>
      <c r="AZ1281" s="84" t="s">
        <v>68</v>
      </c>
      <c r="BA1281" s="84" t="s">
        <v>68</v>
      </c>
      <c r="BB1281" s="84" t="s">
        <v>68</v>
      </c>
      <c r="BC1281" s="84" t="s">
        <v>129</v>
      </c>
      <c r="BD1281" s="84" t="s">
        <v>91</v>
      </c>
      <c r="BE1281" s="84" t="s">
        <v>92</v>
      </c>
      <c r="BF1281" s="84" t="s">
        <v>122</v>
      </c>
      <c r="BG1281" s="84" t="s">
        <v>69</v>
      </c>
      <c r="BH1281" s="92" t="s">
        <v>8663</v>
      </c>
      <c r="BI1281" s="84" t="s">
        <v>122</v>
      </c>
      <c r="BJ1281" s="84" t="s">
        <v>8664</v>
      </c>
      <c r="BK1281" s="84" t="s">
        <v>75</v>
      </c>
      <c r="BL1281" s="84" t="s">
        <v>122</v>
      </c>
      <c r="BM1281" s="84" t="s">
        <v>91</v>
      </c>
      <c r="BN1281" s="84" t="s">
        <v>70</v>
      </c>
      <c r="BO1281" s="84" t="s">
        <v>71</v>
      </c>
      <c r="BP1281" s="84" t="s">
        <v>122</v>
      </c>
      <c r="BQ1281" s="84" t="s">
        <v>163</v>
      </c>
    </row>
    <row r="1282" spans="1:69" ht="14.4" x14ac:dyDescent="0.3">
      <c r="A1282" s="40" t="str">
        <f t="shared" si="565"/>
        <v>2025-09-10</v>
      </c>
      <c r="B1282" s="40" t="str">
        <f t="shared" si="566"/>
        <v>SYD</v>
      </c>
      <c r="C1282" s="39" t="str">
        <f t="shared" si="567"/>
        <v>98812563611</v>
      </c>
      <c r="D1282" s="41" t="str">
        <f t="shared" si="568"/>
        <v>PAU029768492</v>
      </c>
      <c r="E1282" s="41" t="str">
        <f t="shared" si="569"/>
        <v>596421472654</v>
      </c>
      <c r="F1282" s="39" t="str">
        <f t="shared" si="570"/>
        <v>2254252</v>
      </c>
      <c r="G1282" s="39" t="str">
        <f t="shared" si="571"/>
        <v>WISE EXPRESS(AUSTRAPHARM)</v>
      </c>
      <c r="H1282" s="41" t="str">
        <f t="shared" si="572"/>
        <v>박은순</v>
      </c>
      <c r="I1282" s="39" t="str">
        <f t="shared" si="573"/>
        <v>06676</v>
      </c>
      <c r="J1282" s="52" t="str">
        <f t="shared" si="574"/>
        <v/>
      </c>
      <c r="K1282" s="75">
        <f t="shared" si="575"/>
        <v>1</v>
      </c>
      <c r="L1282" s="76">
        <f t="shared" si="576"/>
        <v>1</v>
      </c>
      <c r="M1282" s="76">
        <f t="shared" si="577"/>
        <v>1E-3</v>
      </c>
      <c r="N1282" s="76">
        <f t="shared" si="578"/>
        <v>1</v>
      </c>
      <c r="O1282" s="42">
        <f t="shared" si="579"/>
        <v>1</v>
      </c>
      <c r="P1282" s="39" t="str">
        <f t="shared" si="580"/>
        <v>일반(목록배제,Normal-Manifest Exception)</v>
      </c>
      <c r="Q1282" s="72">
        <f t="shared" si="581"/>
        <v>90</v>
      </c>
      <c r="R1282" s="43" t="str">
        <f t="shared" si="582"/>
        <v>OZ602</v>
      </c>
      <c r="S1282" s="82" t="str">
        <f t="shared" si="583"/>
        <v/>
      </c>
      <c r="T1282" s="40">
        <f t="shared" si="584"/>
        <v>45910</v>
      </c>
      <c r="U1282" s="44">
        <v>2500</v>
      </c>
      <c r="V1282" s="44">
        <f t="shared" si="585"/>
        <v>0</v>
      </c>
      <c r="W1282" s="77">
        <f t="shared" si="586"/>
        <v>2500</v>
      </c>
      <c r="X1282" s="78">
        <f t="shared" si="587"/>
        <v>0</v>
      </c>
      <c r="Y1282" s="44" cm="1">
        <f t="array" ref="Y1282">_xlfn.IFNA(_xlfn.IFS(AND(Q1282&gt;=2000, Q1282&lt;3000), 10000, AND(Q1282&gt;=3000, Q1282&lt;4000), 15000, AND(Q1282&gt;=4000, Q1282&lt;5000), 20000, AND(Q1282&gt;=5000), 25000),0)</f>
        <v>0</v>
      </c>
      <c r="Z1282" s="91">
        <f t="shared" si="588"/>
        <v>300</v>
      </c>
      <c r="AA1282" s="44">
        <f t="shared" si="589"/>
        <v>0</v>
      </c>
      <c r="AB1282" s="44"/>
      <c r="AC1282" s="44"/>
      <c r="AD1282" s="44"/>
      <c r="AE1282" s="44">
        <f>VLOOKUP(O1282,정산업데이트!$A$6:$B$12,2,10)</f>
        <v>0</v>
      </c>
      <c r="AF1282" s="44"/>
      <c r="AG1282" s="79">
        <f t="shared" si="590"/>
        <v>300</v>
      </c>
      <c r="AH1282" s="80">
        <f t="shared" si="591"/>
        <v>2800</v>
      </c>
      <c r="AI1282" s="93"/>
      <c r="AJ1282" s="84" t="s">
        <v>7375</v>
      </c>
      <c r="AK1282" s="84" t="s">
        <v>73</v>
      </c>
      <c r="AL1282" s="84" t="s">
        <v>7376</v>
      </c>
      <c r="AM1282" s="84" t="s">
        <v>8665</v>
      </c>
      <c r="AN1282" s="84" t="s">
        <v>1317</v>
      </c>
      <c r="AO1282" s="84" t="s">
        <v>1318</v>
      </c>
      <c r="AP1282" s="84" t="s">
        <v>791</v>
      </c>
      <c r="AQ1282" s="84" t="s">
        <v>122</v>
      </c>
      <c r="AR1282" s="85">
        <v>1</v>
      </c>
      <c r="AS1282" s="86">
        <v>1</v>
      </c>
      <c r="AT1282" s="86">
        <v>1E-3</v>
      </c>
      <c r="AU1282" s="86">
        <v>1</v>
      </c>
      <c r="AV1282" s="84" t="s">
        <v>8</v>
      </c>
      <c r="AW1282" s="86">
        <v>90</v>
      </c>
      <c r="AX1282" s="84" t="s">
        <v>68</v>
      </c>
      <c r="AY1282" s="84" t="s">
        <v>68</v>
      </c>
      <c r="AZ1282" s="84" t="s">
        <v>68</v>
      </c>
      <c r="BA1282" s="84" t="s">
        <v>68</v>
      </c>
      <c r="BB1282" s="84" t="s">
        <v>68</v>
      </c>
      <c r="BC1282" s="84" t="s">
        <v>132</v>
      </c>
      <c r="BD1282" s="84" t="s">
        <v>83</v>
      </c>
      <c r="BE1282" s="84" t="s">
        <v>108</v>
      </c>
      <c r="BF1282" s="84" t="s">
        <v>122</v>
      </c>
      <c r="BG1282" s="84" t="s">
        <v>69</v>
      </c>
      <c r="BH1282" s="92" t="s">
        <v>8666</v>
      </c>
      <c r="BI1282" s="84" t="s">
        <v>122</v>
      </c>
      <c r="BJ1282" s="84" t="s">
        <v>8667</v>
      </c>
      <c r="BK1282" s="84" t="s">
        <v>75</v>
      </c>
      <c r="BL1282" s="84" t="s">
        <v>122</v>
      </c>
      <c r="BM1282" s="84" t="s">
        <v>83</v>
      </c>
      <c r="BN1282" s="84" t="s">
        <v>70</v>
      </c>
      <c r="BO1282" s="84" t="s">
        <v>71</v>
      </c>
      <c r="BP1282" s="84" t="s">
        <v>122</v>
      </c>
      <c r="BQ1282" s="84" t="s">
        <v>163</v>
      </c>
    </row>
    <row r="1283" spans="1:69" ht="14.4" customHeight="1" x14ac:dyDescent="0.3">
      <c r="A1283" s="40" t="str">
        <f t="shared" si="565"/>
        <v>2025-09-10</v>
      </c>
      <c r="B1283" s="40" t="str">
        <f t="shared" si="566"/>
        <v>SYD</v>
      </c>
      <c r="C1283" s="39" t="str">
        <f t="shared" si="567"/>
        <v>98812563611</v>
      </c>
      <c r="D1283" s="41" t="str">
        <f t="shared" si="568"/>
        <v>PKR253343330</v>
      </c>
      <c r="E1283" s="41" t="str">
        <f t="shared" si="569"/>
        <v>596421469983</v>
      </c>
      <c r="F1283" s="39" t="str">
        <f t="shared" si="570"/>
        <v>2254234</v>
      </c>
      <c r="G1283" s="39" t="str">
        <f t="shared" si="571"/>
        <v>WISE EXPRESS(HOJUDIRECT)</v>
      </c>
      <c r="H1283" s="41" t="str">
        <f t="shared" si="572"/>
        <v>김양미</v>
      </c>
      <c r="I1283" s="39" t="str">
        <f t="shared" si="573"/>
        <v>10903</v>
      </c>
      <c r="J1283" s="52" t="str">
        <f t="shared" si="574"/>
        <v/>
      </c>
      <c r="K1283" s="75">
        <f t="shared" si="575"/>
        <v>1</v>
      </c>
      <c r="L1283" s="76">
        <f t="shared" si="576"/>
        <v>0.4</v>
      </c>
      <c r="M1283" s="76">
        <f t="shared" si="577"/>
        <v>1E-3</v>
      </c>
      <c r="N1283" s="76">
        <f t="shared" si="578"/>
        <v>0.4</v>
      </c>
      <c r="O1283" s="42">
        <f t="shared" si="579"/>
        <v>0.5</v>
      </c>
      <c r="P1283" s="39" t="str">
        <f t="shared" si="580"/>
        <v>일반(목록배제,Normal-Manifest Exception)</v>
      </c>
      <c r="Q1283" s="72">
        <f t="shared" si="581"/>
        <v>24</v>
      </c>
      <c r="R1283" s="43" t="str">
        <f t="shared" si="582"/>
        <v>OZ602</v>
      </c>
      <c r="S1283" s="82" t="str">
        <f t="shared" si="583"/>
        <v/>
      </c>
      <c r="T1283" s="40">
        <f t="shared" si="584"/>
        <v>45910</v>
      </c>
      <c r="U1283" s="44">
        <v>2500</v>
      </c>
      <c r="V1283" s="44">
        <f t="shared" si="585"/>
        <v>0</v>
      </c>
      <c r="W1283" s="77">
        <f t="shared" si="586"/>
        <v>2500</v>
      </c>
      <c r="X1283" s="78">
        <f t="shared" si="587"/>
        <v>0</v>
      </c>
      <c r="Y1283" s="44" cm="1">
        <f t="array" ref="Y1283">_xlfn.IFNA(_xlfn.IFS(AND(Q1283&gt;=2000, Q1283&lt;3000), 10000, AND(Q1283&gt;=3000, Q1283&lt;4000), 15000, AND(Q1283&gt;=4000, Q1283&lt;5000), 20000, AND(Q1283&gt;=5000), 25000),0)</f>
        <v>0</v>
      </c>
      <c r="Z1283" s="91">
        <f t="shared" si="588"/>
        <v>300</v>
      </c>
      <c r="AA1283" s="44">
        <f t="shared" si="589"/>
        <v>0</v>
      </c>
      <c r="AB1283" s="44"/>
      <c r="AC1283" s="44"/>
      <c r="AD1283" s="44"/>
      <c r="AE1283" s="44">
        <f>VLOOKUP(O1283,정산업데이트!$A$6:$B$12,2,10)</f>
        <v>0</v>
      </c>
      <c r="AF1283" s="44"/>
      <c r="AG1283" s="79">
        <f t="shared" si="590"/>
        <v>300</v>
      </c>
      <c r="AH1283" s="80">
        <f t="shared" si="591"/>
        <v>2800</v>
      </c>
      <c r="AI1283" s="93"/>
      <c r="AJ1283" s="84" t="s">
        <v>7375</v>
      </c>
      <c r="AK1283" s="84" t="s">
        <v>73</v>
      </c>
      <c r="AL1283" s="84" t="s">
        <v>7376</v>
      </c>
      <c r="AM1283" s="84" t="s">
        <v>8668</v>
      </c>
      <c r="AN1283" s="84" t="s">
        <v>912</v>
      </c>
      <c r="AO1283" s="84" t="s">
        <v>8669</v>
      </c>
      <c r="AP1283" s="84" t="s">
        <v>732</v>
      </c>
      <c r="AQ1283" s="84" t="s">
        <v>122</v>
      </c>
      <c r="AR1283" s="85">
        <v>1</v>
      </c>
      <c r="AS1283" s="86">
        <v>0.4</v>
      </c>
      <c r="AT1283" s="86">
        <v>1E-3</v>
      </c>
      <c r="AU1283" s="86">
        <v>0.4</v>
      </c>
      <c r="AV1283" s="84" t="s">
        <v>8</v>
      </c>
      <c r="AW1283" s="86">
        <v>24</v>
      </c>
      <c r="AX1283" s="84" t="s">
        <v>68</v>
      </c>
      <c r="AY1283" s="84" t="s">
        <v>68</v>
      </c>
      <c r="AZ1283" s="84" t="s">
        <v>68</v>
      </c>
      <c r="BA1283" s="84" t="s">
        <v>68</v>
      </c>
      <c r="BB1283" s="84" t="s">
        <v>68</v>
      </c>
      <c r="BC1283" s="84" t="s">
        <v>135</v>
      </c>
      <c r="BD1283" s="84" t="s">
        <v>104</v>
      </c>
      <c r="BE1283" s="84" t="s">
        <v>105</v>
      </c>
      <c r="BF1283" s="84" t="s">
        <v>122</v>
      </c>
      <c r="BG1283" s="84" t="s">
        <v>69</v>
      </c>
      <c r="BH1283" s="92" t="s">
        <v>8670</v>
      </c>
      <c r="BI1283" s="84" t="s">
        <v>122</v>
      </c>
      <c r="BJ1283" s="84" t="s">
        <v>8671</v>
      </c>
      <c r="BK1283" s="84" t="s">
        <v>75</v>
      </c>
      <c r="BL1283" s="84" t="s">
        <v>122</v>
      </c>
      <c r="BM1283" s="84" t="s">
        <v>104</v>
      </c>
      <c r="BN1283" s="84" t="s">
        <v>70</v>
      </c>
      <c r="BO1283" s="84" t="s">
        <v>71</v>
      </c>
      <c r="BP1283" s="84" t="s">
        <v>122</v>
      </c>
      <c r="BQ1283" s="84" t="s">
        <v>163</v>
      </c>
    </row>
    <row r="1284" spans="1:69" ht="14.4" x14ac:dyDescent="0.3">
      <c r="A1284" s="40" t="str">
        <f t="shared" si="565"/>
        <v>2025-09-10</v>
      </c>
      <c r="B1284" s="40" t="str">
        <f t="shared" si="566"/>
        <v>SYD</v>
      </c>
      <c r="C1284" s="39" t="str">
        <f t="shared" si="567"/>
        <v>98812563611</v>
      </c>
      <c r="D1284" s="41" t="str">
        <f t="shared" si="568"/>
        <v>PKR253343331</v>
      </c>
      <c r="E1284" s="41" t="str">
        <f t="shared" si="569"/>
        <v>596421469994</v>
      </c>
      <c r="F1284" s="39" t="str">
        <f t="shared" si="570"/>
        <v>2254234</v>
      </c>
      <c r="G1284" s="39" t="str">
        <f t="shared" si="571"/>
        <v>WISE EXPRESS(HOJUDIRECT)</v>
      </c>
      <c r="H1284" s="41" t="str">
        <f t="shared" si="572"/>
        <v>박아영</v>
      </c>
      <c r="I1284" s="39" t="str">
        <f t="shared" si="573"/>
        <v>16936</v>
      </c>
      <c r="J1284" s="52" t="str">
        <f t="shared" si="574"/>
        <v/>
      </c>
      <c r="K1284" s="75">
        <f t="shared" si="575"/>
        <v>1</v>
      </c>
      <c r="L1284" s="76">
        <f t="shared" si="576"/>
        <v>0.5</v>
      </c>
      <c r="M1284" s="76">
        <f t="shared" si="577"/>
        <v>1E-3</v>
      </c>
      <c r="N1284" s="76">
        <f t="shared" si="578"/>
        <v>0.5</v>
      </c>
      <c r="O1284" s="42">
        <f t="shared" si="579"/>
        <v>0.5</v>
      </c>
      <c r="P1284" s="39" t="str">
        <f t="shared" si="580"/>
        <v>일반(목록배제,Normal-Manifest Exception)</v>
      </c>
      <c r="Q1284" s="72">
        <f t="shared" si="581"/>
        <v>24</v>
      </c>
      <c r="R1284" s="43" t="str">
        <f t="shared" si="582"/>
        <v>OZ602</v>
      </c>
      <c r="S1284" s="82" t="str">
        <f t="shared" si="583"/>
        <v/>
      </c>
      <c r="T1284" s="40">
        <f t="shared" si="584"/>
        <v>45910</v>
      </c>
      <c r="U1284" s="44">
        <v>2500</v>
      </c>
      <c r="V1284" s="44">
        <f t="shared" si="585"/>
        <v>0</v>
      </c>
      <c r="W1284" s="77">
        <f t="shared" si="586"/>
        <v>2500</v>
      </c>
      <c r="X1284" s="78">
        <f t="shared" si="587"/>
        <v>0</v>
      </c>
      <c r="Y1284" s="44" cm="1">
        <f t="array" ref="Y1284">_xlfn.IFNA(_xlfn.IFS(AND(Q1284&gt;=2000, Q1284&lt;3000), 10000, AND(Q1284&gt;=3000, Q1284&lt;4000), 15000, AND(Q1284&gt;=4000, Q1284&lt;5000), 20000, AND(Q1284&gt;=5000), 25000),0)</f>
        <v>0</v>
      </c>
      <c r="Z1284" s="91">
        <f t="shared" si="588"/>
        <v>300</v>
      </c>
      <c r="AA1284" s="44">
        <f t="shared" si="589"/>
        <v>0</v>
      </c>
      <c r="AB1284" s="44"/>
      <c r="AC1284" s="44"/>
      <c r="AD1284" s="44"/>
      <c r="AE1284" s="44">
        <f>VLOOKUP(O1284,정산업데이트!$A$6:$B$12,2,10)</f>
        <v>0</v>
      </c>
      <c r="AF1284" s="44"/>
      <c r="AG1284" s="79">
        <f t="shared" si="590"/>
        <v>300</v>
      </c>
      <c r="AH1284" s="80">
        <f t="shared" si="591"/>
        <v>2800</v>
      </c>
      <c r="AI1284" s="93"/>
      <c r="AJ1284" s="84" t="s">
        <v>7375</v>
      </c>
      <c r="AK1284" s="84" t="s">
        <v>73</v>
      </c>
      <c r="AL1284" s="84" t="s">
        <v>7376</v>
      </c>
      <c r="AM1284" s="84" t="s">
        <v>8672</v>
      </c>
      <c r="AN1284" s="84" t="s">
        <v>5010</v>
      </c>
      <c r="AO1284" s="84" t="s">
        <v>8673</v>
      </c>
      <c r="AP1284" s="84" t="s">
        <v>8674</v>
      </c>
      <c r="AQ1284" s="84" t="s">
        <v>122</v>
      </c>
      <c r="AR1284" s="85">
        <v>1</v>
      </c>
      <c r="AS1284" s="86">
        <v>0.5</v>
      </c>
      <c r="AT1284" s="86">
        <v>1E-3</v>
      </c>
      <c r="AU1284" s="86">
        <v>0.5</v>
      </c>
      <c r="AV1284" s="84" t="s">
        <v>8</v>
      </c>
      <c r="AW1284" s="86">
        <v>24</v>
      </c>
      <c r="AX1284" s="84" t="s">
        <v>68</v>
      </c>
      <c r="AY1284" s="84" t="s">
        <v>68</v>
      </c>
      <c r="AZ1284" s="84" t="s">
        <v>68</v>
      </c>
      <c r="BA1284" s="84" t="s">
        <v>68</v>
      </c>
      <c r="BB1284" s="84" t="s">
        <v>68</v>
      </c>
      <c r="BC1284" s="84" t="s">
        <v>135</v>
      </c>
      <c r="BD1284" s="84" t="s">
        <v>104</v>
      </c>
      <c r="BE1284" s="84" t="s">
        <v>105</v>
      </c>
      <c r="BF1284" s="84" t="s">
        <v>122</v>
      </c>
      <c r="BG1284" s="84" t="s">
        <v>69</v>
      </c>
      <c r="BH1284" s="92" t="s">
        <v>8675</v>
      </c>
      <c r="BI1284" s="84" t="s">
        <v>122</v>
      </c>
      <c r="BJ1284" s="84" t="s">
        <v>8676</v>
      </c>
      <c r="BK1284" s="84" t="s">
        <v>75</v>
      </c>
      <c r="BL1284" s="84" t="s">
        <v>122</v>
      </c>
      <c r="BM1284" s="84" t="s">
        <v>104</v>
      </c>
      <c r="BN1284" s="84" t="s">
        <v>70</v>
      </c>
      <c r="BO1284" s="84" t="s">
        <v>71</v>
      </c>
      <c r="BP1284" s="84" t="s">
        <v>122</v>
      </c>
      <c r="BQ1284" s="84" t="s">
        <v>163</v>
      </c>
    </row>
    <row r="1285" spans="1:69" ht="14.4" x14ac:dyDescent="0.3">
      <c r="A1285" s="40" t="str">
        <f t="shared" si="565"/>
        <v>2025-09-10</v>
      </c>
      <c r="B1285" s="40" t="str">
        <f t="shared" si="566"/>
        <v>SYD</v>
      </c>
      <c r="C1285" s="39" t="str">
        <f t="shared" si="567"/>
        <v>98812563611</v>
      </c>
      <c r="D1285" s="41" t="str">
        <f t="shared" si="568"/>
        <v>PKR253343333</v>
      </c>
      <c r="E1285" s="41" t="str">
        <f t="shared" si="569"/>
        <v>596421470016</v>
      </c>
      <c r="F1285" s="39" t="str">
        <f t="shared" si="570"/>
        <v>2254234</v>
      </c>
      <c r="G1285" s="39" t="str">
        <f t="shared" si="571"/>
        <v>WISE EXPRESS(HOJUDIRECT)</v>
      </c>
      <c r="H1285" s="41" t="str">
        <f t="shared" si="572"/>
        <v>채진현</v>
      </c>
      <c r="I1285" s="39" t="str">
        <f t="shared" si="573"/>
        <v>07204</v>
      </c>
      <c r="J1285" s="52" t="str">
        <f t="shared" si="574"/>
        <v/>
      </c>
      <c r="K1285" s="75">
        <f t="shared" si="575"/>
        <v>1</v>
      </c>
      <c r="L1285" s="76">
        <f t="shared" si="576"/>
        <v>1</v>
      </c>
      <c r="M1285" s="76">
        <f t="shared" si="577"/>
        <v>1E-3</v>
      </c>
      <c r="N1285" s="76">
        <f t="shared" si="578"/>
        <v>1</v>
      </c>
      <c r="O1285" s="42">
        <f t="shared" si="579"/>
        <v>1</v>
      </c>
      <c r="P1285" s="39" t="str">
        <f t="shared" si="580"/>
        <v>일반(목록배제,Normal-Manifest Exception)</v>
      </c>
      <c r="Q1285" s="72">
        <f t="shared" si="581"/>
        <v>72</v>
      </c>
      <c r="R1285" s="43" t="str">
        <f t="shared" si="582"/>
        <v>OZ602</v>
      </c>
      <c r="S1285" s="82" t="str">
        <f t="shared" si="583"/>
        <v/>
      </c>
      <c r="T1285" s="40">
        <f t="shared" si="584"/>
        <v>45910</v>
      </c>
      <c r="U1285" s="44">
        <v>2500</v>
      </c>
      <c r="V1285" s="44">
        <f t="shared" si="585"/>
        <v>0</v>
      </c>
      <c r="W1285" s="77">
        <f t="shared" si="586"/>
        <v>2500</v>
      </c>
      <c r="X1285" s="78">
        <f t="shared" si="587"/>
        <v>0</v>
      </c>
      <c r="Y1285" s="44" cm="1">
        <f t="array" ref="Y1285">_xlfn.IFNA(_xlfn.IFS(AND(Q1285&gt;=2000, Q1285&lt;3000), 10000, AND(Q1285&gt;=3000, Q1285&lt;4000), 15000, AND(Q1285&gt;=4000, Q1285&lt;5000), 20000, AND(Q1285&gt;=5000), 25000),0)</f>
        <v>0</v>
      </c>
      <c r="Z1285" s="91">
        <f t="shared" si="588"/>
        <v>300</v>
      </c>
      <c r="AA1285" s="44">
        <f t="shared" si="589"/>
        <v>0</v>
      </c>
      <c r="AB1285" s="44"/>
      <c r="AC1285" s="44"/>
      <c r="AD1285" s="44"/>
      <c r="AE1285" s="44">
        <f>VLOOKUP(O1285,정산업데이트!$A$6:$B$12,2,10)</f>
        <v>0</v>
      </c>
      <c r="AF1285" s="44"/>
      <c r="AG1285" s="79">
        <f t="shared" si="590"/>
        <v>300</v>
      </c>
      <c r="AH1285" s="80">
        <f t="shared" si="591"/>
        <v>2800</v>
      </c>
      <c r="AI1285" s="93"/>
      <c r="AJ1285" s="84" t="s">
        <v>7375</v>
      </c>
      <c r="AK1285" s="84" t="s">
        <v>73</v>
      </c>
      <c r="AL1285" s="84" t="s">
        <v>7376</v>
      </c>
      <c r="AM1285" s="84" t="s">
        <v>8677</v>
      </c>
      <c r="AN1285" s="84" t="s">
        <v>8678</v>
      </c>
      <c r="AO1285" s="84" t="s">
        <v>8679</v>
      </c>
      <c r="AP1285" s="84" t="s">
        <v>8680</v>
      </c>
      <c r="AQ1285" s="84" t="s">
        <v>122</v>
      </c>
      <c r="AR1285" s="85">
        <v>1</v>
      </c>
      <c r="AS1285" s="86">
        <v>1</v>
      </c>
      <c r="AT1285" s="86">
        <v>1E-3</v>
      </c>
      <c r="AU1285" s="86">
        <v>1</v>
      </c>
      <c r="AV1285" s="84" t="s">
        <v>8</v>
      </c>
      <c r="AW1285" s="86">
        <v>72</v>
      </c>
      <c r="AX1285" s="84" t="s">
        <v>68</v>
      </c>
      <c r="AY1285" s="84" t="s">
        <v>68</v>
      </c>
      <c r="AZ1285" s="84" t="s">
        <v>68</v>
      </c>
      <c r="BA1285" s="84" t="s">
        <v>68</v>
      </c>
      <c r="BB1285" s="84" t="s">
        <v>68</v>
      </c>
      <c r="BC1285" s="84" t="s">
        <v>135</v>
      </c>
      <c r="BD1285" s="84" t="s">
        <v>104</v>
      </c>
      <c r="BE1285" s="84" t="s">
        <v>112</v>
      </c>
      <c r="BF1285" s="84" t="s">
        <v>122</v>
      </c>
      <c r="BG1285" s="84" t="s">
        <v>69</v>
      </c>
      <c r="BH1285" s="92" t="s">
        <v>8681</v>
      </c>
      <c r="BI1285" s="84" t="s">
        <v>122</v>
      </c>
      <c r="BJ1285" s="84" t="s">
        <v>8682</v>
      </c>
      <c r="BK1285" s="84" t="s">
        <v>75</v>
      </c>
      <c r="BL1285" s="84" t="s">
        <v>122</v>
      </c>
      <c r="BM1285" s="84" t="s">
        <v>104</v>
      </c>
      <c r="BN1285" s="84" t="s">
        <v>70</v>
      </c>
      <c r="BO1285" s="84" t="s">
        <v>71</v>
      </c>
      <c r="BP1285" s="84" t="s">
        <v>122</v>
      </c>
      <c r="BQ1285" s="84" t="s">
        <v>163</v>
      </c>
    </row>
    <row r="1286" spans="1:69" ht="14.4" x14ac:dyDescent="0.3">
      <c r="A1286" s="40" t="str">
        <f t="shared" ref="A1286:A1349" si="592">AJ1286</f>
        <v>2025-09-10</v>
      </c>
      <c r="B1286" s="40" t="str">
        <f t="shared" ref="B1286:B1349" si="593">AK1286</f>
        <v>SYD</v>
      </c>
      <c r="C1286" s="39" t="str">
        <f t="shared" ref="C1286:C1349" si="594">AL1286</f>
        <v>98812563611</v>
      </c>
      <c r="D1286" s="41" t="str">
        <f t="shared" ref="D1286:D1349" si="595">AM1286</f>
        <v>PKR253343334</v>
      </c>
      <c r="E1286" s="41" t="str">
        <f t="shared" ref="E1286:E1349" si="596">BH1286</f>
        <v>596421470020</v>
      </c>
      <c r="F1286" s="39" t="str">
        <f t="shared" ref="F1286:F1349" si="597">BC1286</f>
        <v>2254234</v>
      </c>
      <c r="G1286" s="39" t="str">
        <f t="shared" ref="G1286:G1349" si="598">BD1286</f>
        <v>WISE EXPRESS(HOJUDIRECT)</v>
      </c>
      <c r="H1286" s="41" t="str">
        <f t="shared" ref="H1286:H1349" si="599">AN1286</f>
        <v>박진구</v>
      </c>
      <c r="I1286" s="39" t="str">
        <f t="shared" ref="I1286:I1349" si="600">AP1286</f>
        <v>22376</v>
      </c>
      <c r="J1286" s="52" t="str">
        <f t="shared" ref="J1286:J1349" si="601">AQ1286</f>
        <v/>
      </c>
      <c r="K1286" s="75">
        <f t="shared" ref="K1286:K1349" si="602">AR1286</f>
        <v>1</v>
      </c>
      <c r="L1286" s="76">
        <f t="shared" ref="L1286:L1349" si="603">AS1286</f>
        <v>0.4</v>
      </c>
      <c r="M1286" s="76">
        <f t="shared" ref="M1286:M1349" si="604">AT1286</f>
        <v>1E-3</v>
      </c>
      <c r="N1286" s="76">
        <f t="shared" ref="N1286:N1349" si="605">AU1286</f>
        <v>0.4</v>
      </c>
      <c r="O1286" s="42">
        <f t="shared" ref="O1286:O1349" si="606">CEILING(MAX(L1286:N1286)/K1286,0.5)</f>
        <v>0.5</v>
      </c>
      <c r="P1286" s="39" t="str">
        <f t="shared" ref="P1286:P1349" si="607">AV1286</f>
        <v>일반(목록배제,Normal-Manifest Exception)</v>
      </c>
      <c r="Q1286" s="72">
        <f t="shared" ref="Q1286:Q1349" si="608">AW1286</f>
        <v>24</v>
      </c>
      <c r="R1286" s="43" t="str">
        <f t="shared" ref="R1286:R1349" si="609">BK1286</f>
        <v>OZ602</v>
      </c>
      <c r="S1286" s="82" t="str">
        <f t="shared" ref="S1286:S1349" si="610">BL1286</f>
        <v/>
      </c>
      <c r="T1286" s="40">
        <f t="shared" ref="T1286:T1349" si="611">DATE(YEAR(A1286),MONTH(A1286),DAY(A1286))</f>
        <v>45910</v>
      </c>
      <c r="U1286" s="44">
        <v>2500</v>
      </c>
      <c r="V1286" s="44">
        <f t="shared" ref="V1286:V1349" si="612">IF(O1286&gt;5,CEILING(O1286-5,1)*100,0)</f>
        <v>0</v>
      </c>
      <c r="W1286" s="77">
        <f t="shared" ref="W1286:W1349" si="613">SUM(U1286:V1286)</f>
        <v>2500</v>
      </c>
      <c r="X1286" s="78">
        <f t="shared" ref="X1286:X1349" si="614">(K1286-1)*2500</f>
        <v>0</v>
      </c>
      <c r="Y1286" s="44" cm="1">
        <f t="array" ref="Y1286">_xlfn.IFNA(_xlfn.IFS(AND(Q1286&gt;=2000, Q1286&lt;3000), 10000, AND(Q1286&gt;=3000, Q1286&lt;4000), 15000, AND(Q1286&gt;=4000, Q1286&lt;5000), 20000, AND(Q1286&gt;=5000), 25000),0)</f>
        <v>0</v>
      </c>
      <c r="Z1286" s="91">
        <f t="shared" ref="Z1286:Z1349" si="615">IF(OR(P1286="일반(목록배제,Normal-Manifest Exception)",P1286="간이(Simple)",P1286="목록취하(허용배제,Manifest-Drop)",P1286="일반(NORMAL)"),300,0)</f>
        <v>300</v>
      </c>
      <c r="AA1286" s="44">
        <f t="shared" ref="AA1286:AA1349" si="616">IF(LEFT(AP1286,2)="63",3000,0)</f>
        <v>0</v>
      </c>
      <c r="AB1286" s="44"/>
      <c r="AC1286" s="44"/>
      <c r="AD1286" s="44"/>
      <c r="AE1286" s="44">
        <f>VLOOKUP(O1286,정산업데이트!$A$6:$B$12,2,10)</f>
        <v>0</v>
      </c>
      <c r="AF1286" s="44"/>
      <c r="AG1286" s="79">
        <f t="shared" ref="AG1286:AG1349" si="617">X1286+Y1286+Z1286+AA1286+AB1286+AE1286+AF1286</f>
        <v>300</v>
      </c>
      <c r="AH1286" s="80">
        <f t="shared" ref="AH1286:AH1349" si="618">SUM(AG1286,W1286)</f>
        <v>2800</v>
      </c>
      <c r="AJ1286" s="84" t="s">
        <v>7375</v>
      </c>
      <c r="AK1286" s="84" t="s">
        <v>73</v>
      </c>
      <c r="AL1286" s="84" t="s">
        <v>7376</v>
      </c>
      <c r="AM1286" s="84" t="s">
        <v>8683</v>
      </c>
      <c r="AN1286" s="84" t="s">
        <v>8684</v>
      </c>
      <c r="AO1286" s="84" t="s">
        <v>8685</v>
      </c>
      <c r="AP1286" s="84" t="s">
        <v>992</v>
      </c>
      <c r="AQ1286" s="84" t="s">
        <v>122</v>
      </c>
      <c r="AR1286" s="85">
        <v>1</v>
      </c>
      <c r="AS1286" s="86">
        <v>0.4</v>
      </c>
      <c r="AT1286" s="86">
        <v>1E-3</v>
      </c>
      <c r="AU1286" s="86">
        <v>0.4</v>
      </c>
      <c r="AV1286" s="84" t="s">
        <v>8</v>
      </c>
      <c r="AW1286" s="86">
        <v>24</v>
      </c>
      <c r="AX1286" s="84" t="s">
        <v>68</v>
      </c>
      <c r="AY1286" s="84" t="s">
        <v>68</v>
      </c>
      <c r="AZ1286" s="84" t="s">
        <v>68</v>
      </c>
      <c r="BA1286" s="84" t="s">
        <v>68</v>
      </c>
      <c r="BB1286" s="84" t="s">
        <v>68</v>
      </c>
      <c r="BC1286" s="84" t="s">
        <v>135</v>
      </c>
      <c r="BD1286" s="84" t="s">
        <v>104</v>
      </c>
      <c r="BE1286" s="84" t="s">
        <v>112</v>
      </c>
      <c r="BF1286" s="84" t="s">
        <v>122</v>
      </c>
      <c r="BG1286" s="84" t="s">
        <v>69</v>
      </c>
      <c r="BH1286" s="92" t="s">
        <v>8686</v>
      </c>
      <c r="BI1286" s="84" t="s">
        <v>122</v>
      </c>
      <c r="BJ1286" s="84" t="s">
        <v>8687</v>
      </c>
      <c r="BK1286" s="84" t="s">
        <v>75</v>
      </c>
      <c r="BL1286" s="84" t="s">
        <v>122</v>
      </c>
      <c r="BM1286" s="84" t="s">
        <v>104</v>
      </c>
      <c r="BN1286" s="84" t="s">
        <v>70</v>
      </c>
      <c r="BO1286" s="84" t="s">
        <v>71</v>
      </c>
      <c r="BP1286" s="84" t="s">
        <v>122</v>
      </c>
      <c r="BQ1286" s="84" t="s">
        <v>163</v>
      </c>
    </row>
    <row r="1287" spans="1:69" ht="14.4" customHeight="1" x14ac:dyDescent="0.3">
      <c r="A1287" s="40" t="str">
        <f t="shared" si="592"/>
        <v>2025-09-10</v>
      </c>
      <c r="B1287" s="40" t="str">
        <f t="shared" si="593"/>
        <v>SYD</v>
      </c>
      <c r="C1287" s="39" t="str">
        <f t="shared" si="594"/>
        <v>98812563611</v>
      </c>
      <c r="D1287" s="41" t="str">
        <f t="shared" si="595"/>
        <v>PKR253343335</v>
      </c>
      <c r="E1287" s="41" t="str">
        <f t="shared" si="596"/>
        <v>596421470031</v>
      </c>
      <c r="F1287" s="39" t="str">
        <f t="shared" si="597"/>
        <v>2254234</v>
      </c>
      <c r="G1287" s="39" t="str">
        <f t="shared" si="598"/>
        <v>WISE EXPRESS(HOJUDIRECT)</v>
      </c>
      <c r="H1287" s="41" t="str">
        <f t="shared" si="599"/>
        <v>김미애</v>
      </c>
      <c r="I1287" s="39" t="str">
        <f t="shared" si="600"/>
        <v>13936</v>
      </c>
      <c r="J1287" s="52" t="str">
        <f t="shared" si="601"/>
        <v/>
      </c>
      <c r="K1287" s="75">
        <f t="shared" si="602"/>
        <v>1</v>
      </c>
      <c r="L1287" s="76">
        <f t="shared" si="603"/>
        <v>0.6</v>
      </c>
      <c r="M1287" s="76">
        <f t="shared" si="604"/>
        <v>1E-3</v>
      </c>
      <c r="N1287" s="76">
        <f t="shared" si="605"/>
        <v>0.6</v>
      </c>
      <c r="O1287" s="42">
        <f t="shared" si="606"/>
        <v>1</v>
      </c>
      <c r="P1287" s="39" t="str">
        <f t="shared" si="607"/>
        <v>일반(목록배제,Normal-Manifest Exception)</v>
      </c>
      <c r="Q1287" s="72">
        <f t="shared" si="608"/>
        <v>36</v>
      </c>
      <c r="R1287" s="43" t="str">
        <f t="shared" si="609"/>
        <v>OZ602</v>
      </c>
      <c r="S1287" s="82" t="str">
        <f t="shared" si="610"/>
        <v/>
      </c>
      <c r="T1287" s="40">
        <f t="shared" si="611"/>
        <v>45910</v>
      </c>
      <c r="U1287" s="44">
        <v>2500</v>
      </c>
      <c r="V1287" s="44">
        <f t="shared" si="612"/>
        <v>0</v>
      </c>
      <c r="W1287" s="77">
        <f t="shared" si="613"/>
        <v>2500</v>
      </c>
      <c r="X1287" s="78">
        <f t="shared" si="614"/>
        <v>0</v>
      </c>
      <c r="Y1287" s="44" cm="1">
        <f t="array" ref="Y1287">_xlfn.IFNA(_xlfn.IFS(AND(Q1287&gt;=2000, Q1287&lt;3000), 10000, AND(Q1287&gt;=3000, Q1287&lt;4000), 15000, AND(Q1287&gt;=4000, Q1287&lt;5000), 20000, AND(Q1287&gt;=5000), 25000),0)</f>
        <v>0</v>
      </c>
      <c r="Z1287" s="91">
        <f t="shared" si="615"/>
        <v>300</v>
      </c>
      <c r="AA1287" s="44">
        <f t="shared" si="616"/>
        <v>0</v>
      </c>
      <c r="AB1287" s="44"/>
      <c r="AC1287" s="44"/>
      <c r="AD1287" s="44"/>
      <c r="AE1287" s="44">
        <f>VLOOKUP(O1287,정산업데이트!$A$6:$B$12,2,10)</f>
        <v>0</v>
      </c>
      <c r="AF1287" s="44"/>
      <c r="AG1287" s="79">
        <f t="shared" si="617"/>
        <v>300</v>
      </c>
      <c r="AH1287" s="80">
        <f t="shared" si="618"/>
        <v>2800</v>
      </c>
      <c r="AJ1287" s="84" t="s">
        <v>7375</v>
      </c>
      <c r="AK1287" s="84" t="s">
        <v>73</v>
      </c>
      <c r="AL1287" s="84" t="s">
        <v>7376</v>
      </c>
      <c r="AM1287" s="84" t="s">
        <v>8688</v>
      </c>
      <c r="AN1287" s="84" t="s">
        <v>698</v>
      </c>
      <c r="AO1287" s="84" t="s">
        <v>8689</v>
      </c>
      <c r="AP1287" s="84" t="s">
        <v>8690</v>
      </c>
      <c r="AQ1287" s="84" t="s">
        <v>122</v>
      </c>
      <c r="AR1287" s="85">
        <v>1</v>
      </c>
      <c r="AS1287" s="86">
        <v>0.6</v>
      </c>
      <c r="AT1287" s="86">
        <v>1E-3</v>
      </c>
      <c r="AU1287" s="86">
        <v>0.6</v>
      </c>
      <c r="AV1287" s="84" t="s">
        <v>8</v>
      </c>
      <c r="AW1287" s="86">
        <v>36</v>
      </c>
      <c r="AX1287" s="84" t="s">
        <v>68</v>
      </c>
      <c r="AY1287" s="84" t="s">
        <v>68</v>
      </c>
      <c r="AZ1287" s="84" t="s">
        <v>68</v>
      </c>
      <c r="BA1287" s="84" t="s">
        <v>68</v>
      </c>
      <c r="BB1287" s="84" t="s">
        <v>68</v>
      </c>
      <c r="BC1287" s="84" t="s">
        <v>135</v>
      </c>
      <c r="BD1287" s="84" t="s">
        <v>104</v>
      </c>
      <c r="BE1287" s="84" t="s">
        <v>112</v>
      </c>
      <c r="BF1287" s="84" t="s">
        <v>122</v>
      </c>
      <c r="BG1287" s="84" t="s">
        <v>69</v>
      </c>
      <c r="BH1287" s="92" t="s">
        <v>8691</v>
      </c>
      <c r="BI1287" s="84" t="s">
        <v>122</v>
      </c>
      <c r="BJ1287" s="84" t="s">
        <v>8692</v>
      </c>
      <c r="BK1287" s="84" t="s">
        <v>75</v>
      </c>
      <c r="BL1287" s="84" t="s">
        <v>122</v>
      </c>
      <c r="BM1287" s="84" t="s">
        <v>104</v>
      </c>
      <c r="BN1287" s="84" t="s">
        <v>70</v>
      </c>
      <c r="BO1287" s="84" t="s">
        <v>71</v>
      </c>
      <c r="BP1287" s="84" t="s">
        <v>122</v>
      </c>
      <c r="BQ1287" s="84" t="s">
        <v>163</v>
      </c>
    </row>
    <row r="1288" spans="1:69" ht="14.4" x14ac:dyDescent="0.3">
      <c r="A1288" s="40" t="str">
        <f t="shared" si="592"/>
        <v>2025-09-10</v>
      </c>
      <c r="B1288" s="40" t="str">
        <f t="shared" si="593"/>
        <v>SYD</v>
      </c>
      <c r="C1288" s="39" t="str">
        <f t="shared" si="594"/>
        <v>98812563611</v>
      </c>
      <c r="D1288" s="41" t="str">
        <f t="shared" si="595"/>
        <v>PKR253379662</v>
      </c>
      <c r="E1288" s="41" t="str">
        <f t="shared" si="596"/>
        <v>596421473203 (10)</v>
      </c>
      <c r="F1288" s="39" t="str">
        <f t="shared" si="597"/>
        <v>2254225</v>
      </c>
      <c r="G1288" s="39" t="str">
        <f t="shared" si="598"/>
        <v>WISE EXPRESS LOGISTICS PTY LTD</v>
      </c>
      <c r="H1288" s="41" t="str">
        <f t="shared" si="599"/>
        <v>원타입 스토어</v>
      </c>
      <c r="I1288" s="39" t="str">
        <f t="shared" si="600"/>
        <v>12793</v>
      </c>
      <c r="J1288" s="52" t="str">
        <f t="shared" si="601"/>
        <v>타관세사</v>
      </c>
      <c r="K1288" s="75">
        <f t="shared" si="602"/>
        <v>10</v>
      </c>
      <c r="L1288" s="76">
        <f t="shared" si="603"/>
        <v>158.9</v>
      </c>
      <c r="M1288" s="76">
        <f t="shared" si="604"/>
        <v>1E-3</v>
      </c>
      <c r="N1288" s="76">
        <f t="shared" si="605"/>
        <v>159</v>
      </c>
      <c r="O1288" s="42">
        <f t="shared" si="606"/>
        <v>16</v>
      </c>
      <c r="P1288" s="39" t="str">
        <f t="shared" si="607"/>
        <v>보세(Normal-Bonded)</v>
      </c>
      <c r="Q1288" s="72">
        <f t="shared" si="608"/>
        <v>5883</v>
      </c>
      <c r="R1288" s="43" t="str">
        <f t="shared" si="609"/>
        <v>OZ602</v>
      </c>
      <c r="S1288" s="82" t="str">
        <f t="shared" si="610"/>
        <v/>
      </c>
      <c r="T1288" s="40">
        <f t="shared" si="611"/>
        <v>45910</v>
      </c>
      <c r="U1288" s="44">
        <v>2500</v>
      </c>
      <c r="V1288" s="44">
        <f t="shared" si="612"/>
        <v>1100</v>
      </c>
      <c r="W1288" s="77">
        <f t="shared" si="613"/>
        <v>3600</v>
      </c>
      <c r="X1288" s="78">
        <f t="shared" si="614"/>
        <v>22500</v>
      </c>
      <c r="Y1288" s="44" cm="1">
        <f t="array" ref="Y1288">_xlfn.IFNA(_xlfn.IFS(AND(Q1288&gt;=2000, Q1288&lt;3000), 10000, AND(Q1288&gt;=3000, Q1288&lt;4000), 15000, AND(Q1288&gt;=4000, Q1288&lt;5000), 20000, AND(Q1288&gt;=5000), 25000),0)</f>
        <v>25000</v>
      </c>
      <c r="Z1288" s="91">
        <f t="shared" si="615"/>
        <v>0</v>
      </c>
      <c r="AA1288" s="44">
        <f t="shared" si="616"/>
        <v>0</v>
      </c>
      <c r="AB1288" s="44"/>
      <c r="AC1288" s="44"/>
      <c r="AD1288" s="44"/>
      <c r="AE1288" s="44">
        <f>VLOOKUP(O1288,정산업데이트!$A$6:$B$12,2,10)</f>
        <v>3000</v>
      </c>
      <c r="AF1288" s="44"/>
      <c r="AG1288" s="79">
        <f t="shared" si="617"/>
        <v>50500</v>
      </c>
      <c r="AH1288" s="80">
        <f t="shared" si="618"/>
        <v>54100</v>
      </c>
      <c r="AI1288" s="93"/>
      <c r="AJ1288" s="84" t="s">
        <v>7375</v>
      </c>
      <c r="AK1288" s="84" t="s">
        <v>73</v>
      </c>
      <c r="AL1288" s="84" t="s">
        <v>7376</v>
      </c>
      <c r="AM1288" s="84" t="s">
        <v>8693</v>
      </c>
      <c r="AN1288" s="84" t="s">
        <v>235</v>
      </c>
      <c r="AO1288" s="84" t="s">
        <v>236</v>
      </c>
      <c r="AP1288" s="84" t="s">
        <v>567</v>
      </c>
      <c r="AQ1288" s="84" t="s">
        <v>166</v>
      </c>
      <c r="AR1288" s="85">
        <v>10</v>
      </c>
      <c r="AS1288" s="86">
        <v>158.9</v>
      </c>
      <c r="AT1288" s="86">
        <v>1E-3</v>
      </c>
      <c r="AU1288" s="86">
        <v>159</v>
      </c>
      <c r="AV1288" s="84" t="s">
        <v>159</v>
      </c>
      <c r="AW1288" s="86">
        <v>5883</v>
      </c>
      <c r="AX1288" s="84" t="s">
        <v>68</v>
      </c>
      <c r="AY1288" s="84" t="s">
        <v>68</v>
      </c>
      <c r="AZ1288" s="84" t="s">
        <v>68</v>
      </c>
      <c r="BA1288" s="84" t="s">
        <v>68</v>
      </c>
      <c r="BB1288" s="84" t="s">
        <v>68</v>
      </c>
      <c r="BC1288" s="84" t="s">
        <v>125</v>
      </c>
      <c r="BD1288" s="84" t="s">
        <v>74</v>
      </c>
      <c r="BE1288" s="84" t="s">
        <v>180</v>
      </c>
      <c r="BF1288" s="84" t="s">
        <v>122</v>
      </c>
      <c r="BG1288" s="84" t="s">
        <v>69</v>
      </c>
      <c r="BH1288" s="92" t="s">
        <v>8694</v>
      </c>
      <c r="BI1288" s="84" t="s">
        <v>122</v>
      </c>
      <c r="BJ1288" s="84" t="s">
        <v>8695</v>
      </c>
      <c r="BK1288" s="84" t="s">
        <v>75</v>
      </c>
      <c r="BL1288" s="84" t="s">
        <v>122</v>
      </c>
      <c r="BM1288" s="84" t="s">
        <v>74</v>
      </c>
      <c r="BN1288" s="84" t="s">
        <v>70</v>
      </c>
      <c r="BO1288" s="84" t="s">
        <v>71</v>
      </c>
      <c r="BP1288" s="84" t="s">
        <v>122</v>
      </c>
      <c r="BQ1288" s="84" t="s">
        <v>163</v>
      </c>
    </row>
    <row r="1289" spans="1:69" ht="14.4" x14ac:dyDescent="0.3">
      <c r="A1289" s="40" t="str">
        <f t="shared" si="592"/>
        <v>2025-09-10</v>
      </c>
      <c r="B1289" s="40" t="str">
        <f t="shared" si="593"/>
        <v>SYD</v>
      </c>
      <c r="C1289" s="39" t="str">
        <f t="shared" si="594"/>
        <v>98812563611</v>
      </c>
      <c r="D1289" s="41" t="str">
        <f t="shared" si="595"/>
        <v>PKR253385885</v>
      </c>
      <c r="E1289" s="41" t="str">
        <f t="shared" si="596"/>
        <v>596421473542</v>
      </c>
      <c r="F1289" s="39" t="str">
        <f t="shared" si="597"/>
        <v>2254225</v>
      </c>
      <c r="G1289" s="39" t="str">
        <f t="shared" si="598"/>
        <v>WISE EXPRESS LOGISTICS PTY LTD</v>
      </c>
      <c r="H1289" s="41" t="str">
        <f t="shared" si="599"/>
        <v>최순덕</v>
      </c>
      <c r="I1289" s="39" t="str">
        <f t="shared" si="600"/>
        <v>26408</v>
      </c>
      <c r="J1289" s="52" t="str">
        <f t="shared" si="601"/>
        <v/>
      </c>
      <c r="K1289" s="75">
        <f t="shared" si="602"/>
        <v>1</v>
      </c>
      <c r="L1289" s="76">
        <f t="shared" si="603"/>
        <v>4.5999999999999996</v>
      </c>
      <c r="M1289" s="76">
        <f t="shared" si="604"/>
        <v>1E-3</v>
      </c>
      <c r="N1289" s="76">
        <f t="shared" si="605"/>
        <v>4.5999999999999996</v>
      </c>
      <c r="O1289" s="42">
        <f t="shared" si="606"/>
        <v>5</v>
      </c>
      <c r="P1289" s="39" t="str">
        <f t="shared" si="607"/>
        <v>일반(목록배제,Normal-Manifest Exception)</v>
      </c>
      <c r="Q1289" s="72">
        <f t="shared" si="608"/>
        <v>144</v>
      </c>
      <c r="R1289" s="43" t="str">
        <f t="shared" si="609"/>
        <v>OZ602</v>
      </c>
      <c r="S1289" s="82" t="str">
        <f t="shared" si="610"/>
        <v/>
      </c>
      <c r="T1289" s="40">
        <f t="shared" si="611"/>
        <v>45910</v>
      </c>
      <c r="U1289" s="44">
        <v>2500</v>
      </c>
      <c r="V1289" s="44">
        <f t="shared" si="612"/>
        <v>0</v>
      </c>
      <c r="W1289" s="77">
        <f t="shared" si="613"/>
        <v>2500</v>
      </c>
      <c r="X1289" s="78">
        <f t="shared" si="614"/>
        <v>0</v>
      </c>
      <c r="Y1289" s="44" cm="1">
        <f t="array" ref="Y1289">_xlfn.IFNA(_xlfn.IFS(AND(Q1289&gt;=2000, Q1289&lt;3000), 10000, AND(Q1289&gt;=3000, Q1289&lt;4000), 15000, AND(Q1289&gt;=4000, Q1289&lt;5000), 20000, AND(Q1289&gt;=5000), 25000),0)</f>
        <v>0</v>
      </c>
      <c r="Z1289" s="91">
        <f t="shared" si="615"/>
        <v>300</v>
      </c>
      <c r="AA1289" s="44">
        <f t="shared" si="616"/>
        <v>0</v>
      </c>
      <c r="AB1289" s="44"/>
      <c r="AC1289" s="44"/>
      <c r="AD1289" s="44"/>
      <c r="AE1289" s="44">
        <f>VLOOKUP(O1289,정산업데이트!$A$6:$B$12,2,10)</f>
        <v>0</v>
      </c>
      <c r="AF1289" s="44"/>
      <c r="AG1289" s="79">
        <f t="shared" si="617"/>
        <v>300</v>
      </c>
      <c r="AH1289" s="80">
        <f t="shared" si="618"/>
        <v>2800</v>
      </c>
      <c r="AI1289" s="93"/>
      <c r="AJ1289" s="84" t="s">
        <v>7375</v>
      </c>
      <c r="AK1289" s="84" t="s">
        <v>73</v>
      </c>
      <c r="AL1289" s="84" t="s">
        <v>7376</v>
      </c>
      <c r="AM1289" s="84" t="s">
        <v>8696</v>
      </c>
      <c r="AN1289" s="84" t="s">
        <v>4951</v>
      </c>
      <c r="AO1289" s="84" t="s">
        <v>4952</v>
      </c>
      <c r="AP1289" s="84" t="s">
        <v>4953</v>
      </c>
      <c r="AQ1289" s="84" t="s">
        <v>122</v>
      </c>
      <c r="AR1289" s="85">
        <v>1</v>
      </c>
      <c r="AS1289" s="86">
        <v>4.5999999999999996</v>
      </c>
      <c r="AT1289" s="86">
        <v>1E-3</v>
      </c>
      <c r="AU1289" s="86">
        <v>4.5999999999999996</v>
      </c>
      <c r="AV1289" s="84" t="s">
        <v>8</v>
      </c>
      <c r="AW1289" s="86">
        <v>144</v>
      </c>
      <c r="AX1289" s="84" t="s">
        <v>68</v>
      </c>
      <c r="AY1289" s="84" t="s">
        <v>68</v>
      </c>
      <c r="AZ1289" s="84" t="s">
        <v>68</v>
      </c>
      <c r="BA1289" s="84" t="s">
        <v>68</v>
      </c>
      <c r="BB1289" s="84" t="s">
        <v>68</v>
      </c>
      <c r="BC1289" s="84" t="s">
        <v>125</v>
      </c>
      <c r="BD1289" s="84" t="s">
        <v>74</v>
      </c>
      <c r="BE1289" s="84" t="s">
        <v>8697</v>
      </c>
      <c r="BF1289" s="84" t="s">
        <v>122</v>
      </c>
      <c r="BG1289" s="84" t="s">
        <v>69</v>
      </c>
      <c r="BH1289" s="92" t="s">
        <v>8698</v>
      </c>
      <c r="BI1289" s="84" t="s">
        <v>122</v>
      </c>
      <c r="BJ1289" s="84" t="s">
        <v>8699</v>
      </c>
      <c r="BK1289" s="84" t="s">
        <v>75</v>
      </c>
      <c r="BL1289" s="84" t="s">
        <v>122</v>
      </c>
      <c r="BM1289" s="84" t="s">
        <v>74</v>
      </c>
      <c r="BN1289" s="84" t="s">
        <v>70</v>
      </c>
      <c r="BO1289" s="84" t="s">
        <v>71</v>
      </c>
      <c r="BP1289" s="84" t="s">
        <v>122</v>
      </c>
      <c r="BQ1289" s="84" t="s">
        <v>163</v>
      </c>
    </row>
    <row r="1290" spans="1:69" ht="14.4" x14ac:dyDescent="0.3">
      <c r="A1290" s="40" t="str">
        <f t="shared" si="592"/>
        <v>2025-09-10</v>
      </c>
      <c r="B1290" s="40" t="str">
        <f t="shared" si="593"/>
        <v>SYD</v>
      </c>
      <c r="C1290" s="39" t="str">
        <f t="shared" si="594"/>
        <v>98812563611</v>
      </c>
      <c r="D1290" s="41" t="str">
        <f t="shared" si="595"/>
        <v>PAU029761801</v>
      </c>
      <c r="E1290" s="41" t="str">
        <f t="shared" si="596"/>
        <v>596421472455</v>
      </c>
      <c r="F1290" s="39" t="str">
        <f t="shared" si="597"/>
        <v>2254256</v>
      </c>
      <c r="G1290" s="39" t="str">
        <f t="shared" si="598"/>
        <v>WISE EXPRESS(BOOSTUP)</v>
      </c>
      <c r="H1290" s="41" t="str">
        <f t="shared" si="599"/>
        <v>이주원</v>
      </c>
      <c r="I1290" s="39" t="str">
        <f t="shared" si="600"/>
        <v>48092</v>
      </c>
      <c r="J1290" s="52" t="str">
        <f t="shared" si="601"/>
        <v/>
      </c>
      <c r="K1290" s="75">
        <f t="shared" si="602"/>
        <v>1</v>
      </c>
      <c r="L1290" s="76">
        <f t="shared" si="603"/>
        <v>1</v>
      </c>
      <c r="M1290" s="76">
        <f t="shared" si="604"/>
        <v>1E-3</v>
      </c>
      <c r="N1290" s="76">
        <f t="shared" si="605"/>
        <v>1</v>
      </c>
      <c r="O1290" s="42">
        <f t="shared" si="606"/>
        <v>1</v>
      </c>
      <c r="P1290" s="39" t="str">
        <f t="shared" si="607"/>
        <v>일반(목록배제,Normal-Manifest Exception)</v>
      </c>
      <c r="Q1290" s="72">
        <f t="shared" si="608"/>
        <v>60</v>
      </c>
      <c r="R1290" s="43" t="str">
        <f t="shared" si="609"/>
        <v>OZ602</v>
      </c>
      <c r="S1290" s="82" t="str">
        <f t="shared" si="610"/>
        <v/>
      </c>
      <c r="T1290" s="40">
        <f t="shared" si="611"/>
        <v>45910</v>
      </c>
      <c r="U1290" s="44">
        <v>2500</v>
      </c>
      <c r="V1290" s="44">
        <f t="shared" si="612"/>
        <v>0</v>
      </c>
      <c r="W1290" s="77">
        <f t="shared" si="613"/>
        <v>2500</v>
      </c>
      <c r="X1290" s="78">
        <f t="shared" si="614"/>
        <v>0</v>
      </c>
      <c r="Y1290" s="44" cm="1">
        <f t="array" ref="Y1290">_xlfn.IFNA(_xlfn.IFS(AND(Q1290&gt;=2000, Q1290&lt;3000), 10000, AND(Q1290&gt;=3000, Q1290&lt;4000), 15000, AND(Q1290&gt;=4000, Q1290&lt;5000), 20000, AND(Q1290&gt;=5000), 25000),0)</f>
        <v>0</v>
      </c>
      <c r="Z1290" s="91">
        <f t="shared" si="615"/>
        <v>300</v>
      </c>
      <c r="AA1290" s="44">
        <f t="shared" si="616"/>
        <v>0</v>
      </c>
      <c r="AB1290" s="44"/>
      <c r="AC1290" s="44"/>
      <c r="AD1290" s="44"/>
      <c r="AE1290" s="44">
        <f>VLOOKUP(O1290,정산업데이트!$A$6:$B$12,2,10)</f>
        <v>0</v>
      </c>
      <c r="AF1290" s="44"/>
      <c r="AG1290" s="79">
        <f t="shared" si="617"/>
        <v>300</v>
      </c>
      <c r="AH1290" s="80">
        <f t="shared" si="618"/>
        <v>2800</v>
      </c>
      <c r="AI1290" s="93"/>
      <c r="AJ1290" s="84" t="s">
        <v>7375</v>
      </c>
      <c r="AK1290" s="84" t="s">
        <v>73</v>
      </c>
      <c r="AL1290" s="84" t="s">
        <v>7376</v>
      </c>
      <c r="AM1290" s="84" t="s">
        <v>8700</v>
      </c>
      <c r="AN1290" s="84" t="s">
        <v>398</v>
      </c>
      <c r="AO1290" s="84" t="s">
        <v>8701</v>
      </c>
      <c r="AP1290" s="84" t="s">
        <v>812</v>
      </c>
      <c r="AQ1290" s="84" t="s">
        <v>122</v>
      </c>
      <c r="AR1290" s="85">
        <v>1</v>
      </c>
      <c r="AS1290" s="86">
        <v>1</v>
      </c>
      <c r="AT1290" s="86">
        <v>1E-3</v>
      </c>
      <c r="AU1290" s="86">
        <v>1</v>
      </c>
      <c r="AV1290" s="84" t="s">
        <v>8</v>
      </c>
      <c r="AW1290" s="86">
        <v>60</v>
      </c>
      <c r="AX1290" s="84" t="s">
        <v>68</v>
      </c>
      <c r="AY1290" s="84" t="s">
        <v>68</v>
      </c>
      <c r="AZ1290" s="84" t="s">
        <v>68</v>
      </c>
      <c r="BA1290" s="84" t="s">
        <v>68</v>
      </c>
      <c r="BB1290" s="84" t="s">
        <v>68</v>
      </c>
      <c r="BC1290" s="84" t="s">
        <v>129</v>
      </c>
      <c r="BD1290" s="84" t="s">
        <v>91</v>
      </c>
      <c r="BE1290" s="84" t="s">
        <v>92</v>
      </c>
      <c r="BF1290" s="84" t="s">
        <v>122</v>
      </c>
      <c r="BG1290" s="84" t="s">
        <v>69</v>
      </c>
      <c r="BH1290" s="92" t="s">
        <v>8702</v>
      </c>
      <c r="BI1290" s="84" t="s">
        <v>122</v>
      </c>
      <c r="BJ1290" s="84" t="s">
        <v>8703</v>
      </c>
      <c r="BK1290" s="84" t="s">
        <v>75</v>
      </c>
      <c r="BL1290" s="84" t="s">
        <v>122</v>
      </c>
      <c r="BM1290" s="84" t="s">
        <v>91</v>
      </c>
      <c r="BN1290" s="84" t="s">
        <v>70</v>
      </c>
      <c r="BO1290" s="84" t="s">
        <v>71</v>
      </c>
      <c r="BP1290" s="84" t="s">
        <v>122</v>
      </c>
      <c r="BQ1290" s="84" t="s">
        <v>163</v>
      </c>
    </row>
    <row r="1291" spans="1:69" ht="14.4" x14ac:dyDescent="0.3">
      <c r="A1291" s="40" t="str">
        <f t="shared" si="592"/>
        <v>2025-09-10</v>
      </c>
      <c r="B1291" s="40" t="str">
        <f t="shared" si="593"/>
        <v>SYD</v>
      </c>
      <c r="C1291" s="39" t="str">
        <f t="shared" si="594"/>
        <v>98812563611</v>
      </c>
      <c r="D1291" s="41" t="str">
        <f t="shared" si="595"/>
        <v>PKR253313372</v>
      </c>
      <c r="E1291" s="41" t="str">
        <f t="shared" si="596"/>
        <v>596421469666</v>
      </c>
      <c r="F1291" s="39" t="str">
        <f t="shared" si="597"/>
        <v>2256683</v>
      </c>
      <c r="G1291" s="39" t="str">
        <f t="shared" si="598"/>
        <v>WISE EXPRESS LOGISTICS(PANGZIMOM)</v>
      </c>
      <c r="H1291" s="41" t="str">
        <f t="shared" si="599"/>
        <v>조정원</v>
      </c>
      <c r="I1291" s="39" t="str">
        <f t="shared" si="600"/>
        <v>61754</v>
      </c>
      <c r="J1291" s="52" t="str">
        <f t="shared" si="601"/>
        <v/>
      </c>
      <c r="K1291" s="75">
        <f t="shared" si="602"/>
        <v>1</v>
      </c>
      <c r="L1291" s="76">
        <f t="shared" si="603"/>
        <v>1</v>
      </c>
      <c r="M1291" s="76">
        <f t="shared" si="604"/>
        <v>1E-3</v>
      </c>
      <c r="N1291" s="76">
        <f t="shared" si="605"/>
        <v>1</v>
      </c>
      <c r="O1291" s="42">
        <f t="shared" si="606"/>
        <v>1</v>
      </c>
      <c r="P1291" s="39" t="str">
        <f t="shared" si="607"/>
        <v>목록(Manifest)</v>
      </c>
      <c r="Q1291" s="72">
        <f t="shared" si="608"/>
        <v>45</v>
      </c>
      <c r="R1291" s="43" t="str">
        <f t="shared" si="609"/>
        <v>OZ602</v>
      </c>
      <c r="S1291" s="82" t="str">
        <f t="shared" si="610"/>
        <v/>
      </c>
      <c r="T1291" s="40">
        <f t="shared" si="611"/>
        <v>45910</v>
      </c>
      <c r="U1291" s="44">
        <v>2500</v>
      </c>
      <c r="V1291" s="44">
        <f t="shared" si="612"/>
        <v>0</v>
      </c>
      <c r="W1291" s="77">
        <f t="shared" si="613"/>
        <v>2500</v>
      </c>
      <c r="X1291" s="78">
        <f t="shared" si="614"/>
        <v>0</v>
      </c>
      <c r="Y1291" s="44" cm="1">
        <f t="array" ref="Y1291">_xlfn.IFNA(_xlfn.IFS(AND(Q1291&gt;=2000, Q1291&lt;3000), 10000, AND(Q1291&gt;=3000, Q1291&lt;4000), 15000, AND(Q1291&gt;=4000, Q1291&lt;5000), 20000, AND(Q1291&gt;=5000), 25000),0)</f>
        <v>0</v>
      </c>
      <c r="Z1291" s="91">
        <f t="shared" si="615"/>
        <v>0</v>
      </c>
      <c r="AA1291" s="44">
        <f t="shared" si="616"/>
        <v>0</v>
      </c>
      <c r="AB1291" s="44"/>
      <c r="AC1291" s="44"/>
      <c r="AD1291" s="44"/>
      <c r="AE1291" s="44">
        <f>VLOOKUP(O1291,정산업데이트!$A$6:$B$12,2,10)</f>
        <v>0</v>
      </c>
      <c r="AF1291" s="44"/>
      <c r="AG1291" s="79">
        <f t="shared" si="617"/>
        <v>0</v>
      </c>
      <c r="AH1291" s="80">
        <f t="shared" si="618"/>
        <v>2500</v>
      </c>
      <c r="AI1291" s="93"/>
      <c r="AJ1291" s="84" t="s">
        <v>7375</v>
      </c>
      <c r="AK1291" s="84" t="s">
        <v>73</v>
      </c>
      <c r="AL1291" s="84" t="s">
        <v>7376</v>
      </c>
      <c r="AM1291" s="84" t="s">
        <v>8704</v>
      </c>
      <c r="AN1291" s="84" t="s">
        <v>8705</v>
      </c>
      <c r="AO1291" s="84" t="s">
        <v>8706</v>
      </c>
      <c r="AP1291" s="84" t="s">
        <v>8551</v>
      </c>
      <c r="AQ1291" s="84" t="s">
        <v>122</v>
      </c>
      <c r="AR1291" s="85">
        <v>1</v>
      </c>
      <c r="AS1291" s="86">
        <v>1</v>
      </c>
      <c r="AT1291" s="86">
        <v>1E-3</v>
      </c>
      <c r="AU1291" s="86">
        <v>1</v>
      </c>
      <c r="AV1291" s="84" t="s">
        <v>7</v>
      </c>
      <c r="AW1291" s="86">
        <v>45</v>
      </c>
      <c r="AX1291" s="84" t="s">
        <v>68</v>
      </c>
      <c r="AY1291" s="84" t="s">
        <v>68</v>
      </c>
      <c r="AZ1291" s="84" t="s">
        <v>68</v>
      </c>
      <c r="BA1291" s="84" t="s">
        <v>68</v>
      </c>
      <c r="BB1291" s="84" t="s">
        <v>68</v>
      </c>
      <c r="BC1291" s="84" t="s">
        <v>441</v>
      </c>
      <c r="BD1291" s="84" t="s">
        <v>442</v>
      </c>
      <c r="BE1291" s="84" t="s">
        <v>448</v>
      </c>
      <c r="BF1291" s="84" t="s">
        <v>122</v>
      </c>
      <c r="BG1291" s="84" t="s">
        <v>69</v>
      </c>
      <c r="BH1291" s="92" t="s">
        <v>8707</v>
      </c>
      <c r="BI1291" s="84" t="s">
        <v>122</v>
      </c>
      <c r="BJ1291" s="84" t="s">
        <v>8708</v>
      </c>
      <c r="BK1291" s="84" t="s">
        <v>75</v>
      </c>
      <c r="BL1291" s="84" t="s">
        <v>122</v>
      </c>
      <c r="BM1291" s="84" t="s">
        <v>442</v>
      </c>
      <c r="BN1291" s="84" t="s">
        <v>70</v>
      </c>
      <c r="BO1291" s="84" t="s">
        <v>71</v>
      </c>
      <c r="BP1291" s="84" t="s">
        <v>122</v>
      </c>
      <c r="BQ1291" s="84" t="s">
        <v>163</v>
      </c>
    </row>
    <row r="1292" spans="1:69" ht="14.4" x14ac:dyDescent="0.3">
      <c r="A1292" s="40" t="str">
        <f t="shared" si="592"/>
        <v>2025-09-10</v>
      </c>
      <c r="B1292" s="40" t="str">
        <f t="shared" si="593"/>
        <v>SYD</v>
      </c>
      <c r="C1292" s="39" t="str">
        <f t="shared" si="594"/>
        <v>98812563611</v>
      </c>
      <c r="D1292" s="41" t="str">
        <f t="shared" si="595"/>
        <v>PKR253313373</v>
      </c>
      <c r="E1292" s="41" t="str">
        <f t="shared" si="596"/>
        <v>596421469670</v>
      </c>
      <c r="F1292" s="39" t="str">
        <f t="shared" si="597"/>
        <v>2256683</v>
      </c>
      <c r="G1292" s="39" t="str">
        <f t="shared" si="598"/>
        <v>WISE EXPRESS LOGISTICS(PANGZIMOM)</v>
      </c>
      <c r="H1292" s="41" t="str">
        <f t="shared" si="599"/>
        <v>변정원</v>
      </c>
      <c r="I1292" s="39" t="str">
        <f t="shared" si="600"/>
        <v>13434</v>
      </c>
      <c r="J1292" s="52" t="str">
        <f t="shared" si="601"/>
        <v/>
      </c>
      <c r="K1292" s="75">
        <f t="shared" si="602"/>
        <v>1</v>
      </c>
      <c r="L1292" s="76">
        <f t="shared" si="603"/>
        <v>0.3</v>
      </c>
      <c r="M1292" s="76">
        <f t="shared" si="604"/>
        <v>1E-3</v>
      </c>
      <c r="N1292" s="76">
        <f t="shared" si="605"/>
        <v>0.3</v>
      </c>
      <c r="O1292" s="42">
        <f t="shared" si="606"/>
        <v>0.5</v>
      </c>
      <c r="P1292" s="39" t="str">
        <f t="shared" si="607"/>
        <v>일반(목록배제,Normal-Manifest Exception)</v>
      </c>
      <c r="Q1292" s="72">
        <f t="shared" si="608"/>
        <v>16</v>
      </c>
      <c r="R1292" s="43" t="str">
        <f t="shared" si="609"/>
        <v>OZ602</v>
      </c>
      <c r="S1292" s="82" t="str">
        <f t="shared" si="610"/>
        <v/>
      </c>
      <c r="T1292" s="40">
        <f t="shared" si="611"/>
        <v>45910</v>
      </c>
      <c r="U1292" s="44">
        <v>2500</v>
      </c>
      <c r="V1292" s="44">
        <f t="shared" si="612"/>
        <v>0</v>
      </c>
      <c r="W1292" s="77">
        <f t="shared" si="613"/>
        <v>2500</v>
      </c>
      <c r="X1292" s="78">
        <f t="shared" si="614"/>
        <v>0</v>
      </c>
      <c r="Y1292" s="44" cm="1">
        <f t="array" ref="Y1292">_xlfn.IFNA(_xlfn.IFS(AND(Q1292&gt;=2000, Q1292&lt;3000), 10000, AND(Q1292&gt;=3000, Q1292&lt;4000), 15000, AND(Q1292&gt;=4000, Q1292&lt;5000), 20000, AND(Q1292&gt;=5000), 25000),0)</f>
        <v>0</v>
      </c>
      <c r="Z1292" s="91">
        <f t="shared" si="615"/>
        <v>300</v>
      </c>
      <c r="AA1292" s="44">
        <f t="shared" si="616"/>
        <v>0</v>
      </c>
      <c r="AB1292" s="44"/>
      <c r="AC1292" s="44"/>
      <c r="AD1292" s="44"/>
      <c r="AE1292" s="44">
        <f>VLOOKUP(O1292,정산업데이트!$A$6:$B$12,2,10)</f>
        <v>0</v>
      </c>
      <c r="AF1292" s="44"/>
      <c r="AG1292" s="79">
        <f t="shared" si="617"/>
        <v>300</v>
      </c>
      <c r="AH1292" s="80">
        <f t="shared" si="618"/>
        <v>2800</v>
      </c>
      <c r="AI1292" s="93"/>
      <c r="AJ1292" s="84" t="s">
        <v>7375</v>
      </c>
      <c r="AK1292" s="84" t="s">
        <v>73</v>
      </c>
      <c r="AL1292" s="84" t="s">
        <v>7376</v>
      </c>
      <c r="AM1292" s="84" t="s">
        <v>8709</v>
      </c>
      <c r="AN1292" s="84" t="s">
        <v>8710</v>
      </c>
      <c r="AO1292" s="84" t="s">
        <v>8711</v>
      </c>
      <c r="AP1292" s="84" t="s">
        <v>8712</v>
      </c>
      <c r="AQ1292" s="84" t="s">
        <v>122</v>
      </c>
      <c r="AR1292" s="85">
        <v>1</v>
      </c>
      <c r="AS1292" s="86">
        <v>0.3</v>
      </c>
      <c r="AT1292" s="86">
        <v>1E-3</v>
      </c>
      <c r="AU1292" s="86">
        <v>0.3</v>
      </c>
      <c r="AV1292" s="84" t="s">
        <v>8</v>
      </c>
      <c r="AW1292" s="86">
        <v>16</v>
      </c>
      <c r="AX1292" s="84" t="s">
        <v>68</v>
      </c>
      <c r="AY1292" s="84" t="s">
        <v>68</v>
      </c>
      <c r="AZ1292" s="84" t="s">
        <v>68</v>
      </c>
      <c r="BA1292" s="84" t="s">
        <v>68</v>
      </c>
      <c r="BB1292" s="84" t="s">
        <v>68</v>
      </c>
      <c r="BC1292" s="84" t="s">
        <v>441</v>
      </c>
      <c r="BD1292" s="84" t="s">
        <v>442</v>
      </c>
      <c r="BE1292" s="84" t="s">
        <v>443</v>
      </c>
      <c r="BF1292" s="84" t="s">
        <v>122</v>
      </c>
      <c r="BG1292" s="84" t="s">
        <v>69</v>
      </c>
      <c r="BH1292" s="92" t="s">
        <v>8713</v>
      </c>
      <c r="BI1292" s="84" t="s">
        <v>122</v>
      </c>
      <c r="BJ1292" s="84" t="s">
        <v>8714</v>
      </c>
      <c r="BK1292" s="84" t="s">
        <v>75</v>
      </c>
      <c r="BL1292" s="84" t="s">
        <v>122</v>
      </c>
      <c r="BM1292" s="84" t="s">
        <v>442</v>
      </c>
      <c r="BN1292" s="84" t="s">
        <v>70</v>
      </c>
      <c r="BO1292" s="84" t="s">
        <v>71</v>
      </c>
      <c r="BP1292" s="84" t="s">
        <v>122</v>
      </c>
      <c r="BQ1292" s="84" t="s">
        <v>163</v>
      </c>
    </row>
    <row r="1293" spans="1:69" ht="14.4" x14ac:dyDescent="0.3">
      <c r="A1293" s="40" t="str">
        <f t="shared" si="592"/>
        <v>2025-09-10</v>
      </c>
      <c r="B1293" s="40" t="str">
        <f t="shared" si="593"/>
        <v>SYD</v>
      </c>
      <c r="C1293" s="39" t="str">
        <f t="shared" si="594"/>
        <v>98812563611</v>
      </c>
      <c r="D1293" s="41" t="str">
        <f t="shared" si="595"/>
        <v>PKR253313310</v>
      </c>
      <c r="E1293" s="41" t="str">
        <f t="shared" si="596"/>
        <v>596421469051</v>
      </c>
      <c r="F1293" s="39" t="str">
        <f t="shared" si="597"/>
        <v>2256683</v>
      </c>
      <c r="G1293" s="39" t="str">
        <f t="shared" si="598"/>
        <v>WISE EXPRESS LOGISTICS(PANGZIMOM)</v>
      </c>
      <c r="H1293" s="41" t="str">
        <f t="shared" si="599"/>
        <v>조혜은</v>
      </c>
      <c r="I1293" s="39" t="str">
        <f t="shared" si="600"/>
        <v>15521</v>
      </c>
      <c r="J1293" s="52" t="str">
        <f t="shared" si="601"/>
        <v/>
      </c>
      <c r="K1293" s="75">
        <f t="shared" si="602"/>
        <v>1</v>
      </c>
      <c r="L1293" s="76">
        <f t="shared" si="603"/>
        <v>1</v>
      </c>
      <c r="M1293" s="76">
        <f t="shared" si="604"/>
        <v>1E-3</v>
      </c>
      <c r="N1293" s="76">
        <f t="shared" si="605"/>
        <v>1</v>
      </c>
      <c r="O1293" s="42">
        <f t="shared" si="606"/>
        <v>1</v>
      </c>
      <c r="P1293" s="39" t="str">
        <f t="shared" si="607"/>
        <v>목록(Manifest)</v>
      </c>
      <c r="Q1293" s="72">
        <f t="shared" si="608"/>
        <v>40</v>
      </c>
      <c r="R1293" s="43" t="str">
        <f t="shared" si="609"/>
        <v>OZ602</v>
      </c>
      <c r="S1293" s="82" t="str">
        <f t="shared" si="610"/>
        <v/>
      </c>
      <c r="T1293" s="40">
        <f t="shared" si="611"/>
        <v>45910</v>
      </c>
      <c r="U1293" s="44">
        <v>2500</v>
      </c>
      <c r="V1293" s="44">
        <f t="shared" si="612"/>
        <v>0</v>
      </c>
      <c r="W1293" s="77">
        <f t="shared" si="613"/>
        <v>2500</v>
      </c>
      <c r="X1293" s="78">
        <f t="shared" si="614"/>
        <v>0</v>
      </c>
      <c r="Y1293" s="44" cm="1">
        <f t="array" ref="Y1293">_xlfn.IFNA(_xlfn.IFS(AND(Q1293&gt;=2000, Q1293&lt;3000), 10000, AND(Q1293&gt;=3000, Q1293&lt;4000), 15000, AND(Q1293&gt;=4000, Q1293&lt;5000), 20000, AND(Q1293&gt;=5000), 25000),0)</f>
        <v>0</v>
      </c>
      <c r="Z1293" s="91">
        <f t="shared" si="615"/>
        <v>0</v>
      </c>
      <c r="AA1293" s="44">
        <f t="shared" si="616"/>
        <v>0</v>
      </c>
      <c r="AB1293" s="44"/>
      <c r="AC1293" s="44"/>
      <c r="AD1293" s="44"/>
      <c r="AE1293" s="44">
        <f>VLOOKUP(O1293,정산업데이트!$A$6:$B$12,2,10)</f>
        <v>0</v>
      </c>
      <c r="AF1293" s="44"/>
      <c r="AG1293" s="79">
        <f t="shared" si="617"/>
        <v>0</v>
      </c>
      <c r="AH1293" s="80">
        <f t="shared" si="618"/>
        <v>2500</v>
      </c>
      <c r="AI1293" s="93"/>
      <c r="AJ1293" s="84" t="s">
        <v>7375</v>
      </c>
      <c r="AK1293" s="84" t="s">
        <v>73</v>
      </c>
      <c r="AL1293" s="84" t="s">
        <v>7376</v>
      </c>
      <c r="AM1293" s="84" t="s">
        <v>8715</v>
      </c>
      <c r="AN1293" s="84" t="s">
        <v>8716</v>
      </c>
      <c r="AO1293" s="84" t="s">
        <v>8717</v>
      </c>
      <c r="AP1293" s="84" t="s">
        <v>657</v>
      </c>
      <c r="AQ1293" s="84" t="s">
        <v>122</v>
      </c>
      <c r="AR1293" s="85">
        <v>1</v>
      </c>
      <c r="AS1293" s="86">
        <v>1</v>
      </c>
      <c r="AT1293" s="86">
        <v>1E-3</v>
      </c>
      <c r="AU1293" s="86">
        <v>1</v>
      </c>
      <c r="AV1293" s="84" t="s">
        <v>7</v>
      </c>
      <c r="AW1293" s="86">
        <v>40</v>
      </c>
      <c r="AX1293" s="84" t="s">
        <v>68</v>
      </c>
      <c r="AY1293" s="84" t="s">
        <v>68</v>
      </c>
      <c r="AZ1293" s="84" t="s">
        <v>68</v>
      </c>
      <c r="BA1293" s="84" t="s">
        <v>68</v>
      </c>
      <c r="BB1293" s="84" t="s">
        <v>68</v>
      </c>
      <c r="BC1293" s="84" t="s">
        <v>441</v>
      </c>
      <c r="BD1293" s="84" t="s">
        <v>442</v>
      </c>
      <c r="BE1293" s="84" t="s">
        <v>443</v>
      </c>
      <c r="BF1293" s="84" t="s">
        <v>122</v>
      </c>
      <c r="BG1293" s="84" t="s">
        <v>69</v>
      </c>
      <c r="BH1293" s="92" t="s">
        <v>8718</v>
      </c>
      <c r="BI1293" s="84" t="s">
        <v>122</v>
      </c>
      <c r="BJ1293" s="84" t="s">
        <v>8719</v>
      </c>
      <c r="BK1293" s="84" t="s">
        <v>75</v>
      </c>
      <c r="BL1293" s="84" t="s">
        <v>122</v>
      </c>
      <c r="BM1293" s="84" t="s">
        <v>442</v>
      </c>
      <c r="BN1293" s="84" t="s">
        <v>70</v>
      </c>
      <c r="BO1293" s="84" t="s">
        <v>71</v>
      </c>
      <c r="BP1293" s="84" t="s">
        <v>122</v>
      </c>
      <c r="BQ1293" s="84" t="s">
        <v>163</v>
      </c>
    </row>
    <row r="1294" spans="1:69" ht="14.4" x14ac:dyDescent="0.3">
      <c r="A1294" s="40" t="str">
        <f t="shared" si="592"/>
        <v>2025-09-10</v>
      </c>
      <c r="B1294" s="40" t="str">
        <f t="shared" si="593"/>
        <v>SYD</v>
      </c>
      <c r="C1294" s="39" t="str">
        <f t="shared" si="594"/>
        <v>98812563611</v>
      </c>
      <c r="D1294" s="41" t="str">
        <f t="shared" si="595"/>
        <v>PKR253313312</v>
      </c>
      <c r="E1294" s="41" t="str">
        <f t="shared" si="596"/>
        <v>596421469062</v>
      </c>
      <c r="F1294" s="39" t="str">
        <f t="shared" si="597"/>
        <v>2256683</v>
      </c>
      <c r="G1294" s="39" t="str">
        <f t="shared" si="598"/>
        <v>WISE EXPRESS LOGISTICS(PANGZIMOM)</v>
      </c>
      <c r="H1294" s="41" t="str">
        <f t="shared" si="599"/>
        <v>강은지</v>
      </c>
      <c r="I1294" s="39" t="str">
        <f t="shared" si="600"/>
        <v>22858</v>
      </c>
      <c r="J1294" s="52" t="str">
        <f t="shared" si="601"/>
        <v/>
      </c>
      <c r="K1294" s="75">
        <f t="shared" si="602"/>
        <v>1</v>
      </c>
      <c r="L1294" s="76">
        <f t="shared" si="603"/>
        <v>1</v>
      </c>
      <c r="M1294" s="76">
        <f t="shared" si="604"/>
        <v>1E-3</v>
      </c>
      <c r="N1294" s="76">
        <f t="shared" si="605"/>
        <v>1</v>
      </c>
      <c r="O1294" s="42">
        <f t="shared" si="606"/>
        <v>1</v>
      </c>
      <c r="P1294" s="39" t="str">
        <f t="shared" si="607"/>
        <v>목록(Manifest)</v>
      </c>
      <c r="Q1294" s="72">
        <f t="shared" si="608"/>
        <v>45</v>
      </c>
      <c r="R1294" s="43" t="str">
        <f t="shared" si="609"/>
        <v>OZ602</v>
      </c>
      <c r="S1294" s="82" t="str">
        <f t="shared" si="610"/>
        <v/>
      </c>
      <c r="T1294" s="40">
        <f t="shared" si="611"/>
        <v>45910</v>
      </c>
      <c r="U1294" s="44">
        <v>2500</v>
      </c>
      <c r="V1294" s="44">
        <f t="shared" si="612"/>
        <v>0</v>
      </c>
      <c r="W1294" s="77">
        <f t="shared" si="613"/>
        <v>2500</v>
      </c>
      <c r="X1294" s="78">
        <f t="shared" si="614"/>
        <v>0</v>
      </c>
      <c r="Y1294" s="44" cm="1">
        <f t="array" ref="Y1294">_xlfn.IFNA(_xlfn.IFS(AND(Q1294&gt;=2000, Q1294&lt;3000), 10000, AND(Q1294&gt;=3000, Q1294&lt;4000), 15000, AND(Q1294&gt;=4000, Q1294&lt;5000), 20000, AND(Q1294&gt;=5000), 25000),0)</f>
        <v>0</v>
      </c>
      <c r="Z1294" s="91">
        <f t="shared" si="615"/>
        <v>0</v>
      </c>
      <c r="AA1294" s="44">
        <f t="shared" si="616"/>
        <v>0</v>
      </c>
      <c r="AB1294" s="44"/>
      <c r="AC1294" s="44"/>
      <c r="AD1294" s="44"/>
      <c r="AE1294" s="44">
        <f>VLOOKUP(O1294,정산업데이트!$A$6:$B$12,2,10)</f>
        <v>0</v>
      </c>
      <c r="AF1294" s="44"/>
      <c r="AG1294" s="79">
        <f t="shared" si="617"/>
        <v>0</v>
      </c>
      <c r="AH1294" s="80">
        <f t="shared" si="618"/>
        <v>2500</v>
      </c>
      <c r="AI1294" s="93"/>
      <c r="AJ1294" s="84" t="s">
        <v>7375</v>
      </c>
      <c r="AK1294" s="84" t="s">
        <v>73</v>
      </c>
      <c r="AL1294" s="84" t="s">
        <v>7376</v>
      </c>
      <c r="AM1294" s="84" t="s">
        <v>8720</v>
      </c>
      <c r="AN1294" s="84" t="s">
        <v>1915</v>
      </c>
      <c r="AO1294" s="84" t="s">
        <v>8721</v>
      </c>
      <c r="AP1294" s="84" t="s">
        <v>8722</v>
      </c>
      <c r="AQ1294" s="84" t="s">
        <v>122</v>
      </c>
      <c r="AR1294" s="85">
        <v>1</v>
      </c>
      <c r="AS1294" s="86">
        <v>1</v>
      </c>
      <c r="AT1294" s="86">
        <v>1E-3</v>
      </c>
      <c r="AU1294" s="86">
        <v>1</v>
      </c>
      <c r="AV1294" s="84" t="s">
        <v>7</v>
      </c>
      <c r="AW1294" s="86">
        <v>45</v>
      </c>
      <c r="AX1294" s="84" t="s">
        <v>68</v>
      </c>
      <c r="AY1294" s="84" t="s">
        <v>68</v>
      </c>
      <c r="AZ1294" s="84" t="s">
        <v>68</v>
      </c>
      <c r="BA1294" s="84" t="s">
        <v>68</v>
      </c>
      <c r="BB1294" s="84" t="s">
        <v>68</v>
      </c>
      <c r="BC1294" s="84" t="s">
        <v>441</v>
      </c>
      <c r="BD1294" s="84" t="s">
        <v>442</v>
      </c>
      <c r="BE1294" s="84" t="s">
        <v>443</v>
      </c>
      <c r="BF1294" s="84" t="s">
        <v>122</v>
      </c>
      <c r="BG1294" s="84" t="s">
        <v>69</v>
      </c>
      <c r="BH1294" s="92" t="s">
        <v>8723</v>
      </c>
      <c r="BI1294" s="84" t="s">
        <v>122</v>
      </c>
      <c r="BJ1294" s="84" t="s">
        <v>8724</v>
      </c>
      <c r="BK1294" s="84" t="s">
        <v>75</v>
      </c>
      <c r="BL1294" s="84" t="s">
        <v>122</v>
      </c>
      <c r="BM1294" s="84" t="s">
        <v>442</v>
      </c>
      <c r="BN1294" s="84" t="s">
        <v>70</v>
      </c>
      <c r="BO1294" s="84" t="s">
        <v>71</v>
      </c>
      <c r="BP1294" s="84" t="s">
        <v>122</v>
      </c>
      <c r="BQ1294" s="84" t="s">
        <v>163</v>
      </c>
    </row>
    <row r="1295" spans="1:69" ht="14.4" x14ac:dyDescent="0.3">
      <c r="A1295" s="40" t="str">
        <f t="shared" si="592"/>
        <v>2025-09-10</v>
      </c>
      <c r="B1295" s="40" t="str">
        <f t="shared" si="593"/>
        <v>SYD</v>
      </c>
      <c r="C1295" s="39" t="str">
        <f t="shared" si="594"/>
        <v>98812563611</v>
      </c>
      <c r="D1295" s="41" t="str">
        <f t="shared" si="595"/>
        <v>PKR253313313</v>
      </c>
      <c r="E1295" s="41" t="str">
        <f t="shared" si="596"/>
        <v>596421469073</v>
      </c>
      <c r="F1295" s="39" t="str">
        <f t="shared" si="597"/>
        <v>2256683</v>
      </c>
      <c r="G1295" s="39" t="str">
        <f t="shared" si="598"/>
        <v>WISE EXPRESS LOGISTICS(PANGZIMOM)</v>
      </c>
      <c r="H1295" s="41" t="str">
        <f t="shared" si="599"/>
        <v>김나연</v>
      </c>
      <c r="I1295" s="39" t="str">
        <f t="shared" si="600"/>
        <v>35249</v>
      </c>
      <c r="J1295" s="52" t="str">
        <f t="shared" si="601"/>
        <v/>
      </c>
      <c r="K1295" s="75">
        <f t="shared" si="602"/>
        <v>1</v>
      </c>
      <c r="L1295" s="76">
        <f t="shared" si="603"/>
        <v>1</v>
      </c>
      <c r="M1295" s="76">
        <f t="shared" si="604"/>
        <v>1E-3</v>
      </c>
      <c r="N1295" s="76">
        <f t="shared" si="605"/>
        <v>1</v>
      </c>
      <c r="O1295" s="42">
        <f t="shared" si="606"/>
        <v>1</v>
      </c>
      <c r="P1295" s="39" t="str">
        <f t="shared" si="607"/>
        <v>목록(Manifest)</v>
      </c>
      <c r="Q1295" s="72">
        <f t="shared" si="608"/>
        <v>45</v>
      </c>
      <c r="R1295" s="43" t="str">
        <f t="shared" si="609"/>
        <v>OZ602</v>
      </c>
      <c r="S1295" s="82" t="str">
        <f t="shared" si="610"/>
        <v/>
      </c>
      <c r="T1295" s="40">
        <f t="shared" si="611"/>
        <v>45910</v>
      </c>
      <c r="U1295" s="44">
        <v>2500</v>
      </c>
      <c r="V1295" s="44">
        <f t="shared" si="612"/>
        <v>0</v>
      </c>
      <c r="W1295" s="77">
        <f t="shared" si="613"/>
        <v>2500</v>
      </c>
      <c r="X1295" s="78">
        <f t="shared" si="614"/>
        <v>0</v>
      </c>
      <c r="Y1295" s="44" cm="1">
        <f t="array" ref="Y1295">_xlfn.IFNA(_xlfn.IFS(AND(Q1295&gt;=2000, Q1295&lt;3000), 10000, AND(Q1295&gt;=3000, Q1295&lt;4000), 15000, AND(Q1295&gt;=4000, Q1295&lt;5000), 20000, AND(Q1295&gt;=5000), 25000),0)</f>
        <v>0</v>
      </c>
      <c r="Z1295" s="91">
        <f t="shared" si="615"/>
        <v>0</v>
      </c>
      <c r="AA1295" s="44">
        <f t="shared" si="616"/>
        <v>0</v>
      </c>
      <c r="AB1295" s="44"/>
      <c r="AC1295" s="44"/>
      <c r="AD1295" s="44"/>
      <c r="AE1295" s="44">
        <f>VLOOKUP(O1295,정산업데이트!$A$6:$B$12,2,10)</f>
        <v>0</v>
      </c>
      <c r="AF1295" s="44"/>
      <c r="AG1295" s="79">
        <f t="shared" si="617"/>
        <v>0</v>
      </c>
      <c r="AH1295" s="80">
        <f t="shared" si="618"/>
        <v>2500</v>
      </c>
      <c r="AI1295" s="93"/>
      <c r="AJ1295" s="84" t="s">
        <v>7375</v>
      </c>
      <c r="AK1295" s="84" t="s">
        <v>73</v>
      </c>
      <c r="AL1295" s="84" t="s">
        <v>7376</v>
      </c>
      <c r="AM1295" s="84" t="s">
        <v>8725</v>
      </c>
      <c r="AN1295" s="84" t="s">
        <v>809</v>
      </c>
      <c r="AO1295" s="84" t="s">
        <v>8726</v>
      </c>
      <c r="AP1295" s="84" t="s">
        <v>8727</v>
      </c>
      <c r="AQ1295" s="84" t="s">
        <v>122</v>
      </c>
      <c r="AR1295" s="85">
        <v>1</v>
      </c>
      <c r="AS1295" s="86">
        <v>1</v>
      </c>
      <c r="AT1295" s="86">
        <v>1E-3</v>
      </c>
      <c r="AU1295" s="86">
        <v>1</v>
      </c>
      <c r="AV1295" s="84" t="s">
        <v>7</v>
      </c>
      <c r="AW1295" s="86">
        <v>45</v>
      </c>
      <c r="AX1295" s="84" t="s">
        <v>68</v>
      </c>
      <c r="AY1295" s="84" t="s">
        <v>68</v>
      </c>
      <c r="AZ1295" s="84" t="s">
        <v>68</v>
      </c>
      <c r="BA1295" s="84" t="s">
        <v>68</v>
      </c>
      <c r="BB1295" s="84" t="s">
        <v>68</v>
      </c>
      <c r="BC1295" s="84" t="s">
        <v>441</v>
      </c>
      <c r="BD1295" s="84" t="s">
        <v>442</v>
      </c>
      <c r="BE1295" s="84" t="s">
        <v>443</v>
      </c>
      <c r="BF1295" s="84" t="s">
        <v>122</v>
      </c>
      <c r="BG1295" s="84" t="s">
        <v>69</v>
      </c>
      <c r="BH1295" s="92" t="s">
        <v>8728</v>
      </c>
      <c r="BI1295" s="84" t="s">
        <v>122</v>
      </c>
      <c r="BJ1295" s="84" t="s">
        <v>8729</v>
      </c>
      <c r="BK1295" s="84" t="s">
        <v>75</v>
      </c>
      <c r="BL1295" s="84" t="s">
        <v>122</v>
      </c>
      <c r="BM1295" s="84" t="s">
        <v>442</v>
      </c>
      <c r="BN1295" s="84" t="s">
        <v>70</v>
      </c>
      <c r="BO1295" s="84" t="s">
        <v>71</v>
      </c>
      <c r="BP1295" s="84" t="s">
        <v>122</v>
      </c>
      <c r="BQ1295" s="84" t="s">
        <v>163</v>
      </c>
    </row>
    <row r="1296" spans="1:69" ht="14.4" x14ac:dyDescent="0.3">
      <c r="A1296" s="40" t="str">
        <f t="shared" si="592"/>
        <v>2025-09-10</v>
      </c>
      <c r="B1296" s="40" t="str">
        <f t="shared" si="593"/>
        <v>SYD</v>
      </c>
      <c r="C1296" s="39" t="str">
        <f t="shared" si="594"/>
        <v>98812563611</v>
      </c>
      <c r="D1296" s="41" t="str">
        <f t="shared" si="595"/>
        <v>PKR253313314</v>
      </c>
      <c r="E1296" s="41" t="str">
        <f t="shared" si="596"/>
        <v>596421469084</v>
      </c>
      <c r="F1296" s="39" t="str">
        <f t="shared" si="597"/>
        <v>2256683</v>
      </c>
      <c r="G1296" s="39" t="str">
        <f t="shared" si="598"/>
        <v>WISE EXPRESS LOGISTICS(PANGZIMOM)</v>
      </c>
      <c r="H1296" s="41" t="str">
        <f t="shared" si="599"/>
        <v>박소윤</v>
      </c>
      <c r="I1296" s="39" t="str">
        <f t="shared" si="600"/>
        <v>06001</v>
      </c>
      <c r="J1296" s="52" t="str">
        <f t="shared" si="601"/>
        <v/>
      </c>
      <c r="K1296" s="75">
        <f t="shared" si="602"/>
        <v>1</v>
      </c>
      <c r="L1296" s="76">
        <f t="shared" si="603"/>
        <v>1.2</v>
      </c>
      <c r="M1296" s="76">
        <f t="shared" si="604"/>
        <v>1E-3</v>
      </c>
      <c r="N1296" s="76">
        <f t="shared" si="605"/>
        <v>1.2</v>
      </c>
      <c r="O1296" s="42">
        <f t="shared" si="606"/>
        <v>1.5</v>
      </c>
      <c r="P1296" s="39" t="str">
        <f t="shared" si="607"/>
        <v>목록(Manifest)</v>
      </c>
      <c r="Q1296" s="72">
        <f t="shared" si="608"/>
        <v>50</v>
      </c>
      <c r="R1296" s="43" t="str">
        <f t="shared" si="609"/>
        <v>OZ602</v>
      </c>
      <c r="S1296" s="82" t="str">
        <f t="shared" si="610"/>
        <v/>
      </c>
      <c r="T1296" s="40">
        <f t="shared" si="611"/>
        <v>45910</v>
      </c>
      <c r="U1296" s="44">
        <v>2500</v>
      </c>
      <c r="V1296" s="44">
        <f t="shared" si="612"/>
        <v>0</v>
      </c>
      <c r="W1296" s="77">
        <f t="shared" si="613"/>
        <v>2500</v>
      </c>
      <c r="X1296" s="78">
        <f t="shared" si="614"/>
        <v>0</v>
      </c>
      <c r="Y1296" s="44" cm="1">
        <f t="array" ref="Y1296">_xlfn.IFNA(_xlfn.IFS(AND(Q1296&gt;=2000, Q1296&lt;3000), 10000, AND(Q1296&gt;=3000, Q1296&lt;4000), 15000, AND(Q1296&gt;=4000, Q1296&lt;5000), 20000, AND(Q1296&gt;=5000), 25000),0)</f>
        <v>0</v>
      </c>
      <c r="Z1296" s="91">
        <f t="shared" si="615"/>
        <v>0</v>
      </c>
      <c r="AA1296" s="44">
        <f t="shared" si="616"/>
        <v>0</v>
      </c>
      <c r="AB1296" s="44"/>
      <c r="AC1296" s="44"/>
      <c r="AD1296" s="44"/>
      <c r="AE1296" s="44">
        <f>VLOOKUP(O1296,정산업데이트!$A$6:$B$12,2,10)</f>
        <v>0</v>
      </c>
      <c r="AF1296" s="44"/>
      <c r="AG1296" s="79">
        <f t="shared" si="617"/>
        <v>0</v>
      </c>
      <c r="AH1296" s="80">
        <f t="shared" si="618"/>
        <v>2500</v>
      </c>
      <c r="AI1296" s="93"/>
      <c r="AJ1296" s="84" t="s">
        <v>7375</v>
      </c>
      <c r="AK1296" s="84" t="s">
        <v>73</v>
      </c>
      <c r="AL1296" s="84" t="s">
        <v>7376</v>
      </c>
      <c r="AM1296" s="84" t="s">
        <v>8730</v>
      </c>
      <c r="AN1296" s="84" t="s">
        <v>1218</v>
      </c>
      <c r="AO1296" s="84" t="s">
        <v>8731</v>
      </c>
      <c r="AP1296" s="84" t="s">
        <v>8732</v>
      </c>
      <c r="AQ1296" s="84" t="s">
        <v>122</v>
      </c>
      <c r="AR1296" s="85">
        <v>1</v>
      </c>
      <c r="AS1296" s="86">
        <v>1.2</v>
      </c>
      <c r="AT1296" s="86">
        <v>1E-3</v>
      </c>
      <c r="AU1296" s="86">
        <v>1.2</v>
      </c>
      <c r="AV1296" s="84" t="s">
        <v>7</v>
      </c>
      <c r="AW1296" s="86">
        <v>50</v>
      </c>
      <c r="AX1296" s="84" t="s">
        <v>68</v>
      </c>
      <c r="AY1296" s="84" t="s">
        <v>68</v>
      </c>
      <c r="AZ1296" s="84" t="s">
        <v>68</v>
      </c>
      <c r="BA1296" s="84" t="s">
        <v>68</v>
      </c>
      <c r="BB1296" s="84" t="s">
        <v>68</v>
      </c>
      <c r="BC1296" s="84" t="s">
        <v>441</v>
      </c>
      <c r="BD1296" s="84" t="s">
        <v>442</v>
      </c>
      <c r="BE1296" s="84" t="s">
        <v>443</v>
      </c>
      <c r="BF1296" s="84" t="s">
        <v>122</v>
      </c>
      <c r="BG1296" s="84" t="s">
        <v>69</v>
      </c>
      <c r="BH1296" s="92" t="s">
        <v>8733</v>
      </c>
      <c r="BI1296" s="84" t="s">
        <v>122</v>
      </c>
      <c r="BJ1296" s="84" t="s">
        <v>8734</v>
      </c>
      <c r="BK1296" s="84" t="s">
        <v>75</v>
      </c>
      <c r="BL1296" s="84" t="s">
        <v>122</v>
      </c>
      <c r="BM1296" s="84" t="s">
        <v>442</v>
      </c>
      <c r="BN1296" s="84" t="s">
        <v>70</v>
      </c>
      <c r="BO1296" s="84" t="s">
        <v>71</v>
      </c>
      <c r="BP1296" s="84" t="s">
        <v>122</v>
      </c>
      <c r="BQ1296" s="84" t="s">
        <v>163</v>
      </c>
    </row>
    <row r="1297" spans="1:69" ht="14.4" x14ac:dyDescent="0.3">
      <c r="A1297" s="40" t="str">
        <f t="shared" si="592"/>
        <v>2025-09-10</v>
      </c>
      <c r="B1297" s="40" t="str">
        <f t="shared" si="593"/>
        <v>SYD</v>
      </c>
      <c r="C1297" s="39" t="str">
        <f t="shared" si="594"/>
        <v>98812563611</v>
      </c>
      <c r="D1297" s="41" t="str">
        <f t="shared" si="595"/>
        <v>PKR253313317</v>
      </c>
      <c r="E1297" s="41" t="str">
        <f t="shared" si="596"/>
        <v>596421469110</v>
      </c>
      <c r="F1297" s="39" t="str">
        <f t="shared" si="597"/>
        <v>2256683</v>
      </c>
      <c r="G1297" s="39" t="str">
        <f t="shared" si="598"/>
        <v>WISE EXPRESS LOGISTICS(PANGZIMOM)</v>
      </c>
      <c r="H1297" s="41" t="str">
        <f t="shared" si="599"/>
        <v>이원준</v>
      </c>
      <c r="I1297" s="39" t="str">
        <f t="shared" si="600"/>
        <v>10517</v>
      </c>
      <c r="J1297" s="52" t="str">
        <f t="shared" si="601"/>
        <v/>
      </c>
      <c r="K1297" s="75">
        <f t="shared" si="602"/>
        <v>1</v>
      </c>
      <c r="L1297" s="76">
        <f t="shared" si="603"/>
        <v>0.3</v>
      </c>
      <c r="M1297" s="76">
        <f t="shared" si="604"/>
        <v>1E-3</v>
      </c>
      <c r="N1297" s="76">
        <f t="shared" si="605"/>
        <v>0.3</v>
      </c>
      <c r="O1297" s="42">
        <f t="shared" si="606"/>
        <v>0.5</v>
      </c>
      <c r="P1297" s="39" t="str">
        <f t="shared" si="607"/>
        <v>일반(목록배제,Normal-Manifest Exception)</v>
      </c>
      <c r="Q1297" s="72">
        <f t="shared" si="608"/>
        <v>12</v>
      </c>
      <c r="R1297" s="43" t="str">
        <f t="shared" si="609"/>
        <v>OZ602</v>
      </c>
      <c r="S1297" s="82" t="str">
        <f t="shared" si="610"/>
        <v/>
      </c>
      <c r="T1297" s="40">
        <f t="shared" si="611"/>
        <v>45910</v>
      </c>
      <c r="U1297" s="44">
        <v>2500</v>
      </c>
      <c r="V1297" s="44">
        <f t="shared" si="612"/>
        <v>0</v>
      </c>
      <c r="W1297" s="77">
        <f t="shared" si="613"/>
        <v>2500</v>
      </c>
      <c r="X1297" s="78">
        <f t="shared" si="614"/>
        <v>0</v>
      </c>
      <c r="Y1297" s="44" cm="1">
        <f t="array" ref="Y1297">_xlfn.IFNA(_xlfn.IFS(AND(Q1297&gt;=2000, Q1297&lt;3000), 10000, AND(Q1297&gt;=3000, Q1297&lt;4000), 15000, AND(Q1297&gt;=4000, Q1297&lt;5000), 20000, AND(Q1297&gt;=5000), 25000),0)</f>
        <v>0</v>
      </c>
      <c r="Z1297" s="91">
        <f t="shared" si="615"/>
        <v>300</v>
      </c>
      <c r="AA1297" s="44">
        <f t="shared" si="616"/>
        <v>0</v>
      </c>
      <c r="AB1297" s="44"/>
      <c r="AC1297" s="44"/>
      <c r="AD1297" s="44"/>
      <c r="AE1297" s="44">
        <f>VLOOKUP(O1297,정산업데이트!$A$6:$B$12,2,10)</f>
        <v>0</v>
      </c>
      <c r="AF1297" s="44"/>
      <c r="AG1297" s="79">
        <f t="shared" si="617"/>
        <v>300</v>
      </c>
      <c r="AH1297" s="80">
        <f t="shared" si="618"/>
        <v>2800</v>
      </c>
      <c r="AI1297" s="93"/>
      <c r="AJ1297" s="84" t="s">
        <v>7375</v>
      </c>
      <c r="AK1297" s="84" t="s">
        <v>73</v>
      </c>
      <c r="AL1297" s="84" t="s">
        <v>7376</v>
      </c>
      <c r="AM1297" s="84" t="s">
        <v>8735</v>
      </c>
      <c r="AN1297" s="84" t="s">
        <v>8736</v>
      </c>
      <c r="AO1297" s="84" t="s">
        <v>8737</v>
      </c>
      <c r="AP1297" s="84" t="s">
        <v>1420</v>
      </c>
      <c r="AQ1297" s="84" t="s">
        <v>122</v>
      </c>
      <c r="AR1297" s="85">
        <v>1</v>
      </c>
      <c r="AS1297" s="86">
        <v>0.3</v>
      </c>
      <c r="AT1297" s="86">
        <v>1E-3</v>
      </c>
      <c r="AU1297" s="86">
        <v>0.3</v>
      </c>
      <c r="AV1297" s="84" t="s">
        <v>8</v>
      </c>
      <c r="AW1297" s="86">
        <v>12</v>
      </c>
      <c r="AX1297" s="84" t="s">
        <v>68</v>
      </c>
      <c r="AY1297" s="84" t="s">
        <v>68</v>
      </c>
      <c r="AZ1297" s="84" t="s">
        <v>68</v>
      </c>
      <c r="BA1297" s="84" t="s">
        <v>68</v>
      </c>
      <c r="BB1297" s="84" t="s">
        <v>68</v>
      </c>
      <c r="BC1297" s="84" t="s">
        <v>441</v>
      </c>
      <c r="BD1297" s="84" t="s">
        <v>442</v>
      </c>
      <c r="BE1297" s="84" t="s">
        <v>443</v>
      </c>
      <c r="BF1297" s="84" t="s">
        <v>122</v>
      </c>
      <c r="BG1297" s="84" t="s">
        <v>69</v>
      </c>
      <c r="BH1297" s="92" t="s">
        <v>8738</v>
      </c>
      <c r="BI1297" s="84" t="s">
        <v>122</v>
      </c>
      <c r="BJ1297" s="84" t="s">
        <v>8739</v>
      </c>
      <c r="BK1297" s="84" t="s">
        <v>75</v>
      </c>
      <c r="BL1297" s="84" t="s">
        <v>122</v>
      </c>
      <c r="BM1297" s="84" t="s">
        <v>442</v>
      </c>
      <c r="BN1297" s="84" t="s">
        <v>70</v>
      </c>
      <c r="BO1297" s="84" t="s">
        <v>71</v>
      </c>
      <c r="BP1297" s="84" t="s">
        <v>122</v>
      </c>
      <c r="BQ1297" s="84" t="s">
        <v>163</v>
      </c>
    </row>
    <row r="1298" spans="1:69" ht="14.4" x14ac:dyDescent="0.3">
      <c r="A1298" s="40" t="str">
        <f t="shared" si="592"/>
        <v>2025-09-10</v>
      </c>
      <c r="B1298" s="40" t="str">
        <f t="shared" si="593"/>
        <v>SYD</v>
      </c>
      <c r="C1298" s="39" t="str">
        <f t="shared" si="594"/>
        <v>98812563611</v>
      </c>
      <c r="D1298" s="41" t="str">
        <f t="shared" si="595"/>
        <v>PKR253313318</v>
      </c>
      <c r="E1298" s="41" t="str">
        <f t="shared" si="596"/>
        <v>596421469121</v>
      </c>
      <c r="F1298" s="39" t="str">
        <f t="shared" si="597"/>
        <v>2256683</v>
      </c>
      <c r="G1298" s="39" t="str">
        <f t="shared" si="598"/>
        <v>WISE EXPRESS LOGISTICS(PANGZIMOM)</v>
      </c>
      <c r="H1298" s="41" t="str">
        <f t="shared" si="599"/>
        <v>이윤정</v>
      </c>
      <c r="I1298" s="39" t="str">
        <f t="shared" si="600"/>
        <v>15120</v>
      </c>
      <c r="J1298" s="52" t="str">
        <f t="shared" si="601"/>
        <v/>
      </c>
      <c r="K1298" s="75">
        <f t="shared" si="602"/>
        <v>1</v>
      </c>
      <c r="L1298" s="76">
        <f t="shared" si="603"/>
        <v>1</v>
      </c>
      <c r="M1298" s="76">
        <f t="shared" si="604"/>
        <v>1E-3</v>
      </c>
      <c r="N1298" s="76">
        <f t="shared" si="605"/>
        <v>1</v>
      </c>
      <c r="O1298" s="42">
        <f t="shared" si="606"/>
        <v>1</v>
      </c>
      <c r="P1298" s="39" t="str">
        <f t="shared" si="607"/>
        <v>목록(Manifest)</v>
      </c>
      <c r="Q1298" s="72">
        <f t="shared" si="608"/>
        <v>45</v>
      </c>
      <c r="R1298" s="43" t="str">
        <f t="shared" si="609"/>
        <v>OZ602</v>
      </c>
      <c r="S1298" s="82" t="str">
        <f t="shared" si="610"/>
        <v/>
      </c>
      <c r="T1298" s="40">
        <f t="shared" si="611"/>
        <v>45910</v>
      </c>
      <c r="U1298" s="44">
        <v>2500</v>
      </c>
      <c r="V1298" s="44">
        <f t="shared" si="612"/>
        <v>0</v>
      </c>
      <c r="W1298" s="77">
        <f t="shared" si="613"/>
        <v>2500</v>
      </c>
      <c r="X1298" s="78">
        <f t="shared" si="614"/>
        <v>0</v>
      </c>
      <c r="Y1298" s="44" cm="1">
        <f t="array" ref="Y1298">_xlfn.IFNA(_xlfn.IFS(AND(Q1298&gt;=2000, Q1298&lt;3000), 10000, AND(Q1298&gt;=3000, Q1298&lt;4000), 15000, AND(Q1298&gt;=4000, Q1298&lt;5000), 20000, AND(Q1298&gt;=5000), 25000),0)</f>
        <v>0</v>
      </c>
      <c r="Z1298" s="91">
        <f t="shared" si="615"/>
        <v>0</v>
      </c>
      <c r="AA1298" s="44">
        <f t="shared" si="616"/>
        <v>0</v>
      </c>
      <c r="AB1298" s="44"/>
      <c r="AC1298" s="44"/>
      <c r="AD1298" s="44"/>
      <c r="AE1298" s="44">
        <f>VLOOKUP(O1298,정산업데이트!$A$6:$B$12,2,10)</f>
        <v>0</v>
      </c>
      <c r="AF1298" s="44"/>
      <c r="AG1298" s="79">
        <f t="shared" si="617"/>
        <v>0</v>
      </c>
      <c r="AH1298" s="80">
        <f t="shared" si="618"/>
        <v>2500</v>
      </c>
      <c r="AI1298" s="93"/>
      <c r="AJ1298" s="84" t="s">
        <v>7375</v>
      </c>
      <c r="AK1298" s="84" t="s">
        <v>73</v>
      </c>
      <c r="AL1298" s="84" t="s">
        <v>7376</v>
      </c>
      <c r="AM1298" s="84" t="s">
        <v>8740</v>
      </c>
      <c r="AN1298" s="84" t="s">
        <v>433</v>
      </c>
      <c r="AO1298" s="84" t="s">
        <v>8741</v>
      </c>
      <c r="AP1298" s="84" t="s">
        <v>8742</v>
      </c>
      <c r="AQ1298" s="84" t="s">
        <v>122</v>
      </c>
      <c r="AR1298" s="85">
        <v>1</v>
      </c>
      <c r="AS1298" s="86">
        <v>1</v>
      </c>
      <c r="AT1298" s="86">
        <v>1E-3</v>
      </c>
      <c r="AU1298" s="86">
        <v>1</v>
      </c>
      <c r="AV1298" s="84" t="s">
        <v>7</v>
      </c>
      <c r="AW1298" s="86">
        <v>45</v>
      </c>
      <c r="AX1298" s="84" t="s">
        <v>68</v>
      </c>
      <c r="AY1298" s="84" t="s">
        <v>68</v>
      </c>
      <c r="AZ1298" s="84" t="s">
        <v>68</v>
      </c>
      <c r="BA1298" s="84" t="s">
        <v>68</v>
      </c>
      <c r="BB1298" s="84" t="s">
        <v>68</v>
      </c>
      <c r="BC1298" s="84" t="s">
        <v>441</v>
      </c>
      <c r="BD1298" s="84" t="s">
        <v>442</v>
      </c>
      <c r="BE1298" s="84" t="s">
        <v>443</v>
      </c>
      <c r="BF1298" s="84" t="s">
        <v>122</v>
      </c>
      <c r="BG1298" s="84" t="s">
        <v>69</v>
      </c>
      <c r="BH1298" s="92" t="s">
        <v>8743</v>
      </c>
      <c r="BI1298" s="84" t="s">
        <v>122</v>
      </c>
      <c r="BJ1298" s="84" t="s">
        <v>8744</v>
      </c>
      <c r="BK1298" s="84" t="s">
        <v>75</v>
      </c>
      <c r="BL1298" s="84" t="s">
        <v>122</v>
      </c>
      <c r="BM1298" s="84" t="s">
        <v>442</v>
      </c>
      <c r="BN1298" s="84" t="s">
        <v>70</v>
      </c>
      <c r="BO1298" s="84" t="s">
        <v>71</v>
      </c>
      <c r="BP1298" s="84" t="s">
        <v>122</v>
      </c>
      <c r="BQ1298" s="84" t="s">
        <v>163</v>
      </c>
    </row>
    <row r="1299" spans="1:69" ht="14.4" x14ac:dyDescent="0.3">
      <c r="A1299" s="40" t="str">
        <f t="shared" si="592"/>
        <v>2025-09-10</v>
      </c>
      <c r="B1299" s="40" t="str">
        <f t="shared" si="593"/>
        <v>SYD</v>
      </c>
      <c r="C1299" s="39" t="str">
        <f t="shared" si="594"/>
        <v>98812563611</v>
      </c>
      <c r="D1299" s="41" t="str">
        <f t="shared" si="595"/>
        <v>PKR253313319</v>
      </c>
      <c r="E1299" s="41" t="str">
        <f t="shared" si="596"/>
        <v>596421469132</v>
      </c>
      <c r="F1299" s="39" t="str">
        <f t="shared" si="597"/>
        <v>2256683</v>
      </c>
      <c r="G1299" s="39" t="str">
        <f t="shared" si="598"/>
        <v>WISE EXPRESS LOGISTICS(PANGZIMOM)</v>
      </c>
      <c r="H1299" s="41" t="str">
        <f t="shared" si="599"/>
        <v>차진영</v>
      </c>
      <c r="I1299" s="39" t="str">
        <f t="shared" si="600"/>
        <v>14055</v>
      </c>
      <c r="J1299" s="52" t="str">
        <f t="shared" si="601"/>
        <v/>
      </c>
      <c r="K1299" s="75">
        <f t="shared" si="602"/>
        <v>1</v>
      </c>
      <c r="L1299" s="76">
        <f t="shared" si="603"/>
        <v>0.3</v>
      </c>
      <c r="M1299" s="76">
        <f t="shared" si="604"/>
        <v>1E-3</v>
      </c>
      <c r="N1299" s="76">
        <f t="shared" si="605"/>
        <v>0.3</v>
      </c>
      <c r="O1299" s="42">
        <f t="shared" si="606"/>
        <v>0.5</v>
      </c>
      <c r="P1299" s="39" t="str">
        <f t="shared" si="607"/>
        <v>일반(목록배제,Normal-Manifest Exception)</v>
      </c>
      <c r="Q1299" s="72">
        <f t="shared" si="608"/>
        <v>8</v>
      </c>
      <c r="R1299" s="43" t="str">
        <f t="shared" si="609"/>
        <v>OZ602</v>
      </c>
      <c r="S1299" s="82" t="str">
        <f t="shared" si="610"/>
        <v/>
      </c>
      <c r="T1299" s="40">
        <f t="shared" si="611"/>
        <v>45910</v>
      </c>
      <c r="U1299" s="44">
        <v>2500</v>
      </c>
      <c r="V1299" s="44">
        <f t="shared" si="612"/>
        <v>0</v>
      </c>
      <c r="W1299" s="77">
        <f t="shared" si="613"/>
        <v>2500</v>
      </c>
      <c r="X1299" s="78">
        <f t="shared" si="614"/>
        <v>0</v>
      </c>
      <c r="Y1299" s="44" cm="1">
        <f t="array" ref="Y1299">_xlfn.IFNA(_xlfn.IFS(AND(Q1299&gt;=2000, Q1299&lt;3000), 10000, AND(Q1299&gt;=3000, Q1299&lt;4000), 15000, AND(Q1299&gt;=4000, Q1299&lt;5000), 20000, AND(Q1299&gt;=5000), 25000),0)</f>
        <v>0</v>
      </c>
      <c r="Z1299" s="91">
        <f t="shared" si="615"/>
        <v>300</v>
      </c>
      <c r="AA1299" s="44">
        <f t="shared" si="616"/>
        <v>0</v>
      </c>
      <c r="AB1299" s="44"/>
      <c r="AC1299" s="44"/>
      <c r="AD1299" s="44"/>
      <c r="AE1299" s="44">
        <f>VLOOKUP(O1299,정산업데이트!$A$6:$B$12,2,10)</f>
        <v>0</v>
      </c>
      <c r="AF1299" s="44"/>
      <c r="AG1299" s="79">
        <f t="shared" si="617"/>
        <v>300</v>
      </c>
      <c r="AH1299" s="80">
        <f t="shared" si="618"/>
        <v>2800</v>
      </c>
      <c r="AJ1299" s="84" t="s">
        <v>7375</v>
      </c>
      <c r="AK1299" s="84" t="s">
        <v>73</v>
      </c>
      <c r="AL1299" s="84" t="s">
        <v>7376</v>
      </c>
      <c r="AM1299" s="84" t="s">
        <v>8745</v>
      </c>
      <c r="AN1299" s="84" t="s">
        <v>8746</v>
      </c>
      <c r="AO1299" s="84" t="s">
        <v>8747</v>
      </c>
      <c r="AP1299" s="84" t="s">
        <v>2011</v>
      </c>
      <c r="AQ1299" s="84" t="s">
        <v>122</v>
      </c>
      <c r="AR1299" s="85">
        <v>1</v>
      </c>
      <c r="AS1299" s="86">
        <v>0.3</v>
      </c>
      <c r="AT1299" s="86">
        <v>1E-3</v>
      </c>
      <c r="AU1299" s="86">
        <v>0.3</v>
      </c>
      <c r="AV1299" s="84" t="s">
        <v>8</v>
      </c>
      <c r="AW1299" s="86">
        <v>8</v>
      </c>
      <c r="AX1299" s="84" t="s">
        <v>68</v>
      </c>
      <c r="AY1299" s="84" t="s">
        <v>68</v>
      </c>
      <c r="AZ1299" s="84" t="s">
        <v>68</v>
      </c>
      <c r="BA1299" s="84" t="s">
        <v>68</v>
      </c>
      <c r="BB1299" s="84" t="s">
        <v>68</v>
      </c>
      <c r="BC1299" s="84" t="s">
        <v>441</v>
      </c>
      <c r="BD1299" s="84" t="s">
        <v>442</v>
      </c>
      <c r="BE1299" s="84" t="s">
        <v>443</v>
      </c>
      <c r="BF1299" s="84" t="s">
        <v>122</v>
      </c>
      <c r="BG1299" s="84" t="s">
        <v>69</v>
      </c>
      <c r="BH1299" s="92" t="s">
        <v>8748</v>
      </c>
      <c r="BI1299" s="84" t="s">
        <v>122</v>
      </c>
      <c r="BJ1299" s="84" t="s">
        <v>8749</v>
      </c>
      <c r="BK1299" s="84" t="s">
        <v>75</v>
      </c>
      <c r="BL1299" s="84" t="s">
        <v>122</v>
      </c>
      <c r="BM1299" s="84" t="s">
        <v>442</v>
      </c>
      <c r="BN1299" s="84" t="s">
        <v>70</v>
      </c>
      <c r="BO1299" s="84" t="s">
        <v>71</v>
      </c>
      <c r="BP1299" s="84" t="s">
        <v>122</v>
      </c>
      <c r="BQ1299" s="84" t="s">
        <v>163</v>
      </c>
    </row>
    <row r="1300" spans="1:69" ht="14.4" x14ac:dyDescent="0.3">
      <c r="A1300" s="40" t="str">
        <f t="shared" si="592"/>
        <v>2025-09-10</v>
      </c>
      <c r="B1300" s="40" t="str">
        <f t="shared" si="593"/>
        <v>SYD</v>
      </c>
      <c r="C1300" s="39" t="str">
        <f t="shared" si="594"/>
        <v>98812563611</v>
      </c>
      <c r="D1300" s="41" t="str">
        <f t="shared" si="595"/>
        <v>PKR253313320</v>
      </c>
      <c r="E1300" s="41" t="str">
        <f t="shared" si="596"/>
        <v>596421469143</v>
      </c>
      <c r="F1300" s="39" t="str">
        <f t="shared" si="597"/>
        <v>2256683</v>
      </c>
      <c r="G1300" s="39" t="str">
        <f t="shared" si="598"/>
        <v>WISE EXPRESS LOGISTICS(PANGZIMOM)</v>
      </c>
      <c r="H1300" s="41" t="str">
        <f t="shared" si="599"/>
        <v>김은실</v>
      </c>
      <c r="I1300" s="39" t="str">
        <f t="shared" si="600"/>
        <v>11806</v>
      </c>
      <c r="J1300" s="52" t="str">
        <f t="shared" si="601"/>
        <v/>
      </c>
      <c r="K1300" s="75">
        <f t="shared" si="602"/>
        <v>1</v>
      </c>
      <c r="L1300" s="76">
        <f t="shared" si="603"/>
        <v>1</v>
      </c>
      <c r="M1300" s="76">
        <f t="shared" si="604"/>
        <v>1E-3</v>
      </c>
      <c r="N1300" s="76">
        <f t="shared" si="605"/>
        <v>1</v>
      </c>
      <c r="O1300" s="42">
        <f t="shared" si="606"/>
        <v>1</v>
      </c>
      <c r="P1300" s="39" t="str">
        <f t="shared" si="607"/>
        <v>목록(Manifest)</v>
      </c>
      <c r="Q1300" s="72">
        <f t="shared" si="608"/>
        <v>45</v>
      </c>
      <c r="R1300" s="43" t="str">
        <f t="shared" si="609"/>
        <v>OZ602</v>
      </c>
      <c r="S1300" s="82" t="str">
        <f t="shared" si="610"/>
        <v/>
      </c>
      <c r="T1300" s="40">
        <f t="shared" si="611"/>
        <v>45910</v>
      </c>
      <c r="U1300" s="44">
        <v>2500</v>
      </c>
      <c r="V1300" s="44">
        <f t="shared" si="612"/>
        <v>0</v>
      </c>
      <c r="W1300" s="77">
        <f t="shared" si="613"/>
        <v>2500</v>
      </c>
      <c r="X1300" s="78">
        <f t="shared" si="614"/>
        <v>0</v>
      </c>
      <c r="Y1300" s="44" cm="1">
        <f t="array" ref="Y1300">_xlfn.IFNA(_xlfn.IFS(AND(Q1300&gt;=2000, Q1300&lt;3000), 10000, AND(Q1300&gt;=3000, Q1300&lt;4000), 15000, AND(Q1300&gt;=4000, Q1300&lt;5000), 20000, AND(Q1300&gt;=5000), 25000),0)</f>
        <v>0</v>
      </c>
      <c r="Z1300" s="91">
        <f t="shared" si="615"/>
        <v>0</v>
      </c>
      <c r="AA1300" s="44">
        <f t="shared" si="616"/>
        <v>0</v>
      </c>
      <c r="AB1300" s="44"/>
      <c r="AC1300" s="44"/>
      <c r="AD1300" s="44"/>
      <c r="AE1300" s="44">
        <f>VLOOKUP(O1300,정산업데이트!$A$6:$B$12,2,10)</f>
        <v>0</v>
      </c>
      <c r="AF1300" s="44"/>
      <c r="AG1300" s="79">
        <f t="shared" si="617"/>
        <v>0</v>
      </c>
      <c r="AH1300" s="80">
        <f t="shared" si="618"/>
        <v>2500</v>
      </c>
      <c r="AI1300" s="93"/>
      <c r="AJ1300" s="84" t="s">
        <v>7375</v>
      </c>
      <c r="AK1300" s="84" t="s">
        <v>73</v>
      </c>
      <c r="AL1300" s="84" t="s">
        <v>7376</v>
      </c>
      <c r="AM1300" s="84" t="s">
        <v>8750</v>
      </c>
      <c r="AN1300" s="84" t="s">
        <v>8751</v>
      </c>
      <c r="AO1300" s="84" t="s">
        <v>8752</v>
      </c>
      <c r="AP1300" s="84" t="s">
        <v>8753</v>
      </c>
      <c r="AQ1300" s="84" t="s">
        <v>122</v>
      </c>
      <c r="AR1300" s="85">
        <v>1</v>
      </c>
      <c r="AS1300" s="86">
        <v>1</v>
      </c>
      <c r="AT1300" s="86">
        <v>1E-3</v>
      </c>
      <c r="AU1300" s="86">
        <v>1</v>
      </c>
      <c r="AV1300" s="84" t="s">
        <v>7</v>
      </c>
      <c r="AW1300" s="86">
        <v>45</v>
      </c>
      <c r="AX1300" s="84" t="s">
        <v>68</v>
      </c>
      <c r="AY1300" s="84" t="s">
        <v>68</v>
      </c>
      <c r="AZ1300" s="84" t="s">
        <v>68</v>
      </c>
      <c r="BA1300" s="84" t="s">
        <v>68</v>
      </c>
      <c r="BB1300" s="84" t="s">
        <v>68</v>
      </c>
      <c r="BC1300" s="84" t="s">
        <v>441</v>
      </c>
      <c r="BD1300" s="84" t="s">
        <v>442</v>
      </c>
      <c r="BE1300" s="84" t="s">
        <v>443</v>
      </c>
      <c r="BF1300" s="84" t="s">
        <v>122</v>
      </c>
      <c r="BG1300" s="84" t="s">
        <v>69</v>
      </c>
      <c r="BH1300" s="92" t="s">
        <v>8754</v>
      </c>
      <c r="BI1300" s="84" t="s">
        <v>122</v>
      </c>
      <c r="BJ1300" s="84" t="s">
        <v>8755</v>
      </c>
      <c r="BK1300" s="84" t="s">
        <v>75</v>
      </c>
      <c r="BL1300" s="84" t="s">
        <v>122</v>
      </c>
      <c r="BM1300" s="84" t="s">
        <v>442</v>
      </c>
      <c r="BN1300" s="84" t="s">
        <v>70</v>
      </c>
      <c r="BO1300" s="84" t="s">
        <v>71</v>
      </c>
      <c r="BP1300" s="84" t="s">
        <v>122</v>
      </c>
      <c r="BQ1300" s="84" t="s">
        <v>163</v>
      </c>
    </row>
    <row r="1301" spans="1:69" ht="14.4" x14ac:dyDescent="0.3">
      <c r="A1301" s="40" t="str">
        <f t="shared" si="592"/>
        <v>2025-09-10</v>
      </c>
      <c r="B1301" s="40" t="str">
        <f t="shared" si="593"/>
        <v>SYD</v>
      </c>
      <c r="C1301" s="39" t="str">
        <f t="shared" si="594"/>
        <v>98812563611</v>
      </c>
      <c r="D1301" s="41" t="str">
        <f t="shared" si="595"/>
        <v>PKR253353603</v>
      </c>
      <c r="E1301" s="41" t="str">
        <f t="shared" si="596"/>
        <v>596421472503</v>
      </c>
      <c r="F1301" s="39" t="str">
        <f t="shared" si="597"/>
        <v>2254238</v>
      </c>
      <c r="G1301" s="39" t="str">
        <f t="shared" si="598"/>
        <v>WISE EXPRESS(CHUHO)</v>
      </c>
      <c r="H1301" s="41" t="str">
        <f t="shared" si="599"/>
        <v>도광환</v>
      </c>
      <c r="I1301" s="39" t="str">
        <f t="shared" si="600"/>
        <v>04171</v>
      </c>
      <c r="J1301" s="52" t="str">
        <f t="shared" si="601"/>
        <v/>
      </c>
      <c r="K1301" s="75">
        <f t="shared" si="602"/>
        <v>1</v>
      </c>
      <c r="L1301" s="76">
        <f t="shared" si="603"/>
        <v>2</v>
      </c>
      <c r="M1301" s="76">
        <f t="shared" si="604"/>
        <v>1E-3</v>
      </c>
      <c r="N1301" s="76">
        <f t="shared" si="605"/>
        <v>2</v>
      </c>
      <c r="O1301" s="42">
        <f t="shared" si="606"/>
        <v>2</v>
      </c>
      <c r="P1301" s="39" t="str">
        <f t="shared" si="607"/>
        <v>일반(목록배제,Normal-Manifest Exception)</v>
      </c>
      <c r="Q1301" s="72">
        <f t="shared" si="608"/>
        <v>148</v>
      </c>
      <c r="R1301" s="43" t="str">
        <f t="shared" si="609"/>
        <v>OZ602</v>
      </c>
      <c r="S1301" s="82" t="str">
        <f t="shared" si="610"/>
        <v/>
      </c>
      <c r="T1301" s="40">
        <f t="shared" si="611"/>
        <v>45910</v>
      </c>
      <c r="U1301" s="44">
        <v>2500</v>
      </c>
      <c r="V1301" s="44">
        <f t="shared" si="612"/>
        <v>0</v>
      </c>
      <c r="W1301" s="77">
        <f t="shared" si="613"/>
        <v>2500</v>
      </c>
      <c r="X1301" s="78">
        <f t="shared" si="614"/>
        <v>0</v>
      </c>
      <c r="Y1301" s="44" cm="1">
        <f t="array" ref="Y1301">_xlfn.IFNA(_xlfn.IFS(AND(Q1301&gt;=2000, Q1301&lt;3000), 10000, AND(Q1301&gt;=3000, Q1301&lt;4000), 15000, AND(Q1301&gt;=4000, Q1301&lt;5000), 20000, AND(Q1301&gt;=5000), 25000),0)</f>
        <v>0</v>
      </c>
      <c r="Z1301" s="91">
        <f t="shared" si="615"/>
        <v>300</v>
      </c>
      <c r="AA1301" s="44">
        <f t="shared" si="616"/>
        <v>0</v>
      </c>
      <c r="AB1301" s="44"/>
      <c r="AC1301" s="44"/>
      <c r="AD1301" s="44"/>
      <c r="AE1301" s="44">
        <f>VLOOKUP(O1301,정산업데이트!$A$6:$B$12,2,10)</f>
        <v>0</v>
      </c>
      <c r="AF1301" s="44"/>
      <c r="AG1301" s="79">
        <f t="shared" si="617"/>
        <v>300</v>
      </c>
      <c r="AH1301" s="80">
        <f t="shared" si="618"/>
        <v>2800</v>
      </c>
      <c r="AI1301" s="93"/>
      <c r="AJ1301" s="84" t="s">
        <v>7375</v>
      </c>
      <c r="AK1301" s="84" t="s">
        <v>73</v>
      </c>
      <c r="AL1301" s="84" t="s">
        <v>7376</v>
      </c>
      <c r="AM1301" s="84" t="s">
        <v>8756</v>
      </c>
      <c r="AN1301" s="84" t="s">
        <v>8757</v>
      </c>
      <c r="AO1301" s="84" t="s">
        <v>8758</v>
      </c>
      <c r="AP1301" s="84" t="s">
        <v>8759</v>
      </c>
      <c r="AQ1301" s="84" t="s">
        <v>122</v>
      </c>
      <c r="AR1301" s="85">
        <v>1</v>
      </c>
      <c r="AS1301" s="86">
        <v>2</v>
      </c>
      <c r="AT1301" s="86">
        <v>1E-3</v>
      </c>
      <c r="AU1301" s="86">
        <v>2</v>
      </c>
      <c r="AV1301" s="84" t="s">
        <v>8</v>
      </c>
      <c r="AW1301" s="86">
        <v>148</v>
      </c>
      <c r="AX1301" s="84" t="s">
        <v>68</v>
      </c>
      <c r="AY1301" s="84" t="s">
        <v>68</v>
      </c>
      <c r="AZ1301" s="84" t="s">
        <v>68</v>
      </c>
      <c r="BA1301" s="84" t="s">
        <v>68</v>
      </c>
      <c r="BB1301" s="84" t="s">
        <v>68</v>
      </c>
      <c r="BC1301" s="84" t="s">
        <v>123</v>
      </c>
      <c r="BD1301" s="84" t="s">
        <v>81</v>
      </c>
      <c r="BE1301" s="84" t="s">
        <v>1872</v>
      </c>
      <c r="BF1301" s="84" t="s">
        <v>122</v>
      </c>
      <c r="BG1301" s="84" t="s">
        <v>69</v>
      </c>
      <c r="BH1301" s="92" t="s">
        <v>8760</v>
      </c>
      <c r="BI1301" s="84" t="s">
        <v>122</v>
      </c>
      <c r="BJ1301" s="84" t="s">
        <v>8761</v>
      </c>
      <c r="BK1301" s="84" t="s">
        <v>75</v>
      </c>
      <c r="BL1301" s="84" t="s">
        <v>122</v>
      </c>
      <c r="BM1301" s="84" t="s">
        <v>81</v>
      </c>
      <c r="BN1301" s="84" t="s">
        <v>70</v>
      </c>
      <c r="BO1301" s="84" t="s">
        <v>71</v>
      </c>
      <c r="BP1301" s="84" t="s">
        <v>122</v>
      </c>
      <c r="BQ1301" s="84" t="s">
        <v>163</v>
      </c>
    </row>
    <row r="1302" spans="1:69" ht="14.4" x14ac:dyDescent="0.3">
      <c r="A1302" s="40" t="str">
        <f t="shared" si="592"/>
        <v>2025-09-10</v>
      </c>
      <c r="B1302" s="40" t="str">
        <f t="shared" si="593"/>
        <v>SYD</v>
      </c>
      <c r="C1302" s="39" t="str">
        <f t="shared" si="594"/>
        <v>98812563611</v>
      </c>
      <c r="D1302" s="41" t="str">
        <f t="shared" si="595"/>
        <v>PKR253353604</v>
      </c>
      <c r="E1302" s="41" t="str">
        <f t="shared" si="596"/>
        <v>596421472514</v>
      </c>
      <c r="F1302" s="39" t="str">
        <f t="shared" si="597"/>
        <v>2254238</v>
      </c>
      <c r="G1302" s="39" t="str">
        <f t="shared" si="598"/>
        <v>WISE EXPRESS(CHUHO)</v>
      </c>
      <c r="H1302" s="41" t="str">
        <f t="shared" si="599"/>
        <v>권혁도</v>
      </c>
      <c r="I1302" s="39" t="str">
        <f t="shared" si="600"/>
        <v>07285</v>
      </c>
      <c r="J1302" s="52" t="str">
        <f t="shared" si="601"/>
        <v/>
      </c>
      <c r="K1302" s="75">
        <f t="shared" si="602"/>
        <v>1</v>
      </c>
      <c r="L1302" s="76">
        <f t="shared" si="603"/>
        <v>2</v>
      </c>
      <c r="M1302" s="76">
        <f t="shared" si="604"/>
        <v>1E-3</v>
      </c>
      <c r="N1302" s="76">
        <f t="shared" si="605"/>
        <v>2</v>
      </c>
      <c r="O1302" s="42">
        <f t="shared" si="606"/>
        <v>2</v>
      </c>
      <c r="P1302" s="39" t="str">
        <f t="shared" si="607"/>
        <v>일반(목록배제,Normal-Manifest Exception)</v>
      </c>
      <c r="Q1302" s="72">
        <f t="shared" si="608"/>
        <v>150</v>
      </c>
      <c r="R1302" s="43" t="str">
        <f t="shared" si="609"/>
        <v>OZ602</v>
      </c>
      <c r="S1302" s="82" t="str">
        <f t="shared" si="610"/>
        <v/>
      </c>
      <c r="T1302" s="40">
        <f t="shared" si="611"/>
        <v>45910</v>
      </c>
      <c r="U1302" s="44">
        <v>2500</v>
      </c>
      <c r="V1302" s="44">
        <f t="shared" si="612"/>
        <v>0</v>
      </c>
      <c r="W1302" s="77">
        <f t="shared" si="613"/>
        <v>2500</v>
      </c>
      <c r="X1302" s="78">
        <f t="shared" si="614"/>
        <v>0</v>
      </c>
      <c r="Y1302" s="44" cm="1">
        <f t="array" ref="Y1302">_xlfn.IFNA(_xlfn.IFS(AND(Q1302&gt;=2000, Q1302&lt;3000), 10000, AND(Q1302&gt;=3000, Q1302&lt;4000), 15000, AND(Q1302&gt;=4000, Q1302&lt;5000), 20000, AND(Q1302&gt;=5000), 25000),0)</f>
        <v>0</v>
      </c>
      <c r="Z1302" s="91">
        <f t="shared" si="615"/>
        <v>300</v>
      </c>
      <c r="AA1302" s="44">
        <f t="shared" si="616"/>
        <v>0</v>
      </c>
      <c r="AB1302" s="44"/>
      <c r="AC1302" s="44"/>
      <c r="AD1302" s="44"/>
      <c r="AE1302" s="44">
        <f>VLOOKUP(O1302,정산업데이트!$A$6:$B$12,2,10)</f>
        <v>0</v>
      </c>
      <c r="AF1302" s="44"/>
      <c r="AG1302" s="79">
        <f t="shared" si="617"/>
        <v>300</v>
      </c>
      <c r="AH1302" s="80">
        <f t="shared" si="618"/>
        <v>2800</v>
      </c>
      <c r="AI1302" s="93"/>
      <c r="AJ1302" s="84" t="s">
        <v>7375</v>
      </c>
      <c r="AK1302" s="84" t="s">
        <v>73</v>
      </c>
      <c r="AL1302" s="84" t="s">
        <v>7376</v>
      </c>
      <c r="AM1302" s="84" t="s">
        <v>8762</v>
      </c>
      <c r="AN1302" s="84" t="s">
        <v>8763</v>
      </c>
      <c r="AO1302" s="84" t="s">
        <v>8764</v>
      </c>
      <c r="AP1302" s="84" t="s">
        <v>723</v>
      </c>
      <c r="AQ1302" s="84" t="s">
        <v>122</v>
      </c>
      <c r="AR1302" s="85">
        <v>1</v>
      </c>
      <c r="AS1302" s="86">
        <v>2</v>
      </c>
      <c r="AT1302" s="86">
        <v>1E-3</v>
      </c>
      <c r="AU1302" s="86">
        <v>2</v>
      </c>
      <c r="AV1302" s="84" t="s">
        <v>8</v>
      </c>
      <c r="AW1302" s="86">
        <v>150</v>
      </c>
      <c r="AX1302" s="84" t="s">
        <v>68</v>
      </c>
      <c r="AY1302" s="84" t="s">
        <v>68</v>
      </c>
      <c r="AZ1302" s="84" t="s">
        <v>68</v>
      </c>
      <c r="BA1302" s="84" t="s">
        <v>68</v>
      </c>
      <c r="BB1302" s="84" t="s">
        <v>68</v>
      </c>
      <c r="BC1302" s="84" t="s">
        <v>123</v>
      </c>
      <c r="BD1302" s="84" t="s">
        <v>81</v>
      </c>
      <c r="BE1302" s="84" t="s">
        <v>82</v>
      </c>
      <c r="BF1302" s="84" t="s">
        <v>122</v>
      </c>
      <c r="BG1302" s="84" t="s">
        <v>69</v>
      </c>
      <c r="BH1302" s="92" t="s">
        <v>8765</v>
      </c>
      <c r="BI1302" s="84" t="s">
        <v>122</v>
      </c>
      <c r="BJ1302" s="84" t="s">
        <v>8766</v>
      </c>
      <c r="BK1302" s="84" t="s">
        <v>75</v>
      </c>
      <c r="BL1302" s="84" t="s">
        <v>122</v>
      </c>
      <c r="BM1302" s="84" t="s">
        <v>81</v>
      </c>
      <c r="BN1302" s="84" t="s">
        <v>70</v>
      </c>
      <c r="BO1302" s="84" t="s">
        <v>71</v>
      </c>
      <c r="BP1302" s="84" t="s">
        <v>122</v>
      </c>
      <c r="BQ1302" s="84" t="s">
        <v>163</v>
      </c>
    </row>
    <row r="1303" spans="1:69" ht="14.4" x14ac:dyDescent="0.3">
      <c r="A1303" s="40" t="str">
        <f t="shared" si="592"/>
        <v>2025-09-10</v>
      </c>
      <c r="B1303" s="40" t="str">
        <f t="shared" si="593"/>
        <v>SYD</v>
      </c>
      <c r="C1303" s="39" t="str">
        <f t="shared" si="594"/>
        <v>98812563611</v>
      </c>
      <c r="D1303" s="41" t="str">
        <f t="shared" si="595"/>
        <v>PKR253353605</v>
      </c>
      <c r="E1303" s="41" t="str">
        <f t="shared" si="596"/>
        <v>596421472525</v>
      </c>
      <c r="F1303" s="39" t="str">
        <f t="shared" si="597"/>
        <v>2254238</v>
      </c>
      <c r="G1303" s="39" t="str">
        <f t="shared" si="598"/>
        <v>WISE EXPRESS(CHUHO)</v>
      </c>
      <c r="H1303" s="41" t="str">
        <f t="shared" si="599"/>
        <v>박진</v>
      </c>
      <c r="I1303" s="39" t="str">
        <f t="shared" si="600"/>
        <v>07012</v>
      </c>
      <c r="J1303" s="52" t="str">
        <f t="shared" si="601"/>
        <v/>
      </c>
      <c r="K1303" s="75">
        <f t="shared" si="602"/>
        <v>1</v>
      </c>
      <c r="L1303" s="76">
        <f t="shared" si="603"/>
        <v>1</v>
      </c>
      <c r="M1303" s="76">
        <f t="shared" si="604"/>
        <v>1E-3</v>
      </c>
      <c r="N1303" s="76">
        <f t="shared" si="605"/>
        <v>1</v>
      </c>
      <c r="O1303" s="42">
        <f t="shared" si="606"/>
        <v>1</v>
      </c>
      <c r="P1303" s="39" t="str">
        <f t="shared" si="607"/>
        <v>일반(목록배제,Normal-Manifest Exception)</v>
      </c>
      <c r="Q1303" s="72">
        <f t="shared" si="608"/>
        <v>50</v>
      </c>
      <c r="R1303" s="43" t="str">
        <f t="shared" si="609"/>
        <v>OZ602</v>
      </c>
      <c r="S1303" s="82" t="str">
        <f t="shared" si="610"/>
        <v/>
      </c>
      <c r="T1303" s="40">
        <f t="shared" si="611"/>
        <v>45910</v>
      </c>
      <c r="U1303" s="44">
        <v>2500</v>
      </c>
      <c r="V1303" s="44">
        <f t="shared" si="612"/>
        <v>0</v>
      </c>
      <c r="W1303" s="77">
        <f t="shared" si="613"/>
        <v>2500</v>
      </c>
      <c r="X1303" s="78">
        <f t="shared" si="614"/>
        <v>0</v>
      </c>
      <c r="Y1303" s="44" cm="1">
        <f t="array" ref="Y1303">_xlfn.IFNA(_xlfn.IFS(AND(Q1303&gt;=2000, Q1303&lt;3000), 10000, AND(Q1303&gt;=3000, Q1303&lt;4000), 15000, AND(Q1303&gt;=4000, Q1303&lt;5000), 20000, AND(Q1303&gt;=5000), 25000),0)</f>
        <v>0</v>
      </c>
      <c r="Z1303" s="91">
        <f t="shared" si="615"/>
        <v>300</v>
      </c>
      <c r="AA1303" s="44">
        <f t="shared" si="616"/>
        <v>0</v>
      </c>
      <c r="AB1303" s="44"/>
      <c r="AC1303" s="44"/>
      <c r="AD1303" s="44"/>
      <c r="AE1303" s="44">
        <f>VLOOKUP(O1303,정산업데이트!$A$6:$B$12,2,10)</f>
        <v>0</v>
      </c>
      <c r="AF1303" s="44"/>
      <c r="AG1303" s="79">
        <f t="shared" si="617"/>
        <v>300</v>
      </c>
      <c r="AH1303" s="80">
        <f t="shared" si="618"/>
        <v>2800</v>
      </c>
      <c r="AI1303" s="93"/>
      <c r="AJ1303" s="84" t="s">
        <v>7375</v>
      </c>
      <c r="AK1303" s="84" t="s">
        <v>73</v>
      </c>
      <c r="AL1303" s="84" t="s">
        <v>7376</v>
      </c>
      <c r="AM1303" s="84" t="s">
        <v>8767</v>
      </c>
      <c r="AN1303" s="84" t="s">
        <v>1001</v>
      </c>
      <c r="AO1303" s="84" t="s">
        <v>8768</v>
      </c>
      <c r="AP1303" s="84" t="s">
        <v>8769</v>
      </c>
      <c r="AQ1303" s="84" t="s">
        <v>122</v>
      </c>
      <c r="AR1303" s="85">
        <v>1</v>
      </c>
      <c r="AS1303" s="86">
        <v>1</v>
      </c>
      <c r="AT1303" s="86">
        <v>1E-3</v>
      </c>
      <c r="AU1303" s="86">
        <v>1</v>
      </c>
      <c r="AV1303" s="84" t="s">
        <v>8</v>
      </c>
      <c r="AW1303" s="86">
        <v>50</v>
      </c>
      <c r="AX1303" s="84" t="s">
        <v>68</v>
      </c>
      <c r="AY1303" s="84" t="s">
        <v>68</v>
      </c>
      <c r="AZ1303" s="84" t="s">
        <v>68</v>
      </c>
      <c r="BA1303" s="84" t="s">
        <v>68</v>
      </c>
      <c r="BB1303" s="84" t="s">
        <v>68</v>
      </c>
      <c r="BC1303" s="84" t="s">
        <v>123</v>
      </c>
      <c r="BD1303" s="84" t="s">
        <v>81</v>
      </c>
      <c r="BE1303" s="84" t="s">
        <v>82</v>
      </c>
      <c r="BF1303" s="84" t="s">
        <v>122</v>
      </c>
      <c r="BG1303" s="84" t="s">
        <v>69</v>
      </c>
      <c r="BH1303" s="92" t="s">
        <v>8770</v>
      </c>
      <c r="BI1303" s="84" t="s">
        <v>122</v>
      </c>
      <c r="BJ1303" s="84" t="s">
        <v>8771</v>
      </c>
      <c r="BK1303" s="84" t="s">
        <v>75</v>
      </c>
      <c r="BL1303" s="84" t="s">
        <v>122</v>
      </c>
      <c r="BM1303" s="84" t="s">
        <v>81</v>
      </c>
      <c r="BN1303" s="84" t="s">
        <v>70</v>
      </c>
      <c r="BO1303" s="84" t="s">
        <v>71</v>
      </c>
      <c r="BP1303" s="84" t="s">
        <v>122</v>
      </c>
      <c r="BQ1303" s="84" t="s">
        <v>163</v>
      </c>
    </row>
    <row r="1304" spans="1:69" ht="14.4" customHeight="1" x14ac:dyDescent="0.3">
      <c r="A1304" s="40" t="str">
        <f t="shared" si="592"/>
        <v>2025-09-10</v>
      </c>
      <c r="B1304" s="40" t="str">
        <f t="shared" si="593"/>
        <v>SYD</v>
      </c>
      <c r="C1304" s="39" t="str">
        <f t="shared" si="594"/>
        <v>98812563611</v>
      </c>
      <c r="D1304" s="41" t="str">
        <f t="shared" si="595"/>
        <v>PKR253353606</v>
      </c>
      <c r="E1304" s="41" t="str">
        <f t="shared" si="596"/>
        <v>596421472536</v>
      </c>
      <c r="F1304" s="39" t="str">
        <f t="shared" si="597"/>
        <v>2254238</v>
      </c>
      <c r="G1304" s="39" t="str">
        <f t="shared" si="598"/>
        <v>WISE EXPRESS(CHUHO)</v>
      </c>
      <c r="H1304" s="41" t="str">
        <f t="shared" si="599"/>
        <v>이승근</v>
      </c>
      <c r="I1304" s="39" t="str">
        <f t="shared" si="600"/>
        <v>10107</v>
      </c>
      <c r="J1304" s="52" t="str">
        <f t="shared" si="601"/>
        <v/>
      </c>
      <c r="K1304" s="75">
        <f t="shared" si="602"/>
        <v>1</v>
      </c>
      <c r="L1304" s="76">
        <f t="shared" si="603"/>
        <v>2</v>
      </c>
      <c r="M1304" s="76">
        <f t="shared" si="604"/>
        <v>1E-3</v>
      </c>
      <c r="N1304" s="76">
        <f t="shared" si="605"/>
        <v>2</v>
      </c>
      <c r="O1304" s="42">
        <f t="shared" si="606"/>
        <v>2</v>
      </c>
      <c r="P1304" s="39" t="str">
        <f t="shared" si="607"/>
        <v>일반(목록배제,Normal-Manifest Exception)</v>
      </c>
      <c r="Q1304" s="72">
        <f t="shared" si="608"/>
        <v>130</v>
      </c>
      <c r="R1304" s="43" t="str">
        <f t="shared" si="609"/>
        <v>OZ602</v>
      </c>
      <c r="S1304" s="82" t="str">
        <f t="shared" si="610"/>
        <v/>
      </c>
      <c r="T1304" s="40">
        <f t="shared" si="611"/>
        <v>45910</v>
      </c>
      <c r="U1304" s="44">
        <v>2500</v>
      </c>
      <c r="V1304" s="44">
        <f t="shared" si="612"/>
        <v>0</v>
      </c>
      <c r="W1304" s="77">
        <f t="shared" si="613"/>
        <v>2500</v>
      </c>
      <c r="X1304" s="78">
        <f t="shared" si="614"/>
        <v>0</v>
      </c>
      <c r="Y1304" s="44" cm="1">
        <f t="array" ref="Y1304">_xlfn.IFNA(_xlfn.IFS(AND(Q1304&gt;=2000, Q1304&lt;3000), 10000, AND(Q1304&gt;=3000, Q1304&lt;4000), 15000, AND(Q1304&gt;=4000, Q1304&lt;5000), 20000, AND(Q1304&gt;=5000), 25000),0)</f>
        <v>0</v>
      </c>
      <c r="Z1304" s="91">
        <f t="shared" si="615"/>
        <v>300</v>
      </c>
      <c r="AA1304" s="44">
        <f t="shared" si="616"/>
        <v>0</v>
      </c>
      <c r="AB1304" s="44"/>
      <c r="AC1304" s="44"/>
      <c r="AD1304" s="44"/>
      <c r="AE1304" s="44">
        <f>VLOOKUP(O1304,정산업데이트!$A$6:$B$12,2,10)</f>
        <v>0</v>
      </c>
      <c r="AF1304" s="44"/>
      <c r="AG1304" s="79">
        <f t="shared" si="617"/>
        <v>300</v>
      </c>
      <c r="AH1304" s="80">
        <f t="shared" si="618"/>
        <v>2800</v>
      </c>
      <c r="AI1304" s="93"/>
      <c r="AJ1304" s="84" t="s">
        <v>7375</v>
      </c>
      <c r="AK1304" s="84" t="s">
        <v>73</v>
      </c>
      <c r="AL1304" s="84" t="s">
        <v>7376</v>
      </c>
      <c r="AM1304" s="84" t="s">
        <v>8772</v>
      </c>
      <c r="AN1304" s="84" t="s">
        <v>459</v>
      </c>
      <c r="AO1304" s="84" t="s">
        <v>800</v>
      </c>
      <c r="AP1304" s="84" t="s">
        <v>483</v>
      </c>
      <c r="AQ1304" s="84" t="s">
        <v>122</v>
      </c>
      <c r="AR1304" s="85">
        <v>1</v>
      </c>
      <c r="AS1304" s="86">
        <v>2</v>
      </c>
      <c r="AT1304" s="86">
        <v>1E-3</v>
      </c>
      <c r="AU1304" s="86">
        <v>2</v>
      </c>
      <c r="AV1304" s="84" t="s">
        <v>8</v>
      </c>
      <c r="AW1304" s="86">
        <v>130</v>
      </c>
      <c r="AX1304" s="84" t="s">
        <v>68</v>
      </c>
      <c r="AY1304" s="84" t="s">
        <v>68</v>
      </c>
      <c r="AZ1304" s="84" t="s">
        <v>68</v>
      </c>
      <c r="BA1304" s="84" t="s">
        <v>68</v>
      </c>
      <c r="BB1304" s="84" t="s">
        <v>68</v>
      </c>
      <c r="BC1304" s="84" t="s">
        <v>123</v>
      </c>
      <c r="BD1304" s="84" t="s">
        <v>81</v>
      </c>
      <c r="BE1304" s="84" t="s">
        <v>82</v>
      </c>
      <c r="BF1304" s="84" t="s">
        <v>122</v>
      </c>
      <c r="BG1304" s="84" t="s">
        <v>69</v>
      </c>
      <c r="BH1304" s="92" t="s">
        <v>8773</v>
      </c>
      <c r="BI1304" s="84" t="s">
        <v>122</v>
      </c>
      <c r="BJ1304" s="84" t="s">
        <v>8774</v>
      </c>
      <c r="BK1304" s="84" t="s">
        <v>75</v>
      </c>
      <c r="BL1304" s="84" t="s">
        <v>122</v>
      </c>
      <c r="BM1304" s="84" t="s">
        <v>81</v>
      </c>
      <c r="BN1304" s="84" t="s">
        <v>70</v>
      </c>
      <c r="BO1304" s="84" t="s">
        <v>71</v>
      </c>
      <c r="BP1304" s="84" t="s">
        <v>122</v>
      </c>
      <c r="BQ1304" s="84" t="s">
        <v>163</v>
      </c>
    </row>
    <row r="1305" spans="1:69" ht="14.4" x14ac:dyDescent="0.3">
      <c r="A1305" s="40" t="str">
        <f t="shared" si="592"/>
        <v>2025-09-10</v>
      </c>
      <c r="B1305" s="40" t="str">
        <f t="shared" si="593"/>
        <v>SYD</v>
      </c>
      <c r="C1305" s="39" t="str">
        <f t="shared" si="594"/>
        <v>98812563611</v>
      </c>
      <c r="D1305" s="41" t="str">
        <f t="shared" si="595"/>
        <v>PKR253353607</v>
      </c>
      <c r="E1305" s="41" t="str">
        <f t="shared" si="596"/>
        <v>596421472540</v>
      </c>
      <c r="F1305" s="39" t="str">
        <f t="shared" si="597"/>
        <v>2254238</v>
      </c>
      <c r="G1305" s="39" t="str">
        <f t="shared" si="598"/>
        <v>WISE EXPRESS(CHUHO)</v>
      </c>
      <c r="H1305" s="41" t="str">
        <f t="shared" si="599"/>
        <v>강순이</v>
      </c>
      <c r="I1305" s="39" t="str">
        <f t="shared" si="600"/>
        <v>21652</v>
      </c>
      <c r="J1305" s="52" t="str">
        <f t="shared" si="601"/>
        <v/>
      </c>
      <c r="K1305" s="75">
        <f t="shared" si="602"/>
        <v>1</v>
      </c>
      <c r="L1305" s="76">
        <f t="shared" si="603"/>
        <v>1</v>
      </c>
      <c r="M1305" s="76">
        <f t="shared" si="604"/>
        <v>1E-3</v>
      </c>
      <c r="N1305" s="76">
        <f t="shared" si="605"/>
        <v>1</v>
      </c>
      <c r="O1305" s="42">
        <f t="shared" si="606"/>
        <v>1</v>
      </c>
      <c r="P1305" s="39" t="str">
        <f t="shared" si="607"/>
        <v>일반(목록배제,Normal-Manifest Exception)</v>
      </c>
      <c r="Q1305" s="72">
        <f t="shared" si="608"/>
        <v>100</v>
      </c>
      <c r="R1305" s="43" t="str">
        <f t="shared" si="609"/>
        <v>OZ602</v>
      </c>
      <c r="S1305" s="82" t="str">
        <f t="shared" si="610"/>
        <v/>
      </c>
      <c r="T1305" s="40">
        <f t="shared" si="611"/>
        <v>45910</v>
      </c>
      <c r="U1305" s="44">
        <v>2500</v>
      </c>
      <c r="V1305" s="44">
        <f t="shared" si="612"/>
        <v>0</v>
      </c>
      <c r="W1305" s="77">
        <f t="shared" si="613"/>
        <v>2500</v>
      </c>
      <c r="X1305" s="78">
        <f t="shared" si="614"/>
        <v>0</v>
      </c>
      <c r="Y1305" s="44" cm="1">
        <f t="array" ref="Y1305">_xlfn.IFNA(_xlfn.IFS(AND(Q1305&gt;=2000, Q1305&lt;3000), 10000, AND(Q1305&gt;=3000, Q1305&lt;4000), 15000, AND(Q1305&gt;=4000, Q1305&lt;5000), 20000, AND(Q1305&gt;=5000), 25000),0)</f>
        <v>0</v>
      </c>
      <c r="Z1305" s="91">
        <f t="shared" si="615"/>
        <v>300</v>
      </c>
      <c r="AA1305" s="44">
        <f t="shared" si="616"/>
        <v>0</v>
      </c>
      <c r="AB1305" s="44"/>
      <c r="AC1305" s="44"/>
      <c r="AD1305" s="44"/>
      <c r="AE1305" s="44">
        <f>VLOOKUP(O1305,정산업데이트!$A$6:$B$12,2,10)</f>
        <v>0</v>
      </c>
      <c r="AF1305" s="44"/>
      <c r="AG1305" s="79">
        <f t="shared" si="617"/>
        <v>300</v>
      </c>
      <c r="AH1305" s="80">
        <f t="shared" si="618"/>
        <v>2800</v>
      </c>
      <c r="AI1305" s="93"/>
      <c r="AJ1305" s="84" t="s">
        <v>7375</v>
      </c>
      <c r="AK1305" s="84" t="s">
        <v>73</v>
      </c>
      <c r="AL1305" s="84" t="s">
        <v>7376</v>
      </c>
      <c r="AM1305" s="84" t="s">
        <v>8775</v>
      </c>
      <c r="AN1305" s="84" t="s">
        <v>8776</v>
      </c>
      <c r="AO1305" s="84" t="s">
        <v>8777</v>
      </c>
      <c r="AP1305" s="84" t="s">
        <v>1561</v>
      </c>
      <c r="AQ1305" s="84" t="s">
        <v>122</v>
      </c>
      <c r="AR1305" s="85">
        <v>1</v>
      </c>
      <c r="AS1305" s="86">
        <v>1</v>
      </c>
      <c r="AT1305" s="86">
        <v>1E-3</v>
      </c>
      <c r="AU1305" s="86">
        <v>1</v>
      </c>
      <c r="AV1305" s="84" t="s">
        <v>8</v>
      </c>
      <c r="AW1305" s="86">
        <v>100</v>
      </c>
      <c r="AX1305" s="84" t="s">
        <v>68</v>
      </c>
      <c r="AY1305" s="84" t="s">
        <v>68</v>
      </c>
      <c r="AZ1305" s="84" t="s">
        <v>68</v>
      </c>
      <c r="BA1305" s="84" t="s">
        <v>68</v>
      </c>
      <c r="BB1305" s="84" t="s">
        <v>68</v>
      </c>
      <c r="BC1305" s="84" t="s">
        <v>123</v>
      </c>
      <c r="BD1305" s="84" t="s">
        <v>81</v>
      </c>
      <c r="BE1305" s="84" t="s">
        <v>82</v>
      </c>
      <c r="BF1305" s="84" t="s">
        <v>122</v>
      </c>
      <c r="BG1305" s="84" t="s">
        <v>69</v>
      </c>
      <c r="BH1305" s="92" t="s">
        <v>8778</v>
      </c>
      <c r="BI1305" s="84" t="s">
        <v>122</v>
      </c>
      <c r="BJ1305" s="84" t="s">
        <v>8779</v>
      </c>
      <c r="BK1305" s="84" t="s">
        <v>75</v>
      </c>
      <c r="BL1305" s="84" t="s">
        <v>122</v>
      </c>
      <c r="BM1305" s="84" t="s">
        <v>81</v>
      </c>
      <c r="BN1305" s="84" t="s">
        <v>70</v>
      </c>
      <c r="BO1305" s="84" t="s">
        <v>71</v>
      </c>
      <c r="BP1305" s="84" t="s">
        <v>122</v>
      </c>
      <c r="BQ1305" s="84" t="s">
        <v>163</v>
      </c>
    </row>
    <row r="1306" spans="1:69" ht="14.4" x14ac:dyDescent="0.3">
      <c r="A1306" s="40" t="str">
        <f t="shared" si="592"/>
        <v>2025-09-10</v>
      </c>
      <c r="B1306" s="40" t="str">
        <f t="shared" si="593"/>
        <v>SYD</v>
      </c>
      <c r="C1306" s="39" t="str">
        <f t="shared" si="594"/>
        <v>98812563611</v>
      </c>
      <c r="D1306" s="41" t="str">
        <f t="shared" si="595"/>
        <v>PKR253353608</v>
      </c>
      <c r="E1306" s="41" t="str">
        <f t="shared" si="596"/>
        <v>596421472551</v>
      </c>
      <c r="F1306" s="39" t="str">
        <f t="shared" si="597"/>
        <v>2254238</v>
      </c>
      <c r="G1306" s="39" t="str">
        <f t="shared" si="598"/>
        <v>WISE EXPRESS(CHUHO)</v>
      </c>
      <c r="H1306" s="41" t="str">
        <f t="shared" si="599"/>
        <v>전충분</v>
      </c>
      <c r="I1306" s="39" t="str">
        <f t="shared" si="600"/>
        <v>35290</v>
      </c>
      <c r="J1306" s="52" t="str">
        <f t="shared" si="601"/>
        <v/>
      </c>
      <c r="K1306" s="75">
        <f t="shared" si="602"/>
        <v>1</v>
      </c>
      <c r="L1306" s="76">
        <f t="shared" si="603"/>
        <v>1</v>
      </c>
      <c r="M1306" s="76">
        <f t="shared" si="604"/>
        <v>1E-3</v>
      </c>
      <c r="N1306" s="76">
        <f t="shared" si="605"/>
        <v>1</v>
      </c>
      <c r="O1306" s="42">
        <f t="shared" si="606"/>
        <v>1</v>
      </c>
      <c r="P1306" s="39" t="str">
        <f t="shared" si="607"/>
        <v>일반(목록배제,Normal-Manifest Exception)</v>
      </c>
      <c r="Q1306" s="72">
        <f t="shared" si="608"/>
        <v>100</v>
      </c>
      <c r="R1306" s="43" t="str">
        <f t="shared" si="609"/>
        <v>OZ602</v>
      </c>
      <c r="S1306" s="82" t="str">
        <f t="shared" si="610"/>
        <v/>
      </c>
      <c r="T1306" s="40">
        <f t="shared" si="611"/>
        <v>45910</v>
      </c>
      <c r="U1306" s="44">
        <v>2500</v>
      </c>
      <c r="V1306" s="44">
        <f t="shared" si="612"/>
        <v>0</v>
      </c>
      <c r="W1306" s="77">
        <f t="shared" si="613"/>
        <v>2500</v>
      </c>
      <c r="X1306" s="78">
        <f t="shared" si="614"/>
        <v>0</v>
      </c>
      <c r="Y1306" s="44" cm="1">
        <f t="array" ref="Y1306">_xlfn.IFNA(_xlfn.IFS(AND(Q1306&gt;=2000, Q1306&lt;3000), 10000, AND(Q1306&gt;=3000, Q1306&lt;4000), 15000, AND(Q1306&gt;=4000, Q1306&lt;5000), 20000, AND(Q1306&gt;=5000), 25000),0)</f>
        <v>0</v>
      </c>
      <c r="Z1306" s="91">
        <f t="shared" si="615"/>
        <v>300</v>
      </c>
      <c r="AA1306" s="44">
        <f t="shared" si="616"/>
        <v>0</v>
      </c>
      <c r="AB1306" s="44"/>
      <c r="AC1306" s="44"/>
      <c r="AD1306" s="44"/>
      <c r="AE1306" s="44">
        <f>VLOOKUP(O1306,정산업데이트!$A$6:$B$12,2,10)</f>
        <v>0</v>
      </c>
      <c r="AF1306" s="44"/>
      <c r="AG1306" s="79">
        <f t="shared" si="617"/>
        <v>300</v>
      </c>
      <c r="AH1306" s="80">
        <f t="shared" si="618"/>
        <v>2800</v>
      </c>
      <c r="AI1306" s="93"/>
      <c r="AJ1306" s="84" t="s">
        <v>7375</v>
      </c>
      <c r="AK1306" s="84" t="s">
        <v>73</v>
      </c>
      <c r="AL1306" s="84" t="s">
        <v>7376</v>
      </c>
      <c r="AM1306" s="84" t="s">
        <v>8780</v>
      </c>
      <c r="AN1306" s="84" t="s">
        <v>8781</v>
      </c>
      <c r="AO1306" s="84" t="s">
        <v>8782</v>
      </c>
      <c r="AP1306" s="84" t="s">
        <v>8783</v>
      </c>
      <c r="AQ1306" s="84" t="s">
        <v>122</v>
      </c>
      <c r="AR1306" s="85">
        <v>1</v>
      </c>
      <c r="AS1306" s="86">
        <v>1</v>
      </c>
      <c r="AT1306" s="86">
        <v>1E-3</v>
      </c>
      <c r="AU1306" s="86">
        <v>1</v>
      </c>
      <c r="AV1306" s="84" t="s">
        <v>8</v>
      </c>
      <c r="AW1306" s="86">
        <v>100</v>
      </c>
      <c r="AX1306" s="84" t="s">
        <v>68</v>
      </c>
      <c r="AY1306" s="84" t="s">
        <v>68</v>
      </c>
      <c r="AZ1306" s="84" t="s">
        <v>68</v>
      </c>
      <c r="BA1306" s="84" t="s">
        <v>68</v>
      </c>
      <c r="BB1306" s="84" t="s">
        <v>68</v>
      </c>
      <c r="BC1306" s="84" t="s">
        <v>123</v>
      </c>
      <c r="BD1306" s="84" t="s">
        <v>81</v>
      </c>
      <c r="BE1306" s="84" t="s">
        <v>82</v>
      </c>
      <c r="BF1306" s="84" t="s">
        <v>122</v>
      </c>
      <c r="BG1306" s="84" t="s">
        <v>69</v>
      </c>
      <c r="BH1306" s="92" t="s">
        <v>8784</v>
      </c>
      <c r="BI1306" s="84" t="s">
        <v>122</v>
      </c>
      <c r="BJ1306" s="84" t="s">
        <v>8785</v>
      </c>
      <c r="BK1306" s="84" t="s">
        <v>75</v>
      </c>
      <c r="BL1306" s="84" t="s">
        <v>122</v>
      </c>
      <c r="BM1306" s="84" t="s">
        <v>81</v>
      </c>
      <c r="BN1306" s="84" t="s">
        <v>70</v>
      </c>
      <c r="BO1306" s="84" t="s">
        <v>71</v>
      </c>
      <c r="BP1306" s="84" t="s">
        <v>122</v>
      </c>
      <c r="BQ1306" s="84" t="s">
        <v>163</v>
      </c>
    </row>
    <row r="1307" spans="1:69" ht="14.4" x14ac:dyDescent="0.3">
      <c r="A1307" s="40" t="str">
        <f t="shared" si="592"/>
        <v>2025-09-10</v>
      </c>
      <c r="B1307" s="40" t="str">
        <f t="shared" si="593"/>
        <v>SYD</v>
      </c>
      <c r="C1307" s="39" t="str">
        <f t="shared" si="594"/>
        <v>98812563611</v>
      </c>
      <c r="D1307" s="41" t="str">
        <f t="shared" si="595"/>
        <v>PKR253385821</v>
      </c>
      <c r="E1307" s="41" t="str">
        <f t="shared" si="596"/>
        <v>596421473494</v>
      </c>
      <c r="F1307" s="39" t="str">
        <f t="shared" si="597"/>
        <v>2254225</v>
      </c>
      <c r="G1307" s="39" t="str">
        <f t="shared" si="598"/>
        <v>WISE EXPRESS LOGISTICS PTY LTD</v>
      </c>
      <c r="H1307" s="41" t="str">
        <f t="shared" si="599"/>
        <v>조중길</v>
      </c>
      <c r="I1307" s="39" t="str">
        <f t="shared" si="600"/>
        <v>04372</v>
      </c>
      <c r="J1307" s="52" t="str">
        <f t="shared" si="601"/>
        <v/>
      </c>
      <c r="K1307" s="75">
        <f t="shared" si="602"/>
        <v>1</v>
      </c>
      <c r="L1307" s="76">
        <f t="shared" si="603"/>
        <v>5.4</v>
      </c>
      <c r="M1307" s="76">
        <f t="shared" si="604"/>
        <v>1E-3</v>
      </c>
      <c r="N1307" s="76">
        <f t="shared" si="605"/>
        <v>5.5</v>
      </c>
      <c r="O1307" s="42">
        <f t="shared" si="606"/>
        <v>5.5</v>
      </c>
      <c r="P1307" s="39" t="str">
        <f t="shared" si="607"/>
        <v>일반(목록배제,Normal-Manifest Exception)</v>
      </c>
      <c r="Q1307" s="72">
        <f t="shared" si="608"/>
        <v>100</v>
      </c>
      <c r="R1307" s="43" t="str">
        <f t="shared" si="609"/>
        <v>OZ602</v>
      </c>
      <c r="S1307" s="82" t="str">
        <f t="shared" si="610"/>
        <v/>
      </c>
      <c r="T1307" s="40">
        <f t="shared" si="611"/>
        <v>45910</v>
      </c>
      <c r="U1307" s="44">
        <v>2500</v>
      </c>
      <c r="V1307" s="44">
        <f t="shared" si="612"/>
        <v>100</v>
      </c>
      <c r="W1307" s="77">
        <f t="shared" si="613"/>
        <v>2600</v>
      </c>
      <c r="X1307" s="78">
        <f t="shared" si="614"/>
        <v>0</v>
      </c>
      <c r="Y1307" s="44" cm="1">
        <f t="array" ref="Y1307">_xlfn.IFNA(_xlfn.IFS(AND(Q1307&gt;=2000, Q1307&lt;3000), 10000, AND(Q1307&gt;=3000, Q1307&lt;4000), 15000, AND(Q1307&gt;=4000, Q1307&lt;5000), 20000, AND(Q1307&gt;=5000), 25000),0)</f>
        <v>0</v>
      </c>
      <c r="Z1307" s="91">
        <f t="shared" si="615"/>
        <v>300</v>
      </c>
      <c r="AA1307" s="44">
        <f t="shared" si="616"/>
        <v>0</v>
      </c>
      <c r="AB1307" s="44"/>
      <c r="AC1307" s="44"/>
      <c r="AD1307" s="44"/>
      <c r="AE1307" s="44">
        <f>VLOOKUP(O1307,정산업데이트!$A$6:$B$12,2,10)</f>
        <v>1000</v>
      </c>
      <c r="AF1307" s="44"/>
      <c r="AG1307" s="79">
        <f t="shared" si="617"/>
        <v>1300</v>
      </c>
      <c r="AH1307" s="80">
        <f t="shared" si="618"/>
        <v>3900</v>
      </c>
      <c r="AI1307" s="93"/>
      <c r="AJ1307" s="84" t="s">
        <v>7375</v>
      </c>
      <c r="AK1307" s="84" t="s">
        <v>73</v>
      </c>
      <c r="AL1307" s="84" t="s">
        <v>7376</v>
      </c>
      <c r="AM1307" s="84" t="s">
        <v>8786</v>
      </c>
      <c r="AN1307" s="84" t="s">
        <v>5343</v>
      </c>
      <c r="AO1307" s="84" t="s">
        <v>5344</v>
      </c>
      <c r="AP1307" s="84" t="s">
        <v>5345</v>
      </c>
      <c r="AQ1307" s="84" t="s">
        <v>122</v>
      </c>
      <c r="AR1307" s="85">
        <v>1</v>
      </c>
      <c r="AS1307" s="86">
        <v>5.4</v>
      </c>
      <c r="AT1307" s="86">
        <v>1E-3</v>
      </c>
      <c r="AU1307" s="86">
        <v>5.5</v>
      </c>
      <c r="AV1307" s="84" t="s">
        <v>8</v>
      </c>
      <c r="AW1307" s="86">
        <v>100</v>
      </c>
      <c r="AX1307" s="84" t="s">
        <v>68</v>
      </c>
      <c r="AY1307" s="84" t="s">
        <v>68</v>
      </c>
      <c r="AZ1307" s="84" t="s">
        <v>68</v>
      </c>
      <c r="BA1307" s="84" t="s">
        <v>68</v>
      </c>
      <c r="BB1307" s="84" t="s">
        <v>68</v>
      </c>
      <c r="BC1307" s="84" t="s">
        <v>125</v>
      </c>
      <c r="BD1307" s="84" t="s">
        <v>74</v>
      </c>
      <c r="BE1307" s="84" t="s">
        <v>93</v>
      </c>
      <c r="BF1307" s="84" t="s">
        <v>122</v>
      </c>
      <c r="BG1307" s="84" t="s">
        <v>69</v>
      </c>
      <c r="BH1307" s="92" t="s">
        <v>8787</v>
      </c>
      <c r="BI1307" s="84" t="s">
        <v>122</v>
      </c>
      <c r="BJ1307" s="84" t="s">
        <v>8788</v>
      </c>
      <c r="BK1307" s="84" t="s">
        <v>75</v>
      </c>
      <c r="BL1307" s="84" t="s">
        <v>122</v>
      </c>
      <c r="BM1307" s="84" t="s">
        <v>74</v>
      </c>
      <c r="BN1307" s="84" t="s">
        <v>70</v>
      </c>
      <c r="BO1307" s="84" t="s">
        <v>71</v>
      </c>
      <c r="BP1307" s="84" t="s">
        <v>122</v>
      </c>
      <c r="BQ1307" s="84" t="s">
        <v>163</v>
      </c>
    </row>
    <row r="1308" spans="1:69" ht="14.4" x14ac:dyDescent="0.3">
      <c r="A1308" s="40" t="str">
        <f t="shared" si="592"/>
        <v>2025-09-10</v>
      </c>
      <c r="B1308" s="40" t="str">
        <f t="shared" si="593"/>
        <v>SYD</v>
      </c>
      <c r="C1308" s="39" t="str">
        <f t="shared" si="594"/>
        <v>98812563611</v>
      </c>
      <c r="D1308" s="41" t="str">
        <f t="shared" si="595"/>
        <v>PKR253385822</v>
      </c>
      <c r="E1308" s="41" t="str">
        <f t="shared" si="596"/>
        <v>596421473505</v>
      </c>
      <c r="F1308" s="39" t="str">
        <f t="shared" si="597"/>
        <v>2254225</v>
      </c>
      <c r="G1308" s="39" t="str">
        <f t="shared" si="598"/>
        <v>WISE EXPRESS LOGISTICS PTY LTD</v>
      </c>
      <c r="H1308" s="41" t="str">
        <f t="shared" si="599"/>
        <v>노순옥</v>
      </c>
      <c r="I1308" s="39" t="str">
        <f t="shared" si="600"/>
        <v>41718</v>
      </c>
      <c r="J1308" s="52" t="str">
        <f t="shared" si="601"/>
        <v/>
      </c>
      <c r="K1308" s="75">
        <f t="shared" si="602"/>
        <v>1</v>
      </c>
      <c r="L1308" s="76">
        <f t="shared" si="603"/>
        <v>5.4</v>
      </c>
      <c r="M1308" s="76">
        <f t="shared" si="604"/>
        <v>1E-3</v>
      </c>
      <c r="N1308" s="76">
        <f t="shared" si="605"/>
        <v>5.5</v>
      </c>
      <c r="O1308" s="42">
        <f t="shared" si="606"/>
        <v>5.5</v>
      </c>
      <c r="P1308" s="39" t="str">
        <f t="shared" si="607"/>
        <v>일반(목록배제,Normal-Manifest Exception)</v>
      </c>
      <c r="Q1308" s="72">
        <f t="shared" si="608"/>
        <v>100</v>
      </c>
      <c r="R1308" s="43" t="str">
        <f t="shared" si="609"/>
        <v>OZ602</v>
      </c>
      <c r="S1308" s="82" t="str">
        <f t="shared" si="610"/>
        <v/>
      </c>
      <c r="T1308" s="40">
        <f t="shared" si="611"/>
        <v>45910</v>
      </c>
      <c r="U1308" s="44">
        <v>2500</v>
      </c>
      <c r="V1308" s="44">
        <f t="shared" si="612"/>
        <v>100</v>
      </c>
      <c r="W1308" s="77">
        <f t="shared" si="613"/>
        <v>2600</v>
      </c>
      <c r="X1308" s="78">
        <f t="shared" si="614"/>
        <v>0</v>
      </c>
      <c r="Y1308" s="44" cm="1">
        <f t="array" ref="Y1308">_xlfn.IFNA(_xlfn.IFS(AND(Q1308&gt;=2000, Q1308&lt;3000), 10000, AND(Q1308&gt;=3000, Q1308&lt;4000), 15000, AND(Q1308&gt;=4000, Q1308&lt;5000), 20000, AND(Q1308&gt;=5000), 25000),0)</f>
        <v>0</v>
      </c>
      <c r="Z1308" s="91">
        <f t="shared" si="615"/>
        <v>300</v>
      </c>
      <c r="AA1308" s="44">
        <f t="shared" si="616"/>
        <v>0</v>
      </c>
      <c r="AB1308" s="44"/>
      <c r="AC1308" s="44"/>
      <c r="AD1308" s="44"/>
      <c r="AE1308" s="44">
        <f>VLOOKUP(O1308,정산업데이트!$A$6:$B$12,2,10)</f>
        <v>1000</v>
      </c>
      <c r="AF1308" s="44"/>
      <c r="AG1308" s="79">
        <f t="shared" si="617"/>
        <v>1300</v>
      </c>
      <c r="AH1308" s="80">
        <f t="shared" si="618"/>
        <v>3900</v>
      </c>
      <c r="AI1308" s="93"/>
      <c r="AJ1308" s="84" t="s">
        <v>7375</v>
      </c>
      <c r="AK1308" s="84" t="s">
        <v>73</v>
      </c>
      <c r="AL1308" s="84" t="s">
        <v>7376</v>
      </c>
      <c r="AM1308" s="84" t="s">
        <v>8789</v>
      </c>
      <c r="AN1308" s="84" t="s">
        <v>5349</v>
      </c>
      <c r="AO1308" s="84" t="s">
        <v>5350</v>
      </c>
      <c r="AP1308" s="84" t="s">
        <v>1974</v>
      </c>
      <c r="AQ1308" s="84" t="s">
        <v>122</v>
      </c>
      <c r="AR1308" s="85">
        <v>1</v>
      </c>
      <c r="AS1308" s="86">
        <v>5.4</v>
      </c>
      <c r="AT1308" s="86">
        <v>1E-3</v>
      </c>
      <c r="AU1308" s="86">
        <v>5.5</v>
      </c>
      <c r="AV1308" s="84" t="s">
        <v>8</v>
      </c>
      <c r="AW1308" s="86">
        <v>100</v>
      </c>
      <c r="AX1308" s="84" t="s">
        <v>68</v>
      </c>
      <c r="AY1308" s="84" t="s">
        <v>68</v>
      </c>
      <c r="AZ1308" s="84" t="s">
        <v>68</v>
      </c>
      <c r="BA1308" s="84" t="s">
        <v>68</v>
      </c>
      <c r="BB1308" s="84" t="s">
        <v>68</v>
      </c>
      <c r="BC1308" s="84" t="s">
        <v>125</v>
      </c>
      <c r="BD1308" s="84" t="s">
        <v>74</v>
      </c>
      <c r="BE1308" s="84" t="s">
        <v>93</v>
      </c>
      <c r="BF1308" s="84" t="s">
        <v>122</v>
      </c>
      <c r="BG1308" s="84" t="s">
        <v>69</v>
      </c>
      <c r="BH1308" s="92" t="s">
        <v>8790</v>
      </c>
      <c r="BI1308" s="84" t="s">
        <v>122</v>
      </c>
      <c r="BJ1308" s="84" t="s">
        <v>8791</v>
      </c>
      <c r="BK1308" s="84" t="s">
        <v>75</v>
      </c>
      <c r="BL1308" s="84" t="s">
        <v>122</v>
      </c>
      <c r="BM1308" s="84" t="s">
        <v>74</v>
      </c>
      <c r="BN1308" s="84" t="s">
        <v>70</v>
      </c>
      <c r="BO1308" s="84" t="s">
        <v>71</v>
      </c>
      <c r="BP1308" s="84" t="s">
        <v>122</v>
      </c>
      <c r="BQ1308" s="84" t="s">
        <v>163</v>
      </c>
    </row>
    <row r="1309" spans="1:69" ht="14.4" x14ac:dyDescent="0.3">
      <c r="A1309" s="40" t="str">
        <f t="shared" si="592"/>
        <v>2025-09-10</v>
      </c>
      <c r="B1309" s="40" t="str">
        <f t="shared" si="593"/>
        <v>SYD</v>
      </c>
      <c r="C1309" s="39" t="str">
        <f t="shared" si="594"/>
        <v>98812563611</v>
      </c>
      <c r="D1309" s="41" t="str">
        <f t="shared" si="595"/>
        <v>PKR253385823</v>
      </c>
      <c r="E1309" s="41" t="str">
        <f t="shared" si="596"/>
        <v>596421473516</v>
      </c>
      <c r="F1309" s="39" t="str">
        <f t="shared" si="597"/>
        <v>2254225</v>
      </c>
      <c r="G1309" s="39" t="str">
        <f t="shared" si="598"/>
        <v>WISE EXPRESS LOGISTICS PTY LTD</v>
      </c>
      <c r="H1309" s="41" t="str">
        <f t="shared" si="599"/>
        <v>김지한</v>
      </c>
      <c r="I1309" s="39" t="str">
        <f t="shared" si="600"/>
        <v>05015</v>
      </c>
      <c r="J1309" s="52" t="str">
        <f t="shared" si="601"/>
        <v/>
      </c>
      <c r="K1309" s="75">
        <f t="shared" si="602"/>
        <v>1</v>
      </c>
      <c r="L1309" s="76">
        <f t="shared" si="603"/>
        <v>3.6</v>
      </c>
      <c r="M1309" s="76">
        <f t="shared" si="604"/>
        <v>1E-3</v>
      </c>
      <c r="N1309" s="76">
        <f t="shared" si="605"/>
        <v>3.6</v>
      </c>
      <c r="O1309" s="42">
        <f t="shared" si="606"/>
        <v>4</v>
      </c>
      <c r="P1309" s="39" t="str">
        <f t="shared" si="607"/>
        <v>일반(목록배제,Normal-Manifest Exception)</v>
      </c>
      <c r="Q1309" s="72">
        <f t="shared" si="608"/>
        <v>107</v>
      </c>
      <c r="R1309" s="43" t="str">
        <f t="shared" si="609"/>
        <v>OZ602</v>
      </c>
      <c r="S1309" s="82" t="str">
        <f t="shared" si="610"/>
        <v/>
      </c>
      <c r="T1309" s="40">
        <f t="shared" si="611"/>
        <v>45910</v>
      </c>
      <c r="U1309" s="44">
        <v>2500</v>
      </c>
      <c r="V1309" s="44">
        <f t="shared" si="612"/>
        <v>0</v>
      </c>
      <c r="W1309" s="77">
        <f t="shared" si="613"/>
        <v>2500</v>
      </c>
      <c r="X1309" s="78">
        <f t="shared" si="614"/>
        <v>0</v>
      </c>
      <c r="Y1309" s="44" cm="1">
        <f t="array" ref="Y1309">_xlfn.IFNA(_xlfn.IFS(AND(Q1309&gt;=2000, Q1309&lt;3000), 10000, AND(Q1309&gt;=3000, Q1309&lt;4000), 15000, AND(Q1309&gt;=4000, Q1309&lt;5000), 20000, AND(Q1309&gt;=5000), 25000),0)</f>
        <v>0</v>
      </c>
      <c r="Z1309" s="91">
        <f t="shared" si="615"/>
        <v>300</v>
      </c>
      <c r="AA1309" s="44">
        <f t="shared" si="616"/>
        <v>0</v>
      </c>
      <c r="AB1309" s="44"/>
      <c r="AC1309" s="44"/>
      <c r="AD1309" s="44"/>
      <c r="AE1309" s="44">
        <f>VLOOKUP(O1309,정산업데이트!$A$6:$B$12,2,10)</f>
        <v>0</v>
      </c>
      <c r="AF1309" s="44"/>
      <c r="AG1309" s="79">
        <f t="shared" si="617"/>
        <v>300</v>
      </c>
      <c r="AH1309" s="80">
        <f t="shared" si="618"/>
        <v>2800</v>
      </c>
      <c r="AI1309" s="93"/>
      <c r="AJ1309" s="84" t="s">
        <v>7375</v>
      </c>
      <c r="AK1309" s="84" t="s">
        <v>73</v>
      </c>
      <c r="AL1309" s="84" t="s">
        <v>7376</v>
      </c>
      <c r="AM1309" s="84" t="s">
        <v>8792</v>
      </c>
      <c r="AN1309" s="84" t="s">
        <v>8793</v>
      </c>
      <c r="AO1309" s="84" t="s">
        <v>8794</v>
      </c>
      <c r="AP1309" s="84" t="s">
        <v>8795</v>
      </c>
      <c r="AQ1309" s="84" t="s">
        <v>122</v>
      </c>
      <c r="AR1309" s="85">
        <v>1</v>
      </c>
      <c r="AS1309" s="86">
        <v>3.6</v>
      </c>
      <c r="AT1309" s="86">
        <v>1E-3</v>
      </c>
      <c r="AU1309" s="86">
        <v>3.6</v>
      </c>
      <c r="AV1309" s="84" t="s">
        <v>8</v>
      </c>
      <c r="AW1309" s="86">
        <v>107</v>
      </c>
      <c r="AX1309" s="84" t="s">
        <v>68</v>
      </c>
      <c r="AY1309" s="84" t="s">
        <v>68</v>
      </c>
      <c r="AZ1309" s="84" t="s">
        <v>68</v>
      </c>
      <c r="BA1309" s="84" t="s">
        <v>68</v>
      </c>
      <c r="BB1309" s="84" t="s">
        <v>68</v>
      </c>
      <c r="BC1309" s="84" t="s">
        <v>125</v>
      </c>
      <c r="BD1309" s="84" t="s">
        <v>74</v>
      </c>
      <c r="BE1309" s="84" t="s">
        <v>93</v>
      </c>
      <c r="BF1309" s="84" t="s">
        <v>122</v>
      </c>
      <c r="BG1309" s="84" t="s">
        <v>69</v>
      </c>
      <c r="BH1309" s="92" t="s">
        <v>8796</v>
      </c>
      <c r="BI1309" s="84" t="s">
        <v>122</v>
      </c>
      <c r="BJ1309" s="84" t="s">
        <v>8797</v>
      </c>
      <c r="BK1309" s="84" t="s">
        <v>75</v>
      </c>
      <c r="BL1309" s="84" t="s">
        <v>122</v>
      </c>
      <c r="BM1309" s="84" t="s">
        <v>74</v>
      </c>
      <c r="BN1309" s="84" t="s">
        <v>70</v>
      </c>
      <c r="BO1309" s="84" t="s">
        <v>71</v>
      </c>
      <c r="BP1309" s="84" t="s">
        <v>122</v>
      </c>
      <c r="BQ1309" s="84" t="s">
        <v>163</v>
      </c>
    </row>
    <row r="1310" spans="1:69" ht="14.4" x14ac:dyDescent="0.3">
      <c r="A1310" s="40" t="str">
        <f t="shared" si="592"/>
        <v>2025-09-10</v>
      </c>
      <c r="B1310" s="40" t="str">
        <f t="shared" si="593"/>
        <v>SYD</v>
      </c>
      <c r="C1310" s="39" t="str">
        <f t="shared" si="594"/>
        <v>98812563611</v>
      </c>
      <c r="D1310" s="41" t="str">
        <f t="shared" si="595"/>
        <v>PKR253385824</v>
      </c>
      <c r="E1310" s="41" t="str">
        <f t="shared" si="596"/>
        <v>596421473520</v>
      </c>
      <c r="F1310" s="39" t="str">
        <f t="shared" si="597"/>
        <v>2254225</v>
      </c>
      <c r="G1310" s="39" t="str">
        <f t="shared" si="598"/>
        <v>WISE EXPRESS LOGISTICS PTY LTD</v>
      </c>
      <c r="H1310" s="41" t="str">
        <f t="shared" si="599"/>
        <v>곽흥수</v>
      </c>
      <c r="I1310" s="39" t="str">
        <f t="shared" si="600"/>
        <v>59749</v>
      </c>
      <c r="J1310" s="52" t="str">
        <f t="shared" si="601"/>
        <v/>
      </c>
      <c r="K1310" s="75">
        <f t="shared" si="602"/>
        <v>1</v>
      </c>
      <c r="L1310" s="76">
        <f t="shared" si="603"/>
        <v>1.7</v>
      </c>
      <c r="M1310" s="76">
        <f t="shared" si="604"/>
        <v>1E-3</v>
      </c>
      <c r="N1310" s="76">
        <f t="shared" si="605"/>
        <v>1.7</v>
      </c>
      <c r="O1310" s="42">
        <f t="shared" si="606"/>
        <v>2</v>
      </c>
      <c r="P1310" s="39" t="str">
        <f t="shared" si="607"/>
        <v>일반(목록배제,Normal-Manifest Exception)</v>
      </c>
      <c r="Q1310" s="72">
        <f t="shared" si="608"/>
        <v>84</v>
      </c>
      <c r="R1310" s="43" t="str">
        <f t="shared" si="609"/>
        <v>OZ602</v>
      </c>
      <c r="S1310" s="82" t="str">
        <f t="shared" si="610"/>
        <v/>
      </c>
      <c r="T1310" s="40">
        <f t="shared" si="611"/>
        <v>45910</v>
      </c>
      <c r="U1310" s="44">
        <v>2500</v>
      </c>
      <c r="V1310" s="44">
        <f t="shared" si="612"/>
        <v>0</v>
      </c>
      <c r="W1310" s="77">
        <f t="shared" si="613"/>
        <v>2500</v>
      </c>
      <c r="X1310" s="78">
        <f t="shared" si="614"/>
        <v>0</v>
      </c>
      <c r="Y1310" s="44" cm="1">
        <f t="array" ref="Y1310">_xlfn.IFNA(_xlfn.IFS(AND(Q1310&gt;=2000, Q1310&lt;3000), 10000, AND(Q1310&gt;=3000, Q1310&lt;4000), 15000, AND(Q1310&gt;=4000, Q1310&lt;5000), 20000, AND(Q1310&gt;=5000), 25000),0)</f>
        <v>0</v>
      </c>
      <c r="Z1310" s="91">
        <f t="shared" si="615"/>
        <v>300</v>
      </c>
      <c r="AA1310" s="44">
        <f t="shared" si="616"/>
        <v>0</v>
      </c>
      <c r="AB1310" s="44"/>
      <c r="AC1310" s="44"/>
      <c r="AD1310" s="44"/>
      <c r="AE1310" s="44">
        <f>VLOOKUP(O1310,정산업데이트!$A$6:$B$12,2,10)</f>
        <v>0</v>
      </c>
      <c r="AF1310" s="44"/>
      <c r="AG1310" s="79">
        <f t="shared" si="617"/>
        <v>300</v>
      </c>
      <c r="AH1310" s="80">
        <f t="shared" si="618"/>
        <v>2800</v>
      </c>
      <c r="AI1310" s="93"/>
      <c r="AJ1310" s="84" t="s">
        <v>7375</v>
      </c>
      <c r="AK1310" s="84" t="s">
        <v>73</v>
      </c>
      <c r="AL1310" s="84" t="s">
        <v>7376</v>
      </c>
      <c r="AM1310" s="84" t="s">
        <v>8798</v>
      </c>
      <c r="AN1310" s="84" t="s">
        <v>302</v>
      </c>
      <c r="AO1310" s="84" t="s">
        <v>303</v>
      </c>
      <c r="AP1310" s="84" t="s">
        <v>862</v>
      </c>
      <c r="AQ1310" s="84" t="s">
        <v>122</v>
      </c>
      <c r="AR1310" s="85">
        <v>1</v>
      </c>
      <c r="AS1310" s="86">
        <v>1.7</v>
      </c>
      <c r="AT1310" s="86">
        <v>1E-3</v>
      </c>
      <c r="AU1310" s="86">
        <v>1.7</v>
      </c>
      <c r="AV1310" s="84" t="s">
        <v>8</v>
      </c>
      <c r="AW1310" s="86">
        <v>84</v>
      </c>
      <c r="AX1310" s="84" t="s">
        <v>68</v>
      </c>
      <c r="AY1310" s="84" t="s">
        <v>68</v>
      </c>
      <c r="AZ1310" s="84" t="s">
        <v>68</v>
      </c>
      <c r="BA1310" s="84" t="s">
        <v>68</v>
      </c>
      <c r="BB1310" s="84" t="s">
        <v>68</v>
      </c>
      <c r="BC1310" s="84" t="s">
        <v>125</v>
      </c>
      <c r="BD1310" s="84" t="s">
        <v>74</v>
      </c>
      <c r="BE1310" s="84" t="s">
        <v>93</v>
      </c>
      <c r="BF1310" s="84" t="s">
        <v>122</v>
      </c>
      <c r="BG1310" s="84" t="s">
        <v>69</v>
      </c>
      <c r="BH1310" s="92" t="s">
        <v>8799</v>
      </c>
      <c r="BI1310" s="84" t="s">
        <v>122</v>
      </c>
      <c r="BJ1310" s="84" t="s">
        <v>8800</v>
      </c>
      <c r="BK1310" s="84" t="s">
        <v>75</v>
      </c>
      <c r="BL1310" s="84" t="s">
        <v>122</v>
      </c>
      <c r="BM1310" s="84" t="s">
        <v>74</v>
      </c>
      <c r="BN1310" s="84" t="s">
        <v>70</v>
      </c>
      <c r="BO1310" s="84" t="s">
        <v>71</v>
      </c>
      <c r="BP1310" s="84" t="s">
        <v>122</v>
      </c>
      <c r="BQ1310" s="84" t="s">
        <v>163</v>
      </c>
    </row>
    <row r="1311" spans="1:69" ht="14.4" x14ac:dyDescent="0.3">
      <c r="A1311" s="40" t="str">
        <f t="shared" si="592"/>
        <v>2025-09-10</v>
      </c>
      <c r="B1311" s="40" t="str">
        <f t="shared" si="593"/>
        <v>SYD</v>
      </c>
      <c r="C1311" s="39" t="str">
        <f t="shared" si="594"/>
        <v>98812563611</v>
      </c>
      <c r="D1311" s="41" t="str">
        <f t="shared" si="595"/>
        <v>PKR253313322</v>
      </c>
      <c r="E1311" s="41" t="str">
        <f t="shared" si="596"/>
        <v>596421469165</v>
      </c>
      <c r="F1311" s="39" t="str">
        <f t="shared" si="597"/>
        <v>2256683</v>
      </c>
      <c r="G1311" s="39" t="str">
        <f t="shared" si="598"/>
        <v>WISE EXPRESS LOGISTICS(PANGZIMOM)</v>
      </c>
      <c r="H1311" s="41" t="str">
        <f t="shared" si="599"/>
        <v>박보경</v>
      </c>
      <c r="I1311" s="39" t="str">
        <f t="shared" si="600"/>
        <v>47507</v>
      </c>
      <c r="J1311" s="52" t="str">
        <f t="shared" si="601"/>
        <v/>
      </c>
      <c r="K1311" s="75">
        <f t="shared" si="602"/>
        <v>1</v>
      </c>
      <c r="L1311" s="76">
        <f t="shared" si="603"/>
        <v>1</v>
      </c>
      <c r="M1311" s="76">
        <f t="shared" si="604"/>
        <v>1E-3</v>
      </c>
      <c r="N1311" s="76">
        <f t="shared" si="605"/>
        <v>1</v>
      </c>
      <c r="O1311" s="42">
        <f t="shared" si="606"/>
        <v>1</v>
      </c>
      <c r="P1311" s="39" t="str">
        <f t="shared" si="607"/>
        <v>일반(목록배제,Normal-Manifest Exception)</v>
      </c>
      <c r="Q1311" s="72">
        <f t="shared" si="608"/>
        <v>33</v>
      </c>
      <c r="R1311" s="43" t="str">
        <f t="shared" si="609"/>
        <v>OZ602</v>
      </c>
      <c r="S1311" s="82" t="str">
        <f t="shared" si="610"/>
        <v/>
      </c>
      <c r="T1311" s="40">
        <f t="shared" si="611"/>
        <v>45910</v>
      </c>
      <c r="U1311" s="44">
        <v>2500</v>
      </c>
      <c r="V1311" s="44">
        <f t="shared" si="612"/>
        <v>0</v>
      </c>
      <c r="W1311" s="77">
        <f t="shared" si="613"/>
        <v>2500</v>
      </c>
      <c r="X1311" s="78">
        <f t="shared" si="614"/>
        <v>0</v>
      </c>
      <c r="Y1311" s="44" cm="1">
        <f t="array" ref="Y1311">_xlfn.IFNA(_xlfn.IFS(AND(Q1311&gt;=2000, Q1311&lt;3000), 10000, AND(Q1311&gt;=3000, Q1311&lt;4000), 15000, AND(Q1311&gt;=4000, Q1311&lt;5000), 20000, AND(Q1311&gt;=5000), 25000),0)</f>
        <v>0</v>
      </c>
      <c r="Z1311" s="91">
        <f t="shared" si="615"/>
        <v>300</v>
      </c>
      <c r="AA1311" s="44">
        <f t="shared" si="616"/>
        <v>0</v>
      </c>
      <c r="AB1311" s="44"/>
      <c r="AC1311" s="44"/>
      <c r="AD1311" s="44"/>
      <c r="AE1311" s="44">
        <f>VLOOKUP(O1311,정산업데이트!$A$6:$B$12,2,10)</f>
        <v>0</v>
      </c>
      <c r="AF1311" s="44"/>
      <c r="AG1311" s="79">
        <f t="shared" si="617"/>
        <v>300</v>
      </c>
      <c r="AH1311" s="80">
        <f t="shared" si="618"/>
        <v>2800</v>
      </c>
      <c r="AI1311" s="93"/>
      <c r="AJ1311" s="84" t="s">
        <v>7375</v>
      </c>
      <c r="AK1311" s="84" t="s">
        <v>73</v>
      </c>
      <c r="AL1311" s="84" t="s">
        <v>7376</v>
      </c>
      <c r="AM1311" s="84" t="s">
        <v>8801</v>
      </c>
      <c r="AN1311" s="84" t="s">
        <v>8802</v>
      </c>
      <c r="AO1311" s="84" t="s">
        <v>8803</v>
      </c>
      <c r="AP1311" s="84" t="s">
        <v>8804</v>
      </c>
      <c r="AQ1311" s="84" t="s">
        <v>122</v>
      </c>
      <c r="AR1311" s="85">
        <v>1</v>
      </c>
      <c r="AS1311" s="86">
        <v>1</v>
      </c>
      <c r="AT1311" s="86">
        <v>1E-3</v>
      </c>
      <c r="AU1311" s="86">
        <v>1</v>
      </c>
      <c r="AV1311" s="84" t="s">
        <v>8</v>
      </c>
      <c r="AW1311" s="86">
        <v>33</v>
      </c>
      <c r="AX1311" s="84" t="s">
        <v>68</v>
      </c>
      <c r="AY1311" s="84" t="s">
        <v>68</v>
      </c>
      <c r="AZ1311" s="84" t="s">
        <v>68</v>
      </c>
      <c r="BA1311" s="84" t="s">
        <v>68</v>
      </c>
      <c r="BB1311" s="84" t="s">
        <v>68</v>
      </c>
      <c r="BC1311" s="84" t="s">
        <v>441</v>
      </c>
      <c r="BD1311" s="84" t="s">
        <v>442</v>
      </c>
      <c r="BE1311" s="84" t="s">
        <v>443</v>
      </c>
      <c r="BF1311" s="84" t="s">
        <v>122</v>
      </c>
      <c r="BG1311" s="84" t="s">
        <v>69</v>
      </c>
      <c r="BH1311" s="92" t="s">
        <v>8805</v>
      </c>
      <c r="BI1311" s="84" t="s">
        <v>122</v>
      </c>
      <c r="BJ1311" s="84" t="s">
        <v>8806</v>
      </c>
      <c r="BK1311" s="84" t="s">
        <v>75</v>
      </c>
      <c r="BL1311" s="84" t="s">
        <v>122</v>
      </c>
      <c r="BM1311" s="84" t="s">
        <v>442</v>
      </c>
      <c r="BN1311" s="84" t="s">
        <v>70</v>
      </c>
      <c r="BO1311" s="84" t="s">
        <v>71</v>
      </c>
      <c r="BP1311" s="84" t="s">
        <v>122</v>
      </c>
      <c r="BQ1311" s="84" t="s">
        <v>163</v>
      </c>
    </row>
    <row r="1312" spans="1:69" ht="14.4" x14ac:dyDescent="0.3">
      <c r="A1312" s="40" t="str">
        <f t="shared" si="592"/>
        <v>2025-09-10</v>
      </c>
      <c r="B1312" s="40" t="str">
        <f t="shared" si="593"/>
        <v>SYD</v>
      </c>
      <c r="C1312" s="39" t="str">
        <f t="shared" si="594"/>
        <v>98812563611</v>
      </c>
      <c r="D1312" s="41" t="str">
        <f t="shared" si="595"/>
        <v>PKR253313323</v>
      </c>
      <c r="E1312" s="41" t="str">
        <f t="shared" si="596"/>
        <v>596421469176</v>
      </c>
      <c r="F1312" s="39" t="str">
        <f t="shared" si="597"/>
        <v>2256683</v>
      </c>
      <c r="G1312" s="39" t="str">
        <f t="shared" si="598"/>
        <v>WISE EXPRESS LOGISTICS(PANGZIMOM)</v>
      </c>
      <c r="H1312" s="41" t="str">
        <f t="shared" si="599"/>
        <v>최진영</v>
      </c>
      <c r="I1312" s="39" t="str">
        <f t="shared" si="600"/>
        <v>39148</v>
      </c>
      <c r="J1312" s="52" t="str">
        <f t="shared" si="601"/>
        <v/>
      </c>
      <c r="K1312" s="75">
        <f t="shared" si="602"/>
        <v>1</v>
      </c>
      <c r="L1312" s="76">
        <f t="shared" si="603"/>
        <v>1</v>
      </c>
      <c r="M1312" s="76">
        <f t="shared" si="604"/>
        <v>1E-3</v>
      </c>
      <c r="N1312" s="76">
        <f t="shared" si="605"/>
        <v>1</v>
      </c>
      <c r="O1312" s="42">
        <f t="shared" si="606"/>
        <v>1</v>
      </c>
      <c r="P1312" s="39" t="str">
        <f t="shared" si="607"/>
        <v>목록(Manifest)</v>
      </c>
      <c r="Q1312" s="72">
        <f t="shared" si="608"/>
        <v>45</v>
      </c>
      <c r="R1312" s="43" t="str">
        <f t="shared" si="609"/>
        <v>OZ602</v>
      </c>
      <c r="S1312" s="82" t="str">
        <f t="shared" si="610"/>
        <v/>
      </c>
      <c r="T1312" s="40">
        <f t="shared" si="611"/>
        <v>45910</v>
      </c>
      <c r="U1312" s="44">
        <v>2500</v>
      </c>
      <c r="V1312" s="44">
        <f t="shared" si="612"/>
        <v>0</v>
      </c>
      <c r="W1312" s="77">
        <f t="shared" si="613"/>
        <v>2500</v>
      </c>
      <c r="X1312" s="78">
        <f t="shared" si="614"/>
        <v>0</v>
      </c>
      <c r="Y1312" s="44" cm="1">
        <f t="array" ref="Y1312">_xlfn.IFNA(_xlfn.IFS(AND(Q1312&gt;=2000, Q1312&lt;3000), 10000, AND(Q1312&gt;=3000, Q1312&lt;4000), 15000, AND(Q1312&gt;=4000, Q1312&lt;5000), 20000, AND(Q1312&gt;=5000), 25000),0)</f>
        <v>0</v>
      </c>
      <c r="Z1312" s="91">
        <f t="shared" si="615"/>
        <v>0</v>
      </c>
      <c r="AA1312" s="44">
        <f t="shared" si="616"/>
        <v>0</v>
      </c>
      <c r="AB1312" s="44"/>
      <c r="AC1312" s="44"/>
      <c r="AD1312" s="44"/>
      <c r="AE1312" s="44">
        <f>VLOOKUP(O1312,정산업데이트!$A$6:$B$12,2,10)</f>
        <v>0</v>
      </c>
      <c r="AF1312" s="44"/>
      <c r="AG1312" s="79">
        <f t="shared" si="617"/>
        <v>0</v>
      </c>
      <c r="AH1312" s="80">
        <f t="shared" si="618"/>
        <v>2500</v>
      </c>
      <c r="AI1312" s="93"/>
      <c r="AJ1312" s="84" t="s">
        <v>7375</v>
      </c>
      <c r="AK1312" s="84" t="s">
        <v>73</v>
      </c>
      <c r="AL1312" s="84" t="s">
        <v>7376</v>
      </c>
      <c r="AM1312" s="84" t="s">
        <v>8807</v>
      </c>
      <c r="AN1312" s="84" t="s">
        <v>8808</v>
      </c>
      <c r="AO1312" s="84" t="s">
        <v>8809</v>
      </c>
      <c r="AP1312" s="84" t="s">
        <v>1728</v>
      </c>
      <c r="AQ1312" s="84" t="s">
        <v>122</v>
      </c>
      <c r="AR1312" s="85">
        <v>1</v>
      </c>
      <c r="AS1312" s="86">
        <v>1</v>
      </c>
      <c r="AT1312" s="86">
        <v>1E-3</v>
      </c>
      <c r="AU1312" s="86">
        <v>1</v>
      </c>
      <c r="AV1312" s="84" t="s">
        <v>7</v>
      </c>
      <c r="AW1312" s="86">
        <v>45</v>
      </c>
      <c r="AX1312" s="84" t="s">
        <v>68</v>
      </c>
      <c r="AY1312" s="84" t="s">
        <v>68</v>
      </c>
      <c r="AZ1312" s="84" t="s">
        <v>68</v>
      </c>
      <c r="BA1312" s="84" t="s">
        <v>68</v>
      </c>
      <c r="BB1312" s="84" t="s">
        <v>68</v>
      </c>
      <c r="BC1312" s="84" t="s">
        <v>441</v>
      </c>
      <c r="BD1312" s="84" t="s">
        <v>442</v>
      </c>
      <c r="BE1312" s="84" t="s">
        <v>443</v>
      </c>
      <c r="BF1312" s="84" t="s">
        <v>122</v>
      </c>
      <c r="BG1312" s="84" t="s">
        <v>69</v>
      </c>
      <c r="BH1312" s="92" t="s">
        <v>8810</v>
      </c>
      <c r="BI1312" s="84" t="s">
        <v>122</v>
      </c>
      <c r="BJ1312" s="84" t="s">
        <v>8811</v>
      </c>
      <c r="BK1312" s="84" t="s">
        <v>75</v>
      </c>
      <c r="BL1312" s="84" t="s">
        <v>122</v>
      </c>
      <c r="BM1312" s="84" t="s">
        <v>442</v>
      </c>
      <c r="BN1312" s="84" t="s">
        <v>70</v>
      </c>
      <c r="BO1312" s="84" t="s">
        <v>71</v>
      </c>
      <c r="BP1312" s="84" t="s">
        <v>122</v>
      </c>
      <c r="BQ1312" s="84" t="s">
        <v>163</v>
      </c>
    </row>
    <row r="1313" spans="1:69" ht="14.4" x14ac:dyDescent="0.3">
      <c r="A1313" s="40" t="str">
        <f t="shared" si="592"/>
        <v>2025-09-10</v>
      </c>
      <c r="B1313" s="40" t="str">
        <f t="shared" si="593"/>
        <v>SYD</v>
      </c>
      <c r="C1313" s="39" t="str">
        <f t="shared" si="594"/>
        <v>98812563611</v>
      </c>
      <c r="D1313" s="41" t="str">
        <f t="shared" si="595"/>
        <v>PKR253313325</v>
      </c>
      <c r="E1313" s="41" t="str">
        <f t="shared" si="596"/>
        <v>596421469191</v>
      </c>
      <c r="F1313" s="39" t="str">
        <f t="shared" si="597"/>
        <v>2256683</v>
      </c>
      <c r="G1313" s="39" t="str">
        <f t="shared" si="598"/>
        <v>WISE EXPRESS LOGISTICS(PANGZIMOM)</v>
      </c>
      <c r="H1313" s="41" t="str">
        <f t="shared" si="599"/>
        <v>조미진</v>
      </c>
      <c r="I1313" s="39" t="str">
        <f t="shared" si="600"/>
        <v>52253</v>
      </c>
      <c r="J1313" s="52" t="str">
        <f t="shared" si="601"/>
        <v/>
      </c>
      <c r="K1313" s="75">
        <f t="shared" si="602"/>
        <v>1</v>
      </c>
      <c r="L1313" s="76">
        <f t="shared" si="603"/>
        <v>1</v>
      </c>
      <c r="M1313" s="76">
        <f t="shared" si="604"/>
        <v>1E-3</v>
      </c>
      <c r="N1313" s="76">
        <f t="shared" si="605"/>
        <v>1</v>
      </c>
      <c r="O1313" s="42">
        <f t="shared" si="606"/>
        <v>1</v>
      </c>
      <c r="P1313" s="39" t="str">
        <f t="shared" si="607"/>
        <v>일반(목록배제,Normal-Manifest Exception)</v>
      </c>
      <c r="Q1313" s="72">
        <f t="shared" si="608"/>
        <v>65</v>
      </c>
      <c r="R1313" s="43" t="str">
        <f t="shared" si="609"/>
        <v>OZ602</v>
      </c>
      <c r="S1313" s="82" t="str">
        <f t="shared" si="610"/>
        <v/>
      </c>
      <c r="T1313" s="40">
        <f t="shared" si="611"/>
        <v>45910</v>
      </c>
      <c r="U1313" s="44">
        <v>2500</v>
      </c>
      <c r="V1313" s="44">
        <f t="shared" si="612"/>
        <v>0</v>
      </c>
      <c r="W1313" s="77">
        <f t="shared" si="613"/>
        <v>2500</v>
      </c>
      <c r="X1313" s="78">
        <f t="shared" si="614"/>
        <v>0</v>
      </c>
      <c r="Y1313" s="44" cm="1">
        <f t="array" ref="Y1313">_xlfn.IFNA(_xlfn.IFS(AND(Q1313&gt;=2000, Q1313&lt;3000), 10000, AND(Q1313&gt;=3000, Q1313&lt;4000), 15000, AND(Q1313&gt;=4000, Q1313&lt;5000), 20000, AND(Q1313&gt;=5000), 25000),0)</f>
        <v>0</v>
      </c>
      <c r="Z1313" s="91">
        <f t="shared" si="615"/>
        <v>300</v>
      </c>
      <c r="AA1313" s="44">
        <f t="shared" si="616"/>
        <v>0</v>
      </c>
      <c r="AB1313" s="44"/>
      <c r="AC1313" s="44"/>
      <c r="AD1313" s="44"/>
      <c r="AE1313" s="44">
        <f>VLOOKUP(O1313,정산업데이트!$A$6:$B$12,2,10)</f>
        <v>0</v>
      </c>
      <c r="AF1313" s="44"/>
      <c r="AG1313" s="79">
        <f t="shared" si="617"/>
        <v>300</v>
      </c>
      <c r="AH1313" s="80">
        <f t="shared" si="618"/>
        <v>2800</v>
      </c>
      <c r="AI1313" s="93"/>
      <c r="AJ1313" s="84" t="s">
        <v>7375</v>
      </c>
      <c r="AK1313" s="84" t="s">
        <v>73</v>
      </c>
      <c r="AL1313" s="84" t="s">
        <v>7376</v>
      </c>
      <c r="AM1313" s="84" t="s">
        <v>8812</v>
      </c>
      <c r="AN1313" s="84" t="s">
        <v>8813</v>
      </c>
      <c r="AO1313" s="84" t="s">
        <v>8814</v>
      </c>
      <c r="AP1313" s="84" t="s">
        <v>8815</v>
      </c>
      <c r="AQ1313" s="84" t="s">
        <v>122</v>
      </c>
      <c r="AR1313" s="85">
        <v>1</v>
      </c>
      <c r="AS1313" s="86">
        <v>1</v>
      </c>
      <c r="AT1313" s="86">
        <v>1E-3</v>
      </c>
      <c r="AU1313" s="86">
        <v>1</v>
      </c>
      <c r="AV1313" s="84" t="s">
        <v>8</v>
      </c>
      <c r="AW1313" s="86">
        <v>65</v>
      </c>
      <c r="AX1313" s="84" t="s">
        <v>68</v>
      </c>
      <c r="AY1313" s="84" t="s">
        <v>68</v>
      </c>
      <c r="AZ1313" s="84" t="s">
        <v>68</v>
      </c>
      <c r="BA1313" s="84" t="s">
        <v>68</v>
      </c>
      <c r="BB1313" s="84" t="s">
        <v>68</v>
      </c>
      <c r="BC1313" s="84" t="s">
        <v>441</v>
      </c>
      <c r="BD1313" s="84" t="s">
        <v>442</v>
      </c>
      <c r="BE1313" s="84" t="s">
        <v>444</v>
      </c>
      <c r="BF1313" s="84" t="s">
        <v>122</v>
      </c>
      <c r="BG1313" s="84" t="s">
        <v>69</v>
      </c>
      <c r="BH1313" s="92" t="s">
        <v>8816</v>
      </c>
      <c r="BI1313" s="84" t="s">
        <v>122</v>
      </c>
      <c r="BJ1313" s="84" t="s">
        <v>8817</v>
      </c>
      <c r="BK1313" s="84" t="s">
        <v>75</v>
      </c>
      <c r="BL1313" s="84" t="s">
        <v>122</v>
      </c>
      <c r="BM1313" s="84" t="s">
        <v>442</v>
      </c>
      <c r="BN1313" s="84" t="s">
        <v>70</v>
      </c>
      <c r="BO1313" s="84" t="s">
        <v>71</v>
      </c>
      <c r="BP1313" s="84" t="s">
        <v>122</v>
      </c>
      <c r="BQ1313" s="84" t="s">
        <v>163</v>
      </c>
    </row>
    <row r="1314" spans="1:69" ht="14.4" x14ac:dyDescent="0.3">
      <c r="A1314" s="40" t="str">
        <f t="shared" si="592"/>
        <v>2025-09-10</v>
      </c>
      <c r="B1314" s="40" t="str">
        <f t="shared" si="593"/>
        <v>SYD</v>
      </c>
      <c r="C1314" s="39" t="str">
        <f t="shared" si="594"/>
        <v>98812563611</v>
      </c>
      <c r="D1314" s="41" t="str">
        <f t="shared" si="595"/>
        <v>PKR253313326</v>
      </c>
      <c r="E1314" s="41" t="str">
        <f t="shared" si="596"/>
        <v>596421469202</v>
      </c>
      <c r="F1314" s="39" t="str">
        <f t="shared" si="597"/>
        <v>2256683</v>
      </c>
      <c r="G1314" s="39" t="str">
        <f t="shared" si="598"/>
        <v>WISE EXPRESS LOGISTICS(PANGZIMOM)</v>
      </c>
      <c r="H1314" s="41" t="str">
        <f t="shared" si="599"/>
        <v>김민지</v>
      </c>
      <c r="I1314" s="39" t="str">
        <f t="shared" si="600"/>
        <v>37835</v>
      </c>
      <c r="J1314" s="52" t="str">
        <f t="shared" si="601"/>
        <v/>
      </c>
      <c r="K1314" s="75">
        <f t="shared" si="602"/>
        <v>1</v>
      </c>
      <c r="L1314" s="76">
        <f t="shared" si="603"/>
        <v>1</v>
      </c>
      <c r="M1314" s="76">
        <f t="shared" si="604"/>
        <v>1E-3</v>
      </c>
      <c r="N1314" s="76">
        <f t="shared" si="605"/>
        <v>1</v>
      </c>
      <c r="O1314" s="42">
        <f t="shared" si="606"/>
        <v>1</v>
      </c>
      <c r="P1314" s="39" t="str">
        <f t="shared" si="607"/>
        <v>목록(Manifest)</v>
      </c>
      <c r="Q1314" s="72">
        <f t="shared" si="608"/>
        <v>45</v>
      </c>
      <c r="R1314" s="43" t="str">
        <f t="shared" si="609"/>
        <v>OZ602</v>
      </c>
      <c r="S1314" s="82" t="str">
        <f t="shared" si="610"/>
        <v/>
      </c>
      <c r="T1314" s="40">
        <f t="shared" si="611"/>
        <v>45910</v>
      </c>
      <c r="U1314" s="44">
        <v>2500</v>
      </c>
      <c r="V1314" s="44">
        <f t="shared" si="612"/>
        <v>0</v>
      </c>
      <c r="W1314" s="77">
        <f t="shared" si="613"/>
        <v>2500</v>
      </c>
      <c r="X1314" s="78">
        <f t="shared" si="614"/>
        <v>0</v>
      </c>
      <c r="Y1314" s="44" cm="1">
        <f t="array" ref="Y1314">_xlfn.IFNA(_xlfn.IFS(AND(Q1314&gt;=2000, Q1314&lt;3000), 10000, AND(Q1314&gt;=3000, Q1314&lt;4000), 15000, AND(Q1314&gt;=4000, Q1314&lt;5000), 20000, AND(Q1314&gt;=5000), 25000),0)</f>
        <v>0</v>
      </c>
      <c r="Z1314" s="91">
        <f t="shared" si="615"/>
        <v>0</v>
      </c>
      <c r="AA1314" s="44">
        <f t="shared" si="616"/>
        <v>0</v>
      </c>
      <c r="AB1314" s="44"/>
      <c r="AC1314" s="44"/>
      <c r="AD1314" s="44"/>
      <c r="AE1314" s="44">
        <f>VLOOKUP(O1314,정산업데이트!$A$6:$B$12,2,10)</f>
        <v>0</v>
      </c>
      <c r="AF1314" s="44"/>
      <c r="AG1314" s="79">
        <f t="shared" si="617"/>
        <v>0</v>
      </c>
      <c r="AH1314" s="80">
        <f t="shared" si="618"/>
        <v>2500</v>
      </c>
      <c r="AJ1314" s="84" t="s">
        <v>7375</v>
      </c>
      <c r="AK1314" s="84" t="s">
        <v>73</v>
      </c>
      <c r="AL1314" s="84" t="s">
        <v>7376</v>
      </c>
      <c r="AM1314" s="84" t="s">
        <v>8818</v>
      </c>
      <c r="AN1314" s="84" t="s">
        <v>243</v>
      </c>
      <c r="AO1314" s="84" t="s">
        <v>8819</v>
      </c>
      <c r="AP1314" s="84" t="s">
        <v>8820</v>
      </c>
      <c r="AQ1314" s="84" t="s">
        <v>122</v>
      </c>
      <c r="AR1314" s="85">
        <v>1</v>
      </c>
      <c r="AS1314" s="86">
        <v>1</v>
      </c>
      <c r="AT1314" s="86">
        <v>1E-3</v>
      </c>
      <c r="AU1314" s="86">
        <v>1</v>
      </c>
      <c r="AV1314" s="84" t="s">
        <v>7</v>
      </c>
      <c r="AW1314" s="86">
        <v>45</v>
      </c>
      <c r="AX1314" s="84" t="s">
        <v>68</v>
      </c>
      <c r="AY1314" s="84" t="s">
        <v>68</v>
      </c>
      <c r="AZ1314" s="84" t="s">
        <v>68</v>
      </c>
      <c r="BA1314" s="84" t="s">
        <v>68</v>
      </c>
      <c r="BB1314" s="84" t="s">
        <v>68</v>
      </c>
      <c r="BC1314" s="84" t="s">
        <v>441</v>
      </c>
      <c r="BD1314" s="84" t="s">
        <v>442</v>
      </c>
      <c r="BE1314" s="84" t="s">
        <v>444</v>
      </c>
      <c r="BF1314" s="84" t="s">
        <v>122</v>
      </c>
      <c r="BG1314" s="84" t="s">
        <v>69</v>
      </c>
      <c r="BH1314" s="92" t="s">
        <v>8821</v>
      </c>
      <c r="BI1314" s="84" t="s">
        <v>122</v>
      </c>
      <c r="BJ1314" s="84" t="s">
        <v>8822</v>
      </c>
      <c r="BK1314" s="84" t="s">
        <v>75</v>
      </c>
      <c r="BL1314" s="84" t="s">
        <v>122</v>
      </c>
      <c r="BM1314" s="84" t="s">
        <v>442</v>
      </c>
      <c r="BN1314" s="84" t="s">
        <v>70</v>
      </c>
      <c r="BO1314" s="84" t="s">
        <v>71</v>
      </c>
      <c r="BP1314" s="84" t="s">
        <v>122</v>
      </c>
      <c r="BQ1314" s="84" t="s">
        <v>163</v>
      </c>
    </row>
    <row r="1315" spans="1:69" ht="14.4" x14ac:dyDescent="0.3">
      <c r="A1315" s="40" t="str">
        <f t="shared" si="592"/>
        <v>2025-09-10</v>
      </c>
      <c r="B1315" s="40" t="str">
        <f t="shared" si="593"/>
        <v>SYD</v>
      </c>
      <c r="C1315" s="39" t="str">
        <f t="shared" si="594"/>
        <v>98812563611</v>
      </c>
      <c r="D1315" s="41" t="str">
        <f t="shared" si="595"/>
        <v>PKR253313327</v>
      </c>
      <c r="E1315" s="41" t="str">
        <f t="shared" si="596"/>
        <v>596421469213</v>
      </c>
      <c r="F1315" s="39" t="str">
        <f t="shared" si="597"/>
        <v>2256683</v>
      </c>
      <c r="G1315" s="39" t="str">
        <f t="shared" si="598"/>
        <v>WISE EXPRESS LOGISTICS(PANGZIMOM)</v>
      </c>
      <c r="H1315" s="41" t="str">
        <f t="shared" si="599"/>
        <v>박진희</v>
      </c>
      <c r="I1315" s="39" t="str">
        <f t="shared" si="600"/>
        <v>46557</v>
      </c>
      <c r="J1315" s="52" t="str">
        <f t="shared" si="601"/>
        <v/>
      </c>
      <c r="K1315" s="75">
        <f t="shared" si="602"/>
        <v>1</v>
      </c>
      <c r="L1315" s="76">
        <f t="shared" si="603"/>
        <v>1</v>
      </c>
      <c r="M1315" s="76">
        <f t="shared" si="604"/>
        <v>1E-3</v>
      </c>
      <c r="N1315" s="76">
        <f t="shared" si="605"/>
        <v>1</v>
      </c>
      <c r="O1315" s="42">
        <f t="shared" si="606"/>
        <v>1</v>
      </c>
      <c r="P1315" s="39" t="str">
        <f t="shared" si="607"/>
        <v>목록(Manifest)</v>
      </c>
      <c r="Q1315" s="72">
        <f t="shared" si="608"/>
        <v>45</v>
      </c>
      <c r="R1315" s="43" t="str">
        <f t="shared" si="609"/>
        <v>OZ602</v>
      </c>
      <c r="S1315" s="82" t="str">
        <f t="shared" si="610"/>
        <v/>
      </c>
      <c r="T1315" s="40">
        <f t="shared" si="611"/>
        <v>45910</v>
      </c>
      <c r="U1315" s="44">
        <v>2500</v>
      </c>
      <c r="V1315" s="44">
        <f t="shared" si="612"/>
        <v>0</v>
      </c>
      <c r="W1315" s="77">
        <f t="shared" si="613"/>
        <v>2500</v>
      </c>
      <c r="X1315" s="78">
        <f t="shared" si="614"/>
        <v>0</v>
      </c>
      <c r="Y1315" s="44" cm="1">
        <f t="array" ref="Y1315">_xlfn.IFNA(_xlfn.IFS(AND(Q1315&gt;=2000, Q1315&lt;3000), 10000, AND(Q1315&gt;=3000, Q1315&lt;4000), 15000, AND(Q1315&gt;=4000, Q1315&lt;5000), 20000, AND(Q1315&gt;=5000), 25000),0)</f>
        <v>0</v>
      </c>
      <c r="Z1315" s="91">
        <f t="shared" si="615"/>
        <v>0</v>
      </c>
      <c r="AA1315" s="44">
        <f t="shared" si="616"/>
        <v>0</v>
      </c>
      <c r="AB1315" s="44"/>
      <c r="AC1315" s="44"/>
      <c r="AD1315" s="44"/>
      <c r="AE1315" s="44">
        <f>VLOOKUP(O1315,정산업데이트!$A$6:$B$12,2,10)</f>
        <v>0</v>
      </c>
      <c r="AF1315" s="44"/>
      <c r="AG1315" s="79">
        <f t="shared" si="617"/>
        <v>0</v>
      </c>
      <c r="AH1315" s="80">
        <f t="shared" si="618"/>
        <v>2500</v>
      </c>
      <c r="AI1315" s="93"/>
      <c r="AJ1315" s="84" t="s">
        <v>7375</v>
      </c>
      <c r="AK1315" s="84" t="s">
        <v>73</v>
      </c>
      <c r="AL1315" s="84" t="s">
        <v>7376</v>
      </c>
      <c r="AM1315" s="84" t="s">
        <v>8823</v>
      </c>
      <c r="AN1315" s="84" t="s">
        <v>315</v>
      </c>
      <c r="AO1315" s="84" t="s">
        <v>8824</v>
      </c>
      <c r="AP1315" s="84" t="s">
        <v>887</v>
      </c>
      <c r="AQ1315" s="84" t="s">
        <v>122</v>
      </c>
      <c r="AR1315" s="85">
        <v>1</v>
      </c>
      <c r="AS1315" s="86">
        <v>1</v>
      </c>
      <c r="AT1315" s="86">
        <v>1E-3</v>
      </c>
      <c r="AU1315" s="86">
        <v>1</v>
      </c>
      <c r="AV1315" s="84" t="s">
        <v>7</v>
      </c>
      <c r="AW1315" s="86">
        <v>45</v>
      </c>
      <c r="AX1315" s="84" t="s">
        <v>68</v>
      </c>
      <c r="AY1315" s="84" t="s">
        <v>68</v>
      </c>
      <c r="AZ1315" s="84" t="s">
        <v>68</v>
      </c>
      <c r="BA1315" s="84" t="s">
        <v>68</v>
      </c>
      <c r="BB1315" s="84" t="s">
        <v>68</v>
      </c>
      <c r="BC1315" s="84" t="s">
        <v>441</v>
      </c>
      <c r="BD1315" s="84" t="s">
        <v>442</v>
      </c>
      <c r="BE1315" s="84" t="s">
        <v>444</v>
      </c>
      <c r="BF1315" s="84" t="s">
        <v>122</v>
      </c>
      <c r="BG1315" s="84" t="s">
        <v>69</v>
      </c>
      <c r="BH1315" s="92" t="s">
        <v>8825</v>
      </c>
      <c r="BI1315" s="84" t="s">
        <v>122</v>
      </c>
      <c r="BJ1315" s="84" t="s">
        <v>8826</v>
      </c>
      <c r="BK1315" s="84" t="s">
        <v>75</v>
      </c>
      <c r="BL1315" s="84" t="s">
        <v>122</v>
      </c>
      <c r="BM1315" s="84" t="s">
        <v>442</v>
      </c>
      <c r="BN1315" s="84" t="s">
        <v>70</v>
      </c>
      <c r="BO1315" s="84" t="s">
        <v>71</v>
      </c>
      <c r="BP1315" s="84" t="s">
        <v>122</v>
      </c>
      <c r="BQ1315" s="84" t="s">
        <v>163</v>
      </c>
    </row>
    <row r="1316" spans="1:69" ht="14.4" x14ac:dyDescent="0.3">
      <c r="A1316" s="40" t="str">
        <f t="shared" si="592"/>
        <v>2025-09-10</v>
      </c>
      <c r="B1316" s="40" t="str">
        <f t="shared" si="593"/>
        <v>SYD</v>
      </c>
      <c r="C1316" s="39" t="str">
        <f t="shared" si="594"/>
        <v>98812563611</v>
      </c>
      <c r="D1316" s="41" t="str">
        <f t="shared" si="595"/>
        <v>PKR253313328</v>
      </c>
      <c r="E1316" s="41" t="str">
        <f t="shared" si="596"/>
        <v>596421469224</v>
      </c>
      <c r="F1316" s="39" t="str">
        <f t="shared" si="597"/>
        <v>2256683</v>
      </c>
      <c r="G1316" s="39" t="str">
        <f t="shared" si="598"/>
        <v>WISE EXPRESS LOGISTICS(PANGZIMOM)</v>
      </c>
      <c r="H1316" s="41" t="str">
        <f t="shared" si="599"/>
        <v>박진희</v>
      </c>
      <c r="I1316" s="39" t="str">
        <f t="shared" si="600"/>
        <v>46557</v>
      </c>
      <c r="J1316" s="52" t="str">
        <f t="shared" si="601"/>
        <v/>
      </c>
      <c r="K1316" s="75">
        <f t="shared" si="602"/>
        <v>1</v>
      </c>
      <c r="L1316" s="76">
        <f t="shared" si="603"/>
        <v>2</v>
      </c>
      <c r="M1316" s="76">
        <f t="shared" si="604"/>
        <v>1E-3</v>
      </c>
      <c r="N1316" s="76">
        <f t="shared" si="605"/>
        <v>2</v>
      </c>
      <c r="O1316" s="42">
        <f t="shared" si="606"/>
        <v>2</v>
      </c>
      <c r="P1316" s="39" t="str">
        <f t="shared" si="607"/>
        <v>목록(Manifest)</v>
      </c>
      <c r="Q1316" s="72">
        <f t="shared" si="608"/>
        <v>90</v>
      </c>
      <c r="R1316" s="43" t="str">
        <f t="shared" si="609"/>
        <v>OZ602</v>
      </c>
      <c r="S1316" s="82" t="str">
        <f t="shared" si="610"/>
        <v/>
      </c>
      <c r="T1316" s="40">
        <f t="shared" si="611"/>
        <v>45910</v>
      </c>
      <c r="U1316" s="44">
        <v>2500</v>
      </c>
      <c r="V1316" s="44">
        <f t="shared" si="612"/>
        <v>0</v>
      </c>
      <c r="W1316" s="77">
        <f t="shared" si="613"/>
        <v>2500</v>
      </c>
      <c r="X1316" s="78">
        <f t="shared" si="614"/>
        <v>0</v>
      </c>
      <c r="Y1316" s="44" cm="1">
        <f t="array" ref="Y1316">_xlfn.IFNA(_xlfn.IFS(AND(Q1316&gt;=2000, Q1316&lt;3000), 10000, AND(Q1316&gt;=3000, Q1316&lt;4000), 15000, AND(Q1316&gt;=4000, Q1316&lt;5000), 20000, AND(Q1316&gt;=5000), 25000),0)</f>
        <v>0</v>
      </c>
      <c r="Z1316" s="91">
        <f t="shared" si="615"/>
        <v>0</v>
      </c>
      <c r="AA1316" s="44">
        <f t="shared" si="616"/>
        <v>0</v>
      </c>
      <c r="AB1316" s="44"/>
      <c r="AC1316" s="44"/>
      <c r="AD1316" s="44"/>
      <c r="AE1316" s="44">
        <f>VLOOKUP(O1316,정산업데이트!$A$6:$B$12,2,10)</f>
        <v>0</v>
      </c>
      <c r="AF1316" s="44"/>
      <c r="AG1316" s="79">
        <f t="shared" si="617"/>
        <v>0</v>
      </c>
      <c r="AH1316" s="80">
        <f t="shared" si="618"/>
        <v>2500</v>
      </c>
      <c r="AI1316" s="93"/>
      <c r="AJ1316" s="84" t="s">
        <v>7375</v>
      </c>
      <c r="AK1316" s="84" t="s">
        <v>73</v>
      </c>
      <c r="AL1316" s="84" t="s">
        <v>7376</v>
      </c>
      <c r="AM1316" s="84" t="s">
        <v>8827</v>
      </c>
      <c r="AN1316" s="84" t="s">
        <v>315</v>
      </c>
      <c r="AO1316" s="84" t="s">
        <v>8824</v>
      </c>
      <c r="AP1316" s="84" t="s">
        <v>887</v>
      </c>
      <c r="AQ1316" s="84" t="s">
        <v>122</v>
      </c>
      <c r="AR1316" s="85">
        <v>1</v>
      </c>
      <c r="AS1316" s="86">
        <v>2</v>
      </c>
      <c r="AT1316" s="86">
        <v>1E-3</v>
      </c>
      <c r="AU1316" s="86">
        <v>2</v>
      </c>
      <c r="AV1316" s="84" t="s">
        <v>7</v>
      </c>
      <c r="AW1316" s="86">
        <v>90</v>
      </c>
      <c r="AX1316" s="84" t="s">
        <v>68</v>
      </c>
      <c r="AY1316" s="84" t="s">
        <v>68</v>
      </c>
      <c r="AZ1316" s="84" t="s">
        <v>68</v>
      </c>
      <c r="BA1316" s="84" t="s">
        <v>68</v>
      </c>
      <c r="BB1316" s="84" t="s">
        <v>68</v>
      </c>
      <c r="BC1316" s="84" t="s">
        <v>441</v>
      </c>
      <c r="BD1316" s="84" t="s">
        <v>442</v>
      </c>
      <c r="BE1316" s="84" t="s">
        <v>444</v>
      </c>
      <c r="BF1316" s="84" t="s">
        <v>122</v>
      </c>
      <c r="BG1316" s="84" t="s">
        <v>69</v>
      </c>
      <c r="BH1316" s="92" t="s">
        <v>8828</v>
      </c>
      <c r="BI1316" s="84" t="s">
        <v>122</v>
      </c>
      <c r="BJ1316" s="84" t="s">
        <v>8829</v>
      </c>
      <c r="BK1316" s="84" t="s">
        <v>75</v>
      </c>
      <c r="BL1316" s="84" t="s">
        <v>122</v>
      </c>
      <c r="BM1316" s="84" t="s">
        <v>442</v>
      </c>
      <c r="BN1316" s="84" t="s">
        <v>70</v>
      </c>
      <c r="BO1316" s="84" t="s">
        <v>71</v>
      </c>
      <c r="BP1316" s="84" t="s">
        <v>122</v>
      </c>
      <c r="BQ1316" s="84" t="s">
        <v>163</v>
      </c>
    </row>
    <row r="1317" spans="1:69" ht="14.4" customHeight="1" x14ac:dyDescent="0.3">
      <c r="A1317" s="40" t="str">
        <f t="shared" si="592"/>
        <v>2025-09-10</v>
      </c>
      <c r="B1317" s="40" t="str">
        <f t="shared" si="593"/>
        <v>SYD</v>
      </c>
      <c r="C1317" s="39" t="str">
        <f t="shared" si="594"/>
        <v>98812563611</v>
      </c>
      <c r="D1317" s="41" t="str">
        <f t="shared" si="595"/>
        <v>PKR253313329</v>
      </c>
      <c r="E1317" s="41" t="str">
        <f t="shared" si="596"/>
        <v>596421469235</v>
      </c>
      <c r="F1317" s="39" t="str">
        <f t="shared" si="597"/>
        <v>2256683</v>
      </c>
      <c r="G1317" s="39" t="str">
        <f t="shared" si="598"/>
        <v>WISE EXPRESS LOGISTICS(PANGZIMOM)</v>
      </c>
      <c r="H1317" s="41" t="str">
        <f t="shared" si="599"/>
        <v>박치현</v>
      </c>
      <c r="I1317" s="39" t="str">
        <f t="shared" si="600"/>
        <v>38632</v>
      </c>
      <c r="J1317" s="52" t="str">
        <f t="shared" si="601"/>
        <v/>
      </c>
      <c r="K1317" s="75">
        <f t="shared" si="602"/>
        <v>1</v>
      </c>
      <c r="L1317" s="76">
        <f t="shared" si="603"/>
        <v>1</v>
      </c>
      <c r="M1317" s="76">
        <f t="shared" si="604"/>
        <v>1E-3</v>
      </c>
      <c r="N1317" s="76">
        <f t="shared" si="605"/>
        <v>1</v>
      </c>
      <c r="O1317" s="42">
        <f t="shared" si="606"/>
        <v>1</v>
      </c>
      <c r="P1317" s="39" t="str">
        <f t="shared" si="607"/>
        <v>목록(Manifest)</v>
      </c>
      <c r="Q1317" s="72">
        <f t="shared" si="608"/>
        <v>45</v>
      </c>
      <c r="R1317" s="43" t="str">
        <f t="shared" si="609"/>
        <v>OZ602</v>
      </c>
      <c r="S1317" s="82" t="str">
        <f t="shared" si="610"/>
        <v/>
      </c>
      <c r="T1317" s="40">
        <f t="shared" si="611"/>
        <v>45910</v>
      </c>
      <c r="U1317" s="44">
        <v>2500</v>
      </c>
      <c r="V1317" s="44">
        <f t="shared" si="612"/>
        <v>0</v>
      </c>
      <c r="W1317" s="77">
        <f t="shared" si="613"/>
        <v>2500</v>
      </c>
      <c r="X1317" s="78">
        <f t="shared" si="614"/>
        <v>0</v>
      </c>
      <c r="Y1317" s="44" cm="1">
        <f t="array" ref="Y1317">_xlfn.IFNA(_xlfn.IFS(AND(Q1317&gt;=2000, Q1317&lt;3000), 10000, AND(Q1317&gt;=3000, Q1317&lt;4000), 15000, AND(Q1317&gt;=4000, Q1317&lt;5000), 20000, AND(Q1317&gt;=5000), 25000),0)</f>
        <v>0</v>
      </c>
      <c r="Z1317" s="91">
        <f t="shared" si="615"/>
        <v>0</v>
      </c>
      <c r="AA1317" s="44">
        <f t="shared" si="616"/>
        <v>0</v>
      </c>
      <c r="AB1317" s="44"/>
      <c r="AC1317" s="44"/>
      <c r="AD1317" s="44"/>
      <c r="AE1317" s="44">
        <f>VLOOKUP(O1317,정산업데이트!$A$6:$B$12,2,10)</f>
        <v>0</v>
      </c>
      <c r="AF1317" s="44"/>
      <c r="AG1317" s="79">
        <f t="shared" si="617"/>
        <v>0</v>
      </c>
      <c r="AH1317" s="80">
        <f t="shared" si="618"/>
        <v>2500</v>
      </c>
      <c r="AI1317" s="93"/>
      <c r="AJ1317" s="84" t="s">
        <v>7375</v>
      </c>
      <c r="AK1317" s="84" t="s">
        <v>73</v>
      </c>
      <c r="AL1317" s="84" t="s">
        <v>7376</v>
      </c>
      <c r="AM1317" s="84" t="s">
        <v>8830</v>
      </c>
      <c r="AN1317" s="84" t="s">
        <v>8831</v>
      </c>
      <c r="AO1317" s="84" t="s">
        <v>8832</v>
      </c>
      <c r="AP1317" s="84" t="s">
        <v>8833</v>
      </c>
      <c r="AQ1317" s="84" t="s">
        <v>122</v>
      </c>
      <c r="AR1317" s="85">
        <v>1</v>
      </c>
      <c r="AS1317" s="86">
        <v>1</v>
      </c>
      <c r="AT1317" s="86">
        <v>1E-3</v>
      </c>
      <c r="AU1317" s="86">
        <v>1</v>
      </c>
      <c r="AV1317" s="84" t="s">
        <v>7</v>
      </c>
      <c r="AW1317" s="86">
        <v>45</v>
      </c>
      <c r="AX1317" s="84" t="s">
        <v>68</v>
      </c>
      <c r="AY1317" s="84" t="s">
        <v>68</v>
      </c>
      <c r="AZ1317" s="84" t="s">
        <v>68</v>
      </c>
      <c r="BA1317" s="84" t="s">
        <v>68</v>
      </c>
      <c r="BB1317" s="84" t="s">
        <v>68</v>
      </c>
      <c r="BC1317" s="84" t="s">
        <v>441</v>
      </c>
      <c r="BD1317" s="84" t="s">
        <v>442</v>
      </c>
      <c r="BE1317" s="84" t="s">
        <v>444</v>
      </c>
      <c r="BF1317" s="84" t="s">
        <v>122</v>
      </c>
      <c r="BG1317" s="84" t="s">
        <v>69</v>
      </c>
      <c r="BH1317" s="92" t="s">
        <v>8834</v>
      </c>
      <c r="BI1317" s="84" t="s">
        <v>122</v>
      </c>
      <c r="BJ1317" s="84" t="s">
        <v>8835</v>
      </c>
      <c r="BK1317" s="84" t="s">
        <v>75</v>
      </c>
      <c r="BL1317" s="84" t="s">
        <v>122</v>
      </c>
      <c r="BM1317" s="84" t="s">
        <v>442</v>
      </c>
      <c r="BN1317" s="84" t="s">
        <v>70</v>
      </c>
      <c r="BO1317" s="84" t="s">
        <v>71</v>
      </c>
      <c r="BP1317" s="84" t="s">
        <v>122</v>
      </c>
      <c r="BQ1317" s="84" t="s">
        <v>163</v>
      </c>
    </row>
    <row r="1318" spans="1:69" ht="14.4" x14ac:dyDescent="0.3">
      <c r="A1318" s="40" t="str">
        <f t="shared" si="592"/>
        <v>2025-09-10</v>
      </c>
      <c r="B1318" s="40" t="str">
        <f t="shared" si="593"/>
        <v>SYD</v>
      </c>
      <c r="C1318" s="39" t="str">
        <f t="shared" si="594"/>
        <v>98812563611</v>
      </c>
      <c r="D1318" s="41" t="str">
        <f t="shared" si="595"/>
        <v>PKR253313330</v>
      </c>
      <c r="E1318" s="41" t="str">
        <f t="shared" si="596"/>
        <v>596421469246</v>
      </c>
      <c r="F1318" s="39" t="str">
        <f t="shared" si="597"/>
        <v>2256683</v>
      </c>
      <c r="G1318" s="39" t="str">
        <f t="shared" si="598"/>
        <v>WISE EXPRESS LOGISTICS(PANGZIMOM)</v>
      </c>
      <c r="H1318" s="41" t="str">
        <f t="shared" si="599"/>
        <v>류윤원</v>
      </c>
      <c r="I1318" s="39" t="str">
        <f t="shared" si="600"/>
        <v>62322</v>
      </c>
      <c r="J1318" s="52" t="str">
        <f t="shared" si="601"/>
        <v/>
      </c>
      <c r="K1318" s="75">
        <f t="shared" si="602"/>
        <v>1</v>
      </c>
      <c r="L1318" s="76">
        <f t="shared" si="603"/>
        <v>1</v>
      </c>
      <c r="M1318" s="76">
        <f t="shared" si="604"/>
        <v>1E-3</v>
      </c>
      <c r="N1318" s="76">
        <f t="shared" si="605"/>
        <v>1</v>
      </c>
      <c r="O1318" s="42">
        <f t="shared" si="606"/>
        <v>1</v>
      </c>
      <c r="P1318" s="39" t="str">
        <f t="shared" si="607"/>
        <v>목록(Manifest)</v>
      </c>
      <c r="Q1318" s="72">
        <f t="shared" si="608"/>
        <v>45</v>
      </c>
      <c r="R1318" s="43" t="str">
        <f t="shared" si="609"/>
        <v>OZ602</v>
      </c>
      <c r="S1318" s="82" t="str">
        <f t="shared" si="610"/>
        <v/>
      </c>
      <c r="T1318" s="40">
        <f t="shared" si="611"/>
        <v>45910</v>
      </c>
      <c r="U1318" s="44">
        <v>2500</v>
      </c>
      <c r="V1318" s="44">
        <f t="shared" si="612"/>
        <v>0</v>
      </c>
      <c r="W1318" s="77">
        <f t="shared" si="613"/>
        <v>2500</v>
      </c>
      <c r="X1318" s="78">
        <f t="shared" si="614"/>
        <v>0</v>
      </c>
      <c r="Y1318" s="44" cm="1">
        <f t="array" ref="Y1318">_xlfn.IFNA(_xlfn.IFS(AND(Q1318&gt;=2000, Q1318&lt;3000), 10000, AND(Q1318&gt;=3000, Q1318&lt;4000), 15000, AND(Q1318&gt;=4000, Q1318&lt;5000), 20000, AND(Q1318&gt;=5000), 25000),0)</f>
        <v>0</v>
      </c>
      <c r="Z1318" s="91">
        <f t="shared" si="615"/>
        <v>0</v>
      </c>
      <c r="AA1318" s="44">
        <f t="shared" si="616"/>
        <v>0</v>
      </c>
      <c r="AB1318" s="44"/>
      <c r="AC1318" s="44"/>
      <c r="AD1318" s="44"/>
      <c r="AE1318" s="44">
        <f>VLOOKUP(O1318,정산업데이트!$A$6:$B$12,2,10)</f>
        <v>0</v>
      </c>
      <c r="AF1318" s="44"/>
      <c r="AG1318" s="79">
        <f t="shared" si="617"/>
        <v>0</v>
      </c>
      <c r="AH1318" s="80">
        <f t="shared" si="618"/>
        <v>2500</v>
      </c>
      <c r="AI1318" s="93"/>
      <c r="AJ1318" s="84" t="s">
        <v>7375</v>
      </c>
      <c r="AK1318" s="84" t="s">
        <v>73</v>
      </c>
      <c r="AL1318" s="84" t="s">
        <v>7376</v>
      </c>
      <c r="AM1318" s="84" t="s">
        <v>8836</v>
      </c>
      <c r="AN1318" s="84" t="s">
        <v>8837</v>
      </c>
      <c r="AO1318" s="84" t="s">
        <v>8838</v>
      </c>
      <c r="AP1318" s="84" t="s">
        <v>8839</v>
      </c>
      <c r="AQ1318" s="84" t="s">
        <v>122</v>
      </c>
      <c r="AR1318" s="85">
        <v>1</v>
      </c>
      <c r="AS1318" s="86">
        <v>1</v>
      </c>
      <c r="AT1318" s="86">
        <v>1E-3</v>
      </c>
      <c r="AU1318" s="86">
        <v>1</v>
      </c>
      <c r="AV1318" s="84" t="s">
        <v>7</v>
      </c>
      <c r="AW1318" s="86">
        <v>45</v>
      </c>
      <c r="AX1318" s="84" t="s">
        <v>68</v>
      </c>
      <c r="AY1318" s="84" t="s">
        <v>68</v>
      </c>
      <c r="AZ1318" s="84" t="s">
        <v>68</v>
      </c>
      <c r="BA1318" s="84" t="s">
        <v>68</v>
      </c>
      <c r="BB1318" s="84" t="s">
        <v>68</v>
      </c>
      <c r="BC1318" s="84" t="s">
        <v>441</v>
      </c>
      <c r="BD1318" s="84" t="s">
        <v>442</v>
      </c>
      <c r="BE1318" s="84" t="s">
        <v>444</v>
      </c>
      <c r="BF1318" s="84" t="s">
        <v>122</v>
      </c>
      <c r="BG1318" s="84" t="s">
        <v>69</v>
      </c>
      <c r="BH1318" s="92" t="s">
        <v>8840</v>
      </c>
      <c r="BI1318" s="84" t="s">
        <v>122</v>
      </c>
      <c r="BJ1318" s="84" t="s">
        <v>8841</v>
      </c>
      <c r="BK1318" s="84" t="s">
        <v>75</v>
      </c>
      <c r="BL1318" s="84" t="s">
        <v>122</v>
      </c>
      <c r="BM1318" s="84" t="s">
        <v>442</v>
      </c>
      <c r="BN1318" s="84" t="s">
        <v>70</v>
      </c>
      <c r="BO1318" s="84" t="s">
        <v>71</v>
      </c>
      <c r="BP1318" s="84" t="s">
        <v>122</v>
      </c>
      <c r="BQ1318" s="84" t="s">
        <v>163</v>
      </c>
    </row>
    <row r="1319" spans="1:69" ht="14.4" x14ac:dyDescent="0.3">
      <c r="A1319" s="40" t="str">
        <f t="shared" si="592"/>
        <v>2025-09-10</v>
      </c>
      <c r="B1319" s="40" t="str">
        <f t="shared" si="593"/>
        <v>SYD</v>
      </c>
      <c r="C1319" s="39" t="str">
        <f t="shared" si="594"/>
        <v>98812563611</v>
      </c>
      <c r="D1319" s="41" t="str">
        <f t="shared" si="595"/>
        <v>PKR253313331</v>
      </c>
      <c r="E1319" s="41" t="str">
        <f t="shared" si="596"/>
        <v>596421469250</v>
      </c>
      <c r="F1319" s="39" t="str">
        <f t="shared" si="597"/>
        <v>2256683</v>
      </c>
      <c r="G1319" s="39" t="str">
        <f t="shared" si="598"/>
        <v>WISE EXPRESS LOGISTICS(PANGZIMOM)</v>
      </c>
      <c r="H1319" s="41" t="str">
        <f t="shared" si="599"/>
        <v>황일모</v>
      </c>
      <c r="I1319" s="39" t="str">
        <f t="shared" si="600"/>
        <v>42637</v>
      </c>
      <c r="J1319" s="52" t="str">
        <f t="shared" si="601"/>
        <v/>
      </c>
      <c r="K1319" s="75">
        <f t="shared" si="602"/>
        <v>1</v>
      </c>
      <c r="L1319" s="76">
        <f t="shared" si="603"/>
        <v>1</v>
      </c>
      <c r="M1319" s="76">
        <f t="shared" si="604"/>
        <v>1E-3</v>
      </c>
      <c r="N1319" s="76">
        <f t="shared" si="605"/>
        <v>1</v>
      </c>
      <c r="O1319" s="42">
        <f t="shared" si="606"/>
        <v>1</v>
      </c>
      <c r="P1319" s="39" t="str">
        <f t="shared" si="607"/>
        <v>일반(목록배제,Normal-Manifest Exception)</v>
      </c>
      <c r="Q1319" s="72">
        <f t="shared" si="608"/>
        <v>45</v>
      </c>
      <c r="R1319" s="43" t="str">
        <f t="shared" si="609"/>
        <v>OZ602</v>
      </c>
      <c r="S1319" s="82" t="str">
        <f t="shared" si="610"/>
        <v/>
      </c>
      <c r="T1319" s="40">
        <f t="shared" si="611"/>
        <v>45910</v>
      </c>
      <c r="U1319" s="44">
        <v>2500</v>
      </c>
      <c r="V1319" s="44">
        <f t="shared" si="612"/>
        <v>0</v>
      </c>
      <c r="W1319" s="77">
        <f t="shared" si="613"/>
        <v>2500</v>
      </c>
      <c r="X1319" s="78">
        <f t="shared" si="614"/>
        <v>0</v>
      </c>
      <c r="Y1319" s="44" cm="1">
        <f t="array" ref="Y1319">_xlfn.IFNA(_xlfn.IFS(AND(Q1319&gt;=2000, Q1319&lt;3000), 10000, AND(Q1319&gt;=3000, Q1319&lt;4000), 15000, AND(Q1319&gt;=4000, Q1319&lt;5000), 20000, AND(Q1319&gt;=5000), 25000),0)</f>
        <v>0</v>
      </c>
      <c r="Z1319" s="91">
        <f t="shared" si="615"/>
        <v>300</v>
      </c>
      <c r="AA1319" s="44">
        <f t="shared" si="616"/>
        <v>0</v>
      </c>
      <c r="AB1319" s="44"/>
      <c r="AC1319" s="44"/>
      <c r="AD1319" s="44"/>
      <c r="AE1319" s="44">
        <f>VLOOKUP(O1319,정산업데이트!$A$6:$B$12,2,10)</f>
        <v>0</v>
      </c>
      <c r="AF1319" s="44"/>
      <c r="AG1319" s="79">
        <f t="shared" si="617"/>
        <v>300</v>
      </c>
      <c r="AH1319" s="80">
        <f t="shared" si="618"/>
        <v>2800</v>
      </c>
      <c r="AI1319" s="93"/>
      <c r="AJ1319" s="84" t="s">
        <v>7375</v>
      </c>
      <c r="AK1319" s="84" t="s">
        <v>73</v>
      </c>
      <c r="AL1319" s="84" t="s">
        <v>7376</v>
      </c>
      <c r="AM1319" s="84" t="s">
        <v>8842</v>
      </c>
      <c r="AN1319" s="84" t="s">
        <v>8843</v>
      </c>
      <c r="AO1319" s="84" t="s">
        <v>8844</v>
      </c>
      <c r="AP1319" s="84" t="s">
        <v>8845</v>
      </c>
      <c r="AQ1319" s="84" t="s">
        <v>122</v>
      </c>
      <c r="AR1319" s="85">
        <v>1</v>
      </c>
      <c r="AS1319" s="86">
        <v>1</v>
      </c>
      <c r="AT1319" s="86">
        <v>1E-3</v>
      </c>
      <c r="AU1319" s="86">
        <v>1</v>
      </c>
      <c r="AV1319" s="84" t="s">
        <v>8</v>
      </c>
      <c r="AW1319" s="86">
        <v>45</v>
      </c>
      <c r="AX1319" s="84" t="s">
        <v>68</v>
      </c>
      <c r="AY1319" s="84" t="s">
        <v>68</v>
      </c>
      <c r="AZ1319" s="84" t="s">
        <v>68</v>
      </c>
      <c r="BA1319" s="84" t="s">
        <v>68</v>
      </c>
      <c r="BB1319" s="84" t="s">
        <v>68</v>
      </c>
      <c r="BC1319" s="84" t="s">
        <v>441</v>
      </c>
      <c r="BD1319" s="84" t="s">
        <v>442</v>
      </c>
      <c r="BE1319" s="84" t="s">
        <v>444</v>
      </c>
      <c r="BF1319" s="84" t="s">
        <v>122</v>
      </c>
      <c r="BG1319" s="84" t="s">
        <v>69</v>
      </c>
      <c r="BH1319" s="92" t="s">
        <v>8846</v>
      </c>
      <c r="BI1319" s="84" t="s">
        <v>122</v>
      </c>
      <c r="BJ1319" s="84" t="s">
        <v>8847</v>
      </c>
      <c r="BK1319" s="84" t="s">
        <v>75</v>
      </c>
      <c r="BL1319" s="84" t="s">
        <v>122</v>
      </c>
      <c r="BM1319" s="84" t="s">
        <v>442</v>
      </c>
      <c r="BN1319" s="84" t="s">
        <v>70</v>
      </c>
      <c r="BO1319" s="84" t="s">
        <v>71</v>
      </c>
      <c r="BP1319" s="84" t="s">
        <v>122</v>
      </c>
      <c r="BQ1319" s="84" t="s">
        <v>163</v>
      </c>
    </row>
    <row r="1320" spans="1:69" ht="14.4" x14ac:dyDescent="0.3">
      <c r="A1320" s="40" t="str">
        <f t="shared" si="592"/>
        <v>2025-09-10</v>
      </c>
      <c r="B1320" s="40" t="str">
        <f t="shared" si="593"/>
        <v>SYD</v>
      </c>
      <c r="C1320" s="39" t="str">
        <f t="shared" si="594"/>
        <v>98812563611</v>
      </c>
      <c r="D1320" s="41" t="str">
        <f t="shared" si="595"/>
        <v>PKR253313332</v>
      </c>
      <c r="E1320" s="41" t="str">
        <f t="shared" si="596"/>
        <v>596421469261</v>
      </c>
      <c r="F1320" s="39" t="str">
        <f t="shared" si="597"/>
        <v>2256683</v>
      </c>
      <c r="G1320" s="39" t="str">
        <f t="shared" si="598"/>
        <v>WISE EXPRESS LOGISTICS(PANGZIMOM)</v>
      </c>
      <c r="H1320" s="41" t="str">
        <f t="shared" si="599"/>
        <v>황정민</v>
      </c>
      <c r="I1320" s="39" t="str">
        <f t="shared" si="600"/>
        <v>25601</v>
      </c>
      <c r="J1320" s="52" t="str">
        <f t="shared" si="601"/>
        <v/>
      </c>
      <c r="K1320" s="75">
        <f t="shared" si="602"/>
        <v>1</v>
      </c>
      <c r="L1320" s="76">
        <f t="shared" si="603"/>
        <v>1</v>
      </c>
      <c r="M1320" s="76">
        <f t="shared" si="604"/>
        <v>1E-3</v>
      </c>
      <c r="N1320" s="76">
        <f t="shared" si="605"/>
        <v>1</v>
      </c>
      <c r="O1320" s="42">
        <f t="shared" si="606"/>
        <v>1</v>
      </c>
      <c r="P1320" s="39" t="str">
        <f t="shared" si="607"/>
        <v>목록(Manifest)</v>
      </c>
      <c r="Q1320" s="72">
        <f t="shared" si="608"/>
        <v>45</v>
      </c>
      <c r="R1320" s="43" t="str">
        <f t="shared" si="609"/>
        <v>OZ602</v>
      </c>
      <c r="S1320" s="82" t="str">
        <f t="shared" si="610"/>
        <v/>
      </c>
      <c r="T1320" s="40">
        <f t="shared" si="611"/>
        <v>45910</v>
      </c>
      <c r="U1320" s="44">
        <v>2500</v>
      </c>
      <c r="V1320" s="44">
        <f t="shared" si="612"/>
        <v>0</v>
      </c>
      <c r="W1320" s="77">
        <f t="shared" si="613"/>
        <v>2500</v>
      </c>
      <c r="X1320" s="78">
        <f t="shared" si="614"/>
        <v>0</v>
      </c>
      <c r="Y1320" s="44" cm="1">
        <f t="array" ref="Y1320">_xlfn.IFNA(_xlfn.IFS(AND(Q1320&gt;=2000, Q1320&lt;3000), 10000, AND(Q1320&gt;=3000, Q1320&lt;4000), 15000, AND(Q1320&gt;=4000, Q1320&lt;5000), 20000, AND(Q1320&gt;=5000), 25000),0)</f>
        <v>0</v>
      </c>
      <c r="Z1320" s="91">
        <f t="shared" si="615"/>
        <v>0</v>
      </c>
      <c r="AA1320" s="44">
        <f t="shared" si="616"/>
        <v>0</v>
      </c>
      <c r="AB1320" s="44"/>
      <c r="AC1320" s="44"/>
      <c r="AD1320" s="44"/>
      <c r="AE1320" s="44">
        <f>VLOOKUP(O1320,정산업데이트!$A$6:$B$12,2,10)</f>
        <v>0</v>
      </c>
      <c r="AF1320" s="44"/>
      <c r="AG1320" s="79">
        <f t="shared" si="617"/>
        <v>0</v>
      </c>
      <c r="AH1320" s="80">
        <f t="shared" si="618"/>
        <v>2500</v>
      </c>
      <c r="AI1320" s="93"/>
      <c r="AJ1320" s="84" t="s">
        <v>7375</v>
      </c>
      <c r="AK1320" s="84" t="s">
        <v>73</v>
      </c>
      <c r="AL1320" s="84" t="s">
        <v>7376</v>
      </c>
      <c r="AM1320" s="84" t="s">
        <v>8848</v>
      </c>
      <c r="AN1320" s="84" t="s">
        <v>8849</v>
      </c>
      <c r="AO1320" s="84" t="s">
        <v>8850</v>
      </c>
      <c r="AP1320" s="84" t="s">
        <v>8851</v>
      </c>
      <c r="AQ1320" s="84" t="s">
        <v>122</v>
      </c>
      <c r="AR1320" s="85">
        <v>1</v>
      </c>
      <c r="AS1320" s="86">
        <v>1</v>
      </c>
      <c r="AT1320" s="86">
        <v>1E-3</v>
      </c>
      <c r="AU1320" s="86">
        <v>1</v>
      </c>
      <c r="AV1320" s="84" t="s">
        <v>7</v>
      </c>
      <c r="AW1320" s="86">
        <v>45</v>
      </c>
      <c r="AX1320" s="84" t="s">
        <v>68</v>
      </c>
      <c r="AY1320" s="84" t="s">
        <v>68</v>
      </c>
      <c r="AZ1320" s="84" t="s">
        <v>68</v>
      </c>
      <c r="BA1320" s="84" t="s">
        <v>68</v>
      </c>
      <c r="BB1320" s="84" t="s">
        <v>68</v>
      </c>
      <c r="BC1320" s="84" t="s">
        <v>441</v>
      </c>
      <c r="BD1320" s="84" t="s">
        <v>442</v>
      </c>
      <c r="BE1320" s="84" t="s">
        <v>444</v>
      </c>
      <c r="BF1320" s="84" t="s">
        <v>122</v>
      </c>
      <c r="BG1320" s="84" t="s">
        <v>69</v>
      </c>
      <c r="BH1320" s="92" t="s">
        <v>8852</v>
      </c>
      <c r="BI1320" s="84" t="s">
        <v>122</v>
      </c>
      <c r="BJ1320" s="84" t="s">
        <v>8853</v>
      </c>
      <c r="BK1320" s="84" t="s">
        <v>75</v>
      </c>
      <c r="BL1320" s="84" t="s">
        <v>122</v>
      </c>
      <c r="BM1320" s="84" t="s">
        <v>442</v>
      </c>
      <c r="BN1320" s="84" t="s">
        <v>70</v>
      </c>
      <c r="BO1320" s="84" t="s">
        <v>71</v>
      </c>
      <c r="BP1320" s="84" t="s">
        <v>122</v>
      </c>
      <c r="BQ1320" s="84" t="s">
        <v>163</v>
      </c>
    </row>
    <row r="1321" spans="1:69" ht="14.4" x14ac:dyDescent="0.3">
      <c r="A1321" s="40" t="str">
        <f t="shared" si="592"/>
        <v>2025-09-10</v>
      </c>
      <c r="B1321" s="40" t="str">
        <f t="shared" si="593"/>
        <v>SYD</v>
      </c>
      <c r="C1321" s="39" t="str">
        <f t="shared" si="594"/>
        <v>98812563611</v>
      </c>
      <c r="D1321" s="41" t="str">
        <f t="shared" si="595"/>
        <v>PKR253385825</v>
      </c>
      <c r="E1321" s="41" t="str">
        <f t="shared" si="596"/>
        <v>596421473531</v>
      </c>
      <c r="F1321" s="39" t="str">
        <f t="shared" si="597"/>
        <v>2254225</v>
      </c>
      <c r="G1321" s="39" t="str">
        <f t="shared" si="598"/>
        <v>WISE EXPRESS LOGISTICS PTY LTD</v>
      </c>
      <c r="H1321" s="41" t="str">
        <f t="shared" si="599"/>
        <v>신외분</v>
      </c>
      <c r="I1321" s="39" t="str">
        <f t="shared" si="600"/>
        <v>52537</v>
      </c>
      <c r="J1321" s="52" t="str">
        <f t="shared" si="601"/>
        <v/>
      </c>
      <c r="K1321" s="75">
        <f t="shared" si="602"/>
        <v>1</v>
      </c>
      <c r="L1321" s="76">
        <f t="shared" si="603"/>
        <v>2.6</v>
      </c>
      <c r="M1321" s="76">
        <f t="shared" si="604"/>
        <v>1E-3</v>
      </c>
      <c r="N1321" s="76">
        <f t="shared" si="605"/>
        <v>2.6</v>
      </c>
      <c r="O1321" s="42">
        <f t="shared" si="606"/>
        <v>3</v>
      </c>
      <c r="P1321" s="39" t="str">
        <f t="shared" si="607"/>
        <v>일반(목록배제,Normal-Manifest Exception)</v>
      </c>
      <c r="Q1321" s="72">
        <f t="shared" si="608"/>
        <v>84</v>
      </c>
      <c r="R1321" s="43" t="str">
        <f t="shared" si="609"/>
        <v>OZ602</v>
      </c>
      <c r="S1321" s="82" t="str">
        <f t="shared" si="610"/>
        <v/>
      </c>
      <c r="T1321" s="40">
        <f t="shared" si="611"/>
        <v>45910</v>
      </c>
      <c r="U1321" s="44">
        <v>2500</v>
      </c>
      <c r="V1321" s="44">
        <f t="shared" si="612"/>
        <v>0</v>
      </c>
      <c r="W1321" s="77">
        <f t="shared" si="613"/>
        <v>2500</v>
      </c>
      <c r="X1321" s="78">
        <f t="shared" si="614"/>
        <v>0</v>
      </c>
      <c r="Y1321" s="44" cm="1">
        <f t="array" ref="Y1321">_xlfn.IFNA(_xlfn.IFS(AND(Q1321&gt;=2000, Q1321&lt;3000), 10000, AND(Q1321&gt;=3000, Q1321&lt;4000), 15000, AND(Q1321&gt;=4000, Q1321&lt;5000), 20000, AND(Q1321&gt;=5000), 25000),0)</f>
        <v>0</v>
      </c>
      <c r="Z1321" s="91">
        <f t="shared" si="615"/>
        <v>300</v>
      </c>
      <c r="AA1321" s="44">
        <f t="shared" si="616"/>
        <v>0</v>
      </c>
      <c r="AB1321" s="44"/>
      <c r="AC1321" s="44"/>
      <c r="AD1321" s="44"/>
      <c r="AE1321" s="44">
        <f>VLOOKUP(O1321,정산업데이트!$A$6:$B$12,2,10)</f>
        <v>0</v>
      </c>
      <c r="AF1321" s="44"/>
      <c r="AG1321" s="79">
        <f t="shared" si="617"/>
        <v>300</v>
      </c>
      <c r="AH1321" s="80">
        <f t="shared" si="618"/>
        <v>2800</v>
      </c>
      <c r="AI1321" s="93"/>
      <c r="AJ1321" s="84" t="s">
        <v>7375</v>
      </c>
      <c r="AK1321" s="84" t="s">
        <v>73</v>
      </c>
      <c r="AL1321" s="84" t="s">
        <v>7376</v>
      </c>
      <c r="AM1321" s="84" t="s">
        <v>8854</v>
      </c>
      <c r="AN1321" s="84" t="s">
        <v>8855</v>
      </c>
      <c r="AO1321" s="84" t="s">
        <v>8856</v>
      </c>
      <c r="AP1321" s="84" t="s">
        <v>8857</v>
      </c>
      <c r="AQ1321" s="84" t="s">
        <v>122</v>
      </c>
      <c r="AR1321" s="85">
        <v>1</v>
      </c>
      <c r="AS1321" s="86">
        <v>2.6</v>
      </c>
      <c r="AT1321" s="86">
        <v>1E-3</v>
      </c>
      <c r="AU1321" s="86">
        <v>2.6</v>
      </c>
      <c r="AV1321" s="84" t="s">
        <v>8</v>
      </c>
      <c r="AW1321" s="86">
        <v>84</v>
      </c>
      <c r="AX1321" s="84" t="s">
        <v>68</v>
      </c>
      <c r="AY1321" s="84" t="s">
        <v>68</v>
      </c>
      <c r="AZ1321" s="84" t="s">
        <v>68</v>
      </c>
      <c r="BA1321" s="84" t="s">
        <v>68</v>
      </c>
      <c r="BB1321" s="84" t="s">
        <v>68</v>
      </c>
      <c r="BC1321" s="84" t="s">
        <v>125</v>
      </c>
      <c r="BD1321" s="84" t="s">
        <v>74</v>
      </c>
      <c r="BE1321" s="84" t="s">
        <v>93</v>
      </c>
      <c r="BF1321" s="84" t="s">
        <v>122</v>
      </c>
      <c r="BG1321" s="84" t="s">
        <v>69</v>
      </c>
      <c r="BH1321" s="92" t="s">
        <v>8858</v>
      </c>
      <c r="BI1321" s="84" t="s">
        <v>122</v>
      </c>
      <c r="BJ1321" s="84" t="s">
        <v>8859</v>
      </c>
      <c r="BK1321" s="84" t="s">
        <v>75</v>
      </c>
      <c r="BL1321" s="84" t="s">
        <v>122</v>
      </c>
      <c r="BM1321" s="84" t="s">
        <v>74</v>
      </c>
      <c r="BN1321" s="84" t="s">
        <v>70</v>
      </c>
      <c r="BO1321" s="84" t="s">
        <v>71</v>
      </c>
      <c r="BP1321" s="84" t="s">
        <v>122</v>
      </c>
      <c r="BQ1321" s="84" t="s">
        <v>163</v>
      </c>
    </row>
    <row r="1322" spans="1:69" ht="14.4" x14ac:dyDescent="0.3">
      <c r="A1322" s="40" t="str">
        <f t="shared" si="592"/>
        <v>2025-09-10</v>
      </c>
      <c r="B1322" s="40" t="str">
        <f t="shared" si="593"/>
        <v>SYD</v>
      </c>
      <c r="C1322" s="39" t="str">
        <f t="shared" si="594"/>
        <v>98812563611</v>
      </c>
      <c r="D1322" s="41" t="str">
        <f t="shared" si="595"/>
        <v>PKR253343709</v>
      </c>
      <c r="E1322" s="41" t="str">
        <f t="shared" si="596"/>
        <v>596421472282</v>
      </c>
      <c r="F1322" s="39" t="str">
        <f t="shared" si="597"/>
        <v>2254225</v>
      </c>
      <c r="G1322" s="39" t="str">
        <f t="shared" si="598"/>
        <v>WISE EXPRESS LOGISTICS PTY LTD</v>
      </c>
      <c r="H1322" s="41" t="str">
        <f t="shared" si="599"/>
        <v>박종영</v>
      </c>
      <c r="I1322" s="39" t="str">
        <f t="shared" si="600"/>
        <v>37275</v>
      </c>
      <c r="J1322" s="52" t="str">
        <f t="shared" si="601"/>
        <v/>
      </c>
      <c r="K1322" s="75">
        <f t="shared" si="602"/>
        <v>1</v>
      </c>
      <c r="L1322" s="76">
        <f t="shared" si="603"/>
        <v>6.1</v>
      </c>
      <c r="M1322" s="76">
        <f t="shared" si="604"/>
        <v>1E-3</v>
      </c>
      <c r="N1322" s="76">
        <f t="shared" si="605"/>
        <v>6.5</v>
      </c>
      <c r="O1322" s="42">
        <f t="shared" si="606"/>
        <v>6.5</v>
      </c>
      <c r="P1322" s="39" t="str">
        <f t="shared" si="607"/>
        <v>일반(목록배제,Normal-Manifest Exception)</v>
      </c>
      <c r="Q1322" s="72">
        <f t="shared" si="608"/>
        <v>149</v>
      </c>
      <c r="R1322" s="43" t="str">
        <f t="shared" si="609"/>
        <v>OZ602</v>
      </c>
      <c r="S1322" s="82" t="str">
        <f t="shared" si="610"/>
        <v/>
      </c>
      <c r="T1322" s="40">
        <f t="shared" si="611"/>
        <v>45910</v>
      </c>
      <c r="U1322" s="44">
        <v>2500</v>
      </c>
      <c r="V1322" s="44">
        <f t="shared" si="612"/>
        <v>200</v>
      </c>
      <c r="W1322" s="77">
        <f t="shared" si="613"/>
        <v>2700</v>
      </c>
      <c r="X1322" s="78">
        <f t="shared" si="614"/>
        <v>0</v>
      </c>
      <c r="Y1322" s="44" cm="1">
        <f t="array" ref="Y1322">_xlfn.IFNA(_xlfn.IFS(AND(Q1322&gt;=2000, Q1322&lt;3000), 10000, AND(Q1322&gt;=3000, Q1322&lt;4000), 15000, AND(Q1322&gt;=4000, Q1322&lt;5000), 20000, AND(Q1322&gt;=5000), 25000),0)</f>
        <v>0</v>
      </c>
      <c r="Z1322" s="91">
        <f t="shared" si="615"/>
        <v>300</v>
      </c>
      <c r="AA1322" s="44">
        <f t="shared" si="616"/>
        <v>0</v>
      </c>
      <c r="AB1322" s="44"/>
      <c r="AC1322" s="44"/>
      <c r="AD1322" s="44"/>
      <c r="AE1322" s="44">
        <f>VLOOKUP(O1322,정산업데이트!$A$6:$B$12,2,10)</f>
        <v>1000</v>
      </c>
      <c r="AF1322" s="44"/>
      <c r="AG1322" s="79">
        <f t="shared" si="617"/>
        <v>1300</v>
      </c>
      <c r="AH1322" s="80">
        <f t="shared" si="618"/>
        <v>4000</v>
      </c>
      <c r="AI1322" s="93"/>
      <c r="AJ1322" s="84" t="s">
        <v>7375</v>
      </c>
      <c r="AK1322" s="84" t="s">
        <v>73</v>
      </c>
      <c r="AL1322" s="84" t="s">
        <v>7376</v>
      </c>
      <c r="AM1322" s="84" t="s">
        <v>8860</v>
      </c>
      <c r="AN1322" s="84" t="s">
        <v>8861</v>
      </c>
      <c r="AO1322" s="84" t="s">
        <v>8862</v>
      </c>
      <c r="AP1322" s="84" t="s">
        <v>8863</v>
      </c>
      <c r="AQ1322" s="84" t="s">
        <v>122</v>
      </c>
      <c r="AR1322" s="85">
        <v>1</v>
      </c>
      <c r="AS1322" s="86">
        <v>6.1</v>
      </c>
      <c r="AT1322" s="86">
        <v>1E-3</v>
      </c>
      <c r="AU1322" s="86">
        <v>6.5</v>
      </c>
      <c r="AV1322" s="84" t="s">
        <v>8</v>
      </c>
      <c r="AW1322" s="86">
        <v>149</v>
      </c>
      <c r="AX1322" s="84" t="s">
        <v>68</v>
      </c>
      <c r="AY1322" s="84" t="s">
        <v>68</v>
      </c>
      <c r="AZ1322" s="84" t="s">
        <v>68</v>
      </c>
      <c r="BA1322" s="84" t="s">
        <v>68</v>
      </c>
      <c r="BB1322" s="84" t="s">
        <v>68</v>
      </c>
      <c r="BC1322" s="84" t="s">
        <v>125</v>
      </c>
      <c r="BD1322" s="84" t="s">
        <v>74</v>
      </c>
      <c r="BE1322" s="84" t="s">
        <v>8864</v>
      </c>
      <c r="BF1322" s="84" t="s">
        <v>122</v>
      </c>
      <c r="BG1322" s="84" t="s">
        <v>69</v>
      </c>
      <c r="BH1322" s="92" t="s">
        <v>8865</v>
      </c>
      <c r="BI1322" s="84" t="s">
        <v>122</v>
      </c>
      <c r="BJ1322" s="84" t="s">
        <v>8866</v>
      </c>
      <c r="BK1322" s="84" t="s">
        <v>75</v>
      </c>
      <c r="BL1322" s="84" t="s">
        <v>122</v>
      </c>
      <c r="BM1322" s="84" t="s">
        <v>74</v>
      </c>
      <c r="BN1322" s="84" t="s">
        <v>70</v>
      </c>
      <c r="BO1322" s="84" t="s">
        <v>71</v>
      </c>
      <c r="BP1322" s="84" t="s">
        <v>122</v>
      </c>
      <c r="BQ1322" s="84" t="s">
        <v>163</v>
      </c>
    </row>
    <row r="1323" spans="1:69" ht="14.4" x14ac:dyDescent="0.3">
      <c r="A1323" s="40" t="str">
        <f t="shared" si="592"/>
        <v>2025-09-10</v>
      </c>
      <c r="B1323" s="40" t="str">
        <f t="shared" si="593"/>
        <v>SYD</v>
      </c>
      <c r="C1323" s="39" t="str">
        <f t="shared" si="594"/>
        <v>98812563611</v>
      </c>
      <c r="D1323" s="41" t="str">
        <f t="shared" si="595"/>
        <v>PKR253343710</v>
      </c>
      <c r="E1323" s="41" t="str">
        <f t="shared" si="596"/>
        <v>596421472293</v>
      </c>
      <c r="F1323" s="39" t="str">
        <f t="shared" si="597"/>
        <v>2254225</v>
      </c>
      <c r="G1323" s="39" t="str">
        <f t="shared" si="598"/>
        <v>WISE EXPRESS LOGISTICS PTY LTD</v>
      </c>
      <c r="H1323" s="41" t="str">
        <f t="shared" si="599"/>
        <v>윤찬영</v>
      </c>
      <c r="I1323" s="39" t="str">
        <f t="shared" si="600"/>
        <v>08395</v>
      </c>
      <c r="J1323" s="52" t="str">
        <f t="shared" si="601"/>
        <v>납세의무자 전화번호가 일치하지 않습니다./일반전환</v>
      </c>
      <c r="K1323" s="75">
        <f t="shared" si="602"/>
        <v>1</v>
      </c>
      <c r="L1323" s="76">
        <f t="shared" si="603"/>
        <v>1.1000000000000001</v>
      </c>
      <c r="M1323" s="76">
        <f t="shared" si="604"/>
        <v>1E-3</v>
      </c>
      <c r="N1323" s="76">
        <f t="shared" si="605"/>
        <v>1.1000000000000001</v>
      </c>
      <c r="O1323" s="42">
        <f t="shared" si="606"/>
        <v>1.5</v>
      </c>
      <c r="P1323" s="39" t="str">
        <f t="shared" si="607"/>
        <v>일반(목록배제,Normal-Manifest Exception)</v>
      </c>
      <c r="Q1323" s="72">
        <f t="shared" si="608"/>
        <v>90</v>
      </c>
      <c r="R1323" s="43" t="str">
        <f t="shared" si="609"/>
        <v>OZ602</v>
      </c>
      <c r="S1323" s="82" t="str">
        <f t="shared" si="610"/>
        <v/>
      </c>
      <c r="T1323" s="40">
        <f t="shared" si="611"/>
        <v>45910</v>
      </c>
      <c r="U1323" s="44">
        <v>2500</v>
      </c>
      <c r="V1323" s="44">
        <f t="shared" si="612"/>
        <v>0</v>
      </c>
      <c r="W1323" s="77">
        <f t="shared" si="613"/>
        <v>2500</v>
      </c>
      <c r="X1323" s="78">
        <f t="shared" si="614"/>
        <v>0</v>
      </c>
      <c r="Y1323" s="44" cm="1">
        <f t="array" ref="Y1323">_xlfn.IFNA(_xlfn.IFS(AND(Q1323&gt;=2000, Q1323&lt;3000), 10000, AND(Q1323&gt;=3000, Q1323&lt;4000), 15000, AND(Q1323&gt;=4000, Q1323&lt;5000), 20000, AND(Q1323&gt;=5000), 25000),0)</f>
        <v>0</v>
      </c>
      <c r="Z1323" s="91">
        <f t="shared" si="615"/>
        <v>300</v>
      </c>
      <c r="AA1323" s="44">
        <f t="shared" si="616"/>
        <v>0</v>
      </c>
      <c r="AB1323" s="44"/>
      <c r="AC1323" s="44"/>
      <c r="AD1323" s="44"/>
      <c r="AE1323" s="44">
        <f>VLOOKUP(O1323,정산업데이트!$A$6:$B$12,2,10)</f>
        <v>0</v>
      </c>
      <c r="AF1323" s="44"/>
      <c r="AG1323" s="79">
        <f t="shared" si="617"/>
        <v>300</v>
      </c>
      <c r="AH1323" s="80">
        <f t="shared" si="618"/>
        <v>2800</v>
      </c>
      <c r="AI1323" s="93"/>
      <c r="AJ1323" s="84" t="s">
        <v>7375</v>
      </c>
      <c r="AK1323" s="84" t="s">
        <v>73</v>
      </c>
      <c r="AL1323" s="84" t="s">
        <v>7376</v>
      </c>
      <c r="AM1323" s="84" t="s">
        <v>8867</v>
      </c>
      <c r="AN1323" s="84" t="s">
        <v>8868</v>
      </c>
      <c r="AO1323" s="84" t="s">
        <v>8862</v>
      </c>
      <c r="AP1323" s="84" t="s">
        <v>8869</v>
      </c>
      <c r="AQ1323" s="84" t="s">
        <v>621</v>
      </c>
      <c r="AR1323" s="85">
        <v>1</v>
      </c>
      <c r="AS1323" s="86">
        <v>1.1000000000000001</v>
      </c>
      <c r="AT1323" s="86">
        <v>1E-3</v>
      </c>
      <c r="AU1323" s="86">
        <v>1.1000000000000001</v>
      </c>
      <c r="AV1323" s="84" t="s">
        <v>8</v>
      </c>
      <c r="AW1323" s="86">
        <v>90</v>
      </c>
      <c r="AX1323" s="84" t="s">
        <v>68</v>
      </c>
      <c r="AY1323" s="84" t="s">
        <v>68</v>
      </c>
      <c r="AZ1323" s="84" t="s">
        <v>68</v>
      </c>
      <c r="BA1323" s="84" t="s">
        <v>68</v>
      </c>
      <c r="BB1323" s="84" t="s">
        <v>68</v>
      </c>
      <c r="BC1323" s="84" t="s">
        <v>125</v>
      </c>
      <c r="BD1323" s="84" t="s">
        <v>74</v>
      </c>
      <c r="BE1323" s="84" t="s">
        <v>8870</v>
      </c>
      <c r="BF1323" s="84" t="s">
        <v>122</v>
      </c>
      <c r="BG1323" s="84" t="s">
        <v>69</v>
      </c>
      <c r="BH1323" s="92" t="s">
        <v>8871</v>
      </c>
      <c r="BI1323" s="84" t="s">
        <v>122</v>
      </c>
      <c r="BJ1323" s="84" t="s">
        <v>8872</v>
      </c>
      <c r="BK1323" s="84" t="s">
        <v>75</v>
      </c>
      <c r="BL1323" s="84" t="s">
        <v>122</v>
      </c>
      <c r="BM1323" s="84" t="s">
        <v>74</v>
      </c>
      <c r="BN1323" s="84" t="s">
        <v>70</v>
      </c>
      <c r="BO1323" s="84" t="s">
        <v>71</v>
      </c>
      <c r="BP1323" s="84" t="s">
        <v>122</v>
      </c>
      <c r="BQ1323" s="84" t="s">
        <v>163</v>
      </c>
    </row>
    <row r="1324" spans="1:69" ht="14.4" x14ac:dyDescent="0.3">
      <c r="A1324" s="40" t="str">
        <f t="shared" si="592"/>
        <v>2025-09-10</v>
      </c>
      <c r="B1324" s="40" t="str">
        <f t="shared" si="593"/>
        <v>SYD</v>
      </c>
      <c r="C1324" s="39" t="str">
        <f t="shared" si="594"/>
        <v>98812563611</v>
      </c>
      <c r="D1324" s="41" t="str">
        <f t="shared" si="595"/>
        <v>PKR253343711</v>
      </c>
      <c r="E1324" s="41" t="str">
        <f t="shared" si="596"/>
        <v>596421472304</v>
      </c>
      <c r="F1324" s="39" t="str">
        <f t="shared" si="597"/>
        <v>2254225</v>
      </c>
      <c r="G1324" s="39" t="str">
        <f t="shared" si="598"/>
        <v>WISE EXPRESS LOGISTICS PTY LTD</v>
      </c>
      <c r="H1324" s="41" t="str">
        <f t="shared" si="599"/>
        <v>주수예</v>
      </c>
      <c r="I1324" s="39" t="str">
        <f t="shared" si="600"/>
        <v>51382</v>
      </c>
      <c r="J1324" s="52" t="str">
        <f t="shared" si="601"/>
        <v>[대신대납]/&lt;8000&gt;/포장불량/일반전환(품명부정확/중고/수량/과태료사전방지)</v>
      </c>
      <c r="K1324" s="75">
        <f t="shared" si="602"/>
        <v>1</v>
      </c>
      <c r="L1324" s="76">
        <f t="shared" si="603"/>
        <v>15.4</v>
      </c>
      <c r="M1324" s="76">
        <f t="shared" si="604"/>
        <v>1E-3</v>
      </c>
      <c r="N1324" s="76">
        <f t="shared" si="605"/>
        <v>15.5</v>
      </c>
      <c r="O1324" s="42">
        <f t="shared" si="606"/>
        <v>15.5</v>
      </c>
      <c r="P1324" s="39" t="str">
        <f t="shared" si="607"/>
        <v>일반(목록배제,Normal-Manifest Exception)</v>
      </c>
      <c r="Q1324" s="72">
        <f t="shared" si="608"/>
        <v>150</v>
      </c>
      <c r="R1324" s="43" t="str">
        <f t="shared" si="609"/>
        <v>OZ602</v>
      </c>
      <c r="S1324" s="82" t="str">
        <f t="shared" si="610"/>
        <v/>
      </c>
      <c r="T1324" s="40">
        <f t="shared" si="611"/>
        <v>45910</v>
      </c>
      <c r="U1324" s="44">
        <v>2500</v>
      </c>
      <c r="V1324" s="44">
        <f t="shared" si="612"/>
        <v>1100</v>
      </c>
      <c r="W1324" s="77">
        <f t="shared" si="613"/>
        <v>3600</v>
      </c>
      <c r="X1324" s="78">
        <f t="shared" si="614"/>
        <v>0</v>
      </c>
      <c r="Y1324" s="44" cm="1">
        <f t="array" ref="Y1324">_xlfn.IFNA(_xlfn.IFS(AND(Q1324&gt;=2000, Q1324&lt;3000), 10000, AND(Q1324&gt;=3000, Q1324&lt;4000), 15000, AND(Q1324&gt;=4000, Q1324&lt;5000), 20000, AND(Q1324&gt;=5000), 25000),0)</f>
        <v>0</v>
      </c>
      <c r="Z1324" s="91">
        <f t="shared" si="615"/>
        <v>300</v>
      </c>
      <c r="AA1324" s="44">
        <f t="shared" si="616"/>
        <v>0</v>
      </c>
      <c r="AB1324" s="44">
        <v>8000</v>
      </c>
      <c r="AC1324" s="44"/>
      <c r="AD1324" s="44"/>
      <c r="AE1324" s="44">
        <v>0</v>
      </c>
      <c r="AF1324" s="44"/>
      <c r="AG1324" s="79">
        <f t="shared" si="617"/>
        <v>8300</v>
      </c>
      <c r="AH1324" s="80">
        <f t="shared" si="618"/>
        <v>11900</v>
      </c>
      <c r="AI1324" s="93"/>
      <c r="AJ1324" s="84" t="s">
        <v>7375</v>
      </c>
      <c r="AK1324" s="84" t="s">
        <v>73</v>
      </c>
      <c r="AL1324" s="84" t="s">
        <v>7376</v>
      </c>
      <c r="AM1324" s="84" t="s">
        <v>8873</v>
      </c>
      <c r="AN1324" s="84" t="s">
        <v>8874</v>
      </c>
      <c r="AO1324" s="84" t="s">
        <v>8862</v>
      </c>
      <c r="AP1324" s="84" t="s">
        <v>699</v>
      </c>
      <c r="AQ1324" s="84" t="s">
        <v>8875</v>
      </c>
      <c r="AR1324" s="85">
        <v>1</v>
      </c>
      <c r="AS1324" s="86">
        <v>15.4</v>
      </c>
      <c r="AT1324" s="86">
        <v>1E-3</v>
      </c>
      <c r="AU1324" s="86">
        <v>15.5</v>
      </c>
      <c r="AV1324" s="84" t="s">
        <v>8</v>
      </c>
      <c r="AW1324" s="86">
        <v>150</v>
      </c>
      <c r="AX1324" s="84" t="s">
        <v>68</v>
      </c>
      <c r="AY1324" s="84" t="s">
        <v>68</v>
      </c>
      <c r="AZ1324" s="84" t="s">
        <v>68</v>
      </c>
      <c r="BA1324" s="84" t="s">
        <v>122</v>
      </c>
      <c r="BB1324" s="84" t="s">
        <v>122</v>
      </c>
      <c r="BC1324" s="84" t="s">
        <v>125</v>
      </c>
      <c r="BD1324" s="84" t="s">
        <v>74</v>
      </c>
      <c r="BE1324" s="84" t="s">
        <v>8876</v>
      </c>
      <c r="BF1324" s="84" t="s">
        <v>122</v>
      </c>
      <c r="BG1324" s="84" t="s">
        <v>69</v>
      </c>
      <c r="BH1324" s="92" t="s">
        <v>8877</v>
      </c>
      <c r="BI1324" s="84" t="s">
        <v>122</v>
      </c>
      <c r="BJ1324" s="84" t="s">
        <v>8878</v>
      </c>
      <c r="BK1324" s="84" t="s">
        <v>75</v>
      </c>
      <c r="BL1324" s="84" t="s">
        <v>122</v>
      </c>
      <c r="BM1324" s="84" t="s">
        <v>74</v>
      </c>
      <c r="BN1324" s="84" t="s">
        <v>70</v>
      </c>
      <c r="BO1324" s="84" t="s">
        <v>71</v>
      </c>
      <c r="BP1324" s="84" t="s">
        <v>122</v>
      </c>
      <c r="BQ1324" s="84" t="s">
        <v>163</v>
      </c>
    </row>
    <row r="1325" spans="1:69" ht="14.4" x14ac:dyDescent="0.3">
      <c r="A1325" s="40" t="str">
        <f t="shared" si="592"/>
        <v>2025-09-10</v>
      </c>
      <c r="B1325" s="40" t="str">
        <f t="shared" si="593"/>
        <v>SYD</v>
      </c>
      <c r="C1325" s="39" t="str">
        <f t="shared" si="594"/>
        <v>98812563611</v>
      </c>
      <c r="D1325" s="41" t="str">
        <f t="shared" si="595"/>
        <v>PKR253343712</v>
      </c>
      <c r="E1325" s="41" t="str">
        <f t="shared" si="596"/>
        <v>596421472315</v>
      </c>
      <c r="F1325" s="39" t="str">
        <f t="shared" si="597"/>
        <v>2254225</v>
      </c>
      <c r="G1325" s="39" t="str">
        <f t="shared" si="598"/>
        <v>WISE EXPRESS LOGISTICS PTY LTD</v>
      </c>
      <c r="H1325" s="41" t="str">
        <f t="shared" si="599"/>
        <v>이정진</v>
      </c>
      <c r="I1325" s="39" t="str">
        <f t="shared" si="600"/>
        <v>06724</v>
      </c>
      <c r="J1325" s="52" t="str">
        <f t="shared" si="601"/>
        <v/>
      </c>
      <c r="K1325" s="75">
        <f t="shared" si="602"/>
        <v>1</v>
      </c>
      <c r="L1325" s="76">
        <f t="shared" si="603"/>
        <v>3.5</v>
      </c>
      <c r="M1325" s="76">
        <f t="shared" si="604"/>
        <v>1E-3</v>
      </c>
      <c r="N1325" s="76">
        <f t="shared" si="605"/>
        <v>3.5</v>
      </c>
      <c r="O1325" s="42">
        <f t="shared" si="606"/>
        <v>3.5</v>
      </c>
      <c r="P1325" s="39" t="str">
        <f t="shared" si="607"/>
        <v>일반(목록배제,Normal-Manifest Exception)</v>
      </c>
      <c r="Q1325" s="72">
        <f t="shared" si="608"/>
        <v>45</v>
      </c>
      <c r="R1325" s="43" t="str">
        <f t="shared" si="609"/>
        <v>OZ602</v>
      </c>
      <c r="S1325" s="82" t="str">
        <f t="shared" si="610"/>
        <v/>
      </c>
      <c r="T1325" s="40">
        <f t="shared" si="611"/>
        <v>45910</v>
      </c>
      <c r="U1325" s="44">
        <v>2500</v>
      </c>
      <c r="V1325" s="44">
        <f t="shared" si="612"/>
        <v>0</v>
      </c>
      <c r="W1325" s="77">
        <f t="shared" si="613"/>
        <v>2500</v>
      </c>
      <c r="X1325" s="78">
        <f t="shared" si="614"/>
        <v>0</v>
      </c>
      <c r="Y1325" s="44" cm="1">
        <f t="array" ref="Y1325">_xlfn.IFNA(_xlfn.IFS(AND(Q1325&gt;=2000, Q1325&lt;3000), 10000, AND(Q1325&gt;=3000, Q1325&lt;4000), 15000, AND(Q1325&gt;=4000, Q1325&lt;5000), 20000, AND(Q1325&gt;=5000), 25000),0)</f>
        <v>0</v>
      </c>
      <c r="Z1325" s="91">
        <f t="shared" si="615"/>
        <v>300</v>
      </c>
      <c r="AA1325" s="44">
        <f t="shared" si="616"/>
        <v>0</v>
      </c>
      <c r="AB1325" s="44"/>
      <c r="AC1325" s="44"/>
      <c r="AD1325" s="44"/>
      <c r="AE1325" s="44">
        <f>VLOOKUP(O1325,정산업데이트!$A$6:$B$12,2,10)</f>
        <v>0</v>
      </c>
      <c r="AF1325" s="44"/>
      <c r="AG1325" s="79">
        <f t="shared" si="617"/>
        <v>300</v>
      </c>
      <c r="AH1325" s="80">
        <f t="shared" si="618"/>
        <v>2800</v>
      </c>
      <c r="AI1325" s="93"/>
      <c r="AJ1325" s="84" t="s">
        <v>7375</v>
      </c>
      <c r="AK1325" s="84" t="s">
        <v>73</v>
      </c>
      <c r="AL1325" s="84" t="s">
        <v>7376</v>
      </c>
      <c r="AM1325" s="84" t="s">
        <v>8879</v>
      </c>
      <c r="AN1325" s="84" t="s">
        <v>8880</v>
      </c>
      <c r="AO1325" s="84" t="s">
        <v>8862</v>
      </c>
      <c r="AP1325" s="84" t="s">
        <v>8881</v>
      </c>
      <c r="AQ1325" s="84" t="s">
        <v>122</v>
      </c>
      <c r="AR1325" s="85">
        <v>1</v>
      </c>
      <c r="AS1325" s="86">
        <v>3.5</v>
      </c>
      <c r="AT1325" s="86">
        <v>1E-3</v>
      </c>
      <c r="AU1325" s="86">
        <v>3.5</v>
      </c>
      <c r="AV1325" s="84" t="s">
        <v>8</v>
      </c>
      <c r="AW1325" s="86">
        <v>45</v>
      </c>
      <c r="AX1325" s="84" t="s">
        <v>68</v>
      </c>
      <c r="AY1325" s="84" t="s">
        <v>68</v>
      </c>
      <c r="AZ1325" s="84" t="s">
        <v>68</v>
      </c>
      <c r="BA1325" s="84" t="s">
        <v>68</v>
      </c>
      <c r="BB1325" s="84" t="s">
        <v>68</v>
      </c>
      <c r="BC1325" s="84" t="s">
        <v>125</v>
      </c>
      <c r="BD1325" s="84" t="s">
        <v>74</v>
      </c>
      <c r="BE1325" s="84" t="s">
        <v>8882</v>
      </c>
      <c r="BF1325" s="84" t="s">
        <v>122</v>
      </c>
      <c r="BG1325" s="84" t="s">
        <v>69</v>
      </c>
      <c r="BH1325" s="92" t="s">
        <v>8883</v>
      </c>
      <c r="BI1325" s="84" t="s">
        <v>122</v>
      </c>
      <c r="BJ1325" s="84" t="s">
        <v>8884</v>
      </c>
      <c r="BK1325" s="84" t="s">
        <v>75</v>
      </c>
      <c r="BL1325" s="84" t="s">
        <v>122</v>
      </c>
      <c r="BM1325" s="84" t="s">
        <v>74</v>
      </c>
      <c r="BN1325" s="84" t="s">
        <v>70</v>
      </c>
      <c r="BO1325" s="84" t="s">
        <v>71</v>
      </c>
      <c r="BP1325" s="84" t="s">
        <v>122</v>
      </c>
      <c r="BQ1325" s="84" t="s">
        <v>163</v>
      </c>
    </row>
    <row r="1326" spans="1:69" ht="14.4" x14ac:dyDescent="0.3">
      <c r="A1326" s="40" t="str">
        <f t="shared" si="592"/>
        <v>2025-09-10</v>
      </c>
      <c r="B1326" s="40" t="str">
        <f t="shared" si="593"/>
        <v>SYD</v>
      </c>
      <c r="C1326" s="39" t="str">
        <f t="shared" si="594"/>
        <v>98812563611</v>
      </c>
      <c r="D1326" s="41" t="str">
        <f t="shared" si="595"/>
        <v>PKR253343713</v>
      </c>
      <c r="E1326" s="41" t="str">
        <f t="shared" si="596"/>
        <v>596421472326</v>
      </c>
      <c r="F1326" s="39" t="str">
        <f t="shared" si="597"/>
        <v>2254225</v>
      </c>
      <c r="G1326" s="39" t="str">
        <f t="shared" si="598"/>
        <v>WISE EXPRESS LOGISTICS PTY LTD</v>
      </c>
      <c r="H1326" s="41" t="str">
        <f t="shared" si="599"/>
        <v>이정혁</v>
      </c>
      <c r="I1326" s="39" t="str">
        <f t="shared" si="600"/>
        <v>08016</v>
      </c>
      <c r="J1326" s="52" t="str">
        <f t="shared" si="601"/>
        <v/>
      </c>
      <c r="K1326" s="75">
        <f t="shared" si="602"/>
        <v>1</v>
      </c>
      <c r="L1326" s="76">
        <f t="shared" si="603"/>
        <v>3.9</v>
      </c>
      <c r="M1326" s="76">
        <f t="shared" si="604"/>
        <v>1E-3</v>
      </c>
      <c r="N1326" s="76">
        <f t="shared" si="605"/>
        <v>3.9</v>
      </c>
      <c r="O1326" s="42">
        <f t="shared" si="606"/>
        <v>4</v>
      </c>
      <c r="P1326" s="39" t="str">
        <f t="shared" si="607"/>
        <v>일반(목록배제,Normal-Manifest Exception)</v>
      </c>
      <c r="Q1326" s="72">
        <f t="shared" si="608"/>
        <v>60</v>
      </c>
      <c r="R1326" s="43" t="str">
        <f t="shared" si="609"/>
        <v>OZ602</v>
      </c>
      <c r="S1326" s="82" t="str">
        <f t="shared" si="610"/>
        <v/>
      </c>
      <c r="T1326" s="40">
        <f t="shared" si="611"/>
        <v>45910</v>
      </c>
      <c r="U1326" s="44">
        <v>2500</v>
      </c>
      <c r="V1326" s="44">
        <f t="shared" si="612"/>
        <v>0</v>
      </c>
      <c r="W1326" s="77">
        <f t="shared" si="613"/>
        <v>2500</v>
      </c>
      <c r="X1326" s="78">
        <f t="shared" si="614"/>
        <v>0</v>
      </c>
      <c r="Y1326" s="44" cm="1">
        <f t="array" ref="Y1326">_xlfn.IFNA(_xlfn.IFS(AND(Q1326&gt;=2000, Q1326&lt;3000), 10000, AND(Q1326&gt;=3000, Q1326&lt;4000), 15000, AND(Q1326&gt;=4000, Q1326&lt;5000), 20000, AND(Q1326&gt;=5000), 25000),0)</f>
        <v>0</v>
      </c>
      <c r="Z1326" s="91">
        <f t="shared" si="615"/>
        <v>300</v>
      </c>
      <c r="AA1326" s="44">
        <f t="shared" si="616"/>
        <v>0</v>
      </c>
      <c r="AB1326" s="44"/>
      <c r="AC1326" s="44"/>
      <c r="AD1326" s="44"/>
      <c r="AE1326" s="44">
        <f>VLOOKUP(O1326,정산업데이트!$A$6:$B$12,2,10)</f>
        <v>0</v>
      </c>
      <c r="AF1326" s="44"/>
      <c r="AG1326" s="79">
        <f t="shared" si="617"/>
        <v>300</v>
      </c>
      <c r="AH1326" s="80">
        <f t="shared" si="618"/>
        <v>2800</v>
      </c>
      <c r="AJ1326" s="84" t="s">
        <v>7375</v>
      </c>
      <c r="AK1326" s="84" t="s">
        <v>73</v>
      </c>
      <c r="AL1326" s="84" t="s">
        <v>7376</v>
      </c>
      <c r="AM1326" s="84" t="s">
        <v>8885</v>
      </c>
      <c r="AN1326" s="84" t="s">
        <v>8886</v>
      </c>
      <c r="AO1326" s="84" t="s">
        <v>8862</v>
      </c>
      <c r="AP1326" s="84" t="s">
        <v>6574</v>
      </c>
      <c r="AQ1326" s="84" t="s">
        <v>122</v>
      </c>
      <c r="AR1326" s="85">
        <v>1</v>
      </c>
      <c r="AS1326" s="86">
        <v>3.9</v>
      </c>
      <c r="AT1326" s="86">
        <v>1E-3</v>
      </c>
      <c r="AU1326" s="86">
        <v>3.9</v>
      </c>
      <c r="AV1326" s="84" t="s">
        <v>8</v>
      </c>
      <c r="AW1326" s="86">
        <v>60</v>
      </c>
      <c r="AX1326" s="84" t="s">
        <v>68</v>
      </c>
      <c r="AY1326" s="84" t="s">
        <v>68</v>
      </c>
      <c r="AZ1326" s="84" t="s">
        <v>68</v>
      </c>
      <c r="BA1326" s="84" t="s">
        <v>68</v>
      </c>
      <c r="BB1326" s="84" t="s">
        <v>68</v>
      </c>
      <c r="BC1326" s="84" t="s">
        <v>125</v>
      </c>
      <c r="BD1326" s="84" t="s">
        <v>74</v>
      </c>
      <c r="BE1326" s="84" t="s">
        <v>8882</v>
      </c>
      <c r="BF1326" s="84" t="s">
        <v>122</v>
      </c>
      <c r="BG1326" s="84" t="s">
        <v>69</v>
      </c>
      <c r="BH1326" s="92" t="s">
        <v>8887</v>
      </c>
      <c r="BI1326" s="84" t="s">
        <v>122</v>
      </c>
      <c r="BJ1326" s="84" t="s">
        <v>8888</v>
      </c>
      <c r="BK1326" s="84" t="s">
        <v>75</v>
      </c>
      <c r="BL1326" s="84" t="s">
        <v>122</v>
      </c>
      <c r="BM1326" s="84" t="s">
        <v>74</v>
      </c>
      <c r="BN1326" s="84" t="s">
        <v>70</v>
      </c>
      <c r="BO1326" s="84" t="s">
        <v>71</v>
      </c>
      <c r="BP1326" s="84" t="s">
        <v>122</v>
      </c>
      <c r="BQ1326" s="84" t="s">
        <v>163</v>
      </c>
    </row>
    <row r="1327" spans="1:69" ht="14.4" x14ac:dyDescent="0.3">
      <c r="A1327" s="40" t="str">
        <f t="shared" si="592"/>
        <v>2025-09-10</v>
      </c>
      <c r="B1327" s="40" t="str">
        <f t="shared" si="593"/>
        <v>SYD</v>
      </c>
      <c r="C1327" s="39" t="str">
        <f t="shared" si="594"/>
        <v>98812563611</v>
      </c>
      <c r="D1327" s="41" t="str">
        <f t="shared" si="595"/>
        <v>PKR253343714</v>
      </c>
      <c r="E1327" s="41" t="str">
        <f t="shared" si="596"/>
        <v>596421472330</v>
      </c>
      <c r="F1327" s="39" t="str">
        <f t="shared" si="597"/>
        <v>2254225</v>
      </c>
      <c r="G1327" s="39" t="str">
        <f t="shared" si="598"/>
        <v>WISE EXPRESS LOGISTICS PTY LTD</v>
      </c>
      <c r="H1327" s="41" t="str">
        <f t="shared" si="599"/>
        <v>김은지</v>
      </c>
      <c r="I1327" s="39" t="str">
        <f t="shared" si="600"/>
        <v>47520</v>
      </c>
      <c r="J1327" s="52" t="str">
        <f t="shared" si="601"/>
        <v/>
      </c>
      <c r="K1327" s="75">
        <f t="shared" si="602"/>
        <v>1</v>
      </c>
      <c r="L1327" s="76">
        <f t="shared" si="603"/>
        <v>12</v>
      </c>
      <c r="M1327" s="76">
        <f t="shared" si="604"/>
        <v>1E-3</v>
      </c>
      <c r="N1327" s="76">
        <f t="shared" si="605"/>
        <v>12</v>
      </c>
      <c r="O1327" s="42">
        <f t="shared" si="606"/>
        <v>12</v>
      </c>
      <c r="P1327" s="39" t="str">
        <f t="shared" si="607"/>
        <v>일반(목록배제,Normal-Manifest Exception)</v>
      </c>
      <c r="Q1327" s="72">
        <f t="shared" si="608"/>
        <v>125</v>
      </c>
      <c r="R1327" s="43" t="str">
        <f t="shared" si="609"/>
        <v>OZ602</v>
      </c>
      <c r="S1327" s="82" t="str">
        <f t="shared" si="610"/>
        <v/>
      </c>
      <c r="T1327" s="40">
        <f t="shared" si="611"/>
        <v>45910</v>
      </c>
      <c r="U1327" s="44">
        <v>2500</v>
      </c>
      <c r="V1327" s="44">
        <f t="shared" si="612"/>
        <v>700</v>
      </c>
      <c r="W1327" s="77">
        <f t="shared" si="613"/>
        <v>3200</v>
      </c>
      <c r="X1327" s="78">
        <f t="shared" si="614"/>
        <v>0</v>
      </c>
      <c r="Y1327" s="44" cm="1">
        <f t="array" ref="Y1327">_xlfn.IFNA(_xlfn.IFS(AND(Q1327&gt;=2000, Q1327&lt;3000), 10000, AND(Q1327&gt;=3000, Q1327&lt;4000), 15000, AND(Q1327&gt;=4000, Q1327&lt;5000), 20000, AND(Q1327&gt;=5000), 25000),0)</f>
        <v>0</v>
      </c>
      <c r="Z1327" s="91">
        <f t="shared" si="615"/>
        <v>300</v>
      </c>
      <c r="AA1327" s="44">
        <f t="shared" si="616"/>
        <v>0</v>
      </c>
      <c r="AB1327" s="44"/>
      <c r="AC1327" s="44"/>
      <c r="AD1327" s="44"/>
      <c r="AE1327" s="44">
        <f>VLOOKUP(O1327,정산업데이트!$A$6:$B$12,2,10)</f>
        <v>3000</v>
      </c>
      <c r="AF1327" s="44"/>
      <c r="AG1327" s="79">
        <f t="shared" si="617"/>
        <v>3300</v>
      </c>
      <c r="AH1327" s="80">
        <f t="shared" si="618"/>
        <v>6500</v>
      </c>
      <c r="AI1327" s="93"/>
      <c r="AJ1327" s="84" t="s">
        <v>7375</v>
      </c>
      <c r="AK1327" s="84" t="s">
        <v>73</v>
      </c>
      <c r="AL1327" s="84" t="s">
        <v>7376</v>
      </c>
      <c r="AM1327" s="84" t="s">
        <v>8889</v>
      </c>
      <c r="AN1327" s="84" t="s">
        <v>440</v>
      </c>
      <c r="AO1327" s="84" t="s">
        <v>8862</v>
      </c>
      <c r="AP1327" s="84" t="s">
        <v>8890</v>
      </c>
      <c r="AQ1327" s="84" t="s">
        <v>122</v>
      </c>
      <c r="AR1327" s="85">
        <v>1</v>
      </c>
      <c r="AS1327" s="86">
        <v>12</v>
      </c>
      <c r="AT1327" s="86">
        <v>1E-3</v>
      </c>
      <c r="AU1327" s="86">
        <v>12</v>
      </c>
      <c r="AV1327" s="84" t="s">
        <v>8</v>
      </c>
      <c r="AW1327" s="86">
        <v>125</v>
      </c>
      <c r="AX1327" s="84" t="s">
        <v>68</v>
      </c>
      <c r="AY1327" s="84" t="s">
        <v>68</v>
      </c>
      <c r="AZ1327" s="84" t="s">
        <v>68</v>
      </c>
      <c r="BA1327" s="84" t="s">
        <v>68</v>
      </c>
      <c r="BB1327" s="84" t="s">
        <v>68</v>
      </c>
      <c r="BC1327" s="84" t="s">
        <v>125</v>
      </c>
      <c r="BD1327" s="84" t="s">
        <v>74</v>
      </c>
      <c r="BE1327" s="84" t="s">
        <v>8891</v>
      </c>
      <c r="BF1327" s="84" t="s">
        <v>122</v>
      </c>
      <c r="BG1327" s="84" t="s">
        <v>69</v>
      </c>
      <c r="BH1327" s="92" t="s">
        <v>8892</v>
      </c>
      <c r="BI1327" s="84" t="s">
        <v>122</v>
      </c>
      <c r="BJ1327" s="84" t="s">
        <v>8893</v>
      </c>
      <c r="BK1327" s="84" t="s">
        <v>75</v>
      </c>
      <c r="BL1327" s="84" t="s">
        <v>122</v>
      </c>
      <c r="BM1327" s="84" t="s">
        <v>74</v>
      </c>
      <c r="BN1327" s="84" t="s">
        <v>70</v>
      </c>
      <c r="BO1327" s="84" t="s">
        <v>71</v>
      </c>
      <c r="BP1327" s="84" t="s">
        <v>122</v>
      </c>
      <c r="BQ1327" s="84" t="s">
        <v>163</v>
      </c>
    </row>
    <row r="1328" spans="1:69" ht="14.4" x14ac:dyDescent="0.3">
      <c r="A1328" s="40" t="str">
        <f t="shared" si="592"/>
        <v>2025-09-10</v>
      </c>
      <c r="B1328" s="40" t="str">
        <f t="shared" si="593"/>
        <v>SYD</v>
      </c>
      <c r="C1328" s="39" t="str">
        <f t="shared" si="594"/>
        <v>98812563611</v>
      </c>
      <c r="D1328" s="41" t="str">
        <f t="shared" si="595"/>
        <v>PAU029773836</v>
      </c>
      <c r="E1328" s="41" t="str">
        <f t="shared" si="596"/>
        <v>596421472385</v>
      </c>
      <c r="F1328" s="39" t="str">
        <f t="shared" si="597"/>
        <v>2254256</v>
      </c>
      <c r="G1328" s="39" t="str">
        <f t="shared" si="598"/>
        <v>WISE EXPRESS(BOOSTUP)</v>
      </c>
      <c r="H1328" s="41" t="str">
        <f t="shared" si="599"/>
        <v>주예린</v>
      </c>
      <c r="I1328" s="39" t="str">
        <f t="shared" si="600"/>
        <v>30141</v>
      </c>
      <c r="J1328" s="52" t="str">
        <f t="shared" si="601"/>
        <v/>
      </c>
      <c r="K1328" s="75">
        <f t="shared" si="602"/>
        <v>1</v>
      </c>
      <c r="L1328" s="76">
        <f t="shared" si="603"/>
        <v>1</v>
      </c>
      <c r="M1328" s="76">
        <f t="shared" si="604"/>
        <v>1E-3</v>
      </c>
      <c r="N1328" s="76">
        <f t="shared" si="605"/>
        <v>1</v>
      </c>
      <c r="O1328" s="42">
        <f t="shared" si="606"/>
        <v>1</v>
      </c>
      <c r="P1328" s="39" t="str">
        <f t="shared" si="607"/>
        <v>일반(목록배제,Normal-Manifest Exception)</v>
      </c>
      <c r="Q1328" s="72">
        <f t="shared" si="608"/>
        <v>45</v>
      </c>
      <c r="R1328" s="43" t="str">
        <f t="shared" si="609"/>
        <v>OZ602</v>
      </c>
      <c r="S1328" s="82" t="str">
        <f t="shared" si="610"/>
        <v/>
      </c>
      <c r="T1328" s="40">
        <f t="shared" si="611"/>
        <v>45910</v>
      </c>
      <c r="U1328" s="44">
        <v>2500</v>
      </c>
      <c r="V1328" s="44">
        <f t="shared" si="612"/>
        <v>0</v>
      </c>
      <c r="W1328" s="77">
        <f t="shared" si="613"/>
        <v>2500</v>
      </c>
      <c r="X1328" s="78">
        <f t="shared" si="614"/>
        <v>0</v>
      </c>
      <c r="Y1328" s="44" cm="1">
        <f t="array" ref="Y1328">_xlfn.IFNA(_xlfn.IFS(AND(Q1328&gt;=2000, Q1328&lt;3000), 10000, AND(Q1328&gt;=3000, Q1328&lt;4000), 15000, AND(Q1328&gt;=4000, Q1328&lt;5000), 20000, AND(Q1328&gt;=5000), 25000),0)</f>
        <v>0</v>
      </c>
      <c r="Z1328" s="91">
        <f t="shared" si="615"/>
        <v>300</v>
      </c>
      <c r="AA1328" s="44">
        <f t="shared" si="616"/>
        <v>0</v>
      </c>
      <c r="AB1328" s="44"/>
      <c r="AC1328" s="44"/>
      <c r="AD1328" s="44"/>
      <c r="AE1328" s="44">
        <f>VLOOKUP(O1328,정산업데이트!$A$6:$B$12,2,10)</f>
        <v>0</v>
      </c>
      <c r="AF1328" s="44"/>
      <c r="AG1328" s="79">
        <f t="shared" si="617"/>
        <v>300</v>
      </c>
      <c r="AH1328" s="80">
        <f t="shared" si="618"/>
        <v>2800</v>
      </c>
      <c r="AI1328" s="93"/>
      <c r="AJ1328" s="84" t="s">
        <v>7375</v>
      </c>
      <c r="AK1328" s="84" t="s">
        <v>73</v>
      </c>
      <c r="AL1328" s="84" t="s">
        <v>7376</v>
      </c>
      <c r="AM1328" s="84" t="s">
        <v>8894</v>
      </c>
      <c r="AN1328" s="84" t="s">
        <v>8895</v>
      </c>
      <c r="AO1328" s="84" t="s">
        <v>8896</v>
      </c>
      <c r="AP1328" s="84" t="s">
        <v>1344</v>
      </c>
      <c r="AQ1328" s="84" t="s">
        <v>122</v>
      </c>
      <c r="AR1328" s="85">
        <v>1</v>
      </c>
      <c r="AS1328" s="86">
        <v>1</v>
      </c>
      <c r="AT1328" s="86">
        <v>1E-3</v>
      </c>
      <c r="AU1328" s="86">
        <v>1</v>
      </c>
      <c r="AV1328" s="84" t="s">
        <v>8</v>
      </c>
      <c r="AW1328" s="86">
        <v>45</v>
      </c>
      <c r="AX1328" s="84" t="s">
        <v>68</v>
      </c>
      <c r="AY1328" s="84" t="s">
        <v>68</v>
      </c>
      <c r="AZ1328" s="84" t="s">
        <v>68</v>
      </c>
      <c r="BA1328" s="84" t="s">
        <v>68</v>
      </c>
      <c r="BB1328" s="84" t="s">
        <v>68</v>
      </c>
      <c r="BC1328" s="84" t="s">
        <v>129</v>
      </c>
      <c r="BD1328" s="84" t="s">
        <v>91</v>
      </c>
      <c r="BE1328" s="84" t="s">
        <v>84</v>
      </c>
      <c r="BF1328" s="84" t="s">
        <v>122</v>
      </c>
      <c r="BG1328" s="84" t="s">
        <v>69</v>
      </c>
      <c r="BH1328" s="92" t="s">
        <v>8897</v>
      </c>
      <c r="BI1328" s="84" t="s">
        <v>122</v>
      </c>
      <c r="BJ1328" s="84" t="s">
        <v>8898</v>
      </c>
      <c r="BK1328" s="84" t="s">
        <v>75</v>
      </c>
      <c r="BL1328" s="84" t="s">
        <v>122</v>
      </c>
      <c r="BM1328" s="84" t="s">
        <v>91</v>
      </c>
      <c r="BN1328" s="84" t="s">
        <v>70</v>
      </c>
      <c r="BO1328" s="84" t="s">
        <v>71</v>
      </c>
      <c r="BP1328" s="84" t="s">
        <v>122</v>
      </c>
      <c r="BQ1328" s="84" t="s">
        <v>163</v>
      </c>
    </row>
    <row r="1329" spans="1:69" ht="14.4" x14ac:dyDescent="0.3">
      <c r="A1329" s="40" t="str">
        <f t="shared" si="592"/>
        <v>2025-09-10</v>
      </c>
      <c r="B1329" s="40" t="str">
        <f t="shared" si="593"/>
        <v>SYD</v>
      </c>
      <c r="C1329" s="39" t="str">
        <f t="shared" si="594"/>
        <v>98812563611</v>
      </c>
      <c r="D1329" s="41" t="str">
        <f t="shared" si="595"/>
        <v>PAU029773838</v>
      </c>
      <c r="E1329" s="41" t="str">
        <f t="shared" si="596"/>
        <v>596421472396</v>
      </c>
      <c r="F1329" s="39" t="str">
        <f t="shared" si="597"/>
        <v>2254256</v>
      </c>
      <c r="G1329" s="39" t="str">
        <f t="shared" si="598"/>
        <v>WISE EXPRESS(BOOSTUP)</v>
      </c>
      <c r="H1329" s="41" t="str">
        <f t="shared" si="599"/>
        <v>김소원</v>
      </c>
      <c r="I1329" s="39" t="str">
        <f t="shared" si="600"/>
        <v>12921</v>
      </c>
      <c r="J1329" s="52" t="str">
        <f t="shared" si="601"/>
        <v/>
      </c>
      <c r="K1329" s="75">
        <f t="shared" si="602"/>
        <v>1</v>
      </c>
      <c r="L1329" s="76">
        <f t="shared" si="603"/>
        <v>1</v>
      </c>
      <c r="M1329" s="76">
        <f t="shared" si="604"/>
        <v>1E-3</v>
      </c>
      <c r="N1329" s="76">
        <f t="shared" si="605"/>
        <v>1</v>
      </c>
      <c r="O1329" s="42">
        <f t="shared" si="606"/>
        <v>1</v>
      </c>
      <c r="P1329" s="39" t="str">
        <f t="shared" si="607"/>
        <v>일반(목록배제,Normal-Manifest Exception)</v>
      </c>
      <c r="Q1329" s="72">
        <f t="shared" si="608"/>
        <v>90</v>
      </c>
      <c r="R1329" s="43" t="str">
        <f t="shared" si="609"/>
        <v>OZ602</v>
      </c>
      <c r="S1329" s="82" t="str">
        <f t="shared" si="610"/>
        <v/>
      </c>
      <c r="T1329" s="40">
        <f t="shared" si="611"/>
        <v>45910</v>
      </c>
      <c r="U1329" s="44">
        <v>2500</v>
      </c>
      <c r="V1329" s="44">
        <f t="shared" si="612"/>
        <v>0</v>
      </c>
      <c r="W1329" s="77">
        <f t="shared" si="613"/>
        <v>2500</v>
      </c>
      <c r="X1329" s="78">
        <f t="shared" si="614"/>
        <v>0</v>
      </c>
      <c r="Y1329" s="44" cm="1">
        <f t="array" ref="Y1329">_xlfn.IFNA(_xlfn.IFS(AND(Q1329&gt;=2000, Q1329&lt;3000), 10000, AND(Q1329&gt;=3000, Q1329&lt;4000), 15000, AND(Q1329&gt;=4000, Q1329&lt;5000), 20000, AND(Q1329&gt;=5000), 25000),0)</f>
        <v>0</v>
      </c>
      <c r="Z1329" s="91">
        <f t="shared" si="615"/>
        <v>300</v>
      </c>
      <c r="AA1329" s="44">
        <f t="shared" si="616"/>
        <v>0</v>
      </c>
      <c r="AB1329" s="44"/>
      <c r="AC1329" s="44"/>
      <c r="AD1329" s="44"/>
      <c r="AE1329" s="44">
        <f>VLOOKUP(O1329,정산업데이트!$A$6:$B$12,2,10)</f>
        <v>0</v>
      </c>
      <c r="AF1329" s="44"/>
      <c r="AG1329" s="79">
        <f t="shared" si="617"/>
        <v>300</v>
      </c>
      <c r="AH1329" s="80">
        <f t="shared" si="618"/>
        <v>2800</v>
      </c>
      <c r="AI1329" s="93"/>
      <c r="AJ1329" s="84" t="s">
        <v>7375</v>
      </c>
      <c r="AK1329" s="84" t="s">
        <v>73</v>
      </c>
      <c r="AL1329" s="84" t="s">
        <v>7376</v>
      </c>
      <c r="AM1329" s="84" t="s">
        <v>8899</v>
      </c>
      <c r="AN1329" s="84" t="s">
        <v>8900</v>
      </c>
      <c r="AO1329" s="84" t="s">
        <v>8901</v>
      </c>
      <c r="AP1329" s="84" t="s">
        <v>8902</v>
      </c>
      <c r="AQ1329" s="84" t="s">
        <v>122</v>
      </c>
      <c r="AR1329" s="85">
        <v>1</v>
      </c>
      <c r="AS1329" s="86">
        <v>1</v>
      </c>
      <c r="AT1329" s="86">
        <v>1E-3</v>
      </c>
      <c r="AU1329" s="86">
        <v>1</v>
      </c>
      <c r="AV1329" s="84" t="s">
        <v>8</v>
      </c>
      <c r="AW1329" s="86">
        <v>90</v>
      </c>
      <c r="AX1329" s="84" t="s">
        <v>68</v>
      </c>
      <c r="AY1329" s="84" t="s">
        <v>68</v>
      </c>
      <c r="AZ1329" s="84" t="s">
        <v>68</v>
      </c>
      <c r="BA1329" s="84" t="s">
        <v>68</v>
      </c>
      <c r="BB1329" s="84" t="s">
        <v>68</v>
      </c>
      <c r="BC1329" s="84" t="s">
        <v>129</v>
      </c>
      <c r="BD1329" s="84" t="s">
        <v>91</v>
      </c>
      <c r="BE1329" s="84" t="s">
        <v>84</v>
      </c>
      <c r="BF1329" s="84" t="s">
        <v>122</v>
      </c>
      <c r="BG1329" s="84" t="s">
        <v>69</v>
      </c>
      <c r="BH1329" s="92" t="s">
        <v>8903</v>
      </c>
      <c r="BI1329" s="84" t="s">
        <v>122</v>
      </c>
      <c r="BJ1329" s="84" t="s">
        <v>8904</v>
      </c>
      <c r="BK1329" s="84" t="s">
        <v>75</v>
      </c>
      <c r="BL1329" s="84" t="s">
        <v>122</v>
      </c>
      <c r="BM1329" s="84" t="s">
        <v>91</v>
      </c>
      <c r="BN1329" s="84" t="s">
        <v>70</v>
      </c>
      <c r="BO1329" s="84" t="s">
        <v>71</v>
      </c>
      <c r="BP1329" s="84" t="s">
        <v>122</v>
      </c>
      <c r="BQ1329" s="84" t="s">
        <v>163</v>
      </c>
    </row>
    <row r="1330" spans="1:69" ht="14.4" x14ac:dyDescent="0.3">
      <c r="A1330" s="40" t="str">
        <f t="shared" si="592"/>
        <v>2025-09-10</v>
      </c>
      <c r="B1330" s="40" t="str">
        <f t="shared" si="593"/>
        <v>SYD</v>
      </c>
      <c r="C1330" s="39" t="str">
        <f t="shared" si="594"/>
        <v>98812563611</v>
      </c>
      <c r="D1330" s="41" t="str">
        <f t="shared" si="595"/>
        <v>PKR253357086</v>
      </c>
      <c r="E1330" s="41" t="str">
        <f t="shared" si="596"/>
        <v>596421472606</v>
      </c>
      <c r="F1330" s="39" t="str">
        <f t="shared" si="597"/>
        <v>2254225</v>
      </c>
      <c r="G1330" s="39" t="str">
        <f t="shared" si="598"/>
        <v>WISE EXPRESS LOGISTICS PTY LTD</v>
      </c>
      <c r="H1330" s="41" t="str">
        <f t="shared" si="599"/>
        <v>성은경</v>
      </c>
      <c r="I1330" s="39" t="str">
        <f t="shared" si="600"/>
        <v>01007</v>
      </c>
      <c r="J1330" s="52" t="str">
        <f t="shared" si="601"/>
        <v/>
      </c>
      <c r="K1330" s="75">
        <f t="shared" si="602"/>
        <v>1</v>
      </c>
      <c r="L1330" s="76">
        <f t="shared" si="603"/>
        <v>2</v>
      </c>
      <c r="M1330" s="76">
        <f t="shared" si="604"/>
        <v>1E-3</v>
      </c>
      <c r="N1330" s="76">
        <f t="shared" si="605"/>
        <v>2</v>
      </c>
      <c r="O1330" s="42">
        <f t="shared" si="606"/>
        <v>2</v>
      </c>
      <c r="P1330" s="39" t="str">
        <f t="shared" si="607"/>
        <v>일반(목록배제,Normal-Manifest Exception)</v>
      </c>
      <c r="Q1330" s="72">
        <f t="shared" si="608"/>
        <v>62</v>
      </c>
      <c r="R1330" s="43" t="str">
        <f t="shared" si="609"/>
        <v>OZ602</v>
      </c>
      <c r="S1330" s="82" t="str">
        <f t="shared" si="610"/>
        <v/>
      </c>
      <c r="T1330" s="40">
        <f t="shared" si="611"/>
        <v>45910</v>
      </c>
      <c r="U1330" s="44">
        <v>2500</v>
      </c>
      <c r="V1330" s="44">
        <f t="shared" si="612"/>
        <v>0</v>
      </c>
      <c r="W1330" s="77">
        <f t="shared" si="613"/>
        <v>2500</v>
      </c>
      <c r="X1330" s="78">
        <f t="shared" si="614"/>
        <v>0</v>
      </c>
      <c r="Y1330" s="44" cm="1">
        <f t="array" ref="Y1330">_xlfn.IFNA(_xlfn.IFS(AND(Q1330&gt;=2000, Q1330&lt;3000), 10000, AND(Q1330&gt;=3000, Q1330&lt;4000), 15000, AND(Q1330&gt;=4000, Q1330&lt;5000), 20000, AND(Q1330&gt;=5000), 25000),0)</f>
        <v>0</v>
      </c>
      <c r="Z1330" s="91">
        <f t="shared" si="615"/>
        <v>300</v>
      </c>
      <c r="AA1330" s="44">
        <f t="shared" si="616"/>
        <v>0</v>
      </c>
      <c r="AB1330" s="44"/>
      <c r="AC1330" s="44"/>
      <c r="AD1330" s="44"/>
      <c r="AE1330" s="44">
        <f>VLOOKUP(O1330,정산업데이트!$A$6:$B$12,2,10)</f>
        <v>0</v>
      </c>
      <c r="AF1330" s="44"/>
      <c r="AG1330" s="79">
        <f t="shared" si="617"/>
        <v>300</v>
      </c>
      <c r="AH1330" s="80">
        <f t="shared" si="618"/>
        <v>2800</v>
      </c>
      <c r="AI1330" s="93"/>
      <c r="AJ1330" s="84" t="s">
        <v>7375</v>
      </c>
      <c r="AK1330" s="84" t="s">
        <v>73</v>
      </c>
      <c r="AL1330" s="84" t="s">
        <v>7376</v>
      </c>
      <c r="AM1330" s="84" t="s">
        <v>8905</v>
      </c>
      <c r="AN1330" s="84" t="s">
        <v>8906</v>
      </c>
      <c r="AO1330" s="84" t="s">
        <v>8907</v>
      </c>
      <c r="AP1330" s="84" t="s">
        <v>8908</v>
      </c>
      <c r="AQ1330" s="84" t="s">
        <v>122</v>
      </c>
      <c r="AR1330" s="85">
        <v>1</v>
      </c>
      <c r="AS1330" s="86">
        <v>2</v>
      </c>
      <c r="AT1330" s="86">
        <v>1E-3</v>
      </c>
      <c r="AU1330" s="86">
        <v>2</v>
      </c>
      <c r="AV1330" s="84" t="s">
        <v>8</v>
      </c>
      <c r="AW1330" s="86">
        <v>62</v>
      </c>
      <c r="AX1330" s="84" t="s">
        <v>68</v>
      </c>
      <c r="AY1330" s="84" t="s">
        <v>68</v>
      </c>
      <c r="AZ1330" s="84" t="s">
        <v>68</v>
      </c>
      <c r="BA1330" s="84" t="s">
        <v>68</v>
      </c>
      <c r="BB1330" s="84" t="s">
        <v>68</v>
      </c>
      <c r="BC1330" s="84" t="s">
        <v>125</v>
      </c>
      <c r="BD1330" s="84" t="s">
        <v>74</v>
      </c>
      <c r="BE1330" s="84" t="s">
        <v>7433</v>
      </c>
      <c r="BF1330" s="84" t="s">
        <v>122</v>
      </c>
      <c r="BG1330" s="84" t="s">
        <v>69</v>
      </c>
      <c r="BH1330" s="92" t="s">
        <v>8909</v>
      </c>
      <c r="BI1330" s="84" t="s">
        <v>122</v>
      </c>
      <c r="BJ1330" s="84" t="s">
        <v>8910</v>
      </c>
      <c r="BK1330" s="84" t="s">
        <v>75</v>
      </c>
      <c r="BL1330" s="84" t="s">
        <v>122</v>
      </c>
      <c r="BM1330" s="84" t="s">
        <v>74</v>
      </c>
      <c r="BN1330" s="84" t="s">
        <v>70</v>
      </c>
      <c r="BO1330" s="84" t="s">
        <v>71</v>
      </c>
      <c r="BP1330" s="84" t="s">
        <v>122</v>
      </c>
      <c r="BQ1330" s="84" t="s">
        <v>163</v>
      </c>
    </row>
    <row r="1331" spans="1:69" ht="14.4" customHeight="1" x14ac:dyDescent="0.3">
      <c r="A1331" s="40" t="str">
        <f t="shared" si="592"/>
        <v>2025-09-12</v>
      </c>
      <c r="B1331" s="40" t="str">
        <f t="shared" si="593"/>
        <v>SYD</v>
      </c>
      <c r="C1331" s="39" t="str">
        <f t="shared" si="594"/>
        <v>40644104686</v>
      </c>
      <c r="D1331" s="41" t="str">
        <f t="shared" si="595"/>
        <v>PKR253377382</v>
      </c>
      <c r="E1331" s="41" t="str">
        <f t="shared" si="596"/>
        <v>596421472713</v>
      </c>
      <c r="F1331" s="39" t="str">
        <f t="shared" si="597"/>
        <v>2256516</v>
      </c>
      <c r="G1331" s="39" t="str">
        <f t="shared" si="598"/>
        <v>WISE EXPRESS (CNC INTL)</v>
      </c>
      <c r="H1331" s="41" t="str">
        <f t="shared" si="599"/>
        <v>김영회</v>
      </c>
      <c r="I1331" s="39" t="str">
        <f t="shared" si="600"/>
        <v>01234</v>
      </c>
      <c r="J1331" s="52" t="str">
        <f t="shared" si="601"/>
        <v/>
      </c>
      <c r="K1331" s="75">
        <f t="shared" si="602"/>
        <v>1</v>
      </c>
      <c r="L1331" s="76">
        <f t="shared" si="603"/>
        <v>0.5</v>
      </c>
      <c r="M1331" s="76">
        <f t="shared" si="604"/>
        <v>1E-3</v>
      </c>
      <c r="N1331" s="76">
        <f t="shared" si="605"/>
        <v>0.5</v>
      </c>
      <c r="O1331" s="42">
        <f t="shared" si="606"/>
        <v>0.5</v>
      </c>
      <c r="P1331" s="39" t="str">
        <f t="shared" si="607"/>
        <v>일반(목록배제,Normal-Manifest Exception)</v>
      </c>
      <c r="Q1331" s="72">
        <f t="shared" si="608"/>
        <v>30</v>
      </c>
      <c r="R1331" s="43" t="str">
        <f t="shared" si="609"/>
        <v>5X033</v>
      </c>
      <c r="S1331" s="82" t="str">
        <f t="shared" si="610"/>
        <v/>
      </c>
      <c r="T1331" s="40">
        <f t="shared" si="611"/>
        <v>45912</v>
      </c>
      <c r="U1331" s="44">
        <v>2500</v>
      </c>
      <c r="V1331" s="44">
        <f t="shared" si="612"/>
        <v>0</v>
      </c>
      <c r="W1331" s="77">
        <f t="shared" si="613"/>
        <v>2500</v>
      </c>
      <c r="X1331" s="78">
        <f t="shared" si="614"/>
        <v>0</v>
      </c>
      <c r="Y1331" s="44" cm="1">
        <f t="array" ref="Y1331">_xlfn.IFNA(_xlfn.IFS(AND(Q1331&gt;=2000, Q1331&lt;3000), 10000, AND(Q1331&gt;=3000, Q1331&lt;4000), 15000, AND(Q1331&gt;=4000, Q1331&lt;5000), 20000, AND(Q1331&gt;=5000), 25000),0)</f>
        <v>0</v>
      </c>
      <c r="Z1331" s="91">
        <f t="shared" si="615"/>
        <v>300</v>
      </c>
      <c r="AA1331" s="44">
        <f t="shared" si="616"/>
        <v>0</v>
      </c>
      <c r="AB1331" s="44"/>
      <c r="AC1331" s="44"/>
      <c r="AD1331" s="44"/>
      <c r="AE1331" s="44">
        <f>VLOOKUP(O1331,정산업데이트!$A$6:$B$12,2,10)</f>
        <v>0</v>
      </c>
      <c r="AF1331" s="44"/>
      <c r="AG1331" s="79">
        <f t="shared" si="617"/>
        <v>300</v>
      </c>
      <c r="AH1331" s="80">
        <f t="shared" si="618"/>
        <v>2800</v>
      </c>
      <c r="AI1331" s="93"/>
      <c r="AJ1331" s="84" t="s">
        <v>8911</v>
      </c>
      <c r="AK1331" s="84" t="s">
        <v>73</v>
      </c>
      <c r="AL1331" s="84" t="s">
        <v>8912</v>
      </c>
      <c r="AM1331" s="84" t="s">
        <v>8913</v>
      </c>
      <c r="AN1331" s="84" t="s">
        <v>8914</v>
      </c>
      <c r="AO1331" s="84" t="s">
        <v>8915</v>
      </c>
      <c r="AP1331" s="84" t="s">
        <v>8916</v>
      </c>
      <c r="AQ1331" s="84" t="s">
        <v>122</v>
      </c>
      <c r="AR1331" s="85">
        <v>1</v>
      </c>
      <c r="AS1331" s="86">
        <v>0.5</v>
      </c>
      <c r="AT1331" s="86">
        <v>1E-3</v>
      </c>
      <c r="AU1331" s="86">
        <v>0.5</v>
      </c>
      <c r="AV1331" s="84" t="s">
        <v>8</v>
      </c>
      <c r="AW1331" s="86">
        <v>30</v>
      </c>
      <c r="AX1331" s="84" t="s">
        <v>68</v>
      </c>
      <c r="AY1331" s="84" t="s">
        <v>68</v>
      </c>
      <c r="AZ1331" s="84" t="s">
        <v>68</v>
      </c>
      <c r="BA1331" s="84" t="s">
        <v>68</v>
      </c>
      <c r="BB1331" s="84" t="s">
        <v>68</v>
      </c>
      <c r="BC1331" s="84" t="s">
        <v>405</v>
      </c>
      <c r="BD1331" s="84" t="s">
        <v>406</v>
      </c>
      <c r="BE1331" s="84" t="s">
        <v>412</v>
      </c>
      <c r="BF1331" s="84" t="s">
        <v>122</v>
      </c>
      <c r="BG1331" s="84" t="s">
        <v>69</v>
      </c>
      <c r="BH1331" s="92" t="s">
        <v>8917</v>
      </c>
      <c r="BI1331" s="84" t="s">
        <v>122</v>
      </c>
      <c r="BJ1331" s="84" t="s">
        <v>8918</v>
      </c>
      <c r="BK1331" s="84" t="s">
        <v>867</v>
      </c>
      <c r="BL1331" s="84" t="s">
        <v>122</v>
      </c>
      <c r="BM1331" s="84" t="s">
        <v>406</v>
      </c>
      <c r="BN1331" s="84" t="s">
        <v>70</v>
      </c>
      <c r="BO1331" s="84" t="s">
        <v>71</v>
      </c>
      <c r="BP1331" s="84" t="s">
        <v>122</v>
      </c>
      <c r="BQ1331" s="84" t="s">
        <v>163</v>
      </c>
    </row>
    <row r="1332" spans="1:69" ht="14.4" x14ac:dyDescent="0.3">
      <c r="A1332" s="40" t="str">
        <f t="shared" si="592"/>
        <v>2025-09-12</v>
      </c>
      <c r="B1332" s="40" t="str">
        <f t="shared" si="593"/>
        <v>SYD</v>
      </c>
      <c r="C1332" s="39" t="str">
        <f t="shared" si="594"/>
        <v>40644104686</v>
      </c>
      <c r="D1332" s="41" t="str">
        <f t="shared" si="595"/>
        <v>PKR253377383</v>
      </c>
      <c r="E1332" s="41" t="str">
        <f t="shared" si="596"/>
        <v>596421472724</v>
      </c>
      <c r="F1332" s="39" t="str">
        <f t="shared" si="597"/>
        <v>2256516</v>
      </c>
      <c r="G1332" s="39" t="str">
        <f t="shared" si="598"/>
        <v>WISE EXPRESS (CNC INTL)</v>
      </c>
      <c r="H1332" s="41" t="str">
        <f t="shared" si="599"/>
        <v>최다정</v>
      </c>
      <c r="I1332" s="39" t="str">
        <f t="shared" si="600"/>
        <v>21512</v>
      </c>
      <c r="J1332" s="52" t="str">
        <f t="shared" si="601"/>
        <v/>
      </c>
      <c r="K1332" s="75">
        <f t="shared" si="602"/>
        <v>1</v>
      </c>
      <c r="L1332" s="76">
        <f t="shared" si="603"/>
        <v>0.5</v>
      </c>
      <c r="M1332" s="76">
        <f t="shared" si="604"/>
        <v>1E-3</v>
      </c>
      <c r="N1332" s="76">
        <f t="shared" si="605"/>
        <v>0.5</v>
      </c>
      <c r="O1332" s="42">
        <f t="shared" si="606"/>
        <v>0.5</v>
      </c>
      <c r="P1332" s="39" t="str">
        <f t="shared" si="607"/>
        <v>일반(목록배제,Normal-Manifest Exception)</v>
      </c>
      <c r="Q1332" s="72">
        <f t="shared" si="608"/>
        <v>36</v>
      </c>
      <c r="R1332" s="43" t="str">
        <f t="shared" si="609"/>
        <v>5X033</v>
      </c>
      <c r="S1332" s="82" t="str">
        <f t="shared" si="610"/>
        <v/>
      </c>
      <c r="T1332" s="40">
        <f t="shared" si="611"/>
        <v>45912</v>
      </c>
      <c r="U1332" s="44">
        <v>2500</v>
      </c>
      <c r="V1332" s="44">
        <f t="shared" si="612"/>
        <v>0</v>
      </c>
      <c r="W1332" s="77">
        <f t="shared" si="613"/>
        <v>2500</v>
      </c>
      <c r="X1332" s="78">
        <f t="shared" si="614"/>
        <v>0</v>
      </c>
      <c r="Y1332" s="44" cm="1">
        <f t="array" ref="Y1332">_xlfn.IFNA(_xlfn.IFS(AND(Q1332&gt;=2000, Q1332&lt;3000), 10000, AND(Q1332&gt;=3000, Q1332&lt;4000), 15000, AND(Q1332&gt;=4000, Q1332&lt;5000), 20000, AND(Q1332&gt;=5000), 25000),0)</f>
        <v>0</v>
      </c>
      <c r="Z1332" s="91">
        <f t="shared" si="615"/>
        <v>300</v>
      </c>
      <c r="AA1332" s="44">
        <f t="shared" si="616"/>
        <v>0</v>
      </c>
      <c r="AB1332" s="44"/>
      <c r="AC1332" s="44"/>
      <c r="AD1332" s="44"/>
      <c r="AE1332" s="44">
        <f>VLOOKUP(O1332,정산업데이트!$A$6:$B$12,2,10)</f>
        <v>0</v>
      </c>
      <c r="AF1332" s="44"/>
      <c r="AG1332" s="79">
        <f t="shared" si="617"/>
        <v>300</v>
      </c>
      <c r="AH1332" s="80">
        <f t="shared" si="618"/>
        <v>2800</v>
      </c>
      <c r="AI1332" s="93"/>
      <c r="AJ1332" s="84" t="s">
        <v>8911</v>
      </c>
      <c r="AK1332" s="84" t="s">
        <v>73</v>
      </c>
      <c r="AL1332" s="84" t="s">
        <v>8912</v>
      </c>
      <c r="AM1332" s="84" t="s">
        <v>8919</v>
      </c>
      <c r="AN1332" s="84" t="s">
        <v>8920</v>
      </c>
      <c r="AO1332" s="84" t="s">
        <v>8921</v>
      </c>
      <c r="AP1332" s="84" t="s">
        <v>1129</v>
      </c>
      <c r="AQ1332" s="84" t="s">
        <v>122</v>
      </c>
      <c r="AR1332" s="85">
        <v>1</v>
      </c>
      <c r="AS1332" s="86">
        <v>0.5</v>
      </c>
      <c r="AT1332" s="86">
        <v>1E-3</v>
      </c>
      <c r="AU1332" s="86">
        <v>0.5</v>
      </c>
      <c r="AV1332" s="84" t="s">
        <v>8</v>
      </c>
      <c r="AW1332" s="86">
        <v>36</v>
      </c>
      <c r="AX1332" s="84" t="s">
        <v>68</v>
      </c>
      <c r="AY1332" s="84" t="s">
        <v>68</v>
      </c>
      <c r="AZ1332" s="84" t="s">
        <v>68</v>
      </c>
      <c r="BA1332" s="84" t="s">
        <v>68</v>
      </c>
      <c r="BB1332" s="84" t="s">
        <v>68</v>
      </c>
      <c r="BC1332" s="84" t="s">
        <v>405</v>
      </c>
      <c r="BD1332" s="84" t="s">
        <v>406</v>
      </c>
      <c r="BE1332" s="84" t="s">
        <v>520</v>
      </c>
      <c r="BF1332" s="84" t="s">
        <v>122</v>
      </c>
      <c r="BG1332" s="84" t="s">
        <v>69</v>
      </c>
      <c r="BH1332" s="92" t="s">
        <v>8922</v>
      </c>
      <c r="BI1332" s="84" t="s">
        <v>122</v>
      </c>
      <c r="BJ1332" s="84" t="s">
        <v>8923</v>
      </c>
      <c r="BK1332" s="84" t="s">
        <v>867</v>
      </c>
      <c r="BL1332" s="84" t="s">
        <v>122</v>
      </c>
      <c r="BM1332" s="84" t="s">
        <v>406</v>
      </c>
      <c r="BN1332" s="84" t="s">
        <v>70</v>
      </c>
      <c r="BO1332" s="84" t="s">
        <v>71</v>
      </c>
      <c r="BP1332" s="84" t="s">
        <v>122</v>
      </c>
      <c r="BQ1332" s="84" t="s">
        <v>163</v>
      </c>
    </row>
    <row r="1333" spans="1:69" ht="14.4" x14ac:dyDescent="0.3">
      <c r="A1333" s="40" t="str">
        <f t="shared" si="592"/>
        <v>2025-09-12</v>
      </c>
      <c r="B1333" s="40" t="str">
        <f t="shared" si="593"/>
        <v>SYD</v>
      </c>
      <c r="C1333" s="39" t="str">
        <f t="shared" si="594"/>
        <v>40644104686</v>
      </c>
      <c r="D1333" s="41" t="str">
        <f t="shared" si="595"/>
        <v>PKR253377384</v>
      </c>
      <c r="E1333" s="41" t="str">
        <f t="shared" si="596"/>
        <v>596421472735</v>
      </c>
      <c r="F1333" s="39" t="str">
        <f t="shared" si="597"/>
        <v>2256516</v>
      </c>
      <c r="G1333" s="39" t="str">
        <f t="shared" si="598"/>
        <v>WISE EXPRESS (CNC INTL)</v>
      </c>
      <c r="H1333" s="41" t="str">
        <f t="shared" si="599"/>
        <v>정선이</v>
      </c>
      <c r="I1333" s="39" t="str">
        <f t="shared" si="600"/>
        <v>42194</v>
      </c>
      <c r="J1333" s="52" t="str">
        <f t="shared" si="601"/>
        <v/>
      </c>
      <c r="K1333" s="75">
        <f t="shared" si="602"/>
        <v>1</v>
      </c>
      <c r="L1333" s="76">
        <f t="shared" si="603"/>
        <v>0.5</v>
      </c>
      <c r="M1333" s="76">
        <f t="shared" si="604"/>
        <v>1E-3</v>
      </c>
      <c r="N1333" s="76">
        <f t="shared" si="605"/>
        <v>0.5</v>
      </c>
      <c r="O1333" s="42">
        <f t="shared" si="606"/>
        <v>0.5</v>
      </c>
      <c r="P1333" s="39" t="str">
        <f t="shared" si="607"/>
        <v>일반(목록배제,Normal-Manifest Exception)</v>
      </c>
      <c r="Q1333" s="72">
        <f t="shared" si="608"/>
        <v>36</v>
      </c>
      <c r="R1333" s="43" t="str">
        <f t="shared" si="609"/>
        <v>5X033</v>
      </c>
      <c r="S1333" s="82" t="str">
        <f t="shared" si="610"/>
        <v/>
      </c>
      <c r="T1333" s="40">
        <f t="shared" si="611"/>
        <v>45912</v>
      </c>
      <c r="U1333" s="44">
        <v>2500</v>
      </c>
      <c r="V1333" s="44">
        <f t="shared" si="612"/>
        <v>0</v>
      </c>
      <c r="W1333" s="77">
        <f t="shared" si="613"/>
        <v>2500</v>
      </c>
      <c r="X1333" s="78">
        <f t="shared" si="614"/>
        <v>0</v>
      </c>
      <c r="Y1333" s="44" cm="1">
        <f t="array" ref="Y1333">_xlfn.IFNA(_xlfn.IFS(AND(Q1333&gt;=2000, Q1333&lt;3000), 10000, AND(Q1333&gt;=3000, Q1333&lt;4000), 15000, AND(Q1333&gt;=4000, Q1333&lt;5000), 20000, AND(Q1333&gt;=5000), 25000),0)</f>
        <v>0</v>
      </c>
      <c r="Z1333" s="91">
        <f t="shared" si="615"/>
        <v>300</v>
      </c>
      <c r="AA1333" s="44">
        <f t="shared" si="616"/>
        <v>0</v>
      </c>
      <c r="AB1333" s="44"/>
      <c r="AC1333" s="44"/>
      <c r="AD1333" s="44"/>
      <c r="AE1333" s="44">
        <f>VLOOKUP(O1333,정산업데이트!$A$6:$B$12,2,10)</f>
        <v>0</v>
      </c>
      <c r="AF1333" s="44"/>
      <c r="AG1333" s="79">
        <f t="shared" si="617"/>
        <v>300</v>
      </c>
      <c r="AH1333" s="80">
        <f t="shared" si="618"/>
        <v>2800</v>
      </c>
      <c r="AI1333" s="93"/>
      <c r="AJ1333" s="84" t="s">
        <v>8911</v>
      </c>
      <c r="AK1333" s="84" t="s">
        <v>73</v>
      </c>
      <c r="AL1333" s="84" t="s">
        <v>8912</v>
      </c>
      <c r="AM1333" s="84" t="s">
        <v>8924</v>
      </c>
      <c r="AN1333" s="84" t="s">
        <v>8925</v>
      </c>
      <c r="AO1333" s="84" t="s">
        <v>8926</v>
      </c>
      <c r="AP1333" s="84" t="s">
        <v>8927</v>
      </c>
      <c r="AQ1333" s="84" t="s">
        <v>122</v>
      </c>
      <c r="AR1333" s="85">
        <v>1</v>
      </c>
      <c r="AS1333" s="86">
        <v>0.5</v>
      </c>
      <c r="AT1333" s="86">
        <v>1E-3</v>
      </c>
      <c r="AU1333" s="86">
        <v>0.5</v>
      </c>
      <c r="AV1333" s="84" t="s">
        <v>8</v>
      </c>
      <c r="AW1333" s="86">
        <v>36</v>
      </c>
      <c r="AX1333" s="84" t="s">
        <v>68</v>
      </c>
      <c r="AY1333" s="84" t="s">
        <v>68</v>
      </c>
      <c r="AZ1333" s="84" t="s">
        <v>68</v>
      </c>
      <c r="BA1333" s="84" t="s">
        <v>68</v>
      </c>
      <c r="BB1333" s="84" t="s">
        <v>68</v>
      </c>
      <c r="BC1333" s="84" t="s">
        <v>405</v>
      </c>
      <c r="BD1333" s="84" t="s">
        <v>406</v>
      </c>
      <c r="BE1333" s="84" t="s">
        <v>520</v>
      </c>
      <c r="BF1333" s="84" t="s">
        <v>122</v>
      </c>
      <c r="BG1333" s="84" t="s">
        <v>69</v>
      </c>
      <c r="BH1333" s="92" t="s">
        <v>8928</v>
      </c>
      <c r="BI1333" s="84" t="s">
        <v>122</v>
      </c>
      <c r="BJ1333" s="84" t="s">
        <v>8929</v>
      </c>
      <c r="BK1333" s="84" t="s">
        <v>867</v>
      </c>
      <c r="BL1333" s="84" t="s">
        <v>122</v>
      </c>
      <c r="BM1333" s="84" t="s">
        <v>406</v>
      </c>
      <c r="BN1333" s="84" t="s">
        <v>70</v>
      </c>
      <c r="BO1333" s="84" t="s">
        <v>71</v>
      </c>
      <c r="BP1333" s="84" t="s">
        <v>122</v>
      </c>
      <c r="BQ1333" s="84" t="s">
        <v>163</v>
      </c>
    </row>
    <row r="1334" spans="1:69" ht="14.4" x14ac:dyDescent="0.3">
      <c r="A1334" s="40" t="str">
        <f t="shared" si="592"/>
        <v>2025-09-12</v>
      </c>
      <c r="B1334" s="40" t="str">
        <f t="shared" si="593"/>
        <v>SYD</v>
      </c>
      <c r="C1334" s="39" t="str">
        <f t="shared" si="594"/>
        <v>40644104686</v>
      </c>
      <c r="D1334" s="41" t="str">
        <f t="shared" si="595"/>
        <v>PKR253377385</v>
      </c>
      <c r="E1334" s="41" t="str">
        <f t="shared" si="596"/>
        <v>596421472746</v>
      </c>
      <c r="F1334" s="39" t="str">
        <f t="shared" si="597"/>
        <v>2256516</v>
      </c>
      <c r="G1334" s="39" t="str">
        <f t="shared" si="598"/>
        <v>WISE EXPRESS (CNC INTL)</v>
      </c>
      <c r="H1334" s="41" t="str">
        <f t="shared" si="599"/>
        <v>김은경</v>
      </c>
      <c r="I1334" s="39" t="str">
        <f t="shared" si="600"/>
        <v>05280</v>
      </c>
      <c r="J1334" s="52" t="str">
        <f t="shared" si="601"/>
        <v/>
      </c>
      <c r="K1334" s="75">
        <f t="shared" si="602"/>
        <v>1</v>
      </c>
      <c r="L1334" s="76">
        <f t="shared" si="603"/>
        <v>0.5</v>
      </c>
      <c r="M1334" s="76">
        <f t="shared" si="604"/>
        <v>1E-3</v>
      </c>
      <c r="N1334" s="76">
        <f t="shared" si="605"/>
        <v>0.5</v>
      </c>
      <c r="O1334" s="42">
        <f t="shared" si="606"/>
        <v>0.5</v>
      </c>
      <c r="P1334" s="39" t="str">
        <f t="shared" si="607"/>
        <v>일반(목록배제,Normal-Manifest Exception)</v>
      </c>
      <c r="Q1334" s="72">
        <f t="shared" si="608"/>
        <v>36</v>
      </c>
      <c r="R1334" s="43" t="str">
        <f t="shared" si="609"/>
        <v>5X033</v>
      </c>
      <c r="S1334" s="82" t="str">
        <f t="shared" si="610"/>
        <v/>
      </c>
      <c r="T1334" s="40">
        <f t="shared" si="611"/>
        <v>45912</v>
      </c>
      <c r="U1334" s="44">
        <v>2500</v>
      </c>
      <c r="V1334" s="44">
        <f t="shared" si="612"/>
        <v>0</v>
      </c>
      <c r="W1334" s="77">
        <f t="shared" si="613"/>
        <v>2500</v>
      </c>
      <c r="X1334" s="78">
        <f t="shared" si="614"/>
        <v>0</v>
      </c>
      <c r="Y1334" s="44" cm="1">
        <f t="array" ref="Y1334">_xlfn.IFNA(_xlfn.IFS(AND(Q1334&gt;=2000, Q1334&lt;3000), 10000, AND(Q1334&gt;=3000, Q1334&lt;4000), 15000, AND(Q1334&gt;=4000, Q1334&lt;5000), 20000, AND(Q1334&gt;=5000), 25000),0)</f>
        <v>0</v>
      </c>
      <c r="Z1334" s="91">
        <f t="shared" si="615"/>
        <v>300</v>
      </c>
      <c r="AA1334" s="44">
        <f t="shared" si="616"/>
        <v>0</v>
      </c>
      <c r="AB1334" s="44"/>
      <c r="AC1334" s="44"/>
      <c r="AD1334" s="44"/>
      <c r="AE1334" s="44">
        <f>VLOOKUP(O1334,정산업데이트!$A$6:$B$12,2,10)</f>
        <v>0</v>
      </c>
      <c r="AF1334" s="44"/>
      <c r="AG1334" s="79">
        <f t="shared" si="617"/>
        <v>300</v>
      </c>
      <c r="AH1334" s="80">
        <f t="shared" si="618"/>
        <v>2800</v>
      </c>
      <c r="AI1334" s="93"/>
      <c r="AJ1334" s="84" t="s">
        <v>8911</v>
      </c>
      <c r="AK1334" s="84" t="s">
        <v>73</v>
      </c>
      <c r="AL1334" s="84" t="s">
        <v>8912</v>
      </c>
      <c r="AM1334" s="84" t="s">
        <v>8930</v>
      </c>
      <c r="AN1334" s="84" t="s">
        <v>202</v>
      </c>
      <c r="AO1334" s="84" t="s">
        <v>8931</v>
      </c>
      <c r="AP1334" s="84" t="s">
        <v>8932</v>
      </c>
      <c r="AQ1334" s="84" t="s">
        <v>122</v>
      </c>
      <c r="AR1334" s="85">
        <v>1</v>
      </c>
      <c r="AS1334" s="86">
        <v>0.5</v>
      </c>
      <c r="AT1334" s="86">
        <v>1E-3</v>
      </c>
      <c r="AU1334" s="86">
        <v>0.5</v>
      </c>
      <c r="AV1334" s="84" t="s">
        <v>8</v>
      </c>
      <c r="AW1334" s="86">
        <v>36</v>
      </c>
      <c r="AX1334" s="84" t="s">
        <v>68</v>
      </c>
      <c r="AY1334" s="84" t="s">
        <v>68</v>
      </c>
      <c r="AZ1334" s="84" t="s">
        <v>68</v>
      </c>
      <c r="BA1334" s="84" t="s">
        <v>68</v>
      </c>
      <c r="BB1334" s="84" t="s">
        <v>68</v>
      </c>
      <c r="BC1334" s="84" t="s">
        <v>405</v>
      </c>
      <c r="BD1334" s="84" t="s">
        <v>406</v>
      </c>
      <c r="BE1334" s="84" t="s">
        <v>520</v>
      </c>
      <c r="BF1334" s="84" t="s">
        <v>122</v>
      </c>
      <c r="BG1334" s="84" t="s">
        <v>69</v>
      </c>
      <c r="BH1334" s="92" t="s">
        <v>8933</v>
      </c>
      <c r="BI1334" s="84" t="s">
        <v>122</v>
      </c>
      <c r="BJ1334" s="84" t="s">
        <v>8934</v>
      </c>
      <c r="BK1334" s="84" t="s">
        <v>867</v>
      </c>
      <c r="BL1334" s="84" t="s">
        <v>122</v>
      </c>
      <c r="BM1334" s="84" t="s">
        <v>406</v>
      </c>
      <c r="BN1334" s="84" t="s">
        <v>70</v>
      </c>
      <c r="BO1334" s="84" t="s">
        <v>71</v>
      </c>
      <c r="BP1334" s="84" t="s">
        <v>122</v>
      </c>
      <c r="BQ1334" s="84" t="s">
        <v>163</v>
      </c>
    </row>
    <row r="1335" spans="1:69" ht="14.4" x14ac:dyDescent="0.3">
      <c r="A1335" s="40" t="str">
        <f t="shared" si="592"/>
        <v>2025-09-12</v>
      </c>
      <c r="B1335" s="40" t="str">
        <f t="shared" si="593"/>
        <v>SYD</v>
      </c>
      <c r="C1335" s="39" t="str">
        <f t="shared" si="594"/>
        <v>40644104686</v>
      </c>
      <c r="D1335" s="41" t="str">
        <f t="shared" si="595"/>
        <v>PKR253377386</v>
      </c>
      <c r="E1335" s="41" t="str">
        <f t="shared" si="596"/>
        <v>596421472750</v>
      </c>
      <c r="F1335" s="39" t="str">
        <f t="shared" si="597"/>
        <v>2256516</v>
      </c>
      <c r="G1335" s="39" t="str">
        <f t="shared" si="598"/>
        <v>WISE EXPRESS (CNC INTL)</v>
      </c>
      <c r="H1335" s="41" t="str">
        <f t="shared" si="599"/>
        <v>이백화</v>
      </c>
      <c r="I1335" s="39" t="str">
        <f t="shared" si="600"/>
        <v>08274</v>
      </c>
      <c r="J1335" s="52" t="str">
        <f t="shared" si="601"/>
        <v/>
      </c>
      <c r="K1335" s="75">
        <f t="shared" si="602"/>
        <v>1</v>
      </c>
      <c r="L1335" s="76">
        <f t="shared" si="603"/>
        <v>0.5</v>
      </c>
      <c r="M1335" s="76">
        <f t="shared" si="604"/>
        <v>1E-3</v>
      </c>
      <c r="N1335" s="76">
        <f t="shared" si="605"/>
        <v>0.5</v>
      </c>
      <c r="O1335" s="42">
        <f t="shared" si="606"/>
        <v>0.5</v>
      </c>
      <c r="P1335" s="39" t="str">
        <f t="shared" si="607"/>
        <v>일반(목록배제,Normal-Manifest Exception)</v>
      </c>
      <c r="Q1335" s="72">
        <f t="shared" si="608"/>
        <v>36</v>
      </c>
      <c r="R1335" s="43" t="str">
        <f t="shared" si="609"/>
        <v>5X033</v>
      </c>
      <c r="S1335" s="82" t="str">
        <f t="shared" si="610"/>
        <v/>
      </c>
      <c r="T1335" s="40">
        <f t="shared" si="611"/>
        <v>45912</v>
      </c>
      <c r="U1335" s="44">
        <v>2500</v>
      </c>
      <c r="V1335" s="44">
        <f t="shared" si="612"/>
        <v>0</v>
      </c>
      <c r="W1335" s="77">
        <f t="shared" si="613"/>
        <v>2500</v>
      </c>
      <c r="X1335" s="78">
        <f t="shared" si="614"/>
        <v>0</v>
      </c>
      <c r="Y1335" s="44" cm="1">
        <f t="array" ref="Y1335">_xlfn.IFNA(_xlfn.IFS(AND(Q1335&gt;=2000, Q1335&lt;3000), 10000, AND(Q1335&gt;=3000, Q1335&lt;4000), 15000, AND(Q1335&gt;=4000, Q1335&lt;5000), 20000, AND(Q1335&gt;=5000), 25000),0)</f>
        <v>0</v>
      </c>
      <c r="Z1335" s="91">
        <f t="shared" si="615"/>
        <v>300</v>
      </c>
      <c r="AA1335" s="44">
        <f t="shared" si="616"/>
        <v>0</v>
      </c>
      <c r="AB1335" s="44"/>
      <c r="AC1335" s="44"/>
      <c r="AD1335" s="44"/>
      <c r="AE1335" s="44">
        <f>VLOOKUP(O1335,정산업데이트!$A$6:$B$12,2,10)</f>
        <v>0</v>
      </c>
      <c r="AF1335" s="44"/>
      <c r="AG1335" s="79">
        <f t="shared" si="617"/>
        <v>300</v>
      </c>
      <c r="AH1335" s="80">
        <f t="shared" si="618"/>
        <v>2800</v>
      </c>
      <c r="AI1335" s="93"/>
      <c r="AJ1335" s="84" t="s">
        <v>8911</v>
      </c>
      <c r="AK1335" s="84" t="s">
        <v>73</v>
      </c>
      <c r="AL1335" s="84" t="s">
        <v>8912</v>
      </c>
      <c r="AM1335" s="84" t="s">
        <v>8935</v>
      </c>
      <c r="AN1335" s="84" t="s">
        <v>8936</v>
      </c>
      <c r="AO1335" s="84" t="s">
        <v>8937</v>
      </c>
      <c r="AP1335" s="84" t="s">
        <v>8938</v>
      </c>
      <c r="AQ1335" s="84" t="s">
        <v>122</v>
      </c>
      <c r="AR1335" s="85">
        <v>1</v>
      </c>
      <c r="AS1335" s="86">
        <v>0.5</v>
      </c>
      <c r="AT1335" s="86">
        <v>1E-3</v>
      </c>
      <c r="AU1335" s="86">
        <v>0.5</v>
      </c>
      <c r="AV1335" s="84" t="s">
        <v>8</v>
      </c>
      <c r="AW1335" s="86">
        <v>36</v>
      </c>
      <c r="AX1335" s="84" t="s">
        <v>68</v>
      </c>
      <c r="AY1335" s="84" t="s">
        <v>68</v>
      </c>
      <c r="AZ1335" s="84" t="s">
        <v>68</v>
      </c>
      <c r="BA1335" s="84" t="s">
        <v>68</v>
      </c>
      <c r="BB1335" s="84" t="s">
        <v>68</v>
      </c>
      <c r="BC1335" s="84" t="s">
        <v>405</v>
      </c>
      <c r="BD1335" s="84" t="s">
        <v>406</v>
      </c>
      <c r="BE1335" s="84" t="s">
        <v>520</v>
      </c>
      <c r="BF1335" s="84" t="s">
        <v>122</v>
      </c>
      <c r="BG1335" s="84" t="s">
        <v>69</v>
      </c>
      <c r="BH1335" s="92" t="s">
        <v>8939</v>
      </c>
      <c r="BI1335" s="84" t="s">
        <v>122</v>
      </c>
      <c r="BJ1335" s="84" t="s">
        <v>8940</v>
      </c>
      <c r="BK1335" s="84" t="s">
        <v>867</v>
      </c>
      <c r="BL1335" s="84" t="s">
        <v>122</v>
      </c>
      <c r="BM1335" s="84" t="s">
        <v>406</v>
      </c>
      <c r="BN1335" s="84" t="s">
        <v>70</v>
      </c>
      <c r="BO1335" s="84" t="s">
        <v>71</v>
      </c>
      <c r="BP1335" s="84" t="s">
        <v>122</v>
      </c>
      <c r="BQ1335" s="84" t="s">
        <v>163</v>
      </c>
    </row>
    <row r="1336" spans="1:69" ht="14.4" x14ac:dyDescent="0.3">
      <c r="A1336" s="40" t="str">
        <f t="shared" si="592"/>
        <v>2025-09-12</v>
      </c>
      <c r="B1336" s="40" t="str">
        <f t="shared" si="593"/>
        <v>SYD</v>
      </c>
      <c r="C1336" s="39" t="str">
        <f t="shared" si="594"/>
        <v>40644104686</v>
      </c>
      <c r="D1336" s="41" t="str">
        <f t="shared" si="595"/>
        <v>PKR253377387</v>
      </c>
      <c r="E1336" s="41" t="str">
        <f t="shared" si="596"/>
        <v>596421472761</v>
      </c>
      <c r="F1336" s="39" t="str">
        <f t="shared" si="597"/>
        <v>2256516</v>
      </c>
      <c r="G1336" s="39" t="str">
        <f t="shared" si="598"/>
        <v>WISE EXPRESS (CNC INTL)</v>
      </c>
      <c r="H1336" s="41" t="str">
        <f t="shared" si="599"/>
        <v>노재열</v>
      </c>
      <c r="I1336" s="39" t="str">
        <f t="shared" si="600"/>
        <v>37710</v>
      </c>
      <c r="J1336" s="52" t="str">
        <f t="shared" si="601"/>
        <v/>
      </c>
      <c r="K1336" s="75">
        <f t="shared" si="602"/>
        <v>1</v>
      </c>
      <c r="L1336" s="76">
        <f t="shared" si="603"/>
        <v>1</v>
      </c>
      <c r="M1336" s="76">
        <f t="shared" si="604"/>
        <v>1E-3</v>
      </c>
      <c r="N1336" s="76">
        <f t="shared" si="605"/>
        <v>1</v>
      </c>
      <c r="O1336" s="42">
        <f t="shared" si="606"/>
        <v>1</v>
      </c>
      <c r="P1336" s="39" t="str">
        <f t="shared" si="607"/>
        <v>일반(목록배제,Normal-Manifest Exception)</v>
      </c>
      <c r="Q1336" s="72">
        <f t="shared" si="608"/>
        <v>58</v>
      </c>
      <c r="R1336" s="43" t="str">
        <f t="shared" si="609"/>
        <v>5X033</v>
      </c>
      <c r="S1336" s="82" t="str">
        <f t="shared" si="610"/>
        <v/>
      </c>
      <c r="T1336" s="40">
        <f t="shared" si="611"/>
        <v>45912</v>
      </c>
      <c r="U1336" s="44">
        <v>2500</v>
      </c>
      <c r="V1336" s="44">
        <f t="shared" si="612"/>
        <v>0</v>
      </c>
      <c r="W1336" s="77">
        <f t="shared" si="613"/>
        <v>2500</v>
      </c>
      <c r="X1336" s="78">
        <f t="shared" si="614"/>
        <v>0</v>
      </c>
      <c r="Y1336" s="44" cm="1">
        <f t="array" ref="Y1336">_xlfn.IFNA(_xlfn.IFS(AND(Q1336&gt;=2000, Q1336&lt;3000), 10000, AND(Q1336&gt;=3000, Q1336&lt;4000), 15000, AND(Q1336&gt;=4000, Q1336&lt;5000), 20000, AND(Q1336&gt;=5000), 25000),0)</f>
        <v>0</v>
      </c>
      <c r="Z1336" s="91">
        <f t="shared" si="615"/>
        <v>300</v>
      </c>
      <c r="AA1336" s="44">
        <f t="shared" si="616"/>
        <v>0</v>
      </c>
      <c r="AB1336" s="44"/>
      <c r="AC1336" s="44"/>
      <c r="AD1336" s="44"/>
      <c r="AE1336" s="44">
        <f>VLOOKUP(O1336,정산업데이트!$A$6:$B$12,2,10)</f>
        <v>0</v>
      </c>
      <c r="AF1336" s="44"/>
      <c r="AG1336" s="79">
        <f t="shared" si="617"/>
        <v>300</v>
      </c>
      <c r="AH1336" s="80">
        <f t="shared" si="618"/>
        <v>2800</v>
      </c>
      <c r="AI1336" s="93"/>
      <c r="AJ1336" s="84" t="s">
        <v>8911</v>
      </c>
      <c r="AK1336" s="84" t="s">
        <v>73</v>
      </c>
      <c r="AL1336" s="84" t="s">
        <v>8912</v>
      </c>
      <c r="AM1336" s="84" t="s">
        <v>8941</v>
      </c>
      <c r="AN1336" s="84" t="s">
        <v>8942</v>
      </c>
      <c r="AO1336" s="84" t="s">
        <v>8943</v>
      </c>
      <c r="AP1336" s="84" t="s">
        <v>1202</v>
      </c>
      <c r="AQ1336" s="84" t="s">
        <v>122</v>
      </c>
      <c r="AR1336" s="85">
        <v>1</v>
      </c>
      <c r="AS1336" s="86">
        <v>1</v>
      </c>
      <c r="AT1336" s="86">
        <v>1E-3</v>
      </c>
      <c r="AU1336" s="86">
        <v>1</v>
      </c>
      <c r="AV1336" s="84" t="s">
        <v>8</v>
      </c>
      <c r="AW1336" s="86">
        <v>58</v>
      </c>
      <c r="AX1336" s="84" t="s">
        <v>68</v>
      </c>
      <c r="AY1336" s="84" t="s">
        <v>68</v>
      </c>
      <c r="AZ1336" s="84" t="s">
        <v>68</v>
      </c>
      <c r="BA1336" s="84" t="s">
        <v>68</v>
      </c>
      <c r="BB1336" s="84" t="s">
        <v>68</v>
      </c>
      <c r="BC1336" s="84" t="s">
        <v>405</v>
      </c>
      <c r="BD1336" s="84" t="s">
        <v>406</v>
      </c>
      <c r="BE1336" s="84" t="s">
        <v>520</v>
      </c>
      <c r="BF1336" s="84" t="s">
        <v>122</v>
      </c>
      <c r="BG1336" s="84" t="s">
        <v>69</v>
      </c>
      <c r="BH1336" s="92" t="s">
        <v>8944</v>
      </c>
      <c r="BI1336" s="84" t="s">
        <v>122</v>
      </c>
      <c r="BJ1336" s="84" t="s">
        <v>8945</v>
      </c>
      <c r="BK1336" s="84" t="s">
        <v>867</v>
      </c>
      <c r="BL1336" s="84" t="s">
        <v>122</v>
      </c>
      <c r="BM1336" s="84" t="s">
        <v>406</v>
      </c>
      <c r="BN1336" s="84" t="s">
        <v>70</v>
      </c>
      <c r="BO1336" s="84" t="s">
        <v>71</v>
      </c>
      <c r="BP1336" s="84" t="s">
        <v>122</v>
      </c>
      <c r="BQ1336" s="84" t="s">
        <v>163</v>
      </c>
    </row>
    <row r="1337" spans="1:69" ht="14.4" x14ac:dyDescent="0.3">
      <c r="A1337" s="40" t="str">
        <f t="shared" si="592"/>
        <v>2025-09-12</v>
      </c>
      <c r="B1337" s="40" t="str">
        <f t="shared" si="593"/>
        <v>SYD</v>
      </c>
      <c r="C1337" s="39" t="str">
        <f t="shared" si="594"/>
        <v>40644104686</v>
      </c>
      <c r="D1337" s="41" t="str">
        <f t="shared" si="595"/>
        <v>PKR253377388</v>
      </c>
      <c r="E1337" s="41" t="str">
        <f t="shared" si="596"/>
        <v>596421472772</v>
      </c>
      <c r="F1337" s="39" t="str">
        <f t="shared" si="597"/>
        <v>2256516</v>
      </c>
      <c r="G1337" s="39" t="str">
        <f t="shared" si="598"/>
        <v>WISE EXPRESS (CNC INTL)</v>
      </c>
      <c r="H1337" s="41" t="str">
        <f t="shared" si="599"/>
        <v>박덕순</v>
      </c>
      <c r="I1337" s="39" t="str">
        <f t="shared" si="600"/>
        <v>12965</v>
      </c>
      <c r="J1337" s="52" t="str">
        <f t="shared" si="601"/>
        <v/>
      </c>
      <c r="K1337" s="75">
        <f t="shared" si="602"/>
        <v>1</v>
      </c>
      <c r="L1337" s="76">
        <f t="shared" si="603"/>
        <v>0.5</v>
      </c>
      <c r="M1337" s="76">
        <f t="shared" si="604"/>
        <v>1E-3</v>
      </c>
      <c r="N1337" s="76">
        <f t="shared" si="605"/>
        <v>0.5</v>
      </c>
      <c r="O1337" s="42">
        <f t="shared" si="606"/>
        <v>0.5</v>
      </c>
      <c r="P1337" s="39" t="str">
        <f t="shared" si="607"/>
        <v>일반(목록배제,Normal-Manifest Exception)</v>
      </c>
      <c r="Q1337" s="72">
        <f t="shared" si="608"/>
        <v>22</v>
      </c>
      <c r="R1337" s="43" t="str">
        <f t="shared" si="609"/>
        <v>5X033</v>
      </c>
      <c r="S1337" s="82" t="str">
        <f t="shared" si="610"/>
        <v/>
      </c>
      <c r="T1337" s="40">
        <f t="shared" si="611"/>
        <v>45912</v>
      </c>
      <c r="U1337" s="44">
        <v>2500</v>
      </c>
      <c r="V1337" s="44">
        <f t="shared" si="612"/>
        <v>0</v>
      </c>
      <c r="W1337" s="77">
        <f t="shared" si="613"/>
        <v>2500</v>
      </c>
      <c r="X1337" s="78">
        <f t="shared" si="614"/>
        <v>0</v>
      </c>
      <c r="Y1337" s="44" cm="1">
        <f t="array" ref="Y1337">_xlfn.IFNA(_xlfn.IFS(AND(Q1337&gt;=2000, Q1337&lt;3000), 10000, AND(Q1337&gt;=3000, Q1337&lt;4000), 15000, AND(Q1337&gt;=4000, Q1337&lt;5000), 20000, AND(Q1337&gt;=5000), 25000),0)</f>
        <v>0</v>
      </c>
      <c r="Z1337" s="91">
        <f t="shared" si="615"/>
        <v>300</v>
      </c>
      <c r="AA1337" s="44">
        <f t="shared" si="616"/>
        <v>0</v>
      </c>
      <c r="AB1337" s="44"/>
      <c r="AC1337" s="44"/>
      <c r="AD1337" s="44"/>
      <c r="AE1337" s="44">
        <f>VLOOKUP(O1337,정산업데이트!$A$6:$B$12,2,10)</f>
        <v>0</v>
      </c>
      <c r="AF1337" s="44"/>
      <c r="AG1337" s="79">
        <f t="shared" si="617"/>
        <v>300</v>
      </c>
      <c r="AH1337" s="80">
        <f t="shared" si="618"/>
        <v>2800</v>
      </c>
      <c r="AI1337" s="93"/>
      <c r="AJ1337" s="84" t="s">
        <v>8911</v>
      </c>
      <c r="AK1337" s="84" t="s">
        <v>73</v>
      </c>
      <c r="AL1337" s="84" t="s">
        <v>8912</v>
      </c>
      <c r="AM1337" s="84" t="s">
        <v>8946</v>
      </c>
      <c r="AN1337" s="84" t="s">
        <v>8947</v>
      </c>
      <c r="AO1337" s="84" t="s">
        <v>8948</v>
      </c>
      <c r="AP1337" s="84" t="s">
        <v>8949</v>
      </c>
      <c r="AQ1337" s="84" t="s">
        <v>122</v>
      </c>
      <c r="AR1337" s="85">
        <v>1</v>
      </c>
      <c r="AS1337" s="86">
        <v>0.5</v>
      </c>
      <c r="AT1337" s="86">
        <v>1E-3</v>
      </c>
      <c r="AU1337" s="86">
        <v>0.5</v>
      </c>
      <c r="AV1337" s="84" t="s">
        <v>8</v>
      </c>
      <c r="AW1337" s="86">
        <v>22</v>
      </c>
      <c r="AX1337" s="84" t="s">
        <v>68</v>
      </c>
      <c r="AY1337" s="84" t="s">
        <v>68</v>
      </c>
      <c r="AZ1337" s="84" t="s">
        <v>68</v>
      </c>
      <c r="BA1337" s="84" t="s">
        <v>68</v>
      </c>
      <c r="BB1337" s="84" t="s">
        <v>68</v>
      </c>
      <c r="BC1337" s="84" t="s">
        <v>405</v>
      </c>
      <c r="BD1337" s="84" t="s">
        <v>406</v>
      </c>
      <c r="BE1337" s="84" t="s">
        <v>408</v>
      </c>
      <c r="BF1337" s="84" t="s">
        <v>122</v>
      </c>
      <c r="BG1337" s="84" t="s">
        <v>69</v>
      </c>
      <c r="BH1337" s="92" t="s">
        <v>8950</v>
      </c>
      <c r="BI1337" s="84" t="s">
        <v>122</v>
      </c>
      <c r="BJ1337" s="84" t="s">
        <v>8951</v>
      </c>
      <c r="BK1337" s="84" t="s">
        <v>867</v>
      </c>
      <c r="BL1337" s="84" t="s">
        <v>122</v>
      </c>
      <c r="BM1337" s="84" t="s">
        <v>406</v>
      </c>
      <c r="BN1337" s="84" t="s">
        <v>70</v>
      </c>
      <c r="BO1337" s="84" t="s">
        <v>71</v>
      </c>
      <c r="BP1337" s="84" t="s">
        <v>122</v>
      </c>
      <c r="BQ1337" s="84" t="s">
        <v>163</v>
      </c>
    </row>
    <row r="1338" spans="1:69" ht="14.4" x14ac:dyDescent="0.3">
      <c r="A1338" s="40" t="str">
        <f t="shared" si="592"/>
        <v>2025-09-12</v>
      </c>
      <c r="B1338" s="40" t="str">
        <f t="shared" si="593"/>
        <v>SYD</v>
      </c>
      <c r="C1338" s="39" t="str">
        <f t="shared" si="594"/>
        <v>40644104686</v>
      </c>
      <c r="D1338" s="41" t="str">
        <f t="shared" si="595"/>
        <v>PKR253377389</v>
      </c>
      <c r="E1338" s="41" t="str">
        <f t="shared" si="596"/>
        <v>596421472783</v>
      </c>
      <c r="F1338" s="39" t="str">
        <f t="shared" si="597"/>
        <v>2256516</v>
      </c>
      <c r="G1338" s="39" t="str">
        <f t="shared" si="598"/>
        <v>WISE EXPRESS (CNC INTL)</v>
      </c>
      <c r="H1338" s="41" t="str">
        <f t="shared" si="599"/>
        <v>김송이</v>
      </c>
      <c r="I1338" s="39" t="str">
        <f t="shared" si="600"/>
        <v>48287</v>
      </c>
      <c r="J1338" s="52" t="str">
        <f t="shared" si="601"/>
        <v/>
      </c>
      <c r="K1338" s="75">
        <f t="shared" si="602"/>
        <v>1</v>
      </c>
      <c r="L1338" s="76">
        <f t="shared" si="603"/>
        <v>0.5</v>
      </c>
      <c r="M1338" s="76">
        <f t="shared" si="604"/>
        <v>1E-3</v>
      </c>
      <c r="N1338" s="76">
        <f t="shared" si="605"/>
        <v>0.5</v>
      </c>
      <c r="O1338" s="42">
        <f t="shared" si="606"/>
        <v>0.5</v>
      </c>
      <c r="P1338" s="39" t="str">
        <f t="shared" si="607"/>
        <v>일반(목록배제,Normal-Manifest Exception)</v>
      </c>
      <c r="Q1338" s="72">
        <f t="shared" si="608"/>
        <v>36</v>
      </c>
      <c r="R1338" s="43" t="str">
        <f t="shared" si="609"/>
        <v>5X033</v>
      </c>
      <c r="S1338" s="82" t="str">
        <f t="shared" si="610"/>
        <v/>
      </c>
      <c r="T1338" s="40">
        <f t="shared" si="611"/>
        <v>45912</v>
      </c>
      <c r="U1338" s="44">
        <v>2500</v>
      </c>
      <c r="V1338" s="44">
        <f t="shared" si="612"/>
        <v>0</v>
      </c>
      <c r="W1338" s="77">
        <f t="shared" si="613"/>
        <v>2500</v>
      </c>
      <c r="X1338" s="78">
        <f t="shared" si="614"/>
        <v>0</v>
      </c>
      <c r="Y1338" s="44" cm="1">
        <f t="array" ref="Y1338">_xlfn.IFNA(_xlfn.IFS(AND(Q1338&gt;=2000, Q1338&lt;3000), 10000, AND(Q1338&gt;=3000, Q1338&lt;4000), 15000, AND(Q1338&gt;=4000, Q1338&lt;5000), 20000, AND(Q1338&gt;=5000), 25000),0)</f>
        <v>0</v>
      </c>
      <c r="Z1338" s="91">
        <f t="shared" si="615"/>
        <v>300</v>
      </c>
      <c r="AA1338" s="44">
        <f t="shared" si="616"/>
        <v>0</v>
      </c>
      <c r="AB1338" s="44"/>
      <c r="AC1338" s="44"/>
      <c r="AD1338" s="44"/>
      <c r="AE1338" s="44">
        <f>VLOOKUP(O1338,정산업데이트!$A$6:$B$12,2,10)</f>
        <v>0</v>
      </c>
      <c r="AF1338" s="44"/>
      <c r="AG1338" s="79">
        <f t="shared" si="617"/>
        <v>300</v>
      </c>
      <c r="AH1338" s="80">
        <f t="shared" si="618"/>
        <v>2800</v>
      </c>
      <c r="AI1338" s="93"/>
      <c r="AJ1338" s="84" t="s">
        <v>8911</v>
      </c>
      <c r="AK1338" s="84" t="s">
        <v>73</v>
      </c>
      <c r="AL1338" s="84" t="s">
        <v>8912</v>
      </c>
      <c r="AM1338" s="84" t="s">
        <v>8952</v>
      </c>
      <c r="AN1338" s="84" t="s">
        <v>1050</v>
      </c>
      <c r="AO1338" s="84" t="s">
        <v>8953</v>
      </c>
      <c r="AP1338" s="84" t="s">
        <v>6262</v>
      </c>
      <c r="AQ1338" s="84" t="s">
        <v>122</v>
      </c>
      <c r="AR1338" s="85">
        <v>1</v>
      </c>
      <c r="AS1338" s="86">
        <v>0.5</v>
      </c>
      <c r="AT1338" s="86">
        <v>1E-3</v>
      </c>
      <c r="AU1338" s="86">
        <v>0.5</v>
      </c>
      <c r="AV1338" s="84" t="s">
        <v>8</v>
      </c>
      <c r="AW1338" s="86">
        <v>36</v>
      </c>
      <c r="AX1338" s="84" t="s">
        <v>68</v>
      </c>
      <c r="AY1338" s="84" t="s">
        <v>68</v>
      </c>
      <c r="AZ1338" s="84" t="s">
        <v>68</v>
      </c>
      <c r="BA1338" s="84" t="s">
        <v>68</v>
      </c>
      <c r="BB1338" s="84" t="s">
        <v>68</v>
      </c>
      <c r="BC1338" s="84" t="s">
        <v>405</v>
      </c>
      <c r="BD1338" s="84" t="s">
        <v>406</v>
      </c>
      <c r="BE1338" s="84" t="s">
        <v>520</v>
      </c>
      <c r="BF1338" s="84" t="s">
        <v>122</v>
      </c>
      <c r="BG1338" s="84" t="s">
        <v>69</v>
      </c>
      <c r="BH1338" s="92" t="s">
        <v>8954</v>
      </c>
      <c r="BI1338" s="84" t="s">
        <v>122</v>
      </c>
      <c r="BJ1338" s="84" t="s">
        <v>8955</v>
      </c>
      <c r="BK1338" s="84" t="s">
        <v>867</v>
      </c>
      <c r="BL1338" s="84" t="s">
        <v>122</v>
      </c>
      <c r="BM1338" s="84" t="s">
        <v>406</v>
      </c>
      <c r="BN1338" s="84" t="s">
        <v>70</v>
      </c>
      <c r="BO1338" s="84" t="s">
        <v>71</v>
      </c>
      <c r="BP1338" s="84" t="s">
        <v>122</v>
      </c>
      <c r="BQ1338" s="84" t="s">
        <v>163</v>
      </c>
    </row>
    <row r="1339" spans="1:69" ht="14.4" x14ac:dyDescent="0.3">
      <c r="A1339" s="40" t="str">
        <f t="shared" si="592"/>
        <v>2025-09-12</v>
      </c>
      <c r="B1339" s="40" t="str">
        <f t="shared" si="593"/>
        <v>SYD</v>
      </c>
      <c r="C1339" s="39" t="str">
        <f t="shared" si="594"/>
        <v>40644104686</v>
      </c>
      <c r="D1339" s="41" t="str">
        <f t="shared" si="595"/>
        <v>PKR253377390</v>
      </c>
      <c r="E1339" s="41" t="str">
        <f t="shared" si="596"/>
        <v>596421472794</v>
      </c>
      <c r="F1339" s="39" t="str">
        <f t="shared" si="597"/>
        <v>2256516</v>
      </c>
      <c r="G1339" s="39" t="str">
        <f t="shared" si="598"/>
        <v>WISE EXPRESS (CNC INTL)</v>
      </c>
      <c r="H1339" s="41" t="str">
        <f t="shared" si="599"/>
        <v>황순성</v>
      </c>
      <c r="I1339" s="39" t="str">
        <f t="shared" si="600"/>
        <v>06326</v>
      </c>
      <c r="J1339" s="52" t="str">
        <f t="shared" si="601"/>
        <v/>
      </c>
      <c r="K1339" s="75">
        <f t="shared" si="602"/>
        <v>1</v>
      </c>
      <c r="L1339" s="76">
        <f t="shared" si="603"/>
        <v>1</v>
      </c>
      <c r="M1339" s="76">
        <f t="shared" si="604"/>
        <v>1E-3</v>
      </c>
      <c r="N1339" s="76">
        <f t="shared" si="605"/>
        <v>1</v>
      </c>
      <c r="O1339" s="42">
        <f t="shared" si="606"/>
        <v>1</v>
      </c>
      <c r="P1339" s="39" t="str">
        <f t="shared" si="607"/>
        <v>일반(목록배제,Normal-Manifest Exception)</v>
      </c>
      <c r="Q1339" s="72">
        <f t="shared" si="608"/>
        <v>56</v>
      </c>
      <c r="R1339" s="43" t="str">
        <f t="shared" si="609"/>
        <v>5X033</v>
      </c>
      <c r="S1339" s="82" t="str">
        <f t="shared" si="610"/>
        <v/>
      </c>
      <c r="T1339" s="40">
        <f t="shared" si="611"/>
        <v>45912</v>
      </c>
      <c r="U1339" s="44">
        <v>2500</v>
      </c>
      <c r="V1339" s="44">
        <f t="shared" si="612"/>
        <v>0</v>
      </c>
      <c r="W1339" s="77">
        <f t="shared" si="613"/>
        <v>2500</v>
      </c>
      <c r="X1339" s="78">
        <f t="shared" si="614"/>
        <v>0</v>
      </c>
      <c r="Y1339" s="44" cm="1">
        <f t="array" ref="Y1339">_xlfn.IFNA(_xlfn.IFS(AND(Q1339&gt;=2000, Q1339&lt;3000), 10000, AND(Q1339&gt;=3000, Q1339&lt;4000), 15000, AND(Q1339&gt;=4000, Q1339&lt;5000), 20000, AND(Q1339&gt;=5000), 25000),0)</f>
        <v>0</v>
      </c>
      <c r="Z1339" s="91">
        <f t="shared" si="615"/>
        <v>300</v>
      </c>
      <c r="AA1339" s="44">
        <f t="shared" si="616"/>
        <v>0</v>
      </c>
      <c r="AB1339" s="44"/>
      <c r="AC1339" s="44"/>
      <c r="AD1339" s="44"/>
      <c r="AE1339" s="44">
        <f>VLOOKUP(O1339,정산업데이트!$A$6:$B$12,2,10)</f>
        <v>0</v>
      </c>
      <c r="AF1339" s="44"/>
      <c r="AG1339" s="79">
        <f t="shared" si="617"/>
        <v>300</v>
      </c>
      <c r="AH1339" s="80">
        <f t="shared" si="618"/>
        <v>2800</v>
      </c>
      <c r="AI1339" s="93"/>
      <c r="AJ1339" s="84" t="s">
        <v>8911</v>
      </c>
      <c r="AK1339" s="84" t="s">
        <v>73</v>
      </c>
      <c r="AL1339" s="84" t="s">
        <v>8912</v>
      </c>
      <c r="AM1339" s="84" t="s">
        <v>8956</v>
      </c>
      <c r="AN1339" s="84" t="s">
        <v>8957</v>
      </c>
      <c r="AO1339" s="84" t="s">
        <v>8958</v>
      </c>
      <c r="AP1339" s="84" t="s">
        <v>5291</v>
      </c>
      <c r="AQ1339" s="84" t="s">
        <v>122</v>
      </c>
      <c r="AR1339" s="85">
        <v>1</v>
      </c>
      <c r="AS1339" s="86">
        <v>1</v>
      </c>
      <c r="AT1339" s="86">
        <v>1E-3</v>
      </c>
      <c r="AU1339" s="86">
        <v>1</v>
      </c>
      <c r="AV1339" s="84" t="s">
        <v>8</v>
      </c>
      <c r="AW1339" s="86">
        <v>56</v>
      </c>
      <c r="AX1339" s="84" t="s">
        <v>68</v>
      </c>
      <c r="AY1339" s="84" t="s">
        <v>68</v>
      </c>
      <c r="AZ1339" s="84" t="s">
        <v>68</v>
      </c>
      <c r="BA1339" s="84" t="s">
        <v>68</v>
      </c>
      <c r="BB1339" s="84" t="s">
        <v>68</v>
      </c>
      <c r="BC1339" s="84" t="s">
        <v>405</v>
      </c>
      <c r="BD1339" s="84" t="s">
        <v>406</v>
      </c>
      <c r="BE1339" s="84" t="s">
        <v>408</v>
      </c>
      <c r="BF1339" s="84" t="s">
        <v>122</v>
      </c>
      <c r="BG1339" s="84" t="s">
        <v>69</v>
      </c>
      <c r="BH1339" s="92" t="s">
        <v>8959</v>
      </c>
      <c r="BI1339" s="84" t="s">
        <v>122</v>
      </c>
      <c r="BJ1339" s="84" t="s">
        <v>8960</v>
      </c>
      <c r="BK1339" s="84" t="s">
        <v>867</v>
      </c>
      <c r="BL1339" s="84" t="s">
        <v>122</v>
      </c>
      <c r="BM1339" s="84" t="s">
        <v>406</v>
      </c>
      <c r="BN1339" s="84" t="s">
        <v>70</v>
      </c>
      <c r="BO1339" s="84" t="s">
        <v>71</v>
      </c>
      <c r="BP1339" s="84" t="s">
        <v>122</v>
      </c>
      <c r="BQ1339" s="84" t="s">
        <v>163</v>
      </c>
    </row>
    <row r="1340" spans="1:69" ht="14.4" x14ac:dyDescent="0.3">
      <c r="A1340" s="40" t="str">
        <f t="shared" si="592"/>
        <v>2025-09-12</v>
      </c>
      <c r="B1340" s="40" t="str">
        <f t="shared" si="593"/>
        <v>SYD</v>
      </c>
      <c r="C1340" s="39" t="str">
        <f t="shared" si="594"/>
        <v>40644104686</v>
      </c>
      <c r="D1340" s="41" t="str">
        <f t="shared" si="595"/>
        <v>PKR253377391</v>
      </c>
      <c r="E1340" s="41" t="str">
        <f t="shared" si="596"/>
        <v>596421472805</v>
      </c>
      <c r="F1340" s="39" t="str">
        <f t="shared" si="597"/>
        <v>2256516</v>
      </c>
      <c r="G1340" s="39" t="str">
        <f t="shared" si="598"/>
        <v>WISE EXPRESS (CNC INTL)</v>
      </c>
      <c r="H1340" s="41" t="str">
        <f t="shared" si="599"/>
        <v>이재용</v>
      </c>
      <c r="I1340" s="39" t="str">
        <f t="shared" si="600"/>
        <v>50933</v>
      </c>
      <c r="J1340" s="52" t="str">
        <f t="shared" si="601"/>
        <v/>
      </c>
      <c r="K1340" s="75">
        <f t="shared" si="602"/>
        <v>1</v>
      </c>
      <c r="L1340" s="76">
        <f t="shared" si="603"/>
        <v>0.5</v>
      </c>
      <c r="M1340" s="76">
        <f t="shared" si="604"/>
        <v>1E-3</v>
      </c>
      <c r="N1340" s="76">
        <f t="shared" si="605"/>
        <v>0.5</v>
      </c>
      <c r="O1340" s="42">
        <f t="shared" si="606"/>
        <v>0.5</v>
      </c>
      <c r="P1340" s="39" t="str">
        <f t="shared" si="607"/>
        <v>일반(목록배제,Normal-Manifest Exception)</v>
      </c>
      <c r="Q1340" s="72">
        <f t="shared" si="608"/>
        <v>22</v>
      </c>
      <c r="R1340" s="43" t="str">
        <f t="shared" si="609"/>
        <v>5X033</v>
      </c>
      <c r="S1340" s="82" t="str">
        <f t="shared" si="610"/>
        <v/>
      </c>
      <c r="T1340" s="40">
        <f t="shared" si="611"/>
        <v>45912</v>
      </c>
      <c r="U1340" s="44">
        <v>2500</v>
      </c>
      <c r="V1340" s="44">
        <f t="shared" si="612"/>
        <v>0</v>
      </c>
      <c r="W1340" s="77">
        <f t="shared" si="613"/>
        <v>2500</v>
      </c>
      <c r="X1340" s="78">
        <f t="shared" si="614"/>
        <v>0</v>
      </c>
      <c r="Y1340" s="44" cm="1">
        <f t="array" ref="Y1340">_xlfn.IFNA(_xlfn.IFS(AND(Q1340&gt;=2000, Q1340&lt;3000), 10000, AND(Q1340&gt;=3000, Q1340&lt;4000), 15000, AND(Q1340&gt;=4000, Q1340&lt;5000), 20000, AND(Q1340&gt;=5000), 25000),0)</f>
        <v>0</v>
      </c>
      <c r="Z1340" s="91">
        <f t="shared" si="615"/>
        <v>300</v>
      </c>
      <c r="AA1340" s="44">
        <f t="shared" si="616"/>
        <v>0</v>
      </c>
      <c r="AB1340" s="44"/>
      <c r="AC1340" s="44"/>
      <c r="AD1340" s="44"/>
      <c r="AE1340" s="44">
        <f>VLOOKUP(O1340,정산업데이트!$A$6:$B$12,2,10)</f>
        <v>0</v>
      </c>
      <c r="AF1340" s="44"/>
      <c r="AG1340" s="79">
        <f t="shared" si="617"/>
        <v>300</v>
      </c>
      <c r="AH1340" s="80">
        <f t="shared" si="618"/>
        <v>2800</v>
      </c>
      <c r="AI1340" s="93"/>
      <c r="AJ1340" s="84" t="s">
        <v>8911</v>
      </c>
      <c r="AK1340" s="84" t="s">
        <v>73</v>
      </c>
      <c r="AL1340" s="84" t="s">
        <v>8912</v>
      </c>
      <c r="AM1340" s="84" t="s">
        <v>8961</v>
      </c>
      <c r="AN1340" s="84" t="s">
        <v>1089</v>
      </c>
      <c r="AO1340" s="84" t="s">
        <v>8962</v>
      </c>
      <c r="AP1340" s="84" t="s">
        <v>1959</v>
      </c>
      <c r="AQ1340" s="84" t="s">
        <v>122</v>
      </c>
      <c r="AR1340" s="85">
        <v>1</v>
      </c>
      <c r="AS1340" s="86">
        <v>0.5</v>
      </c>
      <c r="AT1340" s="86">
        <v>1E-3</v>
      </c>
      <c r="AU1340" s="86">
        <v>0.5</v>
      </c>
      <c r="AV1340" s="84" t="s">
        <v>8</v>
      </c>
      <c r="AW1340" s="86">
        <v>22</v>
      </c>
      <c r="AX1340" s="84" t="s">
        <v>68</v>
      </c>
      <c r="AY1340" s="84" t="s">
        <v>68</v>
      </c>
      <c r="AZ1340" s="84" t="s">
        <v>68</v>
      </c>
      <c r="BA1340" s="84" t="s">
        <v>68</v>
      </c>
      <c r="BB1340" s="84" t="s">
        <v>68</v>
      </c>
      <c r="BC1340" s="84" t="s">
        <v>405</v>
      </c>
      <c r="BD1340" s="84" t="s">
        <v>406</v>
      </c>
      <c r="BE1340" s="84" t="s">
        <v>408</v>
      </c>
      <c r="BF1340" s="84" t="s">
        <v>122</v>
      </c>
      <c r="BG1340" s="84" t="s">
        <v>69</v>
      </c>
      <c r="BH1340" s="92" t="s">
        <v>8963</v>
      </c>
      <c r="BI1340" s="84" t="s">
        <v>122</v>
      </c>
      <c r="BJ1340" s="84" t="s">
        <v>8964</v>
      </c>
      <c r="BK1340" s="84" t="s">
        <v>867</v>
      </c>
      <c r="BL1340" s="84" t="s">
        <v>122</v>
      </c>
      <c r="BM1340" s="84" t="s">
        <v>406</v>
      </c>
      <c r="BN1340" s="84" t="s">
        <v>70</v>
      </c>
      <c r="BO1340" s="84" t="s">
        <v>71</v>
      </c>
      <c r="BP1340" s="84" t="s">
        <v>122</v>
      </c>
      <c r="BQ1340" s="84" t="s">
        <v>163</v>
      </c>
    </row>
    <row r="1341" spans="1:69" ht="14.4" x14ac:dyDescent="0.3">
      <c r="A1341" s="40" t="str">
        <f t="shared" si="592"/>
        <v>2025-09-12</v>
      </c>
      <c r="B1341" s="40" t="str">
        <f t="shared" si="593"/>
        <v>SYD</v>
      </c>
      <c r="C1341" s="39" t="str">
        <f t="shared" si="594"/>
        <v>40644104686</v>
      </c>
      <c r="D1341" s="41" t="str">
        <f t="shared" si="595"/>
        <v>PKR253445247</v>
      </c>
      <c r="E1341" s="41" t="str">
        <f t="shared" si="596"/>
        <v>596421476493</v>
      </c>
      <c r="F1341" s="39" t="str">
        <f t="shared" si="597"/>
        <v>2254239</v>
      </c>
      <c r="G1341" s="39" t="str">
        <f t="shared" si="598"/>
        <v>WISE EXPRESS(BIOSYDNEY)</v>
      </c>
      <c r="H1341" s="41" t="str">
        <f t="shared" si="599"/>
        <v>김광숙</v>
      </c>
      <c r="I1341" s="39" t="str">
        <f t="shared" si="600"/>
        <v>17943</v>
      </c>
      <c r="J1341" s="52" t="str">
        <f t="shared" si="601"/>
        <v/>
      </c>
      <c r="K1341" s="75">
        <f t="shared" si="602"/>
        <v>1</v>
      </c>
      <c r="L1341" s="76">
        <f t="shared" si="603"/>
        <v>1</v>
      </c>
      <c r="M1341" s="76">
        <f t="shared" si="604"/>
        <v>1E-3</v>
      </c>
      <c r="N1341" s="76">
        <f t="shared" si="605"/>
        <v>1</v>
      </c>
      <c r="O1341" s="42">
        <f t="shared" si="606"/>
        <v>1</v>
      </c>
      <c r="P1341" s="39" t="str">
        <f t="shared" si="607"/>
        <v>일반(목록배제,Normal-Manifest Exception)</v>
      </c>
      <c r="Q1341" s="72">
        <f t="shared" si="608"/>
        <v>100</v>
      </c>
      <c r="R1341" s="43" t="str">
        <f t="shared" si="609"/>
        <v>5X033</v>
      </c>
      <c r="S1341" s="82" t="str">
        <f t="shared" si="610"/>
        <v/>
      </c>
      <c r="T1341" s="40">
        <f t="shared" si="611"/>
        <v>45912</v>
      </c>
      <c r="U1341" s="44">
        <v>2500</v>
      </c>
      <c r="V1341" s="44">
        <f t="shared" si="612"/>
        <v>0</v>
      </c>
      <c r="W1341" s="77">
        <f t="shared" si="613"/>
        <v>2500</v>
      </c>
      <c r="X1341" s="78">
        <f t="shared" si="614"/>
        <v>0</v>
      </c>
      <c r="Y1341" s="44" cm="1">
        <f t="array" ref="Y1341">_xlfn.IFNA(_xlfn.IFS(AND(Q1341&gt;=2000, Q1341&lt;3000), 10000, AND(Q1341&gt;=3000, Q1341&lt;4000), 15000, AND(Q1341&gt;=4000, Q1341&lt;5000), 20000, AND(Q1341&gt;=5000), 25000),0)</f>
        <v>0</v>
      </c>
      <c r="Z1341" s="91">
        <f t="shared" si="615"/>
        <v>300</v>
      </c>
      <c r="AA1341" s="44">
        <f t="shared" si="616"/>
        <v>0</v>
      </c>
      <c r="AB1341" s="44"/>
      <c r="AC1341" s="44"/>
      <c r="AD1341" s="44"/>
      <c r="AE1341" s="44">
        <f>VLOOKUP(O1341,정산업데이트!$A$6:$B$12,2,10)</f>
        <v>0</v>
      </c>
      <c r="AF1341" s="44"/>
      <c r="AG1341" s="79">
        <f t="shared" si="617"/>
        <v>300</v>
      </c>
      <c r="AH1341" s="80">
        <f t="shared" si="618"/>
        <v>2800</v>
      </c>
      <c r="AI1341" s="93"/>
      <c r="AJ1341" s="84" t="s">
        <v>8911</v>
      </c>
      <c r="AK1341" s="84" t="s">
        <v>73</v>
      </c>
      <c r="AL1341" s="84" t="s">
        <v>8912</v>
      </c>
      <c r="AM1341" s="84" t="s">
        <v>8965</v>
      </c>
      <c r="AN1341" s="84" t="s">
        <v>8966</v>
      </c>
      <c r="AO1341" s="84" t="s">
        <v>8967</v>
      </c>
      <c r="AP1341" s="84" t="s">
        <v>1153</v>
      </c>
      <c r="AQ1341" s="84" t="s">
        <v>122</v>
      </c>
      <c r="AR1341" s="85">
        <v>1</v>
      </c>
      <c r="AS1341" s="86">
        <v>1</v>
      </c>
      <c r="AT1341" s="86">
        <v>1E-3</v>
      </c>
      <c r="AU1341" s="86">
        <v>1</v>
      </c>
      <c r="AV1341" s="84" t="s">
        <v>8</v>
      </c>
      <c r="AW1341" s="86">
        <v>100</v>
      </c>
      <c r="AX1341" s="84" t="s">
        <v>68</v>
      </c>
      <c r="AY1341" s="84" t="s">
        <v>68</v>
      </c>
      <c r="AZ1341" s="84" t="s">
        <v>68</v>
      </c>
      <c r="BA1341" s="84" t="s">
        <v>68</v>
      </c>
      <c r="BB1341" s="84" t="s">
        <v>68</v>
      </c>
      <c r="BC1341" s="84" t="s">
        <v>126</v>
      </c>
      <c r="BD1341" s="84" t="s">
        <v>90</v>
      </c>
      <c r="BE1341" s="84" t="s">
        <v>111</v>
      </c>
      <c r="BF1341" s="84" t="s">
        <v>122</v>
      </c>
      <c r="BG1341" s="84" t="s">
        <v>69</v>
      </c>
      <c r="BH1341" s="92" t="s">
        <v>8968</v>
      </c>
      <c r="BI1341" s="84" t="s">
        <v>122</v>
      </c>
      <c r="BJ1341" s="84" t="s">
        <v>8969</v>
      </c>
      <c r="BK1341" s="84" t="s">
        <v>867</v>
      </c>
      <c r="BL1341" s="84" t="s">
        <v>122</v>
      </c>
      <c r="BM1341" s="84" t="s">
        <v>90</v>
      </c>
      <c r="BN1341" s="84" t="s">
        <v>70</v>
      </c>
      <c r="BO1341" s="84" t="s">
        <v>71</v>
      </c>
      <c r="BP1341" s="84" t="s">
        <v>122</v>
      </c>
      <c r="BQ1341" s="84" t="s">
        <v>163</v>
      </c>
    </row>
    <row r="1342" spans="1:69" ht="14.4" x14ac:dyDescent="0.3">
      <c r="A1342" s="40" t="str">
        <f t="shared" si="592"/>
        <v>2025-09-12</v>
      </c>
      <c r="B1342" s="40" t="str">
        <f t="shared" si="593"/>
        <v>SYD</v>
      </c>
      <c r="C1342" s="39" t="str">
        <f t="shared" si="594"/>
        <v>40644104686</v>
      </c>
      <c r="D1342" s="41" t="str">
        <f t="shared" si="595"/>
        <v>PKR253445248</v>
      </c>
      <c r="E1342" s="41" t="str">
        <f t="shared" si="596"/>
        <v>596421476504</v>
      </c>
      <c r="F1342" s="39" t="str">
        <f t="shared" si="597"/>
        <v>2254239</v>
      </c>
      <c r="G1342" s="39" t="str">
        <f t="shared" si="598"/>
        <v>WISE EXPRESS(BIOSYDNEY)</v>
      </c>
      <c r="H1342" s="41" t="str">
        <f t="shared" si="599"/>
        <v>황재일</v>
      </c>
      <c r="I1342" s="39" t="str">
        <f t="shared" si="600"/>
        <v>42042</v>
      </c>
      <c r="J1342" s="52" t="str">
        <f t="shared" si="601"/>
        <v/>
      </c>
      <c r="K1342" s="75">
        <f t="shared" si="602"/>
        <v>1</v>
      </c>
      <c r="L1342" s="76">
        <f t="shared" si="603"/>
        <v>1</v>
      </c>
      <c r="M1342" s="76">
        <f t="shared" si="604"/>
        <v>1E-3</v>
      </c>
      <c r="N1342" s="76">
        <f t="shared" si="605"/>
        <v>1</v>
      </c>
      <c r="O1342" s="42">
        <f t="shared" si="606"/>
        <v>1</v>
      </c>
      <c r="P1342" s="39" t="str">
        <f t="shared" si="607"/>
        <v>일반(목록배제,Normal-Manifest Exception)</v>
      </c>
      <c r="Q1342" s="72">
        <f t="shared" si="608"/>
        <v>120</v>
      </c>
      <c r="R1342" s="43" t="str">
        <f t="shared" si="609"/>
        <v>5X033</v>
      </c>
      <c r="S1342" s="82" t="str">
        <f t="shared" si="610"/>
        <v/>
      </c>
      <c r="T1342" s="40">
        <f t="shared" si="611"/>
        <v>45912</v>
      </c>
      <c r="U1342" s="44">
        <v>2500</v>
      </c>
      <c r="V1342" s="44">
        <f t="shared" si="612"/>
        <v>0</v>
      </c>
      <c r="W1342" s="77">
        <f t="shared" si="613"/>
        <v>2500</v>
      </c>
      <c r="X1342" s="78">
        <f t="shared" si="614"/>
        <v>0</v>
      </c>
      <c r="Y1342" s="44" cm="1">
        <f t="array" ref="Y1342">_xlfn.IFNA(_xlfn.IFS(AND(Q1342&gt;=2000, Q1342&lt;3000), 10000, AND(Q1342&gt;=3000, Q1342&lt;4000), 15000, AND(Q1342&gt;=4000, Q1342&lt;5000), 20000, AND(Q1342&gt;=5000), 25000),0)</f>
        <v>0</v>
      </c>
      <c r="Z1342" s="91">
        <f t="shared" si="615"/>
        <v>300</v>
      </c>
      <c r="AA1342" s="44">
        <f t="shared" si="616"/>
        <v>0</v>
      </c>
      <c r="AB1342" s="44"/>
      <c r="AC1342" s="44"/>
      <c r="AD1342" s="44"/>
      <c r="AE1342" s="44">
        <f>VLOOKUP(O1342,정산업데이트!$A$6:$B$12,2,10)</f>
        <v>0</v>
      </c>
      <c r="AF1342" s="44"/>
      <c r="AG1342" s="79">
        <f t="shared" si="617"/>
        <v>300</v>
      </c>
      <c r="AH1342" s="80">
        <f t="shared" si="618"/>
        <v>2800</v>
      </c>
      <c r="AI1342" s="93"/>
      <c r="AJ1342" s="84" t="s">
        <v>8911</v>
      </c>
      <c r="AK1342" s="84" t="s">
        <v>73</v>
      </c>
      <c r="AL1342" s="84" t="s">
        <v>8912</v>
      </c>
      <c r="AM1342" s="84" t="s">
        <v>8970</v>
      </c>
      <c r="AN1342" s="84" t="s">
        <v>8971</v>
      </c>
      <c r="AO1342" s="84" t="s">
        <v>8972</v>
      </c>
      <c r="AP1342" s="84" t="s">
        <v>8973</v>
      </c>
      <c r="AQ1342" s="84" t="s">
        <v>122</v>
      </c>
      <c r="AR1342" s="85">
        <v>1</v>
      </c>
      <c r="AS1342" s="86">
        <v>1</v>
      </c>
      <c r="AT1342" s="86">
        <v>1E-3</v>
      </c>
      <c r="AU1342" s="86">
        <v>1</v>
      </c>
      <c r="AV1342" s="84" t="s">
        <v>8</v>
      </c>
      <c r="AW1342" s="86">
        <v>120</v>
      </c>
      <c r="AX1342" s="84" t="s">
        <v>68</v>
      </c>
      <c r="AY1342" s="84" t="s">
        <v>68</v>
      </c>
      <c r="AZ1342" s="84" t="s">
        <v>68</v>
      </c>
      <c r="BA1342" s="84" t="s">
        <v>68</v>
      </c>
      <c r="BB1342" s="84" t="s">
        <v>68</v>
      </c>
      <c r="BC1342" s="84" t="s">
        <v>126</v>
      </c>
      <c r="BD1342" s="84" t="s">
        <v>90</v>
      </c>
      <c r="BE1342" s="84" t="s">
        <v>111</v>
      </c>
      <c r="BF1342" s="84" t="s">
        <v>122</v>
      </c>
      <c r="BG1342" s="84" t="s">
        <v>69</v>
      </c>
      <c r="BH1342" s="92" t="s">
        <v>8974</v>
      </c>
      <c r="BI1342" s="84" t="s">
        <v>122</v>
      </c>
      <c r="BJ1342" s="84" t="s">
        <v>8975</v>
      </c>
      <c r="BK1342" s="84" t="s">
        <v>867</v>
      </c>
      <c r="BL1342" s="84" t="s">
        <v>122</v>
      </c>
      <c r="BM1342" s="84" t="s">
        <v>90</v>
      </c>
      <c r="BN1342" s="84" t="s">
        <v>70</v>
      </c>
      <c r="BO1342" s="84" t="s">
        <v>71</v>
      </c>
      <c r="BP1342" s="84" t="s">
        <v>122</v>
      </c>
      <c r="BQ1342" s="84" t="s">
        <v>163</v>
      </c>
    </row>
    <row r="1343" spans="1:69" ht="14.4" x14ac:dyDescent="0.3">
      <c r="A1343" s="40" t="str">
        <f t="shared" si="592"/>
        <v>2025-09-12</v>
      </c>
      <c r="B1343" s="40" t="str">
        <f t="shared" si="593"/>
        <v>SYD</v>
      </c>
      <c r="C1343" s="39" t="str">
        <f t="shared" si="594"/>
        <v>40644104686</v>
      </c>
      <c r="D1343" s="41" t="str">
        <f t="shared" si="595"/>
        <v>PKR253419914</v>
      </c>
      <c r="E1343" s="41" t="str">
        <f t="shared" si="596"/>
        <v>596421474824</v>
      </c>
      <c r="F1343" s="39" t="str">
        <f t="shared" si="597"/>
        <v>2254237</v>
      </c>
      <c r="G1343" s="39" t="str">
        <f t="shared" si="598"/>
        <v>WISE EXPRESS(BABYBREATH)</v>
      </c>
      <c r="H1343" s="41" t="str">
        <f t="shared" si="599"/>
        <v>정춘희</v>
      </c>
      <c r="I1343" s="39" t="str">
        <f t="shared" si="600"/>
        <v>44728</v>
      </c>
      <c r="J1343" s="52" t="str">
        <f t="shared" si="601"/>
        <v/>
      </c>
      <c r="K1343" s="75">
        <f t="shared" si="602"/>
        <v>1</v>
      </c>
      <c r="L1343" s="76">
        <f t="shared" si="603"/>
        <v>1</v>
      </c>
      <c r="M1343" s="76">
        <f t="shared" si="604"/>
        <v>1E-3</v>
      </c>
      <c r="N1343" s="76">
        <f t="shared" si="605"/>
        <v>1</v>
      </c>
      <c r="O1343" s="42">
        <f t="shared" si="606"/>
        <v>1</v>
      </c>
      <c r="P1343" s="39" t="str">
        <f t="shared" si="607"/>
        <v>일반(목록배제,Normal-Manifest Exception)</v>
      </c>
      <c r="Q1343" s="72">
        <f t="shared" si="608"/>
        <v>80</v>
      </c>
      <c r="R1343" s="43" t="str">
        <f t="shared" si="609"/>
        <v>5X033</v>
      </c>
      <c r="S1343" s="82" t="str">
        <f t="shared" si="610"/>
        <v/>
      </c>
      <c r="T1343" s="40">
        <f t="shared" si="611"/>
        <v>45912</v>
      </c>
      <c r="U1343" s="44">
        <v>2500</v>
      </c>
      <c r="V1343" s="44">
        <f t="shared" si="612"/>
        <v>0</v>
      </c>
      <c r="W1343" s="77">
        <f t="shared" si="613"/>
        <v>2500</v>
      </c>
      <c r="X1343" s="78">
        <f t="shared" si="614"/>
        <v>0</v>
      </c>
      <c r="Y1343" s="44" cm="1">
        <f t="array" ref="Y1343">_xlfn.IFNA(_xlfn.IFS(AND(Q1343&gt;=2000, Q1343&lt;3000), 10000, AND(Q1343&gt;=3000, Q1343&lt;4000), 15000, AND(Q1343&gt;=4000, Q1343&lt;5000), 20000, AND(Q1343&gt;=5000), 25000),0)</f>
        <v>0</v>
      </c>
      <c r="Z1343" s="91">
        <f t="shared" si="615"/>
        <v>300</v>
      </c>
      <c r="AA1343" s="44">
        <f t="shared" si="616"/>
        <v>0</v>
      </c>
      <c r="AB1343" s="44"/>
      <c r="AC1343" s="44"/>
      <c r="AD1343" s="44"/>
      <c r="AE1343" s="44">
        <f>VLOOKUP(O1343,정산업데이트!$A$6:$B$12,2,10)</f>
        <v>0</v>
      </c>
      <c r="AF1343" s="44"/>
      <c r="AG1343" s="79">
        <f t="shared" si="617"/>
        <v>300</v>
      </c>
      <c r="AH1343" s="80">
        <f t="shared" si="618"/>
        <v>2800</v>
      </c>
      <c r="AI1343" s="93"/>
      <c r="AJ1343" s="84" t="s">
        <v>8911</v>
      </c>
      <c r="AK1343" s="84" t="s">
        <v>73</v>
      </c>
      <c r="AL1343" s="84" t="s">
        <v>8912</v>
      </c>
      <c r="AM1343" s="84" t="s">
        <v>8976</v>
      </c>
      <c r="AN1343" s="84" t="s">
        <v>8977</v>
      </c>
      <c r="AO1343" s="84" t="s">
        <v>8978</v>
      </c>
      <c r="AP1343" s="84" t="s">
        <v>8979</v>
      </c>
      <c r="AQ1343" s="84" t="s">
        <v>122</v>
      </c>
      <c r="AR1343" s="85">
        <v>1</v>
      </c>
      <c r="AS1343" s="86">
        <v>1</v>
      </c>
      <c r="AT1343" s="86">
        <v>1E-3</v>
      </c>
      <c r="AU1343" s="86">
        <v>1</v>
      </c>
      <c r="AV1343" s="84" t="s">
        <v>8</v>
      </c>
      <c r="AW1343" s="86">
        <v>80</v>
      </c>
      <c r="AX1343" s="84" t="s">
        <v>68</v>
      </c>
      <c r="AY1343" s="84" t="s">
        <v>68</v>
      </c>
      <c r="AZ1343" s="84" t="s">
        <v>68</v>
      </c>
      <c r="BA1343" s="84" t="s">
        <v>68</v>
      </c>
      <c r="BB1343" s="84" t="s">
        <v>68</v>
      </c>
      <c r="BC1343" s="84" t="s">
        <v>188</v>
      </c>
      <c r="BD1343" s="84" t="s">
        <v>189</v>
      </c>
      <c r="BE1343" s="84" t="s">
        <v>190</v>
      </c>
      <c r="BF1343" s="84" t="s">
        <v>122</v>
      </c>
      <c r="BG1343" s="84" t="s">
        <v>69</v>
      </c>
      <c r="BH1343" s="92" t="s">
        <v>8980</v>
      </c>
      <c r="BI1343" s="84" t="s">
        <v>122</v>
      </c>
      <c r="BJ1343" s="84" t="s">
        <v>8981</v>
      </c>
      <c r="BK1343" s="84" t="s">
        <v>867</v>
      </c>
      <c r="BL1343" s="84" t="s">
        <v>122</v>
      </c>
      <c r="BM1343" s="84" t="s">
        <v>189</v>
      </c>
      <c r="BN1343" s="84" t="s">
        <v>70</v>
      </c>
      <c r="BO1343" s="84" t="s">
        <v>71</v>
      </c>
      <c r="BP1343" s="84" t="s">
        <v>122</v>
      </c>
      <c r="BQ1343" s="84" t="s">
        <v>163</v>
      </c>
    </row>
    <row r="1344" spans="1:69" ht="14.4" x14ac:dyDescent="0.3">
      <c r="A1344" s="40" t="str">
        <f t="shared" si="592"/>
        <v>2025-09-12</v>
      </c>
      <c r="B1344" s="40" t="str">
        <f t="shared" si="593"/>
        <v>SYD</v>
      </c>
      <c r="C1344" s="39" t="str">
        <f t="shared" si="594"/>
        <v>40644104686</v>
      </c>
      <c r="D1344" s="41" t="str">
        <f t="shared" si="595"/>
        <v>PAU029768498</v>
      </c>
      <c r="E1344" s="41" t="str">
        <f t="shared" si="596"/>
        <v>596421477856</v>
      </c>
      <c r="F1344" s="39" t="str">
        <f t="shared" si="597"/>
        <v>2254252</v>
      </c>
      <c r="G1344" s="39" t="str">
        <f t="shared" si="598"/>
        <v>WISE EXPRESS(AUSTRAPHARM)</v>
      </c>
      <c r="H1344" s="41" t="str">
        <f t="shared" si="599"/>
        <v>김윤숙</v>
      </c>
      <c r="I1344" s="39" t="str">
        <f t="shared" si="600"/>
        <v>24225</v>
      </c>
      <c r="J1344" s="52" t="str">
        <f t="shared" si="601"/>
        <v/>
      </c>
      <c r="K1344" s="75">
        <f t="shared" si="602"/>
        <v>1</v>
      </c>
      <c r="L1344" s="76">
        <f t="shared" si="603"/>
        <v>1</v>
      </c>
      <c r="M1344" s="76">
        <f t="shared" si="604"/>
        <v>1E-3</v>
      </c>
      <c r="N1344" s="76">
        <f t="shared" si="605"/>
        <v>1</v>
      </c>
      <c r="O1344" s="42">
        <f t="shared" si="606"/>
        <v>1</v>
      </c>
      <c r="P1344" s="39" t="str">
        <f t="shared" si="607"/>
        <v>일반(목록배제,Normal-Manifest Exception)</v>
      </c>
      <c r="Q1344" s="72">
        <f t="shared" si="608"/>
        <v>100</v>
      </c>
      <c r="R1344" s="43" t="str">
        <f t="shared" si="609"/>
        <v>5X033</v>
      </c>
      <c r="S1344" s="82" t="str">
        <f t="shared" si="610"/>
        <v/>
      </c>
      <c r="T1344" s="40">
        <f t="shared" si="611"/>
        <v>45912</v>
      </c>
      <c r="U1344" s="44">
        <v>2500</v>
      </c>
      <c r="V1344" s="44">
        <f t="shared" si="612"/>
        <v>0</v>
      </c>
      <c r="W1344" s="77">
        <f t="shared" si="613"/>
        <v>2500</v>
      </c>
      <c r="X1344" s="78">
        <f t="shared" si="614"/>
        <v>0</v>
      </c>
      <c r="Y1344" s="44" cm="1">
        <f t="array" ref="Y1344">_xlfn.IFNA(_xlfn.IFS(AND(Q1344&gt;=2000, Q1344&lt;3000), 10000, AND(Q1344&gt;=3000, Q1344&lt;4000), 15000, AND(Q1344&gt;=4000, Q1344&lt;5000), 20000, AND(Q1344&gt;=5000), 25000),0)</f>
        <v>0</v>
      </c>
      <c r="Z1344" s="91">
        <f t="shared" si="615"/>
        <v>300</v>
      </c>
      <c r="AA1344" s="44">
        <f t="shared" si="616"/>
        <v>0</v>
      </c>
      <c r="AB1344" s="44"/>
      <c r="AC1344" s="44"/>
      <c r="AD1344" s="44"/>
      <c r="AE1344" s="44">
        <f>VLOOKUP(O1344,정산업데이트!$A$6:$B$12,2,10)</f>
        <v>0</v>
      </c>
      <c r="AF1344" s="44"/>
      <c r="AG1344" s="79">
        <f t="shared" si="617"/>
        <v>300</v>
      </c>
      <c r="AH1344" s="80">
        <f t="shared" si="618"/>
        <v>2800</v>
      </c>
      <c r="AI1344" s="93"/>
      <c r="AJ1344" s="84" t="s">
        <v>8911</v>
      </c>
      <c r="AK1344" s="84" t="s">
        <v>73</v>
      </c>
      <c r="AL1344" s="84" t="s">
        <v>8912</v>
      </c>
      <c r="AM1344" s="84" t="s">
        <v>8982</v>
      </c>
      <c r="AN1344" s="84" t="s">
        <v>8983</v>
      </c>
      <c r="AO1344" s="84" t="s">
        <v>8984</v>
      </c>
      <c r="AP1344" s="84" t="s">
        <v>8985</v>
      </c>
      <c r="AQ1344" s="84" t="s">
        <v>122</v>
      </c>
      <c r="AR1344" s="85">
        <v>1</v>
      </c>
      <c r="AS1344" s="86">
        <v>1</v>
      </c>
      <c r="AT1344" s="86">
        <v>1E-3</v>
      </c>
      <c r="AU1344" s="86">
        <v>1</v>
      </c>
      <c r="AV1344" s="84" t="s">
        <v>8</v>
      </c>
      <c r="AW1344" s="86">
        <v>100</v>
      </c>
      <c r="AX1344" s="84" t="s">
        <v>68</v>
      </c>
      <c r="AY1344" s="84" t="s">
        <v>68</v>
      </c>
      <c r="AZ1344" s="84" t="s">
        <v>68</v>
      </c>
      <c r="BA1344" s="84" t="s">
        <v>68</v>
      </c>
      <c r="BB1344" s="84" t="s">
        <v>68</v>
      </c>
      <c r="BC1344" s="84" t="s">
        <v>132</v>
      </c>
      <c r="BD1344" s="84" t="s">
        <v>83</v>
      </c>
      <c r="BE1344" s="84" t="s">
        <v>108</v>
      </c>
      <c r="BF1344" s="84" t="s">
        <v>122</v>
      </c>
      <c r="BG1344" s="84" t="s">
        <v>69</v>
      </c>
      <c r="BH1344" s="92" t="s">
        <v>8986</v>
      </c>
      <c r="BI1344" s="84" t="s">
        <v>122</v>
      </c>
      <c r="BJ1344" s="84" t="s">
        <v>8987</v>
      </c>
      <c r="BK1344" s="84" t="s">
        <v>867</v>
      </c>
      <c r="BL1344" s="84" t="s">
        <v>122</v>
      </c>
      <c r="BM1344" s="84" t="s">
        <v>83</v>
      </c>
      <c r="BN1344" s="84" t="s">
        <v>70</v>
      </c>
      <c r="BO1344" s="84" t="s">
        <v>71</v>
      </c>
      <c r="BP1344" s="84" t="s">
        <v>122</v>
      </c>
      <c r="BQ1344" s="84" t="s">
        <v>163</v>
      </c>
    </row>
    <row r="1345" spans="1:69" ht="14.4" x14ac:dyDescent="0.3">
      <c r="A1345" s="40" t="str">
        <f t="shared" si="592"/>
        <v>2025-09-12</v>
      </c>
      <c r="B1345" s="40" t="str">
        <f t="shared" si="593"/>
        <v>SYD</v>
      </c>
      <c r="C1345" s="39" t="str">
        <f t="shared" si="594"/>
        <v>40644104686</v>
      </c>
      <c r="D1345" s="41" t="str">
        <f t="shared" si="595"/>
        <v>PAU029768500</v>
      </c>
      <c r="E1345" s="41" t="str">
        <f t="shared" si="596"/>
        <v>596421477871</v>
      </c>
      <c r="F1345" s="39" t="str">
        <f t="shared" si="597"/>
        <v>2254252</v>
      </c>
      <c r="G1345" s="39" t="str">
        <f t="shared" si="598"/>
        <v>WISE EXPRESS(AUSTRAPHARM)</v>
      </c>
      <c r="H1345" s="41" t="str">
        <f t="shared" si="599"/>
        <v>오은희</v>
      </c>
      <c r="I1345" s="39" t="str">
        <f t="shared" si="600"/>
        <v>10036</v>
      </c>
      <c r="J1345" s="52" t="str">
        <f t="shared" si="601"/>
        <v/>
      </c>
      <c r="K1345" s="75">
        <f t="shared" si="602"/>
        <v>1</v>
      </c>
      <c r="L1345" s="76">
        <f t="shared" si="603"/>
        <v>1</v>
      </c>
      <c r="M1345" s="76">
        <f t="shared" si="604"/>
        <v>1E-3</v>
      </c>
      <c r="N1345" s="76">
        <f t="shared" si="605"/>
        <v>1</v>
      </c>
      <c r="O1345" s="42">
        <f t="shared" si="606"/>
        <v>1</v>
      </c>
      <c r="P1345" s="39" t="str">
        <f t="shared" si="607"/>
        <v>일반(목록배제,Normal-Manifest Exception)</v>
      </c>
      <c r="Q1345" s="72">
        <f t="shared" si="608"/>
        <v>100</v>
      </c>
      <c r="R1345" s="43" t="str">
        <f t="shared" si="609"/>
        <v>5X033</v>
      </c>
      <c r="S1345" s="82" t="str">
        <f t="shared" si="610"/>
        <v/>
      </c>
      <c r="T1345" s="40">
        <f t="shared" si="611"/>
        <v>45912</v>
      </c>
      <c r="U1345" s="44">
        <v>2500</v>
      </c>
      <c r="V1345" s="44">
        <f t="shared" si="612"/>
        <v>0</v>
      </c>
      <c r="W1345" s="77">
        <f t="shared" si="613"/>
        <v>2500</v>
      </c>
      <c r="X1345" s="78">
        <f t="shared" si="614"/>
        <v>0</v>
      </c>
      <c r="Y1345" s="44" cm="1">
        <f t="array" ref="Y1345">_xlfn.IFNA(_xlfn.IFS(AND(Q1345&gt;=2000, Q1345&lt;3000), 10000, AND(Q1345&gt;=3000, Q1345&lt;4000), 15000, AND(Q1345&gt;=4000, Q1345&lt;5000), 20000, AND(Q1345&gt;=5000), 25000),0)</f>
        <v>0</v>
      </c>
      <c r="Z1345" s="91">
        <f t="shared" si="615"/>
        <v>300</v>
      </c>
      <c r="AA1345" s="44">
        <f t="shared" si="616"/>
        <v>0</v>
      </c>
      <c r="AB1345" s="44"/>
      <c r="AC1345" s="44"/>
      <c r="AD1345" s="44"/>
      <c r="AE1345" s="44">
        <f>VLOOKUP(O1345,정산업데이트!$A$6:$B$12,2,10)</f>
        <v>0</v>
      </c>
      <c r="AF1345" s="44"/>
      <c r="AG1345" s="79">
        <f t="shared" si="617"/>
        <v>300</v>
      </c>
      <c r="AH1345" s="80">
        <f t="shared" si="618"/>
        <v>2800</v>
      </c>
      <c r="AI1345" s="93"/>
      <c r="AJ1345" s="84" t="s">
        <v>8911</v>
      </c>
      <c r="AK1345" s="84" t="s">
        <v>73</v>
      </c>
      <c r="AL1345" s="84" t="s">
        <v>8912</v>
      </c>
      <c r="AM1345" s="84" t="s">
        <v>8988</v>
      </c>
      <c r="AN1345" s="84" t="s">
        <v>8989</v>
      </c>
      <c r="AO1345" s="84" t="s">
        <v>8990</v>
      </c>
      <c r="AP1345" s="84" t="s">
        <v>8991</v>
      </c>
      <c r="AQ1345" s="84" t="s">
        <v>122</v>
      </c>
      <c r="AR1345" s="85">
        <v>1</v>
      </c>
      <c r="AS1345" s="86">
        <v>1</v>
      </c>
      <c r="AT1345" s="86">
        <v>1E-3</v>
      </c>
      <c r="AU1345" s="86">
        <v>1</v>
      </c>
      <c r="AV1345" s="84" t="s">
        <v>8</v>
      </c>
      <c r="AW1345" s="86">
        <v>100</v>
      </c>
      <c r="AX1345" s="84" t="s">
        <v>68</v>
      </c>
      <c r="AY1345" s="84" t="s">
        <v>68</v>
      </c>
      <c r="AZ1345" s="84" t="s">
        <v>68</v>
      </c>
      <c r="BA1345" s="84" t="s">
        <v>68</v>
      </c>
      <c r="BB1345" s="84" t="s">
        <v>68</v>
      </c>
      <c r="BC1345" s="84" t="s">
        <v>132</v>
      </c>
      <c r="BD1345" s="84" t="s">
        <v>83</v>
      </c>
      <c r="BE1345" s="84" t="s">
        <v>108</v>
      </c>
      <c r="BF1345" s="84" t="s">
        <v>122</v>
      </c>
      <c r="BG1345" s="84" t="s">
        <v>69</v>
      </c>
      <c r="BH1345" s="92" t="s">
        <v>8992</v>
      </c>
      <c r="BI1345" s="84" t="s">
        <v>122</v>
      </c>
      <c r="BJ1345" s="84" t="s">
        <v>8993</v>
      </c>
      <c r="BK1345" s="84" t="s">
        <v>867</v>
      </c>
      <c r="BL1345" s="84" t="s">
        <v>122</v>
      </c>
      <c r="BM1345" s="84" t="s">
        <v>83</v>
      </c>
      <c r="BN1345" s="84" t="s">
        <v>70</v>
      </c>
      <c r="BO1345" s="84" t="s">
        <v>71</v>
      </c>
      <c r="BP1345" s="84" t="s">
        <v>122</v>
      </c>
      <c r="BQ1345" s="84" t="s">
        <v>163</v>
      </c>
    </row>
    <row r="1346" spans="1:69" ht="14.4" x14ac:dyDescent="0.3">
      <c r="A1346" s="40" t="str">
        <f t="shared" si="592"/>
        <v>2025-09-12</v>
      </c>
      <c r="B1346" s="40" t="str">
        <f t="shared" si="593"/>
        <v>SYD</v>
      </c>
      <c r="C1346" s="39" t="str">
        <f t="shared" si="594"/>
        <v>40644104686</v>
      </c>
      <c r="D1346" s="41" t="str">
        <f t="shared" si="595"/>
        <v>PAU029768501</v>
      </c>
      <c r="E1346" s="41" t="str">
        <f t="shared" si="596"/>
        <v>596421477882</v>
      </c>
      <c r="F1346" s="39" t="str">
        <f t="shared" si="597"/>
        <v>2254252</v>
      </c>
      <c r="G1346" s="39" t="str">
        <f t="shared" si="598"/>
        <v>WISE EXPRESS(AUSTRAPHARM)</v>
      </c>
      <c r="H1346" s="41" t="str">
        <f t="shared" si="599"/>
        <v>김연수</v>
      </c>
      <c r="I1346" s="39" t="str">
        <f t="shared" si="600"/>
        <v>05504</v>
      </c>
      <c r="J1346" s="52" t="str">
        <f t="shared" si="601"/>
        <v/>
      </c>
      <c r="K1346" s="75">
        <f t="shared" si="602"/>
        <v>1</v>
      </c>
      <c r="L1346" s="76">
        <f t="shared" si="603"/>
        <v>1</v>
      </c>
      <c r="M1346" s="76">
        <f t="shared" si="604"/>
        <v>1E-3</v>
      </c>
      <c r="N1346" s="76">
        <f t="shared" si="605"/>
        <v>1</v>
      </c>
      <c r="O1346" s="42">
        <f t="shared" si="606"/>
        <v>1</v>
      </c>
      <c r="P1346" s="39" t="str">
        <f t="shared" si="607"/>
        <v>일반(목록배제,Normal-Manifest Exception)</v>
      </c>
      <c r="Q1346" s="72">
        <f t="shared" si="608"/>
        <v>60</v>
      </c>
      <c r="R1346" s="43" t="str">
        <f t="shared" si="609"/>
        <v>5X033</v>
      </c>
      <c r="S1346" s="82" t="str">
        <f t="shared" si="610"/>
        <v/>
      </c>
      <c r="T1346" s="40">
        <f t="shared" si="611"/>
        <v>45912</v>
      </c>
      <c r="U1346" s="44">
        <v>2500</v>
      </c>
      <c r="V1346" s="44">
        <f t="shared" si="612"/>
        <v>0</v>
      </c>
      <c r="W1346" s="77">
        <f t="shared" si="613"/>
        <v>2500</v>
      </c>
      <c r="X1346" s="78">
        <f t="shared" si="614"/>
        <v>0</v>
      </c>
      <c r="Y1346" s="44" cm="1">
        <f t="array" ref="Y1346">_xlfn.IFNA(_xlfn.IFS(AND(Q1346&gt;=2000, Q1346&lt;3000), 10000, AND(Q1346&gt;=3000, Q1346&lt;4000), 15000, AND(Q1346&gt;=4000, Q1346&lt;5000), 20000, AND(Q1346&gt;=5000), 25000),0)</f>
        <v>0</v>
      </c>
      <c r="Z1346" s="91">
        <f t="shared" si="615"/>
        <v>300</v>
      </c>
      <c r="AA1346" s="44">
        <f t="shared" si="616"/>
        <v>0</v>
      </c>
      <c r="AB1346" s="44"/>
      <c r="AC1346" s="44"/>
      <c r="AD1346" s="44"/>
      <c r="AE1346" s="44">
        <f>VLOOKUP(O1346,정산업데이트!$A$6:$B$12,2,10)</f>
        <v>0</v>
      </c>
      <c r="AF1346" s="44"/>
      <c r="AG1346" s="79">
        <f t="shared" si="617"/>
        <v>300</v>
      </c>
      <c r="AH1346" s="80">
        <f t="shared" si="618"/>
        <v>2800</v>
      </c>
      <c r="AJ1346" s="84" t="s">
        <v>8911</v>
      </c>
      <c r="AK1346" s="84" t="s">
        <v>73</v>
      </c>
      <c r="AL1346" s="84" t="s">
        <v>8912</v>
      </c>
      <c r="AM1346" s="84" t="s">
        <v>8994</v>
      </c>
      <c r="AN1346" s="84" t="s">
        <v>421</v>
      </c>
      <c r="AO1346" s="84" t="s">
        <v>546</v>
      </c>
      <c r="AP1346" s="84" t="s">
        <v>1369</v>
      </c>
      <c r="AQ1346" s="84" t="s">
        <v>122</v>
      </c>
      <c r="AR1346" s="85">
        <v>1</v>
      </c>
      <c r="AS1346" s="86">
        <v>1</v>
      </c>
      <c r="AT1346" s="86">
        <v>1E-3</v>
      </c>
      <c r="AU1346" s="86">
        <v>1</v>
      </c>
      <c r="AV1346" s="84" t="s">
        <v>8</v>
      </c>
      <c r="AW1346" s="86">
        <v>60</v>
      </c>
      <c r="AX1346" s="84" t="s">
        <v>68</v>
      </c>
      <c r="AY1346" s="84" t="s">
        <v>68</v>
      </c>
      <c r="AZ1346" s="84" t="s">
        <v>68</v>
      </c>
      <c r="BA1346" s="84" t="s">
        <v>68</v>
      </c>
      <c r="BB1346" s="84" t="s">
        <v>68</v>
      </c>
      <c r="BC1346" s="84" t="s">
        <v>132</v>
      </c>
      <c r="BD1346" s="84" t="s">
        <v>83</v>
      </c>
      <c r="BE1346" s="84" t="s">
        <v>108</v>
      </c>
      <c r="BF1346" s="84" t="s">
        <v>122</v>
      </c>
      <c r="BG1346" s="84" t="s">
        <v>69</v>
      </c>
      <c r="BH1346" s="92" t="s">
        <v>8995</v>
      </c>
      <c r="BI1346" s="84" t="s">
        <v>122</v>
      </c>
      <c r="BJ1346" s="84" t="s">
        <v>8996</v>
      </c>
      <c r="BK1346" s="84" t="s">
        <v>867</v>
      </c>
      <c r="BL1346" s="84" t="s">
        <v>122</v>
      </c>
      <c r="BM1346" s="84" t="s">
        <v>83</v>
      </c>
      <c r="BN1346" s="84" t="s">
        <v>70</v>
      </c>
      <c r="BO1346" s="84" t="s">
        <v>71</v>
      </c>
      <c r="BP1346" s="84" t="s">
        <v>122</v>
      </c>
      <c r="BQ1346" s="84" t="s">
        <v>163</v>
      </c>
    </row>
    <row r="1347" spans="1:69" ht="14.4" x14ac:dyDescent="0.3">
      <c r="A1347" s="40" t="str">
        <f t="shared" si="592"/>
        <v>2025-09-12</v>
      </c>
      <c r="B1347" s="40" t="str">
        <f t="shared" si="593"/>
        <v>SYD</v>
      </c>
      <c r="C1347" s="39" t="str">
        <f t="shared" si="594"/>
        <v>40644104686</v>
      </c>
      <c r="D1347" s="41" t="str">
        <f t="shared" si="595"/>
        <v>PKR253456002</v>
      </c>
      <c r="E1347" s="41" t="str">
        <f t="shared" si="596"/>
        <v>596421477672 (11)</v>
      </c>
      <c r="F1347" s="39" t="str">
        <f t="shared" si="597"/>
        <v>2254225</v>
      </c>
      <c r="G1347" s="39" t="str">
        <f t="shared" si="598"/>
        <v>WISE EXPRESS LOGISTICS PTY LTD</v>
      </c>
      <c r="H1347" s="41" t="str">
        <f t="shared" si="599"/>
        <v>한도은</v>
      </c>
      <c r="I1347" s="39" t="str">
        <f t="shared" si="600"/>
        <v>10119</v>
      </c>
      <c r="J1347" s="52" t="str">
        <f t="shared" si="601"/>
        <v>[대신착불]/중량(4/11)(0916)/포장불량(1/11)(0916)/거대(1/11)(0916)</v>
      </c>
      <c r="K1347" s="75">
        <f t="shared" si="602"/>
        <v>11</v>
      </c>
      <c r="L1347" s="76">
        <f t="shared" si="603"/>
        <v>334.4</v>
      </c>
      <c r="M1347" s="76">
        <f t="shared" si="604"/>
        <v>1E-3</v>
      </c>
      <c r="N1347" s="76">
        <f t="shared" si="605"/>
        <v>334.5</v>
      </c>
      <c r="O1347" s="42">
        <f t="shared" si="606"/>
        <v>30.5</v>
      </c>
      <c r="P1347" s="39" t="str">
        <f t="shared" si="607"/>
        <v>간이(Simple)</v>
      </c>
      <c r="Q1347" s="72">
        <f t="shared" si="608"/>
        <v>675</v>
      </c>
      <c r="R1347" s="43" t="str">
        <f t="shared" si="609"/>
        <v>5X033</v>
      </c>
      <c r="S1347" s="82" t="str">
        <f t="shared" si="610"/>
        <v/>
      </c>
      <c r="T1347" s="40">
        <f t="shared" si="611"/>
        <v>45912</v>
      </c>
      <c r="U1347" s="44">
        <v>2500</v>
      </c>
      <c r="V1347" s="44">
        <f t="shared" si="612"/>
        <v>2600</v>
      </c>
      <c r="W1347" s="77">
        <f t="shared" si="613"/>
        <v>5100</v>
      </c>
      <c r="X1347" s="78">
        <f t="shared" si="614"/>
        <v>25000</v>
      </c>
      <c r="Y1347" s="44" cm="1">
        <f t="array" ref="Y1347">_xlfn.IFNA(_xlfn.IFS(AND(Q1347&gt;=2000, Q1347&lt;3000), 10000, AND(Q1347&gt;=3000, Q1347&lt;4000), 15000, AND(Q1347&gt;=4000, Q1347&lt;5000), 20000, AND(Q1347&gt;=5000), 25000),0)</f>
        <v>0</v>
      </c>
      <c r="Z1347" s="91">
        <f t="shared" si="615"/>
        <v>300</v>
      </c>
      <c r="AA1347" s="44">
        <f t="shared" si="616"/>
        <v>0</v>
      </c>
      <c r="AB1347" s="44"/>
      <c r="AC1347" s="44"/>
      <c r="AD1347" s="44"/>
      <c r="AE1347" s="44">
        <f>VLOOKUP(O1347,정산업데이트!$A$6:$B$12,2,10)</f>
        <v>12000</v>
      </c>
      <c r="AF1347" s="44"/>
      <c r="AG1347" s="79">
        <f t="shared" si="617"/>
        <v>37300</v>
      </c>
      <c r="AH1347" s="80">
        <f t="shared" si="618"/>
        <v>42400</v>
      </c>
      <c r="AI1347" s="93"/>
      <c r="AJ1347" s="84" t="s">
        <v>8911</v>
      </c>
      <c r="AK1347" s="84" t="s">
        <v>73</v>
      </c>
      <c r="AL1347" s="84" t="s">
        <v>8912</v>
      </c>
      <c r="AM1347" s="84" t="s">
        <v>8997</v>
      </c>
      <c r="AN1347" s="84" t="s">
        <v>1709</v>
      </c>
      <c r="AO1347" s="84" t="s">
        <v>1710</v>
      </c>
      <c r="AP1347" s="84" t="s">
        <v>8998</v>
      </c>
      <c r="AQ1347" s="84" t="s">
        <v>8999</v>
      </c>
      <c r="AR1347" s="85">
        <v>11</v>
      </c>
      <c r="AS1347" s="86">
        <v>334.4</v>
      </c>
      <c r="AT1347" s="86">
        <v>1E-3</v>
      </c>
      <c r="AU1347" s="86">
        <v>334.5</v>
      </c>
      <c r="AV1347" s="84" t="s">
        <v>76</v>
      </c>
      <c r="AW1347" s="86">
        <v>675</v>
      </c>
      <c r="AX1347" s="84" t="s">
        <v>68</v>
      </c>
      <c r="AY1347" s="84" t="s">
        <v>68</v>
      </c>
      <c r="AZ1347" s="84" t="s">
        <v>68</v>
      </c>
      <c r="BA1347" s="84" t="s">
        <v>68</v>
      </c>
      <c r="BB1347" s="84" t="s">
        <v>68</v>
      </c>
      <c r="BC1347" s="84" t="s">
        <v>125</v>
      </c>
      <c r="BD1347" s="84" t="s">
        <v>74</v>
      </c>
      <c r="BE1347" s="84" t="s">
        <v>1711</v>
      </c>
      <c r="BF1347" s="84" t="s">
        <v>122</v>
      </c>
      <c r="BG1347" s="84" t="s">
        <v>69</v>
      </c>
      <c r="BH1347" s="92" t="s">
        <v>9000</v>
      </c>
      <c r="BI1347" s="84" t="s">
        <v>122</v>
      </c>
      <c r="BJ1347" s="84" t="s">
        <v>9001</v>
      </c>
      <c r="BK1347" s="84" t="s">
        <v>867</v>
      </c>
      <c r="BL1347" s="84" t="s">
        <v>122</v>
      </c>
      <c r="BM1347" s="84" t="s">
        <v>74</v>
      </c>
      <c r="BN1347" s="84" t="s">
        <v>70</v>
      </c>
      <c r="BO1347" s="84" t="s">
        <v>71</v>
      </c>
      <c r="BP1347" s="84" t="s">
        <v>122</v>
      </c>
      <c r="BQ1347" s="84" t="s">
        <v>163</v>
      </c>
    </row>
    <row r="1348" spans="1:69" ht="14.4" x14ac:dyDescent="0.3">
      <c r="A1348" s="40" t="str">
        <f t="shared" si="592"/>
        <v>2025-09-12</v>
      </c>
      <c r="B1348" s="40" t="str">
        <f t="shared" si="593"/>
        <v>SYD</v>
      </c>
      <c r="C1348" s="39" t="str">
        <f t="shared" si="594"/>
        <v>40644104686</v>
      </c>
      <c r="D1348" s="41" t="str">
        <f t="shared" si="595"/>
        <v>PKR253432199</v>
      </c>
      <c r="E1348" s="41" t="str">
        <f t="shared" si="596"/>
        <v>596421475550</v>
      </c>
      <c r="F1348" s="39" t="str">
        <f t="shared" si="597"/>
        <v>2254237</v>
      </c>
      <c r="G1348" s="39" t="str">
        <f t="shared" si="598"/>
        <v>WISE EXPRESS(BABYBREATH)</v>
      </c>
      <c r="H1348" s="41" t="str">
        <f t="shared" si="599"/>
        <v>박지훈</v>
      </c>
      <c r="I1348" s="39" t="str">
        <f t="shared" si="600"/>
        <v>17342</v>
      </c>
      <c r="J1348" s="52" t="str">
        <f t="shared" si="601"/>
        <v/>
      </c>
      <c r="K1348" s="75">
        <f t="shared" si="602"/>
        <v>1</v>
      </c>
      <c r="L1348" s="76">
        <f t="shared" si="603"/>
        <v>1</v>
      </c>
      <c r="M1348" s="76">
        <f t="shared" si="604"/>
        <v>1E-3</v>
      </c>
      <c r="N1348" s="76">
        <f t="shared" si="605"/>
        <v>1</v>
      </c>
      <c r="O1348" s="42">
        <f t="shared" si="606"/>
        <v>1</v>
      </c>
      <c r="P1348" s="39" t="str">
        <f t="shared" si="607"/>
        <v>일반(목록배제,Normal-Manifest Exception)</v>
      </c>
      <c r="Q1348" s="72">
        <f t="shared" si="608"/>
        <v>30</v>
      </c>
      <c r="R1348" s="43" t="str">
        <f t="shared" si="609"/>
        <v>5X033</v>
      </c>
      <c r="S1348" s="82" t="str">
        <f t="shared" si="610"/>
        <v/>
      </c>
      <c r="T1348" s="40">
        <f t="shared" si="611"/>
        <v>45912</v>
      </c>
      <c r="U1348" s="44">
        <v>2500</v>
      </c>
      <c r="V1348" s="44">
        <f t="shared" si="612"/>
        <v>0</v>
      </c>
      <c r="W1348" s="77">
        <f t="shared" si="613"/>
        <v>2500</v>
      </c>
      <c r="X1348" s="78">
        <f t="shared" si="614"/>
        <v>0</v>
      </c>
      <c r="Y1348" s="44" cm="1">
        <f t="array" ref="Y1348">_xlfn.IFNA(_xlfn.IFS(AND(Q1348&gt;=2000, Q1348&lt;3000), 10000, AND(Q1348&gt;=3000, Q1348&lt;4000), 15000, AND(Q1348&gt;=4000, Q1348&lt;5000), 20000, AND(Q1348&gt;=5000), 25000),0)</f>
        <v>0</v>
      </c>
      <c r="Z1348" s="91">
        <f t="shared" si="615"/>
        <v>300</v>
      </c>
      <c r="AA1348" s="44">
        <f t="shared" si="616"/>
        <v>0</v>
      </c>
      <c r="AB1348" s="44"/>
      <c r="AC1348" s="44"/>
      <c r="AD1348" s="44"/>
      <c r="AE1348" s="44">
        <f>VLOOKUP(O1348,정산업데이트!$A$6:$B$12,2,10)</f>
        <v>0</v>
      </c>
      <c r="AF1348" s="44"/>
      <c r="AG1348" s="79">
        <f t="shared" si="617"/>
        <v>300</v>
      </c>
      <c r="AH1348" s="80">
        <f t="shared" si="618"/>
        <v>2800</v>
      </c>
      <c r="AI1348" s="93"/>
      <c r="AJ1348" s="84" t="s">
        <v>8911</v>
      </c>
      <c r="AK1348" s="84" t="s">
        <v>73</v>
      </c>
      <c r="AL1348" s="84" t="s">
        <v>8912</v>
      </c>
      <c r="AM1348" s="84" t="s">
        <v>9002</v>
      </c>
      <c r="AN1348" s="84" t="s">
        <v>952</v>
      </c>
      <c r="AO1348" s="84" t="s">
        <v>9003</v>
      </c>
      <c r="AP1348" s="84" t="s">
        <v>9004</v>
      </c>
      <c r="AQ1348" s="84" t="s">
        <v>122</v>
      </c>
      <c r="AR1348" s="85">
        <v>1</v>
      </c>
      <c r="AS1348" s="86">
        <v>1</v>
      </c>
      <c r="AT1348" s="86">
        <v>1E-3</v>
      </c>
      <c r="AU1348" s="86">
        <v>1</v>
      </c>
      <c r="AV1348" s="84" t="s">
        <v>8</v>
      </c>
      <c r="AW1348" s="86">
        <v>30</v>
      </c>
      <c r="AX1348" s="84" t="s">
        <v>68</v>
      </c>
      <c r="AY1348" s="84" t="s">
        <v>68</v>
      </c>
      <c r="AZ1348" s="84" t="s">
        <v>68</v>
      </c>
      <c r="BA1348" s="84" t="s">
        <v>68</v>
      </c>
      <c r="BB1348" s="84" t="s">
        <v>68</v>
      </c>
      <c r="BC1348" s="84" t="s">
        <v>188</v>
      </c>
      <c r="BD1348" s="84" t="s">
        <v>189</v>
      </c>
      <c r="BE1348" s="84" t="s">
        <v>190</v>
      </c>
      <c r="BF1348" s="84" t="s">
        <v>122</v>
      </c>
      <c r="BG1348" s="84" t="s">
        <v>69</v>
      </c>
      <c r="BH1348" s="92" t="s">
        <v>9005</v>
      </c>
      <c r="BI1348" s="84" t="s">
        <v>122</v>
      </c>
      <c r="BJ1348" s="84" t="s">
        <v>9006</v>
      </c>
      <c r="BK1348" s="84" t="s">
        <v>867</v>
      </c>
      <c r="BL1348" s="84" t="s">
        <v>122</v>
      </c>
      <c r="BM1348" s="84" t="s">
        <v>189</v>
      </c>
      <c r="BN1348" s="84" t="s">
        <v>70</v>
      </c>
      <c r="BO1348" s="84" t="s">
        <v>71</v>
      </c>
      <c r="BP1348" s="84" t="s">
        <v>122</v>
      </c>
      <c r="BQ1348" s="84" t="s">
        <v>163</v>
      </c>
    </row>
    <row r="1349" spans="1:69" ht="14.4" x14ac:dyDescent="0.3">
      <c r="A1349" s="40" t="str">
        <f t="shared" si="592"/>
        <v>2025-09-12</v>
      </c>
      <c r="B1349" s="40" t="str">
        <f t="shared" si="593"/>
        <v>SYD</v>
      </c>
      <c r="C1349" s="39" t="str">
        <f t="shared" si="594"/>
        <v>40644104686</v>
      </c>
      <c r="D1349" s="41" t="str">
        <f t="shared" si="595"/>
        <v>PKR253432200</v>
      </c>
      <c r="E1349" s="41" t="str">
        <f t="shared" si="596"/>
        <v>596421475561</v>
      </c>
      <c r="F1349" s="39" t="str">
        <f t="shared" si="597"/>
        <v>2254237</v>
      </c>
      <c r="G1349" s="39" t="str">
        <f t="shared" si="598"/>
        <v>WISE EXPRESS(BABYBREATH)</v>
      </c>
      <c r="H1349" s="41" t="str">
        <f t="shared" si="599"/>
        <v>황정민</v>
      </c>
      <c r="I1349" s="39" t="str">
        <f t="shared" si="600"/>
        <v>26380</v>
      </c>
      <c r="J1349" s="52" t="str">
        <f t="shared" si="601"/>
        <v/>
      </c>
      <c r="K1349" s="75">
        <f t="shared" si="602"/>
        <v>1</v>
      </c>
      <c r="L1349" s="76">
        <f t="shared" si="603"/>
        <v>1</v>
      </c>
      <c r="M1349" s="76">
        <f t="shared" si="604"/>
        <v>1E-3</v>
      </c>
      <c r="N1349" s="76">
        <f t="shared" si="605"/>
        <v>1</v>
      </c>
      <c r="O1349" s="42">
        <f t="shared" si="606"/>
        <v>1</v>
      </c>
      <c r="P1349" s="39" t="str">
        <f t="shared" si="607"/>
        <v>목록(Manifest)</v>
      </c>
      <c r="Q1349" s="72">
        <f t="shared" si="608"/>
        <v>60</v>
      </c>
      <c r="R1349" s="43" t="str">
        <f t="shared" si="609"/>
        <v>5X033</v>
      </c>
      <c r="S1349" s="82" t="str">
        <f t="shared" si="610"/>
        <v/>
      </c>
      <c r="T1349" s="40">
        <f t="shared" si="611"/>
        <v>45912</v>
      </c>
      <c r="U1349" s="44">
        <v>2500</v>
      </c>
      <c r="V1349" s="44">
        <f t="shared" si="612"/>
        <v>0</v>
      </c>
      <c r="W1349" s="77">
        <f t="shared" si="613"/>
        <v>2500</v>
      </c>
      <c r="X1349" s="78">
        <f t="shared" si="614"/>
        <v>0</v>
      </c>
      <c r="Y1349" s="44" cm="1">
        <f t="array" ref="Y1349">_xlfn.IFNA(_xlfn.IFS(AND(Q1349&gt;=2000, Q1349&lt;3000), 10000, AND(Q1349&gt;=3000, Q1349&lt;4000), 15000, AND(Q1349&gt;=4000, Q1349&lt;5000), 20000, AND(Q1349&gt;=5000), 25000),0)</f>
        <v>0</v>
      </c>
      <c r="Z1349" s="91">
        <f t="shared" si="615"/>
        <v>0</v>
      </c>
      <c r="AA1349" s="44">
        <f t="shared" si="616"/>
        <v>0</v>
      </c>
      <c r="AB1349" s="44"/>
      <c r="AC1349" s="44"/>
      <c r="AD1349" s="44"/>
      <c r="AE1349" s="44">
        <f>VLOOKUP(O1349,정산업데이트!$A$6:$B$12,2,10)</f>
        <v>0</v>
      </c>
      <c r="AF1349" s="44"/>
      <c r="AG1349" s="79">
        <f t="shared" si="617"/>
        <v>0</v>
      </c>
      <c r="AH1349" s="80">
        <f t="shared" si="618"/>
        <v>2500</v>
      </c>
      <c r="AI1349" s="93"/>
      <c r="AJ1349" s="84" t="s">
        <v>8911</v>
      </c>
      <c r="AK1349" s="84" t="s">
        <v>73</v>
      </c>
      <c r="AL1349" s="84" t="s">
        <v>8912</v>
      </c>
      <c r="AM1349" s="84" t="s">
        <v>9007</v>
      </c>
      <c r="AN1349" s="84" t="s">
        <v>8849</v>
      </c>
      <c r="AO1349" s="84" t="s">
        <v>9008</v>
      </c>
      <c r="AP1349" s="84" t="s">
        <v>1124</v>
      </c>
      <c r="AQ1349" s="84" t="s">
        <v>122</v>
      </c>
      <c r="AR1349" s="85">
        <v>1</v>
      </c>
      <c r="AS1349" s="86">
        <v>1</v>
      </c>
      <c r="AT1349" s="86">
        <v>1E-3</v>
      </c>
      <c r="AU1349" s="86">
        <v>1</v>
      </c>
      <c r="AV1349" s="84" t="s">
        <v>7</v>
      </c>
      <c r="AW1349" s="86">
        <v>60</v>
      </c>
      <c r="AX1349" s="84" t="s">
        <v>68</v>
      </c>
      <c r="AY1349" s="84" t="s">
        <v>68</v>
      </c>
      <c r="AZ1349" s="84" t="s">
        <v>68</v>
      </c>
      <c r="BA1349" s="84" t="s">
        <v>68</v>
      </c>
      <c r="BB1349" s="84" t="s">
        <v>68</v>
      </c>
      <c r="BC1349" s="84" t="s">
        <v>188</v>
      </c>
      <c r="BD1349" s="84" t="s">
        <v>189</v>
      </c>
      <c r="BE1349" s="84" t="s">
        <v>190</v>
      </c>
      <c r="BF1349" s="84" t="s">
        <v>122</v>
      </c>
      <c r="BG1349" s="84" t="s">
        <v>69</v>
      </c>
      <c r="BH1349" s="92" t="s">
        <v>9009</v>
      </c>
      <c r="BI1349" s="84" t="s">
        <v>122</v>
      </c>
      <c r="BJ1349" s="84" t="s">
        <v>9010</v>
      </c>
      <c r="BK1349" s="84" t="s">
        <v>867</v>
      </c>
      <c r="BL1349" s="84" t="s">
        <v>122</v>
      </c>
      <c r="BM1349" s="84" t="s">
        <v>189</v>
      </c>
      <c r="BN1349" s="84" t="s">
        <v>70</v>
      </c>
      <c r="BO1349" s="84" t="s">
        <v>71</v>
      </c>
      <c r="BP1349" s="84" t="s">
        <v>122</v>
      </c>
      <c r="BQ1349" s="84" t="s">
        <v>163</v>
      </c>
    </row>
    <row r="1350" spans="1:69" ht="14.4" x14ac:dyDescent="0.3">
      <c r="A1350" s="40" t="str">
        <f t="shared" ref="A1350:A1413" si="619">AJ1350</f>
        <v>2025-09-12</v>
      </c>
      <c r="B1350" s="40" t="str">
        <f t="shared" ref="B1350:B1413" si="620">AK1350</f>
        <v>SYD</v>
      </c>
      <c r="C1350" s="39" t="str">
        <f t="shared" ref="C1350:C1413" si="621">AL1350</f>
        <v>40644104686</v>
      </c>
      <c r="D1350" s="41" t="str">
        <f t="shared" ref="D1350:D1413" si="622">AM1350</f>
        <v>PKR253456252</v>
      </c>
      <c r="E1350" s="41" t="str">
        <f t="shared" ref="E1350:E1413" si="623">BH1350</f>
        <v>596421477786</v>
      </c>
      <c r="F1350" s="39" t="str">
        <f t="shared" ref="F1350:F1413" si="624">BC1350</f>
        <v>2254238</v>
      </c>
      <c r="G1350" s="39" t="str">
        <f t="shared" ref="G1350:G1413" si="625">BD1350</f>
        <v>WISE EXPRESS(CHUHO)</v>
      </c>
      <c r="H1350" s="41" t="str">
        <f t="shared" ref="H1350:H1413" si="626">AN1350</f>
        <v>최정민</v>
      </c>
      <c r="I1350" s="39" t="str">
        <f t="shared" ref="I1350:I1413" si="627">AP1350</f>
        <v>27664</v>
      </c>
      <c r="J1350" s="52" t="str">
        <f t="shared" ref="J1350:J1413" si="628">AQ1350</f>
        <v/>
      </c>
      <c r="K1350" s="75">
        <f t="shared" ref="K1350:K1413" si="629">AR1350</f>
        <v>1</v>
      </c>
      <c r="L1350" s="76">
        <f t="shared" ref="L1350:L1413" si="630">AS1350</f>
        <v>1</v>
      </c>
      <c r="M1350" s="76">
        <f t="shared" ref="M1350:M1413" si="631">AT1350</f>
        <v>1E-3</v>
      </c>
      <c r="N1350" s="76">
        <f t="shared" ref="N1350:N1413" si="632">AU1350</f>
        <v>1</v>
      </c>
      <c r="O1350" s="42">
        <f t="shared" ref="O1350:O1413" si="633">CEILING(MAX(L1350:N1350)/K1350,0.5)</f>
        <v>1</v>
      </c>
      <c r="P1350" s="39" t="str">
        <f t="shared" ref="P1350:P1413" si="634">AV1350</f>
        <v>일반(목록배제,Normal-Manifest Exception)</v>
      </c>
      <c r="Q1350" s="72">
        <f t="shared" ref="Q1350:Q1413" si="635">AW1350</f>
        <v>30</v>
      </c>
      <c r="R1350" s="43" t="str">
        <f t="shared" ref="R1350:R1413" si="636">BK1350</f>
        <v>5X033</v>
      </c>
      <c r="S1350" s="82" t="str">
        <f t="shared" ref="S1350:S1413" si="637">BL1350</f>
        <v/>
      </c>
      <c r="T1350" s="40">
        <f t="shared" ref="T1350:T1413" si="638">DATE(YEAR(A1350),MONTH(A1350),DAY(A1350))</f>
        <v>45912</v>
      </c>
      <c r="U1350" s="44">
        <v>2500</v>
      </c>
      <c r="V1350" s="44">
        <f t="shared" ref="V1350:V1413" si="639">IF(O1350&gt;5,CEILING(O1350-5,1)*100,0)</f>
        <v>0</v>
      </c>
      <c r="W1350" s="77">
        <f t="shared" ref="W1350:W1413" si="640">SUM(U1350:V1350)</f>
        <v>2500</v>
      </c>
      <c r="X1350" s="78">
        <f t="shared" ref="X1350:X1413" si="641">(K1350-1)*2500</f>
        <v>0</v>
      </c>
      <c r="Y1350" s="44" cm="1">
        <f t="array" ref="Y1350">_xlfn.IFNA(_xlfn.IFS(AND(Q1350&gt;=2000, Q1350&lt;3000), 10000, AND(Q1350&gt;=3000, Q1350&lt;4000), 15000, AND(Q1350&gt;=4000, Q1350&lt;5000), 20000, AND(Q1350&gt;=5000), 25000),0)</f>
        <v>0</v>
      </c>
      <c r="Z1350" s="91">
        <f t="shared" ref="Z1350:Z1413" si="642">IF(OR(P1350="일반(목록배제,Normal-Manifest Exception)",P1350="간이(Simple)",P1350="목록취하(허용배제,Manifest-Drop)",P1350="일반(NORMAL)"),300,0)</f>
        <v>300</v>
      </c>
      <c r="AA1350" s="44">
        <f t="shared" ref="AA1350:AA1413" si="643">IF(LEFT(AP1350,2)="63",3000,0)</f>
        <v>0</v>
      </c>
      <c r="AB1350" s="44"/>
      <c r="AC1350" s="44"/>
      <c r="AD1350" s="44"/>
      <c r="AE1350" s="44">
        <f>VLOOKUP(O1350,정산업데이트!$A$6:$B$12,2,10)</f>
        <v>0</v>
      </c>
      <c r="AF1350" s="44"/>
      <c r="AG1350" s="79">
        <f t="shared" ref="AG1350:AG1413" si="644">X1350+Y1350+Z1350+AA1350+AB1350+AE1350+AF1350</f>
        <v>300</v>
      </c>
      <c r="AH1350" s="80">
        <f t="shared" ref="AH1350:AH1413" si="645">SUM(AG1350,W1350)</f>
        <v>2800</v>
      </c>
      <c r="AI1350" s="93"/>
      <c r="AJ1350" s="84" t="s">
        <v>8911</v>
      </c>
      <c r="AK1350" s="84" t="s">
        <v>73</v>
      </c>
      <c r="AL1350" s="84" t="s">
        <v>8912</v>
      </c>
      <c r="AM1350" s="84" t="s">
        <v>9011</v>
      </c>
      <c r="AN1350" s="84" t="s">
        <v>721</v>
      </c>
      <c r="AO1350" s="84" t="s">
        <v>9012</v>
      </c>
      <c r="AP1350" s="84" t="s">
        <v>9013</v>
      </c>
      <c r="AQ1350" s="84" t="s">
        <v>122</v>
      </c>
      <c r="AR1350" s="85">
        <v>1</v>
      </c>
      <c r="AS1350" s="86">
        <v>1</v>
      </c>
      <c r="AT1350" s="86">
        <v>1E-3</v>
      </c>
      <c r="AU1350" s="86">
        <v>1</v>
      </c>
      <c r="AV1350" s="84" t="s">
        <v>8</v>
      </c>
      <c r="AW1350" s="86">
        <v>30</v>
      </c>
      <c r="AX1350" s="84" t="s">
        <v>68</v>
      </c>
      <c r="AY1350" s="84" t="s">
        <v>68</v>
      </c>
      <c r="AZ1350" s="84" t="s">
        <v>68</v>
      </c>
      <c r="BA1350" s="84" t="s">
        <v>68</v>
      </c>
      <c r="BB1350" s="84" t="s">
        <v>68</v>
      </c>
      <c r="BC1350" s="84" t="s">
        <v>123</v>
      </c>
      <c r="BD1350" s="84" t="s">
        <v>81</v>
      </c>
      <c r="BE1350" s="84" t="s">
        <v>9014</v>
      </c>
      <c r="BF1350" s="84" t="s">
        <v>122</v>
      </c>
      <c r="BG1350" s="84" t="s">
        <v>69</v>
      </c>
      <c r="BH1350" s="92" t="s">
        <v>9015</v>
      </c>
      <c r="BI1350" s="84" t="s">
        <v>122</v>
      </c>
      <c r="BJ1350" s="84" t="s">
        <v>9016</v>
      </c>
      <c r="BK1350" s="84" t="s">
        <v>867</v>
      </c>
      <c r="BL1350" s="84" t="s">
        <v>122</v>
      </c>
      <c r="BM1350" s="84" t="s">
        <v>81</v>
      </c>
      <c r="BN1350" s="84" t="s">
        <v>70</v>
      </c>
      <c r="BO1350" s="84" t="s">
        <v>71</v>
      </c>
      <c r="BP1350" s="84" t="s">
        <v>122</v>
      </c>
      <c r="BQ1350" s="84" t="s">
        <v>163</v>
      </c>
    </row>
    <row r="1351" spans="1:69" ht="14.4" x14ac:dyDescent="0.3">
      <c r="A1351" s="40" t="str">
        <f t="shared" si="619"/>
        <v>2025-09-12</v>
      </c>
      <c r="B1351" s="40" t="str">
        <f t="shared" si="620"/>
        <v>SYD</v>
      </c>
      <c r="C1351" s="39" t="str">
        <f t="shared" si="621"/>
        <v>40644104686</v>
      </c>
      <c r="D1351" s="41" t="str">
        <f t="shared" si="622"/>
        <v>PKR253457074</v>
      </c>
      <c r="E1351" s="41" t="str">
        <f t="shared" si="623"/>
        <v>596421477893</v>
      </c>
      <c r="F1351" s="39" t="str">
        <f t="shared" si="624"/>
        <v>2254238</v>
      </c>
      <c r="G1351" s="39" t="str">
        <f t="shared" si="625"/>
        <v>WISE EXPRESS(CHUHO)</v>
      </c>
      <c r="H1351" s="41" t="str">
        <f t="shared" si="626"/>
        <v>김태성</v>
      </c>
      <c r="I1351" s="39" t="str">
        <f t="shared" si="627"/>
        <v>07285</v>
      </c>
      <c r="J1351" s="52" t="str">
        <f t="shared" si="628"/>
        <v/>
      </c>
      <c r="K1351" s="75">
        <f t="shared" si="629"/>
        <v>1</v>
      </c>
      <c r="L1351" s="76">
        <f t="shared" si="630"/>
        <v>3</v>
      </c>
      <c r="M1351" s="76">
        <f t="shared" si="631"/>
        <v>1E-3</v>
      </c>
      <c r="N1351" s="76">
        <f t="shared" si="632"/>
        <v>3</v>
      </c>
      <c r="O1351" s="42">
        <f t="shared" si="633"/>
        <v>3</v>
      </c>
      <c r="P1351" s="39" t="str">
        <f t="shared" si="634"/>
        <v>일반(목록배제,Normal-Manifest Exception)</v>
      </c>
      <c r="Q1351" s="72">
        <f t="shared" si="635"/>
        <v>130</v>
      </c>
      <c r="R1351" s="43" t="str">
        <f t="shared" si="636"/>
        <v>5X033</v>
      </c>
      <c r="S1351" s="82" t="str">
        <f t="shared" si="637"/>
        <v/>
      </c>
      <c r="T1351" s="40">
        <f t="shared" si="638"/>
        <v>45912</v>
      </c>
      <c r="U1351" s="44">
        <v>2500</v>
      </c>
      <c r="V1351" s="44">
        <f t="shared" si="639"/>
        <v>0</v>
      </c>
      <c r="W1351" s="77">
        <f t="shared" si="640"/>
        <v>2500</v>
      </c>
      <c r="X1351" s="78">
        <f t="shared" si="641"/>
        <v>0</v>
      </c>
      <c r="Y1351" s="44" cm="1">
        <f t="array" ref="Y1351">_xlfn.IFNA(_xlfn.IFS(AND(Q1351&gt;=2000, Q1351&lt;3000), 10000, AND(Q1351&gt;=3000, Q1351&lt;4000), 15000, AND(Q1351&gt;=4000, Q1351&lt;5000), 20000, AND(Q1351&gt;=5000), 25000),0)</f>
        <v>0</v>
      </c>
      <c r="Z1351" s="91">
        <f t="shared" si="642"/>
        <v>300</v>
      </c>
      <c r="AA1351" s="44">
        <f t="shared" si="643"/>
        <v>0</v>
      </c>
      <c r="AB1351" s="44"/>
      <c r="AC1351" s="44"/>
      <c r="AD1351" s="44"/>
      <c r="AE1351" s="44">
        <f>VLOOKUP(O1351,정산업데이트!$A$6:$B$12,2,10)</f>
        <v>0</v>
      </c>
      <c r="AF1351" s="44"/>
      <c r="AG1351" s="79">
        <f t="shared" si="644"/>
        <v>300</v>
      </c>
      <c r="AH1351" s="80">
        <f t="shared" si="645"/>
        <v>2800</v>
      </c>
      <c r="AI1351" s="93"/>
      <c r="AJ1351" s="84" t="s">
        <v>8911</v>
      </c>
      <c r="AK1351" s="84" t="s">
        <v>73</v>
      </c>
      <c r="AL1351" s="84" t="s">
        <v>8912</v>
      </c>
      <c r="AM1351" s="84" t="s">
        <v>9017</v>
      </c>
      <c r="AN1351" s="84" t="s">
        <v>816</v>
      </c>
      <c r="AO1351" s="84" t="s">
        <v>1194</v>
      </c>
      <c r="AP1351" s="84" t="s">
        <v>723</v>
      </c>
      <c r="AQ1351" s="84" t="s">
        <v>122</v>
      </c>
      <c r="AR1351" s="85">
        <v>1</v>
      </c>
      <c r="AS1351" s="86">
        <v>3</v>
      </c>
      <c r="AT1351" s="86">
        <v>1E-3</v>
      </c>
      <c r="AU1351" s="86">
        <v>3</v>
      </c>
      <c r="AV1351" s="84" t="s">
        <v>8</v>
      </c>
      <c r="AW1351" s="86">
        <v>130</v>
      </c>
      <c r="AX1351" s="84" t="s">
        <v>68</v>
      </c>
      <c r="AY1351" s="84" t="s">
        <v>68</v>
      </c>
      <c r="AZ1351" s="84" t="s">
        <v>68</v>
      </c>
      <c r="BA1351" s="84" t="s">
        <v>68</v>
      </c>
      <c r="BB1351" s="84" t="s">
        <v>68</v>
      </c>
      <c r="BC1351" s="84" t="s">
        <v>123</v>
      </c>
      <c r="BD1351" s="84" t="s">
        <v>81</v>
      </c>
      <c r="BE1351" s="84" t="s">
        <v>82</v>
      </c>
      <c r="BF1351" s="84" t="s">
        <v>122</v>
      </c>
      <c r="BG1351" s="84" t="s">
        <v>69</v>
      </c>
      <c r="BH1351" s="92" t="s">
        <v>9018</v>
      </c>
      <c r="BI1351" s="84" t="s">
        <v>122</v>
      </c>
      <c r="BJ1351" s="84" t="s">
        <v>9019</v>
      </c>
      <c r="BK1351" s="84" t="s">
        <v>867</v>
      </c>
      <c r="BL1351" s="84" t="s">
        <v>122</v>
      </c>
      <c r="BM1351" s="84" t="s">
        <v>81</v>
      </c>
      <c r="BN1351" s="84" t="s">
        <v>70</v>
      </c>
      <c r="BO1351" s="84" t="s">
        <v>71</v>
      </c>
      <c r="BP1351" s="84" t="s">
        <v>122</v>
      </c>
      <c r="BQ1351" s="84" t="s">
        <v>163</v>
      </c>
    </row>
    <row r="1352" spans="1:69" ht="14.4" x14ac:dyDescent="0.3">
      <c r="A1352" s="40" t="str">
        <f t="shared" si="619"/>
        <v>2025-09-12</v>
      </c>
      <c r="B1352" s="40" t="str">
        <f t="shared" si="620"/>
        <v>SYD</v>
      </c>
      <c r="C1352" s="39" t="str">
        <f t="shared" si="621"/>
        <v>40644104686</v>
      </c>
      <c r="D1352" s="41" t="str">
        <f t="shared" si="622"/>
        <v>PKR253457075</v>
      </c>
      <c r="E1352" s="41" t="str">
        <f t="shared" si="623"/>
        <v>596421477904</v>
      </c>
      <c r="F1352" s="39" t="str">
        <f t="shared" si="624"/>
        <v>2254238</v>
      </c>
      <c r="G1352" s="39" t="str">
        <f t="shared" si="625"/>
        <v>WISE EXPRESS(CHUHO)</v>
      </c>
      <c r="H1352" s="41" t="str">
        <f t="shared" si="626"/>
        <v>홍서지</v>
      </c>
      <c r="I1352" s="39" t="str">
        <f t="shared" si="627"/>
        <v>07282</v>
      </c>
      <c r="J1352" s="52" t="str">
        <f t="shared" si="628"/>
        <v/>
      </c>
      <c r="K1352" s="75">
        <f t="shared" si="629"/>
        <v>1</v>
      </c>
      <c r="L1352" s="76">
        <f t="shared" si="630"/>
        <v>2</v>
      </c>
      <c r="M1352" s="76">
        <f t="shared" si="631"/>
        <v>1E-3</v>
      </c>
      <c r="N1352" s="76">
        <f t="shared" si="632"/>
        <v>2</v>
      </c>
      <c r="O1352" s="42">
        <f t="shared" si="633"/>
        <v>2</v>
      </c>
      <c r="P1352" s="39" t="str">
        <f t="shared" si="634"/>
        <v>일반(목록배제,Normal-Manifest Exception)</v>
      </c>
      <c r="Q1352" s="72">
        <f t="shared" si="635"/>
        <v>150</v>
      </c>
      <c r="R1352" s="43" t="str">
        <f t="shared" si="636"/>
        <v>5X033</v>
      </c>
      <c r="S1352" s="82" t="str">
        <f t="shared" si="637"/>
        <v/>
      </c>
      <c r="T1352" s="40">
        <f t="shared" si="638"/>
        <v>45912</v>
      </c>
      <c r="U1352" s="44">
        <v>2500</v>
      </c>
      <c r="V1352" s="44">
        <f t="shared" si="639"/>
        <v>0</v>
      </c>
      <c r="W1352" s="77">
        <f t="shared" si="640"/>
        <v>2500</v>
      </c>
      <c r="X1352" s="78">
        <f t="shared" si="641"/>
        <v>0</v>
      </c>
      <c r="Y1352" s="44" cm="1">
        <f t="array" ref="Y1352">_xlfn.IFNA(_xlfn.IFS(AND(Q1352&gt;=2000, Q1352&lt;3000), 10000, AND(Q1352&gt;=3000, Q1352&lt;4000), 15000, AND(Q1352&gt;=4000, Q1352&lt;5000), 20000, AND(Q1352&gt;=5000), 25000),0)</f>
        <v>0</v>
      </c>
      <c r="Z1352" s="91">
        <f t="shared" si="642"/>
        <v>300</v>
      </c>
      <c r="AA1352" s="44">
        <f t="shared" si="643"/>
        <v>0</v>
      </c>
      <c r="AB1352" s="44"/>
      <c r="AC1352" s="44"/>
      <c r="AD1352" s="44"/>
      <c r="AE1352" s="44">
        <f>VLOOKUP(O1352,정산업데이트!$A$6:$B$12,2,10)</f>
        <v>0</v>
      </c>
      <c r="AF1352" s="44"/>
      <c r="AG1352" s="79">
        <f t="shared" si="644"/>
        <v>300</v>
      </c>
      <c r="AH1352" s="80">
        <f t="shared" si="645"/>
        <v>2800</v>
      </c>
      <c r="AI1352" s="93"/>
      <c r="AJ1352" s="84" t="s">
        <v>8911</v>
      </c>
      <c r="AK1352" s="84" t="s">
        <v>73</v>
      </c>
      <c r="AL1352" s="84" t="s">
        <v>8912</v>
      </c>
      <c r="AM1352" s="84" t="s">
        <v>9020</v>
      </c>
      <c r="AN1352" s="84" t="s">
        <v>9021</v>
      </c>
      <c r="AO1352" s="84" t="s">
        <v>9022</v>
      </c>
      <c r="AP1352" s="84" t="s">
        <v>1195</v>
      </c>
      <c r="AQ1352" s="84" t="s">
        <v>122</v>
      </c>
      <c r="AR1352" s="85">
        <v>1</v>
      </c>
      <c r="AS1352" s="86">
        <v>2</v>
      </c>
      <c r="AT1352" s="86">
        <v>1E-3</v>
      </c>
      <c r="AU1352" s="86">
        <v>2</v>
      </c>
      <c r="AV1352" s="84" t="s">
        <v>8</v>
      </c>
      <c r="AW1352" s="86">
        <v>150</v>
      </c>
      <c r="AX1352" s="84" t="s">
        <v>68</v>
      </c>
      <c r="AY1352" s="84" t="s">
        <v>68</v>
      </c>
      <c r="AZ1352" s="84" t="s">
        <v>68</v>
      </c>
      <c r="BA1352" s="84" t="s">
        <v>68</v>
      </c>
      <c r="BB1352" s="84" t="s">
        <v>68</v>
      </c>
      <c r="BC1352" s="84" t="s">
        <v>123</v>
      </c>
      <c r="BD1352" s="84" t="s">
        <v>81</v>
      </c>
      <c r="BE1352" s="84" t="s">
        <v>82</v>
      </c>
      <c r="BF1352" s="84" t="s">
        <v>122</v>
      </c>
      <c r="BG1352" s="84" t="s">
        <v>69</v>
      </c>
      <c r="BH1352" s="92" t="s">
        <v>9023</v>
      </c>
      <c r="BI1352" s="84" t="s">
        <v>122</v>
      </c>
      <c r="BJ1352" s="84" t="s">
        <v>9024</v>
      </c>
      <c r="BK1352" s="84" t="s">
        <v>867</v>
      </c>
      <c r="BL1352" s="84" t="s">
        <v>122</v>
      </c>
      <c r="BM1352" s="84" t="s">
        <v>81</v>
      </c>
      <c r="BN1352" s="84" t="s">
        <v>70</v>
      </c>
      <c r="BO1352" s="84" t="s">
        <v>71</v>
      </c>
      <c r="BP1352" s="84" t="s">
        <v>122</v>
      </c>
      <c r="BQ1352" s="84" t="s">
        <v>163</v>
      </c>
    </row>
    <row r="1353" spans="1:69" ht="14.4" x14ac:dyDescent="0.3">
      <c r="A1353" s="40" t="str">
        <f t="shared" si="619"/>
        <v>2025-09-12</v>
      </c>
      <c r="B1353" s="40" t="str">
        <f t="shared" si="620"/>
        <v>SYD</v>
      </c>
      <c r="C1353" s="39" t="str">
        <f t="shared" si="621"/>
        <v>40644104686</v>
      </c>
      <c r="D1353" s="41" t="str">
        <f t="shared" si="622"/>
        <v>PKR253457076</v>
      </c>
      <c r="E1353" s="41" t="str">
        <f t="shared" si="623"/>
        <v>596421477915</v>
      </c>
      <c r="F1353" s="39" t="str">
        <f t="shared" si="624"/>
        <v>2254238</v>
      </c>
      <c r="G1353" s="39" t="str">
        <f t="shared" si="625"/>
        <v>WISE EXPRESS(CHUHO)</v>
      </c>
      <c r="H1353" s="41" t="str">
        <f t="shared" si="626"/>
        <v>권은실</v>
      </c>
      <c r="I1353" s="39" t="str">
        <f t="shared" si="627"/>
        <v>10107</v>
      </c>
      <c r="J1353" s="52" t="str">
        <f t="shared" si="628"/>
        <v/>
      </c>
      <c r="K1353" s="75">
        <f t="shared" si="629"/>
        <v>1</v>
      </c>
      <c r="L1353" s="76">
        <f t="shared" si="630"/>
        <v>3</v>
      </c>
      <c r="M1353" s="76">
        <f t="shared" si="631"/>
        <v>1E-3</v>
      </c>
      <c r="N1353" s="76">
        <f t="shared" si="632"/>
        <v>3</v>
      </c>
      <c r="O1353" s="42">
        <f t="shared" si="633"/>
        <v>3</v>
      </c>
      <c r="P1353" s="39" t="str">
        <f t="shared" si="634"/>
        <v>일반(목록배제,Normal-Manifest Exception)</v>
      </c>
      <c r="Q1353" s="72">
        <f t="shared" si="635"/>
        <v>150</v>
      </c>
      <c r="R1353" s="43" t="str">
        <f t="shared" si="636"/>
        <v>5X033</v>
      </c>
      <c r="S1353" s="82" t="str">
        <f t="shared" si="637"/>
        <v/>
      </c>
      <c r="T1353" s="40">
        <f t="shared" si="638"/>
        <v>45912</v>
      </c>
      <c r="U1353" s="44">
        <v>2500</v>
      </c>
      <c r="V1353" s="44">
        <f t="shared" si="639"/>
        <v>0</v>
      </c>
      <c r="W1353" s="77">
        <f t="shared" si="640"/>
        <v>2500</v>
      </c>
      <c r="X1353" s="78">
        <f t="shared" si="641"/>
        <v>0</v>
      </c>
      <c r="Y1353" s="44" cm="1">
        <f t="array" ref="Y1353">_xlfn.IFNA(_xlfn.IFS(AND(Q1353&gt;=2000, Q1353&lt;3000), 10000, AND(Q1353&gt;=3000, Q1353&lt;4000), 15000, AND(Q1353&gt;=4000, Q1353&lt;5000), 20000, AND(Q1353&gt;=5000), 25000),0)</f>
        <v>0</v>
      </c>
      <c r="Z1353" s="91">
        <f t="shared" si="642"/>
        <v>300</v>
      </c>
      <c r="AA1353" s="44">
        <f t="shared" si="643"/>
        <v>0</v>
      </c>
      <c r="AB1353" s="44"/>
      <c r="AC1353" s="44"/>
      <c r="AD1353" s="44"/>
      <c r="AE1353" s="44">
        <f>VLOOKUP(O1353,정산업데이트!$A$6:$B$12,2,10)</f>
        <v>0</v>
      </c>
      <c r="AF1353" s="44"/>
      <c r="AG1353" s="79">
        <f t="shared" si="644"/>
        <v>300</v>
      </c>
      <c r="AH1353" s="80">
        <f t="shared" si="645"/>
        <v>2800</v>
      </c>
      <c r="AI1353" s="93"/>
      <c r="AJ1353" s="84" t="s">
        <v>8911</v>
      </c>
      <c r="AK1353" s="84" t="s">
        <v>73</v>
      </c>
      <c r="AL1353" s="84" t="s">
        <v>8912</v>
      </c>
      <c r="AM1353" s="84" t="s">
        <v>9025</v>
      </c>
      <c r="AN1353" s="84" t="s">
        <v>9026</v>
      </c>
      <c r="AO1353" s="84" t="s">
        <v>9027</v>
      </c>
      <c r="AP1353" s="84" t="s">
        <v>483</v>
      </c>
      <c r="AQ1353" s="84" t="s">
        <v>122</v>
      </c>
      <c r="AR1353" s="85">
        <v>1</v>
      </c>
      <c r="AS1353" s="86">
        <v>3</v>
      </c>
      <c r="AT1353" s="86">
        <v>1E-3</v>
      </c>
      <c r="AU1353" s="86">
        <v>3</v>
      </c>
      <c r="AV1353" s="84" t="s">
        <v>8</v>
      </c>
      <c r="AW1353" s="86">
        <v>150</v>
      </c>
      <c r="AX1353" s="84" t="s">
        <v>68</v>
      </c>
      <c r="AY1353" s="84" t="s">
        <v>68</v>
      </c>
      <c r="AZ1353" s="84" t="s">
        <v>68</v>
      </c>
      <c r="BA1353" s="84" t="s">
        <v>68</v>
      </c>
      <c r="BB1353" s="84" t="s">
        <v>68</v>
      </c>
      <c r="BC1353" s="84" t="s">
        <v>123</v>
      </c>
      <c r="BD1353" s="84" t="s">
        <v>81</v>
      </c>
      <c r="BE1353" s="84" t="s">
        <v>82</v>
      </c>
      <c r="BF1353" s="84" t="s">
        <v>122</v>
      </c>
      <c r="BG1353" s="84" t="s">
        <v>69</v>
      </c>
      <c r="BH1353" s="92" t="s">
        <v>9028</v>
      </c>
      <c r="BI1353" s="84" t="s">
        <v>122</v>
      </c>
      <c r="BJ1353" s="84" t="s">
        <v>9029</v>
      </c>
      <c r="BK1353" s="84" t="s">
        <v>867</v>
      </c>
      <c r="BL1353" s="84" t="s">
        <v>122</v>
      </c>
      <c r="BM1353" s="84" t="s">
        <v>81</v>
      </c>
      <c r="BN1353" s="84" t="s">
        <v>70</v>
      </c>
      <c r="BO1353" s="84" t="s">
        <v>71</v>
      </c>
      <c r="BP1353" s="84" t="s">
        <v>122</v>
      </c>
      <c r="BQ1353" s="84" t="s">
        <v>163</v>
      </c>
    </row>
    <row r="1354" spans="1:69" ht="14.4" customHeight="1" x14ac:dyDescent="0.3">
      <c r="A1354" s="40" t="str">
        <f t="shared" si="619"/>
        <v>2025-09-12</v>
      </c>
      <c r="B1354" s="40" t="str">
        <f t="shared" si="620"/>
        <v>SYD</v>
      </c>
      <c r="C1354" s="39" t="str">
        <f t="shared" si="621"/>
        <v>40644104686</v>
      </c>
      <c r="D1354" s="41" t="str">
        <f t="shared" si="622"/>
        <v>PAU029773859</v>
      </c>
      <c r="E1354" s="41" t="str">
        <f t="shared" si="623"/>
        <v>596421475233</v>
      </c>
      <c r="F1354" s="39" t="str">
        <f t="shared" si="624"/>
        <v>2254252</v>
      </c>
      <c r="G1354" s="39" t="str">
        <f t="shared" si="625"/>
        <v>WISE EXPRESS(AUSTRAPHARM)</v>
      </c>
      <c r="H1354" s="41" t="str">
        <f t="shared" si="626"/>
        <v>강예지</v>
      </c>
      <c r="I1354" s="39" t="str">
        <f t="shared" si="627"/>
        <v>54608</v>
      </c>
      <c r="J1354" s="52" t="str">
        <f t="shared" si="628"/>
        <v/>
      </c>
      <c r="K1354" s="75">
        <f t="shared" si="629"/>
        <v>1</v>
      </c>
      <c r="L1354" s="76">
        <f t="shared" si="630"/>
        <v>1</v>
      </c>
      <c r="M1354" s="76">
        <f t="shared" si="631"/>
        <v>1E-3</v>
      </c>
      <c r="N1354" s="76">
        <f t="shared" si="632"/>
        <v>1</v>
      </c>
      <c r="O1354" s="42">
        <f t="shared" si="633"/>
        <v>1</v>
      </c>
      <c r="P1354" s="39" t="str">
        <f t="shared" si="634"/>
        <v>목록(Manifest)</v>
      </c>
      <c r="Q1354" s="72">
        <f t="shared" si="635"/>
        <v>60</v>
      </c>
      <c r="R1354" s="43" t="str">
        <f t="shared" si="636"/>
        <v>5X033</v>
      </c>
      <c r="S1354" s="82" t="str">
        <f t="shared" si="637"/>
        <v/>
      </c>
      <c r="T1354" s="40">
        <f t="shared" si="638"/>
        <v>45912</v>
      </c>
      <c r="U1354" s="44">
        <v>2500</v>
      </c>
      <c r="V1354" s="44">
        <f t="shared" si="639"/>
        <v>0</v>
      </c>
      <c r="W1354" s="77">
        <f t="shared" si="640"/>
        <v>2500</v>
      </c>
      <c r="X1354" s="78">
        <f t="shared" si="641"/>
        <v>0</v>
      </c>
      <c r="Y1354" s="44" cm="1">
        <f t="array" ref="Y1354">_xlfn.IFNA(_xlfn.IFS(AND(Q1354&gt;=2000, Q1354&lt;3000), 10000, AND(Q1354&gt;=3000, Q1354&lt;4000), 15000, AND(Q1354&gt;=4000, Q1354&lt;5000), 20000, AND(Q1354&gt;=5000), 25000),0)</f>
        <v>0</v>
      </c>
      <c r="Z1354" s="91">
        <f t="shared" si="642"/>
        <v>0</v>
      </c>
      <c r="AA1354" s="44">
        <f t="shared" si="643"/>
        <v>0</v>
      </c>
      <c r="AB1354" s="44"/>
      <c r="AC1354" s="44"/>
      <c r="AD1354" s="44"/>
      <c r="AE1354" s="44">
        <f>VLOOKUP(O1354,정산업데이트!$A$6:$B$12,2,10)</f>
        <v>0</v>
      </c>
      <c r="AF1354" s="44"/>
      <c r="AG1354" s="79">
        <f t="shared" si="644"/>
        <v>0</v>
      </c>
      <c r="AH1354" s="80">
        <f t="shared" si="645"/>
        <v>2500</v>
      </c>
      <c r="AJ1354" s="84" t="s">
        <v>8911</v>
      </c>
      <c r="AK1354" s="84" t="s">
        <v>73</v>
      </c>
      <c r="AL1354" s="84" t="s">
        <v>8912</v>
      </c>
      <c r="AM1354" s="84" t="s">
        <v>9030</v>
      </c>
      <c r="AN1354" s="84" t="s">
        <v>9031</v>
      </c>
      <c r="AO1354" s="84" t="s">
        <v>9032</v>
      </c>
      <c r="AP1354" s="84" t="s">
        <v>9033</v>
      </c>
      <c r="AQ1354" s="84" t="s">
        <v>122</v>
      </c>
      <c r="AR1354" s="85">
        <v>1</v>
      </c>
      <c r="AS1354" s="86">
        <v>1</v>
      </c>
      <c r="AT1354" s="86">
        <v>1E-3</v>
      </c>
      <c r="AU1354" s="86">
        <v>1</v>
      </c>
      <c r="AV1354" s="84" t="s">
        <v>7</v>
      </c>
      <c r="AW1354" s="86">
        <v>60</v>
      </c>
      <c r="AX1354" s="84" t="s">
        <v>68</v>
      </c>
      <c r="AY1354" s="84" t="s">
        <v>68</v>
      </c>
      <c r="AZ1354" s="84" t="s">
        <v>68</v>
      </c>
      <c r="BA1354" s="84" t="s">
        <v>68</v>
      </c>
      <c r="BB1354" s="84" t="s">
        <v>68</v>
      </c>
      <c r="BC1354" s="84" t="s">
        <v>132</v>
      </c>
      <c r="BD1354" s="84" t="s">
        <v>83</v>
      </c>
      <c r="BE1354" s="84" t="s">
        <v>86</v>
      </c>
      <c r="BF1354" s="84" t="s">
        <v>122</v>
      </c>
      <c r="BG1354" s="84" t="s">
        <v>69</v>
      </c>
      <c r="BH1354" s="92" t="s">
        <v>9034</v>
      </c>
      <c r="BI1354" s="84" t="s">
        <v>122</v>
      </c>
      <c r="BJ1354" s="84" t="s">
        <v>9035</v>
      </c>
      <c r="BK1354" s="84" t="s">
        <v>867</v>
      </c>
      <c r="BL1354" s="84" t="s">
        <v>122</v>
      </c>
      <c r="BM1354" s="84" t="s">
        <v>83</v>
      </c>
      <c r="BN1354" s="84" t="s">
        <v>70</v>
      </c>
      <c r="BO1354" s="84" t="s">
        <v>71</v>
      </c>
      <c r="BP1354" s="84" t="s">
        <v>122</v>
      </c>
      <c r="BQ1354" s="84" t="s">
        <v>163</v>
      </c>
    </row>
    <row r="1355" spans="1:69" ht="14.4" x14ac:dyDescent="0.3">
      <c r="A1355" s="40" t="str">
        <f t="shared" si="619"/>
        <v>2025-09-12</v>
      </c>
      <c r="B1355" s="40" t="str">
        <f t="shared" si="620"/>
        <v>SYD</v>
      </c>
      <c r="C1355" s="39" t="str">
        <f t="shared" si="621"/>
        <v>40644104686</v>
      </c>
      <c r="D1355" s="41" t="str">
        <f t="shared" si="622"/>
        <v>PAU029773862</v>
      </c>
      <c r="E1355" s="41" t="str">
        <f t="shared" si="623"/>
        <v>596421475244</v>
      </c>
      <c r="F1355" s="39" t="str">
        <f t="shared" si="624"/>
        <v>2254252</v>
      </c>
      <c r="G1355" s="39" t="str">
        <f t="shared" si="625"/>
        <v>WISE EXPRESS(AUSTRAPHARM)</v>
      </c>
      <c r="H1355" s="41" t="str">
        <f t="shared" si="626"/>
        <v>신소진</v>
      </c>
      <c r="I1355" s="39" t="str">
        <f t="shared" si="627"/>
        <v>28555</v>
      </c>
      <c r="J1355" s="52" t="str">
        <f t="shared" si="628"/>
        <v/>
      </c>
      <c r="K1355" s="75">
        <f t="shared" si="629"/>
        <v>1</v>
      </c>
      <c r="L1355" s="76">
        <f t="shared" si="630"/>
        <v>1</v>
      </c>
      <c r="M1355" s="76">
        <f t="shared" si="631"/>
        <v>1E-3</v>
      </c>
      <c r="N1355" s="76">
        <f t="shared" si="632"/>
        <v>1</v>
      </c>
      <c r="O1355" s="42">
        <f t="shared" si="633"/>
        <v>1</v>
      </c>
      <c r="P1355" s="39" t="str">
        <f t="shared" si="634"/>
        <v>일반(목록배제,Normal-Manifest Exception)</v>
      </c>
      <c r="Q1355" s="72">
        <f t="shared" si="635"/>
        <v>110</v>
      </c>
      <c r="R1355" s="43" t="str">
        <f t="shared" si="636"/>
        <v>5X033</v>
      </c>
      <c r="S1355" s="82" t="str">
        <f t="shared" si="637"/>
        <v/>
      </c>
      <c r="T1355" s="40">
        <f t="shared" si="638"/>
        <v>45912</v>
      </c>
      <c r="U1355" s="44">
        <v>2500</v>
      </c>
      <c r="V1355" s="44">
        <f t="shared" si="639"/>
        <v>0</v>
      </c>
      <c r="W1355" s="77">
        <f t="shared" si="640"/>
        <v>2500</v>
      </c>
      <c r="X1355" s="78">
        <f t="shared" si="641"/>
        <v>0</v>
      </c>
      <c r="Y1355" s="44" cm="1">
        <f t="array" ref="Y1355">_xlfn.IFNA(_xlfn.IFS(AND(Q1355&gt;=2000, Q1355&lt;3000), 10000, AND(Q1355&gt;=3000, Q1355&lt;4000), 15000, AND(Q1355&gt;=4000, Q1355&lt;5000), 20000, AND(Q1355&gt;=5000), 25000),0)</f>
        <v>0</v>
      </c>
      <c r="Z1355" s="91">
        <f t="shared" si="642"/>
        <v>300</v>
      </c>
      <c r="AA1355" s="44">
        <f t="shared" si="643"/>
        <v>0</v>
      </c>
      <c r="AB1355" s="44"/>
      <c r="AC1355" s="44"/>
      <c r="AD1355" s="44"/>
      <c r="AE1355" s="44">
        <f>VLOOKUP(O1355,정산업데이트!$A$6:$B$12,2,10)</f>
        <v>0</v>
      </c>
      <c r="AF1355" s="44"/>
      <c r="AG1355" s="79">
        <f t="shared" si="644"/>
        <v>300</v>
      </c>
      <c r="AH1355" s="80">
        <f t="shared" si="645"/>
        <v>2800</v>
      </c>
      <c r="AI1355" s="93"/>
      <c r="AJ1355" s="84" t="s">
        <v>8911</v>
      </c>
      <c r="AK1355" s="84" t="s">
        <v>73</v>
      </c>
      <c r="AL1355" s="84" t="s">
        <v>8912</v>
      </c>
      <c r="AM1355" s="84" t="s">
        <v>9036</v>
      </c>
      <c r="AN1355" s="84" t="s">
        <v>9037</v>
      </c>
      <c r="AO1355" s="84" t="s">
        <v>9038</v>
      </c>
      <c r="AP1355" s="84" t="s">
        <v>9039</v>
      </c>
      <c r="AQ1355" s="84" t="s">
        <v>122</v>
      </c>
      <c r="AR1355" s="85">
        <v>1</v>
      </c>
      <c r="AS1355" s="86">
        <v>1</v>
      </c>
      <c r="AT1355" s="86">
        <v>1E-3</v>
      </c>
      <c r="AU1355" s="86">
        <v>1</v>
      </c>
      <c r="AV1355" s="84" t="s">
        <v>8</v>
      </c>
      <c r="AW1355" s="86">
        <v>110</v>
      </c>
      <c r="AX1355" s="84" t="s">
        <v>68</v>
      </c>
      <c r="AY1355" s="84" t="s">
        <v>68</v>
      </c>
      <c r="AZ1355" s="84" t="s">
        <v>68</v>
      </c>
      <c r="BA1355" s="84" t="s">
        <v>68</v>
      </c>
      <c r="BB1355" s="84" t="s">
        <v>68</v>
      </c>
      <c r="BC1355" s="84" t="s">
        <v>132</v>
      </c>
      <c r="BD1355" s="84" t="s">
        <v>83</v>
      </c>
      <c r="BE1355" s="84" t="s">
        <v>86</v>
      </c>
      <c r="BF1355" s="84" t="s">
        <v>122</v>
      </c>
      <c r="BG1355" s="84" t="s">
        <v>69</v>
      </c>
      <c r="BH1355" s="92" t="s">
        <v>9040</v>
      </c>
      <c r="BI1355" s="84" t="s">
        <v>122</v>
      </c>
      <c r="BJ1355" s="84" t="s">
        <v>9041</v>
      </c>
      <c r="BK1355" s="84" t="s">
        <v>867</v>
      </c>
      <c r="BL1355" s="84" t="s">
        <v>122</v>
      </c>
      <c r="BM1355" s="84" t="s">
        <v>83</v>
      </c>
      <c r="BN1355" s="84" t="s">
        <v>70</v>
      </c>
      <c r="BO1355" s="84" t="s">
        <v>71</v>
      </c>
      <c r="BP1355" s="84" t="s">
        <v>122</v>
      </c>
      <c r="BQ1355" s="84" t="s">
        <v>163</v>
      </c>
    </row>
    <row r="1356" spans="1:69" ht="14.4" x14ac:dyDescent="0.3">
      <c r="A1356" s="40" t="str">
        <f t="shared" si="619"/>
        <v>2025-09-12</v>
      </c>
      <c r="B1356" s="40" t="str">
        <f t="shared" si="620"/>
        <v>SYD</v>
      </c>
      <c r="C1356" s="39" t="str">
        <f t="shared" si="621"/>
        <v>40644104686</v>
      </c>
      <c r="D1356" s="41" t="str">
        <f t="shared" si="622"/>
        <v>PAU029773861</v>
      </c>
      <c r="E1356" s="41" t="str">
        <f t="shared" si="623"/>
        <v>596421475255</v>
      </c>
      <c r="F1356" s="39" t="str">
        <f t="shared" si="624"/>
        <v>2254252</v>
      </c>
      <c r="G1356" s="39" t="str">
        <f t="shared" si="625"/>
        <v>WISE EXPRESS(AUSTRAPHARM)</v>
      </c>
      <c r="H1356" s="41" t="str">
        <f t="shared" si="626"/>
        <v>조민아</v>
      </c>
      <c r="I1356" s="39" t="str">
        <f t="shared" si="627"/>
        <v>22620</v>
      </c>
      <c r="J1356" s="52" t="str">
        <f t="shared" si="628"/>
        <v/>
      </c>
      <c r="K1356" s="75">
        <f t="shared" si="629"/>
        <v>1</v>
      </c>
      <c r="L1356" s="76">
        <f t="shared" si="630"/>
        <v>1</v>
      </c>
      <c r="M1356" s="76">
        <f t="shared" si="631"/>
        <v>1E-3</v>
      </c>
      <c r="N1356" s="76">
        <f t="shared" si="632"/>
        <v>1</v>
      </c>
      <c r="O1356" s="42">
        <f t="shared" si="633"/>
        <v>1</v>
      </c>
      <c r="P1356" s="39" t="str">
        <f t="shared" si="634"/>
        <v>목록(Manifest)</v>
      </c>
      <c r="Q1356" s="72">
        <f t="shared" si="635"/>
        <v>60</v>
      </c>
      <c r="R1356" s="43" t="str">
        <f t="shared" si="636"/>
        <v>5X033</v>
      </c>
      <c r="S1356" s="82" t="str">
        <f t="shared" si="637"/>
        <v/>
      </c>
      <c r="T1356" s="40">
        <f t="shared" si="638"/>
        <v>45912</v>
      </c>
      <c r="U1356" s="44">
        <v>2500</v>
      </c>
      <c r="V1356" s="44">
        <f t="shared" si="639"/>
        <v>0</v>
      </c>
      <c r="W1356" s="77">
        <f t="shared" si="640"/>
        <v>2500</v>
      </c>
      <c r="X1356" s="78">
        <f t="shared" si="641"/>
        <v>0</v>
      </c>
      <c r="Y1356" s="44" cm="1">
        <f t="array" ref="Y1356">_xlfn.IFNA(_xlfn.IFS(AND(Q1356&gt;=2000, Q1356&lt;3000), 10000, AND(Q1356&gt;=3000, Q1356&lt;4000), 15000, AND(Q1356&gt;=4000, Q1356&lt;5000), 20000, AND(Q1356&gt;=5000), 25000),0)</f>
        <v>0</v>
      </c>
      <c r="Z1356" s="91">
        <f t="shared" si="642"/>
        <v>0</v>
      </c>
      <c r="AA1356" s="44">
        <f t="shared" si="643"/>
        <v>0</v>
      </c>
      <c r="AB1356" s="44"/>
      <c r="AC1356" s="44"/>
      <c r="AD1356" s="44"/>
      <c r="AE1356" s="44">
        <f>VLOOKUP(O1356,정산업데이트!$A$6:$B$12,2,10)</f>
        <v>0</v>
      </c>
      <c r="AF1356" s="44"/>
      <c r="AG1356" s="79">
        <f t="shared" si="644"/>
        <v>0</v>
      </c>
      <c r="AH1356" s="80">
        <f t="shared" si="645"/>
        <v>2500</v>
      </c>
      <c r="AI1356" s="93"/>
      <c r="AJ1356" s="84" t="s">
        <v>8911</v>
      </c>
      <c r="AK1356" s="84" t="s">
        <v>73</v>
      </c>
      <c r="AL1356" s="84" t="s">
        <v>8912</v>
      </c>
      <c r="AM1356" s="84" t="s">
        <v>9042</v>
      </c>
      <c r="AN1356" s="84" t="s">
        <v>9043</v>
      </c>
      <c r="AO1356" s="84" t="s">
        <v>9044</v>
      </c>
      <c r="AP1356" s="84" t="s">
        <v>9045</v>
      </c>
      <c r="AQ1356" s="84" t="s">
        <v>122</v>
      </c>
      <c r="AR1356" s="85">
        <v>1</v>
      </c>
      <c r="AS1356" s="86">
        <v>1</v>
      </c>
      <c r="AT1356" s="86">
        <v>1E-3</v>
      </c>
      <c r="AU1356" s="86">
        <v>1</v>
      </c>
      <c r="AV1356" s="84" t="s">
        <v>7</v>
      </c>
      <c r="AW1356" s="86">
        <v>60</v>
      </c>
      <c r="AX1356" s="84" t="s">
        <v>68</v>
      </c>
      <c r="AY1356" s="84" t="s">
        <v>68</v>
      </c>
      <c r="AZ1356" s="84" t="s">
        <v>68</v>
      </c>
      <c r="BA1356" s="84" t="s">
        <v>68</v>
      </c>
      <c r="BB1356" s="84" t="s">
        <v>68</v>
      </c>
      <c r="BC1356" s="84" t="s">
        <v>132</v>
      </c>
      <c r="BD1356" s="84" t="s">
        <v>83</v>
      </c>
      <c r="BE1356" s="84" t="s">
        <v>86</v>
      </c>
      <c r="BF1356" s="84" t="s">
        <v>122</v>
      </c>
      <c r="BG1356" s="84" t="s">
        <v>69</v>
      </c>
      <c r="BH1356" s="92" t="s">
        <v>9046</v>
      </c>
      <c r="BI1356" s="84" t="s">
        <v>122</v>
      </c>
      <c r="BJ1356" s="84" t="s">
        <v>9047</v>
      </c>
      <c r="BK1356" s="84" t="s">
        <v>867</v>
      </c>
      <c r="BL1356" s="84" t="s">
        <v>122</v>
      </c>
      <c r="BM1356" s="84" t="s">
        <v>83</v>
      </c>
      <c r="BN1356" s="84" t="s">
        <v>70</v>
      </c>
      <c r="BO1356" s="84" t="s">
        <v>71</v>
      </c>
      <c r="BP1356" s="84" t="s">
        <v>122</v>
      </c>
      <c r="BQ1356" s="84" t="s">
        <v>163</v>
      </c>
    </row>
    <row r="1357" spans="1:69" ht="14.4" x14ac:dyDescent="0.3">
      <c r="A1357" s="40" t="str">
        <f t="shared" si="619"/>
        <v>2025-09-12</v>
      </c>
      <c r="B1357" s="40" t="str">
        <f t="shared" si="620"/>
        <v>SYD</v>
      </c>
      <c r="C1357" s="39" t="str">
        <f t="shared" si="621"/>
        <v>40644104686</v>
      </c>
      <c r="D1357" s="41" t="str">
        <f t="shared" si="622"/>
        <v>PAU029773858</v>
      </c>
      <c r="E1357" s="41" t="str">
        <f t="shared" si="623"/>
        <v>596421475266</v>
      </c>
      <c r="F1357" s="39" t="str">
        <f t="shared" si="624"/>
        <v>2254252</v>
      </c>
      <c r="G1357" s="39" t="str">
        <f t="shared" si="625"/>
        <v>WISE EXPRESS(AUSTRAPHARM)</v>
      </c>
      <c r="H1357" s="41" t="str">
        <f t="shared" si="626"/>
        <v>이다인</v>
      </c>
      <c r="I1357" s="39" t="str">
        <f t="shared" si="627"/>
        <v>16543</v>
      </c>
      <c r="J1357" s="52" t="str">
        <f t="shared" si="628"/>
        <v/>
      </c>
      <c r="K1357" s="75">
        <f t="shared" si="629"/>
        <v>1</v>
      </c>
      <c r="L1357" s="76">
        <f t="shared" si="630"/>
        <v>1</v>
      </c>
      <c r="M1357" s="76">
        <f t="shared" si="631"/>
        <v>1E-3</v>
      </c>
      <c r="N1357" s="76">
        <f t="shared" si="632"/>
        <v>1</v>
      </c>
      <c r="O1357" s="42">
        <f t="shared" si="633"/>
        <v>1</v>
      </c>
      <c r="P1357" s="39" t="str">
        <f t="shared" si="634"/>
        <v>목록(Manifest)</v>
      </c>
      <c r="Q1357" s="72">
        <f t="shared" si="635"/>
        <v>60</v>
      </c>
      <c r="R1357" s="43" t="str">
        <f t="shared" si="636"/>
        <v>5X033</v>
      </c>
      <c r="S1357" s="82" t="str">
        <f t="shared" si="637"/>
        <v/>
      </c>
      <c r="T1357" s="40">
        <f t="shared" si="638"/>
        <v>45912</v>
      </c>
      <c r="U1357" s="44">
        <v>2500</v>
      </c>
      <c r="V1357" s="44">
        <f t="shared" si="639"/>
        <v>0</v>
      </c>
      <c r="W1357" s="77">
        <f t="shared" si="640"/>
        <v>2500</v>
      </c>
      <c r="X1357" s="78">
        <f t="shared" si="641"/>
        <v>0</v>
      </c>
      <c r="Y1357" s="44" cm="1">
        <f t="array" ref="Y1357">_xlfn.IFNA(_xlfn.IFS(AND(Q1357&gt;=2000, Q1357&lt;3000), 10000, AND(Q1357&gt;=3000, Q1357&lt;4000), 15000, AND(Q1357&gt;=4000, Q1357&lt;5000), 20000, AND(Q1357&gt;=5000), 25000),0)</f>
        <v>0</v>
      </c>
      <c r="Z1357" s="91">
        <f t="shared" si="642"/>
        <v>0</v>
      </c>
      <c r="AA1357" s="44">
        <f t="shared" si="643"/>
        <v>0</v>
      </c>
      <c r="AB1357" s="44"/>
      <c r="AC1357" s="44"/>
      <c r="AD1357" s="44"/>
      <c r="AE1357" s="44">
        <f>VLOOKUP(O1357,정산업데이트!$A$6:$B$12,2,10)</f>
        <v>0</v>
      </c>
      <c r="AF1357" s="44"/>
      <c r="AG1357" s="79">
        <f t="shared" si="644"/>
        <v>0</v>
      </c>
      <c r="AH1357" s="80">
        <f t="shared" si="645"/>
        <v>2500</v>
      </c>
      <c r="AI1357" s="93"/>
      <c r="AJ1357" s="84" t="s">
        <v>8911</v>
      </c>
      <c r="AK1357" s="84" t="s">
        <v>73</v>
      </c>
      <c r="AL1357" s="84" t="s">
        <v>8912</v>
      </c>
      <c r="AM1357" s="84" t="s">
        <v>9048</v>
      </c>
      <c r="AN1357" s="84" t="s">
        <v>9049</v>
      </c>
      <c r="AO1357" s="84" t="s">
        <v>9050</v>
      </c>
      <c r="AP1357" s="84" t="s">
        <v>660</v>
      </c>
      <c r="AQ1357" s="84" t="s">
        <v>122</v>
      </c>
      <c r="AR1357" s="85">
        <v>1</v>
      </c>
      <c r="AS1357" s="86">
        <v>1</v>
      </c>
      <c r="AT1357" s="86">
        <v>1E-3</v>
      </c>
      <c r="AU1357" s="86">
        <v>1</v>
      </c>
      <c r="AV1357" s="84" t="s">
        <v>7</v>
      </c>
      <c r="AW1357" s="86">
        <v>60</v>
      </c>
      <c r="AX1357" s="84" t="s">
        <v>68</v>
      </c>
      <c r="AY1357" s="84" t="s">
        <v>68</v>
      </c>
      <c r="AZ1357" s="84" t="s">
        <v>68</v>
      </c>
      <c r="BA1357" s="84" t="s">
        <v>68</v>
      </c>
      <c r="BB1357" s="84" t="s">
        <v>68</v>
      </c>
      <c r="BC1357" s="84" t="s">
        <v>132</v>
      </c>
      <c r="BD1357" s="84" t="s">
        <v>83</v>
      </c>
      <c r="BE1357" s="84" t="s">
        <v>84</v>
      </c>
      <c r="BF1357" s="84" t="s">
        <v>122</v>
      </c>
      <c r="BG1357" s="84" t="s">
        <v>69</v>
      </c>
      <c r="BH1357" s="92" t="s">
        <v>9051</v>
      </c>
      <c r="BI1357" s="84" t="s">
        <v>122</v>
      </c>
      <c r="BJ1357" s="84" t="s">
        <v>9052</v>
      </c>
      <c r="BK1357" s="84" t="s">
        <v>867</v>
      </c>
      <c r="BL1357" s="84" t="s">
        <v>122</v>
      </c>
      <c r="BM1357" s="84" t="s">
        <v>83</v>
      </c>
      <c r="BN1357" s="84" t="s">
        <v>70</v>
      </c>
      <c r="BO1357" s="84" t="s">
        <v>71</v>
      </c>
      <c r="BP1357" s="84" t="s">
        <v>122</v>
      </c>
      <c r="BQ1357" s="84" t="s">
        <v>163</v>
      </c>
    </row>
    <row r="1358" spans="1:69" ht="14.4" x14ac:dyDescent="0.3">
      <c r="A1358" s="40" t="str">
        <f t="shared" si="619"/>
        <v>2025-09-12</v>
      </c>
      <c r="B1358" s="40" t="str">
        <f t="shared" si="620"/>
        <v>SYD</v>
      </c>
      <c r="C1358" s="39" t="str">
        <f t="shared" si="621"/>
        <v>40644104686</v>
      </c>
      <c r="D1358" s="41" t="str">
        <f t="shared" si="622"/>
        <v>PAU029773864</v>
      </c>
      <c r="E1358" s="41" t="str">
        <f t="shared" si="623"/>
        <v>596421475270</v>
      </c>
      <c r="F1358" s="39" t="str">
        <f t="shared" si="624"/>
        <v>2254252</v>
      </c>
      <c r="G1358" s="39" t="str">
        <f t="shared" si="625"/>
        <v>WISE EXPRESS(AUSTRAPHARM)</v>
      </c>
      <c r="H1358" s="41" t="str">
        <f t="shared" si="626"/>
        <v>강순희</v>
      </c>
      <c r="I1358" s="39" t="str">
        <f t="shared" si="627"/>
        <v>07768</v>
      </c>
      <c r="J1358" s="52" t="str">
        <f t="shared" si="628"/>
        <v/>
      </c>
      <c r="K1358" s="75">
        <f t="shared" si="629"/>
        <v>1</v>
      </c>
      <c r="L1358" s="76">
        <f t="shared" si="630"/>
        <v>1</v>
      </c>
      <c r="M1358" s="76">
        <f t="shared" si="631"/>
        <v>1E-3</v>
      </c>
      <c r="N1358" s="76">
        <f t="shared" si="632"/>
        <v>1</v>
      </c>
      <c r="O1358" s="42">
        <f t="shared" si="633"/>
        <v>1</v>
      </c>
      <c r="P1358" s="39" t="str">
        <f t="shared" si="634"/>
        <v>목록(Manifest)</v>
      </c>
      <c r="Q1358" s="72">
        <f t="shared" si="635"/>
        <v>60</v>
      </c>
      <c r="R1358" s="43" t="str">
        <f t="shared" si="636"/>
        <v>5X033</v>
      </c>
      <c r="S1358" s="82" t="str">
        <f t="shared" si="637"/>
        <v/>
      </c>
      <c r="T1358" s="40">
        <f t="shared" si="638"/>
        <v>45912</v>
      </c>
      <c r="U1358" s="44">
        <v>2500</v>
      </c>
      <c r="V1358" s="44">
        <f t="shared" si="639"/>
        <v>0</v>
      </c>
      <c r="W1358" s="77">
        <f t="shared" si="640"/>
        <v>2500</v>
      </c>
      <c r="X1358" s="78">
        <f t="shared" si="641"/>
        <v>0</v>
      </c>
      <c r="Y1358" s="44" cm="1">
        <f t="array" ref="Y1358">_xlfn.IFNA(_xlfn.IFS(AND(Q1358&gt;=2000, Q1358&lt;3000), 10000, AND(Q1358&gt;=3000, Q1358&lt;4000), 15000, AND(Q1358&gt;=4000, Q1358&lt;5000), 20000, AND(Q1358&gt;=5000), 25000),0)</f>
        <v>0</v>
      </c>
      <c r="Z1358" s="91">
        <f t="shared" si="642"/>
        <v>0</v>
      </c>
      <c r="AA1358" s="44">
        <f t="shared" si="643"/>
        <v>0</v>
      </c>
      <c r="AB1358" s="44"/>
      <c r="AC1358" s="44"/>
      <c r="AD1358" s="44"/>
      <c r="AE1358" s="44">
        <f>VLOOKUP(O1358,정산업데이트!$A$6:$B$12,2,10)</f>
        <v>0</v>
      </c>
      <c r="AF1358" s="44"/>
      <c r="AG1358" s="79">
        <f t="shared" si="644"/>
        <v>0</v>
      </c>
      <c r="AH1358" s="80">
        <f t="shared" si="645"/>
        <v>2500</v>
      </c>
      <c r="AI1358" s="93"/>
      <c r="AJ1358" s="84" t="s">
        <v>8911</v>
      </c>
      <c r="AK1358" s="84" t="s">
        <v>73</v>
      </c>
      <c r="AL1358" s="84" t="s">
        <v>8912</v>
      </c>
      <c r="AM1358" s="84" t="s">
        <v>9053</v>
      </c>
      <c r="AN1358" s="84" t="s">
        <v>9054</v>
      </c>
      <c r="AO1358" s="84" t="s">
        <v>9055</v>
      </c>
      <c r="AP1358" s="84" t="s">
        <v>9056</v>
      </c>
      <c r="AQ1358" s="84" t="s">
        <v>122</v>
      </c>
      <c r="AR1358" s="85">
        <v>1</v>
      </c>
      <c r="AS1358" s="86">
        <v>1</v>
      </c>
      <c r="AT1358" s="86">
        <v>1E-3</v>
      </c>
      <c r="AU1358" s="86">
        <v>1</v>
      </c>
      <c r="AV1358" s="84" t="s">
        <v>7</v>
      </c>
      <c r="AW1358" s="86">
        <v>60</v>
      </c>
      <c r="AX1358" s="84" t="s">
        <v>68</v>
      </c>
      <c r="AY1358" s="84" t="s">
        <v>68</v>
      </c>
      <c r="AZ1358" s="84" t="s">
        <v>68</v>
      </c>
      <c r="BA1358" s="84" t="s">
        <v>68</v>
      </c>
      <c r="BB1358" s="84" t="s">
        <v>68</v>
      </c>
      <c r="BC1358" s="84" t="s">
        <v>132</v>
      </c>
      <c r="BD1358" s="84" t="s">
        <v>83</v>
      </c>
      <c r="BE1358" s="84" t="s">
        <v>89</v>
      </c>
      <c r="BF1358" s="84" t="s">
        <v>122</v>
      </c>
      <c r="BG1358" s="84" t="s">
        <v>69</v>
      </c>
      <c r="BH1358" s="92" t="s">
        <v>9057</v>
      </c>
      <c r="BI1358" s="84" t="s">
        <v>122</v>
      </c>
      <c r="BJ1358" s="84" t="s">
        <v>9058</v>
      </c>
      <c r="BK1358" s="84" t="s">
        <v>867</v>
      </c>
      <c r="BL1358" s="84" t="s">
        <v>122</v>
      </c>
      <c r="BM1358" s="84" t="s">
        <v>83</v>
      </c>
      <c r="BN1358" s="84" t="s">
        <v>70</v>
      </c>
      <c r="BO1358" s="84" t="s">
        <v>71</v>
      </c>
      <c r="BP1358" s="84" t="s">
        <v>122</v>
      </c>
      <c r="BQ1358" s="84" t="s">
        <v>163</v>
      </c>
    </row>
    <row r="1359" spans="1:69" ht="14.4" x14ac:dyDescent="0.3">
      <c r="A1359" s="40" t="str">
        <f t="shared" si="619"/>
        <v>2025-09-12</v>
      </c>
      <c r="B1359" s="40" t="str">
        <f t="shared" si="620"/>
        <v>SYD</v>
      </c>
      <c r="C1359" s="39" t="str">
        <f t="shared" si="621"/>
        <v>40644104686</v>
      </c>
      <c r="D1359" s="41" t="str">
        <f t="shared" si="622"/>
        <v>PAU029773857</v>
      </c>
      <c r="E1359" s="41" t="str">
        <f t="shared" si="623"/>
        <v>596421475281</v>
      </c>
      <c r="F1359" s="39" t="str">
        <f t="shared" si="624"/>
        <v>2254252</v>
      </c>
      <c r="G1359" s="39" t="str">
        <f t="shared" si="625"/>
        <v>WISE EXPRESS(AUSTRAPHARM)</v>
      </c>
      <c r="H1359" s="41" t="str">
        <f t="shared" si="626"/>
        <v>김나리</v>
      </c>
      <c r="I1359" s="39" t="str">
        <f t="shared" si="627"/>
        <v>18343</v>
      </c>
      <c r="J1359" s="52" t="str">
        <f t="shared" si="628"/>
        <v/>
      </c>
      <c r="K1359" s="75">
        <f t="shared" si="629"/>
        <v>1</v>
      </c>
      <c r="L1359" s="76">
        <f t="shared" si="630"/>
        <v>1</v>
      </c>
      <c r="M1359" s="76">
        <f t="shared" si="631"/>
        <v>1E-3</v>
      </c>
      <c r="N1359" s="76">
        <f t="shared" si="632"/>
        <v>1</v>
      </c>
      <c r="O1359" s="42">
        <f t="shared" si="633"/>
        <v>1</v>
      </c>
      <c r="P1359" s="39" t="str">
        <f t="shared" si="634"/>
        <v>목록(Manifest)</v>
      </c>
      <c r="Q1359" s="72">
        <f t="shared" si="635"/>
        <v>60</v>
      </c>
      <c r="R1359" s="43" t="str">
        <f t="shared" si="636"/>
        <v>5X033</v>
      </c>
      <c r="S1359" s="82" t="str">
        <f t="shared" si="637"/>
        <v/>
      </c>
      <c r="T1359" s="40">
        <f t="shared" si="638"/>
        <v>45912</v>
      </c>
      <c r="U1359" s="44">
        <v>2500</v>
      </c>
      <c r="V1359" s="44">
        <f t="shared" si="639"/>
        <v>0</v>
      </c>
      <c r="W1359" s="77">
        <f t="shared" si="640"/>
        <v>2500</v>
      </c>
      <c r="X1359" s="78">
        <f t="shared" si="641"/>
        <v>0</v>
      </c>
      <c r="Y1359" s="44" cm="1">
        <f t="array" ref="Y1359">_xlfn.IFNA(_xlfn.IFS(AND(Q1359&gt;=2000, Q1359&lt;3000), 10000, AND(Q1359&gt;=3000, Q1359&lt;4000), 15000, AND(Q1359&gt;=4000, Q1359&lt;5000), 20000, AND(Q1359&gt;=5000), 25000),0)</f>
        <v>0</v>
      </c>
      <c r="Z1359" s="91">
        <f t="shared" si="642"/>
        <v>0</v>
      </c>
      <c r="AA1359" s="44">
        <f t="shared" si="643"/>
        <v>0</v>
      </c>
      <c r="AB1359" s="44"/>
      <c r="AC1359" s="44"/>
      <c r="AD1359" s="44"/>
      <c r="AE1359" s="44">
        <f>VLOOKUP(O1359,정산업데이트!$A$6:$B$12,2,10)</f>
        <v>0</v>
      </c>
      <c r="AF1359" s="44"/>
      <c r="AG1359" s="79">
        <f t="shared" si="644"/>
        <v>0</v>
      </c>
      <c r="AH1359" s="80">
        <f t="shared" si="645"/>
        <v>2500</v>
      </c>
      <c r="AI1359" s="93"/>
      <c r="AJ1359" s="84" t="s">
        <v>8911</v>
      </c>
      <c r="AK1359" s="84" t="s">
        <v>73</v>
      </c>
      <c r="AL1359" s="84" t="s">
        <v>8912</v>
      </c>
      <c r="AM1359" s="84" t="s">
        <v>9059</v>
      </c>
      <c r="AN1359" s="84" t="s">
        <v>5789</v>
      </c>
      <c r="AO1359" s="84" t="s">
        <v>9060</v>
      </c>
      <c r="AP1359" s="84" t="s">
        <v>2020</v>
      </c>
      <c r="AQ1359" s="84" t="s">
        <v>122</v>
      </c>
      <c r="AR1359" s="85">
        <v>1</v>
      </c>
      <c r="AS1359" s="86">
        <v>1</v>
      </c>
      <c r="AT1359" s="86">
        <v>1E-3</v>
      </c>
      <c r="AU1359" s="86">
        <v>1</v>
      </c>
      <c r="AV1359" s="84" t="s">
        <v>7</v>
      </c>
      <c r="AW1359" s="86">
        <v>60</v>
      </c>
      <c r="AX1359" s="84" t="s">
        <v>68</v>
      </c>
      <c r="AY1359" s="84" t="s">
        <v>68</v>
      </c>
      <c r="AZ1359" s="84" t="s">
        <v>68</v>
      </c>
      <c r="BA1359" s="84" t="s">
        <v>68</v>
      </c>
      <c r="BB1359" s="84" t="s">
        <v>68</v>
      </c>
      <c r="BC1359" s="84" t="s">
        <v>132</v>
      </c>
      <c r="BD1359" s="84" t="s">
        <v>83</v>
      </c>
      <c r="BE1359" s="84" t="s">
        <v>84</v>
      </c>
      <c r="BF1359" s="84" t="s">
        <v>122</v>
      </c>
      <c r="BG1359" s="84" t="s">
        <v>69</v>
      </c>
      <c r="BH1359" s="92" t="s">
        <v>9061</v>
      </c>
      <c r="BI1359" s="84" t="s">
        <v>122</v>
      </c>
      <c r="BJ1359" s="84" t="s">
        <v>9062</v>
      </c>
      <c r="BK1359" s="84" t="s">
        <v>867</v>
      </c>
      <c r="BL1359" s="84" t="s">
        <v>122</v>
      </c>
      <c r="BM1359" s="84" t="s">
        <v>83</v>
      </c>
      <c r="BN1359" s="84" t="s">
        <v>70</v>
      </c>
      <c r="BO1359" s="84" t="s">
        <v>71</v>
      </c>
      <c r="BP1359" s="84" t="s">
        <v>122</v>
      </c>
      <c r="BQ1359" s="84" t="s">
        <v>163</v>
      </c>
    </row>
    <row r="1360" spans="1:69" ht="14.4" x14ac:dyDescent="0.3">
      <c r="A1360" s="40" t="str">
        <f t="shared" si="619"/>
        <v>2025-09-12</v>
      </c>
      <c r="B1360" s="40" t="str">
        <f t="shared" si="620"/>
        <v>SYD</v>
      </c>
      <c r="C1360" s="39" t="str">
        <f t="shared" si="621"/>
        <v>40644104686</v>
      </c>
      <c r="D1360" s="41" t="str">
        <f t="shared" si="622"/>
        <v>PAU029773856</v>
      </c>
      <c r="E1360" s="41" t="str">
        <f t="shared" si="623"/>
        <v>596421475292</v>
      </c>
      <c r="F1360" s="39" t="str">
        <f t="shared" si="624"/>
        <v>2254252</v>
      </c>
      <c r="G1360" s="39" t="str">
        <f t="shared" si="625"/>
        <v>WISE EXPRESS(AUSTRAPHARM)</v>
      </c>
      <c r="H1360" s="41" t="str">
        <f t="shared" si="626"/>
        <v>이상균</v>
      </c>
      <c r="I1360" s="39" t="str">
        <f t="shared" si="627"/>
        <v>31931</v>
      </c>
      <c r="J1360" s="52" t="str">
        <f t="shared" si="628"/>
        <v/>
      </c>
      <c r="K1360" s="75">
        <f t="shared" si="629"/>
        <v>1</v>
      </c>
      <c r="L1360" s="76">
        <f t="shared" si="630"/>
        <v>1</v>
      </c>
      <c r="M1360" s="76">
        <f t="shared" si="631"/>
        <v>1E-3</v>
      </c>
      <c r="N1360" s="76">
        <f t="shared" si="632"/>
        <v>1</v>
      </c>
      <c r="O1360" s="42">
        <f t="shared" si="633"/>
        <v>1</v>
      </c>
      <c r="P1360" s="39" t="str">
        <f t="shared" si="634"/>
        <v>목록(Manifest)</v>
      </c>
      <c r="Q1360" s="72">
        <f t="shared" si="635"/>
        <v>60</v>
      </c>
      <c r="R1360" s="43" t="str">
        <f t="shared" si="636"/>
        <v>5X033</v>
      </c>
      <c r="S1360" s="82" t="str">
        <f t="shared" si="637"/>
        <v/>
      </c>
      <c r="T1360" s="40">
        <f t="shared" si="638"/>
        <v>45912</v>
      </c>
      <c r="U1360" s="44">
        <v>2500</v>
      </c>
      <c r="V1360" s="44">
        <f t="shared" si="639"/>
        <v>0</v>
      </c>
      <c r="W1360" s="77">
        <f t="shared" si="640"/>
        <v>2500</v>
      </c>
      <c r="X1360" s="78">
        <f t="shared" si="641"/>
        <v>0</v>
      </c>
      <c r="Y1360" s="44" cm="1">
        <f t="array" ref="Y1360">_xlfn.IFNA(_xlfn.IFS(AND(Q1360&gt;=2000, Q1360&lt;3000), 10000, AND(Q1360&gt;=3000, Q1360&lt;4000), 15000, AND(Q1360&gt;=4000, Q1360&lt;5000), 20000, AND(Q1360&gt;=5000), 25000),0)</f>
        <v>0</v>
      </c>
      <c r="Z1360" s="91">
        <f t="shared" si="642"/>
        <v>0</v>
      </c>
      <c r="AA1360" s="44">
        <f t="shared" si="643"/>
        <v>0</v>
      </c>
      <c r="AB1360" s="44"/>
      <c r="AC1360" s="44"/>
      <c r="AD1360" s="44"/>
      <c r="AE1360" s="44">
        <f>VLOOKUP(O1360,정산업데이트!$A$6:$B$12,2,10)</f>
        <v>0</v>
      </c>
      <c r="AF1360" s="44"/>
      <c r="AG1360" s="79">
        <f t="shared" si="644"/>
        <v>0</v>
      </c>
      <c r="AH1360" s="80">
        <f t="shared" si="645"/>
        <v>2500</v>
      </c>
      <c r="AI1360" s="93"/>
      <c r="AJ1360" s="84" t="s">
        <v>8911</v>
      </c>
      <c r="AK1360" s="84" t="s">
        <v>73</v>
      </c>
      <c r="AL1360" s="84" t="s">
        <v>8912</v>
      </c>
      <c r="AM1360" s="84" t="s">
        <v>9063</v>
      </c>
      <c r="AN1360" s="84" t="s">
        <v>9064</v>
      </c>
      <c r="AO1360" s="84" t="s">
        <v>9065</v>
      </c>
      <c r="AP1360" s="84" t="s">
        <v>1848</v>
      </c>
      <c r="AQ1360" s="84" t="s">
        <v>122</v>
      </c>
      <c r="AR1360" s="85">
        <v>1</v>
      </c>
      <c r="AS1360" s="86">
        <v>1</v>
      </c>
      <c r="AT1360" s="86">
        <v>1E-3</v>
      </c>
      <c r="AU1360" s="86">
        <v>1</v>
      </c>
      <c r="AV1360" s="84" t="s">
        <v>7</v>
      </c>
      <c r="AW1360" s="86">
        <v>60</v>
      </c>
      <c r="AX1360" s="84" t="s">
        <v>68</v>
      </c>
      <c r="AY1360" s="84" t="s">
        <v>68</v>
      </c>
      <c r="AZ1360" s="84" t="s">
        <v>68</v>
      </c>
      <c r="BA1360" s="84" t="s">
        <v>68</v>
      </c>
      <c r="BB1360" s="84" t="s">
        <v>68</v>
      </c>
      <c r="BC1360" s="84" t="s">
        <v>132</v>
      </c>
      <c r="BD1360" s="84" t="s">
        <v>83</v>
      </c>
      <c r="BE1360" s="84" t="s">
        <v>84</v>
      </c>
      <c r="BF1360" s="84" t="s">
        <v>122</v>
      </c>
      <c r="BG1360" s="84" t="s">
        <v>69</v>
      </c>
      <c r="BH1360" s="92" t="s">
        <v>9066</v>
      </c>
      <c r="BI1360" s="84" t="s">
        <v>122</v>
      </c>
      <c r="BJ1360" s="84" t="s">
        <v>9067</v>
      </c>
      <c r="BK1360" s="84" t="s">
        <v>867</v>
      </c>
      <c r="BL1360" s="84" t="s">
        <v>122</v>
      </c>
      <c r="BM1360" s="84" t="s">
        <v>83</v>
      </c>
      <c r="BN1360" s="84" t="s">
        <v>70</v>
      </c>
      <c r="BO1360" s="84" t="s">
        <v>71</v>
      </c>
      <c r="BP1360" s="84" t="s">
        <v>122</v>
      </c>
      <c r="BQ1360" s="84" t="s">
        <v>163</v>
      </c>
    </row>
    <row r="1361" spans="1:69" ht="14.4" x14ac:dyDescent="0.3">
      <c r="A1361" s="40" t="str">
        <f t="shared" si="619"/>
        <v>2025-09-12</v>
      </c>
      <c r="B1361" s="40" t="str">
        <f t="shared" si="620"/>
        <v>SYD</v>
      </c>
      <c r="C1361" s="39" t="str">
        <f t="shared" si="621"/>
        <v>40644104686</v>
      </c>
      <c r="D1361" s="41" t="str">
        <f t="shared" si="622"/>
        <v>PKR253377392</v>
      </c>
      <c r="E1361" s="41" t="str">
        <f t="shared" si="623"/>
        <v>596421472816</v>
      </c>
      <c r="F1361" s="39" t="str">
        <f t="shared" si="624"/>
        <v>2256516</v>
      </c>
      <c r="G1361" s="39" t="str">
        <f t="shared" si="625"/>
        <v>WISE EXPRESS (CNC INTL)</v>
      </c>
      <c r="H1361" s="41" t="str">
        <f t="shared" si="626"/>
        <v>한경지</v>
      </c>
      <c r="I1361" s="39" t="str">
        <f t="shared" si="627"/>
        <v>03012</v>
      </c>
      <c r="J1361" s="52" t="str">
        <f t="shared" si="628"/>
        <v/>
      </c>
      <c r="K1361" s="75">
        <f t="shared" si="629"/>
        <v>1</v>
      </c>
      <c r="L1361" s="76">
        <f t="shared" si="630"/>
        <v>0.5</v>
      </c>
      <c r="M1361" s="76">
        <f t="shared" si="631"/>
        <v>1E-3</v>
      </c>
      <c r="N1361" s="76">
        <f t="shared" si="632"/>
        <v>0.5</v>
      </c>
      <c r="O1361" s="42">
        <f t="shared" si="633"/>
        <v>0.5</v>
      </c>
      <c r="P1361" s="39" t="str">
        <f t="shared" si="634"/>
        <v>일반(목록배제,Normal-Manifest Exception)</v>
      </c>
      <c r="Q1361" s="72">
        <f t="shared" si="635"/>
        <v>36</v>
      </c>
      <c r="R1361" s="43" t="str">
        <f t="shared" si="636"/>
        <v>5X033</v>
      </c>
      <c r="S1361" s="82" t="str">
        <f t="shared" si="637"/>
        <v/>
      </c>
      <c r="T1361" s="40">
        <f t="shared" si="638"/>
        <v>45912</v>
      </c>
      <c r="U1361" s="44">
        <v>2500</v>
      </c>
      <c r="V1361" s="44">
        <f t="shared" si="639"/>
        <v>0</v>
      </c>
      <c r="W1361" s="77">
        <f t="shared" si="640"/>
        <v>2500</v>
      </c>
      <c r="X1361" s="78">
        <f t="shared" si="641"/>
        <v>0</v>
      </c>
      <c r="Y1361" s="44" cm="1">
        <f t="array" ref="Y1361">_xlfn.IFNA(_xlfn.IFS(AND(Q1361&gt;=2000, Q1361&lt;3000), 10000, AND(Q1361&gt;=3000, Q1361&lt;4000), 15000, AND(Q1361&gt;=4000, Q1361&lt;5000), 20000, AND(Q1361&gt;=5000), 25000),0)</f>
        <v>0</v>
      </c>
      <c r="Z1361" s="91">
        <f t="shared" si="642"/>
        <v>300</v>
      </c>
      <c r="AA1361" s="44">
        <f t="shared" si="643"/>
        <v>0</v>
      </c>
      <c r="AB1361" s="44"/>
      <c r="AC1361" s="44"/>
      <c r="AD1361" s="44"/>
      <c r="AE1361" s="44">
        <f>VLOOKUP(O1361,정산업데이트!$A$6:$B$12,2,10)</f>
        <v>0</v>
      </c>
      <c r="AF1361" s="44"/>
      <c r="AG1361" s="79">
        <f t="shared" si="644"/>
        <v>300</v>
      </c>
      <c r="AH1361" s="80">
        <f t="shared" si="645"/>
        <v>2800</v>
      </c>
      <c r="AI1361" s="93"/>
      <c r="AJ1361" s="84" t="s">
        <v>8911</v>
      </c>
      <c r="AK1361" s="84" t="s">
        <v>73</v>
      </c>
      <c r="AL1361" s="84" t="s">
        <v>8912</v>
      </c>
      <c r="AM1361" s="84" t="s">
        <v>9068</v>
      </c>
      <c r="AN1361" s="84" t="s">
        <v>9069</v>
      </c>
      <c r="AO1361" s="84" t="s">
        <v>9070</v>
      </c>
      <c r="AP1361" s="84" t="s">
        <v>9071</v>
      </c>
      <c r="AQ1361" s="84" t="s">
        <v>122</v>
      </c>
      <c r="AR1361" s="85">
        <v>1</v>
      </c>
      <c r="AS1361" s="86">
        <v>0.5</v>
      </c>
      <c r="AT1361" s="86">
        <v>1E-3</v>
      </c>
      <c r="AU1361" s="86">
        <v>0.5</v>
      </c>
      <c r="AV1361" s="84" t="s">
        <v>8</v>
      </c>
      <c r="AW1361" s="86">
        <v>36</v>
      </c>
      <c r="AX1361" s="84" t="s">
        <v>68</v>
      </c>
      <c r="AY1361" s="84" t="s">
        <v>68</v>
      </c>
      <c r="AZ1361" s="84" t="s">
        <v>68</v>
      </c>
      <c r="BA1361" s="84" t="s">
        <v>68</v>
      </c>
      <c r="BB1361" s="84" t="s">
        <v>68</v>
      </c>
      <c r="BC1361" s="84" t="s">
        <v>405</v>
      </c>
      <c r="BD1361" s="84" t="s">
        <v>406</v>
      </c>
      <c r="BE1361" s="84" t="s">
        <v>520</v>
      </c>
      <c r="BF1361" s="84" t="s">
        <v>122</v>
      </c>
      <c r="BG1361" s="84" t="s">
        <v>69</v>
      </c>
      <c r="BH1361" s="92" t="s">
        <v>9072</v>
      </c>
      <c r="BI1361" s="84" t="s">
        <v>122</v>
      </c>
      <c r="BJ1361" s="84" t="s">
        <v>9073</v>
      </c>
      <c r="BK1361" s="84" t="s">
        <v>867</v>
      </c>
      <c r="BL1361" s="84" t="s">
        <v>122</v>
      </c>
      <c r="BM1361" s="84" t="s">
        <v>406</v>
      </c>
      <c r="BN1361" s="84" t="s">
        <v>70</v>
      </c>
      <c r="BO1361" s="84" t="s">
        <v>71</v>
      </c>
      <c r="BP1361" s="84" t="s">
        <v>122</v>
      </c>
      <c r="BQ1361" s="84" t="s">
        <v>163</v>
      </c>
    </row>
    <row r="1362" spans="1:69" ht="14.4" x14ac:dyDescent="0.3">
      <c r="A1362" s="40" t="str">
        <f t="shared" si="619"/>
        <v>2025-09-12</v>
      </c>
      <c r="B1362" s="40" t="str">
        <f t="shared" si="620"/>
        <v>SYD</v>
      </c>
      <c r="C1362" s="39" t="str">
        <f t="shared" si="621"/>
        <v>40644104686</v>
      </c>
      <c r="D1362" s="41" t="str">
        <f t="shared" si="622"/>
        <v>PKR253445873</v>
      </c>
      <c r="E1362" s="41" t="str">
        <f t="shared" si="623"/>
        <v>596421477112</v>
      </c>
      <c r="F1362" s="39" t="str">
        <f t="shared" si="624"/>
        <v>2256683</v>
      </c>
      <c r="G1362" s="39" t="str">
        <f t="shared" si="625"/>
        <v>WISE EXPRESS LOGISTICS(PANGZIMOM)</v>
      </c>
      <c r="H1362" s="41" t="str">
        <f t="shared" si="626"/>
        <v>김채우</v>
      </c>
      <c r="I1362" s="39" t="str">
        <f t="shared" si="627"/>
        <v>58659</v>
      </c>
      <c r="J1362" s="52" t="str">
        <f t="shared" si="628"/>
        <v/>
      </c>
      <c r="K1362" s="75">
        <f t="shared" si="629"/>
        <v>1</v>
      </c>
      <c r="L1362" s="76">
        <f t="shared" si="630"/>
        <v>1</v>
      </c>
      <c r="M1362" s="76">
        <f t="shared" si="631"/>
        <v>1E-3</v>
      </c>
      <c r="N1362" s="76">
        <f t="shared" si="632"/>
        <v>1</v>
      </c>
      <c r="O1362" s="42">
        <f t="shared" si="633"/>
        <v>1</v>
      </c>
      <c r="P1362" s="39" t="str">
        <f t="shared" si="634"/>
        <v>목록(Manifest)</v>
      </c>
      <c r="Q1362" s="72">
        <f t="shared" si="635"/>
        <v>45</v>
      </c>
      <c r="R1362" s="43" t="str">
        <f t="shared" si="636"/>
        <v>5X033</v>
      </c>
      <c r="S1362" s="82" t="str">
        <f t="shared" si="637"/>
        <v/>
      </c>
      <c r="T1362" s="40">
        <f t="shared" si="638"/>
        <v>45912</v>
      </c>
      <c r="U1362" s="44">
        <v>2500</v>
      </c>
      <c r="V1362" s="44">
        <f t="shared" si="639"/>
        <v>0</v>
      </c>
      <c r="W1362" s="77">
        <f t="shared" si="640"/>
        <v>2500</v>
      </c>
      <c r="X1362" s="78">
        <f t="shared" si="641"/>
        <v>0</v>
      </c>
      <c r="Y1362" s="44" cm="1">
        <f t="array" ref="Y1362">_xlfn.IFNA(_xlfn.IFS(AND(Q1362&gt;=2000, Q1362&lt;3000), 10000, AND(Q1362&gt;=3000, Q1362&lt;4000), 15000, AND(Q1362&gt;=4000, Q1362&lt;5000), 20000, AND(Q1362&gt;=5000), 25000),0)</f>
        <v>0</v>
      </c>
      <c r="Z1362" s="91">
        <f t="shared" si="642"/>
        <v>0</v>
      </c>
      <c r="AA1362" s="44">
        <f t="shared" si="643"/>
        <v>0</v>
      </c>
      <c r="AB1362" s="44"/>
      <c r="AC1362" s="44"/>
      <c r="AD1362" s="44"/>
      <c r="AE1362" s="44">
        <f>VLOOKUP(O1362,정산업데이트!$A$6:$B$12,2,10)</f>
        <v>0</v>
      </c>
      <c r="AF1362" s="44"/>
      <c r="AG1362" s="79">
        <f t="shared" si="644"/>
        <v>0</v>
      </c>
      <c r="AH1362" s="80">
        <f t="shared" si="645"/>
        <v>2500</v>
      </c>
      <c r="AI1362" s="93"/>
      <c r="AJ1362" s="84" t="s">
        <v>8911</v>
      </c>
      <c r="AK1362" s="84" t="s">
        <v>73</v>
      </c>
      <c r="AL1362" s="84" t="s">
        <v>8912</v>
      </c>
      <c r="AM1362" s="84" t="s">
        <v>9074</v>
      </c>
      <c r="AN1362" s="84" t="s">
        <v>8161</v>
      </c>
      <c r="AO1362" s="84" t="s">
        <v>8162</v>
      </c>
      <c r="AP1362" s="84" t="s">
        <v>8163</v>
      </c>
      <c r="AQ1362" s="84" t="s">
        <v>122</v>
      </c>
      <c r="AR1362" s="85">
        <v>1</v>
      </c>
      <c r="AS1362" s="86">
        <v>1</v>
      </c>
      <c r="AT1362" s="86">
        <v>1E-3</v>
      </c>
      <c r="AU1362" s="86">
        <v>1</v>
      </c>
      <c r="AV1362" s="84" t="s">
        <v>7</v>
      </c>
      <c r="AW1362" s="86">
        <v>45</v>
      </c>
      <c r="AX1362" s="84" t="s">
        <v>68</v>
      </c>
      <c r="AY1362" s="84" t="s">
        <v>68</v>
      </c>
      <c r="AZ1362" s="84" t="s">
        <v>68</v>
      </c>
      <c r="BA1362" s="84" t="s">
        <v>68</v>
      </c>
      <c r="BB1362" s="84" t="s">
        <v>68</v>
      </c>
      <c r="BC1362" s="84" t="s">
        <v>441</v>
      </c>
      <c r="BD1362" s="84" t="s">
        <v>442</v>
      </c>
      <c r="BE1362" s="84" t="s">
        <v>9075</v>
      </c>
      <c r="BF1362" s="84" t="s">
        <v>122</v>
      </c>
      <c r="BG1362" s="84" t="s">
        <v>69</v>
      </c>
      <c r="BH1362" s="92" t="s">
        <v>9076</v>
      </c>
      <c r="BI1362" s="84" t="s">
        <v>122</v>
      </c>
      <c r="BJ1362" s="84" t="s">
        <v>9077</v>
      </c>
      <c r="BK1362" s="84" t="s">
        <v>867</v>
      </c>
      <c r="BL1362" s="84" t="s">
        <v>122</v>
      </c>
      <c r="BM1362" s="84" t="s">
        <v>442</v>
      </c>
      <c r="BN1362" s="84" t="s">
        <v>70</v>
      </c>
      <c r="BO1362" s="84" t="s">
        <v>71</v>
      </c>
      <c r="BP1362" s="84" t="s">
        <v>122</v>
      </c>
      <c r="BQ1362" s="84" t="s">
        <v>163</v>
      </c>
    </row>
    <row r="1363" spans="1:69" ht="14.4" x14ac:dyDescent="0.3">
      <c r="A1363" s="40" t="str">
        <f t="shared" si="619"/>
        <v>2025-09-12</v>
      </c>
      <c r="B1363" s="40" t="str">
        <f t="shared" si="620"/>
        <v>SYD</v>
      </c>
      <c r="C1363" s="39" t="str">
        <f t="shared" si="621"/>
        <v>40644104686</v>
      </c>
      <c r="D1363" s="41" t="str">
        <f t="shared" si="622"/>
        <v>PAU029773855</v>
      </c>
      <c r="E1363" s="41" t="str">
        <f t="shared" si="623"/>
        <v>596421475303</v>
      </c>
      <c r="F1363" s="39" t="str">
        <f t="shared" si="624"/>
        <v>2254252</v>
      </c>
      <c r="G1363" s="39" t="str">
        <f t="shared" si="625"/>
        <v>WISE EXPRESS(AUSTRAPHARM)</v>
      </c>
      <c r="H1363" s="41" t="str">
        <f t="shared" si="626"/>
        <v>김현정</v>
      </c>
      <c r="I1363" s="39" t="str">
        <f t="shared" si="627"/>
        <v>18386</v>
      </c>
      <c r="J1363" s="52" t="str">
        <f t="shared" si="628"/>
        <v/>
      </c>
      <c r="K1363" s="75">
        <f t="shared" si="629"/>
        <v>1</v>
      </c>
      <c r="L1363" s="76">
        <f t="shared" si="630"/>
        <v>1</v>
      </c>
      <c r="M1363" s="76">
        <f t="shared" si="631"/>
        <v>1E-3</v>
      </c>
      <c r="N1363" s="76">
        <f t="shared" si="632"/>
        <v>1</v>
      </c>
      <c r="O1363" s="42">
        <f t="shared" si="633"/>
        <v>1</v>
      </c>
      <c r="P1363" s="39" t="str">
        <f t="shared" si="634"/>
        <v>목록(Manifest)</v>
      </c>
      <c r="Q1363" s="72">
        <f t="shared" si="635"/>
        <v>70</v>
      </c>
      <c r="R1363" s="43" t="str">
        <f t="shared" si="636"/>
        <v>5X033</v>
      </c>
      <c r="S1363" s="82" t="str">
        <f t="shared" si="637"/>
        <v/>
      </c>
      <c r="T1363" s="40">
        <f t="shared" si="638"/>
        <v>45912</v>
      </c>
      <c r="U1363" s="44">
        <v>2500</v>
      </c>
      <c r="V1363" s="44">
        <f t="shared" si="639"/>
        <v>0</v>
      </c>
      <c r="W1363" s="77">
        <f t="shared" si="640"/>
        <v>2500</v>
      </c>
      <c r="X1363" s="78">
        <f t="shared" si="641"/>
        <v>0</v>
      </c>
      <c r="Y1363" s="44" cm="1">
        <f t="array" ref="Y1363">_xlfn.IFNA(_xlfn.IFS(AND(Q1363&gt;=2000, Q1363&lt;3000), 10000, AND(Q1363&gt;=3000, Q1363&lt;4000), 15000, AND(Q1363&gt;=4000, Q1363&lt;5000), 20000, AND(Q1363&gt;=5000), 25000),0)</f>
        <v>0</v>
      </c>
      <c r="Z1363" s="91">
        <f t="shared" si="642"/>
        <v>0</v>
      </c>
      <c r="AA1363" s="44">
        <f t="shared" si="643"/>
        <v>0</v>
      </c>
      <c r="AB1363" s="44"/>
      <c r="AC1363" s="44"/>
      <c r="AD1363" s="44"/>
      <c r="AE1363" s="44">
        <f>VLOOKUP(O1363,정산업데이트!$A$6:$B$12,2,10)</f>
        <v>0</v>
      </c>
      <c r="AF1363" s="44"/>
      <c r="AG1363" s="79">
        <f t="shared" si="644"/>
        <v>0</v>
      </c>
      <c r="AH1363" s="80">
        <f t="shared" si="645"/>
        <v>2500</v>
      </c>
      <c r="AI1363" s="93"/>
      <c r="AJ1363" s="84" t="s">
        <v>8911</v>
      </c>
      <c r="AK1363" s="84" t="s">
        <v>73</v>
      </c>
      <c r="AL1363" s="84" t="s">
        <v>8912</v>
      </c>
      <c r="AM1363" s="84" t="s">
        <v>9078</v>
      </c>
      <c r="AN1363" s="84" t="s">
        <v>304</v>
      </c>
      <c r="AO1363" s="84" t="s">
        <v>9079</v>
      </c>
      <c r="AP1363" s="84" t="s">
        <v>9080</v>
      </c>
      <c r="AQ1363" s="84" t="s">
        <v>122</v>
      </c>
      <c r="AR1363" s="85">
        <v>1</v>
      </c>
      <c r="AS1363" s="86">
        <v>1</v>
      </c>
      <c r="AT1363" s="86">
        <v>1E-3</v>
      </c>
      <c r="AU1363" s="86">
        <v>1</v>
      </c>
      <c r="AV1363" s="84" t="s">
        <v>7</v>
      </c>
      <c r="AW1363" s="86">
        <v>70</v>
      </c>
      <c r="AX1363" s="84" t="s">
        <v>68</v>
      </c>
      <c r="AY1363" s="84" t="s">
        <v>68</v>
      </c>
      <c r="AZ1363" s="84" t="s">
        <v>68</v>
      </c>
      <c r="BA1363" s="84" t="s">
        <v>68</v>
      </c>
      <c r="BB1363" s="84" t="s">
        <v>68</v>
      </c>
      <c r="BC1363" s="84" t="s">
        <v>132</v>
      </c>
      <c r="BD1363" s="84" t="s">
        <v>83</v>
      </c>
      <c r="BE1363" s="84" t="s">
        <v>84</v>
      </c>
      <c r="BF1363" s="84" t="s">
        <v>122</v>
      </c>
      <c r="BG1363" s="84" t="s">
        <v>69</v>
      </c>
      <c r="BH1363" s="92" t="s">
        <v>9081</v>
      </c>
      <c r="BI1363" s="84" t="s">
        <v>122</v>
      </c>
      <c r="BJ1363" s="84" t="s">
        <v>9082</v>
      </c>
      <c r="BK1363" s="84" t="s">
        <v>867</v>
      </c>
      <c r="BL1363" s="84" t="s">
        <v>122</v>
      </c>
      <c r="BM1363" s="84" t="s">
        <v>83</v>
      </c>
      <c r="BN1363" s="84" t="s">
        <v>70</v>
      </c>
      <c r="BO1363" s="84" t="s">
        <v>71</v>
      </c>
      <c r="BP1363" s="84" t="s">
        <v>122</v>
      </c>
      <c r="BQ1363" s="84" t="s">
        <v>163</v>
      </c>
    </row>
    <row r="1364" spans="1:69" ht="14.4" x14ac:dyDescent="0.3">
      <c r="A1364" s="40" t="str">
        <f t="shared" si="619"/>
        <v>2025-09-12</v>
      </c>
      <c r="B1364" s="40" t="str">
        <f t="shared" si="620"/>
        <v>SYD</v>
      </c>
      <c r="C1364" s="39" t="str">
        <f t="shared" si="621"/>
        <v>40644104686</v>
      </c>
      <c r="D1364" s="41" t="str">
        <f t="shared" si="622"/>
        <v>PKR253161372</v>
      </c>
      <c r="E1364" s="41" t="str">
        <f t="shared" si="623"/>
        <v>596421461771</v>
      </c>
      <c r="F1364" s="39" t="str">
        <f t="shared" si="624"/>
        <v>2254237</v>
      </c>
      <c r="G1364" s="39" t="str">
        <f t="shared" si="625"/>
        <v>WISE EXPRESS(BABYBREATH)</v>
      </c>
      <c r="H1364" s="41" t="str">
        <f t="shared" si="626"/>
        <v>김연지</v>
      </c>
      <c r="I1364" s="39" t="str">
        <f t="shared" si="627"/>
        <v>02255</v>
      </c>
      <c r="J1364" s="52" t="str">
        <f t="shared" si="628"/>
        <v/>
      </c>
      <c r="K1364" s="75">
        <f t="shared" si="629"/>
        <v>1</v>
      </c>
      <c r="L1364" s="76">
        <f t="shared" si="630"/>
        <v>1</v>
      </c>
      <c r="M1364" s="76">
        <f t="shared" si="631"/>
        <v>1E-3</v>
      </c>
      <c r="N1364" s="76">
        <f t="shared" si="632"/>
        <v>1</v>
      </c>
      <c r="O1364" s="42">
        <f t="shared" si="633"/>
        <v>1</v>
      </c>
      <c r="P1364" s="39" t="str">
        <f t="shared" si="634"/>
        <v>선별(검사,Manifest-Inspection)</v>
      </c>
      <c r="Q1364" s="72">
        <f t="shared" si="635"/>
        <v>132</v>
      </c>
      <c r="R1364" s="43" t="str">
        <f t="shared" si="636"/>
        <v>5X033</v>
      </c>
      <c r="S1364" s="82" t="str">
        <f t="shared" si="637"/>
        <v/>
      </c>
      <c r="T1364" s="40">
        <f t="shared" si="638"/>
        <v>45912</v>
      </c>
      <c r="U1364" s="44">
        <v>2500</v>
      </c>
      <c r="V1364" s="44">
        <f t="shared" si="639"/>
        <v>0</v>
      </c>
      <c r="W1364" s="77">
        <f t="shared" si="640"/>
        <v>2500</v>
      </c>
      <c r="X1364" s="78">
        <f t="shared" si="641"/>
        <v>0</v>
      </c>
      <c r="Y1364" s="44" cm="1">
        <f t="array" ref="Y1364">_xlfn.IFNA(_xlfn.IFS(AND(Q1364&gt;=2000, Q1364&lt;3000), 10000, AND(Q1364&gt;=3000, Q1364&lt;4000), 15000, AND(Q1364&gt;=4000, Q1364&lt;5000), 20000, AND(Q1364&gt;=5000), 25000),0)</f>
        <v>0</v>
      </c>
      <c r="Z1364" s="91">
        <f t="shared" si="642"/>
        <v>0</v>
      </c>
      <c r="AA1364" s="44">
        <f t="shared" si="643"/>
        <v>0</v>
      </c>
      <c r="AB1364" s="44"/>
      <c r="AC1364" s="44"/>
      <c r="AD1364" s="44"/>
      <c r="AE1364" s="44">
        <f>VLOOKUP(O1364,정산업데이트!$A$6:$B$12,2,10)</f>
        <v>0</v>
      </c>
      <c r="AF1364" s="44"/>
      <c r="AG1364" s="79">
        <f t="shared" si="644"/>
        <v>0</v>
      </c>
      <c r="AH1364" s="80">
        <f t="shared" si="645"/>
        <v>2500</v>
      </c>
      <c r="AI1364" s="93"/>
      <c r="AJ1364" s="84" t="s">
        <v>8911</v>
      </c>
      <c r="AK1364" s="84" t="s">
        <v>73</v>
      </c>
      <c r="AL1364" s="84" t="s">
        <v>8912</v>
      </c>
      <c r="AM1364" s="84" t="s">
        <v>9083</v>
      </c>
      <c r="AN1364" s="84" t="s">
        <v>1488</v>
      </c>
      <c r="AO1364" s="84" t="s">
        <v>5529</v>
      </c>
      <c r="AP1364" s="84" t="s">
        <v>5530</v>
      </c>
      <c r="AQ1364" s="84" t="s">
        <v>122</v>
      </c>
      <c r="AR1364" s="85">
        <v>1</v>
      </c>
      <c r="AS1364" s="86">
        <v>1</v>
      </c>
      <c r="AT1364" s="86">
        <v>1E-3</v>
      </c>
      <c r="AU1364" s="86">
        <v>1</v>
      </c>
      <c r="AV1364" s="84" t="s">
        <v>131</v>
      </c>
      <c r="AW1364" s="86">
        <v>132</v>
      </c>
      <c r="AX1364" s="84" t="s">
        <v>68</v>
      </c>
      <c r="AY1364" s="84" t="s">
        <v>68</v>
      </c>
      <c r="AZ1364" s="84" t="s">
        <v>68</v>
      </c>
      <c r="BA1364" s="84" t="s">
        <v>68</v>
      </c>
      <c r="BB1364" s="84" t="s">
        <v>68</v>
      </c>
      <c r="BC1364" s="84" t="s">
        <v>188</v>
      </c>
      <c r="BD1364" s="84" t="s">
        <v>189</v>
      </c>
      <c r="BE1364" s="84" t="s">
        <v>190</v>
      </c>
      <c r="BF1364" s="84" t="s">
        <v>122</v>
      </c>
      <c r="BG1364" s="84" t="s">
        <v>69</v>
      </c>
      <c r="BH1364" s="92" t="s">
        <v>9084</v>
      </c>
      <c r="BI1364" s="84" t="s">
        <v>122</v>
      </c>
      <c r="BJ1364" s="84" t="s">
        <v>9085</v>
      </c>
      <c r="BK1364" s="84" t="s">
        <v>867</v>
      </c>
      <c r="BL1364" s="84" t="s">
        <v>122</v>
      </c>
      <c r="BM1364" s="84" t="s">
        <v>189</v>
      </c>
      <c r="BN1364" s="84" t="s">
        <v>70</v>
      </c>
      <c r="BO1364" s="84" t="s">
        <v>71</v>
      </c>
      <c r="BP1364" s="84" t="s">
        <v>122</v>
      </c>
      <c r="BQ1364" s="84" t="s">
        <v>163</v>
      </c>
    </row>
    <row r="1365" spans="1:69" ht="14.4" customHeight="1" x14ac:dyDescent="0.3">
      <c r="A1365" s="40" t="str">
        <f t="shared" si="619"/>
        <v>2025-09-12</v>
      </c>
      <c r="B1365" s="40" t="str">
        <f t="shared" si="620"/>
        <v>SYD</v>
      </c>
      <c r="C1365" s="39" t="str">
        <f t="shared" si="621"/>
        <v>40644104686</v>
      </c>
      <c r="D1365" s="41" t="str">
        <f t="shared" si="622"/>
        <v>PKR253148986</v>
      </c>
      <c r="E1365" s="41" t="str">
        <f t="shared" si="623"/>
        <v>596421460603</v>
      </c>
      <c r="F1365" s="39" t="str">
        <f t="shared" si="624"/>
        <v>2256683</v>
      </c>
      <c r="G1365" s="39" t="str">
        <f t="shared" si="625"/>
        <v>WISE EXPRESS LOGISTICS(PANGZIMOM)</v>
      </c>
      <c r="H1365" s="41" t="str">
        <f t="shared" si="626"/>
        <v>장미선</v>
      </c>
      <c r="I1365" s="39" t="str">
        <f t="shared" si="627"/>
        <v>15822</v>
      </c>
      <c r="J1365" s="52" t="str">
        <f t="shared" si="628"/>
        <v/>
      </c>
      <c r="K1365" s="75">
        <f t="shared" si="629"/>
        <v>1</v>
      </c>
      <c r="L1365" s="76">
        <f t="shared" si="630"/>
        <v>1</v>
      </c>
      <c r="M1365" s="76">
        <f t="shared" si="631"/>
        <v>1E-3</v>
      </c>
      <c r="N1365" s="76">
        <f t="shared" si="632"/>
        <v>1</v>
      </c>
      <c r="O1365" s="42">
        <f t="shared" si="633"/>
        <v>1</v>
      </c>
      <c r="P1365" s="39" t="str">
        <f t="shared" si="634"/>
        <v>일반(목록배제,Normal-Manifest Exception)</v>
      </c>
      <c r="Q1365" s="72">
        <f t="shared" si="635"/>
        <v>12</v>
      </c>
      <c r="R1365" s="43" t="str">
        <f t="shared" si="636"/>
        <v>5X033</v>
      </c>
      <c r="S1365" s="82" t="str">
        <f t="shared" si="637"/>
        <v/>
      </c>
      <c r="T1365" s="40">
        <f t="shared" si="638"/>
        <v>45912</v>
      </c>
      <c r="U1365" s="44">
        <v>2500</v>
      </c>
      <c r="V1365" s="44">
        <f t="shared" si="639"/>
        <v>0</v>
      </c>
      <c r="W1365" s="77">
        <f t="shared" si="640"/>
        <v>2500</v>
      </c>
      <c r="X1365" s="78">
        <f t="shared" si="641"/>
        <v>0</v>
      </c>
      <c r="Y1365" s="44" cm="1">
        <f t="array" ref="Y1365">_xlfn.IFNA(_xlfn.IFS(AND(Q1365&gt;=2000, Q1365&lt;3000), 10000, AND(Q1365&gt;=3000, Q1365&lt;4000), 15000, AND(Q1365&gt;=4000, Q1365&lt;5000), 20000, AND(Q1365&gt;=5000), 25000),0)</f>
        <v>0</v>
      </c>
      <c r="Z1365" s="91">
        <f t="shared" si="642"/>
        <v>300</v>
      </c>
      <c r="AA1365" s="44">
        <f t="shared" si="643"/>
        <v>0</v>
      </c>
      <c r="AB1365" s="44"/>
      <c r="AC1365" s="44"/>
      <c r="AD1365" s="44"/>
      <c r="AE1365" s="44">
        <f>VLOOKUP(O1365,정산업데이트!$A$6:$B$12,2,10)</f>
        <v>0</v>
      </c>
      <c r="AF1365" s="44"/>
      <c r="AG1365" s="79">
        <f t="shared" si="644"/>
        <v>300</v>
      </c>
      <c r="AH1365" s="80">
        <f t="shared" si="645"/>
        <v>2800</v>
      </c>
      <c r="AI1365" s="93"/>
      <c r="AJ1365" s="84" t="s">
        <v>8911</v>
      </c>
      <c r="AK1365" s="84" t="s">
        <v>73</v>
      </c>
      <c r="AL1365" s="84" t="s">
        <v>8912</v>
      </c>
      <c r="AM1365" s="84" t="s">
        <v>9086</v>
      </c>
      <c r="AN1365" s="84" t="s">
        <v>9087</v>
      </c>
      <c r="AO1365" s="84" t="s">
        <v>9088</v>
      </c>
      <c r="AP1365" s="84" t="s">
        <v>2068</v>
      </c>
      <c r="AQ1365" s="84" t="s">
        <v>122</v>
      </c>
      <c r="AR1365" s="85">
        <v>1</v>
      </c>
      <c r="AS1365" s="86">
        <v>1</v>
      </c>
      <c r="AT1365" s="86">
        <v>1E-3</v>
      </c>
      <c r="AU1365" s="86">
        <v>1</v>
      </c>
      <c r="AV1365" s="84" t="s">
        <v>8</v>
      </c>
      <c r="AW1365" s="86">
        <v>12</v>
      </c>
      <c r="AX1365" s="84" t="s">
        <v>68</v>
      </c>
      <c r="AY1365" s="84" t="s">
        <v>68</v>
      </c>
      <c r="AZ1365" s="84" t="s">
        <v>68</v>
      </c>
      <c r="BA1365" s="84" t="s">
        <v>68</v>
      </c>
      <c r="BB1365" s="84" t="s">
        <v>68</v>
      </c>
      <c r="BC1365" s="84" t="s">
        <v>441</v>
      </c>
      <c r="BD1365" s="84" t="s">
        <v>442</v>
      </c>
      <c r="BE1365" s="84" t="s">
        <v>443</v>
      </c>
      <c r="BF1365" s="84" t="s">
        <v>122</v>
      </c>
      <c r="BG1365" s="84" t="s">
        <v>69</v>
      </c>
      <c r="BH1365" s="92" t="s">
        <v>9089</v>
      </c>
      <c r="BI1365" s="84" t="s">
        <v>122</v>
      </c>
      <c r="BJ1365" s="84" t="s">
        <v>9090</v>
      </c>
      <c r="BK1365" s="84" t="s">
        <v>867</v>
      </c>
      <c r="BL1365" s="84" t="s">
        <v>122</v>
      </c>
      <c r="BM1365" s="84" t="s">
        <v>442</v>
      </c>
      <c r="BN1365" s="84" t="s">
        <v>70</v>
      </c>
      <c r="BO1365" s="84" t="s">
        <v>71</v>
      </c>
      <c r="BP1365" s="84" t="s">
        <v>122</v>
      </c>
      <c r="BQ1365" s="84" t="s">
        <v>163</v>
      </c>
    </row>
    <row r="1366" spans="1:69" ht="14.4" x14ac:dyDescent="0.3">
      <c r="A1366" s="40" t="str">
        <f t="shared" si="619"/>
        <v>2025-09-12</v>
      </c>
      <c r="B1366" s="40" t="str">
        <f t="shared" si="620"/>
        <v>SYD</v>
      </c>
      <c r="C1366" s="39" t="str">
        <f t="shared" si="621"/>
        <v>40644104686</v>
      </c>
      <c r="D1366" s="41" t="str">
        <f t="shared" si="622"/>
        <v>PAU029773715</v>
      </c>
      <c r="E1366" s="41" t="str">
        <f t="shared" si="623"/>
        <v>596421459693</v>
      </c>
      <c r="F1366" s="39" t="str">
        <f t="shared" si="624"/>
        <v>2254252</v>
      </c>
      <c r="G1366" s="39" t="str">
        <f t="shared" si="625"/>
        <v>WISE EXPRESS(AUSTRAPHARM)</v>
      </c>
      <c r="H1366" s="41" t="str">
        <f t="shared" si="626"/>
        <v>김용성</v>
      </c>
      <c r="I1366" s="39" t="str">
        <f t="shared" si="627"/>
        <v>14436</v>
      </c>
      <c r="J1366" s="52" t="str">
        <f t="shared" si="628"/>
        <v/>
      </c>
      <c r="K1366" s="75">
        <f t="shared" si="629"/>
        <v>1</v>
      </c>
      <c r="L1366" s="76">
        <f t="shared" si="630"/>
        <v>4</v>
      </c>
      <c r="M1366" s="76">
        <f t="shared" si="631"/>
        <v>1E-3</v>
      </c>
      <c r="N1366" s="76">
        <f t="shared" si="632"/>
        <v>4</v>
      </c>
      <c r="O1366" s="42">
        <f t="shared" si="633"/>
        <v>4</v>
      </c>
      <c r="P1366" s="39" t="str">
        <f t="shared" si="634"/>
        <v>목록(Manifest)</v>
      </c>
      <c r="Q1366" s="72">
        <f t="shared" si="635"/>
        <v>115</v>
      </c>
      <c r="R1366" s="43" t="str">
        <f t="shared" si="636"/>
        <v>5X033</v>
      </c>
      <c r="S1366" s="82" t="str">
        <f t="shared" si="637"/>
        <v/>
      </c>
      <c r="T1366" s="40">
        <f t="shared" si="638"/>
        <v>45912</v>
      </c>
      <c r="U1366" s="44">
        <v>2500</v>
      </c>
      <c r="V1366" s="44">
        <f t="shared" si="639"/>
        <v>0</v>
      </c>
      <c r="W1366" s="77">
        <f t="shared" si="640"/>
        <v>2500</v>
      </c>
      <c r="X1366" s="78">
        <f t="shared" si="641"/>
        <v>0</v>
      </c>
      <c r="Y1366" s="44" cm="1">
        <f t="array" ref="Y1366">_xlfn.IFNA(_xlfn.IFS(AND(Q1366&gt;=2000, Q1366&lt;3000), 10000, AND(Q1366&gt;=3000, Q1366&lt;4000), 15000, AND(Q1366&gt;=4000, Q1366&lt;5000), 20000, AND(Q1366&gt;=5000), 25000),0)</f>
        <v>0</v>
      </c>
      <c r="Z1366" s="91">
        <f t="shared" si="642"/>
        <v>0</v>
      </c>
      <c r="AA1366" s="44">
        <f t="shared" si="643"/>
        <v>0</v>
      </c>
      <c r="AB1366" s="44"/>
      <c r="AC1366" s="44"/>
      <c r="AD1366" s="44"/>
      <c r="AE1366" s="44">
        <f>VLOOKUP(O1366,정산업데이트!$A$6:$B$12,2,10)</f>
        <v>0</v>
      </c>
      <c r="AF1366" s="44"/>
      <c r="AG1366" s="79">
        <f t="shared" si="644"/>
        <v>0</v>
      </c>
      <c r="AH1366" s="80">
        <f t="shared" si="645"/>
        <v>2500</v>
      </c>
      <c r="AI1366" s="93"/>
      <c r="AJ1366" s="84" t="s">
        <v>8911</v>
      </c>
      <c r="AK1366" s="84" t="s">
        <v>73</v>
      </c>
      <c r="AL1366" s="84" t="s">
        <v>8912</v>
      </c>
      <c r="AM1366" s="84" t="s">
        <v>9091</v>
      </c>
      <c r="AN1366" s="84" t="s">
        <v>9092</v>
      </c>
      <c r="AO1366" s="84" t="s">
        <v>9093</v>
      </c>
      <c r="AP1366" s="84" t="s">
        <v>9094</v>
      </c>
      <c r="AQ1366" s="84" t="s">
        <v>122</v>
      </c>
      <c r="AR1366" s="85">
        <v>1</v>
      </c>
      <c r="AS1366" s="86">
        <v>4</v>
      </c>
      <c r="AT1366" s="86">
        <v>1E-3</v>
      </c>
      <c r="AU1366" s="86">
        <v>4</v>
      </c>
      <c r="AV1366" s="84" t="s">
        <v>7</v>
      </c>
      <c r="AW1366" s="86">
        <v>115</v>
      </c>
      <c r="AX1366" s="84" t="s">
        <v>68</v>
      </c>
      <c r="AY1366" s="84" t="s">
        <v>68</v>
      </c>
      <c r="AZ1366" s="84" t="s">
        <v>68</v>
      </c>
      <c r="BA1366" s="84" t="s">
        <v>68</v>
      </c>
      <c r="BB1366" s="84" t="s">
        <v>68</v>
      </c>
      <c r="BC1366" s="84" t="s">
        <v>132</v>
      </c>
      <c r="BD1366" s="84" t="s">
        <v>83</v>
      </c>
      <c r="BE1366" s="84" t="s">
        <v>149</v>
      </c>
      <c r="BF1366" s="84" t="s">
        <v>122</v>
      </c>
      <c r="BG1366" s="84" t="s">
        <v>69</v>
      </c>
      <c r="BH1366" s="92" t="s">
        <v>9095</v>
      </c>
      <c r="BI1366" s="84" t="s">
        <v>122</v>
      </c>
      <c r="BJ1366" s="84" t="s">
        <v>9096</v>
      </c>
      <c r="BK1366" s="84" t="s">
        <v>867</v>
      </c>
      <c r="BL1366" s="84" t="s">
        <v>122</v>
      </c>
      <c r="BM1366" s="84" t="s">
        <v>83</v>
      </c>
      <c r="BN1366" s="84" t="s">
        <v>70</v>
      </c>
      <c r="BO1366" s="84" t="s">
        <v>71</v>
      </c>
      <c r="BP1366" s="84" t="s">
        <v>122</v>
      </c>
      <c r="BQ1366" s="84" t="s">
        <v>163</v>
      </c>
    </row>
    <row r="1367" spans="1:69" ht="14.4" x14ac:dyDescent="0.3">
      <c r="A1367" s="40" t="str">
        <f t="shared" si="619"/>
        <v>2025-09-12</v>
      </c>
      <c r="B1367" s="40" t="str">
        <f t="shared" si="620"/>
        <v>SYD</v>
      </c>
      <c r="C1367" s="39" t="str">
        <f t="shared" si="621"/>
        <v>40644104686</v>
      </c>
      <c r="D1367" s="41" t="str">
        <f t="shared" si="622"/>
        <v>PKR253171796</v>
      </c>
      <c r="E1367" s="41" t="str">
        <f t="shared" si="623"/>
        <v>596421463145</v>
      </c>
      <c r="F1367" s="39" t="str">
        <f t="shared" si="624"/>
        <v>2256516</v>
      </c>
      <c r="G1367" s="39" t="str">
        <f t="shared" si="625"/>
        <v>WISE EXPRESS (CNC INTL)</v>
      </c>
      <c r="H1367" s="41" t="str">
        <f t="shared" si="626"/>
        <v>JINLIHUA</v>
      </c>
      <c r="I1367" s="39" t="str">
        <f t="shared" si="627"/>
        <v>13467</v>
      </c>
      <c r="J1367" s="52" t="str">
        <f t="shared" si="628"/>
        <v/>
      </c>
      <c r="K1367" s="75">
        <f t="shared" si="629"/>
        <v>1</v>
      </c>
      <c r="L1367" s="76">
        <f t="shared" si="630"/>
        <v>1</v>
      </c>
      <c r="M1367" s="76">
        <f t="shared" si="631"/>
        <v>1E-3</v>
      </c>
      <c r="N1367" s="76">
        <f t="shared" si="632"/>
        <v>1</v>
      </c>
      <c r="O1367" s="42">
        <f t="shared" si="633"/>
        <v>1</v>
      </c>
      <c r="P1367" s="39" t="str">
        <f t="shared" si="634"/>
        <v>목록(Manifest)</v>
      </c>
      <c r="Q1367" s="72">
        <f t="shared" si="635"/>
        <v>60</v>
      </c>
      <c r="R1367" s="43" t="str">
        <f t="shared" si="636"/>
        <v>5X033</v>
      </c>
      <c r="S1367" s="82" t="str">
        <f t="shared" si="637"/>
        <v/>
      </c>
      <c r="T1367" s="40">
        <f t="shared" si="638"/>
        <v>45912</v>
      </c>
      <c r="U1367" s="44">
        <v>2500</v>
      </c>
      <c r="V1367" s="44">
        <f t="shared" si="639"/>
        <v>0</v>
      </c>
      <c r="W1367" s="77">
        <f t="shared" si="640"/>
        <v>2500</v>
      </c>
      <c r="X1367" s="78">
        <f t="shared" si="641"/>
        <v>0</v>
      </c>
      <c r="Y1367" s="44" cm="1">
        <f t="array" ref="Y1367">_xlfn.IFNA(_xlfn.IFS(AND(Q1367&gt;=2000, Q1367&lt;3000), 10000, AND(Q1367&gt;=3000, Q1367&lt;4000), 15000, AND(Q1367&gt;=4000, Q1367&lt;5000), 20000, AND(Q1367&gt;=5000), 25000),0)</f>
        <v>0</v>
      </c>
      <c r="Z1367" s="91">
        <f t="shared" si="642"/>
        <v>0</v>
      </c>
      <c r="AA1367" s="44">
        <f t="shared" si="643"/>
        <v>0</v>
      </c>
      <c r="AB1367" s="44"/>
      <c r="AC1367" s="44"/>
      <c r="AD1367" s="44"/>
      <c r="AE1367" s="44">
        <f>VLOOKUP(O1367,정산업데이트!$A$6:$B$12,2,10)</f>
        <v>0</v>
      </c>
      <c r="AF1367" s="44"/>
      <c r="AG1367" s="79">
        <f t="shared" si="644"/>
        <v>0</v>
      </c>
      <c r="AH1367" s="80">
        <f t="shared" si="645"/>
        <v>2500</v>
      </c>
      <c r="AI1367" s="93"/>
      <c r="AJ1367" s="84" t="s">
        <v>8911</v>
      </c>
      <c r="AK1367" s="84" t="s">
        <v>73</v>
      </c>
      <c r="AL1367" s="84" t="s">
        <v>8912</v>
      </c>
      <c r="AM1367" s="84" t="s">
        <v>9097</v>
      </c>
      <c r="AN1367" s="84" t="s">
        <v>9098</v>
      </c>
      <c r="AO1367" s="84" t="s">
        <v>9099</v>
      </c>
      <c r="AP1367" s="84" t="s">
        <v>9100</v>
      </c>
      <c r="AQ1367" s="84" t="s">
        <v>122</v>
      </c>
      <c r="AR1367" s="85">
        <v>1</v>
      </c>
      <c r="AS1367" s="86">
        <v>1</v>
      </c>
      <c r="AT1367" s="86">
        <v>1E-3</v>
      </c>
      <c r="AU1367" s="86">
        <v>1</v>
      </c>
      <c r="AV1367" s="84" t="s">
        <v>7</v>
      </c>
      <c r="AW1367" s="86">
        <v>60</v>
      </c>
      <c r="AX1367" s="84" t="s">
        <v>68</v>
      </c>
      <c r="AY1367" s="84" t="s">
        <v>68</v>
      </c>
      <c r="AZ1367" s="84" t="s">
        <v>68</v>
      </c>
      <c r="BA1367" s="84" t="s">
        <v>68</v>
      </c>
      <c r="BB1367" s="84" t="s">
        <v>68</v>
      </c>
      <c r="BC1367" s="84" t="s">
        <v>405</v>
      </c>
      <c r="BD1367" s="84" t="s">
        <v>406</v>
      </c>
      <c r="BE1367" s="84" t="s">
        <v>425</v>
      </c>
      <c r="BF1367" s="84" t="s">
        <v>122</v>
      </c>
      <c r="BG1367" s="84" t="s">
        <v>69</v>
      </c>
      <c r="BH1367" s="92" t="s">
        <v>9101</v>
      </c>
      <c r="BI1367" s="84" t="s">
        <v>122</v>
      </c>
      <c r="BJ1367" s="84" t="s">
        <v>9102</v>
      </c>
      <c r="BK1367" s="84" t="s">
        <v>867</v>
      </c>
      <c r="BL1367" s="84" t="s">
        <v>122</v>
      </c>
      <c r="BM1367" s="84" t="s">
        <v>406</v>
      </c>
      <c r="BN1367" s="84" t="s">
        <v>70</v>
      </c>
      <c r="BO1367" s="84" t="s">
        <v>71</v>
      </c>
      <c r="BP1367" s="84" t="s">
        <v>122</v>
      </c>
      <c r="BQ1367" s="84" t="s">
        <v>163</v>
      </c>
    </row>
    <row r="1368" spans="1:69" ht="14.4" x14ac:dyDescent="0.3">
      <c r="A1368" s="40" t="str">
        <f t="shared" si="619"/>
        <v>2025-09-12</v>
      </c>
      <c r="B1368" s="40" t="str">
        <f t="shared" si="620"/>
        <v>SYD</v>
      </c>
      <c r="C1368" s="39" t="str">
        <f t="shared" si="621"/>
        <v>40644104686</v>
      </c>
      <c r="D1368" s="41" t="str">
        <f t="shared" si="622"/>
        <v>PKR253171797</v>
      </c>
      <c r="E1368" s="41" t="str">
        <f t="shared" si="623"/>
        <v>596421463156</v>
      </c>
      <c r="F1368" s="39" t="str">
        <f t="shared" si="624"/>
        <v>2256516</v>
      </c>
      <c r="G1368" s="39" t="str">
        <f t="shared" si="625"/>
        <v>WISE EXPRESS (CNC INTL)</v>
      </c>
      <c r="H1368" s="41" t="str">
        <f t="shared" si="626"/>
        <v>하미연</v>
      </c>
      <c r="I1368" s="39" t="str">
        <f t="shared" si="627"/>
        <v>17117</v>
      </c>
      <c r="J1368" s="52" t="str">
        <f t="shared" si="628"/>
        <v/>
      </c>
      <c r="K1368" s="75">
        <f t="shared" si="629"/>
        <v>1</v>
      </c>
      <c r="L1368" s="76">
        <f t="shared" si="630"/>
        <v>1</v>
      </c>
      <c r="M1368" s="76">
        <f t="shared" si="631"/>
        <v>1E-3</v>
      </c>
      <c r="N1368" s="76">
        <f t="shared" si="632"/>
        <v>1</v>
      </c>
      <c r="O1368" s="42">
        <f t="shared" si="633"/>
        <v>1</v>
      </c>
      <c r="P1368" s="39" t="str">
        <f t="shared" si="634"/>
        <v>목록(Manifest)</v>
      </c>
      <c r="Q1368" s="72">
        <f t="shared" si="635"/>
        <v>39</v>
      </c>
      <c r="R1368" s="43" t="str">
        <f t="shared" si="636"/>
        <v>5X033</v>
      </c>
      <c r="S1368" s="82" t="str">
        <f t="shared" si="637"/>
        <v/>
      </c>
      <c r="T1368" s="40">
        <f t="shared" si="638"/>
        <v>45912</v>
      </c>
      <c r="U1368" s="44">
        <v>2500</v>
      </c>
      <c r="V1368" s="44">
        <f t="shared" si="639"/>
        <v>0</v>
      </c>
      <c r="W1368" s="77">
        <f t="shared" si="640"/>
        <v>2500</v>
      </c>
      <c r="X1368" s="78">
        <f t="shared" si="641"/>
        <v>0</v>
      </c>
      <c r="Y1368" s="44" cm="1">
        <f t="array" ref="Y1368">_xlfn.IFNA(_xlfn.IFS(AND(Q1368&gt;=2000, Q1368&lt;3000), 10000, AND(Q1368&gt;=3000, Q1368&lt;4000), 15000, AND(Q1368&gt;=4000, Q1368&lt;5000), 20000, AND(Q1368&gt;=5000), 25000),0)</f>
        <v>0</v>
      </c>
      <c r="Z1368" s="91">
        <f t="shared" si="642"/>
        <v>0</v>
      </c>
      <c r="AA1368" s="44">
        <f t="shared" si="643"/>
        <v>0</v>
      </c>
      <c r="AB1368" s="44"/>
      <c r="AC1368" s="44"/>
      <c r="AD1368" s="44"/>
      <c r="AE1368" s="44">
        <f>VLOOKUP(O1368,정산업데이트!$A$6:$B$12,2,10)</f>
        <v>0</v>
      </c>
      <c r="AF1368" s="44"/>
      <c r="AG1368" s="79">
        <f t="shared" si="644"/>
        <v>0</v>
      </c>
      <c r="AH1368" s="80">
        <f t="shared" si="645"/>
        <v>2500</v>
      </c>
      <c r="AI1368" s="93"/>
      <c r="AJ1368" s="84" t="s">
        <v>8911</v>
      </c>
      <c r="AK1368" s="84" t="s">
        <v>73</v>
      </c>
      <c r="AL1368" s="84" t="s">
        <v>8912</v>
      </c>
      <c r="AM1368" s="84" t="s">
        <v>9103</v>
      </c>
      <c r="AN1368" s="84" t="s">
        <v>9104</v>
      </c>
      <c r="AO1368" s="84" t="s">
        <v>9105</v>
      </c>
      <c r="AP1368" s="84" t="s">
        <v>468</v>
      </c>
      <c r="AQ1368" s="84" t="s">
        <v>122</v>
      </c>
      <c r="AR1368" s="85">
        <v>1</v>
      </c>
      <c r="AS1368" s="86">
        <v>1</v>
      </c>
      <c r="AT1368" s="86">
        <v>1E-3</v>
      </c>
      <c r="AU1368" s="86">
        <v>1</v>
      </c>
      <c r="AV1368" s="84" t="s">
        <v>7</v>
      </c>
      <c r="AW1368" s="86">
        <v>39</v>
      </c>
      <c r="AX1368" s="84" t="s">
        <v>68</v>
      </c>
      <c r="AY1368" s="84" t="s">
        <v>68</v>
      </c>
      <c r="AZ1368" s="84" t="s">
        <v>68</v>
      </c>
      <c r="BA1368" s="84" t="s">
        <v>68</v>
      </c>
      <c r="BB1368" s="84" t="s">
        <v>68</v>
      </c>
      <c r="BC1368" s="84" t="s">
        <v>405</v>
      </c>
      <c r="BD1368" s="84" t="s">
        <v>406</v>
      </c>
      <c r="BE1368" s="84" t="s">
        <v>407</v>
      </c>
      <c r="BF1368" s="84" t="s">
        <v>122</v>
      </c>
      <c r="BG1368" s="84" t="s">
        <v>69</v>
      </c>
      <c r="BH1368" s="92" t="s">
        <v>9106</v>
      </c>
      <c r="BI1368" s="84" t="s">
        <v>122</v>
      </c>
      <c r="BJ1368" s="84" t="s">
        <v>9107</v>
      </c>
      <c r="BK1368" s="84" t="s">
        <v>867</v>
      </c>
      <c r="BL1368" s="84" t="s">
        <v>122</v>
      </c>
      <c r="BM1368" s="84" t="s">
        <v>406</v>
      </c>
      <c r="BN1368" s="84" t="s">
        <v>70</v>
      </c>
      <c r="BO1368" s="84" t="s">
        <v>71</v>
      </c>
      <c r="BP1368" s="84" t="s">
        <v>122</v>
      </c>
      <c r="BQ1368" s="84" t="s">
        <v>163</v>
      </c>
    </row>
    <row r="1369" spans="1:69" ht="14.4" x14ac:dyDescent="0.3">
      <c r="A1369" s="40" t="str">
        <f t="shared" si="619"/>
        <v>2025-09-12</v>
      </c>
      <c r="B1369" s="40" t="str">
        <f t="shared" si="620"/>
        <v>SYD</v>
      </c>
      <c r="C1369" s="39" t="str">
        <f t="shared" si="621"/>
        <v>40644104686</v>
      </c>
      <c r="D1369" s="41" t="str">
        <f t="shared" si="622"/>
        <v>PKR253171626</v>
      </c>
      <c r="E1369" s="41" t="str">
        <f t="shared" si="623"/>
        <v>596421462751</v>
      </c>
      <c r="F1369" s="39" t="str">
        <f t="shared" si="624"/>
        <v>2254231</v>
      </c>
      <c r="G1369" s="39" t="str">
        <f t="shared" si="625"/>
        <v>WISE EXPRESS(OZPRODUCT)</v>
      </c>
      <c r="H1369" s="41" t="str">
        <f t="shared" si="626"/>
        <v>김기웅</v>
      </c>
      <c r="I1369" s="39" t="str">
        <f t="shared" si="627"/>
        <v>49474</v>
      </c>
      <c r="J1369" s="52" t="str">
        <f t="shared" si="628"/>
        <v/>
      </c>
      <c r="K1369" s="75">
        <f t="shared" si="629"/>
        <v>1</v>
      </c>
      <c r="L1369" s="76">
        <f t="shared" si="630"/>
        <v>3</v>
      </c>
      <c r="M1369" s="76">
        <f t="shared" si="631"/>
        <v>1E-3</v>
      </c>
      <c r="N1369" s="76">
        <f t="shared" si="632"/>
        <v>3</v>
      </c>
      <c r="O1369" s="42">
        <f t="shared" si="633"/>
        <v>3</v>
      </c>
      <c r="P1369" s="39" t="str">
        <f t="shared" si="634"/>
        <v>일반(목록배제,Normal-Manifest Exception)</v>
      </c>
      <c r="Q1369" s="72">
        <f t="shared" si="635"/>
        <v>80</v>
      </c>
      <c r="R1369" s="43" t="str">
        <f t="shared" si="636"/>
        <v>5X033</v>
      </c>
      <c r="S1369" s="82" t="str">
        <f t="shared" si="637"/>
        <v/>
      </c>
      <c r="T1369" s="40">
        <f t="shared" si="638"/>
        <v>45912</v>
      </c>
      <c r="U1369" s="44">
        <v>2500</v>
      </c>
      <c r="V1369" s="44">
        <f t="shared" si="639"/>
        <v>0</v>
      </c>
      <c r="W1369" s="77">
        <f t="shared" si="640"/>
        <v>2500</v>
      </c>
      <c r="X1369" s="78">
        <f t="shared" si="641"/>
        <v>0</v>
      </c>
      <c r="Y1369" s="44" cm="1">
        <f t="array" ref="Y1369">_xlfn.IFNA(_xlfn.IFS(AND(Q1369&gt;=2000, Q1369&lt;3000), 10000, AND(Q1369&gt;=3000, Q1369&lt;4000), 15000, AND(Q1369&gt;=4000, Q1369&lt;5000), 20000, AND(Q1369&gt;=5000), 25000),0)</f>
        <v>0</v>
      </c>
      <c r="Z1369" s="91">
        <f t="shared" si="642"/>
        <v>300</v>
      </c>
      <c r="AA1369" s="44">
        <f t="shared" si="643"/>
        <v>0</v>
      </c>
      <c r="AB1369" s="44"/>
      <c r="AC1369" s="44"/>
      <c r="AD1369" s="44"/>
      <c r="AE1369" s="44">
        <f>VLOOKUP(O1369,정산업데이트!$A$6:$B$12,2,10)</f>
        <v>0</v>
      </c>
      <c r="AF1369" s="44"/>
      <c r="AG1369" s="79">
        <f t="shared" si="644"/>
        <v>300</v>
      </c>
      <c r="AH1369" s="80">
        <f t="shared" si="645"/>
        <v>2800</v>
      </c>
      <c r="AI1369" s="93"/>
      <c r="AJ1369" s="84" t="s">
        <v>8911</v>
      </c>
      <c r="AK1369" s="84" t="s">
        <v>73</v>
      </c>
      <c r="AL1369" s="84" t="s">
        <v>8912</v>
      </c>
      <c r="AM1369" s="84" t="s">
        <v>9108</v>
      </c>
      <c r="AN1369" s="84" t="s">
        <v>7307</v>
      </c>
      <c r="AO1369" s="84" t="s">
        <v>7308</v>
      </c>
      <c r="AP1369" s="84" t="s">
        <v>1033</v>
      </c>
      <c r="AQ1369" s="84" t="s">
        <v>122</v>
      </c>
      <c r="AR1369" s="85">
        <v>1</v>
      </c>
      <c r="AS1369" s="86">
        <v>3</v>
      </c>
      <c r="AT1369" s="86">
        <v>1E-3</v>
      </c>
      <c r="AU1369" s="86">
        <v>3</v>
      </c>
      <c r="AV1369" s="84" t="s">
        <v>8</v>
      </c>
      <c r="AW1369" s="86">
        <v>80</v>
      </c>
      <c r="AX1369" s="84" t="s">
        <v>68</v>
      </c>
      <c r="AY1369" s="84" t="s">
        <v>68</v>
      </c>
      <c r="AZ1369" s="84" t="s">
        <v>68</v>
      </c>
      <c r="BA1369" s="84" t="s">
        <v>68</v>
      </c>
      <c r="BB1369" s="84" t="s">
        <v>68</v>
      </c>
      <c r="BC1369" s="84" t="s">
        <v>141</v>
      </c>
      <c r="BD1369" s="84" t="s">
        <v>79</v>
      </c>
      <c r="BE1369" s="84" t="s">
        <v>80</v>
      </c>
      <c r="BF1369" s="84" t="s">
        <v>122</v>
      </c>
      <c r="BG1369" s="84" t="s">
        <v>69</v>
      </c>
      <c r="BH1369" s="92" t="s">
        <v>9109</v>
      </c>
      <c r="BI1369" s="84" t="s">
        <v>122</v>
      </c>
      <c r="BJ1369" s="84" t="s">
        <v>9110</v>
      </c>
      <c r="BK1369" s="84" t="s">
        <v>867</v>
      </c>
      <c r="BL1369" s="84" t="s">
        <v>122</v>
      </c>
      <c r="BM1369" s="84" t="s">
        <v>79</v>
      </c>
      <c r="BN1369" s="84" t="s">
        <v>70</v>
      </c>
      <c r="BO1369" s="84" t="s">
        <v>71</v>
      </c>
      <c r="BP1369" s="84" t="s">
        <v>122</v>
      </c>
      <c r="BQ1369" s="84" t="s">
        <v>163</v>
      </c>
    </row>
    <row r="1370" spans="1:69" ht="14.4" x14ac:dyDescent="0.3">
      <c r="A1370" s="40" t="str">
        <f t="shared" si="619"/>
        <v>2025-09-12</v>
      </c>
      <c r="B1370" s="40" t="str">
        <f t="shared" si="620"/>
        <v>SYD</v>
      </c>
      <c r="C1370" s="39" t="str">
        <f t="shared" si="621"/>
        <v>40644104686</v>
      </c>
      <c r="D1370" s="41" t="str">
        <f t="shared" si="622"/>
        <v>PKR253009198</v>
      </c>
      <c r="E1370" s="41" t="str">
        <f t="shared" si="623"/>
        <v>596421454900</v>
      </c>
      <c r="F1370" s="39" t="str">
        <f t="shared" si="624"/>
        <v>2256683</v>
      </c>
      <c r="G1370" s="39" t="str">
        <f t="shared" si="625"/>
        <v>WISE EXPRESS LOGISTICS(PANGZIMOM)</v>
      </c>
      <c r="H1370" s="41" t="str">
        <f t="shared" si="626"/>
        <v>설수진</v>
      </c>
      <c r="I1370" s="39" t="str">
        <f t="shared" si="627"/>
        <v>27741</v>
      </c>
      <c r="J1370" s="52" t="str">
        <f t="shared" si="628"/>
        <v/>
      </c>
      <c r="K1370" s="75">
        <f t="shared" si="629"/>
        <v>1</v>
      </c>
      <c r="L1370" s="76">
        <f t="shared" si="630"/>
        <v>3.8</v>
      </c>
      <c r="M1370" s="76">
        <f t="shared" si="631"/>
        <v>1E-3</v>
      </c>
      <c r="N1370" s="76">
        <f t="shared" si="632"/>
        <v>3.8</v>
      </c>
      <c r="O1370" s="42">
        <f t="shared" si="633"/>
        <v>4</v>
      </c>
      <c r="P1370" s="39" t="str">
        <f t="shared" si="634"/>
        <v>일반(목록배제,Normal-Manifest Exception)</v>
      </c>
      <c r="Q1370" s="72">
        <f t="shared" si="635"/>
        <v>135</v>
      </c>
      <c r="R1370" s="43" t="str">
        <f t="shared" si="636"/>
        <v>5X033</v>
      </c>
      <c r="S1370" s="82" t="str">
        <f t="shared" si="637"/>
        <v/>
      </c>
      <c r="T1370" s="40">
        <f t="shared" si="638"/>
        <v>45912</v>
      </c>
      <c r="U1370" s="44">
        <v>2500</v>
      </c>
      <c r="V1370" s="44">
        <f t="shared" si="639"/>
        <v>0</v>
      </c>
      <c r="W1370" s="77">
        <f t="shared" si="640"/>
        <v>2500</v>
      </c>
      <c r="X1370" s="78">
        <f t="shared" si="641"/>
        <v>0</v>
      </c>
      <c r="Y1370" s="44" cm="1">
        <f t="array" ref="Y1370">_xlfn.IFNA(_xlfn.IFS(AND(Q1370&gt;=2000, Q1370&lt;3000), 10000, AND(Q1370&gt;=3000, Q1370&lt;4000), 15000, AND(Q1370&gt;=4000, Q1370&lt;5000), 20000, AND(Q1370&gt;=5000), 25000),0)</f>
        <v>0</v>
      </c>
      <c r="Z1370" s="91">
        <f t="shared" si="642"/>
        <v>300</v>
      </c>
      <c r="AA1370" s="44">
        <f t="shared" si="643"/>
        <v>0</v>
      </c>
      <c r="AB1370" s="44"/>
      <c r="AC1370" s="44"/>
      <c r="AD1370" s="44"/>
      <c r="AE1370" s="44">
        <f>VLOOKUP(O1370,정산업데이트!$A$6:$B$12,2,10)</f>
        <v>0</v>
      </c>
      <c r="AF1370" s="44"/>
      <c r="AG1370" s="79">
        <f t="shared" si="644"/>
        <v>300</v>
      </c>
      <c r="AH1370" s="80">
        <f t="shared" si="645"/>
        <v>2800</v>
      </c>
      <c r="AI1370" s="93"/>
      <c r="AJ1370" s="84" t="s">
        <v>8911</v>
      </c>
      <c r="AK1370" s="84" t="s">
        <v>73</v>
      </c>
      <c r="AL1370" s="84" t="s">
        <v>8912</v>
      </c>
      <c r="AM1370" s="84" t="s">
        <v>9111</v>
      </c>
      <c r="AN1370" s="84" t="s">
        <v>9112</v>
      </c>
      <c r="AO1370" s="84" t="s">
        <v>9113</v>
      </c>
      <c r="AP1370" s="84" t="s">
        <v>5866</v>
      </c>
      <c r="AQ1370" s="84" t="s">
        <v>122</v>
      </c>
      <c r="AR1370" s="85">
        <v>1</v>
      </c>
      <c r="AS1370" s="86">
        <v>3.8</v>
      </c>
      <c r="AT1370" s="86">
        <v>1E-3</v>
      </c>
      <c r="AU1370" s="86">
        <v>3.8</v>
      </c>
      <c r="AV1370" s="84" t="s">
        <v>8</v>
      </c>
      <c r="AW1370" s="86">
        <v>135</v>
      </c>
      <c r="AX1370" s="84" t="s">
        <v>68</v>
      </c>
      <c r="AY1370" s="84" t="s">
        <v>68</v>
      </c>
      <c r="AZ1370" s="84" t="s">
        <v>68</v>
      </c>
      <c r="BA1370" s="84" t="s">
        <v>68</v>
      </c>
      <c r="BB1370" s="84" t="s">
        <v>68</v>
      </c>
      <c r="BC1370" s="84" t="s">
        <v>441</v>
      </c>
      <c r="BD1370" s="84" t="s">
        <v>442</v>
      </c>
      <c r="BE1370" s="84" t="s">
        <v>443</v>
      </c>
      <c r="BF1370" s="84" t="s">
        <v>122</v>
      </c>
      <c r="BG1370" s="84" t="s">
        <v>69</v>
      </c>
      <c r="BH1370" s="92" t="s">
        <v>9114</v>
      </c>
      <c r="BI1370" s="84" t="s">
        <v>122</v>
      </c>
      <c r="BJ1370" s="84" t="s">
        <v>9115</v>
      </c>
      <c r="BK1370" s="84" t="s">
        <v>867</v>
      </c>
      <c r="BL1370" s="84" t="s">
        <v>122</v>
      </c>
      <c r="BM1370" s="84" t="s">
        <v>442</v>
      </c>
      <c r="BN1370" s="84" t="s">
        <v>70</v>
      </c>
      <c r="BO1370" s="84" t="s">
        <v>71</v>
      </c>
      <c r="BP1370" s="84" t="s">
        <v>122</v>
      </c>
      <c r="BQ1370" s="84" t="s">
        <v>163</v>
      </c>
    </row>
    <row r="1371" spans="1:69" ht="14.4" x14ac:dyDescent="0.3">
      <c r="A1371" s="40" t="str">
        <f t="shared" si="619"/>
        <v>2025-09-12</v>
      </c>
      <c r="B1371" s="40" t="str">
        <f t="shared" si="620"/>
        <v>SYD</v>
      </c>
      <c r="C1371" s="39" t="str">
        <f t="shared" si="621"/>
        <v>40644104686</v>
      </c>
      <c r="D1371" s="41" t="str">
        <f t="shared" si="622"/>
        <v>PKR253377393</v>
      </c>
      <c r="E1371" s="41" t="str">
        <f t="shared" si="623"/>
        <v>596421472820</v>
      </c>
      <c r="F1371" s="39" t="str">
        <f t="shared" si="624"/>
        <v>2256516</v>
      </c>
      <c r="G1371" s="39" t="str">
        <f t="shared" si="625"/>
        <v>WISE EXPRESS (CNC INTL)</v>
      </c>
      <c r="H1371" s="41" t="str">
        <f t="shared" si="626"/>
        <v>강희헌</v>
      </c>
      <c r="I1371" s="39" t="str">
        <f t="shared" si="627"/>
        <v>17094</v>
      </c>
      <c r="J1371" s="52" t="str">
        <f t="shared" si="628"/>
        <v/>
      </c>
      <c r="K1371" s="75">
        <f t="shared" si="629"/>
        <v>1</v>
      </c>
      <c r="L1371" s="76">
        <f t="shared" si="630"/>
        <v>0.5</v>
      </c>
      <c r="M1371" s="76">
        <f t="shared" si="631"/>
        <v>1E-3</v>
      </c>
      <c r="N1371" s="76">
        <f t="shared" si="632"/>
        <v>0.5</v>
      </c>
      <c r="O1371" s="42">
        <f t="shared" si="633"/>
        <v>0.5</v>
      </c>
      <c r="P1371" s="39" t="str">
        <f t="shared" si="634"/>
        <v>일반(목록배제,Normal-Manifest Exception)</v>
      </c>
      <c r="Q1371" s="72">
        <f t="shared" si="635"/>
        <v>54</v>
      </c>
      <c r="R1371" s="43" t="str">
        <f t="shared" si="636"/>
        <v>5X033</v>
      </c>
      <c r="S1371" s="82" t="str">
        <f t="shared" si="637"/>
        <v/>
      </c>
      <c r="T1371" s="40">
        <f t="shared" si="638"/>
        <v>45912</v>
      </c>
      <c r="U1371" s="44">
        <v>2500</v>
      </c>
      <c r="V1371" s="44">
        <f t="shared" si="639"/>
        <v>0</v>
      </c>
      <c r="W1371" s="77">
        <f t="shared" si="640"/>
        <v>2500</v>
      </c>
      <c r="X1371" s="78">
        <f t="shared" si="641"/>
        <v>0</v>
      </c>
      <c r="Y1371" s="44" cm="1">
        <f t="array" ref="Y1371">_xlfn.IFNA(_xlfn.IFS(AND(Q1371&gt;=2000, Q1371&lt;3000), 10000, AND(Q1371&gt;=3000, Q1371&lt;4000), 15000, AND(Q1371&gt;=4000, Q1371&lt;5000), 20000, AND(Q1371&gt;=5000), 25000),0)</f>
        <v>0</v>
      </c>
      <c r="Z1371" s="91">
        <f t="shared" si="642"/>
        <v>300</v>
      </c>
      <c r="AA1371" s="44">
        <f t="shared" si="643"/>
        <v>0</v>
      </c>
      <c r="AB1371" s="44"/>
      <c r="AC1371" s="44"/>
      <c r="AD1371" s="44"/>
      <c r="AE1371" s="44">
        <f>VLOOKUP(O1371,정산업데이트!$A$6:$B$12,2,10)</f>
        <v>0</v>
      </c>
      <c r="AF1371" s="44"/>
      <c r="AG1371" s="79">
        <f t="shared" si="644"/>
        <v>300</v>
      </c>
      <c r="AH1371" s="80">
        <f t="shared" si="645"/>
        <v>2800</v>
      </c>
      <c r="AI1371" s="93"/>
      <c r="AJ1371" s="84" t="s">
        <v>8911</v>
      </c>
      <c r="AK1371" s="84" t="s">
        <v>73</v>
      </c>
      <c r="AL1371" s="84" t="s">
        <v>8912</v>
      </c>
      <c r="AM1371" s="84" t="s">
        <v>9116</v>
      </c>
      <c r="AN1371" s="84" t="s">
        <v>9117</v>
      </c>
      <c r="AO1371" s="84" t="s">
        <v>9118</v>
      </c>
      <c r="AP1371" s="84" t="s">
        <v>1454</v>
      </c>
      <c r="AQ1371" s="84" t="s">
        <v>122</v>
      </c>
      <c r="AR1371" s="85">
        <v>1</v>
      </c>
      <c r="AS1371" s="86">
        <v>0.5</v>
      </c>
      <c r="AT1371" s="86">
        <v>1E-3</v>
      </c>
      <c r="AU1371" s="86">
        <v>0.5</v>
      </c>
      <c r="AV1371" s="84" t="s">
        <v>8</v>
      </c>
      <c r="AW1371" s="86">
        <v>54</v>
      </c>
      <c r="AX1371" s="84" t="s">
        <v>68</v>
      </c>
      <c r="AY1371" s="84" t="s">
        <v>68</v>
      </c>
      <c r="AZ1371" s="84" t="s">
        <v>68</v>
      </c>
      <c r="BA1371" s="84" t="s">
        <v>68</v>
      </c>
      <c r="BB1371" s="84" t="s">
        <v>68</v>
      </c>
      <c r="BC1371" s="84" t="s">
        <v>405</v>
      </c>
      <c r="BD1371" s="84" t="s">
        <v>406</v>
      </c>
      <c r="BE1371" s="84" t="s">
        <v>407</v>
      </c>
      <c r="BF1371" s="84" t="s">
        <v>122</v>
      </c>
      <c r="BG1371" s="84" t="s">
        <v>69</v>
      </c>
      <c r="BH1371" s="92" t="s">
        <v>9119</v>
      </c>
      <c r="BI1371" s="84" t="s">
        <v>122</v>
      </c>
      <c r="BJ1371" s="84" t="s">
        <v>9120</v>
      </c>
      <c r="BK1371" s="84" t="s">
        <v>867</v>
      </c>
      <c r="BL1371" s="84" t="s">
        <v>122</v>
      </c>
      <c r="BM1371" s="84" t="s">
        <v>406</v>
      </c>
      <c r="BN1371" s="84" t="s">
        <v>70</v>
      </c>
      <c r="BO1371" s="84" t="s">
        <v>71</v>
      </c>
      <c r="BP1371" s="84" t="s">
        <v>122</v>
      </c>
      <c r="BQ1371" s="84" t="s">
        <v>163</v>
      </c>
    </row>
    <row r="1372" spans="1:69" ht="14.4" x14ac:dyDescent="0.3">
      <c r="A1372" s="40" t="str">
        <f t="shared" si="619"/>
        <v>2025-09-12</v>
      </c>
      <c r="B1372" s="40" t="str">
        <f t="shared" si="620"/>
        <v>SYD</v>
      </c>
      <c r="C1372" s="39" t="str">
        <f t="shared" si="621"/>
        <v>40644104686</v>
      </c>
      <c r="D1372" s="41" t="str">
        <f t="shared" si="622"/>
        <v>PKR253377394</v>
      </c>
      <c r="E1372" s="41" t="str">
        <f t="shared" si="623"/>
        <v>596421472831</v>
      </c>
      <c r="F1372" s="39" t="str">
        <f t="shared" si="624"/>
        <v>2256516</v>
      </c>
      <c r="G1372" s="39" t="str">
        <f t="shared" si="625"/>
        <v>WISE EXPRESS (CNC INTL)</v>
      </c>
      <c r="H1372" s="41" t="str">
        <f t="shared" si="626"/>
        <v>우윤정</v>
      </c>
      <c r="I1372" s="39" t="str">
        <f t="shared" si="627"/>
        <v>22009</v>
      </c>
      <c r="J1372" s="52" t="str">
        <f t="shared" si="628"/>
        <v/>
      </c>
      <c r="K1372" s="75">
        <f t="shared" si="629"/>
        <v>1</v>
      </c>
      <c r="L1372" s="76">
        <f t="shared" si="630"/>
        <v>0.5</v>
      </c>
      <c r="M1372" s="76">
        <f t="shared" si="631"/>
        <v>1E-3</v>
      </c>
      <c r="N1372" s="76">
        <f t="shared" si="632"/>
        <v>0.5</v>
      </c>
      <c r="O1372" s="42">
        <f t="shared" si="633"/>
        <v>0.5</v>
      </c>
      <c r="P1372" s="39" t="str">
        <f t="shared" si="634"/>
        <v>일반(목록배제,Normal-Manifest Exception)</v>
      </c>
      <c r="Q1372" s="72">
        <f t="shared" si="635"/>
        <v>54</v>
      </c>
      <c r="R1372" s="43" t="str">
        <f t="shared" si="636"/>
        <v>5X033</v>
      </c>
      <c r="S1372" s="82" t="str">
        <f t="shared" si="637"/>
        <v/>
      </c>
      <c r="T1372" s="40">
        <f t="shared" si="638"/>
        <v>45912</v>
      </c>
      <c r="U1372" s="44">
        <v>2500</v>
      </c>
      <c r="V1372" s="44">
        <f t="shared" si="639"/>
        <v>0</v>
      </c>
      <c r="W1372" s="77">
        <f t="shared" si="640"/>
        <v>2500</v>
      </c>
      <c r="X1372" s="78">
        <f t="shared" si="641"/>
        <v>0</v>
      </c>
      <c r="Y1372" s="44" cm="1">
        <f t="array" ref="Y1372">_xlfn.IFNA(_xlfn.IFS(AND(Q1372&gt;=2000, Q1372&lt;3000), 10000, AND(Q1372&gt;=3000, Q1372&lt;4000), 15000, AND(Q1372&gt;=4000, Q1372&lt;5000), 20000, AND(Q1372&gt;=5000), 25000),0)</f>
        <v>0</v>
      </c>
      <c r="Z1372" s="91">
        <f t="shared" si="642"/>
        <v>300</v>
      </c>
      <c r="AA1372" s="44">
        <f t="shared" si="643"/>
        <v>0</v>
      </c>
      <c r="AB1372" s="44"/>
      <c r="AC1372" s="44"/>
      <c r="AD1372" s="44"/>
      <c r="AE1372" s="44">
        <f>VLOOKUP(O1372,정산업데이트!$A$6:$B$12,2,10)</f>
        <v>0</v>
      </c>
      <c r="AF1372" s="44"/>
      <c r="AG1372" s="79">
        <f t="shared" si="644"/>
        <v>300</v>
      </c>
      <c r="AH1372" s="80">
        <f t="shared" si="645"/>
        <v>2800</v>
      </c>
      <c r="AI1372" s="93"/>
      <c r="AJ1372" s="84" t="s">
        <v>8911</v>
      </c>
      <c r="AK1372" s="84" t="s">
        <v>73</v>
      </c>
      <c r="AL1372" s="84" t="s">
        <v>8912</v>
      </c>
      <c r="AM1372" s="84" t="s">
        <v>9121</v>
      </c>
      <c r="AN1372" s="84" t="s">
        <v>9122</v>
      </c>
      <c r="AO1372" s="84" t="s">
        <v>9123</v>
      </c>
      <c r="AP1372" s="84" t="s">
        <v>490</v>
      </c>
      <c r="AQ1372" s="84" t="s">
        <v>122</v>
      </c>
      <c r="AR1372" s="85">
        <v>1</v>
      </c>
      <c r="AS1372" s="86">
        <v>0.5</v>
      </c>
      <c r="AT1372" s="86">
        <v>1E-3</v>
      </c>
      <c r="AU1372" s="86">
        <v>0.5</v>
      </c>
      <c r="AV1372" s="84" t="s">
        <v>8</v>
      </c>
      <c r="AW1372" s="86">
        <v>54</v>
      </c>
      <c r="AX1372" s="84" t="s">
        <v>68</v>
      </c>
      <c r="AY1372" s="84" t="s">
        <v>68</v>
      </c>
      <c r="AZ1372" s="84" t="s">
        <v>68</v>
      </c>
      <c r="BA1372" s="84" t="s">
        <v>68</v>
      </c>
      <c r="BB1372" s="84" t="s">
        <v>68</v>
      </c>
      <c r="BC1372" s="84" t="s">
        <v>405</v>
      </c>
      <c r="BD1372" s="84" t="s">
        <v>406</v>
      </c>
      <c r="BE1372" s="84" t="s">
        <v>407</v>
      </c>
      <c r="BF1372" s="84" t="s">
        <v>122</v>
      </c>
      <c r="BG1372" s="84" t="s">
        <v>69</v>
      </c>
      <c r="BH1372" s="92" t="s">
        <v>9124</v>
      </c>
      <c r="BI1372" s="84" t="s">
        <v>122</v>
      </c>
      <c r="BJ1372" s="84" t="s">
        <v>9125</v>
      </c>
      <c r="BK1372" s="84" t="s">
        <v>867</v>
      </c>
      <c r="BL1372" s="84" t="s">
        <v>122</v>
      </c>
      <c r="BM1372" s="84" t="s">
        <v>406</v>
      </c>
      <c r="BN1372" s="84" t="s">
        <v>70</v>
      </c>
      <c r="BO1372" s="84" t="s">
        <v>71</v>
      </c>
      <c r="BP1372" s="84" t="s">
        <v>122</v>
      </c>
      <c r="BQ1372" s="84" t="s">
        <v>163</v>
      </c>
    </row>
    <row r="1373" spans="1:69" ht="14.4" x14ac:dyDescent="0.3">
      <c r="A1373" s="40" t="str">
        <f t="shared" si="619"/>
        <v>2025-09-12</v>
      </c>
      <c r="B1373" s="40" t="str">
        <f t="shared" si="620"/>
        <v>SYD</v>
      </c>
      <c r="C1373" s="39" t="str">
        <f t="shared" si="621"/>
        <v>40644104686</v>
      </c>
      <c r="D1373" s="41" t="str">
        <f t="shared" si="622"/>
        <v>PKR253377395</v>
      </c>
      <c r="E1373" s="41" t="str">
        <f t="shared" si="623"/>
        <v>596421472842</v>
      </c>
      <c r="F1373" s="39" t="str">
        <f t="shared" si="624"/>
        <v>2256516</v>
      </c>
      <c r="G1373" s="39" t="str">
        <f t="shared" si="625"/>
        <v>WISE EXPRESS (CNC INTL)</v>
      </c>
      <c r="H1373" s="41" t="str">
        <f t="shared" si="626"/>
        <v>김창우</v>
      </c>
      <c r="I1373" s="39" t="str">
        <f t="shared" si="627"/>
        <v>51361</v>
      </c>
      <c r="J1373" s="52" t="str">
        <f t="shared" si="628"/>
        <v/>
      </c>
      <c r="K1373" s="75">
        <f t="shared" si="629"/>
        <v>1</v>
      </c>
      <c r="L1373" s="76">
        <f t="shared" si="630"/>
        <v>0.5</v>
      </c>
      <c r="M1373" s="76">
        <f t="shared" si="631"/>
        <v>1E-3</v>
      </c>
      <c r="N1373" s="76">
        <f t="shared" si="632"/>
        <v>0.5</v>
      </c>
      <c r="O1373" s="42">
        <f t="shared" si="633"/>
        <v>0.5</v>
      </c>
      <c r="P1373" s="39" t="str">
        <f t="shared" si="634"/>
        <v>일반(목록배제,Normal-Manifest Exception)</v>
      </c>
      <c r="Q1373" s="72">
        <f t="shared" si="635"/>
        <v>34</v>
      </c>
      <c r="R1373" s="43" t="str">
        <f t="shared" si="636"/>
        <v>5X033</v>
      </c>
      <c r="S1373" s="82" t="str">
        <f t="shared" si="637"/>
        <v/>
      </c>
      <c r="T1373" s="40">
        <f t="shared" si="638"/>
        <v>45912</v>
      </c>
      <c r="U1373" s="44">
        <v>2500</v>
      </c>
      <c r="V1373" s="44">
        <f t="shared" si="639"/>
        <v>0</v>
      </c>
      <c r="W1373" s="77">
        <f t="shared" si="640"/>
        <v>2500</v>
      </c>
      <c r="X1373" s="78">
        <f t="shared" si="641"/>
        <v>0</v>
      </c>
      <c r="Y1373" s="44" cm="1">
        <f t="array" ref="Y1373">_xlfn.IFNA(_xlfn.IFS(AND(Q1373&gt;=2000, Q1373&lt;3000), 10000, AND(Q1373&gt;=3000, Q1373&lt;4000), 15000, AND(Q1373&gt;=4000, Q1373&lt;5000), 20000, AND(Q1373&gt;=5000), 25000),0)</f>
        <v>0</v>
      </c>
      <c r="Z1373" s="91">
        <f t="shared" si="642"/>
        <v>300</v>
      </c>
      <c r="AA1373" s="44">
        <f t="shared" si="643"/>
        <v>0</v>
      </c>
      <c r="AB1373" s="44"/>
      <c r="AC1373" s="44"/>
      <c r="AD1373" s="44"/>
      <c r="AE1373" s="44">
        <f>VLOOKUP(O1373,정산업데이트!$A$6:$B$12,2,10)</f>
        <v>0</v>
      </c>
      <c r="AF1373" s="44"/>
      <c r="AG1373" s="79">
        <f t="shared" si="644"/>
        <v>300</v>
      </c>
      <c r="AH1373" s="80">
        <f t="shared" si="645"/>
        <v>2800</v>
      </c>
      <c r="AI1373" s="93"/>
      <c r="AJ1373" s="84" t="s">
        <v>8911</v>
      </c>
      <c r="AK1373" s="84" t="s">
        <v>73</v>
      </c>
      <c r="AL1373" s="84" t="s">
        <v>8912</v>
      </c>
      <c r="AM1373" s="84" t="s">
        <v>9126</v>
      </c>
      <c r="AN1373" s="84" t="s">
        <v>9127</v>
      </c>
      <c r="AO1373" s="84" t="s">
        <v>9128</v>
      </c>
      <c r="AP1373" s="84" t="s">
        <v>9129</v>
      </c>
      <c r="AQ1373" s="84" t="s">
        <v>122</v>
      </c>
      <c r="AR1373" s="85">
        <v>1</v>
      </c>
      <c r="AS1373" s="86">
        <v>0.5</v>
      </c>
      <c r="AT1373" s="86">
        <v>1E-3</v>
      </c>
      <c r="AU1373" s="86">
        <v>0.5</v>
      </c>
      <c r="AV1373" s="84" t="s">
        <v>8</v>
      </c>
      <c r="AW1373" s="86">
        <v>34</v>
      </c>
      <c r="AX1373" s="84" t="s">
        <v>68</v>
      </c>
      <c r="AY1373" s="84" t="s">
        <v>68</v>
      </c>
      <c r="AZ1373" s="84" t="s">
        <v>68</v>
      </c>
      <c r="BA1373" s="84" t="s">
        <v>68</v>
      </c>
      <c r="BB1373" s="84" t="s">
        <v>68</v>
      </c>
      <c r="BC1373" s="84" t="s">
        <v>405</v>
      </c>
      <c r="BD1373" s="84" t="s">
        <v>406</v>
      </c>
      <c r="BE1373" s="84" t="s">
        <v>407</v>
      </c>
      <c r="BF1373" s="84" t="s">
        <v>122</v>
      </c>
      <c r="BG1373" s="84" t="s">
        <v>69</v>
      </c>
      <c r="BH1373" s="92" t="s">
        <v>9130</v>
      </c>
      <c r="BI1373" s="84" t="s">
        <v>122</v>
      </c>
      <c r="BJ1373" s="84" t="s">
        <v>9131</v>
      </c>
      <c r="BK1373" s="84" t="s">
        <v>867</v>
      </c>
      <c r="BL1373" s="84" t="s">
        <v>122</v>
      </c>
      <c r="BM1373" s="84" t="s">
        <v>406</v>
      </c>
      <c r="BN1373" s="84" t="s">
        <v>70</v>
      </c>
      <c r="BO1373" s="84" t="s">
        <v>71</v>
      </c>
      <c r="BP1373" s="84" t="s">
        <v>122</v>
      </c>
      <c r="BQ1373" s="84" t="s">
        <v>163</v>
      </c>
    </row>
    <row r="1374" spans="1:69" ht="14.4" x14ac:dyDescent="0.3">
      <c r="A1374" s="40" t="str">
        <f t="shared" si="619"/>
        <v>2025-09-12</v>
      </c>
      <c r="B1374" s="40" t="str">
        <f t="shared" si="620"/>
        <v>SYD</v>
      </c>
      <c r="C1374" s="39" t="str">
        <f t="shared" si="621"/>
        <v>40644104686</v>
      </c>
      <c r="D1374" s="41" t="str">
        <f t="shared" si="622"/>
        <v>PKR253377396</v>
      </c>
      <c r="E1374" s="41" t="str">
        <f t="shared" si="623"/>
        <v>596421472853</v>
      </c>
      <c r="F1374" s="39" t="str">
        <f t="shared" si="624"/>
        <v>2256516</v>
      </c>
      <c r="G1374" s="39" t="str">
        <f t="shared" si="625"/>
        <v>WISE EXPRESS (CNC INTL)</v>
      </c>
      <c r="H1374" s="41" t="str">
        <f t="shared" si="626"/>
        <v>최진우</v>
      </c>
      <c r="I1374" s="39" t="str">
        <f t="shared" si="627"/>
        <v>06010</v>
      </c>
      <c r="J1374" s="52" t="str">
        <f t="shared" si="628"/>
        <v/>
      </c>
      <c r="K1374" s="75">
        <f t="shared" si="629"/>
        <v>1</v>
      </c>
      <c r="L1374" s="76">
        <f t="shared" si="630"/>
        <v>0.5</v>
      </c>
      <c r="M1374" s="76">
        <f t="shared" si="631"/>
        <v>1E-3</v>
      </c>
      <c r="N1374" s="76">
        <f t="shared" si="632"/>
        <v>0.5</v>
      </c>
      <c r="O1374" s="42">
        <f t="shared" si="633"/>
        <v>0.5</v>
      </c>
      <c r="P1374" s="39" t="str">
        <f t="shared" si="634"/>
        <v>일반(목록배제,Normal-Manifest Exception)</v>
      </c>
      <c r="Q1374" s="72">
        <f t="shared" si="635"/>
        <v>23</v>
      </c>
      <c r="R1374" s="43" t="str">
        <f t="shared" si="636"/>
        <v>5X033</v>
      </c>
      <c r="S1374" s="82" t="str">
        <f t="shared" si="637"/>
        <v/>
      </c>
      <c r="T1374" s="40">
        <f t="shared" si="638"/>
        <v>45912</v>
      </c>
      <c r="U1374" s="44">
        <v>2500</v>
      </c>
      <c r="V1374" s="44">
        <f t="shared" si="639"/>
        <v>0</v>
      </c>
      <c r="W1374" s="77">
        <f t="shared" si="640"/>
        <v>2500</v>
      </c>
      <c r="X1374" s="78">
        <f t="shared" si="641"/>
        <v>0</v>
      </c>
      <c r="Y1374" s="44" cm="1">
        <f t="array" ref="Y1374">_xlfn.IFNA(_xlfn.IFS(AND(Q1374&gt;=2000, Q1374&lt;3000), 10000, AND(Q1374&gt;=3000, Q1374&lt;4000), 15000, AND(Q1374&gt;=4000, Q1374&lt;5000), 20000, AND(Q1374&gt;=5000), 25000),0)</f>
        <v>0</v>
      </c>
      <c r="Z1374" s="91">
        <f t="shared" si="642"/>
        <v>300</v>
      </c>
      <c r="AA1374" s="44">
        <f t="shared" si="643"/>
        <v>0</v>
      </c>
      <c r="AB1374" s="44"/>
      <c r="AC1374" s="44"/>
      <c r="AD1374" s="44"/>
      <c r="AE1374" s="44">
        <f>VLOOKUP(O1374,정산업데이트!$A$6:$B$12,2,10)</f>
        <v>0</v>
      </c>
      <c r="AF1374" s="44"/>
      <c r="AG1374" s="79">
        <f t="shared" si="644"/>
        <v>300</v>
      </c>
      <c r="AH1374" s="80">
        <f t="shared" si="645"/>
        <v>2800</v>
      </c>
      <c r="AI1374" s="93"/>
      <c r="AJ1374" s="84" t="s">
        <v>8911</v>
      </c>
      <c r="AK1374" s="84" t="s">
        <v>73</v>
      </c>
      <c r="AL1374" s="84" t="s">
        <v>8912</v>
      </c>
      <c r="AM1374" s="84" t="s">
        <v>9132</v>
      </c>
      <c r="AN1374" s="84" t="s">
        <v>9133</v>
      </c>
      <c r="AO1374" s="84" t="s">
        <v>9134</v>
      </c>
      <c r="AP1374" s="84" t="s">
        <v>9135</v>
      </c>
      <c r="AQ1374" s="84" t="s">
        <v>122</v>
      </c>
      <c r="AR1374" s="85">
        <v>1</v>
      </c>
      <c r="AS1374" s="86">
        <v>0.5</v>
      </c>
      <c r="AT1374" s="86">
        <v>1E-3</v>
      </c>
      <c r="AU1374" s="86">
        <v>0.5</v>
      </c>
      <c r="AV1374" s="84" t="s">
        <v>8</v>
      </c>
      <c r="AW1374" s="86">
        <v>23</v>
      </c>
      <c r="AX1374" s="84" t="s">
        <v>68</v>
      </c>
      <c r="AY1374" s="84" t="s">
        <v>68</v>
      </c>
      <c r="AZ1374" s="84" t="s">
        <v>68</v>
      </c>
      <c r="BA1374" s="84" t="s">
        <v>68</v>
      </c>
      <c r="BB1374" s="84" t="s">
        <v>68</v>
      </c>
      <c r="BC1374" s="84" t="s">
        <v>405</v>
      </c>
      <c r="BD1374" s="84" t="s">
        <v>406</v>
      </c>
      <c r="BE1374" s="84" t="s">
        <v>407</v>
      </c>
      <c r="BF1374" s="84" t="s">
        <v>122</v>
      </c>
      <c r="BG1374" s="84" t="s">
        <v>69</v>
      </c>
      <c r="BH1374" s="92" t="s">
        <v>9136</v>
      </c>
      <c r="BI1374" s="84" t="s">
        <v>122</v>
      </c>
      <c r="BJ1374" s="84" t="s">
        <v>9137</v>
      </c>
      <c r="BK1374" s="84" t="s">
        <v>867</v>
      </c>
      <c r="BL1374" s="84" t="s">
        <v>122</v>
      </c>
      <c r="BM1374" s="84" t="s">
        <v>406</v>
      </c>
      <c r="BN1374" s="84" t="s">
        <v>70</v>
      </c>
      <c r="BO1374" s="84" t="s">
        <v>71</v>
      </c>
      <c r="BP1374" s="84" t="s">
        <v>122</v>
      </c>
      <c r="BQ1374" s="84" t="s">
        <v>163</v>
      </c>
    </row>
    <row r="1375" spans="1:69" ht="14.4" x14ac:dyDescent="0.3">
      <c r="A1375" s="40" t="str">
        <f t="shared" si="619"/>
        <v>2025-09-12</v>
      </c>
      <c r="B1375" s="40" t="str">
        <f t="shared" si="620"/>
        <v>SYD</v>
      </c>
      <c r="C1375" s="39" t="str">
        <f t="shared" si="621"/>
        <v>40644104686</v>
      </c>
      <c r="D1375" s="41" t="str">
        <f t="shared" si="622"/>
        <v>PKR253377397</v>
      </c>
      <c r="E1375" s="41" t="str">
        <f t="shared" si="623"/>
        <v>596421472864</v>
      </c>
      <c r="F1375" s="39" t="str">
        <f t="shared" si="624"/>
        <v>2256516</v>
      </c>
      <c r="G1375" s="39" t="str">
        <f t="shared" si="625"/>
        <v>WISE EXPRESS (CNC INTL)</v>
      </c>
      <c r="H1375" s="41" t="str">
        <f t="shared" si="626"/>
        <v>초문정</v>
      </c>
      <c r="I1375" s="39" t="str">
        <f t="shared" si="627"/>
        <v>44205</v>
      </c>
      <c r="J1375" s="52" t="str">
        <f t="shared" si="628"/>
        <v/>
      </c>
      <c r="K1375" s="75">
        <f t="shared" si="629"/>
        <v>1</v>
      </c>
      <c r="L1375" s="76">
        <f t="shared" si="630"/>
        <v>0.5</v>
      </c>
      <c r="M1375" s="76">
        <f t="shared" si="631"/>
        <v>1E-3</v>
      </c>
      <c r="N1375" s="76">
        <f t="shared" si="632"/>
        <v>0.5</v>
      </c>
      <c r="O1375" s="42">
        <f t="shared" si="633"/>
        <v>0.5</v>
      </c>
      <c r="P1375" s="39" t="str">
        <f t="shared" si="634"/>
        <v>일반(목록배제,Normal-Manifest Exception)</v>
      </c>
      <c r="Q1375" s="72">
        <f t="shared" si="635"/>
        <v>18</v>
      </c>
      <c r="R1375" s="43" t="str">
        <f t="shared" si="636"/>
        <v>5X033</v>
      </c>
      <c r="S1375" s="82" t="str">
        <f t="shared" si="637"/>
        <v/>
      </c>
      <c r="T1375" s="40">
        <f t="shared" si="638"/>
        <v>45912</v>
      </c>
      <c r="U1375" s="44">
        <v>2500</v>
      </c>
      <c r="V1375" s="44">
        <f t="shared" si="639"/>
        <v>0</v>
      </c>
      <c r="W1375" s="77">
        <f t="shared" si="640"/>
        <v>2500</v>
      </c>
      <c r="X1375" s="78">
        <f t="shared" si="641"/>
        <v>0</v>
      </c>
      <c r="Y1375" s="44" cm="1">
        <f t="array" ref="Y1375">_xlfn.IFNA(_xlfn.IFS(AND(Q1375&gt;=2000, Q1375&lt;3000), 10000, AND(Q1375&gt;=3000, Q1375&lt;4000), 15000, AND(Q1375&gt;=4000, Q1375&lt;5000), 20000, AND(Q1375&gt;=5000), 25000),0)</f>
        <v>0</v>
      </c>
      <c r="Z1375" s="91">
        <f t="shared" si="642"/>
        <v>300</v>
      </c>
      <c r="AA1375" s="44">
        <f t="shared" si="643"/>
        <v>0</v>
      </c>
      <c r="AB1375" s="44"/>
      <c r="AC1375" s="44"/>
      <c r="AD1375" s="44"/>
      <c r="AE1375" s="44">
        <f>VLOOKUP(O1375,정산업데이트!$A$6:$B$12,2,10)</f>
        <v>0</v>
      </c>
      <c r="AF1375" s="44"/>
      <c r="AG1375" s="79">
        <f t="shared" si="644"/>
        <v>300</v>
      </c>
      <c r="AH1375" s="80">
        <f t="shared" si="645"/>
        <v>2800</v>
      </c>
      <c r="AI1375" s="93"/>
      <c r="AJ1375" s="84" t="s">
        <v>8911</v>
      </c>
      <c r="AK1375" s="84" t="s">
        <v>73</v>
      </c>
      <c r="AL1375" s="84" t="s">
        <v>8912</v>
      </c>
      <c r="AM1375" s="84" t="s">
        <v>9138</v>
      </c>
      <c r="AN1375" s="84" t="s">
        <v>9139</v>
      </c>
      <c r="AO1375" s="84" t="s">
        <v>9140</v>
      </c>
      <c r="AP1375" s="84" t="s">
        <v>9141</v>
      </c>
      <c r="AQ1375" s="84" t="s">
        <v>122</v>
      </c>
      <c r="AR1375" s="85">
        <v>1</v>
      </c>
      <c r="AS1375" s="86">
        <v>0.5</v>
      </c>
      <c r="AT1375" s="86">
        <v>1E-3</v>
      </c>
      <c r="AU1375" s="86">
        <v>0.5</v>
      </c>
      <c r="AV1375" s="84" t="s">
        <v>8</v>
      </c>
      <c r="AW1375" s="86">
        <v>18</v>
      </c>
      <c r="AX1375" s="84" t="s">
        <v>68</v>
      </c>
      <c r="AY1375" s="84" t="s">
        <v>68</v>
      </c>
      <c r="AZ1375" s="84" t="s">
        <v>68</v>
      </c>
      <c r="BA1375" s="84" t="s">
        <v>68</v>
      </c>
      <c r="BB1375" s="84" t="s">
        <v>68</v>
      </c>
      <c r="BC1375" s="84" t="s">
        <v>405</v>
      </c>
      <c r="BD1375" s="84" t="s">
        <v>406</v>
      </c>
      <c r="BE1375" s="84" t="s">
        <v>407</v>
      </c>
      <c r="BF1375" s="84" t="s">
        <v>122</v>
      </c>
      <c r="BG1375" s="84" t="s">
        <v>69</v>
      </c>
      <c r="BH1375" s="92" t="s">
        <v>9142</v>
      </c>
      <c r="BI1375" s="84" t="s">
        <v>122</v>
      </c>
      <c r="BJ1375" s="84" t="s">
        <v>9143</v>
      </c>
      <c r="BK1375" s="84" t="s">
        <v>867</v>
      </c>
      <c r="BL1375" s="84" t="s">
        <v>122</v>
      </c>
      <c r="BM1375" s="84" t="s">
        <v>406</v>
      </c>
      <c r="BN1375" s="84" t="s">
        <v>70</v>
      </c>
      <c r="BO1375" s="84" t="s">
        <v>71</v>
      </c>
      <c r="BP1375" s="84" t="s">
        <v>122</v>
      </c>
      <c r="BQ1375" s="84" t="s">
        <v>163</v>
      </c>
    </row>
    <row r="1376" spans="1:69" ht="14.4" x14ac:dyDescent="0.3">
      <c r="A1376" s="40" t="str">
        <f t="shared" si="619"/>
        <v>2025-09-12</v>
      </c>
      <c r="B1376" s="40" t="str">
        <f t="shared" si="620"/>
        <v>SYD</v>
      </c>
      <c r="C1376" s="39" t="str">
        <f t="shared" si="621"/>
        <v>40644104686</v>
      </c>
      <c r="D1376" s="41" t="str">
        <f t="shared" si="622"/>
        <v>PKR253377398</v>
      </c>
      <c r="E1376" s="41" t="str">
        <f t="shared" si="623"/>
        <v>596421472875</v>
      </c>
      <c r="F1376" s="39" t="str">
        <f t="shared" si="624"/>
        <v>2256516</v>
      </c>
      <c r="G1376" s="39" t="str">
        <f t="shared" si="625"/>
        <v>WISE EXPRESS (CNC INTL)</v>
      </c>
      <c r="H1376" s="41" t="str">
        <f t="shared" si="626"/>
        <v>권나영</v>
      </c>
      <c r="I1376" s="39" t="str">
        <f t="shared" si="627"/>
        <v>63077</v>
      </c>
      <c r="J1376" s="52" t="str">
        <f t="shared" si="628"/>
        <v/>
      </c>
      <c r="K1376" s="75">
        <f t="shared" si="629"/>
        <v>1</v>
      </c>
      <c r="L1376" s="76">
        <f t="shared" si="630"/>
        <v>0.5</v>
      </c>
      <c r="M1376" s="76">
        <f t="shared" si="631"/>
        <v>1E-3</v>
      </c>
      <c r="N1376" s="76">
        <f t="shared" si="632"/>
        <v>0.5</v>
      </c>
      <c r="O1376" s="42">
        <f t="shared" si="633"/>
        <v>0.5</v>
      </c>
      <c r="P1376" s="39" t="str">
        <f t="shared" si="634"/>
        <v>일반(목록배제,Normal-Manifest Exception)</v>
      </c>
      <c r="Q1376" s="72">
        <f t="shared" si="635"/>
        <v>18</v>
      </c>
      <c r="R1376" s="43" t="str">
        <f t="shared" si="636"/>
        <v>5X033</v>
      </c>
      <c r="S1376" s="82" t="str">
        <f t="shared" si="637"/>
        <v/>
      </c>
      <c r="T1376" s="40">
        <f t="shared" si="638"/>
        <v>45912</v>
      </c>
      <c r="U1376" s="44">
        <v>2500</v>
      </c>
      <c r="V1376" s="44">
        <f t="shared" si="639"/>
        <v>0</v>
      </c>
      <c r="W1376" s="77">
        <f t="shared" si="640"/>
        <v>2500</v>
      </c>
      <c r="X1376" s="78">
        <f t="shared" si="641"/>
        <v>0</v>
      </c>
      <c r="Y1376" s="44" cm="1">
        <f t="array" ref="Y1376">_xlfn.IFNA(_xlfn.IFS(AND(Q1376&gt;=2000, Q1376&lt;3000), 10000, AND(Q1376&gt;=3000, Q1376&lt;4000), 15000, AND(Q1376&gt;=4000, Q1376&lt;5000), 20000, AND(Q1376&gt;=5000), 25000),0)</f>
        <v>0</v>
      </c>
      <c r="Z1376" s="91">
        <f t="shared" si="642"/>
        <v>300</v>
      </c>
      <c r="AA1376" s="44">
        <f t="shared" si="643"/>
        <v>3000</v>
      </c>
      <c r="AB1376" s="44"/>
      <c r="AC1376" s="44"/>
      <c r="AD1376" s="44"/>
      <c r="AE1376" s="44">
        <f>VLOOKUP(O1376,정산업데이트!$A$6:$B$12,2,10)</f>
        <v>0</v>
      </c>
      <c r="AF1376" s="44"/>
      <c r="AG1376" s="79">
        <f t="shared" si="644"/>
        <v>3300</v>
      </c>
      <c r="AH1376" s="80">
        <f t="shared" si="645"/>
        <v>5800</v>
      </c>
      <c r="AI1376" s="93"/>
      <c r="AJ1376" s="84" t="s">
        <v>8911</v>
      </c>
      <c r="AK1376" s="84" t="s">
        <v>73</v>
      </c>
      <c r="AL1376" s="84" t="s">
        <v>8912</v>
      </c>
      <c r="AM1376" s="84" t="s">
        <v>9144</v>
      </c>
      <c r="AN1376" s="84" t="s">
        <v>9145</v>
      </c>
      <c r="AO1376" s="84" t="s">
        <v>9146</v>
      </c>
      <c r="AP1376" s="84" t="s">
        <v>9147</v>
      </c>
      <c r="AQ1376" s="84" t="s">
        <v>122</v>
      </c>
      <c r="AR1376" s="85">
        <v>1</v>
      </c>
      <c r="AS1376" s="86">
        <v>0.5</v>
      </c>
      <c r="AT1376" s="86">
        <v>1E-3</v>
      </c>
      <c r="AU1376" s="86">
        <v>0.5</v>
      </c>
      <c r="AV1376" s="84" t="s">
        <v>8</v>
      </c>
      <c r="AW1376" s="86">
        <v>18</v>
      </c>
      <c r="AX1376" s="84" t="s">
        <v>68</v>
      </c>
      <c r="AY1376" s="84" t="s">
        <v>68</v>
      </c>
      <c r="AZ1376" s="84" t="s">
        <v>68</v>
      </c>
      <c r="BA1376" s="84" t="s">
        <v>68</v>
      </c>
      <c r="BB1376" s="84" t="s">
        <v>68</v>
      </c>
      <c r="BC1376" s="84" t="s">
        <v>405</v>
      </c>
      <c r="BD1376" s="84" t="s">
        <v>406</v>
      </c>
      <c r="BE1376" s="84" t="s">
        <v>407</v>
      </c>
      <c r="BF1376" s="84" t="s">
        <v>122</v>
      </c>
      <c r="BG1376" s="84" t="s">
        <v>69</v>
      </c>
      <c r="BH1376" s="92" t="s">
        <v>9148</v>
      </c>
      <c r="BI1376" s="84" t="s">
        <v>122</v>
      </c>
      <c r="BJ1376" s="84" t="s">
        <v>9149</v>
      </c>
      <c r="BK1376" s="84" t="s">
        <v>867</v>
      </c>
      <c r="BL1376" s="84" t="s">
        <v>122</v>
      </c>
      <c r="BM1376" s="84" t="s">
        <v>406</v>
      </c>
      <c r="BN1376" s="84" t="s">
        <v>70</v>
      </c>
      <c r="BO1376" s="84" t="s">
        <v>71</v>
      </c>
      <c r="BP1376" s="84" t="s">
        <v>122</v>
      </c>
      <c r="BQ1376" s="84" t="s">
        <v>163</v>
      </c>
    </row>
    <row r="1377" spans="1:69" ht="14.4" x14ac:dyDescent="0.3">
      <c r="A1377" s="40" t="str">
        <f t="shared" si="619"/>
        <v>2025-09-12</v>
      </c>
      <c r="B1377" s="40" t="str">
        <f t="shared" si="620"/>
        <v>SYD</v>
      </c>
      <c r="C1377" s="39" t="str">
        <f t="shared" si="621"/>
        <v>40644104686</v>
      </c>
      <c r="D1377" s="41" t="str">
        <f t="shared" si="622"/>
        <v>PKR253377399</v>
      </c>
      <c r="E1377" s="41" t="str">
        <f t="shared" si="623"/>
        <v>596421472886</v>
      </c>
      <c r="F1377" s="39" t="str">
        <f t="shared" si="624"/>
        <v>2256516</v>
      </c>
      <c r="G1377" s="39" t="str">
        <f t="shared" si="625"/>
        <v>WISE EXPRESS (CNC INTL)</v>
      </c>
      <c r="H1377" s="41" t="str">
        <f t="shared" si="626"/>
        <v>김삼한</v>
      </c>
      <c r="I1377" s="39" t="str">
        <f t="shared" si="627"/>
        <v>05408</v>
      </c>
      <c r="J1377" s="52" t="str">
        <f t="shared" si="628"/>
        <v/>
      </c>
      <c r="K1377" s="75">
        <f t="shared" si="629"/>
        <v>1</v>
      </c>
      <c r="L1377" s="76">
        <f t="shared" si="630"/>
        <v>0.5</v>
      </c>
      <c r="M1377" s="76">
        <f t="shared" si="631"/>
        <v>1E-3</v>
      </c>
      <c r="N1377" s="76">
        <f t="shared" si="632"/>
        <v>0.5</v>
      </c>
      <c r="O1377" s="42">
        <f t="shared" si="633"/>
        <v>0.5</v>
      </c>
      <c r="P1377" s="39" t="str">
        <f t="shared" si="634"/>
        <v>일반(목록배제,Normal-Manifest Exception)</v>
      </c>
      <c r="Q1377" s="72">
        <f t="shared" si="635"/>
        <v>49</v>
      </c>
      <c r="R1377" s="43" t="str">
        <f t="shared" si="636"/>
        <v>5X033</v>
      </c>
      <c r="S1377" s="82" t="str">
        <f t="shared" si="637"/>
        <v/>
      </c>
      <c r="T1377" s="40">
        <f t="shared" si="638"/>
        <v>45912</v>
      </c>
      <c r="U1377" s="44">
        <v>2500</v>
      </c>
      <c r="V1377" s="44">
        <f t="shared" si="639"/>
        <v>0</v>
      </c>
      <c r="W1377" s="77">
        <f t="shared" si="640"/>
        <v>2500</v>
      </c>
      <c r="X1377" s="78">
        <f t="shared" si="641"/>
        <v>0</v>
      </c>
      <c r="Y1377" s="44" cm="1">
        <f t="array" ref="Y1377">_xlfn.IFNA(_xlfn.IFS(AND(Q1377&gt;=2000, Q1377&lt;3000), 10000, AND(Q1377&gt;=3000, Q1377&lt;4000), 15000, AND(Q1377&gt;=4000, Q1377&lt;5000), 20000, AND(Q1377&gt;=5000), 25000),0)</f>
        <v>0</v>
      </c>
      <c r="Z1377" s="91">
        <f t="shared" si="642"/>
        <v>300</v>
      </c>
      <c r="AA1377" s="44">
        <f t="shared" si="643"/>
        <v>0</v>
      </c>
      <c r="AB1377" s="44"/>
      <c r="AC1377" s="44"/>
      <c r="AD1377" s="44"/>
      <c r="AE1377" s="44">
        <f>VLOOKUP(O1377,정산업데이트!$A$6:$B$12,2,10)</f>
        <v>0</v>
      </c>
      <c r="AF1377" s="44"/>
      <c r="AG1377" s="79">
        <f t="shared" si="644"/>
        <v>300</v>
      </c>
      <c r="AH1377" s="80">
        <f t="shared" si="645"/>
        <v>2800</v>
      </c>
      <c r="AI1377" s="93"/>
      <c r="AJ1377" s="84" t="s">
        <v>8911</v>
      </c>
      <c r="AK1377" s="84" t="s">
        <v>73</v>
      </c>
      <c r="AL1377" s="84" t="s">
        <v>8912</v>
      </c>
      <c r="AM1377" s="84" t="s">
        <v>9150</v>
      </c>
      <c r="AN1377" s="84" t="s">
        <v>9151</v>
      </c>
      <c r="AO1377" s="84" t="s">
        <v>9152</v>
      </c>
      <c r="AP1377" s="84" t="s">
        <v>9153</v>
      </c>
      <c r="AQ1377" s="84" t="s">
        <v>122</v>
      </c>
      <c r="AR1377" s="85">
        <v>1</v>
      </c>
      <c r="AS1377" s="86">
        <v>0.5</v>
      </c>
      <c r="AT1377" s="86">
        <v>1E-3</v>
      </c>
      <c r="AU1377" s="86">
        <v>0.5</v>
      </c>
      <c r="AV1377" s="84" t="s">
        <v>8</v>
      </c>
      <c r="AW1377" s="86">
        <v>49</v>
      </c>
      <c r="AX1377" s="84" t="s">
        <v>68</v>
      </c>
      <c r="AY1377" s="84" t="s">
        <v>68</v>
      </c>
      <c r="AZ1377" s="84" t="s">
        <v>68</v>
      </c>
      <c r="BA1377" s="84" t="s">
        <v>68</v>
      </c>
      <c r="BB1377" s="84" t="s">
        <v>68</v>
      </c>
      <c r="BC1377" s="84" t="s">
        <v>405</v>
      </c>
      <c r="BD1377" s="84" t="s">
        <v>406</v>
      </c>
      <c r="BE1377" s="84" t="s">
        <v>407</v>
      </c>
      <c r="BF1377" s="84" t="s">
        <v>122</v>
      </c>
      <c r="BG1377" s="84" t="s">
        <v>69</v>
      </c>
      <c r="BH1377" s="92" t="s">
        <v>9154</v>
      </c>
      <c r="BI1377" s="84" t="s">
        <v>122</v>
      </c>
      <c r="BJ1377" s="84" t="s">
        <v>9155</v>
      </c>
      <c r="BK1377" s="84" t="s">
        <v>867</v>
      </c>
      <c r="BL1377" s="84" t="s">
        <v>122</v>
      </c>
      <c r="BM1377" s="84" t="s">
        <v>406</v>
      </c>
      <c r="BN1377" s="84" t="s">
        <v>70</v>
      </c>
      <c r="BO1377" s="84" t="s">
        <v>71</v>
      </c>
      <c r="BP1377" s="84" t="s">
        <v>122</v>
      </c>
      <c r="BQ1377" s="84" t="s">
        <v>163</v>
      </c>
    </row>
    <row r="1378" spans="1:69" ht="14.4" x14ac:dyDescent="0.3">
      <c r="A1378" s="40" t="str">
        <f t="shared" si="619"/>
        <v>2025-09-12</v>
      </c>
      <c r="B1378" s="40" t="str">
        <f t="shared" si="620"/>
        <v>SYD</v>
      </c>
      <c r="C1378" s="39" t="str">
        <f t="shared" si="621"/>
        <v>40644104686</v>
      </c>
      <c r="D1378" s="41" t="str">
        <f t="shared" si="622"/>
        <v>PKR253377400</v>
      </c>
      <c r="E1378" s="41" t="str">
        <f t="shared" si="623"/>
        <v>596421472890</v>
      </c>
      <c r="F1378" s="39" t="str">
        <f t="shared" si="624"/>
        <v>2256516</v>
      </c>
      <c r="G1378" s="39" t="str">
        <f t="shared" si="625"/>
        <v>WISE EXPRESS (CNC INTL)</v>
      </c>
      <c r="H1378" s="41" t="str">
        <f t="shared" si="626"/>
        <v>노희영</v>
      </c>
      <c r="I1378" s="39" t="str">
        <f t="shared" si="627"/>
        <v>07390</v>
      </c>
      <c r="J1378" s="52" t="str">
        <f t="shared" si="628"/>
        <v/>
      </c>
      <c r="K1378" s="75">
        <f t="shared" si="629"/>
        <v>1</v>
      </c>
      <c r="L1378" s="76">
        <f t="shared" si="630"/>
        <v>0.5</v>
      </c>
      <c r="M1378" s="76">
        <f t="shared" si="631"/>
        <v>1E-3</v>
      </c>
      <c r="N1378" s="76">
        <f t="shared" si="632"/>
        <v>0.5</v>
      </c>
      <c r="O1378" s="42">
        <f t="shared" si="633"/>
        <v>0.5</v>
      </c>
      <c r="P1378" s="39" t="str">
        <f t="shared" si="634"/>
        <v>일반(목록배제,Normal-Manifest Exception)</v>
      </c>
      <c r="Q1378" s="72">
        <f t="shared" si="635"/>
        <v>54</v>
      </c>
      <c r="R1378" s="43" t="str">
        <f t="shared" si="636"/>
        <v>5X033</v>
      </c>
      <c r="S1378" s="82" t="str">
        <f t="shared" si="637"/>
        <v/>
      </c>
      <c r="T1378" s="40">
        <f t="shared" si="638"/>
        <v>45912</v>
      </c>
      <c r="U1378" s="44">
        <v>2500</v>
      </c>
      <c r="V1378" s="44">
        <f t="shared" si="639"/>
        <v>0</v>
      </c>
      <c r="W1378" s="77">
        <f t="shared" si="640"/>
        <v>2500</v>
      </c>
      <c r="X1378" s="78">
        <f t="shared" si="641"/>
        <v>0</v>
      </c>
      <c r="Y1378" s="44" cm="1">
        <f t="array" ref="Y1378">_xlfn.IFNA(_xlfn.IFS(AND(Q1378&gt;=2000, Q1378&lt;3000), 10000, AND(Q1378&gt;=3000, Q1378&lt;4000), 15000, AND(Q1378&gt;=4000, Q1378&lt;5000), 20000, AND(Q1378&gt;=5000), 25000),0)</f>
        <v>0</v>
      </c>
      <c r="Z1378" s="91">
        <f t="shared" si="642"/>
        <v>300</v>
      </c>
      <c r="AA1378" s="44">
        <f t="shared" si="643"/>
        <v>0</v>
      </c>
      <c r="AB1378" s="44"/>
      <c r="AC1378" s="44"/>
      <c r="AD1378" s="44"/>
      <c r="AE1378" s="44">
        <f>VLOOKUP(O1378,정산업데이트!$A$6:$B$12,2,10)</f>
        <v>0</v>
      </c>
      <c r="AF1378" s="44"/>
      <c r="AG1378" s="79">
        <f t="shared" si="644"/>
        <v>300</v>
      </c>
      <c r="AH1378" s="80">
        <f t="shared" si="645"/>
        <v>2800</v>
      </c>
      <c r="AI1378" s="93"/>
      <c r="AJ1378" s="84" t="s">
        <v>8911</v>
      </c>
      <c r="AK1378" s="84" t="s">
        <v>73</v>
      </c>
      <c r="AL1378" s="84" t="s">
        <v>8912</v>
      </c>
      <c r="AM1378" s="84" t="s">
        <v>9156</v>
      </c>
      <c r="AN1378" s="84" t="s">
        <v>1840</v>
      </c>
      <c r="AO1378" s="84" t="s">
        <v>9157</v>
      </c>
      <c r="AP1378" s="84" t="s">
        <v>5917</v>
      </c>
      <c r="AQ1378" s="84" t="s">
        <v>122</v>
      </c>
      <c r="AR1378" s="85">
        <v>1</v>
      </c>
      <c r="AS1378" s="86">
        <v>0.5</v>
      </c>
      <c r="AT1378" s="86">
        <v>1E-3</v>
      </c>
      <c r="AU1378" s="86">
        <v>0.5</v>
      </c>
      <c r="AV1378" s="84" t="s">
        <v>8</v>
      </c>
      <c r="AW1378" s="86">
        <v>54</v>
      </c>
      <c r="AX1378" s="84" t="s">
        <v>68</v>
      </c>
      <c r="AY1378" s="84" t="s">
        <v>68</v>
      </c>
      <c r="AZ1378" s="84" t="s">
        <v>68</v>
      </c>
      <c r="BA1378" s="84" t="s">
        <v>68</v>
      </c>
      <c r="BB1378" s="84" t="s">
        <v>68</v>
      </c>
      <c r="BC1378" s="84" t="s">
        <v>405</v>
      </c>
      <c r="BD1378" s="84" t="s">
        <v>406</v>
      </c>
      <c r="BE1378" s="84" t="s">
        <v>407</v>
      </c>
      <c r="BF1378" s="84" t="s">
        <v>122</v>
      </c>
      <c r="BG1378" s="84" t="s">
        <v>69</v>
      </c>
      <c r="BH1378" s="92" t="s">
        <v>9158</v>
      </c>
      <c r="BI1378" s="84" t="s">
        <v>122</v>
      </c>
      <c r="BJ1378" s="84" t="s">
        <v>9159</v>
      </c>
      <c r="BK1378" s="84" t="s">
        <v>867</v>
      </c>
      <c r="BL1378" s="84" t="s">
        <v>122</v>
      </c>
      <c r="BM1378" s="84" t="s">
        <v>406</v>
      </c>
      <c r="BN1378" s="84" t="s">
        <v>70</v>
      </c>
      <c r="BO1378" s="84" t="s">
        <v>71</v>
      </c>
      <c r="BP1378" s="84" t="s">
        <v>122</v>
      </c>
      <c r="BQ1378" s="84" t="s">
        <v>163</v>
      </c>
    </row>
    <row r="1379" spans="1:69" ht="14.4" x14ac:dyDescent="0.3">
      <c r="A1379" s="40" t="str">
        <f t="shared" si="619"/>
        <v>2025-09-12</v>
      </c>
      <c r="B1379" s="40" t="str">
        <f t="shared" si="620"/>
        <v>SYD</v>
      </c>
      <c r="C1379" s="39" t="str">
        <f t="shared" si="621"/>
        <v>40644104686</v>
      </c>
      <c r="D1379" s="41" t="str">
        <f t="shared" si="622"/>
        <v>PKR253377401</v>
      </c>
      <c r="E1379" s="41" t="str">
        <f t="shared" si="623"/>
        <v>596421472901</v>
      </c>
      <c r="F1379" s="39" t="str">
        <f t="shared" si="624"/>
        <v>2256516</v>
      </c>
      <c r="G1379" s="39" t="str">
        <f t="shared" si="625"/>
        <v>WISE EXPRESS (CNC INTL)</v>
      </c>
      <c r="H1379" s="41" t="str">
        <f t="shared" si="626"/>
        <v>김선정</v>
      </c>
      <c r="I1379" s="39" t="str">
        <f t="shared" si="627"/>
        <v>28347</v>
      </c>
      <c r="J1379" s="52" t="str">
        <f t="shared" si="628"/>
        <v/>
      </c>
      <c r="K1379" s="75">
        <f t="shared" si="629"/>
        <v>1</v>
      </c>
      <c r="L1379" s="76">
        <f t="shared" si="630"/>
        <v>0.5</v>
      </c>
      <c r="M1379" s="76">
        <f t="shared" si="631"/>
        <v>1E-3</v>
      </c>
      <c r="N1379" s="76">
        <f t="shared" si="632"/>
        <v>0.5</v>
      </c>
      <c r="O1379" s="42">
        <f t="shared" si="633"/>
        <v>0.5</v>
      </c>
      <c r="P1379" s="39" t="str">
        <f t="shared" si="634"/>
        <v>일반(목록배제,Normal-Manifest Exception)</v>
      </c>
      <c r="Q1379" s="72">
        <f t="shared" si="635"/>
        <v>34</v>
      </c>
      <c r="R1379" s="43" t="str">
        <f t="shared" si="636"/>
        <v>5X033</v>
      </c>
      <c r="S1379" s="82" t="str">
        <f t="shared" si="637"/>
        <v/>
      </c>
      <c r="T1379" s="40">
        <f t="shared" si="638"/>
        <v>45912</v>
      </c>
      <c r="U1379" s="44">
        <v>2500</v>
      </c>
      <c r="V1379" s="44">
        <f t="shared" si="639"/>
        <v>0</v>
      </c>
      <c r="W1379" s="77">
        <f t="shared" si="640"/>
        <v>2500</v>
      </c>
      <c r="X1379" s="78">
        <f t="shared" si="641"/>
        <v>0</v>
      </c>
      <c r="Y1379" s="44" cm="1">
        <f t="array" ref="Y1379">_xlfn.IFNA(_xlfn.IFS(AND(Q1379&gt;=2000, Q1379&lt;3000), 10000, AND(Q1379&gt;=3000, Q1379&lt;4000), 15000, AND(Q1379&gt;=4000, Q1379&lt;5000), 20000, AND(Q1379&gt;=5000), 25000),0)</f>
        <v>0</v>
      </c>
      <c r="Z1379" s="91">
        <f t="shared" si="642"/>
        <v>300</v>
      </c>
      <c r="AA1379" s="44">
        <f t="shared" si="643"/>
        <v>0</v>
      </c>
      <c r="AB1379" s="44"/>
      <c r="AC1379" s="44"/>
      <c r="AD1379" s="44"/>
      <c r="AE1379" s="44">
        <f>VLOOKUP(O1379,정산업데이트!$A$6:$B$12,2,10)</f>
        <v>0</v>
      </c>
      <c r="AF1379" s="44"/>
      <c r="AG1379" s="79">
        <f t="shared" si="644"/>
        <v>300</v>
      </c>
      <c r="AH1379" s="80">
        <f t="shared" si="645"/>
        <v>2800</v>
      </c>
      <c r="AI1379" s="93"/>
      <c r="AJ1379" s="84" t="s">
        <v>8911</v>
      </c>
      <c r="AK1379" s="84" t="s">
        <v>73</v>
      </c>
      <c r="AL1379" s="84" t="s">
        <v>8912</v>
      </c>
      <c r="AM1379" s="84" t="s">
        <v>9160</v>
      </c>
      <c r="AN1379" s="84" t="s">
        <v>1934</v>
      </c>
      <c r="AO1379" s="84" t="s">
        <v>9161</v>
      </c>
      <c r="AP1379" s="84" t="s">
        <v>9162</v>
      </c>
      <c r="AQ1379" s="84" t="s">
        <v>122</v>
      </c>
      <c r="AR1379" s="85">
        <v>1</v>
      </c>
      <c r="AS1379" s="86">
        <v>0.5</v>
      </c>
      <c r="AT1379" s="86">
        <v>1E-3</v>
      </c>
      <c r="AU1379" s="86">
        <v>0.5</v>
      </c>
      <c r="AV1379" s="84" t="s">
        <v>8</v>
      </c>
      <c r="AW1379" s="86">
        <v>34</v>
      </c>
      <c r="AX1379" s="84" t="s">
        <v>68</v>
      </c>
      <c r="AY1379" s="84" t="s">
        <v>68</v>
      </c>
      <c r="AZ1379" s="84" t="s">
        <v>68</v>
      </c>
      <c r="BA1379" s="84" t="s">
        <v>68</v>
      </c>
      <c r="BB1379" s="84" t="s">
        <v>68</v>
      </c>
      <c r="BC1379" s="84" t="s">
        <v>405</v>
      </c>
      <c r="BD1379" s="84" t="s">
        <v>406</v>
      </c>
      <c r="BE1379" s="84" t="s">
        <v>407</v>
      </c>
      <c r="BF1379" s="84" t="s">
        <v>122</v>
      </c>
      <c r="BG1379" s="84" t="s">
        <v>69</v>
      </c>
      <c r="BH1379" s="92" t="s">
        <v>9163</v>
      </c>
      <c r="BI1379" s="84" t="s">
        <v>122</v>
      </c>
      <c r="BJ1379" s="84" t="s">
        <v>9164</v>
      </c>
      <c r="BK1379" s="84" t="s">
        <v>867</v>
      </c>
      <c r="BL1379" s="84" t="s">
        <v>122</v>
      </c>
      <c r="BM1379" s="84" t="s">
        <v>406</v>
      </c>
      <c r="BN1379" s="84" t="s">
        <v>70</v>
      </c>
      <c r="BO1379" s="84" t="s">
        <v>71</v>
      </c>
      <c r="BP1379" s="84" t="s">
        <v>122</v>
      </c>
      <c r="BQ1379" s="84" t="s">
        <v>163</v>
      </c>
    </row>
    <row r="1380" spans="1:69" ht="14.4" x14ac:dyDescent="0.3">
      <c r="A1380" s="40" t="str">
        <f t="shared" si="619"/>
        <v>2025-09-12</v>
      </c>
      <c r="B1380" s="40" t="str">
        <f t="shared" si="620"/>
        <v>SYD</v>
      </c>
      <c r="C1380" s="39" t="str">
        <f t="shared" si="621"/>
        <v>40644104686</v>
      </c>
      <c r="D1380" s="41" t="str">
        <f t="shared" si="622"/>
        <v>PKR253377402</v>
      </c>
      <c r="E1380" s="41" t="str">
        <f t="shared" si="623"/>
        <v>596421472912</v>
      </c>
      <c r="F1380" s="39" t="str">
        <f t="shared" si="624"/>
        <v>2256516</v>
      </c>
      <c r="G1380" s="39" t="str">
        <f t="shared" si="625"/>
        <v>WISE EXPRESS (CNC INTL)</v>
      </c>
      <c r="H1380" s="41" t="str">
        <f t="shared" si="626"/>
        <v>조수빈</v>
      </c>
      <c r="I1380" s="39" t="str">
        <f t="shared" si="627"/>
        <v>05698</v>
      </c>
      <c r="J1380" s="52" t="str">
        <f t="shared" si="628"/>
        <v/>
      </c>
      <c r="K1380" s="75">
        <f t="shared" si="629"/>
        <v>1</v>
      </c>
      <c r="L1380" s="76">
        <f t="shared" si="630"/>
        <v>0.5</v>
      </c>
      <c r="M1380" s="76">
        <f t="shared" si="631"/>
        <v>1E-3</v>
      </c>
      <c r="N1380" s="76">
        <f t="shared" si="632"/>
        <v>0.5</v>
      </c>
      <c r="O1380" s="42">
        <f t="shared" si="633"/>
        <v>0.5</v>
      </c>
      <c r="P1380" s="39" t="str">
        <f t="shared" si="634"/>
        <v>일반(목록배제,Normal-Manifest Exception)</v>
      </c>
      <c r="Q1380" s="72">
        <f t="shared" si="635"/>
        <v>36</v>
      </c>
      <c r="R1380" s="43" t="str">
        <f t="shared" si="636"/>
        <v>5X033</v>
      </c>
      <c r="S1380" s="82" t="str">
        <f t="shared" si="637"/>
        <v/>
      </c>
      <c r="T1380" s="40">
        <f t="shared" si="638"/>
        <v>45912</v>
      </c>
      <c r="U1380" s="44">
        <v>2500</v>
      </c>
      <c r="V1380" s="44">
        <f t="shared" si="639"/>
        <v>0</v>
      </c>
      <c r="W1380" s="77">
        <f t="shared" si="640"/>
        <v>2500</v>
      </c>
      <c r="X1380" s="78">
        <f t="shared" si="641"/>
        <v>0</v>
      </c>
      <c r="Y1380" s="44" cm="1">
        <f t="array" ref="Y1380">_xlfn.IFNA(_xlfn.IFS(AND(Q1380&gt;=2000, Q1380&lt;3000), 10000, AND(Q1380&gt;=3000, Q1380&lt;4000), 15000, AND(Q1380&gt;=4000, Q1380&lt;5000), 20000, AND(Q1380&gt;=5000), 25000),0)</f>
        <v>0</v>
      </c>
      <c r="Z1380" s="91">
        <f t="shared" si="642"/>
        <v>300</v>
      </c>
      <c r="AA1380" s="44">
        <f t="shared" si="643"/>
        <v>0</v>
      </c>
      <c r="AB1380" s="44"/>
      <c r="AC1380" s="44"/>
      <c r="AD1380" s="44"/>
      <c r="AE1380" s="44">
        <f>VLOOKUP(O1380,정산업데이트!$A$6:$B$12,2,10)</f>
        <v>0</v>
      </c>
      <c r="AF1380" s="44"/>
      <c r="AG1380" s="79">
        <f t="shared" si="644"/>
        <v>300</v>
      </c>
      <c r="AH1380" s="80">
        <f t="shared" si="645"/>
        <v>2800</v>
      </c>
      <c r="AI1380" s="93"/>
      <c r="AJ1380" s="84" t="s">
        <v>8911</v>
      </c>
      <c r="AK1380" s="84" t="s">
        <v>73</v>
      </c>
      <c r="AL1380" s="84" t="s">
        <v>8912</v>
      </c>
      <c r="AM1380" s="84" t="s">
        <v>9165</v>
      </c>
      <c r="AN1380" s="84" t="s">
        <v>9166</v>
      </c>
      <c r="AO1380" s="84" t="s">
        <v>9167</v>
      </c>
      <c r="AP1380" s="84" t="s">
        <v>629</v>
      </c>
      <c r="AQ1380" s="84" t="s">
        <v>122</v>
      </c>
      <c r="AR1380" s="85">
        <v>1</v>
      </c>
      <c r="AS1380" s="86">
        <v>0.5</v>
      </c>
      <c r="AT1380" s="86">
        <v>1E-3</v>
      </c>
      <c r="AU1380" s="86">
        <v>0.5</v>
      </c>
      <c r="AV1380" s="84" t="s">
        <v>8</v>
      </c>
      <c r="AW1380" s="86">
        <v>36</v>
      </c>
      <c r="AX1380" s="84" t="s">
        <v>68</v>
      </c>
      <c r="AY1380" s="84" t="s">
        <v>68</v>
      </c>
      <c r="AZ1380" s="84" t="s">
        <v>68</v>
      </c>
      <c r="BA1380" s="84" t="s">
        <v>68</v>
      </c>
      <c r="BB1380" s="84" t="s">
        <v>68</v>
      </c>
      <c r="BC1380" s="84" t="s">
        <v>405</v>
      </c>
      <c r="BD1380" s="84" t="s">
        <v>406</v>
      </c>
      <c r="BE1380" s="84" t="s">
        <v>415</v>
      </c>
      <c r="BF1380" s="84" t="s">
        <v>122</v>
      </c>
      <c r="BG1380" s="84" t="s">
        <v>69</v>
      </c>
      <c r="BH1380" s="92" t="s">
        <v>9168</v>
      </c>
      <c r="BI1380" s="84" t="s">
        <v>122</v>
      </c>
      <c r="BJ1380" s="84" t="s">
        <v>9169</v>
      </c>
      <c r="BK1380" s="84" t="s">
        <v>867</v>
      </c>
      <c r="BL1380" s="84" t="s">
        <v>122</v>
      </c>
      <c r="BM1380" s="84" t="s">
        <v>406</v>
      </c>
      <c r="BN1380" s="84" t="s">
        <v>70</v>
      </c>
      <c r="BO1380" s="84" t="s">
        <v>71</v>
      </c>
      <c r="BP1380" s="84" t="s">
        <v>122</v>
      </c>
      <c r="BQ1380" s="84" t="s">
        <v>163</v>
      </c>
    </row>
    <row r="1381" spans="1:69" ht="14.4" customHeight="1" x14ac:dyDescent="0.3">
      <c r="A1381" s="40" t="str">
        <f t="shared" si="619"/>
        <v>2025-09-12</v>
      </c>
      <c r="B1381" s="40" t="str">
        <f t="shared" si="620"/>
        <v>SYD</v>
      </c>
      <c r="C1381" s="39" t="str">
        <f t="shared" si="621"/>
        <v>40644104686</v>
      </c>
      <c r="D1381" s="41" t="str">
        <f t="shared" si="622"/>
        <v>PKR253445874</v>
      </c>
      <c r="E1381" s="41" t="str">
        <f t="shared" si="623"/>
        <v>596421477123</v>
      </c>
      <c r="F1381" s="39" t="str">
        <f t="shared" si="624"/>
        <v>2256683</v>
      </c>
      <c r="G1381" s="39" t="str">
        <f t="shared" si="625"/>
        <v>WISE EXPRESS LOGISTICS(PANGZIMOM)</v>
      </c>
      <c r="H1381" s="41" t="str">
        <f t="shared" si="626"/>
        <v>이성경</v>
      </c>
      <c r="I1381" s="39" t="str">
        <f t="shared" si="627"/>
        <v>17072</v>
      </c>
      <c r="J1381" s="52" t="str">
        <f t="shared" si="628"/>
        <v/>
      </c>
      <c r="K1381" s="75">
        <f t="shared" si="629"/>
        <v>1</v>
      </c>
      <c r="L1381" s="76">
        <f t="shared" si="630"/>
        <v>1</v>
      </c>
      <c r="M1381" s="76">
        <f t="shared" si="631"/>
        <v>1E-3</v>
      </c>
      <c r="N1381" s="76">
        <f t="shared" si="632"/>
        <v>1</v>
      </c>
      <c r="O1381" s="42">
        <f t="shared" si="633"/>
        <v>1</v>
      </c>
      <c r="P1381" s="39" t="str">
        <f t="shared" si="634"/>
        <v>목록(Manifest)</v>
      </c>
      <c r="Q1381" s="72">
        <f t="shared" si="635"/>
        <v>45</v>
      </c>
      <c r="R1381" s="43" t="str">
        <f t="shared" si="636"/>
        <v>5X033</v>
      </c>
      <c r="S1381" s="82" t="str">
        <f t="shared" si="637"/>
        <v/>
      </c>
      <c r="T1381" s="40">
        <f t="shared" si="638"/>
        <v>45912</v>
      </c>
      <c r="U1381" s="44">
        <v>2500</v>
      </c>
      <c r="V1381" s="44">
        <f t="shared" si="639"/>
        <v>0</v>
      </c>
      <c r="W1381" s="77">
        <f t="shared" si="640"/>
        <v>2500</v>
      </c>
      <c r="X1381" s="78">
        <f t="shared" si="641"/>
        <v>0</v>
      </c>
      <c r="Y1381" s="44" cm="1">
        <f t="array" ref="Y1381">_xlfn.IFNA(_xlfn.IFS(AND(Q1381&gt;=2000, Q1381&lt;3000), 10000, AND(Q1381&gt;=3000, Q1381&lt;4000), 15000, AND(Q1381&gt;=4000, Q1381&lt;5000), 20000, AND(Q1381&gt;=5000), 25000),0)</f>
        <v>0</v>
      </c>
      <c r="Z1381" s="91">
        <f t="shared" si="642"/>
        <v>0</v>
      </c>
      <c r="AA1381" s="44">
        <f t="shared" si="643"/>
        <v>0</v>
      </c>
      <c r="AB1381" s="44"/>
      <c r="AC1381" s="44"/>
      <c r="AD1381" s="44"/>
      <c r="AE1381" s="44">
        <f>VLOOKUP(O1381,정산업데이트!$A$6:$B$12,2,10)</f>
        <v>0</v>
      </c>
      <c r="AF1381" s="44"/>
      <c r="AG1381" s="79">
        <f t="shared" si="644"/>
        <v>0</v>
      </c>
      <c r="AH1381" s="80">
        <f t="shared" si="645"/>
        <v>2500</v>
      </c>
      <c r="AI1381" s="93"/>
      <c r="AJ1381" s="84" t="s">
        <v>8911</v>
      </c>
      <c r="AK1381" s="84" t="s">
        <v>73</v>
      </c>
      <c r="AL1381" s="84" t="s">
        <v>8912</v>
      </c>
      <c r="AM1381" s="84" t="s">
        <v>9170</v>
      </c>
      <c r="AN1381" s="84" t="s">
        <v>9171</v>
      </c>
      <c r="AO1381" s="84" t="s">
        <v>9172</v>
      </c>
      <c r="AP1381" s="84" t="s">
        <v>9173</v>
      </c>
      <c r="AQ1381" s="84" t="s">
        <v>122</v>
      </c>
      <c r="AR1381" s="85">
        <v>1</v>
      </c>
      <c r="AS1381" s="86">
        <v>1</v>
      </c>
      <c r="AT1381" s="86">
        <v>1E-3</v>
      </c>
      <c r="AU1381" s="86">
        <v>1</v>
      </c>
      <c r="AV1381" s="84" t="s">
        <v>7</v>
      </c>
      <c r="AW1381" s="86">
        <v>45</v>
      </c>
      <c r="AX1381" s="84" t="s">
        <v>68</v>
      </c>
      <c r="AY1381" s="84" t="s">
        <v>68</v>
      </c>
      <c r="AZ1381" s="84" t="s">
        <v>68</v>
      </c>
      <c r="BA1381" s="84" t="s">
        <v>68</v>
      </c>
      <c r="BB1381" s="84" t="s">
        <v>68</v>
      </c>
      <c r="BC1381" s="84" t="s">
        <v>441</v>
      </c>
      <c r="BD1381" s="84" t="s">
        <v>442</v>
      </c>
      <c r="BE1381" s="84" t="s">
        <v>9075</v>
      </c>
      <c r="BF1381" s="84" t="s">
        <v>122</v>
      </c>
      <c r="BG1381" s="84" t="s">
        <v>69</v>
      </c>
      <c r="BH1381" s="92" t="s">
        <v>9174</v>
      </c>
      <c r="BI1381" s="84" t="s">
        <v>122</v>
      </c>
      <c r="BJ1381" s="84" t="s">
        <v>9175</v>
      </c>
      <c r="BK1381" s="84" t="s">
        <v>867</v>
      </c>
      <c r="BL1381" s="84" t="s">
        <v>122</v>
      </c>
      <c r="BM1381" s="84" t="s">
        <v>442</v>
      </c>
      <c r="BN1381" s="84" t="s">
        <v>70</v>
      </c>
      <c r="BO1381" s="84" t="s">
        <v>71</v>
      </c>
      <c r="BP1381" s="84" t="s">
        <v>122</v>
      </c>
      <c r="BQ1381" s="84" t="s">
        <v>163</v>
      </c>
    </row>
    <row r="1382" spans="1:69" ht="14.4" customHeight="1" x14ac:dyDescent="0.3">
      <c r="A1382" s="40" t="str">
        <f t="shared" si="619"/>
        <v>2025-09-12</v>
      </c>
      <c r="B1382" s="40" t="str">
        <f t="shared" si="620"/>
        <v>SYD</v>
      </c>
      <c r="C1382" s="39" t="str">
        <f t="shared" si="621"/>
        <v>40644104686</v>
      </c>
      <c r="D1382" s="41" t="str">
        <f t="shared" si="622"/>
        <v>PKR253445875</v>
      </c>
      <c r="E1382" s="41" t="str">
        <f t="shared" si="623"/>
        <v>596421477134</v>
      </c>
      <c r="F1382" s="39" t="str">
        <f t="shared" si="624"/>
        <v>2256683</v>
      </c>
      <c r="G1382" s="39" t="str">
        <f t="shared" si="625"/>
        <v>WISE EXPRESS LOGISTICS(PANGZIMOM)</v>
      </c>
      <c r="H1382" s="41" t="str">
        <f t="shared" si="626"/>
        <v>송현령</v>
      </c>
      <c r="I1382" s="39" t="str">
        <f t="shared" si="627"/>
        <v>10865</v>
      </c>
      <c r="J1382" s="52" t="str">
        <f t="shared" si="628"/>
        <v/>
      </c>
      <c r="K1382" s="75">
        <f t="shared" si="629"/>
        <v>1</v>
      </c>
      <c r="L1382" s="76">
        <f t="shared" si="630"/>
        <v>3</v>
      </c>
      <c r="M1382" s="76">
        <f t="shared" si="631"/>
        <v>1E-3</v>
      </c>
      <c r="N1382" s="76">
        <f t="shared" si="632"/>
        <v>3</v>
      </c>
      <c r="O1382" s="42">
        <f t="shared" si="633"/>
        <v>3</v>
      </c>
      <c r="P1382" s="39" t="str">
        <f t="shared" si="634"/>
        <v>목록(Manifest)</v>
      </c>
      <c r="Q1382" s="72">
        <f t="shared" si="635"/>
        <v>125</v>
      </c>
      <c r="R1382" s="43" t="str">
        <f t="shared" si="636"/>
        <v>5X033</v>
      </c>
      <c r="S1382" s="82" t="str">
        <f t="shared" si="637"/>
        <v/>
      </c>
      <c r="T1382" s="40">
        <f t="shared" si="638"/>
        <v>45912</v>
      </c>
      <c r="U1382" s="44">
        <v>2500</v>
      </c>
      <c r="V1382" s="44">
        <f t="shared" si="639"/>
        <v>0</v>
      </c>
      <c r="W1382" s="77">
        <f t="shared" si="640"/>
        <v>2500</v>
      </c>
      <c r="X1382" s="78">
        <f t="shared" si="641"/>
        <v>0</v>
      </c>
      <c r="Y1382" s="44" cm="1">
        <f t="array" ref="Y1382">_xlfn.IFNA(_xlfn.IFS(AND(Q1382&gt;=2000, Q1382&lt;3000), 10000, AND(Q1382&gt;=3000, Q1382&lt;4000), 15000, AND(Q1382&gt;=4000, Q1382&lt;5000), 20000, AND(Q1382&gt;=5000), 25000),0)</f>
        <v>0</v>
      </c>
      <c r="Z1382" s="91">
        <f t="shared" si="642"/>
        <v>0</v>
      </c>
      <c r="AA1382" s="44">
        <f t="shared" si="643"/>
        <v>0</v>
      </c>
      <c r="AB1382" s="44"/>
      <c r="AC1382" s="44"/>
      <c r="AD1382" s="44"/>
      <c r="AE1382" s="44">
        <f>VLOOKUP(O1382,정산업데이트!$A$6:$B$12,2,10)</f>
        <v>0</v>
      </c>
      <c r="AF1382" s="44"/>
      <c r="AG1382" s="79">
        <f t="shared" si="644"/>
        <v>0</v>
      </c>
      <c r="AH1382" s="80">
        <f t="shared" si="645"/>
        <v>2500</v>
      </c>
      <c r="AI1382" s="93"/>
      <c r="AJ1382" s="84" t="s">
        <v>8911</v>
      </c>
      <c r="AK1382" s="84" t="s">
        <v>73</v>
      </c>
      <c r="AL1382" s="84" t="s">
        <v>8912</v>
      </c>
      <c r="AM1382" s="84" t="s">
        <v>9176</v>
      </c>
      <c r="AN1382" s="84" t="s">
        <v>9177</v>
      </c>
      <c r="AO1382" s="84" t="s">
        <v>9178</v>
      </c>
      <c r="AP1382" s="84" t="s">
        <v>511</v>
      </c>
      <c r="AQ1382" s="84" t="s">
        <v>122</v>
      </c>
      <c r="AR1382" s="85">
        <v>1</v>
      </c>
      <c r="AS1382" s="86">
        <v>3</v>
      </c>
      <c r="AT1382" s="86">
        <v>1E-3</v>
      </c>
      <c r="AU1382" s="86">
        <v>3</v>
      </c>
      <c r="AV1382" s="84" t="s">
        <v>7</v>
      </c>
      <c r="AW1382" s="86">
        <v>125</v>
      </c>
      <c r="AX1382" s="84" t="s">
        <v>68</v>
      </c>
      <c r="AY1382" s="84" t="s">
        <v>68</v>
      </c>
      <c r="AZ1382" s="84" t="s">
        <v>68</v>
      </c>
      <c r="BA1382" s="84" t="s">
        <v>68</v>
      </c>
      <c r="BB1382" s="84" t="s">
        <v>68</v>
      </c>
      <c r="BC1382" s="84" t="s">
        <v>441</v>
      </c>
      <c r="BD1382" s="84" t="s">
        <v>442</v>
      </c>
      <c r="BE1382" s="84" t="s">
        <v>448</v>
      </c>
      <c r="BF1382" s="84" t="s">
        <v>122</v>
      </c>
      <c r="BG1382" s="84" t="s">
        <v>69</v>
      </c>
      <c r="BH1382" s="92" t="s">
        <v>9179</v>
      </c>
      <c r="BI1382" s="84" t="s">
        <v>122</v>
      </c>
      <c r="BJ1382" s="84" t="s">
        <v>9180</v>
      </c>
      <c r="BK1382" s="84" t="s">
        <v>867</v>
      </c>
      <c r="BL1382" s="84" t="s">
        <v>122</v>
      </c>
      <c r="BM1382" s="84" t="s">
        <v>442</v>
      </c>
      <c r="BN1382" s="84" t="s">
        <v>70</v>
      </c>
      <c r="BO1382" s="84" t="s">
        <v>71</v>
      </c>
      <c r="BP1382" s="84" t="s">
        <v>122</v>
      </c>
      <c r="BQ1382" s="84" t="s">
        <v>163</v>
      </c>
    </row>
    <row r="1383" spans="1:69" ht="14.4" x14ac:dyDescent="0.3">
      <c r="A1383" s="40" t="str">
        <f t="shared" si="619"/>
        <v>2025-09-12</v>
      </c>
      <c r="B1383" s="40" t="str">
        <f t="shared" si="620"/>
        <v>SYD</v>
      </c>
      <c r="C1383" s="39" t="str">
        <f t="shared" si="621"/>
        <v>40644104686</v>
      </c>
      <c r="D1383" s="41" t="str">
        <f t="shared" si="622"/>
        <v>PKR253445876</v>
      </c>
      <c r="E1383" s="41" t="str">
        <f t="shared" si="623"/>
        <v>596421477145</v>
      </c>
      <c r="F1383" s="39" t="str">
        <f t="shared" si="624"/>
        <v>2256683</v>
      </c>
      <c r="G1383" s="39" t="str">
        <f t="shared" si="625"/>
        <v>WISE EXPRESS LOGISTICS(PANGZIMOM)</v>
      </c>
      <c r="H1383" s="41" t="str">
        <f t="shared" si="626"/>
        <v>진용대</v>
      </c>
      <c r="I1383" s="39" t="str">
        <f t="shared" si="627"/>
        <v>41940</v>
      </c>
      <c r="J1383" s="52" t="str">
        <f t="shared" si="628"/>
        <v/>
      </c>
      <c r="K1383" s="75">
        <f t="shared" si="629"/>
        <v>1</v>
      </c>
      <c r="L1383" s="76">
        <f t="shared" si="630"/>
        <v>1</v>
      </c>
      <c r="M1383" s="76">
        <f t="shared" si="631"/>
        <v>1E-3</v>
      </c>
      <c r="N1383" s="76">
        <f t="shared" si="632"/>
        <v>1</v>
      </c>
      <c r="O1383" s="42">
        <f t="shared" si="633"/>
        <v>1</v>
      </c>
      <c r="P1383" s="39" t="str">
        <f t="shared" si="634"/>
        <v>목록(Manifest)</v>
      </c>
      <c r="Q1383" s="72">
        <f t="shared" si="635"/>
        <v>35</v>
      </c>
      <c r="R1383" s="43" t="str">
        <f t="shared" si="636"/>
        <v>5X033</v>
      </c>
      <c r="S1383" s="82" t="str">
        <f t="shared" si="637"/>
        <v/>
      </c>
      <c r="T1383" s="40">
        <f t="shared" si="638"/>
        <v>45912</v>
      </c>
      <c r="U1383" s="44">
        <v>2500</v>
      </c>
      <c r="V1383" s="44">
        <f t="shared" si="639"/>
        <v>0</v>
      </c>
      <c r="W1383" s="77">
        <f t="shared" si="640"/>
        <v>2500</v>
      </c>
      <c r="X1383" s="78">
        <f t="shared" si="641"/>
        <v>0</v>
      </c>
      <c r="Y1383" s="44" cm="1">
        <f t="array" ref="Y1383">_xlfn.IFNA(_xlfn.IFS(AND(Q1383&gt;=2000, Q1383&lt;3000), 10000, AND(Q1383&gt;=3000, Q1383&lt;4000), 15000, AND(Q1383&gt;=4000, Q1383&lt;5000), 20000, AND(Q1383&gt;=5000), 25000),0)</f>
        <v>0</v>
      </c>
      <c r="Z1383" s="91">
        <f t="shared" si="642"/>
        <v>0</v>
      </c>
      <c r="AA1383" s="44">
        <f t="shared" si="643"/>
        <v>0</v>
      </c>
      <c r="AB1383" s="44"/>
      <c r="AC1383" s="44"/>
      <c r="AD1383" s="44"/>
      <c r="AE1383" s="44">
        <f>VLOOKUP(O1383,정산업데이트!$A$6:$B$12,2,10)</f>
        <v>0</v>
      </c>
      <c r="AF1383" s="44"/>
      <c r="AG1383" s="79">
        <f t="shared" si="644"/>
        <v>0</v>
      </c>
      <c r="AH1383" s="80">
        <f t="shared" si="645"/>
        <v>2500</v>
      </c>
      <c r="AI1383" s="93"/>
      <c r="AJ1383" s="84" t="s">
        <v>8911</v>
      </c>
      <c r="AK1383" s="84" t="s">
        <v>73</v>
      </c>
      <c r="AL1383" s="84" t="s">
        <v>8912</v>
      </c>
      <c r="AM1383" s="84" t="s">
        <v>9181</v>
      </c>
      <c r="AN1383" s="84" t="s">
        <v>9182</v>
      </c>
      <c r="AO1383" s="84" t="s">
        <v>9183</v>
      </c>
      <c r="AP1383" s="84" t="s">
        <v>9184</v>
      </c>
      <c r="AQ1383" s="84" t="s">
        <v>122</v>
      </c>
      <c r="AR1383" s="85">
        <v>1</v>
      </c>
      <c r="AS1383" s="86">
        <v>1</v>
      </c>
      <c r="AT1383" s="86">
        <v>1E-3</v>
      </c>
      <c r="AU1383" s="86">
        <v>1</v>
      </c>
      <c r="AV1383" s="84" t="s">
        <v>7</v>
      </c>
      <c r="AW1383" s="86">
        <v>35</v>
      </c>
      <c r="AX1383" s="84" t="s">
        <v>68</v>
      </c>
      <c r="AY1383" s="84" t="s">
        <v>68</v>
      </c>
      <c r="AZ1383" s="84" t="s">
        <v>68</v>
      </c>
      <c r="BA1383" s="84" t="s">
        <v>68</v>
      </c>
      <c r="BB1383" s="84" t="s">
        <v>68</v>
      </c>
      <c r="BC1383" s="84" t="s">
        <v>441</v>
      </c>
      <c r="BD1383" s="84" t="s">
        <v>442</v>
      </c>
      <c r="BE1383" s="84" t="s">
        <v>444</v>
      </c>
      <c r="BF1383" s="84" t="s">
        <v>122</v>
      </c>
      <c r="BG1383" s="84" t="s">
        <v>69</v>
      </c>
      <c r="BH1383" s="92" t="s">
        <v>9185</v>
      </c>
      <c r="BI1383" s="84" t="s">
        <v>122</v>
      </c>
      <c r="BJ1383" s="84" t="s">
        <v>9186</v>
      </c>
      <c r="BK1383" s="84" t="s">
        <v>867</v>
      </c>
      <c r="BL1383" s="84" t="s">
        <v>122</v>
      </c>
      <c r="BM1383" s="84" t="s">
        <v>442</v>
      </c>
      <c r="BN1383" s="84" t="s">
        <v>70</v>
      </c>
      <c r="BO1383" s="84" t="s">
        <v>71</v>
      </c>
      <c r="BP1383" s="84" t="s">
        <v>122</v>
      </c>
      <c r="BQ1383" s="84" t="s">
        <v>163</v>
      </c>
    </row>
    <row r="1384" spans="1:69" ht="14.4" x14ac:dyDescent="0.3">
      <c r="A1384" s="40" t="str">
        <f t="shared" si="619"/>
        <v>2025-09-12</v>
      </c>
      <c r="B1384" s="40" t="str">
        <f t="shared" si="620"/>
        <v>SYD</v>
      </c>
      <c r="C1384" s="39" t="str">
        <f t="shared" si="621"/>
        <v>40644104686</v>
      </c>
      <c r="D1384" s="41" t="str">
        <f t="shared" si="622"/>
        <v>PKR253442600</v>
      </c>
      <c r="E1384" s="41" t="str">
        <f t="shared" si="623"/>
        <v>596421475756</v>
      </c>
      <c r="F1384" s="39" t="str">
        <f t="shared" si="624"/>
        <v>2254238</v>
      </c>
      <c r="G1384" s="39" t="str">
        <f t="shared" si="625"/>
        <v>WISE EXPRESS(CHUHO)</v>
      </c>
      <c r="H1384" s="41" t="str">
        <f t="shared" si="626"/>
        <v>권윤경</v>
      </c>
      <c r="I1384" s="39" t="str">
        <f t="shared" si="627"/>
        <v>12507</v>
      </c>
      <c r="J1384" s="52" t="str">
        <f t="shared" si="628"/>
        <v/>
      </c>
      <c r="K1384" s="75">
        <f t="shared" si="629"/>
        <v>1</v>
      </c>
      <c r="L1384" s="76">
        <f t="shared" si="630"/>
        <v>3</v>
      </c>
      <c r="M1384" s="76">
        <f t="shared" si="631"/>
        <v>1E-3</v>
      </c>
      <c r="N1384" s="76">
        <f t="shared" si="632"/>
        <v>3</v>
      </c>
      <c r="O1384" s="42">
        <f t="shared" si="633"/>
        <v>3</v>
      </c>
      <c r="P1384" s="39" t="str">
        <f t="shared" si="634"/>
        <v>일반(목록배제,Normal-Manifest Exception)</v>
      </c>
      <c r="Q1384" s="72">
        <f t="shared" si="635"/>
        <v>150</v>
      </c>
      <c r="R1384" s="43" t="str">
        <f t="shared" si="636"/>
        <v>5X033</v>
      </c>
      <c r="S1384" s="82" t="str">
        <f t="shared" si="637"/>
        <v/>
      </c>
      <c r="T1384" s="40">
        <f t="shared" si="638"/>
        <v>45912</v>
      </c>
      <c r="U1384" s="44">
        <v>2500</v>
      </c>
      <c r="V1384" s="44">
        <f t="shared" si="639"/>
        <v>0</v>
      </c>
      <c r="W1384" s="77">
        <f t="shared" si="640"/>
        <v>2500</v>
      </c>
      <c r="X1384" s="78">
        <f t="shared" si="641"/>
        <v>0</v>
      </c>
      <c r="Y1384" s="44" cm="1">
        <f t="array" ref="Y1384">_xlfn.IFNA(_xlfn.IFS(AND(Q1384&gt;=2000, Q1384&lt;3000), 10000, AND(Q1384&gt;=3000, Q1384&lt;4000), 15000, AND(Q1384&gt;=4000, Q1384&lt;5000), 20000, AND(Q1384&gt;=5000), 25000),0)</f>
        <v>0</v>
      </c>
      <c r="Z1384" s="91">
        <f t="shared" si="642"/>
        <v>300</v>
      </c>
      <c r="AA1384" s="44">
        <f t="shared" si="643"/>
        <v>0</v>
      </c>
      <c r="AB1384" s="44"/>
      <c r="AC1384" s="44"/>
      <c r="AD1384" s="44"/>
      <c r="AE1384" s="44">
        <f>VLOOKUP(O1384,정산업데이트!$A$6:$B$12,2,10)</f>
        <v>0</v>
      </c>
      <c r="AF1384" s="44"/>
      <c r="AG1384" s="79">
        <f t="shared" si="644"/>
        <v>300</v>
      </c>
      <c r="AH1384" s="80">
        <f t="shared" si="645"/>
        <v>2800</v>
      </c>
      <c r="AI1384" s="93"/>
      <c r="AJ1384" s="84" t="s">
        <v>8911</v>
      </c>
      <c r="AK1384" s="84" t="s">
        <v>73</v>
      </c>
      <c r="AL1384" s="84" t="s">
        <v>8912</v>
      </c>
      <c r="AM1384" s="84" t="s">
        <v>9187</v>
      </c>
      <c r="AN1384" s="84" t="s">
        <v>9188</v>
      </c>
      <c r="AO1384" s="84" t="s">
        <v>9189</v>
      </c>
      <c r="AP1384" s="84" t="s">
        <v>9190</v>
      </c>
      <c r="AQ1384" s="84" t="s">
        <v>122</v>
      </c>
      <c r="AR1384" s="85">
        <v>1</v>
      </c>
      <c r="AS1384" s="86">
        <v>3</v>
      </c>
      <c r="AT1384" s="86">
        <v>1E-3</v>
      </c>
      <c r="AU1384" s="86">
        <v>3</v>
      </c>
      <c r="AV1384" s="84" t="s">
        <v>8</v>
      </c>
      <c r="AW1384" s="86">
        <v>150</v>
      </c>
      <c r="AX1384" s="84" t="s">
        <v>68</v>
      </c>
      <c r="AY1384" s="84" t="s">
        <v>68</v>
      </c>
      <c r="AZ1384" s="84" t="s">
        <v>68</v>
      </c>
      <c r="BA1384" s="84" t="s">
        <v>68</v>
      </c>
      <c r="BB1384" s="84" t="s">
        <v>68</v>
      </c>
      <c r="BC1384" s="84" t="s">
        <v>123</v>
      </c>
      <c r="BD1384" s="84" t="s">
        <v>81</v>
      </c>
      <c r="BE1384" s="84" t="s">
        <v>9191</v>
      </c>
      <c r="BF1384" s="84" t="s">
        <v>122</v>
      </c>
      <c r="BG1384" s="84" t="s">
        <v>69</v>
      </c>
      <c r="BH1384" s="92" t="s">
        <v>9192</v>
      </c>
      <c r="BI1384" s="84" t="s">
        <v>122</v>
      </c>
      <c r="BJ1384" s="84" t="s">
        <v>9193</v>
      </c>
      <c r="BK1384" s="84" t="s">
        <v>867</v>
      </c>
      <c r="BL1384" s="84" t="s">
        <v>122</v>
      </c>
      <c r="BM1384" s="84" t="s">
        <v>81</v>
      </c>
      <c r="BN1384" s="84" t="s">
        <v>70</v>
      </c>
      <c r="BO1384" s="84" t="s">
        <v>71</v>
      </c>
      <c r="BP1384" s="84" t="s">
        <v>122</v>
      </c>
      <c r="BQ1384" s="84" t="s">
        <v>163</v>
      </c>
    </row>
    <row r="1385" spans="1:69" ht="14.4" x14ac:dyDescent="0.3">
      <c r="A1385" s="40" t="str">
        <f t="shared" si="619"/>
        <v>2025-09-12</v>
      </c>
      <c r="B1385" s="40" t="str">
        <f t="shared" si="620"/>
        <v>SYD</v>
      </c>
      <c r="C1385" s="39" t="str">
        <f t="shared" si="621"/>
        <v>40644104686</v>
      </c>
      <c r="D1385" s="41" t="str">
        <f t="shared" si="622"/>
        <v>PAU029761822</v>
      </c>
      <c r="E1385" s="41" t="str">
        <f t="shared" si="623"/>
        <v>596421474135</v>
      </c>
      <c r="F1385" s="39" t="str">
        <f t="shared" si="624"/>
        <v>2254256</v>
      </c>
      <c r="G1385" s="39" t="str">
        <f t="shared" si="625"/>
        <v>WISE EXPRESS(BOOSTUP)</v>
      </c>
      <c r="H1385" s="41" t="str">
        <f t="shared" si="626"/>
        <v>김옥이</v>
      </c>
      <c r="I1385" s="39" t="str">
        <f t="shared" si="627"/>
        <v>15002</v>
      </c>
      <c r="J1385" s="52" t="str">
        <f t="shared" si="628"/>
        <v/>
      </c>
      <c r="K1385" s="75">
        <f t="shared" si="629"/>
        <v>1</v>
      </c>
      <c r="L1385" s="76">
        <f t="shared" si="630"/>
        <v>1</v>
      </c>
      <c r="M1385" s="76">
        <f t="shared" si="631"/>
        <v>1E-3</v>
      </c>
      <c r="N1385" s="76">
        <f t="shared" si="632"/>
        <v>1</v>
      </c>
      <c r="O1385" s="42">
        <f t="shared" si="633"/>
        <v>1</v>
      </c>
      <c r="P1385" s="39" t="str">
        <f t="shared" si="634"/>
        <v>목록(Manifest)</v>
      </c>
      <c r="Q1385" s="72">
        <f t="shared" si="635"/>
        <v>80</v>
      </c>
      <c r="R1385" s="43" t="str">
        <f t="shared" si="636"/>
        <v>5X033</v>
      </c>
      <c r="S1385" s="82" t="str">
        <f t="shared" si="637"/>
        <v/>
      </c>
      <c r="T1385" s="40">
        <f t="shared" si="638"/>
        <v>45912</v>
      </c>
      <c r="U1385" s="44">
        <v>2500</v>
      </c>
      <c r="V1385" s="44">
        <f t="shared" si="639"/>
        <v>0</v>
      </c>
      <c r="W1385" s="77">
        <f t="shared" si="640"/>
        <v>2500</v>
      </c>
      <c r="X1385" s="78">
        <f t="shared" si="641"/>
        <v>0</v>
      </c>
      <c r="Y1385" s="44" cm="1">
        <f t="array" ref="Y1385">_xlfn.IFNA(_xlfn.IFS(AND(Q1385&gt;=2000, Q1385&lt;3000), 10000, AND(Q1385&gt;=3000, Q1385&lt;4000), 15000, AND(Q1385&gt;=4000, Q1385&lt;5000), 20000, AND(Q1385&gt;=5000), 25000),0)</f>
        <v>0</v>
      </c>
      <c r="Z1385" s="91">
        <f t="shared" si="642"/>
        <v>0</v>
      </c>
      <c r="AA1385" s="44">
        <f t="shared" si="643"/>
        <v>0</v>
      </c>
      <c r="AB1385" s="44"/>
      <c r="AC1385" s="44"/>
      <c r="AD1385" s="44"/>
      <c r="AE1385" s="44">
        <f>VLOOKUP(O1385,정산업데이트!$A$6:$B$12,2,10)</f>
        <v>0</v>
      </c>
      <c r="AF1385" s="44"/>
      <c r="AG1385" s="79">
        <f t="shared" si="644"/>
        <v>0</v>
      </c>
      <c r="AH1385" s="80">
        <f t="shared" si="645"/>
        <v>2500</v>
      </c>
      <c r="AI1385" s="93"/>
      <c r="AJ1385" s="84" t="s">
        <v>8911</v>
      </c>
      <c r="AK1385" s="84" t="s">
        <v>73</v>
      </c>
      <c r="AL1385" s="84" t="s">
        <v>8912</v>
      </c>
      <c r="AM1385" s="84" t="s">
        <v>9194</v>
      </c>
      <c r="AN1385" s="84" t="s">
        <v>9195</v>
      </c>
      <c r="AO1385" s="84" t="s">
        <v>9196</v>
      </c>
      <c r="AP1385" s="84" t="s">
        <v>9197</v>
      </c>
      <c r="AQ1385" s="84" t="s">
        <v>122</v>
      </c>
      <c r="AR1385" s="85">
        <v>1</v>
      </c>
      <c r="AS1385" s="86">
        <v>1</v>
      </c>
      <c r="AT1385" s="86">
        <v>1E-3</v>
      </c>
      <c r="AU1385" s="86">
        <v>1</v>
      </c>
      <c r="AV1385" s="84" t="s">
        <v>7</v>
      </c>
      <c r="AW1385" s="86">
        <v>80</v>
      </c>
      <c r="AX1385" s="84" t="s">
        <v>68</v>
      </c>
      <c r="AY1385" s="84" t="s">
        <v>68</v>
      </c>
      <c r="AZ1385" s="84" t="s">
        <v>68</v>
      </c>
      <c r="BA1385" s="84" t="s">
        <v>68</v>
      </c>
      <c r="BB1385" s="84" t="s">
        <v>68</v>
      </c>
      <c r="BC1385" s="84" t="s">
        <v>129</v>
      </c>
      <c r="BD1385" s="84" t="s">
        <v>91</v>
      </c>
      <c r="BE1385" s="84" t="s">
        <v>92</v>
      </c>
      <c r="BF1385" s="84" t="s">
        <v>122</v>
      </c>
      <c r="BG1385" s="84" t="s">
        <v>69</v>
      </c>
      <c r="BH1385" s="92" t="s">
        <v>9198</v>
      </c>
      <c r="BI1385" s="84" t="s">
        <v>122</v>
      </c>
      <c r="BJ1385" s="84" t="s">
        <v>9199</v>
      </c>
      <c r="BK1385" s="84" t="s">
        <v>867</v>
      </c>
      <c r="BL1385" s="84" t="s">
        <v>122</v>
      </c>
      <c r="BM1385" s="84" t="s">
        <v>91</v>
      </c>
      <c r="BN1385" s="84" t="s">
        <v>70</v>
      </c>
      <c r="BO1385" s="84" t="s">
        <v>71</v>
      </c>
      <c r="BP1385" s="84" t="s">
        <v>122</v>
      </c>
      <c r="BQ1385" s="84" t="s">
        <v>163</v>
      </c>
    </row>
    <row r="1386" spans="1:69" ht="14.4" x14ac:dyDescent="0.3">
      <c r="A1386" s="40" t="str">
        <f t="shared" si="619"/>
        <v>2025-09-12</v>
      </c>
      <c r="B1386" s="40" t="str">
        <f t="shared" si="620"/>
        <v>SYD</v>
      </c>
      <c r="C1386" s="39" t="str">
        <f t="shared" si="621"/>
        <v>40644104686</v>
      </c>
      <c r="D1386" s="41" t="str">
        <f t="shared" si="622"/>
        <v>PKR253432184</v>
      </c>
      <c r="E1386" s="41" t="str">
        <f t="shared" si="623"/>
        <v>596421475546</v>
      </c>
      <c r="F1386" s="39" t="str">
        <f t="shared" si="624"/>
        <v>2254250</v>
      </c>
      <c r="G1386" s="39" t="str">
        <f t="shared" si="625"/>
        <v>WISE EXPRESS(MIJIHOJU)</v>
      </c>
      <c r="H1386" s="41" t="str">
        <f t="shared" si="626"/>
        <v>조혜영</v>
      </c>
      <c r="I1386" s="39" t="str">
        <f t="shared" si="627"/>
        <v>01662</v>
      </c>
      <c r="J1386" s="52" t="str">
        <f t="shared" si="628"/>
        <v/>
      </c>
      <c r="K1386" s="75">
        <f t="shared" si="629"/>
        <v>1</v>
      </c>
      <c r="L1386" s="76">
        <f t="shared" si="630"/>
        <v>1</v>
      </c>
      <c r="M1386" s="76">
        <f t="shared" si="631"/>
        <v>1E-3</v>
      </c>
      <c r="N1386" s="76">
        <f t="shared" si="632"/>
        <v>1</v>
      </c>
      <c r="O1386" s="42">
        <f t="shared" si="633"/>
        <v>1</v>
      </c>
      <c r="P1386" s="39" t="str">
        <f t="shared" si="634"/>
        <v>일반(목록배제,Normal-Manifest Exception)</v>
      </c>
      <c r="Q1386" s="72">
        <f t="shared" si="635"/>
        <v>55</v>
      </c>
      <c r="R1386" s="43" t="str">
        <f t="shared" si="636"/>
        <v>5X033</v>
      </c>
      <c r="S1386" s="82" t="str">
        <f t="shared" si="637"/>
        <v/>
      </c>
      <c r="T1386" s="40">
        <f t="shared" si="638"/>
        <v>45912</v>
      </c>
      <c r="U1386" s="44">
        <v>2500</v>
      </c>
      <c r="V1386" s="44">
        <f t="shared" si="639"/>
        <v>0</v>
      </c>
      <c r="W1386" s="77">
        <f t="shared" si="640"/>
        <v>2500</v>
      </c>
      <c r="X1386" s="78">
        <f t="shared" si="641"/>
        <v>0</v>
      </c>
      <c r="Y1386" s="44" cm="1">
        <f t="array" ref="Y1386">_xlfn.IFNA(_xlfn.IFS(AND(Q1386&gt;=2000, Q1386&lt;3000), 10000, AND(Q1386&gt;=3000, Q1386&lt;4000), 15000, AND(Q1386&gt;=4000, Q1386&lt;5000), 20000, AND(Q1386&gt;=5000), 25000),0)</f>
        <v>0</v>
      </c>
      <c r="Z1386" s="91">
        <f t="shared" si="642"/>
        <v>300</v>
      </c>
      <c r="AA1386" s="44">
        <f t="shared" si="643"/>
        <v>0</v>
      </c>
      <c r="AB1386" s="44"/>
      <c r="AC1386" s="44"/>
      <c r="AD1386" s="44"/>
      <c r="AE1386" s="44">
        <f>VLOOKUP(O1386,정산업데이트!$A$6:$B$12,2,10)</f>
        <v>0</v>
      </c>
      <c r="AF1386" s="44"/>
      <c r="AG1386" s="79">
        <f t="shared" si="644"/>
        <v>300</v>
      </c>
      <c r="AH1386" s="80">
        <f t="shared" si="645"/>
        <v>2800</v>
      </c>
      <c r="AI1386" s="93"/>
      <c r="AJ1386" s="84" t="s">
        <v>8911</v>
      </c>
      <c r="AK1386" s="84" t="s">
        <v>73</v>
      </c>
      <c r="AL1386" s="84" t="s">
        <v>8912</v>
      </c>
      <c r="AM1386" s="84" t="s">
        <v>9200</v>
      </c>
      <c r="AN1386" s="84" t="s">
        <v>4393</v>
      </c>
      <c r="AO1386" s="84" t="s">
        <v>9201</v>
      </c>
      <c r="AP1386" s="84" t="s">
        <v>2926</v>
      </c>
      <c r="AQ1386" s="84" t="s">
        <v>122</v>
      </c>
      <c r="AR1386" s="85">
        <v>1</v>
      </c>
      <c r="AS1386" s="86">
        <v>1</v>
      </c>
      <c r="AT1386" s="86">
        <v>1E-3</v>
      </c>
      <c r="AU1386" s="86">
        <v>1</v>
      </c>
      <c r="AV1386" s="84" t="s">
        <v>8</v>
      </c>
      <c r="AW1386" s="86">
        <v>55</v>
      </c>
      <c r="AX1386" s="84" t="s">
        <v>68</v>
      </c>
      <c r="AY1386" s="84" t="s">
        <v>68</v>
      </c>
      <c r="AZ1386" s="84" t="s">
        <v>68</v>
      </c>
      <c r="BA1386" s="84" t="s">
        <v>68</v>
      </c>
      <c r="BB1386" s="84" t="s">
        <v>68</v>
      </c>
      <c r="BC1386" s="84" t="s">
        <v>136</v>
      </c>
      <c r="BD1386" s="84" t="s">
        <v>137</v>
      </c>
      <c r="BE1386" s="84" t="s">
        <v>138</v>
      </c>
      <c r="BF1386" s="84" t="s">
        <v>122</v>
      </c>
      <c r="BG1386" s="84" t="s">
        <v>69</v>
      </c>
      <c r="BH1386" s="92" t="s">
        <v>9202</v>
      </c>
      <c r="BI1386" s="84" t="s">
        <v>122</v>
      </c>
      <c r="BJ1386" s="84" t="s">
        <v>9203</v>
      </c>
      <c r="BK1386" s="84" t="s">
        <v>867</v>
      </c>
      <c r="BL1386" s="84" t="s">
        <v>122</v>
      </c>
      <c r="BM1386" s="84" t="s">
        <v>137</v>
      </c>
      <c r="BN1386" s="84" t="s">
        <v>70</v>
      </c>
      <c r="BO1386" s="84" t="s">
        <v>71</v>
      </c>
      <c r="BP1386" s="84" t="s">
        <v>122</v>
      </c>
      <c r="BQ1386" s="84" t="s">
        <v>163</v>
      </c>
    </row>
    <row r="1387" spans="1:69" ht="14.4" x14ac:dyDescent="0.3">
      <c r="A1387" s="40" t="str">
        <f t="shared" si="619"/>
        <v>2025-09-12</v>
      </c>
      <c r="B1387" s="40" t="str">
        <f t="shared" si="620"/>
        <v>SYD</v>
      </c>
      <c r="C1387" s="39" t="str">
        <f t="shared" si="621"/>
        <v>40644104686</v>
      </c>
      <c r="D1387" s="41" t="str">
        <f t="shared" si="622"/>
        <v>PKR253442761</v>
      </c>
      <c r="E1387" s="41" t="str">
        <f t="shared" si="623"/>
        <v>596421475826 (5)</v>
      </c>
      <c r="F1387" s="39" t="str">
        <f t="shared" si="624"/>
        <v>2254225</v>
      </c>
      <c r="G1387" s="39" t="str">
        <f t="shared" si="625"/>
        <v>WISE EXPRESS LOGISTICS PTY LTD</v>
      </c>
      <c r="H1387" s="41" t="str">
        <f t="shared" si="626"/>
        <v>송인수</v>
      </c>
      <c r="I1387" s="39" t="str">
        <f t="shared" si="627"/>
        <v>07982</v>
      </c>
      <c r="J1387" s="52" t="str">
        <f t="shared" si="628"/>
        <v/>
      </c>
      <c r="K1387" s="75">
        <f t="shared" si="629"/>
        <v>5</v>
      </c>
      <c r="L1387" s="76">
        <f t="shared" si="630"/>
        <v>61</v>
      </c>
      <c r="M1387" s="76">
        <f t="shared" si="631"/>
        <v>1E-3</v>
      </c>
      <c r="N1387" s="76">
        <f t="shared" si="632"/>
        <v>61</v>
      </c>
      <c r="O1387" s="42">
        <f t="shared" si="633"/>
        <v>12.5</v>
      </c>
      <c r="P1387" s="39" t="str">
        <f t="shared" si="634"/>
        <v>간이(Simple)</v>
      </c>
      <c r="Q1387" s="72">
        <f t="shared" si="635"/>
        <v>885</v>
      </c>
      <c r="R1387" s="43" t="str">
        <f t="shared" si="636"/>
        <v>5X033</v>
      </c>
      <c r="S1387" s="82" t="str">
        <f t="shared" si="637"/>
        <v/>
      </c>
      <c r="T1387" s="40">
        <f t="shared" si="638"/>
        <v>45912</v>
      </c>
      <c r="U1387" s="44">
        <v>2500</v>
      </c>
      <c r="V1387" s="44">
        <f t="shared" si="639"/>
        <v>800</v>
      </c>
      <c r="W1387" s="77">
        <f t="shared" si="640"/>
        <v>3300</v>
      </c>
      <c r="X1387" s="78">
        <f t="shared" si="641"/>
        <v>10000</v>
      </c>
      <c r="Y1387" s="44" cm="1">
        <f t="array" ref="Y1387">_xlfn.IFNA(_xlfn.IFS(AND(Q1387&gt;=2000, Q1387&lt;3000), 10000, AND(Q1387&gt;=3000, Q1387&lt;4000), 15000, AND(Q1387&gt;=4000, Q1387&lt;5000), 20000, AND(Q1387&gt;=5000), 25000),0)</f>
        <v>0</v>
      </c>
      <c r="Z1387" s="91">
        <f t="shared" si="642"/>
        <v>300</v>
      </c>
      <c r="AA1387" s="44">
        <f t="shared" si="643"/>
        <v>0</v>
      </c>
      <c r="AB1387" s="44"/>
      <c r="AC1387" s="44"/>
      <c r="AD1387" s="44"/>
      <c r="AE1387" s="44">
        <f>VLOOKUP(O1387,정산업데이트!$A$6:$B$12,2,10)</f>
        <v>3000</v>
      </c>
      <c r="AF1387" s="44"/>
      <c r="AG1387" s="79">
        <f t="shared" si="644"/>
        <v>13300</v>
      </c>
      <c r="AH1387" s="80">
        <f t="shared" si="645"/>
        <v>16600</v>
      </c>
      <c r="AI1387" s="93"/>
      <c r="AJ1387" s="84" t="s">
        <v>8911</v>
      </c>
      <c r="AK1387" s="84" t="s">
        <v>73</v>
      </c>
      <c r="AL1387" s="84" t="s">
        <v>8912</v>
      </c>
      <c r="AM1387" s="84" t="s">
        <v>9204</v>
      </c>
      <c r="AN1387" s="84" t="s">
        <v>9205</v>
      </c>
      <c r="AO1387" s="84" t="s">
        <v>9206</v>
      </c>
      <c r="AP1387" s="84" t="s">
        <v>823</v>
      </c>
      <c r="AQ1387" s="84" t="s">
        <v>122</v>
      </c>
      <c r="AR1387" s="85">
        <v>5</v>
      </c>
      <c r="AS1387" s="86">
        <v>61</v>
      </c>
      <c r="AT1387" s="86">
        <v>1E-3</v>
      </c>
      <c r="AU1387" s="86">
        <v>61</v>
      </c>
      <c r="AV1387" s="84" t="s">
        <v>76</v>
      </c>
      <c r="AW1387" s="86">
        <v>885</v>
      </c>
      <c r="AX1387" s="84" t="s">
        <v>68</v>
      </c>
      <c r="AY1387" s="84" t="s">
        <v>68</v>
      </c>
      <c r="AZ1387" s="84" t="s">
        <v>68</v>
      </c>
      <c r="BA1387" s="84" t="s">
        <v>68</v>
      </c>
      <c r="BB1387" s="84" t="s">
        <v>68</v>
      </c>
      <c r="BC1387" s="84" t="s">
        <v>125</v>
      </c>
      <c r="BD1387" s="84" t="s">
        <v>74</v>
      </c>
      <c r="BE1387" s="84" t="s">
        <v>9207</v>
      </c>
      <c r="BF1387" s="84" t="s">
        <v>122</v>
      </c>
      <c r="BG1387" s="84" t="s">
        <v>69</v>
      </c>
      <c r="BH1387" s="92" t="s">
        <v>9208</v>
      </c>
      <c r="BI1387" s="84" t="s">
        <v>122</v>
      </c>
      <c r="BJ1387" s="84" t="s">
        <v>9209</v>
      </c>
      <c r="BK1387" s="84" t="s">
        <v>867</v>
      </c>
      <c r="BL1387" s="84" t="s">
        <v>122</v>
      </c>
      <c r="BM1387" s="84" t="s">
        <v>74</v>
      </c>
      <c r="BN1387" s="84" t="s">
        <v>70</v>
      </c>
      <c r="BO1387" s="84" t="s">
        <v>71</v>
      </c>
      <c r="BP1387" s="84" t="s">
        <v>122</v>
      </c>
      <c r="BQ1387" s="84" t="s">
        <v>163</v>
      </c>
    </row>
    <row r="1388" spans="1:69" ht="14.4" x14ac:dyDescent="0.3">
      <c r="A1388" s="40" t="str">
        <f t="shared" si="619"/>
        <v>2025-09-12</v>
      </c>
      <c r="B1388" s="40" t="str">
        <f t="shared" si="620"/>
        <v>SYD</v>
      </c>
      <c r="C1388" s="39" t="str">
        <f t="shared" si="621"/>
        <v>40644104686</v>
      </c>
      <c r="D1388" s="41" t="str">
        <f t="shared" si="622"/>
        <v>PKR253444988</v>
      </c>
      <c r="E1388" s="41" t="str">
        <f t="shared" si="623"/>
        <v>596421476040</v>
      </c>
      <c r="F1388" s="39" t="str">
        <f t="shared" si="624"/>
        <v>2254241</v>
      </c>
      <c r="G1388" s="39" t="str">
        <f t="shared" si="625"/>
        <v>WISE EXPRESS(HOJUUNNI)</v>
      </c>
      <c r="H1388" s="41" t="str">
        <f t="shared" si="626"/>
        <v>이연우</v>
      </c>
      <c r="I1388" s="39" t="str">
        <f t="shared" si="627"/>
        <v>18497</v>
      </c>
      <c r="J1388" s="52" t="str">
        <f t="shared" si="628"/>
        <v/>
      </c>
      <c r="K1388" s="75">
        <f t="shared" si="629"/>
        <v>1</v>
      </c>
      <c r="L1388" s="76">
        <f t="shared" si="630"/>
        <v>0.5</v>
      </c>
      <c r="M1388" s="76">
        <f t="shared" si="631"/>
        <v>1E-3</v>
      </c>
      <c r="N1388" s="76">
        <f t="shared" si="632"/>
        <v>0.5</v>
      </c>
      <c r="O1388" s="42">
        <f t="shared" si="633"/>
        <v>0.5</v>
      </c>
      <c r="P1388" s="39" t="str">
        <f t="shared" si="634"/>
        <v>목록(Manifest)</v>
      </c>
      <c r="Q1388" s="72">
        <f t="shared" si="635"/>
        <v>150</v>
      </c>
      <c r="R1388" s="43" t="str">
        <f t="shared" si="636"/>
        <v>5X033</v>
      </c>
      <c r="S1388" s="82" t="str">
        <f t="shared" si="637"/>
        <v/>
      </c>
      <c r="T1388" s="40">
        <f t="shared" si="638"/>
        <v>45912</v>
      </c>
      <c r="U1388" s="44">
        <v>2500</v>
      </c>
      <c r="V1388" s="44">
        <f t="shared" si="639"/>
        <v>0</v>
      </c>
      <c r="W1388" s="77">
        <f t="shared" si="640"/>
        <v>2500</v>
      </c>
      <c r="X1388" s="78">
        <f t="shared" si="641"/>
        <v>0</v>
      </c>
      <c r="Y1388" s="44" cm="1">
        <f t="array" ref="Y1388">_xlfn.IFNA(_xlfn.IFS(AND(Q1388&gt;=2000, Q1388&lt;3000), 10000, AND(Q1388&gt;=3000, Q1388&lt;4000), 15000, AND(Q1388&gt;=4000, Q1388&lt;5000), 20000, AND(Q1388&gt;=5000), 25000),0)</f>
        <v>0</v>
      </c>
      <c r="Z1388" s="91">
        <f t="shared" si="642"/>
        <v>0</v>
      </c>
      <c r="AA1388" s="44">
        <f t="shared" si="643"/>
        <v>0</v>
      </c>
      <c r="AB1388" s="44"/>
      <c r="AC1388" s="44"/>
      <c r="AD1388" s="44"/>
      <c r="AE1388" s="44">
        <f>VLOOKUP(O1388,정산업데이트!$A$6:$B$12,2,10)</f>
        <v>0</v>
      </c>
      <c r="AF1388" s="44"/>
      <c r="AG1388" s="79">
        <f t="shared" si="644"/>
        <v>0</v>
      </c>
      <c r="AH1388" s="80">
        <f t="shared" si="645"/>
        <v>2500</v>
      </c>
      <c r="AI1388" s="93"/>
      <c r="AJ1388" s="84" t="s">
        <v>8911</v>
      </c>
      <c r="AK1388" s="84" t="s">
        <v>73</v>
      </c>
      <c r="AL1388" s="84" t="s">
        <v>8912</v>
      </c>
      <c r="AM1388" s="84" t="s">
        <v>9210</v>
      </c>
      <c r="AN1388" s="84" t="s">
        <v>9211</v>
      </c>
      <c r="AO1388" s="84" t="s">
        <v>9212</v>
      </c>
      <c r="AP1388" s="84" t="s">
        <v>1692</v>
      </c>
      <c r="AQ1388" s="84" t="s">
        <v>122</v>
      </c>
      <c r="AR1388" s="85">
        <v>1</v>
      </c>
      <c r="AS1388" s="86">
        <v>0.5</v>
      </c>
      <c r="AT1388" s="86">
        <v>1E-3</v>
      </c>
      <c r="AU1388" s="86">
        <v>0.5</v>
      </c>
      <c r="AV1388" s="84" t="s">
        <v>7</v>
      </c>
      <c r="AW1388" s="86">
        <v>150</v>
      </c>
      <c r="AX1388" s="84" t="s">
        <v>68</v>
      </c>
      <c r="AY1388" s="84" t="s">
        <v>68</v>
      </c>
      <c r="AZ1388" s="84" t="s">
        <v>68</v>
      </c>
      <c r="BA1388" s="84" t="s">
        <v>68</v>
      </c>
      <c r="BB1388" s="84" t="s">
        <v>68</v>
      </c>
      <c r="BC1388" s="84" t="s">
        <v>133</v>
      </c>
      <c r="BD1388" s="84" t="s">
        <v>134</v>
      </c>
      <c r="BE1388" s="84" t="s">
        <v>139</v>
      </c>
      <c r="BF1388" s="84" t="s">
        <v>122</v>
      </c>
      <c r="BG1388" s="84" t="s">
        <v>69</v>
      </c>
      <c r="BH1388" s="92" t="s">
        <v>9213</v>
      </c>
      <c r="BI1388" s="84" t="s">
        <v>122</v>
      </c>
      <c r="BJ1388" s="84" t="s">
        <v>9214</v>
      </c>
      <c r="BK1388" s="84" t="s">
        <v>867</v>
      </c>
      <c r="BL1388" s="84" t="s">
        <v>122</v>
      </c>
      <c r="BM1388" s="84" t="s">
        <v>134</v>
      </c>
      <c r="BN1388" s="84" t="s">
        <v>70</v>
      </c>
      <c r="BO1388" s="84" t="s">
        <v>71</v>
      </c>
      <c r="BP1388" s="84" t="s">
        <v>122</v>
      </c>
      <c r="BQ1388" s="84" t="s">
        <v>163</v>
      </c>
    </row>
    <row r="1389" spans="1:69" ht="14.4" x14ac:dyDescent="0.3">
      <c r="A1389" s="40" t="str">
        <f t="shared" si="619"/>
        <v>2025-09-12</v>
      </c>
      <c r="B1389" s="40" t="str">
        <f t="shared" si="620"/>
        <v>SYD</v>
      </c>
      <c r="C1389" s="39" t="str">
        <f t="shared" si="621"/>
        <v>40644104686</v>
      </c>
      <c r="D1389" s="41" t="str">
        <f t="shared" si="622"/>
        <v>PKR253421947</v>
      </c>
      <c r="E1389" s="41" t="str">
        <f t="shared" si="623"/>
        <v>596421474894 (7)</v>
      </c>
      <c r="F1389" s="39" t="str">
        <f t="shared" si="624"/>
        <v>2254225</v>
      </c>
      <c r="G1389" s="39" t="str">
        <f t="shared" si="625"/>
        <v>WISE EXPRESS LOGISTICS PTY LTD</v>
      </c>
      <c r="H1389" s="41" t="str">
        <f t="shared" si="626"/>
        <v>다투어 커피 로스터스</v>
      </c>
      <c r="I1389" s="39" t="str">
        <f t="shared" si="627"/>
        <v>05825</v>
      </c>
      <c r="J1389" s="52" t="str">
        <f t="shared" si="628"/>
        <v>타관세사</v>
      </c>
      <c r="K1389" s="75">
        <f t="shared" si="629"/>
        <v>7</v>
      </c>
      <c r="L1389" s="76">
        <f t="shared" si="630"/>
        <v>75.599999999999994</v>
      </c>
      <c r="M1389" s="76">
        <f t="shared" si="631"/>
        <v>1E-3</v>
      </c>
      <c r="N1389" s="76">
        <f t="shared" si="632"/>
        <v>76</v>
      </c>
      <c r="O1389" s="42">
        <f t="shared" si="633"/>
        <v>11</v>
      </c>
      <c r="P1389" s="39" t="str">
        <f t="shared" si="634"/>
        <v>보세(Normal-Bonded)</v>
      </c>
      <c r="Q1389" s="72">
        <f t="shared" si="635"/>
        <v>1118.72</v>
      </c>
      <c r="R1389" s="43" t="str">
        <f t="shared" si="636"/>
        <v>5X033</v>
      </c>
      <c r="S1389" s="82" t="str">
        <f t="shared" si="637"/>
        <v/>
      </c>
      <c r="T1389" s="40">
        <f t="shared" si="638"/>
        <v>45912</v>
      </c>
      <c r="U1389" s="44">
        <v>2500</v>
      </c>
      <c r="V1389" s="44">
        <f t="shared" si="639"/>
        <v>600</v>
      </c>
      <c r="W1389" s="77">
        <f t="shared" si="640"/>
        <v>3100</v>
      </c>
      <c r="X1389" s="78">
        <f t="shared" si="641"/>
        <v>15000</v>
      </c>
      <c r="Y1389" s="44" cm="1">
        <f t="array" ref="Y1389">_xlfn.IFNA(_xlfn.IFS(AND(Q1389&gt;=2000, Q1389&lt;3000), 10000, AND(Q1389&gt;=3000, Q1389&lt;4000), 15000, AND(Q1389&gt;=4000, Q1389&lt;5000), 20000, AND(Q1389&gt;=5000), 25000),0)</f>
        <v>0</v>
      </c>
      <c r="Z1389" s="91">
        <f t="shared" si="642"/>
        <v>0</v>
      </c>
      <c r="AA1389" s="44">
        <f t="shared" si="643"/>
        <v>0</v>
      </c>
      <c r="AB1389" s="44"/>
      <c r="AC1389" s="44"/>
      <c r="AD1389" s="44"/>
      <c r="AE1389" s="44">
        <f>VLOOKUP(O1389,정산업데이트!$A$6:$B$12,2,10)</f>
        <v>3000</v>
      </c>
      <c r="AF1389" s="44"/>
      <c r="AG1389" s="79">
        <f t="shared" si="644"/>
        <v>18000</v>
      </c>
      <c r="AH1389" s="80">
        <f t="shared" si="645"/>
        <v>21100</v>
      </c>
      <c r="AI1389" s="93"/>
      <c r="AJ1389" s="84" t="s">
        <v>8911</v>
      </c>
      <c r="AK1389" s="84" t="s">
        <v>73</v>
      </c>
      <c r="AL1389" s="84" t="s">
        <v>8912</v>
      </c>
      <c r="AM1389" s="84" t="s">
        <v>9215</v>
      </c>
      <c r="AN1389" s="84" t="s">
        <v>274</v>
      </c>
      <c r="AO1389" s="84" t="s">
        <v>275</v>
      </c>
      <c r="AP1389" s="84" t="s">
        <v>547</v>
      </c>
      <c r="AQ1389" s="84" t="s">
        <v>166</v>
      </c>
      <c r="AR1389" s="85">
        <v>7</v>
      </c>
      <c r="AS1389" s="86">
        <v>75.599999999999994</v>
      </c>
      <c r="AT1389" s="86">
        <v>1E-3</v>
      </c>
      <c r="AU1389" s="86">
        <v>76</v>
      </c>
      <c r="AV1389" s="84" t="s">
        <v>159</v>
      </c>
      <c r="AW1389" s="86">
        <v>1118.72</v>
      </c>
      <c r="AX1389" s="84" t="s">
        <v>68</v>
      </c>
      <c r="AY1389" s="84" t="s">
        <v>68</v>
      </c>
      <c r="AZ1389" s="84" t="s">
        <v>68</v>
      </c>
      <c r="BA1389" s="84" t="s">
        <v>68</v>
      </c>
      <c r="BB1389" s="84" t="s">
        <v>68</v>
      </c>
      <c r="BC1389" s="84" t="s">
        <v>125</v>
      </c>
      <c r="BD1389" s="84" t="s">
        <v>74</v>
      </c>
      <c r="BE1389" s="84" t="s">
        <v>113</v>
      </c>
      <c r="BF1389" s="84" t="s">
        <v>122</v>
      </c>
      <c r="BG1389" s="84" t="s">
        <v>69</v>
      </c>
      <c r="BH1389" s="92" t="s">
        <v>9216</v>
      </c>
      <c r="BI1389" s="84" t="s">
        <v>122</v>
      </c>
      <c r="BJ1389" s="84" t="s">
        <v>9217</v>
      </c>
      <c r="BK1389" s="84" t="s">
        <v>867</v>
      </c>
      <c r="BL1389" s="84" t="s">
        <v>122</v>
      </c>
      <c r="BM1389" s="84" t="s">
        <v>74</v>
      </c>
      <c r="BN1389" s="84" t="s">
        <v>70</v>
      </c>
      <c r="BO1389" s="84" t="s">
        <v>71</v>
      </c>
      <c r="BP1389" s="84" t="s">
        <v>122</v>
      </c>
      <c r="BQ1389" s="84" t="s">
        <v>163</v>
      </c>
    </row>
    <row r="1390" spans="1:69" ht="14.4" x14ac:dyDescent="0.3">
      <c r="A1390" s="40" t="str">
        <f t="shared" si="619"/>
        <v>2025-09-12</v>
      </c>
      <c r="B1390" s="40" t="str">
        <f t="shared" si="620"/>
        <v>SYD</v>
      </c>
      <c r="C1390" s="39" t="str">
        <f t="shared" si="621"/>
        <v>40644104686</v>
      </c>
      <c r="D1390" s="41" t="str">
        <f t="shared" si="622"/>
        <v>PKR253422016</v>
      </c>
      <c r="E1390" s="41" t="str">
        <f t="shared" si="623"/>
        <v>596421474964</v>
      </c>
      <c r="F1390" s="39" t="str">
        <f t="shared" si="624"/>
        <v>2254231</v>
      </c>
      <c r="G1390" s="39" t="str">
        <f t="shared" si="625"/>
        <v>WISE EXPRESS(OZPRODUCT)</v>
      </c>
      <c r="H1390" s="41" t="str">
        <f t="shared" si="626"/>
        <v>이원정</v>
      </c>
      <c r="I1390" s="39" t="str">
        <f t="shared" si="627"/>
        <v>08046</v>
      </c>
      <c r="J1390" s="52" t="str">
        <f t="shared" si="628"/>
        <v/>
      </c>
      <c r="K1390" s="75">
        <f t="shared" si="629"/>
        <v>1</v>
      </c>
      <c r="L1390" s="76">
        <f t="shared" si="630"/>
        <v>3</v>
      </c>
      <c r="M1390" s="76">
        <f t="shared" si="631"/>
        <v>1E-3</v>
      </c>
      <c r="N1390" s="76">
        <f t="shared" si="632"/>
        <v>3</v>
      </c>
      <c r="O1390" s="42">
        <f t="shared" si="633"/>
        <v>3</v>
      </c>
      <c r="P1390" s="39" t="str">
        <f t="shared" si="634"/>
        <v>일반(목록배제,Normal-Manifest Exception)</v>
      </c>
      <c r="Q1390" s="72">
        <f t="shared" si="635"/>
        <v>150</v>
      </c>
      <c r="R1390" s="43" t="str">
        <f t="shared" si="636"/>
        <v>5X033</v>
      </c>
      <c r="S1390" s="82" t="str">
        <f t="shared" si="637"/>
        <v/>
      </c>
      <c r="T1390" s="40">
        <f t="shared" si="638"/>
        <v>45912</v>
      </c>
      <c r="U1390" s="44">
        <v>2500</v>
      </c>
      <c r="V1390" s="44">
        <f t="shared" si="639"/>
        <v>0</v>
      </c>
      <c r="W1390" s="77">
        <f t="shared" si="640"/>
        <v>2500</v>
      </c>
      <c r="X1390" s="78">
        <f t="shared" si="641"/>
        <v>0</v>
      </c>
      <c r="Y1390" s="44" cm="1">
        <f t="array" ref="Y1390">_xlfn.IFNA(_xlfn.IFS(AND(Q1390&gt;=2000, Q1390&lt;3000), 10000, AND(Q1390&gt;=3000, Q1390&lt;4000), 15000, AND(Q1390&gt;=4000, Q1390&lt;5000), 20000, AND(Q1390&gt;=5000), 25000),0)</f>
        <v>0</v>
      </c>
      <c r="Z1390" s="91">
        <f t="shared" si="642"/>
        <v>300</v>
      </c>
      <c r="AA1390" s="44">
        <f t="shared" si="643"/>
        <v>0</v>
      </c>
      <c r="AB1390" s="44"/>
      <c r="AC1390" s="44"/>
      <c r="AD1390" s="44"/>
      <c r="AE1390" s="44">
        <f>VLOOKUP(O1390,정산업데이트!$A$6:$B$12,2,10)</f>
        <v>0</v>
      </c>
      <c r="AF1390" s="44"/>
      <c r="AG1390" s="79">
        <f t="shared" si="644"/>
        <v>300</v>
      </c>
      <c r="AH1390" s="80">
        <f t="shared" si="645"/>
        <v>2800</v>
      </c>
      <c r="AI1390" s="93"/>
      <c r="AJ1390" s="84" t="s">
        <v>8911</v>
      </c>
      <c r="AK1390" s="84" t="s">
        <v>73</v>
      </c>
      <c r="AL1390" s="84" t="s">
        <v>8912</v>
      </c>
      <c r="AM1390" s="84" t="s">
        <v>9218</v>
      </c>
      <c r="AN1390" s="84" t="s">
        <v>9219</v>
      </c>
      <c r="AO1390" s="84" t="s">
        <v>9220</v>
      </c>
      <c r="AP1390" s="84" t="s">
        <v>9221</v>
      </c>
      <c r="AQ1390" s="84" t="s">
        <v>122</v>
      </c>
      <c r="AR1390" s="85">
        <v>1</v>
      </c>
      <c r="AS1390" s="86">
        <v>3</v>
      </c>
      <c r="AT1390" s="86">
        <v>1E-3</v>
      </c>
      <c r="AU1390" s="86">
        <v>3</v>
      </c>
      <c r="AV1390" s="84" t="s">
        <v>8</v>
      </c>
      <c r="AW1390" s="86">
        <v>150</v>
      </c>
      <c r="AX1390" s="84" t="s">
        <v>68</v>
      </c>
      <c r="AY1390" s="84" t="s">
        <v>68</v>
      </c>
      <c r="AZ1390" s="84" t="s">
        <v>68</v>
      </c>
      <c r="BA1390" s="84" t="s">
        <v>68</v>
      </c>
      <c r="BB1390" s="84" t="s">
        <v>68</v>
      </c>
      <c r="BC1390" s="84" t="s">
        <v>141</v>
      </c>
      <c r="BD1390" s="84" t="s">
        <v>79</v>
      </c>
      <c r="BE1390" s="84" t="s">
        <v>80</v>
      </c>
      <c r="BF1390" s="84" t="s">
        <v>122</v>
      </c>
      <c r="BG1390" s="84" t="s">
        <v>69</v>
      </c>
      <c r="BH1390" s="92" t="s">
        <v>9222</v>
      </c>
      <c r="BI1390" s="84" t="s">
        <v>122</v>
      </c>
      <c r="BJ1390" s="84" t="s">
        <v>9223</v>
      </c>
      <c r="BK1390" s="84" t="s">
        <v>867</v>
      </c>
      <c r="BL1390" s="84" t="s">
        <v>122</v>
      </c>
      <c r="BM1390" s="84" t="s">
        <v>79</v>
      </c>
      <c r="BN1390" s="84" t="s">
        <v>70</v>
      </c>
      <c r="BO1390" s="84" t="s">
        <v>71</v>
      </c>
      <c r="BP1390" s="84" t="s">
        <v>122</v>
      </c>
      <c r="BQ1390" s="84" t="s">
        <v>163</v>
      </c>
    </row>
    <row r="1391" spans="1:69" ht="14.4" customHeight="1" x14ac:dyDescent="0.3">
      <c r="A1391" s="40" t="str">
        <f t="shared" si="619"/>
        <v>2025-09-12</v>
      </c>
      <c r="B1391" s="40" t="str">
        <f t="shared" si="620"/>
        <v>SYD</v>
      </c>
      <c r="C1391" s="39" t="str">
        <f t="shared" si="621"/>
        <v>40644104686</v>
      </c>
      <c r="D1391" s="41" t="str">
        <f t="shared" si="622"/>
        <v>PAU029773863</v>
      </c>
      <c r="E1391" s="41" t="str">
        <f t="shared" si="623"/>
        <v>596421475314</v>
      </c>
      <c r="F1391" s="39" t="str">
        <f t="shared" si="624"/>
        <v>2254252</v>
      </c>
      <c r="G1391" s="39" t="str">
        <f t="shared" si="625"/>
        <v>WISE EXPRESS(AUSTRAPHARM)</v>
      </c>
      <c r="H1391" s="41" t="str">
        <f t="shared" si="626"/>
        <v>김문걸</v>
      </c>
      <c r="I1391" s="39" t="str">
        <f t="shared" si="627"/>
        <v>21986</v>
      </c>
      <c r="J1391" s="52" t="str">
        <f t="shared" si="628"/>
        <v/>
      </c>
      <c r="K1391" s="75">
        <f t="shared" si="629"/>
        <v>1</v>
      </c>
      <c r="L1391" s="76">
        <f t="shared" si="630"/>
        <v>2</v>
      </c>
      <c r="M1391" s="76">
        <f t="shared" si="631"/>
        <v>1E-3</v>
      </c>
      <c r="N1391" s="76">
        <f t="shared" si="632"/>
        <v>2</v>
      </c>
      <c r="O1391" s="42">
        <f t="shared" si="633"/>
        <v>2</v>
      </c>
      <c r="P1391" s="39" t="str">
        <f t="shared" si="634"/>
        <v>일반(목록배제,Normal-Manifest Exception)</v>
      </c>
      <c r="Q1391" s="72">
        <f t="shared" si="635"/>
        <v>125</v>
      </c>
      <c r="R1391" s="43" t="str">
        <f t="shared" si="636"/>
        <v>5X033</v>
      </c>
      <c r="S1391" s="82" t="str">
        <f t="shared" si="637"/>
        <v/>
      </c>
      <c r="T1391" s="40">
        <f t="shared" si="638"/>
        <v>45912</v>
      </c>
      <c r="U1391" s="44">
        <v>2500</v>
      </c>
      <c r="V1391" s="44">
        <f t="shared" si="639"/>
        <v>0</v>
      </c>
      <c r="W1391" s="77">
        <f t="shared" si="640"/>
        <v>2500</v>
      </c>
      <c r="X1391" s="78">
        <f t="shared" si="641"/>
        <v>0</v>
      </c>
      <c r="Y1391" s="44" cm="1">
        <f t="array" ref="Y1391">_xlfn.IFNA(_xlfn.IFS(AND(Q1391&gt;=2000, Q1391&lt;3000), 10000, AND(Q1391&gt;=3000, Q1391&lt;4000), 15000, AND(Q1391&gt;=4000, Q1391&lt;5000), 20000, AND(Q1391&gt;=5000), 25000),0)</f>
        <v>0</v>
      </c>
      <c r="Z1391" s="91">
        <f t="shared" si="642"/>
        <v>300</v>
      </c>
      <c r="AA1391" s="44">
        <f t="shared" si="643"/>
        <v>0</v>
      </c>
      <c r="AB1391" s="44"/>
      <c r="AC1391" s="44"/>
      <c r="AD1391" s="44"/>
      <c r="AE1391" s="44">
        <f>VLOOKUP(O1391,정산업데이트!$A$6:$B$12,2,10)</f>
        <v>0</v>
      </c>
      <c r="AF1391" s="44"/>
      <c r="AG1391" s="79">
        <f t="shared" si="644"/>
        <v>300</v>
      </c>
      <c r="AH1391" s="80">
        <f t="shared" si="645"/>
        <v>2800</v>
      </c>
      <c r="AI1391" s="93"/>
      <c r="AJ1391" s="84" t="s">
        <v>8911</v>
      </c>
      <c r="AK1391" s="84" t="s">
        <v>73</v>
      </c>
      <c r="AL1391" s="84" t="s">
        <v>8912</v>
      </c>
      <c r="AM1391" s="84" t="s">
        <v>9224</v>
      </c>
      <c r="AN1391" s="84" t="s">
        <v>9225</v>
      </c>
      <c r="AO1391" s="84" t="s">
        <v>9226</v>
      </c>
      <c r="AP1391" s="84" t="s">
        <v>602</v>
      </c>
      <c r="AQ1391" s="84" t="s">
        <v>122</v>
      </c>
      <c r="AR1391" s="85">
        <v>1</v>
      </c>
      <c r="AS1391" s="86">
        <v>2</v>
      </c>
      <c r="AT1391" s="86">
        <v>1E-3</v>
      </c>
      <c r="AU1391" s="86">
        <v>2</v>
      </c>
      <c r="AV1391" s="84" t="s">
        <v>8</v>
      </c>
      <c r="AW1391" s="86">
        <v>125</v>
      </c>
      <c r="AX1391" s="84" t="s">
        <v>68</v>
      </c>
      <c r="AY1391" s="84" t="s">
        <v>68</v>
      </c>
      <c r="AZ1391" s="84" t="s">
        <v>68</v>
      </c>
      <c r="BA1391" s="84" t="s">
        <v>68</v>
      </c>
      <c r="BB1391" s="84" t="s">
        <v>68</v>
      </c>
      <c r="BC1391" s="84" t="s">
        <v>132</v>
      </c>
      <c r="BD1391" s="84" t="s">
        <v>83</v>
      </c>
      <c r="BE1391" s="84" t="s">
        <v>108</v>
      </c>
      <c r="BF1391" s="84" t="s">
        <v>122</v>
      </c>
      <c r="BG1391" s="84" t="s">
        <v>69</v>
      </c>
      <c r="BH1391" s="92" t="s">
        <v>9227</v>
      </c>
      <c r="BI1391" s="84" t="s">
        <v>122</v>
      </c>
      <c r="BJ1391" s="84" t="s">
        <v>9228</v>
      </c>
      <c r="BK1391" s="84" t="s">
        <v>867</v>
      </c>
      <c r="BL1391" s="84" t="s">
        <v>122</v>
      </c>
      <c r="BM1391" s="84" t="s">
        <v>83</v>
      </c>
      <c r="BN1391" s="84" t="s">
        <v>70</v>
      </c>
      <c r="BO1391" s="84" t="s">
        <v>71</v>
      </c>
      <c r="BP1391" s="84" t="s">
        <v>122</v>
      </c>
      <c r="BQ1391" s="84" t="s">
        <v>163</v>
      </c>
    </row>
    <row r="1392" spans="1:69" ht="14.4" x14ac:dyDescent="0.3">
      <c r="A1392" s="40" t="str">
        <f t="shared" si="619"/>
        <v>2025-09-12</v>
      </c>
      <c r="B1392" s="40" t="str">
        <f t="shared" si="620"/>
        <v>SYD</v>
      </c>
      <c r="C1392" s="39" t="str">
        <f t="shared" si="621"/>
        <v>40644104686</v>
      </c>
      <c r="D1392" s="41" t="str">
        <f t="shared" si="622"/>
        <v>PAU029773865</v>
      </c>
      <c r="E1392" s="41" t="str">
        <f t="shared" si="623"/>
        <v>596421475325</v>
      </c>
      <c r="F1392" s="39" t="str">
        <f t="shared" si="624"/>
        <v>2254252</v>
      </c>
      <c r="G1392" s="39" t="str">
        <f t="shared" si="625"/>
        <v>WISE EXPRESS(AUSTRAPHARM)</v>
      </c>
      <c r="H1392" s="41" t="str">
        <f t="shared" si="626"/>
        <v>염지윤</v>
      </c>
      <c r="I1392" s="39" t="str">
        <f t="shared" si="627"/>
        <v>21032</v>
      </c>
      <c r="J1392" s="52" t="str">
        <f t="shared" si="628"/>
        <v/>
      </c>
      <c r="K1392" s="75">
        <f t="shared" si="629"/>
        <v>1</v>
      </c>
      <c r="L1392" s="76">
        <f t="shared" si="630"/>
        <v>1</v>
      </c>
      <c r="M1392" s="76">
        <f t="shared" si="631"/>
        <v>1E-3</v>
      </c>
      <c r="N1392" s="76">
        <f t="shared" si="632"/>
        <v>1</v>
      </c>
      <c r="O1392" s="42">
        <f t="shared" si="633"/>
        <v>1</v>
      </c>
      <c r="P1392" s="39" t="str">
        <f t="shared" si="634"/>
        <v>목록(Manifest)</v>
      </c>
      <c r="Q1392" s="72">
        <f t="shared" si="635"/>
        <v>60</v>
      </c>
      <c r="R1392" s="43" t="str">
        <f t="shared" si="636"/>
        <v>5X033</v>
      </c>
      <c r="S1392" s="82" t="str">
        <f t="shared" si="637"/>
        <v/>
      </c>
      <c r="T1392" s="40">
        <f t="shared" si="638"/>
        <v>45912</v>
      </c>
      <c r="U1392" s="44">
        <v>2500</v>
      </c>
      <c r="V1392" s="44">
        <f t="shared" si="639"/>
        <v>0</v>
      </c>
      <c r="W1392" s="77">
        <f t="shared" si="640"/>
        <v>2500</v>
      </c>
      <c r="X1392" s="78">
        <f t="shared" si="641"/>
        <v>0</v>
      </c>
      <c r="Y1392" s="44" cm="1">
        <f t="array" ref="Y1392">_xlfn.IFNA(_xlfn.IFS(AND(Q1392&gt;=2000, Q1392&lt;3000), 10000, AND(Q1392&gt;=3000, Q1392&lt;4000), 15000, AND(Q1392&gt;=4000, Q1392&lt;5000), 20000, AND(Q1392&gt;=5000), 25000),0)</f>
        <v>0</v>
      </c>
      <c r="Z1392" s="91">
        <f t="shared" si="642"/>
        <v>0</v>
      </c>
      <c r="AA1392" s="44">
        <f t="shared" si="643"/>
        <v>0</v>
      </c>
      <c r="AB1392" s="44"/>
      <c r="AC1392" s="44"/>
      <c r="AD1392" s="44"/>
      <c r="AE1392" s="44">
        <f>VLOOKUP(O1392,정산업데이트!$A$6:$B$12,2,10)</f>
        <v>0</v>
      </c>
      <c r="AF1392" s="44"/>
      <c r="AG1392" s="79">
        <f t="shared" si="644"/>
        <v>0</v>
      </c>
      <c r="AH1392" s="80">
        <f t="shared" si="645"/>
        <v>2500</v>
      </c>
      <c r="AI1392" s="93"/>
      <c r="AJ1392" s="84" t="s">
        <v>8911</v>
      </c>
      <c r="AK1392" s="84" t="s">
        <v>73</v>
      </c>
      <c r="AL1392" s="84" t="s">
        <v>8912</v>
      </c>
      <c r="AM1392" s="84" t="s">
        <v>9229</v>
      </c>
      <c r="AN1392" s="84" t="s">
        <v>9230</v>
      </c>
      <c r="AO1392" s="84" t="s">
        <v>9231</v>
      </c>
      <c r="AP1392" s="84" t="s">
        <v>9232</v>
      </c>
      <c r="AQ1392" s="84" t="s">
        <v>122</v>
      </c>
      <c r="AR1392" s="85">
        <v>1</v>
      </c>
      <c r="AS1392" s="86">
        <v>1</v>
      </c>
      <c r="AT1392" s="86">
        <v>1E-3</v>
      </c>
      <c r="AU1392" s="86">
        <v>1</v>
      </c>
      <c r="AV1392" s="84" t="s">
        <v>7</v>
      </c>
      <c r="AW1392" s="86">
        <v>60</v>
      </c>
      <c r="AX1392" s="84" t="s">
        <v>68</v>
      </c>
      <c r="AY1392" s="84" t="s">
        <v>68</v>
      </c>
      <c r="AZ1392" s="84" t="s">
        <v>68</v>
      </c>
      <c r="BA1392" s="84" t="s">
        <v>68</v>
      </c>
      <c r="BB1392" s="84" t="s">
        <v>68</v>
      </c>
      <c r="BC1392" s="84" t="s">
        <v>132</v>
      </c>
      <c r="BD1392" s="84" t="s">
        <v>83</v>
      </c>
      <c r="BE1392" s="84" t="s">
        <v>84</v>
      </c>
      <c r="BF1392" s="84" t="s">
        <v>122</v>
      </c>
      <c r="BG1392" s="84" t="s">
        <v>69</v>
      </c>
      <c r="BH1392" s="92" t="s">
        <v>9233</v>
      </c>
      <c r="BI1392" s="84" t="s">
        <v>122</v>
      </c>
      <c r="BJ1392" s="84" t="s">
        <v>9234</v>
      </c>
      <c r="BK1392" s="84" t="s">
        <v>867</v>
      </c>
      <c r="BL1392" s="84" t="s">
        <v>122</v>
      </c>
      <c r="BM1392" s="84" t="s">
        <v>83</v>
      </c>
      <c r="BN1392" s="84" t="s">
        <v>70</v>
      </c>
      <c r="BO1392" s="84" t="s">
        <v>71</v>
      </c>
      <c r="BP1392" s="84" t="s">
        <v>122</v>
      </c>
      <c r="BQ1392" s="84" t="s">
        <v>163</v>
      </c>
    </row>
    <row r="1393" spans="1:69" ht="14.4" x14ac:dyDescent="0.3">
      <c r="A1393" s="40" t="str">
        <f t="shared" si="619"/>
        <v>2025-09-12</v>
      </c>
      <c r="B1393" s="40" t="str">
        <f t="shared" si="620"/>
        <v>SYD</v>
      </c>
      <c r="C1393" s="39" t="str">
        <f t="shared" si="621"/>
        <v>40644104686</v>
      </c>
      <c r="D1393" s="41" t="str">
        <f t="shared" si="622"/>
        <v>PKR253455990</v>
      </c>
      <c r="E1393" s="41" t="str">
        <f t="shared" si="623"/>
        <v>596421477613</v>
      </c>
      <c r="F1393" s="39" t="str">
        <f t="shared" si="624"/>
        <v>2254234</v>
      </c>
      <c r="G1393" s="39" t="str">
        <f t="shared" si="625"/>
        <v>WISE EXPRESS(HOJUDIRECT)</v>
      </c>
      <c r="H1393" s="41" t="str">
        <f t="shared" si="626"/>
        <v>김선영</v>
      </c>
      <c r="I1393" s="39" t="str">
        <f t="shared" si="627"/>
        <v>02063</v>
      </c>
      <c r="J1393" s="52" t="str">
        <f t="shared" si="628"/>
        <v/>
      </c>
      <c r="K1393" s="75">
        <f t="shared" si="629"/>
        <v>1</v>
      </c>
      <c r="L1393" s="76">
        <f t="shared" si="630"/>
        <v>0.6</v>
      </c>
      <c r="M1393" s="76">
        <f t="shared" si="631"/>
        <v>1E-3</v>
      </c>
      <c r="N1393" s="76">
        <f t="shared" si="632"/>
        <v>0.6</v>
      </c>
      <c r="O1393" s="42">
        <f t="shared" si="633"/>
        <v>1</v>
      </c>
      <c r="P1393" s="39" t="str">
        <f t="shared" si="634"/>
        <v>일반(목록배제,Normal-Manifest Exception)</v>
      </c>
      <c r="Q1393" s="72">
        <f t="shared" si="635"/>
        <v>36</v>
      </c>
      <c r="R1393" s="43" t="str">
        <f t="shared" si="636"/>
        <v>5X033</v>
      </c>
      <c r="S1393" s="82" t="str">
        <f t="shared" si="637"/>
        <v/>
      </c>
      <c r="T1393" s="40">
        <f t="shared" si="638"/>
        <v>45912</v>
      </c>
      <c r="U1393" s="44">
        <v>2500</v>
      </c>
      <c r="V1393" s="44">
        <f t="shared" si="639"/>
        <v>0</v>
      </c>
      <c r="W1393" s="77">
        <f t="shared" si="640"/>
        <v>2500</v>
      </c>
      <c r="X1393" s="78">
        <f t="shared" si="641"/>
        <v>0</v>
      </c>
      <c r="Y1393" s="44" cm="1">
        <f t="array" ref="Y1393">_xlfn.IFNA(_xlfn.IFS(AND(Q1393&gt;=2000, Q1393&lt;3000), 10000, AND(Q1393&gt;=3000, Q1393&lt;4000), 15000, AND(Q1393&gt;=4000, Q1393&lt;5000), 20000, AND(Q1393&gt;=5000), 25000),0)</f>
        <v>0</v>
      </c>
      <c r="Z1393" s="91">
        <f t="shared" si="642"/>
        <v>300</v>
      </c>
      <c r="AA1393" s="44">
        <f t="shared" si="643"/>
        <v>0</v>
      </c>
      <c r="AB1393" s="44"/>
      <c r="AC1393" s="44"/>
      <c r="AD1393" s="44"/>
      <c r="AE1393" s="44">
        <f>VLOOKUP(O1393,정산업데이트!$A$6:$B$12,2,10)</f>
        <v>0</v>
      </c>
      <c r="AF1393" s="44"/>
      <c r="AG1393" s="79">
        <f t="shared" si="644"/>
        <v>300</v>
      </c>
      <c r="AH1393" s="80">
        <f t="shared" si="645"/>
        <v>2800</v>
      </c>
      <c r="AI1393" s="93"/>
      <c r="AJ1393" s="84" t="s">
        <v>8911</v>
      </c>
      <c r="AK1393" s="84" t="s">
        <v>73</v>
      </c>
      <c r="AL1393" s="84" t="s">
        <v>8912</v>
      </c>
      <c r="AM1393" s="84" t="s">
        <v>9235</v>
      </c>
      <c r="AN1393" s="84" t="s">
        <v>325</v>
      </c>
      <c r="AO1393" s="84" t="s">
        <v>9236</v>
      </c>
      <c r="AP1393" s="84" t="s">
        <v>9237</v>
      </c>
      <c r="AQ1393" s="84" t="s">
        <v>122</v>
      </c>
      <c r="AR1393" s="85">
        <v>1</v>
      </c>
      <c r="AS1393" s="86">
        <v>0.6</v>
      </c>
      <c r="AT1393" s="86">
        <v>1E-3</v>
      </c>
      <c r="AU1393" s="86">
        <v>0.6</v>
      </c>
      <c r="AV1393" s="84" t="s">
        <v>8</v>
      </c>
      <c r="AW1393" s="86">
        <v>36</v>
      </c>
      <c r="AX1393" s="84" t="s">
        <v>68</v>
      </c>
      <c r="AY1393" s="84" t="s">
        <v>68</v>
      </c>
      <c r="AZ1393" s="84" t="s">
        <v>68</v>
      </c>
      <c r="BA1393" s="84" t="s">
        <v>68</v>
      </c>
      <c r="BB1393" s="84" t="s">
        <v>68</v>
      </c>
      <c r="BC1393" s="84" t="s">
        <v>135</v>
      </c>
      <c r="BD1393" s="84" t="s">
        <v>104</v>
      </c>
      <c r="BE1393" s="84" t="s">
        <v>105</v>
      </c>
      <c r="BF1393" s="84" t="s">
        <v>122</v>
      </c>
      <c r="BG1393" s="84" t="s">
        <v>69</v>
      </c>
      <c r="BH1393" s="92" t="s">
        <v>9238</v>
      </c>
      <c r="BI1393" s="84" t="s">
        <v>122</v>
      </c>
      <c r="BJ1393" s="84" t="s">
        <v>9239</v>
      </c>
      <c r="BK1393" s="84" t="s">
        <v>867</v>
      </c>
      <c r="BL1393" s="84" t="s">
        <v>122</v>
      </c>
      <c r="BM1393" s="84" t="s">
        <v>104</v>
      </c>
      <c r="BN1393" s="84" t="s">
        <v>70</v>
      </c>
      <c r="BO1393" s="84" t="s">
        <v>71</v>
      </c>
      <c r="BP1393" s="84" t="s">
        <v>122</v>
      </c>
      <c r="BQ1393" s="84" t="s">
        <v>163</v>
      </c>
    </row>
    <row r="1394" spans="1:69" ht="14.4" x14ac:dyDescent="0.3">
      <c r="A1394" s="40" t="str">
        <f t="shared" si="619"/>
        <v>2025-09-12</v>
      </c>
      <c r="B1394" s="40" t="str">
        <f t="shared" si="620"/>
        <v>SYD</v>
      </c>
      <c r="C1394" s="39" t="str">
        <f t="shared" si="621"/>
        <v>40644104686</v>
      </c>
      <c r="D1394" s="41" t="str">
        <f t="shared" si="622"/>
        <v>PKR253444029</v>
      </c>
      <c r="E1394" s="41" t="str">
        <f t="shared" si="623"/>
        <v>596421475874</v>
      </c>
      <c r="F1394" s="39" t="str">
        <f t="shared" si="624"/>
        <v>2254225</v>
      </c>
      <c r="G1394" s="39" t="str">
        <f t="shared" si="625"/>
        <v>WISE EXPRESS LOGISTICS PTY LTD</v>
      </c>
      <c r="H1394" s="41" t="str">
        <f t="shared" si="626"/>
        <v>황명환</v>
      </c>
      <c r="I1394" s="39" t="str">
        <f t="shared" si="627"/>
        <v>03638</v>
      </c>
      <c r="J1394" s="52" t="str">
        <f t="shared" si="628"/>
        <v/>
      </c>
      <c r="K1394" s="75">
        <f t="shared" si="629"/>
        <v>1</v>
      </c>
      <c r="L1394" s="76">
        <f t="shared" si="630"/>
        <v>13</v>
      </c>
      <c r="M1394" s="76">
        <f t="shared" si="631"/>
        <v>1E-3</v>
      </c>
      <c r="N1394" s="76">
        <f t="shared" si="632"/>
        <v>13</v>
      </c>
      <c r="O1394" s="42">
        <f t="shared" si="633"/>
        <v>13</v>
      </c>
      <c r="P1394" s="39" t="str">
        <f t="shared" si="634"/>
        <v>일반(목록배제,Normal-Manifest Exception)</v>
      </c>
      <c r="Q1394" s="72">
        <f t="shared" si="635"/>
        <v>150</v>
      </c>
      <c r="R1394" s="43" t="str">
        <f t="shared" si="636"/>
        <v>5X033</v>
      </c>
      <c r="S1394" s="82" t="str">
        <f t="shared" si="637"/>
        <v/>
      </c>
      <c r="T1394" s="40">
        <f t="shared" si="638"/>
        <v>45912</v>
      </c>
      <c r="U1394" s="44">
        <v>2500</v>
      </c>
      <c r="V1394" s="44">
        <f t="shared" si="639"/>
        <v>800</v>
      </c>
      <c r="W1394" s="77">
        <f t="shared" si="640"/>
        <v>3300</v>
      </c>
      <c r="X1394" s="78">
        <f t="shared" si="641"/>
        <v>0</v>
      </c>
      <c r="Y1394" s="44" cm="1">
        <f t="array" ref="Y1394">_xlfn.IFNA(_xlfn.IFS(AND(Q1394&gt;=2000, Q1394&lt;3000), 10000, AND(Q1394&gt;=3000, Q1394&lt;4000), 15000, AND(Q1394&gt;=4000, Q1394&lt;5000), 20000, AND(Q1394&gt;=5000), 25000),0)</f>
        <v>0</v>
      </c>
      <c r="Z1394" s="91">
        <f t="shared" si="642"/>
        <v>300</v>
      </c>
      <c r="AA1394" s="44">
        <f t="shared" si="643"/>
        <v>0</v>
      </c>
      <c r="AB1394" s="44"/>
      <c r="AC1394" s="44"/>
      <c r="AD1394" s="44"/>
      <c r="AE1394" s="44">
        <f>VLOOKUP(O1394,정산업데이트!$A$6:$B$12,2,10)</f>
        <v>3000</v>
      </c>
      <c r="AF1394" s="44"/>
      <c r="AG1394" s="79">
        <f t="shared" si="644"/>
        <v>3300</v>
      </c>
      <c r="AH1394" s="80">
        <f t="shared" si="645"/>
        <v>6600</v>
      </c>
      <c r="AI1394" s="93"/>
      <c r="AJ1394" s="84" t="s">
        <v>8911</v>
      </c>
      <c r="AK1394" s="84" t="s">
        <v>73</v>
      </c>
      <c r="AL1394" s="84" t="s">
        <v>8912</v>
      </c>
      <c r="AM1394" s="84" t="s">
        <v>9240</v>
      </c>
      <c r="AN1394" s="84" t="s">
        <v>9241</v>
      </c>
      <c r="AO1394" s="84" t="s">
        <v>9242</v>
      </c>
      <c r="AP1394" s="84" t="s">
        <v>9243</v>
      </c>
      <c r="AQ1394" s="84" t="s">
        <v>122</v>
      </c>
      <c r="AR1394" s="85">
        <v>1</v>
      </c>
      <c r="AS1394" s="86">
        <v>13</v>
      </c>
      <c r="AT1394" s="86">
        <v>1E-3</v>
      </c>
      <c r="AU1394" s="86">
        <v>13</v>
      </c>
      <c r="AV1394" s="84" t="s">
        <v>8</v>
      </c>
      <c r="AW1394" s="86">
        <v>150</v>
      </c>
      <c r="AX1394" s="84" t="s">
        <v>68</v>
      </c>
      <c r="AY1394" s="84" t="s">
        <v>68</v>
      </c>
      <c r="AZ1394" s="84" t="s">
        <v>68</v>
      </c>
      <c r="BA1394" s="84" t="s">
        <v>68</v>
      </c>
      <c r="BB1394" s="84" t="s">
        <v>68</v>
      </c>
      <c r="BC1394" s="84" t="s">
        <v>125</v>
      </c>
      <c r="BD1394" s="84" t="s">
        <v>74</v>
      </c>
      <c r="BE1394" s="84" t="s">
        <v>9244</v>
      </c>
      <c r="BF1394" s="84" t="s">
        <v>122</v>
      </c>
      <c r="BG1394" s="84" t="s">
        <v>69</v>
      </c>
      <c r="BH1394" s="92" t="s">
        <v>9245</v>
      </c>
      <c r="BI1394" s="84" t="s">
        <v>122</v>
      </c>
      <c r="BJ1394" s="84" t="s">
        <v>9246</v>
      </c>
      <c r="BK1394" s="84" t="s">
        <v>867</v>
      </c>
      <c r="BL1394" s="84" t="s">
        <v>122</v>
      </c>
      <c r="BM1394" s="84" t="s">
        <v>74</v>
      </c>
      <c r="BN1394" s="84" t="s">
        <v>70</v>
      </c>
      <c r="BO1394" s="84" t="s">
        <v>71</v>
      </c>
      <c r="BP1394" s="84" t="s">
        <v>122</v>
      </c>
      <c r="BQ1394" s="84" t="s">
        <v>163</v>
      </c>
    </row>
    <row r="1395" spans="1:69" ht="14.4" x14ac:dyDescent="0.3">
      <c r="A1395" s="40" t="str">
        <f t="shared" si="619"/>
        <v>2025-09-12</v>
      </c>
      <c r="B1395" s="40" t="str">
        <f t="shared" si="620"/>
        <v>SYD</v>
      </c>
      <c r="C1395" s="39" t="str">
        <f t="shared" si="621"/>
        <v>40644104686</v>
      </c>
      <c r="D1395" s="41" t="str">
        <f t="shared" si="622"/>
        <v>PKR253457726</v>
      </c>
      <c r="E1395" s="41" t="str">
        <f t="shared" si="623"/>
        <v>596421478011</v>
      </c>
      <c r="F1395" s="39" t="str">
        <f t="shared" si="624"/>
        <v>2256683</v>
      </c>
      <c r="G1395" s="39" t="str">
        <f t="shared" si="625"/>
        <v>WISE EXPRESS LOGISTICS(PANGZIMOM)</v>
      </c>
      <c r="H1395" s="41" t="str">
        <f t="shared" si="626"/>
        <v>장수빈</v>
      </c>
      <c r="I1395" s="39" t="str">
        <f t="shared" si="627"/>
        <v>18496</v>
      </c>
      <c r="J1395" s="52" t="str">
        <f t="shared" si="628"/>
        <v>[식물검역]</v>
      </c>
      <c r="K1395" s="75">
        <f t="shared" si="629"/>
        <v>1</v>
      </c>
      <c r="L1395" s="76">
        <f t="shared" si="630"/>
        <v>1</v>
      </c>
      <c r="M1395" s="76">
        <f t="shared" si="631"/>
        <v>1E-3</v>
      </c>
      <c r="N1395" s="76">
        <f t="shared" si="632"/>
        <v>1</v>
      </c>
      <c r="O1395" s="42">
        <f t="shared" si="633"/>
        <v>1</v>
      </c>
      <c r="P1395" s="39" t="str">
        <f t="shared" si="634"/>
        <v>식물검역(Plants Inspection)</v>
      </c>
      <c r="Q1395" s="72">
        <f t="shared" si="635"/>
        <v>33</v>
      </c>
      <c r="R1395" s="43" t="str">
        <f t="shared" si="636"/>
        <v>5X033</v>
      </c>
      <c r="S1395" s="82" t="str">
        <f t="shared" si="637"/>
        <v/>
      </c>
      <c r="T1395" s="40">
        <f t="shared" si="638"/>
        <v>45912</v>
      </c>
      <c r="U1395" s="44">
        <v>2500</v>
      </c>
      <c r="V1395" s="44">
        <f t="shared" si="639"/>
        <v>0</v>
      </c>
      <c r="W1395" s="77">
        <f t="shared" si="640"/>
        <v>2500</v>
      </c>
      <c r="X1395" s="78">
        <f t="shared" si="641"/>
        <v>0</v>
      </c>
      <c r="Y1395" s="44" cm="1">
        <f t="array" ref="Y1395">_xlfn.IFNA(_xlfn.IFS(AND(Q1395&gt;=2000, Q1395&lt;3000), 10000, AND(Q1395&gt;=3000, Q1395&lt;4000), 15000, AND(Q1395&gt;=4000, Q1395&lt;5000), 20000, AND(Q1395&gt;=5000), 25000),0)</f>
        <v>0</v>
      </c>
      <c r="Z1395" s="91">
        <f t="shared" si="642"/>
        <v>0</v>
      </c>
      <c r="AA1395" s="44">
        <f t="shared" si="643"/>
        <v>0</v>
      </c>
      <c r="AB1395" s="44"/>
      <c r="AC1395" s="44"/>
      <c r="AD1395" s="44"/>
      <c r="AE1395" s="44">
        <f>VLOOKUP(O1395,정산업데이트!$A$6:$B$12,2,10)</f>
        <v>0</v>
      </c>
      <c r="AF1395" s="44"/>
      <c r="AG1395" s="79">
        <f t="shared" si="644"/>
        <v>0</v>
      </c>
      <c r="AH1395" s="80">
        <f t="shared" si="645"/>
        <v>2500</v>
      </c>
      <c r="AI1395" s="93"/>
      <c r="AJ1395" s="84" t="s">
        <v>8911</v>
      </c>
      <c r="AK1395" s="84" t="s">
        <v>73</v>
      </c>
      <c r="AL1395" s="84" t="s">
        <v>8912</v>
      </c>
      <c r="AM1395" s="84" t="s">
        <v>9247</v>
      </c>
      <c r="AN1395" s="84" t="s">
        <v>9248</v>
      </c>
      <c r="AO1395" s="84" t="s">
        <v>9249</v>
      </c>
      <c r="AP1395" s="84" t="s">
        <v>1685</v>
      </c>
      <c r="AQ1395" s="84" t="s">
        <v>176</v>
      </c>
      <c r="AR1395" s="85">
        <v>1</v>
      </c>
      <c r="AS1395" s="86">
        <v>1</v>
      </c>
      <c r="AT1395" s="86">
        <v>1E-3</v>
      </c>
      <c r="AU1395" s="86">
        <v>1</v>
      </c>
      <c r="AV1395" s="84" t="s">
        <v>165</v>
      </c>
      <c r="AW1395" s="86">
        <v>33</v>
      </c>
      <c r="AX1395" s="84" t="s">
        <v>68</v>
      </c>
      <c r="AY1395" s="84" t="s">
        <v>68</v>
      </c>
      <c r="AZ1395" s="84" t="s">
        <v>68</v>
      </c>
      <c r="BA1395" s="84" t="s">
        <v>68</v>
      </c>
      <c r="BB1395" s="84" t="s">
        <v>68</v>
      </c>
      <c r="BC1395" s="84" t="s">
        <v>441</v>
      </c>
      <c r="BD1395" s="84" t="s">
        <v>442</v>
      </c>
      <c r="BE1395" s="84" t="s">
        <v>443</v>
      </c>
      <c r="BF1395" s="84" t="s">
        <v>122</v>
      </c>
      <c r="BG1395" s="84" t="s">
        <v>69</v>
      </c>
      <c r="BH1395" s="92" t="s">
        <v>9250</v>
      </c>
      <c r="BI1395" s="84" t="s">
        <v>122</v>
      </c>
      <c r="BJ1395" s="84" t="s">
        <v>9251</v>
      </c>
      <c r="BK1395" s="84" t="s">
        <v>867</v>
      </c>
      <c r="BL1395" s="84" t="s">
        <v>122</v>
      </c>
      <c r="BM1395" s="84" t="s">
        <v>442</v>
      </c>
      <c r="BN1395" s="84" t="s">
        <v>70</v>
      </c>
      <c r="BO1395" s="84" t="s">
        <v>71</v>
      </c>
      <c r="BP1395" s="84" t="s">
        <v>122</v>
      </c>
      <c r="BQ1395" s="84" t="s">
        <v>163</v>
      </c>
    </row>
    <row r="1396" spans="1:69" ht="14.4" x14ac:dyDescent="0.3">
      <c r="A1396" s="40" t="str">
        <f t="shared" si="619"/>
        <v>2025-09-12</v>
      </c>
      <c r="B1396" s="40" t="str">
        <f t="shared" si="620"/>
        <v>SYD</v>
      </c>
      <c r="C1396" s="39" t="str">
        <f t="shared" si="621"/>
        <v>40644104686</v>
      </c>
      <c r="D1396" s="41" t="str">
        <f t="shared" si="622"/>
        <v>PKR253457728</v>
      </c>
      <c r="E1396" s="41" t="str">
        <f t="shared" si="623"/>
        <v>596421478033</v>
      </c>
      <c r="F1396" s="39" t="str">
        <f t="shared" si="624"/>
        <v>2256683</v>
      </c>
      <c r="G1396" s="39" t="str">
        <f t="shared" si="625"/>
        <v>WISE EXPRESS LOGISTICS(PANGZIMOM)</v>
      </c>
      <c r="H1396" s="41" t="str">
        <f t="shared" si="626"/>
        <v>정세윤</v>
      </c>
      <c r="I1396" s="39" t="str">
        <f t="shared" si="627"/>
        <v>33184</v>
      </c>
      <c r="J1396" s="52" t="str">
        <f t="shared" si="628"/>
        <v/>
      </c>
      <c r="K1396" s="75">
        <f t="shared" si="629"/>
        <v>1</v>
      </c>
      <c r="L1396" s="76">
        <f t="shared" si="630"/>
        <v>1</v>
      </c>
      <c r="M1396" s="76">
        <f t="shared" si="631"/>
        <v>1E-3</v>
      </c>
      <c r="N1396" s="76">
        <f t="shared" si="632"/>
        <v>1</v>
      </c>
      <c r="O1396" s="42">
        <f t="shared" si="633"/>
        <v>1</v>
      </c>
      <c r="P1396" s="39" t="str">
        <f t="shared" si="634"/>
        <v>목록(Manifest)</v>
      </c>
      <c r="Q1396" s="72">
        <f t="shared" si="635"/>
        <v>45</v>
      </c>
      <c r="R1396" s="43" t="str">
        <f t="shared" si="636"/>
        <v>5X033</v>
      </c>
      <c r="S1396" s="82" t="str">
        <f t="shared" si="637"/>
        <v/>
      </c>
      <c r="T1396" s="40">
        <f t="shared" si="638"/>
        <v>45912</v>
      </c>
      <c r="U1396" s="44">
        <v>2500</v>
      </c>
      <c r="V1396" s="44">
        <f t="shared" si="639"/>
        <v>0</v>
      </c>
      <c r="W1396" s="77">
        <f t="shared" si="640"/>
        <v>2500</v>
      </c>
      <c r="X1396" s="78">
        <f t="shared" si="641"/>
        <v>0</v>
      </c>
      <c r="Y1396" s="44" cm="1">
        <f t="array" ref="Y1396">_xlfn.IFNA(_xlfn.IFS(AND(Q1396&gt;=2000, Q1396&lt;3000), 10000, AND(Q1396&gt;=3000, Q1396&lt;4000), 15000, AND(Q1396&gt;=4000, Q1396&lt;5000), 20000, AND(Q1396&gt;=5000), 25000),0)</f>
        <v>0</v>
      </c>
      <c r="Z1396" s="91">
        <f t="shared" si="642"/>
        <v>0</v>
      </c>
      <c r="AA1396" s="44">
        <f t="shared" si="643"/>
        <v>0</v>
      </c>
      <c r="AB1396" s="44"/>
      <c r="AC1396" s="44"/>
      <c r="AD1396" s="44"/>
      <c r="AE1396" s="44">
        <f>VLOOKUP(O1396,정산업데이트!$A$6:$B$12,2,10)</f>
        <v>0</v>
      </c>
      <c r="AF1396" s="44"/>
      <c r="AG1396" s="79">
        <f t="shared" si="644"/>
        <v>0</v>
      </c>
      <c r="AH1396" s="80">
        <f t="shared" si="645"/>
        <v>2500</v>
      </c>
      <c r="AI1396" s="93"/>
      <c r="AJ1396" s="84" t="s">
        <v>8911</v>
      </c>
      <c r="AK1396" s="84" t="s">
        <v>73</v>
      </c>
      <c r="AL1396" s="84" t="s">
        <v>8912</v>
      </c>
      <c r="AM1396" s="84" t="s">
        <v>9252</v>
      </c>
      <c r="AN1396" s="84" t="s">
        <v>9253</v>
      </c>
      <c r="AO1396" s="84" t="s">
        <v>9254</v>
      </c>
      <c r="AP1396" s="84" t="s">
        <v>9255</v>
      </c>
      <c r="AQ1396" s="84" t="s">
        <v>122</v>
      </c>
      <c r="AR1396" s="85">
        <v>1</v>
      </c>
      <c r="AS1396" s="86">
        <v>1</v>
      </c>
      <c r="AT1396" s="86">
        <v>1E-3</v>
      </c>
      <c r="AU1396" s="86">
        <v>1</v>
      </c>
      <c r="AV1396" s="84" t="s">
        <v>7</v>
      </c>
      <c r="AW1396" s="86">
        <v>45</v>
      </c>
      <c r="AX1396" s="84" t="s">
        <v>68</v>
      </c>
      <c r="AY1396" s="84" t="s">
        <v>68</v>
      </c>
      <c r="AZ1396" s="84" t="s">
        <v>68</v>
      </c>
      <c r="BA1396" s="84" t="s">
        <v>68</v>
      </c>
      <c r="BB1396" s="84" t="s">
        <v>68</v>
      </c>
      <c r="BC1396" s="84" t="s">
        <v>441</v>
      </c>
      <c r="BD1396" s="84" t="s">
        <v>442</v>
      </c>
      <c r="BE1396" s="84" t="s">
        <v>447</v>
      </c>
      <c r="BF1396" s="84" t="s">
        <v>122</v>
      </c>
      <c r="BG1396" s="84" t="s">
        <v>69</v>
      </c>
      <c r="BH1396" s="92" t="s">
        <v>9256</v>
      </c>
      <c r="BI1396" s="84" t="s">
        <v>122</v>
      </c>
      <c r="BJ1396" s="84" t="s">
        <v>9257</v>
      </c>
      <c r="BK1396" s="84" t="s">
        <v>867</v>
      </c>
      <c r="BL1396" s="84" t="s">
        <v>122</v>
      </c>
      <c r="BM1396" s="84" t="s">
        <v>442</v>
      </c>
      <c r="BN1396" s="84" t="s">
        <v>70</v>
      </c>
      <c r="BO1396" s="84" t="s">
        <v>71</v>
      </c>
      <c r="BP1396" s="84" t="s">
        <v>122</v>
      </c>
      <c r="BQ1396" s="84" t="s">
        <v>163</v>
      </c>
    </row>
    <row r="1397" spans="1:69" ht="14.4" x14ac:dyDescent="0.3">
      <c r="A1397" s="40" t="str">
        <f t="shared" si="619"/>
        <v>2025-09-12</v>
      </c>
      <c r="B1397" s="40" t="str">
        <f t="shared" si="620"/>
        <v>SYD</v>
      </c>
      <c r="C1397" s="39" t="str">
        <f t="shared" si="621"/>
        <v>40644104686</v>
      </c>
      <c r="D1397" s="41" t="str">
        <f t="shared" si="622"/>
        <v>PKR253462960</v>
      </c>
      <c r="E1397" s="41" t="str">
        <f t="shared" si="623"/>
        <v>596421478265</v>
      </c>
      <c r="F1397" s="39" t="str">
        <f t="shared" si="624"/>
        <v>2254225</v>
      </c>
      <c r="G1397" s="39" t="str">
        <f t="shared" si="625"/>
        <v>WISE EXPRESS LOGISTICS PTY LTD</v>
      </c>
      <c r="H1397" s="41" t="str">
        <f t="shared" si="626"/>
        <v>송희정</v>
      </c>
      <c r="I1397" s="39" t="str">
        <f t="shared" si="627"/>
        <v>05587</v>
      </c>
      <c r="J1397" s="52" t="str">
        <f t="shared" si="628"/>
        <v/>
      </c>
      <c r="K1397" s="75">
        <f t="shared" si="629"/>
        <v>1</v>
      </c>
      <c r="L1397" s="76">
        <f t="shared" si="630"/>
        <v>1.1000000000000001</v>
      </c>
      <c r="M1397" s="76">
        <f t="shared" si="631"/>
        <v>1E-3</v>
      </c>
      <c r="N1397" s="76">
        <f t="shared" si="632"/>
        <v>1.1000000000000001</v>
      </c>
      <c r="O1397" s="42">
        <f t="shared" si="633"/>
        <v>1.5</v>
      </c>
      <c r="P1397" s="39" t="str">
        <f t="shared" si="634"/>
        <v>일반(목록배제,Normal-Manifest Exception)</v>
      </c>
      <c r="Q1397" s="72">
        <f t="shared" si="635"/>
        <v>70</v>
      </c>
      <c r="R1397" s="43" t="str">
        <f t="shared" si="636"/>
        <v>5X033</v>
      </c>
      <c r="S1397" s="82" t="str">
        <f t="shared" si="637"/>
        <v/>
      </c>
      <c r="T1397" s="40">
        <f t="shared" si="638"/>
        <v>45912</v>
      </c>
      <c r="U1397" s="44">
        <v>2500</v>
      </c>
      <c r="V1397" s="44">
        <f t="shared" si="639"/>
        <v>0</v>
      </c>
      <c r="W1397" s="77">
        <f t="shared" si="640"/>
        <v>2500</v>
      </c>
      <c r="X1397" s="78">
        <f t="shared" si="641"/>
        <v>0</v>
      </c>
      <c r="Y1397" s="44" cm="1">
        <f t="array" ref="Y1397">_xlfn.IFNA(_xlfn.IFS(AND(Q1397&gt;=2000, Q1397&lt;3000), 10000, AND(Q1397&gt;=3000, Q1397&lt;4000), 15000, AND(Q1397&gt;=4000, Q1397&lt;5000), 20000, AND(Q1397&gt;=5000), 25000),0)</f>
        <v>0</v>
      </c>
      <c r="Z1397" s="91">
        <f t="shared" si="642"/>
        <v>300</v>
      </c>
      <c r="AA1397" s="44">
        <f t="shared" si="643"/>
        <v>0</v>
      </c>
      <c r="AB1397" s="44"/>
      <c r="AC1397" s="44"/>
      <c r="AD1397" s="44"/>
      <c r="AE1397" s="44">
        <f>VLOOKUP(O1397,정산업데이트!$A$6:$B$12,2,10)</f>
        <v>0</v>
      </c>
      <c r="AF1397" s="44"/>
      <c r="AG1397" s="79">
        <f t="shared" si="644"/>
        <v>300</v>
      </c>
      <c r="AH1397" s="80">
        <f t="shared" si="645"/>
        <v>2800</v>
      </c>
      <c r="AI1397" s="93"/>
      <c r="AJ1397" s="84" t="s">
        <v>8911</v>
      </c>
      <c r="AK1397" s="84" t="s">
        <v>73</v>
      </c>
      <c r="AL1397" s="84" t="s">
        <v>8912</v>
      </c>
      <c r="AM1397" s="84" t="s">
        <v>9258</v>
      </c>
      <c r="AN1397" s="84" t="s">
        <v>9259</v>
      </c>
      <c r="AO1397" s="84" t="s">
        <v>9260</v>
      </c>
      <c r="AP1397" s="84" t="s">
        <v>9261</v>
      </c>
      <c r="AQ1397" s="84" t="s">
        <v>122</v>
      </c>
      <c r="AR1397" s="85">
        <v>1</v>
      </c>
      <c r="AS1397" s="86">
        <v>1.1000000000000001</v>
      </c>
      <c r="AT1397" s="86">
        <v>1E-3</v>
      </c>
      <c r="AU1397" s="86">
        <v>1.1000000000000001</v>
      </c>
      <c r="AV1397" s="84" t="s">
        <v>8</v>
      </c>
      <c r="AW1397" s="86">
        <v>70</v>
      </c>
      <c r="AX1397" s="84" t="s">
        <v>68</v>
      </c>
      <c r="AY1397" s="84" t="s">
        <v>68</v>
      </c>
      <c r="AZ1397" s="84" t="s">
        <v>68</v>
      </c>
      <c r="BA1397" s="84" t="s">
        <v>68</v>
      </c>
      <c r="BB1397" s="84" t="s">
        <v>68</v>
      </c>
      <c r="BC1397" s="84" t="s">
        <v>125</v>
      </c>
      <c r="BD1397" s="84" t="s">
        <v>74</v>
      </c>
      <c r="BE1397" s="84" t="s">
        <v>9262</v>
      </c>
      <c r="BF1397" s="84" t="s">
        <v>122</v>
      </c>
      <c r="BG1397" s="84" t="s">
        <v>69</v>
      </c>
      <c r="BH1397" s="92" t="s">
        <v>9263</v>
      </c>
      <c r="BI1397" s="84" t="s">
        <v>122</v>
      </c>
      <c r="BJ1397" s="84" t="s">
        <v>9264</v>
      </c>
      <c r="BK1397" s="84" t="s">
        <v>867</v>
      </c>
      <c r="BL1397" s="84" t="s">
        <v>122</v>
      </c>
      <c r="BM1397" s="84" t="s">
        <v>74</v>
      </c>
      <c r="BN1397" s="84" t="s">
        <v>70</v>
      </c>
      <c r="BO1397" s="84" t="s">
        <v>71</v>
      </c>
      <c r="BP1397" s="84" t="s">
        <v>122</v>
      </c>
      <c r="BQ1397" s="84" t="s">
        <v>163</v>
      </c>
    </row>
    <row r="1398" spans="1:69" ht="14.4" x14ac:dyDescent="0.3">
      <c r="A1398" s="40" t="str">
        <f t="shared" si="619"/>
        <v>2025-09-12</v>
      </c>
      <c r="B1398" s="40" t="str">
        <f t="shared" si="620"/>
        <v>SYD</v>
      </c>
      <c r="C1398" s="39" t="str">
        <f t="shared" si="621"/>
        <v>40644104686</v>
      </c>
      <c r="D1398" s="41" t="str">
        <f t="shared" si="622"/>
        <v>PAU029761828</v>
      </c>
      <c r="E1398" s="41" t="str">
        <f t="shared" si="623"/>
        <v>596421474872</v>
      </c>
      <c r="F1398" s="39" t="str">
        <f t="shared" si="624"/>
        <v>2254256</v>
      </c>
      <c r="G1398" s="39" t="str">
        <f t="shared" si="625"/>
        <v>WISE EXPRESS(BOOSTUP)</v>
      </c>
      <c r="H1398" s="41" t="str">
        <f t="shared" si="626"/>
        <v>정유석</v>
      </c>
      <c r="I1398" s="39" t="str">
        <f t="shared" si="627"/>
        <v>44624</v>
      </c>
      <c r="J1398" s="52" t="str">
        <f t="shared" si="628"/>
        <v/>
      </c>
      <c r="K1398" s="75">
        <f t="shared" si="629"/>
        <v>1</v>
      </c>
      <c r="L1398" s="76">
        <f t="shared" si="630"/>
        <v>1</v>
      </c>
      <c r="M1398" s="76">
        <f t="shared" si="631"/>
        <v>1E-3</v>
      </c>
      <c r="N1398" s="76">
        <f t="shared" si="632"/>
        <v>1</v>
      </c>
      <c r="O1398" s="42">
        <f t="shared" si="633"/>
        <v>1</v>
      </c>
      <c r="P1398" s="39" t="str">
        <f t="shared" si="634"/>
        <v>목록(Manifest)</v>
      </c>
      <c r="Q1398" s="72">
        <f t="shared" si="635"/>
        <v>60</v>
      </c>
      <c r="R1398" s="43" t="str">
        <f t="shared" si="636"/>
        <v>5X033</v>
      </c>
      <c r="S1398" s="82" t="str">
        <f t="shared" si="637"/>
        <v/>
      </c>
      <c r="T1398" s="40">
        <f t="shared" si="638"/>
        <v>45912</v>
      </c>
      <c r="U1398" s="44">
        <v>2500</v>
      </c>
      <c r="V1398" s="44">
        <f t="shared" si="639"/>
        <v>0</v>
      </c>
      <c r="W1398" s="77">
        <f t="shared" si="640"/>
        <v>2500</v>
      </c>
      <c r="X1398" s="78">
        <f t="shared" si="641"/>
        <v>0</v>
      </c>
      <c r="Y1398" s="44" cm="1">
        <f t="array" ref="Y1398">_xlfn.IFNA(_xlfn.IFS(AND(Q1398&gt;=2000, Q1398&lt;3000), 10000, AND(Q1398&gt;=3000, Q1398&lt;4000), 15000, AND(Q1398&gt;=4000, Q1398&lt;5000), 20000, AND(Q1398&gt;=5000), 25000),0)</f>
        <v>0</v>
      </c>
      <c r="Z1398" s="91">
        <f t="shared" si="642"/>
        <v>0</v>
      </c>
      <c r="AA1398" s="44">
        <f t="shared" si="643"/>
        <v>0</v>
      </c>
      <c r="AB1398" s="44"/>
      <c r="AC1398" s="44"/>
      <c r="AD1398" s="44"/>
      <c r="AE1398" s="44">
        <f>VLOOKUP(O1398,정산업데이트!$A$6:$B$12,2,10)</f>
        <v>0</v>
      </c>
      <c r="AF1398" s="44"/>
      <c r="AG1398" s="79">
        <f t="shared" si="644"/>
        <v>0</v>
      </c>
      <c r="AH1398" s="80">
        <f t="shared" si="645"/>
        <v>2500</v>
      </c>
      <c r="AI1398" s="93"/>
      <c r="AJ1398" s="84" t="s">
        <v>8911</v>
      </c>
      <c r="AK1398" s="84" t="s">
        <v>73</v>
      </c>
      <c r="AL1398" s="84" t="s">
        <v>8912</v>
      </c>
      <c r="AM1398" s="84" t="s">
        <v>9265</v>
      </c>
      <c r="AN1398" s="84" t="s">
        <v>9266</v>
      </c>
      <c r="AO1398" s="84" t="s">
        <v>9267</v>
      </c>
      <c r="AP1398" s="84" t="s">
        <v>9268</v>
      </c>
      <c r="AQ1398" s="84" t="s">
        <v>122</v>
      </c>
      <c r="AR1398" s="85">
        <v>1</v>
      </c>
      <c r="AS1398" s="86">
        <v>1</v>
      </c>
      <c r="AT1398" s="86">
        <v>1E-3</v>
      </c>
      <c r="AU1398" s="86">
        <v>1</v>
      </c>
      <c r="AV1398" s="84" t="s">
        <v>7</v>
      </c>
      <c r="AW1398" s="86">
        <v>60</v>
      </c>
      <c r="AX1398" s="84" t="s">
        <v>68</v>
      </c>
      <c r="AY1398" s="84" t="s">
        <v>68</v>
      </c>
      <c r="AZ1398" s="84" t="s">
        <v>68</v>
      </c>
      <c r="BA1398" s="84" t="s">
        <v>68</v>
      </c>
      <c r="BB1398" s="84" t="s">
        <v>68</v>
      </c>
      <c r="BC1398" s="84" t="s">
        <v>129</v>
      </c>
      <c r="BD1398" s="84" t="s">
        <v>91</v>
      </c>
      <c r="BE1398" s="84" t="s">
        <v>92</v>
      </c>
      <c r="BF1398" s="84" t="s">
        <v>122</v>
      </c>
      <c r="BG1398" s="84" t="s">
        <v>69</v>
      </c>
      <c r="BH1398" s="92" t="s">
        <v>9269</v>
      </c>
      <c r="BI1398" s="84" t="s">
        <v>122</v>
      </c>
      <c r="BJ1398" s="84" t="s">
        <v>9270</v>
      </c>
      <c r="BK1398" s="84" t="s">
        <v>867</v>
      </c>
      <c r="BL1398" s="84" t="s">
        <v>122</v>
      </c>
      <c r="BM1398" s="84" t="s">
        <v>91</v>
      </c>
      <c r="BN1398" s="84" t="s">
        <v>70</v>
      </c>
      <c r="BO1398" s="84" t="s">
        <v>71</v>
      </c>
      <c r="BP1398" s="84" t="s">
        <v>122</v>
      </c>
      <c r="BQ1398" s="84" t="s">
        <v>163</v>
      </c>
    </row>
    <row r="1399" spans="1:69" ht="14.4" x14ac:dyDescent="0.3">
      <c r="A1399" s="40" t="str">
        <f t="shared" si="619"/>
        <v>2025-09-12</v>
      </c>
      <c r="B1399" s="40" t="str">
        <f t="shared" si="620"/>
        <v>SYD</v>
      </c>
      <c r="C1399" s="39" t="str">
        <f t="shared" si="621"/>
        <v>40644104686</v>
      </c>
      <c r="D1399" s="41" t="str">
        <f t="shared" si="622"/>
        <v>PKR253445197</v>
      </c>
      <c r="E1399" s="41" t="str">
        <f t="shared" si="623"/>
        <v>596421476283</v>
      </c>
      <c r="F1399" s="39" t="str">
        <f t="shared" si="624"/>
        <v>2254234</v>
      </c>
      <c r="G1399" s="39" t="str">
        <f t="shared" si="625"/>
        <v>WISE EXPRESS(HOJUDIRECT)</v>
      </c>
      <c r="H1399" s="41" t="str">
        <f t="shared" si="626"/>
        <v>김경리</v>
      </c>
      <c r="I1399" s="39" t="str">
        <f t="shared" si="627"/>
        <v>08261</v>
      </c>
      <c r="J1399" s="52" t="str">
        <f t="shared" si="628"/>
        <v/>
      </c>
      <c r="K1399" s="75">
        <f t="shared" si="629"/>
        <v>1</v>
      </c>
      <c r="L1399" s="76">
        <f t="shared" si="630"/>
        <v>0.4</v>
      </c>
      <c r="M1399" s="76">
        <f t="shared" si="631"/>
        <v>1E-3</v>
      </c>
      <c r="N1399" s="76">
        <f t="shared" si="632"/>
        <v>0.4</v>
      </c>
      <c r="O1399" s="42">
        <f t="shared" si="633"/>
        <v>0.5</v>
      </c>
      <c r="P1399" s="39" t="str">
        <f t="shared" si="634"/>
        <v>일반(목록배제,Normal-Manifest Exception)</v>
      </c>
      <c r="Q1399" s="72">
        <f t="shared" si="635"/>
        <v>24</v>
      </c>
      <c r="R1399" s="43" t="str">
        <f t="shared" si="636"/>
        <v>5X033</v>
      </c>
      <c r="S1399" s="82" t="str">
        <f t="shared" si="637"/>
        <v/>
      </c>
      <c r="T1399" s="40">
        <f t="shared" si="638"/>
        <v>45912</v>
      </c>
      <c r="U1399" s="44">
        <v>2500</v>
      </c>
      <c r="V1399" s="44">
        <f t="shared" si="639"/>
        <v>0</v>
      </c>
      <c r="W1399" s="77">
        <f t="shared" si="640"/>
        <v>2500</v>
      </c>
      <c r="X1399" s="78">
        <f t="shared" si="641"/>
        <v>0</v>
      </c>
      <c r="Y1399" s="44" cm="1">
        <f t="array" ref="Y1399">_xlfn.IFNA(_xlfn.IFS(AND(Q1399&gt;=2000, Q1399&lt;3000), 10000, AND(Q1399&gt;=3000, Q1399&lt;4000), 15000, AND(Q1399&gt;=4000, Q1399&lt;5000), 20000, AND(Q1399&gt;=5000), 25000),0)</f>
        <v>0</v>
      </c>
      <c r="Z1399" s="91">
        <f t="shared" si="642"/>
        <v>300</v>
      </c>
      <c r="AA1399" s="44">
        <f t="shared" si="643"/>
        <v>0</v>
      </c>
      <c r="AB1399" s="44"/>
      <c r="AC1399" s="44"/>
      <c r="AD1399" s="44"/>
      <c r="AE1399" s="44">
        <f>VLOOKUP(O1399,정산업데이트!$A$6:$B$12,2,10)</f>
        <v>0</v>
      </c>
      <c r="AF1399" s="44"/>
      <c r="AG1399" s="79">
        <f t="shared" si="644"/>
        <v>300</v>
      </c>
      <c r="AH1399" s="80">
        <f t="shared" si="645"/>
        <v>2800</v>
      </c>
      <c r="AI1399" s="93"/>
      <c r="AJ1399" s="84" t="s">
        <v>8911</v>
      </c>
      <c r="AK1399" s="84" t="s">
        <v>73</v>
      </c>
      <c r="AL1399" s="84" t="s">
        <v>8912</v>
      </c>
      <c r="AM1399" s="84" t="s">
        <v>9271</v>
      </c>
      <c r="AN1399" s="84" t="s">
        <v>352</v>
      </c>
      <c r="AO1399" s="84" t="s">
        <v>9272</v>
      </c>
      <c r="AP1399" s="84" t="s">
        <v>9273</v>
      </c>
      <c r="AQ1399" s="84" t="s">
        <v>122</v>
      </c>
      <c r="AR1399" s="85">
        <v>1</v>
      </c>
      <c r="AS1399" s="86">
        <v>0.4</v>
      </c>
      <c r="AT1399" s="86">
        <v>1E-3</v>
      </c>
      <c r="AU1399" s="86">
        <v>0.4</v>
      </c>
      <c r="AV1399" s="84" t="s">
        <v>8</v>
      </c>
      <c r="AW1399" s="86">
        <v>24</v>
      </c>
      <c r="AX1399" s="84" t="s">
        <v>68</v>
      </c>
      <c r="AY1399" s="84" t="s">
        <v>68</v>
      </c>
      <c r="AZ1399" s="84" t="s">
        <v>68</v>
      </c>
      <c r="BA1399" s="84" t="s">
        <v>68</v>
      </c>
      <c r="BB1399" s="84" t="s">
        <v>68</v>
      </c>
      <c r="BC1399" s="84" t="s">
        <v>135</v>
      </c>
      <c r="BD1399" s="84" t="s">
        <v>104</v>
      </c>
      <c r="BE1399" s="84" t="s">
        <v>105</v>
      </c>
      <c r="BF1399" s="84" t="s">
        <v>122</v>
      </c>
      <c r="BG1399" s="84" t="s">
        <v>69</v>
      </c>
      <c r="BH1399" s="92" t="s">
        <v>9274</v>
      </c>
      <c r="BI1399" s="84" t="s">
        <v>122</v>
      </c>
      <c r="BJ1399" s="84" t="s">
        <v>9275</v>
      </c>
      <c r="BK1399" s="84" t="s">
        <v>867</v>
      </c>
      <c r="BL1399" s="84" t="s">
        <v>122</v>
      </c>
      <c r="BM1399" s="84" t="s">
        <v>104</v>
      </c>
      <c r="BN1399" s="84" t="s">
        <v>70</v>
      </c>
      <c r="BO1399" s="84" t="s">
        <v>71</v>
      </c>
      <c r="BP1399" s="84" t="s">
        <v>122</v>
      </c>
      <c r="BQ1399" s="84" t="s">
        <v>163</v>
      </c>
    </row>
    <row r="1400" spans="1:69" ht="14.4" x14ac:dyDescent="0.3">
      <c r="A1400" s="40" t="str">
        <f t="shared" si="619"/>
        <v>2025-09-12</v>
      </c>
      <c r="B1400" s="40" t="str">
        <f t="shared" si="620"/>
        <v>SYD</v>
      </c>
      <c r="C1400" s="39" t="str">
        <f t="shared" si="621"/>
        <v>40644104686</v>
      </c>
      <c r="D1400" s="41" t="str">
        <f t="shared" si="622"/>
        <v>PKR253445198</v>
      </c>
      <c r="E1400" s="41" t="str">
        <f t="shared" si="623"/>
        <v>596421476294</v>
      </c>
      <c r="F1400" s="39" t="str">
        <f t="shared" si="624"/>
        <v>2254234</v>
      </c>
      <c r="G1400" s="39" t="str">
        <f t="shared" si="625"/>
        <v>WISE EXPRESS(HOJUDIRECT)</v>
      </c>
      <c r="H1400" s="41" t="str">
        <f t="shared" si="626"/>
        <v>유대성</v>
      </c>
      <c r="I1400" s="39" t="str">
        <f t="shared" si="627"/>
        <v>25123</v>
      </c>
      <c r="J1400" s="52" t="str">
        <f t="shared" si="628"/>
        <v/>
      </c>
      <c r="K1400" s="75">
        <f t="shared" si="629"/>
        <v>1</v>
      </c>
      <c r="L1400" s="76">
        <f t="shared" si="630"/>
        <v>0.4</v>
      </c>
      <c r="M1400" s="76">
        <f t="shared" si="631"/>
        <v>1E-3</v>
      </c>
      <c r="N1400" s="76">
        <f t="shared" si="632"/>
        <v>0.4</v>
      </c>
      <c r="O1400" s="42">
        <f t="shared" si="633"/>
        <v>0.5</v>
      </c>
      <c r="P1400" s="39" t="str">
        <f t="shared" si="634"/>
        <v>일반(목록배제,Normal-Manifest Exception)</v>
      </c>
      <c r="Q1400" s="72">
        <f t="shared" si="635"/>
        <v>24</v>
      </c>
      <c r="R1400" s="43" t="str">
        <f t="shared" si="636"/>
        <v>5X033</v>
      </c>
      <c r="S1400" s="82" t="str">
        <f t="shared" si="637"/>
        <v/>
      </c>
      <c r="T1400" s="40">
        <f t="shared" si="638"/>
        <v>45912</v>
      </c>
      <c r="U1400" s="44">
        <v>2500</v>
      </c>
      <c r="V1400" s="44">
        <f t="shared" si="639"/>
        <v>0</v>
      </c>
      <c r="W1400" s="77">
        <f t="shared" si="640"/>
        <v>2500</v>
      </c>
      <c r="X1400" s="78">
        <f t="shared" si="641"/>
        <v>0</v>
      </c>
      <c r="Y1400" s="44" cm="1">
        <f t="array" ref="Y1400">_xlfn.IFNA(_xlfn.IFS(AND(Q1400&gt;=2000, Q1400&lt;3000), 10000, AND(Q1400&gt;=3000, Q1400&lt;4000), 15000, AND(Q1400&gt;=4000, Q1400&lt;5000), 20000, AND(Q1400&gt;=5000), 25000),0)</f>
        <v>0</v>
      </c>
      <c r="Z1400" s="91">
        <f t="shared" si="642"/>
        <v>300</v>
      </c>
      <c r="AA1400" s="44">
        <f t="shared" si="643"/>
        <v>0</v>
      </c>
      <c r="AB1400" s="44"/>
      <c r="AC1400" s="44"/>
      <c r="AD1400" s="44"/>
      <c r="AE1400" s="44">
        <f>VLOOKUP(O1400,정산업데이트!$A$6:$B$12,2,10)</f>
        <v>0</v>
      </c>
      <c r="AF1400" s="44"/>
      <c r="AG1400" s="79">
        <f t="shared" si="644"/>
        <v>300</v>
      </c>
      <c r="AH1400" s="80">
        <f t="shared" si="645"/>
        <v>2800</v>
      </c>
      <c r="AI1400" s="93"/>
      <c r="AJ1400" s="84" t="s">
        <v>8911</v>
      </c>
      <c r="AK1400" s="84" t="s">
        <v>73</v>
      </c>
      <c r="AL1400" s="84" t="s">
        <v>8912</v>
      </c>
      <c r="AM1400" s="84" t="s">
        <v>9276</v>
      </c>
      <c r="AN1400" s="84" t="s">
        <v>9277</v>
      </c>
      <c r="AO1400" s="84" t="s">
        <v>9278</v>
      </c>
      <c r="AP1400" s="84" t="s">
        <v>9279</v>
      </c>
      <c r="AQ1400" s="84" t="s">
        <v>122</v>
      </c>
      <c r="AR1400" s="85">
        <v>1</v>
      </c>
      <c r="AS1400" s="86">
        <v>0.4</v>
      </c>
      <c r="AT1400" s="86">
        <v>1E-3</v>
      </c>
      <c r="AU1400" s="86">
        <v>0.4</v>
      </c>
      <c r="AV1400" s="84" t="s">
        <v>8</v>
      </c>
      <c r="AW1400" s="86">
        <v>24</v>
      </c>
      <c r="AX1400" s="84" t="s">
        <v>68</v>
      </c>
      <c r="AY1400" s="84" t="s">
        <v>68</v>
      </c>
      <c r="AZ1400" s="84" t="s">
        <v>68</v>
      </c>
      <c r="BA1400" s="84" t="s">
        <v>68</v>
      </c>
      <c r="BB1400" s="84" t="s">
        <v>68</v>
      </c>
      <c r="BC1400" s="84" t="s">
        <v>135</v>
      </c>
      <c r="BD1400" s="84" t="s">
        <v>104</v>
      </c>
      <c r="BE1400" s="84" t="s">
        <v>105</v>
      </c>
      <c r="BF1400" s="84" t="s">
        <v>122</v>
      </c>
      <c r="BG1400" s="84" t="s">
        <v>69</v>
      </c>
      <c r="BH1400" s="92" t="s">
        <v>9280</v>
      </c>
      <c r="BI1400" s="84" t="s">
        <v>122</v>
      </c>
      <c r="BJ1400" s="84" t="s">
        <v>9281</v>
      </c>
      <c r="BK1400" s="84" t="s">
        <v>867</v>
      </c>
      <c r="BL1400" s="84" t="s">
        <v>122</v>
      </c>
      <c r="BM1400" s="84" t="s">
        <v>104</v>
      </c>
      <c r="BN1400" s="84" t="s">
        <v>70</v>
      </c>
      <c r="BO1400" s="84" t="s">
        <v>71</v>
      </c>
      <c r="BP1400" s="84" t="s">
        <v>122</v>
      </c>
      <c r="BQ1400" s="84" t="s">
        <v>163</v>
      </c>
    </row>
    <row r="1401" spans="1:69" ht="14.4" x14ac:dyDescent="0.3">
      <c r="A1401" s="40" t="str">
        <f t="shared" si="619"/>
        <v>2025-09-12</v>
      </c>
      <c r="B1401" s="40" t="str">
        <f t="shared" si="620"/>
        <v>SYD</v>
      </c>
      <c r="C1401" s="39" t="str">
        <f t="shared" si="621"/>
        <v>40644104686</v>
      </c>
      <c r="D1401" s="41" t="str">
        <f t="shared" si="622"/>
        <v>PKR252858584</v>
      </c>
      <c r="E1401" s="41" t="str">
        <f t="shared" si="623"/>
        <v>596421427740</v>
      </c>
      <c r="F1401" s="39" t="str">
        <f t="shared" si="624"/>
        <v>2254225</v>
      </c>
      <c r="G1401" s="39" t="str">
        <f t="shared" si="625"/>
        <v>WISE EXPRESS LOGISTICS PTY LTD</v>
      </c>
      <c r="H1401" s="41" t="str">
        <f t="shared" si="626"/>
        <v>YOO ADRIAN JH</v>
      </c>
      <c r="I1401" s="39" t="str">
        <f t="shared" si="627"/>
        <v>17161</v>
      </c>
      <c r="J1401" s="52" t="str">
        <f t="shared" si="628"/>
        <v/>
      </c>
      <c r="K1401" s="75">
        <f t="shared" si="629"/>
        <v>1</v>
      </c>
      <c r="L1401" s="76">
        <f t="shared" si="630"/>
        <v>19.100000000000001</v>
      </c>
      <c r="M1401" s="76">
        <f t="shared" si="631"/>
        <v>1E-3</v>
      </c>
      <c r="N1401" s="76">
        <f t="shared" si="632"/>
        <v>19.5</v>
      </c>
      <c r="O1401" s="42">
        <f t="shared" si="633"/>
        <v>19.5</v>
      </c>
      <c r="P1401" s="39" t="str">
        <f t="shared" si="634"/>
        <v>일반(목록배제,Normal-Manifest Exception)</v>
      </c>
      <c r="Q1401" s="72">
        <f t="shared" si="635"/>
        <v>50</v>
      </c>
      <c r="R1401" s="43" t="str">
        <f t="shared" si="636"/>
        <v>5X033</v>
      </c>
      <c r="S1401" s="82" t="str">
        <f t="shared" si="637"/>
        <v/>
      </c>
      <c r="T1401" s="40">
        <f t="shared" si="638"/>
        <v>45912</v>
      </c>
      <c r="U1401" s="44">
        <v>2500</v>
      </c>
      <c r="V1401" s="44">
        <f t="shared" si="639"/>
        <v>1500</v>
      </c>
      <c r="W1401" s="77">
        <f t="shared" si="640"/>
        <v>4000</v>
      </c>
      <c r="X1401" s="78">
        <f t="shared" si="641"/>
        <v>0</v>
      </c>
      <c r="Y1401" s="44" cm="1">
        <f t="array" ref="Y1401">_xlfn.IFNA(_xlfn.IFS(AND(Q1401&gt;=2000, Q1401&lt;3000), 10000, AND(Q1401&gt;=3000, Q1401&lt;4000), 15000, AND(Q1401&gt;=4000, Q1401&lt;5000), 20000, AND(Q1401&gt;=5000), 25000),0)</f>
        <v>0</v>
      </c>
      <c r="Z1401" s="91">
        <f t="shared" si="642"/>
        <v>300</v>
      </c>
      <c r="AA1401" s="44">
        <f t="shared" si="643"/>
        <v>0</v>
      </c>
      <c r="AB1401" s="44"/>
      <c r="AC1401" s="44"/>
      <c r="AD1401" s="44"/>
      <c r="AE1401" s="44">
        <f>VLOOKUP(O1401,정산업데이트!$A$6:$B$12,2,10)</f>
        <v>3000</v>
      </c>
      <c r="AF1401" s="44"/>
      <c r="AG1401" s="79">
        <f t="shared" si="644"/>
        <v>3300</v>
      </c>
      <c r="AH1401" s="80">
        <f t="shared" si="645"/>
        <v>7300</v>
      </c>
      <c r="AI1401" s="93"/>
      <c r="AJ1401" s="84" t="s">
        <v>8911</v>
      </c>
      <c r="AK1401" s="84" t="s">
        <v>73</v>
      </c>
      <c r="AL1401" s="84" t="s">
        <v>8912</v>
      </c>
      <c r="AM1401" s="84" t="s">
        <v>9282</v>
      </c>
      <c r="AN1401" s="84" t="s">
        <v>1452</v>
      </c>
      <c r="AO1401" s="84" t="s">
        <v>1453</v>
      </c>
      <c r="AP1401" s="84" t="s">
        <v>854</v>
      </c>
      <c r="AQ1401" s="84" t="s">
        <v>122</v>
      </c>
      <c r="AR1401" s="85">
        <v>1</v>
      </c>
      <c r="AS1401" s="86">
        <v>19.100000000000001</v>
      </c>
      <c r="AT1401" s="86">
        <v>1E-3</v>
      </c>
      <c r="AU1401" s="86">
        <v>19.5</v>
      </c>
      <c r="AV1401" s="84" t="s">
        <v>8</v>
      </c>
      <c r="AW1401" s="86">
        <v>50</v>
      </c>
      <c r="AX1401" s="84" t="s">
        <v>68</v>
      </c>
      <c r="AY1401" s="84" t="s">
        <v>68</v>
      </c>
      <c r="AZ1401" s="84" t="s">
        <v>68</v>
      </c>
      <c r="BA1401" s="84" t="s">
        <v>68</v>
      </c>
      <c r="BB1401" s="84" t="s">
        <v>68</v>
      </c>
      <c r="BC1401" s="84" t="s">
        <v>125</v>
      </c>
      <c r="BD1401" s="84" t="s">
        <v>74</v>
      </c>
      <c r="BE1401" s="84" t="s">
        <v>1452</v>
      </c>
      <c r="BF1401" s="84" t="s">
        <v>122</v>
      </c>
      <c r="BG1401" s="84" t="s">
        <v>69</v>
      </c>
      <c r="BH1401" s="92" t="s">
        <v>9283</v>
      </c>
      <c r="BI1401" s="84" t="s">
        <v>122</v>
      </c>
      <c r="BJ1401" s="84" t="s">
        <v>9284</v>
      </c>
      <c r="BK1401" s="84" t="s">
        <v>867</v>
      </c>
      <c r="BL1401" s="84" t="s">
        <v>122</v>
      </c>
      <c r="BM1401" s="84" t="s">
        <v>74</v>
      </c>
      <c r="BN1401" s="84" t="s">
        <v>70</v>
      </c>
      <c r="BO1401" s="84" t="s">
        <v>71</v>
      </c>
      <c r="BP1401" s="84" t="s">
        <v>122</v>
      </c>
      <c r="BQ1401" s="84" t="s">
        <v>163</v>
      </c>
    </row>
    <row r="1402" spans="1:69" ht="14.4" customHeight="1" x14ac:dyDescent="0.3">
      <c r="A1402" s="40" t="str">
        <f t="shared" si="619"/>
        <v>2025-09-12</v>
      </c>
      <c r="B1402" s="40" t="str">
        <f t="shared" si="620"/>
        <v>SYD</v>
      </c>
      <c r="C1402" s="39" t="str">
        <f t="shared" si="621"/>
        <v>40644104686</v>
      </c>
      <c r="D1402" s="41" t="str">
        <f t="shared" si="622"/>
        <v>PKR252973020</v>
      </c>
      <c r="E1402" s="41" t="str">
        <f t="shared" si="623"/>
        <v>596421451304</v>
      </c>
      <c r="F1402" s="39" t="str">
        <f t="shared" si="624"/>
        <v>2256683</v>
      </c>
      <c r="G1402" s="39" t="str">
        <f t="shared" si="625"/>
        <v>WISE EXPRESS LOGISTICS(PANGZIMOM)</v>
      </c>
      <c r="H1402" s="41" t="str">
        <f t="shared" si="626"/>
        <v>박주희</v>
      </c>
      <c r="I1402" s="39" t="str">
        <f t="shared" si="627"/>
        <v>04425</v>
      </c>
      <c r="J1402" s="52" t="str">
        <f t="shared" si="628"/>
        <v/>
      </c>
      <c r="K1402" s="75">
        <f t="shared" si="629"/>
        <v>1</v>
      </c>
      <c r="L1402" s="76">
        <f t="shared" si="630"/>
        <v>3.8</v>
      </c>
      <c r="M1402" s="76">
        <f t="shared" si="631"/>
        <v>1E-3</v>
      </c>
      <c r="N1402" s="76">
        <f t="shared" si="632"/>
        <v>3.8</v>
      </c>
      <c r="O1402" s="42">
        <f t="shared" si="633"/>
        <v>4</v>
      </c>
      <c r="P1402" s="39" t="str">
        <f t="shared" si="634"/>
        <v>일반(목록배제,Normal-Manifest Exception)</v>
      </c>
      <c r="Q1402" s="72">
        <f t="shared" si="635"/>
        <v>135</v>
      </c>
      <c r="R1402" s="43" t="str">
        <f t="shared" si="636"/>
        <v>5X033</v>
      </c>
      <c r="S1402" s="82" t="str">
        <f t="shared" si="637"/>
        <v/>
      </c>
      <c r="T1402" s="40">
        <f t="shared" si="638"/>
        <v>45912</v>
      </c>
      <c r="U1402" s="44">
        <v>2500</v>
      </c>
      <c r="V1402" s="44">
        <f t="shared" si="639"/>
        <v>0</v>
      </c>
      <c r="W1402" s="77">
        <f t="shared" si="640"/>
        <v>2500</v>
      </c>
      <c r="X1402" s="78">
        <f t="shared" si="641"/>
        <v>0</v>
      </c>
      <c r="Y1402" s="44" cm="1">
        <f t="array" ref="Y1402">_xlfn.IFNA(_xlfn.IFS(AND(Q1402&gt;=2000, Q1402&lt;3000), 10000, AND(Q1402&gt;=3000, Q1402&lt;4000), 15000, AND(Q1402&gt;=4000, Q1402&lt;5000), 20000, AND(Q1402&gt;=5000), 25000),0)</f>
        <v>0</v>
      </c>
      <c r="Z1402" s="91">
        <f t="shared" si="642"/>
        <v>300</v>
      </c>
      <c r="AA1402" s="44">
        <f t="shared" si="643"/>
        <v>0</v>
      </c>
      <c r="AB1402" s="44"/>
      <c r="AC1402" s="44"/>
      <c r="AD1402" s="44"/>
      <c r="AE1402" s="44">
        <f>VLOOKUP(O1402,정산업데이트!$A$6:$B$12,2,10)</f>
        <v>0</v>
      </c>
      <c r="AF1402" s="44"/>
      <c r="AG1402" s="79">
        <f t="shared" si="644"/>
        <v>300</v>
      </c>
      <c r="AH1402" s="80">
        <f t="shared" si="645"/>
        <v>2800</v>
      </c>
      <c r="AJ1402" s="84" t="s">
        <v>8911</v>
      </c>
      <c r="AK1402" s="84" t="s">
        <v>73</v>
      </c>
      <c r="AL1402" s="84" t="s">
        <v>8912</v>
      </c>
      <c r="AM1402" s="84" t="s">
        <v>9285</v>
      </c>
      <c r="AN1402" s="84" t="s">
        <v>525</v>
      </c>
      <c r="AO1402" s="84" t="s">
        <v>2051</v>
      </c>
      <c r="AP1402" s="84" t="s">
        <v>692</v>
      </c>
      <c r="AQ1402" s="84" t="s">
        <v>122</v>
      </c>
      <c r="AR1402" s="85">
        <v>1</v>
      </c>
      <c r="AS1402" s="86">
        <v>3.8</v>
      </c>
      <c r="AT1402" s="86">
        <v>1E-3</v>
      </c>
      <c r="AU1402" s="86">
        <v>3.8</v>
      </c>
      <c r="AV1402" s="84" t="s">
        <v>8</v>
      </c>
      <c r="AW1402" s="86">
        <v>135</v>
      </c>
      <c r="AX1402" s="84" t="s">
        <v>68</v>
      </c>
      <c r="AY1402" s="84" t="s">
        <v>68</v>
      </c>
      <c r="AZ1402" s="84" t="s">
        <v>68</v>
      </c>
      <c r="BA1402" s="84" t="s">
        <v>68</v>
      </c>
      <c r="BB1402" s="84" t="s">
        <v>68</v>
      </c>
      <c r="BC1402" s="84" t="s">
        <v>441</v>
      </c>
      <c r="BD1402" s="84" t="s">
        <v>442</v>
      </c>
      <c r="BE1402" s="84" t="s">
        <v>443</v>
      </c>
      <c r="BF1402" s="84" t="s">
        <v>122</v>
      </c>
      <c r="BG1402" s="84" t="s">
        <v>69</v>
      </c>
      <c r="BH1402" s="92" t="s">
        <v>9286</v>
      </c>
      <c r="BI1402" s="84" t="s">
        <v>122</v>
      </c>
      <c r="BJ1402" s="84" t="s">
        <v>9287</v>
      </c>
      <c r="BK1402" s="84" t="s">
        <v>867</v>
      </c>
      <c r="BL1402" s="84" t="s">
        <v>122</v>
      </c>
      <c r="BM1402" s="84" t="s">
        <v>442</v>
      </c>
      <c r="BN1402" s="84" t="s">
        <v>70</v>
      </c>
      <c r="BO1402" s="84" t="s">
        <v>71</v>
      </c>
      <c r="BP1402" s="84" t="s">
        <v>122</v>
      </c>
      <c r="BQ1402" s="84" t="s">
        <v>163</v>
      </c>
    </row>
    <row r="1403" spans="1:69" ht="14.4" x14ac:dyDescent="0.3">
      <c r="A1403" s="40" t="str">
        <f t="shared" si="619"/>
        <v>2025-09-12</v>
      </c>
      <c r="B1403" s="40" t="str">
        <f t="shared" si="620"/>
        <v>SYD</v>
      </c>
      <c r="C1403" s="39" t="str">
        <f t="shared" si="621"/>
        <v>40644104686</v>
      </c>
      <c r="D1403" s="41" t="str">
        <f t="shared" si="622"/>
        <v>PKR252988298</v>
      </c>
      <c r="E1403" s="41" t="str">
        <f t="shared" si="623"/>
        <v>596421453172</v>
      </c>
      <c r="F1403" s="39" t="str">
        <f t="shared" si="624"/>
        <v>2254225</v>
      </c>
      <c r="G1403" s="39" t="str">
        <f t="shared" si="625"/>
        <v>WISE EXPRESS LOGISTICS PTY LTD</v>
      </c>
      <c r="H1403" s="41" t="str">
        <f t="shared" si="626"/>
        <v>정종수</v>
      </c>
      <c r="I1403" s="39" t="str">
        <f t="shared" si="627"/>
        <v>17308</v>
      </c>
      <c r="J1403" s="52" t="str">
        <f t="shared" si="628"/>
        <v/>
      </c>
      <c r="K1403" s="75">
        <f t="shared" si="629"/>
        <v>1</v>
      </c>
      <c r="L1403" s="76">
        <f t="shared" si="630"/>
        <v>7.5</v>
      </c>
      <c r="M1403" s="76">
        <f t="shared" si="631"/>
        <v>1E-3</v>
      </c>
      <c r="N1403" s="76">
        <f t="shared" si="632"/>
        <v>7.5</v>
      </c>
      <c r="O1403" s="42">
        <f t="shared" si="633"/>
        <v>7.5</v>
      </c>
      <c r="P1403" s="39" t="str">
        <f t="shared" si="634"/>
        <v>일반(목록배제,Normal-Manifest Exception)</v>
      </c>
      <c r="Q1403" s="72">
        <f t="shared" si="635"/>
        <v>28</v>
      </c>
      <c r="R1403" s="43" t="str">
        <f t="shared" si="636"/>
        <v>5X033</v>
      </c>
      <c r="S1403" s="82" t="str">
        <f t="shared" si="637"/>
        <v/>
      </c>
      <c r="T1403" s="40">
        <f t="shared" si="638"/>
        <v>45912</v>
      </c>
      <c r="U1403" s="44">
        <v>2500</v>
      </c>
      <c r="V1403" s="44">
        <f t="shared" si="639"/>
        <v>300</v>
      </c>
      <c r="W1403" s="77">
        <f t="shared" si="640"/>
        <v>2800</v>
      </c>
      <c r="X1403" s="78">
        <f t="shared" si="641"/>
        <v>0</v>
      </c>
      <c r="Y1403" s="44" cm="1">
        <f t="array" ref="Y1403">_xlfn.IFNA(_xlfn.IFS(AND(Q1403&gt;=2000, Q1403&lt;3000), 10000, AND(Q1403&gt;=3000, Q1403&lt;4000), 15000, AND(Q1403&gt;=4000, Q1403&lt;5000), 20000, AND(Q1403&gt;=5000), 25000),0)</f>
        <v>0</v>
      </c>
      <c r="Z1403" s="91">
        <f t="shared" si="642"/>
        <v>300</v>
      </c>
      <c r="AA1403" s="44">
        <f t="shared" si="643"/>
        <v>0</v>
      </c>
      <c r="AB1403" s="44"/>
      <c r="AC1403" s="44"/>
      <c r="AD1403" s="44"/>
      <c r="AE1403" s="44">
        <f>VLOOKUP(O1403,정산업데이트!$A$6:$B$12,2,10)</f>
        <v>1000</v>
      </c>
      <c r="AF1403" s="44"/>
      <c r="AG1403" s="79">
        <f t="shared" si="644"/>
        <v>1300</v>
      </c>
      <c r="AH1403" s="80">
        <f t="shared" si="645"/>
        <v>4100</v>
      </c>
      <c r="AI1403" s="93"/>
      <c r="AJ1403" s="84" t="s">
        <v>8911</v>
      </c>
      <c r="AK1403" s="84" t="s">
        <v>73</v>
      </c>
      <c r="AL1403" s="84" t="s">
        <v>8912</v>
      </c>
      <c r="AM1403" s="84" t="s">
        <v>9288</v>
      </c>
      <c r="AN1403" s="84" t="s">
        <v>5145</v>
      </c>
      <c r="AO1403" s="84" t="s">
        <v>5146</v>
      </c>
      <c r="AP1403" s="84" t="s">
        <v>5147</v>
      </c>
      <c r="AQ1403" s="84" t="s">
        <v>122</v>
      </c>
      <c r="AR1403" s="85">
        <v>1</v>
      </c>
      <c r="AS1403" s="86">
        <v>7.5</v>
      </c>
      <c r="AT1403" s="86">
        <v>1E-3</v>
      </c>
      <c r="AU1403" s="86">
        <v>7.5</v>
      </c>
      <c r="AV1403" s="84" t="s">
        <v>8</v>
      </c>
      <c r="AW1403" s="86">
        <v>28</v>
      </c>
      <c r="AX1403" s="84" t="s">
        <v>68</v>
      </c>
      <c r="AY1403" s="84" t="s">
        <v>68</v>
      </c>
      <c r="AZ1403" s="84" t="s">
        <v>68</v>
      </c>
      <c r="BA1403" s="84" t="s">
        <v>68</v>
      </c>
      <c r="BB1403" s="84" t="s">
        <v>68</v>
      </c>
      <c r="BC1403" s="84" t="s">
        <v>125</v>
      </c>
      <c r="BD1403" s="84" t="s">
        <v>74</v>
      </c>
      <c r="BE1403" s="84" t="s">
        <v>5148</v>
      </c>
      <c r="BF1403" s="84" t="s">
        <v>122</v>
      </c>
      <c r="BG1403" s="84" t="s">
        <v>69</v>
      </c>
      <c r="BH1403" s="92" t="s">
        <v>9289</v>
      </c>
      <c r="BI1403" s="84" t="s">
        <v>122</v>
      </c>
      <c r="BJ1403" s="84" t="s">
        <v>9290</v>
      </c>
      <c r="BK1403" s="84" t="s">
        <v>867</v>
      </c>
      <c r="BL1403" s="84" t="s">
        <v>122</v>
      </c>
      <c r="BM1403" s="84" t="s">
        <v>74</v>
      </c>
      <c r="BN1403" s="84" t="s">
        <v>70</v>
      </c>
      <c r="BO1403" s="84" t="s">
        <v>71</v>
      </c>
      <c r="BP1403" s="84" t="s">
        <v>122</v>
      </c>
      <c r="BQ1403" s="84" t="s">
        <v>163</v>
      </c>
    </row>
    <row r="1404" spans="1:69" ht="14.4" x14ac:dyDescent="0.3">
      <c r="A1404" s="40" t="str">
        <f t="shared" si="619"/>
        <v>2025-09-12</v>
      </c>
      <c r="B1404" s="40" t="str">
        <f t="shared" si="620"/>
        <v>SYD</v>
      </c>
      <c r="C1404" s="39" t="str">
        <f t="shared" si="621"/>
        <v>40644104686</v>
      </c>
      <c r="D1404" s="41" t="str">
        <f t="shared" si="622"/>
        <v>PKR253200833</v>
      </c>
      <c r="E1404" s="41" t="str">
        <f t="shared" si="623"/>
        <v>596421464313</v>
      </c>
      <c r="F1404" s="39" t="str">
        <f t="shared" si="624"/>
        <v>2254241</v>
      </c>
      <c r="G1404" s="39" t="str">
        <f t="shared" si="625"/>
        <v>WISE EXPRESS(HOJUUNNI)</v>
      </c>
      <c r="H1404" s="41" t="str">
        <f t="shared" si="626"/>
        <v>김혜지</v>
      </c>
      <c r="I1404" s="39" t="str">
        <f t="shared" si="627"/>
        <v>30152</v>
      </c>
      <c r="J1404" s="52" t="str">
        <f t="shared" si="628"/>
        <v/>
      </c>
      <c r="K1404" s="75">
        <f t="shared" si="629"/>
        <v>1</v>
      </c>
      <c r="L1404" s="76">
        <f t="shared" si="630"/>
        <v>0.3</v>
      </c>
      <c r="M1404" s="76">
        <f t="shared" si="631"/>
        <v>1E-3</v>
      </c>
      <c r="N1404" s="76">
        <f t="shared" si="632"/>
        <v>0.3</v>
      </c>
      <c r="O1404" s="42">
        <f t="shared" si="633"/>
        <v>0.5</v>
      </c>
      <c r="P1404" s="39" t="str">
        <f t="shared" si="634"/>
        <v>목록(Manifest)</v>
      </c>
      <c r="Q1404" s="72">
        <f t="shared" si="635"/>
        <v>150</v>
      </c>
      <c r="R1404" s="43" t="str">
        <f t="shared" si="636"/>
        <v>5X033</v>
      </c>
      <c r="S1404" s="82" t="str">
        <f t="shared" si="637"/>
        <v/>
      </c>
      <c r="T1404" s="40">
        <f t="shared" si="638"/>
        <v>45912</v>
      </c>
      <c r="U1404" s="44">
        <v>2500</v>
      </c>
      <c r="V1404" s="44">
        <f t="shared" si="639"/>
        <v>0</v>
      </c>
      <c r="W1404" s="77">
        <f t="shared" si="640"/>
        <v>2500</v>
      </c>
      <c r="X1404" s="78">
        <f t="shared" si="641"/>
        <v>0</v>
      </c>
      <c r="Y1404" s="44" cm="1">
        <f t="array" ref="Y1404">_xlfn.IFNA(_xlfn.IFS(AND(Q1404&gt;=2000, Q1404&lt;3000), 10000, AND(Q1404&gt;=3000, Q1404&lt;4000), 15000, AND(Q1404&gt;=4000, Q1404&lt;5000), 20000, AND(Q1404&gt;=5000), 25000),0)</f>
        <v>0</v>
      </c>
      <c r="Z1404" s="91">
        <f t="shared" si="642"/>
        <v>0</v>
      </c>
      <c r="AA1404" s="44">
        <f t="shared" si="643"/>
        <v>0</v>
      </c>
      <c r="AB1404" s="44"/>
      <c r="AC1404" s="44"/>
      <c r="AD1404" s="44"/>
      <c r="AE1404" s="44">
        <f>VLOOKUP(O1404,정산업데이트!$A$6:$B$12,2,10)</f>
        <v>0</v>
      </c>
      <c r="AF1404" s="44"/>
      <c r="AG1404" s="79">
        <f t="shared" si="644"/>
        <v>0</v>
      </c>
      <c r="AH1404" s="80">
        <f t="shared" si="645"/>
        <v>2500</v>
      </c>
      <c r="AI1404" s="93"/>
      <c r="AJ1404" s="84" t="s">
        <v>8911</v>
      </c>
      <c r="AK1404" s="84" t="s">
        <v>73</v>
      </c>
      <c r="AL1404" s="84" t="s">
        <v>8912</v>
      </c>
      <c r="AM1404" s="84" t="s">
        <v>9291</v>
      </c>
      <c r="AN1404" s="84" t="s">
        <v>1051</v>
      </c>
      <c r="AO1404" s="84" t="s">
        <v>1155</v>
      </c>
      <c r="AP1404" s="84" t="s">
        <v>1156</v>
      </c>
      <c r="AQ1404" s="84" t="s">
        <v>122</v>
      </c>
      <c r="AR1404" s="85">
        <v>1</v>
      </c>
      <c r="AS1404" s="86">
        <v>0.3</v>
      </c>
      <c r="AT1404" s="86">
        <v>1E-3</v>
      </c>
      <c r="AU1404" s="86">
        <v>0.3</v>
      </c>
      <c r="AV1404" s="84" t="s">
        <v>7</v>
      </c>
      <c r="AW1404" s="86">
        <v>150</v>
      </c>
      <c r="AX1404" s="84" t="s">
        <v>68</v>
      </c>
      <c r="AY1404" s="84" t="s">
        <v>68</v>
      </c>
      <c r="AZ1404" s="84" t="s">
        <v>68</v>
      </c>
      <c r="BA1404" s="84" t="s">
        <v>68</v>
      </c>
      <c r="BB1404" s="84" t="s">
        <v>68</v>
      </c>
      <c r="BC1404" s="84" t="s">
        <v>133</v>
      </c>
      <c r="BD1404" s="84" t="s">
        <v>134</v>
      </c>
      <c r="BE1404" s="84" t="s">
        <v>139</v>
      </c>
      <c r="BF1404" s="84" t="s">
        <v>122</v>
      </c>
      <c r="BG1404" s="84" t="s">
        <v>69</v>
      </c>
      <c r="BH1404" s="92" t="s">
        <v>9292</v>
      </c>
      <c r="BI1404" s="84" t="s">
        <v>122</v>
      </c>
      <c r="BJ1404" s="84" t="s">
        <v>9293</v>
      </c>
      <c r="BK1404" s="84" t="s">
        <v>867</v>
      </c>
      <c r="BL1404" s="84" t="s">
        <v>122</v>
      </c>
      <c r="BM1404" s="84" t="s">
        <v>134</v>
      </c>
      <c r="BN1404" s="84" t="s">
        <v>70</v>
      </c>
      <c r="BO1404" s="84" t="s">
        <v>71</v>
      </c>
      <c r="BP1404" s="84" t="s">
        <v>122</v>
      </c>
      <c r="BQ1404" s="84" t="s">
        <v>163</v>
      </c>
    </row>
    <row r="1405" spans="1:69" ht="14.4" x14ac:dyDescent="0.3">
      <c r="A1405" s="40" t="str">
        <f t="shared" si="619"/>
        <v>2025-09-12</v>
      </c>
      <c r="B1405" s="40" t="str">
        <f t="shared" si="620"/>
        <v>SYD</v>
      </c>
      <c r="C1405" s="39" t="str">
        <f t="shared" si="621"/>
        <v>40644104686</v>
      </c>
      <c r="D1405" s="41" t="str">
        <f t="shared" si="622"/>
        <v>PKR253182772</v>
      </c>
      <c r="E1405" s="41" t="str">
        <f t="shared" si="623"/>
        <v>596421463425</v>
      </c>
      <c r="F1405" s="39" t="str">
        <f t="shared" si="624"/>
        <v>2254240</v>
      </c>
      <c r="G1405" s="39" t="str">
        <f t="shared" si="625"/>
        <v>WISE EXPRESS(VITAHUB)</v>
      </c>
      <c r="H1405" s="41" t="str">
        <f t="shared" si="626"/>
        <v>최가현</v>
      </c>
      <c r="I1405" s="39" t="str">
        <f t="shared" si="627"/>
        <v>02616</v>
      </c>
      <c r="J1405" s="52" t="str">
        <f t="shared" si="628"/>
        <v/>
      </c>
      <c r="K1405" s="75">
        <f t="shared" si="629"/>
        <v>1</v>
      </c>
      <c r="L1405" s="76">
        <f t="shared" si="630"/>
        <v>1</v>
      </c>
      <c r="M1405" s="76">
        <f t="shared" si="631"/>
        <v>1E-3</v>
      </c>
      <c r="N1405" s="76">
        <f t="shared" si="632"/>
        <v>1</v>
      </c>
      <c r="O1405" s="42">
        <f t="shared" si="633"/>
        <v>1</v>
      </c>
      <c r="P1405" s="39" t="str">
        <f t="shared" si="634"/>
        <v>목록(Manifest)</v>
      </c>
      <c r="Q1405" s="72">
        <f t="shared" si="635"/>
        <v>35</v>
      </c>
      <c r="R1405" s="43" t="str">
        <f t="shared" si="636"/>
        <v>5X033</v>
      </c>
      <c r="S1405" s="82" t="str">
        <f t="shared" si="637"/>
        <v/>
      </c>
      <c r="T1405" s="40">
        <f t="shared" si="638"/>
        <v>45912</v>
      </c>
      <c r="U1405" s="44">
        <v>2500</v>
      </c>
      <c r="V1405" s="44">
        <f t="shared" si="639"/>
        <v>0</v>
      </c>
      <c r="W1405" s="77">
        <f t="shared" si="640"/>
        <v>2500</v>
      </c>
      <c r="X1405" s="78">
        <f t="shared" si="641"/>
        <v>0</v>
      </c>
      <c r="Y1405" s="44" cm="1">
        <f t="array" ref="Y1405">_xlfn.IFNA(_xlfn.IFS(AND(Q1405&gt;=2000, Q1405&lt;3000), 10000, AND(Q1405&gt;=3000, Q1405&lt;4000), 15000, AND(Q1405&gt;=4000, Q1405&lt;5000), 20000, AND(Q1405&gt;=5000), 25000),0)</f>
        <v>0</v>
      </c>
      <c r="Z1405" s="91">
        <f t="shared" si="642"/>
        <v>0</v>
      </c>
      <c r="AA1405" s="44">
        <f t="shared" si="643"/>
        <v>0</v>
      </c>
      <c r="AB1405" s="44"/>
      <c r="AC1405" s="44"/>
      <c r="AD1405" s="44"/>
      <c r="AE1405" s="44">
        <f>VLOOKUP(O1405,정산업데이트!$A$6:$B$12,2,10)</f>
        <v>0</v>
      </c>
      <c r="AF1405" s="44"/>
      <c r="AG1405" s="79">
        <f t="shared" si="644"/>
        <v>0</v>
      </c>
      <c r="AH1405" s="80">
        <f t="shared" si="645"/>
        <v>2500</v>
      </c>
      <c r="AI1405" s="93"/>
      <c r="AJ1405" s="84" t="s">
        <v>8911</v>
      </c>
      <c r="AK1405" s="84" t="s">
        <v>73</v>
      </c>
      <c r="AL1405" s="84" t="s">
        <v>8912</v>
      </c>
      <c r="AM1405" s="84" t="s">
        <v>9294</v>
      </c>
      <c r="AN1405" s="84" t="s">
        <v>9295</v>
      </c>
      <c r="AO1405" s="84" t="s">
        <v>9296</v>
      </c>
      <c r="AP1405" s="84" t="s">
        <v>1035</v>
      </c>
      <c r="AQ1405" s="84" t="s">
        <v>122</v>
      </c>
      <c r="AR1405" s="85">
        <v>1</v>
      </c>
      <c r="AS1405" s="86">
        <v>1</v>
      </c>
      <c r="AT1405" s="86">
        <v>1E-3</v>
      </c>
      <c r="AU1405" s="86">
        <v>1</v>
      </c>
      <c r="AV1405" s="84" t="s">
        <v>7</v>
      </c>
      <c r="AW1405" s="86">
        <v>35</v>
      </c>
      <c r="AX1405" s="84" t="s">
        <v>68</v>
      </c>
      <c r="AY1405" s="84" t="s">
        <v>68</v>
      </c>
      <c r="AZ1405" s="84" t="s">
        <v>68</v>
      </c>
      <c r="BA1405" s="84" t="s">
        <v>68</v>
      </c>
      <c r="BB1405" s="84" t="s">
        <v>68</v>
      </c>
      <c r="BC1405" s="84" t="s">
        <v>124</v>
      </c>
      <c r="BD1405" s="84" t="s">
        <v>87</v>
      </c>
      <c r="BE1405" s="84" t="s">
        <v>88</v>
      </c>
      <c r="BF1405" s="84" t="s">
        <v>122</v>
      </c>
      <c r="BG1405" s="84" t="s">
        <v>69</v>
      </c>
      <c r="BH1405" s="92" t="s">
        <v>9297</v>
      </c>
      <c r="BI1405" s="84" t="s">
        <v>122</v>
      </c>
      <c r="BJ1405" s="84" t="s">
        <v>9298</v>
      </c>
      <c r="BK1405" s="84" t="s">
        <v>867</v>
      </c>
      <c r="BL1405" s="84" t="s">
        <v>122</v>
      </c>
      <c r="BM1405" s="84" t="s">
        <v>87</v>
      </c>
      <c r="BN1405" s="84" t="s">
        <v>70</v>
      </c>
      <c r="BO1405" s="84" t="s">
        <v>71</v>
      </c>
      <c r="BP1405" s="84" t="s">
        <v>122</v>
      </c>
      <c r="BQ1405" s="84" t="s">
        <v>163</v>
      </c>
    </row>
    <row r="1406" spans="1:69" ht="14.4" x14ac:dyDescent="0.3">
      <c r="A1406" s="40" t="str">
        <f t="shared" si="619"/>
        <v>2025-09-12</v>
      </c>
      <c r="B1406" s="40" t="str">
        <f t="shared" si="620"/>
        <v>SYD</v>
      </c>
      <c r="C1406" s="39" t="str">
        <f t="shared" si="621"/>
        <v>40644104686</v>
      </c>
      <c r="D1406" s="41" t="str">
        <f t="shared" si="622"/>
        <v>PKR253209719</v>
      </c>
      <c r="E1406" s="41" t="str">
        <f t="shared" si="623"/>
        <v>596421465035</v>
      </c>
      <c r="F1406" s="39" t="str">
        <f t="shared" si="624"/>
        <v>2256516</v>
      </c>
      <c r="G1406" s="39" t="str">
        <f t="shared" si="625"/>
        <v>WISE EXPRESS (CNC INTL)</v>
      </c>
      <c r="H1406" s="41" t="str">
        <f t="shared" si="626"/>
        <v>조현진</v>
      </c>
      <c r="I1406" s="39" t="str">
        <f t="shared" si="627"/>
        <v>08004</v>
      </c>
      <c r="J1406" s="52" t="str">
        <f t="shared" si="628"/>
        <v/>
      </c>
      <c r="K1406" s="75">
        <f t="shared" si="629"/>
        <v>1</v>
      </c>
      <c r="L1406" s="76">
        <f t="shared" si="630"/>
        <v>1</v>
      </c>
      <c r="M1406" s="76">
        <f t="shared" si="631"/>
        <v>1E-3</v>
      </c>
      <c r="N1406" s="76">
        <f t="shared" si="632"/>
        <v>1</v>
      </c>
      <c r="O1406" s="42">
        <f t="shared" si="633"/>
        <v>1</v>
      </c>
      <c r="P1406" s="39" t="str">
        <f t="shared" si="634"/>
        <v>목록(Manifest)</v>
      </c>
      <c r="Q1406" s="72">
        <f t="shared" si="635"/>
        <v>39</v>
      </c>
      <c r="R1406" s="43" t="str">
        <f t="shared" si="636"/>
        <v>5X033</v>
      </c>
      <c r="S1406" s="82" t="str">
        <f t="shared" si="637"/>
        <v/>
      </c>
      <c r="T1406" s="40">
        <f t="shared" si="638"/>
        <v>45912</v>
      </c>
      <c r="U1406" s="44">
        <v>2500</v>
      </c>
      <c r="V1406" s="44">
        <f t="shared" si="639"/>
        <v>0</v>
      </c>
      <c r="W1406" s="77">
        <f t="shared" si="640"/>
        <v>2500</v>
      </c>
      <c r="X1406" s="78">
        <f t="shared" si="641"/>
        <v>0</v>
      </c>
      <c r="Y1406" s="44" cm="1">
        <f t="array" ref="Y1406">_xlfn.IFNA(_xlfn.IFS(AND(Q1406&gt;=2000, Q1406&lt;3000), 10000, AND(Q1406&gt;=3000, Q1406&lt;4000), 15000, AND(Q1406&gt;=4000, Q1406&lt;5000), 20000, AND(Q1406&gt;=5000), 25000),0)</f>
        <v>0</v>
      </c>
      <c r="Z1406" s="91">
        <f t="shared" si="642"/>
        <v>0</v>
      </c>
      <c r="AA1406" s="44">
        <f t="shared" si="643"/>
        <v>0</v>
      </c>
      <c r="AB1406" s="44"/>
      <c r="AC1406" s="44"/>
      <c r="AD1406" s="44"/>
      <c r="AE1406" s="44">
        <f>VLOOKUP(O1406,정산업데이트!$A$6:$B$12,2,10)</f>
        <v>0</v>
      </c>
      <c r="AF1406" s="44"/>
      <c r="AG1406" s="79">
        <f t="shared" si="644"/>
        <v>0</v>
      </c>
      <c r="AH1406" s="80">
        <f t="shared" si="645"/>
        <v>2500</v>
      </c>
      <c r="AJ1406" s="84" t="s">
        <v>8911</v>
      </c>
      <c r="AK1406" s="84" t="s">
        <v>73</v>
      </c>
      <c r="AL1406" s="84" t="s">
        <v>8912</v>
      </c>
      <c r="AM1406" s="84" t="s">
        <v>9299</v>
      </c>
      <c r="AN1406" s="84" t="s">
        <v>1290</v>
      </c>
      <c r="AO1406" s="84" t="s">
        <v>9300</v>
      </c>
      <c r="AP1406" s="84" t="s">
        <v>1184</v>
      </c>
      <c r="AQ1406" s="84" t="s">
        <v>122</v>
      </c>
      <c r="AR1406" s="85">
        <v>1</v>
      </c>
      <c r="AS1406" s="86">
        <v>1</v>
      </c>
      <c r="AT1406" s="86">
        <v>1E-3</v>
      </c>
      <c r="AU1406" s="86">
        <v>1</v>
      </c>
      <c r="AV1406" s="84" t="s">
        <v>7</v>
      </c>
      <c r="AW1406" s="86">
        <v>39</v>
      </c>
      <c r="AX1406" s="84" t="s">
        <v>68</v>
      </c>
      <c r="AY1406" s="84" t="s">
        <v>68</v>
      </c>
      <c r="AZ1406" s="84" t="s">
        <v>68</v>
      </c>
      <c r="BA1406" s="84" t="s">
        <v>68</v>
      </c>
      <c r="BB1406" s="84" t="s">
        <v>68</v>
      </c>
      <c r="BC1406" s="84" t="s">
        <v>405</v>
      </c>
      <c r="BD1406" s="84" t="s">
        <v>406</v>
      </c>
      <c r="BE1406" s="84" t="s">
        <v>407</v>
      </c>
      <c r="BF1406" s="84" t="s">
        <v>122</v>
      </c>
      <c r="BG1406" s="84" t="s">
        <v>69</v>
      </c>
      <c r="BH1406" s="92" t="s">
        <v>9301</v>
      </c>
      <c r="BI1406" s="84" t="s">
        <v>122</v>
      </c>
      <c r="BJ1406" s="84" t="s">
        <v>9302</v>
      </c>
      <c r="BK1406" s="84" t="s">
        <v>867</v>
      </c>
      <c r="BL1406" s="84" t="s">
        <v>122</v>
      </c>
      <c r="BM1406" s="84" t="s">
        <v>406</v>
      </c>
      <c r="BN1406" s="84" t="s">
        <v>70</v>
      </c>
      <c r="BO1406" s="84" t="s">
        <v>71</v>
      </c>
      <c r="BP1406" s="84" t="s">
        <v>122</v>
      </c>
      <c r="BQ1406" s="84" t="s">
        <v>163</v>
      </c>
    </row>
    <row r="1407" spans="1:69" ht="14.4" x14ac:dyDescent="0.3">
      <c r="A1407" s="40" t="str">
        <f t="shared" si="619"/>
        <v>2025-09-12</v>
      </c>
      <c r="B1407" s="40" t="str">
        <f t="shared" si="620"/>
        <v>SYD</v>
      </c>
      <c r="C1407" s="39" t="str">
        <f t="shared" si="621"/>
        <v>40644104686</v>
      </c>
      <c r="D1407" s="41" t="str">
        <f t="shared" si="622"/>
        <v>PKR253232804</v>
      </c>
      <c r="E1407" s="41" t="str">
        <f t="shared" si="623"/>
        <v>596421466181</v>
      </c>
      <c r="F1407" s="39" t="str">
        <f t="shared" si="624"/>
        <v>2256683</v>
      </c>
      <c r="G1407" s="39" t="str">
        <f t="shared" si="625"/>
        <v>WISE EXPRESS LOGISTICS(PANGZIMOM)</v>
      </c>
      <c r="H1407" s="41" t="str">
        <f t="shared" si="626"/>
        <v>이세진</v>
      </c>
      <c r="I1407" s="39" t="str">
        <f t="shared" si="627"/>
        <v>21938</v>
      </c>
      <c r="J1407" s="52" t="str">
        <f t="shared" si="628"/>
        <v/>
      </c>
      <c r="K1407" s="75">
        <f t="shared" si="629"/>
        <v>1</v>
      </c>
      <c r="L1407" s="76">
        <f t="shared" si="630"/>
        <v>1</v>
      </c>
      <c r="M1407" s="76">
        <f t="shared" si="631"/>
        <v>1E-3</v>
      </c>
      <c r="N1407" s="76">
        <f t="shared" si="632"/>
        <v>1</v>
      </c>
      <c r="O1407" s="42">
        <f t="shared" si="633"/>
        <v>1</v>
      </c>
      <c r="P1407" s="39" t="str">
        <f t="shared" si="634"/>
        <v>목록(Manifest)</v>
      </c>
      <c r="Q1407" s="72">
        <f t="shared" si="635"/>
        <v>45</v>
      </c>
      <c r="R1407" s="43" t="str">
        <f t="shared" si="636"/>
        <v>5X033</v>
      </c>
      <c r="S1407" s="82" t="str">
        <f t="shared" si="637"/>
        <v/>
      </c>
      <c r="T1407" s="40">
        <f t="shared" si="638"/>
        <v>45912</v>
      </c>
      <c r="U1407" s="44">
        <v>2500</v>
      </c>
      <c r="V1407" s="44">
        <f t="shared" si="639"/>
        <v>0</v>
      </c>
      <c r="W1407" s="77">
        <f t="shared" si="640"/>
        <v>2500</v>
      </c>
      <c r="X1407" s="78">
        <f t="shared" si="641"/>
        <v>0</v>
      </c>
      <c r="Y1407" s="44" cm="1">
        <f t="array" ref="Y1407">_xlfn.IFNA(_xlfn.IFS(AND(Q1407&gt;=2000, Q1407&lt;3000), 10000, AND(Q1407&gt;=3000, Q1407&lt;4000), 15000, AND(Q1407&gt;=4000, Q1407&lt;5000), 20000, AND(Q1407&gt;=5000), 25000),0)</f>
        <v>0</v>
      </c>
      <c r="Z1407" s="91">
        <f t="shared" si="642"/>
        <v>0</v>
      </c>
      <c r="AA1407" s="44">
        <f t="shared" si="643"/>
        <v>0</v>
      </c>
      <c r="AB1407" s="44"/>
      <c r="AC1407" s="44"/>
      <c r="AD1407" s="44"/>
      <c r="AE1407" s="44">
        <f>VLOOKUP(O1407,정산업데이트!$A$6:$B$12,2,10)</f>
        <v>0</v>
      </c>
      <c r="AF1407" s="44"/>
      <c r="AG1407" s="79">
        <f t="shared" si="644"/>
        <v>0</v>
      </c>
      <c r="AH1407" s="80">
        <f t="shared" si="645"/>
        <v>2500</v>
      </c>
      <c r="AI1407" s="93"/>
      <c r="AJ1407" s="84" t="s">
        <v>8911</v>
      </c>
      <c r="AK1407" s="84" t="s">
        <v>73</v>
      </c>
      <c r="AL1407" s="84" t="s">
        <v>8912</v>
      </c>
      <c r="AM1407" s="84" t="s">
        <v>9303</v>
      </c>
      <c r="AN1407" s="84" t="s">
        <v>1689</v>
      </c>
      <c r="AO1407" s="84" t="s">
        <v>9304</v>
      </c>
      <c r="AP1407" s="84" t="s">
        <v>9305</v>
      </c>
      <c r="AQ1407" s="84" t="s">
        <v>122</v>
      </c>
      <c r="AR1407" s="85">
        <v>1</v>
      </c>
      <c r="AS1407" s="86">
        <v>1</v>
      </c>
      <c r="AT1407" s="86">
        <v>1E-3</v>
      </c>
      <c r="AU1407" s="86">
        <v>1</v>
      </c>
      <c r="AV1407" s="84" t="s">
        <v>7</v>
      </c>
      <c r="AW1407" s="86">
        <v>45</v>
      </c>
      <c r="AX1407" s="84" t="s">
        <v>68</v>
      </c>
      <c r="AY1407" s="84" t="s">
        <v>68</v>
      </c>
      <c r="AZ1407" s="84" t="s">
        <v>68</v>
      </c>
      <c r="BA1407" s="84" t="s">
        <v>68</v>
      </c>
      <c r="BB1407" s="84" t="s">
        <v>68</v>
      </c>
      <c r="BC1407" s="84" t="s">
        <v>441</v>
      </c>
      <c r="BD1407" s="84" t="s">
        <v>442</v>
      </c>
      <c r="BE1407" s="84" t="s">
        <v>444</v>
      </c>
      <c r="BF1407" s="84" t="s">
        <v>122</v>
      </c>
      <c r="BG1407" s="84" t="s">
        <v>69</v>
      </c>
      <c r="BH1407" s="92" t="s">
        <v>9306</v>
      </c>
      <c r="BI1407" s="84" t="s">
        <v>122</v>
      </c>
      <c r="BJ1407" s="84" t="s">
        <v>9307</v>
      </c>
      <c r="BK1407" s="84" t="s">
        <v>867</v>
      </c>
      <c r="BL1407" s="84" t="s">
        <v>122</v>
      </c>
      <c r="BM1407" s="84" t="s">
        <v>442</v>
      </c>
      <c r="BN1407" s="84" t="s">
        <v>70</v>
      </c>
      <c r="BO1407" s="84" t="s">
        <v>71</v>
      </c>
      <c r="BP1407" s="84" t="s">
        <v>122</v>
      </c>
      <c r="BQ1407" s="84" t="s">
        <v>163</v>
      </c>
    </row>
    <row r="1408" spans="1:69" ht="14.4" customHeight="1" x14ac:dyDescent="0.3">
      <c r="A1408" s="40" t="str">
        <f t="shared" si="619"/>
        <v>2025-09-12</v>
      </c>
      <c r="B1408" s="40" t="str">
        <f t="shared" si="620"/>
        <v>SYD</v>
      </c>
      <c r="C1408" s="39" t="str">
        <f t="shared" si="621"/>
        <v>40644104686</v>
      </c>
      <c r="D1408" s="41" t="str">
        <f t="shared" si="622"/>
        <v>PKR253245466</v>
      </c>
      <c r="E1408" s="41" t="str">
        <f t="shared" si="623"/>
        <v>596421467032</v>
      </c>
      <c r="F1408" s="39" t="str">
        <f t="shared" si="624"/>
        <v>2254237</v>
      </c>
      <c r="G1408" s="39" t="str">
        <f t="shared" si="625"/>
        <v>WISE EXPRESS(BABYBREATH)</v>
      </c>
      <c r="H1408" s="41" t="str">
        <f t="shared" si="626"/>
        <v>허은지</v>
      </c>
      <c r="I1408" s="39" t="str">
        <f t="shared" si="627"/>
        <v>28424</v>
      </c>
      <c r="J1408" s="52" t="str">
        <f t="shared" si="628"/>
        <v/>
      </c>
      <c r="K1408" s="75">
        <f t="shared" si="629"/>
        <v>1</v>
      </c>
      <c r="L1408" s="76">
        <f t="shared" si="630"/>
        <v>1</v>
      </c>
      <c r="M1408" s="76">
        <f t="shared" si="631"/>
        <v>1E-3</v>
      </c>
      <c r="N1408" s="76">
        <f t="shared" si="632"/>
        <v>1</v>
      </c>
      <c r="O1408" s="42">
        <f t="shared" si="633"/>
        <v>1</v>
      </c>
      <c r="P1408" s="39" t="str">
        <f t="shared" si="634"/>
        <v>목록(Manifest)</v>
      </c>
      <c r="Q1408" s="72">
        <f t="shared" si="635"/>
        <v>80</v>
      </c>
      <c r="R1408" s="43" t="str">
        <f t="shared" si="636"/>
        <v>5X033</v>
      </c>
      <c r="S1408" s="82" t="str">
        <f t="shared" si="637"/>
        <v/>
      </c>
      <c r="T1408" s="40">
        <f t="shared" si="638"/>
        <v>45912</v>
      </c>
      <c r="U1408" s="44">
        <v>2500</v>
      </c>
      <c r="V1408" s="44">
        <f t="shared" si="639"/>
        <v>0</v>
      </c>
      <c r="W1408" s="77">
        <f t="shared" si="640"/>
        <v>2500</v>
      </c>
      <c r="X1408" s="78">
        <f t="shared" si="641"/>
        <v>0</v>
      </c>
      <c r="Y1408" s="44" cm="1">
        <f t="array" ref="Y1408">_xlfn.IFNA(_xlfn.IFS(AND(Q1408&gt;=2000, Q1408&lt;3000), 10000, AND(Q1408&gt;=3000, Q1408&lt;4000), 15000, AND(Q1408&gt;=4000, Q1408&lt;5000), 20000, AND(Q1408&gt;=5000), 25000),0)</f>
        <v>0</v>
      </c>
      <c r="Z1408" s="91">
        <f t="shared" si="642"/>
        <v>0</v>
      </c>
      <c r="AA1408" s="44">
        <f t="shared" si="643"/>
        <v>0</v>
      </c>
      <c r="AB1408" s="44"/>
      <c r="AC1408" s="44"/>
      <c r="AD1408" s="44"/>
      <c r="AE1408" s="44">
        <f>VLOOKUP(O1408,정산업데이트!$A$6:$B$12,2,10)</f>
        <v>0</v>
      </c>
      <c r="AF1408" s="44"/>
      <c r="AG1408" s="79">
        <f t="shared" si="644"/>
        <v>0</v>
      </c>
      <c r="AH1408" s="80">
        <f t="shared" si="645"/>
        <v>2500</v>
      </c>
      <c r="AI1408" s="93"/>
      <c r="AJ1408" s="84" t="s">
        <v>8911</v>
      </c>
      <c r="AK1408" s="84" t="s">
        <v>73</v>
      </c>
      <c r="AL1408" s="84" t="s">
        <v>8912</v>
      </c>
      <c r="AM1408" s="84" t="s">
        <v>9308</v>
      </c>
      <c r="AN1408" s="84" t="s">
        <v>9309</v>
      </c>
      <c r="AO1408" s="84" t="s">
        <v>9310</v>
      </c>
      <c r="AP1408" s="84" t="s">
        <v>3614</v>
      </c>
      <c r="AQ1408" s="84" t="s">
        <v>122</v>
      </c>
      <c r="AR1408" s="85">
        <v>1</v>
      </c>
      <c r="AS1408" s="86">
        <v>1</v>
      </c>
      <c r="AT1408" s="86">
        <v>1E-3</v>
      </c>
      <c r="AU1408" s="86">
        <v>1</v>
      </c>
      <c r="AV1408" s="84" t="s">
        <v>7</v>
      </c>
      <c r="AW1408" s="86">
        <v>80</v>
      </c>
      <c r="AX1408" s="84" t="s">
        <v>68</v>
      </c>
      <c r="AY1408" s="84" t="s">
        <v>68</v>
      </c>
      <c r="AZ1408" s="84" t="s">
        <v>68</v>
      </c>
      <c r="BA1408" s="84" t="s">
        <v>68</v>
      </c>
      <c r="BB1408" s="84" t="s">
        <v>68</v>
      </c>
      <c r="BC1408" s="84" t="s">
        <v>188</v>
      </c>
      <c r="BD1408" s="84" t="s">
        <v>189</v>
      </c>
      <c r="BE1408" s="84" t="s">
        <v>190</v>
      </c>
      <c r="BF1408" s="84" t="s">
        <v>122</v>
      </c>
      <c r="BG1408" s="84" t="s">
        <v>69</v>
      </c>
      <c r="BH1408" s="92" t="s">
        <v>9311</v>
      </c>
      <c r="BI1408" s="84" t="s">
        <v>122</v>
      </c>
      <c r="BJ1408" s="84" t="s">
        <v>9312</v>
      </c>
      <c r="BK1408" s="84" t="s">
        <v>867</v>
      </c>
      <c r="BL1408" s="84" t="s">
        <v>122</v>
      </c>
      <c r="BM1408" s="84" t="s">
        <v>189</v>
      </c>
      <c r="BN1408" s="84" t="s">
        <v>70</v>
      </c>
      <c r="BO1408" s="84" t="s">
        <v>71</v>
      </c>
      <c r="BP1408" s="84" t="s">
        <v>122</v>
      </c>
      <c r="BQ1408" s="84" t="s">
        <v>163</v>
      </c>
    </row>
    <row r="1409" spans="1:69" ht="14.4" customHeight="1" x14ac:dyDescent="0.3">
      <c r="A1409" s="40" t="str">
        <f t="shared" si="619"/>
        <v>2025-09-12</v>
      </c>
      <c r="B1409" s="40" t="str">
        <f t="shared" si="620"/>
        <v>SYD</v>
      </c>
      <c r="C1409" s="39" t="str">
        <f t="shared" si="621"/>
        <v>40644104686</v>
      </c>
      <c r="D1409" s="41" t="str">
        <f t="shared" si="622"/>
        <v>PKR253273767</v>
      </c>
      <c r="E1409" s="41" t="str">
        <f t="shared" si="623"/>
        <v>596421468244</v>
      </c>
      <c r="F1409" s="39" t="str">
        <f t="shared" si="624"/>
        <v>2254237</v>
      </c>
      <c r="G1409" s="39" t="str">
        <f t="shared" si="625"/>
        <v>WISE EXPRESS(BABYBREATH)</v>
      </c>
      <c r="H1409" s="41" t="str">
        <f t="shared" si="626"/>
        <v>박영진</v>
      </c>
      <c r="I1409" s="39" t="str">
        <f t="shared" si="627"/>
        <v>41967</v>
      </c>
      <c r="J1409" s="52" t="str">
        <f t="shared" si="628"/>
        <v/>
      </c>
      <c r="K1409" s="75">
        <f t="shared" si="629"/>
        <v>1</v>
      </c>
      <c r="L1409" s="76">
        <f t="shared" si="630"/>
        <v>1</v>
      </c>
      <c r="M1409" s="76">
        <f t="shared" si="631"/>
        <v>1E-3</v>
      </c>
      <c r="N1409" s="76">
        <f t="shared" si="632"/>
        <v>1</v>
      </c>
      <c r="O1409" s="42">
        <f t="shared" si="633"/>
        <v>1</v>
      </c>
      <c r="P1409" s="39" t="str">
        <f t="shared" si="634"/>
        <v>목록(Manifest)</v>
      </c>
      <c r="Q1409" s="72">
        <f t="shared" si="635"/>
        <v>30</v>
      </c>
      <c r="R1409" s="43" t="str">
        <f t="shared" si="636"/>
        <v>5X033</v>
      </c>
      <c r="S1409" s="82" t="str">
        <f t="shared" si="637"/>
        <v/>
      </c>
      <c r="T1409" s="40">
        <f t="shared" si="638"/>
        <v>45912</v>
      </c>
      <c r="U1409" s="44">
        <v>2500</v>
      </c>
      <c r="V1409" s="44">
        <f t="shared" si="639"/>
        <v>0</v>
      </c>
      <c r="W1409" s="77">
        <f t="shared" si="640"/>
        <v>2500</v>
      </c>
      <c r="X1409" s="78">
        <f t="shared" si="641"/>
        <v>0</v>
      </c>
      <c r="Y1409" s="44" cm="1">
        <f t="array" ref="Y1409">_xlfn.IFNA(_xlfn.IFS(AND(Q1409&gt;=2000, Q1409&lt;3000), 10000, AND(Q1409&gt;=3000, Q1409&lt;4000), 15000, AND(Q1409&gt;=4000, Q1409&lt;5000), 20000, AND(Q1409&gt;=5000), 25000),0)</f>
        <v>0</v>
      </c>
      <c r="Z1409" s="91">
        <f t="shared" si="642"/>
        <v>0</v>
      </c>
      <c r="AA1409" s="44">
        <f t="shared" si="643"/>
        <v>0</v>
      </c>
      <c r="AB1409" s="44"/>
      <c r="AC1409" s="44"/>
      <c r="AD1409" s="44"/>
      <c r="AE1409" s="44">
        <f>VLOOKUP(O1409,정산업데이트!$A$6:$B$12,2,10)</f>
        <v>0</v>
      </c>
      <c r="AF1409" s="44"/>
      <c r="AG1409" s="79">
        <f t="shared" si="644"/>
        <v>0</v>
      </c>
      <c r="AH1409" s="80">
        <f t="shared" si="645"/>
        <v>2500</v>
      </c>
      <c r="AI1409" s="93"/>
      <c r="AJ1409" s="84" t="s">
        <v>8911</v>
      </c>
      <c r="AK1409" s="84" t="s">
        <v>73</v>
      </c>
      <c r="AL1409" s="84" t="s">
        <v>8912</v>
      </c>
      <c r="AM1409" s="84" t="s">
        <v>9313</v>
      </c>
      <c r="AN1409" s="84" t="s">
        <v>1761</v>
      </c>
      <c r="AO1409" s="84" t="s">
        <v>9314</v>
      </c>
      <c r="AP1409" s="84" t="s">
        <v>1410</v>
      </c>
      <c r="AQ1409" s="84" t="s">
        <v>122</v>
      </c>
      <c r="AR1409" s="85">
        <v>1</v>
      </c>
      <c r="AS1409" s="86">
        <v>1</v>
      </c>
      <c r="AT1409" s="86">
        <v>1E-3</v>
      </c>
      <c r="AU1409" s="86">
        <v>1</v>
      </c>
      <c r="AV1409" s="84" t="s">
        <v>7</v>
      </c>
      <c r="AW1409" s="86">
        <v>30</v>
      </c>
      <c r="AX1409" s="84" t="s">
        <v>68</v>
      </c>
      <c r="AY1409" s="84" t="s">
        <v>68</v>
      </c>
      <c r="AZ1409" s="84" t="s">
        <v>68</v>
      </c>
      <c r="BA1409" s="84" t="s">
        <v>68</v>
      </c>
      <c r="BB1409" s="84" t="s">
        <v>68</v>
      </c>
      <c r="BC1409" s="84" t="s">
        <v>188</v>
      </c>
      <c r="BD1409" s="84" t="s">
        <v>189</v>
      </c>
      <c r="BE1409" s="84" t="s">
        <v>190</v>
      </c>
      <c r="BF1409" s="84" t="s">
        <v>122</v>
      </c>
      <c r="BG1409" s="84" t="s">
        <v>69</v>
      </c>
      <c r="BH1409" s="92" t="s">
        <v>9315</v>
      </c>
      <c r="BI1409" s="84" t="s">
        <v>122</v>
      </c>
      <c r="BJ1409" s="84" t="s">
        <v>9316</v>
      </c>
      <c r="BK1409" s="84" t="s">
        <v>867</v>
      </c>
      <c r="BL1409" s="84" t="s">
        <v>122</v>
      </c>
      <c r="BM1409" s="84" t="s">
        <v>189</v>
      </c>
      <c r="BN1409" s="84" t="s">
        <v>70</v>
      </c>
      <c r="BO1409" s="84" t="s">
        <v>71</v>
      </c>
      <c r="BP1409" s="84" t="s">
        <v>122</v>
      </c>
      <c r="BQ1409" s="84" t="s">
        <v>163</v>
      </c>
    </row>
    <row r="1410" spans="1:69" ht="14.4" x14ac:dyDescent="0.3">
      <c r="A1410" s="40" t="str">
        <f t="shared" si="619"/>
        <v>2025-09-12</v>
      </c>
      <c r="B1410" s="40" t="str">
        <f t="shared" si="620"/>
        <v>SYD</v>
      </c>
      <c r="C1410" s="39" t="str">
        <f t="shared" si="621"/>
        <v>40644104686</v>
      </c>
      <c r="D1410" s="41" t="str">
        <f t="shared" si="622"/>
        <v>PKR253273768</v>
      </c>
      <c r="E1410" s="41" t="str">
        <f t="shared" si="623"/>
        <v>596421468255</v>
      </c>
      <c r="F1410" s="39" t="str">
        <f t="shared" si="624"/>
        <v>2254237</v>
      </c>
      <c r="G1410" s="39" t="str">
        <f t="shared" si="625"/>
        <v>WISE EXPRESS(BABYBREATH)</v>
      </c>
      <c r="H1410" s="41" t="str">
        <f t="shared" si="626"/>
        <v>최정윤</v>
      </c>
      <c r="I1410" s="39" t="str">
        <f t="shared" si="627"/>
        <v>16944</v>
      </c>
      <c r="J1410" s="52" t="str">
        <f t="shared" si="628"/>
        <v/>
      </c>
      <c r="K1410" s="75">
        <f t="shared" si="629"/>
        <v>1</v>
      </c>
      <c r="L1410" s="76">
        <f t="shared" si="630"/>
        <v>1</v>
      </c>
      <c r="M1410" s="76">
        <f t="shared" si="631"/>
        <v>1E-3</v>
      </c>
      <c r="N1410" s="76">
        <f t="shared" si="632"/>
        <v>1</v>
      </c>
      <c r="O1410" s="42">
        <f t="shared" si="633"/>
        <v>1</v>
      </c>
      <c r="P1410" s="39" t="str">
        <f t="shared" si="634"/>
        <v>목록(Manifest)</v>
      </c>
      <c r="Q1410" s="72">
        <f t="shared" si="635"/>
        <v>40</v>
      </c>
      <c r="R1410" s="43" t="str">
        <f t="shared" si="636"/>
        <v>5X033</v>
      </c>
      <c r="S1410" s="82" t="str">
        <f t="shared" si="637"/>
        <v/>
      </c>
      <c r="T1410" s="40">
        <f t="shared" si="638"/>
        <v>45912</v>
      </c>
      <c r="U1410" s="44">
        <v>2500</v>
      </c>
      <c r="V1410" s="44">
        <f t="shared" si="639"/>
        <v>0</v>
      </c>
      <c r="W1410" s="77">
        <f t="shared" si="640"/>
        <v>2500</v>
      </c>
      <c r="X1410" s="78">
        <f t="shared" si="641"/>
        <v>0</v>
      </c>
      <c r="Y1410" s="44" cm="1">
        <f t="array" ref="Y1410">_xlfn.IFNA(_xlfn.IFS(AND(Q1410&gt;=2000, Q1410&lt;3000), 10000, AND(Q1410&gt;=3000, Q1410&lt;4000), 15000, AND(Q1410&gt;=4000, Q1410&lt;5000), 20000, AND(Q1410&gt;=5000), 25000),0)</f>
        <v>0</v>
      </c>
      <c r="Z1410" s="91">
        <f t="shared" si="642"/>
        <v>0</v>
      </c>
      <c r="AA1410" s="44">
        <f t="shared" si="643"/>
        <v>0</v>
      </c>
      <c r="AB1410" s="44"/>
      <c r="AC1410" s="44"/>
      <c r="AD1410" s="44"/>
      <c r="AE1410" s="44">
        <f>VLOOKUP(O1410,정산업데이트!$A$6:$B$12,2,10)</f>
        <v>0</v>
      </c>
      <c r="AF1410" s="44"/>
      <c r="AG1410" s="79">
        <f t="shared" si="644"/>
        <v>0</v>
      </c>
      <c r="AH1410" s="80">
        <f t="shared" si="645"/>
        <v>2500</v>
      </c>
      <c r="AI1410" s="93"/>
      <c r="AJ1410" s="84" t="s">
        <v>8911</v>
      </c>
      <c r="AK1410" s="84" t="s">
        <v>73</v>
      </c>
      <c r="AL1410" s="84" t="s">
        <v>8912</v>
      </c>
      <c r="AM1410" s="84" t="s">
        <v>9317</v>
      </c>
      <c r="AN1410" s="84" t="s">
        <v>9318</v>
      </c>
      <c r="AO1410" s="84" t="s">
        <v>9319</v>
      </c>
      <c r="AP1410" s="84" t="s">
        <v>6282</v>
      </c>
      <c r="AQ1410" s="84" t="s">
        <v>122</v>
      </c>
      <c r="AR1410" s="85">
        <v>1</v>
      </c>
      <c r="AS1410" s="86">
        <v>1</v>
      </c>
      <c r="AT1410" s="86">
        <v>1E-3</v>
      </c>
      <c r="AU1410" s="86">
        <v>1</v>
      </c>
      <c r="AV1410" s="84" t="s">
        <v>7</v>
      </c>
      <c r="AW1410" s="86">
        <v>40</v>
      </c>
      <c r="AX1410" s="84" t="s">
        <v>68</v>
      </c>
      <c r="AY1410" s="84" t="s">
        <v>68</v>
      </c>
      <c r="AZ1410" s="84" t="s">
        <v>68</v>
      </c>
      <c r="BA1410" s="84" t="s">
        <v>68</v>
      </c>
      <c r="BB1410" s="84" t="s">
        <v>68</v>
      </c>
      <c r="BC1410" s="84" t="s">
        <v>188</v>
      </c>
      <c r="BD1410" s="84" t="s">
        <v>189</v>
      </c>
      <c r="BE1410" s="84" t="s">
        <v>190</v>
      </c>
      <c r="BF1410" s="84" t="s">
        <v>122</v>
      </c>
      <c r="BG1410" s="84" t="s">
        <v>69</v>
      </c>
      <c r="BH1410" s="92" t="s">
        <v>9320</v>
      </c>
      <c r="BI1410" s="84" t="s">
        <v>122</v>
      </c>
      <c r="BJ1410" s="84" t="s">
        <v>9321</v>
      </c>
      <c r="BK1410" s="84" t="s">
        <v>867</v>
      </c>
      <c r="BL1410" s="84" t="s">
        <v>122</v>
      </c>
      <c r="BM1410" s="84" t="s">
        <v>189</v>
      </c>
      <c r="BN1410" s="84" t="s">
        <v>70</v>
      </c>
      <c r="BO1410" s="84" t="s">
        <v>71</v>
      </c>
      <c r="BP1410" s="84" t="s">
        <v>122</v>
      </c>
      <c r="BQ1410" s="84" t="s">
        <v>163</v>
      </c>
    </row>
    <row r="1411" spans="1:69" ht="14.4" x14ac:dyDescent="0.3">
      <c r="A1411" s="40" t="str">
        <f t="shared" si="619"/>
        <v>2025-09-12</v>
      </c>
      <c r="B1411" s="40" t="str">
        <f t="shared" si="620"/>
        <v>SYD</v>
      </c>
      <c r="C1411" s="39" t="str">
        <f t="shared" si="621"/>
        <v>40644104686</v>
      </c>
      <c r="D1411" s="41" t="str">
        <f t="shared" si="622"/>
        <v>PKR253377403</v>
      </c>
      <c r="E1411" s="41" t="str">
        <f t="shared" si="623"/>
        <v>596421472923</v>
      </c>
      <c r="F1411" s="39" t="str">
        <f t="shared" si="624"/>
        <v>2256516</v>
      </c>
      <c r="G1411" s="39" t="str">
        <f t="shared" si="625"/>
        <v>WISE EXPRESS (CNC INTL)</v>
      </c>
      <c r="H1411" s="41" t="str">
        <f t="shared" si="626"/>
        <v>이영란</v>
      </c>
      <c r="I1411" s="39" t="str">
        <f t="shared" si="627"/>
        <v>54969</v>
      </c>
      <c r="J1411" s="52" t="str">
        <f t="shared" si="628"/>
        <v/>
      </c>
      <c r="K1411" s="75">
        <f t="shared" si="629"/>
        <v>1</v>
      </c>
      <c r="L1411" s="76">
        <f t="shared" si="630"/>
        <v>0.5</v>
      </c>
      <c r="M1411" s="76">
        <f t="shared" si="631"/>
        <v>1E-3</v>
      </c>
      <c r="N1411" s="76">
        <f t="shared" si="632"/>
        <v>0.5</v>
      </c>
      <c r="O1411" s="42">
        <f t="shared" si="633"/>
        <v>0.5</v>
      </c>
      <c r="P1411" s="39" t="str">
        <f t="shared" si="634"/>
        <v>일반(목록배제,Normal-Manifest Exception)</v>
      </c>
      <c r="Q1411" s="72">
        <f t="shared" si="635"/>
        <v>17</v>
      </c>
      <c r="R1411" s="43" t="str">
        <f t="shared" si="636"/>
        <v>5X033</v>
      </c>
      <c r="S1411" s="82" t="str">
        <f t="shared" si="637"/>
        <v/>
      </c>
      <c r="T1411" s="40">
        <f t="shared" si="638"/>
        <v>45912</v>
      </c>
      <c r="U1411" s="44">
        <v>2500</v>
      </c>
      <c r="V1411" s="44">
        <f t="shared" si="639"/>
        <v>0</v>
      </c>
      <c r="W1411" s="77">
        <f t="shared" si="640"/>
        <v>2500</v>
      </c>
      <c r="X1411" s="78">
        <f t="shared" si="641"/>
        <v>0</v>
      </c>
      <c r="Y1411" s="44" cm="1">
        <f t="array" ref="Y1411">_xlfn.IFNA(_xlfn.IFS(AND(Q1411&gt;=2000, Q1411&lt;3000), 10000, AND(Q1411&gt;=3000, Q1411&lt;4000), 15000, AND(Q1411&gt;=4000, Q1411&lt;5000), 20000, AND(Q1411&gt;=5000), 25000),0)</f>
        <v>0</v>
      </c>
      <c r="Z1411" s="91">
        <f t="shared" si="642"/>
        <v>300</v>
      </c>
      <c r="AA1411" s="44">
        <f t="shared" si="643"/>
        <v>0</v>
      </c>
      <c r="AB1411" s="44"/>
      <c r="AC1411" s="44"/>
      <c r="AD1411" s="44"/>
      <c r="AE1411" s="44">
        <f>VLOOKUP(O1411,정산업데이트!$A$6:$B$12,2,10)</f>
        <v>0</v>
      </c>
      <c r="AF1411" s="44"/>
      <c r="AG1411" s="79">
        <f t="shared" si="644"/>
        <v>300</v>
      </c>
      <c r="AH1411" s="80">
        <f t="shared" si="645"/>
        <v>2800</v>
      </c>
      <c r="AI1411" s="93"/>
      <c r="AJ1411" s="84" t="s">
        <v>8911</v>
      </c>
      <c r="AK1411" s="84" t="s">
        <v>73</v>
      </c>
      <c r="AL1411" s="84" t="s">
        <v>8912</v>
      </c>
      <c r="AM1411" s="84" t="s">
        <v>9322</v>
      </c>
      <c r="AN1411" s="84" t="s">
        <v>9323</v>
      </c>
      <c r="AO1411" s="84" t="s">
        <v>9324</v>
      </c>
      <c r="AP1411" s="84" t="s">
        <v>9325</v>
      </c>
      <c r="AQ1411" s="84" t="s">
        <v>122</v>
      </c>
      <c r="AR1411" s="85">
        <v>1</v>
      </c>
      <c r="AS1411" s="86">
        <v>0.5</v>
      </c>
      <c r="AT1411" s="86">
        <v>1E-3</v>
      </c>
      <c r="AU1411" s="86">
        <v>0.5</v>
      </c>
      <c r="AV1411" s="84" t="s">
        <v>8</v>
      </c>
      <c r="AW1411" s="86">
        <v>17</v>
      </c>
      <c r="AX1411" s="84" t="s">
        <v>68</v>
      </c>
      <c r="AY1411" s="84" t="s">
        <v>68</v>
      </c>
      <c r="AZ1411" s="84" t="s">
        <v>68</v>
      </c>
      <c r="BA1411" s="84" t="s">
        <v>68</v>
      </c>
      <c r="BB1411" s="84" t="s">
        <v>68</v>
      </c>
      <c r="BC1411" s="84" t="s">
        <v>405</v>
      </c>
      <c r="BD1411" s="84" t="s">
        <v>406</v>
      </c>
      <c r="BE1411" s="84" t="s">
        <v>430</v>
      </c>
      <c r="BF1411" s="84" t="s">
        <v>122</v>
      </c>
      <c r="BG1411" s="84" t="s">
        <v>69</v>
      </c>
      <c r="BH1411" s="92" t="s">
        <v>9326</v>
      </c>
      <c r="BI1411" s="84" t="s">
        <v>122</v>
      </c>
      <c r="BJ1411" s="84" t="s">
        <v>9327</v>
      </c>
      <c r="BK1411" s="84" t="s">
        <v>867</v>
      </c>
      <c r="BL1411" s="84" t="s">
        <v>122</v>
      </c>
      <c r="BM1411" s="84" t="s">
        <v>406</v>
      </c>
      <c r="BN1411" s="84" t="s">
        <v>70</v>
      </c>
      <c r="BO1411" s="84" t="s">
        <v>71</v>
      </c>
      <c r="BP1411" s="84" t="s">
        <v>122</v>
      </c>
      <c r="BQ1411" s="84" t="s">
        <v>163</v>
      </c>
    </row>
    <row r="1412" spans="1:69" ht="14.4" x14ac:dyDescent="0.3">
      <c r="A1412" s="40" t="str">
        <f t="shared" si="619"/>
        <v>2025-09-12</v>
      </c>
      <c r="B1412" s="40" t="str">
        <f t="shared" si="620"/>
        <v>SYD</v>
      </c>
      <c r="C1412" s="39" t="str">
        <f t="shared" si="621"/>
        <v>40644104686</v>
      </c>
      <c r="D1412" s="41" t="str">
        <f t="shared" si="622"/>
        <v>PAU029761813</v>
      </c>
      <c r="E1412" s="41" t="str">
        <f t="shared" si="623"/>
        <v>596421474076</v>
      </c>
      <c r="F1412" s="39" t="str">
        <f t="shared" si="624"/>
        <v>2254256</v>
      </c>
      <c r="G1412" s="39" t="str">
        <f t="shared" si="625"/>
        <v>WISE EXPRESS(BOOSTUP)</v>
      </c>
      <c r="H1412" s="41" t="str">
        <f t="shared" si="626"/>
        <v>홍영미</v>
      </c>
      <c r="I1412" s="39" t="str">
        <f t="shared" si="627"/>
        <v>42631</v>
      </c>
      <c r="J1412" s="52" t="str">
        <f t="shared" si="628"/>
        <v/>
      </c>
      <c r="K1412" s="75">
        <f t="shared" si="629"/>
        <v>1</v>
      </c>
      <c r="L1412" s="76">
        <f t="shared" si="630"/>
        <v>1</v>
      </c>
      <c r="M1412" s="76">
        <f t="shared" si="631"/>
        <v>1E-3</v>
      </c>
      <c r="N1412" s="76">
        <f t="shared" si="632"/>
        <v>1</v>
      </c>
      <c r="O1412" s="42">
        <f t="shared" si="633"/>
        <v>1</v>
      </c>
      <c r="P1412" s="39" t="str">
        <f t="shared" si="634"/>
        <v>목록(Manifest)</v>
      </c>
      <c r="Q1412" s="72">
        <f t="shared" si="635"/>
        <v>60</v>
      </c>
      <c r="R1412" s="43" t="str">
        <f t="shared" si="636"/>
        <v>5X033</v>
      </c>
      <c r="S1412" s="82" t="str">
        <f t="shared" si="637"/>
        <v/>
      </c>
      <c r="T1412" s="40">
        <f t="shared" si="638"/>
        <v>45912</v>
      </c>
      <c r="U1412" s="44">
        <v>2500</v>
      </c>
      <c r="V1412" s="44">
        <f t="shared" si="639"/>
        <v>0</v>
      </c>
      <c r="W1412" s="77">
        <f t="shared" si="640"/>
        <v>2500</v>
      </c>
      <c r="X1412" s="78">
        <f t="shared" si="641"/>
        <v>0</v>
      </c>
      <c r="Y1412" s="44" cm="1">
        <f t="array" ref="Y1412">_xlfn.IFNA(_xlfn.IFS(AND(Q1412&gt;=2000, Q1412&lt;3000), 10000, AND(Q1412&gt;=3000, Q1412&lt;4000), 15000, AND(Q1412&gt;=4000, Q1412&lt;5000), 20000, AND(Q1412&gt;=5000), 25000),0)</f>
        <v>0</v>
      </c>
      <c r="Z1412" s="91">
        <f t="shared" si="642"/>
        <v>0</v>
      </c>
      <c r="AA1412" s="44">
        <f t="shared" si="643"/>
        <v>0</v>
      </c>
      <c r="AB1412" s="44"/>
      <c r="AC1412" s="44"/>
      <c r="AD1412" s="44"/>
      <c r="AE1412" s="44">
        <f>VLOOKUP(O1412,정산업데이트!$A$6:$B$12,2,10)</f>
        <v>0</v>
      </c>
      <c r="AF1412" s="44"/>
      <c r="AG1412" s="79">
        <f t="shared" si="644"/>
        <v>0</v>
      </c>
      <c r="AH1412" s="80">
        <f t="shared" si="645"/>
        <v>2500</v>
      </c>
      <c r="AI1412" s="93"/>
      <c r="AJ1412" s="84" t="s">
        <v>8911</v>
      </c>
      <c r="AK1412" s="84" t="s">
        <v>73</v>
      </c>
      <c r="AL1412" s="84" t="s">
        <v>8912</v>
      </c>
      <c r="AM1412" s="84" t="s">
        <v>9328</v>
      </c>
      <c r="AN1412" s="84" t="s">
        <v>9329</v>
      </c>
      <c r="AO1412" s="84" t="s">
        <v>9330</v>
      </c>
      <c r="AP1412" s="84" t="s">
        <v>9331</v>
      </c>
      <c r="AQ1412" s="84" t="s">
        <v>122</v>
      </c>
      <c r="AR1412" s="85">
        <v>1</v>
      </c>
      <c r="AS1412" s="86">
        <v>1</v>
      </c>
      <c r="AT1412" s="86">
        <v>1E-3</v>
      </c>
      <c r="AU1412" s="86">
        <v>1</v>
      </c>
      <c r="AV1412" s="84" t="s">
        <v>7</v>
      </c>
      <c r="AW1412" s="86">
        <v>60</v>
      </c>
      <c r="AX1412" s="84" t="s">
        <v>68</v>
      </c>
      <c r="AY1412" s="84" t="s">
        <v>68</v>
      </c>
      <c r="AZ1412" s="84" t="s">
        <v>68</v>
      </c>
      <c r="BA1412" s="84" t="s">
        <v>68</v>
      </c>
      <c r="BB1412" s="84" t="s">
        <v>68</v>
      </c>
      <c r="BC1412" s="84" t="s">
        <v>129</v>
      </c>
      <c r="BD1412" s="84" t="s">
        <v>91</v>
      </c>
      <c r="BE1412" s="84" t="s">
        <v>92</v>
      </c>
      <c r="BF1412" s="84" t="s">
        <v>122</v>
      </c>
      <c r="BG1412" s="84" t="s">
        <v>69</v>
      </c>
      <c r="BH1412" s="92" t="s">
        <v>9332</v>
      </c>
      <c r="BI1412" s="84" t="s">
        <v>122</v>
      </c>
      <c r="BJ1412" s="84" t="s">
        <v>9333</v>
      </c>
      <c r="BK1412" s="84" t="s">
        <v>867</v>
      </c>
      <c r="BL1412" s="84" t="s">
        <v>122</v>
      </c>
      <c r="BM1412" s="84" t="s">
        <v>91</v>
      </c>
      <c r="BN1412" s="84" t="s">
        <v>70</v>
      </c>
      <c r="BO1412" s="84" t="s">
        <v>71</v>
      </c>
      <c r="BP1412" s="84" t="s">
        <v>122</v>
      </c>
      <c r="BQ1412" s="84" t="s">
        <v>163</v>
      </c>
    </row>
    <row r="1413" spans="1:69" ht="14.4" x14ac:dyDescent="0.3">
      <c r="A1413" s="40" t="str">
        <f t="shared" si="619"/>
        <v>2025-09-12</v>
      </c>
      <c r="B1413" s="40" t="str">
        <f t="shared" si="620"/>
        <v>SYD</v>
      </c>
      <c r="C1413" s="39" t="str">
        <f t="shared" si="621"/>
        <v>40644104686</v>
      </c>
      <c r="D1413" s="41" t="str">
        <f t="shared" si="622"/>
        <v>PAU029761814</v>
      </c>
      <c r="E1413" s="41" t="str">
        <f t="shared" si="623"/>
        <v>596421474080</v>
      </c>
      <c r="F1413" s="39" t="str">
        <f t="shared" si="624"/>
        <v>2254256</v>
      </c>
      <c r="G1413" s="39" t="str">
        <f t="shared" si="625"/>
        <v>WISE EXPRESS(BOOSTUP)</v>
      </c>
      <c r="H1413" s="41" t="str">
        <f t="shared" si="626"/>
        <v>이도겸</v>
      </c>
      <c r="I1413" s="39" t="str">
        <f t="shared" si="627"/>
        <v>43019</v>
      </c>
      <c r="J1413" s="52" t="str">
        <f t="shared" si="628"/>
        <v/>
      </c>
      <c r="K1413" s="75">
        <f t="shared" si="629"/>
        <v>1</v>
      </c>
      <c r="L1413" s="76">
        <f t="shared" si="630"/>
        <v>1</v>
      </c>
      <c r="M1413" s="76">
        <f t="shared" si="631"/>
        <v>1E-3</v>
      </c>
      <c r="N1413" s="76">
        <f t="shared" si="632"/>
        <v>1</v>
      </c>
      <c r="O1413" s="42">
        <f t="shared" si="633"/>
        <v>1</v>
      </c>
      <c r="P1413" s="39" t="str">
        <f t="shared" si="634"/>
        <v>목록(Manifest)</v>
      </c>
      <c r="Q1413" s="72">
        <f t="shared" si="635"/>
        <v>60</v>
      </c>
      <c r="R1413" s="43" t="str">
        <f t="shared" si="636"/>
        <v>5X033</v>
      </c>
      <c r="S1413" s="82" t="str">
        <f t="shared" si="637"/>
        <v/>
      </c>
      <c r="T1413" s="40">
        <f t="shared" si="638"/>
        <v>45912</v>
      </c>
      <c r="U1413" s="44">
        <v>2500</v>
      </c>
      <c r="V1413" s="44">
        <f t="shared" si="639"/>
        <v>0</v>
      </c>
      <c r="W1413" s="77">
        <f t="shared" si="640"/>
        <v>2500</v>
      </c>
      <c r="X1413" s="78">
        <f t="shared" si="641"/>
        <v>0</v>
      </c>
      <c r="Y1413" s="44" cm="1">
        <f t="array" ref="Y1413">_xlfn.IFNA(_xlfn.IFS(AND(Q1413&gt;=2000, Q1413&lt;3000), 10000, AND(Q1413&gt;=3000, Q1413&lt;4000), 15000, AND(Q1413&gt;=4000, Q1413&lt;5000), 20000, AND(Q1413&gt;=5000), 25000),0)</f>
        <v>0</v>
      </c>
      <c r="Z1413" s="91">
        <f t="shared" si="642"/>
        <v>0</v>
      </c>
      <c r="AA1413" s="44">
        <f t="shared" si="643"/>
        <v>0</v>
      </c>
      <c r="AB1413" s="44"/>
      <c r="AC1413" s="44"/>
      <c r="AD1413" s="44"/>
      <c r="AE1413" s="44">
        <f>VLOOKUP(O1413,정산업데이트!$A$6:$B$12,2,10)</f>
        <v>0</v>
      </c>
      <c r="AF1413" s="44"/>
      <c r="AG1413" s="79">
        <f t="shared" si="644"/>
        <v>0</v>
      </c>
      <c r="AH1413" s="80">
        <f t="shared" si="645"/>
        <v>2500</v>
      </c>
      <c r="AI1413" s="93"/>
      <c r="AJ1413" s="84" t="s">
        <v>8911</v>
      </c>
      <c r="AK1413" s="84" t="s">
        <v>73</v>
      </c>
      <c r="AL1413" s="84" t="s">
        <v>8912</v>
      </c>
      <c r="AM1413" s="84" t="s">
        <v>9334</v>
      </c>
      <c r="AN1413" s="84" t="s">
        <v>9335</v>
      </c>
      <c r="AO1413" s="84" t="s">
        <v>9336</v>
      </c>
      <c r="AP1413" s="84" t="s">
        <v>856</v>
      </c>
      <c r="AQ1413" s="84" t="s">
        <v>122</v>
      </c>
      <c r="AR1413" s="85">
        <v>1</v>
      </c>
      <c r="AS1413" s="86">
        <v>1</v>
      </c>
      <c r="AT1413" s="86">
        <v>1E-3</v>
      </c>
      <c r="AU1413" s="86">
        <v>1</v>
      </c>
      <c r="AV1413" s="84" t="s">
        <v>7</v>
      </c>
      <c r="AW1413" s="86">
        <v>60</v>
      </c>
      <c r="AX1413" s="84" t="s">
        <v>68</v>
      </c>
      <c r="AY1413" s="84" t="s">
        <v>68</v>
      </c>
      <c r="AZ1413" s="84" t="s">
        <v>68</v>
      </c>
      <c r="BA1413" s="84" t="s">
        <v>68</v>
      </c>
      <c r="BB1413" s="84" t="s">
        <v>68</v>
      </c>
      <c r="BC1413" s="84" t="s">
        <v>129</v>
      </c>
      <c r="BD1413" s="84" t="s">
        <v>91</v>
      </c>
      <c r="BE1413" s="84" t="s">
        <v>92</v>
      </c>
      <c r="BF1413" s="84" t="s">
        <v>122</v>
      </c>
      <c r="BG1413" s="84" t="s">
        <v>69</v>
      </c>
      <c r="BH1413" s="92" t="s">
        <v>9337</v>
      </c>
      <c r="BI1413" s="84" t="s">
        <v>122</v>
      </c>
      <c r="BJ1413" s="84" t="s">
        <v>9338</v>
      </c>
      <c r="BK1413" s="84" t="s">
        <v>867</v>
      </c>
      <c r="BL1413" s="84" t="s">
        <v>122</v>
      </c>
      <c r="BM1413" s="84" t="s">
        <v>91</v>
      </c>
      <c r="BN1413" s="84" t="s">
        <v>70</v>
      </c>
      <c r="BO1413" s="84" t="s">
        <v>71</v>
      </c>
      <c r="BP1413" s="84" t="s">
        <v>122</v>
      </c>
      <c r="BQ1413" s="84" t="s">
        <v>163</v>
      </c>
    </row>
    <row r="1414" spans="1:69" ht="14.4" x14ac:dyDescent="0.3">
      <c r="A1414" s="40" t="str">
        <f t="shared" ref="A1414:A1477" si="646">AJ1414</f>
        <v>2025-09-12</v>
      </c>
      <c r="B1414" s="40" t="str">
        <f t="shared" ref="B1414:B1477" si="647">AK1414</f>
        <v>SYD</v>
      </c>
      <c r="C1414" s="39" t="str">
        <f t="shared" ref="C1414:C1477" si="648">AL1414</f>
        <v>40644104686</v>
      </c>
      <c r="D1414" s="41" t="str">
        <f t="shared" ref="D1414:D1477" si="649">AM1414</f>
        <v>PAU029761818</v>
      </c>
      <c r="E1414" s="41" t="str">
        <f t="shared" ref="E1414:E1477" si="650">BH1414</f>
        <v>596421474102</v>
      </c>
      <c r="F1414" s="39" t="str">
        <f t="shared" ref="F1414:F1477" si="651">BC1414</f>
        <v>2254256</v>
      </c>
      <c r="G1414" s="39" t="str">
        <f t="shared" ref="G1414:G1477" si="652">BD1414</f>
        <v>WISE EXPRESS(BOOSTUP)</v>
      </c>
      <c r="H1414" s="41" t="str">
        <f t="shared" ref="H1414:H1477" si="653">AN1414</f>
        <v>현정미</v>
      </c>
      <c r="I1414" s="39" t="str">
        <f t="shared" ref="I1414:I1477" si="654">AP1414</f>
        <v>28156</v>
      </c>
      <c r="J1414" s="52" t="str">
        <f t="shared" ref="J1414:J1477" si="655">AQ1414</f>
        <v/>
      </c>
      <c r="K1414" s="75">
        <f t="shared" ref="K1414:K1477" si="656">AR1414</f>
        <v>1</v>
      </c>
      <c r="L1414" s="76">
        <f t="shared" ref="L1414:L1477" si="657">AS1414</f>
        <v>1</v>
      </c>
      <c r="M1414" s="76">
        <f t="shared" ref="M1414:M1477" si="658">AT1414</f>
        <v>1E-3</v>
      </c>
      <c r="N1414" s="76">
        <f t="shared" ref="N1414:N1477" si="659">AU1414</f>
        <v>1</v>
      </c>
      <c r="O1414" s="42">
        <f t="shared" ref="O1414:O1477" si="660">CEILING(MAX(L1414:N1414)/K1414,0.5)</f>
        <v>1</v>
      </c>
      <c r="P1414" s="39" t="str">
        <f t="shared" ref="P1414:P1477" si="661">AV1414</f>
        <v>목록(Manifest)</v>
      </c>
      <c r="Q1414" s="72">
        <f t="shared" ref="Q1414:Q1477" si="662">AW1414</f>
        <v>60</v>
      </c>
      <c r="R1414" s="43" t="str">
        <f t="shared" ref="R1414:R1477" si="663">BK1414</f>
        <v>5X033</v>
      </c>
      <c r="S1414" s="82" t="str">
        <f t="shared" ref="S1414:S1477" si="664">BL1414</f>
        <v/>
      </c>
      <c r="T1414" s="40">
        <f t="shared" ref="T1414:T1477" si="665">DATE(YEAR(A1414),MONTH(A1414),DAY(A1414))</f>
        <v>45912</v>
      </c>
      <c r="U1414" s="44">
        <v>2500</v>
      </c>
      <c r="V1414" s="44">
        <f t="shared" ref="V1414:V1477" si="666">IF(O1414&gt;5,CEILING(O1414-5,1)*100,0)</f>
        <v>0</v>
      </c>
      <c r="W1414" s="77">
        <f t="shared" ref="W1414:W1477" si="667">SUM(U1414:V1414)</f>
        <v>2500</v>
      </c>
      <c r="X1414" s="78">
        <f t="shared" ref="X1414:X1477" si="668">(K1414-1)*2500</f>
        <v>0</v>
      </c>
      <c r="Y1414" s="44" cm="1">
        <f t="array" ref="Y1414">_xlfn.IFNA(_xlfn.IFS(AND(Q1414&gt;=2000, Q1414&lt;3000), 10000, AND(Q1414&gt;=3000, Q1414&lt;4000), 15000, AND(Q1414&gt;=4000, Q1414&lt;5000), 20000, AND(Q1414&gt;=5000), 25000),0)</f>
        <v>0</v>
      </c>
      <c r="Z1414" s="91">
        <f t="shared" ref="Z1414:Z1477" si="669">IF(OR(P1414="일반(목록배제,Normal-Manifest Exception)",P1414="간이(Simple)",P1414="목록취하(허용배제,Manifest-Drop)",P1414="일반(NORMAL)"),300,0)</f>
        <v>0</v>
      </c>
      <c r="AA1414" s="44">
        <f t="shared" ref="AA1414:AA1477" si="670">IF(LEFT(AP1414,2)="63",3000,0)</f>
        <v>0</v>
      </c>
      <c r="AB1414" s="44"/>
      <c r="AC1414" s="44"/>
      <c r="AD1414" s="44"/>
      <c r="AE1414" s="44">
        <f>VLOOKUP(O1414,정산업데이트!$A$6:$B$12,2,10)</f>
        <v>0</v>
      </c>
      <c r="AF1414" s="44"/>
      <c r="AG1414" s="79">
        <f t="shared" ref="AG1414:AG1477" si="671">X1414+Y1414+Z1414+AA1414+AB1414+AE1414+AF1414</f>
        <v>0</v>
      </c>
      <c r="AH1414" s="80">
        <f t="shared" ref="AH1414:AH1477" si="672">SUM(AG1414,W1414)</f>
        <v>2500</v>
      </c>
      <c r="AI1414" s="93"/>
      <c r="AJ1414" s="84" t="s">
        <v>8911</v>
      </c>
      <c r="AK1414" s="84" t="s">
        <v>73</v>
      </c>
      <c r="AL1414" s="84" t="s">
        <v>8912</v>
      </c>
      <c r="AM1414" s="84" t="s">
        <v>9339</v>
      </c>
      <c r="AN1414" s="84" t="s">
        <v>9340</v>
      </c>
      <c r="AO1414" s="84" t="s">
        <v>9341</v>
      </c>
      <c r="AP1414" s="84" t="s">
        <v>9342</v>
      </c>
      <c r="AQ1414" s="84" t="s">
        <v>122</v>
      </c>
      <c r="AR1414" s="85">
        <v>1</v>
      </c>
      <c r="AS1414" s="86">
        <v>1</v>
      </c>
      <c r="AT1414" s="86">
        <v>1E-3</v>
      </c>
      <c r="AU1414" s="86">
        <v>1</v>
      </c>
      <c r="AV1414" s="84" t="s">
        <v>7</v>
      </c>
      <c r="AW1414" s="86">
        <v>60</v>
      </c>
      <c r="AX1414" s="84" t="s">
        <v>68</v>
      </c>
      <c r="AY1414" s="84" t="s">
        <v>68</v>
      </c>
      <c r="AZ1414" s="84" t="s">
        <v>68</v>
      </c>
      <c r="BA1414" s="84" t="s">
        <v>68</v>
      </c>
      <c r="BB1414" s="84" t="s">
        <v>68</v>
      </c>
      <c r="BC1414" s="84" t="s">
        <v>129</v>
      </c>
      <c r="BD1414" s="84" t="s">
        <v>91</v>
      </c>
      <c r="BE1414" s="84" t="s">
        <v>92</v>
      </c>
      <c r="BF1414" s="84" t="s">
        <v>122</v>
      </c>
      <c r="BG1414" s="84" t="s">
        <v>69</v>
      </c>
      <c r="BH1414" s="92" t="s">
        <v>9343</v>
      </c>
      <c r="BI1414" s="84" t="s">
        <v>122</v>
      </c>
      <c r="BJ1414" s="84" t="s">
        <v>9344</v>
      </c>
      <c r="BK1414" s="84" t="s">
        <v>867</v>
      </c>
      <c r="BL1414" s="84" t="s">
        <v>122</v>
      </c>
      <c r="BM1414" s="84" t="s">
        <v>91</v>
      </c>
      <c r="BN1414" s="84" t="s">
        <v>70</v>
      </c>
      <c r="BO1414" s="84" t="s">
        <v>71</v>
      </c>
      <c r="BP1414" s="84" t="s">
        <v>122</v>
      </c>
      <c r="BQ1414" s="84" t="s">
        <v>163</v>
      </c>
    </row>
    <row r="1415" spans="1:69" ht="14.4" x14ac:dyDescent="0.3">
      <c r="A1415" s="40" t="str">
        <f t="shared" si="646"/>
        <v>2025-09-12</v>
      </c>
      <c r="B1415" s="40" t="str">
        <f t="shared" si="647"/>
        <v>SYD</v>
      </c>
      <c r="C1415" s="39" t="str">
        <f t="shared" si="648"/>
        <v>40644104686</v>
      </c>
      <c r="D1415" s="41" t="str">
        <f t="shared" si="649"/>
        <v>PAU029761819</v>
      </c>
      <c r="E1415" s="41" t="str">
        <f t="shared" si="650"/>
        <v>596421474124</v>
      </c>
      <c r="F1415" s="39" t="str">
        <f t="shared" si="651"/>
        <v>2254256</v>
      </c>
      <c r="G1415" s="39" t="str">
        <f t="shared" si="652"/>
        <v>WISE EXPRESS(BOOSTUP)</v>
      </c>
      <c r="H1415" s="41" t="str">
        <f t="shared" si="653"/>
        <v>김영아</v>
      </c>
      <c r="I1415" s="39" t="str">
        <f t="shared" si="654"/>
        <v>05555</v>
      </c>
      <c r="J1415" s="52" t="str">
        <f t="shared" si="655"/>
        <v/>
      </c>
      <c r="K1415" s="75">
        <f t="shared" si="656"/>
        <v>1</v>
      </c>
      <c r="L1415" s="76">
        <f t="shared" si="657"/>
        <v>1</v>
      </c>
      <c r="M1415" s="76">
        <f t="shared" si="658"/>
        <v>1E-3</v>
      </c>
      <c r="N1415" s="76">
        <f t="shared" si="659"/>
        <v>1</v>
      </c>
      <c r="O1415" s="42">
        <f t="shared" si="660"/>
        <v>1</v>
      </c>
      <c r="P1415" s="39" t="str">
        <f t="shared" si="661"/>
        <v>목록(Manifest)</v>
      </c>
      <c r="Q1415" s="72">
        <f t="shared" si="662"/>
        <v>65</v>
      </c>
      <c r="R1415" s="43" t="str">
        <f t="shared" si="663"/>
        <v>5X033</v>
      </c>
      <c r="S1415" s="82" t="str">
        <f t="shared" si="664"/>
        <v/>
      </c>
      <c r="T1415" s="40">
        <f t="shared" si="665"/>
        <v>45912</v>
      </c>
      <c r="U1415" s="44">
        <v>2500</v>
      </c>
      <c r="V1415" s="44">
        <f t="shared" si="666"/>
        <v>0</v>
      </c>
      <c r="W1415" s="77">
        <f t="shared" si="667"/>
        <v>2500</v>
      </c>
      <c r="X1415" s="78">
        <f t="shared" si="668"/>
        <v>0</v>
      </c>
      <c r="Y1415" s="44" cm="1">
        <f t="array" ref="Y1415">_xlfn.IFNA(_xlfn.IFS(AND(Q1415&gt;=2000, Q1415&lt;3000), 10000, AND(Q1415&gt;=3000, Q1415&lt;4000), 15000, AND(Q1415&gt;=4000, Q1415&lt;5000), 20000, AND(Q1415&gt;=5000), 25000),0)</f>
        <v>0</v>
      </c>
      <c r="Z1415" s="91">
        <f t="shared" si="669"/>
        <v>0</v>
      </c>
      <c r="AA1415" s="44">
        <f t="shared" si="670"/>
        <v>0</v>
      </c>
      <c r="AB1415" s="44"/>
      <c r="AC1415" s="44"/>
      <c r="AD1415" s="44"/>
      <c r="AE1415" s="44">
        <f>VLOOKUP(O1415,정산업데이트!$A$6:$B$12,2,10)</f>
        <v>0</v>
      </c>
      <c r="AF1415" s="44"/>
      <c r="AG1415" s="79">
        <f t="shared" si="671"/>
        <v>0</v>
      </c>
      <c r="AH1415" s="80">
        <f t="shared" si="672"/>
        <v>2500</v>
      </c>
      <c r="AI1415" s="93"/>
      <c r="AJ1415" s="84" t="s">
        <v>8911</v>
      </c>
      <c r="AK1415" s="84" t="s">
        <v>73</v>
      </c>
      <c r="AL1415" s="84" t="s">
        <v>8912</v>
      </c>
      <c r="AM1415" s="84" t="s">
        <v>9345</v>
      </c>
      <c r="AN1415" s="84" t="s">
        <v>9346</v>
      </c>
      <c r="AO1415" s="84" t="s">
        <v>9347</v>
      </c>
      <c r="AP1415" s="84" t="s">
        <v>733</v>
      </c>
      <c r="AQ1415" s="84" t="s">
        <v>122</v>
      </c>
      <c r="AR1415" s="85">
        <v>1</v>
      </c>
      <c r="AS1415" s="86">
        <v>1</v>
      </c>
      <c r="AT1415" s="86">
        <v>1E-3</v>
      </c>
      <c r="AU1415" s="86">
        <v>1</v>
      </c>
      <c r="AV1415" s="84" t="s">
        <v>7</v>
      </c>
      <c r="AW1415" s="86">
        <v>65</v>
      </c>
      <c r="AX1415" s="84" t="s">
        <v>68</v>
      </c>
      <c r="AY1415" s="84" t="s">
        <v>68</v>
      </c>
      <c r="AZ1415" s="84" t="s">
        <v>68</v>
      </c>
      <c r="BA1415" s="84" t="s">
        <v>68</v>
      </c>
      <c r="BB1415" s="84" t="s">
        <v>68</v>
      </c>
      <c r="BC1415" s="84" t="s">
        <v>129</v>
      </c>
      <c r="BD1415" s="84" t="s">
        <v>91</v>
      </c>
      <c r="BE1415" s="84" t="s">
        <v>92</v>
      </c>
      <c r="BF1415" s="84" t="s">
        <v>122</v>
      </c>
      <c r="BG1415" s="84" t="s">
        <v>69</v>
      </c>
      <c r="BH1415" s="92" t="s">
        <v>9348</v>
      </c>
      <c r="BI1415" s="84" t="s">
        <v>122</v>
      </c>
      <c r="BJ1415" s="84" t="s">
        <v>9349</v>
      </c>
      <c r="BK1415" s="84" t="s">
        <v>867</v>
      </c>
      <c r="BL1415" s="84" t="s">
        <v>122</v>
      </c>
      <c r="BM1415" s="84" t="s">
        <v>91</v>
      </c>
      <c r="BN1415" s="84" t="s">
        <v>70</v>
      </c>
      <c r="BO1415" s="84" t="s">
        <v>71</v>
      </c>
      <c r="BP1415" s="84" t="s">
        <v>122</v>
      </c>
      <c r="BQ1415" s="84" t="s">
        <v>163</v>
      </c>
    </row>
    <row r="1416" spans="1:69" ht="14.4" x14ac:dyDescent="0.3">
      <c r="A1416" s="40" t="str">
        <f t="shared" si="646"/>
        <v>2025-09-12</v>
      </c>
      <c r="B1416" s="40" t="str">
        <f t="shared" si="647"/>
        <v>SYD</v>
      </c>
      <c r="C1416" s="39" t="str">
        <f t="shared" si="648"/>
        <v>40644104686</v>
      </c>
      <c r="D1416" s="41" t="str">
        <f t="shared" si="649"/>
        <v>PKR253343408</v>
      </c>
      <c r="E1416" s="41" t="str">
        <f t="shared" si="650"/>
        <v>596421471851</v>
      </c>
      <c r="F1416" s="39" t="str">
        <f t="shared" si="651"/>
        <v>2254229</v>
      </c>
      <c r="G1416" s="39" t="str">
        <f t="shared" si="652"/>
        <v>WISE EXPRESS(MELLOWCOFFEE)</v>
      </c>
      <c r="H1416" s="41" t="str">
        <f t="shared" si="653"/>
        <v>정동식</v>
      </c>
      <c r="I1416" s="39" t="str">
        <f t="shared" si="654"/>
        <v>30107</v>
      </c>
      <c r="J1416" s="52" t="str">
        <f t="shared" si="655"/>
        <v/>
      </c>
      <c r="K1416" s="75">
        <f t="shared" si="656"/>
        <v>1</v>
      </c>
      <c r="L1416" s="76">
        <f t="shared" si="657"/>
        <v>2</v>
      </c>
      <c r="M1416" s="76">
        <f t="shared" si="658"/>
        <v>1E-3</v>
      </c>
      <c r="N1416" s="76">
        <f t="shared" si="659"/>
        <v>2</v>
      </c>
      <c r="O1416" s="42">
        <f t="shared" si="660"/>
        <v>2</v>
      </c>
      <c r="P1416" s="39" t="str">
        <f t="shared" si="661"/>
        <v>목록(Manifest)</v>
      </c>
      <c r="Q1416" s="72">
        <f t="shared" si="662"/>
        <v>50</v>
      </c>
      <c r="R1416" s="43" t="str">
        <f t="shared" si="663"/>
        <v>5X033</v>
      </c>
      <c r="S1416" s="82" t="str">
        <f t="shared" si="664"/>
        <v/>
      </c>
      <c r="T1416" s="40">
        <f t="shared" si="665"/>
        <v>45912</v>
      </c>
      <c r="U1416" s="44">
        <v>2500</v>
      </c>
      <c r="V1416" s="44">
        <f t="shared" si="666"/>
        <v>0</v>
      </c>
      <c r="W1416" s="77">
        <f t="shared" si="667"/>
        <v>2500</v>
      </c>
      <c r="X1416" s="78">
        <f t="shared" si="668"/>
        <v>0</v>
      </c>
      <c r="Y1416" s="44" cm="1">
        <f t="array" ref="Y1416">_xlfn.IFNA(_xlfn.IFS(AND(Q1416&gt;=2000, Q1416&lt;3000), 10000, AND(Q1416&gt;=3000, Q1416&lt;4000), 15000, AND(Q1416&gt;=4000, Q1416&lt;5000), 20000, AND(Q1416&gt;=5000), 25000),0)</f>
        <v>0</v>
      </c>
      <c r="Z1416" s="91">
        <f t="shared" si="669"/>
        <v>0</v>
      </c>
      <c r="AA1416" s="44">
        <f t="shared" si="670"/>
        <v>0</v>
      </c>
      <c r="AB1416" s="44"/>
      <c r="AC1416" s="44"/>
      <c r="AD1416" s="44"/>
      <c r="AE1416" s="44">
        <f>VLOOKUP(O1416,정산업데이트!$A$6:$B$12,2,10)</f>
        <v>0</v>
      </c>
      <c r="AF1416" s="44"/>
      <c r="AG1416" s="79">
        <f t="shared" si="671"/>
        <v>0</v>
      </c>
      <c r="AH1416" s="80">
        <f t="shared" si="672"/>
        <v>2500</v>
      </c>
      <c r="AJ1416" s="84" t="s">
        <v>8911</v>
      </c>
      <c r="AK1416" s="84" t="s">
        <v>73</v>
      </c>
      <c r="AL1416" s="84" t="s">
        <v>8912</v>
      </c>
      <c r="AM1416" s="84" t="s">
        <v>9350</v>
      </c>
      <c r="AN1416" s="84" t="s">
        <v>9351</v>
      </c>
      <c r="AO1416" s="84" t="s">
        <v>9352</v>
      </c>
      <c r="AP1416" s="84" t="s">
        <v>9353</v>
      </c>
      <c r="AQ1416" s="84" t="s">
        <v>122</v>
      </c>
      <c r="AR1416" s="85">
        <v>1</v>
      </c>
      <c r="AS1416" s="86">
        <v>2</v>
      </c>
      <c r="AT1416" s="86">
        <v>1E-3</v>
      </c>
      <c r="AU1416" s="86">
        <v>2</v>
      </c>
      <c r="AV1416" s="84" t="s">
        <v>7</v>
      </c>
      <c r="AW1416" s="86">
        <v>50</v>
      </c>
      <c r="AX1416" s="84" t="s">
        <v>68</v>
      </c>
      <c r="AY1416" s="84" t="s">
        <v>68</v>
      </c>
      <c r="AZ1416" s="84" t="s">
        <v>68</v>
      </c>
      <c r="BA1416" s="84" t="s">
        <v>68</v>
      </c>
      <c r="BB1416" s="84" t="s">
        <v>68</v>
      </c>
      <c r="BC1416" s="84" t="s">
        <v>153</v>
      </c>
      <c r="BD1416" s="84" t="s">
        <v>154</v>
      </c>
      <c r="BE1416" s="84" t="s">
        <v>77</v>
      </c>
      <c r="BF1416" s="84" t="s">
        <v>122</v>
      </c>
      <c r="BG1416" s="84" t="s">
        <v>69</v>
      </c>
      <c r="BH1416" s="92" t="s">
        <v>9354</v>
      </c>
      <c r="BI1416" s="84" t="s">
        <v>122</v>
      </c>
      <c r="BJ1416" s="84" t="s">
        <v>9355</v>
      </c>
      <c r="BK1416" s="84" t="s">
        <v>867</v>
      </c>
      <c r="BL1416" s="84" t="s">
        <v>122</v>
      </c>
      <c r="BM1416" s="84" t="s">
        <v>154</v>
      </c>
      <c r="BN1416" s="84" t="s">
        <v>70</v>
      </c>
      <c r="BO1416" s="84" t="s">
        <v>71</v>
      </c>
      <c r="BP1416" s="84" t="s">
        <v>122</v>
      </c>
      <c r="BQ1416" s="84" t="s">
        <v>163</v>
      </c>
    </row>
    <row r="1417" spans="1:69" ht="14.4" x14ac:dyDescent="0.3">
      <c r="A1417" s="40" t="str">
        <f t="shared" si="646"/>
        <v>2025-09-12</v>
      </c>
      <c r="B1417" s="40" t="str">
        <f t="shared" si="647"/>
        <v>SYD</v>
      </c>
      <c r="C1417" s="39" t="str">
        <f t="shared" si="648"/>
        <v>40644104686</v>
      </c>
      <c r="D1417" s="41" t="str">
        <f t="shared" si="649"/>
        <v>PAU029761753</v>
      </c>
      <c r="E1417" s="41" t="str">
        <f t="shared" si="650"/>
        <v>596421471910</v>
      </c>
      <c r="F1417" s="39" t="str">
        <f t="shared" si="651"/>
        <v>2254256</v>
      </c>
      <c r="G1417" s="39" t="str">
        <f t="shared" si="652"/>
        <v>WISE EXPRESS(BOOSTUP)</v>
      </c>
      <c r="H1417" s="41" t="str">
        <f t="shared" si="653"/>
        <v>박정민</v>
      </c>
      <c r="I1417" s="39" t="str">
        <f t="shared" si="654"/>
        <v>17004</v>
      </c>
      <c r="J1417" s="52" t="str">
        <f t="shared" si="655"/>
        <v/>
      </c>
      <c r="K1417" s="75">
        <f t="shared" si="656"/>
        <v>1</v>
      </c>
      <c r="L1417" s="76">
        <f t="shared" si="657"/>
        <v>1</v>
      </c>
      <c r="M1417" s="76">
        <f t="shared" si="658"/>
        <v>1E-3</v>
      </c>
      <c r="N1417" s="76">
        <f t="shared" si="659"/>
        <v>1</v>
      </c>
      <c r="O1417" s="42">
        <f t="shared" si="660"/>
        <v>1</v>
      </c>
      <c r="P1417" s="39" t="str">
        <f t="shared" si="661"/>
        <v>목록(Manifest)</v>
      </c>
      <c r="Q1417" s="72">
        <f t="shared" si="662"/>
        <v>60</v>
      </c>
      <c r="R1417" s="43" t="str">
        <f t="shared" si="663"/>
        <v>5X033</v>
      </c>
      <c r="S1417" s="82" t="str">
        <f t="shared" si="664"/>
        <v/>
      </c>
      <c r="T1417" s="40">
        <f t="shared" si="665"/>
        <v>45912</v>
      </c>
      <c r="U1417" s="44">
        <v>2500</v>
      </c>
      <c r="V1417" s="44">
        <f t="shared" si="666"/>
        <v>0</v>
      </c>
      <c r="W1417" s="77">
        <f t="shared" si="667"/>
        <v>2500</v>
      </c>
      <c r="X1417" s="78">
        <f t="shared" si="668"/>
        <v>0</v>
      </c>
      <c r="Y1417" s="44" cm="1">
        <f t="array" ref="Y1417">_xlfn.IFNA(_xlfn.IFS(AND(Q1417&gt;=2000, Q1417&lt;3000), 10000, AND(Q1417&gt;=3000, Q1417&lt;4000), 15000, AND(Q1417&gt;=4000, Q1417&lt;5000), 20000, AND(Q1417&gt;=5000), 25000),0)</f>
        <v>0</v>
      </c>
      <c r="Z1417" s="91">
        <f t="shared" si="669"/>
        <v>0</v>
      </c>
      <c r="AA1417" s="44">
        <f t="shared" si="670"/>
        <v>0</v>
      </c>
      <c r="AB1417" s="44"/>
      <c r="AC1417" s="44"/>
      <c r="AD1417" s="44"/>
      <c r="AE1417" s="44">
        <f>VLOOKUP(O1417,정산업데이트!$A$6:$B$12,2,10)</f>
        <v>0</v>
      </c>
      <c r="AF1417" s="44"/>
      <c r="AG1417" s="79">
        <f t="shared" si="671"/>
        <v>0</v>
      </c>
      <c r="AH1417" s="80">
        <f t="shared" si="672"/>
        <v>2500</v>
      </c>
      <c r="AI1417" s="93"/>
      <c r="AJ1417" s="84" t="s">
        <v>8911</v>
      </c>
      <c r="AK1417" s="84" t="s">
        <v>73</v>
      </c>
      <c r="AL1417" s="84" t="s">
        <v>8912</v>
      </c>
      <c r="AM1417" s="84" t="s">
        <v>9356</v>
      </c>
      <c r="AN1417" s="84" t="s">
        <v>849</v>
      </c>
      <c r="AO1417" s="84" t="s">
        <v>9357</v>
      </c>
      <c r="AP1417" s="84" t="s">
        <v>9358</v>
      </c>
      <c r="AQ1417" s="84" t="s">
        <v>122</v>
      </c>
      <c r="AR1417" s="85">
        <v>1</v>
      </c>
      <c r="AS1417" s="86">
        <v>1</v>
      </c>
      <c r="AT1417" s="86">
        <v>1E-3</v>
      </c>
      <c r="AU1417" s="86">
        <v>1</v>
      </c>
      <c r="AV1417" s="84" t="s">
        <v>7</v>
      </c>
      <c r="AW1417" s="86">
        <v>60</v>
      </c>
      <c r="AX1417" s="84" t="s">
        <v>68</v>
      </c>
      <c r="AY1417" s="84" t="s">
        <v>68</v>
      </c>
      <c r="AZ1417" s="84" t="s">
        <v>68</v>
      </c>
      <c r="BA1417" s="84" t="s">
        <v>68</v>
      </c>
      <c r="BB1417" s="84" t="s">
        <v>68</v>
      </c>
      <c r="BC1417" s="84" t="s">
        <v>129</v>
      </c>
      <c r="BD1417" s="84" t="s">
        <v>91</v>
      </c>
      <c r="BE1417" s="84" t="s">
        <v>92</v>
      </c>
      <c r="BF1417" s="84" t="s">
        <v>122</v>
      </c>
      <c r="BG1417" s="84" t="s">
        <v>69</v>
      </c>
      <c r="BH1417" s="92" t="s">
        <v>9359</v>
      </c>
      <c r="BI1417" s="84" t="s">
        <v>122</v>
      </c>
      <c r="BJ1417" s="84" t="s">
        <v>9360</v>
      </c>
      <c r="BK1417" s="84" t="s">
        <v>867</v>
      </c>
      <c r="BL1417" s="84" t="s">
        <v>122</v>
      </c>
      <c r="BM1417" s="84" t="s">
        <v>91</v>
      </c>
      <c r="BN1417" s="84" t="s">
        <v>70</v>
      </c>
      <c r="BO1417" s="84" t="s">
        <v>71</v>
      </c>
      <c r="BP1417" s="84" t="s">
        <v>122</v>
      </c>
      <c r="BQ1417" s="84" t="s">
        <v>163</v>
      </c>
    </row>
    <row r="1418" spans="1:69" ht="14.4" customHeight="1" x14ac:dyDescent="0.3">
      <c r="A1418" s="40" t="str">
        <f t="shared" si="646"/>
        <v>2025-09-12</v>
      </c>
      <c r="B1418" s="40" t="str">
        <f t="shared" si="647"/>
        <v>SYD</v>
      </c>
      <c r="C1418" s="39" t="str">
        <f t="shared" si="648"/>
        <v>40644104686</v>
      </c>
      <c r="D1418" s="41" t="str">
        <f t="shared" si="649"/>
        <v>PKR253379642</v>
      </c>
      <c r="E1418" s="41" t="str">
        <f t="shared" si="650"/>
        <v>596421473155</v>
      </c>
      <c r="F1418" s="39" t="str">
        <f t="shared" si="651"/>
        <v>2256683</v>
      </c>
      <c r="G1418" s="39" t="str">
        <f t="shared" si="652"/>
        <v>WISE EXPRESS LOGISTICS(PANGZIMOM)</v>
      </c>
      <c r="H1418" s="41" t="str">
        <f t="shared" si="653"/>
        <v>홍나영</v>
      </c>
      <c r="I1418" s="39" t="str">
        <f t="shared" si="654"/>
        <v>21508</v>
      </c>
      <c r="J1418" s="52" t="str">
        <f t="shared" si="655"/>
        <v/>
      </c>
      <c r="K1418" s="75">
        <f t="shared" si="656"/>
        <v>1</v>
      </c>
      <c r="L1418" s="76">
        <f t="shared" si="657"/>
        <v>2</v>
      </c>
      <c r="M1418" s="76">
        <f t="shared" si="658"/>
        <v>1E-3</v>
      </c>
      <c r="N1418" s="76">
        <f t="shared" si="659"/>
        <v>2</v>
      </c>
      <c r="O1418" s="42">
        <f t="shared" si="660"/>
        <v>2</v>
      </c>
      <c r="P1418" s="39" t="str">
        <f t="shared" si="661"/>
        <v>목록(Manifest)</v>
      </c>
      <c r="Q1418" s="72">
        <f t="shared" si="662"/>
        <v>90</v>
      </c>
      <c r="R1418" s="43" t="str">
        <f t="shared" si="663"/>
        <v>5X033</v>
      </c>
      <c r="S1418" s="82" t="str">
        <f t="shared" si="664"/>
        <v/>
      </c>
      <c r="T1418" s="40">
        <f t="shared" si="665"/>
        <v>45912</v>
      </c>
      <c r="U1418" s="44">
        <v>2500</v>
      </c>
      <c r="V1418" s="44">
        <f t="shared" si="666"/>
        <v>0</v>
      </c>
      <c r="W1418" s="77">
        <f t="shared" si="667"/>
        <v>2500</v>
      </c>
      <c r="X1418" s="78">
        <f t="shared" si="668"/>
        <v>0</v>
      </c>
      <c r="Y1418" s="44" cm="1">
        <f t="array" ref="Y1418">_xlfn.IFNA(_xlfn.IFS(AND(Q1418&gt;=2000, Q1418&lt;3000), 10000, AND(Q1418&gt;=3000, Q1418&lt;4000), 15000, AND(Q1418&gt;=4000, Q1418&lt;5000), 20000, AND(Q1418&gt;=5000), 25000),0)</f>
        <v>0</v>
      </c>
      <c r="Z1418" s="91">
        <f t="shared" si="669"/>
        <v>0</v>
      </c>
      <c r="AA1418" s="44">
        <f t="shared" si="670"/>
        <v>0</v>
      </c>
      <c r="AB1418" s="44"/>
      <c r="AC1418" s="44"/>
      <c r="AD1418" s="44"/>
      <c r="AE1418" s="44">
        <f>VLOOKUP(O1418,정산업데이트!$A$6:$B$12,2,10)</f>
        <v>0</v>
      </c>
      <c r="AF1418" s="44"/>
      <c r="AG1418" s="79">
        <f t="shared" si="671"/>
        <v>0</v>
      </c>
      <c r="AH1418" s="80">
        <f t="shared" si="672"/>
        <v>2500</v>
      </c>
      <c r="AI1418" s="93"/>
      <c r="AJ1418" s="84" t="s">
        <v>8911</v>
      </c>
      <c r="AK1418" s="84" t="s">
        <v>73</v>
      </c>
      <c r="AL1418" s="84" t="s">
        <v>8912</v>
      </c>
      <c r="AM1418" s="84" t="s">
        <v>9361</v>
      </c>
      <c r="AN1418" s="84" t="s">
        <v>9362</v>
      </c>
      <c r="AO1418" s="84" t="s">
        <v>9363</v>
      </c>
      <c r="AP1418" s="84" t="s">
        <v>9364</v>
      </c>
      <c r="AQ1418" s="84" t="s">
        <v>122</v>
      </c>
      <c r="AR1418" s="85">
        <v>1</v>
      </c>
      <c r="AS1418" s="86">
        <v>2</v>
      </c>
      <c r="AT1418" s="86">
        <v>1E-3</v>
      </c>
      <c r="AU1418" s="86">
        <v>2</v>
      </c>
      <c r="AV1418" s="84" t="s">
        <v>7</v>
      </c>
      <c r="AW1418" s="86">
        <v>90</v>
      </c>
      <c r="AX1418" s="84" t="s">
        <v>68</v>
      </c>
      <c r="AY1418" s="84" t="s">
        <v>68</v>
      </c>
      <c r="AZ1418" s="84" t="s">
        <v>68</v>
      </c>
      <c r="BA1418" s="84" t="s">
        <v>68</v>
      </c>
      <c r="BB1418" s="84" t="s">
        <v>68</v>
      </c>
      <c r="BC1418" s="84" t="s">
        <v>441</v>
      </c>
      <c r="BD1418" s="84" t="s">
        <v>442</v>
      </c>
      <c r="BE1418" s="84" t="s">
        <v>448</v>
      </c>
      <c r="BF1418" s="84" t="s">
        <v>122</v>
      </c>
      <c r="BG1418" s="84" t="s">
        <v>69</v>
      </c>
      <c r="BH1418" s="92" t="s">
        <v>9365</v>
      </c>
      <c r="BI1418" s="84" t="s">
        <v>122</v>
      </c>
      <c r="BJ1418" s="84" t="s">
        <v>9366</v>
      </c>
      <c r="BK1418" s="84" t="s">
        <v>867</v>
      </c>
      <c r="BL1418" s="84" t="s">
        <v>122</v>
      </c>
      <c r="BM1418" s="84" t="s">
        <v>442</v>
      </c>
      <c r="BN1418" s="84" t="s">
        <v>70</v>
      </c>
      <c r="BO1418" s="84" t="s">
        <v>71</v>
      </c>
      <c r="BP1418" s="84" t="s">
        <v>122</v>
      </c>
      <c r="BQ1418" s="84" t="s">
        <v>163</v>
      </c>
    </row>
    <row r="1419" spans="1:69" ht="14.4" x14ac:dyDescent="0.3">
      <c r="A1419" s="40" t="str">
        <f t="shared" si="646"/>
        <v>2025-09-12</v>
      </c>
      <c r="B1419" s="40" t="str">
        <f t="shared" si="647"/>
        <v>SYD</v>
      </c>
      <c r="C1419" s="39" t="str">
        <f t="shared" si="648"/>
        <v>40644104686</v>
      </c>
      <c r="D1419" s="41" t="str">
        <f t="shared" si="649"/>
        <v>PKR253395131</v>
      </c>
      <c r="E1419" s="41" t="str">
        <f t="shared" si="650"/>
        <v>596421473682</v>
      </c>
      <c r="F1419" s="39" t="str">
        <f t="shared" si="651"/>
        <v>2254239</v>
      </c>
      <c r="G1419" s="39" t="str">
        <f t="shared" si="652"/>
        <v>WISE EXPRESS(BIOSYDNEY)</v>
      </c>
      <c r="H1419" s="41" t="str">
        <f t="shared" si="653"/>
        <v>김정민</v>
      </c>
      <c r="I1419" s="39" t="str">
        <f t="shared" si="654"/>
        <v>11921</v>
      </c>
      <c r="J1419" s="52" t="str">
        <f t="shared" si="655"/>
        <v/>
      </c>
      <c r="K1419" s="75">
        <f t="shared" si="656"/>
        <v>1</v>
      </c>
      <c r="L1419" s="76">
        <f t="shared" si="657"/>
        <v>1</v>
      </c>
      <c r="M1419" s="76">
        <f t="shared" si="658"/>
        <v>1E-3</v>
      </c>
      <c r="N1419" s="76">
        <f t="shared" si="659"/>
        <v>1</v>
      </c>
      <c r="O1419" s="42">
        <f t="shared" si="660"/>
        <v>1</v>
      </c>
      <c r="P1419" s="39" t="str">
        <f t="shared" si="661"/>
        <v>일반(목록배제,Normal-Manifest Exception)</v>
      </c>
      <c r="Q1419" s="72">
        <f t="shared" si="662"/>
        <v>120</v>
      </c>
      <c r="R1419" s="43" t="str">
        <f t="shared" si="663"/>
        <v>5X033</v>
      </c>
      <c r="S1419" s="82" t="str">
        <f t="shared" si="664"/>
        <v/>
      </c>
      <c r="T1419" s="40">
        <f t="shared" si="665"/>
        <v>45912</v>
      </c>
      <c r="U1419" s="44">
        <v>2500</v>
      </c>
      <c r="V1419" s="44">
        <f t="shared" si="666"/>
        <v>0</v>
      </c>
      <c r="W1419" s="77">
        <f t="shared" si="667"/>
        <v>2500</v>
      </c>
      <c r="X1419" s="78">
        <f t="shared" si="668"/>
        <v>0</v>
      </c>
      <c r="Y1419" s="44" cm="1">
        <f t="array" ref="Y1419">_xlfn.IFNA(_xlfn.IFS(AND(Q1419&gt;=2000, Q1419&lt;3000), 10000, AND(Q1419&gt;=3000, Q1419&lt;4000), 15000, AND(Q1419&gt;=4000, Q1419&lt;5000), 20000, AND(Q1419&gt;=5000), 25000),0)</f>
        <v>0</v>
      </c>
      <c r="Z1419" s="91">
        <f t="shared" si="669"/>
        <v>300</v>
      </c>
      <c r="AA1419" s="44">
        <f t="shared" si="670"/>
        <v>0</v>
      </c>
      <c r="AB1419" s="44"/>
      <c r="AC1419" s="44"/>
      <c r="AD1419" s="44"/>
      <c r="AE1419" s="44">
        <f>VLOOKUP(O1419,정산업데이트!$A$6:$B$12,2,10)</f>
        <v>0</v>
      </c>
      <c r="AF1419" s="44"/>
      <c r="AG1419" s="79">
        <f t="shared" si="671"/>
        <v>300</v>
      </c>
      <c r="AH1419" s="80">
        <f t="shared" si="672"/>
        <v>2800</v>
      </c>
      <c r="AI1419" s="93"/>
      <c r="AJ1419" s="84" t="s">
        <v>8911</v>
      </c>
      <c r="AK1419" s="84" t="s">
        <v>73</v>
      </c>
      <c r="AL1419" s="84" t="s">
        <v>8912</v>
      </c>
      <c r="AM1419" s="84" t="s">
        <v>9367</v>
      </c>
      <c r="AN1419" s="84" t="s">
        <v>1052</v>
      </c>
      <c r="AO1419" s="84" t="s">
        <v>9368</v>
      </c>
      <c r="AP1419" s="84" t="s">
        <v>932</v>
      </c>
      <c r="AQ1419" s="84" t="s">
        <v>122</v>
      </c>
      <c r="AR1419" s="85">
        <v>1</v>
      </c>
      <c r="AS1419" s="86">
        <v>1</v>
      </c>
      <c r="AT1419" s="86">
        <v>1E-3</v>
      </c>
      <c r="AU1419" s="86">
        <v>1</v>
      </c>
      <c r="AV1419" s="84" t="s">
        <v>8</v>
      </c>
      <c r="AW1419" s="86">
        <v>120</v>
      </c>
      <c r="AX1419" s="84" t="s">
        <v>68</v>
      </c>
      <c r="AY1419" s="84" t="s">
        <v>68</v>
      </c>
      <c r="AZ1419" s="84" t="s">
        <v>68</v>
      </c>
      <c r="BA1419" s="84" t="s">
        <v>68</v>
      </c>
      <c r="BB1419" s="84" t="s">
        <v>68</v>
      </c>
      <c r="BC1419" s="84" t="s">
        <v>126</v>
      </c>
      <c r="BD1419" s="84" t="s">
        <v>90</v>
      </c>
      <c r="BE1419" s="84" t="s">
        <v>111</v>
      </c>
      <c r="BF1419" s="84" t="s">
        <v>122</v>
      </c>
      <c r="BG1419" s="84" t="s">
        <v>69</v>
      </c>
      <c r="BH1419" s="92" t="s">
        <v>9369</v>
      </c>
      <c r="BI1419" s="84" t="s">
        <v>122</v>
      </c>
      <c r="BJ1419" s="84" t="s">
        <v>9370</v>
      </c>
      <c r="BK1419" s="84" t="s">
        <v>867</v>
      </c>
      <c r="BL1419" s="84" t="s">
        <v>122</v>
      </c>
      <c r="BM1419" s="84" t="s">
        <v>90</v>
      </c>
      <c r="BN1419" s="84" t="s">
        <v>70</v>
      </c>
      <c r="BO1419" s="84" t="s">
        <v>71</v>
      </c>
      <c r="BP1419" s="84" t="s">
        <v>122</v>
      </c>
      <c r="BQ1419" s="84" t="s">
        <v>163</v>
      </c>
    </row>
    <row r="1420" spans="1:69" ht="14.4" x14ac:dyDescent="0.3">
      <c r="A1420" s="40" t="str">
        <f t="shared" si="646"/>
        <v>2025-09-12</v>
      </c>
      <c r="B1420" s="40" t="str">
        <f t="shared" si="647"/>
        <v>SYD</v>
      </c>
      <c r="C1420" s="39" t="str">
        <f t="shared" si="648"/>
        <v>40644104686</v>
      </c>
      <c r="D1420" s="41" t="str">
        <f t="shared" si="649"/>
        <v>PKR253395132</v>
      </c>
      <c r="E1420" s="41" t="str">
        <f t="shared" si="650"/>
        <v>596421473693</v>
      </c>
      <c r="F1420" s="39" t="str">
        <f t="shared" si="651"/>
        <v>2254239</v>
      </c>
      <c r="G1420" s="39" t="str">
        <f t="shared" si="652"/>
        <v>WISE EXPRESS(BIOSYDNEY)</v>
      </c>
      <c r="H1420" s="41" t="str">
        <f t="shared" si="653"/>
        <v>김정화</v>
      </c>
      <c r="I1420" s="39" t="str">
        <f t="shared" si="654"/>
        <v>41074</v>
      </c>
      <c r="J1420" s="52" t="str">
        <f t="shared" si="655"/>
        <v/>
      </c>
      <c r="K1420" s="75">
        <f t="shared" si="656"/>
        <v>1</v>
      </c>
      <c r="L1420" s="76">
        <f t="shared" si="657"/>
        <v>1</v>
      </c>
      <c r="M1420" s="76">
        <f t="shared" si="658"/>
        <v>1E-3</v>
      </c>
      <c r="N1420" s="76">
        <f t="shared" si="659"/>
        <v>1</v>
      </c>
      <c r="O1420" s="42">
        <f t="shared" si="660"/>
        <v>1</v>
      </c>
      <c r="P1420" s="39" t="str">
        <f t="shared" si="661"/>
        <v>일반(목록배제,Normal-Manifest Exception)</v>
      </c>
      <c r="Q1420" s="72">
        <f t="shared" si="662"/>
        <v>100</v>
      </c>
      <c r="R1420" s="43" t="str">
        <f t="shared" si="663"/>
        <v>5X033</v>
      </c>
      <c r="S1420" s="82" t="str">
        <f t="shared" si="664"/>
        <v/>
      </c>
      <c r="T1420" s="40">
        <f t="shared" si="665"/>
        <v>45912</v>
      </c>
      <c r="U1420" s="44">
        <v>2500</v>
      </c>
      <c r="V1420" s="44">
        <f t="shared" si="666"/>
        <v>0</v>
      </c>
      <c r="W1420" s="77">
        <f t="shared" si="667"/>
        <v>2500</v>
      </c>
      <c r="X1420" s="78">
        <f t="shared" si="668"/>
        <v>0</v>
      </c>
      <c r="Y1420" s="44" cm="1">
        <f t="array" ref="Y1420">_xlfn.IFNA(_xlfn.IFS(AND(Q1420&gt;=2000, Q1420&lt;3000), 10000, AND(Q1420&gt;=3000, Q1420&lt;4000), 15000, AND(Q1420&gt;=4000, Q1420&lt;5000), 20000, AND(Q1420&gt;=5000), 25000),0)</f>
        <v>0</v>
      </c>
      <c r="Z1420" s="91">
        <f t="shared" si="669"/>
        <v>300</v>
      </c>
      <c r="AA1420" s="44">
        <f t="shared" si="670"/>
        <v>0</v>
      </c>
      <c r="AB1420" s="44"/>
      <c r="AC1420" s="44"/>
      <c r="AD1420" s="44"/>
      <c r="AE1420" s="44">
        <f>VLOOKUP(O1420,정산업데이트!$A$6:$B$12,2,10)</f>
        <v>0</v>
      </c>
      <c r="AF1420" s="44"/>
      <c r="AG1420" s="79">
        <f t="shared" si="671"/>
        <v>300</v>
      </c>
      <c r="AH1420" s="80">
        <f t="shared" si="672"/>
        <v>2800</v>
      </c>
      <c r="AI1420" s="93"/>
      <c r="AJ1420" s="84" t="s">
        <v>8911</v>
      </c>
      <c r="AK1420" s="84" t="s">
        <v>73</v>
      </c>
      <c r="AL1420" s="84" t="s">
        <v>8912</v>
      </c>
      <c r="AM1420" s="84" t="s">
        <v>9371</v>
      </c>
      <c r="AN1420" s="84" t="s">
        <v>3638</v>
      </c>
      <c r="AO1420" s="84" t="s">
        <v>9372</v>
      </c>
      <c r="AP1420" s="84" t="s">
        <v>9373</v>
      </c>
      <c r="AQ1420" s="84" t="s">
        <v>122</v>
      </c>
      <c r="AR1420" s="85">
        <v>1</v>
      </c>
      <c r="AS1420" s="86">
        <v>1</v>
      </c>
      <c r="AT1420" s="86">
        <v>1E-3</v>
      </c>
      <c r="AU1420" s="86">
        <v>1</v>
      </c>
      <c r="AV1420" s="84" t="s">
        <v>8</v>
      </c>
      <c r="AW1420" s="86">
        <v>100</v>
      </c>
      <c r="AX1420" s="84" t="s">
        <v>68</v>
      </c>
      <c r="AY1420" s="84" t="s">
        <v>68</v>
      </c>
      <c r="AZ1420" s="84" t="s">
        <v>68</v>
      </c>
      <c r="BA1420" s="84" t="s">
        <v>68</v>
      </c>
      <c r="BB1420" s="84" t="s">
        <v>68</v>
      </c>
      <c r="BC1420" s="84" t="s">
        <v>126</v>
      </c>
      <c r="BD1420" s="84" t="s">
        <v>90</v>
      </c>
      <c r="BE1420" s="84" t="s">
        <v>111</v>
      </c>
      <c r="BF1420" s="84" t="s">
        <v>122</v>
      </c>
      <c r="BG1420" s="84" t="s">
        <v>69</v>
      </c>
      <c r="BH1420" s="92" t="s">
        <v>9374</v>
      </c>
      <c r="BI1420" s="84" t="s">
        <v>122</v>
      </c>
      <c r="BJ1420" s="84" t="s">
        <v>9375</v>
      </c>
      <c r="BK1420" s="84" t="s">
        <v>867</v>
      </c>
      <c r="BL1420" s="84" t="s">
        <v>122</v>
      </c>
      <c r="BM1420" s="84" t="s">
        <v>90</v>
      </c>
      <c r="BN1420" s="84" t="s">
        <v>70</v>
      </c>
      <c r="BO1420" s="84" t="s">
        <v>71</v>
      </c>
      <c r="BP1420" s="84" t="s">
        <v>122</v>
      </c>
      <c r="BQ1420" s="84" t="s">
        <v>163</v>
      </c>
    </row>
    <row r="1421" spans="1:69" ht="14.4" x14ac:dyDescent="0.3">
      <c r="A1421" s="40" t="str">
        <f t="shared" si="646"/>
        <v>2025-09-12</v>
      </c>
      <c r="B1421" s="40" t="str">
        <f t="shared" si="647"/>
        <v>SYD</v>
      </c>
      <c r="C1421" s="39" t="str">
        <f t="shared" si="648"/>
        <v>40644104686</v>
      </c>
      <c r="D1421" s="41" t="str">
        <f t="shared" si="649"/>
        <v>PKR253422017</v>
      </c>
      <c r="E1421" s="41" t="str">
        <f t="shared" si="650"/>
        <v>596421474975</v>
      </c>
      <c r="F1421" s="39" t="str">
        <f t="shared" si="651"/>
        <v>2254231</v>
      </c>
      <c r="G1421" s="39" t="str">
        <f t="shared" si="652"/>
        <v>WISE EXPRESS(OZPRODUCT)</v>
      </c>
      <c r="H1421" s="41" t="str">
        <f t="shared" si="653"/>
        <v>윤경숙</v>
      </c>
      <c r="I1421" s="39" t="str">
        <f t="shared" si="654"/>
        <v>08264</v>
      </c>
      <c r="J1421" s="52" t="str">
        <f t="shared" si="655"/>
        <v/>
      </c>
      <c r="K1421" s="75">
        <f t="shared" si="656"/>
        <v>1</v>
      </c>
      <c r="L1421" s="76">
        <f t="shared" si="657"/>
        <v>3</v>
      </c>
      <c r="M1421" s="76">
        <f t="shared" si="658"/>
        <v>1E-3</v>
      </c>
      <c r="N1421" s="76">
        <f t="shared" si="659"/>
        <v>3</v>
      </c>
      <c r="O1421" s="42">
        <f t="shared" si="660"/>
        <v>3</v>
      </c>
      <c r="P1421" s="39" t="str">
        <f t="shared" si="661"/>
        <v>일반(목록배제,Normal-Manifest Exception)</v>
      </c>
      <c r="Q1421" s="72">
        <f t="shared" si="662"/>
        <v>150</v>
      </c>
      <c r="R1421" s="43" t="str">
        <f t="shared" si="663"/>
        <v>5X033</v>
      </c>
      <c r="S1421" s="82" t="str">
        <f t="shared" si="664"/>
        <v/>
      </c>
      <c r="T1421" s="40">
        <f t="shared" si="665"/>
        <v>45912</v>
      </c>
      <c r="U1421" s="44">
        <v>2500</v>
      </c>
      <c r="V1421" s="44">
        <f t="shared" si="666"/>
        <v>0</v>
      </c>
      <c r="W1421" s="77">
        <f t="shared" si="667"/>
        <v>2500</v>
      </c>
      <c r="X1421" s="78">
        <f t="shared" si="668"/>
        <v>0</v>
      </c>
      <c r="Y1421" s="44" cm="1">
        <f t="array" ref="Y1421">_xlfn.IFNA(_xlfn.IFS(AND(Q1421&gt;=2000, Q1421&lt;3000), 10000, AND(Q1421&gt;=3000, Q1421&lt;4000), 15000, AND(Q1421&gt;=4000, Q1421&lt;5000), 20000, AND(Q1421&gt;=5000), 25000),0)</f>
        <v>0</v>
      </c>
      <c r="Z1421" s="91">
        <f t="shared" si="669"/>
        <v>300</v>
      </c>
      <c r="AA1421" s="44">
        <f t="shared" si="670"/>
        <v>0</v>
      </c>
      <c r="AB1421" s="44"/>
      <c r="AC1421" s="44"/>
      <c r="AD1421" s="44"/>
      <c r="AE1421" s="44">
        <f>VLOOKUP(O1421,정산업데이트!$A$6:$B$12,2,10)</f>
        <v>0</v>
      </c>
      <c r="AF1421" s="44"/>
      <c r="AG1421" s="79">
        <f t="shared" si="671"/>
        <v>300</v>
      </c>
      <c r="AH1421" s="80">
        <f t="shared" si="672"/>
        <v>2800</v>
      </c>
      <c r="AI1421" s="93"/>
      <c r="AJ1421" s="84" t="s">
        <v>8911</v>
      </c>
      <c r="AK1421" s="84" t="s">
        <v>73</v>
      </c>
      <c r="AL1421" s="84" t="s">
        <v>8912</v>
      </c>
      <c r="AM1421" s="84" t="s">
        <v>9376</v>
      </c>
      <c r="AN1421" s="84" t="s">
        <v>9377</v>
      </c>
      <c r="AO1421" s="84" t="s">
        <v>9378</v>
      </c>
      <c r="AP1421" s="84" t="s">
        <v>9379</v>
      </c>
      <c r="AQ1421" s="84" t="s">
        <v>122</v>
      </c>
      <c r="AR1421" s="85">
        <v>1</v>
      </c>
      <c r="AS1421" s="86">
        <v>3</v>
      </c>
      <c r="AT1421" s="86">
        <v>1E-3</v>
      </c>
      <c r="AU1421" s="86">
        <v>3</v>
      </c>
      <c r="AV1421" s="84" t="s">
        <v>8</v>
      </c>
      <c r="AW1421" s="86">
        <v>150</v>
      </c>
      <c r="AX1421" s="84" t="s">
        <v>68</v>
      </c>
      <c r="AY1421" s="84" t="s">
        <v>68</v>
      </c>
      <c r="AZ1421" s="84" t="s">
        <v>68</v>
      </c>
      <c r="BA1421" s="84" t="s">
        <v>68</v>
      </c>
      <c r="BB1421" s="84" t="s">
        <v>68</v>
      </c>
      <c r="BC1421" s="84" t="s">
        <v>141</v>
      </c>
      <c r="BD1421" s="84" t="s">
        <v>79</v>
      </c>
      <c r="BE1421" s="84" t="s">
        <v>80</v>
      </c>
      <c r="BF1421" s="84" t="s">
        <v>122</v>
      </c>
      <c r="BG1421" s="84" t="s">
        <v>69</v>
      </c>
      <c r="BH1421" s="92" t="s">
        <v>9380</v>
      </c>
      <c r="BI1421" s="84" t="s">
        <v>122</v>
      </c>
      <c r="BJ1421" s="84" t="s">
        <v>9381</v>
      </c>
      <c r="BK1421" s="84" t="s">
        <v>867</v>
      </c>
      <c r="BL1421" s="84" t="s">
        <v>122</v>
      </c>
      <c r="BM1421" s="84" t="s">
        <v>79</v>
      </c>
      <c r="BN1421" s="84" t="s">
        <v>70</v>
      </c>
      <c r="BO1421" s="84" t="s">
        <v>71</v>
      </c>
      <c r="BP1421" s="84" t="s">
        <v>122</v>
      </c>
      <c r="BQ1421" s="84" t="s">
        <v>163</v>
      </c>
    </row>
    <row r="1422" spans="1:69" ht="14.4" x14ac:dyDescent="0.3">
      <c r="A1422" s="40" t="str">
        <f t="shared" si="646"/>
        <v>2025-09-12</v>
      </c>
      <c r="B1422" s="40" t="str">
        <f t="shared" si="647"/>
        <v>SYD</v>
      </c>
      <c r="C1422" s="39" t="str">
        <f t="shared" si="648"/>
        <v>40644104686</v>
      </c>
      <c r="D1422" s="41" t="str">
        <f t="shared" si="649"/>
        <v>PKR253422019</v>
      </c>
      <c r="E1422" s="41" t="str">
        <f t="shared" si="650"/>
        <v>596421474990</v>
      </c>
      <c r="F1422" s="39" t="str">
        <f t="shared" si="651"/>
        <v>2254231</v>
      </c>
      <c r="G1422" s="39" t="str">
        <f t="shared" si="652"/>
        <v>WISE EXPRESS(OZPRODUCT)</v>
      </c>
      <c r="H1422" s="41" t="str">
        <f t="shared" si="653"/>
        <v>김태윤</v>
      </c>
      <c r="I1422" s="39" t="str">
        <f t="shared" si="654"/>
        <v>11699</v>
      </c>
      <c r="J1422" s="52" t="str">
        <f t="shared" si="655"/>
        <v/>
      </c>
      <c r="K1422" s="75">
        <f t="shared" si="656"/>
        <v>1</v>
      </c>
      <c r="L1422" s="76">
        <f t="shared" si="657"/>
        <v>1</v>
      </c>
      <c r="M1422" s="76">
        <f t="shared" si="658"/>
        <v>1E-3</v>
      </c>
      <c r="N1422" s="76">
        <f t="shared" si="659"/>
        <v>1</v>
      </c>
      <c r="O1422" s="42">
        <f t="shared" si="660"/>
        <v>1</v>
      </c>
      <c r="P1422" s="39" t="str">
        <f t="shared" si="661"/>
        <v>일반(목록배제,Normal-Manifest Exception)</v>
      </c>
      <c r="Q1422" s="72">
        <f t="shared" si="662"/>
        <v>40</v>
      </c>
      <c r="R1422" s="43" t="str">
        <f t="shared" si="663"/>
        <v>5X033</v>
      </c>
      <c r="S1422" s="82" t="str">
        <f t="shared" si="664"/>
        <v/>
      </c>
      <c r="T1422" s="40">
        <f t="shared" si="665"/>
        <v>45912</v>
      </c>
      <c r="U1422" s="44">
        <v>2500</v>
      </c>
      <c r="V1422" s="44">
        <f t="shared" si="666"/>
        <v>0</v>
      </c>
      <c r="W1422" s="77">
        <f t="shared" si="667"/>
        <v>2500</v>
      </c>
      <c r="X1422" s="78">
        <f t="shared" si="668"/>
        <v>0</v>
      </c>
      <c r="Y1422" s="44" cm="1">
        <f t="array" ref="Y1422">_xlfn.IFNA(_xlfn.IFS(AND(Q1422&gt;=2000, Q1422&lt;3000), 10000, AND(Q1422&gt;=3000, Q1422&lt;4000), 15000, AND(Q1422&gt;=4000, Q1422&lt;5000), 20000, AND(Q1422&gt;=5000), 25000),0)</f>
        <v>0</v>
      </c>
      <c r="Z1422" s="91">
        <f t="shared" si="669"/>
        <v>300</v>
      </c>
      <c r="AA1422" s="44">
        <f t="shared" si="670"/>
        <v>0</v>
      </c>
      <c r="AB1422" s="44"/>
      <c r="AC1422" s="44"/>
      <c r="AD1422" s="44"/>
      <c r="AE1422" s="44">
        <f>VLOOKUP(O1422,정산업데이트!$A$6:$B$12,2,10)</f>
        <v>0</v>
      </c>
      <c r="AF1422" s="44"/>
      <c r="AG1422" s="79">
        <f t="shared" si="671"/>
        <v>300</v>
      </c>
      <c r="AH1422" s="80">
        <f t="shared" si="672"/>
        <v>2800</v>
      </c>
      <c r="AI1422" s="93"/>
      <c r="AJ1422" s="84" t="s">
        <v>8911</v>
      </c>
      <c r="AK1422" s="84" t="s">
        <v>73</v>
      </c>
      <c r="AL1422" s="84" t="s">
        <v>8912</v>
      </c>
      <c r="AM1422" s="84" t="s">
        <v>9382</v>
      </c>
      <c r="AN1422" s="84" t="s">
        <v>1026</v>
      </c>
      <c r="AO1422" s="84" t="s">
        <v>9383</v>
      </c>
      <c r="AP1422" s="84" t="s">
        <v>9384</v>
      </c>
      <c r="AQ1422" s="84" t="s">
        <v>122</v>
      </c>
      <c r="AR1422" s="85">
        <v>1</v>
      </c>
      <c r="AS1422" s="86">
        <v>1</v>
      </c>
      <c r="AT1422" s="86">
        <v>1E-3</v>
      </c>
      <c r="AU1422" s="86">
        <v>1</v>
      </c>
      <c r="AV1422" s="84" t="s">
        <v>8</v>
      </c>
      <c r="AW1422" s="86">
        <v>40</v>
      </c>
      <c r="AX1422" s="84" t="s">
        <v>68</v>
      </c>
      <c r="AY1422" s="84" t="s">
        <v>68</v>
      </c>
      <c r="AZ1422" s="84" t="s">
        <v>68</v>
      </c>
      <c r="BA1422" s="84" t="s">
        <v>68</v>
      </c>
      <c r="BB1422" s="84" t="s">
        <v>68</v>
      </c>
      <c r="BC1422" s="84" t="s">
        <v>141</v>
      </c>
      <c r="BD1422" s="84" t="s">
        <v>79</v>
      </c>
      <c r="BE1422" s="84" t="s">
        <v>80</v>
      </c>
      <c r="BF1422" s="84" t="s">
        <v>122</v>
      </c>
      <c r="BG1422" s="84" t="s">
        <v>69</v>
      </c>
      <c r="BH1422" s="92" t="s">
        <v>9385</v>
      </c>
      <c r="BI1422" s="84" t="s">
        <v>122</v>
      </c>
      <c r="BJ1422" s="84" t="s">
        <v>9386</v>
      </c>
      <c r="BK1422" s="84" t="s">
        <v>867</v>
      </c>
      <c r="BL1422" s="84" t="s">
        <v>122</v>
      </c>
      <c r="BM1422" s="84" t="s">
        <v>79</v>
      </c>
      <c r="BN1422" s="84" t="s">
        <v>70</v>
      </c>
      <c r="BO1422" s="84" t="s">
        <v>71</v>
      </c>
      <c r="BP1422" s="84" t="s">
        <v>122</v>
      </c>
      <c r="BQ1422" s="84" t="s">
        <v>163</v>
      </c>
    </row>
    <row r="1423" spans="1:69" ht="14.4" x14ac:dyDescent="0.3">
      <c r="A1423" s="40" t="str">
        <f t="shared" si="646"/>
        <v>2025-09-12</v>
      </c>
      <c r="B1423" s="40" t="str">
        <f t="shared" si="647"/>
        <v>SYD</v>
      </c>
      <c r="C1423" s="39" t="str">
        <f t="shared" si="648"/>
        <v>40644104686</v>
      </c>
      <c r="D1423" s="41" t="str">
        <f t="shared" si="649"/>
        <v>PKR253422020</v>
      </c>
      <c r="E1423" s="41" t="str">
        <f t="shared" si="650"/>
        <v>596421475001</v>
      </c>
      <c r="F1423" s="39" t="str">
        <f t="shared" si="651"/>
        <v>2254231</v>
      </c>
      <c r="G1423" s="39" t="str">
        <f t="shared" si="652"/>
        <v>WISE EXPRESS(OZPRODUCT)</v>
      </c>
      <c r="H1423" s="41" t="str">
        <f t="shared" si="653"/>
        <v>고지희</v>
      </c>
      <c r="I1423" s="39" t="str">
        <f t="shared" si="654"/>
        <v>54898</v>
      </c>
      <c r="J1423" s="52" t="str">
        <f t="shared" si="655"/>
        <v/>
      </c>
      <c r="K1423" s="75">
        <f t="shared" si="656"/>
        <v>1</v>
      </c>
      <c r="L1423" s="76">
        <f t="shared" si="657"/>
        <v>1</v>
      </c>
      <c r="M1423" s="76">
        <f t="shared" si="658"/>
        <v>1E-3</v>
      </c>
      <c r="N1423" s="76">
        <f t="shared" si="659"/>
        <v>1</v>
      </c>
      <c r="O1423" s="42">
        <f t="shared" si="660"/>
        <v>1</v>
      </c>
      <c r="P1423" s="39" t="str">
        <f t="shared" si="661"/>
        <v>일반(목록배제,Normal-Manifest Exception)</v>
      </c>
      <c r="Q1423" s="72">
        <f t="shared" si="662"/>
        <v>40</v>
      </c>
      <c r="R1423" s="43" t="str">
        <f t="shared" si="663"/>
        <v>5X033</v>
      </c>
      <c r="S1423" s="82" t="str">
        <f t="shared" si="664"/>
        <v/>
      </c>
      <c r="T1423" s="40">
        <f t="shared" si="665"/>
        <v>45912</v>
      </c>
      <c r="U1423" s="44">
        <v>2500</v>
      </c>
      <c r="V1423" s="44">
        <f t="shared" si="666"/>
        <v>0</v>
      </c>
      <c r="W1423" s="77">
        <f t="shared" si="667"/>
        <v>2500</v>
      </c>
      <c r="X1423" s="78">
        <f t="shared" si="668"/>
        <v>0</v>
      </c>
      <c r="Y1423" s="44" cm="1">
        <f t="array" ref="Y1423">_xlfn.IFNA(_xlfn.IFS(AND(Q1423&gt;=2000, Q1423&lt;3000), 10000, AND(Q1423&gt;=3000, Q1423&lt;4000), 15000, AND(Q1423&gt;=4000, Q1423&lt;5000), 20000, AND(Q1423&gt;=5000), 25000),0)</f>
        <v>0</v>
      </c>
      <c r="Z1423" s="91">
        <f t="shared" si="669"/>
        <v>300</v>
      </c>
      <c r="AA1423" s="44">
        <f t="shared" si="670"/>
        <v>0</v>
      </c>
      <c r="AB1423" s="44"/>
      <c r="AC1423" s="44"/>
      <c r="AD1423" s="44"/>
      <c r="AE1423" s="44">
        <f>VLOOKUP(O1423,정산업데이트!$A$6:$B$12,2,10)</f>
        <v>0</v>
      </c>
      <c r="AF1423" s="44"/>
      <c r="AG1423" s="79">
        <f t="shared" si="671"/>
        <v>300</v>
      </c>
      <c r="AH1423" s="80">
        <f t="shared" si="672"/>
        <v>2800</v>
      </c>
      <c r="AJ1423" s="84" t="s">
        <v>8911</v>
      </c>
      <c r="AK1423" s="84" t="s">
        <v>73</v>
      </c>
      <c r="AL1423" s="84" t="s">
        <v>8912</v>
      </c>
      <c r="AM1423" s="84" t="s">
        <v>9387</v>
      </c>
      <c r="AN1423" s="84" t="s">
        <v>9388</v>
      </c>
      <c r="AO1423" s="84" t="s">
        <v>9389</v>
      </c>
      <c r="AP1423" s="84" t="s">
        <v>9390</v>
      </c>
      <c r="AQ1423" s="84" t="s">
        <v>122</v>
      </c>
      <c r="AR1423" s="85">
        <v>1</v>
      </c>
      <c r="AS1423" s="86">
        <v>1</v>
      </c>
      <c r="AT1423" s="86">
        <v>1E-3</v>
      </c>
      <c r="AU1423" s="86">
        <v>1</v>
      </c>
      <c r="AV1423" s="84" t="s">
        <v>8</v>
      </c>
      <c r="AW1423" s="86">
        <v>40</v>
      </c>
      <c r="AX1423" s="84" t="s">
        <v>68</v>
      </c>
      <c r="AY1423" s="84" t="s">
        <v>68</v>
      </c>
      <c r="AZ1423" s="84" t="s">
        <v>68</v>
      </c>
      <c r="BA1423" s="84" t="s">
        <v>68</v>
      </c>
      <c r="BB1423" s="84" t="s">
        <v>68</v>
      </c>
      <c r="BC1423" s="84" t="s">
        <v>141</v>
      </c>
      <c r="BD1423" s="84" t="s">
        <v>79</v>
      </c>
      <c r="BE1423" s="84" t="s">
        <v>80</v>
      </c>
      <c r="BF1423" s="84" t="s">
        <v>122</v>
      </c>
      <c r="BG1423" s="84" t="s">
        <v>69</v>
      </c>
      <c r="BH1423" s="92" t="s">
        <v>9391</v>
      </c>
      <c r="BI1423" s="84" t="s">
        <v>122</v>
      </c>
      <c r="BJ1423" s="84" t="s">
        <v>9392</v>
      </c>
      <c r="BK1423" s="84" t="s">
        <v>867</v>
      </c>
      <c r="BL1423" s="84" t="s">
        <v>122</v>
      </c>
      <c r="BM1423" s="84" t="s">
        <v>79</v>
      </c>
      <c r="BN1423" s="84" t="s">
        <v>70</v>
      </c>
      <c r="BO1423" s="84" t="s">
        <v>71</v>
      </c>
      <c r="BP1423" s="84" t="s">
        <v>122</v>
      </c>
      <c r="BQ1423" s="84" t="s">
        <v>163</v>
      </c>
    </row>
    <row r="1424" spans="1:69" ht="14.4" x14ac:dyDescent="0.3">
      <c r="A1424" s="40" t="str">
        <f t="shared" si="646"/>
        <v>2025-09-12</v>
      </c>
      <c r="B1424" s="40" t="str">
        <f t="shared" si="647"/>
        <v>SYD</v>
      </c>
      <c r="C1424" s="39" t="str">
        <f t="shared" si="648"/>
        <v>40644104686</v>
      </c>
      <c r="D1424" s="41" t="str">
        <f t="shared" si="649"/>
        <v>PKR253422023</v>
      </c>
      <c r="E1424" s="41" t="str">
        <f t="shared" si="650"/>
        <v>596421475034</v>
      </c>
      <c r="F1424" s="39" t="str">
        <f t="shared" si="651"/>
        <v>2254231</v>
      </c>
      <c r="G1424" s="39" t="str">
        <f t="shared" si="652"/>
        <v>WISE EXPRESS(OZPRODUCT)</v>
      </c>
      <c r="H1424" s="41" t="str">
        <f t="shared" si="653"/>
        <v>손효동</v>
      </c>
      <c r="I1424" s="39" t="str">
        <f t="shared" si="654"/>
        <v>16824</v>
      </c>
      <c r="J1424" s="52" t="str">
        <f t="shared" si="655"/>
        <v/>
      </c>
      <c r="K1424" s="75">
        <f t="shared" si="656"/>
        <v>1</v>
      </c>
      <c r="L1424" s="76">
        <f t="shared" si="657"/>
        <v>1</v>
      </c>
      <c r="M1424" s="76">
        <f t="shared" si="658"/>
        <v>1E-3</v>
      </c>
      <c r="N1424" s="76">
        <f t="shared" si="659"/>
        <v>1</v>
      </c>
      <c r="O1424" s="42">
        <f t="shared" si="660"/>
        <v>1</v>
      </c>
      <c r="P1424" s="39" t="str">
        <f t="shared" si="661"/>
        <v>일반(목록배제,Normal-Manifest Exception)</v>
      </c>
      <c r="Q1424" s="72">
        <f t="shared" si="662"/>
        <v>40</v>
      </c>
      <c r="R1424" s="43" t="str">
        <f t="shared" si="663"/>
        <v>5X033</v>
      </c>
      <c r="S1424" s="82" t="str">
        <f t="shared" si="664"/>
        <v/>
      </c>
      <c r="T1424" s="40">
        <f t="shared" si="665"/>
        <v>45912</v>
      </c>
      <c r="U1424" s="44">
        <v>2500</v>
      </c>
      <c r="V1424" s="44">
        <f t="shared" si="666"/>
        <v>0</v>
      </c>
      <c r="W1424" s="77">
        <f t="shared" si="667"/>
        <v>2500</v>
      </c>
      <c r="X1424" s="78">
        <f t="shared" si="668"/>
        <v>0</v>
      </c>
      <c r="Y1424" s="44" cm="1">
        <f t="array" ref="Y1424">_xlfn.IFNA(_xlfn.IFS(AND(Q1424&gt;=2000, Q1424&lt;3000), 10000, AND(Q1424&gt;=3000, Q1424&lt;4000), 15000, AND(Q1424&gt;=4000, Q1424&lt;5000), 20000, AND(Q1424&gt;=5000), 25000),0)</f>
        <v>0</v>
      </c>
      <c r="Z1424" s="91">
        <f t="shared" si="669"/>
        <v>300</v>
      </c>
      <c r="AA1424" s="44">
        <f t="shared" si="670"/>
        <v>0</v>
      </c>
      <c r="AB1424" s="44"/>
      <c r="AC1424" s="44"/>
      <c r="AD1424" s="44"/>
      <c r="AE1424" s="44">
        <f>VLOOKUP(O1424,정산업데이트!$A$6:$B$12,2,10)</f>
        <v>0</v>
      </c>
      <c r="AF1424" s="44"/>
      <c r="AG1424" s="79">
        <f t="shared" si="671"/>
        <v>300</v>
      </c>
      <c r="AH1424" s="80">
        <f t="shared" si="672"/>
        <v>2800</v>
      </c>
      <c r="AI1424" s="93"/>
      <c r="AJ1424" s="84" t="s">
        <v>8911</v>
      </c>
      <c r="AK1424" s="84" t="s">
        <v>73</v>
      </c>
      <c r="AL1424" s="84" t="s">
        <v>8912</v>
      </c>
      <c r="AM1424" s="84" t="s">
        <v>9393</v>
      </c>
      <c r="AN1424" s="84" t="s">
        <v>9394</v>
      </c>
      <c r="AO1424" s="84" t="s">
        <v>9395</v>
      </c>
      <c r="AP1424" s="84" t="s">
        <v>678</v>
      </c>
      <c r="AQ1424" s="84" t="s">
        <v>122</v>
      </c>
      <c r="AR1424" s="85">
        <v>1</v>
      </c>
      <c r="AS1424" s="86">
        <v>1</v>
      </c>
      <c r="AT1424" s="86">
        <v>1E-3</v>
      </c>
      <c r="AU1424" s="86">
        <v>1</v>
      </c>
      <c r="AV1424" s="84" t="s">
        <v>8</v>
      </c>
      <c r="AW1424" s="86">
        <v>40</v>
      </c>
      <c r="AX1424" s="84" t="s">
        <v>68</v>
      </c>
      <c r="AY1424" s="84" t="s">
        <v>68</v>
      </c>
      <c r="AZ1424" s="84" t="s">
        <v>68</v>
      </c>
      <c r="BA1424" s="84" t="s">
        <v>68</v>
      </c>
      <c r="BB1424" s="84" t="s">
        <v>68</v>
      </c>
      <c r="BC1424" s="84" t="s">
        <v>141</v>
      </c>
      <c r="BD1424" s="84" t="s">
        <v>79</v>
      </c>
      <c r="BE1424" s="84" t="s">
        <v>80</v>
      </c>
      <c r="BF1424" s="84" t="s">
        <v>122</v>
      </c>
      <c r="BG1424" s="84" t="s">
        <v>69</v>
      </c>
      <c r="BH1424" s="92" t="s">
        <v>9396</v>
      </c>
      <c r="BI1424" s="84" t="s">
        <v>122</v>
      </c>
      <c r="BJ1424" s="84" t="s">
        <v>9397</v>
      </c>
      <c r="BK1424" s="84" t="s">
        <v>867</v>
      </c>
      <c r="BL1424" s="84" t="s">
        <v>122</v>
      </c>
      <c r="BM1424" s="84" t="s">
        <v>79</v>
      </c>
      <c r="BN1424" s="84" t="s">
        <v>70</v>
      </c>
      <c r="BO1424" s="84" t="s">
        <v>71</v>
      </c>
      <c r="BP1424" s="84" t="s">
        <v>122</v>
      </c>
      <c r="BQ1424" s="84" t="s">
        <v>163</v>
      </c>
    </row>
    <row r="1425" spans="1:69" ht="14.4" x14ac:dyDescent="0.3">
      <c r="A1425" s="40" t="str">
        <f t="shared" si="646"/>
        <v>2025-09-12</v>
      </c>
      <c r="B1425" s="40" t="str">
        <f t="shared" si="647"/>
        <v>SYD</v>
      </c>
      <c r="C1425" s="39" t="str">
        <f t="shared" si="648"/>
        <v>40644104686</v>
      </c>
      <c r="D1425" s="41" t="str">
        <f t="shared" si="649"/>
        <v>PKR253422026</v>
      </c>
      <c r="E1425" s="41" t="str">
        <f t="shared" si="650"/>
        <v>596421475060</v>
      </c>
      <c r="F1425" s="39" t="str">
        <f t="shared" si="651"/>
        <v>2254231</v>
      </c>
      <c r="G1425" s="39" t="str">
        <f t="shared" si="652"/>
        <v>WISE EXPRESS(OZPRODUCT)</v>
      </c>
      <c r="H1425" s="41" t="str">
        <f t="shared" si="653"/>
        <v>이인자</v>
      </c>
      <c r="I1425" s="39" t="str">
        <f t="shared" si="654"/>
        <v>15010</v>
      </c>
      <c r="J1425" s="52" t="str">
        <f t="shared" si="655"/>
        <v/>
      </c>
      <c r="K1425" s="75">
        <f t="shared" si="656"/>
        <v>1</v>
      </c>
      <c r="L1425" s="76">
        <f t="shared" si="657"/>
        <v>2</v>
      </c>
      <c r="M1425" s="76">
        <f t="shared" si="658"/>
        <v>1E-3</v>
      </c>
      <c r="N1425" s="76">
        <f t="shared" si="659"/>
        <v>2</v>
      </c>
      <c r="O1425" s="42">
        <f t="shared" si="660"/>
        <v>2</v>
      </c>
      <c r="P1425" s="39" t="str">
        <f t="shared" si="661"/>
        <v>일반(목록배제,Normal-Manifest Exception)</v>
      </c>
      <c r="Q1425" s="72">
        <f t="shared" si="662"/>
        <v>90</v>
      </c>
      <c r="R1425" s="43" t="str">
        <f t="shared" si="663"/>
        <v>5X033</v>
      </c>
      <c r="S1425" s="82" t="str">
        <f t="shared" si="664"/>
        <v/>
      </c>
      <c r="T1425" s="40">
        <f t="shared" si="665"/>
        <v>45912</v>
      </c>
      <c r="U1425" s="44">
        <v>2500</v>
      </c>
      <c r="V1425" s="44">
        <f t="shared" si="666"/>
        <v>0</v>
      </c>
      <c r="W1425" s="77">
        <f t="shared" si="667"/>
        <v>2500</v>
      </c>
      <c r="X1425" s="78">
        <f t="shared" si="668"/>
        <v>0</v>
      </c>
      <c r="Y1425" s="44" cm="1">
        <f t="array" ref="Y1425">_xlfn.IFNA(_xlfn.IFS(AND(Q1425&gt;=2000, Q1425&lt;3000), 10000, AND(Q1425&gt;=3000, Q1425&lt;4000), 15000, AND(Q1425&gt;=4000, Q1425&lt;5000), 20000, AND(Q1425&gt;=5000), 25000),0)</f>
        <v>0</v>
      </c>
      <c r="Z1425" s="91">
        <f t="shared" si="669"/>
        <v>300</v>
      </c>
      <c r="AA1425" s="44">
        <f t="shared" si="670"/>
        <v>0</v>
      </c>
      <c r="AB1425" s="44"/>
      <c r="AC1425" s="44"/>
      <c r="AD1425" s="44"/>
      <c r="AE1425" s="44">
        <f>VLOOKUP(O1425,정산업데이트!$A$6:$B$12,2,10)</f>
        <v>0</v>
      </c>
      <c r="AF1425" s="44"/>
      <c r="AG1425" s="79">
        <f t="shared" si="671"/>
        <v>300</v>
      </c>
      <c r="AH1425" s="80">
        <f t="shared" si="672"/>
        <v>2800</v>
      </c>
      <c r="AI1425" s="93"/>
      <c r="AJ1425" s="84" t="s">
        <v>8911</v>
      </c>
      <c r="AK1425" s="84" t="s">
        <v>73</v>
      </c>
      <c r="AL1425" s="84" t="s">
        <v>8912</v>
      </c>
      <c r="AM1425" s="84" t="s">
        <v>9398</v>
      </c>
      <c r="AN1425" s="84" t="s">
        <v>9399</v>
      </c>
      <c r="AO1425" s="84" t="s">
        <v>9400</v>
      </c>
      <c r="AP1425" s="84" t="s">
        <v>736</v>
      </c>
      <c r="AQ1425" s="84" t="s">
        <v>122</v>
      </c>
      <c r="AR1425" s="85">
        <v>1</v>
      </c>
      <c r="AS1425" s="86">
        <v>2</v>
      </c>
      <c r="AT1425" s="86">
        <v>1E-3</v>
      </c>
      <c r="AU1425" s="86">
        <v>2</v>
      </c>
      <c r="AV1425" s="84" t="s">
        <v>8</v>
      </c>
      <c r="AW1425" s="86">
        <v>90</v>
      </c>
      <c r="AX1425" s="84" t="s">
        <v>68</v>
      </c>
      <c r="AY1425" s="84" t="s">
        <v>68</v>
      </c>
      <c r="AZ1425" s="84" t="s">
        <v>68</v>
      </c>
      <c r="BA1425" s="84" t="s">
        <v>68</v>
      </c>
      <c r="BB1425" s="84" t="s">
        <v>68</v>
      </c>
      <c r="BC1425" s="84" t="s">
        <v>141</v>
      </c>
      <c r="BD1425" s="84" t="s">
        <v>79</v>
      </c>
      <c r="BE1425" s="84" t="s">
        <v>80</v>
      </c>
      <c r="BF1425" s="84" t="s">
        <v>122</v>
      </c>
      <c r="BG1425" s="84" t="s">
        <v>69</v>
      </c>
      <c r="BH1425" s="92" t="s">
        <v>9401</v>
      </c>
      <c r="BI1425" s="84" t="s">
        <v>122</v>
      </c>
      <c r="BJ1425" s="84" t="s">
        <v>9402</v>
      </c>
      <c r="BK1425" s="84" t="s">
        <v>867</v>
      </c>
      <c r="BL1425" s="84" t="s">
        <v>122</v>
      </c>
      <c r="BM1425" s="84" t="s">
        <v>79</v>
      </c>
      <c r="BN1425" s="84" t="s">
        <v>70</v>
      </c>
      <c r="BO1425" s="84" t="s">
        <v>71</v>
      </c>
      <c r="BP1425" s="84" t="s">
        <v>122</v>
      </c>
      <c r="BQ1425" s="84" t="s">
        <v>163</v>
      </c>
    </row>
    <row r="1426" spans="1:69" ht="14.4" x14ac:dyDescent="0.3">
      <c r="A1426" s="40" t="str">
        <f t="shared" si="646"/>
        <v>2025-09-12</v>
      </c>
      <c r="B1426" s="40" t="str">
        <f t="shared" si="647"/>
        <v>SYD</v>
      </c>
      <c r="C1426" s="39" t="str">
        <f t="shared" si="648"/>
        <v>40644104686</v>
      </c>
      <c r="D1426" s="41" t="str">
        <f t="shared" si="649"/>
        <v>PKR253422027</v>
      </c>
      <c r="E1426" s="41" t="str">
        <f t="shared" si="650"/>
        <v>596421475071</v>
      </c>
      <c r="F1426" s="39" t="str">
        <f t="shared" si="651"/>
        <v>2254231</v>
      </c>
      <c r="G1426" s="39" t="str">
        <f t="shared" si="652"/>
        <v>WISE EXPRESS(OZPRODUCT)</v>
      </c>
      <c r="H1426" s="41" t="str">
        <f t="shared" si="653"/>
        <v>김미경</v>
      </c>
      <c r="I1426" s="39" t="str">
        <f t="shared" si="654"/>
        <v>08101</v>
      </c>
      <c r="J1426" s="52" t="str">
        <f t="shared" si="655"/>
        <v/>
      </c>
      <c r="K1426" s="75">
        <f t="shared" si="656"/>
        <v>1</v>
      </c>
      <c r="L1426" s="76">
        <f t="shared" si="657"/>
        <v>2</v>
      </c>
      <c r="M1426" s="76">
        <f t="shared" si="658"/>
        <v>1E-3</v>
      </c>
      <c r="N1426" s="76">
        <f t="shared" si="659"/>
        <v>2</v>
      </c>
      <c r="O1426" s="42">
        <f t="shared" si="660"/>
        <v>2</v>
      </c>
      <c r="P1426" s="39" t="str">
        <f t="shared" si="661"/>
        <v>일반(목록배제,Normal-Manifest Exception)</v>
      </c>
      <c r="Q1426" s="72">
        <f t="shared" si="662"/>
        <v>90</v>
      </c>
      <c r="R1426" s="43" t="str">
        <f t="shared" si="663"/>
        <v>5X033</v>
      </c>
      <c r="S1426" s="82" t="str">
        <f t="shared" si="664"/>
        <v/>
      </c>
      <c r="T1426" s="40">
        <f t="shared" si="665"/>
        <v>45912</v>
      </c>
      <c r="U1426" s="44">
        <v>2500</v>
      </c>
      <c r="V1426" s="44">
        <f t="shared" si="666"/>
        <v>0</v>
      </c>
      <c r="W1426" s="77">
        <f t="shared" si="667"/>
        <v>2500</v>
      </c>
      <c r="X1426" s="78">
        <f t="shared" si="668"/>
        <v>0</v>
      </c>
      <c r="Y1426" s="44" cm="1">
        <f t="array" ref="Y1426">_xlfn.IFNA(_xlfn.IFS(AND(Q1426&gt;=2000, Q1426&lt;3000), 10000, AND(Q1426&gt;=3000, Q1426&lt;4000), 15000, AND(Q1426&gt;=4000, Q1426&lt;5000), 20000, AND(Q1426&gt;=5000), 25000),0)</f>
        <v>0</v>
      </c>
      <c r="Z1426" s="91">
        <f t="shared" si="669"/>
        <v>300</v>
      </c>
      <c r="AA1426" s="44">
        <f t="shared" si="670"/>
        <v>0</v>
      </c>
      <c r="AB1426" s="44"/>
      <c r="AC1426" s="44"/>
      <c r="AD1426" s="44"/>
      <c r="AE1426" s="44">
        <f>VLOOKUP(O1426,정산업데이트!$A$6:$B$12,2,10)</f>
        <v>0</v>
      </c>
      <c r="AF1426" s="44"/>
      <c r="AG1426" s="79">
        <f t="shared" si="671"/>
        <v>300</v>
      </c>
      <c r="AH1426" s="80">
        <f t="shared" si="672"/>
        <v>2800</v>
      </c>
      <c r="AI1426" s="93"/>
      <c r="AJ1426" s="84" t="s">
        <v>8911</v>
      </c>
      <c r="AK1426" s="84" t="s">
        <v>73</v>
      </c>
      <c r="AL1426" s="84" t="s">
        <v>8912</v>
      </c>
      <c r="AM1426" s="84" t="s">
        <v>9403</v>
      </c>
      <c r="AN1426" s="84" t="s">
        <v>239</v>
      </c>
      <c r="AO1426" s="84" t="s">
        <v>9404</v>
      </c>
      <c r="AP1426" s="84" t="s">
        <v>9405</v>
      </c>
      <c r="AQ1426" s="84" t="s">
        <v>122</v>
      </c>
      <c r="AR1426" s="85">
        <v>1</v>
      </c>
      <c r="AS1426" s="86">
        <v>2</v>
      </c>
      <c r="AT1426" s="86">
        <v>1E-3</v>
      </c>
      <c r="AU1426" s="86">
        <v>2</v>
      </c>
      <c r="AV1426" s="84" t="s">
        <v>8</v>
      </c>
      <c r="AW1426" s="86">
        <v>90</v>
      </c>
      <c r="AX1426" s="84" t="s">
        <v>68</v>
      </c>
      <c r="AY1426" s="84" t="s">
        <v>68</v>
      </c>
      <c r="AZ1426" s="84" t="s">
        <v>68</v>
      </c>
      <c r="BA1426" s="84" t="s">
        <v>68</v>
      </c>
      <c r="BB1426" s="84" t="s">
        <v>68</v>
      </c>
      <c r="BC1426" s="84" t="s">
        <v>141</v>
      </c>
      <c r="BD1426" s="84" t="s">
        <v>79</v>
      </c>
      <c r="BE1426" s="84" t="s">
        <v>80</v>
      </c>
      <c r="BF1426" s="84" t="s">
        <v>122</v>
      </c>
      <c r="BG1426" s="84" t="s">
        <v>69</v>
      </c>
      <c r="BH1426" s="92" t="s">
        <v>9406</v>
      </c>
      <c r="BI1426" s="84" t="s">
        <v>122</v>
      </c>
      <c r="BJ1426" s="84" t="s">
        <v>9407</v>
      </c>
      <c r="BK1426" s="84" t="s">
        <v>867</v>
      </c>
      <c r="BL1426" s="84" t="s">
        <v>122</v>
      </c>
      <c r="BM1426" s="84" t="s">
        <v>79</v>
      </c>
      <c r="BN1426" s="84" t="s">
        <v>70</v>
      </c>
      <c r="BO1426" s="84" t="s">
        <v>71</v>
      </c>
      <c r="BP1426" s="84" t="s">
        <v>122</v>
      </c>
      <c r="BQ1426" s="84" t="s">
        <v>163</v>
      </c>
    </row>
    <row r="1427" spans="1:69" ht="14.4" x14ac:dyDescent="0.3">
      <c r="A1427" s="40" t="str">
        <f t="shared" si="646"/>
        <v>2025-09-12</v>
      </c>
      <c r="B1427" s="40" t="str">
        <f t="shared" si="647"/>
        <v>SYD</v>
      </c>
      <c r="C1427" s="39" t="str">
        <f t="shared" si="648"/>
        <v>40644104686</v>
      </c>
      <c r="D1427" s="41" t="str">
        <f t="shared" si="649"/>
        <v>PKR253422028</v>
      </c>
      <c r="E1427" s="41" t="str">
        <f t="shared" si="650"/>
        <v>596421475082</v>
      </c>
      <c r="F1427" s="39" t="str">
        <f t="shared" si="651"/>
        <v>2254231</v>
      </c>
      <c r="G1427" s="39" t="str">
        <f t="shared" si="652"/>
        <v>WISE EXPRESS(OZPRODUCT)</v>
      </c>
      <c r="H1427" s="41" t="str">
        <f t="shared" si="653"/>
        <v>조혜란</v>
      </c>
      <c r="I1427" s="39" t="str">
        <f t="shared" si="654"/>
        <v>21362</v>
      </c>
      <c r="J1427" s="52" t="str">
        <f t="shared" si="655"/>
        <v/>
      </c>
      <c r="K1427" s="75">
        <f t="shared" si="656"/>
        <v>1</v>
      </c>
      <c r="L1427" s="76">
        <f t="shared" si="657"/>
        <v>3</v>
      </c>
      <c r="M1427" s="76">
        <f t="shared" si="658"/>
        <v>1E-3</v>
      </c>
      <c r="N1427" s="76">
        <f t="shared" si="659"/>
        <v>3</v>
      </c>
      <c r="O1427" s="42">
        <f t="shared" si="660"/>
        <v>3</v>
      </c>
      <c r="P1427" s="39" t="str">
        <f t="shared" si="661"/>
        <v>일반(목록배제,Normal-Manifest Exception)</v>
      </c>
      <c r="Q1427" s="72">
        <f t="shared" si="662"/>
        <v>80</v>
      </c>
      <c r="R1427" s="43" t="str">
        <f t="shared" si="663"/>
        <v>5X033</v>
      </c>
      <c r="S1427" s="82" t="str">
        <f t="shared" si="664"/>
        <v/>
      </c>
      <c r="T1427" s="40">
        <f t="shared" si="665"/>
        <v>45912</v>
      </c>
      <c r="U1427" s="44">
        <v>2500</v>
      </c>
      <c r="V1427" s="44">
        <f t="shared" si="666"/>
        <v>0</v>
      </c>
      <c r="W1427" s="77">
        <f t="shared" si="667"/>
        <v>2500</v>
      </c>
      <c r="X1427" s="78">
        <f t="shared" si="668"/>
        <v>0</v>
      </c>
      <c r="Y1427" s="44" cm="1">
        <f t="array" ref="Y1427">_xlfn.IFNA(_xlfn.IFS(AND(Q1427&gt;=2000, Q1427&lt;3000), 10000, AND(Q1427&gt;=3000, Q1427&lt;4000), 15000, AND(Q1427&gt;=4000, Q1427&lt;5000), 20000, AND(Q1427&gt;=5000), 25000),0)</f>
        <v>0</v>
      </c>
      <c r="Z1427" s="91">
        <f t="shared" si="669"/>
        <v>300</v>
      </c>
      <c r="AA1427" s="44">
        <f t="shared" si="670"/>
        <v>0</v>
      </c>
      <c r="AB1427" s="44"/>
      <c r="AC1427" s="44"/>
      <c r="AD1427" s="44"/>
      <c r="AE1427" s="44">
        <f>VLOOKUP(O1427,정산업데이트!$A$6:$B$12,2,10)</f>
        <v>0</v>
      </c>
      <c r="AF1427" s="44"/>
      <c r="AG1427" s="79">
        <f t="shared" si="671"/>
        <v>300</v>
      </c>
      <c r="AH1427" s="80">
        <f t="shared" si="672"/>
        <v>2800</v>
      </c>
      <c r="AI1427" s="93"/>
      <c r="AJ1427" s="84" t="s">
        <v>8911</v>
      </c>
      <c r="AK1427" s="84" t="s">
        <v>73</v>
      </c>
      <c r="AL1427" s="84" t="s">
        <v>8912</v>
      </c>
      <c r="AM1427" s="84" t="s">
        <v>9408</v>
      </c>
      <c r="AN1427" s="84" t="s">
        <v>9409</v>
      </c>
      <c r="AO1427" s="84" t="s">
        <v>9410</v>
      </c>
      <c r="AP1427" s="84" t="s">
        <v>9411</v>
      </c>
      <c r="AQ1427" s="84" t="s">
        <v>122</v>
      </c>
      <c r="AR1427" s="85">
        <v>1</v>
      </c>
      <c r="AS1427" s="86">
        <v>3</v>
      </c>
      <c r="AT1427" s="86">
        <v>1E-3</v>
      </c>
      <c r="AU1427" s="86">
        <v>3</v>
      </c>
      <c r="AV1427" s="84" t="s">
        <v>8</v>
      </c>
      <c r="AW1427" s="86">
        <v>80</v>
      </c>
      <c r="AX1427" s="84" t="s">
        <v>68</v>
      </c>
      <c r="AY1427" s="84" t="s">
        <v>68</v>
      </c>
      <c r="AZ1427" s="84" t="s">
        <v>68</v>
      </c>
      <c r="BA1427" s="84" t="s">
        <v>68</v>
      </c>
      <c r="BB1427" s="84" t="s">
        <v>68</v>
      </c>
      <c r="BC1427" s="84" t="s">
        <v>141</v>
      </c>
      <c r="BD1427" s="84" t="s">
        <v>79</v>
      </c>
      <c r="BE1427" s="84" t="s">
        <v>80</v>
      </c>
      <c r="BF1427" s="84" t="s">
        <v>122</v>
      </c>
      <c r="BG1427" s="84" t="s">
        <v>69</v>
      </c>
      <c r="BH1427" s="92" t="s">
        <v>9412</v>
      </c>
      <c r="BI1427" s="84" t="s">
        <v>122</v>
      </c>
      <c r="BJ1427" s="84" t="s">
        <v>9413</v>
      </c>
      <c r="BK1427" s="84" t="s">
        <v>867</v>
      </c>
      <c r="BL1427" s="84" t="s">
        <v>122</v>
      </c>
      <c r="BM1427" s="84" t="s">
        <v>79</v>
      </c>
      <c r="BN1427" s="84" t="s">
        <v>70</v>
      </c>
      <c r="BO1427" s="84" t="s">
        <v>71</v>
      </c>
      <c r="BP1427" s="84" t="s">
        <v>122</v>
      </c>
      <c r="BQ1427" s="84" t="s">
        <v>163</v>
      </c>
    </row>
    <row r="1428" spans="1:69" ht="14.4" x14ac:dyDescent="0.3">
      <c r="A1428" s="40" t="str">
        <f t="shared" si="646"/>
        <v>2025-09-12</v>
      </c>
      <c r="B1428" s="40" t="str">
        <f t="shared" si="647"/>
        <v>SYD</v>
      </c>
      <c r="C1428" s="39" t="str">
        <f t="shared" si="648"/>
        <v>40644104686</v>
      </c>
      <c r="D1428" s="41" t="str">
        <f t="shared" si="649"/>
        <v>PKR253422029</v>
      </c>
      <c r="E1428" s="41" t="str">
        <f t="shared" si="650"/>
        <v>596421475093</v>
      </c>
      <c r="F1428" s="39" t="str">
        <f t="shared" si="651"/>
        <v>2254231</v>
      </c>
      <c r="G1428" s="39" t="str">
        <f t="shared" si="652"/>
        <v>WISE EXPRESS(OZPRODUCT)</v>
      </c>
      <c r="H1428" s="41" t="str">
        <f t="shared" si="653"/>
        <v>장규리</v>
      </c>
      <c r="I1428" s="39" t="str">
        <f t="shared" si="654"/>
        <v>04403</v>
      </c>
      <c r="J1428" s="52" t="str">
        <f t="shared" si="655"/>
        <v/>
      </c>
      <c r="K1428" s="75">
        <f t="shared" si="656"/>
        <v>1</v>
      </c>
      <c r="L1428" s="76">
        <f t="shared" si="657"/>
        <v>2</v>
      </c>
      <c r="M1428" s="76">
        <f t="shared" si="658"/>
        <v>1E-3</v>
      </c>
      <c r="N1428" s="76">
        <f t="shared" si="659"/>
        <v>2</v>
      </c>
      <c r="O1428" s="42">
        <f t="shared" si="660"/>
        <v>2</v>
      </c>
      <c r="P1428" s="39" t="str">
        <f t="shared" si="661"/>
        <v>일반(목록배제,Normal-Manifest Exception)</v>
      </c>
      <c r="Q1428" s="72">
        <f t="shared" si="662"/>
        <v>90</v>
      </c>
      <c r="R1428" s="43" t="str">
        <f t="shared" si="663"/>
        <v>5X033</v>
      </c>
      <c r="S1428" s="82" t="str">
        <f t="shared" si="664"/>
        <v/>
      </c>
      <c r="T1428" s="40">
        <f t="shared" si="665"/>
        <v>45912</v>
      </c>
      <c r="U1428" s="44">
        <v>2500</v>
      </c>
      <c r="V1428" s="44">
        <f t="shared" si="666"/>
        <v>0</v>
      </c>
      <c r="W1428" s="77">
        <f t="shared" si="667"/>
        <v>2500</v>
      </c>
      <c r="X1428" s="78">
        <f t="shared" si="668"/>
        <v>0</v>
      </c>
      <c r="Y1428" s="44" cm="1">
        <f t="array" ref="Y1428">_xlfn.IFNA(_xlfn.IFS(AND(Q1428&gt;=2000, Q1428&lt;3000), 10000, AND(Q1428&gt;=3000, Q1428&lt;4000), 15000, AND(Q1428&gt;=4000, Q1428&lt;5000), 20000, AND(Q1428&gt;=5000), 25000),0)</f>
        <v>0</v>
      </c>
      <c r="Z1428" s="91">
        <f t="shared" si="669"/>
        <v>300</v>
      </c>
      <c r="AA1428" s="44">
        <f t="shared" si="670"/>
        <v>0</v>
      </c>
      <c r="AB1428" s="44"/>
      <c r="AC1428" s="44"/>
      <c r="AD1428" s="44"/>
      <c r="AE1428" s="44">
        <f>VLOOKUP(O1428,정산업데이트!$A$6:$B$12,2,10)</f>
        <v>0</v>
      </c>
      <c r="AF1428" s="44"/>
      <c r="AG1428" s="79">
        <f t="shared" si="671"/>
        <v>300</v>
      </c>
      <c r="AH1428" s="80">
        <f t="shared" si="672"/>
        <v>2800</v>
      </c>
      <c r="AI1428" s="93"/>
      <c r="AJ1428" s="84" t="s">
        <v>8911</v>
      </c>
      <c r="AK1428" s="84" t="s">
        <v>73</v>
      </c>
      <c r="AL1428" s="84" t="s">
        <v>8912</v>
      </c>
      <c r="AM1428" s="84" t="s">
        <v>9414</v>
      </c>
      <c r="AN1428" s="84" t="s">
        <v>9415</v>
      </c>
      <c r="AO1428" s="84" t="s">
        <v>9416</v>
      </c>
      <c r="AP1428" s="84" t="s">
        <v>9417</v>
      </c>
      <c r="AQ1428" s="84" t="s">
        <v>122</v>
      </c>
      <c r="AR1428" s="85">
        <v>1</v>
      </c>
      <c r="AS1428" s="86">
        <v>2</v>
      </c>
      <c r="AT1428" s="86">
        <v>1E-3</v>
      </c>
      <c r="AU1428" s="86">
        <v>2</v>
      </c>
      <c r="AV1428" s="84" t="s">
        <v>8</v>
      </c>
      <c r="AW1428" s="86">
        <v>90</v>
      </c>
      <c r="AX1428" s="84" t="s">
        <v>68</v>
      </c>
      <c r="AY1428" s="84" t="s">
        <v>68</v>
      </c>
      <c r="AZ1428" s="84" t="s">
        <v>68</v>
      </c>
      <c r="BA1428" s="84" t="s">
        <v>68</v>
      </c>
      <c r="BB1428" s="84" t="s">
        <v>68</v>
      </c>
      <c r="BC1428" s="84" t="s">
        <v>141</v>
      </c>
      <c r="BD1428" s="84" t="s">
        <v>79</v>
      </c>
      <c r="BE1428" s="84" t="s">
        <v>80</v>
      </c>
      <c r="BF1428" s="84" t="s">
        <v>122</v>
      </c>
      <c r="BG1428" s="84" t="s">
        <v>69</v>
      </c>
      <c r="BH1428" s="92" t="s">
        <v>9418</v>
      </c>
      <c r="BI1428" s="84" t="s">
        <v>122</v>
      </c>
      <c r="BJ1428" s="84" t="s">
        <v>9419</v>
      </c>
      <c r="BK1428" s="84" t="s">
        <v>867</v>
      </c>
      <c r="BL1428" s="84" t="s">
        <v>122</v>
      </c>
      <c r="BM1428" s="84" t="s">
        <v>79</v>
      </c>
      <c r="BN1428" s="84" t="s">
        <v>70</v>
      </c>
      <c r="BO1428" s="84" t="s">
        <v>71</v>
      </c>
      <c r="BP1428" s="84" t="s">
        <v>122</v>
      </c>
      <c r="BQ1428" s="84" t="s">
        <v>163</v>
      </c>
    </row>
    <row r="1429" spans="1:69" ht="14.4" x14ac:dyDescent="0.3">
      <c r="A1429" s="40" t="str">
        <f t="shared" si="646"/>
        <v>2025-09-12</v>
      </c>
      <c r="B1429" s="40" t="str">
        <f t="shared" si="647"/>
        <v>SYD</v>
      </c>
      <c r="C1429" s="39" t="str">
        <f t="shared" si="648"/>
        <v>40644104686</v>
      </c>
      <c r="D1429" s="41" t="str">
        <f t="shared" si="649"/>
        <v>PKR253422030</v>
      </c>
      <c r="E1429" s="41" t="str">
        <f t="shared" si="650"/>
        <v>596421475104</v>
      </c>
      <c r="F1429" s="39" t="str">
        <f t="shared" si="651"/>
        <v>2254231</v>
      </c>
      <c r="G1429" s="39" t="str">
        <f t="shared" si="652"/>
        <v>WISE EXPRESS(OZPRODUCT)</v>
      </c>
      <c r="H1429" s="41" t="str">
        <f t="shared" si="653"/>
        <v>이재환</v>
      </c>
      <c r="I1429" s="39" t="str">
        <f t="shared" si="654"/>
        <v>17108</v>
      </c>
      <c r="J1429" s="52" t="str">
        <f t="shared" si="655"/>
        <v/>
      </c>
      <c r="K1429" s="75">
        <f t="shared" si="656"/>
        <v>1</v>
      </c>
      <c r="L1429" s="76">
        <f t="shared" si="657"/>
        <v>2</v>
      </c>
      <c r="M1429" s="76">
        <f t="shared" si="658"/>
        <v>1E-3</v>
      </c>
      <c r="N1429" s="76">
        <f t="shared" si="659"/>
        <v>2</v>
      </c>
      <c r="O1429" s="42">
        <f t="shared" si="660"/>
        <v>2</v>
      </c>
      <c r="P1429" s="39" t="str">
        <f t="shared" si="661"/>
        <v>일반(목록배제,Normal-Manifest Exception)</v>
      </c>
      <c r="Q1429" s="72">
        <f t="shared" si="662"/>
        <v>90</v>
      </c>
      <c r="R1429" s="43" t="str">
        <f t="shared" si="663"/>
        <v>5X033</v>
      </c>
      <c r="S1429" s="82" t="str">
        <f t="shared" si="664"/>
        <v/>
      </c>
      <c r="T1429" s="40">
        <f t="shared" si="665"/>
        <v>45912</v>
      </c>
      <c r="U1429" s="44">
        <v>2500</v>
      </c>
      <c r="V1429" s="44">
        <f t="shared" si="666"/>
        <v>0</v>
      </c>
      <c r="W1429" s="77">
        <f t="shared" si="667"/>
        <v>2500</v>
      </c>
      <c r="X1429" s="78">
        <f t="shared" si="668"/>
        <v>0</v>
      </c>
      <c r="Y1429" s="44" cm="1">
        <f t="array" ref="Y1429">_xlfn.IFNA(_xlfn.IFS(AND(Q1429&gt;=2000, Q1429&lt;3000), 10000, AND(Q1429&gt;=3000, Q1429&lt;4000), 15000, AND(Q1429&gt;=4000, Q1429&lt;5000), 20000, AND(Q1429&gt;=5000), 25000),0)</f>
        <v>0</v>
      </c>
      <c r="Z1429" s="91">
        <f t="shared" si="669"/>
        <v>300</v>
      </c>
      <c r="AA1429" s="44">
        <f t="shared" si="670"/>
        <v>0</v>
      </c>
      <c r="AB1429" s="44"/>
      <c r="AC1429" s="44"/>
      <c r="AD1429" s="44"/>
      <c r="AE1429" s="44">
        <f>VLOOKUP(O1429,정산업데이트!$A$6:$B$12,2,10)</f>
        <v>0</v>
      </c>
      <c r="AF1429" s="44"/>
      <c r="AG1429" s="79">
        <f t="shared" si="671"/>
        <v>300</v>
      </c>
      <c r="AH1429" s="80">
        <f t="shared" si="672"/>
        <v>2800</v>
      </c>
      <c r="AI1429" s="93"/>
      <c r="AJ1429" s="84" t="s">
        <v>8911</v>
      </c>
      <c r="AK1429" s="84" t="s">
        <v>73</v>
      </c>
      <c r="AL1429" s="84" t="s">
        <v>8912</v>
      </c>
      <c r="AM1429" s="84" t="s">
        <v>9420</v>
      </c>
      <c r="AN1429" s="84" t="s">
        <v>9421</v>
      </c>
      <c r="AO1429" s="84" t="s">
        <v>9422</v>
      </c>
      <c r="AP1429" s="84" t="s">
        <v>9423</v>
      </c>
      <c r="AQ1429" s="84" t="s">
        <v>122</v>
      </c>
      <c r="AR1429" s="85">
        <v>1</v>
      </c>
      <c r="AS1429" s="86">
        <v>2</v>
      </c>
      <c r="AT1429" s="86">
        <v>1E-3</v>
      </c>
      <c r="AU1429" s="86">
        <v>2</v>
      </c>
      <c r="AV1429" s="84" t="s">
        <v>8</v>
      </c>
      <c r="AW1429" s="86">
        <v>90</v>
      </c>
      <c r="AX1429" s="84" t="s">
        <v>68</v>
      </c>
      <c r="AY1429" s="84" t="s">
        <v>68</v>
      </c>
      <c r="AZ1429" s="84" t="s">
        <v>68</v>
      </c>
      <c r="BA1429" s="84" t="s">
        <v>68</v>
      </c>
      <c r="BB1429" s="84" t="s">
        <v>68</v>
      </c>
      <c r="BC1429" s="84" t="s">
        <v>141</v>
      </c>
      <c r="BD1429" s="84" t="s">
        <v>79</v>
      </c>
      <c r="BE1429" s="84" t="s">
        <v>80</v>
      </c>
      <c r="BF1429" s="84" t="s">
        <v>122</v>
      </c>
      <c r="BG1429" s="84" t="s">
        <v>69</v>
      </c>
      <c r="BH1429" s="92" t="s">
        <v>9424</v>
      </c>
      <c r="BI1429" s="84" t="s">
        <v>122</v>
      </c>
      <c r="BJ1429" s="84" t="s">
        <v>9425</v>
      </c>
      <c r="BK1429" s="84" t="s">
        <v>867</v>
      </c>
      <c r="BL1429" s="84" t="s">
        <v>122</v>
      </c>
      <c r="BM1429" s="84" t="s">
        <v>79</v>
      </c>
      <c r="BN1429" s="84" t="s">
        <v>70</v>
      </c>
      <c r="BO1429" s="84" t="s">
        <v>71</v>
      </c>
      <c r="BP1429" s="84" t="s">
        <v>122</v>
      </c>
      <c r="BQ1429" s="84" t="s">
        <v>163</v>
      </c>
    </row>
    <row r="1430" spans="1:69" ht="14.4" x14ac:dyDescent="0.3">
      <c r="A1430" s="40" t="str">
        <f t="shared" si="646"/>
        <v>2025-09-12</v>
      </c>
      <c r="B1430" s="40" t="str">
        <f t="shared" si="647"/>
        <v>SYD</v>
      </c>
      <c r="C1430" s="39" t="str">
        <f t="shared" si="648"/>
        <v>40644104686</v>
      </c>
      <c r="D1430" s="41" t="str">
        <f t="shared" si="649"/>
        <v>PKR253422031</v>
      </c>
      <c r="E1430" s="41" t="str">
        <f t="shared" si="650"/>
        <v>596421475115</v>
      </c>
      <c r="F1430" s="39" t="str">
        <f t="shared" si="651"/>
        <v>2254231</v>
      </c>
      <c r="G1430" s="39" t="str">
        <f t="shared" si="652"/>
        <v>WISE EXPRESS(OZPRODUCT)</v>
      </c>
      <c r="H1430" s="41" t="str">
        <f t="shared" si="653"/>
        <v>이원아</v>
      </c>
      <c r="I1430" s="39" t="str">
        <f t="shared" si="654"/>
        <v>18146</v>
      </c>
      <c r="J1430" s="52" t="str">
        <f t="shared" si="655"/>
        <v/>
      </c>
      <c r="K1430" s="75">
        <f t="shared" si="656"/>
        <v>1</v>
      </c>
      <c r="L1430" s="76">
        <f t="shared" si="657"/>
        <v>1</v>
      </c>
      <c r="M1430" s="76">
        <f t="shared" si="658"/>
        <v>1E-3</v>
      </c>
      <c r="N1430" s="76">
        <f t="shared" si="659"/>
        <v>1</v>
      </c>
      <c r="O1430" s="42">
        <f t="shared" si="660"/>
        <v>1</v>
      </c>
      <c r="P1430" s="39" t="str">
        <f t="shared" si="661"/>
        <v>일반(목록배제,Normal-Manifest Exception)</v>
      </c>
      <c r="Q1430" s="72">
        <f t="shared" si="662"/>
        <v>30</v>
      </c>
      <c r="R1430" s="43" t="str">
        <f t="shared" si="663"/>
        <v>5X033</v>
      </c>
      <c r="S1430" s="82" t="str">
        <f t="shared" si="664"/>
        <v/>
      </c>
      <c r="T1430" s="40">
        <f t="shared" si="665"/>
        <v>45912</v>
      </c>
      <c r="U1430" s="44">
        <v>2500</v>
      </c>
      <c r="V1430" s="44">
        <f t="shared" si="666"/>
        <v>0</v>
      </c>
      <c r="W1430" s="77">
        <f t="shared" si="667"/>
        <v>2500</v>
      </c>
      <c r="X1430" s="78">
        <f t="shared" si="668"/>
        <v>0</v>
      </c>
      <c r="Y1430" s="44" cm="1">
        <f t="array" ref="Y1430">_xlfn.IFNA(_xlfn.IFS(AND(Q1430&gt;=2000, Q1430&lt;3000), 10000, AND(Q1430&gt;=3000, Q1430&lt;4000), 15000, AND(Q1430&gt;=4000, Q1430&lt;5000), 20000, AND(Q1430&gt;=5000), 25000),0)</f>
        <v>0</v>
      </c>
      <c r="Z1430" s="91">
        <f t="shared" si="669"/>
        <v>300</v>
      </c>
      <c r="AA1430" s="44">
        <f t="shared" si="670"/>
        <v>0</v>
      </c>
      <c r="AB1430" s="44"/>
      <c r="AC1430" s="44"/>
      <c r="AD1430" s="44"/>
      <c r="AE1430" s="44">
        <f>VLOOKUP(O1430,정산업데이트!$A$6:$B$12,2,10)</f>
        <v>0</v>
      </c>
      <c r="AF1430" s="44"/>
      <c r="AG1430" s="79">
        <f t="shared" si="671"/>
        <v>300</v>
      </c>
      <c r="AH1430" s="80">
        <f t="shared" si="672"/>
        <v>2800</v>
      </c>
      <c r="AI1430" s="93"/>
      <c r="AJ1430" s="84" t="s">
        <v>8911</v>
      </c>
      <c r="AK1430" s="84" t="s">
        <v>73</v>
      </c>
      <c r="AL1430" s="84" t="s">
        <v>8912</v>
      </c>
      <c r="AM1430" s="84" t="s">
        <v>9426</v>
      </c>
      <c r="AN1430" s="84" t="s">
        <v>9427</v>
      </c>
      <c r="AO1430" s="84" t="s">
        <v>9428</v>
      </c>
      <c r="AP1430" s="84" t="s">
        <v>9429</v>
      </c>
      <c r="AQ1430" s="84" t="s">
        <v>122</v>
      </c>
      <c r="AR1430" s="85">
        <v>1</v>
      </c>
      <c r="AS1430" s="86">
        <v>1</v>
      </c>
      <c r="AT1430" s="86">
        <v>1E-3</v>
      </c>
      <c r="AU1430" s="86">
        <v>1</v>
      </c>
      <c r="AV1430" s="84" t="s">
        <v>8</v>
      </c>
      <c r="AW1430" s="86">
        <v>30</v>
      </c>
      <c r="AX1430" s="84" t="s">
        <v>68</v>
      </c>
      <c r="AY1430" s="84" t="s">
        <v>68</v>
      </c>
      <c r="AZ1430" s="84" t="s">
        <v>68</v>
      </c>
      <c r="BA1430" s="84" t="s">
        <v>68</v>
      </c>
      <c r="BB1430" s="84" t="s">
        <v>68</v>
      </c>
      <c r="BC1430" s="84" t="s">
        <v>141</v>
      </c>
      <c r="BD1430" s="84" t="s">
        <v>79</v>
      </c>
      <c r="BE1430" s="84" t="s">
        <v>80</v>
      </c>
      <c r="BF1430" s="84" t="s">
        <v>122</v>
      </c>
      <c r="BG1430" s="84" t="s">
        <v>69</v>
      </c>
      <c r="BH1430" s="92" t="s">
        <v>9430</v>
      </c>
      <c r="BI1430" s="84" t="s">
        <v>122</v>
      </c>
      <c r="BJ1430" s="84" t="s">
        <v>9431</v>
      </c>
      <c r="BK1430" s="84" t="s">
        <v>867</v>
      </c>
      <c r="BL1430" s="84" t="s">
        <v>122</v>
      </c>
      <c r="BM1430" s="84" t="s">
        <v>79</v>
      </c>
      <c r="BN1430" s="84" t="s">
        <v>70</v>
      </c>
      <c r="BO1430" s="84" t="s">
        <v>71</v>
      </c>
      <c r="BP1430" s="84" t="s">
        <v>122</v>
      </c>
      <c r="BQ1430" s="84" t="s">
        <v>163</v>
      </c>
    </row>
    <row r="1431" spans="1:69" ht="14.4" x14ac:dyDescent="0.3">
      <c r="A1431" s="40" t="str">
        <f t="shared" si="646"/>
        <v>2025-09-12</v>
      </c>
      <c r="B1431" s="40" t="str">
        <f t="shared" si="647"/>
        <v>SYD</v>
      </c>
      <c r="C1431" s="39" t="str">
        <f t="shared" si="648"/>
        <v>40644104686</v>
      </c>
      <c r="D1431" s="41" t="str">
        <f t="shared" si="649"/>
        <v>PKR253445199</v>
      </c>
      <c r="E1431" s="41" t="str">
        <f t="shared" si="650"/>
        <v>596421476305</v>
      </c>
      <c r="F1431" s="39" t="str">
        <f t="shared" si="651"/>
        <v>2254234</v>
      </c>
      <c r="G1431" s="39" t="str">
        <f t="shared" si="652"/>
        <v>WISE EXPRESS(HOJUDIRECT)</v>
      </c>
      <c r="H1431" s="41" t="str">
        <f t="shared" si="653"/>
        <v>이승민</v>
      </c>
      <c r="I1431" s="39" t="str">
        <f t="shared" si="654"/>
        <v>16387</v>
      </c>
      <c r="J1431" s="52" t="str">
        <f t="shared" si="655"/>
        <v/>
      </c>
      <c r="K1431" s="75">
        <f t="shared" si="656"/>
        <v>1</v>
      </c>
      <c r="L1431" s="76">
        <f t="shared" si="657"/>
        <v>0.4</v>
      </c>
      <c r="M1431" s="76">
        <f t="shared" si="658"/>
        <v>1E-3</v>
      </c>
      <c r="N1431" s="76">
        <f t="shared" si="659"/>
        <v>0.4</v>
      </c>
      <c r="O1431" s="42">
        <f t="shared" si="660"/>
        <v>0.5</v>
      </c>
      <c r="P1431" s="39" t="str">
        <f t="shared" si="661"/>
        <v>일반(목록배제,Normal-Manifest Exception)</v>
      </c>
      <c r="Q1431" s="72">
        <f t="shared" si="662"/>
        <v>24</v>
      </c>
      <c r="R1431" s="43" t="str">
        <f t="shared" si="663"/>
        <v>5X033</v>
      </c>
      <c r="S1431" s="82" t="str">
        <f t="shared" si="664"/>
        <v/>
      </c>
      <c r="T1431" s="40">
        <f t="shared" si="665"/>
        <v>45912</v>
      </c>
      <c r="U1431" s="44">
        <v>2500</v>
      </c>
      <c r="V1431" s="44">
        <f t="shared" si="666"/>
        <v>0</v>
      </c>
      <c r="W1431" s="77">
        <f t="shared" si="667"/>
        <v>2500</v>
      </c>
      <c r="X1431" s="78">
        <f t="shared" si="668"/>
        <v>0</v>
      </c>
      <c r="Y1431" s="44" cm="1">
        <f t="array" ref="Y1431">_xlfn.IFNA(_xlfn.IFS(AND(Q1431&gt;=2000, Q1431&lt;3000), 10000, AND(Q1431&gt;=3000, Q1431&lt;4000), 15000, AND(Q1431&gt;=4000, Q1431&lt;5000), 20000, AND(Q1431&gt;=5000), 25000),0)</f>
        <v>0</v>
      </c>
      <c r="Z1431" s="91">
        <f t="shared" si="669"/>
        <v>300</v>
      </c>
      <c r="AA1431" s="44">
        <f t="shared" si="670"/>
        <v>0</v>
      </c>
      <c r="AB1431" s="44"/>
      <c r="AC1431" s="44"/>
      <c r="AD1431" s="44"/>
      <c r="AE1431" s="44">
        <f>VLOOKUP(O1431,정산업데이트!$A$6:$B$12,2,10)</f>
        <v>0</v>
      </c>
      <c r="AF1431" s="44"/>
      <c r="AG1431" s="79">
        <f t="shared" si="671"/>
        <v>300</v>
      </c>
      <c r="AH1431" s="80">
        <f t="shared" si="672"/>
        <v>2800</v>
      </c>
      <c r="AI1431" s="93"/>
      <c r="AJ1431" s="84" t="s">
        <v>8911</v>
      </c>
      <c r="AK1431" s="84" t="s">
        <v>73</v>
      </c>
      <c r="AL1431" s="84" t="s">
        <v>8912</v>
      </c>
      <c r="AM1431" s="84" t="s">
        <v>9432</v>
      </c>
      <c r="AN1431" s="84" t="s">
        <v>9433</v>
      </c>
      <c r="AO1431" s="84" t="s">
        <v>9434</v>
      </c>
      <c r="AP1431" s="84" t="s">
        <v>9435</v>
      </c>
      <c r="AQ1431" s="84" t="s">
        <v>122</v>
      </c>
      <c r="AR1431" s="85">
        <v>1</v>
      </c>
      <c r="AS1431" s="86">
        <v>0.4</v>
      </c>
      <c r="AT1431" s="86">
        <v>1E-3</v>
      </c>
      <c r="AU1431" s="86">
        <v>0.4</v>
      </c>
      <c r="AV1431" s="84" t="s">
        <v>8</v>
      </c>
      <c r="AW1431" s="86">
        <v>24</v>
      </c>
      <c r="AX1431" s="84" t="s">
        <v>68</v>
      </c>
      <c r="AY1431" s="84" t="s">
        <v>68</v>
      </c>
      <c r="AZ1431" s="84" t="s">
        <v>68</v>
      </c>
      <c r="BA1431" s="84" t="s">
        <v>68</v>
      </c>
      <c r="BB1431" s="84" t="s">
        <v>68</v>
      </c>
      <c r="BC1431" s="84" t="s">
        <v>135</v>
      </c>
      <c r="BD1431" s="84" t="s">
        <v>104</v>
      </c>
      <c r="BE1431" s="84" t="s">
        <v>105</v>
      </c>
      <c r="BF1431" s="84" t="s">
        <v>122</v>
      </c>
      <c r="BG1431" s="84" t="s">
        <v>69</v>
      </c>
      <c r="BH1431" s="92" t="s">
        <v>9436</v>
      </c>
      <c r="BI1431" s="84" t="s">
        <v>122</v>
      </c>
      <c r="BJ1431" s="84" t="s">
        <v>9437</v>
      </c>
      <c r="BK1431" s="84" t="s">
        <v>867</v>
      </c>
      <c r="BL1431" s="84" t="s">
        <v>122</v>
      </c>
      <c r="BM1431" s="84" t="s">
        <v>104</v>
      </c>
      <c r="BN1431" s="84" t="s">
        <v>70</v>
      </c>
      <c r="BO1431" s="84" t="s">
        <v>71</v>
      </c>
      <c r="BP1431" s="84" t="s">
        <v>122</v>
      </c>
      <c r="BQ1431" s="84" t="s">
        <v>163</v>
      </c>
    </row>
    <row r="1432" spans="1:69" ht="14.4" customHeight="1" x14ac:dyDescent="0.3">
      <c r="A1432" s="40" t="str">
        <f t="shared" si="646"/>
        <v>2025-09-12</v>
      </c>
      <c r="B1432" s="40" t="str">
        <f t="shared" si="647"/>
        <v>SYD</v>
      </c>
      <c r="C1432" s="39" t="str">
        <f t="shared" si="648"/>
        <v>40644104686</v>
      </c>
      <c r="D1432" s="41" t="str">
        <f t="shared" si="649"/>
        <v>PKR253445200</v>
      </c>
      <c r="E1432" s="41" t="str">
        <f t="shared" si="650"/>
        <v>596421476316</v>
      </c>
      <c r="F1432" s="39" t="str">
        <f t="shared" si="651"/>
        <v>2254234</v>
      </c>
      <c r="G1432" s="39" t="str">
        <f t="shared" si="652"/>
        <v>WISE EXPRESS(HOJUDIRECT)</v>
      </c>
      <c r="H1432" s="41" t="str">
        <f t="shared" si="653"/>
        <v>이아영</v>
      </c>
      <c r="I1432" s="39" t="str">
        <f t="shared" si="654"/>
        <v>02465</v>
      </c>
      <c r="J1432" s="52" t="str">
        <f t="shared" si="655"/>
        <v/>
      </c>
      <c r="K1432" s="75">
        <f t="shared" si="656"/>
        <v>1</v>
      </c>
      <c r="L1432" s="76">
        <f t="shared" si="657"/>
        <v>0.4</v>
      </c>
      <c r="M1432" s="76">
        <f t="shared" si="658"/>
        <v>1E-3</v>
      </c>
      <c r="N1432" s="76">
        <f t="shared" si="659"/>
        <v>0.4</v>
      </c>
      <c r="O1432" s="42">
        <f t="shared" si="660"/>
        <v>0.5</v>
      </c>
      <c r="P1432" s="39" t="str">
        <f t="shared" si="661"/>
        <v>일반(목록배제,Normal-Manifest Exception)</v>
      </c>
      <c r="Q1432" s="72">
        <f t="shared" si="662"/>
        <v>24</v>
      </c>
      <c r="R1432" s="43" t="str">
        <f t="shared" si="663"/>
        <v>5X033</v>
      </c>
      <c r="S1432" s="82" t="str">
        <f t="shared" si="664"/>
        <v/>
      </c>
      <c r="T1432" s="40">
        <f t="shared" si="665"/>
        <v>45912</v>
      </c>
      <c r="U1432" s="44">
        <v>2500</v>
      </c>
      <c r="V1432" s="44">
        <f t="shared" si="666"/>
        <v>0</v>
      </c>
      <c r="W1432" s="77">
        <f t="shared" si="667"/>
        <v>2500</v>
      </c>
      <c r="X1432" s="78">
        <f t="shared" si="668"/>
        <v>0</v>
      </c>
      <c r="Y1432" s="44" cm="1">
        <f t="array" ref="Y1432">_xlfn.IFNA(_xlfn.IFS(AND(Q1432&gt;=2000, Q1432&lt;3000), 10000, AND(Q1432&gt;=3000, Q1432&lt;4000), 15000, AND(Q1432&gt;=4000, Q1432&lt;5000), 20000, AND(Q1432&gt;=5000), 25000),0)</f>
        <v>0</v>
      </c>
      <c r="Z1432" s="91">
        <f t="shared" si="669"/>
        <v>300</v>
      </c>
      <c r="AA1432" s="44">
        <f t="shared" si="670"/>
        <v>0</v>
      </c>
      <c r="AB1432" s="44"/>
      <c r="AC1432" s="44"/>
      <c r="AD1432" s="44"/>
      <c r="AE1432" s="44">
        <f>VLOOKUP(O1432,정산업데이트!$A$6:$B$12,2,10)</f>
        <v>0</v>
      </c>
      <c r="AF1432" s="44"/>
      <c r="AG1432" s="79">
        <f t="shared" si="671"/>
        <v>300</v>
      </c>
      <c r="AH1432" s="80">
        <f t="shared" si="672"/>
        <v>2800</v>
      </c>
      <c r="AI1432" s="93"/>
      <c r="AJ1432" s="84" t="s">
        <v>8911</v>
      </c>
      <c r="AK1432" s="84" t="s">
        <v>73</v>
      </c>
      <c r="AL1432" s="84" t="s">
        <v>8912</v>
      </c>
      <c r="AM1432" s="84" t="s">
        <v>9438</v>
      </c>
      <c r="AN1432" s="84" t="s">
        <v>9439</v>
      </c>
      <c r="AO1432" s="84" t="s">
        <v>9440</v>
      </c>
      <c r="AP1432" s="84" t="s">
        <v>9441</v>
      </c>
      <c r="AQ1432" s="84" t="s">
        <v>122</v>
      </c>
      <c r="AR1432" s="85">
        <v>1</v>
      </c>
      <c r="AS1432" s="86">
        <v>0.4</v>
      </c>
      <c r="AT1432" s="86">
        <v>1E-3</v>
      </c>
      <c r="AU1432" s="86">
        <v>0.4</v>
      </c>
      <c r="AV1432" s="84" t="s">
        <v>8</v>
      </c>
      <c r="AW1432" s="86">
        <v>24</v>
      </c>
      <c r="AX1432" s="84" t="s">
        <v>68</v>
      </c>
      <c r="AY1432" s="84" t="s">
        <v>68</v>
      </c>
      <c r="AZ1432" s="84" t="s">
        <v>68</v>
      </c>
      <c r="BA1432" s="84" t="s">
        <v>68</v>
      </c>
      <c r="BB1432" s="84" t="s">
        <v>68</v>
      </c>
      <c r="BC1432" s="84" t="s">
        <v>135</v>
      </c>
      <c r="BD1432" s="84" t="s">
        <v>104</v>
      </c>
      <c r="BE1432" s="84" t="s">
        <v>105</v>
      </c>
      <c r="BF1432" s="84" t="s">
        <v>122</v>
      </c>
      <c r="BG1432" s="84" t="s">
        <v>69</v>
      </c>
      <c r="BH1432" s="92" t="s">
        <v>9442</v>
      </c>
      <c r="BI1432" s="84" t="s">
        <v>122</v>
      </c>
      <c r="BJ1432" s="84" t="s">
        <v>9443</v>
      </c>
      <c r="BK1432" s="84" t="s">
        <v>867</v>
      </c>
      <c r="BL1432" s="84" t="s">
        <v>122</v>
      </c>
      <c r="BM1432" s="84" t="s">
        <v>104</v>
      </c>
      <c r="BN1432" s="84" t="s">
        <v>70</v>
      </c>
      <c r="BO1432" s="84" t="s">
        <v>71</v>
      </c>
      <c r="BP1432" s="84" t="s">
        <v>122</v>
      </c>
      <c r="BQ1432" s="84" t="s">
        <v>163</v>
      </c>
    </row>
    <row r="1433" spans="1:69" ht="14.4" x14ac:dyDescent="0.3">
      <c r="A1433" s="40" t="str">
        <f t="shared" si="646"/>
        <v>2025-09-12</v>
      </c>
      <c r="B1433" s="40" t="str">
        <f t="shared" si="647"/>
        <v>SYD</v>
      </c>
      <c r="C1433" s="39" t="str">
        <f t="shared" si="648"/>
        <v>40644104686</v>
      </c>
      <c r="D1433" s="41" t="str">
        <f t="shared" si="649"/>
        <v>PKR253445201</v>
      </c>
      <c r="E1433" s="41" t="str">
        <f t="shared" si="650"/>
        <v>596421476320</v>
      </c>
      <c r="F1433" s="39" t="str">
        <f t="shared" si="651"/>
        <v>2254234</v>
      </c>
      <c r="G1433" s="39" t="str">
        <f t="shared" si="652"/>
        <v>WISE EXPRESS(HOJUDIRECT)</v>
      </c>
      <c r="H1433" s="41" t="str">
        <f t="shared" si="653"/>
        <v>김해숙</v>
      </c>
      <c r="I1433" s="39" t="str">
        <f t="shared" si="654"/>
        <v>17550</v>
      </c>
      <c r="J1433" s="52" t="str">
        <f t="shared" si="655"/>
        <v/>
      </c>
      <c r="K1433" s="75">
        <f t="shared" si="656"/>
        <v>1</v>
      </c>
      <c r="L1433" s="76">
        <f t="shared" si="657"/>
        <v>0.5</v>
      </c>
      <c r="M1433" s="76">
        <f t="shared" si="658"/>
        <v>1E-3</v>
      </c>
      <c r="N1433" s="76">
        <f t="shared" si="659"/>
        <v>0.5</v>
      </c>
      <c r="O1433" s="42">
        <f t="shared" si="660"/>
        <v>0.5</v>
      </c>
      <c r="P1433" s="39" t="str">
        <f t="shared" si="661"/>
        <v>일반(목록배제,Normal-Manifest Exception)</v>
      </c>
      <c r="Q1433" s="72">
        <f t="shared" si="662"/>
        <v>35</v>
      </c>
      <c r="R1433" s="43" t="str">
        <f t="shared" si="663"/>
        <v>5X033</v>
      </c>
      <c r="S1433" s="82" t="str">
        <f t="shared" si="664"/>
        <v/>
      </c>
      <c r="T1433" s="40">
        <f t="shared" si="665"/>
        <v>45912</v>
      </c>
      <c r="U1433" s="44">
        <v>2500</v>
      </c>
      <c r="V1433" s="44">
        <f t="shared" si="666"/>
        <v>0</v>
      </c>
      <c r="W1433" s="77">
        <f t="shared" si="667"/>
        <v>2500</v>
      </c>
      <c r="X1433" s="78">
        <f t="shared" si="668"/>
        <v>0</v>
      </c>
      <c r="Y1433" s="44" cm="1">
        <f t="array" ref="Y1433">_xlfn.IFNA(_xlfn.IFS(AND(Q1433&gt;=2000, Q1433&lt;3000), 10000, AND(Q1433&gt;=3000, Q1433&lt;4000), 15000, AND(Q1433&gt;=4000, Q1433&lt;5000), 20000, AND(Q1433&gt;=5000), 25000),0)</f>
        <v>0</v>
      </c>
      <c r="Z1433" s="91">
        <f t="shared" si="669"/>
        <v>300</v>
      </c>
      <c r="AA1433" s="44">
        <f t="shared" si="670"/>
        <v>0</v>
      </c>
      <c r="AB1433" s="44"/>
      <c r="AC1433" s="44"/>
      <c r="AD1433" s="44"/>
      <c r="AE1433" s="44">
        <f>VLOOKUP(O1433,정산업데이트!$A$6:$B$12,2,10)</f>
        <v>0</v>
      </c>
      <c r="AF1433" s="44"/>
      <c r="AG1433" s="79">
        <f t="shared" si="671"/>
        <v>300</v>
      </c>
      <c r="AH1433" s="80">
        <f t="shared" si="672"/>
        <v>2800</v>
      </c>
      <c r="AI1433" s="93"/>
      <c r="AJ1433" s="84" t="s">
        <v>8911</v>
      </c>
      <c r="AK1433" s="84" t="s">
        <v>73</v>
      </c>
      <c r="AL1433" s="84" t="s">
        <v>8912</v>
      </c>
      <c r="AM1433" s="84" t="s">
        <v>9444</v>
      </c>
      <c r="AN1433" s="84" t="s">
        <v>9445</v>
      </c>
      <c r="AO1433" s="84" t="s">
        <v>9446</v>
      </c>
      <c r="AP1433" s="84" t="s">
        <v>9447</v>
      </c>
      <c r="AQ1433" s="84" t="s">
        <v>122</v>
      </c>
      <c r="AR1433" s="85">
        <v>1</v>
      </c>
      <c r="AS1433" s="86">
        <v>0.5</v>
      </c>
      <c r="AT1433" s="86">
        <v>1E-3</v>
      </c>
      <c r="AU1433" s="86">
        <v>0.5</v>
      </c>
      <c r="AV1433" s="84" t="s">
        <v>8</v>
      </c>
      <c r="AW1433" s="86">
        <v>35</v>
      </c>
      <c r="AX1433" s="84" t="s">
        <v>68</v>
      </c>
      <c r="AY1433" s="84" t="s">
        <v>68</v>
      </c>
      <c r="AZ1433" s="84" t="s">
        <v>68</v>
      </c>
      <c r="BA1433" s="84" t="s">
        <v>68</v>
      </c>
      <c r="BB1433" s="84" t="s">
        <v>68</v>
      </c>
      <c r="BC1433" s="84" t="s">
        <v>135</v>
      </c>
      <c r="BD1433" s="84" t="s">
        <v>104</v>
      </c>
      <c r="BE1433" s="84" t="s">
        <v>105</v>
      </c>
      <c r="BF1433" s="84" t="s">
        <v>122</v>
      </c>
      <c r="BG1433" s="84" t="s">
        <v>69</v>
      </c>
      <c r="BH1433" s="92" t="s">
        <v>9448</v>
      </c>
      <c r="BI1433" s="84" t="s">
        <v>122</v>
      </c>
      <c r="BJ1433" s="84" t="s">
        <v>9449</v>
      </c>
      <c r="BK1433" s="84" t="s">
        <v>867</v>
      </c>
      <c r="BL1433" s="84" t="s">
        <v>122</v>
      </c>
      <c r="BM1433" s="84" t="s">
        <v>104</v>
      </c>
      <c r="BN1433" s="84" t="s">
        <v>70</v>
      </c>
      <c r="BO1433" s="84" t="s">
        <v>71</v>
      </c>
      <c r="BP1433" s="84" t="s">
        <v>122</v>
      </c>
      <c r="BQ1433" s="84" t="s">
        <v>163</v>
      </c>
    </row>
    <row r="1434" spans="1:69" ht="14.4" x14ac:dyDescent="0.3">
      <c r="A1434" s="40" t="str">
        <f t="shared" si="646"/>
        <v>2025-09-12</v>
      </c>
      <c r="B1434" s="40" t="str">
        <f t="shared" si="647"/>
        <v>SYD</v>
      </c>
      <c r="C1434" s="39" t="str">
        <f t="shared" si="648"/>
        <v>40644104686</v>
      </c>
      <c r="D1434" s="41" t="str">
        <f t="shared" si="649"/>
        <v>PKR253445202</v>
      </c>
      <c r="E1434" s="41" t="str">
        <f t="shared" si="650"/>
        <v>596421476331</v>
      </c>
      <c r="F1434" s="39" t="str">
        <f t="shared" si="651"/>
        <v>2254234</v>
      </c>
      <c r="G1434" s="39" t="str">
        <f t="shared" si="652"/>
        <v>WISE EXPRESS(HOJUDIRECT)</v>
      </c>
      <c r="H1434" s="41" t="str">
        <f t="shared" si="653"/>
        <v>곽옥경</v>
      </c>
      <c r="I1434" s="39" t="str">
        <f t="shared" si="654"/>
        <v>44460</v>
      </c>
      <c r="J1434" s="52" t="str">
        <f t="shared" si="655"/>
        <v/>
      </c>
      <c r="K1434" s="75">
        <f t="shared" si="656"/>
        <v>1</v>
      </c>
      <c r="L1434" s="76">
        <f t="shared" si="657"/>
        <v>2</v>
      </c>
      <c r="M1434" s="76">
        <f t="shared" si="658"/>
        <v>1E-3</v>
      </c>
      <c r="N1434" s="76">
        <f t="shared" si="659"/>
        <v>2</v>
      </c>
      <c r="O1434" s="42">
        <f t="shared" si="660"/>
        <v>2</v>
      </c>
      <c r="P1434" s="39" t="str">
        <f t="shared" si="661"/>
        <v>일반(목록배제,Normal-Manifest Exception)</v>
      </c>
      <c r="Q1434" s="72">
        <f t="shared" si="662"/>
        <v>32</v>
      </c>
      <c r="R1434" s="43" t="str">
        <f t="shared" si="663"/>
        <v>5X033</v>
      </c>
      <c r="S1434" s="82" t="str">
        <f t="shared" si="664"/>
        <v/>
      </c>
      <c r="T1434" s="40">
        <f t="shared" si="665"/>
        <v>45912</v>
      </c>
      <c r="U1434" s="44">
        <v>2500</v>
      </c>
      <c r="V1434" s="44">
        <f t="shared" si="666"/>
        <v>0</v>
      </c>
      <c r="W1434" s="77">
        <f t="shared" si="667"/>
        <v>2500</v>
      </c>
      <c r="X1434" s="78">
        <f t="shared" si="668"/>
        <v>0</v>
      </c>
      <c r="Y1434" s="44" cm="1">
        <f t="array" ref="Y1434">_xlfn.IFNA(_xlfn.IFS(AND(Q1434&gt;=2000, Q1434&lt;3000), 10000, AND(Q1434&gt;=3000, Q1434&lt;4000), 15000, AND(Q1434&gt;=4000, Q1434&lt;5000), 20000, AND(Q1434&gt;=5000), 25000),0)</f>
        <v>0</v>
      </c>
      <c r="Z1434" s="91">
        <f t="shared" si="669"/>
        <v>300</v>
      </c>
      <c r="AA1434" s="44">
        <f t="shared" si="670"/>
        <v>0</v>
      </c>
      <c r="AB1434" s="44"/>
      <c r="AC1434" s="44"/>
      <c r="AD1434" s="44"/>
      <c r="AE1434" s="44">
        <f>VLOOKUP(O1434,정산업데이트!$A$6:$B$12,2,10)</f>
        <v>0</v>
      </c>
      <c r="AF1434" s="44"/>
      <c r="AG1434" s="79">
        <f t="shared" si="671"/>
        <v>300</v>
      </c>
      <c r="AH1434" s="80">
        <f t="shared" si="672"/>
        <v>2800</v>
      </c>
      <c r="AI1434" s="93"/>
      <c r="AJ1434" s="84" t="s">
        <v>8911</v>
      </c>
      <c r="AK1434" s="84" t="s">
        <v>73</v>
      </c>
      <c r="AL1434" s="84" t="s">
        <v>8912</v>
      </c>
      <c r="AM1434" s="84" t="s">
        <v>9450</v>
      </c>
      <c r="AN1434" s="84" t="s">
        <v>9451</v>
      </c>
      <c r="AO1434" s="84" t="s">
        <v>9452</v>
      </c>
      <c r="AP1434" s="84" t="s">
        <v>871</v>
      </c>
      <c r="AQ1434" s="84" t="s">
        <v>122</v>
      </c>
      <c r="AR1434" s="85">
        <v>1</v>
      </c>
      <c r="AS1434" s="86">
        <v>2</v>
      </c>
      <c r="AT1434" s="86">
        <v>1E-3</v>
      </c>
      <c r="AU1434" s="86">
        <v>2</v>
      </c>
      <c r="AV1434" s="84" t="s">
        <v>8</v>
      </c>
      <c r="AW1434" s="86">
        <v>32</v>
      </c>
      <c r="AX1434" s="84" t="s">
        <v>68</v>
      </c>
      <c r="AY1434" s="84" t="s">
        <v>68</v>
      </c>
      <c r="AZ1434" s="84" t="s">
        <v>68</v>
      </c>
      <c r="BA1434" s="84" t="s">
        <v>68</v>
      </c>
      <c r="BB1434" s="84" t="s">
        <v>68</v>
      </c>
      <c r="BC1434" s="84" t="s">
        <v>135</v>
      </c>
      <c r="BD1434" s="84" t="s">
        <v>104</v>
      </c>
      <c r="BE1434" s="84" t="s">
        <v>105</v>
      </c>
      <c r="BF1434" s="84" t="s">
        <v>122</v>
      </c>
      <c r="BG1434" s="84" t="s">
        <v>69</v>
      </c>
      <c r="BH1434" s="92" t="s">
        <v>9453</v>
      </c>
      <c r="BI1434" s="84" t="s">
        <v>122</v>
      </c>
      <c r="BJ1434" s="84" t="s">
        <v>9454</v>
      </c>
      <c r="BK1434" s="84" t="s">
        <v>867</v>
      </c>
      <c r="BL1434" s="84" t="s">
        <v>122</v>
      </c>
      <c r="BM1434" s="84" t="s">
        <v>104</v>
      </c>
      <c r="BN1434" s="84" t="s">
        <v>70</v>
      </c>
      <c r="BO1434" s="84" t="s">
        <v>71</v>
      </c>
      <c r="BP1434" s="84" t="s">
        <v>122</v>
      </c>
      <c r="BQ1434" s="84" t="s">
        <v>163</v>
      </c>
    </row>
    <row r="1435" spans="1:69" ht="14.4" x14ac:dyDescent="0.3">
      <c r="A1435" s="40" t="str">
        <f t="shared" si="646"/>
        <v>2025-09-12</v>
      </c>
      <c r="B1435" s="40" t="str">
        <f t="shared" si="647"/>
        <v>SYD</v>
      </c>
      <c r="C1435" s="39" t="str">
        <f t="shared" si="648"/>
        <v>40644104686</v>
      </c>
      <c r="D1435" s="41" t="str">
        <f t="shared" si="649"/>
        <v>PKR253445203</v>
      </c>
      <c r="E1435" s="41" t="str">
        <f t="shared" si="650"/>
        <v>596421476342</v>
      </c>
      <c r="F1435" s="39" t="str">
        <f t="shared" si="651"/>
        <v>2254234</v>
      </c>
      <c r="G1435" s="39" t="str">
        <f t="shared" si="652"/>
        <v>WISE EXPRESS(HOJUDIRECT)</v>
      </c>
      <c r="H1435" s="41" t="str">
        <f t="shared" si="653"/>
        <v>최봉호</v>
      </c>
      <c r="I1435" s="39" t="str">
        <f t="shared" si="654"/>
        <v>46759</v>
      </c>
      <c r="J1435" s="52" t="str">
        <f t="shared" si="655"/>
        <v/>
      </c>
      <c r="K1435" s="75">
        <f t="shared" si="656"/>
        <v>1</v>
      </c>
      <c r="L1435" s="76">
        <f t="shared" si="657"/>
        <v>0.5</v>
      </c>
      <c r="M1435" s="76">
        <f t="shared" si="658"/>
        <v>1E-3</v>
      </c>
      <c r="N1435" s="76">
        <f t="shared" si="659"/>
        <v>0.5</v>
      </c>
      <c r="O1435" s="42">
        <f t="shared" si="660"/>
        <v>0.5</v>
      </c>
      <c r="P1435" s="39" t="str">
        <f t="shared" si="661"/>
        <v>일반(목록배제,Normal-Manifest Exception)</v>
      </c>
      <c r="Q1435" s="72">
        <f t="shared" si="662"/>
        <v>40</v>
      </c>
      <c r="R1435" s="43" t="str">
        <f t="shared" si="663"/>
        <v>5X033</v>
      </c>
      <c r="S1435" s="82" t="str">
        <f t="shared" si="664"/>
        <v/>
      </c>
      <c r="T1435" s="40">
        <f t="shared" si="665"/>
        <v>45912</v>
      </c>
      <c r="U1435" s="44">
        <v>2500</v>
      </c>
      <c r="V1435" s="44">
        <f t="shared" si="666"/>
        <v>0</v>
      </c>
      <c r="W1435" s="77">
        <f t="shared" si="667"/>
        <v>2500</v>
      </c>
      <c r="X1435" s="78">
        <f t="shared" si="668"/>
        <v>0</v>
      </c>
      <c r="Y1435" s="44" cm="1">
        <f t="array" ref="Y1435">_xlfn.IFNA(_xlfn.IFS(AND(Q1435&gt;=2000, Q1435&lt;3000), 10000, AND(Q1435&gt;=3000, Q1435&lt;4000), 15000, AND(Q1435&gt;=4000, Q1435&lt;5000), 20000, AND(Q1435&gt;=5000), 25000),0)</f>
        <v>0</v>
      </c>
      <c r="Z1435" s="91">
        <f t="shared" si="669"/>
        <v>300</v>
      </c>
      <c r="AA1435" s="44">
        <f t="shared" si="670"/>
        <v>0</v>
      </c>
      <c r="AB1435" s="44"/>
      <c r="AC1435" s="44"/>
      <c r="AD1435" s="44"/>
      <c r="AE1435" s="44">
        <f>VLOOKUP(O1435,정산업데이트!$A$6:$B$12,2,10)</f>
        <v>0</v>
      </c>
      <c r="AF1435" s="44"/>
      <c r="AG1435" s="79">
        <f t="shared" si="671"/>
        <v>300</v>
      </c>
      <c r="AH1435" s="80">
        <f t="shared" si="672"/>
        <v>2800</v>
      </c>
      <c r="AI1435" s="93"/>
      <c r="AJ1435" s="84" t="s">
        <v>8911</v>
      </c>
      <c r="AK1435" s="84" t="s">
        <v>73</v>
      </c>
      <c r="AL1435" s="84" t="s">
        <v>8912</v>
      </c>
      <c r="AM1435" s="84" t="s">
        <v>9455</v>
      </c>
      <c r="AN1435" s="84" t="s">
        <v>9456</v>
      </c>
      <c r="AO1435" s="84" t="s">
        <v>9457</v>
      </c>
      <c r="AP1435" s="84" t="s">
        <v>1139</v>
      </c>
      <c r="AQ1435" s="84" t="s">
        <v>122</v>
      </c>
      <c r="AR1435" s="85">
        <v>1</v>
      </c>
      <c r="AS1435" s="86">
        <v>0.5</v>
      </c>
      <c r="AT1435" s="86">
        <v>1E-3</v>
      </c>
      <c r="AU1435" s="86">
        <v>0.5</v>
      </c>
      <c r="AV1435" s="84" t="s">
        <v>8</v>
      </c>
      <c r="AW1435" s="86">
        <v>40</v>
      </c>
      <c r="AX1435" s="84" t="s">
        <v>68</v>
      </c>
      <c r="AY1435" s="84" t="s">
        <v>68</v>
      </c>
      <c r="AZ1435" s="84" t="s">
        <v>68</v>
      </c>
      <c r="BA1435" s="84" t="s">
        <v>68</v>
      </c>
      <c r="BB1435" s="84" t="s">
        <v>68</v>
      </c>
      <c r="BC1435" s="84" t="s">
        <v>135</v>
      </c>
      <c r="BD1435" s="84" t="s">
        <v>104</v>
      </c>
      <c r="BE1435" s="84" t="s">
        <v>105</v>
      </c>
      <c r="BF1435" s="84" t="s">
        <v>122</v>
      </c>
      <c r="BG1435" s="84" t="s">
        <v>69</v>
      </c>
      <c r="BH1435" s="92" t="s">
        <v>9458</v>
      </c>
      <c r="BI1435" s="84" t="s">
        <v>122</v>
      </c>
      <c r="BJ1435" s="84" t="s">
        <v>9459</v>
      </c>
      <c r="BK1435" s="84" t="s">
        <v>867</v>
      </c>
      <c r="BL1435" s="84" t="s">
        <v>122</v>
      </c>
      <c r="BM1435" s="84" t="s">
        <v>104</v>
      </c>
      <c r="BN1435" s="84" t="s">
        <v>70</v>
      </c>
      <c r="BO1435" s="84" t="s">
        <v>71</v>
      </c>
      <c r="BP1435" s="84" t="s">
        <v>122</v>
      </c>
      <c r="BQ1435" s="84" t="s">
        <v>163</v>
      </c>
    </row>
    <row r="1436" spans="1:69" ht="14.4" x14ac:dyDescent="0.3">
      <c r="A1436" s="40" t="str">
        <f t="shared" si="646"/>
        <v>2025-09-12</v>
      </c>
      <c r="B1436" s="40" t="str">
        <f t="shared" si="647"/>
        <v>SYD</v>
      </c>
      <c r="C1436" s="39" t="str">
        <f t="shared" si="648"/>
        <v>40644104686</v>
      </c>
      <c r="D1436" s="41" t="str">
        <f t="shared" si="649"/>
        <v>PKR253445204</v>
      </c>
      <c r="E1436" s="41" t="str">
        <f t="shared" si="650"/>
        <v>596421476353</v>
      </c>
      <c r="F1436" s="39" t="str">
        <f t="shared" si="651"/>
        <v>2254234</v>
      </c>
      <c r="G1436" s="39" t="str">
        <f t="shared" si="652"/>
        <v>WISE EXPRESS(HOJUDIRECT)</v>
      </c>
      <c r="H1436" s="41" t="str">
        <f t="shared" si="653"/>
        <v>성서연</v>
      </c>
      <c r="I1436" s="39" t="str">
        <f t="shared" si="654"/>
        <v>22190</v>
      </c>
      <c r="J1436" s="52" t="str">
        <f t="shared" si="655"/>
        <v/>
      </c>
      <c r="K1436" s="75">
        <f t="shared" si="656"/>
        <v>1</v>
      </c>
      <c r="L1436" s="76">
        <f t="shared" si="657"/>
        <v>2.75</v>
      </c>
      <c r="M1436" s="76">
        <f t="shared" si="658"/>
        <v>1E-3</v>
      </c>
      <c r="N1436" s="76">
        <f t="shared" si="659"/>
        <v>2.8</v>
      </c>
      <c r="O1436" s="42">
        <f t="shared" si="660"/>
        <v>3</v>
      </c>
      <c r="P1436" s="39" t="str">
        <f t="shared" si="661"/>
        <v>일반(목록배제,Normal-Manifest Exception)</v>
      </c>
      <c r="Q1436" s="72">
        <f t="shared" si="662"/>
        <v>44</v>
      </c>
      <c r="R1436" s="43" t="str">
        <f t="shared" si="663"/>
        <v>5X033</v>
      </c>
      <c r="S1436" s="82" t="str">
        <f t="shared" si="664"/>
        <v/>
      </c>
      <c r="T1436" s="40">
        <f t="shared" si="665"/>
        <v>45912</v>
      </c>
      <c r="U1436" s="44">
        <v>2500</v>
      </c>
      <c r="V1436" s="44">
        <f t="shared" si="666"/>
        <v>0</v>
      </c>
      <c r="W1436" s="77">
        <f t="shared" si="667"/>
        <v>2500</v>
      </c>
      <c r="X1436" s="78">
        <f t="shared" si="668"/>
        <v>0</v>
      </c>
      <c r="Y1436" s="44" cm="1">
        <f t="array" ref="Y1436">_xlfn.IFNA(_xlfn.IFS(AND(Q1436&gt;=2000, Q1436&lt;3000), 10000, AND(Q1436&gt;=3000, Q1436&lt;4000), 15000, AND(Q1436&gt;=4000, Q1436&lt;5000), 20000, AND(Q1436&gt;=5000), 25000),0)</f>
        <v>0</v>
      </c>
      <c r="Z1436" s="91">
        <f t="shared" si="669"/>
        <v>300</v>
      </c>
      <c r="AA1436" s="44">
        <f t="shared" si="670"/>
        <v>0</v>
      </c>
      <c r="AB1436" s="44"/>
      <c r="AC1436" s="44"/>
      <c r="AD1436" s="44"/>
      <c r="AE1436" s="44">
        <f>VLOOKUP(O1436,정산업데이트!$A$6:$B$12,2,10)</f>
        <v>0</v>
      </c>
      <c r="AF1436" s="44"/>
      <c r="AG1436" s="79">
        <f t="shared" si="671"/>
        <v>300</v>
      </c>
      <c r="AH1436" s="80">
        <f t="shared" si="672"/>
        <v>2800</v>
      </c>
      <c r="AI1436" s="93"/>
      <c r="AJ1436" s="84" t="s">
        <v>8911</v>
      </c>
      <c r="AK1436" s="84" t="s">
        <v>73</v>
      </c>
      <c r="AL1436" s="84" t="s">
        <v>8912</v>
      </c>
      <c r="AM1436" s="84" t="s">
        <v>9460</v>
      </c>
      <c r="AN1436" s="84" t="s">
        <v>9461</v>
      </c>
      <c r="AO1436" s="84" t="s">
        <v>9462</v>
      </c>
      <c r="AP1436" s="84" t="s">
        <v>9463</v>
      </c>
      <c r="AQ1436" s="84" t="s">
        <v>122</v>
      </c>
      <c r="AR1436" s="85">
        <v>1</v>
      </c>
      <c r="AS1436" s="86">
        <v>2.75</v>
      </c>
      <c r="AT1436" s="86">
        <v>1E-3</v>
      </c>
      <c r="AU1436" s="86">
        <v>2.8</v>
      </c>
      <c r="AV1436" s="84" t="s">
        <v>8</v>
      </c>
      <c r="AW1436" s="86">
        <v>44</v>
      </c>
      <c r="AX1436" s="84" t="s">
        <v>68</v>
      </c>
      <c r="AY1436" s="84" t="s">
        <v>68</v>
      </c>
      <c r="AZ1436" s="84" t="s">
        <v>68</v>
      </c>
      <c r="BA1436" s="84" t="s">
        <v>68</v>
      </c>
      <c r="BB1436" s="84" t="s">
        <v>68</v>
      </c>
      <c r="BC1436" s="84" t="s">
        <v>135</v>
      </c>
      <c r="BD1436" s="84" t="s">
        <v>104</v>
      </c>
      <c r="BE1436" s="84" t="s">
        <v>105</v>
      </c>
      <c r="BF1436" s="84" t="s">
        <v>122</v>
      </c>
      <c r="BG1436" s="84" t="s">
        <v>69</v>
      </c>
      <c r="BH1436" s="92" t="s">
        <v>9464</v>
      </c>
      <c r="BI1436" s="84" t="s">
        <v>122</v>
      </c>
      <c r="BJ1436" s="84" t="s">
        <v>9465</v>
      </c>
      <c r="BK1436" s="84" t="s">
        <v>867</v>
      </c>
      <c r="BL1436" s="84" t="s">
        <v>122</v>
      </c>
      <c r="BM1436" s="84" t="s">
        <v>104</v>
      </c>
      <c r="BN1436" s="84" t="s">
        <v>70</v>
      </c>
      <c r="BO1436" s="84" t="s">
        <v>71</v>
      </c>
      <c r="BP1436" s="84" t="s">
        <v>122</v>
      </c>
      <c r="BQ1436" s="84" t="s">
        <v>163</v>
      </c>
    </row>
    <row r="1437" spans="1:69" ht="14.4" x14ac:dyDescent="0.3">
      <c r="A1437" s="40" t="str">
        <f t="shared" si="646"/>
        <v>2025-09-12</v>
      </c>
      <c r="B1437" s="40" t="str">
        <f t="shared" si="647"/>
        <v>SYD</v>
      </c>
      <c r="C1437" s="39" t="str">
        <f t="shared" si="648"/>
        <v>40644104686</v>
      </c>
      <c r="D1437" s="41" t="str">
        <f t="shared" si="649"/>
        <v>PKR253445205</v>
      </c>
      <c r="E1437" s="41" t="str">
        <f t="shared" si="650"/>
        <v>596421476364</v>
      </c>
      <c r="F1437" s="39" t="str">
        <f t="shared" si="651"/>
        <v>2254234</v>
      </c>
      <c r="G1437" s="39" t="str">
        <f t="shared" si="652"/>
        <v>WISE EXPRESS(HOJUDIRECT)</v>
      </c>
      <c r="H1437" s="41" t="str">
        <f t="shared" si="653"/>
        <v>박경희</v>
      </c>
      <c r="I1437" s="39" t="str">
        <f t="shared" si="654"/>
        <v>34125</v>
      </c>
      <c r="J1437" s="52" t="str">
        <f t="shared" si="655"/>
        <v/>
      </c>
      <c r="K1437" s="75">
        <f t="shared" si="656"/>
        <v>1</v>
      </c>
      <c r="L1437" s="76">
        <f t="shared" si="657"/>
        <v>4</v>
      </c>
      <c r="M1437" s="76">
        <f t="shared" si="658"/>
        <v>1E-3</v>
      </c>
      <c r="N1437" s="76">
        <f t="shared" si="659"/>
        <v>4</v>
      </c>
      <c r="O1437" s="42">
        <f t="shared" si="660"/>
        <v>4</v>
      </c>
      <c r="P1437" s="39" t="str">
        <f t="shared" si="661"/>
        <v>일반(목록배제,Normal-Manifest Exception)</v>
      </c>
      <c r="Q1437" s="72">
        <f t="shared" si="662"/>
        <v>64</v>
      </c>
      <c r="R1437" s="43" t="str">
        <f t="shared" si="663"/>
        <v>5X033</v>
      </c>
      <c r="S1437" s="82" t="str">
        <f t="shared" si="664"/>
        <v/>
      </c>
      <c r="T1437" s="40">
        <f t="shared" si="665"/>
        <v>45912</v>
      </c>
      <c r="U1437" s="44">
        <v>2500</v>
      </c>
      <c r="V1437" s="44">
        <f t="shared" si="666"/>
        <v>0</v>
      </c>
      <c r="W1437" s="77">
        <f t="shared" si="667"/>
        <v>2500</v>
      </c>
      <c r="X1437" s="78">
        <f t="shared" si="668"/>
        <v>0</v>
      </c>
      <c r="Y1437" s="44" cm="1">
        <f t="array" ref="Y1437">_xlfn.IFNA(_xlfn.IFS(AND(Q1437&gt;=2000, Q1437&lt;3000), 10000, AND(Q1437&gt;=3000, Q1437&lt;4000), 15000, AND(Q1437&gt;=4000, Q1437&lt;5000), 20000, AND(Q1437&gt;=5000), 25000),0)</f>
        <v>0</v>
      </c>
      <c r="Z1437" s="91">
        <f t="shared" si="669"/>
        <v>300</v>
      </c>
      <c r="AA1437" s="44">
        <f t="shared" si="670"/>
        <v>0</v>
      </c>
      <c r="AB1437" s="44"/>
      <c r="AC1437" s="44"/>
      <c r="AD1437" s="44"/>
      <c r="AE1437" s="44">
        <f>VLOOKUP(O1437,정산업데이트!$A$6:$B$12,2,10)</f>
        <v>0</v>
      </c>
      <c r="AF1437" s="44"/>
      <c r="AG1437" s="79">
        <f t="shared" si="671"/>
        <v>300</v>
      </c>
      <c r="AH1437" s="80">
        <f t="shared" si="672"/>
        <v>2800</v>
      </c>
      <c r="AI1437" s="93"/>
      <c r="AJ1437" s="84" t="s">
        <v>8911</v>
      </c>
      <c r="AK1437" s="84" t="s">
        <v>73</v>
      </c>
      <c r="AL1437" s="84" t="s">
        <v>8912</v>
      </c>
      <c r="AM1437" s="84" t="s">
        <v>9466</v>
      </c>
      <c r="AN1437" s="84" t="s">
        <v>1082</v>
      </c>
      <c r="AO1437" s="84" t="s">
        <v>9467</v>
      </c>
      <c r="AP1437" s="84" t="s">
        <v>9468</v>
      </c>
      <c r="AQ1437" s="84" t="s">
        <v>122</v>
      </c>
      <c r="AR1437" s="85">
        <v>1</v>
      </c>
      <c r="AS1437" s="86">
        <v>4</v>
      </c>
      <c r="AT1437" s="86">
        <v>1E-3</v>
      </c>
      <c r="AU1437" s="86">
        <v>4</v>
      </c>
      <c r="AV1437" s="84" t="s">
        <v>8</v>
      </c>
      <c r="AW1437" s="86">
        <v>64</v>
      </c>
      <c r="AX1437" s="84" t="s">
        <v>68</v>
      </c>
      <c r="AY1437" s="84" t="s">
        <v>68</v>
      </c>
      <c r="AZ1437" s="84" t="s">
        <v>68</v>
      </c>
      <c r="BA1437" s="84" t="s">
        <v>68</v>
      </c>
      <c r="BB1437" s="84" t="s">
        <v>68</v>
      </c>
      <c r="BC1437" s="84" t="s">
        <v>135</v>
      </c>
      <c r="BD1437" s="84" t="s">
        <v>104</v>
      </c>
      <c r="BE1437" s="84" t="s">
        <v>105</v>
      </c>
      <c r="BF1437" s="84" t="s">
        <v>122</v>
      </c>
      <c r="BG1437" s="84" t="s">
        <v>69</v>
      </c>
      <c r="BH1437" s="92" t="s">
        <v>9469</v>
      </c>
      <c r="BI1437" s="84" t="s">
        <v>122</v>
      </c>
      <c r="BJ1437" s="84" t="s">
        <v>9470</v>
      </c>
      <c r="BK1437" s="84" t="s">
        <v>867</v>
      </c>
      <c r="BL1437" s="84" t="s">
        <v>122</v>
      </c>
      <c r="BM1437" s="84" t="s">
        <v>104</v>
      </c>
      <c r="BN1437" s="84" t="s">
        <v>70</v>
      </c>
      <c r="BO1437" s="84" t="s">
        <v>71</v>
      </c>
      <c r="BP1437" s="84" t="s">
        <v>122</v>
      </c>
      <c r="BQ1437" s="84" t="s">
        <v>163</v>
      </c>
    </row>
    <row r="1438" spans="1:69" ht="14.4" x14ac:dyDescent="0.3">
      <c r="A1438" s="40" t="str">
        <f t="shared" si="646"/>
        <v>2025-09-12</v>
      </c>
      <c r="B1438" s="40" t="str">
        <f t="shared" si="647"/>
        <v>SYD</v>
      </c>
      <c r="C1438" s="39" t="str">
        <f t="shared" si="648"/>
        <v>40644104686</v>
      </c>
      <c r="D1438" s="41" t="str">
        <f t="shared" si="649"/>
        <v>PKR253445206</v>
      </c>
      <c r="E1438" s="41" t="str">
        <f t="shared" si="650"/>
        <v>596421476375</v>
      </c>
      <c r="F1438" s="39" t="str">
        <f t="shared" si="651"/>
        <v>2254234</v>
      </c>
      <c r="G1438" s="39" t="str">
        <f t="shared" si="652"/>
        <v>WISE EXPRESS(HOJUDIRECT)</v>
      </c>
      <c r="H1438" s="41" t="str">
        <f t="shared" si="653"/>
        <v>최애순</v>
      </c>
      <c r="I1438" s="39" t="str">
        <f t="shared" si="654"/>
        <v>52122</v>
      </c>
      <c r="J1438" s="52" t="str">
        <f t="shared" si="655"/>
        <v/>
      </c>
      <c r="K1438" s="75">
        <f t="shared" si="656"/>
        <v>1</v>
      </c>
      <c r="L1438" s="76">
        <f t="shared" si="657"/>
        <v>2.75</v>
      </c>
      <c r="M1438" s="76">
        <f t="shared" si="658"/>
        <v>1E-3</v>
      </c>
      <c r="N1438" s="76">
        <f t="shared" si="659"/>
        <v>2.8</v>
      </c>
      <c r="O1438" s="42">
        <f t="shared" si="660"/>
        <v>3</v>
      </c>
      <c r="P1438" s="39" t="str">
        <f t="shared" si="661"/>
        <v>일반(목록배제,Normal-Manifest Exception)</v>
      </c>
      <c r="Q1438" s="72">
        <f t="shared" si="662"/>
        <v>44</v>
      </c>
      <c r="R1438" s="43" t="str">
        <f t="shared" si="663"/>
        <v>5X033</v>
      </c>
      <c r="S1438" s="82" t="str">
        <f t="shared" si="664"/>
        <v/>
      </c>
      <c r="T1438" s="40">
        <f t="shared" si="665"/>
        <v>45912</v>
      </c>
      <c r="U1438" s="44">
        <v>2500</v>
      </c>
      <c r="V1438" s="44">
        <f t="shared" si="666"/>
        <v>0</v>
      </c>
      <c r="W1438" s="77">
        <f t="shared" si="667"/>
        <v>2500</v>
      </c>
      <c r="X1438" s="78">
        <f t="shared" si="668"/>
        <v>0</v>
      </c>
      <c r="Y1438" s="44" cm="1">
        <f t="array" ref="Y1438">_xlfn.IFNA(_xlfn.IFS(AND(Q1438&gt;=2000, Q1438&lt;3000), 10000, AND(Q1438&gt;=3000, Q1438&lt;4000), 15000, AND(Q1438&gt;=4000, Q1438&lt;5000), 20000, AND(Q1438&gt;=5000), 25000),0)</f>
        <v>0</v>
      </c>
      <c r="Z1438" s="91">
        <f t="shared" si="669"/>
        <v>300</v>
      </c>
      <c r="AA1438" s="44">
        <f t="shared" si="670"/>
        <v>0</v>
      </c>
      <c r="AB1438" s="44"/>
      <c r="AC1438" s="44"/>
      <c r="AD1438" s="44"/>
      <c r="AE1438" s="44">
        <f>VLOOKUP(O1438,정산업데이트!$A$6:$B$12,2,10)</f>
        <v>0</v>
      </c>
      <c r="AF1438" s="44"/>
      <c r="AG1438" s="79">
        <f t="shared" si="671"/>
        <v>300</v>
      </c>
      <c r="AH1438" s="80">
        <f t="shared" si="672"/>
        <v>2800</v>
      </c>
      <c r="AI1438" s="93"/>
      <c r="AJ1438" s="84" t="s">
        <v>8911</v>
      </c>
      <c r="AK1438" s="84" t="s">
        <v>73</v>
      </c>
      <c r="AL1438" s="84" t="s">
        <v>8912</v>
      </c>
      <c r="AM1438" s="84" t="s">
        <v>9471</v>
      </c>
      <c r="AN1438" s="84" t="s">
        <v>9472</v>
      </c>
      <c r="AO1438" s="84" t="s">
        <v>9473</v>
      </c>
      <c r="AP1438" s="84" t="s">
        <v>9474</v>
      </c>
      <c r="AQ1438" s="84" t="s">
        <v>122</v>
      </c>
      <c r="AR1438" s="85">
        <v>1</v>
      </c>
      <c r="AS1438" s="86">
        <v>2.75</v>
      </c>
      <c r="AT1438" s="86">
        <v>1E-3</v>
      </c>
      <c r="AU1438" s="86">
        <v>2.8</v>
      </c>
      <c r="AV1438" s="84" t="s">
        <v>8</v>
      </c>
      <c r="AW1438" s="86">
        <v>44</v>
      </c>
      <c r="AX1438" s="84" t="s">
        <v>68</v>
      </c>
      <c r="AY1438" s="84" t="s">
        <v>68</v>
      </c>
      <c r="AZ1438" s="84" t="s">
        <v>68</v>
      </c>
      <c r="BA1438" s="84" t="s">
        <v>68</v>
      </c>
      <c r="BB1438" s="84" t="s">
        <v>68</v>
      </c>
      <c r="BC1438" s="84" t="s">
        <v>135</v>
      </c>
      <c r="BD1438" s="84" t="s">
        <v>104</v>
      </c>
      <c r="BE1438" s="84" t="s">
        <v>105</v>
      </c>
      <c r="BF1438" s="84" t="s">
        <v>122</v>
      </c>
      <c r="BG1438" s="84" t="s">
        <v>69</v>
      </c>
      <c r="BH1438" s="92" t="s">
        <v>9475</v>
      </c>
      <c r="BI1438" s="84" t="s">
        <v>122</v>
      </c>
      <c r="BJ1438" s="84" t="s">
        <v>9476</v>
      </c>
      <c r="BK1438" s="84" t="s">
        <v>867</v>
      </c>
      <c r="BL1438" s="84" t="s">
        <v>122</v>
      </c>
      <c r="BM1438" s="84" t="s">
        <v>104</v>
      </c>
      <c r="BN1438" s="84" t="s">
        <v>70</v>
      </c>
      <c r="BO1438" s="84" t="s">
        <v>71</v>
      </c>
      <c r="BP1438" s="84" t="s">
        <v>122</v>
      </c>
      <c r="BQ1438" s="84" t="s">
        <v>163</v>
      </c>
    </row>
    <row r="1439" spans="1:69" ht="14.4" x14ac:dyDescent="0.3">
      <c r="A1439" s="40" t="str">
        <f t="shared" si="646"/>
        <v>2025-09-12</v>
      </c>
      <c r="B1439" s="40" t="str">
        <f t="shared" si="647"/>
        <v>SYD</v>
      </c>
      <c r="C1439" s="39" t="str">
        <f t="shared" si="648"/>
        <v>40644104686</v>
      </c>
      <c r="D1439" s="41" t="str">
        <f t="shared" si="649"/>
        <v>PKR253445207</v>
      </c>
      <c r="E1439" s="41" t="str">
        <f t="shared" si="650"/>
        <v>596421476386</v>
      </c>
      <c r="F1439" s="39" t="str">
        <f t="shared" si="651"/>
        <v>2254234</v>
      </c>
      <c r="G1439" s="39" t="str">
        <f t="shared" si="652"/>
        <v>WISE EXPRESS(HOJUDIRECT)</v>
      </c>
      <c r="H1439" s="41" t="str">
        <f t="shared" si="653"/>
        <v>최경희</v>
      </c>
      <c r="I1439" s="39" t="str">
        <f t="shared" si="654"/>
        <v>10917</v>
      </c>
      <c r="J1439" s="52" t="str">
        <f t="shared" si="655"/>
        <v/>
      </c>
      <c r="K1439" s="75">
        <f t="shared" si="656"/>
        <v>1</v>
      </c>
      <c r="L1439" s="76">
        <f t="shared" si="657"/>
        <v>0.25</v>
      </c>
      <c r="M1439" s="76">
        <f t="shared" si="658"/>
        <v>1E-3</v>
      </c>
      <c r="N1439" s="76">
        <f t="shared" si="659"/>
        <v>0.3</v>
      </c>
      <c r="O1439" s="42">
        <f t="shared" si="660"/>
        <v>0.5</v>
      </c>
      <c r="P1439" s="39" t="str">
        <f t="shared" si="661"/>
        <v>일반(목록배제,Normal-Manifest Exception)</v>
      </c>
      <c r="Q1439" s="72">
        <f t="shared" si="662"/>
        <v>20</v>
      </c>
      <c r="R1439" s="43" t="str">
        <f t="shared" si="663"/>
        <v>5X033</v>
      </c>
      <c r="S1439" s="82" t="str">
        <f t="shared" si="664"/>
        <v/>
      </c>
      <c r="T1439" s="40">
        <f t="shared" si="665"/>
        <v>45912</v>
      </c>
      <c r="U1439" s="44">
        <v>2500</v>
      </c>
      <c r="V1439" s="44">
        <f t="shared" si="666"/>
        <v>0</v>
      </c>
      <c r="W1439" s="77">
        <f t="shared" si="667"/>
        <v>2500</v>
      </c>
      <c r="X1439" s="78">
        <f t="shared" si="668"/>
        <v>0</v>
      </c>
      <c r="Y1439" s="44" cm="1">
        <f t="array" ref="Y1439">_xlfn.IFNA(_xlfn.IFS(AND(Q1439&gt;=2000, Q1439&lt;3000), 10000, AND(Q1439&gt;=3000, Q1439&lt;4000), 15000, AND(Q1439&gt;=4000, Q1439&lt;5000), 20000, AND(Q1439&gt;=5000), 25000),0)</f>
        <v>0</v>
      </c>
      <c r="Z1439" s="91">
        <f t="shared" si="669"/>
        <v>300</v>
      </c>
      <c r="AA1439" s="44">
        <f t="shared" si="670"/>
        <v>0</v>
      </c>
      <c r="AB1439" s="44"/>
      <c r="AC1439" s="44"/>
      <c r="AD1439" s="44"/>
      <c r="AE1439" s="44">
        <f>VLOOKUP(O1439,정산업데이트!$A$6:$B$12,2,10)</f>
        <v>0</v>
      </c>
      <c r="AF1439" s="44"/>
      <c r="AG1439" s="79">
        <f t="shared" si="671"/>
        <v>300</v>
      </c>
      <c r="AH1439" s="80">
        <f t="shared" si="672"/>
        <v>2800</v>
      </c>
      <c r="AI1439" s="93"/>
      <c r="AJ1439" s="84" t="s">
        <v>8911</v>
      </c>
      <c r="AK1439" s="84" t="s">
        <v>73</v>
      </c>
      <c r="AL1439" s="84" t="s">
        <v>8912</v>
      </c>
      <c r="AM1439" s="84" t="s">
        <v>9477</v>
      </c>
      <c r="AN1439" s="84" t="s">
        <v>1020</v>
      </c>
      <c r="AO1439" s="84" t="s">
        <v>6903</v>
      </c>
      <c r="AP1439" s="84" t="s">
        <v>1694</v>
      </c>
      <c r="AQ1439" s="84" t="s">
        <v>122</v>
      </c>
      <c r="AR1439" s="85">
        <v>1</v>
      </c>
      <c r="AS1439" s="86">
        <v>0.25</v>
      </c>
      <c r="AT1439" s="86">
        <v>1E-3</v>
      </c>
      <c r="AU1439" s="86">
        <v>0.3</v>
      </c>
      <c r="AV1439" s="84" t="s">
        <v>8</v>
      </c>
      <c r="AW1439" s="86">
        <v>20</v>
      </c>
      <c r="AX1439" s="84" t="s">
        <v>68</v>
      </c>
      <c r="AY1439" s="84" t="s">
        <v>68</v>
      </c>
      <c r="AZ1439" s="84" t="s">
        <v>68</v>
      </c>
      <c r="BA1439" s="84" t="s">
        <v>68</v>
      </c>
      <c r="BB1439" s="84" t="s">
        <v>68</v>
      </c>
      <c r="BC1439" s="84" t="s">
        <v>135</v>
      </c>
      <c r="BD1439" s="84" t="s">
        <v>104</v>
      </c>
      <c r="BE1439" s="84" t="s">
        <v>105</v>
      </c>
      <c r="BF1439" s="84" t="s">
        <v>122</v>
      </c>
      <c r="BG1439" s="84" t="s">
        <v>69</v>
      </c>
      <c r="BH1439" s="92" t="s">
        <v>9478</v>
      </c>
      <c r="BI1439" s="84" t="s">
        <v>122</v>
      </c>
      <c r="BJ1439" s="84" t="s">
        <v>9479</v>
      </c>
      <c r="BK1439" s="84" t="s">
        <v>867</v>
      </c>
      <c r="BL1439" s="84" t="s">
        <v>122</v>
      </c>
      <c r="BM1439" s="84" t="s">
        <v>104</v>
      </c>
      <c r="BN1439" s="84" t="s">
        <v>70</v>
      </c>
      <c r="BO1439" s="84" t="s">
        <v>71</v>
      </c>
      <c r="BP1439" s="84" t="s">
        <v>122</v>
      </c>
      <c r="BQ1439" s="84" t="s">
        <v>163</v>
      </c>
    </row>
    <row r="1440" spans="1:69" ht="14.4" x14ac:dyDescent="0.3">
      <c r="A1440" s="40" t="str">
        <f t="shared" si="646"/>
        <v>2025-09-12</v>
      </c>
      <c r="B1440" s="40" t="str">
        <f t="shared" si="647"/>
        <v>SYD</v>
      </c>
      <c r="C1440" s="39" t="str">
        <f t="shared" si="648"/>
        <v>40644104686</v>
      </c>
      <c r="D1440" s="41" t="str">
        <f t="shared" si="649"/>
        <v>PKR253445208</v>
      </c>
      <c r="E1440" s="41" t="str">
        <f t="shared" si="650"/>
        <v>596421476390</v>
      </c>
      <c r="F1440" s="39" t="str">
        <f t="shared" si="651"/>
        <v>2254234</v>
      </c>
      <c r="G1440" s="39" t="str">
        <f t="shared" si="652"/>
        <v>WISE EXPRESS(HOJUDIRECT)</v>
      </c>
      <c r="H1440" s="41" t="str">
        <f t="shared" si="653"/>
        <v>송애희</v>
      </c>
      <c r="I1440" s="39" t="str">
        <f t="shared" si="654"/>
        <v>61688</v>
      </c>
      <c r="J1440" s="52" t="str">
        <f t="shared" si="655"/>
        <v/>
      </c>
      <c r="K1440" s="75">
        <f t="shared" si="656"/>
        <v>1</v>
      </c>
      <c r="L1440" s="76">
        <f t="shared" si="657"/>
        <v>3</v>
      </c>
      <c r="M1440" s="76">
        <f t="shared" si="658"/>
        <v>1E-3</v>
      </c>
      <c r="N1440" s="76">
        <f t="shared" si="659"/>
        <v>3</v>
      </c>
      <c r="O1440" s="42">
        <f t="shared" si="660"/>
        <v>3</v>
      </c>
      <c r="P1440" s="39" t="str">
        <f t="shared" si="661"/>
        <v>일반(목록배제,Normal-Manifest Exception)</v>
      </c>
      <c r="Q1440" s="72">
        <f t="shared" si="662"/>
        <v>48</v>
      </c>
      <c r="R1440" s="43" t="str">
        <f t="shared" si="663"/>
        <v>5X033</v>
      </c>
      <c r="S1440" s="82" t="str">
        <f t="shared" si="664"/>
        <v/>
      </c>
      <c r="T1440" s="40">
        <f t="shared" si="665"/>
        <v>45912</v>
      </c>
      <c r="U1440" s="44">
        <v>2500</v>
      </c>
      <c r="V1440" s="44">
        <f t="shared" si="666"/>
        <v>0</v>
      </c>
      <c r="W1440" s="77">
        <f t="shared" si="667"/>
        <v>2500</v>
      </c>
      <c r="X1440" s="78">
        <f t="shared" si="668"/>
        <v>0</v>
      </c>
      <c r="Y1440" s="44" cm="1">
        <f t="array" ref="Y1440">_xlfn.IFNA(_xlfn.IFS(AND(Q1440&gt;=2000, Q1440&lt;3000), 10000, AND(Q1440&gt;=3000, Q1440&lt;4000), 15000, AND(Q1440&gt;=4000, Q1440&lt;5000), 20000, AND(Q1440&gt;=5000), 25000),0)</f>
        <v>0</v>
      </c>
      <c r="Z1440" s="91">
        <f t="shared" si="669"/>
        <v>300</v>
      </c>
      <c r="AA1440" s="44">
        <f t="shared" si="670"/>
        <v>0</v>
      </c>
      <c r="AB1440" s="44"/>
      <c r="AC1440" s="44"/>
      <c r="AD1440" s="44"/>
      <c r="AE1440" s="44">
        <f>VLOOKUP(O1440,정산업데이트!$A$6:$B$12,2,10)</f>
        <v>0</v>
      </c>
      <c r="AF1440" s="44"/>
      <c r="AG1440" s="79">
        <f t="shared" si="671"/>
        <v>300</v>
      </c>
      <c r="AH1440" s="80">
        <f t="shared" si="672"/>
        <v>2800</v>
      </c>
      <c r="AI1440" s="93"/>
      <c r="AJ1440" s="84" t="s">
        <v>8911</v>
      </c>
      <c r="AK1440" s="84" t="s">
        <v>73</v>
      </c>
      <c r="AL1440" s="84" t="s">
        <v>8912</v>
      </c>
      <c r="AM1440" s="84" t="s">
        <v>9480</v>
      </c>
      <c r="AN1440" s="84" t="s">
        <v>1832</v>
      </c>
      <c r="AO1440" s="84" t="s">
        <v>1833</v>
      </c>
      <c r="AP1440" s="84" t="s">
        <v>1834</v>
      </c>
      <c r="AQ1440" s="84" t="s">
        <v>122</v>
      </c>
      <c r="AR1440" s="85">
        <v>1</v>
      </c>
      <c r="AS1440" s="86">
        <v>3</v>
      </c>
      <c r="AT1440" s="86">
        <v>1E-3</v>
      </c>
      <c r="AU1440" s="86">
        <v>3</v>
      </c>
      <c r="AV1440" s="84" t="s">
        <v>8</v>
      </c>
      <c r="AW1440" s="86">
        <v>48</v>
      </c>
      <c r="AX1440" s="84" t="s">
        <v>68</v>
      </c>
      <c r="AY1440" s="84" t="s">
        <v>68</v>
      </c>
      <c r="AZ1440" s="84" t="s">
        <v>68</v>
      </c>
      <c r="BA1440" s="84" t="s">
        <v>68</v>
      </c>
      <c r="BB1440" s="84" t="s">
        <v>68</v>
      </c>
      <c r="BC1440" s="84" t="s">
        <v>135</v>
      </c>
      <c r="BD1440" s="84" t="s">
        <v>104</v>
      </c>
      <c r="BE1440" s="84" t="s">
        <v>105</v>
      </c>
      <c r="BF1440" s="84" t="s">
        <v>122</v>
      </c>
      <c r="BG1440" s="84" t="s">
        <v>69</v>
      </c>
      <c r="BH1440" s="92" t="s">
        <v>9481</v>
      </c>
      <c r="BI1440" s="84" t="s">
        <v>122</v>
      </c>
      <c r="BJ1440" s="84" t="s">
        <v>9482</v>
      </c>
      <c r="BK1440" s="84" t="s">
        <v>867</v>
      </c>
      <c r="BL1440" s="84" t="s">
        <v>122</v>
      </c>
      <c r="BM1440" s="84" t="s">
        <v>104</v>
      </c>
      <c r="BN1440" s="84" t="s">
        <v>70</v>
      </c>
      <c r="BO1440" s="84" t="s">
        <v>71</v>
      </c>
      <c r="BP1440" s="84" t="s">
        <v>122</v>
      </c>
      <c r="BQ1440" s="84" t="s">
        <v>163</v>
      </c>
    </row>
    <row r="1441" spans="1:69" ht="14.4" x14ac:dyDescent="0.3">
      <c r="A1441" s="40" t="str">
        <f t="shared" si="646"/>
        <v>2025-09-12</v>
      </c>
      <c r="B1441" s="40" t="str">
        <f t="shared" si="647"/>
        <v>SYD</v>
      </c>
      <c r="C1441" s="39" t="str">
        <f t="shared" si="648"/>
        <v>40644104686</v>
      </c>
      <c r="D1441" s="41" t="str">
        <f t="shared" si="649"/>
        <v>PKR253395133</v>
      </c>
      <c r="E1441" s="41" t="str">
        <f t="shared" si="650"/>
        <v>596421473704</v>
      </c>
      <c r="F1441" s="39" t="str">
        <f t="shared" si="651"/>
        <v>2254239</v>
      </c>
      <c r="G1441" s="39" t="str">
        <f t="shared" si="652"/>
        <v>WISE EXPRESS(BIOSYDNEY)</v>
      </c>
      <c r="H1441" s="41" t="str">
        <f t="shared" si="653"/>
        <v>정동근</v>
      </c>
      <c r="I1441" s="39" t="str">
        <f t="shared" si="654"/>
        <v>35251</v>
      </c>
      <c r="J1441" s="52" t="str">
        <f t="shared" si="655"/>
        <v/>
      </c>
      <c r="K1441" s="75">
        <f t="shared" si="656"/>
        <v>1</v>
      </c>
      <c r="L1441" s="76">
        <f t="shared" si="657"/>
        <v>1</v>
      </c>
      <c r="M1441" s="76">
        <f t="shared" si="658"/>
        <v>1E-3</v>
      </c>
      <c r="N1441" s="76">
        <f t="shared" si="659"/>
        <v>1</v>
      </c>
      <c r="O1441" s="42">
        <f t="shared" si="660"/>
        <v>1</v>
      </c>
      <c r="P1441" s="39" t="str">
        <f t="shared" si="661"/>
        <v>일반(목록배제,Normal-Manifest Exception)</v>
      </c>
      <c r="Q1441" s="72">
        <f t="shared" si="662"/>
        <v>110</v>
      </c>
      <c r="R1441" s="43" t="str">
        <f t="shared" si="663"/>
        <v>5X033</v>
      </c>
      <c r="S1441" s="82" t="str">
        <f t="shared" si="664"/>
        <v/>
      </c>
      <c r="T1441" s="40">
        <f t="shared" si="665"/>
        <v>45912</v>
      </c>
      <c r="U1441" s="44">
        <v>2500</v>
      </c>
      <c r="V1441" s="44">
        <f t="shared" si="666"/>
        <v>0</v>
      </c>
      <c r="W1441" s="77">
        <f t="shared" si="667"/>
        <v>2500</v>
      </c>
      <c r="X1441" s="78">
        <f t="shared" si="668"/>
        <v>0</v>
      </c>
      <c r="Y1441" s="44" cm="1">
        <f t="array" ref="Y1441">_xlfn.IFNA(_xlfn.IFS(AND(Q1441&gt;=2000, Q1441&lt;3000), 10000, AND(Q1441&gt;=3000, Q1441&lt;4000), 15000, AND(Q1441&gt;=4000, Q1441&lt;5000), 20000, AND(Q1441&gt;=5000), 25000),0)</f>
        <v>0</v>
      </c>
      <c r="Z1441" s="91">
        <f t="shared" si="669"/>
        <v>300</v>
      </c>
      <c r="AA1441" s="44">
        <f t="shared" si="670"/>
        <v>0</v>
      </c>
      <c r="AB1441" s="44"/>
      <c r="AC1441" s="44"/>
      <c r="AD1441" s="44"/>
      <c r="AE1441" s="44">
        <f>VLOOKUP(O1441,정산업데이트!$A$6:$B$12,2,10)</f>
        <v>0</v>
      </c>
      <c r="AF1441" s="44"/>
      <c r="AG1441" s="79">
        <f t="shared" si="671"/>
        <v>300</v>
      </c>
      <c r="AH1441" s="80">
        <f t="shared" si="672"/>
        <v>2800</v>
      </c>
      <c r="AI1441" s="93"/>
      <c r="AJ1441" s="84" t="s">
        <v>8911</v>
      </c>
      <c r="AK1441" s="84" t="s">
        <v>73</v>
      </c>
      <c r="AL1441" s="84" t="s">
        <v>8912</v>
      </c>
      <c r="AM1441" s="84" t="s">
        <v>9483</v>
      </c>
      <c r="AN1441" s="84" t="s">
        <v>9484</v>
      </c>
      <c r="AO1441" s="84" t="s">
        <v>9485</v>
      </c>
      <c r="AP1441" s="84" t="s">
        <v>796</v>
      </c>
      <c r="AQ1441" s="84" t="s">
        <v>122</v>
      </c>
      <c r="AR1441" s="85">
        <v>1</v>
      </c>
      <c r="AS1441" s="86">
        <v>1</v>
      </c>
      <c r="AT1441" s="86">
        <v>1E-3</v>
      </c>
      <c r="AU1441" s="86">
        <v>1</v>
      </c>
      <c r="AV1441" s="84" t="s">
        <v>8</v>
      </c>
      <c r="AW1441" s="86">
        <v>110</v>
      </c>
      <c r="AX1441" s="84" t="s">
        <v>68</v>
      </c>
      <c r="AY1441" s="84" t="s">
        <v>68</v>
      </c>
      <c r="AZ1441" s="84" t="s">
        <v>68</v>
      </c>
      <c r="BA1441" s="84" t="s">
        <v>68</v>
      </c>
      <c r="BB1441" s="84" t="s">
        <v>68</v>
      </c>
      <c r="BC1441" s="84" t="s">
        <v>126</v>
      </c>
      <c r="BD1441" s="84" t="s">
        <v>90</v>
      </c>
      <c r="BE1441" s="84" t="s">
        <v>111</v>
      </c>
      <c r="BF1441" s="84" t="s">
        <v>122</v>
      </c>
      <c r="BG1441" s="84" t="s">
        <v>69</v>
      </c>
      <c r="BH1441" s="92" t="s">
        <v>9486</v>
      </c>
      <c r="BI1441" s="84" t="s">
        <v>122</v>
      </c>
      <c r="BJ1441" s="84" t="s">
        <v>9487</v>
      </c>
      <c r="BK1441" s="84" t="s">
        <v>867</v>
      </c>
      <c r="BL1441" s="84" t="s">
        <v>122</v>
      </c>
      <c r="BM1441" s="84" t="s">
        <v>90</v>
      </c>
      <c r="BN1441" s="84" t="s">
        <v>70</v>
      </c>
      <c r="BO1441" s="84" t="s">
        <v>71</v>
      </c>
      <c r="BP1441" s="84" t="s">
        <v>122</v>
      </c>
      <c r="BQ1441" s="84" t="s">
        <v>163</v>
      </c>
    </row>
    <row r="1442" spans="1:69" ht="14.4" x14ac:dyDescent="0.3">
      <c r="A1442" s="40" t="str">
        <f t="shared" si="646"/>
        <v>2025-09-12</v>
      </c>
      <c r="B1442" s="40" t="str">
        <f t="shared" si="647"/>
        <v>SYD</v>
      </c>
      <c r="C1442" s="39" t="str">
        <f t="shared" si="648"/>
        <v>40644104686</v>
      </c>
      <c r="D1442" s="41" t="str">
        <f t="shared" si="649"/>
        <v>PKR253395134</v>
      </c>
      <c r="E1442" s="41" t="str">
        <f t="shared" si="650"/>
        <v>596421473715</v>
      </c>
      <c r="F1442" s="39" t="str">
        <f t="shared" si="651"/>
        <v>2254239</v>
      </c>
      <c r="G1442" s="39" t="str">
        <f t="shared" si="652"/>
        <v>WISE EXPRESS(BIOSYDNEY)</v>
      </c>
      <c r="H1442" s="41" t="str">
        <f t="shared" si="653"/>
        <v>조선미</v>
      </c>
      <c r="I1442" s="39" t="str">
        <f t="shared" si="654"/>
        <v>05224</v>
      </c>
      <c r="J1442" s="52" t="str">
        <f t="shared" si="655"/>
        <v/>
      </c>
      <c r="K1442" s="75">
        <f t="shared" si="656"/>
        <v>1</v>
      </c>
      <c r="L1442" s="76">
        <f t="shared" si="657"/>
        <v>1</v>
      </c>
      <c r="M1442" s="76">
        <f t="shared" si="658"/>
        <v>1E-3</v>
      </c>
      <c r="N1442" s="76">
        <f t="shared" si="659"/>
        <v>1</v>
      </c>
      <c r="O1442" s="42">
        <f t="shared" si="660"/>
        <v>1</v>
      </c>
      <c r="P1442" s="39" t="str">
        <f t="shared" si="661"/>
        <v>일반(목록배제,Normal-Manifest Exception)</v>
      </c>
      <c r="Q1442" s="72">
        <f t="shared" si="662"/>
        <v>110</v>
      </c>
      <c r="R1442" s="43" t="str">
        <f t="shared" si="663"/>
        <v>5X033</v>
      </c>
      <c r="S1442" s="82" t="str">
        <f t="shared" si="664"/>
        <v/>
      </c>
      <c r="T1442" s="40">
        <f t="shared" si="665"/>
        <v>45912</v>
      </c>
      <c r="U1442" s="44">
        <v>2500</v>
      </c>
      <c r="V1442" s="44">
        <f t="shared" si="666"/>
        <v>0</v>
      </c>
      <c r="W1442" s="77">
        <f t="shared" si="667"/>
        <v>2500</v>
      </c>
      <c r="X1442" s="78">
        <f t="shared" si="668"/>
        <v>0</v>
      </c>
      <c r="Y1442" s="44" cm="1">
        <f t="array" ref="Y1442">_xlfn.IFNA(_xlfn.IFS(AND(Q1442&gt;=2000, Q1442&lt;3000), 10000, AND(Q1442&gt;=3000, Q1442&lt;4000), 15000, AND(Q1442&gt;=4000, Q1442&lt;5000), 20000, AND(Q1442&gt;=5000), 25000),0)</f>
        <v>0</v>
      </c>
      <c r="Z1442" s="91">
        <f t="shared" si="669"/>
        <v>300</v>
      </c>
      <c r="AA1442" s="44">
        <f t="shared" si="670"/>
        <v>0</v>
      </c>
      <c r="AB1442" s="44"/>
      <c r="AC1442" s="44"/>
      <c r="AD1442" s="44"/>
      <c r="AE1442" s="44">
        <f>VLOOKUP(O1442,정산업데이트!$A$6:$B$12,2,10)</f>
        <v>0</v>
      </c>
      <c r="AF1442" s="44"/>
      <c r="AG1442" s="79">
        <f t="shared" si="671"/>
        <v>300</v>
      </c>
      <c r="AH1442" s="80">
        <f t="shared" si="672"/>
        <v>2800</v>
      </c>
      <c r="AI1442" s="93"/>
      <c r="AJ1442" s="84" t="s">
        <v>8911</v>
      </c>
      <c r="AK1442" s="84" t="s">
        <v>73</v>
      </c>
      <c r="AL1442" s="84" t="s">
        <v>8912</v>
      </c>
      <c r="AM1442" s="84" t="s">
        <v>9488</v>
      </c>
      <c r="AN1442" s="84" t="s">
        <v>9489</v>
      </c>
      <c r="AO1442" s="84" t="s">
        <v>9490</v>
      </c>
      <c r="AP1442" s="84" t="s">
        <v>1291</v>
      </c>
      <c r="AQ1442" s="84" t="s">
        <v>122</v>
      </c>
      <c r="AR1442" s="85">
        <v>1</v>
      </c>
      <c r="AS1442" s="86">
        <v>1</v>
      </c>
      <c r="AT1442" s="86">
        <v>1E-3</v>
      </c>
      <c r="AU1442" s="86">
        <v>1</v>
      </c>
      <c r="AV1442" s="84" t="s">
        <v>8</v>
      </c>
      <c r="AW1442" s="86">
        <v>110</v>
      </c>
      <c r="AX1442" s="84" t="s">
        <v>68</v>
      </c>
      <c r="AY1442" s="84" t="s">
        <v>68</v>
      </c>
      <c r="AZ1442" s="84" t="s">
        <v>68</v>
      </c>
      <c r="BA1442" s="84" t="s">
        <v>68</v>
      </c>
      <c r="BB1442" s="84" t="s">
        <v>68</v>
      </c>
      <c r="BC1442" s="84" t="s">
        <v>126</v>
      </c>
      <c r="BD1442" s="84" t="s">
        <v>90</v>
      </c>
      <c r="BE1442" s="84" t="s">
        <v>111</v>
      </c>
      <c r="BF1442" s="84" t="s">
        <v>122</v>
      </c>
      <c r="BG1442" s="84" t="s">
        <v>69</v>
      </c>
      <c r="BH1442" s="92" t="s">
        <v>9491</v>
      </c>
      <c r="BI1442" s="84" t="s">
        <v>122</v>
      </c>
      <c r="BJ1442" s="84" t="s">
        <v>9492</v>
      </c>
      <c r="BK1442" s="84" t="s">
        <v>867</v>
      </c>
      <c r="BL1442" s="84" t="s">
        <v>122</v>
      </c>
      <c r="BM1442" s="84" t="s">
        <v>90</v>
      </c>
      <c r="BN1442" s="84" t="s">
        <v>70</v>
      </c>
      <c r="BO1442" s="84" t="s">
        <v>71</v>
      </c>
      <c r="BP1442" s="84" t="s">
        <v>122</v>
      </c>
      <c r="BQ1442" s="84" t="s">
        <v>163</v>
      </c>
    </row>
    <row r="1443" spans="1:69" ht="14.4" x14ac:dyDescent="0.3">
      <c r="A1443" s="40" t="str">
        <f t="shared" si="646"/>
        <v>2025-09-12</v>
      </c>
      <c r="B1443" s="40" t="str">
        <f t="shared" si="647"/>
        <v>SYD</v>
      </c>
      <c r="C1443" s="39" t="str">
        <f t="shared" si="648"/>
        <v>40644104686</v>
      </c>
      <c r="D1443" s="41" t="str">
        <f t="shared" si="649"/>
        <v>PKR253395135</v>
      </c>
      <c r="E1443" s="41" t="str">
        <f t="shared" si="650"/>
        <v>596421473726</v>
      </c>
      <c r="F1443" s="39" t="str">
        <f t="shared" si="651"/>
        <v>2254239</v>
      </c>
      <c r="G1443" s="39" t="str">
        <f t="shared" si="652"/>
        <v>WISE EXPRESS(BIOSYDNEY)</v>
      </c>
      <c r="H1443" s="41" t="str">
        <f t="shared" si="653"/>
        <v>곽세란</v>
      </c>
      <c r="I1443" s="39" t="str">
        <f t="shared" si="654"/>
        <v>11902</v>
      </c>
      <c r="J1443" s="52" t="str">
        <f t="shared" si="655"/>
        <v/>
      </c>
      <c r="K1443" s="75">
        <f t="shared" si="656"/>
        <v>1</v>
      </c>
      <c r="L1443" s="76">
        <f t="shared" si="657"/>
        <v>1</v>
      </c>
      <c r="M1443" s="76">
        <f t="shared" si="658"/>
        <v>1E-3</v>
      </c>
      <c r="N1443" s="76">
        <f t="shared" si="659"/>
        <v>1</v>
      </c>
      <c r="O1443" s="42">
        <f t="shared" si="660"/>
        <v>1</v>
      </c>
      <c r="P1443" s="39" t="str">
        <f t="shared" si="661"/>
        <v>일반(목록배제,Normal-Manifest Exception)</v>
      </c>
      <c r="Q1443" s="72">
        <f t="shared" si="662"/>
        <v>110</v>
      </c>
      <c r="R1443" s="43" t="str">
        <f t="shared" si="663"/>
        <v>5X033</v>
      </c>
      <c r="S1443" s="82" t="str">
        <f t="shared" si="664"/>
        <v/>
      </c>
      <c r="T1443" s="40">
        <f t="shared" si="665"/>
        <v>45912</v>
      </c>
      <c r="U1443" s="44">
        <v>2500</v>
      </c>
      <c r="V1443" s="44">
        <f t="shared" si="666"/>
        <v>0</v>
      </c>
      <c r="W1443" s="77">
        <f t="shared" si="667"/>
        <v>2500</v>
      </c>
      <c r="X1443" s="78">
        <f t="shared" si="668"/>
        <v>0</v>
      </c>
      <c r="Y1443" s="44" cm="1">
        <f t="array" ref="Y1443">_xlfn.IFNA(_xlfn.IFS(AND(Q1443&gt;=2000, Q1443&lt;3000), 10000, AND(Q1443&gt;=3000, Q1443&lt;4000), 15000, AND(Q1443&gt;=4000, Q1443&lt;5000), 20000, AND(Q1443&gt;=5000), 25000),0)</f>
        <v>0</v>
      </c>
      <c r="Z1443" s="91">
        <f t="shared" si="669"/>
        <v>300</v>
      </c>
      <c r="AA1443" s="44">
        <f t="shared" si="670"/>
        <v>0</v>
      </c>
      <c r="AB1443" s="44"/>
      <c r="AC1443" s="44"/>
      <c r="AD1443" s="44"/>
      <c r="AE1443" s="44">
        <f>VLOOKUP(O1443,정산업데이트!$A$6:$B$12,2,10)</f>
        <v>0</v>
      </c>
      <c r="AF1443" s="44"/>
      <c r="AG1443" s="79">
        <f t="shared" si="671"/>
        <v>300</v>
      </c>
      <c r="AH1443" s="80">
        <f t="shared" si="672"/>
        <v>2800</v>
      </c>
      <c r="AI1443" s="93"/>
      <c r="AJ1443" s="84" t="s">
        <v>8911</v>
      </c>
      <c r="AK1443" s="84" t="s">
        <v>73</v>
      </c>
      <c r="AL1443" s="84" t="s">
        <v>8912</v>
      </c>
      <c r="AM1443" s="84" t="s">
        <v>9493</v>
      </c>
      <c r="AN1443" s="84" t="s">
        <v>9494</v>
      </c>
      <c r="AO1443" s="84" t="s">
        <v>9495</v>
      </c>
      <c r="AP1443" s="84" t="s">
        <v>673</v>
      </c>
      <c r="AQ1443" s="84" t="s">
        <v>122</v>
      </c>
      <c r="AR1443" s="85">
        <v>1</v>
      </c>
      <c r="AS1443" s="86">
        <v>1</v>
      </c>
      <c r="AT1443" s="86">
        <v>1E-3</v>
      </c>
      <c r="AU1443" s="86">
        <v>1</v>
      </c>
      <c r="AV1443" s="84" t="s">
        <v>8</v>
      </c>
      <c r="AW1443" s="86">
        <v>110</v>
      </c>
      <c r="AX1443" s="84" t="s">
        <v>68</v>
      </c>
      <c r="AY1443" s="84" t="s">
        <v>68</v>
      </c>
      <c r="AZ1443" s="84" t="s">
        <v>68</v>
      </c>
      <c r="BA1443" s="84" t="s">
        <v>68</v>
      </c>
      <c r="BB1443" s="84" t="s">
        <v>68</v>
      </c>
      <c r="BC1443" s="84" t="s">
        <v>126</v>
      </c>
      <c r="BD1443" s="84" t="s">
        <v>90</v>
      </c>
      <c r="BE1443" s="84" t="s">
        <v>111</v>
      </c>
      <c r="BF1443" s="84" t="s">
        <v>122</v>
      </c>
      <c r="BG1443" s="84" t="s">
        <v>69</v>
      </c>
      <c r="BH1443" s="92" t="s">
        <v>9496</v>
      </c>
      <c r="BI1443" s="84" t="s">
        <v>122</v>
      </c>
      <c r="BJ1443" s="84" t="s">
        <v>9497</v>
      </c>
      <c r="BK1443" s="84" t="s">
        <v>867</v>
      </c>
      <c r="BL1443" s="84" t="s">
        <v>122</v>
      </c>
      <c r="BM1443" s="84" t="s">
        <v>90</v>
      </c>
      <c r="BN1443" s="84" t="s">
        <v>70</v>
      </c>
      <c r="BO1443" s="84" t="s">
        <v>71</v>
      </c>
      <c r="BP1443" s="84" t="s">
        <v>122</v>
      </c>
      <c r="BQ1443" s="84" t="s">
        <v>163</v>
      </c>
    </row>
    <row r="1444" spans="1:69" ht="14.4" customHeight="1" x14ac:dyDescent="0.3">
      <c r="A1444" s="40" t="str">
        <f t="shared" si="646"/>
        <v>2025-09-12</v>
      </c>
      <c r="B1444" s="40" t="str">
        <f t="shared" si="647"/>
        <v>SYD</v>
      </c>
      <c r="C1444" s="39" t="str">
        <f t="shared" si="648"/>
        <v>40644104686</v>
      </c>
      <c r="D1444" s="41" t="str">
        <f t="shared" si="649"/>
        <v>PKR253395136</v>
      </c>
      <c r="E1444" s="41" t="str">
        <f t="shared" si="650"/>
        <v>596421473730</v>
      </c>
      <c r="F1444" s="39" t="str">
        <f t="shared" si="651"/>
        <v>2254239</v>
      </c>
      <c r="G1444" s="39" t="str">
        <f t="shared" si="652"/>
        <v>WISE EXPRESS(BIOSYDNEY)</v>
      </c>
      <c r="H1444" s="41" t="str">
        <f t="shared" si="653"/>
        <v>윤태삼</v>
      </c>
      <c r="I1444" s="39" t="str">
        <f t="shared" si="654"/>
        <v>06596</v>
      </c>
      <c r="J1444" s="52" t="str">
        <f t="shared" si="655"/>
        <v/>
      </c>
      <c r="K1444" s="75">
        <f t="shared" si="656"/>
        <v>1</v>
      </c>
      <c r="L1444" s="76">
        <f t="shared" si="657"/>
        <v>1</v>
      </c>
      <c r="M1444" s="76">
        <f t="shared" si="658"/>
        <v>1E-3</v>
      </c>
      <c r="N1444" s="76">
        <f t="shared" si="659"/>
        <v>1</v>
      </c>
      <c r="O1444" s="42">
        <f t="shared" si="660"/>
        <v>1</v>
      </c>
      <c r="P1444" s="39" t="str">
        <f t="shared" si="661"/>
        <v>일반(목록배제,Normal-Manifest Exception)</v>
      </c>
      <c r="Q1444" s="72">
        <f t="shared" si="662"/>
        <v>100</v>
      </c>
      <c r="R1444" s="43" t="str">
        <f t="shared" si="663"/>
        <v>5X033</v>
      </c>
      <c r="S1444" s="82" t="str">
        <f t="shared" si="664"/>
        <v/>
      </c>
      <c r="T1444" s="40">
        <f t="shared" si="665"/>
        <v>45912</v>
      </c>
      <c r="U1444" s="44">
        <v>2500</v>
      </c>
      <c r="V1444" s="44">
        <f t="shared" si="666"/>
        <v>0</v>
      </c>
      <c r="W1444" s="77">
        <f t="shared" si="667"/>
        <v>2500</v>
      </c>
      <c r="X1444" s="78">
        <f t="shared" si="668"/>
        <v>0</v>
      </c>
      <c r="Y1444" s="44" cm="1">
        <f t="array" ref="Y1444">_xlfn.IFNA(_xlfn.IFS(AND(Q1444&gt;=2000, Q1444&lt;3000), 10000, AND(Q1444&gt;=3000, Q1444&lt;4000), 15000, AND(Q1444&gt;=4000, Q1444&lt;5000), 20000, AND(Q1444&gt;=5000), 25000),0)</f>
        <v>0</v>
      </c>
      <c r="Z1444" s="91">
        <f t="shared" si="669"/>
        <v>300</v>
      </c>
      <c r="AA1444" s="44">
        <f t="shared" si="670"/>
        <v>0</v>
      </c>
      <c r="AB1444" s="44"/>
      <c r="AC1444" s="44"/>
      <c r="AD1444" s="44"/>
      <c r="AE1444" s="44">
        <f>VLOOKUP(O1444,정산업데이트!$A$6:$B$12,2,10)</f>
        <v>0</v>
      </c>
      <c r="AF1444" s="44"/>
      <c r="AG1444" s="79">
        <f t="shared" si="671"/>
        <v>300</v>
      </c>
      <c r="AH1444" s="80">
        <f t="shared" si="672"/>
        <v>2800</v>
      </c>
      <c r="AI1444" s="93"/>
      <c r="AJ1444" s="84" t="s">
        <v>8911</v>
      </c>
      <c r="AK1444" s="84" t="s">
        <v>73</v>
      </c>
      <c r="AL1444" s="84" t="s">
        <v>8912</v>
      </c>
      <c r="AM1444" s="84" t="s">
        <v>9498</v>
      </c>
      <c r="AN1444" s="84" t="s">
        <v>9499</v>
      </c>
      <c r="AO1444" s="84" t="s">
        <v>9500</v>
      </c>
      <c r="AP1444" s="84" t="s">
        <v>9501</v>
      </c>
      <c r="AQ1444" s="84" t="s">
        <v>122</v>
      </c>
      <c r="AR1444" s="85">
        <v>1</v>
      </c>
      <c r="AS1444" s="86">
        <v>1</v>
      </c>
      <c r="AT1444" s="86">
        <v>1E-3</v>
      </c>
      <c r="AU1444" s="86">
        <v>1</v>
      </c>
      <c r="AV1444" s="84" t="s">
        <v>8</v>
      </c>
      <c r="AW1444" s="86">
        <v>100</v>
      </c>
      <c r="AX1444" s="84" t="s">
        <v>68</v>
      </c>
      <c r="AY1444" s="84" t="s">
        <v>68</v>
      </c>
      <c r="AZ1444" s="84" t="s">
        <v>68</v>
      </c>
      <c r="BA1444" s="84" t="s">
        <v>68</v>
      </c>
      <c r="BB1444" s="84" t="s">
        <v>68</v>
      </c>
      <c r="BC1444" s="84" t="s">
        <v>126</v>
      </c>
      <c r="BD1444" s="84" t="s">
        <v>90</v>
      </c>
      <c r="BE1444" s="84" t="s">
        <v>111</v>
      </c>
      <c r="BF1444" s="84" t="s">
        <v>122</v>
      </c>
      <c r="BG1444" s="84" t="s">
        <v>69</v>
      </c>
      <c r="BH1444" s="92" t="s">
        <v>9502</v>
      </c>
      <c r="BI1444" s="84" t="s">
        <v>122</v>
      </c>
      <c r="BJ1444" s="84" t="s">
        <v>9503</v>
      </c>
      <c r="BK1444" s="84" t="s">
        <v>867</v>
      </c>
      <c r="BL1444" s="84" t="s">
        <v>122</v>
      </c>
      <c r="BM1444" s="84" t="s">
        <v>90</v>
      </c>
      <c r="BN1444" s="84" t="s">
        <v>70</v>
      </c>
      <c r="BO1444" s="84" t="s">
        <v>71</v>
      </c>
      <c r="BP1444" s="84" t="s">
        <v>122</v>
      </c>
      <c r="BQ1444" s="84" t="s">
        <v>163</v>
      </c>
    </row>
    <row r="1445" spans="1:69" ht="14.4" x14ac:dyDescent="0.3">
      <c r="A1445" s="40" t="str">
        <f t="shared" si="646"/>
        <v>2025-09-12</v>
      </c>
      <c r="B1445" s="40" t="str">
        <f t="shared" si="647"/>
        <v>SYD</v>
      </c>
      <c r="C1445" s="39" t="str">
        <f t="shared" si="648"/>
        <v>40644104686</v>
      </c>
      <c r="D1445" s="41" t="str">
        <f t="shared" si="649"/>
        <v>PKR253395137</v>
      </c>
      <c r="E1445" s="41" t="str">
        <f t="shared" si="650"/>
        <v>596421473741</v>
      </c>
      <c r="F1445" s="39" t="str">
        <f t="shared" si="651"/>
        <v>2254239</v>
      </c>
      <c r="G1445" s="39" t="str">
        <f t="shared" si="652"/>
        <v>WISE EXPRESS(BIOSYDNEY)</v>
      </c>
      <c r="H1445" s="41" t="str">
        <f t="shared" si="653"/>
        <v>박혜수</v>
      </c>
      <c r="I1445" s="39" t="str">
        <f t="shared" si="654"/>
        <v>51003</v>
      </c>
      <c r="J1445" s="52" t="str">
        <f t="shared" si="655"/>
        <v/>
      </c>
      <c r="K1445" s="75">
        <f t="shared" si="656"/>
        <v>1</v>
      </c>
      <c r="L1445" s="76">
        <f t="shared" si="657"/>
        <v>1</v>
      </c>
      <c r="M1445" s="76">
        <f t="shared" si="658"/>
        <v>1E-3</v>
      </c>
      <c r="N1445" s="76">
        <f t="shared" si="659"/>
        <v>1</v>
      </c>
      <c r="O1445" s="42">
        <f t="shared" si="660"/>
        <v>1</v>
      </c>
      <c r="P1445" s="39" t="str">
        <f t="shared" si="661"/>
        <v>일반(목록배제,Normal-Manifest Exception)</v>
      </c>
      <c r="Q1445" s="72">
        <f t="shared" si="662"/>
        <v>110</v>
      </c>
      <c r="R1445" s="43" t="str">
        <f t="shared" si="663"/>
        <v>5X033</v>
      </c>
      <c r="S1445" s="82" t="str">
        <f t="shared" si="664"/>
        <v/>
      </c>
      <c r="T1445" s="40">
        <f t="shared" si="665"/>
        <v>45912</v>
      </c>
      <c r="U1445" s="44">
        <v>2500</v>
      </c>
      <c r="V1445" s="44">
        <f t="shared" si="666"/>
        <v>0</v>
      </c>
      <c r="W1445" s="77">
        <f t="shared" si="667"/>
        <v>2500</v>
      </c>
      <c r="X1445" s="78">
        <f t="shared" si="668"/>
        <v>0</v>
      </c>
      <c r="Y1445" s="44" cm="1">
        <f t="array" ref="Y1445">_xlfn.IFNA(_xlfn.IFS(AND(Q1445&gt;=2000, Q1445&lt;3000), 10000, AND(Q1445&gt;=3000, Q1445&lt;4000), 15000, AND(Q1445&gt;=4000, Q1445&lt;5000), 20000, AND(Q1445&gt;=5000), 25000),0)</f>
        <v>0</v>
      </c>
      <c r="Z1445" s="91">
        <f t="shared" si="669"/>
        <v>300</v>
      </c>
      <c r="AA1445" s="44">
        <f t="shared" si="670"/>
        <v>0</v>
      </c>
      <c r="AB1445" s="44"/>
      <c r="AC1445" s="44"/>
      <c r="AD1445" s="44"/>
      <c r="AE1445" s="44">
        <f>VLOOKUP(O1445,정산업데이트!$A$6:$B$12,2,10)</f>
        <v>0</v>
      </c>
      <c r="AF1445" s="44"/>
      <c r="AG1445" s="79">
        <f t="shared" si="671"/>
        <v>300</v>
      </c>
      <c r="AH1445" s="80">
        <f t="shared" si="672"/>
        <v>2800</v>
      </c>
      <c r="AI1445" s="93"/>
      <c r="AJ1445" s="84" t="s">
        <v>8911</v>
      </c>
      <c r="AK1445" s="84" t="s">
        <v>73</v>
      </c>
      <c r="AL1445" s="84" t="s">
        <v>8912</v>
      </c>
      <c r="AM1445" s="84" t="s">
        <v>9504</v>
      </c>
      <c r="AN1445" s="84" t="s">
        <v>2204</v>
      </c>
      <c r="AO1445" s="84" t="s">
        <v>9505</v>
      </c>
      <c r="AP1445" s="84" t="s">
        <v>9506</v>
      </c>
      <c r="AQ1445" s="84" t="s">
        <v>122</v>
      </c>
      <c r="AR1445" s="85">
        <v>1</v>
      </c>
      <c r="AS1445" s="86">
        <v>1</v>
      </c>
      <c r="AT1445" s="86">
        <v>1E-3</v>
      </c>
      <c r="AU1445" s="86">
        <v>1</v>
      </c>
      <c r="AV1445" s="84" t="s">
        <v>8</v>
      </c>
      <c r="AW1445" s="86">
        <v>110</v>
      </c>
      <c r="AX1445" s="84" t="s">
        <v>68</v>
      </c>
      <c r="AY1445" s="84" t="s">
        <v>68</v>
      </c>
      <c r="AZ1445" s="84" t="s">
        <v>68</v>
      </c>
      <c r="BA1445" s="84" t="s">
        <v>68</v>
      </c>
      <c r="BB1445" s="84" t="s">
        <v>68</v>
      </c>
      <c r="BC1445" s="84" t="s">
        <v>126</v>
      </c>
      <c r="BD1445" s="84" t="s">
        <v>90</v>
      </c>
      <c r="BE1445" s="84" t="s">
        <v>111</v>
      </c>
      <c r="BF1445" s="84" t="s">
        <v>122</v>
      </c>
      <c r="BG1445" s="84" t="s">
        <v>69</v>
      </c>
      <c r="BH1445" s="92" t="s">
        <v>9507</v>
      </c>
      <c r="BI1445" s="84" t="s">
        <v>122</v>
      </c>
      <c r="BJ1445" s="84" t="s">
        <v>9508</v>
      </c>
      <c r="BK1445" s="84" t="s">
        <v>867</v>
      </c>
      <c r="BL1445" s="84" t="s">
        <v>122</v>
      </c>
      <c r="BM1445" s="84" t="s">
        <v>90</v>
      </c>
      <c r="BN1445" s="84" t="s">
        <v>70</v>
      </c>
      <c r="BO1445" s="84" t="s">
        <v>71</v>
      </c>
      <c r="BP1445" s="84" t="s">
        <v>122</v>
      </c>
      <c r="BQ1445" s="84" t="s">
        <v>163</v>
      </c>
    </row>
    <row r="1446" spans="1:69" ht="14.4" x14ac:dyDescent="0.3">
      <c r="A1446" s="40" t="str">
        <f t="shared" si="646"/>
        <v>2025-09-12</v>
      </c>
      <c r="B1446" s="40" t="str">
        <f t="shared" si="647"/>
        <v>SYD</v>
      </c>
      <c r="C1446" s="39" t="str">
        <f t="shared" si="648"/>
        <v>40644104686</v>
      </c>
      <c r="D1446" s="41" t="str">
        <f t="shared" si="649"/>
        <v>PKR253395138</v>
      </c>
      <c r="E1446" s="41" t="str">
        <f t="shared" si="650"/>
        <v>596421473752</v>
      </c>
      <c r="F1446" s="39" t="str">
        <f t="shared" si="651"/>
        <v>2254239</v>
      </c>
      <c r="G1446" s="39" t="str">
        <f t="shared" si="652"/>
        <v>WISE EXPRESS(BIOSYDNEY)</v>
      </c>
      <c r="H1446" s="41" t="str">
        <f t="shared" si="653"/>
        <v>김완기</v>
      </c>
      <c r="I1446" s="39" t="str">
        <f t="shared" si="654"/>
        <v>13559</v>
      </c>
      <c r="J1446" s="52" t="str">
        <f t="shared" si="655"/>
        <v/>
      </c>
      <c r="K1446" s="75">
        <f t="shared" si="656"/>
        <v>1</v>
      </c>
      <c r="L1446" s="76">
        <f t="shared" si="657"/>
        <v>1</v>
      </c>
      <c r="M1446" s="76">
        <f t="shared" si="658"/>
        <v>1E-3</v>
      </c>
      <c r="N1446" s="76">
        <f t="shared" si="659"/>
        <v>1</v>
      </c>
      <c r="O1446" s="42">
        <f t="shared" si="660"/>
        <v>1</v>
      </c>
      <c r="P1446" s="39" t="str">
        <f t="shared" si="661"/>
        <v>일반(목록배제,Normal-Manifest Exception)</v>
      </c>
      <c r="Q1446" s="72">
        <f t="shared" si="662"/>
        <v>110</v>
      </c>
      <c r="R1446" s="43" t="str">
        <f t="shared" si="663"/>
        <v>5X033</v>
      </c>
      <c r="S1446" s="82" t="str">
        <f t="shared" si="664"/>
        <v/>
      </c>
      <c r="T1446" s="40">
        <f t="shared" si="665"/>
        <v>45912</v>
      </c>
      <c r="U1446" s="44">
        <v>2500</v>
      </c>
      <c r="V1446" s="44">
        <f t="shared" si="666"/>
        <v>0</v>
      </c>
      <c r="W1446" s="77">
        <f t="shared" si="667"/>
        <v>2500</v>
      </c>
      <c r="X1446" s="78">
        <f t="shared" si="668"/>
        <v>0</v>
      </c>
      <c r="Y1446" s="44" cm="1">
        <f t="array" ref="Y1446">_xlfn.IFNA(_xlfn.IFS(AND(Q1446&gt;=2000, Q1446&lt;3000), 10000, AND(Q1446&gt;=3000, Q1446&lt;4000), 15000, AND(Q1446&gt;=4000, Q1446&lt;5000), 20000, AND(Q1446&gt;=5000), 25000),0)</f>
        <v>0</v>
      </c>
      <c r="Z1446" s="91">
        <f t="shared" si="669"/>
        <v>300</v>
      </c>
      <c r="AA1446" s="44">
        <f t="shared" si="670"/>
        <v>0</v>
      </c>
      <c r="AB1446" s="44"/>
      <c r="AC1446" s="44"/>
      <c r="AD1446" s="44"/>
      <c r="AE1446" s="44">
        <f>VLOOKUP(O1446,정산업데이트!$A$6:$B$12,2,10)</f>
        <v>0</v>
      </c>
      <c r="AF1446" s="44"/>
      <c r="AG1446" s="79">
        <f t="shared" si="671"/>
        <v>300</v>
      </c>
      <c r="AH1446" s="80">
        <f t="shared" si="672"/>
        <v>2800</v>
      </c>
      <c r="AI1446" s="93"/>
      <c r="AJ1446" s="84" t="s">
        <v>8911</v>
      </c>
      <c r="AK1446" s="84" t="s">
        <v>73</v>
      </c>
      <c r="AL1446" s="84" t="s">
        <v>8912</v>
      </c>
      <c r="AM1446" s="84" t="s">
        <v>9509</v>
      </c>
      <c r="AN1446" s="84" t="s">
        <v>9510</v>
      </c>
      <c r="AO1446" s="84" t="s">
        <v>9511</v>
      </c>
      <c r="AP1446" s="84" t="s">
        <v>1499</v>
      </c>
      <c r="AQ1446" s="84" t="s">
        <v>122</v>
      </c>
      <c r="AR1446" s="85">
        <v>1</v>
      </c>
      <c r="AS1446" s="86">
        <v>1</v>
      </c>
      <c r="AT1446" s="86">
        <v>1E-3</v>
      </c>
      <c r="AU1446" s="86">
        <v>1</v>
      </c>
      <c r="AV1446" s="84" t="s">
        <v>8</v>
      </c>
      <c r="AW1446" s="86">
        <v>110</v>
      </c>
      <c r="AX1446" s="84" t="s">
        <v>68</v>
      </c>
      <c r="AY1446" s="84" t="s">
        <v>68</v>
      </c>
      <c r="AZ1446" s="84" t="s">
        <v>68</v>
      </c>
      <c r="BA1446" s="84" t="s">
        <v>68</v>
      </c>
      <c r="BB1446" s="84" t="s">
        <v>68</v>
      </c>
      <c r="BC1446" s="84" t="s">
        <v>126</v>
      </c>
      <c r="BD1446" s="84" t="s">
        <v>90</v>
      </c>
      <c r="BE1446" s="84" t="s">
        <v>111</v>
      </c>
      <c r="BF1446" s="84" t="s">
        <v>122</v>
      </c>
      <c r="BG1446" s="84" t="s">
        <v>69</v>
      </c>
      <c r="BH1446" s="92" t="s">
        <v>9512</v>
      </c>
      <c r="BI1446" s="84" t="s">
        <v>122</v>
      </c>
      <c r="BJ1446" s="84" t="s">
        <v>9513</v>
      </c>
      <c r="BK1446" s="84" t="s">
        <v>867</v>
      </c>
      <c r="BL1446" s="84" t="s">
        <v>122</v>
      </c>
      <c r="BM1446" s="84" t="s">
        <v>90</v>
      </c>
      <c r="BN1446" s="84" t="s">
        <v>70</v>
      </c>
      <c r="BO1446" s="84" t="s">
        <v>71</v>
      </c>
      <c r="BP1446" s="84" t="s">
        <v>122</v>
      </c>
      <c r="BQ1446" s="84" t="s">
        <v>163</v>
      </c>
    </row>
    <row r="1447" spans="1:69" ht="14.4" customHeight="1" x14ac:dyDescent="0.3">
      <c r="A1447" s="40" t="str">
        <f t="shared" si="646"/>
        <v>2025-09-12</v>
      </c>
      <c r="B1447" s="40" t="str">
        <f t="shared" si="647"/>
        <v>SYD</v>
      </c>
      <c r="C1447" s="39" t="str">
        <f t="shared" si="648"/>
        <v>40644104686</v>
      </c>
      <c r="D1447" s="41" t="str">
        <f t="shared" si="649"/>
        <v>PKR253395139</v>
      </c>
      <c r="E1447" s="41" t="str">
        <f t="shared" si="650"/>
        <v>596421473763</v>
      </c>
      <c r="F1447" s="39" t="str">
        <f t="shared" si="651"/>
        <v>2254239</v>
      </c>
      <c r="G1447" s="39" t="str">
        <f t="shared" si="652"/>
        <v>WISE EXPRESS(BIOSYDNEY)</v>
      </c>
      <c r="H1447" s="41" t="str">
        <f t="shared" si="653"/>
        <v>김경희</v>
      </c>
      <c r="I1447" s="39" t="str">
        <f t="shared" si="654"/>
        <v>14111</v>
      </c>
      <c r="J1447" s="52" t="str">
        <f t="shared" si="655"/>
        <v/>
      </c>
      <c r="K1447" s="75">
        <f t="shared" si="656"/>
        <v>1</v>
      </c>
      <c r="L1447" s="76">
        <f t="shared" si="657"/>
        <v>1</v>
      </c>
      <c r="M1447" s="76">
        <f t="shared" si="658"/>
        <v>1E-3</v>
      </c>
      <c r="N1447" s="76">
        <f t="shared" si="659"/>
        <v>1</v>
      </c>
      <c r="O1447" s="42">
        <f t="shared" si="660"/>
        <v>1</v>
      </c>
      <c r="P1447" s="39" t="str">
        <f t="shared" si="661"/>
        <v>일반(목록배제,Normal-Manifest Exception)</v>
      </c>
      <c r="Q1447" s="72">
        <f t="shared" si="662"/>
        <v>110</v>
      </c>
      <c r="R1447" s="43" t="str">
        <f t="shared" si="663"/>
        <v>5X033</v>
      </c>
      <c r="S1447" s="82" t="str">
        <f t="shared" si="664"/>
        <v/>
      </c>
      <c r="T1447" s="40">
        <f t="shared" si="665"/>
        <v>45912</v>
      </c>
      <c r="U1447" s="44">
        <v>2500</v>
      </c>
      <c r="V1447" s="44">
        <f t="shared" si="666"/>
        <v>0</v>
      </c>
      <c r="W1447" s="77">
        <f t="shared" si="667"/>
        <v>2500</v>
      </c>
      <c r="X1447" s="78">
        <f t="shared" si="668"/>
        <v>0</v>
      </c>
      <c r="Y1447" s="44" cm="1">
        <f t="array" ref="Y1447">_xlfn.IFNA(_xlfn.IFS(AND(Q1447&gt;=2000, Q1447&lt;3000), 10000, AND(Q1447&gt;=3000, Q1447&lt;4000), 15000, AND(Q1447&gt;=4000, Q1447&lt;5000), 20000, AND(Q1447&gt;=5000), 25000),0)</f>
        <v>0</v>
      </c>
      <c r="Z1447" s="91">
        <f t="shared" si="669"/>
        <v>300</v>
      </c>
      <c r="AA1447" s="44">
        <f t="shared" si="670"/>
        <v>0</v>
      </c>
      <c r="AB1447" s="44"/>
      <c r="AC1447" s="44"/>
      <c r="AD1447" s="44"/>
      <c r="AE1447" s="44">
        <f>VLOOKUP(O1447,정산업데이트!$A$6:$B$12,2,10)</f>
        <v>0</v>
      </c>
      <c r="AF1447" s="44"/>
      <c r="AG1447" s="79">
        <f t="shared" si="671"/>
        <v>300</v>
      </c>
      <c r="AH1447" s="80">
        <f t="shared" si="672"/>
        <v>2800</v>
      </c>
      <c r="AI1447" s="93"/>
      <c r="AJ1447" s="84" t="s">
        <v>8911</v>
      </c>
      <c r="AK1447" s="84" t="s">
        <v>73</v>
      </c>
      <c r="AL1447" s="84" t="s">
        <v>8912</v>
      </c>
      <c r="AM1447" s="84" t="s">
        <v>9514</v>
      </c>
      <c r="AN1447" s="84" t="s">
        <v>215</v>
      </c>
      <c r="AO1447" s="84" t="s">
        <v>9515</v>
      </c>
      <c r="AP1447" s="84" t="s">
        <v>675</v>
      </c>
      <c r="AQ1447" s="84" t="s">
        <v>122</v>
      </c>
      <c r="AR1447" s="85">
        <v>1</v>
      </c>
      <c r="AS1447" s="86">
        <v>1</v>
      </c>
      <c r="AT1447" s="86">
        <v>1E-3</v>
      </c>
      <c r="AU1447" s="86">
        <v>1</v>
      </c>
      <c r="AV1447" s="84" t="s">
        <v>8</v>
      </c>
      <c r="AW1447" s="86">
        <v>110</v>
      </c>
      <c r="AX1447" s="84" t="s">
        <v>68</v>
      </c>
      <c r="AY1447" s="84" t="s">
        <v>68</v>
      </c>
      <c r="AZ1447" s="84" t="s">
        <v>68</v>
      </c>
      <c r="BA1447" s="84" t="s">
        <v>68</v>
      </c>
      <c r="BB1447" s="84" t="s">
        <v>68</v>
      </c>
      <c r="BC1447" s="84" t="s">
        <v>126</v>
      </c>
      <c r="BD1447" s="84" t="s">
        <v>90</v>
      </c>
      <c r="BE1447" s="84" t="s">
        <v>111</v>
      </c>
      <c r="BF1447" s="84" t="s">
        <v>122</v>
      </c>
      <c r="BG1447" s="84" t="s">
        <v>69</v>
      </c>
      <c r="BH1447" s="92" t="s">
        <v>9516</v>
      </c>
      <c r="BI1447" s="84" t="s">
        <v>122</v>
      </c>
      <c r="BJ1447" s="84" t="s">
        <v>9517</v>
      </c>
      <c r="BK1447" s="84" t="s">
        <v>867</v>
      </c>
      <c r="BL1447" s="84" t="s">
        <v>122</v>
      </c>
      <c r="BM1447" s="84" t="s">
        <v>90</v>
      </c>
      <c r="BN1447" s="84" t="s">
        <v>70</v>
      </c>
      <c r="BO1447" s="84" t="s">
        <v>71</v>
      </c>
      <c r="BP1447" s="84" t="s">
        <v>122</v>
      </c>
      <c r="BQ1447" s="84" t="s">
        <v>163</v>
      </c>
    </row>
    <row r="1448" spans="1:69" ht="14.4" x14ac:dyDescent="0.3">
      <c r="A1448" s="40" t="str">
        <f t="shared" si="646"/>
        <v>2025-09-12</v>
      </c>
      <c r="B1448" s="40" t="str">
        <f t="shared" si="647"/>
        <v>SYD</v>
      </c>
      <c r="C1448" s="39" t="str">
        <f t="shared" si="648"/>
        <v>40644104686</v>
      </c>
      <c r="D1448" s="41" t="str">
        <f t="shared" si="649"/>
        <v>PKR253395140</v>
      </c>
      <c r="E1448" s="41" t="str">
        <f t="shared" si="650"/>
        <v>596421473774</v>
      </c>
      <c r="F1448" s="39" t="str">
        <f t="shared" si="651"/>
        <v>2254239</v>
      </c>
      <c r="G1448" s="39" t="str">
        <f t="shared" si="652"/>
        <v>WISE EXPRESS(BIOSYDNEY)</v>
      </c>
      <c r="H1448" s="41" t="str">
        <f t="shared" si="653"/>
        <v>이은지</v>
      </c>
      <c r="I1448" s="39" t="str">
        <f t="shared" si="654"/>
        <v>10361</v>
      </c>
      <c r="J1448" s="52" t="str">
        <f t="shared" si="655"/>
        <v/>
      </c>
      <c r="K1448" s="75">
        <f t="shared" si="656"/>
        <v>1</v>
      </c>
      <c r="L1448" s="76">
        <f t="shared" si="657"/>
        <v>1</v>
      </c>
      <c r="M1448" s="76">
        <f t="shared" si="658"/>
        <v>1E-3</v>
      </c>
      <c r="N1448" s="76">
        <f t="shared" si="659"/>
        <v>1</v>
      </c>
      <c r="O1448" s="42">
        <f t="shared" si="660"/>
        <v>1</v>
      </c>
      <c r="P1448" s="39" t="str">
        <f t="shared" si="661"/>
        <v>일반(목록배제,Normal-Manifest Exception)</v>
      </c>
      <c r="Q1448" s="72">
        <f t="shared" si="662"/>
        <v>110</v>
      </c>
      <c r="R1448" s="43" t="str">
        <f t="shared" si="663"/>
        <v>5X033</v>
      </c>
      <c r="S1448" s="82" t="str">
        <f t="shared" si="664"/>
        <v/>
      </c>
      <c r="T1448" s="40">
        <f t="shared" si="665"/>
        <v>45912</v>
      </c>
      <c r="U1448" s="44">
        <v>2500</v>
      </c>
      <c r="V1448" s="44">
        <f t="shared" si="666"/>
        <v>0</v>
      </c>
      <c r="W1448" s="77">
        <f t="shared" si="667"/>
        <v>2500</v>
      </c>
      <c r="X1448" s="78">
        <f t="shared" si="668"/>
        <v>0</v>
      </c>
      <c r="Y1448" s="44" cm="1">
        <f t="array" ref="Y1448">_xlfn.IFNA(_xlfn.IFS(AND(Q1448&gt;=2000, Q1448&lt;3000), 10000, AND(Q1448&gt;=3000, Q1448&lt;4000), 15000, AND(Q1448&gt;=4000, Q1448&lt;5000), 20000, AND(Q1448&gt;=5000), 25000),0)</f>
        <v>0</v>
      </c>
      <c r="Z1448" s="91">
        <f t="shared" si="669"/>
        <v>300</v>
      </c>
      <c r="AA1448" s="44">
        <f t="shared" si="670"/>
        <v>0</v>
      </c>
      <c r="AB1448" s="44"/>
      <c r="AC1448" s="44"/>
      <c r="AD1448" s="44"/>
      <c r="AE1448" s="44">
        <f>VLOOKUP(O1448,정산업데이트!$A$6:$B$12,2,10)</f>
        <v>0</v>
      </c>
      <c r="AF1448" s="44"/>
      <c r="AG1448" s="79">
        <f t="shared" si="671"/>
        <v>300</v>
      </c>
      <c r="AH1448" s="80">
        <f t="shared" si="672"/>
        <v>2800</v>
      </c>
      <c r="AI1448" s="93"/>
      <c r="AJ1448" s="84" t="s">
        <v>8911</v>
      </c>
      <c r="AK1448" s="84" t="s">
        <v>73</v>
      </c>
      <c r="AL1448" s="84" t="s">
        <v>8912</v>
      </c>
      <c r="AM1448" s="84" t="s">
        <v>9518</v>
      </c>
      <c r="AN1448" s="84" t="s">
        <v>242</v>
      </c>
      <c r="AO1448" s="84" t="s">
        <v>9519</v>
      </c>
      <c r="AP1448" s="84" t="s">
        <v>3455</v>
      </c>
      <c r="AQ1448" s="84" t="s">
        <v>122</v>
      </c>
      <c r="AR1448" s="85">
        <v>1</v>
      </c>
      <c r="AS1448" s="86">
        <v>1</v>
      </c>
      <c r="AT1448" s="86">
        <v>1E-3</v>
      </c>
      <c r="AU1448" s="86">
        <v>1</v>
      </c>
      <c r="AV1448" s="84" t="s">
        <v>8</v>
      </c>
      <c r="AW1448" s="86">
        <v>110</v>
      </c>
      <c r="AX1448" s="84" t="s">
        <v>68</v>
      </c>
      <c r="AY1448" s="84" t="s">
        <v>68</v>
      </c>
      <c r="AZ1448" s="84" t="s">
        <v>68</v>
      </c>
      <c r="BA1448" s="84" t="s">
        <v>68</v>
      </c>
      <c r="BB1448" s="84" t="s">
        <v>68</v>
      </c>
      <c r="BC1448" s="84" t="s">
        <v>126</v>
      </c>
      <c r="BD1448" s="84" t="s">
        <v>90</v>
      </c>
      <c r="BE1448" s="84" t="s">
        <v>111</v>
      </c>
      <c r="BF1448" s="84" t="s">
        <v>122</v>
      </c>
      <c r="BG1448" s="84" t="s">
        <v>69</v>
      </c>
      <c r="BH1448" s="92" t="s">
        <v>9520</v>
      </c>
      <c r="BI1448" s="84" t="s">
        <v>122</v>
      </c>
      <c r="BJ1448" s="84" t="s">
        <v>9521</v>
      </c>
      <c r="BK1448" s="84" t="s">
        <v>867</v>
      </c>
      <c r="BL1448" s="84" t="s">
        <v>122</v>
      </c>
      <c r="BM1448" s="84" t="s">
        <v>90</v>
      </c>
      <c r="BN1448" s="84" t="s">
        <v>70</v>
      </c>
      <c r="BO1448" s="84" t="s">
        <v>71</v>
      </c>
      <c r="BP1448" s="84" t="s">
        <v>122</v>
      </c>
      <c r="BQ1448" s="84" t="s">
        <v>163</v>
      </c>
    </row>
    <row r="1449" spans="1:69" ht="14.4" x14ac:dyDescent="0.3">
      <c r="A1449" s="40" t="str">
        <f t="shared" si="646"/>
        <v>2025-09-12</v>
      </c>
      <c r="B1449" s="40" t="str">
        <f t="shared" si="647"/>
        <v>SYD</v>
      </c>
      <c r="C1449" s="39" t="str">
        <f t="shared" si="648"/>
        <v>40644104686</v>
      </c>
      <c r="D1449" s="41" t="str">
        <f t="shared" si="649"/>
        <v>PKR253395141</v>
      </c>
      <c r="E1449" s="41" t="str">
        <f t="shared" si="650"/>
        <v>596421473785</v>
      </c>
      <c r="F1449" s="39" t="str">
        <f t="shared" si="651"/>
        <v>2254239</v>
      </c>
      <c r="G1449" s="39" t="str">
        <f t="shared" si="652"/>
        <v>WISE EXPRESS(BIOSYDNEY)</v>
      </c>
      <c r="H1449" s="41" t="str">
        <f t="shared" si="653"/>
        <v>정은실</v>
      </c>
      <c r="I1449" s="39" t="str">
        <f t="shared" si="654"/>
        <v>08271</v>
      </c>
      <c r="J1449" s="52" t="str">
        <f t="shared" si="655"/>
        <v/>
      </c>
      <c r="K1449" s="75">
        <f t="shared" si="656"/>
        <v>1</v>
      </c>
      <c r="L1449" s="76">
        <f t="shared" si="657"/>
        <v>1</v>
      </c>
      <c r="M1449" s="76">
        <f t="shared" si="658"/>
        <v>1E-3</v>
      </c>
      <c r="N1449" s="76">
        <f t="shared" si="659"/>
        <v>1</v>
      </c>
      <c r="O1449" s="42">
        <f t="shared" si="660"/>
        <v>1</v>
      </c>
      <c r="P1449" s="39" t="str">
        <f t="shared" si="661"/>
        <v>일반(목록배제,Normal-Manifest Exception)</v>
      </c>
      <c r="Q1449" s="72">
        <f t="shared" si="662"/>
        <v>100</v>
      </c>
      <c r="R1449" s="43" t="str">
        <f t="shared" si="663"/>
        <v>5X033</v>
      </c>
      <c r="S1449" s="82" t="str">
        <f t="shared" si="664"/>
        <v/>
      </c>
      <c r="T1449" s="40">
        <f t="shared" si="665"/>
        <v>45912</v>
      </c>
      <c r="U1449" s="44">
        <v>2500</v>
      </c>
      <c r="V1449" s="44">
        <f t="shared" si="666"/>
        <v>0</v>
      </c>
      <c r="W1449" s="77">
        <f t="shared" si="667"/>
        <v>2500</v>
      </c>
      <c r="X1449" s="78">
        <f t="shared" si="668"/>
        <v>0</v>
      </c>
      <c r="Y1449" s="44" cm="1">
        <f t="array" ref="Y1449">_xlfn.IFNA(_xlfn.IFS(AND(Q1449&gt;=2000, Q1449&lt;3000), 10000, AND(Q1449&gt;=3000, Q1449&lt;4000), 15000, AND(Q1449&gt;=4000, Q1449&lt;5000), 20000, AND(Q1449&gt;=5000), 25000),0)</f>
        <v>0</v>
      </c>
      <c r="Z1449" s="91">
        <f t="shared" si="669"/>
        <v>300</v>
      </c>
      <c r="AA1449" s="44">
        <f t="shared" si="670"/>
        <v>0</v>
      </c>
      <c r="AB1449" s="44"/>
      <c r="AC1449" s="44"/>
      <c r="AD1449" s="44"/>
      <c r="AE1449" s="44">
        <f>VLOOKUP(O1449,정산업데이트!$A$6:$B$12,2,10)</f>
        <v>0</v>
      </c>
      <c r="AF1449" s="44"/>
      <c r="AG1449" s="79">
        <f t="shared" si="671"/>
        <v>300</v>
      </c>
      <c r="AH1449" s="80">
        <f t="shared" si="672"/>
        <v>2800</v>
      </c>
      <c r="AI1449" s="93"/>
      <c r="AJ1449" s="84" t="s">
        <v>8911</v>
      </c>
      <c r="AK1449" s="84" t="s">
        <v>73</v>
      </c>
      <c r="AL1449" s="84" t="s">
        <v>8912</v>
      </c>
      <c r="AM1449" s="84" t="s">
        <v>9522</v>
      </c>
      <c r="AN1449" s="84" t="s">
        <v>9523</v>
      </c>
      <c r="AO1449" s="84" t="s">
        <v>9524</v>
      </c>
      <c r="AP1449" s="84" t="s">
        <v>9525</v>
      </c>
      <c r="AQ1449" s="84" t="s">
        <v>122</v>
      </c>
      <c r="AR1449" s="85">
        <v>1</v>
      </c>
      <c r="AS1449" s="86">
        <v>1</v>
      </c>
      <c r="AT1449" s="86">
        <v>1E-3</v>
      </c>
      <c r="AU1449" s="86">
        <v>1</v>
      </c>
      <c r="AV1449" s="84" t="s">
        <v>8</v>
      </c>
      <c r="AW1449" s="86">
        <v>100</v>
      </c>
      <c r="AX1449" s="84" t="s">
        <v>68</v>
      </c>
      <c r="AY1449" s="84" t="s">
        <v>68</v>
      </c>
      <c r="AZ1449" s="84" t="s">
        <v>68</v>
      </c>
      <c r="BA1449" s="84" t="s">
        <v>68</v>
      </c>
      <c r="BB1449" s="84" t="s">
        <v>68</v>
      </c>
      <c r="BC1449" s="84" t="s">
        <v>126</v>
      </c>
      <c r="BD1449" s="84" t="s">
        <v>90</v>
      </c>
      <c r="BE1449" s="84" t="s">
        <v>111</v>
      </c>
      <c r="BF1449" s="84" t="s">
        <v>122</v>
      </c>
      <c r="BG1449" s="84" t="s">
        <v>69</v>
      </c>
      <c r="BH1449" s="92" t="s">
        <v>9526</v>
      </c>
      <c r="BI1449" s="84" t="s">
        <v>122</v>
      </c>
      <c r="BJ1449" s="84" t="s">
        <v>9527</v>
      </c>
      <c r="BK1449" s="84" t="s">
        <v>867</v>
      </c>
      <c r="BL1449" s="84" t="s">
        <v>122</v>
      </c>
      <c r="BM1449" s="84" t="s">
        <v>90</v>
      </c>
      <c r="BN1449" s="84" t="s">
        <v>70</v>
      </c>
      <c r="BO1449" s="84" t="s">
        <v>71</v>
      </c>
      <c r="BP1449" s="84" t="s">
        <v>122</v>
      </c>
      <c r="BQ1449" s="84" t="s">
        <v>163</v>
      </c>
    </row>
    <row r="1450" spans="1:69" ht="14.4" x14ac:dyDescent="0.3">
      <c r="A1450" s="40" t="str">
        <f t="shared" si="646"/>
        <v>2025-09-12</v>
      </c>
      <c r="B1450" s="40" t="str">
        <f t="shared" si="647"/>
        <v>SYD</v>
      </c>
      <c r="C1450" s="39" t="str">
        <f t="shared" si="648"/>
        <v>40644104686</v>
      </c>
      <c r="D1450" s="41" t="str">
        <f t="shared" si="649"/>
        <v>PKR253395142</v>
      </c>
      <c r="E1450" s="41" t="str">
        <f t="shared" si="650"/>
        <v>596421473796</v>
      </c>
      <c r="F1450" s="39" t="str">
        <f t="shared" si="651"/>
        <v>2254239</v>
      </c>
      <c r="G1450" s="39" t="str">
        <f t="shared" si="652"/>
        <v>WISE EXPRESS(BIOSYDNEY)</v>
      </c>
      <c r="H1450" s="41" t="str">
        <f t="shared" si="653"/>
        <v>이현경</v>
      </c>
      <c r="I1450" s="39" t="str">
        <f t="shared" si="654"/>
        <v>48777</v>
      </c>
      <c r="J1450" s="52" t="str">
        <f t="shared" si="655"/>
        <v/>
      </c>
      <c r="K1450" s="75">
        <f t="shared" si="656"/>
        <v>1</v>
      </c>
      <c r="L1450" s="76">
        <f t="shared" si="657"/>
        <v>1</v>
      </c>
      <c r="M1450" s="76">
        <f t="shared" si="658"/>
        <v>1E-3</v>
      </c>
      <c r="N1450" s="76">
        <f t="shared" si="659"/>
        <v>1</v>
      </c>
      <c r="O1450" s="42">
        <f t="shared" si="660"/>
        <v>1</v>
      </c>
      <c r="P1450" s="39" t="str">
        <f t="shared" si="661"/>
        <v>일반(목록배제,Normal-Manifest Exception)</v>
      </c>
      <c r="Q1450" s="72">
        <f t="shared" si="662"/>
        <v>110</v>
      </c>
      <c r="R1450" s="43" t="str">
        <f t="shared" si="663"/>
        <v>5X033</v>
      </c>
      <c r="S1450" s="82" t="str">
        <f t="shared" si="664"/>
        <v/>
      </c>
      <c r="T1450" s="40">
        <f t="shared" si="665"/>
        <v>45912</v>
      </c>
      <c r="U1450" s="44">
        <v>2500</v>
      </c>
      <c r="V1450" s="44">
        <f t="shared" si="666"/>
        <v>0</v>
      </c>
      <c r="W1450" s="77">
        <f t="shared" si="667"/>
        <v>2500</v>
      </c>
      <c r="X1450" s="78">
        <f t="shared" si="668"/>
        <v>0</v>
      </c>
      <c r="Y1450" s="44" cm="1">
        <f t="array" ref="Y1450">_xlfn.IFNA(_xlfn.IFS(AND(Q1450&gt;=2000, Q1450&lt;3000), 10000, AND(Q1450&gt;=3000, Q1450&lt;4000), 15000, AND(Q1450&gt;=4000, Q1450&lt;5000), 20000, AND(Q1450&gt;=5000), 25000),0)</f>
        <v>0</v>
      </c>
      <c r="Z1450" s="91">
        <f t="shared" si="669"/>
        <v>300</v>
      </c>
      <c r="AA1450" s="44">
        <f t="shared" si="670"/>
        <v>0</v>
      </c>
      <c r="AB1450" s="44"/>
      <c r="AC1450" s="44"/>
      <c r="AD1450" s="44"/>
      <c r="AE1450" s="44">
        <f>VLOOKUP(O1450,정산업데이트!$A$6:$B$12,2,10)</f>
        <v>0</v>
      </c>
      <c r="AF1450" s="44"/>
      <c r="AG1450" s="79">
        <f t="shared" si="671"/>
        <v>300</v>
      </c>
      <c r="AH1450" s="80">
        <f t="shared" si="672"/>
        <v>2800</v>
      </c>
      <c r="AI1450" s="93"/>
      <c r="AJ1450" s="84" t="s">
        <v>8911</v>
      </c>
      <c r="AK1450" s="84" t="s">
        <v>73</v>
      </c>
      <c r="AL1450" s="84" t="s">
        <v>8912</v>
      </c>
      <c r="AM1450" s="84" t="s">
        <v>9528</v>
      </c>
      <c r="AN1450" s="84" t="s">
        <v>8485</v>
      </c>
      <c r="AO1450" s="84" t="s">
        <v>9529</v>
      </c>
      <c r="AP1450" s="84" t="s">
        <v>2004</v>
      </c>
      <c r="AQ1450" s="84" t="s">
        <v>122</v>
      </c>
      <c r="AR1450" s="85">
        <v>1</v>
      </c>
      <c r="AS1450" s="86">
        <v>1</v>
      </c>
      <c r="AT1450" s="86">
        <v>1E-3</v>
      </c>
      <c r="AU1450" s="86">
        <v>1</v>
      </c>
      <c r="AV1450" s="84" t="s">
        <v>8</v>
      </c>
      <c r="AW1450" s="86">
        <v>110</v>
      </c>
      <c r="AX1450" s="84" t="s">
        <v>68</v>
      </c>
      <c r="AY1450" s="84" t="s">
        <v>68</v>
      </c>
      <c r="AZ1450" s="84" t="s">
        <v>68</v>
      </c>
      <c r="BA1450" s="84" t="s">
        <v>68</v>
      </c>
      <c r="BB1450" s="84" t="s">
        <v>68</v>
      </c>
      <c r="BC1450" s="84" t="s">
        <v>126</v>
      </c>
      <c r="BD1450" s="84" t="s">
        <v>90</v>
      </c>
      <c r="BE1450" s="84" t="s">
        <v>111</v>
      </c>
      <c r="BF1450" s="84" t="s">
        <v>122</v>
      </c>
      <c r="BG1450" s="84" t="s">
        <v>69</v>
      </c>
      <c r="BH1450" s="92" t="s">
        <v>9530</v>
      </c>
      <c r="BI1450" s="84" t="s">
        <v>122</v>
      </c>
      <c r="BJ1450" s="84" t="s">
        <v>9531</v>
      </c>
      <c r="BK1450" s="84" t="s">
        <v>867</v>
      </c>
      <c r="BL1450" s="84" t="s">
        <v>122</v>
      </c>
      <c r="BM1450" s="84" t="s">
        <v>90</v>
      </c>
      <c r="BN1450" s="84" t="s">
        <v>70</v>
      </c>
      <c r="BO1450" s="84" t="s">
        <v>71</v>
      </c>
      <c r="BP1450" s="84" t="s">
        <v>122</v>
      </c>
      <c r="BQ1450" s="84" t="s">
        <v>163</v>
      </c>
    </row>
    <row r="1451" spans="1:69" ht="14.4" x14ac:dyDescent="0.3">
      <c r="A1451" s="40" t="str">
        <f t="shared" si="646"/>
        <v>2025-09-12</v>
      </c>
      <c r="B1451" s="40" t="str">
        <f t="shared" si="647"/>
        <v>SYD</v>
      </c>
      <c r="C1451" s="39" t="str">
        <f t="shared" si="648"/>
        <v>40644104686</v>
      </c>
      <c r="D1451" s="41" t="str">
        <f t="shared" si="649"/>
        <v>PKR253422032</v>
      </c>
      <c r="E1451" s="41" t="str">
        <f t="shared" si="650"/>
        <v>596421475126</v>
      </c>
      <c r="F1451" s="39" t="str">
        <f t="shared" si="651"/>
        <v>2254231</v>
      </c>
      <c r="G1451" s="39" t="str">
        <f t="shared" si="652"/>
        <v>WISE EXPRESS(OZPRODUCT)</v>
      </c>
      <c r="H1451" s="41" t="str">
        <f t="shared" si="653"/>
        <v>유숙자</v>
      </c>
      <c r="I1451" s="39" t="str">
        <f t="shared" si="654"/>
        <v>51112</v>
      </c>
      <c r="J1451" s="52" t="str">
        <f t="shared" si="655"/>
        <v/>
      </c>
      <c r="K1451" s="75">
        <f t="shared" si="656"/>
        <v>1</v>
      </c>
      <c r="L1451" s="76">
        <f t="shared" si="657"/>
        <v>1</v>
      </c>
      <c r="M1451" s="76">
        <f t="shared" si="658"/>
        <v>1E-3</v>
      </c>
      <c r="N1451" s="76">
        <f t="shared" si="659"/>
        <v>1</v>
      </c>
      <c r="O1451" s="42">
        <f t="shared" si="660"/>
        <v>1</v>
      </c>
      <c r="P1451" s="39" t="str">
        <f t="shared" si="661"/>
        <v>일반(목록배제,Normal-Manifest Exception)</v>
      </c>
      <c r="Q1451" s="72">
        <f t="shared" si="662"/>
        <v>60</v>
      </c>
      <c r="R1451" s="43" t="str">
        <f t="shared" si="663"/>
        <v>5X033</v>
      </c>
      <c r="S1451" s="82" t="str">
        <f t="shared" si="664"/>
        <v/>
      </c>
      <c r="T1451" s="40">
        <f t="shared" si="665"/>
        <v>45912</v>
      </c>
      <c r="U1451" s="44">
        <v>2500</v>
      </c>
      <c r="V1451" s="44">
        <f t="shared" si="666"/>
        <v>0</v>
      </c>
      <c r="W1451" s="77">
        <f t="shared" si="667"/>
        <v>2500</v>
      </c>
      <c r="X1451" s="78">
        <f t="shared" si="668"/>
        <v>0</v>
      </c>
      <c r="Y1451" s="44" cm="1">
        <f t="array" ref="Y1451">_xlfn.IFNA(_xlfn.IFS(AND(Q1451&gt;=2000, Q1451&lt;3000), 10000, AND(Q1451&gt;=3000, Q1451&lt;4000), 15000, AND(Q1451&gt;=4000, Q1451&lt;5000), 20000, AND(Q1451&gt;=5000), 25000),0)</f>
        <v>0</v>
      </c>
      <c r="Z1451" s="91">
        <f t="shared" si="669"/>
        <v>300</v>
      </c>
      <c r="AA1451" s="44">
        <f t="shared" si="670"/>
        <v>0</v>
      </c>
      <c r="AB1451" s="44"/>
      <c r="AC1451" s="44"/>
      <c r="AD1451" s="44"/>
      <c r="AE1451" s="44">
        <f>VLOOKUP(O1451,정산업데이트!$A$6:$B$12,2,10)</f>
        <v>0</v>
      </c>
      <c r="AF1451" s="44"/>
      <c r="AG1451" s="79">
        <f t="shared" si="671"/>
        <v>300</v>
      </c>
      <c r="AH1451" s="80">
        <f t="shared" si="672"/>
        <v>2800</v>
      </c>
      <c r="AI1451" s="93"/>
      <c r="AJ1451" s="84" t="s">
        <v>8911</v>
      </c>
      <c r="AK1451" s="84" t="s">
        <v>73</v>
      </c>
      <c r="AL1451" s="84" t="s">
        <v>8912</v>
      </c>
      <c r="AM1451" s="84" t="s">
        <v>9532</v>
      </c>
      <c r="AN1451" s="84" t="s">
        <v>9533</v>
      </c>
      <c r="AO1451" s="84" t="s">
        <v>9534</v>
      </c>
      <c r="AP1451" s="84" t="s">
        <v>1462</v>
      </c>
      <c r="AQ1451" s="84" t="s">
        <v>122</v>
      </c>
      <c r="AR1451" s="85">
        <v>1</v>
      </c>
      <c r="AS1451" s="86">
        <v>1</v>
      </c>
      <c r="AT1451" s="86">
        <v>1E-3</v>
      </c>
      <c r="AU1451" s="86">
        <v>1</v>
      </c>
      <c r="AV1451" s="84" t="s">
        <v>8</v>
      </c>
      <c r="AW1451" s="86">
        <v>60</v>
      </c>
      <c r="AX1451" s="84" t="s">
        <v>68</v>
      </c>
      <c r="AY1451" s="84" t="s">
        <v>68</v>
      </c>
      <c r="AZ1451" s="84" t="s">
        <v>68</v>
      </c>
      <c r="BA1451" s="84" t="s">
        <v>68</v>
      </c>
      <c r="BB1451" s="84" t="s">
        <v>68</v>
      </c>
      <c r="BC1451" s="84" t="s">
        <v>141</v>
      </c>
      <c r="BD1451" s="84" t="s">
        <v>79</v>
      </c>
      <c r="BE1451" s="84" t="s">
        <v>80</v>
      </c>
      <c r="BF1451" s="84" t="s">
        <v>122</v>
      </c>
      <c r="BG1451" s="84" t="s">
        <v>69</v>
      </c>
      <c r="BH1451" s="92" t="s">
        <v>9535</v>
      </c>
      <c r="BI1451" s="84" t="s">
        <v>122</v>
      </c>
      <c r="BJ1451" s="84" t="s">
        <v>9536</v>
      </c>
      <c r="BK1451" s="84" t="s">
        <v>867</v>
      </c>
      <c r="BL1451" s="84" t="s">
        <v>122</v>
      </c>
      <c r="BM1451" s="84" t="s">
        <v>79</v>
      </c>
      <c r="BN1451" s="84" t="s">
        <v>70</v>
      </c>
      <c r="BO1451" s="84" t="s">
        <v>71</v>
      </c>
      <c r="BP1451" s="84" t="s">
        <v>122</v>
      </c>
      <c r="BQ1451" s="84" t="s">
        <v>163</v>
      </c>
    </row>
    <row r="1452" spans="1:69" ht="14.4" x14ac:dyDescent="0.3">
      <c r="A1452" s="40" t="str">
        <f t="shared" si="646"/>
        <v>2025-09-12</v>
      </c>
      <c r="B1452" s="40" t="str">
        <f t="shared" si="647"/>
        <v>SYD</v>
      </c>
      <c r="C1452" s="39" t="str">
        <f t="shared" si="648"/>
        <v>40644104686</v>
      </c>
      <c r="D1452" s="41" t="str">
        <f t="shared" si="649"/>
        <v>PKR253422033</v>
      </c>
      <c r="E1452" s="41" t="str">
        <f t="shared" si="650"/>
        <v>596421475130</v>
      </c>
      <c r="F1452" s="39" t="str">
        <f t="shared" si="651"/>
        <v>2254231</v>
      </c>
      <c r="G1452" s="39" t="str">
        <f t="shared" si="652"/>
        <v>WISE EXPRESS(OZPRODUCT)</v>
      </c>
      <c r="H1452" s="41" t="str">
        <f t="shared" si="653"/>
        <v>고소영</v>
      </c>
      <c r="I1452" s="39" t="str">
        <f t="shared" si="654"/>
        <v>32421</v>
      </c>
      <c r="J1452" s="52" t="str">
        <f t="shared" si="655"/>
        <v/>
      </c>
      <c r="K1452" s="75">
        <f t="shared" si="656"/>
        <v>1</v>
      </c>
      <c r="L1452" s="76">
        <f t="shared" si="657"/>
        <v>3</v>
      </c>
      <c r="M1452" s="76">
        <f t="shared" si="658"/>
        <v>1E-3</v>
      </c>
      <c r="N1452" s="76">
        <f t="shared" si="659"/>
        <v>3</v>
      </c>
      <c r="O1452" s="42">
        <f t="shared" si="660"/>
        <v>3</v>
      </c>
      <c r="P1452" s="39" t="str">
        <f t="shared" si="661"/>
        <v>일반(목록배제,Normal-Manifest Exception)</v>
      </c>
      <c r="Q1452" s="72">
        <f t="shared" si="662"/>
        <v>150</v>
      </c>
      <c r="R1452" s="43" t="str">
        <f t="shared" si="663"/>
        <v>5X033</v>
      </c>
      <c r="S1452" s="82" t="str">
        <f t="shared" si="664"/>
        <v/>
      </c>
      <c r="T1452" s="40">
        <f t="shared" si="665"/>
        <v>45912</v>
      </c>
      <c r="U1452" s="44">
        <v>2500</v>
      </c>
      <c r="V1452" s="44">
        <f t="shared" si="666"/>
        <v>0</v>
      </c>
      <c r="W1452" s="77">
        <f t="shared" si="667"/>
        <v>2500</v>
      </c>
      <c r="X1452" s="78">
        <f t="shared" si="668"/>
        <v>0</v>
      </c>
      <c r="Y1452" s="44" cm="1">
        <f t="array" ref="Y1452">_xlfn.IFNA(_xlfn.IFS(AND(Q1452&gt;=2000, Q1452&lt;3000), 10000, AND(Q1452&gt;=3000, Q1452&lt;4000), 15000, AND(Q1452&gt;=4000, Q1452&lt;5000), 20000, AND(Q1452&gt;=5000), 25000),0)</f>
        <v>0</v>
      </c>
      <c r="Z1452" s="91">
        <f t="shared" si="669"/>
        <v>300</v>
      </c>
      <c r="AA1452" s="44">
        <f t="shared" si="670"/>
        <v>0</v>
      </c>
      <c r="AB1452" s="44"/>
      <c r="AC1452" s="44"/>
      <c r="AD1452" s="44"/>
      <c r="AE1452" s="44">
        <f>VLOOKUP(O1452,정산업데이트!$A$6:$B$12,2,10)</f>
        <v>0</v>
      </c>
      <c r="AF1452" s="44"/>
      <c r="AG1452" s="79">
        <f t="shared" si="671"/>
        <v>300</v>
      </c>
      <c r="AH1452" s="80">
        <f t="shared" si="672"/>
        <v>2800</v>
      </c>
      <c r="AI1452" s="93"/>
      <c r="AJ1452" s="84" t="s">
        <v>8911</v>
      </c>
      <c r="AK1452" s="84" t="s">
        <v>73</v>
      </c>
      <c r="AL1452" s="84" t="s">
        <v>8912</v>
      </c>
      <c r="AM1452" s="84" t="s">
        <v>9537</v>
      </c>
      <c r="AN1452" s="84" t="s">
        <v>9538</v>
      </c>
      <c r="AO1452" s="84" t="s">
        <v>9539</v>
      </c>
      <c r="AP1452" s="84" t="s">
        <v>9540</v>
      </c>
      <c r="AQ1452" s="84" t="s">
        <v>122</v>
      </c>
      <c r="AR1452" s="85">
        <v>1</v>
      </c>
      <c r="AS1452" s="86">
        <v>3</v>
      </c>
      <c r="AT1452" s="86">
        <v>1E-3</v>
      </c>
      <c r="AU1452" s="86">
        <v>3</v>
      </c>
      <c r="AV1452" s="84" t="s">
        <v>8</v>
      </c>
      <c r="AW1452" s="86">
        <v>150</v>
      </c>
      <c r="AX1452" s="84" t="s">
        <v>68</v>
      </c>
      <c r="AY1452" s="84" t="s">
        <v>68</v>
      </c>
      <c r="AZ1452" s="84" t="s">
        <v>68</v>
      </c>
      <c r="BA1452" s="84" t="s">
        <v>68</v>
      </c>
      <c r="BB1452" s="84" t="s">
        <v>68</v>
      </c>
      <c r="BC1452" s="84" t="s">
        <v>141</v>
      </c>
      <c r="BD1452" s="84" t="s">
        <v>79</v>
      </c>
      <c r="BE1452" s="84" t="s">
        <v>80</v>
      </c>
      <c r="BF1452" s="84" t="s">
        <v>122</v>
      </c>
      <c r="BG1452" s="84" t="s">
        <v>69</v>
      </c>
      <c r="BH1452" s="92" t="s">
        <v>9541</v>
      </c>
      <c r="BI1452" s="84" t="s">
        <v>122</v>
      </c>
      <c r="BJ1452" s="84" t="s">
        <v>9542</v>
      </c>
      <c r="BK1452" s="84" t="s">
        <v>867</v>
      </c>
      <c r="BL1452" s="84" t="s">
        <v>122</v>
      </c>
      <c r="BM1452" s="84" t="s">
        <v>79</v>
      </c>
      <c r="BN1452" s="84" t="s">
        <v>70</v>
      </c>
      <c r="BO1452" s="84" t="s">
        <v>71</v>
      </c>
      <c r="BP1452" s="84" t="s">
        <v>122</v>
      </c>
      <c r="BQ1452" s="84" t="s">
        <v>163</v>
      </c>
    </row>
    <row r="1453" spans="1:69" ht="14.4" x14ac:dyDescent="0.3">
      <c r="A1453" s="40" t="str">
        <f t="shared" si="646"/>
        <v>2025-09-12</v>
      </c>
      <c r="B1453" s="40" t="str">
        <f t="shared" si="647"/>
        <v>SYD</v>
      </c>
      <c r="C1453" s="39" t="str">
        <f t="shared" si="648"/>
        <v>40644104686</v>
      </c>
      <c r="D1453" s="41" t="str">
        <f t="shared" si="649"/>
        <v>PKR253434845</v>
      </c>
      <c r="E1453" s="41" t="str">
        <f t="shared" si="650"/>
        <v>596421475653</v>
      </c>
      <c r="F1453" s="39" t="str">
        <f t="shared" si="651"/>
        <v>2254238</v>
      </c>
      <c r="G1453" s="39" t="str">
        <f t="shared" si="652"/>
        <v>WISE EXPRESS(CHUHO)</v>
      </c>
      <c r="H1453" s="41" t="str">
        <f t="shared" si="653"/>
        <v>허은강</v>
      </c>
      <c r="I1453" s="39" t="str">
        <f t="shared" si="654"/>
        <v>25364</v>
      </c>
      <c r="J1453" s="52" t="str">
        <f t="shared" si="655"/>
        <v/>
      </c>
      <c r="K1453" s="75">
        <f t="shared" si="656"/>
        <v>1</v>
      </c>
      <c r="L1453" s="76">
        <f t="shared" si="657"/>
        <v>3</v>
      </c>
      <c r="M1453" s="76">
        <f t="shared" si="658"/>
        <v>1E-3</v>
      </c>
      <c r="N1453" s="76">
        <f t="shared" si="659"/>
        <v>3</v>
      </c>
      <c r="O1453" s="42">
        <f t="shared" si="660"/>
        <v>3</v>
      </c>
      <c r="P1453" s="39" t="str">
        <f t="shared" si="661"/>
        <v>일반(목록배제,Normal-Manifest Exception)</v>
      </c>
      <c r="Q1453" s="72">
        <f t="shared" si="662"/>
        <v>150</v>
      </c>
      <c r="R1453" s="43" t="str">
        <f t="shared" si="663"/>
        <v>5X033</v>
      </c>
      <c r="S1453" s="82" t="str">
        <f t="shared" si="664"/>
        <v/>
      </c>
      <c r="T1453" s="40">
        <f t="shared" si="665"/>
        <v>45912</v>
      </c>
      <c r="U1453" s="44">
        <v>2500</v>
      </c>
      <c r="V1453" s="44">
        <f t="shared" si="666"/>
        <v>0</v>
      </c>
      <c r="W1453" s="77">
        <f t="shared" si="667"/>
        <v>2500</v>
      </c>
      <c r="X1453" s="78">
        <f t="shared" si="668"/>
        <v>0</v>
      </c>
      <c r="Y1453" s="44" cm="1">
        <f t="array" ref="Y1453">_xlfn.IFNA(_xlfn.IFS(AND(Q1453&gt;=2000, Q1453&lt;3000), 10000, AND(Q1453&gt;=3000, Q1453&lt;4000), 15000, AND(Q1453&gt;=4000, Q1453&lt;5000), 20000, AND(Q1453&gt;=5000), 25000),0)</f>
        <v>0</v>
      </c>
      <c r="Z1453" s="91">
        <f t="shared" si="669"/>
        <v>300</v>
      </c>
      <c r="AA1453" s="44">
        <f t="shared" si="670"/>
        <v>0</v>
      </c>
      <c r="AB1453" s="44"/>
      <c r="AC1453" s="44"/>
      <c r="AD1453" s="44"/>
      <c r="AE1453" s="44">
        <f>VLOOKUP(O1453,정산업데이트!$A$6:$B$12,2,10)</f>
        <v>0</v>
      </c>
      <c r="AF1453" s="44"/>
      <c r="AG1453" s="79">
        <f t="shared" si="671"/>
        <v>300</v>
      </c>
      <c r="AH1453" s="80">
        <f t="shared" si="672"/>
        <v>2800</v>
      </c>
      <c r="AI1453" s="93"/>
      <c r="AJ1453" s="84" t="s">
        <v>8911</v>
      </c>
      <c r="AK1453" s="84" t="s">
        <v>73</v>
      </c>
      <c r="AL1453" s="84" t="s">
        <v>8912</v>
      </c>
      <c r="AM1453" s="84" t="s">
        <v>9543</v>
      </c>
      <c r="AN1453" s="84" t="s">
        <v>9544</v>
      </c>
      <c r="AO1453" s="84" t="s">
        <v>9545</v>
      </c>
      <c r="AP1453" s="84" t="s">
        <v>9546</v>
      </c>
      <c r="AQ1453" s="84" t="s">
        <v>122</v>
      </c>
      <c r="AR1453" s="85">
        <v>1</v>
      </c>
      <c r="AS1453" s="86">
        <v>3</v>
      </c>
      <c r="AT1453" s="86">
        <v>1E-3</v>
      </c>
      <c r="AU1453" s="86">
        <v>3</v>
      </c>
      <c r="AV1453" s="84" t="s">
        <v>8</v>
      </c>
      <c r="AW1453" s="86">
        <v>150</v>
      </c>
      <c r="AX1453" s="84" t="s">
        <v>68</v>
      </c>
      <c r="AY1453" s="84" t="s">
        <v>68</v>
      </c>
      <c r="AZ1453" s="84" t="s">
        <v>68</v>
      </c>
      <c r="BA1453" s="84" t="s">
        <v>68</v>
      </c>
      <c r="BB1453" s="84" t="s">
        <v>68</v>
      </c>
      <c r="BC1453" s="84" t="s">
        <v>123</v>
      </c>
      <c r="BD1453" s="84" t="s">
        <v>81</v>
      </c>
      <c r="BE1453" s="84" t="s">
        <v>1855</v>
      </c>
      <c r="BF1453" s="84" t="s">
        <v>122</v>
      </c>
      <c r="BG1453" s="84" t="s">
        <v>69</v>
      </c>
      <c r="BH1453" s="92" t="s">
        <v>9547</v>
      </c>
      <c r="BI1453" s="84" t="s">
        <v>122</v>
      </c>
      <c r="BJ1453" s="84" t="s">
        <v>9548</v>
      </c>
      <c r="BK1453" s="84" t="s">
        <v>867</v>
      </c>
      <c r="BL1453" s="84" t="s">
        <v>122</v>
      </c>
      <c r="BM1453" s="84" t="s">
        <v>81</v>
      </c>
      <c r="BN1453" s="84" t="s">
        <v>70</v>
      </c>
      <c r="BO1453" s="84" t="s">
        <v>71</v>
      </c>
      <c r="BP1453" s="84" t="s">
        <v>122</v>
      </c>
      <c r="BQ1453" s="84" t="s">
        <v>163</v>
      </c>
    </row>
    <row r="1454" spans="1:69" ht="14.4" x14ac:dyDescent="0.3">
      <c r="A1454" s="40" t="str">
        <f t="shared" si="646"/>
        <v>2025-09-12</v>
      </c>
      <c r="B1454" s="40" t="str">
        <f t="shared" si="647"/>
        <v>SYD</v>
      </c>
      <c r="C1454" s="39" t="str">
        <f t="shared" si="648"/>
        <v>40644104686</v>
      </c>
      <c r="D1454" s="41" t="str">
        <f t="shared" si="649"/>
        <v>PKR253434846</v>
      </c>
      <c r="E1454" s="41" t="str">
        <f t="shared" si="650"/>
        <v>596421475664</v>
      </c>
      <c r="F1454" s="39" t="str">
        <f t="shared" si="651"/>
        <v>2254238</v>
      </c>
      <c r="G1454" s="39" t="str">
        <f t="shared" si="652"/>
        <v>WISE EXPRESS(CHUHO)</v>
      </c>
      <c r="H1454" s="41" t="str">
        <f t="shared" si="653"/>
        <v>임진순</v>
      </c>
      <c r="I1454" s="39" t="str">
        <f t="shared" si="654"/>
        <v>12118</v>
      </c>
      <c r="J1454" s="52" t="str">
        <f t="shared" si="655"/>
        <v/>
      </c>
      <c r="K1454" s="75">
        <f t="shared" si="656"/>
        <v>1</v>
      </c>
      <c r="L1454" s="76">
        <f t="shared" si="657"/>
        <v>2</v>
      </c>
      <c r="M1454" s="76">
        <f t="shared" si="658"/>
        <v>1E-3</v>
      </c>
      <c r="N1454" s="76">
        <f t="shared" si="659"/>
        <v>2</v>
      </c>
      <c r="O1454" s="42">
        <f t="shared" si="660"/>
        <v>2</v>
      </c>
      <c r="P1454" s="39" t="str">
        <f t="shared" si="661"/>
        <v>일반(목록배제,Normal-Manifest Exception)</v>
      </c>
      <c r="Q1454" s="72">
        <f t="shared" si="662"/>
        <v>150</v>
      </c>
      <c r="R1454" s="43" t="str">
        <f t="shared" si="663"/>
        <v>5X033</v>
      </c>
      <c r="S1454" s="82" t="str">
        <f t="shared" si="664"/>
        <v/>
      </c>
      <c r="T1454" s="40">
        <f t="shared" si="665"/>
        <v>45912</v>
      </c>
      <c r="U1454" s="44">
        <v>2500</v>
      </c>
      <c r="V1454" s="44">
        <f t="shared" si="666"/>
        <v>0</v>
      </c>
      <c r="W1454" s="77">
        <f t="shared" si="667"/>
        <v>2500</v>
      </c>
      <c r="X1454" s="78">
        <f t="shared" si="668"/>
        <v>0</v>
      </c>
      <c r="Y1454" s="44" cm="1">
        <f t="array" ref="Y1454">_xlfn.IFNA(_xlfn.IFS(AND(Q1454&gt;=2000, Q1454&lt;3000), 10000, AND(Q1454&gt;=3000, Q1454&lt;4000), 15000, AND(Q1454&gt;=4000, Q1454&lt;5000), 20000, AND(Q1454&gt;=5000), 25000),0)</f>
        <v>0</v>
      </c>
      <c r="Z1454" s="91">
        <f t="shared" si="669"/>
        <v>300</v>
      </c>
      <c r="AA1454" s="44">
        <f t="shared" si="670"/>
        <v>0</v>
      </c>
      <c r="AB1454" s="44"/>
      <c r="AC1454" s="44"/>
      <c r="AD1454" s="44"/>
      <c r="AE1454" s="44">
        <f>VLOOKUP(O1454,정산업데이트!$A$6:$B$12,2,10)</f>
        <v>0</v>
      </c>
      <c r="AF1454" s="44"/>
      <c r="AG1454" s="79">
        <f t="shared" si="671"/>
        <v>300</v>
      </c>
      <c r="AH1454" s="80">
        <f t="shared" si="672"/>
        <v>2800</v>
      </c>
      <c r="AI1454" s="93"/>
      <c r="AJ1454" s="84" t="s">
        <v>8911</v>
      </c>
      <c r="AK1454" s="84" t="s">
        <v>73</v>
      </c>
      <c r="AL1454" s="84" t="s">
        <v>8912</v>
      </c>
      <c r="AM1454" s="84" t="s">
        <v>9549</v>
      </c>
      <c r="AN1454" s="84" t="s">
        <v>9550</v>
      </c>
      <c r="AO1454" s="84" t="s">
        <v>9551</v>
      </c>
      <c r="AP1454" s="84" t="s">
        <v>9552</v>
      </c>
      <c r="AQ1454" s="84" t="s">
        <v>122</v>
      </c>
      <c r="AR1454" s="85">
        <v>1</v>
      </c>
      <c r="AS1454" s="86">
        <v>2</v>
      </c>
      <c r="AT1454" s="86">
        <v>1E-3</v>
      </c>
      <c r="AU1454" s="86">
        <v>2</v>
      </c>
      <c r="AV1454" s="84" t="s">
        <v>8</v>
      </c>
      <c r="AW1454" s="86">
        <v>150</v>
      </c>
      <c r="AX1454" s="84" t="s">
        <v>68</v>
      </c>
      <c r="AY1454" s="84" t="s">
        <v>68</v>
      </c>
      <c r="AZ1454" s="84" t="s">
        <v>68</v>
      </c>
      <c r="BA1454" s="84" t="s">
        <v>68</v>
      </c>
      <c r="BB1454" s="84" t="s">
        <v>68</v>
      </c>
      <c r="BC1454" s="84" t="s">
        <v>123</v>
      </c>
      <c r="BD1454" s="84" t="s">
        <v>81</v>
      </c>
      <c r="BE1454" s="84" t="s">
        <v>1855</v>
      </c>
      <c r="BF1454" s="84" t="s">
        <v>122</v>
      </c>
      <c r="BG1454" s="84" t="s">
        <v>69</v>
      </c>
      <c r="BH1454" s="92" t="s">
        <v>9553</v>
      </c>
      <c r="BI1454" s="84" t="s">
        <v>122</v>
      </c>
      <c r="BJ1454" s="84" t="s">
        <v>9554</v>
      </c>
      <c r="BK1454" s="84" t="s">
        <v>867</v>
      </c>
      <c r="BL1454" s="84" t="s">
        <v>122</v>
      </c>
      <c r="BM1454" s="84" t="s">
        <v>81</v>
      </c>
      <c r="BN1454" s="84" t="s">
        <v>70</v>
      </c>
      <c r="BO1454" s="84" t="s">
        <v>71</v>
      </c>
      <c r="BP1454" s="84" t="s">
        <v>122</v>
      </c>
      <c r="BQ1454" s="84" t="s">
        <v>163</v>
      </c>
    </row>
    <row r="1455" spans="1:69" ht="14.4" x14ac:dyDescent="0.3">
      <c r="A1455" s="40" t="str">
        <f t="shared" si="646"/>
        <v>2025-09-12</v>
      </c>
      <c r="B1455" s="40" t="str">
        <f t="shared" si="647"/>
        <v>SYD</v>
      </c>
      <c r="C1455" s="39" t="str">
        <f t="shared" si="648"/>
        <v>40644104686</v>
      </c>
      <c r="D1455" s="41" t="str">
        <f t="shared" si="649"/>
        <v>PKR253434847</v>
      </c>
      <c r="E1455" s="41" t="str">
        <f t="shared" si="650"/>
        <v>596421475675</v>
      </c>
      <c r="F1455" s="39" t="str">
        <f t="shared" si="651"/>
        <v>2254238</v>
      </c>
      <c r="G1455" s="39" t="str">
        <f t="shared" si="652"/>
        <v>WISE EXPRESS(CHUHO)</v>
      </c>
      <c r="H1455" s="41" t="str">
        <f t="shared" si="653"/>
        <v>장해왕</v>
      </c>
      <c r="I1455" s="39" t="str">
        <f t="shared" si="654"/>
        <v>11183</v>
      </c>
      <c r="J1455" s="52" t="str">
        <f t="shared" si="655"/>
        <v/>
      </c>
      <c r="K1455" s="75">
        <f t="shared" si="656"/>
        <v>1</v>
      </c>
      <c r="L1455" s="76">
        <f t="shared" si="657"/>
        <v>2</v>
      </c>
      <c r="M1455" s="76">
        <f t="shared" si="658"/>
        <v>1E-3</v>
      </c>
      <c r="N1455" s="76">
        <f t="shared" si="659"/>
        <v>2</v>
      </c>
      <c r="O1455" s="42">
        <f t="shared" si="660"/>
        <v>2</v>
      </c>
      <c r="P1455" s="39" t="str">
        <f t="shared" si="661"/>
        <v>일반(목록배제,Normal-Manifest Exception)</v>
      </c>
      <c r="Q1455" s="72">
        <f t="shared" si="662"/>
        <v>150</v>
      </c>
      <c r="R1455" s="43" t="str">
        <f t="shared" si="663"/>
        <v>5X033</v>
      </c>
      <c r="S1455" s="82" t="str">
        <f t="shared" si="664"/>
        <v/>
      </c>
      <c r="T1455" s="40">
        <f t="shared" si="665"/>
        <v>45912</v>
      </c>
      <c r="U1455" s="44">
        <v>2500</v>
      </c>
      <c r="V1455" s="44">
        <f t="shared" si="666"/>
        <v>0</v>
      </c>
      <c r="W1455" s="77">
        <f t="shared" si="667"/>
        <v>2500</v>
      </c>
      <c r="X1455" s="78">
        <f t="shared" si="668"/>
        <v>0</v>
      </c>
      <c r="Y1455" s="44" cm="1">
        <f t="array" ref="Y1455">_xlfn.IFNA(_xlfn.IFS(AND(Q1455&gt;=2000, Q1455&lt;3000), 10000, AND(Q1455&gt;=3000, Q1455&lt;4000), 15000, AND(Q1455&gt;=4000, Q1455&lt;5000), 20000, AND(Q1455&gt;=5000), 25000),0)</f>
        <v>0</v>
      </c>
      <c r="Z1455" s="91">
        <f t="shared" si="669"/>
        <v>300</v>
      </c>
      <c r="AA1455" s="44">
        <f t="shared" si="670"/>
        <v>0</v>
      </c>
      <c r="AB1455" s="44"/>
      <c r="AC1455" s="44"/>
      <c r="AD1455" s="44"/>
      <c r="AE1455" s="44">
        <f>VLOOKUP(O1455,정산업데이트!$A$6:$B$12,2,10)</f>
        <v>0</v>
      </c>
      <c r="AF1455" s="44"/>
      <c r="AG1455" s="79">
        <f t="shared" si="671"/>
        <v>300</v>
      </c>
      <c r="AH1455" s="80">
        <f t="shared" si="672"/>
        <v>2800</v>
      </c>
      <c r="AI1455" s="93"/>
      <c r="AJ1455" s="84" t="s">
        <v>8911</v>
      </c>
      <c r="AK1455" s="84" t="s">
        <v>73</v>
      </c>
      <c r="AL1455" s="84" t="s">
        <v>8912</v>
      </c>
      <c r="AM1455" s="84" t="s">
        <v>9555</v>
      </c>
      <c r="AN1455" s="84" t="s">
        <v>9556</v>
      </c>
      <c r="AO1455" s="84" t="s">
        <v>9557</v>
      </c>
      <c r="AP1455" s="84" t="s">
        <v>9558</v>
      </c>
      <c r="AQ1455" s="84" t="s">
        <v>122</v>
      </c>
      <c r="AR1455" s="85">
        <v>1</v>
      </c>
      <c r="AS1455" s="86">
        <v>2</v>
      </c>
      <c r="AT1455" s="86">
        <v>1E-3</v>
      </c>
      <c r="AU1455" s="86">
        <v>2</v>
      </c>
      <c r="AV1455" s="84" t="s">
        <v>8</v>
      </c>
      <c r="AW1455" s="86">
        <v>150</v>
      </c>
      <c r="AX1455" s="84" t="s">
        <v>68</v>
      </c>
      <c r="AY1455" s="84" t="s">
        <v>68</v>
      </c>
      <c r="AZ1455" s="84" t="s">
        <v>68</v>
      </c>
      <c r="BA1455" s="84" t="s">
        <v>68</v>
      </c>
      <c r="BB1455" s="84" t="s">
        <v>68</v>
      </c>
      <c r="BC1455" s="84" t="s">
        <v>123</v>
      </c>
      <c r="BD1455" s="84" t="s">
        <v>81</v>
      </c>
      <c r="BE1455" s="84" t="s">
        <v>1855</v>
      </c>
      <c r="BF1455" s="84" t="s">
        <v>122</v>
      </c>
      <c r="BG1455" s="84" t="s">
        <v>69</v>
      </c>
      <c r="BH1455" s="92" t="s">
        <v>9559</v>
      </c>
      <c r="BI1455" s="84" t="s">
        <v>122</v>
      </c>
      <c r="BJ1455" s="84" t="s">
        <v>9560</v>
      </c>
      <c r="BK1455" s="84" t="s">
        <v>867</v>
      </c>
      <c r="BL1455" s="84" t="s">
        <v>122</v>
      </c>
      <c r="BM1455" s="84" t="s">
        <v>81</v>
      </c>
      <c r="BN1455" s="84" t="s">
        <v>70</v>
      </c>
      <c r="BO1455" s="84" t="s">
        <v>71</v>
      </c>
      <c r="BP1455" s="84" t="s">
        <v>122</v>
      </c>
      <c r="BQ1455" s="84" t="s">
        <v>163</v>
      </c>
    </row>
    <row r="1456" spans="1:69" ht="14.4" x14ac:dyDescent="0.3">
      <c r="A1456" s="40" t="str">
        <f t="shared" si="646"/>
        <v>2025-09-12</v>
      </c>
      <c r="B1456" s="40" t="str">
        <f t="shared" si="647"/>
        <v>SYD</v>
      </c>
      <c r="C1456" s="39" t="str">
        <f t="shared" si="648"/>
        <v>40644104686</v>
      </c>
      <c r="D1456" s="41" t="str">
        <f t="shared" si="649"/>
        <v>PKR253434848</v>
      </c>
      <c r="E1456" s="41" t="str">
        <f t="shared" si="650"/>
        <v>596421475686</v>
      </c>
      <c r="F1456" s="39" t="str">
        <f t="shared" si="651"/>
        <v>2254238</v>
      </c>
      <c r="G1456" s="39" t="str">
        <f t="shared" si="652"/>
        <v>WISE EXPRESS(CHUHO)</v>
      </c>
      <c r="H1456" s="41" t="str">
        <f t="shared" si="653"/>
        <v>최민정</v>
      </c>
      <c r="I1456" s="39" t="str">
        <f t="shared" si="654"/>
        <v>13267</v>
      </c>
      <c r="J1456" s="52" t="str">
        <f t="shared" si="655"/>
        <v/>
      </c>
      <c r="K1456" s="75">
        <f t="shared" si="656"/>
        <v>1</v>
      </c>
      <c r="L1456" s="76">
        <f t="shared" si="657"/>
        <v>1</v>
      </c>
      <c r="M1456" s="76">
        <f t="shared" si="658"/>
        <v>1E-3</v>
      </c>
      <c r="N1456" s="76">
        <f t="shared" si="659"/>
        <v>1</v>
      </c>
      <c r="O1456" s="42">
        <f t="shared" si="660"/>
        <v>1</v>
      </c>
      <c r="P1456" s="39" t="str">
        <f t="shared" si="661"/>
        <v>일반(목록배제,Normal-Manifest Exception)</v>
      </c>
      <c r="Q1456" s="72">
        <f t="shared" si="662"/>
        <v>150</v>
      </c>
      <c r="R1456" s="43" t="str">
        <f t="shared" si="663"/>
        <v>5X033</v>
      </c>
      <c r="S1456" s="82" t="str">
        <f t="shared" si="664"/>
        <v/>
      </c>
      <c r="T1456" s="40">
        <f t="shared" si="665"/>
        <v>45912</v>
      </c>
      <c r="U1456" s="44">
        <v>2500</v>
      </c>
      <c r="V1456" s="44">
        <f t="shared" si="666"/>
        <v>0</v>
      </c>
      <c r="W1456" s="77">
        <f t="shared" si="667"/>
        <v>2500</v>
      </c>
      <c r="X1456" s="78">
        <f t="shared" si="668"/>
        <v>0</v>
      </c>
      <c r="Y1456" s="44" cm="1">
        <f t="array" ref="Y1456">_xlfn.IFNA(_xlfn.IFS(AND(Q1456&gt;=2000, Q1456&lt;3000), 10000, AND(Q1456&gt;=3000, Q1456&lt;4000), 15000, AND(Q1456&gt;=4000, Q1456&lt;5000), 20000, AND(Q1456&gt;=5000), 25000),0)</f>
        <v>0</v>
      </c>
      <c r="Z1456" s="91">
        <f t="shared" si="669"/>
        <v>300</v>
      </c>
      <c r="AA1456" s="44">
        <f t="shared" si="670"/>
        <v>0</v>
      </c>
      <c r="AB1456" s="44"/>
      <c r="AC1456" s="44"/>
      <c r="AD1456" s="44"/>
      <c r="AE1456" s="44">
        <f>VLOOKUP(O1456,정산업데이트!$A$6:$B$12,2,10)</f>
        <v>0</v>
      </c>
      <c r="AF1456" s="44"/>
      <c r="AG1456" s="79">
        <f t="shared" si="671"/>
        <v>300</v>
      </c>
      <c r="AH1456" s="80">
        <f t="shared" si="672"/>
        <v>2800</v>
      </c>
      <c r="AI1456" s="93"/>
      <c r="AJ1456" s="84" t="s">
        <v>8911</v>
      </c>
      <c r="AK1456" s="84" t="s">
        <v>73</v>
      </c>
      <c r="AL1456" s="84" t="s">
        <v>8912</v>
      </c>
      <c r="AM1456" s="84" t="s">
        <v>9561</v>
      </c>
      <c r="AN1456" s="84" t="s">
        <v>9562</v>
      </c>
      <c r="AO1456" s="84" t="s">
        <v>9563</v>
      </c>
      <c r="AP1456" s="84" t="s">
        <v>9564</v>
      </c>
      <c r="AQ1456" s="84" t="s">
        <v>122</v>
      </c>
      <c r="AR1456" s="85">
        <v>1</v>
      </c>
      <c r="AS1456" s="86">
        <v>1</v>
      </c>
      <c r="AT1456" s="86">
        <v>1E-3</v>
      </c>
      <c r="AU1456" s="86">
        <v>1</v>
      </c>
      <c r="AV1456" s="84" t="s">
        <v>8</v>
      </c>
      <c r="AW1456" s="86">
        <v>150</v>
      </c>
      <c r="AX1456" s="84" t="s">
        <v>68</v>
      </c>
      <c r="AY1456" s="84" t="s">
        <v>68</v>
      </c>
      <c r="AZ1456" s="84" t="s">
        <v>68</v>
      </c>
      <c r="BA1456" s="84" t="s">
        <v>68</v>
      </c>
      <c r="BB1456" s="84" t="s">
        <v>68</v>
      </c>
      <c r="BC1456" s="84" t="s">
        <v>123</v>
      </c>
      <c r="BD1456" s="84" t="s">
        <v>81</v>
      </c>
      <c r="BE1456" s="84" t="s">
        <v>162</v>
      </c>
      <c r="BF1456" s="84" t="s">
        <v>122</v>
      </c>
      <c r="BG1456" s="84" t="s">
        <v>69</v>
      </c>
      <c r="BH1456" s="92" t="s">
        <v>9565</v>
      </c>
      <c r="BI1456" s="84" t="s">
        <v>122</v>
      </c>
      <c r="BJ1456" s="84" t="s">
        <v>9566</v>
      </c>
      <c r="BK1456" s="84" t="s">
        <v>867</v>
      </c>
      <c r="BL1456" s="84" t="s">
        <v>122</v>
      </c>
      <c r="BM1456" s="84" t="s">
        <v>81</v>
      </c>
      <c r="BN1456" s="84" t="s">
        <v>70</v>
      </c>
      <c r="BO1456" s="84" t="s">
        <v>71</v>
      </c>
      <c r="BP1456" s="84" t="s">
        <v>122</v>
      </c>
      <c r="BQ1456" s="84" t="s">
        <v>163</v>
      </c>
    </row>
    <row r="1457" spans="1:69" ht="14.4" x14ac:dyDescent="0.3">
      <c r="A1457" s="40" t="str">
        <f t="shared" si="646"/>
        <v>2025-09-12</v>
      </c>
      <c r="B1457" s="40" t="str">
        <f t="shared" si="647"/>
        <v>SYD</v>
      </c>
      <c r="C1457" s="39" t="str">
        <f t="shared" si="648"/>
        <v>40644104686</v>
      </c>
      <c r="D1457" s="41" t="str">
        <f t="shared" si="649"/>
        <v>PKR253445209</v>
      </c>
      <c r="E1457" s="41" t="str">
        <f t="shared" si="650"/>
        <v>596421476401</v>
      </c>
      <c r="F1457" s="39" t="str">
        <f t="shared" si="651"/>
        <v>2254234</v>
      </c>
      <c r="G1457" s="39" t="str">
        <f t="shared" si="652"/>
        <v>WISE EXPRESS(HOJUDIRECT)</v>
      </c>
      <c r="H1457" s="41" t="str">
        <f t="shared" si="653"/>
        <v>장기선</v>
      </c>
      <c r="I1457" s="39" t="str">
        <f t="shared" si="654"/>
        <v>01129</v>
      </c>
      <c r="J1457" s="52" t="str">
        <f t="shared" si="655"/>
        <v/>
      </c>
      <c r="K1457" s="75">
        <f t="shared" si="656"/>
        <v>1</v>
      </c>
      <c r="L1457" s="76">
        <f t="shared" si="657"/>
        <v>0.25</v>
      </c>
      <c r="M1457" s="76">
        <f t="shared" si="658"/>
        <v>1E-3</v>
      </c>
      <c r="N1457" s="76">
        <f t="shared" si="659"/>
        <v>0.3</v>
      </c>
      <c r="O1457" s="42">
        <f t="shared" si="660"/>
        <v>0.5</v>
      </c>
      <c r="P1457" s="39" t="str">
        <f t="shared" si="661"/>
        <v>일반(목록배제,Normal-Manifest Exception)</v>
      </c>
      <c r="Q1457" s="72">
        <f t="shared" si="662"/>
        <v>20</v>
      </c>
      <c r="R1457" s="43" t="str">
        <f t="shared" si="663"/>
        <v>5X033</v>
      </c>
      <c r="S1457" s="82" t="str">
        <f t="shared" si="664"/>
        <v/>
      </c>
      <c r="T1457" s="40">
        <f t="shared" si="665"/>
        <v>45912</v>
      </c>
      <c r="U1457" s="44">
        <v>2500</v>
      </c>
      <c r="V1457" s="44">
        <f t="shared" si="666"/>
        <v>0</v>
      </c>
      <c r="W1457" s="77">
        <f t="shared" si="667"/>
        <v>2500</v>
      </c>
      <c r="X1457" s="78">
        <f t="shared" si="668"/>
        <v>0</v>
      </c>
      <c r="Y1457" s="44" cm="1">
        <f t="array" ref="Y1457">_xlfn.IFNA(_xlfn.IFS(AND(Q1457&gt;=2000, Q1457&lt;3000), 10000, AND(Q1457&gt;=3000, Q1457&lt;4000), 15000, AND(Q1457&gt;=4000, Q1457&lt;5000), 20000, AND(Q1457&gt;=5000), 25000),0)</f>
        <v>0</v>
      </c>
      <c r="Z1457" s="91">
        <f t="shared" si="669"/>
        <v>300</v>
      </c>
      <c r="AA1457" s="44">
        <f t="shared" si="670"/>
        <v>0</v>
      </c>
      <c r="AB1457" s="44"/>
      <c r="AC1457" s="44"/>
      <c r="AD1457" s="44"/>
      <c r="AE1457" s="44">
        <f>VLOOKUP(O1457,정산업데이트!$A$6:$B$12,2,10)</f>
        <v>0</v>
      </c>
      <c r="AF1457" s="44"/>
      <c r="AG1457" s="79">
        <f t="shared" si="671"/>
        <v>300</v>
      </c>
      <c r="AH1457" s="80">
        <f t="shared" si="672"/>
        <v>2800</v>
      </c>
      <c r="AI1457" s="93"/>
      <c r="AJ1457" s="84" t="s">
        <v>8911</v>
      </c>
      <c r="AK1457" s="84" t="s">
        <v>73</v>
      </c>
      <c r="AL1457" s="84" t="s">
        <v>8912</v>
      </c>
      <c r="AM1457" s="84" t="s">
        <v>9567</v>
      </c>
      <c r="AN1457" s="84" t="s">
        <v>9568</v>
      </c>
      <c r="AO1457" s="84" t="s">
        <v>9569</v>
      </c>
      <c r="AP1457" s="84" t="s">
        <v>9570</v>
      </c>
      <c r="AQ1457" s="84" t="s">
        <v>122</v>
      </c>
      <c r="AR1457" s="85">
        <v>1</v>
      </c>
      <c r="AS1457" s="86">
        <v>0.25</v>
      </c>
      <c r="AT1457" s="86">
        <v>1E-3</v>
      </c>
      <c r="AU1457" s="86">
        <v>0.3</v>
      </c>
      <c r="AV1457" s="84" t="s">
        <v>8</v>
      </c>
      <c r="AW1457" s="86">
        <v>20</v>
      </c>
      <c r="AX1457" s="84" t="s">
        <v>68</v>
      </c>
      <c r="AY1457" s="84" t="s">
        <v>68</v>
      </c>
      <c r="AZ1457" s="84" t="s">
        <v>68</v>
      </c>
      <c r="BA1457" s="84" t="s">
        <v>68</v>
      </c>
      <c r="BB1457" s="84" t="s">
        <v>68</v>
      </c>
      <c r="BC1457" s="84" t="s">
        <v>135</v>
      </c>
      <c r="BD1457" s="84" t="s">
        <v>104</v>
      </c>
      <c r="BE1457" s="84" t="s">
        <v>105</v>
      </c>
      <c r="BF1457" s="84" t="s">
        <v>122</v>
      </c>
      <c r="BG1457" s="84" t="s">
        <v>69</v>
      </c>
      <c r="BH1457" s="92" t="s">
        <v>9571</v>
      </c>
      <c r="BI1457" s="84" t="s">
        <v>122</v>
      </c>
      <c r="BJ1457" s="84" t="s">
        <v>9572</v>
      </c>
      <c r="BK1457" s="84" t="s">
        <v>867</v>
      </c>
      <c r="BL1457" s="84" t="s">
        <v>122</v>
      </c>
      <c r="BM1457" s="84" t="s">
        <v>104</v>
      </c>
      <c r="BN1457" s="84" t="s">
        <v>70</v>
      </c>
      <c r="BO1457" s="84" t="s">
        <v>71</v>
      </c>
      <c r="BP1457" s="84" t="s">
        <v>122</v>
      </c>
      <c r="BQ1457" s="84" t="s">
        <v>163</v>
      </c>
    </row>
    <row r="1458" spans="1:69" ht="14.4" x14ac:dyDescent="0.3">
      <c r="A1458" s="40" t="str">
        <f t="shared" si="646"/>
        <v>2025-09-12</v>
      </c>
      <c r="B1458" s="40" t="str">
        <f t="shared" si="647"/>
        <v>SYD</v>
      </c>
      <c r="C1458" s="39" t="str">
        <f t="shared" si="648"/>
        <v>40644104686</v>
      </c>
      <c r="D1458" s="41" t="str">
        <f t="shared" si="649"/>
        <v>PKR253445210</v>
      </c>
      <c r="E1458" s="41" t="str">
        <f t="shared" si="650"/>
        <v>596421476412</v>
      </c>
      <c r="F1458" s="39" t="str">
        <f t="shared" si="651"/>
        <v>2254234</v>
      </c>
      <c r="G1458" s="39" t="str">
        <f t="shared" si="652"/>
        <v>WISE EXPRESS(HOJUDIRECT)</v>
      </c>
      <c r="H1458" s="41" t="str">
        <f t="shared" si="653"/>
        <v>김선경</v>
      </c>
      <c r="I1458" s="39" t="str">
        <f t="shared" si="654"/>
        <v>21064</v>
      </c>
      <c r="J1458" s="52" t="str">
        <f t="shared" si="655"/>
        <v/>
      </c>
      <c r="K1458" s="75">
        <f t="shared" si="656"/>
        <v>1</v>
      </c>
      <c r="L1458" s="76">
        <f t="shared" si="657"/>
        <v>0.25</v>
      </c>
      <c r="M1458" s="76">
        <f t="shared" si="658"/>
        <v>1E-3</v>
      </c>
      <c r="N1458" s="76">
        <f t="shared" si="659"/>
        <v>0.3</v>
      </c>
      <c r="O1458" s="42">
        <f t="shared" si="660"/>
        <v>0.5</v>
      </c>
      <c r="P1458" s="39" t="str">
        <f t="shared" si="661"/>
        <v>일반(목록배제,Normal-Manifest Exception)</v>
      </c>
      <c r="Q1458" s="72">
        <f t="shared" si="662"/>
        <v>75</v>
      </c>
      <c r="R1458" s="43" t="str">
        <f t="shared" si="663"/>
        <v>5X033</v>
      </c>
      <c r="S1458" s="82" t="str">
        <f t="shared" si="664"/>
        <v/>
      </c>
      <c r="T1458" s="40">
        <f t="shared" si="665"/>
        <v>45912</v>
      </c>
      <c r="U1458" s="44">
        <v>2500</v>
      </c>
      <c r="V1458" s="44">
        <f t="shared" si="666"/>
        <v>0</v>
      </c>
      <c r="W1458" s="77">
        <f t="shared" si="667"/>
        <v>2500</v>
      </c>
      <c r="X1458" s="78">
        <f t="shared" si="668"/>
        <v>0</v>
      </c>
      <c r="Y1458" s="44" cm="1">
        <f t="array" ref="Y1458">_xlfn.IFNA(_xlfn.IFS(AND(Q1458&gt;=2000, Q1458&lt;3000), 10000, AND(Q1458&gt;=3000, Q1458&lt;4000), 15000, AND(Q1458&gt;=4000, Q1458&lt;5000), 20000, AND(Q1458&gt;=5000), 25000),0)</f>
        <v>0</v>
      </c>
      <c r="Z1458" s="91">
        <f t="shared" si="669"/>
        <v>300</v>
      </c>
      <c r="AA1458" s="44">
        <f t="shared" si="670"/>
        <v>0</v>
      </c>
      <c r="AB1458" s="44"/>
      <c r="AC1458" s="44"/>
      <c r="AD1458" s="44"/>
      <c r="AE1458" s="44">
        <f>VLOOKUP(O1458,정산업데이트!$A$6:$B$12,2,10)</f>
        <v>0</v>
      </c>
      <c r="AF1458" s="44"/>
      <c r="AG1458" s="79">
        <f t="shared" si="671"/>
        <v>300</v>
      </c>
      <c r="AH1458" s="80">
        <f t="shared" si="672"/>
        <v>2800</v>
      </c>
      <c r="AJ1458" s="84" t="s">
        <v>8911</v>
      </c>
      <c r="AK1458" s="84" t="s">
        <v>73</v>
      </c>
      <c r="AL1458" s="84" t="s">
        <v>8912</v>
      </c>
      <c r="AM1458" s="84" t="s">
        <v>9573</v>
      </c>
      <c r="AN1458" s="84" t="s">
        <v>2640</v>
      </c>
      <c r="AO1458" s="84" t="s">
        <v>9574</v>
      </c>
      <c r="AP1458" s="84" t="s">
        <v>1495</v>
      </c>
      <c r="AQ1458" s="84" t="s">
        <v>122</v>
      </c>
      <c r="AR1458" s="85">
        <v>1</v>
      </c>
      <c r="AS1458" s="86">
        <v>0.25</v>
      </c>
      <c r="AT1458" s="86">
        <v>1E-3</v>
      </c>
      <c r="AU1458" s="86">
        <v>0.3</v>
      </c>
      <c r="AV1458" s="84" t="s">
        <v>8</v>
      </c>
      <c r="AW1458" s="86">
        <v>75</v>
      </c>
      <c r="AX1458" s="84" t="s">
        <v>68</v>
      </c>
      <c r="AY1458" s="84" t="s">
        <v>68</v>
      </c>
      <c r="AZ1458" s="84" t="s">
        <v>68</v>
      </c>
      <c r="BA1458" s="84" t="s">
        <v>68</v>
      </c>
      <c r="BB1458" s="84" t="s">
        <v>68</v>
      </c>
      <c r="BC1458" s="84" t="s">
        <v>135</v>
      </c>
      <c r="BD1458" s="84" t="s">
        <v>104</v>
      </c>
      <c r="BE1458" s="84" t="s">
        <v>105</v>
      </c>
      <c r="BF1458" s="84" t="s">
        <v>122</v>
      </c>
      <c r="BG1458" s="84" t="s">
        <v>69</v>
      </c>
      <c r="BH1458" s="92" t="s">
        <v>9575</v>
      </c>
      <c r="BI1458" s="84" t="s">
        <v>122</v>
      </c>
      <c r="BJ1458" s="84" t="s">
        <v>9576</v>
      </c>
      <c r="BK1458" s="84" t="s">
        <v>867</v>
      </c>
      <c r="BL1458" s="84" t="s">
        <v>122</v>
      </c>
      <c r="BM1458" s="84" t="s">
        <v>104</v>
      </c>
      <c r="BN1458" s="84" t="s">
        <v>70</v>
      </c>
      <c r="BO1458" s="84" t="s">
        <v>71</v>
      </c>
      <c r="BP1458" s="84" t="s">
        <v>122</v>
      </c>
      <c r="BQ1458" s="84" t="s">
        <v>163</v>
      </c>
    </row>
    <row r="1459" spans="1:69" ht="14.4" x14ac:dyDescent="0.3">
      <c r="A1459" s="40" t="str">
        <f t="shared" si="646"/>
        <v>2025-09-12</v>
      </c>
      <c r="B1459" s="40" t="str">
        <f t="shared" si="647"/>
        <v>SYD</v>
      </c>
      <c r="C1459" s="39" t="str">
        <f t="shared" si="648"/>
        <v>40644104686</v>
      </c>
      <c r="D1459" s="41" t="str">
        <f t="shared" si="649"/>
        <v>PKR253445211</v>
      </c>
      <c r="E1459" s="41" t="str">
        <f t="shared" si="650"/>
        <v>596421476423</v>
      </c>
      <c r="F1459" s="39" t="str">
        <f t="shared" si="651"/>
        <v>2254234</v>
      </c>
      <c r="G1459" s="39" t="str">
        <f t="shared" si="652"/>
        <v>WISE EXPRESS(HOJUDIRECT)</v>
      </c>
      <c r="H1459" s="41" t="str">
        <f t="shared" si="653"/>
        <v>서주언</v>
      </c>
      <c r="I1459" s="39" t="str">
        <f t="shared" si="654"/>
        <v>48053</v>
      </c>
      <c r="J1459" s="52" t="str">
        <f t="shared" si="655"/>
        <v/>
      </c>
      <c r="K1459" s="75">
        <f t="shared" si="656"/>
        <v>1</v>
      </c>
      <c r="L1459" s="76">
        <f t="shared" si="657"/>
        <v>3</v>
      </c>
      <c r="M1459" s="76">
        <f t="shared" si="658"/>
        <v>1E-3</v>
      </c>
      <c r="N1459" s="76">
        <f t="shared" si="659"/>
        <v>3</v>
      </c>
      <c r="O1459" s="42">
        <f t="shared" si="660"/>
        <v>3</v>
      </c>
      <c r="P1459" s="39" t="str">
        <f t="shared" si="661"/>
        <v>일반(목록배제,Normal-Manifest Exception)</v>
      </c>
      <c r="Q1459" s="72">
        <f t="shared" si="662"/>
        <v>48</v>
      </c>
      <c r="R1459" s="43" t="str">
        <f t="shared" si="663"/>
        <v>5X033</v>
      </c>
      <c r="S1459" s="82" t="str">
        <f t="shared" si="664"/>
        <v/>
      </c>
      <c r="T1459" s="40">
        <f t="shared" si="665"/>
        <v>45912</v>
      </c>
      <c r="U1459" s="44">
        <v>2500</v>
      </c>
      <c r="V1459" s="44">
        <f t="shared" si="666"/>
        <v>0</v>
      </c>
      <c r="W1459" s="77">
        <f t="shared" si="667"/>
        <v>2500</v>
      </c>
      <c r="X1459" s="78">
        <f t="shared" si="668"/>
        <v>0</v>
      </c>
      <c r="Y1459" s="44" cm="1">
        <f t="array" ref="Y1459">_xlfn.IFNA(_xlfn.IFS(AND(Q1459&gt;=2000, Q1459&lt;3000), 10000, AND(Q1459&gt;=3000, Q1459&lt;4000), 15000, AND(Q1459&gt;=4000, Q1459&lt;5000), 20000, AND(Q1459&gt;=5000), 25000),0)</f>
        <v>0</v>
      </c>
      <c r="Z1459" s="91">
        <f t="shared" si="669"/>
        <v>300</v>
      </c>
      <c r="AA1459" s="44">
        <f t="shared" si="670"/>
        <v>0</v>
      </c>
      <c r="AB1459" s="44"/>
      <c r="AC1459" s="44"/>
      <c r="AD1459" s="44"/>
      <c r="AE1459" s="44">
        <f>VLOOKUP(O1459,정산업데이트!$A$6:$B$12,2,10)</f>
        <v>0</v>
      </c>
      <c r="AF1459" s="44"/>
      <c r="AG1459" s="79">
        <f t="shared" si="671"/>
        <v>300</v>
      </c>
      <c r="AH1459" s="80">
        <f t="shared" si="672"/>
        <v>2800</v>
      </c>
      <c r="AI1459" s="93"/>
      <c r="AJ1459" s="84" t="s">
        <v>8911</v>
      </c>
      <c r="AK1459" s="84" t="s">
        <v>73</v>
      </c>
      <c r="AL1459" s="84" t="s">
        <v>8912</v>
      </c>
      <c r="AM1459" s="84" t="s">
        <v>9577</v>
      </c>
      <c r="AN1459" s="84" t="s">
        <v>9578</v>
      </c>
      <c r="AO1459" s="84" t="s">
        <v>9579</v>
      </c>
      <c r="AP1459" s="84" t="s">
        <v>9580</v>
      </c>
      <c r="AQ1459" s="84" t="s">
        <v>122</v>
      </c>
      <c r="AR1459" s="85">
        <v>1</v>
      </c>
      <c r="AS1459" s="86">
        <v>3</v>
      </c>
      <c r="AT1459" s="86">
        <v>1E-3</v>
      </c>
      <c r="AU1459" s="86">
        <v>3</v>
      </c>
      <c r="AV1459" s="84" t="s">
        <v>8</v>
      </c>
      <c r="AW1459" s="86">
        <v>48</v>
      </c>
      <c r="AX1459" s="84" t="s">
        <v>68</v>
      </c>
      <c r="AY1459" s="84" t="s">
        <v>68</v>
      </c>
      <c r="AZ1459" s="84" t="s">
        <v>68</v>
      </c>
      <c r="BA1459" s="84" t="s">
        <v>68</v>
      </c>
      <c r="BB1459" s="84" t="s">
        <v>68</v>
      </c>
      <c r="BC1459" s="84" t="s">
        <v>135</v>
      </c>
      <c r="BD1459" s="84" t="s">
        <v>104</v>
      </c>
      <c r="BE1459" s="84" t="s">
        <v>105</v>
      </c>
      <c r="BF1459" s="84" t="s">
        <v>122</v>
      </c>
      <c r="BG1459" s="84" t="s">
        <v>69</v>
      </c>
      <c r="BH1459" s="92" t="s">
        <v>9581</v>
      </c>
      <c r="BI1459" s="84" t="s">
        <v>122</v>
      </c>
      <c r="BJ1459" s="84" t="s">
        <v>9582</v>
      </c>
      <c r="BK1459" s="84" t="s">
        <v>867</v>
      </c>
      <c r="BL1459" s="84" t="s">
        <v>122</v>
      </c>
      <c r="BM1459" s="84" t="s">
        <v>104</v>
      </c>
      <c r="BN1459" s="84" t="s">
        <v>70</v>
      </c>
      <c r="BO1459" s="84" t="s">
        <v>71</v>
      </c>
      <c r="BP1459" s="84" t="s">
        <v>122</v>
      </c>
      <c r="BQ1459" s="84" t="s">
        <v>163</v>
      </c>
    </row>
    <row r="1460" spans="1:69" ht="14.4" x14ac:dyDescent="0.3">
      <c r="A1460" s="40" t="str">
        <f t="shared" si="646"/>
        <v>2025-09-12</v>
      </c>
      <c r="B1460" s="40" t="str">
        <f t="shared" si="647"/>
        <v>SYD</v>
      </c>
      <c r="C1460" s="39" t="str">
        <f t="shared" si="648"/>
        <v>40644104686</v>
      </c>
      <c r="D1460" s="41" t="str">
        <f t="shared" si="649"/>
        <v>PKR253445212</v>
      </c>
      <c r="E1460" s="41" t="str">
        <f t="shared" si="650"/>
        <v>596421476434</v>
      </c>
      <c r="F1460" s="39" t="str">
        <f t="shared" si="651"/>
        <v>2254234</v>
      </c>
      <c r="G1460" s="39" t="str">
        <f t="shared" si="652"/>
        <v>WISE EXPRESS(HOJUDIRECT)</v>
      </c>
      <c r="H1460" s="41" t="str">
        <f t="shared" si="653"/>
        <v>윤복동</v>
      </c>
      <c r="I1460" s="39" t="str">
        <f t="shared" si="654"/>
        <v>12014</v>
      </c>
      <c r="J1460" s="52" t="str">
        <f t="shared" si="655"/>
        <v/>
      </c>
      <c r="K1460" s="75">
        <f t="shared" si="656"/>
        <v>1</v>
      </c>
      <c r="L1460" s="76">
        <f t="shared" si="657"/>
        <v>5</v>
      </c>
      <c r="M1460" s="76">
        <f t="shared" si="658"/>
        <v>1E-3</v>
      </c>
      <c r="N1460" s="76">
        <f t="shared" si="659"/>
        <v>5</v>
      </c>
      <c r="O1460" s="42">
        <f t="shared" si="660"/>
        <v>5</v>
      </c>
      <c r="P1460" s="39" t="str">
        <f t="shared" si="661"/>
        <v>일반(목록배제,Normal-Manifest Exception)</v>
      </c>
      <c r="Q1460" s="72">
        <f t="shared" si="662"/>
        <v>80</v>
      </c>
      <c r="R1460" s="43" t="str">
        <f t="shared" si="663"/>
        <v>5X033</v>
      </c>
      <c r="S1460" s="82" t="str">
        <f t="shared" si="664"/>
        <v/>
      </c>
      <c r="T1460" s="40">
        <f t="shared" si="665"/>
        <v>45912</v>
      </c>
      <c r="U1460" s="44">
        <v>2500</v>
      </c>
      <c r="V1460" s="44">
        <f t="shared" si="666"/>
        <v>0</v>
      </c>
      <c r="W1460" s="77">
        <f t="shared" si="667"/>
        <v>2500</v>
      </c>
      <c r="X1460" s="78">
        <f t="shared" si="668"/>
        <v>0</v>
      </c>
      <c r="Y1460" s="44" cm="1">
        <f t="array" ref="Y1460">_xlfn.IFNA(_xlfn.IFS(AND(Q1460&gt;=2000, Q1460&lt;3000), 10000, AND(Q1460&gt;=3000, Q1460&lt;4000), 15000, AND(Q1460&gt;=4000, Q1460&lt;5000), 20000, AND(Q1460&gt;=5000), 25000),0)</f>
        <v>0</v>
      </c>
      <c r="Z1460" s="91">
        <f t="shared" si="669"/>
        <v>300</v>
      </c>
      <c r="AA1460" s="44">
        <f t="shared" si="670"/>
        <v>0</v>
      </c>
      <c r="AB1460" s="44"/>
      <c r="AC1460" s="44"/>
      <c r="AD1460" s="44"/>
      <c r="AE1460" s="44">
        <f>VLOOKUP(O1460,정산업데이트!$A$6:$B$12,2,10)</f>
        <v>0</v>
      </c>
      <c r="AF1460" s="44"/>
      <c r="AG1460" s="79">
        <f t="shared" si="671"/>
        <v>300</v>
      </c>
      <c r="AH1460" s="80">
        <f t="shared" si="672"/>
        <v>2800</v>
      </c>
      <c r="AI1460" s="93"/>
      <c r="AJ1460" s="84" t="s">
        <v>8911</v>
      </c>
      <c r="AK1460" s="84" t="s">
        <v>73</v>
      </c>
      <c r="AL1460" s="84" t="s">
        <v>8912</v>
      </c>
      <c r="AM1460" s="84" t="s">
        <v>9583</v>
      </c>
      <c r="AN1460" s="84" t="s">
        <v>9584</v>
      </c>
      <c r="AO1460" s="84" t="s">
        <v>9585</v>
      </c>
      <c r="AP1460" s="84" t="s">
        <v>9586</v>
      </c>
      <c r="AQ1460" s="84" t="s">
        <v>122</v>
      </c>
      <c r="AR1460" s="85">
        <v>1</v>
      </c>
      <c r="AS1460" s="86">
        <v>5</v>
      </c>
      <c r="AT1460" s="86">
        <v>1E-3</v>
      </c>
      <c r="AU1460" s="86">
        <v>5</v>
      </c>
      <c r="AV1460" s="84" t="s">
        <v>8</v>
      </c>
      <c r="AW1460" s="86">
        <v>80</v>
      </c>
      <c r="AX1460" s="84" t="s">
        <v>68</v>
      </c>
      <c r="AY1460" s="84" t="s">
        <v>68</v>
      </c>
      <c r="AZ1460" s="84" t="s">
        <v>68</v>
      </c>
      <c r="BA1460" s="84" t="s">
        <v>68</v>
      </c>
      <c r="BB1460" s="84" t="s">
        <v>68</v>
      </c>
      <c r="BC1460" s="84" t="s">
        <v>135</v>
      </c>
      <c r="BD1460" s="84" t="s">
        <v>104</v>
      </c>
      <c r="BE1460" s="84" t="s">
        <v>105</v>
      </c>
      <c r="BF1460" s="84" t="s">
        <v>122</v>
      </c>
      <c r="BG1460" s="84" t="s">
        <v>69</v>
      </c>
      <c r="BH1460" s="92" t="s">
        <v>9587</v>
      </c>
      <c r="BI1460" s="84" t="s">
        <v>122</v>
      </c>
      <c r="BJ1460" s="84" t="s">
        <v>9588</v>
      </c>
      <c r="BK1460" s="84" t="s">
        <v>867</v>
      </c>
      <c r="BL1460" s="84" t="s">
        <v>122</v>
      </c>
      <c r="BM1460" s="84" t="s">
        <v>104</v>
      </c>
      <c r="BN1460" s="84" t="s">
        <v>70</v>
      </c>
      <c r="BO1460" s="84" t="s">
        <v>71</v>
      </c>
      <c r="BP1460" s="84" t="s">
        <v>122</v>
      </c>
      <c r="BQ1460" s="84" t="s">
        <v>163</v>
      </c>
    </row>
    <row r="1461" spans="1:69" ht="14.4" x14ac:dyDescent="0.3">
      <c r="A1461" s="40" t="str">
        <f t="shared" si="646"/>
        <v>2025-09-12</v>
      </c>
      <c r="B1461" s="40" t="str">
        <f t="shared" si="647"/>
        <v>SYD</v>
      </c>
      <c r="C1461" s="39" t="str">
        <f t="shared" si="648"/>
        <v>40644104686</v>
      </c>
      <c r="D1461" s="41" t="str">
        <f t="shared" si="649"/>
        <v>PAU029769849</v>
      </c>
      <c r="E1461" s="41" t="str">
        <f t="shared" si="650"/>
        <v>596421478560</v>
      </c>
      <c r="F1461" s="39" t="str">
        <f t="shared" si="651"/>
        <v>2254252</v>
      </c>
      <c r="G1461" s="39" t="str">
        <f t="shared" si="652"/>
        <v>WISE EXPRESS(AUSTRAPHARM)</v>
      </c>
      <c r="H1461" s="41" t="str">
        <f t="shared" si="653"/>
        <v>안혜경</v>
      </c>
      <c r="I1461" s="39" t="str">
        <f t="shared" si="654"/>
        <v>16821</v>
      </c>
      <c r="J1461" s="52" t="str">
        <f t="shared" si="655"/>
        <v/>
      </c>
      <c r="K1461" s="75">
        <f t="shared" si="656"/>
        <v>1</v>
      </c>
      <c r="L1461" s="76">
        <f t="shared" si="657"/>
        <v>1</v>
      </c>
      <c r="M1461" s="76">
        <f t="shared" si="658"/>
        <v>1E-3</v>
      </c>
      <c r="N1461" s="76">
        <f t="shared" si="659"/>
        <v>1</v>
      </c>
      <c r="O1461" s="42">
        <f t="shared" si="660"/>
        <v>1</v>
      </c>
      <c r="P1461" s="39" t="str">
        <f t="shared" si="661"/>
        <v>목록(Manifest)</v>
      </c>
      <c r="Q1461" s="72">
        <f t="shared" si="662"/>
        <v>50</v>
      </c>
      <c r="R1461" s="43" t="str">
        <f t="shared" si="663"/>
        <v>5X033</v>
      </c>
      <c r="S1461" s="82" t="str">
        <f t="shared" si="664"/>
        <v/>
      </c>
      <c r="T1461" s="40">
        <f t="shared" si="665"/>
        <v>45912</v>
      </c>
      <c r="U1461" s="44">
        <v>2500</v>
      </c>
      <c r="V1461" s="44">
        <f t="shared" si="666"/>
        <v>0</v>
      </c>
      <c r="W1461" s="77">
        <f t="shared" si="667"/>
        <v>2500</v>
      </c>
      <c r="X1461" s="78">
        <f t="shared" si="668"/>
        <v>0</v>
      </c>
      <c r="Y1461" s="44" cm="1">
        <f t="array" ref="Y1461">_xlfn.IFNA(_xlfn.IFS(AND(Q1461&gt;=2000, Q1461&lt;3000), 10000, AND(Q1461&gt;=3000, Q1461&lt;4000), 15000, AND(Q1461&gt;=4000, Q1461&lt;5000), 20000, AND(Q1461&gt;=5000), 25000),0)</f>
        <v>0</v>
      </c>
      <c r="Z1461" s="91">
        <f t="shared" si="669"/>
        <v>0</v>
      </c>
      <c r="AA1461" s="44">
        <f t="shared" si="670"/>
        <v>0</v>
      </c>
      <c r="AB1461" s="44"/>
      <c r="AC1461" s="44"/>
      <c r="AD1461" s="44"/>
      <c r="AE1461" s="44">
        <f>VLOOKUP(O1461,정산업데이트!$A$6:$B$12,2,10)</f>
        <v>0</v>
      </c>
      <c r="AF1461" s="44"/>
      <c r="AG1461" s="79">
        <f t="shared" si="671"/>
        <v>0</v>
      </c>
      <c r="AH1461" s="80">
        <f t="shared" si="672"/>
        <v>2500</v>
      </c>
      <c r="AI1461" s="93"/>
      <c r="AJ1461" s="84" t="s">
        <v>8911</v>
      </c>
      <c r="AK1461" s="84" t="s">
        <v>73</v>
      </c>
      <c r="AL1461" s="84" t="s">
        <v>8912</v>
      </c>
      <c r="AM1461" s="84" t="s">
        <v>9589</v>
      </c>
      <c r="AN1461" s="84" t="s">
        <v>9590</v>
      </c>
      <c r="AO1461" s="84" t="s">
        <v>9591</v>
      </c>
      <c r="AP1461" s="84" t="s">
        <v>9592</v>
      </c>
      <c r="AQ1461" s="84" t="s">
        <v>122</v>
      </c>
      <c r="AR1461" s="85">
        <v>1</v>
      </c>
      <c r="AS1461" s="86">
        <v>1</v>
      </c>
      <c r="AT1461" s="86">
        <v>1E-3</v>
      </c>
      <c r="AU1461" s="86">
        <v>1</v>
      </c>
      <c r="AV1461" s="84" t="s">
        <v>7</v>
      </c>
      <c r="AW1461" s="86">
        <v>50</v>
      </c>
      <c r="AX1461" s="84" t="s">
        <v>68</v>
      </c>
      <c r="AY1461" s="84" t="s">
        <v>68</v>
      </c>
      <c r="AZ1461" s="84" t="s">
        <v>68</v>
      </c>
      <c r="BA1461" s="84" t="s">
        <v>68</v>
      </c>
      <c r="BB1461" s="84" t="s">
        <v>68</v>
      </c>
      <c r="BC1461" s="84" t="s">
        <v>132</v>
      </c>
      <c r="BD1461" s="84" t="s">
        <v>83</v>
      </c>
      <c r="BE1461" s="84" t="s">
        <v>156</v>
      </c>
      <c r="BF1461" s="84" t="s">
        <v>122</v>
      </c>
      <c r="BG1461" s="84" t="s">
        <v>69</v>
      </c>
      <c r="BH1461" s="92" t="s">
        <v>9593</v>
      </c>
      <c r="BI1461" s="84" t="s">
        <v>122</v>
      </c>
      <c r="BJ1461" s="84" t="s">
        <v>9594</v>
      </c>
      <c r="BK1461" s="84" t="s">
        <v>867</v>
      </c>
      <c r="BL1461" s="84" t="s">
        <v>122</v>
      </c>
      <c r="BM1461" s="84" t="s">
        <v>83</v>
      </c>
      <c r="BN1461" s="84" t="s">
        <v>70</v>
      </c>
      <c r="BO1461" s="84" t="s">
        <v>71</v>
      </c>
      <c r="BP1461" s="84" t="s">
        <v>122</v>
      </c>
      <c r="BQ1461" s="84" t="s">
        <v>163</v>
      </c>
    </row>
    <row r="1462" spans="1:69" ht="14.4" x14ac:dyDescent="0.3">
      <c r="A1462" s="40" t="str">
        <f t="shared" si="646"/>
        <v>2025-09-12</v>
      </c>
      <c r="B1462" s="40" t="str">
        <f t="shared" si="647"/>
        <v>SYD</v>
      </c>
      <c r="C1462" s="39" t="str">
        <f t="shared" si="648"/>
        <v>40644104686</v>
      </c>
      <c r="D1462" s="41" t="str">
        <f t="shared" si="649"/>
        <v>PAU029769848</v>
      </c>
      <c r="E1462" s="41" t="str">
        <f t="shared" si="650"/>
        <v>596421478571</v>
      </c>
      <c r="F1462" s="39" t="str">
        <f t="shared" si="651"/>
        <v>2254252</v>
      </c>
      <c r="G1462" s="39" t="str">
        <f t="shared" si="652"/>
        <v>WISE EXPRESS(AUSTRAPHARM)</v>
      </c>
      <c r="H1462" s="41" t="str">
        <f t="shared" si="653"/>
        <v>배현정</v>
      </c>
      <c r="I1462" s="39" t="str">
        <f t="shared" si="654"/>
        <v>10322</v>
      </c>
      <c r="J1462" s="52" t="str">
        <f t="shared" si="655"/>
        <v/>
      </c>
      <c r="K1462" s="75">
        <f t="shared" si="656"/>
        <v>1</v>
      </c>
      <c r="L1462" s="76">
        <f t="shared" si="657"/>
        <v>1</v>
      </c>
      <c r="M1462" s="76">
        <f t="shared" si="658"/>
        <v>1E-3</v>
      </c>
      <c r="N1462" s="76">
        <f t="shared" si="659"/>
        <v>1</v>
      </c>
      <c r="O1462" s="42">
        <f t="shared" si="660"/>
        <v>1</v>
      </c>
      <c r="P1462" s="39" t="str">
        <f t="shared" si="661"/>
        <v>목록(Manifest)</v>
      </c>
      <c r="Q1462" s="72">
        <f t="shared" si="662"/>
        <v>50</v>
      </c>
      <c r="R1462" s="43" t="str">
        <f t="shared" si="663"/>
        <v>5X033</v>
      </c>
      <c r="S1462" s="82" t="str">
        <f t="shared" si="664"/>
        <v/>
      </c>
      <c r="T1462" s="40">
        <f t="shared" si="665"/>
        <v>45912</v>
      </c>
      <c r="U1462" s="44">
        <v>2500</v>
      </c>
      <c r="V1462" s="44">
        <f t="shared" si="666"/>
        <v>0</v>
      </c>
      <c r="W1462" s="77">
        <f t="shared" si="667"/>
        <v>2500</v>
      </c>
      <c r="X1462" s="78">
        <f t="shared" si="668"/>
        <v>0</v>
      </c>
      <c r="Y1462" s="44" cm="1">
        <f t="array" ref="Y1462">_xlfn.IFNA(_xlfn.IFS(AND(Q1462&gt;=2000, Q1462&lt;3000), 10000, AND(Q1462&gt;=3000, Q1462&lt;4000), 15000, AND(Q1462&gt;=4000, Q1462&lt;5000), 20000, AND(Q1462&gt;=5000), 25000),0)</f>
        <v>0</v>
      </c>
      <c r="Z1462" s="91">
        <f t="shared" si="669"/>
        <v>0</v>
      </c>
      <c r="AA1462" s="44">
        <f t="shared" si="670"/>
        <v>0</v>
      </c>
      <c r="AB1462" s="44"/>
      <c r="AC1462" s="44"/>
      <c r="AD1462" s="44"/>
      <c r="AE1462" s="44">
        <f>VLOOKUP(O1462,정산업데이트!$A$6:$B$12,2,10)</f>
        <v>0</v>
      </c>
      <c r="AF1462" s="44"/>
      <c r="AG1462" s="79">
        <f t="shared" si="671"/>
        <v>0</v>
      </c>
      <c r="AH1462" s="80">
        <f t="shared" si="672"/>
        <v>2500</v>
      </c>
      <c r="AJ1462" s="84" t="s">
        <v>8911</v>
      </c>
      <c r="AK1462" s="84" t="s">
        <v>73</v>
      </c>
      <c r="AL1462" s="84" t="s">
        <v>8912</v>
      </c>
      <c r="AM1462" s="84" t="s">
        <v>9595</v>
      </c>
      <c r="AN1462" s="84" t="s">
        <v>9596</v>
      </c>
      <c r="AO1462" s="84" t="s">
        <v>9597</v>
      </c>
      <c r="AP1462" s="84" t="s">
        <v>9598</v>
      </c>
      <c r="AQ1462" s="84" t="s">
        <v>122</v>
      </c>
      <c r="AR1462" s="85">
        <v>1</v>
      </c>
      <c r="AS1462" s="86">
        <v>1</v>
      </c>
      <c r="AT1462" s="86">
        <v>1E-3</v>
      </c>
      <c r="AU1462" s="86">
        <v>1</v>
      </c>
      <c r="AV1462" s="84" t="s">
        <v>7</v>
      </c>
      <c r="AW1462" s="86">
        <v>50</v>
      </c>
      <c r="AX1462" s="84" t="s">
        <v>68</v>
      </c>
      <c r="AY1462" s="84" t="s">
        <v>68</v>
      </c>
      <c r="AZ1462" s="84" t="s">
        <v>68</v>
      </c>
      <c r="BA1462" s="84" t="s">
        <v>68</v>
      </c>
      <c r="BB1462" s="84" t="s">
        <v>68</v>
      </c>
      <c r="BC1462" s="84" t="s">
        <v>132</v>
      </c>
      <c r="BD1462" s="84" t="s">
        <v>83</v>
      </c>
      <c r="BE1462" s="84" t="s">
        <v>156</v>
      </c>
      <c r="BF1462" s="84" t="s">
        <v>122</v>
      </c>
      <c r="BG1462" s="84" t="s">
        <v>69</v>
      </c>
      <c r="BH1462" s="92" t="s">
        <v>9599</v>
      </c>
      <c r="BI1462" s="84" t="s">
        <v>122</v>
      </c>
      <c r="BJ1462" s="84" t="s">
        <v>9600</v>
      </c>
      <c r="BK1462" s="84" t="s">
        <v>867</v>
      </c>
      <c r="BL1462" s="84" t="s">
        <v>122</v>
      </c>
      <c r="BM1462" s="84" t="s">
        <v>83</v>
      </c>
      <c r="BN1462" s="84" t="s">
        <v>70</v>
      </c>
      <c r="BO1462" s="84" t="s">
        <v>71</v>
      </c>
      <c r="BP1462" s="84" t="s">
        <v>122</v>
      </c>
      <c r="BQ1462" s="84" t="s">
        <v>163</v>
      </c>
    </row>
    <row r="1463" spans="1:69" ht="14.4" x14ac:dyDescent="0.3">
      <c r="A1463" s="40" t="str">
        <f t="shared" si="646"/>
        <v>2025-09-12</v>
      </c>
      <c r="B1463" s="40" t="str">
        <f t="shared" si="647"/>
        <v>SYD</v>
      </c>
      <c r="C1463" s="39" t="str">
        <f t="shared" si="648"/>
        <v>40644104686</v>
      </c>
      <c r="D1463" s="41" t="str">
        <f t="shared" si="649"/>
        <v>PKR253395143</v>
      </c>
      <c r="E1463" s="41" t="str">
        <f t="shared" si="650"/>
        <v>596421473800</v>
      </c>
      <c r="F1463" s="39" t="str">
        <f t="shared" si="651"/>
        <v>2254239</v>
      </c>
      <c r="G1463" s="39" t="str">
        <f t="shared" si="652"/>
        <v>WISE EXPRESS(BIOSYDNEY)</v>
      </c>
      <c r="H1463" s="41" t="str">
        <f t="shared" si="653"/>
        <v>홍가희</v>
      </c>
      <c r="I1463" s="39" t="str">
        <f t="shared" si="654"/>
        <v>51260</v>
      </c>
      <c r="J1463" s="52" t="str">
        <f t="shared" si="655"/>
        <v/>
      </c>
      <c r="K1463" s="75">
        <f t="shared" si="656"/>
        <v>1</v>
      </c>
      <c r="L1463" s="76">
        <f t="shared" si="657"/>
        <v>1</v>
      </c>
      <c r="M1463" s="76">
        <f t="shared" si="658"/>
        <v>1E-3</v>
      </c>
      <c r="N1463" s="76">
        <f t="shared" si="659"/>
        <v>1</v>
      </c>
      <c r="O1463" s="42">
        <f t="shared" si="660"/>
        <v>1</v>
      </c>
      <c r="P1463" s="39" t="str">
        <f t="shared" si="661"/>
        <v>일반(목록배제,Normal-Manifest Exception)</v>
      </c>
      <c r="Q1463" s="72">
        <f t="shared" si="662"/>
        <v>110</v>
      </c>
      <c r="R1463" s="43" t="str">
        <f t="shared" si="663"/>
        <v>5X033</v>
      </c>
      <c r="S1463" s="82" t="str">
        <f t="shared" si="664"/>
        <v/>
      </c>
      <c r="T1463" s="40">
        <f t="shared" si="665"/>
        <v>45912</v>
      </c>
      <c r="U1463" s="44">
        <v>2500</v>
      </c>
      <c r="V1463" s="44">
        <f t="shared" si="666"/>
        <v>0</v>
      </c>
      <c r="W1463" s="77">
        <f t="shared" si="667"/>
        <v>2500</v>
      </c>
      <c r="X1463" s="78">
        <f t="shared" si="668"/>
        <v>0</v>
      </c>
      <c r="Y1463" s="44" cm="1">
        <f t="array" ref="Y1463">_xlfn.IFNA(_xlfn.IFS(AND(Q1463&gt;=2000, Q1463&lt;3000), 10000, AND(Q1463&gt;=3000, Q1463&lt;4000), 15000, AND(Q1463&gt;=4000, Q1463&lt;5000), 20000, AND(Q1463&gt;=5000), 25000),0)</f>
        <v>0</v>
      </c>
      <c r="Z1463" s="91">
        <f t="shared" si="669"/>
        <v>300</v>
      </c>
      <c r="AA1463" s="44">
        <f t="shared" si="670"/>
        <v>0</v>
      </c>
      <c r="AB1463" s="44"/>
      <c r="AC1463" s="44"/>
      <c r="AD1463" s="44"/>
      <c r="AE1463" s="44">
        <f>VLOOKUP(O1463,정산업데이트!$A$6:$B$12,2,10)</f>
        <v>0</v>
      </c>
      <c r="AF1463" s="44"/>
      <c r="AG1463" s="79">
        <f t="shared" si="671"/>
        <v>300</v>
      </c>
      <c r="AH1463" s="80">
        <f t="shared" si="672"/>
        <v>2800</v>
      </c>
      <c r="AI1463" s="93"/>
      <c r="AJ1463" s="84" t="s">
        <v>8911</v>
      </c>
      <c r="AK1463" s="84" t="s">
        <v>73</v>
      </c>
      <c r="AL1463" s="84" t="s">
        <v>8912</v>
      </c>
      <c r="AM1463" s="84" t="s">
        <v>9601</v>
      </c>
      <c r="AN1463" s="84" t="s">
        <v>9602</v>
      </c>
      <c r="AO1463" s="84" t="s">
        <v>9603</v>
      </c>
      <c r="AP1463" s="84" t="s">
        <v>9604</v>
      </c>
      <c r="AQ1463" s="84" t="s">
        <v>122</v>
      </c>
      <c r="AR1463" s="85">
        <v>1</v>
      </c>
      <c r="AS1463" s="86">
        <v>1</v>
      </c>
      <c r="AT1463" s="86">
        <v>1E-3</v>
      </c>
      <c r="AU1463" s="86">
        <v>1</v>
      </c>
      <c r="AV1463" s="84" t="s">
        <v>8</v>
      </c>
      <c r="AW1463" s="86">
        <v>110</v>
      </c>
      <c r="AX1463" s="84" t="s">
        <v>68</v>
      </c>
      <c r="AY1463" s="84" t="s">
        <v>68</v>
      </c>
      <c r="AZ1463" s="84" t="s">
        <v>68</v>
      </c>
      <c r="BA1463" s="84" t="s">
        <v>68</v>
      </c>
      <c r="BB1463" s="84" t="s">
        <v>68</v>
      </c>
      <c r="BC1463" s="84" t="s">
        <v>126</v>
      </c>
      <c r="BD1463" s="84" t="s">
        <v>90</v>
      </c>
      <c r="BE1463" s="84" t="s">
        <v>111</v>
      </c>
      <c r="BF1463" s="84" t="s">
        <v>122</v>
      </c>
      <c r="BG1463" s="84" t="s">
        <v>69</v>
      </c>
      <c r="BH1463" s="92" t="s">
        <v>9605</v>
      </c>
      <c r="BI1463" s="84" t="s">
        <v>122</v>
      </c>
      <c r="BJ1463" s="84" t="s">
        <v>9606</v>
      </c>
      <c r="BK1463" s="84" t="s">
        <v>867</v>
      </c>
      <c r="BL1463" s="84" t="s">
        <v>122</v>
      </c>
      <c r="BM1463" s="84" t="s">
        <v>90</v>
      </c>
      <c r="BN1463" s="84" t="s">
        <v>70</v>
      </c>
      <c r="BO1463" s="84" t="s">
        <v>71</v>
      </c>
      <c r="BP1463" s="84" t="s">
        <v>122</v>
      </c>
      <c r="BQ1463" s="84" t="s">
        <v>163</v>
      </c>
    </row>
    <row r="1464" spans="1:69" ht="14.4" x14ac:dyDescent="0.3">
      <c r="A1464" s="40" t="str">
        <f t="shared" si="646"/>
        <v>2025-09-12</v>
      </c>
      <c r="B1464" s="40" t="str">
        <f t="shared" si="647"/>
        <v>SYD</v>
      </c>
      <c r="C1464" s="39" t="str">
        <f t="shared" si="648"/>
        <v>40644104686</v>
      </c>
      <c r="D1464" s="41" t="str">
        <f t="shared" si="649"/>
        <v>PKR253395144</v>
      </c>
      <c r="E1464" s="41" t="str">
        <f t="shared" si="650"/>
        <v>596421473811</v>
      </c>
      <c r="F1464" s="39" t="str">
        <f t="shared" si="651"/>
        <v>2254239</v>
      </c>
      <c r="G1464" s="39" t="str">
        <f t="shared" si="652"/>
        <v>WISE EXPRESS(BIOSYDNEY)</v>
      </c>
      <c r="H1464" s="41" t="str">
        <f t="shared" si="653"/>
        <v>정승문</v>
      </c>
      <c r="I1464" s="39" t="str">
        <f t="shared" si="654"/>
        <v>14774</v>
      </c>
      <c r="J1464" s="52" t="str">
        <f t="shared" si="655"/>
        <v>일반전환</v>
      </c>
      <c r="K1464" s="75">
        <f t="shared" si="656"/>
        <v>1</v>
      </c>
      <c r="L1464" s="76">
        <f t="shared" si="657"/>
        <v>1</v>
      </c>
      <c r="M1464" s="76">
        <f t="shared" si="658"/>
        <v>1E-3</v>
      </c>
      <c r="N1464" s="76">
        <f t="shared" si="659"/>
        <v>1</v>
      </c>
      <c r="O1464" s="42">
        <f t="shared" si="660"/>
        <v>1</v>
      </c>
      <c r="P1464" s="39" t="str">
        <f t="shared" si="661"/>
        <v>일반(목록배제,Normal-Manifest Exception)</v>
      </c>
      <c r="Q1464" s="72">
        <f t="shared" si="662"/>
        <v>100</v>
      </c>
      <c r="R1464" s="43" t="str">
        <f t="shared" si="663"/>
        <v>5X033</v>
      </c>
      <c r="S1464" s="82" t="str">
        <f t="shared" si="664"/>
        <v/>
      </c>
      <c r="T1464" s="40">
        <f t="shared" si="665"/>
        <v>45912</v>
      </c>
      <c r="U1464" s="44">
        <v>2500</v>
      </c>
      <c r="V1464" s="44">
        <f t="shared" si="666"/>
        <v>0</v>
      </c>
      <c r="W1464" s="77">
        <f t="shared" si="667"/>
        <v>2500</v>
      </c>
      <c r="X1464" s="78">
        <f t="shared" si="668"/>
        <v>0</v>
      </c>
      <c r="Y1464" s="44" cm="1">
        <f t="array" ref="Y1464">_xlfn.IFNA(_xlfn.IFS(AND(Q1464&gt;=2000, Q1464&lt;3000), 10000, AND(Q1464&gt;=3000, Q1464&lt;4000), 15000, AND(Q1464&gt;=4000, Q1464&lt;5000), 20000, AND(Q1464&gt;=5000), 25000),0)</f>
        <v>0</v>
      </c>
      <c r="Z1464" s="91">
        <f t="shared" si="669"/>
        <v>300</v>
      </c>
      <c r="AA1464" s="44">
        <f t="shared" si="670"/>
        <v>0</v>
      </c>
      <c r="AB1464" s="44"/>
      <c r="AC1464" s="44"/>
      <c r="AD1464" s="44"/>
      <c r="AE1464" s="44">
        <f>VLOOKUP(O1464,정산업데이트!$A$6:$B$12,2,10)</f>
        <v>0</v>
      </c>
      <c r="AF1464" s="44"/>
      <c r="AG1464" s="79">
        <f t="shared" si="671"/>
        <v>300</v>
      </c>
      <c r="AH1464" s="80">
        <f t="shared" si="672"/>
        <v>2800</v>
      </c>
      <c r="AI1464" s="93"/>
      <c r="AJ1464" s="84" t="s">
        <v>8911</v>
      </c>
      <c r="AK1464" s="84" t="s">
        <v>73</v>
      </c>
      <c r="AL1464" s="84" t="s">
        <v>8912</v>
      </c>
      <c r="AM1464" s="84" t="s">
        <v>9607</v>
      </c>
      <c r="AN1464" s="84" t="s">
        <v>9608</v>
      </c>
      <c r="AO1464" s="84" t="s">
        <v>9609</v>
      </c>
      <c r="AP1464" s="84" t="s">
        <v>9610</v>
      </c>
      <c r="AQ1464" s="84" t="s">
        <v>85</v>
      </c>
      <c r="AR1464" s="85">
        <v>1</v>
      </c>
      <c r="AS1464" s="86">
        <v>1</v>
      </c>
      <c r="AT1464" s="86">
        <v>1E-3</v>
      </c>
      <c r="AU1464" s="86">
        <v>1</v>
      </c>
      <c r="AV1464" s="84" t="s">
        <v>8</v>
      </c>
      <c r="AW1464" s="86">
        <v>100</v>
      </c>
      <c r="AX1464" s="84" t="s">
        <v>68</v>
      </c>
      <c r="AY1464" s="84" t="s">
        <v>68</v>
      </c>
      <c r="AZ1464" s="84" t="s">
        <v>68</v>
      </c>
      <c r="BA1464" s="84" t="s">
        <v>68</v>
      </c>
      <c r="BB1464" s="84" t="s">
        <v>68</v>
      </c>
      <c r="BC1464" s="84" t="s">
        <v>126</v>
      </c>
      <c r="BD1464" s="84" t="s">
        <v>90</v>
      </c>
      <c r="BE1464" s="84" t="s">
        <v>111</v>
      </c>
      <c r="BF1464" s="84" t="s">
        <v>122</v>
      </c>
      <c r="BG1464" s="84" t="s">
        <v>69</v>
      </c>
      <c r="BH1464" s="92" t="s">
        <v>9611</v>
      </c>
      <c r="BI1464" s="84" t="s">
        <v>122</v>
      </c>
      <c r="BJ1464" s="84" t="s">
        <v>9612</v>
      </c>
      <c r="BK1464" s="84" t="s">
        <v>867</v>
      </c>
      <c r="BL1464" s="84" t="s">
        <v>122</v>
      </c>
      <c r="BM1464" s="84" t="s">
        <v>90</v>
      </c>
      <c r="BN1464" s="84" t="s">
        <v>70</v>
      </c>
      <c r="BO1464" s="84" t="s">
        <v>71</v>
      </c>
      <c r="BP1464" s="84" t="s">
        <v>122</v>
      </c>
      <c r="BQ1464" s="84" t="s">
        <v>163</v>
      </c>
    </row>
    <row r="1465" spans="1:69" ht="14.4" x14ac:dyDescent="0.3">
      <c r="A1465" s="40" t="str">
        <f t="shared" si="646"/>
        <v>2025-09-12</v>
      </c>
      <c r="B1465" s="40" t="str">
        <f t="shared" si="647"/>
        <v>SYD</v>
      </c>
      <c r="C1465" s="39" t="str">
        <f t="shared" si="648"/>
        <v>40644104686</v>
      </c>
      <c r="D1465" s="41" t="str">
        <f t="shared" si="649"/>
        <v>PKR253395145</v>
      </c>
      <c r="E1465" s="41" t="str">
        <f t="shared" si="650"/>
        <v>596421473822</v>
      </c>
      <c r="F1465" s="39" t="str">
        <f t="shared" si="651"/>
        <v>2254239</v>
      </c>
      <c r="G1465" s="39" t="str">
        <f t="shared" si="652"/>
        <v>WISE EXPRESS(BIOSYDNEY)</v>
      </c>
      <c r="H1465" s="41" t="str">
        <f t="shared" si="653"/>
        <v>이주영</v>
      </c>
      <c r="I1465" s="39" t="str">
        <f t="shared" si="654"/>
        <v>06800</v>
      </c>
      <c r="J1465" s="52" t="str">
        <f t="shared" si="655"/>
        <v/>
      </c>
      <c r="K1465" s="75">
        <f t="shared" si="656"/>
        <v>1</v>
      </c>
      <c r="L1465" s="76">
        <f t="shared" si="657"/>
        <v>1</v>
      </c>
      <c r="M1465" s="76">
        <f t="shared" si="658"/>
        <v>1E-3</v>
      </c>
      <c r="N1465" s="76">
        <f t="shared" si="659"/>
        <v>1</v>
      </c>
      <c r="O1465" s="42">
        <f t="shared" si="660"/>
        <v>1</v>
      </c>
      <c r="P1465" s="39" t="str">
        <f t="shared" si="661"/>
        <v>일반(목록배제,Normal-Manifest Exception)</v>
      </c>
      <c r="Q1465" s="72">
        <f t="shared" si="662"/>
        <v>100</v>
      </c>
      <c r="R1465" s="43" t="str">
        <f t="shared" si="663"/>
        <v>5X033</v>
      </c>
      <c r="S1465" s="82" t="str">
        <f t="shared" si="664"/>
        <v/>
      </c>
      <c r="T1465" s="40">
        <f t="shared" si="665"/>
        <v>45912</v>
      </c>
      <c r="U1465" s="44">
        <v>2500</v>
      </c>
      <c r="V1465" s="44">
        <f t="shared" si="666"/>
        <v>0</v>
      </c>
      <c r="W1465" s="77">
        <f t="shared" si="667"/>
        <v>2500</v>
      </c>
      <c r="X1465" s="78">
        <f t="shared" si="668"/>
        <v>0</v>
      </c>
      <c r="Y1465" s="44" cm="1">
        <f t="array" ref="Y1465">_xlfn.IFNA(_xlfn.IFS(AND(Q1465&gt;=2000, Q1465&lt;3000), 10000, AND(Q1465&gt;=3000, Q1465&lt;4000), 15000, AND(Q1465&gt;=4000, Q1465&lt;5000), 20000, AND(Q1465&gt;=5000), 25000),0)</f>
        <v>0</v>
      </c>
      <c r="Z1465" s="91">
        <f t="shared" si="669"/>
        <v>300</v>
      </c>
      <c r="AA1465" s="44">
        <f t="shared" si="670"/>
        <v>0</v>
      </c>
      <c r="AB1465" s="44"/>
      <c r="AC1465" s="44"/>
      <c r="AD1465" s="44"/>
      <c r="AE1465" s="44">
        <f>VLOOKUP(O1465,정산업데이트!$A$6:$B$12,2,10)</f>
        <v>0</v>
      </c>
      <c r="AF1465" s="44"/>
      <c r="AG1465" s="79">
        <f t="shared" si="671"/>
        <v>300</v>
      </c>
      <c r="AH1465" s="80">
        <f t="shared" si="672"/>
        <v>2800</v>
      </c>
      <c r="AI1465" s="93"/>
      <c r="AJ1465" s="84" t="s">
        <v>8911</v>
      </c>
      <c r="AK1465" s="84" t="s">
        <v>73</v>
      </c>
      <c r="AL1465" s="84" t="s">
        <v>8912</v>
      </c>
      <c r="AM1465" s="84" t="s">
        <v>9613</v>
      </c>
      <c r="AN1465" s="84" t="s">
        <v>1006</v>
      </c>
      <c r="AO1465" s="84" t="s">
        <v>9614</v>
      </c>
      <c r="AP1465" s="84" t="s">
        <v>9615</v>
      </c>
      <c r="AQ1465" s="84" t="s">
        <v>122</v>
      </c>
      <c r="AR1465" s="85">
        <v>1</v>
      </c>
      <c r="AS1465" s="86">
        <v>1</v>
      </c>
      <c r="AT1465" s="86">
        <v>1E-3</v>
      </c>
      <c r="AU1465" s="86">
        <v>1</v>
      </c>
      <c r="AV1465" s="84" t="s">
        <v>8</v>
      </c>
      <c r="AW1465" s="86">
        <v>100</v>
      </c>
      <c r="AX1465" s="84" t="s">
        <v>68</v>
      </c>
      <c r="AY1465" s="84" t="s">
        <v>68</v>
      </c>
      <c r="AZ1465" s="84" t="s">
        <v>68</v>
      </c>
      <c r="BA1465" s="84" t="s">
        <v>68</v>
      </c>
      <c r="BB1465" s="84" t="s">
        <v>68</v>
      </c>
      <c r="BC1465" s="84" t="s">
        <v>126</v>
      </c>
      <c r="BD1465" s="84" t="s">
        <v>90</v>
      </c>
      <c r="BE1465" s="84" t="s">
        <v>111</v>
      </c>
      <c r="BF1465" s="84" t="s">
        <v>122</v>
      </c>
      <c r="BG1465" s="84" t="s">
        <v>69</v>
      </c>
      <c r="BH1465" s="92" t="s">
        <v>9616</v>
      </c>
      <c r="BI1465" s="84" t="s">
        <v>122</v>
      </c>
      <c r="BJ1465" s="84" t="s">
        <v>9617</v>
      </c>
      <c r="BK1465" s="84" t="s">
        <v>867</v>
      </c>
      <c r="BL1465" s="84" t="s">
        <v>122</v>
      </c>
      <c r="BM1465" s="84" t="s">
        <v>90</v>
      </c>
      <c r="BN1465" s="84" t="s">
        <v>70</v>
      </c>
      <c r="BO1465" s="84" t="s">
        <v>71</v>
      </c>
      <c r="BP1465" s="84" t="s">
        <v>122</v>
      </c>
      <c r="BQ1465" s="84" t="s">
        <v>163</v>
      </c>
    </row>
    <row r="1466" spans="1:69" ht="14.4" x14ac:dyDescent="0.3">
      <c r="A1466" s="40" t="str">
        <f t="shared" si="646"/>
        <v>2025-09-12</v>
      </c>
      <c r="B1466" s="40" t="str">
        <f t="shared" si="647"/>
        <v>SYD</v>
      </c>
      <c r="C1466" s="39" t="str">
        <f t="shared" si="648"/>
        <v>40644104686</v>
      </c>
      <c r="D1466" s="41" t="str">
        <f t="shared" si="649"/>
        <v>PKR253395146</v>
      </c>
      <c r="E1466" s="41" t="str">
        <f t="shared" si="650"/>
        <v>596421473833</v>
      </c>
      <c r="F1466" s="39" t="str">
        <f t="shared" si="651"/>
        <v>2254239</v>
      </c>
      <c r="G1466" s="39" t="str">
        <f t="shared" si="652"/>
        <v>WISE EXPRESS(BIOSYDNEY)</v>
      </c>
      <c r="H1466" s="41" t="str">
        <f t="shared" si="653"/>
        <v>김종혜</v>
      </c>
      <c r="I1466" s="39" t="str">
        <f t="shared" si="654"/>
        <v>61436</v>
      </c>
      <c r="J1466" s="52" t="str">
        <f t="shared" si="655"/>
        <v/>
      </c>
      <c r="K1466" s="75">
        <f t="shared" si="656"/>
        <v>1</v>
      </c>
      <c r="L1466" s="76">
        <f t="shared" si="657"/>
        <v>1</v>
      </c>
      <c r="M1466" s="76">
        <f t="shared" si="658"/>
        <v>1E-3</v>
      </c>
      <c r="N1466" s="76">
        <f t="shared" si="659"/>
        <v>1</v>
      </c>
      <c r="O1466" s="42">
        <f t="shared" si="660"/>
        <v>1</v>
      </c>
      <c r="P1466" s="39" t="str">
        <f t="shared" si="661"/>
        <v>일반(목록배제,Normal-Manifest Exception)</v>
      </c>
      <c r="Q1466" s="72">
        <f t="shared" si="662"/>
        <v>110</v>
      </c>
      <c r="R1466" s="43" t="str">
        <f t="shared" si="663"/>
        <v>5X033</v>
      </c>
      <c r="S1466" s="82" t="str">
        <f t="shared" si="664"/>
        <v/>
      </c>
      <c r="T1466" s="40">
        <f t="shared" si="665"/>
        <v>45912</v>
      </c>
      <c r="U1466" s="44">
        <v>2500</v>
      </c>
      <c r="V1466" s="44">
        <f t="shared" si="666"/>
        <v>0</v>
      </c>
      <c r="W1466" s="77">
        <f t="shared" si="667"/>
        <v>2500</v>
      </c>
      <c r="X1466" s="78">
        <f t="shared" si="668"/>
        <v>0</v>
      </c>
      <c r="Y1466" s="44" cm="1">
        <f t="array" ref="Y1466">_xlfn.IFNA(_xlfn.IFS(AND(Q1466&gt;=2000, Q1466&lt;3000), 10000, AND(Q1466&gt;=3000, Q1466&lt;4000), 15000, AND(Q1466&gt;=4000, Q1466&lt;5000), 20000, AND(Q1466&gt;=5000), 25000),0)</f>
        <v>0</v>
      </c>
      <c r="Z1466" s="91">
        <f t="shared" si="669"/>
        <v>300</v>
      </c>
      <c r="AA1466" s="44">
        <f t="shared" si="670"/>
        <v>0</v>
      </c>
      <c r="AB1466" s="44"/>
      <c r="AC1466" s="44"/>
      <c r="AD1466" s="44"/>
      <c r="AE1466" s="44">
        <f>VLOOKUP(O1466,정산업데이트!$A$6:$B$12,2,10)</f>
        <v>0</v>
      </c>
      <c r="AF1466" s="44"/>
      <c r="AG1466" s="79">
        <f t="shared" si="671"/>
        <v>300</v>
      </c>
      <c r="AH1466" s="80">
        <f t="shared" si="672"/>
        <v>2800</v>
      </c>
      <c r="AI1466" s="93"/>
      <c r="AJ1466" s="84" t="s">
        <v>8911</v>
      </c>
      <c r="AK1466" s="84" t="s">
        <v>73</v>
      </c>
      <c r="AL1466" s="84" t="s">
        <v>8912</v>
      </c>
      <c r="AM1466" s="84" t="s">
        <v>9618</v>
      </c>
      <c r="AN1466" s="84" t="s">
        <v>1224</v>
      </c>
      <c r="AO1466" s="84" t="s">
        <v>1225</v>
      </c>
      <c r="AP1466" s="84" t="s">
        <v>1226</v>
      </c>
      <c r="AQ1466" s="84" t="s">
        <v>122</v>
      </c>
      <c r="AR1466" s="85">
        <v>1</v>
      </c>
      <c r="AS1466" s="86">
        <v>1</v>
      </c>
      <c r="AT1466" s="86">
        <v>1E-3</v>
      </c>
      <c r="AU1466" s="86">
        <v>1</v>
      </c>
      <c r="AV1466" s="84" t="s">
        <v>8</v>
      </c>
      <c r="AW1466" s="86">
        <v>110</v>
      </c>
      <c r="AX1466" s="84" t="s">
        <v>68</v>
      </c>
      <c r="AY1466" s="84" t="s">
        <v>68</v>
      </c>
      <c r="AZ1466" s="84" t="s">
        <v>68</v>
      </c>
      <c r="BA1466" s="84" t="s">
        <v>68</v>
      </c>
      <c r="BB1466" s="84" t="s">
        <v>68</v>
      </c>
      <c r="BC1466" s="84" t="s">
        <v>126</v>
      </c>
      <c r="BD1466" s="84" t="s">
        <v>90</v>
      </c>
      <c r="BE1466" s="84" t="s">
        <v>111</v>
      </c>
      <c r="BF1466" s="84" t="s">
        <v>122</v>
      </c>
      <c r="BG1466" s="84" t="s">
        <v>69</v>
      </c>
      <c r="BH1466" s="92" t="s">
        <v>9619</v>
      </c>
      <c r="BI1466" s="84" t="s">
        <v>122</v>
      </c>
      <c r="BJ1466" s="84" t="s">
        <v>9620</v>
      </c>
      <c r="BK1466" s="84" t="s">
        <v>867</v>
      </c>
      <c r="BL1466" s="84" t="s">
        <v>122</v>
      </c>
      <c r="BM1466" s="84" t="s">
        <v>90</v>
      </c>
      <c r="BN1466" s="84" t="s">
        <v>70</v>
      </c>
      <c r="BO1466" s="84" t="s">
        <v>71</v>
      </c>
      <c r="BP1466" s="84" t="s">
        <v>122</v>
      </c>
      <c r="BQ1466" s="84" t="s">
        <v>163</v>
      </c>
    </row>
    <row r="1467" spans="1:69" ht="14.4" x14ac:dyDescent="0.3">
      <c r="A1467" s="40" t="str">
        <f t="shared" si="646"/>
        <v>2025-09-12</v>
      </c>
      <c r="B1467" s="40" t="str">
        <f t="shared" si="647"/>
        <v>SYD</v>
      </c>
      <c r="C1467" s="39" t="str">
        <f t="shared" si="648"/>
        <v>40644104686</v>
      </c>
      <c r="D1467" s="41" t="str">
        <f t="shared" si="649"/>
        <v>PKR253395147</v>
      </c>
      <c r="E1467" s="41" t="str">
        <f t="shared" si="650"/>
        <v>596421473844</v>
      </c>
      <c r="F1467" s="39" t="str">
        <f t="shared" si="651"/>
        <v>2254239</v>
      </c>
      <c r="G1467" s="39" t="str">
        <f t="shared" si="652"/>
        <v>WISE EXPRESS(BIOSYDNEY)</v>
      </c>
      <c r="H1467" s="41" t="str">
        <f t="shared" si="653"/>
        <v>최지영</v>
      </c>
      <c r="I1467" s="39" t="str">
        <f t="shared" si="654"/>
        <v>48076</v>
      </c>
      <c r="J1467" s="52" t="str">
        <f t="shared" si="655"/>
        <v/>
      </c>
      <c r="K1467" s="75">
        <f t="shared" si="656"/>
        <v>1</v>
      </c>
      <c r="L1467" s="76">
        <f t="shared" si="657"/>
        <v>1</v>
      </c>
      <c r="M1467" s="76">
        <f t="shared" si="658"/>
        <v>1E-3</v>
      </c>
      <c r="N1467" s="76">
        <f t="shared" si="659"/>
        <v>1</v>
      </c>
      <c r="O1467" s="42">
        <f t="shared" si="660"/>
        <v>1</v>
      </c>
      <c r="P1467" s="39" t="str">
        <f t="shared" si="661"/>
        <v>일반(목록배제,Normal-Manifest Exception)</v>
      </c>
      <c r="Q1467" s="72">
        <f t="shared" si="662"/>
        <v>100</v>
      </c>
      <c r="R1467" s="43" t="str">
        <f t="shared" si="663"/>
        <v>5X033</v>
      </c>
      <c r="S1467" s="82" t="str">
        <f t="shared" si="664"/>
        <v/>
      </c>
      <c r="T1467" s="40">
        <f t="shared" si="665"/>
        <v>45912</v>
      </c>
      <c r="U1467" s="44">
        <v>2500</v>
      </c>
      <c r="V1467" s="44">
        <f t="shared" si="666"/>
        <v>0</v>
      </c>
      <c r="W1467" s="77">
        <f t="shared" si="667"/>
        <v>2500</v>
      </c>
      <c r="X1467" s="78">
        <f t="shared" si="668"/>
        <v>0</v>
      </c>
      <c r="Y1467" s="44" cm="1">
        <f t="array" ref="Y1467">_xlfn.IFNA(_xlfn.IFS(AND(Q1467&gt;=2000, Q1467&lt;3000), 10000, AND(Q1467&gt;=3000, Q1467&lt;4000), 15000, AND(Q1467&gt;=4000, Q1467&lt;5000), 20000, AND(Q1467&gt;=5000), 25000),0)</f>
        <v>0</v>
      </c>
      <c r="Z1467" s="91">
        <f t="shared" si="669"/>
        <v>300</v>
      </c>
      <c r="AA1467" s="44">
        <f t="shared" si="670"/>
        <v>0</v>
      </c>
      <c r="AB1467" s="44"/>
      <c r="AC1467" s="44"/>
      <c r="AD1467" s="44"/>
      <c r="AE1467" s="44">
        <f>VLOOKUP(O1467,정산업데이트!$A$6:$B$12,2,10)</f>
        <v>0</v>
      </c>
      <c r="AF1467" s="44"/>
      <c r="AG1467" s="79">
        <f t="shared" si="671"/>
        <v>300</v>
      </c>
      <c r="AH1467" s="80">
        <f t="shared" si="672"/>
        <v>2800</v>
      </c>
      <c r="AI1467" s="93"/>
      <c r="AJ1467" s="84" t="s">
        <v>8911</v>
      </c>
      <c r="AK1467" s="84" t="s">
        <v>73</v>
      </c>
      <c r="AL1467" s="84" t="s">
        <v>8912</v>
      </c>
      <c r="AM1467" s="84" t="s">
        <v>9621</v>
      </c>
      <c r="AN1467" s="84" t="s">
        <v>3777</v>
      </c>
      <c r="AO1467" s="84" t="s">
        <v>9622</v>
      </c>
      <c r="AP1467" s="84" t="s">
        <v>654</v>
      </c>
      <c r="AQ1467" s="84" t="s">
        <v>122</v>
      </c>
      <c r="AR1467" s="85">
        <v>1</v>
      </c>
      <c r="AS1467" s="86">
        <v>1</v>
      </c>
      <c r="AT1467" s="86">
        <v>1E-3</v>
      </c>
      <c r="AU1467" s="86">
        <v>1</v>
      </c>
      <c r="AV1467" s="84" t="s">
        <v>8</v>
      </c>
      <c r="AW1467" s="86">
        <v>100</v>
      </c>
      <c r="AX1467" s="84" t="s">
        <v>68</v>
      </c>
      <c r="AY1467" s="84" t="s">
        <v>68</v>
      </c>
      <c r="AZ1467" s="84" t="s">
        <v>68</v>
      </c>
      <c r="BA1467" s="84" t="s">
        <v>68</v>
      </c>
      <c r="BB1467" s="84" t="s">
        <v>68</v>
      </c>
      <c r="BC1467" s="84" t="s">
        <v>126</v>
      </c>
      <c r="BD1467" s="84" t="s">
        <v>90</v>
      </c>
      <c r="BE1467" s="84" t="s">
        <v>111</v>
      </c>
      <c r="BF1467" s="84" t="s">
        <v>122</v>
      </c>
      <c r="BG1467" s="84" t="s">
        <v>69</v>
      </c>
      <c r="BH1467" s="92" t="s">
        <v>9623</v>
      </c>
      <c r="BI1467" s="84" t="s">
        <v>122</v>
      </c>
      <c r="BJ1467" s="84" t="s">
        <v>9624</v>
      </c>
      <c r="BK1467" s="84" t="s">
        <v>867</v>
      </c>
      <c r="BL1467" s="84" t="s">
        <v>122</v>
      </c>
      <c r="BM1467" s="84" t="s">
        <v>90</v>
      </c>
      <c r="BN1467" s="84" t="s">
        <v>70</v>
      </c>
      <c r="BO1467" s="84" t="s">
        <v>71</v>
      </c>
      <c r="BP1467" s="84" t="s">
        <v>122</v>
      </c>
      <c r="BQ1467" s="84" t="s">
        <v>163</v>
      </c>
    </row>
    <row r="1468" spans="1:69" ht="14.4" x14ac:dyDescent="0.3">
      <c r="A1468" s="40" t="str">
        <f t="shared" si="646"/>
        <v>2025-09-12</v>
      </c>
      <c r="B1468" s="40" t="str">
        <f t="shared" si="647"/>
        <v>SYD</v>
      </c>
      <c r="C1468" s="39" t="str">
        <f t="shared" si="648"/>
        <v>40644104686</v>
      </c>
      <c r="D1468" s="41" t="str">
        <f t="shared" si="649"/>
        <v>PKR253402260</v>
      </c>
      <c r="E1468" s="41" t="str">
        <f t="shared" si="650"/>
        <v>596421473881</v>
      </c>
      <c r="F1468" s="39" t="str">
        <f t="shared" si="651"/>
        <v>2254239</v>
      </c>
      <c r="G1468" s="39" t="str">
        <f t="shared" si="652"/>
        <v>WISE EXPRESS(BIOSYDNEY)</v>
      </c>
      <c r="H1468" s="41" t="str">
        <f t="shared" si="653"/>
        <v>이봉만</v>
      </c>
      <c r="I1468" s="39" t="str">
        <f t="shared" si="654"/>
        <v>21588</v>
      </c>
      <c r="J1468" s="52" t="str">
        <f t="shared" si="655"/>
        <v>일반전환</v>
      </c>
      <c r="K1468" s="75">
        <f t="shared" si="656"/>
        <v>1</v>
      </c>
      <c r="L1468" s="76">
        <f t="shared" si="657"/>
        <v>1</v>
      </c>
      <c r="M1468" s="76">
        <f t="shared" si="658"/>
        <v>1E-3</v>
      </c>
      <c r="N1468" s="76">
        <f t="shared" si="659"/>
        <v>1</v>
      </c>
      <c r="O1468" s="42">
        <f t="shared" si="660"/>
        <v>1</v>
      </c>
      <c r="P1468" s="39" t="str">
        <f t="shared" si="661"/>
        <v>일반(목록배제,Normal-Manifest Exception)</v>
      </c>
      <c r="Q1468" s="72">
        <f t="shared" si="662"/>
        <v>100</v>
      </c>
      <c r="R1468" s="43" t="str">
        <f t="shared" si="663"/>
        <v>5X033</v>
      </c>
      <c r="S1468" s="82" t="str">
        <f t="shared" si="664"/>
        <v/>
      </c>
      <c r="T1468" s="40">
        <f t="shared" si="665"/>
        <v>45912</v>
      </c>
      <c r="U1468" s="44">
        <v>2500</v>
      </c>
      <c r="V1468" s="44">
        <f t="shared" si="666"/>
        <v>0</v>
      </c>
      <c r="W1468" s="77">
        <f t="shared" si="667"/>
        <v>2500</v>
      </c>
      <c r="X1468" s="78">
        <f t="shared" si="668"/>
        <v>0</v>
      </c>
      <c r="Y1468" s="44" cm="1">
        <f t="array" ref="Y1468">_xlfn.IFNA(_xlfn.IFS(AND(Q1468&gt;=2000, Q1468&lt;3000), 10000, AND(Q1468&gt;=3000, Q1468&lt;4000), 15000, AND(Q1468&gt;=4000, Q1468&lt;5000), 20000, AND(Q1468&gt;=5000), 25000),0)</f>
        <v>0</v>
      </c>
      <c r="Z1468" s="91">
        <f t="shared" si="669"/>
        <v>300</v>
      </c>
      <c r="AA1468" s="44">
        <f t="shared" si="670"/>
        <v>0</v>
      </c>
      <c r="AB1468" s="44"/>
      <c r="AC1468" s="44"/>
      <c r="AD1468" s="44"/>
      <c r="AE1468" s="44">
        <f>VLOOKUP(O1468,정산업데이트!$A$6:$B$12,2,10)</f>
        <v>0</v>
      </c>
      <c r="AF1468" s="44"/>
      <c r="AG1468" s="79">
        <f t="shared" si="671"/>
        <v>300</v>
      </c>
      <c r="AH1468" s="80">
        <f t="shared" si="672"/>
        <v>2800</v>
      </c>
      <c r="AI1468" s="93"/>
      <c r="AJ1468" s="84" t="s">
        <v>8911</v>
      </c>
      <c r="AK1468" s="84" t="s">
        <v>73</v>
      </c>
      <c r="AL1468" s="84" t="s">
        <v>8912</v>
      </c>
      <c r="AM1468" s="84" t="s">
        <v>9625</v>
      </c>
      <c r="AN1468" s="84" t="s">
        <v>9626</v>
      </c>
      <c r="AO1468" s="84" t="s">
        <v>9627</v>
      </c>
      <c r="AP1468" s="84" t="s">
        <v>9628</v>
      </c>
      <c r="AQ1468" s="84" t="s">
        <v>85</v>
      </c>
      <c r="AR1468" s="85">
        <v>1</v>
      </c>
      <c r="AS1468" s="86">
        <v>1</v>
      </c>
      <c r="AT1468" s="86">
        <v>1E-3</v>
      </c>
      <c r="AU1468" s="86">
        <v>1</v>
      </c>
      <c r="AV1468" s="84" t="s">
        <v>8</v>
      </c>
      <c r="AW1468" s="86">
        <v>100</v>
      </c>
      <c r="AX1468" s="84" t="s">
        <v>68</v>
      </c>
      <c r="AY1468" s="84" t="s">
        <v>68</v>
      </c>
      <c r="AZ1468" s="84" t="s">
        <v>68</v>
      </c>
      <c r="BA1468" s="84" t="s">
        <v>68</v>
      </c>
      <c r="BB1468" s="84" t="s">
        <v>68</v>
      </c>
      <c r="BC1468" s="84" t="s">
        <v>126</v>
      </c>
      <c r="BD1468" s="84" t="s">
        <v>90</v>
      </c>
      <c r="BE1468" s="84" t="s">
        <v>111</v>
      </c>
      <c r="BF1468" s="84" t="s">
        <v>122</v>
      </c>
      <c r="BG1468" s="84" t="s">
        <v>69</v>
      </c>
      <c r="BH1468" s="92" t="s">
        <v>9629</v>
      </c>
      <c r="BI1468" s="84" t="s">
        <v>122</v>
      </c>
      <c r="BJ1468" s="84" t="s">
        <v>9630</v>
      </c>
      <c r="BK1468" s="84" t="s">
        <v>867</v>
      </c>
      <c r="BL1468" s="84" t="s">
        <v>122</v>
      </c>
      <c r="BM1468" s="84" t="s">
        <v>90</v>
      </c>
      <c r="BN1468" s="84" t="s">
        <v>70</v>
      </c>
      <c r="BO1468" s="84" t="s">
        <v>71</v>
      </c>
      <c r="BP1468" s="84" t="s">
        <v>122</v>
      </c>
      <c r="BQ1468" s="84" t="s">
        <v>163</v>
      </c>
    </row>
    <row r="1469" spans="1:69" ht="14.4" x14ac:dyDescent="0.3">
      <c r="A1469" s="40" t="str">
        <f t="shared" si="646"/>
        <v>2025-09-12</v>
      </c>
      <c r="B1469" s="40" t="str">
        <f t="shared" si="647"/>
        <v>SYD</v>
      </c>
      <c r="C1469" s="39" t="str">
        <f t="shared" si="648"/>
        <v>40644104686</v>
      </c>
      <c r="D1469" s="41" t="str">
        <f t="shared" si="649"/>
        <v>PKR253402261</v>
      </c>
      <c r="E1469" s="41" t="str">
        <f t="shared" si="650"/>
        <v>596421473892</v>
      </c>
      <c r="F1469" s="39" t="str">
        <f t="shared" si="651"/>
        <v>2254239</v>
      </c>
      <c r="G1469" s="39" t="str">
        <f t="shared" si="652"/>
        <v>WISE EXPRESS(BIOSYDNEY)</v>
      </c>
      <c r="H1469" s="41" t="str">
        <f t="shared" si="653"/>
        <v>임윤정</v>
      </c>
      <c r="I1469" s="39" t="str">
        <f t="shared" si="654"/>
        <v>07681</v>
      </c>
      <c r="J1469" s="52" t="str">
        <f t="shared" si="655"/>
        <v>일반전환</v>
      </c>
      <c r="K1469" s="75">
        <f t="shared" si="656"/>
        <v>1</v>
      </c>
      <c r="L1469" s="76">
        <f t="shared" si="657"/>
        <v>1</v>
      </c>
      <c r="M1469" s="76">
        <f t="shared" si="658"/>
        <v>1E-3</v>
      </c>
      <c r="N1469" s="76">
        <f t="shared" si="659"/>
        <v>1</v>
      </c>
      <c r="O1469" s="42">
        <f t="shared" si="660"/>
        <v>1</v>
      </c>
      <c r="P1469" s="39" t="str">
        <f t="shared" si="661"/>
        <v>일반(목록배제,Normal-Manifest Exception)</v>
      </c>
      <c r="Q1469" s="72">
        <f t="shared" si="662"/>
        <v>100</v>
      </c>
      <c r="R1469" s="43" t="str">
        <f t="shared" si="663"/>
        <v>5X033</v>
      </c>
      <c r="S1469" s="82" t="str">
        <f t="shared" si="664"/>
        <v/>
      </c>
      <c r="T1469" s="40">
        <f t="shared" si="665"/>
        <v>45912</v>
      </c>
      <c r="U1469" s="44">
        <v>2500</v>
      </c>
      <c r="V1469" s="44">
        <f t="shared" si="666"/>
        <v>0</v>
      </c>
      <c r="W1469" s="77">
        <f t="shared" si="667"/>
        <v>2500</v>
      </c>
      <c r="X1469" s="78">
        <f t="shared" si="668"/>
        <v>0</v>
      </c>
      <c r="Y1469" s="44" cm="1">
        <f t="array" ref="Y1469">_xlfn.IFNA(_xlfn.IFS(AND(Q1469&gt;=2000, Q1469&lt;3000), 10000, AND(Q1469&gt;=3000, Q1469&lt;4000), 15000, AND(Q1469&gt;=4000, Q1469&lt;5000), 20000, AND(Q1469&gt;=5000), 25000),0)</f>
        <v>0</v>
      </c>
      <c r="Z1469" s="91">
        <f t="shared" si="669"/>
        <v>300</v>
      </c>
      <c r="AA1469" s="44">
        <f t="shared" si="670"/>
        <v>0</v>
      </c>
      <c r="AB1469" s="44"/>
      <c r="AC1469" s="44"/>
      <c r="AD1469" s="44"/>
      <c r="AE1469" s="44">
        <f>VLOOKUP(O1469,정산업데이트!$A$6:$B$12,2,10)</f>
        <v>0</v>
      </c>
      <c r="AF1469" s="44"/>
      <c r="AG1469" s="79">
        <f t="shared" si="671"/>
        <v>300</v>
      </c>
      <c r="AH1469" s="80">
        <f t="shared" si="672"/>
        <v>2800</v>
      </c>
      <c r="AI1469" s="93"/>
      <c r="AJ1469" s="84" t="s">
        <v>8911</v>
      </c>
      <c r="AK1469" s="84" t="s">
        <v>73</v>
      </c>
      <c r="AL1469" s="84" t="s">
        <v>8912</v>
      </c>
      <c r="AM1469" s="84" t="s">
        <v>9631</v>
      </c>
      <c r="AN1469" s="84" t="s">
        <v>9632</v>
      </c>
      <c r="AO1469" s="84" t="s">
        <v>9633</v>
      </c>
      <c r="AP1469" s="84" t="s">
        <v>9634</v>
      </c>
      <c r="AQ1469" s="84" t="s">
        <v>85</v>
      </c>
      <c r="AR1469" s="85">
        <v>1</v>
      </c>
      <c r="AS1469" s="86">
        <v>1</v>
      </c>
      <c r="AT1469" s="86">
        <v>1E-3</v>
      </c>
      <c r="AU1469" s="86">
        <v>1</v>
      </c>
      <c r="AV1469" s="84" t="s">
        <v>8</v>
      </c>
      <c r="AW1469" s="86">
        <v>100</v>
      </c>
      <c r="AX1469" s="84" t="s">
        <v>68</v>
      </c>
      <c r="AY1469" s="84" t="s">
        <v>68</v>
      </c>
      <c r="AZ1469" s="84" t="s">
        <v>68</v>
      </c>
      <c r="BA1469" s="84" t="s">
        <v>68</v>
      </c>
      <c r="BB1469" s="84" t="s">
        <v>68</v>
      </c>
      <c r="BC1469" s="84" t="s">
        <v>126</v>
      </c>
      <c r="BD1469" s="84" t="s">
        <v>90</v>
      </c>
      <c r="BE1469" s="84" t="s">
        <v>111</v>
      </c>
      <c r="BF1469" s="84" t="s">
        <v>122</v>
      </c>
      <c r="BG1469" s="84" t="s">
        <v>69</v>
      </c>
      <c r="BH1469" s="92" t="s">
        <v>9635</v>
      </c>
      <c r="BI1469" s="84" t="s">
        <v>122</v>
      </c>
      <c r="BJ1469" s="84" t="s">
        <v>9636</v>
      </c>
      <c r="BK1469" s="84" t="s">
        <v>867</v>
      </c>
      <c r="BL1469" s="84" t="s">
        <v>122</v>
      </c>
      <c r="BM1469" s="84" t="s">
        <v>90</v>
      </c>
      <c r="BN1469" s="84" t="s">
        <v>70</v>
      </c>
      <c r="BO1469" s="84" t="s">
        <v>71</v>
      </c>
      <c r="BP1469" s="84" t="s">
        <v>122</v>
      </c>
      <c r="BQ1469" s="84" t="s">
        <v>163</v>
      </c>
    </row>
    <row r="1470" spans="1:69" ht="14.4" x14ac:dyDescent="0.3">
      <c r="A1470" s="40" t="str">
        <f t="shared" si="646"/>
        <v>2025-09-12</v>
      </c>
      <c r="B1470" s="40" t="str">
        <f t="shared" si="647"/>
        <v>SYD</v>
      </c>
      <c r="C1470" s="39" t="str">
        <f t="shared" si="648"/>
        <v>40644104686</v>
      </c>
      <c r="D1470" s="41" t="str">
        <f t="shared" si="649"/>
        <v>PKR253402262</v>
      </c>
      <c r="E1470" s="41" t="str">
        <f t="shared" si="650"/>
        <v>596421473903</v>
      </c>
      <c r="F1470" s="39" t="str">
        <f t="shared" si="651"/>
        <v>2254239</v>
      </c>
      <c r="G1470" s="39" t="str">
        <f t="shared" si="652"/>
        <v>WISE EXPRESS(BIOSYDNEY)</v>
      </c>
      <c r="H1470" s="41" t="str">
        <f t="shared" si="653"/>
        <v>서제은</v>
      </c>
      <c r="I1470" s="39" t="str">
        <f t="shared" si="654"/>
        <v>10375</v>
      </c>
      <c r="J1470" s="52" t="str">
        <f t="shared" si="655"/>
        <v/>
      </c>
      <c r="K1470" s="75">
        <f t="shared" si="656"/>
        <v>1</v>
      </c>
      <c r="L1470" s="76">
        <f t="shared" si="657"/>
        <v>1</v>
      </c>
      <c r="M1470" s="76">
        <f t="shared" si="658"/>
        <v>1E-3</v>
      </c>
      <c r="N1470" s="76">
        <f t="shared" si="659"/>
        <v>1</v>
      </c>
      <c r="O1470" s="42">
        <f t="shared" si="660"/>
        <v>1</v>
      </c>
      <c r="P1470" s="39" t="str">
        <f t="shared" si="661"/>
        <v>일반(목록배제,Normal-Manifest Exception)</v>
      </c>
      <c r="Q1470" s="72">
        <f t="shared" si="662"/>
        <v>110</v>
      </c>
      <c r="R1470" s="43" t="str">
        <f t="shared" si="663"/>
        <v>5X033</v>
      </c>
      <c r="S1470" s="82" t="str">
        <f t="shared" si="664"/>
        <v/>
      </c>
      <c r="T1470" s="40">
        <f t="shared" si="665"/>
        <v>45912</v>
      </c>
      <c r="U1470" s="44">
        <v>2500</v>
      </c>
      <c r="V1470" s="44">
        <f t="shared" si="666"/>
        <v>0</v>
      </c>
      <c r="W1470" s="77">
        <f t="shared" si="667"/>
        <v>2500</v>
      </c>
      <c r="X1470" s="78">
        <f t="shared" si="668"/>
        <v>0</v>
      </c>
      <c r="Y1470" s="44" cm="1">
        <f t="array" ref="Y1470">_xlfn.IFNA(_xlfn.IFS(AND(Q1470&gt;=2000, Q1470&lt;3000), 10000, AND(Q1470&gt;=3000, Q1470&lt;4000), 15000, AND(Q1470&gt;=4000, Q1470&lt;5000), 20000, AND(Q1470&gt;=5000), 25000),0)</f>
        <v>0</v>
      </c>
      <c r="Z1470" s="91">
        <f t="shared" si="669"/>
        <v>300</v>
      </c>
      <c r="AA1470" s="44">
        <f t="shared" si="670"/>
        <v>0</v>
      </c>
      <c r="AB1470" s="44"/>
      <c r="AC1470" s="44"/>
      <c r="AD1470" s="44"/>
      <c r="AE1470" s="44">
        <f>VLOOKUP(O1470,정산업데이트!$A$6:$B$12,2,10)</f>
        <v>0</v>
      </c>
      <c r="AF1470" s="44"/>
      <c r="AG1470" s="79">
        <f t="shared" si="671"/>
        <v>300</v>
      </c>
      <c r="AH1470" s="80">
        <f t="shared" si="672"/>
        <v>2800</v>
      </c>
      <c r="AI1470" s="93"/>
      <c r="AJ1470" s="84" t="s">
        <v>8911</v>
      </c>
      <c r="AK1470" s="84" t="s">
        <v>73</v>
      </c>
      <c r="AL1470" s="84" t="s">
        <v>8912</v>
      </c>
      <c r="AM1470" s="84" t="s">
        <v>9637</v>
      </c>
      <c r="AN1470" s="84" t="s">
        <v>9638</v>
      </c>
      <c r="AO1470" s="84" t="s">
        <v>9639</v>
      </c>
      <c r="AP1470" s="84" t="s">
        <v>9640</v>
      </c>
      <c r="AQ1470" s="84" t="s">
        <v>122</v>
      </c>
      <c r="AR1470" s="85">
        <v>1</v>
      </c>
      <c r="AS1470" s="86">
        <v>1</v>
      </c>
      <c r="AT1470" s="86">
        <v>1E-3</v>
      </c>
      <c r="AU1470" s="86">
        <v>1</v>
      </c>
      <c r="AV1470" s="84" t="s">
        <v>8</v>
      </c>
      <c r="AW1470" s="86">
        <v>110</v>
      </c>
      <c r="AX1470" s="84" t="s">
        <v>68</v>
      </c>
      <c r="AY1470" s="84" t="s">
        <v>68</v>
      </c>
      <c r="AZ1470" s="84" t="s">
        <v>68</v>
      </c>
      <c r="BA1470" s="84" t="s">
        <v>68</v>
      </c>
      <c r="BB1470" s="84" t="s">
        <v>68</v>
      </c>
      <c r="BC1470" s="84" t="s">
        <v>126</v>
      </c>
      <c r="BD1470" s="84" t="s">
        <v>90</v>
      </c>
      <c r="BE1470" s="84" t="s">
        <v>111</v>
      </c>
      <c r="BF1470" s="84" t="s">
        <v>122</v>
      </c>
      <c r="BG1470" s="84" t="s">
        <v>69</v>
      </c>
      <c r="BH1470" s="92" t="s">
        <v>9641</v>
      </c>
      <c r="BI1470" s="84" t="s">
        <v>122</v>
      </c>
      <c r="BJ1470" s="84" t="s">
        <v>9642</v>
      </c>
      <c r="BK1470" s="84" t="s">
        <v>867</v>
      </c>
      <c r="BL1470" s="84" t="s">
        <v>122</v>
      </c>
      <c r="BM1470" s="84" t="s">
        <v>90</v>
      </c>
      <c r="BN1470" s="84" t="s">
        <v>70</v>
      </c>
      <c r="BO1470" s="84" t="s">
        <v>71</v>
      </c>
      <c r="BP1470" s="84" t="s">
        <v>122</v>
      </c>
      <c r="BQ1470" s="84" t="s">
        <v>163</v>
      </c>
    </row>
    <row r="1471" spans="1:69" ht="14.4" x14ac:dyDescent="0.3">
      <c r="A1471" s="40" t="str">
        <f t="shared" si="646"/>
        <v>2025-09-12</v>
      </c>
      <c r="B1471" s="40" t="str">
        <f t="shared" si="647"/>
        <v>SYD</v>
      </c>
      <c r="C1471" s="39" t="str">
        <f t="shared" si="648"/>
        <v>40644104686</v>
      </c>
      <c r="D1471" s="41" t="str">
        <f t="shared" si="649"/>
        <v>PAU029773780</v>
      </c>
      <c r="E1471" s="41" t="str">
        <f t="shared" si="650"/>
        <v>596421471291</v>
      </c>
      <c r="F1471" s="39" t="str">
        <f t="shared" si="651"/>
        <v>2254252</v>
      </c>
      <c r="G1471" s="39" t="str">
        <f t="shared" si="652"/>
        <v>WISE EXPRESS(AUSTRAPHARM)</v>
      </c>
      <c r="H1471" s="41" t="str">
        <f t="shared" si="653"/>
        <v>정희주</v>
      </c>
      <c r="I1471" s="39" t="str">
        <f t="shared" si="654"/>
        <v>12093</v>
      </c>
      <c r="J1471" s="52" t="str">
        <f t="shared" si="655"/>
        <v/>
      </c>
      <c r="K1471" s="75">
        <f t="shared" si="656"/>
        <v>1</v>
      </c>
      <c r="L1471" s="76">
        <f t="shared" si="657"/>
        <v>4</v>
      </c>
      <c r="M1471" s="76">
        <f t="shared" si="658"/>
        <v>1E-3</v>
      </c>
      <c r="N1471" s="76">
        <f t="shared" si="659"/>
        <v>4</v>
      </c>
      <c r="O1471" s="42">
        <f t="shared" si="660"/>
        <v>4</v>
      </c>
      <c r="P1471" s="39" t="str">
        <f t="shared" si="661"/>
        <v>목록(Manifest)</v>
      </c>
      <c r="Q1471" s="72">
        <f t="shared" si="662"/>
        <v>135</v>
      </c>
      <c r="R1471" s="43" t="str">
        <f t="shared" si="663"/>
        <v>5X033</v>
      </c>
      <c r="S1471" s="82" t="str">
        <f t="shared" si="664"/>
        <v/>
      </c>
      <c r="T1471" s="40">
        <f t="shared" si="665"/>
        <v>45912</v>
      </c>
      <c r="U1471" s="44">
        <v>2500</v>
      </c>
      <c r="V1471" s="44">
        <f t="shared" si="666"/>
        <v>0</v>
      </c>
      <c r="W1471" s="77">
        <f t="shared" si="667"/>
        <v>2500</v>
      </c>
      <c r="X1471" s="78">
        <f t="shared" si="668"/>
        <v>0</v>
      </c>
      <c r="Y1471" s="44" cm="1">
        <f t="array" ref="Y1471">_xlfn.IFNA(_xlfn.IFS(AND(Q1471&gt;=2000, Q1471&lt;3000), 10000, AND(Q1471&gt;=3000, Q1471&lt;4000), 15000, AND(Q1471&gt;=4000, Q1471&lt;5000), 20000, AND(Q1471&gt;=5000), 25000),0)</f>
        <v>0</v>
      </c>
      <c r="Z1471" s="91">
        <f t="shared" si="669"/>
        <v>0</v>
      </c>
      <c r="AA1471" s="44">
        <f t="shared" si="670"/>
        <v>0</v>
      </c>
      <c r="AB1471" s="44"/>
      <c r="AC1471" s="44"/>
      <c r="AD1471" s="44"/>
      <c r="AE1471" s="44">
        <f>VLOOKUP(O1471,정산업데이트!$A$6:$B$12,2,10)</f>
        <v>0</v>
      </c>
      <c r="AF1471" s="44"/>
      <c r="AG1471" s="79">
        <f t="shared" si="671"/>
        <v>0</v>
      </c>
      <c r="AH1471" s="80">
        <f t="shared" si="672"/>
        <v>2500</v>
      </c>
      <c r="AI1471" s="93"/>
      <c r="AJ1471" s="84" t="s">
        <v>8911</v>
      </c>
      <c r="AK1471" s="84" t="s">
        <v>73</v>
      </c>
      <c r="AL1471" s="84" t="s">
        <v>8912</v>
      </c>
      <c r="AM1471" s="84" t="s">
        <v>9643</v>
      </c>
      <c r="AN1471" s="84" t="s">
        <v>7943</v>
      </c>
      <c r="AO1471" s="84" t="s">
        <v>7944</v>
      </c>
      <c r="AP1471" s="84" t="s">
        <v>7682</v>
      </c>
      <c r="AQ1471" s="84" t="s">
        <v>122</v>
      </c>
      <c r="AR1471" s="85">
        <v>1</v>
      </c>
      <c r="AS1471" s="86">
        <v>4</v>
      </c>
      <c r="AT1471" s="86">
        <v>1E-3</v>
      </c>
      <c r="AU1471" s="86">
        <v>4</v>
      </c>
      <c r="AV1471" s="84" t="s">
        <v>7</v>
      </c>
      <c r="AW1471" s="86">
        <v>135</v>
      </c>
      <c r="AX1471" s="84" t="s">
        <v>68</v>
      </c>
      <c r="AY1471" s="84" t="s">
        <v>68</v>
      </c>
      <c r="AZ1471" s="84" t="s">
        <v>68</v>
      </c>
      <c r="BA1471" s="84" t="s">
        <v>68</v>
      </c>
      <c r="BB1471" s="84" t="s">
        <v>68</v>
      </c>
      <c r="BC1471" s="84" t="s">
        <v>132</v>
      </c>
      <c r="BD1471" s="84" t="s">
        <v>83</v>
      </c>
      <c r="BE1471" s="84" t="s">
        <v>84</v>
      </c>
      <c r="BF1471" s="84" t="s">
        <v>122</v>
      </c>
      <c r="BG1471" s="84" t="s">
        <v>69</v>
      </c>
      <c r="BH1471" s="92" t="s">
        <v>9644</v>
      </c>
      <c r="BI1471" s="84" t="s">
        <v>122</v>
      </c>
      <c r="BJ1471" s="84" t="s">
        <v>9645</v>
      </c>
      <c r="BK1471" s="84" t="s">
        <v>867</v>
      </c>
      <c r="BL1471" s="84" t="s">
        <v>122</v>
      </c>
      <c r="BM1471" s="84" t="s">
        <v>83</v>
      </c>
      <c r="BN1471" s="84" t="s">
        <v>70</v>
      </c>
      <c r="BO1471" s="84" t="s">
        <v>71</v>
      </c>
      <c r="BP1471" s="84" t="s">
        <v>122</v>
      </c>
      <c r="BQ1471" s="84" t="s">
        <v>163</v>
      </c>
    </row>
    <row r="1472" spans="1:69" ht="14.4" x14ac:dyDescent="0.3">
      <c r="A1472" s="40" t="str">
        <f t="shared" si="646"/>
        <v>2025-09-12</v>
      </c>
      <c r="B1472" s="40" t="str">
        <f t="shared" si="647"/>
        <v>SYD</v>
      </c>
      <c r="C1472" s="39" t="str">
        <f t="shared" si="648"/>
        <v>40644104686</v>
      </c>
      <c r="D1472" s="41" t="str">
        <f t="shared" si="649"/>
        <v>PAU029773833</v>
      </c>
      <c r="E1472" s="41" t="str">
        <f t="shared" si="650"/>
        <v>596421471372</v>
      </c>
      <c r="F1472" s="39" t="str">
        <f t="shared" si="651"/>
        <v>2254252</v>
      </c>
      <c r="G1472" s="39" t="str">
        <f t="shared" si="652"/>
        <v>WISE EXPRESS(AUSTRAPHARM)</v>
      </c>
      <c r="H1472" s="41" t="str">
        <f t="shared" si="653"/>
        <v>백혜경</v>
      </c>
      <c r="I1472" s="39" t="str">
        <f t="shared" si="654"/>
        <v>59564</v>
      </c>
      <c r="J1472" s="52" t="str">
        <f t="shared" si="655"/>
        <v/>
      </c>
      <c r="K1472" s="75">
        <f t="shared" si="656"/>
        <v>1</v>
      </c>
      <c r="L1472" s="76">
        <f t="shared" si="657"/>
        <v>4</v>
      </c>
      <c r="M1472" s="76">
        <f t="shared" si="658"/>
        <v>1E-3</v>
      </c>
      <c r="N1472" s="76">
        <f t="shared" si="659"/>
        <v>4</v>
      </c>
      <c r="O1472" s="42">
        <f t="shared" si="660"/>
        <v>4</v>
      </c>
      <c r="P1472" s="39" t="str">
        <f t="shared" si="661"/>
        <v>목록(Manifest)</v>
      </c>
      <c r="Q1472" s="72">
        <f t="shared" si="662"/>
        <v>135</v>
      </c>
      <c r="R1472" s="43" t="str">
        <f t="shared" si="663"/>
        <v>5X033</v>
      </c>
      <c r="S1472" s="82" t="str">
        <f t="shared" si="664"/>
        <v/>
      </c>
      <c r="T1472" s="40">
        <f t="shared" si="665"/>
        <v>45912</v>
      </c>
      <c r="U1472" s="44">
        <v>2500</v>
      </c>
      <c r="V1472" s="44">
        <f t="shared" si="666"/>
        <v>0</v>
      </c>
      <c r="W1472" s="77">
        <f t="shared" si="667"/>
        <v>2500</v>
      </c>
      <c r="X1472" s="78">
        <f t="shared" si="668"/>
        <v>0</v>
      </c>
      <c r="Y1472" s="44" cm="1">
        <f t="array" ref="Y1472">_xlfn.IFNA(_xlfn.IFS(AND(Q1472&gt;=2000, Q1472&lt;3000), 10000, AND(Q1472&gt;=3000, Q1472&lt;4000), 15000, AND(Q1472&gt;=4000, Q1472&lt;5000), 20000, AND(Q1472&gt;=5000), 25000),0)</f>
        <v>0</v>
      </c>
      <c r="Z1472" s="91">
        <f t="shared" si="669"/>
        <v>0</v>
      </c>
      <c r="AA1472" s="44">
        <f t="shared" si="670"/>
        <v>0</v>
      </c>
      <c r="AB1472" s="44"/>
      <c r="AC1472" s="44"/>
      <c r="AD1472" s="44"/>
      <c r="AE1472" s="44">
        <f>VLOOKUP(O1472,정산업데이트!$A$6:$B$12,2,10)</f>
        <v>0</v>
      </c>
      <c r="AF1472" s="44"/>
      <c r="AG1472" s="79">
        <f t="shared" si="671"/>
        <v>0</v>
      </c>
      <c r="AH1472" s="80">
        <f t="shared" si="672"/>
        <v>2500</v>
      </c>
      <c r="AI1472" s="93"/>
      <c r="AJ1472" s="84" t="s">
        <v>8911</v>
      </c>
      <c r="AK1472" s="84" t="s">
        <v>73</v>
      </c>
      <c r="AL1472" s="84" t="s">
        <v>8912</v>
      </c>
      <c r="AM1472" s="84" t="s">
        <v>9646</v>
      </c>
      <c r="AN1472" s="84" t="s">
        <v>9647</v>
      </c>
      <c r="AO1472" s="84" t="s">
        <v>9648</v>
      </c>
      <c r="AP1472" s="84" t="s">
        <v>9649</v>
      </c>
      <c r="AQ1472" s="84" t="s">
        <v>122</v>
      </c>
      <c r="AR1472" s="85">
        <v>1</v>
      </c>
      <c r="AS1472" s="86">
        <v>4</v>
      </c>
      <c r="AT1472" s="86">
        <v>1E-3</v>
      </c>
      <c r="AU1472" s="86">
        <v>4</v>
      </c>
      <c r="AV1472" s="84" t="s">
        <v>7</v>
      </c>
      <c r="AW1472" s="86">
        <v>135</v>
      </c>
      <c r="AX1472" s="84" t="s">
        <v>68</v>
      </c>
      <c r="AY1472" s="84" t="s">
        <v>68</v>
      </c>
      <c r="AZ1472" s="84" t="s">
        <v>68</v>
      </c>
      <c r="BA1472" s="84" t="s">
        <v>68</v>
      </c>
      <c r="BB1472" s="84" t="s">
        <v>68</v>
      </c>
      <c r="BC1472" s="84" t="s">
        <v>132</v>
      </c>
      <c r="BD1472" s="84" t="s">
        <v>83</v>
      </c>
      <c r="BE1472" s="84" t="s">
        <v>86</v>
      </c>
      <c r="BF1472" s="84" t="s">
        <v>122</v>
      </c>
      <c r="BG1472" s="84" t="s">
        <v>69</v>
      </c>
      <c r="BH1472" s="92" t="s">
        <v>9650</v>
      </c>
      <c r="BI1472" s="84" t="s">
        <v>122</v>
      </c>
      <c r="BJ1472" s="84" t="s">
        <v>9651</v>
      </c>
      <c r="BK1472" s="84" t="s">
        <v>867</v>
      </c>
      <c r="BL1472" s="84" t="s">
        <v>122</v>
      </c>
      <c r="BM1472" s="84" t="s">
        <v>83</v>
      </c>
      <c r="BN1472" s="84" t="s">
        <v>70</v>
      </c>
      <c r="BO1472" s="84" t="s">
        <v>71</v>
      </c>
      <c r="BP1472" s="84" t="s">
        <v>122</v>
      </c>
      <c r="BQ1472" s="84" t="s">
        <v>163</v>
      </c>
    </row>
    <row r="1473" spans="1:69" ht="14.4" x14ac:dyDescent="0.3">
      <c r="A1473" s="40" t="str">
        <f t="shared" si="646"/>
        <v>2025-09-12</v>
      </c>
      <c r="B1473" s="40" t="str">
        <f t="shared" si="647"/>
        <v>SYD</v>
      </c>
      <c r="C1473" s="39" t="str">
        <f t="shared" si="648"/>
        <v>40644104686</v>
      </c>
      <c r="D1473" s="41" t="str">
        <f t="shared" si="649"/>
        <v>PKR253422034</v>
      </c>
      <c r="E1473" s="41" t="str">
        <f t="shared" si="650"/>
        <v>596421475141</v>
      </c>
      <c r="F1473" s="39" t="str">
        <f t="shared" si="651"/>
        <v>2254231</v>
      </c>
      <c r="G1473" s="39" t="str">
        <f t="shared" si="652"/>
        <v>WISE EXPRESS(OZPRODUCT)</v>
      </c>
      <c r="H1473" s="41" t="str">
        <f t="shared" si="653"/>
        <v>강애양</v>
      </c>
      <c r="I1473" s="39" t="str">
        <f t="shared" si="654"/>
        <v>63062</v>
      </c>
      <c r="J1473" s="52" t="str">
        <f t="shared" si="655"/>
        <v/>
      </c>
      <c r="K1473" s="75">
        <f t="shared" si="656"/>
        <v>1</v>
      </c>
      <c r="L1473" s="76">
        <f t="shared" si="657"/>
        <v>3</v>
      </c>
      <c r="M1473" s="76">
        <f t="shared" si="658"/>
        <v>1E-3</v>
      </c>
      <c r="N1473" s="76">
        <f t="shared" si="659"/>
        <v>3</v>
      </c>
      <c r="O1473" s="42">
        <f t="shared" si="660"/>
        <v>3</v>
      </c>
      <c r="P1473" s="39" t="str">
        <f t="shared" si="661"/>
        <v>일반(목록배제,Normal-Manifest Exception)</v>
      </c>
      <c r="Q1473" s="72">
        <f t="shared" si="662"/>
        <v>80</v>
      </c>
      <c r="R1473" s="43" t="str">
        <f t="shared" si="663"/>
        <v>5X033</v>
      </c>
      <c r="S1473" s="82" t="str">
        <f t="shared" si="664"/>
        <v/>
      </c>
      <c r="T1473" s="40">
        <f t="shared" si="665"/>
        <v>45912</v>
      </c>
      <c r="U1473" s="44">
        <v>2500</v>
      </c>
      <c r="V1473" s="44">
        <f t="shared" si="666"/>
        <v>0</v>
      </c>
      <c r="W1473" s="77">
        <f t="shared" si="667"/>
        <v>2500</v>
      </c>
      <c r="X1473" s="78">
        <f t="shared" si="668"/>
        <v>0</v>
      </c>
      <c r="Y1473" s="44" cm="1">
        <f t="array" ref="Y1473">_xlfn.IFNA(_xlfn.IFS(AND(Q1473&gt;=2000, Q1473&lt;3000), 10000, AND(Q1473&gt;=3000, Q1473&lt;4000), 15000, AND(Q1473&gt;=4000, Q1473&lt;5000), 20000, AND(Q1473&gt;=5000), 25000),0)</f>
        <v>0</v>
      </c>
      <c r="Z1473" s="91">
        <f t="shared" si="669"/>
        <v>300</v>
      </c>
      <c r="AA1473" s="44">
        <f t="shared" si="670"/>
        <v>3000</v>
      </c>
      <c r="AB1473" s="44"/>
      <c r="AC1473" s="44"/>
      <c r="AD1473" s="44"/>
      <c r="AE1473" s="44">
        <f>VLOOKUP(O1473,정산업데이트!$A$6:$B$12,2,10)</f>
        <v>0</v>
      </c>
      <c r="AF1473" s="44"/>
      <c r="AG1473" s="79">
        <f t="shared" si="671"/>
        <v>3300</v>
      </c>
      <c r="AH1473" s="80">
        <f t="shared" si="672"/>
        <v>5800</v>
      </c>
      <c r="AI1473" s="93"/>
      <c r="AJ1473" s="84" t="s">
        <v>8911</v>
      </c>
      <c r="AK1473" s="84" t="s">
        <v>73</v>
      </c>
      <c r="AL1473" s="84" t="s">
        <v>8912</v>
      </c>
      <c r="AM1473" s="84" t="s">
        <v>9652</v>
      </c>
      <c r="AN1473" s="84" t="s">
        <v>9653</v>
      </c>
      <c r="AO1473" s="84" t="s">
        <v>9654</v>
      </c>
      <c r="AP1473" s="84" t="s">
        <v>1902</v>
      </c>
      <c r="AQ1473" s="84" t="s">
        <v>122</v>
      </c>
      <c r="AR1473" s="85">
        <v>1</v>
      </c>
      <c r="AS1473" s="86">
        <v>3</v>
      </c>
      <c r="AT1473" s="86">
        <v>1E-3</v>
      </c>
      <c r="AU1473" s="86">
        <v>3</v>
      </c>
      <c r="AV1473" s="84" t="s">
        <v>8</v>
      </c>
      <c r="AW1473" s="86">
        <v>80</v>
      </c>
      <c r="AX1473" s="84" t="s">
        <v>68</v>
      </c>
      <c r="AY1473" s="84" t="s">
        <v>68</v>
      </c>
      <c r="AZ1473" s="84" t="s">
        <v>68</v>
      </c>
      <c r="BA1473" s="84" t="s">
        <v>68</v>
      </c>
      <c r="BB1473" s="84" t="s">
        <v>68</v>
      </c>
      <c r="BC1473" s="84" t="s">
        <v>141</v>
      </c>
      <c r="BD1473" s="84" t="s">
        <v>79</v>
      </c>
      <c r="BE1473" s="84" t="s">
        <v>80</v>
      </c>
      <c r="BF1473" s="84" t="s">
        <v>122</v>
      </c>
      <c r="BG1473" s="84" t="s">
        <v>69</v>
      </c>
      <c r="BH1473" s="92" t="s">
        <v>9655</v>
      </c>
      <c r="BI1473" s="84" t="s">
        <v>122</v>
      </c>
      <c r="BJ1473" s="84" t="s">
        <v>9656</v>
      </c>
      <c r="BK1473" s="84" t="s">
        <v>867</v>
      </c>
      <c r="BL1473" s="84" t="s">
        <v>122</v>
      </c>
      <c r="BM1473" s="84" t="s">
        <v>79</v>
      </c>
      <c r="BN1473" s="84" t="s">
        <v>70</v>
      </c>
      <c r="BO1473" s="84" t="s">
        <v>71</v>
      </c>
      <c r="BP1473" s="84" t="s">
        <v>122</v>
      </c>
      <c r="BQ1473" s="84" t="s">
        <v>163</v>
      </c>
    </row>
    <row r="1474" spans="1:69" ht="14.4" x14ac:dyDescent="0.3">
      <c r="A1474" s="40" t="str">
        <f t="shared" si="646"/>
        <v>2025-09-12</v>
      </c>
      <c r="B1474" s="40" t="str">
        <f t="shared" si="647"/>
        <v>SYD</v>
      </c>
      <c r="C1474" s="39" t="str">
        <f t="shared" si="648"/>
        <v>40644104686</v>
      </c>
      <c r="D1474" s="41" t="str">
        <f t="shared" si="649"/>
        <v>PKR253422035</v>
      </c>
      <c r="E1474" s="41" t="str">
        <f t="shared" si="650"/>
        <v>596421475152</v>
      </c>
      <c r="F1474" s="39" t="str">
        <f t="shared" si="651"/>
        <v>2254231</v>
      </c>
      <c r="G1474" s="39" t="str">
        <f t="shared" si="652"/>
        <v>WISE EXPRESS(OZPRODUCT)</v>
      </c>
      <c r="H1474" s="41" t="str">
        <f t="shared" si="653"/>
        <v>박영채</v>
      </c>
      <c r="I1474" s="39" t="str">
        <f t="shared" si="654"/>
        <v>18438</v>
      </c>
      <c r="J1474" s="52" t="str">
        <f t="shared" si="655"/>
        <v/>
      </c>
      <c r="K1474" s="75">
        <f t="shared" si="656"/>
        <v>1</v>
      </c>
      <c r="L1474" s="76">
        <f t="shared" si="657"/>
        <v>2</v>
      </c>
      <c r="M1474" s="76">
        <f t="shared" si="658"/>
        <v>1E-3</v>
      </c>
      <c r="N1474" s="76">
        <f t="shared" si="659"/>
        <v>2</v>
      </c>
      <c r="O1474" s="42">
        <f t="shared" si="660"/>
        <v>2</v>
      </c>
      <c r="P1474" s="39" t="str">
        <f t="shared" si="661"/>
        <v>일반(목록배제,Normal-Manifest Exception)</v>
      </c>
      <c r="Q1474" s="72">
        <f t="shared" si="662"/>
        <v>90</v>
      </c>
      <c r="R1474" s="43" t="str">
        <f t="shared" si="663"/>
        <v>5X033</v>
      </c>
      <c r="S1474" s="82" t="str">
        <f t="shared" si="664"/>
        <v/>
      </c>
      <c r="T1474" s="40">
        <f t="shared" si="665"/>
        <v>45912</v>
      </c>
      <c r="U1474" s="44">
        <v>2500</v>
      </c>
      <c r="V1474" s="44">
        <f t="shared" si="666"/>
        <v>0</v>
      </c>
      <c r="W1474" s="77">
        <f t="shared" si="667"/>
        <v>2500</v>
      </c>
      <c r="X1474" s="78">
        <f t="shared" si="668"/>
        <v>0</v>
      </c>
      <c r="Y1474" s="44" cm="1">
        <f t="array" ref="Y1474">_xlfn.IFNA(_xlfn.IFS(AND(Q1474&gt;=2000, Q1474&lt;3000), 10000, AND(Q1474&gt;=3000, Q1474&lt;4000), 15000, AND(Q1474&gt;=4000, Q1474&lt;5000), 20000, AND(Q1474&gt;=5000), 25000),0)</f>
        <v>0</v>
      </c>
      <c r="Z1474" s="91">
        <f t="shared" si="669"/>
        <v>300</v>
      </c>
      <c r="AA1474" s="44">
        <f t="shared" si="670"/>
        <v>0</v>
      </c>
      <c r="AB1474" s="44"/>
      <c r="AC1474" s="44"/>
      <c r="AD1474" s="44"/>
      <c r="AE1474" s="44">
        <f>VLOOKUP(O1474,정산업데이트!$A$6:$B$12,2,10)</f>
        <v>0</v>
      </c>
      <c r="AF1474" s="44"/>
      <c r="AG1474" s="79">
        <f t="shared" si="671"/>
        <v>300</v>
      </c>
      <c r="AH1474" s="80">
        <f t="shared" si="672"/>
        <v>2800</v>
      </c>
      <c r="AI1474" s="93"/>
      <c r="AJ1474" s="84" t="s">
        <v>8911</v>
      </c>
      <c r="AK1474" s="84" t="s">
        <v>73</v>
      </c>
      <c r="AL1474" s="84" t="s">
        <v>8912</v>
      </c>
      <c r="AM1474" s="84" t="s">
        <v>9657</v>
      </c>
      <c r="AN1474" s="84" t="s">
        <v>9658</v>
      </c>
      <c r="AO1474" s="84" t="s">
        <v>9659</v>
      </c>
      <c r="AP1474" s="84" t="s">
        <v>9660</v>
      </c>
      <c r="AQ1474" s="84" t="s">
        <v>122</v>
      </c>
      <c r="AR1474" s="85">
        <v>1</v>
      </c>
      <c r="AS1474" s="86">
        <v>2</v>
      </c>
      <c r="AT1474" s="86">
        <v>1E-3</v>
      </c>
      <c r="AU1474" s="86">
        <v>2</v>
      </c>
      <c r="AV1474" s="84" t="s">
        <v>8</v>
      </c>
      <c r="AW1474" s="86">
        <v>90</v>
      </c>
      <c r="AX1474" s="84" t="s">
        <v>68</v>
      </c>
      <c r="AY1474" s="84" t="s">
        <v>68</v>
      </c>
      <c r="AZ1474" s="84" t="s">
        <v>68</v>
      </c>
      <c r="BA1474" s="84" t="s">
        <v>68</v>
      </c>
      <c r="BB1474" s="84" t="s">
        <v>68</v>
      </c>
      <c r="BC1474" s="84" t="s">
        <v>141</v>
      </c>
      <c r="BD1474" s="84" t="s">
        <v>79</v>
      </c>
      <c r="BE1474" s="84" t="s">
        <v>80</v>
      </c>
      <c r="BF1474" s="84" t="s">
        <v>122</v>
      </c>
      <c r="BG1474" s="84" t="s">
        <v>69</v>
      </c>
      <c r="BH1474" s="92" t="s">
        <v>9661</v>
      </c>
      <c r="BI1474" s="84" t="s">
        <v>122</v>
      </c>
      <c r="BJ1474" s="84" t="s">
        <v>9662</v>
      </c>
      <c r="BK1474" s="84" t="s">
        <v>867</v>
      </c>
      <c r="BL1474" s="84" t="s">
        <v>122</v>
      </c>
      <c r="BM1474" s="84" t="s">
        <v>79</v>
      </c>
      <c r="BN1474" s="84" t="s">
        <v>70</v>
      </c>
      <c r="BO1474" s="84" t="s">
        <v>71</v>
      </c>
      <c r="BP1474" s="84" t="s">
        <v>122</v>
      </c>
      <c r="BQ1474" s="84" t="s">
        <v>163</v>
      </c>
    </row>
    <row r="1475" spans="1:69" ht="14.4" x14ac:dyDescent="0.3">
      <c r="A1475" s="40" t="str">
        <f t="shared" si="646"/>
        <v>2025-09-12</v>
      </c>
      <c r="B1475" s="40" t="str">
        <f t="shared" si="647"/>
        <v>SYD</v>
      </c>
      <c r="C1475" s="39" t="str">
        <f t="shared" si="648"/>
        <v>40644104686</v>
      </c>
      <c r="D1475" s="41" t="str">
        <f t="shared" si="649"/>
        <v>PKR253445667</v>
      </c>
      <c r="E1475" s="41" t="str">
        <f t="shared" si="650"/>
        <v>596421476611</v>
      </c>
      <c r="F1475" s="39" t="str">
        <f t="shared" si="651"/>
        <v>2254234</v>
      </c>
      <c r="G1475" s="39" t="str">
        <f t="shared" si="652"/>
        <v>WISE EXPRESS(HOJUDIRECT)</v>
      </c>
      <c r="H1475" s="41" t="str">
        <f t="shared" si="653"/>
        <v>강신석</v>
      </c>
      <c r="I1475" s="39" t="str">
        <f t="shared" si="654"/>
        <v>28464</v>
      </c>
      <c r="J1475" s="52" t="str">
        <f t="shared" si="655"/>
        <v/>
      </c>
      <c r="K1475" s="75">
        <f t="shared" si="656"/>
        <v>1</v>
      </c>
      <c r="L1475" s="76">
        <f t="shared" si="657"/>
        <v>1</v>
      </c>
      <c r="M1475" s="76">
        <f t="shared" si="658"/>
        <v>1E-3</v>
      </c>
      <c r="N1475" s="76">
        <f t="shared" si="659"/>
        <v>1</v>
      </c>
      <c r="O1475" s="42">
        <f t="shared" si="660"/>
        <v>1</v>
      </c>
      <c r="P1475" s="39" t="str">
        <f t="shared" si="661"/>
        <v>일반(목록배제,Normal-Manifest Exception)</v>
      </c>
      <c r="Q1475" s="72">
        <f t="shared" si="662"/>
        <v>16</v>
      </c>
      <c r="R1475" s="43" t="str">
        <f t="shared" si="663"/>
        <v>5X033</v>
      </c>
      <c r="S1475" s="82" t="str">
        <f t="shared" si="664"/>
        <v/>
      </c>
      <c r="T1475" s="40">
        <f t="shared" si="665"/>
        <v>45912</v>
      </c>
      <c r="U1475" s="44">
        <v>2500</v>
      </c>
      <c r="V1475" s="44">
        <f t="shared" si="666"/>
        <v>0</v>
      </c>
      <c r="W1475" s="77">
        <f t="shared" si="667"/>
        <v>2500</v>
      </c>
      <c r="X1475" s="78">
        <f t="shared" si="668"/>
        <v>0</v>
      </c>
      <c r="Y1475" s="44" cm="1">
        <f t="array" ref="Y1475">_xlfn.IFNA(_xlfn.IFS(AND(Q1475&gt;=2000, Q1475&lt;3000), 10000, AND(Q1475&gt;=3000, Q1475&lt;4000), 15000, AND(Q1475&gt;=4000, Q1475&lt;5000), 20000, AND(Q1475&gt;=5000), 25000),0)</f>
        <v>0</v>
      </c>
      <c r="Z1475" s="91">
        <f t="shared" si="669"/>
        <v>300</v>
      </c>
      <c r="AA1475" s="44">
        <f t="shared" si="670"/>
        <v>0</v>
      </c>
      <c r="AB1475" s="44"/>
      <c r="AC1475" s="44"/>
      <c r="AD1475" s="44"/>
      <c r="AE1475" s="44">
        <f>VLOOKUP(O1475,정산업데이트!$A$6:$B$12,2,10)</f>
        <v>0</v>
      </c>
      <c r="AF1475" s="44"/>
      <c r="AG1475" s="79">
        <f t="shared" si="671"/>
        <v>300</v>
      </c>
      <c r="AH1475" s="80">
        <f t="shared" si="672"/>
        <v>2800</v>
      </c>
      <c r="AJ1475" s="84" t="s">
        <v>8911</v>
      </c>
      <c r="AK1475" s="84" t="s">
        <v>73</v>
      </c>
      <c r="AL1475" s="84" t="s">
        <v>8912</v>
      </c>
      <c r="AM1475" s="84" t="s">
        <v>9663</v>
      </c>
      <c r="AN1475" s="84" t="s">
        <v>9664</v>
      </c>
      <c r="AO1475" s="84" t="s">
        <v>9665</v>
      </c>
      <c r="AP1475" s="84" t="s">
        <v>9666</v>
      </c>
      <c r="AQ1475" s="84" t="s">
        <v>122</v>
      </c>
      <c r="AR1475" s="85">
        <v>1</v>
      </c>
      <c r="AS1475" s="86">
        <v>1</v>
      </c>
      <c r="AT1475" s="86">
        <v>1E-3</v>
      </c>
      <c r="AU1475" s="86">
        <v>1</v>
      </c>
      <c r="AV1475" s="84" t="s">
        <v>8</v>
      </c>
      <c r="AW1475" s="86">
        <v>16</v>
      </c>
      <c r="AX1475" s="84" t="s">
        <v>68</v>
      </c>
      <c r="AY1475" s="84" t="s">
        <v>68</v>
      </c>
      <c r="AZ1475" s="84" t="s">
        <v>68</v>
      </c>
      <c r="BA1475" s="84" t="s">
        <v>68</v>
      </c>
      <c r="BB1475" s="84" t="s">
        <v>68</v>
      </c>
      <c r="BC1475" s="84" t="s">
        <v>135</v>
      </c>
      <c r="BD1475" s="84" t="s">
        <v>104</v>
      </c>
      <c r="BE1475" s="84" t="s">
        <v>105</v>
      </c>
      <c r="BF1475" s="84" t="s">
        <v>122</v>
      </c>
      <c r="BG1475" s="84" t="s">
        <v>69</v>
      </c>
      <c r="BH1475" s="92" t="s">
        <v>9667</v>
      </c>
      <c r="BI1475" s="84" t="s">
        <v>122</v>
      </c>
      <c r="BJ1475" s="84" t="s">
        <v>9668</v>
      </c>
      <c r="BK1475" s="84" t="s">
        <v>867</v>
      </c>
      <c r="BL1475" s="84" t="s">
        <v>122</v>
      </c>
      <c r="BM1475" s="84" t="s">
        <v>104</v>
      </c>
      <c r="BN1475" s="84" t="s">
        <v>70</v>
      </c>
      <c r="BO1475" s="84" t="s">
        <v>71</v>
      </c>
      <c r="BP1475" s="84" t="s">
        <v>122</v>
      </c>
      <c r="BQ1475" s="84" t="s">
        <v>163</v>
      </c>
    </row>
    <row r="1476" spans="1:69" ht="14.4" x14ac:dyDescent="0.3">
      <c r="A1476" s="40" t="str">
        <f t="shared" si="646"/>
        <v>2025-09-12</v>
      </c>
      <c r="B1476" s="40" t="str">
        <f t="shared" si="647"/>
        <v>SYD</v>
      </c>
      <c r="C1476" s="39" t="str">
        <f t="shared" si="648"/>
        <v>40644104686</v>
      </c>
      <c r="D1476" s="41" t="str">
        <f t="shared" si="649"/>
        <v>PAU029761854</v>
      </c>
      <c r="E1476" s="41" t="str">
        <f t="shared" si="650"/>
        <v>596421478000</v>
      </c>
      <c r="F1476" s="39" t="str">
        <f t="shared" si="651"/>
        <v>2254256</v>
      </c>
      <c r="G1476" s="39" t="str">
        <f t="shared" si="652"/>
        <v>WISE EXPRESS(BOOSTUP)</v>
      </c>
      <c r="H1476" s="41" t="str">
        <f t="shared" si="653"/>
        <v>남유빈</v>
      </c>
      <c r="I1476" s="39" t="str">
        <f t="shared" si="654"/>
        <v>11178</v>
      </c>
      <c r="J1476" s="52" t="str">
        <f t="shared" si="655"/>
        <v/>
      </c>
      <c r="K1476" s="75">
        <f t="shared" si="656"/>
        <v>1</v>
      </c>
      <c r="L1476" s="76">
        <f t="shared" si="657"/>
        <v>1</v>
      </c>
      <c r="M1476" s="76">
        <f t="shared" si="658"/>
        <v>1E-3</v>
      </c>
      <c r="N1476" s="76">
        <f t="shared" si="659"/>
        <v>1</v>
      </c>
      <c r="O1476" s="42">
        <f t="shared" si="660"/>
        <v>1</v>
      </c>
      <c r="P1476" s="39" t="str">
        <f t="shared" si="661"/>
        <v>목록(Manifest)</v>
      </c>
      <c r="Q1476" s="72">
        <f t="shared" si="662"/>
        <v>60</v>
      </c>
      <c r="R1476" s="43" t="str">
        <f t="shared" si="663"/>
        <v>5X033</v>
      </c>
      <c r="S1476" s="82" t="str">
        <f t="shared" si="664"/>
        <v/>
      </c>
      <c r="T1476" s="40">
        <f t="shared" si="665"/>
        <v>45912</v>
      </c>
      <c r="U1476" s="44">
        <v>2500</v>
      </c>
      <c r="V1476" s="44">
        <f t="shared" si="666"/>
        <v>0</v>
      </c>
      <c r="W1476" s="77">
        <f t="shared" si="667"/>
        <v>2500</v>
      </c>
      <c r="X1476" s="78">
        <f t="shared" si="668"/>
        <v>0</v>
      </c>
      <c r="Y1476" s="44" cm="1">
        <f t="array" ref="Y1476">_xlfn.IFNA(_xlfn.IFS(AND(Q1476&gt;=2000, Q1476&lt;3000), 10000, AND(Q1476&gt;=3000, Q1476&lt;4000), 15000, AND(Q1476&gt;=4000, Q1476&lt;5000), 20000, AND(Q1476&gt;=5000), 25000),0)</f>
        <v>0</v>
      </c>
      <c r="Z1476" s="91">
        <f t="shared" si="669"/>
        <v>0</v>
      </c>
      <c r="AA1476" s="44">
        <f t="shared" si="670"/>
        <v>0</v>
      </c>
      <c r="AB1476" s="44"/>
      <c r="AC1476" s="44"/>
      <c r="AD1476" s="44"/>
      <c r="AE1476" s="44">
        <f>VLOOKUP(O1476,정산업데이트!$A$6:$B$12,2,10)</f>
        <v>0</v>
      </c>
      <c r="AF1476" s="44"/>
      <c r="AG1476" s="79">
        <f t="shared" si="671"/>
        <v>0</v>
      </c>
      <c r="AH1476" s="80">
        <f t="shared" si="672"/>
        <v>2500</v>
      </c>
      <c r="AI1476" s="93"/>
      <c r="AJ1476" s="84" t="s">
        <v>8911</v>
      </c>
      <c r="AK1476" s="84" t="s">
        <v>73</v>
      </c>
      <c r="AL1476" s="84" t="s">
        <v>8912</v>
      </c>
      <c r="AM1476" s="84" t="s">
        <v>9669</v>
      </c>
      <c r="AN1476" s="84" t="s">
        <v>9670</v>
      </c>
      <c r="AO1476" s="84" t="s">
        <v>9671</v>
      </c>
      <c r="AP1476" s="84" t="s">
        <v>9672</v>
      </c>
      <c r="AQ1476" s="84" t="s">
        <v>122</v>
      </c>
      <c r="AR1476" s="85">
        <v>1</v>
      </c>
      <c r="AS1476" s="86">
        <v>1</v>
      </c>
      <c r="AT1476" s="86">
        <v>1E-3</v>
      </c>
      <c r="AU1476" s="86">
        <v>1</v>
      </c>
      <c r="AV1476" s="84" t="s">
        <v>7</v>
      </c>
      <c r="AW1476" s="86">
        <v>60</v>
      </c>
      <c r="AX1476" s="84" t="s">
        <v>68</v>
      </c>
      <c r="AY1476" s="84" t="s">
        <v>68</v>
      </c>
      <c r="AZ1476" s="84" t="s">
        <v>68</v>
      </c>
      <c r="BA1476" s="84" t="s">
        <v>68</v>
      </c>
      <c r="BB1476" s="84" t="s">
        <v>68</v>
      </c>
      <c r="BC1476" s="84" t="s">
        <v>129</v>
      </c>
      <c r="BD1476" s="84" t="s">
        <v>91</v>
      </c>
      <c r="BE1476" s="84" t="s">
        <v>92</v>
      </c>
      <c r="BF1476" s="84" t="s">
        <v>122</v>
      </c>
      <c r="BG1476" s="84" t="s">
        <v>69</v>
      </c>
      <c r="BH1476" s="92" t="s">
        <v>9673</v>
      </c>
      <c r="BI1476" s="84" t="s">
        <v>122</v>
      </c>
      <c r="BJ1476" s="84" t="s">
        <v>9674</v>
      </c>
      <c r="BK1476" s="84" t="s">
        <v>867</v>
      </c>
      <c r="BL1476" s="84" t="s">
        <v>122</v>
      </c>
      <c r="BM1476" s="84" t="s">
        <v>91</v>
      </c>
      <c r="BN1476" s="84" t="s">
        <v>70</v>
      </c>
      <c r="BO1476" s="84" t="s">
        <v>71</v>
      </c>
      <c r="BP1476" s="84" t="s">
        <v>122</v>
      </c>
      <c r="BQ1476" s="84" t="s">
        <v>163</v>
      </c>
    </row>
    <row r="1477" spans="1:69" ht="14.4" x14ac:dyDescent="0.3">
      <c r="A1477" s="40" t="str">
        <f t="shared" si="646"/>
        <v>2025-09-12</v>
      </c>
      <c r="B1477" s="40" t="str">
        <f t="shared" si="647"/>
        <v>SYD</v>
      </c>
      <c r="C1477" s="39" t="str">
        <f t="shared" si="648"/>
        <v>40644104686</v>
      </c>
      <c r="D1477" s="41" t="str">
        <f t="shared" si="649"/>
        <v>PKR253445762</v>
      </c>
      <c r="E1477" s="41" t="str">
        <f t="shared" si="650"/>
        <v>596421477020</v>
      </c>
      <c r="F1477" s="39" t="str">
        <f t="shared" si="651"/>
        <v>2256683</v>
      </c>
      <c r="G1477" s="39" t="str">
        <f t="shared" si="652"/>
        <v>WISE EXPRESS LOGISTICS(PANGZIMOM)</v>
      </c>
      <c r="H1477" s="41" t="str">
        <f t="shared" si="653"/>
        <v>고형경</v>
      </c>
      <c r="I1477" s="39" t="str">
        <f t="shared" si="654"/>
        <v>51755</v>
      </c>
      <c r="J1477" s="52" t="str">
        <f t="shared" si="655"/>
        <v/>
      </c>
      <c r="K1477" s="75">
        <f t="shared" si="656"/>
        <v>1</v>
      </c>
      <c r="L1477" s="76">
        <f t="shared" si="657"/>
        <v>1</v>
      </c>
      <c r="M1477" s="76">
        <f t="shared" si="658"/>
        <v>1E-3</v>
      </c>
      <c r="N1477" s="76">
        <f t="shared" si="659"/>
        <v>1</v>
      </c>
      <c r="O1477" s="42">
        <f t="shared" si="660"/>
        <v>1</v>
      </c>
      <c r="P1477" s="39" t="str">
        <f t="shared" si="661"/>
        <v>목록(Manifest)</v>
      </c>
      <c r="Q1477" s="72">
        <f t="shared" si="662"/>
        <v>45</v>
      </c>
      <c r="R1477" s="43" t="str">
        <f t="shared" si="663"/>
        <v>5X033</v>
      </c>
      <c r="S1477" s="82" t="str">
        <f t="shared" si="664"/>
        <v/>
      </c>
      <c r="T1477" s="40">
        <f t="shared" si="665"/>
        <v>45912</v>
      </c>
      <c r="U1477" s="44">
        <v>2500</v>
      </c>
      <c r="V1477" s="44">
        <f t="shared" si="666"/>
        <v>0</v>
      </c>
      <c r="W1477" s="77">
        <f t="shared" si="667"/>
        <v>2500</v>
      </c>
      <c r="X1477" s="78">
        <f t="shared" si="668"/>
        <v>0</v>
      </c>
      <c r="Y1477" s="44" cm="1">
        <f t="array" ref="Y1477">_xlfn.IFNA(_xlfn.IFS(AND(Q1477&gt;=2000, Q1477&lt;3000), 10000, AND(Q1477&gt;=3000, Q1477&lt;4000), 15000, AND(Q1477&gt;=4000, Q1477&lt;5000), 20000, AND(Q1477&gt;=5000), 25000),0)</f>
        <v>0</v>
      </c>
      <c r="Z1477" s="91">
        <f t="shared" si="669"/>
        <v>0</v>
      </c>
      <c r="AA1477" s="44">
        <f t="shared" si="670"/>
        <v>0</v>
      </c>
      <c r="AB1477" s="44"/>
      <c r="AC1477" s="44"/>
      <c r="AD1477" s="44"/>
      <c r="AE1477" s="44">
        <f>VLOOKUP(O1477,정산업데이트!$A$6:$B$12,2,10)</f>
        <v>0</v>
      </c>
      <c r="AF1477" s="44"/>
      <c r="AG1477" s="79">
        <f t="shared" si="671"/>
        <v>0</v>
      </c>
      <c r="AH1477" s="80">
        <f t="shared" si="672"/>
        <v>2500</v>
      </c>
      <c r="AI1477" s="93"/>
      <c r="AJ1477" s="84" t="s">
        <v>8911</v>
      </c>
      <c r="AK1477" s="84" t="s">
        <v>73</v>
      </c>
      <c r="AL1477" s="84" t="s">
        <v>8912</v>
      </c>
      <c r="AM1477" s="84" t="s">
        <v>9675</v>
      </c>
      <c r="AN1477" s="84" t="s">
        <v>9676</v>
      </c>
      <c r="AO1477" s="84" t="s">
        <v>9677</v>
      </c>
      <c r="AP1477" s="84" t="s">
        <v>9678</v>
      </c>
      <c r="AQ1477" s="84" t="s">
        <v>122</v>
      </c>
      <c r="AR1477" s="85">
        <v>1</v>
      </c>
      <c r="AS1477" s="86">
        <v>1</v>
      </c>
      <c r="AT1477" s="86">
        <v>1E-3</v>
      </c>
      <c r="AU1477" s="86">
        <v>1</v>
      </c>
      <c r="AV1477" s="84" t="s">
        <v>7</v>
      </c>
      <c r="AW1477" s="86">
        <v>45</v>
      </c>
      <c r="AX1477" s="84" t="s">
        <v>68</v>
      </c>
      <c r="AY1477" s="84" t="s">
        <v>68</v>
      </c>
      <c r="AZ1477" s="84" t="s">
        <v>68</v>
      </c>
      <c r="BA1477" s="84" t="s">
        <v>68</v>
      </c>
      <c r="BB1477" s="84" t="s">
        <v>68</v>
      </c>
      <c r="BC1477" s="84" t="s">
        <v>441</v>
      </c>
      <c r="BD1477" s="84" t="s">
        <v>442</v>
      </c>
      <c r="BE1477" s="84" t="s">
        <v>448</v>
      </c>
      <c r="BF1477" s="84" t="s">
        <v>122</v>
      </c>
      <c r="BG1477" s="84" t="s">
        <v>69</v>
      </c>
      <c r="BH1477" s="92" t="s">
        <v>9679</v>
      </c>
      <c r="BI1477" s="84" t="s">
        <v>122</v>
      </c>
      <c r="BJ1477" s="84" t="s">
        <v>9680</v>
      </c>
      <c r="BK1477" s="84" t="s">
        <v>867</v>
      </c>
      <c r="BL1477" s="84" t="s">
        <v>122</v>
      </c>
      <c r="BM1477" s="84" t="s">
        <v>442</v>
      </c>
      <c r="BN1477" s="84" t="s">
        <v>70</v>
      </c>
      <c r="BO1477" s="84" t="s">
        <v>71</v>
      </c>
      <c r="BP1477" s="84" t="s">
        <v>122</v>
      </c>
      <c r="BQ1477" s="84" t="s">
        <v>163</v>
      </c>
    </row>
    <row r="1478" spans="1:69" ht="14.4" x14ac:dyDescent="0.3">
      <c r="A1478" s="40" t="str">
        <f t="shared" ref="A1478:A1541" si="673">AJ1478</f>
        <v>2025-09-12</v>
      </c>
      <c r="B1478" s="40" t="str">
        <f t="shared" ref="B1478:B1541" si="674">AK1478</f>
        <v>SYD</v>
      </c>
      <c r="C1478" s="39" t="str">
        <f t="shared" ref="C1478:C1541" si="675">AL1478</f>
        <v>40644104686</v>
      </c>
      <c r="D1478" s="41" t="str">
        <f t="shared" ref="D1478:D1541" si="676">AM1478</f>
        <v>PKR253445764</v>
      </c>
      <c r="E1478" s="41" t="str">
        <f t="shared" ref="E1478:E1541" si="677">BH1478</f>
        <v>596421477042</v>
      </c>
      <c r="F1478" s="39" t="str">
        <f t="shared" ref="F1478:F1541" si="678">BC1478</f>
        <v>2256683</v>
      </c>
      <c r="G1478" s="39" t="str">
        <f t="shared" ref="G1478:G1541" si="679">BD1478</f>
        <v>WISE EXPRESS LOGISTICS(PANGZIMOM)</v>
      </c>
      <c r="H1478" s="41" t="str">
        <f t="shared" ref="H1478:H1541" si="680">AN1478</f>
        <v>김재우</v>
      </c>
      <c r="I1478" s="39" t="str">
        <f t="shared" ref="I1478:I1541" si="681">AP1478</f>
        <v>24343</v>
      </c>
      <c r="J1478" s="52" t="str">
        <f t="shared" ref="J1478:J1541" si="682">AQ1478</f>
        <v/>
      </c>
      <c r="K1478" s="75">
        <f t="shared" ref="K1478:K1541" si="683">AR1478</f>
        <v>1</v>
      </c>
      <c r="L1478" s="76">
        <f t="shared" ref="L1478:L1541" si="684">AS1478</f>
        <v>0.5</v>
      </c>
      <c r="M1478" s="76">
        <f t="shared" ref="M1478:M1541" si="685">AT1478</f>
        <v>1E-3</v>
      </c>
      <c r="N1478" s="76">
        <f t="shared" ref="N1478:N1541" si="686">AU1478</f>
        <v>0.5</v>
      </c>
      <c r="O1478" s="42">
        <f t="shared" ref="O1478:O1541" si="687">CEILING(MAX(L1478:N1478)/K1478,0.5)</f>
        <v>0.5</v>
      </c>
      <c r="P1478" s="39" t="str">
        <f t="shared" ref="P1478:P1541" si="688">AV1478</f>
        <v>일반(목록배제,Normal-Manifest Exception)</v>
      </c>
      <c r="Q1478" s="72">
        <f t="shared" ref="Q1478:Q1541" si="689">AW1478</f>
        <v>11</v>
      </c>
      <c r="R1478" s="43" t="str">
        <f t="shared" ref="R1478:R1541" si="690">BK1478</f>
        <v>5X033</v>
      </c>
      <c r="S1478" s="82" t="str">
        <f t="shared" ref="S1478:S1541" si="691">BL1478</f>
        <v/>
      </c>
      <c r="T1478" s="40">
        <f t="shared" ref="T1478:T1541" si="692">DATE(YEAR(A1478),MONTH(A1478),DAY(A1478))</f>
        <v>45912</v>
      </c>
      <c r="U1478" s="44">
        <v>2500</v>
      </c>
      <c r="V1478" s="44">
        <f t="shared" ref="V1478:V1541" si="693">IF(O1478&gt;5,CEILING(O1478-5,1)*100,0)</f>
        <v>0</v>
      </c>
      <c r="W1478" s="77">
        <f t="shared" ref="W1478:W1541" si="694">SUM(U1478:V1478)</f>
        <v>2500</v>
      </c>
      <c r="X1478" s="78">
        <f t="shared" ref="X1478:X1541" si="695">(K1478-1)*2500</f>
        <v>0</v>
      </c>
      <c r="Y1478" s="44" cm="1">
        <f t="array" ref="Y1478">_xlfn.IFNA(_xlfn.IFS(AND(Q1478&gt;=2000, Q1478&lt;3000), 10000, AND(Q1478&gt;=3000, Q1478&lt;4000), 15000, AND(Q1478&gt;=4000, Q1478&lt;5000), 20000, AND(Q1478&gt;=5000), 25000),0)</f>
        <v>0</v>
      </c>
      <c r="Z1478" s="91">
        <f t="shared" ref="Z1478:Z1541" si="696">IF(OR(P1478="일반(목록배제,Normal-Manifest Exception)",P1478="간이(Simple)",P1478="목록취하(허용배제,Manifest-Drop)",P1478="일반(NORMAL)"),300,0)</f>
        <v>300</v>
      </c>
      <c r="AA1478" s="44">
        <f t="shared" ref="AA1478:AA1541" si="697">IF(LEFT(AP1478,2)="63",3000,0)</f>
        <v>0</v>
      </c>
      <c r="AB1478" s="44"/>
      <c r="AC1478" s="44"/>
      <c r="AD1478" s="44"/>
      <c r="AE1478" s="44">
        <f>VLOOKUP(O1478,정산업데이트!$A$6:$B$12,2,10)</f>
        <v>0</v>
      </c>
      <c r="AF1478" s="44"/>
      <c r="AG1478" s="79">
        <f t="shared" ref="AG1478:AG1541" si="698">X1478+Y1478+Z1478+AA1478+AB1478+AE1478+AF1478</f>
        <v>300</v>
      </c>
      <c r="AH1478" s="80">
        <f t="shared" ref="AH1478:AH1541" si="699">SUM(AG1478,W1478)</f>
        <v>2800</v>
      </c>
      <c r="AI1478" s="93"/>
      <c r="AJ1478" s="84" t="s">
        <v>8911</v>
      </c>
      <c r="AK1478" s="84" t="s">
        <v>73</v>
      </c>
      <c r="AL1478" s="84" t="s">
        <v>8912</v>
      </c>
      <c r="AM1478" s="84" t="s">
        <v>9681</v>
      </c>
      <c r="AN1478" s="84" t="s">
        <v>9682</v>
      </c>
      <c r="AO1478" s="84" t="s">
        <v>9683</v>
      </c>
      <c r="AP1478" s="84" t="s">
        <v>9684</v>
      </c>
      <c r="AQ1478" s="84" t="s">
        <v>122</v>
      </c>
      <c r="AR1478" s="85">
        <v>1</v>
      </c>
      <c r="AS1478" s="86">
        <v>0.5</v>
      </c>
      <c r="AT1478" s="86">
        <v>1E-3</v>
      </c>
      <c r="AU1478" s="86">
        <v>0.5</v>
      </c>
      <c r="AV1478" s="84" t="s">
        <v>8</v>
      </c>
      <c r="AW1478" s="86">
        <v>11</v>
      </c>
      <c r="AX1478" s="84" t="s">
        <v>68</v>
      </c>
      <c r="AY1478" s="84" t="s">
        <v>68</v>
      </c>
      <c r="AZ1478" s="84" t="s">
        <v>68</v>
      </c>
      <c r="BA1478" s="84" t="s">
        <v>68</v>
      </c>
      <c r="BB1478" s="84" t="s">
        <v>68</v>
      </c>
      <c r="BC1478" s="84" t="s">
        <v>441</v>
      </c>
      <c r="BD1478" s="84" t="s">
        <v>442</v>
      </c>
      <c r="BE1478" s="84" t="s">
        <v>458</v>
      </c>
      <c r="BF1478" s="84" t="s">
        <v>122</v>
      </c>
      <c r="BG1478" s="84" t="s">
        <v>69</v>
      </c>
      <c r="BH1478" s="92" t="s">
        <v>9685</v>
      </c>
      <c r="BI1478" s="84" t="s">
        <v>122</v>
      </c>
      <c r="BJ1478" s="84" t="s">
        <v>9686</v>
      </c>
      <c r="BK1478" s="84" t="s">
        <v>867</v>
      </c>
      <c r="BL1478" s="84" t="s">
        <v>122</v>
      </c>
      <c r="BM1478" s="84" t="s">
        <v>442</v>
      </c>
      <c r="BN1478" s="84" t="s">
        <v>70</v>
      </c>
      <c r="BO1478" s="84" t="s">
        <v>71</v>
      </c>
      <c r="BP1478" s="84" t="s">
        <v>122</v>
      </c>
      <c r="BQ1478" s="84" t="s">
        <v>163</v>
      </c>
    </row>
    <row r="1479" spans="1:69" ht="14.4" x14ac:dyDescent="0.3">
      <c r="A1479" s="40" t="str">
        <f t="shared" si="673"/>
        <v>2025-09-12</v>
      </c>
      <c r="B1479" s="40" t="str">
        <f t="shared" si="674"/>
        <v>SYD</v>
      </c>
      <c r="C1479" s="39" t="str">
        <f t="shared" si="675"/>
        <v>40644104686</v>
      </c>
      <c r="D1479" s="41" t="str">
        <f t="shared" si="676"/>
        <v>PKR253445765</v>
      </c>
      <c r="E1479" s="41" t="str">
        <f t="shared" si="677"/>
        <v>596421477053</v>
      </c>
      <c r="F1479" s="39" t="str">
        <f t="shared" si="678"/>
        <v>2256683</v>
      </c>
      <c r="G1479" s="39" t="str">
        <f t="shared" si="679"/>
        <v>WISE EXPRESS LOGISTICS(PANGZIMOM)</v>
      </c>
      <c r="H1479" s="41" t="str">
        <f t="shared" si="680"/>
        <v>장효진</v>
      </c>
      <c r="I1479" s="39" t="str">
        <f t="shared" si="681"/>
        <v>62234</v>
      </c>
      <c r="J1479" s="52" t="str">
        <f t="shared" si="682"/>
        <v/>
      </c>
      <c r="K1479" s="75">
        <f t="shared" si="683"/>
        <v>1</v>
      </c>
      <c r="L1479" s="76">
        <f t="shared" si="684"/>
        <v>1.5</v>
      </c>
      <c r="M1479" s="76">
        <f t="shared" si="685"/>
        <v>1E-3</v>
      </c>
      <c r="N1479" s="76">
        <f t="shared" si="686"/>
        <v>1.5</v>
      </c>
      <c r="O1479" s="42">
        <f t="shared" si="687"/>
        <v>1.5</v>
      </c>
      <c r="P1479" s="39" t="str">
        <f t="shared" si="688"/>
        <v>목록(Manifest)</v>
      </c>
      <c r="Q1479" s="72">
        <f t="shared" si="689"/>
        <v>55</v>
      </c>
      <c r="R1479" s="43" t="str">
        <f t="shared" si="690"/>
        <v>5X033</v>
      </c>
      <c r="S1479" s="82" t="str">
        <f t="shared" si="691"/>
        <v/>
      </c>
      <c r="T1479" s="40">
        <f t="shared" si="692"/>
        <v>45912</v>
      </c>
      <c r="U1479" s="44">
        <v>2500</v>
      </c>
      <c r="V1479" s="44">
        <f t="shared" si="693"/>
        <v>0</v>
      </c>
      <c r="W1479" s="77">
        <f t="shared" si="694"/>
        <v>2500</v>
      </c>
      <c r="X1479" s="78">
        <f t="shared" si="695"/>
        <v>0</v>
      </c>
      <c r="Y1479" s="44" cm="1">
        <f t="array" ref="Y1479">_xlfn.IFNA(_xlfn.IFS(AND(Q1479&gt;=2000, Q1479&lt;3000), 10000, AND(Q1479&gt;=3000, Q1479&lt;4000), 15000, AND(Q1479&gt;=4000, Q1479&lt;5000), 20000, AND(Q1479&gt;=5000), 25000),0)</f>
        <v>0</v>
      </c>
      <c r="Z1479" s="91">
        <f t="shared" si="696"/>
        <v>0</v>
      </c>
      <c r="AA1479" s="44">
        <f t="shared" si="697"/>
        <v>0</v>
      </c>
      <c r="AB1479" s="44"/>
      <c r="AC1479" s="44"/>
      <c r="AD1479" s="44"/>
      <c r="AE1479" s="44">
        <f>VLOOKUP(O1479,정산업데이트!$A$6:$B$12,2,10)</f>
        <v>0</v>
      </c>
      <c r="AF1479" s="44"/>
      <c r="AG1479" s="79">
        <f t="shared" si="698"/>
        <v>0</v>
      </c>
      <c r="AH1479" s="80">
        <f t="shared" si="699"/>
        <v>2500</v>
      </c>
      <c r="AJ1479" s="84" t="s">
        <v>8911</v>
      </c>
      <c r="AK1479" s="84" t="s">
        <v>73</v>
      </c>
      <c r="AL1479" s="84" t="s">
        <v>8912</v>
      </c>
      <c r="AM1479" s="84" t="s">
        <v>9687</v>
      </c>
      <c r="AN1479" s="84" t="s">
        <v>9688</v>
      </c>
      <c r="AO1479" s="84" t="s">
        <v>9689</v>
      </c>
      <c r="AP1479" s="84" t="s">
        <v>9690</v>
      </c>
      <c r="AQ1479" s="84" t="s">
        <v>122</v>
      </c>
      <c r="AR1479" s="85">
        <v>1</v>
      </c>
      <c r="AS1479" s="86">
        <v>1.5</v>
      </c>
      <c r="AT1479" s="86">
        <v>1E-3</v>
      </c>
      <c r="AU1479" s="86">
        <v>1.5</v>
      </c>
      <c r="AV1479" s="84" t="s">
        <v>7</v>
      </c>
      <c r="AW1479" s="86">
        <v>55</v>
      </c>
      <c r="AX1479" s="84" t="s">
        <v>68</v>
      </c>
      <c r="AY1479" s="84" t="s">
        <v>68</v>
      </c>
      <c r="AZ1479" s="84" t="s">
        <v>68</v>
      </c>
      <c r="BA1479" s="84" t="s">
        <v>68</v>
      </c>
      <c r="BB1479" s="84" t="s">
        <v>68</v>
      </c>
      <c r="BC1479" s="84" t="s">
        <v>441</v>
      </c>
      <c r="BD1479" s="84" t="s">
        <v>442</v>
      </c>
      <c r="BE1479" s="84" t="s">
        <v>458</v>
      </c>
      <c r="BF1479" s="84" t="s">
        <v>122</v>
      </c>
      <c r="BG1479" s="84" t="s">
        <v>69</v>
      </c>
      <c r="BH1479" s="92" t="s">
        <v>9691</v>
      </c>
      <c r="BI1479" s="84" t="s">
        <v>122</v>
      </c>
      <c r="BJ1479" s="84" t="s">
        <v>9692</v>
      </c>
      <c r="BK1479" s="84" t="s">
        <v>867</v>
      </c>
      <c r="BL1479" s="84" t="s">
        <v>122</v>
      </c>
      <c r="BM1479" s="84" t="s">
        <v>442</v>
      </c>
      <c r="BN1479" s="84" t="s">
        <v>70</v>
      </c>
      <c r="BO1479" s="84" t="s">
        <v>71</v>
      </c>
      <c r="BP1479" s="84" t="s">
        <v>122</v>
      </c>
      <c r="BQ1479" s="84" t="s">
        <v>163</v>
      </c>
    </row>
    <row r="1480" spans="1:69" ht="14.4" x14ac:dyDescent="0.3">
      <c r="A1480" s="40" t="str">
        <f t="shared" si="673"/>
        <v>2025-09-12</v>
      </c>
      <c r="B1480" s="40" t="str">
        <f t="shared" si="674"/>
        <v>SYD</v>
      </c>
      <c r="C1480" s="39" t="str">
        <f t="shared" si="675"/>
        <v>40644104686</v>
      </c>
      <c r="D1480" s="41" t="str">
        <f t="shared" si="676"/>
        <v>PKR253445766</v>
      </c>
      <c r="E1480" s="41" t="str">
        <f t="shared" si="677"/>
        <v>596421477064</v>
      </c>
      <c r="F1480" s="39" t="str">
        <f t="shared" si="678"/>
        <v>2256683</v>
      </c>
      <c r="G1480" s="39" t="str">
        <f t="shared" si="679"/>
        <v>WISE EXPRESS LOGISTICS(PANGZIMOM)</v>
      </c>
      <c r="H1480" s="41" t="str">
        <f t="shared" si="680"/>
        <v>백주희</v>
      </c>
      <c r="I1480" s="39" t="str">
        <f t="shared" si="681"/>
        <v>42837</v>
      </c>
      <c r="J1480" s="52" t="str">
        <f t="shared" si="682"/>
        <v/>
      </c>
      <c r="K1480" s="75">
        <f t="shared" si="683"/>
        <v>1</v>
      </c>
      <c r="L1480" s="76">
        <f t="shared" si="684"/>
        <v>1</v>
      </c>
      <c r="M1480" s="76">
        <f t="shared" si="685"/>
        <v>1E-3</v>
      </c>
      <c r="N1480" s="76">
        <f t="shared" si="686"/>
        <v>1</v>
      </c>
      <c r="O1480" s="42">
        <f t="shared" si="687"/>
        <v>1</v>
      </c>
      <c r="P1480" s="39" t="str">
        <f t="shared" si="688"/>
        <v>목록(Manifest)</v>
      </c>
      <c r="Q1480" s="72">
        <f t="shared" si="689"/>
        <v>45</v>
      </c>
      <c r="R1480" s="43" t="str">
        <f t="shared" si="690"/>
        <v>5X033</v>
      </c>
      <c r="S1480" s="82" t="str">
        <f t="shared" si="691"/>
        <v/>
      </c>
      <c r="T1480" s="40">
        <f t="shared" si="692"/>
        <v>45912</v>
      </c>
      <c r="U1480" s="44">
        <v>2500</v>
      </c>
      <c r="V1480" s="44">
        <f t="shared" si="693"/>
        <v>0</v>
      </c>
      <c r="W1480" s="77">
        <f t="shared" si="694"/>
        <v>2500</v>
      </c>
      <c r="X1480" s="78">
        <f t="shared" si="695"/>
        <v>0</v>
      </c>
      <c r="Y1480" s="44" cm="1">
        <f t="array" ref="Y1480">_xlfn.IFNA(_xlfn.IFS(AND(Q1480&gt;=2000, Q1480&lt;3000), 10000, AND(Q1480&gt;=3000, Q1480&lt;4000), 15000, AND(Q1480&gt;=4000, Q1480&lt;5000), 20000, AND(Q1480&gt;=5000), 25000),0)</f>
        <v>0</v>
      </c>
      <c r="Z1480" s="91">
        <f t="shared" si="696"/>
        <v>0</v>
      </c>
      <c r="AA1480" s="44">
        <f t="shared" si="697"/>
        <v>0</v>
      </c>
      <c r="AB1480" s="44"/>
      <c r="AC1480" s="44"/>
      <c r="AD1480" s="44"/>
      <c r="AE1480" s="44">
        <f>VLOOKUP(O1480,정산업데이트!$A$6:$B$12,2,10)</f>
        <v>0</v>
      </c>
      <c r="AF1480" s="44"/>
      <c r="AG1480" s="79">
        <f t="shared" si="698"/>
        <v>0</v>
      </c>
      <c r="AH1480" s="80">
        <f t="shared" si="699"/>
        <v>2500</v>
      </c>
      <c r="AI1480" s="93"/>
      <c r="AJ1480" s="84" t="s">
        <v>8911</v>
      </c>
      <c r="AK1480" s="84" t="s">
        <v>73</v>
      </c>
      <c r="AL1480" s="84" t="s">
        <v>8912</v>
      </c>
      <c r="AM1480" s="84" t="s">
        <v>9693</v>
      </c>
      <c r="AN1480" s="84" t="s">
        <v>9694</v>
      </c>
      <c r="AO1480" s="84" t="s">
        <v>9695</v>
      </c>
      <c r="AP1480" s="84" t="s">
        <v>9696</v>
      </c>
      <c r="AQ1480" s="84" t="s">
        <v>122</v>
      </c>
      <c r="AR1480" s="85">
        <v>1</v>
      </c>
      <c r="AS1480" s="86">
        <v>1</v>
      </c>
      <c r="AT1480" s="86">
        <v>1E-3</v>
      </c>
      <c r="AU1480" s="86">
        <v>1</v>
      </c>
      <c r="AV1480" s="84" t="s">
        <v>7</v>
      </c>
      <c r="AW1480" s="86">
        <v>45</v>
      </c>
      <c r="AX1480" s="84" t="s">
        <v>68</v>
      </c>
      <c r="AY1480" s="84" t="s">
        <v>68</v>
      </c>
      <c r="AZ1480" s="84" t="s">
        <v>68</v>
      </c>
      <c r="BA1480" s="84" t="s">
        <v>68</v>
      </c>
      <c r="BB1480" s="84" t="s">
        <v>68</v>
      </c>
      <c r="BC1480" s="84" t="s">
        <v>441</v>
      </c>
      <c r="BD1480" s="84" t="s">
        <v>442</v>
      </c>
      <c r="BE1480" s="84" t="s">
        <v>444</v>
      </c>
      <c r="BF1480" s="84" t="s">
        <v>122</v>
      </c>
      <c r="BG1480" s="84" t="s">
        <v>69</v>
      </c>
      <c r="BH1480" s="92" t="s">
        <v>9697</v>
      </c>
      <c r="BI1480" s="84" t="s">
        <v>122</v>
      </c>
      <c r="BJ1480" s="84" t="s">
        <v>9698</v>
      </c>
      <c r="BK1480" s="84" t="s">
        <v>867</v>
      </c>
      <c r="BL1480" s="84" t="s">
        <v>122</v>
      </c>
      <c r="BM1480" s="84" t="s">
        <v>442</v>
      </c>
      <c r="BN1480" s="84" t="s">
        <v>70</v>
      </c>
      <c r="BO1480" s="84" t="s">
        <v>71</v>
      </c>
      <c r="BP1480" s="84" t="s">
        <v>122</v>
      </c>
      <c r="BQ1480" s="84" t="s">
        <v>163</v>
      </c>
    </row>
    <row r="1481" spans="1:69" ht="14.4" x14ac:dyDescent="0.3">
      <c r="A1481" s="40" t="str">
        <f t="shared" si="673"/>
        <v>2025-09-12</v>
      </c>
      <c r="B1481" s="40" t="str">
        <f t="shared" si="674"/>
        <v>SYD</v>
      </c>
      <c r="C1481" s="39" t="str">
        <f t="shared" si="675"/>
        <v>40644104686</v>
      </c>
      <c r="D1481" s="41" t="str">
        <f t="shared" si="676"/>
        <v>PAU029761838</v>
      </c>
      <c r="E1481" s="41" t="str">
        <f t="shared" si="677"/>
        <v>596421476202</v>
      </c>
      <c r="F1481" s="39" t="str">
        <f t="shared" si="678"/>
        <v>2254256</v>
      </c>
      <c r="G1481" s="39" t="str">
        <f t="shared" si="679"/>
        <v>WISE EXPRESS(BOOSTUP)</v>
      </c>
      <c r="H1481" s="41" t="str">
        <f t="shared" si="680"/>
        <v>백현우</v>
      </c>
      <c r="I1481" s="39" t="str">
        <f t="shared" si="681"/>
        <v>34347</v>
      </c>
      <c r="J1481" s="52" t="str">
        <f t="shared" si="682"/>
        <v/>
      </c>
      <c r="K1481" s="75">
        <f t="shared" si="683"/>
        <v>1</v>
      </c>
      <c r="L1481" s="76">
        <f t="shared" si="684"/>
        <v>1</v>
      </c>
      <c r="M1481" s="76">
        <f t="shared" si="685"/>
        <v>1E-3</v>
      </c>
      <c r="N1481" s="76">
        <f t="shared" si="686"/>
        <v>1</v>
      </c>
      <c r="O1481" s="42">
        <f t="shared" si="687"/>
        <v>1</v>
      </c>
      <c r="P1481" s="39" t="str">
        <f t="shared" si="688"/>
        <v>목록(Manifest)</v>
      </c>
      <c r="Q1481" s="72">
        <f t="shared" si="689"/>
        <v>60</v>
      </c>
      <c r="R1481" s="43" t="str">
        <f t="shared" si="690"/>
        <v>5X033</v>
      </c>
      <c r="S1481" s="82" t="str">
        <f t="shared" si="691"/>
        <v/>
      </c>
      <c r="T1481" s="40">
        <f t="shared" si="692"/>
        <v>45912</v>
      </c>
      <c r="U1481" s="44">
        <v>2500</v>
      </c>
      <c r="V1481" s="44">
        <f t="shared" si="693"/>
        <v>0</v>
      </c>
      <c r="W1481" s="77">
        <f t="shared" si="694"/>
        <v>2500</v>
      </c>
      <c r="X1481" s="78">
        <f t="shared" si="695"/>
        <v>0</v>
      </c>
      <c r="Y1481" s="44" cm="1">
        <f t="array" ref="Y1481">_xlfn.IFNA(_xlfn.IFS(AND(Q1481&gt;=2000, Q1481&lt;3000), 10000, AND(Q1481&gt;=3000, Q1481&lt;4000), 15000, AND(Q1481&gt;=4000, Q1481&lt;5000), 20000, AND(Q1481&gt;=5000), 25000),0)</f>
        <v>0</v>
      </c>
      <c r="Z1481" s="91">
        <f t="shared" si="696"/>
        <v>0</v>
      </c>
      <c r="AA1481" s="44">
        <f t="shared" si="697"/>
        <v>0</v>
      </c>
      <c r="AB1481" s="44"/>
      <c r="AC1481" s="44"/>
      <c r="AD1481" s="44"/>
      <c r="AE1481" s="44">
        <f>VLOOKUP(O1481,정산업데이트!$A$6:$B$12,2,10)</f>
        <v>0</v>
      </c>
      <c r="AF1481" s="44"/>
      <c r="AG1481" s="79">
        <f t="shared" si="698"/>
        <v>0</v>
      </c>
      <c r="AH1481" s="80">
        <f t="shared" si="699"/>
        <v>2500</v>
      </c>
      <c r="AI1481" s="93"/>
      <c r="AJ1481" s="84" t="s">
        <v>8911</v>
      </c>
      <c r="AK1481" s="84" t="s">
        <v>73</v>
      </c>
      <c r="AL1481" s="84" t="s">
        <v>8912</v>
      </c>
      <c r="AM1481" s="84" t="s">
        <v>9699</v>
      </c>
      <c r="AN1481" s="84" t="s">
        <v>9700</v>
      </c>
      <c r="AO1481" s="84" t="s">
        <v>9701</v>
      </c>
      <c r="AP1481" s="84" t="s">
        <v>9702</v>
      </c>
      <c r="AQ1481" s="84" t="s">
        <v>122</v>
      </c>
      <c r="AR1481" s="85">
        <v>1</v>
      </c>
      <c r="AS1481" s="86">
        <v>1</v>
      </c>
      <c r="AT1481" s="86">
        <v>1E-3</v>
      </c>
      <c r="AU1481" s="86">
        <v>1</v>
      </c>
      <c r="AV1481" s="84" t="s">
        <v>7</v>
      </c>
      <c r="AW1481" s="86">
        <v>60</v>
      </c>
      <c r="AX1481" s="84" t="s">
        <v>68</v>
      </c>
      <c r="AY1481" s="84" t="s">
        <v>68</v>
      </c>
      <c r="AZ1481" s="84" t="s">
        <v>68</v>
      </c>
      <c r="BA1481" s="84" t="s">
        <v>68</v>
      </c>
      <c r="BB1481" s="84" t="s">
        <v>68</v>
      </c>
      <c r="BC1481" s="84" t="s">
        <v>129</v>
      </c>
      <c r="BD1481" s="84" t="s">
        <v>91</v>
      </c>
      <c r="BE1481" s="84" t="s">
        <v>92</v>
      </c>
      <c r="BF1481" s="84" t="s">
        <v>122</v>
      </c>
      <c r="BG1481" s="84" t="s">
        <v>69</v>
      </c>
      <c r="BH1481" s="92" t="s">
        <v>9703</v>
      </c>
      <c r="BI1481" s="84" t="s">
        <v>122</v>
      </c>
      <c r="BJ1481" s="84" t="s">
        <v>9704</v>
      </c>
      <c r="BK1481" s="84" t="s">
        <v>867</v>
      </c>
      <c r="BL1481" s="84" t="s">
        <v>122</v>
      </c>
      <c r="BM1481" s="84" t="s">
        <v>91</v>
      </c>
      <c r="BN1481" s="84" t="s">
        <v>70</v>
      </c>
      <c r="BO1481" s="84" t="s">
        <v>71</v>
      </c>
      <c r="BP1481" s="84" t="s">
        <v>122</v>
      </c>
      <c r="BQ1481" s="84" t="s">
        <v>163</v>
      </c>
    </row>
    <row r="1482" spans="1:69" ht="14.4" x14ac:dyDescent="0.3">
      <c r="A1482" s="40" t="str">
        <f t="shared" si="673"/>
        <v>2025-09-12</v>
      </c>
      <c r="B1482" s="40" t="str">
        <f t="shared" si="674"/>
        <v>SYD</v>
      </c>
      <c r="C1482" s="39" t="str">
        <f t="shared" si="675"/>
        <v>40644104686</v>
      </c>
      <c r="D1482" s="41" t="str">
        <f t="shared" si="676"/>
        <v>PAU029761837</v>
      </c>
      <c r="E1482" s="41" t="str">
        <f t="shared" si="677"/>
        <v>596421476213</v>
      </c>
      <c r="F1482" s="39" t="str">
        <f t="shared" si="678"/>
        <v>2254256</v>
      </c>
      <c r="G1482" s="39" t="str">
        <f t="shared" si="679"/>
        <v>WISE EXPRESS(BOOSTUP)</v>
      </c>
      <c r="H1482" s="41" t="str">
        <f t="shared" si="680"/>
        <v>이은희</v>
      </c>
      <c r="I1482" s="39" t="str">
        <f t="shared" si="681"/>
        <v>22684</v>
      </c>
      <c r="J1482" s="52" t="str">
        <f t="shared" si="682"/>
        <v/>
      </c>
      <c r="K1482" s="75">
        <f t="shared" si="683"/>
        <v>1</v>
      </c>
      <c r="L1482" s="76">
        <f t="shared" si="684"/>
        <v>1</v>
      </c>
      <c r="M1482" s="76">
        <f t="shared" si="685"/>
        <v>1E-3</v>
      </c>
      <c r="N1482" s="76">
        <f t="shared" si="686"/>
        <v>1</v>
      </c>
      <c r="O1482" s="42">
        <f t="shared" si="687"/>
        <v>1</v>
      </c>
      <c r="P1482" s="39" t="str">
        <f t="shared" si="688"/>
        <v>목록(Manifest)</v>
      </c>
      <c r="Q1482" s="72">
        <f t="shared" si="689"/>
        <v>60</v>
      </c>
      <c r="R1482" s="43" t="str">
        <f t="shared" si="690"/>
        <v>5X033</v>
      </c>
      <c r="S1482" s="82" t="str">
        <f t="shared" si="691"/>
        <v/>
      </c>
      <c r="T1482" s="40">
        <f t="shared" si="692"/>
        <v>45912</v>
      </c>
      <c r="U1482" s="44">
        <v>2500</v>
      </c>
      <c r="V1482" s="44">
        <f t="shared" si="693"/>
        <v>0</v>
      </c>
      <c r="W1482" s="77">
        <f t="shared" si="694"/>
        <v>2500</v>
      </c>
      <c r="X1482" s="78">
        <f t="shared" si="695"/>
        <v>0</v>
      </c>
      <c r="Y1482" s="44" cm="1">
        <f t="array" ref="Y1482">_xlfn.IFNA(_xlfn.IFS(AND(Q1482&gt;=2000, Q1482&lt;3000), 10000, AND(Q1482&gt;=3000, Q1482&lt;4000), 15000, AND(Q1482&gt;=4000, Q1482&lt;5000), 20000, AND(Q1482&gt;=5000), 25000),0)</f>
        <v>0</v>
      </c>
      <c r="Z1482" s="91">
        <f t="shared" si="696"/>
        <v>0</v>
      </c>
      <c r="AA1482" s="44">
        <f t="shared" si="697"/>
        <v>0</v>
      </c>
      <c r="AB1482" s="44"/>
      <c r="AC1482" s="44"/>
      <c r="AD1482" s="44"/>
      <c r="AE1482" s="44">
        <f>VLOOKUP(O1482,정산업데이트!$A$6:$B$12,2,10)</f>
        <v>0</v>
      </c>
      <c r="AF1482" s="44"/>
      <c r="AG1482" s="79">
        <f t="shared" si="698"/>
        <v>0</v>
      </c>
      <c r="AH1482" s="80">
        <f t="shared" si="699"/>
        <v>2500</v>
      </c>
      <c r="AI1482" s="93"/>
      <c r="AJ1482" s="84" t="s">
        <v>8911</v>
      </c>
      <c r="AK1482" s="84" t="s">
        <v>73</v>
      </c>
      <c r="AL1482" s="84" t="s">
        <v>8912</v>
      </c>
      <c r="AM1482" s="84" t="s">
        <v>9705</v>
      </c>
      <c r="AN1482" s="84" t="s">
        <v>300</v>
      </c>
      <c r="AO1482" s="84" t="s">
        <v>9706</v>
      </c>
      <c r="AP1482" s="84" t="s">
        <v>9707</v>
      </c>
      <c r="AQ1482" s="84" t="s">
        <v>122</v>
      </c>
      <c r="AR1482" s="85">
        <v>1</v>
      </c>
      <c r="AS1482" s="86">
        <v>1</v>
      </c>
      <c r="AT1482" s="86">
        <v>1E-3</v>
      </c>
      <c r="AU1482" s="86">
        <v>1</v>
      </c>
      <c r="AV1482" s="84" t="s">
        <v>7</v>
      </c>
      <c r="AW1482" s="86">
        <v>60</v>
      </c>
      <c r="AX1482" s="84" t="s">
        <v>68</v>
      </c>
      <c r="AY1482" s="84" t="s">
        <v>68</v>
      </c>
      <c r="AZ1482" s="84" t="s">
        <v>68</v>
      </c>
      <c r="BA1482" s="84" t="s">
        <v>68</v>
      </c>
      <c r="BB1482" s="84" t="s">
        <v>68</v>
      </c>
      <c r="BC1482" s="84" t="s">
        <v>129</v>
      </c>
      <c r="BD1482" s="84" t="s">
        <v>91</v>
      </c>
      <c r="BE1482" s="84" t="s">
        <v>92</v>
      </c>
      <c r="BF1482" s="84" t="s">
        <v>122</v>
      </c>
      <c r="BG1482" s="84" t="s">
        <v>69</v>
      </c>
      <c r="BH1482" s="92" t="s">
        <v>9708</v>
      </c>
      <c r="BI1482" s="84" t="s">
        <v>122</v>
      </c>
      <c r="BJ1482" s="84" t="s">
        <v>9709</v>
      </c>
      <c r="BK1482" s="84" t="s">
        <v>867</v>
      </c>
      <c r="BL1482" s="84" t="s">
        <v>122</v>
      </c>
      <c r="BM1482" s="84" t="s">
        <v>91</v>
      </c>
      <c r="BN1482" s="84" t="s">
        <v>70</v>
      </c>
      <c r="BO1482" s="84" t="s">
        <v>71</v>
      </c>
      <c r="BP1482" s="84" t="s">
        <v>122</v>
      </c>
      <c r="BQ1482" s="84" t="s">
        <v>163</v>
      </c>
    </row>
    <row r="1483" spans="1:69" ht="14.4" x14ac:dyDescent="0.3">
      <c r="A1483" s="40" t="str">
        <f t="shared" si="673"/>
        <v>2025-09-12</v>
      </c>
      <c r="B1483" s="40" t="str">
        <f t="shared" si="674"/>
        <v>SYD</v>
      </c>
      <c r="C1483" s="39" t="str">
        <f t="shared" si="675"/>
        <v>40644104686</v>
      </c>
      <c r="D1483" s="41" t="str">
        <f t="shared" si="676"/>
        <v>PKR253341652</v>
      </c>
      <c r="E1483" s="41" t="str">
        <f t="shared" si="677"/>
        <v>596421469843</v>
      </c>
      <c r="F1483" s="39" t="str">
        <f t="shared" si="678"/>
        <v>2254264</v>
      </c>
      <c r="G1483" s="39" t="str">
        <f t="shared" si="679"/>
        <v>WISE EXPRESS(JNHLINK)</v>
      </c>
      <c r="H1483" s="41" t="str">
        <f t="shared" si="680"/>
        <v>LI TIECHENG</v>
      </c>
      <c r="I1483" s="39" t="str">
        <f t="shared" si="681"/>
        <v>31406</v>
      </c>
      <c r="J1483" s="52" t="str">
        <f t="shared" si="682"/>
        <v/>
      </c>
      <c r="K1483" s="75">
        <f t="shared" si="683"/>
        <v>1</v>
      </c>
      <c r="L1483" s="76">
        <f t="shared" si="684"/>
        <v>0.7</v>
      </c>
      <c r="M1483" s="76">
        <f t="shared" si="685"/>
        <v>1E-3</v>
      </c>
      <c r="N1483" s="76">
        <f t="shared" si="686"/>
        <v>0.7</v>
      </c>
      <c r="O1483" s="42">
        <f t="shared" si="687"/>
        <v>1</v>
      </c>
      <c r="P1483" s="39" t="str">
        <f t="shared" si="688"/>
        <v>목록(Manifest)</v>
      </c>
      <c r="Q1483" s="72">
        <f t="shared" si="689"/>
        <v>65</v>
      </c>
      <c r="R1483" s="43" t="str">
        <f t="shared" si="690"/>
        <v>5X033</v>
      </c>
      <c r="S1483" s="82" t="str">
        <f t="shared" si="691"/>
        <v/>
      </c>
      <c r="T1483" s="40">
        <f t="shared" si="692"/>
        <v>45912</v>
      </c>
      <c r="U1483" s="44">
        <v>2500</v>
      </c>
      <c r="V1483" s="44">
        <f t="shared" si="693"/>
        <v>0</v>
      </c>
      <c r="W1483" s="77">
        <f t="shared" si="694"/>
        <v>2500</v>
      </c>
      <c r="X1483" s="78">
        <f t="shared" si="695"/>
        <v>0</v>
      </c>
      <c r="Y1483" s="44" cm="1">
        <f t="array" ref="Y1483">_xlfn.IFNA(_xlfn.IFS(AND(Q1483&gt;=2000, Q1483&lt;3000), 10000, AND(Q1483&gt;=3000, Q1483&lt;4000), 15000, AND(Q1483&gt;=4000, Q1483&lt;5000), 20000, AND(Q1483&gt;=5000), 25000),0)</f>
        <v>0</v>
      </c>
      <c r="Z1483" s="91">
        <f t="shared" si="696"/>
        <v>0</v>
      </c>
      <c r="AA1483" s="44">
        <f t="shared" si="697"/>
        <v>0</v>
      </c>
      <c r="AB1483" s="44"/>
      <c r="AC1483" s="44"/>
      <c r="AD1483" s="44"/>
      <c r="AE1483" s="44">
        <f>VLOOKUP(O1483,정산업데이트!$A$6:$B$12,2,10)</f>
        <v>0</v>
      </c>
      <c r="AF1483" s="44"/>
      <c r="AG1483" s="79">
        <f t="shared" si="698"/>
        <v>0</v>
      </c>
      <c r="AH1483" s="80">
        <f t="shared" si="699"/>
        <v>2500</v>
      </c>
      <c r="AI1483" s="93"/>
      <c r="AJ1483" s="84" t="s">
        <v>8911</v>
      </c>
      <c r="AK1483" s="84" t="s">
        <v>73</v>
      </c>
      <c r="AL1483" s="84" t="s">
        <v>8912</v>
      </c>
      <c r="AM1483" s="84" t="s">
        <v>9710</v>
      </c>
      <c r="AN1483" s="84" t="s">
        <v>9711</v>
      </c>
      <c r="AO1483" s="84" t="s">
        <v>9712</v>
      </c>
      <c r="AP1483" s="84" t="s">
        <v>768</v>
      </c>
      <c r="AQ1483" s="84" t="s">
        <v>122</v>
      </c>
      <c r="AR1483" s="85">
        <v>1</v>
      </c>
      <c r="AS1483" s="86">
        <v>0.7</v>
      </c>
      <c r="AT1483" s="86">
        <v>1E-3</v>
      </c>
      <c r="AU1483" s="86">
        <v>0.7</v>
      </c>
      <c r="AV1483" s="84" t="s">
        <v>7</v>
      </c>
      <c r="AW1483" s="86">
        <v>65</v>
      </c>
      <c r="AX1483" s="84" t="s">
        <v>68</v>
      </c>
      <c r="AY1483" s="84" t="s">
        <v>68</v>
      </c>
      <c r="AZ1483" s="84" t="s">
        <v>68</v>
      </c>
      <c r="BA1483" s="84" t="s">
        <v>68</v>
      </c>
      <c r="BB1483" s="84" t="s">
        <v>68</v>
      </c>
      <c r="BC1483" s="84" t="s">
        <v>142</v>
      </c>
      <c r="BD1483" s="84" t="s">
        <v>106</v>
      </c>
      <c r="BE1483" s="84" t="s">
        <v>107</v>
      </c>
      <c r="BF1483" s="84" t="s">
        <v>122</v>
      </c>
      <c r="BG1483" s="84" t="s">
        <v>69</v>
      </c>
      <c r="BH1483" s="92" t="s">
        <v>9713</v>
      </c>
      <c r="BI1483" s="84" t="s">
        <v>122</v>
      </c>
      <c r="BJ1483" s="84" t="s">
        <v>9714</v>
      </c>
      <c r="BK1483" s="84" t="s">
        <v>867</v>
      </c>
      <c r="BL1483" s="84" t="s">
        <v>122</v>
      </c>
      <c r="BM1483" s="84" t="s">
        <v>106</v>
      </c>
      <c r="BN1483" s="84" t="s">
        <v>70</v>
      </c>
      <c r="BO1483" s="84" t="s">
        <v>71</v>
      </c>
      <c r="BP1483" s="84" t="s">
        <v>122</v>
      </c>
      <c r="BQ1483" s="84" t="s">
        <v>163</v>
      </c>
    </row>
    <row r="1484" spans="1:69" ht="14.4" x14ac:dyDescent="0.3">
      <c r="A1484" s="40" t="str">
        <f t="shared" si="673"/>
        <v>2025-09-12</v>
      </c>
      <c r="B1484" s="40" t="str">
        <f t="shared" si="674"/>
        <v>SYD</v>
      </c>
      <c r="C1484" s="39" t="str">
        <f t="shared" si="675"/>
        <v>40644104686</v>
      </c>
      <c r="D1484" s="41" t="str">
        <f t="shared" si="676"/>
        <v>PKR253482661</v>
      </c>
      <c r="E1484" s="41" t="str">
        <f t="shared" si="677"/>
        <v>596421478862</v>
      </c>
      <c r="F1484" s="39" t="str">
        <f t="shared" si="678"/>
        <v>2254225</v>
      </c>
      <c r="G1484" s="39" t="str">
        <f t="shared" si="679"/>
        <v>WISE EXPRESS LOGISTICS PTY LTD</v>
      </c>
      <c r="H1484" s="41" t="str">
        <f t="shared" si="680"/>
        <v>고광우</v>
      </c>
      <c r="I1484" s="39" t="str">
        <f t="shared" si="681"/>
        <v>08260</v>
      </c>
      <c r="J1484" s="52" t="str">
        <f t="shared" si="682"/>
        <v/>
      </c>
      <c r="K1484" s="75">
        <f t="shared" si="683"/>
        <v>1</v>
      </c>
      <c r="L1484" s="76">
        <f t="shared" si="684"/>
        <v>0.5</v>
      </c>
      <c r="M1484" s="76">
        <f t="shared" si="685"/>
        <v>1E-3</v>
      </c>
      <c r="N1484" s="76">
        <f t="shared" si="686"/>
        <v>0.5</v>
      </c>
      <c r="O1484" s="42">
        <f t="shared" si="687"/>
        <v>0.5</v>
      </c>
      <c r="P1484" s="39" t="str">
        <f t="shared" si="688"/>
        <v>일반(목록배제,Normal-Manifest Exception)</v>
      </c>
      <c r="Q1484" s="72">
        <f t="shared" si="689"/>
        <v>33</v>
      </c>
      <c r="R1484" s="43" t="str">
        <f t="shared" si="690"/>
        <v>5X033</v>
      </c>
      <c r="S1484" s="82" t="str">
        <f t="shared" si="691"/>
        <v/>
      </c>
      <c r="T1484" s="40">
        <f t="shared" si="692"/>
        <v>45912</v>
      </c>
      <c r="U1484" s="44">
        <v>2500</v>
      </c>
      <c r="V1484" s="44">
        <f t="shared" si="693"/>
        <v>0</v>
      </c>
      <c r="W1484" s="77">
        <f t="shared" si="694"/>
        <v>2500</v>
      </c>
      <c r="X1484" s="78">
        <f t="shared" si="695"/>
        <v>0</v>
      </c>
      <c r="Y1484" s="44" cm="1">
        <f t="array" ref="Y1484">_xlfn.IFNA(_xlfn.IFS(AND(Q1484&gt;=2000, Q1484&lt;3000), 10000, AND(Q1484&gt;=3000, Q1484&lt;4000), 15000, AND(Q1484&gt;=4000, Q1484&lt;5000), 20000, AND(Q1484&gt;=5000), 25000),0)</f>
        <v>0</v>
      </c>
      <c r="Z1484" s="91">
        <f t="shared" si="696"/>
        <v>300</v>
      </c>
      <c r="AA1484" s="44">
        <f t="shared" si="697"/>
        <v>0</v>
      </c>
      <c r="AB1484" s="44"/>
      <c r="AC1484" s="44"/>
      <c r="AD1484" s="44"/>
      <c r="AE1484" s="44">
        <f>VLOOKUP(O1484,정산업데이트!$A$6:$B$12,2,10)</f>
        <v>0</v>
      </c>
      <c r="AF1484" s="44"/>
      <c r="AG1484" s="79">
        <f t="shared" si="698"/>
        <v>300</v>
      </c>
      <c r="AH1484" s="80">
        <f t="shared" si="699"/>
        <v>2800</v>
      </c>
      <c r="AI1484" s="93"/>
      <c r="AJ1484" s="84" t="s">
        <v>8911</v>
      </c>
      <c r="AK1484" s="84" t="s">
        <v>73</v>
      </c>
      <c r="AL1484" s="84" t="s">
        <v>8912</v>
      </c>
      <c r="AM1484" s="84" t="s">
        <v>9715</v>
      </c>
      <c r="AN1484" s="84" t="s">
        <v>9716</v>
      </c>
      <c r="AO1484" s="84" t="s">
        <v>9717</v>
      </c>
      <c r="AP1484" s="84" t="s">
        <v>9718</v>
      </c>
      <c r="AQ1484" s="84" t="s">
        <v>122</v>
      </c>
      <c r="AR1484" s="85">
        <v>1</v>
      </c>
      <c r="AS1484" s="86">
        <v>0.5</v>
      </c>
      <c r="AT1484" s="86">
        <v>1E-3</v>
      </c>
      <c r="AU1484" s="86">
        <v>0.5</v>
      </c>
      <c r="AV1484" s="84" t="s">
        <v>8</v>
      </c>
      <c r="AW1484" s="86">
        <v>33</v>
      </c>
      <c r="AX1484" s="84" t="s">
        <v>68</v>
      </c>
      <c r="AY1484" s="84" t="s">
        <v>68</v>
      </c>
      <c r="AZ1484" s="84" t="s">
        <v>68</v>
      </c>
      <c r="BA1484" s="84" t="s">
        <v>68</v>
      </c>
      <c r="BB1484" s="84" t="s">
        <v>68</v>
      </c>
      <c r="BC1484" s="84" t="s">
        <v>125</v>
      </c>
      <c r="BD1484" s="84" t="s">
        <v>74</v>
      </c>
      <c r="BE1484" s="84" t="s">
        <v>161</v>
      </c>
      <c r="BF1484" s="84" t="s">
        <v>122</v>
      </c>
      <c r="BG1484" s="84" t="s">
        <v>69</v>
      </c>
      <c r="BH1484" s="92" t="s">
        <v>9719</v>
      </c>
      <c r="BI1484" s="84" t="s">
        <v>122</v>
      </c>
      <c r="BJ1484" s="84" t="s">
        <v>9720</v>
      </c>
      <c r="BK1484" s="84" t="s">
        <v>867</v>
      </c>
      <c r="BL1484" s="84" t="s">
        <v>122</v>
      </c>
      <c r="BM1484" s="84" t="s">
        <v>74</v>
      </c>
      <c r="BN1484" s="84" t="s">
        <v>70</v>
      </c>
      <c r="BO1484" s="84" t="s">
        <v>71</v>
      </c>
      <c r="BP1484" s="84" t="s">
        <v>122</v>
      </c>
      <c r="BQ1484" s="84" t="s">
        <v>163</v>
      </c>
    </row>
    <row r="1485" spans="1:69" ht="14.4" customHeight="1" x14ac:dyDescent="0.3">
      <c r="A1485" s="40" t="str">
        <f t="shared" si="673"/>
        <v>2025-09-12</v>
      </c>
      <c r="B1485" s="40" t="str">
        <f t="shared" si="674"/>
        <v>SYD</v>
      </c>
      <c r="C1485" s="39" t="str">
        <f t="shared" si="675"/>
        <v>40644104686</v>
      </c>
      <c r="D1485" s="41" t="str">
        <f t="shared" si="676"/>
        <v>PKR253341651</v>
      </c>
      <c r="E1485" s="41" t="str">
        <f t="shared" si="677"/>
        <v>596421469832</v>
      </c>
      <c r="F1485" s="39" t="str">
        <f t="shared" si="678"/>
        <v>2254264</v>
      </c>
      <c r="G1485" s="39" t="str">
        <f t="shared" si="679"/>
        <v>WISE EXPRESS(JNHLINK)</v>
      </c>
      <c r="H1485" s="41" t="str">
        <f t="shared" si="680"/>
        <v>김희주</v>
      </c>
      <c r="I1485" s="39" t="str">
        <f t="shared" si="681"/>
        <v>13584</v>
      </c>
      <c r="J1485" s="52" t="str">
        <f t="shared" si="682"/>
        <v/>
      </c>
      <c r="K1485" s="75">
        <f t="shared" si="683"/>
        <v>1</v>
      </c>
      <c r="L1485" s="76">
        <f t="shared" si="684"/>
        <v>0.7</v>
      </c>
      <c r="M1485" s="76">
        <f t="shared" si="685"/>
        <v>1E-3</v>
      </c>
      <c r="N1485" s="76">
        <f t="shared" si="686"/>
        <v>0.7</v>
      </c>
      <c r="O1485" s="42">
        <f t="shared" si="687"/>
        <v>1</v>
      </c>
      <c r="P1485" s="39" t="str">
        <f t="shared" si="688"/>
        <v>목록(Manifest)</v>
      </c>
      <c r="Q1485" s="72">
        <f t="shared" si="689"/>
        <v>65</v>
      </c>
      <c r="R1485" s="43" t="str">
        <f t="shared" si="690"/>
        <v>5X033</v>
      </c>
      <c r="S1485" s="82" t="str">
        <f t="shared" si="691"/>
        <v/>
      </c>
      <c r="T1485" s="40">
        <f t="shared" si="692"/>
        <v>45912</v>
      </c>
      <c r="U1485" s="44">
        <v>2500</v>
      </c>
      <c r="V1485" s="44">
        <f t="shared" si="693"/>
        <v>0</v>
      </c>
      <c r="W1485" s="77">
        <f t="shared" si="694"/>
        <v>2500</v>
      </c>
      <c r="X1485" s="78">
        <f t="shared" si="695"/>
        <v>0</v>
      </c>
      <c r="Y1485" s="44" cm="1">
        <f t="array" ref="Y1485">_xlfn.IFNA(_xlfn.IFS(AND(Q1485&gt;=2000, Q1485&lt;3000), 10000, AND(Q1485&gt;=3000, Q1485&lt;4000), 15000, AND(Q1485&gt;=4000, Q1485&lt;5000), 20000, AND(Q1485&gt;=5000), 25000),0)</f>
        <v>0</v>
      </c>
      <c r="Z1485" s="91">
        <f t="shared" si="696"/>
        <v>0</v>
      </c>
      <c r="AA1485" s="44">
        <f t="shared" si="697"/>
        <v>0</v>
      </c>
      <c r="AB1485" s="44"/>
      <c r="AC1485" s="44"/>
      <c r="AD1485" s="44"/>
      <c r="AE1485" s="44">
        <f>VLOOKUP(O1485,정산업데이트!$A$6:$B$12,2,10)</f>
        <v>0</v>
      </c>
      <c r="AF1485" s="44"/>
      <c r="AG1485" s="79">
        <f t="shared" si="698"/>
        <v>0</v>
      </c>
      <c r="AH1485" s="80">
        <f t="shared" si="699"/>
        <v>2500</v>
      </c>
      <c r="AJ1485" s="84" t="s">
        <v>8911</v>
      </c>
      <c r="AK1485" s="84" t="s">
        <v>73</v>
      </c>
      <c r="AL1485" s="84" t="s">
        <v>8912</v>
      </c>
      <c r="AM1485" s="84" t="s">
        <v>9721</v>
      </c>
      <c r="AN1485" s="84" t="s">
        <v>3114</v>
      </c>
      <c r="AO1485" s="84" t="s">
        <v>3115</v>
      </c>
      <c r="AP1485" s="84" t="s">
        <v>3116</v>
      </c>
      <c r="AQ1485" s="84" t="s">
        <v>122</v>
      </c>
      <c r="AR1485" s="85">
        <v>1</v>
      </c>
      <c r="AS1485" s="86">
        <v>0.7</v>
      </c>
      <c r="AT1485" s="86">
        <v>1E-3</v>
      </c>
      <c r="AU1485" s="86">
        <v>0.7</v>
      </c>
      <c r="AV1485" s="84" t="s">
        <v>7</v>
      </c>
      <c r="AW1485" s="86">
        <v>65</v>
      </c>
      <c r="AX1485" s="84" t="s">
        <v>68</v>
      </c>
      <c r="AY1485" s="84" t="s">
        <v>68</v>
      </c>
      <c r="AZ1485" s="84" t="s">
        <v>68</v>
      </c>
      <c r="BA1485" s="84" t="s">
        <v>68</v>
      </c>
      <c r="BB1485" s="84" t="s">
        <v>68</v>
      </c>
      <c r="BC1485" s="84" t="s">
        <v>142</v>
      </c>
      <c r="BD1485" s="84" t="s">
        <v>106</v>
      </c>
      <c r="BE1485" s="84" t="s">
        <v>107</v>
      </c>
      <c r="BF1485" s="84" t="s">
        <v>122</v>
      </c>
      <c r="BG1485" s="84" t="s">
        <v>69</v>
      </c>
      <c r="BH1485" s="92" t="s">
        <v>9722</v>
      </c>
      <c r="BI1485" s="84" t="s">
        <v>122</v>
      </c>
      <c r="BJ1485" s="84" t="s">
        <v>9723</v>
      </c>
      <c r="BK1485" s="84" t="s">
        <v>867</v>
      </c>
      <c r="BL1485" s="84" t="s">
        <v>122</v>
      </c>
      <c r="BM1485" s="84" t="s">
        <v>106</v>
      </c>
      <c r="BN1485" s="84" t="s">
        <v>70</v>
      </c>
      <c r="BO1485" s="84" t="s">
        <v>71</v>
      </c>
      <c r="BP1485" s="84" t="s">
        <v>122</v>
      </c>
      <c r="BQ1485" s="84" t="s">
        <v>163</v>
      </c>
    </row>
    <row r="1486" spans="1:69" ht="14.4" x14ac:dyDescent="0.3">
      <c r="A1486" s="40" t="str">
        <f t="shared" si="673"/>
        <v>2025-09-12</v>
      </c>
      <c r="B1486" s="40" t="str">
        <f t="shared" si="674"/>
        <v>SYD</v>
      </c>
      <c r="C1486" s="39" t="str">
        <f t="shared" si="675"/>
        <v>40644104686</v>
      </c>
      <c r="D1486" s="41" t="str">
        <f t="shared" si="676"/>
        <v>PKR253341653</v>
      </c>
      <c r="E1486" s="41" t="str">
        <f t="shared" si="677"/>
        <v>596421469854</v>
      </c>
      <c r="F1486" s="39" t="str">
        <f t="shared" si="678"/>
        <v>2254264</v>
      </c>
      <c r="G1486" s="39" t="str">
        <f t="shared" si="679"/>
        <v>WISE EXPRESS(JNHLINK)</v>
      </c>
      <c r="H1486" s="41" t="str">
        <f t="shared" si="680"/>
        <v>김하나</v>
      </c>
      <c r="I1486" s="39" t="str">
        <f t="shared" si="681"/>
        <v>31493</v>
      </c>
      <c r="J1486" s="52" t="str">
        <f t="shared" si="682"/>
        <v/>
      </c>
      <c r="K1486" s="75">
        <f t="shared" si="683"/>
        <v>1</v>
      </c>
      <c r="L1486" s="76">
        <f t="shared" si="684"/>
        <v>0.7</v>
      </c>
      <c r="M1486" s="76">
        <f t="shared" si="685"/>
        <v>1E-3</v>
      </c>
      <c r="N1486" s="76">
        <f t="shared" si="686"/>
        <v>0.7</v>
      </c>
      <c r="O1486" s="42">
        <f t="shared" si="687"/>
        <v>1</v>
      </c>
      <c r="P1486" s="39" t="str">
        <f t="shared" si="688"/>
        <v>목록(Manifest)</v>
      </c>
      <c r="Q1486" s="72">
        <f t="shared" si="689"/>
        <v>65</v>
      </c>
      <c r="R1486" s="43" t="str">
        <f t="shared" si="690"/>
        <v>5X033</v>
      </c>
      <c r="S1486" s="82" t="str">
        <f t="shared" si="691"/>
        <v/>
      </c>
      <c r="T1486" s="40">
        <f t="shared" si="692"/>
        <v>45912</v>
      </c>
      <c r="U1486" s="44">
        <v>2500</v>
      </c>
      <c r="V1486" s="44">
        <f t="shared" si="693"/>
        <v>0</v>
      </c>
      <c r="W1486" s="77">
        <f t="shared" si="694"/>
        <v>2500</v>
      </c>
      <c r="X1486" s="78">
        <f t="shared" si="695"/>
        <v>0</v>
      </c>
      <c r="Y1486" s="44" cm="1">
        <f t="array" ref="Y1486">_xlfn.IFNA(_xlfn.IFS(AND(Q1486&gt;=2000, Q1486&lt;3000), 10000, AND(Q1486&gt;=3000, Q1486&lt;4000), 15000, AND(Q1486&gt;=4000, Q1486&lt;5000), 20000, AND(Q1486&gt;=5000), 25000),0)</f>
        <v>0</v>
      </c>
      <c r="Z1486" s="91">
        <f t="shared" si="696"/>
        <v>0</v>
      </c>
      <c r="AA1486" s="44">
        <f t="shared" si="697"/>
        <v>0</v>
      </c>
      <c r="AB1486" s="44"/>
      <c r="AC1486" s="44"/>
      <c r="AD1486" s="44"/>
      <c r="AE1486" s="44">
        <f>VLOOKUP(O1486,정산업데이트!$A$6:$B$12,2,10)</f>
        <v>0</v>
      </c>
      <c r="AF1486" s="44"/>
      <c r="AG1486" s="79">
        <f t="shared" si="698"/>
        <v>0</v>
      </c>
      <c r="AH1486" s="80">
        <f t="shared" si="699"/>
        <v>2500</v>
      </c>
      <c r="AI1486" s="93"/>
      <c r="AJ1486" s="84" t="s">
        <v>8911</v>
      </c>
      <c r="AK1486" s="84" t="s">
        <v>73</v>
      </c>
      <c r="AL1486" s="84" t="s">
        <v>8912</v>
      </c>
      <c r="AM1486" s="84" t="s">
        <v>9724</v>
      </c>
      <c r="AN1486" s="84" t="s">
        <v>1753</v>
      </c>
      <c r="AO1486" s="84" t="s">
        <v>9725</v>
      </c>
      <c r="AP1486" s="84" t="s">
        <v>1809</v>
      </c>
      <c r="AQ1486" s="84" t="s">
        <v>122</v>
      </c>
      <c r="AR1486" s="85">
        <v>1</v>
      </c>
      <c r="AS1486" s="86">
        <v>0.7</v>
      </c>
      <c r="AT1486" s="86">
        <v>1E-3</v>
      </c>
      <c r="AU1486" s="86">
        <v>0.7</v>
      </c>
      <c r="AV1486" s="84" t="s">
        <v>7</v>
      </c>
      <c r="AW1486" s="86">
        <v>65</v>
      </c>
      <c r="AX1486" s="84" t="s">
        <v>68</v>
      </c>
      <c r="AY1486" s="84" t="s">
        <v>68</v>
      </c>
      <c r="AZ1486" s="84" t="s">
        <v>68</v>
      </c>
      <c r="BA1486" s="84" t="s">
        <v>68</v>
      </c>
      <c r="BB1486" s="84" t="s">
        <v>68</v>
      </c>
      <c r="BC1486" s="84" t="s">
        <v>142</v>
      </c>
      <c r="BD1486" s="84" t="s">
        <v>106</v>
      </c>
      <c r="BE1486" s="84" t="s">
        <v>107</v>
      </c>
      <c r="BF1486" s="84" t="s">
        <v>122</v>
      </c>
      <c r="BG1486" s="84" t="s">
        <v>69</v>
      </c>
      <c r="BH1486" s="92" t="s">
        <v>9726</v>
      </c>
      <c r="BI1486" s="84" t="s">
        <v>122</v>
      </c>
      <c r="BJ1486" s="84" t="s">
        <v>9727</v>
      </c>
      <c r="BK1486" s="84" t="s">
        <v>867</v>
      </c>
      <c r="BL1486" s="84" t="s">
        <v>122</v>
      </c>
      <c r="BM1486" s="84" t="s">
        <v>106</v>
      </c>
      <c r="BN1486" s="84" t="s">
        <v>70</v>
      </c>
      <c r="BO1486" s="84" t="s">
        <v>71</v>
      </c>
      <c r="BP1486" s="84" t="s">
        <v>122</v>
      </c>
      <c r="BQ1486" s="84" t="s">
        <v>163</v>
      </c>
    </row>
    <row r="1487" spans="1:69" ht="14.4" x14ac:dyDescent="0.3">
      <c r="A1487" s="40" t="str">
        <f t="shared" si="673"/>
        <v>2025-09-12</v>
      </c>
      <c r="B1487" s="40" t="str">
        <f t="shared" si="674"/>
        <v>SYD</v>
      </c>
      <c r="C1487" s="39" t="str">
        <f t="shared" si="675"/>
        <v>40644104686</v>
      </c>
      <c r="D1487" s="41" t="str">
        <f t="shared" si="676"/>
        <v>PKR253341649</v>
      </c>
      <c r="E1487" s="41" t="str">
        <f t="shared" si="677"/>
        <v>596421469810</v>
      </c>
      <c r="F1487" s="39" t="str">
        <f t="shared" si="678"/>
        <v>2254264</v>
      </c>
      <c r="G1487" s="39" t="str">
        <f t="shared" si="679"/>
        <v>WISE EXPRESS(JNHLINK)</v>
      </c>
      <c r="H1487" s="41" t="str">
        <f t="shared" si="680"/>
        <v>주혜인</v>
      </c>
      <c r="I1487" s="39" t="str">
        <f t="shared" si="681"/>
        <v>47368</v>
      </c>
      <c r="J1487" s="52" t="str">
        <f t="shared" si="682"/>
        <v/>
      </c>
      <c r="K1487" s="75">
        <f t="shared" si="683"/>
        <v>1</v>
      </c>
      <c r="L1487" s="76">
        <f t="shared" si="684"/>
        <v>0.7</v>
      </c>
      <c r="M1487" s="76">
        <f t="shared" si="685"/>
        <v>1E-3</v>
      </c>
      <c r="N1487" s="76">
        <f t="shared" si="686"/>
        <v>0.7</v>
      </c>
      <c r="O1487" s="42">
        <f t="shared" si="687"/>
        <v>1</v>
      </c>
      <c r="P1487" s="39" t="str">
        <f t="shared" si="688"/>
        <v>목록(Manifest)</v>
      </c>
      <c r="Q1487" s="72">
        <f t="shared" si="689"/>
        <v>65</v>
      </c>
      <c r="R1487" s="43" t="str">
        <f t="shared" si="690"/>
        <v>5X033</v>
      </c>
      <c r="S1487" s="82" t="str">
        <f t="shared" si="691"/>
        <v/>
      </c>
      <c r="T1487" s="40">
        <f t="shared" si="692"/>
        <v>45912</v>
      </c>
      <c r="U1487" s="44">
        <v>2500</v>
      </c>
      <c r="V1487" s="44">
        <f t="shared" si="693"/>
        <v>0</v>
      </c>
      <c r="W1487" s="77">
        <f t="shared" si="694"/>
        <v>2500</v>
      </c>
      <c r="X1487" s="78">
        <f t="shared" si="695"/>
        <v>0</v>
      </c>
      <c r="Y1487" s="44" cm="1">
        <f t="array" ref="Y1487">_xlfn.IFNA(_xlfn.IFS(AND(Q1487&gt;=2000, Q1487&lt;3000), 10000, AND(Q1487&gt;=3000, Q1487&lt;4000), 15000, AND(Q1487&gt;=4000, Q1487&lt;5000), 20000, AND(Q1487&gt;=5000), 25000),0)</f>
        <v>0</v>
      </c>
      <c r="Z1487" s="91">
        <f t="shared" si="696"/>
        <v>0</v>
      </c>
      <c r="AA1487" s="44">
        <f t="shared" si="697"/>
        <v>0</v>
      </c>
      <c r="AB1487" s="44"/>
      <c r="AC1487" s="44"/>
      <c r="AD1487" s="44"/>
      <c r="AE1487" s="44">
        <f>VLOOKUP(O1487,정산업데이트!$A$6:$B$12,2,10)</f>
        <v>0</v>
      </c>
      <c r="AF1487" s="44"/>
      <c r="AG1487" s="79">
        <f t="shared" si="698"/>
        <v>0</v>
      </c>
      <c r="AH1487" s="80">
        <f t="shared" si="699"/>
        <v>2500</v>
      </c>
      <c r="AI1487" s="93"/>
      <c r="AJ1487" s="84" t="s">
        <v>8911</v>
      </c>
      <c r="AK1487" s="84" t="s">
        <v>73</v>
      </c>
      <c r="AL1487" s="84" t="s">
        <v>8912</v>
      </c>
      <c r="AM1487" s="84" t="s">
        <v>9728</v>
      </c>
      <c r="AN1487" s="84" t="s">
        <v>9729</v>
      </c>
      <c r="AO1487" s="84" t="s">
        <v>9730</v>
      </c>
      <c r="AP1487" s="84" t="s">
        <v>9731</v>
      </c>
      <c r="AQ1487" s="84" t="s">
        <v>122</v>
      </c>
      <c r="AR1487" s="85">
        <v>1</v>
      </c>
      <c r="AS1487" s="86">
        <v>0.7</v>
      </c>
      <c r="AT1487" s="86">
        <v>1E-3</v>
      </c>
      <c r="AU1487" s="86">
        <v>0.7</v>
      </c>
      <c r="AV1487" s="84" t="s">
        <v>7</v>
      </c>
      <c r="AW1487" s="86">
        <v>65</v>
      </c>
      <c r="AX1487" s="84" t="s">
        <v>68</v>
      </c>
      <c r="AY1487" s="84" t="s">
        <v>68</v>
      </c>
      <c r="AZ1487" s="84" t="s">
        <v>68</v>
      </c>
      <c r="BA1487" s="84" t="s">
        <v>68</v>
      </c>
      <c r="BB1487" s="84" t="s">
        <v>68</v>
      </c>
      <c r="BC1487" s="84" t="s">
        <v>142</v>
      </c>
      <c r="BD1487" s="84" t="s">
        <v>106</v>
      </c>
      <c r="BE1487" s="84" t="s">
        <v>107</v>
      </c>
      <c r="BF1487" s="84" t="s">
        <v>122</v>
      </c>
      <c r="BG1487" s="84" t="s">
        <v>69</v>
      </c>
      <c r="BH1487" s="92" t="s">
        <v>9732</v>
      </c>
      <c r="BI1487" s="84" t="s">
        <v>122</v>
      </c>
      <c r="BJ1487" s="84" t="s">
        <v>9733</v>
      </c>
      <c r="BK1487" s="84" t="s">
        <v>867</v>
      </c>
      <c r="BL1487" s="84" t="s">
        <v>122</v>
      </c>
      <c r="BM1487" s="84" t="s">
        <v>106</v>
      </c>
      <c r="BN1487" s="84" t="s">
        <v>70</v>
      </c>
      <c r="BO1487" s="84" t="s">
        <v>71</v>
      </c>
      <c r="BP1487" s="84" t="s">
        <v>122</v>
      </c>
      <c r="BQ1487" s="84" t="s">
        <v>163</v>
      </c>
    </row>
    <row r="1488" spans="1:69" ht="14.4" x14ac:dyDescent="0.3">
      <c r="A1488" s="40" t="str">
        <f t="shared" si="673"/>
        <v>2025-09-12</v>
      </c>
      <c r="B1488" s="40" t="str">
        <f t="shared" si="674"/>
        <v>SYD</v>
      </c>
      <c r="C1488" s="39" t="str">
        <f t="shared" si="675"/>
        <v>40644104686</v>
      </c>
      <c r="D1488" s="41" t="str">
        <f t="shared" si="676"/>
        <v>PKR253341648</v>
      </c>
      <c r="E1488" s="41" t="str">
        <f t="shared" si="677"/>
        <v>596421469806</v>
      </c>
      <c r="F1488" s="39" t="str">
        <f t="shared" si="678"/>
        <v>2254264</v>
      </c>
      <c r="G1488" s="39" t="str">
        <f t="shared" si="679"/>
        <v>WISE EXPRESS(JNHLINK)</v>
      </c>
      <c r="H1488" s="41" t="str">
        <f t="shared" si="680"/>
        <v>봉혜정</v>
      </c>
      <c r="I1488" s="39" t="str">
        <f t="shared" si="681"/>
        <v>18294</v>
      </c>
      <c r="J1488" s="52" t="str">
        <f t="shared" si="682"/>
        <v/>
      </c>
      <c r="K1488" s="75">
        <f t="shared" si="683"/>
        <v>1</v>
      </c>
      <c r="L1488" s="76">
        <f t="shared" si="684"/>
        <v>0.7</v>
      </c>
      <c r="M1488" s="76">
        <f t="shared" si="685"/>
        <v>1E-3</v>
      </c>
      <c r="N1488" s="76">
        <f t="shared" si="686"/>
        <v>0.7</v>
      </c>
      <c r="O1488" s="42">
        <f t="shared" si="687"/>
        <v>1</v>
      </c>
      <c r="P1488" s="39" t="str">
        <f t="shared" si="688"/>
        <v>목록(Manifest)</v>
      </c>
      <c r="Q1488" s="72">
        <f t="shared" si="689"/>
        <v>65</v>
      </c>
      <c r="R1488" s="43" t="str">
        <f t="shared" si="690"/>
        <v>5X033</v>
      </c>
      <c r="S1488" s="82" t="str">
        <f t="shared" si="691"/>
        <v/>
      </c>
      <c r="T1488" s="40">
        <f t="shared" si="692"/>
        <v>45912</v>
      </c>
      <c r="U1488" s="44">
        <v>2500</v>
      </c>
      <c r="V1488" s="44">
        <f t="shared" si="693"/>
        <v>0</v>
      </c>
      <c r="W1488" s="77">
        <f t="shared" si="694"/>
        <v>2500</v>
      </c>
      <c r="X1488" s="78">
        <f t="shared" si="695"/>
        <v>0</v>
      </c>
      <c r="Y1488" s="44" cm="1">
        <f t="array" ref="Y1488">_xlfn.IFNA(_xlfn.IFS(AND(Q1488&gt;=2000, Q1488&lt;3000), 10000, AND(Q1488&gt;=3000, Q1488&lt;4000), 15000, AND(Q1488&gt;=4000, Q1488&lt;5000), 20000, AND(Q1488&gt;=5000), 25000),0)</f>
        <v>0</v>
      </c>
      <c r="Z1488" s="91">
        <f t="shared" si="696"/>
        <v>0</v>
      </c>
      <c r="AA1488" s="44">
        <f t="shared" si="697"/>
        <v>0</v>
      </c>
      <c r="AB1488" s="44"/>
      <c r="AC1488" s="44"/>
      <c r="AD1488" s="44"/>
      <c r="AE1488" s="44">
        <f>VLOOKUP(O1488,정산업데이트!$A$6:$B$12,2,10)</f>
        <v>0</v>
      </c>
      <c r="AF1488" s="44"/>
      <c r="AG1488" s="79">
        <f t="shared" si="698"/>
        <v>0</v>
      </c>
      <c r="AH1488" s="80">
        <f t="shared" si="699"/>
        <v>2500</v>
      </c>
      <c r="AI1488" s="93"/>
      <c r="AJ1488" s="84" t="s">
        <v>8911</v>
      </c>
      <c r="AK1488" s="84" t="s">
        <v>73</v>
      </c>
      <c r="AL1488" s="84" t="s">
        <v>8912</v>
      </c>
      <c r="AM1488" s="84" t="s">
        <v>9734</v>
      </c>
      <c r="AN1488" s="84" t="s">
        <v>9735</v>
      </c>
      <c r="AO1488" s="84" t="s">
        <v>9736</v>
      </c>
      <c r="AP1488" s="84" t="s">
        <v>652</v>
      </c>
      <c r="AQ1488" s="84" t="s">
        <v>122</v>
      </c>
      <c r="AR1488" s="85">
        <v>1</v>
      </c>
      <c r="AS1488" s="86">
        <v>0.7</v>
      </c>
      <c r="AT1488" s="86">
        <v>1E-3</v>
      </c>
      <c r="AU1488" s="86">
        <v>0.7</v>
      </c>
      <c r="AV1488" s="84" t="s">
        <v>7</v>
      </c>
      <c r="AW1488" s="86">
        <v>65</v>
      </c>
      <c r="AX1488" s="84" t="s">
        <v>68</v>
      </c>
      <c r="AY1488" s="84" t="s">
        <v>68</v>
      </c>
      <c r="AZ1488" s="84" t="s">
        <v>68</v>
      </c>
      <c r="BA1488" s="84" t="s">
        <v>68</v>
      </c>
      <c r="BB1488" s="84" t="s">
        <v>68</v>
      </c>
      <c r="BC1488" s="84" t="s">
        <v>142</v>
      </c>
      <c r="BD1488" s="84" t="s">
        <v>106</v>
      </c>
      <c r="BE1488" s="84" t="s">
        <v>107</v>
      </c>
      <c r="BF1488" s="84" t="s">
        <v>122</v>
      </c>
      <c r="BG1488" s="84" t="s">
        <v>69</v>
      </c>
      <c r="BH1488" s="92" t="s">
        <v>9737</v>
      </c>
      <c r="BI1488" s="84" t="s">
        <v>122</v>
      </c>
      <c r="BJ1488" s="84" t="s">
        <v>9738</v>
      </c>
      <c r="BK1488" s="84" t="s">
        <v>867</v>
      </c>
      <c r="BL1488" s="84" t="s">
        <v>122</v>
      </c>
      <c r="BM1488" s="84" t="s">
        <v>106</v>
      </c>
      <c r="BN1488" s="84" t="s">
        <v>70</v>
      </c>
      <c r="BO1488" s="84" t="s">
        <v>71</v>
      </c>
      <c r="BP1488" s="84" t="s">
        <v>122</v>
      </c>
      <c r="BQ1488" s="84" t="s">
        <v>163</v>
      </c>
    </row>
    <row r="1489" spans="1:69" ht="14.4" x14ac:dyDescent="0.3">
      <c r="A1489" s="40" t="str">
        <f t="shared" si="673"/>
        <v>2025-09-12</v>
      </c>
      <c r="B1489" s="40" t="str">
        <f t="shared" si="674"/>
        <v>SYD</v>
      </c>
      <c r="C1489" s="39" t="str">
        <f t="shared" si="675"/>
        <v>40644104686</v>
      </c>
      <c r="D1489" s="41" t="str">
        <f t="shared" si="676"/>
        <v>PAU029773821</v>
      </c>
      <c r="E1489" s="41" t="str">
        <f t="shared" si="677"/>
        <v>596421471766</v>
      </c>
      <c r="F1489" s="39" t="str">
        <f t="shared" si="678"/>
        <v>2254252</v>
      </c>
      <c r="G1489" s="39" t="str">
        <f t="shared" si="679"/>
        <v>WISE EXPRESS(AUSTRAPHARM)</v>
      </c>
      <c r="H1489" s="41" t="str">
        <f t="shared" si="680"/>
        <v>김세연</v>
      </c>
      <c r="I1489" s="39" t="str">
        <f t="shared" si="681"/>
        <v>22188</v>
      </c>
      <c r="J1489" s="52" t="str">
        <f t="shared" si="682"/>
        <v/>
      </c>
      <c r="K1489" s="75">
        <f t="shared" si="683"/>
        <v>1</v>
      </c>
      <c r="L1489" s="76">
        <f t="shared" si="684"/>
        <v>4</v>
      </c>
      <c r="M1489" s="76">
        <f t="shared" si="685"/>
        <v>1E-3</v>
      </c>
      <c r="N1489" s="76">
        <f t="shared" si="686"/>
        <v>4</v>
      </c>
      <c r="O1489" s="42">
        <f t="shared" si="687"/>
        <v>4</v>
      </c>
      <c r="P1489" s="39" t="str">
        <f t="shared" si="688"/>
        <v>목록(Manifest)</v>
      </c>
      <c r="Q1489" s="72">
        <f t="shared" si="689"/>
        <v>130</v>
      </c>
      <c r="R1489" s="43" t="str">
        <f t="shared" si="690"/>
        <v>5X033</v>
      </c>
      <c r="S1489" s="82" t="str">
        <f t="shared" si="691"/>
        <v/>
      </c>
      <c r="T1489" s="40">
        <f t="shared" si="692"/>
        <v>45912</v>
      </c>
      <c r="U1489" s="44">
        <v>2500</v>
      </c>
      <c r="V1489" s="44">
        <f t="shared" si="693"/>
        <v>0</v>
      </c>
      <c r="W1489" s="77">
        <f t="shared" si="694"/>
        <v>2500</v>
      </c>
      <c r="X1489" s="78">
        <f t="shared" si="695"/>
        <v>0</v>
      </c>
      <c r="Y1489" s="44" cm="1">
        <f t="array" ref="Y1489">_xlfn.IFNA(_xlfn.IFS(AND(Q1489&gt;=2000, Q1489&lt;3000), 10000, AND(Q1489&gt;=3000, Q1489&lt;4000), 15000, AND(Q1489&gt;=4000, Q1489&lt;5000), 20000, AND(Q1489&gt;=5000), 25000),0)</f>
        <v>0</v>
      </c>
      <c r="Z1489" s="91">
        <f t="shared" si="696"/>
        <v>0</v>
      </c>
      <c r="AA1489" s="44">
        <f t="shared" si="697"/>
        <v>0</v>
      </c>
      <c r="AB1489" s="44"/>
      <c r="AC1489" s="44"/>
      <c r="AD1489" s="44"/>
      <c r="AE1489" s="44">
        <f>VLOOKUP(O1489,정산업데이트!$A$6:$B$12,2,10)</f>
        <v>0</v>
      </c>
      <c r="AF1489" s="44"/>
      <c r="AG1489" s="79">
        <f t="shared" si="698"/>
        <v>0</v>
      </c>
      <c r="AH1489" s="80">
        <f t="shared" si="699"/>
        <v>2500</v>
      </c>
      <c r="AI1489" s="93"/>
      <c r="AJ1489" s="84" t="s">
        <v>8911</v>
      </c>
      <c r="AK1489" s="84" t="s">
        <v>73</v>
      </c>
      <c r="AL1489" s="84" t="s">
        <v>8912</v>
      </c>
      <c r="AM1489" s="84" t="s">
        <v>9739</v>
      </c>
      <c r="AN1489" s="84" t="s">
        <v>244</v>
      </c>
      <c r="AO1489" s="84" t="s">
        <v>245</v>
      </c>
      <c r="AP1489" s="84" t="s">
        <v>1793</v>
      </c>
      <c r="AQ1489" s="84" t="s">
        <v>122</v>
      </c>
      <c r="AR1489" s="85">
        <v>1</v>
      </c>
      <c r="AS1489" s="86">
        <v>4</v>
      </c>
      <c r="AT1489" s="86">
        <v>1E-3</v>
      </c>
      <c r="AU1489" s="86">
        <v>4</v>
      </c>
      <c r="AV1489" s="84" t="s">
        <v>7</v>
      </c>
      <c r="AW1489" s="86">
        <v>130</v>
      </c>
      <c r="AX1489" s="84" t="s">
        <v>68</v>
      </c>
      <c r="AY1489" s="84" t="s">
        <v>68</v>
      </c>
      <c r="AZ1489" s="84" t="s">
        <v>68</v>
      </c>
      <c r="BA1489" s="84" t="s">
        <v>68</v>
      </c>
      <c r="BB1489" s="84" t="s">
        <v>68</v>
      </c>
      <c r="BC1489" s="84" t="s">
        <v>132</v>
      </c>
      <c r="BD1489" s="84" t="s">
        <v>83</v>
      </c>
      <c r="BE1489" s="84" t="s">
        <v>84</v>
      </c>
      <c r="BF1489" s="84" t="s">
        <v>122</v>
      </c>
      <c r="BG1489" s="84" t="s">
        <v>69</v>
      </c>
      <c r="BH1489" s="92" t="s">
        <v>9740</v>
      </c>
      <c r="BI1489" s="84" t="s">
        <v>122</v>
      </c>
      <c r="BJ1489" s="84" t="s">
        <v>9741</v>
      </c>
      <c r="BK1489" s="84" t="s">
        <v>867</v>
      </c>
      <c r="BL1489" s="84" t="s">
        <v>122</v>
      </c>
      <c r="BM1489" s="84" t="s">
        <v>83</v>
      </c>
      <c r="BN1489" s="84" t="s">
        <v>70</v>
      </c>
      <c r="BO1489" s="84" t="s">
        <v>71</v>
      </c>
      <c r="BP1489" s="84" t="s">
        <v>122</v>
      </c>
      <c r="BQ1489" s="84" t="s">
        <v>163</v>
      </c>
    </row>
    <row r="1490" spans="1:69" ht="14.4" x14ac:dyDescent="0.3">
      <c r="A1490" s="40" t="str">
        <f t="shared" si="673"/>
        <v>2025-09-12</v>
      </c>
      <c r="B1490" s="40" t="str">
        <f t="shared" si="674"/>
        <v>SYD</v>
      </c>
      <c r="C1490" s="39" t="str">
        <f t="shared" si="675"/>
        <v>40644104686</v>
      </c>
      <c r="D1490" s="41" t="str">
        <f t="shared" si="676"/>
        <v>PKR253445464</v>
      </c>
      <c r="E1490" s="41" t="str">
        <f t="shared" si="677"/>
        <v>596421476530 (3)</v>
      </c>
      <c r="F1490" s="39" t="str">
        <f t="shared" si="678"/>
        <v>2254264</v>
      </c>
      <c r="G1490" s="39" t="str">
        <f t="shared" si="679"/>
        <v>WISE EXPRESS(JNHLINK)</v>
      </c>
      <c r="H1490" s="41" t="str">
        <f t="shared" si="680"/>
        <v>홍은비</v>
      </c>
      <c r="I1490" s="39" t="str">
        <f t="shared" si="681"/>
        <v>22002</v>
      </c>
      <c r="J1490" s="52" t="str">
        <f t="shared" si="682"/>
        <v/>
      </c>
      <c r="K1490" s="75">
        <f t="shared" si="683"/>
        <v>1</v>
      </c>
      <c r="L1490" s="76">
        <f t="shared" si="684"/>
        <v>2.1</v>
      </c>
      <c r="M1490" s="76">
        <f t="shared" si="685"/>
        <v>1E-3</v>
      </c>
      <c r="N1490" s="76">
        <f t="shared" si="686"/>
        <v>2.1</v>
      </c>
      <c r="O1490" s="42">
        <f t="shared" si="687"/>
        <v>2.5</v>
      </c>
      <c r="P1490" s="39" t="str">
        <f t="shared" si="688"/>
        <v>목록(Manifest)</v>
      </c>
      <c r="Q1490" s="72">
        <f t="shared" si="689"/>
        <v>120</v>
      </c>
      <c r="R1490" s="43" t="str">
        <f t="shared" si="690"/>
        <v>5X033</v>
      </c>
      <c r="S1490" s="82" t="str">
        <f t="shared" si="691"/>
        <v/>
      </c>
      <c r="T1490" s="40">
        <f t="shared" si="692"/>
        <v>45912</v>
      </c>
      <c r="U1490" s="44">
        <v>2500</v>
      </c>
      <c r="V1490" s="44">
        <f t="shared" si="693"/>
        <v>0</v>
      </c>
      <c r="W1490" s="77">
        <f t="shared" si="694"/>
        <v>2500</v>
      </c>
      <c r="X1490" s="78">
        <f t="shared" si="695"/>
        <v>0</v>
      </c>
      <c r="Y1490" s="44" cm="1">
        <f t="array" ref="Y1490">_xlfn.IFNA(_xlfn.IFS(AND(Q1490&gt;=2000, Q1490&lt;3000), 10000, AND(Q1490&gt;=3000, Q1490&lt;4000), 15000, AND(Q1490&gt;=4000, Q1490&lt;5000), 20000, AND(Q1490&gt;=5000), 25000),0)</f>
        <v>0</v>
      </c>
      <c r="Z1490" s="91">
        <f t="shared" si="696"/>
        <v>0</v>
      </c>
      <c r="AA1490" s="44">
        <f t="shared" si="697"/>
        <v>0</v>
      </c>
      <c r="AB1490" s="44"/>
      <c r="AC1490" s="44"/>
      <c r="AD1490" s="44"/>
      <c r="AE1490" s="44">
        <f>VLOOKUP(O1490,정산업데이트!$A$6:$B$12,2,10)</f>
        <v>0</v>
      </c>
      <c r="AF1490" s="44"/>
      <c r="AG1490" s="79">
        <f t="shared" si="698"/>
        <v>0</v>
      </c>
      <c r="AH1490" s="80">
        <f t="shared" si="699"/>
        <v>2500</v>
      </c>
      <c r="AI1490" s="93"/>
      <c r="AJ1490" s="84" t="s">
        <v>8911</v>
      </c>
      <c r="AK1490" s="84" t="s">
        <v>73</v>
      </c>
      <c r="AL1490" s="84" t="s">
        <v>8912</v>
      </c>
      <c r="AM1490" s="84" t="s">
        <v>9742</v>
      </c>
      <c r="AN1490" s="84" t="s">
        <v>9743</v>
      </c>
      <c r="AO1490" s="84" t="s">
        <v>9744</v>
      </c>
      <c r="AP1490" s="84" t="s">
        <v>717</v>
      </c>
      <c r="AQ1490" s="84" t="s">
        <v>122</v>
      </c>
      <c r="AR1490" s="85">
        <v>1</v>
      </c>
      <c r="AS1490" s="86">
        <v>2.1</v>
      </c>
      <c r="AT1490" s="86">
        <v>1E-3</v>
      </c>
      <c r="AU1490" s="86">
        <v>2.1</v>
      </c>
      <c r="AV1490" s="84" t="s">
        <v>7</v>
      </c>
      <c r="AW1490" s="86">
        <v>120</v>
      </c>
      <c r="AX1490" s="84" t="s">
        <v>68</v>
      </c>
      <c r="AY1490" s="84" t="s">
        <v>68</v>
      </c>
      <c r="AZ1490" s="84" t="s">
        <v>68</v>
      </c>
      <c r="BA1490" s="84" t="s">
        <v>68</v>
      </c>
      <c r="BB1490" s="84" t="s">
        <v>68</v>
      </c>
      <c r="BC1490" s="84" t="s">
        <v>142</v>
      </c>
      <c r="BD1490" s="84" t="s">
        <v>106</v>
      </c>
      <c r="BE1490" s="84" t="s">
        <v>107</v>
      </c>
      <c r="BF1490" s="84" t="s">
        <v>122</v>
      </c>
      <c r="BG1490" s="84" t="s">
        <v>69</v>
      </c>
      <c r="BH1490" s="92" t="s">
        <v>9745</v>
      </c>
      <c r="BI1490" s="84" t="s">
        <v>122</v>
      </c>
      <c r="BJ1490" s="84" t="s">
        <v>9746</v>
      </c>
      <c r="BK1490" s="84" t="s">
        <v>867</v>
      </c>
      <c r="BL1490" s="84" t="s">
        <v>122</v>
      </c>
      <c r="BM1490" s="84" t="s">
        <v>106</v>
      </c>
      <c r="BN1490" s="84" t="s">
        <v>70</v>
      </c>
      <c r="BO1490" s="84" t="s">
        <v>71</v>
      </c>
      <c r="BP1490" s="84" t="s">
        <v>122</v>
      </c>
      <c r="BQ1490" s="84" t="s">
        <v>163</v>
      </c>
    </row>
    <row r="1491" spans="1:69" ht="14.4" x14ac:dyDescent="0.3">
      <c r="A1491" s="40" t="str">
        <f t="shared" si="673"/>
        <v>2025-09-12</v>
      </c>
      <c r="B1491" s="40" t="str">
        <f t="shared" si="674"/>
        <v>SYD</v>
      </c>
      <c r="C1491" s="39" t="str">
        <f t="shared" si="675"/>
        <v>40644104686</v>
      </c>
      <c r="D1491" s="41" t="str">
        <f t="shared" si="676"/>
        <v>PKR253039558</v>
      </c>
      <c r="E1491" s="41" t="str">
        <f t="shared" si="677"/>
        <v>596421456086</v>
      </c>
      <c r="F1491" s="39" t="str">
        <f t="shared" si="678"/>
        <v>2256683</v>
      </c>
      <c r="G1491" s="39" t="str">
        <f t="shared" si="679"/>
        <v>WISE EXPRESS LOGISTICS(PANGZIMOM)</v>
      </c>
      <c r="H1491" s="41" t="str">
        <f t="shared" si="680"/>
        <v>김명선</v>
      </c>
      <c r="I1491" s="39" t="str">
        <f t="shared" si="681"/>
        <v>16515</v>
      </c>
      <c r="J1491" s="52" t="str">
        <f t="shared" si="682"/>
        <v/>
      </c>
      <c r="K1491" s="75">
        <f t="shared" si="683"/>
        <v>1</v>
      </c>
      <c r="L1491" s="76">
        <f t="shared" si="684"/>
        <v>3.8</v>
      </c>
      <c r="M1491" s="76">
        <f t="shared" si="685"/>
        <v>1E-3</v>
      </c>
      <c r="N1491" s="76">
        <f t="shared" si="686"/>
        <v>3.8</v>
      </c>
      <c r="O1491" s="42">
        <f t="shared" si="687"/>
        <v>4</v>
      </c>
      <c r="P1491" s="39" t="str">
        <f t="shared" si="688"/>
        <v>일반(목록배제,Normal-Manifest Exception)</v>
      </c>
      <c r="Q1491" s="72">
        <f t="shared" si="689"/>
        <v>75</v>
      </c>
      <c r="R1491" s="43" t="str">
        <f t="shared" si="690"/>
        <v>5X033</v>
      </c>
      <c r="S1491" s="82" t="str">
        <f t="shared" si="691"/>
        <v/>
      </c>
      <c r="T1491" s="40">
        <f t="shared" si="692"/>
        <v>45912</v>
      </c>
      <c r="U1491" s="44">
        <v>2500</v>
      </c>
      <c r="V1491" s="44">
        <f t="shared" si="693"/>
        <v>0</v>
      </c>
      <c r="W1491" s="77">
        <f t="shared" si="694"/>
        <v>2500</v>
      </c>
      <c r="X1491" s="78">
        <f t="shared" si="695"/>
        <v>0</v>
      </c>
      <c r="Y1491" s="44" cm="1">
        <f t="array" ref="Y1491">_xlfn.IFNA(_xlfn.IFS(AND(Q1491&gt;=2000, Q1491&lt;3000), 10000, AND(Q1491&gt;=3000, Q1491&lt;4000), 15000, AND(Q1491&gt;=4000, Q1491&lt;5000), 20000, AND(Q1491&gt;=5000), 25000),0)</f>
        <v>0</v>
      </c>
      <c r="Z1491" s="91">
        <f t="shared" si="696"/>
        <v>300</v>
      </c>
      <c r="AA1491" s="44">
        <f t="shared" si="697"/>
        <v>0</v>
      </c>
      <c r="AB1491" s="44"/>
      <c r="AC1491" s="44"/>
      <c r="AD1491" s="44"/>
      <c r="AE1491" s="44">
        <f>VLOOKUP(O1491,정산업데이트!$A$6:$B$12,2,10)</f>
        <v>0</v>
      </c>
      <c r="AF1491" s="44"/>
      <c r="AG1491" s="79">
        <f t="shared" si="698"/>
        <v>300</v>
      </c>
      <c r="AH1491" s="80">
        <f t="shared" si="699"/>
        <v>2800</v>
      </c>
      <c r="AI1491" s="93"/>
      <c r="AJ1491" s="84" t="s">
        <v>8911</v>
      </c>
      <c r="AK1491" s="84" t="s">
        <v>73</v>
      </c>
      <c r="AL1491" s="84" t="s">
        <v>8912</v>
      </c>
      <c r="AM1491" s="84" t="s">
        <v>9747</v>
      </c>
      <c r="AN1491" s="84" t="s">
        <v>9748</v>
      </c>
      <c r="AO1491" s="84" t="s">
        <v>9749</v>
      </c>
      <c r="AP1491" s="84" t="s">
        <v>1613</v>
      </c>
      <c r="AQ1491" s="84" t="s">
        <v>122</v>
      </c>
      <c r="AR1491" s="85">
        <v>1</v>
      </c>
      <c r="AS1491" s="86">
        <v>3.8</v>
      </c>
      <c r="AT1491" s="86">
        <v>1E-3</v>
      </c>
      <c r="AU1491" s="86">
        <v>3.8</v>
      </c>
      <c r="AV1491" s="84" t="s">
        <v>8</v>
      </c>
      <c r="AW1491" s="86">
        <v>75</v>
      </c>
      <c r="AX1491" s="84" t="s">
        <v>68</v>
      </c>
      <c r="AY1491" s="84" t="s">
        <v>68</v>
      </c>
      <c r="AZ1491" s="84" t="s">
        <v>68</v>
      </c>
      <c r="BA1491" s="84" t="s">
        <v>68</v>
      </c>
      <c r="BB1491" s="84" t="s">
        <v>68</v>
      </c>
      <c r="BC1491" s="84" t="s">
        <v>441</v>
      </c>
      <c r="BD1491" s="84" t="s">
        <v>442</v>
      </c>
      <c r="BE1491" s="84" t="s">
        <v>443</v>
      </c>
      <c r="BF1491" s="84" t="s">
        <v>122</v>
      </c>
      <c r="BG1491" s="84" t="s">
        <v>69</v>
      </c>
      <c r="BH1491" s="92" t="s">
        <v>9750</v>
      </c>
      <c r="BI1491" s="84" t="s">
        <v>122</v>
      </c>
      <c r="BJ1491" s="84" t="s">
        <v>9751</v>
      </c>
      <c r="BK1491" s="84" t="s">
        <v>867</v>
      </c>
      <c r="BL1491" s="84" t="s">
        <v>122</v>
      </c>
      <c r="BM1491" s="84" t="s">
        <v>442</v>
      </c>
      <c r="BN1491" s="84" t="s">
        <v>70</v>
      </c>
      <c r="BO1491" s="84" t="s">
        <v>71</v>
      </c>
      <c r="BP1491" s="84" t="s">
        <v>122</v>
      </c>
      <c r="BQ1491" s="84" t="s">
        <v>163</v>
      </c>
    </row>
    <row r="1492" spans="1:69" ht="14.4" x14ac:dyDescent="0.3">
      <c r="A1492" s="40" t="str">
        <f t="shared" si="673"/>
        <v>2025-09-12</v>
      </c>
      <c r="B1492" s="40" t="str">
        <f t="shared" si="674"/>
        <v>SYD</v>
      </c>
      <c r="C1492" s="39" t="str">
        <f t="shared" si="675"/>
        <v>40644104686</v>
      </c>
      <c r="D1492" s="41" t="str">
        <f t="shared" si="676"/>
        <v>PKR253039563</v>
      </c>
      <c r="E1492" s="41" t="str">
        <f t="shared" si="677"/>
        <v>596421456134</v>
      </c>
      <c r="F1492" s="39" t="str">
        <f t="shared" si="678"/>
        <v>2256683</v>
      </c>
      <c r="G1492" s="39" t="str">
        <f t="shared" si="679"/>
        <v>WISE EXPRESS LOGISTICS(PANGZIMOM)</v>
      </c>
      <c r="H1492" s="41" t="str">
        <f t="shared" si="680"/>
        <v>김명선</v>
      </c>
      <c r="I1492" s="39" t="str">
        <f t="shared" si="681"/>
        <v>16515</v>
      </c>
      <c r="J1492" s="52" t="str">
        <f t="shared" si="682"/>
        <v/>
      </c>
      <c r="K1492" s="75">
        <f t="shared" si="683"/>
        <v>1</v>
      </c>
      <c r="L1492" s="76">
        <f t="shared" si="684"/>
        <v>3.8</v>
      </c>
      <c r="M1492" s="76">
        <f t="shared" si="685"/>
        <v>1E-3</v>
      </c>
      <c r="N1492" s="76">
        <f t="shared" si="686"/>
        <v>3.8</v>
      </c>
      <c r="O1492" s="42">
        <f t="shared" si="687"/>
        <v>4</v>
      </c>
      <c r="P1492" s="39" t="str">
        <f t="shared" si="688"/>
        <v>일반(목록배제,Normal-Manifest Exception)</v>
      </c>
      <c r="Q1492" s="72">
        <f t="shared" si="689"/>
        <v>75</v>
      </c>
      <c r="R1492" s="43" t="str">
        <f t="shared" si="690"/>
        <v>5X033</v>
      </c>
      <c r="S1492" s="82" t="str">
        <f t="shared" si="691"/>
        <v/>
      </c>
      <c r="T1492" s="40">
        <f t="shared" si="692"/>
        <v>45912</v>
      </c>
      <c r="U1492" s="44">
        <v>2500</v>
      </c>
      <c r="V1492" s="44">
        <f t="shared" si="693"/>
        <v>0</v>
      </c>
      <c r="W1492" s="77">
        <f t="shared" si="694"/>
        <v>2500</v>
      </c>
      <c r="X1492" s="78">
        <f t="shared" si="695"/>
        <v>0</v>
      </c>
      <c r="Y1492" s="44" cm="1">
        <f t="array" ref="Y1492">_xlfn.IFNA(_xlfn.IFS(AND(Q1492&gt;=2000, Q1492&lt;3000), 10000, AND(Q1492&gt;=3000, Q1492&lt;4000), 15000, AND(Q1492&gt;=4000, Q1492&lt;5000), 20000, AND(Q1492&gt;=5000), 25000),0)</f>
        <v>0</v>
      </c>
      <c r="Z1492" s="91">
        <f t="shared" si="696"/>
        <v>300</v>
      </c>
      <c r="AA1492" s="44">
        <f t="shared" si="697"/>
        <v>0</v>
      </c>
      <c r="AB1492" s="44"/>
      <c r="AC1492" s="44"/>
      <c r="AD1492" s="44"/>
      <c r="AE1492" s="44">
        <f>VLOOKUP(O1492,정산업데이트!$A$6:$B$12,2,10)</f>
        <v>0</v>
      </c>
      <c r="AF1492" s="44"/>
      <c r="AG1492" s="79">
        <f t="shared" si="698"/>
        <v>300</v>
      </c>
      <c r="AH1492" s="80">
        <f t="shared" si="699"/>
        <v>2800</v>
      </c>
      <c r="AI1492" s="93"/>
      <c r="AJ1492" s="84" t="s">
        <v>8911</v>
      </c>
      <c r="AK1492" s="84" t="s">
        <v>73</v>
      </c>
      <c r="AL1492" s="84" t="s">
        <v>8912</v>
      </c>
      <c r="AM1492" s="84" t="s">
        <v>9752</v>
      </c>
      <c r="AN1492" s="84" t="s">
        <v>9748</v>
      </c>
      <c r="AO1492" s="84" t="s">
        <v>9749</v>
      </c>
      <c r="AP1492" s="84" t="s">
        <v>1613</v>
      </c>
      <c r="AQ1492" s="84" t="s">
        <v>122</v>
      </c>
      <c r="AR1492" s="85">
        <v>1</v>
      </c>
      <c r="AS1492" s="86">
        <v>3.8</v>
      </c>
      <c r="AT1492" s="86">
        <v>1E-3</v>
      </c>
      <c r="AU1492" s="86">
        <v>3.8</v>
      </c>
      <c r="AV1492" s="84" t="s">
        <v>8</v>
      </c>
      <c r="AW1492" s="86">
        <v>75</v>
      </c>
      <c r="AX1492" s="84" t="s">
        <v>68</v>
      </c>
      <c r="AY1492" s="84" t="s">
        <v>68</v>
      </c>
      <c r="AZ1492" s="84" t="s">
        <v>68</v>
      </c>
      <c r="BA1492" s="84" t="s">
        <v>68</v>
      </c>
      <c r="BB1492" s="84" t="s">
        <v>68</v>
      </c>
      <c r="BC1492" s="84" t="s">
        <v>441</v>
      </c>
      <c r="BD1492" s="84" t="s">
        <v>442</v>
      </c>
      <c r="BE1492" s="84" t="s">
        <v>443</v>
      </c>
      <c r="BF1492" s="84" t="s">
        <v>122</v>
      </c>
      <c r="BG1492" s="84" t="s">
        <v>69</v>
      </c>
      <c r="BH1492" s="92" t="s">
        <v>9753</v>
      </c>
      <c r="BI1492" s="84" t="s">
        <v>122</v>
      </c>
      <c r="BJ1492" s="84" t="s">
        <v>9754</v>
      </c>
      <c r="BK1492" s="84" t="s">
        <v>867</v>
      </c>
      <c r="BL1492" s="84" t="s">
        <v>122</v>
      </c>
      <c r="BM1492" s="84" t="s">
        <v>442</v>
      </c>
      <c r="BN1492" s="84" t="s">
        <v>70</v>
      </c>
      <c r="BO1492" s="84" t="s">
        <v>71</v>
      </c>
      <c r="BP1492" s="84" t="s">
        <v>122</v>
      </c>
      <c r="BQ1492" s="84" t="s">
        <v>163</v>
      </c>
    </row>
    <row r="1493" spans="1:69" ht="14.4" x14ac:dyDescent="0.3">
      <c r="A1493" s="40" t="str">
        <f t="shared" si="673"/>
        <v>2025-09-12</v>
      </c>
      <c r="B1493" s="40" t="str">
        <f t="shared" si="674"/>
        <v>SYD</v>
      </c>
      <c r="C1493" s="39" t="str">
        <f t="shared" si="675"/>
        <v>40644104686</v>
      </c>
      <c r="D1493" s="41" t="str">
        <f t="shared" si="676"/>
        <v>PKR253379780</v>
      </c>
      <c r="E1493" s="41" t="str">
        <f t="shared" si="677"/>
        <v>596421473321</v>
      </c>
      <c r="F1493" s="39" t="str">
        <f t="shared" si="678"/>
        <v>2256516</v>
      </c>
      <c r="G1493" s="39" t="str">
        <f t="shared" si="679"/>
        <v>WISE EXPRESS (CNC INTL)</v>
      </c>
      <c r="H1493" s="41" t="str">
        <f t="shared" si="680"/>
        <v>신유리</v>
      </c>
      <c r="I1493" s="39" t="str">
        <f t="shared" si="681"/>
        <v>07591</v>
      </c>
      <c r="J1493" s="52" t="str">
        <f t="shared" si="682"/>
        <v/>
      </c>
      <c r="K1493" s="75">
        <f t="shared" si="683"/>
        <v>1</v>
      </c>
      <c r="L1493" s="76">
        <f t="shared" si="684"/>
        <v>1</v>
      </c>
      <c r="M1493" s="76">
        <f t="shared" si="685"/>
        <v>1E-3</v>
      </c>
      <c r="N1493" s="76">
        <f t="shared" si="686"/>
        <v>1</v>
      </c>
      <c r="O1493" s="42">
        <f t="shared" si="687"/>
        <v>1</v>
      </c>
      <c r="P1493" s="39" t="str">
        <f t="shared" si="688"/>
        <v>목록(Manifest)</v>
      </c>
      <c r="Q1493" s="72">
        <f t="shared" si="689"/>
        <v>40</v>
      </c>
      <c r="R1493" s="43" t="str">
        <f t="shared" si="690"/>
        <v>5X033</v>
      </c>
      <c r="S1493" s="82" t="str">
        <f t="shared" si="691"/>
        <v/>
      </c>
      <c r="T1493" s="40">
        <f t="shared" si="692"/>
        <v>45912</v>
      </c>
      <c r="U1493" s="44">
        <v>2500</v>
      </c>
      <c r="V1493" s="44">
        <f t="shared" si="693"/>
        <v>0</v>
      </c>
      <c r="W1493" s="77">
        <f t="shared" si="694"/>
        <v>2500</v>
      </c>
      <c r="X1493" s="78">
        <f t="shared" si="695"/>
        <v>0</v>
      </c>
      <c r="Y1493" s="44" cm="1">
        <f t="array" ref="Y1493">_xlfn.IFNA(_xlfn.IFS(AND(Q1493&gt;=2000, Q1493&lt;3000), 10000, AND(Q1493&gt;=3000, Q1493&lt;4000), 15000, AND(Q1493&gt;=4000, Q1493&lt;5000), 20000, AND(Q1493&gt;=5000), 25000),0)</f>
        <v>0</v>
      </c>
      <c r="Z1493" s="91">
        <f t="shared" si="696"/>
        <v>0</v>
      </c>
      <c r="AA1493" s="44">
        <f t="shared" si="697"/>
        <v>0</v>
      </c>
      <c r="AB1493" s="44"/>
      <c r="AC1493" s="44"/>
      <c r="AD1493" s="44"/>
      <c r="AE1493" s="44">
        <f>VLOOKUP(O1493,정산업데이트!$A$6:$B$12,2,10)</f>
        <v>0</v>
      </c>
      <c r="AF1493" s="44"/>
      <c r="AG1493" s="79">
        <f t="shared" si="698"/>
        <v>0</v>
      </c>
      <c r="AH1493" s="80">
        <f t="shared" si="699"/>
        <v>2500</v>
      </c>
      <c r="AI1493" s="93"/>
      <c r="AJ1493" s="84" t="s">
        <v>8911</v>
      </c>
      <c r="AK1493" s="84" t="s">
        <v>73</v>
      </c>
      <c r="AL1493" s="84" t="s">
        <v>8912</v>
      </c>
      <c r="AM1493" s="84" t="s">
        <v>9755</v>
      </c>
      <c r="AN1493" s="84" t="s">
        <v>9756</v>
      </c>
      <c r="AO1493" s="84" t="s">
        <v>9757</v>
      </c>
      <c r="AP1493" s="84" t="s">
        <v>9758</v>
      </c>
      <c r="AQ1493" s="84" t="s">
        <v>122</v>
      </c>
      <c r="AR1493" s="85">
        <v>1</v>
      </c>
      <c r="AS1493" s="86">
        <v>1</v>
      </c>
      <c r="AT1493" s="86">
        <v>1E-3</v>
      </c>
      <c r="AU1493" s="86">
        <v>1</v>
      </c>
      <c r="AV1493" s="84" t="s">
        <v>7</v>
      </c>
      <c r="AW1493" s="86">
        <v>40</v>
      </c>
      <c r="AX1493" s="84" t="s">
        <v>68</v>
      </c>
      <c r="AY1493" s="84" t="s">
        <v>68</v>
      </c>
      <c r="AZ1493" s="84" t="s">
        <v>68</v>
      </c>
      <c r="BA1493" s="84" t="s">
        <v>68</v>
      </c>
      <c r="BB1493" s="84" t="s">
        <v>68</v>
      </c>
      <c r="BC1493" s="84" t="s">
        <v>405</v>
      </c>
      <c r="BD1493" s="84" t="s">
        <v>406</v>
      </c>
      <c r="BE1493" s="84" t="s">
        <v>407</v>
      </c>
      <c r="BF1493" s="84" t="s">
        <v>122</v>
      </c>
      <c r="BG1493" s="84" t="s">
        <v>69</v>
      </c>
      <c r="BH1493" s="92" t="s">
        <v>9759</v>
      </c>
      <c r="BI1493" s="84" t="s">
        <v>122</v>
      </c>
      <c r="BJ1493" s="84" t="s">
        <v>9760</v>
      </c>
      <c r="BK1493" s="84" t="s">
        <v>867</v>
      </c>
      <c r="BL1493" s="84" t="s">
        <v>122</v>
      </c>
      <c r="BM1493" s="84" t="s">
        <v>406</v>
      </c>
      <c r="BN1493" s="84" t="s">
        <v>70</v>
      </c>
      <c r="BO1493" s="84" t="s">
        <v>71</v>
      </c>
      <c r="BP1493" s="84" t="s">
        <v>122</v>
      </c>
      <c r="BQ1493" s="84" t="s">
        <v>163</v>
      </c>
    </row>
    <row r="1494" spans="1:69" ht="14.4" x14ac:dyDescent="0.3">
      <c r="A1494" s="40" t="str">
        <f t="shared" si="673"/>
        <v>2025-09-12</v>
      </c>
      <c r="B1494" s="40" t="str">
        <f t="shared" si="674"/>
        <v>SYD</v>
      </c>
      <c r="C1494" s="39" t="str">
        <f t="shared" si="675"/>
        <v>40644104686</v>
      </c>
      <c r="D1494" s="41" t="str">
        <f t="shared" si="676"/>
        <v>PKR253379781</v>
      </c>
      <c r="E1494" s="41" t="str">
        <f t="shared" si="677"/>
        <v>596421473332</v>
      </c>
      <c r="F1494" s="39" t="str">
        <f t="shared" si="678"/>
        <v>2256516</v>
      </c>
      <c r="G1494" s="39" t="str">
        <f t="shared" si="679"/>
        <v>WISE EXPRESS (CNC INTL)</v>
      </c>
      <c r="H1494" s="41" t="str">
        <f t="shared" si="680"/>
        <v>최정순</v>
      </c>
      <c r="I1494" s="39" t="str">
        <f t="shared" si="681"/>
        <v>41971</v>
      </c>
      <c r="J1494" s="52" t="str">
        <f t="shared" si="682"/>
        <v/>
      </c>
      <c r="K1494" s="75">
        <f t="shared" si="683"/>
        <v>1</v>
      </c>
      <c r="L1494" s="76">
        <f t="shared" si="684"/>
        <v>1</v>
      </c>
      <c r="M1494" s="76">
        <f t="shared" si="685"/>
        <v>1E-3</v>
      </c>
      <c r="N1494" s="76">
        <f t="shared" si="686"/>
        <v>1</v>
      </c>
      <c r="O1494" s="42">
        <f t="shared" si="687"/>
        <v>1</v>
      </c>
      <c r="P1494" s="39" t="str">
        <f t="shared" si="688"/>
        <v>목록(Manifest)</v>
      </c>
      <c r="Q1494" s="72">
        <f t="shared" si="689"/>
        <v>40</v>
      </c>
      <c r="R1494" s="43" t="str">
        <f t="shared" si="690"/>
        <v>5X033</v>
      </c>
      <c r="S1494" s="82" t="str">
        <f t="shared" si="691"/>
        <v/>
      </c>
      <c r="T1494" s="40">
        <f t="shared" si="692"/>
        <v>45912</v>
      </c>
      <c r="U1494" s="44">
        <v>2500</v>
      </c>
      <c r="V1494" s="44">
        <f t="shared" si="693"/>
        <v>0</v>
      </c>
      <c r="W1494" s="77">
        <f t="shared" si="694"/>
        <v>2500</v>
      </c>
      <c r="X1494" s="78">
        <f t="shared" si="695"/>
        <v>0</v>
      </c>
      <c r="Y1494" s="44" cm="1">
        <f t="array" ref="Y1494">_xlfn.IFNA(_xlfn.IFS(AND(Q1494&gt;=2000, Q1494&lt;3000), 10000, AND(Q1494&gt;=3000, Q1494&lt;4000), 15000, AND(Q1494&gt;=4000, Q1494&lt;5000), 20000, AND(Q1494&gt;=5000), 25000),0)</f>
        <v>0</v>
      </c>
      <c r="Z1494" s="91">
        <f t="shared" si="696"/>
        <v>0</v>
      </c>
      <c r="AA1494" s="44">
        <f t="shared" si="697"/>
        <v>0</v>
      </c>
      <c r="AB1494" s="44"/>
      <c r="AC1494" s="44"/>
      <c r="AD1494" s="44"/>
      <c r="AE1494" s="44">
        <f>VLOOKUP(O1494,정산업데이트!$A$6:$B$12,2,10)</f>
        <v>0</v>
      </c>
      <c r="AF1494" s="44"/>
      <c r="AG1494" s="79">
        <f t="shared" si="698"/>
        <v>0</v>
      </c>
      <c r="AH1494" s="80">
        <f t="shared" si="699"/>
        <v>2500</v>
      </c>
      <c r="AI1494" s="93"/>
      <c r="AJ1494" s="84" t="s">
        <v>8911</v>
      </c>
      <c r="AK1494" s="84" t="s">
        <v>73</v>
      </c>
      <c r="AL1494" s="84" t="s">
        <v>8912</v>
      </c>
      <c r="AM1494" s="84" t="s">
        <v>9761</v>
      </c>
      <c r="AN1494" s="84" t="s">
        <v>9762</v>
      </c>
      <c r="AO1494" s="84" t="s">
        <v>9763</v>
      </c>
      <c r="AP1494" s="84" t="s">
        <v>9764</v>
      </c>
      <c r="AQ1494" s="84" t="s">
        <v>122</v>
      </c>
      <c r="AR1494" s="85">
        <v>1</v>
      </c>
      <c r="AS1494" s="86">
        <v>1</v>
      </c>
      <c r="AT1494" s="86">
        <v>1E-3</v>
      </c>
      <c r="AU1494" s="86">
        <v>1</v>
      </c>
      <c r="AV1494" s="84" t="s">
        <v>7</v>
      </c>
      <c r="AW1494" s="86">
        <v>40</v>
      </c>
      <c r="AX1494" s="84" t="s">
        <v>68</v>
      </c>
      <c r="AY1494" s="84" t="s">
        <v>68</v>
      </c>
      <c r="AZ1494" s="84" t="s">
        <v>68</v>
      </c>
      <c r="BA1494" s="84" t="s">
        <v>68</v>
      </c>
      <c r="BB1494" s="84" t="s">
        <v>68</v>
      </c>
      <c r="BC1494" s="84" t="s">
        <v>405</v>
      </c>
      <c r="BD1494" s="84" t="s">
        <v>406</v>
      </c>
      <c r="BE1494" s="84" t="s">
        <v>407</v>
      </c>
      <c r="BF1494" s="84" t="s">
        <v>122</v>
      </c>
      <c r="BG1494" s="84" t="s">
        <v>69</v>
      </c>
      <c r="BH1494" s="92" t="s">
        <v>9765</v>
      </c>
      <c r="BI1494" s="84" t="s">
        <v>122</v>
      </c>
      <c r="BJ1494" s="84" t="s">
        <v>9766</v>
      </c>
      <c r="BK1494" s="84" t="s">
        <v>867</v>
      </c>
      <c r="BL1494" s="84" t="s">
        <v>122</v>
      </c>
      <c r="BM1494" s="84" t="s">
        <v>406</v>
      </c>
      <c r="BN1494" s="84" t="s">
        <v>70</v>
      </c>
      <c r="BO1494" s="84" t="s">
        <v>71</v>
      </c>
      <c r="BP1494" s="84" t="s">
        <v>122</v>
      </c>
      <c r="BQ1494" s="84" t="s">
        <v>163</v>
      </c>
    </row>
    <row r="1495" spans="1:69" ht="14.4" x14ac:dyDescent="0.3">
      <c r="A1495" s="40" t="str">
        <f t="shared" si="673"/>
        <v>2025-09-12</v>
      </c>
      <c r="B1495" s="40" t="str">
        <f t="shared" si="674"/>
        <v>SYD</v>
      </c>
      <c r="C1495" s="39" t="str">
        <f t="shared" si="675"/>
        <v>40644104686</v>
      </c>
      <c r="D1495" s="41" t="str">
        <f t="shared" si="676"/>
        <v>PKR253379782</v>
      </c>
      <c r="E1495" s="41" t="str">
        <f t="shared" si="677"/>
        <v>596421473343</v>
      </c>
      <c r="F1495" s="39" t="str">
        <f t="shared" si="678"/>
        <v>2256516</v>
      </c>
      <c r="G1495" s="39" t="str">
        <f t="shared" si="679"/>
        <v>WISE EXPRESS (CNC INTL)</v>
      </c>
      <c r="H1495" s="41" t="str">
        <f t="shared" si="680"/>
        <v>우종례</v>
      </c>
      <c r="I1495" s="39" t="str">
        <f t="shared" si="681"/>
        <v>05721</v>
      </c>
      <c r="J1495" s="52" t="str">
        <f t="shared" si="682"/>
        <v/>
      </c>
      <c r="K1495" s="75">
        <f t="shared" si="683"/>
        <v>1</v>
      </c>
      <c r="L1495" s="76">
        <f t="shared" si="684"/>
        <v>1</v>
      </c>
      <c r="M1495" s="76">
        <f t="shared" si="685"/>
        <v>1E-3</v>
      </c>
      <c r="N1495" s="76">
        <f t="shared" si="686"/>
        <v>1</v>
      </c>
      <c r="O1495" s="42">
        <f t="shared" si="687"/>
        <v>1</v>
      </c>
      <c r="P1495" s="39" t="str">
        <f t="shared" si="688"/>
        <v>목록(Manifest)</v>
      </c>
      <c r="Q1495" s="72">
        <f t="shared" si="689"/>
        <v>40</v>
      </c>
      <c r="R1495" s="43" t="str">
        <f t="shared" si="690"/>
        <v>5X033</v>
      </c>
      <c r="S1495" s="82" t="str">
        <f t="shared" si="691"/>
        <v/>
      </c>
      <c r="T1495" s="40">
        <f t="shared" si="692"/>
        <v>45912</v>
      </c>
      <c r="U1495" s="44">
        <v>2500</v>
      </c>
      <c r="V1495" s="44">
        <f t="shared" si="693"/>
        <v>0</v>
      </c>
      <c r="W1495" s="77">
        <f t="shared" si="694"/>
        <v>2500</v>
      </c>
      <c r="X1495" s="78">
        <f t="shared" si="695"/>
        <v>0</v>
      </c>
      <c r="Y1495" s="44" cm="1">
        <f t="array" ref="Y1495">_xlfn.IFNA(_xlfn.IFS(AND(Q1495&gt;=2000, Q1495&lt;3000), 10000, AND(Q1495&gt;=3000, Q1495&lt;4000), 15000, AND(Q1495&gt;=4000, Q1495&lt;5000), 20000, AND(Q1495&gt;=5000), 25000),0)</f>
        <v>0</v>
      </c>
      <c r="Z1495" s="91">
        <f t="shared" si="696"/>
        <v>0</v>
      </c>
      <c r="AA1495" s="44">
        <f t="shared" si="697"/>
        <v>0</v>
      </c>
      <c r="AB1495" s="44"/>
      <c r="AC1495" s="44"/>
      <c r="AD1495" s="44"/>
      <c r="AE1495" s="44">
        <f>VLOOKUP(O1495,정산업데이트!$A$6:$B$12,2,10)</f>
        <v>0</v>
      </c>
      <c r="AF1495" s="44"/>
      <c r="AG1495" s="79">
        <f t="shared" si="698"/>
        <v>0</v>
      </c>
      <c r="AH1495" s="80">
        <f t="shared" si="699"/>
        <v>2500</v>
      </c>
      <c r="AI1495" s="93"/>
      <c r="AJ1495" s="84" t="s">
        <v>8911</v>
      </c>
      <c r="AK1495" s="84" t="s">
        <v>73</v>
      </c>
      <c r="AL1495" s="84" t="s">
        <v>8912</v>
      </c>
      <c r="AM1495" s="84" t="s">
        <v>9767</v>
      </c>
      <c r="AN1495" s="84" t="s">
        <v>9768</v>
      </c>
      <c r="AO1495" s="84" t="s">
        <v>9769</v>
      </c>
      <c r="AP1495" s="84" t="s">
        <v>9770</v>
      </c>
      <c r="AQ1495" s="84" t="s">
        <v>122</v>
      </c>
      <c r="AR1495" s="85">
        <v>1</v>
      </c>
      <c r="AS1495" s="86">
        <v>1</v>
      </c>
      <c r="AT1495" s="86">
        <v>1E-3</v>
      </c>
      <c r="AU1495" s="86">
        <v>1</v>
      </c>
      <c r="AV1495" s="84" t="s">
        <v>7</v>
      </c>
      <c r="AW1495" s="86">
        <v>40</v>
      </c>
      <c r="AX1495" s="84" t="s">
        <v>68</v>
      </c>
      <c r="AY1495" s="84" t="s">
        <v>68</v>
      </c>
      <c r="AZ1495" s="84" t="s">
        <v>68</v>
      </c>
      <c r="BA1495" s="84" t="s">
        <v>68</v>
      </c>
      <c r="BB1495" s="84" t="s">
        <v>68</v>
      </c>
      <c r="BC1495" s="84" t="s">
        <v>405</v>
      </c>
      <c r="BD1495" s="84" t="s">
        <v>406</v>
      </c>
      <c r="BE1495" s="84" t="s">
        <v>415</v>
      </c>
      <c r="BF1495" s="84" t="s">
        <v>122</v>
      </c>
      <c r="BG1495" s="84" t="s">
        <v>69</v>
      </c>
      <c r="BH1495" s="92" t="s">
        <v>9771</v>
      </c>
      <c r="BI1495" s="84" t="s">
        <v>122</v>
      </c>
      <c r="BJ1495" s="84" t="s">
        <v>9772</v>
      </c>
      <c r="BK1495" s="84" t="s">
        <v>867</v>
      </c>
      <c r="BL1495" s="84" t="s">
        <v>122</v>
      </c>
      <c r="BM1495" s="84" t="s">
        <v>406</v>
      </c>
      <c r="BN1495" s="84" t="s">
        <v>70</v>
      </c>
      <c r="BO1495" s="84" t="s">
        <v>71</v>
      </c>
      <c r="BP1495" s="84" t="s">
        <v>122</v>
      </c>
      <c r="BQ1495" s="84" t="s">
        <v>163</v>
      </c>
    </row>
    <row r="1496" spans="1:69" ht="14.4" x14ac:dyDescent="0.3">
      <c r="A1496" s="40" t="str">
        <f t="shared" si="673"/>
        <v>2025-09-12</v>
      </c>
      <c r="B1496" s="40" t="str">
        <f t="shared" si="674"/>
        <v>SYD</v>
      </c>
      <c r="C1496" s="39" t="str">
        <f t="shared" si="675"/>
        <v>40644104686</v>
      </c>
      <c r="D1496" s="41" t="str">
        <f t="shared" si="676"/>
        <v>PKR253379785</v>
      </c>
      <c r="E1496" s="41" t="str">
        <f t="shared" si="677"/>
        <v>596421473376</v>
      </c>
      <c r="F1496" s="39" t="str">
        <f t="shared" si="678"/>
        <v>2256516</v>
      </c>
      <c r="G1496" s="39" t="str">
        <f t="shared" si="679"/>
        <v>WISE EXPRESS (CNC INTL)</v>
      </c>
      <c r="H1496" s="41" t="str">
        <f t="shared" si="680"/>
        <v>고선애</v>
      </c>
      <c r="I1496" s="39" t="str">
        <f t="shared" si="681"/>
        <v>13564</v>
      </c>
      <c r="J1496" s="52" t="str">
        <f t="shared" si="682"/>
        <v/>
      </c>
      <c r="K1496" s="75">
        <f t="shared" si="683"/>
        <v>1</v>
      </c>
      <c r="L1496" s="76">
        <f t="shared" si="684"/>
        <v>1</v>
      </c>
      <c r="M1496" s="76">
        <f t="shared" si="685"/>
        <v>1E-3</v>
      </c>
      <c r="N1496" s="76">
        <f t="shared" si="686"/>
        <v>1</v>
      </c>
      <c r="O1496" s="42">
        <f t="shared" si="687"/>
        <v>1</v>
      </c>
      <c r="P1496" s="39" t="str">
        <f t="shared" si="688"/>
        <v>일반(목록배제,Normal-Manifest Exception)</v>
      </c>
      <c r="Q1496" s="72">
        <f t="shared" si="689"/>
        <v>24</v>
      </c>
      <c r="R1496" s="43" t="str">
        <f t="shared" si="690"/>
        <v>5X033</v>
      </c>
      <c r="S1496" s="82" t="str">
        <f t="shared" si="691"/>
        <v/>
      </c>
      <c r="T1496" s="40">
        <f t="shared" si="692"/>
        <v>45912</v>
      </c>
      <c r="U1496" s="44">
        <v>2500</v>
      </c>
      <c r="V1496" s="44">
        <f t="shared" si="693"/>
        <v>0</v>
      </c>
      <c r="W1496" s="77">
        <f t="shared" si="694"/>
        <v>2500</v>
      </c>
      <c r="X1496" s="78">
        <f t="shared" si="695"/>
        <v>0</v>
      </c>
      <c r="Y1496" s="44" cm="1">
        <f t="array" ref="Y1496">_xlfn.IFNA(_xlfn.IFS(AND(Q1496&gt;=2000, Q1496&lt;3000), 10000, AND(Q1496&gt;=3000, Q1496&lt;4000), 15000, AND(Q1496&gt;=4000, Q1496&lt;5000), 20000, AND(Q1496&gt;=5000), 25000),0)</f>
        <v>0</v>
      </c>
      <c r="Z1496" s="91">
        <f t="shared" si="696"/>
        <v>300</v>
      </c>
      <c r="AA1496" s="44">
        <f t="shared" si="697"/>
        <v>0</v>
      </c>
      <c r="AB1496" s="44"/>
      <c r="AC1496" s="44"/>
      <c r="AD1496" s="44"/>
      <c r="AE1496" s="44">
        <f>VLOOKUP(O1496,정산업데이트!$A$6:$B$12,2,10)</f>
        <v>0</v>
      </c>
      <c r="AF1496" s="44"/>
      <c r="AG1496" s="79">
        <f t="shared" si="698"/>
        <v>300</v>
      </c>
      <c r="AH1496" s="80">
        <f t="shared" si="699"/>
        <v>2800</v>
      </c>
      <c r="AI1496" s="93"/>
      <c r="AJ1496" s="84" t="s">
        <v>8911</v>
      </c>
      <c r="AK1496" s="84" t="s">
        <v>73</v>
      </c>
      <c r="AL1496" s="84" t="s">
        <v>8912</v>
      </c>
      <c r="AM1496" s="84" t="s">
        <v>9773</v>
      </c>
      <c r="AN1496" s="84" t="s">
        <v>9774</v>
      </c>
      <c r="AO1496" s="84" t="s">
        <v>9775</v>
      </c>
      <c r="AP1496" s="84" t="s">
        <v>9776</v>
      </c>
      <c r="AQ1496" s="84" t="s">
        <v>122</v>
      </c>
      <c r="AR1496" s="85">
        <v>1</v>
      </c>
      <c r="AS1496" s="86">
        <v>1</v>
      </c>
      <c r="AT1496" s="86">
        <v>1E-3</v>
      </c>
      <c r="AU1496" s="86">
        <v>1</v>
      </c>
      <c r="AV1496" s="84" t="s">
        <v>8</v>
      </c>
      <c r="AW1496" s="86">
        <v>24</v>
      </c>
      <c r="AX1496" s="84" t="s">
        <v>68</v>
      </c>
      <c r="AY1496" s="84" t="s">
        <v>68</v>
      </c>
      <c r="AZ1496" s="84" t="s">
        <v>68</v>
      </c>
      <c r="BA1496" s="84" t="s">
        <v>68</v>
      </c>
      <c r="BB1496" s="84" t="s">
        <v>68</v>
      </c>
      <c r="BC1496" s="84" t="s">
        <v>405</v>
      </c>
      <c r="BD1496" s="84" t="s">
        <v>406</v>
      </c>
      <c r="BE1496" s="84" t="s">
        <v>842</v>
      </c>
      <c r="BF1496" s="84" t="s">
        <v>122</v>
      </c>
      <c r="BG1496" s="84" t="s">
        <v>69</v>
      </c>
      <c r="BH1496" s="92" t="s">
        <v>9777</v>
      </c>
      <c r="BI1496" s="84" t="s">
        <v>122</v>
      </c>
      <c r="BJ1496" s="84" t="s">
        <v>9778</v>
      </c>
      <c r="BK1496" s="84" t="s">
        <v>867</v>
      </c>
      <c r="BL1496" s="84" t="s">
        <v>122</v>
      </c>
      <c r="BM1496" s="84" t="s">
        <v>406</v>
      </c>
      <c r="BN1496" s="84" t="s">
        <v>70</v>
      </c>
      <c r="BO1496" s="84" t="s">
        <v>71</v>
      </c>
      <c r="BP1496" s="84" t="s">
        <v>122</v>
      </c>
      <c r="BQ1496" s="84" t="s">
        <v>163</v>
      </c>
    </row>
    <row r="1497" spans="1:69" ht="14.4" x14ac:dyDescent="0.3">
      <c r="A1497" s="40" t="str">
        <f t="shared" si="673"/>
        <v>2025-09-12</v>
      </c>
      <c r="B1497" s="40" t="str">
        <f t="shared" si="674"/>
        <v>SYD</v>
      </c>
      <c r="C1497" s="39" t="str">
        <f t="shared" si="675"/>
        <v>40644104686</v>
      </c>
      <c r="D1497" s="41" t="str">
        <f t="shared" si="676"/>
        <v>PAU029773834</v>
      </c>
      <c r="E1497" s="41" t="str">
        <f t="shared" si="677"/>
        <v>596421471405</v>
      </c>
      <c r="F1497" s="39" t="str">
        <f t="shared" si="678"/>
        <v>2254252</v>
      </c>
      <c r="G1497" s="39" t="str">
        <f t="shared" si="679"/>
        <v>WISE EXPRESS(AUSTRAPHARM)</v>
      </c>
      <c r="H1497" s="41" t="str">
        <f t="shared" si="680"/>
        <v>노희선</v>
      </c>
      <c r="I1497" s="39" t="str">
        <f t="shared" si="681"/>
        <v>10819</v>
      </c>
      <c r="J1497" s="52" t="str">
        <f t="shared" si="682"/>
        <v/>
      </c>
      <c r="K1497" s="75">
        <f t="shared" si="683"/>
        <v>1</v>
      </c>
      <c r="L1497" s="76">
        <f t="shared" si="684"/>
        <v>1</v>
      </c>
      <c r="M1497" s="76">
        <f t="shared" si="685"/>
        <v>1E-3</v>
      </c>
      <c r="N1497" s="76">
        <f t="shared" si="686"/>
        <v>1</v>
      </c>
      <c r="O1497" s="42">
        <f t="shared" si="687"/>
        <v>1</v>
      </c>
      <c r="P1497" s="39" t="str">
        <f t="shared" si="688"/>
        <v>목록(Manifest)</v>
      </c>
      <c r="Q1497" s="72">
        <f t="shared" si="689"/>
        <v>60</v>
      </c>
      <c r="R1497" s="43" t="str">
        <f t="shared" si="690"/>
        <v>5X033</v>
      </c>
      <c r="S1497" s="82" t="str">
        <f t="shared" si="691"/>
        <v/>
      </c>
      <c r="T1497" s="40">
        <f t="shared" si="692"/>
        <v>45912</v>
      </c>
      <c r="U1497" s="44">
        <v>2500</v>
      </c>
      <c r="V1497" s="44">
        <f t="shared" si="693"/>
        <v>0</v>
      </c>
      <c r="W1497" s="77">
        <f t="shared" si="694"/>
        <v>2500</v>
      </c>
      <c r="X1497" s="78">
        <f t="shared" si="695"/>
        <v>0</v>
      </c>
      <c r="Y1497" s="44" cm="1">
        <f t="array" ref="Y1497">_xlfn.IFNA(_xlfn.IFS(AND(Q1497&gt;=2000, Q1497&lt;3000), 10000, AND(Q1497&gt;=3000, Q1497&lt;4000), 15000, AND(Q1497&gt;=4000, Q1497&lt;5000), 20000, AND(Q1497&gt;=5000), 25000),0)</f>
        <v>0</v>
      </c>
      <c r="Z1497" s="91">
        <f t="shared" si="696"/>
        <v>0</v>
      </c>
      <c r="AA1497" s="44">
        <f t="shared" si="697"/>
        <v>0</v>
      </c>
      <c r="AB1497" s="44"/>
      <c r="AC1497" s="44"/>
      <c r="AD1497" s="44"/>
      <c r="AE1497" s="44">
        <f>VLOOKUP(O1497,정산업데이트!$A$6:$B$12,2,10)</f>
        <v>0</v>
      </c>
      <c r="AF1497" s="44"/>
      <c r="AG1497" s="79">
        <f t="shared" si="698"/>
        <v>0</v>
      </c>
      <c r="AH1497" s="80">
        <f t="shared" si="699"/>
        <v>2500</v>
      </c>
      <c r="AI1497" s="93"/>
      <c r="AJ1497" s="84" t="s">
        <v>8911</v>
      </c>
      <c r="AK1497" s="84" t="s">
        <v>73</v>
      </c>
      <c r="AL1497" s="84" t="s">
        <v>8912</v>
      </c>
      <c r="AM1497" s="84" t="s">
        <v>9779</v>
      </c>
      <c r="AN1497" s="84" t="s">
        <v>3749</v>
      </c>
      <c r="AO1497" s="84" t="s">
        <v>9780</v>
      </c>
      <c r="AP1497" s="84" t="s">
        <v>1018</v>
      </c>
      <c r="AQ1497" s="84" t="s">
        <v>122</v>
      </c>
      <c r="AR1497" s="85">
        <v>1</v>
      </c>
      <c r="AS1497" s="86">
        <v>1</v>
      </c>
      <c r="AT1497" s="86">
        <v>1E-3</v>
      </c>
      <c r="AU1497" s="86">
        <v>1</v>
      </c>
      <c r="AV1497" s="84" t="s">
        <v>7</v>
      </c>
      <c r="AW1497" s="86">
        <v>60</v>
      </c>
      <c r="AX1497" s="84" t="s">
        <v>68</v>
      </c>
      <c r="AY1497" s="84" t="s">
        <v>68</v>
      </c>
      <c r="AZ1497" s="84" t="s">
        <v>68</v>
      </c>
      <c r="BA1497" s="84" t="s">
        <v>68</v>
      </c>
      <c r="BB1497" s="84" t="s">
        <v>68</v>
      </c>
      <c r="BC1497" s="84" t="s">
        <v>132</v>
      </c>
      <c r="BD1497" s="84" t="s">
        <v>83</v>
      </c>
      <c r="BE1497" s="84" t="s">
        <v>86</v>
      </c>
      <c r="BF1497" s="84" t="s">
        <v>122</v>
      </c>
      <c r="BG1497" s="84" t="s">
        <v>69</v>
      </c>
      <c r="BH1497" s="92" t="s">
        <v>9781</v>
      </c>
      <c r="BI1497" s="84" t="s">
        <v>122</v>
      </c>
      <c r="BJ1497" s="84" t="s">
        <v>9782</v>
      </c>
      <c r="BK1497" s="84" t="s">
        <v>867</v>
      </c>
      <c r="BL1497" s="84" t="s">
        <v>122</v>
      </c>
      <c r="BM1497" s="84" t="s">
        <v>83</v>
      </c>
      <c r="BN1497" s="84" t="s">
        <v>70</v>
      </c>
      <c r="BO1497" s="84" t="s">
        <v>71</v>
      </c>
      <c r="BP1497" s="84" t="s">
        <v>122</v>
      </c>
      <c r="BQ1497" s="84" t="s">
        <v>163</v>
      </c>
    </row>
    <row r="1498" spans="1:69" ht="14.4" x14ac:dyDescent="0.3">
      <c r="A1498" s="40" t="str">
        <f t="shared" si="673"/>
        <v>2025-09-12</v>
      </c>
      <c r="B1498" s="40" t="str">
        <f t="shared" si="674"/>
        <v>SYD</v>
      </c>
      <c r="C1498" s="39" t="str">
        <f t="shared" si="675"/>
        <v>40644104686</v>
      </c>
      <c r="D1498" s="41" t="str">
        <f t="shared" si="676"/>
        <v>PAU029773792</v>
      </c>
      <c r="E1498" s="41" t="str">
        <f t="shared" si="677"/>
        <v>596421471453</v>
      </c>
      <c r="F1498" s="39" t="str">
        <f t="shared" si="678"/>
        <v>2254252</v>
      </c>
      <c r="G1498" s="39" t="str">
        <f t="shared" si="679"/>
        <v>WISE EXPRESS(AUSTRAPHARM)</v>
      </c>
      <c r="H1498" s="41" t="str">
        <f t="shared" si="680"/>
        <v>유정은</v>
      </c>
      <c r="I1498" s="39" t="str">
        <f t="shared" si="681"/>
        <v>28125</v>
      </c>
      <c r="J1498" s="52" t="str">
        <f t="shared" si="682"/>
        <v/>
      </c>
      <c r="K1498" s="75">
        <f t="shared" si="683"/>
        <v>1</v>
      </c>
      <c r="L1498" s="76">
        <f t="shared" si="684"/>
        <v>1</v>
      </c>
      <c r="M1498" s="76">
        <f t="shared" si="685"/>
        <v>1E-3</v>
      </c>
      <c r="N1498" s="76">
        <f t="shared" si="686"/>
        <v>1</v>
      </c>
      <c r="O1498" s="42">
        <f t="shared" si="687"/>
        <v>1</v>
      </c>
      <c r="P1498" s="39" t="str">
        <f t="shared" si="688"/>
        <v>목록(Manifest)</v>
      </c>
      <c r="Q1498" s="72">
        <f t="shared" si="689"/>
        <v>60</v>
      </c>
      <c r="R1498" s="43" t="str">
        <f t="shared" si="690"/>
        <v>5X033</v>
      </c>
      <c r="S1498" s="82" t="str">
        <f t="shared" si="691"/>
        <v/>
      </c>
      <c r="T1498" s="40">
        <f t="shared" si="692"/>
        <v>45912</v>
      </c>
      <c r="U1498" s="44">
        <v>2500</v>
      </c>
      <c r="V1498" s="44">
        <f t="shared" si="693"/>
        <v>0</v>
      </c>
      <c r="W1498" s="77">
        <f t="shared" si="694"/>
        <v>2500</v>
      </c>
      <c r="X1498" s="78">
        <f t="shared" si="695"/>
        <v>0</v>
      </c>
      <c r="Y1498" s="44" cm="1">
        <f t="array" ref="Y1498">_xlfn.IFNA(_xlfn.IFS(AND(Q1498&gt;=2000, Q1498&lt;3000), 10000, AND(Q1498&gt;=3000, Q1498&lt;4000), 15000, AND(Q1498&gt;=4000, Q1498&lt;5000), 20000, AND(Q1498&gt;=5000), 25000),0)</f>
        <v>0</v>
      </c>
      <c r="Z1498" s="91">
        <f t="shared" si="696"/>
        <v>0</v>
      </c>
      <c r="AA1498" s="44">
        <f t="shared" si="697"/>
        <v>0</v>
      </c>
      <c r="AB1498" s="44"/>
      <c r="AC1498" s="44"/>
      <c r="AD1498" s="44"/>
      <c r="AE1498" s="44">
        <f>VLOOKUP(O1498,정산업데이트!$A$6:$B$12,2,10)</f>
        <v>0</v>
      </c>
      <c r="AF1498" s="44"/>
      <c r="AG1498" s="79">
        <f t="shared" si="698"/>
        <v>0</v>
      </c>
      <c r="AH1498" s="80">
        <f t="shared" si="699"/>
        <v>2500</v>
      </c>
      <c r="AI1498" s="93"/>
      <c r="AJ1498" s="84" t="s">
        <v>8911</v>
      </c>
      <c r="AK1498" s="84" t="s">
        <v>73</v>
      </c>
      <c r="AL1498" s="84" t="s">
        <v>8912</v>
      </c>
      <c r="AM1498" s="84" t="s">
        <v>9783</v>
      </c>
      <c r="AN1498" s="84" t="s">
        <v>9784</v>
      </c>
      <c r="AO1498" s="84" t="s">
        <v>9785</v>
      </c>
      <c r="AP1498" s="84" t="s">
        <v>9786</v>
      </c>
      <c r="AQ1498" s="84" t="s">
        <v>122</v>
      </c>
      <c r="AR1498" s="85">
        <v>1</v>
      </c>
      <c r="AS1498" s="86">
        <v>1</v>
      </c>
      <c r="AT1498" s="86">
        <v>1E-3</v>
      </c>
      <c r="AU1498" s="86">
        <v>1</v>
      </c>
      <c r="AV1498" s="84" t="s">
        <v>7</v>
      </c>
      <c r="AW1498" s="86">
        <v>60</v>
      </c>
      <c r="AX1498" s="84" t="s">
        <v>68</v>
      </c>
      <c r="AY1498" s="84" t="s">
        <v>68</v>
      </c>
      <c r="AZ1498" s="84" t="s">
        <v>68</v>
      </c>
      <c r="BA1498" s="84" t="s">
        <v>68</v>
      </c>
      <c r="BB1498" s="84" t="s">
        <v>68</v>
      </c>
      <c r="BC1498" s="84" t="s">
        <v>132</v>
      </c>
      <c r="BD1498" s="84" t="s">
        <v>83</v>
      </c>
      <c r="BE1498" s="84" t="s">
        <v>84</v>
      </c>
      <c r="BF1498" s="84" t="s">
        <v>122</v>
      </c>
      <c r="BG1498" s="84" t="s">
        <v>69</v>
      </c>
      <c r="BH1498" s="92" t="s">
        <v>9787</v>
      </c>
      <c r="BI1498" s="84" t="s">
        <v>122</v>
      </c>
      <c r="BJ1498" s="84" t="s">
        <v>9788</v>
      </c>
      <c r="BK1498" s="84" t="s">
        <v>867</v>
      </c>
      <c r="BL1498" s="84" t="s">
        <v>122</v>
      </c>
      <c r="BM1498" s="84" t="s">
        <v>83</v>
      </c>
      <c r="BN1498" s="84" t="s">
        <v>70</v>
      </c>
      <c r="BO1498" s="84" t="s">
        <v>71</v>
      </c>
      <c r="BP1498" s="84" t="s">
        <v>122</v>
      </c>
      <c r="BQ1498" s="84" t="s">
        <v>163</v>
      </c>
    </row>
    <row r="1499" spans="1:69" ht="14.4" x14ac:dyDescent="0.3">
      <c r="A1499" s="40" t="str">
        <f t="shared" si="673"/>
        <v>2025-09-12</v>
      </c>
      <c r="B1499" s="40" t="str">
        <f t="shared" si="674"/>
        <v>SYD</v>
      </c>
      <c r="C1499" s="39" t="str">
        <f t="shared" si="675"/>
        <v>40644104686</v>
      </c>
      <c r="D1499" s="41" t="str">
        <f t="shared" si="676"/>
        <v>PAU029773787</v>
      </c>
      <c r="E1499" s="41" t="str">
        <f t="shared" si="677"/>
        <v>596421471501</v>
      </c>
      <c r="F1499" s="39" t="str">
        <f t="shared" si="678"/>
        <v>2254252</v>
      </c>
      <c r="G1499" s="39" t="str">
        <f t="shared" si="679"/>
        <v>WISE EXPRESS(AUSTRAPHARM)</v>
      </c>
      <c r="H1499" s="41" t="str">
        <f t="shared" si="680"/>
        <v>조미란</v>
      </c>
      <c r="I1499" s="39" t="str">
        <f t="shared" si="681"/>
        <v>62252</v>
      </c>
      <c r="J1499" s="52" t="str">
        <f t="shared" si="682"/>
        <v/>
      </c>
      <c r="K1499" s="75">
        <f t="shared" si="683"/>
        <v>1</v>
      </c>
      <c r="L1499" s="76">
        <f t="shared" si="684"/>
        <v>1</v>
      </c>
      <c r="M1499" s="76">
        <f t="shared" si="685"/>
        <v>1E-3</v>
      </c>
      <c r="N1499" s="76">
        <f t="shared" si="686"/>
        <v>1</v>
      </c>
      <c r="O1499" s="42">
        <f t="shared" si="687"/>
        <v>1</v>
      </c>
      <c r="P1499" s="39" t="str">
        <f t="shared" si="688"/>
        <v>목록(Manifest)</v>
      </c>
      <c r="Q1499" s="72">
        <f t="shared" si="689"/>
        <v>115</v>
      </c>
      <c r="R1499" s="43" t="str">
        <f t="shared" si="690"/>
        <v>5X033</v>
      </c>
      <c r="S1499" s="82" t="str">
        <f t="shared" si="691"/>
        <v/>
      </c>
      <c r="T1499" s="40">
        <f t="shared" si="692"/>
        <v>45912</v>
      </c>
      <c r="U1499" s="44">
        <v>2500</v>
      </c>
      <c r="V1499" s="44">
        <f t="shared" si="693"/>
        <v>0</v>
      </c>
      <c r="W1499" s="77">
        <f t="shared" si="694"/>
        <v>2500</v>
      </c>
      <c r="X1499" s="78">
        <f t="shared" si="695"/>
        <v>0</v>
      </c>
      <c r="Y1499" s="44" cm="1">
        <f t="array" ref="Y1499">_xlfn.IFNA(_xlfn.IFS(AND(Q1499&gt;=2000, Q1499&lt;3000), 10000, AND(Q1499&gt;=3000, Q1499&lt;4000), 15000, AND(Q1499&gt;=4000, Q1499&lt;5000), 20000, AND(Q1499&gt;=5000), 25000),0)</f>
        <v>0</v>
      </c>
      <c r="Z1499" s="91">
        <f t="shared" si="696"/>
        <v>0</v>
      </c>
      <c r="AA1499" s="44">
        <f t="shared" si="697"/>
        <v>0</v>
      </c>
      <c r="AB1499" s="44"/>
      <c r="AC1499" s="44"/>
      <c r="AD1499" s="44"/>
      <c r="AE1499" s="44">
        <f>VLOOKUP(O1499,정산업데이트!$A$6:$B$12,2,10)</f>
        <v>0</v>
      </c>
      <c r="AF1499" s="44"/>
      <c r="AG1499" s="79">
        <f t="shared" si="698"/>
        <v>0</v>
      </c>
      <c r="AH1499" s="80">
        <f t="shared" si="699"/>
        <v>2500</v>
      </c>
      <c r="AI1499" s="93"/>
      <c r="AJ1499" s="84" t="s">
        <v>8911</v>
      </c>
      <c r="AK1499" s="84" t="s">
        <v>73</v>
      </c>
      <c r="AL1499" s="84" t="s">
        <v>8912</v>
      </c>
      <c r="AM1499" s="84" t="s">
        <v>9789</v>
      </c>
      <c r="AN1499" s="84" t="s">
        <v>9790</v>
      </c>
      <c r="AO1499" s="84" t="s">
        <v>9791</v>
      </c>
      <c r="AP1499" s="84" t="s">
        <v>1343</v>
      </c>
      <c r="AQ1499" s="84" t="s">
        <v>122</v>
      </c>
      <c r="AR1499" s="85">
        <v>1</v>
      </c>
      <c r="AS1499" s="86">
        <v>1</v>
      </c>
      <c r="AT1499" s="86">
        <v>1E-3</v>
      </c>
      <c r="AU1499" s="86">
        <v>1</v>
      </c>
      <c r="AV1499" s="84" t="s">
        <v>7</v>
      </c>
      <c r="AW1499" s="86">
        <v>115</v>
      </c>
      <c r="AX1499" s="84" t="s">
        <v>68</v>
      </c>
      <c r="AY1499" s="84" t="s">
        <v>68</v>
      </c>
      <c r="AZ1499" s="84" t="s">
        <v>68</v>
      </c>
      <c r="BA1499" s="84" t="s">
        <v>68</v>
      </c>
      <c r="BB1499" s="84" t="s">
        <v>68</v>
      </c>
      <c r="BC1499" s="84" t="s">
        <v>132</v>
      </c>
      <c r="BD1499" s="84" t="s">
        <v>83</v>
      </c>
      <c r="BE1499" s="84" t="s">
        <v>84</v>
      </c>
      <c r="BF1499" s="84" t="s">
        <v>122</v>
      </c>
      <c r="BG1499" s="84" t="s">
        <v>69</v>
      </c>
      <c r="BH1499" s="92" t="s">
        <v>9792</v>
      </c>
      <c r="BI1499" s="84" t="s">
        <v>122</v>
      </c>
      <c r="BJ1499" s="84" t="s">
        <v>9793</v>
      </c>
      <c r="BK1499" s="84" t="s">
        <v>867</v>
      </c>
      <c r="BL1499" s="84" t="s">
        <v>122</v>
      </c>
      <c r="BM1499" s="84" t="s">
        <v>83</v>
      </c>
      <c r="BN1499" s="84" t="s">
        <v>70</v>
      </c>
      <c r="BO1499" s="84" t="s">
        <v>71</v>
      </c>
      <c r="BP1499" s="84" t="s">
        <v>122</v>
      </c>
      <c r="BQ1499" s="84" t="s">
        <v>163</v>
      </c>
    </row>
    <row r="1500" spans="1:69" ht="14.4" x14ac:dyDescent="0.3">
      <c r="A1500" s="40" t="str">
        <f t="shared" si="673"/>
        <v>2025-09-12</v>
      </c>
      <c r="B1500" s="40" t="str">
        <f t="shared" si="674"/>
        <v>SYD</v>
      </c>
      <c r="C1500" s="39" t="str">
        <f t="shared" si="675"/>
        <v>40644104686</v>
      </c>
      <c r="D1500" s="41" t="str">
        <f t="shared" si="676"/>
        <v>PAU029773820</v>
      </c>
      <c r="E1500" s="41" t="str">
        <f t="shared" si="677"/>
        <v>596421471770</v>
      </c>
      <c r="F1500" s="39" t="str">
        <f t="shared" si="678"/>
        <v>2254252</v>
      </c>
      <c r="G1500" s="39" t="str">
        <f t="shared" si="679"/>
        <v>WISE EXPRESS(AUSTRAPHARM)</v>
      </c>
      <c r="H1500" s="41" t="str">
        <f t="shared" si="680"/>
        <v>김수지</v>
      </c>
      <c r="I1500" s="39" t="str">
        <f t="shared" si="681"/>
        <v>22188</v>
      </c>
      <c r="J1500" s="52" t="str">
        <f t="shared" si="682"/>
        <v/>
      </c>
      <c r="K1500" s="75">
        <f t="shared" si="683"/>
        <v>1</v>
      </c>
      <c r="L1500" s="76">
        <f t="shared" si="684"/>
        <v>4</v>
      </c>
      <c r="M1500" s="76">
        <f t="shared" si="685"/>
        <v>1E-3</v>
      </c>
      <c r="N1500" s="76">
        <f t="shared" si="686"/>
        <v>4</v>
      </c>
      <c r="O1500" s="42">
        <f t="shared" si="687"/>
        <v>4</v>
      </c>
      <c r="P1500" s="39" t="str">
        <f t="shared" si="688"/>
        <v>목록(Manifest)</v>
      </c>
      <c r="Q1500" s="72">
        <f t="shared" si="689"/>
        <v>120</v>
      </c>
      <c r="R1500" s="43" t="str">
        <f t="shared" si="690"/>
        <v>5X033</v>
      </c>
      <c r="S1500" s="82" t="str">
        <f t="shared" si="691"/>
        <v/>
      </c>
      <c r="T1500" s="40">
        <f t="shared" si="692"/>
        <v>45912</v>
      </c>
      <c r="U1500" s="44">
        <v>2500</v>
      </c>
      <c r="V1500" s="44">
        <f t="shared" si="693"/>
        <v>0</v>
      </c>
      <c r="W1500" s="77">
        <f t="shared" si="694"/>
        <v>2500</v>
      </c>
      <c r="X1500" s="78">
        <f t="shared" si="695"/>
        <v>0</v>
      </c>
      <c r="Y1500" s="44" cm="1">
        <f t="array" ref="Y1500">_xlfn.IFNA(_xlfn.IFS(AND(Q1500&gt;=2000, Q1500&lt;3000), 10000, AND(Q1500&gt;=3000, Q1500&lt;4000), 15000, AND(Q1500&gt;=4000, Q1500&lt;5000), 20000, AND(Q1500&gt;=5000), 25000),0)</f>
        <v>0</v>
      </c>
      <c r="Z1500" s="91">
        <f t="shared" si="696"/>
        <v>0</v>
      </c>
      <c r="AA1500" s="44">
        <f t="shared" si="697"/>
        <v>0</v>
      </c>
      <c r="AB1500" s="44"/>
      <c r="AC1500" s="44"/>
      <c r="AD1500" s="44"/>
      <c r="AE1500" s="44">
        <f>VLOOKUP(O1500,정산업데이트!$A$6:$B$12,2,10)</f>
        <v>0</v>
      </c>
      <c r="AF1500" s="44"/>
      <c r="AG1500" s="79">
        <f t="shared" si="698"/>
        <v>0</v>
      </c>
      <c r="AH1500" s="80">
        <f t="shared" si="699"/>
        <v>2500</v>
      </c>
      <c r="AI1500" s="93"/>
      <c r="AJ1500" s="84" t="s">
        <v>8911</v>
      </c>
      <c r="AK1500" s="84" t="s">
        <v>73</v>
      </c>
      <c r="AL1500" s="84" t="s">
        <v>8912</v>
      </c>
      <c r="AM1500" s="84" t="s">
        <v>9794</v>
      </c>
      <c r="AN1500" s="84" t="s">
        <v>195</v>
      </c>
      <c r="AO1500" s="84" t="s">
        <v>9795</v>
      </c>
      <c r="AP1500" s="84" t="s">
        <v>1793</v>
      </c>
      <c r="AQ1500" s="84" t="s">
        <v>122</v>
      </c>
      <c r="AR1500" s="85">
        <v>1</v>
      </c>
      <c r="AS1500" s="86">
        <v>4</v>
      </c>
      <c r="AT1500" s="86">
        <v>1E-3</v>
      </c>
      <c r="AU1500" s="86">
        <v>4</v>
      </c>
      <c r="AV1500" s="84" t="s">
        <v>7</v>
      </c>
      <c r="AW1500" s="86">
        <v>120</v>
      </c>
      <c r="AX1500" s="84" t="s">
        <v>68</v>
      </c>
      <c r="AY1500" s="84" t="s">
        <v>68</v>
      </c>
      <c r="AZ1500" s="84" t="s">
        <v>68</v>
      </c>
      <c r="BA1500" s="84" t="s">
        <v>68</v>
      </c>
      <c r="BB1500" s="84" t="s">
        <v>68</v>
      </c>
      <c r="BC1500" s="84" t="s">
        <v>132</v>
      </c>
      <c r="BD1500" s="84" t="s">
        <v>83</v>
      </c>
      <c r="BE1500" s="84" t="s">
        <v>84</v>
      </c>
      <c r="BF1500" s="84" t="s">
        <v>122</v>
      </c>
      <c r="BG1500" s="84" t="s">
        <v>69</v>
      </c>
      <c r="BH1500" s="92" t="s">
        <v>9796</v>
      </c>
      <c r="BI1500" s="84" t="s">
        <v>122</v>
      </c>
      <c r="BJ1500" s="84" t="s">
        <v>9797</v>
      </c>
      <c r="BK1500" s="84" t="s">
        <v>867</v>
      </c>
      <c r="BL1500" s="84" t="s">
        <v>122</v>
      </c>
      <c r="BM1500" s="84" t="s">
        <v>83</v>
      </c>
      <c r="BN1500" s="84" t="s">
        <v>70</v>
      </c>
      <c r="BO1500" s="84" t="s">
        <v>71</v>
      </c>
      <c r="BP1500" s="84" t="s">
        <v>122</v>
      </c>
      <c r="BQ1500" s="84" t="s">
        <v>163</v>
      </c>
    </row>
    <row r="1501" spans="1:69" ht="14.4" x14ac:dyDescent="0.3">
      <c r="A1501" s="40" t="str">
        <f t="shared" si="673"/>
        <v>2025-09-12</v>
      </c>
      <c r="B1501" s="40" t="str">
        <f t="shared" si="674"/>
        <v>SYD</v>
      </c>
      <c r="C1501" s="39" t="str">
        <f t="shared" si="675"/>
        <v>40644104686</v>
      </c>
      <c r="D1501" s="41" t="str">
        <f t="shared" si="676"/>
        <v>PAU029773819</v>
      </c>
      <c r="E1501" s="41" t="str">
        <f t="shared" si="677"/>
        <v>596421471781</v>
      </c>
      <c r="F1501" s="39" t="str">
        <f t="shared" si="678"/>
        <v>2254252</v>
      </c>
      <c r="G1501" s="39" t="str">
        <f t="shared" si="679"/>
        <v>WISE EXPRESS(AUSTRAPHARM)</v>
      </c>
      <c r="H1501" s="41" t="str">
        <f t="shared" si="680"/>
        <v>이재현</v>
      </c>
      <c r="I1501" s="39" t="str">
        <f t="shared" si="681"/>
        <v>13640</v>
      </c>
      <c r="J1501" s="52" t="str">
        <f t="shared" si="682"/>
        <v/>
      </c>
      <c r="K1501" s="75">
        <f t="shared" si="683"/>
        <v>1</v>
      </c>
      <c r="L1501" s="76">
        <f t="shared" si="684"/>
        <v>3</v>
      </c>
      <c r="M1501" s="76">
        <f t="shared" si="685"/>
        <v>1E-3</v>
      </c>
      <c r="N1501" s="76">
        <f t="shared" si="686"/>
        <v>3</v>
      </c>
      <c r="O1501" s="42">
        <f t="shared" si="687"/>
        <v>3</v>
      </c>
      <c r="P1501" s="39" t="str">
        <f t="shared" si="688"/>
        <v>목록(Manifest)</v>
      </c>
      <c r="Q1501" s="72">
        <f t="shared" si="689"/>
        <v>115</v>
      </c>
      <c r="R1501" s="43" t="str">
        <f t="shared" si="690"/>
        <v>5X033</v>
      </c>
      <c r="S1501" s="82" t="str">
        <f t="shared" si="691"/>
        <v/>
      </c>
      <c r="T1501" s="40">
        <f t="shared" si="692"/>
        <v>45912</v>
      </c>
      <c r="U1501" s="44">
        <v>2500</v>
      </c>
      <c r="V1501" s="44">
        <f t="shared" si="693"/>
        <v>0</v>
      </c>
      <c r="W1501" s="77">
        <f t="shared" si="694"/>
        <v>2500</v>
      </c>
      <c r="X1501" s="78">
        <f t="shared" si="695"/>
        <v>0</v>
      </c>
      <c r="Y1501" s="44" cm="1">
        <f t="array" ref="Y1501">_xlfn.IFNA(_xlfn.IFS(AND(Q1501&gt;=2000, Q1501&lt;3000), 10000, AND(Q1501&gt;=3000, Q1501&lt;4000), 15000, AND(Q1501&gt;=4000, Q1501&lt;5000), 20000, AND(Q1501&gt;=5000), 25000),0)</f>
        <v>0</v>
      </c>
      <c r="Z1501" s="91">
        <f t="shared" si="696"/>
        <v>0</v>
      </c>
      <c r="AA1501" s="44">
        <f t="shared" si="697"/>
        <v>0</v>
      </c>
      <c r="AB1501" s="44"/>
      <c r="AC1501" s="44"/>
      <c r="AD1501" s="44"/>
      <c r="AE1501" s="44">
        <f>VLOOKUP(O1501,정산업데이트!$A$6:$B$12,2,10)</f>
        <v>0</v>
      </c>
      <c r="AF1501" s="44"/>
      <c r="AG1501" s="79">
        <f t="shared" si="698"/>
        <v>0</v>
      </c>
      <c r="AH1501" s="80">
        <f t="shared" si="699"/>
        <v>2500</v>
      </c>
      <c r="AI1501" s="93"/>
      <c r="AJ1501" s="84" t="s">
        <v>8911</v>
      </c>
      <c r="AK1501" s="84" t="s">
        <v>73</v>
      </c>
      <c r="AL1501" s="84" t="s">
        <v>8912</v>
      </c>
      <c r="AM1501" s="84" t="s">
        <v>9798</v>
      </c>
      <c r="AN1501" s="84" t="s">
        <v>9799</v>
      </c>
      <c r="AO1501" s="84" t="s">
        <v>9800</v>
      </c>
      <c r="AP1501" s="84" t="s">
        <v>9801</v>
      </c>
      <c r="AQ1501" s="84" t="s">
        <v>122</v>
      </c>
      <c r="AR1501" s="85">
        <v>1</v>
      </c>
      <c r="AS1501" s="86">
        <v>3</v>
      </c>
      <c r="AT1501" s="86">
        <v>1E-3</v>
      </c>
      <c r="AU1501" s="86">
        <v>3</v>
      </c>
      <c r="AV1501" s="84" t="s">
        <v>7</v>
      </c>
      <c r="AW1501" s="86">
        <v>115</v>
      </c>
      <c r="AX1501" s="84" t="s">
        <v>68</v>
      </c>
      <c r="AY1501" s="84" t="s">
        <v>68</v>
      </c>
      <c r="AZ1501" s="84" t="s">
        <v>68</v>
      </c>
      <c r="BA1501" s="84" t="s">
        <v>68</v>
      </c>
      <c r="BB1501" s="84" t="s">
        <v>68</v>
      </c>
      <c r="BC1501" s="84" t="s">
        <v>132</v>
      </c>
      <c r="BD1501" s="84" t="s">
        <v>83</v>
      </c>
      <c r="BE1501" s="84" t="s">
        <v>84</v>
      </c>
      <c r="BF1501" s="84" t="s">
        <v>122</v>
      </c>
      <c r="BG1501" s="84" t="s">
        <v>69</v>
      </c>
      <c r="BH1501" s="92" t="s">
        <v>9802</v>
      </c>
      <c r="BI1501" s="84" t="s">
        <v>122</v>
      </c>
      <c r="BJ1501" s="84" t="s">
        <v>9803</v>
      </c>
      <c r="BK1501" s="84" t="s">
        <v>867</v>
      </c>
      <c r="BL1501" s="84" t="s">
        <v>122</v>
      </c>
      <c r="BM1501" s="84" t="s">
        <v>83</v>
      </c>
      <c r="BN1501" s="84" t="s">
        <v>70</v>
      </c>
      <c r="BO1501" s="84" t="s">
        <v>71</v>
      </c>
      <c r="BP1501" s="84" t="s">
        <v>122</v>
      </c>
      <c r="BQ1501" s="84" t="s">
        <v>163</v>
      </c>
    </row>
    <row r="1502" spans="1:69" ht="14.4" x14ac:dyDescent="0.3">
      <c r="A1502" s="40" t="str">
        <f t="shared" si="673"/>
        <v>2025-09-12</v>
      </c>
      <c r="B1502" s="40" t="str">
        <f t="shared" si="674"/>
        <v>SYD</v>
      </c>
      <c r="C1502" s="39" t="str">
        <f t="shared" si="675"/>
        <v>40644104686</v>
      </c>
      <c r="D1502" s="41" t="str">
        <f t="shared" si="676"/>
        <v>PAU029773816</v>
      </c>
      <c r="E1502" s="41" t="str">
        <f t="shared" si="677"/>
        <v>596421471814</v>
      </c>
      <c r="F1502" s="39" t="str">
        <f t="shared" si="678"/>
        <v>2254252</v>
      </c>
      <c r="G1502" s="39" t="str">
        <f t="shared" si="679"/>
        <v>WISE EXPRESS(AUSTRAPHARM)</v>
      </c>
      <c r="H1502" s="41" t="str">
        <f t="shared" si="680"/>
        <v>김미아</v>
      </c>
      <c r="I1502" s="39" t="str">
        <f t="shared" si="681"/>
        <v>01631</v>
      </c>
      <c r="J1502" s="52" t="str">
        <f t="shared" si="682"/>
        <v/>
      </c>
      <c r="K1502" s="75">
        <f t="shared" si="683"/>
        <v>1</v>
      </c>
      <c r="L1502" s="76">
        <f t="shared" si="684"/>
        <v>1</v>
      </c>
      <c r="M1502" s="76">
        <f t="shared" si="685"/>
        <v>1E-3</v>
      </c>
      <c r="N1502" s="76">
        <f t="shared" si="686"/>
        <v>1</v>
      </c>
      <c r="O1502" s="42">
        <f t="shared" si="687"/>
        <v>1</v>
      </c>
      <c r="P1502" s="39" t="str">
        <f t="shared" si="688"/>
        <v>일반(목록배제,Normal-Manifest Exception)</v>
      </c>
      <c r="Q1502" s="72">
        <f t="shared" si="689"/>
        <v>100</v>
      </c>
      <c r="R1502" s="43" t="str">
        <f t="shared" si="690"/>
        <v>5X033</v>
      </c>
      <c r="S1502" s="82" t="str">
        <f t="shared" si="691"/>
        <v/>
      </c>
      <c r="T1502" s="40">
        <f t="shared" si="692"/>
        <v>45912</v>
      </c>
      <c r="U1502" s="44">
        <v>2500</v>
      </c>
      <c r="V1502" s="44">
        <f t="shared" si="693"/>
        <v>0</v>
      </c>
      <c r="W1502" s="77">
        <f t="shared" si="694"/>
        <v>2500</v>
      </c>
      <c r="X1502" s="78">
        <f t="shared" si="695"/>
        <v>0</v>
      </c>
      <c r="Y1502" s="44" cm="1">
        <f t="array" ref="Y1502">_xlfn.IFNA(_xlfn.IFS(AND(Q1502&gt;=2000, Q1502&lt;3000), 10000, AND(Q1502&gt;=3000, Q1502&lt;4000), 15000, AND(Q1502&gt;=4000, Q1502&lt;5000), 20000, AND(Q1502&gt;=5000), 25000),0)</f>
        <v>0</v>
      </c>
      <c r="Z1502" s="91">
        <f t="shared" si="696"/>
        <v>300</v>
      </c>
      <c r="AA1502" s="44">
        <f t="shared" si="697"/>
        <v>0</v>
      </c>
      <c r="AB1502" s="44"/>
      <c r="AC1502" s="44"/>
      <c r="AD1502" s="44"/>
      <c r="AE1502" s="44">
        <f>VLOOKUP(O1502,정산업데이트!$A$6:$B$12,2,10)</f>
        <v>0</v>
      </c>
      <c r="AF1502" s="44"/>
      <c r="AG1502" s="79">
        <f t="shared" si="698"/>
        <v>300</v>
      </c>
      <c r="AH1502" s="80">
        <f t="shared" si="699"/>
        <v>2800</v>
      </c>
      <c r="AI1502" s="93"/>
      <c r="AJ1502" s="84" t="s">
        <v>8911</v>
      </c>
      <c r="AK1502" s="84" t="s">
        <v>73</v>
      </c>
      <c r="AL1502" s="84" t="s">
        <v>8912</v>
      </c>
      <c r="AM1502" s="84" t="s">
        <v>9804</v>
      </c>
      <c r="AN1502" s="84" t="s">
        <v>9805</v>
      </c>
      <c r="AO1502" s="84" t="s">
        <v>9806</v>
      </c>
      <c r="AP1502" s="84" t="s">
        <v>9807</v>
      </c>
      <c r="AQ1502" s="84" t="s">
        <v>122</v>
      </c>
      <c r="AR1502" s="85">
        <v>1</v>
      </c>
      <c r="AS1502" s="86">
        <v>1</v>
      </c>
      <c r="AT1502" s="86">
        <v>1E-3</v>
      </c>
      <c r="AU1502" s="86">
        <v>1</v>
      </c>
      <c r="AV1502" s="84" t="s">
        <v>8</v>
      </c>
      <c r="AW1502" s="86">
        <v>100</v>
      </c>
      <c r="AX1502" s="84" t="s">
        <v>68</v>
      </c>
      <c r="AY1502" s="84" t="s">
        <v>68</v>
      </c>
      <c r="AZ1502" s="84" t="s">
        <v>68</v>
      </c>
      <c r="BA1502" s="84" t="s">
        <v>68</v>
      </c>
      <c r="BB1502" s="84" t="s">
        <v>68</v>
      </c>
      <c r="BC1502" s="84" t="s">
        <v>132</v>
      </c>
      <c r="BD1502" s="84" t="s">
        <v>83</v>
      </c>
      <c r="BE1502" s="84" t="s">
        <v>84</v>
      </c>
      <c r="BF1502" s="84" t="s">
        <v>122</v>
      </c>
      <c r="BG1502" s="84" t="s">
        <v>69</v>
      </c>
      <c r="BH1502" s="92" t="s">
        <v>9808</v>
      </c>
      <c r="BI1502" s="84" t="s">
        <v>122</v>
      </c>
      <c r="BJ1502" s="84" t="s">
        <v>9809</v>
      </c>
      <c r="BK1502" s="84" t="s">
        <v>867</v>
      </c>
      <c r="BL1502" s="84" t="s">
        <v>122</v>
      </c>
      <c r="BM1502" s="84" t="s">
        <v>83</v>
      </c>
      <c r="BN1502" s="84" t="s">
        <v>70</v>
      </c>
      <c r="BO1502" s="84" t="s">
        <v>71</v>
      </c>
      <c r="BP1502" s="84" t="s">
        <v>122</v>
      </c>
      <c r="BQ1502" s="84" t="s">
        <v>163</v>
      </c>
    </row>
    <row r="1503" spans="1:69" ht="14.4" x14ac:dyDescent="0.3">
      <c r="A1503" s="40" t="str">
        <f t="shared" si="673"/>
        <v>2025-09-12</v>
      </c>
      <c r="B1503" s="40" t="str">
        <f t="shared" si="674"/>
        <v>SYD</v>
      </c>
      <c r="C1503" s="39" t="str">
        <f t="shared" si="675"/>
        <v>40644104686</v>
      </c>
      <c r="D1503" s="41" t="str">
        <f t="shared" si="676"/>
        <v>PAU029761834</v>
      </c>
      <c r="E1503" s="41" t="str">
        <f t="shared" si="677"/>
        <v>596421476224</v>
      </c>
      <c r="F1503" s="39" t="str">
        <f t="shared" si="678"/>
        <v>2254256</v>
      </c>
      <c r="G1503" s="39" t="str">
        <f t="shared" si="679"/>
        <v>WISE EXPRESS(BOOSTUP)</v>
      </c>
      <c r="H1503" s="41" t="str">
        <f t="shared" si="680"/>
        <v>김춘경</v>
      </c>
      <c r="I1503" s="39" t="str">
        <f t="shared" si="681"/>
        <v>30019</v>
      </c>
      <c r="J1503" s="52" t="str">
        <f t="shared" si="682"/>
        <v/>
      </c>
      <c r="K1503" s="75">
        <f t="shared" si="683"/>
        <v>1</v>
      </c>
      <c r="L1503" s="76">
        <f t="shared" si="684"/>
        <v>1</v>
      </c>
      <c r="M1503" s="76">
        <f t="shared" si="685"/>
        <v>1E-3</v>
      </c>
      <c r="N1503" s="76">
        <f t="shared" si="686"/>
        <v>1</v>
      </c>
      <c r="O1503" s="42">
        <f t="shared" si="687"/>
        <v>1</v>
      </c>
      <c r="P1503" s="39" t="str">
        <f t="shared" si="688"/>
        <v>목록(Manifest)</v>
      </c>
      <c r="Q1503" s="72">
        <f t="shared" si="689"/>
        <v>60</v>
      </c>
      <c r="R1503" s="43" t="str">
        <f t="shared" si="690"/>
        <v>5X033</v>
      </c>
      <c r="S1503" s="82" t="str">
        <f t="shared" si="691"/>
        <v/>
      </c>
      <c r="T1503" s="40">
        <f t="shared" si="692"/>
        <v>45912</v>
      </c>
      <c r="U1503" s="44">
        <v>2500</v>
      </c>
      <c r="V1503" s="44">
        <f t="shared" si="693"/>
        <v>0</v>
      </c>
      <c r="W1503" s="77">
        <f t="shared" si="694"/>
        <v>2500</v>
      </c>
      <c r="X1503" s="78">
        <f t="shared" si="695"/>
        <v>0</v>
      </c>
      <c r="Y1503" s="44" cm="1">
        <f t="array" ref="Y1503">_xlfn.IFNA(_xlfn.IFS(AND(Q1503&gt;=2000, Q1503&lt;3000), 10000, AND(Q1503&gt;=3000, Q1503&lt;4000), 15000, AND(Q1503&gt;=4000, Q1503&lt;5000), 20000, AND(Q1503&gt;=5000), 25000),0)</f>
        <v>0</v>
      </c>
      <c r="Z1503" s="91">
        <f t="shared" si="696"/>
        <v>0</v>
      </c>
      <c r="AA1503" s="44">
        <f t="shared" si="697"/>
        <v>0</v>
      </c>
      <c r="AB1503" s="44"/>
      <c r="AC1503" s="44"/>
      <c r="AD1503" s="44"/>
      <c r="AE1503" s="44">
        <f>VLOOKUP(O1503,정산업데이트!$A$6:$B$12,2,10)</f>
        <v>0</v>
      </c>
      <c r="AF1503" s="44"/>
      <c r="AG1503" s="79">
        <f t="shared" si="698"/>
        <v>0</v>
      </c>
      <c r="AH1503" s="80">
        <f t="shared" si="699"/>
        <v>2500</v>
      </c>
      <c r="AI1503" s="93"/>
      <c r="AJ1503" s="84" t="s">
        <v>8911</v>
      </c>
      <c r="AK1503" s="84" t="s">
        <v>73</v>
      </c>
      <c r="AL1503" s="84" t="s">
        <v>8912</v>
      </c>
      <c r="AM1503" s="84" t="s">
        <v>9810</v>
      </c>
      <c r="AN1503" s="84" t="s">
        <v>9811</v>
      </c>
      <c r="AO1503" s="84" t="s">
        <v>9812</v>
      </c>
      <c r="AP1503" s="84" t="s">
        <v>9813</v>
      </c>
      <c r="AQ1503" s="84" t="s">
        <v>122</v>
      </c>
      <c r="AR1503" s="85">
        <v>1</v>
      </c>
      <c r="AS1503" s="86">
        <v>1</v>
      </c>
      <c r="AT1503" s="86">
        <v>1E-3</v>
      </c>
      <c r="AU1503" s="86">
        <v>1</v>
      </c>
      <c r="AV1503" s="84" t="s">
        <v>7</v>
      </c>
      <c r="AW1503" s="86">
        <v>60</v>
      </c>
      <c r="AX1503" s="84" t="s">
        <v>68</v>
      </c>
      <c r="AY1503" s="84" t="s">
        <v>68</v>
      </c>
      <c r="AZ1503" s="84" t="s">
        <v>68</v>
      </c>
      <c r="BA1503" s="84" t="s">
        <v>68</v>
      </c>
      <c r="BB1503" s="84" t="s">
        <v>68</v>
      </c>
      <c r="BC1503" s="84" t="s">
        <v>129</v>
      </c>
      <c r="BD1503" s="84" t="s">
        <v>91</v>
      </c>
      <c r="BE1503" s="84" t="s">
        <v>92</v>
      </c>
      <c r="BF1503" s="84" t="s">
        <v>122</v>
      </c>
      <c r="BG1503" s="84" t="s">
        <v>69</v>
      </c>
      <c r="BH1503" s="92" t="s">
        <v>9814</v>
      </c>
      <c r="BI1503" s="84" t="s">
        <v>122</v>
      </c>
      <c r="BJ1503" s="84" t="s">
        <v>9815</v>
      </c>
      <c r="BK1503" s="84" t="s">
        <v>867</v>
      </c>
      <c r="BL1503" s="84" t="s">
        <v>122</v>
      </c>
      <c r="BM1503" s="84" t="s">
        <v>91</v>
      </c>
      <c r="BN1503" s="84" t="s">
        <v>70</v>
      </c>
      <c r="BO1503" s="84" t="s">
        <v>71</v>
      </c>
      <c r="BP1503" s="84" t="s">
        <v>122</v>
      </c>
      <c r="BQ1503" s="84" t="s">
        <v>163</v>
      </c>
    </row>
    <row r="1504" spans="1:69" ht="14.4" x14ac:dyDescent="0.3">
      <c r="A1504" s="40" t="str">
        <f t="shared" si="673"/>
        <v>2025-09-12</v>
      </c>
      <c r="B1504" s="40" t="str">
        <f t="shared" si="674"/>
        <v>SYD</v>
      </c>
      <c r="C1504" s="39" t="str">
        <f t="shared" si="675"/>
        <v>40644104686</v>
      </c>
      <c r="D1504" s="41" t="str">
        <f t="shared" si="676"/>
        <v>PAU029761835</v>
      </c>
      <c r="E1504" s="41" t="str">
        <f t="shared" si="677"/>
        <v>596421476235</v>
      </c>
      <c r="F1504" s="39" t="str">
        <f t="shared" si="678"/>
        <v>2254256</v>
      </c>
      <c r="G1504" s="39" t="str">
        <f t="shared" si="679"/>
        <v>WISE EXPRESS(BOOSTUP)</v>
      </c>
      <c r="H1504" s="41" t="str">
        <f t="shared" si="680"/>
        <v>이소연</v>
      </c>
      <c r="I1504" s="39" t="str">
        <f t="shared" si="681"/>
        <v>41408</v>
      </c>
      <c r="J1504" s="52" t="str">
        <f t="shared" si="682"/>
        <v/>
      </c>
      <c r="K1504" s="75">
        <f t="shared" si="683"/>
        <v>1</v>
      </c>
      <c r="L1504" s="76">
        <f t="shared" si="684"/>
        <v>1</v>
      </c>
      <c r="M1504" s="76">
        <f t="shared" si="685"/>
        <v>1E-3</v>
      </c>
      <c r="N1504" s="76">
        <f t="shared" si="686"/>
        <v>1</v>
      </c>
      <c r="O1504" s="42">
        <f t="shared" si="687"/>
        <v>1</v>
      </c>
      <c r="P1504" s="39" t="str">
        <f t="shared" si="688"/>
        <v>목록(Manifest)</v>
      </c>
      <c r="Q1504" s="72">
        <f t="shared" si="689"/>
        <v>60</v>
      </c>
      <c r="R1504" s="43" t="str">
        <f t="shared" si="690"/>
        <v>5X033</v>
      </c>
      <c r="S1504" s="82" t="str">
        <f t="shared" si="691"/>
        <v/>
      </c>
      <c r="T1504" s="40">
        <f t="shared" si="692"/>
        <v>45912</v>
      </c>
      <c r="U1504" s="44">
        <v>2500</v>
      </c>
      <c r="V1504" s="44">
        <f t="shared" si="693"/>
        <v>0</v>
      </c>
      <c r="W1504" s="77">
        <f t="shared" si="694"/>
        <v>2500</v>
      </c>
      <c r="X1504" s="78">
        <f t="shared" si="695"/>
        <v>0</v>
      </c>
      <c r="Y1504" s="44" cm="1">
        <f t="array" ref="Y1504">_xlfn.IFNA(_xlfn.IFS(AND(Q1504&gt;=2000, Q1504&lt;3000), 10000, AND(Q1504&gt;=3000, Q1504&lt;4000), 15000, AND(Q1504&gt;=4000, Q1504&lt;5000), 20000, AND(Q1504&gt;=5000), 25000),0)</f>
        <v>0</v>
      </c>
      <c r="Z1504" s="91">
        <f t="shared" si="696"/>
        <v>0</v>
      </c>
      <c r="AA1504" s="44">
        <f t="shared" si="697"/>
        <v>0</v>
      </c>
      <c r="AB1504" s="44"/>
      <c r="AC1504" s="44"/>
      <c r="AD1504" s="44"/>
      <c r="AE1504" s="44">
        <f>VLOOKUP(O1504,정산업데이트!$A$6:$B$12,2,10)</f>
        <v>0</v>
      </c>
      <c r="AF1504" s="44"/>
      <c r="AG1504" s="79">
        <f t="shared" si="698"/>
        <v>0</v>
      </c>
      <c r="AH1504" s="80">
        <f t="shared" si="699"/>
        <v>2500</v>
      </c>
      <c r="AI1504" s="93"/>
      <c r="AJ1504" s="84" t="s">
        <v>8911</v>
      </c>
      <c r="AK1504" s="84" t="s">
        <v>73</v>
      </c>
      <c r="AL1504" s="84" t="s">
        <v>8912</v>
      </c>
      <c r="AM1504" s="84" t="s">
        <v>9816</v>
      </c>
      <c r="AN1504" s="84" t="s">
        <v>271</v>
      </c>
      <c r="AO1504" s="84" t="s">
        <v>9817</v>
      </c>
      <c r="AP1504" s="84" t="s">
        <v>9818</v>
      </c>
      <c r="AQ1504" s="84" t="s">
        <v>122</v>
      </c>
      <c r="AR1504" s="85">
        <v>1</v>
      </c>
      <c r="AS1504" s="86">
        <v>1</v>
      </c>
      <c r="AT1504" s="86">
        <v>1E-3</v>
      </c>
      <c r="AU1504" s="86">
        <v>1</v>
      </c>
      <c r="AV1504" s="84" t="s">
        <v>7</v>
      </c>
      <c r="AW1504" s="86">
        <v>60</v>
      </c>
      <c r="AX1504" s="84" t="s">
        <v>68</v>
      </c>
      <c r="AY1504" s="84" t="s">
        <v>68</v>
      </c>
      <c r="AZ1504" s="84" t="s">
        <v>68</v>
      </c>
      <c r="BA1504" s="84" t="s">
        <v>68</v>
      </c>
      <c r="BB1504" s="84" t="s">
        <v>68</v>
      </c>
      <c r="BC1504" s="84" t="s">
        <v>129</v>
      </c>
      <c r="BD1504" s="84" t="s">
        <v>91</v>
      </c>
      <c r="BE1504" s="84" t="s">
        <v>92</v>
      </c>
      <c r="BF1504" s="84" t="s">
        <v>122</v>
      </c>
      <c r="BG1504" s="84" t="s">
        <v>69</v>
      </c>
      <c r="BH1504" s="92" t="s">
        <v>9819</v>
      </c>
      <c r="BI1504" s="84" t="s">
        <v>122</v>
      </c>
      <c r="BJ1504" s="84" t="s">
        <v>9820</v>
      </c>
      <c r="BK1504" s="84" t="s">
        <v>867</v>
      </c>
      <c r="BL1504" s="84" t="s">
        <v>122</v>
      </c>
      <c r="BM1504" s="84" t="s">
        <v>91</v>
      </c>
      <c r="BN1504" s="84" t="s">
        <v>70</v>
      </c>
      <c r="BO1504" s="84" t="s">
        <v>71</v>
      </c>
      <c r="BP1504" s="84" t="s">
        <v>122</v>
      </c>
      <c r="BQ1504" s="84" t="s">
        <v>163</v>
      </c>
    </row>
    <row r="1505" spans="1:69" ht="14.4" customHeight="1" x14ac:dyDescent="0.3">
      <c r="A1505" s="40" t="str">
        <f t="shared" si="673"/>
        <v>2025-09-12</v>
      </c>
      <c r="B1505" s="40" t="str">
        <f t="shared" si="674"/>
        <v>SYD</v>
      </c>
      <c r="C1505" s="39" t="str">
        <f t="shared" si="675"/>
        <v>40644104686</v>
      </c>
      <c r="D1505" s="41" t="str">
        <f t="shared" si="676"/>
        <v>PAU029761839</v>
      </c>
      <c r="E1505" s="41" t="str">
        <f t="shared" si="677"/>
        <v>596421476246</v>
      </c>
      <c r="F1505" s="39" t="str">
        <f t="shared" si="678"/>
        <v>2254256</v>
      </c>
      <c r="G1505" s="39" t="str">
        <f t="shared" si="679"/>
        <v>WISE EXPRESS(BOOSTUP)</v>
      </c>
      <c r="H1505" s="41" t="str">
        <f t="shared" si="680"/>
        <v>하성우</v>
      </c>
      <c r="I1505" s="39" t="str">
        <f t="shared" si="681"/>
        <v>27495</v>
      </c>
      <c r="J1505" s="52" t="str">
        <f t="shared" si="682"/>
        <v/>
      </c>
      <c r="K1505" s="75">
        <f t="shared" si="683"/>
        <v>1</v>
      </c>
      <c r="L1505" s="76">
        <f t="shared" si="684"/>
        <v>2</v>
      </c>
      <c r="M1505" s="76">
        <f t="shared" si="685"/>
        <v>1E-3</v>
      </c>
      <c r="N1505" s="76">
        <f t="shared" si="686"/>
        <v>2</v>
      </c>
      <c r="O1505" s="42">
        <f t="shared" si="687"/>
        <v>2</v>
      </c>
      <c r="P1505" s="39" t="str">
        <f t="shared" si="688"/>
        <v>목록(Manifest)</v>
      </c>
      <c r="Q1505" s="72">
        <f t="shared" si="689"/>
        <v>120</v>
      </c>
      <c r="R1505" s="43" t="str">
        <f t="shared" si="690"/>
        <v>5X033</v>
      </c>
      <c r="S1505" s="82" t="str">
        <f t="shared" si="691"/>
        <v/>
      </c>
      <c r="T1505" s="40">
        <f t="shared" si="692"/>
        <v>45912</v>
      </c>
      <c r="U1505" s="44">
        <v>2500</v>
      </c>
      <c r="V1505" s="44">
        <f t="shared" si="693"/>
        <v>0</v>
      </c>
      <c r="W1505" s="77">
        <f t="shared" si="694"/>
        <v>2500</v>
      </c>
      <c r="X1505" s="78">
        <f t="shared" si="695"/>
        <v>0</v>
      </c>
      <c r="Y1505" s="44" cm="1">
        <f t="array" ref="Y1505">_xlfn.IFNA(_xlfn.IFS(AND(Q1505&gt;=2000, Q1505&lt;3000), 10000, AND(Q1505&gt;=3000, Q1505&lt;4000), 15000, AND(Q1505&gt;=4000, Q1505&lt;5000), 20000, AND(Q1505&gt;=5000), 25000),0)</f>
        <v>0</v>
      </c>
      <c r="Z1505" s="91">
        <f t="shared" si="696"/>
        <v>0</v>
      </c>
      <c r="AA1505" s="44">
        <f t="shared" si="697"/>
        <v>0</v>
      </c>
      <c r="AB1505" s="44"/>
      <c r="AC1505" s="44"/>
      <c r="AD1505" s="44"/>
      <c r="AE1505" s="44">
        <f>VLOOKUP(O1505,정산업데이트!$A$6:$B$12,2,10)</f>
        <v>0</v>
      </c>
      <c r="AF1505" s="44"/>
      <c r="AG1505" s="79">
        <f t="shared" si="698"/>
        <v>0</v>
      </c>
      <c r="AH1505" s="80">
        <f t="shared" si="699"/>
        <v>2500</v>
      </c>
      <c r="AI1505" s="93"/>
      <c r="AJ1505" s="84" t="s">
        <v>8911</v>
      </c>
      <c r="AK1505" s="84" t="s">
        <v>73</v>
      </c>
      <c r="AL1505" s="84" t="s">
        <v>8912</v>
      </c>
      <c r="AM1505" s="84" t="s">
        <v>9821</v>
      </c>
      <c r="AN1505" s="84" t="s">
        <v>9822</v>
      </c>
      <c r="AO1505" s="84" t="s">
        <v>9823</v>
      </c>
      <c r="AP1505" s="84" t="s">
        <v>9824</v>
      </c>
      <c r="AQ1505" s="84" t="s">
        <v>122</v>
      </c>
      <c r="AR1505" s="85">
        <v>1</v>
      </c>
      <c r="AS1505" s="86">
        <v>2</v>
      </c>
      <c r="AT1505" s="86">
        <v>1E-3</v>
      </c>
      <c r="AU1505" s="86">
        <v>2</v>
      </c>
      <c r="AV1505" s="84" t="s">
        <v>7</v>
      </c>
      <c r="AW1505" s="86">
        <v>120</v>
      </c>
      <c r="AX1505" s="84" t="s">
        <v>68</v>
      </c>
      <c r="AY1505" s="84" t="s">
        <v>68</v>
      </c>
      <c r="AZ1505" s="84" t="s">
        <v>68</v>
      </c>
      <c r="BA1505" s="84" t="s">
        <v>68</v>
      </c>
      <c r="BB1505" s="84" t="s">
        <v>68</v>
      </c>
      <c r="BC1505" s="84" t="s">
        <v>129</v>
      </c>
      <c r="BD1505" s="84" t="s">
        <v>91</v>
      </c>
      <c r="BE1505" s="84" t="s">
        <v>92</v>
      </c>
      <c r="BF1505" s="84" t="s">
        <v>122</v>
      </c>
      <c r="BG1505" s="84" t="s">
        <v>69</v>
      </c>
      <c r="BH1505" s="92" t="s">
        <v>9825</v>
      </c>
      <c r="BI1505" s="84" t="s">
        <v>122</v>
      </c>
      <c r="BJ1505" s="84" t="s">
        <v>9826</v>
      </c>
      <c r="BK1505" s="84" t="s">
        <v>867</v>
      </c>
      <c r="BL1505" s="84" t="s">
        <v>122</v>
      </c>
      <c r="BM1505" s="84" t="s">
        <v>91</v>
      </c>
      <c r="BN1505" s="84" t="s">
        <v>70</v>
      </c>
      <c r="BO1505" s="84" t="s">
        <v>71</v>
      </c>
      <c r="BP1505" s="84" t="s">
        <v>122</v>
      </c>
      <c r="BQ1505" s="84" t="s">
        <v>163</v>
      </c>
    </row>
    <row r="1506" spans="1:69" ht="14.4" x14ac:dyDescent="0.3">
      <c r="A1506" s="40" t="str">
        <f t="shared" si="673"/>
        <v>2025-09-12</v>
      </c>
      <c r="B1506" s="40" t="str">
        <f t="shared" si="674"/>
        <v>SYD</v>
      </c>
      <c r="C1506" s="39" t="str">
        <f t="shared" si="675"/>
        <v>40644104686</v>
      </c>
      <c r="D1506" s="41" t="str">
        <f t="shared" si="676"/>
        <v>PAU029761836</v>
      </c>
      <c r="E1506" s="41" t="str">
        <f t="shared" si="677"/>
        <v>596421476250</v>
      </c>
      <c r="F1506" s="39" t="str">
        <f t="shared" si="678"/>
        <v>2254256</v>
      </c>
      <c r="G1506" s="39" t="str">
        <f t="shared" si="679"/>
        <v>WISE EXPRESS(BOOSTUP)</v>
      </c>
      <c r="H1506" s="41" t="str">
        <f t="shared" si="680"/>
        <v>이푸름</v>
      </c>
      <c r="I1506" s="39" t="str">
        <f t="shared" si="681"/>
        <v>54807</v>
      </c>
      <c r="J1506" s="52" t="str">
        <f t="shared" si="682"/>
        <v/>
      </c>
      <c r="K1506" s="75">
        <f t="shared" si="683"/>
        <v>1</v>
      </c>
      <c r="L1506" s="76">
        <f t="shared" si="684"/>
        <v>1</v>
      </c>
      <c r="M1506" s="76">
        <f t="shared" si="685"/>
        <v>1E-3</v>
      </c>
      <c r="N1506" s="76">
        <f t="shared" si="686"/>
        <v>1</v>
      </c>
      <c r="O1506" s="42">
        <f t="shared" si="687"/>
        <v>1</v>
      </c>
      <c r="P1506" s="39" t="str">
        <f t="shared" si="688"/>
        <v>목록(Manifest)</v>
      </c>
      <c r="Q1506" s="72">
        <f t="shared" si="689"/>
        <v>60</v>
      </c>
      <c r="R1506" s="43" t="str">
        <f t="shared" si="690"/>
        <v>5X033</v>
      </c>
      <c r="S1506" s="82" t="str">
        <f t="shared" si="691"/>
        <v/>
      </c>
      <c r="T1506" s="40">
        <f t="shared" si="692"/>
        <v>45912</v>
      </c>
      <c r="U1506" s="44">
        <v>2500</v>
      </c>
      <c r="V1506" s="44">
        <f t="shared" si="693"/>
        <v>0</v>
      </c>
      <c r="W1506" s="77">
        <f t="shared" si="694"/>
        <v>2500</v>
      </c>
      <c r="X1506" s="78">
        <f t="shared" si="695"/>
        <v>0</v>
      </c>
      <c r="Y1506" s="44" cm="1">
        <f t="array" ref="Y1506">_xlfn.IFNA(_xlfn.IFS(AND(Q1506&gt;=2000, Q1506&lt;3000), 10000, AND(Q1506&gt;=3000, Q1506&lt;4000), 15000, AND(Q1506&gt;=4000, Q1506&lt;5000), 20000, AND(Q1506&gt;=5000), 25000),0)</f>
        <v>0</v>
      </c>
      <c r="Z1506" s="91">
        <f t="shared" si="696"/>
        <v>0</v>
      </c>
      <c r="AA1506" s="44">
        <f t="shared" si="697"/>
        <v>0</v>
      </c>
      <c r="AB1506" s="44"/>
      <c r="AC1506" s="44"/>
      <c r="AD1506" s="44"/>
      <c r="AE1506" s="44">
        <f>VLOOKUP(O1506,정산업데이트!$A$6:$B$12,2,10)</f>
        <v>0</v>
      </c>
      <c r="AF1506" s="44"/>
      <c r="AG1506" s="79">
        <f t="shared" si="698"/>
        <v>0</v>
      </c>
      <c r="AH1506" s="80">
        <f t="shared" si="699"/>
        <v>2500</v>
      </c>
      <c r="AI1506" s="93"/>
      <c r="AJ1506" s="84" t="s">
        <v>8911</v>
      </c>
      <c r="AK1506" s="84" t="s">
        <v>73</v>
      </c>
      <c r="AL1506" s="84" t="s">
        <v>8912</v>
      </c>
      <c r="AM1506" s="84" t="s">
        <v>9827</v>
      </c>
      <c r="AN1506" s="84" t="s">
        <v>6118</v>
      </c>
      <c r="AO1506" s="84" t="s">
        <v>9828</v>
      </c>
      <c r="AP1506" s="84" t="s">
        <v>1484</v>
      </c>
      <c r="AQ1506" s="84" t="s">
        <v>122</v>
      </c>
      <c r="AR1506" s="85">
        <v>1</v>
      </c>
      <c r="AS1506" s="86">
        <v>1</v>
      </c>
      <c r="AT1506" s="86">
        <v>1E-3</v>
      </c>
      <c r="AU1506" s="86">
        <v>1</v>
      </c>
      <c r="AV1506" s="84" t="s">
        <v>7</v>
      </c>
      <c r="AW1506" s="86">
        <v>60</v>
      </c>
      <c r="AX1506" s="84" t="s">
        <v>68</v>
      </c>
      <c r="AY1506" s="84" t="s">
        <v>68</v>
      </c>
      <c r="AZ1506" s="84" t="s">
        <v>68</v>
      </c>
      <c r="BA1506" s="84" t="s">
        <v>68</v>
      </c>
      <c r="BB1506" s="84" t="s">
        <v>68</v>
      </c>
      <c r="BC1506" s="84" t="s">
        <v>129</v>
      </c>
      <c r="BD1506" s="84" t="s">
        <v>91</v>
      </c>
      <c r="BE1506" s="84" t="s">
        <v>92</v>
      </c>
      <c r="BF1506" s="84" t="s">
        <v>122</v>
      </c>
      <c r="BG1506" s="84" t="s">
        <v>69</v>
      </c>
      <c r="BH1506" s="92" t="s">
        <v>9829</v>
      </c>
      <c r="BI1506" s="84" t="s">
        <v>122</v>
      </c>
      <c r="BJ1506" s="84" t="s">
        <v>9830</v>
      </c>
      <c r="BK1506" s="84" t="s">
        <v>867</v>
      </c>
      <c r="BL1506" s="84" t="s">
        <v>122</v>
      </c>
      <c r="BM1506" s="84" t="s">
        <v>91</v>
      </c>
      <c r="BN1506" s="84" t="s">
        <v>70</v>
      </c>
      <c r="BO1506" s="84" t="s">
        <v>71</v>
      </c>
      <c r="BP1506" s="84" t="s">
        <v>122</v>
      </c>
      <c r="BQ1506" s="84" t="s">
        <v>163</v>
      </c>
    </row>
    <row r="1507" spans="1:69" ht="14.4" x14ac:dyDescent="0.3">
      <c r="A1507" s="40" t="str">
        <f t="shared" si="673"/>
        <v>2025-09-12</v>
      </c>
      <c r="B1507" s="40" t="str">
        <f t="shared" si="674"/>
        <v>SYD</v>
      </c>
      <c r="C1507" s="39" t="str">
        <f t="shared" si="675"/>
        <v>40644104686</v>
      </c>
      <c r="D1507" s="41" t="str">
        <f t="shared" si="676"/>
        <v>PAU029761840</v>
      </c>
      <c r="E1507" s="41" t="str">
        <f t="shared" si="677"/>
        <v>596421476261</v>
      </c>
      <c r="F1507" s="39" t="str">
        <f t="shared" si="678"/>
        <v>2254256</v>
      </c>
      <c r="G1507" s="39" t="str">
        <f t="shared" si="679"/>
        <v>WISE EXPRESS(BOOSTUP)</v>
      </c>
      <c r="H1507" s="41" t="str">
        <f t="shared" si="680"/>
        <v>김완희</v>
      </c>
      <c r="I1507" s="39" t="str">
        <f t="shared" si="681"/>
        <v>11775</v>
      </c>
      <c r="J1507" s="52" t="str">
        <f t="shared" si="682"/>
        <v/>
      </c>
      <c r="K1507" s="75">
        <f t="shared" si="683"/>
        <v>1</v>
      </c>
      <c r="L1507" s="76">
        <f t="shared" si="684"/>
        <v>1</v>
      </c>
      <c r="M1507" s="76">
        <f t="shared" si="685"/>
        <v>1E-3</v>
      </c>
      <c r="N1507" s="76">
        <f t="shared" si="686"/>
        <v>1</v>
      </c>
      <c r="O1507" s="42">
        <f t="shared" si="687"/>
        <v>1</v>
      </c>
      <c r="P1507" s="39" t="str">
        <f t="shared" si="688"/>
        <v>목록(Manifest)</v>
      </c>
      <c r="Q1507" s="72">
        <f t="shared" si="689"/>
        <v>60</v>
      </c>
      <c r="R1507" s="43" t="str">
        <f t="shared" si="690"/>
        <v>5X033</v>
      </c>
      <c r="S1507" s="82" t="str">
        <f t="shared" si="691"/>
        <v/>
      </c>
      <c r="T1507" s="40">
        <f t="shared" si="692"/>
        <v>45912</v>
      </c>
      <c r="U1507" s="44">
        <v>2500</v>
      </c>
      <c r="V1507" s="44">
        <f t="shared" si="693"/>
        <v>0</v>
      </c>
      <c r="W1507" s="77">
        <f t="shared" si="694"/>
        <v>2500</v>
      </c>
      <c r="X1507" s="78">
        <f t="shared" si="695"/>
        <v>0</v>
      </c>
      <c r="Y1507" s="44" cm="1">
        <f t="array" ref="Y1507">_xlfn.IFNA(_xlfn.IFS(AND(Q1507&gt;=2000, Q1507&lt;3000), 10000, AND(Q1507&gt;=3000, Q1507&lt;4000), 15000, AND(Q1507&gt;=4000, Q1507&lt;5000), 20000, AND(Q1507&gt;=5000), 25000),0)</f>
        <v>0</v>
      </c>
      <c r="Z1507" s="91">
        <f t="shared" si="696"/>
        <v>0</v>
      </c>
      <c r="AA1507" s="44">
        <f t="shared" si="697"/>
        <v>0</v>
      </c>
      <c r="AB1507" s="44"/>
      <c r="AC1507" s="44"/>
      <c r="AD1507" s="44"/>
      <c r="AE1507" s="44">
        <f>VLOOKUP(O1507,정산업데이트!$A$6:$B$12,2,10)</f>
        <v>0</v>
      </c>
      <c r="AF1507" s="44"/>
      <c r="AG1507" s="79">
        <f t="shared" si="698"/>
        <v>0</v>
      </c>
      <c r="AH1507" s="80">
        <f t="shared" si="699"/>
        <v>2500</v>
      </c>
      <c r="AI1507" s="93"/>
      <c r="AJ1507" s="84" t="s">
        <v>8911</v>
      </c>
      <c r="AK1507" s="84" t="s">
        <v>73</v>
      </c>
      <c r="AL1507" s="84" t="s">
        <v>8912</v>
      </c>
      <c r="AM1507" s="84" t="s">
        <v>9831</v>
      </c>
      <c r="AN1507" s="84" t="s">
        <v>9832</v>
      </c>
      <c r="AO1507" s="84" t="s">
        <v>9833</v>
      </c>
      <c r="AP1507" s="84" t="s">
        <v>9834</v>
      </c>
      <c r="AQ1507" s="84" t="s">
        <v>122</v>
      </c>
      <c r="AR1507" s="85">
        <v>1</v>
      </c>
      <c r="AS1507" s="86">
        <v>1</v>
      </c>
      <c r="AT1507" s="86">
        <v>1E-3</v>
      </c>
      <c r="AU1507" s="86">
        <v>1</v>
      </c>
      <c r="AV1507" s="84" t="s">
        <v>7</v>
      </c>
      <c r="AW1507" s="86">
        <v>60</v>
      </c>
      <c r="AX1507" s="84" t="s">
        <v>68</v>
      </c>
      <c r="AY1507" s="84" t="s">
        <v>68</v>
      </c>
      <c r="AZ1507" s="84" t="s">
        <v>68</v>
      </c>
      <c r="BA1507" s="84" t="s">
        <v>68</v>
      </c>
      <c r="BB1507" s="84" t="s">
        <v>68</v>
      </c>
      <c r="BC1507" s="84" t="s">
        <v>129</v>
      </c>
      <c r="BD1507" s="84" t="s">
        <v>91</v>
      </c>
      <c r="BE1507" s="84" t="s">
        <v>92</v>
      </c>
      <c r="BF1507" s="84" t="s">
        <v>122</v>
      </c>
      <c r="BG1507" s="84" t="s">
        <v>69</v>
      </c>
      <c r="BH1507" s="92" t="s">
        <v>9835</v>
      </c>
      <c r="BI1507" s="84" t="s">
        <v>122</v>
      </c>
      <c r="BJ1507" s="84" t="s">
        <v>9836</v>
      </c>
      <c r="BK1507" s="84" t="s">
        <v>867</v>
      </c>
      <c r="BL1507" s="84" t="s">
        <v>122</v>
      </c>
      <c r="BM1507" s="84" t="s">
        <v>91</v>
      </c>
      <c r="BN1507" s="84" t="s">
        <v>70</v>
      </c>
      <c r="BO1507" s="84" t="s">
        <v>71</v>
      </c>
      <c r="BP1507" s="84" t="s">
        <v>122</v>
      </c>
      <c r="BQ1507" s="84" t="s">
        <v>163</v>
      </c>
    </row>
    <row r="1508" spans="1:69" ht="14.4" x14ac:dyDescent="0.3">
      <c r="A1508" s="40" t="str">
        <f t="shared" si="673"/>
        <v>2025-09-12</v>
      </c>
      <c r="B1508" s="40" t="str">
        <f t="shared" si="674"/>
        <v>SYD</v>
      </c>
      <c r="C1508" s="39" t="str">
        <f t="shared" si="675"/>
        <v>40644104686</v>
      </c>
      <c r="D1508" s="41" t="str">
        <f t="shared" si="676"/>
        <v>PKR253455991</v>
      </c>
      <c r="E1508" s="41" t="str">
        <f t="shared" si="677"/>
        <v>596421477624</v>
      </c>
      <c r="F1508" s="39" t="str">
        <f t="shared" si="678"/>
        <v>2254234</v>
      </c>
      <c r="G1508" s="39" t="str">
        <f t="shared" si="679"/>
        <v>WISE EXPRESS(HOJUDIRECT)</v>
      </c>
      <c r="H1508" s="41" t="str">
        <f t="shared" si="680"/>
        <v>문진주</v>
      </c>
      <c r="I1508" s="39" t="str">
        <f t="shared" si="681"/>
        <v>04916</v>
      </c>
      <c r="J1508" s="52" t="str">
        <f t="shared" si="682"/>
        <v/>
      </c>
      <c r="K1508" s="75">
        <f t="shared" si="683"/>
        <v>1</v>
      </c>
      <c r="L1508" s="76">
        <f t="shared" si="684"/>
        <v>3</v>
      </c>
      <c r="M1508" s="76">
        <f t="shared" si="685"/>
        <v>1E-3</v>
      </c>
      <c r="N1508" s="76">
        <f t="shared" si="686"/>
        <v>3</v>
      </c>
      <c r="O1508" s="42">
        <f t="shared" si="687"/>
        <v>3</v>
      </c>
      <c r="P1508" s="39" t="str">
        <f t="shared" si="688"/>
        <v>일반(목록배제,Normal-Manifest Exception)</v>
      </c>
      <c r="Q1508" s="72">
        <f t="shared" si="689"/>
        <v>48</v>
      </c>
      <c r="R1508" s="43" t="str">
        <f t="shared" si="690"/>
        <v>5X033</v>
      </c>
      <c r="S1508" s="82" t="str">
        <f t="shared" si="691"/>
        <v/>
      </c>
      <c r="T1508" s="40">
        <f t="shared" si="692"/>
        <v>45912</v>
      </c>
      <c r="U1508" s="44">
        <v>2500</v>
      </c>
      <c r="V1508" s="44">
        <f t="shared" si="693"/>
        <v>0</v>
      </c>
      <c r="W1508" s="77">
        <f t="shared" si="694"/>
        <v>2500</v>
      </c>
      <c r="X1508" s="78">
        <f t="shared" si="695"/>
        <v>0</v>
      </c>
      <c r="Y1508" s="44" cm="1">
        <f t="array" ref="Y1508">_xlfn.IFNA(_xlfn.IFS(AND(Q1508&gt;=2000, Q1508&lt;3000), 10000, AND(Q1508&gt;=3000, Q1508&lt;4000), 15000, AND(Q1508&gt;=4000, Q1508&lt;5000), 20000, AND(Q1508&gt;=5000), 25000),0)</f>
        <v>0</v>
      </c>
      <c r="Z1508" s="91">
        <f t="shared" si="696"/>
        <v>300</v>
      </c>
      <c r="AA1508" s="44">
        <f t="shared" si="697"/>
        <v>0</v>
      </c>
      <c r="AB1508" s="44"/>
      <c r="AC1508" s="44"/>
      <c r="AD1508" s="44"/>
      <c r="AE1508" s="44">
        <f>VLOOKUP(O1508,정산업데이트!$A$6:$B$12,2,10)</f>
        <v>0</v>
      </c>
      <c r="AF1508" s="44"/>
      <c r="AG1508" s="79">
        <f t="shared" si="698"/>
        <v>300</v>
      </c>
      <c r="AH1508" s="80">
        <f t="shared" si="699"/>
        <v>2800</v>
      </c>
      <c r="AI1508" s="93"/>
      <c r="AJ1508" s="84" t="s">
        <v>8911</v>
      </c>
      <c r="AK1508" s="84" t="s">
        <v>73</v>
      </c>
      <c r="AL1508" s="84" t="s">
        <v>8912</v>
      </c>
      <c r="AM1508" s="84" t="s">
        <v>9837</v>
      </c>
      <c r="AN1508" s="84" t="s">
        <v>9838</v>
      </c>
      <c r="AO1508" s="84" t="s">
        <v>9839</v>
      </c>
      <c r="AP1508" s="84" t="s">
        <v>9840</v>
      </c>
      <c r="AQ1508" s="84" t="s">
        <v>122</v>
      </c>
      <c r="AR1508" s="85">
        <v>1</v>
      </c>
      <c r="AS1508" s="86">
        <v>3</v>
      </c>
      <c r="AT1508" s="86">
        <v>1E-3</v>
      </c>
      <c r="AU1508" s="86">
        <v>3</v>
      </c>
      <c r="AV1508" s="84" t="s">
        <v>8</v>
      </c>
      <c r="AW1508" s="86">
        <v>48</v>
      </c>
      <c r="AX1508" s="84" t="s">
        <v>68</v>
      </c>
      <c r="AY1508" s="84" t="s">
        <v>68</v>
      </c>
      <c r="AZ1508" s="84" t="s">
        <v>68</v>
      </c>
      <c r="BA1508" s="84" t="s">
        <v>68</v>
      </c>
      <c r="BB1508" s="84" t="s">
        <v>68</v>
      </c>
      <c r="BC1508" s="84" t="s">
        <v>135</v>
      </c>
      <c r="BD1508" s="84" t="s">
        <v>104</v>
      </c>
      <c r="BE1508" s="84" t="s">
        <v>105</v>
      </c>
      <c r="BF1508" s="84" t="s">
        <v>122</v>
      </c>
      <c r="BG1508" s="84" t="s">
        <v>69</v>
      </c>
      <c r="BH1508" s="92" t="s">
        <v>9841</v>
      </c>
      <c r="BI1508" s="84" t="s">
        <v>122</v>
      </c>
      <c r="BJ1508" s="84" t="s">
        <v>9842</v>
      </c>
      <c r="BK1508" s="84" t="s">
        <v>867</v>
      </c>
      <c r="BL1508" s="84" t="s">
        <v>122</v>
      </c>
      <c r="BM1508" s="84" t="s">
        <v>104</v>
      </c>
      <c r="BN1508" s="84" t="s">
        <v>70</v>
      </c>
      <c r="BO1508" s="84" t="s">
        <v>71</v>
      </c>
      <c r="BP1508" s="84" t="s">
        <v>122</v>
      </c>
      <c r="BQ1508" s="84" t="s">
        <v>163</v>
      </c>
    </row>
    <row r="1509" spans="1:69" ht="14.4" x14ac:dyDescent="0.3">
      <c r="A1509" s="40" t="str">
        <f t="shared" si="673"/>
        <v>2025-09-12</v>
      </c>
      <c r="B1509" s="40" t="str">
        <f t="shared" si="674"/>
        <v>SYD</v>
      </c>
      <c r="C1509" s="39" t="str">
        <f t="shared" si="675"/>
        <v>40644104686</v>
      </c>
      <c r="D1509" s="41" t="str">
        <f t="shared" si="676"/>
        <v>PAU029773871</v>
      </c>
      <c r="E1509" s="41" t="str">
        <f t="shared" si="677"/>
        <v>596421476095</v>
      </c>
      <c r="F1509" s="39" t="str">
        <f t="shared" si="678"/>
        <v>2254252</v>
      </c>
      <c r="G1509" s="39" t="str">
        <f t="shared" si="679"/>
        <v>WISE EXPRESS(AUSTRAPHARM)</v>
      </c>
      <c r="H1509" s="41" t="str">
        <f t="shared" si="680"/>
        <v>오승민</v>
      </c>
      <c r="I1509" s="39" t="str">
        <f t="shared" si="681"/>
        <v>04036</v>
      </c>
      <c r="J1509" s="52" t="str">
        <f t="shared" si="682"/>
        <v/>
      </c>
      <c r="K1509" s="75">
        <f t="shared" si="683"/>
        <v>1</v>
      </c>
      <c r="L1509" s="76">
        <f t="shared" si="684"/>
        <v>1</v>
      </c>
      <c r="M1509" s="76">
        <f t="shared" si="685"/>
        <v>1E-3</v>
      </c>
      <c r="N1509" s="76">
        <f t="shared" si="686"/>
        <v>1</v>
      </c>
      <c r="O1509" s="42">
        <f t="shared" si="687"/>
        <v>1</v>
      </c>
      <c r="P1509" s="39" t="str">
        <f t="shared" si="688"/>
        <v>일반(목록배제,Normal-Manifest Exception)</v>
      </c>
      <c r="Q1509" s="72">
        <f t="shared" si="689"/>
        <v>42</v>
      </c>
      <c r="R1509" s="43" t="str">
        <f t="shared" si="690"/>
        <v>5X033</v>
      </c>
      <c r="S1509" s="82" t="str">
        <f t="shared" si="691"/>
        <v/>
      </c>
      <c r="T1509" s="40">
        <f t="shared" si="692"/>
        <v>45912</v>
      </c>
      <c r="U1509" s="44">
        <v>2500</v>
      </c>
      <c r="V1509" s="44">
        <f t="shared" si="693"/>
        <v>0</v>
      </c>
      <c r="W1509" s="77">
        <f t="shared" si="694"/>
        <v>2500</v>
      </c>
      <c r="X1509" s="78">
        <f t="shared" si="695"/>
        <v>0</v>
      </c>
      <c r="Y1509" s="44" cm="1">
        <f t="array" ref="Y1509">_xlfn.IFNA(_xlfn.IFS(AND(Q1509&gt;=2000, Q1509&lt;3000), 10000, AND(Q1509&gt;=3000, Q1509&lt;4000), 15000, AND(Q1509&gt;=4000, Q1509&lt;5000), 20000, AND(Q1509&gt;=5000), 25000),0)</f>
        <v>0</v>
      </c>
      <c r="Z1509" s="91">
        <f t="shared" si="696"/>
        <v>300</v>
      </c>
      <c r="AA1509" s="44">
        <f t="shared" si="697"/>
        <v>0</v>
      </c>
      <c r="AB1509" s="44"/>
      <c r="AC1509" s="44"/>
      <c r="AD1509" s="44"/>
      <c r="AE1509" s="44">
        <f>VLOOKUP(O1509,정산업데이트!$A$6:$B$12,2,10)</f>
        <v>0</v>
      </c>
      <c r="AF1509" s="44"/>
      <c r="AG1509" s="79">
        <f t="shared" si="698"/>
        <v>300</v>
      </c>
      <c r="AH1509" s="80">
        <f t="shared" si="699"/>
        <v>2800</v>
      </c>
      <c r="AI1509" s="93"/>
      <c r="AJ1509" s="84" t="s">
        <v>8911</v>
      </c>
      <c r="AK1509" s="84" t="s">
        <v>73</v>
      </c>
      <c r="AL1509" s="84" t="s">
        <v>8912</v>
      </c>
      <c r="AM1509" s="84" t="s">
        <v>9843</v>
      </c>
      <c r="AN1509" s="84" t="s">
        <v>9844</v>
      </c>
      <c r="AO1509" s="84" t="s">
        <v>9845</v>
      </c>
      <c r="AP1509" s="84" t="s">
        <v>9846</v>
      </c>
      <c r="AQ1509" s="84" t="s">
        <v>122</v>
      </c>
      <c r="AR1509" s="85">
        <v>1</v>
      </c>
      <c r="AS1509" s="86">
        <v>1</v>
      </c>
      <c r="AT1509" s="86">
        <v>1E-3</v>
      </c>
      <c r="AU1509" s="86">
        <v>1</v>
      </c>
      <c r="AV1509" s="84" t="s">
        <v>8</v>
      </c>
      <c r="AW1509" s="86">
        <v>42</v>
      </c>
      <c r="AX1509" s="84" t="s">
        <v>68</v>
      </c>
      <c r="AY1509" s="84" t="s">
        <v>68</v>
      </c>
      <c r="AZ1509" s="84" t="s">
        <v>68</v>
      </c>
      <c r="BA1509" s="84" t="s">
        <v>68</v>
      </c>
      <c r="BB1509" s="84" t="s">
        <v>68</v>
      </c>
      <c r="BC1509" s="84" t="s">
        <v>132</v>
      </c>
      <c r="BD1509" s="84" t="s">
        <v>83</v>
      </c>
      <c r="BE1509" s="84" t="s">
        <v>84</v>
      </c>
      <c r="BF1509" s="84" t="s">
        <v>122</v>
      </c>
      <c r="BG1509" s="84" t="s">
        <v>69</v>
      </c>
      <c r="BH1509" s="92" t="s">
        <v>9847</v>
      </c>
      <c r="BI1509" s="84" t="s">
        <v>122</v>
      </c>
      <c r="BJ1509" s="84" t="s">
        <v>9848</v>
      </c>
      <c r="BK1509" s="84" t="s">
        <v>867</v>
      </c>
      <c r="BL1509" s="84" t="s">
        <v>122</v>
      </c>
      <c r="BM1509" s="84" t="s">
        <v>83</v>
      </c>
      <c r="BN1509" s="84" t="s">
        <v>70</v>
      </c>
      <c r="BO1509" s="84" t="s">
        <v>71</v>
      </c>
      <c r="BP1509" s="84" t="s">
        <v>122</v>
      </c>
      <c r="BQ1509" s="84" t="s">
        <v>163</v>
      </c>
    </row>
    <row r="1510" spans="1:69" ht="14.4" customHeight="1" x14ac:dyDescent="0.3">
      <c r="A1510" s="40" t="str">
        <f t="shared" si="673"/>
        <v>2025-09-12</v>
      </c>
      <c r="B1510" s="40" t="str">
        <f t="shared" si="674"/>
        <v>SYD</v>
      </c>
      <c r="C1510" s="39" t="str">
        <f t="shared" si="675"/>
        <v>40644104686</v>
      </c>
      <c r="D1510" s="41" t="str">
        <f t="shared" si="676"/>
        <v>PAU029773868</v>
      </c>
      <c r="E1510" s="41" t="str">
        <f t="shared" si="677"/>
        <v>596421476121</v>
      </c>
      <c r="F1510" s="39" t="str">
        <f t="shared" si="678"/>
        <v>2254252</v>
      </c>
      <c r="G1510" s="39" t="str">
        <f t="shared" si="679"/>
        <v>WISE EXPRESS(AUSTRAPHARM)</v>
      </c>
      <c r="H1510" s="41" t="str">
        <f t="shared" si="680"/>
        <v>주현숙</v>
      </c>
      <c r="I1510" s="39" t="str">
        <f t="shared" si="681"/>
        <v>08090</v>
      </c>
      <c r="J1510" s="52" t="str">
        <f t="shared" si="682"/>
        <v/>
      </c>
      <c r="K1510" s="75">
        <f t="shared" si="683"/>
        <v>1</v>
      </c>
      <c r="L1510" s="76">
        <f t="shared" si="684"/>
        <v>1</v>
      </c>
      <c r="M1510" s="76">
        <f t="shared" si="685"/>
        <v>1E-3</v>
      </c>
      <c r="N1510" s="76">
        <f t="shared" si="686"/>
        <v>1</v>
      </c>
      <c r="O1510" s="42">
        <f t="shared" si="687"/>
        <v>1</v>
      </c>
      <c r="P1510" s="39" t="str">
        <f t="shared" si="688"/>
        <v>일반(목록배제,Normal-Manifest Exception)</v>
      </c>
      <c r="Q1510" s="72">
        <f t="shared" si="689"/>
        <v>45</v>
      </c>
      <c r="R1510" s="43" t="str">
        <f t="shared" si="690"/>
        <v>5X033</v>
      </c>
      <c r="S1510" s="82" t="str">
        <f t="shared" si="691"/>
        <v/>
      </c>
      <c r="T1510" s="40">
        <f t="shared" si="692"/>
        <v>45912</v>
      </c>
      <c r="U1510" s="44">
        <v>2500</v>
      </c>
      <c r="V1510" s="44">
        <f t="shared" si="693"/>
        <v>0</v>
      </c>
      <c r="W1510" s="77">
        <f t="shared" si="694"/>
        <v>2500</v>
      </c>
      <c r="X1510" s="78">
        <f t="shared" si="695"/>
        <v>0</v>
      </c>
      <c r="Y1510" s="44" cm="1">
        <f t="array" ref="Y1510">_xlfn.IFNA(_xlfn.IFS(AND(Q1510&gt;=2000, Q1510&lt;3000), 10000, AND(Q1510&gt;=3000, Q1510&lt;4000), 15000, AND(Q1510&gt;=4000, Q1510&lt;5000), 20000, AND(Q1510&gt;=5000), 25000),0)</f>
        <v>0</v>
      </c>
      <c r="Z1510" s="91">
        <f t="shared" si="696"/>
        <v>300</v>
      </c>
      <c r="AA1510" s="44">
        <f t="shared" si="697"/>
        <v>0</v>
      </c>
      <c r="AB1510" s="44"/>
      <c r="AC1510" s="44"/>
      <c r="AD1510" s="44"/>
      <c r="AE1510" s="44">
        <f>VLOOKUP(O1510,정산업데이트!$A$6:$B$12,2,10)</f>
        <v>0</v>
      </c>
      <c r="AF1510" s="44"/>
      <c r="AG1510" s="79">
        <f t="shared" si="698"/>
        <v>300</v>
      </c>
      <c r="AH1510" s="80">
        <f t="shared" si="699"/>
        <v>2800</v>
      </c>
      <c r="AI1510" s="93"/>
      <c r="AJ1510" s="84" t="s">
        <v>8911</v>
      </c>
      <c r="AK1510" s="84" t="s">
        <v>73</v>
      </c>
      <c r="AL1510" s="84" t="s">
        <v>8912</v>
      </c>
      <c r="AM1510" s="84" t="s">
        <v>9849</v>
      </c>
      <c r="AN1510" s="84" t="s">
        <v>9850</v>
      </c>
      <c r="AO1510" s="84" t="s">
        <v>9851</v>
      </c>
      <c r="AP1510" s="84" t="s">
        <v>2370</v>
      </c>
      <c r="AQ1510" s="84" t="s">
        <v>122</v>
      </c>
      <c r="AR1510" s="85">
        <v>1</v>
      </c>
      <c r="AS1510" s="86">
        <v>1</v>
      </c>
      <c r="AT1510" s="86">
        <v>1E-3</v>
      </c>
      <c r="AU1510" s="86">
        <v>1</v>
      </c>
      <c r="AV1510" s="84" t="s">
        <v>8</v>
      </c>
      <c r="AW1510" s="86">
        <v>45</v>
      </c>
      <c r="AX1510" s="84" t="s">
        <v>68</v>
      </c>
      <c r="AY1510" s="84" t="s">
        <v>68</v>
      </c>
      <c r="AZ1510" s="84" t="s">
        <v>68</v>
      </c>
      <c r="BA1510" s="84" t="s">
        <v>68</v>
      </c>
      <c r="BB1510" s="84" t="s">
        <v>68</v>
      </c>
      <c r="BC1510" s="84" t="s">
        <v>132</v>
      </c>
      <c r="BD1510" s="84" t="s">
        <v>83</v>
      </c>
      <c r="BE1510" s="84" t="s">
        <v>84</v>
      </c>
      <c r="BF1510" s="84" t="s">
        <v>122</v>
      </c>
      <c r="BG1510" s="84" t="s">
        <v>69</v>
      </c>
      <c r="BH1510" s="92" t="s">
        <v>9852</v>
      </c>
      <c r="BI1510" s="84" t="s">
        <v>122</v>
      </c>
      <c r="BJ1510" s="84" t="s">
        <v>9853</v>
      </c>
      <c r="BK1510" s="84" t="s">
        <v>867</v>
      </c>
      <c r="BL1510" s="84" t="s">
        <v>122</v>
      </c>
      <c r="BM1510" s="84" t="s">
        <v>83</v>
      </c>
      <c r="BN1510" s="84" t="s">
        <v>70</v>
      </c>
      <c r="BO1510" s="84" t="s">
        <v>71</v>
      </c>
      <c r="BP1510" s="84" t="s">
        <v>122</v>
      </c>
      <c r="BQ1510" s="84" t="s">
        <v>163</v>
      </c>
    </row>
    <row r="1511" spans="1:69" ht="14.4" x14ac:dyDescent="0.3">
      <c r="A1511" s="40" t="str">
        <f t="shared" si="673"/>
        <v>2025-09-12</v>
      </c>
      <c r="B1511" s="40" t="str">
        <f t="shared" si="674"/>
        <v>SYD</v>
      </c>
      <c r="C1511" s="39" t="str">
        <f t="shared" si="675"/>
        <v>40644104686</v>
      </c>
      <c r="D1511" s="41" t="str">
        <f t="shared" si="676"/>
        <v>PAU029773866</v>
      </c>
      <c r="E1511" s="41" t="str">
        <f t="shared" si="677"/>
        <v>596421476143</v>
      </c>
      <c r="F1511" s="39" t="str">
        <f t="shared" si="678"/>
        <v>2254252</v>
      </c>
      <c r="G1511" s="39" t="str">
        <f t="shared" si="679"/>
        <v>WISE EXPRESS(AUSTRAPHARM)</v>
      </c>
      <c r="H1511" s="41" t="str">
        <f t="shared" si="680"/>
        <v>김연아</v>
      </c>
      <c r="I1511" s="39" t="str">
        <f t="shared" si="681"/>
        <v>16042</v>
      </c>
      <c r="J1511" s="52" t="str">
        <f t="shared" si="682"/>
        <v/>
      </c>
      <c r="K1511" s="75">
        <f t="shared" si="683"/>
        <v>1</v>
      </c>
      <c r="L1511" s="76">
        <f t="shared" si="684"/>
        <v>1</v>
      </c>
      <c r="M1511" s="76">
        <f t="shared" si="685"/>
        <v>1E-3</v>
      </c>
      <c r="N1511" s="76">
        <f t="shared" si="686"/>
        <v>1</v>
      </c>
      <c r="O1511" s="42">
        <f t="shared" si="687"/>
        <v>1</v>
      </c>
      <c r="P1511" s="39" t="str">
        <f t="shared" si="688"/>
        <v>일반(목록배제,Normal-Manifest Exception)</v>
      </c>
      <c r="Q1511" s="72">
        <f t="shared" si="689"/>
        <v>45</v>
      </c>
      <c r="R1511" s="43" t="str">
        <f t="shared" si="690"/>
        <v>5X033</v>
      </c>
      <c r="S1511" s="82" t="str">
        <f t="shared" si="691"/>
        <v/>
      </c>
      <c r="T1511" s="40">
        <f t="shared" si="692"/>
        <v>45912</v>
      </c>
      <c r="U1511" s="44">
        <v>2500</v>
      </c>
      <c r="V1511" s="44">
        <f t="shared" si="693"/>
        <v>0</v>
      </c>
      <c r="W1511" s="77">
        <f t="shared" si="694"/>
        <v>2500</v>
      </c>
      <c r="X1511" s="78">
        <f t="shared" si="695"/>
        <v>0</v>
      </c>
      <c r="Y1511" s="44" cm="1">
        <f t="array" ref="Y1511">_xlfn.IFNA(_xlfn.IFS(AND(Q1511&gt;=2000, Q1511&lt;3000), 10000, AND(Q1511&gt;=3000, Q1511&lt;4000), 15000, AND(Q1511&gt;=4000, Q1511&lt;5000), 20000, AND(Q1511&gt;=5000), 25000),0)</f>
        <v>0</v>
      </c>
      <c r="Z1511" s="91">
        <f t="shared" si="696"/>
        <v>300</v>
      </c>
      <c r="AA1511" s="44">
        <f t="shared" si="697"/>
        <v>0</v>
      </c>
      <c r="AB1511" s="44"/>
      <c r="AC1511" s="44"/>
      <c r="AD1511" s="44"/>
      <c r="AE1511" s="44">
        <f>VLOOKUP(O1511,정산업데이트!$A$6:$B$12,2,10)</f>
        <v>0</v>
      </c>
      <c r="AF1511" s="44"/>
      <c r="AG1511" s="79">
        <f t="shared" si="698"/>
        <v>300</v>
      </c>
      <c r="AH1511" s="80">
        <f t="shared" si="699"/>
        <v>2800</v>
      </c>
      <c r="AI1511" s="93"/>
      <c r="AJ1511" s="84" t="s">
        <v>8911</v>
      </c>
      <c r="AK1511" s="84" t="s">
        <v>73</v>
      </c>
      <c r="AL1511" s="84" t="s">
        <v>8912</v>
      </c>
      <c r="AM1511" s="84" t="s">
        <v>9854</v>
      </c>
      <c r="AN1511" s="84" t="s">
        <v>873</v>
      </c>
      <c r="AO1511" s="84" t="s">
        <v>9855</v>
      </c>
      <c r="AP1511" s="84" t="s">
        <v>9856</v>
      </c>
      <c r="AQ1511" s="84" t="s">
        <v>122</v>
      </c>
      <c r="AR1511" s="85">
        <v>1</v>
      </c>
      <c r="AS1511" s="86">
        <v>1</v>
      </c>
      <c r="AT1511" s="86">
        <v>1E-3</v>
      </c>
      <c r="AU1511" s="86">
        <v>1</v>
      </c>
      <c r="AV1511" s="84" t="s">
        <v>8</v>
      </c>
      <c r="AW1511" s="86">
        <v>45</v>
      </c>
      <c r="AX1511" s="84" t="s">
        <v>68</v>
      </c>
      <c r="AY1511" s="84" t="s">
        <v>68</v>
      </c>
      <c r="AZ1511" s="84" t="s">
        <v>68</v>
      </c>
      <c r="BA1511" s="84" t="s">
        <v>68</v>
      </c>
      <c r="BB1511" s="84" t="s">
        <v>68</v>
      </c>
      <c r="BC1511" s="84" t="s">
        <v>132</v>
      </c>
      <c r="BD1511" s="84" t="s">
        <v>83</v>
      </c>
      <c r="BE1511" s="84" t="s">
        <v>84</v>
      </c>
      <c r="BF1511" s="84" t="s">
        <v>122</v>
      </c>
      <c r="BG1511" s="84" t="s">
        <v>69</v>
      </c>
      <c r="BH1511" s="92" t="s">
        <v>9857</v>
      </c>
      <c r="BI1511" s="84" t="s">
        <v>122</v>
      </c>
      <c r="BJ1511" s="84" t="s">
        <v>9858</v>
      </c>
      <c r="BK1511" s="84" t="s">
        <v>867</v>
      </c>
      <c r="BL1511" s="84" t="s">
        <v>122</v>
      </c>
      <c r="BM1511" s="84" t="s">
        <v>83</v>
      </c>
      <c r="BN1511" s="84" t="s">
        <v>70</v>
      </c>
      <c r="BO1511" s="84" t="s">
        <v>71</v>
      </c>
      <c r="BP1511" s="84" t="s">
        <v>122</v>
      </c>
      <c r="BQ1511" s="84" t="s">
        <v>163</v>
      </c>
    </row>
    <row r="1512" spans="1:69" ht="14.4" x14ac:dyDescent="0.3">
      <c r="A1512" s="40" t="str">
        <f t="shared" si="673"/>
        <v>2025-09-12</v>
      </c>
      <c r="B1512" s="40" t="str">
        <f t="shared" si="674"/>
        <v>SYD</v>
      </c>
      <c r="C1512" s="39" t="str">
        <f t="shared" si="675"/>
        <v>40644104686</v>
      </c>
      <c r="D1512" s="41" t="str">
        <f t="shared" si="676"/>
        <v>PAU029773877</v>
      </c>
      <c r="E1512" s="41" t="str">
        <f t="shared" si="677"/>
        <v>596421476165</v>
      </c>
      <c r="F1512" s="39" t="str">
        <f t="shared" si="678"/>
        <v>2254252</v>
      </c>
      <c r="G1512" s="39" t="str">
        <f t="shared" si="679"/>
        <v>WISE EXPRESS(AUSTRAPHARM)</v>
      </c>
      <c r="H1512" s="41" t="str">
        <f t="shared" si="680"/>
        <v>김재리</v>
      </c>
      <c r="I1512" s="39" t="str">
        <f t="shared" si="681"/>
        <v>14076</v>
      </c>
      <c r="J1512" s="52" t="str">
        <f t="shared" si="682"/>
        <v/>
      </c>
      <c r="K1512" s="75">
        <f t="shared" si="683"/>
        <v>1</v>
      </c>
      <c r="L1512" s="76">
        <f t="shared" si="684"/>
        <v>5</v>
      </c>
      <c r="M1512" s="76">
        <f t="shared" si="685"/>
        <v>1E-3</v>
      </c>
      <c r="N1512" s="76">
        <f t="shared" si="686"/>
        <v>5</v>
      </c>
      <c r="O1512" s="42">
        <f t="shared" si="687"/>
        <v>5</v>
      </c>
      <c r="P1512" s="39" t="str">
        <f t="shared" si="688"/>
        <v>목록(Manifest)</v>
      </c>
      <c r="Q1512" s="72">
        <f t="shared" si="689"/>
        <v>135</v>
      </c>
      <c r="R1512" s="43" t="str">
        <f t="shared" si="690"/>
        <v>5X033</v>
      </c>
      <c r="S1512" s="82" t="str">
        <f t="shared" si="691"/>
        <v/>
      </c>
      <c r="T1512" s="40">
        <f t="shared" si="692"/>
        <v>45912</v>
      </c>
      <c r="U1512" s="44">
        <v>2500</v>
      </c>
      <c r="V1512" s="44">
        <f t="shared" si="693"/>
        <v>0</v>
      </c>
      <c r="W1512" s="77">
        <f t="shared" si="694"/>
        <v>2500</v>
      </c>
      <c r="X1512" s="78">
        <f t="shared" si="695"/>
        <v>0</v>
      </c>
      <c r="Y1512" s="44" cm="1">
        <f t="array" ref="Y1512">_xlfn.IFNA(_xlfn.IFS(AND(Q1512&gt;=2000, Q1512&lt;3000), 10000, AND(Q1512&gt;=3000, Q1512&lt;4000), 15000, AND(Q1512&gt;=4000, Q1512&lt;5000), 20000, AND(Q1512&gt;=5000), 25000),0)</f>
        <v>0</v>
      </c>
      <c r="Z1512" s="91">
        <f t="shared" si="696"/>
        <v>0</v>
      </c>
      <c r="AA1512" s="44">
        <f t="shared" si="697"/>
        <v>0</v>
      </c>
      <c r="AB1512" s="44"/>
      <c r="AC1512" s="44"/>
      <c r="AD1512" s="44"/>
      <c r="AE1512" s="44">
        <f>VLOOKUP(O1512,정산업데이트!$A$6:$B$12,2,10)</f>
        <v>0</v>
      </c>
      <c r="AF1512" s="44"/>
      <c r="AG1512" s="79">
        <f t="shared" si="698"/>
        <v>0</v>
      </c>
      <c r="AH1512" s="80">
        <f t="shared" si="699"/>
        <v>2500</v>
      </c>
      <c r="AI1512" s="93"/>
      <c r="AJ1512" s="84" t="s">
        <v>8911</v>
      </c>
      <c r="AK1512" s="84" t="s">
        <v>73</v>
      </c>
      <c r="AL1512" s="84" t="s">
        <v>8912</v>
      </c>
      <c r="AM1512" s="84" t="s">
        <v>9859</v>
      </c>
      <c r="AN1512" s="84" t="s">
        <v>9860</v>
      </c>
      <c r="AO1512" s="84" t="s">
        <v>9861</v>
      </c>
      <c r="AP1512" s="84" t="s">
        <v>9862</v>
      </c>
      <c r="AQ1512" s="84" t="s">
        <v>122</v>
      </c>
      <c r="AR1512" s="85">
        <v>1</v>
      </c>
      <c r="AS1512" s="86">
        <v>5</v>
      </c>
      <c r="AT1512" s="86">
        <v>1E-3</v>
      </c>
      <c r="AU1512" s="86">
        <v>5</v>
      </c>
      <c r="AV1512" s="84" t="s">
        <v>7</v>
      </c>
      <c r="AW1512" s="86">
        <v>135</v>
      </c>
      <c r="AX1512" s="84" t="s">
        <v>68</v>
      </c>
      <c r="AY1512" s="84" t="s">
        <v>68</v>
      </c>
      <c r="AZ1512" s="84" t="s">
        <v>68</v>
      </c>
      <c r="BA1512" s="84" t="s">
        <v>68</v>
      </c>
      <c r="BB1512" s="84" t="s">
        <v>68</v>
      </c>
      <c r="BC1512" s="84" t="s">
        <v>132</v>
      </c>
      <c r="BD1512" s="84" t="s">
        <v>83</v>
      </c>
      <c r="BE1512" s="84" t="s">
        <v>84</v>
      </c>
      <c r="BF1512" s="84" t="s">
        <v>122</v>
      </c>
      <c r="BG1512" s="84" t="s">
        <v>69</v>
      </c>
      <c r="BH1512" s="92" t="s">
        <v>9863</v>
      </c>
      <c r="BI1512" s="84" t="s">
        <v>122</v>
      </c>
      <c r="BJ1512" s="84" t="s">
        <v>9864</v>
      </c>
      <c r="BK1512" s="84" t="s">
        <v>867</v>
      </c>
      <c r="BL1512" s="84" t="s">
        <v>122</v>
      </c>
      <c r="BM1512" s="84" t="s">
        <v>83</v>
      </c>
      <c r="BN1512" s="84" t="s">
        <v>70</v>
      </c>
      <c r="BO1512" s="84" t="s">
        <v>71</v>
      </c>
      <c r="BP1512" s="84" t="s">
        <v>122</v>
      </c>
      <c r="BQ1512" s="84" t="s">
        <v>163</v>
      </c>
    </row>
    <row r="1513" spans="1:69" ht="14.4" x14ac:dyDescent="0.3">
      <c r="A1513" s="40" t="str">
        <f t="shared" si="673"/>
        <v>2025-09-12</v>
      </c>
      <c r="B1513" s="40" t="str">
        <f t="shared" si="674"/>
        <v>SYD</v>
      </c>
      <c r="C1513" s="39" t="str">
        <f t="shared" si="675"/>
        <v>40644104686</v>
      </c>
      <c r="D1513" s="41" t="str">
        <f t="shared" si="676"/>
        <v>PKR253480575</v>
      </c>
      <c r="E1513" s="41" t="str">
        <f t="shared" si="677"/>
        <v>596421478836</v>
      </c>
      <c r="F1513" s="39" t="str">
        <f t="shared" si="678"/>
        <v>2254225</v>
      </c>
      <c r="G1513" s="39" t="str">
        <f t="shared" si="679"/>
        <v>WISE EXPRESS LOGISTICS PTY LTD</v>
      </c>
      <c r="H1513" s="41" t="str">
        <f t="shared" si="680"/>
        <v>손한희</v>
      </c>
      <c r="I1513" s="39" t="str">
        <f t="shared" si="681"/>
        <v>51628</v>
      </c>
      <c r="J1513" s="52" t="str">
        <f t="shared" si="682"/>
        <v/>
      </c>
      <c r="K1513" s="75">
        <f t="shared" si="683"/>
        <v>1</v>
      </c>
      <c r="L1513" s="76">
        <f t="shared" si="684"/>
        <v>1</v>
      </c>
      <c r="M1513" s="76">
        <f t="shared" si="685"/>
        <v>1E-3</v>
      </c>
      <c r="N1513" s="76">
        <f t="shared" si="686"/>
        <v>1</v>
      </c>
      <c r="O1513" s="42">
        <f t="shared" si="687"/>
        <v>1</v>
      </c>
      <c r="P1513" s="39" t="str">
        <f t="shared" si="688"/>
        <v>일반(목록배제,Normal-Manifest Exception)</v>
      </c>
      <c r="Q1513" s="72">
        <f t="shared" si="689"/>
        <v>80</v>
      </c>
      <c r="R1513" s="43" t="str">
        <f t="shared" si="690"/>
        <v>5X033</v>
      </c>
      <c r="S1513" s="82" t="str">
        <f t="shared" si="691"/>
        <v/>
      </c>
      <c r="T1513" s="40">
        <f t="shared" si="692"/>
        <v>45912</v>
      </c>
      <c r="U1513" s="44">
        <v>2500</v>
      </c>
      <c r="V1513" s="44">
        <f t="shared" si="693"/>
        <v>0</v>
      </c>
      <c r="W1513" s="77">
        <f t="shared" si="694"/>
        <v>2500</v>
      </c>
      <c r="X1513" s="78">
        <f t="shared" si="695"/>
        <v>0</v>
      </c>
      <c r="Y1513" s="44" cm="1">
        <f t="array" ref="Y1513">_xlfn.IFNA(_xlfn.IFS(AND(Q1513&gt;=2000, Q1513&lt;3000), 10000, AND(Q1513&gt;=3000, Q1513&lt;4000), 15000, AND(Q1513&gt;=4000, Q1513&lt;5000), 20000, AND(Q1513&gt;=5000), 25000),0)</f>
        <v>0</v>
      </c>
      <c r="Z1513" s="91">
        <f t="shared" si="696"/>
        <v>300</v>
      </c>
      <c r="AA1513" s="44">
        <f t="shared" si="697"/>
        <v>0</v>
      </c>
      <c r="AB1513" s="44"/>
      <c r="AC1513" s="44"/>
      <c r="AD1513" s="44"/>
      <c r="AE1513" s="44">
        <f>VLOOKUP(O1513,정산업데이트!$A$6:$B$12,2,10)</f>
        <v>0</v>
      </c>
      <c r="AF1513" s="44"/>
      <c r="AG1513" s="79">
        <f t="shared" si="698"/>
        <v>300</v>
      </c>
      <c r="AH1513" s="80">
        <f t="shared" si="699"/>
        <v>2800</v>
      </c>
      <c r="AI1513" s="93"/>
      <c r="AJ1513" s="84" t="s">
        <v>8911</v>
      </c>
      <c r="AK1513" s="84" t="s">
        <v>73</v>
      </c>
      <c r="AL1513" s="84" t="s">
        <v>8912</v>
      </c>
      <c r="AM1513" s="84" t="s">
        <v>9865</v>
      </c>
      <c r="AN1513" s="84" t="s">
        <v>9866</v>
      </c>
      <c r="AO1513" s="84" t="s">
        <v>9867</v>
      </c>
      <c r="AP1513" s="84" t="s">
        <v>9868</v>
      </c>
      <c r="AQ1513" s="84" t="s">
        <v>122</v>
      </c>
      <c r="AR1513" s="85">
        <v>1</v>
      </c>
      <c r="AS1513" s="86">
        <v>1</v>
      </c>
      <c r="AT1513" s="86">
        <v>1E-3</v>
      </c>
      <c r="AU1513" s="86">
        <v>1</v>
      </c>
      <c r="AV1513" s="84" t="s">
        <v>8</v>
      </c>
      <c r="AW1513" s="86">
        <v>80</v>
      </c>
      <c r="AX1513" s="84" t="s">
        <v>68</v>
      </c>
      <c r="AY1513" s="84" t="s">
        <v>68</v>
      </c>
      <c r="AZ1513" s="84" t="s">
        <v>68</v>
      </c>
      <c r="BA1513" s="84" t="s">
        <v>68</v>
      </c>
      <c r="BB1513" s="84" t="s">
        <v>68</v>
      </c>
      <c r="BC1513" s="84" t="s">
        <v>125</v>
      </c>
      <c r="BD1513" s="84" t="s">
        <v>74</v>
      </c>
      <c r="BE1513" s="84" t="s">
        <v>93</v>
      </c>
      <c r="BF1513" s="84" t="s">
        <v>122</v>
      </c>
      <c r="BG1513" s="84" t="s">
        <v>69</v>
      </c>
      <c r="BH1513" s="92" t="s">
        <v>9869</v>
      </c>
      <c r="BI1513" s="84" t="s">
        <v>122</v>
      </c>
      <c r="BJ1513" s="84" t="s">
        <v>9870</v>
      </c>
      <c r="BK1513" s="84" t="s">
        <v>867</v>
      </c>
      <c r="BL1513" s="84" t="s">
        <v>122</v>
      </c>
      <c r="BM1513" s="84" t="s">
        <v>74</v>
      </c>
      <c r="BN1513" s="84" t="s">
        <v>70</v>
      </c>
      <c r="BO1513" s="84" t="s">
        <v>71</v>
      </c>
      <c r="BP1513" s="84" t="s">
        <v>122</v>
      </c>
      <c r="BQ1513" s="84" t="s">
        <v>163</v>
      </c>
    </row>
    <row r="1514" spans="1:69" ht="14.4" x14ac:dyDescent="0.3">
      <c r="A1514" s="40" t="str">
        <f t="shared" si="673"/>
        <v>2025-09-12</v>
      </c>
      <c r="B1514" s="40" t="str">
        <f t="shared" si="674"/>
        <v>SYD</v>
      </c>
      <c r="C1514" s="39" t="str">
        <f t="shared" si="675"/>
        <v>40644104686</v>
      </c>
      <c r="D1514" s="41" t="str">
        <f t="shared" si="676"/>
        <v>PKR253480576</v>
      </c>
      <c r="E1514" s="41" t="str">
        <f t="shared" si="677"/>
        <v>596421478840</v>
      </c>
      <c r="F1514" s="39" t="str">
        <f t="shared" si="678"/>
        <v>2254225</v>
      </c>
      <c r="G1514" s="39" t="str">
        <f t="shared" si="679"/>
        <v>WISE EXPRESS LOGISTICS PTY LTD</v>
      </c>
      <c r="H1514" s="41" t="str">
        <f t="shared" si="680"/>
        <v>이두희</v>
      </c>
      <c r="I1514" s="39" t="str">
        <f t="shared" si="681"/>
        <v>51628</v>
      </c>
      <c r="J1514" s="52" t="str">
        <f t="shared" si="682"/>
        <v/>
      </c>
      <c r="K1514" s="75">
        <f t="shared" si="683"/>
        <v>1</v>
      </c>
      <c r="L1514" s="76">
        <f t="shared" si="684"/>
        <v>2</v>
      </c>
      <c r="M1514" s="76">
        <f t="shared" si="685"/>
        <v>1E-3</v>
      </c>
      <c r="N1514" s="76">
        <f t="shared" si="686"/>
        <v>2</v>
      </c>
      <c r="O1514" s="42">
        <f t="shared" si="687"/>
        <v>2</v>
      </c>
      <c r="P1514" s="39" t="str">
        <f t="shared" si="688"/>
        <v>일반(목록배제,Normal-Manifest Exception)</v>
      </c>
      <c r="Q1514" s="72">
        <f t="shared" si="689"/>
        <v>135</v>
      </c>
      <c r="R1514" s="43" t="str">
        <f t="shared" si="690"/>
        <v>5X033</v>
      </c>
      <c r="S1514" s="82" t="str">
        <f t="shared" si="691"/>
        <v/>
      </c>
      <c r="T1514" s="40">
        <f t="shared" si="692"/>
        <v>45912</v>
      </c>
      <c r="U1514" s="44">
        <v>2500</v>
      </c>
      <c r="V1514" s="44">
        <f t="shared" si="693"/>
        <v>0</v>
      </c>
      <c r="W1514" s="77">
        <f t="shared" si="694"/>
        <v>2500</v>
      </c>
      <c r="X1514" s="78">
        <f t="shared" si="695"/>
        <v>0</v>
      </c>
      <c r="Y1514" s="44" cm="1">
        <f t="array" ref="Y1514">_xlfn.IFNA(_xlfn.IFS(AND(Q1514&gt;=2000, Q1514&lt;3000), 10000, AND(Q1514&gt;=3000, Q1514&lt;4000), 15000, AND(Q1514&gt;=4000, Q1514&lt;5000), 20000, AND(Q1514&gt;=5000), 25000),0)</f>
        <v>0</v>
      </c>
      <c r="Z1514" s="91">
        <f t="shared" si="696"/>
        <v>300</v>
      </c>
      <c r="AA1514" s="44">
        <f t="shared" si="697"/>
        <v>0</v>
      </c>
      <c r="AB1514" s="44"/>
      <c r="AC1514" s="44"/>
      <c r="AD1514" s="44"/>
      <c r="AE1514" s="44">
        <f>VLOOKUP(O1514,정산업데이트!$A$6:$B$12,2,10)</f>
        <v>0</v>
      </c>
      <c r="AF1514" s="44"/>
      <c r="AG1514" s="79">
        <f t="shared" si="698"/>
        <v>300</v>
      </c>
      <c r="AH1514" s="80">
        <f t="shared" si="699"/>
        <v>2800</v>
      </c>
      <c r="AI1514" s="93"/>
      <c r="AJ1514" s="84" t="s">
        <v>8911</v>
      </c>
      <c r="AK1514" s="84" t="s">
        <v>73</v>
      </c>
      <c r="AL1514" s="84" t="s">
        <v>8912</v>
      </c>
      <c r="AM1514" s="84" t="s">
        <v>9871</v>
      </c>
      <c r="AN1514" s="84" t="s">
        <v>9872</v>
      </c>
      <c r="AO1514" s="84" t="s">
        <v>9873</v>
      </c>
      <c r="AP1514" s="84" t="s">
        <v>9868</v>
      </c>
      <c r="AQ1514" s="84" t="s">
        <v>122</v>
      </c>
      <c r="AR1514" s="85">
        <v>1</v>
      </c>
      <c r="AS1514" s="86">
        <v>2</v>
      </c>
      <c r="AT1514" s="86">
        <v>1E-3</v>
      </c>
      <c r="AU1514" s="86">
        <v>2</v>
      </c>
      <c r="AV1514" s="84" t="s">
        <v>8</v>
      </c>
      <c r="AW1514" s="86">
        <v>135</v>
      </c>
      <c r="AX1514" s="84" t="s">
        <v>68</v>
      </c>
      <c r="AY1514" s="84" t="s">
        <v>68</v>
      </c>
      <c r="AZ1514" s="84" t="s">
        <v>68</v>
      </c>
      <c r="BA1514" s="84" t="s">
        <v>68</v>
      </c>
      <c r="BB1514" s="84" t="s">
        <v>68</v>
      </c>
      <c r="BC1514" s="84" t="s">
        <v>125</v>
      </c>
      <c r="BD1514" s="84" t="s">
        <v>74</v>
      </c>
      <c r="BE1514" s="84" t="s">
        <v>93</v>
      </c>
      <c r="BF1514" s="84" t="s">
        <v>122</v>
      </c>
      <c r="BG1514" s="84" t="s">
        <v>69</v>
      </c>
      <c r="BH1514" s="92" t="s">
        <v>9874</v>
      </c>
      <c r="BI1514" s="84" t="s">
        <v>122</v>
      </c>
      <c r="BJ1514" s="84" t="s">
        <v>9875</v>
      </c>
      <c r="BK1514" s="84" t="s">
        <v>867</v>
      </c>
      <c r="BL1514" s="84" t="s">
        <v>122</v>
      </c>
      <c r="BM1514" s="84" t="s">
        <v>74</v>
      </c>
      <c r="BN1514" s="84" t="s">
        <v>70</v>
      </c>
      <c r="BO1514" s="84" t="s">
        <v>71</v>
      </c>
      <c r="BP1514" s="84" t="s">
        <v>122</v>
      </c>
      <c r="BQ1514" s="84" t="s">
        <v>163</v>
      </c>
    </row>
    <row r="1515" spans="1:69" ht="14.4" x14ac:dyDescent="0.3">
      <c r="A1515" s="40" t="str">
        <f t="shared" si="673"/>
        <v>2025-09-12</v>
      </c>
      <c r="B1515" s="40" t="str">
        <f t="shared" si="674"/>
        <v>SYD</v>
      </c>
      <c r="C1515" s="39" t="str">
        <f t="shared" si="675"/>
        <v>40644104686</v>
      </c>
      <c r="D1515" s="41" t="str">
        <f t="shared" si="676"/>
        <v>PKR253480577</v>
      </c>
      <c r="E1515" s="41" t="str">
        <f t="shared" si="677"/>
        <v>596421478851</v>
      </c>
      <c r="F1515" s="39" t="str">
        <f t="shared" si="678"/>
        <v>2254225</v>
      </c>
      <c r="G1515" s="39" t="str">
        <f t="shared" si="679"/>
        <v>WISE EXPRESS LOGISTICS PTY LTD</v>
      </c>
      <c r="H1515" s="41" t="str">
        <f t="shared" si="680"/>
        <v>고인숙</v>
      </c>
      <c r="I1515" s="39" t="str">
        <f t="shared" si="681"/>
        <v>51643</v>
      </c>
      <c r="J1515" s="52" t="str">
        <f t="shared" si="682"/>
        <v/>
      </c>
      <c r="K1515" s="75">
        <f t="shared" si="683"/>
        <v>1</v>
      </c>
      <c r="L1515" s="76">
        <f t="shared" si="684"/>
        <v>1</v>
      </c>
      <c r="M1515" s="76">
        <f t="shared" si="685"/>
        <v>1E-3</v>
      </c>
      <c r="N1515" s="76">
        <f t="shared" si="686"/>
        <v>1</v>
      </c>
      <c r="O1515" s="42">
        <f t="shared" si="687"/>
        <v>1</v>
      </c>
      <c r="P1515" s="39" t="str">
        <f t="shared" si="688"/>
        <v>일반(목록배제,Normal-Manifest Exception)</v>
      </c>
      <c r="Q1515" s="72">
        <f t="shared" si="689"/>
        <v>80</v>
      </c>
      <c r="R1515" s="43" t="str">
        <f t="shared" si="690"/>
        <v>5X033</v>
      </c>
      <c r="S1515" s="82" t="str">
        <f t="shared" si="691"/>
        <v/>
      </c>
      <c r="T1515" s="40">
        <f t="shared" si="692"/>
        <v>45912</v>
      </c>
      <c r="U1515" s="44">
        <v>2500</v>
      </c>
      <c r="V1515" s="44">
        <f t="shared" si="693"/>
        <v>0</v>
      </c>
      <c r="W1515" s="77">
        <f t="shared" si="694"/>
        <v>2500</v>
      </c>
      <c r="X1515" s="78">
        <f t="shared" si="695"/>
        <v>0</v>
      </c>
      <c r="Y1515" s="44" cm="1">
        <f t="array" ref="Y1515">_xlfn.IFNA(_xlfn.IFS(AND(Q1515&gt;=2000, Q1515&lt;3000), 10000, AND(Q1515&gt;=3000, Q1515&lt;4000), 15000, AND(Q1515&gt;=4000, Q1515&lt;5000), 20000, AND(Q1515&gt;=5000), 25000),0)</f>
        <v>0</v>
      </c>
      <c r="Z1515" s="91">
        <f t="shared" si="696"/>
        <v>300</v>
      </c>
      <c r="AA1515" s="44">
        <f t="shared" si="697"/>
        <v>0</v>
      </c>
      <c r="AB1515" s="44"/>
      <c r="AC1515" s="44"/>
      <c r="AD1515" s="44"/>
      <c r="AE1515" s="44">
        <f>VLOOKUP(O1515,정산업데이트!$A$6:$B$12,2,10)</f>
        <v>0</v>
      </c>
      <c r="AF1515" s="44"/>
      <c r="AG1515" s="79">
        <f t="shared" si="698"/>
        <v>300</v>
      </c>
      <c r="AH1515" s="80">
        <f t="shared" si="699"/>
        <v>2800</v>
      </c>
      <c r="AI1515" s="93"/>
      <c r="AJ1515" s="84" t="s">
        <v>8911</v>
      </c>
      <c r="AK1515" s="84" t="s">
        <v>73</v>
      </c>
      <c r="AL1515" s="84" t="s">
        <v>8912</v>
      </c>
      <c r="AM1515" s="84" t="s">
        <v>9876</v>
      </c>
      <c r="AN1515" s="84" t="s">
        <v>9877</v>
      </c>
      <c r="AO1515" s="84" t="s">
        <v>9878</v>
      </c>
      <c r="AP1515" s="84" t="s">
        <v>9879</v>
      </c>
      <c r="AQ1515" s="84" t="s">
        <v>122</v>
      </c>
      <c r="AR1515" s="85">
        <v>1</v>
      </c>
      <c r="AS1515" s="86">
        <v>1</v>
      </c>
      <c r="AT1515" s="86">
        <v>1E-3</v>
      </c>
      <c r="AU1515" s="86">
        <v>1</v>
      </c>
      <c r="AV1515" s="84" t="s">
        <v>8</v>
      </c>
      <c r="AW1515" s="86">
        <v>80</v>
      </c>
      <c r="AX1515" s="84" t="s">
        <v>68</v>
      </c>
      <c r="AY1515" s="84" t="s">
        <v>68</v>
      </c>
      <c r="AZ1515" s="84" t="s">
        <v>68</v>
      </c>
      <c r="BA1515" s="84" t="s">
        <v>68</v>
      </c>
      <c r="BB1515" s="84" t="s">
        <v>68</v>
      </c>
      <c r="BC1515" s="84" t="s">
        <v>125</v>
      </c>
      <c r="BD1515" s="84" t="s">
        <v>74</v>
      </c>
      <c r="BE1515" s="84" t="s">
        <v>93</v>
      </c>
      <c r="BF1515" s="84" t="s">
        <v>122</v>
      </c>
      <c r="BG1515" s="84" t="s">
        <v>69</v>
      </c>
      <c r="BH1515" s="92" t="s">
        <v>9880</v>
      </c>
      <c r="BI1515" s="84" t="s">
        <v>122</v>
      </c>
      <c r="BJ1515" s="84" t="s">
        <v>9881</v>
      </c>
      <c r="BK1515" s="84" t="s">
        <v>867</v>
      </c>
      <c r="BL1515" s="84" t="s">
        <v>122</v>
      </c>
      <c r="BM1515" s="84" t="s">
        <v>74</v>
      </c>
      <c r="BN1515" s="84" t="s">
        <v>70</v>
      </c>
      <c r="BO1515" s="84" t="s">
        <v>71</v>
      </c>
      <c r="BP1515" s="84" t="s">
        <v>122</v>
      </c>
      <c r="BQ1515" s="84" t="s">
        <v>163</v>
      </c>
    </row>
    <row r="1516" spans="1:69" ht="14.4" x14ac:dyDescent="0.3">
      <c r="A1516" s="40" t="str">
        <f t="shared" si="673"/>
        <v>2025-09-12</v>
      </c>
      <c r="B1516" s="40" t="str">
        <f t="shared" si="674"/>
        <v>SYD</v>
      </c>
      <c r="C1516" s="39" t="str">
        <f t="shared" si="675"/>
        <v>40644104686</v>
      </c>
      <c r="D1516" s="41" t="str">
        <f t="shared" si="676"/>
        <v>PKR253341654</v>
      </c>
      <c r="E1516" s="41" t="str">
        <f t="shared" si="677"/>
        <v>596421469865</v>
      </c>
      <c r="F1516" s="39" t="str">
        <f t="shared" si="678"/>
        <v>2254264</v>
      </c>
      <c r="G1516" s="39" t="str">
        <f t="shared" si="679"/>
        <v>WISE EXPRESS(JNHLINK)</v>
      </c>
      <c r="H1516" s="41" t="str">
        <f t="shared" si="680"/>
        <v>윤소영</v>
      </c>
      <c r="I1516" s="39" t="str">
        <f t="shared" si="681"/>
        <v>59269</v>
      </c>
      <c r="J1516" s="52" t="str">
        <f t="shared" si="682"/>
        <v/>
      </c>
      <c r="K1516" s="75">
        <f t="shared" si="683"/>
        <v>1</v>
      </c>
      <c r="L1516" s="76">
        <f t="shared" si="684"/>
        <v>0.7</v>
      </c>
      <c r="M1516" s="76">
        <f t="shared" si="685"/>
        <v>1E-3</v>
      </c>
      <c r="N1516" s="76">
        <f t="shared" si="686"/>
        <v>0.7</v>
      </c>
      <c r="O1516" s="42">
        <f t="shared" si="687"/>
        <v>1</v>
      </c>
      <c r="P1516" s="39" t="str">
        <f t="shared" si="688"/>
        <v>목록(Manifest)</v>
      </c>
      <c r="Q1516" s="72">
        <f t="shared" si="689"/>
        <v>65</v>
      </c>
      <c r="R1516" s="43" t="str">
        <f t="shared" si="690"/>
        <v>5X033</v>
      </c>
      <c r="S1516" s="82" t="str">
        <f t="shared" si="691"/>
        <v/>
      </c>
      <c r="T1516" s="40">
        <f t="shared" si="692"/>
        <v>45912</v>
      </c>
      <c r="U1516" s="44">
        <v>2500</v>
      </c>
      <c r="V1516" s="44">
        <f t="shared" si="693"/>
        <v>0</v>
      </c>
      <c r="W1516" s="77">
        <f t="shared" si="694"/>
        <v>2500</v>
      </c>
      <c r="X1516" s="78">
        <f t="shared" si="695"/>
        <v>0</v>
      </c>
      <c r="Y1516" s="44" cm="1">
        <f t="array" ref="Y1516">_xlfn.IFNA(_xlfn.IFS(AND(Q1516&gt;=2000, Q1516&lt;3000), 10000, AND(Q1516&gt;=3000, Q1516&lt;4000), 15000, AND(Q1516&gt;=4000, Q1516&lt;5000), 20000, AND(Q1516&gt;=5000), 25000),0)</f>
        <v>0</v>
      </c>
      <c r="Z1516" s="91">
        <f t="shared" si="696"/>
        <v>0</v>
      </c>
      <c r="AA1516" s="44">
        <f t="shared" si="697"/>
        <v>0</v>
      </c>
      <c r="AB1516" s="44"/>
      <c r="AC1516" s="44"/>
      <c r="AD1516" s="44"/>
      <c r="AE1516" s="44">
        <f>VLOOKUP(O1516,정산업데이트!$A$6:$B$12,2,10)</f>
        <v>0</v>
      </c>
      <c r="AF1516" s="44"/>
      <c r="AG1516" s="79">
        <f t="shared" si="698"/>
        <v>0</v>
      </c>
      <c r="AH1516" s="80">
        <f t="shared" si="699"/>
        <v>2500</v>
      </c>
      <c r="AI1516" s="93"/>
      <c r="AJ1516" s="84" t="s">
        <v>8911</v>
      </c>
      <c r="AK1516" s="84" t="s">
        <v>73</v>
      </c>
      <c r="AL1516" s="84" t="s">
        <v>8912</v>
      </c>
      <c r="AM1516" s="84" t="s">
        <v>9882</v>
      </c>
      <c r="AN1516" s="84" t="s">
        <v>9883</v>
      </c>
      <c r="AO1516" s="84" t="s">
        <v>9884</v>
      </c>
      <c r="AP1516" s="84" t="s">
        <v>9885</v>
      </c>
      <c r="AQ1516" s="84" t="s">
        <v>122</v>
      </c>
      <c r="AR1516" s="85">
        <v>1</v>
      </c>
      <c r="AS1516" s="86">
        <v>0.7</v>
      </c>
      <c r="AT1516" s="86">
        <v>1E-3</v>
      </c>
      <c r="AU1516" s="86">
        <v>0.7</v>
      </c>
      <c r="AV1516" s="84" t="s">
        <v>7</v>
      </c>
      <c r="AW1516" s="86">
        <v>65</v>
      </c>
      <c r="AX1516" s="84" t="s">
        <v>68</v>
      </c>
      <c r="AY1516" s="84" t="s">
        <v>68</v>
      </c>
      <c r="AZ1516" s="84" t="s">
        <v>68</v>
      </c>
      <c r="BA1516" s="84" t="s">
        <v>68</v>
      </c>
      <c r="BB1516" s="84" t="s">
        <v>68</v>
      </c>
      <c r="BC1516" s="84" t="s">
        <v>142</v>
      </c>
      <c r="BD1516" s="84" t="s">
        <v>106</v>
      </c>
      <c r="BE1516" s="84" t="s">
        <v>107</v>
      </c>
      <c r="BF1516" s="84" t="s">
        <v>122</v>
      </c>
      <c r="BG1516" s="84" t="s">
        <v>69</v>
      </c>
      <c r="BH1516" s="92" t="s">
        <v>9886</v>
      </c>
      <c r="BI1516" s="84" t="s">
        <v>122</v>
      </c>
      <c r="BJ1516" s="84" t="s">
        <v>9887</v>
      </c>
      <c r="BK1516" s="84" t="s">
        <v>867</v>
      </c>
      <c r="BL1516" s="84" t="s">
        <v>122</v>
      </c>
      <c r="BM1516" s="84" t="s">
        <v>106</v>
      </c>
      <c r="BN1516" s="84" t="s">
        <v>70</v>
      </c>
      <c r="BO1516" s="84" t="s">
        <v>71</v>
      </c>
      <c r="BP1516" s="84" t="s">
        <v>122</v>
      </c>
      <c r="BQ1516" s="84" t="s">
        <v>163</v>
      </c>
    </row>
    <row r="1517" spans="1:69" ht="14.4" x14ac:dyDescent="0.3">
      <c r="A1517" s="40" t="str">
        <f t="shared" si="673"/>
        <v>2025-09-12</v>
      </c>
      <c r="B1517" s="40" t="str">
        <f t="shared" si="674"/>
        <v>SYD</v>
      </c>
      <c r="C1517" s="39" t="str">
        <f t="shared" si="675"/>
        <v>40644104686</v>
      </c>
      <c r="D1517" s="41" t="str">
        <f t="shared" si="676"/>
        <v>PKR253341650</v>
      </c>
      <c r="E1517" s="41" t="str">
        <f t="shared" si="677"/>
        <v>596421469821</v>
      </c>
      <c r="F1517" s="39" t="str">
        <f t="shared" si="678"/>
        <v>2254264</v>
      </c>
      <c r="G1517" s="39" t="str">
        <f t="shared" si="679"/>
        <v>WISE EXPRESS(JNHLINK)</v>
      </c>
      <c r="H1517" s="41" t="str">
        <f t="shared" si="680"/>
        <v>오세리</v>
      </c>
      <c r="I1517" s="39" t="str">
        <f t="shared" si="681"/>
        <v>15395</v>
      </c>
      <c r="J1517" s="52" t="str">
        <f t="shared" si="682"/>
        <v/>
      </c>
      <c r="K1517" s="75">
        <f t="shared" si="683"/>
        <v>1</v>
      </c>
      <c r="L1517" s="76">
        <f t="shared" si="684"/>
        <v>0.7</v>
      </c>
      <c r="M1517" s="76">
        <f t="shared" si="685"/>
        <v>1E-3</v>
      </c>
      <c r="N1517" s="76">
        <f t="shared" si="686"/>
        <v>0.7</v>
      </c>
      <c r="O1517" s="42">
        <f t="shared" si="687"/>
        <v>1</v>
      </c>
      <c r="P1517" s="39" t="str">
        <f t="shared" si="688"/>
        <v>목록(Manifest)</v>
      </c>
      <c r="Q1517" s="72">
        <f t="shared" si="689"/>
        <v>65</v>
      </c>
      <c r="R1517" s="43" t="str">
        <f t="shared" si="690"/>
        <v>5X033</v>
      </c>
      <c r="S1517" s="82" t="str">
        <f t="shared" si="691"/>
        <v/>
      </c>
      <c r="T1517" s="40">
        <f t="shared" si="692"/>
        <v>45912</v>
      </c>
      <c r="U1517" s="44">
        <v>2500</v>
      </c>
      <c r="V1517" s="44">
        <f t="shared" si="693"/>
        <v>0</v>
      </c>
      <c r="W1517" s="77">
        <f t="shared" si="694"/>
        <v>2500</v>
      </c>
      <c r="X1517" s="78">
        <f t="shared" si="695"/>
        <v>0</v>
      </c>
      <c r="Y1517" s="44" cm="1">
        <f t="array" ref="Y1517">_xlfn.IFNA(_xlfn.IFS(AND(Q1517&gt;=2000, Q1517&lt;3000), 10000, AND(Q1517&gt;=3000, Q1517&lt;4000), 15000, AND(Q1517&gt;=4000, Q1517&lt;5000), 20000, AND(Q1517&gt;=5000), 25000),0)</f>
        <v>0</v>
      </c>
      <c r="Z1517" s="91">
        <f t="shared" si="696"/>
        <v>0</v>
      </c>
      <c r="AA1517" s="44">
        <f t="shared" si="697"/>
        <v>0</v>
      </c>
      <c r="AB1517" s="44"/>
      <c r="AC1517" s="44"/>
      <c r="AD1517" s="44"/>
      <c r="AE1517" s="44">
        <f>VLOOKUP(O1517,정산업데이트!$A$6:$B$12,2,10)</f>
        <v>0</v>
      </c>
      <c r="AF1517" s="44"/>
      <c r="AG1517" s="79">
        <f t="shared" si="698"/>
        <v>0</v>
      </c>
      <c r="AH1517" s="80">
        <f t="shared" si="699"/>
        <v>2500</v>
      </c>
      <c r="AI1517" s="93"/>
      <c r="AJ1517" s="84" t="s">
        <v>8911</v>
      </c>
      <c r="AK1517" s="84" t="s">
        <v>73</v>
      </c>
      <c r="AL1517" s="84" t="s">
        <v>8912</v>
      </c>
      <c r="AM1517" s="84" t="s">
        <v>9888</v>
      </c>
      <c r="AN1517" s="84" t="s">
        <v>9889</v>
      </c>
      <c r="AO1517" s="84" t="s">
        <v>9890</v>
      </c>
      <c r="AP1517" s="84" t="s">
        <v>9891</v>
      </c>
      <c r="AQ1517" s="84" t="s">
        <v>122</v>
      </c>
      <c r="AR1517" s="85">
        <v>1</v>
      </c>
      <c r="AS1517" s="86">
        <v>0.7</v>
      </c>
      <c r="AT1517" s="86">
        <v>1E-3</v>
      </c>
      <c r="AU1517" s="86">
        <v>0.7</v>
      </c>
      <c r="AV1517" s="84" t="s">
        <v>7</v>
      </c>
      <c r="AW1517" s="86">
        <v>65</v>
      </c>
      <c r="AX1517" s="84" t="s">
        <v>68</v>
      </c>
      <c r="AY1517" s="84" t="s">
        <v>68</v>
      </c>
      <c r="AZ1517" s="84" t="s">
        <v>68</v>
      </c>
      <c r="BA1517" s="84" t="s">
        <v>68</v>
      </c>
      <c r="BB1517" s="84" t="s">
        <v>68</v>
      </c>
      <c r="BC1517" s="84" t="s">
        <v>142</v>
      </c>
      <c r="BD1517" s="84" t="s">
        <v>106</v>
      </c>
      <c r="BE1517" s="84" t="s">
        <v>107</v>
      </c>
      <c r="BF1517" s="84" t="s">
        <v>122</v>
      </c>
      <c r="BG1517" s="84" t="s">
        <v>69</v>
      </c>
      <c r="BH1517" s="92" t="s">
        <v>9892</v>
      </c>
      <c r="BI1517" s="84" t="s">
        <v>122</v>
      </c>
      <c r="BJ1517" s="84" t="s">
        <v>9893</v>
      </c>
      <c r="BK1517" s="84" t="s">
        <v>867</v>
      </c>
      <c r="BL1517" s="84" t="s">
        <v>122</v>
      </c>
      <c r="BM1517" s="84" t="s">
        <v>106</v>
      </c>
      <c r="BN1517" s="84" t="s">
        <v>70</v>
      </c>
      <c r="BO1517" s="84" t="s">
        <v>71</v>
      </c>
      <c r="BP1517" s="84" t="s">
        <v>122</v>
      </c>
      <c r="BQ1517" s="84" t="s">
        <v>163</v>
      </c>
    </row>
    <row r="1518" spans="1:69" ht="14.4" x14ac:dyDescent="0.3">
      <c r="A1518" s="40" t="str">
        <f t="shared" si="673"/>
        <v>2025-09-12</v>
      </c>
      <c r="B1518" s="40" t="str">
        <f t="shared" si="674"/>
        <v>SYD</v>
      </c>
      <c r="C1518" s="39" t="str">
        <f t="shared" si="675"/>
        <v>40644104686</v>
      </c>
      <c r="D1518" s="41" t="str">
        <f t="shared" si="676"/>
        <v>PKR253402385</v>
      </c>
      <c r="E1518" s="41" t="str">
        <f t="shared" si="677"/>
        <v>596421474183</v>
      </c>
      <c r="F1518" s="39" t="str">
        <f t="shared" si="678"/>
        <v>2254234</v>
      </c>
      <c r="G1518" s="39" t="str">
        <f t="shared" si="679"/>
        <v>WISE EXPRESS(HOJUDIRECT)</v>
      </c>
      <c r="H1518" s="41" t="str">
        <f t="shared" si="680"/>
        <v>안경숙</v>
      </c>
      <c r="I1518" s="39" t="str">
        <f t="shared" si="681"/>
        <v>02709</v>
      </c>
      <c r="J1518" s="52" t="str">
        <f t="shared" si="682"/>
        <v/>
      </c>
      <c r="K1518" s="75">
        <f t="shared" si="683"/>
        <v>1</v>
      </c>
      <c r="L1518" s="76">
        <f t="shared" si="684"/>
        <v>0.25</v>
      </c>
      <c r="M1518" s="76">
        <f t="shared" si="685"/>
        <v>1E-3</v>
      </c>
      <c r="N1518" s="76">
        <f t="shared" si="686"/>
        <v>0.3</v>
      </c>
      <c r="O1518" s="42">
        <f t="shared" si="687"/>
        <v>0.5</v>
      </c>
      <c r="P1518" s="39" t="str">
        <f t="shared" si="688"/>
        <v>일반(목록배제,Normal-Manifest Exception)</v>
      </c>
      <c r="Q1518" s="72">
        <f t="shared" si="689"/>
        <v>20</v>
      </c>
      <c r="R1518" s="43" t="str">
        <f t="shared" si="690"/>
        <v>5X033</v>
      </c>
      <c r="S1518" s="82" t="str">
        <f t="shared" si="691"/>
        <v/>
      </c>
      <c r="T1518" s="40">
        <f t="shared" si="692"/>
        <v>45912</v>
      </c>
      <c r="U1518" s="44">
        <v>2500</v>
      </c>
      <c r="V1518" s="44">
        <f t="shared" si="693"/>
        <v>0</v>
      </c>
      <c r="W1518" s="77">
        <f t="shared" si="694"/>
        <v>2500</v>
      </c>
      <c r="X1518" s="78">
        <f t="shared" si="695"/>
        <v>0</v>
      </c>
      <c r="Y1518" s="44" cm="1">
        <f t="array" ref="Y1518">_xlfn.IFNA(_xlfn.IFS(AND(Q1518&gt;=2000, Q1518&lt;3000), 10000, AND(Q1518&gt;=3000, Q1518&lt;4000), 15000, AND(Q1518&gt;=4000, Q1518&lt;5000), 20000, AND(Q1518&gt;=5000), 25000),0)</f>
        <v>0</v>
      </c>
      <c r="Z1518" s="91">
        <f t="shared" si="696"/>
        <v>300</v>
      </c>
      <c r="AA1518" s="44">
        <f t="shared" si="697"/>
        <v>0</v>
      </c>
      <c r="AB1518" s="44"/>
      <c r="AC1518" s="44"/>
      <c r="AD1518" s="44"/>
      <c r="AE1518" s="44">
        <f>VLOOKUP(O1518,정산업데이트!$A$6:$B$12,2,10)</f>
        <v>0</v>
      </c>
      <c r="AF1518" s="44"/>
      <c r="AG1518" s="79">
        <f t="shared" si="698"/>
        <v>300</v>
      </c>
      <c r="AH1518" s="80">
        <f t="shared" si="699"/>
        <v>2800</v>
      </c>
      <c r="AI1518" s="93"/>
      <c r="AJ1518" s="84" t="s">
        <v>8911</v>
      </c>
      <c r="AK1518" s="84" t="s">
        <v>73</v>
      </c>
      <c r="AL1518" s="84" t="s">
        <v>8912</v>
      </c>
      <c r="AM1518" s="84" t="s">
        <v>9894</v>
      </c>
      <c r="AN1518" s="84" t="s">
        <v>9895</v>
      </c>
      <c r="AO1518" s="84" t="s">
        <v>9896</v>
      </c>
      <c r="AP1518" s="84" t="s">
        <v>9897</v>
      </c>
      <c r="AQ1518" s="84" t="s">
        <v>122</v>
      </c>
      <c r="AR1518" s="85">
        <v>1</v>
      </c>
      <c r="AS1518" s="86">
        <v>0.25</v>
      </c>
      <c r="AT1518" s="86">
        <v>1E-3</v>
      </c>
      <c r="AU1518" s="86">
        <v>0.3</v>
      </c>
      <c r="AV1518" s="84" t="s">
        <v>8</v>
      </c>
      <c r="AW1518" s="86">
        <v>20</v>
      </c>
      <c r="AX1518" s="84" t="s">
        <v>68</v>
      </c>
      <c r="AY1518" s="84" t="s">
        <v>68</v>
      </c>
      <c r="AZ1518" s="84" t="s">
        <v>68</v>
      </c>
      <c r="BA1518" s="84" t="s">
        <v>68</v>
      </c>
      <c r="BB1518" s="84" t="s">
        <v>68</v>
      </c>
      <c r="BC1518" s="84" t="s">
        <v>135</v>
      </c>
      <c r="BD1518" s="84" t="s">
        <v>104</v>
      </c>
      <c r="BE1518" s="84" t="s">
        <v>105</v>
      </c>
      <c r="BF1518" s="84" t="s">
        <v>122</v>
      </c>
      <c r="BG1518" s="84" t="s">
        <v>69</v>
      </c>
      <c r="BH1518" s="92" t="s">
        <v>9898</v>
      </c>
      <c r="BI1518" s="84" t="s">
        <v>122</v>
      </c>
      <c r="BJ1518" s="84" t="s">
        <v>9899</v>
      </c>
      <c r="BK1518" s="84" t="s">
        <v>867</v>
      </c>
      <c r="BL1518" s="84" t="s">
        <v>122</v>
      </c>
      <c r="BM1518" s="84" t="s">
        <v>104</v>
      </c>
      <c r="BN1518" s="84" t="s">
        <v>70</v>
      </c>
      <c r="BO1518" s="84" t="s">
        <v>71</v>
      </c>
      <c r="BP1518" s="84" t="s">
        <v>122</v>
      </c>
      <c r="BQ1518" s="84" t="s">
        <v>163</v>
      </c>
    </row>
    <row r="1519" spans="1:69" ht="14.4" x14ac:dyDescent="0.3">
      <c r="A1519" s="40" t="str">
        <f t="shared" si="673"/>
        <v>2025-09-12</v>
      </c>
      <c r="B1519" s="40" t="str">
        <f t="shared" si="674"/>
        <v>SYD</v>
      </c>
      <c r="C1519" s="39" t="str">
        <f t="shared" si="675"/>
        <v>40644104686</v>
      </c>
      <c r="D1519" s="41" t="str">
        <f t="shared" si="676"/>
        <v>PKR253402386</v>
      </c>
      <c r="E1519" s="41" t="str">
        <f t="shared" si="677"/>
        <v>596421474194</v>
      </c>
      <c r="F1519" s="39" t="str">
        <f t="shared" si="678"/>
        <v>2254234</v>
      </c>
      <c r="G1519" s="39" t="str">
        <f t="shared" si="679"/>
        <v>WISE EXPRESS(HOJUDIRECT)</v>
      </c>
      <c r="H1519" s="41" t="str">
        <f t="shared" si="680"/>
        <v>김정숙</v>
      </c>
      <c r="I1519" s="39" t="str">
        <f t="shared" si="681"/>
        <v>18623</v>
      </c>
      <c r="J1519" s="52" t="str">
        <f t="shared" si="682"/>
        <v/>
      </c>
      <c r="K1519" s="75">
        <f t="shared" si="683"/>
        <v>1</v>
      </c>
      <c r="L1519" s="76">
        <f t="shared" si="684"/>
        <v>2</v>
      </c>
      <c r="M1519" s="76">
        <f t="shared" si="685"/>
        <v>1E-3</v>
      </c>
      <c r="N1519" s="76">
        <f t="shared" si="686"/>
        <v>2</v>
      </c>
      <c r="O1519" s="42">
        <f t="shared" si="687"/>
        <v>2</v>
      </c>
      <c r="P1519" s="39" t="str">
        <f t="shared" si="688"/>
        <v>일반(목록배제,Normal-Manifest Exception)</v>
      </c>
      <c r="Q1519" s="72">
        <f t="shared" si="689"/>
        <v>32</v>
      </c>
      <c r="R1519" s="43" t="str">
        <f t="shared" si="690"/>
        <v>5X033</v>
      </c>
      <c r="S1519" s="82" t="str">
        <f t="shared" si="691"/>
        <v/>
      </c>
      <c r="T1519" s="40">
        <f t="shared" si="692"/>
        <v>45912</v>
      </c>
      <c r="U1519" s="44">
        <v>2500</v>
      </c>
      <c r="V1519" s="44">
        <f t="shared" si="693"/>
        <v>0</v>
      </c>
      <c r="W1519" s="77">
        <f t="shared" si="694"/>
        <v>2500</v>
      </c>
      <c r="X1519" s="78">
        <f t="shared" si="695"/>
        <v>0</v>
      </c>
      <c r="Y1519" s="44" cm="1">
        <f t="array" ref="Y1519">_xlfn.IFNA(_xlfn.IFS(AND(Q1519&gt;=2000, Q1519&lt;3000), 10000, AND(Q1519&gt;=3000, Q1519&lt;4000), 15000, AND(Q1519&gt;=4000, Q1519&lt;5000), 20000, AND(Q1519&gt;=5000), 25000),0)</f>
        <v>0</v>
      </c>
      <c r="Z1519" s="91">
        <f t="shared" si="696"/>
        <v>300</v>
      </c>
      <c r="AA1519" s="44">
        <f t="shared" si="697"/>
        <v>0</v>
      </c>
      <c r="AB1519" s="44"/>
      <c r="AC1519" s="44"/>
      <c r="AD1519" s="44"/>
      <c r="AE1519" s="44">
        <f>VLOOKUP(O1519,정산업데이트!$A$6:$B$12,2,10)</f>
        <v>0</v>
      </c>
      <c r="AF1519" s="44"/>
      <c r="AG1519" s="79">
        <f t="shared" si="698"/>
        <v>300</v>
      </c>
      <c r="AH1519" s="80">
        <f t="shared" si="699"/>
        <v>2800</v>
      </c>
      <c r="AI1519" s="93"/>
      <c r="AJ1519" s="84" t="s">
        <v>8911</v>
      </c>
      <c r="AK1519" s="84" t="s">
        <v>73</v>
      </c>
      <c r="AL1519" s="84" t="s">
        <v>8912</v>
      </c>
      <c r="AM1519" s="84" t="s">
        <v>9900</v>
      </c>
      <c r="AN1519" s="84" t="s">
        <v>330</v>
      </c>
      <c r="AO1519" s="84" t="s">
        <v>1746</v>
      </c>
      <c r="AP1519" s="84" t="s">
        <v>1747</v>
      </c>
      <c r="AQ1519" s="84" t="s">
        <v>122</v>
      </c>
      <c r="AR1519" s="85">
        <v>1</v>
      </c>
      <c r="AS1519" s="86">
        <v>2</v>
      </c>
      <c r="AT1519" s="86">
        <v>1E-3</v>
      </c>
      <c r="AU1519" s="86">
        <v>2</v>
      </c>
      <c r="AV1519" s="84" t="s">
        <v>8</v>
      </c>
      <c r="AW1519" s="86">
        <v>32</v>
      </c>
      <c r="AX1519" s="84" t="s">
        <v>68</v>
      </c>
      <c r="AY1519" s="84" t="s">
        <v>68</v>
      </c>
      <c r="AZ1519" s="84" t="s">
        <v>68</v>
      </c>
      <c r="BA1519" s="84" t="s">
        <v>68</v>
      </c>
      <c r="BB1519" s="84" t="s">
        <v>68</v>
      </c>
      <c r="BC1519" s="84" t="s">
        <v>135</v>
      </c>
      <c r="BD1519" s="84" t="s">
        <v>104</v>
      </c>
      <c r="BE1519" s="84" t="s">
        <v>105</v>
      </c>
      <c r="BF1519" s="84" t="s">
        <v>122</v>
      </c>
      <c r="BG1519" s="84" t="s">
        <v>69</v>
      </c>
      <c r="BH1519" s="92" t="s">
        <v>9901</v>
      </c>
      <c r="BI1519" s="84" t="s">
        <v>122</v>
      </c>
      <c r="BJ1519" s="84" t="s">
        <v>9902</v>
      </c>
      <c r="BK1519" s="84" t="s">
        <v>867</v>
      </c>
      <c r="BL1519" s="84" t="s">
        <v>122</v>
      </c>
      <c r="BM1519" s="84" t="s">
        <v>104</v>
      </c>
      <c r="BN1519" s="84" t="s">
        <v>70</v>
      </c>
      <c r="BO1519" s="84" t="s">
        <v>71</v>
      </c>
      <c r="BP1519" s="84" t="s">
        <v>122</v>
      </c>
      <c r="BQ1519" s="84" t="s">
        <v>163</v>
      </c>
    </row>
    <row r="1520" spans="1:69" ht="14.4" x14ac:dyDescent="0.3">
      <c r="A1520" s="40" t="str">
        <f t="shared" si="673"/>
        <v>2025-09-12</v>
      </c>
      <c r="B1520" s="40" t="str">
        <f t="shared" si="674"/>
        <v>SYD</v>
      </c>
      <c r="C1520" s="39" t="str">
        <f t="shared" si="675"/>
        <v>40644104686</v>
      </c>
      <c r="D1520" s="41" t="str">
        <f t="shared" si="676"/>
        <v>PKR253402387</v>
      </c>
      <c r="E1520" s="41" t="str">
        <f t="shared" si="677"/>
        <v>596421474205</v>
      </c>
      <c r="F1520" s="39" t="str">
        <f t="shared" si="678"/>
        <v>2254234</v>
      </c>
      <c r="G1520" s="39" t="str">
        <f t="shared" si="679"/>
        <v>WISE EXPRESS(HOJUDIRECT)</v>
      </c>
      <c r="H1520" s="41" t="str">
        <f t="shared" si="680"/>
        <v>이미정</v>
      </c>
      <c r="I1520" s="39" t="str">
        <f t="shared" si="681"/>
        <v>61699</v>
      </c>
      <c r="J1520" s="52" t="str">
        <f t="shared" si="682"/>
        <v/>
      </c>
      <c r="K1520" s="75">
        <f t="shared" si="683"/>
        <v>1</v>
      </c>
      <c r="L1520" s="76">
        <f t="shared" si="684"/>
        <v>0.4</v>
      </c>
      <c r="M1520" s="76">
        <f t="shared" si="685"/>
        <v>1E-3</v>
      </c>
      <c r="N1520" s="76">
        <f t="shared" si="686"/>
        <v>0.4</v>
      </c>
      <c r="O1520" s="42">
        <f t="shared" si="687"/>
        <v>0.5</v>
      </c>
      <c r="P1520" s="39" t="str">
        <f t="shared" si="688"/>
        <v>일반(목록배제,Normal-Manifest Exception)</v>
      </c>
      <c r="Q1520" s="72">
        <f t="shared" si="689"/>
        <v>24</v>
      </c>
      <c r="R1520" s="43" t="str">
        <f t="shared" si="690"/>
        <v>5X033</v>
      </c>
      <c r="S1520" s="82" t="str">
        <f t="shared" si="691"/>
        <v/>
      </c>
      <c r="T1520" s="40">
        <f t="shared" si="692"/>
        <v>45912</v>
      </c>
      <c r="U1520" s="44">
        <v>2500</v>
      </c>
      <c r="V1520" s="44">
        <f t="shared" si="693"/>
        <v>0</v>
      </c>
      <c r="W1520" s="77">
        <f t="shared" si="694"/>
        <v>2500</v>
      </c>
      <c r="X1520" s="78">
        <f t="shared" si="695"/>
        <v>0</v>
      </c>
      <c r="Y1520" s="44" cm="1">
        <f t="array" ref="Y1520">_xlfn.IFNA(_xlfn.IFS(AND(Q1520&gt;=2000, Q1520&lt;3000), 10000, AND(Q1520&gt;=3000, Q1520&lt;4000), 15000, AND(Q1520&gt;=4000, Q1520&lt;5000), 20000, AND(Q1520&gt;=5000), 25000),0)</f>
        <v>0</v>
      </c>
      <c r="Z1520" s="91">
        <f t="shared" si="696"/>
        <v>300</v>
      </c>
      <c r="AA1520" s="44">
        <f t="shared" si="697"/>
        <v>0</v>
      </c>
      <c r="AB1520" s="44"/>
      <c r="AC1520" s="44"/>
      <c r="AD1520" s="44"/>
      <c r="AE1520" s="44">
        <f>VLOOKUP(O1520,정산업데이트!$A$6:$B$12,2,10)</f>
        <v>0</v>
      </c>
      <c r="AF1520" s="44"/>
      <c r="AG1520" s="79">
        <f t="shared" si="698"/>
        <v>300</v>
      </c>
      <c r="AH1520" s="80">
        <f t="shared" si="699"/>
        <v>2800</v>
      </c>
      <c r="AJ1520" s="84" t="s">
        <v>8911</v>
      </c>
      <c r="AK1520" s="84" t="s">
        <v>73</v>
      </c>
      <c r="AL1520" s="84" t="s">
        <v>8912</v>
      </c>
      <c r="AM1520" s="84" t="s">
        <v>9903</v>
      </c>
      <c r="AN1520" s="84" t="s">
        <v>368</v>
      </c>
      <c r="AO1520" s="84" t="s">
        <v>9904</v>
      </c>
      <c r="AP1520" s="84" t="s">
        <v>1009</v>
      </c>
      <c r="AQ1520" s="84" t="s">
        <v>122</v>
      </c>
      <c r="AR1520" s="85">
        <v>1</v>
      </c>
      <c r="AS1520" s="86">
        <v>0.4</v>
      </c>
      <c r="AT1520" s="86">
        <v>1E-3</v>
      </c>
      <c r="AU1520" s="86">
        <v>0.4</v>
      </c>
      <c r="AV1520" s="84" t="s">
        <v>8</v>
      </c>
      <c r="AW1520" s="86">
        <v>24</v>
      </c>
      <c r="AX1520" s="84" t="s">
        <v>68</v>
      </c>
      <c r="AY1520" s="84" t="s">
        <v>68</v>
      </c>
      <c r="AZ1520" s="84" t="s">
        <v>68</v>
      </c>
      <c r="BA1520" s="84" t="s">
        <v>68</v>
      </c>
      <c r="BB1520" s="84" t="s">
        <v>68</v>
      </c>
      <c r="BC1520" s="84" t="s">
        <v>135</v>
      </c>
      <c r="BD1520" s="84" t="s">
        <v>104</v>
      </c>
      <c r="BE1520" s="84" t="s">
        <v>105</v>
      </c>
      <c r="BF1520" s="84" t="s">
        <v>122</v>
      </c>
      <c r="BG1520" s="84" t="s">
        <v>69</v>
      </c>
      <c r="BH1520" s="92" t="s">
        <v>9905</v>
      </c>
      <c r="BI1520" s="84" t="s">
        <v>122</v>
      </c>
      <c r="BJ1520" s="84" t="s">
        <v>9906</v>
      </c>
      <c r="BK1520" s="84" t="s">
        <v>867</v>
      </c>
      <c r="BL1520" s="84" t="s">
        <v>122</v>
      </c>
      <c r="BM1520" s="84" t="s">
        <v>104</v>
      </c>
      <c r="BN1520" s="84" t="s">
        <v>70</v>
      </c>
      <c r="BO1520" s="84" t="s">
        <v>71</v>
      </c>
      <c r="BP1520" s="84" t="s">
        <v>122</v>
      </c>
      <c r="BQ1520" s="84" t="s">
        <v>163</v>
      </c>
    </row>
    <row r="1521" spans="1:69" ht="14.4" x14ac:dyDescent="0.3">
      <c r="A1521" s="40" t="str">
        <f t="shared" si="673"/>
        <v>2025-09-12</v>
      </c>
      <c r="B1521" s="40" t="str">
        <f t="shared" si="674"/>
        <v>SYD</v>
      </c>
      <c r="C1521" s="39" t="str">
        <f t="shared" si="675"/>
        <v>40644104686</v>
      </c>
      <c r="D1521" s="41" t="str">
        <f t="shared" si="676"/>
        <v>PKR253402388</v>
      </c>
      <c r="E1521" s="41" t="str">
        <f t="shared" si="677"/>
        <v>596421474216</v>
      </c>
      <c r="F1521" s="39" t="str">
        <f t="shared" si="678"/>
        <v>2254234</v>
      </c>
      <c r="G1521" s="39" t="str">
        <f t="shared" si="679"/>
        <v>WISE EXPRESS(HOJUDIRECT)</v>
      </c>
      <c r="H1521" s="41" t="str">
        <f t="shared" si="680"/>
        <v>유예원</v>
      </c>
      <c r="I1521" s="39" t="str">
        <f t="shared" si="681"/>
        <v>44107</v>
      </c>
      <c r="J1521" s="52" t="str">
        <f t="shared" si="682"/>
        <v/>
      </c>
      <c r="K1521" s="75">
        <f t="shared" si="683"/>
        <v>1</v>
      </c>
      <c r="L1521" s="76">
        <f t="shared" si="684"/>
        <v>0.6</v>
      </c>
      <c r="M1521" s="76">
        <f t="shared" si="685"/>
        <v>1E-3</v>
      </c>
      <c r="N1521" s="76">
        <f t="shared" si="686"/>
        <v>0.6</v>
      </c>
      <c r="O1521" s="42">
        <f t="shared" si="687"/>
        <v>1</v>
      </c>
      <c r="P1521" s="39" t="str">
        <f t="shared" si="688"/>
        <v>일반(목록배제,Normal-Manifest Exception)</v>
      </c>
      <c r="Q1521" s="72">
        <f t="shared" si="689"/>
        <v>36</v>
      </c>
      <c r="R1521" s="43" t="str">
        <f t="shared" si="690"/>
        <v>5X033</v>
      </c>
      <c r="S1521" s="82" t="str">
        <f t="shared" si="691"/>
        <v/>
      </c>
      <c r="T1521" s="40">
        <f t="shared" si="692"/>
        <v>45912</v>
      </c>
      <c r="U1521" s="44">
        <v>2500</v>
      </c>
      <c r="V1521" s="44">
        <f t="shared" si="693"/>
        <v>0</v>
      </c>
      <c r="W1521" s="77">
        <f t="shared" si="694"/>
        <v>2500</v>
      </c>
      <c r="X1521" s="78">
        <f t="shared" si="695"/>
        <v>0</v>
      </c>
      <c r="Y1521" s="44" cm="1">
        <f t="array" ref="Y1521">_xlfn.IFNA(_xlfn.IFS(AND(Q1521&gt;=2000, Q1521&lt;3000), 10000, AND(Q1521&gt;=3000, Q1521&lt;4000), 15000, AND(Q1521&gt;=4000, Q1521&lt;5000), 20000, AND(Q1521&gt;=5000), 25000),0)</f>
        <v>0</v>
      </c>
      <c r="Z1521" s="91">
        <f t="shared" si="696"/>
        <v>300</v>
      </c>
      <c r="AA1521" s="44">
        <f t="shared" si="697"/>
        <v>0</v>
      </c>
      <c r="AB1521" s="44"/>
      <c r="AC1521" s="44"/>
      <c r="AD1521" s="44"/>
      <c r="AE1521" s="44">
        <f>VLOOKUP(O1521,정산업데이트!$A$6:$B$12,2,10)</f>
        <v>0</v>
      </c>
      <c r="AF1521" s="44"/>
      <c r="AG1521" s="79">
        <f t="shared" si="698"/>
        <v>300</v>
      </c>
      <c r="AH1521" s="80">
        <f t="shared" si="699"/>
        <v>2800</v>
      </c>
      <c r="AI1521" s="93"/>
      <c r="AJ1521" s="84" t="s">
        <v>8911</v>
      </c>
      <c r="AK1521" s="84" t="s">
        <v>73</v>
      </c>
      <c r="AL1521" s="84" t="s">
        <v>8912</v>
      </c>
      <c r="AM1521" s="84" t="s">
        <v>9907</v>
      </c>
      <c r="AN1521" s="84" t="s">
        <v>9908</v>
      </c>
      <c r="AO1521" s="84" t="s">
        <v>9909</v>
      </c>
      <c r="AP1521" s="84" t="s">
        <v>9910</v>
      </c>
      <c r="AQ1521" s="84" t="s">
        <v>122</v>
      </c>
      <c r="AR1521" s="85">
        <v>1</v>
      </c>
      <c r="AS1521" s="86">
        <v>0.6</v>
      </c>
      <c r="AT1521" s="86">
        <v>1E-3</v>
      </c>
      <c r="AU1521" s="86">
        <v>0.6</v>
      </c>
      <c r="AV1521" s="84" t="s">
        <v>8</v>
      </c>
      <c r="AW1521" s="86">
        <v>36</v>
      </c>
      <c r="AX1521" s="84" t="s">
        <v>68</v>
      </c>
      <c r="AY1521" s="84" t="s">
        <v>68</v>
      </c>
      <c r="AZ1521" s="84" t="s">
        <v>68</v>
      </c>
      <c r="BA1521" s="84" t="s">
        <v>68</v>
      </c>
      <c r="BB1521" s="84" t="s">
        <v>68</v>
      </c>
      <c r="BC1521" s="84" t="s">
        <v>135</v>
      </c>
      <c r="BD1521" s="84" t="s">
        <v>104</v>
      </c>
      <c r="BE1521" s="84" t="s">
        <v>112</v>
      </c>
      <c r="BF1521" s="84" t="s">
        <v>122</v>
      </c>
      <c r="BG1521" s="84" t="s">
        <v>69</v>
      </c>
      <c r="BH1521" s="92" t="s">
        <v>9911</v>
      </c>
      <c r="BI1521" s="84" t="s">
        <v>122</v>
      </c>
      <c r="BJ1521" s="84" t="s">
        <v>9912</v>
      </c>
      <c r="BK1521" s="84" t="s">
        <v>867</v>
      </c>
      <c r="BL1521" s="84" t="s">
        <v>122</v>
      </c>
      <c r="BM1521" s="84" t="s">
        <v>104</v>
      </c>
      <c r="BN1521" s="84" t="s">
        <v>70</v>
      </c>
      <c r="BO1521" s="84" t="s">
        <v>71</v>
      </c>
      <c r="BP1521" s="84" t="s">
        <v>122</v>
      </c>
      <c r="BQ1521" s="84" t="s">
        <v>163</v>
      </c>
    </row>
    <row r="1522" spans="1:69" ht="14.4" x14ac:dyDescent="0.3">
      <c r="A1522" s="40" t="str">
        <f t="shared" si="673"/>
        <v>2025-09-12</v>
      </c>
      <c r="B1522" s="40" t="str">
        <f t="shared" si="674"/>
        <v>SYD</v>
      </c>
      <c r="C1522" s="39" t="str">
        <f t="shared" si="675"/>
        <v>40644104686</v>
      </c>
      <c r="D1522" s="41" t="str">
        <f t="shared" si="676"/>
        <v>PKR253402389</v>
      </c>
      <c r="E1522" s="41" t="str">
        <f t="shared" si="677"/>
        <v>596421474220</v>
      </c>
      <c r="F1522" s="39" t="str">
        <f t="shared" si="678"/>
        <v>2254234</v>
      </c>
      <c r="G1522" s="39" t="str">
        <f t="shared" si="679"/>
        <v>WISE EXPRESS(HOJUDIRECT)</v>
      </c>
      <c r="H1522" s="41" t="str">
        <f t="shared" si="680"/>
        <v>김희정</v>
      </c>
      <c r="I1522" s="39" t="str">
        <f t="shared" si="681"/>
        <v>55057</v>
      </c>
      <c r="J1522" s="52" t="str">
        <f t="shared" si="682"/>
        <v/>
      </c>
      <c r="K1522" s="75">
        <f t="shared" si="683"/>
        <v>1</v>
      </c>
      <c r="L1522" s="76">
        <f t="shared" si="684"/>
        <v>0.6</v>
      </c>
      <c r="M1522" s="76">
        <f t="shared" si="685"/>
        <v>1E-3</v>
      </c>
      <c r="N1522" s="76">
        <f t="shared" si="686"/>
        <v>0.6</v>
      </c>
      <c r="O1522" s="42">
        <f t="shared" si="687"/>
        <v>1</v>
      </c>
      <c r="P1522" s="39" t="str">
        <f t="shared" si="688"/>
        <v>일반(목록배제,Normal-Manifest Exception)</v>
      </c>
      <c r="Q1522" s="72">
        <f t="shared" si="689"/>
        <v>36</v>
      </c>
      <c r="R1522" s="43" t="str">
        <f t="shared" si="690"/>
        <v>5X033</v>
      </c>
      <c r="S1522" s="82" t="str">
        <f t="shared" si="691"/>
        <v/>
      </c>
      <c r="T1522" s="40">
        <f t="shared" si="692"/>
        <v>45912</v>
      </c>
      <c r="U1522" s="44">
        <v>2500</v>
      </c>
      <c r="V1522" s="44">
        <f t="shared" si="693"/>
        <v>0</v>
      </c>
      <c r="W1522" s="77">
        <f t="shared" si="694"/>
        <v>2500</v>
      </c>
      <c r="X1522" s="78">
        <f t="shared" si="695"/>
        <v>0</v>
      </c>
      <c r="Y1522" s="44" cm="1">
        <f t="array" ref="Y1522">_xlfn.IFNA(_xlfn.IFS(AND(Q1522&gt;=2000, Q1522&lt;3000), 10000, AND(Q1522&gt;=3000, Q1522&lt;4000), 15000, AND(Q1522&gt;=4000, Q1522&lt;5000), 20000, AND(Q1522&gt;=5000), 25000),0)</f>
        <v>0</v>
      </c>
      <c r="Z1522" s="91">
        <f t="shared" si="696"/>
        <v>300</v>
      </c>
      <c r="AA1522" s="44">
        <f t="shared" si="697"/>
        <v>0</v>
      </c>
      <c r="AB1522" s="44"/>
      <c r="AC1522" s="44"/>
      <c r="AD1522" s="44"/>
      <c r="AE1522" s="44">
        <f>VLOOKUP(O1522,정산업데이트!$A$6:$B$12,2,10)</f>
        <v>0</v>
      </c>
      <c r="AF1522" s="44"/>
      <c r="AG1522" s="79">
        <f t="shared" si="698"/>
        <v>300</v>
      </c>
      <c r="AH1522" s="80">
        <f t="shared" si="699"/>
        <v>2800</v>
      </c>
      <c r="AI1522" s="93"/>
      <c r="AJ1522" s="84" t="s">
        <v>8911</v>
      </c>
      <c r="AK1522" s="84" t="s">
        <v>73</v>
      </c>
      <c r="AL1522" s="84" t="s">
        <v>8912</v>
      </c>
      <c r="AM1522" s="84" t="s">
        <v>9913</v>
      </c>
      <c r="AN1522" s="84" t="s">
        <v>297</v>
      </c>
      <c r="AO1522" s="84" t="s">
        <v>9914</v>
      </c>
      <c r="AP1522" s="84" t="s">
        <v>1393</v>
      </c>
      <c r="AQ1522" s="84" t="s">
        <v>122</v>
      </c>
      <c r="AR1522" s="85">
        <v>1</v>
      </c>
      <c r="AS1522" s="86">
        <v>0.6</v>
      </c>
      <c r="AT1522" s="86">
        <v>1E-3</v>
      </c>
      <c r="AU1522" s="86">
        <v>0.6</v>
      </c>
      <c r="AV1522" s="84" t="s">
        <v>8</v>
      </c>
      <c r="AW1522" s="86">
        <v>36</v>
      </c>
      <c r="AX1522" s="84" t="s">
        <v>68</v>
      </c>
      <c r="AY1522" s="84" t="s">
        <v>68</v>
      </c>
      <c r="AZ1522" s="84" t="s">
        <v>68</v>
      </c>
      <c r="BA1522" s="84" t="s">
        <v>68</v>
      </c>
      <c r="BB1522" s="84" t="s">
        <v>68</v>
      </c>
      <c r="BC1522" s="84" t="s">
        <v>135</v>
      </c>
      <c r="BD1522" s="84" t="s">
        <v>104</v>
      </c>
      <c r="BE1522" s="84" t="s">
        <v>112</v>
      </c>
      <c r="BF1522" s="84" t="s">
        <v>122</v>
      </c>
      <c r="BG1522" s="84" t="s">
        <v>69</v>
      </c>
      <c r="BH1522" s="92" t="s">
        <v>9915</v>
      </c>
      <c r="BI1522" s="84" t="s">
        <v>122</v>
      </c>
      <c r="BJ1522" s="84" t="s">
        <v>9916</v>
      </c>
      <c r="BK1522" s="84" t="s">
        <v>867</v>
      </c>
      <c r="BL1522" s="84" t="s">
        <v>122</v>
      </c>
      <c r="BM1522" s="84" t="s">
        <v>104</v>
      </c>
      <c r="BN1522" s="84" t="s">
        <v>70</v>
      </c>
      <c r="BO1522" s="84" t="s">
        <v>71</v>
      </c>
      <c r="BP1522" s="84" t="s">
        <v>122</v>
      </c>
      <c r="BQ1522" s="84" t="s">
        <v>163</v>
      </c>
    </row>
    <row r="1523" spans="1:69" ht="14.4" x14ac:dyDescent="0.3">
      <c r="A1523" s="40" t="str">
        <f t="shared" si="673"/>
        <v>2025-09-12</v>
      </c>
      <c r="B1523" s="40" t="str">
        <f t="shared" si="674"/>
        <v>SYD</v>
      </c>
      <c r="C1523" s="39" t="str">
        <f t="shared" si="675"/>
        <v>40644104686</v>
      </c>
      <c r="D1523" s="41" t="str">
        <f t="shared" si="676"/>
        <v>PKR253402390</v>
      </c>
      <c r="E1523" s="41" t="str">
        <f t="shared" si="677"/>
        <v>596421474231</v>
      </c>
      <c r="F1523" s="39" t="str">
        <f t="shared" si="678"/>
        <v>2254234</v>
      </c>
      <c r="G1523" s="39" t="str">
        <f t="shared" si="679"/>
        <v>WISE EXPRESS(HOJUDIRECT)</v>
      </c>
      <c r="H1523" s="41" t="str">
        <f t="shared" si="680"/>
        <v>박관신</v>
      </c>
      <c r="I1523" s="39" t="str">
        <f t="shared" si="681"/>
        <v>50024</v>
      </c>
      <c r="J1523" s="52" t="str">
        <f t="shared" si="682"/>
        <v/>
      </c>
      <c r="K1523" s="75">
        <f t="shared" si="683"/>
        <v>1</v>
      </c>
      <c r="L1523" s="76">
        <f t="shared" si="684"/>
        <v>0.4</v>
      </c>
      <c r="M1523" s="76">
        <f t="shared" si="685"/>
        <v>1E-3</v>
      </c>
      <c r="N1523" s="76">
        <f t="shared" si="686"/>
        <v>0.4</v>
      </c>
      <c r="O1523" s="42">
        <f t="shared" si="687"/>
        <v>0.5</v>
      </c>
      <c r="P1523" s="39" t="str">
        <f t="shared" si="688"/>
        <v>일반(목록배제,Normal-Manifest Exception)</v>
      </c>
      <c r="Q1523" s="72">
        <f t="shared" si="689"/>
        <v>24</v>
      </c>
      <c r="R1523" s="43" t="str">
        <f t="shared" si="690"/>
        <v>5X033</v>
      </c>
      <c r="S1523" s="82" t="str">
        <f t="shared" si="691"/>
        <v/>
      </c>
      <c r="T1523" s="40">
        <f t="shared" si="692"/>
        <v>45912</v>
      </c>
      <c r="U1523" s="44">
        <v>2500</v>
      </c>
      <c r="V1523" s="44">
        <f t="shared" si="693"/>
        <v>0</v>
      </c>
      <c r="W1523" s="77">
        <f t="shared" si="694"/>
        <v>2500</v>
      </c>
      <c r="X1523" s="78">
        <f t="shared" si="695"/>
        <v>0</v>
      </c>
      <c r="Y1523" s="44" cm="1">
        <f t="array" ref="Y1523">_xlfn.IFNA(_xlfn.IFS(AND(Q1523&gt;=2000, Q1523&lt;3000), 10000, AND(Q1523&gt;=3000, Q1523&lt;4000), 15000, AND(Q1523&gt;=4000, Q1523&lt;5000), 20000, AND(Q1523&gt;=5000), 25000),0)</f>
        <v>0</v>
      </c>
      <c r="Z1523" s="91">
        <f t="shared" si="696"/>
        <v>300</v>
      </c>
      <c r="AA1523" s="44">
        <f t="shared" si="697"/>
        <v>0</v>
      </c>
      <c r="AB1523" s="44"/>
      <c r="AC1523" s="44"/>
      <c r="AD1523" s="44"/>
      <c r="AE1523" s="44">
        <f>VLOOKUP(O1523,정산업데이트!$A$6:$B$12,2,10)</f>
        <v>0</v>
      </c>
      <c r="AF1523" s="44"/>
      <c r="AG1523" s="79">
        <f t="shared" si="698"/>
        <v>300</v>
      </c>
      <c r="AH1523" s="80">
        <f t="shared" si="699"/>
        <v>2800</v>
      </c>
      <c r="AI1523" s="93"/>
      <c r="AJ1523" s="84" t="s">
        <v>8911</v>
      </c>
      <c r="AK1523" s="84" t="s">
        <v>73</v>
      </c>
      <c r="AL1523" s="84" t="s">
        <v>8912</v>
      </c>
      <c r="AM1523" s="84" t="s">
        <v>9917</v>
      </c>
      <c r="AN1523" s="84" t="s">
        <v>9918</v>
      </c>
      <c r="AO1523" s="84" t="s">
        <v>9919</v>
      </c>
      <c r="AP1523" s="84" t="s">
        <v>9920</v>
      </c>
      <c r="AQ1523" s="84" t="s">
        <v>122</v>
      </c>
      <c r="AR1523" s="85">
        <v>1</v>
      </c>
      <c r="AS1523" s="86">
        <v>0.4</v>
      </c>
      <c r="AT1523" s="86">
        <v>1E-3</v>
      </c>
      <c r="AU1523" s="86">
        <v>0.4</v>
      </c>
      <c r="AV1523" s="84" t="s">
        <v>8</v>
      </c>
      <c r="AW1523" s="86">
        <v>24</v>
      </c>
      <c r="AX1523" s="84" t="s">
        <v>68</v>
      </c>
      <c r="AY1523" s="84" t="s">
        <v>68</v>
      </c>
      <c r="AZ1523" s="84" t="s">
        <v>68</v>
      </c>
      <c r="BA1523" s="84" t="s">
        <v>68</v>
      </c>
      <c r="BB1523" s="84" t="s">
        <v>68</v>
      </c>
      <c r="BC1523" s="84" t="s">
        <v>135</v>
      </c>
      <c r="BD1523" s="84" t="s">
        <v>104</v>
      </c>
      <c r="BE1523" s="84" t="s">
        <v>112</v>
      </c>
      <c r="BF1523" s="84" t="s">
        <v>122</v>
      </c>
      <c r="BG1523" s="84" t="s">
        <v>69</v>
      </c>
      <c r="BH1523" s="92" t="s">
        <v>9921</v>
      </c>
      <c r="BI1523" s="84" t="s">
        <v>122</v>
      </c>
      <c r="BJ1523" s="84" t="s">
        <v>9922</v>
      </c>
      <c r="BK1523" s="84" t="s">
        <v>867</v>
      </c>
      <c r="BL1523" s="84" t="s">
        <v>122</v>
      </c>
      <c r="BM1523" s="84" t="s">
        <v>104</v>
      </c>
      <c r="BN1523" s="84" t="s">
        <v>70</v>
      </c>
      <c r="BO1523" s="84" t="s">
        <v>71</v>
      </c>
      <c r="BP1523" s="84" t="s">
        <v>122</v>
      </c>
      <c r="BQ1523" s="84" t="s">
        <v>163</v>
      </c>
    </row>
    <row r="1524" spans="1:69" ht="14.4" x14ac:dyDescent="0.3">
      <c r="A1524" s="40" t="str">
        <f t="shared" si="673"/>
        <v>2025-09-12</v>
      </c>
      <c r="B1524" s="40" t="str">
        <f t="shared" si="674"/>
        <v>SYD</v>
      </c>
      <c r="C1524" s="39" t="str">
        <f t="shared" si="675"/>
        <v>40644104686</v>
      </c>
      <c r="D1524" s="41" t="str">
        <f t="shared" si="676"/>
        <v>PAU029773852</v>
      </c>
      <c r="E1524" s="41" t="str">
        <f t="shared" si="677"/>
        <v>596421473914</v>
      </c>
      <c r="F1524" s="39" t="str">
        <f t="shared" si="678"/>
        <v>2254252</v>
      </c>
      <c r="G1524" s="39" t="str">
        <f t="shared" si="679"/>
        <v>WISE EXPRESS(AUSTRAPHARM)</v>
      </c>
      <c r="H1524" s="41" t="str">
        <f t="shared" si="680"/>
        <v>박명서</v>
      </c>
      <c r="I1524" s="39" t="str">
        <f t="shared" si="681"/>
        <v>36665</v>
      </c>
      <c r="J1524" s="52" t="str">
        <f t="shared" si="682"/>
        <v/>
      </c>
      <c r="K1524" s="75">
        <f t="shared" si="683"/>
        <v>1</v>
      </c>
      <c r="L1524" s="76">
        <f t="shared" si="684"/>
        <v>1</v>
      </c>
      <c r="M1524" s="76">
        <f t="shared" si="685"/>
        <v>1E-3</v>
      </c>
      <c r="N1524" s="76">
        <f t="shared" si="686"/>
        <v>1</v>
      </c>
      <c r="O1524" s="42">
        <f t="shared" si="687"/>
        <v>1</v>
      </c>
      <c r="P1524" s="39" t="str">
        <f t="shared" si="688"/>
        <v>일반(목록배제,Normal-Manifest Exception)</v>
      </c>
      <c r="Q1524" s="72">
        <f t="shared" si="689"/>
        <v>50</v>
      </c>
      <c r="R1524" s="43" t="str">
        <f t="shared" si="690"/>
        <v>5X033</v>
      </c>
      <c r="S1524" s="82" t="str">
        <f t="shared" si="691"/>
        <v/>
      </c>
      <c r="T1524" s="40">
        <f t="shared" si="692"/>
        <v>45912</v>
      </c>
      <c r="U1524" s="44">
        <v>2500</v>
      </c>
      <c r="V1524" s="44">
        <f t="shared" si="693"/>
        <v>0</v>
      </c>
      <c r="W1524" s="77">
        <f t="shared" si="694"/>
        <v>2500</v>
      </c>
      <c r="X1524" s="78">
        <f t="shared" si="695"/>
        <v>0</v>
      </c>
      <c r="Y1524" s="44" cm="1">
        <f t="array" ref="Y1524">_xlfn.IFNA(_xlfn.IFS(AND(Q1524&gt;=2000, Q1524&lt;3000), 10000, AND(Q1524&gt;=3000, Q1524&lt;4000), 15000, AND(Q1524&gt;=4000, Q1524&lt;5000), 20000, AND(Q1524&gt;=5000), 25000),0)</f>
        <v>0</v>
      </c>
      <c r="Z1524" s="91">
        <f t="shared" si="696"/>
        <v>300</v>
      </c>
      <c r="AA1524" s="44">
        <f t="shared" si="697"/>
        <v>0</v>
      </c>
      <c r="AB1524" s="44"/>
      <c r="AC1524" s="44"/>
      <c r="AD1524" s="44"/>
      <c r="AE1524" s="44">
        <f>VLOOKUP(O1524,정산업데이트!$A$6:$B$12,2,10)</f>
        <v>0</v>
      </c>
      <c r="AF1524" s="44"/>
      <c r="AG1524" s="79">
        <f t="shared" si="698"/>
        <v>300</v>
      </c>
      <c r="AH1524" s="80">
        <f t="shared" si="699"/>
        <v>2800</v>
      </c>
      <c r="AI1524" s="93"/>
      <c r="AJ1524" s="84" t="s">
        <v>8911</v>
      </c>
      <c r="AK1524" s="84" t="s">
        <v>73</v>
      </c>
      <c r="AL1524" s="84" t="s">
        <v>8912</v>
      </c>
      <c r="AM1524" s="84" t="s">
        <v>9923</v>
      </c>
      <c r="AN1524" s="84" t="s">
        <v>9924</v>
      </c>
      <c r="AO1524" s="84" t="s">
        <v>9925</v>
      </c>
      <c r="AP1524" s="84" t="s">
        <v>1605</v>
      </c>
      <c r="AQ1524" s="84" t="s">
        <v>122</v>
      </c>
      <c r="AR1524" s="85">
        <v>1</v>
      </c>
      <c r="AS1524" s="86">
        <v>1</v>
      </c>
      <c r="AT1524" s="86">
        <v>1E-3</v>
      </c>
      <c r="AU1524" s="86">
        <v>1</v>
      </c>
      <c r="AV1524" s="84" t="s">
        <v>8</v>
      </c>
      <c r="AW1524" s="86">
        <v>50</v>
      </c>
      <c r="AX1524" s="84" t="s">
        <v>68</v>
      </c>
      <c r="AY1524" s="84" t="s">
        <v>68</v>
      </c>
      <c r="AZ1524" s="84" t="s">
        <v>68</v>
      </c>
      <c r="BA1524" s="84" t="s">
        <v>68</v>
      </c>
      <c r="BB1524" s="84" t="s">
        <v>68</v>
      </c>
      <c r="BC1524" s="84" t="s">
        <v>132</v>
      </c>
      <c r="BD1524" s="84" t="s">
        <v>83</v>
      </c>
      <c r="BE1524" s="84" t="s">
        <v>149</v>
      </c>
      <c r="BF1524" s="84" t="s">
        <v>122</v>
      </c>
      <c r="BG1524" s="84" t="s">
        <v>69</v>
      </c>
      <c r="BH1524" s="92" t="s">
        <v>9926</v>
      </c>
      <c r="BI1524" s="84" t="s">
        <v>122</v>
      </c>
      <c r="BJ1524" s="84" t="s">
        <v>9927</v>
      </c>
      <c r="BK1524" s="84" t="s">
        <v>867</v>
      </c>
      <c r="BL1524" s="84" t="s">
        <v>122</v>
      </c>
      <c r="BM1524" s="84" t="s">
        <v>83</v>
      </c>
      <c r="BN1524" s="84" t="s">
        <v>70</v>
      </c>
      <c r="BO1524" s="84" t="s">
        <v>71</v>
      </c>
      <c r="BP1524" s="84" t="s">
        <v>122</v>
      </c>
      <c r="BQ1524" s="84" t="s">
        <v>163</v>
      </c>
    </row>
    <row r="1525" spans="1:69" ht="14.4" x14ac:dyDescent="0.3">
      <c r="A1525" s="40" t="str">
        <f t="shared" si="673"/>
        <v>2025-09-12</v>
      </c>
      <c r="B1525" s="40" t="str">
        <f t="shared" si="674"/>
        <v>SYD</v>
      </c>
      <c r="C1525" s="39" t="str">
        <f t="shared" si="675"/>
        <v>40644104686</v>
      </c>
      <c r="D1525" s="41" t="str">
        <f t="shared" si="676"/>
        <v>PAU029773851</v>
      </c>
      <c r="E1525" s="41" t="str">
        <f t="shared" si="677"/>
        <v>596421473925</v>
      </c>
      <c r="F1525" s="39" t="str">
        <f t="shared" si="678"/>
        <v>2254252</v>
      </c>
      <c r="G1525" s="39" t="str">
        <f t="shared" si="679"/>
        <v>WISE EXPRESS(AUSTRAPHARM)</v>
      </c>
      <c r="H1525" s="41" t="str">
        <f t="shared" si="680"/>
        <v>SIFFERLEN LOANA MAEVA</v>
      </c>
      <c r="I1525" s="39" t="str">
        <f t="shared" si="681"/>
        <v>06574</v>
      </c>
      <c r="J1525" s="52" t="str">
        <f t="shared" si="682"/>
        <v/>
      </c>
      <c r="K1525" s="75">
        <f t="shared" si="683"/>
        <v>1</v>
      </c>
      <c r="L1525" s="76">
        <f t="shared" si="684"/>
        <v>1</v>
      </c>
      <c r="M1525" s="76">
        <f t="shared" si="685"/>
        <v>1E-3</v>
      </c>
      <c r="N1525" s="76">
        <f t="shared" si="686"/>
        <v>1</v>
      </c>
      <c r="O1525" s="42">
        <f t="shared" si="687"/>
        <v>1</v>
      </c>
      <c r="P1525" s="39" t="str">
        <f t="shared" si="688"/>
        <v>목록(Manifest)</v>
      </c>
      <c r="Q1525" s="72">
        <f t="shared" si="689"/>
        <v>60</v>
      </c>
      <c r="R1525" s="43" t="str">
        <f t="shared" si="690"/>
        <v>5X033</v>
      </c>
      <c r="S1525" s="82" t="str">
        <f t="shared" si="691"/>
        <v/>
      </c>
      <c r="T1525" s="40">
        <f t="shared" si="692"/>
        <v>45912</v>
      </c>
      <c r="U1525" s="44">
        <v>2500</v>
      </c>
      <c r="V1525" s="44">
        <f t="shared" si="693"/>
        <v>0</v>
      </c>
      <c r="W1525" s="77">
        <f t="shared" si="694"/>
        <v>2500</v>
      </c>
      <c r="X1525" s="78">
        <f t="shared" si="695"/>
        <v>0</v>
      </c>
      <c r="Y1525" s="44" cm="1">
        <f t="array" ref="Y1525">_xlfn.IFNA(_xlfn.IFS(AND(Q1525&gt;=2000, Q1525&lt;3000), 10000, AND(Q1525&gt;=3000, Q1525&lt;4000), 15000, AND(Q1525&gt;=4000, Q1525&lt;5000), 20000, AND(Q1525&gt;=5000), 25000),0)</f>
        <v>0</v>
      </c>
      <c r="Z1525" s="91">
        <f t="shared" si="696"/>
        <v>0</v>
      </c>
      <c r="AA1525" s="44">
        <f t="shared" si="697"/>
        <v>0</v>
      </c>
      <c r="AB1525" s="44"/>
      <c r="AC1525" s="44"/>
      <c r="AD1525" s="44"/>
      <c r="AE1525" s="44">
        <f>VLOOKUP(O1525,정산업데이트!$A$6:$B$12,2,10)</f>
        <v>0</v>
      </c>
      <c r="AF1525" s="44"/>
      <c r="AG1525" s="79">
        <f t="shared" si="698"/>
        <v>0</v>
      </c>
      <c r="AH1525" s="80">
        <f t="shared" si="699"/>
        <v>2500</v>
      </c>
      <c r="AI1525" s="93"/>
      <c r="AJ1525" s="84" t="s">
        <v>8911</v>
      </c>
      <c r="AK1525" s="84" t="s">
        <v>73</v>
      </c>
      <c r="AL1525" s="84" t="s">
        <v>8912</v>
      </c>
      <c r="AM1525" s="84" t="s">
        <v>9928</v>
      </c>
      <c r="AN1525" s="84" t="s">
        <v>9929</v>
      </c>
      <c r="AO1525" s="84" t="s">
        <v>9930</v>
      </c>
      <c r="AP1525" s="84" t="s">
        <v>9931</v>
      </c>
      <c r="AQ1525" s="84" t="s">
        <v>122</v>
      </c>
      <c r="AR1525" s="85">
        <v>1</v>
      </c>
      <c r="AS1525" s="86">
        <v>1</v>
      </c>
      <c r="AT1525" s="86">
        <v>1E-3</v>
      </c>
      <c r="AU1525" s="86">
        <v>1</v>
      </c>
      <c r="AV1525" s="84" t="s">
        <v>7</v>
      </c>
      <c r="AW1525" s="86">
        <v>60</v>
      </c>
      <c r="AX1525" s="84" t="s">
        <v>68</v>
      </c>
      <c r="AY1525" s="84" t="s">
        <v>68</v>
      </c>
      <c r="AZ1525" s="84" t="s">
        <v>68</v>
      </c>
      <c r="BA1525" s="84" t="s">
        <v>68</v>
      </c>
      <c r="BB1525" s="84" t="s">
        <v>68</v>
      </c>
      <c r="BC1525" s="84" t="s">
        <v>132</v>
      </c>
      <c r="BD1525" s="84" t="s">
        <v>83</v>
      </c>
      <c r="BE1525" s="84" t="s">
        <v>86</v>
      </c>
      <c r="BF1525" s="84" t="s">
        <v>122</v>
      </c>
      <c r="BG1525" s="84" t="s">
        <v>69</v>
      </c>
      <c r="BH1525" s="92" t="s">
        <v>9932</v>
      </c>
      <c r="BI1525" s="84" t="s">
        <v>122</v>
      </c>
      <c r="BJ1525" s="84" t="s">
        <v>9933</v>
      </c>
      <c r="BK1525" s="84" t="s">
        <v>867</v>
      </c>
      <c r="BL1525" s="84" t="s">
        <v>122</v>
      </c>
      <c r="BM1525" s="84" t="s">
        <v>83</v>
      </c>
      <c r="BN1525" s="84" t="s">
        <v>70</v>
      </c>
      <c r="BO1525" s="84" t="s">
        <v>71</v>
      </c>
      <c r="BP1525" s="84" t="s">
        <v>122</v>
      </c>
      <c r="BQ1525" s="84" t="s">
        <v>163</v>
      </c>
    </row>
    <row r="1526" spans="1:69" ht="14.4" x14ac:dyDescent="0.3">
      <c r="A1526" s="40" t="str">
        <f t="shared" si="673"/>
        <v>2025-09-12</v>
      </c>
      <c r="B1526" s="40" t="str">
        <f t="shared" si="674"/>
        <v>SYD</v>
      </c>
      <c r="C1526" s="39" t="str">
        <f t="shared" si="675"/>
        <v>40644104686</v>
      </c>
      <c r="D1526" s="41" t="str">
        <f t="shared" si="676"/>
        <v>PAU029773849</v>
      </c>
      <c r="E1526" s="41" t="str">
        <f t="shared" si="677"/>
        <v>596421473936</v>
      </c>
      <c r="F1526" s="39" t="str">
        <f t="shared" si="678"/>
        <v>2254252</v>
      </c>
      <c r="G1526" s="39" t="str">
        <f t="shared" si="679"/>
        <v>WISE EXPRESS(AUSTRAPHARM)</v>
      </c>
      <c r="H1526" s="41" t="str">
        <f t="shared" si="680"/>
        <v>이현구</v>
      </c>
      <c r="I1526" s="39" t="str">
        <f t="shared" si="681"/>
        <v>21974</v>
      </c>
      <c r="J1526" s="52" t="str">
        <f t="shared" si="682"/>
        <v/>
      </c>
      <c r="K1526" s="75">
        <f t="shared" si="683"/>
        <v>1</v>
      </c>
      <c r="L1526" s="76">
        <f t="shared" si="684"/>
        <v>1</v>
      </c>
      <c r="M1526" s="76">
        <f t="shared" si="685"/>
        <v>1E-3</v>
      </c>
      <c r="N1526" s="76">
        <f t="shared" si="686"/>
        <v>1</v>
      </c>
      <c r="O1526" s="42">
        <f t="shared" si="687"/>
        <v>1</v>
      </c>
      <c r="P1526" s="39" t="str">
        <f t="shared" si="688"/>
        <v>일반(목록배제,Normal-Manifest Exception)</v>
      </c>
      <c r="Q1526" s="72">
        <f t="shared" si="689"/>
        <v>65</v>
      </c>
      <c r="R1526" s="43" t="str">
        <f t="shared" si="690"/>
        <v>5X033</v>
      </c>
      <c r="S1526" s="82" t="str">
        <f t="shared" si="691"/>
        <v/>
      </c>
      <c r="T1526" s="40">
        <f t="shared" si="692"/>
        <v>45912</v>
      </c>
      <c r="U1526" s="44">
        <v>2500</v>
      </c>
      <c r="V1526" s="44">
        <f t="shared" si="693"/>
        <v>0</v>
      </c>
      <c r="W1526" s="77">
        <f t="shared" si="694"/>
        <v>2500</v>
      </c>
      <c r="X1526" s="78">
        <f t="shared" si="695"/>
        <v>0</v>
      </c>
      <c r="Y1526" s="44" cm="1">
        <f t="array" ref="Y1526">_xlfn.IFNA(_xlfn.IFS(AND(Q1526&gt;=2000, Q1526&lt;3000), 10000, AND(Q1526&gt;=3000, Q1526&lt;4000), 15000, AND(Q1526&gt;=4000, Q1526&lt;5000), 20000, AND(Q1526&gt;=5000), 25000),0)</f>
        <v>0</v>
      </c>
      <c r="Z1526" s="91">
        <f t="shared" si="696"/>
        <v>300</v>
      </c>
      <c r="AA1526" s="44">
        <f t="shared" si="697"/>
        <v>0</v>
      </c>
      <c r="AB1526" s="44"/>
      <c r="AC1526" s="44"/>
      <c r="AD1526" s="44"/>
      <c r="AE1526" s="44">
        <f>VLOOKUP(O1526,정산업데이트!$A$6:$B$12,2,10)</f>
        <v>0</v>
      </c>
      <c r="AF1526" s="44"/>
      <c r="AG1526" s="79">
        <f t="shared" si="698"/>
        <v>300</v>
      </c>
      <c r="AH1526" s="80">
        <f t="shared" si="699"/>
        <v>2800</v>
      </c>
      <c r="AJ1526" s="84" t="s">
        <v>8911</v>
      </c>
      <c r="AK1526" s="84" t="s">
        <v>73</v>
      </c>
      <c r="AL1526" s="84" t="s">
        <v>8912</v>
      </c>
      <c r="AM1526" s="84" t="s">
        <v>9934</v>
      </c>
      <c r="AN1526" s="84" t="s">
        <v>9935</v>
      </c>
      <c r="AO1526" s="84" t="s">
        <v>9936</v>
      </c>
      <c r="AP1526" s="84" t="s">
        <v>7640</v>
      </c>
      <c r="AQ1526" s="84" t="s">
        <v>122</v>
      </c>
      <c r="AR1526" s="85">
        <v>1</v>
      </c>
      <c r="AS1526" s="86">
        <v>1</v>
      </c>
      <c r="AT1526" s="86">
        <v>1E-3</v>
      </c>
      <c r="AU1526" s="86">
        <v>1</v>
      </c>
      <c r="AV1526" s="84" t="s">
        <v>8</v>
      </c>
      <c r="AW1526" s="86">
        <v>65</v>
      </c>
      <c r="AX1526" s="84" t="s">
        <v>68</v>
      </c>
      <c r="AY1526" s="84" t="s">
        <v>68</v>
      </c>
      <c r="AZ1526" s="84" t="s">
        <v>68</v>
      </c>
      <c r="BA1526" s="84" t="s">
        <v>68</v>
      </c>
      <c r="BB1526" s="84" t="s">
        <v>68</v>
      </c>
      <c r="BC1526" s="84" t="s">
        <v>132</v>
      </c>
      <c r="BD1526" s="84" t="s">
        <v>83</v>
      </c>
      <c r="BE1526" s="84" t="s">
        <v>86</v>
      </c>
      <c r="BF1526" s="84" t="s">
        <v>122</v>
      </c>
      <c r="BG1526" s="84" t="s">
        <v>69</v>
      </c>
      <c r="BH1526" s="92" t="s">
        <v>9937</v>
      </c>
      <c r="BI1526" s="84" t="s">
        <v>122</v>
      </c>
      <c r="BJ1526" s="84" t="s">
        <v>9938</v>
      </c>
      <c r="BK1526" s="84" t="s">
        <v>867</v>
      </c>
      <c r="BL1526" s="84" t="s">
        <v>122</v>
      </c>
      <c r="BM1526" s="84" t="s">
        <v>83</v>
      </c>
      <c r="BN1526" s="84" t="s">
        <v>70</v>
      </c>
      <c r="BO1526" s="84" t="s">
        <v>71</v>
      </c>
      <c r="BP1526" s="84" t="s">
        <v>122</v>
      </c>
      <c r="BQ1526" s="84" t="s">
        <v>163</v>
      </c>
    </row>
    <row r="1527" spans="1:69" ht="14.4" x14ac:dyDescent="0.3">
      <c r="A1527" s="40" t="str">
        <f t="shared" si="673"/>
        <v>2025-09-12</v>
      </c>
      <c r="B1527" s="40" t="str">
        <f t="shared" si="674"/>
        <v>SYD</v>
      </c>
      <c r="C1527" s="39" t="str">
        <f t="shared" si="675"/>
        <v>40644104686</v>
      </c>
      <c r="D1527" s="41" t="str">
        <f t="shared" si="676"/>
        <v>PAU029773850</v>
      </c>
      <c r="E1527" s="41" t="str">
        <f t="shared" si="677"/>
        <v>596421473940</v>
      </c>
      <c r="F1527" s="39" t="str">
        <f t="shared" si="678"/>
        <v>2254252</v>
      </c>
      <c r="G1527" s="39" t="str">
        <f t="shared" si="679"/>
        <v>WISE EXPRESS(AUSTRAPHARM)</v>
      </c>
      <c r="H1527" s="41" t="str">
        <f t="shared" si="680"/>
        <v>전홍성</v>
      </c>
      <c r="I1527" s="39" t="str">
        <f t="shared" si="681"/>
        <v>58006</v>
      </c>
      <c r="J1527" s="52" t="str">
        <f t="shared" si="682"/>
        <v/>
      </c>
      <c r="K1527" s="75">
        <f t="shared" si="683"/>
        <v>1</v>
      </c>
      <c r="L1527" s="76">
        <f t="shared" si="684"/>
        <v>1</v>
      </c>
      <c r="M1527" s="76">
        <f t="shared" si="685"/>
        <v>1E-3</v>
      </c>
      <c r="N1527" s="76">
        <f t="shared" si="686"/>
        <v>1</v>
      </c>
      <c r="O1527" s="42">
        <f t="shared" si="687"/>
        <v>1</v>
      </c>
      <c r="P1527" s="39" t="str">
        <f t="shared" si="688"/>
        <v>일반(목록배제,Normal-Manifest Exception)</v>
      </c>
      <c r="Q1527" s="72">
        <f t="shared" si="689"/>
        <v>120</v>
      </c>
      <c r="R1527" s="43" t="str">
        <f t="shared" si="690"/>
        <v>5X033</v>
      </c>
      <c r="S1527" s="82" t="str">
        <f t="shared" si="691"/>
        <v/>
      </c>
      <c r="T1527" s="40">
        <f t="shared" si="692"/>
        <v>45912</v>
      </c>
      <c r="U1527" s="44">
        <v>2500</v>
      </c>
      <c r="V1527" s="44">
        <f t="shared" si="693"/>
        <v>0</v>
      </c>
      <c r="W1527" s="77">
        <f t="shared" si="694"/>
        <v>2500</v>
      </c>
      <c r="X1527" s="78">
        <f t="shared" si="695"/>
        <v>0</v>
      </c>
      <c r="Y1527" s="44" cm="1">
        <f t="array" ref="Y1527">_xlfn.IFNA(_xlfn.IFS(AND(Q1527&gt;=2000, Q1527&lt;3000), 10000, AND(Q1527&gt;=3000, Q1527&lt;4000), 15000, AND(Q1527&gt;=4000, Q1527&lt;5000), 20000, AND(Q1527&gt;=5000), 25000),0)</f>
        <v>0</v>
      </c>
      <c r="Z1527" s="91">
        <f t="shared" si="696"/>
        <v>300</v>
      </c>
      <c r="AA1527" s="44">
        <f t="shared" si="697"/>
        <v>0</v>
      </c>
      <c r="AB1527" s="44"/>
      <c r="AC1527" s="44"/>
      <c r="AD1527" s="44"/>
      <c r="AE1527" s="44">
        <f>VLOOKUP(O1527,정산업데이트!$A$6:$B$12,2,10)</f>
        <v>0</v>
      </c>
      <c r="AF1527" s="44"/>
      <c r="AG1527" s="79">
        <f t="shared" si="698"/>
        <v>300</v>
      </c>
      <c r="AH1527" s="80">
        <f t="shared" si="699"/>
        <v>2800</v>
      </c>
      <c r="AJ1527" s="84" t="s">
        <v>8911</v>
      </c>
      <c r="AK1527" s="84" t="s">
        <v>73</v>
      </c>
      <c r="AL1527" s="84" t="s">
        <v>8912</v>
      </c>
      <c r="AM1527" s="84" t="s">
        <v>9939</v>
      </c>
      <c r="AN1527" s="84" t="s">
        <v>9940</v>
      </c>
      <c r="AO1527" s="84" t="s">
        <v>9941</v>
      </c>
      <c r="AP1527" s="84" t="s">
        <v>1197</v>
      </c>
      <c r="AQ1527" s="84" t="s">
        <v>122</v>
      </c>
      <c r="AR1527" s="85">
        <v>1</v>
      </c>
      <c r="AS1527" s="86">
        <v>1</v>
      </c>
      <c r="AT1527" s="86">
        <v>1E-3</v>
      </c>
      <c r="AU1527" s="86">
        <v>1</v>
      </c>
      <c r="AV1527" s="84" t="s">
        <v>8</v>
      </c>
      <c r="AW1527" s="86">
        <v>120</v>
      </c>
      <c r="AX1527" s="84" t="s">
        <v>68</v>
      </c>
      <c r="AY1527" s="84" t="s">
        <v>68</v>
      </c>
      <c r="AZ1527" s="84" t="s">
        <v>68</v>
      </c>
      <c r="BA1527" s="84" t="s">
        <v>68</v>
      </c>
      <c r="BB1527" s="84" t="s">
        <v>68</v>
      </c>
      <c r="BC1527" s="84" t="s">
        <v>132</v>
      </c>
      <c r="BD1527" s="84" t="s">
        <v>83</v>
      </c>
      <c r="BE1527" s="84" t="s">
        <v>86</v>
      </c>
      <c r="BF1527" s="84" t="s">
        <v>122</v>
      </c>
      <c r="BG1527" s="84" t="s">
        <v>69</v>
      </c>
      <c r="BH1527" s="92" t="s">
        <v>9942</v>
      </c>
      <c r="BI1527" s="84" t="s">
        <v>122</v>
      </c>
      <c r="BJ1527" s="84" t="s">
        <v>9943</v>
      </c>
      <c r="BK1527" s="84" t="s">
        <v>867</v>
      </c>
      <c r="BL1527" s="84" t="s">
        <v>122</v>
      </c>
      <c r="BM1527" s="84" t="s">
        <v>83</v>
      </c>
      <c r="BN1527" s="84" t="s">
        <v>70</v>
      </c>
      <c r="BO1527" s="84" t="s">
        <v>71</v>
      </c>
      <c r="BP1527" s="84" t="s">
        <v>122</v>
      </c>
      <c r="BQ1527" s="84" t="s">
        <v>163</v>
      </c>
    </row>
    <row r="1528" spans="1:69" ht="14.4" x14ac:dyDescent="0.3">
      <c r="A1528" s="40" t="str">
        <f t="shared" si="673"/>
        <v>2025-09-12</v>
      </c>
      <c r="B1528" s="40" t="str">
        <f t="shared" si="674"/>
        <v>SYD</v>
      </c>
      <c r="C1528" s="39" t="str">
        <f t="shared" si="675"/>
        <v>40644104686</v>
      </c>
      <c r="D1528" s="41" t="str">
        <f t="shared" si="676"/>
        <v>PKR253430044</v>
      </c>
      <c r="E1528" s="41" t="str">
        <f t="shared" si="677"/>
        <v>596421475373</v>
      </c>
      <c r="F1528" s="39" t="str">
        <f t="shared" si="678"/>
        <v>2256516</v>
      </c>
      <c r="G1528" s="39" t="str">
        <f t="shared" si="679"/>
        <v>WISE EXPRESS (CNC INTL)</v>
      </c>
      <c r="H1528" s="41" t="str">
        <f t="shared" si="680"/>
        <v>황난영</v>
      </c>
      <c r="I1528" s="39" t="str">
        <f t="shared" si="681"/>
        <v>10533</v>
      </c>
      <c r="J1528" s="52" t="str">
        <f t="shared" si="682"/>
        <v/>
      </c>
      <c r="K1528" s="75">
        <f t="shared" si="683"/>
        <v>1</v>
      </c>
      <c r="L1528" s="76">
        <f t="shared" si="684"/>
        <v>2</v>
      </c>
      <c r="M1528" s="76">
        <f t="shared" si="685"/>
        <v>1E-3</v>
      </c>
      <c r="N1528" s="76">
        <f t="shared" si="686"/>
        <v>2</v>
      </c>
      <c r="O1528" s="42">
        <f t="shared" si="687"/>
        <v>2</v>
      </c>
      <c r="P1528" s="39" t="str">
        <f t="shared" si="688"/>
        <v>일반(목록배제,Normal-Manifest Exception)</v>
      </c>
      <c r="Q1528" s="72">
        <f t="shared" si="689"/>
        <v>63</v>
      </c>
      <c r="R1528" s="43" t="str">
        <f t="shared" si="690"/>
        <v>5X033</v>
      </c>
      <c r="S1528" s="82" t="str">
        <f t="shared" si="691"/>
        <v/>
      </c>
      <c r="T1528" s="40">
        <f t="shared" si="692"/>
        <v>45912</v>
      </c>
      <c r="U1528" s="44">
        <v>2500</v>
      </c>
      <c r="V1528" s="44">
        <f t="shared" si="693"/>
        <v>0</v>
      </c>
      <c r="W1528" s="77">
        <f t="shared" si="694"/>
        <v>2500</v>
      </c>
      <c r="X1528" s="78">
        <f t="shared" si="695"/>
        <v>0</v>
      </c>
      <c r="Y1528" s="44" cm="1">
        <f t="array" ref="Y1528">_xlfn.IFNA(_xlfn.IFS(AND(Q1528&gt;=2000, Q1528&lt;3000), 10000, AND(Q1528&gt;=3000, Q1528&lt;4000), 15000, AND(Q1528&gt;=4000, Q1528&lt;5000), 20000, AND(Q1528&gt;=5000), 25000),0)</f>
        <v>0</v>
      </c>
      <c r="Z1528" s="91">
        <f t="shared" si="696"/>
        <v>300</v>
      </c>
      <c r="AA1528" s="44">
        <f t="shared" si="697"/>
        <v>0</v>
      </c>
      <c r="AB1528" s="44"/>
      <c r="AC1528" s="44"/>
      <c r="AD1528" s="44"/>
      <c r="AE1528" s="44">
        <f>VLOOKUP(O1528,정산업데이트!$A$6:$B$12,2,10)</f>
        <v>0</v>
      </c>
      <c r="AF1528" s="44"/>
      <c r="AG1528" s="79">
        <f t="shared" si="698"/>
        <v>300</v>
      </c>
      <c r="AH1528" s="80">
        <f t="shared" si="699"/>
        <v>2800</v>
      </c>
      <c r="AI1528" s="93"/>
      <c r="AJ1528" s="84" t="s">
        <v>8911</v>
      </c>
      <c r="AK1528" s="84" t="s">
        <v>73</v>
      </c>
      <c r="AL1528" s="84" t="s">
        <v>8912</v>
      </c>
      <c r="AM1528" s="84" t="s">
        <v>9944</v>
      </c>
      <c r="AN1528" s="84" t="s">
        <v>9945</v>
      </c>
      <c r="AO1528" s="84" t="s">
        <v>9946</v>
      </c>
      <c r="AP1528" s="84" t="s">
        <v>1625</v>
      </c>
      <c r="AQ1528" s="84" t="s">
        <v>122</v>
      </c>
      <c r="AR1528" s="85">
        <v>1</v>
      </c>
      <c r="AS1528" s="86">
        <v>2</v>
      </c>
      <c r="AT1528" s="86">
        <v>1E-3</v>
      </c>
      <c r="AU1528" s="86">
        <v>2</v>
      </c>
      <c r="AV1528" s="84" t="s">
        <v>8</v>
      </c>
      <c r="AW1528" s="86">
        <v>63</v>
      </c>
      <c r="AX1528" s="84" t="s">
        <v>68</v>
      </c>
      <c r="AY1528" s="84" t="s">
        <v>68</v>
      </c>
      <c r="AZ1528" s="84" t="s">
        <v>68</v>
      </c>
      <c r="BA1528" s="84" t="s">
        <v>68</v>
      </c>
      <c r="BB1528" s="84" t="s">
        <v>68</v>
      </c>
      <c r="BC1528" s="84" t="s">
        <v>405</v>
      </c>
      <c r="BD1528" s="84" t="s">
        <v>406</v>
      </c>
      <c r="BE1528" s="84" t="s">
        <v>662</v>
      </c>
      <c r="BF1528" s="84" t="s">
        <v>122</v>
      </c>
      <c r="BG1528" s="84" t="s">
        <v>69</v>
      </c>
      <c r="BH1528" s="92" t="s">
        <v>9947</v>
      </c>
      <c r="BI1528" s="84" t="s">
        <v>122</v>
      </c>
      <c r="BJ1528" s="84" t="s">
        <v>9948</v>
      </c>
      <c r="BK1528" s="84" t="s">
        <v>867</v>
      </c>
      <c r="BL1528" s="84" t="s">
        <v>122</v>
      </c>
      <c r="BM1528" s="84" t="s">
        <v>406</v>
      </c>
      <c r="BN1528" s="84" t="s">
        <v>70</v>
      </c>
      <c r="BO1528" s="84" t="s">
        <v>71</v>
      </c>
      <c r="BP1528" s="84" t="s">
        <v>122</v>
      </c>
      <c r="BQ1528" s="84" t="s">
        <v>163</v>
      </c>
    </row>
    <row r="1529" spans="1:69" ht="14.4" x14ac:dyDescent="0.3">
      <c r="A1529" s="40" t="str">
        <f t="shared" si="673"/>
        <v>2025-09-12</v>
      </c>
      <c r="B1529" s="40" t="str">
        <f t="shared" si="674"/>
        <v>SYD</v>
      </c>
      <c r="C1529" s="39" t="str">
        <f t="shared" si="675"/>
        <v>40644104686</v>
      </c>
      <c r="D1529" s="41" t="str">
        <f t="shared" si="676"/>
        <v>PKR253430045</v>
      </c>
      <c r="E1529" s="41" t="str">
        <f t="shared" si="677"/>
        <v>596421475384</v>
      </c>
      <c r="F1529" s="39" t="str">
        <f t="shared" si="678"/>
        <v>2256516</v>
      </c>
      <c r="G1529" s="39" t="str">
        <f t="shared" si="679"/>
        <v>WISE EXPRESS (CNC INTL)</v>
      </c>
      <c r="H1529" s="41" t="str">
        <f t="shared" si="680"/>
        <v>조함용</v>
      </c>
      <c r="I1529" s="39" t="str">
        <f t="shared" si="681"/>
        <v>61040</v>
      </c>
      <c r="J1529" s="52" t="str">
        <f t="shared" si="682"/>
        <v/>
      </c>
      <c r="K1529" s="75">
        <f t="shared" si="683"/>
        <v>1</v>
      </c>
      <c r="L1529" s="76">
        <f t="shared" si="684"/>
        <v>2</v>
      </c>
      <c r="M1529" s="76">
        <f t="shared" si="685"/>
        <v>1E-3</v>
      </c>
      <c r="N1529" s="76">
        <f t="shared" si="686"/>
        <v>2</v>
      </c>
      <c r="O1529" s="42">
        <f t="shared" si="687"/>
        <v>2</v>
      </c>
      <c r="P1529" s="39" t="str">
        <f t="shared" si="688"/>
        <v>일반(목록배제,Normal-Manifest Exception)</v>
      </c>
      <c r="Q1529" s="72">
        <f t="shared" si="689"/>
        <v>63</v>
      </c>
      <c r="R1529" s="43" t="str">
        <f t="shared" si="690"/>
        <v>5X033</v>
      </c>
      <c r="S1529" s="82" t="str">
        <f t="shared" si="691"/>
        <v/>
      </c>
      <c r="T1529" s="40">
        <f t="shared" si="692"/>
        <v>45912</v>
      </c>
      <c r="U1529" s="44">
        <v>2500</v>
      </c>
      <c r="V1529" s="44">
        <f t="shared" si="693"/>
        <v>0</v>
      </c>
      <c r="W1529" s="77">
        <f t="shared" si="694"/>
        <v>2500</v>
      </c>
      <c r="X1529" s="78">
        <f t="shared" si="695"/>
        <v>0</v>
      </c>
      <c r="Y1529" s="44" cm="1">
        <f t="array" ref="Y1529">_xlfn.IFNA(_xlfn.IFS(AND(Q1529&gt;=2000, Q1529&lt;3000), 10000, AND(Q1529&gt;=3000, Q1529&lt;4000), 15000, AND(Q1529&gt;=4000, Q1529&lt;5000), 20000, AND(Q1529&gt;=5000), 25000),0)</f>
        <v>0</v>
      </c>
      <c r="Z1529" s="91">
        <f t="shared" si="696"/>
        <v>300</v>
      </c>
      <c r="AA1529" s="44">
        <f t="shared" si="697"/>
        <v>0</v>
      </c>
      <c r="AB1529" s="44"/>
      <c r="AC1529" s="44"/>
      <c r="AD1529" s="44"/>
      <c r="AE1529" s="44">
        <f>VLOOKUP(O1529,정산업데이트!$A$6:$B$12,2,10)</f>
        <v>0</v>
      </c>
      <c r="AF1529" s="44"/>
      <c r="AG1529" s="79">
        <f t="shared" si="698"/>
        <v>300</v>
      </c>
      <c r="AH1529" s="80">
        <f t="shared" si="699"/>
        <v>2800</v>
      </c>
      <c r="AI1529" s="93"/>
      <c r="AJ1529" s="84" t="s">
        <v>8911</v>
      </c>
      <c r="AK1529" s="84" t="s">
        <v>73</v>
      </c>
      <c r="AL1529" s="84" t="s">
        <v>8912</v>
      </c>
      <c r="AM1529" s="84" t="s">
        <v>9949</v>
      </c>
      <c r="AN1529" s="84" t="s">
        <v>9950</v>
      </c>
      <c r="AO1529" s="84" t="s">
        <v>9951</v>
      </c>
      <c r="AP1529" s="84" t="s">
        <v>1813</v>
      </c>
      <c r="AQ1529" s="84" t="s">
        <v>122</v>
      </c>
      <c r="AR1529" s="85">
        <v>1</v>
      </c>
      <c r="AS1529" s="86">
        <v>2</v>
      </c>
      <c r="AT1529" s="86">
        <v>1E-3</v>
      </c>
      <c r="AU1529" s="86">
        <v>2</v>
      </c>
      <c r="AV1529" s="84" t="s">
        <v>8</v>
      </c>
      <c r="AW1529" s="86">
        <v>63</v>
      </c>
      <c r="AX1529" s="84" t="s">
        <v>68</v>
      </c>
      <c r="AY1529" s="84" t="s">
        <v>68</v>
      </c>
      <c r="AZ1529" s="84" t="s">
        <v>68</v>
      </c>
      <c r="BA1529" s="84" t="s">
        <v>68</v>
      </c>
      <c r="BB1529" s="84" t="s">
        <v>68</v>
      </c>
      <c r="BC1529" s="84" t="s">
        <v>405</v>
      </c>
      <c r="BD1529" s="84" t="s">
        <v>406</v>
      </c>
      <c r="BE1529" s="84" t="s">
        <v>662</v>
      </c>
      <c r="BF1529" s="84" t="s">
        <v>122</v>
      </c>
      <c r="BG1529" s="84" t="s">
        <v>69</v>
      </c>
      <c r="BH1529" s="92" t="s">
        <v>9952</v>
      </c>
      <c r="BI1529" s="84" t="s">
        <v>122</v>
      </c>
      <c r="BJ1529" s="84" t="s">
        <v>9953</v>
      </c>
      <c r="BK1529" s="84" t="s">
        <v>867</v>
      </c>
      <c r="BL1529" s="84" t="s">
        <v>122</v>
      </c>
      <c r="BM1529" s="84" t="s">
        <v>406</v>
      </c>
      <c r="BN1529" s="84" t="s">
        <v>70</v>
      </c>
      <c r="BO1529" s="84" t="s">
        <v>71</v>
      </c>
      <c r="BP1529" s="84" t="s">
        <v>122</v>
      </c>
      <c r="BQ1529" s="84" t="s">
        <v>163</v>
      </c>
    </row>
    <row r="1530" spans="1:69" ht="14.4" x14ac:dyDescent="0.3">
      <c r="A1530" s="40" t="str">
        <f t="shared" si="673"/>
        <v>2025-09-12</v>
      </c>
      <c r="B1530" s="40" t="str">
        <f t="shared" si="674"/>
        <v>SYD</v>
      </c>
      <c r="C1530" s="39" t="str">
        <f t="shared" si="675"/>
        <v>40644104686</v>
      </c>
      <c r="D1530" s="41" t="str">
        <f t="shared" si="676"/>
        <v>PKR253430046</v>
      </c>
      <c r="E1530" s="41" t="str">
        <f t="shared" si="677"/>
        <v>596421475395</v>
      </c>
      <c r="F1530" s="39" t="str">
        <f t="shared" si="678"/>
        <v>2256516</v>
      </c>
      <c r="G1530" s="39" t="str">
        <f t="shared" si="679"/>
        <v>WISE EXPRESS (CNC INTL)</v>
      </c>
      <c r="H1530" s="41" t="str">
        <f t="shared" si="680"/>
        <v>홍순영</v>
      </c>
      <c r="I1530" s="39" t="str">
        <f t="shared" si="681"/>
        <v>14579</v>
      </c>
      <c r="J1530" s="52" t="str">
        <f t="shared" si="682"/>
        <v/>
      </c>
      <c r="K1530" s="75">
        <f t="shared" si="683"/>
        <v>1</v>
      </c>
      <c r="L1530" s="76">
        <f t="shared" si="684"/>
        <v>4</v>
      </c>
      <c r="M1530" s="76">
        <f t="shared" si="685"/>
        <v>1E-3</v>
      </c>
      <c r="N1530" s="76">
        <f t="shared" si="686"/>
        <v>4</v>
      </c>
      <c r="O1530" s="42">
        <f t="shared" si="687"/>
        <v>4</v>
      </c>
      <c r="P1530" s="39" t="str">
        <f t="shared" si="688"/>
        <v>일반(목록배제,Normal-Manifest Exception)</v>
      </c>
      <c r="Q1530" s="72">
        <f t="shared" si="689"/>
        <v>126</v>
      </c>
      <c r="R1530" s="43" t="str">
        <f t="shared" si="690"/>
        <v>5X033</v>
      </c>
      <c r="S1530" s="82" t="str">
        <f t="shared" si="691"/>
        <v/>
      </c>
      <c r="T1530" s="40">
        <f t="shared" si="692"/>
        <v>45912</v>
      </c>
      <c r="U1530" s="44">
        <v>2500</v>
      </c>
      <c r="V1530" s="44">
        <f t="shared" si="693"/>
        <v>0</v>
      </c>
      <c r="W1530" s="77">
        <f t="shared" si="694"/>
        <v>2500</v>
      </c>
      <c r="X1530" s="78">
        <f t="shared" si="695"/>
        <v>0</v>
      </c>
      <c r="Y1530" s="44" cm="1">
        <f t="array" ref="Y1530">_xlfn.IFNA(_xlfn.IFS(AND(Q1530&gt;=2000, Q1530&lt;3000), 10000, AND(Q1530&gt;=3000, Q1530&lt;4000), 15000, AND(Q1530&gt;=4000, Q1530&lt;5000), 20000, AND(Q1530&gt;=5000), 25000),0)</f>
        <v>0</v>
      </c>
      <c r="Z1530" s="91">
        <f t="shared" si="696"/>
        <v>300</v>
      </c>
      <c r="AA1530" s="44">
        <f t="shared" si="697"/>
        <v>0</v>
      </c>
      <c r="AB1530" s="44"/>
      <c r="AC1530" s="44"/>
      <c r="AD1530" s="44"/>
      <c r="AE1530" s="44">
        <f>VLOOKUP(O1530,정산업데이트!$A$6:$B$12,2,10)</f>
        <v>0</v>
      </c>
      <c r="AF1530" s="44"/>
      <c r="AG1530" s="79">
        <f t="shared" si="698"/>
        <v>300</v>
      </c>
      <c r="AH1530" s="80">
        <f t="shared" si="699"/>
        <v>2800</v>
      </c>
      <c r="AI1530" s="93"/>
      <c r="AJ1530" s="84" t="s">
        <v>8911</v>
      </c>
      <c r="AK1530" s="84" t="s">
        <v>73</v>
      </c>
      <c r="AL1530" s="84" t="s">
        <v>8912</v>
      </c>
      <c r="AM1530" s="84" t="s">
        <v>9954</v>
      </c>
      <c r="AN1530" s="84" t="s">
        <v>9955</v>
      </c>
      <c r="AO1530" s="84" t="s">
        <v>9956</v>
      </c>
      <c r="AP1530" s="84" t="s">
        <v>1467</v>
      </c>
      <c r="AQ1530" s="84" t="s">
        <v>122</v>
      </c>
      <c r="AR1530" s="85">
        <v>1</v>
      </c>
      <c r="AS1530" s="86">
        <v>4</v>
      </c>
      <c r="AT1530" s="86">
        <v>1E-3</v>
      </c>
      <c r="AU1530" s="86">
        <v>4</v>
      </c>
      <c r="AV1530" s="84" t="s">
        <v>8</v>
      </c>
      <c r="AW1530" s="86">
        <v>126</v>
      </c>
      <c r="AX1530" s="84" t="s">
        <v>68</v>
      </c>
      <c r="AY1530" s="84" t="s">
        <v>68</v>
      </c>
      <c r="AZ1530" s="84" t="s">
        <v>68</v>
      </c>
      <c r="BA1530" s="84" t="s">
        <v>68</v>
      </c>
      <c r="BB1530" s="84" t="s">
        <v>68</v>
      </c>
      <c r="BC1530" s="84" t="s">
        <v>405</v>
      </c>
      <c r="BD1530" s="84" t="s">
        <v>406</v>
      </c>
      <c r="BE1530" s="84" t="s">
        <v>662</v>
      </c>
      <c r="BF1530" s="84" t="s">
        <v>122</v>
      </c>
      <c r="BG1530" s="84" t="s">
        <v>69</v>
      </c>
      <c r="BH1530" s="92" t="s">
        <v>9957</v>
      </c>
      <c r="BI1530" s="84" t="s">
        <v>122</v>
      </c>
      <c r="BJ1530" s="84" t="s">
        <v>9958</v>
      </c>
      <c r="BK1530" s="84" t="s">
        <v>867</v>
      </c>
      <c r="BL1530" s="84" t="s">
        <v>122</v>
      </c>
      <c r="BM1530" s="84" t="s">
        <v>406</v>
      </c>
      <c r="BN1530" s="84" t="s">
        <v>70</v>
      </c>
      <c r="BO1530" s="84" t="s">
        <v>71</v>
      </c>
      <c r="BP1530" s="84" t="s">
        <v>122</v>
      </c>
      <c r="BQ1530" s="84" t="s">
        <v>163</v>
      </c>
    </row>
    <row r="1531" spans="1:69" ht="14.4" x14ac:dyDescent="0.3">
      <c r="A1531" s="40" t="str">
        <f t="shared" si="673"/>
        <v>2025-09-12</v>
      </c>
      <c r="B1531" s="40" t="str">
        <f t="shared" si="674"/>
        <v>SYD</v>
      </c>
      <c r="C1531" s="39" t="str">
        <f t="shared" si="675"/>
        <v>40644104686</v>
      </c>
      <c r="D1531" s="41" t="str">
        <f t="shared" si="676"/>
        <v>PKR253430047</v>
      </c>
      <c r="E1531" s="41" t="str">
        <f t="shared" si="677"/>
        <v>596421475406</v>
      </c>
      <c r="F1531" s="39" t="str">
        <f t="shared" si="678"/>
        <v>2256516</v>
      </c>
      <c r="G1531" s="39" t="str">
        <f t="shared" si="679"/>
        <v>WISE EXPRESS (CNC INTL)</v>
      </c>
      <c r="H1531" s="41" t="str">
        <f t="shared" si="680"/>
        <v>추명희</v>
      </c>
      <c r="I1531" s="39" t="str">
        <f t="shared" si="681"/>
        <v>58126</v>
      </c>
      <c r="J1531" s="52" t="str">
        <f t="shared" si="682"/>
        <v/>
      </c>
      <c r="K1531" s="75">
        <f t="shared" si="683"/>
        <v>1</v>
      </c>
      <c r="L1531" s="76">
        <f t="shared" si="684"/>
        <v>0.5</v>
      </c>
      <c r="M1531" s="76">
        <f t="shared" si="685"/>
        <v>1E-3</v>
      </c>
      <c r="N1531" s="76">
        <f t="shared" si="686"/>
        <v>0.5</v>
      </c>
      <c r="O1531" s="42">
        <f t="shared" si="687"/>
        <v>0.5</v>
      </c>
      <c r="P1531" s="39" t="str">
        <f t="shared" si="688"/>
        <v>일반(목록배제,Normal-Manifest Exception)</v>
      </c>
      <c r="Q1531" s="72">
        <f t="shared" si="689"/>
        <v>21</v>
      </c>
      <c r="R1531" s="43" t="str">
        <f t="shared" si="690"/>
        <v>5X033</v>
      </c>
      <c r="S1531" s="82" t="str">
        <f t="shared" si="691"/>
        <v/>
      </c>
      <c r="T1531" s="40">
        <f t="shared" si="692"/>
        <v>45912</v>
      </c>
      <c r="U1531" s="44">
        <v>2500</v>
      </c>
      <c r="V1531" s="44">
        <f t="shared" si="693"/>
        <v>0</v>
      </c>
      <c r="W1531" s="77">
        <f t="shared" si="694"/>
        <v>2500</v>
      </c>
      <c r="X1531" s="78">
        <f t="shared" si="695"/>
        <v>0</v>
      </c>
      <c r="Y1531" s="44" cm="1">
        <f t="array" ref="Y1531">_xlfn.IFNA(_xlfn.IFS(AND(Q1531&gt;=2000, Q1531&lt;3000), 10000, AND(Q1531&gt;=3000, Q1531&lt;4000), 15000, AND(Q1531&gt;=4000, Q1531&lt;5000), 20000, AND(Q1531&gt;=5000), 25000),0)</f>
        <v>0</v>
      </c>
      <c r="Z1531" s="91">
        <f t="shared" si="696"/>
        <v>300</v>
      </c>
      <c r="AA1531" s="44">
        <f t="shared" si="697"/>
        <v>0</v>
      </c>
      <c r="AB1531" s="44"/>
      <c r="AC1531" s="44"/>
      <c r="AD1531" s="44"/>
      <c r="AE1531" s="44">
        <f>VLOOKUP(O1531,정산업데이트!$A$6:$B$12,2,10)</f>
        <v>0</v>
      </c>
      <c r="AF1531" s="44"/>
      <c r="AG1531" s="79">
        <f t="shared" si="698"/>
        <v>300</v>
      </c>
      <c r="AH1531" s="80">
        <f t="shared" si="699"/>
        <v>2800</v>
      </c>
      <c r="AI1531" s="93"/>
      <c r="AJ1531" s="84" t="s">
        <v>8911</v>
      </c>
      <c r="AK1531" s="84" t="s">
        <v>73</v>
      </c>
      <c r="AL1531" s="84" t="s">
        <v>8912</v>
      </c>
      <c r="AM1531" s="84" t="s">
        <v>9959</v>
      </c>
      <c r="AN1531" s="84" t="s">
        <v>9960</v>
      </c>
      <c r="AO1531" s="84" t="s">
        <v>9961</v>
      </c>
      <c r="AP1531" s="84" t="s">
        <v>9962</v>
      </c>
      <c r="AQ1531" s="84" t="s">
        <v>122</v>
      </c>
      <c r="AR1531" s="85">
        <v>1</v>
      </c>
      <c r="AS1531" s="86">
        <v>0.5</v>
      </c>
      <c r="AT1531" s="86">
        <v>1E-3</v>
      </c>
      <c r="AU1531" s="86">
        <v>0.5</v>
      </c>
      <c r="AV1531" s="84" t="s">
        <v>8</v>
      </c>
      <c r="AW1531" s="86">
        <v>21</v>
      </c>
      <c r="AX1531" s="84" t="s">
        <v>68</v>
      </c>
      <c r="AY1531" s="84" t="s">
        <v>68</v>
      </c>
      <c r="AZ1531" s="84" t="s">
        <v>68</v>
      </c>
      <c r="BA1531" s="84" t="s">
        <v>68</v>
      </c>
      <c r="BB1531" s="84" t="s">
        <v>68</v>
      </c>
      <c r="BC1531" s="84" t="s">
        <v>405</v>
      </c>
      <c r="BD1531" s="84" t="s">
        <v>406</v>
      </c>
      <c r="BE1531" s="84" t="s">
        <v>466</v>
      </c>
      <c r="BF1531" s="84" t="s">
        <v>122</v>
      </c>
      <c r="BG1531" s="84" t="s">
        <v>69</v>
      </c>
      <c r="BH1531" s="92" t="s">
        <v>9963</v>
      </c>
      <c r="BI1531" s="84" t="s">
        <v>122</v>
      </c>
      <c r="BJ1531" s="84" t="s">
        <v>9964</v>
      </c>
      <c r="BK1531" s="84" t="s">
        <v>867</v>
      </c>
      <c r="BL1531" s="84" t="s">
        <v>122</v>
      </c>
      <c r="BM1531" s="84" t="s">
        <v>406</v>
      </c>
      <c r="BN1531" s="84" t="s">
        <v>70</v>
      </c>
      <c r="BO1531" s="84" t="s">
        <v>71</v>
      </c>
      <c r="BP1531" s="84" t="s">
        <v>122</v>
      </c>
      <c r="BQ1531" s="84" t="s">
        <v>163</v>
      </c>
    </row>
    <row r="1532" spans="1:69" ht="14.4" x14ac:dyDescent="0.3">
      <c r="A1532" s="40" t="str">
        <f t="shared" si="673"/>
        <v>2025-09-12</v>
      </c>
      <c r="B1532" s="40" t="str">
        <f t="shared" si="674"/>
        <v>SYD</v>
      </c>
      <c r="C1532" s="39" t="str">
        <f t="shared" si="675"/>
        <v>40644104686</v>
      </c>
      <c r="D1532" s="41" t="str">
        <f t="shared" si="676"/>
        <v>PKR253430048</v>
      </c>
      <c r="E1532" s="41" t="str">
        <f t="shared" si="677"/>
        <v>596421475410</v>
      </c>
      <c r="F1532" s="39" t="str">
        <f t="shared" si="678"/>
        <v>2256516</v>
      </c>
      <c r="G1532" s="39" t="str">
        <f t="shared" si="679"/>
        <v>WISE EXPRESS (CNC INTL)</v>
      </c>
      <c r="H1532" s="41" t="str">
        <f t="shared" si="680"/>
        <v>김정민</v>
      </c>
      <c r="I1532" s="39" t="str">
        <f t="shared" si="681"/>
        <v>02190</v>
      </c>
      <c r="J1532" s="52" t="str">
        <f t="shared" si="682"/>
        <v/>
      </c>
      <c r="K1532" s="75">
        <f t="shared" si="683"/>
        <v>1</v>
      </c>
      <c r="L1532" s="76">
        <f t="shared" si="684"/>
        <v>0.5</v>
      </c>
      <c r="M1532" s="76">
        <f t="shared" si="685"/>
        <v>1E-3</v>
      </c>
      <c r="N1532" s="76">
        <f t="shared" si="686"/>
        <v>0.5</v>
      </c>
      <c r="O1532" s="42">
        <f t="shared" si="687"/>
        <v>0.5</v>
      </c>
      <c r="P1532" s="39" t="str">
        <f t="shared" si="688"/>
        <v>일반(목록배제,Normal-Manifest Exception)</v>
      </c>
      <c r="Q1532" s="72">
        <f t="shared" si="689"/>
        <v>19</v>
      </c>
      <c r="R1532" s="43" t="str">
        <f t="shared" si="690"/>
        <v>5X033</v>
      </c>
      <c r="S1532" s="82" t="str">
        <f t="shared" si="691"/>
        <v/>
      </c>
      <c r="T1532" s="40">
        <f t="shared" si="692"/>
        <v>45912</v>
      </c>
      <c r="U1532" s="44">
        <v>2500</v>
      </c>
      <c r="V1532" s="44">
        <f t="shared" si="693"/>
        <v>0</v>
      </c>
      <c r="W1532" s="77">
        <f t="shared" si="694"/>
        <v>2500</v>
      </c>
      <c r="X1532" s="78">
        <f t="shared" si="695"/>
        <v>0</v>
      </c>
      <c r="Y1532" s="44" cm="1">
        <f t="array" ref="Y1532">_xlfn.IFNA(_xlfn.IFS(AND(Q1532&gt;=2000, Q1532&lt;3000), 10000, AND(Q1532&gt;=3000, Q1532&lt;4000), 15000, AND(Q1532&gt;=4000, Q1532&lt;5000), 20000, AND(Q1532&gt;=5000), 25000),0)</f>
        <v>0</v>
      </c>
      <c r="Z1532" s="91">
        <f t="shared" si="696"/>
        <v>300</v>
      </c>
      <c r="AA1532" s="44">
        <f t="shared" si="697"/>
        <v>0</v>
      </c>
      <c r="AB1532" s="44"/>
      <c r="AC1532" s="44"/>
      <c r="AD1532" s="44"/>
      <c r="AE1532" s="44">
        <f>VLOOKUP(O1532,정산업데이트!$A$6:$B$12,2,10)</f>
        <v>0</v>
      </c>
      <c r="AF1532" s="44"/>
      <c r="AG1532" s="79">
        <f t="shared" si="698"/>
        <v>300</v>
      </c>
      <c r="AH1532" s="80">
        <f t="shared" si="699"/>
        <v>2800</v>
      </c>
      <c r="AI1532" s="93"/>
      <c r="AJ1532" s="84" t="s">
        <v>8911</v>
      </c>
      <c r="AK1532" s="84" t="s">
        <v>73</v>
      </c>
      <c r="AL1532" s="84" t="s">
        <v>8912</v>
      </c>
      <c r="AM1532" s="84" t="s">
        <v>9965</v>
      </c>
      <c r="AN1532" s="84" t="s">
        <v>1052</v>
      </c>
      <c r="AO1532" s="84" t="s">
        <v>9966</v>
      </c>
      <c r="AP1532" s="84" t="s">
        <v>9967</v>
      </c>
      <c r="AQ1532" s="84" t="s">
        <v>122</v>
      </c>
      <c r="AR1532" s="85">
        <v>1</v>
      </c>
      <c r="AS1532" s="86">
        <v>0.5</v>
      </c>
      <c r="AT1532" s="86">
        <v>1E-3</v>
      </c>
      <c r="AU1532" s="86">
        <v>0.5</v>
      </c>
      <c r="AV1532" s="84" t="s">
        <v>8</v>
      </c>
      <c r="AW1532" s="86">
        <v>19</v>
      </c>
      <c r="AX1532" s="84" t="s">
        <v>68</v>
      </c>
      <c r="AY1532" s="84" t="s">
        <v>68</v>
      </c>
      <c r="AZ1532" s="84" t="s">
        <v>68</v>
      </c>
      <c r="BA1532" s="84" t="s">
        <v>68</v>
      </c>
      <c r="BB1532" s="84" t="s">
        <v>68</v>
      </c>
      <c r="BC1532" s="84" t="s">
        <v>405</v>
      </c>
      <c r="BD1532" s="84" t="s">
        <v>406</v>
      </c>
      <c r="BE1532" s="84" t="s">
        <v>408</v>
      </c>
      <c r="BF1532" s="84" t="s">
        <v>122</v>
      </c>
      <c r="BG1532" s="84" t="s">
        <v>69</v>
      </c>
      <c r="BH1532" s="92" t="s">
        <v>9968</v>
      </c>
      <c r="BI1532" s="84" t="s">
        <v>122</v>
      </c>
      <c r="BJ1532" s="84" t="s">
        <v>9969</v>
      </c>
      <c r="BK1532" s="84" t="s">
        <v>867</v>
      </c>
      <c r="BL1532" s="84" t="s">
        <v>122</v>
      </c>
      <c r="BM1532" s="84" t="s">
        <v>406</v>
      </c>
      <c r="BN1532" s="84" t="s">
        <v>70</v>
      </c>
      <c r="BO1532" s="84" t="s">
        <v>71</v>
      </c>
      <c r="BP1532" s="84" t="s">
        <v>122</v>
      </c>
      <c r="BQ1532" s="84" t="s">
        <v>163</v>
      </c>
    </row>
    <row r="1533" spans="1:69" ht="14.4" x14ac:dyDescent="0.3">
      <c r="A1533" s="40" t="str">
        <f t="shared" si="673"/>
        <v>2025-09-12</v>
      </c>
      <c r="B1533" s="40" t="str">
        <f t="shared" si="674"/>
        <v>SYD</v>
      </c>
      <c r="C1533" s="39" t="str">
        <f t="shared" si="675"/>
        <v>40644104686</v>
      </c>
      <c r="D1533" s="41" t="str">
        <f t="shared" si="676"/>
        <v>PKR253430049</v>
      </c>
      <c r="E1533" s="41" t="str">
        <f t="shared" si="677"/>
        <v>596421475421</v>
      </c>
      <c r="F1533" s="39" t="str">
        <f t="shared" si="678"/>
        <v>2256516</v>
      </c>
      <c r="G1533" s="39" t="str">
        <f t="shared" si="679"/>
        <v>WISE EXPRESS (CNC INTL)</v>
      </c>
      <c r="H1533" s="41" t="str">
        <f t="shared" si="680"/>
        <v>서정경</v>
      </c>
      <c r="I1533" s="39" t="str">
        <f t="shared" si="681"/>
        <v>23040</v>
      </c>
      <c r="J1533" s="52" t="str">
        <f t="shared" si="682"/>
        <v/>
      </c>
      <c r="K1533" s="75">
        <f t="shared" si="683"/>
        <v>1</v>
      </c>
      <c r="L1533" s="76">
        <f t="shared" si="684"/>
        <v>0.5</v>
      </c>
      <c r="M1533" s="76">
        <f t="shared" si="685"/>
        <v>1E-3</v>
      </c>
      <c r="N1533" s="76">
        <f t="shared" si="686"/>
        <v>0.5</v>
      </c>
      <c r="O1533" s="42">
        <f t="shared" si="687"/>
        <v>0.5</v>
      </c>
      <c r="P1533" s="39" t="str">
        <f t="shared" si="688"/>
        <v>일반(목록배제,Normal-Manifest Exception)</v>
      </c>
      <c r="Q1533" s="72">
        <f t="shared" si="689"/>
        <v>21</v>
      </c>
      <c r="R1533" s="43" t="str">
        <f t="shared" si="690"/>
        <v>5X033</v>
      </c>
      <c r="S1533" s="82" t="str">
        <f t="shared" si="691"/>
        <v/>
      </c>
      <c r="T1533" s="40">
        <f t="shared" si="692"/>
        <v>45912</v>
      </c>
      <c r="U1533" s="44">
        <v>2500</v>
      </c>
      <c r="V1533" s="44">
        <f t="shared" si="693"/>
        <v>0</v>
      </c>
      <c r="W1533" s="77">
        <f t="shared" si="694"/>
        <v>2500</v>
      </c>
      <c r="X1533" s="78">
        <f t="shared" si="695"/>
        <v>0</v>
      </c>
      <c r="Y1533" s="44" cm="1">
        <f t="array" ref="Y1533">_xlfn.IFNA(_xlfn.IFS(AND(Q1533&gt;=2000, Q1533&lt;3000), 10000, AND(Q1533&gt;=3000, Q1533&lt;4000), 15000, AND(Q1533&gt;=4000, Q1533&lt;5000), 20000, AND(Q1533&gt;=5000), 25000),0)</f>
        <v>0</v>
      </c>
      <c r="Z1533" s="91">
        <f t="shared" si="696"/>
        <v>300</v>
      </c>
      <c r="AA1533" s="44">
        <f t="shared" si="697"/>
        <v>0</v>
      </c>
      <c r="AB1533" s="44"/>
      <c r="AC1533" s="44"/>
      <c r="AD1533" s="44"/>
      <c r="AE1533" s="44">
        <f>VLOOKUP(O1533,정산업데이트!$A$6:$B$12,2,10)</f>
        <v>0</v>
      </c>
      <c r="AF1533" s="44"/>
      <c r="AG1533" s="79">
        <f t="shared" si="698"/>
        <v>300</v>
      </c>
      <c r="AH1533" s="80">
        <f t="shared" si="699"/>
        <v>2800</v>
      </c>
      <c r="AI1533" s="93"/>
      <c r="AJ1533" s="84" t="s">
        <v>8911</v>
      </c>
      <c r="AK1533" s="84" t="s">
        <v>73</v>
      </c>
      <c r="AL1533" s="84" t="s">
        <v>8912</v>
      </c>
      <c r="AM1533" s="84" t="s">
        <v>9970</v>
      </c>
      <c r="AN1533" s="84" t="s">
        <v>9971</v>
      </c>
      <c r="AO1533" s="84" t="s">
        <v>9972</v>
      </c>
      <c r="AP1533" s="84" t="s">
        <v>9973</v>
      </c>
      <c r="AQ1533" s="84" t="s">
        <v>122</v>
      </c>
      <c r="AR1533" s="85">
        <v>1</v>
      </c>
      <c r="AS1533" s="86">
        <v>0.5</v>
      </c>
      <c r="AT1533" s="86">
        <v>1E-3</v>
      </c>
      <c r="AU1533" s="86">
        <v>0.5</v>
      </c>
      <c r="AV1533" s="84" t="s">
        <v>8</v>
      </c>
      <c r="AW1533" s="86">
        <v>21</v>
      </c>
      <c r="AX1533" s="84" t="s">
        <v>68</v>
      </c>
      <c r="AY1533" s="84" t="s">
        <v>68</v>
      </c>
      <c r="AZ1533" s="84" t="s">
        <v>68</v>
      </c>
      <c r="BA1533" s="84" t="s">
        <v>68</v>
      </c>
      <c r="BB1533" s="84" t="s">
        <v>68</v>
      </c>
      <c r="BC1533" s="84" t="s">
        <v>405</v>
      </c>
      <c r="BD1533" s="84" t="s">
        <v>406</v>
      </c>
      <c r="BE1533" s="84" t="s">
        <v>408</v>
      </c>
      <c r="BF1533" s="84" t="s">
        <v>122</v>
      </c>
      <c r="BG1533" s="84" t="s">
        <v>69</v>
      </c>
      <c r="BH1533" s="92" t="s">
        <v>9974</v>
      </c>
      <c r="BI1533" s="84" t="s">
        <v>122</v>
      </c>
      <c r="BJ1533" s="84" t="s">
        <v>9975</v>
      </c>
      <c r="BK1533" s="84" t="s">
        <v>867</v>
      </c>
      <c r="BL1533" s="84" t="s">
        <v>122</v>
      </c>
      <c r="BM1533" s="84" t="s">
        <v>406</v>
      </c>
      <c r="BN1533" s="84" t="s">
        <v>70</v>
      </c>
      <c r="BO1533" s="84" t="s">
        <v>71</v>
      </c>
      <c r="BP1533" s="84" t="s">
        <v>122</v>
      </c>
      <c r="BQ1533" s="84" t="s">
        <v>163</v>
      </c>
    </row>
    <row r="1534" spans="1:69" ht="14.4" x14ac:dyDescent="0.3">
      <c r="A1534" s="40" t="str">
        <f t="shared" si="673"/>
        <v>2025-09-12</v>
      </c>
      <c r="B1534" s="40" t="str">
        <f t="shared" si="674"/>
        <v>SYD</v>
      </c>
      <c r="C1534" s="39" t="str">
        <f t="shared" si="675"/>
        <v>40644104686</v>
      </c>
      <c r="D1534" s="41" t="str">
        <f t="shared" si="676"/>
        <v>PKR253430050</v>
      </c>
      <c r="E1534" s="41" t="str">
        <f t="shared" si="677"/>
        <v>596421475432</v>
      </c>
      <c r="F1534" s="39" t="str">
        <f t="shared" si="678"/>
        <v>2256516</v>
      </c>
      <c r="G1534" s="39" t="str">
        <f t="shared" si="679"/>
        <v>WISE EXPRESS (CNC INTL)</v>
      </c>
      <c r="H1534" s="41" t="str">
        <f t="shared" si="680"/>
        <v>윤미애</v>
      </c>
      <c r="I1534" s="39" t="str">
        <f t="shared" si="681"/>
        <v>48555</v>
      </c>
      <c r="J1534" s="52" t="str">
        <f t="shared" si="682"/>
        <v/>
      </c>
      <c r="K1534" s="75">
        <f t="shared" si="683"/>
        <v>1</v>
      </c>
      <c r="L1534" s="76">
        <f t="shared" si="684"/>
        <v>0.5</v>
      </c>
      <c r="M1534" s="76">
        <f t="shared" si="685"/>
        <v>1E-3</v>
      </c>
      <c r="N1534" s="76">
        <f t="shared" si="686"/>
        <v>0.5</v>
      </c>
      <c r="O1534" s="42">
        <f t="shared" si="687"/>
        <v>0.5</v>
      </c>
      <c r="P1534" s="39" t="str">
        <f t="shared" si="688"/>
        <v>일반(목록배제,Normal-Manifest Exception)</v>
      </c>
      <c r="Q1534" s="72">
        <f t="shared" si="689"/>
        <v>10</v>
      </c>
      <c r="R1534" s="43" t="str">
        <f t="shared" si="690"/>
        <v>5X033</v>
      </c>
      <c r="S1534" s="82" t="str">
        <f t="shared" si="691"/>
        <v/>
      </c>
      <c r="T1534" s="40">
        <f t="shared" si="692"/>
        <v>45912</v>
      </c>
      <c r="U1534" s="44">
        <v>2500</v>
      </c>
      <c r="V1534" s="44">
        <f t="shared" si="693"/>
        <v>0</v>
      </c>
      <c r="W1534" s="77">
        <f t="shared" si="694"/>
        <v>2500</v>
      </c>
      <c r="X1534" s="78">
        <f t="shared" si="695"/>
        <v>0</v>
      </c>
      <c r="Y1534" s="44" cm="1">
        <f t="array" ref="Y1534">_xlfn.IFNA(_xlfn.IFS(AND(Q1534&gt;=2000, Q1534&lt;3000), 10000, AND(Q1534&gt;=3000, Q1534&lt;4000), 15000, AND(Q1534&gt;=4000, Q1534&lt;5000), 20000, AND(Q1534&gt;=5000), 25000),0)</f>
        <v>0</v>
      </c>
      <c r="Z1534" s="91">
        <f t="shared" si="696"/>
        <v>300</v>
      </c>
      <c r="AA1534" s="44">
        <f t="shared" si="697"/>
        <v>0</v>
      </c>
      <c r="AB1534" s="44"/>
      <c r="AC1534" s="44"/>
      <c r="AD1534" s="44"/>
      <c r="AE1534" s="44">
        <f>VLOOKUP(O1534,정산업데이트!$A$6:$B$12,2,10)</f>
        <v>0</v>
      </c>
      <c r="AF1534" s="44"/>
      <c r="AG1534" s="79">
        <f t="shared" si="698"/>
        <v>300</v>
      </c>
      <c r="AH1534" s="80">
        <f t="shared" si="699"/>
        <v>2800</v>
      </c>
      <c r="AI1534" s="93"/>
      <c r="AJ1534" s="84" t="s">
        <v>8911</v>
      </c>
      <c r="AK1534" s="84" t="s">
        <v>73</v>
      </c>
      <c r="AL1534" s="84" t="s">
        <v>8912</v>
      </c>
      <c r="AM1534" s="84" t="s">
        <v>9976</v>
      </c>
      <c r="AN1534" s="84" t="s">
        <v>9977</v>
      </c>
      <c r="AO1534" s="84" t="s">
        <v>9978</v>
      </c>
      <c r="AP1534" s="84" t="s">
        <v>9979</v>
      </c>
      <c r="AQ1534" s="84" t="s">
        <v>122</v>
      </c>
      <c r="AR1534" s="85">
        <v>1</v>
      </c>
      <c r="AS1534" s="86">
        <v>0.5</v>
      </c>
      <c r="AT1534" s="86">
        <v>1E-3</v>
      </c>
      <c r="AU1534" s="86">
        <v>0.5</v>
      </c>
      <c r="AV1534" s="84" t="s">
        <v>8</v>
      </c>
      <c r="AW1534" s="86">
        <v>10</v>
      </c>
      <c r="AX1534" s="84" t="s">
        <v>68</v>
      </c>
      <c r="AY1534" s="84" t="s">
        <v>68</v>
      </c>
      <c r="AZ1534" s="84" t="s">
        <v>68</v>
      </c>
      <c r="BA1534" s="84" t="s">
        <v>68</v>
      </c>
      <c r="BB1534" s="84" t="s">
        <v>68</v>
      </c>
      <c r="BC1534" s="84" t="s">
        <v>405</v>
      </c>
      <c r="BD1534" s="84" t="s">
        <v>406</v>
      </c>
      <c r="BE1534" s="84" t="s">
        <v>2903</v>
      </c>
      <c r="BF1534" s="84" t="s">
        <v>122</v>
      </c>
      <c r="BG1534" s="84" t="s">
        <v>69</v>
      </c>
      <c r="BH1534" s="92" t="s">
        <v>9980</v>
      </c>
      <c r="BI1534" s="84" t="s">
        <v>122</v>
      </c>
      <c r="BJ1534" s="84" t="s">
        <v>9981</v>
      </c>
      <c r="BK1534" s="84" t="s">
        <v>867</v>
      </c>
      <c r="BL1534" s="84" t="s">
        <v>122</v>
      </c>
      <c r="BM1534" s="84" t="s">
        <v>406</v>
      </c>
      <c r="BN1534" s="84" t="s">
        <v>70</v>
      </c>
      <c r="BO1534" s="84" t="s">
        <v>71</v>
      </c>
      <c r="BP1534" s="84" t="s">
        <v>122</v>
      </c>
      <c r="BQ1534" s="84" t="s">
        <v>163</v>
      </c>
    </row>
    <row r="1535" spans="1:69" ht="14.4" x14ac:dyDescent="0.3">
      <c r="A1535" s="40" t="str">
        <f t="shared" si="673"/>
        <v>2025-09-12</v>
      </c>
      <c r="B1535" s="40" t="str">
        <f t="shared" si="674"/>
        <v>SYD</v>
      </c>
      <c r="C1535" s="39" t="str">
        <f t="shared" si="675"/>
        <v>40644104686</v>
      </c>
      <c r="D1535" s="41" t="str">
        <f t="shared" si="676"/>
        <v>PKR253430051</v>
      </c>
      <c r="E1535" s="41" t="str">
        <f t="shared" si="677"/>
        <v>596421475443</v>
      </c>
      <c r="F1535" s="39" t="str">
        <f t="shared" si="678"/>
        <v>2256516</v>
      </c>
      <c r="G1535" s="39" t="str">
        <f t="shared" si="679"/>
        <v>WISE EXPRESS (CNC INTL)</v>
      </c>
      <c r="H1535" s="41" t="str">
        <f t="shared" si="680"/>
        <v>이연경</v>
      </c>
      <c r="I1535" s="39" t="str">
        <f t="shared" si="681"/>
        <v>13371</v>
      </c>
      <c r="J1535" s="52" t="str">
        <f t="shared" si="682"/>
        <v/>
      </c>
      <c r="K1535" s="75">
        <f t="shared" si="683"/>
        <v>1</v>
      </c>
      <c r="L1535" s="76">
        <f t="shared" si="684"/>
        <v>1</v>
      </c>
      <c r="M1535" s="76">
        <f t="shared" si="685"/>
        <v>1E-3</v>
      </c>
      <c r="N1535" s="76">
        <f t="shared" si="686"/>
        <v>1</v>
      </c>
      <c r="O1535" s="42">
        <f t="shared" si="687"/>
        <v>1</v>
      </c>
      <c r="P1535" s="39" t="str">
        <f t="shared" si="688"/>
        <v>일반(목록배제,Normal-Manifest Exception)</v>
      </c>
      <c r="Q1535" s="72">
        <f t="shared" si="689"/>
        <v>44</v>
      </c>
      <c r="R1535" s="43" t="str">
        <f t="shared" si="690"/>
        <v>5X033</v>
      </c>
      <c r="S1535" s="82" t="str">
        <f t="shared" si="691"/>
        <v/>
      </c>
      <c r="T1535" s="40">
        <f t="shared" si="692"/>
        <v>45912</v>
      </c>
      <c r="U1535" s="44">
        <v>2500</v>
      </c>
      <c r="V1535" s="44">
        <f t="shared" si="693"/>
        <v>0</v>
      </c>
      <c r="W1535" s="77">
        <f t="shared" si="694"/>
        <v>2500</v>
      </c>
      <c r="X1535" s="78">
        <f t="shared" si="695"/>
        <v>0</v>
      </c>
      <c r="Y1535" s="44" cm="1">
        <f t="array" ref="Y1535">_xlfn.IFNA(_xlfn.IFS(AND(Q1535&gt;=2000, Q1535&lt;3000), 10000, AND(Q1535&gt;=3000, Q1535&lt;4000), 15000, AND(Q1535&gt;=4000, Q1535&lt;5000), 20000, AND(Q1535&gt;=5000), 25000),0)</f>
        <v>0</v>
      </c>
      <c r="Z1535" s="91">
        <f t="shared" si="696"/>
        <v>300</v>
      </c>
      <c r="AA1535" s="44">
        <f t="shared" si="697"/>
        <v>0</v>
      </c>
      <c r="AB1535" s="44"/>
      <c r="AC1535" s="44"/>
      <c r="AD1535" s="44"/>
      <c r="AE1535" s="44">
        <f>VLOOKUP(O1535,정산업데이트!$A$6:$B$12,2,10)</f>
        <v>0</v>
      </c>
      <c r="AF1535" s="44"/>
      <c r="AG1535" s="79">
        <f t="shared" si="698"/>
        <v>300</v>
      </c>
      <c r="AH1535" s="80">
        <f t="shared" si="699"/>
        <v>2800</v>
      </c>
      <c r="AI1535" s="93"/>
      <c r="AJ1535" s="84" t="s">
        <v>8911</v>
      </c>
      <c r="AK1535" s="84" t="s">
        <v>73</v>
      </c>
      <c r="AL1535" s="84" t="s">
        <v>8912</v>
      </c>
      <c r="AM1535" s="84" t="s">
        <v>9982</v>
      </c>
      <c r="AN1535" s="84" t="s">
        <v>9983</v>
      </c>
      <c r="AO1535" s="84" t="s">
        <v>9984</v>
      </c>
      <c r="AP1535" s="84" t="s">
        <v>9985</v>
      </c>
      <c r="AQ1535" s="84" t="s">
        <v>122</v>
      </c>
      <c r="AR1535" s="85">
        <v>1</v>
      </c>
      <c r="AS1535" s="86">
        <v>1</v>
      </c>
      <c r="AT1535" s="86">
        <v>1E-3</v>
      </c>
      <c r="AU1535" s="86">
        <v>1</v>
      </c>
      <c r="AV1535" s="84" t="s">
        <v>8</v>
      </c>
      <c r="AW1535" s="86">
        <v>44</v>
      </c>
      <c r="AX1535" s="84" t="s">
        <v>68</v>
      </c>
      <c r="AY1535" s="84" t="s">
        <v>68</v>
      </c>
      <c r="AZ1535" s="84" t="s">
        <v>68</v>
      </c>
      <c r="BA1535" s="84" t="s">
        <v>68</v>
      </c>
      <c r="BB1535" s="84" t="s">
        <v>68</v>
      </c>
      <c r="BC1535" s="84" t="s">
        <v>405</v>
      </c>
      <c r="BD1535" s="84" t="s">
        <v>406</v>
      </c>
      <c r="BE1535" s="84" t="s">
        <v>520</v>
      </c>
      <c r="BF1535" s="84" t="s">
        <v>122</v>
      </c>
      <c r="BG1535" s="84" t="s">
        <v>69</v>
      </c>
      <c r="BH1535" s="92" t="s">
        <v>9986</v>
      </c>
      <c r="BI1535" s="84" t="s">
        <v>122</v>
      </c>
      <c r="BJ1535" s="84" t="s">
        <v>9987</v>
      </c>
      <c r="BK1535" s="84" t="s">
        <v>867</v>
      </c>
      <c r="BL1535" s="84" t="s">
        <v>122</v>
      </c>
      <c r="BM1535" s="84" t="s">
        <v>406</v>
      </c>
      <c r="BN1535" s="84" t="s">
        <v>70</v>
      </c>
      <c r="BO1535" s="84" t="s">
        <v>71</v>
      </c>
      <c r="BP1535" s="84" t="s">
        <v>122</v>
      </c>
      <c r="BQ1535" s="84" t="s">
        <v>163</v>
      </c>
    </row>
    <row r="1536" spans="1:69" ht="14.4" x14ac:dyDescent="0.3">
      <c r="A1536" s="40" t="str">
        <f t="shared" si="673"/>
        <v>2025-09-12</v>
      </c>
      <c r="B1536" s="40" t="str">
        <f t="shared" si="674"/>
        <v>SYD</v>
      </c>
      <c r="C1536" s="39" t="str">
        <f t="shared" si="675"/>
        <v>40644104686</v>
      </c>
      <c r="D1536" s="41" t="str">
        <f t="shared" si="676"/>
        <v>PKR253430052</v>
      </c>
      <c r="E1536" s="41" t="str">
        <f t="shared" si="677"/>
        <v>596421475454</v>
      </c>
      <c r="F1536" s="39" t="str">
        <f t="shared" si="678"/>
        <v>2256516</v>
      </c>
      <c r="G1536" s="39" t="str">
        <f t="shared" si="679"/>
        <v>WISE EXPRESS (CNC INTL)</v>
      </c>
      <c r="H1536" s="41" t="str">
        <f t="shared" si="680"/>
        <v>원유경</v>
      </c>
      <c r="I1536" s="39" t="str">
        <f t="shared" si="681"/>
        <v>14074</v>
      </c>
      <c r="J1536" s="52" t="str">
        <f t="shared" si="682"/>
        <v/>
      </c>
      <c r="K1536" s="75">
        <f t="shared" si="683"/>
        <v>1</v>
      </c>
      <c r="L1536" s="76">
        <f t="shared" si="684"/>
        <v>0.5</v>
      </c>
      <c r="M1536" s="76">
        <f t="shared" si="685"/>
        <v>1E-3</v>
      </c>
      <c r="N1536" s="76">
        <f t="shared" si="686"/>
        <v>0.5</v>
      </c>
      <c r="O1536" s="42">
        <f t="shared" si="687"/>
        <v>0.5</v>
      </c>
      <c r="P1536" s="39" t="str">
        <f t="shared" si="688"/>
        <v>일반(목록배제,Normal-Manifest Exception)</v>
      </c>
      <c r="Q1536" s="72">
        <f t="shared" si="689"/>
        <v>22</v>
      </c>
      <c r="R1536" s="43" t="str">
        <f t="shared" si="690"/>
        <v>5X033</v>
      </c>
      <c r="S1536" s="82" t="str">
        <f t="shared" si="691"/>
        <v/>
      </c>
      <c r="T1536" s="40">
        <f t="shared" si="692"/>
        <v>45912</v>
      </c>
      <c r="U1536" s="44">
        <v>2500</v>
      </c>
      <c r="V1536" s="44">
        <f t="shared" si="693"/>
        <v>0</v>
      </c>
      <c r="W1536" s="77">
        <f t="shared" si="694"/>
        <v>2500</v>
      </c>
      <c r="X1536" s="78">
        <f t="shared" si="695"/>
        <v>0</v>
      </c>
      <c r="Y1536" s="44" cm="1">
        <f t="array" ref="Y1536">_xlfn.IFNA(_xlfn.IFS(AND(Q1536&gt;=2000, Q1536&lt;3000), 10000, AND(Q1536&gt;=3000, Q1536&lt;4000), 15000, AND(Q1536&gt;=4000, Q1536&lt;5000), 20000, AND(Q1536&gt;=5000), 25000),0)</f>
        <v>0</v>
      </c>
      <c r="Z1536" s="91">
        <f t="shared" si="696"/>
        <v>300</v>
      </c>
      <c r="AA1536" s="44">
        <f t="shared" si="697"/>
        <v>0</v>
      </c>
      <c r="AB1536" s="44"/>
      <c r="AC1536" s="44"/>
      <c r="AD1536" s="44"/>
      <c r="AE1536" s="44">
        <f>VLOOKUP(O1536,정산업데이트!$A$6:$B$12,2,10)</f>
        <v>0</v>
      </c>
      <c r="AF1536" s="44"/>
      <c r="AG1536" s="79">
        <f t="shared" si="698"/>
        <v>300</v>
      </c>
      <c r="AH1536" s="80">
        <f t="shared" si="699"/>
        <v>2800</v>
      </c>
      <c r="AI1536" s="93"/>
      <c r="AJ1536" s="84" t="s">
        <v>8911</v>
      </c>
      <c r="AK1536" s="84" t="s">
        <v>73</v>
      </c>
      <c r="AL1536" s="84" t="s">
        <v>8912</v>
      </c>
      <c r="AM1536" s="84" t="s">
        <v>9988</v>
      </c>
      <c r="AN1536" s="84" t="s">
        <v>9989</v>
      </c>
      <c r="AO1536" s="84" t="s">
        <v>9990</v>
      </c>
      <c r="AP1536" s="84" t="s">
        <v>793</v>
      </c>
      <c r="AQ1536" s="84" t="s">
        <v>122</v>
      </c>
      <c r="AR1536" s="85">
        <v>1</v>
      </c>
      <c r="AS1536" s="86">
        <v>0.5</v>
      </c>
      <c r="AT1536" s="86">
        <v>1E-3</v>
      </c>
      <c r="AU1536" s="86">
        <v>0.5</v>
      </c>
      <c r="AV1536" s="84" t="s">
        <v>8</v>
      </c>
      <c r="AW1536" s="86">
        <v>22</v>
      </c>
      <c r="AX1536" s="84" t="s">
        <v>68</v>
      </c>
      <c r="AY1536" s="84" t="s">
        <v>68</v>
      </c>
      <c r="AZ1536" s="84" t="s">
        <v>68</v>
      </c>
      <c r="BA1536" s="84" t="s">
        <v>68</v>
      </c>
      <c r="BB1536" s="84" t="s">
        <v>68</v>
      </c>
      <c r="BC1536" s="84" t="s">
        <v>405</v>
      </c>
      <c r="BD1536" s="84" t="s">
        <v>406</v>
      </c>
      <c r="BE1536" s="84" t="s">
        <v>520</v>
      </c>
      <c r="BF1536" s="84" t="s">
        <v>122</v>
      </c>
      <c r="BG1536" s="84" t="s">
        <v>69</v>
      </c>
      <c r="BH1536" s="92" t="s">
        <v>9991</v>
      </c>
      <c r="BI1536" s="84" t="s">
        <v>122</v>
      </c>
      <c r="BJ1536" s="84" t="s">
        <v>9992</v>
      </c>
      <c r="BK1536" s="84" t="s">
        <v>867</v>
      </c>
      <c r="BL1536" s="84" t="s">
        <v>122</v>
      </c>
      <c r="BM1536" s="84" t="s">
        <v>406</v>
      </c>
      <c r="BN1536" s="84" t="s">
        <v>70</v>
      </c>
      <c r="BO1536" s="84" t="s">
        <v>71</v>
      </c>
      <c r="BP1536" s="84" t="s">
        <v>122</v>
      </c>
      <c r="BQ1536" s="84" t="s">
        <v>163</v>
      </c>
    </row>
    <row r="1537" spans="1:69" ht="14.4" x14ac:dyDescent="0.3">
      <c r="A1537" s="40" t="str">
        <f t="shared" si="673"/>
        <v>2025-09-12</v>
      </c>
      <c r="B1537" s="40" t="str">
        <f t="shared" si="674"/>
        <v>SYD</v>
      </c>
      <c r="C1537" s="39" t="str">
        <f t="shared" si="675"/>
        <v>40644104686</v>
      </c>
      <c r="D1537" s="41" t="str">
        <f t="shared" si="676"/>
        <v>PKR253430053</v>
      </c>
      <c r="E1537" s="41" t="str">
        <f t="shared" si="677"/>
        <v>596421475465</v>
      </c>
      <c r="F1537" s="39" t="str">
        <f t="shared" si="678"/>
        <v>2256516</v>
      </c>
      <c r="G1537" s="39" t="str">
        <f t="shared" si="679"/>
        <v>WISE EXPRESS (CNC INTL)</v>
      </c>
      <c r="H1537" s="41" t="str">
        <f t="shared" si="680"/>
        <v>조한준</v>
      </c>
      <c r="I1537" s="39" t="str">
        <f t="shared" si="681"/>
        <v>31543</v>
      </c>
      <c r="J1537" s="52" t="str">
        <f t="shared" si="682"/>
        <v/>
      </c>
      <c r="K1537" s="75">
        <f t="shared" si="683"/>
        <v>1</v>
      </c>
      <c r="L1537" s="76">
        <f t="shared" si="684"/>
        <v>1</v>
      </c>
      <c r="M1537" s="76">
        <f t="shared" si="685"/>
        <v>1E-3</v>
      </c>
      <c r="N1537" s="76">
        <f t="shared" si="686"/>
        <v>1</v>
      </c>
      <c r="O1537" s="42">
        <f t="shared" si="687"/>
        <v>1</v>
      </c>
      <c r="P1537" s="39" t="str">
        <f t="shared" si="688"/>
        <v>일반(목록배제,Normal-Manifest Exception)</v>
      </c>
      <c r="Q1537" s="72">
        <f t="shared" si="689"/>
        <v>42</v>
      </c>
      <c r="R1537" s="43" t="str">
        <f t="shared" si="690"/>
        <v>5X033</v>
      </c>
      <c r="S1537" s="82" t="str">
        <f t="shared" si="691"/>
        <v/>
      </c>
      <c r="T1537" s="40">
        <f t="shared" si="692"/>
        <v>45912</v>
      </c>
      <c r="U1537" s="44">
        <v>2500</v>
      </c>
      <c r="V1537" s="44">
        <f t="shared" si="693"/>
        <v>0</v>
      </c>
      <c r="W1537" s="77">
        <f t="shared" si="694"/>
        <v>2500</v>
      </c>
      <c r="X1537" s="78">
        <f t="shared" si="695"/>
        <v>0</v>
      </c>
      <c r="Y1537" s="44" cm="1">
        <f t="array" ref="Y1537">_xlfn.IFNA(_xlfn.IFS(AND(Q1537&gt;=2000, Q1537&lt;3000), 10000, AND(Q1537&gt;=3000, Q1537&lt;4000), 15000, AND(Q1537&gt;=4000, Q1537&lt;5000), 20000, AND(Q1537&gt;=5000), 25000),0)</f>
        <v>0</v>
      </c>
      <c r="Z1537" s="91">
        <f t="shared" si="696"/>
        <v>300</v>
      </c>
      <c r="AA1537" s="44">
        <f t="shared" si="697"/>
        <v>0</v>
      </c>
      <c r="AB1537" s="44"/>
      <c r="AC1537" s="44"/>
      <c r="AD1537" s="44"/>
      <c r="AE1537" s="44">
        <f>VLOOKUP(O1537,정산업데이트!$A$6:$B$12,2,10)</f>
        <v>0</v>
      </c>
      <c r="AF1537" s="44"/>
      <c r="AG1537" s="79">
        <f t="shared" si="698"/>
        <v>300</v>
      </c>
      <c r="AH1537" s="80">
        <f t="shared" si="699"/>
        <v>2800</v>
      </c>
      <c r="AI1537" s="93"/>
      <c r="AJ1537" s="84" t="s">
        <v>8911</v>
      </c>
      <c r="AK1537" s="84" t="s">
        <v>73</v>
      </c>
      <c r="AL1537" s="84" t="s">
        <v>8912</v>
      </c>
      <c r="AM1537" s="84" t="s">
        <v>9993</v>
      </c>
      <c r="AN1537" s="84" t="s">
        <v>9994</v>
      </c>
      <c r="AO1537" s="84" t="s">
        <v>9995</v>
      </c>
      <c r="AP1537" s="84" t="s">
        <v>9996</v>
      </c>
      <c r="AQ1537" s="84" t="s">
        <v>122</v>
      </c>
      <c r="AR1537" s="85">
        <v>1</v>
      </c>
      <c r="AS1537" s="86">
        <v>1</v>
      </c>
      <c r="AT1537" s="86">
        <v>1E-3</v>
      </c>
      <c r="AU1537" s="86">
        <v>1</v>
      </c>
      <c r="AV1537" s="84" t="s">
        <v>8</v>
      </c>
      <c r="AW1537" s="86">
        <v>42</v>
      </c>
      <c r="AX1537" s="84" t="s">
        <v>68</v>
      </c>
      <c r="AY1537" s="84" t="s">
        <v>68</v>
      </c>
      <c r="AZ1537" s="84" t="s">
        <v>68</v>
      </c>
      <c r="BA1537" s="84" t="s">
        <v>68</v>
      </c>
      <c r="BB1537" s="84" t="s">
        <v>68</v>
      </c>
      <c r="BC1537" s="84" t="s">
        <v>405</v>
      </c>
      <c r="BD1537" s="84" t="s">
        <v>406</v>
      </c>
      <c r="BE1537" s="84" t="s">
        <v>562</v>
      </c>
      <c r="BF1537" s="84" t="s">
        <v>122</v>
      </c>
      <c r="BG1537" s="84" t="s">
        <v>69</v>
      </c>
      <c r="BH1537" s="92" t="s">
        <v>9997</v>
      </c>
      <c r="BI1537" s="84" t="s">
        <v>122</v>
      </c>
      <c r="BJ1537" s="84" t="s">
        <v>9998</v>
      </c>
      <c r="BK1537" s="84" t="s">
        <v>867</v>
      </c>
      <c r="BL1537" s="84" t="s">
        <v>122</v>
      </c>
      <c r="BM1537" s="84" t="s">
        <v>406</v>
      </c>
      <c r="BN1537" s="84" t="s">
        <v>70</v>
      </c>
      <c r="BO1537" s="84" t="s">
        <v>71</v>
      </c>
      <c r="BP1537" s="84" t="s">
        <v>122</v>
      </c>
      <c r="BQ1537" s="84" t="s">
        <v>163</v>
      </c>
    </row>
    <row r="1538" spans="1:69" ht="14.4" x14ac:dyDescent="0.3">
      <c r="A1538" s="40" t="str">
        <f t="shared" si="673"/>
        <v>2025-09-12</v>
      </c>
      <c r="B1538" s="40" t="str">
        <f t="shared" si="674"/>
        <v>SYD</v>
      </c>
      <c r="C1538" s="39" t="str">
        <f t="shared" si="675"/>
        <v>40644104686</v>
      </c>
      <c r="D1538" s="41" t="str">
        <f t="shared" si="676"/>
        <v>PAU029773848</v>
      </c>
      <c r="E1538" s="41" t="str">
        <f t="shared" si="677"/>
        <v>596421473951</v>
      </c>
      <c r="F1538" s="39" t="str">
        <f t="shared" si="678"/>
        <v>2254252</v>
      </c>
      <c r="G1538" s="39" t="str">
        <f t="shared" si="679"/>
        <v>WISE EXPRESS(AUSTRAPHARM)</v>
      </c>
      <c r="H1538" s="41" t="str">
        <f t="shared" si="680"/>
        <v>최유나</v>
      </c>
      <c r="I1538" s="39" t="str">
        <f t="shared" si="681"/>
        <v>14222</v>
      </c>
      <c r="J1538" s="52" t="str">
        <f t="shared" si="682"/>
        <v/>
      </c>
      <c r="K1538" s="75">
        <f t="shared" si="683"/>
        <v>1</v>
      </c>
      <c r="L1538" s="76">
        <f t="shared" si="684"/>
        <v>1</v>
      </c>
      <c r="M1538" s="76">
        <f t="shared" si="685"/>
        <v>1E-3</v>
      </c>
      <c r="N1538" s="76">
        <f t="shared" si="686"/>
        <v>1</v>
      </c>
      <c r="O1538" s="42">
        <f t="shared" si="687"/>
        <v>1</v>
      </c>
      <c r="P1538" s="39" t="str">
        <f t="shared" si="688"/>
        <v>목록(Manifest)</v>
      </c>
      <c r="Q1538" s="72">
        <f t="shared" si="689"/>
        <v>60</v>
      </c>
      <c r="R1538" s="43" t="str">
        <f t="shared" si="690"/>
        <v>5X033</v>
      </c>
      <c r="S1538" s="82" t="str">
        <f t="shared" si="691"/>
        <v/>
      </c>
      <c r="T1538" s="40">
        <f t="shared" si="692"/>
        <v>45912</v>
      </c>
      <c r="U1538" s="44">
        <v>2500</v>
      </c>
      <c r="V1538" s="44">
        <f t="shared" si="693"/>
        <v>0</v>
      </c>
      <c r="W1538" s="77">
        <f t="shared" si="694"/>
        <v>2500</v>
      </c>
      <c r="X1538" s="78">
        <f t="shared" si="695"/>
        <v>0</v>
      </c>
      <c r="Y1538" s="44" cm="1">
        <f t="array" ref="Y1538">_xlfn.IFNA(_xlfn.IFS(AND(Q1538&gt;=2000, Q1538&lt;3000), 10000, AND(Q1538&gt;=3000, Q1538&lt;4000), 15000, AND(Q1538&gt;=4000, Q1538&lt;5000), 20000, AND(Q1538&gt;=5000), 25000),0)</f>
        <v>0</v>
      </c>
      <c r="Z1538" s="91">
        <f t="shared" si="696"/>
        <v>0</v>
      </c>
      <c r="AA1538" s="44">
        <f t="shared" si="697"/>
        <v>0</v>
      </c>
      <c r="AB1538" s="44"/>
      <c r="AC1538" s="44"/>
      <c r="AD1538" s="44"/>
      <c r="AE1538" s="44">
        <f>VLOOKUP(O1538,정산업데이트!$A$6:$B$12,2,10)</f>
        <v>0</v>
      </c>
      <c r="AF1538" s="44"/>
      <c r="AG1538" s="79">
        <f t="shared" si="698"/>
        <v>0</v>
      </c>
      <c r="AH1538" s="80">
        <f t="shared" si="699"/>
        <v>2500</v>
      </c>
      <c r="AI1538" s="93"/>
      <c r="AJ1538" s="84" t="s">
        <v>8911</v>
      </c>
      <c r="AK1538" s="84" t="s">
        <v>73</v>
      </c>
      <c r="AL1538" s="84" t="s">
        <v>8912</v>
      </c>
      <c r="AM1538" s="84" t="s">
        <v>9999</v>
      </c>
      <c r="AN1538" s="84" t="s">
        <v>1729</v>
      </c>
      <c r="AO1538" s="84" t="s">
        <v>10000</v>
      </c>
      <c r="AP1538" s="84" t="s">
        <v>10001</v>
      </c>
      <c r="AQ1538" s="84" t="s">
        <v>122</v>
      </c>
      <c r="AR1538" s="85">
        <v>1</v>
      </c>
      <c r="AS1538" s="86">
        <v>1</v>
      </c>
      <c r="AT1538" s="86">
        <v>1E-3</v>
      </c>
      <c r="AU1538" s="86">
        <v>1</v>
      </c>
      <c r="AV1538" s="84" t="s">
        <v>7</v>
      </c>
      <c r="AW1538" s="86">
        <v>60</v>
      </c>
      <c r="AX1538" s="84" t="s">
        <v>68</v>
      </c>
      <c r="AY1538" s="84" t="s">
        <v>68</v>
      </c>
      <c r="AZ1538" s="84" t="s">
        <v>68</v>
      </c>
      <c r="BA1538" s="84" t="s">
        <v>68</v>
      </c>
      <c r="BB1538" s="84" t="s">
        <v>68</v>
      </c>
      <c r="BC1538" s="84" t="s">
        <v>132</v>
      </c>
      <c r="BD1538" s="84" t="s">
        <v>83</v>
      </c>
      <c r="BE1538" s="84" t="s">
        <v>86</v>
      </c>
      <c r="BF1538" s="84" t="s">
        <v>122</v>
      </c>
      <c r="BG1538" s="84" t="s">
        <v>69</v>
      </c>
      <c r="BH1538" s="92" t="s">
        <v>10002</v>
      </c>
      <c r="BI1538" s="84" t="s">
        <v>122</v>
      </c>
      <c r="BJ1538" s="84" t="s">
        <v>10003</v>
      </c>
      <c r="BK1538" s="84" t="s">
        <v>867</v>
      </c>
      <c r="BL1538" s="84" t="s">
        <v>122</v>
      </c>
      <c r="BM1538" s="84" t="s">
        <v>83</v>
      </c>
      <c r="BN1538" s="84" t="s">
        <v>70</v>
      </c>
      <c r="BO1538" s="84" t="s">
        <v>71</v>
      </c>
      <c r="BP1538" s="84" t="s">
        <v>122</v>
      </c>
      <c r="BQ1538" s="84" t="s">
        <v>163</v>
      </c>
    </row>
    <row r="1539" spans="1:69" ht="14.4" x14ac:dyDescent="0.3">
      <c r="A1539" s="40" t="str">
        <f t="shared" si="673"/>
        <v>2025-09-12</v>
      </c>
      <c r="B1539" s="40" t="str">
        <f t="shared" si="674"/>
        <v>SYD</v>
      </c>
      <c r="C1539" s="39" t="str">
        <f t="shared" si="675"/>
        <v>40644104686</v>
      </c>
      <c r="D1539" s="41" t="str">
        <f t="shared" si="676"/>
        <v>PAU029761773</v>
      </c>
      <c r="E1539" s="41" t="str">
        <f t="shared" si="677"/>
        <v>596421472116</v>
      </c>
      <c r="F1539" s="39" t="str">
        <f t="shared" si="678"/>
        <v>2254256</v>
      </c>
      <c r="G1539" s="39" t="str">
        <f t="shared" si="679"/>
        <v>WISE EXPRESS(BOOSTUP)</v>
      </c>
      <c r="H1539" s="41" t="str">
        <f t="shared" si="680"/>
        <v>정미선</v>
      </c>
      <c r="I1539" s="39" t="str">
        <f t="shared" si="681"/>
        <v>33432</v>
      </c>
      <c r="J1539" s="52" t="str">
        <f t="shared" si="682"/>
        <v/>
      </c>
      <c r="K1539" s="75">
        <f t="shared" si="683"/>
        <v>1</v>
      </c>
      <c r="L1539" s="76">
        <f t="shared" si="684"/>
        <v>1</v>
      </c>
      <c r="M1539" s="76">
        <f t="shared" si="685"/>
        <v>1E-3</v>
      </c>
      <c r="N1539" s="76">
        <f t="shared" si="686"/>
        <v>1</v>
      </c>
      <c r="O1539" s="42">
        <f t="shared" si="687"/>
        <v>1</v>
      </c>
      <c r="P1539" s="39" t="str">
        <f t="shared" si="688"/>
        <v>목록(Manifest)</v>
      </c>
      <c r="Q1539" s="72">
        <f t="shared" si="689"/>
        <v>60</v>
      </c>
      <c r="R1539" s="43" t="str">
        <f t="shared" si="690"/>
        <v>5X033</v>
      </c>
      <c r="S1539" s="82" t="str">
        <f t="shared" si="691"/>
        <v/>
      </c>
      <c r="T1539" s="40">
        <f t="shared" si="692"/>
        <v>45912</v>
      </c>
      <c r="U1539" s="44">
        <v>2500</v>
      </c>
      <c r="V1539" s="44">
        <f t="shared" si="693"/>
        <v>0</v>
      </c>
      <c r="W1539" s="77">
        <f t="shared" si="694"/>
        <v>2500</v>
      </c>
      <c r="X1539" s="78">
        <f t="shared" si="695"/>
        <v>0</v>
      </c>
      <c r="Y1539" s="44" cm="1">
        <f t="array" ref="Y1539">_xlfn.IFNA(_xlfn.IFS(AND(Q1539&gt;=2000, Q1539&lt;3000), 10000, AND(Q1539&gt;=3000, Q1539&lt;4000), 15000, AND(Q1539&gt;=4000, Q1539&lt;5000), 20000, AND(Q1539&gt;=5000), 25000),0)</f>
        <v>0</v>
      </c>
      <c r="Z1539" s="91">
        <f t="shared" si="696"/>
        <v>0</v>
      </c>
      <c r="AA1539" s="44">
        <f t="shared" si="697"/>
        <v>0</v>
      </c>
      <c r="AB1539" s="44"/>
      <c r="AC1539" s="44"/>
      <c r="AD1539" s="44"/>
      <c r="AE1539" s="44">
        <f>VLOOKUP(O1539,정산업데이트!$A$6:$B$12,2,10)</f>
        <v>0</v>
      </c>
      <c r="AF1539" s="44"/>
      <c r="AG1539" s="79">
        <f t="shared" si="698"/>
        <v>0</v>
      </c>
      <c r="AH1539" s="80">
        <f t="shared" si="699"/>
        <v>2500</v>
      </c>
      <c r="AI1539" s="93"/>
      <c r="AJ1539" s="84" t="s">
        <v>8911</v>
      </c>
      <c r="AK1539" s="84" t="s">
        <v>73</v>
      </c>
      <c r="AL1539" s="84" t="s">
        <v>8912</v>
      </c>
      <c r="AM1539" s="84" t="s">
        <v>10004</v>
      </c>
      <c r="AN1539" s="84" t="s">
        <v>1278</v>
      </c>
      <c r="AO1539" s="84" t="s">
        <v>4983</v>
      </c>
      <c r="AP1539" s="84" t="s">
        <v>4984</v>
      </c>
      <c r="AQ1539" s="84" t="s">
        <v>122</v>
      </c>
      <c r="AR1539" s="85">
        <v>1</v>
      </c>
      <c r="AS1539" s="86">
        <v>1</v>
      </c>
      <c r="AT1539" s="86">
        <v>1E-3</v>
      </c>
      <c r="AU1539" s="86">
        <v>1</v>
      </c>
      <c r="AV1539" s="84" t="s">
        <v>7</v>
      </c>
      <c r="AW1539" s="86">
        <v>60</v>
      </c>
      <c r="AX1539" s="84" t="s">
        <v>68</v>
      </c>
      <c r="AY1539" s="84" t="s">
        <v>68</v>
      </c>
      <c r="AZ1539" s="84" t="s">
        <v>68</v>
      </c>
      <c r="BA1539" s="84" t="s">
        <v>68</v>
      </c>
      <c r="BB1539" s="84" t="s">
        <v>68</v>
      </c>
      <c r="BC1539" s="84" t="s">
        <v>129</v>
      </c>
      <c r="BD1539" s="84" t="s">
        <v>91</v>
      </c>
      <c r="BE1539" s="84" t="s">
        <v>92</v>
      </c>
      <c r="BF1539" s="84" t="s">
        <v>122</v>
      </c>
      <c r="BG1539" s="84" t="s">
        <v>69</v>
      </c>
      <c r="BH1539" s="92" t="s">
        <v>10005</v>
      </c>
      <c r="BI1539" s="84" t="s">
        <v>122</v>
      </c>
      <c r="BJ1539" s="84" t="s">
        <v>10006</v>
      </c>
      <c r="BK1539" s="84" t="s">
        <v>867</v>
      </c>
      <c r="BL1539" s="84" t="s">
        <v>122</v>
      </c>
      <c r="BM1539" s="84" t="s">
        <v>91</v>
      </c>
      <c r="BN1539" s="84" t="s">
        <v>70</v>
      </c>
      <c r="BO1539" s="84" t="s">
        <v>71</v>
      </c>
      <c r="BP1539" s="84" t="s">
        <v>122</v>
      </c>
      <c r="BQ1539" s="84" t="s">
        <v>163</v>
      </c>
    </row>
    <row r="1540" spans="1:69" ht="14.4" x14ac:dyDescent="0.3">
      <c r="A1540" s="40" t="str">
        <f t="shared" si="673"/>
        <v>2025-09-12</v>
      </c>
      <c r="B1540" s="40" t="str">
        <f t="shared" si="674"/>
        <v>SYD</v>
      </c>
      <c r="C1540" s="39" t="str">
        <f t="shared" si="675"/>
        <v>40644104686</v>
      </c>
      <c r="D1540" s="41" t="str">
        <f t="shared" si="676"/>
        <v>PAU029773847</v>
      </c>
      <c r="E1540" s="41" t="str">
        <f t="shared" si="677"/>
        <v>596421473962</v>
      </c>
      <c r="F1540" s="39" t="str">
        <f t="shared" si="678"/>
        <v>2254252</v>
      </c>
      <c r="G1540" s="39" t="str">
        <f t="shared" si="679"/>
        <v>WISE EXPRESS(AUSTRAPHARM)</v>
      </c>
      <c r="H1540" s="41" t="str">
        <f t="shared" si="680"/>
        <v>김지윤</v>
      </c>
      <c r="I1540" s="39" t="str">
        <f t="shared" si="681"/>
        <v>14067</v>
      </c>
      <c r="J1540" s="52" t="str">
        <f t="shared" si="682"/>
        <v/>
      </c>
      <c r="K1540" s="75">
        <f t="shared" si="683"/>
        <v>1</v>
      </c>
      <c r="L1540" s="76">
        <f t="shared" si="684"/>
        <v>1</v>
      </c>
      <c r="M1540" s="76">
        <f t="shared" si="685"/>
        <v>1E-3</v>
      </c>
      <c r="N1540" s="76">
        <f t="shared" si="686"/>
        <v>1</v>
      </c>
      <c r="O1540" s="42">
        <f t="shared" si="687"/>
        <v>1</v>
      </c>
      <c r="P1540" s="39" t="str">
        <f t="shared" si="688"/>
        <v>일반(목록배제,Normal-Manifest Exception)</v>
      </c>
      <c r="Q1540" s="72">
        <f t="shared" si="689"/>
        <v>145</v>
      </c>
      <c r="R1540" s="43" t="str">
        <f t="shared" si="690"/>
        <v>5X033</v>
      </c>
      <c r="S1540" s="82" t="str">
        <f t="shared" si="691"/>
        <v/>
      </c>
      <c r="T1540" s="40">
        <f t="shared" si="692"/>
        <v>45912</v>
      </c>
      <c r="U1540" s="44">
        <v>2500</v>
      </c>
      <c r="V1540" s="44">
        <f t="shared" si="693"/>
        <v>0</v>
      </c>
      <c r="W1540" s="77">
        <f t="shared" si="694"/>
        <v>2500</v>
      </c>
      <c r="X1540" s="78">
        <f t="shared" si="695"/>
        <v>0</v>
      </c>
      <c r="Y1540" s="44" cm="1">
        <f t="array" ref="Y1540">_xlfn.IFNA(_xlfn.IFS(AND(Q1540&gt;=2000, Q1540&lt;3000), 10000, AND(Q1540&gt;=3000, Q1540&lt;4000), 15000, AND(Q1540&gt;=4000, Q1540&lt;5000), 20000, AND(Q1540&gt;=5000), 25000),0)</f>
        <v>0</v>
      </c>
      <c r="Z1540" s="91">
        <f t="shared" si="696"/>
        <v>300</v>
      </c>
      <c r="AA1540" s="44">
        <f t="shared" si="697"/>
        <v>0</v>
      </c>
      <c r="AB1540" s="44"/>
      <c r="AC1540" s="44"/>
      <c r="AD1540" s="44"/>
      <c r="AE1540" s="44">
        <f>VLOOKUP(O1540,정산업데이트!$A$6:$B$12,2,10)</f>
        <v>0</v>
      </c>
      <c r="AF1540" s="44"/>
      <c r="AG1540" s="79">
        <f t="shared" si="698"/>
        <v>300</v>
      </c>
      <c r="AH1540" s="80">
        <f t="shared" si="699"/>
        <v>2800</v>
      </c>
      <c r="AI1540" s="93"/>
      <c r="AJ1540" s="84" t="s">
        <v>8911</v>
      </c>
      <c r="AK1540" s="84" t="s">
        <v>73</v>
      </c>
      <c r="AL1540" s="84" t="s">
        <v>8912</v>
      </c>
      <c r="AM1540" s="84" t="s">
        <v>10007</v>
      </c>
      <c r="AN1540" s="84" t="s">
        <v>901</v>
      </c>
      <c r="AO1540" s="84" t="s">
        <v>10008</v>
      </c>
      <c r="AP1540" s="84" t="s">
        <v>10009</v>
      </c>
      <c r="AQ1540" s="84" t="s">
        <v>122</v>
      </c>
      <c r="AR1540" s="85">
        <v>1</v>
      </c>
      <c r="AS1540" s="86">
        <v>1</v>
      </c>
      <c r="AT1540" s="86">
        <v>1E-3</v>
      </c>
      <c r="AU1540" s="86">
        <v>1</v>
      </c>
      <c r="AV1540" s="84" t="s">
        <v>8</v>
      </c>
      <c r="AW1540" s="86">
        <v>145</v>
      </c>
      <c r="AX1540" s="84" t="s">
        <v>68</v>
      </c>
      <c r="AY1540" s="84" t="s">
        <v>68</v>
      </c>
      <c r="AZ1540" s="84" t="s">
        <v>68</v>
      </c>
      <c r="BA1540" s="84" t="s">
        <v>68</v>
      </c>
      <c r="BB1540" s="84" t="s">
        <v>68</v>
      </c>
      <c r="BC1540" s="84" t="s">
        <v>132</v>
      </c>
      <c r="BD1540" s="84" t="s">
        <v>83</v>
      </c>
      <c r="BE1540" s="84" t="s">
        <v>84</v>
      </c>
      <c r="BF1540" s="84" t="s">
        <v>122</v>
      </c>
      <c r="BG1540" s="84" t="s">
        <v>69</v>
      </c>
      <c r="BH1540" s="92" t="s">
        <v>10010</v>
      </c>
      <c r="BI1540" s="84" t="s">
        <v>122</v>
      </c>
      <c r="BJ1540" s="84" t="s">
        <v>10011</v>
      </c>
      <c r="BK1540" s="84" t="s">
        <v>867</v>
      </c>
      <c r="BL1540" s="84" t="s">
        <v>122</v>
      </c>
      <c r="BM1540" s="84" t="s">
        <v>83</v>
      </c>
      <c r="BN1540" s="84" t="s">
        <v>70</v>
      </c>
      <c r="BO1540" s="84" t="s">
        <v>71</v>
      </c>
      <c r="BP1540" s="84" t="s">
        <v>122</v>
      </c>
      <c r="BQ1540" s="84" t="s">
        <v>163</v>
      </c>
    </row>
    <row r="1541" spans="1:69" ht="14.4" x14ac:dyDescent="0.3">
      <c r="A1541" s="40" t="str">
        <f t="shared" si="673"/>
        <v>2025-09-12</v>
      </c>
      <c r="B1541" s="40" t="str">
        <f t="shared" si="674"/>
        <v>SYD</v>
      </c>
      <c r="C1541" s="39" t="str">
        <f t="shared" si="675"/>
        <v>40644104686</v>
      </c>
      <c r="D1541" s="41" t="str">
        <f t="shared" si="676"/>
        <v>PAU029773853</v>
      </c>
      <c r="E1541" s="41" t="str">
        <f t="shared" si="677"/>
        <v>596421473973</v>
      </c>
      <c r="F1541" s="39" t="str">
        <f t="shared" si="678"/>
        <v>2254252</v>
      </c>
      <c r="G1541" s="39" t="str">
        <f t="shared" si="679"/>
        <v>WISE EXPRESS(AUSTRAPHARM)</v>
      </c>
      <c r="H1541" s="41" t="str">
        <f t="shared" si="680"/>
        <v>김민화</v>
      </c>
      <c r="I1541" s="39" t="str">
        <f t="shared" si="681"/>
        <v>22189</v>
      </c>
      <c r="J1541" s="52" t="str">
        <f t="shared" si="682"/>
        <v/>
      </c>
      <c r="K1541" s="75">
        <f t="shared" si="683"/>
        <v>1</v>
      </c>
      <c r="L1541" s="76">
        <f t="shared" si="684"/>
        <v>4</v>
      </c>
      <c r="M1541" s="76">
        <f t="shared" si="685"/>
        <v>1E-3</v>
      </c>
      <c r="N1541" s="76">
        <f t="shared" si="686"/>
        <v>4</v>
      </c>
      <c r="O1541" s="42">
        <f t="shared" si="687"/>
        <v>4</v>
      </c>
      <c r="P1541" s="39" t="str">
        <f t="shared" si="688"/>
        <v>목록(Manifest)</v>
      </c>
      <c r="Q1541" s="72">
        <f t="shared" si="689"/>
        <v>135</v>
      </c>
      <c r="R1541" s="43" t="str">
        <f t="shared" si="690"/>
        <v>5X033</v>
      </c>
      <c r="S1541" s="82" t="str">
        <f t="shared" si="691"/>
        <v/>
      </c>
      <c r="T1541" s="40">
        <f t="shared" si="692"/>
        <v>45912</v>
      </c>
      <c r="U1541" s="44">
        <v>2500</v>
      </c>
      <c r="V1541" s="44">
        <f t="shared" si="693"/>
        <v>0</v>
      </c>
      <c r="W1541" s="77">
        <f t="shared" si="694"/>
        <v>2500</v>
      </c>
      <c r="X1541" s="78">
        <f t="shared" si="695"/>
        <v>0</v>
      </c>
      <c r="Y1541" s="44" cm="1">
        <f t="array" ref="Y1541">_xlfn.IFNA(_xlfn.IFS(AND(Q1541&gt;=2000, Q1541&lt;3000), 10000, AND(Q1541&gt;=3000, Q1541&lt;4000), 15000, AND(Q1541&gt;=4000, Q1541&lt;5000), 20000, AND(Q1541&gt;=5000), 25000),0)</f>
        <v>0</v>
      </c>
      <c r="Z1541" s="91">
        <f t="shared" si="696"/>
        <v>0</v>
      </c>
      <c r="AA1541" s="44">
        <f t="shared" si="697"/>
        <v>0</v>
      </c>
      <c r="AB1541" s="44"/>
      <c r="AC1541" s="44"/>
      <c r="AD1541" s="44"/>
      <c r="AE1541" s="44">
        <f>VLOOKUP(O1541,정산업데이트!$A$6:$B$12,2,10)</f>
        <v>0</v>
      </c>
      <c r="AF1541" s="44"/>
      <c r="AG1541" s="79">
        <f t="shared" si="698"/>
        <v>0</v>
      </c>
      <c r="AH1541" s="80">
        <f t="shared" si="699"/>
        <v>2500</v>
      </c>
      <c r="AI1541" s="93"/>
      <c r="AJ1541" s="84" t="s">
        <v>8911</v>
      </c>
      <c r="AK1541" s="84" t="s">
        <v>73</v>
      </c>
      <c r="AL1541" s="84" t="s">
        <v>8912</v>
      </c>
      <c r="AM1541" s="84" t="s">
        <v>10012</v>
      </c>
      <c r="AN1541" s="84" t="s">
        <v>10013</v>
      </c>
      <c r="AO1541" s="84" t="s">
        <v>10014</v>
      </c>
      <c r="AP1541" s="84" t="s">
        <v>10015</v>
      </c>
      <c r="AQ1541" s="84" t="s">
        <v>122</v>
      </c>
      <c r="AR1541" s="85">
        <v>1</v>
      </c>
      <c r="AS1541" s="86">
        <v>4</v>
      </c>
      <c r="AT1541" s="86">
        <v>1E-3</v>
      </c>
      <c r="AU1541" s="86">
        <v>4</v>
      </c>
      <c r="AV1541" s="84" t="s">
        <v>7</v>
      </c>
      <c r="AW1541" s="86">
        <v>135</v>
      </c>
      <c r="AX1541" s="84" t="s">
        <v>68</v>
      </c>
      <c r="AY1541" s="84" t="s">
        <v>68</v>
      </c>
      <c r="AZ1541" s="84" t="s">
        <v>68</v>
      </c>
      <c r="BA1541" s="84" t="s">
        <v>68</v>
      </c>
      <c r="BB1541" s="84" t="s">
        <v>68</v>
      </c>
      <c r="BC1541" s="84" t="s">
        <v>132</v>
      </c>
      <c r="BD1541" s="84" t="s">
        <v>83</v>
      </c>
      <c r="BE1541" s="84" t="s">
        <v>89</v>
      </c>
      <c r="BF1541" s="84" t="s">
        <v>122</v>
      </c>
      <c r="BG1541" s="84" t="s">
        <v>69</v>
      </c>
      <c r="BH1541" s="92" t="s">
        <v>10016</v>
      </c>
      <c r="BI1541" s="84" t="s">
        <v>122</v>
      </c>
      <c r="BJ1541" s="84" t="s">
        <v>10017</v>
      </c>
      <c r="BK1541" s="84" t="s">
        <v>867</v>
      </c>
      <c r="BL1541" s="84" t="s">
        <v>122</v>
      </c>
      <c r="BM1541" s="84" t="s">
        <v>83</v>
      </c>
      <c r="BN1541" s="84" t="s">
        <v>70</v>
      </c>
      <c r="BO1541" s="84" t="s">
        <v>71</v>
      </c>
      <c r="BP1541" s="84" t="s">
        <v>122</v>
      </c>
      <c r="BQ1541" s="84" t="s">
        <v>163</v>
      </c>
    </row>
    <row r="1542" spans="1:69" ht="14.4" customHeight="1" x14ac:dyDescent="0.3">
      <c r="A1542" s="40" t="str">
        <f t="shared" ref="A1542:A1605" si="700">AJ1542</f>
        <v>2025-09-12</v>
      </c>
      <c r="B1542" s="40" t="str">
        <f t="shared" ref="B1542:B1605" si="701">AK1542</f>
        <v>SYD</v>
      </c>
      <c r="C1542" s="39" t="str">
        <f t="shared" ref="C1542:C1605" si="702">AL1542</f>
        <v>40644104686</v>
      </c>
      <c r="D1542" s="41" t="str">
        <f t="shared" ref="D1542:D1605" si="703">AM1542</f>
        <v>PAU029773845</v>
      </c>
      <c r="E1542" s="41" t="str">
        <f t="shared" ref="E1542:E1605" si="704">BH1542</f>
        <v>596421473984</v>
      </c>
      <c r="F1542" s="39" t="str">
        <f t="shared" ref="F1542:F1605" si="705">BC1542</f>
        <v>2254252</v>
      </c>
      <c r="G1542" s="39" t="str">
        <f t="shared" ref="G1542:G1605" si="706">BD1542</f>
        <v>WISE EXPRESS(AUSTRAPHARM)</v>
      </c>
      <c r="H1542" s="41" t="str">
        <f t="shared" ref="H1542:H1605" si="707">AN1542</f>
        <v>고은아</v>
      </c>
      <c r="I1542" s="39" t="str">
        <f t="shared" ref="I1542:I1605" si="708">AP1542</f>
        <v>15468</v>
      </c>
      <c r="J1542" s="52" t="str">
        <f t="shared" ref="J1542:J1605" si="709">AQ1542</f>
        <v/>
      </c>
      <c r="K1542" s="75">
        <f t="shared" ref="K1542:K1605" si="710">AR1542</f>
        <v>1</v>
      </c>
      <c r="L1542" s="76">
        <f t="shared" ref="L1542:L1605" si="711">AS1542</f>
        <v>1</v>
      </c>
      <c r="M1542" s="76">
        <f t="shared" ref="M1542:M1605" si="712">AT1542</f>
        <v>1E-3</v>
      </c>
      <c r="N1542" s="76">
        <f t="shared" ref="N1542:N1605" si="713">AU1542</f>
        <v>1</v>
      </c>
      <c r="O1542" s="42">
        <f t="shared" ref="O1542:O1605" si="714">CEILING(MAX(L1542:N1542)/K1542,0.5)</f>
        <v>1</v>
      </c>
      <c r="P1542" s="39" t="str">
        <f t="shared" ref="P1542:P1605" si="715">AV1542</f>
        <v>목록(Manifest)</v>
      </c>
      <c r="Q1542" s="72">
        <f t="shared" ref="Q1542:Q1605" si="716">AW1542</f>
        <v>60</v>
      </c>
      <c r="R1542" s="43" t="str">
        <f t="shared" ref="R1542:R1605" si="717">BK1542</f>
        <v>5X033</v>
      </c>
      <c r="S1542" s="82" t="str">
        <f t="shared" ref="S1542:S1605" si="718">BL1542</f>
        <v/>
      </c>
      <c r="T1542" s="40">
        <f t="shared" ref="T1542:T1605" si="719">DATE(YEAR(A1542),MONTH(A1542),DAY(A1542))</f>
        <v>45912</v>
      </c>
      <c r="U1542" s="44">
        <v>2500</v>
      </c>
      <c r="V1542" s="44">
        <f t="shared" ref="V1542:V1605" si="720">IF(O1542&gt;5,CEILING(O1542-5,1)*100,0)</f>
        <v>0</v>
      </c>
      <c r="W1542" s="77">
        <f t="shared" ref="W1542:W1605" si="721">SUM(U1542:V1542)</f>
        <v>2500</v>
      </c>
      <c r="X1542" s="78">
        <f t="shared" ref="X1542:X1605" si="722">(K1542-1)*2500</f>
        <v>0</v>
      </c>
      <c r="Y1542" s="44" cm="1">
        <f t="array" ref="Y1542">_xlfn.IFNA(_xlfn.IFS(AND(Q1542&gt;=2000, Q1542&lt;3000), 10000, AND(Q1542&gt;=3000, Q1542&lt;4000), 15000, AND(Q1542&gt;=4000, Q1542&lt;5000), 20000, AND(Q1542&gt;=5000), 25000),0)</f>
        <v>0</v>
      </c>
      <c r="Z1542" s="91">
        <f t="shared" ref="Z1542:Z1605" si="723">IF(OR(P1542="일반(목록배제,Normal-Manifest Exception)",P1542="간이(Simple)",P1542="목록취하(허용배제,Manifest-Drop)",P1542="일반(NORMAL)"),300,0)</f>
        <v>0</v>
      </c>
      <c r="AA1542" s="44">
        <f t="shared" ref="AA1542:AA1605" si="724">IF(LEFT(AP1542,2)="63",3000,0)</f>
        <v>0</v>
      </c>
      <c r="AB1542" s="44"/>
      <c r="AC1542" s="44"/>
      <c r="AD1542" s="44"/>
      <c r="AE1542" s="44">
        <f>VLOOKUP(O1542,정산업데이트!$A$6:$B$12,2,10)</f>
        <v>0</v>
      </c>
      <c r="AF1542" s="44"/>
      <c r="AG1542" s="79">
        <f t="shared" ref="AG1542:AG1605" si="725">X1542+Y1542+Z1542+AA1542+AB1542+AE1542+AF1542</f>
        <v>0</v>
      </c>
      <c r="AH1542" s="80">
        <f t="shared" ref="AH1542:AH1605" si="726">SUM(AG1542,W1542)</f>
        <v>2500</v>
      </c>
      <c r="AI1542" s="93"/>
      <c r="AJ1542" s="84" t="s">
        <v>8911</v>
      </c>
      <c r="AK1542" s="84" t="s">
        <v>73</v>
      </c>
      <c r="AL1542" s="84" t="s">
        <v>8912</v>
      </c>
      <c r="AM1542" s="84" t="s">
        <v>10018</v>
      </c>
      <c r="AN1542" s="84" t="s">
        <v>10019</v>
      </c>
      <c r="AO1542" s="84" t="s">
        <v>10020</v>
      </c>
      <c r="AP1542" s="84" t="s">
        <v>632</v>
      </c>
      <c r="AQ1542" s="84" t="s">
        <v>122</v>
      </c>
      <c r="AR1542" s="85">
        <v>1</v>
      </c>
      <c r="AS1542" s="86">
        <v>1</v>
      </c>
      <c r="AT1542" s="86">
        <v>1E-3</v>
      </c>
      <c r="AU1542" s="86">
        <v>1</v>
      </c>
      <c r="AV1542" s="84" t="s">
        <v>7</v>
      </c>
      <c r="AW1542" s="86">
        <v>60</v>
      </c>
      <c r="AX1542" s="84" t="s">
        <v>68</v>
      </c>
      <c r="AY1542" s="84" t="s">
        <v>68</v>
      </c>
      <c r="AZ1542" s="84" t="s">
        <v>68</v>
      </c>
      <c r="BA1542" s="84" t="s">
        <v>68</v>
      </c>
      <c r="BB1542" s="84" t="s">
        <v>68</v>
      </c>
      <c r="BC1542" s="84" t="s">
        <v>132</v>
      </c>
      <c r="BD1542" s="84" t="s">
        <v>83</v>
      </c>
      <c r="BE1542" s="84" t="s">
        <v>84</v>
      </c>
      <c r="BF1542" s="84" t="s">
        <v>122</v>
      </c>
      <c r="BG1542" s="84" t="s">
        <v>69</v>
      </c>
      <c r="BH1542" s="92" t="s">
        <v>10021</v>
      </c>
      <c r="BI1542" s="84" t="s">
        <v>122</v>
      </c>
      <c r="BJ1542" s="84" t="s">
        <v>10022</v>
      </c>
      <c r="BK1542" s="84" t="s">
        <v>867</v>
      </c>
      <c r="BL1542" s="84" t="s">
        <v>122</v>
      </c>
      <c r="BM1542" s="84" t="s">
        <v>83</v>
      </c>
      <c r="BN1542" s="84" t="s">
        <v>70</v>
      </c>
      <c r="BO1542" s="84" t="s">
        <v>71</v>
      </c>
      <c r="BP1542" s="84" t="s">
        <v>122</v>
      </c>
      <c r="BQ1542" s="84" t="s">
        <v>163</v>
      </c>
    </row>
    <row r="1543" spans="1:69" ht="14.4" x14ac:dyDescent="0.3">
      <c r="A1543" s="40" t="str">
        <f t="shared" si="700"/>
        <v>2025-09-12</v>
      </c>
      <c r="B1543" s="40" t="str">
        <f t="shared" si="701"/>
        <v>SYD</v>
      </c>
      <c r="C1543" s="39" t="str">
        <f t="shared" si="702"/>
        <v>40644104686</v>
      </c>
      <c r="D1543" s="41" t="str">
        <f t="shared" si="703"/>
        <v>PAU029773844</v>
      </c>
      <c r="E1543" s="41" t="str">
        <f t="shared" si="704"/>
        <v>596421473995</v>
      </c>
      <c r="F1543" s="39" t="str">
        <f t="shared" si="705"/>
        <v>2254252</v>
      </c>
      <c r="G1543" s="39" t="str">
        <f t="shared" si="706"/>
        <v>WISE EXPRESS(AUSTRAPHARM)</v>
      </c>
      <c r="H1543" s="41" t="str">
        <f t="shared" si="707"/>
        <v>정소원</v>
      </c>
      <c r="I1543" s="39" t="str">
        <f t="shared" si="708"/>
        <v>47053</v>
      </c>
      <c r="J1543" s="52" t="str">
        <f t="shared" si="709"/>
        <v/>
      </c>
      <c r="K1543" s="75">
        <f t="shared" si="710"/>
        <v>1</v>
      </c>
      <c r="L1543" s="76">
        <f t="shared" si="711"/>
        <v>1</v>
      </c>
      <c r="M1543" s="76">
        <f t="shared" si="712"/>
        <v>1E-3</v>
      </c>
      <c r="N1543" s="76">
        <f t="shared" si="713"/>
        <v>1</v>
      </c>
      <c r="O1543" s="42">
        <f t="shared" si="714"/>
        <v>1</v>
      </c>
      <c r="P1543" s="39" t="str">
        <f t="shared" si="715"/>
        <v>목록(Manifest)</v>
      </c>
      <c r="Q1543" s="72">
        <f t="shared" si="716"/>
        <v>60</v>
      </c>
      <c r="R1543" s="43" t="str">
        <f t="shared" si="717"/>
        <v>5X033</v>
      </c>
      <c r="S1543" s="82" t="str">
        <f t="shared" si="718"/>
        <v/>
      </c>
      <c r="T1543" s="40">
        <f t="shared" si="719"/>
        <v>45912</v>
      </c>
      <c r="U1543" s="44">
        <v>2500</v>
      </c>
      <c r="V1543" s="44">
        <f t="shared" si="720"/>
        <v>0</v>
      </c>
      <c r="W1543" s="77">
        <f t="shared" si="721"/>
        <v>2500</v>
      </c>
      <c r="X1543" s="78">
        <f t="shared" si="722"/>
        <v>0</v>
      </c>
      <c r="Y1543" s="44" cm="1">
        <f t="array" ref="Y1543">_xlfn.IFNA(_xlfn.IFS(AND(Q1543&gt;=2000, Q1543&lt;3000), 10000, AND(Q1543&gt;=3000, Q1543&lt;4000), 15000, AND(Q1543&gt;=4000, Q1543&lt;5000), 20000, AND(Q1543&gt;=5000), 25000),0)</f>
        <v>0</v>
      </c>
      <c r="Z1543" s="91">
        <f t="shared" si="723"/>
        <v>0</v>
      </c>
      <c r="AA1543" s="44">
        <f t="shared" si="724"/>
        <v>0</v>
      </c>
      <c r="AB1543" s="44"/>
      <c r="AC1543" s="44"/>
      <c r="AD1543" s="44"/>
      <c r="AE1543" s="44">
        <f>VLOOKUP(O1543,정산업데이트!$A$6:$B$12,2,10)</f>
        <v>0</v>
      </c>
      <c r="AF1543" s="44"/>
      <c r="AG1543" s="79">
        <f t="shared" si="725"/>
        <v>0</v>
      </c>
      <c r="AH1543" s="80">
        <f t="shared" si="726"/>
        <v>2500</v>
      </c>
      <c r="AI1543" s="93"/>
      <c r="AJ1543" s="84" t="s">
        <v>8911</v>
      </c>
      <c r="AK1543" s="84" t="s">
        <v>73</v>
      </c>
      <c r="AL1543" s="84" t="s">
        <v>8912</v>
      </c>
      <c r="AM1543" s="84" t="s">
        <v>10023</v>
      </c>
      <c r="AN1543" s="84" t="s">
        <v>10024</v>
      </c>
      <c r="AO1543" s="84" t="s">
        <v>10025</v>
      </c>
      <c r="AP1543" s="84" t="s">
        <v>10026</v>
      </c>
      <c r="AQ1543" s="84" t="s">
        <v>122</v>
      </c>
      <c r="AR1543" s="85">
        <v>1</v>
      </c>
      <c r="AS1543" s="86">
        <v>1</v>
      </c>
      <c r="AT1543" s="86">
        <v>1E-3</v>
      </c>
      <c r="AU1543" s="86">
        <v>1</v>
      </c>
      <c r="AV1543" s="84" t="s">
        <v>7</v>
      </c>
      <c r="AW1543" s="86">
        <v>60</v>
      </c>
      <c r="AX1543" s="84" t="s">
        <v>68</v>
      </c>
      <c r="AY1543" s="84" t="s">
        <v>68</v>
      </c>
      <c r="AZ1543" s="84" t="s">
        <v>68</v>
      </c>
      <c r="BA1543" s="84" t="s">
        <v>68</v>
      </c>
      <c r="BB1543" s="84" t="s">
        <v>68</v>
      </c>
      <c r="BC1543" s="84" t="s">
        <v>132</v>
      </c>
      <c r="BD1543" s="84" t="s">
        <v>83</v>
      </c>
      <c r="BE1543" s="84" t="s">
        <v>84</v>
      </c>
      <c r="BF1543" s="84" t="s">
        <v>122</v>
      </c>
      <c r="BG1543" s="84" t="s">
        <v>69</v>
      </c>
      <c r="BH1543" s="92" t="s">
        <v>10027</v>
      </c>
      <c r="BI1543" s="84" t="s">
        <v>122</v>
      </c>
      <c r="BJ1543" s="84" t="s">
        <v>10028</v>
      </c>
      <c r="BK1543" s="84" t="s">
        <v>867</v>
      </c>
      <c r="BL1543" s="84" t="s">
        <v>122</v>
      </c>
      <c r="BM1543" s="84" t="s">
        <v>83</v>
      </c>
      <c r="BN1543" s="84" t="s">
        <v>70</v>
      </c>
      <c r="BO1543" s="84" t="s">
        <v>71</v>
      </c>
      <c r="BP1543" s="84" t="s">
        <v>122</v>
      </c>
      <c r="BQ1543" s="84" t="s">
        <v>163</v>
      </c>
    </row>
    <row r="1544" spans="1:69" ht="14.4" x14ac:dyDescent="0.3">
      <c r="A1544" s="40" t="str">
        <f t="shared" si="700"/>
        <v>2025-09-12</v>
      </c>
      <c r="B1544" s="40" t="str">
        <f t="shared" si="701"/>
        <v>SYD</v>
      </c>
      <c r="C1544" s="39" t="str">
        <f t="shared" si="702"/>
        <v>40644104686</v>
      </c>
      <c r="D1544" s="41" t="str">
        <f t="shared" si="703"/>
        <v>PAU029773843</v>
      </c>
      <c r="E1544" s="41" t="str">
        <f t="shared" si="704"/>
        <v>596421474006</v>
      </c>
      <c r="F1544" s="39" t="str">
        <f t="shared" si="705"/>
        <v>2254252</v>
      </c>
      <c r="G1544" s="39" t="str">
        <f t="shared" si="706"/>
        <v>WISE EXPRESS(AUSTRAPHARM)</v>
      </c>
      <c r="H1544" s="41" t="str">
        <f t="shared" si="707"/>
        <v>이주형</v>
      </c>
      <c r="I1544" s="39" t="str">
        <f t="shared" si="708"/>
        <v>44745</v>
      </c>
      <c r="J1544" s="52" t="str">
        <f t="shared" si="709"/>
        <v/>
      </c>
      <c r="K1544" s="75">
        <f t="shared" si="710"/>
        <v>1</v>
      </c>
      <c r="L1544" s="76">
        <f t="shared" si="711"/>
        <v>1</v>
      </c>
      <c r="M1544" s="76">
        <f t="shared" si="712"/>
        <v>1E-3</v>
      </c>
      <c r="N1544" s="76">
        <f t="shared" si="713"/>
        <v>1</v>
      </c>
      <c r="O1544" s="42">
        <f t="shared" si="714"/>
        <v>1</v>
      </c>
      <c r="P1544" s="39" t="str">
        <f t="shared" si="715"/>
        <v>목록(Manifest)</v>
      </c>
      <c r="Q1544" s="72">
        <f t="shared" si="716"/>
        <v>60</v>
      </c>
      <c r="R1544" s="43" t="str">
        <f t="shared" si="717"/>
        <v>5X033</v>
      </c>
      <c r="S1544" s="82" t="str">
        <f t="shared" si="718"/>
        <v/>
      </c>
      <c r="T1544" s="40">
        <f t="shared" si="719"/>
        <v>45912</v>
      </c>
      <c r="U1544" s="44">
        <v>2500</v>
      </c>
      <c r="V1544" s="44">
        <f t="shared" si="720"/>
        <v>0</v>
      </c>
      <c r="W1544" s="77">
        <f t="shared" si="721"/>
        <v>2500</v>
      </c>
      <c r="X1544" s="78">
        <f t="shared" si="722"/>
        <v>0</v>
      </c>
      <c r="Y1544" s="44" cm="1">
        <f t="array" ref="Y1544">_xlfn.IFNA(_xlfn.IFS(AND(Q1544&gt;=2000, Q1544&lt;3000), 10000, AND(Q1544&gt;=3000, Q1544&lt;4000), 15000, AND(Q1544&gt;=4000, Q1544&lt;5000), 20000, AND(Q1544&gt;=5000), 25000),0)</f>
        <v>0</v>
      </c>
      <c r="Z1544" s="91">
        <f t="shared" si="723"/>
        <v>0</v>
      </c>
      <c r="AA1544" s="44">
        <f t="shared" si="724"/>
        <v>0</v>
      </c>
      <c r="AB1544" s="44"/>
      <c r="AC1544" s="44"/>
      <c r="AD1544" s="44"/>
      <c r="AE1544" s="44">
        <f>VLOOKUP(O1544,정산업데이트!$A$6:$B$12,2,10)</f>
        <v>0</v>
      </c>
      <c r="AF1544" s="44"/>
      <c r="AG1544" s="79">
        <f t="shared" si="725"/>
        <v>0</v>
      </c>
      <c r="AH1544" s="80">
        <f t="shared" si="726"/>
        <v>2500</v>
      </c>
      <c r="AI1544" s="93"/>
      <c r="AJ1544" s="84" t="s">
        <v>8911</v>
      </c>
      <c r="AK1544" s="84" t="s">
        <v>73</v>
      </c>
      <c r="AL1544" s="84" t="s">
        <v>8912</v>
      </c>
      <c r="AM1544" s="84" t="s">
        <v>10029</v>
      </c>
      <c r="AN1544" s="84" t="s">
        <v>10030</v>
      </c>
      <c r="AO1544" s="84" t="s">
        <v>10031</v>
      </c>
      <c r="AP1544" s="84" t="s">
        <v>10032</v>
      </c>
      <c r="AQ1544" s="84" t="s">
        <v>122</v>
      </c>
      <c r="AR1544" s="85">
        <v>1</v>
      </c>
      <c r="AS1544" s="86">
        <v>1</v>
      </c>
      <c r="AT1544" s="86">
        <v>1E-3</v>
      </c>
      <c r="AU1544" s="86">
        <v>1</v>
      </c>
      <c r="AV1544" s="84" t="s">
        <v>7</v>
      </c>
      <c r="AW1544" s="86">
        <v>60</v>
      </c>
      <c r="AX1544" s="84" t="s">
        <v>68</v>
      </c>
      <c r="AY1544" s="84" t="s">
        <v>68</v>
      </c>
      <c r="AZ1544" s="84" t="s">
        <v>68</v>
      </c>
      <c r="BA1544" s="84" t="s">
        <v>68</v>
      </c>
      <c r="BB1544" s="84" t="s">
        <v>68</v>
      </c>
      <c r="BC1544" s="84" t="s">
        <v>132</v>
      </c>
      <c r="BD1544" s="84" t="s">
        <v>83</v>
      </c>
      <c r="BE1544" s="84" t="s">
        <v>84</v>
      </c>
      <c r="BF1544" s="84" t="s">
        <v>122</v>
      </c>
      <c r="BG1544" s="84" t="s">
        <v>69</v>
      </c>
      <c r="BH1544" s="92" t="s">
        <v>10033</v>
      </c>
      <c r="BI1544" s="84" t="s">
        <v>122</v>
      </c>
      <c r="BJ1544" s="84" t="s">
        <v>10034</v>
      </c>
      <c r="BK1544" s="84" t="s">
        <v>867</v>
      </c>
      <c r="BL1544" s="84" t="s">
        <v>122</v>
      </c>
      <c r="BM1544" s="84" t="s">
        <v>83</v>
      </c>
      <c r="BN1544" s="84" t="s">
        <v>70</v>
      </c>
      <c r="BO1544" s="84" t="s">
        <v>71</v>
      </c>
      <c r="BP1544" s="84" t="s">
        <v>122</v>
      </c>
      <c r="BQ1544" s="84" t="s">
        <v>163</v>
      </c>
    </row>
    <row r="1545" spans="1:69" ht="14.4" x14ac:dyDescent="0.3">
      <c r="A1545" s="40" t="str">
        <f t="shared" si="700"/>
        <v>2025-09-12</v>
      </c>
      <c r="B1545" s="40" t="str">
        <f t="shared" si="701"/>
        <v>SYD</v>
      </c>
      <c r="C1545" s="39" t="str">
        <f t="shared" si="702"/>
        <v>40644104686</v>
      </c>
      <c r="D1545" s="41" t="str">
        <f t="shared" si="703"/>
        <v>PAU029773842</v>
      </c>
      <c r="E1545" s="41" t="str">
        <f t="shared" si="704"/>
        <v>596421474010</v>
      </c>
      <c r="F1545" s="39" t="str">
        <f t="shared" si="705"/>
        <v>2254252</v>
      </c>
      <c r="G1545" s="39" t="str">
        <f t="shared" si="706"/>
        <v>WISE EXPRESS(AUSTRAPHARM)</v>
      </c>
      <c r="H1545" s="41" t="str">
        <f t="shared" si="707"/>
        <v>하태순</v>
      </c>
      <c r="I1545" s="39" t="str">
        <f t="shared" si="708"/>
        <v>48040</v>
      </c>
      <c r="J1545" s="52" t="str">
        <f t="shared" si="709"/>
        <v/>
      </c>
      <c r="K1545" s="75">
        <f t="shared" si="710"/>
        <v>1</v>
      </c>
      <c r="L1545" s="76">
        <f t="shared" si="711"/>
        <v>2</v>
      </c>
      <c r="M1545" s="76">
        <f t="shared" si="712"/>
        <v>1E-3</v>
      </c>
      <c r="N1545" s="76">
        <f t="shared" si="713"/>
        <v>2</v>
      </c>
      <c r="O1545" s="42">
        <f t="shared" si="714"/>
        <v>2</v>
      </c>
      <c r="P1545" s="39" t="str">
        <f t="shared" si="715"/>
        <v>목록(Manifest)</v>
      </c>
      <c r="Q1545" s="72">
        <f t="shared" si="716"/>
        <v>120</v>
      </c>
      <c r="R1545" s="43" t="str">
        <f t="shared" si="717"/>
        <v>5X033</v>
      </c>
      <c r="S1545" s="82" t="str">
        <f t="shared" si="718"/>
        <v/>
      </c>
      <c r="T1545" s="40">
        <f t="shared" si="719"/>
        <v>45912</v>
      </c>
      <c r="U1545" s="44">
        <v>2500</v>
      </c>
      <c r="V1545" s="44">
        <f t="shared" si="720"/>
        <v>0</v>
      </c>
      <c r="W1545" s="77">
        <f t="shared" si="721"/>
        <v>2500</v>
      </c>
      <c r="X1545" s="78">
        <f t="shared" si="722"/>
        <v>0</v>
      </c>
      <c r="Y1545" s="44" cm="1">
        <f t="array" ref="Y1545">_xlfn.IFNA(_xlfn.IFS(AND(Q1545&gt;=2000, Q1545&lt;3000), 10000, AND(Q1545&gt;=3000, Q1545&lt;4000), 15000, AND(Q1545&gt;=4000, Q1545&lt;5000), 20000, AND(Q1545&gt;=5000), 25000),0)</f>
        <v>0</v>
      </c>
      <c r="Z1545" s="91">
        <f t="shared" si="723"/>
        <v>0</v>
      </c>
      <c r="AA1545" s="44">
        <f t="shared" si="724"/>
        <v>0</v>
      </c>
      <c r="AB1545" s="44"/>
      <c r="AC1545" s="44"/>
      <c r="AD1545" s="44"/>
      <c r="AE1545" s="44">
        <f>VLOOKUP(O1545,정산업데이트!$A$6:$B$12,2,10)</f>
        <v>0</v>
      </c>
      <c r="AF1545" s="44"/>
      <c r="AG1545" s="79">
        <f t="shared" si="725"/>
        <v>0</v>
      </c>
      <c r="AH1545" s="80">
        <f t="shared" si="726"/>
        <v>2500</v>
      </c>
      <c r="AI1545" s="93"/>
      <c r="AJ1545" s="84" t="s">
        <v>8911</v>
      </c>
      <c r="AK1545" s="84" t="s">
        <v>73</v>
      </c>
      <c r="AL1545" s="84" t="s">
        <v>8912</v>
      </c>
      <c r="AM1545" s="84" t="s">
        <v>10035</v>
      </c>
      <c r="AN1545" s="84" t="s">
        <v>10036</v>
      </c>
      <c r="AO1545" s="84" t="s">
        <v>10037</v>
      </c>
      <c r="AP1545" s="84" t="s">
        <v>10038</v>
      </c>
      <c r="AQ1545" s="84" t="s">
        <v>122</v>
      </c>
      <c r="AR1545" s="85">
        <v>1</v>
      </c>
      <c r="AS1545" s="86">
        <v>2</v>
      </c>
      <c r="AT1545" s="86">
        <v>1E-3</v>
      </c>
      <c r="AU1545" s="86">
        <v>2</v>
      </c>
      <c r="AV1545" s="84" t="s">
        <v>7</v>
      </c>
      <c r="AW1545" s="86">
        <v>120</v>
      </c>
      <c r="AX1545" s="84" t="s">
        <v>68</v>
      </c>
      <c r="AY1545" s="84" t="s">
        <v>68</v>
      </c>
      <c r="AZ1545" s="84" t="s">
        <v>68</v>
      </c>
      <c r="BA1545" s="84" t="s">
        <v>68</v>
      </c>
      <c r="BB1545" s="84" t="s">
        <v>68</v>
      </c>
      <c r="BC1545" s="84" t="s">
        <v>132</v>
      </c>
      <c r="BD1545" s="84" t="s">
        <v>83</v>
      </c>
      <c r="BE1545" s="84" t="s">
        <v>84</v>
      </c>
      <c r="BF1545" s="84" t="s">
        <v>122</v>
      </c>
      <c r="BG1545" s="84" t="s">
        <v>69</v>
      </c>
      <c r="BH1545" s="92" t="s">
        <v>10039</v>
      </c>
      <c r="BI1545" s="84" t="s">
        <v>122</v>
      </c>
      <c r="BJ1545" s="84" t="s">
        <v>10040</v>
      </c>
      <c r="BK1545" s="84" t="s">
        <v>867</v>
      </c>
      <c r="BL1545" s="84" t="s">
        <v>122</v>
      </c>
      <c r="BM1545" s="84" t="s">
        <v>83</v>
      </c>
      <c r="BN1545" s="84" t="s">
        <v>70</v>
      </c>
      <c r="BO1545" s="84" t="s">
        <v>71</v>
      </c>
      <c r="BP1545" s="84" t="s">
        <v>122</v>
      </c>
      <c r="BQ1545" s="84" t="s">
        <v>163</v>
      </c>
    </row>
    <row r="1546" spans="1:69" ht="14.4" x14ac:dyDescent="0.3">
      <c r="A1546" s="40" t="str">
        <f t="shared" si="700"/>
        <v>2025-09-12</v>
      </c>
      <c r="B1546" s="40" t="str">
        <f t="shared" si="701"/>
        <v>SYD</v>
      </c>
      <c r="C1546" s="39" t="str">
        <f t="shared" si="702"/>
        <v>40644104686</v>
      </c>
      <c r="D1546" s="41" t="str">
        <f t="shared" si="703"/>
        <v>PAU029773841</v>
      </c>
      <c r="E1546" s="41" t="str">
        <f t="shared" si="704"/>
        <v>596421474021</v>
      </c>
      <c r="F1546" s="39" t="str">
        <f t="shared" si="705"/>
        <v>2254252</v>
      </c>
      <c r="G1546" s="39" t="str">
        <f t="shared" si="706"/>
        <v>WISE EXPRESS(AUSTRAPHARM)</v>
      </c>
      <c r="H1546" s="41" t="str">
        <f t="shared" si="707"/>
        <v>김선경</v>
      </c>
      <c r="I1546" s="39" t="str">
        <f t="shared" si="708"/>
        <v>14287</v>
      </c>
      <c r="J1546" s="52" t="str">
        <f t="shared" si="709"/>
        <v/>
      </c>
      <c r="K1546" s="75">
        <f t="shared" si="710"/>
        <v>1</v>
      </c>
      <c r="L1546" s="76">
        <f t="shared" si="711"/>
        <v>1</v>
      </c>
      <c r="M1546" s="76">
        <f t="shared" si="712"/>
        <v>1E-3</v>
      </c>
      <c r="N1546" s="76">
        <f t="shared" si="713"/>
        <v>1</v>
      </c>
      <c r="O1546" s="42">
        <f t="shared" si="714"/>
        <v>1</v>
      </c>
      <c r="P1546" s="39" t="str">
        <f t="shared" si="715"/>
        <v>목록(Manifest)</v>
      </c>
      <c r="Q1546" s="72">
        <f t="shared" si="716"/>
        <v>60</v>
      </c>
      <c r="R1546" s="43" t="str">
        <f t="shared" si="717"/>
        <v>5X033</v>
      </c>
      <c r="S1546" s="82" t="str">
        <f t="shared" si="718"/>
        <v/>
      </c>
      <c r="T1546" s="40">
        <f t="shared" si="719"/>
        <v>45912</v>
      </c>
      <c r="U1546" s="44">
        <v>2500</v>
      </c>
      <c r="V1546" s="44">
        <f t="shared" si="720"/>
        <v>0</v>
      </c>
      <c r="W1546" s="77">
        <f t="shared" si="721"/>
        <v>2500</v>
      </c>
      <c r="X1546" s="78">
        <f t="shared" si="722"/>
        <v>0</v>
      </c>
      <c r="Y1546" s="44" cm="1">
        <f t="array" ref="Y1546">_xlfn.IFNA(_xlfn.IFS(AND(Q1546&gt;=2000, Q1546&lt;3000), 10000, AND(Q1546&gt;=3000, Q1546&lt;4000), 15000, AND(Q1546&gt;=4000, Q1546&lt;5000), 20000, AND(Q1546&gt;=5000), 25000),0)</f>
        <v>0</v>
      </c>
      <c r="Z1546" s="91">
        <f t="shared" si="723"/>
        <v>0</v>
      </c>
      <c r="AA1546" s="44">
        <f t="shared" si="724"/>
        <v>0</v>
      </c>
      <c r="AB1546" s="44"/>
      <c r="AC1546" s="44"/>
      <c r="AD1546" s="44"/>
      <c r="AE1546" s="44">
        <f>VLOOKUP(O1546,정산업데이트!$A$6:$B$12,2,10)</f>
        <v>0</v>
      </c>
      <c r="AF1546" s="44"/>
      <c r="AG1546" s="79">
        <f t="shared" si="725"/>
        <v>0</v>
      </c>
      <c r="AH1546" s="80">
        <f t="shared" si="726"/>
        <v>2500</v>
      </c>
      <c r="AI1546" s="93"/>
      <c r="AJ1546" s="84" t="s">
        <v>8911</v>
      </c>
      <c r="AK1546" s="84" t="s">
        <v>73</v>
      </c>
      <c r="AL1546" s="84" t="s">
        <v>8912</v>
      </c>
      <c r="AM1546" s="84" t="s">
        <v>10041</v>
      </c>
      <c r="AN1546" s="84" t="s">
        <v>2640</v>
      </c>
      <c r="AO1546" s="84" t="s">
        <v>10042</v>
      </c>
      <c r="AP1546" s="84" t="s">
        <v>10043</v>
      </c>
      <c r="AQ1546" s="84" t="s">
        <v>122</v>
      </c>
      <c r="AR1546" s="85">
        <v>1</v>
      </c>
      <c r="AS1546" s="86">
        <v>1</v>
      </c>
      <c r="AT1546" s="86">
        <v>1E-3</v>
      </c>
      <c r="AU1546" s="86">
        <v>1</v>
      </c>
      <c r="AV1546" s="84" t="s">
        <v>7</v>
      </c>
      <c r="AW1546" s="86">
        <v>60</v>
      </c>
      <c r="AX1546" s="84" t="s">
        <v>68</v>
      </c>
      <c r="AY1546" s="84" t="s">
        <v>68</v>
      </c>
      <c r="AZ1546" s="84" t="s">
        <v>68</v>
      </c>
      <c r="BA1546" s="84" t="s">
        <v>68</v>
      </c>
      <c r="BB1546" s="84" t="s">
        <v>68</v>
      </c>
      <c r="BC1546" s="84" t="s">
        <v>132</v>
      </c>
      <c r="BD1546" s="84" t="s">
        <v>83</v>
      </c>
      <c r="BE1546" s="84" t="s">
        <v>84</v>
      </c>
      <c r="BF1546" s="84" t="s">
        <v>122</v>
      </c>
      <c r="BG1546" s="84" t="s">
        <v>69</v>
      </c>
      <c r="BH1546" s="92" t="s">
        <v>10044</v>
      </c>
      <c r="BI1546" s="84" t="s">
        <v>122</v>
      </c>
      <c r="BJ1546" s="84" t="s">
        <v>10045</v>
      </c>
      <c r="BK1546" s="84" t="s">
        <v>867</v>
      </c>
      <c r="BL1546" s="84" t="s">
        <v>122</v>
      </c>
      <c r="BM1546" s="84" t="s">
        <v>83</v>
      </c>
      <c r="BN1546" s="84" t="s">
        <v>70</v>
      </c>
      <c r="BO1546" s="84" t="s">
        <v>71</v>
      </c>
      <c r="BP1546" s="84" t="s">
        <v>122</v>
      </c>
      <c r="BQ1546" s="84" t="s">
        <v>163</v>
      </c>
    </row>
    <row r="1547" spans="1:69" ht="14.4" x14ac:dyDescent="0.3">
      <c r="A1547" s="40" t="str">
        <f t="shared" si="700"/>
        <v>2025-09-12</v>
      </c>
      <c r="B1547" s="40" t="str">
        <f t="shared" si="701"/>
        <v>SYD</v>
      </c>
      <c r="C1547" s="39" t="str">
        <f t="shared" si="702"/>
        <v>40644104686</v>
      </c>
      <c r="D1547" s="41" t="str">
        <f t="shared" si="703"/>
        <v>PAU029773840</v>
      </c>
      <c r="E1547" s="41" t="str">
        <f t="shared" si="704"/>
        <v>596421474032</v>
      </c>
      <c r="F1547" s="39" t="str">
        <f t="shared" si="705"/>
        <v>2254252</v>
      </c>
      <c r="G1547" s="39" t="str">
        <f t="shared" si="706"/>
        <v>WISE EXPRESS(AUSTRAPHARM)</v>
      </c>
      <c r="H1547" s="41" t="str">
        <f t="shared" si="707"/>
        <v>김소영</v>
      </c>
      <c r="I1547" s="39" t="str">
        <f t="shared" si="708"/>
        <v>58002</v>
      </c>
      <c r="J1547" s="52" t="str">
        <f t="shared" si="709"/>
        <v/>
      </c>
      <c r="K1547" s="75">
        <f t="shared" si="710"/>
        <v>1</v>
      </c>
      <c r="L1547" s="76">
        <f t="shared" si="711"/>
        <v>1</v>
      </c>
      <c r="M1547" s="76">
        <f t="shared" si="712"/>
        <v>1E-3</v>
      </c>
      <c r="N1547" s="76">
        <f t="shared" si="713"/>
        <v>1</v>
      </c>
      <c r="O1547" s="42">
        <f t="shared" si="714"/>
        <v>1</v>
      </c>
      <c r="P1547" s="39" t="str">
        <f t="shared" si="715"/>
        <v>목록(Manifest)</v>
      </c>
      <c r="Q1547" s="72">
        <f t="shared" si="716"/>
        <v>70</v>
      </c>
      <c r="R1547" s="43" t="str">
        <f t="shared" si="717"/>
        <v>5X033</v>
      </c>
      <c r="S1547" s="82" t="str">
        <f t="shared" si="718"/>
        <v/>
      </c>
      <c r="T1547" s="40">
        <f t="shared" si="719"/>
        <v>45912</v>
      </c>
      <c r="U1547" s="44">
        <v>2500</v>
      </c>
      <c r="V1547" s="44">
        <f t="shared" si="720"/>
        <v>0</v>
      </c>
      <c r="W1547" s="77">
        <f t="shared" si="721"/>
        <v>2500</v>
      </c>
      <c r="X1547" s="78">
        <f t="shared" si="722"/>
        <v>0</v>
      </c>
      <c r="Y1547" s="44" cm="1">
        <f t="array" ref="Y1547">_xlfn.IFNA(_xlfn.IFS(AND(Q1547&gt;=2000, Q1547&lt;3000), 10000, AND(Q1547&gt;=3000, Q1547&lt;4000), 15000, AND(Q1547&gt;=4000, Q1547&lt;5000), 20000, AND(Q1547&gt;=5000), 25000),0)</f>
        <v>0</v>
      </c>
      <c r="Z1547" s="91">
        <f t="shared" si="723"/>
        <v>0</v>
      </c>
      <c r="AA1547" s="44">
        <f t="shared" si="724"/>
        <v>0</v>
      </c>
      <c r="AB1547" s="44"/>
      <c r="AC1547" s="44"/>
      <c r="AD1547" s="44"/>
      <c r="AE1547" s="44">
        <f>VLOOKUP(O1547,정산업데이트!$A$6:$B$12,2,10)</f>
        <v>0</v>
      </c>
      <c r="AF1547" s="44"/>
      <c r="AG1547" s="79">
        <f t="shared" si="725"/>
        <v>0</v>
      </c>
      <c r="AH1547" s="80">
        <f t="shared" si="726"/>
        <v>2500</v>
      </c>
      <c r="AI1547" s="93"/>
      <c r="AJ1547" s="84" t="s">
        <v>8911</v>
      </c>
      <c r="AK1547" s="84" t="s">
        <v>73</v>
      </c>
      <c r="AL1547" s="84" t="s">
        <v>8912</v>
      </c>
      <c r="AM1547" s="84" t="s">
        <v>10046</v>
      </c>
      <c r="AN1547" s="84" t="s">
        <v>324</v>
      </c>
      <c r="AO1547" s="84" t="s">
        <v>10047</v>
      </c>
      <c r="AP1547" s="84" t="s">
        <v>10048</v>
      </c>
      <c r="AQ1547" s="84" t="s">
        <v>122</v>
      </c>
      <c r="AR1547" s="85">
        <v>1</v>
      </c>
      <c r="AS1547" s="86">
        <v>1</v>
      </c>
      <c r="AT1547" s="86">
        <v>1E-3</v>
      </c>
      <c r="AU1547" s="86">
        <v>1</v>
      </c>
      <c r="AV1547" s="84" t="s">
        <v>7</v>
      </c>
      <c r="AW1547" s="86">
        <v>70</v>
      </c>
      <c r="AX1547" s="84" t="s">
        <v>68</v>
      </c>
      <c r="AY1547" s="84" t="s">
        <v>68</v>
      </c>
      <c r="AZ1547" s="84" t="s">
        <v>68</v>
      </c>
      <c r="BA1547" s="84" t="s">
        <v>68</v>
      </c>
      <c r="BB1547" s="84" t="s">
        <v>68</v>
      </c>
      <c r="BC1547" s="84" t="s">
        <v>132</v>
      </c>
      <c r="BD1547" s="84" t="s">
        <v>83</v>
      </c>
      <c r="BE1547" s="84" t="s">
        <v>84</v>
      </c>
      <c r="BF1547" s="84" t="s">
        <v>122</v>
      </c>
      <c r="BG1547" s="84" t="s">
        <v>69</v>
      </c>
      <c r="BH1547" s="92" t="s">
        <v>10049</v>
      </c>
      <c r="BI1547" s="84" t="s">
        <v>122</v>
      </c>
      <c r="BJ1547" s="84" t="s">
        <v>10050</v>
      </c>
      <c r="BK1547" s="84" t="s">
        <v>867</v>
      </c>
      <c r="BL1547" s="84" t="s">
        <v>122</v>
      </c>
      <c r="BM1547" s="84" t="s">
        <v>83</v>
      </c>
      <c r="BN1547" s="84" t="s">
        <v>70</v>
      </c>
      <c r="BO1547" s="84" t="s">
        <v>71</v>
      </c>
      <c r="BP1547" s="84" t="s">
        <v>122</v>
      </c>
      <c r="BQ1547" s="84" t="s">
        <v>163</v>
      </c>
    </row>
    <row r="1548" spans="1:69" ht="14.4" customHeight="1" x14ac:dyDescent="0.3">
      <c r="A1548" s="40" t="str">
        <f t="shared" si="700"/>
        <v>2025-09-12</v>
      </c>
      <c r="B1548" s="40" t="str">
        <f t="shared" si="701"/>
        <v>SYD</v>
      </c>
      <c r="C1548" s="39" t="str">
        <f t="shared" si="702"/>
        <v>40644104686</v>
      </c>
      <c r="D1548" s="41" t="str">
        <f t="shared" si="703"/>
        <v>PKR253430054</v>
      </c>
      <c r="E1548" s="41" t="str">
        <f t="shared" si="704"/>
        <v>596421475476</v>
      </c>
      <c r="F1548" s="39" t="str">
        <f t="shared" si="705"/>
        <v>2256516</v>
      </c>
      <c r="G1548" s="39" t="str">
        <f t="shared" si="706"/>
        <v>WISE EXPRESS (CNC INTL)</v>
      </c>
      <c r="H1548" s="41" t="str">
        <f t="shared" si="707"/>
        <v>한애리</v>
      </c>
      <c r="I1548" s="39" t="str">
        <f t="shared" si="708"/>
        <v>39340</v>
      </c>
      <c r="J1548" s="52" t="str">
        <f t="shared" si="709"/>
        <v/>
      </c>
      <c r="K1548" s="75">
        <f t="shared" si="710"/>
        <v>1</v>
      </c>
      <c r="L1548" s="76">
        <f t="shared" si="711"/>
        <v>1</v>
      </c>
      <c r="M1548" s="76">
        <f t="shared" si="712"/>
        <v>1E-3</v>
      </c>
      <c r="N1548" s="76">
        <f t="shared" si="713"/>
        <v>1</v>
      </c>
      <c r="O1548" s="42">
        <f t="shared" si="714"/>
        <v>1</v>
      </c>
      <c r="P1548" s="39" t="str">
        <f t="shared" si="715"/>
        <v>일반(목록배제,Normal-Manifest Exception)</v>
      </c>
      <c r="Q1548" s="72">
        <f t="shared" si="716"/>
        <v>23</v>
      </c>
      <c r="R1548" s="43" t="str">
        <f t="shared" si="717"/>
        <v>5X033</v>
      </c>
      <c r="S1548" s="82" t="str">
        <f t="shared" si="718"/>
        <v/>
      </c>
      <c r="T1548" s="40">
        <f t="shared" si="719"/>
        <v>45912</v>
      </c>
      <c r="U1548" s="44">
        <v>2500</v>
      </c>
      <c r="V1548" s="44">
        <f t="shared" si="720"/>
        <v>0</v>
      </c>
      <c r="W1548" s="77">
        <f t="shared" si="721"/>
        <v>2500</v>
      </c>
      <c r="X1548" s="78">
        <f t="shared" si="722"/>
        <v>0</v>
      </c>
      <c r="Y1548" s="44" cm="1">
        <f t="array" ref="Y1548">_xlfn.IFNA(_xlfn.IFS(AND(Q1548&gt;=2000, Q1548&lt;3000), 10000, AND(Q1548&gt;=3000, Q1548&lt;4000), 15000, AND(Q1548&gt;=4000, Q1548&lt;5000), 20000, AND(Q1548&gt;=5000), 25000),0)</f>
        <v>0</v>
      </c>
      <c r="Z1548" s="91">
        <f t="shared" si="723"/>
        <v>300</v>
      </c>
      <c r="AA1548" s="44">
        <f t="shared" si="724"/>
        <v>0</v>
      </c>
      <c r="AB1548" s="44"/>
      <c r="AC1548" s="44"/>
      <c r="AD1548" s="44"/>
      <c r="AE1548" s="44">
        <f>VLOOKUP(O1548,정산업데이트!$A$6:$B$12,2,10)</f>
        <v>0</v>
      </c>
      <c r="AF1548" s="44"/>
      <c r="AG1548" s="79">
        <f t="shared" si="725"/>
        <v>300</v>
      </c>
      <c r="AH1548" s="80">
        <f t="shared" si="726"/>
        <v>2800</v>
      </c>
      <c r="AI1548" s="93"/>
      <c r="AJ1548" s="84" t="s">
        <v>8911</v>
      </c>
      <c r="AK1548" s="84" t="s">
        <v>73</v>
      </c>
      <c r="AL1548" s="84" t="s">
        <v>8912</v>
      </c>
      <c r="AM1548" s="84" t="s">
        <v>10051</v>
      </c>
      <c r="AN1548" s="84" t="s">
        <v>10052</v>
      </c>
      <c r="AO1548" s="84" t="s">
        <v>10053</v>
      </c>
      <c r="AP1548" s="84" t="s">
        <v>10054</v>
      </c>
      <c r="AQ1548" s="84" t="s">
        <v>122</v>
      </c>
      <c r="AR1548" s="85">
        <v>1</v>
      </c>
      <c r="AS1548" s="86">
        <v>1</v>
      </c>
      <c r="AT1548" s="86">
        <v>1E-3</v>
      </c>
      <c r="AU1548" s="86">
        <v>1</v>
      </c>
      <c r="AV1548" s="84" t="s">
        <v>8</v>
      </c>
      <c r="AW1548" s="86">
        <v>23</v>
      </c>
      <c r="AX1548" s="84" t="s">
        <v>68</v>
      </c>
      <c r="AY1548" s="84" t="s">
        <v>68</v>
      </c>
      <c r="AZ1548" s="84" t="s">
        <v>68</v>
      </c>
      <c r="BA1548" s="84" t="s">
        <v>68</v>
      </c>
      <c r="BB1548" s="84" t="s">
        <v>68</v>
      </c>
      <c r="BC1548" s="84" t="s">
        <v>405</v>
      </c>
      <c r="BD1548" s="84" t="s">
        <v>406</v>
      </c>
      <c r="BE1548" s="84" t="s">
        <v>521</v>
      </c>
      <c r="BF1548" s="84" t="s">
        <v>122</v>
      </c>
      <c r="BG1548" s="84" t="s">
        <v>69</v>
      </c>
      <c r="BH1548" s="92" t="s">
        <v>10055</v>
      </c>
      <c r="BI1548" s="84" t="s">
        <v>122</v>
      </c>
      <c r="BJ1548" s="84" t="s">
        <v>10056</v>
      </c>
      <c r="BK1548" s="84" t="s">
        <v>867</v>
      </c>
      <c r="BL1548" s="84" t="s">
        <v>122</v>
      </c>
      <c r="BM1548" s="84" t="s">
        <v>406</v>
      </c>
      <c r="BN1548" s="84" t="s">
        <v>70</v>
      </c>
      <c r="BO1548" s="84" t="s">
        <v>71</v>
      </c>
      <c r="BP1548" s="84" t="s">
        <v>122</v>
      </c>
      <c r="BQ1548" s="84" t="s">
        <v>163</v>
      </c>
    </row>
    <row r="1549" spans="1:69" ht="14.4" x14ac:dyDescent="0.3">
      <c r="A1549" s="40" t="str">
        <f t="shared" si="700"/>
        <v>2025-09-12</v>
      </c>
      <c r="B1549" s="40" t="str">
        <f t="shared" si="701"/>
        <v>SYD</v>
      </c>
      <c r="C1549" s="39" t="str">
        <f t="shared" si="702"/>
        <v>40644104686</v>
      </c>
      <c r="D1549" s="41" t="str">
        <f t="shared" si="703"/>
        <v>PKR253430055</v>
      </c>
      <c r="E1549" s="41" t="str">
        <f t="shared" si="704"/>
        <v>596421475480</v>
      </c>
      <c r="F1549" s="39" t="str">
        <f t="shared" si="705"/>
        <v>2256516</v>
      </c>
      <c r="G1549" s="39" t="str">
        <f t="shared" si="706"/>
        <v>WISE EXPRESS (CNC INTL)</v>
      </c>
      <c r="H1549" s="41" t="str">
        <f t="shared" si="707"/>
        <v>김세웅</v>
      </c>
      <c r="I1549" s="39" t="str">
        <f t="shared" si="708"/>
        <v>03492</v>
      </c>
      <c r="J1549" s="52" t="str">
        <f t="shared" si="709"/>
        <v/>
      </c>
      <c r="K1549" s="75">
        <f t="shared" si="710"/>
        <v>1</v>
      </c>
      <c r="L1549" s="76">
        <f t="shared" si="711"/>
        <v>0.5</v>
      </c>
      <c r="M1549" s="76">
        <f t="shared" si="712"/>
        <v>1E-3</v>
      </c>
      <c r="N1549" s="76">
        <f t="shared" si="713"/>
        <v>0.5</v>
      </c>
      <c r="O1549" s="42">
        <f t="shared" si="714"/>
        <v>0.5</v>
      </c>
      <c r="P1549" s="39" t="str">
        <f t="shared" si="715"/>
        <v>일반(목록배제,Normal-Manifest Exception)</v>
      </c>
      <c r="Q1549" s="72">
        <f t="shared" si="716"/>
        <v>54</v>
      </c>
      <c r="R1549" s="43" t="str">
        <f t="shared" si="717"/>
        <v>5X033</v>
      </c>
      <c r="S1549" s="82" t="str">
        <f t="shared" si="718"/>
        <v/>
      </c>
      <c r="T1549" s="40">
        <f t="shared" si="719"/>
        <v>45912</v>
      </c>
      <c r="U1549" s="44">
        <v>2500</v>
      </c>
      <c r="V1549" s="44">
        <f t="shared" si="720"/>
        <v>0</v>
      </c>
      <c r="W1549" s="77">
        <f t="shared" si="721"/>
        <v>2500</v>
      </c>
      <c r="X1549" s="78">
        <f t="shared" si="722"/>
        <v>0</v>
      </c>
      <c r="Y1549" s="44" cm="1">
        <f t="array" ref="Y1549">_xlfn.IFNA(_xlfn.IFS(AND(Q1549&gt;=2000, Q1549&lt;3000), 10000, AND(Q1549&gt;=3000, Q1549&lt;4000), 15000, AND(Q1549&gt;=4000, Q1549&lt;5000), 20000, AND(Q1549&gt;=5000), 25000),0)</f>
        <v>0</v>
      </c>
      <c r="Z1549" s="91">
        <f t="shared" si="723"/>
        <v>300</v>
      </c>
      <c r="AA1549" s="44">
        <f t="shared" si="724"/>
        <v>0</v>
      </c>
      <c r="AB1549" s="44"/>
      <c r="AC1549" s="44"/>
      <c r="AD1549" s="44"/>
      <c r="AE1549" s="44">
        <f>VLOOKUP(O1549,정산업데이트!$A$6:$B$12,2,10)</f>
        <v>0</v>
      </c>
      <c r="AF1549" s="44"/>
      <c r="AG1549" s="79">
        <f t="shared" si="725"/>
        <v>300</v>
      </c>
      <c r="AH1549" s="80">
        <f t="shared" si="726"/>
        <v>2800</v>
      </c>
      <c r="AI1549" s="93"/>
      <c r="AJ1549" s="84" t="s">
        <v>8911</v>
      </c>
      <c r="AK1549" s="84" t="s">
        <v>73</v>
      </c>
      <c r="AL1549" s="84" t="s">
        <v>8912</v>
      </c>
      <c r="AM1549" s="84" t="s">
        <v>10057</v>
      </c>
      <c r="AN1549" s="84" t="s">
        <v>10058</v>
      </c>
      <c r="AO1549" s="84" t="s">
        <v>10059</v>
      </c>
      <c r="AP1549" s="84" t="s">
        <v>10060</v>
      </c>
      <c r="AQ1549" s="84" t="s">
        <v>122</v>
      </c>
      <c r="AR1549" s="85">
        <v>1</v>
      </c>
      <c r="AS1549" s="86">
        <v>0.5</v>
      </c>
      <c r="AT1549" s="86">
        <v>1E-3</v>
      </c>
      <c r="AU1549" s="86">
        <v>0.5</v>
      </c>
      <c r="AV1549" s="84" t="s">
        <v>8</v>
      </c>
      <c r="AW1549" s="86">
        <v>54</v>
      </c>
      <c r="AX1549" s="84" t="s">
        <v>68</v>
      </c>
      <c r="AY1549" s="84" t="s">
        <v>68</v>
      </c>
      <c r="AZ1549" s="84" t="s">
        <v>68</v>
      </c>
      <c r="BA1549" s="84" t="s">
        <v>68</v>
      </c>
      <c r="BB1549" s="84" t="s">
        <v>68</v>
      </c>
      <c r="BC1549" s="84" t="s">
        <v>405</v>
      </c>
      <c r="BD1549" s="84" t="s">
        <v>406</v>
      </c>
      <c r="BE1549" s="84" t="s">
        <v>407</v>
      </c>
      <c r="BF1549" s="84" t="s">
        <v>122</v>
      </c>
      <c r="BG1549" s="84" t="s">
        <v>69</v>
      </c>
      <c r="BH1549" s="92" t="s">
        <v>10061</v>
      </c>
      <c r="BI1549" s="84" t="s">
        <v>122</v>
      </c>
      <c r="BJ1549" s="84" t="s">
        <v>10062</v>
      </c>
      <c r="BK1549" s="84" t="s">
        <v>867</v>
      </c>
      <c r="BL1549" s="84" t="s">
        <v>122</v>
      </c>
      <c r="BM1549" s="84" t="s">
        <v>406</v>
      </c>
      <c r="BN1549" s="84" t="s">
        <v>70</v>
      </c>
      <c r="BO1549" s="84" t="s">
        <v>71</v>
      </c>
      <c r="BP1549" s="84" t="s">
        <v>122</v>
      </c>
      <c r="BQ1549" s="84" t="s">
        <v>163</v>
      </c>
    </row>
    <row r="1550" spans="1:69" ht="14.4" x14ac:dyDescent="0.3">
      <c r="A1550" s="40" t="str">
        <f t="shared" si="700"/>
        <v>2025-09-12</v>
      </c>
      <c r="B1550" s="40" t="str">
        <f t="shared" si="701"/>
        <v>SYD</v>
      </c>
      <c r="C1550" s="39" t="str">
        <f t="shared" si="702"/>
        <v>40644104686</v>
      </c>
      <c r="D1550" s="41" t="str">
        <f t="shared" si="703"/>
        <v>PKR253430056</v>
      </c>
      <c r="E1550" s="41" t="str">
        <f t="shared" si="704"/>
        <v>596421475491</v>
      </c>
      <c r="F1550" s="39" t="str">
        <f t="shared" si="705"/>
        <v>2256516</v>
      </c>
      <c r="G1550" s="39" t="str">
        <f t="shared" si="706"/>
        <v>WISE EXPRESS (CNC INTL)</v>
      </c>
      <c r="H1550" s="41" t="str">
        <f t="shared" si="707"/>
        <v>유경숙</v>
      </c>
      <c r="I1550" s="39" t="str">
        <f t="shared" si="708"/>
        <v>46218</v>
      </c>
      <c r="J1550" s="52" t="str">
        <f t="shared" si="709"/>
        <v/>
      </c>
      <c r="K1550" s="75">
        <f t="shared" si="710"/>
        <v>1</v>
      </c>
      <c r="L1550" s="76">
        <f t="shared" si="711"/>
        <v>0.5</v>
      </c>
      <c r="M1550" s="76">
        <f t="shared" si="712"/>
        <v>1E-3</v>
      </c>
      <c r="N1550" s="76">
        <f t="shared" si="713"/>
        <v>0.5</v>
      </c>
      <c r="O1550" s="42">
        <f t="shared" si="714"/>
        <v>0.5</v>
      </c>
      <c r="P1550" s="39" t="str">
        <f t="shared" si="715"/>
        <v>일반(목록배제,Normal-Manifest Exception)</v>
      </c>
      <c r="Q1550" s="72">
        <f t="shared" si="716"/>
        <v>22</v>
      </c>
      <c r="R1550" s="43" t="str">
        <f t="shared" si="717"/>
        <v>5X033</v>
      </c>
      <c r="S1550" s="82" t="str">
        <f t="shared" si="718"/>
        <v/>
      </c>
      <c r="T1550" s="40">
        <f t="shared" si="719"/>
        <v>45912</v>
      </c>
      <c r="U1550" s="44">
        <v>2500</v>
      </c>
      <c r="V1550" s="44">
        <f t="shared" si="720"/>
        <v>0</v>
      </c>
      <c r="W1550" s="77">
        <f t="shared" si="721"/>
        <v>2500</v>
      </c>
      <c r="X1550" s="78">
        <f t="shared" si="722"/>
        <v>0</v>
      </c>
      <c r="Y1550" s="44" cm="1">
        <f t="array" ref="Y1550">_xlfn.IFNA(_xlfn.IFS(AND(Q1550&gt;=2000, Q1550&lt;3000), 10000, AND(Q1550&gt;=3000, Q1550&lt;4000), 15000, AND(Q1550&gt;=4000, Q1550&lt;5000), 20000, AND(Q1550&gt;=5000), 25000),0)</f>
        <v>0</v>
      </c>
      <c r="Z1550" s="91">
        <f t="shared" si="723"/>
        <v>300</v>
      </c>
      <c r="AA1550" s="44">
        <f t="shared" si="724"/>
        <v>0</v>
      </c>
      <c r="AB1550" s="44"/>
      <c r="AC1550" s="44"/>
      <c r="AD1550" s="44"/>
      <c r="AE1550" s="44">
        <f>VLOOKUP(O1550,정산업데이트!$A$6:$B$12,2,10)</f>
        <v>0</v>
      </c>
      <c r="AF1550" s="44"/>
      <c r="AG1550" s="79">
        <f t="shared" si="725"/>
        <v>300</v>
      </c>
      <c r="AH1550" s="80">
        <f t="shared" si="726"/>
        <v>2800</v>
      </c>
      <c r="AI1550" s="93"/>
      <c r="AJ1550" s="84" t="s">
        <v>8911</v>
      </c>
      <c r="AK1550" s="84" t="s">
        <v>73</v>
      </c>
      <c r="AL1550" s="84" t="s">
        <v>8912</v>
      </c>
      <c r="AM1550" s="84" t="s">
        <v>10063</v>
      </c>
      <c r="AN1550" s="84" t="s">
        <v>10064</v>
      </c>
      <c r="AO1550" s="84" t="s">
        <v>10065</v>
      </c>
      <c r="AP1550" s="84" t="s">
        <v>10066</v>
      </c>
      <c r="AQ1550" s="84" t="s">
        <v>122</v>
      </c>
      <c r="AR1550" s="85">
        <v>1</v>
      </c>
      <c r="AS1550" s="86">
        <v>0.5</v>
      </c>
      <c r="AT1550" s="86">
        <v>1E-3</v>
      </c>
      <c r="AU1550" s="86">
        <v>0.5</v>
      </c>
      <c r="AV1550" s="84" t="s">
        <v>8</v>
      </c>
      <c r="AW1550" s="86">
        <v>22</v>
      </c>
      <c r="AX1550" s="84" t="s">
        <v>68</v>
      </c>
      <c r="AY1550" s="84" t="s">
        <v>68</v>
      </c>
      <c r="AZ1550" s="84" t="s">
        <v>68</v>
      </c>
      <c r="BA1550" s="84" t="s">
        <v>68</v>
      </c>
      <c r="BB1550" s="84" t="s">
        <v>68</v>
      </c>
      <c r="BC1550" s="84" t="s">
        <v>405</v>
      </c>
      <c r="BD1550" s="84" t="s">
        <v>406</v>
      </c>
      <c r="BE1550" s="84" t="s">
        <v>408</v>
      </c>
      <c r="BF1550" s="84" t="s">
        <v>122</v>
      </c>
      <c r="BG1550" s="84" t="s">
        <v>69</v>
      </c>
      <c r="BH1550" s="92" t="s">
        <v>10067</v>
      </c>
      <c r="BI1550" s="84" t="s">
        <v>122</v>
      </c>
      <c r="BJ1550" s="84" t="s">
        <v>10068</v>
      </c>
      <c r="BK1550" s="84" t="s">
        <v>867</v>
      </c>
      <c r="BL1550" s="84" t="s">
        <v>122</v>
      </c>
      <c r="BM1550" s="84" t="s">
        <v>406</v>
      </c>
      <c r="BN1550" s="84" t="s">
        <v>70</v>
      </c>
      <c r="BO1550" s="84" t="s">
        <v>71</v>
      </c>
      <c r="BP1550" s="84" t="s">
        <v>122</v>
      </c>
      <c r="BQ1550" s="84" t="s">
        <v>163</v>
      </c>
    </row>
    <row r="1551" spans="1:69" ht="14.4" x14ac:dyDescent="0.3">
      <c r="A1551" s="40" t="str">
        <f t="shared" si="700"/>
        <v>2025-09-12</v>
      </c>
      <c r="B1551" s="40" t="str">
        <f t="shared" si="701"/>
        <v>SYD</v>
      </c>
      <c r="C1551" s="39" t="str">
        <f t="shared" si="702"/>
        <v>40644104686</v>
      </c>
      <c r="D1551" s="41" t="str">
        <f t="shared" si="703"/>
        <v>PKR253430057</v>
      </c>
      <c r="E1551" s="41" t="str">
        <f t="shared" si="704"/>
        <v>596421475502</v>
      </c>
      <c r="F1551" s="39" t="str">
        <f t="shared" si="705"/>
        <v>2256516</v>
      </c>
      <c r="G1551" s="39" t="str">
        <f t="shared" si="706"/>
        <v>WISE EXPRESS (CNC INTL)</v>
      </c>
      <c r="H1551" s="41" t="str">
        <f t="shared" si="707"/>
        <v>김문수</v>
      </c>
      <c r="I1551" s="39" t="str">
        <f t="shared" si="708"/>
        <v>12765</v>
      </c>
      <c r="J1551" s="52" t="str">
        <f t="shared" si="709"/>
        <v/>
      </c>
      <c r="K1551" s="75">
        <f t="shared" si="710"/>
        <v>1</v>
      </c>
      <c r="L1551" s="76">
        <f t="shared" si="711"/>
        <v>0.5</v>
      </c>
      <c r="M1551" s="76">
        <f t="shared" si="712"/>
        <v>1E-3</v>
      </c>
      <c r="N1551" s="76">
        <f t="shared" si="713"/>
        <v>0.5</v>
      </c>
      <c r="O1551" s="42">
        <f t="shared" si="714"/>
        <v>0.5</v>
      </c>
      <c r="P1551" s="39" t="str">
        <f t="shared" si="715"/>
        <v>일반(목록배제,Normal-Manifest Exception)</v>
      </c>
      <c r="Q1551" s="72">
        <f t="shared" si="716"/>
        <v>36</v>
      </c>
      <c r="R1551" s="43" t="str">
        <f t="shared" si="717"/>
        <v>5X033</v>
      </c>
      <c r="S1551" s="82" t="str">
        <f t="shared" si="718"/>
        <v/>
      </c>
      <c r="T1551" s="40">
        <f t="shared" si="719"/>
        <v>45912</v>
      </c>
      <c r="U1551" s="44">
        <v>2500</v>
      </c>
      <c r="V1551" s="44">
        <f t="shared" si="720"/>
        <v>0</v>
      </c>
      <c r="W1551" s="77">
        <f t="shared" si="721"/>
        <v>2500</v>
      </c>
      <c r="X1551" s="78">
        <f t="shared" si="722"/>
        <v>0</v>
      </c>
      <c r="Y1551" s="44" cm="1">
        <f t="array" ref="Y1551">_xlfn.IFNA(_xlfn.IFS(AND(Q1551&gt;=2000, Q1551&lt;3000), 10000, AND(Q1551&gt;=3000, Q1551&lt;4000), 15000, AND(Q1551&gt;=4000, Q1551&lt;5000), 20000, AND(Q1551&gt;=5000), 25000),0)</f>
        <v>0</v>
      </c>
      <c r="Z1551" s="91">
        <f t="shared" si="723"/>
        <v>300</v>
      </c>
      <c r="AA1551" s="44">
        <f t="shared" si="724"/>
        <v>0</v>
      </c>
      <c r="AB1551" s="44"/>
      <c r="AC1551" s="44"/>
      <c r="AD1551" s="44"/>
      <c r="AE1551" s="44">
        <f>VLOOKUP(O1551,정산업데이트!$A$6:$B$12,2,10)</f>
        <v>0</v>
      </c>
      <c r="AF1551" s="44"/>
      <c r="AG1551" s="79">
        <f t="shared" si="725"/>
        <v>300</v>
      </c>
      <c r="AH1551" s="80">
        <f t="shared" si="726"/>
        <v>2800</v>
      </c>
      <c r="AJ1551" s="84" t="s">
        <v>8911</v>
      </c>
      <c r="AK1551" s="84" t="s">
        <v>73</v>
      </c>
      <c r="AL1551" s="84" t="s">
        <v>8912</v>
      </c>
      <c r="AM1551" s="84" t="s">
        <v>10069</v>
      </c>
      <c r="AN1551" s="84" t="s">
        <v>10070</v>
      </c>
      <c r="AO1551" s="84" t="s">
        <v>10071</v>
      </c>
      <c r="AP1551" s="84" t="s">
        <v>10072</v>
      </c>
      <c r="AQ1551" s="84" t="s">
        <v>122</v>
      </c>
      <c r="AR1551" s="85">
        <v>1</v>
      </c>
      <c r="AS1551" s="86">
        <v>0.5</v>
      </c>
      <c r="AT1551" s="86">
        <v>1E-3</v>
      </c>
      <c r="AU1551" s="86">
        <v>0.5</v>
      </c>
      <c r="AV1551" s="84" t="s">
        <v>8</v>
      </c>
      <c r="AW1551" s="86">
        <v>36</v>
      </c>
      <c r="AX1551" s="84" t="s">
        <v>68</v>
      </c>
      <c r="AY1551" s="84" t="s">
        <v>68</v>
      </c>
      <c r="AZ1551" s="84" t="s">
        <v>68</v>
      </c>
      <c r="BA1551" s="84" t="s">
        <v>68</v>
      </c>
      <c r="BB1551" s="84" t="s">
        <v>68</v>
      </c>
      <c r="BC1551" s="84" t="s">
        <v>405</v>
      </c>
      <c r="BD1551" s="84" t="s">
        <v>406</v>
      </c>
      <c r="BE1551" s="84" t="s">
        <v>407</v>
      </c>
      <c r="BF1551" s="84" t="s">
        <v>122</v>
      </c>
      <c r="BG1551" s="84" t="s">
        <v>69</v>
      </c>
      <c r="BH1551" s="92" t="s">
        <v>10073</v>
      </c>
      <c r="BI1551" s="84" t="s">
        <v>122</v>
      </c>
      <c r="BJ1551" s="84" t="s">
        <v>10074</v>
      </c>
      <c r="BK1551" s="84" t="s">
        <v>867</v>
      </c>
      <c r="BL1551" s="84" t="s">
        <v>122</v>
      </c>
      <c r="BM1551" s="84" t="s">
        <v>406</v>
      </c>
      <c r="BN1551" s="84" t="s">
        <v>70</v>
      </c>
      <c r="BO1551" s="84" t="s">
        <v>71</v>
      </c>
      <c r="BP1551" s="84" t="s">
        <v>122</v>
      </c>
      <c r="BQ1551" s="84" t="s">
        <v>163</v>
      </c>
    </row>
    <row r="1552" spans="1:69" ht="14.4" x14ac:dyDescent="0.3">
      <c r="A1552" s="40" t="str">
        <f t="shared" si="700"/>
        <v>2025-09-12</v>
      </c>
      <c r="B1552" s="40" t="str">
        <f t="shared" si="701"/>
        <v>SYD</v>
      </c>
      <c r="C1552" s="39" t="str">
        <f t="shared" si="702"/>
        <v>40644104686</v>
      </c>
      <c r="D1552" s="41" t="str">
        <f t="shared" si="703"/>
        <v>PKR253430058</v>
      </c>
      <c r="E1552" s="41" t="str">
        <f t="shared" si="704"/>
        <v>596421475513</v>
      </c>
      <c r="F1552" s="39" t="str">
        <f t="shared" si="705"/>
        <v>2256516</v>
      </c>
      <c r="G1552" s="39" t="str">
        <f t="shared" si="706"/>
        <v>WISE EXPRESS (CNC INTL)</v>
      </c>
      <c r="H1552" s="41" t="str">
        <f t="shared" si="707"/>
        <v>이경임</v>
      </c>
      <c r="I1552" s="39" t="str">
        <f t="shared" si="708"/>
        <v>14021</v>
      </c>
      <c r="J1552" s="52" t="str">
        <f t="shared" si="709"/>
        <v/>
      </c>
      <c r="K1552" s="75">
        <f t="shared" si="710"/>
        <v>1</v>
      </c>
      <c r="L1552" s="76">
        <f t="shared" si="711"/>
        <v>0.5</v>
      </c>
      <c r="M1552" s="76">
        <f t="shared" si="712"/>
        <v>1E-3</v>
      </c>
      <c r="N1552" s="76">
        <f t="shared" si="713"/>
        <v>0.5</v>
      </c>
      <c r="O1552" s="42">
        <f t="shared" si="714"/>
        <v>0.5</v>
      </c>
      <c r="P1552" s="39" t="str">
        <f t="shared" si="715"/>
        <v>일반(목록배제,Normal-Manifest Exception)</v>
      </c>
      <c r="Q1552" s="72">
        <f t="shared" si="716"/>
        <v>34</v>
      </c>
      <c r="R1552" s="43" t="str">
        <f t="shared" si="717"/>
        <v>5X033</v>
      </c>
      <c r="S1552" s="82" t="str">
        <f t="shared" si="718"/>
        <v/>
      </c>
      <c r="T1552" s="40">
        <f t="shared" si="719"/>
        <v>45912</v>
      </c>
      <c r="U1552" s="44">
        <v>2500</v>
      </c>
      <c r="V1552" s="44">
        <f t="shared" si="720"/>
        <v>0</v>
      </c>
      <c r="W1552" s="77">
        <f t="shared" si="721"/>
        <v>2500</v>
      </c>
      <c r="X1552" s="78">
        <f t="shared" si="722"/>
        <v>0</v>
      </c>
      <c r="Y1552" s="44" cm="1">
        <f t="array" ref="Y1552">_xlfn.IFNA(_xlfn.IFS(AND(Q1552&gt;=2000, Q1552&lt;3000), 10000, AND(Q1552&gt;=3000, Q1552&lt;4000), 15000, AND(Q1552&gt;=4000, Q1552&lt;5000), 20000, AND(Q1552&gt;=5000), 25000),0)</f>
        <v>0</v>
      </c>
      <c r="Z1552" s="91">
        <f t="shared" si="723"/>
        <v>300</v>
      </c>
      <c r="AA1552" s="44">
        <f t="shared" si="724"/>
        <v>0</v>
      </c>
      <c r="AB1552" s="44"/>
      <c r="AC1552" s="44"/>
      <c r="AD1552" s="44"/>
      <c r="AE1552" s="44">
        <f>VLOOKUP(O1552,정산업데이트!$A$6:$B$12,2,10)</f>
        <v>0</v>
      </c>
      <c r="AF1552" s="44"/>
      <c r="AG1552" s="79">
        <f t="shared" si="725"/>
        <v>300</v>
      </c>
      <c r="AH1552" s="80">
        <f t="shared" si="726"/>
        <v>2800</v>
      </c>
      <c r="AI1552" s="93"/>
      <c r="AJ1552" s="84" t="s">
        <v>8911</v>
      </c>
      <c r="AK1552" s="84" t="s">
        <v>73</v>
      </c>
      <c r="AL1552" s="84" t="s">
        <v>8912</v>
      </c>
      <c r="AM1552" s="84" t="s">
        <v>10075</v>
      </c>
      <c r="AN1552" s="84" t="s">
        <v>1931</v>
      </c>
      <c r="AO1552" s="84" t="s">
        <v>1932</v>
      </c>
      <c r="AP1552" s="84" t="s">
        <v>615</v>
      </c>
      <c r="AQ1552" s="84" t="s">
        <v>122</v>
      </c>
      <c r="AR1552" s="85">
        <v>1</v>
      </c>
      <c r="AS1552" s="86">
        <v>0.5</v>
      </c>
      <c r="AT1552" s="86">
        <v>1E-3</v>
      </c>
      <c r="AU1552" s="86">
        <v>0.5</v>
      </c>
      <c r="AV1552" s="84" t="s">
        <v>8</v>
      </c>
      <c r="AW1552" s="86">
        <v>34</v>
      </c>
      <c r="AX1552" s="84" t="s">
        <v>68</v>
      </c>
      <c r="AY1552" s="84" t="s">
        <v>68</v>
      </c>
      <c r="AZ1552" s="84" t="s">
        <v>68</v>
      </c>
      <c r="BA1552" s="84" t="s">
        <v>68</v>
      </c>
      <c r="BB1552" s="84" t="s">
        <v>68</v>
      </c>
      <c r="BC1552" s="84" t="s">
        <v>405</v>
      </c>
      <c r="BD1552" s="84" t="s">
        <v>406</v>
      </c>
      <c r="BE1552" s="84" t="s">
        <v>407</v>
      </c>
      <c r="BF1552" s="84" t="s">
        <v>122</v>
      </c>
      <c r="BG1552" s="84" t="s">
        <v>69</v>
      </c>
      <c r="BH1552" s="92" t="s">
        <v>10076</v>
      </c>
      <c r="BI1552" s="84" t="s">
        <v>122</v>
      </c>
      <c r="BJ1552" s="84" t="s">
        <v>10077</v>
      </c>
      <c r="BK1552" s="84" t="s">
        <v>867</v>
      </c>
      <c r="BL1552" s="84" t="s">
        <v>122</v>
      </c>
      <c r="BM1552" s="84" t="s">
        <v>406</v>
      </c>
      <c r="BN1552" s="84" t="s">
        <v>70</v>
      </c>
      <c r="BO1552" s="84" t="s">
        <v>71</v>
      </c>
      <c r="BP1552" s="84" t="s">
        <v>122</v>
      </c>
      <c r="BQ1552" s="84" t="s">
        <v>163</v>
      </c>
    </row>
    <row r="1553" spans="1:69" ht="14.4" x14ac:dyDescent="0.3">
      <c r="A1553" s="40" t="str">
        <f t="shared" si="700"/>
        <v>2025-09-12</v>
      </c>
      <c r="B1553" s="40" t="str">
        <f t="shared" si="701"/>
        <v>SYD</v>
      </c>
      <c r="C1553" s="39" t="str">
        <f t="shared" si="702"/>
        <v>40644104686</v>
      </c>
      <c r="D1553" s="41" t="str">
        <f t="shared" si="703"/>
        <v>PKR253445722</v>
      </c>
      <c r="E1553" s="41" t="str">
        <f t="shared" si="704"/>
        <v>596421476633</v>
      </c>
      <c r="F1553" s="39" t="str">
        <f t="shared" si="705"/>
        <v>2256683</v>
      </c>
      <c r="G1553" s="39" t="str">
        <f t="shared" si="706"/>
        <v>WISE EXPRESS LOGISTICS(PANGZIMOM)</v>
      </c>
      <c r="H1553" s="41" t="str">
        <f t="shared" si="707"/>
        <v>이보람</v>
      </c>
      <c r="I1553" s="39" t="str">
        <f t="shared" si="708"/>
        <v>14346</v>
      </c>
      <c r="J1553" s="52" t="str">
        <f t="shared" si="709"/>
        <v/>
      </c>
      <c r="K1553" s="75">
        <f t="shared" si="710"/>
        <v>1</v>
      </c>
      <c r="L1553" s="76">
        <f t="shared" si="711"/>
        <v>2</v>
      </c>
      <c r="M1553" s="76">
        <f t="shared" si="712"/>
        <v>1E-3</v>
      </c>
      <c r="N1553" s="76">
        <f t="shared" si="713"/>
        <v>2</v>
      </c>
      <c r="O1553" s="42">
        <f t="shared" si="714"/>
        <v>2</v>
      </c>
      <c r="P1553" s="39" t="str">
        <f t="shared" si="715"/>
        <v>목록(Manifest)</v>
      </c>
      <c r="Q1553" s="72">
        <f t="shared" si="716"/>
        <v>95</v>
      </c>
      <c r="R1553" s="43" t="str">
        <f t="shared" si="717"/>
        <v>5X033</v>
      </c>
      <c r="S1553" s="82" t="str">
        <f t="shared" si="718"/>
        <v/>
      </c>
      <c r="T1553" s="40">
        <f t="shared" si="719"/>
        <v>45912</v>
      </c>
      <c r="U1553" s="44">
        <v>2500</v>
      </c>
      <c r="V1553" s="44">
        <f t="shared" si="720"/>
        <v>0</v>
      </c>
      <c r="W1553" s="77">
        <f t="shared" si="721"/>
        <v>2500</v>
      </c>
      <c r="X1553" s="78">
        <f t="shared" si="722"/>
        <v>0</v>
      </c>
      <c r="Y1553" s="44" cm="1">
        <f t="array" ref="Y1553">_xlfn.IFNA(_xlfn.IFS(AND(Q1553&gt;=2000, Q1553&lt;3000), 10000, AND(Q1553&gt;=3000, Q1553&lt;4000), 15000, AND(Q1553&gt;=4000, Q1553&lt;5000), 20000, AND(Q1553&gt;=5000), 25000),0)</f>
        <v>0</v>
      </c>
      <c r="Z1553" s="91">
        <f t="shared" si="723"/>
        <v>0</v>
      </c>
      <c r="AA1553" s="44">
        <f t="shared" si="724"/>
        <v>0</v>
      </c>
      <c r="AB1553" s="44"/>
      <c r="AC1553" s="44"/>
      <c r="AD1553" s="44"/>
      <c r="AE1553" s="44">
        <f>VLOOKUP(O1553,정산업데이트!$A$6:$B$12,2,10)</f>
        <v>0</v>
      </c>
      <c r="AF1553" s="44"/>
      <c r="AG1553" s="79">
        <f t="shared" si="725"/>
        <v>0</v>
      </c>
      <c r="AH1553" s="80">
        <f t="shared" si="726"/>
        <v>2500</v>
      </c>
      <c r="AI1553" s="93"/>
      <c r="AJ1553" s="84" t="s">
        <v>8911</v>
      </c>
      <c r="AK1553" s="84" t="s">
        <v>73</v>
      </c>
      <c r="AL1553" s="84" t="s">
        <v>8912</v>
      </c>
      <c r="AM1553" s="84" t="s">
        <v>10078</v>
      </c>
      <c r="AN1553" s="84" t="s">
        <v>1849</v>
      </c>
      <c r="AO1553" s="84" t="s">
        <v>10079</v>
      </c>
      <c r="AP1553" s="84" t="s">
        <v>10080</v>
      </c>
      <c r="AQ1553" s="84" t="s">
        <v>122</v>
      </c>
      <c r="AR1553" s="85">
        <v>1</v>
      </c>
      <c r="AS1553" s="86">
        <v>2</v>
      </c>
      <c r="AT1553" s="86">
        <v>1E-3</v>
      </c>
      <c r="AU1553" s="86">
        <v>2</v>
      </c>
      <c r="AV1553" s="84" t="s">
        <v>7</v>
      </c>
      <c r="AW1553" s="86">
        <v>95</v>
      </c>
      <c r="AX1553" s="84" t="s">
        <v>68</v>
      </c>
      <c r="AY1553" s="84" t="s">
        <v>68</v>
      </c>
      <c r="AZ1553" s="84" t="s">
        <v>68</v>
      </c>
      <c r="BA1553" s="84" t="s">
        <v>68</v>
      </c>
      <c r="BB1553" s="84" t="s">
        <v>68</v>
      </c>
      <c r="BC1553" s="84" t="s">
        <v>441</v>
      </c>
      <c r="BD1553" s="84" t="s">
        <v>442</v>
      </c>
      <c r="BE1553" s="84" t="s">
        <v>443</v>
      </c>
      <c r="BF1553" s="84" t="s">
        <v>122</v>
      </c>
      <c r="BG1553" s="84" t="s">
        <v>69</v>
      </c>
      <c r="BH1553" s="92" t="s">
        <v>10081</v>
      </c>
      <c r="BI1553" s="84" t="s">
        <v>122</v>
      </c>
      <c r="BJ1553" s="84" t="s">
        <v>10082</v>
      </c>
      <c r="BK1553" s="84" t="s">
        <v>867</v>
      </c>
      <c r="BL1553" s="84" t="s">
        <v>122</v>
      </c>
      <c r="BM1553" s="84" t="s">
        <v>442</v>
      </c>
      <c r="BN1553" s="84" t="s">
        <v>70</v>
      </c>
      <c r="BO1553" s="84" t="s">
        <v>71</v>
      </c>
      <c r="BP1553" s="84" t="s">
        <v>122</v>
      </c>
      <c r="BQ1553" s="84" t="s">
        <v>163</v>
      </c>
    </row>
    <row r="1554" spans="1:69" ht="14.4" x14ac:dyDescent="0.3">
      <c r="A1554" s="40" t="str">
        <f t="shared" si="700"/>
        <v>2025-09-12</v>
      </c>
      <c r="B1554" s="40" t="str">
        <f t="shared" si="701"/>
        <v>SYD</v>
      </c>
      <c r="C1554" s="39" t="str">
        <f t="shared" si="702"/>
        <v>40644104686</v>
      </c>
      <c r="D1554" s="41" t="str">
        <f t="shared" si="703"/>
        <v>PKR253445723</v>
      </c>
      <c r="E1554" s="41" t="str">
        <f t="shared" si="704"/>
        <v>596421476644</v>
      </c>
      <c r="F1554" s="39" t="str">
        <f t="shared" si="705"/>
        <v>2256683</v>
      </c>
      <c r="G1554" s="39" t="str">
        <f t="shared" si="706"/>
        <v>WISE EXPRESS LOGISTICS(PANGZIMOM)</v>
      </c>
      <c r="H1554" s="41" t="str">
        <f t="shared" si="707"/>
        <v>신은별</v>
      </c>
      <c r="I1554" s="39" t="str">
        <f t="shared" si="708"/>
        <v>02558</v>
      </c>
      <c r="J1554" s="52" t="str">
        <f t="shared" si="709"/>
        <v/>
      </c>
      <c r="K1554" s="75">
        <f t="shared" si="710"/>
        <v>1</v>
      </c>
      <c r="L1554" s="76">
        <f t="shared" si="711"/>
        <v>0.3</v>
      </c>
      <c r="M1554" s="76">
        <f t="shared" si="712"/>
        <v>1E-3</v>
      </c>
      <c r="N1554" s="76">
        <f t="shared" si="713"/>
        <v>0.3</v>
      </c>
      <c r="O1554" s="42">
        <f t="shared" si="714"/>
        <v>0.5</v>
      </c>
      <c r="P1554" s="39" t="str">
        <f t="shared" si="715"/>
        <v>일반(목록배제,Normal-Manifest Exception)</v>
      </c>
      <c r="Q1554" s="72">
        <f t="shared" si="716"/>
        <v>12</v>
      </c>
      <c r="R1554" s="43" t="str">
        <f t="shared" si="717"/>
        <v>5X033</v>
      </c>
      <c r="S1554" s="82" t="str">
        <f t="shared" si="718"/>
        <v/>
      </c>
      <c r="T1554" s="40">
        <f t="shared" si="719"/>
        <v>45912</v>
      </c>
      <c r="U1554" s="44">
        <v>2500</v>
      </c>
      <c r="V1554" s="44">
        <f t="shared" si="720"/>
        <v>0</v>
      </c>
      <c r="W1554" s="77">
        <f t="shared" si="721"/>
        <v>2500</v>
      </c>
      <c r="X1554" s="78">
        <f t="shared" si="722"/>
        <v>0</v>
      </c>
      <c r="Y1554" s="44" cm="1">
        <f t="array" ref="Y1554">_xlfn.IFNA(_xlfn.IFS(AND(Q1554&gt;=2000, Q1554&lt;3000), 10000, AND(Q1554&gt;=3000, Q1554&lt;4000), 15000, AND(Q1554&gt;=4000, Q1554&lt;5000), 20000, AND(Q1554&gt;=5000), 25000),0)</f>
        <v>0</v>
      </c>
      <c r="Z1554" s="91">
        <f t="shared" si="723"/>
        <v>300</v>
      </c>
      <c r="AA1554" s="44">
        <f t="shared" si="724"/>
        <v>0</v>
      </c>
      <c r="AB1554" s="44"/>
      <c r="AC1554" s="44"/>
      <c r="AD1554" s="44"/>
      <c r="AE1554" s="44">
        <f>VLOOKUP(O1554,정산업데이트!$A$6:$B$12,2,10)</f>
        <v>0</v>
      </c>
      <c r="AF1554" s="44"/>
      <c r="AG1554" s="79">
        <f t="shared" si="725"/>
        <v>300</v>
      </c>
      <c r="AH1554" s="80">
        <f t="shared" si="726"/>
        <v>2800</v>
      </c>
      <c r="AI1554" s="93"/>
      <c r="AJ1554" s="84" t="s">
        <v>8911</v>
      </c>
      <c r="AK1554" s="84" t="s">
        <v>73</v>
      </c>
      <c r="AL1554" s="84" t="s">
        <v>8912</v>
      </c>
      <c r="AM1554" s="84" t="s">
        <v>10083</v>
      </c>
      <c r="AN1554" s="84" t="s">
        <v>10084</v>
      </c>
      <c r="AO1554" s="84" t="s">
        <v>10085</v>
      </c>
      <c r="AP1554" s="84" t="s">
        <v>10086</v>
      </c>
      <c r="AQ1554" s="84" t="s">
        <v>122</v>
      </c>
      <c r="AR1554" s="85">
        <v>1</v>
      </c>
      <c r="AS1554" s="86">
        <v>0.3</v>
      </c>
      <c r="AT1554" s="86">
        <v>1E-3</v>
      </c>
      <c r="AU1554" s="86">
        <v>0.3</v>
      </c>
      <c r="AV1554" s="84" t="s">
        <v>8</v>
      </c>
      <c r="AW1554" s="86">
        <v>12</v>
      </c>
      <c r="AX1554" s="84" t="s">
        <v>68</v>
      </c>
      <c r="AY1554" s="84" t="s">
        <v>68</v>
      </c>
      <c r="AZ1554" s="84" t="s">
        <v>68</v>
      </c>
      <c r="BA1554" s="84" t="s">
        <v>68</v>
      </c>
      <c r="BB1554" s="84" t="s">
        <v>68</v>
      </c>
      <c r="BC1554" s="84" t="s">
        <v>441</v>
      </c>
      <c r="BD1554" s="84" t="s">
        <v>442</v>
      </c>
      <c r="BE1554" s="84" t="s">
        <v>443</v>
      </c>
      <c r="BF1554" s="84" t="s">
        <v>122</v>
      </c>
      <c r="BG1554" s="84" t="s">
        <v>69</v>
      </c>
      <c r="BH1554" s="92" t="s">
        <v>10087</v>
      </c>
      <c r="BI1554" s="84" t="s">
        <v>122</v>
      </c>
      <c r="BJ1554" s="84" t="s">
        <v>10088</v>
      </c>
      <c r="BK1554" s="84" t="s">
        <v>867</v>
      </c>
      <c r="BL1554" s="84" t="s">
        <v>122</v>
      </c>
      <c r="BM1554" s="84" t="s">
        <v>442</v>
      </c>
      <c r="BN1554" s="84" t="s">
        <v>70</v>
      </c>
      <c r="BO1554" s="84" t="s">
        <v>71</v>
      </c>
      <c r="BP1554" s="84" t="s">
        <v>122</v>
      </c>
      <c r="BQ1554" s="84" t="s">
        <v>163</v>
      </c>
    </row>
    <row r="1555" spans="1:69" ht="14.4" x14ac:dyDescent="0.3">
      <c r="A1555" s="40" t="str">
        <f t="shared" si="700"/>
        <v>2025-09-12</v>
      </c>
      <c r="B1555" s="40" t="str">
        <f t="shared" si="701"/>
        <v>SYD</v>
      </c>
      <c r="C1555" s="39" t="str">
        <f t="shared" si="702"/>
        <v>40644104686</v>
      </c>
      <c r="D1555" s="41" t="str">
        <f t="shared" si="703"/>
        <v>PAU029773883</v>
      </c>
      <c r="E1555" s="41" t="str">
        <f t="shared" si="704"/>
        <v>596421477790</v>
      </c>
      <c r="F1555" s="39" t="str">
        <f t="shared" si="705"/>
        <v>2254252</v>
      </c>
      <c r="G1555" s="39" t="str">
        <f t="shared" si="706"/>
        <v>WISE EXPRESS(AUSTRAPHARM)</v>
      </c>
      <c r="H1555" s="41" t="str">
        <f t="shared" si="707"/>
        <v>한영하</v>
      </c>
      <c r="I1555" s="39" t="str">
        <f t="shared" si="708"/>
        <v>25435</v>
      </c>
      <c r="J1555" s="52" t="str">
        <f t="shared" si="709"/>
        <v/>
      </c>
      <c r="K1555" s="75">
        <f t="shared" si="710"/>
        <v>1</v>
      </c>
      <c r="L1555" s="76">
        <f t="shared" si="711"/>
        <v>1</v>
      </c>
      <c r="M1555" s="76">
        <f t="shared" si="712"/>
        <v>1E-3</v>
      </c>
      <c r="N1555" s="76">
        <f t="shared" si="713"/>
        <v>1</v>
      </c>
      <c r="O1555" s="42">
        <f t="shared" si="714"/>
        <v>1</v>
      </c>
      <c r="P1555" s="39" t="str">
        <f t="shared" si="715"/>
        <v>일반(목록배제,Normal-Manifest Exception)</v>
      </c>
      <c r="Q1555" s="72">
        <f t="shared" si="716"/>
        <v>70</v>
      </c>
      <c r="R1555" s="43" t="str">
        <f t="shared" si="717"/>
        <v>5X033</v>
      </c>
      <c r="S1555" s="82" t="str">
        <f t="shared" si="718"/>
        <v/>
      </c>
      <c r="T1555" s="40">
        <f t="shared" si="719"/>
        <v>45912</v>
      </c>
      <c r="U1555" s="44">
        <v>2500</v>
      </c>
      <c r="V1555" s="44">
        <f t="shared" si="720"/>
        <v>0</v>
      </c>
      <c r="W1555" s="77">
        <f t="shared" si="721"/>
        <v>2500</v>
      </c>
      <c r="X1555" s="78">
        <f t="shared" si="722"/>
        <v>0</v>
      </c>
      <c r="Y1555" s="44" cm="1">
        <f t="array" ref="Y1555">_xlfn.IFNA(_xlfn.IFS(AND(Q1555&gt;=2000, Q1555&lt;3000), 10000, AND(Q1555&gt;=3000, Q1555&lt;4000), 15000, AND(Q1555&gt;=4000, Q1555&lt;5000), 20000, AND(Q1555&gt;=5000), 25000),0)</f>
        <v>0</v>
      </c>
      <c r="Z1555" s="91">
        <f t="shared" si="723"/>
        <v>300</v>
      </c>
      <c r="AA1555" s="44">
        <f t="shared" si="724"/>
        <v>0</v>
      </c>
      <c r="AB1555" s="44"/>
      <c r="AC1555" s="44"/>
      <c r="AD1555" s="44"/>
      <c r="AE1555" s="44">
        <f>VLOOKUP(O1555,정산업데이트!$A$6:$B$12,2,10)</f>
        <v>0</v>
      </c>
      <c r="AF1555" s="44"/>
      <c r="AG1555" s="79">
        <f t="shared" si="725"/>
        <v>300</v>
      </c>
      <c r="AH1555" s="80">
        <f t="shared" si="726"/>
        <v>2800</v>
      </c>
      <c r="AI1555" s="93"/>
      <c r="AJ1555" s="84" t="s">
        <v>8911</v>
      </c>
      <c r="AK1555" s="84" t="s">
        <v>73</v>
      </c>
      <c r="AL1555" s="84" t="s">
        <v>8912</v>
      </c>
      <c r="AM1555" s="84" t="s">
        <v>10089</v>
      </c>
      <c r="AN1555" s="84" t="s">
        <v>10090</v>
      </c>
      <c r="AO1555" s="84" t="s">
        <v>10091</v>
      </c>
      <c r="AP1555" s="84" t="s">
        <v>10092</v>
      </c>
      <c r="AQ1555" s="84" t="s">
        <v>122</v>
      </c>
      <c r="AR1555" s="85">
        <v>1</v>
      </c>
      <c r="AS1555" s="86">
        <v>1</v>
      </c>
      <c r="AT1555" s="86">
        <v>1E-3</v>
      </c>
      <c r="AU1555" s="86">
        <v>1</v>
      </c>
      <c r="AV1555" s="84" t="s">
        <v>8</v>
      </c>
      <c r="AW1555" s="86">
        <v>70</v>
      </c>
      <c r="AX1555" s="84" t="s">
        <v>68</v>
      </c>
      <c r="AY1555" s="84" t="s">
        <v>68</v>
      </c>
      <c r="AZ1555" s="84" t="s">
        <v>68</v>
      </c>
      <c r="BA1555" s="84" t="s">
        <v>68</v>
      </c>
      <c r="BB1555" s="84" t="s">
        <v>68</v>
      </c>
      <c r="BC1555" s="84" t="s">
        <v>132</v>
      </c>
      <c r="BD1555" s="84" t="s">
        <v>83</v>
      </c>
      <c r="BE1555" s="84" t="s">
        <v>86</v>
      </c>
      <c r="BF1555" s="84" t="s">
        <v>122</v>
      </c>
      <c r="BG1555" s="84" t="s">
        <v>69</v>
      </c>
      <c r="BH1555" s="92" t="s">
        <v>10093</v>
      </c>
      <c r="BI1555" s="84" t="s">
        <v>122</v>
      </c>
      <c r="BJ1555" s="84" t="s">
        <v>10094</v>
      </c>
      <c r="BK1555" s="84" t="s">
        <v>867</v>
      </c>
      <c r="BL1555" s="84" t="s">
        <v>122</v>
      </c>
      <c r="BM1555" s="84" t="s">
        <v>83</v>
      </c>
      <c r="BN1555" s="84" t="s">
        <v>70</v>
      </c>
      <c r="BO1555" s="84" t="s">
        <v>71</v>
      </c>
      <c r="BP1555" s="84" t="s">
        <v>122</v>
      </c>
      <c r="BQ1555" s="84" t="s">
        <v>163</v>
      </c>
    </row>
    <row r="1556" spans="1:69" ht="14.4" x14ac:dyDescent="0.3">
      <c r="A1556" s="40" t="str">
        <f t="shared" si="700"/>
        <v>2025-09-12</v>
      </c>
      <c r="B1556" s="40" t="str">
        <f t="shared" si="701"/>
        <v>SYD</v>
      </c>
      <c r="C1556" s="39" t="str">
        <f t="shared" si="702"/>
        <v>40644104686</v>
      </c>
      <c r="D1556" s="41" t="str">
        <f t="shared" si="703"/>
        <v>PAU029773882</v>
      </c>
      <c r="E1556" s="41" t="str">
        <f t="shared" si="704"/>
        <v>596421477801</v>
      </c>
      <c r="F1556" s="39" t="str">
        <f t="shared" si="705"/>
        <v>2254252</v>
      </c>
      <c r="G1556" s="39" t="str">
        <f t="shared" si="706"/>
        <v>WISE EXPRESS(AUSTRAPHARM)</v>
      </c>
      <c r="H1556" s="41" t="str">
        <f t="shared" si="707"/>
        <v>박재숙</v>
      </c>
      <c r="I1556" s="39" t="str">
        <f t="shared" si="708"/>
        <v>53300</v>
      </c>
      <c r="J1556" s="52" t="str">
        <f t="shared" si="709"/>
        <v/>
      </c>
      <c r="K1556" s="75">
        <f t="shared" si="710"/>
        <v>1</v>
      </c>
      <c r="L1556" s="76">
        <f t="shared" si="711"/>
        <v>5</v>
      </c>
      <c r="M1556" s="76">
        <f t="shared" si="712"/>
        <v>1E-3</v>
      </c>
      <c r="N1556" s="76">
        <f t="shared" si="713"/>
        <v>5</v>
      </c>
      <c r="O1556" s="42">
        <f t="shared" si="714"/>
        <v>5</v>
      </c>
      <c r="P1556" s="39" t="str">
        <f t="shared" si="715"/>
        <v>목록(Manifest)</v>
      </c>
      <c r="Q1556" s="72">
        <f t="shared" si="716"/>
        <v>135</v>
      </c>
      <c r="R1556" s="43" t="str">
        <f t="shared" si="717"/>
        <v>5X033</v>
      </c>
      <c r="S1556" s="82" t="str">
        <f t="shared" si="718"/>
        <v/>
      </c>
      <c r="T1556" s="40">
        <f t="shared" si="719"/>
        <v>45912</v>
      </c>
      <c r="U1556" s="44">
        <v>2500</v>
      </c>
      <c r="V1556" s="44">
        <f t="shared" si="720"/>
        <v>0</v>
      </c>
      <c r="W1556" s="77">
        <f t="shared" si="721"/>
        <v>2500</v>
      </c>
      <c r="X1556" s="78">
        <f t="shared" si="722"/>
        <v>0</v>
      </c>
      <c r="Y1556" s="44" cm="1">
        <f t="array" ref="Y1556">_xlfn.IFNA(_xlfn.IFS(AND(Q1556&gt;=2000, Q1556&lt;3000), 10000, AND(Q1556&gt;=3000, Q1556&lt;4000), 15000, AND(Q1556&gt;=4000, Q1556&lt;5000), 20000, AND(Q1556&gt;=5000), 25000),0)</f>
        <v>0</v>
      </c>
      <c r="Z1556" s="91">
        <f t="shared" si="723"/>
        <v>0</v>
      </c>
      <c r="AA1556" s="44">
        <f t="shared" si="724"/>
        <v>0</v>
      </c>
      <c r="AB1556" s="44"/>
      <c r="AC1556" s="44"/>
      <c r="AD1556" s="44"/>
      <c r="AE1556" s="44">
        <f>VLOOKUP(O1556,정산업데이트!$A$6:$B$12,2,10)</f>
        <v>0</v>
      </c>
      <c r="AF1556" s="44"/>
      <c r="AG1556" s="79">
        <f t="shared" si="725"/>
        <v>0</v>
      </c>
      <c r="AH1556" s="80">
        <f t="shared" si="726"/>
        <v>2500</v>
      </c>
      <c r="AI1556" s="93"/>
      <c r="AJ1556" s="84" t="s">
        <v>8911</v>
      </c>
      <c r="AK1556" s="84" t="s">
        <v>73</v>
      </c>
      <c r="AL1556" s="84" t="s">
        <v>8912</v>
      </c>
      <c r="AM1556" s="84" t="s">
        <v>10095</v>
      </c>
      <c r="AN1556" s="84" t="s">
        <v>10096</v>
      </c>
      <c r="AO1556" s="84" t="s">
        <v>10097</v>
      </c>
      <c r="AP1556" s="84" t="s">
        <v>10098</v>
      </c>
      <c r="AQ1556" s="84" t="s">
        <v>122</v>
      </c>
      <c r="AR1556" s="85">
        <v>1</v>
      </c>
      <c r="AS1556" s="86">
        <v>5</v>
      </c>
      <c r="AT1556" s="86">
        <v>1E-3</v>
      </c>
      <c r="AU1556" s="86">
        <v>5</v>
      </c>
      <c r="AV1556" s="84" t="s">
        <v>7</v>
      </c>
      <c r="AW1556" s="86">
        <v>135</v>
      </c>
      <c r="AX1556" s="84" t="s">
        <v>68</v>
      </c>
      <c r="AY1556" s="84" t="s">
        <v>68</v>
      </c>
      <c r="AZ1556" s="84" t="s">
        <v>68</v>
      </c>
      <c r="BA1556" s="84" t="s">
        <v>68</v>
      </c>
      <c r="BB1556" s="84" t="s">
        <v>68</v>
      </c>
      <c r="BC1556" s="84" t="s">
        <v>132</v>
      </c>
      <c r="BD1556" s="84" t="s">
        <v>83</v>
      </c>
      <c r="BE1556" s="84" t="s">
        <v>86</v>
      </c>
      <c r="BF1556" s="84" t="s">
        <v>122</v>
      </c>
      <c r="BG1556" s="84" t="s">
        <v>69</v>
      </c>
      <c r="BH1556" s="92" t="s">
        <v>10099</v>
      </c>
      <c r="BI1556" s="84" t="s">
        <v>122</v>
      </c>
      <c r="BJ1556" s="84" t="s">
        <v>10100</v>
      </c>
      <c r="BK1556" s="84" t="s">
        <v>867</v>
      </c>
      <c r="BL1556" s="84" t="s">
        <v>122</v>
      </c>
      <c r="BM1556" s="84" t="s">
        <v>83</v>
      </c>
      <c r="BN1556" s="84" t="s">
        <v>70</v>
      </c>
      <c r="BO1556" s="84" t="s">
        <v>71</v>
      </c>
      <c r="BP1556" s="84" t="s">
        <v>122</v>
      </c>
      <c r="BQ1556" s="84" t="s">
        <v>163</v>
      </c>
    </row>
    <row r="1557" spans="1:69" ht="14.4" x14ac:dyDescent="0.3">
      <c r="A1557" s="40" t="str">
        <f t="shared" si="700"/>
        <v>2025-09-12</v>
      </c>
      <c r="B1557" s="40" t="str">
        <f t="shared" si="701"/>
        <v>SYD</v>
      </c>
      <c r="C1557" s="39" t="str">
        <f t="shared" si="702"/>
        <v>40644104686</v>
      </c>
      <c r="D1557" s="41" t="str">
        <f t="shared" si="703"/>
        <v>PAU029773881</v>
      </c>
      <c r="E1557" s="41" t="str">
        <f t="shared" si="704"/>
        <v>596421477812</v>
      </c>
      <c r="F1557" s="39" t="str">
        <f t="shared" si="705"/>
        <v>2254252</v>
      </c>
      <c r="G1557" s="39" t="str">
        <f t="shared" si="706"/>
        <v>WISE EXPRESS(AUSTRAPHARM)</v>
      </c>
      <c r="H1557" s="41" t="str">
        <f t="shared" si="707"/>
        <v>조용범</v>
      </c>
      <c r="I1557" s="39" t="str">
        <f t="shared" si="708"/>
        <v>13565</v>
      </c>
      <c r="J1557" s="52" t="str">
        <f t="shared" si="709"/>
        <v/>
      </c>
      <c r="K1557" s="75">
        <f t="shared" si="710"/>
        <v>1</v>
      </c>
      <c r="L1557" s="76">
        <f t="shared" si="711"/>
        <v>4</v>
      </c>
      <c r="M1557" s="76">
        <f t="shared" si="712"/>
        <v>1E-3</v>
      </c>
      <c r="N1557" s="76">
        <f t="shared" si="713"/>
        <v>4</v>
      </c>
      <c r="O1557" s="42">
        <f t="shared" si="714"/>
        <v>4</v>
      </c>
      <c r="P1557" s="39" t="str">
        <f t="shared" si="715"/>
        <v>목록(Manifest)</v>
      </c>
      <c r="Q1557" s="72">
        <f t="shared" si="716"/>
        <v>130</v>
      </c>
      <c r="R1557" s="43" t="str">
        <f t="shared" si="717"/>
        <v>5X033</v>
      </c>
      <c r="S1557" s="82" t="str">
        <f t="shared" si="718"/>
        <v/>
      </c>
      <c r="T1557" s="40">
        <f t="shared" si="719"/>
        <v>45912</v>
      </c>
      <c r="U1557" s="44">
        <v>2500</v>
      </c>
      <c r="V1557" s="44">
        <f t="shared" si="720"/>
        <v>0</v>
      </c>
      <c r="W1557" s="77">
        <f t="shared" si="721"/>
        <v>2500</v>
      </c>
      <c r="X1557" s="78">
        <f t="shared" si="722"/>
        <v>0</v>
      </c>
      <c r="Y1557" s="44" cm="1">
        <f t="array" ref="Y1557">_xlfn.IFNA(_xlfn.IFS(AND(Q1557&gt;=2000, Q1557&lt;3000), 10000, AND(Q1557&gt;=3000, Q1557&lt;4000), 15000, AND(Q1557&gt;=4000, Q1557&lt;5000), 20000, AND(Q1557&gt;=5000), 25000),0)</f>
        <v>0</v>
      </c>
      <c r="Z1557" s="91">
        <f t="shared" si="723"/>
        <v>0</v>
      </c>
      <c r="AA1557" s="44">
        <f t="shared" si="724"/>
        <v>0</v>
      </c>
      <c r="AB1557" s="44"/>
      <c r="AC1557" s="44"/>
      <c r="AD1557" s="44"/>
      <c r="AE1557" s="44">
        <f>VLOOKUP(O1557,정산업데이트!$A$6:$B$12,2,10)</f>
        <v>0</v>
      </c>
      <c r="AF1557" s="44"/>
      <c r="AG1557" s="79">
        <f t="shared" si="725"/>
        <v>0</v>
      </c>
      <c r="AH1557" s="80">
        <f t="shared" si="726"/>
        <v>2500</v>
      </c>
      <c r="AI1557" s="93"/>
      <c r="AJ1557" s="84" t="s">
        <v>8911</v>
      </c>
      <c r="AK1557" s="84" t="s">
        <v>73</v>
      </c>
      <c r="AL1557" s="84" t="s">
        <v>8912</v>
      </c>
      <c r="AM1557" s="84" t="s">
        <v>10101</v>
      </c>
      <c r="AN1557" s="84" t="s">
        <v>10102</v>
      </c>
      <c r="AO1557" s="84" t="s">
        <v>10103</v>
      </c>
      <c r="AP1557" s="84" t="s">
        <v>10104</v>
      </c>
      <c r="AQ1557" s="84" t="s">
        <v>122</v>
      </c>
      <c r="AR1557" s="85">
        <v>1</v>
      </c>
      <c r="AS1557" s="86">
        <v>4</v>
      </c>
      <c r="AT1557" s="86">
        <v>1E-3</v>
      </c>
      <c r="AU1557" s="86">
        <v>4</v>
      </c>
      <c r="AV1557" s="84" t="s">
        <v>7</v>
      </c>
      <c r="AW1557" s="86">
        <v>130</v>
      </c>
      <c r="AX1557" s="84" t="s">
        <v>68</v>
      </c>
      <c r="AY1557" s="84" t="s">
        <v>68</v>
      </c>
      <c r="AZ1557" s="84" t="s">
        <v>68</v>
      </c>
      <c r="BA1557" s="84" t="s">
        <v>68</v>
      </c>
      <c r="BB1557" s="84" t="s">
        <v>68</v>
      </c>
      <c r="BC1557" s="84" t="s">
        <v>132</v>
      </c>
      <c r="BD1557" s="84" t="s">
        <v>83</v>
      </c>
      <c r="BE1557" s="84" t="s">
        <v>84</v>
      </c>
      <c r="BF1557" s="84" t="s">
        <v>122</v>
      </c>
      <c r="BG1557" s="84" t="s">
        <v>69</v>
      </c>
      <c r="BH1557" s="92" t="s">
        <v>10105</v>
      </c>
      <c r="BI1557" s="84" t="s">
        <v>122</v>
      </c>
      <c r="BJ1557" s="84" t="s">
        <v>10106</v>
      </c>
      <c r="BK1557" s="84" t="s">
        <v>867</v>
      </c>
      <c r="BL1557" s="84" t="s">
        <v>122</v>
      </c>
      <c r="BM1557" s="84" t="s">
        <v>83</v>
      </c>
      <c r="BN1557" s="84" t="s">
        <v>70</v>
      </c>
      <c r="BO1557" s="84" t="s">
        <v>71</v>
      </c>
      <c r="BP1557" s="84" t="s">
        <v>122</v>
      </c>
      <c r="BQ1557" s="84" t="s">
        <v>163</v>
      </c>
    </row>
    <row r="1558" spans="1:69" ht="14.4" x14ac:dyDescent="0.3">
      <c r="A1558" s="40" t="str">
        <f t="shared" si="700"/>
        <v>2025-09-12</v>
      </c>
      <c r="B1558" s="40" t="str">
        <f t="shared" si="701"/>
        <v>SYD</v>
      </c>
      <c r="C1558" s="39" t="str">
        <f t="shared" si="702"/>
        <v>40644104686</v>
      </c>
      <c r="D1558" s="41" t="str">
        <f t="shared" si="703"/>
        <v>PAU029773839</v>
      </c>
      <c r="E1558" s="41" t="str">
        <f t="shared" si="704"/>
        <v>596421474043</v>
      </c>
      <c r="F1558" s="39" t="str">
        <f t="shared" si="705"/>
        <v>2254252</v>
      </c>
      <c r="G1558" s="39" t="str">
        <f t="shared" si="706"/>
        <v>WISE EXPRESS(AUSTRAPHARM)</v>
      </c>
      <c r="H1558" s="41" t="str">
        <f t="shared" si="707"/>
        <v>김유라</v>
      </c>
      <c r="I1558" s="39" t="str">
        <f t="shared" si="708"/>
        <v>16387</v>
      </c>
      <c r="J1558" s="52" t="str">
        <f t="shared" si="709"/>
        <v/>
      </c>
      <c r="K1558" s="75">
        <f t="shared" si="710"/>
        <v>1</v>
      </c>
      <c r="L1558" s="76">
        <f t="shared" si="711"/>
        <v>1</v>
      </c>
      <c r="M1558" s="76">
        <f t="shared" si="712"/>
        <v>1E-3</v>
      </c>
      <c r="N1558" s="76">
        <f t="shared" si="713"/>
        <v>1</v>
      </c>
      <c r="O1558" s="42">
        <f t="shared" si="714"/>
        <v>1</v>
      </c>
      <c r="P1558" s="39" t="str">
        <f t="shared" si="715"/>
        <v>목록(Manifest)</v>
      </c>
      <c r="Q1558" s="72">
        <f t="shared" si="716"/>
        <v>60</v>
      </c>
      <c r="R1558" s="43" t="str">
        <f t="shared" si="717"/>
        <v>5X033</v>
      </c>
      <c r="S1558" s="82" t="str">
        <f t="shared" si="718"/>
        <v/>
      </c>
      <c r="T1558" s="40">
        <f t="shared" si="719"/>
        <v>45912</v>
      </c>
      <c r="U1558" s="44">
        <v>2500</v>
      </c>
      <c r="V1558" s="44">
        <f t="shared" si="720"/>
        <v>0</v>
      </c>
      <c r="W1558" s="77">
        <f t="shared" si="721"/>
        <v>2500</v>
      </c>
      <c r="X1558" s="78">
        <f t="shared" si="722"/>
        <v>0</v>
      </c>
      <c r="Y1558" s="44" cm="1">
        <f t="array" ref="Y1558">_xlfn.IFNA(_xlfn.IFS(AND(Q1558&gt;=2000, Q1558&lt;3000), 10000, AND(Q1558&gt;=3000, Q1558&lt;4000), 15000, AND(Q1558&gt;=4000, Q1558&lt;5000), 20000, AND(Q1558&gt;=5000), 25000),0)</f>
        <v>0</v>
      </c>
      <c r="Z1558" s="91">
        <f t="shared" si="723"/>
        <v>0</v>
      </c>
      <c r="AA1558" s="44">
        <f t="shared" si="724"/>
        <v>0</v>
      </c>
      <c r="AB1558" s="44"/>
      <c r="AC1558" s="44"/>
      <c r="AD1558" s="44"/>
      <c r="AE1558" s="44">
        <f>VLOOKUP(O1558,정산업데이트!$A$6:$B$12,2,10)</f>
        <v>0</v>
      </c>
      <c r="AF1558" s="44"/>
      <c r="AG1558" s="79">
        <f t="shared" si="725"/>
        <v>0</v>
      </c>
      <c r="AH1558" s="80">
        <f t="shared" si="726"/>
        <v>2500</v>
      </c>
      <c r="AI1558" s="93"/>
      <c r="AJ1558" s="84" t="s">
        <v>8911</v>
      </c>
      <c r="AK1558" s="84" t="s">
        <v>73</v>
      </c>
      <c r="AL1558" s="84" t="s">
        <v>8912</v>
      </c>
      <c r="AM1558" s="84" t="s">
        <v>10107</v>
      </c>
      <c r="AN1558" s="84" t="s">
        <v>10108</v>
      </c>
      <c r="AO1558" s="84" t="s">
        <v>10109</v>
      </c>
      <c r="AP1558" s="84" t="s">
        <v>9435</v>
      </c>
      <c r="AQ1558" s="84" t="s">
        <v>122</v>
      </c>
      <c r="AR1558" s="85">
        <v>1</v>
      </c>
      <c r="AS1558" s="86">
        <v>1</v>
      </c>
      <c r="AT1558" s="86">
        <v>1E-3</v>
      </c>
      <c r="AU1558" s="86">
        <v>1</v>
      </c>
      <c r="AV1558" s="84" t="s">
        <v>7</v>
      </c>
      <c r="AW1558" s="86">
        <v>60</v>
      </c>
      <c r="AX1558" s="84" t="s">
        <v>68</v>
      </c>
      <c r="AY1558" s="84" t="s">
        <v>68</v>
      </c>
      <c r="AZ1558" s="84" t="s">
        <v>68</v>
      </c>
      <c r="BA1558" s="84" t="s">
        <v>68</v>
      </c>
      <c r="BB1558" s="84" t="s">
        <v>68</v>
      </c>
      <c r="BC1558" s="84" t="s">
        <v>132</v>
      </c>
      <c r="BD1558" s="84" t="s">
        <v>83</v>
      </c>
      <c r="BE1558" s="84" t="s">
        <v>84</v>
      </c>
      <c r="BF1558" s="84" t="s">
        <v>122</v>
      </c>
      <c r="BG1558" s="84" t="s">
        <v>69</v>
      </c>
      <c r="BH1558" s="92" t="s">
        <v>10110</v>
      </c>
      <c r="BI1558" s="84" t="s">
        <v>122</v>
      </c>
      <c r="BJ1558" s="84" t="s">
        <v>10111</v>
      </c>
      <c r="BK1558" s="84" t="s">
        <v>867</v>
      </c>
      <c r="BL1558" s="84" t="s">
        <v>122</v>
      </c>
      <c r="BM1558" s="84" t="s">
        <v>83</v>
      </c>
      <c r="BN1558" s="84" t="s">
        <v>70</v>
      </c>
      <c r="BO1558" s="84" t="s">
        <v>71</v>
      </c>
      <c r="BP1558" s="84" t="s">
        <v>122</v>
      </c>
      <c r="BQ1558" s="84" t="s">
        <v>163</v>
      </c>
    </row>
    <row r="1559" spans="1:69" ht="14.4" x14ac:dyDescent="0.3">
      <c r="A1559" s="40" t="str">
        <f t="shared" si="700"/>
        <v>2025-09-12</v>
      </c>
      <c r="B1559" s="40" t="str">
        <f t="shared" si="701"/>
        <v>SYD</v>
      </c>
      <c r="C1559" s="39" t="str">
        <f t="shared" si="702"/>
        <v>40644104686</v>
      </c>
      <c r="D1559" s="41" t="str">
        <f t="shared" si="703"/>
        <v>PAU029773854</v>
      </c>
      <c r="E1559" s="41" t="str">
        <f t="shared" si="704"/>
        <v>596421474054</v>
      </c>
      <c r="F1559" s="39" t="str">
        <f t="shared" si="705"/>
        <v>2254252</v>
      </c>
      <c r="G1559" s="39" t="str">
        <f t="shared" si="706"/>
        <v>WISE EXPRESS(AUSTRAPHARM)</v>
      </c>
      <c r="H1559" s="41" t="str">
        <f t="shared" si="707"/>
        <v>이수진</v>
      </c>
      <c r="I1559" s="39" t="str">
        <f t="shared" si="708"/>
        <v>47867</v>
      </c>
      <c r="J1559" s="52" t="str">
        <f t="shared" si="709"/>
        <v/>
      </c>
      <c r="K1559" s="75">
        <f t="shared" si="710"/>
        <v>1</v>
      </c>
      <c r="L1559" s="76">
        <f t="shared" si="711"/>
        <v>1</v>
      </c>
      <c r="M1559" s="76">
        <f t="shared" si="712"/>
        <v>1E-3</v>
      </c>
      <c r="N1559" s="76">
        <f t="shared" si="713"/>
        <v>1</v>
      </c>
      <c r="O1559" s="42">
        <f t="shared" si="714"/>
        <v>1</v>
      </c>
      <c r="P1559" s="39" t="str">
        <f t="shared" si="715"/>
        <v>목록(Manifest)</v>
      </c>
      <c r="Q1559" s="72">
        <f t="shared" si="716"/>
        <v>60</v>
      </c>
      <c r="R1559" s="43" t="str">
        <f t="shared" si="717"/>
        <v>5X033</v>
      </c>
      <c r="S1559" s="82" t="str">
        <f t="shared" si="718"/>
        <v/>
      </c>
      <c r="T1559" s="40">
        <f t="shared" si="719"/>
        <v>45912</v>
      </c>
      <c r="U1559" s="44">
        <v>2500</v>
      </c>
      <c r="V1559" s="44">
        <f t="shared" si="720"/>
        <v>0</v>
      </c>
      <c r="W1559" s="77">
        <f t="shared" si="721"/>
        <v>2500</v>
      </c>
      <c r="X1559" s="78">
        <f t="shared" si="722"/>
        <v>0</v>
      </c>
      <c r="Y1559" s="44" cm="1">
        <f t="array" ref="Y1559">_xlfn.IFNA(_xlfn.IFS(AND(Q1559&gt;=2000, Q1559&lt;3000), 10000, AND(Q1559&gt;=3000, Q1559&lt;4000), 15000, AND(Q1559&gt;=4000, Q1559&lt;5000), 20000, AND(Q1559&gt;=5000), 25000),0)</f>
        <v>0</v>
      </c>
      <c r="Z1559" s="91">
        <f t="shared" si="723"/>
        <v>0</v>
      </c>
      <c r="AA1559" s="44">
        <f t="shared" si="724"/>
        <v>0</v>
      </c>
      <c r="AB1559" s="44"/>
      <c r="AC1559" s="44"/>
      <c r="AD1559" s="44"/>
      <c r="AE1559" s="44">
        <f>VLOOKUP(O1559,정산업데이트!$A$6:$B$12,2,10)</f>
        <v>0</v>
      </c>
      <c r="AF1559" s="44"/>
      <c r="AG1559" s="79">
        <f t="shared" si="725"/>
        <v>0</v>
      </c>
      <c r="AH1559" s="80">
        <f t="shared" si="726"/>
        <v>2500</v>
      </c>
      <c r="AJ1559" s="84" t="s">
        <v>8911</v>
      </c>
      <c r="AK1559" s="84" t="s">
        <v>73</v>
      </c>
      <c r="AL1559" s="84" t="s">
        <v>8912</v>
      </c>
      <c r="AM1559" s="84" t="s">
        <v>10112</v>
      </c>
      <c r="AN1559" s="84" t="s">
        <v>374</v>
      </c>
      <c r="AO1559" s="84" t="s">
        <v>4377</v>
      </c>
      <c r="AP1559" s="84" t="s">
        <v>4378</v>
      </c>
      <c r="AQ1559" s="84" t="s">
        <v>122</v>
      </c>
      <c r="AR1559" s="85">
        <v>1</v>
      </c>
      <c r="AS1559" s="86">
        <v>1</v>
      </c>
      <c r="AT1559" s="86">
        <v>1E-3</v>
      </c>
      <c r="AU1559" s="86">
        <v>1</v>
      </c>
      <c r="AV1559" s="84" t="s">
        <v>7</v>
      </c>
      <c r="AW1559" s="86">
        <v>60</v>
      </c>
      <c r="AX1559" s="84" t="s">
        <v>68</v>
      </c>
      <c r="AY1559" s="84" t="s">
        <v>68</v>
      </c>
      <c r="AZ1559" s="84" t="s">
        <v>68</v>
      </c>
      <c r="BA1559" s="84" t="s">
        <v>68</v>
      </c>
      <c r="BB1559" s="84" t="s">
        <v>68</v>
      </c>
      <c r="BC1559" s="84" t="s">
        <v>132</v>
      </c>
      <c r="BD1559" s="84" t="s">
        <v>83</v>
      </c>
      <c r="BE1559" s="84" t="s">
        <v>86</v>
      </c>
      <c r="BF1559" s="84" t="s">
        <v>122</v>
      </c>
      <c r="BG1559" s="84" t="s">
        <v>69</v>
      </c>
      <c r="BH1559" s="92" t="s">
        <v>10113</v>
      </c>
      <c r="BI1559" s="84" t="s">
        <v>122</v>
      </c>
      <c r="BJ1559" s="84" t="s">
        <v>10114</v>
      </c>
      <c r="BK1559" s="84" t="s">
        <v>867</v>
      </c>
      <c r="BL1559" s="84" t="s">
        <v>122</v>
      </c>
      <c r="BM1559" s="84" t="s">
        <v>83</v>
      </c>
      <c r="BN1559" s="84" t="s">
        <v>70</v>
      </c>
      <c r="BO1559" s="84" t="s">
        <v>71</v>
      </c>
      <c r="BP1559" s="84" t="s">
        <v>122</v>
      </c>
      <c r="BQ1559" s="84" t="s">
        <v>163</v>
      </c>
    </row>
    <row r="1560" spans="1:69" ht="14.4" x14ac:dyDescent="0.3">
      <c r="A1560" s="40" t="str">
        <f t="shared" si="700"/>
        <v>2025-09-12</v>
      </c>
      <c r="B1560" s="40" t="str">
        <f t="shared" si="701"/>
        <v>SYD</v>
      </c>
      <c r="C1560" s="39" t="str">
        <f t="shared" si="702"/>
        <v>40644104686</v>
      </c>
      <c r="D1560" s="41" t="str">
        <f t="shared" si="703"/>
        <v>PAU029761772</v>
      </c>
      <c r="E1560" s="41" t="str">
        <f t="shared" si="704"/>
        <v>596421472466</v>
      </c>
      <c r="F1560" s="39" t="str">
        <f t="shared" si="705"/>
        <v>2254256</v>
      </c>
      <c r="G1560" s="39" t="str">
        <f t="shared" si="706"/>
        <v>WISE EXPRESS(BOOSTUP)</v>
      </c>
      <c r="H1560" s="41" t="str">
        <f t="shared" si="707"/>
        <v>한선경</v>
      </c>
      <c r="I1560" s="39" t="str">
        <f t="shared" si="708"/>
        <v>03965</v>
      </c>
      <c r="J1560" s="52" t="str">
        <f t="shared" si="709"/>
        <v/>
      </c>
      <c r="K1560" s="75">
        <f t="shared" si="710"/>
        <v>1</v>
      </c>
      <c r="L1560" s="76">
        <f t="shared" si="711"/>
        <v>2</v>
      </c>
      <c r="M1560" s="76">
        <f t="shared" si="712"/>
        <v>1E-3</v>
      </c>
      <c r="N1560" s="76">
        <f t="shared" si="713"/>
        <v>2</v>
      </c>
      <c r="O1560" s="42">
        <f t="shared" si="714"/>
        <v>2</v>
      </c>
      <c r="P1560" s="39" t="str">
        <f t="shared" si="715"/>
        <v>목록(Manifest)</v>
      </c>
      <c r="Q1560" s="72">
        <f t="shared" si="716"/>
        <v>120</v>
      </c>
      <c r="R1560" s="43" t="str">
        <f t="shared" si="717"/>
        <v>5X033</v>
      </c>
      <c r="S1560" s="82" t="str">
        <f t="shared" si="718"/>
        <v/>
      </c>
      <c r="T1560" s="40">
        <f t="shared" si="719"/>
        <v>45912</v>
      </c>
      <c r="U1560" s="44">
        <v>2500</v>
      </c>
      <c r="V1560" s="44">
        <f t="shared" si="720"/>
        <v>0</v>
      </c>
      <c r="W1560" s="77">
        <f t="shared" si="721"/>
        <v>2500</v>
      </c>
      <c r="X1560" s="78">
        <f t="shared" si="722"/>
        <v>0</v>
      </c>
      <c r="Y1560" s="44" cm="1">
        <f t="array" ref="Y1560">_xlfn.IFNA(_xlfn.IFS(AND(Q1560&gt;=2000, Q1560&lt;3000), 10000, AND(Q1560&gt;=3000, Q1560&lt;4000), 15000, AND(Q1560&gt;=4000, Q1560&lt;5000), 20000, AND(Q1560&gt;=5000), 25000),0)</f>
        <v>0</v>
      </c>
      <c r="Z1560" s="91">
        <f t="shared" si="723"/>
        <v>0</v>
      </c>
      <c r="AA1560" s="44">
        <f t="shared" si="724"/>
        <v>0</v>
      </c>
      <c r="AB1560" s="44"/>
      <c r="AC1560" s="44"/>
      <c r="AD1560" s="44"/>
      <c r="AE1560" s="44">
        <f>VLOOKUP(O1560,정산업데이트!$A$6:$B$12,2,10)</f>
        <v>0</v>
      </c>
      <c r="AF1560" s="44"/>
      <c r="AG1560" s="79">
        <f t="shared" si="725"/>
        <v>0</v>
      </c>
      <c r="AH1560" s="80">
        <f t="shared" si="726"/>
        <v>2500</v>
      </c>
      <c r="AJ1560" s="84" t="s">
        <v>8911</v>
      </c>
      <c r="AK1560" s="84" t="s">
        <v>73</v>
      </c>
      <c r="AL1560" s="84" t="s">
        <v>8912</v>
      </c>
      <c r="AM1560" s="84" t="s">
        <v>10115</v>
      </c>
      <c r="AN1560" s="84" t="s">
        <v>10116</v>
      </c>
      <c r="AO1560" s="84" t="s">
        <v>10117</v>
      </c>
      <c r="AP1560" s="84" t="s">
        <v>10118</v>
      </c>
      <c r="AQ1560" s="84" t="s">
        <v>122</v>
      </c>
      <c r="AR1560" s="85">
        <v>1</v>
      </c>
      <c r="AS1560" s="86">
        <v>2</v>
      </c>
      <c r="AT1560" s="86">
        <v>1E-3</v>
      </c>
      <c r="AU1560" s="86">
        <v>2</v>
      </c>
      <c r="AV1560" s="84" t="s">
        <v>7</v>
      </c>
      <c r="AW1560" s="86">
        <v>120</v>
      </c>
      <c r="AX1560" s="84" t="s">
        <v>68</v>
      </c>
      <c r="AY1560" s="84" t="s">
        <v>68</v>
      </c>
      <c r="AZ1560" s="84" t="s">
        <v>68</v>
      </c>
      <c r="BA1560" s="84" t="s">
        <v>68</v>
      </c>
      <c r="BB1560" s="84" t="s">
        <v>68</v>
      </c>
      <c r="BC1560" s="84" t="s">
        <v>129</v>
      </c>
      <c r="BD1560" s="84" t="s">
        <v>91</v>
      </c>
      <c r="BE1560" s="84" t="s">
        <v>92</v>
      </c>
      <c r="BF1560" s="84" t="s">
        <v>122</v>
      </c>
      <c r="BG1560" s="84" t="s">
        <v>69</v>
      </c>
      <c r="BH1560" s="92" t="s">
        <v>10119</v>
      </c>
      <c r="BI1560" s="84" t="s">
        <v>122</v>
      </c>
      <c r="BJ1560" s="84" t="s">
        <v>10120</v>
      </c>
      <c r="BK1560" s="84" t="s">
        <v>867</v>
      </c>
      <c r="BL1560" s="84" t="s">
        <v>122</v>
      </c>
      <c r="BM1560" s="84" t="s">
        <v>91</v>
      </c>
      <c r="BN1560" s="84" t="s">
        <v>70</v>
      </c>
      <c r="BO1560" s="84" t="s">
        <v>71</v>
      </c>
      <c r="BP1560" s="84" t="s">
        <v>122</v>
      </c>
      <c r="BQ1560" s="84" t="s">
        <v>163</v>
      </c>
    </row>
    <row r="1561" spans="1:69" ht="14.4" x14ac:dyDescent="0.3">
      <c r="A1561" s="40" t="str">
        <f t="shared" si="700"/>
        <v>2025-09-12</v>
      </c>
      <c r="B1561" s="40" t="str">
        <f t="shared" si="701"/>
        <v>SYD</v>
      </c>
      <c r="C1561" s="39" t="str">
        <f t="shared" si="702"/>
        <v>40644104686</v>
      </c>
      <c r="D1561" s="41" t="str">
        <f t="shared" si="703"/>
        <v>PAU029761821</v>
      </c>
      <c r="E1561" s="41" t="str">
        <f t="shared" si="704"/>
        <v>596421474146</v>
      </c>
      <c r="F1561" s="39" t="str">
        <f t="shared" si="705"/>
        <v>2254256</v>
      </c>
      <c r="G1561" s="39" t="str">
        <f t="shared" si="706"/>
        <v>WISE EXPRESS(BOOSTUP)</v>
      </c>
      <c r="H1561" s="41" t="str">
        <f t="shared" si="707"/>
        <v>안소연</v>
      </c>
      <c r="I1561" s="39" t="str">
        <f t="shared" si="708"/>
        <v>55135</v>
      </c>
      <c r="J1561" s="52" t="str">
        <f t="shared" si="709"/>
        <v/>
      </c>
      <c r="K1561" s="75">
        <f t="shared" si="710"/>
        <v>1</v>
      </c>
      <c r="L1561" s="76">
        <f t="shared" si="711"/>
        <v>1</v>
      </c>
      <c r="M1561" s="76">
        <f t="shared" si="712"/>
        <v>1E-3</v>
      </c>
      <c r="N1561" s="76">
        <f t="shared" si="713"/>
        <v>1</v>
      </c>
      <c r="O1561" s="42">
        <f t="shared" si="714"/>
        <v>1</v>
      </c>
      <c r="P1561" s="39" t="str">
        <f t="shared" si="715"/>
        <v>목록(Manifest)</v>
      </c>
      <c r="Q1561" s="72">
        <f t="shared" si="716"/>
        <v>65</v>
      </c>
      <c r="R1561" s="43" t="str">
        <f t="shared" si="717"/>
        <v>5X033</v>
      </c>
      <c r="S1561" s="82" t="str">
        <f t="shared" si="718"/>
        <v/>
      </c>
      <c r="T1561" s="40">
        <f t="shared" si="719"/>
        <v>45912</v>
      </c>
      <c r="U1561" s="44">
        <v>2500</v>
      </c>
      <c r="V1561" s="44">
        <f t="shared" si="720"/>
        <v>0</v>
      </c>
      <c r="W1561" s="77">
        <f t="shared" si="721"/>
        <v>2500</v>
      </c>
      <c r="X1561" s="78">
        <f t="shared" si="722"/>
        <v>0</v>
      </c>
      <c r="Y1561" s="44" cm="1">
        <f t="array" ref="Y1561">_xlfn.IFNA(_xlfn.IFS(AND(Q1561&gt;=2000, Q1561&lt;3000), 10000, AND(Q1561&gt;=3000, Q1561&lt;4000), 15000, AND(Q1561&gt;=4000, Q1561&lt;5000), 20000, AND(Q1561&gt;=5000), 25000),0)</f>
        <v>0</v>
      </c>
      <c r="Z1561" s="91">
        <f t="shared" si="723"/>
        <v>0</v>
      </c>
      <c r="AA1561" s="44">
        <f t="shared" si="724"/>
        <v>0</v>
      </c>
      <c r="AB1561" s="44"/>
      <c r="AC1561" s="44"/>
      <c r="AD1561" s="44"/>
      <c r="AE1561" s="44">
        <f>VLOOKUP(O1561,정산업데이트!$A$6:$B$12,2,10)</f>
        <v>0</v>
      </c>
      <c r="AF1561" s="44"/>
      <c r="AG1561" s="79">
        <f t="shared" si="725"/>
        <v>0</v>
      </c>
      <c r="AH1561" s="80">
        <f t="shared" si="726"/>
        <v>2500</v>
      </c>
      <c r="AI1561" s="93"/>
      <c r="AJ1561" s="84" t="s">
        <v>8911</v>
      </c>
      <c r="AK1561" s="84" t="s">
        <v>73</v>
      </c>
      <c r="AL1561" s="84" t="s">
        <v>8912</v>
      </c>
      <c r="AM1561" s="84" t="s">
        <v>10121</v>
      </c>
      <c r="AN1561" s="84" t="s">
        <v>10122</v>
      </c>
      <c r="AO1561" s="84" t="s">
        <v>10123</v>
      </c>
      <c r="AP1561" s="84" t="s">
        <v>10124</v>
      </c>
      <c r="AQ1561" s="84" t="s">
        <v>122</v>
      </c>
      <c r="AR1561" s="85">
        <v>1</v>
      </c>
      <c r="AS1561" s="86">
        <v>1</v>
      </c>
      <c r="AT1561" s="86">
        <v>1E-3</v>
      </c>
      <c r="AU1561" s="86">
        <v>1</v>
      </c>
      <c r="AV1561" s="84" t="s">
        <v>7</v>
      </c>
      <c r="AW1561" s="86">
        <v>65</v>
      </c>
      <c r="AX1561" s="84" t="s">
        <v>68</v>
      </c>
      <c r="AY1561" s="84" t="s">
        <v>68</v>
      </c>
      <c r="AZ1561" s="84" t="s">
        <v>68</v>
      </c>
      <c r="BA1561" s="84" t="s">
        <v>68</v>
      </c>
      <c r="BB1561" s="84" t="s">
        <v>68</v>
      </c>
      <c r="BC1561" s="84" t="s">
        <v>129</v>
      </c>
      <c r="BD1561" s="84" t="s">
        <v>91</v>
      </c>
      <c r="BE1561" s="84" t="s">
        <v>92</v>
      </c>
      <c r="BF1561" s="84" t="s">
        <v>122</v>
      </c>
      <c r="BG1561" s="84" t="s">
        <v>69</v>
      </c>
      <c r="BH1561" s="92" t="s">
        <v>10125</v>
      </c>
      <c r="BI1561" s="84" t="s">
        <v>122</v>
      </c>
      <c r="BJ1561" s="84" t="s">
        <v>10126</v>
      </c>
      <c r="BK1561" s="84" t="s">
        <v>867</v>
      </c>
      <c r="BL1561" s="84" t="s">
        <v>122</v>
      </c>
      <c r="BM1561" s="84" t="s">
        <v>91</v>
      </c>
      <c r="BN1561" s="84" t="s">
        <v>70</v>
      </c>
      <c r="BO1561" s="84" t="s">
        <v>71</v>
      </c>
      <c r="BP1561" s="84" t="s">
        <v>122</v>
      </c>
      <c r="BQ1561" s="84" t="s">
        <v>163</v>
      </c>
    </row>
    <row r="1562" spans="1:69" ht="14.4" x14ac:dyDescent="0.3">
      <c r="A1562" s="40" t="str">
        <f t="shared" si="700"/>
        <v>2025-09-12</v>
      </c>
      <c r="B1562" s="40" t="str">
        <f t="shared" si="701"/>
        <v>SYD</v>
      </c>
      <c r="C1562" s="39" t="str">
        <f t="shared" si="702"/>
        <v>40644104686</v>
      </c>
      <c r="D1562" s="41" t="str">
        <f t="shared" si="703"/>
        <v>PAU029761815</v>
      </c>
      <c r="E1562" s="41" t="str">
        <f t="shared" si="704"/>
        <v>596421474091</v>
      </c>
      <c r="F1562" s="39" t="str">
        <f t="shared" si="705"/>
        <v>2254256</v>
      </c>
      <c r="G1562" s="39" t="str">
        <f t="shared" si="706"/>
        <v>WISE EXPRESS(BOOSTUP)</v>
      </c>
      <c r="H1562" s="41" t="str">
        <f t="shared" si="707"/>
        <v>정용수</v>
      </c>
      <c r="I1562" s="39" t="str">
        <f t="shared" si="708"/>
        <v>39646</v>
      </c>
      <c r="J1562" s="52" t="str">
        <f t="shared" si="709"/>
        <v>9/29적하삭제 (각하요청9.26)</v>
      </c>
      <c r="K1562" s="75">
        <f t="shared" si="710"/>
        <v>1</v>
      </c>
      <c r="L1562" s="76">
        <f t="shared" si="711"/>
        <v>1</v>
      </c>
      <c r="M1562" s="76">
        <f t="shared" si="712"/>
        <v>1E-3</v>
      </c>
      <c r="N1562" s="76">
        <f t="shared" si="713"/>
        <v>1</v>
      </c>
      <c r="O1562" s="42">
        <f t="shared" si="714"/>
        <v>1</v>
      </c>
      <c r="P1562" s="39" t="str">
        <f t="shared" si="715"/>
        <v>일반(목록배제,Normal-Manifest Exception)</v>
      </c>
      <c r="Q1562" s="72">
        <f t="shared" si="716"/>
        <v>30</v>
      </c>
      <c r="R1562" s="43" t="str">
        <f t="shared" si="717"/>
        <v>5X033</v>
      </c>
      <c r="S1562" s="82" t="str">
        <f t="shared" si="718"/>
        <v/>
      </c>
      <c r="T1562" s="40">
        <f t="shared" si="719"/>
        <v>45912</v>
      </c>
      <c r="U1562" s="44">
        <v>2500</v>
      </c>
      <c r="V1562" s="44">
        <f t="shared" si="720"/>
        <v>0</v>
      </c>
      <c r="W1562" s="77">
        <f t="shared" si="721"/>
        <v>2500</v>
      </c>
      <c r="X1562" s="78">
        <f t="shared" si="722"/>
        <v>0</v>
      </c>
      <c r="Y1562" s="44" cm="1">
        <f t="array" ref="Y1562">_xlfn.IFNA(_xlfn.IFS(AND(Q1562&gt;=2000, Q1562&lt;3000), 10000, AND(Q1562&gt;=3000, Q1562&lt;4000), 15000, AND(Q1562&gt;=4000, Q1562&lt;5000), 20000, AND(Q1562&gt;=5000), 25000),0)</f>
        <v>0</v>
      </c>
      <c r="Z1562" s="91">
        <f t="shared" si="723"/>
        <v>300</v>
      </c>
      <c r="AA1562" s="44">
        <f t="shared" si="724"/>
        <v>0</v>
      </c>
      <c r="AB1562" s="44"/>
      <c r="AC1562" s="44"/>
      <c r="AD1562" s="44"/>
      <c r="AE1562" s="44">
        <f>VLOOKUP(O1562,정산업데이트!$A$6:$B$12,2,10)</f>
        <v>0</v>
      </c>
      <c r="AF1562" s="44"/>
      <c r="AG1562" s="79">
        <f t="shared" si="725"/>
        <v>300</v>
      </c>
      <c r="AH1562" s="80">
        <v>0</v>
      </c>
      <c r="AI1562" s="93"/>
      <c r="AJ1562" s="84" t="s">
        <v>8911</v>
      </c>
      <c r="AK1562" s="84" t="s">
        <v>73</v>
      </c>
      <c r="AL1562" s="84" t="s">
        <v>8912</v>
      </c>
      <c r="AM1562" s="84" t="s">
        <v>10127</v>
      </c>
      <c r="AN1562" s="84" t="s">
        <v>10128</v>
      </c>
      <c r="AO1562" s="84" t="s">
        <v>10129</v>
      </c>
      <c r="AP1562" s="84" t="s">
        <v>10130</v>
      </c>
      <c r="AQ1562" s="84" t="s">
        <v>10131</v>
      </c>
      <c r="AR1562" s="85">
        <v>1</v>
      </c>
      <c r="AS1562" s="86">
        <v>1</v>
      </c>
      <c r="AT1562" s="86">
        <v>1E-3</v>
      </c>
      <c r="AU1562" s="86">
        <v>1</v>
      </c>
      <c r="AV1562" s="84" t="s">
        <v>8</v>
      </c>
      <c r="AW1562" s="86">
        <v>30</v>
      </c>
      <c r="AX1562" s="84" t="s">
        <v>122</v>
      </c>
      <c r="AY1562" s="84" t="s">
        <v>122</v>
      </c>
      <c r="AZ1562" s="84" t="s">
        <v>122</v>
      </c>
      <c r="BA1562" s="84" t="s">
        <v>122</v>
      </c>
      <c r="BB1562" s="84" t="s">
        <v>122</v>
      </c>
      <c r="BC1562" s="84" t="s">
        <v>129</v>
      </c>
      <c r="BD1562" s="84" t="s">
        <v>91</v>
      </c>
      <c r="BE1562" s="84" t="s">
        <v>92</v>
      </c>
      <c r="BF1562" s="84" t="s">
        <v>122</v>
      </c>
      <c r="BG1562" s="84" t="s">
        <v>69</v>
      </c>
      <c r="BH1562" s="92" t="s">
        <v>10132</v>
      </c>
      <c r="BI1562" s="84" t="s">
        <v>122</v>
      </c>
      <c r="BJ1562" s="84" t="s">
        <v>10133</v>
      </c>
      <c r="BK1562" s="84" t="s">
        <v>867</v>
      </c>
      <c r="BL1562" s="84" t="s">
        <v>122</v>
      </c>
      <c r="BM1562" s="84" t="s">
        <v>91</v>
      </c>
      <c r="BN1562" s="84" t="s">
        <v>70</v>
      </c>
      <c r="BO1562" s="84" t="s">
        <v>71</v>
      </c>
      <c r="BP1562" s="84" t="s">
        <v>122</v>
      </c>
      <c r="BQ1562" s="84" t="s">
        <v>163</v>
      </c>
    </row>
    <row r="1563" spans="1:69" ht="14.4" x14ac:dyDescent="0.3">
      <c r="A1563" s="40" t="str">
        <f t="shared" si="700"/>
        <v>2025-09-12</v>
      </c>
      <c r="B1563" s="40" t="str">
        <f t="shared" si="701"/>
        <v>SYD</v>
      </c>
      <c r="C1563" s="39" t="str">
        <f t="shared" si="702"/>
        <v>40644104686</v>
      </c>
      <c r="D1563" s="41" t="str">
        <f t="shared" si="703"/>
        <v>PKR253379784</v>
      </c>
      <c r="E1563" s="41" t="str">
        <f t="shared" si="704"/>
        <v>596421473365</v>
      </c>
      <c r="F1563" s="39" t="str">
        <f t="shared" si="705"/>
        <v>2256516</v>
      </c>
      <c r="G1563" s="39" t="str">
        <f t="shared" si="706"/>
        <v>WISE EXPRESS (CNC INTL)</v>
      </c>
      <c r="H1563" s="41" t="str">
        <f t="shared" si="707"/>
        <v>송미선</v>
      </c>
      <c r="I1563" s="39" t="str">
        <f t="shared" si="708"/>
        <v>03457</v>
      </c>
      <c r="J1563" s="52" t="str">
        <f t="shared" si="709"/>
        <v/>
      </c>
      <c r="K1563" s="75">
        <f t="shared" si="710"/>
        <v>1</v>
      </c>
      <c r="L1563" s="76">
        <f t="shared" si="711"/>
        <v>1</v>
      </c>
      <c r="M1563" s="76">
        <f t="shared" si="712"/>
        <v>1E-3</v>
      </c>
      <c r="N1563" s="76">
        <f t="shared" si="713"/>
        <v>1</v>
      </c>
      <c r="O1563" s="42">
        <f t="shared" si="714"/>
        <v>1</v>
      </c>
      <c r="P1563" s="39" t="str">
        <f t="shared" si="715"/>
        <v>목록(Manifest)</v>
      </c>
      <c r="Q1563" s="72">
        <f t="shared" si="716"/>
        <v>31</v>
      </c>
      <c r="R1563" s="43" t="str">
        <f t="shared" si="717"/>
        <v>5X033</v>
      </c>
      <c r="S1563" s="82" t="str">
        <f t="shared" si="718"/>
        <v/>
      </c>
      <c r="T1563" s="40">
        <f t="shared" si="719"/>
        <v>45912</v>
      </c>
      <c r="U1563" s="44">
        <v>2500</v>
      </c>
      <c r="V1563" s="44">
        <f t="shared" si="720"/>
        <v>0</v>
      </c>
      <c r="W1563" s="77">
        <f t="shared" si="721"/>
        <v>2500</v>
      </c>
      <c r="X1563" s="78">
        <f t="shared" si="722"/>
        <v>0</v>
      </c>
      <c r="Y1563" s="44" cm="1">
        <f t="array" ref="Y1563">_xlfn.IFNA(_xlfn.IFS(AND(Q1563&gt;=2000, Q1563&lt;3000), 10000, AND(Q1563&gt;=3000, Q1563&lt;4000), 15000, AND(Q1563&gt;=4000, Q1563&lt;5000), 20000, AND(Q1563&gt;=5000), 25000),0)</f>
        <v>0</v>
      </c>
      <c r="Z1563" s="91">
        <f t="shared" si="723"/>
        <v>0</v>
      </c>
      <c r="AA1563" s="44">
        <f t="shared" si="724"/>
        <v>0</v>
      </c>
      <c r="AB1563" s="44"/>
      <c r="AC1563" s="44"/>
      <c r="AD1563" s="44"/>
      <c r="AE1563" s="44">
        <f>VLOOKUP(O1563,정산업데이트!$A$6:$B$12,2,10)</f>
        <v>0</v>
      </c>
      <c r="AF1563" s="44"/>
      <c r="AG1563" s="79">
        <f t="shared" si="725"/>
        <v>0</v>
      </c>
      <c r="AH1563" s="80">
        <f t="shared" si="726"/>
        <v>2500</v>
      </c>
      <c r="AI1563" s="93"/>
      <c r="AJ1563" s="84" t="s">
        <v>8911</v>
      </c>
      <c r="AK1563" s="84" t="s">
        <v>73</v>
      </c>
      <c r="AL1563" s="84" t="s">
        <v>8912</v>
      </c>
      <c r="AM1563" s="84" t="s">
        <v>10134</v>
      </c>
      <c r="AN1563" s="84" t="s">
        <v>10135</v>
      </c>
      <c r="AO1563" s="84" t="s">
        <v>10136</v>
      </c>
      <c r="AP1563" s="84" t="s">
        <v>10137</v>
      </c>
      <c r="AQ1563" s="84" t="s">
        <v>122</v>
      </c>
      <c r="AR1563" s="85">
        <v>1</v>
      </c>
      <c r="AS1563" s="86">
        <v>1</v>
      </c>
      <c r="AT1563" s="86">
        <v>1E-3</v>
      </c>
      <c r="AU1563" s="86">
        <v>1</v>
      </c>
      <c r="AV1563" s="84" t="s">
        <v>7</v>
      </c>
      <c r="AW1563" s="86">
        <v>31</v>
      </c>
      <c r="AX1563" s="84" t="s">
        <v>68</v>
      </c>
      <c r="AY1563" s="84" t="s">
        <v>68</v>
      </c>
      <c r="AZ1563" s="84" t="s">
        <v>68</v>
      </c>
      <c r="BA1563" s="84" t="s">
        <v>68</v>
      </c>
      <c r="BB1563" s="84" t="s">
        <v>68</v>
      </c>
      <c r="BC1563" s="84" t="s">
        <v>405</v>
      </c>
      <c r="BD1563" s="84" t="s">
        <v>406</v>
      </c>
      <c r="BE1563" s="84" t="s">
        <v>413</v>
      </c>
      <c r="BF1563" s="84" t="s">
        <v>122</v>
      </c>
      <c r="BG1563" s="84" t="s">
        <v>69</v>
      </c>
      <c r="BH1563" s="92" t="s">
        <v>10138</v>
      </c>
      <c r="BI1563" s="84" t="s">
        <v>122</v>
      </c>
      <c r="BJ1563" s="84" t="s">
        <v>10139</v>
      </c>
      <c r="BK1563" s="84" t="s">
        <v>867</v>
      </c>
      <c r="BL1563" s="84" t="s">
        <v>122</v>
      </c>
      <c r="BM1563" s="84" t="s">
        <v>406</v>
      </c>
      <c r="BN1563" s="84" t="s">
        <v>70</v>
      </c>
      <c r="BO1563" s="84" t="s">
        <v>71</v>
      </c>
      <c r="BP1563" s="84" t="s">
        <v>122</v>
      </c>
      <c r="BQ1563" s="84" t="s">
        <v>163</v>
      </c>
    </row>
    <row r="1564" spans="1:69" ht="14.4" x14ac:dyDescent="0.3">
      <c r="A1564" s="40" t="str">
        <f t="shared" si="700"/>
        <v>2025-09-12</v>
      </c>
      <c r="B1564" s="40" t="str">
        <f t="shared" si="701"/>
        <v>SYD</v>
      </c>
      <c r="C1564" s="39" t="str">
        <f t="shared" si="702"/>
        <v>40644104686</v>
      </c>
      <c r="D1564" s="41" t="str">
        <f t="shared" si="703"/>
        <v>PKR253391774</v>
      </c>
      <c r="E1564" s="41" t="str">
        <f t="shared" si="704"/>
        <v>596421473590</v>
      </c>
      <c r="F1564" s="39" t="str">
        <f t="shared" si="705"/>
        <v>2254240</v>
      </c>
      <c r="G1564" s="39" t="str">
        <f t="shared" si="706"/>
        <v>WISE EXPRESS(VITAHUB)</v>
      </c>
      <c r="H1564" s="41" t="str">
        <f t="shared" si="707"/>
        <v>김수영</v>
      </c>
      <c r="I1564" s="39" t="str">
        <f t="shared" si="708"/>
        <v>01646</v>
      </c>
      <c r="J1564" s="52" t="str">
        <f t="shared" si="709"/>
        <v/>
      </c>
      <c r="K1564" s="75">
        <f t="shared" si="710"/>
        <v>1</v>
      </c>
      <c r="L1564" s="76">
        <f t="shared" si="711"/>
        <v>1</v>
      </c>
      <c r="M1564" s="76">
        <f t="shared" si="712"/>
        <v>1E-3</v>
      </c>
      <c r="N1564" s="76">
        <f t="shared" si="713"/>
        <v>1</v>
      </c>
      <c r="O1564" s="42">
        <f t="shared" si="714"/>
        <v>1</v>
      </c>
      <c r="P1564" s="39" t="str">
        <f t="shared" si="715"/>
        <v>일반(목록배제,Normal-Manifest Exception)</v>
      </c>
      <c r="Q1564" s="72">
        <f t="shared" si="716"/>
        <v>150</v>
      </c>
      <c r="R1564" s="43" t="str">
        <f t="shared" si="717"/>
        <v>5X033</v>
      </c>
      <c r="S1564" s="82" t="str">
        <f t="shared" si="718"/>
        <v/>
      </c>
      <c r="T1564" s="40">
        <f t="shared" si="719"/>
        <v>45912</v>
      </c>
      <c r="U1564" s="44">
        <v>2500</v>
      </c>
      <c r="V1564" s="44">
        <f t="shared" si="720"/>
        <v>0</v>
      </c>
      <c r="W1564" s="77">
        <f t="shared" si="721"/>
        <v>2500</v>
      </c>
      <c r="X1564" s="78">
        <f t="shared" si="722"/>
        <v>0</v>
      </c>
      <c r="Y1564" s="44" cm="1">
        <f t="array" ref="Y1564">_xlfn.IFNA(_xlfn.IFS(AND(Q1564&gt;=2000, Q1564&lt;3000), 10000, AND(Q1564&gt;=3000, Q1564&lt;4000), 15000, AND(Q1564&gt;=4000, Q1564&lt;5000), 20000, AND(Q1564&gt;=5000), 25000),0)</f>
        <v>0</v>
      </c>
      <c r="Z1564" s="91">
        <f t="shared" si="723"/>
        <v>300</v>
      </c>
      <c r="AA1564" s="44">
        <f t="shared" si="724"/>
        <v>0</v>
      </c>
      <c r="AB1564" s="44"/>
      <c r="AC1564" s="44"/>
      <c r="AD1564" s="44"/>
      <c r="AE1564" s="44">
        <f>VLOOKUP(O1564,정산업데이트!$A$6:$B$12,2,10)</f>
        <v>0</v>
      </c>
      <c r="AF1564" s="44"/>
      <c r="AG1564" s="79">
        <f t="shared" si="725"/>
        <v>300</v>
      </c>
      <c r="AH1564" s="80">
        <f t="shared" si="726"/>
        <v>2800</v>
      </c>
      <c r="AJ1564" s="84" t="s">
        <v>8911</v>
      </c>
      <c r="AK1564" s="84" t="s">
        <v>73</v>
      </c>
      <c r="AL1564" s="84" t="s">
        <v>8912</v>
      </c>
      <c r="AM1564" s="84" t="s">
        <v>10140</v>
      </c>
      <c r="AN1564" s="84" t="s">
        <v>301</v>
      </c>
      <c r="AO1564" s="84" t="s">
        <v>10141</v>
      </c>
      <c r="AP1564" s="84" t="s">
        <v>10142</v>
      </c>
      <c r="AQ1564" s="84" t="s">
        <v>122</v>
      </c>
      <c r="AR1564" s="85">
        <v>1</v>
      </c>
      <c r="AS1564" s="86">
        <v>1</v>
      </c>
      <c r="AT1564" s="86">
        <v>1E-3</v>
      </c>
      <c r="AU1564" s="86">
        <v>1</v>
      </c>
      <c r="AV1564" s="84" t="s">
        <v>8</v>
      </c>
      <c r="AW1564" s="86">
        <v>150</v>
      </c>
      <c r="AX1564" s="84" t="s">
        <v>68</v>
      </c>
      <c r="AY1564" s="84" t="s">
        <v>68</v>
      </c>
      <c r="AZ1564" s="84" t="s">
        <v>68</v>
      </c>
      <c r="BA1564" s="84" t="s">
        <v>68</v>
      </c>
      <c r="BB1564" s="84" t="s">
        <v>68</v>
      </c>
      <c r="BC1564" s="84" t="s">
        <v>124</v>
      </c>
      <c r="BD1564" s="84" t="s">
        <v>87</v>
      </c>
      <c r="BE1564" s="84" t="s">
        <v>88</v>
      </c>
      <c r="BF1564" s="84" t="s">
        <v>122</v>
      </c>
      <c r="BG1564" s="84" t="s">
        <v>69</v>
      </c>
      <c r="BH1564" s="92" t="s">
        <v>10143</v>
      </c>
      <c r="BI1564" s="84" t="s">
        <v>122</v>
      </c>
      <c r="BJ1564" s="84" t="s">
        <v>10144</v>
      </c>
      <c r="BK1564" s="84" t="s">
        <v>867</v>
      </c>
      <c r="BL1564" s="84" t="s">
        <v>122</v>
      </c>
      <c r="BM1564" s="84" t="s">
        <v>87</v>
      </c>
      <c r="BN1564" s="84" t="s">
        <v>70</v>
      </c>
      <c r="BO1564" s="84" t="s">
        <v>71</v>
      </c>
      <c r="BP1564" s="84" t="s">
        <v>122</v>
      </c>
      <c r="BQ1564" s="84" t="s">
        <v>163</v>
      </c>
    </row>
    <row r="1565" spans="1:69" ht="14.4" x14ac:dyDescent="0.3">
      <c r="A1565" s="40" t="str">
        <f t="shared" si="700"/>
        <v>2025-09-12</v>
      </c>
      <c r="B1565" s="40" t="str">
        <f t="shared" si="701"/>
        <v>SYD</v>
      </c>
      <c r="C1565" s="39" t="str">
        <f t="shared" si="702"/>
        <v>40644104686</v>
      </c>
      <c r="D1565" s="41" t="str">
        <f t="shared" si="703"/>
        <v>PKR253391775</v>
      </c>
      <c r="E1565" s="41" t="str">
        <f t="shared" si="704"/>
        <v>596421473601</v>
      </c>
      <c r="F1565" s="39" t="str">
        <f t="shared" si="705"/>
        <v>2254240</v>
      </c>
      <c r="G1565" s="39" t="str">
        <f t="shared" si="706"/>
        <v>WISE EXPRESS(VITAHUB)</v>
      </c>
      <c r="H1565" s="41" t="str">
        <f t="shared" si="707"/>
        <v>김경은</v>
      </c>
      <c r="I1565" s="39" t="str">
        <f t="shared" si="708"/>
        <v>37624</v>
      </c>
      <c r="J1565" s="52" t="str">
        <f t="shared" si="709"/>
        <v/>
      </c>
      <c r="K1565" s="75">
        <f t="shared" si="710"/>
        <v>1</v>
      </c>
      <c r="L1565" s="76">
        <f t="shared" si="711"/>
        <v>1</v>
      </c>
      <c r="M1565" s="76">
        <f t="shared" si="712"/>
        <v>1E-3</v>
      </c>
      <c r="N1565" s="76">
        <f t="shared" si="713"/>
        <v>1</v>
      </c>
      <c r="O1565" s="42">
        <f t="shared" si="714"/>
        <v>1</v>
      </c>
      <c r="P1565" s="39" t="str">
        <f t="shared" si="715"/>
        <v>일반(목록배제,Normal-Manifest Exception)</v>
      </c>
      <c r="Q1565" s="72">
        <f t="shared" si="716"/>
        <v>60</v>
      </c>
      <c r="R1565" s="43" t="str">
        <f t="shared" si="717"/>
        <v>5X033</v>
      </c>
      <c r="S1565" s="82" t="str">
        <f t="shared" si="718"/>
        <v/>
      </c>
      <c r="T1565" s="40">
        <f t="shared" si="719"/>
        <v>45912</v>
      </c>
      <c r="U1565" s="44">
        <v>2500</v>
      </c>
      <c r="V1565" s="44">
        <f t="shared" si="720"/>
        <v>0</v>
      </c>
      <c r="W1565" s="77">
        <f t="shared" si="721"/>
        <v>2500</v>
      </c>
      <c r="X1565" s="78">
        <f t="shared" si="722"/>
        <v>0</v>
      </c>
      <c r="Y1565" s="44" cm="1">
        <f t="array" ref="Y1565">_xlfn.IFNA(_xlfn.IFS(AND(Q1565&gt;=2000, Q1565&lt;3000), 10000, AND(Q1565&gt;=3000, Q1565&lt;4000), 15000, AND(Q1565&gt;=4000, Q1565&lt;5000), 20000, AND(Q1565&gt;=5000), 25000),0)</f>
        <v>0</v>
      </c>
      <c r="Z1565" s="91">
        <f t="shared" si="723"/>
        <v>300</v>
      </c>
      <c r="AA1565" s="44">
        <f t="shared" si="724"/>
        <v>0</v>
      </c>
      <c r="AB1565" s="44"/>
      <c r="AC1565" s="44"/>
      <c r="AD1565" s="44"/>
      <c r="AE1565" s="44">
        <f>VLOOKUP(O1565,정산업데이트!$A$6:$B$12,2,10)</f>
        <v>0</v>
      </c>
      <c r="AF1565" s="44"/>
      <c r="AG1565" s="79">
        <f t="shared" si="725"/>
        <v>300</v>
      </c>
      <c r="AH1565" s="80">
        <f t="shared" si="726"/>
        <v>2800</v>
      </c>
      <c r="AJ1565" s="84" t="s">
        <v>8911</v>
      </c>
      <c r="AK1565" s="84" t="s">
        <v>73</v>
      </c>
      <c r="AL1565" s="84" t="s">
        <v>8912</v>
      </c>
      <c r="AM1565" s="84" t="s">
        <v>10145</v>
      </c>
      <c r="AN1565" s="84" t="s">
        <v>10146</v>
      </c>
      <c r="AO1565" s="84" t="s">
        <v>10147</v>
      </c>
      <c r="AP1565" s="84" t="s">
        <v>1324</v>
      </c>
      <c r="AQ1565" s="84" t="s">
        <v>122</v>
      </c>
      <c r="AR1565" s="85">
        <v>1</v>
      </c>
      <c r="AS1565" s="86">
        <v>1</v>
      </c>
      <c r="AT1565" s="86">
        <v>1E-3</v>
      </c>
      <c r="AU1565" s="86">
        <v>1</v>
      </c>
      <c r="AV1565" s="84" t="s">
        <v>8</v>
      </c>
      <c r="AW1565" s="86">
        <v>60</v>
      </c>
      <c r="AX1565" s="84" t="s">
        <v>68</v>
      </c>
      <c r="AY1565" s="84" t="s">
        <v>68</v>
      </c>
      <c r="AZ1565" s="84" t="s">
        <v>68</v>
      </c>
      <c r="BA1565" s="84" t="s">
        <v>68</v>
      </c>
      <c r="BB1565" s="84" t="s">
        <v>68</v>
      </c>
      <c r="BC1565" s="84" t="s">
        <v>124</v>
      </c>
      <c r="BD1565" s="84" t="s">
        <v>87</v>
      </c>
      <c r="BE1565" s="84" t="s">
        <v>88</v>
      </c>
      <c r="BF1565" s="84" t="s">
        <v>122</v>
      </c>
      <c r="BG1565" s="84" t="s">
        <v>69</v>
      </c>
      <c r="BH1565" s="92" t="s">
        <v>10148</v>
      </c>
      <c r="BI1565" s="84" t="s">
        <v>122</v>
      </c>
      <c r="BJ1565" s="84" t="s">
        <v>10149</v>
      </c>
      <c r="BK1565" s="84" t="s">
        <v>867</v>
      </c>
      <c r="BL1565" s="84" t="s">
        <v>122</v>
      </c>
      <c r="BM1565" s="84" t="s">
        <v>87</v>
      </c>
      <c r="BN1565" s="84" t="s">
        <v>70</v>
      </c>
      <c r="BO1565" s="84" t="s">
        <v>71</v>
      </c>
      <c r="BP1565" s="84" t="s">
        <v>122</v>
      </c>
      <c r="BQ1565" s="84" t="s">
        <v>163</v>
      </c>
    </row>
    <row r="1566" spans="1:69" ht="14.4" x14ac:dyDescent="0.3">
      <c r="A1566" s="40" t="str">
        <f t="shared" si="700"/>
        <v>2025-09-12</v>
      </c>
      <c r="B1566" s="40" t="str">
        <f t="shared" si="701"/>
        <v>SYD</v>
      </c>
      <c r="C1566" s="39" t="str">
        <f t="shared" si="702"/>
        <v>40644104686</v>
      </c>
      <c r="D1566" s="41" t="str">
        <f t="shared" si="703"/>
        <v>PKR253343715</v>
      </c>
      <c r="E1566" s="41" t="str">
        <f t="shared" si="704"/>
        <v>596421472341</v>
      </c>
      <c r="F1566" s="39" t="str">
        <f t="shared" si="705"/>
        <v>2254225</v>
      </c>
      <c r="G1566" s="39" t="str">
        <f t="shared" si="706"/>
        <v>WISE EXPRESS LOGISTICS PTY LTD</v>
      </c>
      <c r="H1566" s="41" t="str">
        <f t="shared" si="707"/>
        <v>김은지</v>
      </c>
      <c r="I1566" s="39" t="str">
        <f t="shared" si="708"/>
        <v>47520</v>
      </c>
      <c r="J1566" s="52" t="str">
        <f t="shared" si="709"/>
        <v/>
      </c>
      <c r="K1566" s="75">
        <f t="shared" si="710"/>
        <v>1</v>
      </c>
      <c r="L1566" s="76">
        <f t="shared" si="711"/>
        <v>16</v>
      </c>
      <c r="M1566" s="76">
        <f t="shared" si="712"/>
        <v>1E-3</v>
      </c>
      <c r="N1566" s="76">
        <f t="shared" si="713"/>
        <v>16</v>
      </c>
      <c r="O1566" s="42">
        <f t="shared" si="714"/>
        <v>16</v>
      </c>
      <c r="P1566" s="39" t="str">
        <f t="shared" si="715"/>
        <v>일반(목록배제,Normal-Manifest Exception)</v>
      </c>
      <c r="Q1566" s="72">
        <f t="shared" si="716"/>
        <v>83</v>
      </c>
      <c r="R1566" s="43" t="str">
        <f t="shared" si="717"/>
        <v>5X033</v>
      </c>
      <c r="S1566" s="82" t="str">
        <f t="shared" si="718"/>
        <v/>
      </c>
      <c r="T1566" s="40">
        <f t="shared" si="719"/>
        <v>45912</v>
      </c>
      <c r="U1566" s="44">
        <v>2500</v>
      </c>
      <c r="V1566" s="44">
        <f t="shared" si="720"/>
        <v>1100</v>
      </c>
      <c r="W1566" s="77">
        <f t="shared" si="721"/>
        <v>3600</v>
      </c>
      <c r="X1566" s="78">
        <f t="shared" si="722"/>
        <v>0</v>
      </c>
      <c r="Y1566" s="44" cm="1">
        <f t="array" ref="Y1566">_xlfn.IFNA(_xlfn.IFS(AND(Q1566&gt;=2000, Q1566&lt;3000), 10000, AND(Q1566&gt;=3000, Q1566&lt;4000), 15000, AND(Q1566&gt;=4000, Q1566&lt;5000), 20000, AND(Q1566&gt;=5000), 25000),0)</f>
        <v>0</v>
      </c>
      <c r="Z1566" s="91">
        <f t="shared" si="723"/>
        <v>300</v>
      </c>
      <c r="AA1566" s="44">
        <f t="shared" si="724"/>
        <v>0</v>
      </c>
      <c r="AB1566" s="44"/>
      <c r="AC1566" s="44"/>
      <c r="AD1566" s="44"/>
      <c r="AE1566" s="44">
        <f>VLOOKUP(O1566,정산업데이트!$A$6:$B$12,2,10)</f>
        <v>3000</v>
      </c>
      <c r="AF1566" s="44"/>
      <c r="AG1566" s="79">
        <f t="shared" si="725"/>
        <v>3300</v>
      </c>
      <c r="AH1566" s="80">
        <f t="shared" si="726"/>
        <v>6900</v>
      </c>
      <c r="AI1566" s="93"/>
      <c r="AJ1566" s="84" t="s">
        <v>8911</v>
      </c>
      <c r="AK1566" s="84" t="s">
        <v>73</v>
      </c>
      <c r="AL1566" s="84" t="s">
        <v>8912</v>
      </c>
      <c r="AM1566" s="84" t="s">
        <v>10150</v>
      </c>
      <c r="AN1566" s="84" t="s">
        <v>440</v>
      </c>
      <c r="AO1566" s="84" t="s">
        <v>8862</v>
      </c>
      <c r="AP1566" s="84" t="s">
        <v>8890</v>
      </c>
      <c r="AQ1566" s="84" t="s">
        <v>122</v>
      </c>
      <c r="AR1566" s="85">
        <v>1</v>
      </c>
      <c r="AS1566" s="86">
        <v>16</v>
      </c>
      <c r="AT1566" s="86">
        <v>1E-3</v>
      </c>
      <c r="AU1566" s="86">
        <v>16</v>
      </c>
      <c r="AV1566" s="84" t="s">
        <v>8</v>
      </c>
      <c r="AW1566" s="86">
        <v>83</v>
      </c>
      <c r="AX1566" s="84" t="s">
        <v>68</v>
      </c>
      <c r="AY1566" s="84" t="s">
        <v>68</v>
      </c>
      <c r="AZ1566" s="84" t="s">
        <v>68</v>
      </c>
      <c r="BA1566" s="84" t="s">
        <v>68</v>
      </c>
      <c r="BB1566" s="84" t="s">
        <v>68</v>
      </c>
      <c r="BC1566" s="84" t="s">
        <v>125</v>
      </c>
      <c r="BD1566" s="84" t="s">
        <v>74</v>
      </c>
      <c r="BE1566" s="84" t="s">
        <v>8891</v>
      </c>
      <c r="BF1566" s="84" t="s">
        <v>122</v>
      </c>
      <c r="BG1566" s="84" t="s">
        <v>69</v>
      </c>
      <c r="BH1566" s="92" t="s">
        <v>10151</v>
      </c>
      <c r="BI1566" s="84" t="s">
        <v>122</v>
      </c>
      <c r="BJ1566" s="84" t="s">
        <v>10152</v>
      </c>
      <c r="BK1566" s="84" t="s">
        <v>867</v>
      </c>
      <c r="BL1566" s="84" t="s">
        <v>122</v>
      </c>
      <c r="BM1566" s="84" t="s">
        <v>74</v>
      </c>
      <c r="BN1566" s="84" t="s">
        <v>70</v>
      </c>
      <c r="BO1566" s="84" t="s">
        <v>71</v>
      </c>
      <c r="BP1566" s="84" t="s">
        <v>122</v>
      </c>
      <c r="BQ1566" s="84" t="s">
        <v>163</v>
      </c>
    </row>
    <row r="1567" spans="1:69" ht="14.4" x14ac:dyDescent="0.3">
      <c r="A1567" s="40" t="str">
        <f t="shared" si="700"/>
        <v>2025-09-12</v>
      </c>
      <c r="B1567" s="40" t="str">
        <f t="shared" si="701"/>
        <v>SYD</v>
      </c>
      <c r="C1567" s="39" t="str">
        <f t="shared" si="702"/>
        <v>40644104686</v>
      </c>
      <c r="D1567" s="41" t="str">
        <f t="shared" si="703"/>
        <v>PKR253346603</v>
      </c>
      <c r="E1567" s="41" t="str">
        <f t="shared" si="704"/>
        <v>596421472352</v>
      </c>
      <c r="F1567" s="39" t="str">
        <f t="shared" si="705"/>
        <v>2254237</v>
      </c>
      <c r="G1567" s="39" t="str">
        <f t="shared" si="706"/>
        <v>WISE EXPRESS(BABYBREATH)</v>
      </c>
      <c r="H1567" s="41" t="str">
        <f t="shared" si="707"/>
        <v>정영선</v>
      </c>
      <c r="I1567" s="39" t="str">
        <f t="shared" si="708"/>
        <v>58923</v>
      </c>
      <c r="J1567" s="52" t="str">
        <f t="shared" si="709"/>
        <v/>
      </c>
      <c r="K1567" s="75">
        <f t="shared" si="710"/>
        <v>1</v>
      </c>
      <c r="L1567" s="76">
        <f t="shared" si="711"/>
        <v>1</v>
      </c>
      <c r="M1567" s="76">
        <f t="shared" si="712"/>
        <v>1E-3</v>
      </c>
      <c r="N1567" s="76">
        <f t="shared" si="713"/>
        <v>1</v>
      </c>
      <c r="O1567" s="42">
        <f t="shared" si="714"/>
        <v>1</v>
      </c>
      <c r="P1567" s="39" t="str">
        <f t="shared" si="715"/>
        <v>일반(목록배제,Normal-Manifest Exception)</v>
      </c>
      <c r="Q1567" s="72">
        <f t="shared" si="716"/>
        <v>40</v>
      </c>
      <c r="R1567" s="43" t="str">
        <f t="shared" si="717"/>
        <v>5X033</v>
      </c>
      <c r="S1567" s="82" t="str">
        <f t="shared" si="718"/>
        <v/>
      </c>
      <c r="T1567" s="40">
        <f t="shared" si="719"/>
        <v>45912</v>
      </c>
      <c r="U1567" s="44">
        <v>2500</v>
      </c>
      <c r="V1567" s="44">
        <f t="shared" si="720"/>
        <v>0</v>
      </c>
      <c r="W1567" s="77">
        <f t="shared" si="721"/>
        <v>2500</v>
      </c>
      <c r="X1567" s="78">
        <f t="shared" si="722"/>
        <v>0</v>
      </c>
      <c r="Y1567" s="44" cm="1">
        <f t="array" ref="Y1567">_xlfn.IFNA(_xlfn.IFS(AND(Q1567&gt;=2000, Q1567&lt;3000), 10000, AND(Q1567&gt;=3000, Q1567&lt;4000), 15000, AND(Q1567&gt;=4000, Q1567&lt;5000), 20000, AND(Q1567&gt;=5000), 25000),0)</f>
        <v>0</v>
      </c>
      <c r="Z1567" s="91">
        <f t="shared" si="723"/>
        <v>300</v>
      </c>
      <c r="AA1567" s="44">
        <f t="shared" si="724"/>
        <v>0</v>
      </c>
      <c r="AB1567" s="44"/>
      <c r="AC1567" s="44"/>
      <c r="AD1567" s="44"/>
      <c r="AE1567" s="44">
        <f>VLOOKUP(O1567,정산업데이트!$A$6:$B$12,2,10)</f>
        <v>0</v>
      </c>
      <c r="AF1567" s="44"/>
      <c r="AG1567" s="79">
        <f t="shared" si="725"/>
        <v>300</v>
      </c>
      <c r="AH1567" s="80">
        <f t="shared" si="726"/>
        <v>2800</v>
      </c>
      <c r="AI1567" s="93"/>
      <c r="AJ1567" s="84" t="s">
        <v>8911</v>
      </c>
      <c r="AK1567" s="84" t="s">
        <v>73</v>
      </c>
      <c r="AL1567" s="84" t="s">
        <v>8912</v>
      </c>
      <c r="AM1567" s="84" t="s">
        <v>10153</v>
      </c>
      <c r="AN1567" s="84" t="s">
        <v>3798</v>
      </c>
      <c r="AO1567" s="84" t="s">
        <v>10154</v>
      </c>
      <c r="AP1567" s="84" t="s">
        <v>10155</v>
      </c>
      <c r="AQ1567" s="84" t="s">
        <v>122</v>
      </c>
      <c r="AR1567" s="85">
        <v>1</v>
      </c>
      <c r="AS1567" s="86">
        <v>1</v>
      </c>
      <c r="AT1567" s="86">
        <v>1E-3</v>
      </c>
      <c r="AU1567" s="86">
        <v>1</v>
      </c>
      <c r="AV1567" s="84" t="s">
        <v>8</v>
      </c>
      <c r="AW1567" s="86">
        <v>40</v>
      </c>
      <c r="AX1567" s="84" t="s">
        <v>68</v>
      </c>
      <c r="AY1567" s="84" t="s">
        <v>68</v>
      </c>
      <c r="AZ1567" s="84" t="s">
        <v>68</v>
      </c>
      <c r="BA1567" s="84" t="s">
        <v>68</v>
      </c>
      <c r="BB1567" s="84" t="s">
        <v>68</v>
      </c>
      <c r="BC1567" s="84" t="s">
        <v>188</v>
      </c>
      <c r="BD1567" s="84" t="s">
        <v>189</v>
      </c>
      <c r="BE1567" s="84" t="s">
        <v>190</v>
      </c>
      <c r="BF1567" s="84" t="s">
        <v>122</v>
      </c>
      <c r="BG1567" s="84" t="s">
        <v>69</v>
      </c>
      <c r="BH1567" s="92" t="s">
        <v>10156</v>
      </c>
      <c r="BI1567" s="84" t="s">
        <v>122</v>
      </c>
      <c r="BJ1567" s="84" t="s">
        <v>10157</v>
      </c>
      <c r="BK1567" s="84" t="s">
        <v>867</v>
      </c>
      <c r="BL1567" s="84" t="s">
        <v>122</v>
      </c>
      <c r="BM1567" s="84" t="s">
        <v>189</v>
      </c>
      <c r="BN1567" s="84" t="s">
        <v>70</v>
      </c>
      <c r="BO1567" s="84" t="s">
        <v>71</v>
      </c>
      <c r="BP1567" s="84" t="s">
        <v>122</v>
      </c>
      <c r="BQ1567" s="84" t="s">
        <v>163</v>
      </c>
    </row>
    <row r="1568" spans="1:69" ht="14.4" x14ac:dyDescent="0.3">
      <c r="A1568" s="40" t="str">
        <f t="shared" si="700"/>
        <v>2025-09-12</v>
      </c>
      <c r="B1568" s="40" t="str">
        <f t="shared" si="701"/>
        <v>SYD</v>
      </c>
      <c r="C1568" s="39" t="str">
        <f t="shared" si="702"/>
        <v>40644104686</v>
      </c>
      <c r="D1568" s="41" t="str">
        <f t="shared" si="703"/>
        <v>PAU029773860</v>
      </c>
      <c r="E1568" s="41" t="str">
        <f t="shared" si="704"/>
        <v>596421477834</v>
      </c>
      <c r="F1568" s="39" t="str">
        <f t="shared" si="705"/>
        <v>2254252</v>
      </c>
      <c r="G1568" s="39" t="str">
        <f t="shared" si="706"/>
        <v>WISE EXPRESS(AUSTRAPHARM)</v>
      </c>
      <c r="H1568" s="41" t="str">
        <f t="shared" si="707"/>
        <v>장윤석</v>
      </c>
      <c r="I1568" s="39" t="str">
        <f t="shared" si="708"/>
        <v>47015</v>
      </c>
      <c r="J1568" s="52" t="str">
        <f t="shared" si="709"/>
        <v/>
      </c>
      <c r="K1568" s="75">
        <f t="shared" si="710"/>
        <v>1</v>
      </c>
      <c r="L1568" s="76">
        <f t="shared" si="711"/>
        <v>1</v>
      </c>
      <c r="M1568" s="76">
        <f t="shared" si="712"/>
        <v>1E-3</v>
      </c>
      <c r="N1568" s="76">
        <f t="shared" si="713"/>
        <v>1</v>
      </c>
      <c r="O1568" s="42">
        <f t="shared" si="714"/>
        <v>1</v>
      </c>
      <c r="P1568" s="39" t="str">
        <f t="shared" si="715"/>
        <v>목록(Manifest)</v>
      </c>
      <c r="Q1568" s="72">
        <f t="shared" si="716"/>
        <v>70</v>
      </c>
      <c r="R1568" s="43" t="str">
        <f t="shared" si="717"/>
        <v>5X033</v>
      </c>
      <c r="S1568" s="82" t="str">
        <f t="shared" si="718"/>
        <v/>
      </c>
      <c r="T1568" s="40">
        <f t="shared" si="719"/>
        <v>45912</v>
      </c>
      <c r="U1568" s="44">
        <v>2500</v>
      </c>
      <c r="V1568" s="44">
        <f t="shared" si="720"/>
        <v>0</v>
      </c>
      <c r="W1568" s="77">
        <f t="shared" si="721"/>
        <v>2500</v>
      </c>
      <c r="X1568" s="78">
        <f t="shared" si="722"/>
        <v>0</v>
      </c>
      <c r="Y1568" s="44" cm="1">
        <f t="array" ref="Y1568">_xlfn.IFNA(_xlfn.IFS(AND(Q1568&gt;=2000, Q1568&lt;3000), 10000, AND(Q1568&gt;=3000, Q1568&lt;4000), 15000, AND(Q1568&gt;=4000, Q1568&lt;5000), 20000, AND(Q1568&gt;=5000), 25000),0)</f>
        <v>0</v>
      </c>
      <c r="Z1568" s="91">
        <f t="shared" si="723"/>
        <v>0</v>
      </c>
      <c r="AA1568" s="44">
        <f t="shared" si="724"/>
        <v>0</v>
      </c>
      <c r="AB1568" s="44"/>
      <c r="AC1568" s="44"/>
      <c r="AD1568" s="44"/>
      <c r="AE1568" s="44">
        <f>VLOOKUP(O1568,정산업데이트!$A$6:$B$12,2,10)</f>
        <v>0</v>
      </c>
      <c r="AF1568" s="44"/>
      <c r="AG1568" s="79">
        <f t="shared" si="725"/>
        <v>0</v>
      </c>
      <c r="AH1568" s="80">
        <f t="shared" si="726"/>
        <v>2500</v>
      </c>
      <c r="AI1568" s="93"/>
      <c r="AJ1568" s="84" t="s">
        <v>8911</v>
      </c>
      <c r="AK1568" s="84" t="s">
        <v>73</v>
      </c>
      <c r="AL1568" s="84" t="s">
        <v>8912</v>
      </c>
      <c r="AM1568" s="84" t="s">
        <v>10158</v>
      </c>
      <c r="AN1568" s="84" t="s">
        <v>10159</v>
      </c>
      <c r="AO1568" s="84" t="s">
        <v>10160</v>
      </c>
      <c r="AP1568" s="84" t="s">
        <v>10161</v>
      </c>
      <c r="AQ1568" s="84" t="s">
        <v>122</v>
      </c>
      <c r="AR1568" s="85">
        <v>1</v>
      </c>
      <c r="AS1568" s="86">
        <v>1</v>
      </c>
      <c r="AT1568" s="86">
        <v>1E-3</v>
      </c>
      <c r="AU1568" s="86">
        <v>1</v>
      </c>
      <c r="AV1568" s="84" t="s">
        <v>7</v>
      </c>
      <c r="AW1568" s="86">
        <v>70</v>
      </c>
      <c r="AX1568" s="84" t="s">
        <v>68</v>
      </c>
      <c r="AY1568" s="84" t="s">
        <v>68</v>
      </c>
      <c r="AZ1568" s="84" t="s">
        <v>68</v>
      </c>
      <c r="BA1568" s="84" t="s">
        <v>68</v>
      </c>
      <c r="BB1568" s="84" t="s">
        <v>68</v>
      </c>
      <c r="BC1568" s="84" t="s">
        <v>132</v>
      </c>
      <c r="BD1568" s="84" t="s">
        <v>83</v>
      </c>
      <c r="BE1568" s="84" t="s">
        <v>84</v>
      </c>
      <c r="BF1568" s="84" t="s">
        <v>122</v>
      </c>
      <c r="BG1568" s="84" t="s">
        <v>69</v>
      </c>
      <c r="BH1568" s="92" t="s">
        <v>10162</v>
      </c>
      <c r="BI1568" s="84" t="s">
        <v>122</v>
      </c>
      <c r="BJ1568" s="84" t="s">
        <v>10163</v>
      </c>
      <c r="BK1568" s="84" t="s">
        <v>867</v>
      </c>
      <c r="BL1568" s="84" t="s">
        <v>122</v>
      </c>
      <c r="BM1568" s="84" t="s">
        <v>83</v>
      </c>
      <c r="BN1568" s="84" t="s">
        <v>70</v>
      </c>
      <c r="BO1568" s="84" t="s">
        <v>71</v>
      </c>
      <c r="BP1568" s="84" t="s">
        <v>122</v>
      </c>
      <c r="BQ1568" s="84" t="s">
        <v>163</v>
      </c>
    </row>
    <row r="1569" spans="1:69" ht="14.4" x14ac:dyDescent="0.3">
      <c r="A1569" s="40" t="str">
        <f t="shared" si="700"/>
        <v>2025-09-12</v>
      </c>
      <c r="B1569" s="40" t="str">
        <f t="shared" si="701"/>
        <v>SYD</v>
      </c>
      <c r="C1569" s="39" t="str">
        <f t="shared" si="702"/>
        <v>40644104686</v>
      </c>
      <c r="D1569" s="41" t="str">
        <f t="shared" si="703"/>
        <v>PKR253445724</v>
      </c>
      <c r="E1569" s="41" t="str">
        <f t="shared" si="704"/>
        <v>596421476655</v>
      </c>
      <c r="F1569" s="39" t="str">
        <f t="shared" si="705"/>
        <v>2256683</v>
      </c>
      <c r="G1569" s="39" t="str">
        <f t="shared" si="706"/>
        <v>WISE EXPRESS LOGISTICS(PANGZIMOM)</v>
      </c>
      <c r="H1569" s="41" t="str">
        <f t="shared" si="707"/>
        <v>강민우</v>
      </c>
      <c r="I1569" s="39" t="str">
        <f t="shared" si="708"/>
        <v>04791</v>
      </c>
      <c r="J1569" s="52" t="str">
        <f t="shared" si="709"/>
        <v/>
      </c>
      <c r="K1569" s="75">
        <f t="shared" si="710"/>
        <v>1</v>
      </c>
      <c r="L1569" s="76">
        <f t="shared" si="711"/>
        <v>1.5</v>
      </c>
      <c r="M1569" s="76">
        <f t="shared" si="712"/>
        <v>1E-3</v>
      </c>
      <c r="N1569" s="76">
        <f t="shared" si="713"/>
        <v>1.5</v>
      </c>
      <c r="O1569" s="42">
        <f t="shared" si="714"/>
        <v>1.5</v>
      </c>
      <c r="P1569" s="39" t="str">
        <f t="shared" si="715"/>
        <v>일반(목록배제,Normal-Manifest Exception)</v>
      </c>
      <c r="Q1569" s="72">
        <f t="shared" si="716"/>
        <v>60</v>
      </c>
      <c r="R1569" s="43" t="str">
        <f t="shared" si="717"/>
        <v>5X033</v>
      </c>
      <c r="S1569" s="82" t="str">
        <f t="shared" si="718"/>
        <v/>
      </c>
      <c r="T1569" s="40">
        <f t="shared" si="719"/>
        <v>45912</v>
      </c>
      <c r="U1569" s="44">
        <v>2500</v>
      </c>
      <c r="V1569" s="44">
        <f t="shared" si="720"/>
        <v>0</v>
      </c>
      <c r="W1569" s="77">
        <f t="shared" si="721"/>
        <v>2500</v>
      </c>
      <c r="X1569" s="78">
        <f t="shared" si="722"/>
        <v>0</v>
      </c>
      <c r="Y1569" s="44" cm="1">
        <f t="array" ref="Y1569">_xlfn.IFNA(_xlfn.IFS(AND(Q1569&gt;=2000, Q1569&lt;3000), 10000, AND(Q1569&gt;=3000, Q1569&lt;4000), 15000, AND(Q1569&gt;=4000, Q1569&lt;5000), 20000, AND(Q1569&gt;=5000), 25000),0)</f>
        <v>0</v>
      </c>
      <c r="Z1569" s="91">
        <f t="shared" si="723"/>
        <v>300</v>
      </c>
      <c r="AA1569" s="44">
        <f t="shared" si="724"/>
        <v>0</v>
      </c>
      <c r="AB1569" s="44"/>
      <c r="AC1569" s="44"/>
      <c r="AD1569" s="44"/>
      <c r="AE1569" s="44">
        <f>VLOOKUP(O1569,정산업데이트!$A$6:$B$12,2,10)</f>
        <v>0</v>
      </c>
      <c r="AF1569" s="44"/>
      <c r="AG1569" s="79">
        <f t="shared" si="725"/>
        <v>300</v>
      </c>
      <c r="AH1569" s="80">
        <f t="shared" si="726"/>
        <v>2800</v>
      </c>
      <c r="AI1569" s="93"/>
      <c r="AJ1569" s="84" t="s">
        <v>8911</v>
      </c>
      <c r="AK1569" s="84" t="s">
        <v>73</v>
      </c>
      <c r="AL1569" s="84" t="s">
        <v>8912</v>
      </c>
      <c r="AM1569" s="84" t="s">
        <v>10164</v>
      </c>
      <c r="AN1569" s="84" t="s">
        <v>10165</v>
      </c>
      <c r="AO1569" s="84" t="s">
        <v>10166</v>
      </c>
      <c r="AP1569" s="84" t="s">
        <v>10167</v>
      </c>
      <c r="AQ1569" s="84" t="s">
        <v>122</v>
      </c>
      <c r="AR1569" s="85">
        <v>1</v>
      </c>
      <c r="AS1569" s="86">
        <v>1.5</v>
      </c>
      <c r="AT1569" s="86">
        <v>1E-3</v>
      </c>
      <c r="AU1569" s="86">
        <v>1.5</v>
      </c>
      <c r="AV1569" s="84" t="s">
        <v>8</v>
      </c>
      <c r="AW1569" s="86">
        <v>60</v>
      </c>
      <c r="AX1569" s="84" t="s">
        <v>68</v>
      </c>
      <c r="AY1569" s="84" t="s">
        <v>68</v>
      </c>
      <c r="AZ1569" s="84" t="s">
        <v>68</v>
      </c>
      <c r="BA1569" s="84" t="s">
        <v>68</v>
      </c>
      <c r="BB1569" s="84" t="s">
        <v>68</v>
      </c>
      <c r="BC1569" s="84" t="s">
        <v>441</v>
      </c>
      <c r="BD1569" s="84" t="s">
        <v>442</v>
      </c>
      <c r="BE1569" s="84" t="s">
        <v>443</v>
      </c>
      <c r="BF1569" s="84" t="s">
        <v>122</v>
      </c>
      <c r="BG1569" s="84" t="s">
        <v>69</v>
      </c>
      <c r="BH1569" s="92" t="s">
        <v>10168</v>
      </c>
      <c r="BI1569" s="84" t="s">
        <v>122</v>
      </c>
      <c r="BJ1569" s="84" t="s">
        <v>10169</v>
      </c>
      <c r="BK1569" s="84" t="s">
        <v>867</v>
      </c>
      <c r="BL1569" s="84" t="s">
        <v>122</v>
      </c>
      <c r="BM1569" s="84" t="s">
        <v>442</v>
      </c>
      <c r="BN1569" s="84" t="s">
        <v>70</v>
      </c>
      <c r="BO1569" s="84" t="s">
        <v>71</v>
      </c>
      <c r="BP1569" s="84" t="s">
        <v>122</v>
      </c>
      <c r="BQ1569" s="84" t="s">
        <v>163</v>
      </c>
    </row>
    <row r="1570" spans="1:69" ht="14.4" customHeight="1" x14ac:dyDescent="0.3">
      <c r="A1570" s="40" t="str">
        <f t="shared" si="700"/>
        <v>2025-09-12</v>
      </c>
      <c r="B1570" s="40" t="str">
        <f t="shared" si="701"/>
        <v>SYD</v>
      </c>
      <c r="C1570" s="39" t="str">
        <f t="shared" si="702"/>
        <v>40644104686</v>
      </c>
      <c r="D1570" s="41" t="str">
        <f t="shared" si="703"/>
        <v>PKR253445725</v>
      </c>
      <c r="E1570" s="41" t="str">
        <f t="shared" si="704"/>
        <v>596421476666</v>
      </c>
      <c r="F1570" s="39" t="str">
        <f t="shared" si="705"/>
        <v>2256683</v>
      </c>
      <c r="G1570" s="39" t="str">
        <f t="shared" si="706"/>
        <v>WISE EXPRESS LOGISTICS(PANGZIMOM)</v>
      </c>
      <c r="H1570" s="41" t="str">
        <f t="shared" si="707"/>
        <v>최유진</v>
      </c>
      <c r="I1570" s="39" t="str">
        <f t="shared" si="708"/>
        <v>18017</v>
      </c>
      <c r="J1570" s="52" t="str">
        <f t="shared" si="709"/>
        <v/>
      </c>
      <c r="K1570" s="75">
        <f t="shared" si="710"/>
        <v>1</v>
      </c>
      <c r="L1570" s="76">
        <f t="shared" si="711"/>
        <v>1</v>
      </c>
      <c r="M1570" s="76">
        <f t="shared" si="712"/>
        <v>1E-3</v>
      </c>
      <c r="N1570" s="76">
        <f t="shared" si="713"/>
        <v>1</v>
      </c>
      <c r="O1570" s="42">
        <f t="shared" si="714"/>
        <v>1</v>
      </c>
      <c r="P1570" s="39" t="str">
        <f t="shared" si="715"/>
        <v>목록(Manifest)</v>
      </c>
      <c r="Q1570" s="72">
        <f t="shared" si="716"/>
        <v>45</v>
      </c>
      <c r="R1570" s="43" t="str">
        <f t="shared" si="717"/>
        <v>5X033</v>
      </c>
      <c r="S1570" s="82" t="str">
        <f t="shared" si="718"/>
        <v/>
      </c>
      <c r="T1570" s="40">
        <f t="shared" si="719"/>
        <v>45912</v>
      </c>
      <c r="U1570" s="44">
        <v>2500</v>
      </c>
      <c r="V1570" s="44">
        <f t="shared" si="720"/>
        <v>0</v>
      </c>
      <c r="W1570" s="77">
        <f t="shared" si="721"/>
        <v>2500</v>
      </c>
      <c r="X1570" s="78">
        <f t="shared" si="722"/>
        <v>0</v>
      </c>
      <c r="Y1570" s="44" cm="1">
        <f t="array" ref="Y1570">_xlfn.IFNA(_xlfn.IFS(AND(Q1570&gt;=2000, Q1570&lt;3000), 10000, AND(Q1570&gt;=3000, Q1570&lt;4000), 15000, AND(Q1570&gt;=4000, Q1570&lt;5000), 20000, AND(Q1570&gt;=5000), 25000),0)</f>
        <v>0</v>
      </c>
      <c r="Z1570" s="91">
        <f t="shared" si="723"/>
        <v>0</v>
      </c>
      <c r="AA1570" s="44">
        <f t="shared" si="724"/>
        <v>0</v>
      </c>
      <c r="AB1570" s="44"/>
      <c r="AC1570" s="44"/>
      <c r="AD1570" s="44"/>
      <c r="AE1570" s="44">
        <f>VLOOKUP(O1570,정산업데이트!$A$6:$B$12,2,10)</f>
        <v>0</v>
      </c>
      <c r="AF1570" s="44"/>
      <c r="AG1570" s="79">
        <f t="shared" si="725"/>
        <v>0</v>
      </c>
      <c r="AH1570" s="80">
        <f t="shared" si="726"/>
        <v>2500</v>
      </c>
      <c r="AI1570" s="93"/>
      <c r="AJ1570" s="84" t="s">
        <v>8911</v>
      </c>
      <c r="AK1570" s="84" t="s">
        <v>73</v>
      </c>
      <c r="AL1570" s="84" t="s">
        <v>8912</v>
      </c>
      <c r="AM1570" s="84" t="s">
        <v>10170</v>
      </c>
      <c r="AN1570" s="84" t="s">
        <v>571</v>
      </c>
      <c r="AO1570" s="84" t="s">
        <v>10171</v>
      </c>
      <c r="AP1570" s="84" t="s">
        <v>1196</v>
      </c>
      <c r="AQ1570" s="84" t="s">
        <v>122</v>
      </c>
      <c r="AR1570" s="85">
        <v>1</v>
      </c>
      <c r="AS1570" s="86">
        <v>1</v>
      </c>
      <c r="AT1570" s="86">
        <v>1E-3</v>
      </c>
      <c r="AU1570" s="86">
        <v>1</v>
      </c>
      <c r="AV1570" s="84" t="s">
        <v>7</v>
      </c>
      <c r="AW1570" s="86">
        <v>45</v>
      </c>
      <c r="AX1570" s="84" t="s">
        <v>68</v>
      </c>
      <c r="AY1570" s="84" t="s">
        <v>68</v>
      </c>
      <c r="AZ1570" s="84" t="s">
        <v>68</v>
      </c>
      <c r="BA1570" s="84" t="s">
        <v>68</v>
      </c>
      <c r="BB1570" s="84" t="s">
        <v>68</v>
      </c>
      <c r="BC1570" s="84" t="s">
        <v>441</v>
      </c>
      <c r="BD1570" s="84" t="s">
        <v>442</v>
      </c>
      <c r="BE1570" s="84" t="s">
        <v>443</v>
      </c>
      <c r="BF1570" s="84" t="s">
        <v>122</v>
      </c>
      <c r="BG1570" s="84" t="s">
        <v>69</v>
      </c>
      <c r="BH1570" s="92" t="s">
        <v>10172</v>
      </c>
      <c r="BI1570" s="84" t="s">
        <v>122</v>
      </c>
      <c r="BJ1570" s="84" t="s">
        <v>10173</v>
      </c>
      <c r="BK1570" s="84" t="s">
        <v>867</v>
      </c>
      <c r="BL1570" s="84" t="s">
        <v>122</v>
      </c>
      <c r="BM1570" s="84" t="s">
        <v>442</v>
      </c>
      <c r="BN1570" s="84" t="s">
        <v>70</v>
      </c>
      <c r="BO1570" s="84" t="s">
        <v>71</v>
      </c>
      <c r="BP1570" s="84" t="s">
        <v>122</v>
      </c>
      <c r="BQ1570" s="84" t="s">
        <v>163</v>
      </c>
    </row>
    <row r="1571" spans="1:69" ht="14.4" x14ac:dyDescent="0.3">
      <c r="A1571" s="40" t="str">
        <f t="shared" si="700"/>
        <v>2025-09-12</v>
      </c>
      <c r="B1571" s="40" t="str">
        <f t="shared" si="701"/>
        <v>SYD</v>
      </c>
      <c r="C1571" s="39" t="str">
        <f t="shared" si="702"/>
        <v>40644104686</v>
      </c>
      <c r="D1571" s="41" t="str">
        <f t="shared" si="703"/>
        <v>PKR253445727</v>
      </c>
      <c r="E1571" s="41" t="str">
        <f t="shared" si="704"/>
        <v>596421476681</v>
      </c>
      <c r="F1571" s="39" t="str">
        <f t="shared" si="705"/>
        <v>2256683</v>
      </c>
      <c r="G1571" s="39" t="str">
        <f t="shared" si="706"/>
        <v>WISE EXPRESS LOGISTICS(PANGZIMOM)</v>
      </c>
      <c r="H1571" s="41" t="str">
        <f t="shared" si="707"/>
        <v>변지윤</v>
      </c>
      <c r="I1571" s="39" t="str">
        <f t="shared" si="708"/>
        <v>07216</v>
      </c>
      <c r="J1571" s="52" t="str">
        <f t="shared" si="709"/>
        <v/>
      </c>
      <c r="K1571" s="75">
        <f t="shared" si="710"/>
        <v>1</v>
      </c>
      <c r="L1571" s="76">
        <f t="shared" si="711"/>
        <v>0.3</v>
      </c>
      <c r="M1571" s="76">
        <f t="shared" si="712"/>
        <v>1E-3</v>
      </c>
      <c r="N1571" s="76">
        <f t="shared" si="713"/>
        <v>0.3</v>
      </c>
      <c r="O1571" s="42">
        <f t="shared" si="714"/>
        <v>0.5</v>
      </c>
      <c r="P1571" s="39" t="str">
        <f t="shared" si="715"/>
        <v>일반(목록배제,Normal-Manifest Exception)</v>
      </c>
      <c r="Q1571" s="72">
        <f t="shared" si="716"/>
        <v>8</v>
      </c>
      <c r="R1571" s="43" t="str">
        <f t="shared" si="717"/>
        <v>5X033</v>
      </c>
      <c r="S1571" s="82" t="str">
        <f t="shared" si="718"/>
        <v/>
      </c>
      <c r="T1571" s="40">
        <f t="shared" si="719"/>
        <v>45912</v>
      </c>
      <c r="U1571" s="44">
        <v>2500</v>
      </c>
      <c r="V1571" s="44">
        <f t="shared" si="720"/>
        <v>0</v>
      </c>
      <c r="W1571" s="77">
        <f t="shared" si="721"/>
        <v>2500</v>
      </c>
      <c r="X1571" s="78">
        <f t="shared" si="722"/>
        <v>0</v>
      </c>
      <c r="Y1571" s="44" cm="1">
        <f t="array" ref="Y1571">_xlfn.IFNA(_xlfn.IFS(AND(Q1571&gt;=2000, Q1571&lt;3000), 10000, AND(Q1571&gt;=3000, Q1571&lt;4000), 15000, AND(Q1571&gt;=4000, Q1571&lt;5000), 20000, AND(Q1571&gt;=5000), 25000),0)</f>
        <v>0</v>
      </c>
      <c r="Z1571" s="91">
        <f t="shared" si="723"/>
        <v>300</v>
      </c>
      <c r="AA1571" s="44">
        <f t="shared" si="724"/>
        <v>0</v>
      </c>
      <c r="AB1571" s="44"/>
      <c r="AC1571" s="44"/>
      <c r="AD1571" s="44"/>
      <c r="AE1571" s="44">
        <f>VLOOKUP(O1571,정산업데이트!$A$6:$B$12,2,10)</f>
        <v>0</v>
      </c>
      <c r="AF1571" s="44"/>
      <c r="AG1571" s="79">
        <f t="shared" si="725"/>
        <v>300</v>
      </c>
      <c r="AH1571" s="80">
        <f t="shared" si="726"/>
        <v>2800</v>
      </c>
      <c r="AI1571" s="93"/>
      <c r="AJ1571" s="84" t="s">
        <v>8911</v>
      </c>
      <c r="AK1571" s="84" t="s">
        <v>73</v>
      </c>
      <c r="AL1571" s="84" t="s">
        <v>8912</v>
      </c>
      <c r="AM1571" s="84" t="s">
        <v>10174</v>
      </c>
      <c r="AN1571" s="84" t="s">
        <v>10175</v>
      </c>
      <c r="AO1571" s="84" t="s">
        <v>10176</v>
      </c>
      <c r="AP1571" s="84" t="s">
        <v>1656</v>
      </c>
      <c r="AQ1571" s="84" t="s">
        <v>122</v>
      </c>
      <c r="AR1571" s="85">
        <v>1</v>
      </c>
      <c r="AS1571" s="86">
        <v>0.3</v>
      </c>
      <c r="AT1571" s="86">
        <v>1E-3</v>
      </c>
      <c r="AU1571" s="86">
        <v>0.3</v>
      </c>
      <c r="AV1571" s="84" t="s">
        <v>8</v>
      </c>
      <c r="AW1571" s="86">
        <v>8</v>
      </c>
      <c r="AX1571" s="84" t="s">
        <v>68</v>
      </c>
      <c r="AY1571" s="84" t="s">
        <v>68</v>
      </c>
      <c r="AZ1571" s="84" t="s">
        <v>68</v>
      </c>
      <c r="BA1571" s="84" t="s">
        <v>68</v>
      </c>
      <c r="BB1571" s="84" t="s">
        <v>68</v>
      </c>
      <c r="BC1571" s="84" t="s">
        <v>441</v>
      </c>
      <c r="BD1571" s="84" t="s">
        <v>442</v>
      </c>
      <c r="BE1571" s="84" t="s">
        <v>443</v>
      </c>
      <c r="BF1571" s="84" t="s">
        <v>122</v>
      </c>
      <c r="BG1571" s="84" t="s">
        <v>69</v>
      </c>
      <c r="BH1571" s="92" t="s">
        <v>10177</v>
      </c>
      <c r="BI1571" s="84" t="s">
        <v>122</v>
      </c>
      <c r="BJ1571" s="84" t="s">
        <v>10178</v>
      </c>
      <c r="BK1571" s="84" t="s">
        <v>867</v>
      </c>
      <c r="BL1571" s="84" t="s">
        <v>122</v>
      </c>
      <c r="BM1571" s="84" t="s">
        <v>442</v>
      </c>
      <c r="BN1571" s="84" t="s">
        <v>70</v>
      </c>
      <c r="BO1571" s="84" t="s">
        <v>71</v>
      </c>
      <c r="BP1571" s="84" t="s">
        <v>122</v>
      </c>
      <c r="BQ1571" s="84" t="s">
        <v>163</v>
      </c>
    </row>
    <row r="1572" spans="1:69" ht="14.4" x14ac:dyDescent="0.3">
      <c r="A1572" s="40" t="str">
        <f t="shared" si="700"/>
        <v>2025-09-12</v>
      </c>
      <c r="B1572" s="40" t="str">
        <f t="shared" si="701"/>
        <v>SYD</v>
      </c>
      <c r="C1572" s="39" t="str">
        <f t="shared" si="702"/>
        <v>40644104686</v>
      </c>
      <c r="D1572" s="41" t="str">
        <f t="shared" si="703"/>
        <v>PKR253445728</v>
      </c>
      <c r="E1572" s="41" t="str">
        <f t="shared" si="704"/>
        <v>596421476692</v>
      </c>
      <c r="F1572" s="39" t="str">
        <f t="shared" si="705"/>
        <v>2256683</v>
      </c>
      <c r="G1572" s="39" t="str">
        <f t="shared" si="706"/>
        <v>WISE EXPRESS LOGISTICS(PANGZIMOM)</v>
      </c>
      <c r="H1572" s="41" t="str">
        <f t="shared" si="707"/>
        <v>정지애</v>
      </c>
      <c r="I1572" s="39" t="str">
        <f t="shared" si="708"/>
        <v>58942</v>
      </c>
      <c r="J1572" s="52" t="str">
        <f t="shared" si="709"/>
        <v/>
      </c>
      <c r="K1572" s="75">
        <f t="shared" si="710"/>
        <v>1</v>
      </c>
      <c r="L1572" s="76">
        <f t="shared" si="711"/>
        <v>1</v>
      </c>
      <c r="M1572" s="76">
        <f t="shared" si="712"/>
        <v>1E-3</v>
      </c>
      <c r="N1572" s="76">
        <f t="shared" si="713"/>
        <v>1</v>
      </c>
      <c r="O1572" s="42">
        <f t="shared" si="714"/>
        <v>1</v>
      </c>
      <c r="P1572" s="39" t="str">
        <f t="shared" si="715"/>
        <v>일반(목록배제,Normal-Manifest Exception)</v>
      </c>
      <c r="Q1572" s="72">
        <f t="shared" si="716"/>
        <v>15</v>
      </c>
      <c r="R1572" s="43" t="str">
        <f t="shared" si="717"/>
        <v>5X033</v>
      </c>
      <c r="S1572" s="82" t="str">
        <f t="shared" si="718"/>
        <v/>
      </c>
      <c r="T1572" s="40">
        <f t="shared" si="719"/>
        <v>45912</v>
      </c>
      <c r="U1572" s="44">
        <v>2500</v>
      </c>
      <c r="V1572" s="44">
        <f t="shared" si="720"/>
        <v>0</v>
      </c>
      <c r="W1572" s="77">
        <f t="shared" si="721"/>
        <v>2500</v>
      </c>
      <c r="X1572" s="78">
        <f t="shared" si="722"/>
        <v>0</v>
      </c>
      <c r="Y1572" s="44" cm="1">
        <f t="array" ref="Y1572">_xlfn.IFNA(_xlfn.IFS(AND(Q1572&gt;=2000, Q1572&lt;3000), 10000, AND(Q1572&gt;=3000, Q1572&lt;4000), 15000, AND(Q1572&gt;=4000, Q1572&lt;5000), 20000, AND(Q1572&gt;=5000), 25000),0)</f>
        <v>0</v>
      </c>
      <c r="Z1572" s="91">
        <f t="shared" si="723"/>
        <v>300</v>
      </c>
      <c r="AA1572" s="44">
        <f t="shared" si="724"/>
        <v>0</v>
      </c>
      <c r="AB1572" s="44"/>
      <c r="AC1572" s="44"/>
      <c r="AD1572" s="44"/>
      <c r="AE1572" s="44">
        <f>VLOOKUP(O1572,정산업데이트!$A$6:$B$12,2,10)</f>
        <v>0</v>
      </c>
      <c r="AF1572" s="44"/>
      <c r="AG1572" s="79">
        <f t="shared" si="725"/>
        <v>300</v>
      </c>
      <c r="AH1572" s="80">
        <f t="shared" si="726"/>
        <v>2800</v>
      </c>
      <c r="AI1572" s="93"/>
      <c r="AJ1572" s="84" t="s">
        <v>8911</v>
      </c>
      <c r="AK1572" s="84" t="s">
        <v>73</v>
      </c>
      <c r="AL1572" s="84" t="s">
        <v>8912</v>
      </c>
      <c r="AM1572" s="84" t="s">
        <v>10179</v>
      </c>
      <c r="AN1572" s="84" t="s">
        <v>10180</v>
      </c>
      <c r="AO1572" s="84" t="s">
        <v>10181</v>
      </c>
      <c r="AP1572" s="84" t="s">
        <v>10182</v>
      </c>
      <c r="AQ1572" s="84" t="s">
        <v>122</v>
      </c>
      <c r="AR1572" s="85">
        <v>1</v>
      </c>
      <c r="AS1572" s="86">
        <v>1</v>
      </c>
      <c r="AT1572" s="86">
        <v>1E-3</v>
      </c>
      <c r="AU1572" s="86">
        <v>1</v>
      </c>
      <c r="AV1572" s="84" t="s">
        <v>8</v>
      </c>
      <c r="AW1572" s="86">
        <v>15</v>
      </c>
      <c r="AX1572" s="84" t="s">
        <v>68</v>
      </c>
      <c r="AY1572" s="84" t="s">
        <v>68</v>
      </c>
      <c r="AZ1572" s="84" t="s">
        <v>68</v>
      </c>
      <c r="BA1572" s="84" t="s">
        <v>68</v>
      </c>
      <c r="BB1572" s="84" t="s">
        <v>68</v>
      </c>
      <c r="BC1572" s="84" t="s">
        <v>441</v>
      </c>
      <c r="BD1572" s="84" t="s">
        <v>442</v>
      </c>
      <c r="BE1572" s="84" t="s">
        <v>443</v>
      </c>
      <c r="BF1572" s="84" t="s">
        <v>122</v>
      </c>
      <c r="BG1572" s="84" t="s">
        <v>69</v>
      </c>
      <c r="BH1572" s="92" t="s">
        <v>10183</v>
      </c>
      <c r="BI1572" s="84" t="s">
        <v>122</v>
      </c>
      <c r="BJ1572" s="84" t="s">
        <v>10184</v>
      </c>
      <c r="BK1572" s="84" t="s">
        <v>867</v>
      </c>
      <c r="BL1572" s="84" t="s">
        <v>122</v>
      </c>
      <c r="BM1572" s="84" t="s">
        <v>442</v>
      </c>
      <c r="BN1572" s="84" t="s">
        <v>70</v>
      </c>
      <c r="BO1572" s="84" t="s">
        <v>71</v>
      </c>
      <c r="BP1572" s="84" t="s">
        <v>122</v>
      </c>
      <c r="BQ1572" s="84" t="s">
        <v>163</v>
      </c>
    </row>
    <row r="1573" spans="1:69" ht="14.4" x14ac:dyDescent="0.3">
      <c r="A1573" s="40" t="str">
        <f t="shared" si="700"/>
        <v>2025-09-12</v>
      </c>
      <c r="B1573" s="40" t="str">
        <f t="shared" si="701"/>
        <v>SYD</v>
      </c>
      <c r="C1573" s="39" t="str">
        <f t="shared" si="702"/>
        <v>40644104686</v>
      </c>
      <c r="D1573" s="41" t="str">
        <f t="shared" si="703"/>
        <v>PKR253445729</v>
      </c>
      <c r="E1573" s="41" t="str">
        <f t="shared" si="704"/>
        <v>596421476703</v>
      </c>
      <c r="F1573" s="39" t="str">
        <f t="shared" si="705"/>
        <v>2256683</v>
      </c>
      <c r="G1573" s="39" t="str">
        <f t="shared" si="706"/>
        <v>WISE EXPRESS LOGISTICS(PANGZIMOM)</v>
      </c>
      <c r="H1573" s="41" t="str">
        <f t="shared" si="707"/>
        <v>임세정</v>
      </c>
      <c r="I1573" s="39" t="str">
        <f t="shared" si="708"/>
        <v>14548</v>
      </c>
      <c r="J1573" s="52" t="str">
        <f t="shared" si="709"/>
        <v/>
      </c>
      <c r="K1573" s="75">
        <f t="shared" si="710"/>
        <v>1</v>
      </c>
      <c r="L1573" s="76">
        <f t="shared" si="711"/>
        <v>1</v>
      </c>
      <c r="M1573" s="76">
        <f t="shared" si="712"/>
        <v>1E-3</v>
      </c>
      <c r="N1573" s="76">
        <f t="shared" si="713"/>
        <v>1</v>
      </c>
      <c r="O1573" s="42">
        <f t="shared" si="714"/>
        <v>1</v>
      </c>
      <c r="P1573" s="39" t="str">
        <f t="shared" si="715"/>
        <v>목록(Manifest)</v>
      </c>
      <c r="Q1573" s="72">
        <f t="shared" si="716"/>
        <v>45</v>
      </c>
      <c r="R1573" s="43" t="str">
        <f t="shared" si="717"/>
        <v>5X033</v>
      </c>
      <c r="S1573" s="82" t="str">
        <f t="shared" si="718"/>
        <v/>
      </c>
      <c r="T1573" s="40">
        <f t="shared" si="719"/>
        <v>45912</v>
      </c>
      <c r="U1573" s="44">
        <v>2500</v>
      </c>
      <c r="V1573" s="44">
        <f t="shared" si="720"/>
        <v>0</v>
      </c>
      <c r="W1573" s="77">
        <f t="shared" si="721"/>
        <v>2500</v>
      </c>
      <c r="X1573" s="78">
        <f t="shared" si="722"/>
        <v>0</v>
      </c>
      <c r="Y1573" s="44" cm="1">
        <f t="array" ref="Y1573">_xlfn.IFNA(_xlfn.IFS(AND(Q1573&gt;=2000, Q1573&lt;3000), 10000, AND(Q1573&gt;=3000, Q1573&lt;4000), 15000, AND(Q1573&gt;=4000, Q1573&lt;5000), 20000, AND(Q1573&gt;=5000), 25000),0)</f>
        <v>0</v>
      </c>
      <c r="Z1573" s="91">
        <f t="shared" si="723"/>
        <v>0</v>
      </c>
      <c r="AA1573" s="44">
        <f t="shared" si="724"/>
        <v>0</v>
      </c>
      <c r="AB1573" s="44"/>
      <c r="AC1573" s="44"/>
      <c r="AD1573" s="44"/>
      <c r="AE1573" s="44">
        <f>VLOOKUP(O1573,정산업데이트!$A$6:$B$12,2,10)</f>
        <v>0</v>
      </c>
      <c r="AF1573" s="44"/>
      <c r="AG1573" s="79">
        <f t="shared" si="725"/>
        <v>0</v>
      </c>
      <c r="AH1573" s="80">
        <f t="shared" si="726"/>
        <v>2500</v>
      </c>
      <c r="AI1573" s="93"/>
      <c r="AJ1573" s="84" t="s">
        <v>8911</v>
      </c>
      <c r="AK1573" s="84" t="s">
        <v>73</v>
      </c>
      <c r="AL1573" s="84" t="s">
        <v>8912</v>
      </c>
      <c r="AM1573" s="84" t="s">
        <v>10185</v>
      </c>
      <c r="AN1573" s="84" t="s">
        <v>5560</v>
      </c>
      <c r="AO1573" s="84" t="s">
        <v>5561</v>
      </c>
      <c r="AP1573" s="84" t="s">
        <v>4572</v>
      </c>
      <c r="AQ1573" s="84" t="s">
        <v>122</v>
      </c>
      <c r="AR1573" s="85">
        <v>1</v>
      </c>
      <c r="AS1573" s="86">
        <v>1</v>
      </c>
      <c r="AT1573" s="86">
        <v>1E-3</v>
      </c>
      <c r="AU1573" s="86">
        <v>1</v>
      </c>
      <c r="AV1573" s="84" t="s">
        <v>7</v>
      </c>
      <c r="AW1573" s="86">
        <v>45</v>
      </c>
      <c r="AX1573" s="84" t="s">
        <v>68</v>
      </c>
      <c r="AY1573" s="84" t="s">
        <v>68</v>
      </c>
      <c r="AZ1573" s="84" t="s">
        <v>68</v>
      </c>
      <c r="BA1573" s="84" t="s">
        <v>68</v>
      </c>
      <c r="BB1573" s="84" t="s">
        <v>68</v>
      </c>
      <c r="BC1573" s="84" t="s">
        <v>441</v>
      </c>
      <c r="BD1573" s="84" t="s">
        <v>442</v>
      </c>
      <c r="BE1573" s="84" t="s">
        <v>444</v>
      </c>
      <c r="BF1573" s="84" t="s">
        <v>122</v>
      </c>
      <c r="BG1573" s="84" t="s">
        <v>69</v>
      </c>
      <c r="BH1573" s="92" t="s">
        <v>10186</v>
      </c>
      <c r="BI1573" s="84" t="s">
        <v>122</v>
      </c>
      <c r="BJ1573" s="84" t="s">
        <v>10187</v>
      </c>
      <c r="BK1573" s="84" t="s">
        <v>867</v>
      </c>
      <c r="BL1573" s="84" t="s">
        <v>122</v>
      </c>
      <c r="BM1573" s="84" t="s">
        <v>442</v>
      </c>
      <c r="BN1573" s="84" t="s">
        <v>70</v>
      </c>
      <c r="BO1573" s="84" t="s">
        <v>71</v>
      </c>
      <c r="BP1573" s="84" t="s">
        <v>122</v>
      </c>
      <c r="BQ1573" s="84" t="s">
        <v>163</v>
      </c>
    </row>
    <row r="1574" spans="1:69" ht="14.4" x14ac:dyDescent="0.3">
      <c r="A1574" s="40" t="str">
        <f t="shared" si="700"/>
        <v>2025-09-12</v>
      </c>
      <c r="B1574" s="40" t="str">
        <f t="shared" si="701"/>
        <v>SYD</v>
      </c>
      <c r="C1574" s="39" t="str">
        <f t="shared" si="702"/>
        <v>40644104686</v>
      </c>
      <c r="D1574" s="41" t="str">
        <f t="shared" si="703"/>
        <v>PKR253445730</v>
      </c>
      <c r="E1574" s="41" t="str">
        <f t="shared" si="704"/>
        <v>596421476714</v>
      </c>
      <c r="F1574" s="39" t="str">
        <f t="shared" si="705"/>
        <v>2256683</v>
      </c>
      <c r="G1574" s="39" t="str">
        <f t="shared" si="706"/>
        <v>WISE EXPRESS LOGISTICS(PANGZIMOM)</v>
      </c>
      <c r="H1574" s="41" t="str">
        <f t="shared" si="707"/>
        <v>정수진</v>
      </c>
      <c r="I1574" s="39" t="str">
        <f t="shared" si="708"/>
        <v>27804</v>
      </c>
      <c r="J1574" s="52" t="str">
        <f t="shared" si="709"/>
        <v/>
      </c>
      <c r="K1574" s="75">
        <f t="shared" si="710"/>
        <v>1</v>
      </c>
      <c r="L1574" s="76">
        <f t="shared" si="711"/>
        <v>1</v>
      </c>
      <c r="M1574" s="76">
        <f t="shared" si="712"/>
        <v>1E-3</v>
      </c>
      <c r="N1574" s="76">
        <f t="shared" si="713"/>
        <v>1</v>
      </c>
      <c r="O1574" s="42">
        <f t="shared" si="714"/>
        <v>1</v>
      </c>
      <c r="P1574" s="39" t="str">
        <f t="shared" si="715"/>
        <v>목록(Manifest)</v>
      </c>
      <c r="Q1574" s="72">
        <f t="shared" si="716"/>
        <v>45</v>
      </c>
      <c r="R1574" s="43" t="str">
        <f t="shared" si="717"/>
        <v>5X033</v>
      </c>
      <c r="S1574" s="82" t="str">
        <f t="shared" si="718"/>
        <v/>
      </c>
      <c r="T1574" s="40">
        <f t="shared" si="719"/>
        <v>45912</v>
      </c>
      <c r="U1574" s="44">
        <v>2500</v>
      </c>
      <c r="V1574" s="44">
        <f t="shared" si="720"/>
        <v>0</v>
      </c>
      <c r="W1574" s="77">
        <f t="shared" si="721"/>
        <v>2500</v>
      </c>
      <c r="X1574" s="78">
        <f t="shared" si="722"/>
        <v>0</v>
      </c>
      <c r="Y1574" s="44" cm="1">
        <f t="array" ref="Y1574">_xlfn.IFNA(_xlfn.IFS(AND(Q1574&gt;=2000, Q1574&lt;3000), 10000, AND(Q1574&gt;=3000, Q1574&lt;4000), 15000, AND(Q1574&gt;=4000, Q1574&lt;5000), 20000, AND(Q1574&gt;=5000), 25000),0)</f>
        <v>0</v>
      </c>
      <c r="Z1574" s="91">
        <f t="shared" si="723"/>
        <v>0</v>
      </c>
      <c r="AA1574" s="44">
        <f t="shared" si="724"/>
        <v>0</v>
      </c>
      <c r="AB1574" s="44"/>
      <c r="AC1574" s="44"/>
      <c r="AD1574" s="44"/>
      <c r="AE1574" s="44">
        <f>VLOOKUP(O1574,정산업데이트!$A$6:$B$12,2,10)</f>
        <v>0</v>
      </c>
      <c r="AF1574" s="44"/>
      <c r="AG1574" s="79">
        <f t="shared" si="725"/>
        <v>0</v>
      </c>
      <c r="AH1574" s="80">
        <f t="shared" si="726"/>
        <v>2500</v>
      </c>
      <c r="AI1574" s="93"/>
      <c r="AJ1574" s="84" t="s">
        <v>8911</v>
      </c>
      <c r="AK1574" s="84" t="s">
        <v>73</v>
      </c>
      <c r="AL1574" s="84" t="s">
        <v>8912</v>
      </c>
      <c r="AM1574" s="84" t="s">
        <v>10188</v>
      </c>
      <c r="AN1574" s="84" t="s">
        <v>1601</v>
      </c>
      <c r="AO1574" s="84" t="s">
        <v>10189</v>
      </c>
      <c r="AP1574" s="84" t="s">
        <v>10190</v>
      </c>
      <c r="AQ1574" s="84" t="s">
        <v>122</v>
      </c>
      <c r="AR1574" s="85">
        <v>1</v>
      </c>
      <c r="AS1574" s="86">
        <v>1</v>
      </c>
      <c r="AT1574" s="86">
        <v>1E-3</v>
      </c>
      <c r="AU1574" s="86">
        <v>1</v>
      </c>
      <c r="AV1574" s="84" t="s">
        <v>7</v>
      </c>
      <c r="AW1574" s="86">
        <v>45</v>
      </c>
      <c r="AX1574" s="84" t="s">
        <v>68</v>
      </c>
      <c r="AY1574" s="84" t="s">
        <v>68</v>
      </c>
      <c r="AZ1574" s="84" t="s">
        <v>68</v>
      </c>
      <c r="BA1574" s="84" t="s">
        <v>68</v>
      </c>
      <c r="BB1574" s="84" t="s">
        <v>68</v>
      </c>
      <c r="BC1574" s="84" t="s">
        <v>441</v>
      </c>
      <c r="BD1574" s="84" t="s">
        <v>442</v>
      </c>
      <c r="BE1574" s="84" t="s">
        <v>444</v>
      </c>
      <c r="BF1574" s="84" t="s">
        <v>122</v>
      </c>
      <c r="BG1574" s="84" t="s">
        <v>69</v>
      </c>
      <c r="BH1574" s="92" t="s">
        <v>10191</v>
      </c>
      <c r="BI1574" s="84" t="s">
        <v>122</v>
      </c>
      <c r="BJ1574" s="84" t="s">
        <v>10192</v>
      </c>
      <c r="BK1574" s="84" t="s">
        <v>867</v>
      </c>
      <c r="BL1574" s="84" t="s">
        <v>122</v>
      </c>
      <c r="BM1574" s="84" t="s">
        <v>442</v>
      </c>
      <c r="BN1574" s="84" t="s">
        <v>70</v>
      </c>
      <c r="BO1574" s="84" t="s">
        <v>71</v>
      </c>
      <c r="BP1574" s="84" t="s">
        <v>122</v>
      </c>
      <c r="BQ1574" s="84" t="s">
        <v>163</v>
      </c>
    </row>
    <row r="1575" spans="1:69" ht="14.4" x14ac:dyDescent="0.3">
      <c r="A1575" s="40" t="str">
        <f t="shared" si="700"/>
        <v>2025-09-12</v>
      </c>
      <c r="B1575" s="40" t="str">
        <f t="shared" si="701"/>
        <v>SYD</v>
      </c>
      <c r="C1575" s="39" t="str">
        <f t="shared" si="702"/>
        <v>40644104686</v>
      </c>
      <c r="D1575" s="41" t="str">
        <f t="shared" si="703"/>
        <v>PKR253445731</v>
      </c>
      <c r="E1575" s="41" t="str">
        <f t="shared" si="704"/>
        <v>596421476725</v>
      </c>
      <c r="F1575" s="39" t="str">
        <f t="shared" si="705"/>
        <v>2256683</v>
      </c>
      <c r="G1575" s="39" t="str">
        <f t="shared" si="706"/>
        <v>WISE EXPRESS LOGISTICS(PANGZIMOM)</v>
      </c>
      <c r="H1575" s="41" t="str">
        <f t="shared" si="707"/>
        <v>정선영</v>
      </c>
      <c r="I1575" s="39" t="str">
        <f t="shared" si="708"/>
        <v>04367</v>
      </c>
      <c r="J1575" s="52" t="str">
        <f t="shared" si="709"/>
        <v/>
      </c>
      <c r="K1575" s="75">
        <f t="shared" si="710"/>
        <v>1</v>
      </c>
      <c r="L1575" s="76">
        <f t="shared" si="711"/>
        <v>1</v>
      </c>
      <c r="M1575" s="76">
        <f t="shared" si="712"/>
        <v>1E-3</v>
      </c>
      <c r="N1575" s="76">
        <f t="shared" si="713"/>
        <v>1</v>
      </c>
      <c r="O1575" s="42">
        <f t="shared" si="714"/>
        <v>1</v>
      </c>
      <c r="P1575" s="39" t="str">
        <f t="shared" si="715"/>
        <v>목록(Manifest)</v>
      </c>
      <c r="Q1575" s="72">
        <f t="shared" si="716"/>
        <v>45</v>
      </c>
      <c r="R1575" s="43" t="str">
        <f t="shared" si="717"/>
        <v>5X033</v>
      </c>
      <c r="S1575" s="82" t="str">
        <f t="shared" si="718"/>
        <v/>
      </c>
      <c r="T1575" s="40">
        <f t="shared" si="719"/>
        <v>45912</v>
      </c>
      <c r="U1575" s="44">
        <v>2500</v>
      </c>
      <c r="V1575" s="44">
        <f t="shared" si="720"/>
        <v>0</v>
      </c>
      <c r="W1575" s="77">
        <f t="shared" si="721"/>
        <v>2500</v>
      </c>
      <c r="X1575" s="78">
        <f t="shared" si="722"/>
        <v>0</v>
      </c>
      <c r="Y1575" s="44" cm="1">
        <f t="array" ref="Y1575">_xlfn.IFNA(_xlfn.IFS(AND(Q1575&gt;=2000, Q1575&lt;3000), 10000, AND(Q1575&gt;=3000, Q1575&lt;4000), 15000, AND(Q1575&gt;=4000, Q1575&lt;5000), 20000, AND(Q1575&gt;=5000), 25000),0)</f>
        <v>0</v>
      </c>
      <c r="Z1575" s="91">
        <f t="shared" si="723"/>
        <v>0</v>
      </c>
      <c r="AA1575" s="44">
        <f t="shared" si="724"/>
        <v>0</v>
      </c>
      <c r="AB1575" s="44"/>
      <c r="AC1575" s="44"/>
      <c r="AD1575" s="44"/>
      <c r="AE1575" s="44">
        <f>VLOOKUP(O1575,정산업데이트!$A$6:$B$12,2,10)</f>
        <v>0</v>
      </c>
      <c r="AF1575" s="44"/>
      <c r="AG1575" s="79">
        <f t="shared" si="725"/>
        <v>0</v>
      </c>
      <c r="AH1575" s="80">
        <f t="shared" si="726"/>
        <v>2500</v>
      </c>
      <c r="AI1575" s="93"/>
      <c r="AJ1575" s="84" t="s">
        <v>8911</v>
      </c>
      <c r="AK1575" s="84" t="s">
        <v>73</v>
      </c>
      <c r="AL1575" s="84" t="s">
        <v>8912</v>
      </c>
      <c r="AM1575" s="84" t="s">
        <v>10193</v>
      </c>
      <c r="AN1575" s="84" t="s">
        <v>10194</v>
      </c>
      <c r="AO1575" s="84" t="s">
        <v>10195</v>
      </c>
      <c r="AP1575" s="84" t="s">
        <v>10196</v>
      </c>
      <c r="AQ1575" s="84" t="s">
        <v>122</v>
      </c>
      <c r="AR1575" s="85">
        <v>1</v>
      </c>
      <c r="AS1575" s="86">
        <v>1</v>
      </c>
      <c r="AT1575" s="86">
        <v>1E-3</v>
      </c>
      <c r="AU1575" s="86">
        <v>1</v>
      </c>
      <c r="AV1575" s="84" t="s">
        <v>7</v>
      </c>
      <c r="AW1575" s="86">
        <v>45</v>
      </c>
      <c r="AX1575" s="84" t="s">
        <v>68</v>
      </c>
      <c r="AY1575" s="84" t="s">
        <v>68</v>
      </c>
      <c r="AZ1575" s="84" t="s">
        <v>68</v>
      </c>
      <c r="BA1575" s="84" t="s">
        <v>68</v>
      </c>
      <c r="BB1575" s="84" t="s">
        <v>68</v>
      </c>
      <c r="BC1575" s="84" t="s">
        <v>441</v>
      </c>
      <c r="BD1575" s="84" t="s">
        <v>442</v>
      </c>
      <c r="BE1575" s="84" t="s">
        <v>444</v>
      </c>
      <c r="BF1575" s="84" t="s">
        <v>122</v>
      </c>
      <c r="BG1575" s="84" t="s">
        <v>69</v>
      </c>
      <c r="BH1575" s="92" t="s">
        <v>10197</v>
      </c>
      <c r="BI1575" s="84" t="s">
        <v>122</v>
      </c>
      <c r="BJ1575" s="84" t="s">
        <v>10198</v>
      </c>
      <c r="BK1575" s="84" t="s">
        <v>867</v>
      </c>
      <c r="BL1575" s="84" t="s">
        <v>122</v>
      </c>
      <c r="BM1575" s="84" t="s">
        <v>442</v>
      </c>
      <c r="BN1575" s="84" t="s">
        <v>70</v>
      </c>
      <c r="BO1575" s="84" t="s">
        <v>71</v>
      </c>
      <c r="BP1575" s="84" t="s">
        <v>122</v>
      </c>
      <c r="BQ1575" s="84" t="s">
        <v>163</v>
      </c>
    </row>
    <row r="1576" spans="1:69" ht="14.4" x14ac:dyDescent="0.3">
      <c r="A1576" s="40" t="str">
        <f t="shared" si="700"/>
        <v>2025-09-12</v>
      </c>
      <c r="B1576" s="40" t="str">
        <f t="shared" si="701"/>
        <v>SYD</v>
      </c>
      <c r="C1576" s="39" t="str">
        <f t="shared" si="702"/>
        <v>40644104686</v>
      </c>
      <c r="D1576" s="41" t="str">
        <f t="shared" si="703"/>
        <v>PKR253445732</v>
      </c>
      <c r="E1576" s="41" t="str">
        <f t="shared" si="704"/>
        <v>596421476736</v>
      </c>
      <c r="F1576" s="39" t="str">
        <f t="shared" si="705"/>
        <v>2256683</v>
      </c>
      <c r="G1576" s="39" t="str">
        <f t="shared" si="706"/>
        <v>WISE EXPRESS LOGISTICS(PANGZIMOM)</v>
      </c>
      <c r="H1576" s="41" t="str">
        <f t="shared" si="707"/>
        <v>최희주</v>
      </c>
      <c r="I1576" s="39" t="str">
        <f t="shared" si="708"/>
        <v>61514</v>
      </c>
      <c r="J1576" s="52" t="str">
        <f t="shared" si="709"/>
        <v/>
      </c>
      <c r="K1576" s="75">
        <f t="shared" si="710"/>
        <v>1</v>
      </c>
      <c r="L1576" s="76">
        <f t="shared" si="711"/>
        <v>1</v>
      </c>
      <c r="M1576" s="76">
        <f t="shared" si="712"/>
        <v>1E-3</v>
      </c>
      <c r="N1576" s="76">
        <f t="shared" si="713"/>
        <v>1</v>
      </c>
      <c r="O1576" s="42">
        <f t="shared" si="714"/>
        <v>1</v>
      </c>
      <c r="P1576" s="39" t="str">
        <f t="shared" si="715"/>
        <v>목록(Manifest)</v>
      </c>
      <c r="Q1576" s="72">
        <f t="shared" si="716"/>
        <v>45</v>
      </c>
      <c r="R1576" s="43" t="str">
        <f t="shared" si="717"/>
        <v>5X033</v>
      </c>
      <c r="S1576" s="82" t="str">
        <f t="shared" si="718"/>
        <v/>
      </c>
      <c r="T1576" s="40">
        <f t="shared" si="719"/>
        <v>45912</v>
      </c>
      <c r="U1576" s="44">
        <v>2500</v>
      </c>
      <c r="V1576" s="44">
        <f t="shared" si="720"/>
        <v>0</v>
      </c>
      <c r="W1576" s="77">
        <f t="shared" si="721"/>
        <v>2500</v>
      </c>
      <c r="X1576" s="78">
        <f t="shared" si="722"/>
        <v>0</v>
      </c>
      <c r="Y1576" s="44" cm="1">
        <f t="array" ref="Y1576">_xlfn.IFNA(_xlfn.IFS(AND(Q1576&gt;=2000, Q1576&lt;3000), 10000, AND(Q1576&gt;=3000, Q1576&lt;4000), 15000, AND(Q1576&gt;=4000, Q1576&lt;5000), 20000, AND(Q1576&gt;=5000), 25000),0)</f>
        <v>0</v>
      </c>
      <c r="Z1576" s="91">
        <f t="shared" si="723"/>
        <v>0</v>
      </c>
      <c r="AA1576" s="44">
        <f t="shared" si="724"/>
        <v>0</v>
      </c>
      <c r="AB1576" s="44"/>
      <c r="AC1576" s="44"/>
      <c r="AD1576" s="44"/>
      <c r="AE1576" s="44">
        <f>VLOOKUP(O1576,정산업데이트!$A$6:$B$12,2,10)</f>
        <v>0</v>
      </c>
      <c r="AF1576" s="44"/>
      <c r="AG1576" s="79">
        <f t="shared" si="725"/>
        <v>0</v>
      </c>
      <c r="AH1576" s="80">
        <f t="shared" si="726"/>
        <v>2500</v>
      </c>
      <c r="AI1576" s="93"/>
      <c r="AJ1576" s="84" t="s">
        <v>8911</v>
      </c>
      <c r="AK1576" s="84" t="s">
        <v>73</v>
      </c>
      <c r="AL1576" s="84" t="s">
        <v>8912</v>
      </c>
      <c r="AM1576" s="84" t="s">
        <v>10199</v>
      </c>
      <c r="AN1576" s="84" t="s">
        <v>10200</v>
      </c>
      <c r="AO1576" s="84" t="s">
        <v>10201</v>
      </c>
      <c r="AP1576" s="84" t="s">
        <v>953</v>
      </c>
      <c r="AQ1576" s="84" t="s">
        <v>122</v>
      </c>
      <c r="AR1576" s="85">
        <v>1</v>
      </c>
      <c r="AS1576" s="86">
        <v>1</v>
      </c>
      <c r="AT1576" s="86">
        <v>1E-3</v>
      </c>
      <c r="AU1576" s="86">
        <v>1</v>
      </c>
      <c r="AV1576" s="84" t="s">
        <v>7</v>
      </c>
      <c r="AW1576" s="86">
        <v>45</v>
      </c>
      <c r="AX1576" s="84" t="s">
        <v>68</v>
      </c>
      <c r="AY1576" s="84" t="s">
        <v>68</v>
      </c>
      <c r="AZ1576" s="84" t="s">
        <v>68</v>
      </c>
      <c r="BA1576" s="84" t="s">
        <v>68</v>
      </c>
      <c r="BB1576" s="84" t="s">
        <v>68</v>
      </c>
      <c r="BC1576" s="84" t="s">
        <v>441</v>
      </c>
      <c r="BD1576" s="84" t="s">
        <v>442</v>
      </c>
      <c r="BE1576" s="84" t="s">
        <v>444</v>
      </c>
      <c r="BF1576" s="84" t="s">
        <v>122</v>
      </c>
      <c r="BG1576" s="84" t="s">
        <v>69</v>
      </c>
      <c r="BH1576" s="92" t="s">
        <v>10202</v>
      </c>
      <c r="BI1576" s="84" t="s">
        <v>122</v>
      </c>
      <c r="BJ1576" s="84" t="s">
        <v>10203</v>
      </c>
      <c r="BK1576" s="84" t="s">
        <v>867</v>
      </c>
      <c r="BL1576" s="84" t="s">
        <v>122</v>
      </c>
      <c r="BM1576" s="84" t="s">
        <v>442</v>
      </c>
      <c r="BN1576" s="84" t="s">
        <v>70</v>
      </c>
      <c r="BO1576" s="84" t="s">
        <v>71</v>
      </c>
      <c r="BP1576" s="84" t="s">
        <v>122</v>
      </c>
      <c r="BQ1576" s="84" t="s">
        <v>163</v>
      </c>
    </row>
    <row r="1577" spans="1:69" ht="14.4" x14ac:dyDescent="0.3">
      <c r="A1577" s="40" t="str">
        <f t="shared" si="700"/>
        <v>2025-09-12</v>
      </c>
      <c r="B1577" s="40" t="str">
        <f t="shared" si="701"/>
        <v>SYD</v>
      </c>
      <c r="C1577" s="39" t="str">
        <f t="shared" si="702"/>
        <v>40644104686</v>
      </c>
      <c r="D1577" s="41" t="str">
        <f t="shared" si="703"/>
        <v>PKR253445733</v>
      </c>
      <c r="E1577" s="41" t="str">
        <f t="shared" si="704"/>
        <v>596421476740</v>
      </c>
      <c r="F1577" s="39" t="str">
        <f t="shared" si="705"/>
        <v>2256683</v>
      </c>
      <c r="G1577" s="39" t="str">
        <f t="shared" si="706"/>
        <v>WISE EXPRESS LOGISTICS(PANGZIMOM)</v>
      </c>
      <c r="H1577" s="41" t="str">
        <f t="shared" si="707"/>
        <v>정은비</v>
      </c>
      <c r="I1577" s="39" t="str">
        <f t="shared" si="708"/>
        <v>51414</v>
      </c>
      <c r="J1577" s="52" t="str">
        <f t="shared" si="709"/>
        <v/>
      </c>
      <c r="K1577" s="75">
        <f t="shared" si="710"/>
        <v>1</v>
      </c>
      <c r="L1577" s="76">
        <f t="shared" si="711"/>
        <v>1</v>
      </c>
      <c r="M1577" s="76">
        <f t="shared" si="712"/>
        <v>1E-3</v>
      </c>
      <c r="N1577" s="76">
        <f t="shared" si="713"/>
        <v>1</v>
      </c>
      <c r="O1577" s="42">
        <f t="shared" si="714"/>
        <v>1</v>
      </c>
      <c r="P1577" s="39" t="str">
        <f t="shared" si="715"/>
        <v>목록(Manifest)</v>
      </c>
      <c r="Q1577" s="72">
        <f t="shared" si="716"/>
        <v>45</v>
      </c>
      <c r="R1577" s="43" t="str">
        <f t="shared" si="717"/>
        <v>5X033</v>
      </c>
      <c r="S1577" s="82" t="str">
        <f t="shared" si="718"/>
        <v/>
      </c>
      <c r="T1577" s="40">
        <f t="shared" si="719"/>
        <v>45912</v>
      </c>
      <c r="U1577" s="44">
        <v>2500</v>
      </c>
      <c r="V1577" s="44">
        <f t="shared" si="720"/>
        <v>0</v>
      </c>
      <c r="W1577" s="77">
        <f t="shared" si="721"/>
        <v>2500</v>
      </c>
      <c r="X1577" s="78">
        <f t="shared" si="722"/>
        <v>0</v>
      </c>
      <c r="Y1577" s="44" cm="1">
        <f t="array" ref="Y1577">_xlfn.IFNA(_xlfn.IFS(AND(Q1577&gt;=2000, Q1577&lt;3000), 10000, AND(Q1577&gt;=3000, Q1577&lt;4000), 15000, AND(Q1577&gt;=4000, Q1577&lt;5000), 20000, AND(Q1577&gt;=5000), 25000),0)</f>
        <v>0</v>
      </c>
      <c r="Z1577" s="91">
        <f t="shared" si="723"/>
        <v>0</v>
      </c>
      <c r="AA1577" s="44">
        <f t="shared" si="724"/>
        <v>0</v>
      </c>
      <c r="AB1577" s="44"/>
      <c r="AC1577" s="44"/>
      <c r="AD1577" s="44"/>
      <c r="AE1577" s="44">
        <f>VLOOKUP(O1577,정산업데이트!$A$6:$B$12,2,10)</f>
        <v>0</v>
      </c>
      <c r="AF1577" s="44"/>
      <c r="AG1577" s="79">
        <f t="shared" si="725"/>
        <v>0</v>
      </c>
      <c r="AH1577" s="80">
        <f t="shared" si="726"/>
        <v>2500</v>
      </c>
      <c r="AI1577" s="93"/>
      <c r="AJ1577" s="84" t="s">
        <v>8911</v>
      </c>
      <c r="AK1577" s="84" t="s">
        <v>73</v>
      </c>
      <c r="AL1577" s="84" t="s">
        <v>8912</v>
      </c>
      <c r="AM1577" s="84" t="s">
        <v>10204</v>
      </c>
      <c r="AN1577" s="84" t="s">
        <v>10205</v>
      </c>
      <c r="AO1577" s="84" t="s">
        <v>10206</v>
      </c>
      <c r="AP1577" s="84" t="s">
        <v>10207</v>
      </c>
      <c r="AQ1577" s="84" t="s">
        <v>122</v>
      </c>
      <c r="AR1577" s="85">
        <v>1</v>
      </c>
      <c r="AS1577" s="86">
        <v>1</v>
      </c>
      <c r="AT1577" s="86">
        <v>1E-3</v>
      </c>
      <c r="AU1577" s="86">
        <v>1</v>
      </c>
      <c r="AV1577" s="84" t="s">
        <v>7</v>
      </c>
      <c r="AW1577" s="86">
        <v>45</v>
      </c>
      <c r="AX1577" s="84" t="s">
        <v>68</v>
      </c>
      <c r="AY1577" s="84" t="s">
        <v>68</v>
      </c>
      <c r="AZ1577" s="84" t="s">
        <v>68</v>
      </c>
      <c r="BA1577" s="84" t="s">
        <v>68</v>
      </c>
      <c r="BB1577" s="84" t="s">
        <v>68</v>
      </c>
      <c r="BC1577" s="84" t="s">
        <v>441</v>
      </c>
      <c r="BD1577" s="84" t="s">
        <v>442</v>
      </c>
      <c r="BE1577" s="84" t="s">
        <v>444</v>
      </c>
      <c r="BF1577" s="84" t="s">
        <v>122</v>
      </c>
      <c r="BG1577" s="84" t="s">
        <v>69</v>
      </c>
      <c r="BH1577" s="92" t="s">
        <v>10208</v>
      </c>
      <c r="BI1577" s="84" t="s">
        <v>122</v>
      </c>
      <c r="BJ1577" s="84" t="s">
        <v>10209</v>
      </c>
      <c r="BK1577" s="84" t="s">
        <v>867</v>
      </c>
      <c r="BL1577" s="84" t="s">
        <v>122</v>
      </c>
      <c r="BM1577" s="84" t="s">
        <v>442</v>
      </c>
      <c r="BN1577" s="84" t="s">
        <v>70</v>
      </c>
      <c r="BO1577" s="84" t="s">
        <v>71</v>
      </c>
      <c r="BP1577" s="84" t="s">
        <v>122</v>
      </c>
      <c r="BQ1577" s="84" t="s">
        <v>163</v>
      </c>
    </row>
    <row r="1578" spans="1:69" ht="14.4" x14ac:dyDescent="0.3">
      <c r="A1578" s="40" t="str">
        <f t="shared" si="700"/>
        <v>2025-09-12</v>
      </c>
      <c r="B1578" s="40" t="str">
        <f t="shared" si="701"/>
        <v>SYD</v>
      </c>
      <c r="C1578" s="39" t="str">
        <f t="shared" si="702"/>
        <v>40644104686</v>
      </c>
      <c r="D1578" s="41" t="str">
        <f t="shared" si="703"/>
        <v>PKR253346604</v>
      </c>
      <c r="E1578" s="41" t="str">
        <f t="shared" si="704"/>
        <v>596421472363</v>
      </c>
      <c r="F1578" s="39" t="str">
        <f t="shared" si="705"/>
        <v>2254237</v>
      </c>
      <c r="G1578" s="39" t="str">
        <f t="shared" si="706"/>
        <v>WISE EXPRESS(BABYBREATH)</v>
      </c>
      <c r="H1578" s="41" t="str">
        <f t="shared" si="707"/>
        <v>조미정</v>
      </c>
      <c r="I1578" s="39" t="str">
        <f t="shared" si="708"/>
        <v>63109</v>
      </c>
      <c r="J1578" s="52" t="str">
        <f t="shared" si="709"/>
        <v/>
      </c>
      <c r="K1578" s="75">
        <f t="shared" si="710"/>
        <v>1</v>
      </c>
      <c r="L1578" s="76">
        <f t="shared" si="711"/>
        <v>1</v>
      </c>
      <c r="M1578" s="76">
        <f t="shared" si="712"/>
        <v>1E-3</v>
      </c>
      <c r="N1578" s="76">
        <f t="shared" si="713"/>
        <v>1</v>
      </c>
      <c r="O1578" s="42">
        <f t="shared" si="714"/>
        <v>1</v>
      </c>
      <c r="P1578" s="39" t="str">
        <f t="shared" si="715"/>
        <v>일반(목록배제,Normal-Manifest Exception)</v>
      </c>
      <c r="Q1578" s="72">
        <f t="shared" si="716"/>
        <v>120</v>
      </c>
      <c r="R1578" s="43" t="str">
        <f t="shared" si="717"/>
        <v>5X033</v>
      </c>
      <c r="S1578" s="82" t="str">
        <f t="shared" si="718"/>
        <v/>
      </c>
      <c r="T1578" s="40">
        <f t="shared" si="719"/>
        <v>45912</v>
      </c>
      <c r="U1578" s="44">
        <v>2500</v>
      </c>
      <c r="V1578" s="44">
        <f t="shared" si="720"/>
        <v>0</v>
      </c>
      <c r="W1578" s="77">
        <f t="shared" si="721"/>
        <v>2500</v>
      </c>
      <c r="X1578" s="78">
        <f t="shared" si="722"/>
        <v>0</v>
      </c>
      <c r="Y1578" s="44" cm="1">
        <f t="array" ref="Y1578">_xlfn.IFNA(_xlfn.IFS(AND(Q1578&gt;=2000, Q1578&lt;3000), 10000, AND(Q1578&gt;=3000, Q1578&lt;4000), 15000, AND(Q1578&gt;=4000, Q1578&lt;5000), 20000, AND(Q1578&gt;=5000), 25000),0)</f>
        <v>0</v>
      </c>
      <c r="Z1578" s="91">
        <f t="shared" si="723"/>
        <v>300</v>
      </c>
      <c r="AA1578" s="44">
        <f t="shared" si="724"/>
        <v>3000</v>
      </c>
      <c r="AB1578" s="44"/>
      <c r="AC1578" s="44"/>
      <c r="AD1578" s="44"/>
      <c r="AE1578" s="44">
        <f>VLOOKUP(O1578,정산업데이트!$A$6:$B$12,2,10)</f>
        <v>0</v>
      </c>
      <c r="AF1578" s="44"/>
      <c r="AG1578" s="79">
        <f t="shared" si="725"/>
        <v>3300</v>
      </c>
      <c r="AH1578" s="80">
        <f t="shared" si="726"/>
        <v>5800</v>
      </c>
      <c r="AI1578" s="93"/>
      <c r="AJ1578" s="84" t="s">
        <v>8911</v>
      </c>
      <c r="AK1578" s="84" t="s">
        <v>73</v>
      </c>
      <c r="AL1578" s="84" t="s">
        <v>8912</v>
      </c>
      <c r="AM1578" s="84" t="s">
        <v>10210</v>
      </c>
      <c r="AN1578" s="84" t="s">
        <v>10211</v>
      </c>
      <c r="AO1578" s="84" t="s">
        <v>10212</v>
      </c>
      <c r="AP1578" s="84" t="s">
        <v>10213</v>
      </c>
      <c r="AQ1578" s="84" t="s">
        <v>122</v>
      </c>
      <c r="AR1578" s="85">
        <v>1</v>
      </c>
      <c r="AS1578" s="86">
        <v>1</v>
      </c>
      <c r="AT1578" s="86">
        <v>1E-3</v>
      </c>
      <c r="AU1578" s="86">
        <v>1</v>
      </c>
      <c r="AV1578" s="84" t="s">
        <v>8</v>
      </c>
      <c r="AW1578" s="86">
        <v>120</v>
      </c>
      <c r="AX1578" s="84" t="s">
        <v>68</v>
      </c>
      <c r="AY1578" s="84" t="s">
        <v>68</v>
      </c>
      <c r="AZ1578" s="84" t="s">
        <v>68</v>
      </c>
      <c r="BA1578" s="84" t="s">
        <v>68</v>
      </c>
      <c r="BB1578" s="84" t="s">
        <v>68</v>
      </c>
      <c r="BC1578" s="84" t="s">
        <v>188</v>
      </c>
      <c r="BD1578" s="84" t="s">
        <v>189</v>
      </c>
      <c r="BE1578" s="84" t="s">
        <v>190</v>
      </c>
      <c r="BF1578" s="84" t="s">
        <v>122</v>
      </c>
      <c r="BG1578" s="84" t="s">
        <v>69</v>
      </c>
      <c r="BH1578" s="92" t="s">
        <v>10214</v>
      </c>
      <c r="BI1578" s="84" t="s">
        <v>122</v>
      </c>
      <c r="BJ1578" s="84" t="s">
        <v>10215</v>
      </c>
      <c r="BK1578" s="84" t="s">
        <v>867</v>
      </c>
      <c r="BL1578" s="84" t="s">
        <v>122</v>
      </c>
      <c r="BM1578" s="84" t="s">
        <v>189</v>
      </c>
      <c r="BN1578" s="84" t="s">
        <v>70</v>
      </c>
      <c r="BO1578" s="84" t="s">
        <v>71</v>
      </c>
      <c r="BP1578" s="84" t="s">
        <v>122</v>
      </c>
      <c r="BQ1578" s="84" t="s">
        <v>163</v>
      </c>
    </row>
    <row r="1579" spans="1:69" ht="14.4" x14ac:dyDescent="0.3">
      <c r="A1579" s="40" t="str">
        <f t="shared" si="700"/>
        <v>2025-09-12</v>
      </c>
      <c r="B1579" s="40" t="str">
        <f t="shared" si="701"/>
        <v>SYD</v>
      </c>
      <c r="C1579" s="39" t="str">
        <f t="shared" si="702"/>
        <v>40644104686</v>
      </c>
      <c r="D1579" s="41" t="str">
        <f t="shared" si="703"/>
        <v>PKR253346605</v>
      </c>
      <c r="E1579" s="41" t="str">
        <f t="shared" si="704"/>
        <v>596421472374</v>
      </c>
      <c r="F1579" s="39" t="str">
        <f t="shared" si="705"/>
        <v>2254237</v>
      </c>
      <c r="G1579" s="39" t="str">
        <f t="shared" si="706"/>
        <v>WISE EXPRESS(BABYBREATH)</v>
      </c>
      <c r="H1579" s="41" t="str">
        <f t="shared" si="707"/>
        <v>김영희</v>
      </c>
      <c r="I1579" s="39" t="str">
        <f t="shared" si="708"/>
        <v>48516</v>
      </c>
      <c r="J1579" s="52" t="str">
        <f t="shared" si="709"/>
        <v/>
      </c>
      <c r="K1579" s="75">
        <f t="shared" si="710"/>
        <v>1</v>
      </c>
      <c r="L1579" s="76">
        <f t="shared" si="711"/>
        <v>1</v>
      </c>
      <c r="M1579" s="76">
        <f t="shared" si="712"/>
        <v>1E-3</v>
      </c>
      <c r="N1579" s="76">
        <f t="shared" si="713"/>
        <v>1</v>
      </c>
      <c r="O1579" s="42">
        <f t="shared" si="714"/>
        <v>1</v>
      </c>
      <c r="P1579" s="39" t="str">
        <f t="shared" si="715"/>
        <v>목록(Manifest)</v>
      </c>
      <c r="Q1579" s="72">
        <f t="shared" si="716"/>
        <v>125</v>
      </c>
      <c r="R1579" s="43" t="str">
        <f t="shared" si="717"/>
        <v>5X033</v>
      </c>
      <c r="S1579" s="82" t="str">
        <f t="shared" si="718"/>
        <v/>
      </c>
      <c r="T1579" s="40">
        <f t="shared" si="719"/>
        <v>45912</v>
      </c>
      <c r="U1579" s="44">
        <v>2500</v>
      </c>
      <c r="V1579" s="44">
        <f t="shared" si="720"/>
        <v>0</v>
      </c>
      <c r="W1579" s="77">
        <f t="shared" si="721"/>
        <v>2500</v>
      </c>
      <c r="X1579" s="78">
        <f t="shared" si="722"/>
        <v>0</v>
      </c>
      <c r="Y1579" s="44" cm="1">
        <f t="array" ref="Y1579">_xlfn.IFNA(_xlfn.IFS(AND(Q1579&gt;=2000, Q1579&lt;3000), 10000, AND(Q1579&gt;=3000, Q1579&lt;4000), 15000, AND(Q1579&gt;=4000, Q1579&lt;5000), 20000, AND(Q1579&gt;=5000), 25000),0)</f>
        <v>0</v>
      </c>
      <c r="Z1579" s="91">
        <f t="shared" si="723"/>
        <v>0</v>
      </c>
      <c r="AA1579" s="44">
        <f t="shared" si="724"/>
        <v>0</v>
      </c>
      <c r="AB1579" s="44"/>
      <c r="AC1579" s="44"/>
      <c r="AD1579" s="44"/>
      <c r="AE1579" s="44">
        <f>VLOOKUP(O1579,정산업데이트!$A$6:$B$12,2,10)</f>
        <v>0</v>
      </c>
      <c r="AF1579" s="44"/>
      <c r="AG1579" s="79">
        <f t="shared" si="725"/>
        <v>0</v>
      </c>
      <c r="AH1579" s="80">
        <f t="shared" si="726"/>
        <v>2500</v>
      </c>
      <c r="AI1579" s="93"/>
      <c r="AJ1579" s="84" t="s">
        <v>8911</v>
      </c>
      <c r="AK1579" s="84" t="s">
        <v>73</v>
      </c>
      <c r="AL1579" s="84" t="s">
        <v>8912</v>
      </c>
      <c r="AM1579" s="84" t="s">
        <v>10216</v>
      </c>
      <c r="AN1579" s="84" t="s">
        <v>281</v>
      </c>
      <c r="AO1579" s="84" t="s">
        <v>10217</v>
      </c>
      <c r="AP1579" s="84" t="s">
        <v>667</v>
      </c>
      <c r="AQ1579" s="84" t="s">
        <v>122</v>
      </c>
      <c r="AR1579" s="85">
        <v>1</v>
      </c>
      <c r="AS1579" s="86">
        <v>1</v>
      </c>
      <c r="AT1579" s="86">
        <v>1E-3</v>
      </c>
      <c r="AU1579" s="86">
        <v>1</v>
      </c>
      <c r="AV1579" s="84" t="s">
        <v>7</v>
      </c>
      <c r="AW1579" s="86">
        <v>125</v>
      </c>
      <c r="AX1579" s="84" t="s">
        <v>68</v>
      </c>
      <c r="AY1579" s="84" t="s">
        <v>68</v>
      </c>
      <c r="AZ1579" s="84" t="s">
        <v>68</v>
      </c>
      <c r="BA1579" s="84" t="s">
        <v>68</v>
      </c>
      <c r="BB1579" s="84" t="s">
        <v>68</v>
      </c>
      <c r="BC1579" s="84" t="s">
        <v>188</v>
      </c>
      <c r="BD1579" s="84" t="s">
        <v>189</v>
      </c>
      <c r="BE1579" s="84" t="s">
        <v>190</v>
      </c>
      <c r="BF1579" s="84" t="s">
        <v>122</v>
      </c>
      <c r="BG1579" s="84" t="s">
        <v>69</v>
      </c>
      <c r="BH1579" s="92" t="s">
        <v>10218</v>
      </c>
      <c r="BI1579" s="84" t="s">
        <v>122</v>
      </c>
      <c r="BJ1579" s="84" t="s">
        <v>10219</v>
      </c>
      <c r="BK1579" s="84" t="s">
        <v>867</v>
      </c>
      <c r="BL1579" s="84" t="s">
        <v>122</v>
      </c>
      <c r="BM1579" s="84" t="s">
        <v>189</v>
      </c>
      <c r="BN1579" s="84" t="s">
        <v>70</v>
      </c>
      <c r="BO1579" s="84" t="s">
        <v>71</v>
      </c>
      <c r="BP1579" s="84" t="s">
        <v>122</v>
      </c>
      <c r="BQ1579" s="84" t="s">
        <v>163</v>
      </c>
    </row>
    <row r="1580" spans="1:69" ht="14.4" x14ac:dyDescent="0.3">
      <c r="A1580" s="40" t="str">
        <f t="shared" si="700"/>
        <v>2025-09-12</v>
      </c>
      <c r="B1580" s="40" t="str">
        <f t="shared" si="701"/>
        <v>SYD</v>
      </c>
      <c r="C1580" s="39" t="str">
        <f t="shared" si="702"/>
        <v>40644104686</v>
      </c>
      <c r="D1580" s="41" t="str">
        <f t="shared" si="703"/>
        <v>PAU029768493</v>
      </c>
      <c r="E1580" s="41" t="str">
        <f t="shared" si="704"/>
        <v>596421471862</v>
      </c>
      <c r="F1580" s="39" t="str">
        <f t="shared" si="705"/>
        <v>2254252</v>
      </c>
      <c r="G1580" s="39" t="str">
        <f t="shared" si="706"/>
        <v>WISE EXPRESS(AUSTRAPHARM)</v>
      </c>
      <c r="H1580" s="41" t="str">
        <f t="shared" si="707"/>
        <v>정은주</v>
      </c>
      <c r="I1580" s="39" t="str">
        <f t="shared" si="708"/>
        <v>47892</v>
      </c>
      <c r="J1580" s="52" t="str">
        <f t="shared" si="709"/>
        <v/>
      </c>
      <c r="K1580" s="75">
        <f t="shared" si="710"/>
        <v>1</v>
      </c>
      <c r="L1580" s="76">
        <f t="shared" si="711"/>
        <v>4</v>
      </c>
      <c r="M1580" s="76">
        <f t="shared" si="712"/>
        <v>1E-3</v>
      </c>
      <c r="N1580" s="76">
        <f t="shared" si="713"/>
        <v>4</v>
      </c>
      <c r="O1580" s="42">
        <f t="shared" si="714"/>
        <v>4</v>
      </c>
      <c r="P1580" s="39" t="str">
        <f t="shared" si="715"/>
        <v>목록(Manifest)</v>
      </c>
      <c r="Q1580" s="72">
        <f t="shared" si="716"/>
        <v>135</v>
      </c>
      <c r="R1580" s="43" t="str">
        <f t="shared" si="717"/>
        <v>5X033</v>
      </c>
      <c r="S1580" s="82" t="str">
        <f t="shared" si="718"/>
        <v/>
      </c>
      <c r="T1580" s="40">
        <f t="shared" si="719"/>
        <v>45912</v>
      </c>
      <c r="U1580" s="44">
        <v>2500</v>
      </c>
      <c r="V1580" s="44">
        <f t="shared" si="720"/>
        <v>0</v>
      </c>
      <c r="W1580" s="77">
        <f t="shared" si="721"/>
        <v>2500</v>
      </c>
      <c r="X1580" s="78">
        <f t="shared" si="722"/>
        <v>0</v>
      </c>
      <c r="Y1580" s="44" cm="1">
        <f t="array" ref="Y1580">_xlfn.IFNA(_xlfn.IFS(AND(Q1580&gt;=2000, Q1580&lt;3000), 10000, AND(Q1580&gt;=3000, Q1580&lt;4000), 15000, AND(Q1580&gt;=4000, Q1580&lt;5000), 20000, AND(Q1580&gt;=5000), 25000),0)</f>
        <v>0</v>
      </c>
      <c r="Z1580" s="91">
        <f t="shared" si="723"/>
        <v>0</v>
      </c>
      <c r="AA1580" s="44">
        <f t="shared" si="724"/>
        <v>0</v>
      </c>
      <c r="AB1580" s="44"/>
      <c r="AC1580" s="44"/>
      <c r="AD1580" s="44"/>
      <c r="AE1580" s="44">
        <f>VLOOKUP(O1580,정산업데이트!$A$6:$B$12,2,10)</f>
        <v>0</v>
      </c>
      <c r="AF1580" s="44"/>
      <c r="AG1580" s="79">
        <f t="shared" si="725"/>
        <v>0</v>
      </c>
      <c r="AH1580" s="80">
        <f t="shared" si="726"/>
        <v>2500</v>
      </c>
      <c r="AI1580" s="93"/>
      <c r="AJ1580" s="84" t="s">
        <v>8911</v>
      </c>
      <c r="AK1580" s="84" t="s">
        <v>73</v>
      </c>
      <c r="AL1580" s="84" t="s">
        <v>8912</v>
      </c>
      <c r="AM1580" s="84" t="s">
        <v>10220</v>
      </c>
      <c r="AN1580" s="84" t="s">
        <v>1407</v>
      </c>
      <c r="AO1580" s="84" t="s">
        <v>10221</v>
      </c>
      <c r="AP1580" s="84" t="s">
        <v>10222</v>
      </c>
      <c r="AQ1580" s="84" t="s">
        <v>122</v>
      </c>
      <c r="AR1580" s="85">
        <v>1</v>
      </c>
      <c r="AS1580" s="86">
        <v>4</v>
      </c>
      <c r="AT1580" s="86">
        <v>1E-3</v>
      </c>
      <c r="AU1580" s="86">
        <v>4</v>
      </c>
      <c r="AV1580" s="84" t="s">
        <v>7</v>
      </c>
      <c r="AW1580" s="86">
        <v>135</v>
      </c>
      <c r="AX1580" s="84" t="s">
        <v>68</v>
      </c>
      <c r="AY1580" s="84" t="s">
        <v>68</v>
      </c>
      <c r="AZ1580" s="84" t="s">
        <v>68</v>
      </c>
      <c r="BA1580" s="84" t="s">
        <v>68</v>
      </c>
      <c r="BB1580" s="84" t="s">
        <v>68</v>
      </c>
      <c r="BC1580" s="84" t="s">
        <v>132</v>
      </c>
      <c r="BD1580" s="84" t="s">
        <v>83</v>
      </c>
      <c r="BE1580" s="84" t="s">
        <v>108</v>
      </c>
      <c r="BF1580" s="84" t="s">
        <v>122</v>
      </c>
      <c r="BG1580" s="84" t="s">
        <v>69</v>
      </c>
      <c r="BH1580" s="92" t="s">
        <v>10223</v>
      </c>
      <c r="BI1580" s="84" t="s">
        <v>122</v>
      </c>
      <c r="BJ1580" s="84" t="s">
        <v>10224</v>
      </c>
      <c r="BK1580" s="84" t="s">
        <v>867</v>
      </c>
      <c r="BL1580" s="84" t="s">
        <v>122</v>
      </c>
      <c r="BM1580" s="84" t="s">
        <v>83</v>
      </c>
      <c r="BN1580" s="84" t="s">
        <v>70</v>
      </c>
      <c r="BO1580" s="84" t="s">
        <v>71</v>
      </c>
      <c r="BP1580" s="84" t="s">
        <v>122</v>
      </c>
      <c r="BQ1580" s="84" t="s">
        <v>163</v>
      </c>
    </row>
    <row r="1581" spans="1:69" ht="14.4" x14ac:dyDescent="0.3">
      <c r="A1581" s="40" t="str">
        <f t="shared" si="700"/>
        <v>2025-09-12</v>
      </c>
      <c r="B1581" s="40" t="str">
        <f t="shared" si="701"/>
        <v>SYD</v>
      </c>
      <c r="C1581" s="39" t="str">
        <f t="shared" si="702"/>
        <v>40644104686</v>
      </c>
      <c r="D1581" s="41" t="str">
        <f t="shared" si="703"/>
        <v>PAU029768496</v>
      </c>
      <c r="E1581" s="41" t="str">
        <f t="shared" si="704"/>
        <v>596421471895</v>
      </c>
      <c r="F1581" s="39" t="str">
        <f t="shared" si="705"/>
        <v>2254252</v>
      </c>
      <c r="G1581" s="39" t="str">
        <f t="shared" si="706"/>
        <v>WISE EXPRESS(AUSTRAPHARM)</v>
      </c>
      <c r="H1581" s="41" t="str">
        <f t="shared" si="707"/>
        <v>홍정숙</v>
      </c>
      <c r="I1581" s="39" t="str">
        <f t="shared" si="708"/>
        <v>12207</v>
      </c>
      <c r="J1581" s="52" t="str">
        <f t="shared" si="709"/>
        <v/>
      </c>
      <c r="K1581" s="75">
        <f t="shared" si="710"/>
        <v>1</v>
      </c>
      <c r="L1581" s="76">
        <f t="shared" si="711"/>
        <v>4</v>
      </c>
      <c r="M1581" s="76">
        <f t="shared" si="712"/>
        <v>1E-3</v>
      </c>
      <c r="N1581" s="76">
        <f t="shared" si="713"/>
        <v>4</v>
      </c>
      <c r="O1581" s="42">
        <f t="shared" si="714"/>
        <v>4</v>
      </c>
      <c r="P1581" s="39" t="str">
        <f t="shared" si="715"/>
        <v>목록(Manifest)</v>
      </c>
      <c r="Q1581" s="72">
        <f t="shared" si="716"/>
        <v>135</v>
      </c>
      <c r="R1581" s="43" t="str">
        <f t="shared" si="717"/>
        <v>5X033</v>
      </c>
      <c r="S1581" s="82" t="str">
        <f t="shared" si="718"/>
        <v/>
      </c>
      <c r="T1581" s="40">
        <f t="shared" si="719"/>
        <v>45912</v>
      </c>
      <c r="U1581" s="44">
        <v>2500</v>
      </c>
      <c r="V1581" s="44">
        <f t="shared" si="720"/>
        <v>0</v>
      </c>
      <c r="W1581" s="77">
        <f t="shared" si="721"/>
        <v>2500</v>
      </c>
      <c r="X1581" s="78">
        <f t="shared" si="722"/>
        <v>0</v>
      </c>
      <c r="Y1581" s="44" cm="1">
        <f t="array" ref="Y1581">_xlfn.IFNA(_xlfn.IFS(AND(Q1581&gt;=2000, Q1581&lt;3000), 10000, AND(Q1581&gt;=3000, Q1581&lt;4000), 15000, AND(Q1581&gt;=4000, Q1581&lt;5000), 20000, AND(Q1581&gt;=5000), 25000),0)</f>
        <v>0</v>
      </c>
      <c r="Z1581" s="91">
        <f t="shared" si="723"/>
        <v>0</v>
      </c>
      <c r="AA1581" s="44">
        <f t="shared" si="724"/>
        <v>0</v>
      </c>
      <c r="AB1581" s="44"/>
      <c r="AC1581" s="44"/>
      <c r="AD1581" s="44"/>
      <c r="AE1581" s="44">
        <f>VLOOKUP(O1581,정산업데이트!$A$6:$B$12,2,10)</f>
        <v>0</v>
      </c>
      <c r="AF1581" s="44"/>
      <c r="AG1581" s="79">
        <f t="shared" si="725"/>
        <v>0</v>
      </c>
      <c r="AH1581" s="80">
        <f t="shared" si="726"/>
        <v>2500</v>
      </c>
      <c r="AI1581" s="93"/>
      <c r="AJ1581" s="84" t="s">
        <v>8911</v>
      </c>
      <c r="AK1581" s="84" t="s">
        <v>73</v>
      </c>
      <c r="AL1581" s="84" t="s">
        <v>8912</v>
      </c>
      <c r="AM1581" s="84" t="s">
        <v>10225</v>
      </c>
      <c r="AN1581" s="84" t="s">
        <v>7455</v>
      </c>
      <c r="AO1581" s="84" t="s">
        <v>7456</v>
      </c>
      <c r="AP1581" s="84" t="s">
        <v>3338</v>
      </c>
      <c r="AQ1581" s="84" t="s">
        <v>122</v>
      </c>
      <c r="AR1581" s="85">
        <v>1</v>
      </c>
      <c r="AS1581" s="86">
        <v>4</v>
      </c>
      <c r="AT1581" s="86">
        <v>1E-3</v>
      </c>
      <c r="AU1581" s="86">
        <v>4</v>
      </c>
      <c r="AV1581" s="84" t="s">
        <v>7</v>
      </c>
      <c r="AW1581" s="86">
        <v>135</v>
      </c>
      <c r="AX1581" s="84" t="s">
        <v>68</v>
      </c>
      <c r="AY1581" s="84" t="s">
        <v>68</v>
      </c>
      <c r="AZ1581" s="84" t="s">
        <v>68</v>
      </c>
      <c r="BA1581" s="84" t="s">
        <v>68</v>
      </c>
      <c r="BB1581" s="84" t="s">
        <v>68</v>
      </c>
      <c r="BC1581" s="84" t="s">
        <v>132</v>
      </c>
      <c r="BD1581" s="84" t="s">
        <v>83</v>
      </c>
      <c r="BE1581" s="84" t="s">
        <v>108</v>
      </c>
      <c r="BF1581" s="84" t="s">
        <v>122</v>
      </c>
      <c r="BG1581" s="84" t="s">
        <v>69</v>
      </c>
      <c r="BH1581" s="92" t="s">
        <v>10226</v>
      </c>
      <c r="BI1581" s="84" t="s">
        <v>122</v>
      </c>
      <c r="BJ1581" s="84" t="s">
        <v>10227</v>
      </c>
      <c r="BK1581" s="84" t="s">
        <v>867</v>
      </c>
      <c r="BL1581" s="84" t="s">
        <v>122</v>
      </c>
      <c r="BM1581" s="84" t="s">
        <v>83</v>
      </c>
      <c r="BN1581" s="84" t="s">
        <v>70</v>
      </c>
      <c r="BO1581" s="84" t="s">
        <v>71</v>
      </c>
      <c r="BP1581" s="84" t="s">
        <v>122</v>
      </c>
      <c r="BQ1581" s="84" t="s">
        <v>163</v>
      </c>
    </row>
    <row r="1582" spans="1:69" ht="14.4" x14ac:dyDescent="0.3">
      <c r="A1582" s="40" t="str">
        <f t="shared" si="700"/>
        <v>2025-09-12</v>
      </c>
      <c r="B1582" s="40" t="str">
        <f t="shared" si="701"/>
        <v>SYD</v>
      </c>
      <c r="C1582" s="39" t="str">
        <f t="shared" si="702"/>
        <v>40644104686</v>
      </c>
      <c r="D1582" s="41" t="str">
        <f t="shared" si="703"/>
        <v>PKR253444938</v>
      </c>
      <c r="E1582" s="41" t="str">
        <f t="shared" si="704"/>
        <v>596421475896</v>
      </c>
      <c r="F1582" s="39" t="str">
        <f t="shared" si="705"/>
        <v>2254239</v>
      </c>
      <c r="G1582" s="39" t="str">
        <f t="shared" si="706"/>
        <v>WISE EXPRESS(BIOSYDNEY)</v>
      </c>
      <c r="H1582" s="41" t="str">
        <f t="shared" si="707"/>
        <v>장세일</v>
      </c>
      <c r="I1582" s="39" t="str">
        <f t="shared" si="708"/>
        <v>04419</v>
      </c>
      <c r="J1582" s="52" t="str">
        <f t="shared" si="709"/>
        <v/>
      </c>
      <c r="K1582" s="75">
        <f t="shared" si="710"/>
        <v>1</v>
      </c>
      <c r="L1582" s="76">
        <f t="shared" si="711"/>
        <v>1</v>
      </c>
      <c r="M1582" s="76">
        <f t="shared" si="712"/>
        <v>1E-3</v>
      </c>
      <c r="N1582" s="76">
        <f t="shared" si="713"/>
        <v>1</v>
      </c>
      <c r="O1582" s="42">
        <f t="shared" si="714"/>
        <v>1</v>
      </c>
      <c r="P1582" s="39" t="str">
        <f t="shared" si="715"/>
        <v>일반(목록배제,Normal-Manifest Exception)</v>
      </c>
      <c r="Q1582" s="72">
        <f t="shared" si="716"/>
        <v>120</v>
      </c>
      <c r="R1582" s="43" t="str">
        <f t="shared" si="717"/>
        <v>5X033</v>
      </c>
      <c r="S1582" s="82" t="str">
        <f t="shared" si="718"/>
        <v/>
      </c>
      <c r="T1582" s="40">
        <f t="shared" si="719"/>
        <v>45912</v>
      </c>
      <c r="U1582" s="44">
        <v>2500</v>
      </c>
      <c r="V1582" s="44">
        <f t="shared" si="720"/>
        <v>0</v>
      </c>
      <c r="W1582" s="77">
        <f t="shared" si="721"/>
        <v>2500</v>
      </c>
      <c r="X1582" s="78">
        <f t="shared" si="722"/>
        <v>0</v>
      </c>
      <c r="Y1582" s="44" cm="1">
        <f t="array" ref="Y1582">_xlfn.IFNA(_xlfn.IFS(AND(Q1582&gt;=2000, Q1582&lt;3000), 10000, AND(Q1582&gt;=3000, Q1582&lt;4000), 15000, AND(Q1582&gt;=4000, Q1582&lt;5000), 20000, AND(Q1582&gt;=5000), 25000),0)</f>
        <v>0</v>
      </c>
      <c r="Z1582" s="91">
        <f t="shared" si="723"/>
        <v>300</v>
      </c>
      <c r="AA1582" s="44">
        <f t="shared" si="724"/>
        <v>0</v>
      </c>
      <c r="AB1582" s="44"/>
      <c r="AC1582" s="44"/>
      <c r="AD1582" s="44"/>
      <c r="AE1582" s="44">
        <f>VLOOKUP(O1582,정산업데이트!$A$6:$B$12,2,10)</f>
        <v>0</v>
      </c>
      <c r="AF1582" s="44"/>
      <c r="AG1582" s="79">
        <f t="shared" si="725"/>
        <v>300</v>
      </c>
      <c r="AH1582" s="80">
        <f t="shared" si="726"/>
        <v>2800</v>
      </c>
      <c r="AI1582" s="93"/>
      <c r="AJ1582" s="84" t="s">
        <v>8911</v>
      </c>
      <c r="AK1582" s="84" t="s">
        <v>73</v>
      </c>
      <c r="AL1582" s="84" t="s">
        <v>8912</v>
      </c>
      <c r="AM1582" s="84" t="s">
        <v>10228</v>
      </c>
      <c r="AN1582" s="84" t="s">
        <v>10229</v>
      </c>
      <c r="AO1582" s="84" t="s">
        <v>10230</v>
      </c>
      <c r="AP1582" s="84" t="s">
        <v>10231</v>
      </c>
      <c r="AQ1582" s="84" t="s">
        <v>122</v>
      </c>
      <c r="AR1582" s="85">
        <v>1</v>
      </c>
      <c r="AS1582" s="86">
        <v>1</v>
      </c>
      <c r="AT1582" s="86">
        <v>1E-3</v>
      </c>
      <c r="AU1582" s="86">
        <v>1</v>
      </c>
      <c r="AV1582" s="84" t="s">
        <v>8</v>
      </c>
      <c r="AW1582" s="86">
        <v>120</v>
      </c>
      <c r="AX1582" s="84" t="s">
        <v>68</v>
      </c>
      <c r="AY1582" s="84" t="s">
        <v>68</v>
      </c>
      <c r="AZ1582" s="84" t="s">
        <v>68</v>
      </c>
      <c r="BA1582" s="84" t="s">
        <v>68</v>
      </c>
      <c r="BB1582" s="84" t="s">
        <v>68</v>
      </c>
      <c r="BC1582" s="84" t="s">
        <v>126</v>
      </c>
      <c r="BD1582" s="84" t="s">
        <v>90</v>
      </c>
      <c r="BE1582" s="84" t="s">
        <v>111</v>
      </c>
      <c r="BF1582" s="84" t="s">
        <v>122</v>
      </c>
      <c r="BG1582" s="84" t="s">
        <v>69</v>
      </c>
      <c r="BH1582" s="92" t="s">
        <v>10232</v>
      </c>
      <c r="BI1582" s="84" t="s">
        <v>122</v>
      </c>
      <c r="BJ1582" s="84" t="s">
        <v>10233</v>
      </c>
      <c r="BK1582" s="84" t="s">
        <v>867</v>
      </c>
      <c r="BL1582" s="84" t="s">
        <v>122</v>
      </c>
      <c r="BM1582" s="84" t="s">
        <v>90</v>
      </c>
      <c r="BN1582" s="84" t="s">
        <v>70</v>
      </c>
      <c r="BO1582" s="84" t="s">
        <v>71</v>
      </c>
      <c r="BP1582" s="84" t="s">
        <v>122</v>
      </c>
      <c r="BQ1582" s="84" t="s">
        <v>163</v>
      </c>
    </row>
    <row r="1583" spans="1:69" ht="14.4" x14ac:dyDescent="0.3">
      <c r="A1583" s="40" t="str">
        <f t="shared" si="700"/>
        <v>2025-09-12</v>
      </c>
      <c r="B1583" s="40" t="str">
        <f t="shared" si="701"/>
        <v>SYD</v>
      </c>
      <c r="C1583" s="39" t="str">
        <f t="shared" si="702"/>
        <v>40644104686</v>
      </c>
      <c r="D1583" s="41" t="str">
        <f t="shared" si="703"/>
        <v>PKR253444939</v>
      </c>
      <c r="E1583" s="41" t="str">
        <f t="shared" si="704"/>
        <v>596421475900</v>
      </c>
      <c r="F1583" s="39" t="str">
        <f t="shared" si="705"/>
        <v>2254239</v>
      </c>
      <c r="G1583" s="39" t="str">
        <f t="shared" si="706"/>
        <v>WISE EXPRESS(BIOSYDNEY)</v>
      </c>
      <c r="H1583" s="41" t="str">
        <f t="shared" si="707"/>
        <v>구보경</v>
      </c>
      <c r="I1583" s="39" t="str">
        <f t="shared" si="708"/>
        <v>10239</v>
      </c>
      <c r="J1583" s="52" t="str">
        <f t="shared" si="709"/>
        <v/>
      </c>
      <c r="K1583" s="75">
        <f t="shared" si="710"/>
        <v>1</v>
      </c>
      <c r="L1583" s="76">
        <f t="shared" si="711"/>
        <v>1</v>
      </c>
      <c r="M1583" s="76">
        <f t="shared" si="712"/>
        <v>1E-3</v>
      </c>
      <c r="N1583" s="76">
        <f t="shared" si="713"/>
        <v>1</v>
      </c>
      <c r="O1583" s="42">
        <f t="shared" si="714"/>
        <v>1</v>
      </c>
      <c r="P1583" s="39" t="str">
        <f t="shared" si="715"/>
        <v>일반(목록배제,Normal-Manifest Exception)</v>
      </c>
      <c r="Q1583" s="72">
        <f t="shared" si="716"/>
        <v>110</v>
      </c>
      <c r="R1583" s="43" t="str">
        <f t="shared" si="717"/>
        <v>5X033</v>
      </c>
      <c r="S1583" s="82" t="str">
        <f t="shared" si="718"/>
        <v/>
      </c>
      <c r="T1583" s="40">
        <f t="shared" si="719"/>
        <v>45912</v>
      </c>
      <c r="U1583" s="44">
        <v>2500</v>
      </c>
      <c r="V1583" s="44">
        <f t="shared" si="720"/>
        <v>0</v>
      </c>
      <c r="W1583" s="77">
        <f t="shared" si="721"/>
        <v>2500</v>
      </c>
      <c r="X1583" s="78">
        <f t="shared" si="722"/>
        <v>0</v>
      </c>
      <c r="Y1583" s="44" cm="1">
        <f t="array" ref="Y1583">_xlfn.IFNA(_xlfn.IFS(AND(Q1583&gt;=2000, Q1583&lt;3000), 10000, AND(Q1583&gt;=3000, Q1583&lt;4000), 15000, AND(Q1583&gt;=4000, Q1583&lt;5000), 20000, AND(Q1583&gt;=5000), 25000),0)</f>
        <v>0</v>
      </c>
      <c r="Z1583" s="91">
        <f t="shared" si="723"/>
        <v>300</v>
      </c>
      <c r="AA1583" s="44">
        <f t="shared" si="724"/>
        <v>0</v>
      </c>
      <c r="AB1583" s="44"/>
      <c r="AC1583" s="44"/>
      <c r="AD1583" s="44"/>
      <c r="AE1583" s="44">
        <f>VLOOKUP(O1583,정산업데이트!$A$6:$B$12,2,10)</f>
        <v>0</v>
      </c>
      <c r="AF1583" s="44"/>
      <c r="AG1583" s="79">
        <f t="shared" si="725"/>
        <v>300</v>
      </c>
      <c r="AH1583" s="80">
        <f t="shared" si="726"/>
        <v>2800</v>
      </c>
      <c r="AI1583" s="93"/>
      <c r="AJ1583" s="84" t="s">
        <v>8911</v>
      </c>
      <c r="AK1583" s="84" t="s">
        <v>73</v>
      </c>
      <c r="AL1583" s="84" t="s">
        <v>8912</v>
      </c>
      <c r="AM1583" s="84" t="s">
        <v>10234</v>
      </c>
      <c r="AN1583" s="84" t="s">
        <v>10235</v>
      </c>
      <c r="AO1583" s="84" t="s">
        <v>10236</v>
      </c>
      <c r="AP1583" s="84" t="s">
        <v>10237</v>
      </c>
      <c r="AQ1583" s="84" t="s">
        <v>122</v>
      </c>
      <c r="AR1583" s="85">
        <v>1</v>
      </c>
      <c r="AS1583" s="86">
        <v>1</v>
      </c>
      <c r="AT1583" s="86">
        <v>1E-3</v>
      </c>
      <c r="AU1583" s="86">
        <v>1</v>
      </c>
      <c r="AV1583" s="84" t="s">
        <v>8</v>
      </c>
      <c r="AW1583" s="86">
        <v>110</v>
      </c>
      <c r="AX1583" s="84" t="s">
        <v>68</v>
      </c>
      <c r="AY1583" s="84" t="s">
        <v>68</v>
      </c>
      <c r="AZ1583" s="84" t="s">
        <v>68</v>
      </c>
      <c r="BA1583" s="84" t="s">
        <v>68</v>
      </c>
      <c r="BB1583" s="84" t="s">
        <v>68</v>
      </c>
      <c r="BC1583" s="84" t="s">
        <v>126</v>
      </c>
      <c r="BD1583" s="84" t="s">
        <v>90</v>
      </c>
      <c r="BE1583" s="84" t="s">
        <v>111</v>
      </c>
      <c r="BF1583" s="84" t="s">
        <v>122</v>
      </c>
      <c r="BG1583" s="84" t="s">
        <v>69</v>
      </c>
      <c r="BH1583" s="92" t="s">
        <v>10238</v>
      </c>
      <c r="BI1583" s="84" t="s">
        <v>122</v>
      </c>
      <c r="BJ1583" s="84" t="s">
        <v>10239</v>
      </c>
      <c r="BK1583" s="84" t="s">
        <v>867</v>
      </c>
      <c r="BL1583" s="84" t="s">
        <v>122</v>
      </c>
      <c r="BM1583" s="84" t="s">
        <v>90</v>
      </c>
      <c r="BN1583" s="84" t="s">
        <v>70</v>
      </c>
      <c r="BO1583" s="84" t="s">
        <v>71</v>
      </c>
      <c r="BP1583" s="84" t="s">
        <v>122</v>
      </c>
      <c r="BQ1583" s="84" t="s">
        <v>163</v>
      </c>
    </row>
    <row r="1584" spans="1:69" ht="14.4" x14ac:dyDescent="0.3">
      <c r="A1584" s="40" t="str">
        <f t="shared" si="700"/>
        <v>2025-09-12</v>
      </c>
      <c r="B1584" s="40" t="str">
        <f t="shared" si="701"/>
        <v>SYD</v>
      </c>
      <c r="C1584" s="39" t="str">
        <f t="shared" si="702"/>
        <v>40644104686</v>
      </c>
      <c r="D1584" s="41" t="str">
        <f t="shared" si="703"/>
        <v>PKR253444940</v>
      </c>
      <c r="E1584" s="41" t="str">
        <f t="shared" si="704"/>
        <v>596421475911</v>
      </c>
      <c r="F1584" s="39" t="str">
        <f t="shared" si="705"/>
        <v>2254239</v>
      </c>
      <c r="G1584" s="39" t="str">
        <f t="shared" si="706"/>
        <v>WISE EXPRESS(BIOSYDNEY)</v>
      </c>
      <c r="H1584" s="41" t="str">
        <f t="shared" si="707"/>
        <v>송옥희</v>
      </c>
      <c r="I1584" s="39" t="str">
        <f t="shared" si="708"/>
        <v>14916</v>
      </c>
      <c r="J1584" s="52" t="str">
        <f t="shared" si="709"/>
        <v/>
      </c>
      <c r="K1584" s="75">
        <f t="shared" si="710"/>
        <v>1</v>
      </c>
      <c r="L1584" s="76">
        <f t="shared" si="711"/>
        <v>1</v>
      </c>
      <c r="M1584" s="76">
        <f t="shared" si="712"/>
        <v>1E-3</v>
      </c>
      <c r="N1584" s="76">
        <f t="shared" si="713"/>
        <v>1</v>
      </c>
      <c r="O1584" s="42">
        <f t="shared" si="714"/>
        <v>1</v>
      </c>
      <c r="P1584" s="39" t="str">
        <f t="shared" si="715"/>
        <v>일반(목록배제,Normal-Manifest Exception)</v>
      </c>
      <c r="Q1584" s="72">
        <f t="shared" si="716"/>
        <v>120</v>
      </c>
      <c r="R1584" s="43" t="str">
        <f t="shared" si="717"/>
        <v>5X033</v>
      </c>
      <c r="S1584" s="82" t="str">
        <f t="shared" si="718"/>
        <v/>
      </c>
      <c r="T1584" s="40">
        <f t="shared" si="719"/>
        <v>45912</v>
      </c>
      <c r="U1584" s="44">
        <v>2500</v>
      </c>
      <c r="V1584" s="44">
        <f t="shared" si="720"/>
        <v>0</v>
      </c>
      <c r="W1584" s="77">
        <f t="shared" si="721"/>
        <v>2500</v>
      </c>
      <c r="X1584" s="78">
        <f t="shared" si="722"/>
        <v>0</v>
      </c>
      <c r="Y1584" s="44" cm="1">
        <f t="array" ref="Y1584">_xlfn.IFNA(_xlfn.IFS(AND(Q1584&gt;=2000, Q1584&lt;3000), 10000, AND(Q1584&gt;=3000, Q1584&lt;4000), 15000, AND(Q1584&gt;=4000, Q1584&lt;5000), 20000, AND(Q1584&gt;=5000), 25000),0)</f>
        <v>0</v>
      </c>
      <c r="Z1584" s="91">
        <f t="shared" si="723"/>
        <v>300</v>
      </c>
      <c r="AA1584" s="44">
        <f t="shared" si="724"/>
        <v>0</v>
      </c>
      <c r="AB1584" s="44"/>
      <c r="AC1584" s="44"/>
      <c r="AD1584" s="44"/>
      <c r="AE1584" s="44">
        <f>VLOOKUP(O1584,정산업데이트!$A$6:$B$12,2,10)</f>
        <v>0</v>
      </c>
      <c r="AF1584" s="44"/>
      <c r="AG1584" s="79">
        <f t="shared" si="725"/>
        <v>300</v>
      </c>
      <c r="AH1584" s="80">
        <f t="shared" si="726"/>
        <v>2800</v>
      </c>
      <c r="AI1584" s="93"/>
      <c r="AJ1584" s="84" t="s">
        <v>8911</v>
      </c>
      <c r="AK1584" s="84" t="s">
        <v>73</v>
      </c>
      <c r="AL1584" s="84" t="s">
        <v>8912</v>
      </c>
      <c r="AM1584" s="84" t="s">
        <v>10240</v>
      </c>
      <c r="AN1584" s="84" t="s">
        <v>10241</v>
      </c>
      <c r="AO1584" s="84" t="s">
        <v>10242</v>
      </c>
      <c r="AP1584" s="84" t="s">
        <v>1984</v>
      </c>
      <c r="AQ1584" s="84" t="s">
        <v>122</v>
      </c>
      <c r="AR1584" s="85">
        <v>1</v>
      </c>
      <c r="AS1584" s="86">
        <v>1</v>
      </c>
      <c r="AT1584" s="86">
        <v>1E-3</v>
      </c>
      <c r="AU1584" s="86">
        <v>1</v>
      </c>
      <c r="AV1584" s="84" t="s">
        <v>8</v>
      </c>
      <c r="AW1584" s="86">
        <v>120</v>
      </c>
      <c r="AX1584" s="84" t="s">
        <v>68</v>
      </c>
      <c r="AY1584" s="84" t="s">
        <v>68</v>
      </c>
      <c r="AZ1584" s="84" t="s">
        <v>68</v>
      </c>
      <c r="BA1584" s="84" t="s">
        <v>68</v>
      </c>
      <c r="BB1584" s="84" t="s">
        <v>68</v>
      </c>
      <c r="BC1584" s="84" t="s">
        <v>126</v>
      </c>
      <c r="BD1584" s="84" t="s">
        <v>90</v>
      </c>
      <c r="BE1584" s="84" t="s">
        <v>111</v>
      </c>
      <c r="BF1584" s="84" t="s">
        <v>122</v>
      </c>
      <c r="BG1584" s="84" t="s">
        <v>69</v>
      </c>
      <c r="BH1584" s="92" t="s">
        <v>10243</v>
      </c>
      <c r="BI1584" s="84" t="s">
        <v>122</v>
      </c>
      <c r="BJ1584" s="84" t="s">
        <v>10244</v>
      </c>
      <c r="BK1584" s="84" t="s">
        <v>867</v>
      </c>
      <c r="BL1584" s="84" t="s">
        <v>122</v>
      </c>
      <c r="BM1584" s="84" t="s">
        <v>90</v>
      </c>
      <c r="BN1584" s="84" t="s">
        <v>70</v>
      </c>
      <c r="BO1584" s="84" t="s">
        <v>71</v>
      </c>
      <c r="BP1584" s="84" t="s">
        <v>122</v>
      </c>
      <c r="BQ1584" s="84" t="s">
        <v>163</v>
      </c>
    </row>
    <row r="1585" spans="1:69" ht="14.4" x14ac:dyDescent="0.3">
      <c r="A1585" s="40" t="str">
        <f t="shared" si="700"/>
        <v>2025-09-12</v>
      </c>
      <c r="B1585" s="40" t="str">
        <f t="shared" si="701"/>
        <v>SYD</v>
      </c>
      <c r="C1585" s="39" t="str">
        <f t="shared" si="702"/>
        <v>40644104686</v>
      </c>
      <c r="D1585" s="41" t="str">
        <f t="shared" si="703"/>
        <v>PKR253444941</v>
      </c>
      <c r="E1585" s="41" t="str">
        <f t="shared" si="704"/>
        <v>596421475922</v>
      </c>
      <c r="F1585" s="39" t="str">
        <f t="shared" si="705"/>
        <v>2254239</v>
      </c>
      <c r="G1585" s="39" t="str">
        <f t="shared" si="706"/>
        <v>WISE EXPRESS(BIOSYDNEY)</v>
      </c>
      <c r="H1585" s="41" t="str">
        <f t="shared" si="707"/>
        <v>이영현</v>
      </c>
      <c r="I1585" s="39" t="str">
        <f t="shared" si="708"/>
        <v>22313</v>
      </c>
      <c r="J1585" s="52" t="str">
        <f t="shared" si="709"/>
        <v/>
      </c>
      <c r="K1585" s="75">
        <f t="shared" si="710"/>
        <v>1</v>
      </c>
      <c r="L1585" s="76">
        <f t="shared" si="711"/>
        <v>1</v>
      </c>
      <c r="M1585" s="76">
        <f t="shared" si="712"/>
        <v>1E-3</v>
      </c>
      <c r="N1585" s="76">
        <f t="shared" si="713"/>
        <v>1</v>
      </c>
      <c r="O1585" s="42">
        <f t="shared" si="714"/>
        <v>1</v>
      </c>
      <c r="P1585" s="39" t="str">
        <f t="shared" si="715"/>
        <v>일반(목록배제,Normal-Manifest Exception)</v>
      </c>
      <c r="Q1585" s="72">
        <f t="shared" si="716"/>
        <v>110</v>
      </c>
      <c r="R1585" s="43" t="str">
        <f t="shared" si="717"/>
        <v>5X033</v>
      </c>
      <c r="S1585" s="82" t="str">
        <f t="shared" si="718"/>
        <v/>
      </c>
      <c r="T1585" s="40">
        <f t="shared" si="719"/>
        <v>45912</v>
      </c>
      <c r="U1585" s="44">
        <v>2500</v>
      </c>
      <c r="V1585" s="44">
        <f t="shared" si="720"/>
        <v>0</v>
      </c>
      <c r="W1585" s="77">
        <f t="shared" si="721"/>
        <v>2500</v>
      </c>
      <c r="X1585" s="78">
        <f t="shared" si="722"/>
        <v>0</v>
      </c>
      <c r="Y1585" s="44" cm="1">
        <f t="array" ref="Y1585">_xlfn.IFNA(_xlfn.IFS(AND(Q1585&gt;=2000, Q1585&lt;3000), 10000, AND(Q1585&gt;=3000, Q1585&lt;4000), 15000, AND(Q1585&gt;=4000, Q1585&lt;5000), 20000, AND(Q1585&gt;=5000), 25000),0)</f>
        <v>0</v>
      </c>
      <c r="Z1585" s="91">
        <f t="shared" si="723"/>
        <v>300</v>
      </c>
      <c r="AA1585" s="44">
        <f t="shared" si="724"/>
        <v>0</v>
      </c>
      <c r="AB1585" s="44"/>
      <c r="AC1585" s="44"/>
      <c r="AD1585" s="44"/>
      <c r="AE1585" s="44">
        <f>VLOOKUP(O1585,정산업데이트!$A$6:$B$12,2,10)</f>
        <v>0</v>
      </c>
      <c r="AF1585" s="44"/>
      <c r="AG1585" s="79">
        <f t="shared" si="725"/>
        <v>300</v>
      </c>
      <c r="AH1585" s="80">
        <f t="shared" si="726"/>
        <v>2800</v>
      </c>
      <c r="AI1585" s="93"/>
      <c r="AJ1585" s="84" t="s">
        <v>8911</v>
      </c>
      <c r="AK1585" s="84" t="s">
        <v>73</v>
      </c>
      <c r="AL1585" s="84" t="s">
        <v>8912</v>
      </c>
      <c r="AM1585" s="84" t="s">
        <v>10245</v>
      </c>
      <c r="AN1585" s="84" t="s">
        <v>10246</v>
      </c>
      <c r="AO1585" s="84" t="s">
        <v>10247</v>
      </c>
      <c r="AP1585" s="84" t="s">
        <v>10248</v>
      </c>
      <c r="AQ1585" s="84" t="s">
        <v>122</v>
      </c>
      <c r="AR1585" s="85">
        <v>1</v>
      </c>
      <c r="AS1585" s="86">
        <v>1</v>
      </c>
      <c r="AT1585" s="86">
        <v>1E-3</v>
      </c>
      <c r="AU1585" s="86">
        <v>1</v>
      </c>
      <c r="AV1585" s="84" t="s">
        <v>8</v>
      </c>
      <c r="AW1585" s="86">
        <v>110</v>
      </c>
      <c r="AX1585" s="84" t="s">
        <v>68</v>
      </c>
      <c r="AY1585" s="84" t="s">
        <v>68</v>
      </c>
      <c r="AZ1585" s="84" t="s">
        <v>68</v>
      </c>
      <c r="BA1585" s="84" t="s">
        <v>68</v>
      </c>
      <c r="BB1585" s="84" t="s">
        <v>68</v>
      </c>
      <c r="BC1585" s="84" t="s">
        <v>126</v>
      </c>
      <c r="BD1585" s="84" t="s">
        <v>90</v>
      </c>
      <c r="BE1585" s="84" t="s">
        <v>111</v>
      </c>
      <c r="BF1585" s="84" t="s">
        <v>122</v>
      </c>
      <c r="BG1585" s="84" t="s">
        <v>69</v>
      </c>
      <c r="BH1585" s="92" t="s">
        <v>10249</v>
      </c>
      <c r="BI1585" s="84" t="s">
        <v>122</v>
      </c>
      <c r="BJ1585" s="84" t="s">
        <v>10250</v>
      </c>
      <c r="BK1585" s="84" t="s">
        <v>867</v>
      </c>
      <c r="BL1585" s="84" t="s">
        <v>122</v>
      </c>
      <c r="BM1585" s="84" t="s">
        <v>90</v>
      </c>
      <c r="BN1585" s="84" t="s">
        <v>70</v>
      </c>
      <c r="BO1585" s="84" t="s">
        <v>71</v>
      </c>
      <c r="BP1585" s="84" t="s">
        <v>122</v>
      </c>
      <c r="BQ1585" s="84" t="s">
        <v>163</v>
      </c>
    </row>
    <row r="1586" spans="1:69" ht="14.4" x14ac:dyDescent="0.3">
      <c r="A1586" s="40" t="str">
        <f t="shared" si="700"/>
        <v>2025-09-12</v>
      </c>
      <c r="B1586" s="40" t="str">
        <f t="shared" si="701"/>
        <v>SYD</v>
      </c>
      <c r="C1586" s="39" t="str">
        <f t="shared" si="702"/>
        <v>40644104686</v>
      </c>
      <c r="D1586" s="41" t="str">
        <f t="shared" si="703"/>
        <v>PKR253444942</v>
      </c>
      <c r="E1586" s="41" t="str">
        <f t="shared" si="704"/>
        <v>596421475933</v>
      </c>
      <c r="F1586" s="39" t="str">
        <f t="shared" si="705"/>
        <v>2254239</v>
      </c>
      <c r="G1586" s="39" t="str">
        <f t="shared" si="706"/>
        <v>WISE EXPRESS(BIOSYDNEY)</v>
      </c>
      <c r="H1586" s="41" t="str">
        <f t="shared" si="707"/>
        <v>김시내</v>
      </c>
      <c r="I1586" s="39" t="str">
        <f t="shared" si="708"/>
        <v>47563</v>
      </c>
      <c r="J1586" s="52" t="str">
        <f t="shared" si="709"/>
        <v>일반전환</v>
      </c>
      <c r="K1586" s="75">
        <f t="shared" si="710"/>
        <v>1</v>
      </c>
      <c r="L1586" s="76">
        <f t="shared" si="711"/>
        <v>1</v>
      </c>
      <c r="M1586" s="76">
        <f t="shared" si="712"/>
        <v>1E-3</v>
      </c>
      <c r="N1586" s="76">
        <f t="shared" si="713"/>
        <v>1</v>
      </c>
      <c r="O1586" s="42">
        <f t="shared" si="714"/>
        <v>1</v>
      </c>
      <c r="P1586" s="39" t="str">
        <f t="shared" si="715"/>
        <v>일반(목록배제,Normal-Manifest Exception)</v>
      </c>
      <c r="Q1586" s="72">
        <f t="shared" si="716"/>
        <v>100</v>
      </c>
      <c r="R1586" s="43" t="str">
        <f t="shared" si="717"/>
        <v>5X033</v>
      </c>
      <c r="S1586" s="82" t="str">
        <f t="shared" si="718"/>
        <v/>
      </c>
      <c r="T1586" s="40">
        <f t="shared" si="719"/>
        <v>45912</v>
      </c>
      <c r="U1586" s="44">
        <v>2500</v>
      </c>
      <c r="V1586" s="44">
        <f t="shared" si="720"/>
        <v>0</v>
      </c>
      <c r="W1586" s="77">
        <f t="shared" si="721"/>
        <v>2500</v>
      </c>
      <c r="X1586" s="78">
        <f t="shared" si="722"/>
        <v>0</v>
      </c>
      <c r="Y1586" s="44" cm="1">
        <f t="array" ref="Y1586">_xlfn.IFNA(_xlfn.IFS(AND(Q1586&gt;=2000, Q1586&lt;3000), 10000, AND(Q1586&gt;=3000, Q1586&lt;4000), 15000, AND(Q1586&gt;=4000, Q1586&lt;5000), 20000, AND(Q1586&gt;=5000), 25000),0)</f>
        <v>0</v>
      </c>
      <c r="Z1586" s="91">
        <f t="shared" si="723"/>
        <v>300</v>
      </c>
      <c r="AA1586" s="44">
        <f t="shared" si="724"/>
        <v>0</v>
      </c>
      <c r="AB1586" s="44"/>
      <c r="AC1586" s="44"/>
      <c r="AD1586" s="44"/>
      <c r="AE1586" s="44">
        <f>VLOOKUP(O1586,정산업데이트!$A$6:$B$12,2,10)</f>
        <v>0</v>
      </c>
      <c r="AF1586" s="44"/>
      <c r="AG1586" s="79">
        <f t="shared" si="725"/>
        <v>300</v>
      </c>
      <c r="AH1586" s="80">
        <f t="shared" si="726"/>
        <v>2800</v>
      </c>
      <c r="AI1586" s="93"/>
      <c r="AJ1586" s="84" t="s">
        <v>8911</v>
      </c>
      <c r="AK1586" s="84" t="s">
        <v>73</v>
      </c>
      <c r="AL1586" s="84" t="s">
        <v>8912</v>
      </c>
      <c r="AM1586" s="84" t="s">
        <v>10251</v>
      </c>
      <c r="AN1586" s="84" t="s">
        <v>10252</v>
      </c>
      <c r="AO1586" s="84" t="s">
        <v>10253</v>
      </c>
      <c r="AP1586" s="84" t="s">
        <v>566</v>
      </c>
      <c r="AQ1586" s="84" t="s">
        <v>85</v>
      </c>
      <c r="AR1586" s="85">
        <v>1</v>
      </c>
      <c r="AS1586" s="86">
        <v>1</v>
      </c>
      <c r="AT1586" s="86">
        <v>1E-3</v>
      </c>
      <c r="AU1586" s="86">
        <v>1</v>
      </c>
      <c r="AV1586" s="84" t="s">
        <v>8</v>
      </c>
      <c r="AW1586" s="86">
        <v>100</v>
      </c>
      <c r="AX1586" s="84" t="s">
        <v>68</v>
      </c>
      <c r="AY1586" s="84" t="s">
        <v>68</v>
      </c>
      <c r="AZ1586" s="84" t="s">
        <v>68</v>
      </c>
      <c r="BA1586" s="84" t="s">
        <v>68</v>
      </c>
      <c r="BB1586" s="84" t="s">
        <v>68</v>
      </c>
      <c r="BC1586" s="84" t="s">
        <v>126</v>
      </c>
      <c r="BD1586" s="84" t="s">
        <v>90</v>
      </c>
      <c r="BE1586" s="84" t="s">
        <v>111</v>
      </c>
      <c r="BF1586" s="84" t="s">
        <v>122</v>
      </c>
      <c r="BG1586" s="84" t="s">
        <v>69</v>
      </c>
      <c r="BH1586" s="92" t="s">
        <v>10254</v>
      </c>
      <c r="BI1586" s="84" t="s">
        <v>122</v>
      </c>
      <c r="BJ1586" s="84" t="s">
        <v>10255</v>
      </c>
      <c r="BK1586" s="84" t="s">
        <v>867</v>
      </c>
      <c r="BL1586" s="84" t="s">
        <v>122</v>
      </c>
      <c r="BM1586" s="84" t="s">
        <v>90</v>
      </c>
      <c r="BN1586" s="84" t="s">
        <v>70</v>
      </c>
      <c r="BO1586" s="84" t="s">
        <v>71</v>
      </c>
      <c r="BP1586" s="84" t="s">
        <v>122</v>
      </c>
      <c r="BQ1586" s="84" t="s">
        <v>163</v>
      </c>
    </row>
    <row r="1587" spans="1:69" ht="14.4" x14ac:dyDescent="0.3">
      <c r="A1587" s="40" t="str">
        <f t="shared" si="700"/>
        <v>2025-09-12</v>
      </c>
      <c r="B1587" s="40" t="str">
        <f t="shared" si="701"/>
        <v>SYD</v>
      </c>
      <c r="C1587" s="39" t="str">
        <f t="shared" si="702"/>
        <v>40644104686</v>
      </c>
      <c r="D1587" s="41" t="str">
        <f t="shared" si="703"/>
        <v>PKR253444943</v>
      </c>
      <c r="E1587" s="41" t="str">
        <f t="shared" si="704"/>
        <v>596421475944</v>
      </c>
      <c r="F1587" s="39" t="str">
        <f t="shared" si="705"/>
        <v>2254239</v>
      </c>
      <c r="G1587" s="39" t="str">
        <f t="shared" si="706"/>
        <v>WISE EXPRESS(BIOSYDNEY)</v>
      </c>
      <c r="H1587" s="41" t="str">
        <f t="shared" si="707"/>
        <v>전소연</v>
      </c>
      <c r="I1587" s="39" t="str">
        <f t="shared" si="708"/>
        <v>04124</v>
      </c>
      <c r="J1587" s="52" t="str">
        <f t="shared" si="709"/>
        <v/>
      </c>
      <c r="K1587" s="75">
        <f t="shared" si="710"/>
        <v>1</v>
      </c>
      <c r="L1587" s="76">
        <f t="shared" si="711"/>
        <v>1</v>
      </c>
      <c r="M1587" s="76">
        <f t="shared" si="712"/>
        <v>1E-3</v>
      </c>
      <c r="N1587" s="76">
        <f t="shared" si="713"/>
        <v>1</v>
      </c>
      <c r="O1587" s="42">
        <f t="shared" si="714"/>
        <v>1</v>
      </c>
      <c r="P1587" s="39" t="str">
        <f t="shared" si="715"/>
        <v>일반(목록배제,Normal-Manifest Exception)</v>
      </c>
      <c r="Q1587" s="72">
        <f t="shared" si="716"/>
        <v>100</v>
      </c>
      <c r="R1587" s="43" t="str">
        <f t="shared" si="717"/>
        <v>5X033</v>
      </c>
      <c r="S1587" s="82" t="str">
        <f t="shared" si="718"/>
        <v/>
      </c>
      <c r="T1587" s="40">
        <f t="shared" si="719"/>
        <v>45912</v>
      </c>
      <c r="U1587" s="44">
        <v>2500</v>
      </c>
      <c r="V1587" s="44">
        <f t="shared" si="720"/>
        <v>0</v>
      </c>
      <c r="W1587" s="77">
        <f t="shared" si="721"/>
        <v>2500</v>
      </c>
      <c r="X1587" s="78">
        <f t="shared" si="722"/>
        <v>0</v>
      </c>
      <c r="Y1587" s="44" cm="1">
        <f t="array" ref="Y1587">_xlfn.IFNA(_xlfn.IFS(AND(Q1587&gt;=2000, Q1587&lt;3000), 10000, AND(Q1587&gt;=3000, Q1587&lt;4000), 15000, AND(Q1587&gt;=4000, Q1587&lt;5000), 20000, AND(Q1587&gt;=5000), 25000),0)</f>
        <v>0</v>
      </c>
      <c r="Z1587" s="91">
        <f t="shared" si="723"/>
        <v>300</v>
      </c>
      <c r="AA1587" s="44">
        <f t="shared" si="724"/>
        <v>0</v>
      </c>
      <c r="AB1587" s="44"/>
      <c r="AC1587" s="44"/>
      <c r="AD1587" s="44"/>
      <c r="AE1587" s="44">
        <f>VLOOKUP(O1587,정산업데이트!$A$6:$B$12,2,10)</f>
        <v>0</v>
      </c>
      <c r="AF1587" s="44"/>
      <c r="AG1587" s="79">
        <f t="shared" si="725"/>
        <v>300</v>
      </c>
      <c r="AH1587" s="80">
        <f t="shared" si="726"/>
        <v>2800</v>
      </c>
      <c r="AI1587" s="93"/>
      <c r="AJ1587" s="84" t="s">
        <v>8911</v>
      </c>
      <c r="AK1587" s="84" t="s">
        <v>73</v>
      </c>
      <c r="AL1587" s="84" t="s">
        <v>8912</v>
      </c>
      <c r="AM1587" s="84" t="s">
        <v>10256</v>
      </c>
      <c r="AN1587" s="84" t="s">
        <v>10257</v>
      </c>
      <c r="AO1587" s="84" t="s">
        <v>10258</v>
      </c>
      <c r="AP1587" s="84" t="s">
        <v>1274</v>
      </c>
      <c r="AQ1587" s="84" t="s">
        <v>122</v>
      </c>
      <c r="AR1587" s="85">
        <v>1</v>
      </c>
      <c r="AS1587" s="86">
        <v>1</v>
      </c>
      <c r="AT1587" s="86">
        <v>1E-3</v>
      </c>
      <c r="AU1587" s="86">
        <v>1</v>
      </c>
      <c r="AV1587" s="84" t="s">
        <v>8</v>
      </c>
      <c r="AW1587" s="86">
        <v>100</v>
      </c>
      <c r="AX1587" s="84" t="s">
        <v>68</v>
      </c>
      <c r="AY1587" s="84" t="s">
        <v>68</v>
      </c>
      <c r="AZ1587" s="84" t="s">
        <v>68</v>
      </c>
      <c r="BA1587" s="84" t="s">
        <v>68</v>
      </c>
      <c r="BB1587" s="84" t="s">
        <v>68</v>
      </c>
      <c r="BC1587" s="84" t="s">
        <v>126</v>
      </c>
      <c r="BD1587" s="84" t="s">
        <v>90</v>
      </c>
      <c r="BE1587" s="84" t="s">
        <v>111</v>
      </c>
      <c r="BF1587" s="84" t="s">
        <v>122</v>
      </c>
      <c r="BG1587" s="84" t="s">
        <v>69</v>
      </c>
      <c r="BH1587" s="92" t="s">
        <v>10259</v>
      </c>
      <c r="BI1587" s="84" t="s">
        <v>122</v>
      </c>
      <c r="BJ1587" s="84" t="s">
        <v>10260</v>
      </c>
      <c r="BK1587" s="84" t="s">
        <v>867</v>
      </c>
      <c r="BL1587" s="84" t="s">
        <v>122</v>
      </c>
      <c r="BM1587" s="84" t="s">
        <v>90</v>
      </c>
      <c r="BN1587" s="84" t="s">
        <v>70</v>
      </c>
      <c r="BO1587" s="84" t="s">
        <v>71</v>
      </c>
      <c r="BP1587" s="84" t="s">
        <v>122</v>
      </c>
      <c r="BQ1587" s="84" t="s">
        <v>163</v>
      </c>
    </row>
    <row r="1588" spans="1:69" ht="14.4" x14ac:dyDescent="0.3">
      <c r="A1588" s="40" t="str">
        <f t="shared" si="700"/>
        <v>2025-09-12</v>
      </c>
      <c r="B1588" s="40" t="str">
        <f t="shared" si="701"/>
        <v>SYD</v>
      </c>
      <c r="C1588" s="39" t="str">
        <f t="shared" si="702"/>
        <v>40644104686</v>
      </c>
      <c r="D1588" s="41" t="str">
        <f t="shared" si="703"/>
        <v>PKR253445734</v>
      </c>
      <c r="E1588" s="41" t="str">
        <f t="shared" si="704"/>
        <v>596421476751</v>
      </c>
      <c r="F1588" s="39" t="str">
        <f t="shared" si="705"/>
        <v>2256683</v>
      </c>
      <c r="G1588" s="39" t="str">
        <f t="shared" si="706"/>
        <v>WISE EXPRESS LOGISTICS(PANGZIMOM)</v>
      </c>
      <c r="H1588" s="41" t="str">
        <f t="shared" si="707"/>
        <v>강혜영</v>
      </c>
      <c r="I1588" s="39" t="str">
        <f t="shared" si="708"/>
        <v>07537</v>
      </c>
      <c r="J1588" s="52" t="str">
        <f t="shared" si="709"/>
        <v/>
      </c>
      <c r="K1588" s="75">
        <f t="shared" si="710"/>
        <v>1</v>
      </c>
      <c r="L1588" s="76">
        <f t="shared" si="711"/>
        <v>1</v>
      </c>
      <c r="M1588" s="76">
        <f t="shared" si="712"/>
        <v>1E-3</v>
      </c>
      <c r="N1588" s="76">
        <f t="shared" si="713"/>
        <v>1</v>
      </c>
      <c r="O1588" s="42">
        <f t="shared" si="714"/>
        <v>1</v>
      </c>
      <c r="P1588" s="39" t="str">
        <f t="shared" si="715"/>
        <v>목록(Manifest)</v>
      </c>
      <c r="Q1588" s="72">
        <f t="shared" si="716"/>
        <v>45</v>
      </c>
      <c r="R1588" s="43" t="str">
        <f t="shared" si="717"/>
        <v>5X033</v>
      </c>
      <c r="S1588" s="82" t="str">
        <f t="shared" si="718"/>
        <v/>
      </c>
      <c r="T1588" s="40">
        <f t="shared" si="719"/>
        <v>45912</v>
      </c>
      <c r="U1588" s="44">
        <v>2500</v>
      </c>
      <c r="V1588" s="44">
        <f t="shared" si="720"/>
        <v>0</v>
      </c>
      <c r="W1588" s="77">
        <f t="shared" si="721"/>
        <v>2500</v>
      </c>
      <c r="X1588" s="78">
        <f t="shared" si="722"/>
        <v>0</v>
      </c>
      <c r="Y1588" s="44" cm="1">
        <f t="array" ref="Y1588">_xlfn.IFNA(_xlfn.IFS(AND(Q1588&gt;=2000, Q1588&lt;3000), 10000, AND(Q1588&gt;=3000, Q1588&lt;4000), 15000, AND(Q1588&gt;=4000, Q1588&lt;5000), 20000, AND(Q1588&gt;=5000), 25000),0)</f>
        <v>0</v>
      </c>
      <c r="Z1588" s="91">
        <f t="shared" si="723"/>
        <v>0</v>
      </c>
      <c r="AA1588" s="44">
        <f t="shared" si="724"/>
        <v>0</v>
      </c>
      <c r="AB1588" s="44"/>
      <c r="AC1588" s="44"/>
      <c r="AD1588" s="44"/>
      <c r="AE1588" s="44">
        <f>VLOOKUP(O1588,정산업데이트!$A$6:$B$12,2,10)</f>
        <v>0</v>
      </c>
      <c r="AF1588" s="44"/>
      <c r="AG1588" s="79">
        <f t="shared" si="725"/>
        <v>0</v>
      </c>
      <c r="AH1588" s="80">
        <f t="shared" si="726"/>
        <v>2500</v>
      </c>
      <c r="AI1588" s="93"/>
      <c r="AJ1588" s="84" t="s">
        <v>8911</v>
      </c>
      <c r="AK1588" s="84" t="s">
        <v>73</v>
      </c>
      <c r="AL1588" s="84" t="s">
        <v>8912</v>
      </c>
      <c r="AM1588" s="84" t="s">
        <v>10261</v>
      </c>
      <c r="AN1588" s="84" t="s">
        <v>10262</v>
      </c>
      <c r="AO1588" s="84" t="s">
        <v>10263</v>
      </c>
      <c r="AP1588" s="84" t="s">
        <v>10264</v>
      </c>
      <c r="AQ1588" s="84" t="s">
        <v>122</v>
      </c>
      <c r="AR1588" s="85">
        <v>1</v>
      </c>
      <c r="AS1588" s="86">
        <v>1</v>
      </c>
      <c r="AT1588" s="86">
        <v>1E-3</v>
      </c>
      <c r="AU1588" s="86">
        <v>1</v>
      </c>
      <c r="AV1588" s="84" t="s">
        <v>7</v>
      </c>
      <c r="AW1588" s="86">
        <v>45</v>
      </c>
      <c r="AX1588" s="84" t="s">
        <v>68</v>
      </c>
      <c r="AY1588" s="84" t="s">
        <v>68</v>
      </c>
      <c r="AZ1588" s="84" t="s">
        <v>68</v>
      </c>
      <c r="BA1588" s="84" t="s">
        <v>68</v>
      </c>
      <c r="BB1588" s="84" t="s">
        <v>68</v>
      </c>
      <c r="BC1588" s="84" t="s">
        <v>441</v>
      </c>
      <c r="BD1588" s="84" t="s">
        <v>442</v>
      </c>
      <c r="BE1588" s="84" t="s">
        <v>444</v>
      </c>
      <c r="BF1588" s="84" t="s">
        <v>122</v>
      </c>
      <c r="BG1588" s="84" t="s">
        <v>69</v>
      </c>
      <c r="BH1588" s="92" t="s">
        <v>10265</v>
      </c>
      <c r="BI1588" s="84" t="s">
        <v>122</v>
      </c>
      <c r="BJ1588" s="84" t="s">
        <v>10266</v>
      </c>
      <c r="BK1588" s="84" t="s">
        <v>867</v>
      </c>
      <c r="BL1588" s="84" t="s">
        <v>122</v>
      </c>
      <c r="BM1588" s="84" t="s">
        <v>442</v>
      </c>
      <c r="BN1588" s="84" t="s">
        <v>70</v>
      </c>
      <c r="BO1588" s="84" t="s">
        <v>71</v>
      </c>
      <c r="BP1588" s="84" t="s">
        <v>122</v>
      </c>
      <c r="BQ1588" s="84" t="s">
        <v>163</v>
      </c>
    </row>
    <row r="1589" spans="1:69" ht="14.4" x14ac:dyDescent="0.3">
      <c r="A1589" s="40" t="str">
        <f t="shared" si="700"/>
        <v>2025-09-12</v>
      </c>
      <c r="B1589" s="40" t="str">
        <f t="shared" si="701"/>
        <v>SYD</v>
      </c>
      <c r="C1589" s="39" t="str">
        <f t="shared" si="702"/>
        <v>40644104686</v>
      </c>
      <c r="D1589" s="41" t="str">
        <f t="shared" si="703"/>
        <v>PKR253445735</v>
      </c>
      <c r="E1589" s="41" t="str">
        <f t="shared" si="704"/>
        <v>596421476762</v>
      </c>
      <c r="F1589" s="39" t="str">
        <f t="shared" si="705"/>
        <v>2256683</v>
      </c>
      <c r="G1589" s="39" t="str">
        <f t="shared" si="706"/>
        <v>WISE EXPRESS LOGISTICS(PANGZIMOM)</v>
      </c>
      <c r="H1589" s="41" t="str">
        <f t="shared" si="707"/>
        <v>당현희</v>
      </c>
      <c r="I1589" s="39" t="str">
        <f t="shared" si="708"/>
        <v>16686</v>
      </c>
      <c r="J1589" s="52" t="str">
        <f t="shared" si="709"/>
        <v/>
      </c>
      <c r="K1589" s="75">
        <f t="shared" si="710"/>
        <v>1</v>
      </c>
      <c r="L1589" s="76">
        <f t="shared" si="711"/>
        <v>1</v>
      </c>
      <c r="M1589" s="76">
        <f t="shared" si="712"/>
        <v>1E-3</v>
      </c>
      <c r="N1589" s="76">
        <f t="shared" si="713"/>
        <v>1</v>
      </c>
      <c r="O1589" s="42">
        <f t="shared" si="714"/>
        <v>1</v>
      </c>
      <c r="P1589" s="39" t="str">
        <f t="shared" si="715"/>
        <v>목록(Manifest)</v>
      </c>
      <c r="Q1589" s="72">
        <f t="shared" si="716"/>
        <v>45</v>
      </c>
      <c r="R1589" s="43" t="str">
        <f t="shared" si="717"/>
        <v>5X033</v>
      </c>
      <c r="S1589" s="82" t="str">
        <f t="shared" si="718"/>
        <v/>
      </c>
      <c r="T1589" s="40">
        <f t="shared" si="719"/>
        <v>45912</v>
      </c>
      <c r="U1589" s="44">
        <v>2500</v>
      </c>
      <c r="V1589" s="44">
        <f t="shared" si="720"/>
        <v>0</v>
      </c>
      <c r="W1589" s="77">
        <f t="shared" si="721"/>
        <v>2500</v>
      </c>
      <c r="X1589" s="78">
        <f t="shared" si="722"/>
        <v>0</v>
      </c>
      <c r="Y1589" s="44" cm="1">
        <f t="array" ref="Y1589">_xlfn.IFNA(_xlfn.IFS(AND(Q1589&gt;=2000, Q1589&lt;3000), 10000, AND(Q1589&gt;=3000, Q1589&lt;4000), 15000, AND(Q1589&gt;=4000, Q1589&lt;5000), 20000, AND(Q1589&gt;=5000), 25000),0)</f>
        <v>0</v>
      </c>
      <c r="Z1589" s="91">
        <f t="shared" si="723"/>
        <v>0</v>
      </c>
      <c r="AA1589" s="44">
        <f t="shared" si="724"/>
        <v>0</v>
      </c>
      <c r="AB1589" s="44"/>
      <c r="AC1589" s="44"/>
      <c r="AD1589" s="44"/>
      <c r="AE1589" s="44">
        <f>VLOOKUP(O1589,정산업데이트!$A$6:$B$12,2,10)</f>
        <v>0</v>
      </c>
      <c r="AF1589" s="44"/>
      <c r="AG1589" s="79">
        <f t="shared" si="725"/>
        <v>0</v>
      </c>
      <c r="AH1589" s="80">
        <f t="shared" si="726"/>
        <v>2500</v>
      </c>
      <c r="AI1589" s="93"/>
      <c r="AJ1589" s="84" t="s">
        <v>8911</v>
      </c>
      <c r="AK1589" s="84" t="s">
        <v>73</v>
      </c>
      <c r="AL1589" s="84" t="s">
        <v>8912</v>
      </c>
      <c r="AM1589" s="84" t="s">
        <v>10267</v>
      </c>
      <c r="AN1589" s="84" t="s">
        <v>10268</v>
      </c>
      <c r="AO1589" s="84" t="s">
        <v>10269</v>
      </c>
      <c r="AP1589" s="84" t="s">
        <v>1400</v>
      </c>
      <c r="AQ1589" s="84" t="s">
        <v>122</v>
      </c>
      <c r="AR1589" s="85">
        <v>1</v>
      </c>
      <c r="AS1589" s="86">
        <v>1</v>
      </c>
      <c r="AT1589" s="86">
        <v>1E-3</v>
      </c>
      <c r="AU1589" s="86">
        <v>1</v>
      </c>
      <c r="AV1589" s="84" t="s">
        <v>7</v>
      </c>
      <c r="AW1589" s="86">
        <v>45</v>
      </c>
      <c r="AX1589" s="84" t="s">
        <v>68</v>
      </c>
      <c r="AY1589" s="84" t="s">
        <v>68</v>
      </c>
      <c r="AZ1589" s="84" t="s">
        <v>68</v>
      </c>
      <c r="BA1589" s="84" t="s">
        <v>68</v>
      </c>
      <c r="BB1589" s="84" t="s">
        <v>68</v>
      </c>
      <c r="BC1589" s="84" t="s">
        <v>441</v>
      </c>
      <c r="BD1589" s="84" t="s">
        <v>442</v>
      </c>
      <c r="BE1589" s="84" t="s">
        <v>444</v>
      </c>
      <c r="BF1589" s="84" t="s">
        <v>122</v>
      </c>
      <c r="BG1589" s="84" t="s">
        <v>69</v>
      </c>
      <c r="BH1589" s="92" t="s">
        <v>10270</v>
      </c>
      <c r="BI1589" s="84" t="s">
        <v>122</v>
      </c>
      <c r="BJ1589" s="84" t="s">
        <v>10271</v>
      </c>
      <c r="BK1589" s="84" t="s">
        <v>867</v>
      </c>
      <c r="BL1589" s="84" t="s">
        <v>122</v>
      </c>
      <c r="BM1589" s="84" t="s">
        <v>442</v>
      </c>
      <c r="BN1589" s="84" t="s">
        <v>70</v>
      </c>
      <c r="BO1589" s="84" t="s">
        <v>71</v>
      </c>
      <c r="BP1589" s="84" t="s">
        <v>122</v>
      </c>
      <c r="BQ1589" s="84" t="s">
        <v>163</v>
      </c>
    </row>
    <row r="1590" spans="1:69" ht="14.4" x14ac:dyDescent="0.3">
      <c r="A1590" s="40" t="str">
        <f t="shared" si="700"/>
        <v>2025-09-12</v>
      </c>
      <c r="B1590" s="40" t="str">
        <f t="shared" si="701"/>
        <v>SYD</v>
      </c>
      <c r="C1590" s="39" t="str">
        <f t="shared" si="702"/>
        <v>40644104686</v>
      </c>
      <c r="D1590" s="41" t="str">
        <f t="shared" si="703"/>
        <v>PKR253445736</v>
      </c>
      <c r="E1590" s="41" t="str">
        <f t="shared" si="704"/>
        <v>596421476773</v>
      </c>
      <c r="F1590" s="39" t="str">
        <f t="shared" si="705"/>
        <v>2256683</v>
      </c>
      <c r="G1590" s="39" t="str">
        <f t="shared" si="706"/>
        <v>WISE EXPRESS LOGISTICS(PANGZIMOM)</v>
      </c>
      <c r="H1590" s="41" t="str">
        <f t="shared" si="707"/>
        <v>이선화</v>
      </c>
      <c r="I1590" s="39" t="str">
        <f t="shared" si="708"/>
        <v>02720</v>
      </c>
      <c r="J1590" s="52" t="str">
        <f t="shared" si="709"/>
        <v/>
      </c>
      <c r="K1590" s="75">
        <f t="shared" si="710"/>
        <v>1</v>
      </c>
      <c r="L1590" s="76">
        <f t="shared" si="711"/>
        <v>1</v>
      </c>
      <c r="M1590" s="76">
        <f t="shared" si="712"/>
        <v>1E-3</v>
      </c>
      <c r="N1590" s="76">
        <f t="shared" si="713"/>
        <v>1</v>
      </c>
      <c r="O1590" s="42">
        <f t="shared" si="714"/>
        <v>1</v>
      </c>
      <c r="P1590" s="39" t="str">
        <f t="shared" si="715"/>
        <v>목록(Manifest)</v>
      </c>
      <c r="Q1590" s="72">
        <f t="shared" si="716"/>
        <v>45</v>
      </c>
      <c r="R1590" s="43" t="str">
        <f t="shared" si="717"/>
        <v>5X033</v>
      </c>
      <c r="S1590" s="82" t="str">
        <f t="shared" si="718"/>
        <v/>
      </c>
      <c r="T1590" s="40">
        <f t="shared" si="719"/>
        <v>45912</v>
      </c>
      <c r="U1590" s="44">
        <v>2500</v>
      </c>
      <c r="V1590" s="44">
        <f t="shared" si="720"/>
        <v>0</v>
      </c>
      <c r="W1590" s="77">
        <f t="shared" si="721"/>
        <v>2500</v>
      </c>
      <c r="X1590" s="78">
        <f t="shared" si="722"/>
        <v>0</v>
      </c>
      <c r="Y1590" s="44" cm="1">
        <f t="array" ref="Y1590">_xlfn.IFNA(_xlfn.IFS(AND(Q1590&gt;=2000, Q1590&lt;3000), 10000, AND(Q1590&gt;=3000, Q1590&lt;4000), 15000, AND(Q1590&gt;=4000, Q1590&lt;5000), 20000, AND(Q1590&gt;=5000), 25000),0)</f>
        <v>0</v>
      </c>
      <c r="Z1590" s="91">
        <f t="shared" si="723"/>
        <v>0</v>
      </c>
      <c r="AA1590" s="44">
        <f t="shared" si="724"/>
        <v>0</v>
      </c>
      <c r="AB1590" s="44"/>
      <c r="AC1590" s="44"/>
      <c r="AD1590" s="44"/>
      <c r="AE1590" s="44">
        <f>VLOOKUP(O1590,정산업데이트!$A$6:$B$12,2,10)</f>
        <v>0</v>
      </c>
      <c r="AF1590" s="44"/>
      <c r="AG1590" s="79">
        <f t="shared" si="725"/>
        <v>0</v>
      </c>
      <c r="AH1590" s="80">
        <f t="shared" si="726"/>
        <v>2500</v>
      </c>
      <c r="AI1590" s="93"/>
      <c r="AJ1590" s="84" t="s">
        <v>8911</v>
      </c>
      <c r="AK1590" s="84" t="s">
        <v>73</v>
      </c>
      <c r="AL1590" s="84" t="s">
        <v>8912</v>
      </c>
      <c r="AM1590" s="84" t="s">
        <v>10272</v>
      </c>
      <c r="AN1590" s="84" t="s">
        <v>10273</v>
      </c>
      <c r="AO1590" s="84" t="s">
        <v>10274</v>
      </c>
      <c r="AP1590" s="84" t="s">
        <v>10275</v>
      </c>
      <c r="AQ1590" s="84" t="s">
        <v>122</v>
      </c>
      <c r="AR1590" s="85">
        <v>1</v>
      </c>
      <c r="AS1590" s="86">
        <v>1</v>
      </c>
      <c r="AT1590" s="86">
        <v>1E-3</v>
      </c>
      <c r="AU1590" s="86">
        <v>1</v>
      </c>
      <c r="AV1590" s="84" t="s">
        <v>7</v>
      </c>
      <c r="AW1590" s="86">
        <v>45</v>
      </c>
      <c r="AX1590" s="84" t="s">
        <v>68</v>
      </c>
      <c r="AY1590" s="84" t="s">
        <v>68</v>
      </c>
      <c r="AZ1590" s="84" t="s">
        <v>68</v>
      </c>
      <c r="BA1590" s="84" t="s">
        <v>68</v>
      </c>
      <c r="BB1590" s="84" t="s">
        <v>68</v>
      </c>
      <c r="BC1590" s="84" t="s">
        <v>441</v>
      </c>
      <c r="BD1590" s="84" t="s">
        <v>442</v>
      </c>
      <c r="BE1590" s="84" t="s">
        <v>444</v>
      </c>
      <c r="BF1590" s="84" t="s">
        <v>122</v>
      </c>
      <c r="BG1590" s="84" t="s">
        <v>69</v>
      </c>
      <c r="BH1590" s="92" t="s">
        <v>10276</v>
      </c>
      <c r="BI1590" s="84" t="s">
        <v>122</v>
      </c>
      <c r="BJ1590" s="84" t="s">
        <v>10277</v>
      </c>
      <c r="BK1590" s="84" t="s">
        <v>867</v>
      </c>
      <c r="BL1590" s="84" t="s">
        <v>122</v>
      </c>
      <c r="BM1590" s="84" t="s">
        <v>442</v>
      </c>
      <c r="BN1590" s="84" t="s">
        <v>70</v>
      </c>
      <c r="BO1590" s="84" t="s">
        <v>71</v>
      </c>
      <c r="BP1590" s="84" t="s">
        <v>122</v>
      </c>
      <c r="BQ1590" s="84" t="s">
        <v>163</v>
      </c>
    </row>
    <row r="1591" spans="1:69" ht="14.4" x14ac:dyDescent="0.3">
      <c r="A1591" s="40" t="str">
        <f t="shared" si="700"/>
        <v>2025-09-12</v>
      </c>
      <c r="B1591" s="40" t="str">
        <f t="shared" si="701"/>
        <v>SYD</v>
      </c>
      <c r="C1591" s="39" t="str">
        <f t="shared" si="702"/>
        <v>40644104686</v>
      </c>
      <c r="D1591" s="41" t="str">
        <f t="shared" si="703"/>
        <v>PKR253445738</v>
      </c>
      <c r="E1591" s="41" t="str">
        <f t="shared" si="704"/>
        <v>596421476784</v>
      </c>
      <c r="F1591" s="39" t="str">
        <f t="shared" si="705"/>
        <v>2256683</v>
      </c>
      <c r="G1591" s="39" t="str">
        <f t="shared" si="706"/>
        <v>WISE EXPRESS LOGISTICS(PANGZIMOM)</v>
      </c>
      <c r="H1591" s="41" t="str">
        <f t="shared" si="707"/>
        <v>정선옥</v>
      </c>
      <c r="I1591" s="39" t="str">
        <f t="shared" si="708"/>
        <v>31470</v>
      </c>
      <c r="J1591" s="52" t="str">
        <f t="shared" si="709"/>
        <v/>
      </c>
      <c r="K1591" s="75">
        <f t="shared" si="710"/>
        <v>1</v>
      </c>
      <c r="L1591" s="76">
        <f t="shared" si="711"/>
        <v>1</v>
      </c>
      <c r="M1591" s="76">
        <f t="shared" si="712"/>
        <v>1E-3</v>
      </c>
      <c r="N1591" s="76">
        <f t="shared" si="713"/>
        <v>1</v>
      </c>
      <c r="O1591" s="42">
        <f t="shared" si="714"/>
        <v>1</v>
      </c>
      <c r="P1591" s="39" t="str">
        <f t="shared" si="715"/>
        <v>목록(Manifest)</v>
      </c>
      <c r="Q1591" s="72">
        <f t="shared" si="716"/>
        <v>45</v>
      </c>
      <c r="R1591" s="43" t="str">
        <f t="shared" si="717"/>
        <v>5X033</v>
      </c>
      <c r="S1591" s="82" t="str">
        <f t="shared" si="718"/>
        <v/>
      </c>
      <c r="T1591" s="40">
        <f t="shared" si="719"/>
        <v>45912</v>
      </c>
      <c r="U1591" s="44">
        <v>2500</v>
      </c>
      <c r="V1591" s="44">
        <f t="shared" si="720"/>
        <v>0</v>
      </c>
      <c r="W1591" s="77">
        <f t="shared" si="721"/>
        <v>2500</v>
      </c>
      <c r="X1591" s="78">
        <f t="shared" si="722"/>
        <v>0</v>
      </c>
      <c r="Y1591" s="44" cm="1">
        <f t="array" ref="Y1591">_xlfn.IFNA(_xlfn.IFS(AND(Q1591&gt;=2000, Q1591&lt;3000), 10000, AND(Q1591&gt;=3000, Q1591&lt;4000), 15000, AND(Q1591&gt;=4000, Q1591&lt;5000), 20000, AND(Q1591&gt;=5000), 25000),0)</f>
        <v>0</v>
      </c>
      <c r="Z1591" s="91">
        <f t="shared" si="723"/>
        <v>0</v>
      </c>
      <c r="AA1591" s="44">
        <f t="shared" si="724"/>
        <v>0</v>
      </c>
      <c r="AB1591" s="44"/>
      <c r="AC1591" s="44"/>
      <c r="AD1591" s="44"/>
      <c r="AE1591" s="44">
        <f>VLOOKUP(O1591,정산업데이트!$A$6:$B$12,2,10)</f>
        <v>0</v>
      </c>
      <c r="AF1591" s="44"/>
      <c r="AG1591" s="79">
        <f t="shared" si="725"/>
        <v>0</v>
      </c>
      <c r="AH1591" s="80">
        <f t="shared" si="726"/>
        <v>2500</v>
      </c>
      <c r="AI1591" s="93"/>
      <c r="AJ1591" s="84" t="s">
        <v>8911</v>
      </c>
      <c r="AK1591" s="84" t="s">
        <v>73</v>
      </c>
      <c r="AL1591" s="84" t="s">
        <v>8912</v>
      </c>
      <c r="AM1591" s="84" t="s">
        <v>10278</v>
      </c>
      <c r="AN1591" s="84" t="s">
        <v>10279</v>
      </c>
      <c r="AO1591" s="84" t="s">
        <v>10280</v>
      </c>
      <c r="AP1591" s="84" t="s">
        <v>10281</v>
      </c>
      <c r="AQ1591" s="84" t="s">
        <v>122</v>
      </c>
      <c r="AR1591" s="85">
        <v>1</v>
      </c>
      <c r="AS1591" s="86">
        <v>1</v>
      </c>
      <c r="AT1591" s="86">
        <v>1E-3</v>
      </c>
      <c r="AU1591" s="86">
        <v>1</v>
      </c>
      <c r="AV1591" s="84" t="s">
        <v>7</v>
      </c>
      <c r="AW1591" s="86">
        <v>45</v>
      </c>
      <c r="AX1591" s="84" t="s">
        <v>68</v>
      </c>
      <c r="AY1591" s="84" t="s">
        <v>68</v>
      </c>
      <c r="AZ1591" s="84" t="s">
        <v>68</v>
      </c>
      <c r="BA1591" s="84" t="s">
        <v>68</v>
      </c>
      <c r="BB1591" s="84" t="s">
        <v>68</v>
      </c>
      <c r="BC1591" s="84" t="s">
        <v>441</v>
      </c>
      <c r="BD1591" s="84" t="s">
        <v>442</v>
      </c>
      <c r="BE1591" s="84" t="s">
        <v>444</v>
      </c>
      <c r="BF1591" s="84" t="s">
        <v>122</v>
      </c>
      <c r="BG1591" s="84" t="s">
        <v>69</v>
      </c>
      <c r="BH1591" s="92" t="s">
        <v>10282</v>
      </c>
      <c r="BI1591" s="84" t="s">
        <v>122</v>
      </c>
      <c r="BJ1591" s="84" t="s">
        <v>10283</v>
      </c>
      <c r="BK1591" s="84" t="s">
        <v>867</v>
      </c>
      <c r="BL1591" s="84" t="s">
        <v>122</v>
      </c>
      <c r="BM1591" s="84" t="s">
        <v>442</v>
      </c>
      <c r="BN1591" s="84" t="s">
        <v>70</v>
      </c>
      <c r="BO1591" s="84" t="s">
        <v>71</v>
      </c>
      <c r="BP1591" s="84" t="s">
        <v>122</v>
      </c>
      <c r="BQ1591" s="84" t="s">
        <v>163</v>
      </c>
    </row>
    <row r="1592" spans="1:69" ht="14.4" x14ac:dyDescent="0.3">
      <c r="A1592" s="40" t="str">
        <f t="shared" si="700"/>
        <v>2025-09-12</v>
      </c>
      <c r="B1592" s="40" t="str">
        <f t="shared" si="701"/>
        <v>SYD</v>
      </c>
      <c r="C1592" s="39" t="str">
        <f t="shared" si="702"/>
        <v>40644104686</v>
      </c>
      <c r="D1592" s="41" t="str">
        <f t="shared" si="703"/>
        <v>PKR253445739</v>
      </c>
      <c r="E1592" s="41" t="str">
        <f t="shared" si="704"/>
        <v>596421476795</v>
      </c>
      <c r="F1592" s="39" t="str">
        <f t="shared" si="705"/>
        <v>2256683</v>
      </c>
      <c r="G1592" s="39" t="str">
        <f t="shared" si="706"/>
        <v>WISE EXPRESS LOGISTICS(PANGZIMOM)</v>
      </c>
      <c r="H1592" s="41" t="str">
        <f t="shared" si="707"/>
        <v>이용학</v>
      </c>
      <c r="I1592" s="39" t="str">
        <f t="shared" si="708"/>
        <v>21550</v>
      </c>
      <c r="J1592" s="52" t="str">
        <f t="shared" si="709"/>
        <v/>
      </c>
      <c r="K1592" s="75">
        <f t="shared" si="710"/>
        <v>1</v>
      </c>
      <c r="L1592" s="76">
        <f t="shared" si="711"/>
        <v>1</v>
      </c>
      <c r="M1592" s="76">
        <f t="shared" si="712"/>
        <v>1E-3</v>
      </c>
      <c r="N1592" s="76">
        <f t="shared" si="713"/>
        <v>1</v>
      </c>
      <c r="O1592" s="42">
        <f t="shared" si="714"/>
        <v>1</v>
      </c>
      <c r="P1592" s="39" t="str">
        <f t="shared" si="715"/>
        <v>목록(Manifest)</v>
      </c>
      <c r="Q1592" s="72">
        <f t="shared" si="716"/>
        <v>45</v>
      </c>
      <c r="R1592" s="43" t="str">
        <f t="shared" si="717"/>
        <v>5X033</v>
      </c>
      <c r="S1592" s="82" t="str">
        <f t="shared" si="718"/>
        <v/>
      </c>
      <c r="T1592" s="40">
        <f t="shared" si="719"/>
        <v>45912</v>
      </c>
      <c r="U1592" s="44">
        <v>2500</v>
      </c>
      <c r="V1592" s="44">
        <f t="shared" si="720"/>
        <v>0</v>
      </c>
      <c r="W1592" s="77">
        <f t="shared" si="721"/>
        <v>2500</v>
      </c>
      <c r="X1592" s="78">
        <f t="shared" si="722"/>
        <v>0</v>
      </c>
      <c r="Y1592" s="44" cm="1">
        <f t="array" ref="Y1592">_xlfn.IFNA(_xlfn.IFS(AND(Q1592&gt;=2000, Q1592&lt;3000), 10000, AND(Q1592&gt;=3000, Q1592&lt;4000), 15000, AND(Q1592&gt;=4000, Q1592&lt;5000), 20000, AND(Q1592&gt;=5000), 25000),0)</f>
        <v>0</v>
      </c>
      <c r="Z1592" s="91">
        <f t="shared" si="723"/>
        <v>0</v>
      </c>
      <c r="AA1592" s="44">
        <f t="shared" si="724"/>
        <v>0</v>
      </c>
      <c r="AB1592" s="44"/>
      <c r="AC1592" s="44"/>
      <c r="AD1592" s="44"/>
      <c r="AE1592" s="44">
        <f>VLOOKUP(O1592,정산업데이트!$A$6:$B$12,2,10)</f>
        <v>0</v>
      </c>
      <c r="AF1592" s="44"/>
      <c r="AG1592" s="79">
        <f t="shared" si="725"/>
        <v>0</v>
      </c>
      <c r="AH1592" s="80">
        <f t="shared" si="726"/>
        <v>2500</v>
      </c>
      <c r="AI1592" s="93"/>
      <c r="AJ1592" s="84" t="s">
        <v>8911</v>
      </c>
      <c r="AK1592" s="84" t="s">
        <v>73</v>
      </c>
      <c r="AL1592" s="84" t="s">
        <v>8912</v>
      </c>
      <c r="AM1592" s="84" t="s">
        <v>10284</v>
      </c>
      <c r="AN1592" s="84" t="s">
        <v>10285</v>
      </c>
      <c r="AO1592" s="84" t="s">
        <v>10286</v>
      </c>
      <c r="AP1592" s="84" t="s">
        <v>10287</v>
      </c>
      <c r="AQ1592" s="84" t="s">
        <v>122</v>
      </c>
      <c r="AR1592" s="85">
        <v>1</v>
      </c>
      <c r="AS1592" s="86">
        <v>1</v>
      </c>
      <c r="AT1592" s="86">
        <v>1E-3</v>
      </c>
      <c r="AU1592" s="86">
        <v>1</v>
      </c>
      <c r="AV1592" s="84" t="s">
        <v>7</v>
      </c>
      <c r="AW1592" s="86">
        <v>45</v>
      </c>
      <c r="AX1592" s="84" t="s">
        <v>68</v>
      </c>
      <c r="AY1592" s="84" t="s">
        <v>68</v>
      </c>
      <c r="AZ1592" s="84" t="s">
        <v>68</v>
      </c>
      <c r="BA1592" s="84" t="s">
        <v>68</v>
      </c>
      <c r="BB1592" s="84" t="s">
        <v>68</v>
      </c>
      <c r="BC1592" s="84" t="s">
        <v>441</v>
      </c>
      <c r="BD1592" s="84" t="s">
        <v>442</v>
      </c>
      <c r="BE1592" s="84" t="s">
        <v>444</v>
      </c>
      <c r="BF1592" s="84" t="s">
        <v>122</v>
      </c>
      <c r="BG1592" s="84" t="s">
        <v>69</v>
      </c>
      <c r="BH1592" s="92" t="s">
        <v>10288</v>
      </c>
      <c r="BI1592" s="84" t="s">
        <v>122</v>
      </c>
      <c r="BJ1592" s="84" t="s">
        <v>10289</v>
      </c>
      <c r="BK1592" s="84" t="s">
        <v>867</v>
      </c>
      <c r="BL1592" s="84" t="s">
        <v>122</v>
      </c>
      <c r="BM1592" s="84" t="s">
        <v>442</v>
      </c>
      <c r="BN1592" s="84" t="s">
        <v>70</v>
      </c>
      <c r="BO1592" s="84" t="s">
        <v>71</v>
      </c>
      <c r="BP1592" s="84" t="s">
        <v>122</v>
      </c>
      <c r="BQ1592" s="84" t="s">
        <v>163</v>
      </c>
    </row>
    <row r="1593" spans="1:69" ht="14.4" x14ac:dyDescent="0.3">
      <c r="A1593" s="40" t="str">
        <f t="shared" si="700"/>
        <v>2025-09-12</v>
      </c>
      <c r="B1593" s="40" t="str">
        <f t="shared" si="701"/>
        <v>SYD</v>
      </c>
      <c r="C1593" s="39" t="str">
        <f t="shared" si="702"/>
        <v>40644104686</v>
      </c>
      <c r="D1593" s="41" t="str">
        <f t="shared" si="703"/>
        <v>PKR253445740</v>
      </c>
      <c r="E1593" s="41" t="str">
        <f t="shared" si="704"/>
        <v>596421476806</v>
      </c>
      <c r="F1593" s="39" t="str">
        <f t="shared" si="705"/>
        <v>2256683</v>
      </c>
      <c r="G1593" s="39" t="str">
        <f t="shared" si="706"/>
        <v>WISE EXPRESS LOGISTICS(PANGZIMOM)</v>
      </c>
      <c r="H1593" s="41" t="str">
        <f t="shared" si="707"/>
        <v>서형원</v>
      </c>
      <c r="I1593" s="39" t="str">
        <f t="shared" si="708"/>
        <v>03396</v>
      </c>
      <c r="J1593" s="52" t="str">
        <f t="shared" si="709"/>
        <v/>
      </c>
      <c r="K1593" s="75">
        <f t="shared" si="710"/>
        <v>1</v>
      </c>
      <c r="L1593" s="76">
        <f t="shared" si="711"/>
        <v>1</v>
      </c>
      <c r="M1593" s="76">
        <f t="shared" si="712"/>
        <v>1E-3</v>
      </c>
      <c r="N1593" s="76">
        <f t="shared" si="713"/>
        <v>1</v>
      </c>
      <c r="O1593" s="42">
        <f t="shared" si="714"/>
        <v>1</v>
      </c>
      <c r="P1593" s="39" t="str">
        <f t="shared" si="715"/>
        <v>목록(Manifest)</v>
      </c>
      <c r="Q1593" s="72">
        <f t="shared" si="716"/>
        <v>45</v>
      </c>
      <c r="R1593" s="43" t="str">
        <f t="shared" si="717"/>
        <v>5X033</v>
      </c>
      <c r="S1593" s="82" t="str">
        <f t="shared" si="718"/>
        <v/>
      </c>
      <c r="T1593" s="40">
        <f t="shared" si="719"/>
        <v>45912</v>
      </c>
      <c r="U1593" s="44">
        <v>2500</v>
      </c>
      <c r="V1593" s="44">
        <f t="shared" si="720"/>
        <v>0</v>
      </c>
      <c r="W1593" s="77">
        <f t="shared" si="721"/>
        <v>2500</v>
      </c>
      <c r="X1593" s="78">
        <f t="shared" si="722"/>
        <v>0</v>
      </c>
      <c r="Y1593" s="44" cm="1">
        <f t="array" ref="Y1593">_xlfn.IFNA(_xlfn.IFS(AND(Q1593&gt;=2000, Q1593&lt;3000), 10000, AND(Q1593&gt;=3000, Q1593&lt;4000), 15000, AND(Q1593&gt;=4000, Q1593&lt;5000), 20000, AND(Q1593&gt;=5000), 25000),0)</f>
        <v>0</v>
      </c>
      <c r="Z1593" s="91">
        <f t="shared" si="723"/>
        <v>0</v>
      </c>
      <c r="AA1593" s="44">
        <f t="shared" si="724"/>
        <v>0</v>
      </c>
      <c r="AB1593" s="44"/>
      <c r="AC1593" s="44"/>
      <c r="AD1593" s="44"/>
      <c r="AE1593" s="44">
        <f>VLOOKUP(O1593,정산업데이트!$A$6:$B$12,2,10)</f>
        <v>0</v>
      </c>
      <c r="AF1593" s="44"/>
      <c r="AG1593" s="79">
        <f t="shared" si="725"/>
        <v>0</v>
      </c>
      <c r="AH1593" s="80">
        <f t="shared" si="726"/>
        <v>2500</v>
      </c>
      <c r="AI1593" s="93"/>
      <c r="AJ1593" s="84" t="s">
        <v>8911</v>
      </c>
      <c r="AK1593" s="84" t="s">
        <v>73</v>
      </c>
      <c r="AL1593" s="84" t="s">
        <v>8912</v>
      </c>
      <c r="AM1593" s="84" t="s">
        <v>10290</v>
      </c>
      <c r="AN1593" s="84" t="s">
        <v>10291</v>
      </c>
      <c r="AO1593" s="84" t="s">
        <v>10292</v>
      </c>
      <c r="AP1593" s="84" t="s">
        <v>10293</v>
      </c>
      <c r="AQ1593" s="84" t="s">
        <v>122</v>
      </c>
      <c r="AR1593" s="85">
        <v>1</v>
      </c>
      <c r="AS1593" s="86">
        <v>1</v>
      </c>
      <c r="AT1593" s="86">
        <v>1E-3</v>
      </c>
      <c r="AU1593" s="86">
        <v>1</v>
      </c>
      <c r="AV1593" s="84" t="s">
        <v>7</v>
      </c>
      <c r="AW1593" s="86">
        <v>45</v>
      </c>
      <c r="AX1593" s="84" t="s">
        <v>68</v>
      </c>
      <c r="AY1593" s="84" t="s">
        <v>68</v>
      </c>
      <c r="AZ1593" s="84" t="s">
        <v>68</v>
      </c>
      <c r="BA1593" s="84" t="s">
        <v>68</v>
      </c>
      <c r="BB1593" s="84" t="s">
        <v>68</v>
      </c>
      <c r="BC1593" s="84" t="s">
        <v>441</v>
      </c>
      <c r="BD1593" s="84" t="s">
        <v>442</v>
      </c>
      <c r="BE1593" s="84" t="s">
        <v>444</v>
      </c>
      <c r="BF1593" s="84" t="s">
        <v>122</v>
      </c>
      <c r="BG1593" s="84" t="s">
        <v>69</v>
      </c>
      <c r="BH1593" s="92" t="s">
        <v>10294</v>
      </c>
      <c r="BI1593" s="84" t="s">
        <v>122</v>
      </c>
      <c r="BJ1593" s="84" t="s">
        <v>10295</v>
      </c>
      <c r="BK1593" s="84" t="s">
        <v>867</v>
      </c>
      <c r="BL1593" s="84" t="s">
        <v>122</v>
      </c>
      <c r="BM1593" s="84" t="s">
        <v>442</v>
      </c>
      <c r="BN1593" s="84" t="s">
        <v>70</v>
      </c>
      <c r="BO1593" s="84" t="s">
        <v>71</v>
      </c>
      <c r="BP1593" s="84" t="s">
        <v>122</v>
      </c>
      <c r="BQ1593" s="84" t="s">
        <v>163</v>
      </c>
    </row>
    <row r="1594" spans="1:69" ht="14.4" x14ac:dyDescent="0.3">
      <c r="A1594" s="40" t="str">
        <f t="shared" si="700"/>
        <v>2025-09-12</v>
      </c>
      <c r="B1594" s="40" t="str">
        <f t="shared" si="701"/>
        <v>SYD</v>
      </c>
      <c r="C1594" s="39" t="str">
        <f t="shared" si="702"/>
        <v>40644104686</v>
      </c>
      <c r="D1594" s="41" t="str">
        <f t="shared" si="703"/>
        <v>PKR253445741</v>
      </c>
      <c r="E1594" s="41" t="str">
        <f t="shared" si="704"/>
        <v>596421476810</v>
      </c>
      <c r="F1594" s="39" t="str">
        <f t="shared" si="705"/>
        <v>2256683</v>
      </c>
      <c r="G1594" s="39" t="str">
        <f t="shared" si="706"/>
        <v>WISE EXPRESS LOGISTICS(PANGZIMOM)</v>
      </c>
      <c r="H1594" s="41" t="str">
        <f t="shared" si="707"/>
        <v>박솔지</v>
      </c>
      <c r="I1594" s="39" t="str">
        <f t="shared" si="708"/>
        <v>18477</v>
      </c>
      <c r="J1594" s="52" t="str">
        <f t="shared" si="709"/>
        <v/>
      </c>
      <c r="K1594" s="75">
        <f t="shared" si="710"/>
        <v>1</v>
      </c>
      <c r="L1594" s="76">
        <f t="shared" si="711"/>
        <v>2</v>
      </c>
      <c r="M1594" s="76">
        <f t="shared" si="712"/>
        <v>1E-3</v>
      </c>
      <c r="N1594" s="76">
        <f t="shared" si="713"/>
        <v>2</v>
      </c>
      <c r="O1594" s="42">
        <f t="shared" si="714"/>
        <v>2</v>
      </c>
      <c r="P1594" s="39" t="str">
        <f t="shared" si="715"/>
        <v>목록(Manifest)</v>
      </c>
      <c r="Q1594" s="72">
        <f t="shared" si="716"/>
        <v>90</v>
      </c>
      <c r="R1594" s="43" t="str">
        <f t="shared" si="717"/>
        <v>5X033</v>
      </c>
      <c r="S1594" s="82" t="str">
        <f t="shared" si="718"/>
        <v/>
      </c>
      <c r="T1594" s="40">
        <f t="shared" si="719"/>
        <v>45912</v>
      </c>
      <c r="U1594" s="44">
        <v>2500</v>
      </c>
      <c r="V1594" s="44">
        <f t="shared" si="720"/>
        <v>0</v>
      </c>
      <c r="W1594" s="77">
        <f t="shared" si="721"/>
        <v>2500</v>
      </c>
      <c r="X1594" s="78">
        <f t="shared" si="722"/>
        <v>0</v>
      </c>
      <c r="Y1594" s="44" cm="1">
        <f t="array" ref="Y1594">_xlfn.IFNA(_xlfn.IFS(AND(Q1594&gt;=2000, Q1594&lt;3000), 10000, AND(Q1594&gt;=3000, Q1594&lt;4000), 15000, AND(Q1594&gt;=4000, Q1594&lt;5000), 20000, AND(Q1594&gt;=5000), 25000),0)</f>
        <v>0</v>
      </c>
      <c r="Z1594" s="91">
        <f t="shared" si="723"/>
        <v>0</v>
      </c>
      <c r="AA1594" s="44">
        <f t="shared" si="724"/>
        <v>0</v>
      </c>
      <c r="AB1594" s="44"/>
      <c r="AC1594" s="44"/>
      <c r="AD1594" s="44"/>
      <c r="AE1594" s="44">
        <f>VLOOKUP(O1594,정산업데이트!$A$6:$B$12,2,10)</f>
        <v>0</v>
      </c>
      <c r="AF1594" s="44"/>
      <c r="AG1594" s="79">
        <f t="shared" si="725"/>
        <v>0</v>
      </c>
      <c r="AH1594" s="80">
        <f t="shared" si="726"/>
        <v>2500</v>
      </c>
      <c r="AI1594" s="93"/>
      <c r="AJ1594" s="84" t="s">
        <v>8911</v>
      </c>
      <c r="AK1594" s="84" t="s">
        <v>73</v>
      </c>
      <c r="AL1594" s="84" t="s">
        <v>8912</v>
      </c>
      <c r="AM1594" s="84" t="s">
        <v>10296</v>
      </c>
      <c r="AN1594" s="84" t="s">
        <v>10297</v>
      </c>
      <c r="AO1594" s="84" t="s">
        <v>10298</v>
      </c>
      <c r="AP1594" s="84" t="s">
        <v>633</v>
      </c>
      <c r="AQ1594" s="84" t="s">
        <v>122</v>
      </c>
      <c r="AR1594" s="85">
        <v>1</v>
      </c>
      <c r="AS1594" s="86">
        <v>2</v>
      </c>
      <c r="AT1594" s="86">
        <v>1E-3</v>
      </c>
      <c r="AU1594" s="86">
        <v>2</v>
      </c>
      <c r="AV1594" s="84" t="s">
        <v>7</v>
      </c>
      <c r="AW1594" s="86">
        <v>90</v>
      </c>
      <c r="AX1594" s="84" t="s">
        <v>68</v>
      </c>
      <c r="AY1594" s="84" t="s">
        <v>68</v>
      </c>
      <c r="AZ1594" s="84" t="s">
        <v>68</v>
      </c>
      <c r="BA1594" s="84" t="s">
        <v>68</v>
      </c>
      <c r="BB1594" s="84" t="s">
        <v>68</v>
      </c>
      <c r="BC1594" s="84" t="s">
        <v>441</v>
      </c>
      <c r="BD1594" s="84" t="s">
        <v>442</v>
      </c>
      <c r="BE1594" s="84" t="s">
        <v>444</v>
      </c>
      <c r="BF1594" s="84" t="s">
        <v>122</v>
      </c>
      <c r="BG1594" s="84" t="s">
        <v>69</v>
      </c>
      <c r="BH1594" s="92" t="s">
        <v>10299</v>
      </c>
      <c r="BI1594" s="84" t="s">
        <v>122</v>
      </c>
      <c r="BJ1594" s="84" t="s">
        <v>10300</v>
      </c>
      <c r="BK1594" s="84" t="s">
        <v>867</v>
      </c>
      <c r="BL1594" s="84" t="s">
        <v>122</v>
      </c>
      <c r="BM1594" s="84" t="s">
        <v>442</v>
      </c>
      <c r="BN1594" s="84" t="s">
        <v>70</v>
      </c>
      <c r="BO1594" s="84" t="s">
        <v>71</v>
      </c>
      <c r="BP1594" s="84" t="s">
        <v>122</v>
      </c>
      <c r="BQ1594" s="84" t="s">
        <v>163</v>
      </c>
    </row>
    <row r="1595" spans="1:69" ht="14.4" x14ac:dyDescent="0.3">
      <c r="A1595" s="40" t="str">
        <f t="shared" si="700"/>
        <v>2025-09-12</v>
      </c>
      <c r="B1595" s="40" t="str">
        <f t="shared" si="701"/>
        <v>SYD</v>
      </c>
      <c r="C1595" s="39" t="str">
        <f t="shared" si="702"/>
        <v>40644104686</v>
      </c>
      <c r="D1595" s="41" t="str">
        <f t="shared" si="703"/>
        <v>PKR253445742</v>
      </c>
      <c r="E1595" s="41" t="str">
        <f t="shared" si="704"/>
        <v>596421476821</v>
      </c>
      <c r="F1595" s="39" t="str">
        <f t="shared" si="705"/>
        <v>2256683</v>
      </c>
      <c r="G1595" s="39" t="str">
        <f t="shared" si="706"/>
        <v>WISE EXPRESS LOGISTICS(PANGZIMOM)</v>
      </c>
      <c r="H1595" s="41" t="str">
        <f t="shared" si="707"/>
        <v>김연</v>
      </c>
      <c r="I1595" s="39" t="str">
        <f t="shared" si="708"/>
        <v>55362</v>
      </c>
      <c r="J1595" s="52" t="str">
        <f t="shared" si="709"/>
        <v/>
      </c>
      <c r="K1595" s="75">
        <f t="shared" si="710"/>
        <v>1</v>
      </c>
      <c r="L1595" s="76">
        <f t="shared" si="711"/>
        <v>1</v>
      </c>
      <c r="M1595" s="76">
        <f t="shared" si="712"/>
        <v>1E-3</v>
      </c>
      <c r="N1595" s="76">
        <f t="shared" si="713"/>
        <v>1</v>
      </c>
      <c r="O1595" s="42">
        <f t="shared" si="714"/>
        <v>1</v>
      </c>
      <c r="P1595" s="39" t="str">
        <f t="shared" si="715"/>
        <v>일반(목록배제,Normal-Manifest Exception)</v>
      </c>
      <c r="Q1595" s="72">
        <f t="shared" si="716"/>
        <v>48</v>
      </c>
      <c r="R1595" s="43" t="str">
        <f t="shared" si="717"/>
        <v>5X033</v>
      </c>
      <c r="S1595" s="82" t="str">
        <f t="shared" si="718"/>
        <v/>
      </c>
      <c r="T1595" s="40">
        <f t="shared" si="719"/>
        <v>45912</v>
      </c>
      <c r="U1595" s="44">
        <v>2500</v>
      </c>
      <c r="V1595" s="44">
        <f t="shared" si="720"/>
        <v>0</v>
      </c>
      <c r="W1595" s="77">
        <f t="shared" si="721"/>
        <v>2500</v>
      </c>
      <c r="X1595" s="78">
        <f t="shared" si="722"/>
        <v>0</v>
      </c>
      <c r="Y1595" s="44" cm="1">
        <f t="array" ref="Y1595">_xlfn.IFNA(_xlfn.IFS(AND(Q1595&gt;=2000, Q1595&lt;3000), 10000, AND(Q1595&gt;=3000, Q1595&lt;4000), 15000, AND(Q1595&gt;=4000, Q1595&lt;5000), 20000, AND(Q1595&gt;=5000), 25000),0)</f>
        <v>0</v>
      </c>
      <c r="Z1595" s="91">
        <f t="shared" si="723"/>
        <v>300</v>
      </c>
      <c r="AA1595" s="44">
        <f t="shared" si="724"/>
        <v>0</v>
      </c>
      <c r="AB1595" s="44"/>
      <c r="AC1595" s="44"/>
      <c r="AD1595" s="44"/>
      <c r="AE1595" s="44">
        <f>VLOOKUP(O1595,정산업데이트!$A$6:$B$12,2,10)</f>
        <v>0</v>
      </c>
      <c r="AF1595" s="44"/>
      <c r="AG1595" s="79">
        <f t="shared" si="725"/>
        <v>300</v>
      </c>
      <c r="AH1595" s="80">
        <f t="shared" si="726"/>
        <v>2800</v>
      </c>
      <c r="AI1595" s="93"/>
      <c r="AJ1595" s="84" t="s">
        <v>8911</v>
      </c>
      <c r="AK1595" s="84" t="s">
        <v>73</v>
      </c>
      <c r="AL1595" s="84" t="s">
        <v>8912</v>
      </c>
      <c r="AM1595" s="84" t="s">
        <v>10301</v>
      </c>
      <c r="AN1595" s="84" t="s">
        <v>10302</v>
      </c>
      <c r="AO1595" s="84" t="s">
        <v>10303</v>
      </c>
      <c r="AP1595" s="84" t="s">
        <v>10304</v>
      </c>
      <c r="AQ1595" s="84" t="s">
        <v>122</v>
      </c>
      <c r="AR1595" s="85">
        <v>1</v>
      </c>
      <c r="AS1595" s="86">
        <v>1</v>
      </c>
      <c r="AT1595" s="86">
        <v>1E-3</v>
      </c>
      <c r="AU1595" s="86">
        <v>1</v>
      </c>
      <c r="AV1595" s="84" t="s">
        <v>8</v>
      </c>
      <c r="AW1595" s="86">
        <v>48</v>
      </c>
      <c r="AX1595" s="84" t="s">
        <v>68</v>
      </c>
      <c r="AY1595" s="84" t="s">
        <v>68</v>
      </c>
      <c r="AZ1595" s="84" t="s">
        <v>68</v>
      </c>
      <c r="BA1595" s="84" t="s">
        <v>68</v>
      </c>
      <c r="BB1595" s="84" t="s">
        <v>68</v>
      </c>
      <c r="BC1595" s="84" t="s">
        <v>441</v>
      </c>
      <c r="BD1595" s="84" t="s">
        <v>442</v>
      </c>
      <c r="BE1595" s="84" t="s">
        <v>444</v>
      </c>
      <c r="BF1595" s="84" t="s">
        <v>122</v>
      </c>
      <c r="BG1595" s="84" t="s">
        <v>69</v>
      </c>
      <c r="BH1595" s="92" t="s">
        <v>10305</v>
      </c>
      <c r="BI1595" s="84" t="s">
        <v>122</v>
      </c>
      <c r="BJ1595" s="84" t="s">
        <v>10306</v>
      </c>
      <c r="BK1595" s="84" t="s">
        <v>867</v>
      </c>
      <c r="BL1595" s="84" t="s">
        <v>122</v>
      </c>
      <c r="BM1595" s="84" t="s">
        <v>442</v>
      </c>
      <c r="BN1595" s="84" t="s">
        <v>70</v>
      </c>
      <c r="BO1595" s="84" t="s">
        <v>71</v>
      </c>
      <c r="BP1595" s="84" t="s">
        <v>122</v>
      </c>
      <c r="BQ1595" s="84" t="s">
        <v>163</v>
      </c>
    </row>
    <row r="1596" spans="1:69" ht="14.4" x14ac:dyDescent="0.3">
      <c r="A1596" s="40" t="str">
        <f t="shared" si="700"/>
        <v>2025-09-12</v>
      </c>
      <c r="B1596" s="40" t="str">
        <f t="shared" si="701"/>
        <v>SYD</v>
      </c>
      <c r="C1596" s="39" t="str">
        <f t="shared" si="702"/>
        <v>40644104686</v>
      </c>
      <c r="D1596" s="41" t="str">
        <f t="shared" si="703"/>
        <v>PKR253445744</v>
      </c>
      <c r="E1596" s="41" t="str">
        <f t="shared" si="704"/>
        <v>596421476843</v>
      </c>
      <c r="F1596" s="39" t="str">
        <f t="shared" si="705"/>
        <v>2256683</v>
      </c>
      <c r="G1596" s="39" t="str">
        <f t="shared" si="706"/>
        <v>WISE EXPRESS LOGISTICS(PANGZIMOM)</v>
      </c>
      <c r="H1596" s="41" t="str">
        <f t="shared" si="707"/>
        <v>박지예</v>
      </c>
      <c r="I1596" s="39" t="str">
        <f t="shared" si="708"/>
        <v>26382</v>
      </c>
      <c r="J1596" s="52" t="str">
        <f t="shared" si="709"/>
        <v/>
      </c>
      <c r="K1596" s="75">
        <f t="shared" si="710"/>
        <v>1</v>
      </c>
      <c r="L1596" s="76">
        <f t="shared" si="711"/>
        <v>1</v>
      </c>
      <c r="M1596" s="76">
        <f t="shared" si="712"/>
        <v>1E-3</v>
      </c>
      <c r="N1596" s="76">
        <f t="shared" si="713"/>
        <v>1</v>
      </c>
      <c r="O1596" s="42">
        <f t="shared" si="714"/>
        <v>1</v>
      </c>
      <c r="P1596" s="39" t="str">
        <f t="shared" si="715"/>
        <v>일반(목록배제,Normal-Manifest Exception)</v>
      </c>
      <c r="Q1596" s="72">
        <f t="shared" si="716"/>
        <v>55</v>
      </c>
      <c r="R1596" s="43" t="str">
        <f t="shared" si="717"/>
        <v>5X033</v>
      </c>
      <c r="S1596" s="82" t="str">
        <f t="shared" si="718"/>
        <v/>
      </c>
      <c r="T1596" s="40">
        <f t="shared" si="719"/>
        <v>45912</v>
      </c>
      <c r="U1596" s="44">
        <v>2500</v>
      </c>
      <c r="V1596" s="44">
        <f t="shared" si="720"/>
        <v>0</v>
      </c>
      <c r="W1596" s="77">
        <f t="shared" si="721"/>
        <v>2500</v>
      </c>
      <c r="X1596" s="78">
        <f t="shared" si="722"/>
        <v>0</v>
      </c>
      <c r="Y1596" s="44" cm="1">
        <f t="array" ref="Y1596">_xlfn.IFNA(_xlfn.IFS(AND(Q1596&gt;=2000, Q1596&lt;3000), 10000, AND(Q1596&gt;=3000, Q1596&lt;4000), 15000, AND(Q1596&gt;=4000, Q1596&lt;5000), 20000, AND(Q1596&gt;=5000), 25000),0)</f>
        <v>0</v>
      </c>
      <c r="Z1596" s="91">
        <f t="shared" si="723"/>
        <v>300</v>
      </c>
      <c r="AA1596" s="44">
        <f t="shared" si="724"/>
        <v>0</v>
      </c>
      <c r="AB1596" s="44"/>
      <c r="AC1596" s="44"/>
      <c r="AD1596" s="44"/>
      <c r="AE1596" s="44">
        <f>VLOOKUP(O1596,정산업데이트!$A$6:$B$12,2,10)</f>
        <v>0</v>
      </c>
      <c r="AF1596" s="44"/>
      <c r="AG1596" s="79">
        <f t="shared" si="725"/>
        <v>300</v>
      </c>
      <c r="AH1596" s="80">
        <f t="shared" si="726"/>
        <v>2800</v>
      </c>
      <c r="AI1596" s="93"/>
      <c r="AJ1596" s="84" t="s">
        <v>8911</v>
      </c>
      <c r="AK1596" s="84" t="s">
        <v>73</v>
      </c>
      <c r="AL1596" s="84" t="s">
        <v>8912</v>
      </c>
      <c r="AM1596" s="84" t="s">
        <v>10307</v>
      </c>
      <c r="AN1596" s="84" t="s">
        <v>10308</v>
      </c>
      <c r="AO1596" s="84" t="s">
        <v>10309</v>
      </c>
      <c r="AP1596" s="84" t="s">
        <v>10310</v>
      </c>
      <c r="AQ1596" s="84" t="s">
        <v>122</v>
      </c>
      <c r="AR1596" s="85">
        <v>1</v>
      </c>
      <c r="AS1596" s="86">
        <v>1</v>
      </c>
      <c r="AT1596" s="86">
        <v>1E-3</v>
      </c>
      <c r="AU1596" s="86">
        <v>1</v>
      </c>
      <c r="AV1596" s="84" t="s">
        <v>8</v>
      </c>
      <c r="AW1596" s="86">
        <v>55</v>
      </c>
      <c r="AX1596" s="84" t="s">
        <v>68</v>
      </c>
      <c r="AY1596" s="84" t="s">
        <v>68</v>
      </c>
      <c r="AZ1596" s="84" t="s">
        <v>68</v>
      </c>
      <c r="BA1596" s="84" t="s">
        <v>68</v>
      </c>
      <c r="BB1596" s="84" t="s">
        <v>68</v>
      </c>
      <c r="BC1596" s="84" t="s">
        <v>441</v>
      </c>
      <c r="BD1596" s="84" t="s">
        <v>442</v>
      </c>
      <c r="BE1596" s="84" t="s">
        <v>444</v>
      </c>
      <c r="BF1596" s="84" t="s">
        <v>122</v>
      </c>
      <c r="BG1596" s="84" t="s">
        <v>69</v>
      </c>
      <c r="BH1596" s="92" t="s">
        <v>10311</v>
      </c>
      <c r="BI1596" s="84" t="s">
        <v>122</v>
      </c>
      <c r="BJ1596" s="84" t="s">
        <v>10312</v>
      </c>
      <c r="BK1596" s="84" t="s">
        <v>867</v>
      </c>
      <c r="BL1596" s="84" t="s">
        <v>122</v>
      </c>
      <c r="BM1596" s="84" t="s">
        <v>442</v>
      </c>
      <c r="BN1596" s="84" t="s">
        <v>70</v>
      </c>
      <c r="BO1596" s="84" t="s">
        <v>71</v>
      </c>
      <c r="BP1596" s="84" t="s">
        <v>122</v>
      </c>
      <c r="BQ1596" s="84" t="s">
        <v>163</v>
      </c>
    </row>
    <row r="1597" spans="1:69" ht="14.4" x14ac:dyDescent="0.3">
      <c r="A1597" s="40" t="str">
        <f t="shared" si="700"/>
        <v>2025-09-12</v>
      </c>
      <c r="B1597" s="40" t="str">
        <f t="shared" si="701"/>
        <v>SYD</v>
      </c>
      <c r="C1597" s="39" t="str">
        <f t="shared" si="702"/>
        <v>40644104686</v>
      </c>
      <c r="D1597" s="41" t="str">
        <f t="shared" si="703"/>
        <v>PKR253445746</v>
      </c>
      <c r="E1597" s="41" t="str">
        <f t="shared" si="704"/>
        <v>596421476865</v>
      </c>
      <c r="F1597" s="39" t="str">
        <f t="shared" si="705"/>
        <v>2256683</v>
      </c>
      <c r="G1597" s="39" t="str">
        <f t="shared" si="706"/>
        <v>WISE EXPRESS LOGISTICS(PANGZIMOM)</v>
      </c>
      <c r="H1597" s="41" t="str">
        <f t="shared" si="707"/>
        <v>김수정</v>
      </c>
      <c r="I1597" s="39" t="str">
        <f t="shared" si="708"/>
        <v>54595</v>
      </c>
      <c r="J1597" s="52" t="str">
        <f t="shared" si="709"/>
        <v/>
      </c>
      <c r="K1597" s="75">
        <f t="shared" si="710"/>
        <v>1</v>
      </c>
      <c r="L1597" s="76">
        <f t="shared" si="711"/>
        <v>1</v>
      </c>
      <c r="M1597" s="76">
        <f t="shared" si="712"/>
        <v>1E-3</v>
      </c>
      <c r="N1597" s="76">
        <f t="shared" si="713"/>
        <v>1</v>
      </c>
      <c r="O1597" s="42">
        <f t="shared" si="714"/>
        <v>1</v>
      </c>
      <c r="P1597" s="39" t="str">
        <f t="shared" si="715"/>
        <v>목록(Manifest)</v>
      </c>
      <c r="Q1597" s="72">
        <f t="shared" si="716"/>
        <v>45</v>
      </c>
      <c r="R1597" s="43" t="str">
        <f t="shared" si="717"/>
        <v>5X033</v>
      </c>
      <c r="S1597" s="82" t="str">
        <f t="shared" si="718"/>
        <v/>
      </c>
      <c r="T1597" s="40">
        <f t="shared" si="719"/>
        <v>45912</v>
      </c>
      <c r="U1597" s="44">
        <v>2500</v>
      </c>
      <c r="V1597" s="44">
        <f t="shared" si="720"/>
        <v>0</v>
      </c>
      <c r="W1597" s="77">
        <f t="shared" si="721"/>
        <v>2500</v>
      </c>
      <c r="X1597" s="78">
        <f t="shared" si="722"/>
        <v>0</v>
      </c>
      <c r="Y1597" s="44" cm="1">
        <f t="array" ref="Y1597">_xlfn.IFNA(_xlfn.IFS(AND(Q1597&gt;=2000, Q1597&lt;3000), 10000, AND(Q1597&gt;=3000, Q1597&lt;4000), 15000, AND(Q1597&gt;=4000, Q1597&lt;5000), 20000, AND(Q1597&gt;=5000), 25000),0)</f>
        <v>0</v>
      </c>
      <c r="Z1597" s="91">
        <f t="shared" si="723"/>
        <v>0</v>
      </c>
      <c r="AA1597" s="44">
        <f t="shared" si="724"/>
        <v>0</v>
      </c>
      <c r="AB1597" s="44"/>
      <c r="AC1597" s="44"/>
      <c r="AD1597" s="44"/>
      <c r="AE1597" s="44">
        <f>VLOOKUP(O1597,정산업데이트!$A$6:$B$12,2,10)</f>
        <v>0</v>
      </c>
      <c r="AF1597" s="44"/>
      <c r="AG1597" s="79">
        <f t="shared" si="725"/>
        <v>0</v>
      </c>
      <c r="AH1597" s="80">
        <f t="shared" si="726"/>
        <v>2500</v>
      </c>
      <c r="AJ1597" s="84" t="s">
        <v>8911</v>
      </c>
      <c r="AK1597" s="84" t="s">
        <v>73</v>
      </c>
      <c r="AL1597" s="84" t="s">
        <v>8912</v>
      </c>
      <c r="AM1597" s="84" t="s">
        <v>10313</v>
      </c>
      <c r="AN1597" s="84" t="s">
        <v>1401</v>
      </c>
      <c r="AO1597" s="84" t="s">
        <v>10314</v>
      </c>
      <c r="AP1597" s="84" t="s">
        <v>10315</v>
      </c>
      <c r="AQ1597" s="84" t="s">
        <v>122</v>
      </c>
      <c r="AR1597" s="85">
        <v>1</v>
      </c>
      <c r="AS1597" s="86">
        <v>1</v>
      </c>
      <c r="AT1597" s="86">
        <v>1E-3</v>
      </c>
      <c r="AU1597" s="86">
        <v>1</v>
      </c>
      <c r="AV1597" s="84" t="s">
        <v>7</v>
      </c>
      <c r="AW1597" s="86">
        <v>45</v>
      </c>
      <c r="AX1597" s="84" t="s">
        <v>68</v>
      </c>
      <c r="AY1597" s="84" t="s">
        <v>68</v>
      </c>
      <c r="AZ1597" s="84" t="s">
        <v>68</v>
      </c>
      <c r="BA1597" s="84" t="s">
        <v>68</v>
      </c>
      <c r="BB1597" s="84" t="s">
        <v>68</v>
      </c>
      <c r="BC1597" s="84" t="s">
        <v>441</v>
      </c>
      <c r="BD1597" s="84" t="s">
        <v>442</v>
      </c>
      <c r="BE1597" s="84" t="s">
        <v>444</v>
      </c>
      <c r="BF1597" s="84" t="s">
        <v>122</v>
      </c>
      <c r="BG1597" s="84" t="s">
        <v>69</v>
      </c>
      <c r="BH1597" s="92" t="s">
        <v>10316</v>
      </c>
      <c r="BI1597" s="84" t="s">
        <v>122</v>
      </c>
      <c r="BJ1597" s="84" t="s">
        <v>10317</v>
      </c>
      <c r="BK1597" s="84" t="s">
        <v>867</v>
      </c>
      <c r="BL1597" s="84" t="s">
        <v>122</v>
      </c>
      <c r="BM1597" s="84" t="s">
        <v>442</v>
      </c>
      <c r="BN1597" s="84" t="s">
        <v>70</v>
      </c>
      <c r="BO1597" s="84" t="s">
        <v>71</v>
      </c>
      <c r="BP1597" s="84" t="s">
        <v>122</v>
      </c>
      <c r="BQ1597" s="84" t="s">
        <v>163</v>
      </c>
    </row>
    <row r="1598" spans="1:69" ht="14.4" customHeight="1" x14ac:dyDescent="0.3">
      <c r="A1598" s="40" t="str">
        <f t="shared" si="700"/>
        <v>2025-09-12</v>
      </c>
      <c r="B1598" s="40" t="str">
        <f t="shared" si="701"/>
        <v>SYD</v>
      </c>
      <c r="C1598" s="39" t="str">
        <f t="shared" si="702"/>
        <v>40644104686</v>
      </c>
      <c r="D1598" s="41" t="str">
        <f t="shared" si="703"/>
        <v>PKR253219770</v>
      </c>
      <c r="E1598" s="41" t="str">
        <f t="shared" si="704"/>
        <v>596421465352</v>
      </c>
      <c r="F1598" s="39" t="str">
        <f t="shared" si="705"/>
        <v>2254225</v>
      </c>
      <c r="G1598" s="39" t="str">
        <f t="shared" si="706"/>
        <v>WISE EXPRESS LOGISTICS PTY LTD</v>
      </c>
      <c r="H1598" s="41" t="str">
        <f t="shared" si="707"/>
        <v>이윤선</v>
      </c>
      <c r="I1598" s="39" t="str">
        <f t="shared" si="708"/>
        <v>48266</v>
      </c>
      <c r="J1598" s="52" t="str">
        <f t="shared" si="709"/>
        <v/>
      </c>
      <c r="K1598" s="75">
        <f t="shared" si="710"/>
        <v>1</v>
      </c>
      <c r="L1598" s="76">
        <f t="shared" si="711"/>
        <v>10.199999999999999</v>
      </c>
      <c r="M1598" s="76">
        <f t="shared" si="712"/>
        <v>1E-3</v>
      </c>
      <c r="N1598" s="76">
        <f t="shared" si="713"/>
        <v>10.5</v>
      </c>
      <c r="O1598" s="42">
        <f t="shared" si="714"/>
        <v>10.5</v>
      </c>
      <c r="P1598" s="39" t="str">
        <f t="shared" si="715"/>
        <v>일반(목록배제,Normal-Manifest Exception)</v>
      </c>
      <c r="Q1598" s="72">
        <f t="shared" si="716"/>
        <v>95</v>
      </c>
      <c r="R1598" s="43" t="str">
        <f t="shared" si="717"/>
        <v>5X033</v>
      </c>
      <c r="S1598" s="82" t="str">
        <f t="shared" si="718"/>
        <v/>
      </c>
      <c r="T1598" s="40">
        <f t="shared" si="719"/>
        <v>45912</v>
      </c>
      <c r="U1598" s="44">
        <v>2500</v>
      </c>
      <c r="V1598" s="44">
        <f t="shared" si="720"/>
        <v>600</v>
      </c>
      <c r="W1598" s="77">
        <f t="shared" si="721"/>
        <v>3100</v>
      </c>
      <c r="X1598" s="78">
        <f t="shared" si="722"/>
        <v>0</v>
      </c>
      <c r="Y1598" s="44" cm="1">
        <f t="array" ref="Y1598">_xlfn.IFNA(_xlfn.IFS(AND(Q1598&gt;=2000, Q1598&lt;3000), 10000, AND(Q1598&gt;=3000, Q1598&lt;4000), 15000, AND(Q1598&gt;=4000, Q1598&lt;5000), 20000, AND(Q1598&gt;=5000), 25000),0)</f>
        <v>0</v>
      </c>
      <c r="Z1598" s="91">
        <f t="shared" si="723"/>
        <v>300</v>
      </c>
      <c r="AA1598" s="44">
        <f t="shared" si="724"/>
        <v>0</v>
      </c>
      <c r="AB1598" s="44"/>
      <c r="AC1598" s="44"/>
      <c r="AD1598" s="44"/>
      <c r="AE1598" s="44">
        <f>VLOOKUP(O1598,정산업데이트!$A$6:$B$12,2,10)</f>
        <v>3000</v>
      </c>
      <c r="AF1598" s="44"/>
      <c r="AG1598" s="79">
        <f t="shared" si="725"/>
        <v>3300</v>
      </c>
      <c r="AH1598" s="80">
        <f t="shared" si="726"/>
        <v>6400</v>
      </c>
      <c r="AI1598" s="93"/>
      <c r="AJ1598" s="84" t="s">
        <v>8911</v>
      </c>
      <c r="AK1598" s="84" t="s">
        <v>73</v>
      </c>
      <c r="AL1598" s="84" t="s">
        <v>8912</v>
      </c>
      <c r="AM1598" s="84" t="s">
        <v>10318</v>
      </c>
      <c r="AN1598" s="84" t="s">
        <v>6273</v>
      </c>
      <c r="AO1598" s="84" t="s">
        <v>6274</v>
      </c>
      <c r="AP1598" s="84" t="s">
        <v>6275</v>
      </c>
      <c r="AQ1598" s="84" t="s">
        <v>122</v>
      </c>
      <c r="AR1598" s="85">
        <v>1</v>
      </c>
      <c r="AS1598" s="86">
        <v>10.199999999999999</v>
      </c>
      <c r="AT1598" s="86">
        <v>1E-3</v>
      </c>
      <c r="AU1598" s="86">
        <v>10.5</v>
      </c>
      <c r="AV1598" s="84" t="s">
        <v>8</v>
      </c>
      <c r="AW1598" s="86">
        <v>95</v>
      </c>
      <c r="AX1598" s="84" t="s">
        <v>68</v>
      </c>
      <c r="AY1598" s="84" t="s">
        <v>68</v>
      </c>
      <c r="AZ1598" s="84" t="s">
        <v>68</v>
      </c>
      <c r="BA1598" s="84" t="s">
        <v>68</v>
      </c>
      <c r="BB1598" s="84" t="s">
        <v>68</v>
      </c>
      <c r="BC1598" s="84" t="s">
        <v>125</v>
      </c>
      <c r="BD1598" s="84" t="s">
        <v>74</v>
      </c>
      <c r="BE1598" s="84" t="s">
        <v>6276</v>
      </c>
      <c r="BF1598" s="84" t="s">
        <v>122</v>
      </c>
      <c r="BG1598" s="84" t="s">
        <v>69</v>
      </c>
      <c r="BH1598" s="92" t="s">
        <v>10319</v>
      </c>
      <c r="BI1598" s="84" t="s">
        <v>122</v>
      </c>
      <c r="BJ1598" s="84" t="s">
        <v>10320</v>
      </c>
      <c r="BK1598" s="84" t="s">
        <v>867</v>
      </c>
      <c r="BL1598" s="84" t="s">
        <v>122</v>
      </c>
      <c r="BM1598" s="84" t="s">
        <v>74</v>
      </c>
      <c r="BN1598" s="84" t="s">
        <v>70</v>
      </c>
      <c r="BO1598" s="84" t="s">
        <v>71</v>
      </c>
      <c r="BP1598" s="84" t="s">
        <v>122</v>
      </c>
      <c r="BQ1598" s="84" t="s">
        <v>163</v>
      </c>
    </row>
    <row r="1599" spans="1:69" ht="14.4" x14ac:dyDescent="0.3">
      <c r="A1599" s="40" t="str">
        <f t="shared" si="700"/>
        <v>2025-09-12</v>
      </c>
      <c r="B1599" s="40" t="str">
        <f t="shared" si="701"/>
        <v>SYD</v>
      </c>
      <c r="C1599" s="39" t="str">
        <f t="shared" si="702"/>
        <v>40644104686</v>
      </c>
      <c r="D1599" s="41" t="str">
        <f t="shared" si="703"/>
        <v>PKR253444944</v>
      </c>
      <c r="E1599" s="41" t="str">
        <f t="shared" si="704"/>
        <v>596421475955</v>
      </c>
      <c r="F1599" s="39" t="str">
        <f t="shared" si="705"/>
        <v>2254239</v>
      </c>
      <c r="G1599" s="39" t="str">
        <f t="shared" si="706"/>
        <v>WISE EXPRESS(BIOSYDNEY)</v>
      </c>
      <c r="H1599" s="41" t="str">
        <f t="shared" si="707"/>
        <v>이민지</v>
      </c>
      <c r="I1599" s="39" t="str">
        <f t="shared" si="708"/>
        <v>16989</v>
      </c>
      <c r="J1599" s="52" t="str">
        <f t="shared" si="709"/>
        <v/>
      </c>
      <c r="K1599" s="75">
        <f t="shared" si="710"/>
        <v>1</v>
      </c>
      <c r="L1599" s="76">
        <f t="shared" si="711"/>
        <v>1</v>
      </c>
      <c r="M1599" s="76">
        <f t="shared" si="712"/>
        <v>1E-3</v>
      </c>
      <c r="N1599" s="76">
        <f t="shared" si="713"/>
        <v>1</v>
      </c>
      <c r="O1599" s="42">
        <f t="shared" si="714"/>
        <v>1</v>
      </c>
      <c r="P1599" s="39" t="str">
        <f t="shared" si="715"/>
        <v>일반(목록배제,Normal-Manifest Exception)</v>
      </c>
      <c r="Q1599" s="72">
        <f t="shared" si="716"/>
        <v>110</v>
      </c>
      <c r="R1599" s="43" t="str">
        <f t="shared" si="717"/>
        <v>5X033</v>
      </c>
      <c r="S1599" s="82" t="str">
        <f t="shared" si="718"/>
        <v/>
      </c>
      <c r="T1599" s="40">
        <f t="shared" si="719"/>
        <v>45912</v>
      </c>
      <c r="U1599" s="44">
        <v>2500</v>
      </c>
      <c r="V1599" s="44">
        <f t="shared" si="720"/>
        <v>0</v>
      </c>
      <c r="W1599" s="77">
        <f t="shared" si="721"/>
        <v>2500</v>
      </c>
      <c r="X1599" s="78">
        <f t="shared" si="722"/>
        <v>0</v>
      </c>
      <c r="Y1599" s="44" cm="1">
        <f t="array" ref="Y1599">_xlfn.IFNA(_xlfn.IFS(AND(Q1599&gt;=2000, Q1599&lt;3000), 10000, AND(Q1599&gt;=3000, Q1599&lt;4000), 15000, AND(Q1599&gt;=4000, Q1599&lt;5000), 20000, AND(Q1599&gt;=5000), 25000),0)</f>
        <v>0</v>
      </c>
      <c r="Z1599" s="91">
        <f t="shared" si="723"/>
        <v>300</v>
      </c>
      <c r="AA1599" s="44">
        <f t="shared" si="724"/>
        <v>0</v>
      </c>
      <c r="AB1599" s="44"/>
      <c r="AC1599" s="44"/>
      <c r="AD1599" s="44"/>
      <c r="AE1599" s="44">
        <f>VLOOKUP(O1599,정산업데이트!$A$6:$B$12,2,10)</f>
        <v>0</v>
      </c>
      <c r="AF1599" s="44"/>
      <c r="AG1599" s="79">
        <f t="shared" si="725"/>
        <v>300</v>
      </c>
      <c r="AH1599" s="80">
        <f t="shared" si="726"/>
        <v>2800</v>
      </c>
      <c r="AI1599" s="93"/>
      <c r="AJ1599" s="84" t="s">
        <v>8911</v>
      </c>
      <c r="AK1599" s="84" t="s">
        <v>73</v>
      </c>
      <c r="AL1599" s="84" t="s">
        <v>8912</v>
      </c>
      <c r="AM1599" s="84" t="s">
        <v>10321</v>
      </c>
      <c r="AN1599" s="84" t="s">
        <v>640</v>
      </c>
      <c r="AO1599" s="84" t="s">
        <v>10322</v>
      </c>
      <c r="AP1599" s="84" t="s">
        <v>4629</v>
      </c>
      <c r="AQ1599" s="84" t="s">
        <v>122</v>
      </c>
      <c r="AR1599" s="85">
        <v>1</v>
      </c>
      <c r="AS1599" s="86">
        <v>1</v>
      </c>
      <c r="AT1599" s="86">
        <v>1E-3</v>
      </c>
      <c r="AU1599" s="86">
        <v>1</v>
      </c>
      <c r="AV1599" s="84" t="s">
        <v>8</v>
      </c>
      <c r="AW1599" s="86">
        <v>110</v>
      </c>
      <c r="AX1599" s="84" t="s">
        <v>68</v>
      </c>
      <c r="AY1599" s="84" t="s">
        <v>68</v>
      </c>
      <c r="AZ1599" s="84" t="s">
        <v>68</v>
      </c>
      <c r="BA1599" s="84" t="s">
        <v>68</v>
      </c>
      <c r="BB1599" s="84" t="s">
        <v>68</v>
      </c>
      <c r="BC1599" s="84" t="s">
        <v>126</v>
      </c>
      <c r="BD1599" s="84" t="s">
        <v>90</v>
      </c>
      <c r="BE1599" s="84" t="s">
        <v>111</v>
      </c>
      <c r="BF1599" s="84" t="s">
        <v>122</v>
      </c>
      <c r="BG1599" s="84" t="s">
        <v>69</v>
      </c>
      <c r="BH1599" s="92" t="s">
        <v>10323</v>
      </c>
      <c r="BI1599" s="84" t="s">
        <v>122</v>
      </c>
      <c r="BJ1599" s="84" t="s">
        <v>10324</v>
      </c>
      <c r="BK1599" s="84" t="s">
        <v>867</v>
      </c>
      <c r="BL1599" s="84" t="s">
        <v>122</v>
      </c>
      <c r="BM1599" s="84" t="s">
        <v>90</v>
      </c>
      <c r="BN1599" s="84" t="s">
        <v>70</v>
      </c>
      <c r="BO1599" s="84" t="s">
        <v>71</v>
      </c>
      <c r="BP1599" s="84" t="s">
        <v>122</v>
      </c>
      <c r="BQ1599" s="84" t="s">
        <v>163</v>
      </c>
    </row>
    <row r="1600" spans="1:69" ht="14.4" x14ac:dyDescent="0.3">
      <c r="A1600" s="40" t="str">
        <f t="shared" si="700"/>
        <v>2025-09-12</v>
      </c>
      <c r="B1600" s="40" t="str">
        <f t="shared" si="701"/>
        <v>SYD</v>
      </c>
      <c r="C1600" s="39" t="str">
        <f t="shared" si="702"/>
        <v>40644104686</v>
      </c>
      <c r="D1600" s="41" t="str">
        <f t="shared" si="703"/>
        <v>PKR253444945</v>
      </c>
      <c r="E1600" s="41" t="str">
        <f t="shared" si="704"/>
        <v>596421475966</v>
      </c>
      <c r="F1600" s="39" t="str">
        <f t="shared" si="705"/>
        <v>2254239</v>
      </c>
      <c r="G1600" s="39" t="str">
        <f t="shared" si="706"/>
        <v>WISE EXPRESS(BIOSYDNEY)</v>
      </c>
      <c r="H1600" s="41" t="str">
        <f t="shared" si="707"/>
        <v>한지혜</v>
      </c>
      <c r="I1600" s="39" t="str">
        <f t="shared" si="708"/>
        <v>53004</v>
      </c>
      <c r="J1600" s="52" t="str">
        <f t="shared" si="709"/>
        <v/>
      </c>
      <c r="K1600" s="75">
        <f t="shared" si="710"/>
        <v>1</v>
      </c>
      <c r="L1600" s="76">
        <f t="shared" si="711"/>
        <v>1</v>
      </c>
      <c r="M1600" s="76">
        <f t="shared" si="712"/>
        <v>1E-3</v>
      </c>
      <c r="N1600" s="76">
        <f t="shared" si="713"/>
        <v>1</v>
      </c>
      <c r="O1600" s="42">
        <f t="shared" si="714"/>
        <v>1</v>
      </c>
      <c r="P1600" s="39" t="str">
        <f t="shared" si="715"/>
        <v>일반(목록배제,Normal-Manifest Exception)</v>
      </c>
      <c r="Q1600" s="72">
        <f t="shared" si="716"/>
        <v>100</v>
      </c>
      <c r="R1600" s="43" t="str">
        <f t="shared" si="717"/>
        <v>5X033</v>
      </c>
      <c r="S1600" s="82" t="str">
        <f t="shared" si="718"/>
        <v/>
      </c>
      <c r="T1600" s="40">
        <f t="shared" si="719"/>
        <v>45912</v>
      </c>
      <c r="U1600" s="44">
        <v>2500</v>
      </c>
      <c r="V1600" s="44">
        <f t="shared" si="720"/>
        <v>0</v>
      </c>
      <c r="W1600" s="77">
        <f t="shared" si="721"/>
        <v>2500</v>
      </c>
      <c r="X1600" s="78">
        <f t="shared" si="722"/>
        <v>0</v>
      </c>
      <c r="Y1600" s="44" cm="1">
        <f t="array" ref="Y1600">_xlfn.IFNA(_xlfn.IFS(AND(Q1600&gt;=2000, Q1600&lt;3000), 10000, AND(Q1600&gt;=3000, Q1600&lt;4000), 15000, AND(Q1600&gt;=4000, Q1600&lt;5000), 20000, AND(Q1600&gt;=5000), 25000),0)</f>
        <v>0</v>
      </c>
      <c r="Z1600" s="91">
        <f t="shared" si="723"/>
        <v>300</v>
      </c>
      <c r="AA1600" s="44">
        <f t="shared" si="724"/>
        <v>0</v>
      </c>
      <c r="AB1600" s="44"/>
      <c r="AC1600" s="44"/>
      <c r="AD1600" s="44"/>
      <c r="AE1600" s="44">
        <f>VLOOKUP(O1600,정산업데이트!$A$6:$B$12,2,10)</f>
        <v>0</v>
      </c>
      <c r="AF1600" s="44"/>
      <c r="AG1600" s="79">
        <f t="shared" si="725"/>
        <v>300</v>
      </c>
      <c r="AH1600" s="80">
        <f t="shared" si="726"/>
        <v>2800</v>
      </c>
      <c r="AI1600" s="93"/>
      <c r="AJ1600" s="84" t="s">
        <v>8911</v>
      </c>
      <c r="AK1600" s="84" t="s">
        <v>73</v>
      </c>
      <c r="AL1600" s="84" t="s">
        <v>8912</v>
      </c>
      <c r="AM1600" s="84" t="s">
        <v>10325</v>
      </c>
      <c r="AN1600" s="84" t="s">
        <v>10326</v>
      </c>
      <c r="AO1600" s="84" t="s">
        <v>10327</v>
      </c>
      <c r="AP1600" s="84" t="s">
        <v>10328</v>
      </c>
      <c r="AQ1600" s="84" t="s">
        <v>122</v>
      </c>
      <c r="AR1600" s="85">
        <v>1</v>
      </c>
      <c r="AS1600" s="86">
        <v>1</v>
      </c>
      <c r="AT1600" s="86">
        <v>1E-3</v>
      </c>
      <c r="AU1600" s="86">
        <v>1</v>
      </c>
      <c r="AV1600" s="84" t="s">
        <v>8</v>
      </c>
      <c r="AW1600" s="86">
        <v>100</v>
      </c>
      <c r="AX1600" s="84" t="s">
        <v>68</v>
      </c>
      <c r="AY1600" s="84" t="s">
        <v>68</v>
      </c>
      <c r="AZ1600" s="84" t="s">
        <v>68</v>
      </c>
      <c r="BA1600" s="84" t="s">
        <v>68</v>
      </c>
      <c r="BB1600" s="84" t="s">
        <v>68</v>
      </c>
      <c r="BC1600" s="84" t="s">
        <v>126</v>
      </c>
      <c r="BD1600" s="84" t="s">
        <v>90</v>
      </c>
      <c r="BE1600" s="84" t="s">
        <v>111</v>
      </c>
      <c r="BF1600" s="84" t="s">
        <v>122</v>
      </c>
      <c r="BG1600" s="84" t="s">
        <v>69</v>
      </c>
      <c r="BH1600" s="92" t="s">
        <v>10329</v>
      </c>
      <c r="BI1600" s="84" t="s">
        <v>122</v>
      </c>
      <c r="BJ1600" s="84" t="s">
        <v>10330</v>
      </c>
      <c r="BK1600" s="84" t="s">
        <v>867</v>
      </c>
      <c r="BL1600" s="84" t="s">
        <v>122</v>
      </c>
      <c r="BM1600" s="84" t="s">
        <v>90</v>
      </c>
      <c r="BN1600" s="84" t="s">
        <v>70</v>
      </c>
      <c r="BO1600" s="84" t="s">
        <v>71</v>
      </c>
      <c r="BP1600" s="84" t="s">
        <v>122</v>
      </c>
      <c r="BQ1600" s="84" t="s">
        <v>163</v>
      </c>
    </row>
    <row r="1601" spans="1:69" ht="14.4" x14ac:dyDescent="0.3">
      <c r="A1601" s="40" t="str">
        <f t="shared" si="700"/>
        <v>2025-09-12</v>
      </c>
      <c r="B1601" s="40" t="str">
        <f t="shared" si="701"/>
        <v>SYD</v>
      </c>
      <c r="C1601" s="39" t="str">
        <f t="shared" si="702"/>
        <v>40644104686</v>
      </c>
      <c r="D1601" s="41" t="str">
        <f t="shared" si="703"/>
        <v>PKR253444946</v>
      </c>
      <c r="E1601" s="41" t="str">
        <f t="shared" si="704"/>
        <v>596421475970</v>
      </c>
      <c r="F1601" s="39" t="str">
        <f t="shared" si="705"/>
        <v>2254239</v>
      </c>
      <c r="G1601" s="39" t="str">
        <f t="shared" si="706"/>
        <v>WISE EXPRESS(BIOSYDNEY)</v>
      </c>
      <c r="H1601" s="41" t="str">
        <f t="shared" si="707"/>
        <v>서지은</v>
      </c>
      <c r="I1601" s="39" t="str">
        <f t="shared" si="708"/>
        <v>10898</v>
      </c>
      <c r="J1601" s="52" t="str">
        <f t="shared" si="709"/>
        <v/>
      </c>
      <c r="K1601" s="75">
        <f t="shared" si="710"/>
        <v>1</v>
      </c>
      <c r="L1601" s="76">
        <f t="shared" si="711"/>
        <v>1</v>
      </c>
      <c r="M1601" s="76">
        <f t="shared" si="712"/>
        <v>1E-3</v>
      </c>
      <c r="N1601" s="76">
        <f t="shared" si="713"/>
        <v>1</v>
      </c>
      <c r="O1601" s="42">
        <f t="shared" si="714"/>
        <v>1</v>
      </c>
      <c r="P1601" s="39" t="str">
        <f t="shared" si="715"/>
        <v>일반(목록배제,Normal-Manifest Exception)</v>
      </c>
      <c r="Q1601" s="72">
        <f t="shared" si="716"/>
        <v>100</v>
      </c>
      <c r="R1601" s="43" t="str">
        <f t="shared" si="717"/>
        <v>5X033</v>
      </c>
      <c r="S1601" s="82" t="str">
        <f t="shared" si="718"/>
        <v/>
      </c>
      <c r="T1601" s="40">
        <f t="shared" si="719"/>
        <v>45912</v>
      </c>
      <c r="U1601" s="44">
        <v>2500</v>
      </c>
      <c r="V1601" s="44">
        <f t="shared" si="720"/>
        <v>0</v>
      </c>
      <c r="W1601" s="77">
        <f t="shared" si="721"/>
        <v>2500</v>
      </c>
      <c r="X1601" s="78">
        <f t="shared" si="722"/>
        <v>0</v>
      </c>
      <c r="Y1601" s="44" cm="1">
        <f t="array" ref="Y1601">_xlfn.IFNA(_xlfn.IFS(AND(Q1601&gt;=2000, Q1601&lt;3000), 10000, AND(Q1601&gt;=3000, Q1601&lt;4000), 15000, AND(Q1601&gt;=4000, Q1601&lt;5000), 20000, AND(Q1601&gt;=5000), 25000),0)</f>
        <v>0</v>
      </c>
      <c r="Z1601" s="91">
        <f t="shared" si="723"/>
        <v>300</v>
      </c>
      <c r="AA1601" s="44">
        <f t="shared" si="724"/>
        <v>0</v>
      </c>
      <c r="AB1601" s="44"/>
      <c r="AC1601" s="44"/>
      <c r="AD1601" s="44"/>
      <c r="AE1601" s="44">
        <f>VLOOKUP(O1601,정산업데이트!$A$6:$B$12,2,10)</f>
        <v>0</v>
      </c>
      <c r="AF1601" s="44"/>
      <c r="AG1601" s="79">
        <f t="shared" si="725"/>
        <v>300</v>
      </c>
      <c r="AH1601" s="80">
        <f t="shared" si="726"/>
        <v>2800</v>
      </c>
      <c r="AI1601" s="93"/>
      <c r="AJ1601" s="84" t="s">
        <v>8911</v>
      </c>
      <c r="AK1601" s="84" t="s">
        <v>73</v>
      </c>
      <c r="AL1601" s="84" t="s">
        <v>8912</v>
      </c>
      <c r="AM1601" s="84" t="s">
        <v>10331</v>
      </c>
      <c r="AN1601" s="84" t="s">
        <v>10332</v>
      </c>
      <c r="AO1601" s="84" t="s">
        <v>10333</v>
      </c>
      <c r="AP1601" s="84" t="s">
        <v>5717</v>
      </c>
      <c r="AQ1601" s="84" t="s">
        <v>122</v>
      </c>
      <c r="AR1601" s="85">
        <v>1</v>
      </c>
      <c r="AS1601" s="86">
        <v>1</v>
      </c>
      <c r="AT1601" s="86">
        <v>1E-3</v>
      </c>
      <c r="AU1601" s="86">
        <v>1</v>
      </c>
      <c r="AV1601" s="84" t="s">
        <v>8</v>
      </c>
      <c r="AW1601" s="86">
        <v>100</v>
      </c>
      <c r="AX1601" s="84" t="s">
        <v>68</v>
      </c>
      <c r="AY1601" s="84" t="s">
        <v>68</v>
      </c>
      <c r="AZ1601" s="84" t="s">
        <v>68</v>
      </c>
      <c r="BA1601" s="84" t="s">
        <v>68</v>
      </c>
      <c r="BB1601" s="84" t="s">
        <v>68</v>
      </c>
      <c r="BC1601" s="84" t="s">
        <v>126</v>
      </c>
      <c r="BD1601" s="84" t="s">
        <v>90</v>
      </c>
      <c r="BE1601" s="84" t="s">
        <v>111</v>
      </c>
      <c r="BF1601" s="84" t="s">
        <v>122</v>
      </c>
      <c r="BG1601" s="84" t="s">
        <v>69</v>
      </c>
      <c r="BH1601" s="92" t="s">
        <v>10334</v>
      </c>
      <c r="BI1601" s="84" t="s">
        <v>122</v>
      </c>
      <c r="BJ1601" s="84" t="s">
        <v>10335</v>
      </c>
      <c r="BK1601" s="84" t="s">
        <v>867</v>
      </c>
      <c r="BL1601" s="84" t="s">
        <v>122</v>
      </c>
      <c r="BM1601" s="84" t="s">
        <v>90</v>
      </c>
      <c r="BN1601" s="84" t="s">
        <v>70</v>
      </c>
      <c r="BO1601" s="84" t="s">
        <v>71</v>
      </c>
      <c r="BP1601" s="84" t="s">
        <v>122</v>
      </c>
      <c r="BQ1601" s="84" t="s">
        <v>163</v>
      </c>
    </row>
    <row r="1602" spans="1:69" ht="14.4" x14ac:dyDescent="0.3">
      <c r="A1602" s="40" t="str">
        <f t="shared" si="700"/>
        <v>2025-09-12</v>
      </c>
      <c r="B1602" s="40" t="str">
        <f t="shared" si="701"/>
        <v>SYD</v>
      </c>
      <c r="C1602" s="39" t="str">
        <f t="shared" si="702"/>
        <v>40644104686</v>
      </c>
      <c r="D1602" s="41" t="str">
        <f t="shared" si="703"/>
        <v>PKR253444947</v>
      </c>
      <c r="E1602" s="41" t="str">
        <f t="shared" si="704"/>
        <v>596421475981</v>
      </c>
      <c r="F1602" s="39" t="str">
        <f t="shared" si="705"/>
        <v>2254239</v>
      </c>
      <c r="G1602" s="39" t="str">
        <f t="shared" si="706"/>
        <v>WISE EXPRESS(BIOSYDNEY)</v>
      </c>
      <c r="H1602" s="41" t="str">
        <f t="shared" si="707"/>
        <v>김하나</v>
      </c>
      <c r="I1602" s="39" t="str">
        <f t="shared" si="708"/>
        <v>52625</v>
      </c>
      <c r="J1602" s="52" t="str">
        <f t="shared" si="709"/>
        <v/>
      </c>
      <c r="K1602" s="75">
        <f t="shared" si="710"/>
        <v>1</v>
      </c>
      <c r="L1602" s="76">
        <f t="shared" si="711"/>
        <v>1</v>
      </c>
      <c r="M1602" s="76">
        <f t="shared" si="712"/>
        <v>1E-3</v>
      </c>
      <c r="N1602" s="76">
        <f t="shared" si="713"/>
        <v>1</v>
      </c>
      <c r="O1602" s="42">
        <f t="shared" si="714"/>
        <v>1</v>
      </c>
      <c r="P1602" s="39" t="str">
        <f t="shared" si="715"/>
        <v>일반(목록배제,Normal-Manifest Exception)</v>
      </c>
      <c r="Q1602" s="72">
        <f t="shared" si="716"/>
        <v>110</v>
      </c>
      <c r="R1602" s="43" t="str">
        <f t="shared" si="717"/>
        <v>5X033</v>
      </c>
      <c r="S1602" s="82" t="str">
        <f t="shared" si="718"/>
        <v/>
      </c>
      <c r="T1602" s="40">
        <f t="shared" si="719"/>
        <v>45912</v>
      </c>
      <c r="U1602" s="44">
        <v>2500</v>
      </c>
      <c r="V1602" s="44">
        <f t="shared" si="720"/>
        <v>0</v>
      </c>
      <c r="W1602" s="77">
        <f t="shared" si="721"/>
        <v>2500</v>
      </c>
      <c r="X1602" s="78">
        <f t="shared" si="722"/>
        <v>0</v>
      </c>
      <c r="Y1602" s="44" cm="1">
        <f t="array" ref="Y1602">_xlfn.IFNA(_xlfn.IFS(AND(Q1602&gt;=2000, Q1602&lt;3000), 10000, AND(Q1602&gt;=3000, Q1602&lt;4000), 15000, AND(Q1602&gt;=4000, Q1602&lt;5000), 20000, AND(Q1602&gt;=5000), 25000),0)</f>
        <v>0</v>
      </c>
      <c r="Z1602" s="91">
        <f t="shared" si="723"/>
        <v>300</v>
      </c>
      <c r="AA1602" s="44">
        <f t="shared" si="724"/>
        <v>0</v>
      </c>
      <c r="AB1602" s="44"/>
      <c r="AC1602" s="44"/>
      <c r="AD1602" s="44"/>
      <c r="AE1602" s="44">
        <f>VLOOKUP(O1602,정산업데이트!$A$6:$B$12,2,10)</f>
        <v>0</v>
      </c>
      <c r="AF1602" s="44"/>
      <c r="AG1602" s="79">
        <f t="shared" si="725"/>
        <v>300</v>
      </c>
      <c r="AH1602" s="80">
        <f t="shared" si="726"/>
        <v>2800</v>
      </c>
      <c r="AJ1602" s="84" t="s">
        <v>8911</v>
      </c>
      <c r="AK1602" s="84" t="s">
        <v>73</v>
      </c>
      <c r="AL1602" s="84" t="s">
        <v>8912</v>
      </c>
      <c r="AM1602" s="84" t="s">
        <v>10336</v>
      </c>
      <c r="AN1602" s="84" t="s">
        <v>1753</v>
      </c>
      <c r="AO1602" s="84" t="s">
        <v>10337</v>
      </c>
      <c r="AP1602" s="84" t="s">
        <v>930</v>
      </c>
      <c r="AQ1602" s="84" t="s">
        <v>122</v>
      </c>
      <c r="AR1602" s="85">
        <v>1</v>
      </c>
      <c r="AS1602" s="86">
        <v>1</v>
      </c>
      <c r="AT1602" s="86">
        <v>1E-3</v>
      </c>
      <c r="AU1602" s="86">
        <v>1</v>
      </c>
      <c r="AV1602" s="84" t="s">
        <v>8</v>
      </c>
      <c r="AW1602" s="86">
        <v>110</v>
      </c>
      <c r="AX1602" s="84" t="s">
        <v>68</v>
      </c>
      <c r="AY1602" s="84" t="s">
        <v>68</v>
      </c>
      <c r="AZ1602" s="84" t="s">
        <v>68</v>
      </c>
      <c r="BA1602" s="84" t="s">
        <v>68</v>
      </c>
      <c r="BB1602" s="84" t="s">
        <v>68</v>
      </c>
      <c r="BC1602" s="84" t="s">
        <v>126</v>
      </c>
      <c r="BD1602" s="84" t="s">
        <v>90</v>
      </c>
      <c r="BE1602" s="84" t="s">
        <v>111</v>
      </c>
      <c r="BF1602" s="84" t="s">
        <v>122</v>
      </c>
      <c r="BG1602" s="84" t="s">
        <v>69</v>
      </c>
      <c r="BH1602" s="92" t="s">
        <v>10338</v>
      </c>
      <c r="BI1602" s="84" t="s">
        <v>122</v>
      </c>
      <c r="BJ1602" s="84" t="s">
        <v>10339</v>
      </c>
      <c r="BK1602" s="84" t="s">
        <v>867</v>
      </c>
      <c r="BL1602" s="84" t="s">
        <v>122</v>
      </c>
      <c r="BM1602" s="84" t="s">
        <v>90</v>
      </c>
      <c r="BN1602" s="84" t="s">
        <v>70</v>
      </c>
      <c r="BO1602" s="84" t="s">
        <v>71</v>
      </c>
      <c r="BP1602" s="84" t="s">
        <v>122</v>
      </c>
      <c r="BQ1602" s="84" t="s">
        <v>163</v>
      </c>
    </row>
    <row r="1603" spans="1:69" ht="14.4" x14ac:dyDescent="0.3">
      <c r="A1603" s="40" t="str">
        <f t="shared" si="700"/>
        <v>2025-09-12</v>
      </c>
      <c r="B1603" s="40" t="str">
        <f t="shared" si="701"/>
        <v>SYD</v>
      </c>
      <c r="C1603" s="39" t="str">
        <f t="shared" si="702"/>
        <v>40644104686</v>
      </c>
      <c r="D1603" s="41" t="str">
        <f t="shared" si="703"/>
        <v>PKR253444948</v>
      </c>
      <c r="E1603" s="41" t="str">
        <f t="shared" si="704"/>
        <v>596421475992</v>
      </c>
      <c r="F1603" s="39" t="str">
        <f t="shared" si="705"/>
        <v>2254239</v>
      </c>
      <c r="G1603" s="39" t="str">
        <f t="shared" si="706"/>
        <v>WISE EXPRESS(BIOSYDNEY)</v>
      </c>
      <c r="H1603" s="41" t="str">
        <f t="shared" si="707"/>
        <v>심종현</v>
      </c>
      <c r="I1603" s="39" t="str">
        <f t="shared" si="708"/>
        <v>25462</v>
      </c>
      <c r="J1603" s="52" t="str">
        <f t="shared" si="709"/>
        <v/>
      </c>
      <c r="K1603" s="75">
        <f t="shared" si="710"/>
        <v>1</v>
      </c>
      <c r="L1603" s="76">
        <f t="shared" si="711"/>
        <v>1</v>
      </c>
      <c r="M1603" s="76">
        <f t="shared" si="712"/>
        <v>1E-3</v>
      </c>
      <c r="N1603" s="76">
        <f t="shared" si="713"/>
        <v>1</v>
      </c>
      <c r="O1603" s="42">
        <f t="shared" si="714"/>
        <v>1</v>
      </c>
      <c r="P1603" s="39" t="str">
        <f t="shared" si="715"/>
        <v>일반(목록배제,Normal-Manifest Exception)</v>
      </c>
      <c r="Q1603" s="72">
        <f t="shared" si="716"/>
        <v>120</v>
      </c>
      <c r="R1603" s="43" t="str">
        <f t="shared" si="717"/>
        <v>5X033</v>
      </c>
      <c r="S1603" s="82" t="str">
        <f t="shared" si="718"/>
        <v/>
      </c>
      <c r="T1603" s="40">
        <f t="shared" si="719"/>
        <v>45912</v>
      </c>
      <c r="U1603" s="44">
        <v>2500</v>
      </c>
      <c r="V1603" s="44">
        <f t="shared" si="720"/>
        <v>0</v>
      </c>
      <c r="W1603" s="77">
        <f t="shared" si="721"/>
        <v>2500</v>
      </c>
      <c r="X1603" s="78">
        <f t="shared" si="722"/>
        <v>0</v>
      </c>
      <c r="Y1603" s="44" cm="1">
        <f t="array" ref="Y1603">_xlfn.IFNA(_xlfn.IFS(AND(Q1603&gt;=2000, Q1603&lt;3000), 10000, AND(Q1603&gt;=3000, Q1603&lt;4000), 15000, AND(Q1603&gt;=4000, Q1603&lt;5000), 20000, AND(Q1603&gt;=5000), 25000),0)</f>
        <v>0</v>
      </c>
      <c r="Z1603" s="91">
        <f t="shared" si="723"/>
        <v>300</v>
      </c>
      <c r="AA1603" s="44">
        <f t="shared" si="724"/>
        <v>0</v>
      </c>
      <c r="AB1603" s="44"/>
      <c r="AC1603" s="44"/>
      <c r="AD1603" s="44"/>
      <c r="AE1603" s="44">
        <f>VLOOKUP(O1603,정산업데이트!$A$6:$B$12,2,10)</f>
        <v>0</v>
      </c>
      <c r="AF1603" s="44"/>
      <c r="AG1603" s="79">
        <f t="shared" si="725"/>
        <v>300</v>
      </c>
      <c r="AH1603" s="80">
        <f t="shared" si="726"/>
        <v>2800</v>
      </c>
      <c r="AI1603" s="93"/>
      <c r="AJ1603" s="84" t="s">
        <v>8911</v>
      </c>
      <c r="AK1603" s="84" t="s">
        <v>73</v>
      </c>
      <c r="AL1603" s="84" t="s">
        <v>8912</v>
      </c>
      <c r="AM1603" s="84" t="s">
        <v>10340</v>
      </c>
      <c r="AN1603" s="84" t="s">
        <v>10341</v>
      </c>
      <c r="AO1603" s="84" t="s">
        <v>10342</v>
      </c>
      <c r="AP1603" s="84" t="s">
        <v>10343</v>
      </c>
      <c r="AQ1603" s="84" t="s">
        <v>122</v>
      </c>
      <c r="AR1603" s="85">
        <v>1</v>
      </c>
      <c r="AS1603" s="86">
        <v>1</v>
      </c>
      <c r="AT1603" s="86">
        <v>1E-3</v>
      </c>
      <c r="AU1603" s="86">
        <v>1</v>
      </c>
      <c r="AV1603" s="84" t="s">
        <v>8</v>
      </c>
      <c r="AW1603" s="86">
        <v>120</v>
      </c>
      <c r="AX1603" s="84" t="s">
        <v>68</v>
      </c>
      <c r="AY1603" s="84" t="s">
        <v>68</v>
      </c>
      <c r="AZ1603" s="84" t="s">
        <v>68</v>
      </c>
      <c r="BA1603" s="84" t="s">
        <v>68</v>
      </c>
      <c r="BB1603" s="84" t="s">
        <v>68</v>
      </c>
      <c r="BC1603" s="84" t="s">
        <v>126</v>
      </c>
      <c r="BD1603" s="84" t="s">
        <v>90</v>
      </c>
      <c r="BE1603" s="84" t="s">
        <v>111</v>
      </c>
      <c r="BF1603" s="84" t="s">
        <v>122</v>
      </c>
      <c r="BG1603" s="84" t="s">
        <v>69</v>
      </c>
      <c r="BH1603" s="92" t="s">
        <v>10344</v>
      </c>
      <c r="BI1603" s="84" t="s">
        <v>122</v>
      </c>
      <c r="BJ1603" s="84" t="s">
        <v>10345</v>
      </c>
      <c r="BK1603" s="84" t="s">
        <v>867</v>
      </c>
      <c r="BL1603" s="84" t="s">
        <v>122</v>
      </c>
      <c r="BM1603" s="84" t="s">
        <v>90</v>
      </c>
      <c r="BN1603" s="84" t="s">
        <v>70</v>
      </c>
      <c r="BO1603" s="84" t="s">
        <v>71</v>
      </c>
      <c r="BP1603" s="84" t="s">
        <v>122</v>
      </c>
      <c r="BQ1603" s="84" t="s">
        <v>163</v>
      </c>
    </row>
    <row r="1604" spans="1:69" ht="14.4" x14ac:dyDescent="0.3">
      <c r="A1604" s="40" t="str">
        <f t="shared" si="700"/>
        <v>2025-09-12</v>
      </c>
      <c r="B1604" s="40" t="str">
        <f t="shared" si="701"/>
        <v>SYD</v>
      </c>
      <c r="C1604" s="39" t="str">
        <f t="shared" si="702"/>
        <v>40644104686</v>
      </c>
      <c r="D1604" s="41" t="str">
        <f t="shared" si="703"/>
        <v>PKR253444949</v>
      </c>
      <c r="E1604" s="41" t="str">
        <f t="shared" si="704"/>
        <v>596421476003</v>
      </c>
      <c r="F1604" s="39" t="str">
        <f t="shared" si="705"/>
        <v>2254239</v>
      </c>
      <c r="G1604" s="39" t="str">
        <f t="shared" si="706"/>
        <v>WISE EXPRESS(BIOSYDNEY)</v>
      </c>
      <c r="H1604" s="41" t="str">
        <f t="shared" si="707"/>
        <v>이현정</v>
      </c>
      <c r="I1604" s="39" t="str">
        <f t="shared" si="708"/>
        <v>06084</v>
      </c>
      <c r="J1604" s="52" t="str">
        <f t="shared" si="709"/>
        <v/>
      </c>
      <c r="K1604" s="75">
        <f t="shared" si="710"/>
        <v>1</v>
      </c>
      <c r="L1604" s="76">
        <f t="shared" si="711"/>
        <v>1</v>
      </c>
      <c r="M1604" s="76">
        <f t="shared" si="712"/>
        <v>1E-3</v>
      </c>
      <c r="N1604" s="76">
        <f t="shared" si="713"/>
        <v>1</v>
      </c>
      <c r="O1604" s="42">
        <f t="shared" si="714"/>
        <v>1</v>
      </c>
      <c r="P1604" s="39" t="str">
        <f t="shared" si="715"/>
        <v>일반(목록배제,Normal-Manifest Exception)</v>
      </c>
      <c r="Q1604" s="72">
        <f t="shared" si="716"/>
        <v>110</v>
      </c>
      <c r="R1604" s="43" t="str">
        <f t="shared" si="717"/>
        <v>5X033</v>
      </c>
      <c r="S1604" s="82" t="str">
        <f t="shared" si="718"/>
        <v/>
      </c>
      <c r="T1604" s="40">
        <f t="shared" si="719"/>
        <v>45912</v>
      </c>
      <c r="U1604" s="44">
        <v>2500</v>
      </c>
      <c r="V1604" s="44">
        <f t="shared" si="720"/>
        <v>0</v>
      </c>
      <c r="W1604" s="77">
        <f t="shared" si="721"/>
        <v>2500</v>
      </c>
      <c r="X1604" s="78">
        <f t="shared" si="722"/>
        <v>0</v>
      </c>
      <c r="Y1604" s="44" cm="1">
        <f t="array" ref="Y1604">_xlfn.IFNA(_xlfn.IFS(AND(Q1604&gt;=2000, Q1604&lt;3000), 10000, AND(Q1604&gt;=3000, Q1604&lt;4000), 15000, AND(Q1604&gt;=4000, Q1604&lt;5000), 20000, AND(Q1604&gt;=5000), 25000),0)</f>
        <v>0</v>
      </c>
      <c r="Z1604" s="91">
        <f t="shared" si="723"/>
        <v>300</v>
      </c>
      <c r="AA1604" s="44">
        <f t="shared" si="724"/>
        <v>0</v>
      </c>
      <c r="AB1604" s="44"/>
      <c r="AC1604" s="44"/>
      <c r="AD1604" s="44"/>
      <c r="AE1604" s="44">
        <f>VLOOKUP(O1604,정산업데이트!$A$6:$B$12,2,10)</f>
        <v>0</v>
      </c>
      <c r="AF1604" s="44"/>
      <c r="AG1604" s="79">
        <f t="shared" si="725"/>
        <v>300</v>
      </c>
      <c r="AH1604" s="80">
        <f t="shared" si="726"/>
        <v>2800</v>
      </c>
      <c r="AI1604" s="93"/>
      <c r="AJ1604" s="84" t="s">
        <v>8911</v>
      </c>
      <c r="AK1604" s="84" t="s">
        <v>73</v>
      </c>
      <c r="AL1604" s="84" t="s">
        <v>8912</v>
      </c>
      <c r="AM1604" s="84" t="s">
        <v>10346</v>
      </c>
      <c r="AN1604" s="84" t="s">
        <v>450</v>
      </c>
      <c r="AO1604" s="84" t="s">
        <v>10347</v>
      </c>
      <c r="AP1604" s="84" t="s">
        <v>10348</v>
      </c>
      <c r="AQ1604" s="84" t="s">
        <v>122</v>
      </c>
      <c r="AR1604" s="85">
        <v>1</v>
      </c>
      <c r="AS1604" s="86">
        <v>1</v>
      </c>
      <c r="AT1604" s="86">
        <v>1E-3</v>
      </c>
      <c r="AU1604" s="86">
        <v>1</v>
      </c>
      <c r="AV1604" s="84" t="s">
        <v>8</v>
      </c>
      <c r="AW1604" s="86">
        <v>110</v>
      </c>
      <c r="AX1604" s="84" t="s">
        <v>68</v>
      </c>
      <c r="AY1604" s="84" t="s">
        <v>68</v>
      </c>
      <c r="AZ1604" s="84" t="s">
        <v>68</v>
      </c>
      <c r="BA1604" s="84" t="s">
        <v>68</v>
      </c>
      <c r="BB1604" s="84" t="s">
        <v>68</v>
      </c>
      <c r="BC1604" s="84" t="s">
        <v>126</v>
      </c>
      <c r="BD1604" s="84" t="s">
        <v>90</v>
      </c>
      <c r="BE1604" s="84" t="s">
        <v>111</v>
      </c>
      <c r="BF1604" s="84" t="s">
        <v>122</v>
      </c>
      <c r="BG1604" s="84" t="s">
        <v>69</v>
      </c>
      <c r="BH1604" s="92" t="s">
        <v>10349</v>
      </c>
      <c r="BI1604" s="84" t="s">
        <v>122</v>
      </c>
      <c r="BJ1604" s="84" t="s">
        <v>10350</v>
      </c>
      <c r="BK1604" s="84" t="s">
        <v>867</v>
      </c>
      <c r="BL1604" s="84" t="s">
        <v>122</v>
      </c>
      <c r="BM1604" s="84" t="s">
        <v>90</v>
      </c>
      <c r="BN1604" s="84" t="s">
        <v>70</v>
      </c>
      <c r="BO1604" s="84" t="s">
        <v>71</v>
      </c>
      <c r="BP1604" s="84" t="s">
        <v>122</v>
      </c>
      <c r="BQ1604" s="84" t="s">
        <v>163</v>
      </c>
    </row>
    <row r="1605" spans="1:69" ht="14.4" x14ac:dyDescent="0.3">
      <c r="A1605" s="40" t="str">
        <f t="shared" si="700"/>
        <v>2025-09-12</v>
      </c>
      <c r="B1605" s="40" t="str">
        <f t="shared" si="701"/>
        <v>SYD</v>
      </c>
      <c r="C1605" s="39" t="str">
        <f t="shared" si="702"/>
        <v>40644104686</v>
      </c>
      <c r="D1605" s="41" t="str">
        <f t="shared" si="703"/>
        <v>PKR253444950</v>
      </c>
      <c r="E1605" s="41" t="str">
        <f t="shared" si="704"/>
        <v>596421476014</v>
      </c>
      <c r="F1605" s="39" t="str">
        <f t="shared" si="705"/>
        <v>2254239</v>
      </c>
      <c r="G1605" s="39" t="str">
        <f t="shared" si="706"/>
        <v>WISE EXPRESS(BIOSYDNEY)</v>
      </c>
      <c r="H1605" s="41" t="str">
        <f t="shared" si="707"/>
        <v>오영진</v>
      </c>
      <c r="I1605" s="39" t="str">
        <f t="shared" si="708"/>
        <v>08259</v>
      </c>
      <c r="J1605" s="52" t="str">
        <f t="shared" si="709"/>
        <v/>
      </c>
      <c r="K1605" s="75">
        <f t="shared" si="710"/>
        <v>1</v>
      </c>
      <c r="L1605" s="76">
        <f t="shared" si="711"/>
        <v>1</v>
      </c>
      <c r="M1605" s="76">
        <f t="shared" si="712"/>
        <v>1E-3</v>
      </c>
      <c r="N1605" s="76">
        <f t="shared" si="713"/>
        <v>1</v>
      </c>
      <c r="O1605" s="42">
        <f t="shared" si="714"/>
        <v>1</v>
      </c>
      <c r="P1605" s="39" t="str">
        <f t="shared" si="715"/>
        <v>일반(목록배제,Normal-Manifest Exception)</v>
      </c>
      <c r="Q1605" s="72">
        <f t="shared" si="716"/>
        <v>110</v>
      </c>
      <c r="R1605" s="43" t="str">
        <f t="shared" si="717"/>
        <v>5X033</v>
      </c>
      <c r="S1605" s="82" t="str">
        <f t="shared" si="718"/>
        <v/>
      </c>
      <c r="T1605" s="40">
        <f t="shared" si="719"/>
        <v>45912</v>
      </c>
      <c r="U1605" s="44">
        <v>2500</v>
      </c>
      <c r="V1605" s="44">
        <f t="shared" si="720"/>
        <v>0</v>
      </c>
      <c r="W1605" s="77">
        <f t="shared" si="721"/>
        <v>2500</v>
      </c>
      <c r="X1605" s="78">
        <f t="shared" si="722"/>
        <v>0</v>
      </c>
      <c r="Y1605" s="44" cm="1">
        <f t="array" ref="Y1605">_xlfn.IFNA(_xlfn.IFS(AND(Q1605&gt;=2000, Q1605&lt;3000), 10000, AND(Q1605&gt;=3000, Q1605&lt;4000), 15000, AND(Q1605&gt;=4000, Q1605&lt;5000), 20000, AND(Q1605&gt;=5000), 25000),0)</f>
        <v>0</v>
      </c>
      <c r="Z1605" s="91">
        <f t="shared" si="723"/>
        <v>300</v>
      </c>
      <c r="AA1605" s="44">
        <f t="shared" si="724"/>
        <v>0</v>
      </c>
      <c r="AB1605" s="44"/>
      <c r="AC1605" s="44"/>
      <c r="AD1605" s="44"/>
      <c r="AE1605" s="44">
        <f>VLOOKUP(O1605,정산업데이트!$A$6:$B$12,2,10)</f>
        <v>0</v>
      </c>
      <c r="AF1605" s="44"/>
      <c r="AG1605" s="79">
        <f t="shared" si="725"/>
        <v>300</v>
      </c>
      <c r="AH1605" s="80">
        <f t="shared" si="726"/>
        <v>2800</v>
      </c>
      <c r="AI1605" s="93"/>
      <c r="AJ1605" s="84" t="s">
        <v>8911</v>
      </c>
      <c r="AK1605" s="84" t="s">
        <v>73</v>
      </c>
      <c r="AL1605" s="84" t="s">
        <v>8912</v>
      </c>
      <c r="AM1605" s="84" t="s">
        <v>10351</v>
      </c>
      <c r="AN1605" s="84" t="s">
        <v>10352</v>
      </c>
      <c r="AO1605" s="84" t="s">
        <v>10353</v>
      </c>
      <c r="AP1605" s="84" t="s">
        <v>10354</v>
      </c>
      <c r="AQ1605" s="84" t="s">
        <v>122</v>
      </c>
      <c r="AR1605" s="85">
        <v>1</v>
      </c>
      <c r="AS1605" s="86">
        <v>1</v>
      </c>
      <c r="AT1605" s="86">
        <v>1E-3</v>
      </c>
      <c r="AU1605" s="86">
        <v>1</v>
      </c>
      <c r="AV1605" s="84" t="s">
        <v>8</v>
      </c>
      <c r="AW1605" s="86">
        <v>110</v>
      </c>
      <c r="AX1605" s="84" t="s">
        <v>68</v>
      </c>
      <c r="AY1605" s="84" t="s">
        <v>68</v>
      </c>
      <c r="AZ1605" s="84" t="s">
        <v>68</v>
      </c>
      <c r="BA1605" s="84" t="s">
        <v>68</v>
      </c>
      <c r="BB1605" s="84" t="s">
        <v>68</v>
      </c>
      <c r="BC1605" s="84" t="s">
        <v>126</v>
      </c>
      <c r="BD1605" s="84" t="s">
        <v>90</v>
      </c>
      <c r="BE1605" s="84" t="s">
        <v>111</v>
      </c>
      <c r="BF1605" s="84" t="s">
        <v>122</v>
      </c>
      <c r="BG1605" s="84" t="s">
        <v>69</v>
      </c>
      <c r="BH1605" s="92" t="s">
        <v>10355</v>
      </c>
      <c r="BI1605" s="84" t="s">
        <v>122</v>
      </c>
      <c r="BJ1605" s="84" t="s">
        <v>10356</v>
      </c>
      <c r="BK1605" s="84" t="s">
        <v>867</v>
      </c>
      <c r="BL1605" s="84" t="s">
        <v>122</v>
      </c>
      <c r="BM1605" s="84" t="s">
        <v>90</v>
      </c>
      <c r="BN1605" s="84" t="s">
        <v>70</v>
      </c>
      <c r="BO1605" s="84" t="s">
        <v>71</v>
      </c>
      <c r="BP1605" s="84" t="s">
        <v>122</v>
      </c>
      <c r="BQ1605" s="84" t="s">
        <v>163</v>
      </c>
    </row>
    <row r="1606" spans="1:69" ht="14.4" x14ac:dyDescent="0.3">
      <c r="A1606" s="40" t="str">
        <f t="shared" ref="A1606:A1669" si="727">AJ1606</f>
        <v>2025-09-12</v>
      </c>
      <c r="B1606" s="40" t="str">
        <f t="shared" ref="B1606:B1669" si="728">AK1606</f>
        <v>SYD</v>
      </c>
      <c r="C1606" s="39" t="str">
        <f t="shared" ref="C1606:C1669" si="729">AL1606</f>
        <v>40644104686</v>
      </c>
      <c r="D1606" s="41" t="str">
        <f t="shared" ref="D1606:D1669" si="730">AM1606</f>
        <v>PKR253444951</v>
      </c>
      <c r="E1606" s="41" t="str">
        <f t="shared" ref="E1606:E1669" si="731">BH1606</f>
        <v>596421476025</v>
      </c>
      <c r="F1606" s="39" t="str">
        <f t="shared" ref="F1606:F1669" si="732">BC1606</f>
        <v>2254239</v>
      </c>
      <c r="G1606" s="39" t="str">
        <f t="shared" ref="G1606:G1669" si="733">BD1606</f>
        <v>WISE EXPRESS(BIOSYDNEY)</v>
      </c>
      <c r="H1606" s="41" t="str">
        <f t="shared" ref="H1606:H1669" si="734">AN1606</f>
        <v>허서연</v>
      </c>
      <c r="I1606" s="39" t="str">
        <f t="shared" ref="I1606:I1669" si="735">AP1606</f>
        <v>46708</v>
      </c>
      <c r="J1606" s="52" t="str">
        <f t="shared" ref="J1606:J1669" si="736">AQ1606</f>
        <v/>
      </c>
      <c r="K1606" s="75">
        <f t="shared" ref="K1606:K1669" si="737">AR1606</f>
        <v>1</v>
      </c>
      <c r="L1606" s="76">
        <f t="shared" ref="L1606:L1669" si="738">AS1606</f>
        <v>1</v>
      </c>
      <c r="M1606" s="76">
        <f t="shared" ref="M1606:M1669" si="739">AT1606</f>
        <v>1E-3</v>
      </c>
      <c r="N1606" s="76">
        <f t="shared" ref="N1606:N1669" si="740">AU1606</f>
        <v>1</v>
      </c>
      <c r="O1606" s="42">
        <f t="shared" ref="O1606:O1669" si="741">CEILING(MAX(L1606:N1606)/K1606,0.5)</f>
        <v>1</v>
      </c>
      <c r="P1606" s="39" t="str">
        <f t="shared" ref="P1606:P1669" si="742">AV1606</f>
        <v>일반(목록배제,Normal-Manifest Exception)</v>
      </c>
      <c r="Q1606" s="72">
        <f t="shared" ref="Q1606:Q1669" si="743">AW1606</f>
        <v>110</v>
      </c>
      <c r="R1606" s="43" t="str">
        <f t="shared" ref="R1606:R1669" si="744">BK1606</f>
        <v>5X033</v>
      </c>
      <c r="S1606" s="82" t="str">
        <f t="shared" ref="S1606:S1669" si="745">BL1606</f>
        <v/>
      </c>
      <c r="T1606" s="40">
        <f t="shared" ref="T1606:T1669" si="746">DATE(YEAR(A1606),MONTH(A1606),DAY(A1606))</f>
        <v>45912</v>
      </c>
      <c r="U1606" s="44">
        <v>2500</v>
      </c>
      <c r="V1606" s="44">
        <f t="shared" ref="V1606:V1669" si="747">IF(O1606&gt;5,CEILING(O1606-5,1)*100,0)</f>
        <v>0</v>
      </c>
      <c r="W1606" s="77">
        <f t="shared" ref="W1606:W1669" si="748">SUM(U1606:V1606)</f>
        <v>2500</v>
      </c>
      <c r="X1606" s="78">
        <f t="shared" ref="X1606:X1669" si="749">(K1606-1)*2500</f>
        <v>0</v>
      </c>
      <c r="Y1606" s="44" cm="1">
        <f t="array" ref="Y1606">_xlfn.IFNA(_xlfn.IFS(AND(Q1606&gt;=2000, Q1606&lt;3000), 10000, AND(Q1606&gt;=3000, Q1606&lt;4000), 15000, AND(Q1606&gt;=4000, Q1606&lt;5000), 20000, AND(Q1606&gt;=5000), 25000),0)</f>
        <v>0</v>
      </c>
      <c r="Z1606" s="91">
        <f t="shared" ref="Z1606:Z1669" si="750">IF(OR(P1606="일반(목록배제,Normal-Manifest Exception)",P1606="간이(Simple)",P1606="목록취하(허용배제,Manifest-Drop)",P1606="일반(NORMAL)"),300,0)</f>
        <v>300</v>
      </c>
      <c r="AA1606" s="44">
        <f t="shared" ref="AA1606:AA1669" si="751">IF(LEFT(AP1606,2)="63",3000,0)</f>
        <v>0</v>
      </c>
      <c r="AB1606" s="44"/>
      <c r="AC1606" s="44"/>
      <c r="AD1606" s="44"/>
      <c r="AE1606" s="44">
        <f>VLOOKUP(O1606,정산업데이트!$A$6:$B$12,2,10)</f>
        <v>0</v>
      </c>
      <c r="AF1606" s="44"/>
      <c r="AG1606" s="79">
        <f t="shared" ref="AG1606:AG1669" si="752">X1606+Y1606+Z1606+AA1606+AB1606+AE1606+AF1606</f>
        <v>300</v>
      </c>
      <c r="AH1606" s="80">
        <f t="shared" ref="AH1606:AH1669" si="753">SUM(AG1606,W1606)</f>
        <v>2800</v>
      </c>
      <c r="AI1606" s="93"/>
      <c r="AJ1606" s="84" t="s">
        <v>8911</v>
      </c>
      <c r="AK1606" s="84" t="s">
        <v>73</v>
      </c>
      <c r="AL1606" s="84" t="s">
        <v>8912</v>
      </c>
      <c r="AM1606" s="84" t="s">
        <v>10357</v>
      </c>
      <c r="AN1606" s="84" t="s">
        <v>10358</v>
      </c>
      <c r="AO1606" s="84" t="s">
        <v>10359</v>
      </c>
      <c r="AP1606" s="84" t="s">
        <v>10360</v>
      </c>
      <c r="AQ1606" s="84" t="s">
        <v>122</v>
      </c>
      <c r="AR1606" s="85">
        <v>1</v>
      </c>
      <c r="AS1606" s="86">
        <v>1</v>
      </c>
      <c r="AT1606" s="86">
        <v>1E-3</v>
      </c>
      <c r="AU1606" s="86">
        <v>1</v>
      </c>
      <c r="AV1606" s="84" t="s">
        <v>8</v>
      </c>
      <c r="AW1606" s="86">
        <v>110</v>
      </c>
      <c r="AX1606" s="84" t="s">
        <v>68</v>
      </c>
      <c r="AY1606" s="84" t="s">
        <v>68</v>
      </c>
      <c r="AZ1606" s="84" t="s">
        <v>68</v>
      </c>
      <c r="BA1606" s="84" t="s">
        <v>68</v>
      </c>
      <c r="BB1606" s="84" t="s">
        <v>68</v>
      </c>
      <c r="BC1606" s="84" t="s">
        <v>126</v>
      </c>
      <c r="BD1606" s="84" t="s">
        <v>90</v>
      </c>
      <c r="BE1606" s="84" t="s">
        <v>111</v>
      </c>
      <c r="BF1606" s="84" t="s">
        <v>122</v>
      </c>
      <c r="BG1606" s="84" t="s">
        <v>69</v>
      </c>
      <c r="BH1606" s="92" t="s">
        <v>10361</v>
      </c>
      <c r="BI1606" s="84" t="s">
        <v>122</v>
      </c>
      <c r="BJ1606" s="84" t="s">
        <v>10362</v>
      </c>
      <c r="BK1606" s="84" t="s">
        <v>867</v>
      </c>
      <c r="BL1606" s="84" t="s">
        <v>122</v>
      </c>
      <c r="BM1606" s="84" t="s">
        <v>90</v>
      </c>
      <c r="BN1606" s="84" t="s">
        <v>70</v>
      </c>
      <c r="BO1606" s="84" t="s">
        <v>71</v>
      </c>
      <c r="BP1606" s="84" t="s">
        <v>122</v>
      </c>
      <c r="BQ1606" s="84" t="s">
        <v>163</v>
      </c>
    </row>
    <row r="1607" spans="1:69" ht="14.4" x14ac:dyDescent="0.3">
      <c r="A1607" s="40" t="str">
        <f t="shared" si="727"/>
        <v>2025-09-12</v>
      </c>
      <c r="B1607" s="40" t="str">
        <f t="shared" si="728"/>
        <v>SYD</v>
      </c>
      <c r="C1607" s="39" t="str">
        <f t="shared" si="729"/>
        <v>40644104686</v>
      </c>
      <c r="D1607" s="41" t="str">
        <f t="shared" si="730"/>
        <v>PKR253445128</v>
      </c>
      <c r="E1607" s="41" t="str">
        <f t="shared" si="731"/>
        <v>596421476272</v>
      </c>
      <c r="F1607" s="39" t="str">
        <f t="shared" si="732"/>
        <v>2254250</v>
      </c>
      <c r="G1607" s="39" t="str">
        <f t="shared" si="733"/>
        <v>WISE EXPRESS(MIJIHOJU)</v>
      </c>
      <c r="H1607" s="41" t="str">
        <f t="shared" si="734"/>
        <v>황지성</v>
      </c>
      <c r="I1607" s="39" t="str">
        <f t="shared" si="735"/>
        <v>51499</v>
      </c>
      <c r="J1607" s="52" t="str">
        <f t="shared" si="736"/>
        <v/>
      </c>
      <c r="K1607" s="75">
        <f t="shared" si="737"/>
        <v>1</v>
      </c>
      <c r="L1607" s="76">
        <f t="shared" si="738"/>
        <v>1</v>
      </c>
      <c r="M1607" s="76">
        <f t="shared" si="739"/>
        <v>1E-3</v>
      </c>
      <c r="N1607" s="76">
        <f t="shared" si="740"/>
        <v>1</v>
      </c>
      <c r="O1607" s="42">
        <f t="shared" si="741"/>
        <v>1</v>
      </c>
      <c r="P1607" s="39" t="str">
        <f t="shared" si="742"/>
        <v>목록(Manifest)</v>
      </c>
      <c r="Q1607" s="72">
        <f t="shared" si="743"/>
        <v>106</v>
      </c>
      <c r="R1607" s="43" t="str">
        <f t="shared" si="744"/>
        <v>5X033</v>
      </c>
      <c r="S1607" s="82" t="str">
        <f t="shared" si="745"/>
        <v/>
      </c>
      <c r="T1607" s="40">
        <f t="shared" si="746"/>
        <v>45912</v>
      </c>
      <c r="U1607" s="44">
        <v>2500</v>
      </c>
      <c r="V1607" s="44">
        <f t="shared" si="747"/>
        <v>0</v>
      </c>
      <c r="W1607" s="77">
        <f t="shared" si="748"/>
        <v>2500</v>
      </c>
      <c r="X1607" s="78">
        <f t="shared" si="749"/>
        <v>0</v>
      </c>
      <c r="Y1607" s="44" cm="1">
        <f t="array" ref="Y1607">_xlfn.IFNA(_xlfn.IFS(AND(Q1607&gt;=2000, Q1607&lt;3000), 10000, AND(Q1607&gt;=3000, Q1607&lt;4000), 15000, AND(Q1607&gt;=4000, Q1607&lt;5000), 20000, AND(Q1607&gt;=5000), 25000),0)</f>
        <v>0</v>
      </c>
      <c r="Z1607" s="91">
        <f t="shared" si="750"/>
        <v>0</v>
      </c>
      <c r="AA1607" s="44">
        <f t="shared" si="751"/>
        <v>0</v>
      </c>
      <c r="AB1607" s="44"/>
      <c r="AC1607" s="44"/>
      <c r="AD1607" s="44"/>
      <c r="AE1607" s="44">
        <f>VLOOKUP(O1607,정산업데이트!$A$6:$B$12,2,10)</f>
        <v>0</v>
      </c>
      <c r="AF1607" s="44"/>
      <c r="AG1607" s="79">
        <f t="shared" si="752"/>
        <v>0</v>
      </c>
      <c r="AH1607" s="80">
        <f t="shared" si="753"/>
        <v>2500</v>
      </c>
      <c r="AI1607" s="93"/>
      <c r="AJ1607" s="84" t="s">
        <v>8911</v>
      </c>
      <c r="AK1607" s="84" t="s">
        <v>73</v>
      </c>
      <c r="AL1607" s="84" t="s">
        <v>8912</v>
      </c>
      <c r="AM1607" s="84" t="s">
        <v>10363</v>
      </c>
      <c r="AN1607" s="84" t="s">
        <v>10364</v>
      </c>
      <c r="AO1607" s="84" t="s">
        <v>10365</v>
      </c>
      <c r="AP1607" s="84" t="s">
        <v>1717</v>
      </c>
      <c r="AQ1607" s="84" t="s">
        <v>122</v>
      </c>
      <c r="AR1607" s="85">
        <v>1</v>
      </c>
      <c r="AS1607" s="86">
        <v>1</v>
      </c>
      <c r="AT1607" s="86">
        <v>1E-3</v>
      </c>
      <c r="AU1607" s="86">
        <v>1</v>
      </c>
      <c r="AV1607" s="84" t="s">
        <v>7</v>
      </c>
      <c r="AW1607" s="86">
        <v>106</v>
      </c>
      <c r="AX1607" s="84" t="s">
        <v>68</v>
      </c>
      <c r="AY1607" s="84" t="s">
        <v>68</v>
      </c>
      <c r="AZ1607" s="84" t="s">
        <v>68</v>
      </c>
      <c r="BA1607" s="84" t="s">
        <v>68</v>
      </c>
      <c r="BB1607" s="84" t="s">
        <v>68</v>
      </c>
      <c r="BC1607" s="84" t="s">
        <v>136</v>
      </c>
      <c r="BD1607" s="84" t="s">
        <v>137</v>
      </c>
      <c r="BE1607" s="84" t="s">
        <v>138</v>
      </c>
      <c r="BF1607" s="84" t="s">
        <v>122</v>
      </c>
      <c r="BG1607" s="84" t="s">
        <v>69</v>
      </c>
      <c r="BH1607" s="92" t="s">
        <v>10366</v>
      </c>
      <c r="BI1607" s="84" t="s">
        <v>122</v>
      </c>
      <c r="BJ1607" s="84" t="s">
        <v>10367</v>
      </c>
      <c r="BK1607" s="84" t="s">
        <v>867</v>
      </c>
      <c r="BL1607" s="84" t="s">
        <v>122</v>
      </c>
      <c r="BM1607" s="84" t="s">
        <v>137</v>
      </c>
      <c r="BN1607" s="84" t="s">
        <v>70</v>
      </c>
      <c r="BO1607" s="84" t="s">
        <v>71</v>
      </c>
      <c r="BP1607" s="84" t="s">
        <v>122</v>
      </c>
      <c r="BQ1607" s="84" t="s">
        <v>163</v>
      </c>
    </row>
    <row r="1608" spans="1:69" ht="14.4" x14ac:dyDescent="0.3">
      <c r="A1608" s="40" t="str">
        <f t="shared" si="727"/>
        <v>2025-09-12</v>
      </c>
      <c r="B1608" s="40" t="str">
        <f t="shared" si="728"/>
        <v>SYD</v>
      </c>
      <c r="C1608" s="39" t="str">
        <f t="shared" si="729"/>
        <v>40644104686</v>
      </c>
      <c r="D1608" s="41" t="str">
        <f t="shared" si="730"/>
        <v>PKR253438991</v>
      </c>
      <c r="E1608" s="41" t="str">
        <f t="shared" si="731"/>
        <v>596421475734</v>
      </c>
      <c r="F1608" s="39" t="str">
        <f t="shared" si="732"/>
        <v>2254238</v>
      </c>
      <c r="G1608" s="39" t="str">
        <f t="shared" si="733"/>
        <v>WISE EXPRESS(CHUHO)</v>
      </c>
      <c r="H1608" s="41" t="str">
        <f t="shared" si="734"/>
        <v>이옥자</v>
      </c>
      <c r="I1608" s="39" t="str">
        <f t="shared" si="735"/>
        <v>63644</v>
      </c>
      <c r="J1608" s="52" t="str">
        <f t="shared" si="736"/>
        <v/>
      </c>
      <c r="K1608" s="75">
        <f t="shared" si="737"/>
        <v>1</v>
      </c>
      <c r="L1608" s="76">
        <f t="shared" si="738"/>
        <v>2</v>
      </c>
      <c r="M1608" s="76">
        <f t="shared" si="739"/>
        <v>1E-3</v>
      </c>
      <c r="N1608" s="76">
        <f t="shared" si="740"/>
        <v>2</v>
      </c>
      <c r="O1608" s="42">
        <f t="shared" si="741"/>
        <v>2</v>
      </c>
      <c r="P1608" s="39" t="str">
        <f t="shared" si="742"/>
        <v>일반(목록배제,Normal-Manifest Exception)</v>
      </c>
      <c r="Q1608" s="72">
        <f t="shared" si="743"/>
        <v>150</v>
      </c>
      <c r="R1608" s="43" t="str">
        <f t="shared" si="744"/>
        <v>5X033</v>
      </c>
      <c r="S1608" s="82" t="str">
        <f t="shared" si="745"/>
        <v/>
      </c>
      <c r="T1608" s="40">
        <f t="shared" si="746"/>
        <v>45912</v>
      </c>
      <c r="U1608" s="44">
        <v>2500</v>
      </c>
      <c r="V1608" s="44">
        <f t="shared" si="747"/>
        <v>0</v>
      </c>
      <c r="W1608" s="77">
        <f t="shared" si="748"/>
        <v>2500</v>
      </c>
      <c r="X1608" s="78">
        <f t="shared" si="749"/>
        <v>0</v>
      </c>
      <c r="Y1608" s="44" cm="1">
        <f t="array" ref="Y1608">_xlfn.IFNA(_xlfn.IFS(AND(Q1608&gt;=2000, Q1608&lt;3000), 10000, AND(Q1608&gt;=3000, Q1608&lt;4000), 15000, AND(Q1608&gt;=4000, Q1608&lt;5000), 20000, AND(Q1608&gt;=5000), 25000),0)</f>
        <v>0</v>
      </c>
      <c r="Z1608" s="91">
        <f t="shared" si="750"/>
        <v>300</v>
      </c>
      <c r="AA1608" s="44">
        <f t="shared" si="751"/>
        <v>3000</v>
      </c>
      <c r="AB1608" s="44"/>
      <c r="AC1608" s="44"/>
      <c r="AD1608" s="44"/>
      <c r="AE1608" s="44">
        <f>VLOOKUP(O1608,정산업데이트!$A$6:$B$12,2,10)</f>
        <v>0</v>
      </c>
      <c r="AF1608" s="44"/>
      <c r="AG1608" s="79">
        <f t="shared" si="752"/>
        <v>3300</v>
      </c>
      <c r="AH1608" s="80">
        <f t="shared" si="753"/>
        <v>5800</v>
      </c>
      <c r="AI1608" s="93"/>
      <c r="AJ1608" s="84" t="s">
        <v>8911</v>
      </c>
      <c r="AK1608" s="84" t="s">
        <v>73</v>
      </c>
      <c r="AL1608" s="84" t="s">
        <v>8912</v>
      </c>
      <c r="AM1608" s="84" t="s">
        <v>10368</v>
      </c>
      <c r="AN1608" s="84" t="s">
        <v>10369</v>
      </c>
      <c r="AO1608" s="84" t="s">
        <v>10370</v>
      </c>
      <c r="AP1608" s="84" t="s">
        <v>10371</v>
      </c>
      <c r="AQ1608" s="84" t="s">
        <v>122</v>
      </c>
      <c r="AR1608" s="85">
        <v>1</v>
      </c>
      <c r="AS1608" s="86">
        <v>2</v>
      </c>
      <c r="AT1608" s="86">
        <v>1E-3</v>
      </c>
      <c r="AU1608" s="86">
        <v>2</v>
      </c>
      <c r="AV1608" s="84" t="s">
        <v>8</v>
      </c>
      <c r="AW1608" s="86">
        <v>150</v>
      </c>
      <c r="AX1608" s="84" t="s">
        <v>68</v>
      </c>
      <c r="AY1608" s="84" t="s">
        <v>68</v>
      </c>
      <c r="AZ1608" s="84" t="s">
        <v>68</v>
      </c>
      <c r="BA1608" s="84" t="s">
        <v>68</v>
      </c>
      <c r="BB1608" s="84" t="s">
        <v>68</v>
      </c>
      <c r="BC1608" s="84" t="s">
        <v>123</v>
      </c>
      <c r="BD1608" s="84" t="s">
        <v>81</v>
      </c>
      <c r="BE1608" s="84" t="s">
        <v>162</v>
      </c>
      <c r="BF1608" s="84" t="s">
        <v>122</v>
      </c>
      <c r="BG1608" s="84" t="s">
        <v>69</v>
      </c>
      <c r="BH1608" s="92" t="s">
        <v>10372</v>
      </c>
      <c r="BI1608" s="84" t="s">
        <v>122</v>
      </c>
      <c r="BJ1608" s="84" t="s">
        <v>10373</v>
      </c>
      <c r="BK1608" s="84" t="s">
        <v>867</v>
      </c>
      <c r="BL1608" s="84" t="s">
        <v>122</v>
      </c>
      <c r="BM1608" s="84" t="s">
        <v>81</v>
      </c>
      <c r="BN1608" s="84" t="s">
        <v>70</v>
      </c>
      <c r="BO1608" s="84" t="s">
        <v>71</v>
      </c>
      <c r="BP1608" s="84" t="s">
        <v>122</v>
      </c>
      <c r="BQ1608" s="84" t="s">
        <v>163</v>
      </c>
    </row>
    <row r="1609" spans="1:69" ht="14.4" x14ac:dyDescent="0.3">
      <c r="A1609" s="40" t="str">
        <f t="shared" si="727"/>
        <v>2025-09-12</v>
      </c>
      <c r="B1609" s="40" t="str">
        <f t="shared" si="728"/>
        <v>SYD</v>
      </c>
      <c r="C1609" s="39" t="str">
        <f t="shared" si="729"/>
        <v>40644104686</v>
      </c>
      <c r="D1609" s="41" t="str">
        <f t="shared" si="730"/>
        <v>PKR253445748</v>
      </c>
      <c r="E1609" s="41" t="str">
        <f t="shared" si="731"/>
        <v>596421476880</v>
      </c>
      <c r="F1609" s="39" t="str">
        <f t="shared" si="732"/>
        <v>2256683</v>
      </c>
      <c r="G1609" s="39" t="str">
        <f t="shared" si="733"/>
        <v>WISE EXPRESS LOGISTICS(PANGZIMOM)</v>
      </c>
      <c r="H1609" s="41" t="str">
        <f t="shared" si="734"/>
        <v>조지현</v>
      </c>
      <c r="I1609" s="39" t="str">
        <f t="shared" si="735"/>
        <v>15447</v>
      </c>
      <c r="J1609" s="52" t="str">
        <f t="shared" si="736"/>
        <v/>
      </c>
      <c r="K1609" s="75">
        <f t="shared" si="737"/>
        <v>1</v>
      </c>
      <c r="L1609" s="76">
        <f t="shared" si="738"/>
        <v>1</v>
      </c>
      <c r="M1609" s="76">
        <f t="shared" si="739"/>
        <v>1E-3</v>
      </c>
      <c r="N1609" s="76">
        <f t="shared" si="740"/>
        <v>1</v>
      </c>
      <c r="O1609" s="42">
        <f t="shared" si="741"/>
        <v>1</v>
      </c>
      <c r="P1609" s="39" t="str">
        <f t="shared" si="742"/>
        <v>목록(Manifest)</v>
      </c>
      <c r="Q1609" s="72">
        <f t="shared" si="743"/>
        <v>50</v>
      </c>
      <c r="R1609" s="43" t="str">
        <f t="shared" si="744"/>
        <v>5X033</v>
      </c>
      <c r="S1609" s="82" t="str">
        <f t="shared" si="745"/>
        <v/>
      </c>
      <c r="T1609" s="40">
        <f t="shared" si="746"/>
        <v>45912</v>
      </c>
      <c r="U1609" s="44">
        <v>2500</v>
      </c>
      <c r="V1609" s="44">
        <f t="shared" si="747"/>
        <v>0</v>
      </c>
      <c r="W1609" s="77">
        <f t="shared" si="748"/>
        <v>2500</v>
      </c>
      <c r="X1609" s="78">
        <f t="shared" si="749"/>
        <v>0</v>
      </c>
      <c r="Y1609" s="44" cm="1">
        <f t="array" ref="Y1609">_xlfn.IFNA(_xlfn.IFS(AND(Q1609&gt;=2000, Q1609&lt;3000), 10000, AND(Q1609&gt;=3000, Q1609&lt;4000), 15000, AND(Q1609&gt;=4000, Q1609&lt;5000), 20000, AND(Q1609&gt;=5000), 25000),0)</f>
        <v>0</v>
      </c>
      <c r="Z1609" s="91">
        <f t="shared" si="750"/>
        <v>0</v>
      </c>
      <c r="AA1609" s="44">
        <f t="shared" si="751"/>
        <v>0</v>
      </c>
      <c r="AB1609" s="44"/>
      <c r="AC1609" s="44"/>
      <c r="AD1609" s="44"/>
      <c r="AE1609" s="44">
        <f>VLOOKUP(O1609,정산업데이트!$A$6:$B$12,2,10)</f>
        <v>0</v>
      </c>
      <c r="AF1609" s="44"/>
      <c r="AG1609" s="79">
        <f t="shared" si="752"/>
        <v>0</v>
      </c>
      <c r="AH1609" s="80">
        <f t="shared" si="753"/>
        <v>2500</v>
      </c>
      <c r="AI1609" s="93"/>
      <c r="AJ1609" s="84" t="s">
        <v>8911</v>
      </c>
      <c r="AK1609" s="84" t="s">
        <v>73</v>
      </c>
      <c r="AL1609" s="84" t="s">
        <v>8912</v>
      </c>
      <c r="AM1609" s="84" t="s">
        <v>10374</v>
      </c>
      <c r="AN1609" s="84" t="s">
        <v>10375</v>
      </c>
      <c r="AO1609" s="84" t="s">
        <v>10376</v>
      </c>
      <c r="AP1609" s="84" t="s">
        <v>10377</v>
      </c>
      <c r="AQ1609" s="84" t="s">
        <v>122</v>
      </c>
      <c r="AR1609" s="85">
        <v>1</v>
      </c>
      <c r="AS1609" s="86">
        <v>1</v>
      </c>
      <c r="AT1609" s="86">
        <v>1E-3</v>
      </c>
      <c r="AU1609" s="86">
        <v>1</v>
      </c>
      <c r="AV1609" s="84" t="s">
        <v>7</v>
      </c>
      <c r="AW1609" s="86">
        <v>50</v>
      </c>
      <c r="AX1609" s="84" t="s">
        <v>68</v>
      </c>
      <c r="AY1609" s="84" t="s">
        <v>68</v>
      </c>
      <c r="AZ1609" s="84" t="s">
        <v>68</v>
      </c>
      <c r="BA1609" s="84" t="s">
        <v>68</v>
      </c>
      <c r="BB1609" s="84" t="s">
        <v>68</v>
      </c>
      <c r="BC1609" s="84" t="s">
        <v>441</v>
      </c>
      <c r="BD1609" s="84" t="s">
        <v>442</v>
      </c>
      <c r="BE1609" s="84" t="s">
        <v>444</v>
      </c>
      <c r="BF1609" s="84" t="s">
        <v>122</v>
      </c>
      <c r="BG1609" s="84" t="s">
        <v>69</v>
      </c>
      <c r="BH1609" s="92" t="s">
        <v>10378</v>
      </c>
      <c r="BI1609" s="84" t="s">
        <v>122</v>
      </c>
      <c r="BJ1609" s="84" t="s">
        <v>10379</v>
      </c>
      <c r="BK1609" s="84" t="s">
        <v>867</v>
      </c>
      <c r="BL1609" s="84" t="s">
        <v>122</v>
      </c>
      <c r="BM1609" s="84" t="s">
        <v>442</v>
      </c>
      <c r="BN1609" s="84" t="s">
        <v>70</v>
      </c>
      <c r="BO1609" s="84" t="s">
        <v>71</v>
      </c>
      <c r="BP1609" s="84" t="s">
        <v>122</v>
      </c>
      <c r="BQ1609" s="84" t="s">
        <v>163</v>
      </c>
    </row>
    <row r="1610" spans="1:69" ht="14.4" x14ac:dyDescent="0.3">
      <c r="A1610" s="40" t="str">
        <f t="shared" si="727"/>
        <v>2025-09-12</v>
      </c>
      <c r="B1610" s="40" t="str">
        <f t="shared" si="728"/>
        <v>SYD</v>
      </c>
      <c r="C1610" s="39" t="str">
        <f t="shared" si="729"/>
        <v>40644104686</v>
      </c>
      <c r="D1610" s="41" t="str">
        <f t="shared" si="730"/>
        <v>PAU029761853</v>
      </c>
      <c r="E1610" s="41" t="str">
        <f t="shared" si="731"/>
        <v>596421477926</v>
      </c>
      <c r="F1610" s="39" t="str">
        <f t="shared" si="732"/>
        <v>2254256</v>
      </c>
      <c r="G1610" s="39" t="str">
        <f t="shared" si="733"/>
        <v>WISE EXPRESS(BOOSTUP)</v>
      </c>
      <c r="H1610" s="41" t="str">
        <f t="shared" si="734"/>
        <v>정단례</v>
      </c>
      <c r="I1610" s="39" t="str">
        <f t="shared" si="735"/>
        <v>50325</v>
      </c>
      <c r="J1610" s="52" t="str">
        <f t="shared" si="736"/>
        <v/>
      </c>
      <c r="K1610" s="75">
        <f t="shared" si="737"/>
        <v>1</v>
      </c>
      <c r="L1610" s="76">
        <f t="shared" si="738"/>
        <v>1</v>
      </c>
      <c r="M1610" s="76">
        <f t="shared" si="739"/>
        <v>1E-3</v>
      </c>
      <c r="N1610" s="76">
        <f t="shared" si="740"/>
        <v>1</v>
      </c>
      <c r="O1610" s="42">
        <f t="shared" si="741"/>
        <v>1</v>
      </c>
      <c r="P1610" s="39" t="str">
        <f t="shared" si="742"/>
        <v>목록(Manifest)</v>
      </c>
      <c r="Q1610" s="72">
        <f t="shared" si="743"/>
        <v>80</v>
      </c>
      <c r="R1610" s="43" t="str">
        <f t="shared" si="744"/>
        <v>5X033</v>
      </c>
      <c r="S1610" s="82" t="str">
        <f t="shared" si="745"/>
        <v/>
      </c>
      <c r="T1610" s="40">
        <f t="shared" si="746"/>
        <v>45912</v>
      </c>
      <c r="U1610" s="44">
        <v>2500</v>
      </c>
      <c r="V1610" s="44">
        <f t="shared" si="747"/>
        <v>0</v>
      </c>
      <c r="W1610" s="77">
        <f t="shared" si="748"/>
        <v>2500</v>
      </c>
      <c r="X1610" s="78">
        <f t="shared" si="749"/>
        <v>0</v>
      </c>
      <c r="Y1610" s="44" cm="1">
        <f t="array" ref="Y1610">_xlfn.IFNA(_xlfn.IFS(AND(Q1610&gt;=2000, Q1610&lt;3000), 10000, AND(Q1610&gt;=3000, Q1610&lt;4000), 15000, AND(Q1610&gt;=4000, Q1610&lt;5000), 20000, AND(Q1610&gt;=5000), 25000),0)</f>
        <v>0</v>
      </c>
      <c r="Z1610" s="91">
        <f t="shared" si="750"/>
        <v>0</v>
      </c>
      <c r="AA1610" s="44">
        <f t="shared" si="751"/>
        <v>0</v>
      </c>
      <c r="AB1610" s="44"/>
      <c r="AC1610" s="44"/>
      <c r="AD1610" s="44"/>
      <c r="AE1610" s="44">
        <f>VLOOKUP(O1610,정산업데이트!$A$6:$B$12,2,10)</f>
        <v>0</v>
      </c>
      <c r="AF1610" s="44"/>
      <c r="AG1610" s="79">
        <f t="shared" si="752"/>
        <v>0</v>
      </c>
      <c r="AH1610" s="80">
        <f t="shared" si="753"/>
        <v>2500</v>
      </c>
      <c r="AI1610" s="93"/>
      <c r="AJ1610" s="84" t="s">
        <v>8911</v>
      </c>
      <c r="AK1610" s="84" t="s">
        <v>73</v>
      </c>
      <c r="AL1610" s="84" t="s">
        <v>8912</v>
      </c>
      <c r="AM1610" s="84" t="s">
        <v>10380</v>
      </c>
      <c r="AN1610" s="84" t="s">
        <v>10381</v>
      </c>
      <c r="AO1610" s="84" t="s">
        <v>10382</v>
      </c>
      <c r="AP1610" s="84" t="s">
        <v>10383</v>
      </c>
      <c r="AQ1610" s="84" t="s">
        <v>122</v>
      </c>
      <c r="AR1610" s="85">
        <v>1</v>
      </c>
      <c r="AS1610" s="86">
        <v>1</v>
      </c>
      <c r="AT1610" s="86">
        <v>1E-3</v>
      </c>
      <c r="AU1610" s="86">
        <v>1</v>
      </c>
      <c r="AV1610" s="84" t="s">
        <v>7</v>
      </c>
      <c r="AW1610" s="86">
        <v>80</v>
      </c>
      <c r="AX1610" s="84" t="s">
        <v>68</v>
      </c>
      <c r="AY1610" s="84" t="s">
        <v>68</v>
      </c>
      <c r="AZ1610" s="84" t="s">
        <v>68</v>
      </c>
      <c r="BA1610" s="84" t="s">
        <v>68</v>
      </c>
      <c r="BB1610" s="84" t="s">
        <v>68</v>
      </c>
      <c r="BC1610" s="84" t="s">
        <v>129</v>
      </c>
      <c r="BD1610" s="84" t="s">
        <v>91</v>
      </c>
      <c r="BE1610" s="84" t="s">
        <v>92</v>
      </c>
      <c r="BF1610" s="84" t="s">
        <v>122</v>
      </c>
      <c r="BG1610" s="84" t="s">
        <v>69</v>
      </c>
      <c r="BH1610" s="92" t="s">
        <v>10384</v>
      </c>
      <c r="BI1610" s="84" t="s">
        <v>122</v>
      </c>
      <c r="BJ1610" s="84" t="s">
        <v>10385</v>
      </c>
      <c r="BK1610" s="84" t="s">
        <v>867</v>
      </c>
      <c r="BL1610" s="84" t="s">
        <v>122</v>
      </c>
      <c r="BM1610" s="84" t="s">
        <v>91</v>
      </c>
      <c r="BN1610" s="84" t="s">
        <v>70</v>
      </c>
      <c r="BO1610" s="84" t="s">
        <v>71</v>
      </c>
      <c r="BP1610" s="84" t="s">
        <v>122</v>
      </c>
      <c r="BQ1610" s="84" t="s">
        <v>163</v>
      </c>
    </row>
    <row r="1611" spans="1:69" ht="14.4" customHeight="1" x14ac:dyDescent="0.3">
      <c r="A1611" s="40" t="str">
        <f t="shared" si="727"/>
        <v>2025-09-12</v>
      </c>
      <c r="B1611" s="40" t="str">
        <f t="shared" si="728"/>
        <v>SYD</v>
      </c>
      <c r="C1611" s="39" t="str">
        <f t="shared" si="729"/>
        <v>40644104686</v>
      </c>
      <c r="D1611" s="41" t="str">
        <f t="shared" si="730"/>
        <v>PAU029761855</v>
      </c>
      <c r="E1611" s="41" t="str">
        <f t="shared" si="731"/>
        <v>596421477930</v>
      </c>
      <c r="F1611" s="39" t="str">
        <f t="shared" si="732"/>
        <v>2254256</v>
      </c>
      <c r="G1611" s="39" t="str">
        <f t="shared" si="733"/>
        <v>WISE EXPRESS(BOOSTUP)</v>
      </c>
      <c r="H1611" s="41" t="str">
        <f t="shared" si="734"/>
        <v>김은정</v>
      </c>
      <c r="I1611" s="39" t="str">
        <f t="shared" si="735"/>
        <v>42615</v>
      </c>
      <c r="J1611" s="52" t="str">
        <f t="shared" si="736"/>
        <v/>
      </c>
      <c r="K1611" s="75">
        <f t="shared" si="737"/>
        <v>1</v>
      </c>
      <c r="L1611" s="76">
        <f t="shared" si="738"/>
        <v>1</v>
      </c>
      <c r="M1611" s="76">
        <f t="shared" si="739"/>
        <v>1E-3</v>
      </c>
      <c r="N1611" s="76">
        <f t="shared" si="740"/>
        <v>1</v>
      </c>
      <c r="O1611" s="42">
        <f t="shared" si="741"/>
        <v>1</v>
      </c>
      <c r="P1611" s="39" t="str">
        <f t="shared" si="742"/>
        <v>일반(목록배제,Normal-Manifest Exception)</v>
      </c>
      <c r="Q1611" s="72">
        <f t="shared" si="743"/>
        <v>80</v>
      </c>
      <c r="R1611" s="43" t="str">
        <f t="shared" si="744"/>
        <v>5X033</v>
      </c>
      <c r="S1611" s="82" t="str">
        <f t="shared" si="745"/>
        <v/>
      </c>
      <c r="T1611" s="40">
        <f t="shared" si="746"/>
        <v>45912</v>
      </c>
      <c r="U1611" s="44">
        <v>2500</v>
      </c>
      <c r="V1611" s="44">
        <f t="shared" si="747"/>
        <v>0</v>
      </c>
      <c r="W1611" s="77">
        <f t="shared" si="748"/>
        <v>2500</v>
      </c>
      <c r="X1611" s="78">
        <f t="shared" si="749"/>
        <v>0</v>
      </c>
      <c r="Y1611" s="44" cm="1">
        <f t="array" ref="Y1611">_xlfn.IFNA(_xlfn.IFS(AND(Q1611&gt;=2000, Q1611&lt;3000), 10000, AND(Q1611&gt;=3000, Q1611&lt;4000), 15000, AND(Q1611&gt;=4000, Q1611&lt;5000), 20000, AND(Q1611&gt;=5000), 25000),0)</f>
        <v>0</v>
      </c>
      <c r="Z1611" s="91">
        <f t="shared" si="750"/>
        <v>300</v>
      </c>
      <c r="AA1611" s="44">
        <f t="shared" si="751"/>
        <v>0</v>
      </c>
      <c r="AB1611" s="44"/>
      <c r="AC1611" s="44"/>
      <c r="AD1611" s="44"/>
      <c r="AE1611" s="44">
        <f>VLOOKUP(O1611,정산업데이트!$A$6:$B$12,2,10)</f>
        <v>0</v>
      </c>
      <c r="AF1611" s="44"/>
      <c r="AG1611" s="79">
        <f t="shared" si="752"/>
        <v>300</v>
      </c>
      <c r="AH1611" s="80">
        <f t="shared" si="753"/>
        <v>2800</v>
      </c>
      <c r="AI1611" s="93"/>
      <c r="AJ1611" s="84" t="s">
        <v>8911</v>
      </c>
      <c r="AK1611" s="84" t="s">
        <v>73</v>
      </c>
      <c r="AL1611" s="84" t="s">
        <v>8912</v>
      </c>
      <c r="AM1611" s="84" t="s">
        <v>10386</v>
      </c>
      <c r="AN1611" s="84" t="s">
        <v>295</v>
      </c>
      <c r="AO1611" s="84" t="s">
        <v>10387</v>
      </c>
      <c r="AP1611" s="84" t="s">
        <v>1379</v>
      </c>
      <c r="AQ1611" s="84" t="s">
        <v>122</v>
      </c>
      <c r="AR1611" s="85">
        <v>1</v>
      </c>
      <c r="AS1611" s="86">
        <v>1</v>
      </c>
      <c r="AT1611" s="86">
        <v>1E-3</v>
      </c>
      <c r="AU1611" s="86">
        <v>1</v>
      </c>
      <c r="AV1611" s="84" t="s">
        <v>8</v>
      </c>
      <c r="AW1611" s="86">
        <v>80</v>
      </c>
      <c r="AX1611" s="84" t="s">
        <v>68</v>
      </c>
      <c r="AY1611" s="84" t="s">
        <v>68</v>
      </c>
      <c r="AZ1611" s="84" t="s">
        <v>68</v>
      </c>
      <c r="BA1611" s="84" t="s">
        <v>68</v>
      </c>
      <c r="BB1611" s="84" t="s">
        <v>68</v>
      </c>
      <c r="BC1611" s="84" t="s">
        <v>129</v>
      </c>
      <c r="BD1611" s="84" t="s">
        <v>91</v>
      </c>
      <c r="BE1611" s="84" t="s">
        <v>92</v>
      </c>
      <c r="BF1611" s="84" t="s">
        <v>122</v>
      </c>
      <c r="BG1611" s="84" t="s">
        <v>69</v>
      </c>
      <c r="BH1611" s="92" t="s">
        <v>10388</v>
      </c>
      <c r="BI1611" s="84" t="s">
        <v>122</v>
      </c>
      <c r="BJ1611" s="84" t="s">
        <v>10389</v>
      </c>
      <c r="BK1611" s="84" t="s">
        <v>867</v>
      </c>
      <c r="BL1611" s="84" t="s">
        <v>122</v>
      </c>
      <c r="BM1611" s="84" t="s">
        <v>91</v>
      </c>
      <c r="BN1611" s="84" t="s">
        <v>70</v>
      </c>
      <c r="BO1611" s="84" t="s">
        <v>71</v>
      </c>
      <c r="BP1611" s="84" t="s">
        <v>122</v>
      </c>
      <c r="BQ1611" s="84" t="s">
        <v>163</v>
      </c>
    </row>
    <row r="1612" spans="1:69" ht="14.4" customHeight="1" x14ac:dyDescent="0.3">
      <c r="A1612" s="40" t="str">
        <f t="shared" si="727"/>
        <v>2025-09-12</v>
      </c>
      <c r="B1612" s="40" t="str">
        <f t="shared" si="728"/>
        <v>SYD</v>
      </c>
      <c r="C1612" s="39" t="str">
        <f t="shared" si="729"/>
        <v>40644104686</v>
      </c>
      <c r="D1612" s="41" t="str">
        <f t="shared" si="730"/>
        <v>PAU029761850</v>
      </c>
      <c r="E1612" s="41" t="str">
        <f t="shared" si="731"/>
        <v>596421477941</v>
      </c>
      <c r="F1612" s="39" t="str">
        <f t="shared" si="732"/>
        <v>2254256</v>
      </c>
      <c r="G1612" s="39" t="str">
        <f t="shared" si="733"/>
        <v>WISE EXPRESS(BOOSTUP)</v>
      </c>
      <c r="H1612" s="41" t="str">
        <f t="shared" si="734"/>
        <v>정희정</v>
      </c>
      <c r="I1612" s="39" t="str">
        <f t="shared" si="735"/>
        <v>41143</v>
      </c>
      <c r="J1612" s="52" t="str">
        <f t="shared" si="736"/>
        <v/>
      </c>
      <c r="K1612" s="75">
        <f t="shared" si="737"/>
        <v>1</v>
      </c>
      <c r="L1612" s="76">
        <f t="shared" si="738"/>
        <v>1</v>
      </c>
      <c r="M1612" s="76">
        <f t="shared" si="739"/>
        <v>1E-3</v>
      </c>
      <c r="N1612" s="76">
        <f t="shared" si="740"/>
        <v>1</v>
      </c>
      <c r="O1612" s="42">
        <f t="shared" si="741"/>
        <v>1</v>
      </c>
      <c r="P1612" s="39" t="str">
        <f t="shared" si="742"/>
        <v>목록(Manifest)</v>
      </c>
      <c r="Q1612" s="72">
        <f t="shared" si="743"/>
        <v>60</v>
      </c>
      <c r="R1612" s="43" t="str">
        <f t="shared" si="744"/>
        <v>5X033</v>
      </c>
      <c r="S1612" s="82" t="str">
        <f t="shared" si="745"/>
        <v/>
      </c>
      <c r="T1612" s="40">
        <f t="shared" si="746"/>
        <v>45912</v>
      </c>
      <c r="U1612" s="44">
        <v>2500</v>
      </c>
      <c r="V1612" s="44">
        <f t="shared" si="747"/>
        <v>0</v>
      </c>
      <c r="W1612" s="77">
        <f t="shared" si="748"/>
        <v>2500</v>
      </c>
      <c r="X1612" s="78">
        <f t="shared" si="749"/>
        <v>0</v>
      </c>
      <c r="Y1612" s="44" cm="1">
        <f t="array" ref="Y1612">_xlfn.IFNA(_xlfn.IFS(AND(Q1612&gt;=2000, Q1612&lt;3000), 10000, AND(Q1612&gt;=3000, Q1612&lt;4000), 15000, AND(Q1612&gt;=4000, Q1612&lt;5000), 20000, AND(Q1612&gt;=5000), 25000),0)</f>
        <v>0</v>
      </c>
      <c r="Z1612" s="91">
        <f t="shared" si="750"/>
        <v>0</v>
      </c>
      <c r="AA1612" s="44">
        <f t="shared" si="751"/>
        <v>0</v>
      </c>
      <c r="AB1612" s="44"/>
      <c r="AC1612" s="44"/>
      <c r="AD1612" s="44"/>
      <c r="AE1612" s="44">
        <f>VLOOKUP(O1612,정산업데이트!$A$6:$B$12,2,10)</f>
        <v>0</v>
      </c>
      <c r="AF1612" s="44"/>
      <c r="AG1612" s="79">
        <f t="shared" si="752"/>
        <v>0</v>
      </c>
      <c r="AH1612" s="80">
        <f t="shared" si="753"/>
        <v>2500</v>
      </c>
      <c r="AJ1612" s="84" t="s">
        <v>8911</v>
      </c>
      <c r="AK1612" s="84" t="s">
        <v>73</v>
      </c>
      <c r="AL1612" s="84" t="s">
        <v>8912</v>
      </c>
      <c r="AM1612" s="84" t="s">
        <v>10390</v>
      </c>
      <c r="AN1612" s="84" t="s">
        <v>10391</v>
      </c>
      <c r="AO1612" s="84" t="s">
        <v>10392</v>
      </c>
      <c r="AP1612" s="84" t="s">
        <v>10393</v>
      </c>
      <c r="AQ1612" s="84" t="s">
        <v>122</v>
      </c>
      <c r="AR1612" s="85">
        <v>1</v>
      </c>
      <c r="AS1612" s="86">
        <v>1</v>
      </c>
      <c r="AT1612" s="86">
        <v>1E-3</v>
      </c>
      <c r="AU1612" s="86">
        <v>1</v>
      </c>
      <c r="AV1612" s="84" t="s">
        <v>7</v>
      </c>
      <c r="AW1612" s="86">
        <v>60</v>
      </c>
      <c r="AX1612" s="84" t="s">
        <v>68</v>
      </c>
      <c r="AY1612" s="84" t="s">
        <v>68</v>
      </c>
      <c r="AZ1612" s="84" t="s">
        <v>68</v>
      </c>
      <c r="BA1612" s="84" t="s">
        <v>68</v>
      </c>
      <c r="BB1612" s="84" t="s">
        <v>68</v>
      </c>
      <c r="BC1612" s="84" t="s">
        <v>129</v>
      </c>
      <c r="BD1612" s="84" t="s">
        <v>91</v>
      </c>
      <c r="BE1612" s="84" t="s">
        <v>92</v>
      </c>
      <c r="BF1612" s="84" t="s">
        <v>122</v>
      </c>
      <c r="BG1612" s="84" t="s">
        <v>69</v>
      </c>
      <c r="BH1612" s="92" t="s">
        <v>10394</v>
      </c>
      <c r="BI1612" s="84" t="s">
        <v>122</v>
      </c>
      <c r="BJ1612" s="84" t="s">
        <v>10395</v>
      </c>
      <c r="BK1612" s="84" t="s">
        <v>867</v>
      </c>
      <c r="BL1612" s="84" t="s">
        <v>122</v>
      </c>
      <c r="BM1612" s="84" t="s">
        <v>91</v>
      </c>
      <c r="BN1612" s="84" t="s">
        <v>70</v>
      </c>
      <c r="BO1612" s="84" t="s">
        <v>71</v>
      </c>
      <c r="BP1612" s="84" t="s">
        <v>122</v>
      </c>
      <c r="BQ1612" s="84" t="s">
        <v>163</v>
      </c>
    </row>
    <row r="1613" spans="1:69" ht="14.4" x14ac:dyDescent="0.3">
      <c r="A1613" s="40" t="str">
        <f t="shared" si="727"/>
        <v>2025-09-12</v>
      </c>
      <c r="B1613" s="40" t="str">
        <f t="shared" si="728"/>
        <v>SYD</v>
      </c>
      <c r="C1613" s="39" t="str">
        <f t="shared" si="729"/>
        <v>40644104686</v>
      </c>
      <c r="D1613" s="41" t="str">
        <f t="shared" si="730"/>
        <v>PAU029761849</v>
      </c>
      <c r="E1613" s="41" t="str">
        <f t="shared" si="731"/>
        <v>596421477963</v>
      </c>
      <c r="F1613" s="39" t="str">
        <f t="shared" si="732"/>
        <v>2254256</v>
      </c>
      <c r="G1613" s="39" t="str">
        <f t="shared" si="733"/>
        <v>WISE EXPRESS(BOOSTUP)</v>
      </c>
      <c r="H1613" s="41" t="str">
        <f t="shared" si="734"/>
        <v>이은정</v>
      </c>
      <c r="I1613" s="39" t="str">
        <f t="shared" si="735"/>
        <v>03763</v>
      </c>
      <c r="J1613" s="52" t="str">
        <f t="shared" si="736"/>
        <v/>
      </c>
      <c r="K1613" s="75">
        <f t="shared" si="737"/>
        <v>1</v>
      </c>
      <c r="L1613" s="76">
        <f t="shared" si="738"/>
        <v>1</v>
      </c>
      <c r="M1613" s="76">
        <f t="shared" si="739"/>
        <v>1E-3</v>
      </c>
      <c r="N1613" s="76">
        <f t="shared" si="740"/>
        <v>1</v>
      </c>
      <c r="O1613" s="42">
        <f t="shared" si="741"/>
        <v>1</v>
      </c>
      <c r="P1613" s="39" t="str">
        <f t="shared" si="742"/>
        <v>목록(Manifest)</v>
      </c>
      <c r="Q1613" s="72">
        <f t="shared" si="743"/>
        <v>60</v>
      </c>
      <c r="R1613" s="43" t="str">
        <f t="shared" si="744"/>
        <v>5X033</v>
      </c>
      <c r="S1613" s="82" t="str">
        <f t="shared" si="745"/>
        <v/>
      </c>
      <c r="T1613" s="40">
        <f t="shared" si="746"/>
        <v>45912</v>
      </c>
      <c r="U1613" s="44">
        <v>2500</v>
      </c>
      <c r="V1613" s="44">
        <f t="shared" si="747"/>
        <v>0</v>
      </c>
      <c r="W1613" s="77">
        <f t="shared" si="748"/>
        <v>2500</v>
      </c>
      <c r="X1613" s="78">
        <f t="shared" si="749"/>
        <v>0</v>
      </c>
      <c r="Y1613" s="44" cm="1">
        <f t="array" ref="Y1613">_xlfn.IFNA(_xlfn.IFS(AND(Q1613&gt;=2000, Q1613&lt;3000), 10000, AND(Q1613&gt;=3000, Q1613&lt;4000), 15000, AND(Q1613&gt;=4000, Q1613&lt;5000), 20000, AND(Q1613&gt;=5000), 25000),0)</f>
        <v>0</v>
      </c>
      <c r="Z1613" s="91">
        <f t="shared" si="750"/>
        <v>0</v>
      </c>
      <c r="AA1613" s="44">
        <f t="shared" si="751"/>
        <v>0</v>
      </c>
      <c r="AB1613" s="44"/>
      <c r="AC1613" s="44"/>
      <c r="AD1613" s="44"/>
      <c r="AE1613" s="44">
        <f>VLOOKUP(O1613,정산업데이트!$A$6:$B$12,2,10)</f>
        <v>0</v>
      </c>
      <c r="AF1613" s="44"/>
      <c r="AG1613" s="79">
        <f t="shared" si="752"/>
        <v>0</v>
      </c>
      <c r="AH1613" s="80">
        <f t="shared" si="753"/>
        <v>2500</v>
      </c>
      <c r="AI1613" s="93"/>
      <c r="AJ1613" s="84" t="s">
        <v>8911</v>
      </c>
      <c r="AK1613" s="84" t="s">
        <v>73</v>
      </c>
      <c r="AL1613" s="84" t="s">
        <v>8912</v>
      </c>
      <c r="AM1613" s="84" t="s">
        <v>10396</v>
      </c>
      <c r="AN1613" s="84" t="s">
        <v>436</v>
      </c>
      <c r="AO1613" s="84" t="s">
        <v>10397</v>
      </c>
      <c r="AP1613" s="84" t="s">
        <v>10398</v>
      </c>
      <c r="AQ1613" s="84" t="s">
        <v>122</v>
      </c>
      <c r="AR1613" s="85">
        <v>1</v>
      </c>
      <c r="AS1613" s="86">
        <v>1</v>
      </c>
      <c r="AT1613" s="86">
        <v>1E-3</v>
      </c>
      <c r="AU1613" s="86">
        <v>1</v>
      </c>
      <c r="AV1613" s="84" t="s">
        <v>7</v>
      </c>
      <c r="AW1613" s="86">
        <v>60</v>
      </c>
      <c r="AX1613" s="84" t="s">
        <v>68</v>
      </c>
      <c r="AY1613" s="84" t="s">
        <v>68</v>
      </c>
      <c r="AZ1613" s="84" t="s">
        <v>68</v>
      </c>
      <c r="BA1613" s="84" t="s">
        <v>68</v>
      </c>
      <c r="BB1613" s="84" t="s">
        <v>68</v>
      </c>
      <c r="BC1613" s="84" t="s">
        <v>129</v>
      </c>
      <c r="BD1613" s="84" t="s">
        <v>91</v>
      </c>
      <c r="BE1613" s="84" t="s">
        <v>92</v>
      </c>
      <c r="BF1613" s="84" t="s">
        <v>122</v>
      </c>
      <c r="BG1613" s="84" t="s">
        <v>69</v>
      </c>
      <c r="BH1613" s="92" t="s">
        <v>10399</v>
      </c>
      <c r="BI1613" s="84" t="s">
        <v>122</v>
      </c>
      <c r="BJ1613" s="84" t="s">
        <v>10400</v>
      </c>
      <c r="BK1613" s="84" t="s">
        <v>867</v>
      </c>
      <c r="BL1613" s="84" t="s">
        <v>122</v>
      </c>
      <c r="BM1613" s="84" t="s">
        <v>91</v>
      </c>
      <c r="BN1613" s="84" t="s">
        <v>70</v>
      </c>
      <c r="BO1613" s="84" t="s">
        <v>71</v>
      </c>
      <c r="BP1613" s="84" t="s">
        <v>122</v>
      </c>
      <c r="BQ1613" s="84" t="s">
        <v>163</v>
      </c>
    </row>
    <row r="1614" spans="1:69" ht="14.4" x14ac:dyDescent="0.3">
      <c r="A1614" s="40" t="str">
        <f t="shared" si="727"/>
        <v>2025-09-12</v>
      </c>
      <c r="B1614" s="40" t="str">
        <f t="shared" si="728"/>
        <v>SYD</v>
      </c>
      <c r="C1614" s="39" t="str">
        <f t="shared" si="729"/>
        <v>40644104686</v>
      </c>
      <c r="D1614" s="41" t="str">
        <f t="shared" si="730"/>
        <v>PAU029761852</v>
      </c>
      <c r="E1614" s="41" t="str">
        <f t="shared" si="731"/>
        <v>596421477974</v>
      </c>
      <c r="F1614" s="39" t="str">
        <f t="shared" si="732"/>
        <v>2254256</v>
      </c>
      <c r="G1614" s="39" t="str">
        <f t="shared" si="733"/>
        <v>WISE EXPRESS(BOOSTUP)</v>
      </c>
      <c r="H1614" s="41" t="str">
        <f t="shared" si="734"/>
        <v>김미정</v>
      </c>
      <c r="I1614" s="39" t="str">
        <f t="shared" si="735"/>
        <v>02880</v>
      </c>
      <c r="J1614" s="52" t="str">
        <f t="shared" si="736"/>
        <v/>
      </c>
      <c r="K1614" s="75">
        <f t="shared" si="737"/>
        <v>1</v>
      </c>
      <c r="L1614" s="76">
        <f t="shared" si="738"/>
        <v>1</v>
      </c>
      <c r="M1614" s="76">
        <f t="shared" si="739"/>
        <v>1E-3</v>
      </c>
      <c r="N1614" s="76">
        <f t="shared" si="740"/>
        <v>1</v>
      </c>
      <c r="O1614" s="42">
        <f t="shared" si="741"/>
        <v>1</v>
      </c>
      <c r="P1614" s="39" t="str">
        <f t="shared" si="742"/>
        <v>목록(Manifest)</v>
      </c>
      <c r="Q1614" s="72">
        <f t="shared" si="743"/>
        <v>100</v>
      </c>
      <c r="R1614" s="43" t="str">
        <f t="shared" si="744"/>
        <v>5X033</v>
      </c>
      <c r="S1614" s="82" t="str">
        <f t="shared" si="745"/>
        <v/>
      </c>
      <c r="T1614" s="40">
        <f t="shared" si="746"/>
        <v>45912</v>
      </c>
      <c r="U1614" s="44">
        <v>2500</v>
      </c>
      <c r="V1614" s="44">
        <f t="shared" si="747"/>
        <v>0</v>
      </c>
      <c r="W1614" s="77">
        <f t="shared" si="748"/>
        <v>2500</v>
      </c>
      <c r="X1614" s="78">
        <f t="shared" si="749"/>
        <v>0</v>
      </c>
      <c r="Y1614" s="44" cm="1">
        <f t="array" ref="Y1614">_xlfn.IFNA(_xlfn.IFS(AND(Q1614&gt;=2000, Q1614&lt;3000), 10000, AND(Q1614&gt;=3000, Q1614&lt;4000), 15000, AND(Q1614&gt;=4000, Q1614&lt;5000), 20000, AND(Q1614&gt;=5000), 25000),0)</f>
        <v>0</v>
      </c>
      <c r="Z1614" s="91">
        <f t="shared" si="750"/>
        <v>0</v>
      </c>
      <c r="AA1614" s="44">
        <f t="shared" si="751"/>
        <v>0</v>
      </c>
      <c r="AB1614" s="44"/>
      <c r="AC1614" s="44"/>
      <c r="AD1614" s="44"/>
      <c r="AE1614" s="44">
        <f>VLOOKUP(O1614,정산업데이트!$A$6:$B$12,2,10)</f>
        <v>0</v>
      </c>
      <c r="AF1614" s="44"/>
      <c r="AG1614" s="79">
        <f t="shared" si="752"/>
        <v>0</v>
      </c>
      <c r="AH1614" s="80">
        <f t="shared" si="753"/>
        <v>2500</v>
      </c>
      <c r="AI1614" s="93"/>
      <c r="AJ1614" s="84" t="s">
        <v>8911</v>
      </c>
      <c r="AK1614" s="84" t="s">
        <v>73</v>
      </c>
      <c r="AL1614" s="84" t="s">
        <v>8912</v>
      </c>
      <c r="AM1614" s="84" t="s">
        <v>10401</v>
      </c>
      <c r="AN1614" s="84" t="s">
        <v>332</v>
      </c>
      <c r="AO1614" s="84" t="s">
        <v>10402</v>
      </c>
      <c r="AP1614" s="84" t="s">
        <v>1085</v>
      </c>
      <c r="AQ1614" s="84" t="s">
        <v>122</v>
      </c>
      <c r="AR1614" s="85">
        <v>1</v>
      </c>
      <c r="AS1614" s="86">
        <v>1</v>
      </c>
      <c r="AT1614" s="86">
        <v>1E-3</v>
      </c>
      <c r="AU1614" s="86">
        <v>1</v>
      </c>
      <c r="AV1614" s="84" t="s">
        <v>7</v>
      </c>
      <c r="AW1614" s="86">
        <v>100</v>
      </c>
      <c r="AX1614" s="84" t="s">
        <v>68</v>
      </c>
      <c r="AY1614" s="84" t="s">
        <v>68</v>
      </c>
      <c r="AZ1614" s="84" t="s">
        <v>68</v>
      </c>
      <c r="BA1614" s="84" t="s">
        <v>68</v>
      </c>
      <c r="BB1614" s="84" t="s">
        <v>68</v>
      </c>
      <c r="BC1614" s="84" t="s">
        <v>129</v>
      </c>
      <c r="BD1614" s="84" t="s">
        <v>91</v>
      </c>
      <c r="BE1614" s="84" t="s">
        <v>92</v>
      </c>
      <c r="BF1614" s="84" t="s">
        <v>122</v>
      </c>
      <c r="BG1614" s="84" t="s">
        <v>69</v>
      </c>
      <c r="BH1614" s="92" t="s">
        <v>10403</v>
      </c>
      <c r="BI1614" s="84" t="s">
        <v>122</v>
      </c>
      <c r="BJ1614" s="84" t="s">
        <v>10404</v>
      </c>
      <c r="BK1614" s="84" t="s">
        <v>867</v>
      </c>
      <c r="BL1614" s="84" t="s">
        <v>122</v>
      </c>
      <c r="BM1614" s="84" t="s">
        <v>91</v>
      </c>
      <c r="BN1614" s="84" t="s">
        <v>70</v>
      </c>
      <c r="BO1614" s="84" t="s">
        <v>71</v>
      </c>
      <c r="BP1614" s="84" t="s">
        <v>122</v>
      </c>
      <c r="BQ1614" s="84" t="s">
        <v>163</v>
      </c>
    </row>
    <row r="1615" spans="1:69" ht="14.4" x14ac:dyDescent="0.3">
      <c r="A1615" s="40" t="str">
        <f t="shared" si="727"/>
        <v>2025-09-12</v>
      </c>
      <c r="B1615" s="40" t="str">
        <f t="shared" si="728"/>
        <v>SYD</v>
      </c>
      <c r="C1615" s="39" t="str">
        <f t="shared" si="729"/>
        <v>40644104686</v>
      </c>
      <c r="D1615" s="41" t="str">
        <f t="shared" si="730"/>
        <v>PAU029761851</v>
      </c>
      <c r="E1615" s="41" t="str">
        <f t="shared" si="731"/>
        <v>596421477985</v>
      </c>
      <c r="F1615" s="39" t="str">
        <f t="shared" si="732"/>
        <v>2254256</v>
      </c>
      <c r="G1615" s="39" t="str">
        <f t="shared" si="733"/>
        <v>WISE EXPRESS(BOOSTUP)</v>
      </c>
      <c r="H1615" s="41" t="str">
        <f t="shared" si="734"/>
        <v>박미림</v>
      </c>
      <c r="I1615" s="39" t="str">
        <f t="shared" si="735"/>
        <v>51382</v>
      </c>
      <c r="J1615" s="52" t="str">
        <f t="shared" si="736"/>
        <v/>
      </c>
      <c r="K1615" s="75">
        <f t="shared" si="737"/>
        <v>1</v>
      </c>
      <c r="L1615" s="76">
        <f t="shared" si="738"/>
        <v>1</v>
      </c>
      <c r="M1615" s="76">
        <f t="shared" si="739"/>
        <v>1E-3</v>
      </c>
      <c r="N1615" s="76">
        <f t="shared" si="740"/>
        <v>1</v>
      </c>
      <c r="O1615" s="42">
        <f t="shared" si="741"/>
        <v>1</v>
      </c>
      <c r="P1615" s="39" t="str">
        <f t="shared" si="742"/>
        <v>목록(Manifest)</v>
      </c>
      <c r="Q1615" s="72">
        <f t="shared" si="743"/>
        <v>60</v>
      </c>
      <c r="R1615" s="43" t="str">
        <f t="shared" si="744"/>
        <v>5X033</v>
      </c>
      <c r="S1615" s="82" t="str">
        <f t="shared" si="745"/>
        <v/>
      </c>
      <c r="T1615" s="40">
        <f t="shared" si="746"/>
        <v>45912</v>
      </c>
      <c r="U1615" s="44">
        <v>2500</v>
      </c>
      <c r="V1615" s="44">
        <f t="shared" si="747"/>
        <v>0</v>
      </c>
      <c r="W1615" s="77">
        <f t="shared" si="748"/>
        <v>2500</v>
      </c>
      <c r="X1615" s="78">
        <f t="shared" si="749"/>
        <v>0</v>
      </c>
      <c r="Y1615" s="44" cm="1">
        <f t="array" ref="Y1615">_xlfn.IFNA(_xlfn.IFS(AND(Q1615&gt;=2000, Q1615&lt;3000), 10000, AND(Q1615&gt;=3000, Q1615&lt;4000), 15000, AND(Q1615&gt;=4000, Q1615&lt;5000), 20000, AND(Q1615&gt;=5000), 25000),0)</f>
        <v>0</v>
      </c>
      <c r="Z1615" s="91">
        <f t="shared" si="750"/>
        <v>0</v>
      </c>
      <c r="AA1615" s="44">
        <f t="shared" si="751"/>
        <v>0</v>
      </c>
      <c r="AB1615" s="44"/>
      <c r="AC1615" s="44"/>
      <c r="AD1615" s="44"/>
      <c r="AE1615" s="44">
        <f>VLOOKUP(O1615,정산업데이트!$A$6:$B$12,2,10)</f>
        <v>0</v>
      </c>
      <c r="AF1615" s="44"/>
      <c r="AG1615" s="79">
        <f t="shared" si="752"/>
        <v>0</v>
      </c>
      <c r="AH1615" s="80">
        <f t="shared" si="753"/>
        <v>2500</v>
      </c>
      <c r="AI1615" s="93"/>
      <c r="AJ1615" s="84" t="s">
        <v>8911</v>
      </c>
      <c r="AK1615" s="84" t="s">
        <v>73</v>
      </c>
      <c r="AL1615" s="84" t="s">
        <v>8912</v>
      </c>
      <c r="AM1615" s="84" t="s">
        <v>10405</v>
      </c>
      <c r="AN1615" s="84" t="s">
        <v>10406</v>
      </c>
      <c r="AO1615" s="84" t="s">
        <v>10407</v>
      </c>
      <c r="AP1615" s="84" t="s">
        <v>699</v>
      </c>
      <c r="AQ1615" s="84" t="s">
        <v>122</v>
      </c>
      <c r="AR1615" s="85">
        <v>1</v>
      </c>
      <c r="AS1615" s="86">
        <v>1</v>
      </c>
      <c r="AT1615" s="86">
        <v>1E-3</v>
      </c>
      <c r="AU1615" s="86">
        <v>1</v>
      </c>
      <c r="AV1615" s="84" t="s">
        <v>7</v>
      </c>
      <c r="AW1615" s="86">
        <v>60</v>
      </c>
      <c r="AX1615" s="84" t="s">
        <v>68</v>
      </c>
      <c r="AY1615" s="84" t="s">
        <v>68</v>
      </c>
      <c r="AZ1615" s="84" t="s">
        <v>68</v>
      </c>
      <c r="BA1615" s="84" t="s">
        <v>68</v>
      </c>
      <c r="BB1615" s="84" t="s">
        <v>68</v>
      </c>
      <c r="BC1615" s="84" t="s">
        <v>129</v>
      </c>
      <c r="BD1615" s="84" t="s">
        <v>91</v>
      </c>
      <c r="BE1615" s="84" t="s">
        <v>92</v>
      </c>
      <c r="BF1615" s="84" t="s">
        <v>122</v>
      </c>
      <c r="BG1615" s="84" t="s">
        <v>69</v>
      </c>
      <c r="BH1615" s="92" t="s">
        <v>10408</v>
      </c>
      <c r="BI1615" s="84" t="s">
        <v>122</v>
      </c>
      <c r="BJ1615" s="84" t="s">
        <v>10409</v>
      </c>
      <c r="BK1615" s="84" t="s">
        <v>867</v>
      </c>
      <c r="BL1615" s="84" t="s">
        <v>122</v>
      </c>
      <c r="BM1615" s="84" t="s">
        <v>91</v>
      </c>
      <c r="BN1615" s="84" t="s">
        <v>70</v>
      </c>
      <c r="BO1615" s="84" t="s">
        <v>71</v>
      </c>
      <c r="BP1615" s="84" t="s">
        <v>122</v>
      </c>
      <c r="BQ1615" s="84" t="s">
        <v>163</v>
      </c>
    </row>
    <row r="1616" spans="1:69" ht="14.4" x14ac:dyDescent="0.3">
      <c r="A1616" s="40" t="str">
        <f t="shared" si="727"/>
        <v>2025-09-12</v>
      </c>
      <c r="B1616" s="40" t="str">
        <f t="shared" si="728"/>
        <v>SYD</v>
      </c>
      <c r="C1616" s="39" t="str">
        <f t="shared" si="729"/>
        <v>40644104686</v>
      </c>
      <c r="D1616" s="41" t="str">
        <f t="shared" si="730"/>
        <v>PKR253445749</v>
      </c>
      <c r="E1616" s="41" t="str">
        <f t="shared" si="731"/>
        <v>596421476891</v>
      </c>
      <c r="F1616" s="39" t="str">
        <f t="shared" si="732"/>
        <v>2256683</v>
      </c>
      <c r="G1616" s="39" t="str">
        <f t="shared" si="733"/>
        <v>WISE EXPRESS LOGISTICS(PANGZIMOM)</v>
      </c>
      <c r="H1616" s="41" t="str">
        <f t="shared" si="734"/>
        <v>서용훈</v>
      </c>
      <c r="I1616" s="39" t="str">
        <f t="shared" si="735"/>
        <v>41597</v>
      </c>
      <c r="J1616" s="52" t="str">
        <f t="shared" si="736"/>
        <v/>
      </c>
      <c r="K1616" s="75">
        <f t="shared" si="737"/>
        <v>1</v>
      </c>
      <c r="L1616" s="76">
        <f t="shared" si="738"/>
        <v>1</v>
      </c>
      <c r="M1616" s="76">
        <f t="shared" si="739"/>
        <v>1E-3</v>
      </c>
      <c r="N1616" s="76">
        <f t="shared" si="740"/>
        <v>1</v>
      </c>
      <c r="O1616" s="42">
        <f t="shared" si="741"/>
        <v>1</v>
      </c>
      <c r="P1616" s="39" t="str">
        <f t="shared" si="742"/>
        <v>목록(Manifest)</v>
      </c>
      <c r="Q1616" s="72">
        <f t="shared" si="743"/>
        <v>45</v>
      </c>
      <c r="R1616" s="43" t="str">
        <f t="shared" si="744"/>
        <v>5X033</v>
      </c>
      <c r="S1616" s="82" t="str">
        <f t="shared" si="745"/>
        <v/>
      </c>
      <c r="T1616" s="40">
        <f t="shared" si="746"/>
        <v>45912</v>
      </c>
      <c r="U1616" s="44">
        <v>2500</v>
      </c>
      <c r="V1616" s="44">
        <f t="shared" si="747"/>
        <v>0</v>
      </c>
      <c r="W1616" s="77">
        <f t="shared" si="748"/>
        <v>2500</v>
      </c>
      <c r="X1616" s="78">
        <f t="shared" si="749"/>
        <v>0</v>
      </c>
      <c r="Y1616" s="44" cm="1">
        <f t="array" ref="Y1616">_xlfn.IFNA(_xlfn.IFS(AND(Q1616&gt;=2000, Q1616&lt;3000), 10000, AND(Q1616&gt;=3000, Q1616&lt;4000), 15000, AND(Q1616&gt;=4000, Q1616&lt;5000), 20000, AND(Q1616&gt;=5000), 25000),0)</f>
        <v>0</v>
      </c>
      <c r="Z1616" s="91">
        <f t="shared" si="750"/>
        <v>0</v>
      </c>
      <c r="AA1616" s="44">
        <f t="shared" si="751"/>
        <v>0</v>
      </c>
      <c r="AB1616" s="44"/>
      <c r="AC1616" s="44"/>
      <c r="AD1616" s="44"/>
      <c r="AE1616" s="44">
        <f>VLOOKUP(O1616,정산업데이트!$A$6:$B$12,2,10)</f>
        <v>0</v>
      </c>
      <c r="AF1616" s="44"/>
      <c r="AG1616" s="79">
        <f t="shared" si="752"/>
        <v>0</v>
      </c>
      <c r="AH1616" s="80">
        <f t="shared" si="753"/>
        <v>2500</v>
      </c>
      <c r="AI1616" s="93"/>
      <c r="AJ1616" s="84" t="s">
        <v>8911</v>
      </c>
      <c r="AK1616" s="84" t="s">
        <v>73</v>
      </c>
      <c r="AL1616" s="84" t="s">
        <v>8912</v>
      </c>
      <c r="AM1616" s="84" t="s">
        <v>10410</v>
      </c>
      <c r="AN1616" s="84" t="s">
        <v>5961</v>
      </c>
      <c r="AO1616" s="84" t="s">
        <v>5962</v>
      </c>
      <c r="AP1616" s="84" t="s">
        <v>5963</v>
      </c>
      <c r="AQ1616" s="84" t="s">
        <v>122</v>
      </c>
      <c r="AR1616" s="85">
        <v>1</v>
      </c>
      <c r="AS1616" s="86">
        <v>1</v>
      </c>
      <c r="AT1616" s="86">
        <v>1E-3</v>
      </c>
      <c r="AU1616" s="86">
        <v>1</v>
      </c>
      <c r="AV1616" s="84" t="s">
        <v>7</v>
      </c>
      <c r="AW1616" s="86">
        <v>45</v>
      </c>
      <c r="AX1616" s="84" t="s">
        <v>68</v>
      </c>
      <c r="AY1616" s="84" t="s">
        <v>68</v>
      </c>
      <c r="AZ1616" s="84" t="s">
        <v>68</v>
      </c>
      <c r="BA1616" s="84" t="s">
        <v>68</v>
      </c>
      <c r="BB1616" s="84" t="s">
        <v>68</v>
      </c>
      <c r="BC1616" s="84" t="s">
        <v>441</v>
      </c>
      <c r="BD1616" s="84" t="s">
        <v>442</v>
      </c>
      <c r="BE1616" s="84" t="s">
        <v>444</v>
      </c>
      <c r="BF1616" s="84" t="s">
        <v>122</v>
      </c>
      <c r="BG1616" s="84" t="s">
        <v>69</v>
      </c>
      <c r="BH1616" s="92" t="s">
        <v>10411</v>
      </c>
      <c r="BI1616" s="84" t="s">
        <v>122</v>
      </c>
      <c r="BJ1616" s="84" t="s">
        <v>10412</v>
      </c>
      <c r="BK1616" s="84" t="s">
        <v>867</v>
      </c>
      <c r="BL1616" s="84" t="s">
        <v>122</v>
      </c>
      <c r="BM1616" s="84" t="s">
        <v>442</v>
      </c>
      <c r="BN1616" s="84" t="s">
        <v>70</v>
      </c>
      <c r="BO1616" s="84" t="s">
        <v>71</v>
      </c>
      <c r="BP1616" s="84" t="s">
        <v>122</v>
      </c>
      <c r="BQ1616" s="84" t="s">
        <v>163</v>
      </c>
    </row>
    <row r="1617" spans="1:69" ht="14.4" x14ac:dyDescent="0.3">
      <c r="A1617" s="40" t="str">
        <f t="shared" si="727"/>
        <v>2025-09-12</v>
      </c>
      <c r="B1617" s="40" t="str">
        <f t="shared" si="728"/>
        <v>SYD</v>
      </c>
      <c r="C1617" s="39" t="str">
        <f t="shared" si="729"/>
        <v>40644104686</v>
      </c>
      <c r="D1617" s="41" t="str">
        <f t="shared" si="730"/>
        <v>PKR253445751</v>
      </c>
      <c r="E1617" s="41" t="str">
        <f t="shared" si="731"/>
        <v>596421476913</v>
      </c>
      <c r="F1617" s="39" t="str">
        <f t="shared" si="732"/>
        <v>2256683</v>
      </c>
      <c r="G1617" s="39" t="str">
        <f t="shared" si="733"/>
        <v>WISE EXPRESS LOGISTICS(PANGZIMOM)</v>
      </c>
      <c r="H1617" s="41" t="str">
        <f t="shared" si="734"/>
        <v>위혜미</v>
      </c>
      <c r="I1617" s="39" t="str">
        <f t="shared" si="735"/>
        <v>17869</v>
      </c>
      <c r="J1617" s="52" t="str">
        <f t="shared" si="736"/>
        <v/>
      </c>
      <c r="K1617" s="75">
        <f t="shared" si="737"/>
        <v>1</v>
      </c>
      <c r="L1617" s="76">
        <f t="shared" si="738"/>
        <v>1</v>
      </c>
      <c r="M1617" s="76">
        <f t="shared" si="739"/>
        <v>1E-3</v>
      </c>
      <c r="N1617" s="76">
        <f t="shared" si="740"/>
        <v>1</v>
      </c>
      <c r="O1617" s="42">
        <f t="shared" si="741"/>
        <v>1</v>
      </c>
      <c r="P1617" s="39" t="str">
        <f t="shared" si="742"/>
        <v>목록(Manifest)</v>
      </c>
      <c r="Q1617" s="72">
        <f t="shared" si="743"/>
        <v>45</v>
      </c>
      <c r="R1617" s="43" t="str">
        <f t="shared" si="744"/>
        <v>5X033</v>
      </c>
      <c r="S1617" s="82" t="str">
        <f t="shared" si="745"/>
        <v/>
      </c>
      <c r="T1617" s="40">
        <f t="shared" si="746"/>
        <v>45912</v>
      </c>
      <c r="U1617" s="44">
        <v>2500</v>
      </c>
      <c r="V1617" s="44">
        <f t="shared" si="747"/>
        <v>0</v>
      </c>
      <c r="W1617" s="77">
        <f t="shared" si="748"/>
        <v>2500</v>
      </c>
      <c r="X1617" s="78">
        <f t="shared" si="749"/>
        <v>0</v>
      </c>
      <c r="Y1617" s="44" cm="1">
        <f t="array" ref="Y1617">_xlfn.IFNA(_xlfn.IFS(AND(Q1617&gt;=2000, Q1617&lt;3000), 10000, AND(Q1617&gt;=3000, Q1617&lt;4000), 15000, AND(Q1617&gt;=4000, Q1617&lt;5000), 20000, AND(Q1617&gt;=5000), 25000),0)</f>
        <v>0</v>
      </c>
      <c r="Z1617" s="91">
        <f t="shared" si="750"/>
        <v>0</v>
      </c>
      <c r="AA1617" s="44">
        <f t="shared" si="751"/>
        <v>0</v>
      </c>
      <c r="AB1617" s="44"/>
      <c r="AC1617" s="44"/>
      <c r="AD1617" s="44"/>
      <c r="AE1617" s="44">
        <f>VLOOKUP(O1617,정산업데이트!$A$6:$B$12,2,10)</f>
        <v>0</v>
      </c>
      <c r="AF1617" s="44"/>
      <c r="AG1617" s="79">
        <f t="shared" si="752"/>
        <v>0</v>
      </c>
      <c r="AH1617" s="80">
        <f t="shared" si="753"/>
        <v>2500</v>
      </c>
      <c r="AI1617" s="93"/>
      <c r="AJ1617" s="84" t="s">
        <v>8911</v>
      </c>
      <c r="AK1617" s="84" t="s">
        <v>73</v>
      </c>
      <c r="AL1617" s="84" t="s">
        <v>8912</v>
      </c>
      <c r="AM1617" s="84" t="s">
        <v>10413</v>
      </c>
      <c r="AN1617" s="84" t="s">
        <v>10414</v>
      </c>
      <c r="AO1617" s="84" t="s">
        <v>10415</v>
      </c>
      <c r="AP1617" s="84" t="s">
        <v>634</v>
      </c>
      <c r="AQ1617" s="84" t="s">
        <v>122</v>
      </c>
      <c r="AR1617" s="85">
        <v>1</v>
      </c>
      <c r="AS1617" s="86">
        <v>1</v>
      </c>
      <c r="AT1617" s="86">
        <v>1E-3</v>
      </c>
      <c r="AU1617" s="86">
        <v>1</v>
      </c>
      <c r="AV1617" s="84" t="s">
        <v>7</v>
      </c>
      <c r="AW1617" s="86">
        <v>45</v>
      </c>
      <c r="AX1617" s="84" t="s">
        <v>68</v>
      </c>
      <c r="AY1617" s="84" t="s">
        <v>68</v>
      </c>
      <c r="AZ1617" s="84" t="s">
        <v>68</v>
      </c>
      <c r="BA1617" s="84" t="s">
        <v>68</v>
      </c>
      <c r="BB1617" s="84" t="s">
        <v>68</v>
      </c>
      <c r="BC1617" s="84" t="s">
        <v>441</v>
      </c>
      <c r="BD1617" s="84" t="s">
        <v>442</v>
      </c>
      <c r="BE1617" s="84" t="s">
        <v>448</v>
      </c>
      <c r="BF1617" s="84" t="s">
        <v>122</v>
      </c>
      <c r="BG1617" s="84" t="s">
        <v>69</v>
      </c>
      <c r="BH1617" s="92" t="s">
        <v>10416</v>
      </c>
      <c r="BI1617" s="84" t="s">
        <v>122</v>
      </c>
      <c r="BJ1617" s="84" t="s">
        <v>10417</v>
      </c>
      <c r="BK1617" s="84" t="s">
        <v>867</v>
      </c>
      <c r="BL1617" s="84" t="s">
        <v>122</v>
      </c>
      <c r="BM1617" s="84" t="s">
        <v>442</v>
      </c>
      <c r="BN1617" s="84" t="s">
        <v>70</v>
      </c>
      <c r="BO1617" s="84" t="s">
        <v>71</v>
      </c>
      <c r="BP1617" s="84" t="s">
        <v>122</v>
      </c>
      <c r="BQ1617" s="84" t="s">
        <v>163</v>
      </c>
    </row>
    <row r="1618" spans="1:69" ht="14.4" x14ac:dyDescent="0.3">
      <c r="A1618" s="40" t="str">
        <f t="shared" si="727"/>
        <v>2025-09-12</v>
      </c>
      <c r="B1618" s="40" t="str">
        <f t="shared" si="728"/>
        <v>SYD</v>
      </c>
      <c r="C1618" s="39" t="str">
        <f t="shared" si="729"/>
        <v>40644104686</v>
      </c>
      <c r="D1618" s="41" t="str">
        <f t="shared" si="730"/>
        <v>PKR253445752</v>
      </c>
      <c r="E1618" s="41" t="str">
        <f t="shared" si="731"/>
        <v>596421476924</v>
      </c>
      <c r="F1618" s="39" t="str">
        <f t="shared" si="732"/>
        <v>2256683</v>
      </c>
      <c r="G1618" s="39" t="str">
        <f t="shared" si="733"/>
        <v>WISE EXPRESS LOGISTICS(PANGZIMOM)</v>
      </c>
      <c r="H1618" s="41" t="str">
        <f t="shared" si="734"/>
        <v>이슬비</v>
      </c>
      <c r="I1618" s="39" t="str">
        <f t="shared" si="735"/>
        <v>38649</v>
      </c>
      <c r="J1618" s="52" t="str">
        <f t="shared" si="736"/>
        <v/>
      </c>
      <c r="K1618" s="75">
        <f t="shared" si="737"/>
        <v>1</v>
      </c>
      <c r="L1618" s="76">
        <f t="shared" si="738"/>
        <v>1</v>
      </c>
      <c r="M1618" s="76">
        <f t="shared" si="739"/>
        <v>1E-3</v>
      </c>
      <c r="N1618" s="76">
        <f t="shared" si="740"/>
        <v>1</v>
      </c>
      <c r="O1618" s="42">
        <f t="shared" si="741"/>
        <v>1</v>
      </c>
      <c r="P1618" s="39" t="str">
        <f t="shared" si="742"/>
        <v>목록(Manifest)</v>
      </c>
      <c r="Q1618" s="72">
        <f t="shared" si="743"/>
        <v>45</v>
      </c>
      <c r="R1618" s="43" t="str">
        <f t="shared" si="744"/>
        <v>5X033</v>
      </c>
      <c r="S1618" s="82" t="str">
        <f t="shared" si="745"/>
        <v/>
      </c>
      <c r="T1618" s="40">
        <f t="shared" si="746"/>
        <v>45912</v>
      </c>
      <c r="U1618" s="44">
        <v>2500</v>
      </c>
      <c r="V1618" s="44">
        <f t="shared" si="747"/>
        <v>0</v>
      </c>
      <c r="W1618" s="77">
        <f t="shared" si="748"/>
        <v>2500</v>
      </c>
      <c r="X1618" s="78">
        <f t="shared" si="749"/>
        <v>0</v>
      </c>
      <c r="Y1618" s="44" cm="1">
        <f t="array" ref="Y1618">_xlfn.IFNA(_xlfn.IFS(AND(Q1618&gt;=2000, Q1618&lt;3000), 10000, AND(Q1618&gt;=3000, Q1618&lt;4000), 15000, AND(Q1618&gt;=4000, Q1618&lt;5000), 20000, AND(Q1618&gt;=5000), 25000),0)</f>
        <v>0</v>
      </c>
      <c r="Z1618" s="91">
        <f t="shared" si="750"/>
        <v>0</v>
      </c>
      <c r="AA1618" s="44">
        <f t="shared" si="751"/>
        <v>0</v>
      </c>
      <c r="AB1618" s="44"/>
      <c r="AC1618" s="44"/>
      <c r="AD1618" s="44"/>
      <c r="AE1618" s="44">
        <f>VLOOKUP(O1618,정산업데이트!$A$6:$B$12,2,10)</f>
        <v>0</v>
      </c>
      <c r="AF1618" s="44"/>
      <c r="AG1618" s="79">
        <f t="shared" si="752"/>
        <v>0</v>
      </c>
      <c r="AH1618" s="80">
        <f t="shared" si="753"/>
        <v>2500</v>
      </c>
      <c r="AI1618" s="93"/>
      <c r="AJ1618" s="84" t="s">
        <v>8911</v>
      </c>
      <c r="AK1618" s="84" t="s">
        <v>73</v>
      </c>
      <c r="AL1618" s="84" t="s">
        <v>8912</v>
      </c>
      <c r="AM1618" s="84" t="s">
        <v>10418</v>
      </c>
      <c r="AN1618" s="84" t="s">
        <v>10419</v>
      </c>
      <c r="AO1618" s="84" t="s">
        <v>10420</v>
      </c>
      <c r="AP1618" s="84" t="s">
        <v>10421</v>
      </c>
      <c r="AQ1618" s="84" t="s">
        <v>122</v>
      </c>
      <c r="AR1618" s="85">
        <v>1</v>
      </c>
      <c r="AS1618" s="86">
        <v>1</v>
      </c>
      <c r="AT1618" s="86">
        <v>1E-3</v>
      </c>
      <c r="AU1618" s="86">
        <v>1</v>
      </c>
      <c r="AV1618" s="84" t="s">
        <v>7</v>
      </c>
      <c r="AW1618" s="86">
        <v>45</v>
      </c>
      <c r="AX1618" s="84" t="s">
        <v>68</v>
      </c>
      <c r="AY1618" s="84" t="s">
        <v>68</v>
      </c>
      <c r="AZ1618" s="84" t="s">
        <v>68</v>
      </c>
      <c r="BA1618" s="84" t="s">
        <v>68</v>
      </c>
      <c r="BB1618" s="84" t="s">
        <v>68</v>
      </c>
      <c r="BC1618" s="84" t="s">
        <v>441</v>
      </c>
      <c r="BD1618" s="84" t="s">
        <v>442</v>
      </c>
      <c r="BE1618" s="84" t="s">
        <v>448</v>
      </c>
      <c r="BF1618" s="84" t="s">
        <v>122</v>
      </c>
      <c r="BG1618" s="84" t="s">
        <v>69</v>
      </c>
      <c r="BH1618" s="92" t="s">
        <v>10422</v>
      </c>
      <c r="BI1618" s="84" t="s">
        <v>122</v>
      </c>
      <c r="BJ1618" s="84" t="s">
        <v>10423</v>
      </c>
      <c r="BK1618" s="84" t="s">
        <v>867</v>
      </c>
      <c r="BL1618" s="84" t="s">
        <v>122</v>
      </c>
      <c r="BM1618" s="84" t="s">
        <v>442</v>
      </c>
      <c r="BN1618" s="84" t="s">
        <v>70</v>
      </c>
      <c r="BO1618" s="84" t="s">
        <v>71</v>
      </c>
      <c r="BP1618" s="84" t="s">
        <v>122</v>
      </c>
      <c r="BQ1618" s="84" t="s">
        <v>163</v>
      </c>
    </row>
    <row r="1619" spans="1:69" ht="14.4" x14ac:dyDescent="0.3">
      <c r="A1619" s="40" t="str">
        <f t="shared" si="727"/>
        <v>2025-09-12</v>
      </c>
      <c r="B1619" s="40" t="str">
        <f t="shared" si="728"/>
        <v>SYD</v>
      </c>
      <c r="C1619" s="39" t="str">
        <f t="shared" si="729"/>
        <v>40644104686</v>
      </c>
      <c r="D1619" s="41" t="str">
        <f t="shared" si="730"/>
        <v>PKR253250840</v>
      </c>
      <c r="E1619" s="41" t="str">
        <f t="shared" si="731"/>
        <v>596421467356</v>
      </c>
      <c r="F1619" s="39" t="str">
        <f t="shared" si="732"/>
        <v>2256516</v>
      </c>
      <c r="G1619" s="39" t="str">
        <f t="shared" si="733"/>
        <v>WISE EXPRESS (CNC INTL)</v>
      </c>
      <c r="H1619" s="41" t="str">
        <f t="shared" si="734"/>
        <v>이선진</v>
      </c>
      <c r="I1619" s="39" t="str">
        <f t="shared" si="735"/>
        <v>57761</v>
      </c>
      <c r="J1619" s="52" t="str">
        <f t="shared" si="736"/>
        <v/>
      </c>
      <c r="K1619" s="75">
        <f t="shared" si="737"/>
        <v>1</v>
      </c>
      <c r="L1619" s="76">
        <f t="shared" si="738"/>
        <v>1</v>
      </c>
      <c r="M1619" s="76">
        <f t="shared" si="739"/>
        <v>1E-3</v>
      </c>
      <c r="N1619" s="76">
        <f t="shared" si="740"/>
        <v>1</v>
      </c>
      <c r="O1619" s="42">
        <f t="shared" si="741"/>
        <v>1</v>
      </c>
      <c r="P1619" s="39" t="str">
        <f t="shared" si="742"/>
        <v>목록(Manifest)</v>
      </c>
      <c r="Q1619" s="72">
        <f t="shared" si="743"/>
        <v>39</v>
      </c>
      <c r="R1619" s="43" t="str">
        <f t="shared" si="744"/>
        <v>5X033</v>
      </c>
      <c r="S1619" s="82" t="str">
        <f t="shared" si="745"/>
        <v/>
      </c>
      <c r="T1619" s="40">
        <f t="shared" si="746"/>
        <v>45912</v>
      </c>
      <c r="U1619" s="44">
        <v>2500</v>
      </c>
      <c r="V1619" s="44">
        <f t="shared" si="747"/>
        <v>0</v>
      </c>
      <c r="W1619" s="77">
        <f t="shared" si="748"/>
        <v>2500</v>
      </c>
      <c r="X1619" s="78">
        <f t="shared" si="749"/>
        <v>0</v>
      </c>
      <c r="Y1619" s="44" cm="1">
        <f t="array" ref="Y1619">_xlfn.IFNA(_xlfn.IFS(AND(Q1619&gt;=2000, Q1619&lt;3000), 10000, AND(Q1619&gt;=3000, Q1619&lt;4000), 15000, AND(Q1619&gt;=4000, Q1619&lt;5000), 20000, AND(Q1619&gt;=5000), 25000),0)</f>
        <v>0</v>
      </c>
      <c r="Z1619" s="91">
        <f t="shared" si="750"/>
        <v>0</v>
      </c>
      <c r="AA1619" s="44">
        <f t="shared" si="751"/>
        <v>0</v>
      </c>
      <c r="AB1619" s="44"/>
      <c r="AC1619" s="44"/>
      <c r="AD1619" s="44"/>
      <c r="AE1619" s="44">
        <f>VLOOKUP(O1619,정산업데이트!$A$6:$B$12,2,10)</f>
        <v>0</v>
      </c>
      <c r="AF1619" s="44"/>
      <c r="AG1619" s="79">
        <f t="shared" si="752"/>
        <v>0</v>
      </c>
      <c r="AH1619" s="80">
        <f t="shared" si="753"/>
        <v>2500</v>
      </c>
      <c r="AI1619" s="93"/>
      <c r="AJ1619" s="84" t="s">
        <v>8911</v>
      </c>
      <c r="AK1619" s="84" t="s">
        <v>73</v>
      </c>
      <c r="AL1619" s="84" t="s">
        <v>8912</v>
      </c>
      <c r="AM1619" s="84" t="s">
        <v>10424</v>
      </c>
      <c r="AN1619" s="84" t="s">
        <v>10425</v>
      </c>
      <c r="AO1619" s="84" t="s">
        <v>10426</v>
      </c>
      <c r="AP1619" s="84" t="s">
        <v>10427</v>
      </c>
      <c r="AQ1619" s="84" t="s">
        <v>122</v>
      </c>
      <c r="AR1619" s="85">
        <v>1</v>
      </c>
      <c r="AS1619" s="86">
        <v>1</v>
      </c>
      <c r="AT1619" s="86">
        <v>1E-3</v>
      </c>
      <c r="AU1619" s="86">
        <v>1</v>
      </c>
      <c r="AV1619" s="84" t="s">
        <v>7</v>
      </c>
      <c r="AW1619" s="86">
        <v>39</v>
      </c>
      <c r="AX1619" s="84" t="s">
        <v>68</v>
      </c>
      <c r="AY1619" s="84" t="s">
        <v>68</v>
      </c>
      <c r="AZ1619" s="84" t="s">
        <v>68</v>
      </c>
      <c r="BA1619" s="84" t="s">
        <v>68</v>
      </c>
      <c r="BB1619" s="84" t="s">
        <v>68</v>
      </c>
      <c r="BC1619" s="84" t="s">
        <v>405</v>
      </c>
      <c r="BD1619" s="84" t="s">
        <v>406</v>
      </c>
      <c r="BE1619" s="84" t="s">
        <v>407</v>
      </c>
      <c r="BF1619" s="84" t="s">
        <v>122</v>
      </c>
      <c r="BG1619" s="84" t="s">
        <v>69</v>
      </c>
      <c r="BH1619" s="92" t="s">
        <v>10428</v>
      </c>
      <c r="BI1619" s="84" t="s">
        <v>122</v>
      </c>
      <c r="BJ1619" s="84" t="s">
        <v>10429</v>
      </c>
      <c r="BK1619" s="84" t="s">
        <v>867</v>
      </c>
      <c r="BL1619" s="84" t="s">
        <v>122</v>
      </c>
      <c r="BM1619" s="84" t="s">
        <v>406</v>
      </c>
      <c r="BN1619" s="84" t="s">
        <v>70</v>
      </c>
      <c r="BO1619" s="84" t="s">
        <v>71</v>
      </c>
      <c r="BP1619" s="84" t="s">
        <v>122</v>
      </c>
      <c r="BQ1619" s="84" t="s">
        <v>163</v>
      </c>
    </row>
    <row r="1620" spans="1:69" ht="14.4" x14ac:dyDescent="0.3">
      <c r="A1620" s="40" t="str">
        <f t="shared" si="727"/>
        <v>2025-09-12</v>
      </c>
      <c r="B1620" s="40" t="str">
        <f t="shared" si="728"/>
        <v>SYD</v>
      </c>
      <c r="C1620" s="39" t="str">
        <f t="shared" si="729"/>
        <v>40644104686</v>
      </c>
      <c r="D1620" s="41" t="str">
        <f t="shared" si="730"/>
        <v>PKR253275100</v>
      </c>
      <c r="E1620" s="41" t="str">
        <f t="shared" si="731"/>
        <v>596421468266</v>
      </c>
      <c r="F1620" s="39" t="str">
        <f t="shared" si="732"/>
        <v>2254239</v>
      </c>
      <c r="G1620" s="39" t="str">
        <f t="shared" si="733"/>
        <v>WISE EXPRESS(BIOSYDNEY)</v>
      </c>
      <c r="H1620" s="41" t="str">
        <f t="shared" si="734"/>
        <v>최현열</v>
      </c>
      <c r="I1620" s="39" t="str">
        <f t="shared" si="735"/>
        <v>51240</v>
      </c>
      <c r="J1620" s="52" t="str">
        <f t="shared" si="736"/>
        <v/>
      </c>
      <c r="K1620" s="75">
        <f t="shared" si="737"/>
        <v>1</v>
      </c>
      <c r="L1620" s="76">
        <f t="shared" si="738"/>
        <v>1</v>
      </c>
      <c r="M1620" s="76">
        <f t="shared" si="739"/>
        <v>1E-3</v>
      </c>
      <c r="N1620" s="76">
        <f t="shared" si="740"/>
        <v>1</v>
      </c>
      <c r="O1620" s="42">
        <f t="shared" si="741"/>
        <v>1</v>
      </c>
      <c r="P1620" s="39" t="str">
        <f t="shared" si="742"/>
        <v>일반(목록배제,Normal-Manifest Exception)</v>
      </c>
      <c r="Q1620" s="72">
        <f t="shared" si="743"/>
        <v>100</v>
      </c>
      <c r="R1620" s="43" t="str">
        <f t="shared" si="744"/>
        <v>5X033</v>
      </c>
      <c r="S1620" s="82" t="str">
        <f t="shared" si="745"/>
        <v/>
      </c>
      <c r="T1620" s="40">
        <f t="shared" si="746"/>
        <v>45912</v>
      </c>
      <c r="U1620" s="44">
        <v>2500</v>
      </c>
      <c r="V1620" s="44">
        <f t="shared" si="747"/>
        <v>0</v>
      </c>
      <c r="W1620" s="77">
        <f t="shared" si="748"/>
        <v>2500</v>
      </c>
      <c r="X1620" s="78">
        <f t="shared" si="749"/>
        <v>0</v>
      </c>
      <c r="Y1620" s="44" cm="1">
        <f t="array" ref="Y1620">_xlfn.IFNA(_xlfn.IFS(AND(Q1620&gt;=2000, Q1620&lt;3000), 10000, AND(Q1620&gt;=3000, Q1620&lt;4000), 15000, AND(Q1620&gt;=4000, Q1620&lt;5000), 20000, AND(Q1620&gt;=5000), 25000),0)</f>
        <v>0</v>
      </c>
      <c r="Z1620" s="91">
        <f t="shared" si="750"/>
        <v>300</v>
      </c>
      <c r="AA1620" s="44">
        <f t="shared" si="751"/>
        <v>0</v>
      </c>
      <c r="AB1620" s="44"/>
      <c r="AC1620" s="44"/>
      <c r="AD1620" s="44"/>
      <c r="AE1620" s="44">
        <f>VLOOKUP(O1620,정산업데이트!$A$6:$B$12,2,10)</f>
        <v>0</v>
      </c>
      <c r="AF1620" s="44"/>
      <c r="AG1620" s="79">
        <f t="shared" si="752"/>
        <v>300</v>
      </c>
      <c r="AH1620" s="80">
        <f t="shared" si="753"/>
        <v>2800</v>
      </c>
      <c r="AI1620" s="93"/>
      <c r="AJ1620" s="84" t="s">
        <v>8911</v>
      </c>
      <c r="AK1620" s="84" t="s">
        <v>73</v>
      </c>
      <c r="AL1620" s="84" t="s">
        <v>8912</v>
      </c>
      <c r="AM1620" s="84" t="s">
        <v>10430</v>
      </c>
      <c r="AN1620" s="84" t="s">
        <v>10431</v>
      </c>
      <c r="AO1620" s="84" t="s">
        <v>10432</v>
      </c>
      <c r="AP1620" s="84" t="s">
        <v>1794</v>
      </c>
      <c r="AQ1620" s="84" t="s">
        <v>122</v>
      </c>
      <c r="AR1620" s="85">
        <v>1</v>
      </c>
      <c r="AS1620" s="86">
        <v>1</v>
      </c>
      <c r="AT1620" s="86">
        <v>1E-3</v>
      </c>
      <c r="AU1620" s="86">
        <v>1</v>
      </c>
      <c r="AV1620" s="84" t="s">
        <v>8</v>
      </c>
      <c r="AW1620" s="86">
        <v>100</v>
      </c>
      <c r="AX1620" s="84" t="s">
        <v>68</v>
      </c>
      <c r="AY1620" s="84" t="s">
        <v>68</v>
      </c>
      <c r="AZ1620" s="84" t="s">
        <v>68</v>
      </c>
      <c r="BA1620" s="84" t="s">
        <v>68</v>
      </c>
      <c r="BB1620" s="84" t="s">
        <v>68</v>
      </c>
      <c r="BC1620" s="84" t="s">
        <v>126</v>
      </c>
      <c r="BD1620" s="84" t="s">
        <v>90</v>
      </c>
      <c r="BE1620" s="84" t="s">
        <v>111</v>
      </c>
      <c r="BF1620" s="84" t="s">
        <v>122</v>
      </c>
      <c r="BG1620" s="84" t="s">
        <v>69</v>
      </c>
      <c r="BH1620" s="92" t="s">
        <v>10433</v>
      </c>
      <c r="BI1620" s="84" t="s">
        <v>122</v>
      </c>
      <c r="BJ1620" s="84" t="s">
        <v>10434</v>
      </c>
      <c r="BK1620" s="84" t="s">
        <v>867</v>
      </c>
      <c r="BL1620" s="84" t="s">
        <v>122</v>
      </c>
      <c r="BM1620" s="84" t="s">
        <v>90</v>
      </c>
      <c r="BN1620" s="84" t="s">
        <v>70</v>
      </c>
      <c r="BO1620" s="84" t="s">
        <v>71</v>
      </c>
      <c r="BP1620" s="84" t="s">
        <v>122</v>
      </c>
      <c r="BQ1620" s="84" t="s">
        <v>163</v>
      </c>
    </row>
    <row r="1621" spans="1:69" ht="14.4" x14ac:dyDescent="0.3">
      <c r="A1621" s="40" t="str">
        <f t="shared" si="727"/>
        <v>2025-09-12</v>
      </c>
      <c r="B1621" s="40" t="str">
        <f t="shared" si="728"/>
        <v>SYD</v>
      </c>
      <c r="C1621" s="39" t="str">
        <f t="shared" si="729"/>
        <v>40644104686</v>
      </c>
      <c r="D1621" s="41" t="str">
        <f t="shared" si="730"/>
        <v>PKR253275102</v>
      </c>
      <c r="E1621" s="41" t="str">
        <f t="shared" si="731"/>
        <v>596421468281</v>
      </c>
      <c r="F1621" s="39" t="str">
        <f t="shared" si="732"/>
        <v>2254239</v>
      </c>
      <c r="G1621" s="39" t="str">
        <f t="shared" si="733"/>
        <v>WISE EXPRESS(BIOSYDNEY)</v>
      </c>
      <c r="H1621" s="41" t="str">
        <f t="shared" si="734"/>
        <v>임소연</v>
      </c>
      <c r="I1621" s="39" t="str">
        <f t="shared" si="735"/>
        <v>36056</v>
      </c>
      <c r="J1621" s="52" t="str">
        <f t="shared" si="736"/>
        <v/>
      </c>
      <c r="K1621" s="75">
        <f t="shared" si="737"/>
        <v>1</v>
      </c>
      <c r="L1621" s="76">
        <f t="shared" si="738"/>
        <v>1</v>
      </c>
      <c r="M1621" s="76">
        <f t="shared" si="739"/>
        <v>1E-3</v>
      </c>
      <c r="N1621" s="76">
        <f t="shared" si="740"/>
        <v>1</v>
      </c>
      <c r="O1621" s="42">
        <f t="shared" si="741"/>
        <v>1</v>
      </c>
      <c r="P1621" s="39" t="str">
        <f t="shared" si="742"/>
        <v>일반(목록배제,Normal-Manifest Exception)</v>
      </c>
      <c r="Q1621" s="72">
        <f t="shared" si="743"/>
        <v>110</v>
      </c>
      <c r="R1621" s="43" t="str">
        <f t="shared" si="744"/>
        <v>5X033</v>
      </c>
      <c r="S1621" s="82" t="str">
        <f t="shared" si="745"/>
        <v/>
      </c>
      <c r="T1621" s="40">
        <f t="shared" si="746"/>
        <v>45912</v>
      </c>
      <c r="U1621" s="44">
        <v>2500</v>
      </c>
      <c r="V1621" s="44">
        <f t="shared" si="747"/>
        <v>0</v>
      </c>
      <c r="W1621" s="77">
        <f t="shared" si="748"/>
        <v>2500</v>
      </c>
      <c r="X1621" s="78">
        <f t="shared" si="749"/>
        <v>0</v>
      </c>
      <c r="Y1621" s="44" cm="1">
        <f t="array" ref="Y1621">_xlfn.IFNA(_xlfn.IFS(AND(Q1621&gt;=2000, Q1621&lt;3000), 10000, AND(Q1621&gt;=3000, Q1621&lt;4000), 15000, AND(Q1621&gt;=4000, Q1621&lt;5000), 20000, AND(Q1621&gt;=5000), 25000),0)</f>
        <v>0</v>
      </c>
      <c r="Z1621" s="91">
        <f t="shared" si="750"/>
        <v>300</v>
      </c>
      <c r="AA1621" s="44">
        <f t="shared" si="751"/>
        <v>0</v>
      </c>
      <c r="AB1621" s="44"/>
      <c r="AC1621" s="44"/>
      <c r="AD1621" s="44"/>
      <c r="AE1621" s="44">
        <f>VLOOKUP(O1621,정산업데이트!$A$6:$B$12,2,10)</f>
        <v>0</v>
      </c>
      <c r="AF1621" s="44"/>
      <c r="AG1621" s="79">
        <f t="shared" si="752"/>
        <v>300</v>
      </c>
      <c r="AH1621" s="80">
        <f t="shared" si="753"/>
        <v>2800</v>
      </c>
      <c r="AI1621" s="93"/>
      <c r="AJ1621" s="84" t="s">
        <v>8911</v>
      </c>
      <c r="AK1621" s="84" t="s">
        <v>73</v>
      </c>
      <c r="AL1621" s="84" t="s">
        <v>8912</v>
      </c>
      <c r="AM1621" s="84" t="s">
        <v>10435</v>
      </c>
      <c r="AN1621" s="84" t="s">
        <v>246</v>
      </c>
      <c r="AO1621" s="84" t="s">
        <v>10436</v>
      </c>
      <c r="AP1621" s="84" t="s">
        <v>10437</v>
      </c>
      <c r="AQ1621" s="84" t="s">
        <v>122</v>
      </c>
      <c r="AR1621" s="85">
        <v>1</v>
      </c>
      <c r="AS1621" s="86">
        <v>1</v>
      </c>
      <c r="AT1621" s="86">
        <v>1E-3</v>
      </c>
      <c r="AU1621" s="86">
        <v>1</v>
      </c>
      <c r="AV1621" s="84" t="s">
        <v>8</v>
      </c>
      <c r="AW1621" s="86">
        <v>110</v>
      </c>
      <c r="AX1621" s="84" t="s">
        <v>68</v>
      </c>
      <c r="AY1621" s="84" t="s">
        <v>68</v>
      </c>
      <c r="AZ1621" s="84" t="s">
        <v>68</v>
      </c>
      <c r="BA1621" s="84" t="s">
        <v>68</v>
      </c>
      <c r="BB1621" s="84" t="s">
        <v>68</v>
      </c>
      <c r="BC1621" s="84" t="s">
        <v>126</v>
      </c>
      <c r="BD1621" s="84" t="s">
        <v>90</v>
      </c>
      <c r="BE1621" s="84" t="s">
        <v>111</v>
      </c>
      <c r="BF1621" s="84" t="s">
        <v>122</v>
      </c>
      <c r="BG1621" s="84" t="s">
        <v>69</v>
      </c>
      <c r="BH1621" s="92" t="s">
        <v>10438</v>
      </c>
      <c r="BI1621" s="84" t="s">
        <v>122</v>
      </c>
      <c r="BJ1621" s="84" t="s">
        <v>10439</v>
      </c>
      <c r="BK1621" s="84" t="s">
        <v>867</v>
      </c>
      <c r="BL1621" s="84" t="s">
        <v>122</v>
      </c>
      <c r="BM1621" s="84" t="s">
        <v>90</v>
      </c>
      <c r="BN1621" s="84" t="s">
        <v>70</v>
      </c>
      <c r="BO1621" s="84" t="s">
        <v>71</v>
      </c>
      <c r="BP1621" s="84" t="s">
        <v>122</v>
      </c>
      <c r="BQ1621" s="84" t="s">
        <v>163</v>
      </c>
    </row>
    <row r="1622" spans="1:69" ht="14.4" x14ac:dyDescent="0.3">
      <c r="A1622" s="40" t="str">
        <f t="shared" si="727"/>
        <v>2025-09-12</v>
      </c>
      <c r="B1622" s="40" t="str">
        <f t="shared" si="728"/>
        <v>SYD</v>
      </c>
      <c r="C1622" s="39" t="str">
        <f t="shared" si="729"/>
        <v>40644104686</v>
      </c>
      <c r="D1622" s="41" t="str">
        <f t="shared" si="730"/>
        <v>PKR253341799</v>
      </c>
      <c r="E1622" s="41" t="str">
        <f t="shared" si="731"/>
        <v>596421469972</v>
      </c>
      <c r="F1622" s="39" t="str">
        <f t="shared" si="732"/>
        <v>2254240</v>
      </c>
      <c r="G1622" s="39" t="str">
        <f t="shared" si="733"/>
        <v>WISE EXPRESS(VITAHUB)</v>
      </c>
      <c r="H1622" s="41" t="str">
        <f t="shared" si="734"/>
        <v>정은미</v>
      </c>
      <c r="I1622" s="39" t="str">
        <f t="shared" si="735"/>
        <v>08861</v>
      </c>
      <c r="J1622" s="52" t="str">
        <f t="shared" si="736"/>
        <v/>
      </c>
      <c r="K1622" s="75">
        <f t="shared" si="737"/>
        <v>1</v>
      </c>
      <c r="L1622" s="76">
        <f t="shared" si="738"/>
        <v>1</v>
      </c>
      <c r="M1622" s="76">
        <f t="shared" si="739"/>
        <v>1E-3</v>
      </c>
      <c r="N1622" s="76">
        <f t="shared" si="740"/>
        <v>1</v>
      </c>
      <c r="O1622" s="42">
        <f t="shared" si="741"/>
        <v>1</v>
      </c>
      <c r="P1622" s="39" t="str">
        <f t="shared" si="742"/>
        <v>일반(목록배제,Normal-Manifest Exception)</v>
      </c>
      <c r="Q1622" s="72">
        <f t="shared" si="743"/>
        <v>40</v>
      </c>
      <c r="R1622" s="43" t="str">
        <f t="shared" si="744"/>
        <v>5X033</v>
      </c>
      <c r="S1622" s="82" t="str">
        <f t="shared" si="745"/>
        <v/>
      </c>
      <c r="T1622" s="40">
        <f t="shared" si="746"/>
        <v>45912</v>
      </c>
      <c r="U1622" s="44">
        <v>2500</v>
      </c>
      <c r="V1622" s="44">
        <f t="shared" si="747"/>
        <v>0</v>
      </c>
      <c r="W1622" s="77">
        <f t="shared" si="748"/>
        <v>2500</v>
      </c>
      <c r="X1622" s="78">
        <f t="shared" si="749"/>
        <v>0</v>
      </c>
      <c r="Y1622" s="44" cm="1">
        <f t="array" ref="Y1622">_xlfn.IFNA(_xlfn.IFS(AND(Q1622&gt;=2000, Q1622&lt;3000), 10000, AND(Q1622&gt;=3000, Q1622&lt;4000), 15000, AND(Q1622&gt;=4000, Q1622&lt;5000), 20000, AND(Q1622&gt;=5000), 25000),0)</f>
        <v>0</v>
      </c>
      <c r="Z1622" s="91">
        <f t="shared" si="750"/>
        <v>300</v>
      </c>
      <c r="AA1622" s="44">
        <f t="shared" si="751"/>
        <v>0</v>
      </c>
      <c r="AB1622" s="44"/>
      <c r="AC1622" s="44"/>
      <c r="AD1622" s="44"/>
      <c r="AE1622" s="44">
        <f>VLOOKUP(O1622,정산업데이트!$A$6:$B$12,2,10)</f>
        <v>0</v>
      </c>
      <c r="AF1622" s="44"/>
      <c r="AG1622" s="79">
        <f t="shared" si="752"/>
        <v>300</v>
      </c>
      <c r="AH1622" s="80">
        <f t="shared" si="753"/>
        <v>2800</v>
      </c>
      <c r="AI1622" s="93"/>
      <c r="AJ1622" s="84" t="s">
        <v>8911</v>
      </c>
      <c r="AK1622" s="84" t="s">
        <v>73</v>
      </c>
      <c r="AL1622" s="84" t="s">
        <v>8912</v>
      </c>
      <c r="AM1622" s="84" t="s">
        <v>10440</v>
      </c>
      <c r="AN1622" s="84" t="s">
        <v>309</v>
      </c>
      <c r="AO1622" s="84" t="s">
        <v>10441</v>
      </c>
      <c r="AP1622" s="84" t="s">
        <v>1041</v>
      </c>
      <c r="AQ1622" s="84" t="s">
        <v>122</v>
      </c>
      <c r="AR1622" s="85">
        <v>1</v>
      </c>
      <c r="AS1622" s="86">
        <v>1</v>
      </c>
      <c r="AT1622" s="86">
        <v>1E-3</v>
      </c>
      <c r="AU1622" s="86">
        <v>1</v>
      </c>
      <c r="AV1622" s="84" t="s">
        <v>8</v>
      </c>
      <c r="AW1622" s="86">
        <v>40</v>
      </c>
      <c r="AX1622" s="84" t="s">
        <v>68</v>
      </c>
      <c r="AY1622" s="84" t="s">
        <v>68</v>
      </c>
      <c r="AZ1622" s="84" t="s">
        <v>68</v>
      </c>
      <c r="BA1622" s="84" t="s">
        <v>68</v>
      </c>
      <c r="BB1622" s="84" t="s">
        <v>68</v>
      </c>
      <c r="BC1622" s="84" t="s">
        <v>124</v>
      </c>
      <c r="BD1622" s="84" t="s">
        <v>87</v>
      </c>
      <c r="BE1622" s="84" t="s">
        <v>88</v>
      </c>
      <c r="BF1622" s="84" t="s">
        <v>122</v>
      </c>
      <c r="BG1622" s="84" t="s">
        <v>69</v>
      </c>
      <c r="BH1622" s="92" t="s">
        <v>10442</v>
      </c>
      <c r="BI1622" s="84" t="s">
        <v>122</v>
      </c>
      <c r="BJ1622" s="84" t="s">
        <v>10443</v>
      </c>
      <c r="BK1622" s="84" t="s">
        <v>867</v>
      </c>
      <c r="BL1622" s="84" t="s">
        <v>122</v>
      </c>
      <c r="BM1622" s="84" t="s">
        <v>87</v>
      </c>
      <c r="BN1622" s="84" t="s">
        <v>70</v>
      </c>
      <c r="BO1622" s="84" t="s">
        <v>71</v>
      </c>
      <c r="BP1622" s="84" t="s">
        <v>122</v>
      </c>
      <c r="BQ1622" s="84" t="s">
        <v>163</v>
      </c>
    </row>
    <row r="1623" spans="1:69" ht="14.4" x14ac:dyDescent="0.3">
      <c r="A1623" s="40" t="str">
        <f t="shared" si="727"/>
        <v>2025-09-12</v>
      </c>
      <c r="B1623" s="40" t="str">
        <f t="shared" si="728"/>
        <v>SYD</v>
      </c>
      <c r="C1623" s="39" t="str">
        <f t="shared" si="729"/>
        <v>40644104686</v>
      </c>
      <c r="D1623" s="41" t="str">
        <f t="shared" si="730"/>
        <v>PKR253341655</v>
      </c>
      <c r="E1623" s="41" t="str">
        <f t="shared" si="731"/>
        <v>596421469876</v>
      </c>
      <c r="F1623" s="39" t="str">
        <f t="shared" si="732"/>
        <v>2254264</v>
      </c>
      <c r="G1623" s="39" t="str">
        <f t="shared" si="733"/>
        <v>WISE EXPRESS(JNHLINK)</v>
      </c>
      <c r="H1623" s="41" t="str">
        <f t="shared" si="734"/>
        <v>이민주</v>
      </c>
      <c r="I1623" s="39" t="str">
        <f t="shared" si="735"/>
        <v>12735</v>
      </c>
      <c r="J1623" s="52" t="str">
        <f t="shared" si="736"/>
        <v/>
      </c>
      <c r="K1623" s="75">
        <f t="shared" si="737"/>
        <v>1</v>
      </c>
      <c r="L1623" s="76">
        <f t="shared" si="738"/>
        <v>0.7</v>
      </c>
      <c r="M1623" s="76">
        <f t="shared" si="739"/>
        <v>1E-3</v>
      </c>
      <c r="N1623" s="76">
        <f t="shared" si="740"/>
        <v>0.7</v>
      </c>
      <c r="O1623" s="42">
        <f t="shared" si="741"/>
        <v>1</v>
      </c>
      <c r="P1623" s="39" t="str">
        <f t="shared" si="742"/>
        <v>목록(Manifest)</v>
      </c>
      <c r="Q1623" s="72">
        <f t="shared" si="743"/>
        <v>65</v>
      </c>
      <c r="R1623" s="43" t="str">
        <f t="shared" si="744"/>
        <v>5X033</v>
      </c>
      <c r="S1623" s="82" t="str">
        <f t="shared" si="745"/>
        <v/>
      </c>
      <c r="T1623" s="40">
        <f t="shared" si="746"/>
        <v>45912</v>
      </c>
      <c r="U1623" s="44">
        <v>2500</v>
      </c>
      <c r="V1623" s="44">
        <f t="shared" si="747"/>
        <v>0</v>
      </c>
      <c r="W1623" s="77">
        <f t="shared" si="748"/>
        <v>2500</v>
      </c>
      <c r="X1623" s="78">
        <f t="shared" si="749"/>
        <v>0</v>
      </c>
      <c r="Y1623" s="44" cm="1">
        <f t="array" ref="Y1623">_xlfn.IFNA(_xlfn.IFS(AND(Q1623&gt;=2000, Q1623&lt;3000), 10000, AND(Q1623&gt;=3000, Q1623&lt;4000), 15000, AND(Q1623&gt;=4000, Q1623&lt;5000), 20000, AND(Q1623&gt;=5000), 25000),0)</f>
        <v>0</v>
      </c>
      <c r="Z1623" s="91">
        <f t="shared" si="750"/>
        <v>0</v>
      </c>
      <c r="AA1623" s="44">
        <f t="shared" si="751"/>
        <v>0</v>
      </c>
      <c r="AB1623" s="44"/>
      <c r="AC1623" s="44"/>
      <c r="AD1623" s="44"/>
      <c r="AE1623" s="44">
        <f>VLOOKUP(O1623,정산업데이트!$A$6:$B$12,2,10)</f>
        <v>0</v>
      </c>
      <c r="AF1623" s="44"/>
      <c r="AG1623" s="79">
        <f t="shared" si="752"/>
        <v>0</v>
      </c>
      <c r="AH1623" s="80">
        <f t="shared" si="753"/>
        <v>2500</v>
      </c>
      <c r="AI1623" s="93"/>
      <c r="AJ1623" s="84" t="s">
        <v>8911</v>
      </c>
      <c r="AK1623" s="84" t="s">
        <v>73</v>
      </c>
      <c r="AL1623" s="84" t="s">
        <v>8912</v>
      </c>
      <c r="AM1623" s="84" t="s">
        <v>10444</v>
      </c>
      <c r="AN1623" s="84" t="s">
        <v>314</v>
      </c>
      <c r="AO1623" s="84" t="s">
        <v>10445</v>
      </c>
      <c r="AP1623" s="84" t="s">
        <v>10446</v>
      </c>
      <c r="AQ1623" s="84" t="s">
        <v>122</v>
      </c>
      <c r="AR1623" s="85">
        <v>1</v>
      </c>
      <c r="AS1623" s="86">
        <v>0.7</v>
      </c>
      <c r="AT1623" s="86">
        <v>1E-3</v>
      </c>
      <c r="AU1623" s="86">
        <v>0.7</v>
      </c>
      <c r="AV1623" s="84" t="s">
        <v>7</v>
      </c>
      <c r="AW1623" s="86">
        <v>65</v>
      </c>
      <c r="AX1623" s="84" t="s">
        <v>68</v>
      </c>
      <c r="AY1623" s="84" t="s">
        <v>68</v>
      </c>
      <c r="AZ1623" s="84" t="s">
        <v>68</v>
      </c>
      <c r="BA1623" s="84" t="s">
        <v>68</v>
      </c>
      <c r="BB1623" s="84" t="s">
        <v>68</v>
      </c>
      <c r="BC1623" s="84" t="s">
        <v>142</v>
      </c>
      <c r="BD1623" s="84" t="s">
        <v>106</v>
      </c>
      <c r="BE1623" s="84" t="s">
        <v>107</v>
      </c>
      <c r="BF1623" s="84" t="s">
        <v>122</v>
      </c>
      <c r="BG1623" s="84" t="s">
        <v>69</v>
      </c>
      <c r="BH1623" s="92" t="s">
        <v>10447</v>
      </c>
      <c r="BI1623" s="84" t="s">
        <v>122</v>
      </c>
      <c r="BJ1623" s="84" t="s">
        <v>10448</v>
      </c>
      <c r="BK1623" s="84" t="s">
        <v>867</v>
      </c>
      <c r="BL1623" s="84" t="s">
        <v>122</v>
      </c>
      <c r="BM1623" s="84" t="s">
        <v>106</v>
      </c>
      <c r="BN1623" s="84" t="s">
        <v>70</v>
      </c>
      <c r="BO1623" s="84" t="s">
        <v>71</v>
      </c>
      <c r="BP1623" s="84" t="s">
        <v>122</v>
      </c>
      <c r="BQ1623" s="84" t="s">
        <v>163</v>
      </c>
    </row>
    <row r="1624" spans="1:69" ht="14.4" x14ac:dyDescent="0.3">
      <c r="A1624" s="40" t="str">
        <f t="shared" si="727"/>
        <v>2025-09-12</v>
      </c>
      <c r="B1624" s="40" t="str">
        <f t="shared" si="728"/>
        <v>SYD</v>
      </c>
      <c r="C1624" s="39" t="str">
        <f t="shared" si="729"/>
        <v>40644104686</v>
      </c>
      <c r="D1624" s="41" t="str">
        <f t="shared" si="730"/>
        <v>PKR253341791</v>
      </c>
      <c r="E1624" s="41" t="str">
        <f t="shared" si="731"/>
        <v>596421469891</v>
      </c>
      <c r="F1624" s="39" t="str">
        <f t="shared" si="732"/>
        <v>2254240</v>
      </c>
      <c r="G1624" s="39" t="str">
        <f t="shared" si="733"/>
        <v>WISE EXPRESS(VITAHUB)</v>
      </c>
      <c r="H1624" s="41" t="str">
        <f t="shared" si="734"/>
        <v>임점희</v>
      </c>
      <c r="I1624" s="39" t="str">
        <f t="shared" si="735"/>
        <v>06321</v>
      </c>
      <c r="J1624" s="52" t="str">
        <f t="shared" si="736"/>
        <v/>
      </c>
      <c r="K1624" s="75">
        <f t="shared" si="737"/>
        <v>1</v>
      </c>
      <c r="L1624" s="76">
        <f t="shared" si="738"/>
        <v>1</v>
      </c>
      <c r="M1624" s="76">
        <f t="shared" si="739"/>
        <v>1E-3</v>
      </c>
      <c r="N1624" s="76">
        <f t="shared" si="740"/>
        <v>1</v>
      </c>
      <c r="O1624" s="42">
        <f t="shared" si="741"/>
        <v>1</v>
      </c>
      <c r="P1624" s="39" t="str">
        <f t="shared" si="742"/>
        <v>목록(Manifest)</v>
      </c>
      <c r="Q1624" s="72">
        <f t="shared" si="743"/>
        <v>35</v>
      </c>
      <c r="R1624" s="43" t="str">
        <f t="shared" si="744"/>
        <v>5X033</v>
      </c>
      <c r="S1624" s="82" t="str">
        <f t="shared" si="745"/>
        <v/>
      </c>
      <c r="T1624" s="40">
        <f t="shared" si="746"/>
        <v>45912</v>
      </c>
      <c r="U1624" s="44">
        <v>2500</v>
      </c>
      <c r="V1624" s="44">
        <f t="shared" si="747"/>
        <v>0</v>
      </c>
      <c r="W1624" s="77">
        <f t="shared" si="748"/>
        <v>2500</v>
      </c>
      <c r="X1624" s="78">
        <f t="shared" si="749"/>
        <v>0</v>
      </c>
      <c r="Y1624" s="44" cm="1">
        <f t="array" ref="Y1624">_xlfn.IFNA(_xlfn.IFS(AND(Q1624&gt;=2000, Q1624&lt;3000), 10000, AND(Q1624&gt;=3000, Q1624&lt;4000), 15000, AND(Q1624&gt;=4000, Q1624&lt;5000), 20000, AND(Q1624&gt;=5000), 25000),0)</f>
        <v>0</v>
      </c>
      <c r="Z1624" s="91">
        <f t="shared" si="750"/>
        <v>0</v>
      </c>
      <c r="AA1624" s="44">
        <f t="shared" si="751"/>
        <v>0</v>
      </c>
      <c r="AB1624" s="44"/>
      <c r="AC1624" s="44"/>
      <c r="AD1624" s="44"/>
      <c r="AE1624" s="44">
        <f>VLOOKUP(O1624,정산업데이트!$A$6:$B$12,2,10)</f>
        <v>0</v>
      </c>
      <c r="AF1624" s="44"/>
      <c r="AG1624" s="79">
        <f t="shared" si="752"/>
        <v>0</v>
      </c>
      <c r="AH1624" s="80">
        <f t="shared" si="753"/>
        <v>2500</v>
      </c>
      <c r="AI1624" s="93"/>
      <c r="AJ1624" s="84" t="s">
        <v>8911</v>
      </c>
      <c r="AK1624" s="84" t="s">
        <v>73</v>
      </c>
      <c r="AL1624" s="84" t="s">
        <v>8912</v>
      </c>
      <c r="AM1624" s="84" t="s">
        <v>10449</v>
      </c>
      <c r="AN1624" s="84" t="s">
        <v>1469</v>
      </c>
      <c r="AO1624" s="84" t="s">
        <v>1470</v>
      </c>
      <c r="AP1624" s="84" t="s">
        <v>541</v>
      </c>
      <c r="AQ1624" s="84" t="s">
        <v>122</v>
      </c>
      <c r="AR1624" s="85">
        <v>1</v>
      </c>
      <c r="AS1624" s="86">
        <v>1</v>
      </c>
      <c r="AT1624" s="86">
        <v>1E-3</v>
      </c>
      <c r="AU1624" s="86">
        <v>1</v>
      </c>
      <c r="AV1624" s="84" t="s">
        <v>7</v>
      </c>
      <c r="AW1624" s="86">
        <v>35</v>
      </c>
      <c r="AX1624" s="84" t="s">
        <v>68</v>
      </c>
      <c r="AY1624" s="84" t="s">
        <v>68</v>
      </c>
      <c r="AZ1624" s="84" t="s">
        <v>68</v>
      </c>
      <c r="BA1624" s="84" t="s">
        <v>68</v>
      </c>
      <c r="BB1624" s="84" t="s">
        <v>68</v>
      </c>
      <c r="BC1624" s="84" t="s">
        <v>124</v>
      </c>
      <c r="BD1624" s="84" t="s">
        <v>87</v>
      </c>
      <c r="BE1624" s="84" t="s">
        <v>88</v>
      </c>
      <c r="BF1624" s="84" t="s">
        <v>122</v>
      </c>
      <c r="BG1624" s="84" t="s">
        <v>69</v>
      </c>
      <c r="BH1624" s="92" t="s">
        <v>10450</v>
      </c>
      <c r="BI1624" s="84" t="s">
        <v>122</v>
      </c>
      <c r="BJ1624" s="84" t="s">
        <v>10451</v>
      </c>
      <c r="BK1624" s="84" t="s">
        <v>867</v>
      </c>
      <c r="BL1624" s="84" t="s">
        <v>122</v>
      </c>
      <c r="BM1624" s="84" t="s">
        <v>87</v>
      </c>
      <c r="BN1624" s="84" t="s">
        <v>70</v>
      </c>
      <c r="BO1624" s="84" t="s">
        <v>71</v>
      </c>
      <c r="BP1624" s="84" t="s">
        <v>122</v>
      </c>
      <c r="BQ1624" s="84" t="s">
        <v>163</v>
      </c>
    </row>
    <row r="1625" spans="1:69" ht="14.4" x14ac:dyDescent="0.3">
      <c r="A1625" s="40" t="str">
        <f t="shared" si="727"/>
        <v>2025-09-12</v>
      </c>
      <c r="B1625" s="40" t="str">
        <f t="shared" si="728"/>
        <v>SYD</v>
      </c>
      <c r="C1625" s="39" t="str">
        <f t="shared" si="729"/>
        <v>40644104686</v>
      </c>
      <c r="D1625" s="41" t="str">
        <f t="shared" si="730"/>
        <v>PKR253341792</v>
      </c>
      <c r="E1625" s="41" t="str">
        <f t="shared" si="731"/>
        <v>596421469902</v>
      </c>
      <c r="F1625" s="39" t="str">
        <f t="shared" si="732"/>
        <v>2254240</v>
      </c>
      <c r="G1625" s="39" t="str">
        <f t="shared" si="733"/>
        <v>WISE EXPRESS(VITAHUB)</v>
      </c>
      <c r="H1625" s="41" t="str">
        <f t="shared" si="734"/>
        <v>윤도희</v>
      </c>
      <c r="I1625" s="39" t="str">
        <f t="shared" si="735"/>
        <v>05507</v>
      </c>
      <c r="J1625" s="52" t="str">
        <f t="shared" si="736"/>
        <v/>
      </c>
      <c r="K1625" s="75">
        <f t="shared" si="737"/>
        <v>1</v>
      </c>
      <c r="L1625" s="76">
        <f t="shared" si="738"/>
        <v>1</v>
      </c>
      <c r="M1625" s="76">
        <f t="shared" si="739"/>
        <v>1E-3</v>
      </c>
      <c r="N1625" s="76">
        <f t="shared" si="740"/>
        <v>1</v>
      </c>
      <c r="O1625" s="42">
        <f t="shared" si="741"/>
        <v>1</v>
      </c>
      <c r="P1625" s="39" t="str">
        <f t="shared" si="742"/>
        <v>목록(Manifest)</v>
      </c>
      <c r="Q1625" s="72">
        <f t="shared" si="743"/>
        <v>35</v>
      </c>
      <c r="R1625" s="43" t="str">
        <f t="shared" si="744"/>
        <v>5X033</v>
      </c>
      <c r="S1625" s="82" t="str">
        <f t="shared" si="745"/>
        <v/>
      </c>
      <c r="T1625" s="40">
        <f t="shared" si="746"/>
        <v>45912</v>
      </c>
      <c r="U1625" s="44">
        <v>2500</v>
      </c>
      <c r="V1625" s="44">
        <f t="shared" si="747"/>
        <v>0</v>
      </c>
      <c r="W1625" s="77">
        <f t="shared" si="748"/>
        <v>2500</v>
      </c>
      <c r="X1625" s="78">
        <f t="shared" si="749"/>
        <v>0</v>
      </c>
      <c r="Y1625" s="44" cm="1">
        <f t="array" ref="Y1625">_xlfn.IFNA(_xlfn.IFS(AND(Q1625&gt;=2000, Q1625&lt;3000), 10000, AND(Q1625&gt;=3000, Q1625&lt;4000), 15000, AND(Q1625&gt;=4000, Q1625&lt;5000), 20000, AND(Q1625&gt;=5000), 25000),0)</f>
        <v>0</v>
      </c>
      <c r="Z1625" s="91">
        <f t="shared" si="750"/>
        <v>0</v>
      </c>
      <c r="AA1625" s="44">
        <f t="shared" si="751"/>
        <v>0</v>
      </c>
      <c r="AB1625" s="44"/>
      <c r="AC1625" s="44"/>
      <c r="AD1625" s="44"/>
      <c r="AE1625" s="44">
        <f>VLOOKUP(O1625,정산업데이트!$A$6:$B$12,2,10)</f>
        <v>0</v>
      </c>
      <c r="AF1625" s="44"/>
      <c r="AG1625" s="79">
        <f t="shared" si="752"/>
        <v>0</v>
      </c>
      <c r="AH1625" s="80">
        <f t="shared" si="753"/>
        <v>2500</v>
      </c>
      <c r="AJ1625" s="84" t="s">
        <v>8911</v>
      </c>
      <c r="AK1625" s="84" t="s">
        <v>73</v>
      </c>
      <c r="AL1625" s="84" t="s">
        <v>8912</v>
      </c>
      <c r="AM1625" s="84" t="s">
        <v>10452</v>
      </c>
      <c r="AN1625" s="84" t="s">
        <v>10453</v>
      </c>
      <c r="AO1625" s="84" t="s">
        <v>10454</v>
      </c>
      <c r="AP1625" s="84" t="s">
        <v>516</v>
      </c>
      <c r="AQ1625" s="84" t="s">
        <v>122</v>
      </c>
      <c r="AR1625" s="85">
        <v>1</v>
      </c>
      <c r="AS1625" s="86">
        <v>1</v>
      </c>
      <c r="AT1625" s="86">
        <v>1E-3</v>
      </c>
      <c r="AU1625" s="86">
        <v>1</v>
      </c>
      <c r="AV1625" s="84" t="s">
        <v>7</v>
      </c>
      <c r="AW1625" s="86">
        <v>35</v>
      </c>
      <c r="AX1625" s="84" t="s">
        <v>68</v>
      </c>
      <c r="AY1625" s="84" t="s">
        <v>68</v>
      </c>
      <c r="AZ1625" s="84" t="s">
        <v>68</v>
      </c>
      <c r="BA1625" s="84" t="s">
        <v>68</v>
      </c>
      <c r="BB1625" s="84" t="s">
        <v>68</v>
      </c>
      <c r="BC1625" s="84" t="s">
        <v>124</v>
      </c>
      <c r="BD1625" s="84" t="s">
        <v>87</v>
      </c>
      <c r="BE1625" s="84" t="s">
        <v>88</v>
      </c>
      <c r="BF1625" s="84" t="s">
        <v>122</v>
      </c>
      <c r="BG1625" s="84" t="s">
        <v>69</v>
      </c>
      <c r="BH1625" s="92" t="s">
        <v>10455</v>
      </c>
      <c r="BI1625" s="84" t="s">
        <v>122</v>
      </c>
      <c r="BJ1625" s="84" t="s">
        <v>10456</v>
      </c>
      <c r="BK1625" s="84" t="s">
        <v>867</v>
      </c>
      <c r="BL1625" s="84" t="s">
        <v>122</v>
      </c>
      <c r="BM1625" s="84" t="s">
        <v>87</v>
      </c>
      <c r="BN1625" s="84" t="s">
        <v>70</v>
      </c>
      <c r="BO1625" s="84" t="s">
        <v>71</v>
      </c>
      <c r="BP1625" s="84" t="s">
        <v>122</v>
      </c>
      <c r="BQ1625" s="84" t="s">
        <v>163</v>
      </c>
    </row>
    <row r="1626" spans="1:69" ht="14.4" x14ac:dyDescent="0.3">
      <c r="A1626" s="40" t="str">
        <f t="shared" si="727"/>
        <v>2025-09-12</v>
      </c>
      <c r="B1626" s="40" t="str">
        <f t="shared" si="728"/>
        <v>SYD</v>
      </c>
      <c r="C1626" s="39" t="str">
        <f t="shared" si="729"/>
        <v>40644104686</v>
      </c>
      <c r="D1626" s="41" t="str">
        <f t="shared" si="730"/>
        <v>PKR253341793</v>
      </c>
      <c r="E1626" s="41" t="str">
        <f t="shared" si="731"/>
        <v>596421469913</v>
      </c>
      <c r="F1626" s="39" t="str">
        <f t="shared" si="732"/>
        <v>2254240</v>
      </c>
      <c r="G1626" s="39" t="str">
        <f t="shared" si="733"/>
        <v>WISE EXPRESS(VITAHUB)</v>
      </c>
      <c r="H1626" s="41" t="str">
        <f t="shared" si="734"/>
        <v>백란영</v>
      </c>
      <c r="I1626" s="39" t="str">
        <f t="shared" si="735"/>
        <v>21952</v>
      </c>
      <c r="J1626" s="52" t="str">
        <f t="shared" si="736"/>
        <v/>
      </c>
      <c r="K1626" s="75">
        <f t="shared" si="737"/>
        <v>1</v>
      </c>
      <c r="L1626" s="76">
        <f t="shared" si="738"/>
        <v>1</v>
      </c>
      <c r="M1626" s="76">
        <f t="shared" si="739"/>
        <v>1E-3</v>
      </c>
      <c r="N1626" s="76">
        <f t="shared" si="740"/>
        <v>1</v>
      </c>
      <c r="O1626" s="42">
        <f t="shared" si="741"/>
        <v>1</v>
      </c>
      <c r="P1626" s="39" t="str">
        <f t="shared" si="742"/>
        <v>목록(Manifest)</v>
      </c>
      <c r="Q1626" s="72">
        <f t="shared" si="743"/>
        <v>35</v>
      </c>
      <c r="R1626" s="43" t="str">
        <f t="shared" si="744"/>
        <v>5X033</v>
      </c>
      <c r="S1626" s="82" t="str">
        <f t="shared" si="745"/>
        <v/>
      </c>
      <c r="T1626" s="40">
        <f t="shared" si="746"/>
        <v>45912</v>
      </c>
      <c r="U1626" s="44">
        <v>2500</v>
      </c>
      <c r="V1626" s="44">
        <f t="shared" si="747"/>
        <v>0</v>
      </c>
      <c r="W1626" s="77">
        <f t="shared" si="748"/>
        <v>2500</v>
      </c>
      <c r="X1626" s="78">
        <f t="shared" si="749"/>
        <v>0</v>
      </c>
      <c r="Y1626" s="44" cm="1">
        <f t="array" ref="Y1626">_xlfn.IFNA(_xlfn.IFS(AND(Q1626&gt;=2000, Q1626&lt;3000), 10000, AND(Q1626&gt;=3000, Q1626&lt;4000), 15000, AND(Q1626&gt;=4000, Q1626&lt;5000), 20000, AND(Q1626&gt;=5000), 25000),0)</f>
        <v>0</v>
      </c>
      <c r="Z1626" s="91">
        <f t="shared" si="750"/>
        <v>0</v>
      </c>
      <c r="AA1626" s="44">
        <f t="shared" si="751"/>
        <v>0</v>
      </c>
      <c r="AB1626" s="44"/>
      <c r="AC1626" s="44"/>
      <c r="AD1626" s="44"/>
      <c r="AE1626" s="44">
        <f>VLOOKUP(O1626,정산업데이트!$A$6:$B$12,2,10)</f>
        <v>0</v>
      </c>
      <c r="AF1626" s="44"/>
      <c r="AG1626" s="79">
        <f t="shared" si="752"/>
        <v>0</v>
      </c>
      <c r="AH1626" s="80">
        <f t="shared" si="753"/>
        <v>2500</v>
      </c>
      <c r="AI1626" s="93"/>
      <c r="AJ1626" s="84" t="s">
        <v>8911</v>
      </c>
      <c r="AK1626" s="84" t="s">
        <v>73</v>
      </c>
      <c r="AL1626" s="84" t="s">
        <v>8912</v>
      </c>
      <c r="AM1626" s="84" t="s">
        <v>10457</v>
      </c>
      <c r="AN1626" s="84" t="s">
        <v>10458</v>
      </c>
      <c r="AO1626" s="84" t="s">
        <v>10459</v>
      </c>
      <c r="AP1626" s="84" t="s">
        <v>10460</v>
      </c>
      <c r="AQ1626" s="84" t="s">
        <v>122</v>
      </c>
      <c r="AR1626" s="85">
        <v>1</v>
      </c>
      <c r="AS1626" s="86">
        <v>1</v>
      </c>
      <c r="AT1626" s="86">
        <v>1E-3</v>
      </c>
      <c r="AU1626" s="86">
        <v>1</v>
      </c>
      <c r="AV1626" s="84" t="s">
        <v>7</v>
      </c>
      <c r="AW1626" s="86">
        <v>35</v>
      </c>
      <c r="AX1626" s="84" t="s">
        <v>68</v>
      </c>
      <c r="AY1626" s="84" t="s">
        <v>68</v>
      </c>
      <c r="AZ1626" s="84" t="s">
        <v>68</v>
      </c>
      <c r="BA1626" s="84" t="s">
        <v>68</v>
      </c>
      <c r="BB1626" s="84" t="s">
        <v>68</v>
      </c>
      <c r="BC1626" s="84" t="s">
        <v>124</v>
      </c>
      <c r="BD1626" s="84" t="s">
        <v>87</v>
      </c>
      <c r="BE1626" s="84" t="s">
        <v>88</v>
      </c>
      <c r="BF1626" s="84" t="s">
        <v>122</v>
      </c>
      <c r="BG1626" s="84" t="s">
        <v>69</v>
      </c>
      <c r="BH1626" s="92" t="s">
        <v>10461</v>
      </c>
      <c r="BI1626" s="84" t="s">
        <v>122</v>
      </c>
      <c r="BJ1626" s="84" t="s">
        <v>10462</v>
      </c>
      <c r="BK1626" s="84" t="s">
        <v>867</v>
      </c>
      <c r="BL1626" s="84" t="s">
        <v>122</v>
      </c>
      <c r="BM1626" s="84" t="s">
        <v>87</v>
      </c>
      <c r="BN1626" s="84" t="s">
        <v>70</v>
      </c>
      <c r="BO1626" s="84" t="s">
        <v>71</v>
      </c>
      <c r="BP1626" s="84" t="s">
        <v>122</v>
      </c>
      <c r="BQ1626" s="84" t="s">
        <v>163</v>
      </c>
    </row>
    <row r="1627" spans="1:69" ht="14.4" customHeight="1" x14ac:dyDescent="0.3">
      <c r="A1627" s="40" t="str">
        <f t="shared" si="727"/>
        <v>2025-09-12</v>
      </c>
      <c r="B1627" s="40" t="str">
        <f t="shared" si="728"/>
        <v>SYD</v>
      </c>
      <c r="C1627" s="39" t="str">
        <f t="shared" si="729"/>
        <v>40644104686</v>
      </c>
      <c r="D1627" s="41" t="str">
        <f t="shared" si="730"/>
        <v>PKR253341794</v>
      </c>
      <c r="E1627" s="41" t="str">
        <f t="shared" si="731"/>
        <v>596421469924</v>
      </c>
      <c r="F1627" s="39" t="str">
        <f t="shared" si="732"/>
        <v>2254240</v>
      </c>
      <c r="G1627" s="39" t="str">
        <f t="shared" si="733"/>
        <v>WISE EXPRESS(VITAHUB)</v>
      </c>
      <c r="H1627" s="41" t="str">
        <f t="shared" si="734"/>
        <v>이지은</v>
      </c>
      <c r="I1627" s="39" t="str">
        <f t="shared" si="735"/>
        <v>46716</v>
      </c>
      <c r="J1627" s="52" t="str">
        <f t="shared" si="736"/>
        <v/>
      </c>
      <c r="K1627" s="75">
        <f t="shared" si="737"/>
        <v>1</v>
      </c>
      <c r="L1627" s="76">
        <f t="shared" si="738"/>
        <v>2</v>
      </c>
      <c r="M1627" s="76">
        <f t="shared" si="739"/>
        <v>1E-3</v>
      </c>
      <c r="N1627" s="76">
        <f t="shared" si="740"/>
        <v>2</v>
      </c>
      <c r="O1627" s="42">
        <f t="shared" si="741"/>
        <v>2</v>
      </c>
      <c r="P1627" s="39" t="str">
        <f t="shared" si="742"/>
        <v>목록(Manifest)</v>
      </c>
      <c r="Q1627" s="72">
        <f t="shared" si="743"/>
        <v>70</v>
      </c>
      <c r="R1627" s="43" t="str">
        <f t="shared" si="744"/>
        <v>5X033</v>
      </c>
      <c r="S1627" s="82" t="str">
        <f t="shared" si="745"/>
        <v/>
      </c>
      <c r="T1627" s="40">
        <f t="shared" si="746"/>
        <v>45912</v>
      </c>
      <c r="U1627" s="44">
        <v>2500</v>
      </c>
      <c r="V1627" s="44">
        <f t="shared" si="747"/>
        <v>0</v>
      </c>
      <c r="W1627" s="77">
        <f t="shared" si="748"/>
        <v>2500</v>
      </c>
      <c r="X1627" s="78">
        <f t="shared" si="749"/>
        <v>0</v>
      </c>
      <c r="Y1627" s="44" cm="1">
        <f t="array" ref="Y1627">_xlfn.IFNA(_xlfn.IFS(AND(Q1627&gt;=2000, Q1627&lt;3000), 10000, AND(Q1627&gt;=3000, Q1627&lt;4000), 15000, AND(Q1627&gt;=4000, Q1627&lt;5000), 20000, AND(Q1627&gt;=5000), 25000),0)</f>
        <v>0</v>
      </c>
      <c r="Z1627" s="91">
        <f t="shared" si="750"/>
        <v>0</v>
      </c>
      <c r="AA1627" s="44">
        <f t="shared" si="751"/>
        <v>0</v>
      </c>
      <c r="AB1627" s="44"/>
      <c r="AC1627" s="44"/>
      <c r="AD1627" s="44"/>
      <c r="AE1627" s="44">
        <f>VLOOKUP(O1627,정산업데이트!$A$6:$B$12,2,10)</f>
        <v>0</v>
      </c>
      <c r="AF1627" s="44"/>
      <c r="AG1627" s="79">
        <f t="shared" si="752"/>
        <v>0</v>
      </c>
      <c r="AH1627" s="80">
        <f t="shared" si="753"/>
        <v>2500</v>
      </c>
      <c r="AI1627" s="93"/>
      <c r="AJ1627" s="84" t="s">
        <v>8911</v>
      </c>
      <c r="AK1627" s="84" t="s">
        <v>73</v>
      </c>
      <c r="AL1627" s="84" t="s">
        <v>8912</v>
      </c>
      <c r="AM1627" s="84" t="s">
        <v>10463</v>
      </c>
      <c r="AN1627" s="84" t="s">
        <v>384</v>
      </c>
      <c r="AO1627" s="84" t="s">
        <v>10464</v>
      </c>
      <c r="AP1627" s="84" t="s">
        <v>1707</v>
      </c>
      <c r="AQ1627" s="84" t="s">
        <v>122</v>
      </c>
      <c r="AR1627" s="85">
        <v>1</v>
      </c>
      <c r="AS1627" s="86">
        <v>2</v>
      </c>
      <c r="AT1627" s="86">
        <v>1E-3</v>
      </c>
      <c r="AU1627" s="86">
        <v>2</v>
      </c>
      <c r="AV1627" s="84" t="s">
        <v>7</v>
      </c>
      <c r="AW1627" s="86">
        <v>70</v>
      </c>
      <c r="AX1627" s="84" t="s">
        <v>68</v>
      </c>
      <c r="AY1627" s="84" t="s">
        <v>68</v>
      </c>
      <c r="AZ1627" s="84" t="s">
        <v>68</v>
      </c>
      <c r="BA1627" s="84" t="s">
        <v>68</v>
      </c>
      <c r="BB1627" s="84" t="s">
        <v>68</v>
      </c>
      <c r="BC1627" s="84" t="s">
        <v>124</v>
      </c>
      <c r="BD1627" s="84" t="s">
        <v>87</v>
      </c>
      <c r="BE1627" s="84" t="s">
        <v>88</v>
      </c>
      <c r="BF1627" s="84" t="s">
        <v>122</v>
      </c>
      <c r="BG1627" s="84" t="s">
        <v>69</v>
      </c>
      <c r="BH1627" s="92" t="s">
        <v>10465</v>
      </c>
      <c r="BI1627" s="84" t="s">
        <v>122</v>
      </c>
      <c r="BJ1627" s="84" t="s">
        <v>10466</v>
      </c>
      <c r="BK1627" s="84" t="s">
        <v>867</v>
      </c>
      <c r="BL1627" s="84" t="s">
        <v>122</v>
      </c>
      <c r="BM1627" s="84" t="s">
        <v>87</v>
      </c>
      <c r="BN1627" s="84" t="s">
        <v>70</v>
      </c>
      <c r="BO1627" s="84" t="s">
        <v>71</v>
      </c>
      <c r="BP1627" s="84" t="s">
        <v>122</v>
      </c>
      <c r="BQ1627" s="84" t="s">
        <v>163</v>
      </c>
    </row>
    <row r="1628" spans="1:69" ht="14.4" customHeight="1" x14ac:dyDescent="0.3">
      <c r="A1628" s="40" t="str">
        <f t="shared" si="727"/>
        <v>2025-09-12</v>
      </c>
      <c r="B1628" s="40" t="str">
        <f t="shared" si="728"/>
        <v>SYD</v>
      </c>
      <c r="C1628" s="39" t="str">
        <f t="shared" si="729"/>
        <v>40644104686</v>
      </c>
      <c r="D1628" s="41" t="str">
        <f t="shared" si="730"/>
        <v>PKR253341795</v>
      </c>
      <c r="E1628" s="41" t="str">
        <f t="shared" si="731"/>
        <v>596421469935</v>
      </c>
      <c r="F1628" s="39" t="str">
        <f t="shared" si="732"/>
        <v>2254240</v>
      </c>
      <c r="G1628" s="39" t="str">
        <f t="shared" si="733"/>
        <v>WISE EXPRESS(VITAHUB)</v>
      </c>
      <c r="H1628" s="41" t="str">
        <f t="shared" si="734"/>
        <v>박이설</v>
      </c>
      <c r="I1628" s="39" t="str">
        <f t="shared" si="735"/>
        <v>16822</v>
      </c>
      <c r="J1628" s="52" t="str">
        <f t="shared" si="736"/>
        <v/>
      </c>
      <c r="K1628" s="75">
        <f t="shared" si="737"/>
        <v>1</v>
      </c>
      <c r="L1628" s="76">
        <f t="shared" si="738"/>
        <v>1</v>
      </c>
      <c r="M1628" s="76">
        <f t="shared" si="739"/>
        <v>1E-3</v>
      </c>
      <c r="N1628" s="76">
        <f t="shared" si="740"/>
        <v>1</v>
      </c>
      <c r="O1628" s="42">
        <f t="shared" si="741"/>
        <v>1</v>
      </c>
      <c r="P1628" s="39" t="str">
        <f t="shared" si="742"/>
        <v>목록(Manifest)</v>
      </c>
      <c r="Q1628" s="72">
        <f t="shared" si="743"/>
        <v>35</v>
      </c>
      <c r="R1628" s="43" t="str">
        <f t="shared" si="744"/>
        <v>5X033</v>
      </c>
      <c r="S1628" s="82" t="str">
        <f t="shared" si="745"/>
        <v/>
      </c>
      <c r="T1628" s="40">
        <f t="shared" si="746"/>
        <v>45912</v>
      </c>
      <c r="U1628" s="44">
        <v>2500</v>
      </c>
      <c r="V1628" s="44">
        <f t="shared" si="747"/>
        <v>0</v>
      </c>
      <c r="W1628" s="77">
        <f t="shared" si="748"/>
        <v>2500</v>
      </c>
      <c r="X1628" s="78">
        <f t="shared" si="749"/>
        <v>0</v>
      </c>
      <c r="Y1628" s="44" cm="1">
        <f t="array" ref="Y1628">_xlfn.IFNA(_xlfn.IFS(AND(Q1628&gt;=2000, Q1628&lt;3000), 10000, AND(Q1628&gt;=3000, Q1628&lt;4000), 15000, AND(Q1628&gt;=4000, Q1628&lt;5000), 20000, AND(Q1628&gt;=5000), 25000),0)</f>
        <v>0</v>
      </c>
      <c r="Z1628" s="91">
        <f t="shared" si="750"/>
        <v>0</v>
      </c>
      <c r="AA1628" s="44">
        <f t="shared" si="751"/>
        <v>0</v>
      </c>
      <c r="AB1628" s="44"/>
      <c r="AC1628" s="44"/>
      <c r="AD1628" s="44"/>
      <c r="AE1628" s="44">
        <f>VLOOKUP(O1628,정산업데이트!$A$6:$B$12,2,10)</f>
        <v>0</v>
      </c>
      <c r="AF1628" s="44"/>
      <c r="AG1628" s="79">
        <f t="shared" si="752"/>
        <v>0</v>
      </c>
      <c r="AH1628" s="80">
        <f t="shared" si="753"/>
        <v>2500</v>
      </c>
      <c r="AI1628" s="93"/>
      <c r="AJ1628" s="84" t="s">
        <v>8911</v>
      </c>
      <c r="AK1628" s="84" t="s">
        <v>73</v>
      </c>
      <c r="AL1628" s="84" t="s">
        <v>8912</v>
      </c>
      <c r="AM1628" s="84" t="s">
        <v>10467</v>
      </c>
      <c r="AN1628" s="84" t="s">
        <v>10468</v>
      </c>
      <c r="AO1628" s="84" t="s">
        <v>10469</v>
      </c>
      <c r="AP1628" s="84" t="s">
        <v>10470</v>
      </c>
      <c r="AQ1628" s="84" t="s">
        <v>122</v>
      </c>
      <c r="AR1628" s="85">
        <v>1</v>
      </c>
      <c r="AS1628" s="86">
        <v>1</v>
      </c>
      <c r="AT1628" s="86">
        <v>1E-3</v>
      </c>
      <c r="AU1628" s="86">
        <v>1</v>
      </c>
      <c r="AV1628" s="84" t="s">
        <v>7</v>
      </c>
      <c r="AW1628" s="86">
        <v>35</v>
      </c>
      <c r="AX1628" s="84" t="s">
        <v>68</v>
      </c>
      <c r="AY1628" s="84" t="s">
        <v>68</v>
      </c>
      <c r="AZ1628" s="84" t="s">
        <v>68</v>
      </c>
      <c r="BA1628" s="84" t="s">
        <v>68</v>
      </c>
      <c r="BB1628" s="84" t="s">
        <v>68</v>
      </c>
      <c r="BC1628" s="84" t="s">
        <v>124</v>
      </c>
      <c r="BD1628" s="84" t="s">
        <v>87</v>
      </c>
      <c r="BE1628" s="84" t="s">
        <v>88</v>
      </c>
      <c r="BF1628" s="84" t="s">
        <v>122</v>
      </c>
      <c r="BG1628" s="84" t="s">
        <v>69</v>
      </c>
      <c r="BH1628" s="92" t="s">
        <v>10471</v>
      </c>
      <c r="BI1628" s="84" t="s">
        <v>122</v>
      </c>
      <c r="BJ1628" s="84" t="s">
        <v>10472</v>
      </c>
      <c r="BK1628" s="84" t="s">
        <v>867</v>
      </c>
      <c r="BL1628" s="84" t="s">
        <v>122</v>
      </c>
      <c r="BM1628" s="84" t="s">
        <v>87</v>
      </c>
      <c r="BN1628" s="84" t="s">
        <v>70</v>
      </c>
      <c r="BO1628" s="84" t="s">
        <v>71</v>
      </c>
      <c r="BP1628" s="84" t="s">
        <v>122</v>
      </c>
      <c r="BQ1628" s="84" t="s">
        <v>163</v>
      </c>
    </row>
    <row r="1629" spans="1:69" ht="14.4" customHeight="1" x14ac:dyDescent="0.3">
      <c r="A1629" s="40" t="str">
        <f t="shared" si="727"/>
        <v>2025-09-12</v>
      </c>
      <c r="B1629" s="40" t="str">
        <f t="shared" si="728"/>
        <v>SYD</v>
      </c>
      <c r="C1629" s="39" t="str">
        <f t="shared" si="729"/>
        <v>40644104686</v>
      </c>
      <c r="D1629" s="41" t="str">
        <f t="shared" si="730"/>
        <v>PKR253445462</v>
      </c>
      <c r="E1629" s="41" t="str">
        <f t="shared" si="731"/>
        <v>596421476515</v>
      </c>
      <c r="F1629" s="39" t="str">
        <f t="shared" si="732"/>
        <v>2254264</v>
      </c>
      <c r="G1629" s="39" t="str">
        <f t="shared" si="733"/>
        <v>WISE EXPRESS(JNHLINK)</v>
      </c>
      <c r="H1629" s="41" t="str">
        <f t="shared" si="734"/>
        <v>송향미</v>
      </c>
      <c r="I1629" s="39" t="str">
        <f t="shared" si="735"/>
        <v>10397</v>
      </c>
      <c r="J1629" s="52" t="str">
        <f t="shared" si="736"/>
        <v/>
      </c>
      <c r="K1629" s="75">
        <f t="shared" si="737"/>
        <v>1</v>
      </c>
      <c r="L1629" s="76">
        <f t="shared" si="738"/>
        <v>0.7</v>
      </c>
      <c r="M1629" s="76">
        <f t="shared" si="739"/>
        <v>1E-3</v>
      </c>
      <c r="N1629" s="76">
        <f t="shared" si="740"/>
        <v>0.7</v>
      </c>
      <c r="O1629" s="42">
        <f t="shared" si="741"/>
        <v>1</v>
      </c>
      <c r="P1629" s="39" t="str">
        <f t="shared" si="742"/>
        <v>목록(Manifest)</v>
      </c>
      <c r="Q1629" s="72">
        <f t="shared" si="743"/>
        <v>65</v>
      </c>
      <c r="R1629" s="43" t="str">
        <f t="shared" si="744"/>
        <v>5X033</v>
      </c>
      <c r="S1629" s="82" t="str">
        <f t="shared" si="745"/>
        <v/>
      </c>
      <c r="T1629" s="40">
        <f t="shared" si="746"/>
        <v>45912</v>
      </c>
      <c r="U1629" s="44">
        <v>2500</v>
      </c>
      <c r="V1629" s="44">
        <f t="shared" si="747"/>
        <v>0</v>
      </c>
      <c r="W1629" s="77">
        <f t="shared" si="748"/>
        <v>2500</v>
      </c>
      <c r="X1629" s="78">
        <f t="shared" si="749"/>
        <v>0</v>
      </c>
      <c r="Y1629" s="44" cm="1">
        <f t="array" ref="Y1629">_xlfn.IFNA(_xlfn.IFS(AND(Q1629&gt;=2000, Q1629&lt;3000), 10000, AND(Q1629&gt;=3000, Q1629&lt;4000), 15000, AND(Q1629&gt;=4000, Q1629&lt;5000), 20000, AND(Q1629&gt;=5000), 25000),0)</f>
        <v>0</v>
      </c>
      <c r="Z1629" s="91">
        <f t="shared" si="750"/>
        <v>0</v>
      </c>
      <c r="AA1629" s="44">
        <f t="shared" si="751"/>
        <v>0</v>
      </c>
      <c r="AB1629" s="44"/>
      <c r="AC1629" s="44"/>
      <c r="AD1629" s="44"/>
      <c r="AE1629" s="44">
        <f>VLOOKUP(O1629,정산업데이트!$A$6:$B$12,2,10)</f>
        <v>0</v>
      </c>
      <c r="AF1629" s="44"/>
      <c r="AG1629" s="79">
        <f t="shared" si="752"/>
        <v>0</v>
      </c>
      <c r="AH1629" s="80">
        <f t="shared" si="753"/>
        <v>2500</v>
      </c>
      <c r="AI1629" s="93"/>
      <c r="AJ1629" s="84" t="s">
        <v>8911</v>
      </c>
      <c r="AK1629" s="84" t="s">
        <v>73</v>
      </c>
      <c r="AL1629" s="84" t="s">
        <v>8912</v>
      </c>
      <c r="AM1629" s="84" t="s">
        <v>10473</v>
      </c>
      <c r="AN1629" s="84" t="s">
        <v>10474</v>
      </c>
      <c r="AO1629" s="84" t="s">
        <v>10475</v>
      </c>
      <c r="AP1629" s="84" t="s">
        <v>1238</v>
      </c>
      <c r="AQ1629" s="84" t="s">
        <v>122</v>
      </c>
      <c r="AR1629" s="85">
        <v>1</v>
      </c>
      <c r="AS1629" s="86">
        <v>0.7</v>
      </c>
      <c r="AT1629" s="86">
        <v>1E-3</v>
      </c>
      <c r="AU1629" s="86">
        <v>0.7</v>
      </c>
      <c r="AV1629" s="84" t="s">
        <v>7</v>
      </c>
      <c r="AW1629" s="86">
        <v>65</v>
      </c>
      <c r="AX1629" s="84" t="s">
        <v>68</v>
      </c>
      <c r="AY1629" s="84" t="s">
        <v>68</v>
      </c>
      <c r="AZ1629" s="84" t="s">
        <v>68</v>
      </c>
      <c r="BA1629" s="84" t="s">
        <v>68</v>
      </c>
      <c r="BB1629" s="84" t="s">
        <v>68</v>
      </c>
      <c r="BC1629" s="84" t="s">
        <v>142</v>
      </c>
      <c r="BD1629" s="84" t="s">
        <v>106</v>
      </c>
      <c r="BE1629" s="84" t="s">
        <v>107</v>
      </c>
      <c r="BF1629" s="84" t="s">
        <v>122</v>
      </c>
      <c r="BG1629" s="84" t="s">
        <v>69</v>
      </c>
      <c r="BH1629" s="92" t="s">
        <v>10476</v>
      </c>
      <c r="BI1629" s="84" t="s">
        <v>122</v>
      </c>
      <c r="BJ1629" s="84" t="s">
        <v>10477</v>
      </c>
      <c r="BK1629" s="84" t="s">
        <v>867</v>
      </c>
      <c r="BL1629" s="84" t="s">
        <v>122</v>
      </c>
      <c r="BM1629" s="84" t="s">
        <v>106</v>
      </c>
      <c r="BN1629" s="84" t="s">
        <v>70</v>
      </c>
      <c r="BO1629" s="84" t="s">
        <v>71</v>
      </c>
      <c r="BP1629" s="84" t="s">
        <v>122</v>
      </c>
      <c r="BQ1629" s="84" t="s">
        <v>163</v>
      </c>
    </row>
    <row r="1630" spans="1:69" ht="14.4" x14ac:dyDescent="0.3">
      <c r="A1630" s="40" t="str">
        <f t="shared" si="727"/>
        <v>2025-09-12</v>
      </c>
      <c r="B1630" s="40" t="str">
        <f t="shared" si="728"/>
        <v>SYD</v>
      </c>
      <c r="C1630" s="39" t="str">
        <f t="shared" si="729"/>
        <v>40644104686</v>
      </c>
      <c r="D1630" s="41" t="str">
        <f t="shared" si="730"/>
        <v>PKR253445463</v>
      </c>
      <c r="E1630" s="41" t="str">
        <f t="shared" si="731"/>
        <v>596421476526</v>
      </c>
      <c r="F1630" s="39" t="str">
        <f t="shared" si="732"/>
        <v>2254264</v>
      </c>
      <c r="G1630" s="39" t="str">
        <f t="shared" si="733"/>
        <v>WISE EXPRESS(JNHLINK)</v>
      </c>
      <c r="H1630" s="41" t="str">
        <f t="shared" si="734"/>
        <v>김영희</v>
      </c>
      <c r="I1630" s="39" t="str">
        <f t="shared" si="735"/>
        <v>42763</v>
      </c>
      <c r="J1630" s="52" t="str">
        <f t="shared" si="736"/>
        <v/>
      </c>
      <c r="K1630" s="75">
        <f t="shared" si="737"/>
        <v>1</v>
      </c>
      <c r="L1630" s="76">
        <f t="shared" si="738"/>
        <v>0.7</v>
      </c>
      <c r="M1630" s="76">
        <f t="shared" si="739"/>
        <v>1E-3</v>
      </c>
      <c r="N1630" s="76">
        <f t="shared" si="740"/>
        <v>0.7</v>
      </c>
      <c r="O1630" s="42">
        <f t="shared" si="741"/>
        <v>1</v>
      </c>
      <c r="P1630" s="39" t="str">
        <f t="shared" si="742"/>
        <v>목록(Manifest)</v>
      </c>
      <c r="Q1630" s="72">
        <f t="shared" si="743"/>
        <v>65</v>
      </c>
      <c r="R1630" s="43" t="str">
        <f t="shared" si="744"/>
        <v>5X033</v>
      </c>
      <c r="S1630" s="82" t="str">
        <f t="shared" si="745"/>
        <v/>
      </c>
      <c r="T1630" s="40">
        <f t="shared" si="746"/>
        <v>45912</v>
      </c>
      <c r="U1630" s="44">
        <v>2500</v>
      </c>
      <c r="V1630" s="44">
        <f t="shared" si="747"/>
        <v>0</v>
      </c>
      <c r="W1630" s="77">
        <f t="shared" si="748"/>
        <v>2500</v>
      </c>
      <c r="X1630" s="78">
        <f t="shared" si="749"/>
        <v>0</v>
      </c>
      <c r="Y1630" s="44" cm="1">
        <f t="array" ref="Y1630">_xlfn.IFNA(_xlfn.IFS(AND(Q1630&gt;=2000, Q1630&lt;3000), 10000, AND(Q1630&gt;=3000, Q1630&lt;4000), 15000, AND(Q1630&gt;=4000, Q1630&lt;5000), 20000, AND(Q1630&gt;=5000), 25000),0)</f>
        <v>0</v>
      </c>
      <c r="Z1630" s="91">
        <f t="shared" si="750"/>
        <v>0</v>
      </c>
      <c r="AA1630" s="44">
        <f t="shared" si="751"/>
        <v>0</v>
      </c>
      <c r="AB1630" s="44"/>
      <c r="AC1630" s="44"/>
      <c r="AD1630" s="44"/>
      <c r="AE1630" s="44">
        <f>VLOOKUP(O1630,정산업데이트!$A$6:$B$12,2,10)</f>
        <v>0</v>
      </c>
      <c r="AF1630" s="44"/>
      <c r="AG1630" s="79">
        <f t="shared" si="752"/>
        <v>0</v>
      </c>
      <c r="AH1630" s="80">
        <f t="shared" si="753"/>
        <v>2500</v>
      </c>
      <c r="AI1630" s="93"/>
      <c r="AJ1630" s="84" t="s">
        <v>8911</v>
      </c>
      <c r="AK1630" s="84" t="s">
        <v>73</v>
      </c>
      <c r="AL1630" s="84" t="s">
        <v>8912</v>
      </c>
      <c r="AM1630" s="84" t="s">
        <v>10478</v>
      </c>
      <c r="AN1630" s="84" t="s">
        <v>281</v>
      </c>
      <c r="AO1630" s="84" t="s">
        <v>10479</v>
      </c>
      <c r="AP1630" s="84" t="s">
        <v>10480</v>
      </c>
      <c r="AQ1630" s="84" t="s">
        <v>122</v>
      </c>
      <c r="AR1630" s="85">
        <v>1</v>
      </c>
      <c r="AS1630" s="86">
        <v>0.7</v>
      </c>
      <c r="AT1630" s="86">
        <v>1E-3</v>
      </c>
      <c r="AU1630" s="86">
        <v>0.7</v>
      </c>
      <c r="AV1630" s="84" t="s">
        <v>7</v>
      </c>
      <c r="AW1630" s="86">
        <v>65</v>
      </c>
      <c r="AX1630" s="84" t="s">
        <v>68</v>
      </c>
      <c r="AY1630" s="84" t="s">
        <v>68</v>
      </c>
      <c r="AZ1630" s="84" t="s">
        <v>68</v>
      </c>
      <c r="BA1630" s="84" t="s">
        <v>68</v>
      </c>
      <c r="BB1630" s="84" t="s">
        <v>68</v>
      </c>
      <c r="BC1630" s="84" t="s">
        <v>142</v>
      </c>
      <c r="BD1630" s="84" t="s">
        <v>106</v>
      </c>
      <c r="BE1630" s="84" t="s">
        <v>107</v>
      </c>
      <c r="BF1630" s="84" t="s">
        <v>122</v>
      </c>
      <c r="BG1630" s="84" t="s">
        <v>69</v>
      </c>
      <c r="BH1630" s="92" t="s">
        <v>10481</v>
      </c>
      <c r="BI1630" s="84" t="s">
        <v>122</v>
      </c>
      <c r="BJ1630" s="84" t="s">
        <v>10482</v>
      </c>
      <c r="BK1630" s="84" t="s">
        <v>867</v>
      </c>
      <c r="BL1630" s="84" t="s">
        <v>122</v>
      </c>
      <c r="BM1630" s="84" t="s">
        <v>106</v>
      </c>
      <c r="BN1630" s="84" t="s">
        <v>70</v>
      </c>
      <c r="BO1630" s="84" t="s">
        <v>71</v>
      </c>
      <c r="BP1630" s="84" t="s">
        <v>122</v>
      </c>
      <c r="BQ1630" s="84" t="s">
        <v>163</v>
      </c>
    </row>
    <row r="1631" spans="1:69" ht="14.4" x14ac:dyDescent="0.3">
      <c r="A1631" s="40" t="str">
        <f t="shared" si="727"/>
        <v>2025-09-12</v>
      </c>
      <c r="B1631" s="40" t="str">
        <f t="shared" si="728"/>
        <v>SYD</v>
      </c>
      <c r="C1631" s="39" t="str">
        <f t="shared" si="729"/>
        <v>40644104686</v>
      </c>
      <c r="D1631" s="41" t="str">
        <f t="shared" si="730"/>
        <v>PKR253445465</v>
      </c>
      <c r="E1631" s="41" t="str">
        <f t="shared" si="731"/>
        <v>596421476563</v>
      </c>
      <c r="F1631" s="39" t="str">
        <f t="shared" si="732"/>
        <v>2254264</v>
      </c>
      <c r="G1631" s="39" t="str">
        <f t="shared" si="733"/>
        <v>WISE EXPRESS(JNHLINK)</v>
      </c>
      <c r="H1631" s="41" t="str">
        <f t="shared" si="734"/>
        <v>김유주</v>
      </c>
      <c r="I1631" s="39" t="str">
        <f t="shared" si="735"/>
        <v>04907</v>
      </c>
      <c r="J1631" s="52" t="str">
        <f t="shared" si="736"/>
        <v/>
      </c>
      <c r="K1631" s="75">
        <f t="shared" si="737"/>
        <v>1</v>
      </c>
      <c r="L1631" s="76">
        <f t="shared" si="738"/>
        <v>0.7</v>
      </c>
      <c r="M1631" s="76">
        <f t="shared" si="739"/>
        <v>1E-3</v>
      </c>
      <c r="N1631" s="76">
        <f t="shared" si="740"/>
        <v>0.7</v>
      </c>
      <c r="O1631" s="42">
        <f t="shared" si="741"/>
        <v>1</v>
      </c>
      <c r="P1631" s="39" t="str">
        <f t="shared" si="742"/>
        <v>목록(Manifest)</v>
      </c>
      <c r="Q1631" s="72">
        <f t="shared" si="743"/>
        <v>65</v>
      </c>
      <c r="R1631" s="43" t="str">
        <f t="shared" si="744"/>
        <v>5X033</v>
      </c>
      <c r="S1631" s="82" t="str">
        <f t="shared" si="745"/>
        <v/>
      </c>
      <c r="T1631" s="40">
        <f t="shared" si="746"/>
        <v>45912</v>
      </c>
      <c r="U1631" s="44">
        <v>2500</v>
      </c>
      <c r="V1631" s="44">
        <f t="shared" si="747"/>
        <v>0</v>
      </c>
      <c r="W1631" s="77">
        <f t="shared" si="748"/>
        <v>2500</v>
      </c>
      <c r="X1631" s="78">
        <f t="shared" si="749"/>
        <v>0</v>
      </c>
      <c r="Y1631" s="44" cm="1">
        <f t="array" ref="Y1631">_xlfn.IFNA(_xlfn.IFS(AND(Q1631&gt;=2000, Q1631&lt;3000), 10000, AND(Q1631&gt;=3000, Q1631&lt;4000), 15000, AND(Q1631&gt;=4000, Q1631&lt;5000), 20000, AND(Q1631&gt;=5000), 25000),0)</f>
        <v>0</v>
      </c>
      <c r="Z1631" s="91">
        <f t="shared" si="750"/>
        <v>0</v>
      </c>
      <c r="AA1631" s="44">
        <f t="shared" si="751"/>
        <v>0</v>
      </c>
      <c r="AB1631" s="44"/>
      <c r="AC1631" s="44"/>
      <c r="AD1631" s="44"/>
      <c r="AE1631" s="44">
        <f>VLOOKUP(O1631,정산업데이트!$A$6:$B$12,2,10)</f>
        <v>0</v>
      </c>
      <c r="AF1631" s="44"/>
      <c r="AG1631" s="79">
        <f t="shared" si="752"/>
        <v>0</v>
      </c>
      <c r="AH1631" s="80">
        <f t="shared" si="753"/>
        <v>2500</v>
      </c>
      <c r="AI1631" s="93"/>
      <c r="AJ1631" s="84" t="s">
        <v>8911</v>
      </c>
      <c r="AK1631" s="84" t="s">
        <v>73</v>
      </c>
      <c r="AL1631" s="84" t="s">
        <v>8912</v>
      </c>
      <c r="AM1631" s="84" t="s">
        <v>10483</v>
      </c>
      <c r="AN1631" s="84" t="s">
        <v>10484</v>
      </c>
      <c r="AO1631" s="84" t="s">
        <v>10485</v>
      </c>
      <c r="AP1631" s="84" t="s">
        <v>10486</v>
      </c>
      <c r="AQ1631" s="84" t="s">
        <v>122</v>
      </c>
      <c r="AR1631" s="85">
        <v>1</v>
      </c>
      <c r="AS1631" s="86">
        <v>0.7</v>
      </c>
      <c r="AT1631" s="86">
        <v>1E-3</v>
      </c>
      <c r="AU1631" s="86">
        <v>0.7</v>
      </c>
      <c r="AV1631" s="84" t="s">
        <v>7</v>
      </c>
      <c r="AW1631" s="86">
        <v>65</v>
      </c>
      <c r="AX1631" s="84" t="s">
        <v>68</v>
      </c>
      <c r="AY1631" s="84" t="s">
        <v>68</v>
      </c>
      <c r="AZ1631" s="84" t="s">
        <v>68</v>
      </c>
      <c r="BA1631" s="84" t="s">
        <v>68</v>
      </c>
      <c r="BB1631" s="84" t="s">
        <v>68</v>
      </c>
      <c r="BC1631" s="84" t="s">
        <v>142</v>
      </c>
      <c r="BD1631" s="84" t="s">
        <v>106</v>
      </c>
      <c r="BE1631" s="84" t="s">
        <v>107</v>
      </c>
      <c r="BF1631" s="84" t="s">
        <v>122</v>
      </c>
      <c r="BG1631" s="84" t="s">
        <v>69</v>
      </c>
      <c r="BH1631" s="92" t="s">
        <v>10487</v>
      </c>
      <c r="BI1631" s="84" t="s">
        <v>122</v>
      </c>
      <c r="BJ1631" s="84" t="s">
        <v>10488</v>
      </c>
      <c r="BK1631" s="84" t="s">
        <v>867</v>
      </c>
      <c r="BL1631" s="84" t="s">
        <v>122</v>
      </c>
      <c r="BM1631" s="84" t="s">
        <v>106</v>
      </c>
      <c r="BN1631" s="84" t="s">
        <v>70</v>
      </c>
      <c r="BO1631" s="84" t="s">
        <v>71</v>
      </c>
      <c r="BP1631" s="84" t="s">
        <v>122</v>
      </c>
      <c r="BQ1631" s="84" t="s">
        <v>163</v>
      </c>
    </row>
    <row r="1632" spans="1:69" ht="14.4" x14ac:dyDescent="0.3">
      <c r="A1632" s="40" t="str">
        <f t="shared" si="727"/>
        <v>2025-09-12</v>
      </c>
      <c r="B1632" s="40" t="str">
        <f t="shared" si="728"/>
        <v>SYD</v>
      </c>
      <c r="C1632" s="39" t="str">
        <f t="shared" si="729"/>
        <v>40644104686</v>
      </c>
      <c r="D1632" s="41" t="str">
        <f t="shared" si="730"/>
        <v>PKR253445466</v>
      </c>
      <c r="E1632" s="41" t="str">
        <f t="shared" si="731"/>
        <v>596421476574</v>
      </c>
      <c r="F1632" s="39" t="str">
        <f t="shared" si="732"/>
        <v>2254264</v>
      </c>
      <c r="G1632" s="39" t="str">
        <f t="shared" si="733"/>
        <v>WISE EXPRESS(JNHLINK)</v>
      </c>
      <c r="H1632" s="41" t="str">
        <f t="shared" si="734"/>
        <v>이은주</v>
      </c>
      <c r="I1632" s="39" t="str">
        <f t="shared" si="735"/>
        <v>03311</v>
      </c>
      <c r="J1632" s="52" t="str">
        <f t="shared" si="736"/>
        <v/>
      </c>
      <c r="K1632" s="75">
        <f t="shared" si="737"/>
        <v>1</v>
      </c>
      <c r="L1632" s="76">
        <f t="shared" si="738"/>
        <v>0.7</v>
      </c>
      <c r="M1632" s="76">
        <f t="shared" si="739"/>
        <v>1E-3</v>
      </c>
      <c r="N1632" s="76">
        <f t="shared" si="740"/>
        <v>0.7</v>
      </c>
      <c r="O1632" s="42">
        <f t="shared" si="741"/>
        <v>1</v>
      </c>
      <c r="P1632" s="39" t="str">
        <f t="shared" si="742"/>
        <v>목록(Manifest)</v>
      </c>
      <c r="Q1632" s="72">
        <f t="shared" si="743"/>
        <v>65</v>
      </c>
      <c r="R1632" s="43" t="str">
        <f t="shared" si="744"/>
        <v>5X033</v>
      </c>
      <c r="S1632" s="82" t="str">
        <f t="shared" si="745"/>
        <v/>
      </c>
      <c r="T1632" s="40">
        <f t="shared" si="746"/>
        <v>45912</v>
      </c>
      <c r="U1632" s="44">
        <v>2500</v>
      </c>
      <c r="V1632" s="44">
        <f t="shared" si="747"/>
        <v>0</v>
      </c>
      <c r="W1632" s="77">
        <f t="shared" si="748"/>
        <v>2500</v>
      </c>
      <c r="X1632" s="78">
        <f t="shared" si="749"/>
        <v>0</v>
      </c>
      <c r="Y1632" s="44" cm="1">
        <f t="array" ref="Y1632">_xlfn.IFNA(_xlfn.IFS(AND(Q1632&gt;=2000, Q1632&lt;3000), 10000, AND(Q1632&gt;=3000, Q1632&lt;4000), 15000, AND(Q1632&gt;=4000, Q1632&lt;5000), 20000, AND(Q1632&gt;=5000), 25000),0)</f>
        <v>0</v>
      </c>
      <c r="Z1632" s="91">
        <f t="shared" si="750"/>
        <v>0</v>
      </c>
      <c r="AA1632" s="44">
        <f t="shared" si="751"/>
        <v>0</v>
      </c>
      <c r="AB1632" s="44"/>
      <c r="AC1632" s="44"/>
      <c r="AD1632" s="44"/>
      <c r="AE1632" s="44">
        <f>VLOOKUP(O1632,정산업데이트!$A$6:$B$12,2,10)</f>
        <v>0</v>
      </c>
      <c r="AF1632" s="44"/>
      <c r="AG1632" s="79">
        <f t="shared" si="752"/>
        <v>0</v>
      </c>
      <c r="AH1632" s="80">
        <f t="shared" si="753"/>
        <v>2500</v>
      </c>
      <c r="AI1632" s="93"/>
      <c r="AJ1632" s="84" t="s">
        <v>8911</v>
      </c>
      <c r="AK1632" s="84" t="s">
        <v>73</v>
      </c>
      <c r="AL1632" s="84" t="s">
        <v>8912</v>
      </c>
      <c r="AM1632" s="84" t="s">
        <v>10489</v>
      </c>
      <c r="AN1632" s="84" t="s">
        <v>1017</v>
      </c>
      <c r="AO1632" s="84" t="s">
        <v>10490</v>
      </c>
      <c r="AP1632" s="84" t="s">
        <v>5785</v>
      </c>
      <c r="AQ1632" s="84" t="s">
        <v>122</v>
      </c>
      <c r="AR1632" s="85">
        <v>1</v>
      </c>
      <c r="AS1632" s="86">
        <v>0.7</v>
      </c>
      <c r="AT1632" s="86">
        <v>1E-3</v>
      </c>
      <c r="AU1632" s="86">
        <v>0.7</v>
      </c>
      <c r="AV1632" s="84" t="s">
        <v>7</v>
      </c>
      <c r="AW1632" s="86">
        <v>65</v>
      </c>
      <c r="AX1632" s="84" t="s">
        <v>68</v>
      </c>
      <c r="AY1632" s="84" t="s">
        <v>68</v>
      </c>
      <c r="AZ1632" s="84" t="s">
        <v>68</v>
      </c>
      <c r="BA1632" s="84" t="s">
        <v>68</v>
      </c>
      <c r="BB1632" s="84" t="s">
        <v>68</v>
      </c>
      <c r="BC1632" s="84" t="s">
        <v>142</v>
      </c>
      <c r="BD1632" s="84" t="s">
        <v>106</v>
      </c>
      <c r="BE1632" s="84" t="s">
        <v>107</v>
      </c>
      <c r="BF1632" s="84" t="s">
        <v>122</v>
      </c>
      <c r="BG1632" s="84" t="s">
        <v>69</v>
      </c>
      <c r="BH1632" s="92" t="s">
        <v>10491</v>
      </c>
      <c r="BI1632" s="84" t="s">
        <v>122</v>
      </c>
      <c r="BJ1632" s="84" t="s">
        <v>10492</v>
      </c>
      <c r="BK1632" s="84" t="s">
        <v>867</v>
      </c>
      <c r="BL1632" s="84" t="s">
        <v>122</v>
      </c>
      <c r="BM1632" s="84" t="s">
        <v>106</v>
      </c>
      <c r="BN1632" s="84" t="s">
        <v>70</v>
      </c>
      <c r="BO1632" s="84" t="s">
        <v>71</v>
      </c>
      <c r="BP1632" s="84" t="s">
        <v>122</v>
      </c>
      <c r="BQ1632" s="84" t="s">
        <v>163</v>
      </c>
    </row>
    <row r="1633" spans="1:69" ht="14.4" x14ac:dyDescent="0.3">
      <c r="A1633" s="40" t="str">
        <f t="shared" si="727"/>
        <v>2025-09-12</v>
      </c>
      <c r="B1633" s="40" t="str">
        <f t="shared" si="728"/>
        <v>SYD</v>
      </c>
      <c r="C1633" s="39" t="str">
        <f t="shared" si="729"/>
        <v>40644104686</v>
      </c>
      <c r="D1633" s="41" t="str">
        <f t="shared" si="730"/>
        <v>PKR253445467</v>
      </c>
      <c r="E1633" s="41" t="str">
        <f t="shared" si="731"/>
        <v>596421476585</v>
      </c>
      <c r="F1633" s="39" t="str">
        <f t="shared" si="732"/>
        <v>2254264</v>
      </c>
      <c r="G1633" s="39" t="str">
        <f t="shared" si="733"/>
        <v>WISE EXPRESS(JNHLINK)</v>
      </c>
      <c r="H1633" s="41" t="str">
        <f t="shared" si="734"/>
        <v>김소희</v>
      </c>
      <c r="I1633" s="39" t="str">
        <f t="shared" si="735"/>
        <v>55352</v>
      </c>
      <c r="J1633" s="52" t="str">
        <f t="shared" si="736"/>
        <v/>
      </c>
      <c r="K1633" s="75">
        <f t="shared" si="737"/>
        <v>1</v>
      </c>
      <c r="L1633" s="76">
        <f t="shared" si="738"/>
        <v>0.7</v>
      </c>
      <c r="M1633" s="76">
        <f t="shared" si="739"/>
        <v>1E-3</v>
      </c>
      <c r="N1633" s="76">
        <f t="shared" si="740"/>
        <v>0.7</v>
      </c>
      <c r="O1633" s="42">
        <f t="shared" si="741"/>
        <v>1</v>
      </c>
      <c r="P1633" s="39" t="str">
        <f t="shared" si="742"/>
        <v>목록(Manifest)</v>
      </c>
      <c r="Q1633" s="72">
        <f t="shared" si="743"/>
        <v>65</v>
      </c>
      <c r="R1633" s="43" t="str">
        <f t="shared" si="744"/>
        <v>5X033</v>
      </c>
      <c r="S1633" s="82" t="str">
        <f t="shared" si="745"/>
        <v/>
      </c>
      <c r="T1633" s="40">
        <f t="shared" si="746"/>
        <v>45912</v>
      </c>
      <c r="U1633" s="44">
        <v>2500</v>
      </c>
      <c r="V1633" s="44">
        <f t="shared" si="747"/>
        <v>0</v>
      </c>
      <c r="W1633" s="77">
        <f t="shared" si="748"/>
        <v>2500</v>
      </c>
      <c r="X1633" s="78">
        <f t="shared" si="749"/>
        <v>0</v>
      </c>
      <c r="Y1633" s="44" cm="1">
        <f t="array" ref="Y1633">_xlfn.IFNA(_xlfn.IFS(AND(Q1633&gt;=2000, Q1633&lt;3000), 10000, AND(Q1633&gt;=3000, Q1633&lt;4000), 15000, AND(Q1633&gt;=4000, Q1633&lt;5000), 20000, AND(Q1633&gt;=5000), 25000),0)</f>
        <v>0</v>
      </c>
      <c r="Z1633" s="91">
        <f t="shared" si="750"/>
        <v>0</v>
      </c>
      <c r="AA1633" s="44">
        <f t="shared" si="751"/>
        <v>0</v>
      </c>
      <c r="AB1633" s="44"/>
      <c r="AC1633" s="44"/>
      <c r="AD1633" s="44"/>
      <c r="AE1633" s="44">
        <f>VLOOKUP(O1633,정산업데이트!$A$6:$B$12,2,10)</f>
        <v>0</v>
      </c>
      <c r="AF1633" s="44"/>
      <c r="AG1633" s="79">
        <f t="shared" si="752"/>
        <v>0</v>
      </c>
      <c r="AH1633" s="80">
        <f t="shared" si="753"/>
        <v>2500</v>
      </c>
      <c r="AI1633" s="93"/>
      <c r="AJ1633" s="84" t="s">
        <v>8911</v>
      </c>
      <c r="AK1633" s="84" t="s">
        <v>73</v>
      </c>
      <c r="AL1633" s="84" t="s">
        <v>8912</v>
      </c>
      <c r="AM1633" s="84" t="s">
        <v>10493</v>
      </c>
      <c r="AN1633" s="84" t="s">
        <v>240</v>
      </c>
      <c r="AO1633" s="84" t="s">
        <v>10494</v>
      </c>
      <c r="AP1633" s="84" t="s">
        <v>10495</v>
      </c>
      <c r="AQ1633" s="84" t="s">
        <v>122</v>
      </c>
      <c r="AR1633" s="85">
        <v>1</v>
      </c>
      <c r="AS1633" s="86">
        <v>0.7</v>
      </c>
      <c r="AT1633" s="86">
        <v>1E-3</v>
      </c>
      <c r="AU1633" s="86">
        <v>0.7</v>
      </c>
      <c r="AV1633" s="84" t="s">
        <v>7</v>
      </c>
      <c r="AW1633" s="86">
        <v>65</v>
      </c>
      <c r="AX1633" s="84" t="s">
        <v>68</v>
      </c>
      <c r="AY1633" s="84" t="s">
        <v>68</v>
      </c>
      <c r="AZ1633" s="84" t="s">
        <v>68</v>
      </c>
      <c r="BA1633" s="84" t="s">
        <v>68</v>
      </c>
      <c r="BB1633" s="84" t="s">
        <v>68</v>
      </c>
      <c r="BC1633" s="84" t="s">
        <v>142</v>
      </c>
      <c r="BD1633" s="84" t="s">
        <v>106</v>
      </c>
      <c r="BE1633" s="84" t="s">
        <v>107</v>
      </c>
      <c r="BF1633" s="84" t="s">
        <v>122</v>
      </c>
      <c r="BG1633" s="84" t="s">
        <v>69</v>
      </c>
      <c r="BH1633" s="92" t="s">
        <v>10496</v>
      </c>
      <c r="BI1633" s="84" t="s">
        <v>122</v>
      </c>
      <c r="BJ1633" s="84" t="s">
        <v>10497</v>
      </c>
      <c r="BK1633" s="84" t="s">
        <v>867</v>
      </c>
      <c r="BL1633" s="84" t="s">
        <v>122</v>
      </c>
      <c r="BM1633" s="84" t="s">
        <v>106</v>
      </c>
      <c r="BN1633" s="84" t="s">
        <v>70</v>
      </c>
      <c r="BO1633" s="84" t="s">
        <v>71</v>
      </c>
      <c r="BP1633" s="84" t="s">
        <v>122</v>
      </c>
      <c r="BQ1633" s="84" t="s">
        <v>163</v>
      </c>
    </row>
    <row r="1634" spans="1:69" ht="14.4" x14ac:dyDescent="0.3">
      <c r="A1634" s="40" t="str">
        <f t="shared" si="727"/>
        <v>2025-09-12</v>
      </c>
      <c r="B1634" s="40" t="str">
        <f t="shared" si="728"/>
        <v>SYD</v>
      </c>
      <c r="C1634" s="39" t="str">
        <f t="shared" si="729"/>
        <v>40644104686</v>
      </c>
      <c r="D1634" s="41" t="str">
        <f t="shared" si="730"/>
        <v>PKR253445468</v>
      </c>
      <c r="E1634" s="41" t="str">
        <f t="shared" si="731"/>
        <v>596421476596</v>
      </c>
      <c r="F1634" s="39" t="str">
        <f t="shared" si="732"/>
        <v>2254264</v>
      </c>
      <c r="G1634" s="39" t="str">
        <f t="shared" si="733"/>
        <v>WISE EXPRESS(JNHLINK)</v>
      </c>
      <c r="H1634" s="41" t="str">
        <f t="shared" si="734"/>
        <v>박종언</v>
      </c>
      <c r="I1634" s="39" t="str">
        <f t="shared" si="735"/>
        <v>21970</v>
      </c>
      <c r="J1634" s="52" t="str">
        <f t="shared" si="736"/>
        <v/>
      </c>
      <c r="K1634" s="75">
        <f t="shared" si="737"/>
        <v>1</v>
      </c>
      <c r="L1634" s="76">
        <f t="shared" si="738"/>
        <v>0.7</v>
      </c>
      <c r="M1634" s="76">
        <f t="shared" si="739"/>
        <v>1E-3</v>
      </c>
      <c r="N1634" s="76">
        <f t="shared" si="740"/>
        <v>0.7</v>
      </c>
      <c r="O1634" s="42">
        <f t="shared" si="741"/>
        <v>1</v>
      </c>
      <c r="P1634" s="39" t="str">
        <f t="shared" si="742"/>
        <v>목록(Manifest)</v>
      </c>
      <c r="Q1634" s="72">
        <f t="shared" si="743"/>
        <v>65</v>
      </c>
      <c r="R1634" s="43" t="str">
        <f t="shared" si="744"/>
        <v>5X033</v>
      </c>
      <c r="S1634" s="82" t="str">
        <f t="shared" si="745"/>
        <v/>
      </c>
      <c r="T1634" s="40">
        <f t="shared" si="746"/>
        <v>45912</v>
      </c>
      <c r="U1634" s="44">
        <v>2500</v>
      </c>
      <c r="V1634" s="44">
        <f t="shared" si="747"/>
        <v>0</v>
      </c>
      <c r="W1634" s="77">
        <f t="shared" si="748"/>
        <v>2500</v>
      </c>
      <c r="X1634" s="78">
        <f t="shared" si="749"/>
        <v>0</v>
      </c>
      <c r="Y1634" s="44" cm="1">
        <f t="array" ref="Y1634">_xlfn.IFNA(_xlfn.IFS(AND(Q1634&gt;=2000, Q1634&lt;3000), 10000, AND(Q1634&gt;=3000, Q1634&lt;4000), 15000, AND(Q1634&gt;=4000, Q1634&lt;5000), 20000, AND(Q1634&gt;=5000), 25000),0)</f>
        <v>0</v>
      </c>
      <c r="Z1634" s="91">
        <f t="shared" si="750"/>
        <v>0</v>
      </c>
      <c r="AA1634" s="44">
        <f t="shared" si="751"/>
        <v>0</v>
      </c>
      <c r="AB1634" s="44"/>
      <c r="AC1634" s="44"/>
      <c r="AD1634" s="44"/>
      <c r="AE1634" s="44">
        <f>VLOOKUP(O1634,정산업데이트!$A$6:$B$12,2,10)</f>
        <v>0</v>
      </c>
      <c r="AF1634" s="44"/>
      <c r="AG1634" s="79">
        <f t="shared" si="752"/>
        <v>0</v>
      </c>
      <c r="AH1634" s="80">
        <f t="shared" si="753"/>
        <v>2500</v>
      </c>
      <c r="AI1634" s="93"/>
      <c r="AJ1634" s="84" t="s">
        <v>8911</v>
      </c>
      <c r="AK1634" s="84" t="s">
        <v>73</v>
      </c>
      <c r="AL1634" s="84" t="s">
        <v>8912</v>
      </c>
      <c r="AM1634" s="84" t="s">
        <v>10498</v>
      </c>
      <c r="AN1634" s="84" t="s">
        <v>10499</v>
      </c>
      <c r="AO1634" s="84" t="s">
        <v>10500</v>
      </c>
      <c r="AP1634" s="84" t="s">
        <v>10501</v>
      </c>
      <c r="AQ1634" s="84" t="s">
        <v>122</v>
      </c>
      <c r="AR1634" s="85">
        <v>1</v>
      </c>
      <c r="AS1634" s="86">
        <v>0.7</v>
      </c>
      <c r="AT1634" s="86">
        <v>1E-3</v>
      </c>
      <c r="AU1634" s="86">
        <v>0.7</v>
      </c>
      <c r="AV1634" s="84" t="s">
        <v>7</v>
      </c>
      <c r="AW1634" s="86">
        <v>65</v>
      </c>
      <c r="AX1634" s="84" t="s">
        <v>68</v>
      </c>
      <c r="AY1634" s="84" t="s">
        <v>68</v>
      </c>
      <c r="AZ1634" s="84" t="s">
        <v>68</v>
      </c>
      <c r="BA1634" s="84" t="s">
        <v>68</v>
      </c>
      <c r="BB1634" s="84" t="s">
        <v>68</v>
      </c>
      <c r="BC1634" s="84" t="s">
        <v>142</v>
      </c>
      <c r="BD1634" s="84" t="s">
        <v>106</v>
      </c>
      <c r="BE1634" s="84" t="s">
        <v>107</v>
      </c>
      <c r="BF1634" s="84" t="s">
        <v>122</v>
      </c>
      <c r="BG1634" s="84" t="s">
        <v>69</v>
      </c>
      <c r="BH1634" s="92" t="s">
        <v>10502</v>
      </c>
      <c r="BI1634" s="84" t="s">
        <v>122</v>
      </c>
      <c r="BJ1634" s="84" t="s">
        <v>10503</v>
      </c>
      <c r="BK1634" s="84" t="s">
        <v>867</v>
      </c>
      <c r="BL1634" s="84" t="s">
        <v>122</v>
      </c>
      <c r="BM1634" s="84" t="s">
        <v>106</v>
      </c>
      <c r="BN1634" s="84" t="s">
        <v>70</v>
      </c>
      <c r="BO1634" s="84" t="s">
        <v>71</v>
      </c>
      <c r="BP1634" s="84" t="s">
        <v>122</v>
      </c>
      <c r="BQ1634" s="84" t="s">
        <v>163</v>
      </c>
    </row>
    <row r="1635" spans="1:69" ht="14.4" x14ac:dyDescent="0.3">
      <c r="A1635" s="40" t="str">
        <f t="shared" si="727"/>
        <v>2025-09-12</v>
      </c>
      <c r="B1635" s="40" t="str">
        <f t="shared" si="728"/>
        <v>SYD</v>
      </c>
      <c r="C1635" s="39" t="str">
        <f t="shared" si="729"/>
        <v>40644104686</v>
      </c>
      <c r="D1635" s="41" t="str">
        <f t="shared" si="730"/>
        <v>PKR253445243</v>
      </c>
      <c r="E1635" s="41" t="str">
        <f t="shared" si="731"/>
        <v>596421476456</v>
      </c>
      <c r="F1635" s="39" t="str">
        <f t="shared" si="732"/>
        <v>2254239</v>
      </c>
      <c r="G1635" s="39" t="str">
        <f t="shared" si="733"/>
        <v>WISE EXPRESS(BIOSYDNEY)</v>
      </c>
      <c r="H1635" s="41" t="str">
        <f t="shared" si="734"/>
        <v>허준</v>
      </c>
      <c r="I1635" s="39" t="str">
        <f t="shared" si="735"/>
        <v>62423</v>
      </c>
      <c r="J1635" s="52" t="str">
        <f t="shared" si="736"/>
        <v/>
      </c>
      <c r="K1635" s="75">
        <f t="shared" si="737"/>
        <v>1</v>
      </c>
      <c r="L1635" s="76">
        <f t="shared" si="738"/>
        <v>1</v>
      </c>
      <c r="M1635" s="76">
        <f t="shared" si="739"/>
        <v>1E-3</v>
      </c>
      <c r="N1635" s="76">
        <f t="shared" si="740"/>
        <v>1</v>
      </c>
      <c r="O1635" s="42">
        <f t="shared" si="741"/>
        <v>1</v>
      </c>
      <c r="P1635" s="39" t="str">
        <f t="shared" si="742"/>
        <v>일반(목록배제,Normal-Manifest Exception)</v>
      </c>
      <c r="Q1635" s="72">
        <f t="shared" si="743"/>
        <v>110</v>
      </c>
      <c r="R1635" s="43" t="str">
        <f t="shared" si="744"/>
        <v>5X033</v>
      </c>
      <c r="S1635" s="82" t="str">
        <f t="shared" si="745"/>
        <v/>
      </c>
      <c r="T1635" s="40">
        <f t="shared" si="746"/>
        <v>45912</v>
      </c>
      <c r="U1635" s="44">
        <v>2500</v>
      </c>
      <c r="V1635" s="44">
        <f t="shared" si="747"/>
        <v>0</v>
      </c>
      <c r="W1635" s="77">
        <f t="shared" si="748"/>
        <v>2500</v>
      </c>
      <c r="X1635" s="78">
        <f t="shared" si="749"/>
        <v>0</v>
      </c>
      <c r="Y1635" s="44" cm="1">
        <f t="array" ref="Y1635">_xlfn.IFNA(_xlfn.IFS(AND(Q1635&gt;=2000, Q1635&lt;3000), 10000, AND(Q1635&gt;=3000, Q1635&lt;4000), 15000, AND(Q1635&gt;=4000, Q1635&lt;5000), 20000, AND(Q1635&gt;=5000), 25000),0)</f>
        <v>0</v>
      </c>
      <c r="Z1635" s="91">
        <f t="shared" si="750"/>
        <v>300</v>
      </c>
      <c r="AA1635" s="44">
        <f t="shared" si="751"/>
        <v>0</v>
      </c>
      <c r="AB1635" s="44"/>
      <c r="AC1635" s="44"/>
      <c r="AD1635" s="44"/>
      <c r="AE1635" s="44">
        <f>VLOOKUP(O1635,정산업데이트!$A$6:$B$12,2,10)</f>
        <v>0</v>
      </c>
      <c r="AF1635" s="44"/>
      <c r="AG1635" s="79">
        <f t="shared" si="752"/>
        <v>300</v>
      </c>
      <c r="AH1635" s="80">
        <f t="shared" si="753"/>
        <v>2800</v>
      </c>
      <c r="AI1635" s="93"/>
      <c r="AJ1635" s="84" t="s">
        <v>8911</v>
      </c>
      <c r="AK1635" s="84" t="s">
        <v>73</v>
      </c>
      <c r="AL1635" s="84" t="s">
        <v>8912</v>
      </c>
      <c r="AM1635" s="84" t="s">
        <v>10504</v>
      </c>
      <c r="AN1635" s="84" t="s">
        <v>10505</v>
      </c>
      <c r="AO1635" s="84" t="s">
        <v>10506</v>
      </c>
      <c r="AP1635" s="84" t="s">
        <v>10507</v>
      </c>
      <c r="AQ1635" s="84" t="s">
        <v>122</v>
      </c>
      <c r="AR1635" s="85">
        <v>1</v>
      </c>
      <c r="AS1635" s="86">
        <v>1</v>
      </c>
      <c r="AT1635" s="86">
        <v>1E-3</v>
      </c>
      <c r="AU1635" s="86">
        <v>1</v>
      </c>
      <c r="AV1635" s="84" t="s">
        <v>8</v>
      </c>
      <c r="AW1635" s="86">
        <v>110</v>
      </c>
      <c r="AX1635" s="84" t="s">
        <v>68</v>
      </c>
      <c r="AY1635" s="84" t="s">
        <v>68</v>
      </c>
      <c r="AZ1635" s="84" t="s">
        <v>68</v>
      </c>
      <c r="BA1635" s="84" t="s">
        <v>68</v>
      </c>
      <c r="BB1635" s="84" t="s">
        <v>68</v>
      </c>
      <c r="BC1635" s="84" t="s">
        <v>126</v>
      </c>
      <c r="BD1635" s="84" t="s">
        <v>90</v>
      </c>
      <c r="BE1635" s="84" t="s">
        <v>111</v>
      </c>
      <c r="BF1635" s="84" t="s">
        <v>122</v>
      </c>
      <c r="BG1635" s="84" t="s">
        <v>69</v>
      </c>
      <c r="BH1635" s="92" t="s">
        <v>10508</v>
      </c>
      <c r="BI1635" s="84" t="s">
        <v>122</v>
      </c>
      <c r="BJ1635" s="84" t="s">
        <v>10509</v>
      </c>
      <c r="BK1635" s="84" t="s">
        <v>867</v>
      </c>
      <c r="BL1635" s="84" t="s">
        <v>122</v>
      </c>
      <c r="BM1635" s="84" t="s">
        <v>90</v>
      </c>
      <c r="BN1635" s="84" t="s">
        <v>70</v>
      </c>
      <c r="BO1635" s="84" t="s">
        <v>71</v>
      </c>
      <c r="BP1635" s="84" t="s">
        <v>122</v>
      </c>
      <c r="BQ1635" s="84" t="s">
        <v>163</v>
      </c>
    </row>
    <row r="1636" spans="1:69" ht="14.4" customHeight="1" x14ac:dyDescent="0.3">
      <c r="A1636" s="40" t="str">
        <f t="shared" si="727"/>
        <v>2025-09-12</v>
      </c>
      <c r="B1636" s="40" t="str">
        <f t="shared" si="728"/>
        <v>SYD</v>
      </c>
      <c r="C1636" s="39" t="str">
        <f t="shared" si="729"/>
        <v>40644104686</v>
      </c>
      <c r="D1636" s="41" t="str">
        <f t="shared" si="730"/>
        <v>PKR253445244</v>
      </c>
      <c r="E1636" s="41" t="str">
        <f t="shared" si="731"/>
        <v>596421476460</v>
      </c>
      <c r="F1636" s="39" t="str">
        <f t="shared" si="732"/>
        <v>2254239</v>
      </c>
      <c r="G1636" s="39" t="str">
        <f t="shared" si="733"/>
        <v>WISE EXPRESS(BIOSYDNEY)</v>
      </c>
      <c r="H1636" s="41" t="str">
        <f t="shared" si="734"/>
        <v>김예진</v>
      </c>
      <c r="I1636" s="39" t="str">
        <f t="shared" si="735"/>
        <v>06998</v>
      </c>
      <c r="J1636" s="52" t="str">
        <f t="shared" si="736"/>
        <v/>
      </c>
      <c r="K1636" s="75">
        <f t="shared" si="737"/>
        <v>1</v>
      </c>
      <c r="L1636" s="76">
        <f t="shared" si="738"/>
        <v>1</v>
      </c>
      <c r="M1636" s="76">
        <f t="shared" si="739"/>
        <v>1E-3</v>
      </c>
      <c r="N1636" s="76">
        <f t="shared" si="740"/>
        <v>1</v>
      </c>
      <c r="O1636" s="42">
        <f t="shared" si="741"/>
        <v>1</v>
      </c>
      <c r="P1636" s="39" t="str">
        <f t="shared" si="742"/>
        <v>일반(목록배제,Normal-Manifest Exception)</v>
      </c>
      <c r="Q1636" s="72">
        <f t="shared" si="743"/>
        <v>90</v>
      </c>
      <c r="R1636" s="43" t="str">
        <f t="shared" si="744"/>
        <v>5X033</v>
      </c>
      <c r="S1636" s="82" t="str">
        <f t="shared" si="745"/>
        <v/>
      </c>
      <c r="T1636" s="40">
        <f t="shared" si="746"/>
        <v>45912</v>
      </c>
      <c r="U1636" s="44">
        <v>2500</v>
      </c>
      <c r="V1636" s="44">
        <f t="shared" si="747"/>
        <v>0</v>
      </c>
      <c r="W1636" s="77">
        <f t="shared" si="748"/>
        <v>2500</v>
      </c>
      <c r="X1636" s="78">
        <f t="shared" si="749"/>
        <v>0</v>
      </c>
      <c r="Y1636" s="44" cm="1">
        <f t="array" ref="Y1636">_xlfn.IFNA(_xlfn.IFS(AND(Q1636&gt;=2000, Q1636&lt;3000), 10000, AND(Q1636&gt;=3000, Q1636&lt;4000), 15000, AND(Q1636&gt;=4000, Q1636&lt;5000), 20000, AND(Q1636&gt;=5000), 25000),0)</f>
        <v>0</v>
      </c>
      <c r="Z1636" s="91">
        <f t="shared" si="750"/>
        <v>300</v>
      </c>
      <c r="AA1636" s="44">
        <f t="shared" si="751"/>
        <v>0</v>
      </c>
      <c r="AB1636" s="44"/>
      <c r="AC1636" s="44"/>
      <c r="AD1636" s="44"/>
      <c r="AE1636" s="44">
        <f>VLOOKUP(O1636,정산업데이트!$A$6:$B$12,2,10)</f>
        <v>0</v>
      </c>
      <c r="AF1636" s="44"/>
      <c r="AG1636" s="79">
        <f t="shared" si="752"/>
        <v>300</v>
      </c>
      <c r="AH1636" s="80">
        <f t="shared" si="753"/>
        <v>2800</v>
      </c>
      <c r="AI1636" s="93"/>
      <c r="AJ1636" s="84" t="s">
        <v>8911</v>
      </c>
      <c r="AK1636" s="84" t="s">
        <v>73</v>
      </c>
      <c r="AL1636" s="84" t="s">
        <v>8912</v>
      </c>
      <c r="AM1636" s="84" t="s">
        <v>10510</v>
      </c>
      <c r="AN1636" s="84" t="s">
        <v>10511</v>
      </c>
      <c r="AO1636" s="84" t="s">
        <v>10512</v>
      </c>
      <c r="AP1636" s="84" t="s">
        <v>10513</v>
      </c>
      <c r="AQ1636" s="84" t="s">
        <v>122</v>
      </c>
      <c r="AR1636" s="85">
        <v>1</v>
      </c>
      <c r="AS1636" s="86">
        <v>1</v>
      </c>
      <c r="AT1636" s="86">
        <v>1E-3</v>
      </c>
      <c r="AU1636" s="86">
        <v>1</v>
      </c>
      <c r="AV1636" s="84" t="s">
        <v>8</v>
      </c>
      <c r="AW1636" s="86">
        <v>90</v>
      </c>
      <c r="AX1636" s="84" t="s">
        <v>68</v>
      </c>
      <c r="AY1636" s="84" t="s">
        <v>68</v>
      </c>
      <c r="AZ1636" s="84" t="s">
        <v>68</v>
      </c>
      <c r="BA1636" s="84" t="s">
        <v>68</v>
      </c>
      <c r="BB1636" s="84" t="s">
        <v>68</v>
      </c>
      <c r="BC1636" s="84" t="s">
        <v>126</v>
      </c>
      <c r="BD1636" s="84" t="s">
        <v>90</v>
      </c>
      <c r="BE1636" s="84" t="s">
        <v>111</v>
      </c>
      <c r="BF1636" s="84" t="s">
        <v>122</v>
      </c>
      <c r="BG1636" s="84" t="s">
        <v>69</v>
      </c>
      <c r="BH1636" s="92" t="s">
        <v>10514</v>
      </c>
      <c r="BI1636" s="84" t="s">
        <v>122</v>
      </c>
      <c r="BJ1636" s="84" t="s">
        <v>10515</v>
      </c>
      <c r="BK1636" s="84" t="s">
        <v>867</v>
      </c>
      <c r="BL1636" s="84" t="s">
        <v>122</v>
      </c>
      <c r="BM1636" s="84" t="s">
        <v>90</v>
      </c>
      <c r="BN1636" s="84" t="s">
        <v>70</v>
      </c>
      <c r="BO1636" s="84" t="s">
        <v>71</v>
      </c>
      <c r="BP1636" s="84" t="s">
        <v>122</v>
      </c>
      <c r="BQ1636" s="84" t="s">
        <v>163</v>
      </c>
    </row>
    <row r="1637" spans="1:69" ht="14.4" x14ac:dyDescent="0.3">
      <c r="A1637" s="40" t="str">
        <f t="shared" si="727"/>
        <v>2025-09-12</v>
      </c>
      <c r="B1637" s="40" t="str">
        <f t="shared" si="728"/>
        <v>SYD</v>
      </c>
      <c r="C1637" s="39" t="str">
        <f t="shared" si="729"/>
        <v>40644104686</v>
      </c>
      <c r="D1637" s="41" t="str">
        <f t="shared" si="730"/>
        <v>PKR253445245</v>
      </c>
      <c r="E1637" s="41" t="str">
        <f t="shared" si="731"/>
        <v>596421476471</v>
      </c>
      <c r="F1637" s="39" t="str">
        <f t="shared" si="732"/>
        <v>2254239</v>
      </c>
      <c r="G1637" s="39" t="str">
        <f t="shared" si="733"/>
        <v>WISE EXPRESS(BIOSYDNEY)</v>
      </c>
      <c r="H1637" s="41" t="str">
        <f t="shared" si="734"/>
        <v>김덕희</v>
      </c>
      <c r="I1637" s="39" t="str">
        <f t="shared" si="735"/>
        <v>21971</v>
      </c>
      <c r="J1637" s="52" t="str">
        <f t="shared" si="736"/>
        <v/>
      </c>
      <c r="K1637" s="75">
        <f t="shared" si="737"/>
        <v>1</v>
      </c>
      <c r="L1637" s="76">
        <f t="shared" si="738"/>
        <v>1</v>
      </c>
      <c r="M1637" s="76">
        <f t="shared" si="739"/>
        <v>1E-3</v>
      </c>
      <c r="N1637" s="76">
        <f t="shared" si="740"/>
        <v>1</v>
      </c>
      <c r="O1637" s="42">
        <f t="shared" si="741"/>
        <v>1</v>
      </c>
      <c r="P1637" s="39" t="str">
        <f t="shared" si="742"/>
        <v>일반(목록배제,Normal-Manifest Exception)</v>
      </c>
      <c r="Q1637" s="72">
        <f t="shared" si="743"/>
        <v>120</v>
      </c>
      <c r="R1637" s="43" t="str">
        <f t="shared" si="744"/>
        <v>5X033</v>
      </c>
      <c r="S1637" s="82" t="str">
        <f t="shared" si="745"/>
        <v/>
      </c>
      <c r="T1637" s="40">
        <f t="shared" si="746"/>
        <v>45912</v>
      </c>
      <c r="U1637" s="44">
        <v>2500</v>
      </c>
      <c r="V1637" s="44">
        <f t="shared" si="747"/>
        <v>0</v>
      </c>
      <c r="W1637" s="77">
        <f t="shared" si="748"/>
        <v>2500</v>
      </c>
      <c r="X1637" s="78">
        <f t="shared" si="749"/>
        <v>0</v>
      </c>
      <c r="Y1637" s="44" cm="1">
        <f t="array" ref="Y1637">_xlfn.IFNA(_xlfn.IFS(AND(Q1637&gt;=2000, Q1637&lt;3000), 10000, AND(Q1637&gt;=3000, Q1637&lt;4000), 15000, AND(Q1637&gt;=4000, Q1637&lt;5000), 20000, AND(Q1637&gt;=5000), 25000),0)</f>
        <v>0</v>
      </c>
      <c r="Z1637" s="91">
        <f t="shared" si="750"/>
        <v>300</v>
      </c>
      <c r="AA1637" s="44">
        <f t="shared" si="751"/>
        <v>0</v>
      </c>
      <c r="AB1637" s="44"/>
      <c r="AC1637" s="44"/>
      <c r="AD1637" s="44"/>
      <c r="AE1637" s="44">
        <f>VLOOKUP(O1637,정산업데이트!$A$6:$B$12,2,10)</f>
        <v>0</v>
      </c>
      <c r="AF1637" s="44"/>
      <c r="AG1637" s="79">
        <f t="shared" si="752"/>
        <v>300</v>
      </c>
      <c r="AH1637" s="80">
        <f t="shared" si="753"/>
        <v>2800</v>
      </c>
      <c r="AI1637" s="93"/>
      <c r="AJ1637" s="84" t="s">
        <v>8911</v>
      </c>
      <c r="AK1637" s="84" t="s">
        <v>73</v>
      </c>
      <c r="AL1637" s="84" t="s">
        <v>8912</v>
      </c>
      <c r="AM1637" s="84" t="s">
        <v>10516</v>
      </c>
      <c r="AN1637" s="84" t="s">
        <v>10517</v>
      </c>
      <c r="AO1637" s="84" t="s">
        <v>10518</v>
      </c>
      <c r="AP1637" s="84" t="s">
        <v>10519</v>
      </c>
      <c r="AQ1637" s="84" t="s">
        <v>122</v>
      </c>
      <c r="AR1637" s="85">
        <v>1</v>
      </c>
      <c r="AS1637" s="86">
        <v>1</v>
      </c>
      <c r="AT1637" s="86">
        <v>1E-3</v>
      </c>
      <c r="AU1637" s="86">
        <v>1</v>
      </c>
      <c r="AV1637" s="84" t="s">
        <v>8</v>
      </c>
      <c r="AW1637" s="86">
        <v>120</v>
      </c>
      <c r="AX1637" s="84" t="s">
        <v>68</v>
      </c>
      <c r="AY1637" s="84" t="s">
        <v>68</v>
      </c>
      <c r="AZ1637" s="84" t="s">
        <v>68</v>
      </c>
      <c r="BA1637" s="84" t="s">
        <v>68</v>
      </c>
      <c r="BB1637" s="84" t="s">
        <v>68</v>
      </c>
      <c r="BC1637" s="84" t="s">
        <v>126</v>
      </c>
      <c r="BD1637" s="84" t="s">
        <v>90</v>
      </c>
      <c r="BE1637" s="84" t="s">
        <v>111</v>
      </c>
      <c r="BF1637" s="84" t="s">
        <v>122</v>
      </c>
      <c r="BG1637" s="84" t="s">
        <v>69</v>
      </c>
      <c r="BH1637" s="92" t="s">
        <v>10520</v>
      </c>
      <c r="BI1637" s="84" t="s">
        <v>122</v>
      </c>
      <c r="BJ1637" s="84" t="s">
        <v>10521</v>
      </c>
      <c r="BK1637" s="84" t="s">
        <v>867</v>
      </c>
      <c r="BL1637" s="84" t="s">
        <v>122</v>
      </c>
      <c r="BM1637" s="84" t="s">
        <v>90</v>
      </c>
      <c r="BN1637" s="84" t="s">
        <v>70</v>
      </c>
      <c r="BO1637" s="84" t="s">
        <v>71</v>
      </c>
      <c r="BP1637" s="84" t="s">
        <v>122</v>
      </c>
      <c r="BQ1637" s="84" t="s">
        <v>163</v>
      </c>
    </row>
    <row r="1638" spans="1:69" ht="14.4" customHeight="1" x14ac:dyDescent="0.3">
      <c r="A1638" s="40" t="str">
        <f t="shared" si="727"/>
        <v>2025-09-12</v>
      </c>
      <c r="B1638" s="40" t="str">
        <f t="shared" si="728"/>
        <v>SYD</v>
      </c>
      <c r="C1638" s="39" t="str">
        <f t="shared" si="729"/>
        <v>40644104686</v>
      </c>
      <c r="D1638" s="41" t="str">
        <f t="shared" si="730"/>
        <v>PKR253445246</v>
      </c>
      <c r="E1638" s="41" t="str">
        <f t="shared" si="731"/>
        <v>596421476482</v>
      </c>
      <c r="F1638" s="39" t="str">
        <f t="shared" si="732"/>
        <v>2254239</v>
      </c>
      <c r="G1638" s="39" t="str">
        <f t="shared" si="733"/>
        <v>WISE EXPRESS(BIOSYDNEY)</v>
      </c>
      <c r="H1638" s="41" t="str">
        <f t="shared" si="734"/>
        <v>박소영</v>
      </c>
      <c r="I1638" s="39" t="str">
        <f t="shared" si="735"/>
        <v>55632</v>
      </c>
      <c r="J1638" s="52" t="str">
        <f t="shared" si="736"/>
        <v/>
      </c>
      <c r="K1638" s="75">
        <f t="shared" si="737"/>
        <v>1</v>
      </c>
      <c r="L1638" s="76">
        <f t="shared" si="738"/>
        <v>1</v>
      </c>
      <c r="M1638" s="76">
        <f t="shared" si="739"/>
        <v>1E-3</v>
      </c>
      <c r="N1638" s="76">
        <f t="shared" si="740"/>
        <v>1</v>
      </c>
      <c r="O1638" s="42">
        <f t="shared" si="741"/>
        <v>1</v>
      </c>
      <c r="P1638" s="39" t="str">
        <f t="shared" si="742"/>
        <v>일반(목록배제,Normal-Manifest Exception)</v>
      </c>
      <c r="Q1638" s="72">
        <f t="shared" si="743"/>
        <v>120</v>
      </c>
      <c r="R1638" s="43" t="str">
        <f t="shared" si="744"/>
        <v>5X033</v>
      </c>
      <c r="S1638" s="82" t="str">
        <f t="shared" si="745"/>
        <v/>
      </c>
      <c r="T1638" s="40">
        <f t="shared" si="746"/>
        <v>45912</v>
      </c>
      <c r="U1638" s="44">
        <v>2500</v>
      </c>
      <c r="V1638" s="44">
        <f t="shared" si="747"/>
        <v>0</v>
      </c>
      <c r="W1638" s="77">
        <f t="shared" si="748"/>
        <v>2500</v>
      </c>
      <c r="X1638" s="78">
        <f t="shared" si="749"/>
        <v>0</v>
      </c>
      <c r="Y1638" s="44" cm="1">
        <f t="array" ref="Y1638">_xlfn.IFNA(_xlfn.IFS(AND(Q1638&gt;=2000, Q1638&lt;3000), 10000, AND(Q1638&gt;=3000, Q1638&lt;4000), 15000, AND(Q1638&gt;=4000, Q1638&lt;5000), 20000, AND(Q1638&gt;=5000), 25000),0)</f>
        <v>0</v>
      </c>
      <c r="Z1638" s="91">
        <f t="shared" si="750"/>
        <v>300</v>
      </c>
      <c r="AA1638" s="44">
        <f t="shared" si="751"/>
        <v>0</v>
      </c>
      <c r="AB1638" s="44"/>
      <c r="AC1638" s="44"/>
      <c r="AD1638" s="44"/>
      <c r="AE1638" s="44">
        <f>VLOOKUP(O1638,정산업데이트!$A$6:$B$12,2,10)</f>
        <v>0</v>
      </c>
      <c r="AF1638" s="44"/>
      <c r="AG1638" s="79">
        <f t="shared" si="752"/>
        <v>300</v>
      </c>
      <c r="AH1638" s="80">
        <f t="shared" si="753"/>
        <v>2800</v>
      </c>
      <c r="AI1638" s="93"/>
      <c r="AJ1638" s="84" t="s">
        <v>8911</v>
      </c>
      <c r="AK1638" s="84" t="s">
        <v>73</v>
      </c>
      <c r="AL1638" s="84" t="s">
        <v>8912</v>
      </c>
      <c r="AM1638" s="84" t="s">
        <v>10522</v>
      </c>
      <c r="AN1638" s="84" t="s">
        <v>874</v>
      </c>
      <c r="AO1638" s="84" t="s">
        <v>10523</v>
      </c>
      <c r="AP1638" s="84" t="s">
        <v>10524</v>
      </c>
      <c r="AQ1638" s="84" t="s">
        <v>122</v>
      </c>
      <c r="AR1638" s="85">
        <v>1</v>
      </c>
      <c r="AS1638" s="86">
        <v>1</v>
      </c>
      <c r="AT1638" s="86">
        <v>1E-3</v>
      </c>
      <c r="AU1638" s="86">
        <v>1</v>
      </c>
      <c r="AV1638" s="84" t="s">
        <v>8</v>
      </c>
      <c r="AW1638" s="86">
        <v>120</v>
      </c>
      <c r="AX1638" s="84" t="s">
        <v>68</v>
      </c>
      <c r="AY1638" s="84" t="s">
        <v>68</v>
      </c>
      <c r="AZ1638" s="84" t="s">
        <v>68</v>
      </c>
      <c r="BA1638" s="84" t="s">
        <v>68</v>
      </c>
      <c r="BB1638" s="84" t="s">
        <v>68</v>
      </c>
      <c r="BC1638" s="84" t="s">
        <v>126</v>
      </c>
      <c r="BD1638" s="84" t="s">
        <v>90</v>
      </c>
      <c r="BE1638" s="84" t="s">
        <v>111</v>
      </c>
      <c r="BF1638" s="84" t="s">
        <v>122</v>
      </c>
      <c r="BG1638" s="84" t="s">
        <v>69</v>
      </c>
      <c r="BH1638" s="92" t="s">
        <v>10525</v>
      </c>
      <c r="BI1638" s="84" t="s">
        <v>122</v>
      </c>
      <c r="BJ1638" s="84" t="s">
        <v>10526</v>
      </c>
      <c r="BK1638" s="84" t="s">
        <v>867</v>
      </c>
      <c r="BL1638" s="84" t="s">
        <v>122</v>
      </c>
      <c r="BM1638" s="84" t="s">
        <v>90</v>
      </c>
      <c r="BN1638" s="84" t="s">
        <v>70</v>
      </c>
      <c r="BO1638" s="84" t="s">
        <v>71</v>
      </c>
      <c r="BP1638" s="84" t="s">
        <v>122</v>
      </c>
      <c r="BQ1638" s="84" t="s">
        <v>163</v>
      </c>
    </row>
    <row r="1639" spans="1:69" ht="14.4" x14ac:dyDescent="0.3">
      <c r="A1639" s="40" t="str">
        <f t="shared" si="727"/>
        <v>2025-09-12</v>
      </c>
      <c r="B1639" s="40" t="str">
        <f t="shared" si="728"/>
        <v>SYD</v>
      </c>
      <c r="C1639" s="39" t="str">
        <f t="shared" si="729"/>
        <v>40644104686</v>
      </c>
      <c r="D1639" s="41" t="str">
        <f t="shared" si="730"/>
        <v>PKR253445753</v>
      </c>
      <c r="E1639" s="41" t="str">
        <f t="shared" si="731"/>
        <v>596421476935</v>
      </c>
      <c r="F1639" s="39" t="str">
        <f t="shared" si="732"/>
        <v>2256683</v>
      </c>
      <c r="G1639" s="39" t="str">
        <f t="shared" si="733"/>
        <v>WISE EXPRESS LOGISTICS(PANGZIMOM)</v>
      </c>
      <c r="H1639" s="41" t="str">
        <f t="shared" si="734"/>
        <v>김혜인</v>
      </c>
      <c r="I1639" s="39" t="str">
        <f t="shared" si="735"/>
        <v>10956</v>
      </c>
      <c r="J1639" s="52" t="str">
        <f t="shared" si="736"/>
        <v/>
      </c>
      <c r="K1639" s="75">
        <f t="shared" si="737"/>
        <v>1</v>
      </c>
      <c r="L1639" s="76">
        <f t="shared" si="738"/>
        <v>1</v>
      </c>
      <c r="M1639" s="76">
        <f t="shared" si="739"/>
        <v>1E-3</v>
      </c>
      <c r="N1639" s="76">
        <f t="shared" si="740"/>
        <v>1</v>
      </c>
      <c r="O1639" s="42">
        <f t="shared" si="741"/>
        <v>1</v>
      </c>
      <c r="P1639" s="39" t="str">
        <f t="shared" si="742"/>
        <v>목록(Manifest)</v>
      </c>
      <c r="Q1639" s="72">
        <f t="shared" si="743"/>
        <v>45</v>
      </c>
      <c r="R1639" s="43" t="str">
        <f t="shared" si="744"/>
        <v>5X033</v>
      </c>
      <c r="S1639" s="82" t="str">
        <f t="shared" si="745"/>
        <v/>
      </c>
      <c r="T1639" s="40">
        <f t="shared" si="746"/>
        <v>45912</v>
      </c>
      <c r="U1639" s="44">
        <v>2500</v>
      </c>
      <c r="V1639" s="44">
        <f t="shared" si="747"/>
        <v>0</v>
      </c>
      <c r="W1639" s="77">
        <f t="shared" si="748"/>
        <v>2500</v>
      </c>
      <c r="X1639" s="78">
        <f t="shared" si="749"/>
        <v>0</v>
      </c>
      <c r="Y1639" s="44" cm="1">
        <f t="array" ref="Y1639">_xlfn.IFNA(_xlfn.IFS(AND(Q1639&gt;=2000, Q1639&lt;3000), 10000, AND(Q1639&gt;=3000, Q1639&lt;4000), 15000, AND(Q1639&gt;=4000, Q1639&lt;5000), 20000, AND(Q1639&gt;=5000), 25000),0)</f>
        <v>0</v>
      </c>
      <c r="Z1639" s="91">
        <f t="shared" si="750"/>
        <v>0</v>
      </c>
      <c r="AA1639" s="44">
        <f t="shared" si="751"/>
        <v>0</v>
      </c>
      <c r="AB1639" s="44"/>
      <c r="AC1639" s="44"/>
      <c r="AD1639" s="44"/>
      <c r="AE1639" s="44">
        <f>VLOOKUP(O1639,정산업데이트!$A$6:$B$12,2,10)</f>
        <v>0</v>
      </c>
      <c r="AF1639" s="44"/>
      <c r="AG1639" s="79">
        <f t="shared" si="752"/>
        <v>0</v>
      </c>
      <c r="AH1639" s="80">
        <f t="shared" si="753"/>
        <v>2500</v>
      </c>
      <c r="AI1639" s="93"/>
      <c r="AJ1639" s="84" t="s">
        <v>8911</v>
      </c>
      <c r="AK1639" s="84" t="s">
        <v>73</v>
      </c>
      <c r="AL1639" s="84" t="s">
        <v>8912</v>
      </c>
      <c r="AM1639" s="84" t="s">
        <v>10527</v>
      </c>
      <c r="AN1639" s="84" t="s">
        <v>645</v>
      </c>
      <c r="AO1639" s="84" t="s">
        <v>10528</v>
      </c>
      <c r="AP1639" s="84" t="s">
        <v>8648</v>
      </c>
      <c r="AQ1639" s="84" t="s">
        <v>122</v>
      </c>
      <c r="AR1639" s="85">
        <v>1</v>
      </c>
      <c r="AS1639" s="86">
        <v>1</v>
      </c>
      <c r="AT1639" s="86">
        <v>1E-3</v>
      </c>
      <c r="AU1639" s="86">
        <v>1</v>
      </c>
      <c r="AV1639" s="84" t="s">
        <v>7</v>
      </c>
      <c r="AW1639" s="86">
        <v>45</v>
      </c>
      <c r="AX1639" s="84" t="s">
        <v>68</v>
      </c>
      <c r="AY1639" s="84" t="s">
        <v>68</v>
      </c>
      <c r="AZ1639" s="84" t="s">
        <v>68</v>
      </c>
      <c r="BA1639" s="84" t="s">
        <v>68</v>
      </c>
      <c r="BB1639" s="84" t="s">
        <v>68</v>
      </c>
      <c r="BC1639" s="84" t="s">
        <v>441</v>
      </c>
      <c r="BD1639" s="84" t="s">
        <v>442</v>
      </c>
      <c r="BE1639" s="84" t="s">
        <v>448</v>
      </c>
      <c r="BF1639" s="84" t="s">
        <v>122</v>
      </c>
      <c r="BG1639" s="84" t="s">
        <v>69</v>
      </c>
      <c r="BH1639" s="92" t="s">
        <v>10529</v>
      </c>
      <c r="BI1639" s="84" t="s">
        <v>122</v>
      </c>
      <c r="BJ1639" s="84" t="s">
        <v>10530</v>
      </c>
      <c r="BK1639" s="84" t="s">
        <v>867</v>
      </c>
      <c r="BL1639" s="84" t="s">
        <v>122</v>
      </c>
      <c r="BM1639" s="84" t="s">
        <v>442</v>
      </c>
      <c r="BN1639" s="84" t="s">
        <v>70</v>
      </c>
      <c r="BO1639" s="84" t="s">
        <v>71</v>
      </c>
      <c r="BP1639" s="84" t="s">
        <v>122</v>
      </c>
      <c r="BQ1639" s="84" t="s">
        <v>163</v>
      </c>
    </row>
    <row r="1640" spans="1:69" ht="14.4" x14ac:dyDescent="0.3">
      <c r="A1640" s="40" t="str">
        <f t="shared" si="727"/>
        <v>2025-09-12</v>
      </c>
      <c r="B1640" s="40" t="str">
        <f t="shared" si="728"/>
        <v>SYD</v>
      </c>
      <c r="C1640" s="39" t="str">
        <f t="shared" si="729"/>
        <v>40644104686</v>
      </c>
      <c r="D1640" s="41" t="str">
        <f t="shared" si="730"/>
        <v>PKR253445754</v>
      </c>
      <c r="E1640" s="41" t="str">
        <f t="shared" si="731"/>
        <v>596421476946</v>
      </c>
      <c r="F1640" s="39" t="str">
        <f t="shared" si="732"/>
        <v>2256683</v>
      </c>
      <c r="G1640" s="39" t="str">
        <f t="shared" si="733"/>
        <v>WISE EXPRESS LOGISTICS(PANGZIMOM)</v>
      </c>
      <c r="H1640" s="41" t="str">
        <f t="shared" si="734"/>
        <v>김수희</v>
      </c>
      <c r="I1640" s="39" t="str">
        <f t="shared" si="735"/>
        <v>63127</v>
      </c>
      <c r="J1640" s="52" t="str">
        <f t="shared" si="736"/>
        <v/>
      </c>
      <c r="K1640" s="75">
        <f t="shared" si="737"/>
        <v>1</v>
      </c>
      <c r="L1640" s="76">
        <f t="shared" si="738"/>
        <v>1</v>
      </c>
      <c r="M1640" s="76">
        <f t="shared" si="739"/>
        <v>1E-3</v>
      </c>
      <c r="N1640" s="76">
        <f t="shared" si="740"/>
        <v>1</v>
      </c>
      <c r="O1640" s="42">
        <f t="shared" si="741"/>
        <v>1</v>
      </c>
      <c r="P1640" s="39" t="str">
        <f t="shared" si="742"/>
        <v>목록(Manifest)</v>
      </c>
      <c r="Q1640" s="72">
        <f t="shared" si="743"/>
        <v>45</v>
      </c>
      <c r="R1640" s="43" t="str">
        <f t="shared" si="744"/>
        <v>5X033</v>
      </c>
      <c r="S1640" s="82" t="str">
        <f t="shared" si="745"/>
        <v/>
      </c>
      <c r="T1640" s="40">
        <f t="shared" si="746"/>
        <v>45912</v>
      </c>
      <c r="U1640" s="44">
        <v>2500</v>
      </c>
      <c r="V1640" s="44">
        <f t="shared" si="747"/>
        <v>0</v>
      </c>
      <c r="W1640" s="77">
        <f t="shared" si="748"/>
        <v>2500</v>
      </c>
      <c r="X1640" s="78">
        <f t="shared" si="749"/>
        <v>0</v>
      </c>
      <c r="Y1640" s="44" cm="1">
        <f t="array" ref="Y1640">_xlfn.IFNA(_xlfn.IFS(AND(Q1640&gt;=2000, Q1640&lt;3000), 10000, AND(Q1640&gt;=3000, Q1640&lt;4000), 15000, AND(Q1640&gt;=4000, Q1640&lt;5000), 20000, AND(Q1640&gt;=5000), 25000),0)</f>
        <v>0</v>
      </c>
      <c r="Z1640" s="91">
        <f t="shared" si="750"/>
        <v>0</v>
      </c>
      <c r="AA1640" s="44">
        <f t="shared" si="751"/>
        <v>3000</v>
      </c>
      <c r="AB1640" s="44"/>
      <c r="AC1640" s="44"/>
      <c r="AD1640" s="44"/>
      <c r="AE1640" s="44">
        <f>VLOOKUP(O1640,정산업데이트!$A$6:$B$12,2,10)</f>
        <v>0</v>
      </c>
      <c r="AF1640" s="44"/>
      <c r="AG1640" s="79">
        <f t="shared" si="752"/>
        <v>3000</v>
      </c>
      <c r="AH1640" s="80">
        <f t="shared" si="753"/>
        <v>5500</v>
      </c>
      <c r="AI1640" s="93"/>
      <c r="AJ1640" s="84" t="s">
        <v>8911</v>
      </c>
      <c r="AK1640" s="84" t="s">
        <v>73</v>
      </c>
      <c r="AL1640" s="84" t="s">
        <v>8912</v>
      </c>
      <c r="AM1640" s="84" t="s">
        <v>10531</v>
      </c>
      <c r="AN1640" s="84" t="s">
        <v>252</v>
      </c>
      <c r="AO1640" s="84" t="s">
        <v>10532</v>
      </c>
      <c r="AP1640" s="84" t="s">
        <v>5743</v>
      </c>
      <c r="AQ1640" s="84" t="s">
        <v>122</v>
      </c>
      <c r="AR1640" s="85">
        <v>1</v>
      </c>
      <c r="AS1640" s="86">
        <v>1</v>
      </c>
      <c r="AT1640" s="86">
        <v>1E-3</v>
      </c>
      <c r="AU1640" s="86">
        <v>1</v>
      </c>
      <c r="AV1640" s="84" t="s">
        <v>7</v>
      </c>
      <c r="AW1640" s="86">
        <v>45</v>
      </c>
      <c r="AX1640" s="84" t="s">
        <v>68</v>
      </c>
      <c r="AY1640" s="84" t="s">
        <v>68</v>
      </c>
      <c r="AZ1640" s="84" t="s">
        <v>68</v>
      </c>
      <c r="BA1640" s="84" t="s">
        <v>68</v>
      </c>
      <c r="BB1640" s="84" t="s">
        <v>68</v>
      </c>
      <c r="BC1640" s="84" t="s">
        <v>441</v>
      </c>
      <c r="BD1640" s="84" t="s">
        <v>442</v>
      </c>
      <c r="BE1640" s="84" t="s">
        <v>448</v>
      </c>
      <c r="BF1640" s="84" t="s">
        <v>122</v>
      </c>
      <c r="BG1640" s="84" t="s">
        <v>69</v>
      </c>
      <c r="BH1640" s="92" t="s">
        <v>10533</v>
      </c>
      <c r="BI1640" s="84" t="s">
        <v>122</v>
      </c>
      <c r="BJ1640" s="84" t="s">
        <v>10534</v>
      </c>
      <c r="BK1640" s="84" t="s">
        <v>867</v>
      </c>
      <c r="BL1640" s="84" t="s">
        <v>122</v>
      </c>
      <c r="BM1640" s="84" t="s">
        <v>442</v>
      </c>
      <c r="BN1640" s="84" t="s">
        <v>70</v>
      </c>
      <c r="BO1640" s="84" t="s">
        <v>71</v>
      </c>
      <c r="BP1640" s="84" t="s">
        <v>122</v>
      </c>
      <c r="BQ1640" s="84" t="s">
        <v>163</v>
      </c>
    </row>
    <row r="1641" spans="1:69" ht="14.4" x14ac:dyDescent="0.3">
      <c r="A1641" s="40" t="str">
        <f t="shared" si="727"/>
        <v>2025-09-12</v>
      </c>
      <c r="B1641" s="40" t="str">
        <f t="shared" si="728"/>
        <v>SYD</v>
      </c>
      <c r="C1641" s="39" t="str">
        <f t="shared" si="729"/>
        <v>40644104686</v>
      </c>
      <c r="D1641" s="41" t="str">
        <f t="shared" si="730"/>
        <v>PKR253445755</v>
      </c>
      <c r="E1641" s="41" t="str">
        <f t="shared" si="731"/>
        <v>596421476950</v>
      </c>
      <c r="F1641" s="39" t="str">
        <f t="shared" si="732"/>
        <v>2256683</v>
      </c>
      <c r="G1641" s="39" t="str">
        <f t="shared" si="733"/>
        <v>WISE EXPRESS LOGISTICS(PANGZIMOM)</v>
      </c>
      <c r="H1641" s="41" t="str">
        <f t="shared" si="734"/>
        <v>윤지혜</v>
      </c>
      <c r="I1641" s="39" t="str">
        <f t="shared" si="735"/>
        <v>22779</v>
      </c>
      <c r="J1641" s="52" t="str">
        <f t="shared" si="736"/>
        <v/>
      </c>
      <c r="K1641" s="75">
        <f t="shared" si="737"/>
        <v>1</v>
      </c>
      <c r="L1641" s="76">
        <f t="shared" si="738"/>
        <v>1</v>
      </c>
      <c r="M1641" s="76">
        <f t="shared" si="739"/>
        <v>1E-3</v>
      </c>
      <c r="N1641" s="76">
        <f t="shared" si="740"/>
        <v>1</v>
      </c>
      <c r="O1641" s="42">
        <f t="shared" si="741"/>
        <v>1</v>
      </c>
      <c r="P1641" s="39" t="str">
        <f t="shared" si="742"/>
        <v>목록(Manifest)</v>
      </c>
      <c r="Q1641" s="72">
        <f t="shared" si="743"/>
        <v>45</v>
      </c>
      <c r="R1641" s="43" t="str">
        <f t="shared" si="744"/>
        <v>5X033</v>
      </c>
      <c r="S1641" s="82" t="str">
        <f t="shared" si="745"/>
        <v/>
      </c>
      <c r="T1641" s="40">
        <f t="shared" si="746"/>
        <v>45912</v>
      </c>
      <c r="U1641" s="44">
        <v>2500</v>
      </c>
      <c r="V1641" s="44">
        <f t="shared" si="747"/>
        <v>0</v>
      </c>
      <c r="W1641" s="77">
        <f t="shared" si="748"/>
        <v>2500</v>
      </c>
      <c r="X1641" s="78">
        <f t="shared" si="749"/>
        <v>0</v>
      </c>
      <c r="Y1641" s="44" cm="1">
        <f t="array" ref="Y1641">_xlfn.IFNA(_xlfn.IFS(AND(Q1641&gt;=2000, Q1641&lt;3000), 10000, AND(Q1641&gt;=3000, Q1641&lt;4000), 15000, AND(Q1641&gt;=4000, Q1641&lt;5000), 20000, AND(Q1641&gt;=5000), 25000),0)</f>
        <v>0</v>
      </c>
      <c r="Z1641" s="91">
        <f t="shared" si="750"/>
        <v>0</v>
      </c>
      <c r="AA1641" s="44">
        <f t="shared" si="751"/>
        <v>0</v>
      </c>
      <c r="AB1641" s="44"/>
      <c r="AC1641" s="44"/>
      <c r="AD1641" s="44"/>
      <c r="AE1641" s="44">
        <f>VLOOKUP(O1641,정산업데이트!$A$6:$B$12,2,10)</f>
        <v>0</v>
      </c>
      <c r="AF1641" s="44"/>
      <c r="AG1641" s="79">
        <f t="shared" si="752"/>
        <v>0</v>
      </c>
      <c r="AH1641" s="80">
        <f t="shared" si="753"/>
        <v>2500</v>
      </c>
      <c r="AI1641" s="93"/>
      <c r="AJ1641" s="84" t="s">
        <v>8911</v>
      </c>
      <c r="AK1641" s="84" t="s">
        <v>73</v>
      </c>
      <c r="AL1641" s="84" t="s">
        <v>8912</v>
      </c>
      <c r="AM1641" s="84" t="s">
        <v>10535</v>
      </c>
      <c r="AN1641" s="84" t="s">
        <v>1792</v>
      </c>
      <c r="AO1641" s="84" t="s">
        <v>10536</v>
      </c>
      <c r="AP1641" s="84" t="s">
        <v>1772</v>
      </c>
      <c r="AQ1641" s="84" t="s">
        <v>122</v>
      </c>
      <c r="AR1641" s="85">
        <v>1</v>
      </c>
      <c r="AS1641" s="86">
        <v>1</v>
      </c>
      <c r="AT1641" s="86">
        <v>1E-3</v>
      </c>
      <c r="AU1641" s="86">
        <v>1</v>
      </c>
      <c r="AV1641" s="84" t="s">
        <v>7</v>
      </c>
      <c r="AW1641" s="86">
        <v>45</v>
      </c>
      <c r="AX1641" s="84" t="s">
        <v>68</v>
      </c>
      <c r="AY1641" s="84" t="s">
        <v>68</v>
      </c>
      <c r="AZ1641" s="84" t="s">
        <v>68</v>
      </c>
      <c r="BA1641" s="84" t="s">
        <v>68</v>
      </c>
      <c r="BB1641" s="84" t="s">
        <v>68</v>
      </c>
      <c r="BC1641" s="84" t="s">
        <v>441</v>
      </c>
      <c r="BD1641" s="84" t="s">
        <v>442</v>
      </c>
      <c r="BE1641" s="84" t="s">
        <v>448</v>
      </c>
      <c r="BF1641" s="84" t="s">
        <v>122</v>
      </c>
      <c r="BG1641" s="84" t="s">
        <v>69</v>
      </c>
      <c r="BH1641" s="92" t="s">
        <v>10537</v>
      </c>
      <c r="BI1641" s="84" t="s">
        <v>122</v>
      </c>
      <c r="BJ1641" s="84" t="s">
        <v>10538</v>
      </c>
      <c r="BK1641" s="84" t="s">
        <v>867</v>
      </c>
      <c r="BL1641" s="84" t="s">
        <v>122</v>
      </c>
      <c r="BM1641" s="84" t="s">
        <v>442</v>
      </c>
      <c r="BN1641" s="84" t="s">
        <v>70</v>
      </c>
      <c r="BO1641" s="84" t="s">
        <v>71</v>
      </c>
      <c r="BP1641" s="84" t="s">
        <v>122</v>
      </c>
      <c r="BQ1641" s="84" t="s">
        <v>163</v>
      </c>
    </row>
    <row r="1642" spans="1:69" ht="14.4" x14ac:dyDescent="0.3">
      <c r="A1642" s="40" t="str">
        <f t="shared" si="727"/>
        <v>2025-09-12</v>
      </c>
      <c r="B1642" s="40" t="str">
        <f t="shared" si="728"/>
        <v>SYD</v>
      </c>
      <c r="C1642" s="39" t="str">
        <f t="shared" si="729"/>
        <v>40644104686</v>
      </c>
      <c r="D1642" s="41" t="str">
        <f t="shared" si="730"/>
        <v>PKR253445756</v>
      </c>
      <c r="E1642" s="41" t="str">
        <f t="shared" si="731"/>
        <v>596421476961</v>
      </c>
      <c r="F1642" s="39" t="str">
        <f t="shared" si="732"/>
        <v>2256683</v>
      </c>
      <c r="G1642" s="39" t="str">
        <f t="shared" si="733"/>
        <v>WISE EXPRESS LOGISTICS(PANGZIMOM)</v>
      </c>
      <c r="H1642" s="41" t="str">
        <f t="shared" si="734"/>
        <v>이승주</v>
      </c>
      <c r="I1642" s="39" t="str">
        <f t="shared" si="735"/>
        <v>62233</v>
      </c>
      <c r="J1642" s="52" t="str">
        <f t="shared" si="736"/>
        <v/>
      </c>
      <c r="K1642" s="75">
        <f t="shared" si="737"/>
        <v>1</v>
      </c>
      <c r="L1642" s="76">
        <f t="shared" si="738"/>
        <v>3</v>
      </c>
      <c r="M1642" s="76">
        <f t="shared" si="739"/>
        <v>1E-3</v>
      </c>
      <c r="N1642" s="76">
        <f t="shared" si="740"/>
        <v>3</v>
      </c>
      <c r="O1642" s="42">
        <f t="shared" si="741"/>
        <v>3</v>
      </c>
      <c r="P1642" s="39" t="str">
        <f t="shared" si="742"/>
        <v>목록(Manifest)</v>
      </c>
      <c r="Q1642" s="72">
        <f t="shared" si="743"/>
        <v>120</v>
      </c>
      <c r="R1642" s="43" t="str">
        <f t="shared" si="744"/>
        <v>5X033</v>
      </c>
      <c r="S1642" s="82" t="str">
        <f t="shared" si="745"/>
        <v/>
      </c>
      <c r="T1642" s="40">
        <f t="shared" si="746"/>
        <v>45912</v>
      </c>
      <c r="U1642" s="44">
        <v>2500</v>
      </c>
      <c r="V1642" s="44">
        <f t="shared" si="747"/>
        <v>0</v>
      </c>
      <c r="W1642" s="77">
        <f t="shared" si="748"/>
        <v>2500</v>
      </c>
      <c r="X1642" s="78">
        <f t="shared" si="749"/>
        <v>0</v>
      </c>
      <c r="Y1642" s="44" cm="1">
        <f t="array" ref="Y1642">_xlfn.IFNA(_xlfn.IFS(AND(Q1642&gt;=2000, Q1642&lt;3000), 10000, AND(Q1642&gt;=3000, Q1642&lt;4000), 15000, AND(Q1642&gt;=4000, Q1642&lt;5000), 20000, AND(Q1642&gt;=5000), 25000),0)</f>
        <v>0</v>
      </c>
      <c r="Z1642" s="91">
        <f t="shared" si="750"/>
        <v>0</v>
      </c>
      <c r="AA1642" s="44">
        <f t="shared" si="751"/>
        <v>0</v>
      </c>
      <c r="AB1642" s="44"/>
      <c r="AC1642" s="44"/>
      <c r="AD1642" s="44"/>
      <c r="AE1642" s="44">
        <f>VLOOKUP(O1642,정산업데이트!$A$6:$B$12,2,10)</f>
        <v>0</v>
      </c>
      <c r="AF1642" s="44"/>
      <c r="AG1642" s="79">
        <f t="shared" si="752"/>
        <v>0</v>
      </c>
      <c r="AH1642" s="80">
        <f t="shared" si="753"/>
        <v>2500</v>
      </c>
      <c r="AI1642" s="93"/>
      <c r="AJ1642" s="84" t="s">
        <v>8911</v>
      </c>
      <c r="AK1642" s="84" t="s">
        <v>73</v>
      </c>
      <c r="AL1642" s="84" t="s">
        <v>8912</v>
      </c>
      <c r="AM1642" s="84" t="s">
        <v>10539</v>
      </c>
      <c r="AN1642" s="84" t="s">
        <v>10540</v>
      </c>
      <c r="AO1642" s="84" t="s">
        <v>10541</v>
      </c>
      <c r="AP1642" s="84" t="s">
        <v>10542</v>
      </c>
      <c r="AQ1642" s="84" t="s">
        <v>122</v>
      </c>
      <c r="AR1642" s="85">
        <v>1</v>
      </c>
      <c r="AS1642" s="86">
        <v>3</v>
      </c>
      <c r="AT1642" s="86">
        <v>1E-3</v>
      </c>
      <c r="AU1642" s="86">
        <v>3</v>
      </c>
      <c r="AV1642" s="84" t="s">
        <v>7</v>
      </c>
      <c r="AW1642" s="86">
        <v>120</v>
      </c>
      <c r="AX1642" s="84" t="s">
        <v>68</v>
      </c>
      <c r="AY1642" s="84" t="s">
        <v>68</v>
      </c>
      <c r="AZ1642" s="84" t="s">
        <v>68</v>
      </c>
      <c r="BA1642" s="84" t="s">
        <v>68</v>
      </c>
      <c r="BB1642" s="84" t="s">
        <v>68</v>
      </c>
      <c r="BC1642" s="84" t="s">
        <v>441</v>
      </c>
      <c r="BD1642" s="84" t="s">
        <v>442</v>
      </c>
      <c r="BE1642" s="84" t="s">
        <v>448</v>
      </c>
      <c r="BF1642" s="84" t="s">
        <v>122</v>
      </c>
      <c r="BG1642" s="84" t="s">
        <v>69</v>
      </c>
      <c r="BH1642" s="92" t="s">
        <v>10543</v>
      </c>
      <c r="BI1642" s="84" t="s">
        <v>122</v>
      </c>
      <c r="BJ1642" s="84" t="s">
        <v>10544</v>
      </c>
      <c r="BK1642" s="84" t="s">
        <v>867</v>
      </c>
      <c r="BL1642" s="84" t="s">
        <v>122</v>
      </c>
      <c r="BM1642" s="84" t="s">
        <v>442</v>
      </c>
      <c r="BN1642" s="84" t="s">
        <v>70</v>
      </c>
      <c r="BO1642" s="84" t="s">
        <v>71</v>
      </c>
      <c r="BP1642" s="84" t="s">
        <v>122</v>
      </c>
      <c r="BQ1642" s="84" t="s">
        <v>163</v>
      </c>
    </row>
    <row r="1643" spans="1:69" ht="14.4" x14ac:dyDescent="0.3">
      <c r="A1643" s="40" t="str">
        <f t="shared" si="727"/>
        <v>2025-09-12</v>
      </c>
      <c r="B1643" s="40" t="str">
        <f t="shared" si="728"/>
        <v>SYD</v>
      </c>
      <c r="C1643" s="39" t="str">
        <f t="shared" si="729"/>
        <v>40644104686</v>
      </c>
      <c r="D1643" s="41" t="str">
        <f t="shared" si="730"/>
        <v>PKR253445757</v>
      </c>
      <c r="E1643" s="41" t="str">
        <f t="shared" si="731"/>
        <v>596421476972</v>
      </c>
      <c r="F1643" s="39" t="str">
        <f t="shared" si="732"/>
        <v>2256683</v>
      </c>
      <c r="G1643" s="39" t="str">
        <f t="shared" si="733"/>
        <v>WISE EXPRESS LOGISTICS(PANGZIMOM)</v>
      </c>
      <c r="H1643" s="41" t="str">
        <f t="shared" si="734"/>
        <v>이은이</v>
      </c>
      <c r="I1643" s="39" t="str">
        <f t="shared" si="735"/>
        <v>48050</v>
      </c>
      <c r="J1643" s="52" t="str">
        <f t="shared" si="736"/>
        <v/>
      </c>
      <c r="K1643" s="75">
        <f t="shared" si="737"/>
        <v>1</v>
      </c>
      <c r="L1643" s="76">
        <f t="shared" si="738"/>
        <v>2</v>
      </c>
      <c r="M1643" s="76">
        <f t="shared" si="739"/>
        <v>1E-3</v>
      </c>
      <c r="N1643" s="76">
        <f t="shared" si="740"/>
        <v>2</v>
      </c>
      <c r="O1643" s="42">
        <f t="shared" si="741"/>
        <v>2</v>
      </c>
      <c r="P1643" s="39" t="str">
        <f t="shared" si="742"/>
        <v>목록(Manifest)</v>
      </c>
      <c r="Q1643" s="72">
        <f t="shared" si="743"/>
        <v>95</v>
      </c>
      <c r="R1643" s="43" t="str">
        <f t="shared" si="744"/>
        <v>5X033</v>
      </c>
      <c r="S1643" s="82" t="str">
        <f t="shared" si="745"/>
        <v/>
      </c>
      <c r="T1643" s="40">
        <f t="shared" si="746"/>
        <v>45912</v>
      </c>
      <c r="U1643" s="44">
        <v>2500</v>
      </c>
      <c r="V1643" s="44">
        <f t="shared" si="747"/>
        <v>0</v>
      </c>
      <c r="W1643" s="77">
        <f t="shared" si="748"/>
        <v>2500</v>
      </c>
      <c r="X1643" s="78">
        <f t="shared" si="749"/>
        <v>0</v>
      </c>
      <c r="Y1643" s="44" cm="1">
        <f t="array" ref="Y1643">_xlfn.IFNA(_xlfn.IFS(AND(Q1643&gt;=2000, Q1643&lt;3000), 10000, AND(Q1643&gt;=3000, Q1643&lt;4000), 15000, AND(Q1643&gt;=4000, Q1643&lt;5000), 20000, AND(Q1643&gt;=5000), 25000),0)</f>
        <v>0</v>
      </c>
      <c r="Z1643" s="91">
        <f t="shared" si="750"/>
        <v>0</v>
      </c>
      <c r="AA1643" s="44">
        <f t="shared" si="751"/>
        <v>0</v>
      </c>
      <c r="AB1643" s="44"/>
      <c r="AC1643" s="44"/>
      <c r="AD1643" s="44"/>
      <c r="AE1643" s="44">
        <f>VLOOKUP(O1643,정산업데이트!$A$6:$B$12,2,10)</f>
        <v>0</v>
      </c>
      <c r="AF1643" s="44"/>
      <c r="AG1643" s="79">
        <f t="shared" si="752"/>
        <v>0</v>
      </c>
      <c r="AH1643" s="80">
        <f t="shared" si="753"/>
        <v>2500</v>
      </c>
      <c r="AI1643" s="93"/>
      <c r="AJ1643" s="84" t="s">
        <v>8911</v>
      </c>
      <c r="AK1643" s="84" t="s">
        <v>73</v>
      </c>
      <c r="AL1643" s="84" t="s">
        <v>8912</v>
      </c>
      <c r="AM1643" s="84" t="s">
        <v>10545</v>
      </c>
      <c r="AN1643" s="84" t="s">
        <v>10546</v>
      </c>
      <c r="AO1643" s="84" t="s">
        <v>10547</v>
      </c>
      <c r="AP1643" s="84" t="s">
        <v>1293</v>
      </c>
      <c r="AQ1643" s="84" t="s">
        <v>122</v>
      </c>
      <c r="AR1643" s="85">
        <v>1</v>
      </c>
      <c r="AS1643" s="86">
        <v>2</v>
      </c>
      <c r="AT1643" s="86">
        <v>1E-3</v>
      </c>
      <c r="AU1643" s="86">
        <v>2</v>
      </c>
      <c r="AV1643" s="84" t="s">
        <v>7</v>
      </c>
      <c r="AW1643" s="86">
        <v>95</v>
      </c>
      <c r="AX1643" s="84" t="s">
        <v>68</v>
      </c>
      <c r="AY1643" s="84" t="s">
        <v>68</v>
      </c>
      <c r="AZ1643" s="84" t="s">
        <v>68</v>
      </c>
      <c r="BA1643" s="84" t="s">
        <v>68</v>
      </c>
      <c r="BB1643" s="84" t="s">
        <v>68</v>
      </c>
      <c r="BC1643" s="84" t="s">
        <v>441</v>
      </c>
      <c r="BD1643" s="84" t="s">
        <v>442</v>
      </c>
      <c r="BE1643" s="84" t="s">
        <v>448</v>
      </c>
      <c r="BF1643" s="84" t="s">
        <v>122</v>
      </c>
      <c r="BG1643" s="84" t="s">
        <v>69</v>
      </c>
      <c r="BH1643" s="92" t="s">
        <v>10548</v>
      </c>
      <c r="BI1643" s="84" t="s">
        <v>122</v>
      </c>
      <c r="BJ1643" s="84" t="s">
        <v>10549</v>
      </c>
      <c r="BK1643" s="84" t="s">
        <v>867</v>
      </c>
      <c r="BL1643" s="84" t="s">
        <v>122</v>
      </c>
      <c r="BM1643" s="84" t="s">
        <v>442</v>
      </c>
      <c r="BN1643" s="84" t="s">
        <v>70</v>
      </c>
      <c r="BO1643" s="84" t="s">
        <v>71</v>
      </c>
      <c r="BP1643" s="84" t="s">
        <v>122</v>
      </c>
      <c r="BQ1643" s="84" t="s">
        <v>163</v>
      </c>
    </row>
    <row r="1644" spans="1:69" ht="14.4" x14ac:dyDescent="0.3">
      <c r="A1644" s="40" t="str">
        <f t="shared" si="727"/>
        <v>2025-09-12</v>
      </c>
      <c r="B1644" s="40" t="str">
        <f t="shared" si="728"/>
        <v>SYD</v>
      </c>
      <c r="C1644" s="39" t="str">
        <f t="shared" si="729"/>
        <v>40644104686</v>
      </c>
      <c r="D1644" s="41" t="str">
        <f t="shared" si="730"/>
        <v>PKR253445758</v>
      </c>
      <c r="E1644" s="41" t="str">
        <f t="shared" si="731"/>
        <v>596421476983</v>
      </c>
      <c r="F1644" s="39" t="str">
        <f t="shared" si="732"/>
        <v>2256683</v>
      </c>
      <c r="G1644" s="39" t="str">
        <f t="shared" si="733"/>
        <v>WISE EXPRESS LOGISTICS(PANGZIMOM)</v>
      </c>
      <c r="H1644" s="41" t="str">
        <f t="shared" si="734"/>
        <v>박아영</v>
      </c>
      <c r="I1644" s="39" t="str">
        <f t="shared" si="735"/>
        <v>16401</v>
      </c>
      <c r="J1644" s="52" t="str">
        <f t="shared" si="736"/>
        <v/>
      </c>
      <c r="K1644" s="75">
        <f t="shared" si="737"/>
        <v>1</v>
      </c>
      <c r="L1644" s="76">
        <f t="shared" si="738"/>
        <v>2</v>
      </c>
      <c r="M1644" s="76">
        <f t="shared" si="739"/>
        <v>1E-3</v>
      </c>
      <c r="N1644" s="76">
        <f t="shared" si="740"/>
        <v>2</v>
      </c>
      <c r="O1644" s="42">
        <f t="shared" si="741"/>
        <v>2</v>
      </c>
      <c r="P1644" s="39" t="str">
        <f t="shared" si="742"/>
        <v>목록(Manifest)</v>
      </c>
      <c r="Q1644" s="72">
        <f t="shared" si="743"/>
        <v>90</v>
      </c>
      <c r="R1644" s="43" t="str">
        <f t="shared" si="744"/>
        <v>5X033</v>
      </c>
      <c r="S1644" s="82" t="str">
        <f t="shared" si="745"/>
        <v/>
      </c>
      <c r="T1644" s="40">
        <f t="shared" si="746"/>
        <v>45912</v>
      </c>
      <c r="U1644" s="44">
        <v>2500</v>
      </c>
      <c r="V1644" s="44">
        <f t="shared" si="747"/>
        <v>0</v>
      </c>
      <c r="W1644" s="77">
        <f t="shared" si="748"/>
        <v>2500</v>
      </c>
      <c r="X1644" s="78">
        <f t="shared" si="749"/>
        <v>0</v>
      </c>
      <c r="Y1644" s="44" cm="1">
        <f t="array" ref="Y1644">_xlfn.IFNA(_xlfn.IFS(AND(Q1644&gt;=2000, Q1644&lt;3000), 10000, AND(Q1644&gt;=3000, Q1644&lt;4000), 15000, AND(Q1644&gt;=4000, Q1644&lt;5000), 20000, AND(Q1644&gt;=5000), 25000),0)</f>
        <v>0</v>
      </c>
      <c r="Z1644" s="91">
        <f t="shared" si="750"/>
        <v>0</v>
      </c>
      <c r="AA1644" s="44">
        <f t="shared" si="751"/>
        <v>0</v>
      </c>
      <c r="AB1644" s="44"/>
      <c r="AC1644" s="44"/>
      <c r="AD1644" s="44"/>
      <c r="AE1644" s="44">
        <f>VLOOKUP(O1644,정산업데이트!$A$6:$B$12,2,10)</f>
        <v>0</v>
      </c>
      <c r="AF1644" s="44"/>
      <c r="AG1644" s="79">
        <f t="shared" si="752"/>
        <v>0</v>
      </c>
      <c r="AH1644" s="80">
        <f t="shared" si="753"/>
        <v>2500</v>
      </c>
      <c r="AI1644" s="93"/>
      <c r="AJ1644" s="84" t="s">
        <v>8911</v>
      </c>
      <c r="AK1644" s="84" t="s">
        <v>73</v>
      </c>
      <c r="AL1644" s="84" t="s">
        <v>8912</v>
      </c>
      <c r="AM1644" s="84" t="s">
        <v>10550</v>
      </c>
      <c r="AN1644" s="84" t="s">
        <v>5010</v>
      </c>
      <c r="AO1644" s="84" t="s">
        <v>10551</v>
      </c>
      <c r="AP1644" s="84" t="s">
        <v>10552</v>
      </c>
      <c r="AQ1644" s="84" t="s">
        <v>122</v>
      </c>
      <c r="AR1644" s="85">
        <v>1</v>
      </c>
      <c r="AS1644" s="86">
        <v>2</v>
      </c>
      <c r="AT1644" s="86">
        <v>1E-3</v>
      </c>
      <c r="AU1644" s="86">
        <v>2</v>
      </c>
      <c r="AV1644" s="84" t="s">
        <v>7</v>
      </c>
      <c r="AW1644" s="86">
        <v>90</v>
      </c>
      <c r="AX1644" s="84" t="s">
        <v>68</v>
      </c>
      <c r="AY1644" s="84" t="s">
        <v>68</v>
      </c>
      <c r="AZ1644" s="84" t="s">
        <v>68</v>
      </c>
      <c r="BA1644" s="84" t="s">
        <v>68</v>
      </c>
      <c r="BB1644" s="84" t="s">
        <v>68</v>
      </c>
      <c r="BC1644" s="84" t="s">
        <v>441</v>
      </c>
      <c r="BD1644" s="84" t="s">
        <v>442</v>
      </c>
      <c r="BE1644" s="84" t="s">
        <v>448</v>
      </c>
      <c r="BF1644" s="84" t="s">
        <v>122</v>
      </c>
      <c r="BG1644" s="84" t="s">
        <v>69</v>
      </c>
      <c r="BH1644" s="92" t="s">
        <v>10553</v>
      </c>
      <c r="BI1644" s="84" t="s">
        <v>122</v>
      </c>
      <c r="BJ1644" s="84" t="s">
        <v>10554</v>
      </c>
      <c r="BK1644" s="84" t="s">
        <v>867</v>
      </c>
      <c r="BL1644" s="84" t="s">
        <v>122</v>
      </c>
      <c r="BM1644" s="84" t="s">
        <v>442</v>
      </c>
      <c r="BN1644" s="84" t="s">
        <v>70</v>
      </c>
      <c r="BO1644" s="84" t="s">
        <v>71</v>
      </c>
      <c r="BP1644" s="84" t="s">
        <v>122</v>
      </c>
      <c r="BQ1644" s="84" t="s">
        <v>163</v>
      </c>
    </row>
    <row r="1645" spans="1:69" ht="14.4" x14ac:dyDescent="0.3">
      <c r="A1645" s="40" t="str">
        <f t="shared" si="727"/>
        <v>2025-09-12</v>
      </c>
      <c r="B1645" s="40" t="str">
        <f t="shared" si="728"/>
        <v>SYD</v>
      </c>
      <c r="C1645" s="39" t="str">
        <f t="shared" si="729"/>
        <v>40644104686</v>
      </c>
      <c r="D1645" s="41" t="str">
        <f t="shared" si="730"/>
        <v>PKR253445759</v>
      </c>
      <c r="E1645" s="41" t="str">
        <f t="shared" si="731"/>
        <v>596421476994</v>
      </c>
      <c r="F1645" s="39" t="str">
        <f t="shared" si="732"/>
        <v>2256683</v>
      </c>
      <c r="G1645" s="39" t="str">
        <f t="shared" si="733"/>
        <v>WISE EXPRESS LOGISTICS(PANGZIMOM)</v>
      </c>
      <c r="H1645" s="41" t="str">
        <f t="shared" si="734"/>
        <v>윤혜진</v>
      </c>
      <c r="I1645" s="39" t="str">
        <f t="shared" si="735"/>
        <v>55334</v>
      </c>
      <c r="J1645" s="52" t="str">
        <f t="shared" si="736"/>
        <v/>
      </c>
      <c r="K1645" s="75">
        <f t="shared" si="737"/>
        <v>1</v>
      </c>
      <c r="L1645" s="76">
        <f t="shared" si="738"/>
        <v>1</v>
      </c>
      <c r="M1645" s="76">
        <f t="shared" si="739"/>
        <v>1E-3</v>
      </c>
      <c r="N1645" s="76">
        <f t="shared" si="740"/>
        <v>1</v>
      </c>
      <c r="O1645" s="42">
        <f t="shared" si="741"/>
        <v>1</v>
      </c>
      <c r="P1645" s="39" t="str">
        <f t="shared" si="742"/>
        <v>목록(Manifest)</v>
      </c>
      <c r="Q1645" s="72">
        <f t="shared" si="743"/>
        <v>45</v>
      </c>
      <c r="R1645" s="43" t="str">
        <f t="shared" si="744"/>
        <v>5X033</v>
      </c>
      <c r="S1645" s="82" t="str">
        <f t="shared" si="745"/>
        <v/>
      </c>
      <c r="T1645" s="40">
        <f t="shared" si="746"/>
        <v>45912</v>
      </c>
      <c r="U1645" s="44">
        <v>2500</v>
      </c>
      <c r="V1645" s="44">
        <f t="shared" si="747"/>
        <v>0</v>
      </c>
      <c r="W1645" s="77">
        <f t="shared" si="748"/>
        <v>2500</v>
      </c>
      <c r="X1645" s="78">
        <f t="shared" si="749"/>
        <v>0</v>
      </c>
      <c r="Y1645" s="44" cm="1">
        <f t="array" ref="Y1645">_xlfn.IFNA(_xlfn.IFS(AND(Q1645&gt;=2000, Q1645&lt;3000), 10000, AND(Q1645&gt;=3000, Q1645&lt;4000), 15000, AND(Q1645&gt;=4000, Q1645&lt;5000), 20000, AND(Q1645&gt;=5000), 25000),0)</f>
        <v>0</v>
      </c>
      <c r="Z1645" s="91">
        <f t="shared" si="750"/>
        <v>0</v>
      </c>
      <c r="AA1645" s="44">
        <f t="shared" si="751"/>
        <v>0</v>
      </c>
      <c r="AB1645" s="44"/>
      <c r="AC1645" s="44"/>
      <c r="AD1645" s="44"/>
      <c r="AE1645" s="44">
        <f>VLOOKUP(O1645,정산업데이트!$A$6:$B$12,2,10)</f>
        <v>0</v>
      </c>
      <c r="AF1645" s="44"/>
      <c r="AG1645" s="79">
        <f t="shared" si="752"/>
        <v>0</v>
      </c>
      <c r="AH1645" s="80">
        <f t="shared" si="753"/>
        <v>2500</v>
      </c>
      <c r="AI1645" s="93"/>
      <c r="AJ1645" s="84" t="s">
        <v>8911</v>
      </c>
      <c r="AK1645" s="84" t="s">
        <v>73</v>
      </c>
      <c r="AL1645" s="84" t="s">
        <v>8912</v>
      </c>
      <c r="AM1645" s="84" t="s">
        <v>10555</v>
      </c>
      <c r="AN1645" s="84" t="s">
        <v>10556</v>
      </c>
      <c r="AO1645" s="84" t="s">
        <v>10557</v>
      </c>
      <c r="AP1645" s="84" t="s">
        <v>850</v>
      </c>
      <c r="AQ1645" s="84" t="s">
        <v>122</v>
      </c>
      <c r="AR1645" s="85">
        <v>1</v>
      </c>
      <c r="AS1645" s="86">
        <v>1</v>
      </c>
      <c r="AT1645" s="86">
        <v>1E-3</v>
      </c>
      <c r="AU1645" s="86">
        <v>1</v>
      </c>
      <c r="AV1645" s="84" t="s">
        <v>7</v>
      </c>
      <c r="AW1645" s="86">
        <v>45</v>
      </c>
      <c r="AX1645" s="84" t="s">
        <v>68</v>
      </c>
      <c r="AY1645" s="84" t="s">
        <v>68</v>
      </c>
      <c r="AZ1645" s="84" t="s">
        <v>68</v>
      </c>
      <c r="BA1645" s="84" t="s">
        <v>68</v>
      </c>
      <c r="BB1645" s="84" t="s">
        <v>68</v>
      </c>
      <c r="BC1645" s="84" t="s">
        <v>441</v>
      </c>
      <c r="BD1645" s="84" t="s">
        <v>442</v>
      </c>
      <c r="BE1645" s="84" t="s">
        <v>448</v>
      </c>
      <c r="BF1645" s="84" t="s">
        <v>122</v>
      </c>
      <c r="BG1645" s="84" t="s">
        <v>69</v>
      </c>
      <c r="BH1645" s="92" t="s">
        <v>10558</v>
      </c>
      <c r="BI1645" s="84" t="s">
        <v>122</v>
      </c>
      <c r="BJ1645" s="84" t="s">
        <v>10559</v>
      </c>
      <c r="BK1645" s="84" t="s">
        <v>867</v>
      </c>
      <c r="BL1645" s="84" t="s">
        <v>122</v>
      </c>
      <c r="BM1645" s="84" t="s">
        <v>442</v>
      </c>
      <c r="BN1645" s="84" t="s">
        <v>70</v>
      </c>
      <c r="BO1645" s="84" t="s">
        <v>71</v>
      </c>
      <c r="BP1645" s="84" t="s">
        <v>122</v>
      </c>
      <c r="BQ1645" s="84" t="s">
        <v>163</v>
      </c>
    </row>
    <row r="1646" spans="1:69" ht="14.4" x14ac:dyDescent="0.3">
      <c r="A1646" s="40" t="str">
        <f t="shared" si="727"/>
        <v>2025-09-12</v>
      </c>
      <c r="B1646" s="40" t="str">
        <f t="shared" si="728"/>
        <v>SYD</v>
      </c>
      <c r="C1646" s="39" t="str">
        <f t="shared" si="729"/>
        <v>40644104686</v>
      </c>
      <c r="D1646" s="41" t="str">
        <f t="shared" si="730"/>
        <v>PKR253445760</v>
      </c>
      <c r="E1646" s="41" t="str">
        <f t="shared" si="731"/>
        <v>596421477005</v>
      </c>
      <c r="F1646" s="39" t="str">
        <f t="shared" si="732"/>
        <v>2256683</v>
      </c>
      <c r="G1646" s="39" t="str">
        <f t="shared" si="733"/>
        <v>WISE EXPRESS LOGISTICS(PANGZIMOM)</v>
      </c>
      <c r="H1646" s="41" t="str">
        <f t="shared" si="734"/>
        <v>박류원</v>
      </c>
      <c r="I1646" s="39" t="str">
        <f t="shared" si="735"/>
        <v>58567</v>
      </c>
      <c r="J1646" s="52" t="str">
        <f t="shared" si="736"/>
        <v/>
      </c>
      <c r="K1646" s="75">
        <f t="shared" si="737"/>
        <v>1</v>
      </c>
      <c r="L1646" s="76">
        <f t="shared" si="738"/>
        <v>1</v>
      </c>
      <c r="M1646" s="76">
        <f t="shared" si="739"/>
        <v>1E-3</v>
      </c>
      <c r="N1646" s="76">
        <f t="shared" si="740"/>
        <v>1</v>
      </c>
      <c r="O1646" s="42">
        <f t="shared" si="741"/>
        <v>1</v>
      </c>
      <c r="P1646" s="39" t="str">
        <f t="shared" si="742"/>
        <v>목록(Manifest)</v>
      </c>
      <c r="Q1646" s="72">
        <f t="shared" si="743"/>
        <v>45</v>
      </c>
      <c r="R1646" s="43" t="str">
        <f t="shared" si="744"/>
        <v>5X033</v>
      </c>
      <c r="S1646" s="82" t="str">
        <f t="shared" si="745"/>
        <v/>
      </c>
      <c r="T1646" s="40">
        <f t="shared" si="746"/>
        <v>45912</v>
      </c>
      <c r="U1646" s="44">
        <v>2500</v>
      </c>
      <c r="V1646" s="44">
        <f t="shared" si="747"/>
        <v>0</v>
      </c>
      <c r="W1646" s="77">
        <f t="shared" si="748"/>
        <v>2500</v>
      </c>
      <c r="X1646" s="78">
        <f t="shared" si="749"/>
        <v>0</v>
      </c>
      <c r="Y1646" s="44" cm="1">
        <f t="array" ref="Y1646">_xlfn.IFNA(_xlfn.IFS(AND(Q1646&gt;=2000, Q1646&lt;3000), 10000, AND(Q1646&gt;=3000, Q1646&lt;4000), 15000, AND(Q1646&gt;=4000, Q1646&lt;5000), 20000, AND(Q1646&gt;=5000), 25000),0)</f>
        <v>0</v>
      </c>
      <c r="Z1646" s="91">
        <f t="shared" si="750"/>
        <v>0</v>
      </c>
      <c r="AA1646" s="44">
        <f t="shared" si="751"/>
        <v>0</v>
      </c>
      <c r="AB1646" s="44"/>
      <c r="AC1646" s="44"/>
      <c r="AD1646" s="44"/>
      <c r="AE1646" s="44">
        <f>VLOOKUP(O1646,정산업데이트!$A$6:$B$12,2,10)</f>
        <v>0</v>
      </c>
      <c r="AF1646" s="44"/>
      <c r="AG1646" s="79">
        <f t="shared" si="752"/>
        <v>0</v>
      </c>
      <c r="AH1646" s="80">
        <f t="shared" si="753"/>
        <v>2500</v>
      </c>
      <c r="AI1646" s="93"/>
      <c r="AJ1646" s="84" t="s">
        <v>8911</v>
      </c>
      <c r="AK1646" s="84" t="s">
        <v>73</v>
      </c>
      <c r="AL1646" s="84" t="s">
        <v>8912</v>
      </c>
      <c r="AM1646" s="84" t="s">
        <v>10560</v>
      </c>
      <c r="AN1646" s="84" t="s">
        <v>10561</v>
      </c>
      <c r="AO1646" s="84" t="s">
        <v>10562</v>
      </c>
      <c r="AP1646" s="84" t="s">
        <v>8465</v>
      </c>
      <c r="AQ1646" s="84" t="s">
        <v>122</v>
      </c>
      <c r="AR1646" s="85">
        <v>1</v>
      </c>
      <c r="AS1646" s="86">
        <v>1</v>
      </c>
      <c r="AT1646" s="86">
        <v>1E-3</v>
      </c>
      <c r="AU1646" s="86">
        <v>1</v>
      </c>
      <c r="AV1646" s="84" t="s">
        <v>7</v>
      </c>
      <c r="AW1646" s="86">
        <v>45</v>
      </c>
      <c r="AX1646" s="84" t="s">
        <v>68</v>
      </c>
      <c r="AY1646" s="84" t="s">
        <v>68</v>
      </c>
      <c r="AZ1646" s="84" t="s">
        <v>68</v>
      </c>
      <c r="BA1646" s="84" t="s">
        <v>68</v>
      </c>
      <c r="BB1646" s="84" t="s">
        <v>68</v>
      </c>
      <c r="BC1646" s="84" t="s">
        <v>441</v>
      </c>
      <c r="BD1646" s="84" t="s">
        <v>442</v>
      </c>
      <c r="BE1646" s="84" t="s">
        <v>448</v>
      </c>
      <c r="BF1646" s="84" t="s">
        <v>122</v>
      </c>
      <c r="BG1646" s="84" t="s">
        <v>69</v>
      </c>
      <c r="BH1646" s="92" t="s">
        <v>10563</v>
      </c>
      <c r="BI1646" s="84" t="s">
        <v>122</v>
      </c>
      <c r="BJ1646" s="84" t="s">
        <v>10564</v>
      </c>
      <c r="BK1646" s="84" t="s">
        <v>867</v>
      </c>
      <c r="BL1646" s="84" t="s">
        <v>122</v>
      </c>
      <c r="BM1646" s="84" t="s">
        <v>442</v>
      </c>
      <c r="BN1646" s="84" t="s">
        <v>70</v>
      </c>
      <c r="BO1646" s="84" t="s">
        <v>71</v>
      </c>
      <c r="BP1646" s="84" t="s">
        <v>122</v>
      </c>
      <c r="BQ1646" s="84" t="s">
        <v>163</v>
      </c>
    </row>
    <row r="1647" spans="1:69" ht="14.4" x14ac:dyDescent="0.3">
      <c r="A1647" s="40" t="str">
        <f t="shared" si="727"/>
        <v>2025-09-12</v>
      </c>
      <c r="B1647" s="40" t="str">
        <f t="shared" si="728"/>
        <v>SYD</v>
      </c>
      <c r="C1647" s="39" t="str">
        <f t="shared" si="729"/>
        <v>40644104686</v>
      </c>
      <c r="D1647" s="41" t="str">
        <f t="shared" si="730"/>
        <v>PKR253445761</v>
      </c>
      <c r="E1647" s="41" t="str">
        <f t="shared" si="731"/>
        <v>596421477016</v>
      </c>
      <c r="F1647" s="39" t="str">
        <f t="shared" si="732"/>
        <v>2256683</v>
      </c>
      <c r="G1647" s="39" t="str">
        <f t="shared" si="733"/>
        <v>WISE EXPRESS LOGISTICS(PANGZIMOM)</v>
      </c>
      <c r="H1647" s="41" t="str">
        <f t="shared" si="734"/>
        <v>채송화</v>
      </c>
      <c r="I1647" s="39" t="str">
        <f t="shared" si="735"/>
        <v>34637</v>
      </c>
      <c r="J1647" s="52" t="str">
        <f t="shared" si="736"/>
        <v/>
      </c>
      <c r="K1647" s="75">
        <f t="shared" si="737"/>
        <v>1</v>
      </c>
      <c r="L1647" s="76">
        <f t="shared" si="738"/>
        <v>1.2</v>
      </c>
      <c r="M1647" s="76">
        <f t="shared" si="739"/>
        <v>1E-3</v>
      </c>
      <c r="N1647" s="76">
        <f t="shared" si="740"/>
        <v>1.2</v>
      </c>
      <c r="O1647" s="42">
        <f t="shared" si="741"/>
        <v>1.5</v>
      </c>
      <c r="P1647" s="39" t="str">
        <f t="shared" si="742"/>
        <v>목록(Manifest)</v>
      </c>
      <c r="Q1647" s="72">
        <f t="shared" si="743"/>
        <v>50</v>
      </c>
      <c r="R1647" s="43" t="str">
        <f t="shared" si="744"/>
        <v>5X033</v>
      </c>
      <c r="S1647" s="82" t="str">
        <f t="shared" si="745"/>
        <v/>
      </c>
      <c r="T1647" s="40">
        <f t="shared" si="746"/>
        <v>45912</v>
      </c>
      <c r="U1647" s="44">
        <v>2500</v>
      </c>
      <c r="V1647" s="44">
        <f t="shared" si="747"/>
        <v>0</v>
      </c>
      <c r="W1647" s="77">
        <f t="shared" si="748"/>
        <v>2500</v>
      </c>
      <c r="X1647" s="78">
        <f t="shared" si="749"/>
        <v>0</v>
      </c>
      <c r="Y1647" s="44" cm="1">
        <f t="array" ref="Y1647">_xlfn.IFNA(_xlfn.IFS(AND(Q1647&gt;=2000, Q1647&lt;3000), 10000, AND(Q1647&gt;=3000, Q1647&lt;4000), 15000, AND(Q1647&gt;=4000, Q1647&lt;5000), 20000, AND(Q1647&gt;=5000), 25000),0)</f>
        <v>0</v>
      </c>
      <c r="Z1647" s="91">
        <f t="shared" si="750"/>
        <v>0</v>
      </c>
      <c r="AA1647" s="44">
        <f t="shared" si="751"/>
        <v>0</v>
      </c>
      <c r="AB1647" s="44"/>
      <c r="AC1647" s="44"/>
      <c r="AD1647" s="44"/>
      <c r="AE1647" s="44">
        <f>VLOOKUP(O1647,정산업데이트!$A$6:$B$12,2,10)</f>
        <v>0</v>
      </c>
      <c r="AF1647" s="44"/>
      <c r="AG1647" s="79">
        <f t="shared" si="752"/>
        <v>0</v>
      </c>
      <c r="AH1647" s="80">
        <f t="shared" si="753"/>
        <v>2500</v>
      </c>
      <c r="AI1647" s="93"/>
      <c r="AJ1647" s="84" t="s">
        <v>8911</v>
      </c>
      <c r="AK1647" s="84" t="s">
        <v>73</v>
      </c>
      <c r="AL1647" s="84" t="s">
        <v>8912</v>
      </c>
      <c r="AM1647" s="84" t="s">
        <v>10565</v>
      </c>
      <c r="AN1647" s="84" t="s">
        <v>10566</v>
      </c>
      <c r="AO1647" s="84" t="s">
        <v>10567</v>
      </c>
      <c r="AP1647" s="84" t="s">
        <v>10568</v>
      </c>
      <c r="AQ1647" s="84" t="s">
        <v>122</v>
      </c>
      <c r="AR1647" s="85">
        <v>1</v>
      </c>
      <c r="AS1647" s="86">
        <v>1.2</v>
      </c>
      <c r="AT1647" s="86">
        <v>1E-3</v>
      </c>
      <c r="AU1647" s="86">
        <v>1.2</v>
      </c>
      <c r="AV1647" s="84" t="s">
        <v>7</v>
      </c>
      <c r="AW1647" s="86">
        <v>50</v>
      </c>
      <c r="AX1647" s="84" t="s">
        <v>68</v>
      </c>
      <c r="AY1647" s="84" t="s">
        <v>68</v>
      </c>
      <c r="AZ1647" s="84" t="s">
        <v>68</v>
      </c>
      <c r="BA1647" s="84" t="s">
        <v>68</v>
      </c>
      <c r="BB1647" s="84" t="s">
        <v>68</v>
      </c>
      <c r="BC1647" s="84" t="s">
        <v>441</v>
      </c>
      <c r="BD1647" s="84" t="s">
        <v>442</v>
      </c>
      <c r="BE1647" s="84" t="s">
        <v>448</v>
      </c>
      <c r="BF1647" s="84" t="s">
        <v>122</v>
      </c>
      <c r="BG1647" s="84" t="s">
        <v>69</v>
      </c>
      <c r="BH1647" s="92" t="s">
        <v>10569</v>
      </c>
      <c r="BI1647" s="84" t="s">
        <v>122</v>
      </c>
      <c r="BJ1647" s="84" t="s">
        <v>10570</v>
      </c>
      <c r="BK1647" s="84" t="s">
        <v>867</v>
      </c>
      <c r="BL1647" s="84" t="s">
        <v>122</v>
      </c>
      <c r="BM1647" s="84" t="s">
        <v>442</v>
      </c>
      <c r="BN1647" s="84" t="s">
        <v>70</v>
      </c>
      <c r="BO1647" s="84" t="s">
        <v>71</v>
      </c>
      <c r="BP1647" s="84" t="s">
        <v>122</v>
      </c>
      <c r="BQ1647" s="84" t="s">
        <v>163</v>
      </c>
    </row>
    <row r="1648" spans="1:69" ht="14.4" x14ac:dyDescent="0.3">
      <c r="A1648" s="40" t="str">
        <f t="shared" si="727"/>
        <v>2025-09-12</v>
      </c>
      <c r="B1648" s="40" t="str">
        <f t="shared" si="728"/>
        <v>SYD</v>
      </c>
      <c r="C1648" s="39" t="str">
        <f t="shared" si="729"/>
        <v>40644104686</v>
      </c>
      <c r="D1648" s="41" t="str">
        <f t="shared" si="730"/>
        <v>PKR253460490</v>
      </c>
      <c r="E1648" s="41" t="str">
        <f t="shared" si="731"/>
        <v>596421478081</v>
      </c>
      <c r="F1648" s="39" t="str">
        <f t="shared" si="732"/>
        <v>2254264</v>
      </c>
      <c r="G1648" s="39" t="str">
        <f t="shared" si="733"/>
        <v>WISE EXPRESS(JNHLINK)</v>
      </c>
      <c r="H1648" s="41" t="str">
        <f t="shared" si="734"/>
        <v>김소영</v>
      </c>
      <c r="I1648" s="39" t="str">
        <f t="shared" si="735"/>
        <v>02786</v>
      </c>
      <c r="J1648" s="52" t="str">
        <f t="shared" si="736"/>
        <v/>
      </c>
      <c r="K1648" s="75">
        <f t="shared" si="737"/>
        <v>1</v>
      </c>
      <c r="L1648" s="76">
        <f t="shared" si="738"/>
        <v>0.7</v>
      </c>
      <c r="M1648" s="76">
        <f t="shared" si="739"/>
        <v>1E-3</v>
      </c>
      <c r="N1648" s="76">
        <f t="shared" si="740"/>
        <v>0.7</v>
      </c>
      <c r="O1648" s="42">
        <f t="shared" si="741"/>
        <v>1</v>
      </c>
      <c r="P1648" s="39" t="str">
        <f t="shared" si="742"/>
        <v>목록(Manifest)</v>
      </c>
      <c r="Q1648" s="72">
        <f t="shared" si="743"/>
        <v>65</v>
      </c>
      <c r="R1648" s="43" t="str">
        <f t="shared" si="744"/>
        <v>5X033</v>
      </c>
      <c r="S1648" s="82" t="str">
        <f t="shared" si="745"/>
        <v/>
      </c>
      <c r="T1648" s="40">
        <f t="shared" si="746"/>
        <v>45912</v>
      </c>
      <c r="U1648" s="44">
        <v>2500</v>
      </c>
      <c r="V1648" s="44">
        <f t="shared" si="747"/>
        <v>0</v>
      </c>
      <c r="W1648" s="77">
        <f t="shared" si="748"/>
        <v>2500</v>
      </c>
      <c r="X1648" s="78">
        <f t="shared" si="749"/>
        <v>0</v>
      </c>
      <c r="Y1648" s="44" cm="1">
        <f t="array" ref="Y1648">_xlfn.IFNA(_xlfn.IFS(AND(Q1648&gt;=2000, Q1648&lt;3000), 10000, AND(Q1648&gt;=3000, Q1648&lt;4000), 15000, AND(Q1648&gt;=4000, Q1648&lt;5000), 20000, AND(Q1648&gt;=5000), 25000),0)</f>
        <v>0</v>
      </c>
      <c r="Z1648" s="91">
        <f t="shared" si="750"/>
        <v>0</v>
      </c>
      <c r="AA1648" s="44">
        <f t="shared" si="751"/>
        <v>0</v>
      </c>
      <c r="AB1648" s="44"/>
      <c r="AC1648" s="44"/>
      <c r="AD1648" s="44"/>
      <c r="AE1648" s="44">
        <f>VLOOKUP(O1648,정산업데이트!$A$6:$B$12,2,10)</f>
        <v>0</v>
      </c>
      <c r="AF1648" s="44"/>
      <c r="AG1648" s="79">
        <f t="shared" si="752"/>
        <v>0</v>
      </c>
      <c r="AH1648" s="80">
        <f t="shared" si="753"/>
        <v>2500</v>
      </c>
      <c r="AI1648" s="93"/>
      <c r="AJ1648" s="84" t="s">
        <v>8911</v>
      </c>
      <c r="AK1648" s="84" t="s">
        <v>73</v>
      </c>
      <c r="AL1648" s="84" t="s">
        <v>8912</v>
      </c>
      <c r="AM1648" s="84" t="s">
        <v>10571</v>
      </c>
      <c r="AN1648" s="84" t="s">
        <v>324</v>
      </c>
      <c r="AO1648" s="84" t="s">
        <v>10572</v>
      </c>
      <c r="AP1648" s="84" t="s">
        <v>10573</v>
      </c>
      <c r="AQ1648" s="84" t="s">
        <v>122</v>
      </c>
      <c r="AR1648" s="85">
        <v>1</v>
      </c>
      <c r="AS1648" s="86">
        <v>0.7</v>
      </c>
      <c r="AT1648" s="86">
        <v>1E-3</v>
      </c>
      <c r="AU1648" s="86">
        <v>0.7</v>
      </c>
      <c r="AV1648" s="84" t="s">
        <v>7</v>
      </c>
      <c r="AW1648" s="86">
        <v>65</v>
      </c>
      <c r="AX1648" s="84" t="s">
        <v>68</v>
      </c>
      <c r="AY1648" s="84" t="s">
        <v>68</v>
      </c>
      <c r="AZ1648" s="84" t="s">
        <v>68</v>
      </c>
      <c r="BA1648" s="84" t="s">
        <v>68</v>
      </c>
      <c r="BB1648" s="84" t="s">
        <v>68</v>
      </c>
      <c r="BC1648" s="84" t="s">
        <v>142</v>
      </c>
      <c r="BD1648" s="84" t="s">
        <v>106</v>
      </c>
      <c r="BE1648" s="84" t="s">
        <v>107</v>
      </c>
      <c r="BF1648" s="84" t="s">
        <v>122</v>
      </c>
      <c r="BG1648" s="84" t="s">
        <v>69</v>
      </c>
      <c r="BH1648" s="92" t="s">
        <v>10574</v>
      </c>
      <c r="BI1648" s="84" t="s">
        <v>122</v>
      </c>
      <c r="BJ1648" s="84" t="s">
        <v>10575</v>
      </c>
      <c r="BK1648" s="84" t="s">
        <v>867</v>
      </c>
      <c r="BL1648" s="84" t="s">
        <v>122</v>
      </c>
      <c r="BM1648" s="84" t="s">
        <v>106</v>
      </c>
      <c r="BN1648" s="84" t="s">
        <v>70</v>
      </c>
      <c r="BO1648" s="84" t="s">
        <v>71</v>
      </c>
      <c r="BP1648" s="84" t="s">
        <v>122</v>
      </c>
      <c r="BQ1648" s="84" t="s">
        <v>163</v>
      </c>
    </row>
    <row r="1649" spans="1:69" ht="14.4" x14ac:dyDescent="0.3">
      <c r="A1649" s="40" t="str">
        <f t="shared" si="727"/>
        <v>2025-09-12</v>
      </c>
      <c r="B1649" s="40" t="str">
        <f t="shared" si="728"/>
        <v>SYD</v>
      </c>
      <c r="C1649" s="39" t="str">
        <f t="shared" si="729"/>
        <v>40644104686</v>
      </c>
      <c r="D1649" s="41" t="str">
        <f t="shared" si="730"/>
        <v>PKR253341796</v>
      </c>
      <c r="E1649" s="41" t="str">
        <f t="shared" si="731"/>
        <v>596421469946</v>
      </c>
      <c r="F1649" s="39" t="str">
        <f t="shared" si="732"/>
        <v>2254240</v>
      </c>
      <c r="G1649" s="39" t="str">
        <f t="shared" si="733"/>
        <v>WISE EXPRESS(VITAHUB)</v>
      </c>
      <c r="H1649" s="41" t="str">
        <f t="shared" si="734"/>
        <v>강나영</v>
      </c>
      <c r="I1649" s="39" t="str">
        <f t="shared" si="735"/>
        <v>22765</v>
      </c>
      <c r="J1649" s="52" t="str">
        <f t="shared" si="736"/>
        <v>납세의무자 전화번호가 일치하지 않습니다./일반전환</v>
      </c>
      <c r="K1649" s="75">
        <f t="shared" si="737"/>
        <v>1</v>
      </c>
      <c r="L1649" s="76">
        <f t="shared" si="738"/>
        <v>1</v>
      </c>
      <c r="M1649" s="76">
        <f t="shared" si="739"/>
        <v>1E-3</v>
      </c>
      <c r="N1649" s="76">
        <f t="shared" si="740"/>
        <v>1</v>
      </c>
      <c r="O1649" s="42">
        <f t="shared" si="741"/>
        <v>1</v>
      </c>
      <c r="P1649" s="39" t="str">
        <f t="shared" si="742"/>
        <v>일반(목록배제,Normal-Manifest Exception)</v>
      </c>
      <c r="Q1649" s="72">
        <f t="shared" si="743"/>
        <v>35</v>
      </c>
      <c r="R1649" s="43" t="str">
        <f t="shared" si="744"/>
        <v>5X033</v>
      </c>
      <c r="S1649" s="82" t="str">
        <f t="shared" si="745"/>
        <v/>
      </c>
      <c r="T1649" s="40">
        <f t="shared" si="746"/>
        <v>45912</v>
      </c>
      <c r="U1649" s="44">
        <v>2500</v>
      </c>
      <c r="V1649" s="44">
        <f t="shared" si="747"/>
        <v>0</v>
      </c>
      <c r="W1649" s="77">
        <f t="shared" si="748"/>
        <v>2500</v>
      </c>
      <c r="X1649" s="78">
        <f t="shared" si="749"/>
        <v>0</v>
      </c>
      <c r="Y1649" s="44" cm="1">
        <f t="array" ref="Y1649">_xlfn.IFNA(_xlfn.IFS(AND(Q1649&gt;=2000, Q1649&lt;3000), 10000, AND(Q1649&gt;=3000, Q1649&lt;4000), 15000, AND(Q1649&gt;=4000, Q1649&lt;5000), 20000, AND(Q1649&gt;=5000), 25000),0)</f>
        <v>0</v>
      </c>
      <c r="Z1649" s="91">
        <f t="shared" si="750"/>
        <v>300</v>
      </c>
      <c r="AA1649" s="44">
        <f t="shared" si="751"/>
        <v>0</v>
      </c>
      <c r="AB1649" s="44"/>
      <c r="AC1649" s="44"/>
      <c r="AD1649" s="44"/>
      <c r="AE1649" s="44">
        <f>VLOOKUP(O1649,정산업데이트!$A$6:$B$12,2,10)</f>
        <v>0</v>
      </c>
      <c r="AF1649" s="44"/>
      <c r="AG1649" s="79">
        <f t="shared" si="752"/>
        <v>300</v>
      </c>
      <c r="AH1649" s="80">
        <f t="shared" si="753"/>
        <v>2800</v>
      </c>
      <c r="AI1649" s="93"/>
      <c r="AJ1649" s="84" t="s">
        <v>8911</v>
      </c>
      <c r="AK1649" s="84" t="s">
        <v>73</v>
      </c>
      <c r="AL1649" s="84" t="s">
        <v>8912</v>
      </c>
      <c r="AM1649" s="84" t="s">
        <v>10576</v>
      </c>
      <c r="AN1649" s="84" t="s">
        <v>10577</v>
      </c>
      <c r="AO1649" s="84" t="s">
        <v>10578</v>
      </c>
      <c r="AP1649" s="84" t="s">
        <v>1004</v>
      </c>
      <c r="AQ1649" s="84" t="s">
        <v>621</v>
      </c>
      <c r="AR1649" s="85">
        <v>1</v>
      </c>
      <c r="AS1649" s="86">
        <v>1</v>
      </c>
      <c r="AT1649" s="86">
        <v>1E-3</v>
      </c>
      <c r="AU1649" s="86">
        <v>1</v>
      </c>
      <c r="AV1649" s="84" t="s">
        <v>8</v>
      </c>
      <c r="AW1649" s="86">
        <v>35</v>
      </c>
      <c r="AX1649" s="84" t="s">
        <v>68</v>
      </c>
      <c r="AY1649" s="84" t="s">
        <v>68</v>
      </c>
      <c r="AZ1649" s="84" t="s">
        <v>68</v>
      </c>
      <c r="BA1649" s="84" t="s">
        <v>68</v>
      </c>
      <c r="BB1649" s="84" t="s">
        <v>68</v>
      </c>
      <c r="BC1649" s="84" t="s">
        <v>124</v>
      </c>
      <c r="BD1649" s="84" t="s">
        <v>87</v>
      </c>
      <c r="BE1649" s="84" t="s">
        <v>88</v>
      </c>
      <c r="BF1649" s="84" t="s">
        <v>122</v>
      </c>
      <c r="BG1649" s="84" t="s">
        <v>69</v>
      </c>
      <c r="BH1649" s="92" t="s">
        <v>10579</v>
      </c>
      <c r="BI1649" s="84" t="s">
        <v>122</v>
      </c>
      <c r="BJ1649" s="84" t="s">
        <v>10580</v>
      </c>
      <c r="BK1649" s="84" t="s">
        <v>867</v>
      </c>
      <c r="BL1649" s="84" t="s">
        <v>122</v>
      </c>
      <c r="BM1649" s="84" t="s">
        <v>87</v>
      </c>
      <c r="BN1649" s="84" t="s">
        <v>70</v>
      </c>
      <c r="BO1649" s="84" t="s">
        <v>71</v>
      </c>
      <c r="BP1649" s="84" t="s">
        <v>122</v>
      </c>
      <c r="BQ1649" s="84" t="s">
        <v>163</v>
      </c>
    </row>
    <row r="1650" spans="1:69" ht="14.4" x14ac:dyDescent="0.3">
      <c r="A1650" s="40" t="str">
        <f t="shared" si="727"/>
        <v>2025-09-12</v>
      </c>
      <c r="B1650" s="40" t="str">
        <f t="shared" si="728"/>
        <v>SYD</v>
      </c>
      <c r="C1650" s="39" t="str">
        <f t="shared" si="729"/>
        <v>40644104686</v>
      </c>
      <c r="D1650" s="41" t="str">
        <f t="shared" si="730"/>
        <v>PKR253313343</v>
      </c>
      <c r="E1650" s="41" t="str">
        <f t="shared" si="731"/>
        <v>596421469375</v>
      </c>
      <c r="F1650" s="39" t="str">
        <f t="shared" si="732"/>
        <v>2256683</v>
      </c>
      <c r="G1650" s="39" t="str">
        <f t="shared" si="733"/>
        <v>WISE EXPRESS LOGISTICS(PANGZIMOM)</v>
      </c>
      <c r="H1650" s="41" t="str">
        <f t="shared" si="734"/>
        <v>최연경</v>
      </c>
      <c r="I1650" s="39" t="str">
        <f t="shared" si="735"/>
        <v>46539</v>
      </c>
      <c r="J1650" s="52" t="str">
        <f t="shared" si="736"/>
        <v/>
      </c>
      <c r="K1650" s="75">
        <f t="shared" si="737"/>
        <v>1</v>
      </c>
      <c r="L1650" s="76">
        <f t="shared" si="738"/>
        <v>1</v>
      </c>
      <c r="M1650" s="76">
        <f t="shared" si="739"/>
        <v>1E-3</v>
      </c>
      <c r="N1650" s="76">
        <f t="shared" si="740"/>
        <v>1</v>
      </c>
      <c r="O1650" s="42">
        <f t="shared" si="741"/>
        <v>1</v>
      </c>
      <c r="P1650" s="39" t="str">
        <f t="shared" si="742"/>
        <v>목록(Manifest)</v>
      </c>
      <c r="Q1650" s="72">
        <f t="shared" si="743"/>
        <v>45</v>
      </c>
      <c r="R1650" s="43" t="str">
        <f t="shared" si="744"/>
        <v>5X033</v>
      </c>
      <c r="S1650" s="82" t="str">
        <f t="shared" si="745"/>
        <v/>
      </c>
      <c r="T1650" s="40">
        <f t="shared" si="746"/>
        <v>45912</v>
      </c>
      <c r="U1650" s="44">
        <v>2500</v>
      </c>
      <c r="V1650" s="44">
        <f t="shared" si="747"/>
        <v>0</v>
      </c>
      <c r="W1650" s="77">
        <f t="shared" si="748"/>
        <v>2500</v>
      </c>
      <c r="X1650" s="78">
        <f t="shared" si="749"/>
        <v>0</v>
      </c>
      <c r="Y1650" s="44" cm="1">
        <f t="array" ref="Y1650">_xlfn.IFNA(_xlfn.IFS(AND(Q1650&gt;=2000, Q1650&lt;3000), 10000, AND(Q1650&gt;=3000, Q1650&lt;4000), 15000, AND(Q1650&gt;=4000, Q1650&lt;5000), 20000, AND(Q1650&gt;=5000), 25000),0)</f>
        <v>0</v>
      </c>
      <c r="Z1650" s="91">
        <f t="shared" si="750"/>
        <v>0</v>
      </c>
      <c r="AA1650" s="44">
        <f t="shared" si="751"/>
        <v>0</v>
      </c>
      <c r="AB1650" s="44"/>
      <c r="AC1650" s="44"/>
      <c r="AD1650" s="44"/>
      <c r="AE1650" s="44">
        <f>VLOOKUP(O1650,정산업데이트!$A$6:$B$12,2,10)</f>
        <v>0</v>
      </c>
      <c r="AF1650" s="44"/>
      <c r="AG1650" s="79">
        <f t="shared" si="752"/>
        <v>0</v>
      </c>
      <c r="AH1650" s="80">
        <f t="shared" si="753"/>
        <v>2500</v>
      </c>
      <c r="AI1650" s="93"/>
      <c r="AJ1650" s="84" t="s">
        <v>8911</v>
      </c>
      <c r="AK1650" s="84" t="s">
        <v>73</v>
      </c>
      <c r="AL1650" s="84" t="s">
        <v>8912</v>
      </c>
      <c r="AM1650" s="84" t="s">
        <v>10581</v>
      </c>
      <c r="AN1650" s="84" t="s">
        <v>10582</v>
      </c>
      <c r="AO1650" s="84" t="s">
        <v>10583</v>
      </c>
      <c r="AP1650" s="84" t="s">
        <v>10584</v>
      </c>
      <c r="AQ1650" s="84" t="s">
        <v>122</v>
      </c>
      <c r="AR1650" s="85">
        <v>1</v>
      </c>
      <c r="AS1650" s="86">
        <v>1</v>
      </c>
      <c r="AT1650" s="86">
        <v>1E-3</v>
      </c>
      <c r="AU1650" s="86">
        <v>1</v>
      </c>
      <c r="AV1650" s="84" t="s">
        <v>7</v>
      </c>
      <c r="AW1650" s="86">
        <v>45</v>
      </c>
      <c r="AX1650" s="84" t="s">
        <v>68</v>
      </c>
      <c r="AY1650" s="84" t="s">
        <v>68</v>
      </c>
      <c r="AZ1650" s="84" t="s">
        <v>68</v>
      </c>
      <c r="BA1650" s="84" t="s">
        <v>68</v>
      </c>
      <c r="BB1650" s="84" t="s">
        <v>68</v>
      </c>
      <c r="BC1650" s="84" t="s">
        <v>441</v>
      </c>
      <c r="BD1650" s="84" t="s">
        <v>442</v>
      </c>
      <c r="BE1650" s="84" t="s">
        <v>444</v>
      </c>
      <c r="BF1650" s="84" t="s">
        <v>122</v>
      </c>
      <c r="BG1650" s="84" t="s">
        <v>69</v>
      </c>
      <c r="BH1650" s="92" t="s">
        <v>10585</v>
      </c>
      <c r="BI1650" s="84" t="s">
        <v>122</v>
      </c>
      <c r="BJ1650" s="84" t="s">
        <v>10586</v>
      </c>
      <c r="BK1650" s="84" t="s">
        <v>867</v>
      </c>
      <c r="BL1650" s="84" t="s">
        <v>122</v>
      </c>
      <c r="BM1650" s="84" t="s">
        <v>442</v>
      </c>
      <c r="BN1650" s="84" t="s">
        <v>70</v>
      </c>
      <c r="BO1650" s="84" t="s">
        <v>71</v>
      </c>
      <c r="BP1650" s="84" t="s">
        <v>122</v>
      </c>
      <c r="BQ1650" s="84" t="s">
        <v>163</v>
      </c>
    </row>
    <row r="1651" spans="1:69" ht="14.4" customHeight="1" x14ac:dyDescent="0.3">
      <c r="A1651" s="40" t="str">
        <f t="shared" si="727"/>
        <v>2025-09-12</v>
      </c>
      <c r="B1651" s="40" t="str">
        <f t="shared" si="728"/>
        <v>SYD</v>
      </c>
      <c r="C1651" s="39" t="str">
        <f t="shared" si="729"/>
        <v>40644104686</v>
      </c>
      <c r="D1651" s="41" t="str">
        <f t="shared" si="730"/>
        <v>PKR253313374</v>
      </c>
      <c r="E1651" s="41" t="str">
        <f t="shared" si="731"/>
        <v>596421469681</v>
      </c>
      <c r="F1651" s="39" t="str">
        <f t="shared" si="732"/>
        <v>2256683</v>
      </c>
      <c r="G1651" s="39" t="str">
        <f t="shared" si="733"/>
        <v>WISE EXPRESS LOGISTICS(PANGZIMOM)</v>
      </c>
      <c r="H1651" s="41" t="str">
        <f t="shared" si="734"/>
        <v>조태형</v>
      </c>
      <c r="I1651" s="39" t="str">
        <f t="shared" si="735"/>
        <v>63284</v>
      </c>
      <c r="J1651" s="52" t="str">
        <f t="shared" si="736"/>
        <v/>
      </c>
      <c r="K1651" s="75">
        <f t="shared" si="737"/>
        <v>1</v>
      </c>
      <c r="L1651" s="76">
        <f t="shared" si="738"/>
        <v>1</v>
      </c>
      <c r="M1651" s="76">
        <f t="shared" si="739"/>
        <v>1E-3</v>
      </c>
      <c r="N1651" s="76">
        <f t="shared" si="740"/>
        <v>1</v>
      </c>
      <c r="O1651" s="42">
        <f t="shared" si="741"/>
        <v>1</v>
      </c>
      <c r="P1651" s="39" t="str">
        <f t="shared" si="742"/>
        <v>목록(Manifest)</v>
      </c>
      <c r="Q1651" s="72">
        <f t="shared" si="743"/>
        <v>45</v>
      </c>
      <c r="R1651" s="43" t="str">
        <f t="shared" si="744"/>
        <v>5X033</v>
      </c>
      <c r="S1651" s="82" t="str">
        <f t="shared" si="745"/>
        <v/>
      </c>
      <c r="T1651" s="40">
        <f t="shared" si="746"/>
        <v>45912</v>
      </c>
      <c r="U1651" s="44">
        <v>2500</v>
      </c>
      <c r="V1651" s="44">
        <f t="shared" si="747"/>
        <v>0</v>
      </c>
      <c r="W1651" s="77">
        <f t="shared" si="748"/>
        <v>2500</v>
      </c>
      <c r="X1651" s="78">
        <f t="shared" si="749"/>
        <v>0</v>
      </c>
      <c r="Y1651" s="44" cm="1">
        <f t="array" ref="Y1651">_xlfn.IFNA(_xlfn.IFS(AND(Q1651&gt;=2000, Q1651&lt;3000), 10000, AND(Q1651&gt;=3000, Q1651&lt;4000), 15000, AND(Q1651&gt;=4000, Q1651&lt;5000), 20000, AND(Q1651&gt;=5000), 25000),0)</f>
        <v>0</v>
      </c>
      <c r="Z1651" s="91">
        <f t="shared" si="750"/>
        <v>0</v>
      </c>
      <c r="AA1651" s="44">
        <f t="shared" si="751"/>
        <v>3000</v>
      </c>
      <c r="AB1651" s="44"/>
      <c r="AC1651" s="44"/>
      <c r="AD1651" s="44"/>
      <c r="AE1651" s="44">
        <f>VLOOKUP(O1651,정산업데이트!$A$6:$B$12,2,10)</f>
        <v>0</v>
      </c>
      <c r="AF1651" s="44"/>
      <c r="AG1651" s="79">
        <f t="shared" si="752"/>
        <v>3000</v>
      </c>
      <c r="AH1651" s="80">
        <f t="shared" si="753"/>
        <v>5500</v>
      </c>
      <c r="AI1651" s="93"/>
      <c r="AJ1651" s="84" t="s">
        <v>8911</v>
      </c>
      <c r="AK1651" s="84" t="s">
        <v>73</v>
      </c>
      <c r="AL1651" s="84" t="s">
        <v>8912</v>
      </c>
      <c r="AM1651" s="84" t="s">
        <v>10587</v>
      </c>
      <c r="AN1651" s="84" t="s">
        <v>3108</v>
      </c>
      <c r="AO1651" s="84" t="s">
        <v>3109</v>
      </c>
      <c r="AP1651" s="84" t="s">
        <v>10588</v>
      </c>
      <c r="AQ1651" s="84" t="s">
        <v>122</v>
      </c>
      <c r="AR1651" s="85">
        <v>1</v>
      </c>
      <c r="AS1651" s="86">
        <v>1</v>
      </c>
      <c r="AT1651" s="86">
        <v>1E-3</v>
      </c>
      <c r="AU1651" s="86">
        <v>1</v>
      </c>
      <c r="AV1651" s="84" t="s">
        <v>7</v>
      </c>
      <c r="AW1651" s="86">
        <v>45</v>
      </c>
      <c r="AX1651" s="84" t="s">
        <v>68</v>
      </c>
      <c r="AY1651" s="84" t="s">
        <v>68</v>
      </c>
      <c r="AZ1651" s="84" t="s">
        <v>68</v>
      </c>
      <c r="BA1651" s="84" t="s">
        <v>68</v>
      </c>
      <c r="BB1651" s="84" t="s">
        <v>68</v>
      </c>
      <c r="BC1651" s="84" t="s">
        <v>441</v>
      </c>
      <c r="BD1651" s="84" t="s">
        <v>442</v>
      </c>
      <c r="BE1651" s="84" t="s">
        <v>444</v>
      </c>
      <c r="BF1651" s="84" t="s">
        <v>122</v>
      </c>
      <c r="BG1651" s="84" t="s">
        <v>69</v>
      </c>
      <c r="BH1651" s="92" t="s">
        <v>10589</v>
      </c>
      <c r="BI1651" s="84" t="s">
        <v>122</v>
      </c>
      <c r="BJ1651" s="84" t="s">
        <v>10590</v>
      </c>
      <c r="BK1651" s="84" t="s">
        <v>867</v>
      </c>
      <c r="BL1651" s="84" t="s">
        <v>122</v>
      </c>
      <c r="BM1651" s="84" t="s">
        <v>442</v>
      </c>
      <c r="BN1651" s="84" t="s">
        <v>70</v>
      </c>
      <c r="BO1651" s="84" t="s">
        <v>71</v>
      </c>
      <c r="BP1651" s="84" t="s">
        <v>122</v>
      </c>
      <c r="BQ1651" s="84" t="s">
        <v>163</v>
      </c>
    </row>
    <row r="1652" spans="1:69" ht="14.4" x14ac:dyDescent="0.3">
      <c r="A1652" s="40" t="str">
        <f t="shared" si="727"/>
        <v>2025-09-12</v>
      </c>
      <c r="B1652" s="40" t="str">
        <f t="shared" si="728"/>
        <v>SYD</v>
      </c>
      <c r="C1652" s="39" t="str">
        <f t="shared" si="729"/>
        <v>40644104686</v>
      </c>
      <c r="D1652" s="41" t="str">
        <f t="shared" si="730"/>
        <v>PKR253313324</v>
      </c>
      <c r="E1652" s="41" t="str">
        <f t="shared" si="731"/>
        <v>596421469180</v>
      </c>
      <c r="F1652" s="39" t="str">
        <f t="shared" si="732"/>
        <v>2256683</v>
      </c>
      <c r="G1652" s="39" t="str">
        <f t="shared" si="733"/>
        <v>WISE EXPRESS LOGISTICS(PANGZIMOM)</v>
      </c>
      <c r="H1652" s="41" t="str">
        <f t="shared" si="734"/>
        <v>임슬기</v>
      </c>
      <c r="I1652" s="39" t="str">
        <f t="shared" si="735"/>
        <v>02431</v>
      </c>
      <c r="J1652" s="52" t="str">
        <f t="shared" si="736"/>
        <v/>
      </c>
      <c r="K1652" s="75">
        <f t="shared" si="737"/>
        <v>1</v>
      </c>
      <c r="L1652" s="76">
        <f t="shared" si="738"/>
        <v>1</v>
      </c>
      <c r="M1652" s="76">
        <f t="shared" si="739"/>
        <v>1E-3</v>
      </c>
      <c r="N1652" s="76">
        <f t="shared" si="740"/>
        <v>1</v>
      </c>
      <c r="O1652" s="42">
        <f t="shared" si="741"/>
        <v>1</v>
      </c>
      <c r="P1652" s="39" t="str">
        <f t="shared" si="742"/>
        <v>목록(Manifest)</v>
      </c>
      <c r="Q1652" s="72">
        <f t="shared" si="743"/>
        <v>40</v>
      </c>
      <c r="R1652" s="43" t="str">
        <f t="shared" si="744"/>
        <v>5X033</v>
      </c>
      <c r="S1652" s="82" t="str">
        <f t="shared" si="745"/>
        <v/>
      </c>
      <c r="T1652" s="40">
        <f t="shared" si="746"/>
        <v>45912</v>
      </c>
      <c r="U1652" s="44">
        <v>2500</v>
      </c>
      <c r="V1652" s="44">
        <f t="shared" si="747"/>
        <v>0</v>
      </c>
      <c r="W1652" s="77">
        <f t="shared" si="748"/>
        <v>2500</v>
      </c>
      <c r="X1652" s="78">
        <f t="shared" si="749"/>
        <v>0</v>
      </c>
      <c r="Y1652" s="44" cm="1">
        <f t="array" ref="Y1652">_xlfn.IFNA(_xlfn.IFS(AND(Q1652&gt;=2000, Q1652&lt;3000), 10000, AND(Q1652&gt;=3000, Q1652&lt;4000), 15000, AND(Q1652&gt;=4000, Q1652&lt;5000), 20000, AND(Q1652&gt;=5000), 25000),0)</f>
        <v>0</v>
      </c>
      <c r="Z1652" s="91">
        <f t="shared" si="750"/>
        <v>0</v>
      </c>
      <c r="AA1652" s="44">
        <f t="shared" si="751"/>
        <v>0</v>
      </c>
      <c r="AB1652" s="44"/>
      <c r="AC1652" s="44"/>
      <c r="AD1652" s="44"/>
      <c r="AE1652" s="44">
        <f>VLOOKUP(O1652,정산업데이트!$A$6:$B$12,2,10)</f>
        <v>0</v>
      </c>
      <c r="AF1652" s="44"/>
      <c r="AG1652" s="79">
        <f t="shared" si="752"/>
        <v>0</v>
      </c>
      <c r="AH1652" s="80">
        <f t="shared" si="753"/>
        <v>2500</v>
      </c>
      <c r="AI1652" s="93"/>
      <c r="AJ1652" s="84" t="s">
        <v>8911</v>
      </c>
      <c r="AK1652" s="84" t="s">
        <v>73</v>
      </c>
      <c r="AL1652" s="84" t="s">
        <v>8912</v>
      </c>
      <c r="AM1652" s="84" t="s">
        <v>10591</v>
      </c>
      <c r="AN1652" s="84" t="s">
        <v>3416</v>
      </c>
      <c r="AO1652" s="84" t="s">
        <v>10592</v>
      </c>
      <c r="AP1652" s="84" t="s">
        <v>10593</v>
      </c>
      <c r="AQ1652" s="84" t="s">
        <v>122</v>
      </c>
      <c r="AR1652" s="85">
        <v>1</v>
      </c>
      <c r="AS1652" s="86">
        <v>1</v>
      </c>
      <c r="AT1652" s="86">
        <v>1E-3</v>
      </c>
      <c r="AU1652" s="86">
        <v>1</v>
      </c>
      <c r="AV1652" s="84" t="s">
        <v>7</v>
      </c>
      <c r="AW1652" s="86">
        <v>40</v>
      </c>
      <c r="AX1652" s="84" t="s">
        <v>68</v>
      </c>
      <c r="AY1652" s="84" t="s">
        <v>68</v>
      </c>
      <c r="AZ1652" s="84" t="s">
        <v>68</v>
      </c>
      <c r="BA1652" s="84" t="s">
        <v>68</v>
      </c>
      <c r="BB1652" s="84" t="s">
        <v>68</v>
      </c>
      <c r="BC1652" s="84" t="s">
        <v>441</v>
      </c>
      <c r="BD1652" s="84" t="s">
        <v>442</v>
      </c>
      <c r="BE1652" s="84" t="s">
        <v>444</v>
      </c>
      <c r="BF1652" s="84" t="s">
        <v>122</v>
      </c>
      <c r="BG1652" s="84" t="s">
        <v>69</v>
      </c>
      <c r="BH1652" s="92" t="s">
        <v>10594</v>
      </c>
      <c r="BI1652" s="84" t="s">
        <v>122</v>
      </c>
      <c r="BJ1652" s="84" t="s">
        <v>10595</v>
      </c>
      <c r="BK1652" s="84" t="s">
        <v>867</v>
      </c>
      <c r="BL1652" s="84" t="s">
        <v>122</v>
      </c>
      <c r="BM1652" s="84" t="s">
        <v>442</v>
      </c>
      <c r="BN1652" s="84" t="s">
        <v>70</v>
      </c>
      <c r="BO1652" s="84" t="s">
        <v>71</v>
      </c>
      <c r="BP1652" s="84" t="s">
        <v>122</v>
      </c>
      <c r="BQ1652" s="84" t="s">
        <v>163</v>
      </c>
    </row>
    <row r="1653" spans="1:69" ht="14.4" x14ac:dyDescent="0.3">
      <c r="A1653" s="40" t="str">
        <f t="shared" si="727"/>
        <v>2025-09-12</v>
      </c>
      <c r="B1653" s="40" t="str">
        <f t="shared" si="728"/>
        <v>SYD</v>
      </c>
      <c r="C1653" s="39" t="str">
        <f t="shared" si="729"/>
        <v>40644104686</v>
      </c>
      <c r="D1653" s="41" t="str">
        <f t="shared" si="730"/>
        <v>PKR253357084</v>
      </c>
      <c r="E1653" s="41" t="str">
        <f t="shared" si="731"/>
        <v>596421472584</v>
      </c>
      <c r="F1653" s="39" t="str">
        <f t="shared" si="732"/>
        <v>2254225</v>
      </c>
      <c r="G1653" s="39" t="str">
        <f t="shared" si="733"/>
        <v>WISE EXPRESS LOGISTICS PTY LTD</v>
      </c>
      <c r="H1653" s="41" t="str">
        <f t="shared" si="734"/>
        <v>강문희</v>
      </c>
      <c r="I1653" s="39" t="str">
        <f t="shared" si="735"/>
        <v>10871</v>
      </c>
      <c r="J1653" s="52" t="str">
        <f t="shared" si="736"/>
        <v>일반전환(품명부정확/중고/수량/과태료사전방지</v>
      </c>
      <c r="K1653" s="75">
        <f t="shared" si="737"/>
        <v>1</v>
      </c>
      <c r="L1653" s="76">
        <f t="shared" si="738"/>
        <v>15</v>
      </c>
      <c r="M1653" s="76">
        <f t="shared" si="739"/>
        <v>1E-3</v>
      </c>
      <c r="N1653" s="76">
        <f t="shared" si="740"/>
        <v>15</v>
      </c>
      <c r="O1653" s="42">
        <f t="shared" si="741"/>
        <v>15</v>
      </c>
      <c r="P1653" s="39" t="str">
        <f t="shared" si="742"/>
        <v>일반(목록배제,Normal-Manifest Exception)</v>
      </c>
      <c r="Q1653" s="72">
        <f t="shared" si="743"/>
        <v>120</v>
      </c>
      <c r="R1653" s="43" t="str">
        <f t="shared" si="744"/>
        <v>5X033</v>
      </c>
      <c r="S1653" s="82" t="str">
        <f t="shared" si="745"/>
        <v/>
      </c>
      <c r="T1653" s="40">
        <f t="shared" si="746"/>
        <v>45912</v>
      </c>
      <c r="U1653" s="44">
        <v>2500</v>
      </c>
      <c r="V1653" s="44">
        <f t="shared" si="747"/>
        <v>1000</v>
      </c>
      <c r="W1653" s="77">
        <f t="shared" si="748"/>
        <v>3500</v>
      </c>
      <c r="X1653" s="78">
        <f t="shared" si="749"/>
        <v>0</v>
      </c>
      <c r="Y1653" s="44" cm="1">
        <f t="array" ref="Y1653">_xlfn.IFNA(_xlfn.IFS(AND(Q1653&gt;=2000, Q1653&lt;3000), 10000, AND(Q1653&gt;=3000, Q1653&lt;4000), 15000, AND(Q1653&gt;=4000, Q1653&lt;5000), 20000, AND(Q1653&gt;=5000), 25000),0)</f>
        <v>0</v>
      </c>
      <c r="Z1653" s="91">
        <f t="shared" si="750"/>
        <v>300</v>
      </c>
      <c r="AA1653" s="44">
        <f t="shared" si="751"/>
        <v>0</v>
      </c>
      <c r="AB1653" s="44"/>
      <c r="AC1653" s="44"/>
      <c r="AD1653" s="44"/>
      <c r="AE1653" s="44">
        <f>VLOOKUP(O1653,정산업데이트!$A$6:$B$12,2,10)</f>
        <v>3000</v>
      </c>
      <c r="AF1653" s="44"/>
      <c r="AG1653" s="79">
        <f t="shared" si="752"/>
        <v>3300</v>
      </c>
      <c r="AH1653" s="80">
        <f t="shared" si="753"/>
        <v>6800</v>
      </c>
      <c r="AI1653" s="93"/>
      <c r="AJ1653" s="84" t="s">
        <v>8911</v>
      </c>
      <c r="AK1653" s="84" t="s">
        <v>73</v>
      </c>
      <c r="AL1653" s="84" t="s">
        <v>8912</v>
      </c>
      <c r="AM1653" s="84" t="s">
        <v>10596</v>
      </c>
      <c r="AN1653" s="84" t="s">
        <v>7676</v>
      </c>
      <c r="AO1653" s="84" t="s">
        <v>7677</v>
      </c>
      <c r="AP1653" s="84" t="s">
        <v>710</v>
      </c>
      <c r="AQ1653" s="84" t="s">
        <v>10597</v>
      </c>
      <c r="AR1653" s="85">
        <v>1</v>
      </c>
      <c r="AS1653" s="86">
        <v>15</v>
      </c>
      <c r="AT1653" s="86">
        <v>1E-3</v>
      </c>
      <c r="AU1653" s="86">
        <v>15</v>
      </c>
      <c r="AV1653" s="84" t="s">
        <v>8</v>
      </c>
      <c r="AW1653" s="86">
        <v>120</v>
      </c>
      <c r="AX1653" s="84" t="s">
        <v>68</v>
      </c>
      <c r="AY1653" s="84" t="s">
        <v>68</v>
      </c>
      <c r="AZ1653" s="84" t="s">
        <v>68</v>
      </c>
      <c r="BA1653" s="84" t="s">
        <v>68</v>
      </c>
      <c r="BB1653" s="84" t="s">
        <v>68</v>
      </c>
      <c r="BC1653" s="84" t="s">
        <v>125</v>
      </c>
      <c r="BD1653" s="84" t="s">
        <v>74</v>
      </c>
      <c r="BE1653" s="84" t="s">
        <v>7678</v>
      </c>
      <c r="BF1653" s="84" t="s">
        <v>122</v>
      </c>
      <c r="BG1653" s="84" t="s">
        <v>69</v>
      </c>
      <c r="BH1653" s="92" t="s">
        <v>10598</v>
      </c>
      <c r="BI1653" s="84" t="s">
        <v>122</v>
      </c>
      <c r="BJ1653" s="84" t="s">
        <v>10599</v>
      </c>
      <c r="BK1653" s="84" t="s">
        <v>867</v>
      </c>
      <c r="BL1653" s="84" t="s">
        <v>122</v>
      </c>
      <c r="BM1653" s="84" t="s">
        <v>74</v>
      </c>
      <c r="BN1653" s="84" t="s">
        <v>70</v>
      </c>
      <c r="BO1653" s="84" t="s">
        <v>71</v>
      </c>
      <c r="BP1653" s="84" t="s">
        <v>122</v>
      </c>
      <c r="BQ1653" s="84" t="s">
        <v>163</v>
      </c>
    </row>
    <row r="1654" spans="1:69" ht="14.4" x14ac:dyDescent="0.3">
      <c r="A1654" s="40" t="str">
        <f t="shared" si="727"/>
        <v>2025-09-12</v>
      </c>
      <c r="B1654" s="40" t="str">
        <f t="shared" si="728"/>
        <v>SYD</v>
      </c>
      <c r="C1654" s="39" t="str">
        <f t="shared" si="729"/>
        <v>40644104686</v>
      </c>
      <c r="D1654" s="41" t="str">
        <f t="shared" si="730"/>
        <v>PKR253377377</v>
      </c>
      <c r="E1654" s="41" t="str">
        <f t="shared" si="731"/>
        <v>596421472665</v>
      </c>
      <c r="F1654" s="39" t="str">
        <f t="shared" si="732"/>
        <v>2256516</v>
      </c>
      <c r="G1654" s="39" t="str">
        <f t="shared" si="733"/>
        <v>WISE EXPRESS (CNC INTL)</v>
      </c>
      <c r="H1654" s="41" t="str">
        <f t="shared" si="734"/>
        <v>김선제</v>
      </c>
      <c r="I1654" s="39" t="str">
        <f t="shared" si="735"/>
        <v>02758</v>
      </c>
      <c r="J1654" s="52" t="str">
        <f t="shared" si="736"/>
        <v/>
      </c>
      <c r="K1654" s="75">
        <f t="shared" si="737"/>
        <v>1</v>
      </c>
      <c r="L1654" s="76">
        <f t="shared" si="738"/>
        <v>3</v>
      </c>
      <c r="M1654" s="76">
        <f t="shared" si="739"/>
        <v>1E-3</v>
      </c>
      <c r="N1654" s="76">
        <f t="shared" si="740"/>
        <v>3</v>
      </c>
      <c r="O1654" s="42">
        <f t="shared" si="741"/>
        <v>3</v>
      </c>
      <c r="P1654" s="39" t="str">
        <f t="shared" si="742"/>
        <v>일반(목록배제,Normal-Manifest Exception)</v>
      </c>
      <c r="Q1654" s="72">
        <f t="shared" si="743"/>
        <v>105</v>
      </c>
      <c r="R1654" s="43" t="str">
        <f t="shared" si="744"/>
        <v>5X033</v>
      </c>
      <c r="S1654" s="82" t="str">
        <f t="shared" si="745"/>
        <v/>
      </c>
      <c r="T1654" s="40">
        <f t="shared" si="746"/>
        <v>45912</v>
      </c>
      <c r="U1654" s="44">
        <v>2500</v>
      </c>
      <c r="V1654" s="44">
        <f t="shared" si="747"/>
        <v>0</v>
      </c>
      <c r="W1654" s="77">
        <f t="shared" si="748"/>
        <v>2500</v>
      </c>
      <c r="X1654" s="78">
        <f t="shared" si="749"/>
        <v>0</v>
      </c>
      <c r="Y1654" s="44" cm="1">
        <f t="array" ref="Y1654">_xlfn.IFNA(_xlfn.IFS(AND(Q1654&gt;=2000, Q1654&lt;3000), 10000, AND(Q1654&gt;=3000, Q1654&lt;4000), 15000, AND(Q1654&gt;=4000, Q1654&lt;5000), 20000, AND(Q1654&gt;=5000), 25000),0)</f>
        <v>0</v>
      </c>
      <c r="Z1654" s="91">
        <f t="shared" si="750"/>
        <v>300</v>
      </c>
      <c r="AA1654" s="44">
        <f t="shared" si="751"/>
        <v>0</v>
      </c>
      <c r="AB1654" s="44"/>
      <c r="AC1654" s="44"/>
      <c r="AD1654" s="44"/>
      <c r="AE1654" s="44">
        <f>VLOOKUP(O1654,정산업데이트!$A$6:$B$12,2,10)</f>
        <v>0</v>
      </c>
      <c r="AF1654" s="44"/>
      <c r="AG1654" s="79">
        <f t="shared" si="752"/>
        <v>300</v>
      </c>
      <c r="AH1654" s="80">
        <f t="shared" si="753"/>
        <v>2800</v>
      </c>
      <c r="AI1654" s="93"/>
      <c r="AJ1654" s="84" t="s">
        <v>8911</v>
      </c>
      <c r="AK1654" s="84" t="s">
        <v>73</v>
      </c>
      <c r="AL1654" s="84" t="s">
        <v>8912</v>
      </c>
      <c r="AM1654" s="84" t="s">
        <v>10600</v>
      </c>
      <c r="AN1654" s="84" t="s">
        <v>10601</v>
      </c>
      <c r="AO1654" s="84" t="s">
        <v>10602</v>
      </c>
      <c r="AP1654" s="84" t="s">
        <v>10603</v>
      </c>
      <c r="AQ1654" s="84" t="s">
        <v>122</v>
      </c>
      <c r="AR1654" s="85">
        <v>1</v>
      </c>
      <c r="AS1654" s="86">
        <v>3</v>
      </c>
      <c r="AT1654" s="86">
        <v>1E-3</v>
      </c>
      <c r="AU1654" s="86">
        <v>3</v>
      </c>
      <c r="AV1654" s="84" t="s">
        <v>8</v>
      </c>
      <c r="AW1654" s="86">
        <v>105</v>
      </c>
      <c r="AX1654" s="84" t="s">
        <v>68</v>
      </c>
      <c r="AY1654" s="84" t="s">
        <v>68</v>
      </c>
      <c r="AZ1654" s="84" t="s">
        <v>68</v>
      </c>
      <c r="BA1654" s="84" t="s">
        <v>68</v>
      </c>
      <c r="BB1654" s="84" t="s">
        <v>68</v>
      </c>
      <c r="BC1654" s="84" t="s">
        <v>405</v>
      </c>
      <c r="BD1654" s="84" t="s">
        <v>406</v>
      </c>
      <c r="BE1654" s="84" t="s">
        <v>662</v>
      </c>
      <c r="BF1654" s="84" t="s">
        <v>122</v>
      </c>
      <c r="BG1654" s="84" t="s">
        <v>69</v>
      </c>
      <c r="BH1654" s="92" t="s">
        <v>10604</v>
      </c>
      <c r="BI1654" s="84" t="s">
        <v>122</v>
      </c>
      <c r="BJ1654" s="84" t="s">
        <v>10605</v>
      </c>
      <c r="BK1654" s="84" t="s">
        <v>867</v>
      </c>
      <c r="BL1654" s="84" t="s">
        <v>122</v>
      </c>
      <c r="BM1654" s="84" t="s">
        <v>406</v>
      </c>
      <c r="BN1654" s="84" t="s">
        <v>70</v>
      </c>
      <c r="BO1654" s="84" t="s">
        <v>71</v>
      </c>
      <c r="BP1654" s="84" t="s">
        <v>122</v>
      </c>
      <c r="BQ1654" s="84" t="s">
        <v>163</v>
      </c>
    </row>
    <row r="1655" spans="1:69" ht="14.4" x14ac:dyDescent="0.3">
      <c r="A1655" s="40" t="str">
        <f t="shared" si="727"/>
        <v>2025-09-12</v>
      </c>
      <c r="B1655" s="40" t="str">
        <f t="shared" si="728"/>
        <v>SYD</v>
      </c>
      <c r="C1655" s="39" t="str">
        <f t="shared" si="729"/>
        <v>40644104686</v>
      </c>
      <c r="D1655" s="41" t="str">
        <f t="shared" si="730"/>
        <v>PKR253377378</v>
      </c>
      <c r="E1655" s="41" t="str">
        <f t="shared" si="731"/>
        <v>596421472676</v>
      </c>
      <c r="F1655" s="39" t="str">
        <f t="shared" si="732"/>
        <v>2256516</v>
      </c>
      <c r="G1655" s="39" t="str">
        <f t="shared" si="733"/>
        <v>WISE EXPRESS (CNC INTL)</v>
      </c>
      <c r="H1655" s="41" t="str">
        <f t="shared" si="734"/>
        <v>이혜진</v>
      </c>
      <c r="I1655" s="39" t="str">
        <f t="shared" si="735"/>
        <v>62047</v>
      </c>
      <c r="J1655" s="52" t="str">
        <f t="shared" si="736"/>
        <v/>
      </c>
      <c r="K1655" s="75">
        <f t="shared" si="737"/>
        <v>1</v>
      </c>
      <c r="L1655" s="76">
        <f t="shared" si="738"/>
        <v>4</v>
      </c>
      <c r="M1655" s="76">
        <f t="shared" si="739"/>
        <v>1E-3</v>
      </c>
      <c r="N1655" s="76">
        <f t="shared" si="740"/>
        <v>4</v>
      </c>
      <c r="O1655" s="42">
        <f t="shared" si="741"/>
        <v>4</v>
      </c>
      <c r="P1655" s="39" t="str">
        <f t="shared" si="742"/>
        <v>일반(목록배제,Normal-Manifest Exception)</v>
      </c>
      <c r="Q1655" s="72">
        <f t="shared" si="743"/>
        <v>126</v>
      </c>
      <c r="R1655" s="43" t="str">
        <f t="shared" si="744"/>
        <v>5X033</v>
      </c>
      <c r="S1655" s="82" t="str">
        <f t="shared" si="745"/>
        <v/>
      </c>
      <c r="T1655" s="40">
        <f t="shared" si="746"/>
        <v>45912</v>
      </c>
      <c r="U1655" s="44">
        <v>2500</v>
      </c>
      <c r="V1655" s="44">
        <f t="shared" si="747"/>
        <v>0</v>
      </c>
      <c r="W1655" s="77">
        <f t="shared" si="748"/>
        <v>2500</v>
      </c>
      <c r="X1655" s="78">
        <f t="shared" si="749"/>
        <v>0</v>
      </c>
      <c r="Y1655" s="44" cm="1">
        <f t="array" ref="Y1655">_xlfn.IFNA(_xlfn.IFS(AND(Q1655&gt;=2000, Q1655&lt;3000), 10000, AND(Q1655&gt;=3000, Q1655&lt;4000), 15000, AND(Q1655&gt;=4000, Q1655&lt;5000), 20000, AND(Q1655&gt;=5000), 25000),0)</f>
        <v>0</v>
      </c>
      <c r="Z1655" s="91">
        <f t="shared" si="750"/>
        <v>300</v>
      </c>
      <c r="AA1655" s="44">
        <f t="shared" si="751"/>
        <v>0</v>
      </c>
      <c r="AB1655" s="44"/>
      <c r="AC1655" s="44"/>
      <c r="AD1655" s="44"/>
      <c r="AE1655" s="44">
        <f>VLOOKUP(O1655,정산업데이트!$A$6:$B$12,2,10)</f>
        <v>0</v>
      </c>
      <c r="AF1655" s="44"/>
      <c r="AG1655" s="79">
        <f t="shared" si="752"/>
        <v>300</v>
      </c>
      <c r="AH1655" s="80">
        <f t="shared" si="753"/>
        <v>2800</v>
      </c>
      <c r="AI1655" s="93"/>
      <c r="AJ1655" s="84" t="s">
        <v>8911</v>
      </c>
      <c r="AK1655" s="84" t="s">
        <v>73</v>
      </c>
      <c r="AL1655" s="84" t="s">
        <v>8912</v>
      </c>
      <c r="AM1655" s="84" t="s">
        <v>10606</v>
      </c>
      <c r="AN1655" s="84" t="s">
        <v>377</v>
      </c>
      <c r="AO1655" s="84" t="s">
        <v>10607</v>
      </c>
      <c r="AP1655" s="84" t="s">
        <v>10608</v>
      </c>
      <c r="AQ1655" s="84" t="s">
        <v>122</v>
      </c>
      <c r="AR1655" s="85">
        <v>1</v>
      </c>
      <c r="AS1655" s="86">
        <v>4</v>
      </c>
      <c r="AT1655" s="86">
        <v>1E-3</v>
      </c>
      <c r="AU1655" s="86">
        <v>4</v>
      </c>
      <c r="AV1655" s="84" t="s">
        <v>8</v>
      </c>
      <c r="AW1655" s="86">
        <v>126</v>
      </c>
      <c r="AX1655" s="84" t="s">
        <v>68</v>
      </c>
      <c r="AY1655" s="84" t="s">
        <v>68</v>
      </c>
      <c r="AZ1655" s="84" t="s">
        <v>68</v>
      </c>
      <c r="BA1655" s="84" t="s">
        <v>68</v>
      </c>
      <c r="BB1655" s="84" t="s">
        <v>68</v>
      </c>
      <c r="BC1655" s="84" t="s">
        <v>405</v>
      </c>
      <c r="BD1655" s="84" t="s">
        <v>406</v>
      </c>
      <c r="BE1655" s="84" t="s">
        <v>662</v>
      </c>
      <c r="BF1655" s="84" t="s">
        <v>122</v>
      </c>
      <c r="BG1655" s="84" t="s">
        <v>69</v>
      </c>
      <c r="BH1655" s="92" t="s">
        <v>10609</v>
      </c>
      <c r="BI1655" s="84" t="s">
        <v>122</v>
      </c>
      <c r="BJ1655" s="84" t="s">
        <v>10610</v>
      </c>
      <c r="BK1655" s="84" t="s">
        <v>867</v>
      </c>
      <c r="BL1655" s="84" t="s">
        <v>122</v>
      </c>
      <c r="BM1655" s="84" t="s">
        <v>406</v>
      </c>
      <c r="BN1655" s="84" t="s">
        <v>70</v>
      </c>
      <c r="BO1655" s="84" t="s">
        <v>71</v>
      </c>
      <c r="BP1655" s="84" t="s">
        <v>122</v>
      </c>
      <c r="BQ1655" s="84" t="s">
        <v>163</v>
      </c>
    </row>
    <row r="1656" spans="1:69" ht="14.4" x14ac:dyDescent="0.3">
      <c r="A1656" s="40" t="str">
        <f t="shared" si="727"/>
        <v>2025-09-12</v>
      </c>
      <c r="B1656" s="40" t="str">
        <f t="shared" si="728"/>
        <v>SYD</v>
      </c>
      <c r="C1656" s="39" t="str">
        <f t="shared" si="729"/>
        <v>40644104686</v>
      </c>
      <c r="D1656" s="41" t="str">
        <f t="shared" si="730"/>
        <v>PKR253377379</v>
      </c>
      <c r="E1656" s="41" t="str">
        <f t="shared" si="731"/>
        <v>596421472680</v>
      </c>
      <c r="F1656" s="39" t="str">
        <f t="shared" si="732"/>
        <v>2256516</v>
      </c>
      <c r="G1656" s="39" t="str">
        <f t="shared" si="733"/>
        <v>WISE EXPRESS (CNC INTL)</v>
      </c>
      <c r="H1656" s="41" t="str">
        <f t="shared" si="734"/>
        <v>김원명</v>
      </c>
      <c r="I1656" s="39" t="str">
        <f t="shared" si="735"/>
        <v>40106</v>
      </c>
      <c r="J1656" s="52" t="str">
        <f t="shared" si="736"/>
        <v/>
      </c>
      <c r="K1656" s="75">
        <f t="shared" si="737"/>
        <v>1</v>
      </c>
      <c r="L1656" s="76">
        <f t="shared" si="738"/>
        <v>3</v>
      </c>
      <c r="M1656" s="76">
        <f t="shared" si="739"/>
        <v>1E-3</v>
      </c>
      <c r="N1656" s="76">
        <f t="shared" si="740"/>
        <v>3</v>
      </c>
      <c r="O1656" s="42">
        <f t="shared" si="741"/>
        <v>3</v>
      </c>
      <c r="P1656" s="39" t="str">
        <f t="shared" si="742"/>
        <v>일반(목록배제,Normal-Manifest Exception)</v>
      </c>
      <c r="Q1656" s="72">
        <f t="shared" si="743"/>
        <v>84</v>
      </c>
      <c r="R1656" s="43" t="str">
        <f t="shared" si="744"/>
        <v>5X033</v>
      </c>
      <c r="S1656" s="82" t="str">
        <f t="shared" si="745"/>
        <v/>
      </c>
      <c r="T1656" s="40">
        <f t="shared" si="746"/>
        <v>45912</v>
      </c>
      <c r="U1656" s="44">
        <v>2500</v>
      </c>
      <c r="V1656" s="44">
        <f t="shared" si="747"/>
        <v>0</v>
      </c>
      <c r="W1656" s="77">
        <f t="shared" si="748"/>
        <v>2500</v>
      </c>
      <c r="X1656" s="78">
        <f t="shared" si="749"/>
        <v>0</v>
      </c>
      <c r="Y1656" s="44" cm="1">
        <f t="array" ref="Y1656">_xlfn.IFNA(_xlfn.IFS(AND(Q1656&gt;=2000, Q1656&lt;3000), 10000, AND(Q1656&gt;=3000, Q1656&lt;4000), 15000, AND(Q1656&gt;=4000, Q1656&lt;5000), 20000, AND(Q1656&gt;=5000), 25000),0)</f>
        <v>0</v>
      </c>
      <c r="Z1656" s="91">
        <f t="shared" si="750"/>
        <v>300</v>
      </c>
      <c r="AA1656" s="44">
        <f t="shared" si="751"/>
        <v>0</v>
      </c>
      <c r="AB1656" s="44"/>
      <c r="AC1656" s="44"/>
      <c r="AD1656" s="44"/>
      <c r="AE1656" s="44">
        <f>VLOOKUP(O1656,정산업데이트!$A$6:$B$12,2,10)</f>
        <v>0</v>
      </c>
      <c r="AF1656" s="44"/>
      <c r="AG1656" s="79">
        <f t="shared" si="752"/>
        <v>300</v>
      </c>
      <c r="AH1656" s="80">
        <f t="shared" si="753"/>
        <v>2800</v>
      </c>
      <c r="AI1656" s="93"/>
      <c r="AJ1656" s="84" t="s">
        <v>8911</v>
      </c>
      <c r="AK1656" s="84" t="s">
        <v>73</v>
      </c>
      <c r="AL1656" s="84" t="s">
        <v>8912</v>
      </c>
      <c r="AM1656" s="84" t="s">
        <v>10611</v>
      </c>
      <c r="AN1656" s="84" t="s">
        <v>10612</v>
      </c>
      <c r="AO1656" s="84" t="s">
        <v>10613</v>
      </c>
      <c r="AP1656" s="84" t="s">
        <v>10614</v>
      </c>
      <c r="AQ1656" s="84" t="s">
        <v>122</v>
      </c>
      <c r="AR1656" s="85">
        <v>1</v>
      </c>
      <c r="AS1656" s="86">
        <v>3</v>
      </c>
      <c r="AT1656" s="86">
        <v>1E-3</v>
      </c>
      <c r="AU1656" s="86">
        <v>3</v>
      </c>
      <c r="AV1656" s="84" t="s">
        <v>8</v>
      </c>
      <c r="AW1656" s="86">
        <v>84</v>
      </c>
      <c r="AX1656" s="84" t="s">
        <v>68</v>
      </c>
      <c r="AY1656" s="84" t="s">
        <v>68</v>
      </c>
      <c r="AZ1656" s="84" t="s">
        <v>68</v>
      </c>
      <c r="BA1656" s="84" t="s">
        <v>68</v>
      </c>
      <c r="BB1656" s="84" t="s">
        <v>68</v>
      </c>
      <c r="BC1656" s="84" t="s">
        <v>405</v>
      </c>
      <c r="BD1656" s="84" t="s">
        <v>406</v>
      </c>
      <c r="BE1656" s="84" t="s">
        <v>662</v>
      </c>
      <c r="BF1656" s="84" t="s">
        <v>122</v>
      </c>
      <c r="BG1656" s="84" t="s">
        <v>69</v>
      </c>
      <c r="BH1656" s="92" t="s">
        <v>10615</v>
      </c>
      <c r="BI1656" s="84" t="s">
        <v>122</v>
      </c>
      <c r="BJ1656" s="84" t="s">
        <v>10616</v>
      </c>
      <c r="BK1656" s="84" t="s">
        <v>867</v>
      </c>
      <c r="BL1656" s="84" t="s">
        <v>122</v>
      </c>
      <c r="BM1656" s="84" t="s">
        <v>406</v>
      </c>
      <c r="BN1656" s="84" t="s">
        <v>70</v>
      </c>
      <c r="BO1656" s="84" t="s">
        <v>71</v>
      </c>
      <c r="BP1656" s="84" t="s">
        <v>122</v>
      </c>
      <c r="BQ1656" s="84" t="s">
        <v>163</v>
      </c>
    </row>
    <row r="1657" spans="1:69" ht="14.4" x14ac:dyDescent="0.3">
      <c r="A1657" s="40" t="str">
        <f t="shared" si="727"/>
        <v>2025-09-12</v>
      </c>
      <c r="B1657" s="40" t="str">
        <f t="shared" si="728"/>
        <v>SYD</v>
      </c>
      <c r="C1657" s="39" t="str">
        <f t="shared" si="729"/>
        <v>40644104686</v>
      </c>
      <c r="D1657" s="41" t="str">
        <f t="shared" si="730"/>
        <v>PKR253377380</v>
      </c>
      <c r="E1657" s="41" t="str">
        <f t="shared" si="731"/>
        <v>596421472691</v>
      </c>
      <c r="F1657" s="39" t="str">
        <f t="shared" si="732"/>
        <v>2256516</v>
      </c>
      <c r="G1657" s="39" t="str">
        <f t="shared" si="733"/>
        <v>WISE EXPRESS (CNC INTL)</v>
      </c>
      <c r="H1657" s="41" t="str">
        <f t="shared" si="734"/>
        <v>이원주</v>
      </c>
      <c r="I1657" s="39" t="str">
        <f t="shared" si="735"/>
        <v>33153</v>
      </c>
      <c r="J1657" s="52" t="str">
        <f t="shared" si="736"/>
        <v/>
      </c>
      <c r="K1657" s="75">
        <f t="shared" si="737"/>
        <v>1</v>
      </c>
      <c r="L1657" s="76">
        <f t="shared" si="738"/>
        <v>1</v>
      </c>
      <c r="M1657" s="76">
        <f t="shared" si="739"/>
        <v>1E-3</v>
      </c>
      <c r="N1657" s="76">
        <f t="shared" si="740"/>
        <v>1</v>
      </c>
      <c r="O1657" s="42">
        <f t="shared" si="741"/>
        <v>1</v>
      </c>
      <c r="P1657" s="39" t="str">
        <f t="shared" si="742"/>
        <v>일반(목록배제,Normal-Manifest Exception)</v>
      </c>
      <c r="Q1657" s="72">
        <f t="shared" si="743"/>
        <v>43</v>
      </c>
      <c r="R1657" s="43" t="str">
        <f t="shared" si="744"/>
        <v>5X033</v>
      </c>
      <c r="S1657" s="82" t="str">
        <f t="shared" si="745"/>
        <v/>
      </c>
      <c r="T1657" s="40">
        <f t="shared" si="746"/>
        <v>45912</v>
      </c>
      <c r="U1657" s="44">
        <v>2500</v>
      </c>
      <c r="V1657" s="44">
        <f t="shared" si="747"/>
        <v>0</v>
      </c>
      <c r="W1657" s="77">
        <f t="shared" si="748"/>
        <v>2500</v>
      </c>
      <c r="X1657" s="78">
        <f t="shared" si="749"/>
        <v>0</v>
      </c>
      <c r="Y1657" s="44" cm="1">
        <f t="array" ref="Y1657">_xlfn.IFNA(_xlfn.IFS(AND(Q1657&gt;=2000, Q1657&lt;3000), 10000, AND(Q1657&gt;=3000, Q1657&lt;4000), 15000, AND(Q1657&gt;=4000, Q1657&lt;5000), 20000, AND(Q1657&gt;=5000), 25000),0)</f>
        <v>0</v>
      </c>
      <c r="Z1657" s="91">
        <f t="shared" si="750"/>
        <v>300</v>
      </c>
      <c r="AA1657" s="44">
        <f t="shared" si="751"/>
        <v>0</v>
      </c>
      <c r="AB1657" s="44"/>
      <c r="AC1657" s="44"/>
      <c r="AD1657" s="44"/>
      <c r="AE1657" s="44">
        <f>VLOOKUP(O1657,정산업데이트!$A$6:$B$12,2,10)</f>
        <v>0</v>
      </c>
      <c r="AF1657" s="44"/>
      <c r="AG1657" s="79">
        <f t="shared" si="752"/>
        <v>300</v>
      </c>
      <c r="AH1657" s="80">
        <f t="shared" si="753"/>
        <v>2800</v>
      </c>
      <c r="AI1657" s="93"/>
      <c r="AJ1657" s="84" t="s">
        <v>8911</v>
      </c>
      <c r="AK1657" s="84" t="s">
        <v>73</v>
      </c>
      <c r="AL1657" s="84" t="s">
        <v>8912</v>
      </c>
      <c r="AM1657" s="84" t="s">
        <v>10617</v>
      </c>
      <c r="AN1657" s="84" t="s">
        <v>1464</v>
      </c>
      <c r="AO1657" s="84" t="s">
        <v>1465</v>
      </c>
      <c r="AP1657" s="84" t="s">
        <v>1466</v>
      </c>
      <c r="AQ1657" s="84" t="s">
        <v>122</v>
      </c>
      <c r="AR1657" s="85">
        <v>1</v>
      </c>
      <c r="AS1657" s="86">
        <v>1</v>
      </c>
      <c r="AT1657" s="86">
        <v>1E-3</v>
      </c>
      <c r="AU1657" s="86">
        <v>1</v>
      </c>
      <c r="AV1657" s="84" t="s">
        <v>8</v>
      </c>
      <c r="AW1657" s="86">
        <v>43</v>
      </c>
      <c r="AX1657" s="84" t="s">
        <v>68</v>
      </c>
      <c r="AY1657" s="84" t="s">
        <v>68</v>
      </c>
      <c r="AZ1657" s="84" t="s">
        <v>68</v>
      </c>
      <c r="BA1657" s="84" t="s">
        <v>68</v>
      </c>
      <c r="BB1657" s="84" t="s">
        <v>68</v>
      </c>
      <c r="BC1657" s="84" t="s">
        <v>405</v>
      </c>
      <c r="BD1657" s="84" t="s">
        <v>406</v>
      </c>
      <c r="BE1657" s="84" t="s">
        <v>464</v>
      </c>
      <c r="BF1657" s="84" t="s">
        <v>122</v>
      </c>
      <c r="BG1657" s="84" t="s">
        <v>69</v>
      </c>
      <c r="BH1657" s="92" t="s">
        <v>10618</v>
      </c>
      <c r="BI1657" s="84" t="s">
        <v>122</v>
      </c>
      <c r="BJ1657" s="84" t="s">
        <v>10619</v>
      </c>
      <c r="BK1657" s="84" t="s">
        <v>867</v>
      </c>
      <c r="BL1657" s="84" t="s">
        <v>122</v>
      </c>
      <c r="BM1657" s="84" t="s">
        <v>406</v>
      </c>
      <c r="BN1657" s="84" t="s">
        <v>70</v>
      </c>
      <c r="BO1657" s="84" t="s">
        <v>71</v>
      </c>
      <c r="BP1657" s="84" t="s">
        <v>122</v>
      </c>
      <c r="BQ1657" s="84" t="s">
        <v>163</v>
      </c>
    </row>
    <row r="1658" spans="1:69" ht="14.4" x14ac:dyDescent="0.3">
      <c r="A1658" s="40" t="str">
        <f t="shared" si="727"/>
        <v>2025-09-12</v>
      </c>
      <c r="B1658" s="40" t="str">
        <f t="shared" si="728"/>
        <v>SYD</v>
      </c>
      <c r="C1658" s="39" t="str">
        <f t="shared" si="729"/>
        <v>40644104686</v>
      </c>
      <c r="D1658" s="41" t="str">
        <f t="shared" si="730"/>
        <v>PKR253377381</v>
      </c>
      <c r="E1658" s="41" t="str">
        <f t="shared" si="731"/>
        <v>596421472702</v>
      </c>
      <c r="F1658" s="39" t="str">
        <f t="shared" si="732"/>
        <v>2256516</v>
      </c>
      <c r="G1658" s="39" t="str">
        <f t="shared" si="733"/>
        <v>WISE EXPRESS (CNC INTL)</v>
      </c>
      <c r="H1658" s="41" t="str">
        <f t="shared" si="734"/>
        <v>이은미</v>
      </c>
      <c r="I1658" s="39" t="str">
        <f t="shared" si="735"/>
        <v>18379</v>
      </c>
      <c r="J1658" s="52" t="str">
        <f t="shared" si="736"/>
        <v/>
      </c>
      <c r="K1658" s="75">
        <f t="shared" si="737"/>
        <v>1</v>
      </c>
      <c r="L1658" s="76">
        <f t="shared" si="738"/>
        <v>1</v>
      </c>
      <c r="M1658" s="76">
        <f t="shared" si="739"/>
        <v>1E-3</v>
      </c>
      <c r="N1658" s="76">
        <f t="shared" si="740"/>
        <v>1</v>
      </c>
      <c r="O1658" s="42">
        <f t="shared" si="741"/>
        <v>1</v>
      </c>
      <c r="P1658" s="39" t="str">
        <f t="shared" si="742"/>
        <v>일반(목록배제,Normal-Manifest Exception)</v>
      </c>
      <c r="Q1658" s="72">
        <f t="shared" si="743"/>
        <v>20</v>
      </c>
      <c r="R1658" s="43" t="str">
        <f t="shared" si="744"/>
        <v>5X033</v>
      </c>
      <c r="S1658" s="82" t="str">
        <f t="shared" si="745"/>
        <v/>
      </c>
      <c r="T1658" s="40">
        <f t="shared" si="746"/>
        <v>45912</v>
      </c>
      <c r="U1658" s="44">
        <v>2500</v>
      </c>
      <c r="V1658" s="44">
        <f t="shared" si="747"/>
        <v>0</v>
      </c>
      <c r="W1658" s="77">
        <f t="shared" si="748"/>
        <v>2500</v>
      </c>
      <c r="X1658" s="78">
        <f t="shared" si="749"/>
        <v>0</v>
      </c>
      <c r="Y1658" s="44" cm="1">
        <f t="array" ref="Y1658">_xlfn.IFNA(_xlfn.IFS(AND(Q1658&gt;=2000, Q1658&lt;3000), 10000, AND(Q1658&gt;=3000, Q1658&lt;4000), 15000, AND(Q1658&gt;=4000, Q1658&lt;5000), 20000, AND(Q1658&gt;=5000), 25000),0)</f>
        <v>0</v>
      </c>
      <c r="Z1658" s="91">
        <f t="shared" si="750"/>
        <v>300</v>
      </c>
      <c r="AA1658" s="44">
        <f t="shared" si="751"/>
        <v>0</v>
      </c>
      <c r="AB1658" s="44"/>
      <c r="AC1658" s="44"/>
      <c r="AD1658" s="44"/>
      <c r="AE1658" s="44">
        <f>VLOOKUP(O1658,정산업데이트!$A$6:$B$12,2,10)</f>
        <v>0</v>
      </c>
      <c r="AF1658" s="44"/>
      <c r="AG1658" s="79">
        <f t="shared" si="752"/>
        <v>300</v>
      </c>
      <c r="AH1658" s="80">
        <f t="shared" si="753"/>
        <v>2800</v>
      </c>
      <c r="AI1658" s="93"/>
      <c r="AJ1658" s="84" t="s">
        <v>8911</v>
      </c>
      <c r="AK1658" s="84" t="s">
        <v>73</v>
      </c>
      <c r="AL1658" s="84" t="s">
        <v>8912</v>
      </c>
      <c r="AM1658" s="84" t="s">
        <v>10620</v>
      </c>
      <c r="AN1658" s="84" t="s">
        <v>530</v>
      </c>
      <c r="AO1658" s="84" t="s">
        <v>10621</v>
      </c>
      <c r="AP1658" s="84" t="s">
        <v>570</v>
      </c>
      <c r="AQ1658" s="84" t="s">
        <v>122</v>
      </c>
      <c r="AR1658" s="85">
        <v>1</v>
      </c>
      <c r="AS1658" s="86">
        <v>1</v>
      </c>
      <c r="AT1658" s="86">
        <v>1E-3</v>
      </c>
      <c r="AU1658" s="86">
        <v>1</v>
      </c>
      <c r="AV1658" s="84" t="s">
        <v>8</v>
      </c>
      <c r="AW1658" s="86">
        <v>20</v>
      </c>
      <c r="AX1658" s="84" t="s">
        <v>68</v>
      </c>
      <c r="AY1658" s="84" t="s">
        <v>68</v>
      </c>
      <c r="AZ1658" s="84" t="s">
        <v>68</v>
      </c>
      <c r="BA1658" s="84" t="s">
        <v>68</v>
      </c>
      <c r="BB1658" s="84" t="s">
        <v>68</v>
      </c>
      <c r="BC1658" s="84" t="s">
        <v>405</v>
      </c>
      <c r="BD1658" s="84" t="s">
        <v>406</v>
      </c>
      <c r="BE1658" s="84" t="s">
        <v>522</v>
      </c>
      <c r="BF1658" s="84" t="s">
        <v>122</v>
      </c>
      <c r="BG1658" s="84" t="s">
        <v>69</v>
      </c>
      <c r="BH1658" s="92" t="s">
        <v>10622</v>
      </c>
      <c r="BI1658" s="84" t="s">
        <v>122</v>
      </c>
      <c r="BJ1658" s="84" t="s">
        <v>10623</v>
      </c>
      <c r="BK1658" s="84" t="s">
        <v>867</v>
      </c>
      <c r="BL1658" s="84" t="s">
        <v>122</v>
      </c>
      <c r="BM1658" s="84" t="s">
        <v>406</v>
      </c>
      <c r="BN1658" s="84" t="s">
        <v>70</v>
      </c>
      <c r="BO1658" s="84" t="s">
        <v>71</v>
      </c>
      <c r="BP1658" s="84" t="s">
        <v>122</v>
      </c>
      <c r="BQ1658" s="84" t="s">
        <v>163</v>
      </c>
    </row>
    <row r="1659" spans="1:69" ht="14.4" x14ac:dyDescent="0.3">
      <c r="A1659" s="40" t="str">
        <f t="shared" si="727"/>
        <v>2025-09-14</v>
      </c>
      <c r="B1659" s="40" t="str">
        <f t="shared" si="728"/>
        <v>SYD</v>
      </c>
      <c r="C1659" s="39" t="str">
        <f t="shared" si="729"/>
        <v>98812563633</v>
      </c>
      <c r="D1659" s="41" t="str">
        <f t="shared" si="730"/>
        <v>PKR252973019</v>
      </c>
      <c r="E1659" s="41" t="str">
        <f t="shared" si="731"/>
        <v>596421451293</v>
      </c>
      <c r="F1659" s="39" t="str">
        <f t="shared" si="732"/>
        <v>2256683</v>
      </c>
      <c r="G1659" s="39" t="str">
        <f t="shared" si="733"/>
        <v>WISE EXPRESS LOGISTICS(PANGZIMOM)</v>
      </c>
      <c r="H1659" s="41" t="str">
        <f t="shared" si="734"/>
        <v>박주희</v>
      </c>
      <c r="I1659" s="39" t="str">
        <f t="shared" si="735"/>
        <v>04425</v>
      </c>
      <c r="J1659" s="52" t="str">
        <f t="shared" si="736"/>
        <v/>
      </c>
      <c r="K1659" s="75">
        <f t="shared" si="737"/>
        <v>1</v>
      </c>
      <c r="L1659" s="76">
        <f t="shared" si="738"/>
        <v>3.8</v>
      </c>
      <c r="M1659" s="76">
        <f t="shared" si="739"/>
        <v>1E-3</v>
      </c>
      <c r="N1659" s="76">
        <f t="shared" si="740"/>
        <v>3.8</v>
      </c>
      <c r="O1659" s="42">
        <f t="shared" si="741"/>
        <v>4</v>
      </c>
      <c r="P1659" s="39" t="str">
        <f t="shared" si="742"/>
        <v>일반(목록배제,Normal-Manifest Exception)</v>
      </c>
      <c r="Q1659" s="72">
        <f t="shared" si="743"/>
        <v>135</v>
      </c>
      <c r="R1659" s="43" t="str">
        <f t="shared" si="744"/>
        <v>OZ602</v>
      </c>
      <c r="S1659" s="82" t="str">
        <f t="shared" si="745"/>
        <v/>
      </c>
      <c r="T1659" s="40">
        <f t="shared" si="746"/>
        <v>45914</v>
      </c>
      <c r="U1659" s="44">
        <v>2500</v>
      </c>
      <c r="V1659" s="44">
        <f t="shared" si="747"/>
        <v>0</v>
      </c>
      <c r="W1659" s="77">
        <f t="shared" si="748"/>
        <v>2500</v>
      </c>
      <c r="X1659" s="78">
        <f t="shared" si="749"/>
        <v>0</v>
      </c>
      <c r="Y1659" s="44" cm="1">
        <f t="array" ref="Y1659">_xlfn.IFNA(_xlfn.IFS(AND(Q1659&gt;=2000, Q1659&lt;3000), 10000, AND(Q1659&gt;=3000, Q1659&lt;4000), 15000, AND(Q1659&gt;=4000, Q1659&lt;5000), 20000, AND(Q1659&gt;=5000), 25000),0)</f>
        <v>0</v>
      </c>
      <c r="Z1659" s="91">
        <f t="shared" si="750"/>
        <v>300</v>
      </c>
      <c r="AA1659" s="44">
        <f t="shared" si="751"/>
        <v>0</v>
      </c>
      <c r="AB1659" s="44"/>
      <c r="AC1659" s="44"/>
      <c r="AD1659" s="44"/>
      <c r="AE1659" s="44">
        <f>VLOOKUP(O1659,정산업데이트!$A$6:$B$12,2,10)</f>
        <v>0</v>
      </c>
      <c r="AF1659" s="44"/>
      <c r="AG1659" s="79">
        <f t="shared" si="752"/>
        <v>300</v>
      </c>
      <c r="AH1659" s="80">
        <f t="shared" si="753"/>
        <v>2800</v>
      </c>
      <c r="AI1659" s="93"/>
      <c r="AJ1659" s="84" t="s">
        <v>10624</v>
      </c>
      <c r="AK1659" s="84" t="s">
        <v>73</v>
      </c>
      <c r="AL1659" s="84" t="s">
        <v>10625</v>
      </c>
      <c r="AM1659" s="84" t="s">
        <v>10626</v>
      </c>
      <c r="AN1659" s="84" t="s">
        <v>525</v>
      </c>
      <c r="AO1659" s="84" t="s">
        <v>2051</v>
      </c>
      <c r="AP1659" s="84" t="s">
        <v>692</v>
      </c>
      <c r="AQ1659" s="84" t="s">
        <v>122</v>
      </c>
      <c r="AR1659" s="85">
        <v>1</v>
      </c>
      <c r="AS1659" s="86">
        <v>3.8</v>
      </c>
      <c r="AT1659" s="86">
        <v>1E-3</v>
      </c>
      <c r="AU1659" s="86">
        <v>3.8</v>
      </c>
      <c r="AV1659" s="84" t="s">
        <v>8</v>
      </c>
      <c r="AW1659" s="86">
        <v>135</v>
      </c>
      <c r="AX1659" s="84" t="s">
        <v>68</v>
      </c>
      <c r="AY1659" s="84" t="s">
        <v>68</v>
      </c>
      <c r="AZ1659" s="84" t="s">
        <v>68</v>
      </c>
      <c r="BA1659" s="84" t="s">
        <v>68</v>
      </c>
      <c r="BB1659" s="84" t="s">
        <v>68</v>
      </c>
      <c r="BC1659" s="84" t="s">
        <v>441</v>
      </c>
      <c r="BD1659" s="84" t="s">
        <v>442</v>
      </c>
      <c r="BE1659" s="84" t="s">
        <v>443</v>
      </c>
      <c r="BF1659" s="84" t="s">
        <v>122</v>
      </c>
      <c r="BG1659" s="84" t="s">
        <v>69</v>
      </c>
      <c r="BH1659" s="92" t="s">
        <v>10627</v>
      </c>
      <c r="BI1659" s="84" t="s">
        <v>122</v>
      </c>
      <c r="BJ1659" s="84" t="s">
        <v>10628</v>
      </c>
      <c r="BK1659" s="84" t="s">
        <v>75</v>
      </c>
      <c r="BL1659" s="84" t="s">
        <v>122</v>
      </c>
      <c r="BM1659" s="84" t="s">
        <v>442</v>
      </c>
      <c r="BN1659" s="84" t="s">
        <v>70</v>
      </c>
      <c r="BO1659" s="84" t="s">
        <v>71</v>
      </c>
      <c r="BP1659" s="84" t="s">
        <v>122</v>
      </c>
      <c r="BQ1659" s="84" t="s">
        <v>163</v>
      </c>
    </row>
    <row r="1660" spans="1:69" ht="14.4" x14ac:dyDescent="0.3">
      <c r="A1660" s="40" t="str">
        <f t="shared" si="727"/>
        <v>2025-09-14</v>
      </c>
      <c r="B1660" s="40" t="str">
        <f t="shared" si="728"/>
        <v>SYD</v>
      </c>
      <c r="C1660" s="39" t="str">
        <f t="shared" si="729"/>
        <v>98812563633</v>
      </c>
      <c r="D1660" s="41" t="str">
        <f t="shared" si="730"/>
        <v>PKR252988299</v>
      </c>
      <c r="E1660" s="41" t="str">
        <f t="shared" si="731"/>
        <v>596421453183</v>
      </c>
      <c r="F1660" s="39" t="str">
        <f t="shared" si="732"/>
        <v>2254225</v>
      </c>
      <c r="G1660" s="39" t="str">
        <f t="shared" si="733"/>
        <v>WISE EXPRESS LOGISTICS PTY LTD</v>
      </c>
      <c r="H1660" s="41" t="str">
        <f t="shared" si="734"/>
        <v>정종수</v>
      </c>
      <c r="I1660" s="39" t="str">
        <f t="shared" si="735"/>
        <v>17308</v>
      </c>
      <c r="J1660" s="52" t="str">
        <f t="shared" si="736"/>
        <v/>
      </c>
      <c r="K1660" s="75">
        <f t="shared" si="737"/>
        <v>1</v>
      </c>
      <c r="L1660" s="76">
        <f t="shared" si="738"/>
        <v>8.6999999999999993</v>
      </c>
      <c r="M1660" s="76">
        <f t="shared" si="739"/>
        <v>1E-3</v>
      </c>
      <c r="N1660" s="76">
        <f t="shared" si="740"/>
        <v>9</v>
      </c>
      <c r="O1660" s="42">
        <f t="shared" si="741"/>
        <v>9</v>
      </c>
      <c r="P1660" s="39" t="str">
        <f t="shared" si="742"/>
        <v>일반(목록배제,Normal-Manifest Exception)</v>
      </c>
      <c r="Q1660" s="72">
        <f t="shared" si="743"/>
        <v>35</v>
      </c>
      <c r="R1660" s="43" t="str">
        <f t="shared" si="744"/>
        <v>OZ602</v>
      </c>
      <c r="S1660" s="82" t="str">
        <f t="shared" si="745"/>
        <v/>
      </c>
      <c r="T1660" s="40">
        <f t="shared" si="746"/>
        <v>45914</v>
      </c>
      <c r="U1660" s="44">
        <v>2500</v>
      </c>
      <c r="V1660" s="44">
        <f t="shared" si="747"/>
        <v>400</v>
      </c>
      <c r="W1660" s="77">
        <f t="shared" si="748"/>
        <v>2900</v>
      </c>
      <c r="X1660" s="78">
        <f t="shared" si="749"/>
        <v>0</v>
      </c>
      <c r="Y1660" s="44" cm="1">
        <f t="array" ref="Y1660">_xlfn.IFNA(_xlfn.IFS(AND(Q1660&gt;=2000, Q1660&lt;3000), 10000, AND(Q1660&gt;=3000, Q1660&lt;4000), 15000, AND(Q1660&gt;=4000, Q1660&lt;5000), 20000, AND(Q1660&gt;=5000), 25000),0)</f>
        <v>0</v>
      </c>
      <c r="Z1660" s="91">
        <f t="shared" si="750"/>
        <v>300</v>
      </c>
      <c r="AA1660" s="44">
        <f t="shared" si="751"/>
        <v>0</v>
      </c>
      <c r="AB1660" s="44"/>
      <c r="AC1660" s="44"/>
      <c r="AD1660" s="44"/>
      <c r="AE1660" s="44">
        <f>VLOOKUP(O1660,정산업데이트!$A$6:$B$12,2,10)</f>
        <v>1000</v>
      </c>
      <c r="AF1660" s="44"/>
      <c r="AG1660" s="79">
        <f t="shared" si="752"/>
        <v>1300</v>
      </c>
      <c r="AH1660" s="80">
        <f t="shared" si="753"/>
        <v>4200</v>
      </c>
      <c r="AI1660" s="93"/>
      <c r="AJ1660" s="84" t="s">
        <v>10624</v>
      </c>
      <c r="AK1660" s="84" t="s">
        <v>73</v>
      </c>
      <c r="AL1660" s="84" t="s">
        <v>10625</v>
      </c>
      <c r="AM1660" s="84" t="s">
        <v>10629</v>
      </c>
      <c r="AN1660" s="84" t="s">
        <v>5145</v>
      </c>
      <c r="AO1660" s="84" t="s">
        <v>5146</v>
      </c>
      <c r="AP1660" s="84" t="s">
        <v>5147</v>
      </c>
      <c r="AQ1660" s="84" t="s">
        <v>122</v>
      </c>
      <c r="AR1660" s="85">
        <v>1</v>
      </c>
      <c r="AS1660" s="86">
        <v>8.6999999999999993</v>
      </c>
      <c r="AT1660" s="86">
        <v>1E-3</v>
      </c>
      <c r="AU1660" s="86">
        <v>9</v>
      </c>
      <c r="AV1660" s="84" t="s">
        <v>8</v>
      </c>
      <c r="AW1660" s="86">
        <v>35</v>
      </c>
      <c r="AX1660" s="84" t="s">
        <v>68</v>
      </c>
      <c r="AY1660" s="84" t="s">
        <v>68</v>
      </c>
      <c r="AZ1660" s="84" t="s">
        <v>68</v>
      </c>
      <c r="BA1660" s="84" t="s">
        <v>68</v>
      </c>
      <c r="BB1660" s="84" t="s">
        <v>68</v>
      </c>
      <c r="BC1660" s="84" t="s">
        <v>125</v>
      </c>
      <c r="BD1660" s="84" t="s">
        <v>74</v>
      </c>
      <c r="BE1660" s="84" t="s">
        <v>5148</v>
      </c>
      <c r="BF1660" s="84" t="s">
        <v>122</v>
      </c>
      <c r="BG1660" s="84" t="s">
        <v>69</v>
      </c>
      <c r="BH1660" s="92" t="s">
        <v>10630</v>
      </c>
      <c r="BI1660" s="84" t="s">
        <v>122</v>
      </c>
      <c r="BJ1660" s="84" t="s">
        <v>10631</v>
      </c>
      <c r="BK1660" s="84" t="s">
        <v>75</v>
      </c>
      <c r="BL1660" s="84" t="s">
        <v>122</v>
      </c>
      <c r="BM1660" s="84" t="s">
        <v>74</v>
      </c>
      <c r="BN1660" s="84" t="s">
        <v>70</v>
      </c>
      <c r="BO1660" s="84" t="s">
        <v>71</v>
      </c>
      <c r="BP1660" s="84" t="s">
        <v>122</v>
      </c>
      <c r="BQ1660" s="84" t="s">
        <v>163</v>
      </c>
    </row>
    <row r="1661" spans="1:69" ht="14.4" x14ac:dyDescent="0.3">
      <c r="A1661" s="40" t="str">
        <f t="shared" si="727"/>
        <v>2025-09-14</v>
      </c>
      <c r="B1661" s="40" t="str">
        <f t="shared" si="728"/>
        <v>SYD</v>
      </c>
      <c r="C1661" s="39" t="str">
        <f t="shared" si="729"/>
        <v>98812563633</v>
      </c>
      <c r="D1661" s="41" t="str">
        <f t="shared" si="730"/>
        <v>PKR253148987</v>
      </c>
      <c r="E1661" s="41" t="str">
        <f t="shared" si="731"/>
        <v>596421460614</v>
      </c>
      <c r="F1661" s="39" t="str">
        <f t="shared" si="732"/>
        <v>2256683</v>
      </c>
      <c r="G1661" s="39" t="str">
        <f t="shared" si="733"/>
        <v>WISE EXPRESS LOGISTICS(PANGZIMOM)</v>
      </c>
      <c r="H1661" s="41" t="str">
        <f t="shared" si="734"/>
        <v>강은희</v>
      </c>
      <c r="I1661" s="39" t="str">
        <f t="shared" si="735"/>
        <v>10494</v>
      </c>
      <c r="J1661" s="52" t="str">
        <f t="shared" si="736"/>
        <v/>
      </c>
      <c r="K1661" s="75">
        <f t="shared" si="737"/>
        <v>1</v>
      </c>
      <c r="L1661" s="76">
        <f t="shared" si="738"/>
        <v>4</v>
      </c>
      <c r="M1661" s="76">
        <f t="shared" si="739"/>
        <v>1E-3</v>
      </c>
      <c r="N1661" s="76">
        <f t="shared" si="740"/>
        <v>4</v>
      </c>
      <c r="O1661" s="42">
        <f t="shared" si="741"/>
        <v>4</v>
      </c>
      <c r="P1661" s="39" t="str">
        <f t="shared" si="742"/>
        <v>목록(Manifest)</v>
      </c>
      <c r="Q1661" s="72">
        <f t="shared" si="743"/>
        <v>90</v>
      </c>
      <c r="R1661" s="43" t="str">
        <f t="shared" si="744"/>
        <v>OZ602</v>
      </c>
      <c r="S1661" s="82" t="str">
        <f t="shared" si="745"/>
        <v/>
      </c>
      <c r="T1661" s="40">
        <f t="shared" si="746"/>
        <v>45914</v>
      </c>
      <c r="U1661" s="44">
        <v>2500</v>
      </c>
      <c r="V1661" s="44">
        <f t="shared" si="747"/>
        <v>0</v>
      </c>
      <c r="W1661" s="77">
        <f t="shared" si="748"/>
        <v>2500</v>
      </c>
      <c r="X1661" s="78">
        <f t="shared" si="749"/>
        <v>0</v>
      </c>
      <c r="Y1661" s="44" cm="1">
        <f t="array" ref="Y1661">_xlfn.IFNA(_xlfn.IFS(AND(Q1661&gt;=2000, Q1661&lt;3000), 10000, AND(Q1661&gt;=3000, Q1661&lt;4000), 15000, AND(Q1661&gt;=4000, Q1661&lt;5000), 20000, AND(Q1661&gt;=5000), 25000),0)</f>
        <v>0</v>
      </c>
      <c r="Z1661" s="91">
        <f t="shared" si="750"/>
        <v>0</v>
      </c>
      <c r="AA1661" s="44">
        <f t="shared" si="751"/>
        <v>0</v>
      </c>
      <c r="AB1661" s="44"/>
      <c r="AC1661" s="44"/>
      <c r="AD1661" s="44"/>
      <c r="AE1661" s="44">
        <f>VLOOKUP(O1661,정산업데이트!$A$6:$B$12,2,10)</f>
        <v>0</v>
      </c>
      <c r="AF1661" s="44"/>
      <c r="AG1661" s="79">
        <f t="shared" si="752"/>
        <v>0</v>
      </c>
      <c r="AH1661" s="80">
        <f t="shared" si="753"/>
        <v>2500</v>
      </c>
      <c r="AI1661" s="93"/>
      <c r="AJ1661" s="84" t="s">
        <v>10624</v>
      </c>
      <c r="AK1661" s="84" t="s">
        <v>73</v>
      </c>
      <c r="AL1661" s="84" t="s">
        <v>10625</v>
      </c>
      <c r="AM1661" s="84" t="s">
        <v>10632</v>
      </c>
      <c r="AN1661" s="84" t="s">
        <v>10633</v>
      </c>
      <c r="AO1661" s="84" t="s">
        <v>10634</v>
      </c>
      <c r="AP1661" s="84" t="s">
        <v>1585</v>
      </c>
      <c r="AQ1661" s="84" t="s">
        <v>122</v>
      </c>
      <c r="AR1661" s="85">
        <v>1</v>
      </c>
      <c r="AS1661" s="86">
        <v>4</v>
      </c>
      <c r="AT1661" s="86">
        <v>1E-3</v>
      </c>
      <c r="AU1661" s="86">
        <v>4</v>
      </c>
      <c r="AV1661" s="84" t="s">
        <v>7</v>
      </c>
      <c r="AW1661" s="86">
        <v>90</v>
      </c>
      <c r="AX1661" s="84" t="s">
        <v>68</v>
      </c>
      <c r="AY1661" s="84" t="s">
        <v>68</v>
      </c>
      <c r="AZ1661" s="84" t="s">
        <v>68</v>
      </c>
      <c r="BA1661" s="84" t="s">
        <v>68</v>
      </c>
      <c r="BB1661" s="84" t="s">
        <v>68</v>
      </c>
      <c r="BC1661" s="84" t="s">
        <v>441</v>
      </c>
      <c r="BD1661" s="84" t="s">
        <v>442</v>
      </c>
      <c r="BE1661" s="84" t="s">
        <v>443</v>
      </c>
      <c r="BF1661" s="84" t="s">
        <v>122</v>
      </c>
      <c r="BG1661" s="84" t="s">
        <v>69</v>
      </c>
      <c r="BH1661" s="92" t="s">
        <v>10635</v>
      </c>
      <c r="BI1661" s="84" t="s">
        <v>122</v>
      </c>
      <c r="BJ1661" s="84" t="s">
        <v>10636</v>
      </c>
      <c r="BK1661" s="84" t="s">
        <v>75</v>
      </c>
      <c r="BL1661" s="84" t="s">
        <v>122</v>
      </c>
      <c r="BM1661" s="84" t="s">
        <v>442</v>
      </c>
      <c r="BN1661" s="84" t="s">
        <v>70</v>
      </c>
      <c r="BO1661" s="84" t="s">
        <v>71</v>
      </c>
      <c r="BP1661" s="84" t="s">
        <v>122</v>
      </c>
      <c r="BQ1661" s="84" t="s">
        <v>163</v>
      </c>
    </row>
    <row r="1662" spans="1:69" ht="14.4" x14ac:dyDescent="0.3">
      <c r="A1662" s="40" t="str">
        <f t="shared" si="727"/>
        <v>2025-09-14</v>
      </c>
      <c r="B1662" s="40" t="str">
        <f t="shared" si="728"/>
        <v>SYD</v>
      </c>
      <c r="C1662" s="39" t="str">
        <f t="shared" si="729"/>
        <v>98812563633</v>
      </c>
      <c r="D1662" s="41" t="str">
        <f t="shared" si="730"/>
        <v>PKR253039564</v>
      </c>
      <c r="E1662" s="41" t="str">
        <f t="shared" si="731"/>
        <v>596421456145</v>
      </c>
      <c r="F1662" s="39" t="str">
        <f t="shared" si="732"/>
        <v>2256683</v>
      </c>
      <c r="G1662" s="39" t="str">
        <f t="shared" si="733"/>
        <v>WISE EXPRESS LOGISTICS(PANGZIMOM)</v>
      </c>
      <c r="H1662" s="41" t="str">
        <f t="shared" si="734"/>
        <v>최유진</v>
      </c>
      <c r="I1662" s="39" t="str">
        <f t="shared" si="735"/>
        <v>16871</v>
      </c>
      <c r="J1662" s="52" t="str">
        <f t="shared" si="736"/>
        <v/>
      </c>
      <c r="K1662" s="75">
        <f t="shared" si="737"/>
        <v>1</v>
      </c>
      <c r="L1662" s="76">
        <f t="shared" si="738"/>
        <v>1</v>
      </c>
      <c r="M1662" s="76">
        <f t="shared" si="739"/>
        <v>1E-3</v>
      </c>
      <c r="N1662" s="76">
        <f t="shared" si="740"/>
        <v>1</v>
      </c>
      <c r="O1662" s="42">
        <f t="shared" si="741"/>
        <v>1</v>
      </c>
      <c r="P1662" s="39" t="str">
        <f t="shared" si="742"/>
        <v>목록(Manifest)</v>
      </c>
      <c r="Q1662" s="72">
        <f t="shared" si="743"/>
        <v>25</v>
      </c>
      <c r="R1662" s="43" t="str">
        <f t="shared" si="744"/>
        <v>OZ602</v>
      </c>
      <c r="S1662" s="82" t="str">
        <f t="shared" si="745"/>
        <v/>
      </c>
      <c r="T1662" s="40">
        <f t="shared" si="746"/>
        <v>45914</v>
      </c>
      <c r="U1662" s="44">
        <v>2500</v>
      </c>
      <c r="V1662" s="44">
        <f t="shared" si="747"/>
        <v>0</v>
      </c>
      <c r="W1662" s="77">
        <f t="shared" si="748"/>
        <v>2500</v>
      </c>
      <c r="X1662" s="78">
        <f t="shared" si="749"/>
        <v>0</v>
      </c>
      <c r="Y1662" s="44" cm="1">
        <f t="array" ref="Y1662">_xlfn.IFNA(_xlfn.IFS(AND(Q1662&gt;=2000, Q1662&lt;3000), 10000, AND(Q1662&gt;=3000, Q1662&lt;4000), 15000, AND(Q1662&gt;=4000, Q1662&lt;5000), 20000, AND(Q1662&gt;=5000), 25000),0)</f>
        <v>0</v>
      </c>
      <c r="Z1662" s="91">
        <f t="shared" si="750"/>
        <v>0</v>
      </c>
      <c r="AA1662" s="44">
        <f t="shared" si="751"/>
        <v>0</v>
      </c>
      <c r="AB1662" s="44"/>
      <c r="AC1662" s="44"/>
      <c r="AD1662" s="44"/>
      <c r="AE1662" s="44">
        <f>VLOOKUP(O1662,정산업데이트!$A$6:$B$12,2,10)</f>
        <v>0</v>
      </c>
      <c r="AF1662" s="44"/>
      <c r="AG1662" s="79">
        <f t="shared" si="752"/>
        <v>0</v>
      </c>
      <c r="AH1662" s="80">
        <f t="shared" si="753"/>
        <v>2500</v>
      </c>
      <c r="AJ1662" s="84" t="s">
        <v>10624</v>
      </c>
      <c r="AK1662" s="84" t="s">
        <v>73</v>
      </c>
      <c r="AL1662" s="84" t="s">
        <v>10625</v>
      </c>
      <c r="AM1662" s="84" t="s">
        <v>10637</v>
      </c>
      <c r="AN1662" s="84" t="s">
        <v>571</v>
      </c>
      <c r="AO1662" s="84" t="s">
        <v>10638</v>
      </c>
      <c r="AP1662" s="84" t="s">
        <v>10639</v>
      </c>
      <c r="AQ1662" s="84" t="s">
        <v>122</v>
      </c>
      <c r="AR1662" s="85">
        <v>1</v>
      </c>
      <c r="AS1662" s="86">
        <v>1</v>
      </c>
      <c r="AT1662" s="86">
        <v>1E-3</v>
      </c>
      <c r="AU1662" s="86">
        <v>1</v>
      </c>
      <c r="AV1662" s="84" t="s">
        <v>7</v>
      </c>
      <c r="AW1662" s="86">
        <v>25</v>
      </c>
      <c r="AX1662" s="84" t="s">
        <v>68</v>
      </c>
      <c r="AY1662" s="84" t="s">
        <v>68</v>
      </c>
      <c r="AZ1662" s="84" t="s">
        <v>68</v>
      </c>
      <c r="BA1662" s="84" t="s">
        <v>68</v>
      </c>
      <c r="BB1662" s="84" t="s">
        <v>68</v>
      </c>
      <c r="BC1662" s="84" t="s">
        <v>441</v>
      </c>
      <c r="BD1662" s="84" t="s">
        <v>442</v>
      </c>
      <c r="BE1662" s="84" t="s">
        <v>444</v>
      </c>
      <c r="BF1662" s="84" t="s">
        <v>122</v>
      </c>
      <c r="BG1662" s="84" t="s">
        <v>69</v>
      </c>
      <c r="BH1662" s="92" t="s">
        <v>10640</v>
      </c>
      <c r="BI1662" s="84" t="s">
        <v>122</v>
      </c>
      <c r="BJ1662" s="84" t="s">
        <v>10641</v>
      </c>
      <c r="BK1662" s="84" t="s">
        <v>75</v>
      </c>
      <c r="BL1662" s="84" t="s">
        <v>122</v>
      </c>
      <c r="BM1662" s="84" t="s">
        <v>442</v>
      </c>
      <c r="BN1662" s="84" t="s">
        <v>70</v>
      </c>
      <c r="BO1662" s="84" t="s">
        <v>71</v>
      </c>
      <c r="BP1662" s="84" t="s">
        <v>122</v>
      </c>
      <c r="BQ1662" s="84" t="s">
        <v>163</v>
      </c>
    </row>
    <row r="1663" spans="1:69" ht="14.4" x14ac:dyDescent="0.3">
      <c r="A1663" s="40" t="str">
        <f t="shared" si="727"/>
        <v>2025-09-14</v>
      </c>
      <c r="B1663" s="40" t="str">
        <f t="shared" si="728"/>
        <v>SYD</v>
      </c>
      <c r="C1663" s="39" t="str">
        <f t="shared" si="729"/>
        <v>98812563633</v>
      </c>
      <c r="D1663" s="41" t="str">
        <f t="shared" si="730"/>
        <v>PKR253182770</v>
      </c>
      <c r="E1663" s="41" t="str">
        <f t="shared" si="731"/>
        <v>596421463403</v>
      </c>
      <c r="F1663" s="39" t="str">
        <f t="shared" si="732"/>
        <v>2254240</v>
      </c>
      <c r="G1663" s="39" t="str">
        <f t="shared" si="733"/>
        <v>WISE EXPRESS(VITAHUB)</v>
      </c>
      <c r="H1663" s="41" t="str">
        <f t="shared" si="734"/>
        <v>전소희</v>
      </c>
      <c r="I1663" s="39" t="str">
        <f t="shared" si="735"/>
        <v>28324</v>
      </c>
      <c r="J1663" s="52" t="str">
        <f t="shared" si="736"/>
        <v/>
      </c>
      <c r="K1663" s="75">
        <f t="shared" si="737"/>
        <v>1</v>
      </c>
      <c r="L1663" s="76">
        <f t="shared" si="738"/>
        <v>1</v>
      </c>
      <c r="M1663" s="76">
        <f t="shared" si="739"/>
        <v>1E-3</v>
      </c>
      <c r="N1663" s="76">
        <f t="shared" si="740"/>
        <v>1</v>
      </c>
      <c r="O1663" s="42">
        <f t="shared" si="741"/>
        <v>1</v>
      </c>
      <c r="P1663" s="39" t="str">
        <f t="shared" si="742"/>
        <v>목록(Manifest)</v>
      </c>
      <c r="Q1663" s="72">
        <f t="shared" si="743"/>
        <v>70</v>
      </c>
      <c r="R1663" s="43" t="str">
        <f t="shared" si="744"/>
        <v>OZ602</v>
      </c>
      <c r="S1663" s="82" t="str">
        <f t="shared" si="745"/>
        <v/>
      </c>
      <c r="T1663" s="40">
        <f t="shared" si="746"/>
        <v>45914</v>
      </c>
      <c r="U1663" s="44">
        <v>2500</v>
      </c>
      <c r="V1663" s="44">
        <f t="shared" si="747"/>
        <v>0</v>
      </c>
      <c r="W1663" s="77">
        <f t="shared" si="748"/>
        <v>2500</v>
      </c>
      <c r="X1663" s="78">
        <f t="shared" si="749"/>
        <v>0</v>
      </c>
      <c r="Y1663" s="44" cm="1">
        <f t="array" ref="Y1663">_xlfn.IFNA(_xlfn.IFS(AND(Q1663&gt;=2000, Q1663&lt;3000), 10000, AND(Q1663&gt;=3000, Q1663&lt;4000), 15000, AND(Q1663&gt;=4000, Q1663&lt;5000), 20000, AND(Q1663&gt;=5000), 25000),0)</f>
        <v>0</v>
      </c>
      <c r="Z1663" s="91">
        <f t="shared" si="750"/>
        <v>0</v>
      </c>
      <c r="AA1663" s="44">
        <f t="shared" si="751"/>
        <v>0</v>
      </c>
      <c r="AB1663" s="44"/>
      <c r="AC1663" s="44"/>
      <c r="AD1663" s="44"/>
      <c r="AE1663" s="44">
        <f>VLOOKUP(O1663,정산업데이트!$A$6:$B$12,2,10)</f>
        <v>0</v>
      </c>
      <c r="AF1663" s="44"/>
      <c r="AG1663" s="79">
        <f t="shared" si="752"/>
        <v>0</v>
      </c>
      <c r="AH1663" s="80">
        <f t="shared" si="753"/>
        <v>2500</v>
      </c>
      <c r="AJ1663" s="84" t="s">
        <v>10624</v>
      </c>
      <c r="AK1663" s="84" t="s">
        <v>73</v>
      </c>
      <c r="AL1663" s="84" t="s">
        <v>10625</v>
      </c>
      <c r="AM1663" s="84" t="s">
        <v>10642</v>
      </c>
      <c r="AN1663" s="84" t="s">
        <v>10643</v>
      </c>
      <c r="AO1663" s="84" t="s">
        <v>10644</v>
      </c>
      <c r="AP1663" s="84" t="s">
        <v>1008</v>
      </c>
      <c r="AQ1663" s="84" t="s">
        <v>122</v>
      </c>
      <c r="AR1663" s="85">
        <v>1</v>
      </c>
      <c r="AS1663" s="86">
        <v>1</v>
      </c>
      <c r="AT1663" s="86">
        <v>1E-3</v>
      </c>
      <c r="AU1663" s="86">
        <v>1</v>
      </c>
      <c r="AV1663" s="84" t="s">
        <v>7</v>
      </c>
      <c r="AW1663" s="86">
        <v>70</v>
      </c>
      <c r="AX1663" s="84" t="s">
        <v>68</v>
      </c>
      <c r="AY1663" s="84" t="s">
        <v>68</v>
      </c>
      <c r="AZ1663" s="84" t="s">
        <v>68</v>
      </c>
      <c r="BA1663" s="84" t="s">
        <v>68</v>
      </c>
      <c r="BB1663" s="84" t="s">
        <v>68</v>
      </c>
      <c r="BC1663" s="84" t="s">
        <v>124</v>
      </c>
      <c r="BD1663" s="84" t="s">
        <v>87</v>
      </c>
      <c r="BE1663" s="84" t="s">
        <v>88</v>
      </c>
      <c r="BF1663" s="84" t="s">
        <v>122</v>
      </c>
      <c r="BG1663" s="84" t="s">
        <v>69</v>
      </c>
      <c r="BH1663" s="92" t="s">
        <v>10645</v>
      </c>
      <c r="BI1663" s="84" t="s">
        <v>122</v>
      </c>
      <c r="BJ1663" s="84" t="s">
        <v>10646</v>
      </c>
      <c r="BK1663" s="84" t="s">
        <v>75</v>
      </c>
      <c r="BL1663" s="84" t="s">
        <v>122</v>
      </c>
      <c r="BM1663" s="84" t="s">
        <v>87</v>
      </c>
      <c r="BN1663" s="84" t="s">
        <v>70</v>
      </c>
      <c r="BO1663" s="84" t="s">
        <v>71</v>
      </c>
      <c r="BP1663" s="84" t="s">
        <v>122</v>
      </c>
      <c r="BQ1663" s="84" t="s">
        <v>163</v>
      </c>
    </row>
    <row r="1664" spans="1:69" ht="14.4" x14ac:dyDescent="0.3">
      <c r="A1664" s="40" t="str">
        <f t="shared" si="727"/>
        <v>2025-09-14</v>
      </c>
      <c r="B1664" s="40" t="str">
        <f t="shared" si="728"/>
        <v>SYD</v>
      </c>
      <c r="C1664" s="39" t="str">
        <f t="shared" si="729"/>
        <v>98812563633</v>
      </c>
      <c r="D1664" s="41" t="str">
        <f t="shared" si="730"/>
        <v>PKR253182771</v>
      </c>
      <c r="E1664" s="41" t="str">
        <f t="shared" si="731"/>
        <v>596421463414</v>
      </c>
      <c r="F1664" s="39" t="str">
        <f t="shared" si="732"/>
        <v>2254240</v>
      </c>
      <c r="G1664" s="39" t="str">
        <f t="shared" si="733"/>
        <v>WISE EXPRESS(VITAHUB)</v>
      </c>
      <c r="H1664" s="41" t="str">
        <f t="shared" si="734"/>
        <v>하유정</v>
      </c>
      <c r="I1664" s="39" t="str">
        <f t="shared" si="735"/>
        <v>38663</v>
      </c>
      <c r="J1664" s="52" t="str">
        <f t="shared" si="736"/>
        <v/>
      </c>
      <c r="K1664" s="75">
        <f t="shared" si="737"/>
        <v>1</v>
      </c>
      <c r="L1664" s="76">
        <f t="shared" si="738"/>
        <v>1</v>
      </c>
      <c r="M1664" s="76">
        <f t="shared" si="739"/>
        <v>1E-3</v>
      </c>
      <c r="N1664" s="76">
        <f t="shared" si="740"/>
        <v>1</v>
      </c>
      <c r="O1664" s="42">
        <f t="shared" si="741"/>
        <v>1</v>
      </c>
      <c r="P1664" s="39" t="str">
        <f t="shared" si="742"/>
        <v>목록(Manifest)</v>
      </c>
      <c r="Q1664" s="72">
        <f t="shared" si="743"/>
        <v>35</v>
      </c>
      <c r="R1664" s="43" t="str">
        <f t="shared" si="744"/>
        <v>OZ602</v>
      </c>
      <c r="S1664" s="82" t="str">
        <f t="shared" si="745"/>
        <v/>
      </c>
      <c r="T1664" s="40">
        <f t="shared" si="746"/>
        <v>45914</v>
      </c>
      <c r="U1664" s="44">
        <v>2500</v>
      </c>
      <c r="V1664" s="44">
        <f t="shared" si="747"/>
        <v>0</v>
      </c>
      <c r="W1664" s="77">
        <f t="shared" si="748"/>
        <v>2500</v>
      </c>
      <c r="X1664" s="78">
        <f t="shared" si="749"/>
        <v>0</v>
      </c>
      <c r="Y1664" s="44" cm="1">
        <f t="array" ref="Y1664">_xlfn.IFNA(_xlfn.IFS(AND(Q1664&gt;=2000, Q1664&lt;3000), 10000, AND(Q1664&gt;=3000, Q1664&lt;4000), 15000, AND(Q1664&gt;=4000, Q1664&lt;5000), 20000, AND(Q1664&gt;=5000), 25000),0)</f>
        <v>0</v>
      </c>
      <c r="Z1664" s="91">
        <f t="shared" si="750"/>
        <v>0</v>
      </c>
      <c r="AA1664" s="44">
        <f t="shared" si="751"/>
        <v>0</v>
      </c>
      <c r="AB1664" s="44"/>
      <c r="AC1664" s="44"/>
      <c r="AD1664" s="44"/>
      <c r="AE1664" s="44">
        <f>VLOOKUP(O1664,정산업데이트!$A$6:$B$12,2,10)</f>
        <v>0</v>
      </c>
      <c r="AF1664" s="44"/>
      <c r="AG1664" s="79">
        <f t="shared" si="752"/>
        <v>0</v>
      </c>
      <c r="AH1664" s="80">
        <f t="shared" si="753"/>
        <v>2500</v>
      </c>
      <c r="AJ1664" s="84" t="s">
        <v>10624</v>
      </c>
      <c r="AK1664" s="84" t="s">
        <v>73</v>
      </c>
      <c r="AL1664" s="84" t="s">
        <v>10625</v>
      </c>
      <c r="AM1664" s="84" t="s">
        <v>10647</v>
      </c>
      <c r="AN1664" s="84" t="s">
        <v>10648</v>
      </c>
      <c r="AO1664" s="84" t="s">
        <v>10649</v>
      </c>
      <c r="AP1664" s="84" t="s">
        <v>1892</v>
      </c>
      <c r="AQ1664" s="84" t="s">
        <v>122</v>
      </c>
      <c r="AR1664" s="85">
        <v>1</v>
      </c>
      <c r="AS1664" s="86">
        <v>1</v>
      </c>
      <c r="AT1664" s="86">
        <v>1E-3</v>
      </c>
      <c r="AU1664" s="86">
        <v>1</v>
      </c>
      <c r="AV1664" s="84" t="s">
        <v>7</v>
      </c>
      <c r="AW1664" s="86">
        <v>35</v>
      </c>
      <c r="AX1664" s="84" t="s">
        <v>68</v>
      </c>
      <c r="AY1664" s="84" t="s">
        <v>68</v>
      </c>
      <c r="AZ1664" s="84" t="s">
        <v>68</v>
      </c>
      <c r="BA1664" s="84" t="s">
        <v>68</v>
      </c>
      <c r="BB1664" s="84" t="s">
        <v>68</v>
      </c>
      <c r="BC1664" s="84" t="s">
        <v>124</v>
      </c>
      <c r="BD1664" s="84" t="s">
        <v>87</v>
      </c>
      <c r="BE1664" s="84" t="s">
        <v>88</v>
      </c>
      <c r="BF1664" s="84" t="s">
        <v>122</v>
      </c>
      <c r="BG1664" s="84" t="s">
        <v>69</v>
      </c>
      <c r="BH1664" s="92" t="s">
        <v>10650</v>
      </c>
      <c r="BI1664" s="84" t="s">
        <v>122</v>
      </c>
      <c r="BJ1664" s="84" t="s">
        <v>10651</v>
      </c>
      <c r="BK1664" s="84" t="s">
        <v>75</v>
      </c>
      <c r="BL1664" s="84" t="s">
        <v>122</v>
      </c>
      <c r="BM1664" s="84" t="s">
        <v>87</v>
      </c>
      <c r="BN1664" s="84" t="s">
        <v>70</v>
      </c>
      <c r="BO1664" s="84" t="s">
        <v>71</v>
      </c>
      <c r="BP1664" s="84" t="s">
        <v>122</v>
      </c>
      <c r="BQ1664" s="84" t="s">
        <v>163</v>
      </c>
    </row>
    <row r="1665" spans="1:69" ht="14.4" customHeight="1" x14ac:dyDescent="0.3">
      <c r="A1665" s="40" t="str">
        <f t="shared" si="727"/>
        <v>2025-09-14</v>
      </c>
      <c r="B1665" s="40" t="str">
        <f t="shared" si="728"/>
        <v>SYD</v>
      </c>
      <c r="C1665" s="39" t="str">
        <f t="shared" si="729"/>
        <v>98812563633</v>
      </c>
      <c r="D1665" s="41" t="str">
        <f t="shared" si="730"/>
        <v>PKR253232803</v>
      </c>
      <c r="E1665" s="41" t="str">
        <f t="shared" si="731"/>
        <v>596421466170</v>
      </c>
      <c r="F1665" s="39" t="str">
        <f t="shared" si="732"/>
        <v>2256683</v>
      </c>
      <c r="G1665" s="39" t="str">
        <f t="shared" si="733"/>
        <v>WISE EXPRESS LOGISTICS(PANGZIMOM)</v>
      </c>
      <c r="H1665" s="41" t="str">
        <f t="shared" si="734"/>
        <v>박동근</v>
      </c>
      <c r="I1665" s="39" t="str">
        <f t="shared" si="735"/>
        <v>07522</v>
      </c>
      <c r="J1665" s="52" t="str">
        <f t="shared" si="736"/>
        <v/>
      </c>
      <c r="K1665" s="75">
        <f t="shared" si="737"/>
        <v>1</v>
      </c>
      <c r="L1665" s="76">
        <f t="shared" si="738"/>
        <v>1</v>
      </c>
      <c r="M1665" s="76">
        <f t="shared" si="739"/>
        <v>1E-3</v>
      </c>
      <c r="N1665" s="76">
        <f t="shared" si="740"/>
        <v>1</v>
      </c>
      <c r="O1665" s="42">
        <f t="shared" si="741"/>
        <v>1</v>
      </c>
      <c r="P1665" s="39" t="str">
        <f t="shared" si="742"/>
        <v>목록(Manifest)</v>
      </c>
      <c r="Q1665" s="72">
        <f t="shared" si="743"/>
        <v>20</v>
      </c>
      <c r="R1665" s="43" t="str">
        <f t="shared" si="744"/>
        <v>OZ602</v>
      </c>
      <c r="S1665" s="82" t="str">
        <f t="shared" si="745"/>
        <v/>
      </c>
      <c r="T1665" s="40">
        <f t="shared" si="746"/>
        <v>45914</v>
      </c>
      <c r="U1665" s="44">
        <v>2500</v>
      </c>
      <c r="V1665" s="44">
        <f t="shared" si="747"/>
        <v>0</v>
      </c>
      <c r="W1665" s="77">
        <f t="shared" si="748"/>
        <v>2500</v>
      </c>
      <c r="X1665" s="78">
        <f t="shared" si="749"/>
        <v>0</v>
      </c>
      <c r="Y1665" s="44" cm="1">
        <f t="array" ref="Y1665">_xlfn.IFNA(_xlfn.IFS(AND(Q1665&gt;=2000, Q1665&lt;3000), 10000, AND(Q1665&gt;=3000, Q1665&lt;4000), 15000, AND(Q1665&gt;=4000, Q1665&lt;5000), 20000, AND(Q1665&gt;=5000), 25000),0)</f>
        <v>0</v>
      </c>
      <c r="Z1665" s="91">
        <f t="shared" si="750"/>
        <v>0</v>
      </c>
      <c r="AA1665" s="44">
        <f t="shared" si="751"/>
        <v>0</v>
      </c>
      <c r="AB1665" s="44"/>
      <c r="AC1665" s="44"/>
      <c r="AD1665" s="44"/>
      <c r="AE1665" s="44">
        <f>VLOOKUP(O1665,정산업데이트!$A$6:$B$12,2,10)</f>
        <v>0</v>
      </c>
      <c r="AF1665" s="44"/>
      <c r="AG1665" s="79">
        <f t="shared" si="752"/>
        <v>0</v>
      </c>
      <c r="AH1665" s="80">
        <f t="shared" si="753"/>
        <v>2500</v>
      </c>
      <c r="AI1665" s="93"/>
      <c r="AJ1665" s="84" t="s">
        <v>10624</v>
      </c>
      <c r="AK1665" s="84" t="s">
        <v>73</v>
      </c>
      <c r="AL1665" s="84" t="s">
        <v>10625</v>
      </c>
      <c r="AM1665" s="84" t="s">
        <v>10652</v>
      </c>
      <c r="AN1665" s="84" t="s">
        <v>1742</v>
      </c>
      <c r="AO1665" s="84" t="s">
        <v>1913</v>
      </c>
      <c r="AP1665" s="84" t="s">
        <v>1914</v>
      </c>
      <c r="AQ1665" s="84" t="s">
        <v>122</v>
      </c>
      <c r="AR1665" s="85">
        <v>1</v>
      </c>
      <c r="AS1665" s="86">
        <v>1</v>
      </c>
      <c r="AT1665" s="86">
        <v>1E-3</v>
      </c>
      <c r="AU1665" s="86">
        <v>1</v>
      </c>
      <c r="AV1665" s="84" t="s">
        <v>7</v>
      </c>
      <c r="AW1665" s="86">
        <v>20</v>
      </c>
      <c r="AX1665" s="84" t="s">
        <v>68</v>
      </c>
      <c r="AY1665" s="84" t="s">
        <v>68</v>
      </c>
      <c r="AZ1665" s="84" t="s">
        <v>68</v>
      </c>
      <c r="BA1665" s="84" t="s">
        <v>68</v>
      </c>
      <c r="BB1665" s="84" t="s">
        <v>68</v>
      </c>
      <c r="BC1665" s="84" t="s">
        <v>441</v>
      </c>
      <c r="BD1665" s="84" t="s">
        <v>442</v>
      </c>
      <c r="BE1665" s="84" t="s">
        <v>444</v>
      </c>
      <c r="BF1665" s="84" t="s">
        <v>122</v>
      </c>
      <c r="BG1665" s="84" t="s">
        <v>69</v>
      </c>
      <c r="BH1665" s="92" t="s">
        <v>10653</v>
      </c>
      <c r="BI1665" s="84" t="s">
        <v>122</v>
      </c>
      <c r="BJ1665" s="84" t="s">
        <v>10654</v>
      </c>
      <c r="BK1665" s="84" t="s">
        <v>75</v>
      </c>
      <c r="BL1665" s="84" t="s">
        <v>122</v>
      </c>
      <c r="BM1665" s="84" t="s">
        <v>442</v>
      </c>
      <c r="BN1665" s="84" t="s">
        <v>70</v>
      </c>
      <c r="BO1665" s="84" t="s">
        <v>71</v>
      </c>
      <c r="BP1665" s="84" t="s">
        <v>122</v>
      </c>
      <c r="BQ1665" s="84" t="s">
        <v>163</v>
      </c>
    </row>
    <row r="1666" spans="1:69" ht="14.4" x14ac:dyDescent="0.3">
      <c r="A1666" s="40" t="str">
        <f t="shared" si="727"/>
        <v>2025-09-14</v>
      </c>
      <c r="B1666" s="40" t="str">
        <f t="shared" si="728"/>
        <v>SYD</v>
      </c>
      <c r="C1666" s="39" t="str">
        <f t="shared" si="729"/>
        <v>98812563633</v>
      </c>
      <c r="D1666" s="41" t="str">
        <f t="shared" si="730"/>
        <v>PKR253245467</v>
      </c>
      <c r="E1666" s="41" t="str">
        <f t="shared" si="731"/>
        <v>596421467043</v>
      </c>
      <c r="F1666" s="39" t="str">
        <f t="shared" si="732"/>
        <v>2254237</v>
      </c>
      <c r="G1666" s="39" t="str">
        <f t="shared" si="733"/>
        <v>WISE EXPRESS(BABYBREATH)</v>
      </c>
      <c r="H1666" s="41" t="str">
        <f t="shared" si="734"/>
        <v>유상현</v>
      </c>
      <c r="I1666" s="39" t="str">
        <f t="shared" si="735"/>
        <v>15388</v>
      </c>
      <c r="J1666" s="52" t="str">
        <f t="shared" si="736"/>
        <v/>
      </c>
      <c r="K1666" s="75">
        <f t="shared" si="737"/>
        <v>1</v>
      </c>
      <c r="L1666" s="76">
        <f t="shared" si="738"/>
        <v>1</v>
      </c>
      <c r="M1666" s="76">
        <f t="shared" si="739"/>
        <v>1E-3</v>
      </c>
      <c r="N1666" s="76">
        <f t="shared" si="740"/>
        <v>1</v>
      </c>
      <c r="O1666" s="42">
        <f t="shared" si="741"/>
        <v>1</v>
      </c>
      <c r="P1666" s="39" t="str">
        <f t="shared" si="742"/>
        <v>목록(Manifest)</v>
      </c>
      <c r="Q1666" s="72">
        <f t="shared" si="743"/>
        <v>70</v>
      </c>
      <c r="R1666" s="43" t="str">
        <f t="shared" si="744"/>
        <v>OZ602</v>
      </c>
      <c r="S1666" s="82" t="str">
        <f t="shared" si="745"/>
        <v/>
      </c>
      <c r="T1666" s="40">
        <f t="shared" si="746"/>
        <v>45914</v>
      </c>
      <c r="U1666" s="44">
        <v>2500</v>
      </c>
      <c r="V1666" s="44">
        <f t="shared" si="747"/>
        <v>0</v>
      </c>
      <c r="W1666" s="77">
        <f t="shared" si="748"/>
        <v>2500</v>
      </c>
      <c r="X1666" s="78">
        <f t="shared" si="749"/>
        <v>0</v>
      </c>
      <c r="Y1666" s="44" cm="1">
        <f t="array" ref="Y1666">_xlfn.IFNA(_xlfn.IFS(AND(Q1666&gt;=2000, Q1666&lt;3000), 10000, AND(Q1666&gt;=3000, Q1666&lt;4000), 15000, AND(Q1666&gt;=4000, Q1666&lt;5000), 20000, AND(Q1666&gt;=5000), 25000),0)</f>
        <v>0</v>
      </c>
      <c r="Z1666" s="91">
        <f t="shared" si="750"/>
        <v>0</v>
      </c>
      <c r="AA1666" s="44">
        <f t="shared" si="751"/>
        <v>0</v>
      </c>
      <c r="AB1666" s="44"/>
      <c r="AC1666" s="44"/>
      <c r="AD1666" s="44"/>
      <c r="AE1666" s="44">
        <f>VLOOKUP(O1666,정산업데이트!$A$6:$B$12,2,10)</f>
        <v>0</v>
      </c>
      <c r="AF1666" s="44"/>
      <c r="AG1666" s="79">
        <f t="shared" si="752"/>
        <v>0</v>
      </c>
      <c r="AH1666" s="80">
        <f t="shared" si="753"/>
        <v>2500</v>
      </c>
      <c r="AI1666" s="93"/>
      <c r="AJ1666" s="84" t="s">
        <v>10624</v>
      </c>
      <c r="AK1666" s="84" t="s">
        <v>73</v>
      </c>
      <c r="AL1666" s="84" t="s">
        <v>10625</v>
      </c>
      <c r="AM1666" s="84" t="s">
        <v>10655</v>
      </c>
      <c r="AN1666" s="84" t="s">
        <v>10656</v>
      </c>
      <c r="AO1666" s="84" t="s">
        <v>10657</v>
      </c>
      <c r="AP1666" s="84" t="s">
        <v>814</v>
      </c>
      <c r="AQ1666" s="84" t="s">
        <v>122</v>
      </c>
      <c r="AR1666" s="85">
        <v>1</v>
      </c>
      <c r="AS1666" s="86">
        <v>1</v>
      </c>
      <c r="AT1666" s="86">
        <v>1E-3</v>
      </c>
      <c r="AU1666" s="86">
        <v>1</v>
      </c>
      <c r="AV1666" s="84" t="s">
        <v>7</v>
      </c>
      <c r="AW1666" s="86">
        <v>70</v>
      </c>
      <c r="AX1666" s="84" t="s">
        <v>68</v>
      </c>
      <c r="AY1666" s="84" t="s">
        <v>68</v>
      </c>
      <c r="AZ1666" s="84" t="s">
        <v>68</v>
      </c>
      <c r="BA1666" s="84" t="s">
        <v>68</v>
      </c>
      <c r="BB1666" s="84" t="s">
        <v>68</v>
      </c>
      <c r="BC1666" s="84" t="s">
        <v>188</v>
      </c>
      <c r="BD1666" s="84" t="s">
        <v>189</v>
      </c>
      <c r="BE1666" s="84" t="s">
        <v>190</v>
      </c>
      <c r="BF1666" s="84" t="s">
        <v>122</v>
      </c>
      <c r="BG1666" s="84" t="s">
        <v>69</v>
      </c>
      <c r="BH1666" s="92" t="s">
        <v>10658</v>
      </c>
      <c r="BI1666" s="84" t="s">
        <v>122</v>
      </c>
      <c r="BJ1666" s="84" t="s">
        <v>10659</v>
      </c>
      <c r="BK1666" s="84" t="s">
        <v>75</v>
      </c>
      <c r="BL1666" s="84" t="s">
        <v>122</v>
      </c>
      <c r="BM1666" s="84" t="s">
        <v>189</v>
      </c>
      <c r="BN1666" s="84" t="s">
        <v>70</v>
      </c>
      <c r="BO1666" s="84" t="s">
        <v>71</v>
      </c>
      <c r="BP1666" s="84" t="s">
        <v>122</v>
      </c>
      <c r="BQ1666" s="84" t="s">
        <v>163</v>
      </c>
    </row>
    <row r="1667" spans="1:69" ht="14.4" x14ac:dyDescent="0.3">
      <c r="A1667" s="40" t="str">
        <f t="shared" si="727"/>
        <v>2025-09-14</v>
      </c>
      <c r="B1667" s="40" t="str">
        <f t="shared" si="728"/>
        <v>SYD</v>
      </c>
      <c r="C1667" s="39" t="str">
        <f t="shared" si="729"/>
        <v>98812563633</v>
      </c>
      <c r="D1667" s="41" t="str">
        <f t="shared" si="730"/>
        <v>PKR253341798</v>
      </c>
      <c r="E1667" s="41" t="str">
        <f t="shared" si="731"/>
        <v>596421469961</v>
      </c>
      <c r="F1667" s="39" t="str">
        <f t="shared" si="732"/>
        <v>2254240</v>
      </c>
      <c r="G1667" s="39" t="str">
        <f t="shared" si="733"/>
        <v>WISE EXPRESS(VITAHUB)</v>
      </c>
      <c r="H1667" s="41" t="str">
        <f t="shared" si="734"/>
        <v>김윤정</v>
      </c>
      <c r="I1667" s="39" t="str">
        <f t="shared" si="735"/>
        <v>13485</v>
      </c>
      <c r="J1667" s="52" t="str">
        <f t="shared" si="736"/>
        <v/>
      </c>
      <c r="K1667" s="75">
        <f t="shared" si="737"/>
        <v>1</v>
      </c>
      <c r="L1667" s="76">
        <f t="shared" si="738"/>
        <v>1</v>
      </c>
      <c r="M1667" s="76">
        <f t="shared" si="739"/>
        <v>1E-3</v>
      </c>
      <c r="N1667" s="76">
        <f t="shared" si="740"/>
        <v>1</v>
      </c>
      <c r="O1667" s="42">
        <f t="shared" si="741"/>
        <v>1</v>
      </c>
      <c r="P1667" s="39" t="str">
        <f t="shared" si="742"/>
        <v>목록(Manifest)</v>
      </c>
      <c r="Q1667" s="72">
        <f t="shared" si="743"/>
        <v>35</v>
      </c>
      <c r="R1667" s="43" t="str">
        <f t="shared" si="744"/>
        <v>OZ602</v>
      </c>
      <c r="S1667" s="82" t="str">
        <f t="shared" si="745"/>
        <v/>
      </c>
      <c r="T1667" s="40">
        <f t="shared" si="746"/>
        <v>45914</v>
      </c>
      <c r="U1667" s="44">
        <v>2500</v>
      </c>
      <c r="V1667" s="44">
        <f t="shared" si="747"/>
        <v>0</v>
      </c>
      <c r="W1667" s="77">
        <f t="shared" si="748"/>
        <v>2500</v>
      </c>
      <c r="X1667" s="78">
        <f t="shared" si="749"/>
        <v>0</v>
      </c>
      <c r="Y1667" s="44" cm="1">
        <f t="array" ref="Y1667">_xlfn.IFNA(_xlfn.IFS(AND(Q1667&gt;=2000, Q1667&lt;3000), 10000, AND(Q1667&gt;=3000, Q1667&lt;4000), 15000, AND(Q1667&gt;=4000, Q1667&lt;5000), 20000, AND(Q1667&gt;=5000), 25000),0)</f>
        <v>0</v>
      </c>
      <c r="Z1667" s="91">
        <f t="shared" si="750"/>
        <v>0</v>
      </c>
      <c r="AA1667" s="44">
        <f t="shared" si="751"/>
        <v>0</v>
      </c>
      <c r="AB1667" s="44"/>
      <c r="AC1667" s="44"/>
      <c r="AD1667" s="44"/>
      <c r="AE1667" s="44">
        <f>VLOOKUP(O1667,정산업데이트!$A$6:$B$12,2,10)</f>
        <v>0</v>
      </c>
      <c r="AF1667" s="44"/>
      <c r="AG1667" s="79">
        <f t="shared" si="752"/>
        <v>0</v>
      </c>
      <c r="AH1667" s="80">
        <f t="shared" si="753"/>
        <v>2500</v>
      </c>
      <c r="AI1667" s="93"/>
      <c r="AJ1667" s="84" t="s">
        <v>10624</v>
      </c>
      <c r="AK1667" s="84" t="s">
        <v>73</v>
      </c>
      <c r="AL1667" s="84" t="s">
        <v>10625</v>
      </c>
      <c r="AM1667" s="84" t="s">
        <v>10660</v>
      </c>
      <c r="AN1667" s="84" t="s">
        <v>1696</v>
      </c>
      <c r="AO1667" s="84" t="s">
        <v>10661</v>
      </c>
      <c r="AP1667" s="84" t="s">
        <v>10662</v>
      </c>
      <c r="AQ1667" s="84" t="s">
        <v>122</v>
      </c>
      <c r="AR1667" s="85">
        <v>1</v>
      </c>
      <c r="AS1667" s="86">
        <v>1</v>
      </c>
      <c r="AT1667" s="86">
        <v>1E-3</v>
      </c>
      <c r="AU1667" s="86">
        <v>1</v>
      </c>
      <c r="AV1667" s="84" t="s">
        <v>7</v>
      </c>
      <c r="AW1667" s="86">
        <v>35</v>
      </c>
      <c r="AX1667" s="84" t="s">
        <v>68</v>
      </c>
      <c r="AY1667" s="84" t="s">
        <v>68</v>
      </c>
      <c r="AZ1667" s="84" t="s">
        <v>68</v>
      </c>
      <c r="BA1667" s="84" t="s">
        <v>68</v>
      </c>
      <c r="BB1667" s="84" t="s">
        <v>68</v>
      </c>
      <c r="BC1667" s="84" t="s">
        <v>124</v>
      </c>
      <c r="BD1667" s="84" t="s">
        <v>87</v>
      </c>
      <c r="BE1667" s="84" t="s">
        <v>88</v>
      </c>
      <c r="BF1667" s="84" t="s">
        <v>122</v>
      </c>
      <c r="BG1667" s="84" t="s">
        <v>69</v>
      </c>
      <c r="BH1667" s="92" t="s">
        <v>10663</v>
      </c>
      <c r="BI1667" s="84" t="s">
        <v>122</v>
      </c>
      <c r="BJ1667" s="84" t="s">
        <v>10664</v>
      </c>
      <c r="BK1667" s="84" t="s">
        <v>75</v>
      </c>
      <c r="BL1667" s="84" t="s">
        <v>122</v>
      </c>
      <c r="BM1667" s="84" t="s">
        <v>87</v>
      </c>
      <c r="BN1667" s="84" t="s">
        <v>70</v>
      </c>
      <c r="BO1667" s="84" t="s">
        <v>71</v>
      </c>
      <c r="BP1667" s="84" t="s">
        <v>122</v>
      </c>
      <c r="BQ1667" s="84" t="s">
        <v>163</v>
      </c>
    </row>
    <row r="1668" spans="1:69" ht="14.4" x14ac:dyDescent="0.3">
      <c r="A1668" s="40" t="str">
        <f t="shared" si="727"/>
        <v>2025-09-14</v>
      </c>
      <c r="B1668" s="40" t="str">
        <f t="shared" si="728"/>
        <v>SYD</v>
      </c>
      <c r="C1668" s="39" t="str">
        <f t="shared" si="729"/>
        <v>98812563633</v>
      </c>
      <c r="D1668" s="41" t="str">
        <f t="shared" si="730"/>
        <v>PKR253357085</v>
      </c>
      <c r="E1668" s="41" t="str">
        <f t="shared" si="731"/>
        <v>596421472595</v>
      </c>
      <c r="F1668" s="39" t="str">
        <f t="shared" si="732"/>
        <v>2254225</v>
      </c>
      <c r="G1668" s="39" t="str">
        <f t="shared" si="733"/>
        <v>WISE EXPRESS LOGISTICS PTY LTD</v>
      </c>
      <c r="H1668" s="41" t="str">
        <f t="shared" si="734"/>
        <v>강문희</v>
      </c>
      <c r="I1668" s="39" t="str">
        <f t="shared" si="735"/>
        <v>10871</v>
      </c>
      <c r="J1668" s="52" t="str">
        <f t="shared" si="736"/>
        <v>일반전환</v>
      </c>
      <c r="K1668" s="75">
        <f t="shared" si="737"/>
        <v>1</v>
      </c>
      <c r="L1668" s="76">
        <f t="shared" si="738"/>
        <v>13.8</v>
      </c>
      <c r="M1668" s="76">
        <f t="shared" si="739"/>
        <v>1E-3</v>
      </c>
      <c r="N1668" s="76">
        <f t="shared" si="740"/>
        <v>14</v>
      </c>
      <c r="O1668" s="42">
        <f t="shared" si="741"/>
        <v>14</v>
      </c>
      <c r="P1668" s="39" t="str">
        <f t="shared" si="742"/>
        <v>일반(목록배제,Normal-Manifest Exception)</v>
      </c>
      <c r="Q1668" s="72">
        <f t="shared" si="743"/>
        <v>90</v>
      </c>
      <c r="R1668" s="43" t="str">
        <f t="shared" si="744"/>
        <v>OZ602</v>
      </c>
      <c r="S1668" s="82" t="str">
        <f t="shared" si="745"/>
        <v/>
      </c>
      <c r="T1668" s="40">
        <f t="shared" si="746"/>
        <v>45914</v>
      </c>
      <c r="U1668" s="44">
        <v>2500</v>
      </c>
      <c r="V1668" s="44">
        <f t="shared" si="747"/>
        <v>900</v>
      </c>
      <c r="W1668" s="77">
        <f t="shared" si="748"/>
        <v>3400</v>
      </c>
      <c r="X1668" s="78">
        <f t="shared" si="749"/>
        <v>0</v>
      </c>
      <c r="Y1668" s="44" cm="1">
        <f t="array" ref="Y1668">_xlfn.IFNA(_xlfn.IFS(AND(Q1668&gt;=2000, Q1668&lt;3000), 10000, AND(Q1668&gt;=3000, Q1668&lt;4000), 15000, AND(Q1668&gt;=4000, Q1668&lt;5000), 20000, AND(Q1668&gt;=5000), 25000),0)</f>
        <v>0</v>
      </c>
      <c r="Z1668" s="91">
        <f t="shared" si="750"/>
        <v>300</v>
      </c>
      <c r="AA1668" s="44">
        <f t="shared" si="751"/>
        <v>0</v>
      </c>
      <c r="AB1668" s="44"/>
      <c r="AC1668" s="44"/>
      <c r="AD1668" s="44"/>
      <c r="AE1668" s="44">
        <f>VLOOKUP(O1668,정산업데이트!$A$6:$B$12,2,10)</f>
        <v>3000</v>
      </c>
      <c r="AF1668" s="44"/>
      <c r="AG1668" s="79">
        <f t="shared" si="752"/>
        <v>3300</v>
      </c>
      <c r="AH1668" s="80">
        <f t="shared" si="753"/>
        <v>6700</v>
      </c>
      <c r="AJ1668" s="84" t="s">
        <v>10624</v>
      </c>
      <c r="AK1668" s="84" t="s">
        <v>73</v>
      </c>
      <c r="AL1668" s="84" t="s">
        <v>10625</v>
      </c>
      <c r="AM1668" s="84" t="s">
        <v>10665</v>
      </c>
      <c r="AN1668" s="84" t="s">
        <v>7676</v>
      </c>
      <c r="AO1668" s="84" t="s">
        <v>7677</v>
      </c>
      <c r="AP1668" s="84" t="s">
        <v>710</v>
      </c>
      <c r="AQ1668" s="84" t="s">
        <v>85</v>
      </c>
      <c r="AR1668" s="85">
        <v>1</v>
      </c>
      <c r="AS1668" s="86">
        <v>13.8</v>
      </c>
      <c r="AT1668" s="86">
        <v>1E-3</v>
      </c>
      <c r="AU1668" s="86">
        <v>14</v>
      </c>
      <c r="AV1668" s="84" t="s">
        <v>8</v>
      </c>
      <c r="AW1668" s="86">
        <v>90</v>
      </c>
      <c r="AX1668" s="84" t="s">
        <v>68</v>
      </c>
      <c r="AY1668" s="84" t="s">
        <v>68</v>
      </c>
      <c r="AZ1668" s="84" t="s">
        <v>68</v>
      </c>
      <c r="BA1668" s="84" t="s">
        <v>68</v>
      </c>
      <c r="BB1668" s="84" t="s">
        <v>68</v>
      </c>
      <c r="BC1668" s="84" t="s">
        <v>125</v>
      </c>
      <c r="BD1668" s="84" t="s">
        <v>74</v>
      </c>
      <c r="BE1668" s="84" t="s">
        <v>7678</v>
      </c>
      <c r="BF1668" s="84" t="s">
        <v>122</v>
      </c>
      <c r="BG1668" s="84" t="s">
        <v>69</v>
      </c>
      <c r="BH1668" s="92" t="s">
        <v>10666</v>
      </c>
      <c r="BI1668" s="84" t="s">
        <v>122</v>
      </c>
      <c r="BJ1668" s="84" t="s">
        <v>10667</v>
      </c>
      <c r="BK1668" s="84" t="s">
        <v>75</v>
      </c>
      <c r="BL1668" s="84" t="s">
        <v>122</v>
      </c>
      <c r="BM1668" s="84" t="s">
        <v>74</v>
      </c>
      <c r="BN1668" s="84" t="s">
        <v>70</v>
      </c>
      <c r="BO1668" s="84" t="s">
        <v>71</v>
      </c>
      <c r="BP1668" s="84" t="s">
        <v>122</v>
      </c>
      <c r="BQ1668" s="84" t="s">
        <v>163</v>
      </c>
    </row>
    <row r="1669" spans="1:69" ht="14.4" x14ac:dyDescent="0.3">
      <c r="A1669" s="40" t="str">
        <f t="shared" si="727"/>
        <v>2025-09-14</v>
      </c>
      <c r="B1669" s="40" t="str">
        <f t="shared" si="728"/>
        <v>SYD</v>
      </c>
      <c r="C1669" s="39" t="str">
        <f t="shared" si="729"/>
        <v>98812563633</v>
      </c>
      <c r="D1669" s="41" t="str">
        <f t="shared" si="730"/>
        <v>PKR253433779</v>
      </c>
      <c r="E1669" s="41" t="str">
        <f t="shared" si="731"/>
        <v>596421475594</v>
      </c>
      <c r="F1669" s="39" t="str">
        <f t="shared" si="732"/>
        <v>2256516</v>
      </c>
      <c r="G1669" s="39" t="str">
        <f t="shared" si="733"/>
        <v>WISE EXPRESS (CNC INTL)</v>
      </c>
      <c r="H1669" s="41" t="str">
        <f t="shared" si="734"/>
        <v>정현미</v>
      </c>
      <c r="I1669" s="39" t="str">
        <f t="shared" si="735"/>
        <v>11817</v>
      </c>
      <c r="J1669" s="52" t="str">
        <f t="shared" si="736"/>
        <v/>
      </c>
      <c r="K1669" s="75">
        <f t="shared" si="737"/>
        <v>1</v>
      </c>
      <c r="L1669" s="76">
        <f t="shared" si="738"/>
        <v>1</v>
      </c>
      <c r="M1669" s="76">
        <f t="shared" si="739"/>
        <v>1E-3</v>
      </c>
      <c r="N1669" s="76">
        <f t="shared" si="740"/>
        <v>1</v>
      </c>
      <c r="O1669" s="42">
        <f t="shared" si="741"/>
        <v>1</v>
      </c>
      <c r="P1669" s="39" t="str">
        <f t="shared" si="742"/>
        <v>목록(Manifest)</v>
      </c>
      <c r="Q1669" s="72">
        <f t="shared" si="743"/>
        <v>40</v>
      </c>
      <c r="R1669" s="43" t="str">
        <f t="shared" si="744"/>
        <v>OZ602</v>
      </c>
      <c r="S1669" s="82" t="str">
        <f t="shared" si="745"/>
        <v/>
      </c>
      <c r="T1669" s="40">
        <f t="shared" si="746"/>
        <v>45914</v>
      </c>
      <c r="U1669" s="44">
        <v>2500</v>
      </c>
      <c r="V1669" s="44">
        <f t="shared" si="747"/>
        <v>0</v>
      </c>
      <c r="W1669" s="77">
        <f t="shared" si="748"/>
        <v>2500</v>
      </c>
      <c r="X1669" s="78">
        <f t="shared" si="749"/>
        <v>0</v>
      </c>
      <c r="Y1669" s="44" cm="1">
        <f t="array" ref="Y1669">_xlfn.IFNA(_xlfn.IFS(AND(Q1669&gt;=2000, Q1669&lt;3000), 10000, AND(Q1669&gt;=3000, Q1669&lt;4000), 15000, AND(Q1669&gt;=4000, Q1669&lt;5000), 20000, AND(Q1669&gt;=5000), 25000),0)</f>
        <v>0</v>
      </c>
      <c r="Z1669" s="91">
        <f t="shared" si="750"/>
        <v>0</v>
      </c>
      <c r="AA1669" s="44">
        <f t="shared" si="751"/>
        <v>0</v>
      </c>
      <c r="AB1669" s="44"/>
      <c r="AC1669" s="44"/>
      <c r="AD1669" s="44"/>
      <c r="AE1669" s="44">
        <f>VLOOKUP(O1669,정산업데이트!$A$6:$B$12,2,10)</f>
        <v>0</v>
      </c>
      <c r="AF1669" s="44"/>
      <c r="AG1669" s="79">
        <f t="shared" si="752"/>
        <v>0</v>
      </c>
      <c r="AH1669" s="80">
        <f t="shared" si="753"/>
        <v>2500</v>
      </c>
      <c r="AI1669" s="93"/>
      <c r="AJ1669" s="84" t="s">
        <v>10624</v>
      </c>
      <c r="AK1669" s="84" t="s">
        <v>73</v>
      </c>
      <c r="AL1669" s="84" t="s">
        <v>10625</v>
      </c>
      <c r="AM1669" s="84" t="s">
        <v>10668</v>
      </c>
      <c r="AN1669" s="84" t="s">
        <v>10669</v>
      </c>
      <c r="AO1669" s="84" t="s">
        <v>10670</v>
      </c>
      <c r="AP1669" s="84" t="s">
        <v>10671</v>
      </c>
      <c r="AQ1669" s="84" t="s">
        <v>122</v>
      </c>
      <c r="AR1669" s="85">
        <v>1</v>
      </c>
      <c r="AS1669" s="86">
        <v>1</v>
      </c>
      <c r="AT1669" s="86">
        <v>1E-3</v>
      </c>
      <c r="AU1669" s="86">
        <v>1</v>
      </c>
      <c r="AV1669" s="84" t="s">
        <v>7</v>
      </c>
      <c r="AW1669" s="86">
        <v>40</v>
      </c>
      <c r="AX1669" s="84" t="s">
        <v>68</v>
      </c>
      <c r="AY1669" s="84" t="s">
        <v>68</v>
      </c>
      <c r="AZ1669" s="84" t="s">
        <v>68</v>
      </c>
      <c r="BA1669" s="84" t="s">
        <v>68</v>
      </c>
      <c r="BB1669" s="84" t="s">
        <v>68</v>
      </c>
      <c r="BC1669" s="84" t="s">
        <v>405</v>
      </c>
      <c r="BD1669" s="84" t="s">
        <v>406</v>
      </c>
      <c r="BE1669" s="84" t="s">
        <v>425</v>
      </c>
      <c r="BF1669" s="84" t="s">
        <v>122</v>
      </c>
      <c r="BG1669" s="84" t="s">
        <v>69</v>
      </c>
      <c r="BH1669" s="92" t="s">
        <v>10672</v>
      </c>
      <c r="BI1669" s="84" t="s">
        <v>122</v>
      </c>
      <c r="BJ1669" s="84" t="s">
        <v>10673</v>
      </c>
      <c r="BK1669" s="84" t="s">
        <v>75</v>
      </c>
      <c r="BL1669" s="84" t="s">
        <v>122</v>
      </c>
      <c r="BM1669" s="84" t="s">
        <v>406</v>
      </c>
      <c r="BN1669" s="84" t="s">
        <v>70</v>
      </c>
      <c r="BO1669" s="84" t="s">
        <v>71</v>
      </c>
      <c r="BP1669" s="84" t="s">
        <v>122</v>
      </c>
      <c r="BQ1669" s="84" t="s">
        <v>163</v>
      </c>
    </row>
    <row r="1670" spans="1:69" ht="14.4" x14ac:dyDescent="0.3">
      <c r="A1670" s="40" t="str">
        <f t="shared" ref="A1670:A1733" si="754">AJ1670</f>
        <v>2025-09-14</v>
      </c>
      <c r="B1670" s="40" t="str">
        <f t="shared" ref="B1670:B1733" si="755">AK1670</f>
        <v>SYD</v>
      </c>
      <c r="C1670" s="39" t="str">
        <f t="shared" ref="C1670:C1733" si="756">AL1670</f>
        <v>98812563633</v>
      </c>
      <c r="D1670" s="41" t="str">
        <f t="shared" ref="D1670:D1733" si="757">AM1670</f>
        <v>PAU029773873</v>
      </c>
      <c r="E1670" s="41" t="str">
        <f t="shared" ref="E1670:E1733" si="758">BH1670</f>
        <v>596421476073</v>
      </c>
      <c r="F1670" s="39" t="str">
        <f t="shared" ref="F1670:F1733" si="759">BC1670</f>
        <v>2254252</v>
      </c>
      <c r="G1670" s="39" t="str">
        <f t="shared" ref="G1670:G1733" si="760">BD1670</f>
        <v>WISE EXPRESS(AUSTRAPHARM)</v>
      </c>
      <c r="H1670" s="41" t="str">
        <f t="shared" ref="H1670:H1733" si="761">AN1670</f>
        <v>고건</v>
      </c>
      <c r="I1670" s="39" t="str">
        <f t="shared" ref="I1670:I1733" si="762">AP1670</f>
        <v>52779</v>
      </c>
      <c r="J1670" s="52" t="str">
        <f t="shared" ref="J1670:J1733" si="763">AQ1670</f>
        <v/>
      </c>
      <c r="K1670" s="75">
        <f t="shared" ref="K1670:K1733" si="764">AR1670</f>
        <v>1</v>
      </c>
      <c r="L1670" s="76">
        <f t="shared" ref="L1670:L1733" si="765">AS1670</f>
        <v>1</v>
      </c>
      <c r="M1670" s="76">
        <f t="shared" ref="M1670:M1733" si="766">AT1670</f>
        <v>1E-3</v>
      </c>
      <c r="N1670" s="76">
        <f t="shared" ref="N1670:N1733" si="767">AU1670</f>
        <v>1</v>
      </c>
      <c r="O1670" s="42">
        <f t="shared" ref="O1670:O1733" si="768">CEILING(MAX(L1670:N1670)/K1670,0.5)</f>
        <v>1</v>
      </c>
      <c r="P1670" s="39" t="str">
        <f t="shared" ref="P1670:P1733" si="769">AV1670</f>
        <v>목록(Manifest)</v>
      </c>
      <c r="Q1670" s="72">
        <f t="shared" ref="Q1670:Q1733" si="770">AW1670</f>
        <v>60</v>
      </c>
      <c r="R1670" s="43" t="str">
        <f t="shared" ref="R1670:R1733" si="771">BK1670</f>
        <v>OZ602</v>
      </c>
      <c r="S1670" s="82" t="str">
        <f t="shared" ref="S1670:S1733" si="772">BL1670</f>
        <v/>
      </c>
      <c r="T1670" s="40">
        <f t="shared" ref="T1670:T1733" si="773">DATE(YEAR(A1670),MONTH(A1670),DAY(A1670))</f>
        <v>45914</v>
      </c>
      <c r="U1670" s="44">
        <v>2500</v>
      </c>
      <c r="V1670" s="44">
        <f t="shared" ref="V1670:V1733" si="774">IF(O1670&gt;5,CEILING(O1670-5,1)*100,0)</f>
        <v>0</v>
      </c>
      <c r="W1670" s="77">
        <f t="shared" ref="W1670:W1733" si="775">SUM(U1670:V1670)</f>
        <v>2500</v>
      </c>
      <c r="X1670" s="78">
        <f t="shared" ref="X1670:X1733" si="776">(K1670-1)*2500</f>
        <v>0</v>
      </c>
      <c r="Y1670" s="44" cm="1">
        <f t="array" ref="Y1670">_xlfn.IFNA(_xlfn.IFS(AND(Q1670&gt;=2000, Q1670&lt;3000), 10000, AND(Q1670&gt;=3000, Q1670&lt;4000), 15000, AND(Q1670&gt;=4000, Q1670&lt;5000), 20000, AND(Q1670&gt;=5000), 25000),0)</f>
        <v>0</v>
      </c>
      <c r="Z1670" s="91">
        <f t="shared" ref="Z1670:Z1733" si="777">IF(OR(P1670="일반(목록배제,Normal-Manifest Exception)",P1670="간이(Simple)",P1670="목록취하(허용배제,Manifest-Drop)",P1670="일반(NORMAL)"),300,0)</f>
        <v>0</v>
      </c>
      <c r="AA1670" s="44">
        <f t="shared" ref="AA1670:AA1733" si="778">IF(LEFT(AP1670,2)="63",3000,0)</f>
        <v>0</v>
      </c>
      <c r="AB1670" s="44"/>
      <c r="AC1670" s="44"/>
      <c r="AD1670" s="44"/>
      <c r="AE1670" s="44">
        <f>VLOOKUP(O1670,정산업데이트!$A$6:$B$12,2,10)</f>
        <v>0</v>
      </c>
      <c r="AF1670" s="44"/>
      <c r="AG1670" s="79">
        <f t="shared" ref="AG1670:AG1733" si="779">X1670+Y1670+Z1670+AA1670+AB1670+AE1670+AF1670</f>
        <v>0</v>
      </c>
      <c r="AH1670" s="80">
        <f t="shared" ref="AH1670:AH1733" si="780">SUM(AG1670,W1670)</f>
        <v>2500</v>
      </c>
      <c r="AI1670" s="93"/>
      <c r="AJ1670" s="84" t="s">
        <v>10624</v>
      </c>
      <c r="AK1670" s="84" t="s">
        <v>73</v>
      </c>
      <c r="AL1670" s="84" t="s">
        <v>10625</v>
      </c>
      <c r="AM1670" s="84" t="s">
        <v>10674</v>
      </c>
      <c r="AN1670" s="84" t="s">
        <v>10675</v>
      </c>
      <c r="AO1670" s="84" t="s">
        <v>10676</v>
      </c>
      <c r="AP1670" s="84" t="s">
        <v>1332</v>
      </c>
      <c r="AQ1670" s="84" t="s">
        <v>122</v>
      </c>
      <c r="AR1670" s="85">
        <v>1</v>
      </c>
      <c r="AS1670" s="86">
        <v>1</v>
      </c>
      <c r="AT1670" s="86">
        <v>1E-3</v>
      </c>
      <c r="AU1670" s="86">
        <v>1</v>
      </c>
      <c r="AV1670" s="84" t="s">
        <v>7</v>
      </c>
      <c r="AW1670" s="86">
        <v>60</v>
      </c>
      <c r="AX1670" s="84" t="s">
        <v>68</v>
      </c>
      <c r="AY1670" s="84" t="s">
        <v>68</v>
      </c>
      <c r="AZ1670" s="84" t="s">
        <v>68</v>
      </c>
      <c r="BA1670" s="84" t="s">
        <v>68</v>
      </c>
      <c r="BB1670" s="84" t="s">
        <v>68</v>
      </c>
      <c r="BC1670" s="84" t="s">
        <v>132</v>
      </c>
      <c r="BD1670" s="84" t="s">
        <v>83</v>
      </c>
      <c r="BE1670" s="84" t="s">
        <v>84</v>
      </c>
      <c r="BF1670" s="84" t="s">
        <v>122</v>
      </c>
      <c r="BG1670" s="84" t="s">
        <v>69</v>
      </c>
      <c r="BH1670" s="92" t="s">
        <v>10677</v>
      </c>
      <c r="BI1670" s="84" t="s">
        <v>122</v>
      </c>
      <c r="BJ1670" s="84" t="s">
        <v>10678</v>
      </c>
      <c r="BK1670" s="84" t="s">
        <v>75</v>
      </c>
      <c r="BL1670" s="84" t="s">
        <v>122</v>
      </c>
      <c r="BM1670" s="84" t="s">
        <v>83</v>
      </c>
      <c r="BN1670" s="84" t="s">
        <v>70</v>
      </c>
      <c r="BO1670" s="84" t="s">
        <v>71</v>
      </c>
      <c r="BP1670" s="84" t="s">
        <v>122</v>
      </c>
      <c r="BQ1670" s="84" t="s">
        <v>163</v>
      </c>
    </row>
    <row r="1671" spans="1:69" ht="14.4" x14ac:dyDescent="0.3">
      <c r="A1671" s="40" t="str">
        <f t="shared" si="754"/>
        <v>2025-09-14</v>
      </c>
      <c r="B1671" s="40" t="str">
        <f t="shared" si="755"/>
        <v>SYD</v>
      </c>
      <c r="C1671" s="39" t="str">
        <f t="shared" si="756"/>
        <v>98812563633</v>
      </c>
      <c r="D1671" s="41" t="str">
        <f t="shared" si="757"/>
        <v>PAU029773872</v>
      </c>
      <c r="E1671" s="41" t="str">
        <f t="shared" si="758"/>
        <v>596421476084</v>
      </c>
      <c r="F1671" s="39" t="str">
        <f t="shared" si="759"/>
        <v>2254252</v>
      </c>
      <c r="G1671" s="39" t="str">
        <f t="shared" si="760"/>
        <v>WISE EXPRESS(AUSTRAPHARM)</v>
      </c>
      <c r="H1671" s="41" t="str">
        <f t="shared" si="761"/>
        <v>정정인</v>
      </c>
      <c r="I1671" s="39" t="str">
        <f t="shared" si="762"/>
        <v>51754</v>
      </c>
      <c r="J1671" s="52" t="str">
        <f t="shared" si="763"/>
        <v/>
      </c>
      <c r="K1671" s="75">
        <f t="shared" si="764"/>
        <v>1</v>
      </c>
      <c r="L1671" s="76">
        <f t="shared" si="765"/>
        <v>1</v>
      </c>
      <c r="M1671" s="76">
        <f t="shared" si="766"/>
        <v>1E-3</v>
      </c>
      <c r="N1671" s="76">
        <f t="shared" si="767"/>
        <v>1</v>
      </c>
      <c r="O1671" s="42">
        <f t="shared" si="768"/>
        <v>1</v>
      </c>
      <c r="P1671" s="39" t="str">
        <f t="shared" si="769"/>
        <v>목록(Manifest)</v>
      </c>
      <c r="Q1671" s="72">
        <f t="shared" si="770"/>
        <v>60</v>
      </c>
      <c r="R1671" s="43" t="str">
        <f t="shared" si="771"/>
        <v>OZ602</v>
      </c>
      <c r="S1671" s="82" t="str">
        <f t="shared" si="772"/>
        <v/>
      </c>
      <c r="T1671" s="40">
        <f t="shared" si="773"/>
        <v>45914</v>
      </c>
      <c r="U1671" s="44">
        <v>2500</v>
      </c>
      <c r="V1671" s="44">
        <f t="shared" si="774"/>
        <v>0</v>
      </c>
      <c r="W1671" s="77">
        <f t="shared" si="775"/>
        <v>2500</v>
      </c>
      <c r="X1671" s="78">
        <f t="shared" si="776"/>
        <v>0</v>
      </c>
      <c r="Y1671" s="44" cm="1">
        <f t="array" ref="Y1671">_xlfn.IFNA(_xlfn.IFS(AND(Q1671&gt;=2000, Q1671&lt;3000), 10000, AND(Q1671&gt;=3000, Q1671&lt;4000), 15000, AND(Q1671&gt;=4000, Q1671&lt;5000), 20000, AND(Q1671&gt;=5000), 25000),0)</f>
        <v>0</v>
      </c>
      <c r="Z1671" s="91">
        <f t="shared" si="777"/>
        <v>0</v>
      </c>
      <c r="AA1671" s="44">
        <f t="shared" si="778"/>
        <v>0</v>
      </c>
      <c r="AB1671" s="44"/>
      <c r="AC1671" s="44"/>
      <c r="AD1671" s="44"/>
      <c r="AE1671" s="44">
        <f>VLOOKUP(O1671,정산업데이트!$A$6:$B$12,2,10)</f>
        <v>0</v>
      </c>
      <c r="AF1671" s="44"/>
      <c r="AG1671" s="79">
        <f t="shared" si="779"/>
        <v>0</v>
      </c>
      <c r="AH1671" s="80">
        <f t="shared" si="780"/>
        <v>2500</v>
      </c>
      <c r="AI1671" s="93"/>
      <c r="AJ1671" s="84" t="s">
        <v>10624</v>
      </c>
      <c r="AK1671" s="84" t="s">
        <v>73</v>
      </c>
      <c r="AL1671" s="84" t="s">
        <v>10625</v>
      </c>
      <c r="AM1671" s="84" t="s">
        <v>10679</v>
      </c>
      <c r="AN1671" s="84" t="s">
        <v>10680</v>
      </c>
      <c r="AO1671" s="84" t="s">
        <v>10681</v>
      </c>
      <c r="AP1671" s="84" t="s">
        <v>707</v>
      </c>
      <c r="AQ1671" s="84" t="s">
        <v>122</v>
      </c>
      <c r="AR1671" s="85">
        <v>1</v>
      </c>
      <c r="AS1671" s="86">
        <v>1</v>
      </c>
      <c r="AT1671" s="86">
        <v>1E-3</v>
      </c>
      <c r="AU1671" s="86">
        <v>1</v>
      </c>
      <c r="AV1671" s="84" t="s">
        <v>7</v>
      </c>
      <c r="AW1671" s="86">
        <v>60</v>
      </c>
      <c r="AX1671" s="84" t="s">
        <v>68</v>
      </c>
      <c r="AY1671" s="84" t="s">
        <v>68</v>
      </c>
      <c r="AZ1671" s="84" t="s">
        <v>68</v>
      </c>
      <c r="BA1671" s="84" t="s">
        <v>68</v>
      </c>
      <c r="BB1671" s="84" t="s">
        <v>68</v>
      </c>
      <c r="BC1671" s="84" t="s">
        <v>132</v>
      </c>
      <c r="BD1671" s="84" t="s">
        <v>83</v>
      </c>
      <c r="BE1671" s="84" t="s">
        <v>84</v>
      </c>
      <c r="BF1671" s="84" t="s">
        <v>122</v>
      </c>
      <c r="BG1671" s="84" t="s">
        <v>69</v>
      </c>
      <c r="BH1671" s="92" t="s">
        <v>10682</v>
      </c>
      <c r="BI1671" s="84" t="s">
        <v>122</v>
      </c>
      <c r="BJ1671" s="84" t="s">
        <v>10683</v>
      </c>
      <c r="BK1671" s="84" t="s">
        <v>75</v>
      </c>
      <c r="BL1671" s="84" t="s">
        <v>122</v>
      </c>
      <c r="BM1671" s="84" t="s">
        <v>83</v>
      </c>
      <c r="BN1671" s="84" t="s">
        <v>70</v>
      </c>
      <c r="BO1671" s="84" t="s">
        <v>71</v>
      </c>
      <c r="BP1671" s="84" t="s">
        <v>122</v>
      </c>
      <c r="BQ1671" s="84" t="s">
        <v>163</v>
      </c>
    </row>
    <row r="1672" spans="1:69" ht="14.4" x14ac:dyDescent="0.3">
      <c r="A1672" s="40" t="str">
        <f t="shared" si="754"/>
        <v>2025-09-14</v>
      </c>
      <c r="B1672" s="40" t="str">
        <f t="shared" si="755"/>
        <v>SYD</v>
      </c>
      <c r="C1672" s="39" t="str">
        <f t="shared" si="756"/>
        <v>98812563633</v>
      </c>
      <c r="D1672" s="41" t="str">
        <f t="shared" si="757"/>
        <v>PAU029773869</v>
      </c>
      <c r="E1672" s="41" t="str">
        <f t="shared" si="758"/>
        <v>596421476110</v>
      </c>
      <c r="F1672" s="39" t="str">
        <f t="shared" si="759"/>
        <v>2254252</v>
      </c>
      <c r="G1672" s="39" t="str">
        <f t="shared" si="760"/>
        <v>WISE EXPRESS(AUSTRAPHARM)</v>
      </c>
      <c r="H1672" s="41" t="str">
        <f t="shared" si="761"/>
        <v>서정숙</v>
      </c>
      <c r="I1672" s="39" t="str">
        <f t="shared" si="762"/>
        <v>18367</v>
      </c>
      <c r="J1672" s="52" t="str">
        <f t="shared" si="763"/>
        <v/>
      </c>
      <c r="K1672" s="75">
        <f t="shared" si="764"/>
        <v>1</v>
      </c>
      <c r="L1672" s="76">
        <f t="shared" si="765"/>
        <v>3</v>
      </c>
      <c r="M1672" s="76">
        <f t="shared" si="766"/>
        <v>1E-3</v>
      </c>
      <c r="N1672" s="76">
        <f t="shared" si="767"/>
        <v>3</v>
      </c>
      <c r="O1672" s="42">
        <f t="shared" si="768"/>
        <v>3</v>
      </c>
      <c r="P1672" s="39" t="str">
        <f t="shared" si="769"/>
        <v>목록(Manifest)</v>
      </c>
      <c r="Q1672" s="72">
        <f t="shared" si="770"/>
        <v>115</v>
      </c>
      <c r="R1672" s="43" t="str">
        <f t="shared" si="771"/>
        <v>OZ602</v>
      </c>
      <c r="S1672" s="82" t="str">
        <f t="shared" si="772"/>
        <v/>
      </c>
      <c r="T1672" s="40">
        <f t="shared" si="773"/>
        <v>45914</v>
      </c>
      <c r="U1672" s="44">
        <v>2500</v>
      </c>
      <c r="V1672" s="44">
        <f t="shared" si="774"/>
        <v>0</v>
      </c>
      <c r="W1672" s="77">
        <f t="shared" si="775"/>
        <v>2500</v>
      </c>
      <c r="X1672" s="78">
        <f t="shared" si="776"/>
        <v>0</v>
      </c>
      <c r="Y1672" s="44" cm="1">
        <f t="array" ref="Y1672">_xlfn.IFNA(_xlfn.IFS(AND(Q1672&gt;=2000, Q1672&lt;3000), 10000, AND(Q1672&gt;=3000, Q1672&lt;4000), 15000, AND(Q1672&gt;=4000, Q1672&lt;5000), 20000, AND(Q1672&gt;=5000), 25000),0)</f>
        <v>0</v>
      </c>
      <c r="Z1672" s="91">
        <f t="shared" si="777"/>
        <v>0</v>
      </c>
      <c r="AA1672" s="44">
        <f t="shared" si="778"/>
        <v>0</v>
      </c>
      <c r="AB1672" s="44"/>
      <c r="AC1672" s="44"/>
      <c r="AD1672" s="44"/>
      <c r="AE1672" s="44">
        <f>VLOOKUP(O1672,정산업데이트!$A$6:$B$12,2,10)</f>
        <v>0</v>
      </c>
      <c r="AF1672" s="44"/>
      <c r="AG1672" s="79">
        <f t="shared" si="779"/>
        <v>0</v>
      </c>
      <c r="AH1672" s="80">
        <f t="shared" si="780"/>
        <v>2500</v>
      </c>
      <c r="AI1672" s="93"/>
      <c r="AJ1672" s="84" t="s">
        <v>10624</v>
      </c>
      <c r="AK1672" s="84" t="s">
        <v>73</v>
      </c>
      <c r="AL1672" s="84" t="s">
        <v>10625</v>
      </c>
      <c r="AM1672" s="84" t="s">
        <v>10684</v>
      </c>
      <c r="AN1672" s="84" t="s">
        <v>10685</v>
      </c>
      <c r="AO1672" s="84" t="s">
        <v>10686</v>
      </c>
      <c r="AP1672" s="84" t="s">
        <v>10687</v>
      </c>
      <c r="AQ1672" s="84" t="s">
        <v>122</v>
      </c>
      <c r="AR1672" s="85">
        <v>1</v>
      </c>
      <c r="AS1672" s="86">
        <v>3</v>
      </c>
      <c r="AT1672" s="86">
        <v>1E-3</v>
      </c>
      <c r="AU1672" s="86">
        <v>3</v>
      </c>
      <c r="AV1672" s="84" t="s">
        <v>7</v>
      </c>
      <c r="AW1672" s="86">
        <v>115</v>
      </c>
      <c r="AX1672" s="84" t="s">
        <v>68</v>
      </c>
      <c r="AY1672" s="84" t="s">
        <v>68</v>
      </c>
      <c r="AZ1672" s="84" t="s">
        <v>68</v>
      </c>
      <c r="BA1672" s="84" t="s">
        <v>68</v>
      </c>
      <c r="BB1672" s="84" t="s">
        <v>68</v>
      </c>
      <c r="BC1672" s="84" t="s">
        <v>132</v>
      </c>
      <c r="BD1672" s="84" t="s">
        <v>83</v>
      </c>
      <c r="BE1672" s="84" t="s">
        <v>84</v>
      </c>
      <c r="BF1672" s="84" t="s">
        <v>122</v>
      </c>
      <c r="BG1672" s="84" t="s">
        <v>69</v>
      </c>
      <c r="BH1672" s="92" t="s">
        <v>10688</v>
      </c>
      <c r="BI1672" s="84" t="s">
        <v>122</v>
      </c>
      <c r="BJ1672" s="84" t="s">
        <v>10689</v>
      </c>
      <c r="BK1672" s="84" t="s">
        <v>75</v>
      </c>
      <c r="BL1672" s="84" t="s">
        <v>122</v>
      </c>
      <c r="BM1672" s="84" t="s">
        <v>83</v>
      </c>
      <c r="BN1672" s="84" t="s">
        <v>70</v>
      </c>
      <c r="BO1672" s="84" t="s">
        <v>71</v>
      </c>
      <c r="BP1672" s="84" t="s">
        <v>122</v>
      </c>
      <c r="BQ1672" s="84" t="s">
        <v>163</v>
      </c>
    </row>
    <row r="1673" spans="1:69" ht="14.4" x14ac:dyDescent="0.3">
      <c r="A1673" s="40" t="str">
        <f t="shared" si="754"/>
        <v>2025-09-14</v>
      </c>
      <c r="B1673" s="40" t="str">
        <f t="shared" si="755"/>
        <v>SYD</v>
      </c>
      <c r="C1673" s="39" t="str">
        <f t="shared" si="756"/>
        <v>98812563633</v>
      </c>
      <c r="D1673" s="41" t="str">
        <f t="shared" si="757"/>
        <v>PAU029773867</v>
      </c>
      <c r="E1673" s="41" t="str">
        <f t="shared" si="758"/>
        <v>596421476132</v>
      </c>
      <c r="F1673" s="39" t="str">
        <f t="shared" si="759"/>
        <v>2254252</v>
      </c>
      <c r="G1673" s="39" t="str">
        <f t="shared" si="760"/>
        <v>WISE EXPRESS(AUSTRAPHARM)</v>
      </c>
      <c r="H1673" s="41" t="str">
        <f t="shared" si="761"/>
        <v>김세광</v>
      </c>
      <c r="I1673" s="39" t="str">
        <f t="shared" si="762"/>
        <v>14040</v>
      </c>
      <c r="J1673" s="52" t="str">
        <f t="shared" si="763"/>
        <v/>
      </c>
      <c r="K1673" s="75">
        <f t="shared" si="764"/>
        <v>1</v>
      </c>
      <c r="L1673" s="76">
        <f t="shared" si="765"/>
        <v>5</v>
      </c>
      <c r="M1673" s="76">
        <f t="shared" si="766"/>
        <v>1E-3</v>
      </c>
      <c r="N1673" s="76">
        <f t="shared" si="767"/>
        <v>5</v>
      </c>
      <c r="O1673" s="42">
        <f t="shared" si="768"/>
        <v>5</v>
      </c>
      <c r="P1673" s="39" t="str">
        <f t="shared" si="769"/>
        <v>목록(Manifest)</v>
      </c>
      <c r="Q1673" s="72">
        <f t="shared" si="770"/>
        <v>135</v>
      </c>
      <c r="R1673" s="43" t="str">
        <f t="shared" si="771"/>
        <v>OZ602</v>
      </c>
      <c r="S1673" s="82" t="str">
        <f t="shared" si="772"/>
        <v/>
      </c>
      <c r="T1673" s="40">
        <f t="shared" si="773"/>
        <v>45914</v>
      </c>
      <c r="U1673" s="44">
        <v>2500</v>
      </c>
      <c r="V1673" s="44">
        <f t="shared" si="774"/>
        <v>0</v>
      </c>
      <c r="W1673" s="77">
        <f t="shared" si="775"/>
        <v>2500</v>
      </c>
      <c r="X1673" s="78">
        <f t="shared" si="776"/>
        <v>0</v>
      </c>
      <c r="Y1673" s="44" cm="1">
        <f t="array" ref="Y1673">_xlfn.IFNA(_xlfn.IFS(AND(Q1673&gt;=2000, Q1673&lt;3000), 10000, AND(Q1673&gt;=3000, Q1673&lt;4000), 15000, AND(Q1673&gt;=4000, Q1673&lt;5000), 20000, AND(Q1673&gt;=5000), 25000),0)</f>
        <v>0</v>
      </c>
      <c r="Z1673" s="91">
        <f t="shared" si="777"/>
        <v>0</v>
      </c>
      <c r="AA1673" s="44">
        <f t="shared" si="778"/>
        <v>0</v>
      </c>
      <c r="AB1673" s="44"/>
      <c r="AC1673" s="44"/>
      <c r="AD1673" s="44"/>
      <c r="AE1673" s="44">
        <f>VLOOKUP(O1673,정산업데이트!$A$6:$B$12,2,10)</f>
        <v>0</v>
      </c>
      <c r="AF1673" s="44"/>
      <c r="AG1673" s="79">
        <f t="shared" si="779"/>
        <v>0</v>
      </c>
      <c r="AH1673" s="80">
        <f t="shared" si="780"/>
        <v>2500</v>
      </c>
      <c r="AI1673" s="93"/>
      <c r="AJ1673" s="84" t="s">
        <v>10624</v>
      </c>
      <c r="AK1673" s="84" t="s">
        <v>73</v>
      </c>
      <c r="AL1673" s="84" t="s">
        <v>10625</v>
      </c>
      <c r="AM1673" s="84" t="s">
        <v>10690</v>
      </c>
      <c r="AN1673" s="84" t="s">
        <v>10691</v>
      </c>
      <c r="AO1673" s="84" t="s">
        <v>10692</v>
      </c>
      <c r="AP1673" s="84" t="s">
        <v>10693</v>
      </c>
      <c r="AQ1673" s="84" t="s">
        <v>122</v>
      </c>
      <c r="AR1673" s="85">
        <v>1</v>
      </c>
      <c r="AS1673" s="86">
        <v>5</v>
      </c>
      <c r="AT1673" s="86">
        <v>1E-3</v>
      </c>
      <c r="AU1673" s="86">
        <v>5</v>
      </c>
      <c r="AV1673" s="84" t="s">
        <v>7</v>
      </c>
      <c r="AW1673" s="86">
        <v>135</v>
      </c>
      <c r="AX1673" s="84" t="s">
        <v>68</v>
      </c>
      <c r="AY1673" s="84" t="s">
        <v>68</v>
      </c>
      <c r="AZ1673" s="84" t="s">
        <v>68</v>
      </c>
      <c r="BA1673" s="84" t="s">
        <v>68</v>
      </c>
      <c r="BB1673" s="84" t="s">
        <v>68</v>
      </c>
      <c r="BC1673" s="84" t="s">
        <v>132</v>
      </c>
      <c r="BD1673" s="84" t="s">
        <v>83</v>
      </c>
      <c r="BE1673" s="84" t="s">
        <v>84</v>
      </c>
      <c r="BF1673" s="84" t="s">
        <v>122</v>
      </c>
      <c r="BG1673" s="84" t="s">
        <v>69</v>
      </c>
      <c r="BH1673" s="92" t="s">
        <v>10694</v>
      </c>
      <c r="BI1673" s="84" t="s">
        <v>122</v>
      </c>
      <c r="BJ1673" s="84" t="s">
        <v>10695</v>
      </c>
      <c r="BK1673" s="84" t="s">
        <v>75</v>
      </c>
      <c r="BL1673" s="84" t="s">
        <v>122</v>
      </c>
      <c r="BM1673" s="84" t="s">
        <v>83</v>
      </c>
      <c r="BN1673" s="84" t="s">
        <v>70</v>
      </c>
      <c r="BO1673" s="84" t="s">
        <v>71</v>
      </c>
      <c r="BP1673" s="84" t="s">
        <v>122</v>
      </c>
      <c r="BQ1673" s="84" t="s">
        <v>163</v>
      </c>
    </row>
    <row r="1674" spans="1:69" ht="14.4" x14ac:dyDescent="0.3">
      <c r="A1674" s="40" t="str">
        <f t="shared" si="754"/>
        <v>2025-09-14</v>
      </c>
      <c r="B1674" s="40" t="str">
        <f t="shared" si="755"/>
        <v>SYD</v>
      </c>
      <c r="C1674" s="39" t="str">
        <f t="shared" si="756"/>
        <v>98812563633</v>
      </c>
      <c r="D1674" s="41" t="str">
        <f t="shared" si="757"/>
        <v>PAU029773878</v>
      </c>
      <c r="E1674" s="41" t="str">
        <f t="shared" si="758"/>
        <v>596421476154</v>
      </c>
      <c r="F1674" s="39" t="str">
        <f t="shared" si="759"/>
        <v>2254252</v>
      </c>
      <c r="G1674" s="39" t="str">
        <f t="shared" si="760"/>
        <v>WISE EXPRESS(AUSTRAPHARM)</v>
      </c>
      <c r="H1674" s="41" t="str">
        <f t="shared" si="761"/>
        <v>황레지나</v>
      </c>
      <c r="I1674" s="39" t="str">
        <f t="shared" si="762"/>
        <v>46025</v>
      </c>
      <c r="J1674" s="52" t="str">
        <f t="shared" si="763"/>
        <v/>
      </c>
      <c r="K1674" s="75">
        <f t="shared" si="764"/>
        <v>1</v>
      </c>
      <c r="L1674" s="76">
        <f t="shared" si="765"/>
        <v>1</v>
      </c>
      <c r="M1674" s="76">
        <f t="shared" si="766"/>
        <v>1E-3</v>
      </c>
      <c r="N1674" s="76">
        <f t="shared" si="767"/>
        <v>1</v>
      </c>
      <c r="O1674" s="42">
        <f t="shared" si="768"/>
        <v>1</v>
      </c>
      <c r="P1674" s="39" t="str">
        <f t="shared" si="769"/>
        <v>목록(Manifest)</v>
      </c>
      <c r="Q1674" s="72">
        <f t="shared" si="770"/>
        <v>65</v>
      </c>
      <c r="R1674" s="43" t="str">
        <f t="shared" si="771"/>
        <v>OZ602</v>
      </c>
      <c r="S1674" s="82" t="str">
        <f t="shared" si="772"/>
        <v/>
      </c>
      <c r="T1674" s="40">
        <f t="shared" si="773"/>
        <v>45914</v>
      </c>
      <c r="U1674" s="44">
        <v>2500</v>
      </c>
      <c r="V1674" s="44">
        <f t="shared" si="774"/>
        <v>0</v>
      </c>
      <c r="W1674" s="77">
        <f t="shared" si="775"/>
        <v>2500</v>
      </c>
      <c r="X1674" s="78">
        <f t="shared" si="776"/>
        <v>0</v>
      </c>
      <c r="Y1674" s="44" cm="1">
        <f t="array" ref="Y1674">_xlfn.IFNA(_xlfn.IFS(AND(Q1674&gt;=2000, Q1674&lt;3000), 10000, AND(Q1674&gt;=3000, Q1674&lt;4000), 15000, AND(Q1674&gt;=4000, Q1674&lt;5000), 20000, AND(Q1674&gt;=5000), 25000),0)</f>
        <v>0</v>
      </c>
      <c r="Z1674" s="91">
        <f t="shared" si="777"/>
        <v>0</v>
      </c>
      <c r="AA1674" s="44">
        <f t="shared" si="778"/>
        <v>0</v>
      </c>
      <c r="AB1674" s="44"/>
      <c r="AC1674" s="44"/>
      <c r="AD1674" s="44"/>
      <c r="AE1674" s="44">
        <f>VLOOKUP(O1674,정산업데이트!$A$6:$B$12,2,10)</f>
        <v>0</v>
      </c>
      <c r="AF1674" s="44"/>
      <c r="AG1674" s="79">
        <f t="shared" si="779"/>
        <v>0</v>
      </c>
      <c r="AH1674" s="80">
        <f t="shared" si="780"/>
        <v>2500</v>
      </c>
      <c r="AI1674" s="93"/>
      <c r="AJ1674" s="84" t="s">
        <v>10624</v>
      </c>
      <c r="AK1674" s="84" t="s">
        <v>73</v>
      </c>
      <c r="AL1674" s="84" t="s">
        <v>10625</v>
      </c>
      <c r="AM1674" s="84" t="s">
        <v>10696</v>
      </c>
      <c r="AN1674" s="84" t="s">
        <v>10697</v>
      </c>
      <c r="AO1674" s="84" t="s">
        <v>10698</v>
      </c>
      <c r="AP1674" s="84" t="s">
        <v>10699</v>
      </c>
      <c r="AQ1674" s="84" t="s">
        <v>122</v>
      </c>
      <c r="AR1674" s="85">
        <v>1</v>
      </c>
      <c r="AS1674" s="86">
        <v>1</v>
      </c>
      <c r="AT1674" s="86">
        <v>1E-3</v>
      </c>
      <c r="AU1674" s="86">
        <v>1</v>
      </c>
      <c r="AV1674" s="84" t="s">
        <v>7</v>
      </c>
      <c r="AW1674" s="86">
        <v>65</v>
      </c>
      <c r="AX1674" s="84" t="s">
        <v>68</v>
      </c>
      <c r="AY1674" s="84" t="s">
        <v>68</v>
      </c>
      <c r="AZ1674" s="84" t="s">
        <v>68</v>
      </c>
      <c r="BA1674" s="84" t="s">
        <v>68</v>
      </c>
      <c r="BB1674" s="84" t="s">
        <v>68</v>
      </c>
      <c r="BC1674" s="84" t="s">
        <v>132</v>
      </c>
      <c r="BD1674" s="84" t="s">
        <v>83</v>
      </c>
      <c r="BE1674" s="84" t="s">
        <v>84</v>
      </c>
      <c r="BF1674" s="84" t="s">
        <v>122</v>
      </c>
      <c r="BG1674" s="84" t="s">
        <v>69</v>
      </c>
      <c r="BH1674" s="92" t="s">
        <v>10700</v>
      </c>
      <c r="BI1674" s="84" t="s">
        <v>122</v>
      </c>
      <c r="BJ1674" s="84" t="s">
        <v>10701</v>
      </c>
      <c r="BK1674" s="84" t="s">
        <v>75</v>
      </c>
      <c r="BL1674" s="84" t="s">
        <v>122</v>
      </c>
      <c r="BM1674" s="84" t="s">
        <v>83</v>
      </c>
      <c r="BN1674" s="84" t="s">
        <v>70</v>
      </c>
      <c r="BO1674" s="84" t="s">
        <v>71</v>
      </c>
      <c r="BP1674" s="84" t="s">
        <v>122</v>
      </c>
      <c r="BQ1674" s="84" t="s">
        <v>163</v>
      </c>
    </row>
    <row r="1675" spans="1:69" ht="14.4" x14ac:dyDescent="0.3">
      <c r="A1675" s="40" t="str">
        <f t="shared" si="754"/>
        <v>2025-09-14</v>
      </c>
      <c r="B1675" s="40" t="str">
        <f t="shared" si="755"/>
        <v>SYD</v>
      </c>
      <c r="C1675" s="39" t="str">
        <f t="shared" si="756"/>
        <v>98812563633</v>
      </c>
      <c r="D1675" s="41" t="str">
        <f t="shared" si="757"/>
        <v>PAU029773879</v>
      </c>
      <c r="E1675" s="41" t="str">
        <f t="shared" si="758"/>
        <v>596421476176</v>
      </c>
      <c r="F1675" s="39" t="str">
        <f t="shared" si="759"/>
        <v>2254252</v>
      </c>
      <c r="G1675" s="39" t="str">
        <f t="shared" si="760"/>
        <v>WISE EXPRESS(AUSTRAPHARM)</v>
      </c>
      <c r="H1675" s="41" t="str">
        <f t="shared" si="761"/>
        <v>최주희</v>
      </c>
      <c r="I1675" s="39" t="str">
        <f t="shared" si="762"/>
        <v>25502</v>
      </c>
      <c r="J1675" s="52" t="str">
        <f t="shared" si="763"/>
        <v/>
      </c>
      <c r="K1675" s="75">
        <f t="shared" si="764"/>
        <v>1</v>
      </c>
      <c r="L1675" s="76">
        <f t="shared" si="765"/>
        <v>2</v>
      </c>
      <c r="M1675" s="76">
        <f t="shared" si="766"/>
        <v>1E-3</v>
      </c>
      <c r="N1675" s="76">
        <f t="shared" si="767"/>
        <v>2</v>
      </c>
      <c r="O1675" s="42">
        <f t="shared" si="768"/>
        <v>2</v>
      </c>
      <c r="P1675" s="39" t="str">
        <f t="shared" si="769"/>
        <v>목록(Manifest)</v>
      </c>
      <c r="Q1675" s="72">
        <f t="shared" si="770"/>
        <v>120</v>
      </c>
      <c r="R1675" s="43" t="str">
        <f t="shared" si="771"/>
        <v>OZ602</v>
      </c>
      <c r="S1675" s="82" t="str">
        <f t="shared" si="772"/>
        <v/>
      </c>
      <c r="T1675" s="40">
        <f t="shared" si="773"/>
        <v>45914</v>
      </c>
      <c r="U1675" s="44">
        <v>2500</v>
      </c>
      <c r="V1675" s="44">
        <f t="shared" si="774"/>
        <v>0</v>
      </c>
      <c r="W1675" s="77">
        <f t="shared" si="775"/>
        <v>2500</v>
      </c>
      <c r="X1675" s="78">
        <f t="shared" si="776"/>
        <v>0</v>
      </c>
      <c r="Y1675" s="44" cm="1">
        <f t="array" ref="Y1675">_xlfn.IFNA(_xlfn.IFS(AND(Q1675&gt;=2000, Q1675&lt;3000), 10000, AND(Q1675&gt;=3000, Q1675&lt;4000), 15000, AND(Q1675&gt;=4000, Q1675&lt;5000), 20000, AND(Q1675&gt;=5000), 25000),0)</f>
        <v>0</v>
      </c>
      <c r="Z1675" s="91">
        <f t="shared" si="777"/>
        <v>0</v>
      </c>
      <c r="AA1675" s="44">
        <f t="shared" si="778"/>
        <v>0</v>
      </c>
      <c r="AB1675" s="44"/>
      <c r="AC1675" s="44"/>
      <c r="AD1675" s="44"/>
      <c r="AE1675" s="44">
        <f>VLOOKUP(O1675,정산업데이트!$A$6:$B$12,2,10)</f>
        <v>0</v>
      </c>
      <c r="AF1675" s="44"/>
      <c r="AG1675" s="79">
        <f t="shared" si="779"/>
        <v>0</v>
      </c>
      <c r="AH1675" s="80">
        <f t="shared" si="780"/>
        <v>2500</v>
      </c>
      <c r="AI1675" s="93"/>
      <c r="AJ1675" s="84" t="s">
        <v>10624</v>
      </c>
      <c r="AK1675" s="84" t="s">
        <v>73</v>
      </c>
      <c r="AL1675" s="84" t="s">
        <v>10625</v>
      </c>
      <c r="AM1675" s="84" t="s">
        <v>10702</v>
      </c>
      <c r="AN1675" s="84" t="s">
        <v>10703</v>
      </c>
      <c r="AO1675" s="84" t="s">
        <v>10704</v>
      </c>
      <c r="AP1675" s="84" t="s">
        <v>10705</v>
      </c>
      <c r="AQ1675" s="84" t="s">
        <v>122</v>
      </c>
      <c r="AR1675" s="85">
        <v>1</v>
      </c>
      <c r="AS1675" s="86">
        <v>2</v>
      </c>
      <c r="AT1675" s="86">
        <v>1E-3</v>
      </c>
      <c r="AU1675" s="86">
        <v>2</v>
      </c>
      <c r="AV1675" s="84" t="s">
        <v>7</v>
      </c>
      <c r="AW1675" s="86">
        <v>120</v>
      </c>
      <c r="AX1675" s="84" t="s">
        <v>68</v>
      </c>
      <c r="AY1675" s="84" t="s">
        <v>68</v>
      </c>
      <c r="AZ1675" s="84" t="s">
        <v>68</v>
      </c>
      <c r="BA1675" s="84" t="s">
        <v>68</v>
      </c>
      <c r="BB1675" s="84" t="s">
        <v>68</v>
      </c>
      <c r="BC1675" s="84" t="s">
        <v>132</v>
      </c>
      <c r="BD1675" s="84" t="s">
        <v>83</v>
      </c>
      <c r="BE1675" s="84" t="s">
        <v>96</v>
      </c>
      <c r="BF1675" s="84" t="s">
        <v>122</v>
      </c>
      <c r="BG1675" s="84" t="s">
        <v>69</v>
      </c>
      <c r="BH1675" s="92" t="s">
        <v>10706</v>
      </c>
      <c r="BI1675" s="84" t="s">
        <v>122</v>
      </c>
      <c r="BJ1675" s="84" t="s">
        <v>10707</v>
      </c>
      <c r="BK1675" s="84" t="s">
        <v>75</v>
      </c>
      <c r="BL1675" s="84" t="s">
        <v>122</v>
      </c>
      <c r="BM1675" s="84" t="s">
        <v>83</v>
      </c>
      <c r="BN1675" s="84" t="s">
        <v>70</v>
      </c>
      <c r="BO1675" s="84" t="s">
        <v>71</v>
      </c>
      <c r="BP1675" s="84" t="s">
        <v>122</v>
      </c>
      <c r="BQ1675" s="84" t="s">
        <v>163</v>
      </c>
    </row>
    <row r="1676" spans="1:69" ht="14.4" x14ac:dyDescent="0.3">
      <c r="A1676" s="40" t="str">
        <f t="shared" si="754"/>
        <v>2025-09-14</v>
      </c>
      <c r="B1676" s="40" t="str">
        <f t="shared" si="755"/>
        <v>SYD</v>
      </c>
      <c r="C1676" s="39" t="str">
        <f t="shared" si="756"/>
        <v>98812563633</v>
      </c>
      <c r="D1676" s="41" t="str">
        <f t="shared" si="757"/>
        <v>PAU029773876</v>
      </c>
      <c r="E1676" s="41" t="str">
        <f t="shared" si="758"/>
        <v>596421476180</v>
      </c>
      <c r="F1676" s="39" t="str">
        <f t="shared" si="759"/>
        <v>2254252</v>
      </c>
      <c r="G1676" s="39" t="str">
        <f t="shared" si="760"/>
        <v>WISE EXPRESS(AUSTRAPHARM)</v>
      </c>
      <c r="H1676" s="41" t="str">
        <f t="shared" si="761"/>
        <v>이정아</v>
      </c>
      <c r="I1676" s="39" t="str">
        <f t="shared" si="762"/>
        <v>41166</v>
      </c>
      <c r="J1676" s="52" t="str">
        <f t="shared" si="763"/>
        <v/>
      </c>
      <c r="K1676" s="75">
        <f t="shared" si="764"/>
        <v>1</v>
      </c>
      <c r="L1676" s="76">
        <f t="shared" si="765"/>
        <v>1</v>
      </c>
      <c r="M1676" s="76">
        <f t="shared" si="766"/>
        <v>1E-3</v>
      </c>
      <c r="N1676" s="76">
        <f t="shared" si="767"/>
        <v>1</v>
      </c>
      <c r="O1676" s="42">
        <f t="shared" si="768"/>
        <v>1</v>
      </c>
      <c r="P1676" s="39" t="str">
        <f t="shared" si="769"/>
        <v>목록(Manifest)</v>
      </c>
      <c r="Q1676" s="72">
        <f t="shared" si="770"/>
        <v>60</v>
      </c>
      <c r="R1676" s="43" t="str">
        <f t="shared" si="771"/>
        <v>OZ602</v>
      </c>
      <c r="S1676" s="82" t="str">
        <f t="shared" si="772"/>
        <v/>
      </c>
      <c r="T1676" s="40">
        <f t="shared" si="773"/>
        <v>45914</v>
      </c>
      <c r="U1676" s="44">
        <v>2500</v>
      </c>
      <c r="V1676" s="44">
        <f t="shared" si="774"/>
        <v>0</v>
      </c>
      <c r="W1676" s="77">
        <f t="shared" si="775"/>
        <v>2500</v>
      </c>
      <c r="X1676" s="78">
        <f t="shared" si="776"/>
        <v>0</v>
      </c>
      <c r="Y1676" s="44" cm="1">
        <f t="array" ref="Y1676">_xlfn.IFNA(_xlfn.IFS(AND(Q1676&gt;=2000, Q1676&lt;3000), 10000, AND(Q1676&gt;=3000, Q1676&lt;4000), 15000, AND(Q1676&gt;=4000, Q1676&lt;5000), 20000, AND(Q1676&gt;=5000), 25000),0)</f>
        <v>0</v>
      </c>
      <c r="Z1676" s="91">
        <f t="shared" si="777"/>
        <v>0</v>
      </c>
      <c r="AA1676" s="44">
        <f t="shared" si="778"/>
        <v>0</v>
      </c>
      <c r="AB1676" s="44"/>
      <c r="AC1676" s="44"/>
      <c r="AD1676" s="44"/>
      <c r="AE1676" s="44">
        <f>VLOOKUP(O1676,정산업데이트!$A$6:$B$12,2,10)</f>
        <v>0</v>
      </c>
      <c r="AF1676" s="44"/>
      <c r="AG1676" s="79">
        <f t="shared" si="779"/>
        <v>0</v>
      </c>
      <c r="AH1676" s="80">
        <f t="shared" si="780"/>
        <v>2500</v>
      </c>
      <c r="AI1676" s="93"/>
      <c r="AJ1676" s="84" t="s">
        <v>10624</v>
      </c>
      <c r="AK1676" s="84" t="s">
        <v>73</v>
      </c>
      <c r="AL1676" s="84" t="s">
        <v>10625</v>
      </c>
      <c r="AM1676" s="84" t="s">
        <v>10708</v>
      </c>
      <c r="AN1676" s="84" t="s">
        <v>10709</v>
      </c>
      <c r="AO1676" s="84" t="s">
        <v>10710</v>
      </c>
      <c r="AP1676" s="84" t="s">
        <v>10711</v>
      </c>
      <c r="AQ1676" s="84" t="s">
        <v>122</v>
      </c>
      <c r="AR1676" s="85">
        <v>1</v>
      </c>
      <c r="AS1676" s="86">
        <v>1</v>
      </c>
      <c r="AT1676" s="86">
        <v>1E-3</v>
      </c>
      <c r="AU1676" s="86">
        <v>1</v>
      </c>
      <c r="AV1676" s="84" t="s">
        <v>7</v>
      </c>
      <c r="AW1676" s="86">
        <v>60</v>
      </c>
      <c r="AX1676" s="84" t="s">
        <v>68</v>
      </c>
      <c r="AY1676" s="84" t="s">
        <v>68</v>
      </c>
      <c r="AZ1676" s="84" t="s">
        <v>68</v>
      </c>
      <c r="BA1676" s="84" t="s">
        <v>68</v>
      </c>
      <c r="BB1676" s="84" t="s">
        <v>68</v>
      </c>
      <c r="BC1676" s="84" t="s">
        <v>132</v>
      </c>
      <c r="BD1676" s="84" t="s">
        <v>83</v>
      </c>
      <c r="BE1676" s="84" t="s">
        <v>84</v>
      </c>
      <c r="BF1676" s="84" t="s">
        <v>122</v>
      </c>
      <c r="BG1676" s="84" t="s">
        <v>69</v>
      </c>
      <c r="BH1676" s="92" t="s">
        <v>10712</v>
      </c>
      <c r="BI1676" s="84" t="s">
        <v>122</v>
      </c>
      <c r="BJ1676" s="84" t="s">
        <v>10713</v>
      </c>
      <c r="BK1676" s="84" t="s">
        <v>75</v>
      </c>
      <c r="BL1676" s="84" t="s">
        <v>122</v>
      </c>
      <c r="BM1676" s="84" t="s">
        <v>83</v>
      </c>
      <c r="BN1676" s="84" t="s">
        <v>70</v>
      </c>
      <c r="BO1676" s="84" t="s">
        <v>71</v>
      </c>
      <c r="BP1676" s="84" t="s">
        <v>122</v>
      </c>
      <c r="BQ1676" s="84" t="s">
        <v>163</v>
      </c>
    </row>
    <row r="1677" spans="1:69" ht="14.4" x14ac:dyDescent="0.3">
      <c r="A1677" s="40" t="str">
        <f t="shared" si="754"/>
        <v>2025-09-14</v>
      </c>
      <c r="B1677" s="40" t="str">
        <f t="shared" si="755"/>
        <v>SYD</v>
      </c>
      <c r="C1677" s="39" t="str">
        <f t="shared" si="756"/>
        <v>98812563633</v>
      </c>
      <c r="D1677" s="41" t="str">
        <f t="shared" si="757"/>
        <v>PAU029773874</v>
      </c>
      <c r="E1677" s="41" t="str">
        <f t="shared" si="758"/>
        <v>596421476191</v>
      </c>
      <c r="F1677" s="39" t="str">
        <f t="shared" si="759"/>
        <v>2254252</v>
      </c>
      <c r="G1677" s="39" t="str">
        <f t="shared" si="760"/>
        <v>WISE EXPRESS(AUSTRAPHARM)</v>
      </c>
      <c r="H1677" s="41" t="str">
        <f t="shared" si="761"/>
        <v>허명희</v>
      </c>
      <c r="I1677" s="39" t="str">
        <f t="shared" si="762"/>
        <v>63587</v>
      </c>
      <c r="J1677" s="52" t="str">
        <f t="shared" si="763"/>
        <v/>
      </c>
      <c r="K1677" s="75">
        <f t="shared" si="764"/>
        <v>1</v>
      </c>
      <c r="L1677" s="76">
        <f t="shared" si="765"/>
        <v>2</v>
      </c>
      <c r="M1677" s="76">
        <f t="shared" si="766"/>
        <v>1E-3</v>
      </c>
      <c r="N1677" s="76">
        <f t="shared" si="767"/>
        <v>2</v>
      </c>
      <c r="O1677" s="42">
        <f t="shared" si="768"/>
        <v>2</v>
      </c>
      <c r="P1677" s="39" t="str">
        <f t="shared" si="769"/>
        <v>목록(Manifest)</v>
      </c>
      <c r="Q1677" s="72">
        <f t="shared" si="770"/>
        <v>120</v>
      </c>
      <c r="R1677" s="43" t="str">
        <f t="shared" si="771"/>
        <v>OZ602</v>
      </c>
      <c r="S1677" s="82" t="str">
        <f t="shared" si="772"/>
        <v/>
      </c>
      <c r="T1677" s="40">
        <f t="shared" si="773"/>
        <v>45914</v>
      </c>
      <c r="U1677" s="44">
        <v>2500</v>
      </c>
      <c r="V1677" s="44">
        <f t="shared" si="774"/>
        <v>0</v>
      </c>
      <c r="W1677" s="77">
        <f t="shared" si="775"/>
        <v>2500</v>
      </c>
      <c r="X1677" s="78">
        <f t="shared" si="776"/>
        <v>0</v>
      </c>
      <c r="Y1677" s="44" cm="1">
        <f t="array" ref="Y1677">_xlfn.IFNA(_xlfn.IFS(AND(Q1677&gt;=2000, Q1677&lt;3000), 10000, AND(Q1677&gt;=3000, Q1677&lt;4000), 15000, AND(Q1677&gt;=4000, Q1677&lt;5000), 20000, AND(Q1677&gt;=5000), 25000),0)</f>
        <v>0</v>
      </c>
      <c r="Z1677" s="91">
        <f t="shared" si="777"/>
        <v>0</v>
      </c>
      <c r="AA1677" s="44">
        <f t="shared" si="778"/>
        <v>3000</v>
      </c>
      <c r="AB1677" s="44"/>
      <c r="AC1677" s="44"/>
      <c r="AD1677" s="44"/>
      <c r="AE1677" s="44">
        <f>VLOOKUP(O1677,정산업데이트!$A$6:$B$12,2,10)</f>
        <v>0</v>
      </c>
      <c r="AF1677" s="44"/>
      <c r="AG1677" s="79">
        <f t="shared" si="779"/>
        <v>3000</v>
      </c>
      <c r="AH1677" s="80">
        <f t="shared" si="780"/>
        <v>5500</v>
      </c>
      <c r="AJ1677" s="84" t="s">
        <v>10624</v>
      </c>
      <c r="AK1677" s="84" t="s">
        <v>73</v>
      </c>
      <c r="AL1677" s="84" t="s">
        <v>10625</v>
      </c>
      <c r="AM1677" s="84" t="s">
        <v>10714</v>
      </c>
      <c r="AN1677" s="84" t="s">
        <v>10715</v>
      </c>
      <c r="AO1677" s="84" t="s">
        <v>10716</v>
      </c>
      <c r="AP1677" s="84" t="s">
        <v>10717</v>
      </c>
      <c r="AQ1677" s="84" t="s">
        <v>122</v>
      </c>
      <c r="AR1677" s="85">
        <v>1</v>
      </c>
      <c r="AS1677" s="86">
        <v>2</v>
      </c>
      <c r="AT1677" s="86">
        <v>1E-3</v>
      </c>
      <c r="AU1677" s="86">
        <v>2</v>
      </c>
      <c r="AV1677" s="84" t="s">
        <v>7</v>
      </c>
      <c r="AW1677" s="86">
        <v>120</v>
      </c>
      <c r="AX1677" s="84" t="s">
        <v>68</v>
      </c>
      <c r="AY1677" s="84" t="s">
        <v>68</v>
      </c>
      <c r="AZ1677" s="84" t="s">
        <v>68</v>
      </c>
      <c r="BA1677" s="84" t="s">
        <v>68</v>
      </c>
      <c r="BB1677" s="84" t="s">
        <v>68</v>
      </c>
      <c r="BC1677" s="84" t="s">
        <v>132</v>
      </c>
      <c r="BD1677" s="84" t="s">
        <v>83</v>
      </c>
      <c r="BE1677" s="84" t="s">
        <v>84</v>
      </c>
      <c r="BF1677" s="84" t="s">
        <v>122</v>
      </c>
      <c r="BG1677" s="84" t="s">
        <v>69</v>
      </c>
      <c r="BH1677" s="92" t="s">
        <v>10718</v>
      </c>
      <c r="BI1677" s="84" t="s">
        <v>122</v>
      </c>
      <c r="BJ1677" s="84" t="s">
        <v>10719</v>
      </c>
      <c r="BK1677" s="84" t="s">
        <v>75</v>
      </c>
      <c r="BL1677" s="84" t="s">
        <v>122</v>
      </c>
      <c r="BM1677" s="84" t="s">
        <v>83</v>
      </c>
      <c r="BN1677" s="84" t="s">
        <v>70</v>
      </c>
      <c r="BO1677" s="84" t="s">
        <v>71</v>
      </c>
      <c r="BP1677" s="84" t="s">
        <v>122</v>
      </c>
      <c r="BQ1677" s="84" t="s">
        <v>163</v>
      </c>
    </row>
    <row r="1678" spans="1:69" ht="14.4" x14ac:dyDescent="0.3">
      <c r="A1678" s="40" t="str">
        <f t="shared" si="754"/>
        <v>2025-09-14</v>
      </c>
      <c r="B1678" s="40" t="str">
        <f t="shared" si="755"/>
        <v>SYD</v>
      </c>
      <c r="C1678" s="39" t="str">
        <f t="shared" si="756"/>
        <v>98812563633</v>
      </c>
      <c r="D1678" s="41" t="str">
        <f t="shared" si="757"/>
        <v>PKR253445721</v>
      </c>
      <c r="E1678" s="41" t="str">
        <f t="shared" si="758"/>
        <v>596421476622</v>
      </c>
      <c r="F1678" s="39" t="str">
        <f t="shared" si="759"/>
        <v>2256683</v>
      </c>
      <c r="G1678" s="39" t="str">
        <f t="shared" si="760"/>
        <v>WISE EXPRESS LOGISTICS(PANGZIMOM)</v>
      </c>
      <c r="H1678" s="41" t="str">
        <f t="shared" si="761"/>
        <v>이화순</v>
      </c>
      <c r="I1678" s="39" t="str">
        <f t="shared" si="762"/>
        <v>26458</v>
      </c>
      <c r="J1678" s="52" t="str">
        <f t="shared" si="763"/>
        <v/>
      </c>
      <c r="K1678" s="75">
        <f t="shared" si="764"/>
        <v>1</v>
      </c>
      <c r="L1678" s="76">
        <f t="shared" si="765"/>
        <v>2</v>
      </c>
      <c r="M1678" s="76">
        <f t="shared" si="766"/>
        <v>1E-3</v>
      </c>
      <c r="N1678" s="76">
        <f t="shared" si="767"/>
        <v>2</v>
      </c>
      <c r="O1678" s="42">
        <f t="shared" si="768"/>
        <v>2</v>
      </c>
      <c r="P1678" s="39" t="str">
        <f t="shared" si="769"/>
        <v>일반(목록배제,Normal-Manifest Exception)</v>
      </c>
      <c r="Q1678" s="72">
        <f t="shared" si="770"/>
        <v>35</v>
      </c>
      <c r="R1678" s="43" t="str">
        <f t="shared" si="771"/>
        <v>OZ602</v>
      </c>
      <c r="S1678" s="82" t="str">
        <f t="shared" si="772"/>
        <v/>
      </c>
      <c r="T1678" s="40">
        <f t="shared" si="773"/>
        <v>45914</v>
      </c>
      <c r="U1678" s="44">
        <v>2500</v>
      </c>
      <c r="V1678" s="44">
        <f t="shared" si="774"/>
        <v>0</v>
      </c>
      <c r="W1678" s="77">
        <f t="shared" si="775"/>
        <v>2500</v>
      </c>
      <c r="X1678" s="78">
        <f t="shared" si="776"/>
        <v>0</v>
      </c>
      <c r="Y1678" s="44" cm="1">
        <f t="array" ref="Y1678">_xlfn.IFNA(_xlfn.IFS(AND(Q1678&gt;=2000, Q1678&lt;3000), 10000, AND(Q1678&gt;=3000, Q1678&lt;4000), 15000, AND(Q1678&gt;=4000, Q1678&lt;5000), 20000, AND(Q1678&gt;=5000), 25000),0)</f>
        <v>0</v>
      </c>
      <c r="Z1678" s="91">
        <f t="shared" si="777"/>
        <v>300</v>
      </c>
      <c r="AA1678" s="44">
        <f t="shared" si="778"/>
        <v>0</v>
      </c>
      <c r="AB1678" s="44"/>
      <c r="AC1678" s="44"/>
      <c r="AD1678" s="44"/>
      <c r="AE1678" s="44">
        <f>VLOOKUP(O1678,정산업데이트!$A$6:$B$12,2,10)</f>
        <v>0</v>
      </c>
      <c r="AF1678" s="44"/>
      <c r="AG1678" s="79">
        <f t="shared" si="779"/>
        <v>300</v>
      </c>
      <c r="AH1678" s="80">
        <f t="shared" si="780"/>
        <v>2800</v>
      </c>
      <c r="AI1678" s="93"/>
      <c r="AJ1678" s="84" t="s">
        <v>10624</v>
      </c>
      <c r="AK1678" s="84" t="s">
        <v>73</v>
      </c>
      <c r="AL1678" s="84" t="s">
        <v>10625</v>
      </c>
      <c r="AM1678" s="84" t="s">
        <v>10720</v>
      </c>
      <c r="AN1678" s="84" t="s">
        <v>10721</v>
      </c>
      <c r="AO1678" s="84" t="s">
        <v>10722</v>
      </c>
      <c r="AP1678" s="84" t="s">
        <v>875</v>
      </c>
      <c r="AQ1678" s="84" t="s">
        <v>122</v>
      </c>
      <c r="AR1678" s="85">
        <v>1</v>
      </c>
      <c r="AS1678" s="86">
        <v>2</v>
      </c>
      <c r="AT1678" s="86">
        <v>1E-3</v>
      </c>
      <c r="AU1678" s="86">
        <v>2</v>
      </c>
      <c r="AV1678" s="84" t="s">
        <v>8</v>
      </c>
      <c r="AW1678" s="86">
        <v>35</v>
      </c>
      <c r="AX1678" s="84" t="s">
        <v>68</v>
      </c>
      <c r="AY1678" s="84" t="s">
        <v>68</v>
      </c>
      <c r="AZ1678" s="84" t="s">
        <v>68</v>
      </c>
      <c r="BA1678" s="84" t="s">
        <v>68</v>
      </c>
      <c r="BB1678" s="84" t="s">
        <v>68</v>
      </c>
      <c r="BC1678" s="84" t="s">
        <v>441</v>
      </c>
      <c r="BD1678" s="84" t="s">
        <v>442</v>
      </c>
      <c r="BE1678" s="84" t="s">
        <v>443</v>
      </c>
      <c r="BF1678" s="84" t="s">
        <v>122</v>
      </c>
      <c r="BG1678" s="84" t="s">
        <v>69</v>
      </c>
      <c r="BH1678" s="92" t="s">
        <v>10723</v>
      </c>
      <c r="BI1678" s="84" t="s">
        <v>122</v>
      </c>
      <c r="BJ1678" s="84" t="s">
        <v>10724</v>
      </c>
      <c r="BK1678" s="84" t="s">
        <v>75</v>
      </c>
      <c r="BL1678" s="84" t="s">
        <v>122</v>
      </c>
      <c r="BM1678" s="84" t="s">
        <v>442</v>
      </c>
      <c r="BN1678" s="84" t="s">
        <v>70</v>
      </c>
      <c r="BO1678" s="84" t="s">
        <v>71</v>
      </c>
      <c r="BP1678" s="84" t="s">
        <v>122</v>
      </c>
      <c r="BQ1678" s="84" t="s">
        <v>163</v>
      </c>
    </row>
    <row r="1679" spans="1:69" ht="14.4" x14ac:dyDescent="0.3">
      <c r="A1679" s="40" t="str">
        <f t="shared" si="754"/>
        <v>2025-09-14</v>
      </c>
      <c r="B1679" s="40" t="str">
        <f t="shared" si="755"/>
        <v>SYD</v>
      </c>
      <c r="C1679" s="39" t="str">
        <f t="shared" si="756"/>
        <v>98812563633</v>
      </c>
      <c r="D1679" s="41" t="str">
        <f t="shared" si="757"/>
        <v>PKR253492417</v>
      </c>
      <c r="E1679" s="41" t="str">
        <f t="shared" si="758"/>
        <v>596421479050</v>
      </c>
      <c r="F1679" s="39" t="str">
        <f t="shared" si="759"/>
        <v>2254239</v>
      </c>
      <c r="G1679" s="39" t="str">
        <f t="shared" si="760"/>
        <v>WISE EXPRESS(BIOSYDNEY)</v>
      </c>
      <c r="H1679" s="41" t="str">
        <f t="shared" si="761"/>
        <v>이민석</v>
      </c>
      <c r="I1679" s="39" t="str">
        <f t="shared" si="762"/>
        <v>59554</v>
      </c>
      <c r="J1679" s="52" t="str">
        <f t="shared" si="763"/>
        <v/>
      </c>
      <c r="K1679" s="75">
        <f t="shared" si="764"/>
        <v>1</v>
      </c>
      <c r="L1679" s="76">
        <f t="shared" si="765"/>
        <v>1</v>
      </c>
      <c r="M1679" s="76">
        <f t="shared" si="766"/>
        <v>1E-3</v>
      </c>
      <c r="N1679" s="76">
        <f t="shared" si="767"/>
        <v>1</v>
      </c>
      <c r="O1679" s="42">
        <f t="shared" si="768"/>
        <v>1</v>
      </c>
      <c r="P1679" s="39" t="str">
        <f t="shared" si="769"/>
        <v>일반(목록배제,Normal-Manifest Exception)</v>
      </c>
      <c r="Q1679" s="72">
        <f t="shared" si="770"/>
        <v>110</v>
      </c>
      <c r="R1679" s="43" t="str">
        <f t="shared" si="771"/>
        <v>OZ602</v>
      </c>
      <c r="S1679" s="82" t="str">
        <f t="shared" si="772"/>
        <v/>
      </c>
      <c r="T1679" s="40">
        <f t="shared" si="773"/>
        <v>45914</v>
      </c>
      <c r="U1679" s="44">
        <v>2500</v>
      </c>
      <c r="V1679" s="44">
        <f t="shared" si="774"/>
        <v>0</v>
      </c>
      <c r="W1679" s="77">
        <f t="shared" si="775"/>
        <v>2500</v>
      </c>
      <c r="X1679" s="78">
        <f t="shared" si="776"/>
        <v>0</v>
      </c>
      <c r="Y1679" s="44" cm="1">
        <f t="array" ref="Y1679">_xlfn.IFNA(_xlfn.IFS(AND(Q1679&gt;=2000, Q1679&lt;3000), 10000, AND(Q1679&gt;=3000, Q1679&lt;4000), 15000, AND(Q1679&gt;=4000, Q1679&lt;5000), 20000, AND(Q1679&gt;=5000), 25000),0)</f>
        <v>0</v>
      </c>
      <c r="Z1679" s="91">
        <f t="shared" si="777"/>
        <v>300</v>
      </c>
      <c r="AA1679" s="44">
        <f t="shared" si="778"/>
        <v>0</v>
      </c>
      <c r="AB1679" s="44"/>
      <c r="AC1679" s="44"/>
      <c r="AD1679" s="44"/>
      <c r="AE1679" s="44">
        <f>VLOOKUP(O1679,정산업데이트!$A$6:$B$12,2,10)</f>
        <v>0</v>
      </c>
      <c r="AF1679" s="44"/>
      <c r="AG1679" s="79">
        <f t="shared" si="779"/>
        <v>300</v>
      </c>
      <c r="AH1679" s="80">
        <f t="shared" si="780"/>
        <v>2800</v>
      </c>
      <c r="AI1679" s="93"/>
      <c r="AJ1679" s="84" t="s">
        <v>10624</v>
      </c>
      <c r="AK1679" s="84" t="s">
        <v>73</v>
      </c>
      <c r="AL1679" s="84" t="s">
        <v>10625</v>
      </c>
      <c r="AM1679" s="84" t="s">
        <v>10725</v>
      </c>
      <c r="AN1679" s="84" t="s">
        <v>10726</v>
      </c>
      <c r="AO1679" s="84" t="s">
        <v>10727</v>
      </c>
      <c r="AP1679" s="84" t="s">
        <v>10728</v>
      </c>
      <c r="AQ1679" s="84" t="s">
        <v>122</v>
      </c>
      <c r="AR1679" s="85">
        <v>1</v>
      </c>
      <c r="AS1679" s="86">
        <v>1</v>
      </c>
      <c r="AT1679" s="86">
        <v>1E-3</v>
      </c>
      <c r="AU1679" s="86">
        <v>1</v>
      </c>
      <c r="AV1679" s="84" t="s">
        <v>8</v>
      </c>
      <c r="AW1679" s="86">
        <v>110</v>
      </c>
      <c r="AX1679" s="84" t="s">
        <v>68</v>
      </c>
      <c r="AY1679" s="84" t="s">
        <v>68</v>
      </c>
      <c r="AZ1679" s="84" t="s">
        <v>68</v>
      </c>
      <c r="BA1679" s="84" t="s">
        <v>68</v>
      </c>
      <c r="BB1679" s="84" t="s">
        <v>68</v>
      </c>
      <c r="BC1679" s="84" t="s">
        <v>126</v>
      </c>
      <c r="BD1679" s="84" t="s">
        <v>90</v>
      </c>
      <c r="BE1679" s="84" t="s">
        <v>111</v>
      </c>
      <c r="BF1679" s="84" t="s">
        <v>122</v>
      </c>
      <c r="BG1679" s="84" t="s">
        <v>69</v>
      </c>
      <c r="BH1679" s="92" t="s">
        <v>10729</v>
      </c>
      <c r="BI1679" s="84" t="s">
        <v>122</v>
      </c>
      <c r="BJ1679" s="84" t="s">
        <v>10730</v>
      </c>
      <c r="BK1679" s="84" t="s">
        <v>75</v>
      </c>
      <c r="BL1679" s="84" t="s">
        <v>122</v>
      </c>
      <c r="BM1679" s="84" t="s">
        <v>90</v>
      </c>
      <c r="BN1679" s="84" t="s">
        <v>70</v>
      </c>
      <c r="BO1679" s="84" t="s">
        <v>71</v>
      </c>
      <c r="BP1679" s="84" t="s">
        <v>122</v>
      </c>
      <c r="BQ1679" s="84" t="s">
        <v>163</v>
      </c>
    </row>
    <row r="1680" spans="1:69" ht="14.4" x14ac:dyDescent="0.3">
      <c r="A1680" s="40" t="str">
        <f t="shared" si="754"/>
        <v>2025-09-14</v>
      </c>
      <c r="B1680" s="40" t="str">
        <f t="shared" si="755"/>
        <v>SYD</v>
      </c>
      <c r="C1680" s="39" t="str">
        <f t="shared" si="756"/>
        <v>98812563633</v>
      </c>
      <c r="D1680" s="41" t="str">
        <f t="shared" si="757"/>
        <v>PKR253492418</v>
      </c>
      <c r="E1680" s="41" t="str">
        <f t="shared" si="758"/>
        <v>596421479061</v>
      </c>
      <c r="F1680" s="39" t="str">
        <f t="shared" si="759"/>
        <v>2254239</v>
      </c>
      <c r="G1680" s="39" t="str">
        <f t="shared" si="760"/>
        <v>WISE EXPRESS(BIOSYDNEY)</v>
      </c>
      <c r="H1680" s="41" t="str">
        <f t="shared" si="761"/>
        <v>백계화</v>
      </c>
      <c r="I1680" s="39" t="str">
        <f t="shared" si="762"/>
        <v>36967</v>
      </c>
      <c r="J1680" s="52" t="str">
        <f t="shared" si="763"/>
        <v/>
      </c>
      <c r="K1680" s="75">
        <f t="shared" si="764"/>
        <v>1</v>
      </c>
      <c r="L1680" s="76">
        <f t="shared" si="765"/>
        <v>1</v>
      </c>
      <c r="M1680" s="76">
        <f t="shared" si="766"/>
        <v>1E-3</v>
      </c>
      <c r="N1680" s="76">
        <f t="shared" si="767"/>
        <v>1</v>
      </c>
      <c r="O1680" s="42">
        <f t="shared" si="768"/>
        <v>1</v>
      </c>
      <c r="P1680" s="39" t="str">
        <f t="shared" si="769"/>
        <v>일반(목록배제,Normal-Manifest Exception)</v>
      </c>
      <c r="Q1680" s="72">
        <f t="shared" si="770"/>
        <v>110</v>
      </c>
      <c r="R1680" s="43" t="str">
        <f t="shared" si="771"/>
        <v>OZ602</v>
      </c>
      <c r="S1680" s="82" t="str">
        <f t="shared" si="772"/>
        <v/>
      </c>
      <c r="T1680" s="40">
        <f t="shared" si="773"/>
        <v>45914</v>
      </c>
      <c r="U1680" s="44">
        <v>2500</v>
      </c>
      <c r="V1680" s="44">
        <f t="shared" si="774"/>
        <v>0</v>
      </c>
      <c r="W1680" s="77">
        <f t="shared" si="775"/>
        <v>2500</v>
      </c>
      <c r="X1680" s="78">
        <f t="shared" si="776"/>
        <v>0</v>
      </c>
      <c r="Y1680" s="44" cm="1">
        <f t="array" ref="Y1680">_xlfn.IFNA(_xlfn.IFS(AND(Q1680&gt;=2000, Q1680&lt;3000), 10000, AND(Q1680&gt;=3000, Q1680&lt;4000), 15000, AND(Q1680&gt;=4000, Q1680&lt;5000), 20000, AND(Q1680&gt;=5000), 25000),0)</f>
        <v>0</v>
      </c>
      <c r="Z1680" s="91">
        <f t="shared" si="777"/>
        <v>300</v>
      </c>
      <c r="AA1680" s="44">
        <f t="shared" si="778"/>
        <v>0</v>
      </c>
      <c r="AB1680" s="44"/>
      <c r="AC1680" s="44"/>
      <c r="AD1680" s="44"/>
      <c r="AE1680" s="44">
        <f>VLOOKUP(O1680,정산업데이트!$A$6:$B$12,2,10)</f>
        <v>0</v>
      </c>
      <c r="AF1680" s="44"/>
      <c r="AG1680" s="79">
        <f t="shared" si="779"/>
        <v>300</v>
      </c>
      <c r="AH1680" s="80">
        <f t="shared" si="780"/>
        <v>2800</v>
      </c>
      <c r="AI1680" s="93"/>
      <c r="AJ1680" s="84" t="s">
        <v>10624</v>
      </c>
      <c r="AK1680" s="84" t="s">
        <v>73</v>
      </c>
      <c r="AL1680" s="84" t="s">
        <v>10625</v>
      </c>
      <c r="AM1680" s="84" t="s">
        <v>10731</v>
      </c>
      <c r="AN1680" s="84" t="s">
        <v>10732</v>
      </c>
      <c r="AO1680" s="84" t="s">
        <v>10733</v>
      </c>
      <c r="AP1680" s="84" t="s">
        <v>10734</v>
      </c>
      <c r="AQ1680" s="84" t="s">
        <v>122</v>
      </c>
      <c r="AR1680" s="85">
        <v>1</v>
      </c>
      <c r="AS1680" s="86">
        <v>1</v>
      </c>
      <c r="AT1680" s="86">
        <v>1E-3</v>
      </c>
      <c r="AU1680" s="86">
        <v>1</v>
      </c>
      <c r="AV1680" s="84" t="s">
        <v>8</v>
      </c>
      <c r="AW1680" s="86">
        <v>110</v>
      </c>
      <c r="AX1680" s="84" t="s">
        <v>68</v>
      </c>
      <c r="AY1680" s="84" t="s">
        <v>68</v>
      </c>
      <c r="AZ1680" s="84" t="s">
        <v>68</v>
      </c>
      <c r="BA1680" s="84" t="s">
        <v>68</v>
      </c>
      <c r="BB1680" s="84" t="s">
        <v>68</v>
      </c>
      <c r="BC1680" s="84" t="s">
        <v>126</v>
      </c>
      <c r="BD1680" s="84" t="s">
        <v>90</v>
      </c>
      <c r="BE1680" s="84" t="s">
        <v>111</v>
      </c>
      <c r="BF1680" s="84" t="s">
        <v>122</v>
      </c>
      <c r="BG1680" s="84" t="s">
        <v>69</v>
      </c>
      <c r="BH1680" s="92" t="s">
        <v>10735</v>
      </c>
      <c r="BI1680" s="84" t="s">
        <v>122</v>
      </c>
      <c r="BJ1680" s="84" t="s">
        <v>10736</v>
      </c>
      <c r="BK1680" s="84" t="s">
        <v>75</v>
      </c>
      <c r="BL1680" s="84" t="s">
        <v>122</v>
      </c>
      <c r="BM1680" s="84" t="s">
        <v>90</v>
      </c>
      <c r="BN1680" s="84" t="s">
        <v>70</v>
      </c>
      <c r="BO1680" s="84" t="s">
        <v>71</v>
      </c>
      <c r="BP1680" s="84" t="s">
        <v>122</v>
      </c>
      <c r="BQ1680" s="84" t="s">
        <v>163</v>
      </c>
    </row>
    <row r="1681" spans="1:69" ht="14.4" x14ac:dyDescent="0.3">
      <c r="A1681" s="40" t="str">
        <f t="shared" si="754"/>
        <v>2025-09-14</v>
      </c>
      <c r="B1681" s="40" t="str">
        <f t="shared" si="755"/>
        <v>SYD</v>
      </c>
      <c r="C1681" s="39" t="str">
        <f t="shared" si="756"/>
        <v>98812563633</v>
      </c>
      <c r="D1681" s="41" t="str">
        <f t="shared" si="757"/>
        <v>PKR253492419</v>
      </c>
      <c r="E1681" s="41" t="str">
        <f t="shared" si="758"/>
        <v>596421479072</v>
      </c>
      <c r="F1681" s="39" t="str">
        <f t="shared" si="759"/>
        <v>2254239</v>
      </c>
      <c r="G1681" s="39" t="str">
        <f t="shared" si="760"/>
        <v>WISE EXPRESS(BIOSYDNEY)</v>
      </c>
      <c r="H1681" s="41" t="str">
        <f t="shared" si="761"/>
        <v>명미경</v>
      </c>
      <c r="I1681" s="39" t="str">
        <f t="shared" si="762"/>
        <v>07298</v>
      </c>
      <c r="J1681" s="52" t="str">
        <f t="shared" si="763"/>
        <v/>
      </c>
      <c r="K1681" s="75">
        <f t="shared" si="764"/>
        <v>1</v>
      </c>
      <c r="L1681" s="76">
        <f t="shared" si="765"/>
        <v>1</v>
      </c>
      <c r="M1681" s="76">
        <f t="shared" si="766"/>
        <v>1E-3</v>
      </c>
      <c r="N1681" s="76">
        <f t="shared" si="767"/>
        <v>1</v>
      </c>
      <c r="O1681" s="42">
        <f t="shared" si="768"/>
        <v>1</v>
      </c>
      <c r="P1681" s="39" t="str">
        <f t="shared" si="769"/>
        <v>일반(목록배제,Normal-Manifest Exception)</v>
      </c>
      <c r="Q1681" s="72">
        <f t="shared" si="770"/>
        <v>120</v>
      </c>
      <c r="R1681" s="43" t="str">
        <f t="shared" si="771"/>
        <v>OZ602</v>
      </c>
      <c r="S1681" s="82" t="str">
        <f t="shared" si="772"/>
        <v/>
      </c>
      <c r="T1681" s="40">
        <f t="shared" si="773"/>
        <v>45914</v>
      </c>
      <c r="U1681" s="44">
        <v>2500</v>
      </c>
      <c r="V1681" s="44">
        <f t="shared" si="774"/>
        <v>0</v>
      </c>
      <c r="W1681" s="77">
        <f t="shared" si="775"/>
        <v>2500</v>
      </c>
      <c r="X1681" s="78">
        <f t="shared" si="776"/>
        <v>0</v>
      </c>
      <c r="Y1681" s="44" cm="1">
        <f t="array" ref="Y1681">_xlfn.IFNA(_xlfn.IFS(AND(Q1681&gt;=2000, Q1681&lt;3000), 10000, AND(Q1681&gt;=3000, Q1681&lt;4000), 15000, AND(Q1681&gt;=4000, Q1681&lt;5000), 20000, AND(Q1681&gt;=5000), 25000),0)</f>
        <v>0</v>
      </c>
      <c r="Z1681" s="91">
        <f t="shared" si="777"/>
        <v>300</v>
      </c>
      <c r="AA1681" s="44">
        <f t="shared" si="778"/>
        <v>0</v>
      </c>
      <c r="AB1681" s="44"/>
      <c r="AC1681" s="44"/>
      <c r="AD1681" s="44"/>
      <c r="AE1681" s="44">
        <f>VLOOKUP(O1681,정산업데이트!$A$6:$B$12,2,10)</f>
        <v>0</v>
      </c>
      <c r="AF1681" s="44"/>
      <c r="AG1681" s="79">
        <f t="shared" si="779"/>
        <v>300</v>
      </c>
      <c r="AH1681" s="80">
        <f t="shared" si="780"/>
        <v>2800</v>
      </c>
      <c r="AI1681" s="93"/>
      <c r="AJ1681" s="84" t="s">
        <v>10624</v>
      </c>
      <c r="AK1681" s="84" t="s">
        <v>73</v>
      </c>
      <c r="AL1681" s="84" t="s">
        <v>10625</v>
      </c>
      <c r="AM1681" s="84" t="s">
        <v>10737</v>
      </c>
      <c r="AN1681" s="84" t="s">
        <v>10738</v>
      </c>
      <c r="AO1681" s="84" t="s">
        <v>10739</v>
      </c>
      <c r="AP1681" s="84" t="s">
        <v>10740</v>
      </c>
      <c r="AQ1681" s="84" t="s">
        <v>122</v>
      </c>
      <c r="AR1681" s="85">
        <v>1</v>
      </c>
      <c r="AS1681" s="86">
        <v>1</v>
      </c>
      <c r="AT1681" s="86">
        <v>1E-3</v>
      </c>
      <c r="AU1681" s="86">
        <v>1</v>
      </c>
      <c r="AV1681" s="84" t="s">
        <v>8</v>
      </c>
      <c r="AW1681" s="86">
        <v>120</v>
      </c>
      <c r="AX1681" s="84" t="s">
        <v>68</v>
      </c>
      <c r="AY1681" s="84" t="s">
        <v>68</v>
      </c>
      <c r="AZ1681" s="84" t="s">
        <v>68</v>
      </c>
      <c r="BA1681" s="84" t="s">
        <v>68</v>
      </c>
      <c r="BB1681" s="84" t="s">
        <v>68</v>
      </c>
      <c r="BC1681" s="84" t="s">
        <v>126</v>
      </c>
      <c r="BD1681" s="84" t="s">
        <v>90</v>
      </c>
      <c r="BE1681" s="84" t="s">
        <v>111</v>
      </c>
      <c r="BF1681" s="84" t="s">
        <v>122</v>
      </c>
      <c r="BG1681" s="84" t="s">
        <v>69</v>
      </c>
      <c r="BH1681" s="92" t="s">
        <v>10741</v>
      </c>
      <c r="BI1681" s="84" t="s">
        <v>122</v>
      </c>
      <c r="BJ1681" s="84" t="s">
        <v>10742</v>
      </c>
      <c r="BK1681" s="84" t="s">
        <v>75</v>
      </c>
      <c r="BL1681" s="84" t="s">
        <v>122</v>
      </c>
      <c r="BM1681" s="84" t="s">
        <v>90</v>
      </c>
      <c r="BN1681" s="84" t="s">
        <v>70</v>
      </c>
      <c r="BO1681" s="84" t="s">
        <v>71</v>
      </c>
      <c r="BP1681" s="84" t="s">
        <v>122</v>
      </c>
      <c r="BQ1681" s="84" t="s">
        <v>163</v>
      </c>
    </row>
    <row r="1682" spans="1:69" ht="14.4" x14ac:dyDescent="0.3">
      <c r="A1682" s="40" t="str">
        <f t="shared" si="754"/>
        <v>2025-09-14</v>
      </c>
      <c r="B1682" s="40" t="str">
        <f t="shared" si="755"/>
        <v>SYD</v>
      </c>
      <c r="C1682" s="39" t="str">
        <f t="shared" si="756"/>
        <v>98812563633</v>
      </c>
      <c r="D1682" s="41" t="str">
        <f t="shared" si="757"/>
        <v>PKR253508391</v>
      </c>
      <c r="E1682" s="41" t="str">
        <f t="shared" si="758"/>
        <v>596421480380</v>
      </c>
      <c r="F1682" s="39" t="str">
        <f t="shared" si="759"/>
        <v>2254231</v>
      </c>
      <c r="G1682" s="39" t="str">
        <f t="shared" si="760"/>
        <v>WISE EXPRESS(OZPRODUCT)</v>
      </c>
      <c r="H1682" s="41" t="str">
        <f t="shared" si="761"/>
        <v>신정현</v>
      </c>
      <c r="I1682" s="39" t="str">
        <f t="shared" si="762"/>
        <v>26456</v>
      </c>
      <c r="J1682" s="52" t="str">
        <f t="shared" si="763"/>
        <v/>
      </c>
      <c r="K1682" s="75">
        <f t="shared" si="764"/>
        <v>1</v>
      </c>
      <c r="L1682" s="76">
        <f t="shared" si="765"/>
        <v>3</v>
      </c>
      <c r="M1682" s="76">
        <f t="shared" si="766"/>
        <v>1E-3</v>
      </c>
      <c r="N1682" s="76">
        <f t="shared" si="767"/>
        <v>3</v>
      </c>
      <c r="O1682" s="42">
        <f t="shared" si="768"/>
        <v>3</v>
      </c>
      <c r="P1682" s="39" t="str">
        <f t="shared" si="769"/>
        <v>일반(목록배제,Normal-Manifest Exception)</v>
      </c>
      <c r="Q1682" s="72">
        <f t="shared" si="770"/>
        <v>80</v>
      </c>
      <c r="R1682" s="43" t="str">
        <f t="shared" si="771"/>
        <v>OZ602</v>
      </c>
      <c r="S1682" s="82" t="str">
        <f t="shared" si="772"/>
        <v/>
      </c>
      <c r="T1682" s="40">
        <f t="shared" si="773"/>
        <v>45914</v>
      </c>
      <c r="U1682" s="44">
        <v>2500</v>
      </c>
      <c r="V1682" s="44">
        <f t="shared" si="774"/>
        <v>0</v>
      </c>
      <c r="W1682" s="77">
        <f t="shared" si="775"/>
        <v>2500</v>
      </c>
      <c r="X1682" s="78">
        <f t="shared" si="776"/>
        <v>0</v>
      </c>
      <c r="Y1682" s="44" cm="1">
        <f t="array" ref="Y1682">_xlfn.IFNA(_xlfn.IFS(AND(Q1682&gt;=2000, Q1682&lt;3000), 10000, AND(Q1682&gt;=3000, Q1682&lt;4000), 15000, AND(Q1682&gt;=4000, Q1682&lt;5000), 20000, AND(Q1682&gt;=5000), 25000),0)</f>
        <v>0</v>
      </c>
      <c r="Z1682" s="91">
        <f t="shared" si="777"/>
        <v>300</v>
      </c>
      <c r="AA1682" s="44">
        <f t="shared" si="778"/>
        <v>0</v>
      </c>
      <c r="AB1682" s="44"/>
      <c r="AC1682" s="44"/>
      <c r="AD1682" s="44"/>
      <c r="AE1682" s="44">
        <f>VLOOKUP(O1682,정산업데이트!$A$6:$B$12,2,10)</f>
        <v>0</v>
      </c>
      <c r="AF1682" s="44"/>
      <c r="AG1682" s="79">
        <f t="shared" si="779"/>
        <v>300</v>
      </c>
      <c r="AH1682" s="80">
        <f t="shared" si="780"/>
        <v>2800</v>
      </c>
      <c r="AI1682" s="93"/>
      <c r="AJ1682" s="84" t="s">
        <v>10624</v>
      </c>
      <c r="AK1682" s="84" t="s">
        <v>73</v>
      </c>
      <c r="AL1682" s="84" t="s">
        <v>10625</v>
      </c>
      <c r="AM1682" s="84" t="s">
        <v>10743</v>
      </c>
      <c r="AN1682" s="84" t="s">
        <v>10744</v>
      </c>
      <c r="AO1682" s="84" t="s">
        <v>10745</v>
      </c>
      <c r="AP1682" s="84" t="s">
        <v>10746</v>
      </c>
      <c r="AQ1682" s="84" t="s">
        <v>122</v>
      </c>
      <c r="AR1682" s="85">
        <v>1</v>
      </c>
      <c r="AS1682" s="86">
        <v>3</v>
      </c>
      <c r="AT1682" s="86">
        <v>1E-3</v>
      </c>
      <c r="AU1682" s="86">
        <v>3</v>
      </c>
      <c r="AV1682" s="84" t="s">
        <v>8</v>
      </c>
      <c r="AW1682" s="86">
        <v>80</v>
      </c>
      <c r="AX1682" s="84" t="s">
        <v>68</v>
      </c>
      <c r="AY1682" s="84" t="s">
        <v>68</v>
      </c>
      <c r="AZ1682" s="84" t="s">
        <v>68</v>
      </c>
      <c r="BA1682" s="84" t="s">
        <v>68</v>
      </c>
      <c r="BB1682" s="84" t="s">
        <v>68</v>
      </c>
      <c r="BC1682" s="84" t="s">
        <v>141</v>
      </c>
      <c r="BD1682" s="84" t="s">
        <v>79</v>
      </c>
      <c r="BE1682" s="84" t="s">
        <v>80</v>
      </c>
      <c r="BF1682" s="84" t="s">
        <v>122</v>
      </c>
      <c r="BG1682" s="84" t="s">
        <v>69</v>
      </c>
      <c r="BH1682" s="92" t="s">
        <v>10747</v>
      </c>
      <c r="BI1682" s="84" t="s">
        <v>122</v>
      </c>
      <c r="BJ1682" s="84" t="s">
        <v>10748</v>
      </c>
      <c r="BK1682" s="84" t="s">
        <v>75</v>
      </c>
      <c r="BL1682" s="84" t="s">
        <v>122</v>
      </c>
      <c r="BM1682" s="84" t="s">
        <v>79</v>
      </c>
      <c r="BN1682" s="84" t="s">
        <v>70</v>
      </c>
      <c r="BO1682" s="84" t="s">
        <v>71</v>
      </c>
      <c r="BP1682" s="84" t="s">
        <v>122</v>
      </c>
      <c r="BQ1682" s="84" t="s">
        <v>163</v>
      </c>
    </row>
    <row r="1683" spans="1:69" ht="14.4" x14ac:dyDescent="0.3">
      <c r="A1683" s="40" t="str">
        <f t="shared" si="754"/>
        <v>2025-09-14</v>
      </c>
      <c r="B1683" s="40" t="str">
        <f t="shared" si="755"/>
        <v>SYD</v>
      </c>
      <c r="C1683" s="39" t="str">
        <f t="shared" si="756"/>
        <v>98812563633</v>
      </c>
      <c r="D1683" s="41" t="str">
        <f t="shared" si="757"/>
        <v>PKR253508400</v>
      </c>
      <c r="E1683" s="41" t="str">
        <f t="shared" si="758"/>
        <v>596421480391</v>
      </c>
      <c r="F1683" s="39" t="str">
        <f t="shared" si="759"/>
        <v>2254231</v>
      </c>
      <c r="G1683" s="39" t="str">
        <f t="shared" si="760"/>
        <v>WISE EXPRESS(OZPRODUCT)</v>
      </c>
      <c r="H1683" s="41" t="str">
        <f t="shared" si="761"/>
        <v>김소영</v>
      </c>
      <c r="I1683" s="39" t="str">
        <f t="shared" si="762"/>
        <v>13591</v>
      </c>
      <c r="J1683" s="52" t="str">
        <f t="shared" si="763"/>
        <v/>
      </c>
      <c r="K1683" s="75">
        <f t="shared" si="764"/>
        <v>1</v>
      </c>
      <c r="L1683" s="76">
        <f t="shared" si="765"/>
        <v>3</v>
      </c>
      <c r="M1683" s="76">
        <f t="shared" si="766"/>
        <v>1E-3</v>
      </c>
      <c r="N1683" s="76">
        <f t="shared" si="767"/>
        <v>3</v>
      </c>
      <c r="O1683" s="42">
        <f t="shared" si="768"/>
        <v>3</v>
      </c>
      <c r="P1683" s="39" t="str">
        <f t="shared" si="769"/>
        <v>일반(목록배제,Normal-Manifest Exception)</v>
      </c>
      <c r="Q1683" s="72">
        <f t="shared" si="770"/>
        <v>150</v>
      </c>
      <c r="R1683" s="43" t="str">
        <f t="shared" si="771"/>
        <v>OZ602</v>
      </c>
      <c r="S1683" s="82" t="str">
        <f t="shared" si="772"/>
        <v/>
      </c>
      <c r="T1683" s="40">
        <f t="shared" si="773"/>
        <v>45914</v>
      </c>
      <c r="U1683" s="44">
        <v>2500</v>
      </c>
      <c r="V1683" s="44">
        <f t="shared" si="774"/>
        <v>0</v>
      </c>
      <c r="W1683" s="77">
        <f t="shared" si="775"/>
        <v>2500</v>
      </c>
      <c r="X1683" s="78">
        <f t="shared" si="776"/>
        <v>0</v>
      </c>
      <c r="Y1683" s="44" cm="1">
        <f t="array" ref="Y1683">_xlfn.IFNA(_xlfn.IFS(AND(Q1683&gt;=2000, Q1683&lt;3000), 10000, AND(Q1683&gt;=3000, Q1683&lt;4000), 15000, AND(Q1683&gt;=4000, Q1683&lt;5000), 20000, AND(Q1683&gt;=5000), 25000),0)</f>
        <v>0</v>
      </c>
      <c r="Z1683" s="91">
        <f t="shared" si="777"/>
        <v>300</v>
      </c>
      <c r="AA1683" s="44">
        <f t="shared" si="778"/>
        <v>0</v>
      </c>
      <c r="AB1683" s="44"/>
      <c r="AC1683" s="44"/>
      <c r="AD1683" s="44"/>
      <c r="AE1683" s="44">
        <f>VLOOKUP(O1683,정산업데이트!$A$6:$B$12,2,10)</f>
        <v>0</v>
      </c>
      <c r="AF1683" s="44"/>
      <c r="AG1683" s="79">
        <f t="shared" si="779"/>
        <v>300</v>
      </c>
      <c r="AH1683" s="80">
        <f t="shared" si="780"/>
        <v>2800</v>
      </c>
      <c r="AI1683" s="93"/>
      <c r="AJ1683" s="84" t="s">
        <v>10624</v>
      </c>
      <c r="AK1683" s="84" t="s">
        <v>73</v>
      </c>
      <c r="AL1683" s="84" t="s">
        <v>10625</v>
      </c>
      <c r="AM1683" s="84" t="s">
        <v>10749</v>
      </c>
      <c r="AN1683" s="84" t="s">
        <v>324</v>
      </c>
      <c r="AO1683" s="84" t="s">
        <v>10750</v>
      </c>
      <c r="AP1683" s="84" t="s">
        <v>10751</v>
      </c>
      <c r="AQ1683" s="84" t="s">
        <v>122</v>
      </c>
      <c r="AR1683" s="85">
        <v>1</v>
      </c>
      <c r="AS1683" s="86">
        <v>3</v>
      </c>
      <c r="AT1683" s="86">
        <v>1E-3</v>
      </c>
      <c r="AU1683" s="86">
        <v>3</v>
      </c>
      <c r="AV1683" s="84" t="s">
        <v>8</v>
      </c>
      <c r="AW1683" s="86">
        <v>150</v>
      </c>
      <c r="AX1683" s="84" t="s">
        <v>68</v>
      </c>
      <c r="AY1683" s="84" t="s">
        <v>68</v>
      </c>
      <c r="AZ1683" s="84" t="s">
        <v>68</v>
      </c>
      <c r="BA1683" s="84" t="s">
        <v>68</v>
      </c>
      <c r="BB1683" s="84" t="s">
        <v>68</v>
      </c>
      <c r="BC1683" s="84" t="s">
        <v>141</v>
      </c>
      <c r="BD1683" s="84" t="s">
        <v>79</v>
      </c>
      <c r="BE1683" s="84" t="s">
        <v>80</v>
      </c>
      <c r="BF1683" s="84" t="s">
        <v>122</v>
      </c>
      <c r="BG1683" s="84" t="s">
        <v>69</v>
      </c>
      <c r="BH1683" s="92" t="s">
        <v>10752</v>
      </c>
      <c r="BI1683" s="84" t="s">
        <v>122</v>
      </c>
      <c r="BJ1683" s="84" t="s">
        <v>10753</v>
      </c>
      <c r="BK1683" s="84" t="s">
        <v>75</v>
      </c>
      <c r="BL1683" s="84" t="s">
        <v>122</v>
      </c>
      <c r="BM1683" s="84" t="s">
        <v>79</v>
      </c>
      <c r="BN1683" s="84" t="s">
        <v>70</v>
      </c>
      <c r="BO1683" s="84" t="s">
        <v>71</v>
      </c>
      <c r="BP1683" s="84" t="s">
        <v>122</v>
      </c>
      <c r="BQ1683" s="84" t="s">
        <v>163</v>
      </c>
    </row>
    <row r="1684" spans="1:69" ht="14.4" customHeight="1" x14ac:dyDescent="0.3">
      <c r="A1684" s="40" t="str">
        <f t="shared" si="754"/>
        <v>2025-09-14</v>
      </c>
      <c r="B1684" s="40" t="str">
        <f t="shared" si="755"/>
        <v>SYD</v>
      </c>
      <c r="C1684" s="39" t="str">
        <f t="shared" si="756"/>
        <v>98812563633</v>
      </c>
      <c r="D1684" s="41" t="str">
        <f t="shared" si="757"/>
        <v>PKR253508407</v>
      </c>
      <c r="E1684" s="41" t="str">
        <f t="shared" si="758"/>
        <v>596421480402</v>
      </c>
      <c r="F1684" s="39" t="str">
        <f t="shared" si="759"/>
        <v>2254231</v>
      </c>
      <c r="G1684" s="39" t="str">
        <f t="shared" si="760"/>
        <v>WISE EXPRESS(OZPRODUCT)</v>
      </c>
      <c r="H1684" s="41" t="str">
        <f t="shared" si="761"/>
        <v>김지영</v>
      </c>
      <c r="I1684" s="39" t="str">
        <f t="shared" si="762"/>
        <v>28006</v>
      </c>
      <c r="J1684" s="52" t="str">
        <f t="shared" si="763"/>
        <v/>
      </c>
      <c r="K1684" s="75">
        <f t="shared" si="764"/>
        <v>1</v>
      </c>
      <c r="L1684" s="76">
        <f t="shared" si="765"/>
        <v>4</v>
      </c>
      <c r="M1684" s="76">
        <f t="shared" si="766"/>
        <v>1E-3</v>
      </c>
      <c r="N1684" s="76">
        <f t="shared" si="767"/>
        <v>4</v>
      </c>
      <c r="O1684" s="42">
        <f t="shared" si="768"/>
        <v>4</v>
      </c>
      <c r="P1684" s="39" t="str">
        <f t="shared" si="769"/>
        <v>일반(목록배제,Normal-Manifest Exception)</v>
      </c>
      <c r="Q1684" s="72">
        <f t="shared" si="770"/>
        <v>150</v>
      </c>
      <c r="R1684" s="43" t="str">
        <f t="shared" si="771"/>
        <v>OZ602</v>
      </c>
      <c r="S1684" s="82" t="str">
        <f t="shared" si="772"/>
        <v/>
      </c>
      <c r="T1684" s="40">
        <f t="shared" si="773"/>
        <v>45914</v>
      </c>
      <c r="U1684" s="44">
        <v>2500</v>
      </c>
      <c r="V1684" s="44">
        <f t="shared" si="774"/>
        <v>0</v>
      </c>
      <c r="W1684" s="77">
        <f t="shared" si="775"/>
        <v>2500</v>
      </c>
      <c r="X1684" s="78">
        <f t="shared" si="776"/>
        <v>0</v>
      </c>
      <c r="Y1684" s="44" cm="1">
        <f t="array" ref="Y1684">_xlfn.IFNA(_xlfn.IFS(AND(Q1684&gt;=2000, Q1684&lt;3000), 10000, AND(Q1684&gt;=3000, Q1684&lt;4000), 15000, AND(Q1684&gt;=4000, Q1684&lt;5000), 20000, AND(Q1684&gt;=5000), 25000),0)</f>
        <v>0</v>
      </c>
      <c r="Z1684" s="91">
        <f t="shared" si="777"/>
        <v>300</v>
      </c>
      <c r="AA1684" s="44">
        <f t="shared" si="778"/>
        <v>0</v>
      </c>
      <c r="AB1684" s="44"/>
      <c r="AC1684" s="44"/>
      <c r="AD1684" s="44"/>
      <c r="AE1684" s="44">
        <f>VLOOKUP(O1684,정산업데이트!$A$6:$B$12,2,10)</f>
        <v>0</v>
      </c>
      <c r="AF1684" s="44"/>
      <c r="AG1684" s="79">
        <f t="shared" si="779"/>
        <v>300</v>
      </c>
      <c r="AH1684" s="80">
        <f t="shared" si="780"/>
        <v>2800</v>
      </c>
      <c r="AI1684" s="93"/>
      <c r="AJ1684" s="84" t="s">
        <v>10624</v>
      </c>
      <c r="AK1684" s="84" t="s">
        <v>73</v>
      </c>
      <c r="AL1684" s="84" t="s">
        <v>10625</v>
      </c>
      <c r="AM1684" s="84" t="s">
        <v>10754</v>
      </c>
      <c r="AN1684" s="84" t="s">
        <v>253</v>
      </c>
      <c r="AO1684" s="84" t="s">
        <v>10755</v>
      </c>
      <c r="AP1684" s="84" t="s">
        <v>10756</v>
      </c>
      <c r="AQ1684" s="84" t="s">
        <v>122</v>
      </c>
      <c r="AR1684" s="85">
        <v>1</v>
      </c>
      <c r="AS1684" s="86">
        <v>4</v>
      </c>
      <c r="AT1684" s="86">
        <v>1E-3</v>
      </c>
      <c r="AU1684" s="86">
        <v>4</v>
      </c>
      <c r="AV1684" s="84" t="s">
        <v>8</v>
      </c>
      <c r="AW1684" s="86">
        <v>150</v>
      </c>
      <c r="AX1684" s="84" t="s">
        <v>68</v>
      </c>
      <c r="AY1684" s="84" t="s">
        <v>68</v>
      </c>
      <c r="AZ1684" s="84" t="s">
        <v>68</v>
      </c>
      <c r="BA1684" s="84" t="s">
        <v>68</v>
      </c>
      <c r="BB1684" s="84" t="s">
        <v>68</v>
      </c>
      <c r="BC1684" s="84" t="s">
        <v>141</v>
      </c>
      <c r="BD1684" s="84" t="s">
        <v>79</v>
      </c>
      <c r="BE1684" s="84" t="s">
        <v>80</v>
      </c>
      <c r="BF1684" s="84" t="s">
        <v>122</v>
      </c>
      <c r="BG1684" s="84" t="s">
        <v>69</v>
      </c>
      <c r="BH1684" s="92" t="s">
        <v>10757</v>
      </c>
      <c r="BI1684" s="84" t="s">
        <v>122</v>
      </c>
      <c r="BJ1684" s="84" t="s">
        <v>10758</v>
      </c>
      <c r="BK1684" s="84" t="s">
        <v>75</v>
      </c>
      <c r="BL1684" s="84" t="s">
        <v>122</v>
      </c>
      <c r="BM1684" s="84" t="s">
        <v>79</v>
      </c>
      <c r="BN1684" s="84" t="s">
        <v>70</v>
      </c>
      <c r="BO1684" s="84" t="s">
        <v>71</v>
      </c>
      <c r="BP1684" s="84" t="s">
        <v>122</v>
      </c>
      <c r="BQ1684" s="84" t="s">
        <v>163</v>
      </c>
    </row>
    <row r="1685" spans="1:69" ht="14.4" x14ac:dyDescent="0.3">
      <c r="A1685" s="40" t="str">
        <f t="shared" si="754"/>
        <v>2025-09-14</v>
      </c>
      <c r="B1685" s="40" t="str">
        <f t="shared" si="755"/>
        <v>SYD</v>
      </c>
      <c r="C1685" s="39" t="str">
        <f t="shared" si="756"/>
        <v>98812563633</v>
      </c>
      <c r="D1685" s="41" t="str">
        <f t="shared" si="757"/>
        <v>PKR253508415</v>
      </c>
      <c r="E1685" s="41" t="str">
        <f t="shared" si="758"/>
        <v>596421480413</v>
      </c>
      <c r="F1685" s="39" t="str">
        <f t="shared" si="759"/>
        <v>2254231</v>
      </c>
      <c r="G1685" s="39" t="str">
        <f t="shared" si="760"/>
        <v>WISE EXPRESS(OZPRODUCT)</v>
      </c>
      <c r="H1685" s="41" t="str">
        <f t="shared" si="761"/>
        <v>최한희</v>
      </c>
      <c r="I1685" s="39" t="str">
        <f t="shared" si="762"/>
        <v>06156</v>
      </c>
      <c r="J1685" s="52" t="str">
        <f t="shared" si="763"/>
        <v/>
      </c>
      <c r="K1685" s="75">
        <f t="shared" si="764"/>
        <v>1</v>
      </c>
      <c r="L1685" s="76">
        <f t="shared" si="765"/>
        <v>3</v>
      </c>
      <c r="M1685" s="76">
        <f t="shared" si="766"/>
        <v>1E-3</v>
      </c>
      <c r="N1685" s="76">
        <f t="shared" si="767"/>
        <v>3</v>
      </c>
      <c r="O1685" s="42">
        <f t="shared" si="768"/>
        <v>3</v>
      </c>
      <c r="P1685" s="39" t="str">
        <f t="shared" si="769"/>
        <v>일반(목록배제,Normal-Manifest Exception)</v>
      </c>
      <c r="Q1685" s="72">
        <f t="shared" si="770"/>
        <v>150</v>
      </c>
      <c r="R1685" s="43" t="str">
        <f t="shared" si="771"/>
        <v>OZ602</v>
      </c>
      <c r="S1685" s="82" t="str">
        <f t="shared" si="772"/>
        <v/>
      </c>
      <c r="T1685" s="40">
        <f t="shared" si="773"/>
        <v>45914</v>
      </c>
      <c r="U1685" s="44">
        <v>2500</v>
      </c>
      <c r="V1685" s="44">
        <f t="shared" si="774"/>
        <v>0</v>
      </c>
      <c r="W1685" s="77">
        <f t="shared" si="775"/>
        <v>2500</v>
      </c>
      <c r="X1685" s="78">
        <f t="shared" si="776"/>
        <v>0</v>
      </c>
      <c r="Y1685" s="44" cm="1">
        <f t="array" ref="Y1685">_xlfn.IFNA(_xlfn.IFS(AND(Q1685&gt;=2000, Q1685&lt;3000), 10000, AND(Q1685&gt;=3000, Q1685&lt;4000), 15000, AND(Q1685&gt;=4000, Q1685&lt;5000), 20000, AND(Q1685&gt;=5000), 25000),0)</f>
        <v>0</v>
      </c>
      <c r="Z1685" s="91">
        <f t="shared" si="777"/>
        <v>300</v>
      </c>
      <c r="AA1685" s="44">
        <f t="shared" si="778"/>
        <v>0</v>
      </c>
      <c r="AB1685" s="44"/>
      <c r="AC1685" s="44"/>
      <c r="AD1685" s="44"/>
      <c r="AE1685" s="44">
        <f>VLOOKUP(O1685,정산업데이트!$A$6:$B$12,2,10)</f>
        <v>0</v>
      </c>
      <c r="AF1685" s="44"/>
      <c r="AG1685" s="79">
        <f t="shared" si="779"/>
        <v>300</v>
      </c>
      <c r="AH1685" s="80">
        <f t="shared" si="780"/>
        <v>2800</v>
      </c>
      <c r="AI1685" s="93"/>
      <c r="AJ1685" s="84" t="s">
        <v>10624</v>
      </c>
      <c r="AK1685" s="84" t="s">
        <v>73</v>
      </c>
      <c r="AL1685" s="84" t="s">
        <v>10625</v>
      </c>
      <c r="AM1685" s="84" t="s">
        <v>10759</v>
      </c>
      <c r="AN1685" s="84" t="s">
        <v>10760</v>
      </c>
      <c r="AO1685" s="84" t="s">
        <v>10761</v>
      </c>
      <c r="AP1685" s="84" t="s">
        <v>10762</v>
      </c>
      <c r="AQ1685" s="84" t="s">
        <v>122</v>
      </c>
      <c r="AR1685" s="85">
        <v>1</v>
      </c>
      <c r="AS1685" s="86">
        <v>3</v>
      </c>
      <c r="AT1685" s="86">
        <v>1E-3</v>
      </c>
      <c r="AU1685" s="86">
        <v>3</v>
      </c>
      <c r="AV1685" s="84" t="s">
        <v>8</v>
      </c>
      <c r="AW1685" s="86">
        <v>150</v>
      </c>
      <c r="AX1685" s="84" t="s">
        <v>68</v>
      </c>
      <c r="AY1685" s="84" t="s">
        <v>68</v>
      </c>
      <c r="AZ1685" s="84" t="s">
        <v>68</v>
      </c>
      <c r="BA1685" s="84" t="s">
        <v>68</v>
      </c>
      <c r="BB1685" s="84" t="s">
        <v>68</v>
      </c>
      <c r="BC1685" s="84" t="s">
        <v>141</v>
      </c>
      <c r="BD1685" s="84" t="s">
        <v>79</v>
      </c>
      <c r="BE1685" s="84" t="s">
        <v>80</v>
      </c>
      <c r="BF1685" s="84" t="s">
        <v>122</v>
      </c>
      <c r="BG1685" s="84" t="s">
        <v>69</v>
      </c>
      <c r="BH1685" s="92" t="s">
        <v>10763</v>
      </c>
      <c r="BI1685" s="84" t="s">
        <v>122</v>
      </c>
      <c r="BJ1685" s="84" t="s">
        <v>10764</v>
      </c>
      <c r="BK1685" s="84" t="s">
        <v>75</v>
      </c>
      <c r="BL1685" s="84" t="s">
        <v>122</v>
      </c>
      <c r="BM1685" s="84" t="s">
        <v>79</v>
      </c>
      <c r="BN1685" s="84" t="s">
        <v>70</v>
      </c>
      <c r="BO1685" s="84" t="s">
        <v>71</v>
      </c>
      <c r="BP1685" s="84" t="s">
        <v>122</v>
      </c>
      <c r="BQ1685" s="84" t="s">
        <v>163</v>
      </c>
    </row>
    <row r="1686" spans="1:69" ht="14.4" customHeight="1" x14ac:dyDescent="0.3">
      <c r="A1686" s="40" t="str">
        <f t="shared" si="754"/>
        <v>2025-09-14</v>
      </c>
      <c r="B1686" s="40" t="str">
        <f t="shared" si="755"/>
        <v>SYD</v>
      </c>
      <c r="C1686" s="39" t="str">
        <f t="shared" si="756"/>
        <v>98812563633</v>
      </c>
      <c r="D1686" s="41" t="str">
        <f t="shared" si="757"/>
        <v>PKR253508421</v>
      </c>
      <c r="E1686" s="41" t="str">
        <f t="shared" si="758"/>
        <v>596421480424</v>
      </c>
      <c r="F1686" s="39" t="str">
        <f t="shared" si="759"/>
        <v>2254231</v>
      </c>
      <c r="G1686" s="39" t="str">
        <f t="shared" si="760"/>
        <v>WISE EXPRESS(OZPRODUCT)</v>
      </c>
      <c r="H1686" s="41" t="str">
        <f t="shared" si="761"/>
        <v>조혜정</v>
      </c>
      <c r="I1686" s="39" t="str">
        <f t="shared" si="762"/>
        <v>13617</v>
      </c>
      <c r="J1686" s="52" t="str">
        <f t="shared" si="763"/>
        <v/>
      </c>
      <c r="K1686" s="75">
        <f t="shared" si="764"/>
        <v>1</v>
      </c>
      <c r="L1686" s="76">
        <f t="shared" si="765"/>
        <v>3</v>
      </c>
      <c r="M1686" s="76">
        <f t="shared" si="766"/>
        <v>1E-3</v>
      </c>
      <c r="N1686" s="76">
        <f t="shared" si="767"/>
        <v>3</v>
      </c>
      <c r="O1686" s="42">
        <f t="shared" si="768"/>
        <v>3</v>
      </c>
      <c r="P1686" s="39" t="str">
        <f t="shared" si="769"/>
        <v>일반(목록배제,Normal-Manifest Exception)</v>
      </c>
      <c r="Q1686" s="72">
        <f t="shared" si="770"/>
        <v>80</v>
      </c>
      <c r="R1686" s="43" t="str">
        <f t="shared" si="771"/>
        <v>OZ602</v>
      </c>
      <c r="S1686" s="82" t="str">
        <f t="shared" si="772"/>
        <v/>
      </c>
      <c r="T1686" s="40">
        <f t="shared" si="773"/>
        <v>45914</v>
      </c>
      <c r="U1686" s="44">
        <v>2500</v>
      </c>
      <c r="V1686" s="44">
        <f t="shared" si="774"/>
        <v>0</v>
      </c>
      <c r="W1686" s="77">
        <f t="shared" si="775"/>
        <v>2500</v>
      </c>
      <c r="X1686" s="78">
        <f t="shared" si="776"/>
        <v>0</v>
      </c>
      <c r="Y1686" s="44" cm="1">
        <f t="array" ref="Y1686">_xlfn.IFNA(_xlfn.IFS(AND(Q1686&gt;=2000, Q1686&lt;3000), 10000, AND(Q1686&gt;=3000, Q1686&lt;4000), 15000, AND(Q1686&gt;=4000, Q1686&lt;5000), 20000, AND(Q1686&gt;=5000), 25000),0)</f>
        <v>0</v>
      </c>
      <c r="Z1686" s="91">
        <f t="shared" si="777"/>
        <v>300</v>
      </c>
      <c r="AA1686" s="44">
        <f t="shared" si="778"/>
        <v>0</v>
      </c>
      <c r="AB1686" s="44"/>
      <c r="AC1686" s="44"/>
      <c r="AD1686" s="44"/>
      <c r="AE1686" s="44">
        <f>VLOOKUP(O1686,정산업데이트!$A$6:$B$12,2,10)</f>
        <v>0</v>
      </c>
      <c r="AF1686" s="44"/>
      <c r="AG1686" s="79">
        <f t="shared" si="779"/>
        <v>300</v>
      </c>
      <c r="AH1686" s="80">
        <f t="shared" si="780"/>
        <v>2800</v>
      </c>
      <c r="AI1686" s="93"/>
      <c r="AJ1686" s="84" t="s">
        <v>10624</v>
      </c>
      <c r="AK1686" s="84" t="s">
        <v>73</v>
      </c>
      <c r="AL1686" s="84" t="s">
        <v>10625</v>
      </c>
      <c r="AM1686" s="84" t="s">
        <v>10765</v>
      </c>
      <c r="AN1686" s="84" t="s">
        <v>1780</v>
      </c>
      <c r="AO1686" s="84" t="s">
        <v>10766</v>
      </c>
      <c r="AP1686" s="84" t="s">
        <v>877</v>
      </c>
      <c r="AQ1686" s="84" t="s">
        <v>122</v>
      </c>
      <c r="AR1686" s="85">
        <v>1</v>
      </c>
      <c r="AS1686" s="86">
        <v>3</v>
      </c>
      <c r="AT1686" s="86">
        <v>1E-3</v>
      </c>
      <c r="AU1686" s="86">
        <v>3</v>
      </c>
      <c r="AV1686" s="84" t="s">
        <v>8</v>
      </c>
      <c r="AW1686" s="86">
        <v>80</v>
      </c>
      <c r="AX1686" s="84" t="s">
        <v>68</v>
      </c>
      <c r="AY1686" s="84" t="s">
        <v>68</v>
      </c>
      <c r="AZ1686" s="84" t="s">
        <v>68</v>
      </c>
      <c r="BA1686" s="84" t="s">
        <v>68</v>
      </c>
      <c r="BB1686" s="84" t="s">
        <v>68</v>
      </c>
      <c r="BC1686" s="84" t="s">
        <v>141</v>
      </c>
      <c r="BD1686" s="84" t="s">
        <v>79</v>
      </c>
      <c r="BE1686" s="84" t="s">
        <v>80</v>
      </c>
      <c r="BF1686" s="84" t="s">
        <v>122</v>
      </c>
      <c r="BG1686" s="84" t="s">
        <v>69</v>
      </c>
      <c r="BH1686" s="92" t="s">
        <v>10767</v>
      </c>
      <c r="BI1686" s="84" t="s">
        <v>122</v>
      </c>
      <c r="BJ1686" s="84" t="s">
        <v>10768</v>
      </c>
      <c r="BK1686" s="84" t="s">
        <v>75</v>
      </c>
      <c r="BL1686" s="84" t="s">
        <v>122</v>
      </c>
      <c r="BM1686" s="84" t="s">
        <v>79</v>
      </c>
      <c r="BN1686" s="84" t="s">
        <v>70</v>
      </c>
      <c r="BO1686" s="84" t="s">
        <v>71</v>
      </c>
      <c r="BP1686" s="84" t="s">
        <v>122</v>
      </c>
      <c r="BQ1686" s="84" t="s">
        <v>163</v>
      </c>
    </row>
    <row r="1687" spans="1:69" ht="14.4" x14ac:dyDescent="0.3">
      <c r="A1687" s="40" t="str">
        <f t="shared" si="754"/>
        <v>2025-09-14</v>
      </c>
      <c r="B1687" s="40" t="str">
        <f t="shared" si="755"/>
        <v>SYD</v>
      </c>
      <c r="C1687" s="39" t="str">
        <f t="shared" si="756"/>
        <v>98812563633</v>
      </c>
      <c r="D1687" s="41" t="str">
        <f t="shared" si="757"/>
        <v>PKR253508436</v>
      </c>
      <c r="E1687" s="41" t="str">
        <f t="shared" si="758"/>
        <v>596421480446</v>
      </c>
      <c r="F1687" s="39" t="str">
        <f t="shared" si="759"/>
        <v>2254231</v>
      </c>
      <c r="G1687" s="39" t="str">
        <f t="shared" si="760"/>
        <v>WISE EXPRESS(OZPRODUCT)</v>
      </c>
      <c r="H1687" s="41" t="str">
        <f t="shared" si="761"/>
        <v>윤여진</v>
      </c>
      <c r="I1687" s="39" t="str">
        <f t="shared" si="762"/>
        <v>59792</v>
      </c>
      <c r="J1687" s="52" t="str">
        <f t="shared" si="763"/>
        <v/>
      </c>
      <c r="K1687" s="75">
        <f t="shared" si="764"/>
        <v>1</v>
      </c>
      <c r="L1687" s="76">
        <f t="shared" si="765"/>
        <v>3</v>
      </c>
      <c r="M1687" s="76">
        <f t="shared" si="766"/>
        <v>1E-3</v>
      </c>
      <c r="N1687" s="76">
        <f t="shared" si="767"/>
        <v>3</v>
      </c>
      <c r="O1687" s="42">
        <f t="shared" si="768"/>
        <v>3</v>
      </c>
      <c r="P1687" s="39" t="str">
        <f t="shared" si="769"/>
        <v>일반(목록배제,Normal-Manifest Exception)</v>
      </c>
      <c r="Q1687" s="72">
        <f t="shared" si="770"/>
        <v>150</v>
      </c>
      <c r="R1687" s="43" t="str">
        <f t="shared" si="771"/>
        <v>OZ602</v>
      </c>
      <c r="S1687" s="82" t="str">
        <f t="shared" si="772"/>
        <v/>
      </c>
      <c r="T1687" s="40">
        <f t="shared" si="773"/>
        <v>45914</v>
      </c>
      <c r="U1687" s="44">
        <v>2500</v>
      </c>
      <c r="V1687" s="44">
        <f t="shared" si="774"/>
        <v>0</v>
      </c>
      <c r="W1687" s="77">
        <f t="shared" si="775"/>
        <v>2500</v>
      </c>
      <c r="X1687" s="78">
        <f t="shared" si="776"/>
        <v>0</v>
      </c>
      <c r="Y1687" s="44" cm="1">
        <f t="array" ref="Y1687">_xlfn.IFNA(_xlfn.IFS(AND(Q1687&gt;=2000, Q1687&lt;3000), 10000, AND(Q1687&gt;=3000, Q1687&lt;4000), 15000, AND(Q1687&gt;=4000, Q1687&lt;5000), 20000, AND(Q1687&gt;=5000), 25000),0)</f>
        <v>0</v>
      </c>
      <c r="Z1687" s="91">
        <f t="shared" si="777"/>
        <v>300</v>
      </c>
      <c r="AA1687" s="44">
        <f t="shared" si="778"/>
        <v>0</v>
      </c>
      <c r="AB1687" s="44"/>
      <c r="AC1687" s="44"/>
      <c r="AD1687" s="44"/>
      <c r="AE1687" s="44">
        <f>VLOOKUP(O1687,정산업데이트!$A$6:$B$12,2,10)</f>
        <v>0</v>
      </c>
      <c r="AF1687" s="44"/>
      <c r="AG1687" s="79">
        <f t="shared" si="779"/>
        <v>300</v>
      </c>
      <c r="AH1687" s="80">
        <f t="shared" si="780"/>
        <v>2800</v>
      </c>
      <c r="AI1687" s="93"/>
      <c r="AJ1687" s="84" t="s">
        <v>10624</v>
      </c>
      <c r="AK1687" s="84" t="s">
        <v>73</v>
      </c>
      <c r="AL1687" s="84" t="s">
        <v>10625</v>
      </c>
      <c r="AM1687" s="84" t="s">
        <v>10769</v>
      </c>
      <c r="AN1687" s="84" t="s">
        <v>10770</v>
      </c>
      <c r="AO1687" s="84" t="s">
        <v>10771</v>
      </c>
      <c r="AP1687" s="84" t="s">
        <v>8545</v>
      </c>
      <c r="AQ1687" s="84" t="s">
        <v>122</v>
      </c>
      <c r="AR1687" s="85">
        <v>1</v>
      </c>
      <c r="AS1687" s="86">
        <v>3</v>
      </c>
      <c r="AT1687" s="86">
        <v>1E-3</v>
      </c>
      <c r="AU1687" s="86">
        <v>3</v>
      </c>
      <c r="AV1687" s="84" t="s">
        <v>8</v>
      </c>
      <c r="AW1687" s="86">
        <v>150</v>
      </c>
      <c r="AX1687" s="84" t="s">
        <v>68</v>
      </c>
      <c r="AY1687" s="84" t="s">
        <v>68</v>
      </c>
      <c r="AZ1687" s="84" t="s">
        <v>68</v>
      </c>
      <c r="BA1687" s="84" t="s">
        <v>68</v>
      </c>
      <c r="BB1687" s="84" t="s">
        <v>68</v>
      </c>
      <c r="BC1687" s="84" t="s">
        <v>141</v>
      </c>
      <c r="BD1687" s="84" t="s">
        <v>79</v>
      </c>
      <c r="BE1687" s="84" t="s">
        <v>80</v>
      </c>
      <c r="BF1687" s="84" t="s">
        <v>122</v>
      </c>
      <c r="BG1687" s="84" t="s">
        <v>69</v>
      </c>
      <c r="BH1687" s="92" t="s">
        <v>10772</v>
      </c>
      <c r="BI1687" s="84" t="s">
        <v>122</v>
      </c>
      <c r="BJ1687" s="84" t="s">
        <v>10773</v>
      </c>
      <c r="BK1687" s="84" t="s">
        <v>75</v>
      </c>
      <c r="BL1687" s="84" t="s">
        <v>122</v>
      </c>
      <c r="BM1687" s="84" t="s">
        <v>79</v>
      </c>
      <c r="BN1687" s="84" t="s">
        <v>70</v>
      </c>
      <c r="BO1687" s="84" t="s">
        <v>71</v>
      </c>
      <c r="BP1687" s="84" t="s">
        <v>122</v>
      </c>
      <c r="BQ1687" s="84" t="s">
        <v>163</v>
      </c>
    </row>
    <row r="1688" spans="1:69" ht="14.4" x14ac:dyDescent="0.3">
      <c r="A1688" s="40" t="str">
        <f t="shared" si="754"/>
        <v>2025-09-14</v>
      </c>
      <c r="B1688" s="40" t="str">
        <f t="shared" si="755"/>
        <v>SYD</v>
      </c>
      <c r="C1688" s="39" t="str">
        <f t="shared" si="756"/>
        <v>98812563633</v>
      </c>
      <c r="D1688" s="41" t="str">
        <f t="shared" si="757"/>
        <v>PKR253492420</v>
      </c>
      <c r="E1688" s="41" t="str">
        <f t="shared" si="758"/>
        <v>596421479083</v>
      </c>
      <c r="F1688" s="39" t="str">
        <f t="shared" si="759"/>
        <v>2254239</v>
      </c>
      <c r="G1688" s="39" t="str">
        <f t="shared" si="760"/>
        <v>WISE EXPRESS(BIOSYDNEY)</v>
      </c>
      <c r="H1688" s="41" t="str">
        <f t="shared" si="761"/>
        <v>조아라</v>
      </c>
      <c r="I1688" s="39" t="str">
        <f t="shared" si="762"/>
        <v>04019</v>
      </c>
      <c r="J1688" s="52" t="str">
        <f t="shared" si="763"/>
        <v/>
      </c>
      <c r="K1688" s="75">
        <f t="shared" si="764"/>
        <v>1</v>
      </c>
      <c r="L1688" s="76">
        <f t="shared" si="765"/>
        <v>1</v>
      </c>
      <c r="M1688" s="76">
        <f t="shared" si="766"/>
        <v>1E-3</v>
      </c>
      <c r="N1688" s="76">
        <f t="shared" si="767"/>
        <v>1</v>
      </c>
      <c r="O1688" s="42">
        <f t="shared" si="768"/>
        <v>1</v>
      </c>
      <c r="P1688" s="39" t="str">
        <f t="shared" si="769"/>
        <v>일반(목록배제,Normal-Manifest Exception)</v>
      </c>
      <c r="Q1688" s="72">
        <f t="shared" si="770"/>
        <v>110</v>
      </c>
      <c r="R1688" s="43" t="str">
        <f t="shared" si="771"/>
        <v>OZ602</v>
      </c>
      <c r="S1688" s="82" t="str">
        <f t="shared" si="772"/>
        <v/>
      </c>
      <c r="T1688" s="40">
        <f t="shared" si="773"/>
        <v>45914</v>
      </c>
      <c r="U1688" s="44">
        <v>2500</v>
      </c>
      <c r="V1688" s="44">
        <f t="shared" si="774"/>
        <v>0</v>
      </c>
      <c r="W1688" s="77">
        <f t="shared" si="775"/>
        <v>2500</v>
      </c>
      <c r="X1688" s="78">
        <f t="shared" si="776"/>
        <v>0</v>
      </c>
      <c r="Y1688" s="44" cm="1">
        <f t="array" ref="Y1688">_xlfn.IFNA(_xlfn.IFS(AND(Q1688&gt;=2000, Q1688&lt;3000), 10000, AND(Q1688&gt;=3000, Q1688&lt;4000), 15000, AND(Q1688&gt;=4000, Q1688&lt;5000), 20000, AND(Q1688&gt;=5000), 25000),0)</f>
        <v>0</v>
      </c>
      <c r="Z1688" s="91">
        <f t="shared" si="777"/>
        <v>300</v>
      </c>
      <c r="AA1688" s="44">
        <f t="shared" si="778"/>
        <v>0</v>
      </c>
      <c r="AB1688" s="44"/>
      <c r="AC1688" s="44"/>
      <c r="AD1688" s="44"/>
      <c r="AE1688" s="44">
        <f>VLOOKUP(O1688,정산업데이트!$A$6:$B$12,2,10)</f>
        <v>0</v>
      </c>
      <c r="AF1688" s="44"/>
      <c r="AG1688" s="79">
        <f t="shared" si="779"/>
        <v>300</v>
      </c>
      <c r="AH1688" s="80">
        <f t="shared" si="780"/>
        <v>2800</v>
      </c>
      <c r="AI1688" s="93"/>
      <c r="AJ1688" s="84" t="s">
        <v>10624</v>
      </c>
      <c r="AK1688" s="84" t="s">
        <v>73</v>
      </c>
      <c r="AL1688" s="84" t="s">
        <v>10625</v>
      </c>
      <c r="AM1688" s="84" t="s">
        <v>10774</v>
      </c>
      <c r="AN1688" s="84" t="s">
        <v>268</v>
      </c>
      <c r="AO1688" s="84" t="s">
        <v>10775</v>
      </c>
      <c r="AP1688" s="84" t="s">
        <v>10776</v>
      </c>
      <c r="AQ1688" s="84" t="s">
        <v>122</v>
      </c>
      <c r="AR1688" s="85">
        <v>1</v>
      </c>
      <c r="AS1688" s="86">
        <v>1</v>
      </c>
      <c r="AT1688" s="86">
        <v>1E-3</v>
      </c>
      <c r="AU1688" s="86">
        <v>1</v>
      </c>
      <c r="AV1688" s="84" t="s">
        <v>8</v>
      </c>
      <c r="AW1688" s="86">
        <v>110</v>
      </c>
      <c r="AX1688" s="84" t="s">
        <v>68</v>
      </c>
      <c r="AY1688" s="84" t="s">
        <v>68</v>
      </c>
      <c r="AZ1688" s="84" t="s">
        <v>68</v>
      </c>
      <c r="BA1688" s="84" t="s">
        <v>68</v>
      </c>
      <c r="BB1688" s="84" t="s">
        <v>68</v>
      </c>
      <c r="BC1688" s="84" t="s">
        <v>126</v>
      </c>
      <c r="BD1688" s="84" t="s">
        <v>90</v>
      </c>
      <c r="BE1688" s="84" t="s">
        <v>111</v>
      </c>
      <c r="BF1688" s="84" t="s">
        <v>122</v>
      </c>
      <c r="BG1688" s="84" t="s">
        <v>69</v>
      </c>
      <c r="BH1688" s="92" t="s">
        <v>10777</v>
      </c>
      <c r="BI1688" s="84" t="s">
        <v>122</v>
      </c>
      <c r="BJ1688" s="84" t="s">
        <v>10778</v>
      </c>
      <c r="BK1688" s="84" t="s">
        <v>75</v>
      </c>
      <c r="BL1688" s="84" t="s">
        <v>122</v>
      </c>
      <c r="BM1688" s="84" t="s">
        <v>90</v>
      </c>
      <c r="BN1688" s="84" t="s">
        <v>70</v>
      </c>
      <c r="BO1688" s="84" t="s">
        <v>71</v>
      </c>
      <c r="BP1688" s="84" t="s">
        <v>122</v>
      </c>
      <c r="BQ1688" s="84" t="s">
        <v>163</v>
      </c>
    </row>
    <row r="1689" spans="1:69" ht="14.4" x14ac:dyDescent="0.3">
      <c r="A1689" s="40" t="str">
        <f t="shared" si="754"/>
        <v>2025-09-14</v>
      </c>
      <c r="B1689" s="40" t="str">
        <f t="shared" si="755"/>
        <v>SYD</v>
      </c>
      <c r="C1689" s="39" t="str">
        <f t="shared" si="756"/>
        <v>98812563633</v>
      </c>
      <c r="D1689" s="41" t="str">
        <f t="shared" si="757"/>
        <v>PKR253510283</v>
      </c>
      <c r="E1689" s="41" t="str">
        <f t="shared" si="758"/>
        <v>596421480940</v>
      </c>
      <c r="F1689" s="39" t="str">
        <f t="shared" si="759"/>
        <v>2256516</v>
      </c>
      <c r="G1689" s="39" t="str">
        <f t="shared" si="760"/>
        <v>WISE EXPRESS (CNC INTL)</v>
      </c>
      <c r="H1689" s="41" t="str">
        <f t="shared" si="761"/>
        <v>구종회</v>
      </c>
      <c r="I1689" s="39" t="str">
        <f t="shared" si="762"/>
        <v>14070</v>
      </c>
      <c r="J1689" s="52" t="str">
        <f t="shared" si="763"/>
        <v/>
      </c>
      <c r="K1689" s="75">
        <f t="shared" si="764"/>
        <v>1</v>
      </c>
      <c r="L1689" s="76">
        <f t="shared" si="765"/>
        <v>0.5</v>
      </c>
      <c r="M1689" s="76">
        <f t="shared" si="766"/>
        <v>1E-3</v>
      </c>
      <c r="N1689" s="76">
        <f t="shared" si="767"/>
        <v>0.5</v>
      </c>
      <c r="O1689" s="42">
        <f t="shared" si="768"/>
        <v>0.5</v>
      </c>
      <c r="P1689" s="39" t="str">
        <f t="shared" si="769"/>
        <v>일반(목록배제,Normal-Manifest Exception)</v>
      </c>
      <c r="Q1689" s="72">
        <f t="shared" si="770"/>
        <v>11</v>
      </c>
      <c r="R1689" s="43" t="str">
        <f t="shared" si="771"/>
        <v>OZ602</v>
      </c>
      <c r="S1689" s="82" t="str">
        <f t="shared" si="772"/>
        <v/>
      </c>
      <c r="T1689" s="40">
        <f t="shared" si="773"/>
        <v>45914</v>
      </c>
      <c r="U1689" s="44">
        <v>2500</v>
      </c>
      <c r="V1689" s="44">
        <f t="shared" si="774"/>
        <v>0</v>
      </c>
      <c r="W1689" s="77">
        <f t="shared" si="775"/>
        <v>2500</v>
      </c>
      <c r="X1689" s="78">
        <f t="shared" si="776"/>
        <v>0</v>
      </c>
      <c r="Y1689" s="44" cm="1">
        <f t="array" ref="Y1689">_xlfn.IFNA(_xlfn.IFS(AND(Q1689&gt;=2000, Q1689&lt;3000), 10000, AND(Q1689&gt;=3000, Q1689&lt;4000), 15000, AND(Q1689&gt;=4000, Q1689&lt;5000), 20000, AND(Q1689&gt;=5000), 25000),0)</f>
        <v>0</v>
      </c>
      <c r="Z1689" s="91">
        <f t="shared" si="777"/>
        <v>300</v>
      </c>
      <c r="AA1689" s="44">
        <f t="shared" si="778"/>
        <v>0</v>
      </c>
      <c r="AB1689" s="44"/>
      <c r="AC1689" s="44"/>
      <c r="AD1689" s="44"/>
      <c r="AE1689" s="44">
        <f>VLOOKUP(O1689,정산업데이트!$A$6:$B$12,2,10)</f>
        <v>0</v>
      </c>
      <c r="AF1689" s="44"/>
      <c r="AG1689" s="79">
        <f t="shared" si="779"/>
        <v>300</v>
      </c>
      <c r="AH1689" s="80">
        <f t="shared" si="780"/>
        <v>2800</v>
      </c>
      <c r="AI1689" s="93"/>
      <c r="AJ1689" s="84" t="s">
        <v>10624</v>
      </c>
      <c r="AK1689" s="84" t="s">
        <v>73</v>
      </c>
      <c r="AL1689" s="84" t="s">
        <v>10625</v>
      </c>
      <c r="AM1689" s="84" t="s">
        <v>10779</v>
      </c>
      <c r="AN1689" s="84" t="s">
        <v>10780</v>
      </c>
      <c r="AO1689" s="84" t="s">
        <v>10781</v>
      </c>
      <c r="AP1689" s="84" t="s">
        <v>10782</v>
      </c>
      <c r="AQ1689" s="84" t="s">
        <v>122</v>
      </c>
      <c r="AR1689" s="85">
        <v>1</v>
      </c>
      <c r="AS1689" s="86">
        <v>0.5</v>
      </c>
      <c r="AT1689" s="86">
        <v>1E-3</v>
      </c>
      <c r="AU1689" s="86">
        <v>0.5</v>
      </c>
      <c r="AV1689" s="84" t="s">
        <v>8</v>
      </c>
      <c r="AW1689" s="86">
        <v>11</v>
      </c>
      <c r="AX1689" s="84" t="s">
        <v>68</v>
      </c>
      <c r="AY1689" s="84" t="s">
        <v>68</v>
      </c>
      <c r="AZ1689" s="84" t="s">
        <v>68</v>
      </c>
      <c r="BA1689" s="84" t="s">
        <v>68</v>
      </c>
      <c r="BB1689" s="84" t="s">
        <v>68</v>
      </c>
      <c r="BC1689" s="84" t="s">
        <v>405</v>
      </c>
      <c r="BD1689" s="84" t="s">
        <v>406</v>
      </c>
      <c r="BE1689" s="84" t="s">
        <v>619</v>
      </c>
      <c r="BF1689" s="84" t="s">
        <v>122</v>
      </c>
      <c r="BG1689" s="84" t="s">
        <v>69</v>
      </c>
      <c r="BH1689" s="92" t="s">
        <v>10783</v>
      </c>
      <c r="BI1689" s="84" t="s">
        <v>122</v>
      </c>
      <c r="BJ1689" s="84" t="s">
        <v>10784</v>
      </c>
      <c r="BK1689" s="84" t="s">
        <v>75</v>
      </c>
      <c r="BL1689" s="84" t="s">
        <v>122</v>
      </c>
      <c r="BM1689" s="84" t="s">
        <v>406</v>
      </c>
      <c r="BN1689" s="84" t="s">
        <v>70</v>
      </c>
      <c r="BO1689" s="84" t="s">
        <v>71</v>
      </c>
      <c r="BP1689" s="84" t="s">
        <v>122</v>
      </c>
      <c r="BQ1689" s="84" t="s">
        <v>163</v>
      </c>
    </row>
    <row r="1690" spans="1:69" ht="14.4" x14ac:dyDescent="0.3">
      <c r="A1690" s="40" t="str">
        <f t="shared" si="754"/>
        <v>2025-09-14</v>
      </c>
      <c r="B1690" s="40" t="str">
        <f t="shared" si="755"/>
        <v>SYD</v>
      </c>
      <c r="C1690" s="39" t="str">
        <f t="shared" si="756"/>
        <v>98812563633</v>
      </c>
      <c r="D1690" s="41" t="str">
        <f t="shared" si="757"/>
        <v>PKR253510284</v>
      </c>
      <c r="E1690" s="41" t="str">
        <f t="shared" si="758"/>
        <v>596421480951</v>
      </c>
      <c r="F1690" s="39" t="str">
        <f t="shared" si="759"/>
        <v>2256516</v>
      </c>
      <c r="G1690" s="39" t="str">
        <f t="shared" si="760"/>
        <v>WISE EXPRESS (CNC INTL)</v>
      </c>
      <c r="H1690" s="41" t="str">
        <f t="shared" si="761"/>
        <v>권정혜</v>
      </c>
      <c r="I1690" s="39" t="str">
        <f t="shared" si="762"/>
        <v>15010</v>
      </c>
      <c r="J1690" s="52" t="str">
        <f t="shared" si="763"/>
        <v/>
      </c>
      <c r="K1690" s="75">
        <f t="shared" si="764"/>
        <v>1</v>
      </c>
      <c r="L1690" s="76">
        <f t="shared" si="765"/>
        <v>0.5</v>
      </c>
      <c r="M1690" s="76">
        <f t="shared" si="766"/>
        <v>1E-3</v>
      </c>
      <c r="N1690" s="76">
        <f t="shared" si="767"/>
        <v>0.5</v>
      </c>
      <c r="O1690" s="42">
        <f t="shared" si="768"/>
        <v>0.5</v>
      </c>
      <c r="P1690" s="39" t="str">
        <f t="shared" si="769"/>
        <v>일반(목록배제,Normal-Manifest Exception)</v>
      </c>
      <c r="Q1690" s="72">
        <f t="shared" si="770"/>
        <v>36</v>
      </c>
      <c r="R1690" s="43" t="str">
        <f t="shared" si="771"/>
        <v>OZ602</v>
      </c>
      <c r="S1690" s="82" t="str">
        <f t="shared" si="772"/>
        <v/>
      </c>
      <c r="T1690" s="40">
        <f t="shared" si="773"/>
        <v>45914</v>
      </c>
      <c r="U1690" s="44">
        <v>2500</v>
      </c>
      <c r="V1690" s="44">
        <f t="shared" si="774"/>
        <v>0</v>
      </c>
      <c r="W1690" s="77">
        <f t="shared" si="775"/>
        <v>2500</v>
      </c>
      <c r="X1690" s="78">
        <f t="shared" si="776"/>
        <v>0</v>
      </c>
      <c r="Y1690" s="44" cm="1">
        <f t="array" ref="Y1690">_xlfn.IFNA(_xlfn.IFS(AND(Q1690&gt;=2000, Q1690&lt;3000), 10000, AND(Q1690&gt;=3000, Q1690&lt;4000), 15000, AND(Q1690&gt;=4000, Q1690&lt;5000), 20000, AND(Q1690&gt;=5000), 25000),0)</f>
        <v>0</v>
      </c>
      <c r="Z1690" s="91">
        <f t="shared" si="777"/>
        <v>300</v>
      </c>
      <c r="AA1690" s="44">
        <f t="shared" si="778"/>
        <v>0</v>
      </c>
      <c r="AB1690" s="44"/>
      <c r="AC1690" s="44"/>
      <c r="AD1690" s="44"/>
      <c r="AE1690" s="44">
        <f>VLOOKUP(O1690,정산업데이트!$A$6:$B$12,2,10)</f>
        <v>0</v>
      </c>
      <c r="AF1690" s="44"/>
      <c r="AG1690" s="79">
        <f t="shared" si="779"/>
        <v>300</v>
      </c>
      <c r="AH1690" s="80">
        <f t="shared" si="780"/>
        <v>2800</v>
      </c>
      <c r="AI1690" s="93"/>
      <c r="AJ1690" s="84" t="s">
        <v>10624</v>
      </c>
      <c r="AK1690" s="84" t="s">
        <v>73</v>
      </c>
      <c r="AL1690" s="84" t="s">
        <v>10625</v>
      </c>
      <c r="AM1690" s="84" t="s">
        <v>10785</v>
      </c>
      <c r="AN1690" s="84" t="s">
        <v>10786</v>
      </c>
      <c r="AO1690" s="84" t="s">
        <v>10787</v>
      </c>
      <c r="AP1690" s="84" t="s">
        <v>736</v>
      </c>
      <c r="AQ1690" s="84" t="s">
        <v>122</v>
      </c>
      <c r="AR1690" s="85">
        <v>1</v>
      </c>
      <c r="AS1690" s="86">
        <v>0.5</v>
      </c>
      <c r="AT1690" s="86">
        <v>1E-3</v>
      </c>
      <c r="AU1690" s="86">
        <v>0.5</v>
      </c>
      <c r="AV1690" s="84" t="s">
        <v>8</v>
      </c>
      <c r="AW1690" s="86">
        <v>36</v>
      </c>
      <c r="AX1690" s="84" t="s">
        <v>68</v>
      </c>
      <c r="AY1690" s="84" t="s">
        <v>68</v>
      </c>
      <c r="AZ1690" s="84" t="s">
        <v>68</v>
      </c>
      <c r="BA1690" s="84" t="s">
        <v>68</v>
      </c>
      <c r="BB1690" s="84" t="s">
        <v>68</v>
      </c>
      <c r="BC1690" s="84" t="s">
        <v>405</v>
      </c>
      <c r="BD1690" s="84" t="s">
        <v>406</v>
      </c>
      <c r="BE1690" s="84" t="s">
        <v>520</v>
      </c>
      <c r="BF1690" s="84" t="s">
        <v>122</v>
      </c>
      <c r="BG1690" s="84" t="s">
        <v>69</v>
      </c>
      <c r="BH1690" s="92" t="s">
        <v>10788</v>
      </c>
      <c r="BI1690" s="84" t="s">
        <v>122</v>
      </c>
      <c r="BJ1690" s="84" t="s">
        <v>10789</v>
      </c>
      <c r="BK1690" s="84" t="s">
        <v>75</v>
      </c>
      <c r="BL1690" s="84" t="s">
        <v>122</v>
      </c>
      <c r="BM1690" s="84" t="s">
        <v>406</v>
      </c>
      <c r="BN1690" s="84" t="s">
        <v>70</v>
      </c>
      <c r="BO1690" s="84" t="s">
        <v>71</v>
      </c>
      <c r="BP1690" s="84" t="s">
        <v>122</v>
      </c>
      <c r="BQ1690" s="84" t="s">
        <v>163</v>
      </c>
    </row>
    <row r="1691" spans="1:69" ht="14.4" x14ac:dyDescent="0.3">
      <c r="A1691" s="40" t="str">
        <f t="shared" si="754"/>
        <v>2025-09-14</v>
      </c>
      <c r="B1691" s="40" t="str">
        <f t="shared" si="755"/>
        <v>SYD</v>
      </c>
      <c r="C1691" s="39" t="str">
        <f t="shared" si="756"/>
        <v>98812563633</v>
      </c>
      <c r="D1691" s="41" t="str">
        <f t="shared" si="757"/>
        <v>PKR253510285</v>
      </c>
      <c r="E1691" s="41" t="str">
        <f t="shared" si="758"/>
        <v>596421480962</v>
      </c>
      <c r="F1691" s="39" t="str">
        <f t="shared" si="759"/>
        <v>2256516</v>
      </c>
      <c r="G1691" s="39" t="str">
        <f t="shared" si="760"/>
        <v>WISE EXPRESS (CNC INTL)</v>
      </c>
      <c r="H1691" s="41" t="str">
        <f t="shared" si="761"/>
        <v>윤한형</v>
      </c>
      <c r="I1691" s="39" t="str">
        <f t="shared" si="762"/>
        <v>16809</v>
      </c>
      <c r="J1691" s="52" t="str">
        <f t="shared" si="763"/>
        <v/>
      </c>
      <c r="K1691" s="75">
        <f t="shared" si="764"/>
        <v>1</v>
      </c>
      <c r="L1691" s="76">
        <f t="shared" si="765"/>
        <v>0.5</v>
      </c>
      <c r="M1691" s="76">
        <f t="shared" si="766"/>
        <v>1E-3</v>
      </c>
      <c r="N1691" s="76">
        <f t="shared" si="767"/>
        <v>0.5</v>
      </c>
      <c r="O1691" s="42">
        <f t="shared" si="768"/>
        <v>0.5</v>
      </c>
      <c r="P1691" s="39" t="str">
        <f t="shared" si="769"/>
        <v>일반(목록배제,Normal-Manifest Exception)</v>
      </c>
      <c r="Q1691" s="72">
        <f t="shared" si="770"/>
        <v>40</v>
      </c>
      <c r="R1691" s="43" t="str">
        <f t="shared" si="771"/>
        <v>OZ602</v>
      </c>
      <c r="S1691" s="82" t="str">
        <f t="shared" si="772"/>
        <v/>
      </c>
      <c r="T1691" s="40">
        <f t="shared" si="773"/>
        <v>45914</v>
      </c>
      <c r="U1691" s="44">
        <v>2500</v>
      </c>
      <c r="V1691" s="44">
        <f t="shared" si="774"/>
        <v>0</v>
      </c>
      <c r="W1691" s="77">
        <f t="shared" si="775"/>
        <v>2500</v>
      </c>
      <c r="X1691" s="78">
        <f t="shared" si="776"/>
        <v>0</v>
      </c>
      <c r="Y1691" s="44" cm="1">
        <f t="array" ref="Y1691">_xlfn.IFNA(_xlfn.IFS(AND(Q1691&gt;=2000, Q1691&lt;3000), 10000, AND(Q1691&gt;=3000, Q1691&lt;4000), 15000, AND(Q1691&gt;=4000, Q1691&lt;5000), 20000, AND(Q1691&gt;=5000), 25000),0)</f>
        <v>0</v>
      </c>
      <c r="Z1691" s="91">
        <f t="shared" si="777"/>
        <v>300</v>
      </c>
      <c r="AA1691" s="44">
        <f t="shared" si="778"/>
        <v>0</v>
      </c>
      <c r="AB1691" s="44"/>
      <c r="AC1691" s="44"/>
      <c r="AD1691" s="44"/>
      <c r="AE1691" s="44">
        <f>VLOOKUP(O1691,정산업데이트!$A$6:$B$12,2,10)</f>
        <v>0</v>
      </c>
      <c r="AF1691" s="44"/>
      <c r="AG1691" s="79">
        <f t="shared" si="779"/>
        <v>300</v>
      </c>
      <c r="AH1691" s="80">
        <f t="shared" si="780"/>
        <v>2800</v>
      </c>
      <c r="AI1691" s="93"/>
      <c r="AJ1691" s="84" t="s">
        <v>10624</v>
      </c>
      <c r="AK1691" s="84" t="s">
        <v>73</v>
      </c>
      <c r="AL1691" s="84" t="s">
        <v>10625</v>
      </c>
      <c r="AM1691" s="84" t="s">
        <v>10790</v>
      </c>
      <c r="AN1691" s="84" t="s">
        <v>10791</v>
      </c>
      <c r="AO1691" s="84" t="s">
        <v>10792</v>
      </c>
      <c r="AP1691" s="84" t="s">
        <v>10793</v>
      </c>
      <c r="AQ1691" s="84" t="s">
        <v>122</v>
      </c>
      <c r="AR1691" s="85">
        <v>1</v>
      </c>
      <c r="AS1691" s="86">
        <v>0.5</v>
      </c>
      <c r="AT1691" s="86">
        <v>1E-3</v>
      </c>
      <c r="AU1691" s="86">
        <v>0.5</v>
      </c>
      <c r="AV1691" s="84" t="s">
        <v>8</v>
      </c>
      <c r="AW1691" s="86">
        <v>40</v>
      </c>
      <c r="AX1691" s="84" t="s">
        <v>68</v>
      </c>
      <c r="AY1691" s="84" t="s">
        <v>68</v>
      </c>
      <c r="AZ1691" s="84" t="s">
        <v>68</v>
      </c>
      <c r="BA1691" s="84" t="s">
        <v>68</v>
      </c>
      <c r="BB1691" s="84" t="s">
        <v>68</v>
      </c>
      <c r="BC1691" s="84" t="s">
        <v>405</v>
      </c>
      <c r="BD1691" s="84" t="s">
        <v>406</v>
      </c>
      <c r="BE1691" s="84" t="s">
        <v>520</v>
      </c>
      <c r="BF1691" s="84" t="s">
        <v>122</v>
      </c>
      <c r="BG1691" s="84" t="s">
        <v>69</v>
      </c>
      <c r="BH1691" s="92" t="s">
        <v>10794</v>
      </c>
      <c r="BI1691" s="84" t="s">
        <v>122</v>
      </c>
      <c r="BJ1691" s="84" t="s">
        <v>10795</v>
      </c>
      <c r="BK1691" s="84" t="s">
        <v>75</v>
      </c>
      <c r="BL1691" s="84" t="s">
        <v>122</v>
      </c>
      <c r="BM1691" s="84" t="s">
        <v>406</v>
      </c>
      <c r="BN1691" s="84" t="s">
        <v>70</v>
      </c>
      <c r="BO1691" s="84" t="s">
        <v>71</v>
      </c>
      <c r="BP1691" s="84" t="s">
        <v>122</v>
      </c>
      <c r="BQ1691" s="84" t="s">
        <v>163</v>
      </c>
    </row>
    <row r="1692" spans="1:69" ht="14.4" x14ac:dyDescent="0.3">
      <c r="A1692" s="40" t="str">
        <f t="shared" si="754"/>
        <v>2025-09-14</v>
      </c>
      <c r="B1692" s="40" t="str">
        <f t="shared" si="755"/>
        <v>SYD</v>
      </c>
      <c r="C1692" s="39" t="str">
        <f t="shared" si="756"/>
        <v>98812563633</v>
      </c>
      <c r="D1692" s="41" t="str">
        <f t="shared" si="757"/>
        <v>PKR253510286</v>
      </c>
      <c r="E1692" s="41" t="str">
        <f t="shared" si="758"/>
        <v>596421480973</v>
      </c>
      <c r="F1692" s="39" t="str">
        <f t="shared" si="759"/>
        <v>2256516</v>
      </c>
      <c r="G1692" s="39" t="str">
        <f t="shared" si="760"/>
        <v>WISE EXPRESS (CNC INTL)</v>
      </c>
      <c r="H1692" s="41" t="str">
        <f t="shared" si="761"/>
        <v>남하진</v>
      </c>
      <c r="I1692" s="39" t="str">
        <f t="shared" si="762"/>
        <v>26427</v>
      </c>
      <c r="J1692" s="52" t="str">
        <f t="shared" si="763"/>
        <v/>
      </c>
      <c r="K1692" s="75">
        <f t="shared" si="764"/>
        <v>1</v>
      </c>
      <c r="L1692" s="76">
        <f t="shared" si="765"/>
        <v>1</v>
      </c>
      <c r="M1692" s="76">
        <f t="shared" si="766"/>
        <v>1E-3</v>
      </c>
      <c r="N1692" s="76">
        <f t="shared" si="767"/>
        <v>1</v>
      </c>
      <c r="O1692" s="42">
        <f t="shared" si="768"/>
        <v>1</v>
      </c>
      <c r="P1692" s="39" t="str">
        <f t="shared" si="769"/>
        <v>목록(Manifest)</v>
      </c>
      <c r="Q1692" s="72">
        <f t="shared" si="770"/>
        <v>42</v>
      </c>
      <c r="R1692" s="43" t="str">
        <f t="shared" si="771"/>
        <v>OZ602</v>
      </c>
      <c r="S1692" s="82" t="str">
        <f t="shared" si="772"/>
        <v/>
      </c>
      <c r="T1692" s="40">
        <f t="shared" si="773"/>
        <v>45914</v>
      </c>
      <c r="U1692" s="44">
        <v>2500</v>
      </c>
      <c r="V1692" s="44">
        <f t="shared" si="774"/>
        <v>0</v>
      </c>
      <c r="W1692" s="77">
        <f t="shared" si="775"/>
        <v>2500</v>
      </c>
      <c r="X1692" s="78">
        <f t="shared" si="776"/>
        <v>0</v>
      </c>
      <c r="Y1692" s="44" cm="1">
        <f t="array" ref="Y1692">_xlfn.IFNA(_xlfn.IFS(AND(Q1692&gt;=2000, Q1692&lt;3000), 10000, AND(Q1692&gt;=3000, Q1692&lt;4000), 15000, AND(Q1692&gt;=4000, Q1692&lt;5000), 20000, AND(Q1692&gt;=5000), 25000),0)</f>
        <v>0</v>
      </c>
      <c r="Z1692" s="91">
        <f t="shared" si="777"/>
        <v>0</v>
      </c>
      <c r="AA1692" s="44">
        <f t="shared" si="778"/>
        <v>0</v>
      </c>
      <c r="AB1692" s="44"/>
      <c r="AC1692" s="44"/>
      <c r="AD1692" s="44"/>
      <c r="AE1692" s="44">
        <f>VLOOKUP(O1692,정산업데이트!$A$6:$B$12,2,10)</f>
        <v>0</v>
      </c>
      <c r="AF1692" s="44"/>
      <c r="AG1692" s="79">
        <f t="shared" si="779"/>
        <v>0</v>
      </c>
      <c r="AH1692" s="80">
        <f t="shared" si="780"/>
        <v>2500</v>
      </c>
      <c r="AI1692" s="93"/>
      <c r="AJ1692" s="84" t="s">
        <v>10624</v>
      </c>
      <c r="AK1692" s="84" t="s">
        <v>73</v>
      </c>
      <c r="AL1692" s="84" t="s">
        <v>10625</v>
      </c>
      <c r="AM1692" s="84" t="s">
        <v>10796</v>
      </c>
      <c r="AN1692" s="84" t="s">
        <v>10797</v>
      </c>
      <c r="AO1692" s="84" t="s">
        <v>10798</v>
      </c>
      <c r="AP1692" s="84" t="s">
        <v>10799</v>
      </c>
      <c r="AQ1692" s="84" t="s">
        <v>122</v>
      </c>
      <c r="AR1692" s="85">
        <v>1</v>
      </c>
      <c r="AS1692" s="86">
        <v>1</v>
      </c>
      <c r="AT1692" s="86">
        <v>1E-3</v>
      </c>
      <c r="AU1692" s="86">
        <v>1</v>
      </c>
      <c r="AV1692" s="84" t="s">
        <v>7</v>
      </c>
      <c r="AW1692" s="86">
        <v>42</v>
      </c>
      <c r="AX1692" s="84" t="s">
        <v>68</v>
      </c>
      <c r="AY1692" s="84" t="s">
        <v>68</v>
      </c>
      <c r="AZ1692" s="84" t="s">
        <v>68</v>
      </c>
      <c r="BA1692" s="84" t="s">
        <v>68</v>
      </c>
      <c r="BB1692" s="84" t="s">
        <v>68</v>
      </c>
      <c r="BC1692" s="84" t="s">
        <v>405</v>
      </c>
      <c r="BD1692" s="84" t="s">
        <v>406</v>
      </c>
      <c r="BE1692" s="84" t="s">
        <v>407</v>
      </c>
      <c r="BF1692" s="84" t="s">
        <v>122</v>
      </c>
      <c r="BG1692" s="84" t="s">
        <v>69</v>
      </c>
      <c r="BH1692" s="92" t="s">
        <v>10800</v>
      </c>
      <c r="BI1692" s="84" t="s">
        <v>122</v>
      </c>
      <c r="BJ1692" s="84" t="s">
        <v>10801</v>
      </c>
      <c r="BK1692" s="84" t="s">
        <v>75</v>
      </c>
      <c r="BL1692" s="84" t="s">
        <v>122</v>
      </c>
      <c r="BM1692" s="84" t="s">
        <v>406</v>
      </c>
      <c r="BN1692" s="84" t="s">
        <v>70</v>
      </c>
      <c r="BO1692" s="84" t="s">
        <v>71</v>
      </c>
      <c r="BP1692" s="84" t="s">
        <v>122</v>
      </c>
      <c r="BQ1692" s="84" t="s">
        <v>163</v>
      </c>
    </row>
    <row r="1693" spans="1:69" ht="14.4" x14ac:dyDescent="0.3">
      <c r="A1693" s="40" t="str">
        <f t="shared" si="754"/>
        <v>2025-09-14</v>
      </c>
      <c r="B1693" s="40" t="str">
        <f t="shared" si="755"/>
        <v>SYD</v>
      </c>
      <c r="C1693" s="39" t="str">
        <f t="shared" si="756"/>
        <v>98812563633</v>
      </c>
      <c r="D1693" s="41" t="str">
        <f t="shared" si="757"/>
        <v>PKR253510287</v>
      </c>
      <c r="E1693" s="41" t="str">
        <f t="shared" si="758"/>
        <v>596421480984</v>
      </c>
      <c r="F1693" s="39" t="str">
        <f t="shared" si="759"/>
        <v>2256516</v>
      </c>
      <c r="G1693" s="39" t="str">
        <f t="shared" si="760"/>
        <v>WISE EXPRESS (CNC INTL)</v>
      </c>
      <c r="H1693" s="41" t="str">
        <f t="shared" si="761"/>
        <v>정정환</v>
      </c>
      <c r="I1693" s="39" t="str">
        <f t="shared" si="762"/>
        <v>12438</v>
      </c>
      <c r="J1693" s="52" t="str">
        <f t="shared" si="763"/>
        <v/>
      </c>
      <c r="K1693" s="75">
        <f t="shared" si="764"/>
        <v>1</v>
      </c>
      <c r="L1693" s="76">
        <f t="shared" si="765"/>
        <v>1</v>
      </c>
      <c r="M1693" s="76">
        <f t="shared" si="766"/>
        <v>1E-3</v>
      </c>
      <c r="N1693" s="76">
        <f t="shared" si="767"/>
        <v>1</v>
      </c>
      <c r="O1693" s="42">
        <f t="shared" si="768"/>
        <v>1</v>
      </c>
      <c r="P1693" s="39" t="str">
        <f t="shared" si="769"/>
        <v>목록(Manifest)</v>
      </c>
      <c r="Q1693" s="72">
        <f t="shared" si="770"/>
        <v>40</v>
      </c>
      <c r="R1693" s="43" t="str">
        <f t="shared" si="771"/>
        <v>OZ602</v>
      </c>
      <c r="S1693" s="82" t="str">
        <f t="shared" si="772"/>
        <v/>
      </c>
      <c r="T1693" s="40">
        <f t="shared" si="773"/>
        <v>45914</v>
      </c>
      <c r="U1693" s="44">
        <v>2500</v>
      </c>
      <c r="V1693" s="44">
        <f t="shared" si="774"/>
        <v>0</v>
      </c>
      <c r="W1693" s="77">
        <f t="shared" si="775"/>
        <v>2500</v>
      </c>
      <c r="X1693" s="78">
        <f t="shared" si="776"/>
        <v>0</v>
      </c>
      <c r="Y1693" s="44" cm="1">
        <f t="array" ref="Y1693">_xlfn.IFNA(_xlfn.IFS(AND(Q1693&gt;=2000, Q1693&lt;3000), 10000, AND(Q1693&gt;=3000, Q1693&lt;4000), 15000, AND(Q1693&gt;=4000, Q1693&lt;5000), 20000, AND(Q1693&gt;=5000), 25000),0)</f>
        <v>0</v>
      </c>
      <c r="Z1693" s="91">
        <f t="shared" si="777"/>
        <v>0</v>
      </c>
      <c r="AA1693" s="44">
        <f t="shared" si="778"/>
        <v>0</v>
      </c>
      <c r="AB1693" s="44"/>
      <c r="AC1693" s="44"/>
      <c r="AD1693" s="44"/>
      <c r="AE1693" s="44">
        <f>VLOOKUP(O1693,정산업데이트!$A$6:$B$12,2,10)</f>
        <v>0</v>
      </c>
      <c r="AF1693" s="44"/>
      <c r="AG1693" s="79">
        <f t="shared" si="779"/>
        <v>0</v>
      </c>
      <c r="AH1693" s="80">
        <f t="shared" si="780"/>
        <v>2500</v>
      </c>
      <c r="AI1693" s="93"/>
      <c r="AJ1693" s="84" t="s">
        <v>10624</v>
      </c>
      <c r="AK1693" s="84" t="s">
        <v>73</v>
      </c>
      <c r="AL1693" s="84" t="s">
        <v>10625</v>
      </c>
      <c r="AM1693" s="84" t="s">
        <v>10802</v>
      </c>
      <c r="AN1693" s="84" t="s">
        <v>10803</v>
      </c>
      <c r="AO1693" s="84" t="s">
        <v>10804</v>
      </c>
      <c r="AP1693" s="84" t="s">
        <v>10805</v>
      </c>
      <c r="AQ1693" s="84" t="s">
        <v>122</v>
      </c>
      <c r="AR1693" s="85">
        <v>1</v>
      </c>
      <c r="AS1693" s="86">
        <v>1</v>
      </c>
      <c r="AT1693" s="86">
        <v>1E-3</v>
      </c>
      <c r="AU1693" s="86">
        <v>1</v>
      </c>
      <c r="AV1693" s="84" t="s">
        <v>7</v>
      </c>
      <c r="AW1693" s="86">
        <v>40</v>
      </c>
      <c r="AX1693" s="84" t="s">
        <v>68</v>
      </c>
      <c r="AY1693" s="84" t="s">
        <v>68</v>
      </c>
      <c r="AZ1693" s="84" t="s">
        <v>68</v>
      </c>
      <c r="BA1693" s="84" t="s">
        <v>68</v>
      </c>
      <c r="BB1693" s="84" t="s">
        <v>68</v>
      </c>
      <c r="BC1693" s="84" t="s">
        <v>405</v>
      </c>
      <c r="BD1693" s="84" t="s">
        <v>406</v>
      </c>
      <c r="BE1693" s="84" t="s">
        <v>407</v>
      </c>
      <c r="BF1693" s="84" t="s">
        <v>122</v>
      </c>
      <c r="BG1693" s="84" t="s">
        <v>69</v>
      </c>
      <c r="BH1693" s="92" t="s">
        <v>10806</v>
      </c>
      <c r="BI1693" s="84" t="s">
        <v>122</v>
      </c>
      <c r="BJ1693" s="84" t="s">
        <v>10807</v>
      </c>
      <c r="BK1693" s="84" t="s">
        <v>75</v>
      </c>
      <c r="BL1693" s="84" t="s">
        <v>122</v>
      </c>
      <c r="BM1693" s="84" t="s">
        <v>406</v>
      </c>
      <c r="BN1693" s="84" t="s">
        <v>70</v>
      </c>
      <c r="BO1693" s="84" t="s">
        <v>71</v>
      </c>
      <c r="BP1693" s="84" t="s">
        <v>122</v>
      </c>
      <c r="BQ1693" s="84" t="s">
        <v>163</v>
      </c>
    </row>
    <row r="1694" spans="1:69" ht="14.4" x14ac:dyDescent="0.3">
      <c r="A1694" s="40" t="str">
        <f t="shared" si="754"/>
        <v>2025-09-14</v>
      </c>
      <c r="B1694" s="40" t="str">
        <f t="shared" si="755"/>
        <v>SYD</v>
      </c>
      <c r="C1694" s="39" t="str">
        <f t="shared" si="756"/>
        <v>98812563633</v>
      </c>
      <c r="D1694" s="41" t="str">
        <f t="shared" si="757"/>
        <v>PKR253510288</v>
      </c>
      <c r="E1694" s="41" t="str">
        <f t="shared" si="758"/>
        <v>596421480995</v>
      </c>
      <c r="F1694" s="39" t="str">
        <f t="shared" si="759"/>
        <v>2256516</v>
      </c>
      <c r="G1694" s="39" t="str">
        <f t="shared" si="760"/>
        <v>WISE EXPRESS (CNC INTL)</v>
      </c>
      <c r="H1694" s="41" t="str">
        <f t="shared" si="761"/>
        <v>전영옥</v>
      </c>
      <c r="I1694" s="39" t="str">
        <f t="shared" si="762"/>
        <v>46048</v>
      </c>
      <c r="J1694" s="52" t="str">
        <f t="shared" si="763"/>
        <v/>
      </c>
      <c r="K1694" s="75">
        <f t="shared" si="764"/>
        <v>1</v>
      </c>
      <c r="L1694" s="76">
        <f t="shared" si="765"/>
        <v>1</v>
      </c>
      <c r="M1694" s="76">
        <f t="shared" si="766"/>
        <v>1E-3</v>
      </c>
      <c r="N1694" s="76">
        <f t="shared" si="767"/>
        <v>1</v>
      </c>
      <c r="O1694" s="42">
        <f t="shared" si="768"/>
        <v>1</v>
      </c>
      <c r="P1694" s="39" t="str">
        <f t="shared" si="769"/>
        <v>일반(목록배제,Normal-Manifest Exception)</v>
      </c>
      <c r="Q1694" s="72">
        <f t="shared" si="770"/>
        <v>42</v>
      </c>
      <c r="R1694" s="43" t="str">
        <f t="shared" si="771"/>
        <v>OZ602</v>
      </c>
      <c r="S1694" s="82" t="str">
        <f t="shared" si="772"/>
        <v/>
      </c>
      <c r="T1694" s="40">
        <f t="shared" si="773"/>
        <v>45914</v>
      </c>
      <c r="U1694" s="44">
        <v>2500</v>
      </c>
      <c r="V1694" s="44">
        <f t="shared" si="774"/>
        <v>0</v>
      </c>
      <c r="W1694" s="77">
        <f t="shared" si="775"/>
        <v>2500</v>
      </c>
      <c r="X1694" s="78">
        <f t="shared" si="776"/>
        <v>0</v>
      </c>
      <c r="Y1694" s="44" cm="1">
        <f t="array" ref="Y1694">_xlfn.IFNA(_xlfn.IFS(AND(Q1694&gt;=2000, Q1694&lt;3000), 10000, AND(Q1694&gt;=3000, Q1694&lt;4000), 15000, AND(Q1694&gt;=4000, Q1694&lt;5000), 20000, AND(Q1694&gt;=5000), 25000),0)</f>
        <v>0</v>
      </c>
      <c r="Z1694" s="91">
        <f t="shared" si="777"/>
        <v>300</v>
      </c>
      <c r="AA1694" s="44">
        <f t="shared" si="778"/>
        <v>0</v>
      </c>
      <c r="AB1694" s="44"/>
      <c r="AC1694" s="44"/>
      <c r="AD1694" s="44"/>
      <c r="AE1694" s="44">
        <f>VLOOKUP(O1694,정산업데이트!$A$6:$B$12,2,10)</f>
        <v>0</v>
      </c>
      <c r="AF1694" s="44"/>
      <c r="AG1694" s="79">
        <f t="shared" si="779"/>
        <v>300</v>
      </c>
      <c r="AH1694" s="80">
        <f t="shared" si="780"/>
        <v>2800</v>
      </c>
      <c r="AI1694" s="93"/>
      <c r="AJ1694" s="84" t="s">
        <v>10624</v>
      </c>
      <c r="AK1694" s="84" t="s">
        <v>73</v>
      </c>
      <c r="AL1694" s="84" t="s">
        <v>10625</v>
      </c>
      <c r="AM1694" s="84" t="s">
        <v>10808</v>
      </c>
      <c r="AN1694" s="84" t="s">
        <v>10809</v>
      </c>
      <c r="AO1694" s="84" t="s">
        <v>10810</v>
      </c>
      <c r="AP1694" s="84" t="s">
        <v>749</v>
      </c>
      <c r="AQ1694" s="84" t="s">
        <v>122</v>
      </c>
      <c r="AR1694" s="85">
        <v>1</v>
      </c>
      <c r="AS1694" s="86">
        <v>1</v>
      </c>
      <c r="AT1694" s="86">
        <v>1E-3</v>
      </c>
      <c r="AU1694" s="86">
        <v>1</v>
      </c>
      <c r="AV1694" s="84" t="s">
        <v>8</v>
      </c>
      <c r="AW1694" s="86">
        <v>42</v>
      </c>
      <c r="AX1694" s="84" t="s">
        <v>68</v>
      </c>
      <c r="AY1694" s="84" t="s">
        <v>68</v>
      </c>
      <c r="AZ1694" s="84" t="s">
        <v>68</v>
      </c>
      <c r="BA1694" s="84" t="s">
        <v>68</v>
      </c>
      <c r="BB1694" s="84" t="s">
        <v>68</v>
      </c>
      <c r="BC1694" s="84" t="s">
        <v>405</v>
      </c>
      <c r="BD1694" s="84" t="s">
        <v>406</v>
      </c>
      <c r="BE1694" s="84" t="s">
        <v>407</v>
      </c>
      <c r="BF1694" s="84" t="s">
        <v>122</v>
      </c>
      <c r="BG1694" s="84" t="s">
        <v>69</v>
      </c>
      <c r="BH1694" s="92" t="s">
        <v>10811</v>
      </c>
      <c r="BI1694" s="84" t="s">
        <v>122</v>
      </c>
      <c r="BJ1694" s="84" t="s">
        <v>10812</v>
      </c>
      <c r="BK1694" s="84" t="s">
        <v>75</v>
      </c>
      <c r="BL1694" s="84" t="s">
        <v>122</v>
      </c>
      <c r="BM1694" s="84" t="s">
        <v>406</v>
      </c>
      <c r="BN1694" s="84" t="s">
        <v>70</v>
      </c>
      <c r="BO1694" s="84" t="s">
        <v>71</v>
      </c>
      <c r="BP1694" s="84" t="s">
        <v>122</v>
      </c>
      <c r="BQ1694" s="84" t="s">
        <v>163</v>
      </c>
    </row>
    <row r="1695" spans="1:69" ht="14.4" x14ac:dyDescent="0.3">
      <c r="A1695" s="40" t="str">
        <f t="shared" si="754"/>
        <v>2025-09-14</v>
      </c>
      <c r="B1695" s="40" t="str">
        <f t="shared" si="755"/>
        <v>SYD</v>
      </c>
      <c r="C1695" s="39" t="str">
        <f t="shared" si="756"/>
        <v>98812563633</v>
      </c>
      <c r="D1695" s="41" t="str">
        <f t="shared" si="757"/>
        <v>PKR253510289</v>
      </c>
      <c r="E1695" s="41" t="str">
        <f t="shared" si="758"/>
        <v>596421481006</v>
      </c>
      <c r="F1695" s="39" t="str">
        <f t="shared" si="759"/>
        <v>2256516</v>
      </c>
      <c r="G1695" s="39" t="str">
        <f t="shared" si="760"/>
        <v>WISE EXPRESS (CNC INTL)</v>
      </c>
      <c r="H1695" s="41" t="str">
        <f t="shared" si="761"/>
        <v>송흥숙</v>
      </c>
      <c r="I1695" s="39" t="str">
        <f t="shared" si="762"/>
        <v>24893</v>
      </c>
      <c r="J1695" s="52" t="str">
        <f t="shared" si="763"/>
        <v/>
      </c>
      <c r="K1695" s="75">
        <f t="shared" si="764"/>
        <v>1</v>
      </c>
      <c r="L1695" s="76">
        <f t="shared" si="765"/>
        <v>0.5</v>
      </c>
      <c r="M1695" s="76">
        <f t="shared" si="766"/>
        <v>1E-3</v>
      </c>
      <c r="N1695" s="76">
        <f t="shared" si="767"/>
        <v>0.5</v>
      </c>
      <c r="O1695" s="42">
        <f t="shared" si="768"/>
        <v>0.5</v>
      </c>
      <c r="P1695" s="39" t="str">
        <f t="shared" si="769"/>
        <v>일반(목록배제,Normal-Manifest Exception)</v>
      </c>
      <c r="Q1695" s="72">
        <f t="shared" si="770"/>
        <v>54</v>
      </c>
      <c r="R1695" s="43" t="str">
        <f t="shared" si="771"/>
        <v>OZ602</v>
      </c>
      <c r="S1695" s="82" t="str">
        <f t="shared" si="772"/>
        <v/>
      </c>
      <c r="T1695" s="40">
        <f t="shared" si="773"/>
        <v>45914</v>
      </c>
      <c r="U1695" s="44">
        <v>2500</v>
      </c>
      <c r="V1695" s="44">
        <f t="shared" si="774"/>
        <v>0</v>
      </c>
      <c r="W1695" s="77">
        <f t="shared" si="775"/>
        <v>2500</v>
      </c>
      <c r="X1695" s="78">
        <f t="shared" si="776"/>
        <v>0</v>
      </c>
      <c r="Y1695" s="44" cm="1">
        <f t="array" ref="Y1695">_xlfn.IFNA(_xlfn.IFS(AND(Q1695&gt;=2000, Q1695&lt;3000), 10000, AND(Q1695&gt;=3000, Q1695&lt;4000), 15000, AND(Q1695&gt;=4000, Q1695&lt;5000), 20000, AND(Q1695&gt;=5000), 25000),0)</f>
        <v>0</v>
      </c>
      <c r="Z1695" s="91">
        <f t="shared" si="777"/>
        <v>300</v>
      </c>
      <c r="AA1695" s="44">
        <f t="shared" si="778"/>
        <v>0</v>
      </c>
      <c r="AB1695" s="44"/>
      <c r="AC1695" s="44"/>
      <c r="AD1695" s="44"/>
      <c r="AE1695" s="44">
        <f>VLOOKUP(O1695,정산업데이트!$A$6:$B$12,2,10)</f>
        <v>0</v>
      </c>
      <c r="AF1695" s="44"/>
      <c r="AG1695" s="79">
        <f t="shared" si="779"/>
        <v>300</v>
      </c>
      <c r="AH1695" s="80">
        <f t="shared" si="780"/>
        <v>2800</v>
      </c>
      <c r="AI1695" s="93"/>
      <c r="AJ1695" s="84" t="s">
        <v>10624</v>
      </c>
      <c r="AK1695" s="84" t="s">
        <v>73</v>
      </c>
      <c r="AL1695" s="84" t="s">
        <v>10625</v>
      </c>
      <c r="AM1695" s="84" t="s">
        <v>10813</v>
      </c>
      <c r="AN1695" s="84" t="s">
        <v>10814</v>
      </c>
      <c r="AO1695" s="84" t="s">
        <v>10815</v>
      </c>
      <c r="AP1695" s="84" t="s">
        <v>10816</v>
      </c>
      <c r="AQ1695" s="84" t="s">
        <v>122</v>
      </c>
      <c r="AR1695" s="85">
        <v>1</v>
      </c>
      <c r="AS1695" s="86">
        <v>0.5</v>
      </c>
      <c r="AT1695" s="86">
        <v>1E-3</v>
      </c>
      <c r="AU1695" s="86">
        <v>0.5</v>
      </c>
      <c r="AV1695" s="84" t="s">
        <v>8</v>
      </c>
      <c r="AW1695" s="86">
        <v>54</v>
      </c>
      <c r="AX1695" s="84" t="s">
        <v>68</v>
      </c>
      <c r="AY1695" s="84" t="s">
        <v>68</v>
      </c>
      <c r="AZ1695" s="84" t="s">
        <v>68</v>
      </c>
      <c r="BA1695" s="84" t="s">
        <v>68</v>
      </c>
      <c r="BB1695" s="84" t="s">
        <v>68</v>
      </c>
      <c r="BC1695" s="84" t="s">
        <v>405</v>
      </c>
      <c r="BD1695" s="84" t="s">
        <v>406</v>
      </c>
      <c r="BE1695" s="84" t="s">
        <v>407</v>
      </c>
      <c r="BF1695" s="84" t="s">
        <v>122</v>
      </c>
      <c r="BG1695" s="84" t="s">
        <v>69</v>
      </c>
      <c r="BH1695" s="92" t="s">
        <v>10817</v>
      </c>
      <c r="BI1695" s="84" t="s">
        <v>122</v>
      </c>
      <c r="BJ1695" s="84" t="s">
        <v>10818</v>
      </c>
      <c r="BK1695" s="84" t="s">
        <v>75</v>
      </c>
      <c r="BL1695" s="84" t="s">
        <v>122</v>
      </c>
      <c r="BM1695" s="84" t="s">
        <v>406</v>
      </c>
      <c r="BN1695" s="84" t="s">
        <v>70</v>
      </c>
      <c r="BO1695" s="84" t="s">
        <v>71</v>
      </c>
      <c r="BP1695" s="84" t="s">
        <v>122</v>
      </c>
      <c r="BQ1695" s="84" t="s">
        <v>163</v>
      </c>
    </row>
    <row r="1696" spans="1:69" ht="14.4" x14ac:dyDescent="0.3">
      <c r="A1696" s="40" t="str">
        <f t="shared" si="754"/>
        <v>2025-09-14</v>
      </c>
      <c r="B1696" s="40" t="str">
        <f t="shared" si="755"/>
        <v>SYD</v>
      </c>
      <c r="C1696" s="39" t="str">
        <f t="shared" si="756"/>
        <v>98812563633</v>
      </c>
      <c r="D1696" s="41" t="str">
        <f t="shared" si="757"/>
        <v>PKR253509554</v>
      </c>
      <c r="E1696" s="41" t="str">
        <f t="shared" si="758"/>
        <v>596421480726</v>
      </c>
      <c r="F1696" s="39" t="str">
        <f t="shared" si="759"/>
        <v>2254232</v>
      </c>
      <c r="G1696" s="39" t="str">
        <f t="shared" si="760"/>
        <v>WISE EXPRESS(LIFEGREEN)</v>
      </c>
      <c r="H1696" s="41" t="str">
        <f t="shared" si="761"/>
        <v>박길수</v>
      </c>
      <c r="I1696" s="39" t="str">
        <f t="shared" si="762"/>
        <v>16682</v>
      </c>
      <c r="J1696" s="52" t="str">
        <f t="shared" si="763"/>
        <v/>
      </c>
      <c r="K1696" s="75">
        <f t="shared" si="764"/>
        <v>1</v>
      </c>
      <c r="L1696" s="76">
        <f t="shared" si="765"/>
        <v>0.5</v>
      </c>
      <c r="M1696" s="76">
        <f t="shared" si="766"/>
        <v>1E-3</v>
      </c>
      <c r="N1696" s="76">
        <f t="shared" si="767"/>
        <v>0.5</v>
      </c>
      <c r="O1696" s="42">
        <f t="shared" si="768"/>
        <v>0.5</v>
      </c>
      <c r="P1696" s="39" t="str">
        <f t="shared" si="769"/>
        <v>일반(목록배제,Normal-Manifest Exception)</v>
      </c>
      <c r="Q1696" s="72">
        <f t="shared" si="770"/>
        <v>29.55</v>
      </c>
      <c r="R1696" s="43" t="str">
        <f t="shared" si="771"/>
        <v>OZ602</v>
      </c>
      <c r="S1696" s="82" t="str">
        <f t="shared" si="772"/>
        <v/>
      </c>
      <c r="T1696" s="40">
        <f t="shared" si="773"/>
        <v>45914</v>
      </c>
      <c r="U1696" s="44">
        <v>2500</v>
      </c>
      <c r="V1696" s="44">
        <f t="shared" si="774"/>
        <v>0</v>
      </c>
      <c r="W1696" s="77">
        <f t="shared" si="775"/>
        <v>2500</v>
      </c>
      <c r="X1696" s="78">
        <f t="shared" si="776"/>
        <v>0</v>
      </c>
      <c r="Y1696" s="44" cm="1">
        <f t="array" ref="Y1696">_xlfn.IFNA(_xlfn.IFS(AND(Q1696&gt;=2000, Q1696&lt;3000), 10000, AND(Q1696&gt;=3000, Q1696&lt;4000), 15000, AND(Q1696&gt;=4000, Q1696&lt;5000), 20000, AND(Q1696&gt;=5000), 25000),0)</f>
        <v>0</v>
      </c>
      <c r="Z1696" s="91">
        <f t="shared" si="777"/>
        <v>300</v>
      </c>
      <c r="AA1696" s="44">
        <f t="shared" si="778"/>
        <v>0</v>
      </c>
      <c r="AB1696" s="44"/>
      <c r="AC1696" s="44"/>
      <c r="AD1696" s="44"/>
      <c r="AE1696" s="44">
        <f>VLOOKUP(O1696,정산업데이트!$A$6:$B$12,2,10)</f>
        <v>0</v>
      </c>
      <c r="AF1696" s="44"/>
      <c r="AG1696" s="79">
        <f t="shared" si="779"/>
        <v>300</v>
      </c>
      <c r="AH1696" s="80">
        <f t="shared" si="780"/>
        <v>2800</v>
      </c>
      <c r="AI1696" s="93"/>
      <c r="AJ1696" s="84" t="s">
        <v>10624</v>
      </c>
      <c r="AK1696" s="84" t="s">
        <v>73</v>
      </c>
      <c r="AL1696" s="84" t="s">
        <v>10625</v>
      </c>
      <c r="AM1696" s="84" t="s">
        <v>10819</v>
      </c>
      <c r="AN1696" s="84" t="s">
        <v>10820</v>
      </c>
      <c r="AO1696" s="84" t="s">
        <v>10821</v>
      </c>
      <c r="AP1696" s="84" t="s">
        <v>1172</v>
      </c>
      <c r="AQ1696" s="84" t="s">
        <v>122</v>
      </c>
      <c r="AR1696" s="85">
        <v>1</v>
      </c>
      <c r="AS1696" s="86">
        <v>0.5</v>
      </c>
      <c r="AT1696" s="86">
        <v>1E-3</v>
      </c>
      <c r="AU1696" s="86">
        <v>0.5</v>
      </c>
      <c r="AV1696" s="84" t="s">
        <v>8</v>
      </c>
      <c r="AW1696" s="86">
        <v>29.55</v>
      </c>
      <c r="AX1696" s="84" t="s">
        <v>68</v>
      </c>
      <c r="AY1696" s="84" t="s">
        <v>68</v>
      </c>
      <c r="AZ1696" s="84" t="s">
        <v>68</v>
      </c>
      <c r="BA1696" s="84" t="s">
        <v>68</v>
      </c>
      <c r="BB1696" s="84" t="s">
        <v>68</v>
      </c>
      <c r="BC1696" s="84" t="s">
        <v>128</v>
      </c>
      <c r="BD1696" s="84" t="s">
        <v>102</v>
      </c>
      <c r="BE1696" s="84" t="s">
        <v>103</v>
      </c>
      <c r="BF1696" s="84" t="s">
        <v>122</v>
      </c>
      <c r="BG1696" s="84" t="s">
        <v>69</v>
      </c>
      <c r="BH1696" s="92" t="s">
        <v>10822</v>
      </c>
      <c r="BI1696" s="84" t="s">
        <v>122</v>
      </c>
      <c r="BJ1696" s="84" t="s">
        <v>10823</v>
      </c>
      <c r="BK1696" s="84" t="s">
        <v>75</v>
      </c>
      <c r="BL1696" s="84" t="s">
        <v>122</v>
      </c>
      <c r="BM1696" s="84" t="s">
        <v>102</v>
      </c>
      <c r="BN1696" s="84" t="s">
        <v>70</v>
      </c>
      <c r="BO1696" s="84" t="s">
        <v>71</v>
      </c>
      <c r="BP1696" s="84" t="s">
        <v>122</v>
      </c>
      <c r="BQ1696" s="84" t="s">
        <v>163</v>
      </c>
    </row>
    <row r="1697" spans="1:69" ht="14.4" x14ac:dyDescent="0.3">
      <c r="A1697" s="40" t="str">
        <f t="shared" si="754"/>
        <v>2025-09-14</v>
      </c>
      <c r="B1697" s="40" t="str">
        <f t="shared" si="755"/>
        <v>SYD</v>
      </c>
      <c r="C1697" s="39" t="str">
        <f t="shared" si="756"/>
        <v>98812563633</v>
      </c>
      <c r="D1697" s="41" t="str">
        <f t="shared" si="757"/>
        <v>PAU029761864</v>
      </c>
      <c r="E1697" s="41" t="str">
        <f t="shared" si="758"/>
        <v>596421479212</v>
      </c>
      <c r="F1697" s="39" t="str">
        <f t="shared" si="759"/>
        <v>2254256</v>
      </c>
      <c r="G1697" s="39" t="str">
        <f t="shared" si="760"/>
        <v>WISE EXPRESS(BOOSTUP)</v>
      </c>
      <c r="H1697" s="41" t="str">
        <f t="shared" si="761"/>
        <v>정수정</v>
      </c>
      <c r="I1697" s="39" t="str">
        <f t="shared" si="762"/>
        <v>01385</v>
      </c>
      <c r="J1697" s="52" t="str">
        <f t="shared" si="763"/>
        <v/>
      </c>
      <c r="K1697" s="75">
        <f t="shared" si="764"/>
        <v>1</v>
      </c>
      <c r="L1697" s="76">
        <f t="shared" si="765"/>
        <v>2</v>
      </c>
      <c r="M1697" s="76">
        <f t="shared" si="766"/>
        <v>1E-3</v>
      </c>
      <c r="N1697" s="76">
        <f t="shared" si="767"/>
        <v>2</v>
      </c>
      <c r="O1697" s="42">
        <f t="shared" si="768"/>
        <v>2</v>
      </c>
      <c r="P1697" s="39" t="str">
        <f t="shared" si="769"/>
        <v>목록(Manifest)</v>
      </c>
      <c r="Q1697" s="72">
        <f t="shared" si="770"/>
        <v>120</v>
      </c>
      <c r="R1697" s="43" t="str">
        <f t="shared" si="771"/>
        <v>OZ602</v>
      </c>
      <c r="S1697" s="82" t="str">
        <f t="shared" si="772"/>
        <v/>
      </c>
      <c r="T1697" s="40">
        <f t="shared" si="773"/>
        <v>45914</v>
      </c>
      <c r="U1697" s="44">
        <v>2500</v>
      </c>
      <c r="V1697" s="44">
        <f t="shared" si="774"/>
        <v>0</v>
      </c>
      <c r="W1697" s="77">
        <f t="shared" si="775"/>
        <v>2500</v>
      </c>
      <c r="X1697" s="78">
        <f t="shared" si="776"/>
        <v>0</v>
      </c>
      <c r="Y1697" s="44" cm="1">
        <f t="array" ref="Y1697">_xlfn.IFNA(_xlfn.IFS(AND(Q1697&gt;=2000, Q1697&lt;3000), 10000, AND(Q1697&gt;=3000, Q1697&lt;4000), 15000, AND(Q1697&gt;=4000, Q1697&lt;5000), 20000, AND(Q1697&gt;=5000), 25000),0)</f>
        <v>0</v>
      </c>
      <c r="Z1697" s="91">
        <f t="shared" si="777"/>
        <v>0</v>
      </c>
      <c r="AA1697" s="44">
        <f t="shared" si="778"/>
        <v>0</v>
      </c>
      <c r="AB1697" s="44"/>
      <c r="AC1697" s="44"/>
      <c r="AD1697" s="44"/>
      <c r="AE1697" s="44">
        <f>VLOOKUP(O1697,정산업데이트!$A$6:$B$12,2,10)</f>
        <v>0</v>
      </c>
      <c r="AF1697" s="44"/>
      <c r="AG1697" s="79">
        <f t="shared" si="779"/>
        <v>0</v>
      </c>
      <c r="AH1697" s="80">
        <f t="shared" si="780"/>
        <v>2500</v>
      </c>
      <c r="AI1697" s="93"/>
      <c r="AJ1697" s="84" t="s">
        <v>10624</v>
      </c>
      <c r="AK1697" s="84" t="s">
        <v>73</v>
      </c>
      <c r="AL1697" s="84" t="s">
        <v>10625</v>
      </c>
      <c r="AM1697" s="84" t="s">
        <v>10824</v>
      </c>
      <c r="AN1697" s="84" t="s">
        <v>811</v>
      </c>
      <c r="AO1697" s="84" t="s">
        <v>10825</v>
      </c>
      <c r="AP1697" s="84" t="s">
        <v>10826</v>
      </c>
      <c r="AQ1697" s="84" t="s">
        <v>122</v>
      </c>
      <c r="AR1697" s="85">
        <v>1</v>
      </c>
      <c r="AS1697" s="86">
        <v>2</v>
      </c>
      <c r="AT1697" s="86">
        <v>1E-3</v>
      </c>
      <c r="AU1697" s="86">
        <v>2</v>
      </c>
      <c r="AV1697" s="84" t="s">
        <v>7</v>
      </c>
      <c r="AW1697" s="86">
        <v>120</v>
      </c>
      <c r="AX1697" s="84" t="s">
        <v>68</v>
      </c>
      <c r="AY1697" s="84" t="s">
        <v>68</v>
      </c>
      <c r="AZ1697" s="84" t="s">
        <v>68</v>
      </c>
      <c r="BA1697" s="84" t="s">
        <v>68</v>
      </c>
      <c r="BB1697" s="84" t="s">
        <v>68</v>
      </c>
      <c r="BC1697" s="84" t="s">
        <v>129</v>
      </c>
      <c r="BD1697" s="84" t="s">
        <v>91</v>
      </c>
      <c r="BE1697" s="84" t="s">
        <v>92</v>
      </c>
      <c r="BF1697" s="84" t="s">
        <v>122</v>
      </c>
      <c r="BG1697" s="84" t="s">
        <v>69</v>
      </c>
      <c r="BH1697" s="92" t="s">
        <v>10827</v>
      </c>
      <c r="BI1697" s="84" t="s">
        <v>122</v>
      </c>
      <c r="BJ1697" s="84" t="s">
        <v>10828</v>
      </c>
      <c r="BK1697" s="84" t="s">
        <v>75</v>
      </c>
      <c r="BL1697" s="84" t="s">
        <v>122</v>
      </c>
      <c r="BM1697" s="84" t="s">
        <v>91</v>
      </c>
      <c r="BN1697" s="84" t="s">
        <v>70</v>
      </c>
      <c r="BO1697" s="84" t="s">
        <v>71</v>
      </c>
      <c r="BP1697" s="84" t="s">
        <v>122</v>
      </c>
      <c r="BQ1697" s="84" t="s">
        <v>163</v>
      </c>
    </row>
    <row r="1698" spans="1:69" ht="14.4" x14ac:dyDescent="0.3">
      <c r="A1698" s="40" t="str">
        <f t="shared" si="754"/>
        <v>2025-09-14</v>
      </c>
      <c r="B1698" s="40" t="str">
        <f t="shared" si="755"/>
        <v>SYD</v>
      </c>
      <c r="C1698" s="39" t="str">
        <f t="shared" si="756"/>
        <v>98812563633</v>
      </c>
      <c r="D1698" s="41" t="str">
        <f t="shared" si="757"/>
        <v>PAU029761865</v>
      </c>
      <c r="E1698" s="41" t="str">
        <f t="shared" si="758"/>
        <v>596421479223</v>
      </c>
      <c r="F1698" s="39" t="str">
        <f t="shared" si="759"/>
        <v>2254256</v>
      </c>
      <c r="G1698" s="39" t="str">
        <f t="shared" si="760"/>
        <v>WISE EXPRESS(BOOSTUP)</v>
      </c>
      <c r="H1698" s="41" t="str">
        <f t="shared" si="761"/>
        <v>추은영</v>
      </c>
      <c r="I1698" s="39" t="str">
        <f t="shared" si="762"/>
        <v>30092</v>
      </c>
      <c r="J1698" s="52" t="str">
        <f t="shared" si="763"/>
        <v/>
      </c>
      <c r="K1698" s="75">
        <f t="shared" si="764"/>
        <v>1</v>
      </c>
      <c r="L1698" s="76">
        <f t="shared" si="765"/>
        <v>2</v>
      </c>
      <c r="M1698" s="76">
        <f t="shared" si="766"/>
        <v>1E-3</v>
      </c>
      <c r="N1698" s="76">
        <f t="shared" si="767"/>
        <v>2</v>
      </c>
      <c r="O1698" s="42">
        <f t="shared" si="768"/>
        <v>2</v>
      </c>
      <c r="P1698" s="39" t="str">
        <f t="shared" si="769"/>
        <v>일반(목록배제,Normal-Manifest Exception)</v>
      </c>
      <c r="Q1698" s="72">
        <f t="shared" si="770"/>
        <v>120</v>
      </c>
      <c r="R1698" s="43" t="str">
        <f t="shared" si="771"/>
        <v>OZ602</v>
      </c>
      <c r="S1698" s="82" t="str">
        <f t="shared" si="772"/>
        <v/>
      </c>
      <c r="T1698" s="40">
        <f t="shared" si="773"/>
        <v>45914</v>
      </c>
      <c r="U1698" s="44">
        <v>2500</v>
      </c>
      <c r="V1698" s="44">
        <f t="shared" si="774"/>
        <v>0</v>
      </c>
      <c r="W1698" s="77">
        <f t="shared" si="775"/>
        <v>2500</v>
      </c>
      <c r="X1698" s="78">
        <f t="shared" si="776"/>
        <v>0</v>
      </c>
      <c r="Y1698" s="44" cm="1">
        <f t="array" ref="Y1698">_xlfn.IFNA(_xlfn.IFS(AND(Q1698&gt;=2000, Q1698&lt;3000), 10000, AND(Q1698&gt;=3000, Q1698&lt;4000), 15000, AND(Q1698&gt;=4000, Q1698&lt;5000), 20000, AND(Q1698&gt;=5000), 25000),0)</f>
        <v>0</v>
      </c>
      <c r="Z1698" s="91">
        <f t="shared" si="777"/>
        <v>300</v>
      </c>
      <c r="AA1698" s="44">
        <f t="shared" si="778"/>
        <v>0</v>
      </c>
      <c r="AB1698" s="44"/>
      <c r="AC1698" s="44"/>
      <c r="AD1698" s="44"/>
      <c r="AE1698" s="44">
        <f>VLOOKUP(O1698,정산업데이트!$A$6:$B$12,2,10)</f>
        <v>0</v>
      </c>
      <c r="AF1698" s="44"/>
      <c r="AG1698" s="79">
        <f t="shared" si="779"/>
        <v>300</v>
      </c>
      <c r="AH1698" s="80">
        <f t="shared" si="780"/>
        <v>2800</v>
      </c>
      <c r="AI1698" s="93"/>
      <c r="AJ1698" s="84" t="s">
        <v>10624</v>
      </c>
      <c r="AK1698" s="84" t="s">
        <v>73</v>
      </c>
      <c r="AL1698" s="84" t="s">
        <v>10625</v>
      </c>
      <c r="AM1698" s="84" t="s">
        <v>10829</v>
      </c>
      <c r="AN1698" s="84" t="s">
        <v>10830</v>
      </c>
      <c r="AO1698" s="84" t="s">
        <v>10831</v>
      </c>
      <c r="AP1698" s="84" t="s">
        <v>10832</v>
      </c>
      <c r="AQ1698" s="84" t="s">
        <v>122</v>
      </c>
      <c r="AR1698" s="85">
        <v>1</v>
      </c>
      <c r="AS1698" s="86">
        <v>2</v>
      </c>
      <c r="AT1698" s="86">
        <v>1E-3</v>
      </c>
      <c r="AU1698" s="86">
        <v>2</v>
      </c>
      <c r="AV1698" s="84" t="s">
        <v>8</v>
      </c>
      <c r="AW1698" s="86">
        <v>120</v>
      </c>
      <c r="AX1698" s="84" t="s">
        <v>68</v>
      </c>
      <c r="AY1698" s="84" t="s">
        <v>68</v>
      </c>
      <c r="AZ1698" s="84" t="s">
        <v>68</v>
      </c>
      <c r="BA1698" s="84" t="s">
        <v>68</v>
      </c>
      <c r="BB1698" s="84" t="s">
        <v>68</v>
      </c>
      <c r="BC1698" s="84" t="s">
        <v>129</v>
      </c>
      <c r="BD1698" s="84" t="s">
        <v>91</v>
      </c>
      <c r="BE1698" s="84" t="s">
        <v>92</v>
      </c>
      <c r="BF1698" s="84" t="s">
        <v>122</v>
      </c>
      <c r="BG1698" s="84" t="s">
        <v>69</v>
      </c>
      <c r="BH1698" s="92" t="s">
        <v>10833</v>
      </c>
      <c r="BI1698" s="84" t="s">
        <v>122</v>
      </c>
      <c r="BJ1698" s="84" t="s">
        <v>10834</v>
      </c>
      <c r="BK1698" s="84" t="s">
        <v>75</v>
      </c>
      <c r="BL1698" s="84" t="s">
        <v>122</v>
      </c>
      <c r="BM1698" s="84" t="s">
        <v>91</v>
      </c>
      <c r="BN1698" s="84" t="s">
        <v>70</v>
      </c>
      <c r="BO1698" s="84" t="s">
        <v>71</v>
      </c>
      <c r="BP1698" s="84" t="s">
        <v>122</v>
      </c>
      <c r="BQ1698" s="84" t="s">
        <v>163</v>
      </c>
    </row>
    <row r="1699" spans="1:69" ht="14.4" x14ac:dyDescent="0.3">
      <c r="A1699" s="40" t="str">
        <f t="shared" si="754"/>
        <v>2025-09-14</v>
      </c>
      <c r="B1699" s="40" t="str">
        <f t="shared" si="755"/>
        <v>SYD</v>
      </c>
      <c r="C1699" s="39" t="str">
        <f t="shared" si="756"/>
        <v>98812563633</v>
      </c>
      <c r="D1699" s="41" t="str">
        <f t="shared" si="757"/>
        <v>PKR253531841</v>
      </c>
      <c r="E1699" s="41" t="str">
        <f t="shared" si="758"/>
        <v>596421482104</v>
      </c>
      <c r="F1699" s="39" t="str">
        <f t="shared" si="759"/>
        <v>2256683</v>
      </c>
      <c r="G1699" s="39" t="str">
        <f t="shared" si="760"/>
        <v>WISE EXPRESS LOGISTICS(PANGZIMOM)</v>
      </c>
      <c r="H1699" s="41" t="str">
        <f t="shared" si="761"/>
        <v>최혜경</v>
      </c>
      <c r="I1699" s="39" t="str">
        <f t="shared" si="762"/>
        <v>42759</v>
      </c>
      <c r="J1699" s="52" t="str">
        <f t="shared" si="763"/>
        <v/>
      </c>
      <c r="K1699" s="75">
        <f t="shared" si="764"/>
        <v>1</v>
      </c>
      <c r="L1699" s="76">
        <f t="shared" si="765"/>
        <v>1</v>
      </c>
      <c r="M1699" s="76">
        <f t="shared" si="766"/>
        <v>1E-3</v>
      </c>
      <c r="N1699" s="76">
        <f t="shared" si="767"/>
        <v>1</v>
      </c>
      <c r="O1699" s="42">
        <f t="shared" si="768"/>
        <v>1</v>
      </c>
      <c r="P1699" s="39" t="str">
        <f t="shared" si="769"/>
        <v>목록(Manifest)</v>
      </c>
      <c r="Q1699" s="72">
        <f t="shared" si="770"/>
        <v>45</v>
      </c>
      <c r="R1699" s="43" t="str">
        <f t="shared" si="771"/>
        <v>OZ602</v>
      </c>
      <c r="S1699" s="82" t="str">
        <f t="shared" si="772"/>
        <v/>
      </c>
      <c r="T1699" s="40">
        <f t="shared" si="773"/>
        <v>45914</v>
      </c>
      <c r="U1699" s="44">
        <v>2500</v>
      </c>
      <c r="V1699" s="44">
        <f t="shared" si="774"/>
        <v>0</v>
      </c>
      <c r="W1699" s="77">
        <f t="shared" si="775"/>
        <v>2500</v>
      </c>
      <c r="X1699" s="78">
        <f t="shared" si="776"/>
        <v>0</v>
      </c>
      <c r="Y1699" s="44" cm="1">
        <f t="array" ref="Y1699">_xlfn.IFNA(_xlfn.IFS(AND(Q1699&gt;=2000, Q1699&lt;3000), 10000, AND(Q1699&gt;=3000, Q1699&lt;4000), 15000, AND(Q1699&gt;=4000, Q1699&lt;5000), 20000, AND(Q1699&gt;=5000), 25000),0)</f>
        <v>0</v>
      </c>
      <c r="Z1699" s="91">
        <f t="shared" si="777"/>
        <v>0</v>
      </c>
      <c r="AA1699" s="44">
        <f t="shared" si="778"/>
        <v>0</v>
      </c>
      <c r="AB1699" s="44"/>
      <c r="AC1699" s="44"/>
      <c r="AD1699" s="44"/>
      <c r="AE1699" s="44">
        <f>VLOOKUP(O1699,정산업데이트!$A$6:$B$12,2,10)</f>
        <v>0</v>
      </c>
      <c r="AF1699" s="44"/>
      <c r="AG1699" s="79">
        <f t="shared" si="779"/>
        <v>0</v>
      </c>
      <c r="AH1699" s="80">
        <f t="shared" si="780"/>
        <v>2500</v>
      </c>
      <c r="AI1699" s="93"/>
      <c r="AJ1699" s="84" t="s">
        <v>10624</v>
      </c>
      <c r="AK1699" s="84" t="s">
        <v>73</v>
      </c>
      <c r="AL1699" s="84" t="s">
        <v>10625</v>
      </c>
      <c r="AM1699" s="84" t="s">
        <v>10835</v>
      </c>
      <c r="AN1699" s="84" t="s">
        <v>10836</v>
      </c>
      <c r="AO1699" s="84" t="s">
        <v>10837</v>
      </c>
      <c r="AP1699" s="84" t="s">
        <v>1933</v>
      </c>
      <c r="AQ1699" s="84" t="s">
        <v>122</v>
      </c>
      <c r="AR1699" s="85">
        <v>1</v>
      </c>
      <c r="AS1699" s="86">
        <v>1</v>
      </c>
      <c r="AT1699" s="86">
        <v>1E-3</v>
      </c>
      <c r="AU1699" s="86">
        <v>1</v>
      </c>
      <c r="AV1699" s="84" t="s">
        <v>7</v>
      </c>
      <c r="AW1699" s="86">
        <v>45</v>
      </c>
      <c r="AX1699" s="84" t="s">
        <v>68</v>
      </c>
      <c r="AY1699" s="84" t="s">
        <v>68</v>
      </c>
      <c r="AZ1699" s="84" t="s">
        <v>68</v>
      </c>
      <c r="BA1699" s="84" t="s">
        <v>68</v>
      </c>
      <c r="BB1699" s="84" t="s">
        <v>68</v>
      </c>
      <c r="BC1699" s="84" t="s">
        <v>441</v>
      </c>
      <c r="BD1699" s="84" t="s">
        <v>442</v>
      </c>
      <c r="BE1699" s="84" t="s">
        <v>444</v>
      </c>
      <c r="BF1699" s="84" t="s">
        <v>122</v>
      </c>
      <c r="BG1699" s="84" t="s">
        <v>69</v>
      </c>
      <c r="BH1699" s="92" t="s">
        <v>10838</v>
      </c>
      <c r="BI1699" s="84" t="s">
        <v>122</v>
      </c>
      <c r="BJ1699" s="84" t="s">
        <v>10839</v>
      </c>
      <c r="BK1699" s="84" t="s">
        <v>75</v>
      </c>
      <c r="BL1699" s="84" t="s">
        <v>122</v>
      </c>
      <c r="BM1699" s="84" t="s">
        <v>442</v>
      </c>
      <c r="BN1699" s="84" t="s">
        <v>70</v>
      </c>
      <c r="BO1699" s="84" t="s">
        <v>71</v>
      </c>
      <c r="BP1699" s="84" t="s">
        <v>122</v>
      </c>
      <c r="BQ1699" s="84" t="s">
        <v>163</v>
      </c>
    </row>
    <row r="1700" spans="1:69" ht="14.4" customHeight="1" x14ac:dyDescent="0.3">
      <c r="A1700" s="40" t="str">
        <f t="shared" si="754"/>
        <v>2025-09-14</v>
      </c>
      <c r="B1700" s="40" t="str">
        <f t="shared" si="755"/>
        <v>SYD</v>
      </c>
      <c r="C1700" s="39" t="str">
        <f t="shared" si="756"/>
        <v>98812563633</v>
      </c>
      <c r="D1700" s="41" t="str">
        <f t="shared" si="757"/>
        <v>PKR253531842</v>
      </c>
      <c r="E1700" s="41" t="str">
        <f t="shared" si="758"/>
        <v>596421482115</v>
      </c>
      <c r="F1700" s="39" t="str">
        <f t="shared" si="759"/>
        <v>2256683</v>
      </c>
      <c r="G1700" s="39" t="str">
        <f t="shared" si="760"/>
        <v>WISE EXPRESS LOGISTICS(PANGZIMOM)</v>
      </c>
      <c r="H1700" s="41" t="str">
        <f t="shared" si="761"/>
        <v>박선진</v>
      </c>
      <c r="I1700" s="39" t="str">
        <f t="shared" si="762"/>
        <v>52697</v>
      </c>
      <c r="J1700" s="52" t="str">
        <f t="shared" si="763"/>
        <v/>
      </c>
      <c r="K1700" s="75">
        <f t="shared" si="764"/>
        <v>1</v>
      </c>
      <c r="L1700" s="76">
        <f t="shared" si="765"/>
        <v>1</v>
      </c>
      <c r="M1700" s="76">
        <f t="shared" si="766"/>
        <v>1E-3</v>
      </c>
      <c r="N1700" s="76">
        <f t="shared" si="767"/>
        <v>1</v>
      </c>
      <c r="O1700" s="42">
        <f t="shared" si="768"/>
        <v>1</v>
      </c>
      <c r="P1700" s="39" t="str">
        <f t="shared" si="769"/>
        <v>목록(Manifest)</v>
      </c>
      <c r="Q1700" s="72">
        <f t="shared" si="770"/>
        <v>45</v>
      </c>
      <c r="R1700" s="43" t="str">
        <f t="shared" si="771"/>
        <v>OZ602</v>
      </c>
      <c r="S1700" s="82" t="str">
        <f t="shared" si="772"/>
        <v/>
      </c>
      <c r="T1700" s="40">
        <f t="shared" si="773"/>
        <v>45914</v>
      </c>
      <c r="U1700" s="44">
        <v>2500</v>
      </c>
      <c r="V1700" s="44">
        <f t="shared" si="774"/>
        <v>0</v>
      </c>
      <c r="W1700" s="77">
        <f t="shared" si="775"/>
        <v>2500</v>
      </c>
      <c r="X1700" s="78">
        <f t="shared" si="776"/>
        <v>0</v>
      </c>
      <c r="Y1700" s="44" cm="1">
        <f t="array" ref="Y1700">_xlfn.IFNA(_xlfn.IFS(AND(Q1700&gt;=2000, Q1700&lt;3000), 10000, AND(Q1700&gt;=3000, Q1700&lt;4000), 15000, AND(Q1700&gt;=4000, Q1700&lt;5000), 20000, AND(Q1700&gt;=5000), 25000),0)</f>
        <v>0</v>
      </c>
      <c r="Z1700" s="91">
        <f t="shared" si="777"/>
        <v>0</v>
      </c>
      <c r="AA1700" s="44">
        <f t="shared" si="778"/>
        <v>0</v>
      </c>
      <c r="AB1700" s="44"/>
      <c r="AC1700" s="44"/>
      <c r="AD1700" s="44"/>
      <c r="AE1700" s="44">
        <f>VLOOKUP(O1700,정산업데이트!$A$6:$B$12,2,10)</f>
        <v>0</v>
      </c>
      <c r="AF1700" s="44"/>
      <c r="AG1700" s="79">
        <f t="shared" si="779"/>
        <v>0</v>
      </c>
      <c r="AH1700" s="80">
        <f t="shared" si="780"/>
        <v>2500</v>
      </c>
      <c r="AI1700" s="93"/>
      <c r="AJ1700" s="84" t="s">
        <v>10624</v>
      </c>
      <c r="AK1700" s="84" t="s">
        <v>73</v>
      </c>
      <c r="AL1700" s="84" t="s">
        <v>10625</v>
      </c>
      <c r="AM1700" s="84" t="s">
        <v>10840</v>
      </c>
      <c r="AN1700" s="84" t="s">
        <v>10841</v>
      </c>
      <c r="AO1700" s="84" t="s">
        <v>10842</v>
      </c>
      <c r="AP1700" s="84" t="s">
        <v>10843</v>
      </c>
      <c r="AQ1700" s="84" t="s">
        <v>122</v>
      </c>
      <c r="AR1700" s="85">
        <v>1</v>
      </c>
      <c r="AS1700" s="86">
        <v>1</v>
      </c>
      <c r="AT1700" s="86">
        <v>1E-3</v>
      </c>
      <c r="AU1700" s="86">
        <v>1</v>
      </c>
      <c r="AV1700" s="84" t="s">
        <v>7</v>
      </c>
      <c r="AW1700" s="86">
        <v>45</v>
      </c>
      <c r="AX1700" s="84" t="s">
        <v>68</v>
      </c>
      <c r="AY1700" s="84" t="s">
        <v>68</v>
      </c>
      <c r="AZ1700" s="84" t="s">
        <v>68</v>
      </c>
      <c r="BA1700" s="84" t="s">
        <v>68</v>
      </c>
      <c r="BB1700" s="84" t="s">
        <v>68</v>
      </c>
      <c r="BC1700" s="84" t="s">
        <v>441</v>
      </c>
      <c r="BD1700" s="84" t="s">
        <v>442</v>
      </c>
      <c r="BE1700" s="84" t="s">
        <v>444</v>
      </c>
      <c r="BF1700" s="84" t="s">
        <v>122</v>
      </c>
      <c r="BG1700" s="84" t="s">
        <v>69</v>
      </c>
      <c r="BH1700" s="92" t="s">
        <v>10844</v>
      </c>
      <c r="BI1700" s="84" t="s">
        <v>122</v>
      </c>
      <c r="BJ1700" s="84" t="s">
        <v>10845</v>
      </c>
      <c r="BK1700" s="84" t="s">
        <v>75</v>
      </c>
      <c r="BL1700" s="84" t="s">
        <v>122</v>
      </c>
      <c r="BM1700" s="84" t="s">
        <v>442</v>
      </c>
      <c r="BN1700" s="84" t="s">
        <v>70</v>
      </c>
      <c r="BO1700" s="84" t="s">
        <v>71</v>
      </c>
      <c r="BP1700" s="84" t="s">
        <v>122</v>
      </c>
      <c r="BQ1700" s="84" t="s">
        <v>163</v>
      </c>
    </row>
    <row r="1701" spans="1:69" ht="14.4" x14ac:dyDescent="0.3">
      <c r="A1701" s="40" t="str">
        <f t="shared" si="754"/>
        <v>2025-09-14</v>
      </c>
      <c r="B1701" s="40" t="str">
        <f t="shared" si="755"/>
        <v>SYD</v>
      </c>
      <c r="C1701" s="39" t="str">
        <f t="shared" si="756"/>
        <v>98812563633</v>
      </c>
      <c r="D1701" s="41" t="str">
        <f t="shared" si="757"/>
        <v>PKR253531843</v>
      </c>
      <c r="E1701" s="41" t="str">
        <f t="shared" si="758"/>
        <v>596421482126</v>
      </c>
      <c r="F1701" s="39" t="str">
        <f t="shared" si="759"/>
        <v>2256683</v>
      </c>
      <c r="G1701" s="39" t="str">
        <f t="shared" si="760"/>
        <v>WISE EXPRESS LOGISTICS(PANGZIMOM)</v>
      </c>
      <c r="H1701" s="41" t="str">
        <f t="shared" si="761"/>
        <v>윤성우</v>
      </c>
      <c r="I1701" s="39" t="str">
        <f t="shared" si="762"/>
        <v>46557</v>
      </c>
      <c r="J1701" s="52" t="str">
        <f t="shared" si="763"/>
        <v/>
      </c>
      <c r="K1701" s="75">
        <f t="shared" si="764"/>
        <v>1</v>
      </c>
      <c r="L1701" s="76">
        <f t="shared" si="765"/>
        <v>2</v>
      </c>
      <c r="M1701" s="76">
        <f t="shared" si="766"/>
        <v>1E-3</v>
      </c>
      <c r="N1701" s="76">
        <f t="shared" si="767"/>
        <v>2</v>
      </c>
      <c r="O1701" s="42">
        <f t="shared" si="768"/>
        <v>2</v>
      </c>
      <c r="P1701" s="39" t="str">
        <f t="shared" si="769"/>
        <v>목록(Manifest)</v>
      </c>
      <c r="Q1701" s="72">
        <f t="shared" si="770"/>
        <v>90</v>
      </c>
      <c r="R1701" s="43" t="str">
        <f t="shared" si="771"/>
        <v>OZ602</v>
      </c>
      <c r="S1701" s="82" t="str">
        <f t="shared" si="772"/>
        <v/>
      </c>
      <c r="T1701" s="40">
        <f t="shared" si="773"/>
        <v>45914</v>
      </c>
      <c r="U1701" s="44">
        <v>2500</v>
      </c>
      <c r="V1701" s="44">
        <f t="shared" si="774"/>
        <v>0</v>
      </c>
      <c r="W1701" s="77">
        <f t="shared" si="775"/>
        <v>2500</v>
      </c>
      <c r="X1701" s="78">
        <f t="shared" si="776"/>
        <v>0</v>
      </c>
      <c r="Y1701" s="44" cm="1">
        <f t="array" ref="Y1701">_xlfn.IFNA(_xlfn.IFS(AND(Q1701&gt;=2000, Q1701&lt;3000), 10000, AND(Q1701&gt;=3000, Q1701&lt;4000), 15000, AND(Q1701&gt;=4000, Q1701&lt;5000), 20000, AND(Q1701&gt;=5000), 25000),0)</f>
        <v>0</v>
      </c>
      <c r="Z1701" s="91">
        <f t="shared" si="777"/>
        <v>0</v>
      </c>
      <c r="AA1701" s="44">
        <f t="shared" si="778"/>
        <v>0</v>
      </c>
      <c r="AB1701" s="44"/>
      <c r="AC1701" s="44"/>
      <c r="AD1701" s="44"/>
      <c r="AE1701" s="44">
        <f>VLOOKUP(O1701,정산업데이트!$A$6:$B$12,2,10)</f>
        <v>0</v>
      </c>
      <c r="AF1701" s="44"/>
      <c r="AG1701" s="79">
        <f t="shared" si="779"/>
        <v>0</v>
      </c>
      <c r="AH1701" s="80">
        <f t="shared" si="780"/>
        <v>2500</v>
      </c>
      <c r="AI1701" s="93"/>
      <c r="AJ1701" s="84" t="s">
        <v>10624</v>
      </c>
      <c r="AK1701" s="84" t="s">
        <v>73</v>
      </c>
      <c r="AL1701" s="84" t="s">
        <v>10625</v>
      </c>
      <c r="AM1701" s="84" t="s">
        <v>10846</v>
      </c>
      <c r="AN1701" s="84" t="s">
        <v>10847</v>
      </c>
      <c r="AO1701" s="84" t="s">
        <v>10848</v>
      </c>
      <c r="AP1701" s="84" t="s">
        <v>887</v>
      </c>
      <c r="AQ1701" s="84" t="s">
        <v>122</v>
      </c>
      <c r="AR1701" s="85">
        <v>1</v>
      </c>
      <c r="AS1701" s="86">
        <v>2</v>
      </c>
      <c r="AT1701" s="86">
        <v>1E-3</v>
      </c>
      <c r="AU1701" s="86">
        <v>2</v>
      </c>
      <c r="AV1701" s="84" t="s">
        <v>7</v>
      </c>
      <c r="AW1701" s="86">
        <v>90</v>
      </c>
      <c r="AX1701" s="84" t="s">
        <v>68</v>
      </c>
      <c r="AY1701" s="84" t="s">
        <v>68</v>
      </c>
      <c r="AZ1701" s="84" t="s">
        <v>68</v>
      </c>
      <c r="BA1701" s="84" t="s">
        <v>68</v>
      </c>
      <c r="BB1701" s="84" t="s">
        <v>68</v>
      </c>
      <c r="BC1701" s="84" t="s">
        <v>441</v>
      </c>
      <c r="BD1701" s="84" t="s">
        <v>442</v>
      </c>
      <c r="BE1701" s="84" t="s">
        <v>444</v>
      </c>
      <c r="BF1701" s="84" t="s">
        <v>122</v>
      </c>
      <c r="BG1701" s="84" t="s">
        <v>69</v>
      </c>
      <c r="BH1701" s="92" t="s">
        <v>10849</v>
      </c>
      <c r="BI1701" s="84" t="s">
        <v>122</v>
      </c>
      <c r="BJ1701" s="84" t="s">
        <v>10850</v>
      </c>
      <c r="BK1701" s="84" t="s">
        <v>75</v>
      </c>
      <c r="BL1701" s="84" t="s">
        <v>122</v>
      </c>
      <c r="BM1701" s="84" t="s">
        <v>442</v>
      </c>
      <c r="BN1701" s="84" t="s">
        <v>70</v>
      </c>
      <c r="BO1701" s="84" t="s">
        <v>71</v>
      </c>
      <c r="BP1701" s="84" t="s">
        <v>122</v>
      </c>
      <c r="BQ1701" s="84" t="s">
        <v>163</v>
      </c>
    </row>
    <row r="1702" spans="1:69" ht="14.4" x14ac:dyDescent="0.3">
      <c r="A1702" s="40" t="str">
        <f t="shared" si="754"/>
        <v>2025-09-14</v>
      </c>
      <c r="B1702" s="40" t="str">
        <f t="shared" si="755"/>
        <v>SYD</v>
      </c>
      <c r="C1702" s="39" t="str">
        <f t="shared" si="756"/>
        <v>98812563633</v>
      </c>
      <c r="D1702" s="41" t="str">
        <f t="shared" si="757"/>
        <v>PKR253531844</v>
      </c>
      <c r="E1702" s="41" t="str">
        <f t="shared" si="758"/>
        <v>596421482130</v>
      </c>
      <c r="F1702" s="39" t="str">
        <f t="shared" si="759"/>
        <v>2256683</v>
      </c>
      <c r="G1702" s="39" t="str">
        <f t="shared" si="760"/>
        <v>WISE EXPRESS LOGISTICS(PANGZIMOM)</v>
      </c>
      <c r="H1702" s="41" t="str">
        <f t="shared" si="761"/>
        <v>신유진</v>
      </c>
      <c r="I1702" s="39" t="str">
        <f t="shared" si="762"/>
        <v>18484</v>
      </c>
      <c r="J1702" s="52" t="str">
        <f t="shared" si="763"/>
        <v/>
      </c>
      <c r="K1702" s="75">
        <f t="shared" si="764"/>
        <v>1</v>
      </c>
      <c r="L1702" s="76">
        <f t="shared" si="765"/>
        <v>1</v>
      </c>
      <c r="M1702" s="76">
        <f t="shared" si="766"/>
        <v>1E-3</v>
      </c>
      <c r="N1702" s="76">
        <f t="shared" si="767"/>
        <v>1</v>
      </c>
      <c r="O1702" s="42">
        <f t="shared" si="768"/>
        <v>1</v>
      </c>
      <c r="P1702" s="39" t="str">
        <f t="shared" si="769"/>
        <v>목록(Manifest)</v>
      </c>
      <c r="Q1702" s="72">
        <f t="shared" si="770"/>
        <v>45</v>
      </c>
      <c r="R1702" s="43" t="str">
        <f t="shared" si="771"/>
        <v>OZ602</v>
      </c>
      <c r="S1702" s="82" t="str">
        <f t="shared" si="772"/>
        <v/>
      </c>
      <c r="T1702" s="40">
        <f t="shared" si="773"/>
        <v>45914</v>
      </c>
      <c r="U1702" s="44">
        <v>2500</v>
      </c>
      <c r="V1702" s="44">
        <f t="shared" si="774"/>
        <v>0</v>
      </c>
      <c r="W1702" s="77">
        <f t="shared" si="775"/>
        <v>2500</v>
      </c>
      <c r="X1702" s="78">
        <f t="shared" si="776"/>
        <v>0</v>
      </c>
      <c r="Y1702" s="44" cm="1">
        <f t="array" ref="Y1702">_xlfn.IFNA(_xlfn.IFS(AND(Q1702&gt;=2000, Q1702&lt;3000), 10000, AND(Q1702&gt;=3000, Q1702&lt;4000), 15000, AND(Q1702&gt;=4000, Q1702&lt;5000), 20000, AND(Q1702&gt;=5000), 25000),0)</f>
        <v>0</v>
      </c>
      <c r="Z1702" s="91">
        <f t="shared" si="777"/>
        <v>0</v>
      </c>
      <c r="AA1702" s="44">
        <f t="shared" si="778"/>
        <v>0</v>
      </c>
      <c r="AB1702" s="44"/>
      <c r="AC1702" s="44"/>
      <c r="AD1702" s="44"/>
      <c r="AE1702" s="44">
        <f>VLOOKUP(O1702,정산업데이트!$A$6:$B$12,2,10)</f>
        <v>0</v>
      </c>
      <c r="AF1702" s="44"/>
      <c r="AG1702" s="79">
        <f t="shared" si="779"/>
        <v>0</v>
      </c>
      <c r="AH1702" s="80">
        <f t="shared" si="780"/>
        <v>2500</v>
      </c>
      <c r="AJ1702" s="84" t="s">
        <v>10624</v>
      </c>
      <c r="AK1702" s="84" t="s">
        <v>73</v>
      </c>
      <c r="AL1702" s="84" t="s">
        <v>10625</v>
      </c>
      <c r="AM1702" s="84" t="s">
        <v>10851</v>
      </c>
      <c r="AN1702" s="84" t="s">
        <v>10852</v>
      </c>
      <c r="AO1702" s="84" t="s">
        <v>10853</v>
      </c>
      <c r="AP1702" s="84" t="s">
        <v>484</v>
      </c>
      <c r="AQ1702" s="84" t="s">
        <v>122</v>
      </c>
      <c r="AR1702" s="85">
        <v>1</v>
      </c>
      <c r="AS1702" s="86">
        <v>1</v>
      </c>
      <c r="AT1702" s="86">
        <v>1E-3</v>
      </c>
      <c r="AU1702" s="86">
        <v>1</v>
      </c>
      <c r="AV1702" s="84" t="s">
        <v>7</v>
      </c>
      <c r="AW1702" s="86">
        <v>45</v>
      </c>
      <c r="AX1702" s="84" t="s">
        <v>68</v>
      </c>
      <c r="AY1702" s="84" t="s">
        <v>68</v>
      </c>
      <c r="AZ1702" s="84" t="s">
        <v>68</v>
      </c>
      <c r="BA1702" s="84" t="s">
        <v>68</v>
      </c>
      <c r="BB1702" s="84" t="s">
        <v>68</v>
      </c>
      <c r="BC1702" s="84" t="s">
        <v>441</v>
      </c>
      <c r="BD1702" s="84" t="s">
        <v>442</v>
      </c>
      <c r="BE1702" s="84" t="s">
        <v>444</v>
      </c>
      <c r="BF1702" s="84" t="s">
        <v>122</v>
      </c>
      <c r="BG1702" s="84" t="s">
        <v>69</v>
      </c>
      <c r="BH1702" s="92" t="s">
        <v>10854</v>
      </c>
      <c r="BI1702" s="84" t="s">
        <v>122</v>
      </c>
      <c r="BJ1702" s="84" t="s">
        <v>10855</v>
      </c>
      <c r="BK1702" s="84" t="s">
        <v>75</v>
      </c>
      <c r="BL1702" s="84" t="s">
        <v>122</v>
      </c>
      <c r="BM1702" s="84" t="s">
        <v>442</v>
      </c>
      <c r="BN1702" s="84" t="s">
        <v>70</v>
      </c>
      <c r="BO1702" s="84" t="s">
        <v>71</v>
      </c>
      <c r="BP1702" s="84" t="s">
        <v>122</v>
      </c>
      <c r="BQ1702" s="84" t="s">
        <v>163</v>
      </c>
    </row>
    <row r="1703" spans="1:69" ht="14.4" customHeight="1" x14ac:dyDescent="0.3">
      <c r="A1703" s="40" t="str">
        <f t="shared" si="754"/>
        <v>2025-09-14</v>
      </c>
      <c r="B1703" s="40" t="str">
        <f t="shared" si="755"/>
        <v>SYD</v>
      </c>
      <c r="C1703" s="39" t="str">
        <f t="shared" si="756"/>
        <v>98812563633</v>
      </c>
      <c r="D1703" s="41" t="str">
        <f t="shared" si="757"/>
        <v>PKR253531845</v>
      </c>
      <c r="E1703" s="41" t="str">
        <f t="shared" si="758"/>
        <v>596421482141</v>
      </c>
      <c r="F1703" s="39" t="str">
        <f t="shared" si="759"/>
        <v>2256683</v>
      </c>
      <c r="G1703" s="39" t="str">
        <f t="shared" si="760"/>
        <v>WISE EXPRESS LOGISTICS(PANGZIMOM)</v>
      </c>
      <c r="H1703" s="41" t="str">
        <f t="shared" si="761"/>
        <v>박민정</v>
      </c>
      <c r="I1703" s="39" t="str">
        <f t="shared" si="762"/>
        <v>04133</v>
      </c>
      <c r="J1703" s="52" t="str">
        <f t="shared" si="763"/>
        <v/>
      </c>
      <c r="K1703" s="75">
        <f t="shared" si="764"/>
        <v>1</v>
      </c>
      <c r="L1703" s="76">
        <f t="shared" si="765"/>
        <v>1</v>
      </c>
      <c r="M1703" s="76">
        <f t="shared" si="766"/>
        <v>1E-3</v>
      </c>
      <c r="N1703" s="76">
        <f t="shared" si="767"/>
        <v>1</v>
      </c>
      <c r="O1703" s="42">
        <f t="shared" si="768"/>
        <v>1</v>
      </c>
      <c r="P1703" s="39" t="str">
        <f t="shared" si="769"/>
        <v>목록(Manifest)</v>
      </c>
      <c r="Q1703" s="72">
        <f t="shared" si="770"/>
        <v>45</v>
      </c>
      <c r="R1703" s="43" t="str">
        <f t="shared" si="771"/>
        <v>OZ602</v>
      </c>
      <c r="S1703" s="82" t="str">
        <f t="shared" si="772"/>
        <v/>
      </c>
      <c r="T1703" s="40">
        <f t="shared" si="773"/>
        <v>45914</v>
      </c>
      <c r="U1703" s="44">
        <v>2500</v>
      </c>
      <c r="V1703" s="44">
        <f t="shared" si="774"/>
        <v>0</v>
      </c>
      <c r="W1703" s="77">
        <f t="shared" si="775"/>
        <v>2500</v>
      </c>
      <c r="X1703" s="78">
        <f t="shared" si="776"/>
        <v>0</v>
      </c>
      <c r="Y1703" s="44" cm="1">
        <f t="array" ref="Y1703">_xlfn.IFNA(_xlfn.IFS(AND(Q1703&gt;=2000, Q1703&lt;3000), 10000, AND(Q1703&gt;=3000, Q1703&lt;4000), 15000, AND(Q1703&gt;=4000, Q1703&lt;5000), 20000, AND(Q1703&gt;=5000), 25000),0)</f>
        <v>0</v>
      </c>
      <c r="Z1703" s="91">
        <f t="shared" si="777"/>
        <v>0</v>
      </c>
      <c r="AA1703" s="44">
        <f t="shared" si="778"/>
        <v>0</v>
      </c>
      <c r="AB1703" s="44"/>
      <c r="AC1703" s="44"/>
      <c r="AD1703" s="44"/>
      <c r="AE1703" s="44">
        <f>VLOOKUP(O1703,정산업데이트!$A$6:$B$12,2,10)</f>
        <v>0</v>
      </c>
      <c r="AF1703" s="44"/>
      <c r="AG1703" s="79">
        <f t="shared" si="779"/>
        <v>0</v>
      </c>
      <c r="AH1703" s="80">
        <f t="shared" si="780"/>
        <v>2500</v>
      </c>
      <c r="AI1703" s="93"/>
      <c r="AJ1703" s="84" t="s">
        <v>10624</v>
      </c>
      <c r="AK1703" s="84" t="s">
        <v>73</v>
      </c>
      <c r="AL1703" s="84" t="s">
        <v>10625</v>
      </c>
      <c r="AM1703" s="84" t="s">
        <v>10856</v>
      </c>
      <c r="AN1703" s="84" t="s">
        <v>296</v>
      </c>
      <c r="AO1703" s="84" t="s">
        <v>10857</v>
      </c>
      <c r="AP1703" s="84" t="s">
        <v>934</v>
      </c>
      <c r="AQ1703" s="84" t="s">
        <v>122</v>
      </c>
      <c r="AR1703" s="85">
        <v>1</v>
      </c>
      <c r="AS1703" s="86">
        <v>1</v>
      </c>
      <c r="AT1703" s="86">
        <v>1E-3</v>
      </c>
      <c r="AU1703" s="86">
        <v>1</v>
      </c>
      <c r="AV1703" s="84" t="s">
        <v>7</v>
      </c>
      <c r="AW1703" s="86">
        <v>45</v>
      </c>
      <c r="AX1703" s="84" t="s">
        <v>68</v>
      </c>
      <c r="AY1703" s="84" t="s">
        <v>68</v>
      </c>
      <c r="AZ1703" s="84" t="s">
        <v>68</v>
      </c>
      <c r="BA1703" s="84" t="s">
        <v>68</v>
      </c>
      <c r="BB1703" s="84" t="s">
        <v>68</v>
      </c>
      <c r="BC1703" s="84" t="s">
        <v>441</v>
      </c>
      <c r="BD1703" s="84" t="s">
        <v>442</v>
      </c>
      <c r="BE1703" s="84" t="s">
        <v>444</v>
      </c>
      <c r="BF1703" s="84" t="s">
        <v>122</v>
      </c>
      <c r="BG1703" s="84" t="s">
        <v>69</v>
      </c>
      <c r="BH1703" s="92" t="s">
        <v>10858</v>
      </c>
      <c r="BI1703" s="84" t="s">
        <v>122</v>
      </c>
      <c r="BJ1703" s="84" t="s">
        <v>10859</v>
      </c>
      <c r="BK1703" s="84" t="s">
        <v>75</v>
      </c>
      <c r="BL1703" s="84" t="s">
        <v>122</v>
      </c>
      <c r="BM1703" s="84" t="s">
        <v>442</v>
      </c>
      <c r="BN1703" s="84" t="s">
        <v>70</v>
      </c>
      <c r="BO1703" s="84" t="s">
        <v>71</v>
      </c>
      <c r="BP1703" s="84" t="s">
        <v>122</v>
      </c>
      <c r="BQ1703" s="84" t="s">
        <v>163</v>
      </c>
    </row>
    <row r="1704" spans="1:69" ht="14.4" x14ac:dyDescent="0.3">
      <c r="A1704" s="40" t="str">
        <f t="shared" si="754"/>
        <v>2025-09-14</v>
      </c>
      <c r="B1704" s="40" t="str">
        <f t="shared" si="755"/>
        <v>SYD</v>
      </c>
      <c r="C1704" s="39" t="str">
        <f t="shared" si="756"/>
        <v>98812563633</v>
      </c>
      <c r="D1704" s="41" t="str">
        <f t="shared" si="757"/>
        <v>PKR253531846</v>
      </c>
      <c r="E1704" s="41" t="str">
        <f t="shared" si="758"/>
        <v>596421482152</v>
      </c>
      <c r="F1704" s="39" t="str">
        <f t="shared" si="759"/>
        <v>2256683</v>
      </c>
      <c r="G1704" s="39" t="str">
        <f t="shared" si="760"/>
        <v>WISE EXPRESS LOGISTICS(PANGZIMOM)</v>
      </c>
      <c r="H1704" s="41" t="str">
        <f t="shared" si="761"/>
        <v>오선미</v>
      </c>
      <c r="I1704" s="39" t="str">
        <f t="shared" si="762"/>
        <v>35402</v>
      </c>
      <c r="J1704" s="52" t="str">
        <f t="shared" si="763"/>
        <v/>
      </c>
      <c r="K1704" s="75">
        <f t="shared" si="764"/>
        <v>1</v>
      </c>
      <c r="L1704" s="76">
        <f t="shared" si="765"/>
        <v>1</v>
      </c>
      <c r="M1704" s="76">
        <f t="shared" si="766"/>
        <v>1E-3</v>
      </c>
      <c r="N1704" s="76">
        <f t="shared" si="767"/>
        <v>1</v>
      </c>
      <c r="O1704" s="42">
        <f t="shared" si="768"/>
        <v>1</v>
      </c>
      <c r="P1704" s="39" t="str">
        <f t="shared" si="769"/>
        <v>목록(Manifest)</v>
      </c>
      <c r="Q1704" s="72">
        <f t="shared" si="770"/>
        <v>45</v>
      </c>
      <c r="R1704" s="43" t="str">
        <f t="shared" si="771"/>
        <v>OZ602</v>
      </c>
      <c r="S1704" s="82" t="str">
        <f t="shared" si="772"/>
        <v/>
      </c>
      <c r="T1704" s="40">
        <f t="shared" si="773"/>
        <v>45914</v>
      </c>
      <c r="U1704" s="44">
        <v>2500</v>
      </c>
      <c r="V1704" s="44">
        <f t="shared" si="774"/>
        <v>0</v>
      </c>
      <c r="W1704" s="77">
        <f t="shared" si="775"/>
        <v>2500</v>
      </c>
      <c r="X1704" s="78">
        <f t="shared" si="776"/>
        <v>0</v>
      </c>
      <c r="Y1704" s="44" cm="1">
        <f t="array" ref="Y1704">_xlfn.IFNA(_xlfn.IFS(AND(Q1704&gt;=2000, Q1704&lt;3000), 10000, AND(Q1704&gt;=3000, Q1704&lt;4000), 15000, AND(Q1704&gt;=4000, Q1704&lt;5000), 20000, AND(Q1704&gt;=5000), 25000),0)</f>
        <v>0</v>
      </c>
      <c r="Z1704" s="91">
        <f t="shared" si="777"/>
        <v>0</v>
      </c>
      <c r="AA1704" s="44">
        <f t="shared" si="778"/>
        <v>0</v>
      </c>
      <c r="AB1704" s="44"/>
      <c r="AC1704" s="44"/>
      <c r="AD1704" s="44"/>
      <c r="AE1704" s="44">
        <f>VLOOKUP(O1704,정산업데이트!$A$6:$B$12,2,10)</f>
        <v>0</v>
      </c>
      <c r="AF1704" s="44"/>
      <c r="AG1704" s="79">
        <f t="shared" si="779"/>
        <v>0</v>
      </c>
      <c r="AH1704" s="80">
        <f t="shared" si="780"/>
        <v>2500</v>
      </c>
      <c r="AI1704" s="93"/>
      <c r="AJ1704" s="84" t="s">
        <v>10624</v>
      </c>
      <c r="AK1704" s="84" t="s">
        <v>73</v>
      </c>
      <c r="AL1704" s="84" t="s">
        <v>10625</v>
      </c>
      <c r="AM1704" s="84" t="s">
        <v>10860</v>
      </c>
      <c r="AN1704" s="84" t="s">
        <v>1701</v>
      </c>
      <c r="AO1704" s="84" t="s">
        <v>10861</v>
      </c>
      <c r="AP1704" s="84" t="s">
        <v>1629</v>
      </c>
      <c r="AQ1704" s="84" t="s">
        <v>122</v>
      </c>
      <c r="AR1704" s="85">
        <v>1</v>
      </c>
      <c r="AS1704" s="86">
        <v>1</v>
      </c>
      <c r="AT1704" s="86">
        <v>1E-3</v>
      </c>
      <c r="AU1704" s="86">
        <v>1</v>
      </c>
      <c r="AV1704" s="84" t="s">
        <v>7</v>
      </c>
      <c r="AW1704" s="86">
        <v>45</v>
      </c>
      <c r="AX1704" s="84" t="s">
        <v>68</v>
      </c>
      <c r="AY1704" s="84" t="s">
        <v>68</v>
      </c>
      <c r="AZ1704" s="84" t="s">
        <v>68</v>
      </c>
      <c r="BA1704" s="84" t="s">
        <v>68</v>
      </c>
      <c r="BB1704" s="84" t="s">
        <v>68</v>
      </c>
      <c r="BC1704" s="84" t="s">
        <v>441</v>
      </c>
      <c r="BD1704" s="84" t="s">
        <v>442</v>
      </c>
      <c r="BE1704" s="84" t="s">
        <v>444</v>
      </c>
      <c r="BF1704" s="84" t="s">
        <v>122</v>
      </c>
      <c r="BG1704" s="84" t="s">
        <v>69</v>
      </c>
      <c r="BH1704" s="92" t="s">
        <v>10862</v>
      </c>
      <c r="BI1704" s="84" t="s">
        <v>122</v>
      </c>
      <c r="BJ1704" s="84" t="s">
        <v>10863</v>
      </c>
      <c r="BK1704" s="84" t="s">
        <v>75</v>
      </c>
      <c r="BL1704" s="84" t="s">
        <v>122</v>
      </c>
      <c r="BM1704" s="84" t="s">
        <v>442</v>
      </c>
      <c r="BN1704" s="84" t="s">
        <v>70</v>
      </c>
      <c r="BO1704" s="84" t="s">
        <v>71</v>
      </c>
      <c r="BP1704" s="84" t="s">
        <v>122</v>
      </c>
      <c r="BQ1704" s="84" t="s">
        <v>163</v>
      </c>
    </row>
    <row r="1705" spans="1:69" ht="14.4" x14ac:dyDescent="0.3">
      <c r="A1705" s="40" t="str">
        <f t="shared" si="754"/>
        <v>2025-09-14</v>
      </c>
      <c r="B1705" s="40" t="str">
        <f t="shared" si="755"/>
        <v>SYD</v>
      </c>
      <c r="C1705" s="39" t="str">
        <f t="shared" si="756"/>
        <v>98812563633</v>
      </c>
      <c r="D1705" s="41" t="str">
        <f t="shared" si="757"/>
        <v>PKR253531847</v>
      </c>
      <c r="E1705" s="41" t="str">
        <f t="shared" si="758"/>
        <v>596421482163</v>
      </c>
      <c r="F1705" s="39" t="str">
        <f t="shared" si="759"/>
        <v>2256683</v>
      </c>
      <c r="G1705" s="39" t="str">
        <f t="shared" si="760"/>
        <v>WISE EXPRESS LOGISTICS(PANGZIMOM)</v>
      </c>
      <c r="H1705" s="41" t="str">
        <f t="shared" si="761"/>
        <v>김성화</v>
      </c>
      <c r="I1705" s="39" t="str">
        <f t="shared" si="762"/>
        <v>10494</v>
      </c>
      <c r="J1705" s="52" t="str">
        <f t="shared" si="763"/>
        <v/>
      </c>
      <c r="K1705" s="75">
        <f t="shared" si="764"/>
        <v>1</v>
      </c>
      <c r="L1705" s="76">
        <f t="shared" si="765"/>
        <v>1</v>
      </c>
      <c r="M1705" s="76">
        <f t="shared" si="766"/>
        <v>1E-3</v>
      </c>
      <c r="N1705" s="76">
        <f t="shared" si="767"/>
        <v>1</v>
      </c>
      <c r="O1705" s="42">
        <f t="shared" si="768"/>
        <v>1</v>
      </c>
      <c r="P1705" s="39" t="str">
        <f t="shared" si="769"/>
        <v>목록(Manifest)</v>
      </c>
      <c r="Q1705" s="72">
        <f t="shared" si="770"/>
        <v>45</v>
      </c>
      <c r="R1705" s="43" t="str">
        <f t="shared" si="771"/>
        <v>OZ602</v>
      </c>
      <c r="S1705" s="82" t="str">
        <f t="shared" si="772"/>
        <v/>
      </c>
      <c r="T1705" s="40">
        <f t="shared" si="773"/>
        <v>45914</v>
      </c>
      <c r="U1705" s="44">
        <v>2500</v>
      </c>
      <c r="V1705" s="44">
        <f t="shared" si="774"/>
        <v>0</v>
      </c>
      <c r="W1705" s="77">
        <f t="shared" si="775"/>
        <v>2500</v>
      </c>
      <c r="X1705" s="78">
        <f t="shared" si="776"/>
        <v>0</v>
      </c>
      <c r="Y1705" s="44" cm="1">
        <f t="array" ref="Y1705">_xlfn.IFNA(_xlfn.IFS(AND(Q1705&gt;=2000, Q1705&lt;3000), 10000, AND(Q1705&gt;=3000, Q1705&lt;4000), 15000, AND(Q1705&gt;=4000, Q1705&lt;5000), 20000, AND(Q1705&gt;=5000), 25000),0)</f>
        <v>0</v>
      </c>
      <c r="Z1705" s="91">
        <f t="shared" si="777"/>
        <v>0</v>
      </c>
      <c r="AA1705" s="44">
        <f t="shared" si="778"/>
        <v>0</v>
      </c>
      <c r="AB1705" s="44"/>
      <c r="AC1705" s="44"/>
      <c r="AD1705" s="44"/>
      <c r="AE1705" s="44">
        <f>VLOOKUP(O1705,정산업데이트!$A$6:$B$12,2,10)</f>
        <v>0</v>
      </c>
      <c r="AF1705" s="44"/>
      <c r="AG1705" s="79">
        <f t="shared" si="779"/>
        <v>0</v>
      </c>
      <c r="AH1705" s="80">
        <f t="shared" si="780"/>
        <v>2500</v>
      </c>
      <c r="AJ1705" s="84" t="s">
        <v>10624</v>
      </c>
      <c r="AK1705" s="84" t="s">
        <v>73</v>
      </c>
      <c r="AL1705" s="84" t="s">
        <v>10625</v>
      </c>
      <c r="AM1705" s="84" t="s">
        <v>10864</v>
      </c>
      <c r="AN1705" s="84" t="s">
        <v>1262</v>
      </c>
      <c r="AO1705" s="84" t="s">
        <v>10865</v>
      </c>
      <c r="AP1705" s="84" t="s">
        <v>1585</v>
      </c>
      <c r="AQ1705" s="84" t="s">
        <v>122</v>
      </c>
      <c r="AR1705" s="85">
        <v>1</v>
      </c>
      <c r="AS1705" s="86">
        <v>1</v>
      </c>
      <c r="AT1705" s="86">
        <v>1E-3</v>
      </c>
      <c r="AU1705" s="86">
        <v>1</v>
      </c>
      <c r="AV1705" s="84" t="s">
        <v>7</v>
      </c>
      <c r="AW1705" s="86">
        <v>45</v>
      </c>
      <c r="AX1705" s="84" t="s">
        <v>68</v>
      </c>
      <c r="AY1705" s="84" t="s">
        <v>68</v>
      </c>
      <c r="AZ1705" s="84" t="s">
        <v>68</v>
      </c>
      <c r="BA1705" s="84" t="s">
        <v>68</v>
      </c>
      <c r="BB1705" s="84" t="s">
        <v>68</v>
      </c>
      <c r="BC1705" s="84" t="s">
        <v>441</v>
      </c>
      <c r="BD1705" s="84" t="s">
        <v>442</v>
      </c>
      <c r="BE1705" s="84" t="s">
        <v>444</v>
      </c>
      <c r="BF1705" s="84" t="s">
        <v>122</v>
      </c>
      <c r="BG1705" s="84" t="s">
        <v>69</v>
      </c>
      <c r="BH1705" s="92" t="s">
        <v>10866</v>
      </c>
      <c r="BI1705" s="84" t="s">
        <v>122</v>
      </c>
      <c r="BJ1705" s="84" t="s">
        <v>10867</v>
      </c>
      <c r="BK1705" s="84" t="s">
        <v>75</v>
      </c>
      <c r="BL1705" s="84" t="s">
        <v>122</v>
      </c>
      <c r="BM1705" s="84" t="s">
        <v>442</v>
      </c>
      <c r="BN1705" s="84" t="s">
        <v>70</v>
      </c>
      <c r="BO1705" s="84" t="s">
        <v>71</v>
      </c>
      <c r="BP1705" s="84" t="s">
        <v>122</v>
      </c>
      <c r="BQ1705" s="84" t="s">
        <v>163</v>
      </c>
    </row>
    <row r="1706" spans="1:69" ht="14.4" x14ac:dyDescent="0.3">
      <c r="A1706" s="40" t="str">
        <f t="shared" si="754"/>
        <v>2025-09-14</v>
      </c>
      <c r="B1706" s="40" t="str">
        <f t="shared" si="755"/>
        <v>SYD</v>
      </c>
      <c r="C1706" s="39" t="str">
        <f t="shared" si="756"/>
        <v>98812563633</v>
      </c>
      <c r="D1706" s="41" t="str">
        <f t="shared" si="757"/>
        <v>PKR253531848</v>
      </c>
      <c r="E1706" s="41" t="str">
        <f t="shared" si="758"/>
        <v>596421482174</v>
      </c>
      <c r="F1706" s="39" t="str">
        <f t="shared" si="759"/>
        <v>2256683</v>
      </c>
      <c r="G1706" s="39" t="str">
        <f t="shared" si="760"/>
        <v>WISE EXPRESS LOGISTICS(PANGZIMOM)</v>
      </c>
      <c r="H1706" s="41" t="str">
        <f t="shared" si="761"/>
        <v>서라미</v>
      </c>
      <c r="I1706" s="39" t="str">
        <f t="shared" si="762"/>
        <v>54153</v>
      </c>
      <c r="J1706" s="52" t="str">
        <f t="shared" si="763"/>
        <v/>
      </c>
      <c r="K1706" s="75">
        <f t="shared" si="764"/>
        <v>1</v>
      </c>
      <c r="L1706" s="76">
        <f t="shared" si="765"/>
        <v>1</v>
      </c>
      <c r="M1706" s="76">
        <f t="shared" si="766"/>
        <v>1E-3</v>
      </c>
      <c r="N1706" s="76">
        <f t="shared" si="767"/>
        <v>1</v>
      </c>
      <c r="O1706" s="42">
        <f t="shared" si="768"/>
        <v>1</v>
      </c>
      <c r="P1706" s="39" t="str">
        <f t="shared" si="769"/>
        <v>목록(Manifest)</v>
      </c>
      <c r="Q1706" s="72">
        <f t="shared" si="770"/>
        <v>35</v>
      </c>
      <c r="R1706" s="43" t="str">
        <f t="shared" si="771"/>
        <v>OZ602</v>
      </c>
      <c r="S1706" s="82" t="str">
        <f t="shared" si="772"/>
        <v/>
      </c>
      <c r="T1706" s="40">
        <f t="shared" si="773"/>
        <v>45914</v>
      </c>
      <c r="U1706" s="44">
        <v>2500</v>
      </c>
      <c r="V1706" s="44">
        <f t="shared" si="774"/>
        <v>0</v>
      </c>
      <c r="W1706" s="77">
        <f t="shared" si="775"/>
        <v>2500</v>
      </c>
      <c r="X1706" s="78">
        <f t="shared" si="776"/>
        <v>0</v>
      </c>
      <c r="Y1706" s="44" cm="1">
        <f t="array" ref="Y1706">_xlfn.IFNA(_xlfn.IFS(AND(Q1706&gt;=2000, Q1706&lt;3000), 10000, AND(Q1706&gt;=3000, Q1706&lt;4000), 15000, AND(Q1706&gt;=4000, Q1706&lt;5000), 20000, AND(Q1706&gt;=5000), 25000),0)</f>
        <v>0</v>
      </c>
      <c r="Z1706" s="91">
        <f t="shared" si="777"/>
        <v>0</v>
      </c>
      <c r="AA1706" s="44">
        <f t="shared" si="778"/>
        <v>0</v>
      </c>
      <c r="AB1706" s="44"/>
      <c r="AC1706" s="44"/>
      <c r="AD1706" s="44"/>
      <c r="AE1706" s="44">
        <f>VLOOKUP(O1706,정산업데이트!$A$6:$B$12,2,10)</f>
        <v>0</v>
      </c>
      <c r="AF1706" s="44"/>
      <c r="AG1706" s="79">
        <f t="shared" si="779"/>
        <v>0</v>
      </c>
      <c r="AH1706" s="80">
        <f t="shared" si="780"/>
        <v>2500</v>
      </c>
      <c r="AI1706" s="93"/>
      <c r="AJ1706" s="84" t="s">
        <v>10624</v>
      </c>
      <c r="AK1706" s="84" t="s">
        <v>73</v>
      </c>
      <c r="AL1706" s="84" t="s">
        <v>10625</v>
      </c>
      <c r="AM1706" s="84" t="s">
        <v>10868</v>
      </c>
      <c r="AN1706" s="84" t="s">
        <v>10869</v>
      </c>
      <c r="AO1706" s="84" t="s">
        <v>10870</v>
      </c>
      <c r="AP1706" s="84" t="s">
        <v>3271</v>
      </c>
      <c r="AQ1706" s="84" t="s">
        <v>122</v>
      </c>
      <c r="AR1706" s="85">
        <v>1</v>
      </c>
      <c r="AS1706" s="86">
        <v>1</v>
      </c>
      <c r="AT1706" s="86">
        <v>1E-3</v>
      </c>
      <c r="AU1706" s="86">
        <v>1</v>
      </c>
      <c r="AV1706" s="84" t="s">
        <v>7</v>
      </c>
      <c r="AW1706" s="86">
        <v>35</v>
      </c>
      <c r="AX1706" s="84" t="s">
        <v>68</v>
      </c>
      <c r="AY1706" s="84" t="s">
        <v>68</v>
      </c>
      <c r="AZ1706" s="84" t="s">
        <v>68</v>
      </c>
      <c r="BA1706" s="84" t="s">
        <v>68</v>
      </c>
      <c r="BB1706" s="84" t="s">
        <v>68</v>
      </c>
      <c r="BC1706" s="84" t="s">
        <v>441</v>
      </c>
      <c r="BD1706" s="84" t="s">
        <v>442</v>
      </c>
      <c r="BE1706" s="84" t="s">
        <v>444</v>
      </c>
      <c r="BF1706" s="84" t="s">
        <v>122</v>
      </c>
      <c r="BG1706" s="84" t="s">
        <v>69</v>
      </c>
      <c r="BH1706" s="92" t="s">
        <v>10871</v>
      </c>
      <c r="BI1706" s="84" t="s">
        <v>122</v>
      </c>
      <c r="BJ1706" s="84" t="s">
        <v>10872</v>
      </c>
      <c r="BK1706" s="84" t="s">
        <v>75</v>
      </c>
      <c r="BL1706" s="84" t="s">
        <v>122</v>
      </c>
      <c r="BM1706" s="84" t="s">
        <v>442</v>
      </c>
      <c r="BN1706" s="84" t="s">
        <v>70</v>
      </c>
      <c r="BO1706" s="84" t="s">
        <v>71</v>
      </c>
      <c r="BP1706" s="84" t="s">
        <v>122</v>
      </c>
      <c r="BQ1706" s="84" t="s">
        <v>163</v>
      </c>
    </row>
    <row r="1707" spans="1:69" ht="14.4" x14ac:dyDescent="0.3">
      <c r="A1707" s="40" t="str">
        <f t="shared" si="754"/>
        <v>2025-09-14</v>
      </c>
      <c r="B1707" s="40" t="str">
        <f t="shared" si="755"/>
        <v>SYD</v>
      </c>
      <c r="C1707" s="39" t="str">
        <f t="shared" si="756"/>
        <v>98812563633</v>
      </c>
      <c r="D1707" s="41" t="str">
        <f t="shared" si="757"/>
        <v>PKR253531849</v>
      </c>
      <c r="E1707" s="41" t="str">
        <f t="shared" si="758"/>
        <v>596421482185</v>
      </c>
      <c r="F1707" s="39" t="str">
        <f t="shared" si="759"/>
        <v>2256683</v>
      </c>
      <c r="G1707" s="39" t="str">
        <f t="shared" si="760"/>
        <v>WISE EXPRESS LOGISTICS(PANGZIMOM)</v>
      </c>
      <c r="H1707" s="41" t="str">
        <f t="shared" si="761"/>
        <v>조민선</v>
      </c>
      <c r="I1707" s="39" t="str">
        <f t="shared" si="762"/>
        <v>36750</v>
      </c>
      <c r="J1707" s="52" t="str">
        <f t="shared" si="763"/>
        <v/>
      </c>
      <c r="K1707" s="75">
        <f t="shared" si="764"/>
        <v>1</v>
      </c>
      <c r="L1707" s="76">
        <f t="shared" si="765"/>
        <v>1</v>
      </c>
      <c r="M1707" s="76">
        <f t="shared" si="766"/>
        <v>1E-3</v>
      </c>
      <c r="N1707" s="76">
        <f t="shared" si="767"/>
        <v>1</v>
      </c>
      <c r="O1707" s="42">
        <f t="shared" si="768"/>
        <v>1</v>
      </c>
      <c r="P1707" s="39" t="str">
        <f t="shared" si="769"/>
        <v>목록(Manifest)</v>
      </c>
      <c r="Q1707" s="72">
        <f t="shared" si="770"/>
        <v>35</v>
      </c>
      <c r="R1707" s="43" t="str">
        <f t="shared" si="771"/>
        <v>OZ602</v>
      </c>
      <c r="S1707" s="82" t="str">
        <f t="shared" si="772"/>
        <v/>
      </c>
      <c r="T1707" s="40">
        <f t="shared" si="773"/>
        <v>45914</v>
      </c>
      <c r="U1707" s="44">
        <v>2500</v>
      </c>
      <c r="V1707" s="44">
        <f t="shared" si="774"/>
        <v>0</v>
      </c>
      <c r="W1707" s="77">
        <f t="shared" si="775"/>
        <v>2500</v>
      </c>
      <c r="X1707" s="78">
        <f t="shared" si="776"/>
        <v>0</v>
      </c>
      <c r="Y1707" s="44" cm="1">
        <f t="array" ref="Y1707">_xlfn.IFNA(_xlfn.IFS(AND(Q1707&gt;=2000, Q1707&lt;3000), 10000, AND(Q1707&gt;=3000, Q1707&lt;4000), 15000, AND(Q1707&gt;=4000, Q1707&lt;5000), 20000, AND(Q1707&gt;=5000), 25000),0)</f>
        <v>0</v>
      </c>
      <c r="Z1707" s="91">
        <f t="shared" si="777"/>
        <v>0</v>
      </c>
      <c r="AA1707" s="44">
        <f t="shared" si="778"/>
        <v>0</v>
      </c>
      <c r="AB1707" s="44"/>
      <c r="AC1707" s="44"/>
      <c r="AD1707" s="44"/>
      <c r="AE1707" s="44">
        <f>VLOOKUP(O1707,정산업데이트!$A$6:$B$12,2,10)</f>
        <v>0</v>
      </c>
      <c r="AF1707" s="44"/>
      <c r="AG1707" s="79">
        <f t="shared" si="779"/>
        <v>0</v>
      </c>
      <c r="AH1707" s="80">
        <f t="shared" si="780"/>
        <v>2500</v>
      </c>
      <c r="AI1707" s="93"/>
      <c r="AJ1707" s="84" t="s">
        <v>10624</v>
      </c>
      <c r="AK1707" s="84" t="s">
        <v>73</v>
      </c>
      <c r="AL1707" s="84" t="s">
        <v>10625</v>
      </c>
      <c r="AM1707" s="84" t="s">
        <v>10873</v>
      </c>
      <c r="AN1707" s="84" t="s">
        <v>10874</v>
      </c>
      <c r="AO1707" s="84" t="s">
        <v>10875</v>
      </c>
      <c r="AP1707" s="84" t="s">
        <v>4744</v>
      </c>
      <c r="AQ1707" s="84" t="s">
        <v>122</v>
      </c>
      <c r="AR1707" s="85">
        <v>1</v>
      </c>
      <c r="AS1707" s="86">
        <v>1</v>
      </c>
      <c r="AT1707" s="86">
        <v>1E-3</v>
      </c>
      <c r="AU1707" s="86">
        <v>1</v>
      </c>
      <c r="AV1707" s="84" t="s">
        <v>7</v>
      </c>
      <c r="AW1707" s="86">
        <v>35</v>
      </c>
      <c r="AX1707" s="84" t="s">
        <v>68</v>
      </c>
      <c r="AY1707" s="84" t="s">
        <v>68</v>
      </c>
      <c r="AZ1707" s="84" t="s">
        <v>68</v>
      </c>
      <c r="BA1707" s="84" t="s">
        <v>68</v>
      </c>
      <c r="BB1707" s="84" t="s">
        <v>68</v>
      </c>
      <c r="BC1707" s="84" t="s">
        <v>441</v>
      </c>
      <c r="BD1707" s="84" t="s">
        <v>442</v>
      </c>
      <c r="BE1707" s="84" t="s">
        <v>444</v>
      </c>
      <c r="BF1707" s="84" t="s">
        <v>122</v>
      </c>
      <c r="BG1707" s="84" t="s">
        <v>69</v>
      </c>
      <c r="BH1707" s="92" t="s">
        <v>10876</v>
      </c>
      <c r="BI1707" s="84" t="s">
        <v>122</v>
      </c>
      <c r="BJ1707" s="84" t="s">
        <v>10877</v>
      </c>
      <c r="BK1707" s="84" t="s">
        <v>75</v>
      </c>
      <c r="BL1707" s="84" t="s">
        <v>122</v>
      </c>
      <c r="BM1707" s="84" t="s">
        <v>442</v>
      </c>
      <c r="BN1707" s="84" t="s">
        <v>70</v>
      </c>
      <c r="BO1707" s="84" t="s">
        <v>71</v>
      </c>
      <c r="BP1707" s="84" t="s">
        <v>122</v>
      </c>
      <c r="BQ1707" s="84" t="s">
        <v>163</v>
      </c>
    </row>
    <row r="1708" spans="1:69" ht="14.4" x14ac:dyDescent="0.3">
      <c r="A1708" s="40" t="str">
        <f t="shared" si="754"/>
        <v>2025-09-14</v>
      </c>
      <c r="B1708" s="40" t="str">
        <f t="shared" si="755"/>
        <v>SYD</v>
      </c>
      <c r="C1708" s="39" t="str">
        <f t="shared" si="756"/>
        <v>98812563633</v>
      </c>
      <c r="D1708" s="41" t="str">
        <f t="shared" si="757"/>
        <v>PKR253531850</v>
      </c>
      <c r="E1708" s="41" t="str">
        <f t="shared" si="758"/>
        <v>596421482196</v>
      </c>
      <c r="F1708" s="39" t="str">
        <f t="shared" si="759"/>
        <v>2256683</v>
      </c>
      <c r="G1708" s="39" t="str">
        <f t="shared" si="760"/>
        <v>WISE EXPRESS LOGISTICS(PANGZIMOM)</v>
      </c>
      <c r="H1708" s="41" t="str">
        <f t="shared" si="761"/>
        <v>이시연</v>
      </c>
      <c r="I1708" s="39" t="str">
        <f t="shared" si="762"/>
        <v>07541</v>
      </c>
      <c r="J1708" s="52" t="str">
        <f t="shared" si="763"/>
        <v/>
      </c>
      <c r="K1708" s="75">
        <f t="shared" si="764"/>
        <v>1</v>
      </c>
      <c r="L1708" s="76">
        <f t="shared" si="765"/>
        <v>1</v>
      </c>
      <c r="M1708" s="76">
        <f t="shared" si="766"/>
        <v>1E-3</v>
      </c>
      <c r="N1708" s="76">
        <f t="shared" si="767"/>
        <v>1</v>
      </c>
      <c r="O1708" s="42">
        <f t="shared" si="768"/>
        <v>1</v>
      </c>
      <c r="P1708" s="39" t="str">
        <f t="shared" si="769"/>
        <v>목록(Manifest)</v>
      </c>
      <c r="Q1708" s="72">
        <f t="shared" si="770"/>
        <v>45</v>
      </c>
      <c r="R1708" s="43" t="str">
        <f t="shared" si="771"/>
        <v>OZ602</v>
      </c>
      <c r="S1708" s="82" t="str">
        <f t="shared" si="772"/>
        <v/>
      </c>
      <c r="T1708" s="40">
        <f t="shared" si="773"/>
        <v>45914</v>
      </c>
      <c r="U1708" s="44">
        <v>2500</v>
      </c>
      <c r="V1708" s="44">
        <f t="shared" si="774"/>
        <v>0</v>
      </c>
      <c r="W1708" s="77">
        <f t="shared" si="775"/>
        <v>2500</v>
      </c>
      <c r="X1708" s="78">
        <f t="shared" si="776"/>
        <v>0</v>
      </c>
      <c r="Y1708" s="44" cm="1">
        <f t="array" ref="Y1708">_xlfn.IFNA(_xlfn.IFS(AND(Q1708&gt;=2000, Q1708&lt;3000), 10000, AND(Q1708&gt;=3000, Q1708&lt;4000), 15000, AND(Q1708&gt;=4000, Q1708&lt;5000), 20000, AND(Q1708&gt;=5000), 25000),0)</f>
        <v>0</v>
      </c>
      <c r="Z1708" s="91">
        <f t="shared" si="777"/>
        <v>0</v>
      </c>
      <c r="AA1708" s="44">
        <f t="shared" si="778"/>
        <v>0</v>
      </c>
      <c r="AB1708" s="44"/>
      <c r="AC1708" s="44"/>
      <c r="AD1708" s="44"/>
      <c r="AE1708" s="44">
        <f>VLOOKUP(O1708,정산업데이트!$A$6:$B$12,2,10)</f>
        <v>0</v>
      </c>
      <c r="AF1708" s="44"/>
      <c r="AG1708" s="79">
        <f t="shared" si="779"/>
        <v>0</v>
      </c>
      <c r="AH1708" s="80">
        <f t="shared" si="780"/>
        <v>2500</v>
      </c>
      <c r="AI1708" s="93"/>
      <c r="AJ1708" s="84" t="s">
        <v>10624</v>
      </c>
      <c r="AK1708" s="84" t="s">
        <v>73</v>
      </c>
      <c r="AL1708" s="84" t="s">
        <v>10625</v>
      </c>
      <c r="AM1708" s="84" t="s">
        <v>10878</v>
      </c>
      <c r="AN1708" s="84" t="s">
        <v>10879</v>
      </c>
      <c r="AO1708" s="84" t="s">
        <v>10880</v>
      </c>
      <c r="AP1708" s="84" t="s">
        <v>10881</v>
      </c>
      <c r="AQ1708" s="84" t="s">
        <v>122</v>
      </c>
      <c r="AR1708" s="85">
        <v>1</v>
      </c>
      <c r="AS1708" s="86">
        <v>1</v>
      </c>
      <c r="AT1708" s="86">
        <v>1E-3</v>
      </c>
      <c r="AU1708" s="86">
        <v>1</v>
      </c>
      <c r="AV1708" s="84" t="s">
        <v>7</v>
      </c>
      <c r="AW1708" s="86">
        <v>45</v>
      </c>
      <c r="AX1708" s="84" t="s">
        <v>68</v>
      </c>
      <c r="AY1708" s="84" t="s">
        <v>68</v>
      </c>
      <c r="AZ1708" s="84" t="s">
        <v>68</v>
      </c>
      <c r="BA1708" s="84" t="s">
        <v>68</v>
      </c>
      <c r="BB1708" s="84" t="s">
        <v>68</v>
      </c>
      <c r="BC1708" s="84" t="s">
        <v>441</v>
      </c>
      <c r="BD1708" s="84" t="s">
        <v>442</v>
      </c>
      <c r="BE1708" s="84" t="s">
        <v>444</v>
      </c>
      <c r="BF1708" s="84" t="s">
        <v>122</v>
      </c>
      <c r="BG1708" s="84" t="s">
        <v>69</v>
      </c>
      <c r="BH1708" s="92" t="s">
        <v>10882</v>
      </c>
      <c r="BI1708" s="84" t="s">
        <v>122</v>
      </c>
      <c r="BJ1708" s="84" t="s">
        <v>10883</v>
      </c>
      <c r="BK1708" s="84" t="s">
        <v>75</v>
      </c>
      <c r="BL1708" s="84" t="s">
        <v>122</v>
      </c>
      <c r="BM1708" s="84" t="s">
        <v>442</v>
      </c>
      <c r="BN1708" s="84" t="s">
        <v>70</v>
      </c>
      <c r="BO1708" s="84" t="s">
        <v>71</v>
      </c>
      <c r="BP1708" s="84" t="s">
        <v>122</v>
      </c>
      <c r="BQ1708" s="84" t="s">
        <v>163</v>
      </c>
    </row>
    <row r="1709" spans="1:69" ht="14.4" x14ac:dyDescent="0.3">
      <c r="A1709" s="40" t="str">
        <f t="shared" si="754"/>
        <v>2025-09-14</v>
      </c>
      <c r="B1709" s="40" t="str">
        <f t="shared" si="755"/>
        <v>SYD</v>
      </c>
      <c r="C1709" s="39" t="str">
        <f t="shared" si="756"/>
        <v>98812563633</v>
      </c>
      <c r="D1709" s="41" t="str">
        <f t="shared" si="757"/>
        <v>PKR253545599</v>
      </c>
      <c r="E1709" s="41" t="str">
        <f t="shared" si="758"/>
        <v>596421483213</v>
      </c>
      <c r="F1709" s="39" t="str">
        <f t="shared" si="759"/>
        <v>2254225</v>
      </c>
      <c r="G1709" s="39" t="str">
        <f t="shared" si="760"/>
        <v>WISE EXPRESS LOGISTICS PTY LTD</v>
      </c>
      <c r="H1709" s="41" t="str">
        <f t="shared" si="761"/>
        <v>강현숙</v>
      </c>
      <c r="I1709" s="39" t="str">
        <f t="shared" si="762"/>
        <v>13113</v>
      </c>
      <c r="J1709" s="52" t="str">
        <f t="shared" si="763"/>
        <v/>
      </c>
      <c r="K1709" s="75">
        <f t="shared" si="764"/>
        <v>1</v>
      </c>
      <c r="L1709" s="76">
        <f t="shared" si="765"/>
        <v>1.5</v>
      </c>
      <c r="M1709" s="76">
        <f t="shared" si="766"/>
        <v>1E-3</v>
      </c>
      <c r="N1709" s="76">
        <f t="shared" si="767"/>
        <v>1.5</v>
      </c>
      <c r="O1709" s="42">
        <f t="shared" si="768"/>
        <v>1.5</v>
      </c>
      <c r="P1709" s="39" t="str">
        <f t="shared" si="769"/>
        <v>일반(목록배제,Normal-Manifest Exception)</v>
      </c>
      <c r="Q1709" s="72">
        <f t="shared" si="770"/>
        <v>110</v>
      </c>
      <c r="R1709" s="43" t="str">
        <f t="shared" si="771"/>
        <v>OZ602</v>
      </c>
      <c r="S1709" s="82" t="str">
        <f t="shared" si="772"/>
        <v/>
      </c>
      <c r="T1709" s="40">
        <f t="shared" si="773"/>
        <v>45914</v>
      </c>
      <c r="U1709" s="44">
        <v>2500</v>
      </c>
      <c r="V1709" s="44">
        <f t="shared" si="774"/>
        <v>0</v>
      </c>
      <c r="W1709" s="77">
        <f t="shared" si="775"/>
        <v>2500</v>
      </c>
      <c r="X1709" s="78">
        <f t="shared" si="776"/>
        <v>0</v>
      </c>
      <c r="Y1709" s="44" cm="1">
        <f t="array" ref="Y1709">_xlfn.IFNA(_xlfn.IFS(AND(Q1709&gt;=2000, Q1709&lt;3000), 10000, AND(Q1709&gt;=3000, Q1709&lt;4000), 15000, AND(Q1709&gt;=4000, Q1709&lt;5000), 20000, AND(Q1709&gt;=5000), 25000),0)</f>
        <v>0</v>
      </c>
      <c r="Z1709" s="91">
        <f t="shared" si="777"/>
        <v>300</v>
      </c>
      <c r="AA1709" s="44">
        <f t="shared" si="778"/>
        <v>0</v>
      </c>
      <c r="AB1709" s="44"/>
      <c r="AC1709" s="44"/>
      <c r="AD1709" s="44"/>
      <c r="AE1709" s="44">
        <f>VLOOKUP(O1709,정산업데이트!$A$6:$B$12,2,10)</f>
        <v>0</v>
      </c>
      <c r="AF1709" s="44"/>
      <c r="AG1709" s="79">
        <f t="shared" si="779"/>
        <v>300</v>
      </c>
      <c r="AH1709" s="80">
        <f t="shared" si="780"/>
        <v>2800</v>
      </c>
      <c r="AI1709" s="93"/>
      <c r="AJ1709" s="84" t="s">
        <v>10624</v>
      </c>
      <c r="AK1709" s="84" t="s">
        <v>73</v>
      </c>
      <c r="AL1709" s="84" t="s">
        <v>10625</v>
      </c>
      <c r="AM1709" s="84" t="s">
        <v>10884</v>
      </c>
      <c r="AN1709" s="84" t="s">
        <v>426</v>
      </c>
      <c r="AO1709" s="84" t="s">
        <v>427</v>
      </c>
      <c r="AP1709" s="84" t="s">
        <v>508</v>
      </c>
      <c r="AQ1709" s="84" t="s">
        <v>122</v>
      </c>
      <c r="AR1709" s="85">
        <v>1</v>
      </c>
      <c r="AS1709" s="86">
        <v>1.5</v>
      </c>
      <c r="AT1709" s="86">
        <v>1E-3</v>
      </c>
      <c r="AU1709" s="86">
        <v>1.5</v>
      </c>
      <c r="AV1709" s="84" t="s">
        <v>8</v>
      </c>
      <c r="AW1709" s="86">
        <v>110</v>
      </c>
      <c r="AX1709" s="84" t="s">
        <v>68</v>
      </c>
      <c r="AY1709" s="84" t="s">
        <v>68</v>
      </c>
      <c r="AZ1709" s="84" t="s">
        <v>68</v>
      </c>
      <c r="BA1709" s="84" t="s">
        <v>68</v>
      </c>
      <c r="BB1709" s="84" t="s">
        <v>68</v>
      </c>
      <c r="BC1709" s="84" t="s">
        <v>125</v>
      </c>
      <c r="BD1709" s="84" t="s">
        <v>74</v>
      </c>
      <c r="BE1709" s="84" t="s">
        <v>78</v>
      </c>
      <c r="BF1709" s="84" t="s">
        <v>122</v>
      </c>
      <c r="BG1709" s="84" t="s">
        <v>69</v>
      </c>
      <c r="BH1709" s="92" t="s">
        <v>10885</v>
      </c>
      <c r="BI1709" s="84" t="s">
        <v>122</v>
      </c>
      <c r="BJ1709" s="84" t="s">
        <v>10886</v>
      </c>
      <c r="BK1709" s="84" t="s">
        <v>75</v>
      </c>
      <c r="BL1709" s="84" t="s">
        <v>122</v>
      </c>
      <c r="BM1709" s="84" t="s">
        <v>74</v>
      </c>
      <c r="BN1709" s="84" t="s">
        <v>70</v>
      </c>
      <c r="BO1709" s="84" t="s">
        <v>71</v>
      </c>
      <c r="BP1709" s="84" t="s">
        <v>122</v>
      </c>
      <c r="BQ1709" s="84" t="s">
        <v>163</v>
      </c>
    </row>
    <row r="1710" spans="1:69" ht="14.4" x14ac:dyDescent="0.3">
      <c r="A1710" s="40" t="str">
        <f t="shared" si="754"/>
        <v>2025-09-14</v>
      </c>
      <c r="B1710" s="40" t="str">
        <f t="shared" si="755"/>
        <v>SYD</v>
      </c>
      <c r="C1710" s="39" t="str">
        <f t="shared" si="756"/>
        <v>98812563633</v>
      </c>
      <c r="D1710" s="41" t="str">
        <f t="shared" si="757"/>
        <v>PKR253545600</v>
      </c>
      <c r="E1710" s="41" t="str">
        <f t="shared" si="758"/>
        <v>596421483224</v>
      </c>
      <c r="F1710" s="39" t="str">
        <f t="shared" si="759"/>
        <v>2254225</v>
      </c>
      <c r="G1710" s="39" t="str">
        <f t="shared" si="760"/>
        <v>WISE EXPRESS LOGISTICS PTY LTD</v>
      </c>
      <c r="H1710" s="41" t="str">
        <f t="shared" si="761"/>
        <v>박선희</v>
      </c>
      <c r="I1710" s="39" t="str">
        <f t="shared" si="762"/>
        <v>34640</v>
      </c>
      <c r="J1710" s="52" t="str">
        <f t="shared" si="763"/>
        <v/>
      </c>
      <c r="K1710" s="75">
        <f t="shared" si="764"/>
        <v>1</v>
      </c>
      <c r="L1710" s="76">
        <f t="shared" si="765"/>
        <v>1.5</v>
      </c>
      <c r="M1710" s="76">
        <f t="shared" si="766"/>
        <v>1E-3</v>
      </c>
      <c r="N1710" s="76">
        <f t="shared" si="767"/>
        <v>1.5</v>
      </c>
      <c r="O1710" s="42">
        <f t="shared" si="768"/>
        <v>1.5</v>
      </c>
      <c r="P1710" s="39" t="str">
        <f t="shared" si="769"/>
        <v>일반(목록배제,Normal-Manifest Exception)</v>
      </c>
      <c r="Q1710" s="72">
        <f t="shared" si="770"/>
        <v>115</v>
      </c>
      <c r="R1710" s="43" t="str">
        <f t="shared" si="771"/>
        <v>OZ602</v>
      </c>
      <c r="S1710" s="82" t="str">
        <f t="shared" si="772"/>
        <v/>
      </c>
      <c r="T1710" s="40">
        <f t="shared" si="773"/>
        <v>45914</v>
      </c>
      <c r="U1710" s="44">
        <v>2500</v>
      </c>
      <c r="V1710" s="44">
        <f t="shared" si="774"/>
        <v>0</v>
      </c>
      <c r="W1710" s="77">
        <f t="shared" si="775"/>
        <v>2500</v>
      </c>
      <c r="X1710" s="78">
        <f t="shared" si="776"/>
        <v>0</v>
      </c>
      <c r="Y1710" s="44" cm="1">
        <f t="array" ref="Y1710">_xlfn.IFNA(_xlfn.IFS(AND(Q1710&gt;=2000, Q1710&lt;3000), 10000, AND(Q1710&gt;=3000, Q1710&lt;4000), 15000, AND(Q1710&gt;=4000, Q1710&lt;5000), 20000, AND(Q1710&gt;=5000), 25000),0)</f>
        <v>0</v>
      </c>
      <c r="Z1710" s="91">
        <f t="shared" si="777"/>
        <v>300</v>
      </c>
      <c r="AA1710" s="44">
        <f t="shared" si="778"/>
        <v>0</v>
      </c>
      <c r="AB1710" s="44"/>
      <c r="AC1710" s="44"/>
      <c r="AD1710" s="44"/>
      <c r="AE1710" s="44">
        <f>VLOOKUP(O1710,정산업데이트!$A$6:$B$12,2,10)</f>
        <v>0</v>
      </c>
      <c r="AF1710" s="44"/>
      <c r="AG1710" s="79">
        <f t="shared" si="779"/>
        <v>300</v>
      </c>
      <c r="AH1710" s="80">
        <f t="shared" si="780"/>
        <v>2800</v>
      </c>
      <c r="AI1710" s="93"/>
      <c r="AJ1710" s="84" t="s">
        <v>10624</v>
      </c>
      <c r="AK1710" s="84" t="s">
        <v>73</v>
      </c>
      <c r="AL1710" s="84" t="s">
        <v>10625</v>
      </c>
      <c r="AM1710" s="84" t="s">
        <v>10887</v>
      </c>
      <c r="AN1710" s="84" t="s">
        <v>194</v>
      </c>
      <c r="AO1710" s="84" t="s">
        <v>4081</v>
      </c>
      <c r="AP1710" s="84" t="s">
        <v>4082</v>
      </c>
      <c r="AQ1710" s="84" t="s">
        <v>122</v>
      </c>
      <c r="AR1710" s="85">
        <v>1</v>
      </c>
      <c r="AS1710" s="86">
        <v>1.5</v>
      </c>
      <c r="AT1710" s="86">
        <v>1E-3</v>
      </c>
      <c r="AU1710" s="86">
        <v>1.5</v>
      </c>
      <c r="AV1710" s="84" t="s">
        <v>8</v>
      </c>
      <c r="AW1710" s="86">
        <v>115</v>
      </c>
      <c r="AX1710" s="84" t="s">
        <v>68</v>
      </c>
      <c r="AY1710" s="84" t="s">
        <v>68</v>
      </c>
      <c r="AZ1710" s="84" t="s">
        <v>68</v>
      </c>
      <c r="BA1710" s="84" t="s">
        <v>68</v>
      </c>
      <c r="BB1710" s="84" t="s">
        <v>68</v>
      </c>
      <c r="BC1710" s="84" t="s">
        <v>125</v>
      </c>
      <c r="BD1710" s="84" t="s">
        <v>74</v>
      </c>
      <c r="BE1710" s="84" t="s">
        <v>78</v>
      </c>
      <c r="BF1710" s="84" t="s">
        <v>122</v>
      </c>
      <c r="BG1710" s="84" t="s">
        <v>69</v>
      </c>
      <c r="BH1710" s="92" t="s">
        <v>10888</v>
      </c>
      <c r="BI1710" s="84" t="s">
        <v>122</v>
      </c>
      <c r="BJ1710" s="84" t="s">
        <v>10889</v>
      </c>
      <c r="BK1710" s="84" t="s">
        <v>75</v>
      </c>
      <c r="BL1710" s="84" t="s">
        <v>122</v>
      </c>
      <c r="BM1710" s="84" t="s">
        <v>74</v>
      </c>
      <c r="BN1710" s="84" t="s">
        <v>70</v>
      </c>
      <c r="BO1710" s="84" t="s">
        <v>71</v>
      </c>
      <c r="BP1710" s="84" t="s">
        <v>122</v>
      </c>
      <c r="BQ1710" s="84" t="s">
        <v>163</v>
      </c>
    </row>
    <row r="1711" spans="1:69" ht="14.4" x14ac:dyDescent="0.3">
      <c r="A1711" s="40" t="str">
        <f t="shared" si="754"/>
        <v>2025-09-14</v>
      </c>
      <c r="B1711" s="40" t="str">
        <f t="shared" si="755"/>
        <v>SYD</v>
      </c>
      <c r="C1711" s="39" t="str">
        <f t="shared" si="756"/>
        <v>98812563633</v>
      </c>
      <c r="D1711" s="41" t="str">
        <f t="shared" si="757"/>
        <v>PKR253545601</v>
      </c>
      <c r="E1711" s="41" t="str">
        <f t="shared" si="758"/>
        <v>596421483235</v>
      </c>
      <c r="F1711" s="39" t="str">
        <f t="shared" si="759"/>
        <v>2254225</v>
      </c>
      <c r="G1711" s="39" t="str">
        <f t="shared" si="760"/>
        <v>WISE EXPRESS LOGISTICS PTY LTD</v>
      </c>
      <c r="H1711" s="41" t="str">
        <f t="shared" si="761"/>
        <v>정은하</v>
      </c>
      <c r="I1711" s="39" t="str">
        <f t="shared" si="762"/>
        <v>10872</v>
      </c>
      <c r="J1711" s="52" t="str">
        <f t="shared" si="763"/>
        <v/>
      </c>
      <c r="K1711" s="75">
        <f t="shared" si="764"/>
        <v>1</v>
      </c>
      <c r="L1711" s="76">
        <f t="shared" si="765"/>
        <v>0.5</v>
      </c>
      <c r="M1711" s="76">
        <f t="shared" si="766"/>
        <v>1E-3</v>
      </c>
      <c r="N1711" s="76">
        <f t="shared" si="767"/>
        <v>0.5</v>
      </c>
      <c r="O1711" s="42">
        <f t="shared" si="768"/>
        <v>0.5</v>
      </c>
      <c r="P1711" s="39" t="str">
        <f t="shared" si="769"/>
        <v>일반(목록배제,Normal-Manifest Exception)</v>
      </c>
      <c r="Q1711" s="72">
        <f t="shared" si="770"/>
        <v>40</v>
      </c>
      <c r="R1711" s="43" t="str">
        <f t="shared" si="771"/>
        <v>OZ602</v>
      </c>
      <c r="S1711" s="82" t="str">
        <f t="shared" si="772"/>
        <v/>
      </c>
      <c r="T1711" s="40">
        <f t="shared" si="773"/>
        <v>45914</v>
      </c>
      <c r="U1711" s="44">
        <v>2500</v>
      </c>
      <c r="V1711" s="44">
        <f t="shared" si="774"/>
        <v>0</v>
      </c>
      <c r="W1711" s="77">
        <f t="shared" si="775"/>
        <v>2500</v>
      </c>
      <c r="X1711" s="78">
        <f t="shared" si="776"/>
        <v>0</v>
      </c>
      <c r="Y1711" s="44" cm="1">
        <f t="array" ref="Y1711">_xlfn.IFNA(_xlfn.IFS(AND(Q1711&gt;=2000, Q1711&lt;3000), 10000, AND(Q1711&gt;=3000, Q1711&lt;4000), 15000, AND(Q1711&gt;=4000, Q1711&lt;5000), 20000, AND(Q1711&gt;=5000), 25000),0)</f>
        <v>0</v>
      </c>
      <c r="Z1711" s="91">
        <f t="shared" si="777"/>
        <v>300</v>
      </c>
      <c r="AA1711" s="44">
        <f t="shared" si="778"/>
        <v>0</v>
      </c>
      <c r="AB1711" s="44"/>
      <c r="AC1711" s="44"/>
      <c r="AD1711" s="44"/>
      <c r="AE1711" s="44">
        <f>VLOOKUP(O1711,정산업데이트!$A$6:$B$12,2,10)</f>
        <v>0</v>
      </c>
      <c r="AF1711" s="44"/>
      <c r="AG1711" s="79">
        <f t="shared" si="779"/>
        <v>300</v>
      </c>
      <c r="AH1711" s="80">
        <f t="shared" si="780"/>
        <v>2800</v>
      </c>
      <c r="AI1711" s="93"/>
      <c r="AJ1711" s="84" t="s">
        <v>10624</v>
      </c>
      <c r="AK1711" s="84" t="s">
        <v>73</v>
      </c>
      <c r="AL1711" s="84" t="s">
        <v>10625</v>
      </c>
      <c r="AM1711" s="84" t="s">
        <v>10890</v>
      </c>
      <c r="AN1711" s="84" t="s">
        <v>982</v>
      </c>
      <c r="AO1711" s="84" t="s">
        <v>983</v>
      </c>
      <c r="AP1711" s="84" t="s">
        <v>984</v>
      </c>
      <c r="AQ1711" s="84" t="s">
        <v>122</v>
      </c>
      <c r="AR1711" s="85">
        <v>1</v>
      </c>
      <c r="AS1711" s="86">
        <v>0.5</v>
      </c>
      <c r="AT1711" s="86">
        <v>1E-3</v>
      </c>
      <c r="AU1711" s="86">
        <v>0.5</v>
      </c>
      <c r="AV1711" s="84" t="s">
        <v>8</v>
      </c>
      <c r="AW1711" s="86">
        <v>40</v>
      </c>
      <c r="AX1711" s="84" t="s">
        <v>68</v>
      </c>
      <c r="AY1711" s="84" t="s">
        <v>68</v>
      </c>
      <c r="AZ1711" s="84" t="s">
        <v>68</v>
      </c>
      <c r="BA1711" s="84" t="s">
        <v>68</v>
      </c>
      <c r="BB1711" s="84" t="s">
        <v>68</v>
      </c>
      <c r="BC1711" s="84" t="s">
        <v>125</v>
      </c>
      <c r="BD1711" s="84" t="s">
        <v>74</v>
      </c>
      <c r="BE1711" s="84" t="s">
        <v>78</v>
      </c>
      <c r="BF1711" s="84" t="s">
        <v>122</v>
      </c>
      <c r="BG1711" s="84" t="s">
        <v>69</v>
      </c>
      <c r="BH1711" s="92" t="s">
        <v>10891</v>
      </c>
      <c r="BI1711" s="84" t="s">
        <v>122</v>
      </c>
      <c r="BJ1711" s="84" t="s">
        <v>10892</v>
      </c>
      <c r="BK1711" s="84" t="s">
        <v>75</v>
      </c>
      <c r="BL1711" s="84" t="s">
        <v>122</v>
      </c>
      <c r="BM1711" s="84" t="s">
        <v>74</v>
      </c>
      <c r="BN1711" s="84" t="s">
        <v>70</v>
      </c>
      <c r="BO1711" s="84" t="s">
        <v>71</v>
      </c>
      <c r="BP1711" s="84" t="s">
        <v>122</v>
      </c>
      <c r="BQ1711" s="84" t="s">
        <v>163</v>
      </c>
    </row>
    <row r="1712" spans="1:69" ht="14.4" x14ac:dyDescent="0.3">
      <c r="A1712" s="40" t="str">
        <f t="shared" si="754"/>
        <v>2025-09-14</v>
      </c>
      <c r="B1712" s="40" t="str">
        <f t="shared" si="755"/>
        <v>SYD</v>
      </c>
      <c r="C1712" s="39" t="str">
        <f t="shared" si="756"/>
        <v>98812563633</v>
      </c>
      <c r="D1712" s="41" t="str">
        <f t="shared" si="757"/>
        <v>PKR253545602</v>
      </c>
      <c r="E1712" s="41" t="str">
        <f t="shared" si="758"/>
        <v>596421483246</v>
      </c>
      <c r="F1712" s="39" t="str">
        <f t="shared" si="759"/>
        <v>2254225</v>
      </c>
      <c r="G1712" s="39" t="str">
        <f t="shared" si="760"/>
        <v>WISE EXPRESS LOGISTICS PTY LTD</v>
      </c>
      <c r="H1712" s="41" t="str">
        <f t="shared" si="761"/>
        <v>김혜정</v>
      </c>
      <c r="I1712" s="39" t="str">
        <f t="shared" si="762"/>
        <v>42450</v>
      </c>
      <c r="J1712" s="52" t="str">
        <f t="shared" si="763"/>
        <v/>
      </c>
      <c r="K1712" s="75">
        <f t="shared" si="764"/>
        <v>1</v>
      </c>
      <c r="L1712" s="76">
        <f t="shared" si="765"/>
        <v>1.5</v>
      </c>
      <c r="M1712" s="76">
        <f t="shared" si="766"/>
        <v>1E-3</v>
      </c>
      <c r="N1712" s="76">
        <f t="shared" si="767"/>
        <v>1.5</v>
      </c>
      <c r="O1712" s="42">
        <f t="shared" si="768"/>
        <v>1.5</v>
      </c>
      <c r="P1712" s="39" t="str">
        <f t="shared" si="769"/>
        <v>일반(목록배제,Normal-Manifest Exception)</v>
      </c>
      <c r="Q1712" s="72">
        <f t="shared" si="770"/>
        <v>105</v>
      </c>
      <c r="R1712" s="43" t="str">
        <f t="shared" si="771"/>
        <v>OZ602</v>
      </c>
      <c r="S1712" s="82" t="str">
        <f t="shared" si="772"/>
        <v/>
      </c>
      <c r="T1712" s="40">
        <f t="shared" si="773"/>
        <v>45914</v>
      </c>
      <c r="U1712" s="44">
        <v>2500</v>
      </c>
      <c r="V1712" s="44">
        <f t="shared" si="774"/>
        <v>0</v>
      </c>
      <c r="W1712" s="77">
        <f t="shared" si="775"/>
        <v>2500</v>
      </c>
      <c r="X1712" s="78">
        <f t="shared" si="776"/>
        <v>0</v>
      </c>
      <c r="Y1712" s="44" cm="1">
        <f t="array" ref="Y1712">_xlfn.IFNA(_xlfn.IFS(AND(Q1712&gt;=2000, Q1712&lt;3000), 10000, AND(Q1712&gt;=3000, Q1712&lt;4000), 15000, AND(Q1712&gt;=4000, Q1712&lt;5000), 20000, AND(Q1712&gt;=5000), 25000),0)</f>
        <v>0</v>
      </c>
      <c r="Z1712" s="91">
        <f t="shared" si="777"/>
        <v>300</v>
      </c>
      <c r="AA1712" s="44">
        <f t="shared" si="778"/>
        <v>0</v>
      </c>
      <c r="AB1712" s="44"/>
      <c r="AC1712" s="44"/>
      <c r="AD1712" s="44"/>
      <c r="AE1712" s="44">
        <f>VLOOKUP(O1712,정산업데이트!$A$6:$B$12,2,10)</f>
        <v>0</v>
      </c>
      <c r="AF1712" s="44"/>
      <c r="AG1712" s="79">
        <f t="shared" si="779"/>
        <v>300</v>
      </c>
      <c r="AH1712" s="80">
        <f t="shared" si="780"/>
        <v>2800</v>
      </c>
      <c r="AI1712" s="93"/>
      <c r="AJ1712" s="84" t="s">
        <v>10624</v>
      </c>
      <c r="AK1712" s="84" t="s">
        <v>73</v>
      </c>
      <c r="AL1712" s="84" t="s">
        <v>10625</v>
      </c>
      <c r="AM1712" s="84" t="s">
        <v>10893</v>
      </c>
      <c r="AN1712" s="84" t="s">
        <v>254</v>
      </c>
      <c r="AO1712" s="84" t="s">
        <v>319</v>
      </c>
      <c r="AP1712" s="84" t="s">
        <v>507</v>
      </c>
      <c r="AQ1712" s="84" t="s">
        <v>122</v>
      </c>
      <c r="AR1712" s="85">
        <v>1</v>
      </c>
      <c r="AS1712" s="86">
        <v>1.5</v>
      </c>
      <c r="AT1712" s="86">
        <v>1E-3</v>
      </c>
      <c r="AU1712" s="86">
        <v>1.5</v>
      </c>
      <c r="AV1712" s="84" t="s">
        <v>8</v>
      </c>
      <c r="AW1712" s="86">
        <v>105</v>
      </c>
      <c r="AX1712" s="84" t="s">
        <v>68</v>
      </c>
      <c r="AY1712" s="84" t="s">
        <v>68</v>
      </c>
      <c r="AZ1712" s="84" t="s">
        <v>68</v>
      </c>
      <c r="BA1712" s="84" t="s">
        <v>68</v>
      </c>
      <c r="BB1712" s="84" t="s">
        <v>68</v>
      </c>
      <c r="BC1712" s="84" t="s">
        <v>125</v>
      </c>
      <c r="BD1712" s="84" t="s">
        <v>74</v>
      </c>
      <c r="BE1712" s="84" t="s">
        <v>78</v>
      </c>
      <c r="BF1712" s="84" t="s">
        <v>122</v>
      </c>
      <c r="BG1712" s="84" t="s">
        <v>69</v>
      </c>
      <c r="BH1712" s="92" t="s">
        <v>10894</v>
      </c>
      <c r="BI1712" s="84" t="s">
        <v>122</v>
      </c>
      <c r="BJ1712" s="84" t="s">
        <v>10895</v>
      </c>
      <c r="BK1712" s="84" t="s">
        <v>75</v>
      </c>
      <c r="BL1712" s="84" t="s">
        <v>122</v>
      </c>
      <c r="BM1712" s="84" t="s">
        <v>74</v>
      </c>
      <c r="BN1712" s="84" t="s">
        <v>70</v>
      </c>
      <c r="BO1712" s="84" t="s">
        <v>71</v>
      </c>
      <c r="BP1712" s="84" t="s">
        <v>122</v>
      </c>
      <c r="BQ1712" s="84" t="s">
        <v>163</v>
      </c>
    </row>
    <row r="1713" spans="1:69" ht="14.4" x14ac:dyDescent="0.3">
      <c r="A1713" s="40" t="str">
        <f t="shared" si="754"/>
        <v>2025-09-14</v>
      </c>
      <c r="B1713" s="40" t="str">
        <f t="shared" si="755"/>
        <v>SYD</v>
      </c>
      <c r="C1713" s="39" t="str">
        <f t="shared" si="756"/>
        <v>98812563633</v>
      </c>
      <c r="D1713" s="41" t="str">
        <f t="shared" si="757"/>
        <v>PKR253545603</v>
      </c>
      <c r="E1713" s="41" t="str">
        <f t="shared" si="758"/>
        <v>596421483250</v>
      </c>
      <c r="F1713" s="39" t="str">
        <f t="shared" si="759"/>
        <v>2254225</v>
      </c>
      <c r="G1713" s="39" t="str">
        <f t="shared" si="760"/>
        <v>WISE EXPRESS LOGISTICS PTY LTD</v>
      </c>
      <c r="H1713" s="41" t="str">
        <f t="shared" si="761"/>
        <v>이진영</v>
      </c>
      <c r="I1713" s="39" t="str">
        <f t="shared" si="762"/>
        <v>13616</v>
      </c>
      <c r="J1713" s="52" t="str">
        <f t="shared" si="763"/>
        <v/>
      </c>
      <c r="K1713" s="75">
        <f t="shared" si="764"/>
        <v>1</v>
      </c>
      <c r="L1713" s="76">
        <f t="shared" si="765"/>
        <v>1.5</v>
      </c>
      <c r="M1713" s="76">
        <f t="shared" si="766"/>
        <v>1E-3</v>
      </c>
      <c r="N1713" s="76">
        <f t="shared" si="767"/>
        <v>1.5</v>
      </c>
      <c r="O1713" s="42">
        <f t="shared" si="768"/>
        <v>1.5</v>
      </c>
      <c r="P1713" s="39" t="str">
        <f t="shared" si="769"/>
        <v>일반(목록배제,Normal-Manifest Exception)</v>
      </c>
      <c r="Q1713" s="72">
        <f t="shared" si="770"/>
        <v>85</v>
      </c>
      <c r="R1713" s="43" t="str">
        <f t="shared" si="771"/>
        <v>OZ602</v>
      </c>
      <c r="S1713" s="82" t="str">
        <f t="shared" si="772"/>
        <v/>
      </c>
      <c r="T1713" s="40">
        <f t="shared" si="773"/>
        <v>45914</v>
      </c>
      <c r="U1713" s="44">
        <v>2500</v>
      </c>
      <c r="V1713" s="44">
        <f t="shared" si="774"/>
        <v>0</v>
      </c>
      <c r="W1713" s="77">
        <f t="shared" si="775"/>
        <v>2500</v>
      </c>
      <c r="X1713" s="78">
        <f t="shared" si="776"/>
        <v>0</v>
      </c>
      <c r="Y1713" s="44" cm="1">
        <f t="array" ref="Y1713">_xlfn.IFNA(_xlfn.IFS(AND(Q1713&gt;=2000, Q1713&lt;3000), 10000, AND(Q1713&gt;=3000, Q1713&lt;4000), 15000, AND(Q1713&gt;=4000, Q1713&lt;5000), 20000, AND(Q1713&gt;=5000), 25000),0)</f>
        <v>0</v>
      </c>
      <c r="Z1713" s="91">
        <f t="shared" si="777"/>
        <v>300</v>
      </c>
      <c r="AA1713" s="44">
        <f t="shared" si="778"/>
        <v>0</v>
      </c>
      <c r="AB1713" s="44"/>
      <c r="AC1713" s="44"/>
      <c r="AD1713" s="44"/>
      <c r="AE1713" s="44">
        <f>VLOOKUP(O1713,정산업데이트!$A$6:$B$12,2,10)</f>
        <v>0</v>
      </c>
      <c r="AF1713" s="44"/>
      <c r="AG1713" s="79">
        <f t="shared" si="779"/>
        <v>300</v>
      </c>
      <c r="AH1713" s="80">
        <f t="shared" si="780"/>
        <v>2800</v>
      </c>
      <c r="AJ1713" s="84" t="s">
        <v>10624</v>
      </c>
      <c r="AK1713" s="84" t="s">
        <v>73</v>
      </c>
      <c r="AL1713" s="84" t="s">
        <v>10625</v>
      </c>
      <c r="AM1713" s="84" t="s">
        <v>10896</v>
      </c>
      <c r="AN1713" s="84" t="s">
        <v>10897</v>
      </c>
      <c r="AO1713" s="84" t="s">
        <v>10898</v>
      </c>
      <c r="AP1713" s="84" t="s">
        <v>872</v>
      </c>
      <c r="AQ1713" s="84" t="s">
        <v>122</v>
      </c>
      <c r="AR1713" s="85">
        <v>1</v>
      </c>
      <c r="AS1713" s="86">
        <v>1.5</v>
      </c>
      <c r="AT1713" s="86">
        <v>1E-3</v>
      </c>
      <c r="AU1713" s="86">
        <v>1.5</v>
      </c>
      <c r="AV1713" s="84" t="s">
        <v>8</v>
      </c>
      <c r="AW1713" s="86">
        <v>85</v>
      </c>
      <c r="AX1713" s="84" t="s">
        <v>68</v>
      </c>
      <c r="AY1713" s="84" t="s">
        <v>68</v>
      </c>
      <c r="AZ1713" s="84" t="s">
        <v>68</v>
      </c>
      <c r="BA1713" s="84" t="s">
        <v>68</v>
      </c>
      <c r="BB1713" s="84" t="s">
        <v>68</v>
      </c>
      <c r="BC1713" s="84" t="s">
        <v>125</v>
      </c>
      <c r="BD1713" s="84" t="s">
        <v>74</v>
      </c>
      <c r="BE1713" s="84" t="s">
        <v>78</v>
      </c>
      <c r="BF1713" s="84" t="s">
        <v>122</v>
      </c>
      <c r="BG1713" s="84" t="s">
        <v>69</v>
      </c>
      <c r="BH1713" s="92" t="s">
        <v>10899</v>
      </c>
      <c r="BI1713" s="84" t="s">
        <v>122</v>
      </c>
      <c r="BJ1713" s="84" t="s">
        <v>10900</v>
      </c>
      <c r="BK1713" s="84" t="s">
        <v>75</v>
      </c>
      <c r="BL1713" s="84" t="s">
        <v>122</v>
      </c>
      <c r="BM1713" s="84" t="s">
        <v>74</v>
      </c>
      <c r="BN1713" s="84" t="s">
        <v>70</v>
      </c>
      <c r="BO1713" s="84" t="s">
        <v>71</v>
      </c>
      <c r="BP1713" s="84" t="s">
        <v>122</v>
      </c>
      <c r="BQ1713" s="84" t="s">
        <v>163</v>
      </c>
    </row>
    <row r="1714" spans="1:69" ht="14.4" x14ac:dyDescent="0.3">
      <c r="A1714" s="40" t="str">
        <f t="shared" si="754"/>
        <v>2025-09-14</v>
      </c>
      <c r="B1714" s="40" t="str">
        <f t="shared" si="755"/>
        <v>SYD</v>
      </c>
      <c r="C1714" s="39" t="str">
        <f t="shared" si="756"/>
        <v>98812563633</v>
      </c>
      <c r="D1714" s="41" t="str">
        <f t="shared" si="757"/>
        <v>PKR253545604</v>
      </c>
      <c r="E1714" s="41" t="str">
        <f t="shared" si="758"/>
        <v>596421483261</v>
      </c>
      <c r="F1714" s="39" t="str">
        <f t="shared" si="759"/>
        <v>2254225</v>
      </c>
      <c r="G1714" s="39" t="str">
        <f t="shared" si="760"/>
        <v>WISE EXPRESS LOGISTICS PTY LTD</v>
      </c>
      <c r="H1714" s="41" t="str">
        <f t="shared" si="761"/>
        <v>강민정</v>
      </c>
      <c r="I1714" s="39" t="str">
        <f t="shared" si="762"/>
        <v>52433</v>
      </c>
      <c r="J1714" s="52" t="str">
        <f t="shared" si="763"/>
        <v/>
      </c>
      <c r="K1714" s="75">
        <f t="shared" si="764"/>
        <v>1</v>
      </c>
      <c r="L1714" s="76">
        <f t="shared" si="765"/>
        <v>1.5</v>
      </c>
      <c r="M1714" s="76">
        <f t="shared" si="766"/>
        <v>1E-3</v>
      </c>
      <c r="N1714" s="76">
        <f t="shared" si="767"/>
        <v>1.5</v>
      </c>
      <c r="O1714" s="42">
        <f t="shared" si="768"/>
        <v>1.5</v>
      </c>
      <c r="P1714" s="39" t="str">
        <f t="shared" si="769"/>
        <v>일반(목록배제,Normal-Manifest Exception)</v>
      </c>
      <c r="Q1714" s="72">
        <f t="shared" si="770"/>
        <v>110</v>
      </c>
      <c r="R1714" s="43" t="str">
        <f t="shared" si="771"/>
        <v>OZ602</v>
      </c>
      <c r="S1714" s="82" t="str">
        <f t="shared" si="772"/>
        <v/>
      </c>
      <c r="T1714" s="40">
        <f t="shared" si="773"/>
        <v>45914</v>
      </c>
      <c r="U1714" s="44">
        <v>2500</v>
      </c>
      <c r="V1714" s="44">
        <f t="shared" si="774"/>
        <v>0</v>
      </c>
      <c r="W1714" s="77">
        <f t="shared" si="775"/>
        <v>2500</v>
      </c>
      <c r="X1714" s="78">
        <f t="shared" si="776"/>
        <v>0</v>
      </c>
      <c r="Y1714" s="44" cm="1">
        <f t="array" ref="Y1714">_xlfn.IFNA(_xlfn.IFS(AND(Q1714&gt;=2000, Q1714&lt;3000), 10000, AND(Q1714&gt;=3000, Q1714&lt;4000), 15000, AND(Q1714&gt;=4000, Q1714&lt;5000), 20000, AND(Q1714&gt;=5000), 25000),0)</f>
        <v>0</v>
      </c>
      <c r="Z1714" s="91">
        <f t="shared" si="777"/>
        <v>300</v>
      </c>
      <c r="AA1714" s="44">
        <f t="shared" si="778"/>
        <v>0</v>
      </c>
      <c r="AB1714" s="44"/>
      <c r="AC1714" s="44"/>
      <c r="AD1714" s="44"/>
      <c r="AE1714" s="44">
        <f>VLOOKUP(O1714,정산업데이트!$A$6:$B$12,2,10)</f>
        <v>0</v>
      </c>
      <c r="AF1714" s="44"/>
      <c r="AG1714" s="79">
        <f t="shared" si="779"/>
        <v>300</v>
      </c>
      <c r="AH1714" s="80">
        <f t="shared" si="780"/>
        <v>2800</v>
      </c>
      <c r="AI1714" s="93"/>
      <c r="AJ1714" s="84" t="s">
        <v>10624</v>
      </c>
      <c r="AK1714" s="84" t="s">
        <v>73</v>
      </c>
      <c r="AL1714" s="84" t="s">
        <v>10625</v>
      </c>
      <c r="AM1714" s="84" t="s">
        <v>10901</v>
      </c>
      <c r="AN1714" s="84" t="s">
        <v>199</v>
      </c>
      <c r="AO1714" s="84" t="s">
        <v>200</v>
      </c>
      <c r="AP1714" s="84" t="s">
        <v>474</v>
      </c>
      <c r="AQ1714" s="84" t="s">
        <v>122</v>
      </c>
      <c r="AR1714" s="85">
        <v>1</v>
      </c>
      <c r="AS1714" s="86">
        <v>1.5</v>
      </c>
      <c r="AT1714" s="86">
        <v>1E-3</v>
      </c>
      <c r="AU1714" s="86">
        <v>1.5</v>
      </c>
      <c r="AV1714" s="84" t="s">
        <v>8</v>
      </c>
      <c r="AW1714" s="86">
        <v>110</v>
      </c>
      <c r="AX1714" s="84" t="s">
        <v>68</v>
      </c>
      <c r="AY1714" s="84" t="s">
        <v>68</v>
      </c>
      <c r="AZ1714" s="84" t="s">
        <v>68</v>
      </c>
      <c r="BA1714" s="84" t="s">
        <v>68</v>
      </c>
      <c r="BB1714" s="84" t="s">
        <v>68</v>
      </c>
      <c r="BC1714" s="84" t="s">
        <v>125</v>
      </c>
      <c r="BD1714" s="84" t="s">
        <v>74</v>
      </c>
      <c r="BE1714" s="84" t="s">
        <v>78</v>
      </c>
      <c r="BF1714" s="84" t="s">
        <v>122</v>
      </c>
      <c r="BG1714" s="84" t="s">
        <v>69</v>
      </c>
      <c r="BH1714" s="92" t="s">
        <v>10902</v>
      </c>
      <c r="BI1714" s="84" t="s">
        <v>122</v>
      </c>
      <c r="BJ1714" s="84" t="s">
        <v>10903</v>
      </c>
      <c r="BK1714" s="84" t="s">
        <v>75</v>
      </c>
      <c r="BL1714" s="84" t="s">
        <v>122</v>
      </c>
      <c r="BM1714" s="84" t="s">
        <v>74</v>
      </c>
      <c r="BN1714" s="84" t="s">
        <v>70</v>
      </c>
      <c r="BO1714" s="84" t="s">
        <v>71</v>
      </c>
      <c r="BP1714" s="84" t="s">
        <v>122</v>
      </c>
      <c r="BQ1714" s="84" t="s">
        <v>163</v>
      </c>
    </row>
    <row r="1715" spans="1:69" ht="14.4" x14ac:dyDescent="0.3">
      <c r="A1715" s="40" t="str">
        <f t="shared" si="754"/>
        <v>2025-09-14</v>
      </c>
      <c r="B1715" s="40" t="str">
        <f t="shared" si="755"/>
        <v>SYD</v>
      </c>
      <c r="C1715" s="39" t="str">
        <f t="shared" si="756"/>
        <v>98812563633</v>
      </c>
      <c r="D1715" s="41" t="str">
        <f t="shared" si="757"/>
        <v>PKR253545605</v>
      </c>
      <c r="E1715" s="41" t="str">
        <f t="shared" si="758"/>
        <v>596421483272</v>
      </c>
      <c r="F1715" s="39" t="str">
        <f t="shared" si="759"/>
        <v>2254225</v>
      </c>
      <c r="G1715" s="39" t="str">
        <f t="shared" si="760"/>
        <v>WISE EXPRESS LOGISTICS PTY LTD</v>
      </c>
      <c r="H1715" s="41" t="str">
        <f t="shared" si="761"/>
        <v>이경화</v>
      </c>
      <c r="I1715" s="39" t="str">
        <f t="shared" si="762"/>
        <v>31083</v>
      </c>
      <c r="J1715" s="52" t="str">
        <f t="shared" si="763"/>
        <v/>
      </c>
      <c r="K1715" s="75">
        <f t="shared" si="764"/>
        <v>1</v>
      </c>
      <c r="L1715" s="76">
        <f t="shared" si="765"/>
        <v>1.5</v>
      </c>
      <c r="M1715" s="76">
        <f t="shared" si="766"/>
        <v>1E-3</v>
      </c>
      <c r="N1715" s="76">
        <f t="shared" si="767"/>
        <v>1.5</v>
      </c>
      <c r="O1715" s="42">
        <f t="shared" si="768"/>
        <v>1.5</v>
      </c>
      <c r="P1715" s="39" t="str">
        <f t="shared" si="769"/>
        <v>일반(목록배제,Normal-Manifest Exception)</v>
      </c>
      <c r="Q1715" s="72">
        <f t="shared" si="770"/>
        <v>95</v>
      </c>
      <c r="R1715" s="43" t="str">
        <f t="shared" si="771"/>
        <v>OZ602</v>
      </c>
      <c r="S1715" s="82" t="str">
        <f t="shared" si="772"/>
        <v/>
      </c>
      <c r="T1715" s="40">
        <f t="shared" si="773"/>
        <v>45914</v>
      </c>
      <c r="U1715" s="44">
        <v>2500</v>
      </c>
      <c r="V1715" s="44">
        <f t="shared" si="774"/>
        <v>0</v>
      </c>
      <c r="W1715" s="77">
        <f t="shared" si="775"/>
        <v>2500</v>
      </c>
      <c r="X1715" s="78">
        <f t="shared" si="776"/>
        <v>0</v>
      </c>
      <c r="Y1715" s="44" cm="1">
        <f t="array" ref="Y1715">_xlfn.IFNA(_xlfn.IFS(AND(Q1715&gt;=2000, Q1715&lt;3000), 10000, AND(Q1715&gt;=3000, Q1715&lt;4000), 15000, AND(Q1715&gt;=4000, Q1715&lt;5000), 20000, AND(Q1715&gt;=5000), 25000),0)</f>
        <v>0</v>
      </c>
      <c r="Z1715" s="91">
        <f t="shared" si="777"/>
        <v>300</v>
      </c>
      <c r="AA1715" s="44">
        <f t="shared" si="778"/>
        <v>0</v>
      </c>
      <c r="AB1715" s="44"/>
      <c r="AC1715" s="44"/>
      <c r="AD1715" s="44"/>
      <c r="AE1715" s="44">
        <f>VLOOKUP(O1715,정산업데이트!$A$6:$B$12,2,10)</f>
        <v>0</v>
      </c>
      <c r="AF1715" s="44"/>
      <c r="AG1715" s="79">
        <f t="shared" si="779"/>
        <v>300</v>
      </c>
      <c r="AH1715" s="80">
        <f t="shared" si="780"/>
        <v>2800</v>
      </c>
      <c r="AI1715" s="93"/>
      <c r="AJ1715" s="84" t="s">
        <v>10624</v>
      </c>
      <c r="AK1715" s="84" t="s">
        <v>73</v>
      </c>
      <c r="AL1715" s="84" t="s">
        <v>10625</v>
      </c>
      <c r="AM1715" s="84" t="s">
        <v>10904</v>
      </c>
      <c r="AN1715" s="84" t="s">
        <v>201</v>
      </c>
      <c r="AO1715" s="84" t="s">
        <v>1618</v>
      </c>
      <c r="AP1715" s="84" t="s">
        <v>1619</v>
      </c>
      <c r="AQ1715" s="84" t="s">
        <v>122</v>
      </c>
      <c r="AR1715" s="85">
        <v>1</v>
      </c>
      <c r="AS1715" s="86">
        <v>1.5</v>
      </c>
      <c r="AT1715" s="86">
        <v>1E-3</v>
      </c>
      <c r="AU1715" s="86">
        <v>1.5</v>
      </c>
      <c r="AV1715" s="84" t="s">
        <v>8</v>
      </c>
      <c r="AW1715" s="86">
        <v>95</v>
      </c>
      <c r="AX1715" s="84" t="s">
        <v>68</v>
      </c>
      <c r="AY1715" s="84" t="s">
        <v>68</v>
      </c>
      <c r="AZ1715" s="84" t="s">
        <v>68</v>
      </c>
      <c r="BA1715" s="84" t="s">
        <v>68</v>
      </c>
      <c r="BB1715" s="84" t="s">
        <v>68</v>
      </c>
      <c r="BC1715" s="84" t="s">
        <v>125</v>
      </c>
      <c r="BD1715" s="84" t="s">
        <v>74</v>
      </c>
      <c r="BE1715" s="84" t="s">
        <v>78</v>
      </c>
      <c r="BF1715" s="84" t="s">
        <v>122</v>
      </c>
      <c r="BG1715" s="84" t="s">
        <v>69</v>
      </c>
      <c r="BH1715" s="92" t="s">
        <v>10905</v>
      </c>
      <c r="BI1715" s="84" t="s">
        <v>122</v>
      </c>
      <c r="BJ1715" s="84" t="s">
        <v>10906</v>
      </c>
      <c r="BK1715" s="84" t="s">
        <v>75</v>
      </c>
      <c r="BL1715" s="84" t="s">
        <v>122</v>
      </c>
      <c r="BM1715" s="84" t="s">
        <v>74</v>
      </c>
      <c r="BN1715" s="84" t="s">
        <v>70</v>
      </c>
      <c r="BO1715" s="84" t="s">
        <v>71</v>
      </c>
      <c r="BP1715" s="84" t="s">
        <v>122</v>
      </c>
      <c r="BQ1715" s="84" t="s">
        <v>163</v>
      </c>
    </row>
    <row r="1716" spans="1:69" ht="14.4" x14ac:dyDescent="0.3">
      <c r="A1716" s="40" t="str">
        <f t="shared" si="754"/>
        <v>2025-09-14</v>
      </c>
      <c r="B1716" s="40" t="str">
        <f t="shared" si="755"/>
        <v>SYD</v>
      </c>
      <c r="C1716" s="39" t="str">
        <f t="shared" si="756"/>
        <v>98812563633</v>
      </c>
      <c r="D1716" s="41" t="str">
        <f t="shared" si="757"/>
        <v>PKR253545606</v>
      </c>
      <c r="E1716" s="41" t="str">
        <f t="shared" si="758"/>
        <v>596421483283</v>
      </c>
      <c r="F1716" s="39" t="str">
        <f t="shared" si="759"/>
        <v>2254225</v>
      </c>
      <c r="G1716" s="39" t="str">
        <f t="shared" si="760"/>
        <v>WISE EXPRESS LOGISTICS PTY LTD</v>
      </c>
      <c r="H1716" s="41" t="str">
        <f t="shared" si="761"/>
        <v>김승연</v>
      </c>
      <c r="I1716" s="39" t="str">
        <f t="shared" si="762"/>
        <v>13113</v>
      </c>
      <c r="J1716" s="52" t="str">
        <f t="shared" si="763"/>
        <v/>
      </c>
      <c r="K1716" s="75">
        <f t="shared" si="764"/>
        <v>1</v>
      </c>
      <c r="L1716" s="76">
        <f t="shared" si="765"/>
        <v>1.5</v>
      </c>
      <c r="M1716" s="76">
        <f t="shared" si="766"/>
        <v>1E-3</v>
      </c>
      <c r="N1716" s="76">
        <f t="shared" si="767"/>
        <v>1.5</v>
      </c>
      <c r="O1716" s="42">
        <f t="shared" si="768"/>
        <v>1.5</v>
      </c>
      <c r="P1716" s="39" t="str">
        <f t="shared" si="769"/>
        <v>일반(목록배제,Normal-Manifest Exception)</v>
      </c>
      <c r="Q1716" s="72">
        <f t="shared" si="770"/>
        <v>85</v>
      </c>
      <c r="R1716" s="43" t="str">
        <f t="shared" si="771"/>
        <v>OZ602</v>
      </c>
      <c r="S1716" s="82" t="str">
        <f t="shared" si="772"/>
        <v/>
      </c>
      <c r="T1716" s="40">
        <f t="shared" si="773"/>
        <v>45914</v>
      </c>
      <c r="U1716" s="44">
        <v>2500</v>
      </c>
      <c r="V1716" s="44">
        <f t="shared" si="774"/>
        <v>0</v>
      </c>
      <c r="W1716" s="77">
        <f t="shared" si="775"/>
        <v>2500</v>
      </c>
      <c r="X1716" s="78">
        <f t="shared" si="776"/>
        <v>0</v>
      </c>
      <c r="Y1716" s="44" cm="1">
        <f t="array" ref="Y1716">_xlfn.IFNA(_xlfn.IFS(AND(Q1716&gt;=2000, Q1716&lt;3000), 10000, AND(Q1716&gt;=3000, Q1716&lt;4000), 15000, AND(Q1716&gt;=4000, Q1716&lt;5000), 20000, AND(Q1716&gt;=5000), 25000),0)</f>
        <v>0</v>
      </c>
      <c r="Z1716" s="91">
        <f t="shared" si="777"/>
        <v>300</v>
      </c>
      <c r="AA1716" s="44">
        <f t="shared" si="778"/>
        <v>0</v>
      </c>
      <c r="AB1716" s="44"/>
      <c r="AC1716" s="44"/>
      <c r="AD1716" s="44"/>
      <c r="AE1716" s="44">
        <f>VLOOKUP(O1716,정산업데이트!$A$6:$B$12,2,10)</f>
        <v>0</v>
      </c>
      <c r="AF1716" s="44"/>
      <c r="AG1716" s="79">
        <f t="shared" si="779"/>
        <v>300</v>
      </c>
      <c r="AH1716" s="80">
        <f t="shared" si="780"/>
        <v>2800</v>
      </c>
      <c r="AI1716" s="93"/>
      <c r="AJ1716" s="84" t="s">
        <v>10624</v>
      </c>
      <c r="AK1716" s="84" t="s">
        <v>73</v>
      </c>
      <c r="AL1716" s="84" t="s">
        <v>10625</v>
      </c>
      <c r="AM1716" s="84" t="s">
        <v>10907</v>
      </c>
      <c r="AN1716" s="84" t="s">
        <v>279</v>
      </c>
      <c r="AO1716" s="84" t="s">
        <v>280</v>
      </c>
      <c r="AP1716" s="84" t="s">
        <v>508</v>
      </c>
      <c r="AQ1716" s="84" t="s">
        <v>122</v>
      </c>
      <c r="AR1716" s="85">
        <v>1</v>
      </c>
      <c r="AS1716" s="86">
        <v>1.5</v>
      </c>
      <c r="AT1716" s="86">
        <v>1E-3</v>
      </c>
      <c r="AU1716" s="86">
        <v>1.5</v>
      </c>
      <c r="AV1716" s="84" t="s">
        <v>8</v>
      </c>
      <c r="AW1716" s="86">
        <v>85</v>
      </c>
      <c r="AX1716" s="84" t="s">
        <v>68</v>
      </c>
      <c r="AY1716" s="84" t="s">
        <v>68</v>
      </c>
      <c r="AZ1716" s="84" t="s">
        <v>68</v>
      </c>
      <c r="BA1716" s="84" t="s">
        <v>68</v>
      </c>
      <c r="BB1716" s="84" t="s">
        <v>68</v>
      </c>
      <c r="BC1716" s="84" t="s">
        <v>125</v>
      </c>
      <c r="BD1716" s="84" t="s">
        <v>74</v>
      </c>
      <c r="BE1716" s="84" t="s">
        <v>78</v>
      </c>
      <c r="BF1716" s="84" t="s">
        <v>122</v>
      </c>
      <c r="BG1716" s="84" t="s">
        <v>69</v>
      </c>
      <c r="BH1716" s="92" t="s">
        <v>10908</v>
      </c>
      <c r="BI1716" s="84" t="s">
        <v>122</v>
      </c>
      <c r="BJ1716" s="84" t="s">
        <v>10909</v>
      </c>
      <c r="BK1716" s="84" t="s">
        <v>75</v>
      </c>
      <c r="BL1716" s="84" t="s">
        <v>122</v>
      </c>
      <c r="BM1716" s="84" t="s">
        <v>74</v>
      </c>
      <c r="BN1716" s="84" t="s">
        <v>70</v>
      </c>
      <c r="BO1716" s="84" t="s">
        <v>71</v>
      </c>
      <c r="BP1716" s="84" t="s">
        <v>122</v>
      </c>
      <c r="BQ1716" s="84" t="s">
        <v>163</v>
      </c>
    </row>
    <row r="1717" spans="1:69" ht="14.4" x14ac:dyDescent="0.3">
      <c r="A1717" s="40" t="str">
        <f t="shared" si="754"/>
        <v>2025-09-14</v>
      </c>
      <c r="B1717" s="40" t="str">
        <f t="shared" si="755"/>
        <v>SYD</v>
      </c>
      <c r="C1717" s="39" t="str">
        <f t="shared" si="756"/>
        <v>98812563633</v>
      </c>
      <c r="D1717" s="41" t="str">
        <f t="shared" si="757"/>
        <v>PKR253545607</v>
      </c>
      <c r="E1717" s="41" t="str">
        <f t="shared" si="758"/>
        <v>596421483294</v>
      </c>
      <c r="F1717" s="39" t="str">
        <f t="shared" si="759"/>
        <v>2254225</v>
      </c>
      <c r="G1717" s="39" t="str">
        <f t="shared" si="760"/>
        <v>WISE EXPRESS LOGISTICS PTY LTD</v>
      </c>
      <c r="H1717" s="41" t="str">
        <f t="shared" si="761"/>
        <v>이인숙</v>
      </c>
      <c r="I1717" s="39" t="str">
        <f t="shared" si="762"/>
        <v>52433</v>
      </c>
      <c r="J1717" s="52" t="str">
        <f t="shared" si="763"/>
        <v/>
      </c>
      <c r="K1717" s="75">
        <f t="shared" si="764"/>
        <v>1</v>
      </c>
      <c r="L1717" s="76">
        <f t="shared" si="765"/>
        <v>1.5</v>
      </c>
      <c r="M1717" s="76">
        <f t="shared" si="766"/>
        <v>1E-3</v>
      </c>
      <c r="N1717" s="76">
        <f t="shared" si="767"/>
        <v>1.5</v>
      </c>
      <c r="O1717" s="42">
        <f t="shared" si="768"/>
        <v>1.5</v>
      </c>
      <c r="P1717" s="39" t="str">
        <f t="shared" si="769"/>
        <v>일반(목록배제,Normal-Manifest Exception)</v>
      </c>
      <c r="Q1717" s="72">
        <f t="shared" si="770"/>
        <v>87</v>
      </c>
      <c r="R1717" s="43" t="str">
        <f t="shared" si="771"/>
        <v>OZ602</v>
      </c>
      <c r="S1717" s="82" t="str">
        <f t="shared" si="772"/>
        <v/>
      </c>
      <c r="T1717" s="40">
        <f t="shared" si="773"/>
        <v>45914</v>
      </c>
      <c r="U1717" s="44">
        <v>2500</v>
      </c>
      <c r="V1717" s="44">
        <f t="shared" si="774"/>
        <v>0</v>
      </c>
      <c r="W1717" s="77">
        <f t="shared" si="775"/>
        <v>2500</v>
      </c>
      <c r="X1717" s="78">
        <f t="shared" si="776"/>
        <v>0</v>
      </c>
      <c r="Y1717" s="44" cm="1">
        <f t="array" ref="Y1717">_xlfn.IFNA(_xlfn.IFS(AND(Q1717&gt;=2000, Q1717&lt;3000), 10000, AND(Q1717&gt;=3000, Q1717&lt;4000), 15000, AND(Q1717&gt;=4000, Q1717&lt;5000), 20000, AND(Q1717&gt;=5000), 25000),0)</f>
        <v>0</v>
      </c>
      <c r="Z1717" s="91">
        <f t="shared" si="777"/>
        <v>300</v>
      </c>
      <c r="AA1717" s="44">
        <f t="shared" si="778"/>
        <v>0</v>
      </c>
      <c r="AB1717" s="44"/>
      <c r="AC1717" s="44"/>
      <c r="AD1717" s="44"/>
      <c r="AE1717" s="44">
        <f>VLOOKUP(O1717,정산업데이트!$A$6:$B$12,2,10)</f>
        <v>0</v>
      </c>
      <c r="AF1717" s="44"/>
      <c r="AG1717" s="79">
        <f t="shared" si="779"/>
        <v>300</v>
      </c>
      <c r="AH1717" s="80">
        <f t="shared" si="780"/>
        <v>2800</v>
      </c>
      <c r="AI1717" s="93"/>
      <c r="AJ1717" s="84" t="s">
        <v>10624</v>
      </c>
      <c r="AK1717" s="84" t="s">
        <v>73</v>
      </c>
      <c r="AL1717" s="84" t="s">
        <v>10625</v>
      </c>
      <c r="AM1717" s="84" t="s">
        <v>10910</v>
      </c>
      <c r="AN1717" s="84" t="s">
        <v>306</v>
      </c>
      <c r="AO1717" s="84" t="s">
        <v>307</v>
      </c>
      <c r="AP1717" s="84" t="s">
        <v>474</v>
      </c>
      <c r="AQ1717" s="84" t="s">
        <v>122</v>
      </c>
      <c r="AR1717" s="85">
        <v>1</v>
      </c>
      <c r="AS1717" s="86">
        <v>1.5</v>
      </c>
      <c r="AT1717" s="86">
        <v>1E-3</v>
      </c>
      <c r="AU1717" s="86">
        <v>1.5</v>
      </c>
      <c r="AV1717" s="84" t="s">
        <v>8</v>
      </c>
      <c r="AW1717" s="86">
        <v>87</v>
      </c>
      <c r="AX1717" s="84" t="s">
        <v>68</v>
      </c>
      <c r="AY1717" s="84" t="s">
        <v>68</v>
      </c>
      <c r="AZ1717" s="84" t="s">
        <v>68</v>
      </c>
      <c r="BA1717" s="84" t="s">
        <v>68</v>
      </c>
      <c r="BB1717" s="84" t="s">
        <v>68</v>
      </c>
      <c r="BC1717" s="84" t="s">
        <v>125</v>
      </c>
      <c r="BD1717" s="84" t="s">
        <v>74</v>
      </c>
      <c r="BE1717" s="84" t="s">
        <v>78</v>
      </c>
      <c r="BF1717" s="84" t="s">
        <v>122</v>
      </c>
      <c r="BG1717" s="84" t="s">
        <v>69</v>
      </c>
      <c r="BH1717" s="92" t="s">
        <v>10911</v>
      </c>
      <c r="BI1717" s="84" t="s">
        <v>122</v>
      </c>
      <c r="BJ1717" s="84" t="s">
        <v>10912</v>
      </c>
      <c r="BK1717" s="84" t="s">
        <v>75</v>
      </c>
      <c r="BL1717" s="84" t="s">
        <v>122</v>
      </c>
      <c r="BM1717" s="84" t="s">
        <v>74</v>
      </c>
      <c r="BN1717" s="84" t="s">
        <v>70</v>
      </c>
      <c r="BO1717" s="84" t="s">
        <v>71</v>
      </c>
      <c r="BP1717" s="84" t="s">
        <v>122</v>
      </c>
      <c r="BQ1717" s="84" t="s">
        <v>163</v>
      </c>
    </row>
    <row r="1718" spans="1:69" ht="14.4" x14ac:dyDescent="0.3">
      <c r="A1718" s="40" t="str">
        <f t="shared" si="754"/>
        <v>2025-09-14</v>
      </c>
      <c r="B1718" s="40" t="str">
        <f t="shared" si="755"/>
        <v>SYD</v>
      </c>
      <c r="C1718" s="39" t="str">
        <f t="shared" si="756"/>
        <v>98812563633</v>
      </c>
      <c r="D1718" s="41" t="str">
        <f t="shared" si="757"/>
        <v>PKR253545608</v>
      </c>
      <c r="E1718" s="41" t="str">
        <f t="shared" si="758"/>
        <v>596421483305</v>
      </c>
      <c r="F1718" s="39" t="str">
        <f t="shared" si="759"/>
        <v>2254225</v>
      </c>
      <c r="G1718" s="39" t="str">
        <f t="shared" si="760"/>
        <v>WISE EXPRESS LOGISTICS PTY LTD</v>
      </c>
      <c r="H1718" s="41" t="str">
        <f t="shared" si="761"/>
        <v>양성하</v>
      </c>
      <c r="I1718" s="39" t="str">
        <f t="shared" si="762"/>
        <v>10091</v>
      </c>
      <c r="J1718" s="52" t="str">
        <f t="shared" si="763"/>
        <v/>
      </c>
      <c r="K1718" s="75">
        <f t="shared" si="764"/>
        <v>1</v>
      </c>
      <c r="L1718" s="76">
        <f t="shared" si="765"/>
        <v>1.25</v>
      </c>
      <c r="M1718" s="76">
        <f t="shared" si="766"/>
        <v>1E-3</v>
      </c>
      <c r="N1718" s="76">
        <f t="shared" si="767"/>
        <v>1.3</v>
      </c>
      <c r="O1718" s="42">
        <f t="shared" si="768"/>
        <v>1.5</v>
      </c>
      <c r="P1718" s="39" t="str">
        <f t="shared" si="769"/>
        <v>일반(목록배제,Normal-Manifest Exception)</v>
      </c>
      <c r="Q1718" s="72">
        <f t="shared" si="770"/>
        <v>80</v>
      </c>
      <c r="R1718" s="43" t="str">
        <f t="shared" si="771"/>
        <v>OZ602</v>
      </c>
      <c r="S1718" s="82" t="str">
        <f t="shared" si="772"/>
        <v/>
      </c>
      <c r="T1718" s="40">
        <f t="shared" si="773"/>
        <v>45914</v>
      </c>
      <c r="U1718" s="44">
        <v>2500</v>
      </c>
      <c r="V1718" s="44">
        <f t="shared" si="774"/>
        <v>0</v>
      </c>
      <c r="W1718" s="77">
        <f t="shared" si="775"/>
        <v>2500</v>
      </c>
      <c r="X1718" s="78">
        <f t="shared" si="776"/>
        <v>0</v>
      </c>
      <c r="Y1718" s="44" cm="1">
        <f t="array" ref="Y1718">_xlfn.IFNA(_xlfn.IFS(AND(Q1718&gt;=2000, Q1718&lt;3000), 10000, AND(Q1718&gt;=3000, Q1718&lt;4000), 15000, AND(Q1718&gt;=4000, Q1718&lt;5000), 20000, AND(Q1718&gt;=5000), 25000),0)</f>
        <v>0</v>
      </c>
      <c r="Z1718" s="91">
        <f t="shared" si="777"/>
        <v>300</v>
      </c>
      <c r="AA1718" s="44">
        <f t="shared" si="778"/>
        <v>0</v>
      </c>
      <c r="AB1718" s="44"/>
      <c r="AC1718" s="44"/>
      <c r="AD1718" s="44"/>
      <c r="AE1718" s="44">
        <f>VLOOKUP(O1718,정산업데이트!$A$6:$B$12,2,10)</f>
        <v>0</v>
      </c>
      <c r="AF1718" s="44"/>
      <c r="AG1718" s="79">
        <f t="shared" si="779"/>
        <v>300</v>
      </c>
      <c r="AH1718" s="80">
        <f t="shared" si="780"/>
        <v>2800</v>
      </c>
      <c r="AI1718" s="93"/>
      <c r="AJ1718" s="84" t="s">
        <v>10624</v>
      </c>
      <c r="AK1718" s="84" t="s">
        <v>73</v>
      </c>
      <c r="AL1718" s="84" t="s">
        <v>10625</v>
      </c>
      <c r="AM1718" s="84" t="s">
        <v>10913</v>
      </c>
      <c r="AN1718" s="84" t="s">
        <v>317</v>
      </c>
      <c r="AO1718" s="84" t="s">
        <v>318</v>
      </c>
      <c r="AP1718" s="84" t="s">
        <v>728</v>
      </c>
      <c r="AQ1718" s="84" t="s">
        <v>122</v>
      </c>
      <c r="AR1718" s="85">
        <v>1</v>
      </c>
      <c r="AS1718" s="86">
        <v>1.25</v>
      </c>
      <c r="AT1718" s="86">
        <v>1E-3</v>
      </c>
      <c r="AU1718" s="86">
        <v>1.3</v>
      </c>
      <c r="AV1718" s="84" t="s">
        <v>8</v>
      </c>
      <c r="AW1718" s="86">
        <v>80</v>
      </c>
      <c r="AX1718" s="84" t="s">
        <v>68</v>
      </c>
      <c r="AY1718" s="84" t="s">
        <v>68</v>
      </c>
      <c r="AZ1718" s="84" t="s">
        <v>68</v>
      </c>
      <c r="BA1718" s="84" t="s">
        <v>68</v>
      </c>
      <c r="BB1718" s="84" t="s">
        <v>68</v>
      </c>
      <c r="BC1718" s="84" t="s">
        <v>125</v>
      </c>
      <c r="BD1718" s="84" t="s">
        <v>74</v>
      </c>
      <c r="BE1718" s="84" t="s">
        <v>78</v>
      </c>
      <c r="BF1718" s="84" t="s">
        <v>122</v>
      </c>
      <c r="BG1718" s="84" t="s">
        <v>69</v>
      </c>
      <c r="BH1718" s="92" t="s">
        <v>10914</v>
      </c>
      <c r="BI1718" s="84" t="s">
        <v>122</v>
      </c>
      <c r="BJ1718" s="84" t="s">
        <v>10915</v>
      </c>
      <c r="BK1718" s="84" t="s">
        <v>75</v>
      </c>
      <c r="BL1718" s="84" t="s">
        <v>122</v>
      </c>
      <c r="BM1718" s="84" t="s">
        <v>74</v>
      </c>
      <c r="BN1718" s="84" t="s">
        <v>70</v>
      </c>
      <c r="BO1718" s="84" t="s">
        <v>71</v>
      </c>
      <c r="BP1718" s="84" t="s">
        <v>122</v>
      </c>
      <c r="BQ1718" s="84" t="s">
        <v>163</v>
      </c>
    </row>
    <row r="1719" spans="1:69" ht="14.4" x14ac:dyDescent="0.3">
      <c r="A1719" s="40" t="str">
        <f t="shared" si="754"/>
        <v>2025-09-14</v>
      </c>
      <c r="B1719" s="40" t="str">
        <f t="shared" si="755"/>
        <v>SYD</v>
      </c>
      <c r="C1719" s="39" t="str">
        <f t="shared" si="756"/>
        <v>98812563633</v>
      </c>
      <c r="D1719" s="41" t="str">
        <f t="shared" si="757"/>
        <v>PKR253343703</v>
      </c>
      <c r="E1719" s="41" t="str">
        <f t="shared" si="758"/>
        <v>596421472260</v>
      </c>
      <c r="F1719" s="39" t="str">
        <f t="shared" si="759"/>
        <v>2254241</v>
      </c>
      <c r="G1719" s="39" t="str">
        <f t="shared" si="760"/>
        <v>WISE EXPRESS(HOJUUNNI)</v>
      </c>
      <c r="H1719" s="41" t="str">
        <f t="shared" si="761"/>
        <v>송영송</v>
      </c>
      <c r="I1719" s="39" t="str">
        <f t="shared" si="762"/>
        <v>22738</v>
      </c>
      <c r="J1719" s="52" t="str">
        <f t="shared" si="763"/>
        <v/>
      </c>
      <c r="K1719" s="75">
        <f t="shared" si="764"/>
        <v>1</v>
      </c>
      <c r="L1719" s="76">
        <f t="shared" si="765"/>
        <v>0.8</v>
      </c>
      <c r="M1719" s="76">
        <f t="shared" si="766"/>
        <v>1E-3</v>
      </c>
      <c r="N1719" s="76">
        <f t="shared" si="767"/>
        <v>0.8</v>
      </c>
      <c r="O1719" s="42">
        <f t="shared" si="768"/>
        <v>1</v>
      </c>
      <c r="P1719" s="39" t="str">
        <f t="shared" si="769"/>
        <v>목록(Manifest)</v>
      </c>
      <c r="Q1719" s="72">
        <f t="shared" si="770"/>
        <v>106</v>
      </c>
      <c r="R1719" s="43" t="str">
        <f t="shared" si="771"/>
        <v>OZ602</v>
      </c>
      <c r="S1719" s="82" t="str">
        <f t="shared" si="772"/>
        <v/>
      </c>
      <c r="T1719" s="40">
        <f t="shared" si="773"/>
        <v>45914</v>
      </c>
      <c r="U1719" s="44">
        <v>2500</v>
      </c>
      <c r="V1719" s="44">
        <f t="shared" si="774"/>
        <v>0</v>
      </c>
      <c r="W1719" s="77">
        <f t="shared" si="775"/>
        <v>2500</v>
      </c>
      <c r="X1719" s="78">
        <f t="shared" si="776"/>
        <v>0</v>
      </c>
      <c r="Y1719" s="44" cm="1">
        <f t="array" ref="Y1719">_xlfn.IFNA(_xlfn.IFS(AND(Q1719&gt;=2000, Q1719&lt;3000), 10000, AND(Q1719&gt;=3000, Q1719&lt;4000), 15000, AND(Q1719&gt;=4000, Q1719&lt;5000), 20000, AND(Q1719&gt;=5000), 25000),0)</f>
        <v>0</v>
      </c>
      <c r="Z1719" s="91">
        <f t="shared" si="777"/>
        <v>0</v>
      </c>
      <c r="AA1719" s="44">
        <f t="shared" si="778"/>
        <v>0</v>
      </c>
      <c r="AB1719" s="44"/>
      <c r="AC1719" s="44"/>
      <c r="AD1719" s="44"/>
      <c r="AE1719" s="44">
        <f>VLOOKUP(O1719,정산업데이트!$A$6:$B$12,2,10)</f>
        <v>0</v>
      </c>
      <c r="AF1719" s="44"/>
      <c r="AG1719" s="79">
        <f t="shared" si="779"/>
        <v>0</v>
      </c>
      <c r="AH1719" s="80">
        <f t="shared" si="780"/>
        <v>2500</v>
      </c>
      <c r="AI1719" s="93"/>
      <c r="AJ1719" s="84" t="s">
        <v>10624</v>
      </c>
      <c r="AK1719" s="84" t="s">
        <v>73</v>
      </c>
      <c r="AL1719" s="84" t="s">
        <v>10625</v>
      </c>
      <c r="AM1719" s="84" t="s">
        <v>10916</v>
      </c>
      <c r="AN1719" s="84" t="s">
        <v>10917</v>
      </c>
      <c r="AO1719" s="84" t="s">
        <v>10918</v>
      </c>
      <c r="AP1719" s="84" t="s">
        <v>10919</v>
      </c>
      <c r="AQ1719" s="84" t="s">
        <v>122</v>
      </c>
      <c r="AR1719" s="85">
        <v>1</v>
      </c>
      <c r="AS1719" s="86">
        <v>0.8</v>
      </c>
      <c r="AT1719" s="86">
        <v>1E-3</v>
      </c>
      <c r="AU1719" s="86">
        <v>0.8</v>
      </c>
      <c r="AV1719" s="84" t="s">
        <v>7</v>
      </c>
      <c r="AW1719" s="86">
        <v>106</v>
      </c>
      <c r="AX1719" s="84" t="s">
        <v>68</v>
      </c>
      <c r="AY1719" s="84" t="s">
        <v>68</v>
      </c>
      <c r="AZ1719" s="84" t="s">
        <v>68</v>
      </c>
      <c r="BA1719" s="84" t="s">
        <v>68</v>
      </c>
      <c r="BB1719" s="84" t="s">
        <v>68</v>
      </c>
      <c r="BC1719" s="84" t="s">
        <v>133</v>
      </c>
      <c r="BD1719" s="84" t="s">
        <v>134</v>
      </c>
      <c r="BE1719" s="84" t="s">
        <v>139</v>
      </c>
      <c r="BF1719" s="84" t="s">
        <v>122</v>
      </c>
      <c r="BG1719" s="84" t="s">
        <v>69</v>
      </c>
      <c r="BH1719" s="92" t="s">
        <v>10920</v>
      </c>
      <c r="BI1719" s="84" t="s">
        <v>122</v>
      </c>
      <c r="BJ1719" s="84" t="s">
        <v>10921</v>
      </c>
      <c r="BK1719" s="84" t="s">
        <v>75</v>
      </c>
      <c r="BL1719" s="84" t="s">
        <v>122</v>
      </c>
      <c r="BM1719" s="84" t="s">
        <v>134</v>
      </c>
      <c r="BN1719" s="84" t="s">
        <v>70</v>
      </c>
      <c r="BO1719" s="84" t="s">
        <v>71</v>
      </c>
      <c r="BP1719" s="84" t="s">
        <v>122</v>
      </c>
      <c r="BQ1719" s="84" t="s">
        <v>163</v>
      </c>
    </row>
    <row r="1720" spans="1:69" ht="14.4" x14ac:dyDescent="0.3">
      <c r="A1720" s="40" t="str">
        <f t="shared" si="754"/>
        <v>2025-09-14</v>
      </c>
      <c r="B1720" s="40" t="str">
        <f t="shared" si="755"/>
        <v>SYD</v>
      </c>
      <c r="C1720" s="39" t="str">
        <f t="shared" si="756"/>
        <v>98812563633</v>
      </c>
      <c r="D1720" s="41" t="str">
        <f t="shared" si="757"/>
        <v>PAU029761817</v>
      </c>
      <c r="E1720" s="41" t="str">
        <f t="shared" si="758"/>
        <v>596421474113</v>
      </c>
      <c r="F1720" s="39" t="str">
        <f t="shared" si="759"/>
        <v>2254256</v>
      </c>
      <c r="G1720" s="39" t="str">
        <f t="shared" si="760"/>
        <v>WISE EXPRESS(BOOSTUP)</v>
      </c>
      <c r="H1720" s="41" t="str">
        <f t="shared" si="761"/>
        <v>이련미</v>
      </c>
      <c r="I1720" s="39" t="str">
        <f t="shared" si="762"/>
        <v>36214</v>
      </c>
      <c r="J1720" s="52" t="str">
        <f t="shared" si="763"/>
        <v/>
      </c>
      <c r="K1720" s="75">
        <f t="shared" si="764"/>
        <v>1</v>
      </c>
      <c r="L1720" s="76">
        <f t="shared" si="765"/>
        <v>1</v>
      </c>
      <c r="M1720" s="76">
        <f t="shared" si="766"/>
        <v>1E-3</v>
      </c>
      <c r="N1720" s="76">
        <f t="shared" si="767"/>
        <v>1</v>
      </c>
      <c r="O1720" s="42">
        <f t="shared" si="768"/>
        <v>1</v>
      </c>
      <c r="P1720" s="39" t="str">
        <f t="shared" si="769"/>
        <v>목록(Manifest)</v>
      </c>
      <c r="Q1720" s="72">
        <f t="shared" si="770"/>
        <v>60</v>
      </c>
      <c r="R1720" s="43" t="str">
        <f t="shared" si="771"/>
        <v>OZ602</v>
      </c>
      <c r="S1720" s="82" t="str">
        <f t="shared" si="772"/>
        <v/>
      </c>
      <c r="T1720" s="40">
        <f t="shared" si="773"/>
        <v>45914</v>
      </c>
      <c r="U1720" s="44">
        <v>2500</v>
      </c>
      <c r="V1720" s="44">
        <f t="shared" si="774"/>
        <v>0</v>
      </c>
      <c r="W1720" s="77">
        <f t="shared" si="775"/>
        <v>2500</v>
      </c>
      <c r="X1720" s="78">
        <f t="shared" si="776"/>
        <v>0</v>
      </c>
      <c r="Y1720" s="44" cm="1">
        <f t="array" ref="Y1720">_xlfn.IFNA(_xlfn.IFS(AND(Q1720&gt;=2000, Q1720&lt;3000), 10000, AND(Q1720&gt;=3000, Q1720&lt;4000), 15000, AND(Q1720&gt;=4000, Q1720&lt;5000), 20000, AND(Q1720&gt;=5000), 25000),0)</f>
        <v>0</v>
      </c>
      <c r="Z1720" s="91">
        <f t="shared" si="777"/>
        <v>0</v>
      </c>
      <c r="AA1720" s="44">
        <f t="shared" si="778"/>
        <v>0</v>
      </c>
      <c r="AB1720" s="44"/>
      <c r="AC1720" s="44"/>
      <c r="AD1720" s="44"/>
      <c r="AE1720" s="44">
        <f>VLOOKUP(O1720,정산업데이트!$A$6:$B$12,2,10)</f>
        <v>0</v>
      </c>
      <c r="AF1720" s="44"/>
      <c r="AG1720" s="79">
        <f t="shared" si="779"/>
        <v>0</v>
      </c>
      <c r="AH1720" s="80">
        <f t="shared" si="780"/>
        <v>2500</v>
      </c>
      <c r="AI1720" s="93"/>
      <c r="AJ1720" s="84" t="s">
        <v>10624</v>
      </c>
      <c r="AK1720" s="84" t="s">
        <v>73</v>
      </c>
      <c r="AL1720" s="84" t="s">
        <v>10625</v>
      </c>
      <c r="AM1720" s="84" t="s">
        <v>10922</v>
      </c>
      <c r="AN1720" s="84" t="s">
        <v>10923</v>
      </c>
      <c r="AO1720" s="84" t="s">
        <v>10924</v>
      </c>
      <c r="AP1720" s="84" t="s">
        <v>10925</v>
      </c>
      <c r="AQ1720" s="84" t="s">
        <v>122</v>
      </c>
      <c r="AR1720" s="85">
        <v>1</v>
      </c>
      <c r="AS1720" s="86">
        <v>1</v>
      </c>
      <c r="AT1720" s="86">
        <v>1E-3</v>
      </c>
      <c r="AU1720" s="86">
        <v>1</v>
      </c>
      <c r="AV1720" s="84" t="s">
        <v>7</v>
      </c>
      <c r="AW1720" s="86">
        <v>60</v>
      </c>
      <c r="AX1720" s="84" t="s">
        <v>68</v>
      </c>
      <c r="AY1720" s="84" t="s">
        <v>68</v>
      </c>
      <c r="AZ1720" s="84" t="s">
        <v>68</v>
      </c>
      <c r="BA1720" s="84" t="s">
        <v>68</v>
      </c>
      <c r="BB1720" s="84" t="s">
        <v>68</v>
      </c>
      <c r="BC1720" s="84" t="s">
        <v>129</v>
      </c>
      <c r="BD1720" s="84" t="s">
        <v>91</v>
      </c>
      <c r="BE1720" s="84" t="s">
        <v>92</v>
      </c>
      <c r="BF1720" s="84" t="s">
        <v>122</v>
      </c>
      <c r="BG1720" s="84" t="s">
        <v>69</v>
      </c>
      <c r="BH1720" s="92" t="s">
        <v>10926</v>
      </c>
      <c r="BI1720" s="84" t="s">
        <v>122</v>
      </c>
      <c r="BJ1720" s="84" t="s">
        <v>10927</v>
      </c>
      <c r="BK1720" s="84" t="s">
        <v>75</v>
      </c>
      <c r="BL1720" s="84" t="s">
        <v>122</v>
      </c>
      <c r="BM1720" s="84" t="s">
        <v>91</v>
      </c>
      <c r="BN1720" s="84" t="s">
        <v>70</v>
      </c>
      <c r="BO1720" s="84" t="s">
        <v>71</v>
      </c>
      <c r="BP1720" s="84" t="s">
        <v>122</v>
      </c>
      <c r="BQ1720" s="84" t="s">
        <v>163</v>
      </c>
    </row>
    <row r="1721" spans="1:69" ht="14.4" x14ac:dyDescent="0.3">
      <c r="A1721" s="40" t="str">
        <f t="shared" si="754"/>
        <v>2025-09-14</v>
      </c>
      <c r="B1721" s="40" t="str">
        <f t="shared" si="755"/>
        <v>SYD</v>
      </c>
      <c r="C1721" s="39" t="str">
        <f t="shared" si="756"/>
        <v>98812563633</v>
      </c>
      <c r="D1721" s="41" t="str">
        <f t="shared" si="757"/>
        <v>PAU029769837</v>
      </c>
      <c r="E1721" s="41" t="str">
        <f t="shared" si="758"/>
        <v>596421474172</v>
      </c>
      <c r="F1721" s="39" t="str">
        <f t="shared" si="759"/>
        <v>2254252</v>
      </c>
      <c r="G1721" s="39" t="str">
        <f t="shared" si="760"/>
        <v>WISE EXPRESS(AUSTRAPHARM)</v>
      </c>
      <c r="H1721" s="41" t="str">
        <f t="shared" si="761"/>
        <v>이신형</v>
      </c>
      <c r="I1721" s="39" t="str">
        <f t="shared" si="762"/>
        <v>02036</v>
      </c>
      <c r="J1721" s="52" t="str">
        <f t="shared" si="763"/>
        <v/>
      </c>
      <c r="K1721" s="75">
        <f t="shared" si="764"/>
        <v>1</v>
      </c>
      <c r="L1721" s="76">
        <f t="shared" si="765"/>
        <v>1</v>
      </c>
      <c r="M1721" s="76">
        <f t="shared" si="766"/>
        <v>1E-3</v>
      </c>
      <c r="N1721" s="76">
        <f t="shared" si="767"/>
        <v>1</v>
      </c>
      <c r="O1721" s="42">
        <f t="shared" si="768"/>
        <v>1</v>
      </c>
      <c r="P1721" s="39" t="str">
        <f t="shared" si="769"/>
        <v>목록(Manifest)</v>
      </c>
      <c r="Q1721" s="72">
        <f t="shared" si="770"/>
        <v>50</v>
      </c>
      <c r="R1721" s="43" t="str">
        <f t="shared" si="771"/>
        <v>OZ602</v>
      </c>
      <c r="S1721" s="82" t="str">
        <f t="shared" si="772"/>
        <v/>
      </c>
      <c r="T1721" s="40">
        <f t="shared" si="773"/>
        <v>45914</v>
      </c>
      <c r="U1721" s="44">
        <v>2500</v>
      </c>
      <c r="V1721" s="44">
        <f t="shared" si="774"/>
        <v>0</v>
      </c>
      <c r="W1721" s="77">
        <f t="shared" si="775"/>
        <v>2500</v>
      </c>
      <c r="X1721" s="78">
        <f t="shared" si="776"/>
        <v>0</v>
      </c>
      <c r="Y1721" s="44" cm="1">
        <f t="array" ref="Y1721">_xlfn.IFNA(_xlfn.IFS(AND(Q1721&gt;=2000, Q1721&lt;3000), 10000, AND(Q1721&gt;=3000, Q1721&lt;4000), 15000, AND(Q1721&gt;=4000, Q1721&lt;5000), 20000, AND(Q1721&gt;=5000), 25000),0)</f>
        <v>0</v>
      </c>
      <c r="Z1721" s="91">
        <f t="shared" si="777"/>
        <v>0</v>
      </c>
      <c r="AA1721" s="44">
        <f t="shared" si="778"/>
        <v>0</v>
      </c>
      <c r="AB1721" s="44"/>
      <c r="AC1721" s="44"/>
      <c r="AD1721" s="44"/>
      <c r="AE1721" s="44">
        <f>VLOOKUP(O1721,정산업데이트!$A$6:$B$12,2,10)</f>
        <v>0</v>
      </c>
      <c r="AF1721" s="44"/>
      <c r="AG1721" s="79">
        <f t="shared" si="779"/>
        <v>0</v>
      </c>
      <c r="AH1721" s="80">
        <f t="shared" si="780"/>
        <v>2500</v>
      </c>
      <c r="AI1721" s="93"/>
      <c r="AJ1721" s="84" t="s">
        <v>10624</v>
      </c>
      <c r="AK1721" s="84" t="s">
        <v>73</v>
      </c>
      <c r="AL1721" s="84" t="s">
        <v>10625</v>
      </c>
      <c r="AM1721" s="84" t="s">
        <v>10928</v>
      </c>
      <c r="AN1721" s="84" t="s">
        <v>10929</v>
      </c>
      <c r="AO1721" s="84" t="s">
        <v>10930</v>
      </c>
      <c r="AP1721" s="84" t="s">
        <v>10931</v>
      </c>
      <c r="AQ1721" s="84" t="s">
        <v>122</v>
      </c>
      <c r="AR1721" s="85">
        <v>1</v>
      </c>
      <c r="AS1721" s="86">
        <v>1</v>
      </c>
      <c r="AT1721" s="86">
        <v>1E-3</v>
      </c>
      <c r="AU1721" s="86">
        <v>1</v>
      </c>
      <c r="AV1721" s="84" t="s">
        <v>7</v>
      </c>
      <c r="AW1721" s="86">
        <v>50</v>
      </c>
      <c r="AX1721" s="84" t="s">
        <v>68</v>
      </c>
      <c r="AY1721" s="84" t="s">
        <v>68</v>
      </c>
      <c r="AZ1721" s="84" t="s">
        <v>68</v>
      </c>
      <c r="BA1721" s="84" t="s">
        <v>68</v>
      </c>
      <c r="BB1721" s="84" t="s">
        <v>68</v>
      </c>
      <c r="BC1721" s="84" t="s">
        <v>132</v>
      </c>
      <c r="BD1721" s="84" t="s">
        <v>83</v>
      </c>
      <c r="BE1721" s="84" t="s">
        <v>156</v>
      </c>
      <c r="BF1721" s="84" t="s">
        <v>122</v>
      </c>
      <c r="BG1721" s="84" t="s">
        <v>69</v>
      </c>
      <c r="BH1721" s="92" t="s">
        <v>10932</v>
      </c>
      <c r="BI1721" s="84" t="s">
        <v>122</v>
      </c>
      <c r="BJ1721" s="84" t="s">
        <v>10933</v>
      </c>
      <c r="BK1721" s="84" t="s">
        <v>75</v>
      </c>
      <c r="BL1721" s="84" t="s">
        <v>122</v>
      </c>
      <c r="BM1721" s="84" t="s">
        <v>83</v>
      </c>
      <c r="BN1721" s="84" t="s">
        <v>70</v>
      </c>
      <c r="BO1721" s="84" t="s">
        <v>71</v>
      </c>
      <c r="BP1721" s="84" t="s">
        <v>122</v>
      </c>
      <c r="BQ1721" s="84" t="s">
        <v>163</v>
      </c>
    </row>
    <row r="1722" spans="1:69" ht="14.4" x14ac:dyDescent="0.3">
      <c r="A1722" s="40" t="str">
        <f t="shared" si="754"/>
        <v>2025-09-14</v>
      </c>
      <c r="B1722" s="40" t="str">
        <f t="shared" si="755"/>
        <v>SYD</v>
      </c>
      <c r="C1722" s="39" t="str">
        <f t="shared" si="756"/>
        <v>98812563633</v>
      </c>
      <c r="D1722" s="41" t="str">
        <f t="shared" si="757"/>
        <v>PKR253402259</v>
      </c>
      <c r="E1722" s="41" t="str">
        <f t="shared" si="758"/>
        <v>596421473870</v>
      </c>
      <c r="F1722" s="39" t="str">
        <f t="shared" si="759"/>
        <v>2254239</v>
      </c>
      <c r="G1722" s="39" t="str">
        <f t="shared" si="760"/>
        <v>WISE EXPRESS(BIOSYDNEY)</v>
      </c>
      <c r="H1722" s="41" t="str">
        <f t="shared" si="761"/>
        <v>윤오종</v>
      </c>
      <c r="I1722" s="39" t="str">
        <f t="shared" si="762"/>
        <v>10370</v>
      </c>
      <c r="J1722" s="52" t="str">
        <f t="shared" si="763"/>
        <v/>
      </c>
      <c r="K1722" s="75">
        <f t="shared" si="764"/>
        <v>1</v>
      </c>
      <c r="L1722" s="76">
        <f t="shared" si="765"/>
        <v>1</v>
      </c>
      <c r="M1722" s="76">
        <f t="shared" si="766"/>
        <v>1E-3</v>
      </c>
      <c r="N1722" s="76">
        <f t="shared" si="767"/>
        <v>1</v>
      </c>
      <c r="O1722" s="42">
        <f t="shared" si="768"/>
        <v>1</v>
      </c>
      <c r="P1722" s="39" t="str">
        <f t="shared" si="769"/>
        <v>일반(목록배제,Normal-Manifest Exception)</v>
      </c>
      <c r="Q1722" s="72">
        <f t="shared" si="770"/>
        <v>120</v>
      </c>
      <c r="R1722" s="43" t="str">
        <f t="shared" si="771"/>
        <v>OZ602</v>
      </c>
      <c r="S1722" s="82" t="str">
        <f t="shared" si="772"/>
        <v/>
      </c>
      <c r="T1722" s="40">
        <f t="shared" si="773"/>
        <v>45914</v>
      </c>
      <c r="U1722" s="44">
        <v>2500</v>
      </c>
      <c r="V1722" s="44">
        <f t="shared" si="774"/>
        <v>0</v>
      </c>
      <c r="W1722" s="77">
        <f t="shared" si="775"/>
        <v>2500</v>
      </c>
      <c r="X1722" s="78">
        <f t="shared" si="776"/>
        <v>0</v>
      </c>
      <c r="Y1722" s="44" cm="1">
        <f t="array" ref="Y1722">_xlfn.IFNA(_xlfn.IFS(AND(Q1722&gt;=2000, Q1722&lt;3000), 10000, AND(Q1722&gt;=3000, Q1722&lt;4000), 15000, AND(Q1722&gt;=4000, Q1722&lt;5000), 20000, AND(Q1722&gt;=5000), 25000),0)</f>
        <v>0</v>
      </c>
      <c r="Z1722" s="91">
        <f t="shared" si="777"/>
        <v>300</v>
      </c>
      <c r="AA1722" s="44">
        <f t="shared" si="778"/>
        <v>0</v>
      </c>
      <c r="AB1722" s="44"/>
      <c r="AC1722" s="44"/>
      <c r="AD1722" s="44"/>
      <c r="AE1722" s="44">
        <f>VLOOKUP(O1722,정산업데이트!$A$6:$B$12,2,10)</f>
        <v>0</v>
      </c>
      <c r="AF1722" s="44"/>
      <c r="AG1722" s="79">
        <f t="shared" si="779"/>
        <v>300</v>
      </c>
      <c r="AH1722" s="80">
        <f t="shared" si="780"/>
        <v>2800</v>
      </c>
      <c r="AJ1722" s="84" t="s">
        <v>10624</v>
      </c>
      <c r="AK1722" s="84" t="s">
        <v>73</v>
      </c>
      <c r="AL1722" s="84" t="s">
        <v>10625</v>
      </c>
      <c r="AM1722" s="84" t="s">
        <v>10934</v>
      </c>
      <c r="AN1722" s="84" t="s">
        <v>10935</v>
      </c>
      <c r="AO1722" s="84" t="s">
        <v>10936</v>
      </c>
      <c r="AP1722" s="84" t="s">
        <v>10937</v>
      </c>
      <c r="AQ1722" s="84" t="s">
        <v>122</v>
      </c>
      <c r="AR1722" s="85">
        <v>1</v>
      </c>
      <c r="AS1722" s="86">
        <v>1</v>
      </c>
      <c r="AT1722" s="86">
        <v>1E-3</v>
      </c>
      <c r="AU1722" s="86">
        <v>1</v>
      </c>
      <c r="AV1722" s="84" t="s">
        <v>8</v>
      </c>
      <c r="AW1722" s="86">
        <v>120</v>
      </c>
      <c r="AX1722" s="84" t="s">
        <v>68</v>
      </c>
      <c r="AY1722" s="84" t="s">
        <v>68</v>
      </c>
      <c r="AZ1722" s="84" t="s">
        <v>68</v>
      </c>
      <c r="BA1722" s="84" t="s">
        <v>68</v>
      </c>
      <c r="BB1722" s="84" t="s">
        <v>68</v>
      </c>
      <c r="BC1722" s="84" t="s">
        <v>126</v>
      </c>
      <c r="BD1722" s="84" t="s">
        <v>90</v>
      </c>
      <c r="BE1722" s="84" t="s">
        <v>111</v>
      </c>
      <c r="BF1722" s="84" t="s">
        <v>122</v>
      </c>
      <c r="BG1722" s="84" t="s">
        <v>69</v>
      </c>
      <c r="BH1722" s="92" t="s">
        <v>10938</v>
      </c>
      <c r="BI1722" s="84" t="s">
        <v>122</v>
      </c>
      <c r="BJ1722" s="84" t="s">
        <v>10939</v>
      </c>
      <c r="BK1722" s="84" t="s">
        <v>75</v>
      </c>
      <c r="BL1722" s="84" t="s">
        <v>122</v>
      </c>
      <c r="BM1722" s="84" t="s">
        <v>90</v>
      </c>
      <c r="BN1722" s="84" t="s">
        <v>70</v>
      </c>
      <c r="BO1722" s="84" t="s">
        <v>71</v>
      </c>
      <c r="BP1722" s="84" t="s">
        <v>122</v>
      </c>
      <c r="BQ1722" s="84" t="s">
        <v>163</v>
      </c>
    </row>
    <row r="1723" spans="1:69" ht="14.4" x14ac:dyDescent="0.3">
      <c r="A1723" s="40" t="str">
        <f t="shared" si="754"/>
        <v>2025-09-14</v>
      </c>
      <c r="B1723" s="40" t="str">
        <f t="shared" si="755"/>
        <v>SYD</v>
      </c>
      <c r="C1723" s="39" t="str">
        <f t="shared" si="756"/>
        <v>98812563633</v>
      </c>
      <c r="D1723" s="41" t="str">
        <f t="shared" si="757"/>
        <v>PAU029773781</v>
      </c>
      <c r="E1723" s="41" t="str">
        <f t="shared" si="758"/>
        <v>596421471302</v>
      </c>
      <c r="F1723" s="39" t="str">
        <f t="shared" si="759"/>
        <v>2254252</v>
      </c>
      <c r="G1723" s="39" t="str">
        <f t="shared" si="760"/>
        <v>WISE EXPRESS(AUSTRAPHARM)</v>
      </c>
      <c r="H1723" s="41" t="str">
        <f t="shared" si="761"/>
        <v>정희주</v>
      </c>
      <c r="I1723" s="39" t="str">
        <f t="shared" si="762"/>
        <v>12093</v>
      </c>
      <c r="J1723" s="52" t="str">
        <f t="shared" si="763"/>
        <v/>
      </c>
      <c r="K1723" s="75">
        <f t="shared" si="764"/>
        <v>1</v>
      </c>
      <c r="L1723" s="76">
        <f t="shared" si="765"/>
        <v>4</v>
      </c>
      <c r="M1723" s="76">
        <f t="shared" si="766"/>
        <v>1E-3</v>
      </c>
      <c r="N1723" s="76">
        <f t="shared" si="767"/>
        <v>4</v>
      </c>
      <c r="O1723" s="42">
        <f t="shared" si="768"/>
        <v>4</v>
      </c>
      <c r="P1723" s="39" t="str">
        <f t="shared" si="769"/>
        <v>목록(Manifest)</v>
      </c>
      <c r="Q1723" s="72">
        <f t="shared" si="770"/>
        <v>135</v>
      </c>
      <c r="R1723" s="43" t="str">
        <f t="shared" si="771"/>
        <v>OZ602</v>
      </c>
      <c r="S1723" s="82" t="str">
        <f t="shared" si="772"/>
        <v/>
      </c>
      <c r="T1723" s="40">
        <f t="shared" si="773"/>
        <v>45914</v>
      </c>
      <c r="U1723" s="44">
        <v>2500</v>
      </c>
      <c r="V1723" s="44">
        <f t="shared" si="774"/>
        <v>0</v>
      </c>
      <c r="W1723" s="77">
        <f t="shared" si="775"/>
        <v>2500</v>
      </c>
      <c r="X1723" s="78">
        <f t="shared" si="776"/>
        <v>0</v>
      </c>
      <c r="Y1723" s="44" cm="1">
        <f t="array" ref="Y1723">_xlfn.IFNA(_xlfn.IFS(AND(Q1723&gt;=2000, Q1723&lt;3000), 10000, AND(Q1723&gt;=3000, Q1723&lt;4000), 15000, AND(Q1723&gt;=4000, Q1723&lt;5000), 20000, AND(Q1723&gt;=5000), 25000),0)</f>
        <v>0</v>
      </c>
      <c r="Z1723" s="91">
        <f t="shared" si="777"/>
        <v>0</v>
      </c>
      <c r="AA1723" s="44">
        <f t="shared" si="778"/>
        <v>0</v>
      </c>
      <c r="AB1723" s="44"/>
      <c r="AC1723" s="44"/>
      <c r="AD1723" s="44"/>
      <c r="AE1723" s="44">
        <f>VLOOKUP(O1723,정산업데이트!$A$6:$B$12,2,10)</f>
        <v>0</v>
      </c>
      <c r="AF1723" s="44"/>
      <c r="AG1723" s="79">
        <f t="shared" si="779"/>
        <v>0</v>
      </c>
      <c r="AH1723" s="80">
        <f t="shared" si="780"/>
        <v>2500</v>
      </c>
      <c r="AI1723" s="93"/>
      <c r="AJ1723" s="84" t="s">
        <v>10624</v>
      </c>
      <c r="AK1723" s="84" t="s">
        <v>73</v>
      </c>
      <c r="AL1723" s="84" t="s">
        <v>10625</v>
      </c>
      <c r="AM1723" s="84" t="s">
        <v>10940</v>
      </c>
      <c r="AN1723" s="84" t="s">
        <v>7943</v>
      </c>
      <c r="AO1723" s="84" t="s">
        <v>7944</v>
      </c>
      <c r="AP1723" s="84" t="s">
        <v>7682</v>
      </c>
      <c r="AQ1723" s="84" t="s">
        <v>122</v>
      </c>
      <c r="AR1723" s="85">
        <v>1</v>
      </c>
      <c r="AS1723" s="86">
        <v>4</v>
      </c>
      <c r="AT1723" s="86">
        <v>1E-3</v>
      </c>
      <c r="AU1723" s="86">
        <v>4</v>
      </c>
      <c r="AV1723" s="84" t="s">
        <v>7</v>
      </c>
      <c r="AW1723" s="86">
        <v>135</v>
      </c>
      <c r="AX1723" s="84" t="s">
        <v>68</v>
      </c>
      <c r="AY1723" s="84" t="s">
        <v>68</v>
      </c>
      <c r="AZ1723" s="84" t="s">
        <v>68</v>
      </c>
      <c r="BA1723" s="84" t="s">
        <v>68</v>
      </c>
      <c r="BB1723" s="84" t="s">
        <v>68</v>
      </c>
      <c r="BC1723" s="84" t="s">
        <v>132</v>
      </c>
      <c r="BD1723" s="84" t="s">
        <v>83</v>
      </c>
      <c r="BE1723" s="84" t="s">
        <v>84</v>
      </c>
      <c r="BF1723" s="84" t="s">
        <v>122</v>
      </c>
      <c r="BG1723" s="84" t="s">
        <v>69</v>
      </c>
      <c r="BH1723" s="92" t="s">
        <v>10941</v>
      </c>
      <c r="BI1723" s="84" t="s">
        <v>122</v>
      </c>
      <c r="BJ1723" s="84" t="s">
        <v>10942</v>
      </c>
      <c r="BK1723" s="84" t="s">
        <v>75</v>
      </c>
      <c r="BL1723" s="84" t="s">
        <v>122</v>
      </c>
      <c r="BM1723" s="84" t="s">
        <v>83</v>
      </c>
      <c r="BN1723" s="84" t="s">
        <v>70</v>
      </c>
      <c r="BO1723" s="84" t="s">
        <v>71</v>
      </c>
      <c r="BP1723" s="84" t="s">
        <v>122</v>
      </c>
      <c r="BQ1723" s="84" t="s">
        <v>163</v>
      </c>
    </row>
    <row r="1724" spans="1:69" ht="14.4" x14ac:dyDescent="0.3">
      <c r="A1724" s="40" t="str">
        <f t="shared" si="754"/>
        <v>2025-09-14</v>
      </c>
      <c r="B1724" s="40" t="str">
        <f t="shared" si="755"/>
        <v>SYD</v>
      </c>
      <c r="C1724" s="39" t="str">
        <f t="shared" si="756"/>
        <v>98812563633</v>
      </c>
      <c r="D1724" s="41" t="str">
        <f t="shared" si="757"/>
        <v>PKR253379783</v>
      </c>
      <c r="E1724" s="41" t="str">
        <f t="shared" si="758"/>
        <v>596421473354</v>
      </c>
      <c r="F1724" s="39" t="str">
        <f t="shared" si="759"/>
        <v>2256516</v>
      </c>
      <c r="G1724" s="39" t="str">
        <f t="shared" si="760"/>
        <v>WISE EXPRESS (CNC INTL)</v>
      </c>
      <c r="H1724" s="41" t="str">
        <f t="shared" si="761"/>
        <v>조수경</v>
      </c>
      <c r="I1724" s="39" t="str">
        <f t="shared" si="762"/>
        <v>57981</v>
      </c>
      <c r="J1724" s="52" t="str">
        <f t="shared" si="763"/>
        <v/>
      </c>
      <c r="K1724" s="75">
        <f t="shared" si="764"/>
        <v>1</v>
      </c>
      <c r="L1724" s="76">
        <f t="shared" si="765"/>
        <v>1</v>
      </c>
      <c r="M1724" s="76">
        <f t="shared" si="766"/>
        <v>1E-3</v>
      </c>
      <c r="N1724" s="76">
        <f t="shared" si="767"/>
        <v>1</v>
      </c>
      <c r="O1724" s="42">
        <f t="shared" si="768"/>
        <v>1</v>
      </c>
      <c r="P1724" s="39" t="str">
        <f t="shared" si="769"/>
        <v>목록(Manifest)</v>
      </c>
      <c r="Q1724" s="72">
        <f t="shared" si="770"/>
        <v>45</v>
      </c>
      <c r="R1724" s="43" t="str">
        <f t="shared" si="771"/>
        <v>OZ602</v>
      </c>
      <c r="S1724" s="82" t="str">
        <f t="shared" si="772"/>
        <v/>
      </c>
      <c r="T1724" s="40">
        <f t="shared" si="773"/>
        <v>45914</v>
      </c>
      <c r="U1724" s="44">
        <v>2500</v>
      </c>
      <c r="V1724" s="44">
        <f t="shared" si="774"/>
        <v>0</v>
      </c>
      <c r="W1724" s="77">
        <f t="shared" si="775"/>
        <v>2500</v>
      </c>
      <c r="X1724" s="78">
        <f t="shared" si="776"/>
        <v>0</v>
      </c>
      <c r="Y1724" s="44" cm="1">
        <f t="array" ref="Y1724">_xlfn.IFNA(_xlfn.IFS(AND(Q1724&gt;=2000, Q1724&lt;3000), 10000, AND(Q1724&gt;=3000, Q1724&lt;4000), 15000, AND(Q1724&gt;=4000, Q1724&lt;5000), 20000, AND(Q1724&gt;=5000), 25000),0)</f>
        <v>0</v>
      </c>
      <c r="Z1724" s="91">
        <f t="shared" si="777"/>
        <v>0</v>
      </c>
      <c r="AA1724" s="44">
        <f t="shared" si="778"/>
        <v>0</v>
      </c>
      <c r="AB1724" s="44"/>
      <c r="AC1724" s="44"/>
      <c r="AD1724" s="44"/>
      <c r="AE1724" s="44">
        <f>VLOOKUP(O1724,정산업데이트!$A$6:$B$12,2,10)</f>
        <v>0</v>
      </c>
      <c r="AF1724" s="44"/>
      <c r="AG1724" s="79">
        <f t="shared" si="779"/>
        <v>0</v>
      </c>
      <c r="AH1724" s="80">
        <f t="shared" si="780"/>
        <v>2500</v>
      </c>
      <c r="AI1724" s="93"/>
      <c r="AJ1724" s="84" t="s">
        <v>10624</v>
      </c>
      <c r="AK1724" s="84" t="s">
        <v>73</v>
      </c>
      <c r="AL1724" s="84" t="s">
        <v>10625</v>
      </c>
      <c r="AM1724" s="84" t="s">
        <v>10943</v>
      </c>
      <c r="AN1724" s="84" t="s">
        <v>8029</v>
      </c>
      <c r="AO1724" s="84" t="s">
        <v>10944</v>
      </c>
      <c r="AP1724" s="84" t="s">
        <v>10945</v>
      </c>
      <c r="AQ1724" s="84" t="s">
        <v>122</v>
      </c>
      <c r="AR1724" s="85">
        <v>1</v>
      </c>
      <c r="AS1724" s="86">
        <v>1</v>
      </c>
      <c r="AT1724" s="86">
        <v>1E-3</v>
      </c>
      <c r="AU1724" s="86">
        <v>1</v>
      </c>
      <c r="AV1724" s="84" t="s">
        <v>7</v>
      </c>
      <c r="AW1724" s="86">
        <v>45</v>
      </c>
      <c r="AX1724" s="84" t="s">
        <v>68</v>
      </c>
      <c r="AY1724" s="84" t="s">
        <v>68</v>
      </c>
      <c r="AZ1724" s="84" t="s">
        <v>68</v>
      </c>
      <c r="BA1724" s="84" t="s">
        <v>68</v>
      </c>
      <c r="BB1724" s="84" t="s">
        <v>68</v>
      </c>
      <c r="BC1724" s="84" t="s">
        <v>405</v>
      </c>
      <c r="BD1724" s="84" t="s">
        <v>406</v>
      </c>
      <c r="BE1724" s="84" t="s">
        <v>413</v>
      </c>
      <c r="BF1724" s="84" t="s">
        <v>122</v>
      </c>
      <c r="BG1724" s="84" t="s">
        <v>69</v>
      </c>
      <c r="BH1724" s="92" t="s">
        <v>10946</v>
      </c>
      <c r="BI1724" s="84" t="s">
        <v>122</v>
      </c>
      <c r="BJ1724" s="84" t="s">
        <v>10947</v>
      </c>
      <c r="BK1724" s="84" t="s">
        <v>75</v>
      </c>
      <c r="BL1724" s="84" t="s">
        <v>122</v>
      </c>
      <c r="BM1724" s="84" t="s">
        <v>406</v>
      </c>
      <c r="BN1724" s="84" t="s">
        <v>70</v>
      </c>
      <c r="BO1724" s="84" t="s">
        <v>71</v>
      </c>
      <c r="BP1724" s="84" t="s">
        <v>122</v>
      </c>
      <c r="BQ1724" s="84" t="s">
        <v>163</v>
      </c>
    </row>
    <row r="1725" spans="1:69" ht="14.4" x14ac:dyDescent="0.3">
      <c r="A1725" s="40" t="str">
        <f t="shared" si="754"/>
        <v>2025-09-14</v>
      </c>
      <c r="B1725" s="40" t="str">
        <f t="shared" si="755"/>
        <v>SYD</v>
      </c>
      <c r="C1725" s="39" t="str">
        <f t="shared" si="756"/>
        <v>98812563633</v>
      </c>
      <c r="D1725" s="41" t="str">
        <f t="shared" si="757"/>
        <v>PAU029761820</v>
      </c>
      <c r="E1725" s="41" t="str">
        <f t="shared" si="758"/>
        <v>596421474150</v>
      </c>
      <c r="F1725" s="39" t="str">
        <f t="shared" si="759"/>
        <v>2254256</v>
      </c>
      <c r="G1725" s="39" t="str">
        <f t="shared" si="760"/>
        <v>WISE EXPRESS(BOOSTUP)</v>
      </c>
      <c r="H1725" s="41" t="str">
        <f t="shared" si="761"/>
        <v>하기혁</v>
      </c>
      <c r="I1725" s="39" t="str">
        <f t="shared" si="762"/>
        <v>17066</v>
      </c>
      <c r="J1725" s="52" t="str">
        <f t="shared" si="763"/>
        <v/>
      </c>
      <c r="K1725" s="75">
        <f t="shared" si="764"/>
        <v>1</v>
      </c>
      <c r="L1725" s="76">
        <f t="shared" si="765"/>
        <v>1</v>
      </c>
      <c r="M1725" s="76">
        <f t="shared" si="766"/>
        <v>1E-3</v>
      </c>
      <c r="N1725" s="76">
        <f t="shared" si="767"/>
        <v>1</v>
      </c>
      <c r="O1725" s="42">
        <f t="shared" si="768"/>
        <v>1</v>
      </c>
      <c r="P1725" s="39" t="str">
        <f t="shared" si="769"/>
        <v>목록(Manifest)</v>
      </c>
      <c r="Q1725" s="72">
        <f t="shared" si="770"/>
        <v>60</v>
      </c>
      <c r="R1725" s="43" t="str">
        <f t="shared" si="771"/>
        <v>OZ602</v>
      </c>
      <c r="S1725" s="82" t="str">
        <f t="shared" si="772"/>
        <v/>
      </c>
      <c r="T1725" s="40">
        <f t="shared" si="773"/>
        <v>45914</v>
      </c>
      <c r="U1725" s="44">
        <v>2500</v>
      </c>
      <c r="V1725" s="44">
        <f t="shared" si="774"/>
        <v>0</v>
      </c>
      <c r="W1725" s="77">
        <f t="shared" si="775"/>
        <v>2500</v>
      </c>
      <c r="X1725" s="78">
        <f t="shared" si="776"/>
        <v>0</v>
      </c>
      <c r="Y1725" s="44" cm="1">
        <f t="array" ref="Y1725">_xlfn.IFNA(_xlfn.IFS(AND(Q1725&gt;=2000, Q1725&lt;3000), 10000, AND(Q1725&gt;=3000, Q1725&lt;4000), 15000, AND(Q1725&gt;=4000, Q1725&lt;5000), 20000, AND(Q1725&gt;=5000), 25000),0)</f>
        <v>0</v>
      </c>
      <c r="Z1725" s="91">
        <f t="shared" si="777"/>
        <v>0</v>
      </c>
      <c r="AA1725" s="44">
        <f t="shared" si="778"/>
        <v>0</v>
      </c>
      <c r="AB1725" s="44"/>
      <c r="AC1725" s="44"/>
      <c r="AD1725" s="44"/>
      <c r="AE1725" s="44">
        <f>VLOOKUP(O1725,정산업데이트!$A$6:$B$12,2,10)</f>
        <v>0</v>
      </c>
      <c r="AF1725" s="44"/>
      <c r="AG1725" s="79">
        <f t="shared" si="779"/>
        <v>0</v>
      </c>
      <c r="AH1725" s="80">
        <f t="shared" si="780"/>
        <v>2500</v>
      </c>
      <c r="AI1725" s="93"/>
      <c r="AJ1725" s="84" t="s">
        <v>10624</v>
      </c>
      <c r="AK1725" s="84" t="s">
        <v>73</v>
      </c>
      <c r="AL1725" s="84" t="s">
        <v>10625</v>
      </c>
      <c r="AM1725" s="84" t="s">
        <v>10948</v>
      </c>
      <c r="AN1725" s="84" t="s">
        <v>10949</v>
      </c>
      <c r="AO1725" s="84" t="s">
        <v>10950</v>
      </c>
      <c r="AP1725" s="84" t="s">
        <v>10951</v>
      </c>
      <c r="AQ1725" s="84" t="s">
        <v>122</v>
      </c>
      <c r="AR1725" s="85">
        <v>1</v>
      </c>
      <c r="AS1725" s="86">
        <v>1</v>
      </c>
      <c r="AT1725" s="86">
        <v>1E-3</v>
      </c>
      <c r="AU1725" s="86">
        <v>1</v>
      </c>
      <c r="AV1725" s="84" t="s">
        <v>7</v>
      </c>
      <c r="AW1725" s="86">
        <v>60</v>
      </c>
      <c r="AX1725" s="84" t="s">
        <v>68</v>
      </c>
      <c r="AY1725" s="84" t="s">
        <v>68</v>
      </c>
      <c r="AZ1725" s="84" t="s">
        <v>68</v>
      </c>
      <c r="BA1725" s="84" t="s">
        <v>68</v>
      </c>
      <c r="BB1725" s="84" t="s">
        <v>68</v>
      </c>
      <c r="BC1725" s="84" t="s">
        <v>129</v>
      </c>
      <c r="BD1725" s="84" t="s">
        <v>91</v>
      </c>
      <c r="BE1725" s="84" t="s">
        <v>92</v>
      </c>
      <c r="BF1725" s="84" t="s">
        <v>122</v>
      </c>
      <c r="BG1725" s="84" t="s">
        <v>69</v>
      </c>
      <c r="BH1725" s="92" t="s">
        <v>10952</v>
      </c>
      <c r="BI1725" s="84" t="s">
        <v>122</v>
      </c>
      <c r="BJ1725" s="84" t="s">
        <v>10953</v>
      </c>
      <c r="BK1725" s="84" t="s">
        <v>75</v>
      </c>
      <c r="BL1725" s="84" t="s">
        <v>122</v>
      </c>
      <c r="BM1725" s="84" t="s">
        <v>91</v>
      </c>
      <c r="BN1725" s="84" t="s">
        <v>70</v>
      </c>
      <c r="BO1725" s="84" t="s">
        <v>71</v>
      </c>
      <c r="BP1725" s="84" t="s">
        <v>122</v>
      </c>
      <c r="BQ1725" s="84" t="s">
        <v>163</v>
      </c>
    </row>
    <row r="1726" spans="1:69" ht="14.4" x14ac:dyDescent="0.3">
      <c r="A1726" s="40" t="str">
        <f t="shared" si="754"/>
        <v>2025-09-14</v>
      </c>
      <c r="B1726" s="40" t="str">
        <f t="shared" si="755"/>
        <v>SYD</v>
      </c>
      <c r="C1726" s="39" t="str">
        <f t="shared" si="756"/>
        <v>98812563633</v>
      </c>
      <c r="D1726" s="41" t="str">
        <f t="shared" si="757"/>
        <v>PKR253378805</v>
      </c>
      <c r="E1726" s="41" t="str">
        <f t="shared" si="758"/>
        <v>596421472956</v>
      </c>
      <c r="F1726" s="39" t="str">
        <f t="shared" si="759"/>
        <v>2254232</v>
      </c>
      <c r="G1726" s="39" t="str">
        <f t="shared" si="760"/>
        <v>WISE EXPRESS(LIFEGREEN)</v>
      </c>
      <c r="H1726" s="41" t="str">
        <f t="shared" si="761"/>
        <v>이지은</v>
      </c>
      <c r="I1726" s="39" t="str">
        <f t="shared" si="762"/>
        <v>14944</v>
      </c>
      <c r="J1726" s="52" t="str">
        <f t="shared" si="763"/>
        <v/>
      </c>
      <c r="K1726" s="75">
        <f t="shared" si="764"/>
        <v>1</v>
      </c>
      <c r="L1726" s="76">
        <f t="shared" si="765"/>
        <v>3.4</v>
      </c>
      <c r="M1726" s="76">
        <f t="shared" si="766"/>
        <v>1E-3</v>
      </c>
      <c r="N1726" s="76">
        <f t="shared" si="767"/>
        <v>3.4</v>
      </c>
      <c r="O1726" s="42">
        <f t="shared" si="768"/>
        <v>3.5</v>
      </c>
      <c r="P1726" s="39" t="str">
        <f t="shared" si="769"/>
        <v>일반(목록배제,Normal-Manifest Exception)</v>
      </c>
      <c r="Q1726" s="72">
        <f t="shared" si="770"/>
        <v>149.6</v>
      </c>
      <c r="R1726" s="43" t="str">
        <f t="shared" si="771"/>
        <v>OZ602</v>
      </c>
      <c r="S1726" s="82" t="str">
        <f t="shared" si="772"/>
        <v/>
      </c>
      <c r="T1726" s="40">
        <f t="shared" si="773"/>
        <v>45914</v>
      </c>
      <c r="U1726" s="44">
        <v>2500</v>
      </c>
      <c r="V1726" s="44">
        <f t="shared" si="774"/>
        <v>0</v>
      </c>
      <c r="W1726" s="77">
        <f t="shared" si="775"/>
        <v>2500</v>
      </c>
      <c r="X1726" s="78">
        <f t="shared" si="776"/>
        <v>0</v>
      </c>
      <c r="Y1726" s="44" cm="1">
        <f t="array" ref="Y1726">_xlfn.IFNA(_xlfn.IFS(AND(Q1726&gt;=2000, Q1726&lt;3000), 10000, AND(Q1726&gt;=3000, Q1726&lt;4000), 15000, AND(Q1726&gt;=4000, Q1726&lt;5000), 20000, AND(Q1726&gt;=5000), 25000),0)</f>
        <v>0</v>
      </c>
      <c r="Z1726" s="91">
        <f t="shared" si="777"/>
        <v>300</v>
      </c>
      <c r="AA1726" s="44">
        <f t="shared" si="778"/>
        <v>0</v>
      </c>
      <c r="AB1726" s="44"/>
      <c r="AC1726" s="44"/>
      <c r="AD1726" s="44"/>
      <c r="AE1726" s="44">
        <f>VLOOKUP(O1726,정산업데이트!$A$6:$B$12,2,10)</f>
        <v>0</v>
      </c>
      <c r="AF1726" s="44"/>
      <c r="AG1726" s="79">
        <f t="shared" si="779"/>
        <v>300</v>
      </c>
      <c r="AH1726" s="80">
        <f t="shared" si="780"/>
        <v>2800</v>
      </c>
      <c r="AI1726" s="93"/>
      <c r="AJ1726" s="84" t="s">
        <v>10624</v>
      </c>
      <c r="AK1726" s="84" t="s">
        <v>73</v>
      </c>
      <c r="AL1726" s="84" t="s">
        <v>10625</v>
      </c>
      <c r="AM1726" s="84" t="s">
        <v>10954</v>
      </c>
      <c r="AN1726" s="84" t="s">
        <v>384</v>
      </c>
      <c r="AO1726" s="84" t="s">
        <v>10955</v>
      </c>
      <c r="AP1726" s="84" t="s">
        <v>10956</v>
      </c>
      <c r="AQ1726" s="84" t="s">
        <v>122</v>
      </c>
      <c r="AR1726" s="85">
        <v>1</v>
      </c>
      <c r="AS1726" s="86">
        <v>3.4</v>
      </c>
      <c r="AT1726" s="86">
        <v>1E-3</v>
      </c>
      <c r="AU1726" s="86">
        <v>3.4</v>
      </c>
      <c r="AV1726" s="84" t="s">
        <v>8</v>
      </c>
      <c r="AW1726" s="86">
        <v>149.6</v>
      </c>
      <c r="AX1726" s="84" t="s">
        <v>68</v>
      </c>
      <c r="AY1726" s="84" t="s">
        <v>68</v>
      </c>
      <c r="AZ1726" s="84" t="s">
        <v>68</v>
      </c>
      <c r="BA1726" s="84" t="s">
        <v>68</v>
      </c>
      <c r="BB1726" s="84" t="s">
        <v>68</v>
      </c>
      <c r="BC1726" s="84" t="s">
        <v>128</v>
      </c>
      <c r="BD1726" s="84" t="s">
        <v>102</v>
      </c>
      <c r="BE1726" s="84" t="s">
        <v>103</v>
      </c>
      <c r="BF1726" s="84" t="s">
        <v>122</v>
      </c>
      <c r="BG1726" s="84" t="s">
        <v>69</v>
      </c>
      <c r="BH1726" s="92" t="s">
        <v>10957</v>
      </c>
      <c r="BI1726" s="84" t="s">
        <v>122</v>
      </c>
      <c r="BJ1726" s="84" t="s">
        <v>10958</v>
      </c>
      <c r="BK1726" s="84" t="s">
        <v>75</v>
      </c>
      <c r="BL1726" s="84" t="s">
        <v>122</v>
      </c>
      <c r="BM1726" s="84" t="s">
        <v>102</v>
      </c>
      <c r="BN1726" s="84" t="s">
        <v>70</v>
      </c>
      <c r="BO1726" s="84" t="s">
        <v>71</v>
      </c>
      <c r="BP1726" s="84" t="s">
        <v>122</v>
      </c>
      <c r="BQ1726" s="84" t="s">
        <v>163</v>
      </c>
    </row>
    <row r="1727" spans="1:69" ht="14.4" x14ac:dyDescent="0.3">
      <c r="A1727" s="40" t="str">
        <f t="shared" si="754"/>
        <v>2025-09-14</v>
      </c>
      <c r="B1727" s="40" t="str">
        <f t="shared" si="755"/>
        <v>SYD</v>
      </c>
      <c r="C1727" s="39" t="str">
        <f t="shared" si="756"/>
        <v>98812563633</v>
      </c>
      <c r="D1727" s="41" t="str">
        <f t="shared" si="757"/>
        <v>PKR253378807</v>
      </c>
      <c r="E1727" s="41" t="str">
        <f t="shared" si="758"/>
        <v>596421472971</v>
      </c>
      <c r="F1727" s="39" t="str">
        <f t="shared" si="759"/>
        <v>2254232</v>
      </c>
      <c r="G1727" s="39" t="str">
        <f t="shared" si="760"/>
        <v>WISE EXPRESS(LIFEGREEN)</v>
      </c>
      <c r="H1727" s="41" t="str">
        <f t="shared" si="761"/>
        <v>양수정</v>
      </c>
      <c r="I1727" s="39" t="str">
        <f t="shared" si="762"/>
        <v>03303</v>
      </c>
      <c r="J1727" s="52" t="str">
        <f t="shared" si="763"/>
        <v/>
      </c>
      <c r="K1727" s="75">
        <f t="shared" si="764"/>
        <v>1</v>
      </c>
      <c r="L1727" s="76">
        <f t="shared" si="765"/>
        <v>0.3</v>
      </c>
      <c r="M1727" s="76">
        <f t="shared" si="766"/>
        <v>1E-3</v>
      </c>
      <c r="N1727" s="76">
        <f t="shared" si="767"/>
        <v>0.3</v>
      </c>
      <c r="O1727" s="42">
        <f t="shared" si="768"/>
        <v>0.5</v>
      </c>
      <c r="P1727" s="39" t="str">
        <f t="shared" si="769"/>
        <v>일반(목록배제,Normal-Manifest Exception)</v>
      </c>
      <c r="Q1727" s="72">
        <f t="shared" si="770"/>
        <v>14.775</v>
      </c>
      <c r="R1727" s="43" t="str">
        <f t="shared" si="771"/>
        <v>OZ602</v>
      </c>
      <c r="S1727" s="82" t="str">
        <f t="shared" si="772"/>
        <v/>
      </c>
      <c r="T1727" s="40">
        <f t="shared" si="773"/>
        <v>45914</v>
      </c>
      <c r="U1727" s="44">
        <v>2500</v>
      </c>
      <c r="V1727" s="44">
        <f t="shared" si="774"/>
        <v>0</v>
      </c>
      <c r="W1727" s="77">
        <f t="shared" si="775"/>
        <v>2500</v>
      </c>
      <c r="X1727" s="78">
        <f t="shared" si="776"/>
        <v>0</v>
      </c>
      <c r="Y1727" s="44" cm="1">
        <f t="array" ref="Y1727">_xlfn.IFNA(_xlfn.IFS(AND(Q1727&gt;=2000, Q1727&lt;3000), 10000, AND(Q1727&gt;=3000, Q1727&lt;4000), 15000, AND(Q1727&gt;=4000, Q1727&lt;5000), 20000, AND(Q1727&gt;=5000), 25000),0)</f>
        <v>0</v>
      </c>
      <c r="Z1727" s="91">
        <f t="shared" si="777"/>
        <v>300</v>
      </c>
      <c r="AA1727" s="44">
        <f t="shared" si="778"/>
        <v>0</v>
      </c>
      <c r="AB1727" s="44"/>
      <c r="AC1727" s="44"/>
      <c r="AD1727" s="44"/>
      <c r="AE1727" s="44">
        <f>VLOOKUP(O1727,정산업데이트!$A$6:$B$12,2,10)</f>
        <v>0</v>
      </c>
      <c r="AF1727" s="44"/>
      <c r="AG1727" s="79">
        <f t="shared" si="779"/>
        <v>300</v>
      </c>
      <c r="AH1727" s="80">
        <f t="shared" si="780"/>
        <v>2800</v>
      </c>
      <c r="AI1727" s="93"/>
      <c r="AJ1727" s="84" t="s">
        <v>10624</v>
      </c>
      <c r="AK1727" s="84" t="s">
        <v>73</v>
      </c>
      <c r="AL1727" s="84" t="s">
        <v>10625</v>
      </c>
      <c r="AM1727" s="84" t="s">
        <v>10959</v>
      </c>
      <c r="AN1727" s="84" t="s">
        <v>10960</v>
      </c>
      <c r="AO1727" s="84" t="s">
        <v>10961</v>
      </c>
      <c r="AP1727" s="84" t="s">
        <v>743</v>
      </c>
      <c r="AQ1727" s="84" t="s">
        <v>122</v>
      </c>
      <c r="AR1727" s="85">
        <v>1</v>
      </c>
      <c r="AS1727" s="86">
        <v>0.3</v>
      </c>
      <c r="AT1727" s="86">
        <v>1E-3</v>
      </c>
      <c r="AU1727" s="86">
        <v>0.3</v>
      </c>
      <c r="AV1727" s="84" t="s">
        <v>8</v>
      </c>
      <c r="AW1727" s="86">
        <v>14.775</v>
      </c>
      <c r="AX1727" s="84" t="s">
        <v>68</v>
      </c>
      <c r="AY1727" s="84" t="s">
        <v>68</v>
      </c>
      <c r="AZ1727" s="84" t="s">
        <v>68</v>
      </c>
      <c r="BA1727" s="84" t="s">
        <v>68</v>
      </c>
      <c r="BB1727" s="84" t="s">
        <v>68</v>
      </c>
      <c r="BC1727" s="84" t="s">
        <v>128</v>
      </c>
      <c r="BD1727" s="84" t="s">
        <v>102</v>
      </c>
      <c r="BE1727" s="84" t="s">
        <v>103</v>
      </c>
      <c r="BF1727" s="84" t="s">
        <v>122</v>
      </c>
      <c r="BG1727" s="84" t="s">
        <v>69</v>
      </c>
      <c r="BH1727" s="92" t="s">
        <v>10962</v>
      </c>
      <c r="BI1727" s="84" t="s">
        <v>122</v>
      </c>
      <c r="BJ1727" s="84" t="s">
        <v>10963</v>
      </c>
      <c r="BK1727" s="84" t="s">
        <v>75</v>
      </c>
      <c r="BL1727" s="84" t="s">
        <v>122</v>
      </c>
      <c r="BM1727" s="84" t="s">
        <v>102</v>
      </c>
      <c r="BN1727" s="84" t="s">
        <v>70</v>
      </c>
      <c r="BO1727" s="84" t="s">
        <v>71</v>
      </c>
      <c r="BP1727" s="84" t="s">
        <v>122</v>
      </c>
      <c r="BQ1727" s="84" t="s">
        <v>163</v>
      </c>
    </row>
    <row r="1728" spans="1:69" ht="14.4" x14ac:dyDescent="0.3">
      <c r="A1728" s="40" t="str">
        <f t="shared" si="754"/>
        <v>2025-09-14</v>
      </c>
      <c r="B1728" s="40" t="str">
        <f t="shared" si="755"/>
        <v>SYD</v>
      </c>
      <c r="C1728" s="39" t="str">
        <f t="shared" si="756"/>
        <v>98812563633</v>
      </c>
      <c r="D1728" s="41" t="str">
        <f t="shared" si="757"/>
        <v>PKR253378808</v>
      </c>
      <c r="E1728" s="41" t="str">
        <f t="shared" si="758"/>
        <v>596421472982</v>
      </c>
      <c r="F1728" s="39" t="str">
        <f t="shared" si="759"/>
        <v>2254232</v>
      </c>
      <c r="G1728" s="39" t="str">
        <f t="shared" si="760"/>
        <v>WISE EXPRESS(LIFEGREEN)</v>
      </c>
      <c r="H1728" s="41" t="str">
        <f t="shared" si="761"/>
        <v>전왕륜</v>
      </c>
      <c r="I1728" s="39" t="str">
        <f t="shared" si="762"/>
        <v>06006</v>
      </c>
      <c r="J1728" s="52" t="str">
        <f t="shared" si="763"/>
        <v/>
      </c>
      <c r="K1728" s="75">
        <f t="shared" si="764"/>
        <v>1</v>
      </c>
      <c r="L1728" s="76">
        <f t="shared" si="765"/>
        <v>0.5</v>
      </c>
      <c r="M1728" s="76">
        <f t="shared" si="766"/>
        <v>1E-3</v>
      </c>
      <c r="N1728" s="76">
        <f t="shared" si="767"/>
        <v>0.5</v>
      </c>
      <c r="O1728" s="42">
        <f t="shared" si="768"/>
        <v>0.5</v>
      </c>
      <c r="P1728" s="39" t="str">
        <f t="shared" si="769"/>
        <v>일반(목록배제,Normal-Manifest Exception)</v>
      </c>
      <c r="Q1728" s="72">
        <f t="shared" si="770"/>
        <v>38.85</v>
      </c>
      <c r="R1728" s="43" t="str">
        <f t="shared" si="771"/>
        <v>OZ602</v>
      </c>
      <c r="S1728" s="82" t="str">
        <f t="shared" si="772"/>
        <v/>
      </c>
      <c r="T1728" s="40">
        <f t="shared" si="773"/>
        <v>45914</v>
      </c>
      <c r="U1728" s="44">
        <v>2500</v>
      </c>
      <c r="V1728" s="44">
        <f t="shared" si="774"/>
        <v>0</v>
      </c>
      <c r="W1728" s="77">
        <f t="shared" si="775"/>
        <v>2500</v>
      </c>
      <c r="X1728" s="78">
        <f t="shared" si="776"/>
        <v>0</v>
      </c>
      <c r="Y1728" s="44" cm="1">
        <f t="array" ref="Y1728">_xlfn.IFNA(_xlfn.IFS(AND(Q1728&gt;=2000, Q1728&lt;3000), 10000, AND(Q1728&gt;=3000, Q1728&lt;4000), 15000, AND(Q1728&gt;=4000, Q1728&lt;5000), 20000, AND(Q1728&gt;=5000), 25000),0)</f>
        <v>0</v>
      </c>
      <c r="Z1728" s="91">
        <f t="shared" si="777"/>
        <v>300</v>
      </c>
      <c r="AA1728" s="44">
        <f t="shared" si="778"/>
        <v>0</v>
      </c>
      <c r="AB1728" s="44"/>
      <c r="AC1728" s="44"/>
      <c r="AD1728" s="44"/>
      <c r="AE1728" s="44">
        <f>VLOOKUP(O1728,정산업데이트!$A$6:$B$12,2,10)</f>
        <v>0</v>
      </c>
      <c r="AF1728" s="44"/>
      <c r="AG1728" s="79">
        <f t="shared" si="779"/>
        <v>300</v>
      </c>
      <c r="AH1728" s="80">
        <f t="shared" si="780"/>
        <v>2800</v>
      </c>
      <c r="AI1728" s="93"/>
      <c r="AJ1728" s="84" t="s">
        <v>10624</v>
      </c>
      <c r="AK1728" s="84" t="s">
        <v>73</v>
      </c>
      <c r="AL1728" s="84" t="s">
        <v>10625</v>
      </c>
      <c r="AM1728" s="84" t="s">
        <v>10964</v>
      </c>
      <c r="AN1728" s="84" t="s">
        <v>10965</v>
      </c>
      <c r="AO1728" s="84" t="s">
        <v>10966</v>
      </c>
      <c r="AP1728" s="84" t="s">
        <v>10967</v>
      </c>
      <c r="AQ1728" s="84" t="s">
        <v>122</v>
      </c>
      <c r="AR1728" s="85">
        <v>1</v>
      </c>
      <c r="AS1728" s="86">
        <v>0.5</v>
      </c>
      <c r="AT1728" s="86">
        <v>1E-3</v>
      </c>
      <c r="AU1728" s="86">
        <v>0.5</v>
      </c>
      <c r="AV1728" s="84" t="s">
        <v>8</v>
      </c>
      <c r="AW1728" s="86">
        <v>38.85</v>
      </c>
      <c r="AX1728" s="84" t="s">
        <v>68</v>
      </c>
      <c r="AY1728" s="84" t="s">
        <v>68</v>
      </c>
      <c r="AZ1728" s="84" t="s">
        <v>68</v>
      </c>
      <c r="BA1728" s="84" t="s">
        <v>68</v>
      </c>
      <c r="BB1728" s="84" t="s">
        <v>68</v>
      </c>
      <c r="BC1728" s="84" t="s">
        <v>128</v>
      </c>
      <c r="BD1728" s="84" t="s">
        <v>102</v>
      </c>
      <c r="BE1728" s="84" t="s">
        <v>103</v>
      </c>
      <c r="BF1728" s="84" t="s">
        <v>122</v>
      </c>
      <c r="BG1728" s="84" t="s">
        <v>69</v>
      </c>
      <c r="BH1728" s="92" t="s">
        <v>10968</v>
      </c>
      <c r="BI1728" s="84" t="s">
        <v>122</v>
      </c>
      <c r="BJ1728" s="84" t="s">
        <v>10969</v>
      </c>
      <c r="BK1728" s="84" t="s">
        <v>75</v>
      </c>
      <c r="BL1728" s="84" t="s">
        <v>122</v>
      </c>
      <c r="BM1728" s="84" t="s">
        <v>102</v>
      </c>
      <c r="BN1728" s="84" t="s">
        <v>70</v>
      </c>
      <c r="BO1728" s="84" t="s">
        <v>71</v>
      </c>
      <c r="BP1728" s="84" t="s">
        <v>122</v>
      </c>
      <c r="BQ1728" s="84" t="s">
        <v>163</v>
      </c>
    </row>
    <row r="1729" spans="1:69" ht="14.4" x14ac:dyDescent="0.3">
      <c r="A1729" s="40" t="str">
        <f t="shared" si="754"/>
        <v>2025-09-14</v>
      </c>
      <c r="B1729" s="40" t="str">
        <f t="shared" si="755"/>
        <v>SYD</v>
      </c>
      <c r="C1729" s="39" t="str">
        <f t="shared" si="756"/>
        <v>98812563633</v>
      </c>
      <c r="D1729" s="41" t="str">
        <f t="shared" si="757"/>
        <v>PKR253378809</v>
      </c>
      <c r="E1729" s="41" t="str">
        <f t="shared" si="758"/>
        <v>596421472993</v>
      </c>
      <c r="F1729" s="39" t="str">
        <f t="shared" si="759"/>
        <v>2254232</v>
      </c>
      <c r="G1729" s="39" t="str">
        <f t="shared" si="760"/>
        <v>WISE EXPRESS(LIFEGREEN)</v>
      </c>
      <c r="H1729" s="41" t="str">
        <f t="shared" si="761"/>
        <v>홍석</v>
      </c>
      <c r="I1729" s="39" t="str">
        <f t="shared" si="762"/>
        <v>05275</v>
      </c>
      <c r="J1729" s="52" t="str">
        <f t="shared" si="763"/>
        <v/>
      </c>
      <c r="K1729" s="75">
        <f t="shared" si="764"/>
        <v>1</v>
      </c>
      <c r="L1729" s="76">
        <f t="shared" si="765"/>
        <v>1</v>
      </c>
      <c r="M1729" s="76">
        <f t="shared" si="766"/>
        <v>1E-3</v>
      </c>
      <c r="N1729" s="76">
        <f t="shared" si="767"/>
        <v>1</v>
      </c>
      <c r="O1729" s="42">
        <f t="shared" si="768"/>
        <v>1</v>
      </c>
      <c r="P1729" s="39" t="str">
        <f t="shared" si="769"/>
        <v>일반(목록배제,Normal-Manifest Exception)</v>
      </c>
      <c r="Q1729" s="72">
        <f t="shared" si="770"/>
        <v>41.625</v>
      </c>
      <c r="R1729" s="43" t="str">
        <f t="shared" si="771"/>
        <v>OZ602</v>
      </c>
      <c r="S1729" s="82" t="str">
        <f t="shared" si="772"/>
        <v/>
      </c>
      <c r="T1729" s="40">
        <f t="shared" si="773"/>
        <v>45914</v>
      </c>
      <c r="U1729" s="44">
        <v>2500</v>
      </c>
      <c r="V1729" s="44">
        <f t="shared" si="774"/>
        <v>0</v>
      </c>
      <c r="W1729" s="77">
        <f t="shared" si="775"/>
        <v>2500</v>
      </c>
      <c r="X1729" s="78">
        <f t="shared" si="776"/>
        <v>0</v>
      </c>
      <c r="Y1729" s="44" cm="1">
        <f t="array" ref="Y1729">_xlfn.IFNA(_xlfn.IFS(AND(Q1729&gt;=2000, Q1729&lt;3000), 10000, AND(Q1729&gt;=3000, Q1729&lt;4000), 15000, AND(Q1729&gt;=4000, Q1729&lt;5000), 20000, AND(Q1729&gt;=5000), 25000),0)</f>
        <v>0</v>
      </c>
      <c r="Z1729" s="91">
        <f t="shared" si="777"/>
        <v>300</v>
      </c>
      <c r="AA1729" s="44">
        <f t="shared" si="778"/>
        <v>0</v>
      </c>
      <c r="AB1729" s="44"/>
      <c r="AC1729" s="44"/>
      <c r="AD1729" s="44"/>
      <c r="AE1729" s="44">
        <f>VLOOKUP(O1729,정산업데이트!$A$6:$B$12,2,10)</f>
        <v>0</v>
      </c>
      <c r="AF1729" s="44"/>
      <c r="AG1729" s="79">
        <f t="shared" si="779"/>
        <v>300</v>
      </c>
      <c r="AH1729" s="80">
        <f t="shared" si="780"/>
        <v>2800</v>
      </c>
      <c r="AI1729" s="93"/>
      <c r="AJ1729" s="84" t="s">
        <v>10624</v>
      </c>
      <c r="AK1729" s="84" t="s">
        <v>73</v>
      </c>
      <c r="AL1729" s="84" t="s">
        <v>10625</v>
      </c>
      <c r="AM1729" s="84" t="s">
        <v>10970</v>
      </c>
      <c r="AN1729" s="84" t="s">
        <v>10971</v>
      </c>
      <c r="AO1729" s="84" t="s">
        <v>10972</v>
      </c>
      <c r="AP1729" s="84" t="s">
        <v>10973</v>
      </c>
      <c r="AQ1729" s="84" t="s">
        <v>122</v>
      </c>
      <c r="AR1729" s="85">
        <v>1</v>
      </c>
      <c r="AS1729" s="86">
        <v>1</v>
      </c>
      <c r="AT1729" s="86">
        <v>1E-3</v>
      </c>
      <c r="AU1729" s="86">
        <v>1</v>
      </c>
      <c r="AV1729" s="84" t="s">
        <v>8</v>
      </c>
      <c r="AW1729" s="86">
        <v>41.625</v>
      </c>
      <c r="AX1729" s="84" t="s">
        <v>68</v>
      </c>
      <c r="AY1729" s="84" t="s">
        <v>68</v>
      </c>
      <c r="AZ1729" s="84" t="s">
        <v>68</v>
      </c>
      <c r="BA1729" s="84" t="s">
        <v>68</v>
      </c>
      <c r="BB1729" s="84" t="s">
        <v>68</v>
      </c>
      <c r="BC1729" s="84" t="s">
        <v>128</v>
      </c>
      <c r="BD1729" s="84" t="s">
        <v>102</v>
      </c>
      <c r="BE1729" s="84" t="s">
        <v>103</v>
      </c>
      <c r="BF1729" s="84" t="s">
        <v>122</v>
      </c>
      <c r="BG1729" s="84" t="s">
        <v>69</v>
      </c>
      <c r="BH1729" s="92" t="s">
        <v>10974</v>
      </c>
      <c r="BI1729" s="84" t="s">
        <v>122</v>
      </c>
      <c r="BJ1729" s="84" t="s">
        <v>10975</v>
      </c>
      <c r="BK1729" s="84" t="s">
        <v>75</v>
      </c>
      <c r="BL1729" s="84" t="s">
        <v>122</v>
      </c>
      <c r="BM1729" s="84" t="s">
        <v>102</v>
      </c>
      <c r="BN1729" s="84" t="s">
        <v>70</v>
      </c>
      <c r="BO1729" s="84" t="s">
        <v>71</v>
      </c>
      <c r="BP1729" s="84" t="s">
        <v>122</v>
      </c>
      <c r="BQ1729" s="84" t="s">
        <v>163</v>
      </c>
    </row>
    <row r="1730" spans="1:69" ht="14.4" x14ac:dyDescent="0.3">
      <c r="A1730" s="40" t="str">
        <f t="shared" si="754"/>
        <v>2025-09-14</v>
      </c>
      <c r="B1730" s="40" t="str">
        <f t="shared" si="755"/>
        <v>SYD</v>
      </c>
      <c r="C1730" s="39" t="str">
        <f t="shared" si="756"/>
        <v>98812563633</v>
      </c>
      <c r="D1730" s="41" t="str">
        <f t="shared" si="757"/>
        <v>PAU029773880</v>
      </c>
      <c r="E1730" s="41" t="str">
        <f t="shared" si="758"/>
        <v>596421477845</v>
      </c>
      <c r="F1730" s="39" t="str">
        <f t="shared" si="759"/>
        <v>2254252</v>
      </c>
      <c r="G1730" s="39" t="str">
        <f t="shared" si="760"/>
        <v>WISE EXPRESS(AUSTRAPHARM)</v>
      </c>
      <c r="H1730" s="41" t="str">
        <f t="shared" si="761"/>
        <v>조용범</v>
      </c>
      <c r="I1730" s="39" t="str">
        <f t="shared" si="762"/>
        <v>13565</v>
      </c>
      <c r="J1730" s="52" t="str">
        <f t="shared" si="763"/>
        <v/>
      </c>
      <c r="K1730" s="75">
        <f t="shared" si="764"/>
        <v>1</v>
      </c>
      <c r="L1730" s="76">
        <f t="shared" si="765"/>
        <v>3</v>
      </c>
      <c r="M1730" s="76">
        <f t="shared" si="766"/>
        <v>1E-3</v>
      </c>
      <c r="N1730" s="76">
        <f t="shared" si="767"/>
        <v>3</v>
      </c>
      <c r="O1730" s="42">
        <f t="shared" si="768"/>
        <v>3</v>
      </c>
      <c r="P1730" s="39" t="str">
        <f t="shared" si="769"/>
        <v>목록(Manifest)</v>
      </c>
      <c r="Q1730" s="72">
        <f t="shared" si="770"/>
        <v>120</v>
      </c>
      <c r="R1730" s="43" t="str">
        <f t="shared" si="771"/>
        <v>OZ602</v>
      </c>
      <c r="S1730" s="82" t="str">
        <f t="shared" si="772"/>
        <v/>
      </c>
      <c r="T1730" s="40">
        <f t="shared" si="773"/>
        <v>45914</v>
      </c>
      <c r="U1730" s="44">
        <v>2500</v>
      </c>
      <c r="V1730" s="44">
        <f t="shared" si="774"/>
        <v>0</v>
      </c>
      <c r="W1730" s="77">
        <f t="shared" si="775"/>
        <v>2500</v>
      </c>
      <c r="X1730" s="78">
        <f t="shared" si="776"/>
        <v>0</v>
      </c>
      <c r="Y1730" s="44" cm="1">
        <f t="array" ref="Y1730">_xlfn.IFNA(_xlfn.IFS(AND(Q1730&gt;=2000, Q1730&lt;3000), 10000, AND(Q1730&gt;=3000, Q1730&lt;4000), 15000, AND(Q1730&gt;=4000, Q1730&lt;5000), 20000, AND(Q1730&gt;=5000), 25000),0)</f>
        <v>0</v>
      </c>
      <c r="Z1730" s="91">
        <f t="shared" si="777"/>
        <v>0</v>
      </c>
      <c r="AA1730" s="44">
        <f t="shared" si="778"/>
        <v>0</v>
      </c>
      <c r="AB1730" s="44"/>
      <c r="AC1730" s="44"/>
      <c r="AD1730" s="44"/>
      <c r="AE1730" s="44">
        <f>VLOOKUP(O1730,정산업데이트!$A$6:$B$12,2,10)</f>
        <v>0</v>
      </c>
      <c r="AF1730" s="44"/>
      <c r="AG1730" s="79">
        <f t="shared" si="779"/>
        <v>0</v>
      </c>
      <c r="AH1730" s="80">
        <f t="shared" si="780"/>
        <v>2500</v>
      </c>
      <c r="AI1730" s="93"/>
      <c r="AJ1730" s="84" t="s">
        <v>10624</v>
      </c>
      <c r="AK1730" s="84" t="s">
        <v>73</v>
      </c>
      <c r="AL1730" s="84" t="s">
        <v>10625</v>
      </c>
      <c r="AM1730" s="84" t="s">
        <v>10976</v>
      </c>
      <c r="AN1730" s="84" t="s">
        <v>10102</v>
      </c>
      <c r="AO1730" s="84" t="s">
        <v>10103</v>
      </c>
      <c r="AP1730" s="84" t="s">
        <v>10104</v>
      </c>
      <c r="AQ1730" s="84" t="s">
        <v>122</v>
      </c>
      <c r="AR1730" s="85">
        <v>1</v>
      </c>
      <c r="AS1730" s="86">
        <v>3</v>
      </c>
      <c r="AT1730" s="86">
        <v>1E-3</v>
      </c>
      <c r="AU1730" s="86">
        <v>3</v>
      </c>
      <c r="AV1730" s="84" t="s">
        <v>7</v>
      </c>
      <c r="AW1730" s="86">
        <v>120</v>
      </c>
      <c r="AX1730" s="84" t="s">
        <v>68</v>
      </c>
      <c r="AY1730" s="84" t="s">
        <v>68</v>
      </c>
      <c r="AZ1730" s="84" t="s">
        <v>68</v>
      </c>
      <c r="BA1730" s="84" t="s">
        <v>68</v>
      </c>
      <c r="BB1730" s="84" t="s">
        <v>68</v>
      </c>
      <c r="BC1730" s="84" t="s">
        <v>132</v>
      </c>
      <c r="BD1730" s="84" t="s">
        <v>83</v>
      </c>
      <c r="BE1730" s="84" t="s">
        <v>84</v>
      </c>
      <c r="BF1730" s="84" t="s">
        <v>122</v>
      </c>
      <c r="BG1730" s="84" t="s">
        <v>69</v>
      </c>
      <c r="BH1730" s="92" t="s">
        <v>10977</v>
      </c>
      <c r="BI1730" s="84" t="s">
        <v>122</v>
      </c>
      <c r="BJ1730" s="84" t="s">
        <v>10978</v>
      </c>
      <c r="BK1730" s="84" t="s">
        <v>75</v>
      </c>
      <c r="BL1730" s="84" t="s">
        <v>122</v>
      </c>
      <c r="BM1730" s="84" t="s">
        <v>83</v>
      </c>
      <c r="BN1730" s="84" t="s">
        <v>70</v>
      </c>
      <c r="BO1730" s="84" t="s">
        <v>71</v>
      </c>
      <c r="BP1730" s="84" t="s">
        <v>122</v>
      </c>
      <c r="BQ1730" s="84" t="s">
        <v>163</v>
      </c>
    </row>
    <row r="1731" spans="1:69" ht="14.4" x14ac:dyDescent="0.3">
      <c r="A1731" s="40" t="str">
        <f t="shared" si="754"/>
        <v>2025-09-14</v>
      </c>
      <c r="B1731" s="40" t="str">
        <f t="shared" si="755"/>
        <v>SYD</v>
      </c>
      <c r="C1731" s="39" t="str">
        <f t="shared" si="756"/>
        <v>98812563633</v>
      </c>
      <c r="D1731" s="41" t="str">
        <f t="shared" si="757"/>
        <v>PKR253445726</v>
      </c>
      <c r="E1731" s="41" t="str">
        <f t="shared" si="758"/>
        <v>596421476670</v>
      </c>
      <c r="F1731" s="39" t="str">
        <f t="shared" si="759"/>
        <v>2256683</v>
      </c>
      <c r="G1731" s="39" t="str">
        <f t="shared" si="760"/>
        <v>WISE EXPRESS LOGISTICS(PANGZIMOM)</v>
      </c>
      <c r="H1731" s="41" t="str">
        <f t="shared" si="761"/>
        <v>한금영</v>
      </c>
      <c r="I1731" s="39" t="str">
        <f t="shared" si="762"/>
        <v>16420</v>
      </c>
      <c r="J1731" s="52" t="str">
        <f t="shared" si="763"/>
        <v/>
      </c>
      <c r="K1731" s="75">
        <f t="shared" si="764"/>
        <v>1</v>
      </c>
      <c r="L1731" s="76">
        <f t="shared" si="765"/>
        <v>1</v>
      </c>
      <c r="M1731" s="76">
        <f t="shared" si="766"/>
        <v>1E-3</v>
      </c>
      <c r="N1731" s="76">
        <f t="shared" si="767"/>
        <v>1</v>
      </c>
      <c r="O1731" s="42">
        <f t="shared" si="768"/>
        <v>1</v>
      </c>
      <c r="P1731" s="39" t="str">
        <f t="shared" si="769"/>
        <v>목록(Manifest)</v>
      </c>
      <c r="Q1731" s="72">
        <f t="shared" si="770"/>
        <v>35</v>
      </c>
      <c r="R1731" s="43" t="str">
        <f t="shared" si="771"/>
        <v>OZ602</v>
      </c>
      <c r="S1731" s="82" t="str">
        <f t="shared" si="772"/>
        <v/>
      </c>
      <c r="T1731" s="40">
        <f t="shared" si="773"/>
        <v>45914</v>
      </c>
      <c r="U1731" s="44">
        <v>2500</v>
      </c>
      <c r="V1731" s="44">
        <f t="shared" si="774"/>
        <v>0</v>
      </c>
      <c r="W1731" s="77">
        <f t="shared" si="775"/>
        <v>2500</v>
      </c>
      <c r="X1731" s="78">
        <f t="shared" si="776"/>
        <v>0</v>
      </c>
      <c r="Y1731" s="44" cm="1">
        <f t="array" ref="Y1731">_xlfn.IFNA(_xlfn.IFS(AND(Q1731&gt;=2000, Q1731&lt;3000), 10000, AND(Q1731&gt;=3000, Q1731&lt;4000), 15000, AND(Q1731&gt;=4000, Q1731&lt;5000), 20000, AND(Q1731&gt;=5000), 25000),0)</f>
        <v>0</v>
      </c>
      <c r="Z1731" s="91">
        <f t="shared" si="777"/>
        <v>0</v>
      </c>
      <c r="AA1731" s="44">
        <f t="shared" si="778"/>
        <v>0</v>
      </c>
      <c r="AB1731" s="44"/>
      <c r="AC1731" s="44"/>
      <c r="AD1731" s="44"/>
      <c r="AE1731" s="44">
        <f>VLOOKUP(O1731,정산업데이트!$A$6:$B$12,2,10)</f>
        <v>0</v>
      </c>
      <c r="AF1731" s="44"/>
      <c r="AG1731" s="79">
        <f t="shared" si="779"/>
        <v>0</v>
      </c>
      <c r="AH1731" s="80">
        <f t="shared" si="780"/>
        <v>2500</v>
      </c>
      <c r="AI1731" s="93"/>
      <c r="AJ1731" s="84" t="s">
        <v>10624</v>
      </c>
      <c r="AK1731" s="84" t="s">
        <v>73</v>
      </c>
      <c r="AL1731" s="84" t="s">
        <v>10625</v>
      </c>
      <c r="AM1731" s="84" t="s">
        <v>10979</v>
      </c>
      <c r="AN1731" s="84" t="s">
        <v>10980</v>
      </c>
      <c r="AO1731" s="84" t="s">
        <v>10981</v>
      </c>
      <c r="AP1731" s="84" t="s">
        <v>656</v>
      </c>
      <c r="AQ1731" s="84" t="s">
        <v>122</v>
      </c>
      <c r="AR1731" s="85">
        <v>1</v>
      </c>
      <c r="AS1731" s="86">
        <v>1</v>
      </c>
      <c r="AT1731" s="86">
        <v>1E-3</v>
      </c>
      <c r="AU1731" s="86">
        <v>1</v>
      </c>
      <c r="AV1731" s="84" t="s">
        <v>7</v>
      </c>
      <c r="AW1731" s="86">
        <v>35</v>
      </c>
      <c r="AX1731" s="84" t="s">
        <v>68</v>
      </c>
      <c r="AY1731" s="84" t="s">
        <v>68</v>
      </c>
      <c r="AZ1731" s="84" t="s">
        <v>68</v>
      </c>
      <c r="BA1731" s="84" t="s">
        <v>68</v>
      </c>
      <c r="BB1731" s="84" t="s">
        <v>68</v>
      </c>
      <c r="BC1731" s="84" t="s">
        <v>441</v>
      </c>
      <c r="BD1731" s="84" t="s">
        <v>442</v>
      </c>
      <c r="BE1731" s="84" t="s">
        <v>443</v>
      </c>
      <c r="BF1731" s="84" t="s">
        <v>122</v>
      </c>
      <c r="BG1731" s="84" t="s">
        <v>69</v>
      </c>
      <c r="BH1731" s="92" t="s">
        <v>10982</v>
      </c>
      <c r="BI1731" s="84" t="s">
        <v>122</v>
      </c>
      <c r="BJ1731" s="84" t="s">
        <v>10983</v>
      </c>
      <c r="BK1731" s="84" t="s">
        <v>75</v>
      </c>
      <c r="BL1731" s="84" t="s">
        <v>122</v>
      </c>
      <c r="BM1731" s="84" t="s">
        <v>442</v>
      </c>
      <c r="BN1731" s="84" t="s">
        <v>70</v>
      </c>
      <c r="BO1731" s="84" t="s">
        <v>71</v>
      </c>
      <c r="BP1731" s="84" t="s">
        <v>122</v>
      </c>
      <c r="BQ1731" s="84" t="s">
        <v>163</v>
      </c>
    </row>
    <row r="1732" spans="1:69" ht="14.4" x14ac:dyDescent="0.3">
      <c r="A1732" s="40" t="str">
        <f t="shared" si="754"/>
        <v>2025-09-14</v>
      </c>
      <c r="B1732" s="40" t="str">
        <f t="shared" si="755"/>
        <v>SYD</v>
      </c>
      <c r="C1732" s="39" t="str">
        <f t="shared" si="756"/>
        <v>98812563633</v>
      </c>
      <c r="D1732" s="41" t="str">
        <f t="shared" si="757"/>
        <v>PKR253445743</v>
      </c>
      <c r="E1732" s="41" t="str">
        <f t="shared" si="758"/>
        <v>596421476832</v>
      </c>
      <c r="F1732" s="39" t="str">
        <f t="shared" si="759"/>
        <v>2256683</v>
      </c>
      <c r="G1732" s="39" t="str">
        <f t="shared" si="760"/>
        <v>WISE EXPRESS LOGISTICS(PANGZIMOM)</v>
      </c>
      <c r="H1732" s="41" t="str">
        <f t="shared" si="761"/>
        <v>김경목</v>
      </c>
      <c r="I1732" s="39" t="str">
        <f t="shared" si="762"/>
        <v>50590</v>
      </c>
      <c r="J1732" s="52" t="str">
        <f t="shared" si="763"/>
        <v/>
      </c>
      <c r="K1732" s="75">
        <f t="shared" si="764"/>
        <v>1</v>
      </c>
      <c r="L1732" s="76">
        <f t="shared" si="765"/>
        <v>1</v>
      </c>
      <c r="M1732" s="76">
        <f t="shared" si="766"/>
        <v>1E-3</v>
      </c>
      <c r="N1732" s="76">
        <f t="shared" si="767"/>
        <v>1</v>
      </c>
      <c r="O1732" s="42">
        <f t="shared" si="768"/>
        <v>1</v>
      </c>
      <c r="P1732" s="39" t="str">
        <f t="shared" si="769"/>
        <v>목록(Manifest)</v>
      </c>
      <c r="Q1732" s="72">
        <f t="shared" si="770"/>
        <v>25</v>
      </c>
      <c r="R1732" s="43" t="str">
        <f t="shared" si="771"/>
        <v>OZ602</v>
      </c>
      <c r="S1732" s="82" t="str">
        <f t="shared" si="772"/>
        <v/>
      </c>
      <c r="T1732" s="40">
        <f t="shared" si="773"/>
        <v>45914</v>
      </c>
      <c r="U1732" s="44">
        <v>2500</v>
      </c>
      <c r="V1732" s="44">
        <f t="shared" si="774"/>
        <v>0</v>
      </c>
      <c r="W1732" s="77">
        <f t="shared" si="775"/>
        <v>2500</v>
      </c>
      <c r="X1732" s="78">
        <f t="shared" si="776"/>
        <v>0</v>
      </c>
      <c r="Y1732" s="44" cm="1">
        <f t="array" ref="Y1732">_xlfn.IFNA(_xlfn.IFS(AND(Q1732&gt;=2000, Q1732&lt;3000), 10000, AND(Q1732&gt;=3000, Q1732&lt;4000), 15000, AND(Q1732&gt;=4000, Q1732&lt;5000), 20000, AND(Q1732&gt;=5000), 25000),0)</f>
        <v>0</v>
      </c>
      <c r="Z1732" s="91">
        <f t="shared" si="777"/>
        <v>0</v>
      </c>
      <c r="AA1732" s="44">
        <f t="shared" si="778"/>
        <v>0</v>
      </c>
      <c r="AB1732" s="44"/>
      <c r="AC1732" s="44"/>
      <c r="AD1732" s="44"/>
      <c r="AE1732" s="44">
        <f>VLOOKUP(O1732,정산업데이트!$A$6:$B$12,2,10)</f>
        <v>0</v>
      </c>
      <c r="AF1732" s="44"/>
      <c r="AG1732" s="79">
        <f t="shared" si="779"/>
        <v>0</v>
      </c>
      <c r="AH1732" s="80">
        <f t="shared" si="780"/>
        <v>2500</v>
      </c>
      <c r="AI1732" s="93"/>
      <c r="AJ1732" s="84" t="s">
        <v>10624</v>
      </c>
      <c r="AK1732" s="84" t="s">
        <v>73</v>
      </c>
      <c r="AL1732" s="84" t="s">
        <v>10625</v>
      </c>
      <c r="AM1732" s="84" t="s">
        <v>10984</v>
      </c>
      <c r="AN1732" s="84" t="s">
        <v>10985</v>
      </c>
      <c r="AO1732" s="84" t="s">
        <v>10986</v>
      </c>
      <c r="AP1732" s="84" t="s">
        <v>10987</v>
      </c>
      <c r="AQ1732" s="84" t="s">
        <v>122</v>
      </c>
      <c r="AR1732" s="85">
        <v>1</v>
      </c>
      <c r="AS1732" s="86">
        <v>1</v>
      </c>
      <c r="AT1732" s="86">
        <v>1E-3</v>
      </c>
      <c r="AU1732" s="86">
        <v>1</v>
      </c>
      <c r="AV1732" s="84" t="s">
        <v>7</v>
      </c>
      <c r="AW1732" s="86">
        <v>25</v>
      </c>
      <c r="AX1732" s="84" t="s">
        <v>68</v>
      </c>
      <c r="AY1732" s="84" t="s">
        <v>68</v>
      </c>
      <c r="AZ1732" s="84" t="s">
        <v>68</v>
      </c>
      <c r="BA1732" s="84" t="s">
        <v>68</v>
      </c>
      <c r="BB1732" s="84" t="s">
        <v>68</v>
      </c>
      <c r="BC1732" s="84" t="s">
        <v>441</v>
      </c>
      <c r="BD1732" s="84" t="s">
        <v>442</v>
      </c>
      <c r="BE1732" s="84" t="s">
        <v>444</v>
      </c>
      <c r="BF1732" s="84" t="s">
        <v>122</v>
      </c>
      <c r="BG1732" s="84" t="s">
        <v>69</v>
      </c>
      <c r="BH1732" s="92" t="s">
        <v>10988</v>
      </c>
      <c r="BI1732" s="84" t="s">
        <v>122</v>
      </c>
      <c r="BJ1732" s="84" t="s">
        <v>10989</v>
      </c>
      <c r="BK1732" s="84" t="s">
        <v>75</v>
      </c>
      <c r="BL1732" s="84" t="s">
        <v>122</v>
      </c>
      <c r="BM1732" s="84" t="s">
        <v>442</v>
      </c>
      <c r="BN1732" s="84" t="s">
        <v>70</v>
      </c>
      <c r="BO1732" s="84" t="s">
        <v>71</v>
      </c>
      <c r="BP1732" s="84" t="s">
        <v>122</v>
      </c>
      <c r="BQ1732" s="84" t="s">
        <v>163</v>
      </c>
    </row>
    <row r="1733" spans="1:69" ht="14.4" x14ac:dyDescent="0.3">
      <c r="A1733" s="40" t="str">
        <f t="shared" si="754"/>
        <v>2025-09-14</v>
      </c>
      <c r="B1733" s="40" t="str">
        <f t="shared" si="755"/>
        <v>SYD</v>
      </c>
      <c r="C1733" s="39" t="str">
        <f t="shared" si="756"/>
        <v>98812563633</v>
      </c>
      <c r="D1733" s="41" t="str">
        <f t="shared" si="757"/>
        <v>PKR253445745</v>
      </c>
      <c r="E1733" s="41" t="str">
        <f t="shared" si="758"/>
        <v>596421476854</v>
      </c>
      <c r="F1733" s="39" t="str">
        <f t="shared" si="759"/>
        <v>2256683</v>
      </c>
      <c r="G1733" s="39" t="str">
        <f t="shared" si="760"/>
        <v>WISE EXPRESS LOGISTICS(PANGZIMOM)</v>
      </c>
      <c r="H1733" s="41" t="str">
        <f t="shared" si="761"/>
        <v>허훈</v>
      </c>
      <c r="I1733" s="39" t="str">
        <f t="shared" si="762"/>
        <v>39466</v>
      </c>
      <c r="J1733" s="52" t="str">
        <f t="shared" si="763"/>
        <v/>
      </c>
      <c r="K1733" s="75">
        <f t="shared" si="764"/>
        <v>1</v>
      </c>
      <c r="L1733" s="76">
        <f t="shared" si="765"/>
        <v>1</v>
      </c>
      <c r="M1733" s="76">
        <f t="shared" si="766"/>
        <v>1E-3</v>
      </c>
      <c r="N1733" s="76">
        <f t="shared" si="767"/>
        <v>1</v>
      </c>
      <c r="O1733" s="42">
        <f t="shared" si="768"/>
        <v>1</v>
      </c>
      <c r="P1733" s="39" t="str">
        <f t="shared" si="769"/>
        <v>일반(목록배제,Normal-Manifest Exception)</v>
      </c>
      <c r="Q1733" s="72">
        <f t="shared" si="770"/>
        <v>110</v>
      </c>
      <c r="R1733" s="43" t="str">
        <f t="shared" si="771"/>
        <v>OZ602</v>
      </c>
      <c r="S1733" s="82" t="str">
        <f t="shared" si="772"/>
        <v/>
      </c>
      <c r="T1733" s="40">
        <f t="shared" si="773"/>
        <v>45914</v>
      </c>
      <c r="U1733" s="44">
        <v>2500</v>
      </c>
      <c r="V1733" s="44">
        <f t="shared" si="774"/>
        <v>0</v>
      </c>
      <c r="W1733" s="77">
        <f t="shared" si="775"/>
        <v>2500</v>
      </c>
      <c r="X1733" s="78">
        <f t="shared" si="776"/>
        <v>0</v>
      </c>
      <c r="Y1733" s="44" cm="1">
        <f t="array" ref="Y1733">_xlfn.IFNA(_xlfn.IFS(AND(Q1733&gt;=2000, Q1733&lt;3000), 10000, AND(Q1733&gt;=3000, Q1733&lt;4000), 15000, AND(Q1733&gt;=4000, Q1733&lt;5000), 20000, AND(Q1733&gt;=5000), 25000),0)</f>
        <v>0</v>
      </c>
      <c r="Z1733" s="91">
        <f t="shared" si="777"/>
        <v>300</v>
      </c>
      <c r="AA1733" s="44">
        <f t="shared" si="778"/>
        <v>0</v>
      </c>
      <c r="AB1733" s="44"/>
      <c r="AC1733" s="44"/>
      <c r="AD1733" s="44"/>
      <c r="AE1733" s="44">
        <f>VLOOKUP(O1733,정산업데이트!$A$6:$B$12,2,10)</f>
        <v>0</v>
      </c>
      <c r="AF1733" s="44"/>
      <c r="AG1733" s="79">
        <f t="shared" si="779"/>
        <v>300</v>
      </c>
      <c r="AH1733" s="80">
        <f t="shared" si="780"/>
        <v>2800</v>
      </c>
      <c r="AJ1733" s="84" t="s">
        <v>10624</v>
      </c>
      <c r="AK1733" s="84" t="s">
        <v>73</v>
      </c>
      <c r="AL1733" s="84" t="s">
        <v>10625</v>
      </c>
      <c r="AM1733" s="84" t="s">
        <v>10990</v>
      </c>
      <c r="AN1733" s="84" t="s">
        <v>10991</v>
      </c>
      <c r="AO1733" s="84" t="s">
        <v>10992</v>
      </c>
      <c r="AP1733" s="84" t="s">
        <v>1562</v>
      </c>
      <c r="AQ1733" s="84" t="s">
        <v>122</v>
      </c>
      <c r="AR1733" s="85">
        <v>1</v>
      </c>
      <c r="AS1733" s="86">
        <v>1</v>
      </c>
      <c r="AT1733" s="86">
        <v>1E-3</v>
      </c>
      <c r="AU1733" s="86">
        <v>1</v>
      </c>
      <c r="AV1733" s="84" t="s">
        <v>8</v>
      </c>
      <c r="AW1733" s="86">
        <v>110</v>
      </c>
      <c r="AX1733" s="84" t="s">
        <v>68</v>
      </c>
      <c r="AY1733" s="84" t="s">
        <v>68</v>
      </c>
      <c r="AZ1733" s="84" t="s">
        <v>68</v>
      </c>
      <c r="BA1733" s="84" t="s">
        <v>68</v>
      </c>
      <c r="BB1733" s="84" t="s">
        <v>68</v>
      </c>
      <c r="BC1733" s="84" t="s">
        <v>441</v>
      </c>
      <c r="BD1733" s="84" t="s">
        <v>442</v>
      </c>
      <c r="BE1733" s="84" t="s">
        <v>444</v>
      </c>
      <c r="BF1733" s="84" t="s">
        <v>122</v>
      </c>
      <c r="BG1733" s="84" t="s">
        <v>69</v>
      </c>
      <c r="BH1733" s="92" t="s">
        <v>10993</v>
      </c>
      <c r="BI1733" s="84" t="s">
        <v>122</v>
      </c>
      <c r="BJ1733" s="84" t="s">
        <v>10994</v>
      </c>
      <c r="BK1733" s="84" t="s">
        <v>75</v>
      </c>
      <c r="BL1733" s="84" t="s">
        <v>122</v>
      </c>
      <c r="BM1733" s="84" t="s">
        <v>442</v>
      </c>
      <c r="BN1733" s="84" t="s">
        <v>70</v>
      </c>
      <c r="BO1733" s="84" t="s">
        <v>71</v>
      </c>
      <c r="BP1733" s="84" t="s">
        <v>122</v>
      </c>
      <c r="BQ1733" s="84" t="s">
        <v>163</v>
      </c>
    </row>
    <row r="1734" spans="1:69" ht="14.4" customHeight="1" x14ac:dyDescent="0.3">
      <c r="A1734" s="40" t="str">
        <f t="shared" ref="A1734:A1797" si="781">AJ1734</f>
        <v>2025-09-14</v>
      </c>
      <c r="B1734" s="40" t="str">
        <f t="shared" ref="B1734:B1797" si="782">AK1734</f>
        <v>SYD</v>
      </c>
      <c r="C1734" s="39" t="str">
        <f t="shared" ref="C1734:C1797" si="783">AL1734</f>
        <v>98812563633</v>
      </c>
      <c r="D1734" s="41" t="str">
        <f t="shared" ref="D1734:D1797" si="784">AM1734</f>
        <v>PKR253445750</v>
      </c>
      <c r="E1734" s="41" t="str">
        <f t="shared" ref="E1734:E1797" si="785">BH1734</f>
        <v>596421476902</v>
      </c>
      <c r="F1734" s="39" t="str">
        <f t="shared" ref="F1734:F1797" si="786">BC1734</f>
        <v>2256683</v>
      </c>
      <c r="G1734" s="39" t="str">
        <f t="shared" ref="G1734:G1797" si="787">BD1734</f>
        <v>WISE EXPRESS LOGISTICS(PANGZIMOM)</v>
      </c>
      <c r="H1734" s="41" t="str">
        <f t="shared" ref="H1734:H1797" si="788">AN1734</f>
        <v>권순의</v>
      </c>
      <c r="I1734" s="39" t="str">
        <f t="shared" ref="I1734:I1797" si="789">AP1734</f>
        <v>22878</v>
      </c>
      <c r="J1734" s="52" t="str">
        <f t="shared" ref="J1734:J1797" si="790">AQ1734</f>
        <v/>
      </c>
      <c r="K1734" s="75">
        <f t="shared" ref="K1734:K1797" si="791">AR1734</f>
        <v>1</v>
      </c>
      <c r="L1734" s="76">
        <f t="shared" ref="L1734:L1797" si="792">AS1734</f>
        <v>1</v>
      </c>
      <c r="M1734" s="76">
        <f t="shared" ref="M1734:M1797" si="793">AT1734</f>
        <v>1E-3</v>
      </c>
      <c r="N1734" s="76">
        <f t="shared" ref="N1734:N1797" si="794">AU1734</f>
        <v>1</v>
      </c>
      <c r="O1734" s="42">
        <f t="shared" ref="O1734:O1797" si="795">CEILING(MAX(L1734:N1734)/K1734,0.5)</f>
        <v>1</v>
      </c>
      <c r="P1734" s="39" t="str">
        <f t="shared" ref="P1734:P1797" si="796">AV1734</f>
        <v>일반(목록배제,Normal-Manifest Exception)</v>
      </c>
      <c r="Q1734" s="72">
        <f t="shared" ref="Q1734:Q1797" si="797">AW1734</f>
        <v>110</v>
      </c>
      <c r="R1734" s="43" t="str">
        <f t="shared" ref="R1734:R1797" si="798">BK1734</f>
        <v>OZ602</v>
      </c>
      <c r="S1734" s="82" t="str">
        <f t="shared" ref="S1734:S1797" si="799">BL1734</f>
        <v/>
      </c>
      <c r="T1734" s="40">
        <f t="shared" ref="T1734:T1797" si="800">DATE(YEAR(A1734),MONTH(A1734),DAY(A1734))</f>
        <v>45914</v>
      </c>
      <c r="U1734" s="44">
        <v>2500</v>
      </c>
      <c r="V1734" s="44">
        <f t="shared" ref="V1734:V1797" si="801">IF(O1734&gt;5,CEILING(O1734-5,1)*100,0)</f>
        <v>0</v>
      </c>
      <c r="W1734" s="77">
        <f t="shared" ref="W1734:W1797" si="802">SUM(U1734:V1734)</f>
        <v>2500</v>
      </c>
      <c r="X1734" s="78">
        <f t="shared" ref="X1734:X1797" si="803">(K1734-1)*2500</f>
        <v>0</v>
      </c>
      <c r="Y1734" s="44" cm="1">
        <f t="array" ref="Y1734">_xlfn.IFNA(_xlfn.IFS(AND(Q1734&gt;=2000, Q1734&lt;3000), 10000, AND(Q1734&gt;=3000, Q1734&lt;4000), 15000, AND(Q1734&gt;=4000, Q1734&lt;5000), 20000, AND(Q1734&gt;=5000), 25000),0)</f>
        <v>0</v>
      </c>
      <c r="Z1734" s="91">
        <f t="shared" ref="Z1734:Z1797" si="804">IF(OR(P1734="일반(목록배제,Normal-Manifest Exception)",P1734="간이(Simple)",P1734="목록취하(허용배제,Manifest-Drop)",P1734="일반(NORMAL)"),300,0)</f>
        <v>300</v>
      </c>
      <c r="AA1734" s="44">
        <f t="shared" ref="AA1734:AA1797" si="805">IF(LEFT(AP1734,2)="63",3000,0)</f>
        <v>0</v>
      </c>
      <c r="AB1734" s="44"/>
      <c r="AC1734" s="44"/>
      <c r="AD1734" s="44"/>
      <c r="AE1734" s="44">
        <f>VLOOKUP(O1734,정산업데이트!$A$6:$B$12,2,10)</f>
        <v>0</v>
      </c>
      <c r="AF1734" s="44"/>
      <c r="AG1734" s="79">
        <f t="shared" ref="AG1734:AG1797" si="806">X1734+Y1734+Z1734+AA1734+AB1734+AE1734+AF1734</f>
        <v>300</v>
      </c>
      <c r="AH1734" s="80">
        <f t="shared" ref="AH1734:AH1797" si="807">SUM(AG1734,W1734)</f>
        <v>2800</v>
      </c>
      <c r="AJ1734" s="84" t="s">
        <v>10624</v>
      </c>
      <c r="AK1734" s="84" t="s">
        <v>73</v>
      </c>
      <c r="AL1734" s="84" t="s">
        <v>10625</v>
      </c>
      <c r="AM1734" s="84" t="s">
        <v>10995</v>
      </c>
      <c r="AN1734" s="84" t="s">
        <v>10996</v>
      </c>
      <c r="AO1734" s="84" t="s">
        <v>10997</v>
      </c>
      <c r="AP1734" s="84" t="s">
        <v>10998</v>
      </c>
      <c r="AQ1734" s="84" t="s">
        <v>122</v>
      </c>
      <c r="AR1734" s="85">
        <v>1</v>
      </c>
      <c r="AS1734" s="86">
        <v>1</v>
      </c>
      <c r="AT1734" s="86">
        <v>1E-3</v>
      </c>
      <c r="AU1734" s="86">
        <v>1</v>
      </c>
      <c r="AV1734" s="84" t="s">
        <v>8</v>
      </c>
      <c r="AW1734" s="86">
        <v>110</v>
      </c>
      <c r="AX1734" s="84" t="s">
        <v>68</v>
      </c>
      <c r="AY1734" s="84" t="s">
        <v>68</v>
      </c>
      <c r="AZ1734" s="84" t="s">
        <v>68</v>
      </c>
      <c r="BA1734" s="84" t="s">
        <v>68</v>
      </c>
      <c r="BB1734" s="84" t="s">
        <v>68</v>
      </c>
      <c r="BC1734" s="84" t="s">
        <v>441</v>
      </c>
      <c r="BD1734" s="84" t="s">
        <v>442</v>
      </c>
      <c r="BE1734" s="84" t="s">
        <v>444</v>
      </c>
      <c r="BF1734" s="84" t="s">
        <v>122</v>
      </c>
      <c r="BG1734" s="84" t="s">
        <v>69</v>
      </c>
      <c r="BH1734" s="92" t="s">
        <v>10999</v>
      </c>
      <c r="BI1734" s="84" t="s">
        <v>122</v>
      </c>
      <c r="BJ1734" s="84" t="s">
        <v>11000</v>
      </c>
      <c r="BK1734" s="84" t="s">
        <v>75</v>
      </c>
      <c r="BL1734" s="84" t="s">
        <v>122</v>
      </c>
      <c r="BM1734" s="84" t="s">
        <v>442</v>
      </c>
      <c r="BN1734" s="84" t="s">
        <v>70</v>
      </c>
      <c r="BO1734" s="84" t="s">
        <v>71</v>
      </c>
      <c r="BP1734" s="84" t="s">
        <v>122</v>
      </c>
      <c r="BQ1734" s="84" t="s">
        <v>163</v>
      </c>
    </row>
    <row r="1735" spans="1:69" ht="14.4" x14ac:dyDescent="0.3">
      <c r="A1735" s="40" t="str">
        <f t="shared" si="781"/>
        <v>2025-09-14</v>
      </c>
      <c r="B1735" s="40" t="str">
        <f t="shared" si="782"/>
        <v>SYD</v>
      </c>
      <c r="C1735" s="39" t="str">
        <f t="shared" si="783"/>
        <v>98812563633</v>
      </c>
      <c r="D1735" s="41" t="str">
        <f t="shared" si="784"/>
        <v>PKR253434246</v>
      </c>
      <c r="E1735" s="41" t="str">
        <f t="shared" si="785"/>
        <v>596421475605</v>
      </c>
      <c r="F1735" s="39" t="str">
        <f t="shared" si="786"/>
        <v>2254243</v>
      </c>
      <c r="G1735" s="39" t="str">
        <f t="shared" si="787"/>
        <v>WISE EXPRESS(NATUREGOOD)</v>
      </c>
      <c r="H1735" s="41" t="str">
        <f t="shared" si="788"/>
        <v>박진희</v>
      </c>
      <c r="I1735" s="39" t="str">
        <f t="shared" si="789"/>
        <v>05502</v>
      </c>
      <c r="J1735" s="52" t="str">
        <f t="shared" si="790"/>
        <v/>
      </c>
      <c r="K1735" s="75">
        <f t="shared" si="791"/>
        <v>1</v>
      </c>
      <c r="L1735" s="76">
        <f t="shared" si="792"/>
        <v>0.5</v>
      </c>
      <c r="M1735" s="76">
        <f t="shared" si="793"/>
        <v>1E-3</v>
      </c>
      <c r="N1735" s="76">
        <f t="shared" si="794"/>
        <v>0.5</v>
      </c>
      <c r="O1735" s="42">
        <f t="shared" si="795"/>
        <v>0.5</v>
      </c>
      <c r="P1735" s="39" t="str">
        <f t="shared" si="796"/>
        <v>일반(목록배제,Normal-Manifest Exception)</v>
      </c>
      <c r="Q1735" s="72">
        <f t="shared" si="797"/>
        <v>149.6</v>
      </c>
      <c r="R1735" s="43" t="str">
        <f t="shared" si="798"/>
        <v>OZ602</v>
      </c>
      <c r="S1735" s="82" t="str">
        <f t="shared" si="799"/>
        <v/>
      </c>
      <c r="T1735" s="40">
        <f t="shared" si="800"/>
        <v>45914</v>
      </c>
      <c r="U1735" s="44">
        <v>2500</v>
      </c>
      <c r="V1735" s="44">
        <f t="shared" si="801"/>
        <v>0</v>
      </c>
      <c r="W1735" s="77">
        <f t="shared" si="802"/>
        <v>2500</v>
      </c>
      <c r="X1735" s="78">
        <f t="shared" si="803"/>
        <v>0</v>
      </c>
      <c r="Y1735" s="44" cm="1">
        <f t="array" ref="Y1735">_xlfn.IFNA(_xlfn.IFS(AND(Q1735&gt;=2000, Q1735&lt;3000), 10000, AND(Q1735&gt;=3000, Q1735&lt;4000), 15000, AND(Q1735&gt;=4000, Q1735&lt;5000), 20000, AND(Q1735&gt;=5000), 25000),0)</f>
        <v>0</v>
      </c>
      <c r="Z1735" s="91">
        <f t="shared" si="804"/>
        <v>300</v>
      </c>
      <c r="AA1735" s="44">
        <f t="shared" si="805"/>
        <v>0</v>
      </c>
      <c r="AB1735" s="44"/>
      <c r="AC1735" s="44"/>
      <c r="AD1735" s="44"/>
      <c r="AE1735" s="44">
        <f>VLOOKUP(O1735,정산업데이트!$A$6:$B$12,2,10)</f>
        <v>0</v>
      </c>
      <c r="AF1735" s="44"/>
      <c r="AG1735" s="79">
        <f t="shared" si="806"/>
        <v>300</v>
      </c>
      <c r="AH1735" s="80">
        <f t="shared" si="807"/>
        <v>2800</v>
      </c>
      <c r="AI1735" s="93"/>
      <c r="AJ1735" s="84" t="s">
        <v>10624</v>
      </c>
      <c r="AK1735" s="84" t="s">
        <v>73</v>
      </c>
      <c r="AL1735" s="84" t="s">
        <v>10625</v>
      </c>
      <c r="AM1735" s="84" t="s">
        <v>11001</v>
      </c>
      <c r="AN1735" s="84" t="s">
        <v>315</v>
      </c>
      <c r="AO1735" s="84" t="s">
        <v>11002</v>
      </c>
      <c r="AP1735" s="84" t="s">
        <v>4928</v>
      </c>
      <c r="AQ1735" s="84" t="s">
        <v>122</v>
      </c>
      <c r="AR1735" s="85">
        <v>1</v>
      </c>
      <c r="AS1735" s="86">
        <v>0.5</v>
      </c>
      <c r="AT1735" s="86">
        <v>1E-3</v>
      </c>
      <c r="AU1735" s="86">
        <v>0.5</v>
      </c>
      <c r="AV1735" s="84" t="s">
        <v>8</v>
      </c>
      <c r="AW1735" s="86">
        <v>149.6</v>
      </c>
      <c r="AX1735" s="84" t="s">
        <v>68</v>
      </c>
      <c r="AY1735" s="84" t="s">
        <v>68</v>
      </c>
      <c r="AZ1735" s="84" t="s">
        <v>68</v>
      </c>
      <c r="BA1735" s="84" t="s">
        <v>68</v>
      </c>
      <c r="BB1735" s="84" t="s">
        <v>68</v>
      </c>
      <c r="BC1735" s="84" t="s">
        <v>152</v>
      </c>
      <c r="BD1735" s="84" t="s">
        <v>94</v>
      </c>
      <c r="BE1735" s="84" t="s">
        <v>95</v>
      </c>
      <c r="BF1735" s="84" t="s">
        <v>122</v>
      </c>
      <c r="BG1735" s="84" t="s">
        <v>69</v>
      </c>
      <c r="BH1735" s="92" t="s">
        <v>11003</v>
      </c>
      <c r="BI1735" s="84" t="s">
        <v>122</v>
      </c>
      <c r="BJ1735" s="84" t="s">
        <v>11004</v>
      </c>
      <c r="BK1735" s="84" t="s">
        <v>75</v>
      </c>
      <c r="BL1735" s="84" t="s">
        <v>122</v>
      </c>
      <c r="BM1735" s="84" t="s">
        <v>94</v>
      </c>
      <c r="BN1735" s="84" t="s">
        <v>70</v>
      </c>
      <c r="BO1735" s="84" t="s">
        <v>71</v>
      </c>
      <c r="BP1735" s="84" t="s">
        <v>122</v>
      </c>
      <c r="BQ1735" s="84" t="s">
        <v>163</v>
      </c>
    </row>
    <row r="1736" spans="1:69" ht="14.4" x14ac:dyDescent="0.3">
      <c r="A1736" s="40" t="str">
        <f t="shared" si="781"/>
        <v>2025-09-14</v>
      </c>
      <c r="B1736" s="40" t="str">
        <f t="shared" si="782"/>
        <v>SYD</v>
      </c>
      <c r="C1736" s="39" t="str">
        <f t="shared" si="783"/>
        <v>98812563633</v>
      </c>
      <c r="D1736" s="41" t="str">
        <f t="shared" si="784"/>
        <v>PKR253434251</v>
      </c>
      <c r="E1736" s="41" t="str">
        <f t="shared" si="785"/>
        <v>596421475620</v>
      </c>
      <c r="F1736" s="39" t="str">
        <f t="shared" si="786"/>
        <v>2254243</v>
      </c>
      <c r="G1736" s="39" t="str">
        <f t="shared" si="787"/>
        <v>WISE EXPRESS(NATUREGOOD)</v>
      </c>
      <c r="H1736" s="41" t="str">
        <f t="shared" si="788"/>
        <v>허명옥</v>
      </c>
      <c r="I1736" s="39" t="str">
        <f t="shared" si="789"/>
        <v>16014</v>
      </c>
      <c r="J1736" s="52" t="str">
        <f t="shared" si="790"/>
        <v/>
      </c>
      <c r="K1736" s="75">
        <f t="shared" si="791"/>
        <v>1</v>
      </c>
      <c r="L1736" s="76">
        <f t="shared" si="792"/>
        <v>0.5</v>
      </c>
      <c r="M1736" s="76">
        <f t="shared" si="793"/>
        <v>1E-3</v>
      </c>
      <c r="N1736" s="76">
        <f t="shared" si="794"/>
        <v>0.5</v>
      </c>
      <c r="O1736" s="42">
        <f t="shared" si="795"/>
        <v>0.5</v>
      </c>
      <c r="P1736" s="39" t="str">
        <f t="shared" si="796"/>
        <v>일반(목록배제,Normal-Manifest Exception)</v>
      </c>
      <c r="Q1736" s="72">
        <f t="shared" si="797"/>
        <v>149.6</v>
      </c>
      <c r="R1736" s="43" t="str">
        <f t="shared" si="798"/>
        <v>OZ602</v>
      </c>
      <c r="S1736" s="82" t="str">
        <f t="shared" si="799"/>
        <v/>
      </c>
      <c r="T1736" s="40">
        <f t="shared" si="800"/>
        <v>45914</v>
      </c>
      <c r="U1736" s="44">
        <v>2500</v>
      </c>
      <c r="V1736" s="44">
        <f t="shared" si="801"/>
        <v>0</v>
      </c>
      <c r="W1736" s="77">
        <f t="shared" si="802"/>
        <v>2500</v>
      </c>
      <c r="X1736" s="78">
        <f t="shared" si="803"/>
        <v>0</v>
      </c>
      <c r="Y1736" s="44" cm="1">
        <f t="array" ref="Y1736">_xlfn.IFNA(_xlfn.IFS(AND(Q1736&gt;=2000, Q1736&lt;3000), 10000, AND(Q1736&gt;=3000, Q1736&lt;4000), 15000, AND(Q1736&gt;=4000, Q1736&lt;5000), 20000, AND(Q1736&gt;=5000), 25000),0)</f>
        <v>0</v>
      </c>
      <c r="Z1736" s="91">
        <f t="shared" si="804"/>
        <v>300</v>
      </c>
      <c r="AA1736" s="44">
        <f t="shared" si="805"/>
        <v>0</v>
      </c>
      <c r="AB1736" s="44"/>
      <c r="AC1736" s="44"/>
      <c r="AD1736" s="44"/>
      <c r="AE1736" s="44">
        <f>VLOOKUP(O1736,정산업데이트!$A$6:$B$12,2,10)</f>
        <v>0</v>
      </c>
      <c r="AF1736" s="44"/>
      <c r="AG1736" s="79">
        <f t="shared" si="806"/>
        <v>300</v>
      </c>
      <c r="AH1736" s="80">
        <f t="shared" si="807"/>
        <v>2800</v>
      </c>
      <c r="AI1736" s="93"/>
      <c r="AJ1736" s="84" t="s">
        <v>10624</v>
      </c>
      <c r="AK1736" s="84" t="s">
        <v>73</v>
      </c>
      <c r="AL1736" s="84" t="s">
        <v>10625</v>
      </c>
      <c r="AM1736" s="84" t="s">
        <v>11005</v>
      </c>
      <c r="AN1736" s="84" t="s">
        <v>11006</v>
      </c>
      <c r="AO1736" s="84" t="s">
        <v>11007</v>
      </c>
      <c r="AP1736" s="84" t="s">
        <v>1255</v>
      </c>
      <c r="AQ1736" s="84" t="s">
        <v>122</v>
      </c>
      <c r="AR1736" s="85">
        <v>1</v>
      </c>
      <c r="AS1736" s="86">
        <v>0.5</v>
      </c>
      <c r="AT1736" s="86">
        <v>1E-3</v>
      </c>
      <c r="AU1736" s="86">
        <v>0.5</v>
      </c>
      <c r="AV1736" s="84" t="s">
        <v>8</v>
      </c>
      <c r="AW1736" s="86">
        <v>149.6</v>
      </c>
      <c r="AX1736" s="84" t="s">
        <v>68</v>
      </c>
      <c r="AY1736" s="84" t="s">
        <v>68</v>
      </c>
      <c r="AZ1736" s="84" t="s">
        <v>68</v>
      </c>
      <c r="BA1736" s="84" t="s">
        <v>68</v>
      </c>
      <c r="BB1736" s="84" t="s">
        <v>68</v>
      </c>
      <c r="BC1736" s="84" t="s">
        <v>152</v>
      </c>
      <c r="BD1736" s="84" t="s">
        <v>94</v>
      </c>
      <c r="BE1736" s="84" t="s">
        <v>95</v>
      </c>
      <c r="BF1736" s="84" t="s">
        <v>122</v>
      </c>
      <c r="BG1736" s="84" t="s">
        <v>69</v>
      </c>
      <c r="BH1736" s="92" t="s">
        <v>11008</v>
      </c>
      <c r="BI1736" s="84" t="s">
        <v>122</v>
      </c>
      <c r="BJ1736" s="84" t="s">
        <v>11009</v>
      </c>
      <c r="BK1736" s="84" t="s">
        <v>75</v>
      </c>
      <c r="BL1736" s="84" t="s">
        <v>122</v>
      </c>
      <c r="BM1736" s="84" t="s">
        <v>94</v>
      </c>
      <c r="BN1736" s="84" t="s">
        <v>70</v>
      </c>
      <c r="BO1736" s="84" t="s">
        <v>71</v>
      </c>
      <c r="BP1736" s="84" t="s">
        <v>122</v>
      </c>
      <c r="BQ1736" s="84" t="s">
        <v>163</v>
      </c>
    </row>
    <row r="1737" spans="1:69" ht="14.4" x14ac:dyDescent="0.3">
      <c r="A1737" s="40" t="str">
        <f t="shared" si="781"/>
        <v>2025-09-14</v>
      </c>
      <c r="B1737" s="40" t="str">
        <f t="shared" si="782"/>
        <v>SYD</v>
      </c>
      <c r="C1737" s="39" t="str">
        <f t="shared" si="783"/>
        <v>98812563633</v>
      </c>
      <c r="D1737" s="41" t="str">
        <f t="shared" si="784"/>
        <v>PKR253434252</v>
      </c>
      <c r="E1737" s="41" t="str">
        <f t="shared" si="785"/>
        <v>596421475631</v>
      </c>
      <c r="F1737" s="39" t="str">
        <f t="shared" si="786"/>
        <v>2254243</v>
      </c>
      <c r="G1737" s="39" t="str">
        <f t="shared" si="787"/>
        <v>WISE EXPRESS(NATUREGOOD)</v>
      </c>
      <c r="H1737" s="41" t="str">
        <f t="shared" si="788"/>
        <v>이현지</v>
      </c>
      <c r="I1737" s="39" t="str">
        <f t="shared" si="789"/>
        <v>10209</v>
      </c>
      <c r="J1737" s="52" t="str">
        <f t="shared" si="790"/>
        <v/>
      </c>
      <c r="K1737" s="75">
        <f t="shared" si="791"/>
        <v>1</v>
      </c>
      <c r="L1737" s="76">
        <f t="shared" si="792"/>
        <v>0.5</v>
      </c>
      <c r="M1737" s="76">
        <f t="shared" si="793"/>
        <v>1E-3</v>
      </c>
      <c r="N1737" s="76">
        <f t="shared" si="794"/>
        <v>0.5</v>
      </c>
      <c r="O1737" s="42">
        <f t="shared" si="795"/>
        <v>0.5</v>
      </c>
      <c r="P1737" s="39" t="str">
        <f t="shared" si="796"/>
        <v>일반(목록배제,Normal-Manifest Exception)</v>
      </c>
      <c r="Q1737" s="72">
        <f t="shared" si="797"/>
        <v>149.6</v>
      </c>
      <c r="R1737" s="43" t="str">
        <f t="shared" si="798"/>
        <v>OZ602</v>
      </c>
      <c r="S1737" s="82" t="str">
        <f t="shared" si="799"/>
        <v/>
      </c>
      <c r="T1737" s="40">
        <f t="shared" si="800"/>
        <v>45914</v>
      </c>
      <c r="U1737" s="44">
        <v>2500</v>
      </c>
      <c r="V1737" s="44">
        <f t="shared" si="801"/>
        <v>0</v>
      </c>
      <c r="W1737" s="77">
        <f t="shared" si="802"/>
        <v>2500</v>
      </c>
      <c r="X1737" s="78">
        <f t="shared" si="803"/>
        <v>0</v>
      </c>
      <c r="Y1737" s="44" cm="1">
        <f t="array" ref="Y1737">_xlfn.IFNA(_xlfn.IFS(AND(Q1737&gt;=2000, Q1737&lt;3000), 10000, AND(Q1737&gt;=3000, Q1737&lt;4000), 15000, AND(Q1737&gt;=4000, Q1737&lt;5000), 20000, AND(Q1737&gt;=5000), 25000),0)</f>
        <v>0</v>
      </c>
      <c r="Z1737" s="91">
        <f t="shared" si="804"/>
        <v>300</v>
      </c>
      <c r="AA1737" s="44">
        <f t="shared" si="805"/>
        <v>0</v>
      </c>
      <c r="AB1737" s="44"/>
      <c r="AC1737" s="44"/>
      <c r="AD1737" s="44"/>
      <c r="AE1737" s="44">
        <f>VLOOKUP(O1737,정산업데이트!$A$6:$B$12,2,10)</f>
        <v>0</v>
      </c>
      <c r="AF1737" s="44"/>
      <c r="AG1737" s="79">
        <f t="shared" si="806"/>
        <v>300</v>
      </c>
      <c r="AH1737" s="80">
        <f t="shared" si="807"/>
        <v>2800</v>
      </c>
      <c r="AI1737" s="93"/>
      <c r="AJ1737" s="84" t="s">
        <v>10624</v>
      </c>
      <c r="AK1737" s="84" t="s">
        <v>73</v>
      </c>
      <c r="AL1737" s="84" t="s">
        <v>10625</v>
      </c>
      <c r="AM1737" s="84" t="s">
        <v>11010</v>
      </c>
      <c r="AN1737" s="84" t="s">
        <v>5463</v>
      </c>
      <c r="AO1737" s="84" t="s">
        <v>11011</v>
      </c>
      <c r="AP1737" s="84" t="s">
        <v>11012</v>
      </c>
      <c r="AQ1737" s="84" t="s">
        <v>122</v>
      </c>
      <c r="AR1737" s="85">
        <v>1</v>
      </c>
      <c r="AS1737" s="86">
        <v>0.5</v>
      </c>
      <c r="AT1737" s="86">
        <v>1E-3</v>
      </c>
      <c r="AU1737" s="86">
        <v>0.5</v>
      </c>
      <c r="AV1737" s="84" t="s">
        <v>8</v>
      </c>
      <c r="AW1737" s="86">
        <v>149.6</v>
      </c>
      <c r="AX1737" s="84" t="s">
        <v>68</v>
      </c>
      <c r="AY1737" s="84" t="s">
        <v>68</v>
      </c>
      <c r="AZ1737" s="84" t="s">
        <v>68</v>
      </c>
      <c r="BA1737" s="84" t="s">
        <v>68</v>
      </c>
      <c r="BB1737" s="84" t="s">
        <v>68</v>
      </c>
      <c r="BC1737" s="84" t="s">
        <v>152</v>
      </c>
      <c r="BD1737" s="84" t="s">
        <v>94</v>
      </c>
      <c r="BE1737" s="84" t="s">
        <v>95</v>
      </c>
      <c r="BF1737" s="84" t="s">
        <v>122</v>
      </c>
      <c r="BG1737" s="84" t="s">
        <v>69</v>
      </c>
      <c r="BH1737" s="92" t="s">
        <v>11013</v>
      </c>
      <c r="BI1737" s="84" t="s">
        <v>122</v>
      </c>
      <c r="BJ1737" s="84" t="s">
        <v>11014</v>
      </c>
      <c r="BK1737" s="84" t="s">
        <v>75</v>
      </c>
      <c r="BL1737" s="84" t="s">
        <v>122</v>
      </c>
      <c r="BM1737" s="84" t="s">
        <v>94</v>
      </c>
      <c r="BN1737" s="84" t="s">
        <v>70</v>
      </c>
      <c r="BO1737" s="84" t="s">
        <v>71</v>
      </c>
      <c r="BP1737" s="84" t="s">
        <v>122</v>
      </c>
      <c r="BQ1737" s="84" t="s">
        <v>163</v>
      </c>
    </row>
    <row r="1738" spans="1:69" ht="14.4" x14ac:dyDescent="0.3">
      <c r="A1738" s="40" t="str">
        <f t="shared" si="781"/>
        <v>2025-09-14</v>
      </c>
      <c r="B1738" s="40" t="str">
        <f t="shared" si="782"/>
        <v>SYD</v>
      </c>
      <c r="C1738" s="39" t="str">
        <f t="shared" si="783"/>
        <v>98812563633</v>
      </c>
      <c r="D1738" s="41" t="str">
        <f t="shared" si="784"/>
        <v>PKR253434253</v>
      </c>
      <c r="E1738" s="41" t="str">
        <f t="shared" si="785"/>
        <v>596421475642</v>
      </c>
      <c r="F1738" s="39" t="str">
        <f t="shared" si="786"/>
        <v>2254243</v>
      </c>
      <c r="G1738" s="39" t="str">
        <f t="shared" si="787"/>
        <v>WISE EXPRESS(NATUREGOOD)</v>
      </c>
      <c r="H1738" s="41" t="str">
        <f t="shared" si="788"/>
        <v>조은희</v>
      </c>
      <c r="I1738" s="39" t="str">
        <f t="shared" si="789"/>
        <v>21551</v>
      </c>
      <c r="J1738" s="52" t="str">
        <f t="shared" si="790"/>
        <v/>
      </c>
      <c r="K1738" s="75">
        <f t="shared" si="791"/>
        <v>1</v>
      </c>
      <c r="L1738" s="76">
        <f t="shared" si="792"/>
        <v>0.4</v>
      </c>
      <c r="M1738" s="76">
        <f t="shared" si="793"/>
        <v>1E-3</v>
      </c>
      <c r="N1738" s="76">
        <f t="shared" si="794"/>
        <v>0.4</v>
      </c>
      <c r="O1738" s="42">
        <f t="shared" si="795"/>
        <v>0.5</v>
      </c>
      <c r="P1738" s="39" t="str">
        <f t="shared" si="796"/>
        <v>일반(목록배제,Normal-Manifest Exception)</v>
      </c>
      <c r="Q1738" s="72">
        <f t="shared" si="797"/>
        <v>134.55000000000001</v>
      </c>
      <c r="R1738" s="43" t="str">
        <f t="shared" si="798"/>
        <v>OZ602</v>
      </c>
      <c r="S1738" s="82" t="str">
        <f t="shared" si="799"/>
        <v/>
      </c>
      <c r="T1738" s="40">
        <f t="shared" si="800"/>
        <v>45914</v>
      </c>
      <c r="U1738" s="44">
        <v>2500</v>
      </c>
      <c r="V1738" s="44">
        <f t="shared" si="801"/>
        <v>0</v>
      </c>
      <c r="W1738" s="77">
        <f t="shared" si="802"/>
        <v>2500</v>
      </c>
      <c r="X1738" s="78">
        <f t="shared" si="803"/>
        <v>0</v>
      </c>
      <c r="Y1738" s="44" cm="1">
        <f t="array" ref="Y1738">_xlfn.IFNA(_xlfn.IFS(AND(Q1738&gt;=2000, Q1738&lt;3000), 10000, AND(Q1738&gt;=3000, Q1738&lt;4000), 15000, AND(Q1738&gt;=4000, Q1738&lt;5000), 20000, AND(Q1738&gt;=5000), 25000),0)</f>
        <v>0</v>
      </c>
      <c r="Z1738" s="91">
        <f t="shared" si="804"/>
        <v>300</v>
      </c>
      <c r="AA1738" s="44">
        <f t="shared" si="805"/>
        <v>0</v>
      </c>
      <c r="AB1738" s="44"/>
      <c r="AC1738" s="44"/>
      <c r="AD1738" s="44"/>
      <c r="AE1738" s="44">
        <f>VLOOKUP(O1738,정산업데이트!$A$6:$B$12,2,10)</f>
        <v>0</v>
      </c>
      <c r="AF1738" s="44"/>
      <c r="AG1738" s="79">
        <f t="shared" si="806"/>
        <v>300</v>
      </c>
      <c r="AH1738" s="80">
        <f t="shared" si="807"/>
        <v>2800</v>
      </c>
      <c r="AI1738" s="93"/>
      <c r="AJ1738" s="84" t="s">
        <v>10624</v>
      </c>
      <c r="AK1738" s="84" t="s">
        <v>73</v>
      </c>
      <c r="AL1738" s="84" t="s">
        <v>10625</v>
      </c>
      <c r="AM1738" s="84" t="s">
        <v>11015</v>
      </c>
      <c r="AN1738" s="84" t="s">
        <v>11016</v>
      </c>
      <c r="AO1738" s="84" t="s">
        <v>11017</v>
      </c>
      <c r="AP1738" s="84" t="s">
        <v>11018</v>
      </c>
      <c r="AQ1738" s="84" t="s">
        <v>122</v>
      </c>
      <c r="AR1738" s="85">
        <v>1</v>
      </c>
      <c r="AS1738" s="86">
        <v>0.4</v>
      </c>
      <c r="AT1738" s="86">
        <v>1E-3</v>
      </c>
      <c r="AU1738" s="86">
        <v>0.4</v>
      </c>
      <c r="AV1738" s="84" t="s">
        <v>8</v>
      </c>
      <c r="AW1738" s="86">
        <v>134.55000000000001</v>
      </c>
      <c r="AX1738" s="84" t="s">
        <v>68</v>
      </c>
      <c r="AY1738" s="84" t="s">
        <v>68</v>
      </c>
      <c r="AZ1738" s="84" t="s">
        <v>68</v>
      </c>
      <c r="BA1738" s="84" t="s">
        <v>68</v>
      </c>
      <c r="BB1738" s="84" t="s">
        <v>68</v>
      </c>
      <c r="BC1738" s="84" t="s">
        <v>152</v>
      </c>
      <c r="BD1738" s="84" t="s">
        <v>94</v>
      </c>
      <c r="BE1738" s="84" t="s">
        <v>95</v>
      </c>
      <c r="BF1738" s="84" t="s">
        <v>122</v>
      </c>
      <c r="BG1738" s="84" t="s">
        <v>69</v>
      </c>
      <c r="BH1738" s="92" t="s">
        <v>11019</v>
      </c>
      <c r="BI1738" s="84" t="s">
        <v>122</v>
      </c>
      <c r="BJ1738" s="84" t="s">
        <v>11020</v>
      </c>
      <c r="BK1738" s="84" t="s">
        <v>75</v>
      </c>
      <c r="BL1738" s="84" t="s">
        <v>122</v>
      </c>
      <c r="BM1738" s="84" t="s">
        <v>94</v>
      </c>
      <c r="BN1738" s="84" t="s">
        <v>70</v>
      </c>
      <c r="BO1738" s="84" t="s">
        <v>71</v>
      </c>
      <c r="BP1738" s="84" t="s">
        <v>122</v>
      </c>
      <c r="BQ1738" s="84" t="s">
        <v>163</v>
      </c>
    </row>
    <row r="1739" spans="1:69" ht="14.4" x14ac:dyDescent="0.3">
      <c r="A1739" s="40" t="str">
        <f t="shared" si="781"/>
        <v>2025-09-14</v>
      </c>
      <c r="B1739" s="40" t="str">
        <f t="shared" si="782"/>
        <v>SYD</v>
      </c>
      <c r="C1739" s="39" t="str">
        <f t="shared" si="783"/>
        <v>98812563633</v>
      </c>
      <c r="D1739" s="41" t="str">
        <f t="shared" si="784"/>
        <v>PKR253457727</v>
      </c>
      <c r="E1739" s="41" t="str">
        <f t="shared" si="785"/>
        <v>596421478022</v>
      </c>
      <c r="F1739" s="39" t="str">
        <f t="shared" si="786"/>
        <v>2256683</v>
      </c>
      <c r="G1739" s="39" t="str">
        <f t="shared" si="787"/>
        <v>WISE EXPRESS LOGISTICS(PANGZIMOM)</v>
      </c>
      <c r="H1739" s="41" t="str">
        <f t="shared" si="788"/>
        <v>박은희</v>
      </c>
      <c r="I1739" s="39" t="str">
        <f t="shared" si="789"/>
        <v>16951</v>
      </c>
      <c r="J1739" s="52" t="str">
        <f t="shared" si="790"/>
        <v/>
      </c>
      <c r="K1739" s="75">
        <f t="shared" si="791"/>
        <v>1</v>
      </c>
      <c r="L1739" s="76">
        <f t="shared" si="792"/>
        <v>1</v>
      </c>
      <c r="M1739" s="76">
        <f t="shared" si="793"/>
        <v>1E-3</v>
      </c>
      <c r="N1739" s="76">
        <f t="shared" si="794"/>
        <v>1</v>
      </c>
      <c r="O1739" s="42">
        <f t="shared" si="795"/>
        <v>1</v>
      </c>
      <c r="P1739" s="39" t="str">
        <f t="shared" si="796"/>
        <v>목록(Manifest)</v>
      </c>
      <c r="Q1739" s="72">
        <f t="shared" si="797"/>
        <v>45</v>
      </c>
      <c r="R1739" s="43" t="str">
        <f t="shared" si="798"/>
        <v>OZ602</v>
      </c>
      <c r="S1739" s="82" t="str">
        <f t="shared" si="799"/>
        <v/>
      </c>
      <c r="T1739" s="40">
        <f t="shared" si="800"/>
        <v>45914</v>
      </c>
      <c r="U1739" s="44">
        <v>2500</v>
      </c>
      <c r="V1739" s="44">
        <f t="shared" si="801"/>
        <v>0</v>
      </c>
      <c r="W1739" s="77">
        <f t="shared" si="802"/>
        <v>2500</v>
      </c>
      <c r="X1739" s="78">
        <f t="shared" si="803"/>
        <v>0</v>
      </c>
      <c r="Y1739" s="44" cm="1">
        <f t="array" ref="Y1739">_xlfn.IFNA(_xlfn.IFS(AND(Q1739&gt;=2000, Q1739&lt;3000), 10000, AND(Q1739&gt;=3000, Q1739&lt;4000), 15000, AND(Q1739&gt;=4000, Q1739&lt;5000), 20000, AND(Q1739&gt;=5000), 25000),0)</f>
        <v>0</v>
      </c>
      <c r="Z1739" s="91">
        <f t="shared" si="804"/>
        <v>0</v>
      </c>
      <c r="AA1739" s="44">
        <f t="shared" si="805"/>
        <v>0</v>
      </c>
      <c r="AB1739" s="44"/>
      <c r="AC1739" s="44"/>
      <c r="AD1739" s="44"/>
      <c r="AE1739" s="44">
        <f>VLOOKUP(O1739,정산업데이트!$A$6:$B$12,2,10)</f>
        <v>0</v>
      </c>
      <c r="AF1739" s="44"/>
      <c r="AG1739" s="79">
        <f t="shared" si="806"/>
        <v>0</v>
      </c>
      <c r="AH1739" s="80">
        <f t="shared" si="807"/>
        <v>2500</v>
      </c>
      <c r="AI1739" s="93"/>
      <c r="AJ1739" s="84" t="s">
        <v>10624</v>
      </c>
      <c r="AK1739" s="84" t="s">
        <v>73</v>
      </c>
      <c r="AL1739" s="84" t="s">
        <v>10625</v>
      </c>
      <c r="AM1739" s="84" t="s">
        <v>11021</v>
      </c>
      <c r="AN1739" s="84" t="s">
        <v>11022</v>
      </c>
      <c r="AO1739" s="84" t="s">
        <v>11023</v>
      </c>
      <c r="AP1739" s="84" t="s">
        <v>1700</v>
      </c>
      <c r="AQ1739" s="84" t="s">
        <v>122</v>
      </c>
      <c r="AR1739" s="85">
        <v>1</v>
      </c>
      <c r="AS1739" s="86">
        <v>1</v>
      </c>
      <c r="AT1739" s="86">
        <v>1E-3</v>
      </c>
      <c r="AU1739" s="86">
        <v>1</v>
      </c>
      <c r="AV1739" s="84" t="s">
        <v>7</v>
      </c>
      <c r="AW1739" s="86">
        <v>45</v>
      </c>
      <c r="AX1739" s="84" t="s">
        <v>68</v>
      </c>
      <c r="AY1739" s="84" t="s">
        <v>68</v>
      </c>
      <c r="AZ1739" s="84" t="s">
        <v>68</v>
      </c>
      <c r="BA1739" s="84" t="s">
        <v>68</v>
      </c>
      <c r="BB1739" s="84" t="s">
        <v>68</v>
      </c>
      <c r="BC1739" s="84" t="s">
        <v>441</v>
      </c>
      <c r="BD1739" s="84" t="s">
        <v>442</v>
      </c>
      <c r="BE1739" s="84" t="s">
        <v>444</v>
      </c>
      <c r="BF1739" s="84" t="s">
        <v>122</v>
      </c>
      <c r="BG1739" s="84" t="s">
        <v>69</v>
      </c>
      <c r="BH1739" s="92" t="s">
        <v>11024</v>
      </c>
      <c r="BI1739" s="84" t="s">
        <v>122</v>
      </c>
      <c r="BJ1739" s="84" t="s">
        <v>11025</v>
      </c>
      <c r="BK1739" s="84" t="s">
        <v>75</v>
      </c>
      <c r="BL1739" s="84" t="s">
        <v>122</v>
      </c>
      <c r="BM1739" s="84" t="s">
        <v>442</v>
      </c>
      <c r="BN1739" s="84" t="s">
        <v>70</v>
      </c>
      <c r="BO1739" s="84" t="s">
        <v>71</v>
      </c>
      <c r="BP1739" s="84" t="s">
        <v>122</v>
      </c>
      <c r="BQ1739" s="84" t="s">
        <v>163</v>
      </c>
    </row>
    <row r="1740" spans="1:69" ht="14.4" x14ac:dyDescent="0.3">
      <c r="A1740" s="40" t="str">
        <f t="shared" si="781"/>
        <v>2025-09-14</v>
      </c>
      <c r="B1740" s="40" t="str">
        <f t="shared" si="782"/>
        <v>SYD</v>
      </c>
      <c r="C1740" s="39" t="str">
        <f t="shared" si="783"/>
        <v>98812563633</v>
      </c>
      <c r="D1740" s="41" t="str">
        <f t="shared" si="784"/>
        <v>PKR253492421</v>
      </c>
      <c r="E1740" s="41" t="str">
        <f t="shared" si="785"/>
        <v>596421479094</v>
      </c>
      <c r="F1740" s="39" t="str">
        <f t="shared" si="786"/>
        <v>2254239</v>
      </c>
      <c r="G1740" s="39" t="str">
        <f t="shared" si="787"/>
        <v>WISE EXPRESS(BIOSYDNEY)</v>
      </c>
      <c r="H1740" s="41" t="str">
        <f t="shared" si="788"/>
        <v>김광중</v>
      </c>
      <c r="I1740" s="39" t="str">
        <f t="shared" si="789"/>
        <v>28683</v>
      </c>
      <c r="J1740" s="52" t="str">
        <f t="shared" si="790"/>
        <v/>
      </c>
      <c r="K1740" s="75">
        <f t="shared" si="791"/>
        <v>1</v>
      </c>
      <c r="L1740" s="76">
        <f t="shared" si="792"/>
        <v>1</v>
      </c>
      <c r="M1740" s="76">
        <f t="shared" si="793"/>
        <v>1E-3</v>
      </c>
      <c r="N1740" s="76">
        <f t="shared" si="794"/>
        <v>1</v>
      </c>
      <c r="O1740" s="42">
        <f t="shared" si="795"/>
        <v>1</v>
      </c>
      <c r="P1740" s="39" t="str">
        <f t="shared" si="796"/>
        <v>일반(목록배제,Normal-Manifest Exception)</v>
      </c>
      <c r="Q1740" s="72">
        <f t="shared" si="797"/>
        <v>110</v>
      </c>
      <c r="R1740" s="43" t="str">
        <f t="shared" si="798"/>
        <v>OZ602</v>
      </c>
      <c r="S1740" s="82" t="str">
        <f t="shared" si="799"/>
        <v/>
      </c>
      <c r="T1740" s="40">
        <f t="shared" si="800"/>
        <v>45914</v>
      </c>
      <c r="U1740" s="44">
        <v>2500</v>
      </c>
      <c r="V1740" s="44">
        <f t="shared" si="801"/>
        <v>0</v>
      </c>
      <c r="W1740" s="77">
        <f t="shared" si="802"/>
        <v>2500</v>
      </c>
      <c r="X1740" s="78">
        <f t="shared" si="803"/>
        <v>0</v>
      </c>
      <c r="Y1740" s="44" cm="1">
        <f t="array" ref="Y1740">_xlfn.IFNA(_xlfn.IFS(AND(Q1740&gt;=2000, Q1740&lt;3000), 10000, AND(Q1740&gt;=3000, Q1740&lt;4000), 15000, AND(Q1740&gt;=4000, Q1740&lt;5000), 20000, AND(Q1740&gt;=5000), 25000),0)</f>
        <v>0</v>
      </c>
      <c r="Z1740" s="91">
        <f t="shared" si="804"/>
        <v>300</v>
      </c>
      <c r="AA1740" s="44">
        <f t="shared" si="805"/>
        <v>0</v>
      </c>
      <c r="AB1740" s="44"/>
      <c r="AC1740" s="44"/>
      <c r="AD1740" s="44"/>
      <c r="AE1740" s="44">
        <f>VLOOKUP(O1740,정산업데이트!$A$6:$B$12,2,10)</f>
        <v>0</v>
      </c>
      <c r="AF1740" s="44"/>
      <c r="AG1740" s="79">
        <f t="shared" si="806"/>
        <v>300</v>
      </c>
      <c r="AH1740" s="80">
        <f t="shared" si="807"/>
        <v>2800</v>
      </c>
      <c r="AI1740" s="93"/>
      <c r="AJ1740" s="84" t="s">
        <v>10624</v>
      </c>
      <c r="AK1740" s="84" t="s">
        <v>73</v>
      </c>
      <c r="AL1740" s="84" t="s">
        <v>10625</v>
      </c>
      <c r="AM1740" s="84" t="s">
        <v>11026</v>
      </c>
      <c r="AN1740" s="84" t="s">
        <v>11027</v>
      </c>
      <c r="AO1740" s="84" t="s">
        <v>11028</v>
      </c>
      <c r="AP1740" s="84" t="s">
        <v>11029</v>
      </c>
      <c r="AQ1740" s="84" t="s">
        <v>122</v>
      </c>
      <c r="AR1740" s="85">
        <v>1</v>
      </c>
      <c r="AS1740" s="86">
        <v>1</v>
      </c>
      <c r="AT1740" s="86">
        <v>1E-3</v>
      </c>
      <c r="AU1740" s="86">
        <v>1</v>
      </c>
      <c r="AV1740" s="84" t="s">
        <v>8</v>
      </c>
      <c r="AW1740" s="86">
        <v>110</v>
      </c>
      <c r="AX1740" s="84" t="s">
        <v>68</v>
      </c>
      <c r="AY1740" s="84" t="s">
        <v>68</v>
      </c>
      <c r="AZ1740" s="84" t="s">
        <v>68</v>
      </c>
      <c r="BA1740" s="84" t="s">
        <v>68</v>
      </c>
      <c r="BB1740" s="84" t="s">
        <v>68</v>
      </c>
      <c r="BC1740" s="84" t="s">
        <v>126</v>
      </c>
      <c r="BD1740" s="84" t="s">
        <v>90</v>
      </c>
      <c r="BE1740" s="84" t="s">
        <v>111</v>
      </c>
      <c r="BF1740" s="84" t="s">
        <v>122</v>
      </c>
      <c r="BG1740" s="84" t="s">
        <v>69</v>
      </c>
      <c r="BH1740" s="92" t="s">
        <v>11030</v>
      </c>
      <c r="BI1740" s="84" t="s">
        <v>122</v>
      </c>
      <c r="BJ1740" s="84" t="s">
        <v>11031</v>
      </c>
      <c r="BK1740" s="84" t="s">
        <v>75</v>
      </c>
      <c r="BL1740" s="84" t="s">
        <v>122</v>
      </c>
      <c r="BM1740" s="84" t="s">
        <v>90</v>
      </c>
      <c r="BN1740" s="84" t="s">
        <v>70</v>
      </c>
      <c r="BO1740" s="84" t="s">
        <v>71</v>
      </c>
      <c r="BP1740" s="84" t="s">
        <v>122</v>
      </c>
      <c r="BQ1740" s="84" t="s">
        <v>163</v>
      </c>
    </row>
    <row r="1741" spans="1:69" ht="14.4" x14ac:dyDescent="0.3">
      <c r="A1741" s="40" t="str">
        <f t="shared" si="781"/>
        <v>2025-09-14</v>
      </c>
      <c r="B1741" s="40" t="str">
        <f t="shared" si="782"/>
        <v>SYD</v>
      </c>
      <c r="C1741" s="39" t="str">
        <f t="shared" si="783"/>
        <v>98812563633</v>
      </c>
      <c r="D1741" s="41" t="str">
        <f t="shared" si="784"/>
        <v>PKR253508443</v>
      </c>
      <c r="E1741" s="41" t="str">
        <f t="shared" si="785"/>
        <v>596421480450</v>
      </c>
      <c r="F1741" s="39" t="str">
        <f t="shared" si="786"/>
        <v>2254231</v>
      </c>
      <c r="G1741" s="39" t="str">
        <f t="shared" si="787"/>
        <v>WISE EXPRESS(OZPRODUCT)</v>
      </c>
      <c r="H1741" s="41" t="str">
        <f t="shared" si="788"/>
        <v>최현주</v>
      </c>
      <c r="I1741" s="39" t="str">
        <f t="shared" si="789"/>
        <v>42083</v>
      </c>
      <c r="J1741" s="52" t="str">
        <f t="shared" si="790"/>
        <v/>
      </c>
      <c r="K1741" s="75">
        <f t="shared" si="791"/>
        <v>1</v>
      </c>
      <c r="L1741" s="76">
        <f t="shared" si="792"/>
        <v>3</v>
      </c>
      <c r="M1741" s="76">
        <f t="shared" si="793"/>
        <v>1E-3</v>
      </c>
      <c r="N1741" s="76">
        <f t="shared" si="794"/>
        <v>3</v>
      </c>
      <c r="O1741" s="42">
        <f t="shared" si="795"/>
        <v>3</v>
      </c>
      <c r="P1741" s="39" t="str">
        <f t="shared" si="796"/>
        <v>일반(목록배제,Normal-Manifest Exception)</v>
      </c>
      <c r="Q1741" s="72">
        <f t="shared" si="797"/>
        <v>150</v>
      </c>
      <c r="R1741" s="43" t="str">
        <f t="shared" si="798"/>
        <v>OZ602</v>
      </c>
      <c r="S1741" s="82" t="str">
        <f t="shared" si="799"/>
        <v/>
      </c>
      <c r="T1741" s="40">
        <f t="shared" si="800"/>
        <v>45914</v>
      </c>
      <c r="U1741" s="44">
        <v>2500</v>
      </c>
      <c r="V1741" s="44">
        <f t="shared" si="801"/>
        <v>0</v>
      </c>
      <c r="W1741" s="77">
        <f t="shared" si="802"/>
        <v>2500</v>
      </c>
      <c r="X1741" s="78">
        <f t="shared" si="803"/>
        <v>0</v>
      </c>
      <c r="Y1741" s="44" cm="1">
        <f t="array" ref="Y1741">_xlfn.IFNA(_xlfn.IFS(AND(Q1741&gt;=2000, Q1741&lt;3000), 10000, AND(Q1741&gt;=3000, Q1741&lt;4000), 15000, AND(Q1741&gt;=4000, Q1741&lt;5000), 20000, AND(Q1741&gt;=5000), 25000),0)</f>
        <v>0</v>
      </c>
      <c r="Z1741" s="91">
        <f t="shared" si="804"/>
        <v>300</v>
      </c>
      <c r="AA1741" s="44">
        <f t="shared" si="805"/>
        <v>0</v>
      </c>
      <c r="AB1741" s="44"/>
      <c r="AC1741" s="44"/>
      <c r="AD1741" s="44"/>
      <c r="AE1741" s="44">
        <f>VLOOKUP(O1741,정산업데이트!$A$6:$B$12,2,10)</f>
        <v>0</v>
      </c>
      <c r="AF1741" s="44"/>
      <c r="AG1741" s="79">
        <f t="shared" si="806"/>
        <v>300</v>
      </c>
      <c r="AH1741" s="80">
        <f t="shared" si="807"/>
        <v>2800</v>
      </c>
      <c r="AI1741" s="93"/>
      <c r="AJ1741" s="84" t="s">
        <v>10624</v>
      </c>
      <c r="AK1741" s="84" t="s">
        <v>73</v>
      </c>
      <c r="AL1741" s="84" t="s">
        <v>10625</v>
      </c>
      <c r="AM1741" s="84" t="s">
        <v>11032</v>
      </c>
      <c r="AN1741" s="84" t="s">
        <v>1648</v>
      </c>
      <c r="AO1741" s="84" t="s">
        <v>11033</v>
      </c>
      <c r="AP1741" s="84" t="s">
        <v>11034</v>
      </c>
      <c r="AQ1741" s="84" t="s">
        <v>122</v>
      </c>
      <c r="AR1741" s="85">
        <v>1</v>
      </c>
      <c r="AS1741" s="86">
        <v>3</v>
      </c>
      <c r="AT1741" s="86">
        <v>1E-3</v>
      </c>
      <c r="AU1741" s="86">
        <v>3</v>
      </c>
      <c r="AV1741" s="84" t="s">
        <v>8</v>
      </c>
      <c r="AW1741" s="86">
        <v>150</v>
      </c>
      <c r="AX1741" s="84" t="s">
        <v>68</v>
      </c>
      <c r="AY1741" s="84" t="s">
        <v>68</v>
      </c>
      <c r="AZ1741" s="84" t="s">
        <v>68</v>
      </c>
      <c r="BA1741" s="84" t="s">
        <v>68</v>
      </c>
      <c r="BB1741" s="84" t="s">
        <v>68</v>
      </c>
      <c r="BC1741" s="84" t="s">
        <v>141</v>
      </c>
      <c r="BD1741" s="84" t="s">
        <v>79</v>
      </c>
      <c r="BE1741" s="84" t="s">
        <v>80</v>
      </c>
      <c r="BF1741" s="84" t="s">
        <v>122</v>
      </c>
      <c r="BG1741" s="84" t="s">
        <v>69</v>
      </c>
      <c r="BH1741" s="92" t="s">
        <v>11035</v>
      </c>
      <c r="BI1741" s="84" t="s">
        <v>122</v>
      </c>
      <c r="BJ1741" s="84" t="s">
        <v>11036</v>
      </c>
      <c r="BK1741" s="84" t="s">
        <v>75</v>
      </c>
      <c r="BL1741" s="84" t="s">
        <v>122</v>
      </c>
      <c r="BM1741" s="84" t="s">
        <v>79</v>
      </c>
      <c r="BN1741" s="84" t="s">
        <v>70</v>
      </c>
      <c r="BO1741" s="84" t="s">
        <v>71</v>
      </c>
      <c r="BP1741" s="84" t="s">
        <v>122</v>
      </c>
      <c r="BQ1741" s="84" t="s">
        <v>163</v>
      </c>
    </row>
    <row r="1742" spans="1:69" ht="14.4" x14ac:dyDescent="0.3">
      <c r="A1742" s="40" t="str">
        <f t="shared" si="781"/>
        <v>2025-09-14</v>
      </c>
      <c r="B1742" s="40" t="str">
        <f t="shared" si="782"/>
        <v>SYD</v>
      </c>
      <c r="C1742" s="39" t="str">
        <f t="shared" si="783"/>
        <v>98812563633</v>
      </c>
      <c r="D1742" s="41" t="str">
        <f t="shared" si="784"/>
        <v>PKR253508451</v>
      </c>
      <c r="E1742" s="41" t="str">
        <f t="shared" si="785"/>
        <v>596421480461</v>
      </c>
      <c r="F1742" s="39" t="str">
        <f t="shared" si="786"/>
        <v>2254231</v>
      </c>
      <c r="G1742" s="39" t="str">
        <f t="shared" si="787"/>
        <v>WISE EXPRESS(OZPRODUCT)</v>
      </c>
      <c r="H1742" s="41" t="str">
        <f t="shared" si="788"/>
        <v>민송연</v>
      </c>
      <c r="I1742" s="39" t="str">
        <f t="shared" si="789"/>
        <v>06802</v>
      </c>
      <c r="J1742" s="52" t="str">
        <f t="shared" si="790"/>
        <v/>
      </c>
      <c r="K1742" s="75">
        <f t="shared" si="791"/>
        <v>1</v>
      </c>
      <c r="L1742" s="76">
        <f t="shared" si="792"/>
        <v>3</v>
      </c>
      <c r="M1742" s="76">
        <f t="shared" si="793"/>
        <v>1E-3</v>
      </c>
      <c r="N1742" s="76">
        <f t="shared" si="794"/>
        <v>3</v>
      </c>
      <c r="O1742" s="42">
        <f t="shared" si="795"/>
        <v>3</v>
      </c>
      <c r="P1742" s="39" t="str">
        <f t="shared" si="796"/>
        <v>일반(목록배제,Normal-Manifest Exception)</v>
      </c>
      <c r="Q1742" s="72">
        <f t="shared" si="797"/>
        <v>150</v>
      </c>
      <c r="R1742" s="43" t="str">
        <f t="shared" si="798"/>
        <v>OZ602</v>
      </c>
      <c r="S1742" s="82" t="str">
        <f t="shared" si="799"/>
        <v/>
      </c>
      <c r="T1742" s="40">
        <f t="shared" si="800"/>
        <v>45914</v>
      </c>
      <c r="U1742" s="44">
        <v>2500</v>
      </c>
      <c r="V1742" s="44">
        <f t="shared" si="801"/>
        <v>0</v>
      </c>
      <c r="W1742" s="77">
        <f t="shared" si="802"/>
        <v>2500</v>
      </c>
      <c r="X1742" s="78">
        <f t="shared" si="803"/>
        <v>0</v>
      </c>
      <c r="Y1742" s="44" cm="1">
        <f t="array" ref="Y1742">_xlfn.IFNA(_xlfn.IFS(AND(Q1742&gt;=2000, Q1742&lt;3000), 10000, AND(Q1742&gt;=3000, Q1742&lt;4000), 15000, AND(Q1742&gt;=4000, Q1742&lt;5000), 20000, AND(Q1742&gt;=5000), 25000),0)</f>
        <v>0</v>
      </c>
      <c r="Z1742" s="91">
        <f t="shared" si="804"/>
        <v>300</v>
      </c>
      <c r="AA1742" s="44">
        <f t="shared" si="805"/>
        <v>0</v>
      </c>
      <c r="AB1742" s="44"/>
      <c r="AC1742" s="44"/>
      <c r="AD1742" s="44"/>
      <c r="AE1742" s="44">
        <f>VLOOKUP(O1742,정산업데이트!$A$6:$B$12,2,10)</f>
        <v>0</v>
      </c>
      <c r="AF1742" s="44"/>
      <c r="AG1742" s="79">
        <f t="shared" si="806"/>
        <v>300</v>
      </c>
      <c r="AH1742" s="80">
        <f t="shared" si="807"/>
        <v>2800</v>
      </c>
      <c r="AI1742" s="93"/>
      <c r="AJ1742" s="84" t="s">
        <v>10624</v>
      </c>
      <c r="AK1742" s="84" t="s">
        <v>73</v>
      </c>
      <c r="AL1742" s="84" t="s">
        <v>10625</v>
      </c>
      <c r="AM1742" s="84" t="s">
        <v>11037</v>
      </c>
      <c r="AN1742" s="84" t="s">
        <v>11038</v>
      </c>
      <c r="AO1742" s="84" t="s">
        <v>11039</v>
      </c>
      <c r="AP1742" s="84" t="s">
        <v>11040</v>
      </c>
      <c r="AQ1742" s="84" t="s">
        <v>122</v>
      </c>
      <c r="AR1742" s="85">
        <v>1</v>
      </c>
      <c r="AS1742" s="86">
        <v>3</v>
      </c>
      <c r="AT1742" s="86">
        <v>1E-3</v>
      </c>
      <c r="AU1742" s="86">
        <v>3</v>
      </c>
      <c r="AV1742" s="84" t="s">
        <v>8</v>
      </c>
      <c r="AW1742" s="86">
        <v>150</v>
      </c>
      <c r="AX1742" s="84" t="s">
        <v>68</v>
      </c>
      <c r="AY1742" s="84" t="s">
        <v>68</v>
      </c>
      <c r="AZ1742" s="84" t="s">
        <v>68</v>
      </c>
      <c r="BA1742" s="84" t="s">
        <v>68</v>
      </c>
      <c r="BB1742" s="84" t="s">
        <v>68</v>
      </c>
      <c r="BC1742" s="84" t="s">
        <v>141</v>
      </c>
      <c r="BD1742" s="84" t="s">
        <v>79</v>
      </c>
      <c r="BE1742" s="84" t="s">
        <v>80</v>
      </c>
      <c r="BF1742" s="84" t="s">
        <v>122</v>
      </c>
      <c r="BG1742" s="84" t="s">
        <v>69</v>
      </c>
      <c r="BH1742" s="92" t="s">
        <v>11041</v>
      </c>
      <c r="BI1742" s="84" t="s">
        <v>122</v>
      </c>
      <c r="BJ1742" s="84" t="s">
        <v>11042</v>
      </c>
      <c r="BK1742" s="84" t="s">
        <v>75</v>
      </c>
      <c r="BL1742" s="84" t="s">
        <v>122</v>
      </c>
      <c r="BM1742" s="84" t="s">
        <v>79</v>
      </c>
      <c r="BN1742" s="84" t="s">
        <v>70</v>
      </c>
      <c r="BO1742" s="84" t="s">
        <v>71</v>
      </c>
      <c r="BP1742" s="84" t="s">
        <v>122</v>
      </c>
      <c r="BQ1742" s="84" t="s">
        <v>163</v>
      </c>
    </row>
    <row r="1743" spans="1:69" ht="14.4" x14ac:dyDescent="0.3">
      <c r="A1743" s="40" t="str">
        <f t="shared" si="781"/>
        <v>2025-09-14</v>
      </c>
      <c r="B1743" s="40" t="str">
        <f t="shared" si="782"/>
        <v>SYD</v>
      </c>
      <c r="C1743" s="39" t="str">
        <f t="shared" si="783"/>
        <v>98812563633</v>
      </c>
      <c r="D1743" s="41" t="str">
        <f t="shared" si="784"/>
        <v>PKR253508466</v>
      </c>
      <c r="E1743" s="41" t="str">
        <f t="shared" si="785"/>
        <v>596421480483</v>
      </c>
      <c r="F1743" s="39" t="str">
        <f t="shared" si="786"/>
        <v>2254231</v>
      </c>
      <c r="G1743" s="39" t="str">
        <f t="shared" si="787"/>
        <v>WISE EXPRESS(OZPRODUCT)</v>
      </c>
      <c r="H1743" s="41" t="str">
        <f t="shared" si="788"/>
        <v>이혜진</v>
      </c>
      <c r="I1743" s="39" t="str">
        <f t="shared" si="789"/>
        <v>48514</v>
      </c>
      <c r="J1743" s="52" t="str">
        <f t="shared" si="790"/>
        <v/>
      </c>
      <c r="K1743" s="75">
        <f t="shared" si="791"/>
        <v>1</v>
      </c>
      <c r="L1743" s="76">
        <f t="shared" si="792"/>
        <v>3</v>
      </c>
      <c r="M1743" s="76">
        <f t="shared" si="793"/>
        <v>1E-3</v>
      </c>
      <c r="N1743" s="76">
        <f t="shared" si="794"/>
        <v>3</v>
      </c>
      <c r="O1743" s="42">
        <f t="shared" si="795"/>
        <v>3</v>
      </c>
      <c r="P1743" s="39" t="str">
        <f t="shared" si="796"/>
        <v>일반(목록배제,Normal-Manifest Exception)</v>
      </c>
      <c r="Q1743" s="72">
        <f t="shared" si="797"/>
        <v>150</v>
      </c>
      <c r="R1743" s="43" t="str">
        <f t="shared" si="798"/>
        <v>OZ602</v>
      </c>
      <c r="S1743" s="82" t="str">
        <f t="shared" si="799"/>
        <v/>
      </c>
      <c r="T1743" s="40">
        <f t="shared" si="800"/>
        <v>45914</v>
      </c>
      <c r="U1743" s="44">
        <v>2500</v>
      </c>
      <c r="V1743" s="44">
        <f t="shared" si="801"/>
        <v>0</v>
      </c>
      <c r="W1743" s="77">
        <f t="shared" si="802"/>
        <v>2500</v>
      </c>
      <c r="X1743" s="78">
        <f t="shared" si="803"/>
        <v>0</v>
      </c>
      <c r="Y1743" s="44" cm="1">
        <f t="array" ref="Y1743">_xlfn.IFNA(_xlfn.IFS(AND(Q1743&gt;=2000, Q1743&lt;3000), 10000, AND(Q1743&gt;=3000, Q1743&lt;4000), 15000, AND(Q1743&gt;=4000, Q1743&lt;5000), 20000, AND(Q1743&gt;=5000), 25000),0)</f>
        <v>0</v>
      </c>
      <c r="Z1743" s="91">
        <f t="shared" si="804"/>
        <v>300</v>
      </c>
      <c r="AA1743" s="44">
        <f t="shared" si="805"/>
        <v>0</v>
      </c>
      <c r="AB1743" s="44"/>
      <c r="AC1743" s="44"/>
      <c r="AD1743" s="44"/>
      <c r="AE1743" s="44">
        <f>VLOOKUP(O1743,정산업데이트!$A$6:$B$12,2,10)</f>
        <v>0</v>
      </c>
      <c r="AF1743" s="44"/>
      <c r="AG1743" s="79">
        <f t="shared" si="806"/>
        <v>300</v>
      </c>
      <c r="AH1743" s="80">
        <f t="shared" si="807"/>
        <v>2800</v>
      </c>
      <c r="AI1743" s="93"/>
      <c r="AJ1743" s="84" t="s">
        <v>10624</v>
      </c>
      <c r="AK1743" s="84" t="s">
        <v>73</v>
      </c>
      <c r="AL1743" s="84" t="s">
        <v>10625</v>
      </c>
      <c r="AM1743" s="84" t="s">
        <v>11043</v>
      </c>
      <c r="AN1743" s="84" t="s">
        <v>377</v>
      </c>
      <c r="AO1743" s="84" t="s">
        <v>11044</v>
      </c>
      <c r="AP1743" s="84" t="s">
        <v>1349</v>
      </c>
      <c r="AQ1743" s="84" t="s">
        <v>122</v>
      </c>
      <c r="AR1743" s="85">
        <v>1</v>
      </c>
      <c r="AS1743" s="86">
        <v>3</v>
      </c>
      <c r="AT1743" s="86">
        <v>1E-3</v>
      </c>
      <c r="AU1743" s="86">
        <v>3</v>
      </c>
      <c r="AV1743" s="84" t="s">
        <v>8</v>
      </c>
      <c r="AW1743" s="86">
        <v>150</v>
      </c>
      <c r="AX1743" s="84" t="s">
        <v>68</v>
      </c>
      <c r="AY1743" s="84" t="s">
        <v>68</v>
      </c>
      <c r="AZ1743" s="84" t="s">
        <v>68</v>
      </c>
      <c r="BA1743" s="84" t="s">
        <v>68</v>
      </c>
      <c r="BB1743" s="84" t="s">
        <v>68</v>
      </c>
      <c r="BC1743" s="84" t="s">
        <v>141</v>
      </c>
      <c r="BD1743" s="84" t="s">
        <v>79</v>
      </c>
      <c r="BE1743" s="84" t="s">
        <v>80</v>
      </c>
      <c r="BF1743" s="84" t="s">
        <v>122</v>
      </c>
      <c r="BG1743" s="84" t="s">
        <v>69</v>
      </c>
      <c r="BH1743" s="92" t="s">
        <v>11045</v>
      </c>
      <c r="BI1743" s="84" t="s">
        <v>122</v>
      </c>
      <c r="BJ1743" s="84" t="s">
        <v>11046</v>
      </c>
      <c r="BK1743" s="84" t="s">
        <v>75</v>
      </c>
      <c r="BL1743" s="84" t="s">
        <v>122</v>
      </c>
      <c r="BM1743" s="84" t="s">
        <v>79</v>
      </c>
      <c r="BN1743" s="84" t="s">
        <v>70</v>
      </c>
      <c r="BO1743" s="84" t="s">
        <v>71</v>
      </c>
      <c r="BP1743" s="84" t="s">
        <v>122</v>
      </c>
      <c r="BQ1743" s="84" t="s">
        <v>163</v>
      </c>
    </row>
    <row r="1744" spans="1:69" ht="14.4" x14ac:dyDescent="0.3">
      <c r="A1744" s="40" t="str">
        <f t="shared" si="781"/>
        <v>2025-09-14</v>
      </c>
      <c r="B1744" s="40" t="str">
        <f t="shared" si="782"/>
        <v>SYD</v>
      </c>
      <c r="C1744" s="39" t="str">
        <f t="shared" si="783"/>
        <v>98812563633</v>
      </c>
      <c r="D1744" s="41" t="str">
        <f t="shared" si="784"/>
        <v>PKR253508473</v>
      </c>
      <c r="E1744" s="41" t="str">
        <f t="shared" si="785"/>
        <v>596421480494</v>
      </c>
      <c r="F1744" s="39" t="str">
        <f t="shared" si="786"/>
        <v>2254231</v>
      </c>
      <c r="G1744" s="39" t="str">
        <f t="shared" si="787"/>
        <v>WISE EXPRESS(OZPRODUCT)</v>
      </c>
      <c r="H1744" s="41" t="str">
        <f t="shared" si="788"/>
        <v>유경진</v>
      </c>
      <c r="I1744" s="39" t="str">
        <f t="shared" si="789"/>
        <v>30146</v>
      </c>
      <c r="J1744" s="52" t="str">
        <f t="shared" si="790"/>
        <v/>
      </c>
      <c r="K1744" s="75">
        <f t="shared" si="791"/>
        <v>1</v>
      </c>
      <c r="L1744" s="76">
        <f t="shared" si="792"/>
        <v>3</v>
      </c>
      <c r="M1744" s="76">
        <f t="shared" si="793"/>
        <v>1E-3</v>
      </c>
      <c r="N1744" s="76">
        <f t="shared" si="794"/>
        <v>3</v>
      </c>
      <c r="O1744" s="42">
        <f t="shared" si="795"/>
        <v>3</v>
      </c>
      <c r="P1744" s="39" t="str">
        <f t="shared" si="796"/>
        <v>일반(목록배제,Normal-Manifest Exception)</v>
      </c>
      <c r="Q1744" s="72">
        <f t="shared" si="797"/>
        <v>150</v>
      </c>
      <c r="R1744" s="43" t="str">
        <f t="shared" si="798"/>
        <v>OZ602</v>
      </c>
      <c r="S1744" s="82" t="str">
        <f t="shared" si="799"/>
        <v/>
      </c>
      <c r="T1744" s="40">
        <f t="shared" si="800"/>
        <v>45914</v>
      </c>
      <c r="U1744" s="44">
        <v>2500</v>
      </c>
      <c r="V1744" s="44">
        <f t="shared" si="801"/>
        <v>0</v>
      </c>
      <c r="W1744" s="77">
        <f t="shared" si="802"/>
        <v>2500</v>
      </c>
      <c r="X1744" s="78">
        <f t="shared" si="803"/>
        <v>0</v>
      </c>
      <c r="Y1744" s="44" cm="1">
        <f t="array" ref="Y1744">_xlfn.IFNA(_xlfn.IFS(AND(Q1744&gt;=2000, Q1744&lt;3000), 10000, AND(Q1744&gt;=3000, Q1744&lt;4000), 15000, AND(Q1744&gt;=4000, Q1744&lt;5000), 20000, AND(Q1744&gt;=5000), 25000),0)</f>
        <v>0</v>
      </c>
      <c r="Z1744" s="91">
        <f t="shared" si="804"/>
        <v>300</v>
      </c>
      <c r="AA1744" s="44">
        <f t="shared" si="805"/>
        <v>0</v>
      </c>
      <c r="AB1744" s="44"/>
      <c r="AC1744" s="44"/>
      <c r="AD1744" s="44"/>
      <c r="AE1744" s="44">
        <f>VLOOKUP(O1744,정산업데이트!$A$6:$B$12,2,10)</f>
        <v>0</v>
      </c>
      <c r="AF1744" s="44"/>
      <c r="AG1744" s="79">
        <f t="shared" si="806"/>
        <v>300</v>
      </c>
      <c r="AH1744" s="80">
        <f t="shared" si="807"/>
        <v>2800</v>
      </c>
      <c r="AI1744" s="93"/>
      <c r="AJ1744" s="84" t="s">
        <v>10624</v>
      </c>
      <c r="AK1744" s="84" t="s">
        <v>73</v>
      </c>
      <c r="AL1744" s="84" t="s">
        <v>10625</v>
      </c>
      <c r="AM1744" s="84" t="s">
        <v>11047</v>
      </c>
      <c r="AN1744" s="84" t="s">
        <v>11048</v>
      </c>
      <c r="AO1744" s="84" t="s">
        <v>11049</v>
      </c>
      <c r="AP1744" s="84" t="s">
        <v>853</v>
      </c>
      <c r="AQ1744" s="84" t="s">
        <v>122</v>
      </c>
      <c r="AR1744" s="85">
        <v>1</v>
      </c>
      <c r="AS1744" s="86">
        <v>3</v>
      </c>
      <c r="AT1744" s="86">
        <v>1E-3</v>
      </c>
      <c r="AU1744" s="86">
        <v>3</v>
      </c>
      <c r="AV1744" s="84" t="s">
        <v>8</v>
      </c>
      <c r="AW1744" s="86">
        <v>150</v>
      </c>
      <c r="AX1744" s="84" t="s">
        <v>68</v>
      </c>
      <c r="AY1744" s="84" t="s">
        <v>68</v>
      </c>
      <c r="AZ1744" s="84" t="s">
        <v>68</v>
      </c>
      <c r="BA1744" s="84" t="s">
        <v>68</v>
      </c>
      <c r="BB1744" s="84" t="s">
        <v>68</v>
      </c>
      <c r="BC1744" s="84" t="s">
        <v>141</v>
      </c>
      <c r="BD1744" s="84" t="s">
        <v>79</v>
      </c>
      <c r="BE1744" s="84" t="s">
        <v>80</v>
      </c>
      <c r="BF1744" s="84" t="s">
        <v>122</v>
      </c>
      <c r="BG1744" s="84" t="s">
        <v>69</v>
      </c>
      <c r="BH1744" s="92" t="s">
        <v>11050</v>
      </c>
      <c r="BI1744" s="84" t="s">
        <v>122</v>
      </c>
      <c r="BJ1744" s="84" t="s">
        <v>11051</v>
      </c>
      <c r="BK1744" s="84" t="s">
        <v>75</v>
      </c>
      <c r="BL1744" s="84" t="s">
        <v>122</v>
      </c>
      <c r="BM1744" s="84" t="s">
        <v>79</v>
      </c>
      <c r="BN1744" s="84" t="s">
        <v>70</v>
      </c>
      <c r="BO1744" s="84" t="s">
        <v>71</v>
      </c>
      <c r="BP1744" s="84" t="s">
        <v>122</v>
      </c>
      <c r="BQ1744" s="84" t="s">
        <v>163</v>
      </c>
    </row>
    <row r="1745" spans="1:69" ht="14.4" x14ac:dyDescent="0.3">
      <c r="A1745" s="40" t="str">
        <f t="shared" si="781"/>
        <v>2025-09-14</v>
      </c>
      <c r="B1745" s="40" t="str">
        <f t="shared" si="782"/>
        <v>SYD</v>
      </c>
      <c r="C1745" s="39" t="str">
        <f t="shared" si="783"/>
        <v>98812563633</v>
      </c>
      <c r="D1745" s="41" t="str">
        <f t="shared" si="784"/>
        <v>PKR253508499</v>
      </c>
      <c r="E1745" s="41" t="str">
        <f t="shared" si="785"/>
        <v>596421480520</v>
      </c>
      <c r="F1745" s="39" t="str">
        <f t="shared" si="786"/>
        <v>2254231</v>
      </c>
      <c r="G1745" s="39" t="str">
        <f t="shared" si="787"/>
        <v>WISE EXPRESS(OZPRODUCT)</v>
      </c>
      <c r="H1745" s="41" t="str">
        <f t="shared" si="788"/>
        <v>심미선</v>
      </c>
      <c r="I1745" s="39" t="str">
        <f t="shared" si="789"/>
        <v>03916</v>
      </c>
      <c r="J1745" s="52" t="str">
        <f t="shared" si="790"/>
        <v/>
      </c>
      <c r="K1745" s="75">
        <f t="shared" si="791"/>
        <v>1</v>
      </c>
      <c r="L1745" s="76">
        <f t="shared" si="792"/>
        <v>3</v>
      </c>
      <c r="M1745" s="76">
        <f t="shared" si="793"/>
        <v>1E-3</v>
      </c>
      <c r="N1745" s="76">
        <f t="shared" si="794"/>
        <v>3</v>
      </c>
      <c r="O1745" s="42">
        <f t="shared" si="795"/>
        <v>3</v>
      </c>
      <c r="P1745" s="39" t="str">
        <f t="shared" si="796"/>
        <v>일반(목록배제,Normal-Manifest Exception)</v>
      </c>
      <c r="Q1745" s="72">
        <f t="shared" si="797"/>
        <v>80</v>
      </c>
      <c r="R1745" s="43" t="str">
        <f t="shared" si="798"/>
        <v>OZ602</v>
      </c>
      <c r="S1745" s="82" t="str">
        <f t="shared" si="799"/>
        <v/>
      </c>
      <c r="T1745" s="40">
        <f t="shared" si="800"/>
        <v>45914</v>
      </c>
      <c r="U1745" s="44">
        <v>2500</v>
      </c>
      <c r="V1745" s="44">
        <f t="shared" si="801"/>
        <v>0</v>
      </c>
      <c r="W1745" s="77">
        <f t="shared" si="802"/>
        <v>2500</v>
      </c>
      <c r="X1745" s="78">
        <f t="shared" si="803"/>
        <v>0</v>
      </c>
      <c r="Y1745" s="44" cm="1">
        <f t="array" ref="Y1745">_xlfn.IFNA(_xlfn.IFS(AND(Q1745&gt;=2000, Q1745&lt;3000), 10000, AND(Q1745&gt;=3000, Q1745&lt;4000), 15000, AND(Q1745&gt;=4000, Q1745&lt;5000), 20000, AND(Q1745&gt;=5000), 25000),0)</f>
        <v>0</v>
      </c>
      <c r="Z1745" s="91">
        <f t="shared" si="804"/>
        <v>300</v>
      </c>
      <c r="AA1745" s="44">
        <f t="shared" si="805"/>
        <v>0</v>
      </c>
      <c r="AB1745" s="44"/>
      <c r="AC1745" s="44"/>
      <c r="AD1745" s="44"/>
      <c r="AE1745" s="44">
        <f>VLOOKUP(O1745,정산업데이트!$A$6:$B$12,2,10)</f>
        <v>0</v>
      </c>
      <c r="AF1745" s="44"/>
      <c r="AG1745" s="79">
        <f t="shared" si="806"/>
        <v>300</v>
      </c>
      <c r="AH1745" s="80">
        <f t="shared" si="807"/>
        <v>2800</v>
      </c>
      <c r="AI1745" s="93"/>
      <c r="AJ1745" s="84" t="s">
        <v>10624</v>
      </c>
      <c r="AK1745" s="84" t="s">
        <v>73</v>
      </c>
      <c r="AL1745" s="84" t="s">
        <v>10625</v>
      </c>
      <c r="AM1745" s="84" t="s">
        <v>11052</v>
      </c>
      <c r="AN1745" s="84" t="s">
        <v>11053</v>
      </c>
      <c r="AO1745" s="84" t="s">
        <v>11054</v>
      </c>
      <c r="AP1745" s="84" t="s">
        <v>11055</v>
      </c>
      <c r="AQ1745" s="84" t="s">
        <v>122</v>
      </c>
      <c r="AR1745" s="85">
        <v>1</v>
      </c>
      <c r="AS1745" s="86">
        <v>3</v>
      </c>
      <c r="AT1745" s="86">
        <v>1E-3</v>
      </c>
      <c r="AU1745" s="86">
        <v>3</v>
      </c>
      <c r="AV1745" s="84" t="s">
        <v>8</v>
      </c>
      <c r="AW1745" s="86">
        <v>80</v>
      </c>
      <c r="AX1745" s="84" t="s">
        <v>68</v>
      </c>
      <c r="AY1745" s="84" t="s">
        <v>68</v>
      </c>
      <c r="AZ1745" s="84" t="s">
        <v>68</v>
      </c>
      <c r="BA1745" s="84" t="s">
        <v>68</v>
      </c>
      <c r="BB1745" s="84" t="s">
        <v>68</v>
      </c>
      <c r="BC1745" s="84" t="s">
        <v>141</v>
      </c>
      <c r="BD1745" s="84" t="s">
        <v>79</v>
      </c>
      <c r="BE1745" s="84" t="s">
        <v>80</v>
      </c>
      <c r="BF1745" s="84" t="s">
        <v>122</v>
      </c>
      <c r="BG1745" s="84" t="s">
        <v>69</v>
      </c>
      <c r="BH1745" s="92" t="s">
        <v>11056</v>
      </c>
      <c r="BI1745" s="84" t="s">
        <v>122</v>
      </c>
      <c r="BJ1745" s="84" t="s">
        <v>11057</v>
      </c>
      <c r="BK1745" s="84" t="s">
        <v>75</v>
      </c>
      <c r="BL1745" s="84" t="s">
        <v>122</v>
      </c>
      <c r="BM1745" s="84" t="s">
        <v>79</v>
      </c>
      <c r="BN1745" s="84" t="s">
        <v>70</v>
      </c>
      <c r="BO1745" s="84" t="s">
        <v>71</v>
      </c>
      <c r="BP1745" s="84" t="s">
        <v>122</v>
      </c>
      <c r="BQ1745" s="84" t="s">
        <v>163</v>
      </c>
    </row>
    <row r="1746" spans="1:69" ht="14.4" x14ac:dyDescent="0.3">
      <c r="A1746" s="40" t="str">
        <f t="shared" si="781"/>
        <v>2025-09-14</v>
      </c>
      <c r="B1746" s="40" t="str">
        <f t="shared" si="782"/>
        <v>SYD</v>
      </c>
      <c r="C1746" s="39" t="str">
        <f t="shared" si="783"/>
        <v>98812563633</v>
      </c>
      <c r="D1746" s="41" t="str">
        <f t="shared" si="784"/>
        <v>PKR253508507</v>
      </c>
      <c r="E1746" s="41" t="str">
        <f t="shared" si="785"/>
        <v>596421480531</v>
      </c>
      <c r="F1746" s="39" t="str">
        <f t="shared" si="786"/>
        <v>2254231</v>
      </c>
      <c r="G1746" s="39" t="str">
        <f t="shared" si="787"/>
        <v>WISE EXPRESS(OZPRODUCT)</v>
      </c>
      <c r="H1746" s="41" t="str">
        <f t="shared" si="788"/>
        <v>정주나</v>
      </c>
      <c r="I1746" s="39" t="str">
        <f t="shared" si="789"/>
        <v>63644</v>
      </c>
      <c r="J1746" s="52" t="str">
        <f t="shared" si="790"/>
        <v/>
      </c>
      <c r="K1746" s="75">
        <f t="shared" si="791"/>
        <v>1</v>
      </c>
      <c r="L1746" s="76">
        <f t="shared" si="792"/>
        <v>3</v>
      </c>
      <c r="M1746" s="76">
        <f t="shared" si="793"/>
        <v>1E-3</v>
      </c>
      <c r="N1746" s="76">
        <f t="shared" si="794"/>
        <v>3</v>
      </c>
      <c r="O1746" s="42">
        <f t="shared" si="795"/>
        <v>3</v>
      </c>
      <c r="P1746" s="39" t="str">
        <f t="shared" si="796"/>
        <v>일반(목록배제,Normal-Manifest Exception)</v>
      </c>
      <c r="Q1746" s="72">
        <f t="shared" si="797"/>
        <v>80</v>
      </c>
      <c r="R1746" s="43" t="str">
        <f t="shared" si="798"/>
        <v>OZ602</v>
      </c>
      <c r="S1746" s="82" t="str">
        <f t="shared" si="799"/>
        <v/>
      </c>
      <c r="T1746" s="40">
        <f t="shared" si="800"/>
        <v>45914</v>
      </c>
      <c r="U1746" s="44">
        <v>2500</v>
      </c>
      <c r="V1746" s="44">
        <f t="shared" si="801"/>
        <v>0</v>
      </c>
      <c r="W1746" s="77">
        <f t="shared" si="802"/>
        <v>2500</v>
      </c>
      <c r="X1746" s="78">
        <f t="shared" si="803"/>
        <v>0</v>
      </c>
      <c r="Y1746" s="44" cm="1">
        <f t="array" ref="Y1746">_xlfn.IFNA(_xlfn.IFS(AND(Q1746&gt;=2000, Q1746&lt;3000), 10000, AND(Q1746&gt;=3000, Q1746&lt;4000), 15000, AND(Q1746&gt;=4000, Q1746&lt;5000), 20000, AND(Q1746&gt;=5000), 25000),0)</f>
        <v>0</v>
      </c>
      <c r="Z1746" s="91">
        <f t="shared" si="804"/>
        <v>300</v>
      </c>
      <c r="AA1746" s="44">
        <f t="shared" si="805"/>
        <v>3000</v>
      </c>
      <c r="AB1746" s="44"/>
      <c r="AC1746" s="44"/>
      <c r="AD1746" s="44"/>
      <c r="AE1746" s="44">
        <f>VLOOKUP(O1746,정산업데이트!$A$6:$B$12,2,10)</f>
        <v>0</v>
      </c>
      <c r="AF1746" s="44"/>
      <c r="AG1746" s="79">
        <f t="shared" si="806"/>
        <v>3300</v>
      </c>
      <c r="AH1746" s="80">
        <f t="shared" si="807"/>
        <v>5800</v>
      </c>
      <c r="AI1746" s="93"/>
      <c r="AJ1746" s="84" t="s">
        <v>10624</v>
      </c>
      <c r="AK1746" s="84" t="s">
        <v>73</v>
      </c>
      <c r="AL1746" s="84" t="s">
        <v>10625</v>
      </c>
      <c r="AM1746" s="84" t="s">
        <v>11058</v>
      </c>
      <c r="AN1746" s="84" t="s">
        <v>11059</v>
      </c>
      <c r="AO1746" s="84" t="s">
        <v>11060</v>
      </c>
      <c r="AP1746" s="84" t="s">
        <v>10371</v>
      </c>
      <c r="AQ1746" s="84" t="s">
        <v>122</v>
      </c>
      <c r="AR1746" s="85">
        <v>1</v>
      </c>
      <c r="AS1746" s="86">
        <v>3</v>
      </c>
      <c r="AT1746" s="86">
        <v>1E-3</v>
      </c>
      <c r="AU1746" s="86">
        <v>3</v>
      </c>
      <c r="AV1746" s="84" t="s">
        <v>8</v>
      </c>
      <c r="AW1746" s="86">
        <v>80</v>
      </c>
      <c r="AX1746" s="84" t="s">
        <v>68</v>
      </c>
      <c r="AY1746" s="84" t="s">
        <v>68</v>
      </c>
      <c r="AZ1746" s="84" t="s">
        <v>68</v>
      </c>
      <c r="BA1746" s="84" t="s">
        <v>68</v>
      </c>
      <c r="BB1746" s="84" t="s">
        <v>68</v>
      </c>
      <c r="BC1746" s="84" t="s">
        <v>141</v>
      </c>
      <c r="BD1746" s="84" t="s">
        <v>79</v>
      </c>
      <c r="BE1746" s="84" t="s">
        <v>80</v>
      </c>
      <c r="BF1746" s="84" t="s">
        <v>122</v>
      </c>
      <c r="BG1746" s="84" t="s">
        <v>69</v>
      </c>
      <c r="BH1746" s="92" t="s">
        <v>11061</v>
      </c>
      <c r="BI1746" s="84" t="s">
        <v>122</v>
      </c>
      <c r="BJ1746" s="84" t="s">
        <v>11062</v>
      </c>
      <c r="BK1746" s="84" t="s">
        <v>75</v>
      </c>
      <c r="BL1746" s="84" t="s">
        <v>122</v>
      </c>
      <c r="BM1746" s="84" t="s">
        <v>79</v>
      </c>
      <c r="BN1746" s="84" t="s">
        <v>70</v>
      </c>
      <c r="BO1746" s="84" t="s">
        <v>71</v>
      </c>
      <c r="BP1746" s="84" t="s">
        <v>122</v>
      </c>
      <c r="BQ1746" s="84" t="s">
        <v>163</v>
      </c>
    </row>
    <row r="1747" spans="1:69" ht="14.4" x14ac:dyDescent="0.3">
      <c r="A1747" s="40" t="str">
        <f t="shared" si="781"/>
        <v>2025-09-14</v>
      </c>
      <c r="B1747" s="40" t="str">
        <f t="shared" si="782"/>
        <v>SYD</v>
      </c>
      <c r="C1747" s="39" t="str">
        <f t="shared" si="783"/>
        <v>98812563633</v>
      </c>
      <c r="D1747" s="41" t="str">
        <f t="shared" si="784"/>
        <v>PKR253508515</v>
      </c>
      <c r="E1747" s="41" t="str">
        <f t="shared" si="785"/>
        <v>596421480542</v>
      </c>
      <c r="F1747" s="39" t="str">
        <f t="shared" si="786"/>
        <v>2254231</v>
      </c>
      <c r="G1747" s="39" t="str">
        <f t="shared" si="787"/>
        <v>WISE EXPRESS(OZPRODUCT)</v>
      </c>
      <c r="H1747" s="41" t="str">
        <f t="shared" si="788"/>
        <v>이정은</v>
      </c>
      <c r="I1747" s="39" t="str">
        <f t="shared" si="789"/>
        <v>62338</v>
      </c>
      <c r="J1747" s="52" t="str">
        <f t="shared" si="790"/>
        <v/>
      </c>
      <c r="K1747" s="75">
        <f t="shared" si="791"/>
        <v>1</v>
      </c>
      <c r="L1747" s="76">
        <f t="shared" si="792"/>
        <v>3</v>
      </c>
      <c r="M1747" s="76">
        <f t="shared" si="793"/>
        <v>1E-3</v>
      </c>
      <c r="N1747" s="76">
        <f t="shared" si="794"/>
        <v>3</v>
      </c>
      <c r="O1747" s="42">
        <f t="shared" si="795"/>
        <v>3</v>
      </c>
      <c r="P1747" s="39" t="str">
        <f t="shared" si="796"/>
        <v>일반(목록배제,Normal-Manifest Exception)</v>
      </c>
      <c r="Q1747" s="72">
        <f t="shared" si="797"/>
        <v>150</v>
      </c>
      <c r="R1747" s="43" t="str">
        <f t="shared" si="798"/>
        <v>OZ602</v>
      </c>
      <c r="S1747" s="82" t="str">
        <f t="shared" si="799"/>
        <v/>
      </c>
      <c r="T1747" s="40">
        <f t="shared" si="800"/>
        <v>45914</v>
      </c>
      <c r="U1747" s="44">
        <v>2500</v>
      </c>
      <c r="V1747" s="44">
        <f t="shared" si="801"/>
        <v>0</v>
      </c>
      <c r="W1747" s="77">
        <f t="shared" si="802"/>
        <v>2500</v>
      </c>
      <c r="X1747" s="78">
        <f t="shared" si="803"/>
        <v>0</v>
      </c>
      <c r="Y1747" s="44" cm="1">
        <f t="array" ref="Y1747">_xlfn.IFNA(_xlfn.IFS(AND(Q1747&gt;=2000, Q1747&lt;3000), 10000, AND(Q1747&gt;=3000, Q1747&lt;4000), 15000, AND(Q1747&gt;=4000, Q1747&lt;5000), 20000, AND(Q1747&gt;=5000), 25000),0)</f>
        <v>0</v>
      </c>
      <c r="Z1747" s="91">
        <f t="shared" si="804"/>
        <v>300</v>
      </c>
      <c r="AA1747" s="44">
        <f t="shared" si="805"/>
        <v>0</v>
      </c>
      <c r="AB1747" s="44"/>
      <c r="AC1747" s="44"/>
      <c r="AD1747" s="44"/>
      <c r="AE1747" s="44">
        <f>VLOOKUP(O1747,정산업데이트!$A$6:$B$12,2,10)</f>
        <v>0</v>
      </c>
      <c r="AF1747" s="44"/>
      <c r="AG1747" s="79">
        <f t="shared" si="806"/>
        <v>300</v>
      </c>
      <c r="AH1747" s="80">
        <f t="shared" si="807"/>
        <v>2800</v>
      </c>
      <c r="AI1747" s="93"/>
      <c r="AJ1747" s="84" t="s">
        <v>10624</v>
      </c>
      <c r="AK1747" s="84" t="s">
        <v>73</v>
      </c>
      <c r="AL1747" s="84" t="s">
        <v>10625</v>
      </c>
      <c r="AM1747" s="84" t="s">
        <v>11063</v>
      </c>
      <c r="AN1747" s="84" t="s">
        <v>241</v>
      </c>
      <c r="AO1747" s="84" t="s">
        <v>11064</v>
      </c>
      <c r="AP1747" s="84" t="s">
        <v>6622</v>
      </c>
      <c r="AQ1747" s="84" t="s">
        <v>122</v>
      </c>
      <c r="AR1747" s="85">
        <v>1</v>
      </c>
      <c r="AS1747" s="86">
        <v>3</v>
      </c>
      <c r="AT1747" s="86">
        <v>1E-3</v>
      </c>
      <c r="AU1747" s="86">
        <v>3</v>
      </c>
      <c r="AV1747" s="84" t="s">
        <v>8</v>
      </c>
      <c r="AW1747" s="86">
        <v>150</v>
      </c>
      <c r="AX1747" s="84" t="s">
        <v>68</v>
      </c>
      <c r="AY1747" s="84" t="s">
        <v>68</v>
      </c>
      <c r="AZ1747" s="84" t="s">
        <v>68</v>
      </c>
      <c r="BA1747" s="84" t="s">
        <v>68</v>
      </c>
      <c r="BB1747" s="84" t="s">
        <v>68</v>
      </c>
      <c r="BC1747" s="84" t="s">
        <v>141</v>
      </c>
      <c r="BD1747" s="84" t="s">
        <v>79</v>
      </c>
      <c r="BE1747" s="84" t="s">
        <v>80</v>
      </c>
      <c r="BF1747" s="84" t="s">
        <v>122</v>
      </c>
      <c r="BG1747" s="84" t="s">
        <v>69</v>
      </c>
      <c r="BH1747" s="92" t="s">
        <v>11065</v>
      </c>
      <c r="BI1747" s="84" t="s">
        <v>122</v>
      </c>
      <c r="BJ1747" s="84" t="s">
        <v>11066</v>
      </c>
      <c r="BK1747" s="84" t="s">
        <v>75</v>
      </c>
      <c r="BL1747" s="84" t="s">
        <v>122</v>
      </c>
      <c r="BM1747" s="84" t="s">
        <v>79</v>
      </c>
      <c r="BN1747" s="84" t="s">
        <v>70</v>
      </c>
      <c r="BO1747" s="84" t="s">
        <v>71</v>
      </c>
      <c r="BP1747" s="84" t="s">
        <v>122</v>
      </c>
      <c r="BQ1747" s="84" t="s">
        <v>163</v>
      </c>
    </row>
    <row r="1748" spans="1:69" ht="14.4" x14ac:dyDescent="0.3">
      <c r="A1748" s="40" t="str">
        <f t="shared" si="781"/>
        <v>2025-09-14</v>
      </c>
      <c r="B1748" s="40" t="str">
        <f t="shared" si="782"/>
        <v>SYD</v>
      </c>
      <c r="C1748" s="39" t="str">
        <f t="shared" si="783"/>
        <v>98812563633</v>
      </c>
      <c r="D1748" s="41" t="str">
        <f t="shared" si="784"/>
        <v>PKR253508523</v>
      </c>
      <c r="E1748" s="41" t="str">
        <f t="shared" si="785"/>
        <v>596421480553</v>
      </c>
      <c r="F1748" s="39" t="str">
        <f t="shared" si="786"/>
        <v>2254231</v>
      </c>
      <c r="G1748" s="39" t="str">
        <f t="shared" si="787"/>
        <v>WISE EXPRESS(OZPRODUCT)</v>
      </c>
      <c r="H1748" s="41" t="str">
        <f t="shared" si="788"/>
        <v>최애경</v>
      </c>
      <c r="I1748" s="39" t="str">
        <f t="shared" si="789"/>
        <v>61031</v>
      </c>
      <c r="J1748" s="52" t="str">
        <f t="shared" si="790"/>
        <v/>
      </c>
      <c r="K1748" s="75">
        <f t="shared" si="791"/>
        <v>1</v>
      </c>
      <c r="L1748" s="76">
        <f t="shared" si="792"/>
        <v>3</v>
      </c>
      <c r="M1748" s="76">
        <f t="shared" si="793"/>
        <v>1E-3</v>
      </c>
      <c r="N1748" s="76">
        <f t="shared" si="794"/>
        <v>3</v>
      </c>
      <c r="O1748" s="42">
        <f t="shared" si="795"/>
        <v>3</v>
      </c>
      <c r="P1748" s="39" t="str">
        <f t="shared" si="796"/>
        <v>일반(목록배제,Normal-Manifest Exception)</v>
      </c>
      <c r="Q1748" s="72">
        <f t="shared" si="797"/>
        <v>150</v>
      </c>
      <c r="R1748" s="43" t="str">
        <f t="shared" si="798"/>
        <v>OZ602</v>
      </c>
      <c r="S1748" s="82" t="str">
        <f t="shared" si="799"/>
        <v/>
      </c>
      <c r="T1748" s="40">
        <f t="shared" si="800"/>
        <v>45914</v>
      </c>
      <c r="U1748" s="44">
        <v>2500</v>
      </c>
      <c r="V1748" s="44">
        <f t="shared" si="801"/>
        <v>0</v>
      </c>
      <c r="W1748" s="77">
        <f t="shared" si="802"/>
        <v>2500</v>
      </c>
      <c r="X1748" s="78">
        <f t="shared" si="803"/>
        <v>0</v>
      </c>
      <c r="Y1748" s="44" cm="1">
        <f t="array" ref="Y1748">_xlfn.IFNA(_xlfn.IFS(AND(Q1748&gt;=2000, Q1748&lt;3000), 10000, AND(Q1748&gt;=3000, Q1748&lt;4000), 15000, AND(Q1748&gt;=4000, Q1748&lt;5000), 20000, AND(Q1748&gt;=5000), 25000),0)</f>
        <v>0</v>
      </c>
      <c r="Z1748" s="91">
        <f t="shared" si="804"/>
        <v>300</v>
      </c>
      <c r="AA1748" s="44">
        <f t="shared" si="805"/>
        <v>0</v>
      </c>
      <c r="AB1748" s="44"/>
      <c r="AC1748" s="44"/>
      <c r="AD1748" s="44"/>
      <c r="AE1748" s="44">
        <f>VLOOKUP(O1748,정산업데이트!$A$6:$B$12,2,10)</f>
        <v>0</v>
      </c>
      <c r="AF1748" s="44"/>
      <c r="AG1748" s="79">
        <f t="shared" si="806"/>
        <v>300</v>
      </c>
      <c r="AH1748" s="80">
        <f t="shared" si="807"/>
        <v>2800</v>
      </c>
      <c r="AI1748" s="93"/>
      <c r="AJ1748" s="84" t="s">
        <v>10624</v>
      </c>
      <c r="AK1748" s="84" t="s">
        <v>73</v>
      </c>
      <c r="AL1748" s="84" t="s">
        <v>10625</v>
      </c>
      <c r="AM1748" s="84" t="s">
        <v>11067</v>
      </c>
      <c r="AN1748" s="84" t="s">
        <v>1151</v>
      </c>
      <c r="AO1748" s="84" t="s">
        <v>11068</v>
      </c>
      <c r="AP1748" s="84" t="s">
        <v>11069</v>
      </c>
      <c r="AQ1748" s="84" t="s">
        <v>122</v>
      </c>
      <c r="AR1748" s="85">
        <v>1</v>
      </c>
      <c r="AS1748" s="86">
        <v>3</v>
      </c>
      <c r="AT1748" s="86">
        <v>1E-3</v>
      </c>
      <c r="AU1748" s="86">
        <v>3</v>
      </c>
      <c r="AV1748" s="84" t="s">
        <v>8</v>
      </c>
      <c r="AW1748" s="86">
        <v>150</v>
      </c>
      <c r="AX1748" s="84" t="s">
        <v>68</v>
      </c>
      <c r="AY1748" s="84" t="s">
        <v>68</v>
      </c>
      <c r="AZ1748" s="84" t="s">
        <v>68</v>
      </c>
      <c r="BA1748" s="84" t="s">
        <v>68</v>
      </c>
      <c r="BB1748" s="84" t="s">
        <v>68</v>
      </c>
      <c r="BC1748" s="84" t="s">
        <v>141</v>
      </c>
      <c r="BD1748" s="84" t="s">
        <v>79</v>
      </c>
      <c r="BE1748" s="84" t="s">
        <v>80</v>
      </c>
      <c r="BF1748" s="84" t="s">
        <v>122</v>
      </c>
      <c r="BG1748" s="84" t="s">
        <v>69</v>
      </c>
      <c r="BH1748" s="92" t="s">
        <v>11070</v>
      </c>
      <c r="BI1748" s="84" t="s">
        <v>122</v>
      </c>
      <c r="BJ1748" s="84" t="s">
        <v>11071</v>
      </c>
      <c r="BK1748" s="84" t="s">
        <v>75</v>
      </c>
      <c r="BL1748" s="84" t="s">
        <v>122</v>
      </c>
      <c r="BM1748" s="84" t="s">
        <v>79</v>
      </c>
      <c r="BN1748" s="84" t="s">
        <v>70</v>
      </c>
      <c r="BO1748" s="84" t="s">
        <v>71</v>
      </c>
      <c r="BP1748" s="84" t="s">
        <v>122</v>
      </c>
      <c r="BQ1748" s="84" t="s">
        <v>163</v>
      </c>
    </row>
    <row r="1749" spans="1:69" ht="14.4" x14ac:dyDescent="0.3">
      <c r="A1749" s="40" t="str">
        <f t="shared" si="781"/>
        <v>2025-09-14</v>
      </c>
      <c r="B1749" s="40" t="str">
        <f t="shared" si="782"/>
        <v>SYD</v>
      </c>
      <c r="C1749" s="39" t="str">
        <f t="shared" si="783"/>
        <v>98812563633</v>
      </c>
      <c r="D1749" s="41" t="str">
        <f t="shared" si="784"/>
        <v>PKR253508530</v>
      </c>
      <c r="E1749" s="41" t="str">
        <f t="shared" si="785"/>
        <v>596421480564</v>
      </c>
      <c r="F1749" s="39" t="str">
        <f t="shared" si="786"/>
        <v>2254231</v>
      </c>
      <c r="G1749" s="39" t="str">
        <f t="shared" si="787"/>
        <v>WISE EXPRESS(OZPRODUCT)</v>
      </c>
      <c r="H1749" s="41" t="str">
        <f t="shared" si="788"/>
        <v>김하정</v>
      </c>
      <c r="I1749" s="39" t="str">
        <f t="shared" si="789"/>
        <v>15824</v>
      </c>
      <c r="J1749" s="52" t="str">
        <f t="shared" si="790"/>
        <v/>
      </c>
      <c r="K1749" s="75">
        <f t="shared" si="791"/>
        <v>1</v>
      </c>
      <c r="L1749" s="76">
        <f t="shared" si="792"/>
        <v>3</v>
      </c>
      <c r="M1749" s="76">
        <f t="shared" si="793"/>
        <v>1E-3</v>
      </c>
      <c r="N1749" s="76">
        <f t="shared" si="794"/>
        <v>3</v>
      </c>
      <c r="O1749" s="42">
        <f t="shared" si="795"/>
        <v>3</v>
      </c>
      <c r="P1749" s="39" t="str">
        <f t="shared" si="796"/>
        <v>일반(목록배제,Normal-Manifest Exception)</v>
      </c>
      <c r="Q1749" s="72">
        <f t="shared" si="797"/>
        <v>150</v>
      </c>
      <c r="R1749" s="43" t="str">
        <f t="shared" si="798"/>
        <v>OZ602</v>
      </c>
      <c r="S1749" s="82" t="str">
        <f t="shared" si="799"/>
        <v/>
      </c>
      <c r="T1749" s="40">
        <f t="shared" si="800"/>
        <v>45914</v>
      </c>
      <c r="U1749" s="44">
        <v>2500</v>
      </c>
      <c r="V1749" s="44">
        <f t="shared" si="801"/>
        <v>0</v>
      </c>
      <c r="W1749" s="77">
        <f t="shared" si="802"/>
        <v>2500</v>
      </c>
      <c r="X1749" s="78">
        <f t="shared" si="803"/>
        <v>0</v>
      </c>
      <c r="Y1749" s="44" cm="1">
        <f t="array" ref="Y1749">_xlfn.IFNA(_xlfn.IFS(AND(Q1749&gt;=2000, Q1749&lt;3000), 10000, AND(Q1749&gt;=3000, Q1749&lt;4000), 15000, AND(Q1749&gt;=4000, Q1749&lt;5000), 20000, AND(Q1749&gt;=5000), 25000),0)</f>
        <v>0</v>
      </c>
      <c r="Z1749" s="91">
        <f t="shared" si="804"/>
        <v>300</v>
      </c>
      <c r="AA1749" s="44">
        <f t="shared" si="805"/>
        <v>0</v>
      </c>
      <c r="AB1749" s="44"/>
      <c r="AC1749" s="44"/>
      <c r="AD1749" s="44"/>
      <c r="AE1749" s="44">
        <f>VLOOKUP(O1749,정산업데이트!$A$6:$B$12,2,10)</f>
        <v>0</v>
      </c>
      <c r="AF1749" s="44"/>
      <c r="AG1749" s="79">
        <f t="shared" si="806"/>
        <v>300</v>
      </c>
      <c r="AH1749" s="80">
        <f t="shared" si="807"/>
        <v>2800</v>
      </c>
      <c r="AI1749" s="93"/>
      <c r="AJ1749" s="84" t="s">
        <v>10624</v>
      </c>
      <c r="AK1749" s="84" t="s">
        <v>73</v>
      </c>
      <c r="AL1749" s="84" t="s">
        <v>10625</v>
      </c>
      <c r="AM1749" s="84" t="s">
        <v>11072</v>
      </c>
      <c r="AN1749" s="84" t="s">
        <v>3091</v>
      </c>
      <c r="AO1749" s="84" t="s">
        <v>11073</v>
      </c>
      <c r="AP1749" s="84" t="s">
        <v>11074</v>
      </c>
      <c r="AQ1749" s="84" t="s">
        <v>122</v>
      </c>
      <c r="AR1749" s="85">
        <v>1</v>
      </c>
      <c r="AS1749" s="86">
        <v>3</v>
      </c>
      <c r="AT1749" s="86">
        <v>1E-3</v>
      </c>
      <c r="AU1749" s="86">
        <v>3</v>
      </c>
      <c r="AV1749" s="84" t="s">
        <v>8</v>
      </c>
      <c r="AW1749" s="86">
        <v>150</v>
      </c>
      <c r="AX1749" s="84" t="s">
        <v>68</v>
      </c>
      <c r="AY1749" s="84" t="s">
        <v>68</v>
      </c>
      <c r="AZ1749" s="84" t="s">
        <v>68</v>
      </c>
      <c r="BA1749" s="84" t="s">
        <v>68</v>
      </c>
      <c r="BB1749" s="84" t="s">
        <v>68</v>
      </c>
      <c r="BC1749" s="84" t="s">
        <v>141</v>
      </c>
      <c r="BD1749" s="84" t="s">
        <v>79</v>
      </c>
      <c r="BE1749" s="84" t="s">
        <v>80</v>
      </c>
      <c r="BF1749" s="84" t="s">
        <v>122</v>
      </c>
      <c r="BG1749" s="84" t="s">
        <v>69</v>
      </c>
      <c r="BH1749" s="92" t="s">
        <v>11075</v>
      </c>
      <c r="BI1749" s="84" t="s">
        <v>122</v>
      </c>
      <c r="BJ1749" s="84" t="s">
        <v>11076</v>
      </c>
      <c r="BK1749" s="84" t="s">
        <v>75</v>
      </c>
      <c r="BL1749" s="84" t="s">
        <v>122</v>
      </c>
      <c r="BM1749" s="84" t="s">
        <v>79</v>
      </c>
      <c r="BN1749" s="84" t="s">
        <v>70</v>
      </c>
      <c r="BO1749" s="84" t="s">
        <v>71</v>
      </c>
      <c r="BP1749" s="84" t="s">
        <v>122</v>
      </c>
      <c r="BQ1749" s="84" t="s">
        <v>163</v>
      </c>
    </row>
    <row r="1750" spans="1:69" ht="14.4" x14ac:dyDescent="0.3">
      <c r="A1750" s="40" t="str">
        <f t="shared" si="781"/>
        <v>2025-09-14</v>
      </c>
      <c r="B1750" s="40" t="str">
        <f t="shared" si="782"/>
        <v>SYD</v>
      </c>
      <c r="C1750" s="39" t="str">
        <f t="shared" si="783"/>
        <v>98812563633</v>
      </c>
      <c r="D1750" s="41" t="str">
        <f t="shared" si="784"/>
        <v>PAU029761867</v>
      </c>
      <c r="E1750" s="41" t="str">
        <f t="shared" si="785"/>
        <v>596421479234</v>
      </c>
      <c r="F1750" s="39" t="str">
        <f t="shared" si="786"/>
        <v>2254256</v>
      </c>
      <c r="G1750" s="39" t="str">
        <f t="shared" si="787"/>
        <v>WISE EXPRESS(BOOSTUP)</v>
      </c>
      <c r="H1750" s="41" t="str">
        <f t="shared" si="788"/>
        <v>이동임</v>
      </c>
      <c r="I1750" s="39" t="str">
        <f t="shared" si="789"/>
        <v>33115</v>
      </c>
      <c r="J1750" s="52" t="str">
        <f t="shared" si="790"/>
        <v/>
      </c>
      <c r="K1750" s="75">
        <f t="shared" si="791"/>
        <v>1</v>
      </c>
      <c r="L1750" s="76">
        <f t="shared" si="792"/>
        <v>1</v>
      </c>
      <c r="M1750" s="76">
        <f t="shared" si="793"/>
        <v>1E-3</v>
      </c>
      <c r="N1750" s="76">
        <f t="shared" si="794"/>
        <v>1</v>
      </c>
      <c r="O1750" s="42">
        <f t="shared" si="795"/>
        <v>1</v>
      </c>
      <c r="P1750" s="39" t="str">
        <f t="shared" si="796"/>
        <v>목록(Manifest)</v>
      </c>
      <c r="Q1750" s="72">
        <f t="shared" si="797"/>
        <v>60</v>
      </c>
      <c r="R1750" s="43" t="str">
        <f t="shared" si="798"/>
        <v>OZ602</v>
      </c>
      <c r="S1750" s="82" t="str">
        <f t="shared" si="799"/>
        <v/>
      </c>
      <c r="T1750" s="40">
        <f t="shared" si="800"/>
        <v>45914</v>
      </c>
      <c r="U1750" s="44">
        <v>2500</v>
      </c>
      <c r="V1750" s="44">
        <f t="shared" si="801"/>
        <v>0</v>
      </c>
      <c r="W1750" s="77">
        <f t="shared" si="802"/>
        <v>2500</v>
      </c>
      <c r="X1750" s="78">
        <f t="shared" si="803"/>
        <v>0</v>
      </c>
      <c r="Y1750" s="44" cm="1">
        <f t="array" ref="Y1750">_xlfn.IFNA(_xlfn.IFS(AND(Q1750&gt;=2000, Q1750&lt;3000), 10000, AND(Q1750&gt;=3000, Q1750&lt;4000), 15000, AND(Q1750&gt;=4000, Q1750&lt;5000), 20000, AND(Q1750&gt;=5000), 25000),0)</f>
        <v>0</v>
      </c>
      <c r="Z1750" s="91">
        <f t="shared" si="804"/>
        <v>0</v>
      </c>
      <c r="AA1750" s="44">
        <f t="shared" si="805"/>
        <v>0</v>
      </c>
      <c r="AB1750" s="44"/>
      <c r="AC1750" s="44"/>
      <c r="AD1750" s="44"/>
      <c r="AE1750" s="44">
        <f>VLOOKUP(O1750,정산업데이트!$A$6:$B$12,2,10)</f>
        <v>0</v>
      </c>
      <c r="AF1750" s="44"/>
      <c r="AG1750" s="79">
        <f t="shared" si="806"/>
        <v>0</v>
      </c>
      <c r="AH1750" s="80">
        <f t="shared" si="807"/>
        <v>2500</v>
      </c>
      <c r="AJ1750" s="84" t="s">
        <v>10624</v>
      </c>
      <c r="AK1750" s="84" t="s">
        <v>73</v>
      </c>
      <c r="AL1750" s="84" t="s">
        <v>10625</v>
      </c>
      <c r="AM1750" s="84" t="s">
        <v>11077</v>
      </c>
      <c r="AN1750" s="84" t="s">
        <v>11078</v>
      </c>
      <c r="AO1750" s="84" t="s">
        <v>11079</v>
      </c>
      <c r="AP1750" s="84" t="s">
        <v>11080</v>
      </c>
      <c r="AQ1750" s="84" t="s">
        <v>122</v>
      </c>
      <c r="AR1750" s="85">
        <v>1</v>
      </c>
      <c r="AS1750" s="86">
        <v>1</v>
      </c>
      <c r="AT1750" s="86">
        <v>1E-3</v>
      </c>
      <c r="AU1750" s="86">
        <v>1</v>
      </c>
      <c r="AV1750" s="84" t="s">
        <v>7</v>
      </c>
      <c r="AW1750" s="86">
        <v>60</v>
      </c>
      <c r="AX1750" s="84" t="s">
        <v>68</v>
      </c>
      <c r="AY1750" s="84" t="s">
        <v>68</v>
      </c>
      <c r="AZ1750" s="84" t="s">
        <v>68</v>
      </c>
      <c r="BA1750" s="84" t="s">
        <v>68</v>
      </c>
      <c r="BB1750" s="84" t="s">
        <v>68</v>
      </c>
      <c r="BC1750" s="84" t="s">
        <v>129</v>
      </c>
      <c r="BD1750" s="84" t="s">
        <v>91</v>
      </c>
      <c r="BE1750" s="84" t="s">
        <v>92</v>
      </c>
      <c r="BF1750" s="84" t="s">
        <v>122</v>
      </c>
      <c r="BG1750" s="84" t="s">
        <v>69</v>
      </c>
      <c r="BH1750" s="92" t="s">
        <v>11081</v>
      </c>
      <c r="BI1750" s="84" t="s">
        <v>122</v>
      </c>
      <c r="BJ1750" s="84" t="s">
        <v>11082</v>
      </c>
      <c r="BK1750" s="84" t="s">
        <v>75</v>
      </c>
      <c r="BL1750" s="84" t="s">
        <v>122</v>
      </c>
      <c r="BM1750" s="84" t="s">
        <v>91</v>
      </c>
      <c r="BN1750" s="84" t="s">
        <v>70</v>
      </c>
      <c r="BO1750" s="84" t="s">
        <v>71</v>
      </c>
      <c r="BP1750" s="84" t="s">
        <v>122</v>
      </c>
      <c r="BQ1750" s="84" t="s">
        <v>163</v>
      </c>
    </row>
    <row r="1751" spans="1:69" ht="14.4" x14ac:dyDescent="0.3">
      <c r="A1751" s="40" t="str">
        <f t="shared" si="781"/>
        <v>2025-09-14</v>
      </c>
      <c r="B1751" s="40" t="str">
        <f t="shared" si="782"/>
        <v>SYD</v>
      </c>
      <c r="C1751" s="39" t="str">
        <f t="shared" si="783"/>
        <v>98812563633</v>
      </c>
      <c r="D1751" s="41" t="str">
        <f t="shared" si="784"/>
        <v>PAU029761866</v>
      </c>
      <c r="E1751" s="41" t="str">
        <f t="shared" si="785"/>
        <v>596421479245</v>
      </c>
      <c r="F1751" s="39" t="str">
        <f t="shared" si="786"/>
        <v>2254256</v>
      </c>
      <c r="G1751" s="39" t="str">
        <f t="shared" si="787"/>
        <v>WISE EXPRESS(BOOSTUP)</v>
      </c>
      <c r="H1751" s="41" t="str">
        <f t="shared" si="788"/>
        <v>정예진</v>
      </c>
      <c r="I1751" s="39" t="str">
        <f t="shared" si="789"/>
        <v>21940</v>
      </c>
      <c r="J1751" s="52" t="str">
        <f t="shared" si="790"/>
        <v/>
      </c>
      <c r="K1751" s="75">
        <f t="shared" si="791"/>
        <v>1</v>
      </c>
      <c r="L1751" s="76">
        <f t="shared" si="792"/>
        <v>2</v>
      </c>
      <c r="M1751" s="76">
        <f t="shared" si="793"/>
        <v>1E-3</v>
      </c>
      <c r="N1751" s="76">
        <f t="shared" si="794"/>
        <v>2</v>
      </c>
      <c r="O1751" s="42">
        <f t="shared" si="795"/>
        <v>2</v>
      </c>
      <c r="P1751" s="39" t="str">
        <f t="shared" si="796"/>
        <v>일반(목록배제,Normal-Manifest Exception)</v>
      </c>
      <c r="Q1751" s="72">
        <f t="shared" si="797"/>
        <v>120</v>
      </c>
      <c r="R1751" s="43" t="str">
        <f t="shared" si="798"/>
        <v>OZ602</v>
      </c>
      <c r="S1751" s="82" t="str">
        <f t="shared" si="799"/>
        <v/>
      </c>
      <c r="T1751" s="40">
        <f t="shared" si="800"/>
        <v>45914</v>
      </c>
      <c r="U1751" s="44">
        <v>2500</v>
      </c>
      <c r="V1751" s="44">
        <f t="shared" si="801"/>
        <v>0</v>
      </c>
      <c r="W1751" s="77">
        <f t="shared" si="802"/>
        <v>2500</v>
      </c>
      <c r="X1751" s="78">
        <f t="shared" si="803"/>
        <v>0</v>
      </c>
      <c r="Y1751" s="44" cm="1">
        <f t="array" ref="Y1751">_xlfn.IFNA(_xlfn.IFS(AND(Q1751&gt;=2000, Q1751&lt;3000), 10000, AND(Q1751&gt;=3000, Q1751&lt;4000), 15000, AND(Q1751&gt;=4000, Q1751&lt;5000), 20000, AND(Q1751&gt;=5000), 25000),0)</f>
        <v>0</v>
      </c>
      <c r="Z1751" s="91">
        <f t="shared" si="804"/>
        <v>300</v>
      </c>
      <c r="AA1751" s="44">
        <f t="shared" si="805"/>
        <v>0</v>
      </c>
      <c r="AB1751" s="44"/>
      <c r="AC1751" s="44"/>
      <c r="AD1751" s="44"/>
      <c r="AE1751" s="44">
        <f>VLOOKUP(O1751,정산업데이트!$A$6:$B$12,2,10)</f>
        <v>0</v>
      </c>
      <c r="AF1751" s="44"/>
      <c r="AG1751" s="79">
        <f t="shared" si="806"/>
        <v>300</v>
      </c>
      <c r="AH1751" s="80">
        <f t="shared" si="807"/>
        <v>2800</v>
      </c>
      <c r="AI1751" s="93"/>
      <c r="AJ1751" s="84" t="s">
        <v>10624</v>
      </c>
      <c r="AK1751" s="84" t="s">
        <v>73</v>
      </c>
      <c r="AL1751" s="84" t="s">
        <v>10625</v>
      </c>
      <c r="AM1751" s="84" t="s">
        <v>11083</v>
      </c>
      <c r="AN1751" s="84" t="s">
        <v>7571</v>
      </c>
      <c r="AO1751" s="84" t="s">
        <v>11084</v>
      </c>
      <c r="AP1751" s="84" t="s">
        <v>11085</v>
      </c>
      <c r="AQ1751" s="84" t="s">
        <v>122</v>
      </c>
      <c r="AR1751" s="85">
        <v>1</v>
      </c>
      <c r="AS1751" s="86">
        <v>2</v>
      </c>
      <c r="AT1751" s="86">
        <v>1E-3</v>
      </c>
      <c r="AU1751" s="86">
        <v>2</v>
      </c>
      <c r="AV1751" s="84" t="s">
        <v>8</v>
      </c>
      <c r="AW1751" s="86">
        <v>120</v>
      </c>
      <c r="AX1751" s="84" t="s">
        <v>68</v>
      </c>
      <c r="AY1751" s="84" t="s">
        <v>68</v>
      </c>
      <c r="AZ1751" s="84" t="s">
        <v>68</v>
      </c>
      <c r="BA1751" s="84" t="s">
        <v>68</v>
      </c>
      <c r="BB1751" s="84" t="s">
        <v>68</v>
      </c>
      <c r="BC1751" s="84" t="s">
        <v>129</v>
      </c>
      <c r="BD1751" s="84" t="s">
        <v>91</v>
      </c>
      <c r="BE1751" s="84" t="s">
        <v>92</v>
      </c>
      <c r="BF1751" s="84" t="s">
        <v>122</v>
      </c>
      <c r="BG1751" s="84" t="s">
        <v>69</v>
      </c>
      <c r="BH1751" s="92" t="s">
        <v>11086</v>
      </c>
      <c r="BI1751" s="84" t="s">
        <v>122</v>
      </c>
      <c r="BJ1751" s="84" t="s">
        <v>11087</v>
      </c>
      <c r="BK1751" s="84" t="s">
        <v>75</v>
      </c>
      <c r="BL1751" s="84" t="s">
        <v>122</v>
      </c>
      <c r="BM1751" s="84" t="s">
        <v>91</v>
      </c>
      <c r="BN1751" s="84" t="s">
        <v>70</v>
      </c>
      <c r="BO1751" s="84" t="s">
        <v>71</v>
      </c>
      <c r="BP1751" s="84" t="s">
        <v>122</v>
      </c>
      <c r="BQ1751" s="84" t="s">
        <v>163</v>
      </c>
    </row>
    <row r="1752" spans="1:69" ht="14.4" x14ac:dyDescent="0.3">
      <c r="A1752" s="40" t="str">
        <f t="shared" si="781"/>
        <v>2025-09-14</v>
      </c>
      <c r="B1752" s="40" t="str">
        <f t="shared" si="782"/>
        <v>SYD</v>
      </c>
      <c r="C1752" s="39" t="str">
        <f t="shared" si="783"/>
        <v>98812563633</v>
      </c>
      <c r="D1752" s="41" t="str">
        <f t="shared" si="784"/>
        <v>PAU029761868</v>
      </c>
      <c r="E1752" s="41" t="str">
        <f t="shared" si="785"/>
        <v>596421479256</v>
      </c>
      <c r="F1752" s="39" t="str">
        <f t="shared" si="786"/>
        <v>2254256</v>
      </c>
      <c r="G1752" s="39" t="str">
        <f t="shared" si="787"/>
        <v>WISE EXPRESS(BOOSTUP)</v>
      </c>
      <c r="H1752" s="41" t="str">
        <f t="shared" si="788"/>
        <v>김소원</v>
      </c>
      <c r="I1752" s="39" t="str">
        <f t="shared" si="789"/>
        <v>63333</v>
      </c>
      <c r="J1752" s="52" t="str">
        <f t="shared" si="790"/>
        <v/>
      </c>
      <c r="K1752" s="75">
        <f t="shared" si="791"/>
        <v>1</v>
      </c>
      <c r="L1752" s="76">
        <f t="shared" si="792"/>
        <v>2</v>
      </c>
      <c r="M1752" s="76">
        <f t="shared" si="793"/>
        <v>1E-3</v>
      </c>
      <c r="N1752" s="76">
        <f t="shared" si="794"/>
        <v>2</v>
      </c>
      <c r="O1752" s="42">
        <f t="shared" si="795"/>
        <v>2</v>
      </c>
      <c r="P1752" s="39" t="str">
        <f t="shared" si="796"/>
        <v>목록(Manifest)</v>
      </c>
      <c r="Q1752" s="72">
        <f t="shared" si="797"/>
        <v>100</v>
      </c>
      <c r="R1752" s="43" t="str">
        <f t="shared" si="798"/>
        <v>OZ602</v>
      </c>
      <c r="S1752" s="82" t="str">
        <f t="shared" si="799"/>
        <v/>
      </c>
      <c r="T1752" s="40">
        <f t="shared" si="800"/>
        <v>45914</v>
      </c>
      <c r="U1752" s="44">
        <v>2500</v>
      </c>
      <c r="V1752" s="44">
        <f t="shared" si="801"/>
        <v>0</v>
      </c>
      <c r="W1752" s="77">
        <f t="shared" si="802"/>
        <v>2500</v>
      </c>
      <c r="X1752" s="78">
        <f t="shared" si="803"/>
        <v>0</v>
      </c>
      <c r="Y1752" s="44" cm="1">
        <f t="array" ref="Y1752">_xlfn.IFNA(_xlfn.IFS(AND(Q1752&gt;=2000, Q1752&lt;3000), 10000, AND(Q1752&gt;=3000, Q1752&lt;4000), 15000, AND(Q1752&gt;=4000, Q1752&lt;5000), 20000, AND(Q1752&gt;=5000), 25000),0)</f>
        <v>0</v>
      </c>
      <c r="Z1752" s="91">
        <f t="shared" si="804"/>
        <v>0</v>
      </c>
      <c r="AA1752" s="44">
        <f t="shared" si="805"/>
        <v>3000</v>
      </c>
      <c r="AB1752" s="44"/>
      <c r="AC1752" s="44"/>
      <c r="AD1752" s="44"/>
      <c r="AE1752" s="44">
        <f>VLOOKUP(O1752,정산업데이트!$A$6:$B$12,2,10)</f>
        <v>0</v>
      </c>
      <c r="AF1752" s="44"/>
      <c r="AG1752" s="79">
        <f t="shared" si="806"/>
        <v>3000</v>
      </c>
      <c r="AH1752" s="80">
        <f t="shared" si="807"/>
        <v>5500</v>
      </c>
      <c r="AI1752" s="93"/>
      <c r="AJ1752" s="84" t="s">
        <v>10624</v>
      </c>
      <c r="AK1752" s="84" t="s">
        <v>73</v>
      </c>
      <c r="AL1752" s="84" t="s">
        <v>10625</v>
      </c>
      <c r="AM1752" s="84" t="s">
        <v>11088</v>
      </c>
      <c r="AN1752" s="84" t="s">
        <v>8900</v>
      </c>
      <c r="AO1752" s="84" t="s">
        <v>11089</v>
      </c>
      <c r="AP1752" s="84" t="s">
        <v>11090</v>
      </c>
      <c r="AQ1752" s="84" t="s">
        <v>122</v>
      </c>
      <c r="AR1752" s="85">
        <v>1</v>
      </c>
      <c r="AS1752" s="86">
        <v>2</v>
      </c>
      <c r="AT1752" s="86">
        <v>1E-3</v>
      </c>
      <c r="AU1752" s="86">
        <v>2</v>
      </c>
      <c r="AV1752" s="84" t="s">
        <v>7</v>
      </c>
      <c r="AW1752" s="86">
        <v>100</v>
      </c>
      <c r="AX1752" s="84" t="s">
        <v>68</v>
      </c>
      <c r="AY1752" s="84" t="s">
        <v>68</v>
      </c>
      <c r="AZ1752" s="84" t="s">
        <v>68</v>
      </c>
      <c r="BA1752" s="84" t="s">
        <v>68</v>
      </c>
      <c r="BB1752" s="84" t="s">
        <v>68</v>
      </c>
      <c r="BC1752" s="84" t="s">
        <v>129</v>
      </c>
      <c r="BD1752" s="84" t="s">
        <v>91</v>
      </c>
      <c r="BE1752" s="84" t="s">
        <v>92</v>
      </c>
      <c r="BF1752" s="84" t="s">
        <v>122</v>
      </c>
      <c r="BG1752" s="84" t="s">
        <v>69</v>
      </c>
      <c r="BH1752" s="92" t="s">
        <v>11091</v>
      </c>
      <c r="BI1752" s="84" t="s">
        <v>122</v>
      </c>
      <c r="BJ1752" s="84" t="s">
        <v>11092</v>
      </c>
      <c r="BK1752" s="84" t="s">
        <v>75</v>
      </c>
      <c r="BL1752" s="84" t="s">
        <v>122</v>
      </c>
      <c r="BM1752" s="84" t="s">
        <v>91</v>
      </c>
      <c r="BN1752" s="84" t="s">
        <v>70</v>
      </c>
      <c r="BO1752" s="84" t="s">
        <v>71</v>
      </c>
      <c r="BP1752" s="84" t="s">
        <v>122</v>
      </c>
      <c r="BQ1752" s="84" t="s">
        <v>163</v>
      </c>
    </row>
    <row r="1753" spans="1:69" ht="14.4" x14ac:dyDescent="0.3">
      <c r="A1753" s="40" t="str">
        <f t="shared" si="781"/>
        <v>2025-09-14</v>
      </c>
      <c r="B1753" s="40" t="str">
        <f t="shared" si="782"/>
        <v>SYD</v>
      </c>
      <c r="C1753" s="39" t="str">
        <f t="shared" si="783"/>
        <v>98812563633</v>
      </c>
      <c r="D1753" s="41" t="str">
        <f t="shared" si="784"/>
        <v>PAU029761863</v>
      </c>
      <c r="E1753" s="41" t="str">
        <f t="shared" si="785"/>
        <v>596421479260</v>
      </c>
      <c r="F1753" s="39" t="str">
        <f t="shared" si="786"/>
        <v>2254256</v>
      </c>
      <c r="G1753" s="39" t="str">
        <f t="shared" si="787"/>
        <v>WISE EXPRESS(BOOSTUP)</v>
      </c>
      <c r="H1753" s="41" t="str">
        <f t="shared" si="788"/>
        <v>김현아</v>
      </c>
      <c r="I1753" s="39" t="str">
        <f t="shared" si="789"/>
        <v>10218</v>
      </c>
      <c r="J1753" s="52" t="str">
        <f t="shared" si="790"/>
        <v/>
      </c>
      <c r="K1753" s="75">
        <f t="shared" si="791"/>
        <v>1</v>
      </c>
      <c r="L1753" s="76">
        <f t="shared" si="792"/>
        <v>1</v>
      </c>
      <c r="M1753" s="76">
        <f t="shared" si="793"/>
        <v>1E-3</v>
      </c>
      <c r="N1753" s="76">
        <f t="shared" si="794"/>
        <v>1</v>
      </c>
      <c r="O1753" s="42">
        <f t="shared" si="795"/>
        <v>1</v>
      </c>
      <c r="P1753" s="39" t="str">
        <f t="shared" si="796"/>
        <v>일반(목록배제,Normal-Manifest Exception)</v>
      </c>
      <c r="Q1753" s="72">
        <f t="shared" si="797"/>
        <v>50</v>
      </c>
      <c r="R1753" s="43" t="str">
        <f t="shared" si="798"/>
        <v>OZ602</v>
      </c>
      <c r="S1753" s="82" t="str">
        <f t="shared" si="799"/>
        <v/>
      </c>
      <c r="T1753" s="40">
        <f t="shared" si="800"/>
        <v>45914</v>
      </c>
      <c r="U1753" s="44">
        <v>2500</v>
      </c>
      <c r="V1753" s="44">
        <f t="shared" si="801"/>
        <v>0</v>
      </c>
      <c r="W1753" s="77">
        <f t="shared" si="802"/>
        <v>2500</v>
      </c>
      <c r="X1753" s="78">
        <f t="shared" si="803"/>
        <v>0</v>
      </c>
      <c r="Y1753" s="44" cm="1">
        <f t="array" ref="Y1753">_xlfn.IFNA(_xlfn.IFS(AND(Q1753&gt;=2000, Q1753&lt;3000), 10000, AND(Q1753&gt;=3000, Q1753&lt;4000), 15000, AND(Q1753&gt;=4000, Q1753&lt;5000), 20000, AND(Q1753&gt;=5000), 25000),0)</f>
        <v>0</v>
      </c>
      <c r="Z1753" s="91">
        <f t="shared" si="804"/>
        <v>300</v>
      </c>
      <c r="AA1753" s="44">
        <f t="shared" si="805"/>
        <v>0</v>
      </c>
      <c r="AB1753" s="44"/>
      <c r="AC1753" s="44"/>
      <c r="AD1753" s="44"/>
      <c r="AE1753" s="44">
        <f>VLOOKUP(O1753,정산업데이트!$A$6:$B$12,2,10)</f>
        <v>0</v>
      </c>
      <c r="AF1753" s="44"/>
      <c r="AG1753" s="79">
        <f t="shared" si="806"/>
        <v>300</v>
      </c>
      <c r="AH1753" s="80">
        <f t="shared" si="807"/>
        <v>2800</v>
      </c>
      <c r="AI1753" s="93"/>
      <c r="AJ1753" s="84" t="s">
        <v>10624</v>
      </c>
      <c r="AK1753" s="84" t="s">
        <v>73</v>
      </c>
      <c r="AL1753" s="84" t="s">
        <v>10625</v>
      </c>
      <c r="AM1753" s="84" t="s">
        <v>11093</v>
      </c>
      <c r="AN1753" s="84" t="s">
        <v>385</v>
      </c>
      <c r="AO1753" s="84" t="s">
        <v>11094</v>
      </c>
      <c r="AP1753" s="84" t="s">
        <v>11095</v>
      </c>
      <c r="AQ1753" s="84" t="s">
        <v>122</v>
      </c>
      <c r="AR1753" s="85">
        <v>1</v>
      </c>
      <c r="AS1753" s="86">
        <v>1</v>
      </c>
      <c r="AT1753" s="86">
        <v>1E-3</v>
      </c>
      <c r="AU1753" s="86">
        <v>1</v>
      </c>
      <c r="AV1753" s="84" t="s">
        <v>8</v>
      </c>
      <c r="AW1753" s="86">
        <v>50</v>
      </c>
      <c r="AX1753" s="84" t="s">
        <v>68</v>
      </c>
      <c r="AY1753" s="84" t="s">
        <v>68</v>
      </c>
      <c r="AZ1753" s="84" t="s">
        <v>68</v>
      </c>
      <c r="BA1753" s="84" t="s">
        <v>68</v>
      </c>
      <c r="BB1753" s="84" t="s">
        <v>68</v>
      </c>
      <c r="BC1753" s="84" t="s">
        <v>129</v>
      </c>
      <c r="BD1753" s="84" t="s">
        <v>91</v>
      </c>
      <c r="BE1753" s="84" t="s">
        <v>92</v>
      </c>
      <c r="BF1753" s="84" t="s">
        <v>122</v>
      </c>
      <c r="BG1753" s="84" t="s">
        <v>69</v>
      </c>
      <c r="BH1753" s="92" t="s">
        <v>11096</v>
      </c>
      <c r="BI1753" s="84" t="s">
        <v>122</v>
      </c>
      <c r="BJ1753" s="84" t="s">
        <v>11097</v>
      </c>
      <c r="BK1753" s="84" t="s">
        <v>75</v>
      </c>
      <c r="BL1753" s="84" t="s">
        <v>122</v>
      </c>
      <c r="BM1753" s="84" t="s">
        <v>91</v>
      </c>
      <c r="BN1753" s="84" t="s">
        <v>70</v>
      </c>
      <c r="BO1753" s="84" t="s">
        <v>71</v>
      </c>
      <c r="BP1753" s="84" t="s">
        <v>122</v>
      </c>
      <c r="BQ1753" s="84" t="s">
        <v>163</v>
      </c>
    </row>
    <row r="1754" spans="1:69" ht="14.4" x14ac:dyDescent="0.3">
      <c r="A1754" s="40" t="str">
        <f t="shared" si="781"/>
        <v>2025-09-14</v>
      </c>
      <c r="B1754" s="40" t="str">
        <f t="shared" si="782"/>
        <v>SYD</v>
      </c>
      <c r="C1754" s="39" t="str">
        <f t="shared" si="783"/>
        <v>98812563633</v>
      </c>
      <c r="D1754" s="41" t="str">
        <f t="shared" si="784"/>
        <v>PKR253492829</v>
      </c>
      <c r="E1754" s="41" t="str">
        <f t="shared" si="785"/>
        <v>596421479503</v>
      </c>
      <c r="F1754" s="39" t="str">
        <f t="shared" si="786"/>
        <v>2254240</v>
      </c>
      <c r="G1754" s="39" t="str">
        <f t="shared" si="787"/>
        <v>WISE EXPRESS(VITAHUB)</v>
      </c>
      <c r="H1754" s="41" t="str">
        <f t="shared" si="788"/>
        <v>이용기</v>
      </c>
      <c r="I1754" s="39" t="str">
        <f t="shared" si="789"/>
        <v>02215</v>
      </c>
      <c r="J1754" s="52" t="str">
        <f t="shared" si="790"/>
        <v/>
      </c>
      <c r="K1754" s="75">
        <f t="shared" si="791"/>
        <v>1</v>
      </c>
      <c r="L1754" s="76">
        <f t="shared" si="792"/>
        <v>1</v>
      </c>
      <c r="M1754" s="76">
        <f t="shared" si="793"/>
        <v>1E-3</v>
      </c>
      <c r="N1754" s="76">
        <f t="shared" si="794"/>
        <v>1</v>
      </c>
      <c r="O1754" s="42">
        <f t="shared" si="795"/>
        <v>1</v>
      </c>
      <c r="P1754" s="39" t="str">
        <f t="shared" si="796"/>
        <v>목록(Manifest)</v>
      </c>
      <c r="Q1754" s="72">
        <f t="shared" si="797"/>
        <v>35</v>
      </c>
      <c r="R1754" s="43" t="str">
        <f t="shared" si="798"/>
        <v>OZ602</v>
      </c>
      <c r="S1754" s="82" t="str">
        <f t="shared" si="799"/>
        <v/>
      </c>
      <c r="T1754" s="40">
        <f t="shared" si="800"/>
        <v>45914</v>
      </c>
      <c r="U1754" s="44">
        <v>2500</v>
      </c>
      <c r="V1754" s="44">
        <f t="shared" si="801"/>
        <v>0</v>
      </c>
      <c r="W1754" s="77">
        <f t="shared" si="802"/>
        <v>2500</v>
      </c>
      <c r="X1754" s="78">
        <f t="shared" si="803"/>
        <v>0</v>
      </c>
      <c r="Y1754" s="44" cm="1">
        <f t="array" ref="Y1754">_xlfn.IFNA(_xlfn.IFS(AND(Q1754&gt;=2000, Q1754&lt;3000), 10000, AND(Q1754&gt;=3000, Q1754&lt;4000), 15000, AND(Q1754&gt;=4000, Q1754&lt;5000), 20000, AND(Q1754&gt;=5000), 25000),0)</f>
        <v>0</v>
      </c>
      <c r="Z1754" s="91">
        <f t="shared" si="804"/>
        <v>0</v>
      </c>
      <c r="AA1754" s="44">
        <f t="shared" si="805"/>
        <v>0</v>
      </c>
      <c r="AB1754" s="44"/>
      <c r="AC1754" s="44"/>
      <c r="AD1754" s="44"/>
      <c r="AE1754" s="44">
        <f>VLOOKUP(O1754,정산업데이트!$A$6:$B$12,2,10)</f>
        <v>0</v>
      </c>
      <c r="AF1754" s="44"/>
      <c r="AG1754" s="79">
        <f t="shared" si="806"/>
        <v>0</v>
      </c>
      <c r="AH1754" s="80">
        <f t="shared" si="807"/>
        <v>2500</v>
      </c>
      <c r="AI1754" s="93"/>
      <c r="AJ1754" s="84" t="s">
        <v>10624</v>
      </c>
      <c r="AK1754" s="84" t="s">
        <v>73</v>
      </c>
      <c r="AL1754" s="84" t="s">
        <v>10625</v>
      </c>
      <c r="AM1754" s="84" t="s">
        <v>11098</v>
      </c>
      <c r="AN1754" s="84" t="s">
        <v>11099</v>
      </c>
      <c r="AO1754" s="84" t="s">
        <v>11100</v>
      </c>
      <c r="AP1754" s="84" t="s">
        <v>11101</v>
      </c>
      <c r="AQ1754" s="84" t="s">
        <v>122</v>
      </c>
      <c r="AR1754" s="85">
        <v>1</v>
      </c>
      <c r="AS1754" s="86">
        <v>1</v>
      </c>
      <c r="AT1754" s="86">
        <v>1E-3</v>
      </c>
      <c r="AU1754" s="86">
        <v>1</v>
      </c>
      <c r="AV1754" s="84" t="s">
        <v>7</v>
      </c>
      <c r="AW1754" s="86">
        <v>35</v>
      </c>
      <c r="AX1754" s="84" t="s">
        <v>68</v>
      </c>
      <c r="AY1754" s="84" t="s">
        <v>68</v>
      </c>
      <c r="AZ1754" s="84" t="s">
        <v>68</v>
      </c>
      <c r="BA1754" s="84" t="s">
        <v>68</v>
      </c>
      <c r="BB1754" s="84" t="s">
        <v>68</v>
      </c>
      <c r="BC1754" s="84" t="s">
        <v>124</v>
      </c>
      <c r="BD1754" s="84" t="s">
        <v>87</v>
      </c>
      <c r="BE1754" s="84" t="s">
        <v>88</v>
      </c>
      <c r="BF1754" s="84" t="s">
        <v>122</v>
      </c>
      <c r="BG1754" s="84" t="s">
        <v>69</v>
      </c>
      <c r="BH1754" s="92" t="s">
        <v>11102</v>
      </c>
      <c r="BI1754" s="84" t="s">
        <v>122</v>
      </c>
      <c r="BJ1754" s="84" t="s">
        <v>11103</v>
      </c>
      <c r="BK1754" s="84" t="s">
        <v>75</v>
      </c>
      <c r="BL1754" s="84" t="s">
        <v>122</v>
      </c>
      <c r="BM1754" s="84" t="s">
        <v>87</v>
      </c>
      <c r="BN1754" s="84" t="s">
        <v>70</v>
      </c>
      <c r="BO1754" s="84" t="s">
        <v>71</v>
      </c>
      <c r="BP1754" s="84" t="s">
        <v>122</v>
      </c>
      <c r="BQ1754" s="84" t="s">
        <v>163</v>
      </c>
    </row>
    <row r="1755" spans="1:69" ht="14.4" x14ac:dyDescent="0.3">
      <c r="A1755" s="40" t="str">
        <f t="shared" si="781"/>
        <v>2025-09-14</v>
      </c>
      <c r="B1755" s="40" t="str">
        <f t="shared" si="782"/>
        <v>SYD</v>
      </c>
      <c r="C1755" s="39" t="str">
        <f t="shared" si="783"/>
        <v>98812563633</v>
      </c>
      <c r="D1755" s="41" t="str">
        <f t="shared" si="784"/>
        <v>PKR253510243</v>
      </c>
      <c r="E1755" s="41" t="str">
        <f t="shared" si="785"/>
        <v>596421480730</v>
      </c>
      <c r="F1755" s="39" t="str">
        <f t="shared" si="786"/>
        <v>2254243</v>
      </c>
      <c r="G1755" s="39" t="str">
        <f t="shared" si="787"/>
        <v>WISE EXPRESS(NATUREGOOD)</v>
      </c>
      <c r="H1755" s="41" t="str">
        <f t="shared" si="788"/>
        <v>조연주</v>
      </c>
      <c r="I1755" s="39" t="str">
        <f t="shared" si="789"/>
        <v>27465</v>
      </c>
      <c r="J1755" s="52" t="str">
        <f t="shared" si="790"/>
        <v/>
      </c>
      <c r="K1755" s="75">
        <f t="shared" si="791"/>
        <v>1</v>
      </c>
      <c r="L1755" s="76">
        <f t="shared" si="792"/>
        <v>1</v>
      </c>
      <c r="M1755" s="76">
        <f t="shared" si="793"/>
        <v>1E-3</v>
      </c>
      <c r="N1755" s="76">
        <f t="shared" si="794"/>
        <v>1</v>
      </c>
      <c r="O1755" s="42">
        <f t="shared" si="795"/>
        <v>1</v>
      </c>
      <c r="P1755" s="39" t="str">
        <f t="shared" si="796"/>
        <v>일반(목록배제,Normal-Manifest Exception)</v>
      </c>
      <c r="Q1755" s="72">
        <f t="shared" si="797"/>
        <v>30.6</v>
      </c>
      <c r="R1755" s="43" t="str">
        <f t="shared" si="798"/>
        <v>OZ602</v>
      </c>
      <c r="S1755" s="82" t="str">
        <f t="shared" si="799"/>
        <v/>
      </c>
      <c r="T1755" s="40">
        <f t="shared" si="800"/>
        <v>45914</v>
      </c>
      <c r="U1755" s="44">
        <v>2500</v>
      </c>
      <c r="V1755" s="44">
        <f t="shared" si="801"/>
        <v>0</v>
      </c>
      <c r="W1755" s="77">
        <f t="shared" si="802"/>
        <v>2500</v>
      </c>
      <c r="X1755" s="78">
        <f t="shared" si="803"/>
        <v>0</v>
      </c>
      <c r="Y1755" s="44" cm="1">
        <f t="array" ref="Y1755">_xlfn.IFNA(_xlfn.IFS(AND(Q1755&gt;=2000, Q1755&lt;3000), 10000, AND(Q1755&gt;=3000, Q1755&lt;4000), 15000, AND(Q1755&gt;=4000, Q1755&lt;5000), 20000, AND(Q1755&gt;=5000), 25000),0)</f>
        <v>0</v>
      </c>
      <c r="Z1755" s="91">
        <f t="shared" si="804"/>
        <v>300</v>
      </c>
      <c r="AA1755" s="44">
        <f t="shared" si="805"/>
        <v>0</v>
      </c>
      <c r="AB1755" s="44"/>
      <c r="AC1755" s="44"/>
      <c r="AD1755" s="44"/>
      <c r="AE1755" s="44">
        <f>VLOOKUP(O1755,정산업데이트!$A$6:$B$12,2,10)</f>
        <v>0</v>
      </c>
      <c r="AF1755" s="44"/>
      <c r="AG1755" s="79">
        <f t="shared" si="806"/>
        <v>300</v>
      </c>
      <c r="AH1755" s="80">
        <f t="shared" si="807"/>
        <v>2800</v>
      </c>
      <c r="AI1755" s="93"/>
      <c r="AJ1755" s="84" t="s">
        <v>10624</v>
      </c>
      <c r="AK1755" s="84" t="s">
        <v>73</v>
      </c>
      <c r="AL1755" s="84" t="s">
        <v>10625</v>
      </c>
      <c r="AM1755" s="84" t="s">
        <v>11104</v>
      </c>
      <c r="AN1755" s="84" t="s">
        <v>11105</v>
      </c>
      <c r="AO1755" s="84" t="s">
        <v>11106</v>
      </c>
      <c r="AP1755" s="84" t="s">
        <v>1230</v>
      </c>
      <c r="AQ1755" s="84" t="s">
        <v>122</v>
      </c>
      <c r="AR1755" s="85">
        <v>1</v>
      </c>
      <c r="AS1755" s="86">
        <v>1</v>
      </c>
      <c r="AT1755" s="86">
        <v>1E-3</v>
      </c>
      <c r="AU1755" s="86">
        <v>1</v>
      </c>
      <c r="AV1755" s="84" t="s">
        <v>8</v>
      </c>
      <c r="AW1755" s="86">
        <v>30.6</v>
      </c>
      <c r="AX1755" s="84" t="s">
        <v>68</v>
      </c>
      <c r="AY1755" s="84" t="s">
        <v>68</v>
      </c>
      <c r="AZ1755" s="84" t="s">
        <v>68</v>
      </c>
      <c r="BA1755" s="84" t="s">
        <v>68</v>
      </c>
      <c r="BB1755" s="84" t="s">
        <v>68</v>
      </c>
      <c r="BC1755" s="84" t="s">
        <v>152</v>
      </c>
      <c r="BD1755" s="84" t="s">
        <v>94</v>
      </c>
      <c r="BE1755" s="84" t="s">
        <v>95</v>
      </c>
      <c r="BF1755" s="84" t="s">
        <v>122</v>
      </c>
      <c r="BG1755" s="84" t="s">
        <v>69</v>
      </c>
      <c r="BH1755" s="92" t="s">
        <v>11107</v>
      </c>
      <c r="BI1755" s="84" t="s">
        <v>122</v>
      </c>
      <c r="BJ1755" s="84" t="s">
        <v>11108</v>
      </c>
      <c r="BK1755" s="84" t="s">
        <v>75</v>
      </c>
      <c r="BL1755" s="84" t="s">
        <v>122</v>
      </c>
      <c r="BM1755" s="84" t="s">
        <v>94</v>
      </c>
      <c r="BN1755" s="84" t="s">
        <v>70</v>
      </c>
      <c r="BO1755" s="84" t="s">
        <v>71</v>
      </c>
      <c r="BP1755" s="84" t="s">
        <v>122</v>
      </c>
      <c r="BQ1755" s="84" t="s">
        <v>163</v>
      </c>
    </row>
    <row r="1756" spans="1:69" ht="14.4" x14ac:dyDescent="0.3">
      <c r="A1756" s="40" t="str">
        <f t="shared" si="781"/>
        <v>2025-09-14</v>
      </c>
      <c r="B1756" s="40" t="str">
        <f t="shared" si="782"/>
        <v>SYD</v>
      </c>
      <c r="C1756" s="39" t="str">
        <f t="shared" si="783"/>
        <v>98812563633</v>
      </c>
      <c r="D1756" s="41" t="str">
        <f t="shared" si="784"/>
        <v>PKR253510244</v>
      </c>
      <c r="E1756" s="41" t="str">
        <f t="shared" si="785"/>
        <v>596421480741</v>
      </c>
      <c r="F1756" s="39" t="str">
        <f t="shared" si="786"/>
        <v>2254243</v>
      </c>
      <c r="G1756" s="39" t="str">
        <f t="shared" si="787"/>
        <v>WISE EXPRESS(NATUREGOOD)</v>
      </c>
      <c r="H1756" s="41" t="str">
        <f t="shared" si="788"/>
        <v>구정회</v>
      </c>
      <c r="I1756" s="39" t="str">
        <f t="shared" si="789"/>
        <v>16514</v>
      </c>
      <c r="J1756" s="52" t="str">
        <f t="shared" si="790"/>
        <v/>
      </c>
      <c r="K1756" s="75">
        <f t="shared" si="791"/>
        <v>1</v>
      </c>
      <c r="L1756" s="76">
        <f t="shared" si="792"/>
        <v>1.7</v>
      </c>
      <c r="M1756" s="76">
        <f t="shared" si="793"/>
        <v>1E-3</v>
      </c>
      <c r="N1756" s="76">
        <f t="shared" si="794"/>
        <v>1.7</v>
      </c>
      <c r="O1756" s="42">
        <f t="shared" si="795"/>
        <v>2</v>
      </c>
      <c r="P1756" s="39" t="str">
        <f t="shared" si="796"/>
        <v>일반(목록배제,Normal-Manifest Exception)</v>
      </c>
      <c r="Q1756" s="72">
        <f t="shared" si="797"/>
        <v>80.174999999999997</v>
      </c>
      <c r="R1756" s="43" t="str">
        <f t="shared" si="798"/>
        <v>OZ602</v>
      </c>
      <c r="S1756" s="82" t="str">
        <f t="shared" si="799"/>
        <v/>
      </c>
      <c r="T1756" s="40">
        <f t="shared" si="800"/>
        <v>45914</v>
      </c>
      <c r="U1756" s="44">
        <v>2500</v>
      </c>
      <c r="V1756" s="44">
        <f t="shared" si="801"/>
        <v>0</v>
      </c>
      <c r="W1756" s="77">
        <f t="shared" si="802"/>
        <v>2500</v>
      </c>
      <c r="X1756" s="78">
        <f t="shared" si="803"/>
        <v>0</v>
      </c>
      <c r="Y1756" s="44" cm="1">
        <f t="array" ref="Y1756">_xlfn.IFNA(_xlfn.IFS(AND(Q1756&gt;=2000, Q1756&lt;3000), 10000, AND(Q1756&gt;=3000, Q1756&lt;4000), 15000, AND(Q1756&gt;=4000, Q1756&lt;5000), 20000, AND(Q1756&gt;=5000), 25000),0)</f>
        <v>0</v>
      </c>
      <c r="Z1756" s="91">
        <f t="shared" si="804"/>
        <v>300</v>
      </c>
      <c r="AA1756" s="44">
        <f t="shared" si="805"/>
        <v>0</v>
      </c>
      <c r="AB1756" s="44"/>
      <c r="AC1756" s="44"/>
      <c r="AD1756" s="44"/>
      <c r="AE1756" s="44">
        <f>VLOOKUP(O1756,정산업데이트!$A$6:$B$12,2,10)</f>
        <v>0</v>
      </c>
      <c r="AF1756" s="44"/>
      <c r="AG1756" s="79">
        <f t="shared" si="806"/>
        <v>300</v>
      </c>
      <c r="AH1756" s="80">
        <f t="shared" si="807"/>
        <v>2800</v>
      </c>
      <c r="AI1756" s="93"/>
      <c r="AJ1756" s="84" t="s">
        <v>10624</v>
      </c>
      <c r="AK1756" s="84" t="s">
        <v>73</v>
      </c>
      <c r="AL1756" s="84" t="s">
        <v>10625</v>
      </c>
      <c r="AM1756" s="84" t="s">
        <v>11109</v>
      </c>
      <c r="AN1756" s="84" t="s">
        <v>379</v>
      </c>
      <c r="AO1756" s="84" t="s">
        <v>380</v>
      </c>
      <c r="AP1756" s="84" t="s">
        <v>517</v>
      </c>
      <c r="AQ1756" s="84" t="s">
        <v>122</v>
      </c>
      <c r="AR1756" s="85">
        <v>1</v>
      </c>
      <c r="AS1756" s="86">
        <v>1.7</v>
      </c>
      <c r="AT1756" s="86">
        <v>1E-3</v>
      </c>
      <c r="AU1756" s="86">
        <v>1.7</v>
      </c>
      <c r="AV1756" s="84" t="s">
        <v>8</v>
      </c>
      <c r="AW1756" s="86">
        <v>80.174999999999997</v>
      </c>
      <c r="AX1756" s="84" t="s">
        <v>68</v>
      </c>
      <c r="AY1756" s="84" t="s">
        <v>68</v>
      </c>
      <c r="AZ1756" s="84" t="s">
        <v>68</v>
      </c>
      <c r="BA1756" s="84" t="s">
        <v>68</v>
      </c>
      <c r="BB1756" s="84" t="s">
        <v>68</v>
      </c>
      <c r="BC1756" s="84" t="s">
        <v>152</v>
      </c>
      <c r="BD1756" s="84" t="s">
        <v>94</v>
      </c>
      <c r="BE1756" s="84" t="s">
        <v>95</v>
      </c>
      <c r="BF1756" s="84" t="s">
        <v>122</v>
      </c>
      <c r="BG1756" s="84" t="s">
        <v>69</v>
      </c>
      <c r="BH1756" s="92" t="s">
        <v>11110</v>
      </c>
      <c r="BI1756" s="84" t="s">
        <v>122</v>
      </c>
      <c r="BJ1756" s="84" t="s">
        <v>11111</v>
      </c>
      <c r="BK1756" s="84" t="s">
        <v>75</v>
      </c>
      <c r="BL1756" s="84" t="s">
        <v>122</v>
      </c>
      <c r="BM1756" s="84" t="s">
        <v>94</v>
      </c>
      <c r="BN1756" s="84" t="s">
        <v>70</v>
      </c>
      <c r="BO1756" s="84" t="s">
        <v>71</v>
      </c>
      <c r="BP1756" s="84" t="s">
        <v>122</v>
      </c>
      <c r="BQ1756" s="84" t="s">
        <v>163</v>
      </c>
    </row>
    <row r="1757" spans="1:69" ht="14.4" x14ac:dyDescent="0.3">
      <c r="A1757" s="40" t="str">
        <f t="shared" si="781"/>
        <v>2025-09-14</v>
      </c>
      <c r="B1757" s="40" t="str">
        <f t="shared" si="782"/>
        <v>SYD</v>
      </c>
      <c r="C1757" s="39" t="str">
        <f t="shared" si="783"/>
        <v>98812563633</v>
      </c>
      <c r="D1757" s="41" t="str">
        <f t="shared" si="784"/>
        <v>PKR253479054</v>
      </c>
      <c r="E1757" s="41" t="str">
        <f t="shared" si="785"/>
        <v>596421478582</v>
      </c>
      <c r="F1757" s="39" t="str">
        <f t="shared" si="786"/>
        <v>2254241</v>
      </c>
      <c r="G1757" s="39" t="str">
        <f t="shared" si="787"/>
        <v>WISE EXPRESS(HOJUUNNI)</v>
      </c>
      <c r="H1757" s="41" t="str">
        <f t="shared" si="788"/>
        <v>박효선</v>
      </c>
      <c r="I1757" s="39" t="str">
        <f t="shared" si="789"/>
        <v>30123</v>
      </c>
      <c r="J1757" s="52" t="str">
        <f t="shared" si="790"/>
        <v/>
      </c>
      <c r="K1757" s="75">
        <f t="shared" si="791"/>
        <v>1</v>
      </c>
      <c r="L1757" s="76">
        <f t="shared" si="792"/>
        <v>0.3</v>
      </c>
      <c r="M1757" s="76">
        <f t="shared" si="793"/>
        <v>1E-3</v>
      </c>
      <c r="N1757" s="76">
        <f t="shared" si="794"/>
        <v>0.3</v>
      </c>
      <c r="O1757" s="42">
        <f t="shared" si="795"/>
        <v>0.5</v>
      </c>
      <c r="P1757" s="39" t="str">
        <f t="shared" si="796"/>
        <v>목록(Manifest)</v>
      </c>
      <c r="Q1757" s="72">
        <f t="shared" si="797"/>
        <v>150</v>
      </c>
      <c r="R1757" s="43" t="str">
        <f t="shared" si="798"/>
        <v>OZ602</v>
      </c>
      <c r="S1757" s="82" t="str">
        <f t="shared" si="799"/>
        <v/>
      </c>
      <c r="T1757" s="40">
        <f t="shared" si="800"/>
        <v>45914</v>
      </c>
      <c r="U1757" s="44">
        <v>2500</v>
      </c>
      <c r="V1757" s="44">
        <f t="shared" si="801"/>
        <v>0</v>
      </c>
      <c r="W1757" s="77">
        <f t="shared" si="802"/>
        <v>2500</v>
      </c>
      <c r="X1757" s="78">
        <f t="shared" si="803"/>
        <v>0</v>
      </c>
      <c r="Y1757" s="44" cm="1">
        <f t="array" ref="Y1757">_xlfn.IFNA(_xlfn.IFS(AND(Q1757&gt;=2000, Q1757&lt;3000), 10000, AND(Q1757&gt;=3000, Q1757&lt;4000), 15000, AND(Q1757&gt;=4000, Q1757&lt;5000), 20000, AND(Q1757&gt;=5000), 25000),0)</f>
        <v>0</v>
      </c>
      <c r="Z1757" s="91">
        <f t="shared" si="804"/>
        <v>0</v>
      </c>
      <c r="AA1757" s="44">
        <f t="shared" si="805"/>
        <v>0</v>
      </c>
      <c r="AB1757" s="44"/>
      <c r="AC1757" s="44"/>
      <c r="AD1757" s="44"/>
      <c r="AE1757" s="44">
        <f>VLOOKUP(O1757,정산업데이트!$A$6:$B$12,2,10)</f>
        <v>0</v>
      </c>
      <c r="AF1757" s="44"/>
      <c r="AG1757" s="79">
        <f t="shared" si="806"/>
        <v>0</v>
      </c>
      <c r="AH1757" s="80">
        <f t="shared" si="807"/>
        <v>2500</v>
      </c>
      <c r="AI1757" s="93"/>
      <c r="AJ1757" s="84" t="s">
        <v>10624</v>
      </c>
      <c r="AK1757" s="84" t="s">
        <v>73</v>
      </c>
      <c r="AL1757" s="84" t="s">
        <v>10625</v>
      </c>
      <c r="AM1757" s="84" t="s">
        <v>11112</v>
      </c>
      <c r="AN1757" s="84" t="s">
        <v>11113</v>
      </c>
      <c r="AO1757" s="84" t="s">
        <v>11114</v>
      </c>
      <c r="AP1757" s="84" t="s">
        <v>785</v>
      </c>
      <c r="AQ1757" s="84" t="s">
        <v>122</v>
      </c>
      <c r="AR1757" s="85">
        <v>1</v>
      </c>
      <c r="AS1757" s="86">
        <v>0.3</v>
      </c>
      <c r="AT1757" s="86">
        <v>1E-3</v>
      </c>
      <c r="AU1757" s="86">
        <v>0.3</v>
      </c>
      <c r="AV1757" s="84" t="s">
        <v>7</v>
      </c>
      <c r="AW1757" s="86">
        <v>150</v>
      </c>
      <c r="AX1757" s="84" t="s">
        <v>68</v>
      </c>
      <c r="AY1757" s="84" t="s">
        <v>68</v>
      </c>
      <c r="AZ1757" s="84" t="s">
        <v>68</v>
      </c>
      <c r="BA1757" s="84" t="s">
        <v>68</v>
      </c>
      <c r="BB1757" s="84" t="s">
        <v>68</v>
      </c>
      <c r="BC1757" s="84" t="s">
        <v>133</v>
      </c>
      <c r="BD1757" s="84" t="s">
        <v>134</v>
      </c>
      <c r="BE1757" s="84" t="s">
        <v>139</v>
      </c>
      <c r="BF1757" s="84" t="s">
        <v>122</v>
      </c>
      <c r="BG1757" s="84" t="s">
        <v>69</v>
      </c>
      <c r="BH1757" s="92" t="s">
        <v>11115</v>
      </c>
      <c r="BI1757" s="84" t="s">
        <v>122</v>
      </c>
      <c r="BJ1757" s="84" t="s">
        <v>11116</v>
      </c>
      <c r="BK1757" s="84" t="s">
        <v>75</v>
      </c>
      <c r="BL1757" s="84" t="s">
        <v>122</v>
      </c>
      <c r="BM1757" s="84" t="s">
        <v>134</v>
      </c>
      <c r="BN1757" s="84" t="s">
        <v>70</v>
      </c>
      <c r="BO1757" s="84" t="s">
        <v>71</v>
      </c>
      <c r="BP1757" s="84" t="s">
        <v>122</v>
      </c>
      <c r="BQ1757" s="84" t="s">
        <v>163</v>
      </c>
    </row>
    <row r="1758" spans="1:69" ht="14.4" x14ac:dyDescent="0.3">
      <c r="A1758" s="40" t="str">
        <f t="shared" si="781"/>
        <v>2025-09-14</v>
      </c>
      <c r="B1758" s="40" t="str">
        <f t="shared" si="782"/>
        <v>SYD</v>
      </c>
      <c r="C1758" s="39" t="str">
        <f t="shared" si="783"/>
        <v>98812563633</v>
      </c>
      <c r="D1758" s="41" t="str">
        <f t="shared" si="784"/>
        <v>PKR253479056</v>
      </c>
      <c r="E1758" s="41" t="str">
        <f t="shared" si="785"/>
        <v>596421478604</v>
      </c>
      <c r="F1758" s="39" t="str">
        <f t="shared" si="786"/>
        <v>2254241</v>
      </c>
      <c r="G1758" s="39" t="str">
        <f t="shared" si="787"/>
        <v>WISE EXPRESS(HOJUUNNI)</v>
      </c>
      <c r="H1758" s="41" t="str">
        <f t="shared" si="788"/>
        <v>신혜미</v>
      </c>
      <c r="I1758" s="39" t="str">
        <f t="shared" si="789"/>
        <v>22682</v>
      </c>
      <c r="J1758" s="52" t="str">
        <f t="shared" si="790"/>
        <v/>
      </c>
      <c r="K1758" s="75">
        <f t="shared" si="791"/>
        <v>1</v>
      </c>
      <c r="L1758" s="76">
        <f t="shared" si="792"/>
        <v>0.8</v>
      </c>
      <c r="M1758" s="76">
        <f t="shared" si="793"/>
        <v>1E-3</v>
      </c>
      <c r="N1758" s="76">
        <f t="shared" si="794"/>
        <v>0.8</v>
      </c>
      <c r="O1758" s="42">
        <f t="shared" si="795"/>
        <v>1</v>
      </c>
      <c r="P1758" s="39" t="str">
        <f t="shared" si="796"/>
        <v>목록(Manifest)</v>
      </c>
      <c r="Q1758" s="72">
        <f t="shared" si="797"/>
        <v>54</v>
      </c>
      <c r="R1758" s="43" t="str">
        <f t="shared" si="798"/>
        <v>OZ602</v>
      </c>
      <c r="S1758" s="82" t="str">
        <f t="shared" si="799"/>
        <v/>
      </c>
      <c r="T1758" s="40">
        <f t="shared" si="800"/>
        <v>45914</v>
      </c>
      <c r="U1758" s="44">
        <v>2500</v>
      </c>
      <c r="V1758" s="44">
        <f t="shared" si="801"/>
        <v>0</v>
      </c>
      <c r="W1758" s="77">
        <f t="shared" si="802"/>
        <v>2500</v>
      </c>
      <c r="X1758" s="78">
        <f t="shared" si="803"/>
        <v>0</v>
      </c>
      <c r="Y1758" s="44" cm="1">
        <f t="array" ref="Y1758">_xlfn.IFNA(_xlfn.IFS(AND(Q1758&gt;=2000, Q1758&lt;3000), 10000, AND(Q1758&gt;=3000, Q1758&lt;4000), 15000, AND(Q1758&gt;=4000, Q1758&lt;5000), 20000, AND(Q1758&gt;=5000), 25000),0)</f>
        <v>0</v>
      </c>
      <c r="Z1758" s="91">
        <f t="shared" si="804"/>
        <v>0</v>
      </c>
      <c r="AA1758" s="44">
        <f t="shared" si="805"/>
        <v>0</v>
      </c>
      <c r="AB1758" s="44"/>
      <c r="AC1758" s="44"/>
      <c r="AD1758" s="44"/>
      <c r="AE1758" s="44">
        <f>VLOOKUP(O1758,정산업데이트!$A$6:$B$12,2,10)</f>
        <v>0</v>
      </c>
      <c r="AF1758" s="44"/>
      <c r="AG1758" s="79">
        <f t="shared" si="806"/>
        <v>0</v>
      </c>
      <c r="AH1758" s="80">
        <f t="shared" si="807"/>
        <v>2500</v>
      </c>
      <c r="AI1758" s="93"/>
      <c r="AJ1758" s="84" t="s">
        <v>10624</v>
      </c>
      <c r="AK1758" s="84" t="s">
        <v>73</v>
      </c>
      <c r="AL1758" s="84" t="s">
        <v>10625</v>
      </c>
      <c r="AM1758" s="84" t="s">
        <v>11117</v>
      </c>
      <c r="AN1758" s="84" t="s">
        <v>11118</v>
      </c>
      <c r="AO1758" s="84" t="s">
        <v>11119</v>
      </c>
      <c r="AP1758" s="84" t="s">
        <v>1128</v>
      </c>
      <c r="AQ1758" s="84" t="s">
        <v>122</v>
      </c>
      <c r="AR1758" s="85">
        <v>1</v>
      </c>
      <c r="AS1758" s="86">
        <v>0.8</v>
      </c>
      <c r="AT1758" s="86">
        <v>1E-3</v>
      </c>
      <c r="AU1758" s="86">
        <v>0.8</v>
      </c>
      <c r="AV1758" s="84" t="s">
        <v>7</v>
      </c>
      <c r="AW1758" s="86">
        <v>54</v>
      </c>
      <c r="AX1758" s="84" t="s">
        <v>68</v>
      </c>
      <c r="AY1758" s="84" t="s">
        <v>68</v>
      </c>
      <c r="AZ1758" s="84" t="s">
        <v>68</v>
      </c>
      <c r="BA1758" s="84" t="s">
        <v>68</v>
      </c>
      <c r="BB1758" s="84" t="s">
        <v>68</v>
      </c>
      <c r="BC1758" s="84" t="s">
        <v>133</v>
      </c>
      <c r="BD1758" s="84" t="s">
        <v>134</v>
      </c>
      <c r="BE1758" s="84" t="s">
        <v>139</v>
      </c>
      <c r="BF1758" s="84" t="s">
        <v>122</v>
      </c>
      <c r="BG1758" s="84" t="s">
        <v>69</v>
      </c>
      <c r="BH1758" s="92" t="s">
        <v>11120</v>
      </c>
      <c r="BI1758" s="84" t="s">
        <v>122</v>
      </c>
      <c r="BJ1758" s="84" t="s">
        <v>11121</v>
      </c>
      <c r="BK1758" s="84" t="s">
        <v>75</v>
      </c>
      <c r="BL1758" s="84" t="s">
        <v>122</v>
      </c>
      <c r="BM1758" s="84" t="s">
        <v>134</v>
      </c>
      <c r="BN1758" s="84" t="s">
        <v>70</v>
      </c>
      <c r="BO1758" s="84" t="s">
        <v>71</v>
      </c>
      <c r="BP1758" s="84" t="s">
        <v>122</v>
      </c>
      <c r="BQ1758" s="84" t="s">
        <v>163</v>
      </c>
    </row>
    <row r="1759" spans="1:69" ht="14.4" x14ac:dyDescent="0.3">
      <c r="A1759" s="40" t="str">
        <f t="shared" si="781"/>
        <v>2025-09-14</v>
      </c>
      <c r="B1759" s="40" t="str">
        <f t="shared" si="782"/>
        <v>SYD</v>
      </c>
      <c r="C1759" s="39" t="str">
        <f t="shared" si="783"/>
        <v>98812563633</v>
      </c>
      <c r="D1759" s="41" t="str">
        <f t="shared" si="784"/>
        <v>PAU029773885</v>
      </c>
      <c r="E1759" s="41" t="str">
        <f t="shared" si="785"/>
        <v>596421478350</v>
      </c>
      <c r="F1759" s="39" t="str">
        <f t="shared" si="786"/>
        <v>2254252</v>
      </c>
      <c r="G1759" s="39" t="str">
        <f t="shared" si="787"/>
        <v>WISE EXPRESS(AUSTRAPHARM)</v>
      </c>
      <c r="H1759" s="41" t="str">
        <f t="shared" si="788"/>
        <v>이창준</v>
      </c>
      <c r="I1759" s="39" t="str">
        <f t="shared" si="789"/>
        <v>51606</v>
      </c>
      <c r="J1759" s="52" t="str">
        <f t="shared" si="790"/>
        <v/>
      </c>
      <c r="K1759" s="75">
        <f t="shared" si="791"/>
        <v>1</v>
      </c>
      <c r="L1759" s="76">
        <f t="shared" si="792"/>
        <v>2</v>
      </c>
      <c r="M1759" s="76">
        <f t="shared" si="793"/>
        <v>1E-3</v>
      </c>
      <c r="N1759" s="76">
        <f t="shared" si="794"/>
        <v>2</v>
      </c>
      <c r="O1759" s="42">
        <f t="shared" si="795"/>
        <v>2</v>
      </c>
      <c r="P1759" s="39" t="str">
        <f t="shared" si="796"/>
        <v>목록(Manifest)</v>
      </c>
      <c r="Q1759" s="72">
        <f t="shared" si="797"/>
        <v>120</v>
      </c>
      <c r="R1759" s="43" t="str">
        <f t="shared" si="798"/>
        <v>OZ602</v>
      </c>
      <c r="S1759" s="82" t="str">
        <f t="shared" si="799"/>
        <v/>
      </c>
      <c r="T1759" s="40">
        <f t="shared" si="800"/>
        <v>45914</v>
      </c>
      <c r="U1759" s="44">
        <v>2500</v>
      </c>
      <c r="V1759" s="44">
        <f t="shared" si="801"/>
        <v>0</v>
      </c>
      <c r="W1759" s="77">
        <f t="shared" si="802"/>
        <v>2500</v>
      </c>
      <c r="X1759" s="78">
        <f t="shared" si="803"/>
        <v>0</v>
      </c>
      <c r="Y1759" s="44" cm="1">
        <f t="array" ref="Y1759">_xlfn.IFNA(_xlfn.IFS(AND(Q1759&gt;=2000, Q1759&lt;3000), 10000, AND(Q1759&gt;=3000, Q1759&lt;4000), 15000, AND(Q1759&gt;=4000, Q1759&lt;5000), 20000, AND(Q1759&gt;=5000), 25000),0)</f>
        <v>0</v>
      </c>
      <c r="Z1759" s="91">
        <f t="shared" si="804"/>
        <v>0</v>
      </c>
      <c r="AA1759" s="44">
        <f t="shared" si="805"/>
        <v>0</v>
      </c>
      <c r="AB1759" s="44"/>
      <c r="AC1759" s="44"/>
      <c r="AD1759" s="44"/>
      <c r="AE1759" s="44">
        <f>VLOOKUP(O1759,정산업데이트!$A$6:$B$12,2,10)</f>
        <v>0</v>
      </c>
      <c r="AF1759" s="44"/>
      <c r="AG1759" s="79">
        <f t="shared" si="806"/>
        <v>0</v>
      </c>
      <c r="AH1759" s="80">
        <f t="shared" si="807"/>
        <v>2500</v>
      </c>
      <c r="AI1759" s="93"/>
      <c r="AJ1759" s="84" t="s">
        <v>10624</v>
      </c>
      <c r="AK1759" s="84" t="s">
        <v>73</v>
      </c>
      <c r="AL1759" s="84" t="s">
        <v>10625</v>
      </c>
      <c r="AM1759" s="84" t="s">
        <v>11122</v>
      </c>
      <c r="AN1759" s="84" t="s">
        <v>11123</v>
      </c>
      <c r="AO1759" s="84" t="s">
        <v>11124</v>
      </c>
      <c r="AP1759" s="84" t="s">
        <v>5629</v>
      </c>
      <c r="AQ1759" s="84" t="s">
        <v>122</v>
      </c>
      <c r="AR1759" s="85">
        <v>1</v>
      </c>
      <c r="AS1759" s="86">
        <v>2</v>
      </c>
      <c r="AT1759" s="86">
        <v>1E-3</v>
      </c>
      <c r="AU1759" s="86">
        <v>2</v>
      </c>
      <c r="AV1759" s="84" t="s">
        <v>7</v>
      </c>
      <c r="AW1759" s="86">
        <v>120</v>
      </c>
      <c r="AX1759" s="84" t="s">
        <v>68</v>
      </c>
      <c r="AY1759" s="84" t="s">
        <v>68</v>
      </c>
      <c r="AZ1759" s="84" t="s">
        <v>68</v>
      </c>
      <c r="BA1759" s="84" t="s">
        <v>68</v>
      </c>
      <c r="BB1759" s="84" t="s">
        <v>68</v>
      </c>
      <c r="BC1759" s="84" t="s">
        <v>132</v>
      </c>
      <c r="BD1759" s="84" t="s">
        <v>83</v>
      </c>
      <c r="BE1759" s="84" t="s">
        <v>84</v>
      </c>
      <c r="BF1759" s="84" t="s">
        <v>122</v>
      </c>
      <c r="BG1759" s="84" t="s">
        <v>69</v>
      </c>
      <c r="BH1759" s="92" t="s">
        <v>11125</v>
      </c>
      <c r="BI1759" s="84" t="s">
        <v>122</v>
      </c>
      <c r="BJ1759" s="84" t="s">
        <v>11126</v>
      </c>
      <c r="BK1759" s="84" t="s">
        <v>75</v>
      </c>
      <c r="BL1759" s="84" t="s">
        <v>122</v>
      </c>
      <c r="BM1759" s="84" t="s">
        <v>83</v>
      </c>
      <c r="BN1759" s="84" t="s">
        <v>70</v>
      </c>
      <c r="BO1759" s="84" t="s">
        <v>71</v>
      </c>
      <c r="BP1759" s="84" t="s">
        <v>122</v>
      </c>
      <c r="BQ1759" s="84" t="s">
        <v>163</v>
      </c>
    </row>
    <row r="1760" spans="1:69" ht="14.4" x14ac:dyDescent="0.3">
      <c r="A1760" s="40" t="str">
        <f t="shared" si="781"/>
        <v>2025-09-14</v>
      </c>
      <c r="B1760" s="40" t="str">
        <f t="shared" si="782"/>
        <v>SYD</v>
      </c>
      <c r="C1760" s="39" t="str">
        <f t="shared" si="783"/>
        <v>98812563633</v>
      </c>
      <c r="D1760" s="41" t="str">
        <f t="shared" si="784"/>
        <v>PKR253531851</v>
      </c>
      <c r="E1760" s="41" t="str">
        <f t="shared" si="785"/>
        <v>596421482200</v>
      </c>
      <c r="F1760" s="39" t="str">
        <f t="shared" si="786"/>
        <v>2256683</v>
      </c>
      <c r="G1760" s="39" t="str">
        <f t="shared" si="787"/>
        <v>WISE EXPRESS LOGISTICS(PANGZIMOM)</v>
      </c>
      <c r="H1760" s="41" t="str">
        <f t="shared" si="788"/>
        <v>구민성</v>
      </c>
      <c r="I1760" s="39" t="str">
        <f t="shared" si="789"/>
        <v>04397</v>
      </c>
      <c r="J1760" s="52" t="str">
        <f t="shared" si="790"/>
        <v/>
      </c>
      <c r="K1760" s="75">
        <f t="shared" si="791"/>
        <v>1</v>
      </c>
      <c r="L1760" s="76">
        <f t="shared" si="792"/>
        <v>1</v>
      </c>
      <c r="M1760" s="76">
        <f t="shared" si="793"/>
        <v>1E-3</v>
      </c>
      <c r="N1760" s="76">
        <f t="shared" si="794"/>
        <v>1</v>
      </c>
      <c r="O1760" s="42">
        <f t="shared" si="795"/>
        <v>1</v>
      </c>
      <c r="P1760" s="39" t="str">
        <f t="shared" si="796"/>
        <v>일반(목록배제,Normal-Manifest Exception)</v>
      </c>
      <c r="Q1760" s="72">
        <f t="shared" si="797"/>
        <v>55</v>
      </c>
      <c r="R1760" s="43" t="str">
        <f t="shared" si="798"/>
        <v>OZ602</v>
      </c>
      <c r="S1760" s="82" t="str">
        <f t="shared" si="799"/>
        <v/>
      </c>
      <c r="T1760" s="40">
        <f t="shared" si="800"/>
        <v>45914</v>
      </c>
      <c r="U1760" s="44">
        <v>2500</v>
      </c>
      <c r="V1760" s="44">
        <f t="shared" si="801"/>
        <v>0</v>
      </c>
      <c r="W1760" s="77">
        <f t="shared" si="802"/>
        <v>2500</v>
      </c>
      <c r="X1760" s="78">
        <f t="shared" si="803"/>
        <v>0</v>
      </c>
      <c r="Y1760" s="44" cm="1">
        <f t="array" ref="Y1760">_xlfn.IFNA(_xlfn.IFS(AND(Q1760&gt;=2000, Q1760&lt;3000), 10000, AND(Q1760&gt;=3000, Q1760&lt;4000), 15000, AND(Q1760&gt;=4000, Q1760&lt;5000), 20000, AND(Q1760&gt;=5000), 25000),0)</f>
        <v>0</v>
      </c>
      <c r="Z1760" s="91">
        <f t="shared" si="804"/>
        <v>300</v>
      </c>
      <c r="AA1760" s="44">
        <f t="shared" si="805"/>
        <v>0</v>
      </c>
      <c r="AB1760" s="44"/>
      <c r="AC1760" s="44"/>
      <c r="AD1760" s="44"/>
      <c r="AE1760" s="44">
        <f>VLOOKUP(O1760,정산업데이트!$A$6:$B$12,2,10)</f>
        <v>0</v>
      </c>
      <c r="AF1760" s="44"/>
      <c r="AG1760" s="79">
        <f t="shared" si="806"/>
        <v>300</v>
      </c>
      <c r="AH1760" s="80">
        <f t="shared" si="807"/>
        <v>2800</v>
      </c>
      <c r="AI1760" s="93"/>
      <c r="AJ1760" s="84" t="s">
        <v>10624</v>
      </c>
      <c r="AK1760" s="84" t="s">
        <v>73</v>
      </c>
      <c r="AL1760" s="84" t="s">
        <v>10625</v>
      </c>
      <c r="AM1760" s="84" t="s">
        <v>11127</v>
      </c>
      <c r="AN1760" s="84" t="s">
        <v>11128</v>
      </c>
      <c r="AO1760" s="84" t="s">
        <v>11129</v>
      </c>
      <c r="AP1760" s="84" t="s">
        <v>1094</v>
      </c>
      <c r="AQ1760" s="84" t="s">
        <v>122</v>
      </c>
      <c r="AR1760" s="85">
        <v>1</v>
      </c>
      <c r="AS1760" s="86">
        <v>1</v>
      </c>
      <c r="AT1760" s="86">
        <v>1E-3</v>
      </c>
      <c r="AU1760" s="86">
        <v>1</v>
      </c>
      <c r="AV1760" s="84" t="s">
        <v>8</v>
      </c>
      <c r="AW1760" s="86">
        <v>55</v>
      </c>
      <c r="AX1760" s="84" t="s">
        <v>68</v>
      </c>
      <c r="AY1760" s="84" t="s">
        <v>68</v>
      </c>
      <c r="AZ1760" s="84" t="s">
        <v>68</v>
      </c>
      <c r="BA1760" s="84" t="s">
        <v>68</v>
      </c>
      <c r="BB1760" s="84" t="s">
        <v>68</v>
      </c>
      <c r="BC1760" s="84" t="s">
        <v>441</v>
      </c>
      <c r="BD1760" s="84" t="s">
        <v>442</v>
      </c>
      <c r="BE1760" s="84" t="s">
        <v>444</v>
      </c>
      <c r="BF1760" s="84" t="s">
        <v>122</v>
      </c>
      <c r="BG1760" s="84" t="s">
        <v>69</v>
      </c>
      <c r="BH1760" s="92" t="s">
        <v>11130</v>
      </c>
      <c r="BI1760" s="84" t="s">
        <v>122</v>
      </c>
      <c r="BJ1760" s="84" t="s">
        <v>11131</v>
      </c>
      <c r="BK1760" s="84" t="s">
        <v>75</v>
      </c>
      <c r="BL1760" s="84" t="s">
        <v>122</v>
      </c>
      <c r="BM1760" s="84" t="s">
        <v>442</v>
      </c>
      <c r="BN1760" s="84" t="s">
        <v>70</v>
      </c>
      <c r="BO1760" s="84" t="s">
        <v>71</v>
      </c>
      <c r="BP1760" s="84" t="s">
        <v>122</v>
      </c>
      <c r="BQ1760" s="84" t="s">
        <v>163</v>
      </c>
    </row>
    <row r="1761" spans="1:69" ht="14.4" x14ac:dyDescent="0.3">
      <c r="A1761" s="40" t="str">
        <f t="shared" si="781"/>
        <v>2025-09-14</v>
      </c>
      <c r="B1761" s="40" t="str">
        <f t="shared" si="782"/>
        <v>SYD</v>
      </c>
      <c r="C1761" s="39" t="str">
        <f t="shared" si="783"/>
        <v>98812563633</v>
      </c>
      <c r="D1761" s="41" t="str">
        <f t="shared" si="784"/>
        <v>PKR253531852</v>
      </c>
      <c r="E1761" s="41" t="str">
        <f t="shared" si="785"/>
        <v>596421482211</v>
      </c>
      <c r="F1761" s="39" t="str">
        <f t="shared" si="786"/>
        <v>2256683</v>
      </c>
      <c r="G1761" s="39" t="str">
        <f t="shared" si="787"/>
        <v>WISE EXPRESS LOGISTICS(PANGZIMOM)</v>
      </c>
      <c r="H1761" s="41" t="str">
        <f t="shared" si="788"/>
        <v>이경철</v>
      </c>
      <c r="I1761" s="39" t="str">
        <f t="shared" si="789"/>
        <v>57022</v>
      </c>
      <c r="J1761" s="52" t="str">
        <f t="shared" si="790"/>
        <v/>
      </c>
      <c r="K1761" s="75">
        <f t="shared" si="791"/>
        <v>1</v>
      </c>
      <c r="L1761" s="76">
        <f t="shared" si="792"/>
        <v>1</v>
      </c>
      <c r="M1761" s="76">
        <f t="shared" si="793"/>
        <v>1E-3</v>
      </c>
      <c r="N1761" s="76">
        <f t="shared" si="794"/>
        <v>1</v>
      </c>
      <c r="O1761" s="42">
        <f t="shared" si="795"/>
        <v>1</v>
      </c>
      <c r="P1761" s="39" t="str">
        <f t="shared" si="796"/>
        <v>일반(목록배제,Normal-Manifest Exception)</v>
      </c>
      <c r="Q1761" s="72">
        <f t="shared" si="797"/>
        <v>55</v>
      </c>
      <c r="R1761" s="43" t="str">
        <f t="shared" si="798"/>
        <v>OZ602</v>
      </c>
      <c r="S1761" s="82" t="str">
        <f t="shared" si="799"/>
        <v/>
      </c>
      <c r="T1761" s="40">
        <f t="shared" si="800"/>
        <v>45914</v>
      </c>
      <c r="U1761" s="44">
        <v>2500</v>
      </c>
      <c r="V1761" s="44">
        <f t="shared" si="801"/>
        <v>0</v>
      </c>
      <c r="W1761" s="77">
        <f t="shared" si="802"/>
        <v>2500</v>
      </c>
      <c r="X1761" s="78">
        <f t="shared" si="803"/>
        <v>0</v>
      </c>
      <c r="Y1761" s="44" cm="1">
        <f t="array" ref="Y1761">_xlfn.IFNA(_xlfn.IFS(AND(Q1761&gt;=2000, Q1761&lt;3000), 10000, AND(Q1761&gt;=3000, Q1761&lt;4000), 15000, AND(Q1761&gt;=4000, Q1761&lt;5000), 20000, AND(Q1761&gt;=5000), 25000),0)</f>
        <v>0</v>
      </c>
      <c r="Z1761" s="91">
        <f t="shared" si="804"/>
        <v>300</v>
      </c>
      <c r="AA1761" s="44">
        <f t="shared" si="805"/>
        <v>0</v>
      </c>
      <c r="AB1761" s="44"/>
      <c r="AC1761" s="44"/>
      <c r="AD1761" s="44"/>
      <c r="AE1761" s="44">
        <f>VLOOKUP(O1761,정산업데이트!$A$6:$B$12,2,10)</f>
        <v>0</v>
      </c>
      <c r="AF1761" s="44"/>
      <c r="AG1761" s="79">
        <f t="shared" si="806"/>
        <v>300</v>
      </c>
      <c r="AH1761" s="80">
        <f t="shared" si="807"/>
        <v>2800</v>
      </c>
      <c r="AI1761" s="93"/>
      <c r="AJ1761" s="84" t="s">
        <v>10624</v>
      </c>
      <c r="AK1761" s="84" t="s">
        <v>73</v>
      </c>
      <c r="AL1761" s="84" t="s">
        <v>10625</v>
      </c>
      <c r="AM1761" s="84" t="s">
        <v>11132</v>
      </c>
      <c r="AN1761" s="84" t="s">
        <v>11133</v>
      </c>
      <c r="AO1761" s="84" t="s">
        <v>11134</v>
      </c>
      <c r="AP1761" s="84" t="s">
        <v>11135</v>
      </c>
      <c r="AQ1761" s="84" t="s">
        <v>122</v>
      </c>
      <c r="AR1761" s="85">
        <v>1</v>
      </c>
      <c r="AS1761" s="86">
        <v>1</v>
      </c>
      <c r="AT1761" s="86">
        <v>1E-3</v>
      </c>
      <c r="AU1761" s="86">
        <v>1</v>
      </c>
      <c r="AV1761" s="84" t="s">
        <v>8</v>
      </c>
      <c r="AW1761" s="86">
        <v>55</v>
      </c>
      <c r="AX1761" s="84" t="s">
        <v>68</v>
      </c>
      <c r="AY1761" s="84" t="s">
        <v>68</v>
      </c>
      <c r="AZ1761" s="84" t="s">
        <v>68</v>
      </c>
      <c r="BA1761" s="84" t="s">
        <v>68</v>
      </c>
      <c r="BB1761" s="84" t="s">
        <v>68</v>
      </c>
      <c r="BC1761" s="84" t="s">
        <v>441</v>
      </c>
      <c r="BD1761" s="84" t="s">
        <v>442</v>
      </c>
      <c r="BE1761" s="84" t="s">
        <v>444</v>
      </c>
      <c r="BF1761" s="84" t="s">
        <v>122</v>
      </c>
      <c r="BG1761" s="84" t="s">
        <v>69</v>
      </c>
      <c r="BH1761" s="92" t="s">
        <v>11136</v>
      </c>
      <c r="BI1761" s="84" t="s">
        <v>122</v>
      </c>
      <c r="BJ1761" s="84" t="s">
        <v>11137</v>
      </c>
      <c r="BK1761" s="84" t="s">
        <v>75</v>
      </c>
      <c r="BL1761" s="84" t="s">
        <v>122</v>
      </c>
      <c r="BM1761" s="84" t="s">
        <v>442</v>
      </c>
      <c r="BN1761" s="84" t="s">
        <v>70</v>
      </c>
      <c r="BO1761" s="84" t="s">
        <v>71</v>
      </c>
      <c r="BP1761" s="84" t="s">
        <v>122</v>
      </c>
      <c r="BQ1761" s="84" t="s">
        <v>163</v>
      </c>
    </row>
    <row r="1762" spans="1:69" ht="14.4" x14ac:dyDescent="0.3">
      <c r="A1762" s="40" t="str">
        <f t="shared" si="781"/>
        <v>2025-09-14</v>
      </c>
      <c r="B1762" s="40" t="str">
        <f t="shared" si="782"/>
        <v>SYD</v>
      </c>
      <c r="C1762" s="39" t="str">
        <f t="shared" si="783"/>
        <v>98812563633</v>
      </c>
      <c r="D1762" s="41" t="str">
        <f t="shared" si="784"/>
        <v>PKR253531854</v>
      </c>
      <c r="E1762" s="41" t="str">
        <f t="shared" si="785"/>
        <v>596421482233</v>
      </c>
      <c r="F1762" s="39" t="str">
        <f t="shared" si="786"/>
        <v>2256683</v>
      </c>
      <c r="G1762" s="39" t="str">
        <f t="shared" si="787"/>
        <v>WISE EXPRESS LOGISTICS(PANGZIMOM)</v>
      </c>
      <c r="H1762" s="41" t="str">
        <f t="shared" si="788"/>
        <v>이소라</v>
      </c>
      <c r="I1762" s="39" t="str">
        <f t="shared" si="789"/>
        <v>46007</v>
      </c>
      <c r="J1762" s="52" t="str">
        <f t="shared" si="790"/>
        <v/>
      </c>
      <c r="K1762" s="75">
        <f t="shared" si="791"/>
        <v>1</v>
      </c>
      <c r="L1762" s="76">
        <f t="shared" si="792"/>
        <v>1</v>
      </c>
      <c r="M1762" s="76">
        <f t="shared" si="793"/>
        <v>1E-3</v>
      </c>
      <c r="N1762" s="76">
        <f t="shared" si="794"/>
        <v>1</v>
      </c>
      <c r="O1762" s="42">
        <f t="shared" si="795"/>
        <v>1</v>
      </c>
      <c r="P1762" s="39" t="str">
        <f t="shared" si="796"/>
        <v>목록(Manifest)</v>
      </c>
      <c r="Q1762" s="72">
        <f t="shared" si="797"/>
        <v>45</v>
      </c>
      <c r="R1762" s="43" t="str">
        <f t="shared" si="798"/>
        <v>OZ602</v>
      </c>
      <c r="S1762" s="82" t="str">
        <f t="shared" si="799"/>
        <v/>
      </c>
      <c r="T1762" s="40">
        <f t="shared" si="800"/>
        <v>45914</v>
      </c>
      <c r="U1762" s="44">
        <v>2500</v>
      </c>
      <c r="V1762" s="44">
        <f t="shared" si="801"/>
        <v>0</v>
      </c>
      <c r="W1762" s="77">
        <f t="shared" si="802"/>
        <v>2500</v>
      </c>
      <c r="X1762" s="78">
        <f t="shared" si="803"/>
        <v>0</v>
      </c>
      <c r="Y1762" s="44" cm="1">
        <f t="array" ref="Y1762">_xlfn.IFNA(_xlfn.IFS(AND(Q1762&gt;=2000, Q1762&lt;3000), 10000, AND(Q1762&gt;=3000, Q1762&lt;4000), 15000, AND(Q1762&gt;=4000, Q1762&lt;5000), 20000, AND(Q1762&gt;=5000), 25000),0)</f>
        <v>0</v>
      </c>
      <c r="Z1762" s="91">
        <f t="shared" si="804"/>
        <v>0</v>
      </c>
      <c r="AA1762" s="44">
        <f t="shared" si="805"/>
        <v>0</v>
      </c>
      <c r="AB1762" s="44"/>
      <c r="AC1762" s="44"/>
      <c r="AD1762" s="44"/>
      <c r="AE1762" s="44">
        <f>VLOOKUP(O1762,정산업데이트!$A$6:$B$12,2,10)</f>
        <v>0</v>
      </c>
      <c r="AF1762" s="44"/>
      <c r="AG1762" s="79">
        <f t="shared" si="806"/>
        <v>0</v>
      </c>
      <c r="AH1762" s="80">
        <f t="shared" si="807"/>
        <v>2500</v>
      </c>
      <c r="AI1762" s="93"/>
      <c r="AJ1762" s="84" t="s">
        <v>10624</v>
      </c>
      <c r="AK1762" s="84" t="s">
        <v>73</v>
      </c>
      <c r="AL1762" s="84" t="s">
        <v>10625</v>
      </c>
      <c r="AM1762" s="84" t="s">
        <v>11138</v>
      </c>
      <c r="AN1762" s="84" t="s">
        <v>11139</v>
      </c>
      <c r="AO1762" s="84" t="s">
        <v>11140</v>
      </c>
      <c r="AP1762" s="84" t="s">
        <v>758</v>
      </c>
      <c r="AQ1762" s="84" t="s">
        <v>122</v>
      </c>
      <c r="AR1762" s="85">
        <v>1</v>
      </c>
      <c r="AS1762" s="86">
        <v>1</v>
      </c>
      <c r="AT1762" s="86">
        <v>1E-3</v>
      </c>
      <c r="AU1762" s="86">
        <v>1</v>
      </c>
      <c r="AV1762" s="84" t="s">
        <v>7</v>
      </c>
      <c r="AW1762" s="86">
        <v>45</v>
      </c>
      <c r="AX1762" s="84" t="s">
        <v>68</v>
      </c>
      <c r="AY1762" s="84" t="s">
        <v>68</v>
      </c>
      <c r="AZ1762" s="84" t="s">
        <v>68</v>
      </c>
      <c r="BA1762" s="84" t="s">
        <v>68</v>
      </c>
      <c r="BB1762" s="84" t="s">
        <v>68</v>
      </c>
      <c r="BC1762" s="84" t="s">
        <v>441</v>
      </c>
      <c r="BD1762" s="84" t="s">
        <v>442</v>
      </c>
      <c r="BE1762" s="84" t="s">
        <v>448</v>
      </c>
      <c r="BF1762" s="84" t="s">
        <v>122</v>
      </c>
      <c r="BG1762" s="84" t="s">
        <v>69</v>
      </c>
      <c r="BH1762" s="92" t="s">
        <v>11141</v>
      </c>
      <c r="BI1762" s="84" t="s">
        <v>122</v>
      </c>
      <c r="BJ1762" s="84" t="s">
        <v>11142</v>
      </c>
      <c r="BK1762" s="84" t="s">
        <v>75</v>
      </c>
      <c r="BL1762" s="84" t="s">
        <v>122</v>
      </c>
      <c r="BM1762" s="84" t="s">
        <v>442</v>
      </c>
      <c r="BN1762" s="84" t="s">
        <v>70</v>
      </c>
      <c r="BO1762" s="84" t="s">
        <v>71</v>
      </c>
      <c r="BP1762" s="84" t="s">
        <v>122</v>
      </c>
      <c r="BQ1762" s="84" t="s">
        <v>163</v>
      </c>
    </row>
    <row r="1763" spans="1:69" ht="14.4" x14ac:dyDescent="0.3">
      <c r="A1763" s="40" t="str">
        <f t="shared" si="781"/>
        <v>2025-09-14</v>
      </c>
      <c r="B1763" s="40" t="str">
        <f t="shared" si="782"/>
        <v>SYD</v>
      </c>
      <c r="C1763" s="39" t="str">
        <f t="shared" si="783"/>
        <v>98812563633</v>
      </c>
      <c r="D1763" s="41" t="str">
        <f t="shared" si="784"/>
        <v>PKR253531855</v>
      </c>
      <c r="E1763" s="41" t="str">
        <f t="shared" si="785"/>
        <v>596421482244</v>
      </c>
      <c r="F1763" s="39" t="str">
        <f t="shared" si="786"/>
        <v>2256683</v>
      </c>
      <c r="G1763" s="39" t="str">
        <f t="shared" si="787"/>
        <v>WISE EXPRESS LOGISTICS(PANGZIMOM)</v>
      </c>
      <c r="H1763" s="41" t="str">
        <f t="shared" si="788"/>
        <v>류가영</v>
      </c>
      <c r="I1763" s="39" t="str">
        <f t="shared" si="789"/>
        <v>62225</v>
      </c>
      <c r="J1763" s="52" t="str">
        <f t="shared" si="790"/>
        <v/>
      </c>
      <c r="K1763" s="75">
        <f t="shared" si="791"/>
        <v>1</v>
      </c>
      <c r="L1763" s="76">
        <f t="shared" si="792"/>
        <v>1</v>
      </c>
      <c r="M1763" s="76">
        <f t="shared" si="793"/>
        <v>1E-3</v>
      </c>
      <c r="N1763" s="76">
        <f t="shared" si="794"/>
        <v>1</v>
      </c>
      <c r="O1763" s="42">
        <f t="shared" si="795"/>
        <v>1</v>
      </c>
      <c r="P1763" s="39" t="str">
        <f t="shared" si="796"/>
        <v>목록(Manifest)</v>
      </c>
      <c r="Q1763" s="72">
        <f t="shared" si="797"/>
        <v>45</v>
      </c>
      <c r="R1763" s="43" t="str">
        <f t="shared" si="798"/>
        <v>OZ602</v>
      </c>
      <c r="S1763" s="82" t="str">
        <f t="shared" si="799"/>
        <v/>
      </c>
      <c r="T1763" s="40">
        <f t="shared" si="800"/>
        <v>45914</v>
      </c>
      <c r="U1763" s="44">
        <v>2500</v>
      </c>
      <c r="V1763" s="44">
        <f t="shared" si="801"/>
        <v>0</v>
      </c>
      <c r="W1763" s="77">
        <f t="shared" si="802"/>
        <v>2500</v>
      </c>
      <c r="X1763" s="78">
        <f t="shared" si="803"/>
        <v>0</v>
      </c>
      <c r="Y1763" s="44" cm="1">
        <f t="array" ref="Y1763">_xlfn.IFNA(_xlfn.IFS(AND(Q1763&gt;=2000, Q1763&lt;3000), 10000, AND(Q1763&gt;=3000, Q1763&lt;4000), 15000, AND(Q1763&gt;=4000, Q1763&lt;5000), 20000, AND(Q1763&gt;=5000), 25000),0)</f>
        <v>0</v>
      </c>
      <c r="Z1763" s="91">
        <f t="shared" si="804"/>
        <v>0</v>
      </c>
      <c r="AA1763" s="44">
        <f t="shared" si="805"/>
        <v>0</v>
      </c>
      <c r="AB1763" s="44"/>
      <c r="AC1763" s="44"/>
      <c r="AD1763" s="44"/>
      <c r="AE1763" s="44">
        <f>VLOOKUP(O1763,정산업데이트!$A$6:$B$12,2,10)</f>
        <v>0</v>
      </c>
      <c r="AF1763" s="44"/>
      <c r="AG1763" s="79">
        <f t="shared" si="806"/>
        <v>0</v>
      </c>
      <c r="AH1763" s="80">
        <f t="shared" si="807"/>
        <v>2500</v>
      </c>
      <c r="AI1763" s="93"/>
      <c r="AJ1763" s="84" t="s">
        <v>10624</v>
      </c>
      <c r="AK1763" s="84" t="s">
        <v>73</v>
      </c>
      <c r="AL1763" s="84" t="s">
        <v>10625</v>
      </c>
      <c r="AM1763" s="84" t="s">
        <v>11143</v>
      </c>
      <c r="AN1763" s="84" t="s">
        <v>11144</v>
      </c>
      <c r="AO1763" s="84" t="s">
        <v>11145</v>
      </c>
      <c r="AP1763" s="84" t="s">
        <v>11146</v>
      </c>
      <c r="AQ1763" s="84" t="s">
        <v>122</v>
      </c>
      <c r="AR1763" s="85">
        <v>1</v>
      </c>
      <c r="AS1763" s="86">
        <v>1</v>
      </c>
      <c r="AT1763" s="86">
        <v>1E-3</v>
      </c>
      <c r="AU1763" s="86">
        <v>1</v>
      </c>
      <c r="AV1763" s="84" t="s">
        <v>7</v>
      </c>
      <c r="AW1763" s="86">
        <v>45</v>
      </c>
      <c r="AX1763" s="84" t="s">
        <v>68</v>
      </c>
      <c r="AY1763" s="84" t="s">
        <v>68</v>
      </c>
      <c r="AZ1763" s="84" t="s">
        <v>68</v>
      </c>
      <c r="BA1763" s="84" t="s">
        <v>68</v>
      </c>
      <c r="BB1763" s="84" t="s">
        <v>68</v>
      </c>
      <c r="BC1763" s="84" t="s">
        <v>441</v>
      </c>
      <c r="BD1763" s="84" t="s">
        <v>442</v>
      </c>
      <c r="BE1763" s="84" t="s">
        <v>448</v>
      </c>
      <c r="BF1763" s="84" t="s">
        <v>122</v>
      </c>
      <c r="BG1763" s="84" t="s">
        <v>69</v>
      </c>
      <c r="BH1763" s="92" t="s">
        <v>11147</v>
      </c>
      <c r="BI1763" s="84" t="s">
        <v>122</v>
      </c>
      <c r="BJ1763" s="84" t="s">
        <v>11148</v>
      </c>
      <c r="BK1763" s="84" t="s">
        <v>75</v>
      </c>
      <c r="BL1763" s="84" t="s">
        <v>122</v>
      </c>
      <c r="BM1763" s="84" t="s">
        <v>442</v>
      </c>
      <c r="BN1763" s="84" t="s">
        <v>70</v>
      </c>
      <c r="BO1763" s="84" t="s">
        <v>71</v>
      </c>
      <c r="BP1763" s="84" t="s">
        <v>122</v>
      </c>
      <c r="BQ1763" s="84" t="s">
        <v>163</v>
      </c>
    </row>
    <row r="1764" spans="1:69" ht="14.4" x14ac:dyDescent="0.3">
      <c r="A1764" s="40" t="str">
        <f t="shared" si="781"/>
        <v>2025-09-14</v>
      </c>
      <c r="B1764" s="40" t="str">
        <f t="shared" si="782"/>
        <v>SYD</v>
      </c>
      <c r="C1764" s="39" t="str">
        <f t="shared" si="783"/>
        <v>98812563633</v>
      </c>
      <c r="D1764" s="41" t="str">
        <f t="shared" si="784"/>
        <v>PKR253531856</v>
      </c>
      <c r="E1764" s="41" t="str">
        <f t="shared" si="785"/>
        <v>596421482255</v>
      </c>
      <c r="F1764" s="39" t="str">
        <f t="shared" si="786"/>
        <v>2256683</v>
      </c>
      <c r="G1764" s="39" t="str">
        <f t="shared" si="787"/>
        <v>WISE EXPRESS LOGISTICS(PANGZIMOM)</v>
      </c>
      <c r="H1764" s="41" t="str">
        <f t="shared" si="788"/>
        <v>오다영</v>
      </c>
      <c r="I1764" s="39" t="str">
        <f t="shared" si="789"/>
        <v>61698</v>
      </c>
      <c r="J1764" s="52" t="str">
        <f t="shared" si="790"/>
        <v/>
      </c>
      <c r="K1764" s="75">
        <f t="shared" si="791"/>
        <v>1</v>
      </c>
      <c r="L1764" s="76">
        <f t="shared" si="792"/>
        <v>1.5</v>
      </c>
      <c r="M1764" s="76">
        <f t="shared" si="793"/>
        <v>1E-3</v>
      </c>
      <c r="N1764" s="76">
        <f t="shared" si="794"/>
        <v>1.5</v>
      </c>
      <c r="O1764" s="42">
        <f t="shared" si="795"/>
        <v>1.5</v>
      </c>
      <c r="P1764" s="39" t="str">
        <f t="shared" si="796"/>
        <v>목록(Manifest)</v>
      </c>
      <c r="Q1764" s="72">
        <f t="shared" si="797"/>
        <v>55</v>
      </c>
      <c r="R1764" s="43" t="str">
        <f t="shared" si="798"/>
        <v>OZ602</v>
      </c>
      <c r="S1764" s="82" t="str">
        <f t="shared" si="799"/>
        <v/>
      </c>
      <c r="T1764" s="40">
        <f t="shared" si="800"/>
        <v>45914</v>
      </c>
      <c r="U1764" s="44">
        <v>2500</v>
      </c>
      <c r="V1764" s="44">
        <f t="shared" si="801"/>
        <v>0</v>
      </c>
      <c r="W1764" s="77">
        <f t="shared" si="802"/>
        <v>2500</v>
      </c>
      <c r="X1764" s="78">
        <f t="shared" si="803"/>
        <v>0</v>
      </c>
      <c r="Y1764" s="44" cm="1">
        <f t="array" ref="Y1764">_xlfn.IFNA(_xlfn.IFS(AND(Q1764&gt;=2000, Q1764&lt;3000), 10000, AND(Q1764&gt;=3000, Q1764&lt;4000), 15000, AND(Q1764&gt;=4000, Q1764&lt;5000), 20000, AND(Q1764&gt;=5000), 25000),0)</f>
        <v>0</v>
      </c>
      <c r="Z1764" s="91">
        <f t="shared" si="804"/>
        <v>0</v>
      </c>
      <c r="AA1764" s="44">
        <f t="shared" si="805"/>
        <v>0</v>
      </c>
      <c r="AB1764" s="44"/>
      <c r="AC1764" s="44"/>
      <c r="AD1764" s="44"/>
      <c r="AE1764" s="44">
        <f>VLOOKUP(O1764,정산업데이트!$A$6:$B$12,2,10)</f>
        <v>0</v>
      </c>
      <c r="AF1764" s="44"/>
      <c r="AG1764" s="79">
        <f t="shared" si="806"/>
        <v>0</v>
      </c>
      <c r="AH1764" s="80">
        <f t="shared" si="807"/>
        <v>2500</v>
      </c>
      <c r="AI1764" s="93"/>
      <c r="AJ1764" s="84" t="s">
        <v>10624</v>
      </c>
      <c r="AK1764" s="84" t="s">
        <v>73</v>
      </c>
      <c r="AL1764" s="84" t="s">
        <v>10625</v>
      </c>
      <c r="AM1764" s="84" t="s">
        <v>11149</v>
      </c>
      <c r="AN1764" s="84" t="s">
        <v>11150</v>
      </c>
      <c r="AO1764" s="84" t="s">
        <v>11151</v>
      </c>
      <c r="AP1764" s="84" t="s">
        <v>11152</v>
      </c>
      <c r="AQ1764" s="84" t="s">
        <v>122</v>
      </c>
      <c r="AR1764" s="85">
        <v>1</v>
      </c>
      <c r="AS1764" s="86">
        <v>1.5</v>
      </c>
      <c r="AT1764" s="86">
        <v>1E-3</v>
      </c>
      <c r="AU1764" s="86">
        <v>1.5</v>
      </c>
      <c r="AV1764" s="84" t="s">
        <v>7</v>
      </c>
      <c r="AW1764" s="86">
        <v>55</v>
      </c>
      <c r="AX1764" s="84" t="s">
        <v>68</v>
      </c>
      <c r="AY1764" s="84" t="s">
        <v>68</v>
      </c>
      <c r="AZ1764" s="84" t="s">
        <v>68</v>
      </c>
      <c r="BA1764" s="84" t="s">
        <v>68</v>
      </c>
      <c r="BB1764" s="84" t="s">
        <v>68</v>
      </c>
      <c r="BC1764" s="84" t="s">
        <v>441</v>
      </c>
      <c r="BD1764" s="84" t="s">
        <v>442</v>
      </c>
      <c r="BE1764" s="84" t="s">
        <v>448</v>
      </c>
      <c r="BF1764" s="84" t="s">
        <v>122</v>
      </c>
      <c r="BG1764" s="84" t="s">
        <v>69</v>
      </c>
      <c r="BH1764" s="92" t="s">
        <v>11153</v>
      </c>
      <c r="BI1764" s="84" t="s">
        <v>122</v>
      </c>
      <c r="BJ1764" s="84" t="s">
        <v>11154</v>
      </c>
      <c r="BK1764" s="84" t="s">
        <v>75</v>
      </c>
      <c r="BL1764" s="84" t="s">
        <v>122</v>
      </c>
      <c r="BM1764" s="84" t="s">
        <v>442</v>
      </c>
      <c r="BN1764" s="84" t="s">
        <v>70</v>
      </c>
      <c r="BO1764" s="84" t="s">
        <v>71</v>
      </c>
      <c r="BP1764" s="84" t="s">
        <v>122</v>
      </c>
      <c r="BQ1764" s="84" t="s">
        <v>163</v>
      </c>
    </row>
    <row r="1765" spans="1:69" ht="14.4" x14ac:dyDescent="0.3">
      <c r="A1765" s="40" t="str">
        <f t="shared" si="781"/>
        <v>2025-09-14</v>
      </c>
      <c r="B1765" s="40" t="str">
        <f t="shared" si="782"/>
        <v>SYD</v>
      </c>
      <c r="C1765" s="39" t="str">
        <f t="shared" si="783"/>
        <v>98812563633</v>
      </c>
      <c r="D1765" s="41" t="str">
        <f t="shared" si="784"/>
        <v>PKR253531857</v>
      </c>
      <c r="E1765" s="41" t="str">
        <f t="shared" si="785"/>
        <v>596421482266</v>
      </c>
      <c r="F1765" s="39" t="str">
        <f t="shared" si="786"/>
        <v>2256683</v>
      </c>
      <c r="G1765" s="39" t="str">
        <f t="shared" si="787"/>
        <v>WISE EXPRESS LOGISTICS(PANGZIMOM)</v>
      </c>
      <c r="H1765" s="41" t="str">
        <f t="shared" si="788"/>
        <v>유수하</v>
      </c>
      <c r="I1765" s="39" t="str">
        <f t="shared" si="789"/>
        <v>52831</v>
      </c>
      <c r="J1765" s="52" t="str">
        <f t="shared" si="790"/>
        <v/>
      </c>
      <c r="K1765" s="75">
        <f t="shared" si="791"/>
        <v>1</v>
      </c>
      <c r="L1765" s="76">
        <f t="shared" si="792"/>
        <v>1</v>
      </c>
      <c r="M1765" s="76">
        <f t="shared" si="793"/>
        <v>1E-3</v>
      </c>
      <c r="N1765" s="76">
        <f t="shared" si="794"/>
        <v>1</v>
      </c>
      <c r="O1765" s="42">
        <f t="shared" si="795"/>
        <v>1</v>
      </c>
      <c r="P1765" s="39" t="str">
        <f t="shared" si="796"/>
        <v>목록(Manifest)</v>
      </c>
      <c r="Q1765" s="72">
        <f t="shared" si="797"/>
        <v>45</v>
      </c>
      <c r="R1765" s="43" t="str">
        <f t="shared" si="798"/>
        <v>OZ602</v>
      </c>
      <c r="S1765" s="82" t="str">
        <f t="shared" si="799"/>
        <v/>
      </c>
      <c r="T1765" s="40">
        <f t="shared" si="800"/>
        <v>45914</v>
      </c>
      <c r="U1765" s="44">
        <v>2500</v>
      </c>
      <c r="V1765" s="44">
        <f t="shared" si="801"/>
        <v>0</v>
      </c>
      <c r="W1765" s="77">
        <f t="shared" si="802"/>
        <v>2500</v>
      </c>
      <c r="X1765" s="78">
        <f t="shared" si="803"/>
        <v>0</v>
      </c>
      <c r="Y1765" s="44" cm="1">
        <f t="array" ref="Y1765">_xlfn.IFNA(_xlfn.IFS(AND(Q1765&gt;=2000, Q1765&lt;3000), 10000, AND(Q1765&gt;=3000, Q1765&lt;4000), 15000, AND(Q1765&gt;=4000, Q1765&lt;5000), 20000, AND(Q1765&gt;=5000), 25000),0)</f>
        <v>0</v>
      </c>
      <c r="Z1765" s="91">
        <f t="shared" si="804"/>
        <v>0</v>
      </c>
      <c r="AA1765" s="44">
        <f t="shared" si="805"/>
        <v>0</v>
      </c>
      <c r="AB1765" s="44"/>
      <c r="AC1765" s="44"/>
      <c r="AD1765" s="44"/>
      <c r="AE1765" s="44">
        <f>VLOOKUP(O1765,정산업데이트!$A$6:$B$12,2,10)</f>
        <v>0</v>
      </c>
      <c r="AF1765" s="44"/>
      <c r="AG1765" s="79">
        <f t="shared" si="806"/>
        <v>0</v>
      </c>
      <c r="AH1765" s="80">
        <f t="shared" si="807"/>
        <v>2500</v>
      </c>
      <c r="AI1765" s="93"/>
      <c r="AJ1765" s="84" t="s">
        <v>10624</v>
      </c>
      <c r="AK1765" s="84" t="s">
        <v>73</v>
      </c>
      <c r="AL1765" s="84" t="s">
        <v>10625</v>
      </c>
      <c r="AM1765" s="84" t="s">
        <v>11155</v>
      </c>
      <c r="AN1765" s="84" t="s">
        <v>11156</v>
      </c>
      <c r="AO1765" s="84" t="s">
        <v>11157</v>
      </c>
      <c r="AP1765" s="84" t="s">
        <v>11158</v>
      </c>
      <c r="AQ1765" s="84" t="s">
        <v>122</v>
      </c>
      <c r="AR1765" s="85">
        <v>1</v>
      </c>
      <c r="AS1765" s="86">
        <v>1</v>
      </c>
      <c r="AT1765" s="86">
        <v>1E-3</v>
      </c>
      <c r="AU1765" s="86">
        <v>1</v>
      </c>
      <c r="AV1765" s="84" t="s">
        <v>7</v>
      </c>
      <c r="AW1765" s="86">
        <v>45</v>
      </c>
      <c r="AX1765" s="84" t="s">
        <v>68</v>
      </c>
      <c r="AY1765" s="84" t="s">
        <v>68</v>
      </c>
      <c r="AZ1765" s="84" t="s">
        <v>68</v>
      </c>
      <c r="BA1765" s="84" t="s">
        <v>68</v>
      </c>
      <c r="BB1765" s="84" t="s">
        <v>68</v>
      </c>
      <c r="BC1765" s="84" t="s">
        <v>441</v>
      </c>
      <c r="BD1765" s="84" t="s">
        <v>442</v>
      </c>
      <c r="BE1765" s="84" t="s">
        <v>448</v>
      </c>
      <c r="BF1765" s="84" t="s">
        <v>122</v>
      </c>
      <c r="BG1765" s="84" t="s">
        <v>69</v>
      </c>
      <c r="BH1765" s="92" t="s">
        <v>11159</v>
      </c>
      <c r="BI1765" s="84" t="s">
        <v>122</v>
      </c>
      <c r="BJ1765" s="84" t="s">
        <v>11160</v>
      </c>
      <c r="BK1765" s="84" t="s">
        <v>75</v>
      </c>
      <c r="BL1765" s="84" t="s">
        <v>122</v>
      </c>
      <c r="BM1765" s="84" t="s">
        <v>442</v>
      </c>
      <c r="BN1765" s="84" t="s">
        <v>70</v>
      </c>
      <c r="BO1765" s="84" t="s">
        <v>71</v>
      </c>
      <c r="BP1765" s="84" t="s">
        <v>122</v>
      </c>
      <c r="BQ1765" s="84" t="s">
        <v>163</v>
      </c>
    </row>
    <row r="1766" spans="1:69" ht="14.4" x14ac:dyDescent="0.3">
      <c r="A1766" s="40" t="str">
        <f t="shared" si="781"/>
        <v>2025-09-14</v>
      </c>
      <c r="B1766" s="40" t="str">
        <f t="shared" si="782"/>
        <v>SYD</v>
      </c>
      <c r="C1766" s="39" t="str">
        <f t="shared" si="783"/>
        <v>98812563633</v>
      </c>
      <c r="D1766" s="41" t="str">
        <f t="shared" si="784"/>
        <v>PKR253531858</v>
      </c>
      <c r="E1766" s="41" t="str">
        <f t="shared" si="785"/>
        <v>596421482270</v>
      </c>
      <c r="F1766" s="39" t="str">
        <f t="shared" si="786"/>
        <v>2256683</v>
      </c>
      <c r="G1766" s="39" t="str">
        <f t="shared" si="787"/>
        <v>WISE EXPRESS LOGISTICS(PANGZIMOM)</v>
      </c>
      <c r="H1766" s="41" t="str">
        <f t="shared" si="788"/>
        <v>이혜경</v>
      </c>
      <c r="I1766" s="39" t="str">
        <f t="shared" si="789"/>
        <v>54891</v>
      </c>
      <c r="J1766" s="52" t="str">
        <f t="shared" si="790"/>
        <v/>
      </c>
      <c r="K1766" s="75">
        <f t="shared" si="791"/>
        <v>1</v>
      </c>
      <c r="L1766" s="76">
        <f t="shared" si="792"/>
        <v>2</v>
      </c>
      <c r="M1766" s="76">
        <f t="shared" si="793"/>
        <v>1E-3</v>
      </c>
      <c r="N1766" s="76">
        <f t="shared" si="794"/>
        <v>2</v>
      </c>
      <c r="O1766" s="42">
        <f t="shared" si="795"/>
        <v>2</v>
      </c>
      <c r="P1766" s="39" t="str">
        <f t="shared" si="796"/>
        <v>일반(목록배제,Normal-Manifest Exception)</v>
      </c>
      <c r="Q1766" s="72">
        <f t="shared" si="797"/>
        <v>80</v>
      </c>
      <c r="R1766" s="43" t="str">
        <f t="shared" si="798"/>
        <v>OZ602</v>
      </c>
      <c r="S1766" s="82" t="str">
        <f t="shared" si="799"/>
        <v/>
      </c>
      <c r="T1766" s="40">
        <f t="shared" si="800"/>
        <v>45914</v>
      </c>
      <c r="U1766" s="44">
        <v>2500</v>
      </c>
      <c r="V1766" s="44">
        <f t="shared" si="801"/>
        <v>0</v>
      </c>
      <c r="W1766" s="77">
        <f t="shared" si="802"/>
        <v>2500</v>
      </c>
      <c r="X1766" s="78">
        <f t="shared" si="803"/>
        <v>0</v>
      </c>
      <c r="Y1766" s="44" cm="1">
        <f t="array" ref="Y1766">_xlfn.IFNA(_xlfn.IFS(AND(Q1766&gt;=2000, Q1766&lt;3000), 10000, AND(Q1766&gt;=3000, Q1766&lt;4000), 15000, AND(Q1766&gt;=4000, Q1766&lt;5000), 20000, AND(Q1766&gt;=5000), 25000),0)</f>
        <v>0</v>
      </c>
      <c r="Z1766" s="91">
        <f t="shared" si="804"/>
        <v>300</v>
      </c>
      <c r="AA1766" s="44">
        <f t="shared" si="805"/>
        <v>0</v>
      </c>
      <c r="AB1766" s="44"/>
      <c r="AC1766" s="44"/>
      <c r="AD1766" s="44"/>
      <c r="AE1766" s="44">
        <f>VLOOKUP(O1766,정산업데이트!$A$6:$B$12,2,10)</f>
        <v>0</v>
      </c>
      <c r="AF1766" s="44"/>
      <c r="AG1766" s="79">
        <f t="shared" si="806"/>
        <v>300</v>
      </c>
      <c r="AH1766" s="80">
        <f t="shared" si="807"/>
        <v>2800</v>
      </c>
      <c r="AI1766" s="93"/>
      <c r="AJ1766" s="84" t="s">
        <v>10624</v>
      </c>
      <c r="AK1766" s="84" t="s">
        <v>73</v>
      </c>
      <c r="AL1766" s="84" t="s">
        <v>10625</v>
      </c>
      <c r="AM1766" s="84" t="s">
        <v>11161</v>
      </c>
      <c r="AN1766" s="84" t="s">
        <v>7388</v>
      </c>
      <c r="AO1766" s="84" t="s">
        <v>11162</v>
      </c>
      <c r="AP1766" s="84" t="s">
        <v>11163</v>
      </c>
      <c r="AQ1766" s="84" t="s">
        <v>122</v>
      </c>
      <c r="AR1766" s="85">
        <v>1</v>
      </c>
      <c r="AS1766" s="86">
        <v>2</v>
      </c>
      <c r="AT1766" s="86">
        <v>1E-3</v>
      </c>
      <c r="AU1766" s="86">
        <v>2</v>
      </c>
      <c r="AV1766" s="84" t="s">
        <v>8</v>
      </c>
      <c r="AW1766" s="86">
        <v>80</v>
      </c>
      <c r="AX1766" s="84" t="s">
        <v>68</v>
      </c>
      <c r="AY1766" s="84" t="s">
        <v>68</v>
      </c>
      <c r="AZ1766" s="84" t="s">
        <v>68</v>
      </c>
      <c r="BA1766" s="84" t="s">
        <v>68</v>
      </c>
      <c r="BB1766" s="84" t="s">
        <v>68</v>
      </c>
      <c r="BC1766" s="84" t="s">
        <v>441</v>
      </c>
      <c r="BD1766" s="84" t="s">
        <v>442</v>
      </c>
      <c r="BE1766" s="84" t="s">
        <v>448</v>
      </c>
      <c r="BF1766" s="84" t="s">
        <v>122</v>
      </c>
      <c r="BG1766" s="84" t="s">
        <v>69</v>
      </c>
      <c r="BH1766" s="92" t="s">
        <v>11164</v>
      </c>
      <c r="BI1766" s="84" t="s">
        <v>122</v>
      </c>
      <c r="BJ1766" s="84" t="s">
        <v>11165</v>
      </c>
      <c r="BK1766" s="84" t="s">
        <v>75</v>
      </c>
      <c r="BL1766" s="84" t="s">
        <v>122</v>
      </c>
      <c r="BM1766" s="84" t="s">
        <v>442</v>
      </c>
      <c r="BN1766" s="84" t="s">
        <v>70</v>
      </c>
      <c r="BO1766" s="84" t="s">
        <v>71</v>
      </c>
      <c r="BP1766" s="84" t="s">
        <v>122</v>
      </c>
      <c r="BQ1766" s="84" t="s">
        <v>163</v>
      </c>
    </row>
    <row r="1767" spans="1:69" ht="14.4" x14ac:dyDescent="0.3">
      <c r="A1767" s="40" t="str">
        <f t="shared" si="781"/>
        <v>2025-09-14</v>
      </c>
      <c r="B1767" s="40" t="str">
        <f t="shared" si="782"/>
        <v>SYD</v>
      </c>
      <c r="C1767" s="39" t="str">
        <f t="shared" si="783"/>
        <v>98812563633</v>
      </c>
      <c r="D1767" s="41" t="str">
        <f t="shared" si="784"/>
        <v>PKR253531859</v>
      </c>
      <c r="E1767" s="41" t="str">
        <f t="shared" si="785"/>
        <v>596421482281</v>
      </c>
      <c r="F1767" s="39" t="str">
        <f t="shared" si="786"/>
        <v>2256683</v>
      </c>
      <c r="G1767" s="39" t="str">
        <f t="shared" si="787"/>
        <v>WISE EXPRESS LOGISTICS(PANGZIMOM)</v>
      </c>
      <c r="H1767" s="41" t="str">
        <f t="shared" si="788"/>
        <v>이현주</v>
      </c>
      <c r="I1767" s="39" t="str">
        <f t="shared" si="789"/>
        <v>18426</v>
      </c>
      <c r="J1767" s="52" t="str">
        <f t="shared" si="790"/>
        <v/>
      </c>
      <c r="K1767" s="75">
        <f t="shared" si="791"/>
        <v>1</v>
      </c>
      <c r="L1767" s="76">
        <f t="shared" si="792"/>
        <v>1</v>
      </c>
      <c r="M1767" s="76">
        <f t="shared" si="793"/>
        <v>1E-3</v>
      </c>
      <c r="N1767" s="76">
        <f t="shared" si="794"/>
        <v>1</v>
      </c>
      <c r="O1767" s="42">
        <f t="shared" si="795"/>
        <v>1</v>
      </c>
      <c r="P1767" s="39" t="str">
        <f t="shared" si="796"/>
        <v>목록(Manifest)</v>
      </c>
      <c r="Q1767" s="72">
        <f t="shared" si="797"/>
        <v>45</v>
      </c>
      <c r="R1767" s="43" t="str">
        <f t="shared" si="798"/>
        <v>OZ602</v>
      </c>
      <c r="S1767" s="82" t="str">
        <f t="shared" si="799"/>
        <v/>
      </c>
      <c r="T1767" s="40">
        <f t="shared" si="800"/>
        <v>45914</v>
      </c>
      <c r="U1767" s="44">
        <v>2500</v>
      </c>
      <c r="V1767" s="44">
        <f t="shared" si="801"/>
        <v>0</v>
      </c>
      <c r="W1767" s="77">
        <f t="shared" si="802"/>
        <v>2500</v>
      </c>
      <c r="X1767" s="78">
        <f t="shared" si="803"/>
        <v>0</v>
      </c>
      <c r="Y1767" s="44" cm="1">
        <f t="array" ref="Y1767">_xlfn.IFNA(_xlfn.IFS(AND(Q1767&gt;=2000, Q1767&lt;3000), 10000, AND(Q1767&gt;=3000, Q1767&lt;4000), 15000, AND(Q1767&gt;=4000, Q1767&lt;5000), 20000, AND(Q1767&gt;=5000), 25000),0)</f>
        <v>0</v>
      </c>
      <c r="Z1767" s="91">
        <f t="shared" si="804"/>
        <v>0</v>
      </c>
      <c r="AA1767" s="44">
        <f t="shared" si="805"/>
        <v>0</v>
      </c>
      <c r="AB1767" s="44"/>
      <c r="AC1767" s="44"/>
      <c r="AD1767" s="44"/>
      <c r="AE1767" s="44">
        <f>VLOOKUP(O1767,정산업데이트!$A$6:$B$12,2,10)</f>
        <v>0</v>
      </c>
      <c r="AF1767" s="44"/>
      <c r="AG1767" s="79">
        <f t="shared" si="806"/>
        <v>0</v>
      </c>
      <c r="AH1767" s="80">
        <f t="shared" si="807"/>
        <v>2500</v>
      </c>
      <c r="AI1767" s="93"/>
      <c r="AJ1767" s="84" t="s">
        <v>10624</v>
      </c>
      <c r="AK1767" s="84" t="s">
        <v>73</v>
      </c>
      <c r="AL1767" s="84" t="s">
        <v>10625</v>
      </c>
      <c r="AM1767" s="84" t="s">
        <v>11166</v>
      </c>
      <c r="AN1767" s="84" t="s">
        <v>237</v>
      </c>
      <c r="AO1767" s="84" t="s">
        <v>11167</v>
      </c>
      <c r="AP1767" s="84" t="s">
        <v>11168</v>
      </c>
      <c r="AQ1767" s="84" t="s">
        <v>122</v>
      </c>
      <c r="AR1767" s="85">
        <v>1</v>
      </c>
      <c r="AS1767" s="86">
        <v>1</v>
      </c>
      <c r="AT1767" s="86">
        <v>1E-3</v>
      </c>
      <c r="AU1767" s="86">
        <v>1</v>
      </c>
      <c r="AV1767" s="84" t="s">
        <v>7</v>
      </c>
      <c r="AW1767" s="86">
        <v>45</v>
      </c>
      <c r="AX1767" s="84" t="s">
        <v>68</v>
      </c>
      <c r="AY1767" s="84" t="s">
        <v>68</v>
      </c>
      <c r="AZ1767" s="84" t="s">
        <v>68</v>
      </c>
      <c r="BA1767" s="84" t="s">
        <v>68</v>
      </c>
      <c r="BB1767" s="84" t="s">
        <v>68</v>
      </c>
      <c r="BC1767" s="84" t="s">
        <v>441</v>
      </c>
      <c r="BD1767" s="84" t="s">
        <v>442</v>
      </c>
      <c r="BE1767" s="84" t="s">
        <v>448</v>
      </c>
      <c r="BF1767" s="84" t="s">
        <v>122</v>
      </c>
      <c r="BG1767" s="84" t="s">
        <v>69</v>
      </c>
      <c r="BH1767" s="92" t="s">
        <v>11169</v>
      </c>
      <c r="BI1767" s="84" t="s">
        <v>122</v>
      </c>
      <c r="BJ1767" s="84" t="s">
        <v>11170</v>
      </c>
      <c r="BK1767" s="84" t="s">
        <v>75</v>
      </c>
      <c r="BL1767" s="84" t="s">
        <v>122</v>
      </c>
      <c r="BM1767" s="84" t="s">
        <v>442</v>
      </c>
      <c r="BN1767" s="84" t="s">
        <v>70</v>
      </c>
      <c r="BO1767" s="84" t="s">
        <v>71</v>
      </c>
      <c r="BP1767" s="84" t="s">
        <v>122</v>
      </c>
      <c r="BQ1767" s="84" t="s">
        <v>163</v>
      </c>
    </row>
    <row r="1768" spans="1:69" ht="14.4" x14ac:dyDescent="0.3">
      <c r="A1768" s="40" t="str">
        <f t="shared" si="781"/>
        <v>2025-09-14</v>
      </c>
      <c r="B1768" s="40" t="str">
        <f t="shared" si="782"/>
        <v>SYD</v>
      </c>
      <c r="C1768" s="39" t="str">
        <f t="shared" si="783"/>
        <v>98812563633</v>
      </c>
      <c r="D1768" s="41" t="str">
        <f t="shared" si="784"/>
        <v>PKR253531860</v>
      </c>
      <c r="E1768" s="41" t="str">
        <f t="shared" si="785"/>
        <v>596421482292</v>
      </c>
      <c r="F1768" s="39" t="str">
        <f t="shared" si="786"/>
        <v>2256683</v>
      </c>
      <c r="G1768" s="39" t="str">
        <f t="shared" si="787"/>
        <v>WISE EXPRESS LOGISTICS(PANGZIMOM)</v>
      </c>
      <c r="H1768" s="41" t="str">
        <f t="shared" si="788"/>
        <v>이현주</v>
      </c>
      <c r="I1768" s="39" t="str">
        <f t="shared" si="789"/>
        <v>13544</v>
      </c>
      <c r="J1768" s="52" t="str">
        <f t="shared" si="790"/>
        <v/>
      </c>
      <c r="K1768" s="75">
        <f t="shared" si="791"/>
        <v>1</v>
      </c>
      <c r="L1768" s="76">
        <f t="shared" si="792"/>
        <v>1</v>
      </c>
      <c r="M1768" s="76">
        <f t="shared" si="793"/>
        <v>1E-3</v>
      </c>
      <c r="N1768" s="76">
        <f t="shared" si="794"/>
        <v>1</v>
      </c>
      <c r="O1768" s="42">
        <f t="shared" si="795"/>
        <v>1</v>
      </c>
      <c r="P1768" s="39" t="str">
        <f t="shared" si="796"/>
        <v>목록(Manifest)</v>
      </c>
      <c r="Q1768" s="72">
        <f t="shared" si="797"/>
        <v>45</v>
      </c>
      <c r="R1768" s="43" t="str">
        <f t="shared" si="798"/>
        <v>OZ602</v>
      </c>
      <c r="S1768" s="82" t="str">
        <f t="shared" si="799"/>
        <v/>
      </c>
      <c r="T1768" s="40">
        <f t="shared" si="800"/>
        <v>45914</v>
      </c>
      <c r="U1768" s="44">
        <v>2500</v>
      </c>
      <c r="V1768" s="44">
        <f t="shared" si="801"/>
        <v>0</v>
      </c>
      <c r="W1768" s="77">
        <f t="shared" si="802"/>
        <v>2500</v>
      </c>
      <c r="X1768" s="78">
        <f t="shared" si="803"/>
        <v>0</v>
      </c>
      <c r="Y1768" s="44" cm="1">
        <f t="array" ref="Y1768">_xlfn.IFNA(_xlfn.IFS(AND(Q1768&gt;=2000, Q1768&lt;3000), 10000, AND(Q1768&gt;=3000, Q1768&lt;4000), 15000, AND(Q1768&gt;=4000, Q1768&lt;5000), 20000, AND(Q1768&gt;=5000), 25000),0)</f>
        <v>0</v>
      </c>
      <c r="Z1768" s="91">
        <f t="shared" si="804"/>
        <v>0</v>
      </c>
      <c r="AA1768" s="44">
        <f t="shared" si="805"/>
        <v>0</v>
      </c>
      <c r="AB1768" s="44"/>
      <c r="AC1768" s="44"/>
      <c r="AD1768" s="44"/>
      <c r="AE1768" s="44">
        <f>VLOOKUP(O1768,정산업데이트!$A$6:$B$12,2,10)</f>
        <v>0</v>
      </c>
      <c r="AF1768" s="44"/>
      <c r="AG1768" s="79">
        <f t="shared" si="806"/>
        <v>0</v>
      </c>
      <c r="AH1768" s="80">
        <f t="shared" si="807"/>
        <v>2500</v>
      </c>
      <c r="AI1768" s="93"/>
      <c r="AJ1768" s="84" t="s">
        <v>10624</v>
      </c>
      <c r="AK1768" s="84" t="s">
        <v>73</v>
      </c>
      <c r="AL1768" s="84" t="s">
        <v>10625</v>
      </c>
      <c r="AM1768" s="84" t="s">
        <v>11171</v>
      </c>
      <c r="AN1768" s="84" t="s">
        <v>237</v>
      </c>
      <c r="AO1768" s="84" t="s">
        <v>11172</v>
      </c>
      <c r="AP1768" s="84" t="s">
        <v>528</v>
      </c>
      <c r="AQ1768" s="84" t="s">
        <v>122</v>
      </c>
      <c r="AR1768" s="85">
        <v>1</v>
      </c>
      <c r="AS1768" s="86">
        <v>1</v>
      </c>
      <c r="AT1768" s="86">
        <v>1E-3</v>
      </c>
      <c r="AU1768" s="86">
        <v>1</v>
      </c>
      <c r="AV1768" s="84" t="s">
        <v>7</v>
      </c>
      <c r="AW1768" s="86">
        <v>45</v>
      </c>
      <c r="AX1768" s="84" t="s">
        <v>68</v>
      </c>
      <c r="AY1768" s="84" t="s">
        <v>68</v>
      </c>
      <c r="AZ1768" s="84" t="s">
        <v>68</v>
      </c>
      <c r="BA1768" s="84" t="s">
        <v>68</v>
      </c>
      <c r="BB1768" s="84" t="s">
        <v>68</v>
      </c>
      <c r="BC1768" s="84" t="s">
        <v>441</v>
      </c>
      <c r="BD1768" s="84" t="s">
        <v>442</v>
      </c>
      <c r="BE1768" s="84" t="s">
        <v>448</v>
      </c>
      <c r="BF1768" s="84" t="s">
        <v>122</v>
      </c>
      <c r="BG1768" s="84" t="s">
        <v>69</v>
      </c>
      <c r="BH1768" s="92" t="s">
        <v>11173</v>
      </c>
      <c r="BI1768" s="84" t="s">
        <v>122</v>
      </c>
      <c r="BJ1768" s="84" t="s">
        <v>11174</v>
      </c>
      <c r="BK1768" s="84" t="s">
        <v>75</v>
      </c>
      <c r="BL1768" s="84" t="s">
        <v>122</v>
      </c>
      <c r="BM1768" s="84" t="s">
        <v>442</v>
      </c>
      <c r="BN1768" s="84" t="s">
        <v>70</v>
      </c>
      <c r="BO1768" s="84" t="s">
        <v>71</v>
      </c>
      <c r="BP1768" s="84" t="s">
        <v>122</v>
      </c>
      <c r="BQ1768" s="84" t="s">
        <v>163</v>
      </c>
    </row>
    <row r="1769" spans="1:69" ht="14.4" x14ac:dyDescent="0.3">
      <c r="A1769" s="40" t="str">
        <f t="shared" si="781"/>
        <v>2025-09-14</v>
      </c>
      <c r="B1769" s="40" t="str">
        <f t="shared" si="782"/>
        <v>SYD</v>
      </c>
      <c r="C1769" s="39" t="str">
        <f t="shared" si="783"/>
        <v>98812563633</v>
      </c>
      <c r="D1769" s="41" t="str">
        <f t="shared" si="784"/>
        <v>PKR253531861</v>
      </c>
      <c r="E1769" s="41" t="str">
        <f t="shared" si="785"/>
        <v>596421482303</v>
      </c>
      <c r="F1769" s="39" t="str">
        <f t="shared" si="786"/>
        <v>2256683</v>
      </c>
      <c r="G1769" s="39" t="str">
        <f t="shared" si="787"/>
        <v>WISE EXPRESS LOGISTICS(PANGZIMOM)</v>
      </c>
      <c r="H1769" s="41" t="str">
        <f t="shared" si="788"/>
        <v>정수민</v>
      </c>
      <c r="I1769" s="39" t="str">
        <f t="shared" si="789"/>
        <v>50620</v>
      </c>
      <c r="J1769" s="52" t="str">
        <f t="shared" si="790"/>
        <v/>
      </c>
      <c r="K1769" s="75">
        <f t="shared" si="791"/>
        <v>1</v>
      </c>
      <c r="L1769" s="76">
        <f t="shared" si="792"/>
        <v>1</v>
      </c>
      <c r="M1769" s="76">
        <f t="shared" si="793"/>
        <v>1E-3</v>
      </c>
      <c r="N1769" s="76">
        <f t="shared" si="794"/>
        <v>1</v>
      </c>
      <c r="O1769" s="42">
        <f t="shared" si="795"/>
        <v>1</v>
      </c>
      <c r="P1769" s="39" t="str">
        <f t="shared" si="796"/>
        <v>일반(목록배제,Normal-Manifest Exception)</v>
      </c>
      <c r="Q1769" s="72">
        <f t="shared" si="797"/>
        <v>61</v>
      </c>
      <c r="R1769" s="43" t="str">
        <f t="shared" si="798"/>
        <v>OZ602</v>
      </c>
      <c r="S1769" s="82" t="str">
        <f t="shared" si="799"/>
        <v/>
      </c>
      <c r="T1769" s="40">
        <f t="shared" si="800"/>
        <v>45914</v>
      </c>
      <c r="U1769" s="44">
        <v>2500</v>
      </c>
      <c r="V1769" s="44">
        <f t="shared" si="801"/>
        <v>0</v>
      </c>
      <c r="W1769" s="77">
        <f t="shared" si="802"/>
        <v>2500</v>
      </c>
      <c r="X1769" s="78">
        <f t="shared" si="803"/>
        <v>0</v>
      </c>
      <c r="Y1769" s="44" cm="1">
        <f t="array" ref="Y1769">_xlfn.IFNA(_xlfn.IFS(AND(Q1769&gt;=2000, Q1769&lt;3000), 10000, AND(Q1769&gt;=3000, Q1769&lt;4000), 15000, AND(Q1769&gt;=4000, Q1769&lt;5000), 20000, AND(Q1769&gt;=5000), 25000),0)</f>
        <v>0</v>
      </c>
      <c r="Z1769" s="91">
        <f t="shared" si="804"/>
        <v>300</v>
      </c>
      <c r="AA1769" s="44">
        <f t="shared" si="805"/>
        <v>0</v>
      </c>
      <c r="AB1769" s="44"/>
      <c r="AC1769" s="44"/>
      <c r="AD1769" s="44"/>
      <c r="AE1769" s="44">
        <f>VLOOKUP(O1769,정산업데이트!$A$6:$B$12,2,10)</f>
        <v>0</v>
      </c>
      <c r="AF1769" s="44"/>
      <c r="AG1769" s="79">
        <f t="shared" si="806"/>
        <v>300</v>
      </c>
      <c r="AH1769" s="80">
        <f t="shared" si="807"/>
        <v>2800</v>
      </c>
      <c r="AJ1769" s="84" t="s">
        <v>10624</v>
      </c>
      <c r="AK1769" s="84" t="s">
        <v>73</v>
      </c>
      <c r="AL1769" s="84" t="s">
        <v>10625</v>
      </c>
      <c r="AM1769" s="84" t="s">
        <v>11175</v>
      </c>
      <c r="AN1769" s="84" t="s">
        <v>11176</v>
      </c>
      <c r="AO1769" s="84" t="s">
        <v>11177</v>
      </c>
      <c r="AP1769" s="84" t="s">
        <v>11178</v>
      </c>
      <c r="AQ1769" s="84" t="s">
        <v>122</v>
      </c>
      <c r="AR1769" s="85">
        <v>1</v>
      </c>
      <c r="AS1769" s="86">
        <v>1</v>
      </c>
      <c r="AT1769" s="86">
        <v>1E-3</v>
      </c>
      <c r="AU1769" s="86">
        <v>1</v>
      </c>
      <c r="AV1769" s="84" t="s">
        <v>8</v>
      </c>
      <c r="AW1769" s="86">
        <v>61</v>
      </c>
      <c r="AX1769" s="84" t="s">
        <v>68</v>
      </c>
      <c r="AY1769" s="84" t="s">
        <v>68</v>
      </c>
      <c r="AZ1769" s="84" t="s">
        <v>68</v>
      </c>
      <c r="BA1769" s="84" t="s">
        <v>68</v>
      </c>
      <c r="BB1769" s="84" t="s">
        <v>68</v>
      </c>
      <c r="BC1769" s="84" t="s">
        <v>441</v>
      </c>
      <c r="BD1769" s="84" t="s">
        <v>442</v>
      </c>
      <c r="BE1769" s="84" t="s">
        <v>448</v>
      </c>
      <c r="BF1769" s="84" t="s">
        <v>122</v>
      </c>
      <c r="BG1769" s="84" t="s">
        <v>69</v>
      </c>
      <c r="BH1769" s="92" t="s">
        <v>11179</v>
      </c>
      <c r="BI1769" s="84" t="s">
        <v>122</v>
      </c>
      <c r="BJ1769" s="84" t="s">
        <v>11180</v>
      </c>
      <c r="BK1769" s="84" t="s">
        <v>75</v>
      </c>
      <c r="BL1769" s="84" t="s">
        <v>122</v>
      </c>
      <c r="BM1769" s="84" t="s">
        <v>442</v>
      </c>
      <c r="BN1769" s="84" t="s">
        <v>70</v>
      </c>
      <c r="BO1769" s="84" t="s">
        <v>71</v>
      </c>
      <c r="BP1769" s="84" t="s">
        <v>122</v>
      </c>
      <c r="BQ1769" s="84" t="s">
        <v>163</v>
      </c>
    </row>
    <row r="1770" spans="1:69" ht="14.4" x14ac:dyDescent="0.3">
      <c r="A1770" s="40" t="str">
        <f t="shared" si="781"/>
        <v>2025-09-14</v>
      </c>
      <c r="B1770" s="40" t="str">
        <f t="shared" si="782"/>
        <v>SYD</v>
      </c>
      <c r="C1770" s="39" t="str">
        <f t="shared" si="783"/>
        <v>98812563633</v>
      </c>
      <c r="D1770" s="41" t="str">
        <f t="shared" si="784"/>
        <v>PKR253545609</v>
      </c>
      <c r="E1770" s="41" t="str">
        <f t="shared" si="785"/>
        <v>596421483316</v>
      </c>
      <c r="F1770" s="39" t="str">
        <f t="shared" si="786"/>
        <v>2254225</v>
      </c>
      <c r="G1770" s="39" t="str">
        <f t="shared" si="787"/>
        <v>WISE EXPRESS LOGISTICS PTY LTD</v>
      </c>
      <c r="H1770" s="41" t="str">
        <f t="shared" si="788"/>
        <v>이선민</v>
      </c>
      <c r="I1770" s="39" t="str">
        <f t="shared" si="789"/>
        <v>26456</v>
      </c>
      <c r="J1770" s="52" t="str">
        <f t="shared" si="790"/>
        <v/>
      </c>
      <c r="K1770" s="75">
        <f t="shared" si="791"/>
        <v>1</v>
      </c>
      <c r="L1770" s="76">
        <f t="shared" si="792"/>
        <v>1.5</v>
      </c>
      <c r="M1770" s="76">
        <f t="shared" si="793"/>
        <v>1E-3</v>
      </c>
      <c r="N1770" s="76">
        <f t="shared" si="794"/>
        <v>1.5</v>
      </c>
      <c r="O1770" s="42">
        <f t="shared" si="795"/>
        <v>1.5</v>
      </c>
      <c r="P1770" s="39" t="str">
        <f t="shared" si="796"/>
        <v>일반(목록배제,Normal-Manifest Exception)</v>
      </c>
      <c r="Q1770" s="72">
        <f t="shared" si="797"/>
        <v>85</v>
      </c>
      <c r="R1770" s="43" t="str">
        <f t="shared" si="798"/>
        <v>OZ602</v>
      </c>
      <c r="S1770" s="82" t="str">
        <f t="shared" si="799"/>
        <v/>
      </c>
      <c r="T1770" s="40">
        <f t="shared" si="800"/>
        <v>45914</v>
      </c>
      <c r="U1770" s="44">
        <v>2500</v>
      </c>
      <c r="V1770" s="44">
        <f t="shared" si="801"/>
        <v>0</v>
      </c>
      <c r="W1770" s="77">
        <f t="shared" si="802"/>
        <v>2500</v>
      </c>
      <c r="X1770" s="78">
        <f t="shared" si="803"/>
        <v>0</v>
      </c>
      <c r="Y1770" s="44" cm="1">
        <f t="array" ref="Y1770">_xlfn.IFNA(_xlfn.IFS(AND(Q1770&gt;=2000, Q1770&lt;3000), 10000, AND(Q1770&gt;=3000, Q1770&lt;4000), 15000, AND(Q1770&gt;=4000, Q1770&lt;5000), 20000, AND(Q1770&gt;=5000), 25000),0)</f>
        <v>0</v>
      </c>
      <c r="Z1770" s="91">
        <f t="shared" si="804"/>
        <v>300</v>
      </c>
      <c r="AA1770" s="44">
        <f t="shared" si="805"/>
        <v>0</v>
      </c>
      <c r="AB1770" s="44"/>
      <c r="AC1770" s="44"/>
      <c r="AD1770" s="44"/>
      <c r="AE1770" s="44">
        <f>VLOOKUP(O1770,정산업데이트!$A$6:$B$12,2,10)</f>
        <v>0</v>
      </c>
      <c r="AF1770" s="44"/>
      <c r="AG1770" s="79">
        <f t="shared" si="806"/>
        <v>300</v>
      </c>
      <c r="AH1770" s="80">
        <f t="shared" si="807"/>
        <v>2800</v>
      </c>
      <c r="AI1770" s="93"/>
      <c r="AJ1770" s="84" t="s">
        <v>10624</v>
      </c>
      <c r="AK1770" s="84" t="s">
        <v>73</v>
      </c>
      <c r="AL1770" s="84" t="s">
        <v>10625</v>
      </c>
      <c r="AM1770" s="84" t="s">
        <v>11181</v>
      </c>
      <c r="AN1770" s="84" t="s">
        <v>11182</v>
      </c>
      <c r="AO1770" s="84" t="s">
        <v>11183</v>
      </c>
      <c r="AP1770" s="84" t="s">
        <v>10746</v>
      </c>
      <c r="AQ1770" s="84" t="s">
        <v>122</v>
      </c>
      <c r="AR1770" s="85">
        <v>1</v>
      </c>
      <c r="AS1770" s="86">
        <v>1.5</v>
      </c>
      <c r="AT1770" s="86">
        <v>1E-3</v>
      </c>
      <c r="AU1770" s="86">
        <v>1.5</v>
      </c>
      <c r="AV1770" s="84" t="s">
        <v>8</v>
      </c>
      <c r="AW1770" s="86">
        <v>85</v>
      </c>
      <c r="AX1770" s="84" t="s">
        <v>68</v>
      </c>
      <c r="AY1770" s="84" t="s">
        <v>68</v>
      </c>
      <c r="AZ1770" s="84" t="s">
        <v>68</v>
      </c>
      <c r="BA1770" s="84" t="s">
        <v>68</v>
      </c>
      <c r="BB1770" s="84" t="s">
        <v>68</v>
      </c>
      <c r="BC1770" s="84" t="s">
        <v>125</v>
      </c>
      <c r="BD1770" s="84" t="s">
        <v>74</v>
      </c>
      <c r="BE1770" s="84" t="s">
        <v>78</v>
      </c>
      <c r="BF1770" s="84" t="s">
        <v>122</v>
      </c>
      <c r="BG1770" s="84" t="s">
        <v>69</v>
      </c>
      <c r="BH1770" s="92" t="s">
        <v>11184</v>
      </c>
      <c r="BI1770" s="84" t="s">
        <v>122</v>
      </c>
      <c r="BJ1770" s="84" t="s">
        <v>11185</v>
      </c>
      <c r="BK1770" s="84" t="s">
        <v>75</v>
      </c>
      <c r="BL1770" s="84" t="s">
        <v>122</v>
      </c>
      <c r="BM1770" s="84" t="s">
        <v>74</v>
      </c>
      <c r="BN1770" s="84" t="s">
        <v>70</v>
      </c>
      <c r="BO1770" s="84" t="s">
        <v>71</v>
      </c>
      <c r="BP1770" s="84" t="s">
        <v>122</v>
      </c>
      <c r="BQ1770" s="84" t="s">
        <v>163</v>
      </c>
    </row>
    <row r="1771" spans="1:69" ht="14.4" x14ac:dyDescent="0.3">
      <c r="A1771" s="40" t="str">
        <f t="shared" si="781"/>
        <v>2025-09-14</v>
      </c>
      <c r="B1771" s="40" t="str">
        <f t="shared" si="782"/>
        <v>SYD</v>
      </c>
      <c r="C1771" s="39" t="str">
        <f t="shared" si="783"/>
        <v>98812563633</v>
      </c>
      <c r="D1771" s="41" t="str">
        <f t="shared" si="784"/>
        <v>PKR253545610</v>
      </c>
      <c r="E1771" s="41" t="str">
        <f t="shared" si="785"/>
        <v>596421483320</v>
      </c>
      <c r="F1771" s="39" t="str">
        <f t="shared" si="786"/>
        <v>2254225</v>
      </c>
      <c r="G1771" s="39" t="str">
        <f t="shared" si="787"/>
        <v>WISE EXPRESS LOGISTICS PTY LTD</v>
      </c>
      <c r="H1771" s="41" t="str">
        <f t="shared" si="788"/>
        <v>이미선</v>
      </c>
      <c r="I1771" s="39" t="str">
        <f t="shared" si="789"/>
        <v>52433</v>
      </c>
      <c r="J1771" s="52" t="str">
        <f t="shared" si="790"/>
        <v/>
      </c>
      <c r="K1771" s="75">
        <f t="shared" si="791"/>
        <v>1</v>
      </c>
      <c r="L1771" s="76">
        <f t="shared" si="792"/>
        <v>1.5</v>
      </c>
      <c r="M1771" s="76">
        <f t="shared" si="793"/>
        <v>1E-3</v>
      </c>
      <c r="N1771" s="76">
        <f t="shared" si="794"/>
        <v>1.5</v>
      </c>
      <c r="O1771" s="42">
        <f t="shared" si="795"/>
        <v>1.5</v>
      </c>
      <c r="P1771" s="39" t="str">
        <f t="shared" si="796"/>
        <v>일반(목록배제,Normal-Manifest Exception)</v>
      </c>
      <c r="Q1771" s="72">
        <f t="shared" si="797"/>
        <v>100</v>
      </c>
      <c r="R1771" s="43" t="str">
        <f t="shared" si="798"/>
        <v>OZ602</v>
      </c>
      <c r="S1771" s="82" t="str">
        <f t="shared" si="799"/>
        <v/>
      </c>
      <c r="T1771" s="40">
        <f t="shared" si="800"/>
        <v>45914</v>
      </c>
      <c r="U1771" s="44">
        <v>2500</v>
      </c>
      <c r="V1771" s="44">
        <f t="shared" si="801"/>
        <v>0</v>
      </c>
      <c r="W1771" s="77">
        <f t="shared" si="802"/>
        <v>2500</v>
      </c>
      <c r="X1771" s="78">
        <f t="shared" si="803"/>
        <v>0</v>
      </c>
      <c r="Y1771" s="44" cm="1">
        <f t="array" ref="Y1771">_xlfn.IFNA(_xlfn.IFS(AND(Q1771&gt;=2000, Q1771&lt;3000), 10000, AND(Q1771&gt;=3000, Q1771&lt;4000), 15000, AND(Q1771&gt;=4000, Q1771&lt;5000), 20000, AND(Q1771&gt;=5000), 25000),0)</f>
        <v>0</v>
      </c>
      <c r="Z1771" s="91">
        <f t="shared" si="804"/>
        <v>300</v>
      </c>
      <c r="AA1771" s="44">
        <f t="shared" si="805"/>
        <v>0</v>
      </c>
      <c r="AB1771" s="44"/>
      <c r="AC1771" s="44"/>
      <c r="AD1771" s="44"/>
      <c r="AE1771" s="44">
        <f>VLOOKUP(O1771,정산업데이트!$A$6:$B$12,2,10)</f>
        <v>0</v>
      </c>
      <c r="AF1771" s="44"/>
      <c r="AG1771" s="79">
        <f t="shared" si="806"/>
        <v>300</v>
      </c>
      <c r="AH1771" s="80">
        <f t="shared" si="807"/>
        <v>2800</v>
      </c>
      <c r="AI1771" s="93"/>
      <c r="AJ1771" s="84" t="s">
        <v>10624</v>
      </c>
      <c r="AK1771" s="84" t="s">
        <v>73</v>
      </c>
      <c r="AL1771" s="84" t="s">
        <v>10625</v>
      </c>
      <c r="AM1771" s="84" t="s">
        <v>11186</v>
      </c>
      <c r="AN1771" s="84" t="s">
        <v>364</v>
      </c>
      <c r="AO1771" s="84" t="s">
        <v>365</v>
      </c>
      <c r="AP1771" s="84" t="s">
        <v>474</v>
      </c>
      <c r="AQ1771" s="84" t="s">
        <v>122</v>
      </c>
      <c r="AR1771" s="85">
        <v>1</v>
      </c>
      <c r="AS1771" s="86">
        <v>1.5</v>
      </c>
      <c r="AT1771" s="86">
        <v>1E-3</v>
      </c>
      <c r="AU1771" s="86">
        <v>1.5</v>
      </c>
      <c r="AV1771" s="84" t="s">
        <v>8</v>
      </c>
      <c r="AW1771" s="86">
        <v>100</v>
      </c>
      <c r="AX1771" s="84" t="s">
        <v>68</v>
      </c>
      <c r="AY1771" s="84" t="s">
        <v>68</v>
      </c>
      <c r="AZ1771" s="84" t="s">
        <v>68</v>
      </c>
      <c r="BA1771" s="84" t="s">
        <v>68</v>
      </c>
      <c r="BB1771" s="84" t="s">
        <v>68</v>
      </c>
      <c r="BC1771" s="84" t="s">
        <v>125</v>
      </c>
      <c r="BD1771" s="84" t="s">
        <v>74</v>
      </c>
      <c r="BE1771" s="84" t="s">
        <v>78</v>
      </c>
      <c r="BF1771" s="84" t="s">
        <v>122</v>
      </c>
      <c r="BG1771" s="84" t="s">
        <v>69</v>
      </c>
      <c r="BH1771" s="92" t="s">
        <v>11187</v>
      </c>
      <c r="BI1771" s="84" t="s">
        <v>122</v>
      </c>
      <c r="BJ1771" s="84" t="s">
        <v>11188</v>
      </c>
      <c r="BK1771" s="84" t="s">
        <v>75</v>
      </c>
      <c r="BL1771" s="84" t="s">
        <v>122</v>
      </c>
      <c r="BM1771" s="84" t="s">
        <v>74</v>
      </c>
      <c r="BN1771" s="84" t="s">
        <v>70</v>
      </c>
      <c r="BO1771" s="84" t="s">
        <v>71</v>
      </c>
      <c r="BP1771" s="84" t="s">
        <v>122</v>
      </c>
      <c r="BQ1771" s="84" t="s">
        <v>163</v>
      </c>
    </row>
    <row r="1772" spans="1:69" ht="14.4" x14ac:dyDescent="0.3">
      <c r="A1772" s="40" t="str">
        <f t="shared" si="781"/>
        <v>2025-09-14</v>
      </c>
      <c r="B1772" s="40" t="str">
        <f t="shared" si="782"/>
        <v>SYD</v>
      </c>
      <c r="C1772" s="39" t="str">
        <f t="shared" si="783"/>
        <v>98812563633</v>
      </c>
      <c r="D1772" s="41" t="str">
        <f t="shared" si="784"/>
        <v>PKR253545611</v>
      </c>
      <c r="E1772" s="41" t="str">
        <f t="shared" si="785"/>
        <v>596421483331</v>
      </c>
      <c r="F1772" s="39" t="str">
        <f t="shared" si="786"/>
        <v>2254225</v>
      </c>
      <c r="G1772" s="39" t="str">
        <f t="shared" si="787"/>
        <v>WISE EXPRESS LOGISTICS PTY LTD</v>
      </c>
      <c r="H1772" s="41" t="str">
        <f t="shared" si="788"/>
        <v>고혜리</v>
      </c>
      <c r="I1772" s="39" t="str">
        <f t="shared" si="789"/>
        <v>12218</v>
      </c>
      <c r="J1772" s="52" t="str">
        <f t="shared" si="790"/>
        <v/>
      </c>
      <c r="K1772" s="75">
        <f t="shared" si="791"/>
        <v>1</v>
      </c>
      <c r="L1772" s="76">
        <f t="shared" si="792"/>
        <v>1.5</v>
      </c>
      <c r="M1772" s="76">
        <f t="shared" si="793"/>
        <v>1E-3</v>
      </c>
      <c r="N1772" s="76">
        <f t="shared" si="794"/>
        <v>1.5</v>
      </c>
      <c r="O1772" s="42">
        <f t="shared" si="795"/>
        <v>1.5</v>
      </c>
      <c r="P1772" s="39" t="str">
        <f t="shared" si="796"/>
        <v>일반(목록배제,Normal-Manifest Exception)</v>
      </c>
      <c r="Q1772" s="72">
        <f t="shared" si="797"/>
        <v>120</v>
      </c>
      <c r="R1772" s="43" t="str">
        <f t="shared" si="798"/>
        <v>OZ602</v>
      </c>
      <c r="S1772" s="82" t="str">
        <f t="shared" si="799"/>
        <v/>
      </c>
      <c r="T1772" s="40">
        <f t="shared" si="800"/>
        <v>45914</v>
      </c>
      <c r="U1772" s="44">
        <v>2500</v>
      </c>
      <c r="V1772" s="44">
        <f t="shared" si="801"/>
        <v>0</v>
      </c>
      <c r="W1772" s="77">
        <f t="shared" si="802"/>
        <v>2500</v>
      </c>
      <c r="X1772" s="78">
        <f t="shared" si="803"/>
        <v>0</v>
      </c>
      <c r="Y1772" s="44" cm="1">
        <f t="array" ref="Y1772">_xlfn.IFNA(_xlfn.IFS(AND(Q1772&gt;=2000, Q1772&lt;3000), 10000, AND(Q1772&gt;=3000, Q1772&lt;4000), 15000, AND(Q1772&gt;=4000, Q1772&lt;5000), 20000, AND(Q1772&gt;=5000), 25000),0)</f>
        <v>0</v>
      </c>
      <c r="Z1772" s="91">
        <f t="shared" si="804"/>
        <v>300</v>
      </c>
      <c r="AA1772" s="44">
        <f t="shared" si="805"/>
        <v>0</v>
      </c>
      <c r="AB1772" s="44"/>
      <c r="AC1772" s="44"/>
      <c r="AD1772" s="44"/>
      <c r="AE1772" s="44">
        <f>VLOOKUP(O1772,정산업데이트!$A$6:$B$12,2,10)</f>
        <v>0</v>
      </c>
      <c r="AF1772" s="44"/>
      <c r="AG1772" s="79">
        <f t="shared" si="806"/>
        <v>300</v>
      </c>
      <c r="AH1772" s="80">
        <f t="shared" si="807"/>
        <v>2800</v>
      </c>
      <c r="AI1772" s="93"/>
      <c r="AJ1772" s="84" t="s">
        <v>10624</v>
      </c>
      <c r="AK1772" s="84" t="s">
        <v>73</v>
      </c>
      <c r="AL1772" s="84" t="s">
        <v>10625</v>
      </c>
      <c r="AM1772" s="84" t="s">
        <v>11189</v>
      </c>
      <c r="AN1772" s="84" t="s">
        <v>1054</v>
      </c>
      <c r="AO1772" s="84" t="s">
        <v>1055</v>
      </c>
      <c r="AP1772" s="84" t="s">
        <v>1056</v>
      </c>
      <c r="AQ1772" s="84" t="s">
        <v>122</v>
      </c>
      <c r="AR1772" s="85">
        <v>1</v>
      </c>
      <c r="AS1772" s="86">
        <v>1.5</v>
      </c>
      <c r="AT1772" s="86">
        <v>1E-3</v>
      </c>
      <c r="AU1772" s="86">
        <v>1.5</v>
      </c>
      <c r="AV1772" s="84" t="s">
        <v>8</v>
      </c>
      <c r="AW1772" s="86">
        <v>120</v>
      </c>
      <c r="AX1772" s="84" t="s">
        <v>68</v>
      </c>
      <c r="AY1772" s="84" t="s">
        <v>68</v>
      </c>
      <c r="AZ1772" s="84" t="s">
        <v>68</v>
      </c>
      <c r="BA1772" s="84" t="s">
        <v>68</v>
      </c>
      <c r="BB1772" s="84" t="s">
        <v>68</v>
      </c>
      <c r="BC1772" s="84" t="s">
        <v>125</v>
      </c>
      <c r="BD1772" s="84" t="s">
        <v>74</v>
      </c>
      <c r="BE1772" s="84" t="s">
        <v>78</v>
      </c>
      <c r="BF1772" s="84" t="s">
        <v>122</v>
      </c>
      <c r="BG1772" s="84" t="s">
        <v>69</v>
      </c>
      <c r="BH1772" s="92" t="s">
        <v>11190</v>
      </c>
      <c r="BI1772" s="84" t="s">
        <v>122</v>
      </c>
      <c r="BJ1772" s="84" t="s">
        <v>11191</v>
      </c>
      <c r="BK1772" s="84" t="s">
        <v>75</v>
      </c>
      <c r="BL1772" s="84" t="s">
        <v>122</v>
      </c>
      <c r="BM1772" s="84" t="s">
        <v>74</v>
      </c>
      <c r="BN1772" s="84" t="s">
        <v>70</v>
      </c>
      <c r="BO1772" s="84" t="s">
        <v>71</v>
      </c>
      <c r="BP1772" s="84" t="s">
        <v>122</v>
      </c>
      <c r="BQ1772" s="84" t="s">
        <v>163</v>
      </c>
    </row>
    <row r="1773" spans="1:69" ht="14.4" customHeight="1" x14ac:dyDescent="0.3">
      <c r="A1773" s="40" t="str">
        <f t="shared" si="781"/>
        <v>2025-09-14</v>
      </c>
      <c r="B1773" s="40" t="str">
        <f t="shared" si="782"/>
        <v>SYD</v>
      </c>
      <c r="C1773" s="39" t="str">
        <f t="shared" si="783"/>
        <v>98812563633</v>
      </c>
      <c r="D1773" s="41" t="str">
        <f t="shared" si="784"/>
        <v>PAU029773906</v>
      </c>
      <c r="E1773" s="41" t="str">
        <f t="shared" si="785"/>
        <v>596421483552</v>
      </c>
      <c r="F1773" s="39" t="str">
        <f t="shared" si="786"/>
        <v>2254252</v>
      </c>
      <c r="G1773" s="39" t="str">
        <f t="shared" si="787"/>
        <v>WISE EXPRESS(AUSTRAPHARM)</v>
      </c>
      <c r="H1773" s="41" t="str">
        <f t="shared" si="788"/>
        <v>김나운</v>
      </c>
      <c r="I1773" s="39" t="str">
        <f t="shared" si="789"/>
        <v>37779</v>
      </c>
      <c r="J1773" s="52" t="str">
        <f t="shared" si="790"/>
        <v/>
      </c>
      <c r="K1773" s="75">
        <f t="shared" si="791"/>
        <v>1</v>
      </c>
      <c r="L1773" s="76">
        <f t="shared" si="792"/>
        <v>1</v>
      </c>
      <c r="M1773" s="76">
        <f t="shared" si="793"/>
        <v>1E-3</v>
      </c>
      <c r="N1773" s="76">
        <f t="shared" si="794"/>
        <v>1</v>
      </c>
      <c r="O1773" s="42">
        <f t="shared" si="795"/>
        <v>1</v>
      </c>
      <c r="P1773" s="39" t="str">
        <f t="shared" si="796"/>
        <v>일반(목록배제,Normal-Manifest Exception)</v>
      </c>
      <c r="Q1773" s="72">
        <f t="shared" si="797"/>
        <v>50</v>
      </c>
      <c r="R1773" s="43" t="str">
        <f t="shared" si="798"/>
        <v>OZ602</v>
      </c>
      <c r="S1773" s="82" t="str">
        <f t="shared" si="799"/>
        <v/>
      </c>
      <c r="T1773" s="40">
        <f t="shared" si="800"/>
        <v>45914</v>
      </c>
      <c r="U1773" s="44">
        <v>2500</v>
      </c>
      <c r="V1773" s="44">
        <f t="shared" si="801"/>
        <v>0</v>
      </c>
      <c r="W1773" s="77">
        <f t="shared" si="802"/>
        <v>2500</v>
      </c>
      <c r="X1773" s="78">
        <f t="shared" si="803"/>
        <v>0</v>
      </c>
      <c r="Y1773" s="44" cm="1">
        <f t="array" ref="Y1773">_xlfn.IFNA(_xlfn.IFS(AND(Q1773&gt;=2000, Q1773&lt;3000), 10000, AND(Q1773&gt;=3000, Q1773&lt;4000), 15000, AND(Q1773&gt;=4000, Q1773&lt;5000), 20000, AND(Q1773&gt;=5000), 25000),0)</f>
        <v>0</v>
      </c>
      <c r="Z1773" s="91">
        <f t="shared" si="804"/>
        <v>300</v>
      </c>
      <c r="AA1773" s="44">
        <f t="shared" si="805"/>
        <v>0</v>
      </c>
      <c r="AB1773" s="44"/>
      <c r="AC1773" s="44"/>
      <c r="AD1773" s="44"/>
      <c r="AE1773" s="44">
        <f>VLOOKUP(O1773,정산업데이트!$A$6:$B$12,2,10)</f>
        <v>0</v>
      </c>
      <c r="AF1773" s="44"/>
      <c r="AG1773" s="79">
        <f t="shared" si="806"/>
        <v>300</v>
      </c>
      <c r="AH1773" s="80">
        <f t="shared" si="807"/>
        <v>2800</v>
      </c>
      <c r="AJ1773" s="84" t="s">
        <v>10624</v>
      </c>
      <c r="AK1773" s="84" t="s">
        <v>73</v>
      </c>
      <c r="AL1773" s="84" t="s">
        <v>10625</v>
      </c>
      <c r="AM1773" s="84" t="s">
        <v>11192</v>
      </c>
      <c r="AN1773" s="84" t="s">
        <v>11193</v>
      </c>
      <c r="AO1773" s="84" t="s">
        <v>11194</v>
      </c>
      <c r="AP1773" s="84" t="s">
        <v>11195</v>
      </c>
      <c r="AQ1773" s="84" t="s">
        <v>122</v>
      </c>
      <c r="AR1773" s="85">
        <v>1</v>
      </c>
      <c r="AS1773" s="86">
        <v>1</v>
      </c>
      <c r="AT1773" s="86">
        <v>1E-3</v>
      </c>
      <c r="AU1773" s="86">
        <v>1</v>
      </c>
      <c r="AV1773" s="84" t="s">
        <v>8</v>
      </c>
      <c r="AW1773" s="86">
        <v>50</v>
      </c>
      <c r="AX1773" s="84" t="s">
        <v>68</v>
      </c>
      <c r="AY1773" s="84" t="s">
        <v>68</v>
      </c>
      <c r="AZ1773" s="84" t="s">
        <v>68</v>
      </c>
      <c r="BA1773" s="84" t="s">
        <v>68</v>
      </c>
      <c r="BB1773" s="84" t="s">
        <v>68</v>
      </c>
      <c r="BC1773" s="84" t="s">
        <v>132</v>
      </c>
      <c r="BD1773" s="84" t="s">
        <v>83</v>
      </c>
      <c r="BE1773" s="84" t="s">
        <v>84</v>
      </c>
      <c r="BF1773" s="84" t="s">
        <v>122</v>
      </c>
      <c r="BG1773" s="84" t="s">
        <v>69</v>
      </c>
      <c r="BH1773" s="92" t="s">
        <v>11196</v>
      </c>
      <c r="BI1773" s="84" t="s">
        <v>122</v>
      </c>
      <c r="BJ1773" s="84" t="s">
        <v>11197</v>
      </c>
      <c r="BK1773" s="84" t="s">
        <v>75</v>
      </c>
      <c r="BL1773" s="84" t="s">
        <v>122</v>
      </c>
      <c r="BM1773" s="84" t="s">
        <v>83</v>
      </c>
      <c r="BN1773" s="84" t="s">
        <v>70</v>
      </c>
      <c r="BO1773" s="84" t="s">
        <v>71</v>
      </c>
      <c r="BP1773" s="84" t="s">
        <v>122</v>
      </c>
      <c r="BQ1773" s="84" t="s">
        <v>163</v>
      </c>
    </row>
    <row r="1774" spans="1:69" ht="14.4" x14ac:dyDescent="0.3">
      <c r="A1774" s="40" t="str">
        <f t="shared" si="781"/>
        <v>2025-09-14</v>
      </c>
      <c r="B1774" s="40" t="str">
        <f t="shared" si="782"/>
        <v>SYD</v>
      </c>
      <c r="C1774" s="39" t="str">
        <f t="shared" si="783"/>
        <v>98812563633</v>
      </c>
      <c r="D1774" s="41" t="str">
        <f t="shared" si="784"/>
        <v>PAU029773907</v>
      </c>
      <c r="E1774" s="41" t="str">
        <f t="shared" si="785"/>
        <v>596421481356</v>
      </c>
      <c r="F1774" s="39" t="str">
        <f t="shared" si="786"/>
        <v>2254252</v>
      </c>
      <c r="G1774" s="39" t="str">
        <f t="shared" si="787"/>
        <v>WISE EXPRESS(AUSTRAPHARM)</v>
      </c>
      <c r="H1774" s="41" t="str">
        <f t="shared" si="788"/>
        <v>김종만</v>
      </c>
      <c r="I1774" s="39" t="str">
        <f t="shared" si="789"/>
        <v>61684</v>
      </c>
      <c r="J1774" s="52" t="str">
        <f t="shared" si="790"/>
        <v/>
      </c>
      <c r="K1774" s="75">
        <f t="shared" si="791"/>
        <v>1</v>
      </c>
      <c r="L1774" s="76">
        <f t="shared" si="792"/>
        <v>1</v>
      </c>
      <c r="M1774" s="76">
        <f t="shared" si="793"/>
        <v>1E-3</v>
      </c>
      <c r="N1774" s="76">
        <f t="shared" si="794"/>
        <v>1</v>
      </c>
      <c r="O1774" s="42">
        <f t="shared" si="795"/>
        <v>1</v>
      </c>
      <c r="P1774" s="39" t="str">
        <f t="shared" si="796"/>
        <v>목록(Manifest)</v>
      </c>
      <c r="Q1774" s="72">
        <f t="shared" si="797"/>
        <v>60</v>
      </c>
      <c r="R1774" s="43" t="str">
        <f t="shared" si="798"/>
        <v>OZ602</v>
      </c>
      <c r="S1774" s="82" t="str">
        <f t="shared" si="799"/>
        <v/>
      </c>
      <c r="T1774" s="40">
        <f t="shared" si="800"/>
        <v>45914</v>
      </c>
      <c r="U1774" s="44">
        <v>2500</v>
      </c>
      <c r="V1774" s="44">
        <f t="shared" si="801"/>
        <v>0</v>
      </c>
      <c r="W1774" s="77">
        <f t="shared" si="802"/>
        <v>2500</v>
      </c>
      <c r="X1774" s="78">
        <f t="shared" si="803"/>
        <v>0</v>
      </c>
      <c r="Y1774" s="44" cm="1">
        <f t="array" ref="Y1774">_xlfn.IFNA(_xlfn.IFS(AND(Q1774&gt;=2000, Q1774&lt;3000), 10000, AND(Q1774&gt;=3000, Q1774&lt;4000), 15000, AND(Q1774&gt;=4000, Q1774&lt;5000), 20000, AND(Q1774&gt;=5000), 25000),0)</f>
        <v>0</v>
      </c>
      <c r="Z1774" s="91">
        <f t="shared" si="804"/>
        <v>0</v>
      </c>
      <c r="AA1774" s="44">
        <f t="shared" si="805"/>
        <v>0</v>
      </c>
      <c r="AB1774" s="44"/>
      <c r="AC1774" s="44"/>
      <c r="AD1774" s="44"/>
      <c r="AE1774" s="44">
        <f>VLOOKUP(O1774,정산업데이트!$A$6:$B$12,2,10)</f>
        <v>0</v>
      </c>
      <c r="AF1774" s="44"/>
      <c r="AG1774" s="79">
        <f t="shared" si="806"/>
        <v>0</v>
      </c>
      <c r="AH1774" s="80">
        <f t="shared" si="807"/>
        <v>2500</v>
      </c>
      <c r="AI1774" s="93"/>
      <c r="AJ1774" s="84" t="s">
        <v>10624</v>
      </c>
      <c r="AK1774" s="84" t="s">
        <v>73</v>
      </c>
      <c r="AL1774" s="84" t="s">
        <v>10625</v>
      </c>
      <c r="AM1774" s="84" t="s">
        <v>11198</v>
      </c>
      <c r="AN1774" s="84" t="s">
        <v>11199</v>
      </c>
      <c r="AO1774" s="84" t="s">
        <v>11200</v>
      </c>
      <c r="AP1774" s="84" t="s">
        <v>11201</v>
      </c>
      <c r="AQ1774" s="84" t="s">
        <v>122</v>
      </c>
      <c r="AR1774" s="85">
        <v>1</v>
      </c>
      <c r="AS1774" s="86">
        <v>1</v>
      </c>
      <c r="AT1774" s="86">
        <v>1E-3</v>
      </c>
      <c r="AU1774" s="86">
        <v>1</v>
      </c>
      <c r="AV1774" s="84" t="s">
        <v>7</v>
      </c>
      <c r="AW1774" s="86">
        <v>60</v>
      </c>
      <c r="AX1774" s="84" t="s">
        <v>68</v>
      </c>
      <c r="AY1774" s="84" t="s">
        <v>68</v>
      </c>
      <c r="AZ1774" s="84" t="s">
        <v>68</v>
      </c>
      <c r="BA1774" s="84" t="s">
        <v>68</v>
      </c>
      <c r="BB1774" s="84" t="s">
        <v>68</v>
      </c>
      <c r="BC1774" s="84" t="s">
        <v>132</v>
      </c>
      <c r="BD1774" s="84" t="s">
        <v>83</v>
      </c>
      <c r="BE1774" s="84" t="s">
        <v>86</v>
      </c>
      <c r="BF1774" s="84" t="s">
        <v>122</v>
      </c>
      <c r="BG1774" s="84" t="s">
        <v>69</v>
      </c>
      <c r="BH1774" s="92" t="s">
        <v>11202</v>
      </c>
      <c r="BI1774" s="84" t="s">
        <v>122</v>
      </c>
      <c r="BJ1774" s="84" t="s">
        <v>11203</v>
      </c>
      <c r="BK1774" s="84" t="s">
        <v>75</v>
      </c>
      <c r="BL1774" s="84" t="s">
        <v>122</v>
      </c>
      <c r="BM1774" s="84" t="s">
        <v>83</v>
      </c>
      <c r="BN1774" s="84" t="s">
        <v>70</v>
      </c>
      <c r="BO1774" s="84" t="s">
        <v>71</v>
      </c>
      <c r="BP1774" s="84" t="s">
        <v>122</v>
      </c>
      <c r="BQ1774" s="84" t="s">
        <v>163</v>
      </c>
    </row>
    <row r="1775" spans="1:69" ht="14.4" x14ac:dyDescent="0.3">
      <c r="A1775" s="40" t="str">
        <f t="shared" si="781"/>
        <v>2025-09-14</v>
      </c>
      <c r="B1775" s="40" t="str">
        <f t="shared" si="782"/>
        <v>SYD</v>
      </c>
      <c r="C1775" s="39" t="str">
        <f t="shared" si="783"/>
        <v>98812563633</v>
      </c>
      <c r="D1775" s="41" t="str">
        <f t="shared" si="784"/>
        <v>PKR253545616</v>
      </c>
      <c r="E1775" s="41" t="str">
        <f t="shared" si="785"/>
        <v>596421483386</v>
      </c>
      <c r="F1775" s="39" t="str">
        <f t="shared" si="786"/>
        <v>2254238</v>
      </c>
      <c r="G1775" s="39" t="str">
        <f t="shared" si="787"/>
        <v>WISE EXPRESS(CHUHO)</v>
      </c>
      <c r="H1775" s="41" t="str">
        <f t="shared" si="788"/>
        <v>남상란</v>
      </c>
      <c r="I1775" s="39" t="str">
        <f t="shared" si="789"/>
        <v>10107</v>
      </c>
      <c r="J1775" s="52" t="str">
        <f t="shared" si="790"/>
        <v/>
      </c>
      <c r="K1775" s="75">
        <f t="shared" si="791"/>
        <v>1</v>
      </c>
      <c r="L1775" s="76">
        <f t="shared" si="792"/>
        <v>2</v>
      </c>
      <c r="M1775" s="76">
        <f t="shared" si="793"/>
        <v>1E-3</v>
      </c>
      <c r="N1775" s="76">
        <f t="shared" si="794"/>
        <v>2</v>
      </c>
      <c r="O1775" s="42">
        <f t="shared" si="795"/>
        <v>2</v>
      </c>
      <c r="P1775" s="39" t="str">
        <f t="shared" si="796"/>
        <v>일반(목록배제,Normal-Manifest Exception)</v>
      </c>
      <c r="Q1775" s="72">
        <f t="shared" si="797"/>
        <v>150</v>
      </c>
      <c r="R1775" s="43" t="str">
        <f t="shared" si="798"/>
        <v>OZ602</v>
      </c>
      <c r="S1775" s="82" t="str">
        <f t="shared" si="799"/>
        <v/>
      </c>
      <c r="T1775" s="40">
        <f t="shared" si="800"/>
        <v>45914</v>
      </c>
      <c r="U1775" s="44">
        <v>2500</v>
      </c>
      <c r="V1775" s="44">
        <f t="shared" si="801"/>
        <v>0</v>
      </c>
      <c r="W1775" s="77">
        <f t="shared" si="802"/>
        <v>2500</v>
      </c>
      <c r="X1775" s="78">
        <f t="shared" si="803"/>
        <v>0</v>
      </c>
      <c r="Y1775" s="44" cm="1">
        <f t="array" ref="Y1775">_xlfn.IFNA(_xlfn.IFS(AND(Q1775&gt;=2000, Q1775&lt;3000), 10000, AND(Q1775&gt;=3000, Q1775&lt;4000), 15000, AND(Q1775&gt;=4000, Q1775&lt;5000), 20000, AND(Q1775&gt;=5000), 25000),0)</f>
        <v>0</v>
      </c>
      <c r="Z1775" s="91">
        <f t="shared" si="804"/>
        <v>300</v>
      </c>
      <c r="AA1775" s="44">
        <f t="shared" si="805"/>
        <v>0</v>
      </c>
      <c r="AB1775" s="44"/>
      <c r="AC1775" s="44"/>
      <c r="AD1775" s="44"/>
      <c r="AE1775" s="44">
        <f>VLOOKUP(O1775,정산업데이트!$A$6:$B$12,2,10)</f>
        <v>0</v>
      </c>
      <c r="AF1775" s="44"/>
      <c r="AG1775" s="79">
        <f t="shared" si="806"/>
        <v>300</v>
      </c>
      <c r="AH1775" s="80">
        <f t="shared" si="807"/>
        <v>2800</v>
      </c>
      <c r="AI1775" s="93"/>
      <c r="AJ1775" s="84" t="s">
        <v>10624</v>
      </c>
      <c r="AK1775" s="84" t="s">
        <v>73</v>
      </c>
      <c r="AL1775" s="84" t="s">
        <v>10625</v>
      </c>
      <c r="AM1775" s="84" t="s">
        <v>11204</v>
      </c>
      <c r="AN1775" s="84" t="s">
        <v>11205</v>
      </c>
      <c r="AO1775" s="84" t="s">
        <v>11206</v>
      </c>
      <c r="AP1775" s="84" t="s">
        <v>483</v>
      </c>
      <c r="AQ1775" s="84" t="s">
        <v>122</v>
      </c>
      <c r="AR1775" s="85">
        <v>1</v>
      </c>
      <c r="AS1775" s="86">
        <v>2</v>
      </c>
      <c r="AT1775" s="86">
        <v>1E-3</v>
      </c>
      <c r="AU1775" s="86">
        <v>2</v>
      </c>
      <c r="AV1775" s="84" t="s">
        <v>8</v>
      </c>
      <c r="AW1775" s="86">
        <v>150</v>
      </c>
      <c r="AX1775" s="84" t="s">
        <v>68</v>
      </c>
      <c r="AY1775" s="84" t="s">
        <v>68</v>
      </c>
      <c r="AZ1775" s="84" t="s">
        <v>68</v>
      </c>
      <c r="BA1775" s="84" t="s">
        <v>68</v>
      </c>
      <c r="BB1775" s="84" t="s">
        <v>68</v>
      </c>
      <c r="BC1775" s="84" t="s">
        <v>123</v>
      </c>
      <c r="BD1775" s="84" t="s">
        <v>81</v>
      </c>
      <c r="BE1775" s="84" t="s">
        <v>82</v>
      </c>
      <c r="BF1775" s="84" t="s">
        <v>122</v>
      </c>
      <c r="BG1775" s="84" t="s">
        <v>69</v>
      </c>
      <c r="BH1775" s="92" t="s">
        <v>11207</v>
      </c>
      <c r="BI1775" s="84" t="s">
        <v>122</v>
      </c>
      <c r="BJ1775" s="84" t="s">
        <v>11208</v>
      </c>
      <c r="BK1775" s="84" t="s">
        <v>75</v>
      </c>
      <c r="BL1775" s="84" t="s">
        <v>122</v>
      </c>
      <c r="BM1775" s="84" t="s">
        <v>81</v>
      </c>
      <c r="BN1775" s="84" t="s">
        <v>70</v>
      </c>
      <c r="BO1775" s="84" t="s">
        <v>71</v>
      </c>
      <c r="BP1775" s="84" t="s">
        <v>122</v>
      </c>
      <c r="BQ1775" s="84" t="s">
        <v>163</v>
      </c>
    </row>
    <row r="1776" spans="1:69" ht="14.4" x14ac:dyDescent="0.3">
      <c r="A1776" s="40" t="str">
        <f t="shared" si="781"/>
        <v>2025-09-14</v>
      </c>
      <c r="B1776" s="40" t="str">
        <f t="shared" si="782"/>
        <v>SYD</v>
      </c>
      <c r="C1776" s="39" t="str">
        <f t="shared" si="783"/>
        <v>98812563633</v>
      </c>
      <c r="D1776" s="41" t="str">
        <f t="shared" si="784"/>
        <v>PAU029773908</v>
      </c>
      <c r="E1776" s="41" t="str">
        <f t="shared" si="785"/>
        <v>596421481360</v>
      </c>
      <c r="F1776" s="39" t="str">
        <f t="shared" si="786"/>
        <v>2254252</v>
      </c>
      <c r="G1776" s="39" t="str">
        <f t="shared" si="787"/>
        <v>WISE EXPRESS(AUSTRAPHARM)</v>
      </c>
      <c r="H1776" s="41" t="str">
        <f t="shared" si="788"/>
        <v>주문옥</v>
      </c>
      <c r="I1776" s="39" t="str">
        <f t="shared" si="789"/>
        <v>05043</v>
      </c>
      <c r="J1776" s="52" t="str">
        <f t="shared" si="790"/>
        <v/>
      </c>
      <c r="K1776" s="75">
        <f t="shared" si="791"/>
        <v>1</v>
      </c>
      <c r="L1776" s="76">
        <f t="shared" si="792"/>
        <v>1</v>
      </c>
      <c r="M1776" s="76">
        <f t="shared" si="793"/>
        <v>1E-3</v>
      </c>
      <c r="N1776" s="76">
        <f t="shared" si="794"/>
        <v>1</v>
      </c>
      <c r="O1776" s="42">
        <f t="shared" si="795"/>
        <v>1</v>
      </c>
      <c r="P1776" s="39" t="str">
        <f t="shared" si="796"/>
        <v>목록(Manifest)</v>
      </c>
      <c r="Q1776" s="72">
        <f t="shared" si="797"/>
        <v>115</v>
      </c>
      <c r="R1776" s="43" t="str">
        <f t="shared" si="798"/>
        <v>OZ602</v>
      </c>
      <c r="S1776" s="82" t="str">
        <f t="shared" si="799"/>
        <v/>
      </c>
      <c r="T1776" s="40">
        <f t="shared" si="800"/>
        <v>45914</v>
      </c>
      <c r="U1776" s="44">
        <v>2500</v>
      </c>
      <c r="V1776" s="44">
        <f t="shared" si="801"/>
        <v>0</v>
      </c>
      <c r="W1776" s="77">
        <f t="shared" si="802"/>
        <v>2500</v>
      </c>
      <c r="X1776" s="78">
        <f t="shared" si="803"/>
        <v>0</v>
      </c>
      <c r="Y1776" s="44" cm="1">
        <f t="array" ref="Y1776">_xlfn.IFNA(_xlfn.IFS(AND(Q1776&gt;=2000, Q1776&lt;3000), 10000, AND(Q1776&gt;=3000, Q1776&lt;4000), 15000, AND(Q1776&gt;=4000, Q1776&lt;5000), 20000, AND(Q1776&gt;=5000), 25000),0)</f>
        <v>0</v>
      </c>
      <c r="Z1776" s="91">
        <f t="shared" si="804"/>
        <v>0</v>
      </c>
      <c r="AA1776" s="44">
        <f t="shared" si="805"/>
        <v>0</v>
      </c>
      <c r="AB1776" s="44"/>
      <c r="AC1776" s="44"/>
      <c r="AD1776" s="44"/>
      <c r="AE1776" s="44">
        <f>VLOOKUP(O1776,정산업데이트!$A$6:$B$12,2,10)</f>
        <v>0</v>
      </c>
      <c r="AF1776" s="44"/>
      <c r="AG1776" s="79">
        <f t="shared" si="806"/>
        <v>0</v>
      </c>
      <c r="AH1776" s="80">
        <f t="shared" si="807"/>
        <v>2500</v>
      </c>
      <c r="AI1776" s="93"/>
      <c r="AJ1776" s="84" t="s">
        <v>10624</v>
      </c>
      <c r="AK1776" s="84" t="s">
        <v>73</v>
      </c>
      <c r="AL1776" s="84" t="s">
        <v>10625</v>
      </c>
      <c r="AM1776" s="84" t="s">
        <v>11209</v>
      </c>
      <c r="AN1776" s="84" t="s">
        <v>11210</v>
      </c>
      <c r="AO1776" s="84" t="s">
        <v>11211</v>
      </c>
      <c r="AP1776" s="84" t="s">
        <v>11212</v>
      </c>
      <c r="AQ1776" s="84" t="s">
        <v>122</v>
      </c>
      <c r="AR1776" s="85">
        <v>1</v>
      </c>
      <c r="AS1776" s="86">
        <v>1</v>
      </c>
      <c r="AT1776" s="86">
        <v>1E-3</v>
      </c>
      <c r="AU1776" s="86">
        <v>1</v>
      </c>
      <c r="AV1776" s="84" t="s">
        <v>7</v>
      </c>
      <c r="AW1776" s="86">
        <v>115</v>
      </c>
      <c r="AX1776" s="84" t="s">
        <v>68</v>
      </c>
      <c r="AY1776" s="84" t="s">
        <v>68</v>
      </c>
      <c r="AZ1776" s="84" t="s">
        <v>68</v>
      </c>
      <c r="BA1776" s="84" t="s">
        <v>68</v>
      </c>
      <c r="BB1776" s="84" t="s">
        <v>68</v>
      </c>
      <c r="BC1776" s="84" t="s">
        <v>132</v>
      </c>
      <c r="BD1776" s="84" t="s">
        <v>83</v>
      </c>
      <c r="BE1776" s="84" t="s">
        <v>86</v>
      </c>
      <c r="BF1776" s="84" t="s">
        <v>122</v>
      </c>
      <c r="BG1776" s="84" t="s">
        <v>69</v>
      </c>
      <c r="BH1776" s="92" t="s">
        <v>11213</v>
      </c>
      <c r="BI1776" s="84" t="s">
        <v>122</v>
      </c>
      <c r="BJ1776" s="84" t="s">
        <v>11214</v>
      </c>
      <c r="BK1776" s="84" t="s">
        <v>75</v>
      </c>
      <c r="BL1776" s="84" t="s">
        <v>122</v>
      </c>
      <c r="BM1776" s="84" t="s">
        <v>83</v>
      </c>
      <c r="BN1776" s="84" t="s">
        <v>70</v>
      </c>
      <c r="BO1776" s="84" t="s">
        <v>71</v>
      </c>
      <c r="BP1776" s="84" t="s">
        <v>122</v>
      </c>
      <c r="BQ1776" s="84" t="s">
        <v>163</v>
      </c>
    </row>
    <row r="1777" spans="1:69" ht="14.4" x14ac:dyDescent="0.3">
      <c r="A1777" s="40" t="str">
        <f t="shared" si="781"/>
        <v>2025-09-14</v>
      </c>
      <c r="B1777" s="40" t="str">
        <f t="shared" si="782"/>
        <v>SYD</v>
      </c>
      <c r="C1777" s="39" t="str">
        <f t="shared" si="783"/>
        <v>98812563633</v>
      </c>
      <c r="D1777" s="41" t="str">
        <f t="shared" si="784"/>
        <v>PAU029773904</v>
      </c>
      <c r="E1777" s="41" t="str">
        <f t="shared" si="785"/>
        <v>596421481371</v>
      </c>
      <c r="F1777" s="39" t="str">
        <f t="shared" si="786"/>
        <v>2254252</v>
      </c>
      <c r="G1777" s="39" t="str">
        <f t="shared" si="787"/>
        <v>WISE EXPRESS(AUSTRAPHARM)</v>
      </c>
      <c r="H1777" s="41" t="str">
        <f t="shared" si="788"/>
        <v>김지아</v>
      </c>
      <c r="I1777" s="39" t="str">
        <f t="shared" si="789"/>
        <v>04710</v>
      </c>
      <c r="J1777" s="52" t="str">
        <f t="shared" si="790"/>
        <v/>
      </c>
      <c r="K1777" s="75">
        <f t="shared" si="791"/>
        <v>1</v>
      </c>
      <c r="L1777" s="76">
        <f t="shared" si="792"/>
        <v>1</v>
      </c>
      <c r="M1777" s="76">
        <f t="shared" si="793"/>
        <v>1E-3</v>
      </c>
      <c r="N1777" s="76">
        <f t="shared" si="794"/>
        <v>1</v>
      </c>
      <c r="O1777" s="42">
        <f t="shared" si="795"/>
        <v>1</v>
      </c>
      <c r="P1777" s="39" t="str">
        <f t="shared" si="796"/>
        <v>목록(Manifest)</v>
      </c>
      <c r="Q1777" s="72">
        <f t="shared" si="797"/>
        <v>60</v>
      </c>
      <c r="R1777" s="43" t="str">
        <f t="shared" si="798"/>
        <v>OZ602</v>
      </c>
      <c r="S1777" s="82" t="str">
        <f t="shared" si="799"/>
        <v/>
      </c>
      <c r="T1777" s="40">
        <f t="shared" si="800"/>
        <v>45914</v>
      </c>
      <c r="U1777" s="44">
        <v>2500</v>
      </c>
      <c r="V1777" s="44">
        <f t="shared" si="801"/>
        <v>0</v>
      </c>
      <c r="W1777" s="77">
        <f t="shared" si="802"/>
        <v>2500</v>
      </c>
      <c r="X1777" s="78">
        <f t="shared" si="803"/>
        <v>0</v>
      </c>
      <c r="Y1777" s="44" cm="1">
        <f t="array" ref="Y1777">_xlfn.IFNA(_xlfn.IFS(AND(Q1777&gt;=2000, Q1777&lt;3000), 10000, AND(Q1777&gt;=3000, Q1777&lt;4000), 15000, AND(Q1777&gt;=4000, Q1777&lt;5000), 20000, AND(Q1777&gt;=5000), 25000),0)</f>
        <v>0</v>
      </c>
      <c r="Z1777" s="91">
        <f t="shared" si="804"/>
        <v>0</v>
      </c>
      <c r="AA1777" s="44">
        <f t="shared" si="805"/>
        <v>0</v>
      </c>
      <c r="AB1777" s="44"/>
      <c r="AC1777" s="44"/>
      <c r="AD1777" s="44"/>
      <c r="AE1777" s="44">
        <f>VLOOKUP(O1777,정산업데이트!$A$6:$B$12,2,10)</f>
        <v>0</v>
      </c>
      <c r="AF1777" s="44"/>
      <c r="AG1777" s="79">
        <f t="shared" si="806"/>
        <v>0</v>
      </c>
      <c r="AH1777" s="80">
        <f t="shared" si="807"/>
        <v>2500</v>
      </c>
      <c r="AI1777" s="93"/>
      <c r="AJ1777" s="84" t="s">
        <v>10624</v>
      </c>
      <c r="AK1777" s="84" t="s">
        <v>73</v>
      </c>
      <c r="AL1777" s="84" t="s">
        <v>10625</v>
      </c>
      <c r="AM1777" s="84" t="s">
        <v>11215</v>
      </c>
      <c r="AN1777" s="84" t="s">
        <v>11216</v>
      </c>
      <c r="AO1777" s="84" t="s">
        <v>11217</v>
      </c>
      <c r="AP1777" s="84" t="s">
        <v>1183</v>
      </c>
      <c r="AQ1777" s="84" t="s">
        <v>122</v>
      </c>
      <c r="AR1777" s="85">
        <v>1</v>
      </c>
      <c r="AS1777" s="86">
        <v>1</v>
      </c>
      <c r="AT1777" s="86">
        <v>1E-3</v>
      </c>
      <c r="AU1777" s="86">
        <v>1</v>
      </c>
      <c r="AV1777" s="84" t="s">
        <v>7</v>
      </c>
      <c r="AW1777" s="86">
        <v>60</v>
      </c>
      <c r="AX1777" s="84" t="s">
        <v>68</v>
      </c>
      <c r="AY1777" s="84" t="s">
        <v>68</v>
      </c>
      <c r="AZ1777" s="84" t="s">
        <v>68</v>
      </c>
      <c r="BA1777" s="84" t="s">
        <v>68</v>
      </c>
      <c r="BB1777" s="84" t="s">
        <v>68</v>
      </c>
      <c r="BC1777" s="84" t="s">
        <v>132</v>
      </c>
      <c r="BD1777" s="84" t="s">
        <v>83</v>
      </c>
      <c r="BE1777" s="84" t="s">
        <v>89</v>
      </c>
      <c r="BF1777" s="84" t="s">
        <v>122</v>
      </c>
      <c r="BG1777" s="84" t="s">
        <v>69</v>
      </c>
      <c r="BH1777" s="92" t="s">
        <v>11218</v>
      </c>
      <c r="BI1777" s="84" t="s">
        <v>122</v>
      </c>
      <c r="BJ1777" s="84" t="s">
        <v>11219</v>
      </c>
      <c r="BK1777" s="84" t="s">
        <v>75</v>
      </c>
      <c r="BL1777" s="84" t="s">
        <v>122</v>
      </c>
      <c r="BM1777" s="84" t="s">
        <v>83</v>
      </c>
      <c r="BN1777" s="84" t="s">
        <v>70</v>
      </c>
      <c r="BO1777" s="84" t="s">
        <v>71</v>
      </c>
      <c r="BP1777" s="84" t="s">
        <v>122</v>
      </c>
      <c r="BQ1777" s="84" t="s">
        <v>163</v>
      </c>
    </row>
    <row r="1778" spans="1:69" ht="14.4" x14ac:dyDescent="0.3">
      <c r="A1778" s="40" t="str">
        <f t="shared" si="781"/>
        <v>2025-09-14</v>
      </c>
      <c r="B1778" s="40" t="str">
        <f t="shared" si="782"/>
        <v>SYD</v>
      </c>
      <c r="C1778" s="39" t="str">
        <f t="shared" si="783"/>
        <v>98812563633</v>
      </c>
      <c r="D1778" s="41" t="str">
        <f t="shared" si="784"/>
        <v>PAU029773916</v>
      </c>
      <c r="E1778" s="41" t="str">
        <f t="shared" si="785"/>
        <v>596421481382</v>
      </c>
      <c r="F1778" s="39" t="str">
        <f t="shared" si="786"/>
        <v>2254252</v>
      </c>
      <c r="G1778" s="39" t="str">
        <f t="shared" si="787"/>
        <v>WISE EXPRESS(AUSTRAPHARM)</v>
      </c>
      <c r="H1778" s="41" t="str">
        <f t="shared" si="788"/>
        <v>박진아</v>
      </c>
      <c r="I1778" s="39" t="str">
        <f t="shared" si="789"/>
        <v>18615</v>
      </c>
      <c r="J1778" s="52" t="str">
        <f t="shared" si="790"/>
        <v/>
      </c>
      <c r="K1778" s="75">
        <f t="shared" si="791"/>
        <v>1</v>
      </c>
      <c r="L1778" s="76">
        <f t="shared" si="792"/>
        <v>1</v>
      </c>
      <c r="M1778" s="76">
        <f t="shared" si="793"/>
        <v>1E-3</v>
      </c>
      <c r="N1778" s="76">
        <f t="shared" si="794"/>
        <v>1</v>
      </c>
      <c r="O1778" s="42">
        <f t="shared" si="795"/>
        <v>1</v>
      </c>
      <c r="P1778" s="39" t="str">
        <f t="shared" si="796"/>
        <v>목록(Manifest)</v>
      </c>
      <c r="Q1778" s="72">
        <f t="shared" si="797"/>
        <v>60</v>
      </c>
      <c r="R1778" s="43" t="str">
        <f t="shared" si="798"/>
        <v>OZ602</v>
      </c>
      <c r="S1778" s="82" t="str">
        <f t="shared" si="799"/>
        <v/>
      </c>
      <c r="T1778" s="40">
        <f t="shared" si="800"/>
        <v>45914</v>
      </c>
      <c r="U1778" s="44">
        <v>2500</v>
      </c>
      <c r="V1778" s="44">
        <f t="shared" si="801"/>
        <v>0</v>
      </c>
      <c r="W1778" s="77">
        <f t="shared" si="802"/>
        <v>2500</v>
      </c>
      <c r="X1778" s="78">
        <f t="shared" si="803"/>
        <v>0</v>
      </c>
      <c r="Y1778" s="44" cm="1">
        <f t="array" ref="Y1778">_xlfn.IFNA(_xlfn.IFS(AND(Q1778&gt;=2000, Q1778&lt;3000), 10000, AND(Q1778&gt;=3000, Q1778&lt;4000), 15000, AND(Q1778&gt;=4000, Q1778&lt;5000), 20000, AND(Q1778&gt;=5000), 25000),0)</f>
        <v>0</v>
      </c>
      <c r="Z1778" s="91">
        <f t="shared" si="804"/>
        <v>0</v>
      </c>
      <c r="AA1778" s="44">
        <f t="shared" si="805"/>
        <v>0</v>
      </c>
      <c r="AB1778" s="44"/>
      <c r="AC1778" s="44"/>
      <c r="AD1778" s="44"/>
      <c r="AE1778" s="44">
        <f>VLOOKUP(O1778,정산업데이트!$A$6:$B$12,2,10)</f>
        <v>0</v>
      </c>
      <c r="AF1778" s="44"/>
      <c r="AG1778" s="79">
        <f t="shared" si="806"/>
        <v>0</v>
      </c>
      <c r="AH1778" s="80">
        <f t="shared" si="807"/>
        <v>2500</v>
      </c>
      <c r="AI1778" s="93"/>
      <c r="AJ1778" s="84" t="s">
        <v>10624</v>
      </c>
      <c r="AK1778" s="84" t="s">
        <v>73</v>
      </c>
      <c r="AL1778" s="84" t="s">
        <v>10625</v>
      </c>
      <c r="AM1778" s="84" t="s">
        <v>11220</v>
      </c>
      <c r="AN1778" s="84" t="s">
        <v>11221</v>
      </c>
      <c r="AO1778" s="84" t="s">
        <v>11222</v>
      </c>
      <c r="AP1778" s="84" t="s">
        <v>1294</v>
      </c>
      <c r="AQ1778" s="84" t="s">
        <v>122</v>
      </c>
      <c r="AR1778" s="85">
        <v>1</v>
      </c>
      <c r="AS1778" s="86">
        <v>1</v>
      </c>
      <c r="AT1778" s="86">
        <v>1E-3</v>
      </c>
      <c r="AU1778" s="86">
        <v>1</v>
      </c>
      <c r="AV1778" s="84" t="s">
        <v>7</v>
      </c>
      <c r="AW1778" s="86">
        <v>60</v>
      </c>
      <c r="AX1778" s="84" t="s">
        <v>68</v>
      </c>
      <c r="AY1778" s="84" t="s">
        <v>68</v>
      </c>
      <c r="AZ1778" s="84" t="s">
        <v>68</v>
      </c>
      <c r="BA1778" s="84" t="s">
        <v>68</v>
      </c>
      <c r="BB1778" s="84" t="s">
        <v>68</v>
      </c>
      <c r="BC1778" s="84" t="s">
        <v>132</v>
      </c>
      <c r="BD1778" s="84" t="s">
        <v>83</v>
      </c>
      <c r="BE1778" s="84" t="s">
        <v>84</v>
      </c>
      <c r="BF1778" s="84" t="s">
        <v>122</v>
      </c>
      <c r="BG1778" s="84" t="s">
        <v>69</v>
      </c>
      <c r="BH1778" s="92" t="s">
        <v>11223</v>
      </c>
      <c r="BI1778" s="84" t="s">
        <v>122</v>
      </c>
      <c r="BJ1778" s="84" t="s">
        <v>11224</v>
      </c>
      <c r="BK1778" s="84" t="s">
        <v>75</v>
      </c>
      <c r="BL1778" s="84" t="s">
        <v>122</v>
      </c>
      <c r="BM1778" s="84" t="s">
        <v>83</v>
      </c>
      <c r="BN1778" s="84" t="s">
        <v>70</v>
      </c>
      <c r="BO1778" s="84" t="s">
        <v>71</v>
      </c>
      <c r="BP1778" s="84" t="s">
        <v>122</v>
      </c>
      <c r="BQ1778" s="84" t="s">
        <v>163</v>
      </c>
    </row>
    <row r="1779" spans="1:69" ht="14.4" x14ac:dyDescent="0.3">
      <c r="A1779" s="40" t="str">
        <f t="shared" si="781"/>
        <v>2025-09-14</v>
      </c>
      <c r="B1779" s="40" t="str">
        <f t="shared" si="782"/>
        <v>SYD</v>
      </c>
      <c r="C1779" s="39" t="str">
        <f t="shared" si="783"/>
        <v>98812563633</v>
      </c>
      <c r="D1779" s="41" t="str">
        <f t="shared" si="784"/>
        <v>PAU029773915</v>
      </c>
      <c r="E1779" s="41" t="str">
        <f t="shared" si="785"/>
        <v>596421481393</v>
      </c>
      <c r="F1779" s="39" t="str">
        <f t="shared" si="786"/>
        <v>2254252</v>
      </c>
      <c r="G1779" s="39" t="str">
        <f t="shared" si="787"/>
        <v>WISE EXPRESS(AUSTRAPHARM)</v>
      </c>
      <c r="H1779" s="41" t="str">
        <f t="shared" si="788"/>
        <v>권민영</v>
      </c>
      <c r="I1779" s="39" t="str">
        <f t="shared" si="789"/>
        <v>17834</v>
      </c>
      <c r="J1779" s="52" t="str">
        <f t="shared" si="790"/>
        <v/>
      </c>
      <c r="K1779" s="75">
        <f t="shared" si="791"/>
        <v>1</v>
      </c>
      <c r="L1779" s="76">
        <f t="shared" si="792"/>
        <v>2</v>
      </c>
      <c r="M1779" s="76">
        <f t="shared" si="793"/>
        <v>1E-3</v>
      </c>
      <c r="N1779" s="76">
        <f t="shared" si="794"/>
        <v>2</v>
      </c>
      <c r="O1779" s="42">
        <f t="shared" si="795"/>
        <v>2</v>
      </c>
      <c r="P1779" s="39" t="str">
        <f t="shared" si="796"/>
        <v>목록(Manifest)</v>
      </c>
      <c r="Q1779" s="72">
        <f t="shared" si="797"/>
        <v>70</v>
      </c>
      <c r="R1779" s="43" t="str">
        <f t="shared" si="798"/>
        <v>OZ602</v>
      </c>
      <c r="S1779" s="82" t="str">
        <f t="shared" si="799"/>
        <v/>
      </c>
      <c r="T1779" s="40">
        <f t="shared" si="800"/>
        <v>45914</v>
      </c>
      <c r="U1779" s="44">
        <v>2500</v>
      </c>
      <c r="V1779" s="44">
        <f t="shared" si="801"/>
        <v>0</v>
      </c>
      <c r="W1779" s="77">
        <f t="shared" si="802"/>
        <v>2500</v>
      </c>
      <c r="X1779" s="78">
        <f t="shared" si="803"/>
        <v>0</v>
      </c>
      <c r="Y1779" s="44" cm="1">
        <f t="array" ref="Y1779">_xlfn.IFNA(_xlfn.IFS(AND(Q1779&gt;=2000, Q1779&lt;3000), 10000, AND(Q1779&gt;=3000, Q1779&lt;4000), 15000, AND(Q1779&gt;=4000, Q1779&lt;5000), 20000, AND(Q1779&gt;=5000), 25000),0)</f>
        <v>0</v>
      </c>
      <c r="Z1779" s="91">
        <f t="shared" si="804"/>
        <v>0</v>
      </c>
      <c r="AA1779" s="44">
        <f t="shared" si="805"/>
        <v>0</v>
      </c>
      <c r="AB1779" s="44"/>
      <c r="AC1779" s="44"/>
      <c r="AD1779" s="44"/>
      <c r="AE1779" s="44">
        <f>VLOOKUP(O1779,정산업데이트!$A$6:$B$12,2,10)</f>
        <v>0</v>
      </c>
      <c r="AF1779" s="44"/>
      <c r="AG1779" s="79">
        <f t="shared" si="806"/>
        <v>0</v>
      </c>
      <c r="AH1779" s="80">
        <f t="shared" si="807"/>
        <v>2500</v>
      </c>
      <c r="AI1779" s="93"/>
      <c r="AJ1779" s="84" t="s">
        <v>10624</v>
      </c>
      <c r="AK1779" s="84" t="s">
        <v>73</v>
      </c>
      <c r="AL1779" s="84" t="s">
        <v>10625</v>
      </c>
      <c r="AM1779" s="84" t="s">
        <v>11225</v>
      </c>
      <c r="AN1779" s="84" t="s">
        <v>11226</v>
      </c>
      <c r="AO1779" s="84" t="s">
        <v>11227</v>
      </c>
      <c r="AP1779" s="84" t="s">
        <v>1978</v>
      </c>
      <c r="AQ1779" s="84" t="s">
        <v>122</v>
      </c>
      <c r="AR1779" s="85">
        <v>1</v>
      </c>
      <c r="AS1779" s="86">
        <v>2</v>
      </c>
      <c r="AT1779" s="86">
        <v>1E-3</v>
      </c>
      <c r="AU1779" s="86">
        <v>2</v>
      </c>
      <c r="AV1779" s="84" t="s">
        <v>7</v>
      </c>
      <c r="AW1779" s="86">
        <v>70</v>
      </c>
      <c r="AX1779" s="84" t="s">
        <v>68</v>
      </c>
      <c r="AY1779" s="84" t="s">
        <v>68</v>
      </c>
      <c r="AZ1779" s="84" t="s">
        <v>68</v>
      </c>
      <c r="BA1779" s="84" t="s">
        <v>68</v>
      </c>
      <c r="BB1779" s="84" t="s">
        <v>68</v>
      </c>
      <c r="BC1779" s="84" t="s">
        <v>132</v>
      </c>
      <c r="BD1779" s="84" t="s">
        <v>83</v>
      </c>
      <c r="BE1779" s="84" t="s">
        <v>84</v>
      </c>
      <c r="BF1779" s="84" t="s">
        <v>122</v>
      </c>
      <c r="BG1779" s="84" t="s">
        <v>69</v>
      </c>
      <c r="BH1779" s="92" t="s">
        <v>11228</v>
      </c>
      <c r="BI1779" s="84" t="s">
        <v>122</v>
      </c>
      <c r="BJ1779" s="84" t="s">
        <v>11229</v>
      </c>
      <c r="BK1779" s="84" t="s">
        <v>75</v>
      </c>
      <c r="BL1779" s="84" t="s">
        <v>122</v>
      </c>
      <c r="BM1779" s="84" t="s">
        <v>83</v>
      </c>
      <c r="BN1779" s="84" t="s">
        <v>70</v>
      </c>
      <c r="BO1779" s="84" t="s">
        <v>71</v>
      </c>
      <c r="BP1779" s="84" t="s">
        <v>122</v>
      </c>
      <c r="BQ1779" s="84" t="s">
        <v>163</v>
      </c>
    </row>
    <row r="1780" spans="1:69" ht="14.4" x14ac:dyDescent="0.3">
      <c r="A1780" s="40" t="str">
        <f t="shared" si="781"/>
        <v>2025-09-14</v>
      </c>
      <c r="B1780" s="40" t="str">
        <f t="shared" si="782"/>
        <v>SYD</v>
      </c>
      <c r="C1780" s="39" t="str">
        <f t="shared" si="783"/>
        <v>98812563633</v>
      </c>
      <c r="D1780" s="41" t="str">
        <f t="shared" si="784"/>
        <v>PKR253378810</v>
      </c>
      <c r="E1780" s="41" t="str">
        <f t="shared" si="785"/>
        <v>596421473004</v>
      </c>
      <c r="F1780" s="39" t="str">
        <f t="shared" si="786"/>
        <v>2254232</v>
      </c>
      <c r="G1780" s="39" t="str">
        <f t="shared" si="787"/>
        <v>WISE EXPRESS(LIFEGREEN)</v>
      </c>
      <c r="H1780" s="41" t="str">
        <f t="shared" si="788"/>
        <v>김완기</v>
      </c>
      <c r="I1780" s="39" t="str">
        <f t="shared" si="789"/>
        <v>25303</v>
      </c>
      <c r="J1780" s="52" t="str">
        <f t="shared" si="790"/>
        <v/>
      </c>
      <c r="K1780" s="75">
        <f t="shared" si="791"/>
        <v>1</v>
      </c>
      <c r="L1780" s="76">
        <f t="shared" si="792"/>
        <v>0.3</v>
      </c>
      <c r="M1780" s="76">
        <f t="shared" si="793"/>
        <v>1E-3</v>
      </c>
      <c r="N1780" s="76">
        <f t="shared" si="794"/>
        <v>0.3</v>
      </c>
      <c r="O1780" s="42">
        <f t="shared" si="795"/>
        <v>0.5</v>
      </c>
      <c r="P1780" s="39" t="str">
        <f t="shared" si="796"/>
        <v>일반(목록배제,Normal-Manifest Exception)</v>
      </c>
      <c r="Q1780" s="72">
        <f t="shared" si="797"/>
        <v>6.0750000000000002</v>
      </c>
      <c r="R1780" s="43" t="str">
        <f t="shared" si="798"/>
        <v>OZ602</v>
      </c>
      <c r="S1780" s="82" t="str">
        <f t="shared" si="799"/>
        <v/>
      </c>
      <c r="T1780" s="40">
        <f t="shared" si="800"/>
        <v>45914</v>
      </c>
      <c r="U1780" s="44">
        <v>2500</v>
      </c>
      <c r="V1780" s="44">
        <f t="shared" si="801"/>
        <v>0</v>
      </c>
      <c r="W1780" s="77">
        <f t="shared" si="802"/>
        <v>2500</v>
      </c>
      <c r="X1780" s="78">
        <f t="shared" si="803"/>
        <v>0</v>
      </c>
      <c r="Y1780" s="44" cm="1">
        <f t="array" ref="Y1780">_xlfn.IFNA(_xlfn.IFS(AND(Q1780&gt;=2000, Q1780&lt;3000), 10000, AND(Q1780&gt;=3000, Q1780&lt;4000), 15000, AND(Q1780&gt;=4000, Q1780&lt;5000), 20000, AND(Q1780&gt;=5000), 25000),0)</f>
        <v>0</v>
      </c>
      <c r="Z1780" s="91">
        <f t="shared" si="804"/>
        <v>300</v>
      </c>
      <c r="AA1780" s="44">
        <f t="shared" si="805"/>
        <v>0</v>
      </c>
      <c r="AB1780" s="44"/>
      <c r="AC1780" s="44"/>
      <c r="AD1780" s="44"/>
      <c r="AE1780" s="44">
        <f>VLOOKUP(O1780,정산업데이트!$A$6:$B$12,2,10)</f>
        <v>0</v>
      </c>
      <c r="AF1780" s="44"/>
      <c r="AG1780" s="79">
        <f t="shared" si="806"/>
        <v>300</v>
      </c>
      <c r="AH1780" s="80">
        <f t="shared" si="807"/>
        <v>2800</v>
      </c>
      <c r="AI1780" s="93"/>
      <c r="AJ1780" s="84" t="s">
        <v>10624</v>
      </c>
      <c r="AK1780" s="84" t="s">
        <v>73</v>
      </c>
      <c r="AL1780" s="84" t="s">
        <v>10625</v>
      </c>
      <c r="AM1780" s="84" t="s">
        <v>11230</v>
      </c>
      <c r="AN1780" s="84" t="s">
        <v>9510</v>
      </c>
      <c r="AO1780" s="84" t="s">
        <v>11231</v>
      </c>
      <c r="AP1780" s="84" t="s">
        <v>11232</v>
      </c>
      <c r="AQ1780" s="84" t="s">
        <v>122</v>
      </c>
      <c r="AR1780" s="85">
        <v>1</v>
      </c>
      <c r="AS1780" s="86">
        <v>0.3</v>
      </c>
      <c r="AT1780" s="86">
        <v>1E-3</v>
      </c>
      <c r="AU1780" s="86">
        <v>0.3</v>
      </c>
      <c r="AV1780" s="84" t="s">
        <v>8</v>
      </c>
      <c r="AW1780" s="86">
        <v>6.0750000000000002</v>
      </c>
      <c r="AX1780" s="84" t="s">
        <v>68</v>
      </c>
      <c r="AY1780" s="84" t="s">
        <v>68</v>
      </c>
      <c r="AZ1780" s="84" t="s">
        <v>68</v>
      </c>
      <c r="BA1780" s="84" t="s">
        <v>68</v>
      </c>
      <c r="BB1780" s="84" t="s">
        <v>68</v>
      </c>
      <c r="BC1780" s="84" t="s">
        <v>128</v>
      </c>
      <c r="BD1780" s="84" t="s">
        <v>102</v>
      </c>
      <c r="BE1780" s="84" t="s">
        <v>103</v>
      </c>
      <c r="BF1780" s="84" t="s">
        <v>122</v>
      </c>
      <c r="BG1780" s="84" t="s">
        <v>69</v>
      </c>
      <c r="BH1780" s="92" t="s">
        <v>11233</v>
      </c>
      <c r="BI1780" s="84" t="s">
        <v>122</v>
      </c>
      <c r="BJ1780" s="84" t="s">
        <v>11234</v>
      </c>
      <c r="BK1780" s="84" t="s">
        <v>75</v>
      </c>
      <c r="BL1780" s="84" t="s">
        <v>122</v>
      </c>
      <c r="BM1780" s="84" t="s">
        <v>102</v>
      </c>
      <c r="BN1780" s="84" t="s">
        <v>70</v>
      </c>
      <c r="BO1780" s="84" t="s">
        <v>71</v>
      </c>
      <c r="BP1780" s="84" t="s">
        <v>122</v>
      </c>
      <c r="BQ1780" s="84" t="s">
        <v>163</v>
      </c>
    </row>
    <row r="1781" spans="1:69" ht="14.4" x14ac:dyDescent="0.3">
      <c r="A1781" s="40" t="str">
        <f t="shared" si="781"/>
        <v>2025-09-14</v>
      </c>
      <c r="B1781" s="40" t="str">
        <f t="shared" si="782"/>
        <v>SYD</v>
      </c>
      <c r="C1781" s="39" t="str">
        <f t="shared" si="783"/>
        <v>98812563633</v>
      </c>
      <c r="D1781" s="41" t="str">
        <f t="shared" si="784"/>
        <v>PKR253379473</v>
      </c>
      <c r="E1781" s="41" t="str">
        <f t="shared" si="785"/>
        <v>596421473015</v>
      </c>
      <c r="F1781" s="39" t="str">
        <f t="shared" si="786"/>
        <v>2254243</v>
      </c>
      <c r="G1781" s="39" t="str">
        <f t="shared" si="787"/>
        <v>WISE EXPRESS(NATUREGOOD)</v>
      </c>
      <c r="H1781" s="41" t="str">
        <f t="shared" si="788"/>
        <v>박보미</v>
      </c>
      <c r="I1781" s="39" t="str">
        <f t="shared" si="789"/>
        <v>03020</v>
      </c>
      <c r="J1781" s="52" t="str">
        <f t="shared" si="790"/>
        <v/>
      </c>
      <c r="K1781" s="75">
        <f t="shared" si="791"/>
        <v>1</v>
      </c>
      <c r="L1781" s="76">
        <f t="shared" si="792"/>
        <v>0.5</v>
      </c>
      <c r="M1781" s="76">
        <f t="shared" si="793"/>
        <v>1E-3</v>
      </c>
      <c r="N1781" s="76">
        <f t="shared" si="794"/>
        <v>0.5</v>
      </c>
      <c r="O1781" s="42">
        <f t="shared" si="795"/>
        <v>0.5</v>
      </c>
      <c r="P1781" s="39" t="str">
        <f t="shared" si="796"/>
        <v>일반(목록배제,Normal-Manifest Exception)</v>
      </c>
      <c r="Q1781" s="72">
        <f t="shared" si="797"/>
        <v>149.6</v>
      </c>
      <c r="R1781" s="43" t="str">
        <f t="shared" si="798"/>
        <v>OZ602</v>
      </c>
      <c r="S1781" s="82" t="str">
        <f t="shared" si="799"/>
        <v/>
      </c>
      <c r="T1781" s="40">
        <f t="shared" si="800"/>
        <v>45914</v>
      </c>
      <c r="U1781" s="44">
        <v>2500</v>
      </c>
      <c r="V1781" s="44">
        <f t="shared" si="801"/>
        <v>0</v>
      </c>
      <c r="W1781" s="77">
        <f t="shared" si="802"/>
        <v>2500</v>
      </c>
      <c r="X1781" s="78">
        <f t="shared" si="803"/>
        <v>0</v>
      </c>
      <c r="Y1781" s="44" cm="1">
        <f t="array" ref="Y1781">_xlfn.IFNA(_xlfn.IFS(AND(Q1781&gt;=2000, Q1781&lt;3000), 10000, AND(Q1781&gt;=3000, Q1781&lt;4000), 15000, AND(Q1781&gt;=4000, Q1781&lt;5000), 20000, AND(Q1781&gt;=5000), 25000),0)</f>
        <v>0</v>
      </c>
      <c r="Z1781" s="91">
        <f t="shared" si="804"/>
        <v>300</v>
      </c>
      <c r="AA1781" s="44">
        <f t="shared" si="805"/>
        <v>0</v>
      </c>
      <c r="AB1781" s="44"/>
      <c r="AC1781" s="44"/>
      <c r="AD1781" s="44"/>
      <c r="AE1781" s="44">
        <f>VLOOKUP(O1781,정산업데이트!$A$6:$B$12,2,10)</f>
        <v>0</v>
      </c>
      <c r="AF1781" s="44"/>
      <c r="AG1781" s="79">
        <f t="shared" si="806"/>
        <v>300</v>
      </c>
      <c r="AH1781" s="80">
        <f t="shared" si="807"/>
        <v>2800</v>
      </c>
      <c r="AI1781" s="93"/>
      <c r="AJ1781" s="84" t="s">
        <v>10624</v>
      </c>
      <c r="AK1781" s="84" t="s">
        <v>73</v>
      </c>
      <c r="AL1781" s="84" t="s">
        <v>10625</v>
      </c>
      <c r="AM1781" s="84" t="s">
        <v>11235</v>
      </c>
      <c r="AN1781" s="84" t="s">
        <v>1307</v>
      </c>
      <c r="AO1781" s="84" t="s">
        <v>11236</v>
      </c>
      <c r="AP1781" s="84" t="s">
        <v>11237</v>
      </c>
      <c r="AQ1781" s="84" t="s">
        <v>122</v>
      </c>
      <c r="AR1781" s="85">
        <v>1</v>
      </c>
      <c r="AS1781" s="86">
        <v>0.5</v>
      </c>
      <c r="AT1781" s="86">
        <v>1E-3</v>
      </c>
      <c r="AU1781" s="86">
        <v>0.5</v>
      </c>
      <c r="AV1781" s="84" t="s">
        <v>8</v>
      </c>
      <c r="AW1781" s="86">
        <v>149.6</v>
      </c>
      <c r="AX1781" s="84" t="s">
        <v>68</v>
      </c>
      <c r="AY1781" s="84" t="s">
        <v>68</v>
      </c>
      <c r="AZ1781" s="84" t="s">
        <v>68</v>
      </c>
      <c r="BA1781" s="84" t="s">
        <v>68</v>
      </c>
      <c r="BB1781" s="84" t="s">
        <v>68</v>
      </c>
      <c r="BC1781" s="84" t="s">
        <v>152</v>
      </c>
      <c r="BD1781" s="84" t="s">
        <v>94</v>
      </c>
      <c r="BE1781" s="84" t="s">
        <v>95</v>
      </c>
      <c r="BF1781" s="84" t="s">
        <v>122</v>
      </c>
      <c r="BG1781" s="84" t="s">
        <v>69</v>
      </c>
      <c r="BH1781" s="92" t="s">
        <v>11238</v>
      </c>
      <c r="BI1781" s="84" t="s">
        <v>122</v>
      </c>
      <c r="BJ1781" s="84" t="s">
        <v>11239</v>
      </c>
      <c r="BK1781" s="84" t="s">
        <v>75</v>
      </c>
      <c r="BL1781" s="84" t="s">
        <v>122</v>
      </c>
      <c r="BM1781" s="84" t="s">
        <v>94</v>
      </c>
      <c r="BN1781" s="84" t="s">
        <v>70</v>
      </c>
      <c r="BO1781" s="84" t="s">
        <v>71</v>
      </c>
      <c r="BP1781" s="84" t="s">
        <v>122</v>
      </c>
      <c r="BQ1781" s="84" t="s">
        <v>163</v>
      </c>
    </row>
    <row r="1782" spans="1:69" ht="14.4" x14ac:dyDescent="0.3">
      <c r="A1782" s="40" t="str">
        <f t="shared" si="781"/>
        <v>2025-09-14</v>
      </c>
      <c r="B1782" s="40" t="str">
        <f t="shared" si="782"/>
        <v>SYD</v>
      </c>
      <c r="C1782" s="39" t="str">
        <f t="shared" si="783"/>
        <v>98812563633</v>
      </c>
      <c r="D1782" s="41" t="str">
        <f t="shared" si="784"/>
        <v>PKR253379474</v>
      </c>
      <c r="E1782" s="41" t="str">
        <f t="shared" si="785"/>
        <v>596421473026</v>
      </c>
      <c r="F1782" s="39" t="str">
        <f t="shared" si="786"/>
        <v>2254243</v>
      </c>
      <c r="G1782" s="39" t="str">
        <f t="shared" si="787"/>
        <v>WISE EXPRESS(NATUREGOOD)</v>
      </c>
      <c r="H1782" s="41" t="str">
        <f t="shared" si="788"/>
        <v>권명희</v>
      </c>
      <c r="I1782" s="39" t="str">
        <f t="shared" si="789"/>
        <v>11806</v>
      </c>
      <c r="J1782" s="52" t="str">
        <f t="shared" si="790"/>
        <v/>
      </c>
      <c r="K1782" s="75">
        <f t="shared" si="791"/>
        <v>1</v>
      </c>
      <c r="L1782" s="76">
        <f t="shared" si="792"/>
        <v>0.5</v>
      </c>
      <c r="M1782" s="76">
        <f t="shared" si="793"/>
        <v>1E-3</v>
      </c>
      <c r="N1782" s="76">
        <f t="shared" si="794"/>
        <v>0.5</v>
      </c>
      <c r="O1782" s="42">
        <f t="shared" si="795"/>
        <v>0.5</v>
      </c>
      <c r="P1782" s="39" t="str">
        <f t="shared" si="796"/>
        <v>일반(목록배제,Normal-Manifest Exception)</v>
      </c>
      <c r="Q1782" s="72">
        <f t="shared" si="797"/>
        <v>149.6</v>
      </c>
      <c r="R1782" s="43" t="str">
        <f t="shared" si="798"/>
        <v>OZ602</v>
      </c>
      <c r="S1782" s="82" t="str">
        <f t="shared" si="799"/>
        <v/>
      </c>
      <c r="T1782" s="40">
        <f t="shared" si="800"/>
        <v>45914</v>
      </c>
      <c r="U1782" s="44">
        <v>2500</v>
      </c>
      <c r="V1782" s="44">
        <f t="shared" si="801"/>
        <v>0</v>
      </c>
      <c r="W1782" s="77">
        <f t="shared" si="802"/>
        <v>2500</v>
      </c>
      <c r="X1782" s="78">
        <f t="shared" si="803"/>
        <v>0</v>
      </c>
      <c r="Y1782" s="44" cm="1">
        <f t="array" ref="Y1782">_xlfn.IFNA(_xlfn.IFS(AND(Q1782&gt;=2000, Q1782&lt;3000), 10000, AND(Q1782&gt;=3000, Q1782&lt;4000), 15000, AND(Q1782&gt;=4000, Q1782&lt;5000), 20000, AND(Q1782&gt;=5000), 25000),0)</f>
        <v>0</v>
      </c>
      <c r="Z1782" s="91">
        <f t="shared" si="804"/>
        <v>300</v>
      </c>
      <c r="AA1782" s="44">
        <f t="shared" si="805"/>
        <v>0</v>
      </c>
      <c r="AB1782" s="44"/>
      <c r="AC1782" s="44"/>
      <c r="AD1782" s="44"/>
      <c r="AE1782" s="44">
        <f>VLOOKUP(O1782,정산업데이트!$A$6:$B$12,2,10)</f>
        <v>0</v>
      </c>
      <c r="AF1782" s="44"/>
      <c r="AG1782" s="79">
        <f t="shared" si="806"/>
        <v>300</v>
      </c>
      <c r="AH1782" s="80">
        <f t="shared" si="807"/>
        <v>2800</v>
      </c>
      <c r="AI1782" s="93"/>
      <c r="AJ1782" s="84" t="s">
        <v>10624</v>
      </c>
      <c r="AK1782" s="84" t="s">
        <v>73</v>
      </c>
      <c r="AL1782" s="84" t="s">
        <v>10625</v>
      </c>
      <c r="AM1782" s="84" t="s">
        <v>11240</v>
      </c>
      <c r="AN1782" s="84" t="s">
        <v>11241</v>
      </c>
      <c r="AO1782" s="84" t="s">
        <v>11242</v>
      </c>
      <c r="AP1782" s="84" t="s">
        <v>8753</v>
      </c>
      <c r="AQ1782" s="84" t="s">
        <v>122</v>
      </c>
      <c r="AR1782" s="85">
        <v>1</v>
      </c>
      <c r="AS1782" s="86">
        <v>0.5</v>
      </c>
      <c r="AT1782" s="86">
        <v>1E-3</v>
      </c>
      <c r="AU1782" s="86">
        <v>0.5</v>
      </c>
      <c r="AV1782" s="84" t="s">
        <v>8</v>
      </c>
      <c r="AW1782" s="86">
        <v>149.6</v>
      </c>
      <c r="AX1782" s="84" t="s">
        <v>68</v>
      </c>
      <c r="AY1782" s="84" t="s">
        <v>68</v>
      </c>
      <c r="AZ1782" s="84" t="s">
        <v>68</v>
      </c>
      <c r="BA1782" s="84" t="s">
        <v>68</v>
      </c>
      <c r="BB1782" s="84" t="s">
        <v>68</v>
      </c>
      <c r="BC1782" s="84" t="s">
        <v>152</v>
      </c>
      <c r="BD1782" s="84" t="s">
        <v>94</v>
      </c>
      <c r="BE1782" s="84" t="s">
        <v>95</v>
      </c>
      <c r="BF1782" s="84" t="s">
        <v>122</v>
      </c>
      <c r="BG1782" s="84" t="s">
        <v>69</v>
      </c>
      <c r="BH1782" s="92" t="s">
        <v>11243</v>
      </c>
      <c r="BI1782" s="84" t="s">
        <v>122</v>
      </c>
      <c r="BJ1782" s="84" t="s">
        <v>11244</v>
      </c>
      <c r="BK1782" s="84" t="s">
        <v>75</v>
      </c>
      <c r="BL1782" s="84" t="s">
        <v>122</v>
      </c>
      <c r="BM1782" s="84" t="s">
        <v>94</v>
      </c>
      <c r="BN1782" s="84" t="s">
        <v>70</v>
      </c>
      <c r="BO1782" s="84" t="s">
        <v>71</v>
      </c>
      <c r="BP1782" s="84" t="s">
        <v>122</v>
      </c>
      <c r="BQ1782" s="84" t="s">
        <v>163</v>
      </c>
    </row>
    <row r="1783" spans="1:69" ht="14.4" x14ac:dyDescent="0.3">
      <c r="A1783" s="40" t="str">
        <f t="shared" si="781"/>
        <v>2025-09-14</v>
      </c>
      <c r="B1783" s="40" t="str">
        <f t="shared" si="782"/>
        <v>SYD</v>
      </c>
      <c r="C1783" s="39" t="str">
        <f t="shared" si="783"/>
        <v>98812563633</v>
      </c>
      <c r="D1783" s="41" t="str">
        <f t="shared" si="784"/>
        <v>PKR253379475</v>
      </c>
      <c r="E1783" s="41" t="str">
        <f t="shared" si="785"/>
        <v>596421473030</v>
      </c>
      <c r="F1783" s="39" t="str">
        <f t="shared" si="786"/>
        <v>2254243</v>
      </c>
      <c r="G1783" s="39" t="str">
        <f t="shared" si="787"/>
        <v>WISE EXPRESS(NATUREGOOD)</v>
      </c>
      <c r="H1783" s="41" t="str">
        <f t="shared" si="788"/>
        <v>김지원</v>
      </c>
      <c r="I1783" s="39" t="str">
        <f t="shared" si="789"/>
        <v>14315</v>
      </c>
      <c r="J1783" s="52" t="str">
        <f t="shared" si="790"/>
        <v/>
      </c>
      <c r="K1783" s="75">
        <f t="shared" si="791"/>
        <v>1</v>
      </c>
      <c r="L1783" s="76">
        <f t="shared" si="792"/>
        <v>0.3</v>
      </c>
      <c r="M1783" s="76">
        <f t="shared" si="793"/>
        <v>1E-3</v>
      </c>
      <c r="N1783" s="76">
        <f t="shared" si="794"/>
        <v>0.3</v>
      </c>
      <c r="O1783" s="42">
        <f t="shared" si="795"/>
        <v>0.5</v>
      </c>
      <c r="P1783" s="39" t="str">
        <f t="shared" si="796"/>
        <v>일반(목록배제,Normal-Manifest Exception)</v>
      </c>
      <c r="Q1783" s="72">
        <f t="shared" si="797"/>
        <v>24.3</v>
      </c>
      <c r="R1783" s="43" t="str">
        <f t="shared" si="798"/>
        <v>OZ602</v>
      </c>
      <c r="S1783" s="82" t="str">
        <f t="shared" si="799"/>
        <v/>
      </c>
      <c r="T1783" s="40">
        <f t="shared" si="800"/>
        <v>45914</v>
      </c>
      <c r="U1783" s="44">
        <v>2500</v>
      </c>
      <c r="V1783" s="44">
        <f t="shared" si="801"/>
        <v>0</v>
      </c>
      <c r="W1783" s="77">
        <f t="shared" si="802"/>
        <v>2500</v>
      </c>
      <c r="X1783" s="78">
        <f t="shared" si="803"/>
        <v>0</v>
      </c>
      <c r="Y1783" s="44" cm="1">
        <f t="array" ref="Y1783">_xlfn.IFNA(_xlfn.IFS(AND(Q1783&gt;=2000, Q1783&lt;3000), 10000, AND(Q1783&gt;=3000, Q1783&lt;4000), 15000, AND(Q1783&gt;=4000, Q1783&lt;5000), 20000, AND(Q1783&gt;=5000), 25000),0)</f>
        <v>0</v>
      </c>
      <c r="Z1783" s="91">
        <f t="shared" si="804"/>
        <v>300</v>
      </c>
      <c r="AA1783" s="44">
        <f t="shared" si="805"/>
        <v>0</v>
      </c>
      <c r="AB1783" s="44"/>
      <c r="AC1783" s="44"/>
      <c r="AD1783" s="44"/>
      <c r="AE1783" s="44">
        <f>VLOOKUP(O1783,정산업데이트!$A$6:$B$12,2,10)</f>
        <v>0</v>
      </c>
      <c r="AF1783" s="44"/>
      <c r="AG1783" s="79">
        <f t="shared" si="806"/>
        <v>300</v>
      </c>
      <c r="AH1783" s="80">
        <f t="shared" si="807"/>
        <v>2800</v>
      </c>
      <c r="AJ1783" s="84" t="s">
        <v>10624</v>
      </c>
      <c r="AK1783" s="84" t="s">
        <v>73</v>
      </c>
      <c r="AL1783" s="84" t="s">
        <v>10625</v>
      </c>
      <c r="AM1783" s="84" t="s">
        <v>11245</v>
      </c>
      <c r="AN1783" s="84" t="s">
        <v>476</v>
      </c>
      <c r="AO1783" s="84" t="s">
        <v>11246</v>
      </c>
      <c r="AP1783" s="84" t="s">
        <v>11247</v>
      </c>
      <c r="AQ1783" s="84" t="s">
        <v>122</v>
      </c>
      <c r="AR1783" s="85">
        <v>1</v>
      </c>
      <c r="AS1783" s="86">
        <v>0.3</v>
      </c>
      <c r="AT1783" s="86">
        <v>1E-3</v>
      </c>
      <c r="AU1783" s="86">
        <v>0.3</v>
      </c>
      <c r="AV1783" s="84" t="s">
        <v>8</v>
      </c>
      <c r="AW1783" s="86">
        <v>24.3</v>
      </c>
      <c r="AX1783" s="84" t="s">
        <v>68</v>
      </c>
      <c r="AY1783" s="84" t="s">
        <v>68</v>
      </c>
      <c r="AZ1783" s="84" t="s">
        <v>68</v>
      </c>
      <c r="BA1783" s="84" t="s">
        <v>68</v>
      </c>
      <c r="BB1783" s="84" t="s">
        <v>68</v>
      </c>
      <c r="BC1783" s="84" t="s">
        <v>152</v>
      </c>
      <c r="BD1783" s="84" t="s">
        <v>94</v>
      </c>
      <c r="BE1783" s="84" t="s">
        <v>95</v>
      </c>
      <c r="BF1783" s="84" t="s">
        <v>122</v>
      </c>
      <c r="BG1783" s="84" t="s">
        <v>69</v>
      </c>
      <c r="BH1783" s="92" t="s">
        <v>11248</v>
      </c>
      <c r="BI1783" s="84" t="s">
        <v>122</v>
      </c>
      <c r="BJ1783" s="84" t="s">
        <v>11249</v>
      </c>
      <c r="BK1783" s="84" t="s">
        <v>75</v>
      </c>
      <c r="BL1783" s="84" t="s">
        <v>122</v>
      </c>
      <c r="BM1783" s="84" t="s">
        <v>94</v>
      </c>
      <c r="BN1783" s="84" t="s">
        <v>70</v>
      </c>
      <c r="BO1783" s="84" t="s">
        <v>71</v>
      </c>
      <c r="BP1783" s="84" t="s">
        <v>122</v>
      </c>
      <c r="BQ1783" s="84" t="s">
        <v>163</v>
      </c>
    </row>
    <row r="1784" spans="1:69" ht="14.4" x14ac:dyDescent="0.3">
      <c r="A1784" s="40" t="str">
        <f t="shared" si="781"/>
        <v>2025-09-14</v>
      </c>
      <c r="B1784" s="40" t="str">
        <f t="shared" si="782"/>
        <v>SYD</v>
      </c>
      <c r="C1784" s="39" t="str">
        <f t="shared" si="783"/>
        <v>98812563633</v>
      </c>
      <c r="D1784" s="41" t="str">
        <f t="shared" si="784"/>
        <v>PKR253391776</v>
      </c>
      <c r="E1784" s="41" t="str">
        <f t="shared" si="785"/>
        <v>596421473612</v>
      </c>
      <c r="F1784" s="39" t="str">
        <f t="shared" si="786"/>
        <v>2254240</v>
      </c>
      <c r="G1784" s="39" t="str">
        <f t="shared" si="787"/>
        <v>WISE EXPRESS(VITAHUB)</v>
      </c>
      <c r="H1784" s="41" t="str">
        <f t="shared" si="788"/>
        <v>노수연</v>
      </c>
      <c r="I1784" s="39" t="str">
        <f t="shared" si="789"/>
        <v>07536</v>
      </c>
      <c r="J1784" s="52" t="str">
        <f t="shared" si="790"/>
        <v/>
      </c>
      <c r="K1784" s="75">
        <f t="shared" si="791"/>
        <v>1</v>
      </c>
      <c r="L1784" s="76">
        <f t="shared" si="792"/>
        <v>1</v>
      </c>
      <c r="M1784" s="76">
        <f t="shared" si="793"/>
        <v>1E-3</v>
      </c>
      <c r="N1784" s="76">
        <f t="shared" si="794"/>
        <v>1</v>
      </c>
      <c r="O1784" s="42">
        <f t="shared" si="795"/>
        <v>1</v>
      </c>
      <c r="P1784" s="39" t="str">
        <f t="shared" si="796"/>
        <v>목록(Manifest)</v>
      </c>
      <c r="Q1784" s="72">
        <f t="shared" si="797"/>
        <v>35</v>
      </c>
      <c r="R1784" s="43" t="str">
        <f t="shared" si="798"/>
        <v>OZ602</v>
      </c>
      <c r="S1784" s="82" t="str">
        <f t="shared" si="799"/>
        <v/>
      </c>
      <c r="T1784" s="40">
        <f t="shared" si="800"/>
        <v>45914</v>
      </c>
      <c r="U1784" s="44">
        <v>2500</v>
      </c>
      <c r="V1784" s="44">
        <f t="shared" si="801"/>
        <v>0</v>
      </c>
      <c r="W1784" s="77">
        <f t="shared" si="802"/>
        <v>2500</v>
      </c>
      <c r="X1784" s="78">
        <f t="shared" si="803"/>
        <v>0</v>
      </c>
      <c r="Y1784" s="44" cm="1">
        <f t="array" ref="Y1784">_xlfn.IFNA(_xlfn.IFS(AND(Q1784&gt;=2000, Q1784&lt;3000), 10000, AND(Q1784&gt;=3000, Q1784&lt;4000), 15000, AND(Q1784&gt;=4000, Q1784&lt;5000), 20000, AND(Q1784&gt;=5000), 25000),0)</f>
        <v>0</v>
      </c>
      <c r="Z1784" s="91">
        <f t="shared" si="804"/>
        <v>0</v>
      </c>
      <c r="AA1784" s="44">
        <f t="shared" si="805"/>
        <v>0</v>
      </c>
      <c r="AB1784" s="44"/>
      <c r="AC1784" s="44"/>
      <c r="AD1784" s="44"/>
      <c r="AE1784" s="44">
        <f>VLOOKUP(O1784,정산업데이트!$A$6:$B$12,2,10)</f>
        <v>0</v>
      </c>
      <c r="AF1784" s="44"/>
      <c r="AG1784" s="79">
        <f t="shared" si="806"/>
        <v>0</v>
      </c>
      <c r="AH1784" s="80">
        <f t="shared" si="807"/>
        <v>2500</v>
      </c>
      <c r="AI1784" s="93"/>
      <c r="AJ1784" s="84" t="s">
        <v>10624</v>
      </c>
      <c r="AK1784" s="84" t="s">
        <v>73</v>
      </c>
      <c r="AL1784" s="84" t="s">
        <v>10625</v>
      </c>
      <c r="AM1784" s="84" t="s">
        <v>11250</v>
      </c>
      <c r="AN1784" s="84" t="s">
        <v>11251</v>
      </c>
      <c r="AO1784" s="84" t="s">
        <v>11252</v>
      </c>
      <c r="AP1784" s="84" t="s">
        <v>11253</v>
      </c>
      <c r="AQ1784" s="84" t="s">
        <v>122</v>
      </c>
      <c r="AR1784" s="85">
        <v>1</v>
      </c>
      <c r="AS1784" s="86">
        <v>1</v>
      </c>
      <c r="AT1784" s="86">
        <v>1E-3</v>
      </c>
      <c r="AU1784" s="86">
        <v>1</v>
      </c>
      <c r="AV1784" s="84" t="s">
        <v>7</v>
      </c>
      <c r="AW1784" s="86">
        <v>35</v>
      </c>
      <c r="AX1784" s="84" t="s">
        <v>68</v>
      </c>
      <c r="AY1784" s="84" t="s">
        <v>68</v>
      </c>
      <c r="AZ1784" s="84" t="s">
        <v>68</v>
      </c>
      <c r="BA1784" s="84" t="s">
        <v>68</v>
      </c>
      <c r="BB1784" s="84" t="s">
        <v>68</v>
      </c>
      <c r="BC1784" s="84" t="s">
        <v>124</v>
      </c>
      <c r="BD1784" s="84" t="s">
        <v>87</v>
      </c>
      <c r="BE1784" s="84" t="s">
        <v>88</v>
      </c>
      <c r="BF1784" s="84" t="s">
        <v>122</v>
      </c>
      <c r="BG1784" s="84" t="s">
        <v>69</v>
      </c>
      <c r="BH1784" s="92" t="s">
        <v>11254</v>
      </c>
      <c r="BI1784" s="84" t="s">
        <v>122</v>
      </c>
      <c r="BJ1784" s="84" t="s">
        <v>11255</v>
      </c>
      <c r="BK1784" s="84" t="s">
        <v>75</v>
      </c>
      <c r="BL1784" s="84" t="s">
        <v>122</v>
      </c>
      <c r="BM1784" s="84" t="s">
        <v>87</v>
      </c>
      <c r="BN1784" s="84" t="s">
        <v>70</v>
      </c>
      <c r="BO1784" s="84" t="s">
        <v>71</v>
      </c>
      <c r="BP1784" s="84" t="s">
        <v>122</v>
      </c>
      <c r="BQ1784" s="84" t="s">
        <v>163</v>
      </c>
    </row>
    <row r="1785" spans="1:69" ht="14.4" x14ac:dyDescent="0.3">
      <c r="A1785" s="40" t="str">
        <f t="shared" si="781"/>
        <v>2025-09-14</v>
      </c>
      <c r="B1785" s="40" t="str">
        <f t="shared" si="782"/>
        <v>SYD</v>
      </c>
      <c r="C1785" s="39" t="str">
        <f t="shared" si="783"/>
        <v>98812563633</v>
      </c>
      <c r="D1785" s="41" t="str">
        <f t="shared" si="784"/>
        <v>PKR253391777</v>
      </c>
      <c r="E1785" s="41" t="str">
        <f t="shared" si="785"/>
        <v>596421473623</v>
      </c>
      <c r="F1785" s="39" t="str">
        <f t="shared" si="786"/>
        <v>2254240</v>
      </c>
      <c r="G1785" s="39" t="str">
        <f t="shared" si="787"/>
        <v>WISE EXPRESS(VITAHUB)</v>
      </c>
      <c r="H1785" s="41" t="str">
        <f t="shared" si="788"/>
        <v>박이설</v>
      </c>
      <c r="I1785" s="39" t="str">
        <f t="shared" si="789"/>
        <v>16822</v>
      </c>
      <c r="J1785" s="52" t="str">
        <f t="shared" si="790"/>
        <v/>
      </c>
      <c r="K1785" s="75">
        <f t="shared" si="791"/>
        <v>1</v>
      </c>
      <c r="L1785" s="76">
        <f t="shared" si="792"/>
        <v>2</v>
      </c>
      <c r="M1785" s="76">
        <f t="shared" si="793"/>
        <v>1E-3</v>
      </c>
      <c r="N1785" s="76">
        <f t="shared" si="794"/>
        <v>2</v>
      </c>
      <c r="O1785" s="42">
        <f t="shared" si="795"/>
        <v>2</v>
      </c>
      <c r="P1785" s="39" t="str">
        <f t="shared" si="796"/>
        <v>목록(Manifest)</v>
      </c>
      <c r="Q1785" s="72">
        <f t="shared" si="797"/>
        <v>70</v>
      </c>
      <c r="R1785" s="43" t="str">
        <f t="shared" si="798"/>
        <v>OZ602</v>
      </c>
      <c r="S1785" s="82" t="str">
        <f t="shared" si="799"/>
        <v/>
      </c>
      <c r="T1785" s="40">
        <f t="shared" si="800"/>
        <v>45914</v>
      </c>
      <c r="U1785" s="44">
        <v>2500</v>
      </c>
      <c r="V1785" s="44">
        <f t="shared" si="801"/>
        <v>0</v>
      </c>
      <c r="W1785" s="77">
        <f t="shared" si="802"/>
        <v>2500</v>
      </c>
      <c r="X1785" s="78">
        <f t="shared" si="803"/>
        <v>0</v>
      </c>
      <c r="Y1785" s="44" cm="1">
        <f t="array" ref="Y1785">_xlfn.IFNA(_xlfn.IFS(AND(Q1785&gt;=2000, Q1785&lt;3000), 10000, AND(Q1785&gt;=3000, Q1785&lt;4000), 15000, AND(Q1785&gt;=4000, Q1785&lt;5000), 20000, AND(Q1785&gt;=5000), 25000),0)</f>
        <v>0</v>
      </c>
      <c r="Z1785" s="91">
        <f t="shared" si="804"/>
        <v>0</v>
      </c>
      <c r="AA1785" s="44">
        <f t="shared" si="805"/>
        <v>0</v>
      </c>
      <c r="AB1785" s="44"/>
      <c r="AC1785" s="44"/>
      <c r="AD1785" s="44"/>
      <c r="AE1785" s="44">
        <f>VLOOKUP(O1785,정산업데이트!$A$6:$B$12,2,10)</f>
        <v>0</v>
      </c>
      <c r="AF1785" s="44"/>
      <c r="AG1785" s="79">
        <f t="shared" si="806"/>
        <v>0</v>
      </c>
      <c r="AH1785" s="80">
        <f t="shared" si="807"/>
        <v>2500</v>
      </c>
      <c r="AI1785" s="93"/>
      <c r="AJ1785" s="84" t="s">
        <v>10624</v>
      </c>
      <c r="AK1785" s="84" t="s">
        <v>73</v>
      </c>
      <c r="AL1785" s="84" t="s">
        <v>10625</v>
      </c>
      <c r="AM1785" s="84" t="s">
        <v>11256</v>
      </c>
      <c r="AN1785" s="84" t="s">
        <v>10468</v>
      </c>
      <c r="AO1785" s="84" t="s">
        <v>10469</v>
      </c>
      <c r="AP1785" s="84" t="s">
        <v>10470</v>
      </c>
      <c r="AQ1785" s="84" t="s">
        <v>122</v>
      </c>
      <c r="AR1785" s="85">
        <v>1</v>
      </c>
      <c r="AS1785" s="86">
        <v>2</v>
      </c>
      <c r="AT1785" s="86">
        <v>1E-3</v>
      </c>
      <c r="AU1785" s="86">
        <v>2</v>
      </c>
      <c r="AV1785" s="84" t="s">
        <v>7</v>
      </c>
      <c r="AW1785" s="86">
        <v>70</v>
      </c>
      <c r="AX1785" s="84" t="s">
        <v>68</v>
      </c>
      <c r="AY1785" s="84" t="s">
        <v>68</v>
      </c>
      <c r="AZ1785" s="84" t="s">
        <v>68</v>
      </c>
      <c r="BA1785" s="84" t="s">
        <v>68</v>
      </c>
      <c r="BB1785" s="84" t="s">
        <v>68</v>
      </c>
      <c r="BC1785" s="84" t="s">
        <v>124</v>
      </c>
      <c r="BD1785" s="84" t="s">
        <v>87</v>
      </c>
      <c r="BE1785" s="84" t="s">
        <v>88</v>
      </c>
      <c r="BF1785" s="84" t="s">
        <v>122</v>
      </c>
      <c r="BG1785" s="84" t="s">
        <v>69</v>
      </c>
      <c r="BH1785" s="92" t="s">
        <v>11257</v>
      </c>
      <c r="BI1785" s="84" t="s">
        <v>122</v>
      </c>
      <c r="BJ1785" s="84" t="s">
        <v>11258</v>
      </c>
      <c r="BK1785" s="84" t="s">
        <v>75</v>
      </c>
      <c r="BL1785" s="84" t="s">
        <v>122</v>
      </c>
      <c r="BM1785" s="84" t="s">
        <v>87</v>
      </c>
      <c r="BN1785" s="84" t="s">
        <v>70</v>
      </c>
      <c r="BO1785" s="84" t="s">
        <v>71</v>
      </c>
      <c r="BP1785" s="84" t="s">
        <v>122</v>
      </c>
      <c r="BQ1785" s="84" t="s">
        <v>163</v>
      </c>
    </row>
    <row r="1786" spans="1:69" ht="14.4" x14ac:dyDescent="0.3">
      <c r="A1786" s="40" t="str">
        <f t="shared" si="781"/>
        <v>2025-09-14</v>
      </c>
      <c r="B1786" s="40" t="str">
        <f t="shared" si="782"/>
        <v>SYD</v>
      </c>
      <c r="C1786" s="39" t="str">
        <f t="shared" si="783"/>
        <v>98812563633</v>
      </c>
      <c r="D1786" s="41" t="str">
        <f t="shared" si="784"/>
        <v>PKR253427131</v>
      </c>
      <c r="E1786" s="41" t="str">
        <f t="shared" si="785"/>
        <v>596421475336</v>
      </c>
      <c r="F1786" s="39" t="str">
        <f t="shared" si="786"/>
        <v>2254232</v>
      </c>
      <c r="G1786" s="39" t="str">
        <f t="shared" si="787"/>
        <v>WISE EXPRESS(LIFEGREEN)</v>
      </c>
      <c r="H1786" s="41" t="str">
        <f t="shared" si="788"/>
        <v>이한수</v>
      </c>
      <c r="I1786" s="39" t="str">
        <f t="shared" si="789"/>
        <v>46298</v>
      </c>
      <c r="J1786" s="52" t="str">
        <f t="shared" si="790"/>
        <v/>
      </c>
      <c r="K1786" s="75">
        <f t="shared" si="791"/>
        <v>1</v>
      </c>
      <c r="L1786" s="76">
        <f t="shared" si="792"/>
        <v>3</v>
      </c>
      <c r="M1786" s="76">
        <f t="shared" si="793"/>
        <v>1E-3</v>
      </c>
      <c r="N1786" s="76">
        <f t="shared" si="794"/>
        <v>3</v>
      </c>
      <c r="O1786" s="42">
        <f t="shared" si="795"/>
        <v>3</v>
      </c>
      <c r="P1786" s="39" t="str">
        <f t="shared" si="796"/>
        <v>일반(목록배제,Normal-Manifest Exception)</v>
      </c>
      <c r="Q1786" s="72">
        <f t="shared" si="797"/>
        <v>89.775000000000006</v>
      </c>
      <c r="R1786" s="43" t="str">
        <f t="shared" si="798"/>
        <v>OZ602</v>
      </c>
      <c r="S1786" s="82" t="str">
        <f t="shared" si="799"/>
        <v/>
      </c>
      <c r="T1786" s="40">
        <f t="shared" si="800"/>
        <v>45914</v>
      </c>
      <c r="U1786" s="44">
        <v>2500</v>
      </c>
      <c r="V1786" s="44">
        <f t="shared" si="801"/>
        <v>0</v>
      </c>
      <c r="W1786" s="77">
        <f t="shared" si="802"/>
        <v>2500</v>
      </c>
      <c r="X1786" s="78">
        <f t="shared" si="803"/>
        <v>0</v>
      </c>
      <c r="Y1786" s="44" cm="1">
        <f t="array" ref="Y1786">_xlfn.IFNA(_xlfn.IFS(AND(Q1786&gt;=2000, Q1786&lt;3000), 10000, AND(Q1786&gt;=3000, Q1786&lt;4000), 15000, AND(Q1786&gt;=4000, Q1786&lt;5000), 20000, AND(Q1786&gt;=5000), 25000),0)</f>
        <v>0</v>
      </c>
      <c r="Z1786" s="91">
        <f t="shared" si="804"/>
        <v>300</v>
      </c>
      <c r="AA1786" s="44">
        <f t="shared" si="805"/>
        <v>0</v>
      </c>
      <c r="AB1786" s="44"/>
      <c r="AC1786" s="44"/>
      <c r="AD1786" s="44"/>
      <c r="AE1786" s="44">
        <f>VLOOKUP(O1786,정산업데이트!$A$6:$B$12,2,10)</f>
        <v>0</v>
      </c>
      <c r="AF1786" s="44"/>
      <c r="AG1786" s="79">
        <f t="shared" si="806"/>
        <v>300</v>
      </c>
      <c r="AH1786" s="80">
        <f t="shared" si="807"/>
        <v>2800</v>
      </c>
      <c r="AI1786" s="93"/>
      <c r="AJ1786" s="84" t="s">
        <v>10624</v>
      </c>
      <c r="AK1786" s="84" t="s">
        <v>73</v>
      </c>
      <c r="AL1786" s="84" t="s">
        <v>10625</v>
      </c>
      <c r="AM1786" s="84" t="s">
        <v>11259</v>
      </c>
      <c r="AN1786" s="84" t="s">
        <v>11260</v>
      </c>
      <c r="AO1786" s="84" t="s">
        <v>11261</v>
      </c>
      <c r="AP1786" s="84" t="s">
        <v>11262</v>
      </c>
      <c r="AQ1786" s="84" t="s">
        <v>122</v>
      </c>
      <c r="AR1786" s="85">
        <v>1</v>
      </c>
      <c r="AS1786" s="86">
        <v>3</v>
      </c>
      <c r="AT1786" s="86">
        <v>1E-3</v>
      </c>
      <c r="AU1786" s="86">
        <v>3</v>
      </c>
      <c r="AV1786" s="84" t="s">
        <v>8</v>
      </c>
      <c r="AW1786" s="86">
        <v>89.775000000000006</v>
      </c>
      <c r="AX1786" s="84" t="s">
        <v>68</v>
      </c>
      <c r="AY1786" s="84" t="s">
        <v>68</v>
      </c>
      <c r="AZ1786" s="84" t="s">
        <v>68</v>
      </c>
      <c r="BA1786" s="84" t="s">
        <v>68</v>
      </c>
      <c r="BB1786" s="84" t="s">
        <v>68</v>
      </c>
      <c r="BC1786" s="84" t="s">
        <v>128</v>
      </c>
      <c r="BD1786" s="84" t="s">
        <v>102</v>
      </c>
      <c r="BE1786" s="84" t="s">
        <v>103</v>
      </c>
      <c r="BF1786" s="84" t="s">
        <v>122</v>
      </c>
      <c r="BG1786" s="84" t="s">
        <v>69</v>
      </c>
      <c r="BH1786" s="92" t="s">
        <v>11263</v>
      </c>
      <c r="BI1786" s="84" t="s">
        <v>122</v>
      </c>
      <c r="BJ1786" s="84" t="s">
        <v>11264</v>
      </c>
      <c r="BK1786" s="84" t="s">
        <v>75</v>
      </c>
      <c r="BL1786" s="84" t="s">
        <v>122</v>
      </c>
      <c r="BM1786" s="84" t="s">
        <v>102</v>
      </c>
      <c r="BN1786" s="84" t="s">
        <v>70</v>
      </c>
      <c r="BO1786" s="84" t="s">
        <v>71</v>
      </c>
      <c r="BP1786" s="84" t="s">
        <v>122</v>
      </c>
      <c r="BQ1786" s="84" t="s">
        <v>163</v>
      </c>
    </row>
    <row r="1787" spans="1:69" ht="14.4" x14ac:dyDescent="0.3">
      <c r="A1787" s="40" t="str">
        <f t="shared" si="781"/>
        <v>2025-09-14</v>
      </c>
      <c r="B1787" s="40" t="str">
        <f t="shared" si="782"/>
        <v>SYD</v>
      </c>
      <c r="C1787" s="39" t="str">
        <f t="shared" si="783"/>
        <v>98812563633</v>
      </c>
      <c r="D1787" s="41" t="str">
        <f t="shared" si="784"/>
        <v>PKR253427132</v>
      </c>
      <c r="E1787" s="41" t="str">
        <f t="shared" si="785"/>
        <v>596421475340</v>
      </c>
      <c r="F1787" s="39" t="str">
        <f t="shared" si="786"/>
        <v>2254232</v>
      </c>
      <c r="G1787" s="39" t="str">
        <f t="shared" si="787"/>
        <v>WISE EXPRESS(LIFEGREEN)</v>
      </c>
      <c r="H1787" s="41" t="str">
        <f t="shared" si="788"/>
        <v>송한솔</v>
      </c>
      <c r="I1787" s="39" t="str">
        <f t="shared" si="789"/>
        <v>14579</v>
      </c>
      <c r="J1787" s="52" t="str">
        <f t="shared" si="790"/>
        <v/>
      </c>
      <c r="K1787" s="75">
        <f t="shared" si="791"/>
        <v>1</v>
      </c>
      <c r="L1787" s="76">
        <f t="shared" si="792"/>
        <v>1</v>
      </c>
      <c r="M1787" s="76">
        <f t="shared" si="793"/>
        <v>1E-3</v>
      </c>
      <c r="N1787" s="76">
        <f t="shared" si="794"/>
        <v>1</v>
      </c>
      <c r="O1787" s="42">
        <f t="shared" si="795"/>
        <v>1</v>
      </c>
      <c r="P1787" s="39" t="str">
        <f t="shared" si="796"/>
        <v>일반(목록배제,Normal-Manifest Exception)</v>
      </c>
      <c r="Q1787" s="72">
        <f t="shared" si="797"/>
        <v>25.425000000000001</v>
      </c>
      <c r="R1787" s="43" t="str">
        <f t="shared" si="798"/>
        <v>OZ602</v>
      </c>
      <c r="S1787" s="82" t="str">
        <f t="shared" si="799"/>
        <v/>
      </c>
      <c r="T1787" s="40">
        <f t="shared" si="800"/>
        <v>45914</v>
      </c>
      <c r="U1787" s="44">
        <v>2500</v>
      </c>
      <c r="V1787" s="44">
        <f t="shared" si="801"/>
        <v>0</v>
      </c>
      <c r="W1787" s="77">
        <f t="shared" si="802"/>
        <v>2500</v>
      </c>
      <c r="X1787" s="78">
        <f t="shared" si="803"/>
        <v>0</v>
      </c>
      <c r="Y1787" s="44" cm="1">
        <f t="array" ref="Y1787">_xlfn.IFNA(_xlfn.IFS(AND(Q1787&gt;=2000, Q1787&lt;3000), 10000, AND(Q1787&gt;=3000, Q1787&lt;4000), 15000, AND(Q1787&gt;=4000, Q1787&lt;5000), 20000, AND(Q1787&gt;=5000), 25000),0)</f>
        <v>0</v>
      </c>
      <c r="Z1787" s="91">
        <f t="shared" si="804"/>
        <v>300</v>
      </c>
      <c r="AA1787" s="44">
        <f t="shared" si="805"/>
        <v>0</v>
      </c>
      <c r="AB1787" s="44"/>
      <c r="AC1787" s="44"/>
      <c r="AD1787" s="44"/>
      <c r="AE1787" s="44">
        <f>VLOOKUP(O1787,정산업데이트!$A$6:$B$12,2,10)</f>
        <v>0</v>
      </c>
      <c r="AF1787" s="44"/>
      <c r="AG1787" s="79">
        <f t="shared" si="806"/>
        <v>300</v>
      </c>
      <c r="AH1787" s="80">
        <f t="shared" si="807"/>
        <v>2800</v>
      </c>
      <c r="AI1787" s="93"/>
      <c r="AJ1787" s="84" t="s">
        <v>10624</v>
      </c>
      <c r="AK1787" s="84" t="s">
        <v>73</v>
      </c>
      <c r="AL1787" s="84" t="s">
        <v>10625</v>
      </c>
      <c r="AM1787" s="84" t="s">
        <v>11265</v>
      </c>
      <c r="AN1787" s="84" t="s">
        <v>11266</v>
      </c>
      <c r="AO1787" s="84" t="s">
        <v>11267</v>
      </c>
      <c r="AP1787" s="84" t="s">
        <v>1467</v>
      </c>
      <c r="AQ1787" s="84" t="s">
        <v>122</v>
      </c>
      <c r="AR1787" s="85">
        <v>1</v>
      </c>
      <c r="AS1787" s="86">
        <v>1</v>
      </c>
      <c r="AT1787" s="86">
        <v>1E-3</v>
      </c>
      <c r="AU1787" s="86">
        <v>1</v>
      </c>
      <c r="AV1787" s="84" t="s">
        <v>8</v>
      </c>
      <c r="AW1787" s="86">
        <v>25.425000000000001</v>
      </c>
      <c r="AX1787" s="84" t="s">
        <v>68</v>
      </c>
      <c r="AY1787" s="84" t="s">
        <v>68</v>
      </c>
      <c r="AZ1787" s="84" t="s">
        <v>68</v>
      </c>
      <c r="BA1787" s="84" t="s">
        <v>68</v>
      </c>
      <c r="BB1787" s="84" t="s">
        <v>68</v>
      </c>
      <c r="BC1787" s="84" t="s">
        <v>128</v>
      </c>
      <c r="BD1787" s="84" t="s">
        <v>102</v>
      </c>
      <c r="BE1787" s="84" t="s">
        <v>103</v>
      </c>
      <c r="BF1787" s="84" t="s">
        <v>122</v>
      </c>
      <c r="BG1787" s="84" t="s">
        <v>69</v>
      </c>
      <c r="BH1787" s="92" t="s">
        <v>11268</v>
      </c>
      <c r="BI1787" s="84" t="s">
        <v>122</v>
      </c>
      <c r="BJ1787" s="84" t="s">
        <v>11269</v>
      </c>
      <c r="BK1787" s="84" t="s">
        <v>75</v>
      </c>
      <c r="BL1787" s="84" t="s">
        <v>122</v>
      </c>
      <c r="BM1787" s="84" t="s">
        <v>102</v>
      </c>
      <c r="BN1787" s="84" t="s">
        <v>70</v>
      </c>
      <c r="BO1787" s="84" t="s">
        <v>71</v>
      </c>
      <c r="BP1787" s="84" t="s">
        <v>122</v>
      </c>
      <c r="BQ1787" s="84" t="s">
        <v>163</v>
      </c>
    </row>
    <row r="1788" spans="1:69" ht="14.4" x14ac:dyDescent="0.3">
      <c r="A1788" s="40" t="str">
        <f t="shared" si="781"/>
        <v>2025-09-14</v>
      </c>
      <c r="B1788" s="40" t="str">
        <f t="shared" si="782"/>
        <v>SYD</v>
      </c>
      <c r="C1788" s="39" t="str">
        <f t="shared" si="783"/>
        <v>98812563633</v>
      </c>
      <c r="D1788" s="41" t="str">
        <f t="shared" si="784"/>
        <v>PKR253427134</v>
      </c>
      <c r="E1788" s="41" t="str">
        <f t="shared" si="785"/>
        <v>596421475362</v>
      </c>
      <c r="F1788" s="39" t="str">
        <f t="shared" si="786"/>
        <v>2254232</v>
      </c>
      <c r="G1788" s="39" t="str">
        <f t="shared" si="787"/>
        <v>WISE EXPRESS(LIFEGREEN)</v>
      </c>
      <c r="H1788" s="41" t="str">
        <f t="shared" si="788"/>
        <v>윤현선</v>
      </c>
      <c r="I1788" s="39" t="str">
        <f t="shared" si="789"/>
        <v>21974</v>
      </c>
      <c r="J1788" s="52" t="str">
        <f t="shared" si="790"/>
        <v/>
      </c>
      <c r="K1788" s="75">
        <f t="shared" si="791"/>
        <v>1</v>
      </c>
      <c r="L1788" s="76">
        <f t="shared" si="792"/>
        <v>0.7</v>
      </c>
      <c r="M1788" s="76">
        <f t="shared" si="793"/>
        <v>1E-3</v>
      </c>
      <c r="N1788" s="76">
        <f t="shared" si="794"/>
        <v>0.7</v>
      </c>
      <c r="O1788" s="42">
        <f t="shared" si="795"/>
        <v>1</v>
      </c>
      <c r="P1788" s="39" t="str">
        <f t="shared" si="796"/>
        <v>일반(목록배제,Normal-Manifest Exception)</v>
      </c>
      <c r="Q1788" s="72">
        <f t="shared" si="797"/>
        <v>119.7</v>
      </c>
      <c r="R1788" s="43" t="str">
        <f t="shared" si="798"/>
        <v>OZ602</v>
      </c>
      <c r="S1788" s="82" t="str">
        <f t="shared" si="799"/>
        <v/>
      </c>
      <c r="T1788" s="40">
        <f t="shared" si="800"/>
        <v>45914</v>
      </c>
      <c r="U1788" s="44">
        <v>2500</v>
      </c>
      <c r="V1788" s="44">
        <f t="shared" si="801"/>
        <v>0</v>
      </c>
      <c r="W1788" s="77">
        <f t="shared" si="802"/>
        <v>2500</v>
      </c>
      <c r="X1788" s="78">
        <f t="shared" si="803"/>
        <v>0</v>
      </c>
      <c r="Y1788" s="44" cm="1">
        <f t="array" ref="Y1788">_xlfn.IFNA(_xlfn.IFS(AND(Q1788&gt;=2000, Q1788&lt;3000), 10000, AND(Q1788&gt;=3000, Q1788&lt;4000), 15000, AND(Q1788&gt;=4000, Q1788&lt;5000), 20000, AND(Q1788&gt;=5000), 25000),0)</f>
        <v>0</v>
      </c>
      <c r="Z1788" s="91">
        <f t="shared" si="804"/>
        <v>300</v>
      </c>
      <c r="AA1788" s="44">
        <f t="shared" si="805"/>
        <v>0</v>
      </c>
      <c r="AB1788" s="44"/>
      <c r="AC1788" s="44"/>
      <c r="AD1788" s="44"/>
      <c r="AE1788" s="44">
        <f>VLOOKUP(O1788,정산업데이트!$A$6:$B$12,2,10)</f>
        <v>0</v>
      </c>
      <c r="AF1788" s="44"/>
      <c r="AG1788" s="79">
        <f t="shared" si="806"/>
        <v>300</v>
      </c>
      <c r="AH1788" s="80">
        <f t="shared" si="807"/>
        <v>2800</v>
      </c>
      <c r="AI1788" s="93"/>
      <c r="AJ1788" s="84" t="s">
        <v>10624</v>
      </c>
      <c r="AK1788" s="84" t="s">
        <v>73</v>
      </c>
      <c r="AL1788" s="84" t="s">
        <v>10625</v>
      </c>
      <c r="AM1788" s="84" t="s">
        <v>11270</v>
      </c>
      <c r="AN1788" s="84" t="s">
        <v>11271</v>
      </c>
      <c r="AO1788" s="84" t="s">
        <v>11272</v>
      </c>
      <c r="AP1788" s="84" t="s">
        <v>7640</v>
      </c>
      <c r="AQ1788" s="84" t="s">
        <v>122</v>
      </c>
      <c r="AR1788" s="85">
        <v>1</v>
      </c>
      <c r="AS1788" s="86">
        <v>0.7</v>
      </c>
      <c r="AT1788" s="86">
        <v>1E-3</v>
      </c>
      <c r="AU1788" s="86">
        <v>0.7</v>
      </c>
      <c r="AV1788" s="84" t="s">
        <v>8</v>
      </c>
      <c r="AW1788" s="86">
        <v>119.7</v>
      </c>
      <c r="AX1788" s="84" t="s">
        <v>68</v>
      </c>
      <c r="AY1788" s="84" t="s">
        <v>68</v>
      </c>
      <c r="AZ1788" s="84" t="s">
        <v>68</v>
      </c>
      <c r="BA1788" s="84" t="s">
        <v>68</v>
      </c>
      <c r="BB1788" s="84" t="s">
        <v>68</v>
      </c>
      <c r="BC1788" s="84" t="s">
        <v>128</v>
      </c>
      <c r="BD1788" s="84" t="s">
        <v>102</v>
      </c>
      <c r="BE1788" s="84" t="s">
        <v>103</v>
      </c>
      <c r="BF1788" s="84" t="s">
        <v>122</v>
      </c>
      <c r="BG1788" s="84" t="s">
        <v>69</v>
      </c>
      <c r="BH1788" s="92" t="s">
        <v>11273</v>
      </c>
      <c r="BI1788" s="84" t="s">
        <v>122</v>
      </c>
      <c r="BJ1788" s="84" t="s">
        <v>11274</v>
      </c>
      <c r="BK1788" s="84" t="s">
        <v>75</v>
      </c>
      <c r="BL1788" s="84" t="s">
        <v>122</v>
      </c>
      <c r="BM1788" s="84" t="s">
        <v>102</v>
      </c>
      <c r="BN1788" s="84" t="s">
        <v>70</v>
      </c>
      <c r="BO1788" s="84" t="s">
        <v>71</v>
      </c>
      <c r="BP1788" s="84" t="s">
        <v>122</v>
      </c>
      <c r="BQ1788" s="84" t="s">
        <v>163</v>
      </c>
    </row>
    <row r="1789" spans="1:69" ht="14.4" x14ac:dyDescent="0.3">
      <c r="A1789" s="40" t="str">
        <f t="shared" si="781"/>
        <v>2025-09-14</v>
      </c>
      <c r="B1789" s="40" t="str">
        <f t="shared" si="782"/>
        <v>SYD</v>
      </c>
      <c r="C1789" s="39" t="str">
        <f t="shared" si="783"/>
        <v>98812563633</v>
      </c>
      <c r="D1789" s="41" t="str">
        <f t="shared" si="784"/>
        <v>PKR253419915</v>
      </c>
      <c r="E1789" s="41" t="str">
        <f t="shared" si="785"/>
        <v>596421474835</v>
      </c>
      <c r="F1789" s="39" t="str">
        <f t="shared" si="786"/>
        <v>2254237</v>
      </c>
      <c r="G1789" s="39" t="str">
        <f t="shared" si="787"/>
        <v>WISE EXPRESS(BABYBREATH)</v>
      </c>
      <c r="H1789" s="41" t="str">
        <f t="shared" si="788"/>
        <v>김수영</v>
      </c>
      <c r="I1789" s="39" t="str">
        <f t="shared" si="789"/>
        <v>38688</v>
      </c>
      <c r="J1789" s="52" t="str">
        <f t="shared" si="790"/>
        <v/>
      </c>
      <c r="K1789" s="75">
        <f t="shared" si="791"/>
        <v>1</v>
      </c>
      <c r="L1789" s="76">
        <f t="shared" si="792"/>
        <v>1</v>
      </c>
      <c r="M1789" s="76">
        <f t="shared" si="793"/>
        <v>1E-3</v>
      </c>
      <c r="N1789" s="76">
        <f t="shared" si="794"/>
        <v>1</v>
      </c>
      <c r="O1789" s="42">
        <f t="shared" si="795"/>
        <v>1</v>
      </c>
      <c r="P1789" s="39" t="str">
        <f t="shared" si="796"/>
        <v>목록(Manifest)</v>
      </c>
      <c r="Q1789" s="72">
        <f t="shared" si="797"/>
        <v>40</v>
      </c>
      <c r="R1789" s="43" t="str">
        <f t="shared" si="798"/>
        <v>OZ602</v>
      </c>
      <c r="S1789" s="82" t="str">
        <f t="shared" si="799"/>
        <v/>
      </c>
      <c r="T1789" s="40">
        <f t="shared" si="800"/>
        <v>45914</v>
      </c>
      <c r="U1789" s="44">
        <v>2500</v>
      </c>
      <c r="V1789" s="44">
        <f t="shared" si="801"/>
        <v>0</v>
      </c>
      <c r="W1789" s="77">
        <f t="shared" si="802"/>
        <v>2500</v>
      </c>
      <c r="X1789" s="78">
        <f t="shared" si="803"/>
        <v>0</v>
      </c>
      <c r="Y1789" s="44" cm="1">
        <f t="array" ref="Y1789">_xlfn.IFNA(_xlfn.IFS(AND(Q1789&gt;=2000, Q1789&lt;3000), 10000, AND(Q1789&gt;=3000, Q1789&lt;4000), 15000, AND(Q1789&gt;=4000, Q1789&lt;5000), 20000, AND(Q1789&gt;=5000), 25000),0)</f>
        <v>0</v>
      </c>
      <c r="Z1789" s="91">
        <f t="shared" si="804"/>
        <v>0</v>
      </c>
      <c r="AA1789" s="44">
        <f t="shared" si="805"/>
        <v>0</v>
      </c>
      <c r="AB1789" s="44"/>
      <c r="AC1789" s="44"/>
      <c r="AD1789" s="44"/>
      <c r="AE1789" s="44">
        <f>VLOOKUP(O1789,정산업데이트!$A$6:$B$12,2,10)</f>
        <v>0</v>
      </c>
      <c r="AF1789" s="44"/>
      <c r="AG1789" s="79">
        <f t="shared" si="806"/>
        <v>0</v>
      </c>
      <c r="AH1789" s="80">
        <f t="shared" si="807"/>
        <v>2500</v>
      </c>
      <c r="AI1789" s="93"/>
      <c r="AJ1789" s="84" t="s">
        <v>10624</v>
      </c>
      <c r="AK1789" s="84" t="s">
        <v>73</v>
      </c>
      <c r="AL1789" s="84" t="s">
        <v>10625</v>
      </c>
      <c r="AM1789" s="84" t="s">
        <v>11275</v>
      </c>
      <c r="AN1789" s="84" t="s">
        <v>301</v>
      </c>
      <c r="AO1789" s="84" t="s">
        <v>11276</v>
      </c>
      <c r="AP1789" s="84" t="s">
        <v>11277</v>
      </c>
      <c r="AQ1789" s="84" t="s">
        <v>122</v>
      </c>
      <c r="AR1789" s="85">
        <v>1</v>
      </c>
      <c r="AS1789" s="86">
        <v>1</v>
      </c>
      <c r="AT1789" s="86">
        <v>1E-3</v>
      </c>
      <c r="AU1789" s="86">
        <v>1</v>
      </c>
      <c r="AV1789" s="84" t="s">
        <v>7</v>
      </c>
      <c r="AW1789" s="86">
        <v>40</v>
      </c>
      <c r="AX1789" s="84" t="s">
        <v>68</v>
      </c>
      <c r="AY1789" s="84" t="s">
        <v>68</v>
      </c>
      <c r="AZ1789" s="84" t="s">
        <v>68</v>
      </c>
      <c r="BA1789" s="84" t="s">
        <v>68</v>
      </c>
      <c r="BB1789" s="84" t="s">
        <v>68</v>
      </c>
      <c r="BC1789" s="84" t="s">
        <v>188</v>
      </c>
      <c r="BD1789" s="84" t="s">
        <v>189</v>
      </c>
      <c r="BE1789" s="84" t="s">
        <v>190</v>
      </c>
      <c r="BF1789" s="84" t="s">
        <v>122</v>
      </c>
      <c r="BG1789" s="84" t="s">
        <v>69</v>
      </c>
      <c r="BH1789" s="92" t="s">
        <v>11278</v>
      </c>
      <c r="BI1789" s="84" t="s">
        <v>122</v>
      </c>
      <c r="BJ1789" s="84" t="s">
        <v>11279</v>
      </c>
      <c r="BK1789" s="84" t="s">
        <v>75</v>
      </c>
      <c r="BL1789" s="84" t="s">
        <v>122</v>
      </c>
      <c r="BM1789" s="84" t="s">
        <v>189</v>
      </c>
      <c r="BN1789" s="84" t="s">
        <v>70</v>
      </c>
      <c r="BO1789" s="84" t="s">
        <v>71</v>
      </c>
      <c r="BP1789" s="84" t="s">
        <v>122</v>
      </c>
      <c r="BQ1789" s="84" t="s">
        <v>163</v>
      </c>
    </row>
    <row r="1790" spans="1:69" ht="14.4" x14ac:dyDescent="0.3">
      <c r="A1790" s="40" t="str">
        <f t="shared" si="781"/>
        <v>2025-09-14</v>
      </c>
      <c r="B1790" s="40" t="str">
        <f t="shared" si="782"/>
        <v>SYD</v>
      </c>
      <c r="C1790" s="39" t="str">
        <f t="shared" si="783"/>
        <v>98812563633</v>
      </c>
      <c r="D1790" s="41" t="str">
        <f t="shared" si="784"/>
        <v>PKR253434849</v>
      </c>
      <c r="E1790" s="41" t="str">
        <f t="shared" si="785"/>
        <v>596421475690</v>
      </c>
      <c r="F1790" s="39" t="str">
        <f t="shared" si="786"/>
        <v>2254238</v>
      </c>
      <c r="G1790" s="39" t="str">
        <f t="shared" si="787"/>
        <v>WISE EXPRESS(CHUHO)</v>
      </c>
      <c r="H1790" s="41" t="str">
        <f t="shared" si="788"/>
        <v>최민정</v>
      </c>
      <c r="I1790" s="39" t="str">
        <f t="shared" si="789"/>
        <v>13267</v>
      </c>
      <c r="J1790" s="52" t="str">
        <f t="shared" si="790"/>
        <v/>
      </c>
      <c r="K1790" s="75">
        <f t="shared" si="791"/>
        <v>1</v>
      </c>
      <c r="L1790" s="76">
        <f t="shared" si="792"/>
        <v>1</v>
      </c>
      <c r="M1790" s="76">
        <f t="shared" si="793"/>
        <v>1E-3</v>
      </c>
      <c r="N1790" s="76">
        <f t="shared" si="794"/>
        <v>1</v>
      </c>
      <c r="O1790" s="42">
        <f t="shared" si="795"/>
        <v>1</v>
      </c>
      <c r="P1790" s="39" t="str">
        <f t="shared" si="796"/>
        <v>일반(목록배제,Normal-Manifest Exception)</v>
      </c>
      <c r="Q1790" s="72">
        <f t="shared" si="797"/>
        <v>150</v>
      </c>
      <c r="R1790" s="43" t="str">
        <f t="shared" si="798"/>
        <v>OZ602</v>
      </c>
      <c r="S1790" s="82" t="str">
        <f t="shared" si="799"/>
        <v/>
      </c>
      <c r="T1790" s="40">
        <f t="shared" si="800"/>
        <v>45914</v>
      </c>
      <c r="U1790" s="44">
        <v>2500</v>
      </c>
      <c r="V1790" s="44">
        <f t="shared" si="801"/>
        <v>0</v>
      </c>
      <c r="W1790" s="77">
        <f t="shared" si="802"/>
        <v>2500</v>
      </c>
      <c r="X1790" s="78">
        <f t="shared" si="803"/>
        <v>0</v>
      </c>
      <c r="Y1790" s="44" cm="1">
        <f t="array" ref="Y1790">_xlfn.IFNA(_xlfn.IFS(AND(Q1790&gt;=2000, Q1790&lt;3000), 10000, AND(Q1790&gt;=3000, Q1790&lt;4000), 15000, AND(Q1790&gt;=4000, Q1790&lt;5000), 20000, AND(Q1790&gt;=5000), 25000),0)</f>
        <v>0</v>
      </c>
      <c r="Z1790" s="91">
        <f t="shared" si="804"/>
        <v>300</v>
      </c>
      <c r="AA1790" s="44">
        <f t="shared" si="805"/>
        <v>0</v>
      </c>
      <c r="AB1790" s="44"/>
      <c r="AC1790" s="44"/>
      <c r="AD1790" s="44"/>
      <c r="AE1790" s="44">
        <f>VLOOKUP(O1790,정산업데이트!$A$6:$B$12,2,10)</f>
        <v>0</v>
      </c>
      <c r="AF1790" s="44"/>
      <c r="AG1790" s="79">
        <f t="shared" si="806"/>
        <v>300</v>
      </c>
      <c r="AH1790" s="80">
        <f t="shared" si="807"/>
        <v>2800</v>
      </c>
      <c r="AI1790" s="93"/>
      <c r="AJ1790" s="84" t="s">
        <v>10624</v>
      </c>
      <c r="AK1790" s="84" t="s">
        <v>73</v>
      </c>
      <c r="AL1790" s="84" t="s">
        <v>10625</v>
      </c>
      <c r="AM1790" s="84" t="s">
        <v>11280</v>
      </c>
      <c r="AN1790" s="84" t="s">
        <v>9562</v>
      </c>
      <c r="AO1790" s="84" t="s">
        <v>9563</v>
      </c>
      <c r="AP1790" s="84" t="s">
        <v>9564</v>
      </c>
      <c r="AQ1790" s="84" t="s">
        <v>122</v>
      </c>
      <c r="AR1790" s="85">
        <v>1</v>
      </c>
      <c r="AS1790" s="86">
        <v>1</v>
      </c>
      <c r="AT1790" s="86">
        <v>1E-3</v>
      </c>
      <c r="AU1790" s="86">
        <v>1</v>
      </c>
      <c r="AV1790" s="84" t="s">
        <v>8</v>
      </c>
      <c r="AW1790" s="86">
        <v>150</v>
      </c>
      <c r="AX1790" s="84" t="s">
        <v>68</v>
      </c>
      <c r="AY1790" s="84" t="s">
        <v>68</v>
      </c>
      <c r="AZ1790" s="84" t="s">
        <v>68</v>
      </c>
      <c r="BA1790" s="84" t="s">
        <v>68</v>
      </c>
      <c r="BB1790" s="84" t="s">
        <v>68</v>
      </c>
      <c r="BC1790" s="84" t="s">
        <v>123</v>
      </c>
      <c r="BD1790" s="84" t="s">
        <v>81</v>
      </c>
      <c r="BE1790" s="84" t="s">
        <v>162</v>
      </c>
      <c r="BF1790" s="84" t="s">
        <v>122</v>
      </c>
      <c r="BG1790" s="84" t="s">
        <v>69</v>
      </c>
      <c r="BH1790" s="92" t="s">
        <v>11281</v>
      </c>
      <c r="BI1790" s="84" t="s">
        <v>122</v>
      </c>
      <c r="BJ1790" s="84" t="s">
        <v>11282</v>
      </c>
      <c r="BK1790" s="84" t="s">
        <v>75</v>
      </c>
      <c r="BL1790" s="84" t="s">
        <v>122</v>
      </c>
      <c r="BM1790" s="84" t="s">
        <v>81</v>
      </c>
      <c r="BN1790" s="84" t="s">
        <v>70</v>
      </c>
      <c r="BO1790" s="84" t="s">
        <v>71</v>
      </c>
      <c r="BP1790" s="84" t="s">
        <v>122</v>
      </c>
      <c r="BQ1790" s="84" t="s">
        <v>163</v>
      </c>
    </row>
    <row r="1791" spans="1:69" ht="14.4" x14ac:dyDescent="0.3">
      <c r="A1791" s="40" t="str">
        <f t="shared" si="781"/>
        <v>2025-09-14</v>
      </c>
      <c r="B1791" s="40" t="str">
        <f t="shared" si="782"/>
        <v>SYD</v>
      </c>
      <c r="C1791" s="39" t="str">
        <f t="shared" si="783"/>
        <v>98812563633</v>
      </c>
      <c r="D1791" s="41" t="str">
        <f t="shared" si="784"/>
        <v>PKR253479174</v>
      </c>
      <c r="E1791" s="41" t="str">
        <f t="shared" si="785"/>
        <v>596421478615</v>
      </c>
      <c r="F1791" s="39" t="str">
        <f t="shared" si="786"/>
        <v>2256516</v>
      </c>
      <c r="G1791" s="39" t="str">
        <f t="shared" si="787"/>
        <v>WISE EXPRESS (CNC INTL)</v>
      </c>
      <c r="H1791" s="41" t="str">
        <f t="shared" si="788"/>
        <v>GANBOLD UYANGA</v>
      </c>
      <c r="I1791" s="39" t="str">
        <f t="shared" si="789"/>
        <v>04561</v>
      </c>
      <c r="J1791" s="52" t="str">
        <f t="shared" si="790"/>
        <v/>
      </c>
      <c r="K1791" s="75">
        <f t="shared" si="791"/>
        <v>1</v>
      </c>
      <c r="L1791" s="76">
        <f t="shared" si="792"/>
        <v>1</v>
      </c>
      <c r="M1791" s="76">
        <f t="shared" si="793"/>
        <v>1E-3</v>
      </c>
      <c r="N1791" s="76">
        <f t="shared" si="794"/>
        <v>1</v>
      </c>
      <c r="O1791" s="42">
        <f t="shared" si="795"/>
        <v>1</v>
      </c>
      <c r="P1791" s="39" t="str">
        <f t="shared" si="796"/>
        <v>목록(Manifest)</v>
      </c>
      <c r="Q1791" s="72">
        <f t="shared" si="797"/>
        <v>60</v>
      </c>
      <c r="R1791" s="43" t="str">
        <f t="shared" si="798"/>
        <v>OZ602</v>
      </c>
      <c r="S1791" s="82" t="str">
        <f t="shared" si="799"/>
        <v/>
      </c>
      <c r="T1791" s="40">
        <f t="shared" si="800"/>
        <v>45914</v>
      </c>
      <c r="U1791" s="44">
        <v>2500</v>
      </c>
      <c r="V1791" s="44">
        <f t="shared" si="801"/>
        <v>0</v>
      </c>
      <c r="W1791" s="77">
        <f t="shared" si="802"/>
        <v>2500</v>
      </c>
      <c r="X1791" s="78">
        <f t="shared" si="803"/>
        <v>0</v>
      </c>
      <c r="Y1791" s="44" cm="1">
        <f t="array" ref="Y1791">_xlfn.IFNA(_xlfn.IFS(AND(Q1791&gt;=2000, Q1791&lt;3000), 10000, AND(Q1791&gt;=3000, Q1791&lt;4000), 15000, AND(Q1791&gt;=4000, Q1791&lt;5000), 20000, AND(Q1791&gt;=5000), 25000),0)</f>
        <v>0</v>
      </c>
      <c r="Z1791" s="91">
        <f t="shared" si="804"/>
        <v>0</v>
      </c>
      <c r="AA1791" s="44">
        <f t="shared" si="805"/>
        <v>0</v>
      </c>
      <c r="AB1791" s="44"/>
      <c r="AC1791" s="44"/>
      <c r="AD1791" s="44"/>
      <c r="AE1791" s="44">
        <f>VLOOKUP(O1791,정산업데이트!$A$6:$B$12,2,10)</f>
        <v>0</v>
      </c>
      <c r="AF1791" s="44"/>
      <c r="AG1791" s="79">
        <f t="shared" si="806"/>
        <v>0</v>
      </c>
      <c r="AH1791" s="80">
        <f t="shared" si="807"/>
        <v>2500</v>
      </c>
      <c r="AI1791" s="93"/>
      <c r="AJ1791" s="84" t="s">
        <v>10624</v>
      </c>
      <c r="AK1791" s="84" t="s">
        <v>73</v>
      </c>
      <c r="AL1791" s="84" t="s">
        <v>10625</v>
      </c>
      <c r="AM1791" s="84" t="s">
        <v>11283</v>
      </c>
      <c r="AN1791" s="84" t="s">
        <v>11284</v>
      </c>
      <c r="AO1791" s="84" t="s">
        <v>11285</v>
      </c>
      <c r="AP1791" s="84" t="s">
        <v>11286</v>
      </c>
      <c r="AQ1791" s="84" t="s">
        <v>122</v>
      </c>
      <c r="AR1791" s="85">
        <v>1</v>
      </c>
      <c r="AS1791" s="86">
        <v>1</v>
      </c>
      <c r="AT1791" s="86">
        <v>1E-3</v>
      </c>
      <c r="AU1791" s="86">
        <v>1</v>
      </c>
      <c r="AV1791" s="84" t="s">
        <v>7</v>
      </c>
      <c r="AW1791" s="86">
        <v>60</v>
      </c>
      <c r="AX1791" s="84" t="s">
        <v>68</v>
      </c>
      <c r="AY1791" s="84" t="s">
        <v>68</v>
      </c>
      <c r="AZ1791" s="84" t="s">
        <v>68</v>
      </c>
      <c r="BA1791" s="84" t="s">
        <v>68</v>
      </c>
      <c r="BB1791" s="84" t="s">
        <v>68</v>
      </c>
      <c r="BC1791" s="84" t="s">
        <v>405</v>
      </c>
      <c r="BD1791" s="84" t="s">
        <v>406</v>
      </c>
      <c r="BE1791" s="84" t="s">
        <v>407</v>
      </c>
      <c r="BF1791" s="84" t="s">
        <v>122</v>
      </c>
      <c r="BG1791" s="84" t="s">
        <v>69</v>
      </c>
      <c r="BH1791" s="92" t="s">
        <v>11287</v>
      </c>
      <c r="BI1791" s="84" t="s">
        <v>122</v>
      </c>
      <c r="BJ1791" s="84" t="s">
        <v>11288</v>
      </c>
      <c r="BK1791" s="84" t="s">
        <v>75</v>
      </c>
      <c r="BL1791" s="84" t="s">
        <v>122</v>
      </c>
      <c r="BM1791" s="84" t="s">
        <v>406</v>
      </c>
      <c r="BN1791" s="84" t="s">
        <v>70</v>
      </c>
      <c r="BO1791" s="84" t="s">
        <v>71</v>
      </c>
      <c r="BP1791" s="84" t="s">
        <v>122</v>
      </c>
      <c r="BQ1791" s="84" t="s">
        <v>163</v>
      </c>
    </row>
    <row r="1792" spans="1:69" ht="14.4" x14ac:dyDescent="0.3">
      <c r="A1792" s="40" t="str">
        <f t="shared" si="781"/>
        <v>2025-09-14</v>
      </c>
      <c r="B1792" s="40" t="str">
        <f t="shared" si="782"/>
        <v>SYD</v>
      </c>
      <c r="C1792" s="39" t="str">
        <f t="shared" si="783"/>
        <v>98812563633</v>
      </c>
      <c r="D1792" s="41" t="str">
        <f t="shared" si="784"/>
        <v>PAU029769857</v>
      </c>
      <c r="E1792" s="41" t="str">
        <f t="shared" si="785"/>
        <v>596421479282</v>
      </c>
      <c r="F1792" s="39" t="str">
        <f t="shared" si="786"/>
        <v>2254252</v>
      </c>
      <c r="G1792" s="39" t="str">
        <f t="shared" si="787"/>
        <v>WISE EXPRESS(AUSTRAPHARM)</v>
      </c>
      <c r="H1792" s="41" t="str">
        <f t="shared" si="788"/>
        <v>최예원</v>
      </c>
      <c r="I1792" s="39" t="str">
        <f t="shared" si="789"/>
        <v>37653</v>
      </c>
      <c r="J1792" s="52" t="str">
        <f t="shared" si="790"/>
        <v/>
      </c>
      <c r="K1792" s="75">
        <f t="shared" si="791"/>
        <v>1</v>
      </c>
      <c r="L1792" s="76">
        <f t="shared" si="792"/>
        <v>1</v>
      </c>
      <c r="M1792" s="76">
        <f t="shared" si="793"/>
        <v>1E-3</v>
      </c>
      <c r="N1792" s="76">
        <f t="shared" si="794"/>
        <v>1</v>
      </c>
      <c r="O1792" s="42">
        <f t="shared" si="795"/>
        <v>1</v>
      </c>
      <c r="P1792" s="39" t="str">
        <f t="shared" si="796"/>
        <v>목록(Manifest)</v>
      </c>
      <c r="Q1792" s="72">
        <f t="shared" si="797"/>
        <v>50</v>
      </c>
      <c r="R1792" s="43" t="str">
        <f t="shared" si="798"/>
        <v>OZ602</v>
      </c>
      <c r="S1792" s="82" t="str">
        <f t="shared" si="799"/>
        <v/>
      </c>
      <c r="T1792" s="40">
        <f t="shared" si="800"/>
        <v>45914</v>
      </c>
      <c r="U1792" s="44">
        <v>2500</v>
      </c>
      <c r="V1792" s="44">
        <f t="shared" si="801"/>
        <v>0</v>
      </c>
      <c r="W1792" s="77">
        <f t="shared" si="802"/>
        <v>2500</v>
      </c>
      <c r="X1792" s="78">
        <f t="shared" si="803"/>
        <v>0</v>
      </c>
      <c r="Y1792" s="44" cm="1">
        <f t="array" ref="Y1792">_xlfn.IFNA(_xlfn.IFS(AND(Q1792&gt;=2000, Q1792&lt;3000), 10000, AND(Q1792&gt;=3000, Q1792&lt;4000), 15000, AND(Q1792&gt;=4000, Q1792&lt;5000), 20000, AND(Q1792&gt;=5000), 25000),0)</f>
        <v>0</v>
      </c>
      <c r="Z1792" s="91">
        <f t="shared" si="804"/>
        <v>0</v>
      </c>
      <c r="AA1792" s="44">
        <f t="shared" si="805"/>
        <v>0</v>
      </c>
      <c r="AB1792" s="44"/>
      <c r="AC1792" s="44"/>
      <c r="AD1792" s="44"/>
      <c r="AE1792" s="44">
        <f>VLOOKUP(O1792,정산업데이트!$A$6:$B$12,2,10)</f>
        <v>0</v>
      </c>
      <c r="AF1792" s="44"/>
      <c r="AG1792" s="79">
        <f t="shared" si="806"/>
        <v>0</v>
      </c>
      <c r="AH1792" s="80">
        <f t="shared" si="807"/>
        <v>2500</v>
      </c>
      <c r="AI1792" s="93"/>
      <c r="AJ1792" s="84" t="s">
        <v>10624</v>
      </c>
      <c r="AK1792" s="84" t="s">
        <v>73</v>
      </c>
      <c r="AL1792" s="84" t="s">
        <v>10625</v>
      </c>
      <c r="AM1792" s="84" t="s">
        <v>11289</v>
      </c>
      <c r="AN1792" s="84" t="s">
        <v>2992</v>
      </c>
      <c r="AO1792" s="84" t="s">
        <v>11290</v>
      </c>
      <c r="AP1792" s="84" t="s">
        <v>593</v>
      </c>
      <c r="AQ1792" s="84" t="s">
        <v>122</v>
      </c>
      <c r="AR1792" s="85">
        <v>1</v>
      </c>
      <c r="AS1792" s="86">
        <v>1</v>
      </c>
      <c r="AT1792" s="86">
        <v>1E-3</v>
      </c>
      <c r="AU1792" s="86">
        <v>1</v>
      </c>
      <c r="AV1792" s="84" t="s">
        <v>7</v>
      </c>
      <c r="AW1792" s="86">
        <v>50</v>
      </c>
      <c r="AX1792" s="84" t="s">
        <v>68</v>
      </c>
      <c r="AY1792" s="84" t="s">
        <v>68</v>
      </c>
      <c r="AZ1792" s="84" t="s">
        <v>68</v>
      </c>
      <c r="BA1792" s="84" t="s">
        <v>68</v>
      </c>
      <c r="BB1792" s="84" t="s">
        <v>68</v>
      </c>
      <c r="BC1792" s="84" t="s">
        <v>132</v>
      </c>
      <c r="BD1792" s="84" t="s">
        <v>83</v>
      </c>
      <c r="BE1792" s="84" t="s">
        <v>156</v>
      </c>
      <c r="BF1792" s="84" t="s">
        <v>122</v>
      </c>
      <c r="BG1792" s="84" t="s">
        <v>69</v>
      </c>
      <c r="BH1792" s="92" t="s">
        <v>11291</v>
      </c>
      <c r="BI1792" s="84" t="s">
        <v>122</v>
      </c>
      <c r="BJ1792" s="84" t="s">
        <v>11292</v>
      </c>
      <c r="BK1792" s="84" t="s">
        <v>75</v>
      </c>
      <c r="BL1792" s="84" t="s">
        <v>122</v>
      </c>
      <c r="BM1792" s="84" t="s">
        <v>83</v>
      </c>
      <c r="BN1792" s="84" t="s">
        <v>70</v>
      </c>
      <c r="BO1792" s="84" t="s">
        <v>71</v>
      </c>
      <c r="BP1792" s="84" t="s">
        <v>122</v>
      </c>
      <c r="BQ1792" s="84" t="s">
        <v>163</v>
      </c>
    </row>
    <row r="1793" spans="1:69" ht="14.4" x14ac:dyDescent="0.3">
      <c r="A1793" s="40" t="str">
        <f t="shared" si="781"/>
        <v>2025-09-14</v>
      </c>
      <c r="B1793" s="40" t="str">
        <f t="shared" si="782"/>
        <v>SYD</v>
      </c>
      <c r="C1793" s="39" t="str">
        <f t="shared" si="783"/>
        <v>98812563633</v>
      </c>
      <c r="D1793" s="41" t="str">
        <f t="shared" si="784"/>
        <v>PAU029768499</v>
      </c>
      <c r="E1793" s="41" t="str">
        <f t="shared" si="785"/>
        <v>596421477860</v>
      </c>
      <c r="F1793" s="39" t="str">
        <f t="shared" si="786"/>
        <v>2254252</v>
      </c>
      <c r="G1793" s="39" t="str">
        <f t="shared" si="787"/>
        <v>WISE EXPRESS(AUSTRAPHARM)</v>
      </c>
      <c r="H1793" s="41" t="str">
        <f t="shared" si="788"/>
        <v>윤정후</v>
      </c>
      <c r="I1793" s="39" t="str">
        <f t="shared" si="789"/>
        <v>24303</v>
      </c>
      <c r="J1793" s="52" t="str">
        <f t="shared" si="790"/>
        <v/>
      </c>
      <c r="K1793" s="75">
        <f t="shared" si="791"/>
        <v>1</v>
      </c>
      <c r="L1793" s="76">
        <f t="shared" si="792"/>
        <v>1</v>
      </c>
      <c r="M1793" s="76">
        <f t="shared" si="793"/>
        <v>1E-3</v>
      </c>
      <c r="N1793" s="76">
        <f t="shared" si="794"/>
        <v>1</v>
      </c>
      <c r="O1793" s="42">
        <f t="shared" si="795"/>
        <v>1</v>
      </c>
      <c r="P1793" s="39" t="str">
        <f t="shared" si="796"/>
        <v>일반(목록배제,Normal-Manifest Exception)</v>
      </c>
      <c r="Q1793" s="72">
        <f t="shared" si="797"/>
        <v>140</v>
      </c>
      <c r="R1793" s="43" t="str">
        <f t="shared" si="798"/>
        <v>OZ602</v>
      </c>
      <c r="S1793" s="82" t="str">
        <f t="shared" si="799"/>
        <v/>
      </c>
      <c r="T1793" s="40">
        <f t="shared" si="800"/>
        <v>45914</v>
      </c>
      <c r="U1793" s="44">
        <v>2500</v>
      </c>
      <c r="V1793" s="44">
        <f t="shared" si="801"/>
        <v>0</v>
      </c>
      <c r="W1793" s="77">
        <f t="shared" si="802"/>
        <v>2500</v>
      </c>
      <c r="X1793" s="78">
        <f t="shared" si="803"/>
        <v>0</v>
      </c>
      <c r="Y1793" s="44" cm="1">
        <f t="array" ref="Y1793">_xlfn.IFNA(_xlfn.IFS(AND(Q1793&gt;=2000, Q1793&lt;3000), 10000, AND(Q1793&gt;=3000, Q1793&lt;4000), 15000, AND(Q1793&gt;=4000, Q1793&lt;5000), 20000, AND(Q1793&gt;=5000), 25000),0)</f>
        <v>0</v>
      </c>
      <c r="Z1793" s="91">
        <f t="shared" si="804"/>
        <v>300</v>
      </c>
      <c r="AA1793" s="44">
        <f t="shared" si="805"/>
        <v>0</v>
      </c>
      <c r="AB1793" s="44"/>
      <c r="AC1793" s="44"/>
      <c r="AD1793" s="44"/>
      <c r="AE1793" s="44">
        <f>VLOOKUP(O1793,정산업데이트!$A$6:$B$12,2,10)</f>
        <v>0</v>
      </c>
      <c r="AF1793" s="44"/>
      <c r="AG1793" s="79">
        <f t="shared" si="806"/>
        <v>300</v>
      </c>
      <c r="AH1793" s="80">
        <f t="shared" si="807"/>
        <v>2800</v>
      </c>
      <c r="AI1793" s="93"/>
      <c r="AJ1793" s="84" t="s">
        <v>10624</v>
      </c>
      <c r="AK1793" s="84" t="s">
        <v>73</v>
      </c>
      <c r="AL1793" s="84" t="s">
        <v>10625</v>
      </c>
      <c r="AM1793" s="84" t="s">
        <v>11293</v>
      </c>
      <c r="AN1793" s="84" t="s">
        <v>11294</v>
      </c>
      <c r="AO1793" s="84" t="s">
        <v>11295</v>
      </c>
      <c r="AP1793" s="84" t="s">
        <v>11296</v>
      </c>
      <c r="AQ1793" s="84" t="s">
        <v>122</v>
      </c>
      <c r="AR1793" s="85">
        <v>1</v>
      </c>
      <c r="AS1793" s="86">
        <v>1</v>
      </c>
      <c r="AT1793" s="86">
        <v>1E-3</v>
      </c>
      <c r="AU1793" s="86">
        <v>1</v>
      </c>
      <c r="AV1793" s="84" t="s">
        <v>8</v>
      </c>
      <c r="AW1793" s="86">
        <v>140</v>
      </c>
      <c r="AX1793" s="84" t="s">
        <v>68</v>
      </c>
      <c r="AY1793" s="84" t="s">
        <v>68</v>
      </c>
      <c r="AZ1793" s="84" t="s">
        <v>68</v>
      </c>
      <c r="BA1793" s="84" t="s">
        <v>68</v>
      </c>
      <c r="BB1793" s="84" t="s">
        <v>68</v>
      </c>
      <c r="BC1793" s="84" t="s">
        <v>132</v>
      </c>
      <c r="BD1793" s="84" t="s">
        <v>83</v>
      </c>
      <c r="BE1793" s="84" t="s">
        <v>108</v>
      </c>
      <c r="BF1793" s="84" t="s">
        <v>122</v>
      </c>
      <c r="BG1793" s="84" t="s">
        <v>69</v>
      </c>
      <c r="BH1793" s="92" t="s">
        <v>11297</v>
      </c>
      <c r="BI1793" s="84" t="s">
        <v>122</v>
      </c>
      <c r="BJ1793" s="84" t="s">
        <v>11298</v>
      </c>
      <c r="BK1793" s="84" t="s">
        <v>75</v>
      </c>
      <c r="BL1793" s="84" t="s">
        <v>122</v>
      </c>
      <c r="BM1793" s="84" t="s">
        <v>83</v>
      </c>
      <c r="BN1793" s="84" t="s">
        <v>70</v>
      </c>
      <c r="BO1793" s="84" t="s">
        <v>71</v>
      </c>
      <c r="BP1793" s="84" t="s">
        <v>122</v>
      </c>
      <c r="BQ1793" s="84" t="s">
        <v>163</v>
      </c>
    </row>
    <row r="1794" spans="1:69" ht="14.4" x14ac:dyDescent="0.3">
      <c r="A1794" s="40" t="str">
        <f t="shared" si="781"/>
        <v>2025-09-14</v>
      </c>
      <c r="B1794" s="40" t="str">
        <f t="shared" si="782"/>
        <v>SYD</v>
      </c>
      <c r="C1794" s="39" t="str">
        <f t="shared" si="783"/>
        <v>98812563633</v>
      </c>
      <c r="D1794" s="41" t="str">
        <f t="shared" si="784"/>
        <v>PAU029773901</v>
      </c>
      <c r="E1794" s="41" t="str">
        <f t="shared" si="785"/>
        <v>596421480133</v>
      </c>
      <c r="F1794" s="39" t="str">
        <f t="shared" si="786"/>
        <v>2254252</v>
      </c>
      <c r="G1794" s="39" t="str">
        <f t="shared" si="787"/>
        <v>WISE EXPRESS(AUSTRAPHARM)</v>
      </c>
      <c r="H1794" s="41" t="str">
        <f t="shared" si="788"/>
        <v>여나영</v>
      </c>
      <c r="I1794" s="39" t="str">
        <f t="shared" si="789"/>
        <v>41073</v>
      </c>
      <c r="J1794" s="52" t="str">
        <f t="shared" si="790"/>
        <v/>
      </c>
      <c r="K1794" s="75">
        <f t="shared" si="791"/>
        <v>1</v>
      </c>
      <c r="L1794" s="76">
        <f t="shared" si="792"/>
        <v>1</v>
      </c>
      <c r="M1794" s="76">
        <f t="shared" si="793"/>
        <v>1E-3</v>
      </c>
      <c r="N1794" s="76">
        <f t="shared" si="794"/>
        <v>1</v>
      </c>
      <c r="O1794" s="42">
        <f t="shared" si="795"/>
        <v>1</v>
      </c>
      <c r="P1794" s="39" t="str">
        <f t="shared" si="796"/>
        <v>목록(Manifest)</v>
      </c>
      <c r="Q1794" s="72">
        <f t="shared" si="797"/>
        <v>60</v>
      </c>
      <c r="R1794" s="43" t="str">
        <f t="shared" si="798"/>
        <v>OZ602</v>
      </c>
      <c r="S1794" s="82" t="str">
        <f t="shared" si="799"/>
        <v/>
      </c>
      <c r="T1794" s="40">
        <f t="shared" si="800"/>
        <v>45914</v>
      </c>
      <c r="U1794" s="44">
        <v>2500</v>
      </c>
      <c r="V1794" s="44">
        <f t="shared" si="801"/>
        <v>0</v>
      </c>
      <c r="W1794" s="77">
        <f t="shared" si="802"/>
        <v>2500</v>
      </c>
      <c r="X1794" s="78">
        <f t="shared" si="803"/>
        <v>0</v>
      </c>
      <c r="Y1794" s="44" cm="1">
        <f t="array" ref="Y1794">_xlfn.IFNA(_xlfn.IFS(AND(Q1794&gt;=2000, Q1794&lt;3000), 10000, AND(Q1794&gt;=3000, Q1794&lt;4000), 15000, AND(Q1794&gt;=4000, Q1794&lt;5000), 20000, AND(Q1794&gt;=5000), 25000),0)</f>
        <v>0</v>
      </c>
      <c r="Z1794" s="91">
        <f t="shared" si="804"/>
        <v>0</v>
      </c>
      <c r="AA1794" s="44">
        <f t="shared" si="805"/>
        <v>0</v>
      </c>
      <c r="AB1794" s="44"/>
      <c r="AC1794" s="44"/>
      <c r="AD1794" s="44"/>
      <c r="AE1794" s="44">
        <f>VLOOKUP(O1794,정산업데이트!$A$6:$B$12,2,10)</f>
        <v>0</v>
      </c>
      <c r="AF1794" s="44"/>
      <c r="AG1794" s="79">
        <f t="shared" si="806"/>
        <v>0</v>
      </c>
      <c r="AH1794" s="80">
        <f t="shared" si="807"/>
        <v>2500</v>
      </c>
      <c r="AI1794" s="93"/>
      <c r="AJ1794" s="84" t="s">
        <v>10624</v>
      </c>
      <c r="AK1794" s="84" t="s">
        <v>73</v>
      </c>
      <c r="AL1794" s="84" t="s">
        <v>10625</v>
      </c>
      <c r="AM1794" s="84" t="s">
        <v>11299</v>
      </c>
      <c r="AN1794" s="84" t="s">
        <v>11300</v>
      </c>
      <c r="AO1794" s="84" t="s">
        <v>11301</v>
      </c>
      <c r="AP1794" s="84" t="s">
        <v>11302</v>
      </c>
      <c r="AQ1794" s="84" t="s">
        <v>122</v>
      </c>
      <c r="AR1794" s="85">
        <v>1</v>
      </c>
      <c r="AS1794" s="86">
        <v>1</v>
      </c>
      <c r="AT1794" s="86">
        <v>1E-3</v>
      </c>
      <c r="AU1794" s="86">
        <v>1</v>
      </c>
      <c r="AV1794" s="84" t="s">
        <v>7</v>
      </c>
      <c r="AW1794" s="86">
        <v>60</v>
      </c>
      <c r="AX1794" s="84" t="s">
        <v>68</v>
      </c>
      <c r="AY1794" s="84" t="s">
        <v>68</v>
      </c>
      <c r="AZ1794" s="84" t="s">
        <v>68</v>
      </c>
      <c r="BA1794" s="84" t="s">
        <v>68</v>
      </c>
      <c r="BB1794" s="84" t="s">
        <v>68</v>
      </c>
      <c r="BC1794" s="84" t="s">
        <v>132</v>
      </c>
      <c r="BD1794" s="84" t="s">
        <v>83</v>
      </c>
      <c r="BE1794" s="84" t="s">
        <v>86</v>
      </c>
      <c r="BF1794" s="84" t="s">
        <v>122</v>
      </c>
      <c r="BG1794" s="84" t="s">
        <v>69</v>
      </c>
      <c r="BH1794" s="92" t="s">
        <v>11303</v>
      </c>
      <c r="BI1794" s="84" t="s">
        <v>122</v>
      </c>
      <c r="BJ1794" s="84" t="s">
        <v>11304</v>
      </c>
      <c r="BK1794" s="84" t="s">
        <v>75</v>
      </c>
      <c r="BL1794" s="84" t="s">
        <v>122</v>
      </c>
      <c r="BM1794" s="84" t="s">
        <v>83</v>
      </c>
      <c r="BN1794" s="84" t="s">
        <v>70</v>
      </c>
      <c r="BO1794" s="84" t="s">
        <v>71</v>
      </c>
      <c r="BP1794" s="84" t="s">
        <v>122</v>
      </c>
      <c r="BQ1794" s="84" t="s">
        <v>163</v>
      </c>
    </row>
    <row r="1795" spans="1:69" ht="14.4" x14ac:dyDescent="0.3">
      <c r="A1795" s="40" t="str">
        <f t="shared" si="781"/>
        <v>2025-09-14</v>
      </c>
      <c r="B1795" s="40" t="str">
        <f t="shared" si="782"/>
        <v>SYD</v>
      </c>
      <c r="C1795" s="39" t="str">
        <f t="shared" si="783"/>
        <v>98812563633</v>
      </c>
      <c r="D1795" s="41" t="str">
        <f t="shared" si="784"/>
        <v>PAU029773898</v>
      </c>
      <c r="E1795" s="41" t="str">
        <f t="shared" si="785"/>
        <v>596421480144</v>
      </c>
      <c r="F1795" s="39" t="str">
        <f t="shared" si="786"/>
        <v>2254252</v>
      </c>
      <c r="G1795" s="39" t="str">
        <f t="shared" si="787"/>
        <v>WISE EXPRESS(AUSTRAPHARM)</v>
      </c>
      <c r="H1795" s="41" t="str">
        <f t="shared" si="788"/>
        <v>김광훈</v>
      </c>
      <c r="I1795" s="39" t="str">
        <f t="shared" si="789"/>
        <v>05758</v>
      </c>
      <c r="J1795" s="52" t="str">
        <f t="shared" si="790"/>
        <v/>
      </c>
      <c r="K1795" s="75">
        <f t="shared" si="791"/>
        <v>1</v>
      </c>
      <c r="L1795" s="76">
        <f t="shared" si="792"/>
        <v>2</v>
      </c>
      <c r="M1795" s="76">
        <f t="shared" si="793"/>
        <v>1E-3</v>
      </c>
      <c r="N1795" s="76">
        <f t="shared" si="794"/>
        <v>2</v>
      </c>
      <c r="O1795" s="42">
        <f t="shared" si="795"/>
        <v>2</v>
      </c>
      <c r="P1795" s="39" t="str">
        <f t="shared" si="796"/>
        <v>목록(Manifest)</v>
      </c>
      <c r="Q1795" s="72">
        <f t="shared" si="797"/>
        <v>90</v>
      </c>
      <c r="R1795" s="43" t="str">
        <f t="shared" si="798"/>
        <v>OZ602</v>
      </c>
      <c r="S1795" s="82" t="str">
        <f t="shared" si="799"/>
        <v/>
      </c>
      <c r="T1795" s="40">
        <f t="shared" si="800"/>
        <v>45914</v>
      </c>
      <c r="U1795" s="44">
        <v>2500</v>
      </c>
      <c r="V1795" s="44">
        <f t="shared" si="801"/>
        <v>0</v>
      </c>
      <c r="W1795" s="77">
        <f t="shared" si="802"/>
        <v>2500</v>
      </c>
      <c r="X1795" s="78">
        <f t="shared" si="803"/>
        <v>0</v>
      </c>
      <c r="Y1795" s="44" cm="1">
        <f t="array" ref="Y1795">_xlfn.IFNA(_xlfn.IFS(AND(Q1795&gt;=2000, Q1795&lt;3000), 10000, AND(Q1795&gt;=3000, Q1795&lt;4000), 15000, AND(Q1795&gt;=4000, Q1795&lt;5000), 20000, AND(Q1795&gt;=5000), 25000),0)</f>
        <v>0</v>
      </c>
      <c r="Z1795" s="91">
        <f t="shared" si="804"/>
        <v>0</v>
      </c>
      <c r="AA1795" s="44">
        <f t="shared" si="805"/>
        <v>0</v>
      </c>
      <c r="AB1795" s="44"/>
      <c r="AC1795" s="44"/>
      <c r="AD1795" s="44"/>
      <c r="AE1795" s="44">
        <f>VLOOKUP(O1795,정산업데이트!$A$6:$B$12,2,10)</f>
        <v>0</v>
      </c>
      <c r="AF1795" s="44"/>
      <c r="AG1795" s="79">
        <f t="shared" si="806"/>
        <v>0</v>
      </c>
      <c r="AH1795" s="80">
        <f t="shared" si="807"/>
        <v>2500</v>
      </c>
      <c r="AI1795" s="93"/>
      <c r="AJ1795" s="84" t="s">
        <v>10624</v>
      </c>
      <c r="AK1795" s="84" t="s">
        <v>73</v>
      </c>
      <c r="AL1795" s="84" t="s">
        <v>10625</v>
      </c>
      <c r="AM1795" s="84" t="s">
        <v>11305</v>
      </c>
      <c r="AN1795" s="84" t="s">
        <v>11306</v>
      </c>
      <c r="AO1795" s="84" t="s">
        <v>11307</v>
      </c>
      <c r="AP1795" s="84" t="s">
        <v>11308</v>
      </c>
      <c r="AQ1795" s="84" t="s">
        <v>122</v>
      </c>
      <c r="AR1795" s="85">
        <v>1</v>
      </c>
      <c r="AS1795" s="86">
        <v>2</v>
      </c>
      <c r="AT1795" s="86">
        <v>1E-3</v>
      </c>
      <c r="AU1795" s="86">
        <v>2</v>
      </c>
      <c r="AV1795" s="84" t="s">
        <v>7</v>
      </c>
      <c r="AW1795" s="86">
        <v>90</v>
      </c>
      <c r="AX1795" s="84" t="s">
        <v>68</v>
      </c>
      <c r="AY1795" s="84" t="s">
        <v>68</v>
      </c>
      <c r="AZ1795" s="84" t="s">
        <v>68</v>
      </c>
      <c r="BA1795" s="84" t="s">
        <v>68</v>
      </c>
      <c r="BB1795" s="84" t="s">
        <v>68</v>
      </c>
      <c r="BC1795" s="84" t="s">
        <v>132</v>
      </c>
      <c r="BD1795" s="84" t="s">
        <v>83</v>
      </c>
      <c r="BE1795" s="84" t="s">
        <v>86</v>
      </c>
      <c r="BF1795" s="84" t="s">
        <v>122</v>
      </c>
      <c r="BG1795" s="84" t="s">
        <v>69</v>
      </c>
      <c r="BH1795" s="92" t="s">
        <v>11309</v>
      </c>
      <c r="BI1795" s="84" t="s">
        <v>122</v>
      </c>
      <c r="BJ1795" s="84" t="s">
        <v>11310</v>
      </c>
      <c r="BK1795" s="84" t="s">
        <v>75</v>
      </c>
      <c r="BL1795" s="84" t="s">
        <v>122</v>
      </c>
      <c r="BM1795" s="84" t="s">
        <v>83</v>
      </c>
      <c r="BN1795" s="84" t="s">
        <v>70</v>
      </c>
      <c r="BO1795" s="84" t="s">
        <v>71</v>
      </c>
      <c r="BP1795" s="84" t="s">
        <v>122</v>
      </c>
      <c r="BQ1795" s="84" t="s">
        <v>163</v>
      </c>
    </row>
    <row r="1796" spans="1:69" ht="14.4" x14ac:dyDescent="0.3">
      <c r="A1796" s="40" t="str">
        <f t="shared" si="781"/>
        <v>2025-09-14</v>
      </c>
      <c r="B1796" s="40" t="str">
        <f t="shared" si="782"/>
        <v>SYD</v>
      </c>
      <c r="C1796" s="39" t="str">
        <f t="shared" si="783"/>
        <v>98812563633</v>
      </c>
      <c r="D1796" s="41" t="str">
        <f t="shared" si="784"/>
        <v>PAU029773892</v>
      </c>
      <c r="E1796" s="41" t="str">
        <f t="shared" si="785"/>
        <v>596421480155</v>
      </c>
      <c r="F1796" s="39" t="str">
        <f t="shared" si="786"/>
        <v>2254252</v>
      </c>
      <c r="G1796" s="39" t="str">
        <f t="shared" si="787"/>
        <v>WISE EXPRESS(AUSTRAPHARM)</v>
      </c>
      <c r="H1796" s="41" t="str">
        <f t="shared" si="788"/>
        <v>이하영</v>
      </c>
      <c r="I1796" s="39" t="str">
        <f t="shared" si="789"/>
        <v>61742</v>
      </c>
      <c r="J1796" s="52" t="str">
        <f t="shared" si="790"/>
        <v/>
      </c>
      <c r="K1796" s="75">
        <f t="shared" si="791"/>
        <v>1</v>
      </c>
      <c r="L1796" s="76">
        <f t="shared" si="792"/>
        <v>1</v>
      </c>
      <c r="M1796" s="76">
        <f t="shared" si="793"/>
        <v>1E-3</v>
      </c>
      <c r="N1796" s="76">
        <f t="shared" si="794"/>
        <v>1</v>
      </c>
      <c r="O1796" s="42">
        <f t="shared" si="795"/>
        <v>1</v>
      </c>
      <c r="P1796" s="39" t="str">
        <f t="shared" si="796"/>
        <v>목록(Manifest)</v>
      </c>
      <c r="Q1796" s="72">
        <f t="shared" si="797"/>
        <v>60</v>
      </c>
      <c r="R1796" s="43" t="str">
        <f t="shared" si="798"/>
        <v>OZ602</v>
      </c>
      <c r="S1796" s="82" t="str">
        <f t="shared" si="799"/>
        <v/>
      </c>
      <c r="T1796" s="40">
        <f t="shared" si="800"/>
        <v>45914</v>
      </c>
      <c r="U1796" s="44">
        <v>2500</v>
      </c>
      <c r="V1796" s="44">
        <f t="shared" si="801"/>
        <v>0</v>
      </c>
      <c r="W1796" s="77">
        <f t="shared" si="802"/>
        <v>2500</v>
      </c>
      <c r="X1796" s="78">
        <f t="shared" si="803"/>
        <v>0</v>
      </c>
      <c r="Y1796" s="44" cm="1">
        <f t="array" ref="Y1796">_xlfn.IFNA(_xlfn.IFS(AND(Q1796&gt;=2000, Q1796&lt;3000), 10000, AND(Q1796&gt;=3000, Q1796&lt;4000), 15000, AND(Q1796&gt;=4000, Q1796&lt;5000), 20000, AND(Q1796&gt;=5000), 25000),0)</f>
        <v>0</v>
      </c>
      <c r="Z1796" s="91">
        <f t="shared" si="804"/>
        <v>0</v>
      </c>
      <c r="AA1796" s="44">
        <f t="shared" si="805"/>
        <v>0</v>
      </c>
      <c r="AB1796" s="44"/>
      <c r="AC1796" s="44"/>
      <c r="AD1796" s="44"/>
      <c r="AE1796" s="44">
        <f>VLOOKUP(O1796,정산업데이트!$A$6:$B$12,2,10)</f>
        <v>0</v>
      </c>
      <c r="AF1796" s="44"/>
      <c r="AG1796" s="79">
        <f t="shared" si="806"/>
        <v>0</v>
      </c>
      <c r="AH1796" s="80">
        <f t="shared" si="807"/>
        <v>2500</v>
      </c>
      <c r="AI1796" s="93"/>
      <c r="AJ1796" s="84" t="s">
        <v>10624</v>
      </c>
      <c r="AK1796" s="84" t="s">
        <v>73</v>
      </c>
      <c r="AL1796" s="84" t="s">
        <v>10625</v>
      </c>
      <c r="AM1796" s="84" t="s">
        <v>11311</v>
      </c>
      <c r="AN1796" s="84" t="s">
        <v>11312</v>
      </c>
      <c r="AO1796" s="84" t="s">
        <v>11313</v>
      </c>
      <c r="AP1796" s="84" t="s">
        <v>11314</v>
      </c>
      <c r="AQ1796" s="84" t="s">
        <v>122</v>
      </c>
      <c r="AR1796" s="85">
        <v>1</v>
      </c>
      <c r="AS1796" s="86">
        <v>1</v>
      </c>
      <c r="AT1796" s="86">
        <v>1E-3</v>
      </c>
      <c r="AU1796" s="86">
        <v>1</v>
      </c>
      <c r="AV1796" s="84" t="s">
        <v>7</v>
      </c>
      <c r="AW1796" s="86">
        <v>60</v>
      </c>
      <c r="AX1796" s="84" t="s">
        <v>68</v>
      </c>
      <c r="AY1796" s="84" t="s">
        <v>68</v>
      </c>
      <c r="AZ1796" s="84" t="s">
        <v>68</v>
      </c>
      <c r="BA1796" s="84" t="s">
        <v>68</v>
      </c>
      <c r="BB1796" s="84" t="s">
        <v>68</v>
      </c>
      <c r="BC1796" s="84" t="s">
        <v>132</v>
      </c>
      <c r="BD1796" s="84" t="s">
        <v>83</v>
      </c>
      <c r="BE1796" s="84" t="s">
        <v>84</v>
      </c>
      <c r="BF1796" s="84" t="s">
        <v>122</v>
      </c>
      <c r="BG1796" s="84" t="s">
        <v>69</v>
      </c>
      <c r="BH1796" s="92" t="s">
        <v>11315</v>
      </c>
      <c r="BI1796" s="84" t="s">
        <v>122</v>
      </c>
      <c r="BJ1796" s="84" t="s">
        <v>11316</v>
      </c>
      <c r="BK1796" s="84" t="s">
        <v>75</v>
      </c>
      <c r="BL1796" s="84" t="s">
        <v>122</v>
      </c>
      <c r="BM1796" s="84" t="s">
        <v>83</v>
      </c>
      <c r="BN1796" s="84" t="s">
        <v>70</v>
      </c>
      <c r="BO1796" s="84" t="s">
        <v>71</v>
      </c>
      <c r="BP1796" s="84" t="s">
        <v>122</v>
      </c>
      <c r="BQ1796" s="84" t="s">
        <v>163</v>
      </c>
    </row>
    <row r="1797" spans="1:69" ht="14.4" x14ac:dyDescent="0.3">
      <c r="A1797" s="40" t="str">
        <f t="shared" si="781"/>
        <v>2025-09-14</v>
      </c>
      <c r="B1797" s="40" t="str">
        <f t="shared" si="782"/>
        <v>SYD</v>
      </c>
      <c r="C1797" s="39" t="str">
        <f t="shared" si="783"/>
        <v>98812563633</v>
      </c>
      <c r="D1797" s="41" t="str">
        <f t="shared" si="784"/>
        <v>PAU029773900</v>
      </c>
      <c r="E1797" s="41" t="str">
        <f t="shared" si="785"/>
        <v>596421480166</v>
      </c>
      <c r="F1797" s="39" t="str">
        <f t="shared" si="786"/>
        <v>2254252</v>
      </c>
      <c r="G1797" s="39" t="str">
        <f t="shared" si="787"/>
        <v>WISE EXPRESS(AUSTRAPHARM)</v>
      </c>
      <c r="H1797" s="41" t="str">
        <f t="shared" si="788"/>
        <v>손민정</v>
      </c>
      <c r="I1797" s="39" t="str">
        <f t="shared" si="789"/>
        <v>48269</v>
      </c>
      <c r="J1797" s="52" t="str">
        <f t="shared" si="790"/>
        <v/>
      </c>
      <c r="K1797" s="75">
        <f t="shared" si="791"/>
        <v>1</v>
      </c>
      <c r="L1797" s="76">
        <f t="shared" si="792"/>
        <v>1</v>
      </c>
      <c r="M1797" s="76">
        <f t="shared" si="793"/>
        <v>1E-3</v>
      </c>
      <c r="N1797" s="76">
        <f t="shared" si="794"/>
        <v>1</v>
      </c>
      <c r="O1797" s="42">
        <f t="shared" si="795"/>
        <v>1</v>
      </c>
      <c r="P1797" s="39" t="str">
        <f t="shared" si="796"/>
        <v>목록(Manifest)</v>
      </c>
      <c r="Q1797" s="72">
        <f t="shared" si="797"/>
        <v>60</v>
      </c>
      <c r="R1797" s="43" t="str">
        <f t="shared" si="798"/>
        <v>OZ602</v>
      </c>
      <c r="S1797" s="82" t="str">
        <f t="shared" si="799"/>
        <v/>
      </c>
      <c r="T1797" s="40">
        <f t="shared" si="800"/>
        <v>45914</v>
      </c>
      <c r="U1797" s="44">
        <v>2500</v>
      </c>
      <c r="V1797" s="44">
        <f t="shared" si="801"/>
        <v>0</v>
      </c>
      <c r="W1797" s="77">
        <f t="shared" si="802"/>
        <v>2500</v>
      </c>
      <c r="X1797" s="78">
        <f t="shared" si="803"/>
        <v>0</v>
      </c>
      <c r="Y1797" s="44" cm="1">
        <f t="array" ref="Y1797">_xlfn.IFNA(_xlfn.IFS(AND(Q1797&gt;=2000, Q1797&lt;3000), 10000, AND(Q1797&gt;=3000, Q1797&lt;4000), 15000, AND(Q1797&gt;=4000, Q1797&lt;5000), 20000, AND(Q1797&gt;=5000), 25000),0)</f>
        <v>0</v>
      </c>
      <c r="Z1797" s="91">
        <f t="shared" si="804"/>
        <v>0</v>
      </c>
      <c r="AA1797" s="44">
        <f t="shared" si="805"/>
        <v>0</v>
      </c>
      <c r="AB1797" s="44"/>
      <c r="AC1797" s="44"/>
      <c r="AD1797" s="44"/>
      <c r="AE1797" s="44">
        <f>VLOOKUP(O1797,정산업데이트!$A$6:$B$12,2,10)</f>
        <v>0</v>
      </c>
      <c r="AF1797" s="44"/>
      <c r="AG1797" s="79">
        <f t="shared" si="806"/>
        <v>0</v>
      </c>
      <c r="AH1797" s="80">
        <f t="shared" si="807"/>
        <v>2500</v>
      </c>
      <c r="AI1797" s="93"/>
      <c r="AJ1797" s="84" t="s">
        <v>10624</v>
      </c>
      <c r="AK1797" s="84" t="s">
        <v>73</v>
      </c>
      <c r="AL1797" s="84" t="s">
        <v>10625</v>
      </c>
      <c r="AM1797" s="84" t="s">
        <v>11317</v>
      </c>
      <c r="AN1797" s="84" t="s">
        <v>11318</v>
      </c>
      <c r="AO1797" s="84" t="s">
        <v>11319</v>
      </c>
      <c r="AP1797" s="84" t="s">
        <v>11320</v>
      </c>
      <c r="AQ1797" s="84" t="s">
        <v>122</v>
      </c>
      <c r="AR1797" s="85">
        <v>1</v>
      </c>
      <c r="AS1797" s="86">
        <v>1</v>
      </c>
      <c r="AT1797" s="86">
        <v>1E-3</v>
      </c>
      <c r="AU1797" s="86">
        <v>1</v>
      </c>
      <c r="AV1797" s="84" t="s">
        <v>7</v>
      </c>
      <c r="AW1797" s="86">
        <v>60</v>
      </c>
      <c r="AX1797" s="84" t="s">
        <v>68</v>
      </c>
      <c r="AY1797" s="84" t="s">
        <v>68</v>
      </c>
      <c r="AZ1797" s="84" t="s">
        <v>68</v>
      </c>
      <c r="BA1797" s="84" t="s">
        <v>68</v>
      </c>
      <c r="BB1797" s="84" t="s">
        <v>68</v>
      </c>
      <c r="BC1797" s="84" t="s">
        <v>132</v>
      </c>
      <c r="BD1797" s="84" t="s">
        <v>83</v>
      </c>
      <c r="BE1797" s="84" t="s">
        <v>84</v>
      </c>
      <c r="BF1797" s="84" t="s">
        <v>122</v>
      </c>
      <c r="BG1797" s="84" t="s">
        <v>69</v>
      </c>
      <c r="BH1797" s="92" t="s">
        <v>11321</v>
      </c>
      <c r="BI1797" s="84" t="s">
        <v>122</v>
      </c>
      <c r="BJ1797" s="84" t="s">
        <v>11322</v>
      </c>
      <c r="BK1797" s="84" t="s">
        <v>75</v>
      </c>
      <c r="BL1797" s="84" t="s">
        <v>122</v>
      </c>
      <c r="BM1797" s="84" t="s">
        <v>83</v>
      </c>
      <c r="BN1797" s="84" t="s">
        <v>70</v>
      </c>
      <c r="BO1797" s="84" t="s">
        <v>71</v>
      </c>
      <c r="BP1797" s="84" t="s">
        <v>122</v>
      </c>
      <c r="BQ1797" s="84" t="s">
        <v>163</v>
      </c>
    </row>
    <row r="1798" spans="1:69" ht="14.4" x14ac:dyDescent="0.3">
      <c r="A1798" s="40" t="str">
        <f t="shared" ref="A1798:A1861" si="808">AJ1798</f>
        <v>2025-09-14</v>
      </c>
      <c r="B1798" s="40" t="str">
        <f t="shared" ref="B1798:B1861" si="809">AK1798</f>
        <v>SYD</v>
      </c>
      <c r="C1798" s="39" t="str">
        <f t="shared" ref="C1798:C1861" si="810">AL1798</f>
        <v>98812563633</v>
      </c>
      <c r="D1798" s="41" t="str">
        <f t="shared" ref="D1798:D1861" si="811">AM1798</f>
        <v>PAU029773899</v>
      </c>
      <c r="E1798" s="41" t="str">
        <f t="shared" ref="E1798:E1861" si="812">BH1798</f>
        <v>596421480170</v>
      </c>
      <c r="F1798" s="39" t="str">
        <f t="shared" ref="F1798:F1861" si="813">BC1798</f>
        <v>2254252</v>
      </c>
      <c r="G1798" s="39" t="str">
        <f t="shared" ref="G1798:G1861" si="814">BD1798</f>
        <v>WISE EXPRESS(AUSTRAPHARM)</v>
      </c>
      <c r="H1798" s="41" t="str">
        <f t="shared" ref="H1798:H1861" si="815">AN1798</f>
        <v>안재승</v>
      </c>
      <c r="I1798" s="39" t="str">
        <f t="shared" ref="I1798:I1861" si="816">AP1798</f>
        <v>30100</v>
      </c>
      <c r="J1798" s="52" t="str">
        <f t="shared" ref="J1798:J1861" si="817">AQ1798</f>
        <v/>
      </c>
      <c r="K1798" s="75">
        <f t="shared" ref="K1798:K1861" si="818">AR1798</f>
        <v>1</v>
      </c>
      <c r="L1798" s="76">
        <f t="shared" ref="L1798:L1861" si="819">AS1798</f>
        <v>3</v>
      </c>
      <c r="M1798" s="76">
        <f t="shared" ref="M1798:M1861" si="820">AT1798</f>
        <v>1E-3</v>
      </c>
      <c r="N1798" s="76">
        <f t="shared" ref="N1798:N1861" si="821">AU1798</f>
        <v>3</v>
      </c>
      <c r="O1798" s="42">
        <f t="shared" ref="O1798:O1861" si="822">CEILING(MAX(L1798:N1798)/K1798,0.5)</f>
        <v>3</v>
      </c>
      <c r="P1798" s="39" t="str">
        <f t="shared" ref="P1798:P1861" si="823">AV1798</f>
        <v>목록(Manifest)</v>
      </c>
      <c r="Q1798" s="72">
        <f t="shared" ref="Q1798:Q1861" si="824">AW1798</f>
        <v>135</v>
      </c>
      <c r="R1798" s="43" t="str">
        <f t="shared" ref="R1798:R1861" si="825">BK1798</f>
        <v>OZ602</v>
      </c>
      <c r="S1798" s="82" t="str">
        <f t="shared" ref="S1798:S1861" si="826">BL1798</f>
        <v/>
      </c>
      <c r="T1798" s="40">
        <f t="shared" ref="T1798:T1861" si="827">DATE(YEAR(A1798),MONTH(A1798),DAY(A1798))</f>
        <v>45914</v>
      </c>
      <c r="U1798" s="44">
        <v>2500</v>
      </c>
      <c r="V1798" s="44">
        <f t="shared" ref="V1798:V1861" si="828">IF(O1798&gt;5,CEILING(O1798-5,1)*100,0)</f>
        <v>0</v>
      </c>
      <c r="W1798" s="77">
        <f t="shared" ref="W1798:W1861" si="829">SUM(U1798:V1798)</f>
        <v>2500</v>
      </c>
      <c r="X1798" s="78">
        <f t="shared" ref="X1798:X1861" si="830">(K1798-1)*2500</f>
        <v>0</v>
      </c>
      <c r="Y1798" s="44" cm="1">
        <f t="array" ref="Y1798">_xlfn.IFNA(_xlfn.IFS(AND(Q1798&gt;=2000, Q1798&lt;3000), 10000, AND(Q1798&gt;=3000, Q1798&lt;4000), 15000, AND(Q1798&gt;=4000, Q1798&lt;5000), 20000, AND(Q1798&gt;=5000), 25000),0)</f>
        <v>0</v>
      </c>
      <c r="Z1798" s="91">
        <f t="shared" ref="Z1798:Z1861" si="831">IF(OR(P1798="일반(목록배제,Normal-Manifest Exception)",P1798="간이(Simple)",P1798="목록취하(허용배제,Manifest-Drop)",P1798="일반(NORMAL)"),300,0)</f>
        <v>0</v>
      </c>
      <c r="AA1798" s="44">
        <f t="shared" ref="AA1798:AA1861" si="832">IF(LEFT(AP1798,2)="63",3000,0)</f>
        <v>0</v>
      </c>
      <c r="AB1798" s="44"/>
      <c r="AC1798" s="44"/>
      <c r="AD1798" s="44"/>
      <c r="AE1798" s="44">
        <f>VLOOKUP(O1798,정산업데이트!$A$6:$B$12,2,10)</f>
        <v>0</v>
      </c>
      <c r="AF1798" s="44"/>
      <c r="AG1798" s="79">
        <f t="shared" ref="AG1798:AG1861" si="833">X1798+Y1798+Z1798+AA1798+AB1798+AE1798+AF1798</f>
        <v>0</v>
      </c>
      <c r="AH1798" s="80">
        <f t="shared" ref="AH1798:AH1861" si="834">SUM(AG1798,W1798)</f>
        <v>2500</v>
      </c>
      <c r="AJ1798" s="84" t="s">
        <v>10624</v>
      </c>
      <c r="AK1798" s="84" t="s">
        <v>73</v>
      </c>
      <c r="AL1798" s="84" t="s">
        <v>10625</v>
      </c>
      <c r="AM1798" s="84" t="s">
        <v>11323</v>
      </c>
      <c r="AN1798" s="84" t="s">
        <v>11324</v>
      </c>
      <c r="AO1798" s="84" t="s">
        <v>11325</v>
      </c>
      <c r="AP1798" s="84" t="s">
        <v>11326</v>
      </c>
      <c r="AQ1798" s="84" t="s">
        <v>122</v>
      </c>
      <c r="AR1798" s="85">
        <v>1</v>
      </c>
      <c r="AS1798" s="86">
        <v>3</v>
      </c>
      <c r="AT1798" s="86">
        <v>1E-3</v>
      </c>
      <c r="AU1798" s="86">
        <v>3</v>
      </c>
      <c r="AV1798" s="84" t="s">
        <v>7</v>
      </c>
      <c r="AW1798" s="86">
        <v>135</v>
      </c>
      <c r="AX1798" s="84" t="s">
        <v>68</v>
      </c>
      <c r="AY1798" s="84" t="s">
        <v>68</v>
      </c>
      <c r="AZ1798" s="84" t="s">
        <v>68</v>
      </c>
      <c r="BA1798" s="84" t="s">
        <v>68</v>
      </c>
      <c r="BB1798" s="84" t="s">
        <v>68</v>
      </c>
      <c r="BC1798" s="84" t="s">
        <v>132</v>
      </c>
      <c r="BD1798" s="84" t="s">
        <v>83</v>
      </c>
      <c r="BE1798" s="84" t="s">
        <v>84</v>
      </c>
      <c r="BF1798" s="84" t="s">
        <v>122</v>
      </c>
      <c r="BG1798" s="84" t="s">
        <v>69</v>
      </c>
      <c r="BH1798" s="92" t="s">
        <v>11327</v>
      </c>
      <c r="BI1798" s="84" t="s">
        <v>122</v>
      </c>
      <c r="BJ1798" s="84" t="s">
        <v>11328</v>
      </c>
      <c r="BK1798" s="84" t="s">
        <v>75</v>
      </c>
      <c r="BL1798" s="84" t="s">
        <v>122</v>
      </c>
      <c r="BM1798" s="84" t="s">
        <v>83</v>
      </c>
      <c r="BN1798" s="84" t="s">
        <v>70</v>
      </c>
      <c r="BO1798" s="84" t="s">
        <v>71</v>
      </c>
      <c r="BP1798" s="84" t="s">
        <v>122</v>
      </c>
      <c r="BQ1798" s="84" t="s">
        <v>163</v>
      </c>
    </row>
    <row r="1799" spans="1:69" ht="14.4" x14ac:dyDescent="0.3">
      <c r="A1799" s="40" t="str">
        <f t="shared" si="808"/>
        <v>2025-09-14</v>
      </c>
      <c r="B1799" s="40" t="str">
        <f t="shared" si="809"/>
        <v>SYD</v>
      </c>
      <c r="C1799" s="39" t="str">
        <f t="shared" si="810"/>
        <v>98812563633</v>
      </c>
      <c r="D1799" s="41" t="str">
        <f t="shared" si="811"/>
        <v>PAU029773895</v>
      </c>
      <c r="E1799" s="41" t="str">
        <f t="shared" si="812"/>
        <v>596421480203</v>
      </c>
      <c r="F1799" s="39" t="str">
        <f t="shared" si="813"/>
        <v>2254252</v>
      </c>
      <c r="G1799" s="39" t="str">
        <f t="shared" si="814"/>
        <v>WISE EXPRESS(AUSTRAPHARM)</v>
      </c>
      <c r="H1799" s="41" t="str">
        <f t="shared" si="815"/>
        <v>이정희</v>
      </c>
      <c r="I1799" s="39" t="str">
        <f t="shared" si="816"/>
        <v>34140</v>
      </c>
      <c r="J1799" s="52" t="str">
        <f t="shared" si="817"/>
        <v/>
      </c>
      <c r="K1799" s="75">
        <f t="shared" si="818"/>
        <v>1</v>
      </c>
      <c r="L1799" s="76">
        <f t="shared" si="819"/>
        <v>1</v>
      </c>
      <c r="M1799" s="76">
        <f t="shared" si="820"/>
        <v>1E-3</v>
      </c>
      <c r="N1799" s="76">
        <f t="shared" si="821"/>
        <v>1</v>
      </c>
      <c r="O1799" s="42">
        <f t="shared" si="822"/>
        <v>1</v>
      </c>
      <c r="P1799" s="39" t="str">
        <f t="shared" si="823"/>
        <v>일반(목록배제,Normal-Manifest Exception)</v>
      </c>
      <c r="Q1799" s="72">
        <f t="shared" si="824"/>
        <v>90</v>
      </c>
      <c r="R1799" s="43" t="str">
        <f t="shared" si="825"/>
        <v>OZ602</v>
      </c>
      <c r="S1799" s="82" t="str">
        <f t="shared" si="826"/>
        <v/>
      </c>
      <c r="T1799" s="40">
        <f t="shared" si="827"/>
        <v>45914</v>
      </c>
      <c r="U1799" s="44">
        <v>2500</v>
      </c>
      <c r="V1799" s="44">
        <f t="shared" si="828"/>
        <v>0</v>
      </c>
      <c r="W1799" s="77">
        <f t="shared" si="829"/>
        <v>2500</v>
      </c>
      <c r="X1799" s="78">
        <f t="shared" si="830"/>
        <v>0</v>
      </c>
      <c r="Y1799" s="44" cm="1">
        <f t="array" ref="Y1799">_xlfn.IFNA(_xlfn.IFS(AND(Q1799&gt;=2000, Q1799&lt;3000), 10000, AND(Q1799&gt;=3000, Q1799&lt;4000), 15000, AND(Q1799&gt;=4000, Q1799&lt;5000), 20000, AND(Q1799&gt;=5000), 25000),0)</f>
        <v>0</v>
      </c>
      <c r="Z1799" s="91">
        <f t="shared" si="831"/>
        <v>300</v>
      </c>
      <c r="AA1799" s="44">
        <f t="shared" si="832"/>
        <v>0</v>
      </c>
      <c r="AB1799" s="44"/>
      <c r="AC1799" s="44"/>
      <c r="AD1799" s="44"/>
      <c r="AE1799" s="44">
        <f>VLOOKUP(O1799,정산업데이트!$A$6:$B$12,2,10)</f>
        <v>0</v>
      </c>
      <c r="AF1799" s="44"/>
      <c r="AG1799" s="79">
        <f t="shared" si="833"/>
        <v>300</v>
      </c>
      <c r="AH1799" s="80">
        <f t="shared" si="834"/>
        <v>2800</v>
      </c>
      <c r="AJ1799" s="84" t="s">
        <v>10624</v>
      </c>
      <c r="AK1799" s="84" t="s">
        <v>73</v>
      </c>
      <c r="AL1799" s="84" t="s">
        <v>10625</v>
      </c>
      <c r="AM1799" s="84" t="s">
        <v>11329</v>
      </c>
      <c r="AN1799" s="84" t="s">
        <v>361</v>
      </c>
      <c r="AO1799" s="84" t="s">
        <v>11330</v>
      </c>
      <c r="AP1799" s="84" t="s">
        <v>11331</v>
      </c>
      <c r="AQ1799" s="84" t="s">
        <v>122</v>
      </c>
      <c r="AR1799" s="85">
        <v>1</v>
      </c>
      <c r="AS1799" s="86">
        <v>1</v>
      </c>
      <c r="AT1799" s="86">
        <v>1E-3</v>
      </c>
      <c r="AU1799" s="86">
        <v>1</v>
      </c>
      <c r="AV1799" s="84" t="s">
        <v>8</v>
      </c>
      <c r="AW1799" s="86">
        <v>90</v>
      </c>
      <c r="AX1799" s="84" t="s">
        <v>68</v>
      </c>
      <c r="AY1799" s="84" t="s">
        <v>68</v>
      </c>
      <c r="AZ1799" s="84" t="s">
        <v>68</v>
      </c>
      <c r="BA1799" s="84" t="s">
        <v>68</v>
      </c>
      <c r="BB1799" s="84" t="s">
        <v>68</v>
      </c>
      <c r="BC1799" s="84" t="s">
        <v>132</v>
      </c>
      <c r="BD1799" s="84" t="s">
        <v>83</v>
      </c>
      <c r="BE1799" s="84" t="s">
        <v>84</v>
      </c>
      <c r="BF1799" s="84" t="s">
        <v>122</v>
      </c>
      <c r="BG1799" s="84" t="s">
        <v>69</v>
      </c>
      <c r="BH1799" s="92" t="s">
        <v>11332</v>
      </c>
      <c r="BI1799" s="84" t="s">
        <v>122</v>
      </c>
      <c r="BJ1799" s="84" t="s">
        <v>11333</v>
      </c>
      <c r="BK1799" s="84" t="s">
        <v>75</v>
      </c>
      <c r="BL1799" s="84" t="s">
        <v>122</v>
      </c>
      <c r="BM1799" s="84" t="s">
        <v>83</v>
      </c>
      <c r="BN1799" s="84" t="s">
        <v>70</v>
      </c>
      <c r="BO1799" s="84" t="s">
        <v>71</v>
      </c>
      <c r="BP1799" s="84" t="s">
        <v>122</v>
      </c>
      <c r="BQ1799" s="84" t="s">
        <v>163</v>
      </c>
    </row>
    <row r="1800" spans="1:69" ht="14.4" x14ac:dyDescent="0.3">
      <c r="A1800" s="40" t="str">
        <f t="shared" si="808"/>
        <v>2025-09-14</v>
      </c>
      <c r="B1800" s="40" t="str">
        <f t="shared" si="809"/>
        <v>SYD</v>
      </c>
      <c r="C1800" s="39" t="str">
        <f t="shared" si="810"/>
        <v>98812563633</v>
      </c>
      <c r="D1800" s="41" t="str">
        <f t="shared" si="811"/>
        <v>PKR253508537</v>
      </c>
      <c r="E1800" s="41" t="str">
        <f t="shared" si="812"/>
        <v>596421480575</v>
      </c>
      <c r="F1800" s="39" t="str">
        <f t="shared" si="813"/>
        <v>2254231</v>
      </c>
      <c r="G1800" s="39" t="str">
        <f t="shared" si="814"/>
        <v>WISE EXPRESS(OZPRODUCT)</v>
      </c>
      <c r="H1800" s="41" t="str">
        <f t="shared" si="815"/>
        <v>심우갑</v>
      </c>
      <c r="I1800" s="39" t="str">
        <f t="shared" si="816"/>
        <v>44215</v>
      </c>
      <c r="J1800" s="52" t="str">
        <f t="shared" si="817"/>
        <v/>
      </c>
      <c r="K1800" s="75">
        <f t="shared" si="818"/>
        <v>1</v>
      </c>
      <c r="L1800" s="76">
        <f t="shared" si="819"/>
        <v>3</v>
      </c>
      <c r="M1800" s="76">
        <f t="shared" si="820"/>
        <v>1E-3</v>
      </c>
      <c r="N1800" s="76">
        <f t="shared" si="821"/>
        <v>3</v>
      </c>
      <c r="O1800" s="42">
        <f t="shared" si="822"/>
        <v>3</v>
      </c>
      <c r="P1800" s="39" t="str">
        <f t="shared" si="823"/>
        <v>일반(목록배제,Normal-Manifest Exception)</v>
      </c>
      <c r="Q1800" s="72">
        <f t="shared" si="824"/>
        <v>150</v>
      </c>
      <c r="R1800" s="43" t="str">
        <f t="shared" si="825"/>
        <v>OZ602</v>
      </c>
      <c r="S1800" s="82" t="str">
        <f t="shared" si="826"/>
        <v/>
      </c>
      <c r="T1800" s="40">
        <f t="shared" si="827"/>
        <v>45914</v>
      </c>
      <c r="U1800" s="44">
        <v>2500</v>
      </c>
      <c r="V1800" s="44">
        <f t="shared" si="828"/>
        <v>0</v>
      </c>
      <c r="W1800" s="77">
        <f t="shared" si="829"/>
        <v>2500</v>
      </c>
      <c r="X1800" s="78">
        <f t="shared" si="830"/>
        <v>0</v>
      </c>
      <c r="Y1800" s="44" cm="1">
        <f t="array" ref="Y1800">_xlfn.IFNA(_xlfn.IFS(AND(Q1800&gt;=2000, Q1800&lt;3000), 10000, AND(Q1800&gt;=3000, Q1800&lt;4000), 15000, AND(Q1800&gt;=4000, Q1800&lt;5000), 20000, AND(Q1800&gt;=5000), 25000),0)</f>
        <v>0</v>
      </c>
      <c r="Z1800" s="91">
        <f t="shared" si="831"/>
        <v>300</v>
      </c>
      <c r="AA1800" s="44">
        <f t="shared" si="832"/>
        <v>0</v>
      </c>
      <c r="AB1800" s="44"/>
      <c r="AC1800" s="44"/>
      <c r="AD1800" s="44"/>
      <c r="AE1800" s="44">
        <f>VLOOKUP(O1800,정산업데이트!$A$6:$B$12,2,10)</f>
        <v>0</v>
      </c>
      <c r="AF1800" s="44"/>
      <c r="AG1800" s="79">
        <f t="shared" si="833"/>
        <v>300</v>
      </c>
      <c r="AH1800" s="80">
        <f t="shared" si="834"/>
        <v>2800</v>
      </c>
      <c r="AI1800" s="93"/>
      <c r="AJ1800" s="84" t="s">
        <v>10624</v>
      </c>
      <c r="AK1800" s="84" t="s">
        <v>73</v>
      </c>
      <c r="AL1800" s="84" t="s">
        <v>10625</v>
      </c>
      <c r="AM1800" s="84" t="s">
        <v>11334</v>
      </c>
      <c r="AN1800" s="84" t="s">
        <v>11335</v>
      </c>
      <c r="AO1800" s="84" t="s">
        <v>11336</v>
      </c>
      <c r="AP1800" s="84" t="s">
        <v>11337</v>
      </c>
      <c r="AQ1800" s="84" t="s">
        <v>122</v>
      </c>
      <c r="AR1800" s="85">
        <v>1</v>
      </c>
      <c r="AS1800" s="86">
        <v>3</v>
      </c>
      <c r="AT1800" s="86">
        <v>1E-3</v>
      </c>
      <c r="AU1800" s="86">
        <v>3</v>
      </c>
      <c r="AV1800" s="84" t="s">
        <v>8</v>
      </c>
      <c r="AW1800" s="86">
        <v>150</v>
      </c>
      <c r="AX1800" s="84" t="s">
        <v>68</v>
      </c>
      <c r="AY1800" s="84" t="s">
        <v>68</v>
      </c>
      <c r="AZ1800" s="84" t="s">
        <v>68</v>
      </c>
      <c r="BA1800" s="84" t="s">
        <v>68</v>
      </c>
      <c r="BB1800" s="84" t="s">
        <v>68</v>
      </c>
      <c r="BC1800" s="84" t="s">
        <v>141</v>
      </c>
      <c r="BD1800" s="84" t="s">
        <v>79</v>
      </c>
      <c r="BE1800" s="84" t="s">
        <v>80</v>
      </c>
      <c r="BF1800" s="84" t="s">
        <v>122</v>
      </c>
      <c r="BG1800" s="84" t="s">
        <v>69</v>
      </c>
      <c r="BH1800" s="92" t="s">
        <v>11338</v>
      </c>
      <c r="BI1800" s="84" t="s">
        <v>122</v>
      </c>
      <c r="BJ1800" s="84" t="s">
        <v>11339</v>
      </c>
      <c r="BK1800" s="84" t="s">
        <v>75</v>
      </c>
      <c r="BL1800" s="84" t="s">
        <v>122</v>
      </c>
      <c r="BM1800" s="84" t="s">
        <v>79</v>
      </c>
      <c r="BN1800" s="84" t="s">
        <v>70</v>
      </c>
      <c r="BO1800" s="84" t="s">
        <v>71</v>
      </c>
      <c r="BP1800" s="84" t="s">
        <v>122</v>
      </c>
      <c r="BQ1800" s="84" t="s">
        <v>163</v>
      </c>
    </row>
    <row r="1801" spans="1:69" ht="14.4" x14ac:dyDescent="0.3">
      <c r="A1801" s="40" t="str">
        <f t="shared" si="808"/>
        <v>2025-09-14</v>
      </c>
      <c r="B1801" s="40" t="str">
        <f t="shared" si="809"/>
        <v>SYD</v>
      </c>
      <c r="C1801" s="39" t="str">
        <f t="shared" si="810"/>
        <v>98812563633</v>
      </c>
      <c r="D1801" s="41" t="str">
        <f t="shared" si="811"/>
        <v>PKR253508545</v>
      </c>
      <c r="E1801" s="41" t="str">
        <f t="shared" si="812"/>
        <v>596421480586</v>
      </c>
      <c r="F1801" s="39" t="str">
        <f t="shared" si="813"/>
        <v>2254231</v>
      </c>
      <c r="G1801" s="39" t="str">
        <f t="shared" si="814"/>
        <v>WISE EXPRESS(OZPRODUCT)</v>
      </c>
      <c r="H1801" s="41" t="str">
        <f t="shared" si="815"/>
        <v>전현숙</v>
      </c>
      <c r="I1801" s="39" t="str">
        <f t="shared" si="816"/>
        <v>32142</v>
      </c>
      <c r="J1801" s="52" t="str">
        <f t="shared" si="817"/>
        <v/>
      </c>
      <c r="K1801" s="75">
        <f t="shared" si="818"/>
        <v>1</v>
      </c>
      <c r="L1801" s="76">
        <f t="shared" si="819"/>
        <v>2</v>
      </c>
      <c r="M1801" s="76">
        <f t="shared" si="820"/>
        <v>1E-3</v>
      </c>
      <c r="N1801" s="76">
        <f t="shared" si="821"/>
        <v>2</v>
      </c>
      <c r="O1801" s="42">
        <f t="shared" si="822"/>
        <v>2</v>
      </c>
      <c r="P1801" s="39" t="str">
        <f t="shared" si="823"/>
        <v>일반(목록배제,Normal-Manifest Exception)</v>
      </c>
      <c r="Q1801" s="72">
        <f t="shared" si="824"/>
        <v>80</v>
      </c>
      <c r="R1801" s="43" t="str">
        <f t="shared" si="825"/>
        <v>OZ602</v>
      </c>
      <c r="S1801" s="82" t="str">
        <f t="shared" si="826"/>
        <v/>
      </c>
      <c r="T1801" s="40">
        <f t="shared" si="827"/>
        <v>45914</v>
      </c>
      <c r="U1801" s="44">
        <v>2500</v>
      </c>
      <c r="V1801" s="44">
        <f t="shared" si="828"/>
        <v>0</v>
      </c>
      <c r="W1801" s="77">
        <f t="shared" si="829"/>
        <v>2500</v>
      </c>
      <c r="X1801" s="78">
        <f t="shared" si="830"/>
        <v>0</v>
      </c>
      <c r="Y1801" s="44" cm="1">
        <f t="array" ref="Y1801">_xlfn.IFNA(_xlfn.IFS(AND(Q1801&gt;=2000, Q1801&lt;3000), 10000, AND(Q1801&gt;=3000, Q1801&lt;4000), 15000, AND(Q1801&gt;=4000, Q1801&lt;5000), 20000, AND(Q1801&gt;=5000), 25000),0)</f>
        <v>0</v>
      </c>
      <c r="Z1801" s="91">
        <f t="shared" si="831"/>
        <v>300</v>
      </c>
      <c r="AA1801" s="44">
        <f t="shared" si="832"/>
        <v>0</v>
      </c>
      <c r="AB1801" s="44"/>
      <c r="AC1801" s="44"/>
      <c r="AD1801" s="44"/>
      <c r="AE1801" s="44">
        <f>VLOOKUP(O1801,정산업데이트!$A$6:$B$12,2,10)</f>
        <v>0</v>
      </c>
      <c r="AF1801" s="44"/>
      <c r="AG1801" s="79">
        <f t="shared" si="833"/>
        <v>300</v>
      </c>
      <c r="AH1801" s="80">
        <f t="shared" si="834"/>
        <v>2800</v>
      </c>
      <c r="AI1801" s="93"/>
      <c r="AJ1801" s="84" t="s">
        <v>10624</v>
      </c>
      <c r="AK1801" s="84" t="s">
        <v>73</v>
      </c>
      <c r="AL1801" s="84" t="s">
        <v>10625</v>
      </c>
      <c r="AM1801" s="84" t="s">
        <v>11340</v>
      </c>
      <c r="AN1801" s="84" t="s">
        <v>11341</v>
      </c>
      <c r="AO1801" s="84" t="s">
        <v>11342</v>
      </c>
      <c r="AP1801" s="84" t="s">
        <v>11343</v>
      </c>
      <c r="AQ1801" s="84" t="s">
        <v>122</v>
      </c>
      <c r="AR1801" s="85">
        <v>1</v>
      </c>
      <c r="AS1801" s="86">
        <v>2</v>
      </c>
      <c r="AT1801" s="86">
        <v>1E-3</v>
      </c>
      <c r="AU1801" s="86">
        <v>2</v>
      </c>
      <c r="AV1801" s="84" t="s">
        <v>8</v>
      </c>
      <c r="AW1801" s="86">
        <v>80</v>
      </c>
      <c r="AX1801" s="84" t="s">
        <v>68</v>
      </c>
      <c r="AY1801" s="84" t="s">
        <v>68</v>
      </c>
      <c r="AZ1801" s="84" t="s">
        <v>68</v>
      </c>
      <c r="BA1801" s="84" t="s">
        <v>68</v>
      </c>
      <c r="BB1801" s="84" t="s">
        <v>68</v>
      </c>
      <c r="BC1801" s="84" t="s">
        <v>141</v>
      </c>
      <c r="BD1801" s="84" t="s">
        <v>79</v>
      </c>
      <c r="BE1801" s="84" t="s">
        <v>80</v>
      </c>
      <c r="BF1801" s="84" t="s">
        <v>122</v>
      </c>
      <c r="BG1801" s="84" t="s">
        <v>69</v>
      </c>
      <c r="BH1801" s="92" t="s">
        <v>11344</v>
      </c>
      <c r="BI1801" s="84" t="s">
        <v>122</v>
      </c>
      <c r="BJ1801" s="84" t="s">
        <v>11345</v>
      </c>
      <c r="BK1801" s="84" t="s">
        <v>75</v>
      </c>
      <c r="BL1801" s="84" t="s">
        <v>122</v>
      </c>
      <c r="BM1801" s="84" t="s">
        <v>79</v>
      </c>
      <c r="BN1801" s="84" t="s">
        <v>70</v>
      </c>
      <c r="BO1801" s="84" t="s">
        <v>71</v>
      </c>
      <c r="BP1801" s="84" t="s">
        <v>122</v>
      </c>
      <c r="BQ1801" s="84" t="s">
        <v>163</v>
      </c>
    </row>
    <row r="1802" spans="1:69" ht="14.4" x14ac:dyDescent="0.3">
      <c r="A1802" s="40" t="str">
        <f t="shared" si="808"/>
        <v>2025-09-14</v>
      </c>
      <c r="B1802" s="40" t="str">
        <f t="shared" si="809"/>
        <v>SYD</v>
      </c>
      <c r="C1802" s="39" t="str">
        <f t="shared" si="810"/>
        <v>98812563633</v>
      </c>
      <c r="D1802" s="41" t="str">
        <f t="shared" si="811"/>
        <v>PKR253508552</v>
      </c>
      <c r="E1802" s="41" t="str">
        <f t="shared" si="812"/>
        <v>596421480590</v>
      </c>
      <c r="F1802" s="39" t="str">
        <f t="shared" si="813"/>
        <v>2254231</v>
      </c>
      <c r="G1802" s="39" t="str">
        <f t="shared" si="814"/>
        <v>WISE EXPRESS(OZPRODUCT)</v>
      </c>
      <c r="H1802" s="41" t="str">
        <f t="shared" si="815"/>
        <v>한영숙</v>
      </c>
      <c r="I1802" s="39" t="str">
        <f t="shared" si="816"/>
        <v>06004</v>
      </c>
      <c r="J1802" s="52" t="str">
        <f t="shared" si="817"/>
        <v/>
      </c>
      <c r="K1802" s="75">
        <f t="shared" si="818"/>
        <v>1</v>
      </c>
      <c r="L1802" s="76">
        <f t="shared" si="819"/>
        <v>2</v>
      </c>
      <c r="M1802" s="76">
        <f t="shared" si="820"/>
        <v>1E-3</v>
      </c>
      <c r="N1802" s="76">
        <f t="shared" si="821"/>
        <v>2</v>
      </c>
      <c r="O1802" s="42">
        <f t="shared" si="822"/>
        <v>2</v>
      </c>
      <c r="P1802" s="39" t="str">
        <f t="shared" si="823"/>
        <v>일반(목록배제,Normal-Manifest Exception)</v>
      </c>
      <c r="Q1802" s="72">
        <f t="shared" si="824"/>
        <v>90</v>
      </c>
      <c r="R1802" s="43" t="str">
        <f t="shared" si="825"/>
        <v>OZ602</v>
      </c>
      <c r="S1802" s="82" t="str">
        <f t="shared" si="826"/>
        <v/>
      </c>
      <c r="T1802" s="40">
        <f t="shared" si="827"/>
        <v>45914</v>
      </c>
      <c r="U1802" s="44">
        <v>2500</v>
      </c>
      <c r="V1802" s="44">
        <f t="shared" si="828"/>
        <v>0</v>
      </c>
      <c r="W1802" s="77">
        <f t="shared" si="829"/>
        <v>2500</v>
      </c>
      <c r="X1802" s="78">
        <f t="shared" si="830"/>
        <v>0</v>
      </c>
      <c r="Y1802" s="44" cm="1">
        <f t="array" ref="Y1802">_xlfn.IFNA(_xlfn.IFS(AND(Q1802&gt;=2000, Q1802&lt;3000), 10000, AND(Q1802&gt;=3000, Q1802&lt;4000), 15000, AND(Q1802&gt;=4000, Q1802&lt;5000), 20000, AND(Q1802&gt;=5000), 25000),0)</f>
        <v>0</v>
      </c>
      <c r="Z1802" s="91">
        <f t="shared" si="831"/>
        <v>300</v>
      </c>
      <c r="AA1802" s="44">
        <f t="shared" si="832"/>
        <v>0</v>
      </c>
      <c r="AB1802" s="44"/>
      <c r="AC1802" s="44"/>
      <c r="AD1802" s="44"/>
      <c r="AE1802" s="44">
        <f>VLOOKUP(O1802,정산업데이트!$A$6:$B$12,2,10)</f>
        <v>0</v>
      </c>
      <c r="AF1802" s="44"/>
      <c r="AG1802" s="79">
        <f t="shared" si="833"/>
        <v>300</v>
      </c>
      <c r="AH1802" s="80">
        <f t="shared" si="834"/>
        <v>2800</v>
      </c>
      <c r="AI1802" s="93"/>
      <c r="AJ1802" s="84" t="s">
        <v>10624</v>
      </c>
      <c r="AK1802" s="84" t="s">
        <v>73</v>
      </c>
      <c r="AL1802" s="84" t="s">
        <v>10625</v>
      </c>
      <c r="AM1802" s="84" t="s">
        <v>11346</v>
      </c>
      <c r="AN1802" s="84" t="s">
        <v>11347</v>
      </c>
      <c r="AO1802" s="84" t="s">
        <v>11348</v>
      </c>
      <c r="AP1802" s="84" t="s">
        <v>1877</v>
      </c>
      <c r="AQ1802" s="84" t="s">
        <v>122</v>
      </c>
      <c r="AR1802" s="85">
        <v>1</v>
      </c>
      <c r="AS1802" s="86">
        <v>2</v>
      </c>
      <c r="AT1802" s="86">
        <v>1E-3</v>
      </c>
      <c r="AU1802" s="86">
        <v>2</v>
      </c>
      <c r="AV1802" s="84" t="s">
        <v>8</v>
      </c>
      <c r="AW1802" s="86">
        <v>90</v>
      </c>
      <c r="AX1802" s="84" t="s">
        <v>68</v>
      </c>
      <c r="AY1802" s="84" t="s">
        <v>68</v>
      </c>
      <c r="AZ1802" s="84" t="s">
        <v>68</v>
      </c>
      <c r="BA1802" s="84" t="s">
        <v>68</v>
      </c>
      <c r="BB1802" s="84" t="s">
        <v>68</v>
      </c>
      <c r="BC1802" s="84" t="s">
        <v>141</v>
      </c>
      <c r="BD1802" s="84" t="s">
        <v>79</v>
      </c>
      <c r="BE1802" s="84" t="s">
        <v>80</v>
      </c>
      <c r="BF1802" s="84" t="s">
        <v>122</v>
      </c>
      <c r="BG1802" s="84" t="s">
        <v>69</v>
      </c>
      <c r="BH1802" s="92" t="s">
        <v>11349</v>
      </c>
      <c r="BI1802" s="84" t="s">
        <v>122</v>
      </c>
      <c r="BJ1802" s="84" t="s">
        <v>11350</v>
      </c>
      <c r="BK1802" s="84" t="s">
        <v>75</v>
      </c>
      <c r="BL1802" s="84" t="s">
        <v>122</v>
      </c>
      <c r="BM1802" s="84" t="s">
        <v>79</v>
      </c>
      <c r="BN1802" s="84" t="s">
        <v>70</v>
      </c>
      <c r="BO1802" s="84" t="s">
        <v>71</v>
      </c>
      <c r="BP1802" s="84" t="s">
        <v>122</v>
      </c>
      <c r="BQ1802" s="84" t="s">
        <v>163</v>
      </c>
    </row>
    <row r="1803" spans="1:69" ht="14.4" x14ac:dyDescent="0.3">
      <c r="A1803" s="40" t="str">
        <f t="shared" si="808"/>
        <v>2025-09-14</v>
      </c>
      <c r="B1803" s="40" t="str">
        <f t="shared" si="809"/>
        <v>SYD</v>
      </c>
      <c r="C1803" s="39" t="str">
        <f t="shared" si="810"/>
        <v>98812563633</v>
      </c>
      <c r="D1803" s="41" t="str">
        <f t="shared" si="811"/>
        <v>PKR253508559</v>
      </c>
      <c r="E1803" s="41" t="str">
        <f t="shared" si="812"/>
        <v>596421480601</v>
      </c>
      <c r="F1803" s="39" t="str">
        <f t="shared" si="813"/>
        <v>2254231</v>
      </c>
      <c r="G1803" s="39" t="str">
        <f t="shared" si="814"/>
        <v>WISE EXPRESS(OZPRODUCT)</v>
      </c>
      <c r="H1803" s="41" t="str">
        <f t="shared" si="815"/>
        <v>엄채원</v>
      </c>
      <c r="I1803" s="39" t="str">
        <f t="shared" si="816"/>
        <v>01484</v>
      </c>
      <c r="J1803" s="52" t="str">
        <f t="shared" si="817"/>
        <v/>
      </c>
      <c r="K1803" s="75">
        <f t="shared" si="818"/>
        <v>1</v>
      </c>
      <c r="L1803" s="76">
        <f t="shared" si="819"/>
        <v>1</v>
      </c>
      <c r="M1803" s="76">
        <f t="shared" si="820"/>
        <v>1E-3</v>
      </c>
      <c r="N1803" s="76">
        <f t="shared" si="821"/>
        <v>1</v>
      </c>
      <c r="O1803" s="42">
        <f t="shared" si="822"/>
        <v>1</v>
      </c>
      <c r="P1803" s="39" t="str">
        <f t="shared" si="823"/>
        <v>일반(목록배제,Normal-Manifest Exception)</v>
      </c>
      <c r="Q1803" s="72">
        <f t="shared" si="824"/>
        <v>30</v>
      </c>
      <c r="R1803" s="43" t="str">
        <f t="shared" si="825"/>
        <v>OZ602</v>
      </c>
      <c r="S1803" s="82" t="str">
        <f t="shared" si="826"/>
        <v/>
      </c>
      <c r="T1803" s="40">
        <f t="shared" si="827"/>
        <v>45914</v>
      </c>
      <c r="U1803" s="44">
        <v>2500</v>
      </c>
      <c r="V1803" s="44">
        <f t="shared" si="828"/>
        <v>0</v>
      </c>
      <c r="W1803" s="77">
        <f t="shared" si="829"/>
        <v>2500</v>
      </c>
      <c r="X1803" s="78">
        <f t="shared" si="830"/>
        <v>0</v>
      </c>
      <c r="Y1803" s="44" cm="1">
        <f t="array" ref="Y1803">_xlfn.IFNA(_xlfn.IFS(AND(Q1803&gt;=2000, Q1803&lt;3000), 10000, AND(Q1803&gt;=3000, Q1803&lt;4000), 15000, AND(Q1803&gt;=4000, Q1803&lt;5000), 20000, AND(Q1803&gt;=5000), 25000),0)</f>
        <v>0</v>
      </c>
      <c r="Z1803" s="91">
        <f t="shared" si="831"/>
        <v>300</v>
      </c>
      <c r="AA1803" s="44">
        <f t="shared" si="832"/>
        <v>0</v>
      </c>
      <c r="AB1803" s="44"/>
      <c r="AC1803" s="44"/>
      <c r="AD1803" s="44"/>
      <c r="AE1803" s="44">
        <f>VLOOKUP(O1803,정산업데이트!$A$6:$B$12,2,10)</f>
        <v>0</v>
      </c>
      <c r="AF1803" s="44"/>
      <c r="AG1803" s="79">
        <f t="shared" si="833"/>
        <v>300</v>
      </c>
      <c r="AH1803" s="80">
        <f t="shared" si="834"/>
        <v>2800</v>
      </c>
      <c r="AI1803" s="93"/>
      <c r="AJ1803" s="84" t="s">
        <v>10624</v>
      </c>
      <c r="AK1803" s="84" t="s">
        <v>73</v>
      </c>
      <c r="AL1803" s="84" t="s">
        <v>10625</v>
      </c>
      <c r="AM1803" s="84" t="s">
        <v>11351</v>
      </c>
      <c r="AN1803" s="84" t="s">
        <v>4103</v>
      </c>
      <c r="AO1803" s="84" t="s">
        <v>4104</v>
      </c>
      <c r="AP1803" s="84" t="s">
        <v>4105</v>
      </c>
      <c r="AQ1803" s="84" t="s">
        <v>122</v>
      </c>
      <c r="AR1803" s="85">
        <v>1</v>
      </c>
      <c r="AS1803" s="86">
        <v>1</v>
      </c>
      <c r="AT1803" s="86">
        <v>1E-3</v>
      </c>
      <c r="AU1803" s="86">
        <v>1</v>
      </c>
      <c r="AV1803" s="84" t="s">
        <v>8</v>
      </c>
      <c r="AW1803" s="86">
        <v>30</v>
      </c>
      <c r="AX1803" s="84" t="s">
        <v>68</v>
      </c>
      <c r="AY1803" s="84" t="s">
        <v>68</v>
      </c>
      <c r="AZ1803" s="84" t="s">
        <v>68</v>
      </c>
      <c r="BA1803" s="84" t="s">
        <v>68</v>
      </c>
      <c r="BB1803" s="84" t="s">
        <v>68</v>
      </c>
      <c r="BC1803" s="84" t="s">
        <v>141</v>
      </c>
      <c r="BD1803" s="84" t="s">
        <v>79</v>
      </c>
      <c r="BE1803" s="84" t="s">
        <v>80</v>
      </c>
      <c r="BF1803" s="84" t="s">
        <v>122</v>
      </c>
      <c r="BG1803" s="84" t="s">
        <v>69</v>
      </c>
      <c r="BH1803" s="92" t="s">
        <v>11352</v>
      </c>
      <c r="BI1803" s="84" t="s">
        <v>122</v>
      </c>
      <c r="BJ1803" s="84" t="s">
        <v>11353</v>
      </c>
      <c r="BK1803" s="84" t="s">
        <v>75</v>
      </c>
      <c r="BL1803" s="84" t="s">
        <v>122</v>
      </c>
      <c r="BM1803" s="84" t="s">
        <v>79</v>
      </c>
      <c r="BN1803" s="84" t="s">
        <v>70</v>
      </c>
      <c r="BO1803" s="84" t="s">
        <v>71</v>
      </c>
      <c r="BP1803" s="84" t="s">
        <v>122</v>
      </c>
      <c r="BQ1803" s="84" t="s">
        <v>163</v>
      </c>
    </row>
    <row r="1804" spans="1:69" ht="14.4" x14ac:dyDescent="0.3">
      <c r="A1804" s="40" t="str">
        <f t="shared" si="808"/>
        <v>2025-09-14</v>
      </c>
      <c r="B1804" s="40" t="str">
        <f t="shared" si="809"/>
        <v>SYD</v>
      </c>
      <c r="C1804" s="39" t="str">
        <f t="shared" si="810"/>
        <v>98812563633</v>
      </c>
      <c r="D1804" s="41" t="str">
        <f t="shared" si="811"/>
        <v>PKR253509543</v>
      </c>
      <c r="E1804" s="41" t="str">
        <f t="shared" si="812"/>
        <v>596421480612</v>
      </c>
      <c r="F1804" s="39" t="str">
        <f t="shared" si="813"/>
        <v>2254238</v>
      </c>
      <c r="G1804" s="39" t="str">
        <f t="shared" si="814"/>
        <v>WISE EXPRESS(CHUHO)</v>
      </c>
      <c r="H1804" s="41" t="str">
        <f t="shared" si="815"/>
        <v>YOON YOO SUNG</v>
      </c>
      <c r="I1804" s="39" t="str">
        <f t="shared" si="816"/>
        <v>07685</v>
      </c>
      <c r="J1804" s="52" t="str">
        <f t="shared" si="817"/>
        <v/>
      </c>
      <c r="K1804" s="75">
        <f t="shared" si="818"/>
        <v>1</v>
      </c>
      <c r="L1804" s="76">
        <f t="shared" si="819"/>
        <v>1</v>
      </c>
      <c r="M1804" s="76">
        <f t="shared" si="820"/>
        <v>1E-3</v>
      </c>
      <c r="N1804" s="76">
        <f t="shared" si="821"/>
        <v>1</v>
      </c>
      <c r="O1804" s="42">
        <f t="shared" si="822"/>
        <v>1</v>
      </c>
      <c r="P1804" s="39" t="str">
        <f t="shared" si="823"/>
        <v>일반(목록배제,Normal-Manifest Exception)</v>
      </c>
      <c r="Q1804" s="72">
        <f t="shared" si="824"/>
        <v>150</v>
      </c>
      <c r="R1804" s="43" t="str">
        <f t="shared" si="825"/>
        <v>OZ602</v>
      </c>
      <c r="S1804" s="82" t="str">
        <f t="shared" si="826"/>
        <v/>
      </c>
      <c r="T1804" s="40">
        <f t="shared" si="827"/>
        <v>45914</v>
      </c>
      <c r="U1804" s="44">
        <v>2500</v>
      </c>
      <c r="V1804" s="44">
        <f t="shared" si="828"/>
        <v>0</v>
      </c>
      <c r="W1804" s="77">
        <f t="shared" si="829"/>
        <v>2500</v>
      </c>
      <c r="X1804" s="78">
        <f t="shared" si="830"/>
        <v>0</v>
      </c>
      <c r="Y1804" s="44" cm="1">
        <f t="array" ref="Y1804">_xlfn.IFNA(_xlfn.IFS(AND(Q1804&gt;=2000, Q1804&lt;3000), 10000, AND(Q1804&gt;=3000, Q1804&lt;4000), 15000, AND(Q1804&gt;=4000, Q1804&lt;5000), 20000, AND(Q1804&gt;=5000), 25000),0)</f>
        <v>0</v>
      </c>
      <c r="Z1804" s="91">
        <f t="shared" si="831"/>
        <v>300</v>
      </c>
      <c r="AA1804" s="44">
        <f t="shared" si="832"/>
        <v>0</v>
      </c>
      <c r="AB1804" s="44"/>
      <c r="AC1804" s="44"/>
      <c r="AD1804" s="44"/>
      <c r="AE1804" s="44">
        <f>VLOOKUP(O1804,정산업데이트!$A$6:$B$12,2,10)</f>
        <v>0</v>
      </c>
      <c r="AF1804" s="44"/>
      <c r="AG1804" s="79">
        <f t="shared" si="833"/>
        <v>300</v>
      </c>
      <c r="AH1804" s="80">
        <f t="shared" si="834"/>
        <v>2800</v>
      </c>
      <c r="AJ1804" s="84" t="s">
        <v>10624</v>
      </c>
      <c r="AK1804" s="84" t="s">
        <v>73</v>
      </c>
      <c r="AL1804" s="84" t="s">
        <v>10625</v>
      </c>
      <c r="AM1804" s="84" t="s">
        <v>11354</v>
      </c>
      <c r="AN1804" s="84" t="s">
        <v>2907</v>
      </c>
      <c r="AO1804" s="84" t="s">
        <v>2908</v>
      </c>
      <c r="AP1804" s="84" t="s">
        <v>11355</v>
      </c>
      <c r="AQ1804" s="84" t="s">
        <v>122</v>
      </c>
      <c r="AR1804" s="85">
        <v>1</v>
      </c>
      <c r="AS1804" s="86">
        <v>1</v>
      </c>
      <c r="AT1804" s="86">
        <v>1E-3</v>
      </c>
      <c r="AU1804" s="86">
        <v>1</v>
      </c>
      <c r="AV1804" s="84" t="s">
        <v>8</v>
      </c>
      <c r="AW1804" s="86">
        <v>150</v>
      </c>
      <c r="AX1804" s="84" t="s">
        <v>68</v>
      </c>
      <c r="AY1804" s="84" t="s">
        <v>68</v>
      </c>
      <c r="AZ1804" s="84" t="s">
        <v>68</v>
      </c>
      <c r="BA1804" s="84" t="s">
        <v>68</v>
      </c>
      <c r="BB1804" s="84" t="s">
        <v>68</v>
      </c>
      <c r="BC1804" s="84" t="s">
        <v>123</v>
      </c>
      <c r="BD1804" s="84" t="s">
        <v>81</v>
      </c>
      <c r="BE1804" s="84" t="s">
        <v>11356</v>
      </c>
      <c r="BF1804" s="84" t="s">
        <v>122</v>
      </c>
      <c r="BG1804" s="84" t="s">
        <v>69</v>
      </c>
      <c r="BH1804" s="92" t="s">
        <v>11357</v>
      </c>
      <c r="BI1804" s="84" t="s">
        <v>122</v>
      </c>
      <c r="BJ1804" s="84" t="s">
        <v>11358</v>
      </c>
      <c r="BK1804" s="84" t="s">
        <v>75</v>
      </c>
      <c r="BL1804" s="84" t="s">
        <v>122</v>
      </c>
      <c r="BM1804" s="84" t="s">
        <v>81</v>
      </c>
      <c r="BN1804" s="84" t="s">
        <v>70</v>
      </c>
      <c r="BO1804" s="84" t="s">
        <v>71</v>
      </c>
      <c r="BP1804" s="84" t="s">
        <v>122</v>
      </c>
      <c r="BQ1804" s="84" t="s">
        <v>163</v>
      </c>
    </row>
    <row r="1805" spans="1:69" ht="14.4" x14ac:dyDescent="0.3">
      <c r="A1805" s="40" t="str">
        <f t="shared" si="808"/>
        <v>2025-09-14</v>
      </c>
      <c r="B1805" s="40" t="str">
        <f t="shared" si="809"/>
        <v>SYD</v>
      </c>
      <c r="C1805" s="39" t="str">
        <f t="shared" si="810"/>
        <v>98812563633</v>
      </c>
      <c r="D1805" s="41" t="str">
        <f t="shared" si="811"/>
        <v>PKR253509544</v>
      </c>
      <c r="E1805" s="41" t="str">
        <f t="shared" si="812"/>
        <v>596421480623</v>
      </c>
      <c r="F1805" s="39" t="str">
        <f t="shared" si="813"/>
        <v>2254238</v>
      </c>
      <c r="G1805" s="39" t="str">
        <f t="shared" si="814"/>
        <v>WISE EXPRESS(CHUHO)</v>
      </c>
      <c r="H1805" s="41" t="str">
        <f t="shared" si="815"/>
        <v>김종혁</v>
      </c>
      <c r="I1805" s="39" t="str">
        <f t="shared" si="816"/>
        <v>07685</v>
      </c>
      <c r="J1805" s="52" t="str">
        <f t="shared" si="817"/>
        <v/>
      </c>
      <c r="K1805" s="75">
        <f t="shared" si="818"/>
        <v>1</v>
      </c>
      <c r="L1805" s="76">
        <f t="shared" si="819"/>
        <v>1</v>
      </c>
      <c r="M1805" s="76">
        <f t="shared" si="820"/>
        <v>1E-3</v>
      </c>
      <c r="N1805" s="76">
        <f t="shared" si="821"/>
        <v>1</v>
      </c>
      <c r="O1805" s="42">
        <f t="shared" si="822"/>
        <v>1</v>
      </c>
      <c r="P1805" s="39" t="str">
        <f t="shared" si="823"/>
        <v>일반(목록배제,Normal-Manifest Exception)</v>
      </c>
      <c r="Q1805" s="72">
        <f t="shared" si="824"/>
        <v>150</v>
      </c>
      <c r="R1805" s="43" t="str">
        <f t="shared" si="825"/>
        <v>OZ602</v>
      </c>
      <c r="S1805" s="82" t="str">
        <f t="shared" si="826"/>
        <v/>
      </c>
      <c r="T1805" s="40">
        <f t="shared" si="827"/>
        <v>45914</v>
      </c>
      <c r="U1805" s="44">
        <v>2500</v>
      </c>
      <c r="V1805" s="44">
        <f t="shared" si="828"/>
        <v>0</v>
      </c>
      <c r="W1805" s="77">
        <f t="shared" si="829"/>
        <v>2500</v>
      </c>
      <c r="X1805" s="78">
        <f t="shared" si="830"/>
        <v>0</v>
      </c>
      <c r="Y1805" s="44" cm="1">
        <f t="array" ref="Y1805">_xlfn.IFNA(_xlfn.IFS(AND(Q1805&gt;=2000, Q1805&lt;3000), 10000, AND(Q1805&gt;=3000, Q1805&lt;4000), 15000, AND(Q1805&gt;=4000, Q1805&lt;5000), 20000, AND(Q1805&gt;=5000), 25000),0)</f>
        <v>0</v>
      </c>
      <c r="Z1805" s="91">
        <f t="shared" si="831"/>
        <v>300</v>
      </c>
      <c r="AA1805" s="44">
        <f t="shared" si="832"/>
        <v>0</v>
      </c>
      <c r="AB1805" s="44"/>
      <c r="AC1805" s="44"/>
      <c r="AD1805" s="44"/>
      <c r="AE1805" s="44">
        <f>VLOOKUP(O1805,정산업데이트!$A$6:$B$12,2,10)</f>
        <v>0</v>
      </c>
      <c r="AF1805" s="44"/>
      <c r="AG1805" s="79">
        <f t="shared" si="833"/>
        <v>300</v>
      </c>
      <c r="AH1805" s="80">
        <f t="shared" si="834"/>
        <v>2800</v>
      </c>
      <c r="AI1805" s="93"/>
      <c r="AJ1805" s="84" t="s">
        <v>10624</v>
      </c>
      <c r="AK1805" s="84" t="s">
        <v>73</v>
      </c>
      <c r="AL1805" s="84" t="s">
        <v>10625</v>
      </c>
      <c r="AM1805" s="84" t="s">
        <v>11359</v>
      </c>
      <c r="AN1805" s="84" t="s">
        <v>2968</v>
      </c>
      <c r="AO1805" s="84" t="s">
        <v>2908</v>
      </c>
      <c r="AP1805" s="84" t="s">
        <v>11355</v>
      </c>
      <c r="AQ1805" s="84" t="s">
        <v>122</v>
      </c>
      <c r="AR1805" s="85">
        <v>1</v>
      </c>
      <c r="AS1805" s="86">
        <v>1</v>
      </c>
      <c r="AT1805" s="86">
        <v>1E-3</v>
      </c>
      <c r="AU1805" s="86">
        <v>1</v>
      </c>
      <c r="AV1805" s="84" t="s">
        <v>8</v>
      </c>
      <c r="AW1805" s="86">
        <v>150</v>
      </c>
      <c r="AX1805" s="84" t="s">
        <v>68</v>
      </c>
      <c r="AY1805" s="84" t="s">
        <v>68</v>
      </c>
      <c r="AZ1805" s="84" t="s">
        <v>68</v>
      </c>
      <c r="BA1805" s="84" t="s">
        <v>68</v>
      </c>
      <c r="BB1805" s="84" t="s">
        <v>68</v>
      </c>
      <c r="BC1805" s="84" t="s">
        <v>123</v>
      </c>
      <c r="BD1805" s="84" t="s">
        <v>81</v>
      </c>
      <c r="BE1805" s="84" t="s">
        <v>11356</v>
      </c>
      <c r="BF1805" s="84" t="s">
        <v>122</v>
      </c>
      <c r="BG1805" s="84" t="s">
        <v>69</v>
      </c>
      <c r="BH1805" s="92" t="s">
        <v>11360</v>
      </c>
      <c r="BI1805" s="84" t="s">
        <v>122</v>
      </c>
      <c r="BJ1805" s="84" t="s">
        <v>11361</v>
      </c>
      <c r="BK1805" s="84" t="s">
        <v>75</v>
      </c>
      <c r="BL1805" s="84" t="s">
        <v>122</v>
      </c>
      <c r="BM1805" s="84" t="s">
        <v>81</v>
      </c>
      <c r="BN1805" s="84" t="s">
        <v>70</v>
      </c>
      <c r="BO1805" s="84" t="s">
        <v>71</v>
      </c>
      <c r="BP1805" s="84" t="s">
        <v>122</v>
      </c>
      <c r="BQ1805" s="84" t="s">
        <v>163</v>
      </c>
    </row>
    <row r="1806" spans="1:69" ht="14.4" x14ac:dyDescent="0.3">
      <c r="A1806" s="40" t="str">
        <f t="shared" si="808"/>
        <v>2025-09-14</v>
      </c>
      <c r="B1806" s="40" t="str">
        <f t="shared" si="809"/>
        <v>SYD</v>
      </c>
      <c r="C1806" s="39" t="str">
        <f t="shared" si="810"/>
        <v>98812563633</v>
      </c>
      <c r="D1806" s="41" t="str">
        <f t="shared" si="811"/>
        <v>PKR253509545</v>
      </c>
      <c r="E1806" s="41" t="str">
        <f t="shared" si="812"/>
        <v>596421480634</v>
      </c>
      <c r="F1806" s="39" t="str">
        <f t="shared" si="813"/>
        <v>2254238</v>
      </c>
      <c r="G1806" s="39" t="str">
        <f t="shared" si="814"/>
        <v>WISE EXPRESS(CHUHO)</v>
      </c>
      <c r="H1806" s="41" t="str">
        <f t="shared" si="815"/>
        <v>정소연</v>
      </c>
      <c r="I1806" s="39" t="str">
        <f t="shared" si="816"/>
        <v>07688</v>
      </c>
      <c r="J1806" s="52" t="str">
        <f t="shared" si="817"/>
        <v/>
      </c>
      <c r="K1806" s="75">
        <f t="shared" si="818"/>
        <v>1</v>
      </c>
      <c r="L1806" s="76">
        <f t="shared" si="819"/>
        <v>3</v>
      </c>
      <c r="M1806" s="76">
        <f t="shared" si="820"/>
        <v>1E-3</v>
      </c>
      <c r="N1806" s="76">
        <f t="shared" si="821"/>
        <v>3</v>
      </c>
      <c r="O1806" s="42">
        <f t="shared" si="822"/>
        <v>3</v>
      </c>
      <c r="P1806" s="39" t="str">
        <f t="shared" si="823"/>
        <v>일반(목록배제,Normal-Manifest Exception)</v>
      </c>
      <c r="Q1806" s="72">
        <f t="shared" si="824"/>
        <v>150</v>
      </c>
      <c r="R1806" s="43" t="str">
        <f t="shared" si="825"/>
        <v>OZ602</v>
      </c>
      <c r="S1806" s="82" t="str">
        <f t="shared" si="826"/>
        <v/>
      </c>
      <c r="T1806" s="40">
        <f t="shared" si="827"/>
        <v>45914</v>
      </c>
      <c r="U1806" s="44">
        <v>2500</v>
      </c>
      <c r="V1806" s="44">
        <f t="shared" si="828"/>
        <v>0</v>
      </c>
      <c r="W1806" s="77">
        <f t="shared" si="829"/>
        <v>2500</v>
      </c>
      <c r="X1806" s="78">
        <f t="shared" si="830"/>
        <v>0</v>
      </c>
      <c r="Y1806" s="44" cm="1">
        <f t="array" ref="Y1806">_xlfn.IFNA(_xlfn.IFS(AND(Q1806&gt;=2000, Q1806&lt;3000), 10000, AND(Q1806&gt;=3000, Q1806&lt;4000), 15000, AND(Q1806&gt;=4000, Q1806&lt;5000), 20000, AND(Q1806&gt;=5000), 25000),0)</f>
        <v>0</v>
      </c>
      <c r="Z1806" s="91">
        <f t="shared" si="831"/>
        <v>300</v>
      </c>
      <c r="AA1806" s="44">
        <f t="shared" si="832"/>
        <v>0</v>
      </c>
      <c r="AB1806" s="44"/>
      <c r="AC1806" s="44"/>
      <c r="AD1806" s="44"/>
      <c r="AE1806" s="44">
        <f>VLOOKUP(O1806,정산업데이트!$A$6:$B$12,2,10)</f>
        <v>0</v>
      </c>
      <c r="AF1806" s="44"/>
      <c r="AG1806" s="79">
        <f t="shared" si="833"/>
        <v>300</v>
      </c>
      <c r="AH1806" s="80">
        <f t="shared" si="834"/>
        <v>2800</v>
      </c>
      <c r="AI1806" s="93"/>
      <c r="AJ1806" s="84" t="s">
        <v>10624</v>
      </c>
      <c r="AK1806" s="84" t="s">
        <v>73</v>
      </c>
      <c r="AL1806" s="84" t="s">
        <v>10625</v>
      </c>
      <c r="AM1806" s="84" t="s">
        <v>11362</v>
      </c>
      <c r="AN1806" s="84" t="s">
        <v>11363</v>
      </c>
      <c r="AO1806" s="84" t="s">
        <v>11364</v>
      </c>
      <c r="AP1806" s="84" t="s">
        <v>11365</v>
      </c>
      <c r="AQ1806" s="84" t="s">
        <v>122</v>
      </c>
      <c r="AR1806" s="85">
        <v>1</v>
      </c>
      <c r="AS1806" s="86">
        <v>3</v>
      </c>
      <c r="AT1806" s="86">
        <v>1E-3</v>
      </c>
      <c r="AU1806" s="86">
        <v>3</v>
      </c>
      <c r="AV1806" s="84" t="s">
        <v>8</v>
      </c>
      <c r="AW1806" s="86">
        <v>150</v>
      </c>
      <c r="AX1806" s="84" t="s">
        <v>68</v>
      </c>
      <c r="AY1806" s="84" t="s">
        <v>68</v>
      </c>
      <c r="AZ1806" s="84" t="s">
        <v>68</v>
      </c>
      <c r="BA1806" s="84" t="s">
        <v>68</v>
      </c>
      <c r="BB1806" s="84" t="s">
        <v>68</v>
      </c>
      <c r="BC1806" s="84" t="s">
        <v>123</v>
      </c>
      <c r="BD1806" s="84" t="s">
        <v>81</v>
      </c>
      <c r="BE1806" s="84" t="s">
        <v>11356</v>
      </c>
      <c r="BF1806" s="84" t="s">
        <v>122</v>
      </c>
      <c r="BG1806" s="84" t="s">
        <v>69</v>
      </c>
      <c r="BH1806" s="92" t="s">
        <v>11366</v>
      </c>
      <c r="BI1806" s="84" t="s">
        <v>122</v>
      </c>
      <c r="BJ1806" s="84" t="s">
        <v>11367</v>
      </c>
      <c r="BK1806" s="84" t="s">
        <v>75</v>
      </c>
      <c r="BL1806" s="84" t="s">
        <v>122</v>
      </c>
      <c r="BM1806" s="84" t="s">
        <v>81</v>
      </c>
      <c r="BN1806" s="84" t="s">
        <v>70</v>
      </c>
      <c r="BO1806" s="84" t="s">
        <v>71</v>
      </c>
      <c r="BP1806" s="84" t="s">
        <v>122</v>
      </c>
      <c r="BQ1806" s="84" t="s">
        <v>163</v>
      </c>
    </row>
    <row r="1807" spans="1:69" ht="14.4" x14ac:dyDescent="0.3">
      <c r="A1807" s="40" t="str">
        <f t="shared" si="808"/>
        <v>2025-09-14</v>
      </c>
      <c r="B1807" s="40" t="str">
        <f t="shared" si="809"/>
        <v>SYD</v>
      </c>
      <c r="C1807" s="39" t="str">
        <f t="shared" si="810"/>
        <v>98812563633</v>
      </c>
      <c r="D1807" s="41" t="str">
        <f t="shared" si="811"/>
        <v>PKR253509546</v>
      </c>
      <c r="E1807" s="41" t="str">
        <f t="shared" si="812"/>
        <v>596421480645</v>
      </c>
      <c r="F1807" s="39" t="str">
        <f t="shared" si="813"/>
        <v>2254238</v>
      </c>
      <c r="G1807" s="39" t="str">
        <f t="shared" si="814"/>
        <v>WISE EXPRESS(CHUHO)</v>
      </c>
      <c r="H1807" s="41" t="str">
        <f t="shared" si="815"/>
        <v>YOONJENNIFER</v>
      </c>
      <c r="I1807" s="39" t="str">
        <f t="shared" si="816"/>
        <v>07688</v>
      </c>
      <c r="J1807" s="52" t="str">
        <f t="shared" si="817"/>
        <v/>
      </c>
      <c r="K1807" s="75">
        <f t="shared" si="818"/>
        <v>1</v>
      </c>
      <c r="L1807" s="76">
        <f t="shared" si="819"/>
        <v>2</v>
      </c>
      <c r="M1807" s="76">
        <f t="shared" si="820"/>
        <v>1E-3</v>
      </c>
      <c r="N1807" s="76">
        <f t="shared" si="821"/>
        <v>2</v>
      </c>
      <c r="O1807" s="42">
        <f t="shared" si="822"/>
        <v>2</v>
      </c>
      <c r="P1807" s="39" t="str">
        <f t="shared" si="823"/>
        <v>일반(목록배제,Normal-Manifest Exception)</v>
      </c>
      <c r="Q1807" s="72">
        <f t="shared" si="824"/>
        <v>150</v>
      </c>
      <c r="R1807" s="43" t="str">
        <f t="shared" si="825"/>
        <v>OZ602</v>
      </c>
      <c r="S1807" s="82" t="str">
        <f t="shared" si="826"/>
        <v/>
      </c>
      <c r="T1807" s="40">
        <f t="shared" si="827"/>
        <v>45914</v>
      </c>
      <c r="U1807" s="44">
        <v>2500</v>
      </c>
      <c r="V1807" s="44">
        <f t="shared" si="828"/>
        <v>0</v>
      </c>
      <c r="W1807" s="77">
        <f t="shared" si="829"/>
        <v>2500</v>
      </c>
      <c r="X1807" s="78">
        <f t="shared" si="830"/>
        <v>0</v>
      </c>
      <c r="Y1807" s="44" cm="1">
        <f t="array" ref="Y1807">_xlfn.IFNA(_xlfn.IFS(AND(Q1807&gt;=2000, Q1807&lt;3000), 10000, AND(Q1807&gt;=3000, Q1807&lt;4000), 15000, AND(Q1807&gt;=4000, Q1807&lt;5000), 20000, AND(Q1807&gt;=5000), 25000),0)</f>
        <v>0</v>
      </c>
      <c r="Z1807" s="91">
        <f t="shared" si="831"/>
        <v>300</v>
      </c>
      <c r="AA1807" s="44">
        <f t="shared" si="832"/>
        <v>0</v>
      </c>
      <c r="AB1807" s="44"/>
      <c r="AC1807" s="44"/>
      <c r="AD1807" s="44"/>
      <c r="AE1807" s="44">
        <f>VLOOKUP(O1807,정산업데이트!$A$6:$B$12,2,10)</f>
        <v>0</v>
      </c>
      <c r="AF1807" s="44"/>
      <c r="AG1807" s="79">
        <f t="shared" si="833"/>
        <v>300</v>
      </c>
      <c r="AH1807" s="80">
        <f t="shared" si="834"/>
        <v>2800</v>
      </c>
      <c r="AI1807" s="93"/>
      <c r="AJ1807" s="84" t="s">
        <v>10624</v>
      </c>
      <c r="AK1807" s="84" t="s">
        <v>73</v>
      </c>
      <c r="AL1807" s="84" t="s">
        <v>10625</v>
      </c>
      <c r="AM1807" s="84" t="s">
        <v>11368</v>
      </c>
      <c r="AN1807" s="84" t="s">
        <v>11369</v>
      </c>
      <c r="AO1807" s="84" t="s">
        <v>2908</v>
      </c>
      <c r="AP1807" s="84" t="s">
        <v>11365</v>
      </c>
      <c r="AQ1807" s="84" t="s">
        <v>122</v>
      </c>
      <c r="AR1807" s="85">
        <v>1</v>
      </c>
      <c r="AS1807" s="86">
        <v>2</v>
      </c>
      <c r="AT1807" s="86">
        <v>1E-3</v>
      </c>
      <c r="AU1807" s="86">
        <v>2</v>
      </c>
      <c r="AV1807" s="84" t="s">
        <v>8</v>
      </c>
      <c r="AW1807" s="86">
        <v>150</v>
      </c>
      <c r="AX1807" s="84" t="s">
        <v>68</v>
      </c>
      <c r="AY1807" s="84" t="s">
        <v>68</v>
      </c>
      <c r="AZ1807" s="84" t="s">
        <v>68</v>
      </c>
      <c r="BA1807" s="84" t="s">
        <v>68</v>
      </c>
      <c r="BB1807" s="84" t="s">
        <v>68</v>
      </c>
      <c r="BC1807" s="84" t="s">
        <v>123</v>
      </c>
      <c r="BD1807" s="84" t="s">
        <v>81</v>
      </c>
      <c r="BE1807" s="84" t="s">
        <v>11356</v>
      </c>
      <c r="BF1807" s="84" t="s">
        <v>122</v>
      </c>
      <c r="BG1807" s="84" t="s">
        <v>69</v>
      </c>
      <c r="BH1807" s="92" t="s">
        <v>11370</v>
      </c>
      <c r="BI1807" s="84" t="s">
        <v>122</v>
      </c>
      <c r="BJ1807" s="84" t="s">
        <v>11371</v>
      </c>
      <c r="BK1807" s="84" t="s">
        <v>75</v>
      </c>
      <c r="BL1807" s="84" t="s">
        <v>122</v>
      </c>
      <c r="BM1807" s="84" t="s">
        <v>81</v>
      </c>
      <c r="BN1807" s="84" t="s">
        <v>70</v>
      </c>
      <c r="BO1807" s="84" t="s">
        <v>71</v>
      </c>
      <c r="BP1807" s="84" t="s">
        <v>122</v>
      </c>
      <c r="BQ1807" s="84" t="s">
        <v>163</v>
      </c>
    </row>
    <row r="1808" spans="1:69" ht="14.4" x14ac:dyDescent="0.3">
      <c r="A1808" s="40" t="str">
        <f t="shared" si="808"/>
        <v>2025-09-14</v>
      </c>
      <c r="B1808" s="40" t="str">
        <f t="shared" si="809"/>
        <v>SYD</v>
      </c>
      <c r="C1808" s="39" t="str">
        <f t="shared" si="810"/>
        <v>98812563633</v>
      </c>
      <c r="D1808" s="41" t="str">
        <f t="shared" si="811"/>
        <v>PKR253509547</v>
      </c>
      <c r="E1808" s="41" t="str">
        <f t="shared" si="812"/>
        <v>596421480656</v>
      </c>
      <c r="F1808" s="39" t="str">
        <f t="shared" si="813"/>
        <v>2254238</v>
      </c>
      <c r="G1808" s="39" t="str">
        <f t="shared" si="814"/>
        <v>WISE EXPRESS(CHUHO)</v>
      </c>
      <c r="H1808" s="41" t="str">
        <f t="shared" si="815"/>
        <v>김경화</v>
      </c>
      <c r="I1808" s="39" t="str">
        <f t="shared" si="816"/>
        <v>07688</v>
      </c>
      <c r="J1808" s="52" t="str">
        <f t="shared" si="817"/>
        <v/>
      </c>
      <c r="K1808" s="75">
        <f t="shared" si="818"/>
        <v>1</v>
      </c>
      <c r="L1808" s="76">
        <f t="shared" si="819"/>
        <v>1</v>
      </c>
      <c r="M1808" s="76">
        <f t="shared" si="820"/>
        <v>1E-3</v>
      </c>
      <c r="N1808" s="76">
        <f t="shared" si="821"/>
        <v>1</v>
      </c>
      <c r="O1808" s="42">
        <f t="shared" si="822"/>
        <v>1</v>
      </c>
      <c r="P1808" s="39" t="str">
        <f t="shared" si="823"/>
        <v>일반(목록배제,Normal-Manifest Exception)</v>
      </c>
      <c r="Q1808" s="72">
        <f t="shared" si="824"/>
        <v>150</v>
      </c>
      <c r="R1808" s="43" t="str">
        <f t="shared" si="825"/>
        <v>OZ602</v>
      </c>
      <c r="S1808" s="82" t="str">
        <f t="shared" si="826"/>
        <v/>
      </c>
      <c r="T1808" s="40">
        <f t="shared" si="827"/>
        <v>45914</v>
      </c>
      <c r="U1808" s="44">
        <v>2500</v>
      </c>
      <c r="V1808" s="44">
        <f t="shared" si="828"/>
        <v>0</v>
      </c>
      <c r="W1808" s="77">
        <f t="shared" si="829"/>
        <v>2500</v>
      </c>
      <c r="X1808" s="78">
        <f t="shared" si="830"/>
        <v>0</v>
      </c>
      <c r="Y1808" s="44" cm="1">
        <f t="array" ref="Y1808">_xlfn.IFNA(_xlfn.IFS(AND(Q1808&gt;=2000, Q1808&lt;3000), 10000, AND(Q1808&gt;=3000, Q1808&lt;4000), 15000, AND(Q1808&gt;=4000, Q1808&lt;5000), 20000, AND(Q1808&gt;=5000), 25000),0)</f>
        <v>0</v>
      </c>
      <c r="Z1808" s="91">
        <f t="shared" si="831"/>
        <v>300</v>
      </c>
      <c r="AA1808" s="44">
        <f t="shared" si="832"/>
        <v>0</v>
      </c>
      <c r="AB1808" s="44"/>
      <c r="AC1808" s="44"/>
      <c r="AD1808" s="44"/>
      <c r="AE1808" s="44">
        <f>VLOOKUP(O1808,정산업데이트!$A$6:$B$12,2,10)</f>
        <v>0</v>
      </c>
      <c r="AF1808" s="44"/>
      <c r="AG1808" s="79">
        <f t="shared" si="833"/>
        <v>300</v>
      </c>
      <c r="AH1808" s="80">
        <f t="shared" si="834"/>
        <v>2800</v>
      </c>
      <c r="AI1808" s="93"/>
      <c r="AJ1808" s="84" t="s">
        <v>10624</v>
      </c>
      <c r="AK1808" s="84" t="s">
        <v>73</v>
      </c>
      <c r="AL1808" s="84" t="s">
        <v>10625</v>
      </c>
      <c r="AM1808" s="84" t="s">
        <v>11372</v>
      </c>
      <c r="AN1808" s="84" t="s">
        <v>1165</v>
      </c>
      <c r="AO1808" s="84" t="s">
        <v>11364</v>
      </c>
      <c r="AP1808" s="84" t="s">
        <v>11365</v>
      </c>
      <c r="AQ1808" s="84" t="s">
        <v>122</v>
      </c>
      <c r="AR1808" s="85">
        <v>1</v>
      </c>
      <c r="AS1808" s="86">
        <v>1</v>
      </c>
      <c r="AT1808" s="86">
        <v>1E-3</v>
      </c>
      <c r="AU1808" s="86">
        <v>1</v>
      </c>
      <c r="AV1808" s="84" t="s">
        <v>8</v>
      </c>
      <c r="AW1808" s="86">
        <v>150</v>
      </c>
      <c r="AX1808" s="84" t="s">
        <v>68</v>
      </c>
      <c r="AY1808" s="84" t="s">
        <v>68</v>
      </c>
      <c r="AZ1808" s="84" t="s">
        <v>68</v>
      </c>
      <c r="BA1808" s="84" t="s">
        <v>68</v>
      </c>
      <c r="BB1808" s="84" t="s">
        <v>68</v>
      </c>
      <c r="BC1808" s="84" t="s">
        <v>123</v>
      </c>
      <c r="BD1808" s="84" t="s">
        <v>81</v>
      </c>
      <c r="BE1808" s="84" t="s">
        <v>11356</v>
      </c>
      <c r="BF1808" s="84" t="s">
        <v>122</v>
      </c>
      <c r="BG1808" s="84" t="s">
        <v>69</v>
      </c>
      <c r="BH1808" s="92" t="s">
        <v>11373</v>
      </c>
      <c r="BI1808" s="84" t="s">
        <v>122</v>
      </c>
      <c r="BJ1808" s="84" t="s">
        <v>11374</v>
      </c>
      <c r="BK1808" s="84" t="s">
        <v>75</v>
      </c>
      <c r="BL1808" s="84" t="s">
        <v>122</v>
      </c>
      <c r="BM1808" s="84" t="s">
        <v>81</v>
      </c>
      <c r="BN1808" s="84" t="s">
        <v>70</v>
      </c>
      <c r="BO1808" s="84" t="s">
        <v>71</v>
      </c>
      <c r="BP1808" s="84" t="s">
        <v>122</v>
      </c>
      <c r="BQ1808" s="84" t="s">
        <v>163</v>
      </c>
    </row>
    <row r="1809" spans="1:69" ht="14.4" x14ac:dyDescent="0.3">
      <c r="A1809" s="40" t="str">
        <f t="shared" si="808"/>
        <v>2025-09-14</v>
      </c>
      <c r="B1809" s="40" t="str">
        <f t="shared" si="809"/>
        <v>SYD</v>
      </c>
      <c r="C1809" s="39" t="str">
        <f t="shared" si="810"/>
        <v>98812563633</v>
      </c>
      <c r="D1809" s="41" t="str">
        <f t="shared" si="811"/>
        <v>PKR253509548</v>
      </c>
      <c r="E1809" s="41" t="str">
        <f t="shared" si="812"/>
        <v>596421480660</v>
      </c>
      <c r="F1809" s="39" t="str">
        <f t="shared" si="813"/>
        <v>2254238</v>
      </c>
      <c r="G1809" s="39" t="str">
        <f t="shared" si="814"/>
        <v>WISE EXPRESS(CHUHO)</v>
      </c>
      <c r="H1809" s="41" t="str">
        <f t="shared" si="815"/>
        <v>강임순</v>
      </c>
      <c r="I1809" s="39" t="str">
        <f t="shared" si="816"/>
        <v>07685</v>
      </c>
      <c r="J1809" s="52" t="str">
        <f t="shared" si="817"/>
        <v/>
      </c>
      <c r="K1809" s="75">
        <f t="shared" si="818"/>
        <v>1</v>
      </c>
      <c r="L1809" s="76">
        <f t="shared" si="819"/>
        <v>1</v>
      </c>
      <c r="M1809" s="76">
        <f t="shared" si="820"/>
        <v>1E-3</v>
      </c>
      <c r="N1809" s="76">
        <f t="shared" si="821"/>
        <v>1</v>
      </c>
      <c r="O1809" s="42">
        <f t="shared" si="822"/>
        <v>1</v>
      </c>
      <c r="P1809" s="39" t="str">
        <f t="shared" si="823"/>
        <v>일반(목록배제,Normal-Manifest Exception)</v>
      </c>
      <c r="Q1809" s="72">
        <f t="shared" si="824"/>
        <v>150</v>
      </c>
      <c r="R1809" s="43" t="str">
        <f t="shared" si="825"/>
        <v>OZ602</v>
      </c>
      <c r="S1809" s="82" t="str">
        <f t="shared" si="826"/>
        <v/>
      </c>
      <c r="T1809" s="40">
        <f t="shared" si="827"/>
        <v>45914</v>
      </c>
      <c r="U1809" s="44">
        <v>2500</v>
      </c>
      <c r="V1809" s="44">
        <f t="shared" si="828"/>
        <v>0</v>
      </c>
      <c r="W1809" s="77">
        <f t="shared" si="829"/>
        <v>2500</v>
      </c>
      <c r="X1809" s="78">
        <f t="shared" si="830"/>
        <v>0</v>
      </c>
      <c r="Y1809" s="44" cm="1">
        <f t="array" ref="Y1809">_xlfn.IFNA(_xlfn.IFS(AND(Q1809&gt;=2000, Q1809&lt;3000), 10000, AND(Q1809&gt;=3000, Q1809&lt;4000), 15000, AND(Q1809&gt;=4000, Q1809&lt;5000), 20000, AND(Q1809&gt;=5000), 25000),0)</f>
        <v>0</v>
      </c>
      <c r="Z1809" s="91">
        <f t="shared" si="831"/>
        <v>300</v>
      </c>
      <c r="AA1809" s="44">
        <f t="shared" si="832"/>
        <v>0</v>
      </c>
      <c r="AB1809" s="44"/>
      <c r="AC1809" s="44"/>
      <c r="AD1809" s="44"/>
      <c r="AE1809" s="44">
        <f>VLOOKUP(O1809,정산업데이트!$A$6:$B$12,2,10)</f>
        <v>0</v>
      </c>
      <c r="AF1809" s="44"/>
      <c r="AG1809" s="79">
        <f t="shared" si="833"/>
        <v>300</v>
      </c>
      <c r="AH1809" s="80">
        <f t="shared" si="834"/>
        <v>2800</v>
      </c>
      <c r="AI1809" s="93"/>
      <c r="AJ1809" s="84" t="s">
        <v>10624</v>
      </c>
      <c r="AK1809" s="84" t="s">
        <v>73</v>
      </c>
      <c r="AL1809" s="84" t="s">
        <v>10625</v>
      </c>
      <c r="AM1809" s="84" t="s">
        <v>11375</v>
      </c>
      <c r="AN1809" s="84" t="s">
        <v>11376</v>
      </c>
      <c r="AO1809" s="84" t="s">
        <v>2908</v>
      </c>
      <c r="AP1809" s="84" t="s">
        <v>11355</v>
      </c>
      <c r="AQ1809" s="84" t="s">
        <v>122</v>
      </c>
      <c r="AR1809" s="85">
        <v>1</v>
      </c>
      <c r="AS1809" s="86">
        <v>1</v>
      </c>
      <c r="AT1809" s="86">
        <v>1E-3</v>
      </c>
      <c r="AU1809" s="86">
        <v>1</v>
      </c>
      <c r="AV1809" s="84" t="s">
        <v>8</v>
      </c>
      <c r="AW1809" s="86">
        <v>150</v>
      </c>
      <c r="AX1809" s="84" t="s">
        <v>68</v>
      </c>
      <c r="AY1809" s="84" t="s">
        <v>68</v>
      </c>
      <c r="AZ1809" s="84" t="s">
        <v>68</v>
      </c>
      <c r="BA1809" s="84" t="s">
        <v>68</v>
      </c>
      <c r="BB1809" s="84" t="s">
        <v>68</v>
      </c>
      <c r="BC1809" s="84" t="s">
        <v>123</v>
      </c>
      <c r="BD1809" s="84" t="s">
        <v>81</v>
      </c>
      <c r="BE1809" s="84" t="s">
        <v>11356</v>
      </c>
      <c r="BF1809" s="84" t="s">
        <v>122</v>
      </c>
      <c r="BG1809" s="84" t="s">
        <v>69</v>
      </c>
      <c r="BH1809" s="92" t="s">
        <v>11377</v>
      </c>
      <c r="BI1809" s="84" t="s">
        <v>122</v>
      </c>
      <c r="BJ1809" s="84" t="s">
        <v>11378</v>
      </c>
      <c r="BK1809" s="84" t="s">
        <v>75</v>
      </c>
      <c r="BL1809" s="84" t="s">
        <v>122</v>
      </c>
      <c r="BM1809" s="84" t="s">
        <v>81</v>
      </c>
      <c r="BN1809" s="84" t="s">
        <v>70</v>
      </c>
      <c r="BO1809" s="84" t="s">
        <v>71</v>
      </c>
      <c r="BP1809" s="84" t="s">
        <v>122</v>
      </c>
      <c r="BQ1809" s="84" t="s">
        <v>163</v>
      </c>
    </row>
    <row r="1810" spans="1:69" ht="14.4" x14ac:dyDescent="0.3">
      <c r="A1810" s="40" t="str">
        <f t="shared" si="808"/>
        <v>2025-09-14</v>
      </c>
      <c r="B1810" s="40" t="str">
        <f t="shared" si="809"/>
        <v>SYD</v>
      </c>
      <c r="C1810" s="39" t="str">
        <f t="shared" si="810"/>
        <v>98812563633</v>
      </c>
      <c r="D1810" s="41" t="str">
        <f t="shared" si="811"/>
        <v>PKR253489691</v>
      </c>
      <c r="E1810" s="41" t="str">
        <f t="shared" si="812"/>
        <v>596421478910</v>
      </c>
      <c r="F1810" s="39" t="str">
        <f t="shared" si="813"/>
        <v>2254225</v>
      </c>
      <c r="G1810" s="39" t="str">
        <f t="shared" si="814"/>
        <v>WISE EXPRESS LOGISTICS PTY LTD</v>
      </c>
      <c r="H1810" s="41" t="str">
        <f t="shared" si="815"/>
        <v>문정철</v>
      </c>
      <c r="I1810" s="39" t="str">
        <f t="shared" si="816"/>
        <v>07982</v>
      </c>
      <c r="J1810" s="52" t="str">
        <f t="shared" si="817"/>
        <v/>
      </c>
      <c r="K1810" s="75">
        <f t="shared" si="818"/>
        <v>1</v>
      </c>
      <c r="L1810" s="76">
        <f t="shared" si="819"/>
        <v>1.8</v>
      </c>
      <c r="M1810" s="76">
        <f t="shared" si="820"/>
        <v>1E-3</v>
      </c>
      <c r="N1810" s="76">
        <f t="shared" si="821"/>
        <v>1.8</v>
      </c>
      <c r="O1810" s="42">
        <f t="shared" si="822"/>
        <v>2</v>
      </c>
      <c r="P1810" s="39" t="str">
        <f t="shared" si="823"/>
        <v>일반(목록배제,Normal-Manifest Exception)</v>
      </c>
      <c r="Q1810" s="72">
        <f t="shared" si="824"/>
        <v>80</v>
      </c>
      <c r="R1810" s="43" t="str">
        <f t="shared" si="825"/>
        <v>OZ602</v>
      </c>
      <c r="S1810" s="82" t="str">
        <f t="shared" si="826"/>
        <v/>
      </c>
      <c r="T1810" s="40">
        <f t="shared" si="827"/>
        <v>45914</v>
      </c>
      <c r="U1810" s="44">
        <v>2500</v>
      </c>
      <c r="V1810" s="44">
        <f t="shared" si="828"/>
        <v>0</v>
      </c>
      <c r="W1810" s="77">
        <f t="shared" si="829"/>
        <v>2500</v>
      </c>
      <c r="X1810" s="78">
        <f t="shared" si="830"/>
        <v>0</v>
      </c>
      <c r="Y1810" s="44" cm="1">
        <f t="array" ref="Y1810">_xlfn.IFNA(_xlfn.IFS(AND(Q1810&gt;=2000, Q1810&lt;3000), 10000, AND(Q1810&gt;=3000, Q1810&lt;4000), 15000, AND(Q1810&gt;=4000, Q1810&lt;5000), 20000, AND(Q1810&gt;=5000), 25000),0)</f>
        <v>0</v>
      </c>
      <c r="Z1810" s="91">
        <f t="shared" si="831"/>
        <v>300</v>
      </c>
      <c r="AA1810" s="44">
        <f t="shared" si="832"/>
        <v>0</v>
      </c>
      <c r="AB1810" s="44"/>
      <c r="AC1810" s="44"/>
      <c r="AD1810" s="44"/>
      <c r="AE1810" s="44">
        <f>VLOOKUP(O1810,정산업데이트!$A$6:$B$12,2,10)</f>
        <v>0</v>
      </c>
      <c r="AF1810" s="44"/>
      <c r="AG1810" s="79">
        <f t="shared" si="833"/>
        <v>300</v>
      </c>
      <c r="AH1810" s="80">
        <f t="shared" si="834"/>
        <v>2800</v>
      </c>
      <c r="AI1810" s="93"/>
      <c r="AJ1810" s="84" t="s">
        <v>10624</v>
      </c>
      <c r="AK1810" s="84" t="s">
        <v>73</v>
      </c>
      <c r="AL1810" s="84" t="s">
        <v>10625</v>
      </c>
      <c r="AM1810" s="84" t="s">
        <v>11379</v>
      </c>
      <c r="AN1810" s="84" t="s">
        <v>343</v>
      </c>
      <c r="AO1810" s="84" t="s">
        <v>344</v>
      </c>
      <c r="AP1810" s="84" t="s">
        <v>823</v>
      </c>
      <c r="AQ1810" s="84" t="s">
        <v>122</v>
      </c>
      <c r="AR1810" s="85">
        <v>1</v>
      </c>
      <c r="AS1810" s="86">
        <v>1.8</v>
      </c>
      <c r="AT1810" s="86">
        <v>1E-3</v>
      </c>
      <c r="AU1810" s="86">
        <v>1.8</v>
      </c>
      <c r="AV1810" s="84" t="s">
        <v>8</v>
      </c>
      <c r="AW1810" s="86">
        <v>80</v>
      </c>
      <c r="AX1810" s="84" t="s">
        <v>68</v>
      </c>
      <c r="AY1810" s="84" t="s">
        <v>68</v>
      </c>
      <c r="AZ1810" s="84" t="s">
        <v>68</v>
      </c>
      <c r="BA1810" s="84" t="s">
        <v>68</v>
      </c>
      <c r="BB1810" s="84" t="s">
        <v>68</v>
      </c>
      <c r="BC1810" s="84" t="s">
        <v>125</v>
      </c>
      <c r="BD1810" s="84" t="s">
        <v>74</v>
      </c>
      <c r="BE1810" s="84" t="s">
        <v>11380</v>
      </c>
      <c r="BF1810" s="84" t="s">
        <v>122</v>
      </c>
      <c r="BG1810" s="84" t="s">
        <v>69</v>
      </c>
      <c r="BH1810" s="92" t="s">
        <v>11381</v>
      </c>
      <c r="BI1810" s="84" t="s">
        <v>122</v>
      </c>
      <c r="BJ1810" s="84" t="s">
        <v>11382</v>
      </c>
      <c r="BK1810" s="84" t="s">
        <v>75</v>
      </c>
      <c r="BL1810" s="84" t="s">
        <v>122</v>
      </c>
      <c r="BM1810" s="84" t="s">
        <v>74</v>
      </c>
      <c r="BN1810" s="84" t="s">
        <v>70</v>
      </c>
      <c r="BO1810" s="84" t="s">
        <v>71</v>
      </c>
      <c r="BP1810" s="84" t="s">
        <v>122</v>
      </c>
      <c r="BQ1810" s="84" t="s">
        <v>163</v>
      </c>
    </row>
    <row r="1811" spans="1:69" ht="14.4" customHeight="1" x14ac:dyDescent="0.3">
      <c r="A1811" s="40" t="str">
        <f t="shared" si="808"/>
        <v>2025-09-14</v>
      </c>
      <c r="B1811" s="40" t="str">
        <f t="shared" si="809"/>
        <v>SYD</v>
      </c>
      <c r="C1811" s="39" t="str">
        <f t="shared" si="810"/>
        <v>98812563633</v>
      </c>
      <c r="D1811" s="41" t="str">
        <f t="shared" si="811"/>
        <v>PKR253480556</v>
      </c>
      <c r="E1811" s="41" t="str">
        <f t="shared" si="812"/>
        <v>596421478825</v>
      </c>
      <c r="F1811" s="39" t="str">
        <f t="shared" si="813"/>
        <v>2256516</v>
      </c>
      <c r="G1811" s="39" t="str">
        <f t="shared" si="814"/>
        <v>WISE EXPRESS (CNC INTL)</v>
      </c>
      <c r="H1811" s="41" t="str">
        <f t="shared" si="815"/>
        <v>박서현</v>
      </c>
      <c r="I1811" s="39" t="str">
        <f t="shared" si="816"/>
        <v>50958</v>
      </c>
      <c r="J1811" s="52" t="str">
        <f t="shared" si="817"/>
        <v/>
      </c>
      <c r="K1811" s="75">
        <f t="shared" si="818"/>
        <v>1</v>
      </c>
      <c r="L1811" s="76">
        <f t="shared" si="819"/>
        <v>1</v>
      </c>
      <c r="M1811" s="76">
        <f t="shared" si="820"/>
        <v>1E-3</v>
      </c>
      <c r="N1811" s="76">
        <f t="shared" si="821"/>
        <v>1</v>
      </c>
      <c r="O1811" s="42">
        <f t="shared" si="822"/>
        <v>1</v>
      </c>
      <c r="P1811" s="39" t="str">
        <f t="shared" si="823"/>
        <v>목록(Manifest)</v>
      </c>
      <c r="Q1811" s="72">
        <f t="shared" si="824"/>
        <v>37</v>
      </c>
      <c r="R1811" s="43" t="str">
        <f t="shared" si="825"/>
        <v>OZ602</v>
      </c>
      <c r="S1811" s="82" t="str">
        <f t="shared" si="826"/>
        <v/>
      </c>
      <c r="T1811" s="40">
        <f t="shared" si="827"/>
        <v>45914</v>
      </c>
      <c r="U1811" s="44">
        <v>2500</v>
      </c>
      <c r="V1811" s="44">
        <f t="shared" si="828"/>
        <v>0</v>
      </c>
      <c r="W1811" s="77">
        <f t="shared" si="829"/>
        <v>2500</v>
      </c>
      <c r="X1811" s="78">
        <f t="shared" si="830"/>
        <v>0</v>
      </c>
      <c r="Y1811" s="44" cm="1">
        <f t="array" ref="Y1811">_xlfn.IFNA(_xlfn.IFS(AND(Q1811&gt;=2000, Q1811&lt;3000), 10000, AND(Q1811&gt;=3000, Q1811&lt;4000), 15000, AND(Q1811&gt;=4000, Q1811&lt;5000), 20000, AND(Q1811&gt;=5000), 25000),0)</f>
        <v>0</v>
      </c>
      <c r="Z1811" s="91">
        <f t="shared" si="831"/>
        <v>0</v>
      </c>
      <c r="AA1811" s="44">
        <f t="shared" si="832"/>
        <v>0</v>
      </c>
      <c r="AB1811" s="44"/>
      <c r="AC1811" s="44"/>
      <c r="AD1811" s="44"/>
      <c r="AE1811" s="44">
        <f>VLOOKUP(O1811,정산업데이트!$A$6:$B$12,2,10)</f>
        <v>0</v>
      </c>
      <c r="AF1811" s="44"/>
      <c r="AG1811" s="79">
        <f t="shared" si="833"/>
        <v>0</v>
      </c>
      <c r="AH1811" s="80">
        <f t="shared" si="834"/>
        <v>2500</v>
      </c>
      <c r="AI1811" s="93"/>
      <c r="AJ1811" s="84" t="s">
        <v>10624</v>
      </c>
      <c r="AK1811" s="84" t="s">
        <v>73</v>
      </c>
      <c r="AL1811" s="84" t="s">
        <v>10625</v>
      </c>
      <c r="AM1811" s="84" t="s">
        <v>11383</v>
      </c>
      <c r="AN1811" s="84" t="s">
        <v>11384</v>
      </c>
      <c r="AO1811" s="84" t="s">
        <v>11385</v>
      </c>
      <c r="AP1811" s="84" t="s">
        <v>11386</v>
      </c>
      <c r="AQ1811" s="84" t="s">
        <v>122</v>
      </c>
      <c r="AR1811" s="85">
        <v>1</v>
      </c>
      <c r="AS1811" s="86">
        <v>1</v>
      </c>
      <c r="AT1811" s="86">
        <v>1E-3</v>
      </c>
      <c r="AU1811" s="86">
        <v>1</v>
      </c>
      <c r="AV1811" s="84" t="s">
        <v>7</v>
      </c>
      <c r="AW1811" s="86">
        <v>37</v>
      </c>
      <c r="AX1811" s="84" t="s">
        <v>68</v>
      </c>
      <c r="AY1811" s="84" t="s">
        <v>68</v>
      </c>
      <c r="AZ1811" s="84" t="s">
        <v>68</v>
      </c>
      <c r="BA1811" s="84" t="s">
        <v>68</v>
      </c>
      <c r="BB1811" s="84" t="s">
        <v>68</v>
      </c>
      <c r="BC1811" s="84" t="s">
        <v>405</v>
      </c>
      <c r="BD1811" s="84" t="s">
        <v>406</v>
      </c>
      <c r="BE1811" s="84" t="s">
        <v>562</v>
      </c>
      <c r="BF1811" s="84" t="s">
        <v>122</v>
      </c>
      <c r="BG1811" s="84" t="s">
        <v>69</v>
      </c>
      <c r="BH1811" s="92" t="s">
        <v>11387</v>
      </c>
      <c r="BI1811" s="84" t="s">
        <v>122</v>
      </c>
      <c r="BJ1811" s="84" t="s">
        <v>11388</v>
      </c>
      <c r="BK1811" s="84" t="s">
        <v>75</v>
      </c>
      <c r="BL1811" s="84" t="s">
        <v>122</v>
      </c>
      <c r="BM1811" s="84" t="s">
        <v>406</v>
      </c>
      <c r="BN1811" s="84" t="s">
        <v>70</v>
      </c>
      <c r="BO1811" s="84" t="s">
        <v>71</v>
      </c>
      <c r="BP1811" s="84" t="s">
        <v>122</v>
      </c>
      <c r="BQ1811" s="84" t="s">
        <v>163</v>
      </c>
    </row>
    <row r="1812" spans="1:69" ht="14.4" x14ac:dyDescent="0.3">
      <c r="A1812" s="40" t="str">
        <f t="shared" si="808"/>
        <v>2025-09-14</v>
      </c>
      <c r="B1812" s="40" t="str">
        <f t="shared" si="809"/>
        <v>SYD</v>
      </c>
      <c r="C1812" s="39" t="str">
        <f t="shared" si="810"/>
        <v>98812563633</v>
      </c>
      <c r="D1812" s="41" t="str">
        <f t="shared" si="811"/>
        <v>PKR253476589</v>
      </c>
      <c r="E1812" s="41" t="str">
        <f t="shared" si="812"/>
        <v>596421478383</v>
      </c>
      <c r="F1812" s="39" t="str">
        <f t="shared" si="813"/>
        <v>2256516</v>
      </c>
      <c r="G1812" s="39" t="str">
        <f t="shared" si="814"/>
        <v>WISE EXPRESS (CNC INTL)</v>
      </c>
      <c r="H1812" s="41" t="str">
        <f t="shared" si="815"/>
        <v>홍순영</v>
      </c>
      <c r="I1812" s="39" t="str">
        <f t="shared" si="816"/>
        <v>14579</v>
      </c>
      <c r="J1812" s="52" t="str">
        <f t="shared" si="817"/>
        <v/>
      </c>
      <c r="K1812" s="75">
        <f t="shared" si="818"/>
        <v>1</v>
      </c>
      <c r="L1812" s="76">
        <f t="shared" si="819"/>
        <v>4</v>
      </c>
      <c r="M1812" s="76">
        <f t="shared" si="820"/>
        <v>1E-3</v>
      </c>
      <c r="N1812" s="76">
        <f t="shared" si="821"/>
        <v>4</v>
      </c>
      <c r="O1812" s="42">
        <f t="shared" si="822"/>
        <v>4</v>
      </c>
      <c r="P1812" s="39" t="str">
        <f t="shared" si="823"/>
        <v>일반(목록배제,Normal-Manifest Exception)</v>
      </c>
      <c r="Q1812" s="72">
        <f t="shared" si="824"/>
        <v>126</v>
      </c>
      <c r="R1812" s="43" t="str">
        <f t="shared" si="825"/>
        <v>OZ602</v>
      </c>
      <c r="S1812" s="82" t="str">
        <f t="shared" si="826"/>
        <v/>
      </c>
      <c r="T1812" s="40">
        <f t="shared" si="827"/>
        <v>45914</v>
      </c>
      <c r="U1812" s="44">
        <v>2500</v>
      </c>
      <c r="V1812" s="44">
        <f t="shared" si="828"/>
        <v>0</v>
      </c>
      <c r="W1812" s="77">
        <f t="shared" si="829"/>
        <v>2500</v>
      </c>
      <c r="X1812" s="78">
        <f t="shared" si="830"/>
        <v>0</v>
      </c>
      <c r="Y1812" s="44" cm="1">
        <f t="array" ref="Y1812">_xlfn.IFNA(_xlfn.IFS(AND(Q1812&gt;=2000, Q1812&lt;3000), 10000, AND(Q1812&gt;=3000, Q1812&lt;4000), 15000, AND(Q1812&gt;=4000, Q1812&lt;5000), 20000, AND(Q1812&gt;=5000), 25000),0)</f>
        <v>0</v>
      </c>
      <c r="Z1812" s="91">
        <f t="shared" si="831"/>
        <v>300</v>
      </c>
      <c r="AA1812" s="44">
        <f t="shared" si="832"/>
        <v>0</v>
      </c>
      <c r="AB1812" s="44"/>
      <c r="AC1812" s="44"/>
      <c r="AD1812" s="44"/>
      <c r="AE1812" s="44">
        <f>VLOOKUP(O1812,정산업데이트!$A$6:$B$12,2,10)</f>
        <v>0</v>
      </c>
      <c r="AF1812" s="44"/>
      <c r="AG1812" s="79">
        <f t="shared" si="833"/>
        <v>300</v>
      </c>
      <c r="AH1812" s="80">
        <f t="shared" si="834"/>
        <v>2800</v>
      </c>
      <c r="AI1812" s="93"/>
      <c r="AJ1812" s="84" t="s">
        <v>10624</v>
      </c>
      <c r="AK1812" s="84" t="s">
        <v>73</v>
      </c>
      <c r="AL1812" s="84" t="s">
        <v>10625</v>
      </c>
      <c r="AM1812" s="84" t="s">
        <v>11389</v>
      </c>
      <c r="AN1812" s="84" t="s">
        <v>9955</v>
      </c>
      <c r="AO1812" s="84" t="s">
        <v>9956</v>
      </c>
      <c r="AP1812" s="84" t="s">
        <v>1467</v>
      </c>
      <c r="AQ1812" s="84" t="s">
        <v>122</v>
      </c>
      <c r="AR1812" s="85">
        <v>1</v>
      </c>
      <c r="AS1812" s="86">
        <v>4</v>
      </c>
      <c r="AT1812" s="86">
        <v>1E-3</v>
      </c>
      <c r="AU1812" s="86">
        <v>4</v>
      </c>
      <c r="AV1812" s="84" t="s">
        <v>8</v>
      </c>
      <c r="AW1812" s="86">
        <v>126</v>
      </c>
      <c r="AX1812" s="84" t="s">
        <v>68</v>
      </c>
      <c r="AY1812" s="84" t="s">
        <v>68</v>
      </c>
      <c r="AZ1812" s="84" t="s">
        <v>68</v>
      </c>
      <c r="BA1812" s="84" t="s">
        <v>68</v>
      </c>
      <c r="BB1812" s="84" t="s">
        <v>68</v>
      </c>
      <c r="BC1812" s="84" t="s">
        <v>405</v>
      </c>
      <c r="BD1812" s="84" t="s">
        <v>406</v>
      </c>
      <c r="BE1812" s="84" t="s">
        <v>662</v>
      </c>
      <c r="BF1812" s="84" t="s">
        <v>122</v>
      </c>
      <c r="BG1812" s="84" t="s">
        <v>69</v>
      </c>
      <c r="BH1812" s="92" t="s">
        <v>11390</v>
      </c>
      <c r="BI1812" s="84" t="s">
        <v>122</v>
      </c>
      <c r="BJ1812" s="84" t="s">
        <v>11391</v>
      </c>
      <c r="BK1812" s="84" t="s">
        <v>75</v>
      </c>
      <c r="BL1812" s="84" t="s">
        <v>122</v>
      </c>
      <c r="BM1812" s="84" t="s">
        <v>406</v>
      </c>
      <c r="BN1812" s="84" t="s">
        <v>70</v>
      </c>
      <c r="BO1812" s="84" t="s">
        <v>71</v>
      </c>
      <c r="BP1812" s="84" t="s">
        <v>122</v>
      </c>
      <c r="BQ1812" s="84" t="s">
        <v>163</v>
      </c>
    </row>
    <row r="1813" spans="1:69" ht="14.4" x14ac:dyDescent="0.3">
      <c r="A1813" s="40" t="str">
        <f t="shared" si="808"/>
        <v>2025-09-14</v>
      </c>
      <c r="B1813" s="40" t="str">
        <f t="shared" si="809"/>
        <v>SYD</v>
      </c>
      <c r="C1813" s="39" t="str">
        <f t="shared" si="810"/>
        <v>98812563633</v>
      </c>
      <c r="D1813" s="41" t="str">
        <f t="shared" si="811"/>
        <v>PKR253476590</v>
      </c>
      <c r="E1813" s="41" t="str">
        <f t="shared" si="812"/>
        <v>596421478394</v>
      </c>
      <c r="F1813" s="39" t="str">
        <f t="shared" si="813"/>
        <v>2256516</v>
      </c>
      <c r="G1813" s="39" t="str">
        <f t="shared" si="814"/>
        <v>WISE EXPRESS (CNC INTL)</v>
      </c>
      <c r="H1813" s="41" t="str">
        <f t="shared" si="815"/>
        <v>이인선</v>
      </c>
      <c r="I1813" s="39" t="str">
        <f t="shared" si="816"/>
        <v>12190</v>
      </c>
      <c r="J1813" s="52" t="str">
        <f t="shared" si="817"/>
        <v/>
      </c>
      <c r="K1813" s="75">
        <f t="shared" si="818"/>
        <v>1</v>
      </c>
      <c r="L1813" s="76">
        <f t="shared" si="819"/>
        <v>3</v>
      </c>
      <c r="M1813" s="76">
        <f t="shared" si="820"/>
        <v>1E-3</v>
      </c>
      <c r="N1813" s="76">
        <f t="shared" si="821"/>
        <v>3</v>
      </c>
      <c r="O1813" s="42">
        <f t="shared" si="822"/>
        <v>3</v>
      </c>
      <c r="P1813" s="39" t="str">
        <f t="shared" si="823"/>
        <v>일반(목록배제,Normal-Manifest Exception)</v>
      </c>
      <c r="Q1813" s="72">
        <f t="shared" si="824"/>
        <v>84</v>
      </c>
      <c r="R1813" s="43" t="str">
        <f t="shared" si="825"/>
        <v>OZ602</v>
      </c>
      <c r="S1813" s="82" t="str">
        <f t="shared" si="826"/>
        <v/>
      </c>
      <c r="T1813" s="40">
        <f t="shared" si="827"/>
        <v>45914</v>
      </c>
      <c r="U1813" s="44">
        <v>2500</v>
      </c>
      <c r="V1813" s="44">
        <f t="shared" si="828"/>
        <v>0</v>
      </c>
      <c r="W1813" s="77">
        <f t="shared" si="829"/>
        <v>2500</v>
      </c>
      <c r="X1813" s="78">
        <f t="shared" si="830"/>
        <v>0</v>
      </c>
      <c r="Y1813" s="44" cm="1">
        <f t="array" ref="Y1813">_xlfn.IFNA(_xlfn.IFS(AND(Q1813&gt;=2000, Q1813&lt;3000), 10000, AND(Q1813&gt;=3000, Q1813&lt;4000), 15000, AND(Q1813&gt;=4000, Q1813&lt;5000), 20000, AND(Q1813&gt;=5000), 25000),0)</f>
        <v>0</v>
      </c>
      <c r="Z1813" s="91">
        <f t="shared" si="831"/>
        <v>300</v>
      </c>
      <c r="AA1813" s="44">
        <f t="shared" si="832"/>
        <v>0</v>
      </c>
      <c r="AB1813" s="44"/>
      <c r="AC1813" s="44"/>
      <c r="AD1813" s="44"/>
      <c r="AE1813" s="44">
        <f>VLOOKUP(O1813,정산업데이트!$A$6:$B$12,2,10)</f>
        <v>0</v>
      </c>
      <c r="AF1813" s="44"/>
      <c r="AG1813" s="79">
        <f t="shared" si="833"/>
        <v>300</v>
      </c>
      <c r="AH1813" s="80">
        <f t="shared" si="834"/>
        <v>2800</v>
      </c>
      <c r="AI1813" s="93"/>
      <c r="AJ1813" s="84" t="s">
        <v>10624</v>
      </c>
      <c r="AK1813" s="84" t="s">
        <v>73</v>
      </c>
      <c r="AL1813" s="84" t="s">
        <v>10625</v>
      </c>
      <c r="AM1813" s="84" t="s">
        <v>11392</v>
      </c>
      <c r="AN1813" s="84" t="s">
        <v>11393</v>
      </c>
      <c r="AO1813" s="84" t="s">
        <v>11394</v>
      </c>
      <c r="AP1813" s="84" t="s">
        <v>1039</v>
      </c>
      <c r="AQ1813" s="84" t="s">
        <v>122</v>
      </c>
      <c r="AR1813" s="85">
        <v>1</v>
      </c>
      <c r="AS1813" s="86">
        <v>3</v>
      </c>
      <c r="AT1813" s="86">
        <v>1E-3</v>
      </c>
      <c r="AU1813" s="86">
        <v>3</v>
      </c>
      <c r="AV1813" s="84" t="s">
        <v>8</v>
      </c>
      <c r="AW1813" s="86">
        <v>84</v>
      </c>
      <c r="AX1813" s="84" t="s">
        <v>68</v>
      </c>
      <c r="AY1813" s="84" t="s">
        <v>68</v>
      </c>
      <c r="AZ1813" s="84" t="s">
        <v>68</v>
      </c>
      <c r="BA1813" s="84" t="s">
        <v>68</v>
      </c>
      <c r="BB1813" s="84" t="s">
        <v>68</v>
      </c>
      <c r="BC1813" s="84" t="s">
        <v>405</v>
      </c>
      <c r="BD1813" s="84" t="s">
        <v>406</v>
      </c>
      <c r="BE1813" s="84" t="s">
        <v>662</v>
      </c>
      <c r="BF1813" s="84" t="s">
        <v>122</v>
      </c>
      <c r="BG1813" s="84" t="s">
        <v>69</v>
      </c>
      <c r="BH1813" s="92" t="s">
        <v>11395</v>
      </c>
      <c r="BI1813" s="84" t="s">
        <v>122</v>
      </c>
      <c r="BJ1813" s="84" t="s">
        <v>11396</v>
      </c>
      <c r="BK1813" s="84" t="s">
        <v>75</v>
      </c>
      <c r="BL1813" s="84" t="s">
        <v>122</v>
      </c>
      <c r="BM1813" s="84" t="s">
        <v>406</v>
      </c>
      <c r="BN1813" s="84" t="s">
        <v>70</v>
      </c>
      <c r="BO1813" s="84" t="s">
        <v>71</v>
      </c>
      <c r="BP1813" s="84" t="s">
        <v>122</v>
      </c>
      <c r="BQ1813" s="84" t="s">
        <v>163</v>
      </c>
    </row>
    <row r="1814" spans="1:69" ht="14.4" x14ac:dyDescent="0.3">
      <c r="A1814" s="40" t="str">
        <f t="shared" si="808"/>
        <v>2025-09-14</v>
      </c>
      <c r="B1814" s="40" t="str">
        <f t="shared" si="809"/>
        <v>SYD</v>
      </c>
      <c r="C1814" s="39" t="str">
        <f t="shared" si="810"/>
        <v>98812563633</v>
      </c>
      <c r="D1814" s="41" t="str">
        <f t="shared" si="811"/>
        <v>PKR253476591</v>
      </c>
      <c r="E1814" s="41" t="str">
        <f t="shared" si="812"/>
        <v>596421478405</v>
      </c>
      <c r="F1814" s="39" t="str">
        <f t="shared" si="813"/>
        <v>2256516</v>
      </c>
      <c r="G1814" s="39" t="str">
        <f t="shared" si="814"/>
        <v>WISE EXPRESS (CNC INTL)</v>
      </c>
      <c r="H1814" s="41" t="str">
        <f t="shared" si="815"/>
        <v>송춘산</v>
      </c>
      <c r="I1814" s="39" t="str">
        <f t="shared" si="816"/>
        <v>10267</v>
      </c>
      <c r="J1814" s="52" t="str">
        <f t="shared" si="817"/>
        <v/>
      </c>
      <c r="K1814" s="75">
        <f t="shared" si="818"/>
        <v>1</v>
      </c>
      <c r="L1814" s="76">
        <f t="shared" si="819"/>
        <v>0.5</v>
      </c>
      <c r="M1814" s="76">
        <f t="shared" si="820"/>
        <v>1E-3</v>
      </c>
      <c r="N1814" s="76">
        <f t="shared" si="821"/>
        <v>0.5</v>
      </c>
      <c r="O1814" s="42">
        <f t="shared" si="822"/>
        <v>0.5</v>
      </c>
      <c r="P1814" s="39" t="str">
        <f t="shared" si="823"/>
        <v>일반(목록배제,Normal-Manifest Exception)</v>
      </c>
      <c r="Q1814" s="72">
        <f t="shared" si="824"/>
        <v>40</v>
      </c>
      <c r="R1814" s="43" t="str">
        <f t="shared" si="825"/>
        <v>OZ602</v>
      </c>
      <c r="S1814" s="82" t="str">
        <f t="shared" si="826"/>
        <v/>
      </c>
      <c r="T1814" s="40">
        <f t="shared" si="827"/>
        <v>45914</v>
      </c>
      <c r="U1814" s="44">
        <v>2500</v>
      </c>
      <c r="V1814" s="44">
        <f t="shared" si="828"/>
        <v>0</v>
      </c>
      <c r="W1814" s="77">
        <f t="shared" si="829"/>
        <v>2500</v>
      </c>
      <c r="X1814" s="78">
        <f t="shared" si="830"/>
        <v>0</v>
      </c>
      <c r="Y1814" s="44" cm="1">
        <f t="array" ref="Y1814">_xlfn.IFNA(_xlfn.IFS(AND(Q1814&gt;=2000, Q1814&lt;3000), 10000, AND(Q1814&gt;=3000, Q1814&lt;4000), 15000, AND(Q1814&gt;=4000, Q1814&lt;5000), 20000, AND(Q1814&gt;=5000), 25000),0)</f>
        <v>0</v>
      </c>
      <c r="Z1814" s="91">
        <f t="shared" si="831"/>
        <v>300</v>
      </c>
      <c r="AA1814" s="44">
        <f t="shared" si="832"/>
        <v>0</v>
      </c>
      <c r="AB1814" s="44"/>
      <c r="AC1814" s="44"/>
      <c r="AD1814" s="44"/>
      <c r="AE1814" s="44">
        <f>VLOOKUP(O1814,정산업데이트!$A$6:$B$12,2,10)</f>
        <v>0</v>
      </c>
      <c r="AF1814" s="44"/>
      <c r="AG1814" s="79">
        <f t="shared" si="833"/>
        <v>300</v>
      </c>
      <c r="AH1814" s="80">
        <f t="shared" si="834"/>
        <v>2800</v>
      </c>
      <c r="AI1814" s="93"/>
      <c r="AJ1814" s="84" t="s">
        <v>10624</v>
      </c>
      <c r="AK1814" s="84" t="s">
        <v>73</v>
      </c>
      <c r="AL1814" s="84" t="s">
        <v>10625</v>
      </c>
      <c r="AM1814" s="84" t="s">
        <v>11397</v>
      </c>
      <c r="AN1814" s="84" t="s">
        <v>11398</v>
      </c>
      <c r="AO1814" s="84" t="s">
        <v>11399</v>
      </c>
      <c r="AP1814" s="84" t="s">
        <v>11400</v>
      </c>
      <c r="AQ1814" s="84" t="s">
        <v>122</v>
      </c>
      <c r="AR1814" s="85">
        <v>1</v>
      </c>
      <c r="AS1814" s="86">
        <v>0.5</v>
      </c>
      <c r="AT1814" s="86">
        <v>1E-3</v>
      </c>
      <c r="AU1814" s="86">
        <v>0.5</v>
      </c>
      <c r="AV1814" s="84" t="s">
        <v>8</v>
      </c>
      <c r="AW1814" s="86">
        <v>40</v>
      </c>
      <c r="AX1814" s="84" t="s">
        <v>68</v>
      </c>
      <c r="AY1814" s="84" t="s">
        <v>68</v>
      </c>
      <c r="AZ1814" s="84" t="s">
        <v>68</v>
      </c>
      <c r="BA1814" s="84" t="s">
        <v>68</v>
      </c>
      <c r="BB1814" s="84" t="s">
        <v>68</v>
      </c>
      <c r="BC1814" s="84" t="s">
        <v>405</v>
      </c>
      <c r="BD1814" s="84" t="s">
        <v>406</v>
      </c>
      <c r="BE1814" s="84" t="s">
        <v>520</v>
      </c>
      <c r="BF1814" s="84" t="s">
        <v>122</v>
      </c>
      <c r="BG1814" s="84" t="s">
        <v>69</v>
      </c>
      <c r="BH1814" s="92" t="s">
        <v>11401</v>
      </c>
      <c r="BI1814" s="84" t="s">
        <v>122</v>
      </c>
      <c r="BJ1814" s="84" t="s">
        <v>11402</v>
      </c>
      <c r="BK1814" s="84" t="s">
        <v>75</v>
      </c>
      <c r="BL1814" s="84" t="s">
        <v>122</v>
      </c>
      <c r="BM1814" s="84" t="s">
        <v>406</v>
      </c>
      <c r="BN1814" s="84" t="s">
        <v>70</v>
      </c>
      <c r="BO1814" s="84" t="s">
        <v>71</v>
      </c>
      <c r="BP1814" s="84" t="s">
        <v>122</v>
      </c>
      <c r="BQ1814" s="84" t="s">
        <v>163</v>
      </c>
    </row>
    <row r="1815" spans="1:69" ht="14.4" customHeight="1" x14ac:dyDescent="0.3">
      <c r="A1815" s="40" t="str">
        <f t="shared" si="808"/>
        <v>2025-09-14</v>
      </c>
      <c r="B1815" s="40" t="str">
        <f t="shared" si="809"/>
        <v>SYD</v>
      </c>
      <c r="C1815" s="39" t="str">
        <f t="shared" si="810"/>
        <v>98812563633</v>
      </c>
      <c r="D1815" s="41" t="str">
        <f t="shared" si="811"/>
        <v>PKR253476593</v>
      </c>
      <c r="E1815" s="41" t="str">
        <f t="shared" si="812"/>
        <v>596421478416</v>
      </c>
      <c r="F1815" s="39" t="str">
        <f t="shared" si="813"/>
        <v>2256516</v>
      </c>
      <c r="G1815" s="39" t="str">
        <f t="shared" si="814"/>
        <v>WISE EXPRESS (CNC INTL)</v>
      </c>
      <c r="H1815" s="41" t="str">
        <f t="shared" si="815"/>
        <v>이정우</v>
      </c>
      <c r="I1815" s="39" t="str">
        <f t="shared" si="816"/>
        <v>17555</v>
      </c>
      <c r="J1815" s="52" t="str">
        <f t="shared" si="817"/>
        <v/>
      </c>
      <c r="K1815" s="75">
        <f t="shared" si="818"/>
        <v>1</v>
      </c>
      <c r="L1815" s="76">
        <f t="shared" si="819"/>
        <v>0.5</v>
      </c>
      <c r="M1815" s="76">
        <f t="shared" si="820"/>
        <v>1E-3</v>
      </c>
      <c r="N1815" s="76">
        <f t="shared" si="821"/>
        <v>0.5</v>
      </c>
      <c r="O1815" s="42">
        <f t="shared" si="822"/>
        <v>0.5</v>
      </c>
      <c r="P1815" s="39" t="str">
        <f t="shared" si="823"/>
        <v>일반(목록배제,Normal-Manifest Exception)</v>
      </c>
      <c r="Q1815" s="72">
        <f t="shared" si="824"/>
        <v>36</v>
      </c>
      <c r="R1815" s="43" t="str">
        <f t="shared" si="825"/>
        <v>OZ602</v>
      </c>
      <c r="S1815" s="82" t="str">
        <f t="shared" si="826"/>
        <v/>
      </c>
      <c r="T1815" s="40">
        <f t="shared" si="827"/>
        <v>45914</v>
      </c>
      <c r="U1815" s="44">
        <v>2500</v>
      </c>
      <c r="V1815" s="44">
        <f t="shared" si="828"/>
        <v>0</v>
      </c>
      <c r="W1815" s="77">
        <f t="shared" si="829"/>
        <v>2500</v>
      </c>
      <c r="X1815" s="78">
        <f t="shared" si="830"/>
        <v>0</v>
      </c>
      <c r="Y1815" s="44" cm="1">
        <f t="array" ref="Y1815">_xlfn.IFNA(_xlfn.IFS(AND(Q1815&gt;=2000, Q1815&lt;3000), 10000, AND(Q1815&gt;=3000, Q1815&lt;4000), 15000, AND(Q1815&gt;=4000, Q1815&lt;5000), 20000, AND(Q1815&gt;=5000), 25000),0)</f>
        <v>0</v>
      </c>
      <c r="Z1815" s="91">
        <f t="shared" si="831"/>
        <v>300</v>
      </c>
      <c r="AA1815" s="44">
        <f t="shared" si="832"/>
        <v>0</v>
      </c>
      <c r="AB1815" s="44"/>
      <c r="AC1815" s="44"/>
      <c r="AD1815" s="44"/>
      <c r="AE1815" s="44">
        <f>VLOOKUP(O1815,정산업데이트!$A$6:$B$12,2,10)</f>
        <v>0</v>
      </c>
      <c r="AF1815" s="44"/>
      <c r="AG1815" s="79">
        <f t="shared" si="833"/>
        <v>300</v>
      </c>
      <c r="AH1815" s="80">
        <f t="shared" si="834"/>
        <v>2800</v>
      </c>
      <c r="AI1815" s="93"/>
      <c r="AJ1815" s="84" t="s">
        <v>10624</v>
      </c>
      <c r="AK1815" s="84" t="s">
        <v>73</v>
      </c>
      <c r="AL1815" s="84" t="s">
        <v>10625</v>
      </c>
      <c r="AM1815" s="84" t="s">
        <v>11403</v>
      </c>
      <c r="AN1815" s="84" t="s">
        <v>599</v>
      </c>
      <c r="AO1815" s="84" t="s">
        <v>11404</v>
      </c>
      <c r="AP1815" s="84" t="s">
        <v>11405</v>
      </c>
      <c r="AQ1815" s="84" t="s">
        <v>122</v>
      </c>
      <c r="AR1815" s="85">
        <v>1</v>
      </c>
      <c r="AS1815" s="86">
        <v>0.5</v>
      </c>
      <c r="AT1815" s="86">
        <v>1E-3</v>
      </c>
      <c r="AU1815" s="86">
        <v>0.5</v>
      </c>
      <c r="AV1815" s="84" t="s">
        <v>8</v>
      </c>
      <c r="AW1815" s="86">
        <v>36</v>
      </c>
      <c r="AX1815" s="84" t="s">
        <v>68</v>
      </c>
      <c r="AY1815" s="84" t="s">
        <v>68</v>
      </c>
      <c r="AZ1815" s="84" t="s">
        <v>68</v>
      </c>
      <c r="BA1815" s="84" t="s">
        <v>68</v>
      </c>
      <c r="BB1815" s="84" t="s">
        <v>68</v>
      </c>
      <c r="BC1815" s="84" t="s">
        <v>405</v>
      </c>
      <c r="BD1815" s="84" t="s">
        <v>406</v>
      </c>
      <c r="BE1815" s="84" t="s">
        <v>520</v>
      </c>
      <c r="BF1815" s="84" t="s">
        <v>122</v>
      </c>
      <c r="BG1815" s="84" t="s">
        <v>69</v>
      </c>
      <c r="BH1815" s="92" t="s">
        <v>11406</v>
      </c>
      <c r="BI1815" s="84" t="s">
        <v>122</v>
      </c>
      <c r="BJ1815" s="84" t="s">
        <v>11407</v>
      </c>
      <c r="BK1815" s="84" t="s">
        <v>75</v>
      </c>
      <c r="BL1815" s="84" t="s">
        <v>122</v>
      </c>
      <c r="BM1815" s="84" t="s">
        <v>406</v>
      </c>
      <c r="BN1815" s="84" t="s">
        <v>70</v>
      </c>
      <c r="BO1815" s="84" t="s">
        <v>71</v>
      </c>
      <c r="BP1815" s="84" t="s">
        <v>122</v>
      </c>
      <c r="BQ1815" s="84" t="s">
        <v>163</v>
      </c>
    </row>
    <row r="1816" spans="1:69" ht="14.4" x14ac:dyDescent="0.3">
      <c r="A1816" s="40" t="str">
        <f t="shared" si="808"/>
        <v>2025-09-14</v>
      </c>
      <c r="B1816" s="40" t="str">
        <f t="shared" si="809"/>
        <v>SYD</v>
      </c>
      <c r="C1816" s="39" t="str">
        <f t="shared" si="810"/>
        <v>98812563633</v>
      </c>
      <c r="D1816" s="41" t="str">
        <f t="shared" si="811"/>
        <v>PKR253476594</v>
      </c>
      <c r="E1816" s="41" t="str">
        <f t="shared" si="812"/>
        <v>596421478420</v>
      </c>
      <c r="F1816" s="39" t="str">
        <f t="shared" si="813"/>
        <v>2256516</v>
      </c>
      <c r="G1816" s="39" t="str">
        <f t="shared" si="814"/>
        <v>WISE EXPRESS (CNC INTL)</v>
      </c>
      <c r="H1816" s="41" t="str">
        <f t="shared" si="815"/>
        <v>박혁</v>
      </c>
      <c r="I1816" s="39" t="str">
        <f t="shared" si="816"/>
        <v>59684</v>
      </c>
      <c r="J1816" s="52" t="str">
        <f t="shared" si="817"/>
        <v/>
      </c>
      <c r="K1816" s="75">
        <f t="shared" si="818"/>
        <v>1</v>
      </c>
      <c r="L1816" s="76">
        <f t="shared" si="819"/>
        <v>0.5</v>
      </c>
      <c r="M1816" s="76">
        <f t="shared" si="820"/>
        <v>1E-3</v>
      </c>
      <c r="N1816" s="76">
        <f t="shared" si="821"/>
        <v>0.5</v>
      </c>
      <c r="O1816" s="42">
        <f t="shared" si="822"/>
        <v>0.5</v>
      </c>
      <c r="P1816" s="39" t="str">
        <f t="shared" si="823"/>
        <v>일반(목록배제,Normal-Manifest Exception)</v>
      </c>
      <c r="Q1816" s="72">
        <f t="shared" si="824"/>
        <v>21</v>
      </c>
      <c r="R1816" s="43" t="str">
        <f t="shared" si="825"/>
        <v>OZ602</v>
      </c>
      <c r="S1816" s="82" t="str">
        <f t="shared" si="826"/>
        <v/>
      </c>
      <c r="T1816" s="40">
        <f t="shared" si="827"/>
        <v>45914</v>
      </c>
      <c r="U1816" s="44">
        <v>2500</v>
      </c>
      <c r="V1816" s="44">
        <f t="shared" si="828"/>
        <v>0</v>
      </c>
      <c r="W1816" s="77">
        <f t="shared" si="829"/>
        <v>2500</v>
      </c>
      <c r="X1816" s="78">
        <f t="shared" si="830"/>
        <v>0</v>
      </c>
      <c r="Y1816" s="44" cm="1">
        <f t="array" ref="Y1816">_xlfn.IFNA(_xlfn.IFS(AND(Q1816&gt;=2000, Q1816&lt;3000), 10000, AND(Q1816&gt;=3000, Q1816&lt;4000), 15000, AND(Q1816&gt;=4000, Q1816&lt;5000), 20000, AND(Q1816&gt;=5000), 25000),0)</f>
        <v>0</v>
      </c>
      <c r="Z1816" s="91">
        <f t="shared" si="831"/>
        <v>300</v>
      </c>
      <c r="AA1816" s="44">
        <f t="shared" si="832"/>
        <v>0</v>
      </c>
      <c r="AB1816" s="44"/>
      <c r="AC1816" s="44"/>
      <c r="AD1816" s="44"/>
      <c r="AE1816" s="44">
        <f>VLOOKUP(O1816,정산업데이트!$A$6:$B$12,2,10)</f>
        <v>0</v>
      </c>
      <c r="AF1816" s="44"/>
      <c r="AG1816" s="79">
        <f t="shared" si="833"/>
        <v>300</v>
      </c>
      <c r="AH1816" s="80">
        <f t="shared" si="834"/>
        <v>2800</v>
      </c>
      <c r="AI1816" s="93"/>
      <c r="AJ1816" s="84" t="s">
        <v>10624</v>
      </c>
      <c r="AK1816" s="84" t="s">
        <v>73</v>
      </c>
      <c r="AL1816" s="84" t="s">
        <v>10625</v>
      </c>
      <c r="AM1816" s="84" t="s">
        <v>11408</v>
      </c>
      <c r="AN1816" s="84" t="s">
        <v>11409</v>
      </c>
      <c r="AO1816" s="84" t="s">
        <v>11410</v>
      </c>
      <c r="AP1816" s="84" t="s">
        <v>8179</v>
      </c>
      <c r="AQ1816" s="84" t="s">
        <v>122</v>
      </c>
      <c r="AR1816" s="85">
        <v>1</v>
      </c>
      <c r="AS1816" s="86">
        <v>0.5</v>
      </c>
      <c r="AT1816" s="86">
        <v>1E-3</v>
      </c>
      <c r="AU1816" s="86">
        <v>0.5</v>
      </c>
      <c r="AV1816" s="84" t="s">
        <v>8</v>
      </c>
      <c r="AW1816" s="86">
        <v>21</v>
      </c>
      <c r="AX1816" s="84" t="s">
        <v>68</v>
      </c>
      <c r="AY1816" s="84" t="s">
        <v>68</v>
      </c>
      <c r="AZ1816" s="84" t="s">
        <v>68</v>
      </c>
      <c r="BA1816" s="84" t="s">
        <v>68</v>
      </c>
      <c r="BB1816" s="84" t="s">
        <v>68</v>
      </c>
      <c r="BC1816" s="84" t="s">
        <v>405</v>
      </c>
      <c r="BD1816" s="84" t="s">
        <v>406</v>
      </c>
      <c r="BE1816" s="84" t="s">
        <v>466</v>
      </c>
      <c r="BF1816" s="84" t="s">
        <v>122</v>
      </c>
      <c r="BG1816" s="84" t="s">
        <v>69</v>
      </c>
      <c r="BH1816" s="92" t="s">
        <v>11411</v>
      </c>
      <c r="BI1816" s="84" t="s">
        <v>122</v>
      </c>
      <c r="BJ1816" s="84" t="s">
        <v>11412</v>
      </c>
      <c r="BK1816" s="84" t="s">
        <v>75</v>
      </c>
      <c r="BL1816" s="84" t="s">
        <v>122</v>
      </c>
      <c r="BM1816" s="84" t="s">
        <v>406</v>
      </c>
      <c r="BN1816" s="84" t="s">
        <v>70</v>
      </c>
      <c r="BO1816" s="84" t="s">
        <v>71</v>
      </c>
      <c r="BP1816" s="84" t="s">
        <v>122</v>
      </c>
      <c r="BQ1816" s="84" t="s">
        <v>163</v>
      </c>
    </row>
    <row r="1817" spans="1:69" ht="14.4" x14ac:dyDescent="0.3">
      <c r="A1817" s="40" t="str">
        <f t="shared" si="808"/>
        <v>2025-09-14</v>
      </c>
      <c r="B1817" s="40" t="str">
        <f t="shared" si="809"/>
        <v>SYD</v>
      </c>
      <c r="C1817" s="39" t="str">
        <f t="shared" si="810"/>
        <v>98812563633</v>
      </c>
      <c r="D1817" s="41" t="str">
        <f t="shared" si="811"/>
        <v>PKR253476595</v>
      </c>
      <c r="E1817" s="41" t="str">
        <f t="shared" si="812"/>
        <v>596421478431</v>
      </c>
      <c r="F1817" s="39" t="str">
        <f t="shared" si="813"/>
        <v>2256516</v>
      </c>
      <c r="G1817" s="39" t="str">
        <f t="shared" si="814"/>
        <v>WISE EXPRESS (CNC INTL)</v>
      </c>
      <c r="H1817" s="41" t="str">
        <f t="shared" si="815"/>
        <v>최한희</v>
      </c>
      <c r="I1817" s="39" t="str">
        <f t="shared" si="816"/>
        <v>61507</v>
      </c>
      <c r="J1817" s="52" t="str">
        <f t="shared" si="817"/>
        <v/>
      </c>
      <c r="K1817" s="75">
        <f t="shared" si="818"/>
        <v>1</v>
      </c>
      <c r="L1817" s="76">
        <f t="shared" si="819"/>
        <v>0.5</v>
      </c>
      <c r="M1817" s="76">
        <f t="shared" si="820"/>
        <v>1E-3</v>
      </c>
      <c r="N1817" s="76">
        <f t="shared" si="821"/>
        <v>0.5</v>
      </c>
      <c r="O1817" s="42">
        <f t="shared" si="822"/>
        <v>0.5</v>
      </c>
      <c r="P1817" s="39" t="str">
        <f t="shared" si="823"/>
        <v>일반(목록배제,Normal-Manifest Exception)</v>
      </c>
      <c r="Q1817" s="72">
        <f t="shared" si="824"/>
        <v>36</v>
      </c>
      <c r="R1817" s="43" t="str">
        <f t="shared" si="825"/>
        <v>OZ602</v>
      </c>
      <c r="S1817" s="82" t="str">
        <f t="shared" si="826"/>
        <v/>
      </c>
      <c r="T1817" s="40">
        <f t="shared" si="827"/>
        <v>45914</v>
      </c>
      <c r="U1817" s="44">
        <v>2500</v>
      </c>
      <c r="V1817" s="44">
        <f t="shared" si="828"/>
        <v>0</v>
      </c>
      <c r="W1817" s="77">
        <f t="shared" si="829"/>
        <v>2500</v>
      </c>
      <c r="X1817" s="78">
        <f t="shared" si="830"/>
        <v>0</v>
      </c>
      <c r="Y1817" s="44" cm="1">
        <f t="array" ref="Y1817">_xlfn.IFNA(_xlfn.IFS(AND(Q1817&gt;=2000, Q1817&lt;3000), 10000, AND(Q1817&gt;=3000, Q1817&lt;4000), 15000, AND(Q1817&gt;=4000, Q1817&lt;5000), 20000, AND(Q1817&gt;=5000), 25000),0)</f>
        <v>0</v>
      </c>
      <c r="Z1817" s="91">
        <f t="shared" si="831"/>
        <v>300</v>
      </c>
      <c r="AA1817" s="44">
        <f t="shared" si="832"/>
        <v>0</v>
      </c>
      <c r="AB1817" s="44"/>
      <c r="AC1817" s="44"/>
      <c r="AD1817" s="44"/>
      <c r="AE1817" s="44">
        <f>VLOOKUP(O1817,정산업데이트!$A$6:$B$12,2,10)</f>
        <v>0</v>
      </c>
      <c r="AF1817" s="44"/>
      <c r="AG1817" s="79">
        <f t="shared" si="833"/>
        <v>300</v>
      </c>
      <c r="AH1817" s="80">
        <f t="shared" si="834"/>
        <v>2800</v>
      </c>
      <c r="AI1817" s="93"/>
      <c r="AJ1817" s="84" t="s">
        <v>10624</v>
      </c>
      <c r="AK1817" s="84" t="s">
        <v>73</v>
      </c>
      <c r="AL1817" s="84" t="s">
        <v>10625</v>
      </c>
      <c r="AM1817" s="84" t="s">
        <v>11413</v>
      </c>
      <c r="AN1817" s="84" t="s">
        <v>10760</v>
      </c>
      <c r="AO1817" s="84" t="s">
        <v>11414</v>
      </c>
      <c r="AP1817" s="84" t="s">
        <v>11415</v>
      </c>
      <c r="AQ1817" s="84" t="s">
        <v>122</v>
      </c>
      <c r="AR1817" s="85">
        <v>1</v>
      </c>
      <c r="AS1817" s="86">
        <v>0.5</v>
      </c>
      <c r="AT1817" s="86">
        <v>1E-3</v>
      </c>
      <c r="AU1817" s="86">
        <v>0.5</v>
      </c>
      <c r="AV1817" s="84" t="s">
        <v>8</v>
      </c>
      <c r="AW1817" s="86">
        <v>36</v>
      </c>
      <c r="AX1817" s="84" t="s">
        <v>68</v>
      </c>
      <c r="AY1817" s="84" t="s">
        <v>68</v>
      </c>
      <c r="AZ1817" s="84" t="s">
        <v>68</v>
      </c>
      <c r="BA1817" s="84" t="s">
        <v>68</v>
      </c>
      <c r="BB1817" s="84" t="s">
        <v>68</v>
      </c>
      <c r="BC1817" s="84" t="s">
        <v>405</v>
      </c>
      <c r="BD1817" s="84" t="s">
        <v>406</v>
      </c>
      <c r="BE1817" s="84" t="s">
        <v>520</v>
      </c>
      <c r="BF1817" s="84" t="s">
        <v>122</v>
      </c>
      <c r="BG1817" s="84" t="s">
        <v>69</v>
      </c>
      <c r="BH1817" s="92" t="s">
        <v>11416</v>
      </c>
      <c r="BI1817" s="84" t="s">
        <v>122</v>
      </c>
      <c r="BJ1817" s="84" t="s">
        <v>11417</v>
      </c>
      <c r="BK1817" s="84" t="s">
        <v>75</v>
      </c>
      <c r="BL1817" s="84" t="s">
        <v>122</v>
      </c>
      <c r="BM1817" s="84" t="s">
        <v>406</v>
      </c>
      <c r="BN1817" s="84" t="s">
        <v>70</v>
      </c>
      <c r="BO1817" s="84" t="s">
        <v>71</v>
      </c>
      <c r="BP1817" s="84" t="s">
        <v>122</v>
      </c>
      <c r="BQ1817" s="84" t="s">
        <v>163</v>
      </c>
    </row>
    <row r="1818" spans="1:69" ht="14.4" x14ac:dyDescent="0.3">
      <c r="A1818" s="40" t="str">
        <f t="shared" si="808"/>
        <v>2025-09-14</v>
      </c>
      <c r="B1818" s="40" t="str">
        <f t="shared" si="809"/>
        <v>SYD</v>
      </c>
      <c r="C1818" s="39" t="str">
        <f t="shared" si="810"/>
        <v>98812563633</v>
      </c>
      <c r="D1818" s="41" t="str">
        <f t="shared" si="811"/>
        <v>PKR253476596</v>
      </c>
      <c r="E1818" s="41" t="str">
        <f t="shared" si="812"/>
        <v>596421478442</v>
      </c>
      <c r="F1818" s="39" t="str">
        <f t="shared" si="813"/>
        <v>2256516</v>
      </c>
      <c r="G1818" s="39" t="str">
        <f t="shared" si="814"/>
        <v>WISE EXPRESS (CNC INTL)</v>
      </c>
      <c r="H1818" s="41" t="str">
        <f t="shared" si="815"/>
        <v>구서연</v>
      </c>
      <c r="I1818" s="39" t="str">
        <f t="shared" si="816"/>
        <v>14325</v>
      </c>
      <c r="J1818" s="52" t="str">
        <f t="shared" si="817"/>
        <v/>
      </c>
      <c r="K1818" s="75">
        <f t="shared" si="818"/>
        <v>1</v>
      </c>
      <c r="L1818" s="76">
        <f t="shared" si="819"/>
        <v>1</v>
      </c>
      <c r="M1818" s="76">
        <f t="shared" si="820"/>
        <v>1E-3</v>
      </c>
      <c r="N1818" s="76">
        <f t="shared" si="821"/>
        <v>1</v>
      </c>
      <c r="O1818" s="42">
        <f t="shared" si="822"/>
        <v>1</v>
      </c>
      <c r="P1818" s="39" t="str">
        <f t="shared" si="823"/>
        <v>일반(목록배제,Normal-Manifest Exception)</v>
      </c>
      <c r="Q1818" s="72">
        <f t="shared" si="824"/>
        <v>58</v>
      </c>
      <c r="R1818" s="43" t="str">
        <f t="shared" si="825"/>
        <v>OZ602</v>
      </c>
      <c r="S1818" s="82" t="str">
        <f t="shared" si="826"/>
        <v/>
      </c>
      <c r="T1818" s="40">
        <f t="shared" si="827"/>
        <v>45914</v>
      </c>
      <c r="U1818" s="44">
        <v>2500</v>
      </c>
      <c r="V1818" s="44">
        <f t="shared" si="828"/>
        <v>0</v>
      </c>
      <c r="W1818" s="77">
        <f t="shared" si="829"/>
        <v>2500</v>
      </c>
      <c r="X1818" s="78">
        <f t="shared" si="830"/>
        <v>0</v>
      </c>
      <c r="Y1818" s="44" cm="1">
        <f t="array" ref="Y1818">_xlfn.IFNA(_xlfn.IFS(AND(Q1818&gt;=2000, Q1818&lt;3000), 10000, AND(Q1818&gt;=3000, Q1818&lt;4000), 15000, AND(Q1818&gt;=4000, Q1818&lt;5000), 20000, AND(Q1818&gt;=5000), 25000),0)</f>
        <v>0</v>
      </c>
      <c r="Z1818" s="91">
        <f t="shared" si="831"/>
        <v>300</v>
      </c>
      <c r="AA1818" s="44">
        <f t="shared" si="832"/>
        <v>0</v>
      </c>
      <c r="AB1818" s="44"/>
      <c r="AC1818" s="44"/>
      <c r="AD1818" s="44"/>
      <c r="AE1818" s="44">
        <f>VLOOKUP(O1818,정산업데이트!$A$6:$B$12,2,10)</f>
        <v>0</v>
      </c>
      <c r="AF1818" s="44"/>
      <c r="AG1818" s="79">
        <f t="shared" si="833"/>
        <v>300</v>
      </c>
      <c r="AH1818" s="80">
        <f t="shared" si="834"/>
        <v>2800</v>
      </c>
      <c r="AI1818" s="93"/>
      <c r="AJ1818" s="84" t="s">
        <v>10624</v>
      </c>
      <c r="AK1818" s="84" t="s">
        <v>73</v>
      </c>
      <c r="AL1818" s="84" t="s">
        <v>10625</v>
      </c>
      <c r="AM1818" s="84" t="s">
        <v>11418</v>
      </c>
      <c r="AN1818" s="84" t="s">
        <v>11419</v>
      </c>
      <c r="AO1818" s="84" t="s">
        <v>11420</v>
      </c>
      <c r="AP1818" s="84" t="s">
        <v>11421</v>
      </c>
      <c r="AQ1818" s="84" t="s">
        <v>122</v>
      </c>
      <c r="AR1818" s="85">
        <v>1</v>
      </c>
      <c r="AS1818" s="86">
        <v>1</v>
      </c>
      <c r="AT1818" s="86">
        <v>1E-3</v>
      </c>
      <c r="AU1818" s="86">
        <v>1</v>
      </c>
      <c r="AV1818" s="84" t="s">
        <v>8</v>
      </c>
      <c r="AW1818" s="86">
        <v>58</v>
      </c>
      <c r="AX1818" s="84" t="s">
        <v>68</v>
      </c>
      <c r="AY1818" s="84" t="s">
        <v>68</v>
      </c>
      <c r="AZ1818" s="84" t="s">
        <v>68</v>
      </c>
      <c r="BA1818" s="84" t="s">
        <v>68</v>
      </c>
      <c r="BB1818" s="84" t="s">
        <v>68</v>
      </c>
      <c r="BC1818" s="84" t="s">
        <v>405</v>
      </c>
      <c r="BD1818" s="84" t="s">
        <v>406</v>
      </c>
      <c r="BE1818" s="84" t="s">
        <v>520</v>
      </c>
      <c r="BF1818" s="84" t="s">
        <v>122</v>
      </c>
      <c r="BG1818" s="84" t="s">
        <v>69</v>
      </c>
      <c r="BH1818" s="92" t="s">
        <v>11422</v>
      </c>
      <c r="BI1818" s="84" t="s">
        <v>122</v>
      </c>
      <c r="BJ1818" s="84" t="s">
        <v>11423</v>
      </c>
      <c r="BK1818" s="84" t="s">
        <v>75</v>
      </c>
      <c r="BL1818" s="84" t="s">
        <v>122</v>
      </c>
      <c r="BM1818" s="84" t="s">
        <v>406</v>
      </c>
      <c r="BN1818" s="84" t="s">
        <v>70</v>
      </c>
      <c r="BO1818" s="84" t="s">
        <v>71</v>
      </c>
      <c r="BP1818" s="84" t="s">
        <v>122</v>
      </c>
      <c r="BQ1818" s="84" t="s">
        <v>163</v>
      </c>
    </row>
    <row r="1819" spans="1:69" ht="14.4" x14ac:dyDescent="0.3">
      <c r="A1819" s="40" t="str">
        <f t="shared" si="808"/>
        <v>2025-09-14</v>
      </c>
      <c r="B1819" s="40" t="str">
        <f t="shared" si="809"/>
        <v>SYD</v>
      </c>
      <c r="C1819" s="39" t="str">
        <f t="shared" si="810"/>
        <v>98812563633</v>
      </c>
      <c r="D1819" s="41" t="str">
        <f t="shared" si="811"/>
        <v>PKR253476597</v>
      </c>
      <c r="E1819" s="41" t="str">
        <f t="shared" si="812"/>
        <v>596421478453</v>
      </c>
      <c r="F1819" s="39" t="str">
        <f t="shared" si="813"/>
        <v>2256516</v>
      </c>
      <c r="G1819" s="39" t="str">
        <f t="shared" si="814"/>
        <v>WISE EXPRESS (CNC INTL)</v>
      </c>
      <c r="H1819" s="41" t="str">
        <f t="shared" si="815"/>
        <v>이재율</v>
      </c>
      <c r="I1819" s="39" t="str">
        <f t="shared" si="816"/>
        <v>40022</v>
      </c>
      <c r="J1819" s="52" t="str">
        <f t="shared" si="817"/>
        <v/>
      </c>
      <c r="K1819" s="75">
        <f t="shared" si="818"/>
        <v>1</v>
      </c>
      <c r="L1819" s="76">
        <f t="shared" si="819"/>
        <v>0.5</v>
      </c>
      <c r="M1819" s="76">
        <f t="shared" si="820"/>
        <v>1E-3</v>
      </c>
      <c r="N1819" s="76">
        <f t="shared" si="821"/>
        <v>0.5</v>
      </c>
      <c r="O1819" s="42">
        <f t="shared" si="822"/>
        <v>0.5</v>
      </c>
      <c r="P1819" s="39" t="str">
        <f t="shared" si="823"/>
        <v>일반(목록배제,Normal-Manifest Exception)</v>
      </c>
      <c r="Q1819" s="72">
        <f t="shared" si="824"/>
        <v>18</v>
      </c>
      <c r="R1819" s="43" t="str">
        <f t="shared" si="825"/>
        <v>OZ602</v>
      </c>
      <c r="S1819" s="82" t="str">
        <f t="shared" si="826"/>
        <v/>
      </c>
      <c r="T1819" s="40">
        <f t="shared" si="827"/>
        <v>45914</v>
      </c>
      <c r="U1819" s="44">
        <v>2500</v>
      </c>
      <c r="V1819" s="44">
        <f t="shared" si="828"/>
        <v>0</v>
      </c>
      <c r="W1819" s="77">
        <f t="shared" si="829"/>
        <v>2500</v>
      </c>
      <c r="X1819" s="78">
        <f t="shared" si="830"/>
        <v>0</v>
      </c>
      <c r="Y1819" s="44" cm="1">
        <f t="array" ref="Y1819">_xlfn.IFNA(_xlfn.IFS(AND(Q1819&gt;=2000, Q1819&lt;3000), 10000, AND(Q1819&gt;=3000, Q1819&lt;4000), 15000, AND(Q1819&gt;=4000, Q1819&lt;5000), 20000, AND(Q1819&gt;=5000), 25000),0)</f>
        <v>0</v>
      </c>
      <c r="Z1819" s="91">
        <f t="shared" si="831"/>
        <v>300</v>
      </c>
      <c r="AA1819" s="44">
        <f t="shared" si="832"/>
        <v>0</v>
      </c>
      <c r="AB1819" s="44"/>
      <c r="AC1819" s="44"/>
      <c r="AD1819" s="44"/>
      <c r="AE1819" s="44">
        <f>VLOOKUP(O1819,정산업데이트!$A$6:$B$12,2,10)</f>
        <v>0</v>
      </c>
      <c r="AF1819" s="44"/>
      <c r="AG1819" s="79">
        <f t="shared" si="833"/>
        <v>300</v>
      </c>
      <c r="AH1819" s="80">
        <f t="shared" si="834"/>
        <v>2800</v>
      </c>
      <c r="AI1819" s="93"/>
      <c r="AJ1819" s="84" t="s">
        <v>10624</v>
      </c>
      <c r="AK1819" s="84" t="s">
        <v>73</v>
      </c>
      <c r="AL1819" s="84" t="s">
        <v>10625</v>
      </c>
      <c r="AM1819" s="84" t="s">
        <v>11424</v>
      </c>
      <c r="AN1819" s="84" t="s">
        <v>11425</v>
      </c>
      <c r="AO1819" s="84" t="s">
        <v>11426</v>
      </c>
      <c r="AP1819" s="84" t="s">
        <v>11427</v>
      </c>
      <c r="AQ1819" s="84" t="s">
        <v>122</v>
      </c>
      <c r="AR1819" s="85">
        <v>1</v>
      </c>
      <c r="AS1819" s="86">
        <v>0.5</v>
      </c>
      <c r="AT1819" s="86">
        <v>1E-3</v>
      </c>
      <c r="AU1819" s="86">
        <v>0.5</v>
      </c>
      <c r="AV1819" s="84" t="s">
        <v>8</v>
      </c>
      <c r="AW1819" s="86">
        <v>18</v>
      </c>
      <c r="AX1819" s="84" t="s">
        <v>68</v>
      </c>
      <c r="AY1819" s="84" t="s">
        <v>68</v>
      </c>
      <c r="AZ1819" s="84" t="s">
        <v>68</v>
      </c>
      <c r="BA1819" s="84" t="s">
        <v>68</v>
      </c>
      <c r="BB1819" s="84" t="s">
        <v>68</v>
      </c>
      <c r="BC1819" s="84" t="s">
        <v>405</v>
      </c>
      <c r="BD1819" s="84" t="s">
        <v>406</v>
      </c>
      <c r="BE1819" s="84" t="s">
        <v>407</v>
      </c>
      <c r="BF1819" s="84" t="s">
        <v>122</v>
      </c>
      <c r="BG1819" s="84" t="s">
        <v>69</v>
      </c>
      <c r="BH1819" s="92" t="s">
        <v>11428</v>
      </c>
      <c r="BI1819" s="84" t="s">
        <v>122</v>
      </c>
      <c r="BJ1819" s="84" t="s">
        <v>11429</v>
      </c>
      <c r="BK1819" s="84" t="s">
        <v>75</v>
      </c>
      <c r="BL1819" s="84" t="s">
        <v>122</v>
      </c>
      <c r="BM1819" s="84" t="s">
        <v>406</v>
      </c>
      <c r="BN1819" s="84" t="s">
        <v>70</v>
      </c>
      <c r="BO1819" s="84" t="s">
        <v>71</v>
      </c>
      <c r="BP1819" s="84" t="s">
        <v>122</v>
      </c>
      <c r="BQ1819" s="84" t="s">
        <v>163</v>
      </c>
    </row>
    <row r="1820" spans="1:69" ht="14.4" x14ac:dyDescent="0.3">
      <c r="A1820" s="40" t="str">
        <f t="shared" si="808"/>
        <v>2025-09-14</v>
      </c>
      <c r="B1820" s="40" t="str">
        <f t="shared" si="809"/>
        <v>SYD</v>
      </c>
      <c r="C1820" s="39" t="str">
        <f t="shared" si="810"/>
        <v>98812563633</v>
      </c>
      <c r="D1820" s="41" t="str">
        <f t="shared" si="811"/>
        <v>PKR253531862</v>
      </c>
      <c r="E1820" s="41" t="str">
        <f t="shared" si="812"/>
        <v>596421482314</v>
      </c>
      <c r="F1820" s="39" t="str">
        <f t="shared" si="813"/>
        <v>2256683</v>
      </c>
      <c r="G1820" s="39" t="str">
        <f t="shared" si="814"/>
        <v>WISE EXPRESS LOGISTICS(PANGZIMOM)</v>
      </c>
      <c r="H1820" s="41" t="str">
        <f t="shared" si="815"/>
        <v>이진희</v>
      </c>
      <c r="I1820" s="39" t="str">
        <f t="shared" si="816"/>
        <v>63050</v>
      </c>
      <c r="J1820" s="52" t="str">
        <f t="shared" si="817"/>
        <v/>
      </c>
      <c r="K1820" s="75">
        <f t="shared" si="818"/>
        <v>1</v>
      </c>
      <c r="L1820" s="76">
        <f t="shared" si="819"/>
        <v>1</v>
      </c>
      <c r="M1820" s="76">
        <f t="shared" si="820"/>
        <v>1E-3</v>
      </c>
      <c r="N1820" s="76">
        <f t="shared" si="821"/>
        <v>1</v>
      </c>
      <c r="O1820" s="42">
        <f t="shared" si="822"/>
        <v>1</v>
      </c>
      <c r="P1820" s="39" t="str">
        <f t="shared" si="823"/>
        <v>목록(Manifest)</v>
      </c>
      <c r="Q1820" s="72">
        <f t="shared" si="824"/>
        <v>45</v>
      </c>
      <c r="R1820" s="43" t="str">
        <f t="shared" si="825"/>
        <v>OZ602</v>
      </c>
      <c r="S1820" s="82" t="str">
        <f t="shared" si="826"/>
        <v/>
      </c>
      <c r="T1820" s="40">
        <f t="shared" si="827"/>
        <v>45914</v>
      </c>
      <c r="U1820" s="44">
        <v>2500</v>
      </c>
      <c r="V1820" s="44">
        <f t="shared" si="828"/>
        <v>0</v>
      </c>
      <c r="W1820" s="77">
        <f t="shared" si="829"/>
        <v>2500</v>
      </c>
      <c r="X1820" s="78">
        <f t="shared" si="830"/>
        <v>0</v>
      </c>
      <c r="Y1820" s="44" cm="1">
        <f t="array" ref="Y1820">_xlfn.IFNA(_xlfn.IFS(AND(Q1820&gt;=2000, Q1820&lt;3000), 10000, AND(Q1820&gt;=3000, Q1820&lt;4000), 15000, AND(Q1820&gt;=4000, Q1820&lt;5000), 20000, AND(Q1820&gt;=5000), 25000),0)</f>
        <v>0</v>
      </c>
      <c r="Z1820" s="91">
        <f t="shared" si="831"/>
        <v>0</v>
      </c>
      <c r="AA1820" s="44">
        <f t="shared" si="832"/>
        <v>3000</v>
      </c>
      <c r="AB1820" s="44"/>
      <c r="AC1820" s="44"/>
      <c r="AD1820" s="44"/>
      <c r="AE1820" s="44">
        <f>VLOOKUP(O1820,정산업데이트!$A$6:$B$12,2,10)</f>
        <v>0</v>
      </c>
      <c r="AF1820" s="44"/>
      <c r="AG1820" s="79">
        <f t="shared" si="833"/>
        <v>3000</v>
      </c>
      <c r="AH1820" s="80">
        <f t="shared" si="834"/>
        <v>5500</v>
      </c>
      <c r="AI1820" s="93"/>
      <c r="AJ1820" s="84" t="s">
        <v>10624</v>
      </c>
      <c r="AK1820" s="84" t="s">
        <v>73</v>
      </c>
      <c r="AL1820" s="84" t="s">
        <v>10625</v>
      </c>
      <c r="AM1820" s="84" t="s">
        <v>11430</v>
      </c>
      <c r="AN1820" s="84" t="s">
        <v>203</v>
      </c>
      <c r="AO1820" s="84" t="s">
        <v>11431</v>
      </c>
      <c r="AP1820" s="84" t="s">
        <v>11432</v>
      </c>
      <c r="AQ1820" s="84" t="s">
        <v>122</v>
      </c>
      <c r="AR1820" s="85">
        <v>1</v>
      </c>
      <c r="AS1820" s="86">
        <v>1</v>
      </c>
      <c r="AT1820" s="86">
        <v>1E-3</v>
      </c>
      <c r="AU1820" s="86">
        <v>1</v>
      </c>
      <c r="AV1820" s="84" t="s">
        <v>7</v>
      </c>
      <c r="AW1820" s="86">
        <v>45</v>
      </c>
      <c r="AX1820" s="84" t="s">
        <v>68</v>
      </c>
      <c r="AY1820" s="84" t="s">
        <v>68</v>
      </c>
      <c r="AZ1820" s="84" t="s">
        <v>68</v>
      </c>
      <c r="BA1820" s="84" t="s">
        <v>68</v>
      </c>
      <c r="BB1820" s="84" t="s">
        <v>68</v>
      </c>
      <c r="BC1820" s="84" t="s">
        <v>441</v>
      </c>
      <c r="BD1820" s="84" t="s">
        <v>442</v>
      </c>
      <c r="BE1820" s="84" t="s">
        <v>448</v>
      </c>
      <c r="BF1820" s="84" t="s">
        <v>122</v>
      </c>
      <c r="BG1820" s="84" t="s">
        <v>69</v>
      </c>
      <c r="BH1820" s="92" t="s">
        <v>11433</v>
      </c>
      <c r="BI1820" s="84" t="s">
        <v>122</v>
      </c>
      <c r="BJ1820" s="84" t="s">
        <v>11434</v>
      </c>
      <c r="BK1820" s="84" t="s">
        <v>75</v>
      </c>
      <c r="BL1820" s="84" t="s">
        <v>122</v>
      </c>
      <c r="BM1820" s="84" t="s">
        <v>442</v>
      </c>
      <c r="BN1820" s="84" t="s">
        <v>70</v>
      </c>
      <c r="BO1820" s="84" t="s">
        <v>71</v>
      </c>
      <c r="BP1820" s="84" t="s">
        <v>122</v>
      </c>
      <c r="BQ1820" s="84" t="s">
        <v>163</v>
      </c>
    </row>
    <row r="1821" spans="1:69" ht="14.4" x14ac:dyDescent="0.3">
      <c r="A1821" s="40" t="str">
        <f t="shared" si="808"/>
        <v>2025-09-14</v>
      </c>
      <c r="B1821" s="40" t="str">
        <f t="shared" si="809"/>
        <v>SYD</v>
      </c>
      <c r="C1821" s="39" t="str">
        <f t="shared" si="810"/>
        <v>98812563633</v>
      </c>
      <c r="D1821" s="41" t="str">
        <f t="shared" si="811"/>
        <v>PKR253531863</v>
      </c>
      <c r="E1821" s="41" t="str">
        <f t="shared" si="812"/>
        <v>596421482325</v>
      </c>
      <c r="F1821" s="39" t="str">
        <f t="shared" si="813"/>
        <v>2256683</v>
      </c>
      <c r="G1821" s="39" t="str">
        <f t="shared" si="814"/>
        <v>WISE EXPRESS LOGISTICS(PANGZIMOM)</v>
      </c>
      <c r="H1821" s="41" t="str">
        <f t="shared" si="815"/>
        <v>이지혜</v>
      </c>
      <c r="I1821" s="39" t="str">
        <f t="shared" si="816"/>
        <v>10908</v>
      </c>
      <c r="J1821" s="52" t="str">
        <f t="shared" si="817"/>
        <v/>
      </c>
      <c r="K1821" s="75">
        <f t="shared" si="818"/>
        <v>1</v>
      </c>
      <c r="L1821" s="76">
        <f t="shared" si="819"/>
        <v>1</v>
      </c>
      <c r="M1821" s="76">
        <f t="shared" si="820"/>
        <v>1E-3</v>
      </c>
      <c r="N1821" s="76">
        <f t="shared" si="821"/>
        <v>1</v>
      </c>
      <c r="O1821" s="42">
        <f t="shared" si="822"/>
        <v>1</v>
      </c>
      <c r="P1821" s="39" t="str">
        <f t="shared" si="823"/>
        <v>목록(Manifest)</v>
      </c>
      <c r="Q1821" s="72">
        <f t="shared" si="824"/>
        <v>45</v>
      </c>
      <c r="R1821" s="43" t="str">
        <f t="shared" si="825"/>
        <v>OZ602</v>
      </c>
      <c r="S1821" s="82" t="str">
        <f t="shared" si="826"/>
        <v/>
      </c>
      <c r="T1821" s="40">
        <f t="shared" si="827"/>
        <v>45914</v>
      </c>
      <c r="U1821" s="44">
        <v>2500</v>
      </c>
      <c r="V1821" s="44">
        <f t="shared" si="828"/>
        <v>0</v>
      </c>
      <c r="W1821" s="77">
        <f t="shared" si="829"/>
        <v>2500</v>
      </c>
      <c r="X1821" s="78">
        <f t="shared" si="830"/>
        <v>0</v>
      </c>
      <c r="Y1821" s="44" cm="1">
        <f t="array" ref="Y1821">_xlfn.IFNA(_xlfn.IFS(AND(Q1821&gt;=2000, Q1821&lt;3000), 10000, AND(Q1821&gt;=3000, Q1821&lt;4000), 15000, AND(Q1821&gt;=4000, Q1821&lt;5000), 20000, AND(Q1821&gt;=5000), 25000),0)</f>
        <v>0</v>
      </c>
      <c r="Z1821" s="91">
        <f t="shared" si="831"/>
        <v>0</v>
      </c>
      <c r="AA1821" s="44">
        <f t="shared" si="832"/>
        <v>0</v>
      </c>
      <c r="AB1821" s="44"/>
      <c r="AC1821" s="44"/>
      <c r="AD1821" s="44"/>
      <c r="AE1821" s="44">
        <f>VLOOKUP(O1821,정산업데이트!$A$6:$B$12,2,10)</f>
        <v>0</v>
      </c>
      <c r="AF1821" s="44"/>
      <c r="AG1821" s="79">
        <f t="shared" si="833"/>
        <v>0</v>
      </c>
      <c r="AH1821" s="80">
        <f t="shared" si="834"/>
        <v>2500</v>
      </c>
      <c r="AI1821" s="93"/>
      <c r="AJ1821" s="84" t="s">
        <v>10624</v>
      </c>
      <c r="AK1821" s="84" t="s">
        <v>73</v>
      </c>
      <c r="AL1821" s="84" t="s">
        <v>10625</v>
      </c>
      <c r="AM1821" s="84" t="s">
        <v>11435</v>
      </c>
      <c r="AN1821" s="84" t="s">
        <v>478</v>
      </c>
      <c r="AO1821" s="84" t="s">
        <v>11436</v>
      </c>
      <c r="AP1821" s="84" t="s">
        <v>1371</v>
      </c>
      <c r="AQ1821" s="84" t="s">
        <v>122</v>
      </c>
      <c r="AR1821" s="85">
        <v>1</v>
      </c>
      <c r="AS1821" s="86">
        <v>1</v>
      </c>
      <c r="AT1821" s="86">
        <v>1E-3</v>
      </c>
      <c r="AU1821" s="86">
        <v>1</v>
      </c>
      <c r="AV1821" s="84" t="s">
        <v>7</v>
      </c>
      <c r="AW1821" s="86">
        <v>45</v>
      </c>
      <c r="AX1821" s="84" t="s">
        <v>68</v>
      </c>
      <c r="AY1821" s="84" t="s">
        <v>68</v>
      </c>
      <c r="AZ1821" s="84" t="s">
        <v>68</v>
      </c>
      <c r="BA1821" s="84" t="s">
        <v>68</v>
      </c>
      <c r="BB1821" s="84" t="s">
        <v>68</v>
      </c>
      <c r="BC1821" s="84" t="s">
        <v>441</v>
      </c>
      <c r="BD1821" s="84" t="s">
        <v>442</v>
      </c>
      <c r="BE1821" s="84" t="s">
        <v>448</v>
      </c>
      <c r="BF1821" s="84" t="s">
        <v>122</v>
      </c>
      <c r="BG1821" s="84" t="s">
        <v>69</v>
      </c>
      <c r="BH1821" s="92" t="s">
        <v>11437</v>
      </c>
      <c r="BI1821" s="84" t="s">
        <v>122</v>
      </c>
      <c r="BJ1821" s="84" t="s">
        <v>11438</v>
      </c>
      <c r="BK1821" s="84" t="s">
        <v>75</v>
      </c>
      <c r="BL1821" s="84" t="s">
        <v>122</v>
      </c>
      <c r="BM1821" s="84" t="s">
        <v>442</v>
      </c>
      <c r="BN1821" s="84" t="s">
        <v>70</v>
      </c>
      <c r="BO1821" s="84" t="s">
        <v>71</v>
      </c>
      <c r="BP1821" s="84" t="s">
        <v>122</v>
      </c>
      <c r="BQ1821" s="84" t="s">
        <v>163</v>
      </c>
    </row>
    <row r="1822" spans="1:69" ht="14.4" x14ac:dyDescent="0.3">
      <c r="A1822" s="40" t="str">
        <f t="shared" si="808"/>
        <v>2025-09-14</v>
      </c>
      <c r="B1822" s="40" t="str">
        <f t="shared" si="809"/>
        <v>SYD</v>
      </c>
      <c r="C1822" s="39" t="str">
        <f t="shared" si="810"/>
        <v>98812563633</v>
      </c>
      <c r="D1822" s="41" t="str">
        <f t="shared" si="811"/>
        <v>PKR253531864</v>
      </c>
      <c r="E1822" s="41" t="str">
        <f t="shared" si="812"/>
        <v>596421482336</v>
      </c>
      <c r="F1822" s="39" t="str">
        <f t="shared" si="813"/>
        <v>2256683</v>
      </c>
      <c r="G1822" s="39" t="str">
        <f t="shared" si="814"/>
        <v>WISE EXPRESS LOGISTICS(PANGZIMOM)</v>
      </c>
      <c r="H1822" s="41" t="str">
        <f t="shared" si="815"/>
        <v>윤영주</v>
      </c>
      <c r="I1822" s="39" t="str">
        <f t="shared" si="816"/>
        <v>18111</v>
      </c>
      <c r="J1822" s="52" t="str">
        <f t="shared" si="817"/>
        <v/>
      </c>
      <c r="K1822" s="75">
        <f t="shared" si="818"/>
        <v>1</v>
      </c>
      <c r="L1822" s="76">
        <f t="shared" si="819"/>
        <v>1.2</v>
      </c>
      <c r="M1822" s="76">
        <f t="shared" si="820"/>
        <v>1E-3</v>
      </c>
      <c r="N1822" s="76">
        <f t="shared" si="821"/>
        <v>1.2</v>
      </c>
      <c r="O1822" s="42">
        <f t="shared" si="822"/>
        <v>1.5</v>
      </c>
      <c r="P1822" s="39" t="str">
        <f t="shared" si="823"/>
        <v>목록(Manifest)</v>
      </c>
      <c r="Q1822" s="72">
        <f t="shared" si="824"/>
        <v>55</v>
      </c>
      <c r="R1822" s="43" t="str">
        <f t="shared" si="825"/>
        <v>OZ602</v>
      </c>
      <c r="S1822" s="82" t="str">
        <f t="shared" si="826"/>
        <v/>
      </c>
      <c r="T1822" s="40">
        <f t="shared" si="827"/>
        <v>45914</v>
      </c>
      <c r="U1822" s="44">
        <v>2500</v>
      </c>
      <c r="V1822" s="44">
        <f t="shared" si="828"/>
        <v>0</v>
      </c>
      <c r="W1822" s="77">
        <f t="shared" si="829"/>
        <v>2500</v>
      </c>
      <c r="X1822" s="78">
        <f t="shared" si="830"/>
        <v>0</v>
      </c>
      <c r="Y1822" s="44" cm="1">
        <f t="array" ref="Y1822">_xlfn.IFNA(_xlfn.IFS(AND(Q1822&gt;=2000, Q1822&lt;3000), 10000, AND(Q1822&gt;=3000, Q1822&lt;4000), 15000, AND(Q1822&gt;=4000, Q1822&lt;5000), 20000, AND(Q1822&gt;=5000), 25000),0)</f>
        <v>0</v>
      </c>
      <c r="Z1822" s="91">
        <f t="shared" si="831"/>
        <v>0</v>
      </c>
      <c r="AA1822" s="44">
        <f t="shared" si="832"/>
        <v>0</v>
      </c>
      <c r="AB1822" s="44"/>
      <c r="AC1822" s="44"/>
      <c r="AD1822" s="44"/>
      <c r="AE1822" s="44">
        <f>VLOOKUP(O1822,정산업데이트!$A$6:$B$12,2,10)</f>
        <v>0</v>
      </c>
      <c r="AF1822" s="44"/>
      <c r="AG1822" s="79">
        <f t="shared" si="833"/>
        <v>0</v>
      </c>
      <c r="AH1822" s="80">
        <f t="shared" si="834"/>
        <v>2500</v>
      </c>
      <c r="AI1822" s="93"/>
      <c r="AJ1822" s="84" t="s">
        <v>10624</v>
      </c>
      <c r="AK1822" s="84" t="s">
        <v>73</v>
      </c>
      <c r="AL1822" s="84" t="s">
        <v>10625</v>
      </c>
      <c r="AM1822" s="84" t="s">
        <v>11439</v>
      </c>
      <c r="AN1822" s="84" t="s">
        <v>11440</v>
      </c>
      <c r="AO1822" s="84" t="s">
        <v>11441</v>
      </c>
      <c r="AP1822" s="84" t="s">
        <v>600</v>
      </c>
      <c r="AQ1822" s="84" t="s">
        <v>122</v>
      </c>
      <c r="AR1822" s="85">
        <v>1</v>
      </c>
      <c r="AS1822" s="86">
        <v>1.2</v>
      </c>
      <c r="AT1822" s="86">
        <v>1E-3</v>
      </c>
      <c r="AU1822" s="86">
        <v>1.2</v>
      </c>
      <c r="AV1822" s="84" t="s">
        <v>7</v>
      </c>
      <c r="AW1822" s="86">
        <v>55</v>
      </c>
      <c r="AX1822" s="84" t="s">
        <v>68</v>
      </c>
      <c r="AY1822" s="84" t="s">
        <v>68</v>
      </c>
      <c r="AZ1822" s="84" t="s">
        <v>68</v>
      </c>
      <c r="BA1822" s="84" t="s">
        <v>68</v>
      </c>
      <c r="BB1822" s="84" t="s">
        <v>68</v>
      </c>
      <c r="BC1822" s="84" t="s">
        <v>441</v>
      </c>
      <c r="BD1822" s="84" t="s">
        <v>442</v>
      </c>
      <c r="BE1822" s="84" t="s">
        <v>448</v>
      </c>
      <c r="BF1822" s="84" t="s">
        <v>122</v>
      </c>
      <c r="BG1822" s="84" t="s">
        <v>69</v>
      </c>
      <c r="BH1822" s="92" t="s">
        <v>11442</v>
      </c>
      <c r="BI1822" s="84" t="s">
        <v>122</v>
      </c>
      <c r="BJ1822" s="84" t="s">
        <v>11443</v>
      </c>
      <c r="BK1822" s="84" t="s">
        <v>75</v>
      </c>
      <c r="BL1822" s="84" t="s">
        <v>122</v>
      </c>
      <c r="BM1822" s="84" t="s">
        <v>442</v>
      </c>
      <c r="BN1822" s="84" t="s">
        <v>70</v>
      </c>
      <c r="BO1822" s="84" t="s">
        <v>71</v>
      </c>
      <c r="BP1822" s="84" t="s">
        <v>122</v>
      </c>
      <c r="BQ1822" s="84" t="s">
        <v>163</v>
      </c>
    </row>
    <row r="1823" spans="1:69" ht="14.4" x14ac:dyDescent="0.3">
      <c r="A1823" s="40" t="str">
        <f t="shared" si="808"/>
        <v>2025-09-14</v>
      </c>
      <c r="B1823" s="40" t="str">
        <f t="shared" si="809"/>
        <v>SYD</v>
      </c>
      <c r="C1823" s="39" t="str">
        <f t="shared" si="810"/>
        <v>98812563633</v>
      </c>
      <c r="D1823" s="41" t="str">
        <f t="shared" si="811"/>
        <v>PKR253531865</v>
      </c>
      <c r="E1823" s="41" t="str">
        <f t="shared" si="812"/>
        <v>596421482340</v>
      </c>
      <c r="F1823" s="39" t="str">
        <f t="shared" si="813"/>
        <v>2256683</v>
      </c>
      <c r="G1823" s="39" t="str">
        <f t="shared" si="814"/>
        <v>WISE EXPRESS LOGISTICS(PANGZIMOM)</v>
      </c>
      <c r="H1823" s="41" t="str">
        <f t="shared" si="815"/>
        <v>심종원</v>
      </c>
      <c r="I1823" s="39" t="str">
        <f t="shared" si="816"/>
        <v>17559</v>
      </c>
      <c r="J1823" s="52" t="str">
        <f t="shared" si="817"/>
        <v/>
      </c>
      <c r="K1823" s="75">
        <f t="shared" si="818"/>
        <v>1</v>
      </c>
      <c r="L1823" s="76">
        <f t="shared" si="819"/>
        <v>1.5</v>
      </c>
      <c r="M1823" s="76">
        <f t="shared" si="820"/>
        <v>1E-3</v>
      </c>
      <c r="N1823" s="76">
        <f t="shared" si="821"/>
        <v>1.5</v>
      </c>
      <c r="O1823" s="42">
        <f t="shared" si="822"/>
        <v>1.5</v>
      </c>
      <c r="P1823" s="39" t="str">
        <f t="shared" si="823"/>
        <v>목록(Manifest)</v>
      </c>
      <c r="Q1823" s="72">
        <f t="shared" si="824"/>
        <v>55</v>
      </c>
      <c r="R1823" s="43" t="str">
        <f t="shared" si="825"/>
        <v>OZ602</v>
      </c>
      <c r="S1823" s="82" t="str">
        <f t="shared" si="826"/>
        <v/>
      </c>
      <c r="T1823" s="40">
        <f t="shared" si="827"/>
        <v>45914</v>
      </c>
      <c r="U1823" s="44">
        <v>2500</v>
      </c>
      <c r="V1823" s="44">
        <f t="shared" si="828"/>
        <v>0</v>
      </c>
      <c r="W1823" s="77">
        <f t="shared" si="829"/>
        <v>2500</v>
      </c>
      <c r="X1823" s="78">
        <f t="shared" si="830"/>
        <v>0</v>
      </c>
      <c r="Y1823" s="44" cm="1">
        <f t="array" ref="Y1823">_xlfn.IFNA(_xlfn.IFS(AND(Q1823&gt;=2000, Q1823&lt;3000), 10000, AND(Q1823&gt;=3000, Q1823&lt;4000), 15000, AND(Q1823&gt;=4000, Q1823&lt;5000), 20000, AND(Q1823&gt;=5000), 25000),0)</f>
        <v>0</v>
      </c>
      <c r="Z1823" s="91">
        <f t="shared" si="831"/>
        <v>0</v>
      </c>
      <c r="AA1823" s="44">
        <f t="shared" si="832"/>
        <v>0</v>
      </c>
      <c r="AB1823" s="44"/>
      <c r="AC1823" s="44"/>
      <c r="AD1823" s="44"/>
      <c r="AE1823" s="44">
        <f>VLOOKUP(O1823,정산업데이트!$A$6:$B$12,2,10)</f>
        <v>0</v>
      </c>
      <c r="AF1823" s="44"/>
      <c r="AG1823" s="79">
        <f t="shared" si="833"/>
        <v>0</v>
      </c>
      <c r="AH1823" s="80">
        <f t="shared" si="834"/>
        <v>2500</v>
      </c>
      <c r="AI1823" s="93"/>
      <c r="AJ1823" s="84" t="s">
        <v>10624</v>
      </c>
      <c r="AK1823" s="84" t="s">
        <v>73</v>
      </c>
      <c r="AL1823" s="84" t="s">
        <v>10625</v>
      </c>
      <c r="AM1823" s="84" t="s">
        <v>11444</v>
      </c>
      <c r="AN1823" s="84" t="s">
        <v>11445</v>
      </c>
      <c r="AO1823" s="84" t="s">
        <v>11446</v>
      </c>
      <c r="AP1823" s="84" t="s">
        <v>11447</v>
      </c>
      <c r="AQ1823" s="84" t="s">
        <v>122</v>
      </c>
      <c r="AR1823" s="85">
        <v>1</v>
      </c>
      <c r="AS1823" s="86">
        <v>1.5</v>
      </c>
      <c r="AT1823" s="86">
        <v>1E-3</v>
      </c>
      <c r="AU1823" s="86">
        <v>1.5</v>
      </c>
      <c r="AV1823" s="84" t="s">
        <v>7</v>
      </c>
      <c r="AW1823" s="86">
        <v>55</v>
      </c>
      <c r="AX1823" s="84" t="s">
        <v>68</v>
      </c>
      <c r="AY1823" s="84" t="s">
        <v>68</v>
      </c>
      <c r="AZ1823" s="84" t="s">
        <v>68</v>
      </c>
      <c r="BA1823" s="84" t="s">
        <v>68</v>
      </c>
      <c r="BB1823" s="84" t="s">
        <v>68</v>
      </c>
      <c r="BC1823" s="84" t="s">
        <v>441</v>
      </c>
      <c r="BD1823" s="84" t="s">
        <v>442</v>
      </c>
      <c r="BE1823" s="84" t="s">
        <v>448</v>
      </c>
      <c r="BF1823" s="84" t="s">
        <v>122</v>
      </c>
      <c r="BG1823" s="84" t="s">
        <v>69</v>
      </c>
      <c r="BH1823" s="92" t="s">
        <v>11448</v>
      </c>
      <c r="BI1823" s="84" t="s">
        <v>122</v>
      </c>
      <c r="BJ1823" s="84" t="s">
        <v>11449</v>
      </c>
      <c r="BK1823" s="84" t="s">
        <v>75</v>
      </c>
      <c r="BL1823" s="84" t="s">
        <v>122</v>
      </c>
      <c r="BM1823" s="84" t="s">
        <v>442</v>
      </c>
      <c r="BN1823" s="84" t="s">
        <v>70</v>
      </c>
      <c r="BO1823" s="84" t="s">
        <v>71</v>
      </c>
      <c r="BP1823" s="84" t="s">
        <v>122</v>
      </c>
      <c r="BQ1823" s="84" t="s">
        <v>163</v>
      </c>
    </row>
    <row r="1824" spans="1:69" ht="14.4" x14ac:dyDescent="0.3">
      <c r="A1824" s="40" t="str">
        <f t="shared" si="808"/>
        <v>2025-09-14</v>
      </c>
      <c r="B1824" s="40" t="str">
        <f t="shared" si="809"/>
        <v>SYD</v>
      </c>
      <c r="C1824" s="39" t="str">
        <f t="shared" si="810"/>
        <v>98812563633</v>
      </c>
      <c r="D1824" s="41" t="str">
        <f t="shared" si="811"/>
        <v>PKR253531866</v>
      </c>
      <c r="E1824" s="41" t="str">
        <f t="shared" si="812"/>
        <v>596421482351</v>
      </c>
      <c r="F1824" s="39" t="str">
        <f t="shared" si="813"/>
        <v>2256683</v>
      </c>
      <c r="G1824" s="39" t="str">
        <f t="shared" si="814"/>
        <v>WISE EXPRESS LOGISTICS(PANGZIMOM)</v>
      </c>
      <c r="H1824" s="41" t="str">
        <f t="shared" si="815"/>
        <v>권수현</v>
      </c>
      <c r="I1824" s="39" t="str">
        <f t="shared" si="816"/>
        <v>04076</v>
      </c>
      <c r="J1824" s="52" t="str">
        <f t="shared" si="817"/>
        <v/>
      </c>
      <c r="K1824" s="75">
        <f t="shared" si="818"/>
        <v>1</v>
      </c>
      <c r="L1824" s="76">
        <f t="shared" si="819"/>
        <v>1</v>
      </c>
      <c r="M1824" s="76">
        <f t="shared" si="820"/>
        <v>1E-3</v>
      </c>
      <c r="N1824" s="76">
        <f t="shared" si="821"/>
        <v>1</v>
      </c>
      <c r="O1824" s="42">
        <f t="shared" si="822"/>
        <v>1</v>
      </c>
      <c r="P1824" s="39" t="str">
        <f t="shared" si="823"/>
        <v>목록(Manifest)</v>
      </c>
      <c r="Q1824" s="72">
        <f t="shared" si="824"/>
        <v>53</v>
      </c>
      <c r="R1824" s="43" t="str">
        <f t="shared" si="825"/>
        <v>OZ602</v>
      </c>
      <c r="S1824" s="82" t="str">
        <f t="shared" si="826"/>
        <v/>
      </c>
      <c r="T1824" s="40">
        <f t="shared" si="827"/>
        <v>45914</v>
      </c>
      <c r="U1824" s="44">
        <v>2500</v>
      </c>
      <c r="V1824" s="44">
        <f t="shared" si="828"/>
        <v>0</v>
      </c>
      <c r="W1824" s="77">
        <f t="shared" si="829"/>
        <v>2500</v>
      </c>
      <c r="X1824" s="78">
        <f t="shared" si="830"/>
        <v>0</v>
      </c>
      <c r="Y1824" s="44" cm="1">
        <f t="array" ref="Y1824">_xlfn.IFNA(_xlfn.IFS(AND(Q1824&gt;=2000, Q1824&lt;3000), 10000, AND(Q1824&gt;=3000, Q1824&lt;4000), 15000, AND(Q1824&gt;=4000, Q1824&lt;5000), 20000, AND(Q1824&gt;=5000), 25000),0)</f>
        <v>0</v>
      </c>
      <c r="Z1824" s="91">
        <f t="shared" si="831"/>
        <v>0</v>
      </c>
      <c r="AA1824" s="44">
        <f t="shared" si="832"/>
        <v>0</v>
      </c>
      <c r="AB1824" s="44"/>
      <c r="AC1824" s="44"/>
      <c r="AD1824" s="44"/>
      <c r="AE1824" s="44">
        <f>VLOOKUP(O1824,정산업데이트!$A$6:$B$12,2,10)</f>
        <v>0</v>
      </c>
      <c r="AF1824" s="44"/>
      <c r="AG1824" s="79">
        <f t="shared" si="833"/>
        <v>0</v>
      </c>
      <c r="AH1824" s="80">
        <f t="shared" si="834"/>
        <v>2500</v>
      </c>
      <c r="AI1824" s="93"/>
      <c r="AJ1824" s="84" t="s">
        <v>10624</v>
      </c>
      <c r="AK1824" s="84" t="s">
        <v>73</v>
      </c>
      <c r="AL1824" s="84" t="s">
        <v>10625</v>
      </c>
      <c r="AM1824" s="84" t="s">
        <v>11450</v>
      </c>
      <c r="AN1824" s="84" t="s">
        <v>11451</v>
      </c>
      <c r="AO1824" s="84" t="s">
        <v>11452</v>
      </c>
      <c r="AP1824" s="84" t="s">
        <v>11453</v>
      </c>
      <c r="AQ1824" s="84" t="s">
        <v>122</v>
      </c>
      <c r="AR1824" s="85">
        <v>1</v>
      </c>
      <c r="AS1824" s="86">
        <v>1</v>
      </c>
      <c r="AT1824" s="86">
        <v>1E-3</v>
      </c>
      <c r="AU1824" s="86">
        <v>1</v>
      </c>
      <c r="AV1824" s="84" t="s">
        <v>7</v>
      </c>
      <c r="AW1824" s="86">
        <v>53</v>
      </c>
      <c r="AX1824" s="84" t="s">
        <v>68</v>
      </c>
      <c r="AY1824" s="84" t="s">
        <v>68</v>
      </c>
      <c r="AZ1824" s="84" t="s">
        <v>68</v>
      </c>
      <c r="BA1824" s="84" t="s">
        <v>68</v>
      </c>
      <c r="BB1824" s="84" t="s">
        <v>68</v>
      </c>
      <c r="BC1824" s="84" t="s">
        <v>441</v>
      </c>
      <c r="BD1824" s="84" t="s">
        <v>442</v>
      </c>
      <c r="BE1824" s="84" t="s">
        <v>11454</v>
      </c>
      <c r="BF1824" s="84" t="s">
        <v>122</v>
      </c>
      <c r="BG1824" s="84" t="s">
        <v>69</v>
      </c>
      <c r="BH1824" s="92" t="s">
        <v>11455</v>
      </c>
      <c r="BI1824" s="84" t="s">
        <v>122</v>
      </c>
      <c r="BJ1824" s="84" t="s">
        <v>11456</v>
      </c>
      <c r="BK1824" s="84" t="s">
        <v>75</v>
      </c>
      <c r="BL1824" s="84" t="s">
        <v>122</v>
      </c>
      <c r="BM1824" s="84" t="s">
        <v>442</v>
      </c>
      <c r="BN1824" s="84" t="s">
        <v>70</v>
      </c>
      <c r="BO1824" s="84" t="s">
        <v>71</v>
      </c>
      <c r="BP1824" s="84" t="s">
        <v>122</v>
      </c>
      <c r="BQ1824" s="84" t="s">
        <v>163</v>
      </c>
    </row>
    <row r="1825" spans="1:69" ht="14.4" x14ac:dyDescent="0.3">
      <c r="A1825" s="40" t="str">
        <f t="shared" si="808"/>
        <v>2025-09-14</v>
      </c>
      <c r="B1825" s="40" t="str">
        <f t="shared" si="809"/>
        <v>SYD</v>
      </c>
      <c r="C1825" s="39" t="str">
        <f t="shared" si="810"/>
        <v>98812563633</v>
      </c>
      <c r="D1825" s="41" t="str">
        <f t="shared" si="811"/>
        <v>PKR253531867</v>
      </c>
      <c r="E1825" s="41" t="str">
        <f t="shared" si="812"/>
        <v>596421482362</v>
      </c>
      <c r="F1825" s="39" t="str">
        <f t="shared" si="813"/>
        <v>2256683</v>
      </c>
      <c r="G1825" s="39" t="str">
        <f t="shared" si="814"/>
        <v>WISE EXPRESS LOGISTICS(PANGZIMOM)</v>
      </c>
      <c r="H1825" s="41" t="str">
        <f t="shared" si="815"/>
        <v>김지영</v>
      </c>
      <c r="I1825" s="39" t="str">
        <f t="shared" si="816"/>
        <v>37590</v>
      </c>
      <c r="J1825" s="52" t="str">
        <f t="shared" si="817"/>
        <v/>
      </c>
      <c r="K1825" s="75">
        <f t="shared" si="818"/>
        <v>1</v>
      </c>
      <c r="L1825" s="76">
        <f t="shared" si="819"/>
        <v>1.2</v>
      </c>
      <c r="M1825" s="76">
        <f t="shared" si="820"/>
        <v>1E-3</v>
      </c>
      <c r="N1825" s="76">
        <f t="shared" si="821"/>
        <v>1.2</v>
      </c>
      <c r="O1825" s="42">
        <f t="shared" si="822"/>
        <v>1.5</v>
      </c>
      <c r="P1825" s="39" t="str">
        <f t="shared" si="823"/>
        <v>목록(Manifest)</v>
      </c>
      <c r="Q1825" s="72">
        <f t="shared" si="824"/>
        <v>63</v>
      </c>
      <c r="R1825" s="43" t="str">
        <f t="shared" si="825"/>
        <v>OZ602</v>
      </c>
      <c r="S1825" s="82" t="str">
        <f t="shared" si="826"/>
        <v/>
      </c>
      <c r="T1825" s="40">
        <f t="shared" si="827"/>
        <v>45914</v>
      </c>
      <c r="U1825" s="44">
        <v>2500</v>
      </c>
      <c r="V1825" s="44">
        <f t="shared" si="828"/>
        <v>0</v>
      </c>
      <c r="W1825" s="77">
        <f t="shared" si="829"/>
        <v>2500</v>
      </c>
      <c r="X1825" s="78">
        <f t="shared" si="830"/>
        <v>0</v>
      </c>
      <c r="Y1825" s="44" cm="1">
        <f t="array" ref="Y1825">_xlfn.IFNA(_xlfn.IFS(AND(Q1825&gt;=2000, Q1825&lt;3000), 10000, AND(Q1825&gt;=3000, Q1825&lt;4000), 15000, AND(Q1825&gt;=4000, Q1825&lt;5000), 20000, AND(Q1825&gt;=5000), 25000),0)</f>
        <v>0</v>
      </c>
      <c r="Z1825" s="91">
        <f t="shared" si="831"/>
        <v>0</v>
      </c>
      <c r="AA1825" s="44">
        <f t="shared" si="832"/>
        <v>0</v>
      </c>
      <c r="AB1825" s="44"/>
      <c r="AC1825" s="44"/>
      <c r="AD1825" s="44"/>
      <c r="AE1825" s="44">
        <f>VLOOKUP(O1825,정산업데이트!$A$6:$B$12,2,10)</f>
        <v>0</v>
      </c>
      <c r="AF1825" s="44"/>
      <c r="AG1825" s="79">
        <f t="shared" si="833"/>
        <v>0</v>
      </c>
      <c r="AH1825" s="80">
        <f t="shared" si="834"/>
        <v>2500</v>
      </c>
      <c r="AI1825" s="93"/>
      <c r="AJ1825" s="84" t="s">
        <v>10624</v>
      </c>
      <c r="AK1825" s="84" t="s">
        <v>73</v>
      </c>
      <c r="AL1825" s="84" t="s">
        <v>10625</v>
      </c>
      <c r="AM1825" s="84" t="s">
        <v>11457</v>
      </c>
      <c r="AN1825" s="84" t="s">
        <v>253</v>
      </c>
      <c r="AO1825" s="84" t="s">
        <v>11458</v>
      </c>
      <c r="AP1825" s="84" t="s">
        <v>851</v>
      </c>
      <c r="AQ1825" s="84" t="s">
        <v>122</v>
      </c>
      <c r="AR1825" s="85">
        <v>1</v>
      </c>
      <c r="AS1825" s="86">
        <v>1.2</v>
      </c>
      <c r="AT1825" s="86">
        <v>1E-3</v>
      </c>
      <c r="AU1825" s="86">
        <v>1.2</v>
      </c>
      <c r="AV1825" s="84" t="s">
        <v>7</v>
      </c>
      <c r="AW1825" s="86">
        <v>63</v>
      </c>
      <c r="AX1825" s="84" t="s">
        <v>68</v>
      </c>
      <c r="AY1825" s="84" t="s">
        <v>68</v>
      </c>
      <c r="AZ1825" s="84" t="s">
        <v>68</v>
      </c>
      <c r="BA1825" s="84" t="s">
        <v>68</v>
      </c>
      <c r="BB1825" s="84" t="s">
        <v>68</v>
      </c>
      <c r="BC1825" s="84" t="s">
        <v>441</v>
      </c>
      <c r="BD1825" s="84" t="s">
        <v>442</v>
      </c>
      <c r="BE1825" s="84" t="s">
        <v>11454</v>
      </c>
      <c r="BF1825" s="84" t="s">
        <v>122</v>
      </c>
      <c r="BG1825" s="84" t="s">
        <v>69</v>
      </c>
      <c r="BH1825" s="92" t="s">
        <v>11459</v>
      </c>
      <c r="BI1825" s="84" t="s">
        <v>122</v>
      </c>
      <c r="BJ1825" s="84" t="s">
        <v>11460</v>
      </c>
      <c r="BK1825" s="84" t="s">
        <v>75</v>
      </c>
      <c r="BL1825" s="84" t="s">
        <v>122</v>
      </c>
      <c r="BM1825" s="84" t="s">
        <v>442</v>
      </c>
      <c r="BN1825" s="84" t="s">
        <v>70</v>
      </c>
      <c r="BO1825" s="84" t="s">
        <v>71</v>
      </c>
      <c r="BP1825" s="84" t="s">
        <v>122</v>
      </c>
      <c r="BQ1825" s="84" t="s">
        <v>163</v>
      </c>
    </row>
    <row r="1826" spans="1:69" ht="14.4" x14ac:dyDescent="0.3">
      <c r="A1826" s="40" t="str">
        <f t="shared" si="808"/>
        <v>2025-09-14</v>
      </c>
      <c r="B1826" s="40" t="str">
        <f t="shared" si="809"/>
        <v>SYD</v>
      </c>
      <c r="C1826" s="39" t="str">
        <f t="shared" si="810"/>
        <v>98812563633</v>
      </c>
      <c r="D1826" s="41" t="str">
        <f t="shared" si="811"/>
        <v>PKR253531868</v>
      </c>
      <c r="E1826" s="41" t="str">
        <f t="shared" si="812"/>
        <v>596421482373</v>
      </c>
      <c r="F1826" s="39" t="str">
        <f t="shared" si="813"/>
        <v>2256683</v>
      </c>
      <c r="G1826" s="39" t="str">
        <f t="shared" si="814"/>
        <v>WISE EXPRESS LOGISTICS(PANGZIMOM)</v>
      </c>
      <c r="H1826" s="41" t="str">
        <f t="shared" si="815"/>
        <v>박미자</v>
      </c>
      <c r="I1826" s="39" t="str">
        <f t="shared" si="816"/>
        <v>30146</v>
      </c>
      <c r="J1826" s="52" t="str">
        <f t="shared" si="817"/>
        <v/>
      </c>
      <c r="K1826" s="75">
        <f t="shared" si="818"/>
        <v>1</v>
      </c>
      <c r="L1826" s="76">
        <f t="shared" si="819"/>
        <v>1</v>
      </c>
      <c r="M1826" s="76">
        <f t="shared" si="820"/>
        <v>1E-3</v>
      </c>
      <c r="N1826" s="76">
        <f t="shared" si="821"/>
        <v>1</v>
      </c>
      <c r="O1826" s="42">
        <f t="shared" si="822"/>
        <v>1</v>
      </c>
      <c r="P1826" s="39" t="str">
        <f t="shared" si="823"/>
        <v>목록(Manifest)</v>
      </c>
      <c r="Q1826" s="72">
        <f t="shared" si="824"/>
        <v>61</v>
      </c>
      <c r="R1826" s="43" t="str">
        <f t="shared" si="825"/>
        <v>OZ602</v>
      </c>
      <c r="S1826" s="82" t="str">
        <f t="shared" si="826"/>
        <v/>
      </c>
      <c r="T1826" s="40">
        <f t="shared" si="827"/>
        <v>45914</v>
      </c>
      <c r="U1826" s="44">
        <v>2500</v>
      </c>
      <c r="V1826" s="44">
        <f t="shared" si="828"/>
        <v>0</v>
      </c>
      <c r="W1826" s="77">
        <f t="shared" si="829"/>
        <v>2500</v>
      </c>
      <c r="X1826" s="78">
        <f t="shared" si="830"/>
        <v>0</v>
      </c>
      <c r="Y1826" s="44" cm="1">
        <f t="array" ref="Y1826">_xlfn.IFNA(_xlfn.IFS(AND(Q1826&gt;=2000, Q1826&lt;3000), 10000, AND(Q1826&gt;=3000, Q1826&lt;4000), 15000, AND(Q1826&gt;=4000, Q1826&lt;5000), 20000, AND(Q1826&gt;=5000), 25000),0)</f>
        <v>0</v>
      </c>
      <c r="Z1826" s="91">
        <f t="shared" si="831"/>
        <v>0</v>
      </c>
      <c r="AA1826" s="44">
        <f t="shared" si="832"/>
        <v>0</v>
      </c>
      <c r="AB1826" s="44"/>
      <c r="AC1826" s="44"/>
      <c r="AD1826" s="44"/>
      <c r="AE1826" s="44">
        <f>VLOOKUP(O1826,정산업데이트!$A$6:$B$12,2,10)</f>
        <v>0</v>
      </c>
      <c r="AF1826" s="44"/>
      <c r="AG1826" s="79">
        <f t="shared" si="833"/>
        <v>0</v>
      </c>
      <c r="AH1826" s="80">
        <f t="shared" si="834"/>
        <v>2500</v>
      </c>
      <c r="AI1826" s="93"/>
      <c r="AJ1826" s="84" t="s">
        <v>10624</v>
      </c>
      <c r="AK1826" s="84" t="s">
        <v>73</v>
      </c>
      <c r="AL1826" s="84" t="s">
        <v>10625</v>
      </c>
      <c r="AM1826" s="84" t="s">
        <v>11461</v>
      </c>
      <c r="AN1826" s="84" t="s">
        <v>11462</v>
      </c>
      <c r="AO1826" s="84" t="s">
        <v>11463</v>
      </c>
      <c r="AP1826" s="84" t="s">
        <v>853</v>
      </c>
      <c r="AQ1826" s="84" t="s">
        <v>122</v>
      </c>
      <c r="AR1826" s="85">
        <v>1</v>
      </c>
      <c r="AS1826" s="86">
        <v>1</v>
      </c>
      <c r="AT1826" s="86">
        <v>1E-3</v>
      </c>
      <c r="AU1826" s="86">
        <v>1</v>
      </c>
      <c r="AV1826" s="84" t="s">
        <v>7</v>
      </c>
      <c r="AW1826" s="86">
        <v>61</v>
      </c>
      <c r="AX1826" s="84" t="s">
        <v>68</v>
      </c>
      <c r="AY1826" s="84" t="s">
        <v>68</v>
      </c>
      <c r="AZ1826" s="84" t="s">
        <v>68</v>
      </c>
      <c r="BA1826" s="84" t="s">
        <v>68</v>
      </c>
      <c r="BB1826" s="84" t="s">
        <v>68</v>
      </c>
      <c r="BC1826" s="84" t="s">
        <v>441</v>
      </c>
      <c r="BD1826" s="84" t="s">
        <v>442</v>
      </c>
      <c r="BE1826" s="84" t="s">
        <v>11454</v>
      </c>
      <c r="BF1826" s="84" t="s">
        <v>122</v>
      </c>
      <c r="BG1826" s="84" t="s">
        <v>69</v>
      </c>
      <c r="BH1826" s="92" t="s">
        <v>11464</v>
      </c>
      <c r="BI1826" s="84" t="s">
        <v>122</v>
      </c>
      <c r="BJ1826" s="84" t="s">
        <v>11465</v>
      </c>
      <c r="BK1826" s="84" t="s">
        <v>75</v>
      </c>
      <c r="BL1826" s="84" t="s">
        <v>122</v>
      </c>
      <c r="BM1826" s="84" t="s">
        <v>442</v>
      </c>
      <c r="BN1826" s="84" t="s">
        <v>70</v>
      </c>
      <c r="BO1826" s="84" t="s">
        <v>71</v>
      </c>
      <c r="BP1826" s="84" t="s">
        <v>122</v>
      </c>
      <c r="BQ1826" s="84" t="s">
        <v>163</v>
      </c>
    </row>
    <row r="1827" spans="1:69" ht="14.4" x14ac:dyDescent="0.3">
      <c r="A1827" s="40" t="str">
        <f t="shared" si="808"/>
        <v>2025-09-14</v>
      </c>
      <c r="B1827" s="40" t="str">
        <f t="shared" si="809"/>
        <v>SYD</v>
      </c>
      <c r="C1827" s="39" t="str">
        <f t="shared" si="810"/>
        <v>98812563633</v>
      </c>
      <c r="D1827" s="41" t="str">
        <f t="shared" si="811"/>
        <v>PKR253531869</v>
      </c>
      <c r="E1827" s="41" t="str">
        <f t="shared" si="812"/>
        <v>596421482384</v>
      </c>
      <c r="F1827" s="39" t="str">
        <f t="shared" si="813"/>
        <v>2256683</v>
      </c>
      <c r="G1827" s="39" t="str">
        <f t="shared" si="814"/>
        <v>WISE EXPRESS LOGISTICS(PANGZIMOM)</v>
      </c>
      <c r="H1827" s="41" t="str">
        <f t="shared" si="815"/>
        <v>이주미</v>
      </c>
      <c r="I1827" s="39" t="str">
        <f t="shared" si="816"/>
        <v>14543</v>
      </c>
      <c r="J1827" s="52" t="str">
        <f t="shared" si="817"/>
        <v/>
      </c>
      <c r="K1827" s="75">
        <f t="shared" si="818"/>
        <v>1</v>
      </c>
      <c r="L1827" s="76">
        <f t="shared" si="819"/>
        <v>3</v>
      </c>
      <c r="M1827" s="76">
        <f t="shared" si="820"/>
        <v>1E-3</v>
      </c>
      <c r="N1827" s="76">
        <f t="shared" si="821"/>
        <v>3</v>
      </c>
      <c r="O1827" s="42">
        <f t="shared" si="822"/>
        <v>3</v>
      </c>
      <c r="P1827" s="39" t="str">
        <f t="shared" si="823"/>
        <v>목록(Manifest)</v>
      </c>
      <c r="Q1827" s="72">
        <f t="shared" si="824"/>
        <v>130</v>
      </c>
      <c r="R1827" s="43" t="str">
        <f t="shared" si="825"/>
        <v>OZ602</v>
      </c>
      <c r="S1827" s="82" t="str">
        <f t="shared" si="826"/>
        <v/>
      </c>
      <c r="T1827" s="40">
        <f t="shared" si="827"/>
        <v>45914</v>
      </c>
      <c r="U1827" s="44">
        <v>2500</v>
      </c>
      <c r="V1827" s="44">
        <f t="shared" si="828"/>
        <v>0</v>
      </c>
      <c r="W1827" s="77">
        <f t="shared" si="829"/>
        <v>2500</v>
      </c>
      <c r="X1827" s="78">
        <f t="shared" si="830"/>
        <v>0</v>
      </c>
      <c r="Y1827" s="44" cm="1">
        <f t="array" ref="Y1827">_xlfn.IFNA(_xlfn.IFS(AND(Q1827&gt;=2000, Q1827&lt;3000), 10000, AND(Q1827&gt;=3000, Q1827&lt;4000), 15000, AND(Q1827&gt;=4000, Q1827&lt;5000), 20000, AND(Q1827&gt;=5000), 25000),0)</f>
        <v>0</v>
      </c>
      <c r="Z1827" s="91">
        <f t="shared" si="831"/>
        <v>0</v>
      </c>
      <c r="AA1827" s="44">
        <f t="shared" si="832"/>
        <v>0</v>
      </c>
      <c r="AB1827" s="44"/>
      <c r="AC1827" s="44"/>
      <c r="AD1827" s="44"/>
      <c r="AE1827" s="44">
        <f>VLOOKUP(O1827,정산업데이트!$A$6:$B$12,2,10)</f>
        <v>0</v>
      </c>
      <c r="AF1827" s="44"/>
      <c r="AG1827" s="79">
        <f t="shared" si="833"/>
        <v>0</v>
      </c>
      <c r="AH1827" s="80">
        <f t="shared" si="834"/>
        <v>2500</v>
      </c>
      <c r="AI1827" s="93"/>
      <c r="AJ1827" s="84" t="s">
        <v>10624</v>
      </c>
      <c r="AK1827" s="84" t="s">
        <v>73</v>
      </c>
      <c r="AL1827" s="84" t="s">
        <v>10625</v>
      </c>
      <c r="AM1827" s="84" t="s">
        <v>11466</v>
      </c>
      <c r="AN1827" s="84" t="s">
        <v>11467</v>
      </c>
      <c r="AO1827" s="84" t="s">
        <v>11468</v>
      </c>
      <c r="AP1827" s="84" t="s">
        <v>11469</v>
      </c>
      <c r="AQ1827" s="84" t="s">
        <v>122</v>
      </c>
      <c r="AR1827" s="85">
        <v>1</v>
      </c>
      <c r="AS1827" s="86">
        <v>3</v>
      </c>
      <c r="AT1827" s="86">
        <v>1E-3</v>
      </c>
      <c r="AU1827" s="86">
        <v>3</v>
      </c>
      <c r="AV1827" s="84" t="s">
        <v>7</v>
      </c>
      <c r="AW1827" s="86">
        <v>130</v>
      </c>
      <c r="AX1827" s="84" t="s">
        <v>68</v>
      </c>
      <c r="AY1827" s="84" t="s">
        <v>68</v>
      </c>
      <c r="AZ1827" s="84" t="s">
        <v>68</v>
      </c>
      <c r="BA1827" s="84" t="s">
        <v>68</v>
      </c>
      <c r="BB1827" s="84" t="s">
        <v>68</v>
      </c>
      <c r="BC1827" s="84" t="s">
        <v>441</v>
      </c>
      <c r="BD1827" s="84" t="s">
        <v>442</v>
      </c>
      <c r="BE1827" s="84" t="s">
        <v>11454</v>
      </c>
      <c r="BF1827" s="84" t="s">
        <v>122</v>
      </c>
      <c r="BG1827" s="84" t="s">
        <v>69</v>
      </c>
      <c r="BH1827" s="92" t="s">
        <v>11470</v>
      </c>
      <c r="BI1827" s="84" t="s">
        <v>122</v>
      </c>
      <c r="BJ1827" s="84" t="s">
        <v>11471</v>
      </c>
      <c r="BK1827" s="84" t="s">
        <v>75</v>
      </c>
      <c r="BL1827" s="84" t="s">
        <v>122</v>
      </c>
      <c r="BM1827" s="84" t="s">
        <v>442</v>
      </c>
      <c r="BN1827" s="84" t="s">
        <v>70</v>
      </c>
      <c r="BO1827" s="84" t="s">
        <v>71</v>
      </c>
      <c r="BP1827" s="84" t="s">
        <v>122</v>
      </c>
      <c r="BQ1827" s="84" t="s">
        <v>163</v>
      </c>
    </row>
    <row r="1828" spans="1:69" ht="14.4" x14ac:dyDescent="0.3">
      <c r="A1828" s="40" t="str">
        <f t="shared" si="808"/>
        <v>2025-09-14</v>
      </c>
      <c r="B1828" s="40" t="str">
        <f t="shared" si="809"/>
        <v>SYD</v>
      </c>
      <c r="C1828" s="39" t="str">
        <f t="shared" si="810"/>
        <v>98812563633</v>
      </c>
      <c r="D1828" s="41" t="str">
        <f t="shared" si="811"/>
        <v>PKR253531871</v>
      </c>
      <c r="E1828" s="41" t="str">
        <f t="shared" si="812"/>
        <v>596421482406</v>
      </c>
      <c r="F1828" s="39" t="str">
        <f t="shared" si="813"/>
        <v>2256683</v>
      </c>
      <c r="G1828" s="39" t="str">
        <f t="shared" si="814"/>
        <v>WISE EXPRESS LOGISTICS(PANGZIMOM)</v>
      </c>
      <c r="H1828" s="41" t="str">
        <f t="shared" si="815"/>
        <v>조예린</v>
      </c>
      <c r="I1828" s="39" t="str">
        <f t="shared" si="816"/>
        <v>22012</v>
      </c>
      <c r="J1828" s="52" t="str">
        <f t="shared" si="817"/>
        <v/>
      </c>
      <c r="K1828" s="75">
        <f t="shared" si="818"/>
        <v>1</v>
      </c>
      <c r="L1828" s="76">
        <f t="shared" si="819"/>
        <v>1</v>
      </c>
      <c r="M1828" s="76">
        <f t="shared" si="820"/>
        <v>1E-3</v>
      </c>
      <c r="N1828" s="76">
        <f t="shared" si="821"/>
        <v>1</v>
      </c>
      <c r="O1828" s="42">
        <f t="shared" si="822"/>
        <v>1</v>
      </c>
      <c r="P1828" s="39" t="str">
        <f t="shared" si="823"/>
        <v>일반(목록배제,Normal-Manifest Exception)</v>
      </c>
      <c r="Q1828" s="72">
        <f t="shared" si="824"/>
        <v>25</v>
      </c>
      <c r="R1828" s="43" t="str">
        <f t="shared" si="825"/>
        <v>OZ602</v>
      </c>
      <c r="S1828" s="82" t="str">
        <f t="shared" si="826"/>
        <v/>
      </c>
      <c r="T1828" s="40">
        <f t="shared" si="827"/>
        <v>45914</v>
      </c>
      <c r="U1828" s="44">
        <v>2500</v>
      </c>
      <c r="V1828" s="44">
        <f t="shared" si="828"/>
        <v>0</v>
      </c>
      <c r="W1828" s="77">
        <f t="shared" si="829"/>
        <v>2500</v>
      </c>
      <c r="X1828" s="78">
        <f t="shared" si="830"/>
        <v>0</v>
      </c>
      <c r="Y1828" s="44" cm="1">
        <f t="array" ref="Y1828">_xlfn.IFNA(_xlfn.IFS(AND(Q1828&gt;=2000, Q1828&lt;3000), 10000, AND(Q1828&gt;=3000, Q1828&lt;4000), 15000, AND(Q1828&gt;=4000, Q1828&lt;5000), 20000, AND(Q1828&gt;=5000), 25000),0)</f>
        <v>0</v>
      </c>
      <c r="Z1828" s="91">
        <f t="shared" si="831"/>
        <v>300</v>
      </c>
      <c r="AA1828" s="44">
        <f t="shared" si="832"/>
        <v>0</v>
      </c>
      <c r="AB1828" s="44"/>
      <c r="AC1828" s="44"/>
      <c r="AD1828" s="44"/>
      <c r="AE1828" s="44">
        <f>VLOOKUP(O1828,정산업데이트!$A$6:$B$12,2,10)</f>
        <v>0</v>
      </c>
      <c r="AF1828" s="44"/>
      <c r="AG1828" s="79">
        <f t="shared" si="833"/>
        <v>300</v>
      </c>
      <c r="AH1828" s="80">
        <f t="shared" si="834"/>
        <v>2800</v>
      </c>
      <c r="AI1828" s="93"/>
      <c r="AJ1828" s="84" t="s">
        <v>10624</v>
      </c>
      <c r="AK1828" s="84" t="s">
        <v>73</v>
      </c>
      <c r="AL1828" s="84" t="s">
        <v>10625</v>
      </c>
      <c r="AM1828" s="84" t="s">
        <v>11472</v>
      </c>
      <c r="AN1828" s="84" t="s">
        <v>11473</v>
      </c>
      <c r="AO1828" s="84" t="s">
        <v>11474</v>
      </c>
      <c r="AP1828" s="84" t="s">
        <v>11475</v>
      </c>
      <c r="AQ1828" s="84" t="s">
        <v>122</v>
      </c>
      <c r="AR1828" s="85">
        <v>1</v>
      </c>
      <c r="AS1828" s="86">
        <v>1</v>
      </c>
      <c r="AT1828" s="86">
        <v>1E-3</v>
      </c>
      <c r="AU1828" s="86">
        <v>1</v>
      </c>
      <c r="AV1828" s="84" t="s">
        <v>8</v>
      </c>
      <c r="AW1828" s="86">
        <v>25</v>
      </c>
      <c r="AX1828" s="84" t="s">
        <v>68</v>
      </c>
      <c r="AY1828" s="84" t="s">
        <v>68</v>
      </c>
      <c r="AZ1828" s="84" t="s">
        <v>68</v>
      </c>
      <c r="BA1828" s="84" t="s">
        <v>68</v>
      </c>
      <c r="BB1828" s="84" t="s">
        <v>68</v>
      </c>
      <c r="BC1828" s="84" t="s">
        <v>441</v>
      </c>
      <c r="BD1828" s="84" t="s">
        <v>442</v>
      </c>
      <c r="BE1828" s="84" t="s">
        <v>458</v>
      </c>
      <c r="BF1828" s="84" t="s">
        <v>122</v>
      </c>
      <c r="BG1828" s="84" t="s">
        <v>69</v>
      </c>
      <c r="BH1828" s="92" t="s">
        <v>11476</v>
      </c>
      <c r="BI1828" s="84" t="s">
        <v>122</v>
      </c>
      <c r="BJ1828" s="84" t="s">
        <v>11477</v>
      </c>
      <c r="BK1828" s="84" t="s">
        <v>75</v>
      </c>
      <c r="BL1828" s="84" t="s">
        <v>122</v>
      </c>
      <c r="BM1828" s="84" t="s">
        <v>442</v>
      </c>
      <c r="BN1828" s="84" t="s">
        <v>70</v>
      </c>
      <c r="BO1828" s="84" t="s">
        <v>71</v>
      </c>
      <c r="BP1828" s="84" t="s">
        <v>122</v>
      </c>
      <c r="BQ1828" s="84" t="s">
        <v>163</v>
      </c>
    </row>
    <row r="1829" spans="1:69" ht="14.4" x14ac:dyDescent="0.3">
      <c r="A1829" s="40" t="str">
        <f t="shared" si="808"/>
        <v>2025-09-14</v>
      </c>
      <c r="B1829" s="40" t="str">
        <f t="shared" si="809"/>
        <v>SYD</v>
      </c>
      <c r="C1829" s="39" t="str">
        <f t="shared" si="810"/>
        <v>98812563633</v>
      </c>
      <c r="D1829" s="41" t="str">
        <f t="shared" si="811"/>
        <v>PAU029773914</v>
      </c>
      <c r="E1829" s="41" t="str">
        <f t="shared" si="812"/>
        <v>596421481404</v>
      </c>
      <c r="F1829" s="39" t="str">
        <f t="shared" si="813"/>
        <v>2254252</v>
      </c>
      <c r="G1829" s="39" t="str">
        <f t="shared" si="814"/>
        <v>WISE EXPRESS(AUSTRAPHARM)</v>
      </c>
      <c r="H1829" s="41" t="str">
        <f t="shared" si="815"/>
        <v>장인태</v>
      </c>
      <c r="I1829" s="39" t="str">
        <f t="shared" si="816"/>
        <v>08700</v>
      </c>
      <c r="J1829" s="52" t="str">
        <f t="shared" si="817"/>
        <v/>
      </c>
      <c r="K1829" s="75">
        <f t="shared" si="818"/>
        <v>1</v>
      </c>
      <c r="L1829" s="76">
        <f t="shared" si="819"/>
        <v>4</v>
      </c>
      <c r="M1829" s="76">
        <f t="shared" si="820"/>
        <v>1E-3</v>
      </c>
      <c r="N1829" s="76">
        <f t="shared" si="821"/>
        <v>4</v>
      </c>
      <c r="O1829" s="42">
        <f t="shared" si="822"/>
        <v>4</v>
      </c>
      <c r="P1829" s="39" t="str">
        <f t="shared" si="823"/>
        <v>목록(Manifest)</v>
      </c>
      <c r="Q1829" s="72">
        <f t="shared" si="824"/>
        <v>120</v>
      </c>
      <c r="R1829" s="43" t="str">
        <f t="shared" si="825"/>
        <v>OZ602</v>
      </c>
      <c r="S1829" s="82" t="str">
        <f t="shared" si="826"/>
        <v/>
      </c>
      <c r="T1829" s="40">
        <f t="shared" si="827"/>
        <v>45914</v>
      </c>
      <c r="U1829" s="44">
        <v>2500</v>
      </c>
      <c r="V1829" s="44">
        <f t="shared" si="828"/>
        <v>0</v>
      </c>
      <c r="W1829" s="77">
        <f t="shared" si="829"/>
        <v>2500</v>
      </c>
      <c r="X1829" s="78">
        <f t="shared" si="830"/>
        <v>0</v>
      </c>
      <c r="Y1829" s="44" cm="1">
        <f t="array" ref="Y1829">_xlfn.IFNA(_xlfn.IFS(AND(Q1829&gt;=2000, Q1829&lt;3000), 10000, AND(Q1829&gt;=3000, Q1829&lt;4000), 15000, AND(Q1829&gt;=4000, Q1829&lt;5000), 20000, AND(Q1829&gt;=5000), 25000),0)</f>
        <v>0</v>
      </c>
      <c r="Z1829" s="91">
        <f t="shared" si="831"/>
        <v>0</v>
      </c>
      <c r="AA1829" s="44">
        <f t="shared" si="832"/>
        <v>0</v>
      </c>
      <c r="AB1829" s="44"/>
      <c r="AC1829" s="44"/>
      <c r="AD1829" s="44"/>
      <c r="AE1829" s="44">
        <f>VLOOKUP(O1829,정산업데이트!$A$6:$B$12,2,10)</f>
        <v>0</v>
      </c>
      <c r="AF1829" s="44"/>
      <c r="AG1829" s="79">
        <f t="shared" si="833"/>
        <v>0</v>
      </c>
      <c r="AH1829" s="80">
        <f t="shared" si="834"/>
        <v>2500</v>
      </c>
      <c r="AI1829" s="93"/>
      <c r="AJ1829" s="84" t="s">
        <v>10624</v>
      </c>
      <c r="AK1829" s="84" t="s">
        <v>73</v>
      </c>
      <c r="AL1829" s="84" t="s">
        <v>10625</v>
      </c>
      <c r="AM1829" s="84" t="s">
        <v>11478</v>
      </c>
      <c r="AN1829" s="84" t="s">
        <v>11479</v>
      </c>
      <c r="AO1829" s="84" t="s">
        <v>11480</v>
      </c>
      <c r="AP1829" s="84" t="s">
        <v>11481</v>
      </c>
      <c r="AQ1829" s="84" t="s">
        <v>122</v>
      </c>
      <c r="AR1829" s="85">
        <v>1</v>
      </c>
      <c r="AS1829" s="86">
        <v>4</v>
      </c>
      <c r="AT1829" s="86">
        <v>1E-3</v>
      </c>
      <c r="AU1829" s="86">
        <v>4</v>
      </c>
      <c r="AV1829" s="84" t="s">
        <v>7</v>
      </c>
      <c r="AW1829" s="86">
        <v>120</v>
      </c>
      <c r="AX1829" s="84" t="s">
        <v>68</v>
      </c>
      <c r="AY1829" s="84" t="s">
        <v>68</v>
      </c>
      <c r="AZ1829" s="84" t="s">
        <v>68</v>
      </c>
      <c r="BA1829" s="84" t="s">
        <v>68</v>
      </c>
      <c r="BB1829" s="84" t="s">
        <v>68</v>
      </c>
      <c r="BC1829" s="84" t="s">
        <v>132</v>
      </c>
      <c r="BD1829" s="84" t="s">
        <v>83</v>
      </c>
      <c r="BE1829" s="84" t="s">
        <v>84</v>
      </c>
      <c r="BF1829" s="84" t="s">
        <v>122</v>
      </c>
      <c r="BG1829" s="84" t="s">
        <v>69</v>
      </c>
      <c r="BH1829" s="92" t="s">
        <v>11482</v>
      </c>
      <c r="BI1829" s="84" t="s">
        <v>122</v>
      </c>
      <c r="BJ1829" s="84" t="s">
        <v>11483</v>
      </c>
      <c r="BK1829" s="84" t="s">
        <v>75</v>
      </c>
      <c r="BL1829" s="84" t="s">
        <v>122</v>
      </c>
      <c r="BM1829" s="84" t="s">
        <v>83</v>
      </c>
      <c r="BN1829" s="84" t="s">
        <v>70</v>
      </c>
      <c r="BO1829" s="84" t="s">
        <v>71</v>
      </c>
      <c r="BP1829" s="84" t="s">
        <v>122</v>
      </c>
      <c r="BQ1829" s="84" t="s">
        <v>163</v>
      </c>
    </row>
    <row r="1830" spans="1:69" ht="14.4" x14ac:dyDescent="0.3">
      <c r="A1830" s="40" t="str">
        <f t="shared" si="808"/>
        <v>2025-09-14</v>
      </c>
      <c r="B1830" s="40" t="str">
        <f t="shared" si="809"/>
        <v>SYD</v>
      </c>
      <c r="C1830" s="39" t="str">
        <f t="shared" si="810"/>
        <v>98812563633</v>
      </c>
      <c r="D1830" s="41" t="str">
        <f t="shared" si="811"/>
        <v>PAU029773913</v>
      </c>
      <c r="E1830" s="41" t="str">
        <f t="shared" si="812"/>
        <v>596421481415</v>
      </c>
      <c r="F1830" s="39" t="str">
        <f t="shared" si="813"/>
        <v>2254252</v>
      </c>
      <c r="G1830" s="39" t="str">
        <f t="shared" si="814"/>
        <v>WISE EXPRESS(AUSTRAPHARM)</v>
      </c>
      <c r="H1830" s="41" t="str">
        <f t="shared" si="815"/>
        <v>이다원</v>
      </c>
      <c r="I1830" s="39" t="str">
        <f t="shared" si="816"/>
        <v>16873</v>
      </c>
      <c r="J1830" s="52" t="str">
        <f t="shared" si="817"/>
        <v/>
      </c>
      <c r="K1830" s="75">
        <f t="shared" si="818"/>
        <v>1</v>
      </c>
      <c r="L1830" s="76">
        <f t="shared" si="819"/>
        <v>1</v>
      </c>
      <c r="M1830" s="76">
        <f t="shared" si="820"/>
        <v>1E-3</v>
      </c>
      <c r="N1830" s="76">
        <f t="shared" si="821"/>
        <v>1</v>
      </c>
      <c r="O1830" s="42">
        <f t="shared" si="822"/>
        <v>1</v>
      </c>
      <c r="P1830" s="39" t="str">
        <f t="shared" si="823"/>
        <v>일반(목록배제,Normal-Manifest Exception)</v>
      </c>
      <c r="Q1830" s="72">
        <f t="shared" si="824"/>
        <v>45</v>
      </c>
      <c r="R1830" s="43" t="str">
        <f t="shared" si="825"/>
        <v>OZ602</v>
      </c>
      <c r="S1830" s="82" t="str">
        <f t="shared" si="826"/>
        <v/>
      </c>
      <c r="T1830" s="40">
        <f t="shared" si="827"/>
        <v>45914</v>
      </c>
      <c r="U1830" s="44">
        <v>2500</v>
      </c>
      <c r="V1830" s="44">
        <f t="shared" si="828"/>
        <v>0</v>
      </c>
      <c r="W1830" s="77">
        <f t="shared" si="829"/>
        <v>2500</v>
      </c>
      <c r="X1830" s="78">
        <f t="shared" si="830"/>
        <v>0</v>
      </c>
      <c r="Y1830" s="44" cm="1">
        <f t="array" ref="Y1830">_xlfn.IFNA(_xlfn.IFS(AND(Q1830&gt;=2000, Q1830&lt;3000), 10000, AND(Q1830&gt;=3000, Q1830&lt;4000), 15000, AND(Q1830&gt;=4000, Q1830&lt;5000), 20000, AND(Q1830&gt;=5000), 25000),0)</f>
        <v>0</v>
      </c>
      <c r="Z1830" s="91">
        <f t="shared" si="831"/>
        <v>300</v>
      </c>
      <c r="AA1830" s="44">
        <f t="shared" si="832"/>
        <v>0</v>
      </c>
      <c r="AB1830" s="44"/>
      <c r="AC1830" s="44"/>
      <c r="AD1830" s="44"/>
      <c r="AE1830" s="44">
        <f>VLOOKUP(O1830,정산업데이트!$A$6:$B$12,2,10)</f>
        <v>0</v>
      </c>
      <c r="AF1830" s="44"/>
      <c r="AG1830" s="79">
        <f t="shared" si="833"/>
        <v>300</v>
      </c>
      <c r="AH1830" s="80">
        <f t="shared" si="834"/>
        <v>2800</v>
      </c>
      <c r="AI1830" s="93"/>
      <c r="AJ1830" s="84" t="s">
        <v>10624</v>
      </c>
      <c r="AK1830" s="84" t="s">
        <v>73</v>
      </c>
      <c r="AL1830" s="84" t="s">
        <v>10625</v>
      </c>
      <c r="AM1830" s="84" t="s">
        <v>11484</v>
      </c>
      <c r="AN1830" s="84" t="s">
        <v>11485</v>
      </c>
      <c r="AO1830" s="84" t="s">
        <v>11486</v>
      </c>
      <c r="AP1830" s="84" t="s">
        <v>1209</v>
      </c>
      <c r="AQ1830" s="84" t="s">
        <v>122</v>
      </c>
      <c r="AR1830" s="85">
        <v>1</v>
      </c>
      <c r="AS1830" s="86">
        <v>1</v>
      </c>
      <c r="AT1830" s="86">
        <v>1E-3</v>
      </c>
      <c r="AU1830" s="86">
        <v>1</v>
      </c>
      <c r="AV1830" s="84" t="s">
        <v>8</v>
      </c>
      <c r="AW1830" s="86">
        <v>45</v>
      </c>
      <c r="AX1830" s="84" t="s">
        <v>68</v>
      </c>
      <c r="AY1830" s="84" t="s">
        <v>68</v>
      </c>
      <c r="AZ1830" s="84" t="s">
        <v>68</v>
      </c>
      <c r="BA1830" s="84" t="s">
        <v>68</v>
      </c>
      <c r="BB1830" s="84" t="s">
        <v>68</v>
      </c>
      <c r="BC1830" s="84" t="s">
        <v>132</v>
      </c>
      <c r="BD1830" s="84" t="s">
        <v>83</v>
      </c>
      <c r="BE1830" s="84" t="s">
        <v>84</v>
      </c>
      <c r="BF1830" s="84" t="s">
        <v>122</v>
      </c>
      <c r="BG1830" s="84" t="s">
        <v>69</v>
      </c>
      <c r="BH1830" s="92" t="s">
        <v>11487</v>
      </c>
      <c r="BI1830" s="84" t="s">
        <v>122</v>
      </c>
      <c r="BJ1830" s="84" t="s">
        <v>11488</v>
      </c>
      <c r="BK1830" s="84" t="s">
        <v>75</v>
      </c>
      <c r="BL1830" s="84" t="s">
        <v>122</v>
      </c>
      <c r="BM1830" s="84" t="s">
        <v>83</v>
      </c>
      <c r="BN1830" s="84" t="s">
        <v>70</v>
      </c>
      <c r="BO1830" s="84" t="s">
        <v>71</v>
      </c>
      <c r="BP1830" s="84" t="s">
        <v>122</v>
      </c>
      <c r="BQ1830" s="84" t="s">
        <v>163</v>
      </c>
    </row>
    <row r="1831" spans="1:69" ht="14.4" x14ac:dyDescent="0.3">
      <c r="A1831" s="40" t="str">
        <f t="shared" si="808"/>
        <v>2025-09-14</v>
      </c>
      <c r="B1831" s="40" t="str">
        <f t="shared" si="809"/>
        <v>SYD</v>
      </c>
      <c r="C1831" s="39" t="str">
        <f t="shared" si="810"/>
        <v>98812563633</v>
      </c>
      <c r="D1831" s="41" t="str">
        <f t="shared" si="811"/>
        <v>PAU029773912</v>
      </c>
      <c r="E1831" s="41" t="str">
        <f t="shared" si="812"/>
        <v>596421481426</v>
      </c>
      <c r="F1831" s="39" t="str">
        <f t="shared" si="813"/>
        <v>2254252</v>
      </c>
      <c r="G1831" s="39" t="str">
        <f t="shared" si="814"/>
        <v>WISE EXPRESS(AUSTRAPHARM)</v>
      </c>
      <c r="H1831" s="41" t="str">
        <f t="shared" si="815"/>
        <v>오신영</v>
      </c>
      <c r="I1831" s="39" t="str">
        <f t="shared" si="816"/>
        <v>57936</v>
      </c>
      <c r="J1831" s="52" t="str">
        <f t="shared" si="817"/>
        <v/>
      </c>
      <c r="K1831" s="75">
        <f t="shared" si="818"/>
        <v>1</v>
      </c>
      <c r="L1831" s="76">
        <f t="shared" si="819"/>
        <v>1</v>
      </c>
      <c r="M1831" s="76">
        <f t="shared" si="820"/>
        <v>1E-3</v>
      </c>
      <c r="N1831" s="76">
        <f t="shared" si="821"/>
        <v>1</v>
      </c>
      <c r="O1831" s="42">
        <f t="shared" si="822"/>
        <v>1</v>
      </c>
      <c r="P1831" s="39" t="str">
        <f t="shared" si="823"/>
        <v>목록(Manifest)</v>
      </c>
      <c r="Q1831" s="72">
        <f t="shared" si="824"/>
        <v>60</v>
      </c>
      <c r="R1831" s="43" t="str">
        <f t="shared" si="825"/>
        <v>OZ602</v>
      </c>
      <c r="S1831" s="82" t="str">
        <f t="shared" si="826"/>
        <v/>
      </c>
      <c r="T1831" s="40">
        <f t="shared" si="827"/>
        <v>45914</v>
      </c>
      <c r="U1831" s="44">
        <v>2500</v>
      </c>
      <c r="V1831" s="44">
        <f t="shared" si="828"/>
        <v>0</v>
      </c>
      <c r="W1831" s="77">
        <f t="shared" si="829"/>
        <v>2500</v>
      </c>
      <c r="X1831" s="78">
        <f t="shared" si="830"/>
        <v>0</v>
      </c>
      <c r="Y1831" s="44" cm="1">
        <f t="array" ref="Y1831">_xlfn.IFNA(_xlfn.IFS(AND(Q1831&gt;=2000, Q1831&lt;3000), 10000, AND(Q1831&gt;=3000, Q1831&lt;4000), 15000, AND(Q1831&gt;=4000, Q1831&lt;5000), 20000, AND(Q1831&gt;=5000), 25000),0)</f>
        <v>0</v>
      </c>
      <c r="Z1831" s="91">
        <f t="shared" si="831"/>
        <v>0</v>
      </c>
      <c r="AA1831" s="44">
        <f t="shared" si="832"/>
        <v>0</v>
      </c>
      <c r="AB1831" s="44"/>
      <c r="AC1831" s="44"/>
      <c r="AD1831" s="44"/>
      <c r="AE1831" s="44">
        <f>VLOOKUP(O1831,정산업데이트!$A$6:$B$12,2,10)</f>
        <v>0</v>
      </c>
      <c r="AF1831" s="44"/>
      <c r="AG1831" s="79">
        <f t="shared" si="833"/>
        <v>0</v>
      </c>
      <c r="AH1831" s="80">
        <f t="shared" si="834"/>
        <v>2500</v>
      </c>
      <c r="AI1831" s="93"/>
      <c r="AJ1831" s="84" t="s">
        <v>10624</v>
      </c>
      <c r="AK1831" s="84" t="s">
        <v>73</v>
      </c>
      <c r="AL1831" s="84" t="s">
        <v>10625</v>
      </c>
      <c r="AM1831" s="84" t="s">
        <v>11489</v>
      </c>
      <c r="AN1831" s="84" t="s">
        <v>11490</v>
      </c>
      <c r="AO1831" s="84" t="s">
        <v>11491</v>
      </c>
      <c r="AP1831" s="84" t="s">
        <v>1859</v>
      </c>
      <c r="AQ1831" s="84" t="s">
        <v>122</v>
      </c>
      <c r="AR1831" s="85">
        <v>1</v>
      </c>
      <c r="AS1831" s="86">
        <v>1</v>
      </c>
      <c r="AT1831" s="86">
        <v>1E-3</v>
      </c>
      <c r="AU1831" s="86">
        <v>1</v>
      </c>
      <c r="AV1831" s="84" t="s">
        <v>7</v>
      </c>
      <c r="AW1831" s="86">
        <v>60</v>
      </c>
      <c r="AX1831" s="84" t="s">
        <v>68</v>
      </c>
      <c r="AY1831" s="84" t="s">
        <v>68</v>
      </c>
      <c r="AZ1831" s="84" t="s">
        <v>68</v>
      </c>
      <c r="BA1831" s="84" t="s">
        <v>68</v>
      </c>
      <c r="BB1831" s="84" t="s">
        <v>68</v>
      </c>
      <c r="BC1831" s="84" t="s">
        <v>132</v>
      </c>
      <c r="BD1831" s="84" t="s">
        <v>83</v>
      </c>
      <c r="BE1831" s="84" t="s">
        <v>84</v>
      </c>
      <c r="BF1831" s="84" t="s">
        <v>122</v>
      </c>
      <c r="BG1831" s="84" t="s">
        <v>69</v>
      </c>
      <c r="BH1831" s="92" t="s">
        <v>11492</v>
      </c>
      <c r="BI1831" s="84" t="s">
        <v>122</v>
      </c>
      <c r="BJ1831" s="84" t="s">
        <v>11493</v>
      </c>
      <c r="BK1831" s="84" t="s">
        <v>75</v>
      </c>
      <c r="BL1831" s="84" t="s">
        <v>122</v>
      </c>
      <c r="BM1831" s="84" t="s">
        <v>83</v>
      </c>
      <c r="BN1831" s="84" t="s">
        <v>70</v>
      </c>
      <c r="BO1831" s="84" t="s">
        <v>71</v>
      </c>
      <c r="BP1831" s="84" t="s">
        <v>122</v>
      </c>
      <c r="BQ1831" s="84" t="s">
        <v>163</v>
      </c>
    </row>
    <row r="1832" spans="1:69" ht="14.4" x14ac:dyDescent="0.3">
      <c r="A1832" s="40" t="str">
        <f t="shared" si="808"/>
        <v>2025-09-14</v>
      </c>
      <c r="B1832" s="40" t="str">
        <f t="shared" si="809"/>
        <v>SYD</v>
      </c>
      <c r="C1832" s="39" t="str">
        <f t="shared" si="810"/>
        <v>98812563633</v>
      </c>
      <c r="D1832" s="41" t="str">
        <f t="shared" si="811"/>
        <v>PAU029773910</v>
      </c>
      <c r="E1832" s="41" t="str">
        <f t="shared" si="812"/>
        <v>596421481452</v>
      </c>
      <c r="F1832" s="39" t="str">
        <f t="shared" si="813"/>
        <v>2254252</v>
      </c>
      <c r="G1832" s="39" t="str">
        <f t="shared" si="814"/>
        <v>WISE EXPRESS(AUSTRAPHARM)</v>
      </c>
      <c r="H1832" s="41" t="str">
        <f t="shared" si="815"/>
        <v>김혜란</v>
      </c>
      <c r="I1832" s="39" t="str">
        <f t="shared" si="816"/>
        <v>42465</v>
      </c>
      <c r="J1832" s="52" t="str">
        <f t="shared" si="817"/>
        <v/>
      </c>
      <c r="K1832" s="75">
        <f t="shared" si="818"/>
        <v>1</v>
      </c>
      <c r="L1832" s="76">
        <f t="shared" si="819"/>
        <v>1</v>
      </c>
      <c r="M1832" s="76">
        <f t="shared" si="820"/>
        <v>1E-3</v>
      </c>
      <c r="N1832" s="76">
        <f t="shared" si="821"/>
        <v>1</v>
      </c>
      <c r="O1832" s="42">
        <f t="shared" si="822"/>
        <v>1</v>
      </c>
      <c r="P1832" s="39" t="str">
        <f t="shared" si="823"/>
        <v>목록(Manifest)</v>
      </c>
      <c r="Q1832" s="72">
        <f t="shared" si="824"/>
        <v>60</v>
      </c>
      <c r="R1832" s="43" t="str">
        <f t="shared" si="825"/>
        <v>OZ602</v>
      </c>
      <c r="S1832" s="82" t="str">
        <f t="shared" si="826"/>
        <v/>
      </c>
      <c r="T1832" s="40">
        <f t="shared" si="827"/>
        <v>45914</v>
      </c>
      <c r="U1832" s="44">
        <v>2500</v>
      </c>
      <c r="V1832" s="44">
        <f t="shared" si="828"/>
        <v>0</v>
      </c>
      <c r="W1832" s="77">
        <f t="shared" si="829"/>
        <v>2500</v>
      </c>
      <c r="X1832" s="78">
        <f t="shared" si="830"/>
        <v>0</v>
      </c>
      <c r="Y1832" s="44" cm="1">
        <f t="array" ref="Y1832">_xlfn.IFNA(_xlfn.IFS(AND(Q1832&gt;=2000, Q1832&lt;3000), 10000, AND(Q1832&gt;=3000, Q1832&lt;4000), 15000, AND(Q1832&gt;=4000, Q1832&lt;5000), 20000, AND(Q1832&gt;=5000), 25000),0)</f>
        <v>0</v>
      </c>
      <c r="Z1832" s="91">
        <f t="shared" si="831"/>
        <v>0</v>
      </c>
      <c r="AA1832" s="44">
        <f t="shared" si="832"/>
        <v>0</v>
      </c>
      <c r="AB1832" s="44"/>
      <c r="AC1832" s="44"/>
      <c r="AD1832" s="44"/>
      <c r="AE1832" s="44">
        <f>VLOOKUP(O1832,정산업데이트!$A$6:$B$12,2,10)</f>
        <v>0</v>
      </c>
      <c r="AF1832" s="44"/>
      <c r="AG1832" s="79">
        <f t="shared" si="833"/>
        <v>0</v>
      </c>
      <c r="AH1832" s="80">
        <f t="shared" si="834"/>
        <v>2500</v>
      </c>
      <c r="AI1832" s="93"/>
      <c r="AJ1832" s="84" t="s">
        <v>10624</v>
      </c>
      <c r="AK1832" s="84" t="s">
        <v>73</v>
      </c>
      <c r="AL1832" s="84" t="s">
        <v>10625</v>
      </c>
      <c r="AM1832" s="84" t="s">
        <v>11494</v>
      </c>
      <c r="AN1832" s="84" t="s">
        <v>363</v>
      </c>
      <c r="AO1832" s="84" t="s">
        <v>11495</v>
      </c>
      <c r="AP1832" s="84" t="s">
        <v>11496</v>
      </c>
      <c r="AQ1832" s="84" t="s">
        <v>122</v>
      </c>
      <c r="AR1832" s="85">
        <v>1</v>
      </c>
      <c r="AS1832" s="86">
        <v>1</v>
      </c>
      <c r="AT1832" s="86">
        <v>1E-3</v>
      </c>
      <c r="AU1832" s="86">
        <v>1</v>
      </c>
      <c r="AV1832" s="84" t="s">
        <v>7</v>
      </c>
      <c r="AW1832" s="86">
        <v>60</v>
      </c>
      <c r="AX1832" s="84" t="s">
        <v>68</v>
      </c>
      <c r="AY1832" s="84" t="s">
        <v>68</v>
      </c>
      <c r="AZ1832" s="84" t="s">
        <v>68</v>
      </c>
      <c r="BA1832" s="84" t="s">
        <v>68</v>
      </c>
      <c r="BB1832" s="84" t="s">
        <v>68</v>
      </c>
      <c r="BC1832" s="84" t="s">
        <v>132</v>
      </c>
      <c r="BD1832" s="84" t="s">
        <v>83</v>
      </c>
      <c r="BE1832" s="84" t="s">
        <v>84</v>
      </c>
      <c r="BF1832" s="84" t="s">
        <v>122</v>
      </c>
      <c r="BG1832" s="84" t="s">
        <v>69</v>
      </c>
      <c r="BH1832" s="92" t="s">
        <v>11497</v>
      </c>
      <c r="BI1832" s="84" t="s">
        <v>122</v>
      </c>
      <c r="BJ1832" s="84" t="s">
        <v>11498</v>
      </c>
      <c r="BK1832" s="84" t="s">
        <v>75</v>
      </c>
      <c r="BL1832" s="84" t="s">
        <v>122</v>
      </c>
      <c r="BM1832" s="84" t="s">
        <v>83</v>
      </c>
      <c r="BN1832" s="84" t="s">
        <v>70</v>
      </c>
      <c r="BO1832" s="84" t="s">
        <v>71</v>
      </c>
      <c r="BP1832" s="84" t="s">
        <v>122</v>
      </c>
      <c r="BQ1832" s="84" t="s">
        <v>163</v>
      </c>
    </row>
    <row r="1833" spans="1:69" ht="14.4" x14ac:dyDescent="0.3">
      <c r="A1833" s="40" t="str">
        <f t="shared" si="808"/>
        <v>2025-09-14</v>
      </c>
      <c r="B1833" s="40" t="str">
        <f t="shared" si="809"/>
        <v>SYD</v>
      </c>
      <c r="C1833" s="39" t="str">
        <f t="shared" si="810"/>
        <v>98812563633</v>
      </c>
      <c r="D1833" s="41" t="str">
        <f t="shared" si="811"/>
        <v>PAU029773919</v>
      </c>
      <c r="E1833" s="41" t="str">
        <f t="shared" si="812"/>
        <v>596421481463</v>
      </c>
      <c r="F1833" s="39" t="str">
        <f t="shared" si="813"/>
        <v>2254252</v>
      </c>
      <c r="G1833" s="39" t="str">
        <f t="shared" si="814"/>
        <v>WISE EXPRESS(AUSTRAPHARM)</v>
      </c>
      <c r="H1833" s="41" t="str">
        <f t="shared" si="815"/>
        <v>정부선</v>
      </c>
      <c r="I1833" s="39" t="str">
        <f t="shared" si="816"/>
        <v>18503</v>
      </c>
      <c r="J1833" s="52" t="str">
        <f t="shared" si="817"/>
        <v/>
      </c>
      <c r="K1833" s="75">
        <f t="shared" si="818"/>
        <v>1</v>
      </c>
      <c r="L1833" s="76">
        <f t="shared" si="819"/>
        <v>2</v>
      </c>
      <c r="M1833" s="76">
        <f t="shared" si="820"/>
        <v>1E-3</v>
      </c>
      <c r="N1833" s="76">
        <f t="shared" si="821"/>
        <v>2</v>
      </c>
      <c r="O1833" s="42">
        <f t="shared" si="822"/>
        <v>2</v>
      </c>
      <c r="P1833" s="39" t="str">
        <f t="shared" si="823"/>
        <v>목록(Manifest)</v>
      </c>
      <c r="Q1833" s="72">
        <f t="shared" si="824"/>
        <v>140</v>
      </c>
      <c r="R1833" s="43" t="str">
        <f t="shared" si="825"/>
        <v>OZ602</v>
      </c>
      <c r="S1833" s="82" t="str">
        <f t="shared" si="826"/>
        <v/>
      </c>
      <c r="T1833" s="40">
        <f t="shared" si="827"/>
        <v>45914</v>
      </c>
      <c r="U1833" s="44">
        <v>2500</v>
      </c>
      <c r="V1833" s="44">
        <f t="shared" si="828"/>
        <v>0</v>
      </c>
      <c r="W1833" s="77">
        <f t="shared" si="829"/>
        <v>2500</v>
      </c>
      <c r="X1833" s="78">
        <f t="shared" si="830"/>
        <v>0</v>
      </c>
      <c r="Y1833" s="44" cm="1">
        <f t="array" ref="Y1833">_xlfn.IFNA(_xlfn.IFS(AND(Q1833&gt;=2000, Q1833&lt;3000), 10000, AND(Q1833&gt;=3000, Q1833&lt;4000), 15000, AND(Q1833&gt;=4000, Q1833&lt;5000), 20000, AND(Q1833&gt;=5000), 25000),0)</f>
        <v>0</v>
      </c>
      <c r="Z1833" s="91">
        <f t="shared" si="831"/>
        <v>0</v>
      </c>
      <c r="AA1833" s="44">
        <f t="shared" si="832"/>
        <v>0</v>
      </c>
      <c r="AB1833" s="44"/>
      <c r="AC1833" s="44"/>
      <c r="AD1833" s="44"/>
      <c r="AE1833" s="44">
        <f>VLOOKUP(O1833,정산업데이트!$A$6:$B$12,2,10)</f>
        <v>0</v>
      </c>
      <c r="AF1833" s="44"/>
      <c r="AG1833" s="79">
        <f t="shared" si="833"/>
        <v>0</v>
      </c>
      <c r="AH1833" s="80">
        <f t="shared" si="834"/>
        <v>2500</v>
      </c>
      <c r="AI1833" s="93"/>
      <c r="AJ1833" s="84" t="s">
        <v>10624</v>
      </c>
      <c r="AK1833" s="84" t="s">
        <v>73</v>
      </c>
      <c r="AL1833" s="84" t="s">
        <v>10625</v>
      </c>
      <c r="AM1833" s="84" t="s">
        <v>11499</v>
      </c>
      <c r="AN1833" s="84" t="s">
        <v>11500</v>
      </c>
      <c r="AO1833" s="84" t="s">
        <v>11501</v>
      </c>
      <c r="AP1833" s="84" t="s">
        <v>806</v>
      </c>
      <c r="AQ1833" s="84" t="s">
        <v>122</v>
      </c>
      <c r="AR1833" s="85">
        <v>1</v>
      </c>
      <c r="AS1833" s="86">
        <v>2</v>
      </c>
      <c r="AT1833" s="86">
        <v>1E-3</v>
      </c>
      <c r="AU1833" s="86">
        <v>2</v>
      </c>
      <c r="AV1833" s="84" t="s">
        <v>7</v>
      </c>
      <c r="AW1833" s="86">
        <v>140</v>
      </c>
      <c r="AX1833" s="84" t="s">
        <v>68</v>
      </c>
      <c r="AY1833" s="84" t="s">
        <v>68</v>
      </c>
      <c r="AZ1833" s="84" t="s">
        <v>68</v>
      </c>
      <c r="BA1833" s="84" t="s">
        <v>68</v>
      </c>
      <c r="BB1833" s="84" t="s">
        <v>68</v>
      </c>
      <c r="BC1833" s="84" t="s">
        <v>132</v>
      </c>
      <c r="BD1833" s="84" t="s">
        <v>83</v>
      </c>
      <c r="BE1833" s="84" t="s">
        <v>84</v>
      </c>
      <c r="BF1833" s="84" t="s">
        <v>122</v>
      </c>
      <c r="BG1833" s="84" t="s">
        <v>69</v>
      </c>
      <c r="BH1833" s="92" t="s">
        <v>11502</v>
      </c>
      <c r="BI1833" s="84" t="s">
        <v>122</v>
      </c>
      <c r="BJ1833" s="84" t="s">
        <v>11503</v>
      </c>
      <c r="BK1833" s="84" t="s">
        <v>75</v>
      </c>
      <c r="BL1833" s="84" t="s">
        <v>122</v>
      </c>
      <c r="BM1833" s="84" t="s">
        <v>83</v>
      </c>
      <c r="BN1833" s="84" t="s">
        <v>70</v>
      </c>
      <c r="BO1833" s="84" t="s">
        <v>71</v>
      </c>
      <c r="BP1833" s="84" t="s">
        <v>122</v>
      </c>
      <c r="BQ1833" s="84" t="s">
        <v>163</v>
      </c>
    </row>
    <row r="1834" spans="1:69" ht="14.4" x14ac:dyDescent="0.3">
      <c r="A1834" s="40" t="str">
        <f t="shared" si="808"/>
        <v>2025-09-14</v>
      </c>
      <c r="B1834" s="40" t="str">
        <f t="shared" si="809"/>
        <v>SYD</v>
      </c>
      <c r="C1834" s="39" t="str">
        <f t="shared" si="810"/>
        <v>98812563633</v>
      </c>
      <c r="D1834" s="41" t="str">
        <f t="shared" si="811"/>
        <v>PAU029773918</v>
      </c>
      <c r="E1834" s="41" t="str">
        <f t="shared" si="812"/>
        <v>596421481474</v>
      </c>
      <c r="F1834" s="39" t="str">
        <f t="shared" si="813"/>
        <v>2254252</v>
      </c>
      <c r="G1834" s="39" t="str">
        <f t="shared" si="814"/>
        <v>WISE EXPRESS(AUSTRAPHARM)</v>
      </c>
      <c r="H1834" s="41" t="str">
        <f t="shared" si="815"/>
        <v>이명숙</v>
      </c>
      <c r="I1834" s="39" t="str">
        <f t="shared" si="816"/>
        <v>59666</v>
      </c>
      <c r="J1834" s="52" t="str">
        <f t="shared" si="817"/>
        <v/>
      </c>
      <c r="K1834" s="75">
        <f t="shared" si="818"/>
        <v>1</v>
      </c>
      <c r="L1834" s="76">
        <f t="shared" si="819"/>
        <v>1</v>
      </c>
      <c r="M1834" s="76">
        <f t="shared" si="820"/>
        <v>1E-3</v>
      </c>
      <c r="N1834" s="76">
        <f t="shared" si="821"/>
        <v>1</v>
      </c>
      <c r="O1834" s="42">
        <f t="shared" si="822"/>
        <v>1</v>
      </c>
      <c r="P1834" s="39" t="str">
        <f t="shared" si="823"/>
        <v>일반(목록배제,Normal-Manifest Exception)</v>
      </c>
      <c r="Q1834" s="72">
        <f t="shared" si="824"/>
        <v>90</v>
      </c>
      <c r="R1834" s="43" t="str">
        <f t="shared" si="825"/>
        <v>OZ602</v>
      </c>
      <c r="S1834" s="82" t="str">
        <f t="shared" si="826"/>
        <v/>
      </c>
      <c r="T1834" s="40">
        <f t="shared" si="827"/>
        <v>45914</v>
      </c>
      <c r="U1834" s="44">
        <v>2500</v>
      </c>
      <c r="V1834" s="44">
        <f t="shared" si="828"/>
        <v>0</v>
      </c>
      <c r="W1834" s="77">
        <f t="shared" si="829"/>
        <v>2500</v>
      </c>
      <c r="X1834" s="78">
        <f t="shared" si="830"/>
        <v>0</v>
      </c>
      <c r="Y1834" s="44" cm="1">
        <f t="array" ref="Y1834">_xlfn.IFNA(_xlfn.IFS(AND(Q1834&gt;=2000, Q1834&lt;3000), 10000, AND(Q1834&gt;=3000, Q1834&lt;4000), 15000, AND(Q1834&gt;=4000, Q1834&lt;5000), 20000, AND(Q1834&gt;=5000), 25000),0)</f>
        <v>0</v>
      </c>
      <c r="Z1834" s="91">
        <f t="shared" si="831"/>
        <v>300</v>
      </c>
      <c r="AA1834" s="44">
        <f t="shared" si="832"/>
        <v>0</v>
      </c>
      <c r="AB1834" s="44"/>
      <c r="AC1834" s="44"/>
      <c r="AD1834" s="44"/>
      <c r="AE1834" s="44">
        <f>VLOOKUP(O1834,정산업데이트!$A$6:$B$12,2,10)</f>
        <v>0</v>
      </c>
      <c r="AF1834" s="44"/>
      <c r="AG1834" s="79">
        <f t="shared" si="833"/>
        <v>300</v>
      </c>
      <c r="AH1834" s="80">
        <f t="shared" si="834"/>
        <v>2800</v>
      </c>
      <c r="AI1834" s="93"/>
      <c r="AJ1834" s="84" t="s">
        <v>10624</v>
      </c>
      <c r="AK1834" s="84" t="s">
        <v>73</v>
      </c>
      <c r="AL1834" s="84" t="s">
        <v>10625</v>
      </c>
      <c r="AM1834" s="84" t="s">
        <v>11504</v>
      </c>
      <c r="AN1834" s="84" t="s">
        <v>841</v>
      </c>
      <c r="AO1834" s="84" t="s">
        <v>11505</v>
      </c>
      <c r="AP1834" s="84" t="s">
        <v>1037</v>
      </c>
      <c r="AQ1834" s="84" t="s">
        <v>122</v>
      </c>
      <c r="AR1834" s="85">
        <v>1</v>
      </c>
      <c r="AS1834" s="86">
        <v>1</v>
      </c>
      <c r="AT1834" s="86">
        <v>1E-3</v>
      </c>
      <c r="AU1834" s="86">
        <v>1</v>
      </c>
      <c r="AV1834" s="84" t="s">
        <v>8</v>
      </c>
      <c r="AW1834" s="86">
        <v>90</v>
      </c>
      <c r="AX1834" s="84" t="s">
        <v>68</v>
      </c>
      <c r="AY1834" s="84" t="s">
        <v>68</v>
      </c>
      <c r="AZ1834" s="84" t="s">
        <v>68</v>
      </c>
      <c r="BA1834" s="84" t="s">
        <v>68</v>
      </c>
      <c r="BB1834" s="84" t="s">
        <v>68</v>
      </c>
      <c r="BC1834" s="84" t="s">
        <v>132</v>
      </c>
      <c r="BD1834" s="84" t="s">
        <v>83</v>
      </c>
      <c r="BE1834" s="84" t="s">
        <v>84</v>
      </c>
      <c r="BF1834" s="84" t="s">
        <v>122</v>
      </c>
      <c r="BG1834" s="84" t="s">
        <v>69</v>
      </c>
      <c r="BH1834" s="92" t="s">
        <v>11506</v>
      </c>
      <c r="BI1834" s="84" t="s">
        <v>122</v>
      </c>
      <c r="BJ1834" s="84" t="s">
        <v>11507</v>
      </c>
      <c r="BK1834" s="84" t="s">
        <v>75</v>
      </c>
      <c r="BL1834" s="84" t="s">
        <v>122</v>
      </c>
      <c r="BM1834" s="84" t="s">
        <v>83</v>
      </c>
      <c r="BN1834" s="84" t="s">
        <v>70</v>
      </c>
      <c r="BO1834" s="84" t="s">
        <v>71</v>
      </c>
      <c r="BP1834" s="84" t="s">
        <v>122</v>
      </c>
      <c r="BQ1834" s="84" t="s">
        <v>163</v>
      </c>
    </row>
    <row r="1835" spans="1:69" ht="14.4" x14ac:dyDescent="0.3">
      <c r="A1835" s="40" t="str">
        <f t="shared" si="808"/>
        <v>2025-09-14</v>
      </c>
      <c r="B1835" s="40" t="str">
        <f t="shared" si="809"/>
        <v>SYD</v>
      </c>
      <c r="C1835" s="39" t="str">
        <f t="shared" si="810"/>
        <v>98812563633</v>
      </c>
      <c r="D1835" s="41" t="str">
        <f t="shared" si="811"/>
        <v>PAU029773917</v>
      </c>
      <c r="E1835" s="41" t="str">
        <f t="shared" si="812"/>
        <v>596421481485</v>
      </c>
      <c r="F1835" s="39" t="str">
        <f t="shared" si="813"/>
        <v>2254252</v>
      </c>
      <c r="G1835" s="39" t="str">
        <f t="shared" si="814"/>
        <v>WISE EXPRESS(AUSTRAPHARM)</v>
      </c>
      <c r="H1835" s="41" t="str">
        <f t="shared" si="815"/>
        <v>이승우</v>
      </c>
      <c r="I1835" s="39" t="str">
        <f t="shared" si="816"/>
        <v>08097</v>
      </c>
      <c r="J1835" s="52" t="str">
        <f t="shared" si="817"/>
        <v/>
      </c>
      <c r="K1835" s="75">
        <f t="shared" si="818"/>
        <v>1</v>
      </c>
      <c r="L1835" s="76">
        <f t="shared" si="819"/>
        <v>2</v>
      </c>
      <c r="M1835" s="76">
        <f t="shared" si="820"/>
        <v>1E-3</v>
      </c>
      <c r="N1835" s="76">
        <f t="shared" si="821"/>
        <v>2</v>
      </c>
      <c r="O1835" s="42">
        <f t="shared" si="822"/>
        <v>2</v>
      </c>
      <c r="P1835" s="39" t="str">
        <f t="shared" si="823"/>
        <v>목록(Manifest)</v>
      </c>
      <c r="Q1835" s="72">
        <f t="shared" si="824"/>
        <v>115</v>
      </c>
      <c r="R1835" s="43" t="str">
        <f t="shared" si="825"/>
        <v>OZ602</v>
      </c>
      <c r="S1835" s="82" t="str">
        <f t="shared" si="826"/>
        <v/>
      </c>
      <c r="T1835" s="40">
        <f t="shared" si="827"/>
        <v>45914</v>
      </c>
      <c r="U1835" s="44">
        <v>2500</v>
      </c>
      <c r="V1835" s="44">
        <f t="shared" si="828"/>
        <v>0</v>
      </c>
      <c r="W1835" s="77">
        <f t="shared" si="829"/>
        <v>2500</v>
      </c>
      <c r="X1835" s="78">
        <f t="shared" si="830"/>
        <v>0</v>
      </c>
      <c r="Y1835" s="44" cm="1">
        <f t="array" ref="Y1835">_xlfn.IFNA(_xlfn.IFS(AND(Q1835&gt;=2000, Q1835&lt;3000), 10000, AND(Q1835&gt;=3000, Q1835&lt;4000), 15000, AND(Q1835&gt;=4000, Q1835&lt;5000), 20000, AND(Q1835&gt;=5000), 25000),0)</f>
        <v>0</v>
      </c>
      <c r="Z1835" s="91">
        <f t="shared" si="831"/>
        <v>0</v>
      </c>
      <c r="AA1835" s="44">
        <f t="shared" si="832"/>
        <v>0</v>
      </c>
      <c r="AB1835" s="44"/>
      <c r="AC1835" s="44"/>
      <c r="AD1835" s="44"/>
      <c r="AE1835" s="44">
        <f>VLOOKUP(O1835,정산업데이트!$A$6:$B$12,2,10)</f>
        <v>0</v>
      </c>
      <c r="AF1835" s="44"/>
      <c r="AG1835" s="79">
        <f t="shared" si="833"/>
        <v>0</v>
      </c>
      <c r="AH1835" s="80">
        <f t="shared" si="834"/>
        <v>2500</v>
      </c>
      <c r="AI1835" s="93"/>
      <c r="AJ1835" s="84" t="s">
        <v>10624</v>
      </c>
      <c r="AK1835" s="84" t="s">
        <v>73</v>
      </c>
      <c r="AL1835" s="84" t="s">
        <v>10625</v>
      </c>
      <c r="AM1835" s="84" t="s">
        <v>11508</v>
      </c>
      <c r="AN1835" s="84" t="s">
        <v>11509</v>
      </c>
      <c r="AO1835" s="84" t="s">
        <v>11510</v>
      </c>
      <c r="AP1835" s="84" t="s">
        <v>11511</v>
      </c>
      <c r="AQ1835" s="84" t="s">
        <v>122</v>
      </c>
      <c r="AR1835" s="85">
        <v>1</v>
      </c>
      <c r="AS1835" s="86">
        <v>2</v>
      </c>
      <c r="AT1835" s="86">
        <v>1E-3</v>
      </c>
      <c r="AU1835" s="86">
        <v>2</v>
      </c>
      <c r="AV1835" s="84" t="s">
        <v>7</v>
      </c>
      <c r="AW1835" s="86">
        <v>115</v>
      </c>
      <c r="AX1835" s="84" t="s">
        <v>68</v>
      </c>
      <c r="AY1835" s="84" t="s">
        <v>68</v>
      </c>
      <c r="AZ1835" s="84" t="s">
        <v>68</v>
      </c>
      <c r="BA1835" s="84" t="s">
        <v>68</v>
      </c>
      <c r="BB1835" s="84" t="s">
        <v>68</v>
      </c>
      <c r="BC1835" s="84" t="s">
        <v>132</v>
      </c>
      <c r="BD1835" s="84" t="s">
        <v>83</v>
      </c>
      <c r="BE1835" s="84" t="s">
        <v>84</v>
      </c>
      <c r="BF1835" s="84" t="s">
        <v>122</v>
      </c>
      <c r="BG1835" s="84" t="s">
        <v>69</v>
      </c>
      <c r="BH1835" s="92" t="s">
        <v>11512</v>
      </c>
      <c r="BI1835" s="84" t="s">
        <v>122</v>
      </c>
      <c r="BJ1835" s="84" t="s">
        <v>11513</v>
      </c>
      <c r="BK1835" s="84" t="s">
        <v>75</v>
      </c>
      <c r="BL1835" s="84" t="s">
        <v>122</v>
      </c>
      <c r="BM1835" s="84" t="s">
        <v>83</v>
      </c>
      <c r="BN1835" s="84" t="s">
        <v>70</v>
      </c>
      <c r="BO1835" s="84" t="s">
        <v>71</v>
      </c>
      <c r="BP1835" s="84" t="s">
        <v>122</v>
      </c>
      <c r="BQ1835" s="84" t="s">
        <v>163</v>
      </c>
    </row>
    <row r="1836" spans="1:69" ht="14.4" x14ac:dyDescent="0.3">
      <c r="A1836" s="40" t="str">
        <f t="shared" si="808"/>
        <v>2025-09-14</v>
      </c>
      <c r="B1836" s="40" t="str">
        <f t="shared" si="809"/>
        <v>SYD</v>
      </c>
      <c r="C1836" s="39" t="str">
        <f t="shared" si="810"/>
        <v>98812563633</v>
      </c>
      <c r="D1836" s="41" t="str">
        <f t="shared" si="811"/>
        <v>PKR253531791</v>
      </c>
      <c r="E1836" s="41" t="str">
        <f t="shared" si="812"/>
        <v>596421481651</v>
      </c>
      <c r="F1836" s="39" t="str">
        <f t="shared" si="813"/>
        <v>2254234</v>
      </c>
      <c r="G1836" s="39" t="str">
        <f t="shared" si="814"/>
        <v>WISE EXPRESS(HOJUDIRECT)</v>
      </c>
      <c r="H1836" s="41" t="str">
        <f t="shared" si="815"/>
        <v>박세환</v>
      </c>
      <c r="I1836" s="39" t="str">
        <f t="shared" si="816"/>
        <v>42761</v>
      </c>
      <c r="J1836" s="52" t="str">
        <f t="shared" si="817"/>
        <v/>
      </c>
      <c r="K1836" s="75">
        <f t="shared" si="818"/>
        <v>1</v>
      </c>
      <c r="L1836" s="76">
        <f t="shared" si="819"/>
        <v>0.4</v>
      </c>
      <c r="M1836" s="76">
        <f t="shared" si="820"/>
        <v>1E-3</v>
      </c>
      <c r="N1836" s="76">
        <f t="shared" si="821"/>
        <v>0.4</v>
      </c>
      <c r="O1836" s="42">
        <f t="shared" si="822"/>
        <v>0.5</v>
      </c>
      <c r="P1836" s="39" t="str">
        <f t="shared" si="823"/>
        <v>일반(목록배제,Normal-Manifest Exception)</v>
      </c>
      <c r="Q1836" s="72">
        <f t="shared" si="824"/>
        <v>24</v>
      </c>
      <c r="R1836" s="43" t="str">
        <f t="shared" si="825"/>
        <v>OZ602</v>
      </c>
      <c r="S1836" s="82" t="str">
        <f t="shared" si="826"/>
        <v/>
      </c>
      <c r="T1836" s="40">
        <f t="shared" si="827"/>
        <v>45914</v>
      </c>
      <c r="U1836" s="44">
        <v>2500</v>
      </c>
      <c r="V1836" s="44">
        <f t="shared" si="828"/>
        <v>0</v>
      </c>
      <c r="W1836" s="77">
        <f t="shared" si="829"/>
        <v>2500</v>
      </c>
      <c r="X1836" s="78">
        <f t="shared" si="830"/>
        <v>0</v>
      </c>
      <c r="Y1836" s="44" cm="1">
        <f t="array" ref="Y1836">_xlfn.IFNA(_xlfn.IFS(AND(Q1836&gt;=2000, Q1836&lt;3000), 10000, AND(Q1836&gt;=3000, Q1836&lt;4000), 15000, AND(Q1836&gt;=4000, Q1836&lt;5000), 20000, AND(Q1836&gt;=5000), 25000),0)</f>
        <v>0</v>
      </c>
      <c r="Z1836" s="91">
        <f t="shared" si="831"/>
        <v>300</v>
      </c>
      <c r="AA1836" s="44">
        <f t="shared" si="832"/>
        <v>0</v>
      </c>
      <c r="AB1836" s="44"/>
      <c r="AC1836" s="44"/>
      <c r="AD1836" s="44"/>
      <c r="AE1836" s="44">
        <f>VLOOKUP(O1836,정산업데이트!$A$6:$B$12,2,10)</f>
        <v>0</v>
      </c>
      <c r="AF1836" s="44"/>
      <c r="AG1836" s="79">
        <f t="shared" si="833"/>
        <v>300</v>
      </c>
      <c r="AH1836" s="80">
        <f t="shared" si="834"/>
        <v>2800</v>
      </c>
      <c r="AI1836" s="93"/>
      <c r="AJ1836" s="84" t="s">
        <v>10624</v>
      </c>
      <c r="AK1836" s="84" t="s">
        <v>73</v>
      </c>
      <c r="AL1836" s="84" t="s">
        <v>10625</v>
      </c>
      <c r="AM1836" s="84" t="s">
        <v>11514</v>
      </c>
      <c r="AN1836" s="84" t="s">
        <v>11515</v>
      </c>
      <c r="AO1836" s="84" t="s">
        <v>11516</v>
      </c>
      <c r="AP1836" s="84" t="s">
        <v>1109</v>
      </c>
      <c r="AQ1836" s="84" t="s">
        <v>122</v>
      </c>
      <c r="AR1836" s="85">
        <v>1</v>
      </c>
      <c r="AS1836" s="86">
        <v>0.4</v>
      </c>
      <c r="AT1836" s="86">
        <v>1E-3</v>
      </c>
      <c r="AU1836" s="86">
        <v>0.4</v>
      </c>
      <c r="AV1836" s="84" t="s">
        <v>8</v>
      </c>
      <c r="AW1836" s="86">
        <v>24</v>
      </c>
      <c r="AX1836" s="84" t="s">
        <v>68</v>
      </c>
      <c r="AY1836" s="84" t="s">
        <v>68</v>
      </c>
      <c r="AZ1836" s="84" t="s">
        <v>68</v>
      </c>
      <c r="BA1836" s="84" t="s">
        <v>68</v>
      </c>
      <c r="BB1836" s="84" t="s">
        <v>68</v>
      </c>
      <c r="BC1836" s="84" t="s">
        <v>135</v>
      </c>
      <c r="BD1836" s="84" t="s">
        <v>104</v>
      </c>
      <c r="BE1836" s="84" t="s">
        <v>105</v>
      </c>
      <c r="BF1836" s="84" t="s">
        <v>122</v>
      </c>
      <c r="BG1836" s="84" t="s">
        <v>69</v>
      </c>
      <c r="BH1836" s="92" t="s">
        <v>11517</v>
      </c>
      <c r="BI1836" s="84" t="s">
        <v>122</v>
      </c>
      <c r="BJ1836" s="84" t="s">
        <v>11518</v>
      </c>
      <c r="BK1836" s="84" t="s">
        <v>75</v>
      </c>
      <c r="BL1836" s="84" t="s">
        <v>122</v>
      </c>
      <c r="BM1836" s="84" t="s">
        <v>104</v>
      </c>
      <c r="BN1836" s="84" t="s">
        <v>70</v>
      </c>
      <c r="BO1836" s="84" t="s">
        <v>71</v>
      </c>
      <c r="BP1836" s="84" t="s">
        <v>122</v>
      </c>
      <c r="BQ1836" s="84" t="s">
        <v>163</v>
      </c>
    </row>
    <row r="1837" spans="1:69" ht="14.4" x14ac:dyDescent="0.3">
      <c r="A1837" s="40" t="str">
        <f t="shared" si="808"/>
        <v>2025-09-14</v>
      </c>
      <c r="B1837" s="40" t="str">
        <f t="shared" si="809"/>
        <v>SYD</v>
      </c>
      <c r="C1837" s="39" t="str">
        <f t="shared" si="810"/>
        <v>98812563633</v>
      </c>
      <c r="D1837" s="41" t="str">
        <f t="shared" si="811"/>
        <v>PKR253531792</v>
      </c>
      <c r="E1837" s="41" t="str">
        <f t="shared" si="812"/>
        <v>596421481662</v>
      </c>
      <c r="F1837" s="39" t="str">
        <f t="shared" si="813"/>
        <v>2254234</v>
      </c>
      <c r="G1837" s="39" t="str">
        <f t="shared" si="814"/>
        <v>WISE EXPRESS(HOJUDIRECT)</v>
      </c>
      <c r="H1837" s="41" t="str">
        <f t="shared" si="815"/>
        <v>서경이</v>
      </c>
      <c r="I1837" s="39" t="str">
        <f t="shared" si="816"/>
        <v>16944</v>
      </c>
      <c r="J1837" s="52" t="str">
        <f t="shared" si="817"/>
        <v/>
      </c>
      <c r="K1837" s="75">
        <f t="shared" si="818"/>
        <v>1</v>
      </c>
      <c r="L1837" s="76">
        <f t="shared" si="819"/>
        <v>0.4</v>
      </c>
      <c r="M1837" s="76">
        <f t="shared" si="820"/>
        <v>1E-3</v>
      </c>
      <c r="N1837" s="76">
        <f t="shared" si="821"/>
        <v>0.4</v>
      </c>
      <c r="O1837" s="42">
        <f t="shared" si="822"/>
        <v>0.5</v>
      </c>
      <c r="P1837" s="39" t="str">
        <f t="shared" si="823"/>
        <v>일반(목록배제,Normal-Manifest Exception)</v>
      </c>
      <c r="Q1837" s="72">
        <f t="shared" si="824"/>
        <v>24</v>
      </c>
      <c r="R1837" s="43" t="str">
        <f t="shared" si="825"/>
        <v>OZ602</v>
      </c>
      <c r="S1837" s="82" t="str">
        <f t="shared" si="826"/>
        <v/>
      </c>
      <c r="T1837" s="40">
        <f t="shared" si="827"/>
        <v>45914</v>
      </c>
      <c r="U1837" s="44">
        <v>2500</v>
      </c>
      <c r="V1837" s="44">
        <f t="shared" si="828"/>
        <v>0</v>
      </c>
      <c r="W1837" s="77">
        <f t="shared" si="829"/>
        <v>2500</v>
      </c>
      <c r="X1837" s="78">
        <f t="shared" si="830"/>
        <v>0</v>
      </c>
      <c r="Y1837" s="44" cm="1">
        <f t="array" ref="Y1837">_xlfn.IFNA(_xlfn.IFS(AND(Q1837&gt;=2000, Q1837&lt;3000), 10000, AND(Q1837&gt;=3000, Q1837&lt;4000), 15000, AND(Q1837&gt;=4000, Q1837&lt;5000), 20000, AND(Q1837&gt;=5000), 25000),0)</f>
        <v>0</v>
      </c>
      <c r="Z1837" s="91">
        <f t="shared" si="831"/>
        <v>300</v>
      </c>
      <c r="AA1837" s="44">
        <f t="shared" si="832"/>
        <v>0</v>
      </c>
      <c r="AB1837" s="44"/>
      <c r="AC1837" s="44"/>
      <c r="AD1837" s="44"/>
      <c r="AE1837" s="44">
        <f>VLOOKUP(O1837,정산업데이트!$A$6:$B$12,2,10)</f>
        <v>0</v>
      </c>
      <c r="AF1837" s="44"/>
      <c r="AG1837" s="79">
        <f t="shared" si="833"/>
        <v>300</v>
      </c>
      <c r="AH1837" s="80">
        <f t="shared" si="834"/>
        <v>2800</v>
      </c>
      <c r="AI1837" s="93"/>
      <c r="AJ1837" s="84" t="s">
        <v>10624</v>
      </c>
      <c r="AK1837" s="84" t="s">
        <v>73</v>
      </c>
      <c r="AL1837" s="84" t="s">
        <v>10625</v>
      </c>
      <c r="AM1837" s="84" t="s">
        <v>11519</v>
      </c>
      <c r="AN1837" s="84" t="s">
        <v>11520</v>
      </c>
      <c r="AO1837" s="84" t="s">
        <v>11521</v>
      </c>
      <c r="AP1837" s="84" t="s">
        <v>6282</v>
      </c>
      <c r="AQ1837" s="84" t="s">
        <v>122</v>
      </c>
      <c r="AR1837" s="85">
        <v>1</v>
      </c>
      <c r="AS1837" s="86">
        <v>0.4</v>
      </c>
      <c r="AT1837" s="86">
        <v>1E-3</v>
      </c>
      <c r="AU1837" s="86">
        <v>0.4</v>
      </c>
      <c r="AV1837" s="84" t="s">
        <v>8</v>
      </c>
      <c r="AW1837" s="86">
        <v>24</v>
      </c>
      <c r="AX1837" s="84" t="s">
        <v>68</v>
      </c>
      <c r="AY1837" s="84" t="s">
        <v>68</v>
      </c>
      <c r="AZ1837" s="84" t="s">
        <v>68</v>
      </c>
      <c r="BA1837" s="84" t="s">
        <v>68</v>
      </c>
      <c r="BB1837" s="84" t="s">
        <v>68</v>
      </c>
      <c r="BC1837" s="84" t="s">
        <v>135</v>
      </c>
      <c r="BD1837" s="84" t="s">
        <v>104</v>
      </c>
      <c r="BE1837" s="84" t="s">
        <v>105</v>
      </c>
      <c r="BF1837" s="84" t="s">
        <v>122</v>
      </c>
      <c r="BG1837" s="84" t="s">
        <v>69</v>
      </c>
      <c r="BH1837" s="92" t="s">
        <v>11522</v>
      </c>
      <c r="BI1837" s="84" t="s">
        <v>122</v>
      </c>
      <c r="BJ1837" s="84" t="s">
        <v>11523</v>
      </c>
      <c r="BK1837" s="84" t="s">
        <v>75</v>
      </c>
      <c r="BL1837" s="84" t="s">
        <v>122</v>
      </c>
      <c r="BM1837" s="84" t="s">
        <v>104</v>
      </c>
      <c r="BN1837" s="84" t="s">
        <v>70</v>
      </c>
      <c r="BO1837" s="84" t="s">
        <v>71</v>
      </c>
      <c r="BP1837" s="84" t="s">
        <v>122</v>
      </c>
      <c r="BQ1837" s="84" t="s">
        <v>163</v>
      </c>
    </row>
    <row r="1838" spans="1:69" ht="14.4" x14ac:dyDescent="0.3">
      <c r="A1838" s="40" t="str">
        <f t="shared" si="808"/>
        <v>2025-09-14</v>
      </c>
      <c r="B1838" s="40" t="str">
        <f t="shared" si="809"/>
        <v>SYD</v>
      </c>
      <c r="C1838" s="39" t="str">
        <f t="shared" si="810"/>
        <v>98812563633</v>
      </c>
      <c r="D1838" s="41" t="str">
        <f t="shared" si="811"/>
        <v>PKR253531793</v>
      </c>
      <c r="E1838" s="41" t="str">
        <f t="shared" si="812"/>
        <v>596421481673</v>
      </c>
      <c r="F1838" s="39" t="str">
        <f t="shared" si="813"/>
        <v>2254234</v>
      </c>
      <c r="G1838" s="39" t="str">
        <f t="shared" si="814"/>
        <v>WISE EXPRESS(HOJUDIRECT)</v>
      </c>
      <c r="H1838" s="41" t="str">
        <f t="shared" si="815"/>
        <v>이경수</v>
      </c>
      <c r="I1838" s="39" t="str">
        <f t="shared" si="816"/>
        <v>13255</v>
      </c>
      <c r="J1838" s="52" t="str">
        <f t="shared" si="817"/>
        <v/>
      </c>
      <c r="K1838" s="75">
        <f t="shared" si="818"/>
        <v>1</v>
      </c>
      <c r="L1838" s="76">
        <f t="shared" si="819"/>
        <v>0.4</v>
      </c>
      <c r="M1838" s="76">
        <f t="shared" si="820"/>
        <v>1E-3</v>
      </c>
      <c r="N1838" s="76">
        <f t="shared" si="821"/>
        <v>0.4</v>
      </c>
      <c r="O1838" s="42">
        <f t="shared" si="822"/>
        <v>0.5</v>
      </c>
      <c r="P1838" s="39" t="str">
        <f t="shared" si="823"/>
        <v>일반(목록배제,Normal-Manifest Exception)</v>
      </c>
      <c r="Q1838" s="72">
        <f t="shared" si="824"/>
        <v>24</v>
      </c>
      <c r="R1838" s="43" t="str">
        <f t="shared" si="825"/>
        <v>OZ602</v>
      </c>
      <c r="S1838" s="82" t="str">
        <f t="shared" si="826"/>
        <v/>
      </c>
      <c r="T1838" s="40">
        <f t="shared" si="827"/>
        <v>45914</v>
      </c>
      <c r="U1838" s="44">
        <v>2500</v>
      </c>
      <c r="V1838" s="44">
        <f t="shared" si="828"/>
        <v>0</v>
      </c>
      <c r="W1838" s="77">
        <f t="shared" si="829"/>
        <v>2500</v>
      </c>
      <c r="X1838" s="78">
        <f t="shared" si="830"/>
        <v>0</v>
      </c>
      <c r="Y1838" s="44" cm="1">
        <f t="array" ref="Y1838">_xlfn.IFNA(_xlfn.IFS(AND(Q1838&gt;=2000, Q1838&lt;3000), 10000, AND(Q1838&gt;=3000, Q1838&lt;4000), 15000, AND(Q1838&gt;=4000, Q1838&lt;5000), 20000, AND(Q1838&gt;=5000), 25000),0)</f>
        <v>0</v>
      </c>
      <c r="Z1838" s="91">
        <f t="shared" si="831"/>
        <v>300</v>
      </c>
      <c r="AA1838" s="44">
        <f t="shared" si="832"/>
        <v>0</v>
      </c>
      <c r="AB1838" s="44"/>
      <c r="AC1838" s="44"/>
      <c r="AD1838" s="44"/>
      <c r="AE1838" s="44">
        <f>VLOOKUP(O1838,정산업데이트!$A$6:$B$12,2,10)</f>
        <v>0</v>
      </c>
      <c r="AF1838" s="44"/>
      <c r="AG1838" s="79">
        <f t="shared" si="833"/>
        <v>300</v>
      </c>
      <c r="AH1838" s="80">
        <f t="shared" si="834"/>
        <v>2800</v>
      </c>
      <c r="AI1838" s="93"/>
      <c r="AJ1838" s="84" t="s">
        <v>10624</v>
      </c>
      <c r="AK1838" s="84" t="s">
        <v>73</v>
      </c>
      <c r="AL1838" s="84" t="s">
        <v>10625</v>
      </c>
      <c r="AM1838" s="84" t="s">
        <v>11524</v>
      </c>
      <c r="AN1838" s="84" t="s">
        <v>11525</v>
      </c>
      <c r="AO1838" s="84" t="s">
        <v>11526</v>
      </c>
      <c r="AP1838" s="84" t="s">
        <v>1807</v>
      </c>
      <c r="AQ1838" s="84" t="s">
        <v>122</v>
      </c>
      <c r="AR1838" s="85">
        <v>1</v>
      </c>
      <c r="AS1838" s="86">
        <v>0.4</v>
      </c>
      <c r="AT1838" s="86">
        <v>1E-3</v>
      </c>
      <c r="AU1838" s="86">
        <v>0.4</v>
      </c>
      <c r="AV1838" s="84" t="s">
        <v>8</v>
      </c>
      <c r="AW1838" s="86">
        <v>24</v>
      </c>
      <c r="AX1838" s="84" t="s">
        <v>68</v>
      </c>
      <c r="AY1838" s="84" t="s">
        <v>68</v>
      </c>
      <c r="AZ1838" s="84" t="s">
        <v>68</v>
      </c>
      <c r="BA1838" s="84" t="s">
        <v>68</v>
      </c>
      <c r="BB1838" s="84" t="s">
        <v>68</v>
      </c>
      <c r="BC1838" s="84" t="s">
        <v>135</v>
      </c>
      <c r="BD1838" s="84" t="s">
        <v>104</v>
      </c>
      <c r="BE1838" s="84" t="s">
        <v>105</v>
      </c>
      <c r="BF1838" s="84" t="s">
        <v>122</v>
      </c>
      <c r="BG1838" s="84" t="s">
        <v>69</v>
      </c>
      <c r="BH1838" s="92" t="s">
        <v>11527</v>
      </c>
      <c r="BI1838" s="84" t="s">
        <v>122</v>
      </c>
      <c r="BJ1838" s="84" t="s">
        <v>11528</v>
      </c>
      <c r="BK1838" s="84" t="s">
        <v>75</v>
      </c>
      <c r="BL1838" s="84" t="s">
        <v>122</v>
      </c>
      <c r="BM1838" s="84" t="s">
        <v>104</v>
      </c>
      <c r="BN1838" s="84" t="s">
        <v>70</v>
      </c>
      <c r="BO1838" s="84" t="s">
        <v>71</v>
      </c>
      <c r="BP1838" s="84" t="s">
        <v>122</v>
      </c>
      <c r="BQ1838" s="84" t="s">
        <v>163</v>
      </c>
    </row>
    <row r="1839" spans="1:69" ht="14.4" x14ac:dyDescent="0.3">
      <c r="A1839" s="40" t="str">
        <f t="shared" si="808"/>
        <v>2025-09-14</v>
      </c>
      <c r="B1839" s="40" t="str">
        <f t="shared" si="809"/>
        <v>SYD</v>
      </c>
      <c r="C1839" s="39" t="str">
        <f t="shared" si="810"/>
        <v>98812563633</v>
      </c>
      <c r="D1839" s="41" t="str">
        <f t="shared" si="811"/>
        <v>PKR253459917</v>
      </c>
      <c r="E1839" s="41" t="str">
        <f t="shared" si="812"/>
        <v>596421478044</v>
      </c>
      <c r="F1839" s="39" t="str">
        <f t="shared" si="813"/>
        <v>2254243</v>
      </c>
      <c r="G1839" s="39" t="str">
        <f t="shared" si="814"/>
        <v>WISE EXPRESS(NATUREGOOD)</v>
      </c>
      <c r="H1839" s="41" t="str">
        <f t="shared" si="815"/>
        <v>HOSSAIN SHAHADAT</v>
      </c>
      <c r="I1839" s="39" t="str">
        <f t="shared" si="816"/>
        <v>17392</v>
      </c>
      <c r="J1839" s="52" t="str">
        <f t="shared" si="817"/>
        <v/>
      </c>
      <c r="K1839" s="75">
        <f t="shared" si="818"/>
        <v>1</v>
      </c>
      <c r="L1839" s="76">
        <f t="shared" si="819"/>
        <v>1.7</v>
      </c>
      <c r="M1839" s="76">
        <f t="shared" si="820"/>
        <v>1E-3</v>
      </c>
      <c r="N1839" s="76">
        <f t="shared" si="821"/>
        <v>1.7</v>
      </c>
      <c r="O1839" s="42">
        <f t="shared" si="822"/>
        <v>2</v>
      </c>
      <c r="P1839" s="39" t="str">
        <f t="shared" si="823"/>
        <v>일반(목록배제,Normal-Manifest Exception)</v>
      </c>
      <c r="Q1839" s="72">
        <f t="shared" si="824"/>
        <v>80.174999999999997</v>
      </c>
      <c r="R1839" s="43" t="str">
        <f t="shared" si="825"/>
        <v>OZ602</v>
      </c>
      <c r="S1839" s="82" t="str">
        <f t="shared" si="826"/>
        <v/>
      </c>
      <c r="T1839" s="40">
        <f t="shared" si="827"/>
        <v>45914</v>
      </c>
      <c r="U1839" s="44">
        <v>2500</v>
      </c>
      <c r="V1839" s="44">
        <f t="shared" si="828"/>
        <v>0</v>
      </c>
      <c r="W1839" s="77">
        <f t="shared" si="829"/>
        <v>2500</v>
      </c>
      <c r="X1839" s="78">
        <f t="shared" si="830"/>
        <v>0</v>
      </c>
      <c r="Y1839" s="44" cm="1">
        <f t="array" ref="Y1839">_xlfn.IFNA(_xlfn.IFS(AND(Q1839&gt;=2000, Q1839&lt;3000), 10000, AND(Q1839&gt;=3000, Q1839&lt;4000), 15000, AND(Q1839&gt;=4000, Q1839&lt;5000), 20000, AND(Q1839&gt;=5000), 25000),0)</f>
        <v>0</v>
      </c>
      <c r="Z1839" s="91">
        <f t="shared" si="831"/>
        <v>300</v>
      </c>
      <c r="AA1839" s="44">
        <f t="shared" si="832"/>
        <v>0</v>
      </c>
      <c r="AB1839" s="44"/>
      <c r="AC1839" s="44"/>
      <c r="AD1839" s="44"/>
      <c r="AE1839" s="44">
        <f>VLOOKUP(O1839,정산업데이트!$A$6:$B$12,2,10)</f>
        <v>0</v>
      </c>
      <c r="AF1839" s="44"/>
      <c r="AG1839" s="79">
        <f t="shared" si="833"/>
        <v>300</v>
      </c>
      <c r="AH1839" s="80">
        <f t="shared" si="834"/>
        <v>2800</v>
      </c>
      <c r="AJ1839" s="84" t="s">
        <v>10624</v>
      </c>
      <c r="AK1839" s="84" t="s">
        <v>73</v>
      </c>
      <c r="AL1839" s="84" t="s">
        <v>10625</v>
      </c>
      <c r="AM1839" s="84" t="s">
        <v>11529</v>
      </c>
      <c r="AN1839" s="84" t="s">
        <v>11530</v>
      </c>
      <c r="AO1839" s="84" t="s">
        <v>11531</v>
      </c>
      <c r="AP1839" s="84" t="s">
        <v>11532</v>
      </c>
      <c r="AQ1839" s="84" t="s">
        <v>122</v>
      </c>
      <c r="AR1839" s="85">
        <v>1</v>
      </c>
      <c r="AS1839" s="86">
        <v>1.7</v>
      </c>
      <c r="AT1839" s="86">
        <v>1E-3</v>
      </c>
      <c r="AU1839" s="86">
        <v>1.7</v>
      </c>
      <c r="AV1839" s="84" t="s">
        <v>8</v>
      </c>
      <c r="AW1839" s="86">
        <v>80.174999999999997</v>
      </c>
      <c r="AX1839" s="84" t="s">
        <v>68</v>
      </c>
      <c r="AY1839" s="84" t="s">
        <v>68</v>
      </c>
      <c r="AZ1839" s="84" t="s">
        <v>68</v>
      </c>
      <c r="BA1839" s="84" t="s">
        <v>68</v>
      </c>
      <c r="BB1839" s="84" t="s">
        <v>68</v>
      </c>
      <c r="BC1839" s="84" t="s">
        <v>152</v>
      </c>
      <c r="BD1839" s="84" t="s">
        <v>94</v>
      </c>
      <c r="BE1839" s="84" t="s">
        <v>95</v>
      </c>
      <c r="BF1839" s="84" t="s">
        <v>122</v>
      </c>
      <c r="BG1839" s="84" t="s">
        <v>69</v>
      </c>
      <c r="BH1839" s="92" t="s">
        <v>11533</v>
      </c>
      <c r="BI1839" s="84" t="s">
        <v>122</v>
      </c>
      <c r="BJ1839" s="84" t="s">
        <v>11534</v>
      </c>
      <c r="BK1839" s="84" t="s">
        <v>75</v>
      </c>
      <c r="BL1839" s="84" t="s">
        <v>122</v>
      </c>
      <c r="BM1839" s="84" t="s">
        <v>94</v>
      </c>
      <c r="BN1839" s="84" t="s">
        <v>70</v>
      </c>
      <c r="BO1839" s="84" t="s">
        <v>71</v>
      </c>
      <c r="BP1839" s="84" t="s">
        <v>122</v>
      </c>
      <c r="BQ1839" s="84" t="s">
        <v>163</v>
      </c>
    </row>
    <row r="1840" spans="1:69" ht="14.4" x14ac:dyDescent="0.3">
      <c r="A1840" s="40" t="str">
        <f t="shared" si="808"/>
        <v>2025-09-14</v>
      </c>
      <c r="B1840" s="40" t="str">
        <f t="shared" si="809"/>
        <v>SYD</v>
      </c>
      <c r="C1840" s="39" t="str">
        <f t="shared" si="810"/>
        <v>98812563633</v>
      </c>
      <c r="D1840" s="41" t="str">
        <f t="shared" si="811"/>
        <v>PKR253460512</v>
      </c>
      <c r="E1840" s="41" t="str">
        <f t="shared" si="812"/>
        <v>596421478092 (17)</v>
      </c>
      <c r="F1840" s="39" t="str">
        <f t="shared" si="813"/>
        <v>2254225</v>
      </c>
      <c r="G1840" s="39" t="str">
        <f t="shared" si="814"/>
        <v>WISE EXPRESS LOGISTICS PTY LTD</v>
      </c>
      <c r="H1840" s="41" t="str">
        <f t="shared" si="815"/>
        <v>김진우</v>
      </c>
      <c r="I1840" s="39" t="str">
        <f t="shared" si="816"/>
        <v>05326</v>
      </c>
      <c r="J1840" s="52" t="str">
        <f t="shared" si="817"/>
        <v/>
      </c>
      <c r="K1840" s="75">
        <f t="shared" si="818"/>
        <v>17</v>
      </c>
      <c r="L1840" s="76">
        <f t="shared" si="819"/>
        <v>202.3</v>
      </c>
      <c r="M1840" s="76">
        <f t="shared" si="820"/>
        <v>1E-3</v>
      </c>
      <c r="N1840" s="76">
        <f t="shared" si="821"/>
        <v>202.5</v>
      </c>
      <c r="O1840" s="42">
        <f t="shared" si="822"/>
        <v>12</v>
      </c>
      <c r="P1840" s="39" t="str">
        <f t="shared" si="823"/>
        <v>간이(Simple)</v>
      </c>
      <c r="Q1840" s="72">
        <f t="shared" si="824"/>
        <v>1416</v>
      </c>
      <c r="R1840" s="43" t="str">
        <f t="shared" si="825"/>
        <v>OZ602</v>
      </c>
      <c r="S1840" s="82" t="str">
        <f t="shared" si="826"/>
        <v/>
      </c>
      <c r="T1840" s="40">
        <f t="shared" si="827"/>
        <v>45914</v>
      </c>
      <c r="U1840" s="44">
        <v>2500</v>
      </c>
      <c r="V1840" s="44">
        <f t="shared" si="828"/>
        <v>700</v>
      </c>
      <c r="W1840" s="77">
        <f t="shared" si="829"/>
        <v>3200</v>
      </c>
      <c r="X1840" s="78">
        <f t="shared" si="830"/>
        <v>40000</v>
      </c>
      <c r="Y1840" s="44" cm="1">
        <f t="array" ref="Y1840">_xlfn.IFNA(_xlfn.IFS(AND(Q1840&gt;=2000, Q1840&lt;3000), 10000, AND(Q1840&gt;=3000, Q1840&lt;4000), 15000, AND(Q1840&gt;=4000, Q1840&lt;5000), 20000, AND(Q1840&gt;=5000), 25000),0)</f>
        <v>0</v>
      </c>
      <c r="Z1840" s="91">
        <f t="shared" si="831"/>
        <v>300</v>
      </c>
      <c r="AA1840" s="44">
        <f t="shared" si="832"/>
        <v>0</v>
      </c>
      <c r="AB1840" s="44"/>
      <c r="AC1840" s="44"/>
      <c r="AD1840" s="44"/>
      <c r="AE1840" s="44">
        <f>VLOOKUP(O1840,정산업데이트!$A$6:$B$12,2,10)</f>
        <v>3000</v>
      </c>
      <c r="AF1840" s="44"/>
      <c r="AG1840" s="79">
        <f t="shared" si="833"/>
        <v>43300</v>
      </c>
      <c r="AH1840" s="80">
        <f t="shared" si="834"/>
        <v>46500</v>
      </c>
      <c r="AI1840" s="93"/>
      <c r="AJ1840" s="84" t="s">
        <v>10624</v>
      </c>
      <c r="AK1840" s="84" t="s">
        <v>73</v>
      </c>
      <c r="AL1840" s="84" t="s">
        <v>10625</v>
      </c>
      <c r="AM1840" s="84" t="s">
        <v>11535</v>
      </c>
      <c r="AN1840" s="84" t="s">
        <v>716</v>
      </c>
      <c r="AO1840" s="84" t="s">
        <v>11536</v>
      </c>
      <c r="AP1840" s="84" t="s">
        <v>11537</v>
      </c>
      <c r="AQ1840" s="84" t="s">
        <v>122</v>
      </c>
      <c r="AR1840" s="85">
        <v>17</v>
      </c>
      <c r="AS1840" s="86">
        <v>202.3</v>
      </c>
      <c r="AT1840" s="86">
        <v>1E-3</v>
      </c>
      <c r="AU1840" s="86">
        <v>202.5</v>
      </c>
      <c r="AV1840" s="84" t="s">
        <v>76</v>
      </c>
      <c r="AW1840" s="86">
        <v>1416</v>
      </c>
      <c r="AX1840" s="84" t="s">
        <v>68</v>
      </c>
      <c r="AY1840" s="84" t="s">
        <v>68</v>
      </c>
      <c r="AZ1840" s="84" t="s">
        <v>68</v>
      </c>
      <c r="BA1840" s="84" t="s">
        <v>68</v>
      </c>
      <c r="BB1840" s="84" t="s">
        <v>68</v>
      </c>
      <c r="BC1840" s="84" t="s">
        <v>125</v>
      </c>
      <c r="BD1840" s="84" t="s">
        <v>74</v>
      </c>
      <c r="BE1840" s="84" t="s">
        <v>11538</v>
      </c>
      <c r="BF1840" s="84" t="s">
        <v>122</v>
      </c>
      <c r="BG1840" s="84" t="s">
        <v>69</v>
      </c>
      <c r="BH1840" s="92" t="s">
        <v>11539</v>
      </c>
      <c r="BI1840" s="84" t="s">
        <v>122</v>
      </c>
      <c r="BJ1840" s="84" t="s">
        <v>11540</v>
      </c>
      <c r="BK1840" s="84" t="s">
        <v>75</v>
      </c>
      <c r="BL1840" s="84" t="s">
        <v>122</v>
      </c>
      <c r="BM1840" s="84" t="s">
        <v>74</v>
      </c>
      <c r="BN1840" s="84" t="s">
        <v>70</v>
      </c>
      <c r="BO1840" s="84" t="s">
        <v>71</v>
      </c>
      <c r="BP1840" s="84" t="s">
        <v>122</v>
      </c>
      <c r="BQ1840" s="84" t="s">
        <v>163</v>
      </c>
    </row>
    <row r="1841" spans="1:69" ht="14.4" x14ac:dyDescent="0.3">
      <c r="A1841" s="40" t="str">
        <f t="shared" si="808"/>
        <v>2025-09-14</v>
      </c>
      <c r="B1841" s="40" t="str">
        <f t="shared" si="809"/>
        <v>SYD</v>
      </c>
      <c r="C1841" s="39" t="str">
        <f t="shared" si="810"/>
        <v>98812563633</v>
      </c>
      <c r="D1841" s="41" t="str">
        <f t="shared" si="811"/>
        <v>PKR253444989</v>
      </c>
      <c r="E1841" s="41" t="str">
        <f t="shared" si="812"/>
        <v>596421476051</v>
      </c>
      <c r="F1841" s="39" t="str">
        <f t="shared" si="813"/>
        <v>2254241</v>
      </c>
      <c r="G1841" s="39" t="str">
        <f t="shared" si="814"/>
        <v>WISE EXPRESS(HOJUUNNI)</v>
      </c>
      <c r="H1841" s="41" t="str">
        <f t="shared" si="815"/>
        <v>구희재</v>
      </c>
      <c r="I1841" s="39" t="str">
        <f t="shared" si="816"/>
        <v>30062</v>
      </c>
      <c r="J1841" s="52" t="str">
        <f t="shared" si="817"/>
        <v/>
      </c>
      <c r="K1841" s="75">
        <f t="shared" si="818"/>
        <v>1</v>
      </c>
      <c r="L1841" s="76">
        <f t="shared" si="819"/>
        <v>0.3</v>
      </c>
      <c r="M1841" s="76">
        <f t="shared" si="820"/>
        <v>1E-3</v>
      </c>
      <c r="N1841" s="76">
        <f t="shared" si="821"/>
        <v>0.3</v>
      </c>
      <c r="O1841" s="42">
        <f t="shared" si="822"/>
        <v>0.5</v>
      </c>
      <c r="P1841" s="39" t="str">
        <f t="shared" si="823"/>
        <v>목록(Manifest)</v>
      </c>
      <c r="Q1841" s="72">
        <f t="shared" si="824"/>
        <v>25</v>
      </c>
      <c r="R1841" s="43" t="str">
        <f t="shared" si="825"/>
        <v>OZ602</v>
      </c>
      <c r="S1841" s="82" t="str">
        <f t="shared" si="826"/>
        <v/>
      </c>
      <c r="T1841" s="40">
        <f t="shared" si="827"/>
        <v>45914</v>
      </c>
      <c r="U1841" s="44">
        <v>2500</v>
      </c>
      <c r="V1841" s="44">
        <f t="shared" si="828"/>
        <v>0</v>
      </c>
      <c r="W1841" s="77">
        <f t="shared" si="829"/>
        <v>2500</v>
      </c>
      <c r="X1841" s="78">
        <f t="shared" si="830"/>
        <v>0</v>
      </c>
      <c r="Y1841" s="44" cm="1">
        <f t="array" ref="Y1841">_xlfn.IFNA(_xlfn.IFS(AND(Q1841&gt;=2000, Q1841&lt;3000), 10000, AND(Q1841&gt;=3000, Q1841&lt;4000), 15000, AND(Q1841&gt;=4000, Q1841&lt;5000), 20000, AND(Q1841&gt;=5000), 25000),0)</f>
        <v>0</v>
      </c>
      <c r="Z1841" s="91">
        <f t="shared" si="831"/>
        <v>0</v>
      </c>
      <c r="AA1841" s="44">
        <f t="shared" si="832"/>
        <v>0</v>
      </c>
      <c r="AB1841" s="44"/>
      <c r="AC1841" s="44"/>
      <c r="AD1841" s="44"/>
      <c r="AE1841" s="44">
        <f>VLOOKUP(O1841,정산업데이트!$A$6:$B$12,2,10)</f>
        <v>0</v>
      </c>
      <c r="AF1841" s="44"/>
      <c r="AG1841" s="79">
        <f t="shared" si="833"/>
        <v>0</v>
      </c>
      <c r="AH1841" s="80">
        <f t="shared" si="834"/>
        <v>2500</v>
      </c>
      <c r="AI1841" s="93"/>
      <c r="AJ1841" s="84" t="s">
        <v>10624</v>
      </c>
      <c r="AK1841" s="84" t="s">
        <v>73</v>
      </c>
      <c r="AL1841" s="84" t="s">
        <v>10625</v>
      </c>
      <c r="AM1841" s="84" t="s">
        <v>11541</v>
      </c>
      <c r="AN1841" s="84" t="s">
        <v>11542</v>
      </c>
      <c r="AO1841" s="84" t="s">
        <v>11543</v>
      </c>
      <c r="AP1841" s="84" t="s">
        <v>11544</v>
      </c>
      <c r="AQ1841" s="84" t="s">
        <v>122</v>
      </c>
      <c r="AR1841" s="85">
        <v>1</v>
      </c>
      <c r="AS1841" s="86">
        <v>0.3</v>
      </c>
      <c r="AT1841" s="86">
        <v>1E-3</v>
      </c>
      <c r="AU1841" s="86">
        <v>0.3</v>
      </c>
      <c r="AV1841" s="84" t="s">
        <v>7</v>
      </c>
      <c r="AW1841" s="86">
        <v>25</v>
      </c>
      <c r="AX1841" s="84" t="s">
        <v>68</v>
      </c>
      <c r="AY1841" s="84" t="s">
        <v>68</v>
      </c>
      <c r="AZ1841" s="84" t="s">
        <v>68</v>
      </c>
      <c r="BA1841" s="84" t="s">
        <v>68</v>
      </c>
      <c r="BB1841" s="84" t="s">
        <v>68</v>
      </c>
      <c r="BC1841" s="84" t="s">
        <v>133</v>
      </c>
      <c r="BD1841" s="84" t="s">
        <v>134</v>
      </c>
      <c r="BE1841" s="84" t="s">
        <v>139</v>
      </c>
      <c r="BF1841" s="84" t="s">
        <v>122</v>
      </c>
      <c r="BG1841" s="84" t="s">
        <v>69</v>
      </c>
      <c r="BH1841" s="92" t="s">
        <v>11545</v>
      </c>
      <c r="BI1841" s="84" t="s">
        <v>122</v>
      </c>
      <c r="BJ1841" s="84" t="s">
        <v>11546</v>
      </c>
      <c r="BK1841" s="84" t="s">
        <v>75</v>
      </c>
      <c r="BL1841" s="84" t="s">
        <v>122</v>
      </c>
      <c r="BM1841" s="84" t="s">
        <v>134</v>
      </c>
      <c r="BN1841" s="84" t="s">
        <v>70</v>
      </c>
      <c r="BO1841" s="84" t="s">
        <v>71</v>
      </c>
      <c r="BP1841" s="84" t="s">
        <v>122</v>
      </c>
      <c r="BQ1841" s="84" t="s">
        <v>163</v>
      </c>
    </row>
    <row r="1842" spans="1:69" ht="14.4" x14ac:dyDescent="0.3">
      <c r="A1842" s="40" t="str">
        <f t="shared" si="808"/>
        <v>2025-09-14</v>
      </c>
      <c r="B1842" s="40" t="str">
        <f t="shared" si="809"/>
        <v>SYD</v>
      </c>
      <c r="C1842" s="39" t="str">
        <f t="shared" si="810"/>
        <v>98812563633</v>
      </c>
      <c r="D1842" s="41" t="str">
        <f t="shared" si="811"/>
        <v>PKR253422018</v>
      </c>
      <c r="E1842" s="41" t="str">
        <f t="shared" si="812"/>
        <v>596421474986</v>
      </c>
      <c r="F1842" s="39" t="str">
        <f t="shared" si="813"/>
        <v>2254231</v>
      </c>
      <c r="G1842" s="39" t="str">
        <f t="shared" si="814"/>
        <v>WISE EXPRESS(OZPRODUCT)</v>
      </c>
      <c r="H1842" s="41" t="str">
        <f t="shared" si="815"/>
        <v>이연정</v>
      </c>
      <c r="I1842" s="39" t="str">
        <f t="shared" si="816"/>
        <v>12797</v>
      </c>
      <c r="J1842" s="52" t="str">
        <f t="shared" si="817"/>
        <v/>
      </c>
      <c r="K1842" s="75">
        <f t="shared" si="818"/>
        <v>1</v>
      </c>
      <c r="L1842" s="76">
        <f t="shared" si="819"/>
        <v>1</v>
      </c>
      <c r="M1842" s="76">
        <f t="shared" si="820"/>
        <v>1E-3</v>
      </c>
      <c r="N1842" s="76">
        <f t="shared" si="821"/>
        <v>1</v>
      </c>
      <c r="O1842" s="42">
        <f t="shared" si="822"/>
        <v>1</v>
      </c>
      <c r="P1842" s="39" t="str">
        <f t="shared" si="823"/>
        <v>목록(Manifest)</v>
      </c>
      <c r="Q1842" s="72">
        <f t="shared" si="824"/>
        <v>40</v>
      </c>
      <c r="R1842" s="43" t="str">
        <f t="shared" si="825"/>
        <v>OZ602</v>
      </c>
      <c r="S1842" s="82" t="str">
        <f t="shared" si="826"/>
        <v/>
      </c>
      <c r="T1842" s="40">
        <f t="shared" si="827"/>
        <v>45914</v>
      </c>
      <c r="U1842" s="44">
        <v>2500</v>
      </c>
      <c r="V1842" s="44">
        <f t="shared" si="828"/>
        <v>0</v>
      </c>
      <c r="W1842" s="77">
        <f t="shared" si="829"/>
        <v>2500</v>
      </c>
      <c r="X1842" s="78">
        <f t="shared" si="830"/>
        <v>0</v>
      </c>
      <c r="Y1842" s="44" cm="1">
        <f t="array" ref="Y1842">_xlfn.IFNA(_xlfn.IFS(AND(Q1842&gt;=2000, Q1842&lt;3000), 10000, AND(Q1842&gt;=3000, Q1842&lt;4000), 15000, AND(Q1842&gt;=4000, Q1842&lt;5000), 20000, AND(Q1842&gt;=5000), 25000),0)</f>
        <v>0</v>
      </c>
      <c r="Z1842" s="91">
        <f t="shared" si="831"/>
        <v>0</v>
      </c>
      <c r="AA1842" s="44">
        <f t="shared" si="832"/>
        <v>0</v>
      </c>
      <c r="AB1842" s="44"/>
      <c r="AC1842" s="44"/>
      <c r="AD1842" s="44"/>
      <c r="AE1842" s="44">
        <f>VLOOKUP(O1842,정산업데이트!$A$6:$B$12,2,10)</f>
        <v>0</v>
      </c>
      <c r="AF1842" s="44"/>
      <c r="AG1842" s="79">
        <f t="shared" si="833"/>
        <v>0</v>
      </c>
      <c r="AH1842" s="80">
        <f t="shared" si="834"/>
        <v>2500</v>
      </c>
      <c r="AI1842" s="93"/>
      <c r="AJ1842" s="84" t="s">
        <v>10624</v>
      </c>
      <c r="AK1842" s="84" t="s">
        <v>73</v>
      </c>
      <c r="AL1842" s="84" t="s">
        <v>10625</v>
      </c>
      <c r="AM1842" s="84" t="s">
        <v>11547</v>
      </c>
      <c r="AN1842" s="84" t="s">
        <v>11548</v>
      </c>
      <c r="AO1842" s="84" t="s">
        <v>11549</v>
      </c>
      <c r="AP1842" s="84" t="s">
        <v>746</v>
      </c>
      <c r="AQ1842" s="84" t="s">
        <v>122</v>
      </c>
      <c r="AR1842" s="85">
        <v>1</v>
      </c>
      <c r="AS1842" s="86">
        <v>1</v>
      </c>
      <c r="AT1842" s="86">
        <v>1E-3</v>
      </c>
      <c r="AU1842" s="86">
        <v>1</v>
      </c>
      <c r="AV1842" s="84" t="s">
        <v>7</v>
      </c>
      <c r="AW1842" s="86">
        <v>40</v>
      </c>
      <c r="AX1842" s="84" t="s">
        <v>68</v>
      </c>
      <c r="AY1842" s="84" t="s">
        <v>68</v>
      </c>
      <c r="AZ1842" s="84" t="s">
        <v>68</v>
      </c>
      <c r="BA1842" s="84" t="s">
        <v>68</v>
      </c>
      <c r="BB1842" s="84" t="s">
        <v>68</v>
      </c>
      <c r="BC1842" s="84" t="s">
        <v>141</v>
      </c>
      <c r="BD1842" s="84" t="s">
        <v>79</v>
      </c>
      <c r="BE1842" s="84" t="s">
        <v>80</v>
      </c>
      <c r="BF1842" s="84" t="s">
        <v>122</v>
      </c>
      <c r="BG1842" s="84" t="s">
        <v>69</v>
      </c>
      <c r="BH1842" s="92" t="s">
        <v>11550</v>
      </c>
      <c r="BI1842" s="84" t="s">
        <v>122</v>
      </c>
      <c r="BJ1842" s="84" t="s">
        <v>11551</v>
      </c>
      <c r="BK1842" s="84" t="s">
        <v>75</v>
      </c>
      <c r="BL1842" s="84" t="s">
        <v>122</v>
      </c>
      <c r="BM1842" s="84" t="s">
        <v>79</v>
      </c>
      <c r="BN1842" s="84" t="s">
        <v>70</v>
      </c>
      <c r="BO1842" s="84" t="s">
        <v>71</v>
      </c>
      <c r="BP1842" s="84" t="s">
        <v>122</v>
      </c>
      <c r="BQ1842" s="84" t="s">
        <v>163</v>
      </c>
    </row>
    <row r="1843" spans="1:69" ht="14.4" customHeight="1" x14ac:dyDescent="0.3">
      <c r="A1843" s="40" t="str">
        <f t="shared" si="808"/>
        <v>2025-09-14</v>
      </c>
      <c r="B1843" s="40" t="str">
        <f t="shared" si="809"/>
        <v>SYD</v>
      </c>
      <c r="C1843" s="39" t="str">
        <f t="shared" si="810"/>
        <v>98812563633</v>
      </c>
      <c r="D1843" s="41" t="str">
        <f t="shared" si="811"/>
        <v>PKR253422021</v>
      </c>
      <c r="E1843" s="41" t="str">
        <f t="shared" si="812"/>
        <v>596421475012</v>
      </c>
      <c r="F1843" s="39" t="str">
        <f t="shared" si="813"/>
        <v>2254231</v>
      </c>
      <c r="G1843" s="39" t="str">
        <f t="shared" si="814"/>
        <v>WISE EXPRESS(OZPRODUCT)</v>
      </c>
      <c r="H1843" s="41" t="str">
        <f t="shared" si="815"/>
        <v>이지언</v>
      </c>
      <c r="I1843" s="39" t="str">
        <f t="shared" si="816"/>
        <v>18504</v>
      </c>
      <c r="J1843" s="52" t="str">
        <f t="shared" si="817"/>
        <v/>
      </c>
      <c r="K1843" s="75">
        <f t="shared" si="818"/>
        <v>1</v>
      </c>
      <c r="L1843" s="76">
        <f t="shared" si="819"/>
        <v>3</v>
      </c>
      <c r="M1843" s="76">
        <f t="shared" si="820"/>
        <v>1E-3</v>
      </c>
      <c r="N1843" s="76">
        <f t="shared" si="821"/>
        <v>3</v>
      </c>
      <c r="O1843" s="42">
        <f t="shared" si="822"/>
        <v>3</v>
      </c>
      <c r="P1843" s="39" t="str">
        <f t="shared" si="823"/>
        <v>일반(목록배제,Normal-Manifest Exception)</v>
      </c>
      <c r="Q1843" s="72">
        <f t="shared" si="824"/>
        <v>120</v>
      </c>
      <c r="R1843" s="43" t="str">
        <f t="shared" si="825"/>
        <v>OZ602</v>
      </c>
      <c r="S1843" s="82" t="str">
        <f t="shared" si="826"/>
        <v/>
      </c>
      <c r="T1843" s="40">
        <f t="shared" si="827"/>
        <v>45914</v>
      </c>
      <c r="U1843" s="44">
        <v>2500</v>
      </c>
      <c r="V1843" s="44">
        <f t="shared" si="828"/>
        <v>0</v>
      </c>
      <c r="W1843" s="77">
        <f t="shared" si="829"/>
        <v>2500</v>
      </c>
      <c r="X1843" s="78">
        <f t="shared" si="830"/>
        <v>0</v>
      </c>
      <c r="Y1843" s="44" cm="1">
        <f t="array" ref="Y1843">_xlfn.IFNA(_xlfn.IFS(AND(Q1843&gt;=2000, Q1843&lt;3000), 10000, AND(Q1843&gt;=3000, Q1843&lt;4000), 15000, AND(Q1843&gt;=4000, Q1843&lt;5000), 20000, AND(Q1843&gt;=5000), 25000),0)</f>
        <v>0</v>
      </c>
      <c r="Z1843" s="91">
        <f t="shared" si="831"/>
        <v>300</v>
      </c>
      <c r="AA1843" s="44">
        <f t="shared" si="832"/>
        <v>0</v>
      </c>
      <c r="AB1843" s="44"/>
      <c r="AC1843" s="44"/>
      <c r="AD1843" s="44"/>
      <c r="AE1843" s="44">
        <f>VLOOKUP(O1843,정산업데이트!$A$6:$B$12,2,10)</f>
        <v>0</v>
      </c>
      <c r="AF1843" s="44"/>
      <c r="AG1843" s="79">
        <f t="shared" si="833"/>
        <v>300</v>
      </c>
      <c r="AH1843" s="80">
        <f t="shared" si="834"/>
        <v>2800</v>
      </c>
      <c r="AI1843" s="93"/>
      <c r="AJ1843" s="84" t="s">
        <v>10624</v>
      </c>
      <c r="AK1843" s="84" t="s">
        <v>73</v>
      </c>
      <c r="AL1843" s="84" t="s">
        <v>10625</v>
      </c>
      <c r="AM1843" s="84" t="s">
        <v>11552</v>
      </c>
      <c r="AN1843" s="84" t="s">
        <v>11553</v>
      </c>
      <c r="AO1843" s="84" t="s">
        <v>11554</v>
      </c>
      <c r="AP1843" s="84" t="s">
        <v>642</v>
      </c>
      <c r="AQ1843" s="84" t="s">
        <v>122</v>
      </c>
      <c r="AR1843" s="85">
        <v>1</v>
      </c>
      <c r="AS1843" s="86">
        <v>3</v>
      </c>
      <c r="AT1843" s="86">
        <v>1E-3</v>
      </c>
      <c r="AU1843" s="86">
        <v>3</v>
      </c>
      <c r="AV1843" s="84" t="s">
        <v>8</v>
      </c>
      <c r="AW1843" s="86">
        <v>120</v>
      </c>
      <c r="AX1843" s="84" t="s">
        <v>68</v>
      </c>
      <c r="AY1843" s="84" t="s">
        <v>68</v>
      </c>
      <c r="AZ1843" s="84" t="s">
        <v>68</v>
      </c>
      <c r="BA1843" s="84" t="s">
        <v>68</v>
      </c>
      <c r="BB1843" s="84" t="s">
        <v>68</v>
      </c>
      <c r="BC1843" s="84" t="s">
        <v>141</v>
      </c>
      <c r="BD1843" s="84" t="s">
        <v>79</v>
      </c>
      <c r="BE1843" s="84" t="s">
        <v>80</v>
      </c>
      <c r="BF1843" s="84" t="s">
        <v>122</v>
      </c>
      <c r="BG1843" s="84" t="s">
        <v>69</v>
      </c>
      <c r="BH1843" s="92" t="s">
        <v>11555</v>
      </c>
      <c r="BI1843" s="84" t="s">
        <v>122</v>
      </c>
      <c r="BJ1843" s="84" t="s">
        <v>11556</v>
      </c>
      <c r="BK1843" s="84" t="s">
        <v>75</v>
      </c>
      <c r="BL1843" s="84" t="s">
        <v>122</v>
      </c>
      <c r="BM1843" s="84" t="s">
        <v>79</v>
      </c>
      <c r="BN1843" s="84" t="s">
        <v>70</v>
      </c>
      <c r="BO1843" s="84" t="s">
        <v>71</v>
      </c>
      <c r="BP1843" s="84" t="s">
        <v>122</v>
      </c>
      <c r="BQ1843" s="84" t="s">
        <v>163</v>
      </c>
    </row>
    <row r="1844" spans="1:69" ht="14.4" x14ac:dyDescent="0.3">
      <c r="A1844" s="40" t="str">
        <f t="shared" si="808"/>
        <v>2025-09-14</v>
      </c>
      <c r="B1844" s="40" t="str">
        <f t="shared" si="809"/>
        <v>SYD</v>
      </c>
      <c r="C1844" s="39" t="str">
        <f t="shared" si="810"/>
        <v>98812563633</v>
      </c>
      <c r="D1844" s="41" t="str">
        <f t="shared" si="811"/>
        <v>PKR253422022</v>
      </c>
      <c r="E1844" s="41" t="str">
        <f t="shared" si="812"/>
        <v>596421475023</v>
      </c>
      <c r="F1844" s="39" t="str">
        <f t="shared" si="813"/>
        <v>2254231</v>
      </c>
      <c r="G1844" s="39" t="str">
        <f t="shared" si="814"/>
        <v>WISE EXPRESS(OZPRODUCT)</v>
      </c>
      <c r="H1844" s="41" t="str">
        <f t="shared" si="815"/>
        <v>송준원</v>
      </c>
      <c r="I1844" s="39" t="str">
        <f t="shared" si="816"/>
        <v>08741</v>
      </c>
      <c r="J1844" s="52" t="str">
        <f t="shared" si="817"/>
        <v/>
      </c>
      <c r="K1844" s="75">
        <f t="shared" si="818"/>
        <v>1</v>
      </c>
      <c r="L1844" s="76">
        <f t="shared" si="819"/>
        <v>1</v>
      </c>
      <c r="M1844" s="76">
        <f t="shared" si="820"/>
        <v>1E-3</v>
      </c>
      <c r="N1844" s="76">
        <f t="shared" si="821"/>
        <v>1</v>
      </c>
      <c r="O1844" s="42">
        <f t="shared" si="822"/>
        <v>1</v>
      </c>
      <c r="P1844" s="39" t="str">
        <f t="shared" si="823"/>
        <v>일반(목록배제,Normal-Manifest Exception)</v>
      </c>
      <c r="Q1844" s="72">
        <f t="shared" si="824"/>
        <v>20</v>
      </c>
      <c r="R1844" s="43" t="str">
        <f t="shared" si="825"/>
        <v>OZ602</v>
      </c>
      <c r="S1844" s="82" t="str">
        <f t="shared" si="826"/>
        <v/>
      </c>
      <c r="T1844" s="40">
        <f t="shared" si="827"/>
        <v>45914</v>
      </c>
      <c r="U1844" s="44">
        <v>2500</v>
      </c>
      <c r="V1844" s="44">
        <f t="shared" si="828"/>
        <v>0</v>
      </c>
      <c r="W1844" s="77">
        <f t="shared" si="829"/>
        <v>2500</v>
      </c>
      <c r="X1844" s="78">
        <f t="shared" si="830"/>
        <v>0</v>
      </c>
      <c r="Y1844" s="44" cm="1">
        <f t="array" ref="Y1844">_xlfn.IFNA(_xlfn.IFS(AND(Q1844&gt;=2000, Q1844&lt;3000), 10000, AND(Q1844&gt;=3000, Q1844&lt;4000), 15000, AND(Q1844&gt;=4000, Q1844&lt;5000), 20000, AND(Q1844&gt;=5000), 25000),0)</f>
        <v>0</v>
      </c>
      <c r="Z1844" s="91">
        <f t="shared" si="831"/>
        <v>300</v>
      </c>
      <c r="AA1844" s="44">
        <f t="shared" si="832"/>
        <v>0</v>
      </c>
      <c r="AB1844" s="44"/>
      <c r="AC1844" s="44"/>
      <c r="AD1844" s="44"/>
      <c r="AE1844" s="44">
        <f>VLOOKUP(O1844,정산업데이트!$A$6:$B$12,2,10)</f>
        <v>0</v>
      </c>
      <c r="AF1844" s="44"/>
      <c r="AG1844" s="79">
        <f t="shared" si="833"/>
        <v>300</v>
      </c>
      <c r="AH1844" s="80">
        <f t="shared" si="834"/>
        <v>2800</v>
      </c>
      <c r="AI1844" s="93"/>
      <c r="AJ1844" s="84" t="s">
        <v>10624</v>
      </c>
      <c r="AK1844" s="84" t="s">
        <v>73</v>
      </c>
      <c r="AL1844" s="84" t="s">
        <v>10625</v>
      </c>
      <c r="AM1844" s="84" t="s">
        <v>11557</v>
      </c>
      <c r="AN1844" s="84" t="s">
        <v>11558</v>
      </c>
      <c r="AO1844" s="84" t="s">
        <v>11559</v>
      </c>
      <c r="AP1844" s="84" t="s">
        <v>11560</v>
      </c>
      <c r="AQ1844" s="84" t="s">
        <v>122</v>
      </c>
      <c r="AR1844" s="85">
        <v>1</v>
      </c>
      <c r="AS1844" s="86">
        <v>1</v>
      </c>
      <c r="AT1844" s="86">
        <v>1E-3</v>
      </c>
      <c r="AU1844" s="86">
        <v>1</v>
      </c>
      <c r="AV1844" s="84" t="s">
        <v>8</v>
      </c>
      <c r="AW1844" s="86">
        <v>20</v>
      </c>
      <c r="AX1844" s="84" t="s">
        <v>68</v>
      </c>
      <c r="AY1844" s="84" t="s">
        <v>68</v>
      </c>
      <c r="AZ1844" s="84" t="s">
        <v>68</v>
      </c>
      <c r="BA1844" s="84" t="s">
        <v>68</v>
      </c>
      <c r="BB1844" s="84" t="s">
        <v>68</v>
      </c>
      <c r="BC1844" s="84" t="s">
        <v>141</v>
      </c>
      <c r="BD1844" s="84" t="s">
        <v>79</v>
      </c>
      <c r="BE1844" s="84" t="s">
        <v>80</v>
      </c>
      <c r="BF1844" s="84" t="s">
        <v>122</v>
      </c>
      <c r="BG1844" s="84" t="s">
        <v>69</v>
      </c>
      <c r="BH1844" s="92" t="s">
        <v>11561</v>
      </c>
      <c r="BI1844" s="84" t="s">
        <v>122</v>
      </c>
      <c r="BJ1844" s="84" t="s">
        <v>11562</v>
      </c>
      <c r="BK1844" s="84" t="s">
        <v>75</v>
      </c>
      <c r="BL1844" s="84" t="s">
        <v>122</v>
      </c>
      <c r="BM1844" s="84" t="s">
        <v>79</v>
      </c>
      <c r="BN1844" s="84" t="s">
        <v>70</v>
      </c>
      <c r="BO1844" s="84" t="s">
        <v>71</v>
      </c>
      <c r="BP1844" s="84" t="s">
        <v>122</v>
      </c>
      <c r="BQ1844" s="84" t="s">
        <v>163</v>
      </c>
    </row>
    <row r="1845" spans="1:69" ht="14.4" x14ac:dyDescent="0.3">
      <c r="A1845" s="40" t="str">
        <f t="shared" si="808"/>
        <v>2025-09-14</v>
      </c>
      <c r="B1845" s="40" t="str">
        <f t="shared" si="809"/>
        <v>SYD</v>
      </c>
      <c r="C1845" s="39" t="str">
        <f t="shared" si="810"/>
        <v>98812563633</v>
      </c>
      <c r="D1845" s="41" t="str">
        <f t="shared" si="811"/>
        <v>PKR253422024</v>
      </c>
      <c r="E1845" s="41" t="str">
        <f t="shared" si="812"/>
        <v>596421475045</v>
      </c>
      <c r="F1845" s="39" t="str">
        <f t="shared" si="813"/>
        <v>2254231</v>
      </c>
      <c r="G1845" s="39" t="str">
        <f t="shared" si="814"/>
        <v>WISE EXPRESS(OZPRODUCT)</v>
      </c>
      <c r="H1845" s="41" t="str">
        <f t="shared" si="815"/>
        <v>김미경</v>
      </c>
      <c r="I1845" s="39" t="str">
        <f t="shared" si="816"/>
        <v>17065</v>
      </c>
      <c r="J1845" s="52" t="str">
        <f t="shared" si="817"/>
        <v/>
      </c>
      <c r="K1845" s="75">
        <f t="shared" si="818"/>
        <v>1</v>
      </c>
      <c r="L1845" s="76">
        <f t="shared" si="819"/>
        <v>3</v>
      </c>
      <c r="M1845" s="76">
        <f t="shared" si="820"/>
        <v>1E-3</v>
      </c>
      <c r="N1845" s="76">
        <f t="shared" si="821"/>
        <v>3</v>
      </c>
      <c r="O1845" s="42">
        <f t="shared" si="822"/>
        <v>3</v>
      </c>
      <c r="P1845" s="39" t="str">
        <f t="shared" si="823"/>
        <v>일반(목록배제,Normal-Manifest Exception)</v>
      </c>
      <c r="Q1845" s="72">
        <f t="shared" si="824"/>
        <v>120</v>
      </c>
      <c r="R1845" s="43" t="str">
        <f t="shared" si="825"/>
        <v>OZ602</v>
      </c>
      <c r="S1845" s="82" t="str">
        <f t="shared" si="826"/>
        <v/>
      </c>
      <c r="T1845" s="40">
        <f t="shared" si="827"/>
        <v>45914</v>
      </c>
      <c r="U1845" s="44">
        <v>2500</v>
      </c>
      <c r="V1845" s="44">
        <f t="shared" si="828"/>
        <v>0</v>
      </c>
      <c r="W1845" s="77">
        <f t="shared" si="829"/>
        <v>2500</v>
      </c>
      <c r="X1845" s="78">
        <f t="shared" si="830"/>
        <v>0</v>
      </c>
      <c r="Y1845" s="44" cm="1">
        <f t="array" ref="Y1845">_xlfn.IFNA(_xlfn.IFS(AND(Q1845&gt;=2000, Q1845&lt;3000), 10000, AND(Q1845&gt;=3000, Q1845&lt;4000), 15000, AND(Q1845&gt;=4000, Q1845&lt;5000), 20000, AND(Q1845&gt;=5000), 25000),0)</f>
        <v>0</v>
      </c>
      <c r="Z1845" s="91">
        <f t="shared" si="831"/>
        <v>300</v>
      </c>
      <c r="AA1845" s="44">
        <f t="shared" si="832"/>
        <v>0</v>
      </c>
      <c r="AB1845" s="44"/>
      <c r="AC1845" s="44"/>
      <c r="AD1845" s="44"/>
      <c r="AE1845" s="44">
        <f>VLOOKUP(O1845,정산업데이트!$A$6:$B$12,2,10)</f>
        <v>0</v>
      </c>
      <c r="AF1845" s="44"/>
      <c r="AG1845" s="79">
        <f t="shared" si="833"/>
        <v>300</v>
      </c>
      <c r="AH1845" s="80">
        <f t="shared" si="834"/>
        <v>2800</v>
      </c>
      <c r="AJ1845" s="84" t="s">
        <v>10624</v>
      </c>
      <c r="AK1845" s="84" t="s">
        <v>73</v>
      </c>
      <c r="AL1845" s="84" t="s">
        <v>10625</v>
      </c>
      <c r="AM1845" s="84" t="s">
        <v>11563</v>
      </c>
      <c r="AN1845" s="84" t="s">
        <v>239</v>
      </c>
      <c r="AO1845" s="84" t="s">
        <v>11564</v>
      </c>
      <c r="AP1845" s="84" t="s">
        <v>11565</v>
      </c>
      <c r="AQ1845" s="84" t="s">
        <v>122</v>
      </c>
      <c r="AR1845" s="85">
        <v>1</v>
      </c>
      <c r="AS1845" s="86">
        <v>3</v>
      </c>
      <c r="AT1845" s="86">
        <v>1E-3</v>
      </c>
      <c r="AU1845" s="86">
        <v>3</v>
      </c>
      <c r="AV1845" s="84" t="s">
        <v>8</v>
      </c>
      <c r="AW1845" s="86">
        <v>120</v>
      </c>
      <c r="AX1845" s="84" t="s">
        <v>68</v>
      </c>
      <c r="AY1845" s="84" t="s">
        <v>68</v>
      </c>
      <c r="AZ1845" s="84" t="s">
        <v>68</v>
      </c>
      <c r="BA1845" s="84" t="s">
        <v>68</v>
      </c>
      <c r="BB1845" s="84" t="s">
        <v>68</v>
      </c>
      <c r="BC1845" s="84" t="s">
        <v>141</v>
      </c>
      <c r="BD1845" s="84" t="s">
        <v>79</v>
      </c>
      <c r="BE1845" s="84" t="s">
        <v>80</v>
      </c>
      <c r="BF1845" s="84" t="s">
        <v>122</v>
      </c>
      <c r="BG1845" s="84" t="s">
        <v>69</v>
      </c>
      <c r="BH1845" s="92" t="s">
        <v>11566</v>
      </c>
      <c r="BI1845" s="84" t="s">
        <v>122</v>
      </c>
      <c r="BJ1845" s="84" t="s">
        <v>11567</v>
      </c>
      <c r="BK1845" s="84" t="s">
        <v>75</v>
      </c>
      <c r="BL1845" s="84" t="s">
        <v>122</v>
      </c>
      <c r="BM1845" s="84" t="s">
        <v>79</v>
      </c>
      <c r="BN1845" s="84" t="s">
        <v>70</v>
      </c>
      <c r="BO1845" s="84" t="s">
        <v>71</v>
      </c>
      <c r="BP1845" s="84" t="s">
        <v>122</v>
      </c>
      <c r="BQ1845" s="84" t="s">
        <v>163</v>
      </c>
    </row>
    <row r="1846" spans="1:69" ht="14.4" x14ac:dyDescent="0.3">
      <c r="A1846" s="40" t="str">
        <f t="shared" si="808"/>
        <v>2025-09-14</v>
      </c>
      <c r="B1846" s="40" t="str">
        <f t="shared" si="809"/>
        <v>SYD</v>
      </c>
      <c r="C1846" s="39" t="str">
        <f t="shared" si="810"/>
        <v>98812563633</v>
      </c>
      <c r="D1846" s="41" t="str">
        <f t="shared" si="811"/>
        <v>PKR253422025</v>
      </c>
      <c r="E1846" s="41" t="str">
        <f t="shared" si="812"/>
        <v>596421475056</v>
      </c>
      <c r="F1846" s="39" t="str">
        <f t="shared" si="813"/>
        <v>2254231</v>
      </c>
      <c r="G1846" s="39" t="str">
        <f t="shared" si="814"/>
        <v>WISE EXPRESS(OZPRODUCT)</v>
      </c>
      <c r="H1846" s="41" t="str">
        <f t="shared" si="815"/>
        <v>정선희</v>
      </c>
      <c r="I1846" s="39" t="str">
        <f t="shared" si="816"/>
        <v>39195</v>
      </c>
      <c r="J1846" s="52" t="str">
        <f t="shared" si="817"/>
        <v/>
      </c>
      <c r="K1846" s="75">
        <f t="shared" si="818"/>
        <v>1</v>
      </c>
      <c r="L1846" s="76">
        <f t="shared" si="819"/>
        <v>1</v>
      </c>
      <c r="M1846" s="76">
        <f t="shared" si="820"/>
        <v>1E-3</v>
      </c>
      <c r="N1846" s="76">
        <f t="shared" si="821"/>
        <v>1</v>
      </c>
      <c r="O1846" s="42">
        <f t="shared" si="822"/>
        <v>1</v>
      </c>
      <c r="P1846" s="39" t="str">
        <f t="shared" si="823"/>
        <v>일반(목록배제,Normal-Manifest Exception)</v>
      </c>
      <c r="Q1846" s="72">
        <f t="shared" si="824"/>
        <v>40</v>
      </c>
      <c r="R1846" s="43" t="str">
        <f t="shared" si="825"/>
        <v>OZ602</v>
      </c>
      <c r="S1846" s="82" t="str">
        <f t="shared" si="826"/>
        <v/>
      </c>
      <c r="T1846" s="40">
        <f t="shared" si="827"/>
        <v>45914</v>
      </c>
      <c r="U1846" s="44">
        <v>2500</v>
      </c>
      <c r="V1846" s="44">
        <f t="shared" si="828"/>
        <v>0</v>
      </c>
      <c r="W1846" s="77">
        <f t="shared" si="829"/>
        <v>2500</v>
      </c>
      <c r="X1846" s="78">
        <f t="shared" si="830"/>
        <v>0</v>
      </c>
      <c r="Y1846" s="44" cm="1">
        <f t="array" ref="Y1846">_xlfn.IFNA(_xlfn.IFS(AND(Q1846&gt;=2000, Q1846&lt;3000), 10000, AND(Q1846&gt;=3000, Q1846&lt;4000), 15000, AND(Q1846&gt;=4000, Q1846&lt;5000), 20000, AND(Q1846&gt;=5000), 25000),0)</f>
        <v>0</v>
      </c>
      <c r="Z1846" s="91">
        <f t="shared" si="831"/>
        <v>300</v>
      </c>
      <c r="AA1846" s="44">
        <f t="shared" si="832"/>
        <v>0</v>
      </c>
      <c r="AB1846" s="44"/>
      <c r="AC1846" s="44"/>
      <c r="AD1846" s="44"/>
      <c r="AE1846" s="44">
        <f>VLOOKUP(O1846,정산업데이트!$A$6:$B$12,2,10)</f>
        <v>0</v>
      </c>
      <c r="AF1846" s="44"/>
      <c r="AG1846" s="79">
        <f t="shared" si="833"/>
        <v>300</v>
      </c>
      <c r="AH1846" s="80">
        <f t="shared" si="834"/>
        <v>2800</v>
      </c>
      <c r="AI1846" s="93"/>
      <c r="AJ1846" s="84" t="s">
        <v>10624</v>
      </c>
      <c r="AK1846" s="84" t="s">
        <v>73</v>
      </c>
      <c r="AL1846" s="84" t="s">
        <v>10625</v>
      </c>
      <c r="AM1846" s="84" t="s">
        <v>11568</v>
      </c>
      <c r="AN1846" s="84" t="s">
        <v>11569</v>
      </c>
      <c r="AO1846" s="84" t="s">
        <v>11570</v>
      </c>
      <c r="AP1846" s="84" t="s">
        <v>11571</v>
      </c>
      <c r="AQ1846" s="84" t="s">
        <v>122</v>
      </c>
      <c r="AR1846" s="85">
        <v>1</v>
      </c>
      <c r="AS1846" s="86">
        <v>1</v>
      </c>
      <c r="AT1846" s="86">
        <v>1E-3</v>
      </c>
      <c r="AU1846" s="86">
        <v>1</v>
      </c>
      <c r="AV1846" s="84" t="s">
        <v>8</v>
      </c>
      <c r="AW1846" s="86">
        <v>40</v>
      </c>
      <c r="AX1846" s="84" t="s">
        <v>68</v>
      </c>
      <c r="AY1846" s="84" t="s">
        <v>68</v>
      </c>
      <c r="AZ1846" s="84" t="s">
        <v>68</v>
      </c>
      <c r="BA1846" s="84" t="s">
        <v>68</v>
      </c>
      <c r="BB1846" s="84" t="s">
        <v>68</v>
      </c>
      <c r="BC1846" s="84" t="s">
        <v>141</v>
      </c>
      <c r="BD1846" s="84" t="s">
        <v>79</v>
      </c>
      <c r="BE1846" s="84" t="s">
        <v>80</v>
      </c>
      <c r="BF1846" s="84" t="s">
        <v>122</v>
      </c>
      <c r="BG1846" s="84" t="s">
        <v>69</v>
      </c>
      <c r="BH1846" s="92" t="s">
        <v>11572</v>
      </c>
      <c r="BI1846" s="84" t="s">
        <v>122</v>
      </c>
      <c r="BJ1846" s="84" t="s">
        <v>11573</v>
      </c>
      <c r="BK1846" s="84" t="s">
        <v>75</v>
      </c>
      <c r="BL1846" s="84" t="s">
        <v>122</v>
      </c>
      <c r="BM1846" s="84" t="s">
        <v>79</v>
      </c>
      <c r="BN1846" s="84" t="s">
        <v>70</v>
      </c>
      <c r="BO1846" s="84" t="s">
        <v>71</v>
      </c>
      <c r="BP1846" s="84" t="s">
        <v>122</v>
      </c>
      <c r="BQ1846" s="84" t="s">
        <v>163</v>
      </c>
    </row>
    <row r="1847" spans="1:69" ht="14.4" x14ac:dyDescent="0.3">
      <c r="A1847" s="40" t="str">
        <f t="shared" si="808"/>
        <v>2025-09-14</v>
      </c>
      <c r="B1847" s="40" t="str">
        <f t="shared" si="809"/>
        <v>SYD</v>
      </c>
      <c r="C1847" s="39" t="str">
        <f t="shared" si="810"/>
        <v>98812563633</v>
      </c>
      <c r="D1847" s="41" t="str">
        <f t="shared" si="811"/>
        <v>PAU029761847</v>
      </c>
      <c r="E1847" s="41" t="str">
        <f t="shared" si="812"/>
        <v>596421477996</v>
      </c>
      <c r="F1847" s="39" t="str">
        <f t="shared" si="813"/>
        <v>2254256</v>
      </c>
      <c r="G1847" s="39" t="str">
        <f t="shared" si="814"/>
        <v>WISE EXPRESS(BOOSTUP)</v>
      </c>
      <c r="H1847" s="41" t="str">
        <f t="shared" si="815"/>
        <v>구경자</v>
      </c>
      <c r="I1847" s="39" t="str">
        <f t="shared" si="816"/>
        <v>10031</v>
      </c>
      <c r="J1847" s="52" t="str">
        <f t="shared" si="817"/>
        <v/>
      </c>
      <c r="K1847" s="75">
        <f t="shared" si="818"/>
        <v>1</v>
      </c>
      <c r="L1847" s="76">
        <f t="shared" si="819"/>
        <v>1</v>
      </c>
      <c r="M1847" s="76">
        <f t="shared" si="820"/>
        <v>1E-3</v>
      </c>
      <c r="N1847" s="76">
        <f t="shared" si="821"/>
        <v>1</v>
      </c>
      <c r="O1847" s="42">
        <f t="shared" si="822"/>
        <v>1</v>
      </c>
      <c r="P1847" s="39" t="str">
        <f t="shared" si="823"/>
        <v>목록(Manifest)</v>
      </c>
      <c r="Q1847" s="72">
        <f t="shared" si="824"/>
        <v>100</v>
      </c>
      <c r="R1847" s="43" t="str">
        <f t="shared" si="825"/>
        <v>OZ602</v>
      </c>
      <c r="S1847" s="82" t="str">
        <f t="shared" si="826"/>
        <v/>
      </c>
      <c r="T1847" s="40">
        <f t="shared" si="827"/>
        <v>45914</v>
      </c>
      <c r="U1847" s="44">
        <v>2500</v>
      </c>
      <c r="V1847" s="44">
        <f t="shared" si="828"/>
        <v>0</v>
      </c>
      <c r="W1847" s="77">
        <f t="shared" si="829"/>
        <v>2500</v>
      </c>
      <c r="X1847" s="78">
        <f t="shared" si="830"/>
        <v>0</v>
      </c>
      <c r="Y1847" s="44" cm="1">
        <f t="array" ref="Y1847">_xlfn.IFNA(_xlfn.IFS(AND(Q1847&gt;=2000, Q1847&lt;3000), 10000, AND(Q1847&gt;=3000, Q1847&lt;4000), 15000, AND(Q1847&gt;=4000, Q1847&lt;5000), 20000, AND(Q1847&gt;=5000), 25000),0)</f>
        <v>0</v>
      </c>
      <c r="Z1847" s="91">
        <f t="shared" si="831"/>
        <v>0</v>
      </c>
      <c r="AA1847" s="44">
        <f t="shared" si="832"/>
        <v>0</v>
      </c>
      <c r="AB1847" s="44"/>
      <c r="AC1847" s="44"/>
      <c r="AD1847" s="44"/>
      <c r="AE1847" s="44">
        <f>VLOOKUP(O1847,정산업데이트!$A$6:$B$12,2,10)</f>
        <v>0</v>
      </c>
      <c r="AF1847" s="44"/>
      <c r="AG1847" s="79">
        <f t="shared" si="833"/>
        <v>0</v>
      </c>
      <c r="AH1847" s="80">
        <f t="shared" si="834"/>
        <v>2500</v>
      </c>
      <c r="AI1847" s="93"/>
      <c r="AJ1847" s="84" t="s">
        <v>10624</v>
      </c>
      <c r="AK1847" s="84" t="s">
        <v>73</v>
      </c>
      <c r="AL1847" s="84" t="s">
        <v>10625</v>
      </c>
      <c r="AM1847" s="84" t="s">
        <v>11574</v>
      </c>
      <c r="AN1847" s="84" t="s">
        <v>11575</v>
      </c>
      <c r="AO1847" s="84" t="s">
        <v>11576</v>
      </c>
      <c r="AP1847" s="84" t="s">
        <v>11577</v>
      </c>
      <c r="AQ1847" s="84" t="s">
        <v>122</v>
      </c>
      <c r="AR1847" s="85">
        <v>1</v>
      </c>
      <c r="AS1847" s="86">
        <v>1</v>
      </c>
      <c r="AT1847" s="86">
        <v>1E-3</v>
      </c>
      <c r="AU1847" s="86">
        <v>1</v>
      </c>
      <c r="AV1847" s="84" t="s">
        <v>7</v>
      </c>
      <c r="AW1847" s="86">
        <v>100</v>
      </c>
      <c r="AX1847" s="84" t="s">
        <v>68</v>
      </c>
      <c r="AY1847" s="84" t="s">
        <v>68</v>
      </c>
      <c r="AZ1847" s="84" t="s">
        <v>68</v>
      </c>
      <c r="BA1847" s="84" t="s">
        <v>68</v>
      </c>
      <c r="BB1847" s="84" t="s">
        <v>68</v>
      </c>
      <c r="BC1847" s="84" t="s">
        <v>129</v>
      </c>
      <c r="BD1847" s="84" t="s">
        <v>91</v>
      </c>
      <c r="BE1847" s="84" t="s">
        <v>92</v>
      </c>
      <c r="BF1847" s="84" t="s">
        <v>122</v>
      </c>
      <c r="BG1847" s="84" t="s">
        <v>69</v>
      </c>
      <c r="BH1847" s="92" t="s">
        <v>11578</v>
      </c>
      <c r="BI1847" s="84" t="s">
        <v>122</v>
      </c>
      <c r="BJ1847" s="84" t="s">
        <v>11579</v>
      </c>
      <c r="BK1847" s="84" t="s">
        <v>75</v>
      </c>
      <c r="BL1847" s="84" t="s">
        <v>122</v>
      </c>
      <c r="BM1847" s="84" t="s">
        <v>91</v>
      </c>
      <c r="BN1847" s="84" t="s">
        <v>70</v>
      </c>
      <c r="BO1847" s="84" t="s">
        <v>71</v>
      </c>
      <c r="BP1847" s="84" t="s">
        <v>122</v>
      </c>
      <c r="BQ1847" s="84" t="s">
        <v>163</v>
      </c>
    </row>
    <row r="1848" spans="1:69" ht="14.4" x14ac:dyDescent="0.3">
      <c r="A1848" s="40" t="str">
        <f t="shared" si="808"/>
        <v>2025-09-14</v>
      </c>
      <c r="B1848" s="40" t="str">
        <f t="shared" si="809"/>
        <v>SYD</v>
      </c>
      <c r="C1848" s="39" t="str">
        <f t="shared" si="810"/>
        <v>98812563633</v>
      </c>
      <c r="D1848" s="41" t="str">
        <f t="shared" si="811"/>
        <v>PKR253445763</v>
      </c>
      <c r="E1848" s="41" t="str">
        <f t="shared" si="812"/>
        <v>596421477031</v>
      </c>
      <c r="F1848" s="39" t="str">
        <f t="shared" si="813"/>
        <v>2256683</v>
      </c>
      <c r="G1848" s="39" t="str">
        <f t="shared" si="814"/>
        <v>WISE EXPRESS LOGISTICS(PANGZIMOM)</v>
      </c>
      <c r="H1848" s="41" t="str">
        <f t="shared" si="815"/>
        <v>장서인</v>
      </c>
      <c r="I1848" s="39" t="str">
        <f t="shared" si="816"/>
        <v>18148</v>
      </c>
      <c r="J1848" s="52" t="str">
        <f t="shared" si="817"/>
        <v/>
      </c>
      <c r="K1848" s="75">
        <f t="shared" si="818"/>
        <v>1</v>
      </c>
      <c r="L1848" s="76">
        <f t="shared" si="819"/>
        <v>1</v>
      </c>
      <c r="M1848" s="76">
        <f t="shared" si="820"/>
        <v>1E-3</v>
      </c>
      <c r="N1848" s="76">
        <f t="shared" si="821"/>
        <v>1</v>
      </c>
      <c r="O1848" s="42">
        <f t="shared" si="822"/>
        <v>1</v>
      </c>
      <c r="P1848" s="39" t="str">
        <f t="shared" si="823"/>
        <v>일반(목록배제,Normal-Manifest Exception)</v>
      </c>
      <c r="Q1848" s="72">
        <f t="shared" si="824"/>
        <v>35</v>
      </c>
      <c r="R1848" s="43" t="str">
        <f t="shared" si="825"/>
        <v>OZ602</v>
      </c>
      <c r="S1848" s="82" t="str">
        <f t="shared" si="826"/>
        <v/>
      </c>
      <c r="T1848" s="40">
        <f t="shared" si="827"/>
        <v>45914</v>
      </c>
      <c r="U1848" s="44">
        <v>2500</v>
      </c>
      <c r="V1848" s="44">
        <f t="shared" si="828"/>
        <v>0</v>
      </c>
      <c r="W1848" s="77">
        <f t="shared" si="829"/>
        <v>2500</v>
      </c>
      <c r="X1848" s="78">
        <f t="shared" si="830"/>
        <v>0</v>
      </c>
      <c r="Y1848" s="44" cm="1">
        <f t="array" ref="Y1848">_xlfn.IFNA(_xlfn.IFS(AND(Q1848&gt;=2000, Q1848&lt;3000), 10000, AND(Q1848&gt;=3000, Q1848&lt;4000), 15000, AND(Q1848&gt;=4000, Q1848&lt;5000), 20000, AND(Q1848&gt;=5000), 25000),0)</f>
        <v>0</v>
      </c>
      <c r="Z1848" s="91">
        <f t="shared" si="831"/>
        <v>300</v>
      </c>
      <c r="AA1848" s="44">
        <f t="shared" si="832"/>
        <v>0</v>
      </c>
      <c r="AB1848" s="44"/>
      <c r="AC1848" s="44"/>
      <c r="AD1848" s="44"/>
      <c r="AE1848" s="44">
        <f>VLOOKUP(O1848,정산업데이트!$A$6:$B$12,2,10)</f>
        <v>0</v>
      </c>
      <c r="AF1848" s="44"/>
      <c r="AG1848" s="79">
        <f t="shared" si="833"/>
        <v>300</v>
      </c>
      <c r="AH1848" s="80">
        <f t="shared" si="834"/>
        <v>2800</v>
      </c>
      <c r="AI1848" s="93"/>
      <c r="AJ1848" s="84" t="s">
        <v>10624</v>
      </c>
      <c r="AK1848" s="84" t="s">
        <v>73</v>
      </c>
      <c r="AL1848" s="84" t="s">
        <v>10625</v>
      </c>
      <c r="AM1848" s="84" t="s">
        <v>11580</v>
      </c>
      <c r="AN1848" s="84" t="s">
        <v>11581</v>
      </c>
      <c r="AO1848" s="84" t="s">
        <v>11582</v>
      </c>
      <c r="AP1848" s="84" t="s">
        <v>11583</v>
      </c>
      <c r="AQ1848" s="84" t="s">
        <v>122</v>
      </c>
      <c r="AR1848" s="85">
        <v>1</v>
      </c>
      <c r="AS1848" s="86">
        <v>1</v>
      </c>
      <c r="AT1848" s="86">
        <v>1E-3</v>
      </c>
      <c r="AU1848" s="86">
        <v>1</v>
      </c>
      <c r="AV1848" s="84" t="s">
        <v>8</v>
      </c>
      <c r="AW1848" s="86">
        <v>35</v>
      </c>
      <c r="AX1848" s="84" t="s">
        <v>68</v>
      </c>
      <c r="AY1848" s="84" t="s">
        <v>68</v>
      </c>
      <c r="AZ1848" s="84" t="s">
        <v>68</v>
      </c>
      <c r="BA1848" s="84" t="s">
        <v>68</v>
      </c>
      <c r="BB1848" s="84" t="s">
        <v>68</v>
      </c>
      <c r="BC1848" s="84" t="s">
        <v>441</v>
      </c>
      <c r="BD1848" s="84" t="s">
        <v>442</v>
      </c>
      <c r="BE1848" s="84" t="s">
        <v>444</v>
      </c>
      <c r="BF1848" s="84" t="s">
        <v>122</v>
      </c>
      <c r="BG1848" s="84" t="s">
        <v>69</v>
      </c>
      <c r="BH1848" s="92" t="s">
        <v>11584</v>
      </c>
      <c r="BI1848" s="84" t="s">
        <v>122</v>
      </c>
      <c r="BJ1848" s="84" t="s">
        <v>11585</v>
      </c>
      <c r="BK1848" s="84" t="s">
        <v>75</v>
      </c>
      <c r="BL1848" s="84" t="s">
        <v>122</v>
      </c>
      <c r="BM1848" s="84" t="s">
        <v>442</v>
      </c>
      <c r="BN1848" s="84" t="s">
        <v>70</v>
      </c>
      <c r="BO1848" s="84" t="s">
        <v>71</v>
      </c>
      <c r="BP1848" s="84" t="s">
        <v>122</v>
      </c>
      <c r="BQ1848" s="84" t="s">
        <v>163</v>
      </c>
    </row>
    <row r="1849" spans="1:69" ht="14.4" x14ac:dyDescent="0.3">
      <c r="A1849" s="40" t="str">
        <f t="shared" si="808"/>
        <v>2025-09-14</v>
      </c>
      <c r="B1849" s="40" t="str">
        <f t="shared" si="809"/>
        <v>SYD</v>
      </c>
      <c r="C1849" s="39" t="str">
        <f t="shared" si="810"/>
        <v>98812563633</v>
      </c>
      <c r="D1849" s="41" t="str">
        <f t="shared" si="811"/>
        <v>PAU029773893</v>
      </c>
      <c r="E1849" s="41" t="str">
        <f t="shared" si="812"/>
        <v>596421480225</v>
      </c>
      <c r="F1849" s="39" t="str">
        <f t="shared" si="813"/>
        <v>2254252</v>
      </c>
      <c r="G1849" s="39" t="str">
        <f t="shared" si="814"/>
        <v>WISE EXPRESS(AUSTRAPHARM)</v>
      </c>
      <c r="H1849" s="41" t="str">
        <f t="shared" si="815"/>
        <v>박한나</v>
      </c>
      <c r="I1849" s="39" t="str">
        <f t="shared" si="816"/>
        <v>02063</v>
      </c>
      <c r="J1849" s="52" t="str">
        <f t="shared" si="817"/>
        <v/>
      </c>
      <c r="K1849" s="75">
        <f t="shared" si="818"/>
        <v>1</v>
      </c>
      <c r="L1849" s="76">
        <f t="shared" si="819"/>
        <v>1</v>
      </c>
      <c r="M1849" s="76">
        <f t="shared" si="820"/>
        <v>1E-3</v>
      </c>
      <c r="N1849" s="76">
        <f t="shared" si="821"/>
        <v>1</v>
      </c>
      <c r="O1849" s="42">
        <f t="shared" si="822"/>
        <v>1</v>
      </c>
      <c r="P1849" s="39" t="str">
        <f t="shared" si="823"/>
        <v>일반(목록배제,Normal-Manifest Exception)</v>
      </c>
      <c r="Q1849" s="72">
        <f t="shared" si="824"/>
        <v>90</v>
      </c>
      <c r="R1849" s="43" t="str">
        <f t="shared" si="825"/>
        <v>OZ602</v>
      </c>
      <c r="S1849" s="82" t="str">
        <f t="shared" si="826"/>
        <v/>
      </c>
      <c r="T1849" s="40">
        <f t="shared" si="827"/>
        <v>45914</v>
      </c>
      <c r="U1849" s="44">
        <v>2500</v>
      </c>
      <c r="V1849" s="44">
        <f t="shared" si="828"/>
        <v>0</v>
      </c>
      <c r="W1849" s="77">
        <f t="shared" si="829"/>
        <v>2500</v>
      </c>
      <c r="X1849" s="78">
        <f t="shared" si="830"/>
        <v>0</v>
      </c>
      <c r="Y1849" s="44" cm="1">
        <f t="array" ref="Y1849">_xlfn.IFNA(_xlfn.IFS(AND(Q1849&gt;=2000, Q1849&lt;3000), 10000, AND(Q1849&gt;=3000, Q1849&lt;4000), 15000, AND(Q1849&gt;=4000, Q1849&lt;5000), 20000, AND(Q1849&gt;=5000), 25000),0)</f>
        <v>0</v>
      </c>
      <c r="Z1849" s="91">
        <f t="shared" si="831"/>
        <v>300</v>
      </c>
      <c r="AA1849" s="44">
        <f t="shared" si="832"/>
        <v>0</v>
      </c>
      <c r="AB1849" s="44"/>
      <c r="AC1849" s="44"/>
      <c r="AD1849" s="44"/>
      <c r="AE1849" s="44">
        <f>VLOOKUP(O1849,정산업데이트!$A$6:$B$12,2,10)</f>
        <v>0</v>
      </c>
      <c r="AF1849" s="44"/>
      <c r="AG1849" s="79">
        <f t="shared" si="833"/>
        <v>300</v>
      </c>
      <c r="AH1849" s="80">
        <f t="shared" si="834"/>
        <v>2800</v>
      </c>
      <c r="AI1849" s="93"/>
      <c r="AJ1849" s="84" t="s">
        <v>10624</v>
      </c>
      <c r="AK1849" s="84" t="s">
        <v>73</v>
      </c>
      <c r="AL1849" s="84" t="s">
        <v>10625</v>
      </c>
      <c r="AM1849" s="84" t="s">
        <v>11586</v>
      </c>
      <c r="AN1849" s="84" t="s">
        <v>11587</v>
      </c>
      <c r="AO1849" s="84" t="s">
        <v>11588</v>
      </c>
      <c r="AP1849" s="84" t="s">
        <v>9237</v>
      </c>
      <c r="AQ1849" s="84" t="s">
        <v>122</v>
      </c>
      <c r="AR1849" s="85">
        <v>1</v>
      </c>
      <c r="AS1849" s="86">
        <v>1</v>
      </c>
      <c r="AT1849" s="86">
        <v>1E-3</v>
      </c>
      <c r="AU1849" s="86">
        <v>1</v>
      </c>
      <c r="AV1849" s="84" t="s">
        <v>8</v>
      </c>
      <c r="AW1849" s="86">
        <v>90</v>
      </c>
      <c r="AX1849" s="84" t="s">
        <v>68</v>
      </c>
      <c r="AY1849" s="84" t="s">
        <v>68</v>
      </c>
      <c r="AZ1849" s="84" t="s">
        <v>68</v>
      </c>
      <c r="BA1849" s="84" t="s">
        <v>68</v>
      </c>
      <c r="BB1849" s="84" t="s">
        <v>68</v>
      </c>
      <c r="BC1849" s="84" t="s">
        <v>132</v>
      </c>
      <c r="BD1849" s="84" t="s">
        <v>83</v>
      </c>
      <c r="BE1849" s="84" t="s">
        <v>84</v>
      </c>
      <c r="BF1849" s="84" t="s">
        <v>122</v>
      </c>
      <c r="BG1849" s="84" t="s">
        <v>69</v>
      </c>
      <c r="BH1849" s="92" t="s">
        <v>11589</v>
      </c>
      <c r="BI1849" s="84" t="s">
        <v>122</v>
      </c>
      <c r="BJ1849" s="84" t="s">
        <v>11590</v>
      </c>
      <c r="BK1849" s="84" t="s">
        <v>75</v>
      </c>
      <c r="BL1849" s="84" t="s">
        <v>122</v>
      </c>
      <c r="BM1849" s="84" t="s">
        <v>83</v>
      </c>
      <c r="BN1849" s="84" t="s">
        <v>70</v>
      </c>
      <c r="BO1849" s="84" t="s">
        <v>71</v>
      </c>
      <c r="BP1849" s="84" t="s">
        <v>122</v>
      </c>
      <c r="BQ1849" s="84" t="s">
        <v>163</v>
      </c>
    </row>
    <row r="1850" spans="1:69" ht="14.4" x14ac:dyDescent="0.3">
      <c r="A1850" s="40" t="str">
        <f t="shared" si="808"/>
        <v>2025-09-14</v>
      </c>
      <c r="B1850" s="40" t="str">
        <f t="shared" si="809"/>
        <v>SYD</v>
      </c>
      <c r="C1850" s="39" t="str">
        <f t="shared" si="810"/>
        <v>98812563633</v>
      </c>
      <c r="D1850" s="41" t="str">
        <f t="shared" si="811"/>
        <v>PKR253492814</v>
      </c>
      <c r="E1850" s="41" t="str">
        <f t="shared" si="812"/>
        <v>596421479352</v>
      </c>
      <c r="F1850" s="39" t="str">
        <f t="shared" si="813"/>
        <v>2254234</v>
      </c>
      <c r="G1850" s="39" t="str">
        <f t="shared" si="814"/>
        <v>WISE EXPRESS(HOJUDIRECT)</v>
      </c>
      <c r="H1850" s="41" t="str">
        <f t="shared" si="815"/>
        <v>이경희</v>
      </c>
      <c r="I1850" s="39" t="str">
        <f t="shared" si="816"/>
        <v>01421</v>
      </c>
      <c r="J1850" s="52" t="str">
        <f t="shared" si="817"/>
        <v/>
      </c>
      <c r="K1850" s="75">
        <f t="shared" si="818"/>
        <v>1</v>
      </c>
      <c r="L1850" s="76">
        <f t="shared" si="819"/>
        <v>0.3</v>
      </c>
      <c r="M1850" s="76">
        <f t="shared" si="820"/>
        <v>1E-3</v>
      </c>
      <c r="N1850" s="76">
        <f t="shared" si="821"/>
        <v>0.3</v>
      </c>
      <c r="O1850" s="42">
        <f t="shared" si="822"/>
        <v>0.5</v>
      </c>
      <c r="P1850" s="39" t="str">
        <f t="shared" si="823"/>
        <v>일반(목록배제,Normal-Manifest Exception)</v>
      </c>
      <c r="Q1850" s="72">
        <f t="shared" si="824"/>
        <v>16</v>
      </c>
      <c r="R1850" s="43" t="str">
        <f t="shared" si="825"/>
        <v>OZ602</v>
      </c>
      <c r="S1850" s="82" t="str">
        <f t="shared" si="826"/>
        <v/>
      </c>
      <c r="T1850" s="40">
        <f t="shared" si="827"/>
        <v>45914</v>
      </c>
      <c r="U1850" s="44">
        <v>2500</v>
      </c>
      <c r="V1850" s="44">
        <f t="shared" si="828"/>
        <v>0</v>
      </c>
      <c r="W1850" s="77">
        <f t="shared" si="829"/>
        <v>2500</v>
      </c>
      <c r="X1850" s="78">
        <f t="shared" si="830"/>
        <v>0</v>
      </c>
      <c r="Y1850" s="44" cm="1">
        <f t="array" ref="Y1850">_xlfn.IFNA(_xlfn.IFS(AND(Q1850&gt;=2000, Q1850&lt;3000), 10000, AND(Q1850&gt;=3000, Q1850&lt;4000), 15000, AND(Q1850&gt;=4000, Q1850&lt;5000), 20000, AND(Q1850&gt;=5000), 25000),0)</f>
        <v>0</v>
      </c>
      <c r="Z1850" s="91">
        <f t="shared" si="831"/>
        <v>300</v>
      </c>
      <c r="AA1850" s="44">
        <f t="shared" si="832"/>
        <v>0</v>
      </c>
      <c r="AB1850" s="44"/>
      <c r="AC1850" s="44"/>
      <c r="AD1850" s="44"/>
      <c r="AE1850" s="44">
        <f>VLOOKUP(O1850,정산업데이트!$A$6:$B$12,2,10)</f>
        <v>0</v>
      </c>
      <c r="AF1850" s="44"/>
      <c r="AG1850" s="79">
        <f t="shared" si="833"/>
        <v>300</v>
      </c>
      <c r="AH1850" s="80">
        <f t="shared" si="834"/>
        <v>2800</v>
      </c>
      <c r="AI1850" s="93"/>
      <c r="AJ1850" s="84" t="s">
        <v>10624</v>
      </c>
      <c r="AK1850" s="84" t="s">
        <v>73</v>
      </c>
      <c r="AL1850" s="84" t="s">
        <v>10625</v>
      </c>
      <c r="AM1850" s="84" t="s">
        <v>11591</v>
      </c>
      <c r="AN1850" s="84" t="s">
        <v>11592</v>
      </c>
      <c r="AO1850" s="84" t="s">
        <v>11593</v>
      </c>
      <c r="AP1850" s="84" t="s">
        <v>1669</v>
      </c>
      <c r="AQ1850" s="84" t="s">
        <v>122</v>
      </c>
      <c r="AR1850" s="85">
        <v>1</v>
      </c>
      <c r="AS1850" s="86">
        <v>0.3</v>
      </c>
      <c r="AT1850" s="86">
        <v>1E-3</v>
      </c>
      <c r="AU1850" s="86">
        <v>0.3</v>
      </c>
      <c r="AV1850" s="84" t="s">
        <v>8</v>
      </c>
      <c r="AW1850" s="86">
        <v>16</v>
      </c>
      <c r="AX1850" s="84" t="s">
        <v>68</v>
      </c>
      <c r="AY1850" s="84" t="s">
        <v>68</v>
      </c>
      <c r="AZ1850" s="84" t="s">
        <v>68</v>
      </c>
      <c r="BA1850" s="84" t="s">
        <v>68</v>
      </c>
      <c r="BB1850" s="84" t="s">
        <v>68</v>
      </c>
      <c r="BC1850" s="84" t="s">
        <v>135</v>
      </c>
      <c r="BD1850" s="84" t="s">
        <v>104</v>
      </c>
      <c r="BE1850" s="84" t="s">
        <v>105</v>
      </c>
      <c r="BF1850" s="84" t="s">
        <v>122</v>
      </c>
      <c r="BG1850" s="84" t="s">
        <v>69</v>
      </c>
      <c r="BH1850" s="92" t="s">
        <v>11594</v>
      </c>
      <c r="BI1850" s="84" t="s">
        <v>122</v>
      </c>
      <c r="BJ1850" s="84" t="s">
        <v>11595</v>
      </c>
      <c r="BK1850" s="84" t="s">
        <v>75</v>
      </c>
      <c r="BL1850" s="84" t="s">
        <v>122</v>
      </c>
      <c r="BM1850" s="84" t="s">
        <v>104</v>
      </c>
      <c r="BN1850" s="84" t="s">
        <v>70</v>
      </c>
      <c r="BO1850" s="84" t="s">
        <v>71</v>
      </c>
      <c r="BP1850" s="84" t="s">
        <v>122</v>
      </c>
      <c r="BQ1850" s="84" t="s">
        <v>163</v>
      </c>
    </row>
    <row r="1851" spans="1:69" ht="14.4" customHeight="1" x14ac:dyDescent="0.3">
      <c r="A1851" s="40" t="str">
        <f t="shared" si="808"/>
        <v>2025-09-14</v>
      </c>
      <c r="B1851" s="40" t="str">
        <f t="shared" si="809"/>
        <v>SYD</v>
      </c>
      <c r="C1851" s="39" t="str">
        <f t="shared" si="810"/>
        <v>98812563633</v>
      </c>
      <c r="D1851" s="41" t="str">
        <f t="shared" si="811"/>
        <v>PKR253492815</v>
      </c>
      <c r="E1851" s="41" t="str">
        <f t="shared" si="812"/>
        <v>596421479363</v>
      </c>
      <c r="F1851" s="39" t="str">
        <f t="shared" si="813"/>
        <v>2254234</v>
      </c>
      <c r="G1851" s="39" t="str">
        <f t="shared" si="814"/>
        <v>WISE EXPRESS(HOJUDIRECT)</v>
      </c>
      <c r="H1851" s="41" t="str">
        <f t="shared" si="815"/>
        <v>방금미</v>
      </c>
      <c r="I1851" s="39" t="str">
        <f t="shared" si="816"/>
        <v>17518</v>
      </c>
      <c r="J1851" s="52" t="str">
        <f t="shared" si="817"/>
        <v/>
      </c>
      <c r="K1851" s="75">
        <f t="shared" si="818"/>
        <v>1</v>
      </c>
      <c r="L1851" s="76">
        <f t="shared" si="819"/>
        <v>0.4</v>
      </c>
      <c r="M1851" s="76">
        <f t="shared" si="820"/>
        <v>1E-3</v>
      </c>
      <c r="N1851" s="76">
        <f t="shared" si="821"/>
        <v>0.4</v>
      </c>
      <c r="O1851" s="42">
        <f t="shared" si="822"/>
        <v>0.5</v>
      </c>
      <c r="P1851" s="39" t="str">
        <f t="shared" si="823"/>
        <v>일반(목록배제,Normal-Manifest Exception)</v>
      </c>
      <c r="Q1851" s="72">
        <f t="shared" si="824"/>
        <v>24</v>
      </c>
      <c r="R1851" s="43" t="str">
        <f t="shared" si="825"/>
        <v>OZ602</v>
      </c>
      <c r="S1851" s="82" t="str">
        <f t="shared" si="826"/>
        <v/>
      </c>
      <c r="T1851" s="40">
        <f t="shared" si="827"/>
        <v>45914</v>
      </c>
      <c r="U1851" s="44">
        <v>2500</v>
      </c>
      <c r="V1851" s="44">
        <f t="shared" si="828"/>
        <v>0</v>
      </c>
      <c r="W1851" s="77">
        <f t="shared" si="829"/>
        <v>2500</v>
      </c>
      <c r="X1851" s="78">
        <f t="shared" si="830"/>
        <v>0</v>
      </c>
      <c r="Y1851" s="44" cm="1">
        <f t="array" ref="Y1851">_xlfn.IFNA(_xlfn.IFS(AND(Q1851&gt;=2000, Q1851&lt;3000), 10000, AND(Q1851&gt;=3000, Q1851&lt;4000), 15000, AND(Q1851&gt;=4000, Q1851&lt;5000), 20000, AND(Q1851&gt;=5000), 25000),0)</f>
        <v>0</v>
      </c>
      <c r="Z1851" s="91">
        <f t="shared" si="831"/>
        <v>300</v>
      </c>
      <c r="AA1851" s="44">
        <f t="shared" si="832"/>
        <v>0</v>
      </c>
      <c r="AB1851" s="44"/>
      <c r="AC1851" s="44"/>
      <c r="AD1851" s="44"/>
      <c r="AE1851" s="44">
        <f>VLOOKUP(O1851,정산업데이트!$A$6:$B$12,2,10)</f>
        <v>0</v>
      </c>
      <c r="AF1851" s="44"/>
      <c r="AG1851" s="79">
        <f t="shared" si="833"/>
        <v>300</v>
      </c>
      <c r="AH1851" s="80">
        <f t="shared" si="834"/>
        <v>2800</v>
      </c>
      <c r="AI1851" s="93"/>
      <c r="AJ1851" s="84" t="s">
        <v>10624</v>
      </c>
      <c r="AK1851" s="84" t="s">
        <v>73</v>
      </c>
      <c r="AL1851" s="84" t="s">
        <v>10625</v>
      </c>
      <c r="AM1851" s="84" t="s">
        <v>11596</v>
      </c>
      <c r="AN1851" s="84" t="s">
        <v>11597</v>
      </c>
      <c r="AO1851" s="84" t="s">
        <v>11598</v>
      </c>
      <c r="AP1851" s="84" t="s">
        <v>11599</v>
      </c>
      <c r="AQ1851" s="84" t="s">
        <v>122</v>
      </c>
      <c r="AR1851" s="85">
        <v>1</v>
      </c>
      <c r="AS1851" s="86">
        <v>0.4</v>
      </c>
      <c r="AT1851" s="86">
        <v>1E-3</v>
      </c>
      <c r="AU1851" s="86">
        <v>0.4</v>
      </c>
      <c r="AV1851" s="84" t="s">
        <v>8</v>
      </c>
      <c r="AW1851" s="86">
        <v>24</v>
      </c>
      <c r="AX1851" s="84" t="s">
        <v>68</v>
      </c>
      <c r="AY1851" s="84" t="s">
        <v>68</v>
      </c>
      <c r="AZ1851" s="84" t="s">
        <v>68</v>
      </c>
      <c r="BA1851" s="84" t="s">
        <v>68</v>
      </c>
      <c r="BB1851" s="84" t="s">
        <v>68</v>
      </c>
      <c r="BC1851" s="84" t="s">
        <v>135</v>
      </c>
      <c r="BD1851" s="84" t="s">
        <v>104</v>
      </c>
      <c r="BE1851" s="84" t="s">
        <v>105</v>
      </c>
      <c r="BF1851" s="84" t="s">
        <v>122</v>
      </c>
      <c r="BG1851" s="84" t="s">
        <v>69</v>
      </c>
      <c r="BH1851" s="92" t="s">
        <v>11600</v>
      </c>
      <c r="BI1851" s="84" t="s">
        <v>122</v>
      </c>
      <c r="BJ1851" s="84" t="s">
        <v>11601</v>
      </c>
      <c r="BK1851" s="84" t="s">
        <v>75</v>
      </c>
      <c r="BL1851" s="84" t="s">
        <v>122</v>
      </c>
      <c r="BM1851" s="84" t="s">
        <v>104</v>
      </c>
      <c r="BN1851" s="84" t="s">
        <v>70</v>
      </c>
      <c r="BO1851" s="84" t="s">
        <v>71</v>
      </c>
      <c r="BP1851" s="84" t="s">
        <v>122</v>
      </c>
      <c r="BQ1851" s="84" t="s">
        <v>163</v>
      </c>
    </row>
    <row r="1852" spans="1:69" ht="14.4" x14ac:dyDescent="0.3">
      <c r="A1852" s="40" t="str">
        <f t="shared" si="808"/>
        <v>2025-09-14</v>
      </c>
      <c r="B1852" s="40" t="str">
        <f t="shared" si="809"/>
        <v>SYD</v>
      </c>
      <c r="C1852" s="39" t="str">
        <f t="shared" si="810"/>
        <v>98812563633</v>
      </c>
      <c r="D1852" s="41" t="str">
        <f t="shared" si="811"/>
        <v>PKR253492816</v>
      </c>
      <c r="E1852" s="41" t="str">
        <f t="shared" si="812"/>
        <v>596421479374</v>
      </c>
      <c r="F1852" s="39" t="str">
        <f t="shared" si="813"/>
        <v>2254234</v>
      </c>
      <c r="G1852" s="39" t="str">
        <f t="shared" si="814"/>
        <v>WISE EXPRESS(HOJUDIRECT)</v>
      </c>
      <c r="H1852" s="41" t="str">
        <f t="shared" si="815"/>
        <v>서정록</v>
      </c>
      <c r="I1852" s="39" t="str">
        <f t="shared" si="816"/>
        <v>12634</v>
      </c>
      <c r="J1852" s="52" t="str">
        <f t="shared" si="817"/>
        <v/>
      </c>
      <c r="K1852" s="75">
        <f t="shared" si="818"/>
        <v>1</v>
      </c>
      <c r="L1852" s="76">
        <f t="shared" si="819"/>
        <v>0.4</v>
      </c>
      <c r="M1852" s="76">
        <f t="shared" si="820"/>
        <v>1E-3</v>
      </c>
      <c r="N1852" s="76">
        <f t="shared" si="821"/>
        <v>0.4</v>
      </c>
      <c r="O1852" s="42">
        <f t="shared" si="822"/>
        <v>0.5</v>
      </c>
      <c r="P1852" s="39" t="str">
        <f t="shared" si="823"/>
        <v>일반(목록배제,Normal-Manifest Exception)</v>
      </c>
      <c r="Q1852" s="72">
        <f t="shared" si="824"/>
        <v>24</v>
      </c>
      <c r="R1852" s="43" t="str">
        <f t="shared" si="825"/>
        <v>OZ602</v>
      </c>
      <c r="S1852" s="82" t="str">
        <f t="shared" si="826"/>
        <v/>
      </c>
      <c r="T1852" s="40">
        <f t="shared" si="827"/>
        <v>45914</v>
      </c>
      <c r="U1852" s="44">
        <v>2500</v>
      </c>
      <c r="V1852" s="44">
        <f t="shared" si="828"/>
        <v>0</v>
      </c>
      <c r="W1852" s="77">
        <f t="shared" si="829"/>
        <v>2500</v>
      </c>
      <c r="X1852" s="78">
        <f t="shared" si="830"/>
        <v>0</v>
      </c>
      <c r="Y1852" s="44" cm="1">
        <f t="array" ref="Y1852">_xlfn.IFNA(_xlfn.IFS(AND(Q1852&gt;=2000, Q1852&lt;3000), 10000, AND(Q1852&gt;=3000, Q1852&lt;4000), 15000, AND(Q1852&gt;=4000, Q1852&lt;5000), 20000, AND(Q1852&gt;=5000), 25000),0)</f>
        <v>0</v>
      </c>
      <c r="Z1852" s="91">
        <f t="shared" si="831"/>
        <v>300</v>
      </c>
      <c r="AA1852" s="44">
        <f t="shared" si="832"/>
        <v>0</v>
      </c>
      <c r="AB1852" s="44"/>
      <c r="AC1852" s="44"/>
      <c r="AD1852" s="44"/>
      <c r="AE1852" s="44">
        <f>VLOOKUP(O1852,정산업데이트!$A$6:$B$12,2,10)</f>
        <v>0</v>
      </c>
      <c r="AF1852" s="44"/>
      <c r="AG1852" s="79">
        <f t="shared" si="833"/>
        <v>300</v>
      </c>
      <c r="AH1852" s="80">
        <f t="shared" si="834"/>
        <v>2800</v>
      </c>
      <c r="AI1852" s="93"/>
      <c r="AJ1852" s="84" t="s">
        <v>10624</v>
      </c>
      <c r="AK1852" s="84" t="s">
        <v>73</v>
      </c>
      <c r="AL1852" s="84" t="s">
        <v>10625</v>
      </c>
      <c r="AM1852" s="84" t="s">
        <v>11602</v>
      </c>
      <c r="AN1852" s="84" t="s">
        <v>11603</v>
      </c>
      <c r="AO1852" s="84" t="s">
        <v>11604</v>
      </c>
      <c r="AP1852" s="84" t="s">
        <v>11605</v>
      </c>
      <c r="AQ1852" s="84" t="s">
        <v>122</v>
      </c>
      <c r="AR1852" s="85">
        <v>1</v>
      </c>
      <c r="AS1852" s="86">
        <v>0.4</v>
      </c>
      <c r="AT1852" s="86">
        <v>1E-3</v>
      </c>
      <c r="AU1852" s="86">
        <v>0.4</v>
      </c>
      <c r="AV1852" s="84" t="s">
        <v>8</v>
      </c>
      <c r="AW1852" s="86">
        <v>24</v>
      </c>
      <c r="AX1852" s="84" t="s">
        <v>68</v>
      </c>
      <c r="AY1852" s="84" t="s">
        <v>68</v>
      </c>
      <c r="AZ1852" s="84" t="s">
        <v>68</v>
      </c>
      <c r="BA1852" s="84" t="s">
        <v>68</v>
      </c>
      <c r="BB1852" s="84" t="s">
        <v>68</v>
      </c>
      <c r="BC1852" s="84" t="s">
        <v>135</v>
      </c>
      <c r="BD1852" s="84" t="s">
        <v>104</v>
      </c>
      <c r="BE1852" s="84" t="s">
        <v>105</v>
      </c>
      <c r="BF1852" s="84" t="s">
        <v>122</v>
      </c>
      <c r="BG1852" s="84" t="s">
        <v>69</v>
      </c>
      <c r="BH1852" s="92" t="s">
        <v>11606</v>
      </c>
      <c r="BI1852" s="84" t="s">
        <v>122</v>
      </c>
      <c r="BJ1852" s="84" t="s">
        <v>11607</v>
      </c>
      <c r="BK1852" s="84" t="s">
        <v>75</v>
      </c>
      <c r="BL1852" s="84" t="s">
        <v>122</v>
      </c>
      <c r="BM1852" s="84" t="s">
        <v>104</v>
      </c>
      <c r="BN1852" s="84" t="s">
        <v>70</v>
      </c>
      <c r="BO1852" s="84" t="s">
        <v>71</v>
      </c>
      <c r="BP1852" s="84" t="s">
        <v>122</v>
      </c>
      <c r="BQ1852" s="84" t="s">
        <v>163</v>
      </c>
    </row>
    <row r="1853" spans="1:69" ht="14.4" x14ac:dyDescent="0.3">
      <c r="A1853" s="40" t="str">
        <f t="shared" si="808"/>
        <v>2025-09-14</v>
      </c>
      <c r="B1853" s="40" t="str">
        <f t="shared" si="809"/>
        <v>SYD</v>
      </c>
      <c r="C1853" s="39" t="str">
        <f t="shared" si="810"/>
        <v>98812563633</v>
      </c>
      <c r="D1853" s="41" t="str">
        <f t="shared" si="811"/>
        <v>PKR253492817</v>
      </c>
      <c r="E1853" s="41" t="str">
        <f t="shared" si="812"/>
        <v>596421479385</v>
      </c>
      <c r="F1853" s="39" t="str">
        <f t="shared" si="813"/>
        <v>2254234</v>
      </c>
      <c r="G1853" s="39" t="str">
        <f t="shared" si="814"/>
        <v>WISE EXPRESS(HOJUDIRECT)</v>
      </c>
      <c r="H1853" s="41" t="str">
        <f t="shared" si="815"/>
        <v>기금숙</v>
      </c>
      <c r="I1853" s="39" t="str">
        <f t="shared" si="816"/>
        <v>61257</v>
      </c>
      <c r="J1853" s="52" t="str">
        <f t="shared" si="817"/>
        <v/>
      </c>
      <c r="K1853" s="75">
        <f t="shared" si="818"/>
        <v>1</v>
      </c>
      <c r="L1853" s="76">
        <f t="shared" si="819"/>
        <v>0.8</v>
      </c>
      <c r="M1853" s="76">
        <f t="shared" si="820"/>
        <v>1E-3</v>
      </c>
      <c r="N1853" s="76">
        <f t="shared" si="821"/>
        <v>0.8</v>
      </c>
      <c r="O1853" s="42">
        <f t="shared" si="822"/>
        <v>1</v>
      </c>
      <c r="P1853" s="39" t="str">
        <f t="shared" si="823"/>
        <v>일반(목록배제,Normal-Manifest Exception)</v>
      </c>
      <c r="Q1853" s="72">
        <f t="shared" si="824"/>
        <v>48</v>
      </c>
      <c r="R1853" s="43" t="str">
        <f t="shared" si="825"/>
        <v>OZ602</v>
      </c>
      <c r="S1853" s="82" t="str">
        <f t="shared" si="826"/>
        <v/>
      </c>
      <c r="T1853" s="40">
        <f t="shared" si="827"/>
        <v>45914</v>
      </c>
      <c r="U1853" s="44">
        <v>2500</v>
      </c>
      <c r="V1853" s="44">
        <f t="shared" si="828"/>
        <v>0</v>
      </c>
      <c r="W1853" s="77">
        <f t="shared" si="829"/>
        <v>2500</v>
      </c>
      <c r="X1853" s="78">
        <f t="shared" si="830"/>
        <v>0</v>
      </c>
      <c r="Y1853" s="44" cm="1">
        <f t="array" ref="Y1853">_xlfn.IFNA(_xlfn.IFS(AND(Q1853&gt;=2000, Q1853&lt;3000), 10000, AND(Q1853&gt;=3000, Q1853&lt;4000), 15000, AND(Q1853&gt;=4000, Q1853&lt;5000), 20000, AND(Q1853&gt;=5000), 25000),0)</f>
        <v>0</v>
      </c>
      <c r="Z1853" s="91">
        <f t="shared" si="831"/>
        <v>300</v>
      </c>
      <c r="AA1853" s="44">
        <f t="shared" si="832"/>
        <v>0</v>
      </c>
      <c r="AB1853" s="44"/>
      <c r="AC1853" s="44"/>
      <c r="AD1853" s="44"/>
      <c r="AE1853" s="44">
        <f>VLOOKUP(O1853,정산업데이트!$A$6:$B$12,2,10)</f>
        <v>0</v>
      </c>
      <c r="AF1853" s="44"/>
      <c r="AG1853" s="79">
        <f t="shared" si="833"/>
        <v>300</v>
      </c>
      <c r="AH1853" s="80">
        <f t="shared" si="834"/>
        <v>2800</v>
      </c>
      <c r="AI1853" s="93"/>
      <c r="AJ1853" s="84" t="s">
        <v>10624</v>
      </c>
      <c r="AK1853" s="84" t="s">
        <v>73</v>
      </c>
      <c r="AL1853" s="84" t="s">
        <v>10625</v>
      </c>
      <c r="AM1853" s="84" t="s">
        <v>11608</v>
      </c>
      <c r="AN1853" s="84" t="s">
        <v>11609</v>
      </c>
      <c r="AO1853" s="84" t="s">
        <v>11610</v>
      </c>
      <c r="AP1853" s="84" t="s">
        <v>11611</v>
      </c>
      <c r="AQ1853" s="84" t="s">
        <v>122</v>
      </c>
      <c r="AR1853" s="85">
        <v>1</v>
      </c>
      <c r="AS1853" s="86">
        <v>0.8</v>
      </c>
      <c r="AT1853" s="86">
        <v>1E-3</v>
      </c>
      <c r="AU1853" s="86">
        <v>0.8</v>
      </c>
      <c r="AV1853" s="84" t="s">
        <v>8</v>
      </c>
      <c r="AW1853" s="86">
        <v>48</v>
      </c>
      <c r="AX1853" s="84" t="s">
        <v>68</v>
      </c>
      <c r="AY1853" s="84" t="s">
        <v>68</v>
      </c>
      <c r="AZ1853" s="84" t="s">
        <v>68</v>
      </c>
      <c r="BA1853" s="84" t="s">
        <v>68</v>
      </c>
      <c r="BB1853" s="84" t="s">
        <v>68</v>
      </c>
      <c r="BC1853" s="84" t="s">
        <v>135</v>
      </c>
      <c r="BD1853" s="84" t="s">
        <v>104</v>
      </c>
      <c r="BE1853" s="84" t="s">
        <v>105</v>
      </c>
      <c r="BF1853" s="84" t="s">
        <v>122</v>
      </c>
      <c r="BG1853" s="84" t="s">
        <v>69</v>
      </c>
      <c r="BH1853" s="92" t="s">
        <v>11612</v>
      </c>
      <c r="BI1853" s="84" t="s">
        <v>122</v>
      </c>
      <c r="BJ1853" s="84" t="s">
        <v>11613</v>
      </c>
      <c r="BK1853" s="84" t="s">
        <v>75</v>
      </c>
      <c r="BL1853" s="84" t="s">
        <v>122</v>
      </c>
      <c r="BM1853" s="84" t="s">
        <v>104</v>
      </c>
      <c r="BN1853" s="84" t="s">
        <v>70</v>
      </c>
      <c r="BO1853" s="84" t="s">
        <v>71</v>
      </c>
      <c r="BP1853" s="84" t="s">
        <v>122</v>
      </c>
      <c r="BQ1853" s="84" t="s">
        <v>163</v>
      </c>
    </row>
    <row r="1854" spans="1:69" ht="14.4" x14ac:dyDescent="0.3">
      <c r="A1854" s="40" t="str">
        <f t="shared" si="808"/>
        <v>2025-09-14</v>
      </c>
      <c r="B1854" s="40" t="str">
        <f t="shared" si="809"/>
        <v>SYD</v>
      </c>
      <c r="C1854" s="39" t="str">
        <f t="shared" si="810"/>
        <v>98812563633</v>
      </c>
      <c r="D1854" s="41" t="str">
        <f t="shared" si="811"/>
        <v>PKR253492818</v>
      </c>
      <c r="E1854" s="41" t="str">
        <f t="shared" si="812"/>
        <v>596421479396</v>
      </c>
      <c r="F1854" s="39" t="str">
        <f t="shared" si="813"/>
        <v>2254234</v>
      </c>
      <c r="G1854" s="39" t="str">
        <f t="shared" si="814"/>
        <v>WISE EXPRESS(HOJUDIRECT)</v>
      </c>
      <c r="H1854" s="41" t="str">
        <f t="shared" si="815"/>
        <v>강진영</v>
      </c>
      <c r="I1854" s="39" t="str">
        <f t="shared" si="816"/>
        <v>08735</v>
      </c>
      <c r="J1854" s="52" t="str">
        <f t="shared" si="817"/>
        <v/>
      </c>
      <c r="K1854" s="75">
        <f t="shared" si="818"/>
        <v>1</v>
      </c>
      <c r="L1854" s="76">
        <f t="shared" si="819"/>
        <v>0.4</v>
      </c>
      <c r="M1854" s="76">
        <f t="shared" si="820"/>
        <v>1E-3</v>
      </c>
      <c r="N1854" s="76">
        <f t="shared" si="821"/>
        <v>0.4</v>
      </c>
      <c r="O1854" s="42">
        <f t="shared" si="822"/>
        <v>0.5</v>
      </c>
      <c r="P1854" s="39" t="str">
        <f t="shared" si="823"/>
        <v>일반(목록배제,Normal-Manifest Exception)</v>
      </c>
      <c r="Q1854" s="72">
        <f t="shared" si="824"/>
        <v>24</v>
      </c>
      <c r="R1854" s="43" t="str">
        <f t="shared" si="825"/>
        <v>OZ602</v>
      </c>
      <c r="S1854" s="82" t="str">
        <f t="shared" si="826"/>
        <v/>
      </c>
      <c r="T1854" s="40">
        <f t="shared" si="827"/>
        <v>45914</v>
      </c>
      <c r="U1854" s="44">
        <v>2500</v>
      </c>
      <c r="V1854" s="44">
        <f t="shared" si="828"/>
        <v>0</v>
      </c>
      <c r="W1854" s="77">
        <f t="shared" si="829"/>
        <v>2500</v>
      </c>
      <c r="X1854" s="78">
        <f t="shared" si="830"/>
        <v>0</v>
      </c>
      <c r="Y1854" s="44" cm="1">
        <f t="array" ref="Y1854">_xlfn.IFNA(_xlfn.IFS(AND(Q1854&gt;=2000, Q1854&lt;3000), 10000, AND(Q1854&gt;=3000, Q1854&lt;4000), 15000, AND(Q1854&gt;=4000, Q1854&lt;5000), 20000, AND(Q1854&gt;=5000), 25000),0)</f>
        <v>0</v>
      </c>
      <c r="Z1854" s="91">
        <f t="shared" si="831"/>
        <v>300</v>
      </c>
      <c r="AA1854" s="44">
        <f t="shared" si="832"/>
        <v>0</v>
      </c>
      <c r="AB1854" s="44"/>
      <c r="AC1854" s="44"/>
      <c r="AD1854" s="44"/>
      <c r="AE1854" s="44">
        <f>VLOOKUP(O1854,정산업데이트!$A$6:$B$12,2,10)</f>
        <v>0</v>
      </c>
      <c r="AF1854" s="44"/>
      <c r="AG1854" s="79">
        <f t="shared" si="833"/>
        <v>300</v>
      </c>
      <c r="AH1854" s="80">
        <f t="shared" si="834"/>
        <v>2800</v>
      </c>
      <c r="AI1854" s="93"/>
      <c r="AJ1854" s="84" t="s">
        <v>10624</v>
      </c>
      <c r="AK1854" s="84" t="s">
        <v>73</v>
      </c>
      <c r="AL1854" s="84" t="s">
        <v>10625</v>
      </c>
      <c r="AM1854" s="84" t="s">
        <v>11614</v>
      </c>
      <c r="AN1854" s="84" t="s">
        <v>337</v>
      </c>
      <c r="AO1854" s="84" t="s">
        <v>11615</v>
      </c>
      <c r="AP1854" s="84" t="s">
        <v>11616</v>
      </c>
      <c r="AQ1854" s="84" t="s">
        <v>122</v>
      </c>
      <c r="AR1854" s="85">
        <v>1</v>
      </c>
      <c r="AS1854" s="86">
        <v>0.4</v>
      </c>
      <c r="AT1854" s="86">
        <v>1E-3</v>
      </c>
      <c r="AU1854" s="86">
        <v>0.4</v>
      </c>
      <c r="AV1854" s="84" t="s">
        <v>8</v>
      </c>
      <c r="AW1854" s="86">
        <v>24</v>
      </c>
      <c r="AX1854" s="84" t="s">
        <v>68</v>
      </c>
      <c r="AY1854" s="84" t="s">
        <v>68</v>
      </c>
      <c r="AZ1854" s="84" t="s">
        <v>68</v>
      </c>
      <c r="BA1854" s="84" t="s">
        <v>68</v>
      </c>
      <c r="BB1854" s="84" t="s">
        <v>68</v>
      </c>
      <c r="BC1854" s="84" t="s">
        <v>135</v>
      </c>
      <c r="BD1854" s="84" t="s">
        <v>104</v>
      </c>
      <c r="BE1854" s="84" t="s">
        <v>105</v>
      </c>
      <c r="BF1854" s="84" t="s">
        <v>122</v>
      </c>
      <c r="BG1854" s="84" t="s">
        <v>69</v>
      </c>
      <c r="BH1854" s="92" t="s">
        <v>11617</v>
      </c>
      <c r="BI1854" s="84" t="s">
        <v>122</v>
      </c>
      <c r="BJ1854" s="84" t="s">
        <v>11618</v>
      </c>
      <c r="BK1854" s="84" t="s">
        <v>75</v>
      </c>
      <c r="BL1854" s="84" t="s">
        <v>122</v>
      </c>
      <c r="BM1854" s="84" t="s">
        <v>104</v>
      </c>
      <c r="BN1854" s="84" t="s">
        <v>70</v>
      </c>
      <c r="BO1854" s="84" t="s">
        <v>71</v>
      </c>
      <c r="BP1854" s="84" t="s">
        <v>122</v>
      </c>
      <c r="BQ1854" s="84" t="s">
        <v>163</v>
      </c>
    </row>
    <row r="1855" spans="1:69" ht="14.4" x14ac:dyDescent="0.3">
      <c r="A1855" s="40" t="str">
        <f t="shared" si="808"/>
        <v>2025-09-14</v>
      </c>
      <c r="B1855" s="40" t="str">
        <f t="shared" si="809"/>
        <v>SYD</v>
      </c>
      <c r="C1855" s="39" t="str">
        <f t="shared" si="810"/>
        <v>98812563633</v>
      </c>
      <c r="D1855" s="41" t="str">
        <f t="shared" si="811"/>
        <v>PKR253492819</v>
      </c>
      <c r="E1855" s="41" t="str">
        <f t="shared" si="812"/>
        <v>596421479400</v>
      </c>
      <c r="F1855" s="39" t="str">
        <f t="shared" si="813"/>
        <v>2254234</v>
      </c>
      <c r="G1855" s="39" t="str">
        <f t="shared" si="814"/>
        <v>WISE EXPRESS(HOJUDIRECT)</v>
      </c>
      <c r="H1855" s="41" t="str">
        <f t="shared" si="815"/>
        <v>박지연</v>
      </c>
      <c r="I1855" s="39" t="str">
        <f t="shared" si="816"/>
        <v>03310</v>
      </c>
      <c r="J1855" s="52" t="str">
        <f t="shared" si="817"/>
        <v/>
      </c>
      <c r="K1855" s="75">
        <f t="shared" si="818"/>
        <v>1</v>
      </c>
      <c r="L1855" s="76">
        <f t="shared" si="819"/>
        <v>0.6</v>
      </c>
      <c r="M1855" s="76">
        <f t="shared" si="820"/>
        <v>1E-3</v>
      </c>
      <c r="N1855" s="76">
        <f t="shared" si="821"/>
        <v>0.6</v>
      </c>
      <c r="O1855" s="42">
        <f t="shared" si="822"/>
        <v>1</v>
      </c>
      <c r="P1855" s="39" t="str">
        <f t="shared" si="823"/>
        <v>일반(목록배제,Normal-Manifest Exception)</v>
      </c>
      <c r="Q1855" s="72">
        <f t="shared" si="824"/>
        <v>36</v>
      </c>
      <c r="R1855" s="43" t="str">
        <f t="shared" si="825"/>
        <v>OZ602</v>
      </c>
      <c r="S1855" s="82" t="str">
        <f t="shared" si="826"/>
        <v/>
      </c>
      <c r="T1855" s="40">
        <f t="shared" si="827"/>
        <v>45914</v>
      </c>
      <c r="U1855" s="44">
        <v>2500</v>
      </c>
      <c r="V1855" s="44">
        <f t="shared" si="828"/>
        <v>0</v>
      </c>
      <c r="W1855" s="77">
        <f t="shared" si="829"/>
        <v>2500</v>
      </c>
      <c r="X1855" s="78">
        <f t="shared" si="830"/>
        <v>0</v>
      </c>
      <c r="Y1855" s="44" cm="1">
        <f t="array" ref="Y1855">_xlfn.IFNA(_xlfn.IFS(AND(Q1855&gt;=2000, Q1855&lt;3000), 10000, AND(Q1855&gt;=3000, Q1855&lt;4000), 15000, AND(Q1855&gt;=4000, Q1855&lt;5000), 20000, AND(Q1855&gt;=5000), 25000),0)</f>
        <v>0</v>
      </c>
      <c r="Z1855" s="91">
        <f t="shared" si="831"/>
        <v>300</v>
      </c>
      <c r="AA1855" s="44">
        <f t="shared" si="832"/>
        <v>0</v>
      </c>
      <c r="AB1855" s="44"/>
      <c r="AC1855" s="44"/>
      <c r="AD1855" s="44"/>
      <c r="AE1855" s="44">
        <f>VLOOKUP(O1855,정산업데이트!$A$6:$B$12,2,10)</f>
        <v>0</v>
      </c>
      <c r="AF1855" s="44"/>
      <c r="AG1855" s="79">
        <f t="shared" si="833"/>
        <v>300</v>
      </c>
      <c r="AH1855" s="80">
        <f t="shared" si="834"/>
        <v>2800</v>
      </c>
      <c r="AI1855" s="93"/>
      <c r="AJ1855" s="84" t="s">
        <v>10624</v>
      </c>
      <c r="AK1855" s="84" t="s">
        <v>73</v>
      </c>
      <c r="AL1855" s="84" t="s">
        <v>10625</v>
      </c>
      <c r="AM1855" s="84" t="s">
        <v>11619</v>
      </c>
      <c r="AN1855" s="84" t="s">
        <v>211</v>
      </c>
      <c r="AO1855" s="84" t="s">
        <v>11620</v>
      </c>
      <c r="AP1855" s="84" t="s">
        <v>5276</v>
      </c>
      <c r="AQ1855" s="84" t="s">
        <v>122</v>
      </c>
      <c r="AR1855" s="85">
        <v>1</v>
      </c>
      <c r="AS1855" s="86">
        <v>0.6</v>
      </c>
      <c r="AT1855" s="86">
        <v>1E-3</v>
      </c>
      <c r="AU1855" s="86">
        <v>0.6</v>
      </c>
      <c r="AV1855" s="84" t="s">
        <v>8</v>
      </c>
      <c r="AW1855" s="86">
        <v>36</v>
      </c>
      <c r="AX1855" s="84" t="s">
        <v>68</v>
      </c>
      <c r="AY1855" s="84" t="s">
        <v>68</v>
      </c>
      <c r="AZ1855" s="84" t="s">
        <v>68</v>
      </c>
      <c r="BA1855" s="84" t="s">
        <v>68</v>
      </c>
      <c r="BB1855" s="84" t="s">
        <v>68</v>
      </c>
      <c r="BC1855" s="84" t="s">
        <v>135</v>
      </c>
      <c r="BD1855" s="84" t="s">
        <v>104</v>
      </c>
      <c r="BE1855" s="84" t="s">
        <v>105</v>
      </c>
      <c r="BF1855" s="84" t="s">
        <v>122</v>
      </c>
      <c r="BG1855" s="84" t="s">
        <v>69</v>
      </c>
      <c r="BH1855" s="92" t="s">
        <v>11621</v>
      </c>
      <c r="BI1855" s="84" t="s">
        <v>122</v>
      </c>
      <c r="BJ1855" s="84" t="s">
        <v>11622</v>
      </c>
      <c r="BK1855" s="84" t="s">
        <v>75</v>
      </c>
      <c r="BL1855" s="84" t="s">
        <v>122</v>
      </c>
      <c r="BM1855" s="84" t="s">
        <v>104</v>
      </c>
      <c r="BN1855" s="84" t="s">
        <v>70</v>
      </c>
      <c r="BO1855" s="84" t="s">
        <v>71</v>
      </c>
      <c r="BP1855" s="84" t="s">
        <v>122</v>
      </c>
      <c r="BQ1855" s="84" t="s">
        <v>163</v>
      </c>
    </row>
    <row r="1856" spans="1:69" ht="14.4" x14ac:dyDescent="0.3">
      <c r="A1856" s="40" t="str">
        <f t="shared" si="808"/>
        <v>2025-09-14</v>
      </c>
      <c r="B1856" s="40" t="str">
        <f t="shared" si="809"/>
        <v>SYD</v>
      </c>
      <c r="C1856" s="39" t="str">
        <f t="shared" si="810"/>
        <v>98812563633</v>
      </c>
      <c r="D1856" s="41" t="str">
        <f t="shared" si="811"/>
        <v>PKR253492820</v>
      </c>
      <c r="E1856" s="41" t="str">
        <f t="shared" si="812"/>
        <v>596421479411</v>
      </c>
      <c r="F1856" s="39" t="str">
        <f t="shared" si="813"/>
        <v>2254234</v>
      </c>
      <c r="G1856" s="39" t="str">
        <f t="shared" si="814"/>
        <v>WISE EXPRESS(HOJUDIRECT)</v>
      </c>
      <c r="H1856" s="41" t="str">
        <f t="shared" si="815"/>
        <v>문정리</v>
      </c>
      <c r="I1856" s="39" t="str">
        <f t="shared" si="816"/>
        <v>10559</v>
      </c>
      <c r="J1856" s="52" t="str">
        <f t="shared" si="817"/>
        <v/>
      </c>
      <c r="K1856" s="75">
        <f t="shared" si="818"/>
        <v>1</v>
      </c>
      <c r="L1856" s="76">
        <f t="shared" si="819"/>
        <v>4</v>
      </c>
      <c r="M1856" s="76">
        <f t="shared" si="820"/>
        <v>1E-3</v>
      </c>
      <c r="N1856" s="76">
        <f t="shared" si="821"/>
        <v>4</v>
      </c>
      <c r="O1856" s="42">
        <f t="shared" si="822"/>
        <v>4</v>
      </c>
      <c r="P1856" s="39" t="str">
        <f t="shared" si="823"/>
        <v>일반(목록배제,Normal-Manifest Exception)</v>
      </c>
      <c r="Q1856" s="72">
        <f t="shared" si="824"/>
        <v>64</v>
      </c>
      <c r="R1856" s="43" t="str">
        <f t="shared" si="825"/>
        <v>OZ602</v>
      </c>
      <c r="S1856" s="82" t="str">
        <f t="shared" si="826"/>
        <v/>
      </c>
      <c r="T1856" s="40">
        <f t="shared" si="827"/>
        <v>45914</v>
      </c>
      <c r="U1856" s="44">
        <v>2500</v>
      </c>
      <c r="V1856" s="44">
        <f t="shared" si="828"/>
        <v>0</v>
      </c>
      <c r="W1856" s="77">
        <f t="shared" si="829"/>
        <v>2500</v>
      </c>
      <c r="X1856" s="78">
        <f t="shared" si="830"/>
        <v>0</v>
      </c>
      <c r="Y1856" s="44" cm="1">
        <f t="array" ref="Y1856">_xlfn.IFNA(_xlfn.IFS(AND(Q1856&gt;=2000, Q1856&lt;3000), 10000, AND(Q1856&gt;=3000, Q1856&lt;4000), 15000, AND(Q1856&gt;=4000, Q1856&lt;5000), 20000, AND(Q1856&gt;=5000), 25000),0)</f>
        <v>0</v>
      </c>
      <c r="Z1856" s="91">
        <f t="shared" si="831"/>
        <v>300</v>
      </c>
      <c r="AA1856" s="44">
        <f t="shared" si="832"/>
        <v>0</v>
      </c>
      <c r="AB1856" s="44"/>
      <c r="AC1856" s="44"/>
      <c r="AD1856" s="44"/>
      <c r="AE1856" s="44">
        <f>VLOOKUP(O1856,정산업데이트!$A$6:$B$12,2,10)</f>
        <v>0</v>
      </c>
      <c r="AF1856" s="44"/>
      <c r="AG1856" s="79">
        <f t="shared" si="833"/>
        <v>300</v>
      </c>
      <c r="AH1856" s="80">
        <f t="shared" si="834"/>
        <v>2800</v>
      </c>
      <c r="AI1856" s="93"/>
      <c r="AJ1856" s="84" t="s">
        <v>10624</v>
      </c>
      <c r="AK1856" s="84" t="s">
        <v>73</v>
      </c>
      <c r="AL1856" s="84" t="s">
        <v>10625</v>
      </c>
      <c r="AM1856" s="84" t="s">
        <v>11623</v>
      </c>
      <c r="AN1856" s="84" t="s">
        <v>1829</v>
      </c>
      <c r="AO1856" s="84" t="s">
        <v>1830</v>
      </c>
      <c r="AP1856" s="84" t="s">
        <v>1831</v>
      </c>
      <c r="AQ1856" s="84" t="s">
        <v>122</v>
      </c>
      <c r="AR1856" s="85">
        <v>1</v>
      </c>
      <c r="AS1856" s="86">
        <v>4</v>
      </c>
      <c r="AT1856" s="86">
        <v>1E-3</v>
      </c>
      <c r="AU1856" s="86">
        <v>4</v>
      </c>
      <c r="AV1856" s="84" t="s">
        <v>8</v>
      </c>
      <c r="AW1856" s="86">
        <v>64</v>
      </c>
      <c r="AX1856" s="84" t="s">
        <v>68</v>
      </c>
      <c r="AY1856" s="84" t="s">
        <v>68</v>
      </c>
      <c r="AZ1856" s="84" t="s">
        <v>68</v>
      </c>
      <c r="BA1856" s="84" t="s">
        <v>68</v>
      </c>
      <c r="BB1856" s="84" t="s">
        <v>68</v>
      </c>
      <c r="BC1856" s="84" t="s">
        <v>135</v>
      </c>
      <c r="BD1856" s="84" t="s">
        <v>104</v>
      </c>
      <c r="BE1856" s="84" t="s">
        <v>105</v>
      </c>
      <c r="BF1856" s="84" t="s">
        <v>122</v>
      </c>
      <c r="BG1856" s="84" t="s">
        <v>69</v>
      </c>
      <c r="BH1856" s="92" t="s">
        <v>11624</v>
      </c>
      <c r="BI1856" s="84" t="s">
        <v>122</v>
      </c>
      <c r="BJ1856" s="84" t="s">
        <v>11625</v>
      </c>
      <c r="BK1856" s="84" t="s">
        <v>75</v>
      </c>
      <c r="BL1856" s="84" t="s">
        <v>122</v>
      </c>
      <c r="BM1856" s="84" t="s">
        <v>104</v>
      </c>
      <c r="BN1856" s="84" t="s">
        <v>70</v>
      </c>
      <c r="BO1856" s="84" t="s">
        <v>71</v>
      </c>
      <c r="BP1856" s="84" t="s">
        <v>122</v>
      </c>
      <c r="BQ1856" s="84" t="s">
        <v>163</v>
      </c>
    </row>
    <row r="1857" spans="1:69" ht="14.4" x14ac:dyDescent="0.3">
      <c r="A1857" s="40" t="str">
        <f t="shared" si="808"/>
        <v>2025-09-14</v>
      </c>
      <c r="B1857" s="40" t="str">
        <f t="shared" si="809"/>
        <v>SYD</v>
      </c>
      <c r="C1857" s="39" t="str">
        <f t="shared" si="810"/>
        <v>98812563633</v>
      </c>
      <c r="D1857" s="41" t="str">
        <f t="shared" si="811"/>
        <v>PKR253492821</v>
      </c>
      <c r="E1857" s="41" t="str">
        <f t="shared" si="812"/>
        <v>596421479422</v>
      </c>
      <c r="F1857" s="39" t="str">
        <f t="shared" si="813"/>
        <v>2254234</v>
      </c>
      <c r="G1857" s="39" t="str">
        <f t="shared" si="814"/>
        <v>WISE EXPRESS(HOJUDIRECT)</v>
      </c>
      <c r="H1857" s="41" t="str">
        <f t="shared" si="815"/>
        <v>김옥자</v>
      </c>
      <c r="I1857" s="39" t="str">
        <f t="shared" si="816"/>
        <v>03107</v>
      </c>
      <c r="J1857" s="52" t="str">
        <f t="shared" si="817"/>
        <v/>
      </c>
      <c r="K1857" s="75">
        <f t="shared" si="818"/>
        <v>1</v>
      </c>
      <c r="L1857" s="76">
        <f t="shared" si="819"/>
        <v>0.75</v>
      </c>
      <c r="M1857" s="76">
        <f t="shared" si="820"/>
        <v>1E-3</v>
      </c>
      <c r="N1857" s="76">
        <f t="shared" si="821"/>
        <v>0.8</v>
      </c>
      <c r="O1857" s="42">
        <f t="shared" si="822"/>
        <v>1</v>
      </c>
      <c r="P1857" s="39" t="str">
        <f t="shared" si="823"/>
        <v>일반(목록배제,Normal-Manifest Exception)</v>
      </c>
      <c r="Q1857" s="72">
        <f t="shared" si="824"/>
        <v>45</v>
      </c>
      <c r="R1857" s="43" t="str">
        <f t="shared" si="825"/>
        <v>OZ602</v>
      </c>
      <c r="S1857" s="82" t="str">
        <f t="shared" si="826"/>
        <v/>
      </c>
      <c r="T1857" s="40">
        <f t="shared" si="827"/>
        <v>45914</v>
      </c>
      <c r="U1857" s="44">
        <v>2500</v>
      </c>
      <c r="V1857" s="44">
        <f t="shared" si="828"/>
        <v>0</v>
      </c>
      <c r="W1857" s="77">
        <f t="shared" si="829"/>
        <v>2500</v>
      </c>
      <c r="X1857" s="78">
        <f t="shared" si="830"/>
        <v>0</v>
      </c>
      <c r="Y1857" s="44" cm="1">
        <f t="array" ref="Y1857">_xlfn.IFNA(_xlfn.IFS(AND(Q1857&gt;=2000, Q1857&lt;3000), 10000, AND(Q1857&gt;=3000, Q1857&lt;4000), 15000, AND(Q1857&gt;=4000, Q1857&lt;5000), 20000, AND(Q1857&gt;=5000), 25000),0)</f>
        <v>0</v>
      </c>
      <c r="Z1857" s="91">
        <f t="shared" si="831"/>
        <v>300</v>
      </c>
      <c r="AA1857" s="44">
        <f t="shared" si="832"/>
        <v>0</v>
      </c>
      <c r="AB1857" s="44"/>
      <c r="AC1857" s="44"/>
      <c r="AD1857" s="44"/>
      <c r="AE1857" s="44">
        <f>VLOOKUP(O1857,정산업데이트!$A$6:$B$12,2,10)</f>
        <v>0</v>
      </c>
      <c r="AF1857" s="44"/>
      <c r="AG1857" s="79">
        <f t="shared" si="833"/>
        <v>300</v>
      </c>
      <c r="AH1857" s="80">
        <f t="shared" si="834"/>
        <v>2800</v>
      </c>
      <c r="AI1857" s="93"/>
      <c r="AJ1857" s="84" t="s">
        <v>10624</v>
      </c>
      <c r="AK1857" s="84" t="s">
        <v>73</v>
      </c>
      <c r="AL1857" s="84" t="s">
        <v>10625</v>
      </c>
      <c r="AM1857" s="84" t="s">
        <v>11626</v>
      </c>
      <c r="AN1857" s="84" t="s">
        <v>1047</v>
      </c>
      <c r="AO1857" s="84" t="s">
        <v>11627</v>
      </c>
      <c r="AP1857" s="84" t="s">
        <v>11628</v>
      </c>
      <c r="AQ1857" s="84" t="s">
        <v>122</v>
      </c>
      <c r="AR1857" s="85">
        <v>1</v>
      </c>
      <c r="AS1857" s="86">
        <v>0.75</v>
      </c>
      <c r="AT1857" s="86">
        <v>1E-3</v>
      </c>
      <c r="AU1857" s="86">
        <v>0.8</v>
      </c>
      <c r="AV1857" s="84" t="s">
        <v>8</v>
      </c>
      <c r="AW1857" s="86">
        <v>45</v>
      </c>
      <c r="AX1857" s="84" t="s">
        <v>68</v>
      </c>
      <c r="AY1857" s="84" t="s">
        <v>68</v>
      </c>
      <c r="AZ1857" s="84" t="s">
        <v>68</v>
      </c>
      <c r="BA1857" s="84" t="s">
        <v>68</v>
      </c>
      <c r="BB1857" s="84" t="s">
        <v>68</v>
      </c>
      <c r="BC1857" s="84" t="s">
        <v>135</v>
      </c>
      <c r="BD1857" s="84" t="s">
        <v>104</v>
      </c>
      <c r="BE1857" s="84" t="s">
        <v>105</v>
      </c>
      <c r="BF1857" s="84" t="s">
        <v>122</v>
      </c>
      <c r="BG1857" s="84" t="s">
        <v>69</v>
      </c>
      <c r="BH1857" s="92" t="s">
        <v>11629</v>
      </c>
      <c r="BI1857" s="84" t="s">
        <v>122</v>
      </c>
      <c r="BJ1857" s="84" t="s">
        <v>11630</v>
      </c>
      <c r="BK1857" s="84" t="s">
        <v>75</v>
      </c>
      <c r="BL1857" s="84" t="s">
        <v>122</v>
      </c>
      <c r="BM1857" s="84" t="s">
        <v>104</v>
      </c>
      <c r="BN1857" s="84" t="s">
        <v>70</v>
      </c>
      <c r="BO1857" s="84" t="s">
        <v>71</v>
      </c>
      <c r="BP1857" s="84" t="s">
        <v>122</v>
      </c>
      <c r="BQ1857" s="84" t="s">
        <v>163</v>
      </c>
    </row>
    <row r="1858" spans="1:69" ht="14.4" x14ac:dyDescent="0.3">
      <c r="A1858" s="40" t="str">
        <f t="shared" si="808"/>
        <v>2025-09-14</v>
      </c>
      <c r="B1858" s="40" t="str">
        <f t="shared" si="809"/>
        <v>SYD</v>
      </c>
      <c r="C1858" s="39" t="str">
        <f t="shared" si="810"/>
        <v>98812563633</v>
      </c>
      <c r="D1858" s="41" t="str">
        <f t="shared" si="811"/>
        <v>PKR253492822</v>
      </c>
      <c r="E1858" s="41" t="str">
        <f t="shared" si="812"/>
        <v>596421479433</v>
      </c>
      <c r="F1858" s="39" t="str">
        <f t="shared" si="813"/>
        <v>2254234</v>
      </c>
      <c r="G1858" s="39" t="str">
        <f t="shared" si="814"/>
        <v>WISE EXPRESS(HOJUDIRECT)</v>
      </c>
      <c r="H1858" s="41" t="str">
        <f t="shared" si="815"/>
        <v>배용숙</v>
      </c>
      <c r="I1858" s="39" t="str">
        <f t="shared" si="816"/>
        <v>12771</v>
      </c>
      <c r="J1858" s="52" t="str">
        <f t="shared" si="817"/>
        <v/>
      </c>
      <c r="K1858" s="75">
        <f t="shared" si="818"/>
        <v>1</v>
      </c>
      <c r="L1858" s="76">
        <f t="shared" si="819"/>
        <v>0.25</v>
      </c>
      <c r="M1858" s="76">
        <f t="shared" si="820"/>
        <v>1E-3</v>
      </c>
      <c r="N1858" s="76">
        <f t="shared" si="821"/>
        <v>0.3</v>
      </c>
      <c r="O1858" s="42">
        <f t="shared" si="822"/>
        <v>0.5</v>
      </c>
      <c r="P1858" s="39" t="str">
        <f t="shared" si="823"/>
        <v>일반(목록배제,Normal-Manifest Exception)</v>
      </c>
      <c r="Q1858" s="72">
        <f t="shared" si="824"/>
        <v>20</v>
      </c>
      <c r="R1858" s="43" t="str">
        <f t="shared" si="825"/>
        <v>OZ602</v>
      </c>
      <c r="S1858" s="82" t="str">
        <f t="shared" si="826"/>
        <v/>
      </c>
      <c r="T1858" s="40">
        <f t="shared" si="827"/>
        <v>45914</v>
      </c>
      <c r="U1858" s="44">
        <v>2500</v>
      </c>
      <c r="V1858" s="44">
        <f t="shared" si="828"/>
        <v>0</v>
      </c>
      <c r="W1858" s="77">
        <f t="shared" si="829"/>
        <v>2500</v>
      </c>
      <c r="X1858" s="78">
        <f t="shared" si="830"/>
        <v>0</v>
      </c>
      <c r="Y1858" s="44" cm="1">
        <f t="array" ref="Y1858">_xlfn.IFNA(_xlfn.IFS(AND(Q1858&gt;=2000, Q1858&lt;3000), 10000, AND(Q1858&gt;=3000, Q1858&lt;4000), 15000, AND(Q1858&gt;=4000, Q1858&lt;5000), 20000, AND(Q1858&gt;=5000), 25000),0)</f>
        <v>0</v>
      </c>
      <c r="Z1858" s="91">
        <f t="shared" si="831"/>
        <v>300</v>
      </c>
      <c r="AA1858" s="44">
        <f t="shared" si="832"/>
        <v>0</v>
      </c>
      <c r="AB1858" s="44"/>
      <c r="AC1858" s="44"/>
      <c r="AD1858" s="44"/>
      <c r="AE1858" s="44">
        <f>VLOOKUP(O1858,정산업데이트!$A$6:$B$12,2,10)</f>
        <v>0</v>
      </c>
      <c r="AF1858" s="44"/>
      <c r="AG1858" s="79">
        <f t="shared" si="833"/>
        <v>300</v>
      </c>
      <c r="AH1858" s="80">
        <f t="shared" si="834"/>
        <v>2800</v>
      </c>
      <c r="AI1858" s="93"/>
      <c r="AJ1858" s="84" t="s">
        <v>10624</v>
      </c>
      <c r="AK1858" s="84" t="s">
        <v>73</v>
      </c>
      <c r="AL1858" s="84" t="s">
        <v>10625</v>
      </c>
      <c r="AM1858" s="84" t="s">
        <v>11631</v>
      </c>
      <c r="AN1858" s="84" t="s">
        <v>11632</v>
      </c>
      <c r="AO1858" s="84" t="s">
        <v>11633</v>
      </c>
      <c r="AP1858" s="84" t="s">
        <v>11634</v>
      </c>
      <c r="AQ1858" s="84" t="s">
        <v>122</v>
      </c>
      <c r="AR1858" s="85">
        <v>1</v>
      </c>
      <c r="AS1858" s="86">
        <v>0.25</v>
      </c>
      <c r="AT1858" s="86">
        <v>1E-3</v>
      </c>
      <c r="AU1858" s="86">
        <v>0.3</v>
      </c>
      <c r="AV1858" s="84" t="s">
        <v>8</v>
      </c>
      <c r="AW1858" s="86">
        <v>20</v>
      </c>
      <c r="AX1858" s="84" t="s">
        <v>68</v>
      </c>
      <c r="AY1858" s="84" t="s">
        <v>68</v>
      </c>
      <c r="AZ1858" s="84" t="s">
        <v>68</v>
      </c>
      <c r="BA1858" s="84" t="s">
        <v>68</v>
      </c>
      <c r="BB1858" s="84" t="s">
        <v>68</v>
      </c>
      <c r="BC1858" s="84" t="s">
        <v>135</v>
      </c>
      <c r="BD1858" s="84" t="s">
        <v>104</v>
      </c>
      <c r="BE1858" s="84" t="s">
        <v>105</v>
      </c>
      <c r="BF1858" s="84" t="s">
        <v>122</v>
      </c>
      <c r="BG1858" s="84" t="s">
        <v>69</v>
      </c>
      <c r="BH1858" s="92" t="s">
        <v>11635</v>
      </c>
      <c r="BI1858" s="84" t="s">
        <v>122</v>
      </c>
      <c r="BJ1858" s="84" t="s">
        <v>11636</v>
      </c>
      <c r="BK1858" s="84" t="s">
        <v>75</v>
      </c>
      <c r="BL1858" s="84" t="s">
        <v>122</v>
      </c>
      <c r="BM1858" s="84" t="s">
        <v>104</v>
      </c>
      <c r="BN1858" s="84" t="s">
        <v>70</v>
      </c>
      <c r="BO1858" s="84" t="s">
        <v>71</v>
      </c>
      <c r="BP1858" s="84" t="s">
        <v>122</v>
      </c>
      <c r="BQ1858" s="84" t="s">
        <v>163</v>
      </c>
    </row>
    <row r="1859" spans="1:69" ht="14.4" x14ac:dyDescent="0.3">
      <c r="A1859" s="40" t="str">
        <f t="shared" si="808"/>
        <v>2025-09-14</v>
      </c>
      <c r="B1859" s="40" t="str">
        <f t="shared" si="809"/>
        <v>SYD</v>
      </c>
      <c r="C1859" s="39" t="str">
        <f t="shared" si="810"/>
        <v>98812563633</v>
      </c>
      <c r="D1859" s="41" t="str">
        <f t="shared" si="811"/>
        <v>PKR253509549</v>
      </c>
      <c r="E1859" s="41" t="str">
        <f t="shared" si="812"/>
        <v>596421480671</v>
      </c>
      <c r="F1859" s="39" t="str">
        <f t="shared" si="813"/>
        <v>2254238</v>
      </c>
      <c r="G1859" s="39" t="str">
        <f t="shared" si="814"/>
        <v>WISE EXPRESS(CHUHO)</v>
      </c>
      <c r="H1859" s="41" t="str">
        <f t="shared" si="815"/>
        <v>양민국</v>
      </c>
      <c r="I1859" s="39" t="str">
        <f t="shared" si="816"/>
        <v>31493</v>
      </c>
      <c r="J1859" s="52" t="str">
        <f t="shared" si="817"/>
        <v/>
      </c>
      <c r="K1859" s="75">
        <f t="shared" si="818"/>
        <v>1</v>
      </c>
      <c r="L1859" s="76">
        <f t="shared" si="819"/>
        <v>1</v>
      </c>
      <c r="M1859" s="76">
        <f t="shared" si="820"/>
        <v>1E-3</v>
      </c>
      <c r="N1859" s="76">
        <f t="shared" si="821"/>
        <v>1</v>
      </c>
      <c r="O1859" s="42">
        <f t="shared" si="822"/>
        <v>1</v>
      </c>
      <c r="P1859" s="39" t="str">
        <f t="shared" si="823"/>
        <v>일반(목록배제,Normal-Manifest Exception)</v>
      </c>
      <c r="Q1859" s="72">
        <f t="shared" si="824"/>
        <v>60</v>
      </c>
      <c r="R1859" s="43" t="str">
        <f t="shared" si="825"/>
        <v>OZ602</v>
      </c>
      <c r="S1859" s="82" t="str">
        <f t="shared" si="826"/>
        <v/>
      </c>
      <c r="T1859" s="40">
        <f t="shared" si="827"/>
        <v>45914</v>
      </c>
      <c r="U1859" s="44">
        <v>2500</v>
      </c>
      <c r="V1859" s="44">
        <f t="shared" si="828"/>
        <v>0</v>
      </c>
      <c r="W1859" s="77">
        <f t="shared" si="829"/>
        <v>2500</v>
      </c>
      <c r="X1859" s="78">
        <f t="shared" si="830"/>
        <v>0</v>
      </c>
      <c r="Y1859" s="44" cm="1">
        <f t="array" ref="Y1859">_xlfn.IFNA(_xlfn.IFS(AND(Q1859&gt;=2000, Q1859&lt;3000), 10000, AND(Q1859&gt;=3000, Q1859&lt;4000), 15000, AND(Q1859&gt;=4000, Q1859&lt;5000), 20000, AND(Q1859&gt;=5000), 25000),0)</f>
        <v>0</v>
      </c>
      <c r="Z1859" s="91">
        <f t="shared" si="831"/>
        <v>300</v>
      </c>
      <c r="AA1859" s="44">
        <f t="shared" si="832"/>
        <v>0</v>
      </c>
      <c r="AB1859" s="44"/>
      <c r="AC1859" s="44"/>
      <c r="AD1859" s="44"/>
      <c r="AE1859" s="44">
        <f>VLOOKUP(O1859,정산업데이트!$A$6:$B$12,2,10)</f>
        <v>0</v>
      </c>
      <c r="AF1859" s="44"/>
      <c r="AG1859" s="79">
        <f t="shared" si="833"/>
        <v>300</v>
      </c>
      <c r="AH1859" s="80">
        <f t="shared" si="834"/>
        <v>2800</v>
      </c>
      <c r="AI1859" s="93"/>
      <c r="AJ1859" s="84" t="s">
        <v>10624</v>
      </c>
      <c r="AK1859" s="84" t="s">
        <v>73</v>
      </c>
      <c r="AL1859" s="84" t="s">
        <v>10625</v>
      </c>
      <c r="AM1859" s="84" t="s">
        <v>11637</v>
      </c>
      <c r="AN1859" s="84" t="s">
        <v>11638</v>
      </c>
      <c r="AO1859" s="84" t="s">
        <v>11639</v>
      </c>
      <c r="AP1859" s="84" t="s">
        <v>1809</v>
      </c>
      <c r="AQ1859" s="84" t="s">
        <v>122</v>
      </c>
      <c r="AR1859" s="85">
        <v>1</v>
      </c>
      <c r="AS1859" s="86">
        <v>1</v>
      </c>
      <c r="AT1859" s="86">
        <v>1E-3</v>
      </c>
      <c r="AU1859" s="86">
        <v>1</v>
      </c>
      <c r="AV1859" s="84" t="s">
        <v>8</v>
      </c>
      <c r="AW1859" s="86">
        <v>60</v>
      </c>
      <c r="AX1859" s="84" t="s">
        <v>68</v>
      </c>
      <c r="AY1859" s="84" t="s">
        <v>68</v>
      </c>
      <c r="AZ1859" s="84" t="s">
        <v>68</v>
      </c>
      <c r="BA1859" s="84" t="s">
        <v>68</v>
      </c>
      <c r="BB1859" s="84" t="s">
        <v>68</v>
      </c>
      <c r="BC1859" s="84" t="s">
        <v>123</v>
      </c>
      <c r="BD1859" s="84" t="s">
        <v>81</v>
      </c>
      <c r="BE1859" s="84" t="s">
        <v>11640</v>
      </c>
      <c r="BF1859" s="84" t="s">
        <v>122</v>
      </c>
      <c r="BG1859" s="84" t="s">
        <v>69</v>
      </c>
      <c r="BH1859" s="92" t="s">
        <v>11641</v>
      </c>
      <c r="BI1859" s="84" t="s">
        <v>122</v>
      </c>
      <c r="BJ1859" s="84" t="s">
        <v>11642</v>
      </c>
      <c r="BK1859" s="84" t="s">
        <v>75</v>
      </c>
      <c r="BL1859" s="84" t="s">
        <v>122</v>
      </c>
      <c r="BM1859" s="84" t="s">
        <v>81</v>
      </c>
      <c r="BN1859" s="84" t="s">
        <v>70</v>
      </c>
      <c r="BO1859" s="84" t="s">
        <v>71</v>
      </c>
      <c r="BP1859" s="84" t="s">
        <v>122</v>
      </c>
      <c r="BQ1859" s="84" t="s">
        <v>163</v>
      </c>
    </row>
    <row r="1860" spans="1:69" ht="14.4" x14ac:dyDescent="0.3">
      <c r="A1860" s="40" t="str">
        <f t="shared" si="808"/>
        <v>2025-09-14</v>
      </c>
      <c r="B1860" s="40" t="str">
        <f t="shared" si="809"/>
        <v>SYD</v>
      </c>
      <c r="C1860" s="39" t="str">
        <f t="shared" si="810"/>
        <v>98812563633</v>
      </c>
      <c r="D1860" s="41" t="str">
        <f t="shared" si="811"/>
        <v>PKR253509550</v>
      </c>
      <c r="E1860" s="41" t="str">
        <f t="shared" si="812"/>
        <v>596421480682</v>
      </c>
      <c r="F1860" s="39" t="str">
        <f t="shared" si="813"/>
        <v>2254238</v>
      </c>
      <c r="G1860" s="39" t="str">
        <f t="shared" si="814"/>
        <v>WISE EXPRESS(CHUHO)</v>
      </c>
      <c r="H1860" s="41" t="str">
        <f t="shared" si="815"/>
        <v>이은순</v>
      </c>
      <c r="I1860" s="39" t="str">
        <f t="shared" si="816"/>
        <v>24231</v>
      </c>
      <c r="J1860" s="52" t="str">
        <f t="shared" si="817"/>
        <v/>
      </c>
      <c r="K1860" s="75">
        <f t="shared" si="818"/>
        <v>1</v>
      </c>
      <c r="L1860" s="76">
        <f t="shared" si="819"/>
        <v>1</v>
      </c>
      <c r="M1860" s="76">
        <f t="shared" si="820"/>
        <v>1E-3</v>
      </c>
      <c r="N1860" s="76">
        <f t="shared" si="821"/>
        <v>1</v>
      </c>
      <c r="O1860" s="42">
        <f t="shared" si="822"/>
        <v>1</v>
      </c>
      <c r="P1860" s="39" t="str">
        <f t="shared" si="823"/>
        <v>일반(목록배제,Normal-Manifest Exception)</v>
      </c>
      <c r="Q1860" s="72">
        <f t="shared" si="824"/>
        <v>150</v>
      </c>
      <c r="R1860" s="43" t="str">
        <f t="shared" si="825"/>
        <v>OZ602</v>
      </c>
      <c r="S1860" s="82" t="str">
        <f t="shared" si="826"/>
        <v/>
      </c>
      <c r="T1860" s="40">
        <f t="shared" si="827"/>
        <v>45914</v>
      </c>
      <c r="U1860" s="44">
        <v>2500</v>
      </c>
      <c r="V1860" s="44">
        <f t="shared" si="828"/>
        <v>0</v>
      </c>
      <c r="W1860" s="77">
        <f t="shared" si="829"/>
        <v>2500</v>
      </c>
      <c r="X1860" s="78">
        <f t="shared" si="830"/>
        <v>0</v>
      </c>
      <c r="Y1860" s="44" cm="1">
        <f t="array" ref="Y1860">_xlfn.IFNA(_xlfn.IFS(AND(Q1860&gt;=2000, Q1860&lt;3000), 10000, AND(Q1860&gt;=3000, Q1860&lt;4000), 15000, AND(Q1860&gt;=4000, Q1860&lt;5000), 20000, AND(Q1860&gt;=5000), 25000),0)</f>
        <v>0</v>
      </c>
      <c r="Z1860" s="91">
        <f t="shared" si="831"/>
        <v>300</v>
      </c>
      <c r="AA1860" s="44">
        <f t="shared" si="832"/>
        <v>0</v>
      </c>
      <c r="AB1860" s="44"/>
      <c r="AC1860" s="44"/>
      <c r="AD1860" s="44"/>
      <c r="AE1860" s="44">
        <f>VLOOKUP(O1860,정산업데이트!$A$6:$B$12,2,10)</f>
        <v>0</v>
      </c>
      <c r="AF1860" s="44"/>
      <c r="AG1860" s="79">
        <f t="shared" si="833"/>
        <v>300</v>
      </c>
      <c r="AH1860" s="80">
        <f t="shared" si="834"/>
        <v>2800</v>
      </c>
      <c r="AI1860" s="93"/>
      <c r="AJ1860" s="84" t="s">
        <v>10624</v>
      </c>
      <c r="AK1860" s="84" t="s">
        <v>73</v>
      </c>
      <c r="AL1860" s="84" t="s">
        <v>10625</v>
      </c>
      <c r="AM1860" s="84" t="s">
        <v>11643</v>
      </c>
      <c r="AN1860" s="84" t="s">
        <v>11644</v>
      </c>
      <c r="AO1860" s="84" t="s">
        <v>11645</v>
      </c>
      <c r="AP1860" s="84" t="s">
        <v>11646</v>
      </c>
      <c r="AQ1860" s="84" t="s">
        <v>122</v>
      </c>
      <c r="AR1860" s="85">
        <v>1</v>
      </c>
      <c r="AS1860" s="86">
        <v>1</v>
      </c>
      <c r="AT1860" s="86">
        <v>1E-3</v>
      </c>
      <c r="AU1860" s="86">
        <v>1</v>
      </c>
      <c r="AV1860" s="84" t="s">
        <v>8</v>
      </c>
      <c r="AW1860" s="86">
        <v>150</v>
      </c>
      <c r="AX1860" s="84" t="s">
        <v>68</v>
      </c>
      <c r="AY1860" s="84" t="s">
        <v>68</v>
      </c>
      <c r="AZ1860" s="84" t="s">
        <v>68</v>
      </c>
      <c r="BA1860" s="84" t="s">
        <v>68</v>
      </c>
      <c r="BB1860" s="84" t="s">
        <v>68</v>
      </c>
      <c r="BC1860" s="84" t="s">
        <v>123</v>
      </c>
      <c r="BD1860" s="84" t="s">
        <v>81</v>
      </c>
      <c r="BE1860" s="84" t="s">
        <v>82</v>
      </c>
      <c r="BF1860" s="84" t="s">
        <v>122</v>
      </c>
      <c r="BG1860" s="84" t="s">
        <v>69</v>
      </c>
      <c r="BH1860" s="92" t="s">
        <v>11647</v>
      </c>
      <c r="BI1860" s="84" t="s">
        <v>122</v>
      </c>
      <c r="BJ1860" s="84" t="s">
        <v>11648</v>
      </c>
      <c r="BK1860" s="84" t="s">
        <v>75</v>
      </c>
      <c r="BL1860" s="84" t="s">
        <v>122</v>
      </c>
      <c r="BM1860" s="84" t="s">
        <v>81</v>
      </c>
      <c r="BN1860" s="84" t="s">
        <v>70</v>
      </c>
      <c r="BO1860" s="84" t="s">
        <v>71</v>
      </c>
      <c r="BP1860" s="84" t="s">
        <v>122</v>
      </c>
      <c r="BQ1860" s="84" t="s">
        <v>163</v>
      </c>
    </row>
    <row r="1861" spans="1:69" ht="14.4" x14ac:dyDescent="0.3">
      <c r="A1861" s="40" t="str">
        <f t="shared" si="808"/>
        <v>2025-09-14</v>
      </c>
      <c r="B1861" s="40" t="str">
        <f t="shared" si="809"/>
        <v>SYD</v>
      </c>
      <c r="C1861" s="39" t="str">
        <f t="shared" si="810"/>
        <v>98812563633</v>
      </c>
      <c r="D1861" s="41" t="str">
        <f t="shared" si="811"/>
        <v>PKR253509551</v>
      </c>
      <c r="E1861" s="41" t="str">
        <f t="shared" si="812"/>
        <v>596421480693</v>
      </c>
      <c r="F1861" s="39" t="str">
        <f t="shared" si="813"/>
        <v>2254238</v>
      </c>
      <c r="G1861" s="39" t="str">
        <f t="shared" si="814"/>
        <v>WISE EXPRESS(CHUHO)</v>
      </c>
      <c r="H1861" s="41" t="str">
        <f t="shared" si="815"/>
        <v>강경필</v>
      </c>
      <c r="I1861" s="39" t="str">
        <f t="shared" si="816"/>
        <v>07282</v>
      </c>
      <c r="J1861" s="52" t="str">
        <f t="shared" si="817"/>
        <v/>
      </c>
      <c r="K1861" s="75">
        <f t="shared" si="818"/>
        <v>1</v>
      </c>
      <c r="L1861" s="76">
        <f t="shared" si="819"/>
        <v>2</v>
      </c>
      <c r="M1861" s="76">
        <f t="shared" si="820"/>
        <v>1E-3</v>
      </c>
      <c r="N1861" s="76">
        <f t="shared" si="821"/>
        <v>2</v>
      </c>
      <c r="O1861" s="42">
        <f t="shared" si="822"/>
        <v>2</v>
      </c>
      <c r="P1861" s="39" t="str">
        <f t="shared" si="823"/>
        <v>일반(목록배제,Normal-Manifest Exception)</v>
      </c>
      <c r="Q1861" s="72">
        <f t="shared" si="824"/>
        <v>150</v>
      </c>
      <c r="R1861" s="43" t="str">
        <f t="shared" si="825"/>
        <v>OZ602</v>
      </c>
      <c r="S1861" s="82" t="str">
        <f t="shared" si="826"/>
        <v/>
      </c>
      <c r="T1861" s="40">
        <f t="shared" si="827"/>
        <v>45914</v>
      </c>
      <c r="U1861" s="44">
        <v>2500</v>
      </c>
      <c r="V1861" s="44">
        <f t="shared" si="828"/>
        <v>0</v>
      </c>
      <c r="W1861" s="77">
        <f t="shared" si="829"/>
        <v>2500</v>
      </c>
      <c r="X1861" s="78">
        <f t="shared" si="830"/>
        <v>0</v>
      </c>
      <c r="Y1861" s="44" cm="1">
        <f t="array" ref="Y1861">_xlfn.IFNA(_xlfn.IFS(AND(Q1861&gt;=2000, Q1861&lt;3000), 10000, AND(Q1861&gt;=3000, Q1861&lt;4000), 15000, AND(Q1861&gt;=4000, Q1861&lt;5000), 20000, AND(Q1861&gt;=5000), 25000),0)</f>
        <v>0</v>
      </c>
      <c r="Z1861" s="91">
        <f t="shared" si="831"/>
        <v>300</v>
      </c>
      <c r="AA1861" s="44">
        <f t="shared" si="832"/>
        <v>0</v>
      </c>
      <c r="AB1861" s="44"/>
      <c r="AC1861" s="44"/>
      <c r="AD1861" s="44"/>
      <c r="AE1861" s="44">
        <f>VLOOKUP(O1861,정산업데이트!$A$6:$B$12,2,10)</f>
        <v>0</v>
      </c>
      <c r="AF1861" s="44"/>
      <c r="AG1861" s="79">
        <f t="shared" si="833"/>
        <v>300</v>
      </c>
      <c r="AH1861" s="80">
        <f t="shared" si="834"/>
        <v>2800</v>
      </c>
      <c r="AI1861" s="93"/>
      <c r="AJ1861" s="84" t="s">
        <v>10624</v>
      </c>
      <c r="AK1861" s="84" t="s">
        <v>73</v>
      </c>
      <c r="AL1861" s="84" t="s">
        <v>10625</v>
      </c>
      <c r="AM1861" s="84" t="s">
        <v>11649</v>
      </c>
      <c r="AN1861" s="84" t="s">
        <v>11650</v>
      </c>
      <c r="AO1861" s="84" t="s">
        <v>11651</v>
      </c>
      <c r="AP1861" s="84" t="s">
        <v>1195</v>
      </c>
      <c r="AQ1861" s="84" t="s">
        <v>122</v>
      </c>
      <c r="AR1861" s="85">
        <v>1</v>
      </c>
      <c r="AS1861" s="86">
        <v>2</v>
      </c>
      <c r="AT1861" s="86">
        <v>1E-3</v>
      </c>
      <c r="AU1861" s="86">
        <v>2</v>
      </c>
      <c r="AV1861" s="84" t="s">
        <v>8</v>
      </c>
      <c r="AW1861" s="86">
        <v>150</v>
      </c>
      <c r="AX1861" s="84" t="s">
        <v>68</v>
      </c>
      <c r="AY1861" s="84" t="s">
        <v>68</v>
      </c>
      <c r="AZ1861" s="84" t="s">
        <v>68</v>
      </c>
      <c r="BA1861" s="84" t="s">
        <v>68</v>
      </c>
      <c r="BB1861" s="84" t="s">
        <v>68</v>
      </c>
      <c r="BC1861" s="84" t="s">
        <v>123</v>
      </c>
      <c r="BD1861" s="84" t="s">
        <v>81</v>
      </c>
      <c r="BE1861" s="84" t="s">
        <v>82</v>
      </c>
      <c r="BF1861" s="84" t="s">
        <v>122</v>
      </c>
      <c r="BG1861" s="84" t="s">
        <v>69</v>
      </c>
      <c r="BH1861" s="92" t="s">
        <v>11652</v>
      </c>
      <c r="BI1861" s="84" t="s">
        <v>122</v>
      </c>
      <c r="BJ1861" s="84" t="s">
        <v>11653</v>
      </c>
      <c r="BK1861" s="84" t="s">
        <v>75</v>
      </c>
      <c r="BL1861" s="84" t="s">
        <v>122</v>
      </c>
      <c r="BM1861" s="84" t="s">
        <v>81</v>
      </c>
      <c r="BN1861" s="84" t="s">
        <v>70</v>
      </c>
      <c r="BO1861" s="84" t="s">
        <v>71</v>
      </c>
      <c r="BP1861" s="84" t="s">
        <v>122</v>
      </c>
      <c r="BQ1861" s="84" t="s">
        <v>163</v>
      </c>
    </row>
    <row r="1862" spans="1:69" ht="14.4" x14ac:dyDescent="0.3">
      <c r="A1862" s="40" t="str">
        <f t="shared" ref="A1862:A1925" si="835">AJ1862</f>
        <v>2025-09-14</v>
      </c>
      <c r="B1862" s="40" t="str">
        <f t="shared" ref="B1862:B1925" si="836">AK1862</f>
        <v>SYD</v>
      </c>
      <c r="C1862" s="39" t="str">
        <f t="shared" ref="C1862:C1925" si="837">AL1862</f>
        <v>98812563633</v>
      </c>
      <c r="D1862" s="41" t="str">
        <f t="shared" ref="D1862:D1925" si="838">AM1862</f>
        <v>PKR253509552</v>
      </c>
      <c r="E1862" s="41" t="str">
        <f t="shared" ref="E1862:E1925" si="839">BH1862</f>
        <v>596421480704</v>
      </c>
      <c r="F1862" s="39" t="str">
        <f t="shared" ref="F1862:F1925" si="840">BC1862</f>
        <v>2254238</v>
      </c>
      <c r="G1862" s="39" t="str">
        <f t="shared" ref="G1862:G1925" si="841">BD1862</f>
        <v>WISE EXPRESS(CHUHO)</v>
      </c>
      <c r="H1862" s="41" t="str">
        <f t="shared" ref="H1862:H1925" si="842">AN1862</f>
        <v>이혜진</v>
      </c>
      <c r="I1862" s="39" t="str">
        <f t="shared" ref="I1862:I1925" si="843">AP1862</f>
        <v>07282</v>
      </c>
      <c r="J1862" s="52" t="str">
        <f t="shared" ref="J1862:J1925" si="844">AQ1862</f>
        <v/>
      </c>
      <c r="K1862" s="75">
        <f t="shared" ref="K1862:K1925" si="845">AR1862</f>
        <v>1</v>
      </c>
      <c r="L1862" s="76">
        <f t="shared" ref="L1862:L1925" si="846">AS1862</f>
        <v>2</v>
      </c>
      <c r="M1862" s="76">
        <f t="shared" ref="M1862:M1925" si="847">AT1862</f>
        <v>1E-3</v>
      </c>
      <c r="N1862" s="76">
        <f t="shared" ref="N1862:N1925" si="848">AU1862</f>
        <v>2</v>
      </c>
      <c r="O1862" s="42">
        <f t="shared" ref="O1862:O1925" si="849">CEILING(MAX(L1862:N1862)/K1862,0.5)</f>
        <v>2</v>
      </c>
      <c r="P1862" s="39" t="str">
        <f t="shared" ref="P1862:P1925" si="850">AV1862</f>
        <v>일반(목록배제,Normal-Manifest Exception)</v>
      </c>
      <c r="Q1862" s="72">
        <f t="shared" ref="Q1862:Q1925" si="851">AW1862</f>
        <v>150</v>
      </c>
      <c r="R1862" s="43" t="str">
        <f t="shared" ref="R1862:R1925" si="852">BK1862</f>
        <v>OZ602</v>
      </c>
      <c r="S1862" s="82" t="str">
        <f t="shared" ref="S1862:S1925" si="853">BL1862</f>
        <v/>
      </c>
      <c r="T1862" s="40">
        <f t="shared" ref="T1862:T1925" si="854">DATE(YEAR(A1862),MONTH(A1862),DAY(A1862))</f>
        <v>45914</v>
      </c>
      <c r="U1862" s="44">
        <v>2500</v>
      </c>
      <c r="V1862" s="44">
        <f t="shared" ref="V1862:V1925" si="855">IF(O1862&gt;5,CEILING(O1862-5,1)*100,0)</f>
        <v>0</v>
      </c>
      <c r="W1862" s="77">
        <f t="shared" ref="W1862:W1925" si="856">SUM(U1862:V1862)</f>
        <v>2500</v>
      </c>
      <c r="X1862" s="78">
        <f t="shared" ref="X1862:X1925" si="857">(K1862-1)*2500</f>
        <v>0</v>
      </c>
      <c r="Y1862" s="44" cm="1">
        <f t="array" ref="Y1862">_xlfn.IFNA(_xlfn.IFS(AND(Q1862&gt;=2000, Q1862&lt;3000), 10000, AND(Q1862&gt;=3000, Q1862&lt;4000), 15000, AND(Q1862&gt;=4000, Q1862&lt;5000), 20000, AND(Q1862&gt;=5000), 25000),0)</f>
        <v>0</v>
      </c>
      <c r="Z1862" s="91">
        <f t="shared" ref="Z1862:Z1925" si="858">IF(OR(P1862="일반(목록배제,Normal-Manifest Exception)",P1862="간이(Simple)",P1862="목록취하(허용배제,Manifest-Drop)",P1862="일반(NORMAL)"),300,0)</f>
        <v>300</v>
      </c>
      <c r="AA1862" s="44">
        <f t="shared" ref="AA1862:AA1925" si="859">IF(LEFT(AP1862,2)="63",3000,0)</f>
        <v>0</v>
      </c>
      <c r="AB1862" s="44"/>
      <c r="AC1862" s="44"/>
      <c r="AD1862" s="44"/>
      <c r="AE1862" s="44">
        <f>VLOOKUP(O1862,정산업데이트!$A$6:$B$12,2,10)</f>
        <v>0</v>
      </c>
      <c r="AF1862" s="44"/>
      <c r="AG1862" s="79">
        <f t="shared" ref="AG1862:AG1925" si="860">X1862+Y1862+Z1862+AA1862+AB1862+AE1862+AF1862</f>
        <v>300</v>
      </c>
      <c r="AH1862" s="80">
        <f t="shared" ref="AH1862:AH1925" si="861">SUM(AG1862,W1862)</f>
        <v>2800</v>
      </c>
      <c r="AI1862" s="93"/>
      <c r="AJ1862" s="84" t="s">
        <v>10624</v>
      </c>
      <c r="AK1862" s="84" t="s">
        <v>73</v>
      </c>
      <c r="AL1862" s="84" t="s">
        <v>10625</v>
      </c>
      <c r="AM1862" s="84" t="s">
        <v>11654</v>
      </c>
      <c r="AN1862" s="84" t="s">
        <v>377</v>
      </c>
      <c r="AO1862" s="84" t="s">
        <v>1504</v>
      </c>
      <c r="AP1862" s="84" t="s">
        <v>1195</v>
      </c>
      <c r="AQ1862" s="84" t="s">
        <v>122</v>
      </c>
      <c r="AR1862" s="85">
        <v>1</v>
      </c>
      <c r="AS1862" s="86">
        <v>2</v>
      </c>
      <c r="AT1862" s="86">
        <v>1E-3</v>
      </c>
      <c r="AU1862" s="86">
        <v>2</v>
      </c>
      <c r="AV1862" s="84" t="s">
        <v>8</v>
      </c>
      <c r="AW1862" s="86">
        <v>150</v>
      </c>
      <c r="AX1862" s="84" t="s">
        <v>68</v>
      </c>
      <c r="AY1862" s="84" t="s">
        <v>68</v>
      </c>
      <c r="AZ1862" s="84" t="s">
        <v>68</v>
      </c>
      <c r="BA1862" s="84" t="s">
        <v>68</v>
      </c>
      <c r="BB1862" s="84" t="s">
        <v>68</v>
      </c>
      <c r="BC1862" s="84" t="s">
        <v>123</v>
      </c>
      <c r="BD1862" s="84" t="s">
        <v>81</v>
      </c>
      <c r="BE1862" s="84" t="s">
        <v>82</v>
      </c>
      <c r="BF1862" s="84" t="s">
        <v>122</v>
      </c>
      <c r="BG1862" s="84" t="s">
        <v>69</v>
      </c>
      <c r="BH1862" s="92" t="s">
        <v>11655</v>
      </c>
      <c r="BI1862" s="84" t="s">
        <v>122</v>
      </c>
      <c r="BJ1862" s="84" t="s">
        <v>11656</v>
      </c>
      <c r="BK1862" s="84" t="s">
        <v>75</v>
      </c>
      <c r="BL1862" s="84" t="s">
        <v>122</v>
      </c>
      <c r="BM1862" s="84" t="s">
        <v>81</v>
      </c>
      <c r="BN1862" s="84" t="s">
        <v>70</v>
      </c>
      <c r="BO1862" s="84" t="s">
        <v>71</v>
      </c>
      <c r="BP1862" s="84" t="s">
        <v>122</v>
      </c>
      <c r="BQ1862" s="84" t="s">
        <v>163</v>
      </c>
    </row>
    <row r="1863" spans="1:69" ht="14.4" x14ac:dyDescent="0.3">
      <c r="A1863" s="40" t="str">
        <f t="shared" si="835"/>
        <v>2025-09-14</v>
      </c>
      <c r="B1863" s="40" t="str">
        <f t="shared" si="836"/>
        <v>SYD</v>
      </c>
      <c r="C1863" s="39" t="str">
        <f t="shared" si="837"/>
        <v>98812563633</v>
      </c>
      <c r="D1863" s="41" t="str">
        <f t="shared" si="838"/>
        <v>PKR253492536</v>
      </c>
      <c r="E1863" s="41" t="str">
        <f t="shared" si="839"/>
        <v>596421479120</v>
      </c>
      <c r="F1863" s="39" t="str">
        <f t="shared" si="840"/>
        <v>2254236</v>
      </c>
      <c r="G1863" s="39" t="str">
        <f t="shared" si="841"/>
        <v>WISE EXPRESS(JYC)</v>
      </c>
      <c r="H1863" s="41" t="str">
        <f t="shared" si="842"/>
        <v>이혜원</v>
      </c>
      <c r="I1863" s="39" t="str">
        <f t="shared" si="843"/>
        <v>14479</v>
      </c>
      <c r="J1863" s="52" t="str">
        <f t="shared" si="844"/>
        <v/>
      </c>
      <c r="K1863" s="75">
        <f t="shared" si="845"/>
        <v>1</v>
      </c>
      <c r="L1863" s="76">
        <f t="shared" si="846"/>
        <v>0.8</v>
      </c>
      <c r="M1863" s="76">
        <f t="shared" si="847"/>
        <v>1E-3</v>
      </c>
      <c r="N1863" s="76">
        <f t="shared" si="848"/>
        <v>0.8</v>
      </c>
      <c r="O1863" s="42">
        <f t="shared" si="849"/>
        <v>1</v>
      </c>
      <c r="P1863" s="39" t="str">
        <f t="shared" si="850"/>
        <v>일반(목록배제,Normal-Manifest Exception)</v>
      </c>
      <c r="Q1863" s="72">
        <f t="shared" si="851"/>
        <v>30</v>
      </c>
      <c r="R1863" s="43" t="str">
        <f t="shared" si="852"/>
        <v>OZ602</v>
      </c>
      <c r="S1863" s="82" t="str">
        <f t="shared" si="853"/>
        <v/>
      </c>
      <c r="T1863" s="40">
        <f t="shared" si="854"/>
        <v>45914</v>
      </c>
      <c r="U1863" s="44">
        <v>2500</v>
      </c>
      <c r="V1863" s="44">
        <f t="shared" si="855"/>
        <v>0</v>
      </c>
      <c r="W1863" s="77">
        <f t="shared" si="856"/>
        <v>2500</v>
      </c>
      <c r="X1863" s="78">
        <f t="shared" si="857"/>
        <v>0</v>
      </c>
      <c r="Y1863" s="44" cm="1">
        <f t="array" ref="Y1863">_xlfn.IFNA(_xlfn.IFS(AND(Q1863&gt;=2000, Q1863&lt;3000), 10000, AND(Q1863&gt;=3000, Q1863&lt;4000), 15000, AND(Q1863&gt;=4000, Q1863&lt;5000), 20000, AND(Q1863&gt;=5000), 25000),0)</f>
        <v>0</v>
      </c>
      <c r="Z1863" s="91">
        <f t="shared" si="858"/>
        <v>300</v>
      </c>
      <c r="AA1863" s="44">
        <f t="shared" si="859"/>
        <v>0</v>
      </c>
      <c r="AB1863" s="44"/>
      <c r="AC1863" s="44"/>
      <c r="AD1863" s="44"/>
      <c r="AE1863" s="44">
        <f>VLOOKUP(O1863,정산업데이트!$A$6:$B$12,2,10)</f>
        <v>0</v>
      </c>
      <c r="AF1863" s="44"/>
      <c r="AG1863" s="79">
        <f t="shared" si="860"/>
        <v>300</v>
      </c>
      <c r="AH1863" s="80">
        <f t="shared" si="861"/>
        <v>2800</v>
      </c>
      <c r="AI1863" s="93"/>
      <c r="AJ1863" s="84" t="s">
        <v>10624</v>
      </c>
      <c r="AK1863" s="84" t="s">
        <v>73</v>
      </c>
      <c r="AL1863" s="84" t="s">
        <v>10625</v>
      </c>
      <c r="AM1863" s="84" t="s">
        <v>11657</v>
      </c>
      <c r="AN1863" s="84" t="s">
        <v>11658</v>
      </c>
      <c r="AO1863" s="84" t="s">
        <v>11659</v>
      </c>
      <c r="AP1863" s="84" t="s">
        <v>2620</v>
      </c>
      <c r="AQ1863" s="84" t="s">
        <v>122</v>
      </c>
      <c r="AR1863" s="85">
        <v>1</v>
      </c>
      <c r="AS1863" s="86">
        <v>0.8</v>
      </c>
      <c r="AT1863" s="86">
        <v>1E-3</v>
      </c>
      <c r="AU1863" s="86">
        <v>0.8</v>
      </c>
      <c r="AV1863" s="84" t="s">
        <v>8</v>
      </c>
      <c r="AW1863" s="86">
        <v>30</v>
      </c>
      <c r="AX1863" s="84" t="s">
        <v>68</v>
      </c>
      <c r="AY1863" s="84" t="s">
        <v>68</v>
      </c>
      <c r="AZ1863" s="84" t="s">
        <v>68</v>
      </c>
      <c r="BA1863" s="84" t="s">
        <v>68</v>
      </c>
      <c r="BB1863" s="84" t="s">
        <v>68</v>
      </c>
      <c r="BC1863" s="84" t="s">
        <v>155</v>
      </c>
      <c r="BD1863" s="84" t="s">
        <v>100</v>
      </c>
      <c r="BE1863" s="84" t="s">
        <v>101</v>
      </c>
      <c r="BF1863" s="84" t="s">
        <v>122</v>
      </c>
      <c r="BG1863" s="84" t="s">
        <v>69</v>
      </c>
      <c r="BH1863" s="92" t="s">
        <v>11660</v>
      </c>
      <c r="BI1863" s="84" t="s">
        <v>122</v>
      </c>
      <c r="BJ1863" s="84" t="s">
        <v>11661</v>
      </c>
      <c r="BK1863" s="84" t="s">
        <v>75</v>
      </c>
      <c r="BL1863" s="84" t="s">
        <v>122</v>
      </c>
      <c r="BM1863" s="84" t="s">
        <v>100</v>
      </c>
      <c r="BN1863" s="84" t="s">
        <v>70</v>
      </c>
      <c r="BO1863" s="84" t="s">
        <v>71</v>
      </c>
      <c r="BP1863" s="84" t="s">
        <v>122</v>
      </c>
      <c r="BQ1863" s="84" t="s">
        <v>163</v>
      </c>
    </row>
    <row r="1864" spans="1:69" ht="14.4" x14ac:dyDescent="0.3">
      <c r="A1864" s="40" t="str">
        <f t="shared" si="835"/>
        <v>2025-09-14</v>
      </c>
      <c r="B1864" s="40" t="str">
        <f t="shared" si="836"/>
        <v>SYD</v>
      </c>
      <c r="C1864" s="39" t="str">
        <f t="shared" si="837"/>
        <v>98812563633</v>
      </c>
      <c r="D1864" s="41" t="str">
        <f t="shared" si="838"/>
        <v>PKR253492537</v>
      </c>
      <c r="E1864" s="41" t="str">
        <f t="shared" si="839"/>
        <v>596421479131</v>
      </c>
      <c r="F1864" s="39" t="str">
        <f t="shared" si="840"/>
        <v>2254236</v>
      </c>
      <c r="G1864" s="39" t="str">
        <f t="shared" si="841"/>
        <v>WISE EXPRESS(JYC)</v>
      </c>
      <c r="H1864" s="41" t="str">
        <f t="shared" si="842"/>
        <v>한상희</v>
      </c>
      <c r="I1864" s="39" t="str">
        <f t="shared" si="843"/>
        <v>06321</v>
      </c>
      <c r="J1864" s="52" t="str">
        <f t="shared" si="844"/>
        <v/>
      </c>
      <c r="K1864" s="75">
        <f t="shared" si="845"/>
        <v>1</v>
      </c>
      <c r="L1864" s="76">
        <f t="shared" si="846"/>
        <v>1</v>
      </c>
      <c r="M1864" s="76">
        <f t="shared" si="847"/>
        <v>1E-3</v>
      </c>
      <c r="N1864" s="76">
        <f t="shared" si="848"/>
        <v>1</v>
      </c>
      <c r="O1864" s="42">
        <f t="shared" si="849"/>
        <v>1</v>
      </c>
      <c r="P1864" s="39" t="str">
        <f t="shared" si="850"/>
        <v>일반(목록배제,Normal-Manifest Exception)</v>
      </c>
      <c r="Q1864" s="72">
        <f t="shared" si="851"/>
        <v>45</v>
      </c>
      <c r="R1864" s="43" t="str">
        <f t="shared" si="852"/>
        <v>OZ602</v>
      </c>
      <c r="S1864" s="82" t="str">
        <f t="shared" si="853"/>
        <v/>
      </c>
      <c r="T1864" s="40">
        <f t="shared" si="854"/>
        <v>45914</v>
      </c>
      <c r="U1864" s="44">
        <v>2500</v>
      </c>
      <c r="V1864" s="44">
        <f t="shared" si="855"/>
        <v>0</v>
      </c>
      <c r="W1864" s="77">
        <f t="shared" si="856"/>
        <v>2500</v>
      </c>
      <c r="X1864" s="78">
        <f t="shared" si="857"/>
        <v>0</v>
      </c>
      <c r="Y1864" s="44" cm="1">
        <f t="array" ref="Y1864">_xlfn.IFNA(_xlfn.IFS(AND(Q1864&gt;=2000, Q1864&lt;3000), 10000, AND(Q1864&gt;=3000, Q1864&lt;4000), 15000, AND(Q1864&gt;=4000, Q1864&lt;5000), 20000, AND(Q1864&gt;=5000), 25000),0)</f>
        <v>0</v>
      </c>
      <c r="Z1864" s="91">
        <f t="shared" si="858"/>
        <v>300</v>
      </c>
      <c r="AA1864" s="44">
        <f t="shared" si="859"/>
        <v>0</v>
      </c>
      <c r="AB1864" s="44"/>
      <c r="AC1864" s="44"/>
      <c r="AD1864" s="44"/>
      <c r="AE1864" s="44">
        <f>VLOOKUP(O1864,정산업데이트!$A$6:$B$12,2,10)</f>
        <v>0</v>
      </c>
      <c r="AF1864" s="44"/>
      <c r="AG1864" s="79">
        <f t="shared" si="860"/>
        <v>300</v>
      </c>
      <c r="AH1864" s="80">
        <f t="shared" si="861"/>
        <v>2800</v>
      </c>
      <c r="AI1864" s="93"/>
      <c r="AJ1864" s="84" t="s">
        <v>10624</v>
      </c>
      <c r="AK1864" s="84" t="s">
        <v>73</v>
      </c>
      <c r="AL1864" s="84" t="s">
        <v>10625</v>
      </c>
      <c r="AM1864" s="84" t="s">
        <v>11662</v>
      </c>
      <c r="AN1864" s="84" t="s">
        <v>11663</v>
      </c>
      <c r="AO1864" s="84" t="s">
        <v>11664</v>
      </c>
      <c r="AP1864" s="84" t="s">
        <v>541</v>
      </c>
      <c r="AQ1864" s="84" t="s">
        <v>122</v>
      </c>
      <c r="AR1864" s="85">
        <v>1</v>
      </c>
      <c r="AS1864" s="86">
        <v>1</v>
      </c>
      <c r="AT1864" s="86">
        <v>1E-3</v>
      </c>
      <c r="AU1864" s="86">
        <v>1</v>
      </c>
      <c r="AV1864" s="84" t="s">
        <v>8</v>
      </c>
      <c r="AW1864" s="86">
        <v>45</v>
      </c>
      <c r="AX1864" s="84" t="s">
        <v>68</v>
      </c>
      <c r="AY1864" s="84" t="s">
        <v>68</v>
      </c>
      <c r="AZ1864" s="84" t="s">
        <v>68</v>
      </c>
      <c r="BA1864" s="84" t="s">
        <v>68</v>
      </c>
      <c r="BB1864" s="84" t="s">
        <v>68</v>
      </c>
      <c r="BC1864" s="84" t="s">
        <v>155</v>
      </c>
      <c r="BD1864" s="84" t="s">
        <v>100</v>
      </c>
      <c r="BE1864" s="84" t="s">
        <v>101</v>
      </c>
      <c r="BF1864" s="84" t="s">
        <v>122</v>
      </c>
      <c r="BG1864" s="84" t="s">
        <v>69</v>
      </c>
      <c r="BH1864" s="92" t="s">
        <v>11665</v>
      </c>
      <c r="BI1864" s="84" t="s">
        <v>122</v>
      </c>
      <c r="BJ1864" s="84" t="s">
        <v>11666</v>
      </c>
      <c r="BK1864" s="84" t="s">
        <v>75</v>
      </c>
      <c r="BL1864" s="84" t="s">
        <v>122</v>
      </c>
      <c r="BM1864" s="84" t="s">
        <v>100</v>
      </c>
      <c r="BN1864" s="84" t="s">
        <v>70</v>
      </c>
      <c r="BO1864" s="84" t="s">
        <v>71</v>
      </c>
      <c r="BP1864" s="84" t="s">
        <v>122</v>
      </c>
      <c r="BQ1864" s="84" t="s">
        <v>163</v>
      </c>
    </row>
    <row r="1865" spans="1:69" ht="14.4" x14ac:dyDescent="0.3">
      <c r="A1865" s="40" t="str">
        <f t="shared" si="835"/>
        <v>2025-09-14</v>
      </c>
      <c r="B1865" s="40" t="str">
        <f t="shared" si="836"/>
        <v>SYD</v>
      </c>
      <c r="C1865" s="39" t="str">
        <f t="shared" si="837"/>
        <v>98812563633</v>
      </c>
      <c r="D1865" s="41" t="str">
        <f t="shared" si="838"/>
        <v>PKR253492538</v>
      </c>
      <c r="E1865" s="41" t="str">
        <f t="shared" si="839"/>
        <v>596421479142</v>
      </c>
      <c r="F1865" s="39" t="str">
        <f t="shared" si="840"/>
        <v>2254236</v>
      </c>
      <c r="G1865" s="39" t="str">
        <f t="shared" si="841"/>
        <v>WISE EXPRESS(JYC)</v>
      </c>
      <c r="H1865" s="41" t="str">
        <f t="shared" si="842"/>
        <v>신명이</v>
      </c>
      <c r="I1865" s="39" t="str">
        <f t="shared" si="843"/>
        <v>02571</v>
      </c>
      <c r="J1865" s="52" t="str">
        <f t="shared" si="844"/>
        <v/>
      </c>
      <c r="K1865" s="75">
        <f t="shared" si="845"/>
        <v>1</v>
      </c>
      <c r="L1865" s="76">
        <f t="shared" si="846"/>
        <v>1.7</v>
      </c>
      <c r="M1865" s="76">
        <f t="shared" si="847"/>
        <v>1E-3</v>
      </c>
      <c r="N1865" s="76">
        <f t="shared" si="848"/>
        <v>1.7</v>
      </c>
      <c r="O1865" s="42">
        <f t="shared" si="849"/>
        <v>2</v>
      </c>
      <c r="P1865" s="39" t="str">
        <f t="shared" si="850"/>
        <v>일반(목록배제,Normal-Manifest Exception)</v>
      </c>
      <c r="Q1865" s="72">
        <f t="shared" si="851"/>
        <v>95</v>
      </c>
      <c r="R1865" s="43" t="str">
        <f t="shared" si="852"/>
        <v>OZ602</v>
      </c>
      <c r="S1865" s="82" t="str">
        <f t="shared" si="853"/>
        <v/>
      </c>
      <c r="T1865" s="40">
        <f t="shared" si="854"/>
        <v>45914</v>
      </c>
      <c r="U1865" s="44">
        <v>2500</v>
      </c>
      <c r="V1865" s="44">
        <f t="shared" si="855"/>
        <v>0</v>
      </c>
      <c r="W1865" s="77">
        <f t="shared" si="856"/>
        <v>2500</v>
      </c>
      <c r="X1865" s="78">
        <f t="shared" si="857"/>
        <v>0</v>
      </c>
      <c r="Y1865" s="44" cm="1">
        <f t="array" ref="Y1865">_xlfn.IFNA(_xlfn.IFS(AND(Q1865&gt;=2000, Q1865&lt;3000), 10000, AND(Q1865&gt;=3000, Q1865&lt;4000), 15000, AND(Q1865&gt;=4000, Q1865&lt;5000), 20000, AND(Q1865&gt;=5000), 25000),0)</f>
        <v>0</v>
      </c>
      <c r="Z1865" s="91">
        <f t="shared" si="858"/>
        <v>300</v>
      </c>
      <c r="AA1865" s="44">
        <f t="shared" si="859"/>
        <v>0</v>
      </c>
      <c r="AB1865" s="44"/>
      <c r="AC1865" s="44"/>
      <c r="AD1865" s="44"/>
      <c r="AE1865" s="44">
        <f>VLOOKUP(O1865,정산업데이트!$A$6:$B$12,2,10)</f>
        <v>0</v>
      </c>
      <c r="AF1865" s="44"/>
      <c r="AG1865" s="79">
        <f t="shared" si="860"/>
        <v>300</v>
      </c>
      <c r="AH1865" s="80">
        <f t="shared" si="861"/>
        <v>2800</v>
      </c>
      <c r="AI1865" s="93"/>
      <c r="AJ1865" s="84" t="s">
        <v>10624</v>
      </c>
      <c r="AK1865" s="84" t="s">
        <v>73</v>
      </c>
      <c r="AL1865" s="84" t="s">
        <v>10625</v>
      </c>
      <c r="AM1865" s="84" t="s">
        <v>11667</v>
      </c>
      <c r="AN1865" s="84" t="s">
        <v>11668</v>
      </c>
      <c r="AO1865" s="84" t="s">
        <v>11669</v>
      </c>
      <c r="AP1865" s="84" t="s">
        <v>1868</v>
      </c>
      <c r="AQ1865" s="84" t="s">
        <v>122</v>
      </c>
      <c r="AR1865" s="85">
        <v>1</v>
      </c>
      <c r="AS1865" s="86">
        <v>1.7</v>
      </c>
      <c r="AT1865" s="86">
        <v>1E-3</v>
      </c>
      <c r="AU1865" s="86">
        <v>1.7</v>
      </c>
      <c r="AV1865" s="84" t="s">
        <v>8</v>
      </c>
      <c r="AW1865" s="86">
        <v>95</v>
      </c>
      <c r="AX1865" s="84" t="s">
        <v>68</v>
      </c>
      <c r="AY1865" s="84" t="s">
        <v>68</v>
      </c>
      <c r="AZ1865" s="84" t="s">
        <v>68</v>
      </c>
      <c r="BA1865" s="84" t="s">
        <v>68</v>
      </c>
      <c r="BB1865" s="84" t="s">
        <v>68</v>
      </c>
      <c r="BC1865" s="84" t="s">
        <v>155</v>
      </c>
      <c r="BD1865" s="84" t="s">
        <v>100</v>
      </c>
      <c r="BE1865" s="84" t="s">
        <v>101</v>
      </c>
      <c r="BF1865" s="84" t="s">
        <v>122</v>
      </c>
      <c r="BG1865" s="84" t="s">
        <v>69</v>
      </c>
      <c r="BH1865" s="92" t="s">
        <v>11670</v>
      </c>
      <c r="BI1865" s="84" t="s">
        <v>122</v>
      </c>
      <c r="BJ1865" s="84" t="s">
        <v>11671</v>
      </c>
      <c r="BK1865" s="84" t="s">
        <v>75</v>
      </c>
      <c r="BL1865" s="84" t="s">
        <v>122</v>
      </c>
      <c r="BM1865" s="84" t="s">
        <v>100</v>
      </c>
      <c r="BN1865" s="84" t="s">
        <v>70</v>
      </c>
      <c r="BO1865" s="84" t="s">
        <v>71</v>
      </c>
      <c r="BP1865" s="84" t="s">
        <v>122</v>
      </c>
      <c r="BQ1865" s="84" t="s">
        <v>163</v>
      </c>
    </row>
    <row r="1866" spans="1:69" ht="14.4" x14ac:dyDescent="0.3">
      <c r="A1866" s="40" t="str">
        <f t="shared" si="835"/>
        <v>2025-09-14</v>
      </c>
      <c r="B1866" s="40" t="str">
        <f t="shared" si="836"/>
        <v>SYD</v>
      </c>
      <c r="C1866" s="39" t="str">
        <f t="shared" si="837"/>
        <v>98812563633</v>
      </c>
      <c r="D1866" s="41" t="str">
        <f t="shared" si="838"/>
        <v>PKR253492539</v>
      </c>
      <c r="E1866" s="41" t="str">
        <f t="shared" si="839"/>
        <v>596421479153</v>
      </c>
      <c r="F1866" s="39" t="str">
        <f t="shared" si="840"/>
        <v>2254236</v>
      </c>
      <c r="G1866" s="39" t="str">
        <f t="shared" si="841"/>
        <v>WISE EXPRESS(JYC)</v>
      </c>
      <c r="H1866" s="41" t="str">
        <f t="shared" si="842"/>
        <v>이은진</v>
      </c>
      <c r="I1866" s="39" t="str">
        <f t="shared" si="843"/>
        <v>34035</v>
      </c>
      <c r="J1866" s="52" t="str">
        <f t="shared" si="844"/>
        <v/>
      </c>
      <c r="K1866" s="75">
        <f t="shared" si="845"/>
        <v>1</v>
      </c>
      <c r="L1866" s="76">
        <f t="shared" si="846"/>
        <v>0.5</v>
      </c>
      <c r="M1866" s="76">
        <f t="shared" si="847"/>
        <v>1E-3</v>
      </c>
      <c r="N1866" s="76">
        <f t="shared" si="848"/>
        <v>0.5</v>
      </c>
      <c r="O1866" s="42">
        <f t="shared" si="849"/>
        <v>0.5</v>
      </c>
      <c r="P1866" s="39" t="str">
        <f t="shared" si="850"/>
        <v>일반(목록배제,Normal-Manifest Exception)</v>
      </c>
      <c r="Q1866" s="72">
        <f t="shared" si="851"/>
        <v>30</v>
      </c>
      <c r="R1866" s="43" t="str">
        <f t="shared" si="852"/>
        <v>OZ602</v>
      </c>
      <c r="S1866" s="82" t="str">
        <f t="shared" si="853"/>
        <v/>
      </c>
      <c r="T1866" s="40">
        <f t="shared" si="854"/>
        <v>45914</v>
      </c>
      <c r="U1866" s="44">
        <v>2500</v>
      </c>
      <c r="V1866" s="44">
        <f t="shared" si="855"/>
        <v>0</v>
      </c>
      <c r="W1866" s="77">
        <f t="shared" si="856"/>
        <v>2500</v>
      </c>
      <c r="X1866" s="78">
        <f t="shared" si="857"/>
        <v>0</v>
      </c>
      <c r="Y1866" s="44" cm="1">
        <f t="array" ref="Y1866">_xlfn.IFNA(_xlfn.IFS(AND(Q1866&gt;=2000, Q1866&lt;3000), 10000, AND(Q1866&gt;=3000, Q1866&lt;4000), 15000, AND(Q1866&gt;=4000, Q1866&lt;5000), 20000, AND(Q1866&gt;=5000), 25000),0)</f>
        <v>0</v>
      </c>
      <c r="Z1866" s="91">
        <f t="shared" si="858"/>
        <v>300</v>
      </c>
      <c r="AA1866" s="44">
        <f t="shared" si="859"/>
        <v>0</v>
      </c>
      <c r="AB1866" s="44"/>
      <c r="AC1866" s="44"/>
      <c r="AD1866" s="44"/>
      <c r="AE1866" s="44">
        <f>VLOOKUP(O1866,정산업데이트!$A$6:$B$12,2,10)</f>
        <v>0</v>
      </c>
      <c r="AF1866" s="44"/>
      <c r="AG1866" s="79">
        <f t="shared" si="860"/>
        <v>300</v>
      </c>
      <c r="AH1866" s="80">
        <f t="shared" si="861"/>
        <v>2800</v>
      </c>
      <c r="AI1866" s="93"/>
      <c r="AJ1866" s="84" t="s">
        <v>10624</v>
      </c>
      <c r="AK1866" s="84" t="s">
        <v>73</v>
      </c>
      <c r="AL1866" s="84" t="s">
        <v>10625</v>
      </c>
      <c r="AM1866" s="84" t="s">
        <v>11672</v>
      </c>
      <c r="AN1866" s="84" t="s">
        <v>921</v>
      </c>
      <c r="AO1866" s="84" t="s">
        <v>1416</v>
      </c>
      <c r="AP1866" s="84" t="s">
        <v>1417</v>
      </c>
      <c r="AQ1866" s="84" t="s">
        <v>122</v>
      </c>
      <c r="AR1866" s="85">
        <v>1</v>
      </c>
      <c r="AS1866" s="86">
        <v>0.5</v>
      </c>
      <c r="AT1866" s="86">
        <v>1E-3</v>
      </c>
      <c r="AU1866" s="86">
        <v>0.5</v>
      </c>
      <c r="AV1866" s="84" t="s">
        <v>8</v>
      </c>
      <c r="AW1866" s="86">
        <v>30</v>
      </c>
      <c r="AX1866" s="84" t="s">
        <v>68</v>
      </c>
      <c r="AY1866" s="84" t="s">
        <v>68</v>
      </c>
      <c r="AZ1866" s="84" t="s">
        <v>68</v>
      </c>
      <c r="BA1866" s="84" t="s">
        <v>68</v>
      </c>
      <c r="BB1866" s="84" t="s">
        <v>68</v>
      </c>
      <c r="BC1866" s="84" t="s">
        <v>155</v>
      </c>
      <c r="BD1866" s="84" t="s">
        <v>100</v>
      </c>
      <c r="BE1866" s="84" t="s">
        <v>101</v>
      </c>
      <c r="BF1866" s="84" t="s">
        <v>122</v>
      </c>
      <c r="BG1866" s="84" t="s">
        <v>69</v>
      </c>
      <c r="BH1866" s="92" t="s">
        <v>11673</v>
      </c>
      <c r="BI1866" s="84" t="s">
        <v>122</v>
      </c>
      <c r="BJ1866" s="84" t="s">
        <v>11674</v>
      </c>
      <c r="BK1866" s="84" t="s">
        <v>75</v>
      </c>
      <c r="BL1866" s="84" t="s">
        <v>122</v>
      </c>
      <c r="BM1866" s="84" t="s">
        <v>100</v>
      </c>
      <c r="BN1866" s="84" t="s">
        <v>70</v>
      </c>
      <c r="BO1866" s="84" t="s">
        <v>71</v>
      </c>
      <c r="BP1866" s="84" t="s">
        <v>122</v>
      </c>
      <c r="BQ1866" s="84" t="s">
        <v>163</v>
      </c>
    </row>
    <row r="1867" spans="1:69" ht="14.4" x14ac:dyDescent="0.3">
      <c r="A1867" s="40" t="str">
        <f t="shared" si="835"/>
        <v>2025-09-14</v>
      </c>
      <c r="B1867" s="40" t="str">
        <f t="shared" si="836"/>
        <v>SYD</v>
      </c>
      <c r="C1867" s="39" t="str">
        <f t="shared" si="837"/>
        <v>98812563633</v>
      </c>
      <c r="D1867" s="41" t="str">
        <f t="shared" si="838"/>
        <v>PAU029773889</v>
      </c>
      <c r="E1867" s="41" t="str">
        <f t="shared" si="839"/>
        <v>596421479293</v>
      </c>
      <c r="F1867" s="39" t="str">
        <f t="shared" si="840"/>
        <v>2254252</v>
      </c>
      <c r="G1867" s="39" t="str">
        <f t="shared" si="841"/>
        <v>WISE EXPRESS(AUSTRAPHARM)</v>
      </c>
      <c r="H1867" s="41" t="str">
        <f t="shared" si="842"/>
        <v>강현아</v>
      </c>
      <c r="I1867" s="39" t="str">
        <f t="shared" si="843"/>
        <v>22188</v>
      </c>
      <c r="J1867" s="52" t="str">
        <f t="shared" si="844"/>
        <v/>
      </c>
      <c r="K1867" s="75">
        <f t="shared" si="845"/>
        <v>1</v>
      </c>
      <c r="L1867" s="76">
        <f t="shared" si="846"/>
        <v>1</v>
      </c>
      <c r="M1867" s="76">
        <f t="shared" si="847"/>
        <v>1E-3</v>
      </c>
      <c r="N1867" s="76">
        <f t="shared" si="848"/>
        <v>1</v>
      </c>
      <c r="O1867" s="42">
        <f t="shared" si="849"/>
        <v>1</v>
      </c>
      <c r="P1867" s="39" t="str">
        <f t="shared" si="850"/>
        <v>일반(목록배제,Normal-Manifest Exception)</v>
      </c>
      <c r="Q1867" s="72">
        <f t="shared" si="851"/>
        <v>42</v>
      </c>
      <c r="R1867" s="43" t="str">
        <f t="shared" si="852"/>
        <v>OZ602</v>
      </c>
      <c r="S1867" s="82" t="str">
        <f t="shared" si="853"/>
        <v/>
      </c>
      <c r="T1867" s="40">
        <f t="shared" si="854"/>
        <v>45914</v>
      </c>
      <c r="U1867" s="44">
        <v>2500</v>
      </c>
      <c r="V1867" s="44">
        <f t="shared" si="855"/>
        <v>0</v>
      </c>
      <c r="W1867" s="77">
        <f t="shared" si="856"/>
        <v>2500</v>
      </c>
      <c r="X1867" s="78">
        <f t="shared" si="857"/>
        <v>0</v>
      </c>
      <c r="Y1867" s="44" cm="1">
        <f t="array" ref="Y1867">_xlfn.IFNA(_xlfn.IFS(AND(Q1867&gt;=2000, Q1867&lt;3000), 10000, AND(Q1867&gt;=3000, Q1867&lt;4000), 15000, AND(Q1867&gt;=4000, Q1867&lt;5000), 20000, AND(Q1867&gt;=5000), 25000),0)</f>
        <v>0</v>
      </c>
      <c r="Z1867" s="91">
        <f t="shared" si="858"/>
        <v>300</v>
      </c>
      <c r="AA1867" s="44">
        <f t="shared" si="859"/>
        <v>0</v>
      </c>
      <c r="AB1867" s="44"/>
      <c r="AC1867" s="44"/>
      <c r="AD1867" s="44"/>
      <c r="AE1867" s="44">
        <f>VLOOKUP(O1867,정산업데이트!$A$6:$B$12,2,10)</f>
        <v>0</v>
      </c>
      <c r="AF1867" s="44"/>
      <c r="AG1867" s="79">
        <f t="shared" si="860"/>
        <v>300</v>
      </c>
      <c r="AH1867" s="80">
        <f t="shared" si="861"/>
        <v>2800</v>
      </c>
      <c r="AI1867" s="93"/>
      <c r="AJ1867" s="84" t="s">
        <v>10624</v>
      </c>
      <c r="AK1867" s="84" t="s">
        <v>73</v>
      </c>
      <c r="AL1867" s="84" t="s">
        <v>10625</v>
      </c>
      <c r="AM1867" s="84" t="s">
        <v>11675</v>
      </c>
      <c r="AN1867" s="84" t="s">
        <v>2058</v>
      </c>
      <c r="AO1867" s="84" t="s">
        <v>11676</v>
      </c>
      <c r="AP1867" s="84" t="s">
        <v>1793</v>
      </c>
      <c r="AQ1867" s="84" t="s">
        <v>122</v>
      </c>
      <c r="AR1867" s="85">
        <v>1</v>
      </c>
      <c r="AS1867" s="86">
        <v>1</v>
      </c>
      <c r="AT1867" s="86">
        <v>1E-3</v>
      </c>
      <c r="AU1867" s="86">
        <v>1</v>
      </c>
      <c r="AV1867" s="84" t="s">
        <v>8</v>
      </c>
      <c r="AW1867" s="86">
        <v>42</v>
      </c>
      <c r="AX1867" s="84" t="s">
        <v>68</v>
      </c>
      <c r="AY1867" s="84" t="s">
        <v>68</v>
      </c>
      <c r="AZ1867" s="84" t="s">
        <v>68</v>
      </c>
      <c r="BA1867" s="84" t="s">
        <v>68</v>
      </c>
      <c r="BB1867" s="84" t="s">
        <v>68</v>
      </c>
      <c r="BC1867" s="84" t="s">
        <v>132</v>
      </c>
      <c r="BD1867" s="84" t="s">
        <v>83</v>
      </c>
      <c r="BE1867" s="84" t="s">
        <v>86</v>
      </c>
      <c r="BF1867" s="84" t="s">
        <v>122</v>
      </c>
      <c r="BG1867" s="84" t="s">
        <v>69</v>
      </c>
      <c r="BH1867" s="92" t="s">
        <v>11677</v>
      </c>
      <c r="BI1867" s="84" t="s">
        <v>122</v>
      </c>
      <c r="BJ1867" s="84" t="s">
        <v>11678</v>
      </c>
      <c r="BK1867" s="84" t="s">
        <v>75</v>
      </c>
      <c r="BL1867" s="84" t="s">
        <v>122</v>
      </c>
      <c r="BM1867" s="84" t="s">
        <v>83</v>
      </c>
      <c r="BN1867" s="84" t="s">
        <v>70</v>
      </c>
      <c r="BO1867" s="84" t="s">
        <v>71</v>
      </c>
      <c r="BP1867" s="84" t="s">
        <v>122</v>
      </c>
      <c r="BQ1867" s="84" t="s">
        <v>163</v>
      </c>
    </row>
    <row r="1868" spans="1:69" ht="14.4" customHeight="1" x14ac:dyDescent="0.3">
      <c r="A1868" s="40" t="str">
        <f t="shared" si="835"/>
        <v>2025-09-14</v>
      </c>
      <c r="B1868" s="40" t="str">
        <f t="shared" si="836"/>
        <v>SYD</v>
      </c>
      <c r="C1868" s="39" t="str">
        <f t="shared" si="837"/>
        <v>98812563633</v>
      </c>
      <c r="D1868" s="41" t="str">
        <f t="shared" si="838"/>
        <v>PAU029773891</v>
      </c>
      <c r="E1868" s="41" t="str">
        <f t="shared" si="839"/>
        <v>596421479304</v>
      </c>
      <c r="F1868" s="39" t="str">
        <f t="shared" si="840"/>
        <v>2254252</v>
      </c>
      <c r="G1868" s="39" t="str">
        <f t="shared" si="841"/>
        <v>WISE EXPRESS(AUSTRAPHARM)</v>
      </c>
      <c r="H1868" s="41" t="str">
        <f t="shared" si="842"/>
        <v>황주연</v>
      </c>
      <c r="I1868" s="39" t="str">
        <f t="shared" si="843"/>
        <v>17375</v>
      </c>
      <c r="J1868" s="52" t="str">
        <f t="shared" si="844"/>
        <v/>
      </c>
      <c r="K1868" s="75">
        <f t="shared" si="845"/>
        <v>1</v>
      </c>
      <c r="L1868" s="76">
        <f t="shared" si="846"/>
        <v>1</v>
      </c>
      <c r="M1868" s="76">
        <f t="shared" si="847"/>
        <v>1E-3</v>
      </c>
      <c r="N1868" s="76">
        <f t="shared" si="848"/>
        <v>1</v>
      </c>
      <c r="O1868" s="42">
        <f t="shared" si="849"/>
        <v>1</v>
      </c>
      <c r="P1868" s="39" t="str">
        <f t="shared" si="850"/>
        <v>일반(목록배제,Normal-Manifest Exception)</v>
      </c>
      <c r="Q1868" s="72">
        <f t="shared" si="851"/>
        <v>45</v>
      </c>
      <c r="R1868" s="43" t="str">
        <f t="shared" si="852"/>
        <v>OZ602</v>
      </c>
      <c r="S1868" s="82" t="str">
        <f t="shared" si="853"/>
        <v/>
      </c>
      <c r="T1868" s="40">
        <f t="shared" si="854"/>
        <v>45914</v>
      </c>
      <c r="U1868" s="44">
        <v>2500</v>
      </c>
      <c r="V1868" s="44">
        <f t="shared" si="855"/>
        <v>0</v>
      </c>
      <c r="W1868" s="77">
        <f t="shared" si="856"/>
        <v>2500</v>
      </c>
      <c r="X1868" s="78">
        <f t="shared" si="857"/>
        <v>0</v>
      </c>
      <c r="Y1868" s="44" cm="1">
        <f t="array" ref="Y1868">_xlfn.IFNA(_xlfn.IFS(AND(Q1868&gt;=2000, Q1868&lt;3000), 10000, AND(Q1868&gt;=3000, Q1868&lt;4000), 15000, AND(Q1868&gt;=4000, Q1868&lt;5000), 20000, AND(Q1868&gt;=5000), 25000),0)</f>
        <v>0</v>
      </c>
      <c r="Z1868" s="91">
        <f t="shared" si="858"/>
        <v>300</v>
      </c>
      <c r="AA1868" s="44">
        <f t="shared" si="859"/>
        <v>0</v>
      </c>
      <c r="AB1868" s="44"/>
      <c r="AC1868" s="44"/>
      <c r="AD1868" s="44"/>
      <c r="AE1868" s="44">
        <f>VLOOKUP(O1868,정산업데이트!$A$6:$B$12,2,10)</f>
        <v>0</v>
      </c>
      <c r="AF1868" s="44"/>
      <c r="AG1868" s="79">
        <f t="shared" si="860"/>
        <v>300</v>
      </c>
      <c r="AH1868" s="80">
        <f t="shared" si="861"/>
        <v>2800</v>
      </c>
      <c r="AI1868" s="93"/>
      <c r="AJ1868" s="84" t="s">
        <v>10624</v>
      </c>
      <c r="AK1868" s="84" t="s">
        <v>73</v>
      </c>
      <c r="AL1868" s="84" t="s">
        <v>10625</v>
      </c>
      <c r="AM1868" s="84" t="s">
        <v>11679</v>
      </c>
      <c r="AN1868" s="84" t="s">
        <v>11680</v>
      </c>
      <c r="AO1868" s="84" t="s">
        <v>11681</v>
      </c>
      <c r="AP1868" s="84" t="s">
        <v>11682</v>
      </c>
      <c r="AQ1868" s="84" t="s">
        <v>122</v>
      </c>
      <c r="AR1868" s="85">
        <v>1</v>
      </c>
      <c r="AS1868" s="86">
        <v>1</v>
      </c>
      <c r="AT1868" s="86">
        <v>1E-3</v>
      </c>
      <c r="AU1868" s="86">
        <v>1</v>
      </c>
      <c r="AV1868" s="84" t="s">
        <v>8</v>
      </c>
      <c r="AW1868" s="86">
        <v>45</v>
      </c>
      <c r="AX1868" s="84" t="s">
        <v>68</v>
      </c>
      <c r="AY1868" s="84" t="s">
        <v>68</v>
      </c>
      <c r="AZ1868" s="84" t="s">
        <v>68</v>
      </c>
      <c r="BA1868" s="84" t="s">
        <v>68</v>
      </c>
      <c r="BB1868" s="84" t="s">
        <v>68</v>
      </c>
      <c r="BC1868" s="84" t="s">
        <v>132</v>
      </c>
      <c r="BD1868" s="84" t="s">
        <v>83</v>
      </c>
      <c r="BE1868" s="84" t="s">
        <v>84</v>
      </c>
      <c r="BF1868" s="84" t="s">
        <v>122</v>
      </c>
      <c r="BG1868" s="84" t="s">
        <v>69</v>
      </c>
      <c r="BH1868" s="92" t="s">
        <v>11683</v>
      </c>
      <c r="BI1868" s="84" t="s">
        <v>122</v>
      </c>
      <c r="BJ1868" s="84" t="s">
        <v>11684</v>
      </c>
      <c r="BK1868" s="84" t="s">
        <v>75</v>
      </c>
      <c r="BL1868" s="84" t="s">
        <v>122</v>
      </c>
      <c r="BM1868" s="84" t="s">
        <v>83</v>
      </c>
      <c r="BN1868" s="84" t="s">
        <v>70</v>
      </c>
      <c r="BO1868" s="84" t="s">
        <v>71</v>
      </c>
      <c r="BP1868" s="84" t="s">
        <v>122</v>
      </c>
      <c r="BQ1868" s="84" t="s">
        <v>163</v>
      </c>
    </row>
    <row r="1869" spans="1:69" ht="14.4" x14ac:dyDescent="0.3">
      <c r="A1869" s="40" t="str">
        <f t="shared" si="835"/>
        <v>2025-09-14</v>
      </c>
      <c r="B1869" s="40" t="str">
        <f t="shared" si="836"/>
        <v>SYD</v>
      </c>
      <c r="C1869" s="39" t="str">
        <f t="shared" si="837"/>
        <v>98812563633</v>
      </c>
      <c r="D1869" s="41" t="str">
        <f t="shared" si="838"/>
        <v>PKR253476598</v>
      </c>
      <c r="E1869" s="41" t="str">
        <f t="shared" si="839"/>
        <v>596421478464</v>
      </c>
      <c r="F1869" s="39" t="str">
        <f t="shared" si="840"/>
        <v>2256516</v>
      </c>
      <c r="G1869" s="39" t="str">
        <f t="shared" si="841"/>
        <v>WISE EXPRESS (CNC INTL)</v>
      </c>
      <c r="H1869" s="41" t="str">
        <f t="shared" si="842"/>
        <v>장은영</v>
      </c>
      <c r="I1869" s="39" t="str">
        <f t="shared" si="843"/>
        <v>13827</v>
      </c>
      <c r="J1869" s="52" t="str">
        <f t="shared" si="844"/>
        <v/>
      </c>
      <c r="K1869" s="75">
        <f t="shared" si="845"/>
        <v>1</v>
      </c>
      <c r="L1869" s="76">
        <f t="shared" si="846"/>
        <v>0.5</v>
      </c>
      <c r="M1869" s="76">
        <f t="shared" si="847"/>
        <v>1E-3</v>
      </c>
      <c r="N1869" s="76">
        <f t="shared" si="848"/>
        <v>0.5</v>
      </c>
      <c r="O1869" s="42">
        <f t="shared" si="849"/>
        <v>0.5</v>
      </c>
      <c r="P1869" s="39" t="str">
        <f t="shared" si="850"/>
        <v>일반(목록배제,Normal-Manifest Exception)</v>
      </c>
      <c r="Q1869" s="72">
        <f t="shared" si="851"/>
        <v>18</v>
      </c>
      <c r="R1869" s="43" t="str">
        <f t="shared" si="852"/>
        <v>OZ602</v>
      </c>
      <c r="S1869" s="82" t="str">
        <f t="shared" si="853"/>
        <v/>
      </c>
      <c r="T1869" s="40">
        <f t="shared" si="854"/>
        <v>45914</v>
      </c>
      <c r="U1869" s="44">
        <v>2500</v>
      </c>
      <c r="V1869" s="44">
        <f t="shared" si="855"/>
        <v>0</v>
      </c>
      <c r="W1869" s="77">
        <f t="shared" si="856"/>
        <v>2500</v>
      </c>
      <c r="X1869" s="78">
        <f t="shared" si="857"/>
        <v>0</v>
      </c>
      <c r="Y1869" s="44" cm="1">
        <f t="array" ref="Y1869">_xlfn.IFNA(_xlfn.IFS(AND(Q1869&gt;=2000, Q1869&lt;3000), 10000, AND(Q1869&gt;=3000, Q1869&lt;4000), 15000, AND(Q1869&gt;=4000, Q1869&lt;5000), 20000, AND(Q1869&gt;=5000), 25000),0)</f>
        <v>0</v>
      </c>
      <c r="Z1869" s="91">
        <f t="shared" si="858"/>
        <v>300</v>
      </c>
      <c r="AA1869" s="44">
        <f t="shared" si="859"/>
        <v>0</v>
      </c>
      <c r="AB1869" s="44"/>
      <c r="AC1869" s="44"/>
      <c r="AD1869" s="44"/>
      <c r="AE1869" s="44">
        <f>VLOOKUP(O1869,정산업데이트!$A$6:$B$12,2,10)</f>
        <v>0</v>
      </c>
      <c r="AF1869" s="44"/>
      <c r="AG1869" s="79">
        <f t="shared" si="860"/>
        <v>300</v>
      </c>
      <c r="AH1869" s="80">
        <f t="shared" si="861"/>
        <v>2800</v>
      </c>
      <c r="AI1869" s="93"/>
      <c r="AJ1869" s="84" t="s">
        <v>10624</v>
      </c>
      <c r="AK1869" s="84" t="s">
        <v>73</v>
      </c>
      <c r="AL1869" s="84" t="s">
        <v>10625</v>
      </c>
      <c r="AM1869" s="84" t="s">
        <v>11685</v>
      </c>
      <c r="AN1869" s="84" t="s">
        <v>11686</v>
      </c>
      <c r="AO1869" s="84" t="s">
        <v>11687</v>
      </c>
      <c r="AP1869" s="84" t="s">
        <v>11688</v>
      </c>
      <c r="AQ1869" s="84" t="s">
        <v>122</v>
      </c>
      <c r="AR1869" s="85">
        <v>1</v>
      </c>
      <c r="AS1869" s="86">
        <v>0.5</v>
      </c>
      <c r="AT1869" s="86">
        <v>1E-3</v>
      </c>
      <c r="AU1869" s="86">
        <v>0.5</v>
      </c>
      <c r="AV1869" s="84" t="s">
        <v>8</v>
      </c>
      <c r="AW1869" s="86">
        <v>18</v>
      </c>
      <c r="AX1869" s="84" t="s">
        <v>68</v>
      </c>
      <c r="AY1869" s="84" t="s">
        <v>68</v>
      </c>
      <c r="AZ1869" s="84" t="s">
        <v>68</v>
      </c>
      <c r="BA1869" s="84" t="s">
        <v>68</v>
      </c>
      <c r="BB1869" s="84" t="s">
        <v>68</v>
      </c>
      <c r="BC1869" s="84" t="s">
        <v>405</v>
      </c>
      <c r="BD1869" s="84" t="s">
        <v>406</v>
      </c>
      <c r="BE1869" s="84" t="s">
        <v>407</v>
      </c>
      <c r="BF1869" s="84" t="s">
        <v>122</v>
      </c>
      <c r="BG1869" s="84" t="s">
        <v>69</v>
      </c>
      <c r="BH1869" s="92" t="s">
        <v>11689</v>
      </c>
      <c r="BI1869" s="84" t="s">
        <v>122</v>
      </c>
      <c r="BJ1869" s="84" t="s">
        <v>11690</v>
      </c>
      <c r="BK1869" s="84" t="s">
        <v>75</v>
      </c>
      <c r="BL1869" s="84" t="s">
        <v>122</v>
      </c>
      <c r="BM1869" s="84" t="s">
        <v>406</v>
      </c>
      <c r="BN1869" s="84" t="s">
        <v>70</v>
      </c>
      <c r="BO1869" s="84" t="s">
        <v>71</v>
      </c>
      <c r="BP1869" s="84" t="s">
        <v>122</v>
      </c>
      <c r="BQ1869" s="84" t="s">
        <v>163</v>
      </c>
    </row>
    <row r="1870" spans="1:69" ht="14.4" x14ac:dyDescent="0.3">
      <c r="A1870" s="40" t="str">
        <f t="shared" si="835"/>
        <v>2025-09-14</v>
      </c>
      <c r="B1870" s="40" t="str">
        <f t="shared" si="836"/>
        <v>SYD</v>
      </c>
      <c r="C1870" s="39" t="str">
        <f t="shared" si="837"/>
        <v>98812563633</v>
      </c>
      <c r="D1870" s="41" t="str">
        <f t="shared" si="838"/>
        <v>PKR253476599</v>
      </c>
      <c r="E1870" s="41" t="str">
        <f t="shared" si="839"/>
        <v>596421478475</v>
      </c>
      <c r="F1870" s="39" t="str">
        <f t="shared" si="840"/>
        <v>2256516</v>
      </c>
      <c r="G1870" s="39" t="str">
        <f t="shared" si="841"/>
        <v>WISE EXPRESS (CNC INTL)</v>
      </c>
      <c r="H1870" s="41" t="str">
        <f t="shared" si="842"/>
        <v>변혜영</v>
      </c>
      <c r="I1870" s="39" t="str">
        <f t="shared" si="843"/>
        <v>28495</v>
      </c>
      <c r="J1870" s="52" t="str">
        <f t="shared" si="844"/>
        <v/>
      </c>
      <c r="K1870" s="75">
        <f t="shared" si="845"/>
        <v>1</v>
      </c>
      <c r="L1870" s="76">
        <f t="shared" si="846"/>
        <v>1</v>
      </c>
      <c r="M1870" s="76">
        <f t="shared" si="847"/>
        <v>1E-3</v>
      </c>
      <c r="N1870" s="76">
        <f t="shared" si="848"/>
        <v>1</v>
      </c>
      <c r="O1870" s="42">
        <f t="shared" si="849"/>
        <v>1</v>
      </c>
      <c r="P1870" s="39" t="str">
        <f t="shared" si="850"/>
        <v>목록(Manifest)</v>
      </c>
      <c r="Q1870" s="72">
        <f t="shared" si="851"/>
        <v>50</v>
      </c>
      <c r="R1870" s="43" t="str">
        <f t="shared" si="852"/>
        <v>OZ602</v>
      </c>
      <c r="S1870" s="82" t="str">
        <f t="shared" si="853"/>
        <v/>
      </c>
      <c r="T1870" s="40">
        <f t="shared" si="854"/>
        <v>45914</v>
      </c>
      <c r="U1870" s="44">
        <v>2500</v>
      </c>
      <c r="V1870" s="44">
        <f t="shared" si="855"/>
        <v>0</v>
      </c>
      <c r="W1870" s="77">
        <f t="shared" si="856"/>
        <v>2500</v>
      </c>
      <c r="X1870" s="78">
        <f t="shared" si="857"/>
        <v>0</v>
      </c>
      <c r="Y1870" s="44" cm="1">
        <f t="array" ref="Y1870">_xlfn.IFNA(_xlfn.IFS(AND(Q1870&gt;=2000, Q1870&lt;3000), 10000, AND(Q1870&gt;=3000, Q1870&lt;4000), 15000, AND(Q1870&gt;=4000, Q1870&lt;5000), 20000, AND(Q1870&gt;=5000), 25000),0)</f>
        <v>0</v>
      </c>
      <c r="Z1870" s="91">
        <f t="shared" si="858"/>
        <v>0</v>
      </c>
      <c r="AA1870" s="44">
        <f t="shared" si="859"/>
        <v>0</v>
      </c>
      <c r="AB1870" s="44"/>
      <c r="AC1870" s="44"/>
      <c r="AD1870" s="44"/>
      <c r="AE1870" s="44">
        <f>VLOOKUP(O1870,정산업데이트!$A$6:$B$12,2,10)</f>
        <v>0</v>
      </c>
      <c r="AF1870" s="44"/>
      <c r="AG1870" s="79">
        <f t="shared" si="860"/>
        <v>0</v>
      </c>
      <c r="AH1870" s="80">
        <f t="shared" si="861"/>
        <v>2500</v>
      </c>
      <c r="AJ1870" s="84" t="s">
        <v>10624</v>
      </c>
      <c r="AK1870" s="84" t="s">
        <v>73</v>
      </c>
      <c r="AL1870" s="84" t="s">
        <v>10625</v>
      </c>
      <c r="AM1870" s="84" t="s">
        <v>11691</v>
      </c>
      <c r="AN1870" s="84" t="s">
        <v>11692</v>
      </c>
      <c r="AO1870" s="84" t="s">
        <v>11693</v>
      </c>
      <c r="AP1870" s="84" t="s">
        <v>5640</v>
      </c>
      <c r="AQ1870" s="84" t="s">
        <v>122</v>
      </c>
      <c r="AR1870" s="85">
        <v>1</v>
      </c>
      <c r="AS1870" s="86">
        <v>1</v>
      </c>
      <c r="AT1870" s="86">
        <v>1E-3</v>
      </c>
      <c r="AU1870" s="86">
        <v>1</v>
      </c>
      <c r="AV1870" s="84" t="s">
        <v>7</v>
      </c>
      <c r="AW1870" s="86">
        <v>50</v>
      </c>
      <c r="AX1870" s="84" t="s">
        <v>68</v>
      </c>
      <c r="AY1870" s="84" t="s">
        <v>68</v>
      </c>
      <c r="AZ1870" s="84" t="s">
        <v>68</v>
      </c>
      <c r="BA1870" s="84" t="s">
        <v>68</v>
      </c>
      <c r="BB1870" s="84" t="s">
        <v>68</v>
      </c>
      <c r="BC1870" s="84" t="s">
        <v>405</v>
      </c>
      <c r="BD1870" s="84" t="s">
        <v>406</v>
      </c>
      <c r="BE1870" s="84" t="s">
        <v>415</v>
      </c>
      <c r="BF1870" s="84" t="s">
        <v>122</v>
      </c>
      <c r="BG1870" s="84" t="s">
        <v>69</v>
      </c>
      <c r="BH1870" s="92" t="s">
        <v>11694</v>
      </c>
      <c r="BI1870" s="84" t="s">
        <v>122</v>
      </c>
      <c r="BJ1870" s="84" t="s">
        <v>11695</v>
      </c>
      <c r="BK1870" s="84" t="s">
        <v>75</v>
      </c>
      <c r="BL1870" s="84" t="s">
        <v>122</v>
      </c>
      <c r="BM1870" s="84" t="s">
        <v>406</v>
      </c>
      <c r="BN1870" s="84" t="s">
        <v>70</v>
      </c>
      <c r="BO1870" s="84" t="s">
        <v>71</v>
      </c>
      <c r="BP1870" s="84" t="s">
        <v>122</v>
      </c>
      <c r="BQ1870" s="84" t="s">
        <v>163</v>
      </c>
    </row>
    <row r="1871" spans="1:69" ht="14.4" x14ac:dyDescent="0.3">
      <c r="A1871" s="40" t="str">
        <f t="shared" si="835"/>
        <v>2025-09-14</v>
      </c>
      <c r="B1871" s="40" t="str">
        <f t="shared" si="836"/>
        <v>SYD</v>
      </c>
      <c r="C1871" s="39" t="str">
        <f t="shared" si="837"/>
        <v>98812563633</v>
      </c>
      <c r="D1871" s="41" t="str">
        <f t="shared" si="838"/>
        <v>PKR253476600</v>
      </c>
      <c r="E1871" s="41" t="str">
        <f t="shared" si="839"/>
        <v>596421478486</v>
      </c>
      <c r="F1871" s="39" t="str">
        <f t="shared" si="840"/>
        <v>2256516</v>
      </c>
      <c r="G1871" s="39" t="str">
        <f t="shared" si="841"/>
        <v>WISE EXPRESS (CNC INTL)</v>
      </c>
      <c r="H1871" s="41" t="str">
        <f t="shared" si="842"/>
        <v>허성윤</v>
      </c>
      <c r="I1871" s="39" t="str">
        <f t="shared" si="843"/>
        <v>44760</v>
      </c>
      <c r="J1871" s="52" t="str">
        <f t="shared" si="844"/>
        <v/>
      </c>
      <c r="K1871" s="75">
        <f t="shared" si="845"/>
        <v>1</v>
      </c>
      <c r="L1871" s="76">
        <f t="shared" si="846"/>
        <v>1</v>
      </c>
      <c r="M1871" s="76">
        <f t="shared" si="847"/>
        <v>1E-3</v>
      </c>
      <c r="N1871" s="76">
        <f t="shared" si="848"/>
        <v>1</v>
      </c>
      <c r="O1871" s="42">
        <f t="shared" si="849"/>
        <v>1</v>
      </c>
      <c r="P1871" s="39" t="str">
        <f t="shared" si="850"/>
        <v>목록(Manifest)</v>
      </c>
      <c r="Q1871" s="72">
        <f t="shared" si="851"/>
        <v>50</v>
      </c>
      <c r="R1871" s="43" t="str">
        <f t="shared" si="852"/>
        <v>OZ602</v>
      </c>
      <c r="S1871" s="82" t="str">
        <f t="shared" si="853"/>
        <v/>
      </c>
      <c r="T1871" s="40">
        <f t="shared" si="854"/>
        <v>45914</v>
      </c>
      <c r="U1871" s="44">
        <v>2500</v>
      </c>
      <c r="V1871" s="44">
        <f t="shared" si="855"/>
        <v>0</v>
      </c>
      <c r="W1871" s="77">
        <f t="shared" si="856"/>
        <v>2500</v>
      </c>
      <c r="X1871" s="78">
        <f t="shared" si="857"/>
        <v>0</v>
      </c>
      <c r="Y1871" s="44" cm="1">
        <f t="array" ref="Y1871">_xlfn.IFNA(_xlfn.IFS(AND(Q1871&gt;=2000, Q1871&lt;3000), 10000, AND(Q1871&gt;=3000, Q1871&lt;4000), 15000, AND(Q1871&gt;=4000, Q1871&lt;5000), 20000, AND(Q1871&gt;=5000), 25000),0)</f>
        <v>0</v>
      </c>
      <c r="Z1871" s="91">
        <f t="shared" si="858"/>
        <v>0</v>
      </c>
      <c r="AA1871" s="44">
        <f t="shared" si="859"/>
        <v>0</v>
      </c>
      <c r="AB1871" s="44"/>
      <c r="AC1871" s="44"/>
      <c r="AD1871" s="44"/>
      <c r="AE1871" s="44">
        <f>VLOOKUP(O1871,정산업데이트!$A$6:$B$12,2,10)</f>
        <v>0</v>
      </c>
      <c r="AF1871" s="44"/>
      <c r="AG1871" s="79">
        <f t="shared" si="860"/>
        <v>0</v>
      </c>
      <c r="AH1871" s="80">
        <f t="shared" si="861"/>
        <v>2500</v>
      </c>
      <c r="AI1871" s="93"/>
      <c r="AJ1871" s="84" t="s">
        <v>10624</v>
      </c>
      <c r="AK1871" s="84" t="s">
        <v>73</v>
      </c>
      <c r="AL1871" s="84" t="s">
        <v>10625</v>
      </c>
      <c r="AM1871" s="84" t="s">
        <v>11696</v>
      </c>
      <c r="AN1871" s="84" t="s">
        <v>11697</v>
      </c>
      <c r="AO1871" s="84" t="s">
        <v>11698</v>
      </c>
      <c r="AP1871" s="84" t="s">
        <v>11699</v>
      </c>
      <c r="AQ1871" s="84" t="s">
        <v>122</v>
      </c>
      <c r="AR1871" s="85">
        <v>1</v>
      </c>
      <c r="AS1871" s="86">
        <v>1</v>
      </c>
      <c r="AT1871" s="86">
        <v>1E-3</v>
      </c>
      <c r="AU1871" s="86">
        <v>1</v>
      </c>
      <c r="AV1871" s="84" t="s">
        <v>7</v>
      </c>
      <c r="AW1871" s="86">
        <v>50</v>
      </c>
      <c r="AX1871" s="84" t="s">
        <v>68</v>
      </c>
      <c r="AY1871" s="84" t="s">
        <v>68</v>
      </c>
      <c r="AZ1871" s="84" t="s">
        <v>68</v>
      </c>
      <c r="BA1871" s="84" t="s">
        <v>68</v>
      </c>
      <c r="BB1871" s="84" t="s">
        <v>68</v>
      </c>
      <c r="BC1871" s="84" t="s">
        <v>405</v>
      </c>
      <c r="BD1871" s="84" t="s">
        <v>406</v>
      </c>
      <c r="BE1871" s="84" t="s">
        <v>415</v>
      </c>
      <c r="BF1871" s="84" t="s">
        <v>122</v>
      </c>
      <c r="BG1871" s="84" t="s">
        <v>69</v>
      </c>
      <c r="BH1871" s="92" t="s">
        <v>11700</v>
      </c>
      <c r="BI1871" s="84" t="s">
        <v>122</v>
      </c>
      <c r="BJ1871" s="84" t="s">
        <v>11701</v>
      </c>
      <c r="BK1871" s="84" t="s">
        <v>75</v>
      </c>
      <c r="BL1871" s="84" t="s">
        <v>122</v>
      </c>
      <c r="BM1871" s="84" t="s">
        <v>406</v>
      </c>
      <c r="BN1871" s="84" t="s">
        <v>70</v>
      </c>
      <c r="BO1871" s="84" t="s">
        <v>71</v>
      </c>
      <c r="BP1871" s="84" t="s">
        <v>122</v>
      </c>
      <c r="BQ1871" s="84" t="s">
        <v>163</v>
      </c>
    </row>
    <row r="1872" spans="1:69" ht="14.4" customHeight="1" x14ac:dyDescent="0.3">
      <c r="A1872" s="40" t="str">
        <f t="shared" si="835"/>
        <v>2025-09-14</v>
      </c>
      <c r="B1872" s="40" t="str">
        <f t="shared" si="836"/>
        <v>SYD</v>
      </c>
      <c r="C1872" s="39" t="str">
        <f t="shared" si="837"/>
        <v>98812563633</v>
      </c>
      <c r="D1872" s="41" t="str">
        <f t="shared" si="838"/>
        <v>PKR253476602</v>
      </c>
      <c r="E1872" s="41" t="str">
        <f t="shared" si="839"/>
        <v>596421478490</v>
      </c>
      <c r="F1872" s="39" t="str">
        <f t="shared" si="840"/>
        <v>2256516</v>
      </c>
      <c r="G1872" s="39" t="str">
        <f t="shared" si="841"/>
        <v>WISE EXPRESS (CNC INTL)</v>
      </c>
      <c r="H1872" s="41" t="str">
        <f t="shared" si="842"/>
        <v>이지민</v>
      </c>
      <c r="I1872" s="39" t="str">
        <f t="shared" si="843"/>
        <v>51164</v>
      </c>
      <c r="J1872" s="52" t="str">
        <f t="shared" si="844"/>
        <v/>
      </c>
      <c r="K1872" s="75">
        <f t="shared" si="845"/>
        <v>1</v>
      </c>
      <c r="L1872" s="76">
        <f t="shared" si="846"/>
        <v>1</v>
      </c>
      <c r="M1872" s="76">
        <f t="shared" si="847"/>
        <v>1E-3</v>
      </c>
      <c r="N1872" s="76">
        <f t="shared" si="848"/>
        <v>1</v>
      </c>
      <c r="O1872" s="42">
        <f t="shared" si="849"/>
        <v>1</v>
      </c>
      <c r="P1872" s="39" t="str">
        <f t="shared" si="850"/>
        <v>목록(Manifest)</v>
      </c>
      <c r="Q1872" s="72">
        <f t="shared" si="851"/>
        <v>60</v>
      </c>
      <c r="R1872" s="43" t="str">
        <f t="shared" si="852"/>
        <v>OZ602</v>
      </c>
      <c r="S1872" s="82" t="str">
        <f t="shared" si="853"/>
        <v/>
      </c>
      <c r="T1872" s="40">
        <f t="shared" si="854"/>
        <v>45914</v>
      </c>
      <c r="U1872" s="44">
        <v>2500</v>
      </c>
      <c r="V1872" s="44">
        <f t="shared" si="855"/>
        <v>0</v>
      </c>
      <c r="W1872" s="77">
        <f t="shared" si="856"/>
        <v>2500</v>
      </c>
      <c r="X1872" s="78">
        <f t="shared" si="857"/>
        <v>0</v>
      </c>
      <c r="Y1872" s="44" cm="1">
        <f t="array" ref="Y1872">_xlfn.IFNA(_xlfn.IFS(AND(Q1872&gt;=2000, Q1872&lt;3000), 10000, AND(Q1872&gt;=3000, Q1872&lt;4000), 15000, AND(Q1872&gt;=4000, Q1872&lt;5000), 20000, AND(Q1872&gt;=5000), 25000),0)</f>
        <v>0</v>
      </c>
      <c r="Z1872" s="91">
        <f t="shared" si="858"/>
        <v>0</v>
      </c>
      <c r="AA1872" s="44">
        <f t="shared" si="859"/>
        <v>0</v>
      </c>
      <c r="AB1872" s="44"/>
      <c r="AC1872" s="44"/>
      <c r="AD1872" s="44"/>
      <c r="AE1872" s="44">
        <f>VLOOKUP(O1872,정산업데이트!$A$6:$B$12,2,10)</f>
        <v>0</v>
      </c>
      <c r="AF1872" s="44"/>
      <c r="AG1872" s="79">
        <f t="shared" si="860"/>
        <v>0</v>
      </c>
      <c r="AH1872" s="80">
        <f t="shared" si="861"/>
        <v>2500</v>
      </c>
      <c r="AI1872" s="93"/>
      <c r="AJ1872" s="84" t="s">
        <v>10624</v>
      </c>
      <c r="AK1872" s="84" t="s">
        <v>73</v>
      </c>
      <c r="AL1872" s="84" t="s">
        <v>10625</v>
      </c>
      <c r="AM1872" s="84" t="s">
        <v>11702</v>
      </c>
      <c r="AN1872" s="84" t="s">
        <v>568</v>
      </c>
      <c r="AO1872" s="84" t="s">
        <v>11703</v>
      </c>
      <c r="AP1872" s="84" t="s">
        <v>11704</v>
      </c>
      <c r="AQ1872" s="84" t="s">
        <v>122</v>
      </c>
      <c r="AR1872" s="85">
        <v>1</v>
      </c>
      <c r="AS1872" s="86">
        <v>1</v>
      </c>
      <c r="AT1872" s="86">
        <v>1E-3</v>
      </c>
      <c r="AU1872" s="86">
        <v>1</v>
      </c>
      <c r="AV1872" s="84" t="s">
        <v>7</v>
      </c>
      <c r="AW1872" s="86">
        <v>60</v>
      </c>
      <c r="AX1872" s="84" t="s">
        <v>68</v>
      </c>
      <c r="AY1872" s="84" t="s">
        <v>68</v>
      </c>
      <c r="AZ1872" s="84" t="s">
        <v>68</v>
      </c>
      <c r="BA1872" s="84" t="s">
        <v>68</v>
      </c>
      <c r="BB1872" s="84" t="s">
        <v>68</v>
      </c>
      <c r="BC1872" s="84" t="s">
        <v>405</v>
      </c>
      <c r="BD1872" s="84" t="s">
        <v>406</v>
      </c>
      <c r="BE1872" s="84" t="s">
        <v>415</v>
      </c>
      <c r="BF1872" s="84" t="s">
        <v>122</v>
      </c>
      <c r="BG1872" s="84" t="s">
        <v>69</v>
      </c>
      <c r="BH1872" s="92" t="s">
        <v>11705</v>
      </c>
      <c r="BI1872" s="84" t="s">
        <v>122</v>
      </c>
      <c r="BJ1872" s="84" t="s">
        <v>11706</v>
      </c>
      <c r="BK1872" s="84" t="s">
        <v>75</v>
      </c>
      <c r="BL1872" s="84" t="s">
        <v>122</v>
      </c>
      <c r="BM1872" s="84" t="s">
        <v>406</v>
      </c>
      <c r="BN1872" s="84" t="s">
        <v>70</v>
      </c>
      <c r="BO1872" s="84" t="s">
        <v>71</v>
      </c>
      <c r="BP1872" s="84" t="s">
        <v>122</v>
      </c>
      <c r="BQ1872" s="84" t="s">
        <v>163</v>
      </c>
    </row>
    <row r="1873" spans="1:69" ht="14.4" x14ac:dyDescent="0.3">
      <c r="A1873" s="40" t="str">
        <f t="shared" si="835"/>
        <v>2025-09-14</v>
      </c>
      <c r="B1873" s="40" t="str">
        <f t="shared" si="836"/>
        <v>SYD</v>
      </c>
      <c r="C1873" s="39" t="str">
        <f t="shared" si="837"/>
        <v>98812563633</v>
      </c>
      <c r="D1873" s="41" t="str">
        <f t="shared" si="838"/>
        <v>PKR253476603</v>
      </c>
      <c r="E1873" s="41" t="str">
        <f t="shared" si="839"/>
        <v>596421478501</v>
      </c>
      <c r="F1873" s="39" t="str">
        <f t="shared" si="840"/>
        <v>2256516</v>
      </c>
      <c r="G1873" s="39" t="str">
        <f t="shared" si="841"/>
        <v>WISE EXPRESS (CNC INTL)</v>
      </c>
      <c r="H1873" s="41" t="str">
        <f t="shared" si="842"/>
        <v>정갑진</v>
      </c>
      <c r="I1873" s="39" t="str">
        <f t="shared" si="843"/>
        <v>42232</v>
      </c>
      <c r="J1873" s="52" t="str">
        <f t="shared" si="844"/>
        <v/>
      </c>
      <c r="K1873" s="75">
        <f t="shared" si="845"/>
        <v>1</v>
      </c>
      <c r="L1873" s="76">
        <f t="shared" si="846"/>
        <v>0.5</v>
      </c>
      <c r="M1873" s="76">
        <f t="shared" si="847"/>
        <v>1E-3</v>
      </c>
      <c r="N1873" s="76">
        <f t="shared" si="848"/>
        <v>0.5</v>
      </c>
      <c r="O1873" s="42">
        <f t="shared" si="849"/>
        <v>0.5</v>
      </c>
      <c r="P1873" s="39" t="str">
        <f t="shared" si="850"/>
        <v>일반(목록배제,Normal-Manifest Exception)</v>
      </c>
      <c r="Q1873" s="72">
        <f t="shared" si="851"/>
        <v>30</v>
      </c>
      <c r="R1873" s="43" t="str">
        <f t="shared" si="852"/>
        <v>OZ602</v>
      </c>
      <c r="S1873" s="82" t="str">
        <f t="shared" si="853"/>
        <v/>
      </c>
      <c r="T1873" s="40">
        <f t="shared" si="854"/>
        <v>45914</v>
      </c>
      <c r="U1873" s="44">
        <v>2500</v>
      </c>
      <c r="V1873" s="44">
        <f t="shared" si="855"/>
        <v>0</v>
      </c>
      <c r="W1873" s="77">
        <f t="shared" si="856"/>
        <v>2500</v>
      </c>
      <c r="X1873" s="78">
        <f t="shared" si="857"/>
        <v>0</v>
      </c>
      <c r="Y1873" s="44" cm="1">
        <f t="array" ref="Y1873">_xlfn.IFNA(_xlfn.IFS(AND(Q1873&gt;=2000, Q1873&lt;3000), 10000, AND(Q1873&gt;=3000, Q1873&lt;4000), 15000, AND(Q1873&gt;=4000, Q1873&lt;5000), 20000, AND(Q1873&gt;=5000), 25000),0)</f>
        <v>0</v>
      </c>
      <c r="Z1873" s="91">
        <f t="shared" si="858"/>
        <v>300</v>
      </c>
      <c r="AA1873" s="44">
        <f t="shared" si="859"/>
        <v>0</v>
      </c>
      <c r="AB1873" s="44"/>
      <c r="AC1873" s="44"/>
      <c r="AD1873" s="44"/>
      <c r="AE1873" s="44">
        <f>VLOOKUP(O1873,정산업데이트!$A$6:$B$12,2,10)</f>
        <v>0</v>
      </c>
      <c r="AF1873" s="44"/>
      <c r="AG1873" s="79">
        <f t="shared" si="860"/>
        <v>300</v>
      </c>
      <c r="AH1873" s="80">
        <f t="shared" si="861"/>
        <v>2800</v>
      </c>
      <c r="AI1873" s="93"/>
      <c r="AJ1873" s="84" t="s">
        <v>10624</v>
      </c>
      <c r="AK1873" s="84" t="s">
        <v>73</v>
      </c>
      <c r="AL1873" s="84" t="s">
        <v>10625</v>
      </c>
      <c r="AM1873" s="84" t="s">
        <v>11707</v>
      </c>
      <c r="AN1873" s="84" t="s">
        <v>11708</v>
      </c>
      <c r="AO1873" s="84" t="s">
        <v>11709</v>
      </c>
      <c r="AP1873" s="84" t="s">
        <v>11710</v>
      </c>
      <c r="AQ1873" s="84" t="s">
        <v>122</v>
      </c>
      <c r="AR1873" s="85">
        <v>1</v>
      </c>
      <c r="AS1873" s="86">
        <v>0.5</v>
      </c>
      <c r="AT1873" s="86">
        <v>1E-3</v>
      </c>
      <c r="AU1873" s="86">
        <v>0.5</v>
      </c>
      <c r="AV1873" s="84" t="s">
        <v>8</v>
      </c>
      <c r="AW1873" s="86">
        <v>30</v>
      </c>
      <c r="AX1873" s="84" t="s">
        <v>68</v>
      </c>
      <c r="AY1873" s="84" t="s">
        <v>68</v>
      </c>
      <c r="AZ1873" s="84" t="s">
        <v>68</v>
      </c>
      <c r="BA1873" s="84" t="s">
        <v>68</v>
      </c>
      <c r="BB1873" s="84" t="s">
        <v>68</v>
      </c>
      <c r="BC1873" s="84" t="s">
        <v>405</v>
      </c>
      <c r="BD1873" s="84" t="s">
        <v>406</v>
      </c>
      <c r="BE1873" s="84" t="s">
        <v>415</v>
      </c>
      <c r="BF1873" s="84" t="s">
        <v>122</v>
      </c>
      <c r="BG1873" s="84" t="s">
        <v>69</v>
      </c>
      <c r="BH1873" s="92" t="s">
        <v>11711</v>
      </c>
      <c r="BI1873" s="84" t="s">
        <v>122</v>
      </c>
      <c r="BJ1873" s="84" t="s">
        <v>11712</v>
      </c>
      <c r="BK1873" s="84" t="s">
        <v>75</v>
      </c>
      <c r="BL1873" s="84" t="s">
        <v>122</v>
      </c>
      <c r="BM1873" s="84" t="s">
        <v>406</v>
      </c>
      <c r="BN1873" s="84" t="s">
        <v>70</v>
      </c>
      <c r="BO1873" s="84" t="s">
        <v>71</v>
      </c>
      <c r="BP1873" s="84" t="s">
        <v>122</v>
      </c>
      <c r="BQ1873" s="84" t="s">
        <v>163</v>
      </c>
    </row>
    <row r="1874" spans="1:69" ht="14.4" customHeight="1" x14ac:dyDescent="0.3">
      <c r="A1874" s="40" t="str">
        <f t="shared" si="835"/>
        <v>2025-09-14</v>
      </c>
      <c r="B1874" s="40" t="str">
        <f t="shared" si="836"/>
        <v>SYD</v>
      </c>
      <c r="C1874" s="39" t="str">
        <f t="shared" si="837"/>
        <v>98812563633</v>
      </c>
      <c r="D1874" s="41" t="str">
        <f t="shared" si="838"/>
        <v>PKR253476604</v>
      </c>
      <c r="E1874" s="41" t="str">
        <f t="shared" si="839"/>
        <v>596421478512</v>
      </c>
      <c r="F1874" s="39" t="str">
        <f t="shared" si="840"/>
        <v>2256516</v>
      </c>
      <c r="G1874" s="39" t="str">
        <f t="shared" si="841"/>
        <v>WISE EXPRESS (CNC INTL)</v>
      </c>
      <c r="H1874" s="41" t="str">
        <f t="shared" si="842"/>
        <v>임상미</v>
      </c>
      <c r="I1874" s="39" t="str">
        <f t="shared" si="843"/>
        <v>16383</v>
      </c>
      <c r="J1874" s="52" t="str">
        <f t="shared" si="844"/>
        <v/>
      </c>
      <c r="K1874" s="75">
        <f t="shared" si="845"/>
        <v>1</v>
      </c>
      <c r="L1874" s="76">
        <f t="shared" si="846"/>
        <v>0.5</v>
      </c>
      <c r="M1874" s="76">
        <f t="shared" si="847"/>
        <v>1E-3</v>
      </c>
      <c r="N1874" s="76">
        <f t="shared" si="848"/>
        <v>0.5</v>
      </c>
      <c r="O1874" s="42">
        <f t="shared" si="849"/>
        <v>0.5</v>
      </c>
      <c r="P1874" s="39" t="str">
        <f t="shared" si="850"/>
        <v>일반(목록배제,Normal-Manifest Exception)</v>
      </c>
      <c r="Q1874" s="72">
        <f t="shared" si="851"/>
        <v>30</v>
      </c>
      <c r="R1874" s="43" t="str">
        <f t="shared" si="852"/>
        <v>OZ602</v>
      </c>
      <c r="S1874" s="82" t="str">
        <f t="shared" si="853"/>
        <v/>
      </c>
      <c r="T1874" s="40">
        <f t="shared" si="854"/>
        <v>45914</v>
      </c>
      <c r="U1874" s="44">
        <v>2500</v>
      </c>
      <c r="V1874" s="44">
        <f t="shared" si="855"/>
        <v>0</v>
      </c>
      <c r="W1874" s="77">
        <f t="shared" si="856"/>
        <v>2500</v>
      </c>
      <c r="X1874" s="78">
        <f t="shared" si="857"/>
        <v>0</v>
      </c>
      <c r="Y1874" s="44" cm="1">
        <f t="array" ref="Y1874">_xlfn.IFNA(_xlfn.IFS(AND(Q1874&gt;=2000, Q1874&lt;3000), 10000, AND(Q1874&gt;=3000, Q1874&lt;4000), 15000, AND(Q1874&gt;=4000, Q1874&lt;5000), 20000, AND(Q1874&gt;=5000), 25000),0)</f>
        <v>0</v>
      </c>
      <c r="Z1874" s="91">
        <f t="shared" si="858"/>
        <v>300</v>
      </c>
      <c r="AA1874" s="44">
        <f t="shared" si="859"/>
        <v>0</v>
      </c>
      <c r="AB1874" s="44"/>
      <c r="AC1874" s="44"/>
      <c r="AD1874" s="44"/>
      <c r="AE1874" s="44">
        <f>VLOOKUP(O1874,정산업데이트!$A$6:$B$12,2,10)</f>
        <v>0</v>
      </c>
      <c r="AF1874" s="44"/>
      <c r="AG1874" s="79">
        <f t="shared" si="860"/>
        <v>300</v>
      </c>
      <c r="AH1874" s="80">
        <f t="shared" si="861"/>
        <v>2800</v>
      </c>
      <c r="AI1874" s="93"/>
      <c r="AJ1874" s="84" t="s">
        <v>10624</v>
      </c>
      <c r="AK1874" s="84" t="s">
        <v>73</v>
      </c>
      <c r="AL1874" s="84" t="s">
        <v>10625</v>
      </c>
      <c r="AM1874" s="84" t="s">
        <v>11713</v>
      </c>
      <c r="AN1874" s="84" t="s">
        <v>11714</v>
      </c>
      <c r="AO1874" s="84" t="s">
        <v>11715</v>
      </c>
      <c r="AP1874" s="84" t="s">
        <v>11716</v>
      </c>
      <c r="AQ1874" s="84" t="s">
        <v>122</v>
      </c>
      <c r="AR1874" s="85">
        <v>1</v>
      </c>
      <c r="AS1874" s="86">
        <v>0.5</v>
      </c>
      <c r="AT1874" s="86">
        <v>1E-3</v>
      </c>
      <c r="AU1874" s="86">
        <v>0.5</v>
      </c>
      <c r="AV1874" s="84" t="s">
        <v>8</v>
      </c>
      <c r="AW1874" s="86">
        <v>30</v>
      </c>
      <c r="AX1874" s="84" t="s">
        <v>68</v>
      </c>
      <c r="AY1874" s="84" t="s">
        <v>68</v>
      </c>
      <c r="AZ1874" s="84" t="s">
        <v>68</v>
      </c>
      <c r="BA1874" s="84" t="s">
        <v>68</v>
      </c>
      <c r="BB1874" s="84" t="s">
        <v>68</v>
      </c>
      <c r="BC1874" s="84" t="s">
        <v>405</v>
      </c>
      <c r="BD1874" s="84" t="s">
        <v>406</v>
      </c>
      <c r="BE1874" s="84" t="s">
        <v>415</v>
      </c>
      <c r="BF1874" s="84" t="s">
        <v>122</v>
      </c>
      <c r="BG1874" s="84" t="s">
        <v>69</v>
      </c>
      <c r="BH1874" s="92" t="s">
        <v>11717</v>
      </c>
      <c r="BI1874" s="84" t="s">
        <v>122</v>
      </c>
      <c r="BJ1874" s="84" t="s">
        <v>11718</v>
      </c>
      <c r="BK1874" s="84" t="s">
        <v>75</v>
      </c>
      <c r="BL1874" s="84" t="s">
        <v>122</v>
      </c>
      <c r="BM1874" s="84" t="s">
        <v>406</v>
      </c>
      <c r="BN1874" s="84" t="s">
        <v>70</v>
      </c>
      <c r="BO1874" s="84" t="s">
        <v>71</v>
      </c>
      <c r="BP1874" s="84" t="s">
        <v>122</v>
      </c>
      <c r="BQ1874" s="84" t="s">
        <v>163</v>
      </c>
    </row>
    <row r="1875" spans="1:69" ht="14.4" customHeight="1" x14ac:dyDescent="0.3">
      <c r="A1875" s="40" t="str">
        <f t="shared" si="835"/>
        <v>2025-09-14</v>
      </c>
      <c r="B1875" s="40" t="str">
        <f t="shared" si="836"/>
        <v>SYD</v>
      </c>
      <c r="C1875" s="39" t="str">
        <f t="shared" si="837"/>
        <v>98812563633</v>
      </c>
      <c r="D1875" s="41" t="str">
        <f t="shared" si="838"/>
        <v>PKR253476605</v>
      </c>
      <c r="E1875" s="41" t="str">
        <f t="shared" si="839"/>
        <v>596421478523</v>
      </c>
      <c r="F1875" s="39" t="str">
        <f t="shared" si="840"/>
        <v>2256516</v>
      </c>
      <c r="G1875" s="39" t="str">
        <f t="shared" si="841"/>
        <v>WISE EXPRESS (CNC INTL)</v>
      </c>
      <c r="H1875" s="41" t="str">
        <f t="shared" si="842"/>
        <v>김이레</v>
      </c>
      <c r="I1875" s="39" t="str">
        <f t="shared" si="843"/>
        <v>30124</v>
      </c>
      <c r="J1875" s="52" t="str">
        <f t="shared" si="844"/>
        <v/>
      </c>
      <c r="K1875" s="75">
        <f t="shared" si="845"/>
        <v>1</v>
      </c>
      <c r="L1875" s="76">
        <f t="shared" si="846"/>
        <v>0.5</v>
      </c>
      <c r="M1875" s="76">
        <f t="shared" si="847"/>
        <v>1E-3</v>
      </c>
      <c r="N1875" s="76">
        <f t="shared" si="848"/>
        <v>0.5</v>
      </c>
      <c r="O1875" s="42">
        <f t="shared" si="849"/>
        <v>0.5</v>
      </c>
      <c r="P1875" s="39" t="str">
        <f t="shared" si="850"/>
        <v>일반(목록배제,Normal-Manifest Exception)</v>
      </c>
      <c r="Q1875" s="72">
        <f t="shared" si="851"/>
        <v>30</v>
      </c>
      <c r="R1875" s="43" t="str">
        <f t="shared" si="852"/>
        <v>OZ602</v>
      </c>
      <c r="S1875" s="82" t="str">
        <f t="shared" si="853"/>
        <v/>
      </c>
      <c r="T1875" s="40">
        <f t="shared" si="854"/>
        <v>45914</v>
      </c>
      <c r="U1875" s="44">
        <v>2500</v>
      </c>
      <c r="V1875" s="44">
        <f t="shared" si="855"/>
        <v>0</v>
      </c>
      <c r="W1875" s="77">
        <f t="shared" si="856"/>
        <v>2500</v>
      </c>
      <c r="X1875" s="78">
        <f t="shared" si="857"/>
        <v>0</v>
      </c>
      <c r="Y1875" s="44" cm="1">
        <f t="array" ref="Y1875">_xlfn.IFNA(_xlfn.IFS(AND(Q1875&gt;=2000, Q1875&lt;3000), 10000, AND(Q1875&gt;=3000, Q1875&lt;4000), 15000, AND(Q1875&gt;=4000, Q1875&lt;5000), 20000, AND(Q1875&gt;=5000), 25000),0)</f>
        <v>0</v>
      </c>
      <c r="Z1875" s="91">
        <f t="shared" si="858"/>
        <v>300</v>
      </c>
      <c r="AA1875" s="44">
        <f t="shared" si="859"/>
        <v>0</v>
      </c>
      <c r="AB1875" s="44"/>
      <c r="AC1875" s="44"/>
      <c r="AD1875" s="44"/>
      <c r="AE1875" s="44">
        <f>VLOOKUP(O1875,정산업데이트!$A$6:$B$12,2,10)</f>
        <v>0</v>
      </c>
      <c r="AF1875" s="44"/>
      <c r="AG1875" s="79">
        <f t="shared" si="860"/>
        <v>300</v>
      </c>
      <c r="AH1875" s="80">
        <f t="shared" si="861"/>
        <v>2800</v>
      </c>
      <c r="AJ1875" s="84" t="s">
        <v>10624</v>
      </c>
      <c r="AK1875" s="84" t="s">
        <v>73</v>
      </c>
      <c r="AL1875" s="84" t="s">
        <v>10625</v>
      </c>
      <c r="AM1875" s="84" t="s">
        <v>11719</v>
      </c>
      <c r="AN1875" s="84" t="s">
        <v>11720</v>
      </c>
      <c r="AO1875" s="84" t="s">
        <v>11721</v>
      </c>
      <c r="AP1875" s="84" t="s">
        <v>813</v>
      </c>
      <c r="AQ1875" s="84" t="s">
        <v>122</v>
      </c>
      <c r="AR1875" s="85">
        <v>1</v>
      </c>
      <c r="AS1875" s="86">
        <v>0.5</v>
      </c>
      <c r="AT1875" s="86">
        <v>1E-3</v>
      </c>
      <c r="AU1875" s="86">
        <v>0.5</v>
      </c>
      <c r="AV1875" s="84" t="s">
        <v>8</v>
      </c>
      <c r="AW1875" s="86">
        <v>30</v>
      </c>
      <c r="AX1875" s="84" t="s">
        <v>68</v>
      </c>
      <c r="AY1875" s="84" t="s">
        <v>68</v>
      </c>
      <c r="AZ1875" s="84" t="s">
        <v>68</v>
      </c>
      <c r="BA1875" s="84" t="s">
        <v>68</v>
      </c>
      <c r="BB1875" s="84" t="s">
        <v>68</v>
      </c>
      <c r="BC1875" s="84" t="s">
        <v>405</v>
      </c>
      <c r="BD1875" s="84" t="s">
        <v>406</v>
      </c>
      <c r="BE1875" s="84" t="s">
        <v>413</v>
      </c>
      <c r="BF1875" s="84" t="s">
        <v>122</v>
      </c>
      <c r="BG1875" s="84" t="s">
        <v>69</v>
      </c>
      <c r="BH1875" s="92" t="s">
        <v>11722</v>
      </c>
      <c r="BI1875" s="84" t="s">
        <v>122</v>
      </c>
      <c r="BJ1875" s="84" t="s">
        <v>11723</v>
      </c>
      <c r="BK1875" s="84" t="s">
        <v>75</v>
      </c>
      <c r="BL1875" s="84" t="s">
        <v>122</v>
      </c>
      <c r="BM1875" s="84" t="s">
        <v>406</v>
      </c>
      <c r="BN1875" s="84" t="s">
        <v>70</v>
      </c>
      <c r="BO1875" s="84" t="s">
        <v>71</v>
      </c>
      <c r="BP1875" s="84" t="s">
        <v>122</v>
      </c>
      <c r="BQ1875" s="84" t="s">
        <v>163</v>
      </c>
    </row>
    <row r="1876" spans="1:69" ht="14.4" customHeight="1" x14ac:dyDescent="0.3">
      <c r="A1876" s="40" t="str">
        <f t="shared" si="835"/>
        <v>2025-09-14</v>
      </c>
      <c r="B1876" s="40" t="str">
        <f t="shared" si="836"/>
        <v>SYD</v>
      </c>
      <c r="C1876" s="39" t="str">
        <f t="shared" si="837"/>
        <v>98812563633</v>
      </c>
      <c r="D1876" s="41" t="str">
        <f t="shared" si="838"/>
        <v>PKR253476606</v>
      </c>
      <c r="E1876" s="41" t="str">
        <f t="shared" si="839"/>
        <v>596421478534</v>
      </c>
      <c r="F1876" s="39" t="str">
        <f t="shared" si="840"/>
        <v>2256516</v>
      </c>
      <c r="G1876" s="39" t="str">
        <f t="shared" si="841"/>
        <v>WISE EXPRESS (CNC INTL)</v>
      </c>
      <c r="H1876" s="41" t="str">
        <f t="shared" si="842"/>
        <v>이상준</v>
      </c>
      <c r="I1876" s="39" t="str">
        <f t="shared" si="843"/>
        <v>16294</v>
      </c>
      <c r="J1876" s="52" t="str">
        <f t="shared" si="844"/>
        <v/>
      </c>
      <c r="K1876" s="75">
        <f t="shared" si="845"/>
        <v>1</v>
      </c>
      <c r="L1876" s="76">
        <f t="shared" si="846"/>
        <v>1</v>
      </c>
      <c r="M1876" s="76">
        <f t="shared" si="847"/>
        <v>1E-3</v>
      </c>
      <c r="N1876" s="76">
        <f t="shared" si="848"/>
        <v>1</v>
      </c>
      <c r="O1876" s="42">
        <f t="shared" si="849"/>
        <v>1</v>
      </c>
      <c r="P1876" s="39" t="str">
        <f t="shared" si="850"/>
        <v>일반(목록배제,Normal-Manifest Exception)</v>
      </c>
      <c r="Q1876" s="72">
        <f t="shared" si="851"/>
        <v>20</v>
      </c>
      <c r="R1876" s="43" t="str">
        <f t="shared" si="852"/>
        <v>OZ602</v>
      </c>
      <c r="S1876" s="82" t="str">
        <f t="shared" si="853"/>
        <v/>
      </c>
      <c r="T1876" s="40">
        <f t="shared" si="854"/>
        <v>45914</v>
      </c>
      <c r="U1876" s="44">
        <v>2500</v>
      </c>
      <c r="V1876" s="44">
        <f t="shared" si="855"/>
        <v>0</v>
      </c>
      <c r="W1876" s="77">
        <f t="shared" si="856"/>
        <v>2500</v>
      </c>
      <c r="X1876" s="78">
        <f t="shared" si="857"/>
        <v>0</v>
      </c>
      <c r="Y1876" s="44" cm="1">
        <f t="array" ref="Y1876">_xlfn.IFNA(_xlfn.IFS(AND(Q1876&gt;=2000, Q1876&lt;3000), 10000, AND(Q1876&gt;=3000, Q1876&lt;4000), 15000, AND(Q1876&gt;=4000, Q1876&lt;5000), 20000, AND(Q1876&gt;=5000), 25000),0)</f>
        <v>0</v>
      </c>
      <c r="Z1876" s="91">
        <f t="shared" si="858"/>
        <v>300</v>
      </c>
      <c r="AA1876" s="44">
        <f t="shared" si="859"/>
        <v>0</v>
      </c>
      <c r="AB1876" s="44"/>
      <c r="AC1876" s="44"/>
      <c r="AD1876" s="44"/>
      <c r="AE1876" s="44">
        <f>VLOOKUP(O1876,정산업데이트!$A$6:$B$12,2,10)</f>
        <v>0</v>
      </c>
      <c r="AF1876" s="44"/>
      <c r="AG1876" s="79">
        <f t="shared" si="860"/>
        <v>300</v>
      </c>
      <c r="AH1876" s="80">
        <f t="shared" si="861"/>
        <v>2800</v>
      </c>
      <c r="AI1876" s="93"/>
      <c r="AJ1876" s="84" t="s">
        <v>10624</v>
      </c>
      <c r="AK1876" s="84" t="s">
        <v>73</v>
      </c>
      <c r="AL1876" s="84" t="s">
        <v>10625</v>
      </c>
      <c r="AM1876" s="84" t="s">
        <v>11724</v>
      </c>
      <c r="AN1876" s="84" t="s">
        <v>11725</v>
      </c>
      <c r="AO1876" s="84" t="s">
        <v>11726</v>
      </c>
      <c r="AP1876" s="84" t="s">
        <v>11727</v>
      </c>
      <c r="AQ1876" s="84" t="s">
        <v>122</v>
      </c>
      <c r="AR1876" s="85">
        <v>1</v>
      </c>
      <c r="AS1876" s="86">
        <v>1</v>
      </c>
      <c r="AT1876" s="86">
        <v>1E-3</v>
      </c>
      <c r="AU1876" s="86">
        <v>1</v>
      </c>
      <c r="AV1876" s="84" t="s">
        <v>8</v>
      </c>
      <c r="AW1876" s="86">
        <v>20</v>
      </c>
      <c r="AX1876" s="84" t="s">
        <v>68</v>
      </c>
      <c r="AY1876" s="84" t="s">
        <v>68</v>
      </c>
      <c r="AZ1876" s="84" t="s">
        <v>68</v>
      </c>
      <c r="BA1876" s="84" t="s">
        <v>68</v>
      </c>
      <c r="BB1876" s="84" t="s">
        <v>68</v>
      </c>
      <c r="BC1876" s="84" t="s">
        <v>405</v>
      </c>
      <c r="BD1876" s="84" t="s">
        <v>406</v>
      </c>
      <c r="BE1876" s="84" t="s">
        <v>425</v>
      </c>
      <c r="BF1876" s="84" t="s">
        <v>122</v>
      </c>
      <c r="BG1876" s="84" t="s">
        <v>69</v>
      </c>
      <c r="BH1876" s="92" t="s">
        <v>11728</v>
      </c>
      <c r="BI1876" s="84" t="s">
        <v>122</v>
      </c>
      <c r="BJ1876" s="84" t="s">
        <v>11729</v>
      </c>
      <c r="BK1876" s="84" t="s">
        <v>75</v>
      </c>
      <c r="BL1876" s="84" t="s">
        <v>122</v>
      </c>
      <c r="BM1876" s="84" t="s">
        <v>406</v>
      </c>
      <c r="BN1876" s="84" t="s">
        <v>70</v>
      </c>
      <c r="BO1876" s="84" t="s">
        <v>71</v>
      </c>
      <c r="BP1876" s="84" t="s">
        <v>122</v>
      </c>
      <c r="BQ1876" s="84" t="s">
        <v>163</v>
      </c>
    </row>
    <row r="1877" spans="1:69" ht="14.4" customHeight="1" x14ac:dyDescent="0.3">
      <c r="A1877" s="40" t="str">
        <f t="shared" si="835"/>
        <v>2025-09-14</v>
      </c>
      <c r="B1877" s="40" t="str">
        <f t="shared" si="836"/>
        <v>SYD</v>
      </c>
      <c r="C1877" s="39" t="str">
        <f t="shared" si="837"/>
        <v>98812563633</v>
      </c>
      <c r="D1877" s="41" t="str">
        <f t="shared" si="838"/>
        <v>PKR253476607</v>
      </c>
      <c r="E1877" s="41" t="str">
        <f t="shared" si="839"/>
        <v>596421478545</v>
      </c>
      <c r="F1877" s="39" t="str">
        <f t="shared" si="840"/>
        <v>2256516</v>
      </c>
      <c r="G1877" s="39" t="str">
        <f t="shared" si="841"/>
        <v>WISE EXPRESS (CNC INTL)</v>
      </c>
      <c r="H1877" s="41" t="str">
        <f t="shared" si="842"/>
        <v>황용운</v>
      </c>
      <c r="I1877" s="39" t="str">
        <f t="shared" si="843"/>
        <v>41493</v>
      </c>
      <c r="J1877" s="52" t="str">
        <f t="shared" si="844"/>
        <v/>
      </c>
      <c r="K1877" s="75">
        <f t="shared" si="845"/>
        <v>1</v>
      </c>
      <c r="L1877" s="76">
        <f t="shared" si="846"/>
        <v>0.5</v>
      </c>
      <c r="M1877" s="76">
        <f t="shared" si="847"/>
        <v>1E-3</v>
      </c>
      <c r="N1877" s="76">
        <f t="shared" si="848"/>
        <v>0.5</v>
      </c>
      <c r="O1877" s="42">
        <f t="shared" si="849"/>
        <v>0.5</v>
      </c>
      <c r="P1877" s="39" t="str">
        <f t="shared" si="850"/>
        <v>일반(목록배제,Normal-Manifest Exception)</v>
      </c>
      <c r="Q1877" s="72">
        <f t="shared" si="851"/>
        <v>18</v>
      </c>
      <c r="R1877" s="43" t="str">
        <f t="shared" si="852"/>
        <v>OZ602</v>
      </c>
      <c r="S1877" s="82" t="str">
        <f t="shared" si="853"/>
        <v/>
      </c>
      <c r="T1877" s="40">
        <f t="shared" si="854"/>
        <v>45914</v>
      </c>
      <c r="U1877" s="44">
        <v>2500</v>
      </c>
      <c r="V1877" s="44">
        <f t="shared" si="855"/>
        <v>0</v>
      </c>
      <c r="W1877" s="77">
        <f t="shared" si="856"/>
        <v>2500</v>
      </c>
      <c r="X1877" s="78">
        <f t="shared" si="857"/>
        <v>0</v>
      </c>
      <c r="Y1877" s="44" cm="1">
        <f t="array" ref="Y1877">_xlfn.IFNA(_xlfn.IFS(AND(Q1877&gt;=2000, Q1877&lt;3000), 10000, AND(Q1877&gt;=3000, Q1877&lt;4000), 15000, AND(Q1877&gt;=4000, Q1877&lt;5000), 20000, AND(Q1877&gt;=5000), 25000),0)</f>
        <v>0</v>
      </c>
      <c r="Z1877" s="91">
        <f t="shared" si="858"/>
        <v>300</v>
      </c>
      <c r="AA1877" s="44">
        <f t="shared" si="859"/>
        <v>0</v>
      </c>
      <c r="AB1877" s="44"/>
      <c r="AC1877" s="44"/>
      <c r="AD1877" s="44"/>
      <c r="AE1877" s="44">
        <f>VLOOKUP(O1877,정산업데이트!$A$6:$B$12,2,10)</f>
        <v>0</v>
      </c>
      <c r="AF1877" s="44"/>
      <c r="AG1877" s="79">
        <f t="shared" si="860"/>
        <v>300</v>
      </c>
      <c r="AH1877" s="80">
        <f t="shared" si="861"/>
        <v>2800</v>
      </c>
      <c r="AI1877" s="93"/>
      <c r="AJ1877" s="84" t="s">
        <v>10624</v>
      </c>
      <c r="AK1877" s="84" t="s">
        <v>73</v>
      </c>
      <c r="AL1877" s="84" t="s">
        <v>10625</v>
      </c>
      <c r="AM1877" s="84" t="s">
        <v>11730</v>
      </c>
      <c r="AN1877" s="84" t="s">
        <v>11731</v>
      </c>
      <c r="AO1877" s="84" t="s">
        <v>11732</v>
      </c>
      <c r="AP1877" s="84" t="s">
        <v>8237</v>
      </c>
      <c r="AQ1877" s="84" t="s">
        <v>122</v>
      </c>
      <c r="AR1877" s="85">
        <v>1</v>
      </c>
      <c r="AS1877" s="86">
        <v>0.5</v>
      </c>
      <c r="AT1877" s="86">
        <v>1E-3</v>
      </c>
      <c r="AU1877" s="86">
        <v>0.5</v>
      </c>
      <c r="AV1877" s="84" t="s">
        <v>8</v>
      </c>
      <c r="AW1877" s="86">
        <v>18</v>
      </c>
      <c r="AX1877" s="84" t="s">
        <v>68</v>
      </c>
      <c r="AY1877" s="84" t="s">
        <v>68</v>
      </c>
      <c r="AZ1877" s="84" t="s">
        <v>68</v>
      </c>
      <c r="BA1877" s="84" t="s">
        <v>68</v>
      </c>
      <c r="BB1877" s="84" t="s">
        <v>68</v>
      </c>
      <c r="BC1877" s="84" t="s">
        <v>405</v>
      </c>
      <c r="BD1877" s="84" t="s">
        <v>406</v>
      </c>
      <c r="BE1877" s="84" t="s">
        <v>467</v>
      </c>
      <c r="BF1877" s="84" t="s">
        <v>122</v>
      </c>
      <c r="BG1877" s="84" t="s">
        <v>69</v>
      </c>
      <c r="BH1877" s="92" t="s">
        <v>11733</v>
      </c>
      <c r="BI1877" s="84" t="s">
        <v>122</v>
      </c>
      <c r="BJ1877" s="84" t="s">
        <v>11734</v>
      </c>
      <c r="BK1877" s="84" t="s">
        <v>75</v>
      </c>
      <c r="BL1877" s="84" t="s">
        <v>122</v>
      </c>
      <c r="BM1877" s="84" t="s">
        <v>406</v>
      </c>
      <c r="BN1877" s="84" t="s">
        <v>70</v>
      </c>
      <c r="BO1877" s="84" t="s">
        <v>71</v>
      </c>
      <c r="BP1877" s="84" t="s">
        <v>122</v>
      </c>
      <c r="BQ1877" s="84" t="s">
        <v>163</v>
      </c>
    </row>
    <row r="1878" spans="1:69" ht="14.4" customHeight="1" x14ac:dyDescent="0.3">
      <c r="A1878" s="40" t="str">
        <f t="shared" si="835"/>
        <v>2025-09-14</v>
      </c>
      <c r="B1878" s="40" t="str">
        <f t="shared" si="836"/>
        <v>SYD</v>
      </c>
      <c r="C1878" s="39" t="str">
        <f t="shared" si="837"/>
        <v>98812563633</v>
      </c>
      <c r="D1878" s="41" t="str">
        <f t="shared" si="838"/>
        <v>PKR253476608</v>
      </c>
      <c r="E1878" s="41" t="str">
        <f t="shared" si="839"/>
        <v>596421478556</v>
      </c>
      <c r="F1878" s="39" t="str">
        <f t="shared" si="840"/>
        <v>2256516</v>
      </c>
      <c r="G1878" s="39" t="str">
        <f t="shared" si="841"/>
        <v>WISE EXPRESS (CNC INTL)</v>
      </c>
      <c r="H1878" s="41" t="str">
        <f t="shared" si="842"/>
        <v>김윤용</v>
      </c>
      <c r="I1878" s="39" t="str">
        <f t="shared" si="843"/>
        <v>10099</v>
      </c>
      <c r="J1878" s="52" t="str">
        <f t="shared" si="844"/>
        <v/>
      </c>
      <c r="K1878" s="75">
        <f t="shared" si="845"/>
        <v>1</v>
      </c>
      <c r="L1878" s="76">
        <f t="shared" si="846"/>
        <v>0.5</v>
      </c>
      <c r="M1878" s="76">
        <f t="shared" si="847"/>
        <v>1E-3</v>
      </c>
      <c r="N1878" s="76">
        <f t="shared" si="848"/>
        <v>0.5</v>
      </c>
      <c r="O1878" s="42">
        <f t="shared" si="849"/>
        <v>0.5</v>
      </c>
      <c r="P1878" s="39" t="str">
        <f t="shared" si="850"/>
        <v>일반(목록배제,Normal-Manifest Exception)</v>
      </c>
      <c r="Q1878" s="72">
        <f t="shared" si="851"/>
        <v>90</v>
      </c>
      <c r="R1878" s="43" t="str">
        <f t="shared" si="852"/>
        <v>OZ602</v>
      </c>
      <c r="S1878" s="82" t="str">
        <f t="shared" si="853"/>
        <v/>
      </c>
      <c r="T1878" s="40">
        <f t="shared" si="854"/>
        <v>45914</v>
      </c>
      <c r="U1878" s="44">
        <v>2500</v>
      </c>
      <c r="V1878" s="44">
        <f t="shared" si="855"/>
        <v>0</v>
      </c>
      <c r="W1878" s="77">
        <f t="shared" si="856"/>
        <v>2500</v>
      </c>
      <c r="X1878" s="78">
        <f t="shared" si="857"/>
        <v>0</v>
      </c>
      <c r="Y1878" s="44" cm="1">
        <f t="array" ref="Y1878">_xlfn.IFNA(_xlfn.IFS(AND(Q1878&gt;=2000, Q1878&lt;3000), 10000, AND(Q1878&gt;=3000, Q1878&lt;4000), 15000, AND(Q1878&gt;=4000, Q1878&lt;5000), 20000, AND(Q1878&gt;=5000), 25000),0)</f>
        <v>0</v>
      </c>
      <c r="Z1878" s="91">
        <f t="shared" si="858"/>
        <v>300</v>
      </c>
      <c r="AA1878" s="44">
        <f t="shared" si="859"/>
        <v>0</v>
      </c>
      <c r="AB1878" s="44"/>
      <c r="AC1878" s="44"/>
      <c r="AD1878" s="44"/>
      <c r="AE1878" s="44">
        <f>VLOOKUP(O1878,정산업데이트!$A$6:$B$12,2,10)</f>
        <v>0</v>
      </c>
      <c r="AF1878" s="44"/>
      <c r="AG1878" s="79">
        <f t="shared" si="860"/>
        <v>300</v>
      </c>
      <c r="AH1878" s="80">
        <f t="shared" si="861"/>
        <v>2800</v>
      </c>
      <c r="AI1878" s="93"/>
      <c r="AJ1878" s="84" t="s">
        <v>10624</v>
      </c>
      <c r="AK1878" s="84" t="s">
        <v>73</v>
      </c>
      <c r="AL1878" s="84" t="s">
        <v>10625</v>
      </c>
      <c r="AM1878" s="84" t="s">
        <v>11735</v>
      </c>
      <c r="AN1878" s="84" t="s">
        <v>11736</v>
      </c>
      <c r="AO1878" s="84" t="s">
        <v>11737</v>
      </c>
      <c r="AP1878" s="84" t="s">
        <v>839</v>
      </c>
      <c r="AQ1878" s="84" t="s">
        <v>122</v>
      </c>
      <c r="AR1878" s="85">
        <v>1</v>
      </c>
      <c r="AS1878" s="86">
        <v>0.5</v>
      </c>
      <c r="AT1878" s="86">
        <v>1E-3</v>
      </c>
      <c r="AU1878" s="86">
        <v>0.5</v>
      </c>
      <c r="AV1878" s="84" t="s">
        <v>8</v>
      </c>
      <c r="AW1878" s="86">
        <v>90</v>
      </c>
      <c r="AX1878" s="84" t="s">
        <v>68</v>
      </c>
      <c r="AY1878" s="84" t="s">
        <v>68</v>
      </c>
      <c r="AZ1878" s="84" t="s">
        <v>68</v>
      </c>
      <c r="BA1878" s="84" t="s">
        <v>68</v>
      </c>
      <c r="BB1878" s="84" t="s">
        <v>68</v>
      </c>
      <c r="BC1878" s="84" t="s">
        <v>405</v>
      </c>
      <c r="BD1878" s="84" t="s">
        <v>406</v>
      </c>
      <c r="BE1878" s="84" t="s">
        <v>611</v>
      </c>
      <c r="BF1878" s="84" t="s">
        <v>122</v>
      </c>
      <c r="BG1878" s="84" t="s">
        <v>69</v>
      </c>
      <c r="BH1878" s="92" t="s">
        <v>11738</v>
      </c>
      <c r="BI1878" s="84" t="s">
        <v>122</v>
      </c>
      <c r="BJ1878" s="84" t="s">
        <v>11739</v>
      </c>
      <c r="BK1878" s="84" t="s">
        <v>75</v>
      </c>
      <c r="BL1878" s="84" t="s">
        <v>122</v>
      </c>
      <c r="BM1878" s="84" t="s">
        <v>406</v>
      </c>
      <c r="BN1878" s="84" t="s">
        <v>70</v>
      </c>
      <c r="BO1878" s="84" t="s">
        <v>71</v>
      </c>
      <c r="BP1878" s="84" t="s">
        <v>122</v>
      </c>
      <c r="BQ1878" s="84" t="s">
        <v>163</v>
      </c>
    </row>
    <row r="1879" spans="1:69" ht="14.4" customHeight="1" x14ac:dyDescent="0.3">
      <c r="A1879" s="40" t="str">
        <f t="shared" si="835"/>
        <v>2025-09-14</v>
      </c>
      <c r="B1879" s="40" t="str">
        <f t="shared" si="836"/>
        <v>SYD</v>
      </c>
      <c r="C1879" s="39" t="str">
        <f t="shared" si="837"/>
        <v>98812563633</v>
      </c>
      <c r="D1879" s="41" t="str">
        <f t="shared" si="838"/>
        <v>PKR253531873</v>
      </c>
      <c r="E1879" s="41" t="str">
        <f t="shared" si="839"/>
        <v>596421482421</v>
      </c>
      <c r="F1879" s="39" t="str">
        <f t="shared" si="840"/>
        <v>2256683</v>
      </c>
      <c r="G1879" s="39" t="str">
        <f t="shared" si="841"/>
        <v>WISE EXPRESS LOGISTICS(PANGZIMOM)</v>
      </c>
      <c r="H1879" s="41" t="str">
        <f t="shared" si="842"/>
        <v>황은실</v>
      </c>
      <c r="I1879" s="39" t="str">
        <f t="shared" si="843"/>
        <v>22114</v>
      </c>
      <c r="J1879" s="52" t="str">
        <f t="shared" si="844"/>
        <v/>
      </c>
      <c r="K1879" s="75">
        <f t="shared" si="845"/>
        <v>1</v>
      </c>
      <c r="L1879" s="76">
        <f t="shared" si="846"/>
        <v>1</v>
      </c>
      <c r="M1879" s="76">
        <f t="shared" si="847"/>
        <v>1E-3</v>
      </c>
      <c r="N1879" s="76">
        <f t="shared" si="848"/>
        <v>1</v>
      </c>
      <c r="O1879" s="42">
        <f t="shared" si="849"/>
        <v>1</v>
      </c>
      <c r="P1879" s="39" t="str">
        <f t="shared" si="850"/>
        <v>목록(Manifest)</v>
      </c>
      <c r="Q1879" s="72">
        <f t="shared" si="851"/>
        <v>45</v>
      </c>
      <c r="R1879" s="43" t="str">
        <f t="shared" si="852"/>
        <v>OZ602</v>
      </c>
      <c r="S1879" s="82" t="str">
        <f t="shared" si="853"/>
        <v/>
      </c>
      <c r="T1879" s="40">
        <f t="shared" si="854"/>
        <v>45914</v>
      </c>
      <c r="U1879" s="44">
        <v>2500</v>
      </c>
      <c r="V1879" s="44">
        <f t="shared" si="855"/>
        <v>0</v>
      </c>
      <c r="W1879" s="77">
        <f t="shared" si="856"/>
        <v>2500</v>
      </c>
      <c r="X1879" s="78">
        <f t="shared" si="857"/>
        <v>0</v>
      </c>
      <c r="Y1879" s="44" cm="1">
        <f t="array" ref="Y1879">_xlfn.IFNA(_xlfn.IFS(AND(Q1879&gt;=2000, Q1879&lt;3000), 10000, AND(Q1879&gt;=3000, Q1879&lt;4000), 15000, AND(Q1879&gt;=4000, Q1879&lt;5000), 20000, AND(Q1879&gt;=5000), 25000),0)</f>
        <v>0</v>
      </c>
      <c r="Z1879" s="91">
        <f t="shared" si="858"/>
        <v>0</v>
      </c>
      <c r="AA1879" s="44">
        <f t="shared" si="859"/>
        <v>0</v>
      </c>
      <c r="AB1879" s="44"/>
      <c r="AC1879" s="44"/>
      <c r="AD1879" s="44"/>
      <c r="AE1879" s="44">
        <f>VLOOKUP(O1879,정산업데이트!$A$6:$B$12,2,10)</f>
        <v>0</v>
      </c>
      <c r="AF1879" s="44"/>
      <c r="AG1879" s="79">
        <f t="shared" si="860"/>
        <v>0</v>
      </c>
      <c r="AH1879" s="80">
        <f t="shared" si="861"/>
        <v>2500</v>
      </c>
      <c r="AI1879" s="93"/>
      <c r="AJ1879" s="84" t="s">
        <v>10624</v>
      </c>
      <c r="AK1879" s="84" t="s">
        <v>73</v>
      </c>
      <c r="AL1879" s="84" t="s">
        <v>10625</v>
      </c>
      <c r="AM1879" s="84" t="s">
        <v>11740</v>
      </c>
      <c r="AN1879" s="84" t="s">
        <v>11741</v>
      </c>
      <c r="AO1879" s="84" t="s">
        <v>11742</v>
      </c>
      <c r="AP1879" s="84" t="s">
        <v>11743</v>
      </c>
      <c r="AQ1879" s="84" t="s">
        <v>122</v>
      </c>
      <c r="AR1879" s="85">
        <v>1</v>
      </c>
      <c r="AS1879" s="86">
        <v>1</v>
      </c>
      <c r="AT1879" s="86">
        <v>1E-3</v>
      </c>
      <c r="AU1879" s="86">
        <v>1</v>
      </c>
      <c r="AV1879" s="84" t="s">
        <v>7</v>
      </c>
      <c r="AW1879" s="86">
        <v>45</v>
      </c>
      <c r="AX1879" s="84" t="s">
        <v>68</v>
      </c>
      <c r="AY1879" s="84" t="s">
        <v>68</v>
      </c>
      <c r="AZ1879" s="84" t="s">
        <v>68</v>
      </c>
      <c r="BA1879" s="84" t="s">
        <v>68</v>
      </c>
      <c r="BB1879" s="84" t="s">
        <v>68</v>
      </c>
      <c r="BC1879" s="84" t="s">
        <v>441</v>
      </c>
      <c r="BD1879" s="84" t="s">
        <v>442</v>
      </c>
      <c r="BE1879" s="84" t="s">
        <v>448</v>
      </c>
      <c r="BF1879" s="84" t="s">
        <v>122</v>
      </c>
      <c r="BG1879" s="84" t="s">
        <v>69</v>
      </c>
      <c r="BH1879" s="92" t="s">
        <v>11744</v>
      </c>
      <c r="BI1879" s="84" t="s">
        <v>122</v>
      </c>
      <c r="BJ1879" s="84" t="s">
        <v>11745</v>
      </c>
      <c r="BK1879" s="84" t="s">
        <v>75</v>
      </c>
      <c r="BL1879" s="84" t="s">
        <v>122</v>
      </c>
      <c r="BM1879" s="84" t="s">
        <v>442</v>
      </c>
      <c r="BN1879" s="84" t="s">
        <v>70</v>
      </c>
      <c r="BO1879" s="84" t="s">
        <v>71</v>
      </c>
      <c r="BP1879" s="84" t="s">
        <v>122</v>
      </c>
      <c r="BQ1879" s="84" t="s">
        <v>163</v>
      </c>
    </row>
    <row r="1880" spans="1:69" ht="14.4" customHeight="1" x14ac:dyDescent="0.3">
      <c r="A1880" s="40" t="str">
        <f t="shared" si="835"/>
        <v>2025-09-14</v>
      </c>
      <c r="B1880" s="40" t="str">
        <f t="shared" si="836"/>
        <v>SYD</v>
      </c>
      <c r="C1880" s="39" t="str">
        <f t="shared" si="837"/>
        <v>98812563633</v>
      </c>
      <c r="D1880" s="41" t="str">
        <f t="shared" si="838"/>
        <v>PKR253531874</v>
      </c>
      <c r="E1880" s="41" t="str">
        <f t="shared" si="839"/>
        <v>596421482432</v>
      </c>
      <c r="F1880" s="39" t="str">
        <f t="shared" si="840"/>
        <v>2256683</v>
      </c>
      <c r="G1880" s="39" t="str">
        <f t="shared" si="841"/>
        <v>WISE EXPRESS LOGISTICS(PANGZIMOM)</v>
      </c>
      <c r="H1880" s="41" t="str">
        <f t="shared" si="842"/>
        <v>SUNHUI</v>
      </c>
      <c r="I1880" s="39" t="str">
        <f t="shared" si="843"/>
        <v>04563</v>
      </c>
      <c r="J1880" s="52" t="str">
        <f t="shared" si="844"/>
        <v/>
      </c>
      <c r="K1880" s="75">
        <f t="shared" si="845"/>
        <v>1</v>
      </c>
      <c r="L1880" s="76">
        <f t="shared" si="846"/>
        <v>4.5999999999999996</v>
      </c>
      <c r="M1880" s="76">
        <f t="shared" si="847"/>
        <v>1E-3</v>
      </c>
      <c r="N1880" s="76">
        <f t="shared" si="848"/>
        <v>4.5999999999999996</v>
      </c>
      <c r="O1880" s="42">
        <f t="shared" si="849"/>
        <v>5</v>
      </c>
      <c r="P1880" s="39" t="str">
        <f t="shared" si="850"/>
        <v>일반(목록배제,Normal-Manifest Exception)</v>
      </c>
      <c r="Q1880" s="72">
        <f t="shared" si="851"/>
        <v>135</v>
      </c>
      <c r="R1880" s="43" t="str">
        <f t="shared" si="852"/>
        <v>OZ602</v>
      </c>
      <c r="S1880" s="82" t="str">
        <f t="shared" si="853"/>
        <v/>
      </c>
      <c r="T1880" s="40">
        <f t="shared" si="854"/>
        <v>45914</v>
      </c>
      <c r="U1880" s="44">
        <v>2500</v>
      </c>
      <c r="V1880" s="44">
        <f t="shared" si="855"/>
        <v>0</v>
      </c>
      <c r="W1880" s="77">
        <f t="shared" si="856"/>
        <v>2500</v>
      </c>
      <c r="X1880" s="78">
        <f t="shared" si="857"/>
        <v>0</v>
      </c>
      <c r="Y1880" s="44" cm="1">
        <f t="array" ref="Y1880">_xlfn.IFNA(_xlfn.IFS(AND(Q1880&gt;=2000, Q1880&lt;3000), 10000, AND(Q1880&gt;=3000, Q1880&lt;4000), 15000, AND(Q1880&gt;=4000, Q1880&lt;5000), 20000, AND(Q1880&gt;=5000), 25000),0)</f>
        <v>0</v>
      </c>
      <c r="Z1880" s="91">
        <f t="shared" si="858"/>
        <v>300</v>
      </c>
      <c r="AA1880" s="44">
        <f t="shared" si="859"/>
        <v>0</v>
      </c>
      <c r="AB1880" s="44"/>
      <c r="AC1880" s="44"/>
      <c r="AD1880" s="44"/>
      <c r="AE1880" s="44">
        <f>VLOOKUP(O1880,정산업데이트!$A$6:$B$12,2,10)</f>
        <v>0</v>
      </c>
      <c r="AF1880" s="44"/>
      <c r="AG1880" s="79">
        <f t="shared" si="860"/>
        <v>300</v>
      </c>
      <c r="AH1880" s="80">
        <f t="shared" si="861"/>
        <v>2800</v>
      </c>
      <c r="AI1880" s="93"/>
      <c r="AJ1880" s="84" t="s">
        <v>10624</v>
      </c>
      <c r="AK1880" s="84" t="s">
        <v>73</v>
      </c>
      <c r="AL1880" s="84" t="s">
        <v>10625</v>
      </c>
      <c r="AM1880" s="84" t="s">
        <v>11746</v>
      </c>
      <c r="AN1880" s="84" t="s">
        <v>11747</v>
      </c>
      <c r="AO1880" s="84" t="s">
        <v>11748</v>
      </c>
      <c r="AP1880" s="84" t="s">
        <v>11749</v>
      </c>
      <c r="AQ1880" s="84" t="s">
        <v>122</v>
      </c>
      <c r="AR1880" s="85">
        <v>1</v>
      </c>
      <c r="AS1880" s="86">
        <v>4.5999999999999996</v>
      </c>
      <c r="AT1880" s="86">
        <v>1E-3</v>
      </c>
      <c r="AU1880" s="86">
        <v>4.5999999999999996</v>
      </c>
      <c r="AV1880" s="84" t="s">
        <v>8</v>
      </c>
      <c r="AW1880" s="86">
        <v>135</v>
      </c>
      <c r="AX1880" s="84" t="s">
        <v>68</v>
      </c>
      <c r="AY1880" s="84" t="s">
        <v>68</v>
      </c>
      <c r="AZ1880" s="84" t="s">
        <v>68</v>
      </c>
      <c r="BA1880" s="84" t="s">
        <v>68</v>
      </c>
      <c r="BB1880" s="84" t="s">
        <v>68</v>
      </c>
      <c r="BC1880" s="84" t="s">
        <v>441</v>
      </c>
      <c r="BD1880" s="84" t="s">
        <v>442</v>
      </c>
      <c r="BE1880" s="84" t="s">
        <v>443</v>
      </c>
      <c r="BF1880" s="84" t="s">
        <v>122</v>
      </c>
      <c r="BG1880" s="84" t="s">
        <v>69</v>
      </c>
      <c r="BH1880" s="92" t="s">
        <v>11750</v>
      </c>
      <c r="BI1880" s="84" t="s">
        <v>122</v>
      </c>
      <c r="BJ1880" s="84" t="s">
        <v>11751</v>
      </c>
      <c r="BK1880" s="84" t="s">
        <v>75</v>
      </c>
      <c r="BL1880" s="84" t="s">
        <v>122</v>
      </c>
      <c r="BM1880" s="84" t="s">
        <v>442</v>
      </c>
      <c r="BN1880" s="84" t="s">
        <v>70</v>
      </c>
      <c r="BO1880" s="84" t="s">
        <v>71</v>
      </c>
      <c r="BP1880" s="84" t="s">
        <v>122</v>
      </c>
      <c r="BQ1880" s="84" t="s">
        <v>163</v>
      </c>
    </row>
    <row r="1881" spans="1:69" ht="14.4" customHeight="1" x14ac:dyDescent="0.3">
      <c r="A1881" s="40" t="str">
        <f t="shared" si="835"/>
        <v>2025-09-14</v>
      </c>
      <c r="B1881" s="40" t="str">
        <f t="shared" si="836"/>
        <v>SYD</v>
      </c>
      <c r="C1881" s="39" t="str">
        <f t="shared" si="837"/>
        <v>98812563633</v>
      </c>
      <c r="D1881" s="41" t="str">
        <f t="shared" si="838"/>
        <v>PKR253531875</v>
      </c>
      <c r="E1881" s="41" t="str">
        <f t="shared" si="839"/>
        <v>596421482443</v>
      </c>
      <c r="F1881" s="39" t="str">
        <f t="shared" si="840"/>
        <v>2256683</v>
      </c>
      <c r="G1881" s="39" t="str">
        <f t="shared" si="841"/>
        <v>WISE EXPRESS LOGISTICS(PANGZIMOM)</v>
      </c>
      <c r="H1881" s="41" t="str">
        <f t="shared" si="842"/>
        <v>도선영</v>
      </c>
      <c r="I1881" s="39" t="str">
        <f t="shared" si="843"/>
        <v>34419</v>
      </c>
      <c r="J1881" s="52" t="str">
        <f t="shared" si="844"/>
        <v/>
      </c>
      <c r="K1881" s="75">
        <f t="shared" si="845"/>
        <v>1</v>
      </c>
      <c r="L1881" s="76">
        <f t="shared" si="846"/>
        <v>1</v>
      </c>
      <c r="M1881" s="76">
        <f t="shared" si="847"/>
        <v>1E-3</v>
      </c>
      <c r="N1881" s="76">
        <f t="shared" si="848"/>
        <v>1</v>
      </c>
      <c r="O1881" s="42">
        <f t="shared" si="849"/>
        <v>1</v>
      </c>
      <c r="P1881" s="39" t="str">
        <f t="shared" si="850"/>
        <v>목록(Manifest)</v>
      </c>
      <c r="Q1881" s="72">
        <f t="shared" si="851"/>
        <v>45</v>
      </c>
      <c r="R1881" s="43" t="str">
        <f t="shared" si="852"/>
        <v>OZ602</v>
      </c>
      <c r="S1881" s="82" t="str">
        <f t="shared" si="853"/>
        <v/>
      </c>
      <c r="T1881" s="40">
        <f t="shared" si="854"/>
        <v>45914</v>
      </c>
      <c r="U1881" s="44">
        <v>2500</v>
      </c>
      <c r="V1881" s="44">
        <f t="shared" si="855"/>
        <v>0</v>
      </c>
      <c r="W1881" s="77">
        <f t="shared" si="856"/>
        <v>2500</v>
      </c>
      <c r="X1881" s="78">
        <f t="shared" si="857"/>
        <v>0</v>
      </c>
      <c r="Y1881" s="44" cm="1">
        <f t="array" ref="Y1881">_xlfn.IFNA(_xlfn.IFS(AND(Q1881&gt;=2000, Q1881&lt;3000), 10000, AND(Q1881&gt;=3000, Q1881&lt;4000), 15000, AND(Q1881&gt;=4000, Q1881&lt;5000), 20000, AND(Q1881&gt;=5000), 25000),0)</f>
        <v>0</v>
      </c>
      <c r="Z1881" s="91">
        <f t="shared" si="858"/>
        <v>0</v>
      </c>
      <c r="AA1881" s="44">
        <f t="shared" si="859"/>
        <v>0</v>
      </c>
      <c r="AB1881" s="44"/>
      <c r="AC1881" s="44"/>
      <c r="AD1881" s="44"/>
      <c r="AE1881" s="44">
        <f>VLOOKUP(O1881,정산업데이트!$A$6:$B$12,2,10)</f>
        <v>0</v>
      </c>
      <c r="AF1881" s="44"/>
      <c r="AG1881" s="79">
        <f t="shared" si="860"/>
        <v>0</v>
      </c>
      <c r="AH1881" s="80">
        <f t="shared" si="861"/>
        <v>2500</v>
      </c>
      <c r="AI1881" s="93"/>
      <c r="AJ1881" s="84" t="s">
        <v>10624</v>
      </c>
      <c r="AK1881" s="84" t="s">
        <v>73</v>
      </c>
      <c r="AL1881" s="84" t="s">
        <v>10625</v>
      </c>
      <c r="AM1881" s="84" t="s">
        <v>11752</v>
      </c>
      <c r="AN1881" s="84" t="s">
        <v>11753</v>
      </c>
      <c r="AO1881" s="84" t="s">
        <v>11754</v>
      </c>
      <c r="AP1881" s="84" t="s">
        <v>11755</v>
      </c>
      <c r="AQ1881" s="84" t="s">
        <v>122</v>
      </c>
      <c r="AR1881" s="85">
        <v>1</v>
      </c>
      <c r="AS1881" s="86">
        <v>1</v>
      </c>
      <c r="AT1881" s="86">
        <v>1E-3</v>
      </c>
      <c r="AU1881" s="86">
        <v>1</v>
      </c>
      <c r="AV1881" s="84" t="s">
        <v>7</v>
      </c>
      <c r="AW1881" s="86">
        <v>45</v>
      </c>
      <c r="AX1881" s="84" t="s">
        <v>68</v>
      </c>
      <c r="AY1881" s="84" t="s">
        <v>68</v>
      </c>
      <c r="AZ1881" s="84" t="s">
        <v>68</v>
      </c>
      <c r="BA1881" s="84" t="s">
        <v>68</v>
      </c>
      <c r="BB1881" s="84" t="s">
        <v>68</v>
      </c>
      <c r="BC1881" s="84" t="s">
        <v>441</v>
      </c>
      <c r="BD1881" s="84" t="s">
        <v>442</v>
      </c>
      <c r="BE1881" s="84" t="s">
        <v>1140</v>
      </c>
      <c r="BF1881" s="84" t="s">
        <v>122</v>
      </c>
      <c r="BG1881" s="84" t="s">
        <v>69</v>
      </c>
      <c r="BH1881" s="92" t="s">
        <v>11756</v>
      </c>
      <c r="BI1881" s="84" t="s">
        <v>122</v>
      </c>
      <c r="BJ1881" s="84" t="s">
        <v>11757</v>
      </c>
      <c r="BK1881" s="84" t="s">
        <v>75</v>
      </c>
      <c r="BL1881" s="84" t="s">
        <v>122</v>
      </c>
      <c r="BM1881" s="84" t="s">
        <v>442</v>
      </c>
      <c r="BN1881" s="84" t="s">
        <v>70</v>
      </c>
      <c r="BO1881" s="84" t="s">
        <v>71</v>
      </c>
      <c r="BP1881" s="84" t="s">
        <v>122</v>
      </c>
      <c r="BQ1881" s="84" t="s">
        <v>163</v>
      </c>
    </row>
    <row r="1882" spans="1:69" ht="14.4" customHeight="1" x14ac:dyDescent="0.3">
      <c r="A1882" s="40" t="str">
        <f t="shared" si="835"/>
        <v>2025-09-14</v>
      </c>
      <c r="B1882" s="40" t="str">
        <f t="shared" si="836"/>
        <v>SYD</v>
      </c>
      <c r="C1882" s="39" t="str">
        <f t="shared" si="837"/>
        <v>98812563633</v>
      </c>
      <c r="D1882" s="41" t="str">
        <f t="shared" si="838"/>
        <v>PKR253531876</v>
      </c>
      <c r="E1882" s="41" t="str">
        <f t="shared" si="839"/>
        <v>596421482454</v>
      </c>
      <c r="F1882" s="39" t="str">
        <f t="shared" si="840"/>
        <v>2256683</v>
      </c>
      <c r="G1882" s="39" t="str">
        <f t="shared" si="841"/>
        <v>WISE EXPRESS LOGISTICS(PANGZIMOM)</v>
      </c>
      <c r="H1882" s="41" t="str">
        <f t="shared" si="842"/>
        <v>강예슬</v>
      </c>
      <c r="I1882" s="39" t="str">
        <f t="shared" si="843"/>
        <v>46298</v>
      </c>
      <c r="J1882" s="52" t="str">
        <f t="shared" si="844"/>
        <v/>
      </c>
      <c r="K1882" s="75">
        <f t="shared" si="845"/>
        <v>1</v>
      </c>
      <c r="L1882" s="76">
        <f t="shared" si="846"/>
        <v>1</v>
      </c>
      <c r="M1882" s="76">
        <f t="shared" si="847"/>
        <v>1E-3</v>
      </c>
      <c r="N1882" s="76">
        <f t="shared" si="848"/>
        <v>1</v>
      </c>
      <c r="O1882" s="42">
        <f t="shared" si="849"/>
        <v>1</v>
      </c>
      <c r="P1882" s="39" t="str">
        <f t="shared" si="850"/>
        <v>목록(Manifest)</v>
      </c>
      <c r="Q1882" s="72">
        <f t="shared" si="851"/>
        <v>90</v>
      </c>
      <c r="R1882" s="43" t="str">
        <f t="shared" si="852"/>
        <v>OZ602</v>
      </c>
      <c r="S1882" s="82" t="str">
        <f t="shared" si="853"/>
        <v/>
      </c>
      <c r="T1882" s="40">
        <f t="shared" si="854"/>
        <v>45914</v>
      </c>
      <c r="U1882" s="44">
        <v>2500</v>
      </c>
      <c r="V1882" s="44">
        <f t="shared" si="855"/>
        <v>0</v>
      </c>
      <c r="W1882" s="77">
        <f t="shared" si="856"/>
        <v>2500</v>
      </c>
      <c r="X1882" s="78">
        <f t="shared" si="857"/>
        <v>0</v>
      </c>
      <c r="Y1882" s="44" cm="1">
        <f t="array" ref="Y1882">_xlfn.IFNA(_xlfn.IFS(AND(Q1882&gt;=2000, Q1882&lt;3000), 10000, AND(Q1882&gt;=3000, Q1882&lt;4000), 15000, AND(Q1882&gt;=4000, Q1882&lt;5000), 20000, AND(Q1882&gt;=5000), 25000),0)</f>
        <v>0</v>
      </c>
      <c r="Z1882" s="91">
        <f t="shared" si="858"/>
        <v>0</v>
      </c>
      <c r="AA1882" s="44">
        <f t="shared" si="859"/>
        <v>0</v>
      </c>
      <c r="AB1882" s="44"/>
      <c r="AC1882" s="44"/>
      <c r="AD1882" s="44"/>
      <c r="AE1882" s="44">
        <f>VLOOKUP(O1882,정산업데이트!$A$6:$B$12,2,10)</f>
        <v>0</v>
      </c>
      <c r="AF1882" s="44"/>
      <c r="AG1882" s="79">
        <f t="shared" si="860"/>
        <v>0</v>
      </c>
      <c r="AH1882" s="80">
        <f t="shared" si="861"/>
        <v>2500</v>
      </c>
      <c r="AI1882" s="93"/>
      <c r="AJ1882" s="84" t="s">
        <v>10624</v>
      </c>
      <c r="AK1882" s="84" t="s">
        <v>73</v>
      </c>
      <c r="AL1882" s="84" t="s">
        <v>10625</v>
      </c>
      <c r="AM1882" s="84" t="s">
        <v>11758</v>
      </c>
      <c r="AN1882" s="84" t="s">
        <v>11759</v>
      </c>
      <c r="AO1882" s="84" t="s">
        <v>11760</v>
      </c>
      <c r="AP1882" s="84" t="s">
        <v>11262</v>
      </c>
      <c r="AQ1882" s="84" t="s">
        <v>122</v>
      </c>
      <c r="AR1882" s="85">
        <v>1</v>
      </c>
      <c r="AS1882" s="86">
        <v>1</v>
      </c>
      <c r="AT1882" s="86">
        <v>1E-3</v>
      </c>
      <c r="AU1882" s="86">
        <v>1</v>
      </c>
      <c r="AV1882" s="84" t="s">
        <v>7</v>
      </c>
      <c r="AW1882" s="86">
        <v>90</v>
      </c>
      <c r="AX1882" s="84" t="s">
        <v>68</v>
      </c>
      <c r="AY1882" s="84" t="s">
        <v>68</v>
      </c>
      <c r="AZ1882" s="84" t="s">
        <v>68</v>
      </c>
      <c r="BA1882" s="84" t="s">
        <v>68</v>
      </c>
      <c r="BB1882" s="84" t="s">
        <v>68</v>
      </c>
      <c r="BC1882" s="84" t="s">
        <v>441</v>
      </c>
      <c r="BD1882" s="84" t="s">
        <v>442</v>
      </c>
      <c r="BE1882" s="84" t="s">
        <v>444</v>
      </c>
      <c r="BF1882" s="84" t="s">
        <v>122</v>
      </c>
      <c r="BG1882" s="84" t="s">
        <v>69</v>
      </c>
      <c r="BH1882" s="92" t="s">
        <v>11761</v>
      </c>
      <c r="BI1882" s="84" t="s">
        <v>122</v>
      </c>
      <c r="BJ1882" s="84" t="s">
        <v>11762</v>
      </c>
      <c r="BK1882" s="84" t="s">
        <v>75</v>
      </c>
      <c r="BL1882" s="84" t="s">
        <v>122</v>
      </c>
      <c r="BM1882" s="84" t="s">
        <v>442</v>
      </c>
      <c r="BN1882" s="84" t="s">
        <v>70</v>
      </c>
      <c r="BO1882" s="84" t="s">
        <v>71</v>
      </c>
      <c r="BP1882" s="84" t="s">
        <v>122</v>
      </c>
      <c r="BQ1882" s="84" t="s">
        <v>163</v>
      </c>
    </row>
    <row r="1883" spans="1:69" ht="14.4" customHeight="1" x14ac:dyDescent="0.3">
      <c r="A1883" s="40" t="str">
        <f t="shared" si="835"/>
        <v>2025-09-14</v>
      </c>
      <c r="B1883" s="40" t="str">
        <f t="shared" si="836"/>
        <v>SYD</v>
      </c>
      <c r="C1883" s="39" t="str">
        <f t="shared" si="837"/>
        <v>98812563633</v>
      </c>
      <c r="D1883" s="41" t="str">
        <f t="shared" si="838"/>
        <v>PKR253531467</v>
      </c>
      <c r="E1883" s="41" t="str">
        <f t="shared" si="839"/>
        <v>596421481323</v>
      </c>
      <c r="F1883" s="39" t="str">
        <f t="shared" si="840"/>
        <v>2254225</v>
      </c>
      <c r="G1883" s="39" t="str">
        <f t="shared" si="841"/>
        <v>WISE EXPRESS LOGISTICS PTY LTD</v>
      </c>
      <c r="H1883" s="41" t="str">
        <f t="shared" si="842"/>
        <v>김현숙</v>
      </c>
      <c r="I1883" s="39" t="str">
        <f t="shared" si="843"/>
        <v>62274</v>
      </c>
      <c r="J1883" s="52" t="str">
        <f t="shared" si="844"/>
        <v/>
      </c>
      <c r="K1883" s="75">
        <f t="shared" si="845"/>
        <v>1</v>
      </c>
      <c r="L1883" s="76">
        <f t="shared" si="846"/>
        <v>1.6</v>
      </c>
      <c r="M1883" s="76">
        <f t="shared" si="847"/>
        <v>1E-3</v>
      </c>
      <c r="N1883" s="76">
        <f t="shared" si="848"/>
        <v>1.6</v>
      </c>
      <c r="O1883" s="42">
        <f t="shared" si="849"/>
        <v>2</v>
      </c>
      <c r="P1883" s="39" t="str">
        <f t="shared" si="850"/>
        <v>일반(목록배제,Normal-Manifest Exception)</v>
      </c>
      <c r="Q1883" s="72">
        <f t="shared" si="851"/>
        <v>35</v>
      </c>
      <c r="R1883" s="43" t="str">
        <f t="shared" si="852"/>
        <v>OZ602</v>
      </c>
      <c r="S1883" s="82" t="str">
        <f t="shared" si="853"/>
        <v/>
      </c>
      <c r="T1883" s="40">
        <f t="shared" si="854"/>
        <v>45914</v>
      </c>
      <c r="U1883" s="44">
        <v>2500</v>
      </c>
      <c r="V1883" s="44">
        <f t="shared" si="855"/>
        <v>0</v>
      </c>
      <c r="W1883" s="77">
        <f t="shared" si="856"/>
        <v>2500</v>
      </c>
      <c r="X1883" s="78">
        <f t="shared" si="857"/>
        <v>0</v>
      </c>
      <c r="Y1883" s="44" cm="1">
        <f t="array" ref="Y1883">_xlfn.IFNA(_xlfn.IFS(AND(Q1883&gt;=2000, Q1883&lt;3000), 10000, AND(Q1883&gt;=3000, Q1883&lt;4000), 15000, AND(Q1883&gt;=4000, Q1883&lt;5000), 20000, AND(Q1883&gt;=5000), 25000),0)</f>
        <v>0</v>
      </c>
      <c r="Z1883" s="91">
        <f t="shared" si="858"/>
        <v>300</v>
      </c>
      <c r="AA1883" s="44">
        <f t="shared" si="859"/>
        <v>0</v>
      </c>
      <c r="AB1883" s="44"/>
      <c r="AC1883" s="44"/>
      <c r="AD1883" s="44"/>
      <c r="AE1883" s="44">
        <f>VLOOKUP(O1883,정산업데이트!$A$6:$B$12,2,10)</f>
        <v>0</v>
      </c>
      <c r="AF1883" s="44"/>
      <c r="AG1883" s="79">
        <f t="shared" si="860"/>
        <v>300</v>
      </c>
      <c r="AH1883" s="80">
        <f t="shared" si="861"/>
        <v>2800</v>
      </c>
      <c r="AI1883" s="93"/>
      <c r="AJ1883" s="84" t="s">
        <v>10624</v>
      </c>
      <c r="AK1883" s="84" t="s">
        <v>73</v>
      </c>
      <c r="AL1883" s="84" t="s">
        <v>10625</v>
      </c>
      <c r="AM1883" s="84" t="s">
        <v>11763</v>
      </c>
      <c r="AN1883" s="84" t="s">
        <v>8565</v>
      </c>
      <c r="AO1883" s="84" t="s">
        <v>11764</v>
      </c>
      <c r="AP1883" s="84" t="s">
        <v>3893</v>
      </c>
      <c r="AQ1883" s="84" t="s">
        <v>122</v>
      </c>
      <c r="AR1883" s="85">
        <v>1</v>
      </c>
      <c r="AS1883" s="86">
        <v>1.6</v>
      </c>
      <c r="AT1883" s="86">
        <v>1E-3</v>
      </c>
      <c r="AU1883" s="86">
        <v>1.6</v>
      </c>
      <c r="AV1883" s="84" t="s">
        <v>8</v>
      </c>
      <c r="AW1883" s="86">
        <v>35</v>
      </c>
      <c r="AX1883" s="84" t="s">
        <v>68</v>
      </c>
      <c r="AY1883" s="84" t="s">
        <v>68</v>
      </c>
      <c r="AZ1883" s="84" t="s">
        <v>68</v>
      </c>
      <c r="BA1883" s="84" t="s">
        <v>68</v>
      </c>
      <c r="BB1883" s="84" t="s">
        <v>68</v>
      </c>
      <c r="BC1883" s="84" t="s">
        <v>125</v>
      </c>
      <c r="BD1883" s="84" t="s">
        <v>74</v>
      </c>
      <c r="BE1883" s="84" t="s">
        <v>11765</v>
      </c>
      <c r="BF1883" s="84" t="s">
        <v>122</v>
      </c>
      <c r="BG1883" s="84" t="s">
        <v>69</v>
      </c>
      <c r="BH1883" s="92" t="s">
        <v>11766</v>
      </c>
      <c r="BI1883" s="84" t="s">
        <v>122</v>
      </c>
      <c r="BJ1883" s="84" t="s">
        <v>11767</v>
      </c>
      <c r="BK1883" s="84" t="s">
        <v>75</v>
      </c>
      <c r="BL1883" s="84" t="s">
        <v>122</v>
      </c>
      <c r="BM1883" s="84" t="s">
        <v>74</v>
      </c>
      <c r="BN1883" s="84" t="s">
        <v>70</v>
      </c>
      <c r="BO1883" s="84" t="s">
        <v>71</v>
      </c>
      <c r="BP1883" s="84" t="s">
        <v>122</v>
      </c>
      <c r="BQ1883" s="84" t="s">
        <v>163</v>
      </c>
    </row>
    <row r="1884" spans="1:69" ht="14.4" customHeight="1" x14ac:dyDescent="0.3">
      <c r="A1884" s="40" t="str">
        <f t="shared" si="835"/>
        <v>2025-09-14</v>
      </c>
      <c r="B1884" s="40" t="str">
        <f t="shared" si="836"/>
        <v>SYD</v>
      </c>
      <c r="C1884" s="39" t="str">
        <f t="shared" si="837"/>
        <v>98812563633</v>
      </c>
      <c r="D1884" s="41" t="str">
        <f t="shared" si="838"/>
        <v>PKR253531468</v>
      </c>
      <c r="E1884" s="41" t="str">
        <f t="shared" si="839"/>
        <v>596421481334</v>
      </c>
      <c r="F1884" s="39" t="str">
        <f t="shared" si="840"/>
        <v>2254225</v>
      </c>
      <c r="G1884" s="39" t="str">
        <f t="shared" si="841"/>
        <v>WISE EXPRESS LOGISTICS PTY LTD</v>
      </c>
      <c r="H1884" s="41" t="str">
        <f t="shared" si="842"/>
        <v>정민형</v>
      </c>
      <c r="I1884" s="39" t="str">
        <f t="shared" si="843"/>
        <v>21387</v>
      </c>
      <c r="J1884" s="52" t="str">
        <f t="shared" si="844"/>
        <v/>
      </c>
      <c r="K1884" s="75">
        <f t="shared" si="845"/>
        <v>1</v>
      </c>
      <c r="L1884" s="76">
        <f t="shared" si="846"/>
        <v>1.7</v>
      </c>
      <c r="M1884" s="76">
        <f t="shared" si="847"/>
        <v>1E-3</v>
      </c>
      <c r="N1884" s="76">
        <f t="shared" si="848"/>
        <v>1.7</v>
      </c>
      <c r="O1884" s="42">
        <f t="shared" si="849"/>
        <v>2</v>
      </c>
      <c r="P1884" s="39" t="str">
        <f t="shared" si="850"/>
        <v>일반(목록배제,Normal-Manifest Exception)</v>
      </c>
      <c r="Q1884" s="72">
        <f t="shared" si="851"/>
        <v>120</v>
      </c>
      <c r="R1884" s="43" t="str">
        <f t="shared" si="852"/>
        <v>OZ602</v>
      </c>
      <c r="S1884" s="82" t="str">
        <f t="shared" si="853"/>
        <v/>
      </c>
      <c r="T1884" s="40">
        <f t="shared" si="854"/>
        <v>45914</v>
      </c>
      <c r="U1884" s="44">
        <v>2500</v>
      </c>
      <c r="V1884" s="44">
        <f t="shared" si="855"/>
        <v>0</v>
      </c>
      <c r="W1884" s="77">
        <f t="shared" si="856"/>
        <v>2500</v>
      </c>
      <c r="X1884" s="78">
        <f t="shared" si="857"/>
        <v>0</v>
      </c>
      <c r="Y1884" s="44" cm="1">
        <f t="array" ref="Y1884">_xlfn.IFNA(_xlfn.IFS(AND(Q1884&gt;=2000, Q1884&lt;3000), 10000, AND(Q1884&gt;=3000, Q1884&lt;4000), 15000, AND(Q1884&gt;=4000, Q1884&lt;5000), 20000, AND(Q1884&gt;=5000), 25000),0)</f>
        <v>0</v>
      </c>
      <c r="Z1884" s="91">
        <f t="shared" si="858"/>
        <v>300</v>
      </c>
      <c r="AA1884" s="44">
        <f t="shared" si="859"/>
        <v>0</v>
      </c>
      <c r="AB1884" s="44"/>
      <c r="AC1884" s="44"/>
      <c r="AD1884" s="44"/>
      <c r="AE1884" s="44">
        <f>VLOOKUP(O1884,정산업데이트!$A$6:$B$12,2,10)</f>
        <v>0</v>
      </c>
      <c r="AF1884" s="44"/>
      <c r="AG1884" s="79">
        <f t="shared" si="860"/>
        <v>300</v>
      </c>
      <c r="AH1884" s="80">
        <f t="shared" si="861"/>
        <v>2800</v>
      </c>
      <c r="AI1884" s="93"/>
      <c r="AJ1884" s="84" t="s">
        <v>10624</v>
      </c>
      <c r="AK1884" s="84" t="s">
        <v>73</v>
      </c>
      <c r="AL1884" s="84" t="s">
        <v>10625</v>
      </c>
      <c r="AM1884" s="84" t="s">
        <v>11768</v>
      </c>
      <c r="AN1884" s="84" t="s">
        <v>11769</v>
      </c>
      <c r="AO1884" s="84" t="s">
        <v>11770</v>
      </c>
      <c r="AP1884" s="84" t="s">
        <v>1738</v>
      </c>
      <c r="AQ1884" s="84" t="s">
        <v>122</v>
      </c>
      <c r="AR1884" s="85">
        <v>1</v>
      </c>
      <c r="AS1884" s="86">
        <v>1.7</v>
      </c>
      <c r="AT1884" s="86">
        <v>1E-3</v>
      </c>
      <c r="AU1884" s="86">
        <v>1.7</v>
      </c>
      <c r="AV1884" s="84" t="s">
        <v>8</v>
      </c>
      <c r="AW1884" s="86">
        <v>120</v>
      </c>
      <c r="AX1884" s="84" t="s">
        <v>68</v>
      </c>
      <c r="AY1884" s="84" t="s">
        <v>68</v>
      </c>
      <c r="AZ1884" s="84" t="s">
        <v>68</v>
      </c>
      <c r="BA1884" s="84" t="s">
        <v>68</v>
      </c>
      <c r="BB1884" s="84" t="s">
        <v>68</v>
      </c>
      <c r="BC1884" s="84" t="s">
        <v>125</v>
      </c>
      <c r="BD1884" s="84" t="s">
        <v>74</v>
      </c>
      <c r="BE1884" s="84" t="s">
        <v>11771</v>
      </c>
      <c r="BF1884" s="84" t="s">
        <v>122</v>
      </c>
      <c r="BG1884" s="84" t="s">
        <v>69</v>
      </c>
      <c r="BH1884" s="92" t="s">
        <v>11772</v>
      </c>
      <c r="BI1884" s="84" t="s">
        <v>122</v>
      </c>
      <c r="BJ1884" s="84" t="s">
        <v>11773</v>
      </c>
      <c r="BK1884" s="84" t="s">
        <v>75</v>
      </c>
      <c r="BL1884" s="84" t="s">
        <v>122</v>
      </c>
      <c r="BM1884" s="84" t="s">
        <v>74</v>
      </c>
      <c r="BN1884" s="84" t="s">
        <v>70</v>
      </c>
      <c r="BO1884" s="84" t="s">
        <v>71</v>
      </c>
      <c r="BP1884" s="84" t="s">
        <v>122</v>
      </c>
      <c r="BQ1884" s="84" t="s">
        <v>163</v>
      </c>
    </row>
    <row r="1885" spans="1:69" ht="14.4" customHeight="1" x14ac:dyDescent="0.3">
      <c r="A1885" s="40" t="str">
        <f t="shared" si="835"/>
        <v>2025-09-14</v>
      </c>
      <c r="B1885" s="40" t="str">
        <f t="shared" si="836"/>
        <v>SYD</v>
      </c>
      <c r="C1885" s="39" t="str">
        <f t="shared" si="837"/>
        <v>98812563633</v>
      </c>
      <c r="D1885" s="41" t="str">
        <f t="shared" si="838"/>
        <v>PKR253542186</v>
      </c>
      <c r="E1885" s="41" t="str">
        <f t="shared" si="839"/>
        <v>596421482874</v>
      </c>
      <c r="F1885" s="39" t="str">
        <f t="shared" si="840"/>
        <v>2254264</v>
      </c>
      <c r="G1885" s="39" t="str">
        <f t="shared" si="841"/>
        <v>WISE EXPRESS(JNHLINK)</v>
      </c>
      <c r="H1885" s="41" t="str">
        <f t="shared" si="842"/>
        <v>이지혜</v>
      </c>
      <c r="I1885" s="39" t="str">
        <f t="shared" si="843"/>
        <v>61137</v>
      </c>
      <c r="J1885" s="52" t="str">
        <f t="shared" si="844"/>
        <v/>
      </c>
      <c r="K1885" s="75">
        <f t="shared" si="845"/>
        <v>1</v>
      </c>
      <c r="L1885" s="76">
        <f t="shared" si="846"/>
        <v>0.7</v>
      </c>
      <c r="M1885" s="76">
        <f t="shared" si="847"/>
        <v>1E-3</v>
      </c>
      <c r="N1885" s="76">
        <f t="shared" si="848"/>
        <v>0.7</v>
      </c>
      <c r="O1885" s="42">
        <f t="shared" si="849"/>
        <v>1</v>
      </c>
      <c r="P1885" s="39" t="str">
        <f t="shared" si="850"/>
        <v>목록(Manifest)</v>
      </c>
      <c r="Q1885" s="72">
        <f t="shared" si="851"/>
        <v>65</v>
      </c>
      <c r="R1885" s="43" t="str">
        <f t="shared" si="852"/>
        <v>OZ602</v>
      </c>
      <c r="S1885" s="82" t="str">
        <f t="shared" si="853"/>
        <v/>
      </c>
      <c r="T1885" s="40">
        <f t="shared" si="854"/>
        <v>45914</v>
      </c>
      <c r="U1885" s="44">
        <v>2500</v>
      </c>
      <c r="V1885" s="44">
        <f t="shared" si="855"/>
        <v>0</v>
      </c>
      <c r="W1885" s="77">
        <f t="shared" si="856"/>
        <v>2500</v>
      </c>
      <c r="X1885" s="78">
        <f t="shared" si="857"/>
        <v>0</v>
      </c>
      <c r="Y1885" s="44" cm="1">
        <f t="array" ref="Y1885">_xlfn.IFNA(_xlfn.IFS(AND(Q1885&gt;=2000, Q1885&lt;3000), 10000, AND(Q1885&gt;=3000, Q1885&lt;4000), 15000, AND(Q1885&gt;=4000, Q1885&lt;5000), 20000, AND(Q1885&gt;=5000), 25000),0)</f>
        <v>0</v>
      </c>
      <c r="Z1885" s="91">
        <f t="shared" si="858"/>
        <v>0</v>
      </c>
      <c r="AA1885" s="44">
        <f t="shared" si="859"/>
        <v>0</v>
      </c>
      <c r="AB1885" s="44"/>
      <c r="AC1885" s="44"/>
      <c r="AD1885" s="44"/>
      <c r="AE1885" s="44">
        <f>VLOOKUP(O1885,정산업데이트!$A$6:$B$12,2,10)</f>
        <v>0</v>
      </c>
      <c r="AF1885" s="44"/>
      <c r="AG1885" s="79">
        <f t="shared" si="860"/>
        <v>0</v>
      </c>
      <c r="AH1885" s="80">
        <f t="shared" si="861"/>
        <v>2500</v>
      </c>
      <c r="AI1885" s="93"/>
      <c r="AJ1885" s="84" t="s">
        <v>10624</v>
      </c>
      <c r="AK1885" s="84" t="s">
        <v>73</v>
      </c>
      <c r="AL1885" s="84" t="s">
        <v>10625</v>
      </c>
      <c r="AM1885" s="84" t="s">
        <v>11774</v>
      </c>
      <c r="AN1885" s="84" t="s">
        <v>478</v>
      </c>
      <c r="AO1885" s="84" t="s">
        <v>11775</v>
      </c>
      <c r="AP1885" s="84" t="s">
        <v>5105</v>
      </c>
      <c r="AQ1885" s="84" t="s">
        <v>122</v>
      </c>
      <c r="AR1885" s="85">
        <v>1</v>
      </c>
      <c r="AS1885" s="86">
        <v>0.7</v>
      </c>
      <c r="AT1885" s="86">
        <v>1E-3</v>
      </c>
      <c r="AU1885" s="86">
        <v>0.7</v>
      </c>
      <c r="AV1885" s="84" t="s">
        <v>7</v>
      </c>
      <c r="AW1885" s="86">
        <v>65</v>
      </c>
      <c r="AX1885" s="84" t="s">
        <v>68</v>
      </c>
      <c r="AY1885" s="84" t="s">
        <v>68</v>
      </c>
      <c r="AZ1885" s="84" t="s">
        <v>68</v>
      </c>
      <c r="BA1885" s="84" t="s">
        <v>68</v>
      </c>
      <c r="BB1885" s="84" t="s">
        <v>68</v>
      </c>
      <c r="BC1885" s="84" t="s">
        <v>142</v>
      </c>
      <c r="BD1885" s="84" t="s">
        <v>106</v>
      </c>
      <c r="BE1885" s="84" t="s">
        <v>107</v>
      </c>
      <c r="BF1885" s="84" t="s">
        <v>122</v>
      </c>
      <c r="BG1885" s="84" t="s">
        <v>69</v>
      </c>
      <c r="BH1885" s="92" t="s">
        <v>11776</v>
      </c>
      <c r="BI1885" s="84" t="s">
        <v>122</v>
      </c>
      <c r="BJ1885" s="84" t="s">
        <v>11777</v>
      </c>
      <c r="BK1885" s="84" t="s">
        <v>75</v>
      </c>
      <c r="BL1885" s="84" t="s">
        <v>122</v>
      </c>
      <c r="BM1885" s="84" t="s">
        <v>106</v>
      </c>
      <c r="BN1885" s="84" t="s">
        <v>70</v>
      </c>
      <c r="BO1885" s="84" t="s">
        <v>71</v>
      </c>
      <c r="BP1885" s="84" t="s">
        <v>122</v>
      </c>
      <c r="BQ1885" s="84" t="s">
        <v>163</v>
      </c>
    </row>
    <row r="1886" spans="1:69" ht="14.4" customHeight="1" x14ac:dyDescent="0.3">
      <c r="A1886" s="40" t="str">
        <f t="shared" si="835"/>
        <v>2025-09-14</v>
      </c>
      <c r="B1886" s="40" t="str">
        <f t="shared" si="836"/>
        <v>SYD</v>
      </c>
      <c r="C1886" s="39" t="str">
        <f t="shared" si="837"/>
        <v>98812563633</v>
      </c>
      <c r="D1886" s="41" t="str">
        <f t="shared" si="838"/>
        <v>PKR253542188</v>
      </c>
      <c r="E1886" s="41" t="str">
        <f t="shared" si="839"/>
        <v>596421482896</v>
      </c>
      <c r="F1886" s="39" t="str">
        <f t="shared" si="840"/>
        <v>2254264</v>
      </c>
      <c r="G1886" s="39" t="str">
        <f t="shared" si="841"/>
        <v>WISE EXPRESS(JNHLINK)</v>
      </c>
      <c r="H1886" s="41" t="str">
        <f t="shared" si="842"/>
        <v>김보은</v>
      </c>
      <c r="I1886" s="39" t="str">
        <f t="shared" si="843"/>
        <v>02793</v>
      </c>
      <c r="J1886" s="52" t="str">
        <f t="shared" si="844"/>
        <v/>
      </c>
      <c r="K1886" s="75">
        <f t="shared" si="845"/>
        <v>1</v>
      </c>
      <c r="L1886" s="76">
        <f t="shared" si="846"/>
        <v>0.7</v>
      </c>
      <c r="M1886" s="76">
        <f t="shared" si="847"/>
        <v>1E-3</v>
      </c>
      <c r="N1886" s="76">
        <f t="shared" si="848"/>
        <v>0.7</v>
      </c>
      <c r="O1886" s="42">
        <f t="shared" si="849"/>
        <v>1</v>
      </c>
      <c r="P1886" s="39" t="str">
        <f t="shared" si="850"/>
        <v>목록(Manifest)</v>
      </c>
      <c r="Q1886" s="72">
        <f t="shared" si="851"/>
        <v>65</v>
      </c>
      <c r="R1886" s="43" t="str">
        <f t="shared" si="852"/>
        <v>OZ602</v>
      </c>
      <c r="S1886" s="82" t="str">
        <f t="shared" si="853"/>
        <v/>
      </c>
      <c r="T1886" s="40">
        <f t="shared" si="854"/>
        <v>45914</v>
      </c>
      <c r="U1886" s="44">
        <v>2500</v>
      </c>
      <c r="V1886" s="44">
        <f t="shared" si="855"/>
        <v>0</v>
      </c>
      <c r="W1886" s="77">
        <f t="shared" si="856"/>
        <v>2500</v>
      </c>
      <c r="X1886" s="78">
        <f t="shared" si="857"/>
        <v>0</v>
      </c>
      <c r="Y1886" s="44" cm="1">
        <f t="array" ref="Y1886">_xlfn.IFNA(_xlfn.IFS(AND(Q1886&gt;=2000, Q1886&lt;3000), 10000, AND(Q1886&gt;=3000, Q1886&lt;4000), 15000, AND(Q1886&gt;=4000, Q1886&lt;5000), 20000, AND(Q1886&gt;=5000), 25000),0)</f>
        <v>0</v>
      </c>
      <c r="Z1886" s="91">
        <f t="shared" si="858"/>
        <v>0</v>
      </c>
      <c r="AA1886" s="44">
        <f t="shared" si="859"/>
        <v>0</v>
      </c>
      <c r="AB1886" s="44"/>
      <c r="AC1886" s="44"/>
      <c r="AD1886" s="44"/>
      <c r="AE1886" s="44">
        <f>VLOOKUP(O1886,정산업데이트!$A$6:$B$12,2,10)</f>
        <v>0</v>
      </c>
      <c r="AF1886" s="44"/>
      <c r="AG1886" s="79">
        <f t="shared" si="860"/>
        <v>0</v>
      </c>
      <c r="AH1886" s="80">
        <f t="shared" si="861"/>
        <v>2500</v>
      </c>
      <c r="AI1886" s="93"/>
      <c r="AJ1886" s="84" t="s">
        <v>10624</v>
      </c>
      <c r="AK1886" s="84" t="s">
        <v>73</v>
      </c>
      <c r="AL1886" s="84" t="s">
        <v>10625</v>
      </c>
      <c r="AM1886" s="84" t="s">
        <v>11778</v>
      </c>
      <c r="AN1886" s="84" t="s">
        <v>1858</v>
      </c>
      <c r="AO1886" s="84" t="s">
        <v>11779</v>
      </c>
      <c r="AP1886" s="84" t="s">
        <v>11780</v>
      </c>
      <c r="AQ1886" s="84" t="s">
        <v>122</v>
      </c>
      <c r="AR1886" s="85">
        <v>1</v>
      </c>
      <c r="AS1886" s="86">
        <v>0.7</v>
      </c>
      <c r="AT1886" s="86">
        <v>1E-3</v>
      </c>
      <c r="AU1886" s="86">
        <v>0.7</v>
      </c>
      <c r="AV1886" s="84" t="s">
        <v>7</v>
      </c>
      <c r="AW1886" s="86">
        <v>65</v>
      </c>
      <c r="AX1886" s="84" t="s">
        <v>68</v>
      </c>
      <c r="AY1886" s="84" t="s">
        <v>68</v>
      </c>
      <c r="AZ1886" s="84" t="s">
        <v>68</v>
      </c>
      <c r="BA1886" s="84" t="s">
        <v>68</v>
      </c>
      <c r="BB1886" s="84" t="s">
        <v>68</v>
      </c>
      <c r="BC1886" s="84" t="s">
        <v>142</v>
      </c>
      <c r="BD1886" s="84" t="s">
        <v>106</v>
      </c>
      <c r="BE1886" s="84" t="s">
        <v>107</v>
      </c>
      <c r="BF1886" s="84" t="s">
        <v>122</v>
      </c>
      <c r="BG1886" s="84" t="s">
        <v>69</v>
      </c>
      <c r="BH1886" s="92" t="s">
        <v>11781</v>
      </c>
      <c r="BI1886" s="84" t="s">
        <v>122</v>
      </c>
      <c r="BJ1886" s="84" t="s">
        <v>11782</v>
      </c>
      <c r="BK1886" s="84" t="s">
        <v>75</v>
      </c>
      <c r="BL1886" s="84" t="s">
        <v>122</v>
      </c>
      <c r="BM1886" s="84" t="s">
        <v>106</v>
      </c>
      <c r="BN1886" s="84" t="s">
        <v>70</v>
      </c>
      <c r="BO1886" s="84" t="s">
        <v>71</v>
      </c>
      <c r="BP1886" s="84" t="s">
        <v>122</v>
      </c>
      <c r="BQ1886" s="84" t="s">
        <v>163</v>
      </c>
    </row>
    <row r="1887" spans="1:69" ht="14.4" customHeight="1" x14ac:dyDescent="0.3">
      <c r="A1887" s="40" t="str">
        <f t="shared" si="835"/>
        <v>2025-09-14</v>
      </c>
      <c r="B1887" s="40" t="str">
        <f t="shared" si="836"/>
        <v>SYD</v>
      </c>
      <c r="C1887" s="39" t="str">
        <f t="shared" si="837"/>
        <v>98812563633</v>
      </c>
      <c r="D1887" s="41" t="str">
        <f t="shared" si="838"/>
        <v>PKR253542189</v>
      </c>
      <c r="E1887" s="41" t="str">
        <f t="shared" si="839"/>
        <v>596421482900</v>
      </c>
      <c r="F1887" s="39" t="str">
        <f t="shared" si="840"/>
        <v>2254264</v>
      </c>
      <c r="G1887" s="39" t="str">
        <f t="shared" si="841"/>
        <v>WISE EXPRESS(JNHLINK)</v>
      </c>
      <c r="H1887" s="41" t="str">
        <f t="shared" si="842"/>
        <v>권새롬</v>
      </c>
      <c r="I1887" s="39" t="str">
        <f t="shared" si="843"/>
        <v>41487</v>
      </c>
      <c r="J1887" s="52" t="str">
        <f t="shared" si="844"/>
        <v/>
      </c>
      <c r="K1887" s="75">
        <f t="shared" si="845"/>
        <v>1</v>
      </c>
      <c r="L1887" s="76">
        <f t="shared" si="846"/>
        <v>0.7</v>
      </c>
      <c r="M1887" s="76">
        <f t="shared" si="847"/>
        <v>1E-3</v>
      </c>
      <c r="N1887" s="76">
        <f t="shared" si="848"/>
        <v>0.7</v>
      </c>
      <c r="O1887" s="42">
        <f t="shared" si="849"/>
        <v>1</v>
      </c>
      <c r="P1887" s="39" t="str">
        <f t="shared" si="850"/>
        <v>목록(Manifest)</v>
      </c>
      <c r="Q1887" s="72">
        <f t="shared" si="851"/>
        <v>65</v>
      </c>
      <c r="R1887" s="43" t="str">
        <f t="shared" si="852"/>
        <v>OZ602</v>
      </c>
      <c r="S1887" s="82" t="str">
        <f t="shared" si="853"/>
        <v/>
      </c>
      <c r="T1887" s="40">
        <f t="shared" si="854"/>
        <v>45914</v>
      </c>
      <c r="U1887" s="44">
        <v>2500</v>
      </c>
      <c r="V1887" s="44">
        <f t="shared" si="855"/>
        <v>0</v>
      </c>
      <c r="W1887" s="77">
        <f t="shared" si="856"/>
        <v>2500</v>
      </c>
      <c r="X1887" s="78">
        <f t="shared" si="857"/>
        <v>0</v>
      </c>
      <c r="Y1887" s="44" cm="1">
        <f t="array" ref="Y1887">_xlfn.IFNA(_xlfn.IFS(AND(Q1887&gt;=2000, Q1887&lt;3000), 10000, AND(Q1887&gt;=3000, Q1887&lt;4000), 15000, AND(Q1887&gt;=4000, Q1887&lt;5000), 20000, AND(Q1887&gt;=5000), 25000),0)</f>
        <v>0</v>
      </c>
      <c r="Z1887" s="91">
        <f t="shared" si="858"/>
        <v>0</v>
      </c>
      <c r="AA1887" s="44">
        <f t="shared" si="859"/>
        <v>0</v>
      </c>
      <c r="AB1887" s="44"/>
      <c r="AC1887" s="44"/>
      <c r="AD1887" s="44"/>
      <c r="AE1887" s="44">
        <f>VLOOKUP(O1887,정산업데이트!$A$6:$B$12,2,10)</f>
        <v>0</v>
      </c>
      <c r="AF1887" s="44"/>
      <c r="AG1887" s="79">
        <f t="shared" si="860"/>
        <v>0</v>
      </c>
      <c r="AH1887" s="80">
        <f t="shared" si="861"/>
        <v>2500</v>
      </c>
      <c r="AI1887" s="93"/>
      <c r="AJ1887" s="84" t="s">
        <v>10624</v>
      </c>
      <c r="AK1887" s="84" t="s">
        <v>73</v>
      </c>
      <c r="AL1887" s="84" t="s">
        <v>10625</v>
      </c>
      <c r="AM1887" s="84" t="s">
        <v>11783</v>
      </c>
      <c r="AN1887" s="84" t="s">
        <v>11784</v>
      </c>
      <c r="AO1887" s="84" t="s">
        <v>11785</v>
      </c>
      <c r="AP1887" s="84" t="s">
        <v>11786</v>
      </c>
      <c r="AQ1887" s="84" t="s">
        <v>122</v>
      </c>
      <c r="AR1887" s="85">
        <v>1</v>
      </c>
      <c r="AS1887" s="86">
        <v>0.7</v>
      </c>
      <c r="AT1887" s="86">
        <v>1E-3</v>
      </c>
      <c r="AU1887" s="86">
        <v>0.7</v>
      </c>
      <c r="AV1887" s="84" t="s">
        <v>7</v>
      </c>
      <c r="AW1887" s="86">
        <v>65</v>
      </c>
      <c r="AX1887" s="84" t="s">
        <v>68</v>
      </c>
      <c r="AY1887" s="84" t="s">
        <v>68</v>
      </c>
      <c r="AZ1887" s="84" t="s">
        <v>68</v>
      </c>
      <c r="BA1887" s="84" t="s">
        <v>68</v>
      </c>
      <c r="BB1887" s="84" t="s">
        <v>68</v>
      </c>
      <c r="BC1887" s="84" t="s">
        <v>142</v>
      </c>
      <c r="BD1887" s="84" t="s">
        <v>106</v>
      </c>
      <c r="BE1887" s="84" t="s">
        <v>107</v>
      </c>
      <c r="BF1887" s="84" t="s">
        <v>122</v>
      </c>
      <c r="BG1887" s="84" t="s">
        <v>69</v>
      </c>
      <c r="BH1887" s="92" t="s">
        <v>11787</v>
      </c>
      <c r="BI1887" s="84" t="s">
        <v>122</v>
      </c>
      <c r="BJ1887" s="84" t="s">
        <v>11788</v>
      </c>
      <c r="BK1887" s="84" t="s">
        <v>75</v>
      </c>
      <c r="BL1887" s="84" t="s">
        <v>122</v>
      </c>
      <c r="BM1887" s="84" t="s">
        <v>106</v>
      </c>
      <c r="BN1887" s="84" t="s">
        <v>70</v>
      </c>
      <c r="BO1887" s="84" t="s">
        <v>71</v>
      </c>
      <c r="BP1887" s="84" t="s">
        <v>122</v>
      </c>
      <c r="BQ1887" s="84" t="s">
        <v>163</v>
      </c>
    </row>
    <row r="1888" spans="1:69" ht="14.4" customHeight="1" x14ac:dyDescent="0.3">
      <c r="A1888" s="40" t="str">
        <f t="shared" si="835"/>
        <v>2025-09-14</v>
      </c>
      <c r="B1888" s="40" t="str">
        <f t="shared" si="836"/>
        <v>SYD</v>
      </c>
      <c r="C1888" s="39" t="str">
        <f t="shared" si="837"/>
        <v>98812563633</v>
      </c>
      <c r="D1888" s="41" t="str">
        <f t="shared" si="838"/>
        <v>PKR253542190</v>
      </c>
      <c r="E1888" s="41" t="str">
        <f t="shared" si="839"/>
        <v>596421482911</v>
      </c>
      <c r="F1888" s="39" t="str">
        <f t="shared" si="840"/>
        <v>2254264</v>
      </c>
      <c r="G1888" s="39" t="str">
        <f t="shared" si="841"/>
        <v>WISE EXPRESS(JNHLINK)</v>
      </c>
      <c r="H1888" s="41" t="str">
        <f t="shared" si="842"/>
        <v>전연화</v>
      </c>
      <c r="I1888" s="39" t="str">
        <f t="shared" si="843"/>
        <v>12029</v>
      </c>
      <c r="J1888" s="52" t="str">
        <f t="shared" si="844"/>
        <v/>
      </c>
      <c r="K1888" s="75">
        <f t="shared" si="845"/>
        <v>1</v>
      </c>
      <c r="L1888" s="76">
        <f t="shared" si="846"/>
        <v>0.7</v>
      </c>
      <c r="M1888" s="76">
        <f t="shared" si="847"/>
        <v>1E-3</v>
      </c>
      <c r="N1888" s="76">
        <f t="shared" si="848"/>
        <v>0.7</v>
      </c>
      <c r="O1888" s="42">
        <f t="shared" si="849"/>
        <v>1</v>
      </c>
      <c r="P1888" s="39" t="str">
        <f t="shared" si="850"/>
        <v>목록(Manifest)</v>
      </c>
      <c r="Q1888" s="72">
        <f t="shared" si="851"/>
        <v>65</v>
      </c>
      <c r="R1888" s="43" t="str">
        <f t="shared" si="852"/>
        <v>OZ602</v>
      </c>
      <c r="S1888" s="82" t="str">
        <f t="shared" si="853"/>
        <v/>
      </c>
      <c r="T1888" s="40">
        <f t="shared" si="854"/>
        <v>45914</v>
      </c>
      <c r="U1888" s="44">
        <v>2500</v>
      </c>
      <c r="V1888" s="44">
        <f t="shared" si="855"/>
        <v>0</v>
      </c>
      <c r="W1888" s="77">
        <f t="shared" si="856"/>
        <v>2500</v>
      </c>
      <c r="X1888" s="78">
        <f t="shared" si="857"/>
        <v>0</v>
      </c>
      <c r="Y1888" s="44" cm="1">
        <f t="array" ref="Y1888">_xlfn.IFNA(_xlfn.IFS(AND(Q1888&gt;=2000, Q1888&lt;3000), 10000, AND(Q1888&gt;=3000, Q1888&lt;4000), 15000, AND(Q1888&gt;=4000, Q1888&lt;5000), 20000, AND(Q1888&gt;=5000), 25000),0)</f>
        <v>0</v>
      </c>
      <c r="Z1888" s="91">
        <f t="shared" si="858"/>
        <v>0</v>
      </c>
      <c r="AA1888" s="44">
        <f t="shared" si="859"/>
        <v>0</v>
      </c>
      <c r="AB1888" s="44"/>
      <c r="AC1888" s="44"/>
      <c r="AD1888" s="44"/>
      <c r="AE1888" s="44">
        <f>VLOOKUP(O1888,정산업데이트!$A$6:$B$12,2,10)</f>
        <v>0</v>
      </c>
      <c r="AF1888" s="44"/>
      <c r="AG1888" s="79">
        <f t="shared" si="860"/>
        <v>0</v>
      </c>
      <c r="AH1888" s="80">
        <f t="shared" si="861"/>
        <v>2500</v>
      </c>
      <c r="AI1888" s="93"/>
      <c r="AJ1888" s="84" t="s">
        <v>10624</v>
      </c>
      <c r="AK1888" s="84" t="s">
        <v>73</v>
      </c>
      <c r="AL1888" s="84" t="s">
        <v>10625</v>
      </c>
      <c r="AM1888" s="84" t="s">
        <v>11789</v>
      </c>
      <c r="AN1888" s="84" t="s">
        <v>11790</v>
      </c>
      <c r="AO1888" s="84" t="s">
        <v>11791</v>
      </c>
      <c r="AP1888" s="84" t="s">
        <v>8476</v>
      </c>
      <c r="AQ1888" s="84" t="s">
        <v>122</v>
      </c>
      <c r="AR1888" s="85">
        <v>1</v>
      </c>
      <c r="AS1888" s="86">
        <v>0.7</v>
      </c>
      <c r="AT1888" s="86">
        <v>1E-3</v>
      </c>
      <c r="AU1888" s="86">
        <v>0.7</v>
      </c>
      <c r="AV1888" s="84" t="s">
        <v>7</v>
      </c>
      <c r="AW1888" s="86">
        <v>65</v>
      </c>
      <c r="AX1888" s="84" t="s">
        <v>68</v>
      </c>
      <c r="AY1888" s="84" t="s">
        <v>68</v>
      </c>
      <c r="AZ1888" s="84" t="s">
        <v>68</v>
      </c>
      <c r="BA1888" s="84" t="s">
        <v>68</v>
      </c>
      <c r="BB1888" s="84" t="s">
        <v>68</v>
      </c>
      <c r="BC1888" s="84" t="s">
        <v>142</v>
      </c>
      <c r="BD1888" s="84" t="s">
        <v>106</v>
      </c>
      <c r="BE1888" s="84" t="s">
        <v>107</v>
      </c>
      <c r="BF1888" s="84" t="s">
        <v>122</v>
      </c>
      <c r="BG1888" s="84" t="s">
        <v>69</v>
      </c>
      <c r="BH1888" s="92" t="s">
        <v>11792</v>
      </c>
      <c r="BI1888" s="84" t="s">
        <v>122</v>
      </c>
      <c r="BJ1888" s="84" t="s">
        <v>11793</v>
      </c>
      <c r="BK1888" s="84" t="s">
        <v>75</v>
      </c>
      <c r="BL1888" s="84" t="s">
        <v>122</v>
      </c>
      <c r="BM1888" s="84" t="s">
        <v>106</v>
      </c>
      <c r="BN1888" s="84" t="s">
        <v>70</v>
      </c>
      <c r="BO1888" s="84" t="s">
        <v>71</v>
      </c>
      <c r="BP1888" s="84" t="s">
        <v>122</v>
      </c>
      <c r="BQ1888" s="84" t="s">
        <v>163</v>
      </c>
    </row>
    <row r="1889" spans="1:69" ht="14.4" customHeight="1" x14ac:dyDescent="0.3">
      <c r="A1889" s="40" t="str">
        <f t="shared" si="835"/>
        <v>2025-09-14</v>
      </c>
      <c r="B1889" s="40" t="str">
        <f t="shared" si="836"/>
        <v>SYD</v>
      </c>
      <c r="C1889" s="39" t="str">
        <f t="shared" si="837"/>
        <v>98812563633</v>
      </c>
      <c r="D1889" s="41" t="str">
        <f t="shared" si="838"/>
        <v>PKR253531794</v>
      </c>
      <c r="E1889" s="41" t="str">
        <f t="shared" si="839"/>
        <v>596421481684</v>
      </c>
      <c r="F1889" s="39" t="str">
        <f t="shared" si="840"/>
        <v>2254234</v>
      </c>
      <c r="G1889" s="39" t="str">
        <f t="shared" si="841"/>
        <v>WISE EXPRESS(HOJUDIRECT)</v>
      </c>
      <c r="H1889" s="41" t="str">
        <f t="shared" si="842"/>
        <v>양승길</v>
      </c>
      <c r="I1889" s="39" t="str">
        <f t="shared" si="843"/>
        <v>04167</v>
      </c>
      <c r="J1889" s="52" t="str">
        <f t="shared" si="844"/>
        <v/>
      </c>
      <c r="K1889" s="75">
        <f t="shared" si="845"/>
        <v>1</v>
      </c>
      <c r="L1889" s="76">
        <f t="shared" si="846"/>
        <v>0.4</v>
      </c>
      <c r="M1889" s="76">
        <f t="shared" si="847"/>
        <v>1E-3</v>
      </c>
      <c r="N1889" s="76">
        <f t="shared" si="848"/>
        <v>0.4</v>
      </c>
      <c r="O1889" s="42">
        <f t="shared" si="849"/>
        <v>0.5</v>
      </c>
      <c r="P1889" s="39" t="str">
        <f t="shared" si="850"/>
        <v>일반(목록배제,Normal-Manifest Exception)</v>
      </c>
      <c r="Q1889" s="72">
        <f t="shared" si="851"/>
        <v>24</v>
      </c>
      <c r="R1889" s="43" t="str">
        <f t="shared" si="852"/>
        <v>OZ602</v>
      </c>
      <c r="S1889" s="82" t="str">
        <f t="shared" si="853"/>
        <v/>
      </c>
      <c r="T1889" s="40">
        <f t="shared" si="854"/>
        <v>45914</v>
      </c>
      <c r="U1889" s="44">
        <v>2500</v>
      </c>
      <c r="V1889" s="44">
        <f t="shared" si="855"/>
        <v>0</v>
      </c>
      <c r="W1889" s="77">
        <f t="shared" si="856"/>
        <v>2500</v>
      </c>
      <c r="X1889" s="78">
        <f t="shared" si="857"/>
        <v>0</v>
      </c>
      <c r="Y1889" s="44" cm="1">
        <f t="array" ref="Y1889">_xlfn.IFNA(_xlfn.IFS(AND(Q1889&gt;=2000, Q1889&lt;3000), 10000, AND(Q1889&gt;=3000, Q1889&lt;4000), 15000, AND(Q1889&gt;=4000, Q1889&lt;5000), 20000, AND(Q1889&gt;=5000), 25000),0)</f>
        <v>0</v>
      </c>
      <c r="Z1889" s="91">
        <f t="shared" si="858"/>
        <v>300</v>
      </c>
      <c r="AA1889" s="44">
        <f t="shared" si="859"/>
        <v>0</v>
      </c>
      <c r="AB1889" s="44"/>
      <c r="AC1889" s="44"/>
      <c r="AD1889" s="44"/>
      <c r="AE1889" s="44">
        <f>VLOOKUP(O1889,정산업데이트!$A$6:$B$12,2,10)</f>
        <v>0</v>
      </c>
      <c r="AF1889" s="44"/>
      <c r="AG1889" s="79">
        <f t="shared" si="860"/>
        <v>300</v>
      </c>
      <c r="AH1889" s="80">
        <f t="shared" si="861"/>
        <v>2800</v>
      </c>
      <c r="AJ1889" s="84" t="s">
        <v>10624</v>
      </c>
      <c r="AK1889" s="84" t="s">
        <v>73</v>
      </c>
      <c r="AL1889" s="84" t="s">
        <v>10625</v>
      </c>
      <c r="AM1889" s="84" t="s">
        <v>11794</v>
      </c>
      <c r="AN1889" s="84" t="s">
        <v>11795</v>
      </c>
      <c r="AO1889" s="84" t="s">
        <v>11796</v>
      </c>
      <c r="AP1889" s="84" t="s">
        <v>1447</v>
      </c>
      <c r="AQ1889" s="84" t="s">
        <v>122</v>
      </c>
      <c r="AR1889" s="85">
        <v>1</v>
      </c>
      <c r="AS1889" s="86">
        <v>0.4</v>
      </c>
      <c r="AT1889" s="86">
        <v>1E-3</v>
      </c>
      <c r="AU1889" s="86">
        <v>0.4</v>
      </c>
      <c r="AV1889" s="84" t="s">
        <v>8</v>
      </c>
      <c r="AW1889" s="86">
        <v>24</v>
      </c>
      <c r="AX1889" s="84" t="s">
        <v>68</v>
      </c>
      <c r="AY1889" s="84" t="s">
        <v>68</v>
      </c>
      <c r="AZ1889" s="84" t="s">
        <v>68</v>
      </c>
      <c r="BA1889" s="84" t="s">
        <v>68</v>
      </c>
      <c r="BB1889" s="84" t="s">
        <v>68</v>
      </c>
      <c r="BC1889" s="84" t="s">
        <v>135</v>
      </c>
      <c r="BD1889" s="84" t="s">
        <v>104</v>
      </c>
      <c r="BE1889" s="84" t="s">
        <v>105</v>
      </c>
      <c r="BF1889" s="84" t="s">
        <v>122</v>
      </c>
      <c r="BG1889" s="84" t="s">
        <v>69</v>
      </c>
      <c r="BH1889" s="92" t="s">
        <v>11797</v>
      </c>
      <c r="BI1889" s="84" t="s">
        <v>122</v>
      </c>
      <c r="BJ1889" s="84" t="s">
        <v>11798</v>
      </c>
      <c r="BK1889" s="84" t="s">
        <v>75</v>
      </c>
      <c r="BL1889" s="84" t="s">
        <v>122</v>
      </c>
      <c r="BM1889" s="84" t="s">
        <v>104</v>
      </c>
      <c r="BN1889" s="84" t="s">
        <v>70</v>
      </c>
      <c r="BO1889" s="84" t="s">
        <v>71</v>
      </c>
      <c r="BP1889" s="84" t="s">
        <v>122</v>
      </c>
      <c r="BQ1889" s="84" t="s">
        <v>163</v>
      </c>
    </row>
    <row r="1890" spans="1:69" ht="14.4" customHeight="1" x14ac:dyDescent="0.3">
      <c r="A1890" s="40" t="str">
        <f t="shared" si="835"/>
        <v>2025-09-14</v>
      </c>
      <c r="B1890" s="40" t="str">
        <f t="shared" si="836"/>
        <v>SYD</v>
      </c>
      <c r="C1890" s="39" t="str">
        <f t="shared" si="837"/>
        <v>98812563633</v>
      </c>
      <c r="D1890" s="41" t="str">
        <f t="shared" si="838"/>
        <v>PKR253531795</v>
      </c>
      <c r="E1890" s="41" t="str">
        <f t="shared" si="839"/>
        <v>596421481695</v>
      </c>
      <c r="F1890" s="39" t="str">
        <f t="shared" si="840"/>
        <v>2254234</v>
      </c>
      <c r="G1890" s="39" t="str">
        <f t="shared" si="841"/>
        <v>WISE EXPRESS(HOJUDIRECT)</v>
      </c>
      <c r="H1890" s="41" t="str">
        <f t="shared" si="842"/>
        <v>백순점</v>
      </c>
      <c r="I1890" s="39" t="str">
        <f t="shared" si="843"/>
        <v>13618</v>
      </c>
      <c r="J1890" s="52" t="str">
        <f t="shared" si="844"/>
        <v/>
      </c>
      <c r="K1890" s="75">
        <f t="shared" si="845"/>
        <v>1</v>
      </c>
      <c r="L1890" s="76">
        <f t="shared" si="846"/>
        <v>0.4</v>
      </c>
      <c r="M1890" s="76">
        <f t="shared" si="847"/>
        <v>1E-3</v>
      </c>
      <c r="N1890" s="76">
        <f t="shared" si="848"/>
        <v>0.4</v>
      </c>
      <c r="O1890" s="42">
        <f t="shared" si="849"/>
        <v>0.5</v>
      </c>
      <c r="P1890" s="39" t="str">
        <f t="shared" si="850"/>
        <v>일반(목록배제,Normal-Manifest Exception)</v>
      </c>
      <c r="Q1890" s="72">
        <f t="shared" si="851"/>
        <v>24</v>
      </c>
      <c r="R1890" s="43" t="str">
        <f t="shared" si="852"/>
        <v>OZ602</v>
      </c>
      <c r="S1890" s="82" t="str">
        <f t="shared" si="853"/>
        <v/>
      </c>
      <c r="T1890" s="40">
        <f t="shared" si="854"/>
        <v>45914</v>
      </c>
      <c r="U1890" s="44">
        <v>2500</v>
      </c>
      <c r="V1890" s="44">
        <f t="shared" si="855"/>
        <v>0</v>
      </c>
      <c r="W1890" s="77">
        <f t="shared" si="856"/>
        <v>2500</v>
      </c>
      <c r="X1890" s="78">
        <f t="shared" si="857"/>
        <v>0</v>
      </c>
      <c r="Y1890" s="44" cm="1">
        <f t="array" ref="Y1890">_xlfn.IFNA(_xlfn.IFS(AND(Q1890&gt;=2000, Q1890&lt;3000), 10000, AND(Q1890&gt;=3000, Q1890&lt;4000), 15000, AND(Q1890&gt;=4000, Q1890&lt;5000), 20000, AND(Q1890&gt;=5000), 25000),0)</f>
        <v>0</v>
      </c>
      <c r="Z1890" s="91">
        <f t="shared" si="858"/>
        <v>300</v>
      </c>
      <c r="AA1890" s="44">
        <f t="shared" si="859"/>
        <v>0</v>
      </c>
      <c r="AB1890" s="44"/>
      <c r="AC1890" s="44"/>
      <c r="AD1890" s="44"/>
      <c r="AE1890" s="44">
        <f>VLOOKUP(O1890,정산업데이트!$A$6:$B$12,2,10)</f>
        <v>0</v>
      </c>
      <c r="AF1890" s="44"/>
      <c r="AG1890" s="79">
        <f t="shared" si="860"/>
        <v>300</v>
      </c>
      <c r="AH1890" s="80">
        <f t="shared" si="861"/>
        <v>2800</v>
      </c>
      <c r="AJ1890" s="84" t="s">
        <v>10624</v>
      </c>
      <c r="AK1890" s="84" t="s">
        <v>73</v>
      </c>
      <c r="AL1890" s="84" t="s">
        <v>10625</v>
      </c>
      <c r="AM1890" s="84" t="s">
        <v>11799</v>
      </c>
      <c r="AN1890" s="84" t="s">
        <v>11800</v>
      </c>
      <c r="AO1890" s="84" t="s">
        <v>11801</v>
      </c>
      <c r="AP1890" s="84" t="s">
        <v>8346</v>
      </c>
      <c r="AQ1890" s="84" t="s">
        <v>122</v>
      </c>
      <c r="AR1890" s="85">
        <v>1</v>
      </c>
      <c r="AS1890" s="86">
        <v>0.4</v>
      </c>
      <c r="AT1890" s="86">
        <v>1E-3</v>
      </c>
      <c r="AU1890" s="86">
        <v>0.4</v>
      </c>
      <c r="AV1890" s="84" t="s">
        <v>8</v>
      </c>
      <c r="AW1890" s="86">
        <v>24</v>
      </c>
      <c r="AX1890" s="84" t="s">
        <v>68</v>
      </c>
      <c r="AY1890" s="84" t="s">
        <v>68</v>
      </c>
      <c r="AZ1890" s="84" t="s">
        <v>68</v>
      </c>
      <c r="BA1890" s="84" t="s">
        <v>68</v>
      </c>
      <c r="BB1890" s="84" t="s">
        <v>68</v>
      </c>
      <c r="BC1890" s="84" t="s">
        <v>135</v>
      </c>
      <c r="BD1890" s="84" t="s">
        <v>104</v>
      </c>
      <c r="BE1890" s="84" t="s">
        <v>105</v>
      </c>
      <c r="BF1890" s="84" t="s">
        <v>122</v>
      </c>
      <c r="BG1890" s="84" t="s">
        <v>69</v>
      </c>
      <c r="BH1890" s="92" t="s">
        <v>11802</v>
      </c>
      <c r="BI1890" s="84" t="s">
        <v>122</v>
      </c>
      <c r="BJ1890" s="84" t="s">
        <v>11803</v>
      </c>
      <c r="BK1890" s="84" t="s">
        <v>75</v>
      </c>
      <c r="BL1890" s="84" t="s">
        <v>122</v>
      </c>
      <c r="BM1890" s="84" t="s">
        <v>104</v>
      </c>
      <c r="BN1890" s="84" t="s">
        <v>70</v>
      </c>
      <c r="BO1890" s="84" t="s">
        <v>71</v>
      </c>
      <c r="BP1890" s="84" t="s">
        <v>122</v>
      </c>
      <c r="BQ1890" s="84" t="s">
        <v>163</v>
      </c>
    </row>
    <row r="1891" spans="1:69" ht="14.4" customHeight="1" x14ac:dyDescent="0.3">
      <c r="A1891" s="40" t="str">
        <f t="shared" si="835"/>
        <v>2025-09-14</v>
      </c>
      <c r="B1891" s="40" t="str">
        <f t="shared" si="836"/>
        <v>SYD</v>
      </c>
      <c r="C1891" s="39" t="str">
        <f t="shared" si="837"/>
        <v>98812563633</v>
      </c>
      <c r="D1891" s="41" t="str">
        <f t="shared" si="838"/>
        <v>PKR253531796</v>
      </c>
      <c r="E1891" s="41" t="str">
        <f t="shared" si="839"/>
        <v>596421481706</v>
      </c>
      <c r="F1891" s="39" t="str">
        <f t="shared" si="840"/>
        <v>2254234</v>
      </c>
      <c r="G1891" s="39" t="str">
        <f t="shared" si="841"/>
        <v>WISE EXPRESS(HOJUDIRECT)</v>
      </c>
      <c r="H1891" s="41" t="str">
        <f t="shared" si="842"/>
        <v>이다리야</v>
      </c>
      <c r="I1891" s="39" t="str">
        <f t="shared" si="843"/>
        <v>34831</v>
      </c>
      <c r="J1891" s="52" t="str">
        <f t="shared" si="844"/>
        <v/>
      </c>
      <c r="K1891" s="75">
        <f t="shared" si="845"/>
        <v>1</v>
      </c>
      <c r="L1891" s="76">
        <f t="shared" si="846"/>
        <v>3</v>
      </c>
      <c r="M1891" s="76">
        <f t="shared" si="847"/>
        <v>1E-3</v>
      </c>
      <c r="N1891" s="76">
        <f t="shared" si="848"/>
        <v>3</v>
      </c>
      <c r="O1891" s="42">
        <f t="shared" si="849"/>
        <v>3</v>
      </c>
      <c r="P1891" s="39" t="str">
        <f t="shared" si="850"/>
        <v>일반(목록배제,Normal-Manifest Exception)</v>
      </c>
      <c r="Q1891" s="72">
        <f t="shared" si="851"/>
        <v>48</v>
      </c>
      <c r="R1891" s="43" t="str">
        <f t="shared" si="852"/>
        <v>OZ602</v>
      </c>
      <c r="S1891" s="82" t="str">
        <f t="shared" si="853"/>
        <v/>
      </c>
      <c r="T1891" s="40">
        <f t="shared" si="854"/>
        <v>45914</v>
      </c>
      <c r="U1891" s="44">
        <v>2500</v>
      </c>
      <c r="V1891" s="44">
        <f t="shared" si="855"/>
        <v>0</v>
      </c>
      <c r="W1891" s="77">
        <f t="shared" si="856"/>
        <v>2500</v>
      </c>
      <c r="X1891" s="78">
        <f t="shared" si="857"/>
        <v>0</v>
      </c>
      <c r="Y1891" s="44" cm="1">
        <f t="array" ref="Y1891">_xlfn.IFNA(_xlfn.IFS(AND(Q1891&gt;=2000, Q1891&lt;3000), 10000, AND(Q1891&gt;=3000, Q1891&lt;4000), 15000, AND(Q1891&gt;=4000, Q1891&lt;5000), 20000, AND(Q1891&gt;=5000), 25000),0)</f>
        <v>0</v>
      </c>
      <c r="Z1891" s="91">
        <f t="shared" si="858"/>
        <v>300</v>
      </c>
      <c r="AA1891" s="44">
        <f t="shared" si="859"/>
        <v>0</v>
      </c>
      <c r="AB1891" s="44"/>
      <c r="AC1891" s="44"/>
      <c r="AD1891" s="44"/>
      <c r="AE1891" s="44">
        <f>VLOOKUP(O1891,정산업데이트!$A$6:$B$12,2,10)</f>
        <v>0</v>
      </c>
      <c r="AF1891" s="44"/>
      <c r="AG1891" s="79">
        <f t="shared" si="860"/>
        <v>300</v>
      </c>
      <c r="AH1891" s="80">
        <f t="shared" si="861"/>
        <v>2800</v>
      </c>
      <c r="AI1891" s="93"/>
      <c r="AJ1891" s="84" t="s">
        <v>10624</v>
      </c>
      <c r="AK1891" s="84" t="s">
        <v>73</v>
      </c>
      <c r="AL1891" s="84" t="s">
        <v>10625</v>
      </c>
      <c r="AM1891" s="84" t="s">
        <v>11804</v>
      </c>
      <c r="AN1891" s="84" t="s">
        <v>11805</v>
      </c>
      <c r="AO1891" s="84" t="s">
        <v>11806</v>
      </c>
      <c r="AP1891" s="84" t="s">
        <v>11807</v>
      </c>
      <c r="AQ1891" s="84" t="s">
        <v>122</v>
      </c>
      <c r="AR1891" s="85">
        <v>1</v>
      </c>
      <c r="AS1891" s="86">
        <v>3</v>
      </c>
      <c r="AT1891" s="86">
        <v>1E-3</v>
      </c>
      <c r="AU1891" s="86">
        <v>3</v>
      </c>
      <c r="AV1891" s="84" t="s">
        <v>8</v>
      </c>
      <c r="AW1891" s="86">
        <v>48</v>
      </c>
      <c r="AX1891" s="84" t="s">
        <v>68</v>
      </c>
      <c r="AY1891" s="84" t="s">
        <v>68</v>
      </c>
      <c r="AZ1891" s="84" t="s">
        <v>68</v>
      </c>
      <c r="BA1891" s="84" t="s">
        <v>68</v>
      </c>
      <c r="BB1891" s="84" t="s">
        <v>68</v>
      </c>
      <c r="BC1891" s="84" t="s">
        <v>135</v>
      </c>
      <c r="BD1891" s="84" t="s">
        <v>104</v>
      </c>
      <c r="BE1891" s="84" t="s">
        <v>105</v>
      </c>
      <c r="BF1891" s="84" t="s">
        <v>122</v>
      </c>
      <c r="BG1891" s="84" t="s">
        <v>69</v>
      </c>
      <c r="BH1891" s="92" t="s">
        <v>11808</v>
      </c>
      <c r="BI1891" s="84" t="s">
        <v>122</v>
      </c>
      <c r="BJ1891" s="84" t="s">
        <v>11809</v>
      </c>
      <c r="BK1891" s="84" t="s">
        <v>75</v>
      </c>
      <c r="BL1891" s="84" t="s">
        <v>122</v>
      </c>
      <c r="BM1891" s="84" t="s">
        <v>104</v>
      </c>
      <c r="BN1891" s="84" t="s">
        <v>70</v>
      </c>
      <c r="BO1891" s="84" t="s">
        <v>71</v>
      </c>
      <c r="BP1891" s="84" t="s">
        <v>122</v>
      </c>
      <c r="BQ1891" s="84" t="s">
        <v>163</v>
      </c>
    </row>
    <row r="1892" spans="1:69" ht="14.4" customHeight="1" x14ac:dyDescent="0.3">
      <c r="A1892" s="40" t="str">
        <f t="shared" si="835"/>
        <v>2025-09-14</v>
      </c>
      <c r="B1892" s="40" t="str">
        <f t="shared" si="836"/>
        <v>SYD</v>
      </c>
      <c r="C1892" s="39" t="str">
        <f t="shared" si="837"/>
        <v>98812563633</v>
      </c>
      <c r="D1892" s="41" t="str">
        <f t="shared" si="838"/>
        <v>PKR253531797</v>
      </c>
      <c r="E1892" s="41" t="str">
        <f t="shared" si="839"/>
        <v>596421481710</v>
      </c>
      <c r="F1892" s="39" t="str">
        <f t="shared" si="840"/>
        <v>2254234</v>
      </c>
      <c r="G1892" s="39" t="str">
        <f t="shared" si="841"/>
        <v>WISE EXPRESS(HOJUDIRECT)</v>
      </c>
      <c r="H1892" s="41" t="str">
        <f t="shared" si="842"/>
        <v>도원준</v>
      </c>
      <c r="I1892" s="39" t="str">
        <f t="shared" si="843"/>
        <v>10869</v>
      </c>
      <c r="J1892" s="52" t="str">
        <f t="shared" si="844"/>
        <v/>
      </c>
      <c r="K1892" s="75">
        <f t="shared" si="845"/>
        <v>1</v>
      </c>
      <c r="L1892" s="76">
        <f t="shared" si="846"/>
        <v>0.5</v>
      </c>
      <c r="M1892" s="76">
        <f t="shared" si="847"/>
        <v>1E-3</v>
      </c>
      <c r="N1892" s="76">
        <f t="shared" si="848"/>
        <v>0.5</v>
      </c>
      <c r="O1892" s="42">
        <f t="shared" si="849"/>
        <v>0.5</v>
      </c>
      <c r="P1892" s="39" t="str">
        <f t="shared" si="850"/>
        <v>일반(목록배제,Normal-Manifest Exception)</v>
      </c>
      <c r="Q1892" s="72">
        <f t="shared" si="851"/>
        <v>40</v>
      </c>
      <c r="R1892" s="43" t="str">
        <f t="shared" si="852"/>
        <v>OZ602</v>
      </c>
      <c r="S1892" s="82" t="str">
        <f t="shared" si="853"/>
        <v/>
      </c>
      <c r="T1892" s="40">
        <f t="shared" si="854"/>
        <v>45914</v>
      </c>
      <c r="U1892" s="44">
        <v>2500</v>
      </c>
      <c r="V1892" s="44">
        <f t="shared" si="855"/>
        <v>0</v>
      </c>
      <c r="W1892" s="77">
        <f t="shared" si="856"/>
        <v>2500</v>
      </c>
      <c r="X1892" s="78">
        <f t="shared" si="857"/>
        <v>0</v>
      </c>
      <c r="Y1892" s="44" cm="1">
        <f t="array" ref="Y1892">_xlfn.IFNA(_xlfn.IFS(AND(Q1892&gt;=2000, Q1892&lt;3000), 10000, AND(Q1892&gt;=3000, Q1892&lt;4000), 15000, AND(Q1892&gt;=4000, Q1892&lt;5000), 20000, AND(Q1892&gt;=5000), 25000),0)</f>
        <v>0</v>
      </c>
      <c r="Z1892" s="91">
        <f t="shared" si="858"/>
        <v>300</v>
      </c>
      <c r="AA1892" s="44">
        <f t="shared" si="859"/>
        <v>0</v>
      </c>
      <c r="AB1892" s="44"/>
      <c r="AC1892" s="44"/>
      <c r="AD1892" s="44"/>
      <c r="AE1892" s="44">
        <f>VLOOKUP(O1892,정산업데이트!$A$6:$B$12,2,10)</f>
        <v>0</v>
      </c>
      <c r="AF1892" s="44"/>
      <c r="AG1892" s="79">
        <f t="shared" si="860"/>
        <v>300</v>
      </c>
      <c r="AH1892" s="80">
        <f t="shared" si="861"/>
        <v>2800</v>
      </c>
      <c r="AI1892" s="93"/>
      <c r="AJ1892" s="84" t="s">
        <v>10624</v>
      </c>
      <c r="AK1892" s="84" t="s">
        <v>73</v>
      </c>
      <c r="AL1892" s="84" t="s">
        <v>10625</v>
      </c>
      <c r="AM1892" s="84" t="s">
        <v>11810</v>
      </c>
      <c r="AN1892" s="84" t="s">
        <v>11811</v>
      </c>
      <c r="AO1892" s="84" t="s">
        <v>11812</v>
      </c>
      <c r="AP1892" s="84" t="s">
        <v>11813</v>
      </c>
      <c r="AQ1892" s="84" t="s">
        <v>122</v>
      </c>
      <c r="AR1892" s="85">
        <v>1</v>
      </c>
      <c r="AS1892" s="86">
        <v>0.5</v>
      </c>
      <c r="AT1892" s="86">
        <v>1E-3</v>
      </c>
      <c r="AU1892" s="86">
        <v>0.5</v>
      </c>
      <c r="AV1892" s="84" t="s">
        <v>8</v>
      </c>
      <c r="AW1892" s="86">
        <v>40</v>
      </c>
      <c r="AX1892" s="84" t="s">
        <v>68</v>
      </c>
      <c r="AY1892" s="84" t="s">
        <v>68</v>
      </c>
      <c r="AZ1892" s="84" t="s">
        <v>68</v>
      </c>
      <c r="BA1892" s="84" t="s">
        <v>68</v>
      </c>
      <c r="BB1892" s="84" t="s">
        <v>68</v>
      </c>
      <c r="BC1892" s="84" t="s">
        <v>135</v>
      </c>
      <c r="BD1892" s="84" t="s">
        <v>104</v>
      </c>
      <c r="BE1892" s="84" t="s">
        <v>105</v>
      </c>
      <c r="BF1892" s="84" t="s">
        <v>122</v>
      </c>
      <c r="BG1892" s="84" t="s">
        <v>69</v>
      </c>
      <c r="BH1892" s="92" t="s">
        <v>11814</v>
      </c>
      <c r="BI1892" s="84" t="s">
        <v>122</v>
      </c>
      <c r="BJ1892" s="84" t="s">
        <v>11815</v>
      </c>
      <c r="BK1892" s="84" t="s">
        <v>75</v>
      </c>
      <c r="BL1892" s="84" t="s">
        <v>122</v>
      </c>
      <c r="BM1892" s="84" t="s">
        <v>104</v>
      </c>
      <c r="BN1892" s="84" t="s">
        <v>70</v>
      </c>
      <c r="BO1892" s="84" t="s">
        <v>71</v>
      </c>
      <c r="BP1892" s="84" t="s">
        <v>122</v>
      </c>
      <c r="BQ1892" s="84" t="s">
        <v>163</v>
      </c>
    </row>
    <row r="1893" spans="1:69" ht="14.4" customHeight="1" x14ac:dyDescent="0.3">
      <c r="A1893" s="40" t="str">
        <f t="shared" si="835"/>
        <v>2025-09-14</v>
      </c>
      <c r="B1893" s="40" t="str">
        <f t="shared" si="836"/>
        <v>SYD</v>
      </c>
      <c r="C1893" s="39" t="str">
        <f t="shared" si="837"/>
        <v>98812563633</v>
      </c>
      <c r="D1893" s="41" t="str">
        <f t="shared" si="838"/>
        <v>PKR253531798</v>
      </c>
      <c r="E1893" s="41" t="str">
        <f t="shared" si="839"/>
        <v>596421481721</v>
      </c>
      <c r="F1893" s="39" t="str">
        <f t="shared" si="840"/>
        <v>2254234</v>
      </c>
      <c r="G1893" s="39" t="str">
        <f t="shared" si="841"/>
        <v>WISE EXPRESS(HOJUDIRECT)</v>
      </c>
      <c r="H1893" s="41" t="str">
        <f t="shared" si="842"/>
        <v>노미진</v>
      </c>
      <c r="I1893" s="39" t="str">
        <f t="shared" si="843"/>
        <v>57972</v>
      </c>
      <c r="J1893" s="52" t="str">
        <f t="shared" si="844"/>
        <v/>
      </c>
      <c r="K1893" s="75">
        <f t="shared" si="845"/>
        <v>1</v>
      </c>
      <c r="L1893" s="76">
        <f t="shared" si="846"/>
        <v>0.5</v>
      </c>
      <c r="M1893" s="76">
        <f t="shared" si="847"/>
        <v>1E-3</v>
      </c>
      <c r="N1893" s="76">
        <f t="shared" si="848"/>
        <v>0.5</v>
      </c>
      <c r="O1893" s="42">
        <f t="shared" si="849"/>
        <v>0.5</v>
      </c>
      <c r="P1893" s="39" t="str">
        <f t="shared" si="850"/>
        <v>일반(목록배제,Normal-Manifest Exception)</v>
      </c>
      <c r="Q1893" s="72">
        <f t="shared" si="851"/>
        <v>40</v>
      </c>
      <c r="R1893" s="43" t="str">
        <f t="shared" si="852"/>
        <v>OZ602</v>
      </c>
      <c r="S1893" s="82" t="str">
        <f t="shared" si="853"/>
        <v/>
      </c>
      <c r="T1893" s="40">
        <f t="shared" si="854"/>
        <v>45914</v>
      </c>
      <c r="U1893" s="44">
        <v>2500</v>
      </c>
      <c r="V1893" s="44">
        <f t="shared" si="855"/>
        <v>0</v>
      </c>
      <c r="W1893" s="77">
        <f t="shared" si="856"/>
        <v>2500</v>
      </c>
      <c r="X1893" s="78">
        <f t="shared" si="857"/>
        <v>0</v>
      </c>
      <c r="Y1893" s="44" cm="1">
        <f t="array" ref="Y1893">_xlfn.IFNA(_xlfn.IFS(AND(Q1893&gt;=2000, Q1893&lt;3000), 10000, AND(Q1893&gt;=3000, Q1893&lt;4000), 15000, AND(Q1893&gt;=4000, Q1893&lt;5000), 20000, AND(Q1893&gt;=5000), 25000),0)</f>
        <v>0</v>
      </c>
      <c r="Z1893" s="91">
        <f t="shared" si="858"/>
        <v>300</v>
      </c>
      <c r="AA1893" s="44">
        <f t="shared" si="859"/>
        <v>0</v>
      </c>
      <c r="AB1893" s="44"/>
      <c r="AC1893" s="44"/>
      <c r="AD1893" s="44"/>
      <c r="AE1893" s="44">
        <f>VLOOKUP(O1893,정산업데이트!$A$6:$B$12,2,10)</f>
        <v>0</v>
      </c>
      <c r="AF1893" s="44"/>
      <c r="AG1893" s="79">
        <f t="shared" si="860"/>
        <v>300</v>
      </c>
      <c r="AH1893" s="80">
        <f t="shared" si="861"/>
        <v>2800</v>
      </c>
      <c r="AI1893" s="93"/>
      <c r="AJ1893" s="84" t="s">
        <v>10624</v>
      </c>
      <c r="AK1893" s="84" t="s">
        <v>73</v>
      </c>
      <c r="AL1893" s="84" t="s">
        <v>10625</v>
      </c>
      <c r="AM1893" s="84" t="s">
        <v>11816</v>
      </c>
      <c r="AN1893" s="84" t="s">
        <v>11817</v>
      </c>
      <c r="AO1893" s="84" t="s">
        <v>11818</v>
      </c>
      <c r="AP1893" s="84" t="s">
        <v>11819</v>
      </c>
      <c r="AQ1893" s="84" t="s">
        <v>122</v>
      </c>
      <c r="AR1893" s="85">
        <v>1</v>
      </c>
      <c r="AS1893" s="86">
        <v>0.5</v>
      </c>
      <c r="AT1893" s="86">
        <v>1E-3</v>
      </c>
      <c r="AU1893" s="86">
        <v>0.5</v>
      </c>
      <c r="AV1893" s="84" t="s">
        <v>8</v>
      </c>
      <c r="AW1893" s="86">
        <v>40</v>
      </c>
      <c r="AX1893" s="84" t="s">
        <v>68</v>
      </c>
      <c r="AY1893" s="84" t="s">
        <v>68</v>
      </c>
      <c r="AZ1893" s="84" t="s">
        <v>68</v>
      </c>
      <c r="BA1893" s="84" t="s">
        <v>68</v>
      </c>
      <c r="BB1893" s="84" t="s">
        <v>68</v>
      </c>
      <c r="BC1893" s="84" t="s">
        <v>135</v>
      </c>
      <c r="BD1893" s="84" t="s">
        <v>104</v>
      </c>
      <c r="BE1893" s="84" t="s">
        <v>105</v>
      </c>
      <c r="BF1893" s="84" t="s">
        <v>122</v>
      </c>
      <c r="BG1893" s="84" t="s">
        <v>69</v>
      </c>
      <c r="BH1893" s="92" t="s">
        <v>11820</v>
      </c>
      <c r="BI1893" s="84" t="s">
        <v>122</v>
      </c>
      <c r="BJ1893" s="84" t="s">
        <v>11821</v>
      </c>
      <c r="BK1893" s="84" t="s">
        <v>75</v>
      </c>
      <c r="BL1893" s="84" t="s">
        <v>122</v>
      </c>
      <c r="BM1893" s="84" t="s">
        <v>104</v>
      </c>
      <c r="BN1893" s="84" t="s">
        <v>70</v>
      </c>
      <c r="BO1893" s="84" t="s">
        <v>71</v>
      </c>
      <c r="BP1893" s="84" t="s">
        <v>122</v>
      </c>
      <c r="BQ1893" s="84" t="s">
        <v>163</v>
      </c>
    </row>
    <row r="1894" spans="1:69" ht="14.4" customHeight="1" x14ac:dyDescent="0.3">
      <c r="A1894" s="40" t="str">
        <f t="shared" si="835"/>
        <v>2025-09-14</v>
      </c>
      <c r="B1894" s="40" t="str">
        <f t="shared" si="836"/>
        <v>SYD</v>
      </c>
      <c r="C1894" s="39" t="str">
        <f t="shared" si="837"/>
        <v>98812563633</v>
      </c>
      <c r="D1894" s="41" t="str">
        <f t="shared" si="838"/>
        <v>PKR253531799</v>
      </c>
      <c r="E1894" s="41" t="str">
        <f t="shared" si="839"/>
        <v>596421481732</v>
      </c>
      <c r="F1894" s="39" t="str">
        <f t="shared" si="840"/>
        <v>2254234</v>
      </c>
      <c r="G1894" s="39" t="str">
        <f t="shared" si="841"/>
        <v>WISE EXPRESS(HOJUDIRECT)</v>
      </c>
      <c r="H1894" s="41" t="str">
        <f t="shared" si="842"/>
        <v>조연</v>
      </c>
      <c r="I1894" s="39" t="str">
        <f t="shared" si="843"/>
        <v>10909</v>
      </c>
      <c r="J1894" s="52" t="str">
        <f t="shared" si="844"/>
        <v/>
      </c>
      <c r="K1894" s="75">
        <f t="shared" si="845"/>
        <v>1</v>
      </c>
      <c r="L1894" s="76">
        <f t="shared" si="846"/>
        <v>0.4</v>
      </c>
      <c r="M1894" s="76">
        <f t="shared" si="847"/>
        <v>1E-3</v>
      </c>
      <c r="N1894" s="76">
        <f t="shared" si="848"/>
        <v>0.4</v>
      </c>
      <c r="O1894" s="42">
        <f t="shared" si="849"/>
        <v>0.5</v>
      </c>
      <c r="P1894" s="39" t="str">
        <f t="shared" si="850"/>
        <v>일반(목록배제,Normal-Manifest Exception)</v>
      </c>
      <c r="Q1894" s="72">
        <f t="shared" si="851"/>
        <v>24</v>
      </c>
      <c r="R1894" s="43" t="str">
        <f t="shared" si="852"/>
        <v>OZ602</v>
      </c>
      <c r="S1894" s="82" t="str">
        <f t="shared" si="853"/>
        <v/>
      </c>
      <c r="T1894" s="40">
        <f t="shared" si="854"/>
        <v>45914</v>
      </c>
      <c r="U1894" s="44">
        <v>2500</v>
      </c>
      <c r="V1894" s="44">
        <f t="shared" si="855"/>
        <v>0</v>
      </c>
      <c r="W1894" s="77">
        <f t="shared" si="856"/>
        <v>2500</v>
      </c>
      <c r="X1894" s="78">
        <f t="shared" si="857"/>
        <v>0</v>
      </c>
      <c r="Y1894" s="44" cm="1">
        <f t="array" ref="Y1894">_xlfn.IFNA(_xlfn.IFS(AND(Q1894&gt;=2000, Q1894&lt;3000), 10000, AND(Q1894&gt;=3000, Q1894&lt;4000), 15000, AND(Q1894&gt;=4000, Q1894&lt;5000), 20000, AND(Q1894&gt;=5000), 25000),0)</f>
        <v>0</v>
      </c>
      <c r="Z1894" s="91">
        <f t="shared" si="858"/>
        <v>300</v>
      </c>
      <c r="AA1894" s="44">
        <f t="shared" si="859"/>
        <v>0</v>
      </c>
      <c r="AB1894" s="44"/>
      <c r="AC1894" s="44"/>
      <c r="AD1894" s="44"/>
      <c r="AE1894" s="44">
        <f>VLOOKUP(O1894,정산업데이트!$A$6:$B$12,2,10)</f>
        <v>0</v>
      </c>
      <c r="AF1894" s="44"/>
      <c r="AG1894" s="79">
        <f t="shared" si="860"/>
        <v>300</v>
      </c>
      <c r="AH1894" s="80">
        <f t="shared" si="861"/>
        <v>2800</v>
      </c>
      <c r="AI1894" s="93"/>
      <c r="AJ1894" s="84" t="s">
        <v>10624</v>
      </c>
      <c r="AK1894" s="84" t="s">
        <v>73</v>
      </c>
      <c r="AL1894" s="84" t="s">
        <v>10625</v>
      </c>
      <c r="AM1894" s="84" t="s">
        <v>11822</v>
      </c>
      <c r="AN1894" s="84" t="s">
        <v>11823</v>
      </c>
      <c r="AO1894" s="84" t="s">
        <v>11824</v>
      </c>
      <c r="AP1894" s="84" t="s">
        <v>864</v>
      </c>
      <c r="AQ1894" s="84" t="s">
        <v>122</v>
      </c>
      <c r="AR1894" s="85">
        <v>1</v>
      </c>
      <c r="AS1894" s="86">
        <v>0.4</v>
      </c>
      <c r="AT1894" s="86">
        <v>1E-3</v>
      </c>
      <c r="AU1894" s="86">
        <v>0.4</v>
      </c>
      <c r="AV1894" s="84" t="s">
        <v>8</v>
      </c>
      <c r="AW1894" s="86">
        <v>24</v>
      </c>
      <c r="AX1894" s="84" t="s">
        <v>68</v>
      </c>
      <c r="AY1894" s="84" t="s">
        <v>68</v>
      </c>
      <c r="AZ1894" s="84" t="s">
        <v>68</v>
      </c>
      <c r="BA1894" s="84" t="s">
        <v>68</v>
      </c>
      <c r="BB1894" s="84" t="s">
        <v>68</v>
      </c>
      <c r="BC1894" s="84" t="s">
        <v>135</v>
      </c>
      <c r="BD1894" s="84" t="s">
        <v>104</v>
      </c>
      <c r="BE1894" s="84" t="s">
        <v>105</v>
      </c>
      <c r="BF1894" s="84" t="s">
        <v>122</v>
      </c>
      <c r="BG1894" s="84" t="s">
        <v>69</v>
      </c>
      <c r="BH1894" s="92" t="s">
        <v>11825</v>
      </c>
      <c r="BI1894" s="84" t="s">
        <v>122</v>
      </c>
      <c r="BJ1894" s="84" t="s">
        <v>11826</v>
      </c>
      <c r="BK1894" s="84" t="s">
        <v>75</v>
      </c>
      <c r="BL1894" s="84" t="s">
        <v>122</v>
      </c>
      <c r="BM1894" s="84" t="s">
        <v>104</v>
      </c>
      <c r="BN1894" s="84" t="s">
        <v>70</v>
      </c>
      <c r="BO1894" s="84" t="s">
        <v>71</v>
      </c>
      <c r="BP1894" s="84" t="s">
        <v>122</v>
      </c>
      <c r="BQ1894" s="84" t="s">
        <v>163</v>
      </c>
    </row>
    <row r="1895" spans="1:69" ht="14.4" customHeight="1" x14ac:dyDescent="0.3">
      <c r="A1895" s="40" t="str">
        <f t="shared" si="835"/>
        <v>2025-09-14</v>
      </c>
      <c r="B1895" s="40" t="str">
        <f t="shared" si="836"/>
        <v>SYD</v>
      </c>
      <c r="C1895" s="39" t="str">
        <f t="shared" si="837"/>
        <v>98812563633</v>
      </c>
      <c r="D1895" s="41" t="str">
        <f t="shared" si="838"/>
        <v>PKR253531800</v>
      </c>
      <c r="E1895" s="41" t="str">
        <f t="shared" si="839"/>
        <v>596421481743</v>
      </c>
      <c r="F1895" s="39" t="str">
        <f t="shared" si="840"/>
        <v>2254234</v>
      </c>
      <c r="G1895" s="39" t="str">
        <f t="shared" si="841"/>
        <v>WISE EXPRESS(HOJUDIRECT)</v>
      </c>
      <c r="H1895" s="41" t="str">
        <f t="shared" si="842"/>
        <v>임상호</v>
      </c>
      <c r="I1895" s="39" t="str">
        <f t="shared" si="843"/>
        <v>10103</v>
      </c>
      <c r="J1895" s="52" t="str">
        <f t="shared" si="844"/>
        <v/>
      </c>
      <c r="K1895" s="75">
        <f t="shared" si="845"/>
        <v>1</v>
      </c>
      <c r="L1895" s="76">
        <f t="shared" si="846"/>
        <v>0.4</v>
      </c>
      <c r="M1895" s="76">
        <f t="shared" si="847"/>
        <v>1E-3</v>
      </c>
      <c r="N1895" s="76">
        <f t="shared" si="848"/>
        <v>0.4</v>
      </c>
      <c r="O1895" s="42">
        <f t="shared" si="849"/>
        <v>0.5</v>
      </c>
      <c r="P1895" s="39" t="str">
        <f t="shared" si="850"/>
        <v>일반(목록배제,Normal-Manifest Exception)</v>
      </c>
      <c r="Q1895" s="72">
        <f t="shared" si="851"/>
        <v>24</v>
      </c>
      <c r="R1895" s="43" t="str">
        <f t="shared" si="852"/>
        <v>OZ602</v>
      </c>
      <c r="S1895" s="82" t="str">
        <f t="shared" si="853"/>
        <v/>
      </c>
      <c r="T1895" s="40">
        <f t="shared" si="854"/>
        <v>45914</v>
      </c>
      <c r="U1895" s="44">
        <v>2500</v>
      </c>
      <c r="V1895" s="44">
        <f t="shared" si="855"/>
        <v>0</v>
      </c>
      <c r="W1895" s="77">
        <f t="shared" si="856"/>
        <v>2500</v>
      </c>
      <c r="X1895" s="78">
        <f t="shared" si="857"/>
        <v>0</v>
      </c>
      <c r="Y1895" s="44" cm="1">
        <f t="array" ref="Y1895">_xlfn.IFNA(_xlfn.IFS(AND(Q1895&gt;=2000, Q1895&lt;3000), 10000, AND(Q1895&gt;=3000, Q1895&lt;4000), 15000, AND(Q1895&gt;=4000, Q1895&lt;5000), 20000, AND(Q1895&gt;=5000), 25000),0)</f>
        <v>0</v>
      </c>
      <c r="Z1895" s="91">
        <f t="shared" si="858"/>
        <v>300</v>
      </c>
      <c r="AA1895" s="44">
        <f t="shared" si="859"/>
        <v>0</v>
      </c>
      <c r="AB1895" s="44"/>
      <c r="AC1895" s="44"/>
      <c r="AD1895" s="44"/>
      <c r="AE1895" s="44">
        <f>VLOOKUP(O1895,정산업데이트!$A$6:$B$12,2,10)</f>
        <v>0</v>
      </c>
      <c r="AF1895" s="44"/>
      <c r="AG1895" s="79">
        <f t="shared" si="860"/>
        <v>300</v>
      </c>
      <c r="AH1895" s="80">
        <f t="shared" si="861"/>
        <v>2800</v>
      </c>
      <c r="AI1895" s="93"/>
      <c r="AJ1895" s="84" t="s">
        <v>10624</v>
      </c>
      <c r="AK1895" s="84" t="s">
        <v>73</v>
      </c>
      <c r="AL1895" s="84" t="s">
        <v>10625</v>
      </c>
      <c r="AM1895" s="84" t="s">
        <v>11827</v>
      </c>
      <c r="AN1895" s="84" t="s">
        <v>11828</v>
      </c>
      <c r="AO1895" s="84" t="s">
        <v>11829</v>
      </c>
      <c r="AP1895" s="84" t="s">
        <v>11830</v>
      </c>
      <c r="AQ1895" s="84" t="s">
        <v>122</v>
      </c>
      <c r="AR1895" s="85">
        <v>1</v>
      </c>
      <c r="AS1895" s="86">
        <v>0.4</v>
      </c>
      <c r="AT1895" s="86">
        <v>1E-3</v>
      </c>
      <c r="AU1895" s="86">
        <v>0.4</v>
      </c>
      <c r="AV1895" s="84" t="s">
        <v>8</v>
      </c>
      <c r="AW1895" s="86">
        <v>24</v>
      </c>
      <c r="AX1895" s="84" t="s">
        <v>68</v>
      </c>
      <c r="AY1895" s="84" t="s">
        <v>68</v>
      </c>
      <c r="AZ1895" s="84" t="s">
        <v>68</v>
      </c>
      <c r="BA1895" s="84" t="s">
        <v>68</v>
      </c>
      <c r="BB1895" s="84" t="s">
        <v>68</v>
      </c>
      <c r="BC1895" s="84" t="s">
        <v>135</v>
      </c>
      <c r="BD1895" s="84" t="s">
        <v>104</v>
      </c>
      <c r="BE1895" s="84" t="s">
        <v>105</v>
      </c>
      <c r="BF1895" s="84" t="s">
        <v>122</v>
      </c>
      <c r="BG1895" s="84" t="s">
        <v>69</v>
      </c>
      <c r="BH1895" s="92" t="s">
        <v>11831</v>
      </c>
      <c r="BI1895" s="84" t="s">
        <v>122</v>
      </c>
      <c r="BJ1895" s="84" t="s">
        <v>11832</v>
      </c>
      <c r="BK1895" s="84" t="s">
        <v>75</v>
      </c>
      <c r="BL1895" s="84" t="s">
        <v>122</v>
      </c>
      <c r="BM1895" s="84" t="s">
        <v>104</v>
      </c>
      <c r="BN1895" s="84" t="s">
        <v>70</v>
      </c>
      <c r="BO1895" s="84" t="s">
        <v>71</v>
      </c>
      <c r="BP1895" s="84" t="s">
        <v>122</v>
      </c>
      <c r="BQ1895" s="84" t="s">
        <v>163</v>
      </c>
    </row>
    <row r="1896" spans="1:69" ht="14.4" customHeight="1" x14ac:dyDescent="0.3">
      <c r="A1896" s="40" t="str">
        <f t="shared" si="835"/>
        <v>2025-09-14</v>
      </c>
      <c r="B1896" s="40" t="str">
        <f t="shared" si="836"/>
        <v>SYD</v>
      </c>
      <c r="C1896" s="39" t="str">
        <f t="shared" si="837"/>
        <v>98812563633</v>
      </c>
      <c r="D1896" s="41" t="str">
        <f t="shared" si="838"/>
        <v>PKR253531801</v>
      </c>
      <c r="E1896" s="41" t="str">
        <f t="shared" si="839"/>
        <v>596421481754</v>
      </c>
      <c r="F1896" s="39" t="str">
        <f t="shared" si="840"/>
        <v>2254234</v>
      </c>
      <c r="G1896" s="39" t="str">
        <f t="shared" si="841"/>
        <v>WISE EXPRESS(HOJUDIRECT)</v>
      </c>
      <c r="H1896" s="41" t="str">
        <f t="shared" si="842"/>
        <v>김경훈</v>
      </c>
      <c r="I1896" s="39" t="str">
        <f t="shared" si="843"/>
        <v>21650</v>
      </c>
      <c r="J1896" s="52" t="str">
        <f t="shared" si="844"/>
        <v/>
      </c>
      <c r="K1896" s="75">
        <f t="shared" si="845"/>
        <v>1</v>
      </c>
      <c r="L1896" s="76">
        <f t="shared" si="846"/>
        <v>0.4</v>
      </c>
      <c r="M1896" s="76">
        <f t="shared" si="847"/>
        <v>1E-3</v>
      </c>
      <c r="N1896" s="76">
        <f t="shared" si="848"/>
        <v>0.4</v>
      </c>
      <c r="O1896" s="42">
        <f t="shared" si="849"/>
        <v>0.5</v>
      </c>
      <c r="P1896" s="39" t="str">
        <f t="shared" si="850"/>
        <v>일반(목록배제,Normal-Manifest Exception)</v>
      </c>
      <c r="Q1896" s="72">
        <f t="shared" si="851"/>
        <v>24</v>
      </c>
      <c r="R1896" s="43" t="str">
        <f t="shared" si="852"/>
        <v>OZ602</v>
      </c>
      <c r="S1896" s="82" t="str">
        <f t="shared" si="853"/>
        <v/>
      </c>
      <c r="T1896" s="40">
        <f t="shared" si="854"/>
        <v>45914</v>
      </c>
      <c r="U1896" s="44">
        <v>2500</v>
      </c>
      <c r="V1896" s="44">
        <f t="shared" si="855"/>
        <v>0</v>
      </c>
      <c r="W1896" s="77">
        <f t="shared" si="856"/>
        <v>2500</v>
      </c>
      <c r="X1896" s="78">
        <f t="shared" si="857"/>
        <v>0</v>
      </c>
      <c r="Y1896" s="44" cm="1">
        <f t="array" ref="Y1896">_xlfn.IFNA(_xlfn.IFS(AND(Q1896&gt;=2000, Q1896&lt;3000), 10000, AND(Q1896&gt;=3000, Q1896&lt;4000), 15000, AND(Q1896&gt;=4000, Q1896&lt;5000), 20000, AND(Q1896&gt;=5000), 25000),0)</f>
        <v>0</v>
      </c>
      <c r="Z1896" s="91">
        <f t="shared" si="858"/>
        <v>300</v>
      </c>
      <c r="AA1896" s="44">
        <f t="shared" si="859"/>
        <v>0</v>
      </c>
      <c r="AB1896" s="44"/>
      <c r="AC1896" s="44"/>
      <c r="AD1896" s="44"/>
      <c r="AE1896" s="44">
        <f>VLOOKUP(O1896,정산업데이트!$A$6:$B$12,2,10)</f>
        <v>0</v>
      </c>
      <c r="AF1896" s="44"/>
      <c r="AG1896" s="79">
        <f t="shared" si="860"/>
        <v>300</v>
      </c>
      <c r="AH1896" s="80">
        <f t="shared" si="861"/>
        <v>2800</v>
      </c>
      <c r="AI1896" s="93"/>
      <c r="AJ1896" s="84" t="s">
        <v>10624</v>
      </c>
      <c r="AK1896" s="84" t="s">
        <v>73</v>
      </c>
      <c r="AL1896" s="84" t="s">
        <v>10625</v>
      </c>
      <c r="AM1896" s="84" t="s">
        <v>11833</v>
      </c>
      <c r="AN1896" s="84" t="s">
        <v>1161</v>
      </c>
      <c r="AO1896" s="84" t="s">
        <v>11834</v>
      </c>
      <c r="AP1896" s="84" t="s">
        <v>11835</v>
      </c>
      <c r="AQ1896" s="84" t="s">
        <v>122</v>
      </c>
      <c r="AR1896" s="85">
        <v>1</v>
      </c>
      <c r="AS1896" s="86">
        <v>0.4</v>
      </c>
      <c r="AT1896" s="86">
        <v>1E-3</v>
      </c>
      <c r="AU1896" s="86">
        <v>0.4</v>
      </c>
      <c r="AV1896" s="84" t="s">
        <v>8</v>
      </c>
      <c r="AW1896" s="86">
        <v>24</v>
      </c>
      <c r="AX1896" s="84" t="s">
        <v>68</v>
      </c>
      <c r="AY1896" s="84" t="s">
        <v>68</v>
      </c>
      <c r="AZ1896" s="84" t="s">
        <v>68</v>
      </c>
      <c r="BA1896" s="84" t="s">
        <v>68</v>
      </c>
      <c r="BB1896" s="84" t="s">
        <v>68</v>
      </c>
      <c r="BC1896" s="84" t="s">
        <v>135</v>
      </c>
      <c r="BD1896" s="84" t="s">
        <v>104</v>
      </c>
      <c r="BE1896" s="84" t="s">
        <v>105</v>
      </c>
      <c r="BF1896" s="84" t="s">
        <v>122</v>
      </c>
      <c r="BG1896" s="84" t="s">
        <v>69</v>
      </c>
      <c r="BH1896" s="92" t="s">
        <v>11836</v>
      </c>
      <c r="BI1896" s="84" t="s">
        <v>122</v>
      </c>
      <c r="BJ1896" s="84" t="s">
        <v>11837</v>
      </c>
      <c r="BK1896" s="84" t="s">
        <v>75</v>
      </c>
      <c r="BL1896" s="84" t="s">
        <v>122</v>
      </c>
      <c r="BM1896" s="84" t="s">
        <v>104</v>
      </c>
      <c r="BN1896" s="84" t="s">
        <v>70</v>
      </c>
      <c r="BO1896" s="84" t="s">
        <v>71</v>
      </c>
      <c r="BP1896" s="84" t="s">
        <v>122</v>
      </c>
      <c r="BQ1896" s="84" t="s">
        <v>163</v>
      </c>
    </row>
    <row r="1897" spans="1:69" ht="14.4" customHeight="1" x14ac:dyDescent="0.3">
      <c r="A1897" s="40" t="str">
        <f t="shared" si="835"/>
        <v>2025-09-14</v>
      </c>
      <c r="B1897" s="40" t="str">
        <f t="shared" si="836"/>
        <v>SYD</v>
      </c>
      <c r="C1897" s="39" t="str">
        <f t="shared" si="837"/>
        <v>98812563633</v>
      </c>
      <c r="D1897" s="41" t="str">
        <f t="shared" si="838"/>
        <v>PKR253531807</v>
      </c>
      <c r="E1897" s="41" t="str">
        <f t="shared" si="839"/>
        <v>596421481802</v>
      </c>
      <c r="F1897" s="39" t="str">
        <f t="shared" si="840"/>
        <v>2254234</v>
      </c>
      <c r="G1897" s="39" t="str">
        <f t="shared" si="841"/>
        <v>WISE EXPRESS(HOJUDIRECT)</v>
      </c>
      <c r="H1897" s="41" t="str">
        <f t="shared" si="842"/>
        <v>박성미</v>
      </c>
      <c r="I1897" s="39" t="str">
        <f t="shared" si="843"/>
        <v>54085</v>
      </c>
      <c r="J1897" s="52" t="str">
        <f t="shared" si="844"/>
        <v/>
      </c>
      <c r="K1897" s="75">
        <f t="shared" si="845"/>
        <v>1</v>
      </c>
      <c r="L1897" s="76">
        <f t="shared" si="846"/>
        <v>5</v>
      </c>
      <c r="M1897" s="76">
        <f t="shared" si="847"/>
        <v>1E-3</v>
      </c>
      <c r="N1897" s="76">
        <f t="shared" si="848"/>
        <v>5</v>
      </c>
      <c r="O1897" s="42">
        <f t="shared" si="849"/>
        <v>5</v>
      </c>
      <c r="P1897" s="39" t="str">
        <f t="shared" si="850"/>
        <v>일반(목록배제,Normal-Manifest Exception)</v>
      </c>
      <c r="Q1897" s="72">
        <f t="shared" si="851"/>
        <v>80</v>
      </c>
      <c r="R1897" s="43" t="str">
        <f t="shared" si="852"/>
        <v>OZ602</v>
      </c>
      <c r="S1897" s="82" t="str">
        <f t="shared" si="853"/>
        <v/>
      </c>
      <c r="T1897" s="40">
        <f t="shared" si="854"/>
        <v>45914</v>
      </c>
      <c r="U1897" s="44">
        <v>2500</v>
      </c>
      <c r="V1897" s="44">
        <f t="shared" si="855"/>
        <v>0</v>
      </c>
      <c r="W1897" s="77">
        <f t="shared" si="856"/>
        <v>2500</v>
      </c>
      <c r="X1897" s="78">
        <f t="shared" si="857"/>
        <v>0</v>
      </c>
      <c r="Y1897" s="44" cm="1">
        <f t="array" ref="Y1897">_xlfn.IFNA(_xlfn.IFS(AND(Q1897&gt;=2000, Q1897&lt;3000), 10000, AND(Q1897&gt;=3000, Q1897&lt;4000), 15000, AND(Q1897&gt;=4000, Q1897&lt;5000), 20000, AND(Q1897&gt;=5000), 25000),0)</f>
        <v>0</v>
      </c>
      <c r="Z1897" s="91">
        <f t="shared" si="858"/>
        <v>300</v>
      </c>
      <c r="AA1897" s="44">
        <f t="shared" si="859"/>
        <v>0</v>
      </c>
      <c r="AB1897" s="44"/>
      <c r="AC1897" s="44"/>
      <c r="AD1897" s="44"/>
      <c r="AE1897" s="44">
        <f>VLOOKUP(O1897,정산업데이트!$A$6:$B$12,2,10)</f>
        <v>0</v>
      </c>
      <c r="AF1897" s="44"/>
      <c r="AG1897" s="79">
        <f t="shared" si="860"/>
        <v>300</v>
      </c>
      <c r="AH1897" s="80">
        <f t="shared" si="861"/>
        <v>2800</v>
      </c>
      <c r="AI1897" s="93"/>
      <c r="AJ1897" s="84" t="s">
        <v>10624</v>
      </c>
      <c r="AK1897" s="84" t="s">
        <v>73</v>
      </c>
      <c r="AL1897" s="84" t="s">
        <v>10625</v>
      </c>
      <c r="AM1897" s="84" t="s">
        <v>11838</v>
      </c>
      <c r="AN1897" s="84" t="s">
        <v>11839</v>
      </c>
      <c r="AO1897" s="84" t="s">
        <v>11840</v>
      </c>
      <c r="AP1897" s="84" t="s">
        <v>827</v>
      </c>
      <c r="AQ1897" s="84" t="s">
        <v>122</v>
      </c>
      <c r="AR1897" s="85">
        <v>1</v>
      </c>
      <c r="AS1897" s="86">
        <v>5</v>
      </c>
      <c r="AT1897" s="86">
        <v>1E-3</v>
      </c>
      <c r="AU1897" s="86">
        <v>5</v>
      </c>
      <c r="AV1897" s="84" t="s">
        <v>8</v>
      </c>
      <c r="AW1897" s="86">
        <v>80</v>
      </c>
      <c r="AX1897" s="84" t="s">
        <v>68</v>
      </c>
      <c r="AY1897" s="84" t="s">
        <v>68</v>
      </c>
      <c r="AZ1897" s="84" t="s">
        <v>68</v>
      </c>
      <c r="BA1897" s="84" t="s">
        <v>68</v>
      </c>
      <c r="BB1897" s="84" t="s">
        <v>68</v>
      </c>
      <c r="BC1897" s="84" t="s">
        <v>135</v>
      </c>
      <c r="BD1897" s="84" t="s">
        <v>104</v>
      </c>
      <c r="BE1897" s="84" t="s">
        <v>105</v>
      </c>
      <c r="BF1897" s="84" t="s">
        <v>122</v>
      </c>
      <c r="BG1897" s="84" t="s">
        <v>69</v>
      </c>
      <c r="BH1897" s="92" t="s">
        <v>11841</v>
      </c>
      <c r="BI1897" s="84" t="s">
        <v>122</v>
      </c>
      <c r="BJ1897" s="84" t="s">
        <v>11842</v>
      </c>
      <c r="BK1897" s="84" t="s">
        <v>75</v>
      </c>
      <c r="BL1897" s="84" t="s">
        <v>122</v>
      </c>
      <c r="BM1897" s="84" t="s">
        <v>104</v>
      </c>
      <c r="BN1897" s="84" t="s">
        <v>70</v>
      </c>
      <c r="BO1897" s="84" t="s">
        <v>71</v>
      </c>
      <c r="BP1897" s="84" t="s">
        <v>122</v>
      </c>
      <c r="BQ1897" s="84" t="s">
        <v>163</v>
      </c>
    </row>
    <row r="1898" spans="1:69" ht="14.4" customHeight="1" x14ac:dyDescent="0.3">
      <c r="A1898" s="40" t="str">
        <f t="shared" si="835"/>
        <v>2025-09-14</v>
      </c>
      <c r="B1898" s="40" t="str">
        <f t="shared" si="836"/>
        <v>SYD</v>
      </c>
      <c r="C1898" s="39" t="str">
        <f t="shared" si="837"/>
        <v>98812563633</v>
      </c>
      <c r="D1898" s="41" t="str">
        <f t="shared" si="838"/>
        <v>PKR253542204</v>
      </c>
      <c r="E1898" s="41" t="str">
        <f t="shared" si="839"/>
        <v>596421483025</v>
      </c>
      <c r="F1898" s="39" t="str">
        <f t="shared" si="840"/>
        <v>2254238</v>
      </c>
      <c r="G1898" s="39" t="str">
        <f t="shared" si="841"/>
        <v>WISE EXPRESS(CHUHO)</v>
      </c>
      <c r="H1898" s="41" t="str">
        <f t="shared" si="842"/>
        <v>이현진</v>
      </c>
      <c r="I1898" s="39" t="str">
        <f t="shared" si="843"/>
        <v>12104</v>
      </c>
      <c r="J1898" s="52" t="str">
        <f t="shared" si="844"/>
        <v/>
      </c>
      <c r="K1898" s="75">
        <f t="shared" si="845"/>
        <v>1</v>
      </c>
      <c r="L1898" s="76">
        <f t="shared" si="846"/>
        <v>2</v>
      </c>
      <c r="M1898" s="76">
        <f t="shared" si="847"/>
        <v>1E-3</v>
      </c>
      <c r="N1898" s="76">
        <f t="shared" si="848"/>
        <v>2</v>
      </c>
      <c r="O1898" s="42">
        <f t="shared" si="849"/>
        <v>2</v>
      </c>
      <c r="P1898" s="39" t="str">
        <f t="shared" si="850"/>
        <v>일반(목록배제,Normal-Manifest Exception)</v>
      </c>
      <c r="Q1898" s="72">
        <f t="shared" si="851"/>
        <v>95</v>
      </c>
      <c r="R1898" s="43" t="str">
        <f t="shared" si="852"/>
        <v>OZ602</v>
      </c>
      <c r="S1898" s="82" t="str">
        <f t="shared" si="853"/>
        <v/>
      </c>
      <c r="T1898" s="40">
        <f t="shared" si="854"/>
        <v>45914</v>
      </c>
      <c r="U1898" s="44">
        <v>2500</v>
      </c>
      <c r="V1898" s="44">
        <f t="shared" si="855"/>
        <v>0</v>
      </c>
      <c r="W1898" s="77">
        <f t="shared" si="856"/>
        <v>2500</v>
      </c>
      <c r="X1898" s="78">
        <f t="shared" si="857"/>
        <v>0</v>
      </c>
      <c r="Y1898" s="44" cm="1">
        <f t="array" ref="Y1898">_xlfn.IFNA(_xlfn.IFS(AND(Q1898&gt;=2000, Q1898&lt;3000), 10000, AND(Q1898&gt;=3000, Q1898&lt;4000), 15000, AND(Q1898&gt;=4000, Q1898&lt;5000), 20000, AND(Q1898&gt;=5000), 25000),0)</f>
        <v>0</v>
      </c>
      <c r="Z1898" s="91">
        <f t="shared" si="858"/>
        <v>300</v>
      </c>
      <c r="AA1898" s="44">
        <f t="shared" si="859"/>
        <v>0</v>
      </c>
      <c r="AB1898" s="44"/>
      <c r="AC1898" s="44"/>
      <c r="AD1898" s="44"/>
      <c r="AE1898" s="44">
        <f>VLOOKUP(O1898,정산업데이트!$A$6:$B$12,2,10)</f>
        <v>0</v>
      </c>
      <c r="AF1898" s="44"/>
      <c r="AG1898" s="79">
        <f t="shared" si="860"/>
        <v>300</v>
      </c>
      <c r="AH1898" s="80">
        <f t="shared" si="861"/>
        <v>2800</v>
      </c>
      <c r="AI1898" s="93"/>
      <c r="AJ1898" s="84" t="s">
        <v>10624</v>
      </c>
      <c r="AK1898" s="84" t="s">
        <v>73</v>
      </c>
      <c r="AL1898" s="84" t="s">
        <v>10625</v>
      </c>
      <c r="AM1898" s="84" t="s">
        <v>11843</v>
      </c>
      <c r="AN1898" s="84" t="s">
        <v>1795</v>
      </c>
      <c r="AO1898" s="84" t="s">
        <v>11844</v>
      </c>
      <c r="AP1898" s="84" t="s">
        <v>11845</v>
      </c>
      <c r="AQ1898" s="84" t="s">
        <v>122</v>
      </c>
      <c r="AR1898" s="85">
        <v>1</v>
      </c>
      <c r="AS1898" s="86">
        <v>2</v>
      </c>
      <c r="AT1898" s="86">
        <v>1E-3</v>
      </c>
      <c r="AU1898" s="86">
        <v>2</v>
      </c>
      <c r="AV1898" s="84" t="s">
        <v>8</v>
      </c>
      <c r="AW1898" s="86">
        <v>95</v>
      </c>
      <c r="AX1898" s="84" t="s">
        <v>68</v>
      </c>
      <c r="AY1898" s="84" t="s">
        <v>68</v>
      </c>
      <c r="AZ1898" s="84" t="s">
        <v>68</v>
      </c>
      <c r="BA1898" s="84" t="s">
        <v>68</v>
      </c>
      <c r="BB1898" s="84" t="s">
        <v>68</v>
      </c>
      <c r="BC1898" s="84" t="s">
        <v>123</v>
      </c>
      <c r="BD1898" s="84" t="s">
        <v>81</v>
      </c>
      <c r="BE1898" s="84" t="s">
        <v>191</v>
      </c>
      <c r="BF1898" s="84" t="s">
        <v>122</v>
      </c>
      <c r="BG1898" s="84" t="s">
        <v>69</v>
      </c>
      <c r="BH1898" s="92" t="s">
        <v>11846</v>
      </c>
      <c r="BI1898" s="84" t="s">
        <v>122</v>
      </c>
      <c r="BJ1898" s="84" t="s">
        <v>11847</v>
      </c>
      <c r="BK1898" s="84" t="s">
        <v>75</v>
      </c>
      <c r="BL1898" s="84" t="s">
        <v>122</v>
      </c>
      <c r="BM1898" s="84" t="s">
        <v>81</v>
      </c>
      <c r="BN1898" s="84" t="s">
        <v>70</v>
      </c>
      <c r="BO1898" s="84" t="s">
        <v>71</v>
      </c>
      <c r="BP1898" s="84" t="s">
        <v>122</v>
      </c>
      <c r="BQ1898" s="84" t="s">
        <v>163</v>
      </c>
    </row>
    <row r="1899" spans="1:69" ht="14.4" customHeight="1" x14ac:dyDescent="0.3">
      <c r="A1899" s="40" t="str">
        <f t="shared" si="835"/>
        <v>2025-09-14</v>
      </c>
      <c r="B1899" s="40" t="str">
        <f t="shared" si="836"/>
        <v>SYD</v>
      </c>
      <c r="C1899" s="39" t="str">
        <f t="shared" si="837"/>
        <v>98812563633</v>
      </c>
      <c r="D1899" s="41" t="str">
        <f t="shared" si="838"/>
        <v>PKR253492823</v>
      </c>
      <c r="E1899" s="41" t="str">
        <f t="shared" si="839"/>
        <v>596421479444</v>
      </c>
      <c r="F1899" s="39" t="str">
        <f t="shared" si="840"/>
        <v>2254234</v>
      </c>
      <c r="G1899" s="39" t="str">
        <f t="shared" si="841"/>
        <v>WISE EXPRESS(HOJUDIRECT)</v>
      </c>
      <c r="H1899" s="41" t="str">
        <f t="shared" si="842"/>
        <v>문학준</v>
      </c>
      <c r="I1899" s="39" t="str">
        <f t="shared" si="843"/>
        <v>16053</v>
      </c>
      <c r="J1899" s="52" t="str">
        <f t="shared" si="844"/>
        <v/>
      </c>
      <c r="K1899" s="75">
        <f t="shared" si="845"/>
        <v>1</v>
      </c>
      <c r="L1899" s="76">
        <f t="shared" si="846"/>
        <v>4</v>
      </c>
      <c r="M1899" s="76">
        <f t="shared" si="847"/>
        <v>1E-3</v>
      </c>
      <c r="N1899" s="76">
        <f t="shared" si="848"/>
        <v>4</v>
      </c>
      <c r="O1899" s="42">
        <f t="shared" si="849"/>
        <v>4</v>
      </c>
      <c r="P1899" s="39" t="str">
        <f t="shared" si="850"/>
        <v>일반(목록배제,Normal-Manifest Exception)</v>
      </c>
      <c r="Q1899" s="72">
        <f t="shared" si="851"/>
        <v>64</v>
      </c>
      <c r="R1899" s="43" t="str">
        <f t="shared" si="852"/>
        <v>OZ602</v>
      </c>
      <c r="S1899" s="82" t="str">
        <f t="shared" si="853"/>
        <v/>
      </c>
      <c r="T1899" s="40">
        <f t="shared" si="854"/>
        <v>45914</v>
      </c>
      <c r="U1899" s="44">
        <v>2500</v>
      </c>
      <c r="V1899" s="44">
        <f t="shared" si="855"/>
        <v>0</v>
      </c>
      <c r="W1899" s="77">
        <f t="shared" si="856"/>
        <v>2500</v>
      </c>
      <c r="X1899" s="78">
        <f t="shared" si="857"/>
        <v>0</v>
      </c>
      <c r="Y1899" s="44" cm="1">
        <f t="array" ref="Y1899">_xlfn.IFNA(_xlfn.IFS(AND(Q1899&gt;=2000, Q1899&lt;3000), 10000, AND(Q1899&gt;=3000, Q1899&lt;4000), 15000, AND(Q1899&gt;=4000, Q1899&lt;5000), 20000, AND(Q1899&gt;=5000), 25000),0)</f>
        <v>0</v>
      </c>
      <c r="Z1899" s="91">
        <f t="shared" si="858"/>
        <v>300</v>
      </c>
      <c r="AA1899" s="44">
        <f t="shared" si="859"/>
        <v>0</v>
      </c>
      <c r="AB1899" s="44"/>
      <c r="AC1899" s="44"/>
      <c r="AD1899" s="44"/>
      <c r="AE1899" s="44">
        <f>VLOOKUP(O1899,정산업데이트!$A$6:$B$12,2,10)</f>
        <v>0</v>
      </c>
      <c r="AF1899" s="44"/>
      <c r="AG1899" s="79">
        <f t="shared" si="860"/>
        <v>300</v>
      </c>
      <c r="AH1899" s="80">
        <f t="shared" si="861"/>
        <v>2800</v>
      </c>
      <c r="AI1899" s="93"/>
      <c r="AJ1899" s="84" t="s">
        <v>10624</v>
      </c>
      <c r="AK1899" s="84" t="s">
        <v>73</v>
      </c>
      <c r="AL1899" s="84" t="s">
        <v>10625</v>
      </c>
      <c r="AM1899" s="84" t="s">
        <v>11848</v>
      </c>
      <c r="AN1899" s="84" t="s">
        <v>11849</v>
      </c>
      <c r="AO1899" s="84" t="s">
        <v>11850</v>
      </c>
      <c r="AP1899" s="84" t="s">
        <v>11851</v>
      </c>
      <c r="AQ1899" s="84" t="s">
        <v>122</v>
      </c>
      <c r="AR1899" s="85">
        <v>1</v>
      </c>
      <c r="AS1899" s="86">
        <v>4</v>
      </c>
      <c r="AT1899" s="86">
        <v>1E-3</v>
      </c>
      <c r="AU1899" s="86">
        <v>4</v>
      </c>
      <c r="AV1899" s="84" t="s">
        <v>8</v>
      </c>
      <c r="AW1899" s="86">
        <v>64</v>
      </c>
      <c r="AX1899" s="84" t="s">
        <v>68</v>
      </c>
      <c r="AY1899" s="84" t="s">
        <v>68</v>
      </c>
      <c r="AZ1899" s="84" t="s">
        <v>68</v>
      </c>
      <c r="BA1899" s="84" t="s">
        <v>68</v>
      </c>
      <c r="BB1899" s="84" t="s">
        <v>68</v>
      </c>
      <c r="BC1899" s="84" t="s">
        <v>135</v>
      </c>
      <c r="BD1899" s="84" t="s">
        <v>104</v>
      </c>
      <c r="BE1899" s="84" t="s">
        <v>105</v>
      </c>
      <c r="BF1899" s="84" t="s">
        <v>122</v>
      </c>
      <c r="BG1899" s="84" t="s">
        <v>69</v>
      </c>
      <c r="BH1899" s="92" t="s">
        <v>11852</v>
      </c>
      <c r="BI1899" s="84" t="s">
        <v>122</v>
      </c>
      <c r="BJ1899" s="84" t="s">
        <v>11853</v>
      </c>
      <c r="BK1899" s="84" t="s">
        <v>75</v>
      </c>
      <c r="BL1899" s="84" t="s">
        <v>122</v>
      </c>
      <c r="BM1899" s="84" t="s">
        <v>104</v>
      </c>
      <c r="BN1899" s="84" t="s">
        <v>70</v>
      </c>
      <c r="BO1899" s="84" t="s">
        <v>71</v>
      </c>
      <c r="BP1899" s="84" t="s">
        <v>122</v>
      </c>
      <c r="BQ1899" s="84" t="s">
        <v>163</v>
      </c>
    </row>
    <row r="1900" spans="1:69" ht="14.4" customHeight="1" x14ac:dyDescent="0.3">
      <c r="A1900" s="40" t="str">
        <f t="shared" si="835"/>
        <v>2025-09-14</v>
      </c>
      <c r="B1900" s="40" t="str">
        <f t="shared" si="836"/>
        <v>SYD</v>
      </c>
      <c r="C1900" s="39" t="str">
        <f t="shared" si="837"/>
        <v>98812563633</v>
      </c>
      <c r="D1900" s="41" t="str">
        <f t="shared" si="838"/>
        <v>PKR253492824</v>
      </c>
      <c r="E1900" s="41" t="str">
        <f t="shared" si="839"/>
        <v>596421479455</v>
      </c>
      <c r="F1900" s="39" t="str">
        <f t="shared" si="840"/>
        <v>2254234</v>
      </c>
      <c r="G1900" s="39" t="str">
        <f t="shared" si="841"/>
        <v>WISE EXPRESS(HOJUDIRECT)</v>
      </c>
      <c r="H1900" s="41" t="str">
        <f t="shared" si="842"/>
        <v>신우중</v>
      </c>
      <c r="I1900" s="39" t="str">
        <f t="shared" si="843"/>
        <v>13011</v>
      </c>
      <c r="J1900" s="52" t="str">
        <f t="shared" si="844"/>
        <v/>
      </c>
      <c r="K1900" s="75">
        <f t="shared" si="845"/>
        <v>1</v>
      </c>
      <c r="L1900" s="76">
        <f t="shared" si="846"/>
        <v>0.6</v>
      </c>
      <c r="M1900" s="76">
        <f t="shared" si="847"/>
        <v>1E-3</v>
      </c>
      <c r="N1900" s="76">
        <f t="shared" si="848"/>
        <v>0.6</v>
      </c>
      <c r="O1900" s="42">
        <f t="shared" si="849"/>
        <v>1</v>
      </c>
      <c r="P1900" s="39" t="str">
        <f t="shared" si="850"/>
        <v>일반(목록배제,Normal-Manifest Exception)</v>
      </c>
      <c r="Q1900" s="72">
        <f t="shared" si="851"/>
        <v>36</v>
      </c>
      <c r="R1900" s="43" t="str">
        <f t="shared" si="852"/>
        <v>OZ602</v>
      </c>
      <c r="S1900" s="82" t="str">
        <f t="shared" si="853"/>
        <v/>
      </c>
      <c r="T1900" s="40">
        <f t="shared" si="854"/>
        <v>45914</v>
      </c>
      <c r="U1900" s="44">
        <v>2500</v>
      </c>
      <c r="V1900" s="44">
        <f t="shared" si="855"/>
        <v>0</v>
      </c>
      <c r="W1900" s="77">
        <f t="shared" si="856"/>
        <v>2500</v>
      </c>
      <c r="X1900" s="78">
        <f t="shared" si="857"/>
        <v>0</v>
      </c>
      <c r="Y1900" s="44" cm="1">
        <f t="array" ref="Y1900">_xlfn.IFNA(_xlfn.IFS(AND(Q1900&gt;=2000, Q1900&lt;3000), 10000, AND(Q1900&gt;=3000, Q1900&lt;4000), 15000, AND(Q1900&gt;=4000, Q1900&lt;5000), 20000, AND(Q1900&gt;=5000), 25000),0)</f>
        <v>0</v>
      </c>
      <c r="Z1900" s="91">
        <f t="shared" si="858"/>
        <v>300</v>
      </c>
      <c r="AA1900" s="44">
        <f t="shared" si="859"/>
        <v>0</v>
      </c>
      <c r="AB1900" s="44"/>
      <c r="AC1900" s="44"/>
      <c r="AD1900" s="44"/>
      <c r="AE1900" s="44">
        <f>VLOOKUP(O1900,정산업데이트!$A$6:$B$12,2,10)</f>
        <v>0</v>
      </c>
      <c r="AF1900" s="44"/>
      <c r="AG1900" s="79">
        <f t="shared" si="860"/>
        <v>300</v>
      </c>
      <c r="AH1900" s="80">
        <f t="shared" si="861"/>
        <v>2800</v>
      </c>
      <c r="AI1900" s="93"/>
      <c r="AJ1900" s="84" t="s">
        <v>10624</v>
      </c>
      <c r="AK1900" s="84" t="s">
        <v>73</v>
      </c>
      <c r="AL1900" s="84" t="s">
        <v>10625</v>
      </c>
      <c r="AM1900" s="84" t="s">
        <v>11854</v>
      </c>
      <c r="AN1900" s="84" t="s">
        <v>11855</v>
      </c>
      <c r="AO1900" s="84" t="s">
        <v>11856</v>
      </c>
      <c r="AP1900" s="84" t="s">
        <v>11857</v>
      </c>
      <c r="AQ1900" s="84" t="s">
        <v>122</v>
      </c>
      <c r="AR1900" s="85">
        <v>1</v>
      </c>
      <c r="AS1900" s="86">
        <v>0.6</v>
      </c>
      <c r="AT1900" s="86">
        <v>1E-3</v>
      </c>
      <c r="AU1900" s="86">
        <v>0.6</v>
      </c>
      <c r="AV1900" s="84" t="s">
        <v>8</v>
      </c>
      <c r="AW1900" s="86">
        <v>36</v>
      </c>
      <c r="AX1900" s="84" t="s">
        <v>68</v>
      </c>
      <c r="AY1900" s="84" t="s">
        <v>68</v>
      </c>
      <c r="AZ1900" s="84" t="s">
        <v>68</v>
      </c>
      <c r="BA1900" s="84" t="s">
        <v>68</v>
      </c>
      <c r="BB1900" s="84" t="s">
        <v>68</v>
      </c>
      <c r="BC1900" s="84" t="s">
        <v>135</v>
      </c>
      <c r="BD1900" s="84" t="s">
        <v>104</v>
      </c>
      <c r="BE1900" s="84" t="s">
        <v>105</v>
      </c>
      <c r="BF1900" s="84" t="s">
        <v>122</v>
      </c>
      <c r="BG1900" s="84" t="s">
        <v>69</v>
      </c>
      <c r="BH1900" s="92" t="s">
        <v>11858</v>
      </c>
      <c r="BI1900" s="84" t="s">
        <v>122</v>
      </c>
      <c r="BJ1900" s="84" t="s">
        <v>11859</v>
      </c>
      <c r="BK1900" s="84" t="s">
        <v>75</v>
      </c>
      <c r="BL1900" s="84" t="s">
        <v>122</v>
      </c>
      <c r="BM1900" s="84" t="s">
        <v>104</v>
      </c>
      <c r="BN1900" s="84" t="s">
        <v>70</v>
      </c>
      <c r="BO1900" s="84" t="s">
        <v>71</v>
      </c>
      <c r="BP1900" s="84" t="s">
        <v>122</v>
      </c>
      <c r="BQ1900" s="84" t="s">
        <v>163</v>
      </c>
    </row>
    <row r="1901" spans="1:69" ht="14.4" customHeight="1" x14ac:dyDescent="0.3">
      <c r="A1901" s="40" t="str">
        <f t="shared" si="835"/>
        <v>2025-09-14</v>
      </c>
      <c r="B1901" s="40" t="str">
        <f t="shared" si="836"/>
        <v>SYD</v>
      </c>
      <c r="C1901" s="39" t="str">
        <f t="shared" si="837"/>
        <v>98812563633</v>
      </c>
      <c r="D1901" s="41" t="str">
        <f t="shared" si="838"/>
        <v>PKR253492825</v>
      </c>
      <c r="E1901" s="41" t="str">
        <f t="shared" si="839"/>
        <v>596421479466</v>
      </c>
      <c r="F1901" s="39" t="str">
        <f t="shared" si="840"/>
        <v>2254234</v>
      </c>
      <c r="G1901" s="39" t="str">
        <f t="shared" si="841"/>
        <v>WISE EXPRESS(HOJUDIRECT)</v>
      </c>
      <c r="H1901" s="41" t="str">
        <f t="shared" si="842"/>
        <v>장성환</v>
      </c>
      <c r="I1901" s="39" t="str">
        <f t="shared" si="843"/>
        <v>18031</v>
      </c>
      <c r="J1901" s="52" t="str">
        <f t="shared" si="844"/>
        <v/>
      </c>
      <c r="K1901" s="75">
        <f t="shared" si="845"/>
        <v>1</v>
      </c>
      <c r="L1901" s="76">
        <f t="shared" si="846"/>
        <v>0.8</v>
      </c>
      <c r="M1901" s="76">
        <f t="shared" si="847"/>
        <v>1E-3</v>
      </c>
      <c r="N1901" s="76">
        <f t="shared" si="848"/>
        <v>0.8</v>
      </c>
      <c r="O1901" s="42">
        <f t="shared" si="849"/>
        <v>1</v>
      </c>
      <c r="P1901" s="39" t="str">
        <f t="shared" si="850"/>
        <v>일반(목록배제,Normal-Manifest Exception)</v>
      </c>
      <c r="Q1901" s="72">
        <f t="shared" si="851"/>
        <v>48</v>
      </c>
      <c r="R1901" s="43" t="str">
        <f t="shared" si="852"/>
        <v>OZ602</v>
      </c>
      <c r="S1901" s="82" t="str">
        <f t="shared" si="853"/>
        <v/>
      </c>
      <c r="T1901" s="40">
        <f t="shared" si="854"/>
        <v>45914</v>
      </c>
      <c r="U1901" s="44">
        <v>2500</v>
      </c>
      <c r="V1901" s="44">
        <f t="shared" si="855"/>
        <v>0</v>
      </c>
      <c r="W1901" s="77">
        <f t="shared" si="856"/>
        <v>2500</v>
      </c>
      <c r="X1901" s="78">
        <f t="shared" si="857"/>
        <v>0</v>
      </c>
      <c r="Y1901" s="44" cm="1">
        <f t="array" ref="Y1901">_xlfn.IFNA(_xlfn.IFS(AND(Q1901&gt;=2000, Q1901&lt;3000), 10000, AND(Q1901&gt;=3000, Q1901&lt;4000), 15000, AND(Q1901&gt;=4000, Q1901&lt;5000), 20000, AND(Q1901&gt;=5000), 25000),0)</f>
        <v>0</v>
      </c>
      <c r="Z1901" s="91">
        <f t="shared" si="858"/>
        <v>300</v>
      </c>
      <c r="AA1901" s="44">
        <f t="shared" si="859"/>
        <v>0</v>
      </c>
      <c r="AB1901" s="44"/>
      <c r="AC1901" s="44"/>
      <c r="AD1901" s="44"/>
      <c r="AE1901" s="44">
        <f>VLOOKUP(O1901,정산업데이트!$A$6:$B$12,2,10)</f>
        <v>0</v>
      </c>
      <c r="AF1901" s="44"/>
      <c r="AG1901" s="79">
        <f t="shared" si="860"/>
        <v>300</v>
      </c>
      <c r="AH1901" s="80">
        <f t="shared" si="861"/>
        <v>2800</v>
      </c>
      <c r="AI1901" s="93"/>
      <c r="AJ1901" s="84" t="s">
        <v>10624</v>
      </c>
      <c r="AK1901" s="84" t="s">
        <v>73</v>
      </c>
      <c r="AL1901" s="84" t="s">
        <v>10625</v>
      </c>
      <c r="AM1901" s="84" t="s">
        <v>11860</v>
      </c>
      <c r="AN1901" s="84" t="s">
        <v>11861</v>
      </c>
      <c r="AO1901" s="84" t="s">
        <v>11862</v>
      </c>
      <c r="AP1901" s="84" t="s">
        <v>1541</v>
      </c>
      <c r="AQ1901" s="84" t="s">
        <v>122</v>
      </c>
      <c r="AR1901" s="85">
        <v>1</v>
      </c>
      <c r="AS1901" s="86">
        <v>0.8</v>
      </c>
      <c r="AT1901" s="86">
        <v>1E-3</v>
      </c>
      <c r="AU1901" s="86">
        <v>0.8</v>
      </c>
      <c r="AV1901" s="84" t="s">
        <v>8</v>
      </c>
      <c r="AW1901" s="86">
        <v>48</v>
      </c>
      <c r="AX1901" s="84" t="s">
        <v>68</v>
      </c>
      <c r="AY1901" s="84" t="s">
        <v>68</v>
      </c>
      <c r="AZ1901" s="84" t="s">
        <v>68</v>
      </c>
      <c r="BA1901" s="84" t="s">
        <v>68</v>
      </c>
      <c r="BB1901" s="84" t="s">
        <v>68</v>
      </c>
      <c r="BC1901" s="84" t="s">
        <v>135</v>
      </c>
      <c r="BD1901" s="84" t="s">
        <v>104</v>
      </c>
      <c r="BE1901" s="84" t="s">
        <v>112</v>
      </c>
      <c r="BF1901" s="84" t="s">
        <v>122</v>
      </c>
      <c r="BG1901" s="84" t="s">
        <v>69</v>
      </c>
      <c r="BH1901" s="92" t="s">
        <v>11863</v>
      </c>
      <c r="BI1901" s="84" t="s">
        <v>122</v>
      </c>
      <c r="BJ1901" s="84" t="s">
        <v>11864</v>
      </c>
      <c r="BK1901" s="84" t="s">
        <v>75</v>
      </c>
      <c r="BL1901" s="84" t="s">
        <v>122</v>
      </c>
      <c r="BM1901" s="84" t="s">
        <v>104</v>
      </c>
      <c r="BN1901" s="84" t="s">
        <v>70</v>
      </c>
      <c r="BO1901" s="84" t="s">
        <v>71</v>
      </c>
      <c r="BP1901" s="84" t="s">
        <v>122</v>
      </c>
      <c r="BQ1901" s="84" t="s">
        <v>163</v>
      </c>
    </row>
    <row r="1902" spans="1:69" ht="14.4" customHeight="1" x14ac:dyDescent="0.3">
      <c r="A1902" s="40" t="str">
        <f t="shared" si="835"/>
        <v>2025-09-14</v>
      </c>
      <c r="B1902" s="40" t="str">
        <f t="shared" si="836"/>
        <v>SYD</v>
      </c>
      <c r="C1902" s="39" t="str">
        <f t="shared" si="837"/>
        <v>98812563633</v>
      </c>
      <c r="D1902" s="41" t="str">
        <f t="shared" si="838"/>
        <v>PKR253492410</v>
      </c>
      <c r="E1902" s="41" t="str">
        <f t="shared" si="839"/>
        <v>596421478980</v>
      </c>
      <c r="F1902" s="39" t="str">
        <f t="shared" si="840"/>
        <v>2254239</v>
      </c>
      <c r="G1902" s="39" t="str">
        <f t="shared" si="841"/>
        <v>WISE EXPRESS(BIOSYDNEY)</v>
      </c>
      <c r="H1902" s="41" t="str">
        <f t="shared" si="842"/>
        <v>남은미</v>
      </c>
      <c r="I1902" s="39" t="str">
        <f t="shared" si="843"/>
        <v>31460</v>
      </c>
      <c r="J1902" s="52" t="str">
        <f t="shared" si="844"/>
        <v>일반전환</v>
      </c>
      <c r="K1902" s="75">
        <f t="shared" si="845"/>
        <v>1</v>
      </c>
      <c r="L1902" s="76">
        <f t="shared" si="846"/>
        <v>1</v>
      </c>
      <c r="M1902" s="76">
        <f t="shared" si="847"/>
        <v>1E-3</v>
      </c>
      <c r="N1902" s="76">
        <f t="shared" si="848"/>
        <v>1</v>
      </c>
      <c r="O1902" s="42">
        <f t="shared" si="849"/>
        <v>1</v>
      </c>
      <c r="P1902" s="39" t="str">
        <f t="shared" si="850"/>
        <v>일반(목록배제,Normal-Manifest Exception)</v>
      </c>
      <c r="Q1902" s="72">
        <f t="shared" si="851"/>
        <v>100</v>
      </c>
      <c r="R1902" s="43" t="str">
        <f t="shared" si="852"/>
        <v>OZ602</v>
      </c>
      <c r="S1902" s="82" t="str">
        <f t="shared" si="853"/>
        <v/>
      </c>
      <c r="T1902" s="40">
        <f t="shared" si="854"/>
        <v>45914</v>
      </c>
      <c r="U1902" s="44">
        <v>2500</v>
      </c>
      <c r="V1902" s="44">
        <f t="shared" si="855"/>
        <v>0</v>
      </c>
      <c r="W1902" s="77">
        <f t="shared" si="856"/>
        <v>2500</v>
      </c>
      <c r="X1902" s="78">
        <f t="shared" si="857"/>
        <v>0</v>
      </c>
      <c r="Y1902" s="44" cm="1">
        <f t="array" ref="Y1902">_xlfn.IFNA(_xlfn.IFS(AND(Q1902&gt;=2000, Q1902&lt;3000), 10000, AND(Q1902&gt;=3000, Q1902&lt;4000), 15000, AND(Q1902&gt;=4000, Q1902&lt;5000), 20000, AND(Q1902&gt;=5000), 25000),0)</f>
        <v>0</v>
      </c>
      <c r="Z1902" s="91">
        <f t="shared" si="858"/>
        <v>300</v>
      </c>
      <c r="AA1902" s="44">
        <f t="shared" si="859"/>
        <v>0</v>
      </c>
      <c r="AB1902" s="44"/>
      <c r="AC1902" s="44"/>
      <c r="AD1902" s="44"/>
      <c r="AE1902" s="44">
        <f>VLOOKUP(O1902,정산업데이트!$A$6:$B$12,2,10)</f>
        <v>0</v>
      </c>
      <c r="AF1902" s="44"/>
      <c r="AG1902" s="79">
        <f t="shared" si="860"/>
        <v>300</v>
      </c>
      <c r="AH1902" s="80">
        <f t="shared" si="861"/>
        <v>2800</v>
      </c>
      <c r="AI1902" s="93"/>
      <c r="AJ1902" s="84" t="s">
        <v>10624</v>
      </c>
      <c r="AK1902" s="84" t="s">
        <v>73</v>
      </c>
      <c r="AL1902" s="84" t="s">
        <v>10625</v>
      </c>
      <c r="AM1902" s="84" t="s">
        <v>11865</v>
      </c>
      <c r="AN1902" s="84" t="s">
        <v>11866</v>
      </c>
      <c r="AO1902" s="84" t="s">
        <v>11867</v>
      </c>
      <c r="AP1902" s="84" t="s">
        <v>1916</v>
      </c>
      <c r="AQ1902" s="84" t="s">
        <v>85</v>
      </c>
      <c r="AR1902" s="85">
        <v>1</v>
      </c>
      <c r="AS1902" s="86">
        <v>1</v>
      </c>
      <c r="AT1902" s="86">
        <v>1E-3</v>
      </c>
      <c r="AU1902" s="86">
        <v>1</v>
      </c>
      <c r="AV1902" s="84" t="s">
        <v>8</v>
      </c>
      <c r="AW1902" s="86">
        <v>100</v>
      </c>
      <c r="AX1902" s="84" t="s">
        <v>68</v>
      </c>
      <c r="AY1902" s="84" t="s">
        <v>68</v>
      </c>
      <c r="AZ1902" s="84" t="s">
        <v>68</v>
      </c>
      <c r="BA1902" s="84" t="s">
        <v>68</v>
      </c>
      <c r="BB1902" s="84" t="s">
        <v>68</v>
      </c>
      <c r="BC1902" s="84" t="s">
        <v>126</v>
      </c>
      <c r="BD1902" s="84" t="s">
        <v>90</v>
      </c>
      <c r="BE1902" s="84" t="s">
        <v>111</v>
      </c>
      <c r="BF1902" s="84" t="s">
        <v>122</v>
      </c>
      <c r="BG1902" s="84" t="s">
        <v>69</v>
      </c>
      <c r="BH1902" s="92" t="s">
        <v>11868</v>
      </c>
      <c r="BI1902" s="84" t="s">
        <v>122</v>
      </c>
      <c r="BJ1902" s="84" t="s">
        <v>11869</v>
      </c>
      <c r="BK1902" s="84" t="s">
        <v>75</v>
      </c>
      <c r="BL1902" s="84" t="s">
        <v>122</v>
      </c>
      <c r="BM1902" s="84" t="s">
        <v>90</v>
      </c>
      <c r="BN1902" s="84" t="s">
        <v>70</v>
      </c>
      <c r="BO1902" s="84" t="s">
        <v>71</v>
      </c>
      <c r="BP1902" s="84" t="s">
        <v>122</v>
      </c>
      <c r="BQ1902" s="84" t="s">
        <v>163</v>
      </c>
    </row>
    <row r="1903" spans="1:69" ht="14.4" customHeight="1" x14ac:dyDescent="0.3">
      <c r="A1903" s="40" t="str">
        <f t="shared" si="835"/>
        <v>2025-09-14</v>
      </c>
      <c r="B1903" s="40" t="str">
        <f t="shared" si="836"/>
        <v>SYD</v>
      </c>
      <c r="C1903" s="39" t="str">
        <f t="shared" si="837"/>
        <v>98812563633</v>
      </c>
      <c r="D1903" s="41" t="str">
        <f t="shared" si="838"/>
        <v>PKR253492411</v>
      </c>
      <c r="E1903" s="41" t="str">
        <f t="shared" si="839"/>
        <v>596421478991</v>
      </c>
      <c r="F1903" s="39" t="str">
        <f t="shared" si="840"/>
        <v>2254239</v>
      </c>
      <c r="G1903" s="39" t="str">
        <f t="shared" si="841"/>
        <v>WISE EXPRESS(BIOSYDNEY)</v>
      </c>
      <c r="H1903" s="41" t="str">
        <f t="shared" si="842"/>
        <v>강웅천</v>
      </c>
      <c r="I1903" s="39" t="str">
        <f t="shared" si="843"/>
        <v>15320</v>
      </c>
      <c r="J1903" s="52" t="str">
        <f t="shared" si="844"/>
        <v/>
      </c>
      <c r="K1903" s="75">
        <f t="shared" si="845"/>
        <v>1</v>
      </c>
      <c r="L1903" s="76">
        <f t="shared" si="846"/>
        <v>1</v>
      </c>
      <c r="M1903" s="76">
        <f t="shared" si="847"/>
        <v>1E-3</v>
      </c>
      <c r="N1903" s="76">
        <f t="shared" si="848"/>
        <v>1</v>
      </c>
      <c r="O1903" s="42">
        <f t="shared" si="849"/>
        <v>1</v>
      </c>
      <c r="P1903" s="39" t="str">
        <f t="shared" si="850"/>
        <v>일반(목록배제,Normal-Manifest Exception)</v>
      </c>
      <c r="Q1903" s="72">
        <f t="shared" si="851"/>
        <v>100</v>
      </c>
      <c r="R1903" s="43" t="str">
        <f t="shared" si="852"/>
        <v>OZ602</v>
      </c>
      <c r="S1903" s="82" t="str">
        <f t="shared" si="853"/>
        <v/>
      </c>
      <c r="T1903" s="40">
        <f t="shared" si="854"/>
        <v>45914</v>
      </c>
      <c r="U1903" s="44">
        <v>2500</v>
      </c>
      <c r="V1903" s="44">
        <f t="shared" si="855"/>
        <v>0</v>
      </c>
      <c r="W1903" s="77">
        <f t="shared" si="856"/>
        <v>2500</v>
      </c>
      <c r="X1903" s="78">
        <f t="shared" si="857"/>
        <v>0</v>
      </c>
      <c r="Y1903" s="44" cm="1">
        <f t="array" ref="Y1903">_xlfn.IFNA(_xlfn.IFS(AND(Q1903&gt;=2000, Q1903&lt;3000), 10000, AND(Q1903&gt;=3000, Q1903&lt;4000), 15000, AND(Q1903&gt;=4000, Q1903&lt;5000), 20000, AND(Q1903&gt;=5000), 25000),0)</f>
        <v>0</v>
      </c>
      <c r="Z1903" s="91">
        <f t="shared" si="858"/>
        <v>300</v>
      </c>
      <c r="AA1903" s="44">
        <f t="shared" si="859"/>
        <v>0</v>
      </c>
      <c r="AB1903" s="44"/>
      <c r="AC1903" s="44"/>
      <c r="AD1903" s="44"/>
      <c r="AE1903" s="44">
        <f>VLOOKUP(O1903,정산업데이트!$A$6:$B$12,2,10)</f>
        <v>0</v>
      </c>
      <c r="AF1903" s="44"/>
      <c r="AG1903" s="79">
        <f t="shared" si="860"/>
        <v>300</v>
      </c>
      <c r="AH1903" s="80">
        <f t="shared" si="861"/>
        <v>2800</v>
      </c>
      <c r="AI1903" s="93"/>
      <c r="AJ1903" s="84" t="s">
        <v>10624</v>
      </c>
      <c r="AK1903" s="84" t="s">
        <v>73</v>
      </c>
      <c r="AL1903" s="84" t="s">
        <v>10625</v>
      </c>
      <c r="AM1903" s="84" t="s">
        <v>11870</v>
      </c>
      <c r="AN1903" s="84" t="s">
        <v>11871</v>
      </c>
      <c r="AO1903" s="84" t="s">
        <v>11872</v>
      </c>
      <c r="AP1903" s="84" t="s">
        <v>11873</v>
      </c>
      <c r="AQ1903" s="84" t="s">
        <v>122</v>
      </c>
      <c r="AR1903" s="85">
        <v>1</v>
      </c>
      <c r="AS1903" s="86">
        <v>1</v>
      </c>
      <c r="AT1903" s="86">
        <v>1E-3</v>
      </c>
      <c r="AU1903" s="86">
        <v>1</v>
      </c>
      <c r="AV1903" s="84" t="s">
        <v>8</v>
      </c>
      <c r="AW1903" s="86">
        <v>100</v>
      </c>
      <c r="AX1903" s="84" t="s">
        <v>68</v>
      </c>
      <c r="AY1903" s="84" t="s">
        <v>68</v>
      </c>
      <c r="AZ1903" s="84" t="s">
        <v>68</v>
      </c>
      <c r="BA1903" s="84" t="s">
        <v>68</v>
      </c>
      <c r="BB1903" s="84" t="s">
        <v>68</v>
      </c>
      <c r="BC1903" s="84" t="s">
        <v>126</v>
      </c>
      <c r="BD1903" s="84" t="s">
        <v>90</v>
      </c>
      <c r="BE1903" s="84" t="s">
        <v>111</v>
      </c>
      <c r="BF1903" s="84" t="s">
        <v>122</v>
      </c>
      <c r="BG1903" s="84" t="s">
        <v>69</v>
      </c>
      <c r="BH1903" s="92" t="s">
        <v>11874</v>
      </c>
      <c r="BI1903" s="84" t="s">
        <v>122</v>
      </c>
      <c r="BJ1903" s="84" t="s">
        <v>11875</v>
      </c>
      <c r="BK1903" s="84" t="s">
        <v>75</v>
      </c>
      <c r="BL1903" s="84" t="s">
        <v>122</v>
      </c>
      <c r="BM1903" s="84" t="s">
        <v>90</v>
      </c>
      <c r="BN1903" s="84" t="s">
        <v>70</v>
      </c>
      <c r="BO1903" s="84" t="s">
        <v>71</v>
      </c>
      <c r="BP1903" s="84" t="s">
        <v>122</v>
      </c>
      <c r="BQ1903" s="84" t="s">
        <v>163</v>
      </c>
    </row>
    <row r="1904" spans="1:69" ht="14.4" customHeight="1" x14ac:dyDescent="0.3">
      <c r="A1904" s="40" t="str">
        <f t="shared" si="835"/>
        <v>2025-09-14</v>
      </c>
      <c r="B1904" s="40" t="str">
        <f t="shared" si="836"/>
        <v>SYD</v>
      </c>
      <c r="C1904" s="39" t="str">
        <f t="shared" si="837"/>
        <v>98812563633</v>
      </c>
      <c r="D1904" s="41" t="str">
        <f t="shared" si="838"/>
        <v>PKR253492412</v>
      </c>
      <c r="E1904" s="41" t="str">
        <f t="shared" si="839"/>
        <v>596421479002</v>
      </c>
      <c r="F1904" s="39" t="str">
        <f t="shared" si="840"/>
        <v>2254239</v>
      </c>
      <c r="G1904" s="39" t="str">
        <f t="shared" si="841"/>
        <v>WISE EXPRESS(BIOSYDNEY)</v>
      </c>
      <c r="H1904" s="41" t="str">
        <f t="shared" si="842"/>
        <v>김지은</v>
      </c>
      <c r="I1904" s="39" t="str">
        <f t="shared" si="843"/>
        <v>16688</v>
      </c>
      <c r="J1904" s="52" t="str">
        <f t="shared" si="844"/>
        <v/>
      </c>
      <c r="K1904" s="75">
        <f t="shared" si="845"/>
        <v>1</v>
      </c>
      <c r="L1904" s="76">
        <f t="shared" si="846"/>
        <v>1</v>
      </c>
      <c r="M1904" s="76">
        <f t="shared" si="847"/>
        <v>1E-3</v>
      </c>
      <c r="N1904" s="76">
        <f t="shared" si="848"/>
        <v>1</v>
      </c>
      <c r="O1904" s="42">
        <f t="shared" si="849"/>
        <v>1</v>
      </c>
      <c r="P1904" s="39" t="str">
        <f t="shared" si="850"/>
        <v>일반(목록배제,Normal-Manifest Exception)</v>
      </c>
      <c r="Q1904" s="72">
        <f t="shared" si="851"/>
        <v>100</v>
      </c>
      <c r="R1904" s="43" t="str">
        <f t="shared" si="852"/>
        <v>OZ602</v>
      </c>
      <c r="S1904" s="82" t="str">
        <f t="shared" si="853"/>
        <v/>
      </c>
      <c r="T1904" s="40">
        <f t="shared" si="854"/>
        <v>45914</v>
      </c>
      <c r="U1904" s="44">
        <v>2500</v>
      </c>
      <c r="V1904" s="44">
        <f t="shared" si="855"/>
        <v>0</v>
      </c>
      <c r="W1904" s="77">
        <f t="shared" si="856"/>
        <v>2500</v>
      </c>
      <c r="X1904" s="78">
        <f t="shared" si="857"/>
        <v>0</v>
      </c>
      <c r="Y1904" s="44" cm="1">
        <f t="array" ref="Y1904">_xlfn.IFNA(_xlfn.IFS(AND(Q1904&gt;=2000, Q1904&lt;3000), 10000, AND(Q1904&gt;=3000, Q1904&lt;4000), 15000, AND(Q1904&gt;=4000, Q1904&lt;5000), 20000, AND(Q1904&gt;=5000), 25000),0)</f>
        <v>0</v>
      </c>
      <c r="Z1904" s="91">
        <f t="shared" si="858"/>
        <v>300</v>
      </c>
      <c r="AA1904" s="44">
        <f t="shared" si="859"/>
        <v>0</v>
      </c>
      <c r="AB1904" s="44"/>
      <c r="AC1904" s="44"/>
      <c r="AD1904" s="44"/>
      <c r="AE1904" s="44">
        <f>VLOOKUP(O1904,정산업데이트!$A$6:$B$12,2,10)</f>
        <v>0</v>
      </c>
      <c r="AF1904" s="44"/>
      <c r="AG1904" s="79">
        <f t="shared" si="860"/>
        <v>300</v>
      </c>
      <c r="AH1904" s="80">
        <f t="shared" si="861"/>
        <v>2800</v>
      </c>
      <c r="AI1904" s="93"/>
      <c r="AJ1904" s="84" t="s">
        <v>10624</v>
      </c>
      <c r="AK1904" s="84" t="s">
        <v>73</v>
      </c>
      <c r="AL1904" s="84" t="s">
        <v>10625</v>
      </c>
      <c r="AM1904" s="84" t="s">
        <v>11876</v>
      </c>
      <c r="AN1904" s="84" t="s">
        <v>422</v>
      </c>
      <c r="AO1904" s="84" t="s">
        <v>11877</v>
      </c>
      <c r="AP1904" s="84" t="s">
        <v>1627</v>
      </c>
      <c r="AQ1904" s="84" t="s">
        <v>122</v>
      </c>
      <c r="AR1904" s="85">
        <v>1</v>
      </c>
      <c r="AS1904" s="86">
        <v>1</v>
      </c>
      <c r="AT1904" s="86">
        <v>1E-3</v>
      </c>
      <c r="AU1904" s="86">
        <v>1</v>
      </c>
      <c r="AV1904" s="84" t="s">
        <v>8</v>
      </c>
      <c r="AW1904" s="86">
        <v>100</v>
      </c>
      <c r="AX1904" s="84" t="s">
        <v>68</v>
      </c>
      <c r="AY1904" s="84" t="s">
        <v>68</v>
      </c>
      <c r="AZ1904" s="84" t="s">
        <v>68</v>
      </c>
      <c r="BA1904" s="84" t="s">
        <v>68</v>
      </c>
      <c r="BB1904" s="84" t="s">
        <v>68</v>
      </c>
      <c r="BC1904" s="84" t="s">
        <v>126</v>
      </c>
      <c r="BD1904" s="84" t="s">
        <v>90</v>
      </c>
      <c r="BE1904" s="84" t="s">
        <v>111</v>
      </c>
      <c r="BF1904" s="84" t="s">
        <v>122</v>
      </c>
      <c r="BG1904" s="84" t="s">
        <v>69</v>
      </c>
      <c r="BH1904" s="92" t="s">
        <v>11878</v>
      </c>
      <c r="BI1904" s="84" t="s">
        <v>122</v>
      </c>
      <c r="BJ1904" s="84" t="s">
        <v>11879</v>
      </c>
      <c r="BK1904" s="84" t="s">
        <v>75</v>
      </c>
      <c r="BL1904" s="84" t="s">
        <v>122</v>
      </c>
      <c r="BM1904" s="84" t="s">
        <v>90</v>
      </c>
      <c r="BN1904" s="84" t="s">
        <v>70</v>
      </c>
      <c r="BO1904" s="84" t="s">
        <v>71</v>
      </c>
      <c r="BP1904" s="84" t="s">
        <v>122</v>
      </c>
      <c r="BQ1904" s="84" t="s">
        <v>163</v>
      </c>
    </row>
    <row r="1905" spans="1:69" ht="14.4" customHeight="1" x14ac:dyDescent="0.3">
      <c r="A1905" s="40" t="str">
        <f t="shared" si="835"/>
        <v>2025-09-14</v>
      </c>
      <c r="B1905" s="40" t="str">
        <f t="shared" si="836"/>
        <v>SYD</v>
      </c>
      <c r="C1905" s="39" t="str">
        <f t="shared" si="837"/>
        <v>98812563633</v>
      </c>
      <c r="D1905" s="41" t="str">
        <f t="shared" si="838"/>
        <v>PKR253492413</v>
      </c>
      <c r="E1905" s="41" t="str">
        <f t="shared" si="839"/>
        <v>596421479013</v>
      </c>
      <c r="F1905" s="39" t="str">
        <f t="shared" si="840"/>
        <v>2254239</v>
      </c>
      <c r="G1905" s="39" t="str">
        <f t="shared" si="841"/>
        <v>WISE EXPRESS(BIOSYDNEY)</v>
      </c>
      <c r="H1905" s="41" t="str">
        <f t="shared" si="842"/>
        <v>임재훈</v>
      </c>
      <c r="I1905" s="39" t="str">
        <f t="shared" si="843"/>
        <v>37117</v>
      </c>
      <c r="J1905" s="52" t="str">
        <f t="shared" si="844"/>
        <v/>
      </c>
      <c r="K1905" s="75">
        <f t="shared" si="845"/>
        <v>1</v>
      </c>
      <c r="L1905" s="76">
        <f t="shared" si="846"/>
        <v>1</v>
      </c>
      <c r="M1905" s="76">
        <f t="shared" si="847"/>
        <v>1E-3</v>
      </c>
      <c r="N1905" s="76">
        <f t="shared" si="848"/>
        <v>1</v>
      </c>
      <c r="O1905" s="42">
        <f t="shared" si="849"/>
        <v>1</v>
      </c>
      <c r="P1905" s="39" t="str">
        <f t="shared" si="850"/>
        <v>일반(목록배제,Normal-Manifest Exception)</v>
      </c>
      <c r="Q1905" s="72">
        <f t="shared" si="851"/>
        <v>120</v>
      </c>
      <c r="R1905" s="43" t="str">
        <f t="shared" si="852"/>
        <v>OZ602</v>
      </c>
      <c r="S1905" s="82" t="str">
        <f t="shared" si="853"/>
        <v/>
      </c>
      <c r="T1905" s="40">
        <f t="shared" si="854"/>
        <v>45914</v>
      </c>
      <c r="U1905" s="44">
        <v>2500</v>
      </c>
      <c r="V1905" s="44">
        <f t="shared" si="855"/>
        <v>0</v>
      </c>
      <c r="W1905" s="77">
        <f t="shared" si="856"/>
        <v>2500</v>
      </c>
      <c r="X1905" s="78">
        <f t="shared" si="857"/>
        <v>0</v>
      </c>
      <c r="Y1905" s="44" cm="1">
        <f t="array" ref="Y1905">_xlfn.IFNA(_xlfn.IFS(AND(Q1905&gt;=2000, Q1905&lt;3000), 10000, AND(Q1905&gt;=3000, Q1905&lt;4000), 15000, AND(Q1905&gt;=4000, Q1905&lt;5000), 20000, AND(Q1905&gt;=5000), 25000),0)</f>
        <v>0</v>
      </c>
      <c r="Z1905" s="91">
        <f t="shared" si="858"/>
        <v>300</v>
      </c>
      <c r="AA1905" s="44">
        <f t="shared" si="859"/>
        <v>0</v>
      </c>
      <c r="AB1905" s="44"/>
      <c r="AC1905" s="44"/>
      <c r="AD1905" s="44"/>
      <c r="AE1905" s="44">
        <f>VLOOKUP(O1905,정산업데이트!$A$6:$B$12,2,10)</f>
        <v>0</v>
      </c>
      <c r="AF1905" s="44"/>
      <c r="AG1905" s="79">
        <f t="shared" si="860"/>
        <v>300</v>
      </c>
      <c r="AH1905" s="80">
        <f t="shared" si="861"/>
        <v>2800</v>
      </c>
      <c r="AJ1905" s="84" t="s">
        <v>10624</v>
      </c>
      <c r="AK1905" s="84" t="s">
        <v>73</v>
      </c>
      <c r="AL1905" s="84" t="s">
        <v>10625</v>
      </c>
      <c r="AM1905" s="84" t="s">
        <v>11880</v>
      </c>
      <c r="AN1905" s="84" t="s">
        <v>11881</v>
      </c>
      <c r="AO1905" s="84" t="s">
        <v>11882</v>
      </c>
      <c r="AP1905" s="84" t="s">
        <v>11883</v>
      </c>
      <c r="AQ1905" s="84" t="s">
        <v>122</v>
      </c>
      <c r="AR1905" s="85">
        <v>1</v>
      </c>
      <c r="AS1905" s="86">
        <v>1</v>
      </c>
      <c r="AT1905" s="86">
        <v>1E-3</v>
      </c>
      <c r="AU1905" s="86">
        <v>1</v>
      </c>
      <c r="AV1905" s="84" t="s">
        <v>8</v>
      </c>
      <c r="AW1905" s="86">
        <v>120</v>
      </c>
      <c r="AX1905" s="84" t="s">
        <v>68</v>
      </c>
      <c r="AY1905" s="84" t="s">
        <v>68</v>
      </c>
      <c r="AZ1905" s="84" t="s">
        <v>68</v>
      </c>
      <c r="BA1905" s="84" t="s">
        <v>68</v>
      </c>
      <c r="BB1905" s="84" t="s">
        <v>68</v>
      </c>
      <c r="BC1905" s="84" t="s">
        <v>126</v>
      </c>
      <c r="BD1905" s="84" t="s">
        <v>90</v>
      </c>
      <c r="BE1905" s="84" t="s">
        <v>111</v>
      </c>
      <c r="BF1905" s="84" t="s">
        <v>122</v>
      </c>
      <c r="BG1905" s="84" t="s">
        <v>69</v>
      </c>
      <c r="BH1905" s="92" t="s">
        <v>11884</v>
      </c>
      <c r="BI1905" s="84" t="s">
        <v>122</v>
      </c>
      <c r="BJ1905" s="84" t="s">
        <v>11885</v>
      </c>
      <c r="BK1905" s="84" t="s">
        <v>75</v>
      </c>
      <c r="BL1905" s="84" t="s">
        <v>122</v>
      </c>
      <c r="BM1905" s="84" t="s">
        <v>90</v>
      </c>
      <c r="BN1905" s="84" t="s">
        <v>70</v>
      </c>
      <c r="BO1905" s="84" t="s">
        <v>71</v>
      </c>
      <c r="BP1905" s="84" t="s">
        <v>122</v>
      </c>
      <c r="BQ1905" s="84" t="s">
        <v>163</v>
      </c>
    </row>
    <row r="1906" spans="1:69" ht="14.4" customHeight="1" x14ac:dyDescent="0.3">
      <c r="A1906" s="40" t="str">
        <f t="shared" si="835"/>
        <v>2025-09-14</v>
      </c>
      <c r="B1906" s="40" t="str">
        <f t="shared" si="836"/>
        <v>SYD</v>
      </c>
      <c r="C1906" s="39" t="str">
        <f t="shared" si="837"/>
        <v>98812563633</v>
      </c>
      <c r="D1906" s="41" t="str">
        <f t="shared" si="838"/>
        <v>PKR253492414</v>
      </c>
      <c r="E1906" s="41" t="str">
        <f t="shared" si="839"/>
        <v>596421479024</v>
      </c>
      <c r="F1906" s="39" t="str">
        <f t="shared" si="840"/>
        <v>2254239</v>
      </c>
      <c r="G1906" s="39" t="str">
        <f t="shared" si="841"/>
        <v>WISE EXPRESS(BIOSYDNEY)</v>
      </c>
      <c r="H1906" s="41" t="str">
        <f t="shared" si="842"/>
        <v>김태연</v>
      </c>
      <c r="I1906" s="39" t="str">
        <f t="shared" si="843"/>
        <v>13994</v>
      </c>
      <c r="J1906" s="52" t="str">
        <f t="shared" si="844"/>
        <v/>
      </c>
      <c r="K1906" s="75">
        <f t="shared" si="845"/>
        <v>1</v>
      </c>
      <c r="L1906" s="76">
        <f t="shared" si="846"/>
        <v>1</v>
      </c>
      <c r="M1906" s="76">
        <f t="shared" si="847"/>
        <v>1E-3</v>
      </c>
      <c r="N1906" s="76">
        <f t="shared" si="848"/>
        <v>1</v>
      </c>
      <c r="O1906" s="42">
        <f t="shared" si="849"/>
        <v>1</v>
      </c>
      <c r="P1906" s="39" t="str">
        <f t="shared" si="850"/>
        <v>일반(목록배제,Normal-Manifest Exception)</v>
      </c>
      <c r="Q1906" s="72">
        <f t="shared" si="851"/>
        <v>100</v>
      </c>
      <c r="R1906" s="43" t="str">
        <f t="shared" si="852"/>
        <v>OZ602</v>
      </c>
      <c r="S1906" s="82" t="str">
        <f t="shared" si="853"/>
        <v/>
      </c>
      <c r="T1906" s="40">
        <f t="shared" si="854"/>
        <v>45914</v>
      </c>
      <c r="U1906" s="44">
        <v>2500</v>
      </c>
      <c r="V1906" s="44">
        <f t="shared" si="855"/>
        <v>0</v>
      </c>
      <c r="W1906" s="77">
        <f t="shared" si="856"/>
        <v>2500</v>
      </c>
      <c r="X1906" s="78">
        <f t="shared" si="857"/>
        <v>0</v>
      </c>
      <c r="Y1906" s="44" cm="1">
        <f t="array" ref="Y1906">_xlfn.IFNA(_xlfn.IFS(AND(Q1906&gt;=2000, Q1906&lt;3000), 10000, AND(Q1906&gt;=3000, Q1906&lt;4000), 15000, AND(Q1906&gt;=4000, Q1906&lt;5000), 20000, AND(Q1906&gt;=5000), 25000),0)</f>
        <v>0</v>
      </c>
      <c r="Z1906" s="91">
        <f t="shared" si="858"/>
        <v>300</v>
      </c>
      <c r="AA1906" s="44">
        <f t="shared" si="859"/>
        <v>0</v>
      </c>
      <c r="AB1906" s="44"/>
      <c r="AC1906" s="44"/>
      <c r="AD1906" s="44"/>
      <c r="AE1906" s="44">
        <f>VLOOKUP(O1906,정산업데이트!$A$6:$B$12,2,10)</f>
        <v>0</v>
      </c>
      <c r="AF1906" s="44"/>
      <c r="AG1906" s="79">
        <f t="shared" si="860"/>
        <v>300</v>
      </c>
      <c r="AH1906" s="80">
        <f t="shared" si="861"/>
        <v>2800</v>
      </c>
      <c r="AI1906" s="93"/>
      <c r="AJ1906" s="84" t="s">
        <v>10624</v>
      </c>
      <c r="AK1906" s="84" t="s">
        <v>73</v>
      </c>
      <c r="AL1906" s="84" t="s">
        <v>10625</v>
      </c>
      <c r="AM1906" s="84" t="s">
        <v>11886</v>
      </c>
      <c r="AN1906" s="84" t="s">
        <v>11887</v>
      </c>
      <c r="AO1906" s="84" t="s">
        <v>11888</v>
      </c>
      <c r="AP1906" s="84" t="s">
        <v>1066</v>
      </c>
      <c r="AQ1906" s="84" t="s">
        <v>122</v>
      </c>
      <c r="AR1906" s="85">
        <v>1</v>
      </c>
      <c r="AS1906" s="86">
        <v>1</v>
      </c>
      <c r="AT1906" s="86">
        <v>1E-3</v>
      </c>
      <c r="AU1906" s="86">
        <v>1</v>
      </c>
      <c r="AV1906" s="84" t="s">
        <v>8</v>
      </c>
      <c r="AW1906" s="86">
        <v>100</v>
      </c>
      <c r="AX1906" s="84" t="s">
        <v>68</v>
      </c>
      <c r="AY1906" s="84" t="s">
        <v>68</v>
      </c>
      <c r="AZ1906" s="84" t="s">
        <v>68</v>
      </c>
      <c r="BA1906" s="84" t="s">
        <v>68</v>
      </c>
      <c r="BB1906" s="84" t="s">
        <v>68</v>
      </c>
      <c r="BC1906" s="84" t="s">
        <v>126</v>
      </c>
      <c r="BD1906" s="84" t="s">
        <v>90</v>
      </c>
      <c r="BE1906" s="84" t="s">
        <v>111</v>
      </c>
      <c r="BF1906" s="84" t="s">
        <v>122</v>
      </c>
      <c r="BG1906" s="84" t="s">
        <v>69</v>
      </c>
      <c r="BH1906" s="92" t="s">
        <v>11889</v>
      </c>
      <c r="BI1906" s="84" t="s">
        <v>122</v>
      </c>
      <c r="BJ1906" s="84" t="s">
        <v>11890</v>
      </c>
      <c r="BK1906" s="84" t="s">
        <v>75</v>
      </c>
      <c r="BL1906" s="84" t="s">
        <v>122</v>
      </c>
      <c r="BM1906" s="84" t="s">
        <v>90</v>
      </c>
      <c r="BN1906" s="84" t="s">
        <v>70</v>
      </c>
      <c r="BO1906" s="84" t="s">
        <v>71</v>
      </c>
      <c r="BP1906" s="84" t="s">
        <v>122</v>
      </c>
      <c r="BQ1906" s="84" t="s">
        <v>163</v>
      </c>
    </row>
    <row r="1907" spans="1:69" ht="14.4" customHeight="1" x14ac:dyDescent="0.3">
      <c r="A1907" s="40" t="str">
        <f t="shared" si="835"/>
        <v>2025-09-14</v>
      </c>
      <c r="B1907" s="40" t="str">
        <f t="shared" si="836"/>
        <v>SYD</v>
      </c>
      <c r="C1907" s="39" t="str">
        <f t="shared" si="837"/>
        <v>98812563633</v>
      </c>
      <c r="D1907" s="41" t="str">
        <f t="shared" si="838"/>
        <v>PKR253492415</v>
      </c>
      <c r="E1907" s="41" t="str">
        <f t="shared" si="839"/>
        <v>596421479035</v>
      </c>
      <c r="F1907" s="39" t="str">
        <f t="shared" si="840"/>
        <v>2254239</v>
      </c>
      <c r="G1907" s="39" t="str">
        <f t="shared" si="841"/>
        <v>WISE EXPRESS(BIOSYDNEY)</v>
      </c>
      <c r="H1907" s="41" t="str">
        <f t="shared" si="842"/>
        <v>오수진</v>
      </c>
      <c r="I1907" s="39" t="str">
        <f t="shared" si="843"/>
        <v>10811</v>
      </c>
      <c r="J1907" s="52" t="str">
        <f t="shared" si="844"/>
        <v/>
      </c>
      <c r="K1907" s="75">
        <f t="shared" si="845"/>
        <v>1</v>
      </c>
      <c r="L1907" s="76">
        <f t="shared" si="846"/>
        <v>1</v>
      </c>
      <c r="M1907" s="76">
        <f t="shared" si="847"/>
        <v>1E-3</v>
      </c>
      <c r="N1907" s="76">
        <f t="shared" si="848"/>
        <v>1</v>
      </c>
      <c r="O1907" s="42">
        <f t="shared" si="849"/>
        <v>1</v>
      </c>
      <c r="P1907" s="39" t="str">
        <f t="shared" si="850"/>
        <v>일반(목록배제,Normal-Manifest Exception)</v>
      </c>
      <c r="Q1907" s="72">
        <f t="shared" si="851"/>
        <v>100</v>
      </c>
      <c r="R1907" s="43" t="str">
        <f t="shared" si="852"/>
        <v>OZ602</v>
      </c>
      <c r="S1907" s="82" t="str">
        <f t="shared" si="853"/>
        <v/>
      </c>
      <c r="T1907" s="40">
        <f t="shared" si="854"/>
        <v>45914</v>
      </c>
      <c r="U1907" s="44">
        <v>2500</v>
      </c>
      <c r="V1907" s="44">
        <f t="shared" si="855"/>
        <v>0</v>
      </c>
      <c r="W1907" s="77">
        <f t="shared" si="856"/>
        <v>2500</v>
      </c>
      <c r="X1907" s="78">
        <f t="shared" si="857"/>
        <v>0</v>
      </c>
      <c r="Y1907" s="44" cm="1">
        <f t="array" ref="Y1907">_xlfn.IFNA(_xlfn.IFS(AND(Q1907&gt;=2000, Q1907&lt;3000), 10000, AND(Q1907&gt;=3000, Q1907&lt;4000), 15000, AND(Q1907&gt;=4000, Q1907&lt;5000), 20000, AND(Q1907&gt;=5000), 25000),0)</f>
        <v>0</v>
      </c>
      <c r="Z1907" s="91">
        <f t="shared" si="858"/>
        <v>300</v>
      </c>
      <c r="AA1907" s="44">
        <f t="shared" si="859"/>
        <v>0</v>
      </c>
      <c r="AB1907" s="44"/>
      <c r="AC1907" s="44"/>
      <c r="AD1907" s="44"/>
      <c r="AE1907" s="44">
        <f>VLOOKUP(O1907,정산업데이트!$A$6:$B$12,2,10)</f>
        <v>0</v>
      </c>
      <c r="AF1907" s="44"/>
      <c r="AG1907" s="79">
        <f t="shared" si="860"/>
        <v>300</v>
      </c>
      <c r="AH1907" s="80">
        <f t="shared" si="861"/>
        <v>2800</v>
      </c>
      <c r="AI1907" s="93"/>
      <c r="AJ1907" s="84" t="s">
        <v>10624</v>
      </c>
      <c r="AK1907" s="84" t="s">
        <v>73</v>
      </c>
      <c r="AL1907" s="84" t="s">
        <v>10625</v>
      </c>
      <c r="AM1907" s="84" t="s">
        <v>11891</v>
      </c>
      <c r="AN1907" s="84" t="s">
        <v>1665</v>
      </c>
      <c r="AO1907" s="84" t="s">
        <v>11892</v>
      </c>
      <c r="AP1907" s="84" t="s">
        <v>11893</v>
      </c>
      <c r="AQ1907" s="84" t="s">
        <v>122</v>
      </c>
      <c r="AR1907" s="85">
        <v>1</v>
      </c>
      <c r="AS1907" s="86">
        <v>1</v>
      </c>
      <c r="AT1907" s="86">
        <v>1E-3</v>
      </c>
      <c r="AU1907" s="86">
        <v>1</v>
      </c>
      <c r="AV1907" s="84" t="s">
        <v>8</v>
      </c>
      <c r="AW1907" s="86">
        <v>100</v>
      </c>
      <c r="AX1907" s="84" t="s">
        <v>68</v>
      </c>
      <c r="AY1907" s="84" t="s">
        <v>68</v>
      </c>
      <c r="AZ1907" s="84" t="s">
        <v>68</v>
      </c>
      <c r="BA1907" s="84" t="s">
        <v>68</v>
      </c>
      <c r="BB1907" s="84" t="s">
        <v>68</v>
      </c>
      <c r="BC1907" s="84" t="s">
        <v>126</v>
      </c>
      <c r="BD1907" s="84" t="s">
        <v>90</v>
      </c>
      <c r="BE1907" s="84" t="s">
        <v>111</v>
      </c>
      <c r="BF1907" s="84" t="s">
        <v>122</v>
      </c>
      <c r="BG1907" s="84" t="s">
        <v>69</v>
      </c>
      <c r="BH1907" s="92" t="s">
        <v>11894</v>
      </c>
      <c r="BI1907" s="84" t="s">
        <v>122</v>
      </c>
      <c r="BJ1907" s="84" t="s">
        <v>11895</v>
      </c>
      <c r="BK1907" s="84" t="s">
        <v>75</v>
      </c>
      <c r="BL1907" s="84" t="s">
        <v>122</v>
      </c>
      <c r="BM1907" s="84" t="s">
        <v>90</v>
      </c>
      <c r="BN1907" s="84" t="s">
        <v>70</v>
      </c>
      <c r="BO1907" s="84" t="s">
        <v>71</v>
      </c>
      <c r="BP1907" s="84" t="s">
        <v>122</v>
      </c>
      <c r="BQ1907" s="84" t="s">
        <v>163</v>
      </c>
    </row>
    <row r="1908" spans="1:69" ht="14.4" customHeight="1" x14ac:dyDescent="0.3">
      <c r="A1908" s="40" t="str">
        <f t="shared" si="835"/>
        <v>2025-09-14</v>
      </c>
      <c r="B1908" s="40" t="str">
        <f t="shared" si="836"/>
        <v>SYD</v>
      </c>
      <c r="C1908" s="39" t="str">
        <f t="shared" si="837"/>
        <v>98812563633</v>
      </c>
      <c r="D1908" s="41" t="str">
        <f t="shared" si="838"/>
        <v>PKR253492416</v>
      </c>
      <c r="E1908" s="41" t="str">
        <f t="shared" si="839"/>
        <v>596421479046</v>
      </c>
      <c r="F1908" s="39" t="str">
        <f t="shared" si="840"/>
        <v>2254239</v>
      </c>
      <c r="G1908" s="39" t="str">
        <f t="shared" si="841"/>
        <v>WISE EXPRESS(BIOSYDNEY)</v>
      </c>
      <c r="H1908" s="41" t="str">
        <f t="shared" si="842"/>
        <v>이성옥</v>
      </c>
      <c r="I1908" s="39" t="str">
        <f t="shared" si="843"/>
        <v>02201</v>
      </c>
      <c r="J1908" s="52" t="str">
        <f t="shared" si="844"/>
        <v/>
      </c>
      <c r="K1908" s="75">
        <f t="shared" si="845"/>
        <v>1</v>
      </c>
      <c r="L1908" s="76">
        <f t="shared" si="846"/>
        <v>1</v>
      </c>
      <c r="M1908" s="76">
        <f t="shared" si="847"/>
        <v>1E-3</v>
      </c>
      <c r="N1908" s="76">
        <f t="shared" si="848"/>
        <v>1</v>
      </c>
      <c r="O1908" s="42">
        <f t="shared" si="849"/>
        <v>1</v>
      </c>
      <c r="P1908" s="39" t="str">
        <f t="shared" si="850"/>
        <v>일반(목록배제,Normal-Manifest Exception)</v>
      </c>
      <c r="Q1908" s="72">
        <f t="shared" si="851"/>
        <v>120</v>
      </c>
      <c r="R1908" s="43" t="str">
        <f t="shared" si="852"/>
        <v>OZ602</v>
      </c>
      <c r="S1908" s="82" t="str">
        <f t="shared" si="853"/>
        <v/>
      </c>
      <c r="T1908" s="40">
        <f t="shared" si="854"/>
        <v>45914</v>
      </c>
      <c r="U1908" s="44">
        <v>2500</v>
      </c>
      <c r="V1908" s="44">
        <f t="shared" si="855"/>
        <v>0</v>
      </c>
      <c r="W1908" s="77">
        <f t="shared" si="856"/>
        <v>2500</v>
      </c>
      <c r="X1908" s="78">
        <f t="shared" si="857"/>
        <v>0</v>
      </c>
      <c r="Y1908" s="44" cm="1">
        <f t="array" ref="Y1908">_xlfn.IFNA(_xlfn.IFS(AND(Q1908&gt;=2000, Q1908&lt;3000), 10000, AND(Q1908&gt;=3000, Q1908&lt;4000), 15000, AND(Q1908&gt;=4000, Q1908&lt;5000), 20000, AND(Q1908&gt;=5000), 25000),0)</f>
        <v>0</v>
      </c>
      <c r="Z1908" s="91">
        <f t="shared" si="858"/>
        <v>300</v>
      </c>
      <c r="AA1908" s="44">
        <f t="shared" si="859"/>
        <v>0</v>
      </c>
      <c r="AB1908" s="44"/>
      <c r="AC1908" s="44"/>
      <c r="AD1908" s="44"/>
      <c r="AE1908" s="44">
        <f>VLOOKUP(O1908,정산업데이트!$A$6:$B$12,2,10)</f>
        <v>0</v>
      </c>
      <c r="AF1908" s="44"/>
      <c r="AG1908" s="79">
        <f t="shared" si="860"/>
        <v>300</v>
      </c>
      <c r="AH1908" s="80">
        <f t="shared" si="861"/>
        <v>2800</v>
      </c>
      <c r="AI1908" s="93"/>
      <c r="AJ1908" s="84" t="s">
        <v>10624</v>
      </c>
      <c r="AK1908" s="84" t="s">
        <v>73</v>
      </c>
      <c r="AL1908" s="84" t="s">
        <v>10625</v>
      </c>
      <c r="AM1908" s="84" t="s">
        <v>11896</v>
      </c>
      <c r="AN1908" s="84" t="s">
        <v>11897</v>
      </c>
      <c r="AO1908" s="84" t="s">
        <v>11898</v>
      </c>
      <c r="AP1908" s="84" t="s">
        <v>11899</v>
      </c>
      <c r="AQ1908" s="84" t="s">
        <v>122</v>
      </c>
      <c r="AR1908" s="85">
        <v>1</v>
      </c>
      <c r="AS1908" s="86">
        <v>1</v>
      </c>
      <c r="AT1908" s="86">
        <v>1E-3</v>
      </c>
      <c r="AU1908" s="86">
        <v>1</v>
      </c>
      <c r="AV1908" s="84" t="s">
        <v>8</v>
      </c>
      <c r="AW1908" s="86">
        <v>120</v>
      </c>
      <c r="AX1908" s="84" t="s">
        <v>68</v>
      </c>
      <c r="AY1908" s="84" t="s">
        <v>68</v>
      </c>
      <c r="AZ1908" s="84" t="s">
        <v>68</v>
      </c>
      <c r="BA1908" s="84" t="s">
        <v>68</v>
      </c>
      <c r="BB1908" s="84" t="s">
        <v>68</v>
      </c>
      <c r="BC1908" s="84" t="s">
        <v>126</v>
      </c>
      <c r="BD1908" s="84" t="s">
        <v>90</v>
      </c>
      <c r="BE1908" s="84" t="s">
        <v>111</v>
      </c>
      <c r="BF1908" s="84" t="s">
        <v>122</v>
      </c>
      <c r="BG1908" s="84" t="s">
        <v>69</v>
      </c>
      <c r="BH1908" s="92" t="s">
        <v>11900</v>
      </c>
      <c r="BI1908" s="84" t="s">
        <v>122</v>
      </c>
      <c r="BJ1908" s="84" t="s">
        <v>11901</v>
      </c>
      <c r="BK1908" s="84" t="s">
        <v>75</v>
      </c>
      <c r="BL1908" s="84" t="s">
        <v>122</v>
      </c>
      <c r="BM1908" s="84" t="s">
        <v>90</v>
      </c>
      <c r="BN1908" s="84" t="s">
        <v>70</v>
      </c>
      <c r="BO1908" s="84" t="s">
        <v>71</v>
      </c>
      <c r="BP1908" s="84" t="s">
        <v>122</v>
      </c>
      <c r="BQ1908" s="84" t="s">
        <v>163</v>
      </c>
    </row>
    <row r="1909" spans="1:69" ht="14.4" customHeight="1" x14ac:dyDescent="0.3">
      <c r="A1909" s="40" t="str">
        <f t="shared" si="835"/>
        <v>2025-09-14</v>
      </c>
      <c r="B1909" s="40" t="str">
        <f t="shared" si="836"/>
        <v>SYD</v>
      </c>
      <c r="C1909" s="39" t="str">
        <f t="shared" si="837"/>
        <v>98812563633</v>
      </c>
      <c r="D1909" s="41" t="str">
        <f t="shared" si="838"/>
        <v>PAU029773890</v>
      </c>
      <c r="E1909" s="41" t="str">
        <f t="shared" si="839"/>
        <v>596421479315</v>
      </c>
      <c r="F1909" s="39" t="str">
        <f t="shared" si="840"/>
        <v>2254252</v>
      </c>
      <c r="G1909" s="39" t="str">
        <f t="shared" si="841"/>
        <v>WISE EXPRESS(AUSTRAPHARM)</v>
      </c>
      <c r="H1909" s="41" t="str">
        <f t="shared" si="842"/>
        <v>김소원</v>
      </c>
      <c r="I1909" s="39" t="str">
        <f t="shared" si="843"/>
        <v>12016</v>
      </c>
      <c r="J1909" s="52" t="str">
        <f t="shared" si="844"/>
        <v/>
      </c>
      <c r="K1909" s="75">
        <f t="shared" si="845"/>
        <v>1</v>
      </c>
      <c r="L1909" s="76">
        <f t="shared" si="846"/>
        <v>1</v>
      </c>
      <c r="M1909" s="76">
        <f t="shared" si="847"/>
        <v>1E-3</v>
      </c>
      <c r="N1909" s="76">
        <f t="shared" si="848"/>
        <v>1</v>
      </c>
      <c r="O1909" s="42">
        <f t="shared" si="849"/>
        <v>1</v>
      </c>
      <c r="P1909" s="39" t="str">
        <f t="shared" si="850"/>
        <v>목록(Manifest)</v>
      </c>
      <c r="Q1909" s="72">
        <f t="shared" si="851"/>
        <v>60</v>
      </c>
      <c r="R1909" s="43" t="str">
        <f t="shared" si="852"/>
        <v>OZ602</v>
      </c>
      <c r="S1909" s="82" t="str">
        <f t="shared" si="853"/>
        <v/>
      </c>
      <c r="T1909" s="40">
        <f t="shared" si="854"/>
        <v>45914</v>
      </c>
      <c r="U1909" s="44">
        <v>2500</v>
      </c>
      <c r="V1909" s="44">
        <f t="shared" si="855"/>
        <v>0</v>
      </c>
      <c r="W1909" s="77">
        <f t="shared" si="856"/>
        <v>2500</v>
      </c>
      <c r="X1909" s="78">
        <f t="shared" si="857"/>
        <v>0</v>
      </c>
      <c r="Y1909" s="44" cm="1">
        <f t="array" ref="Y1909">_xlfn.IFNA(_xlfn.IFS(AND(Q1909&gt;=2000, Q1909&lt;3000), 10000, AND(Q1909&gt;=3000, Q1909&lt;4000), 15000, AND(Q1909&gt;=4000, Q1909&lt;5000), 20000, AND(Q1909&gt;=5000), 25000),0)</f>
        <v>0</v>
      </c>
      <c r="Z1909" s="91">
        <f t="shared" si="858"/>
        <v>0</v>
      </c>
      <c r="AA1909" s="44">
        <f t="shared" si="859"/>
        <v>0</v>
      </c>
      <c r="AB1909" s="44"/>
      <c r="AC1909" s="44"/>
      <c r="AD1909" s="44"/>
      <c r="AE1909" s="44">
        <f>VLOOKUP(O1909,정산업데이트!$A$6:$B$12,2,10)</f>
        <v>0</v>
      </c>
      <c r="AF1909" s="44"/>
      <c r="AG1909" s="79">
        <f t="shared" si="860"/>
        <v>0</v>
      </c>
      <c r="AH1909" s="80">
        <f t="shared" si="861"/>
        <v>2500</v>
      </c>
      <c r="AI1909" s="93"/>
      <c r="AJ1909" s="84" t="s">
        <v>10624</v>
      </c>
      <c r="AK1909" s="84" t="s">
        <v>73</v>
      </c>
      <c r="AL1909" s="84" t="s">
        <v>10625</v>
      </c>
      <c r="AM1909" s="84" t="s">
        <v>11902</v>
      </c>
      <c r="AN1909" s="84" t="s">
        <v>8900</v>
      </c>
      <c r="AO1909" s="84" t="s">
        <v>11903</v>
      </c>
      <c r="AP1909" s="84" t="s">
        <v>1505</v>
      </c>
      <c r="AQ1909" s="84" t="s">
        <v>122</v>
      </c>
      <c r="AR1909" s="85">
        <v>1</v>
      </c>
      <c r="AS1909" s="86">
        <v>1</v>
      </c>
      <c r="AT1909" s="86">
        <v>1E-3</v>
      </c>
      <c r="AU1909" s="86">
        <v>1</v>
      </c>
      <c r="AV1909" s="84" t="s">
        <v>7</v>
      </c>
      <c r="AW1909" s="86">
        <v>60</v>
      </c>
      <c r="AX1909" s="84" t="s">
        <v>68</v>
      </c>
      <c r="AY1909" s="84" t="s">
        <v>68</v>
      </c>
      <c r="AZ1909" s="84" t="s">
        <v>68</v>
      </c>
      <c r="BA1909" s="84" t="s">
        <v>68</v>
      </c>
      <c r="BB1909" s="84" t="s">
        <v>68</v>
      </c>
      <c r="BC1909" s="84" t="s">
        <v>132</v>
      </c>
      <c r="BD1909" s="84" t="s">
        <v>83</v>
      </c>
      <c r="BE1909" s="84" t="s">
        <v>84</v>
      </c>
      <c r="BF1909" s="84" t="s">
        <v>122</v>
      </c>
      <c r="BG1909" s="84" t="s">
        <v>69</v>
      </c>
      <c r="BH1909" s="92" t="s">
        <v>11904</v>
      </c>
      <c r="BI1909" s="84" t="s">
        <v>122</v>
      </c>
      <c r="BJ1909" s="84" t="s">
        <v>11905</v>
      </c>
      <c r="BK1909" s="84" t="s">
        <v>75</v>
      </c>
      <c r="BL1909" s="84" t="s">
        <v>122</v>
      </c>
      <c r="BM1909" s="84" t="s">
        <v>83</v>
      </c>
      <c r="BN1909" s="84" t="s">
        <v>70</v>
      </c>
      <c r="BO1909" s="84" t="s">
        <v>71</v>
      </c>
      <c r="BP1909" s="84" t="s">
        <v>122</v>
      </c>
      <c r="BQ1909" s="84" t="s">
        <v>163</v>
      </c>
    </row>
    <row r="1910" spans="1:69" ht="14.4" customHeight="1" x14ac:dyDescent="0.3">
      <c r="A1910" s="40" t="str">
        <f t="shared" si="835"/>
        <v>2025-09-14</v>
      </c>
      <c r="B1910" s="40" t="str">
        <f t="shared" si="836"/>
        <v>SYD</v>
      </c>
      <c r="C1910" s="39" t="str">
        <f t="shared" si="837"/>
        <v>98812563633</v>
      </c>
      <c r="D1910" s="41" t="str">
        <f t="shared" si="838"/>
        <v>PAU029773887</v>
      </c>
      <c r="E1910" s="41" t="str">
        <f t="shared" si="839"/>
        <v>596421479330</v>
      </c>
      <c r="F1910" s="39" t="str">
        <f t="shared" si="840"/>
        <v>2254252</v>
      </c>
      <c r="G1910" s="39" t="str">
        <f t="shared" si="841"/>
        <v>WISE EXPRESS(AUSTRAPHARM)</v>
      </c>
      <c r="H1910" s="41" t="str">
        <f t="shared" si="842"/>
        <v>김서윤</v>
      </c>
      <c r="I1910" s="39" t="str">
        <f t="shared" si="843"/>
        <v>42019</v>
      </c>
      <c r="J1910" s="52" t="str">
        <f t="shared" si="844"/>
        <v/>
      </c>
      <c r="K1910" s="75">
        <f t="shared" si="845"/>
        <v>1</v>
      </c>
      <c r="L1910" s="76">
        <f t="shared" si="846"/>
        <v>1</v>
      </c>
      <c r="M1910" s="76">
        <f t="shared" si="847"/>
        <v>1E-3</v>
      </c>
      <c r="N1910" s="76">
        <f t="shared" si="848"/>
        <v>1</v>
      </c>
      <c r="O1910" s="42">
        <f t="shared" si="849"/>
        <v>1</v>
      </c>
      <c r="P1910" s="39" t="str">
        <f t="shared" si="850"/>
        <v>목록(Manifest)</v>
      </c>
      <c r="Q1910" s="72">
        <f t="shared" si="851"/>
        <v>120</v>
      </c>
      <c r="R1910" s="43" t="str">
        <f t="shared" si="852"/>
        <v>OZ602</v>
      </c>
      <c r="S1910" s="82" t="str">
        <f t="shared" si="853"/>
        <v/>
      </c>
      <c r="T1910" s="40">
        <f t="shared" si="854"/>
        <v>45914</v>
      </c>
      <c r="U1910" s="44">
        <v>2500</v>
      </c>
      <c r="V1910" s="44">
        <f t="shared" si="855"/>
        <v>0</v>
      </c>
      <c r="W1910" s="77">
        <f t="shared" si="856"/>
        <v>2500</v>
      </c>
      <c r="X1910" s="78">
        <f t="shared" si="857"/>
        <v>0</v>
      </c>
      <c r="Y1910" s="44" cm="1">
        <f t="array" ref="Y1910">_xlfn.IFNA(_xlfn.IFS(AND(Q1910&gt;=2000, Q1910&lt;3000), 10000, AND(Q1910&gt;=3000, Q1910&lt;4000), 15000, AND(Q1910&gt;=4000, Q1910&lt;5000), 20000, AND(Q1910&gt;=5000), 25000),0)</f>
        <v>0</v>
      </c>
      <c r="Z1910" s="91">
        <f t="shared" si="858"/>
        <v>0</v>
      </c>
      <c r="AA1910" s="44">
        <f t="shared" si="859"/>
        <v>0</v>
      </c>
      <c r="AB1910" s="44"/>
      <c r="AC1910" s="44"/>
      <c r="AD1910" s="44"/>
      <c r="AE1910" s="44">
        <f>VLOOKUP(O1910,정산업데이트!$A$6:$B$12,2,10)</f>
        <v>0</v>
      </c>
      <c r="AF1910" s="44"/>
      <c r="AG1910" s="79">
        <f t="shared" si="860"/>
        <v>0</v>
      </c>
      <c r="AH1910" s="80">
        <f t="shared" si="861"/>
        <v>2500</v>
      </c>
      <c r="AI1910" s="93"/>
      <c r="AJ1910" s="84" t="s">
        <v>10624</v>
      </c>
      <c r="AK1910" s="84" t="s">
        <v>73</v>
      </c>
      <c r="AL1910" s="84" t="s">
        <v>10625</v>
      </c>
      <c r="AM1910" s="84" t="s">
        <v>11906</v>
      </c>
      <c r="AN1910" s="84" t="s">
        <v>11907</v>
      </c>
      <c r="AO1910" s="84" t="s">
        <v>11908</v>
      </c>
      <c r="AP1910" s="84" t="s">
        <v>11909</v>
      </c>
      <c r="AQ1910" s="84" t="s">
        <v>122</v>
      </c>
      <c r="AR1910" s="85">
        <v>1</v>
      </c>
      <c r="AS1910" s="86">
        <v>1</v>
      </c>
      <c r="AT1910" s="86">
        <v>1E-3</v>
      </c>
      <c r="AU1910" s="86">
        <v>1</v>
      </c>
      <c r="AV1910" s="84" t="s">
        <v>7</v>
      </c>
      <c r="AW1910" s="86">
        <v>120</v>
      </c>
      <c r="AX1910" s="84" t="s">
        <v>68</v>
      </c>
      <c r="AY1910" s="84" t="s">
        <v>68</v>
      </c>
      <c r="AZ1910" s="84" t="s">
        <v>68</v>
      </c>
      <c r="BA1910" s="84" t="s">
        <v>68</v>
      </c>
      <c r="BB1910" s="84" t="s">
        <v>68</v>
      </c>
      <c r="BC1910" s="84" t="s">
        <v>132</v>
      </c>
      <c r="BD1910" s="84" t="s">
        <v>83</v>
      </c>
      <c r="BE1910" s="84" t="s">
        <v>84</v>
      </c>
      <c r="BF1910" s="84" t="s">
        <v>122</v>
      </c>
      <c r="BG1910" s="84" t="s">
        <v>69</v>
      </c>
      <c r="BH1910" s="92" t="s">
        <v>11910</v>
      </c>
      <c r="BI1910" s="84" t="s">
        <v>122</v>
      </c>
      <c r="BJ1910" s="84" t="s">
        <v>11911</v>
      </c>
      <c r="BK1910" s="84" t="s">
        <v>75</v>
      </c>
      <c r="BL1910" s="84" t="s">
        <v>122</v>
      </c>
      <c r="BM1910" s="84" t="s">
        <v>83</v>
      </c>
      <c r="BN1910" s="84" t="s">
        <v>70</v>
      </c>
      <c r="BO1910" s="84" t="s">
        <v>71</v>
      </c>
      <c r="BP1910" s="84" t="s">
        <v>122</v>
      </c>
      <c r="BQ1910" s="84" t="s">
        <v>163</v>
      </c>
    </row>
    <row r="1911" spans="1:69" ht="14.4" customHeight="1" x14ac:dyDescent="0.3">
      <c r="A1911" s="40" t="str">
        <f t="shared" si="835"/>
        <v>2025-09-14</v>
      </c>
      <c r="B1911" s="40" t="str">
        <f t="shared" si="836"/>
        <v>SYD</v>
      </c>
      <c r="C1911" s="39" t="str">
        <f t="shared" si="837"/>
        <v>98812563633</v>
      </c>
      <c r="D1911" s="41" t="str">
        <f t="shared" si="838"/>
        <v>PKR253492812</v>
      </c>
      <c r="E1911" s="41" t="str">
        <f t="shared" si="839"/>
        <v>596421479186</v>
      </c>
      <c r="F1911" s="39" t="str">
        <f t="shared" si="840"/>
        <v>2254239</v>
      </c>
      <c r="G1911" s="39" t="str">
        <f t="shared" si="841"/>
        <v>WISE EXPRESS(BIOSYDNEY)</v>
      </c>
      <c r="H1911" s="41" t="str">
        <f t="shared" si="842"/>
        <v>SHIN SOYOUNG</v>
      </c>
      <c r="I1911" s="39" t="str">
        <f t="shared" si="843"/>
        <v>04387</v>
      </c>
      <c r="J1911" s="52" t="str">
        <f t="shared" si="844"/>
        <v/>
      </c>
      <c r="K1911" s="75">
        <f t="shared" si="845"/>
        <v>1</v>
      </c>
      <c r="L1911" s="76">
        <f t="shared" si="846"/>
        <v>1</v>
      </c>
      <c r="M1911" s="76">
        <f t="shared" si="847"/>
        <v>1E-3</v>
      </c>
      <c r="N1911" s="76">
        <f t="shared" si="848"/>
        <v>1</v>
      </c>
      <c r="O1911" s="42">
        <f t="shared" si="849"/>
        <v>1</v>
      </c>
      <c r="P1911" s="39" t="str">
        <f t="shared" si="850"/>
        <v>일반(목록배제,Normal-Manifest Exception)</v>
      </c>
      <c r="Q1911" s="72">
        <f t="shared" si="851"/>
        <v>105</v>
      </c>
      <c r="R1911" s="43" t="str">
        <f t="shared" si="852"/>
        <v>OZ602</v>
      </c>
      <c r="S1911" s="82" t="str">
        <f t="shared" si="853"/>
        <v/>
      </c>
      <c r="T1911" s="40">
        <f t="shared" si="854"/>
        <v>45914</v>
      </c>
      <c r="U1911" s="44">
        <v>2500</v>
      </c>
      <c r="V1911" s="44">
        <f t="shared" si="855"/>
        <v>0</v>
      </c>
      <c r="W1911" s="77">
        <f t="shared" si="856"/>
        <v>2500</v>
      </c>
      <c r="X1911" s="78">
        <f t="shared" si="857"/>
        <v>0</v>
      </c>
      <c r="Y1911" s="44" cm="1">
        <f t="array" ref="Y1911">_xlfn.IFNA(_xlfn.IFS(AND(Q1911&gt;=2000, Q1911&lt;3000), 10000, AND(Q1911&gt;=3000, Q1911&lt;4000), 15000, AND(Q1911&gt;=4000, Q1911&lt;5000), 20000, AND(Q1911&gt;=5000), 25000),0)</f>
        <v>0</v>
      </c>
      <c r="Z1911" s="91">
        <f t="shared" si="858"/>
        <v>300</v>
      </c>
      <c r="AA1911" s="44">
        <f t="shared" si="859"/>
        <v>0</v>
      </c>
      <c r="AB1911" s="44"/>
      <c r="AC1911" s="44"/>
      <c r="AD1911" s="44"/>
      <c r="AE1911" s="44">
        <f>VLOOKUP(O1911,정산업데이트!$A$6:$B$12,2,10)</f>
        <v>0</v>
      </c>
      <c r="AF1911" s="44"/>
      <c r="AG1911" s="79">
        <f t="shared" si="860"/>
        <v>300</v>
      </c>
      <c r="AH1911" s="80">
        <f t="shared" si="861"/>
        <v>2800</v>
      </c>
      <c r="AI1911" s="93"/>
      <c r="AJ1911" s="84" t="s">
        <v>10624</v>
      </c>
      <c r="AK1911" s="84" t="s">
        <v>73</v>
      </c>
      <c r="AL1911" s="84" t="s">
        <v>10625</v>
      </c>
      <c r="AM1911" s="84" t="s">
        <v>11912</v>
      </c>
      <c r="AN1911" s="84" t="s">
        <v>11913</v>
      </c>
      <c r="AO1911" s="84" t="s">
        <v>11914</v>
      </c>
      <c r="AP1911" s="84" t="s">
        <v>11915</v>
      </c>
      <c r="AQ1911" s="84" t="s">
        <v>122</v>
      </c>
      <c r="AR1911" s="85">
        <v>1</v>
      </c>
      <c r="AS1911" s="86">
        <v>1</v>
      </c>
      <c r="AT1911" s="86">
        <v>1E-3</v>
      </c>
      <c r="AU1911" s="86">
        <v>1</v>
      </c>
      <c r="AV1911" s="84" t="s">
        <v>8</v>
      </c>
      <c r="AW1911" s="86">
        <v>105</v>
      </c>
      <c r="AX1911" s="84" t="s">
        <v>68</v>
      </c>
      <c r="AY1911" s="84" t="s">
        <v>68</v>
      </c>
      <c r="AZ1911" s="84" t="s">
        <v>68</v>
      </c>
      <c r="BA1911" s="84" t="s">
        <v>68</v>
      </c>
      <c r="BB1911" s="84" t="s">
        <v>68</v>
      </c>
      <c r="BC1911" s="84" t="s">
        <v>126</v>
      </c>
      <c r="BD1911" s="84" t="s">
        <v>90</v>
      </c>
      <c r="BE1911" s="84" t="s">
        <v>111</v>
      </c>
      <c r="BF1911" s="84" t="s">
        <v>122</v>
      </c>
      <c r="BG1911" s="84" t="s">
        <v>69</v>
      </c>
      <c r="BH1911" s="92" t="s">
        <v>11916</v>
      </c>
      <c r="BI1911" s="84" t="s">
        <v>122</v>
      </c>
      <c r="BJ1911" s="84" t="s">
        <v>11917</v>
      </c>
      <c r="BK1911" s="84" t="s">
        <v>75</v>
      </c>
      <c r="BL1911" s="84" t="s">
        <v>122</v>
      </c>
      <c r="BM1911" s="84" t="s">
        <v>90</v>
      </c>
      <c r="BN1911" s="84" t="s">
        <v>70</v>
      </c>
      <c r="BO1911" s="84" t="s">
        <v>71</v>
      </c>
      <c r="BP1911" s="84" t="s">
        <v>122</v>
      </c>
      <c r="BQ1911" s="84" t="s">
        <v>163</v>
      </c>
    </row>
    <row r="1912" spans="1:69" ht="14.4" customHeight="1" x14ac:dyDescent="0.3">
      <c r="A1912" s="40" t="str">
        <f t="shared" si="835"/>
        <v>2025-09-14</v>
      </c>
      <c r="B1912" s="40" t="str">
        <f t="shared" si="836"/>
        <v>SYD</v>
      </c>
      <c r="C1912" s="39" t="str">
        <f t="shared" si="837"/>
        <v>98812563633</v>
      </c>
      <c r="D1912" s="41" t="str">
        <f t="shared" si="838"/>
        <v>PKR253492813</v>
      </c>
      <c r="E1912" s="41" t="str">
        <f t="shared" si="839"/>
        <v>596421479190</v>
      </c>
      <c r="F1912" s="39" t="str">
        <f t="shared" si="840"/>
        <v>2254239</v>
      </c>
      <c r="G1912" s="39" t="str">
        <f t="shared" si="841"/>
        <v>WISE EXPRESS(BIOSYDNEY)</v>
      </c>
      <c r="H1912" s="41" t="str">
        <f t="shared" si="842"/>
        <v>최상열</v>
      </c>
      <c r="I1912" s="39" t="str">
        <f t="shared" si="843"/>
        <v>17415</v>
      </c>
      <c r="J1912" s="52" t="str">
        <f t="shared" si="844"/>
        <v/>
      </c>
      <c r="K1912" s="75">
        <f t="shared" si="845"/>
        <v>1</v>
      </c>
      <c r="L1912" s="76">
        <f t="shared" si="846"/>
        <v>1</v>
      </c>
      <c r="M1912" s="76">
        <f t="shared" si="847"/>
        <v>1E-3</v>
      </c>
      <c r="N1912" s="76">
        <f t="shared" si="848"/>
        <v>1</v>
      </c>
      <c r="O1912" s="42">
        <f t="shared" si="849"/>
        <v>1</v>
      </c>
      <c r="P1912" s="39" t="str">
        <f t="shared" si="850"/>
        <v>일반(목록배제,Normal-Manifest Exception)</v>
      </c>
      <c r="Q1912" s="72">
        <f t="shared" si="851"/>
        <v>110</v>
      </c>
      <c r="R1912" s="43" t="str">
        <f t="shared" si="852"/>
        <v>OZ602</v>
      </c>
      <c r="S1912" s="82" t="str">
        <f t="shared" si="853"/>
        <v/>
      </c>
      <c r="T1912" s="40">
        <f t="shared" si="854"/>
        <v>45914</v>
      </c>
      <c r="U1912" s="44">
        <v>2500</v>
      </c>
      <c r="V1912" s="44">
        <f t="shared" si="855"/>
        <v>0</v>
      </c>
      <c r="W1912" s="77">
        <f t="shared" si="856"/>
        <v>2500</v>
      </c>
      <c r="X1912" s="78">
        <f t="shared" si="857"/>
        <v>0</v>
      </c>
      <c r="Y1912" s="44" cm="1">
        <f t="array" ref="Y1912">_xlfn.IFNA(_xlfn.IFS(AND(Q1912&gt;=2000, Q1912&lt;3000), 10000, AND(Q1912&gt;=3000, Q1912&lt;4000), 15000, AND(Q1912&gt;=4000, Q1912&lt;5000), 20000, AND(Q1912&gt;=5000), 25000),0)</f>
        <v>0</v>
      </c>
      <c r="Z1912" s="91">
        <f t="shared" si="858"/>
        <v>300</v>
      </c>
      <c r="AA1912" s="44">
        <f t="shared" si="859"/>
        <v>0</v>
      </c>
      <c r="AB1912" s="44"/>
      <c r="AC1912" s="44"/>
      <c r="AD1912" s="44"/>
      <c r="AE1912" s="44">
        <f>VLOOKUP(O1912,정산업데이트!$A$6:$B$12,2,10)</f>
        <v>0</v>
      </c>
      <c r="AF1912" s="44"/>
      <c r="AG1912" s="79">
        <f t="shared" si="860"/>
        <v>300</v>
      </c>
      <c r="AH1912" s="80">
        <f t="shared" si="861"/>
        <v>2800</v>
      </c>
      <c r="AI1912" s="93"/>
      <c r="AJ1912" s="84" t="s">
        <v>10624</v>
      </c>
      <c r="AK1912" s="84" t="s">
        <v>73</v>
      </c>
      <c r="AL1912" s="84" t="s">
        <v>10625</v>
      </c>
      <c r="AM1912" s="84" t="s">
        <v>11918</v>
      </c>
      <c r="AN1912" s="84" t="s">
        <v>11919</v>
      </c>
      <c r="AO1912" s="84" t="s">
        <v>11920</v>
      </c>
      <c r="AP1912" s="84" t="s">
        <v>11921</v>
      </c>
      <c r="AQ1912" s="84" t="s">
        <v>122</v>
      </c>
      <c r="AR1912" s="85">
        <v>1</v>
      </c>
      <c r="AS1912" s="86">
        <v>1</v>
      </c>
      <c r="AT1912" s="86">
        <v>1E-3</v>
      </c>
      <c r="AU1912" s="86">
        <v>1</v>
      </c>
      <c r="AV1912" s="84" t="s">
        <v>8</v>
      </c>
      <c r="AW1912" s="86">
        <v>110</v>
      </c>
      <c r="AX1912" s="84" t="s">
        <v>68</v>
      </c>
      <c r="AY1912" s="84" t="s">
        <v>68</v>
      </c>
      <c r="AZ1912" s="84" t="s">
        <v>68</v>
      </c>
      <c r="BA1912" s="84" t="s">
        <v>68</v>
      </c>
      <c r="BB1912" s="84" t="s">
        <v>68</v>
      </c>
      <c r="BC1912" s="84" t="s">
        <v>126</v>
      </c>
      <c r="BD1912" s="84" t="s">
        <v>90</v>
      </c>
      <c r="BE1912" s="84" t="s">
        <v>111</v>
      </c>
      <c r="BF1912" s="84" t="s">
        <v>122</v>
      </c>
      <c r="BG1912" s="84" t="s">
        <v>69</v>
      </c>
      <c r="BH1912" s="92" t="s">
        <v>11922</v>
      </c>
      <c r="BI1912" s="84" t="s">
        <v>122</v>
      </c>
      <c r="BJ1912" s="84" t="s">
        <v>11923</v>
      </c>
      <c r="BK1912" s="84" t="s">
        <v>75</v>
      </c>
      <c r="BL1912" s="84" t="s">
        <v>122</v>
      </c>
      <c r="BM1912" s="84" t="s">
        <v>90</v>
      </c>
      <c r="BN1912" s="84" t="s">
        <v>70</v>
      </c>
      <c r="BO1912" s="84" t="s">
        <v>71</v>
      </c>
      <c r="BP1912" s="84" t="s">
        <v>122</v>
      </c>
      <c r="BQ1912" s="84" t="s">
        <v>163</v>
      </c>
    </row>
    <row r="1913" spans="1:69" ht="14.4" customHeight="1" x14ac:dyDescent="0.3">
      <c r="A1913" s="40" t="str">
        <f t="shared" si="835"/>
        <v>2025-09-14</v>
      </c>
      <c r="B1913" s="40" t="str">
        <f t="shared" si="836"/>
        <v>SYD</v>
      </c>
      <c r="C1913" s="39" t="str">
        <f t="shared" si="837"/>
        <v>98812563633</v>
      </c>
      <c r="D1913" s="41" t="str">
        <f t="shared" si="838"/>
        <v>PKR252858581A</v>
      </c>
      <c r="E1913" s="41" t="str">
        <f t="shared" si="839"/>
        <v>596421480752</v>
      </c>
      <c r="F1913" s="39" t="str">
        <f t="shared" si="840"/>
        <v>2254225</v>
      </c>
      <c r="G1913" s="39" t="str">
        <f t="shared" si="841"/>
        <v>WISE EXPRESS LOGISTICS PTY LTD</v>
      </c>
      <c r="H1913" s="41" t="str">
        <f t="shared" si="842"/>
        <v>YOO ADRIAN JH</v>
      </c>
      <c r="I1913" s="39" t="str">
        <f t="shared" si="843"/>
        <v>17161</v>
      </c>
      <c r="J1913" s="52" t="str">
        <f t="shared" si="844"/>
        <v>BL추가(18051344742)</v>
      </c>
      <c r="K1913" s="75">
        <f t="shared" si="845"/>
        <v>1</v>
      </c>
      <c r="L1913" s="76">
        <f t="shared" si="846"/>
        <v>18.7</v>
      </c>
      <c r="M1913" s="76">
        <f t="shared" si="847"/>
        <v>1E-3</v>
      </c>
      <c r="N1913" s="76">
        <f t="shared" si="848"/>
        <v>19</v>
      </c>
      <c r="O1913" s="42">
        <f t="shared" si="849"/>
        <v>19</v>
      </c>
      <c r="P1913" s="39" t="str">
        <f t="shared" si="850"/>
        <v>일반(목록배제,Normal-Manifest Exception)</v>
      </c>
      <c r="Q1913" s="72">
        <f t="shared" si="851"/>
        <v>60</v>
      </c>
      <c r="R1913" s="43" t="str">
        <f t="shared" si="852"/>
        <v>OZ602</v>
      </c>
      <c r="S1913" s="82" t="str">
        <f t="shared" si="853"/>
        <v/>
      </c>
      <c r="T1913" s="40">
        <f t="shared" si="854"/>
        <v>45914</v>
      </c>
      <c r="U1913" s="44">
        <v>2500</v>
      </c>
      <c r="V1913" s="44">
        <f t="shared" si="855"/>
        <v>1400</v>
      </c>
      <c r="W1913" s="77">
        <f t="shared" si="856"/>
        <v>3900</v>
      </c>
      <c r="X1913" s="78">
        <f t="shared" si="857"/>
        <v>0</v>
      </c>
      <c r="Y1913" s="44" cm="1">
        <f t="array" ref="Y1913">_xlfn.IFNA(_xlfn.IFS(AND(Q1913&gt;=2000, Q1913&lt;3000), 10000, AND(Q1913&gt;=3000, Q1913&lt;4000), 15000, AND(Q1913&gt;=4000, Q1913&lt;5000), 20000, AND(Q1913&gt;=5000), 25000),0)</f>
        <v>0</v>
      </c>
      <c r="Z1913" s="91">
        <f t="shared" si="858"/>
        <v>300</v>
      </c>
      <c r="AA1913" s="44">
        <f t="shared" si="859"/>
        <v>0</v>
      </c>
      <c r="AB1913" s="44"/>
      <c r="AC1913" s="44"/>
      <c r="AD1913" s="44"/>
      <c r="AE1913" s="44">
        <f>VLOOKUP(O1913,정산업데이트!$A$6:$B$12,2,10)</f>
        <v>3000</v>
      </c>
      <c r="AF1913" s="44"/>
      <c r="AG1913" s="79">
        <f t="shared" si="860"/>
        <v>3300</v>
      </c>
      <c r="AH1913" s="80">
        <f t="shared" si="861"/>
        <v>7200</v>
      </c>
      <c r="AI1913" s="93"/>
      <c r="AJ1913" s="84" t="s">
        <v>10624</v>
      </c>
      <c r="AK1913" s="84" t="s">
        <v>73</v>
      </c>
      <c r="AL1913" s="84" t="s">
        <v>10625</v>
      </c>
      <c r="AM1913" s="84" t="s">
        <v>11924</v>
      </c>
      <c r="AN1913" s="84" t="s">
        <v>1452</v>
      </c>
      <c r="AO1913" s="84" t="s">
        <v>1453</v>
      </c>
      <c r="AP1913" s="84" t="s">
        <v>854</v>
      </c>
      <c r="AQ1913" s="84" t="s">
        <v>11925</v>
      </c>
      <c r="AR1913" s="85">
        <v>1</v>
      </c>
      <c r="AS1913" s="86">
        <v>18.7</v>
      </c>
      <c r="AT1913" s="86">
        <v>1E-3</v>
      </c>
      <c r="AU1913" s="86">
        <v>19</v>
      </c>
      <c r="AV1913" s="84" t="s">
        <v>8</v>
      </c>
      <c r="AW1913" s="86">
        <v>60</v>
      </c>
      <c r="AX1913" s="84" t="s">
        <v>68</v>
      </c>
      <c r="AY1913" s="84" t="s">
        <v>68</v>
      </c>
      <c r="AZ1913" s="84" t="s">
        <v>68</v>
      </c>
      <c r="BA1913" s="84" t="s">
        <v>68</v>
      </c>
      <c r="BB1913" s="84" t="s">
        <v>68</v>
      </c>
      <c r="BC1913" s="84" t="s">
        <v>125</v>
      </c>
      <c r="BD1913" s="84" t="s">
        <v>74</v>
      </c>
      <c r="BE1913" s="84" t="s">
        <v>1452</v>
      </c>
      <c r="BF1913" s="84" t="s">
        <v>122</v>
      </c>
      <c r="BG1913" s="84" t="s">
        <v>69</v>
      </c>
      <c r="BH1913" s="92" t="s">
        <v>11926</v>
      </c>
      <c r="BI1913" s="84" t="s">
        <v>122</v>
      </c>
      <c r="BJ1913" s="84" t="s">
        <v>11927</v>
      </c>
      <c r="BK1913" s="84" t="s">
        <v>75</v>
      </c>
      <c r="BL1913" s="84" t="s">
        <v>122</v>
      </c>
      <c r="BM1913" s="84" t="s">
        <v>74</v>
      </c>
      <c r="BN1913" s="84" t="s">
        <v>70</v>
      </c>
      <c r="BO1913" s="84" t="s">
        <v>71</v>
      </c>
      <c r="BP1913" s="84" t="s">
        <v>122</v>
      </c>
      <c r="BQ1913" s="84" t="s">
        <v>163</v>
      </c>
    </row>
    <row r="1914" spans="1:69" ht="14.4" customHeight="1" x14ac:dyDescent="0.3">
      <c r="A1914" s="40" t="str">
        <f t="shared" si="835"/>
        <v>2025-09-14</v>
      </c>
      <c r="B1914" s="40" t="str">
        <f t="shared" si="836"/>
        <v>SYD</v>
      </c>
      <c r="C1914" s="39" t="str">
        <f t="shared" si="837"/>
        <v>98812563633</v>
      </c>
      <c r="D1914" s="41" t="str">
        <f t="shared" si="838"/>
        <v>PKR253510266</v>
      </c>
      <c r="E1914" s="41" t="str">
        <f t="shared" si="839"/>
        <v>596421480774</v>
      </c>
      <c r="F1914" s="39" t="str">
        <f t="shared" si="840"/>
        <v>2256516</v>
      </c>
      <c r="G1914" s="39" t="str">
        <f t="shared" si="841"/>
        <v>WISE EXPRESS (CNC INTL)</v>
      </c>
      <c r="H1914" s="41" t="str">
        <f t="shared" si="842"/>
        <v>김영규</v>
      </c>
      <c r="I1914" s="39" t="str">
        <f t="shared" si="843"/>
        <v>06117</v>
      </c>
      <c r="J1914" s="52" t="str">
        <f t="shared" si="844"/>
        <v/>
      </c>
      <c r="K1914" s="75">
        <f t="shared" si="845"/>
        <v>1</v>
      </c>
      <c r="L1914" s="76">
        <f t="shared" si="846"/>
        <v>1</v>
      </c>
      <c r="M1914" s="76">
        <f t="shared" si="847"/>
        <v>1E-3</v>
      </c>
      <c r="N1914" s="76">
        <f t="shared" si="848"/>
        <v>1</v>
      </c>
      <c r="O1914" s="42">
        <f t="shared" si="849"/>
        <v>1</v>
      </c>
      <c r="P1914" s="39" t="str">
        <f t="shared" si="850"/>
        <v>일반(목록배제,Normal-Manifest Exception)</v>
      </c>
      <c r="Q1914" s="72">
        <f t="shared" si="851"/>
        <v>45</v>
      </c>
      <c r="R1914" s="43" t="str">
        <f t="shared" si="852"/>
        <v>OZ602</v>
      </c>
      <c r="S1914" s="82" t="str">
        <f t="shared" si="853"/>
        <v/>
      </c>
      <c r="T1914" s="40">
        <f t="shared" si="854"/>
        <v>45914</v>
      </c>
      <c r="U1914" s="44">
        <v>2500</v>
      </c>
      <c r="V1914" s="44">
        <f t="shared" si="855"/>
        <v>0</v>
      </c>
      <c r="W1914" s="77">
        <f t="shared" si="856"/>
        <v>2500</v>
      </c>
      <c r="X1914" s="78">
        <f t="shared" si="857"/>
        <v>0</v>
      </c>
      <c r="Y1914" s="44" cm="1">
        <f t="array" ref="Y1914">_xlfn.IFNA(_xlfn.IFS(AND(Q1914&gt;=2000, Q1914&lt;3000), 10000, AND(Q1914&gt;=3000, Q1914&lt;4000), 15000, AND(Q1914&gt;=4000, Q1914&lt;5000), 20000, AND(Q1914&gt;=5000), 25000),0)</f>
        <v>0</v>
      </c>
      <c r="Z1914" s="91">
        <f t="shared" si="858"/>
        <v>300</v>
      </c>
      <c r="AA1914" s="44">
        <f t="shared" si="859"/>
        <v>0</v>
      </c>
      <c r="AB1914" s="44"/>
      <c r="AC1914" s="44"/>
      <c r="AD1914" s="44"/>
      <c r="AE1914" s="44">
        <f>VLOOKUP(O1914,정산업데이트!$A$6:$B$12,2,10)</f>
        <v>0</v>
      </c>
      <c r="AF1914" s="44"/>
      <c r="AG1914" s="79">
        <f t="shared" si="860"/>
        <v>300</v>
      </c>
      <c r="AH1914" s="80">
        <f t="shared" si="861"/>
        <v>2800</v>
      </c>
      <c r="AI1914" s="93"/>
      <c r="AJ1914" s="84" t="s">
        <v>10624</v>
      </c>
      <c r="AK1914" s="84" t="s">
        <v>73</v>
      </c>
      <c r="AL1914" s="84" t="s">
        <v>10625</v>
      </c>
      <c r="AM1914" s="84" t="s">
        <v>11928</v>
      </c>
      <c r="AN1914" s="84" t="s">
        <v>1244</v>
      </c>
      <c r="AO1914" s="84" t="s">
        <v>11929</v>
      </c>
      <c r="AP1914" s="84" t="s">
        <v>11930</v>
      </c>
      <c r="AQ1914" s="84" t="s">
        <v>122</v>
      </c>
      <c r="AR1914" s="85">
        <v>1</v>
      </c>
      <c r="AS1914" s="86">
        <v>1</v>
      </c>
      <c r="AT1914" s="86">
        <v>1E-3</v>
      </c>
      <c r="AU1914" s="86">
        <v>1</v>
      </c>
      <c r="AV1914" s="84" t="s">
        <v>8</v>
      </c>
      <c r="AW1914" s="86">
        <v>45</v>
      </c>
      <c r="AX1914" s="84" t="s">
        <v>68</v>
      </c>
      <c r="AY1914" s="84" t="s">
        <v>68</v>
      </c>
      <c r="AZ1914" s="84" t="s">
        <v>68</v>
      </c>
      <c r="BA1914" s="84" t="s">
        <v>68</v>
      </c>
      <c r="BB1914" s="84" t="s">
        <v>68</v>
      </c>
      <c r="BC1914" s="84" t="s">
        <v>405</v>
      </c>
      <c r="BD1914" s="84" t="s">
        <v>406</v>
      </c>
      <c r="BE1914" s="84" t="s">
        <v>11931</v>
      </c>
      <c r="BF1914" s="84" t="s">
        <v>122</v>
      </c>
      <c r="BG1914" s="84" t="s">
        <v>69</v>
      </c>
      <c r="BH1914" s="92" t="s">
        <v>11932</v>
      </c>
      <c r="BI1914" s="84" t="s">
        <v>122</v>
      </c>
      <c r="BJ1914" s="84" t="s">
        <v>11933</v>
      </c>
      <c r="BK1914" s="84" t="s">
        <v>75</v>
      </c>
      <c r="BL1914" s="84" t="s">
        <v>122</v>
      </c>
      <c r="BM1914" s="84" t="s">
        <v>406</v>
      </c>
      <c r="BN1914" s="84" t="s">
        <v>70</v>
      </c>
      <c r="BO1914" s="84" t="s">
        <v>71</v>
      </c>
      <c r="BP1914" s="84" t="s">
        <v>122</v>
      </c>
      <c r="BQ1914" s="84" t="s">
        <v>163</v>
      </c>
    </row>
    <row r="1915" spans="1:69" ht="14.4" customHeight="1" x14ac:dyDescent="0.3">
      <c r="A1915" s="40" t="str">
        <f t="shared" si="835"/>
        <v>2025-09-14</v>
      </c>
      <c r="B1915" s="40" t="str">
        <f t="shared" si="836"/>
        <v>SYD</v>
      </c>
      <c r="C1915" s="39" t="str">
        <f t="shared" si="837"/>
        <v>98812563633</v>
      </c>
      <c r="D1915" s="41" t="str">
        <f t="shared" si="838"/>
        <v>PKR253510267</v>
      </c>
      <c r="E1915" s="41" t="str">
        <f t="shared" si="839"/>
        <v>596421480785</v>
      </c>
      <c r="F1915" s="39" t="str">
        <f t="shared" si="840"/>
        <v>2256516</v>
      </c>
      <c r="G1915" s="39" t="str">
        <f t="shared" si="841"/>
        <v>WISE EXPRESS (CNC INTL)</v>
      </c>
      <c r="H1915" s="41" t="str">
        <f t="shared" si="842"/>
        <v>김봉석</v>
      </c>
      <c r="I1915" s="39" t="str">
        <f t="shared" si="843"/>
        <v>41103</v>
      </c>
      <c r="J1915" s="52" t="str">
        <f t="shared" si="844"/>
        <v/>
      </c>
      <c r="K1915" s="75">
        <f t="shared" si="845"/>
        <v>1</v>
      </c>
      <c r="L1915" s="76">
        <f t="shared" si="846"/>
        <v>2</v>
      </c>
      <c r="M1915" s="76">
        <f t="shared" si="847"/>
        <v>1E-3</v>
      </c>
      <c r="N1915" s="76">
        <f t="shared" si="848"/>
        <v>2</v>
      </c>
      <c r="O1915" s="42">
        <f t="shared" si="849"/>
        <v>2</v>
      </c>
      <c r="P1915" s="39" t="str">
        <f t="shared" si="850"/>
        <v>일반(목록배제,Normal-Manifest Exception)</v>
      </c>
      <c r="Q1915" s="72">
        <f t="shared" si="851"/>
        <v>63</v>
      </c>
      <c r="R1915" s="43" t="str">
        <f t="shared" si="852"/>
        <v>OZ602</v>
      </c>
      <c r="S1915" s="82" t="str">
        <f t="shared" si="853"/>
        <v/>
      </c>
      <c r="T1915" s="40">
        <f t="shared" si="854"/>
        <v>45914</v>
      </c>
      <c r="U1915" s="44">
        <v>2500</v>
      </c>
      <c r="V1915" s="44">
        <f t="shared" si="855"/>
        <v>0</v>
      </c>
      <c r="W1915" s="77">
        <f t="shared" si="856"/>
        <v>2500</v>
      </c>
      <c r="X1915" s="78">
        <f t="shared" si="857"/>
        <v>0</v>
      </c>
      <c r="Y1915" s="44" cm="1">
        <f t="array" ref="Y1915">_xlfn.IFNA(_xlfn.IFS(AND(Q1915&gt;=2000, Q1915&lt;3000), 10000, AND(Q1915&gt;=3000, Q1915&lt;4000), 15000, AND(Q1915&gt;=4000, Q1915&lt;5000), 20000, AND(Q1915&gt;=5000), 25000),0)</f>
        <v>0</v>
      </c>
      <c r="Z1915" s="91">
        <f t="shared" si="858"/>
        <v>300</v>
      </c>
      <c r="AA1915" s="44">
        <f t="shared" si="859"/>
        <v>0</v>
      </c>
      <c r="AB1915" s="44"/>
      <c r="AC1915" s="44"/>
      <c r="AD1915" s="44"/>
      <c r="AE1915" s="44">
        <f>VLOOKUP(O1915,정산업데이트!$A$6:$B$12,2,10)</f>
        <v>0</v>
      </c>
      <c r="AF1915" s="44"/>
      <c r="AG1915" s="79">
        <f t="shared" si="860"/>
        <v>300</v>
      </c>
      <c r="AH1915" s="80">
        <f t="shared" si="861"/>
        <v>2800</v>
      </c>
      <c r="AI1915" s="93"/>
      <c r="AJ1915" s="84" t="s">
        <v>10624</v>
      </c>
      <c r="AK1915" s="84" t="s">
        <v>73</v>
      </c>
      <c r="AL1915" s="84" t="s">
        <v>10625</v>
      </c>
      <c r="AM1915" s="84" t="s">
        <v>11934</v>
      </c>
      <c r="AN1915" s="84" t="s">
        <v>11935</v>
      </c>
      <c r="AO1915" s="84" t="s">
        <v>11936</v>
      </c>
      <c r="AP1915" s="84" t="s">
        <v>11937</v>
      </c>
      <c r="AQ1915" s="84" t="s">
        <v>122</v>
      </c>
      <c r="AR1915" s="85">
        <v>1</v>
      </c>
      <c r="AS1915" s="86">
        <v>2</v>
      </c>
      <c r="AT1915" s="86">
        <v>1E-3</v>
      </c>
      <c r="AU1915" s="86">
        <v>2</v>
      </c>
      <c r="AV1915" s="84" t="s">
        <v>8</v>
      </c>
      <c r="AW1915" s="86">
        <v>63</v>
      </c>
      <c r="AX1915" s="84" t="s">
        <v>68</v>
      </c>
      <c r="AY1915" s="84" t="s">
        <v>68</v>
      </c>
      <c r="AZ1915" s="84" t="s">
        <v>68</v>
      </c>
      <c r="BA1915" s="84" t="s">
        <v>68</v>
      </c>
      <c r="BB1915" s="84" t="s">
        <v>68</v>
      </c>
      <c r="BC1915" s="84" t="s">
        <v>405</v>
      </c>
      <c r="BD1915" s="84" t="s">
        <v>406</v>
      </c>
      <c r="BE1915" s="84" t="s">
        <v>968</v>
      </c>
      <c r="BF1915" s="84" t="s">
        <v>122</v>
      </c>
      <c r="BG1915" s="84" t="s">
        <v>69</v>
      </c>
      <c r="BH1915" s="92" t="s">
        <v>11938</v>
      </c>
      <c r="BI1915" s="84" t="s">
        <v>122</v>
      </c>
      <c r="BJ1915" s="84" t="s">
        <v>11939</v>
      </c>
      <c r="BK1915" s="84" t="s">
        <v>75</v>
      </c>
      <c r="BL1915" s="84" t="s">
        <v>122</v>
      </c>
      <c r="BM1915" s="84" t="s">
        <v>406</v>
      </c>
      <c r="BN1915" s="84" t="s">
        <v>70</v>
      </c>
      <c r="BO1915" s="84" t="s">
        <v>71</v>
      </c>
      <c r="BP1915" s="84" t="s">
        <v>122</v>
      </c>
      <c r="BQ1915" s="84" t="s">
        <v>163</v>
      </c>
    </row>
    <row r="1916" spans="1:69" ht="14.4" customHeight="1" x14ac:dyDescent="0.3">
      <c r="A1916" s="40" t="str">
        <f t="shared" si="835"/>
        <v>2025-09-14</v>
      </c>
      <c r="B1916" s="40" t="str">
        <f t="shared" si="836"/>
        <v>SYD</v>
      </c>
      <c r="C1916" s="39" t="str">
        <f t="shared" si="837"/>
        <v>98812563633</v>
      </c>
      <c r="D1916" s="41" t="str">
        <f t="shared" si="838"/>
        <v>PKR253510268</v>
      </c>
      <c r="E1916" s="41" t="str">
        <f t="shared" si="839"/>
        <v>596421480796</v>
      </c>
      <c r="F1916" s="39" t="str">
        <f t="shared" si="840"/>
        <v>2256516</v>
      </c>
      <c r="G1916" s="39" t="str">
        <f t="shared" si="841"/>
        <v>WISE EXPRESS (CNC INTL)</v>
      </c>
      <c r="H1916" s="41" t="str">
        <f t="shared" si="842"/>
        <v>신현대</v>
      </c>
      <c r="I1916" s="39" t="str">
        <f t="shared" si="843"/>
        <v>13544</v>
      </c>
      <c r="J1916" s="52" t="str">
        <f t="shared" si="844"/>
        <v/>
      </c>
      <c r="K1916" s="75">
        <f t="shared" si="845"/>
        <v>1</v>
      </c>
      <c r="L1916" s="76">
        <f t="shared" si="846"/>
        <v>0.5</v>
      </c>
      <c r="M1916" s="76">
        <f t="shared" si="847"/>
        <v>1E-3</v>
      </c>
      <c r="N1916" s="76">
        <f t="shared" si="848"/>
        <v>0.5</v>
      </c>
      <c r="O1916" s="42">
        <f t="shared" si="849"/>
        <v>0.5</v>
      </c>
      <c r="P1916" s="39" t="str">
        <f t="shared" si="850"/>
        <v>일반(목록배제,Normal-Manifest Exception)</v>
      </c>
      <c r="Q1916" s="72">
        <f t="shared" si="851"/>
        <v>12</v>
      </c>
      <c r="R1916" s="43" t="str">
        <f t="shared" si="852"/>
        <v>OZ602</v>
      </c>
      <c r="S1916" s="82" t="str">
        <f t="shared" si="853"/>
        <v/>
      </c>
      <c r="T1916" s="40">
        <f t="shared" si="854"/>
        <v>45914</v>
      </c>
      <c r="U1916" s="44">
        <v>2500</v>
      </c>
      <c r="V1916" s="44">
        <f t="shared" si="855"/>
        <v>0</v>
      </c>
      <c r="W1916" s="77">
        <f t="shared" si="856"/>
        <v>2500</v>
      </c>
      <c r="X1916" s="78">
        <f t="shared" si="857"/>
        <v>0</v>
      </c>
      <c r="Y1916" s="44" cm="1">
        <f t="array" ref="Y1916">_xlfn.IFNA(_xlfn.IFS(AND(Q1916&gt;=2000, Q1916&lt;3000), 10000, AND(Q1916&gt;=3000, Q1916&lt;4000), 15000, AND(Q1916&gt;=4000, Q1916&lt;5000), 20000, AND(Q1916&gt;=5000), 25000),0)</f>
        <v>0</v>
      </c>
      <c r="Z1916" s="91">
        <f t="shared" si="858"/>
        <v>300</v>
      </c>
      <c r="AA1916" s="44">
        <f t="shared" si="859"/>
        <v>0</v>
      </c>
      <c r="AB1916" s="44"/>
      <c r="AC1916" s="44"/>
      <c r="AD1916" s="44"/>
      <c r="AE1916" s="44">
        <f>VLOOKUP(O1916,정산업데이트!$A$6:$B$12,2,10)</f>
        <v>0</v>
      </c>
      <c r="AF1916" s="44"/>
      <c r="AG1916" s="79">
        <f t="shared" si="860"/>
        <v>300</v>
      </c>
      <c r="AH1916" s="80">
        <f t="shared" si="861"/>
        <v>2800</v>
      </c>
      <c r="AI1916" s="93"/>
      <c r="AJ1916" s="84" t="s">
        <v>10624</v>
      </c>
      <c r="AK1916" s="84" t="s">
        <v>73</v>
      </c>
      <c r="AL1916" s="84" t="s">
        <v>10625</v>
      </c>
      <c r="AM1916" s="84" t="s">
        <v>11940</v>
      </c>
      <c r="AN1916" s="84" t="s">
        <v>11941</v>
      </c>
      <c r="AO1916" s="84" t="s">
        <v>11942</v>
      </c>
      <c r="AP1916" s="84" t="s">
        <v>528</v>
      </c>
      <c r="AQ1916" s="84" t="s">
        <v>122</v>
      </c>
      <c r="AR1916" s="85">
        <v>1</v>
      </c>
      <c r="AS1916" s="86">
        <v>0.5</v>
      </c>
      <c r="AT1916" s="86">
        <v>1E-3</v>
      </c>
      <c r="AU1916" s="86">
        <v>0.5</v>
      </c>
      <c r="AV1916" s="84" t="s">
        <v>8</v>
      </c>
      <c r="AW1916" s="86">
        <v>12</v>
      </c>
      <c r="AX1916" s="84" t="s">
        <v>68</v>
      </c>
      <c r="AY1916" s="84" t="s">
        <v>68</v>
      </c>
      <c r="AZ1916" s="84" t="s">
        <v>68</v>
      </c>
      <c r="BA1916" s="84" t="s">
        <v>68</v>
      </c>
      <c r="BB1916" s="84" t="s">
        <v>68</v>
      </c>
      <c r="BC1916" s="84" t="s">
        <v>405</v>
      </c>
      <c r="BD1916" s="84" t="s">
        <v>406</v>
      </c>
      <c r="BE1916" s="84" t="s">
        <v>417</v>
      </c>
      <c r="BF1916" s="84" t="s">
        <v>122</v>
      </c>
      <c r="BG1916" s="84" t="s">
        <v>69</v>
      </c>
      <c r="BH1916" s="92" t="s">
        <v>11943</v>
      </c>
      <c r="BI1916" s="84" t="s">
        <v>122</v>
      </c>
      <c r="BJ1916" s="84" t="s">
        <v>11944</v>
      </c>
      <c r="BK1916" s="84" t="s">
        <v>75</v>
      </c>
      <c r="BL1916" s="84" t="s">
        <v>122</v>
      </c>
      <c r="BM1916" s="84" t="s">
        <v>406</v>
      </c>
      <c r="BN1916" s="84" t="s">
        <v>70</v>
      </c>
      <c r="BO1916" s="84" t="s">
        <v>71</v>
      </c>
      <c r="BP1916" s="84" t="s">
        <v>122</v>
      </c>
      <c r="BQ1916" s="84" t="s">
        <v>163</v>
      </c>
    </row>
    <row r="1917" spans="1:69" ht="14.4" customHeight="1" x14ac:dyDescent="0.3">
      <c r="A1917" s="40" t="str">
        <f t="shared" si="835"/>
        <v>2025-09-14</v>
      </c>
      <c r="B1917" s="40" t="str">
        <f t="shared" si="836"/>
        <v>SYD</v>
      </c>
      <c r="C1917" s="39" t="str">
        <f t="shared" si="837"/>
        <v>98812563633</v>
      </c>
      <c r="D1917" s="41" t="str">
        <f t="shared" si="838"/>
        <v>PKR253510269</v>
      </c>
      <c r="E1917" s="41" t="str">
        <f t="shared" si="839"/>
        <v>596421480800</v>
      </c>
      <c r="F1917" s="39" t="str">
        <f t="shared" si="840"/>
        <v>2256516</v>
      </c>
      <c r="G1917" s="39" t="str">
        <f t="shared" si="841"/>
        <v>WISE EXPRESS (CNC INTL)</v>
      </c>
      <c r="H1917" s="41" t="str">
        <f t="shared" si="842"/>
        <v>정명희</v>
      </c>
      <c r="I1917" s="39" t="str">
        <f t="shared" si="843"/>
        <v>22374</v>
      </c>
      <c r="J1917" s="52" t="str">
        <f t="shared" si="844"/>
        <v/>
      </c>
      <c r="K1917" s="75">
        <f t="shared" si="845"/>
        <v>1</v>
      </c>
      <c r="L1917" s="76">
        <f t="shared" si="846"/>
        <v>4</v>
      </c>
      <c r="M1917" s="76">
        <f t="shared" si="847"/>
        <v>1E-3</v>
      </c>
      <c r="N1917" s="76">
        <f t="shared" si="848"/>
        <v>4</v>
      </c>
      <c r="O1917" s="42">
        <f t="shared" si="849"/>
        <v>4</v>
      </c>
      <c r="P1917" s="39" t="str">
        <f t="shared" si="850"/>
        <v>일반(목록배제,Normal-Manifest Exception)</v>
      </c>
      <c r="Q1917" s="72">
        <f t="shared" si="851"/>
        <v>126</v>
      </c>
      <c r="R1917" s="43" t="str">
        <f t="shared" si="852"/>
        <v>OZ602</v>
      </c>
      <c r="S1917" s="82" t="str">
        <f t="shared" si="853"/>
        <v/>
      </c>
      <c r="T1917" s="40">
        <f t="shared" si="854"/>
        <v>45914</v>
      </c>
      <c r="U1917" s="44">
        <v>2500</v>
      </c>
      <c r="V1917" s="44">
        <f t="shared" si="855"/>
        <v>0</v>
      </c>
      <c r="W1917" s="77">
        <f t="shared" si="856"/>
        <v>2500</v>
      </c>
      <c r="X1917" s="78">
        <f t="shared" si="857"/>
        <v>0</v>
      </c>
      <c r="Y1917" s="44" cm="1">
        <f t="array" ref="Y1917">_xlfn.IFNA(_xlfn.IFS(AND(Q1917&gt;=2000, Q1917&lt;3000), 10000, AND(Q1917&gt;=3000, Q1917&lt;4000), 15000, AND(Q1917&gt;=4000, Q1917&lt;5000), 20000, AND(Q1917&gt;=5000), 25000),0)</f>
        <v>0</v>
      </c>
      <c r="Z1917" s="91">
        <f t="shared" si="858"/>
        <v>300</v>
      </c>
      <c r="AA1917" s="44">
        <f t="shared" si="859"/>
        <v>0</v>
      </c>
      <c r="AB1917" s="44"/>
      <c r="AC1917" s="44"/>
      <c r="AD1917" s="44"/>
      <c r="AE1917" s="44">
        <f>VLOOKUP(O1917,정산업데이트!$A$6:$B$12,2,10)</f>
        <v>0</v>
      </c>
      <c r="AF1917" s="44"/>
      <c r="AG1917" s="79">
        <f t="shared" si="860"/>
        <v>300</v>
      </c>
      <c r="AH1917" s="80">
        <f t="shared" si="861"/>
        <v>2800</v>
      </c>
      <c r="AI1917" s="93"/>
      <c r="AJ1917" s="84" t="s">
        <v>10624</v>
      </c>
      <c r="AK1917" s="84" t="s">
        <v>73</v>
      </c>
      <c r="AL1917" s="84" t="s">
        <v>10625</v>
      </c>
      <c r="AM1917" s="84" t="s">
        <v>11945</v>
      </c>
      <c r="AN1917" s="84" t="s">
        <v>11946</v>
      </c>
      <c r="AO1917" s="84" t="s">
        <v>11947</v>
      </c>
      <c r="AP1917" s="84" t="s">
        <v>11948</v>
      </c>
      <c r="AQ1917" s="84" t="s">
        <v>122</v>
      </c>
      <c r="AR1917" s="85">
        <v>1</v>
      </c>
      <c r="AS1917" s="86">
        <v>4</v>
      </c>
      <c r="AT1917" s="86">
        <v>1E-3</v>
      </c>
      <c r="AU1917" s="86">
        <v>4</v>
      </c>
      <c r="AV1917" s="84" t="s">
        <v>8</v>
      </c>
      <c r="AW1917" s="86">
        <v>126</v>
      </c>
      <c r="AX1917" s="84" t="s">
        <v>68</v>
      </c>
      <c r="AY1917" s="84" t="s">
        <v>68</v>
      </c>
      <c r="AZ1917" s="84" t="s">
        <v>68</v>
      </c>
      <c r="BA1917" s="84" t="s">
        <v>68</v>
      </c>
      <c r="BB1917" s="84" t="s">
        <v>68</v>
      </c>
      <c r="BC1917" s="84" t="s">
        <v>405</v>
      </c>
      <c r="BD1917" s="84" t="s">
        <v>406</v>
      </c>
      <c r="BE1917" s="84" t="s">
        <v>662</v>
      </c>
      <c r="BF1917" s="84" t="s">
        <v>122</v>
      </c>
      <c r="BG1917" s="84" t="s">
        <v>69</v>
      </c>
      <c r="BH1917" s="92" t="s">
        <v>11949</v>
      </c>
      <c r="BI1917" s="84" t="s">
        <v>122</v>
      </c>
      <c r="BJ1917" s="84" t="s">
        <v>11950</v>
      </c>
      <c r="BK1917" s="84" t="s">
        <v>75</v>
      </c>
      <c r="BL1917" s="84" t="s">
        <v>122</v>
      </c>
      <c r="BM1917" s="84" t="s">
        <v>406</v>
      </c>
      <c r="BN1917" s="84" t="s">
        <v>70</v>
      </c>
      <c r="BO1917" s="84" t="s">
        <v>71</v>
      </c>
      <c r="BP1917" s="84" t="s">
        <v>122</v>
      </c>
      <c r="BQ1917" s="84" t="s">
        <v>163</v>
      </c>
    </row>
    <row r="1918" spans="1:69" ht="14.4" customHeight="1" x14ac:dyDescent="0.3">
      <c r="A1918" s="40" t="str">
        <f t="shared" si="835"/>
        <v>2025-09-14</v>
      </c>
      <c r="B1918" s="40" t="str">
        <f t="shared" si="836"/>
        <v>SYD</v>
      </c>
      <c r="C1918" s="39" t="str">
        <f t="shared" si="837"/>
        <v>98812563633</v>
      </c>
      <c r="D1918" s="41" t="str">
        <f t="shared" si="838"/>
        <v>PKR253510270</v>
      </c>
      <c r="E1918" s="41" t="str">
        <f t="shared" si="839"/>
        <v>596421480811</v>
      </c>
      <c r="F1918" s="39" t="str">
        <f t="shared" si="840"/>
        <v>2256516</v>
      </c>
      <c r="G1918" s="39" t="str">
        <f t="shared" si="841"/>
        <v>WISE EXPRESS (CNC INTL)</v>
      </c>
      <c r="H1918" s="41" t="str">
        <f t="shared" si="842"/>
        <v>정윤선</v>
      </c>
      <c r="I1918" s="39" t="str">
        <f t="shared" si="843"/>
        <v>37609</v>
      </c>
      <c r="J1918" s="52" t="str">
        <f t="shared" si="844"/>
        <v/>
      </c>
      <c r="K1918" s="75">
        <f t="shared" si="845"/>
        <v>1</v>
      </c>
      <c r="L1918" s="76">
        <f t="shared" si="846"/>
        <v>2</v>
      </c>
      <c r="M1918" s="76">
        <f t="shared" si="847"/>
        <v>1E-3</v>
      </c>
      <c r="N1918" s="76">
        <f t="shared" si="848"/>
        <v>2</v>
      </c>
      <c r="O1918" s="42">
        <f t="shared" si="849"/>
        <v>2</v>
      </c>
      <c r="P1918" s="39" t="str">
        <f t="shared" si="850"/>
        <v>일반(목록배제,Normal-Manifest Exception)</v>
      </c>
      <c r="Q1918" s="72">
        <f t="shared" si="851"/>
        <v>63</v>
      </c>
      <c r="R1918" s="43" t="str">
        <f t="shared" si="852"/>
        <v>OZ602</v>
      </c>
      <c r="S1918" s="82" t="str">
        <f t="shared" si="853"/>
        <v/>
      </c>
      <c r="T1918" s="40">
        <f t="shared" si="854"/>
        <v>45914</v>
      </c>
      <c r="U1918" s="44">
        <v>2500</v>
      </c>
      <c r="V1918" s="44">
        <f t="shared" si="855"/>
        <v>0</v>
      </c>
      <c r="W1918" s="77">
        <f t="shared" si="856"/>
        <v>2500</v>
      </c>
      <c r="X1918" s="78">
        <f t="shared" si="857"/>
        <v>0</v>
      </c>
      <c r="Y1918" s="44" cm="1">
        <f t="array" ref="Y1918">_xlfn.IFNA(_xlfn.IFS(AND(Q1918&gt;=2000, Q1918&lt;3000), 10000, AND(Q1918&gt;=3000, Q1918&lt;4000), 15000, AND(Q1918&gt;=4000, Q1918&lt;5000), 20000, AND(Q1918&gt;=5000), 25000),0)</f>
        <v>0</v>
      </c>
      <c r="Z1918" s="91">
        <f t="shared" si="858"/>
        <v>300</v>
      </c>
      <c r="AA1918" s="44">
        <f t="shared" si="859"/>
        <v>0</v>
      </c>
      <c r="AB1918" s="44"/>
      <c r="AC1918" s="44"/>
      <c r="AD1918" s="44"/>
      <c r="AE1918" s="44">
        <f>VLOOKUP(O1918,정산업데이트!$A$6:$B$12,2,10)</f>
        <v>0</v>
      </c>
      <c r="AF1918" s="44"/>
      <c r="AG1918" s="79">
        <f t="shared" si="860"/>
        <v>300</v>
      </c>
      <c r="AH1918" s="80">
        <f t="shared" si="861"/>
        <v>2800</v>
      </c>
      <c r="AI1918" s="93"/>
      <c r="AJ1918" s="84" t="s">
        <v>10624</v>
      </c>
      <c r="AK1918" s="84" t="s">
        <v>73</v>
      </c>
      <c r="AL1918" s="84" t="s">
        <v>10625</v>
      </c>
      <c r="AM1918" s="84" t="s">
        <v>11951</v>
      </c>
      <c r="AN1918" s="84" t="s">
        <v>11952</v>
      </c>
      <c r="AO1918" s="84" t="s">
        <v>11953</v>
      </c>
      <c r="AP1918" s="84" t="s">
        <v>11954</v>
      </c>
      <c r="AQ1918" s="84" t="s">
        <v>122</v>
      </c>
      <c r="AR1918" s="85">
        <v>1</v>
      </c>
      <c r="AS1918" s="86">
        <v>2</v>
      </c>
      <c r="AT1918" s="86">
        <v>1E-3</v>
      </c>
      <c r="AU1918" s="86">
        <v>2</v>
      </c>
      <c r="AV1918" s="84" t="s">
        <v>8</v>
      </c>
      <c r="AW1918" s="86">
        <v>63</v>
      </c>
      <c r="AX1918" s="84" t="s">
        <v>68</v>
      </c>
      <c r="AY1918" s="84" t="s">
        <v>68</v>
      </c>
      <c r="AZ1918" s="84" t="s">
        <v>68</v>
      </c>
      <c r="BA1918" s="84" t="s">
        <v>68</v>
      </c>
      <c r="BB1918" s="84" t="s">
        <v>68</v>
      </c>
      <c r="BC1918" s="84" t="s">
        <v>405</v>
      </c>
      <c r="BD1918" s="84" t="s">
        <v>406</v>
      </c>
      <c r="BE1918" s="84" t="s">
        <v>662</v>
      </c>
      <c r="BF1918" s="84" t="s">
        <v>122</v>
      </c>
      <c r="BG1918" s="84" t="s">
        <v>69</v>
      </c>
      <c r="BH1918" s="92" t="s">
        <v>11955</v>
      </c>
      <c r="BI1918" s="84" t="s">
        <v>122</v>
      </c>
      <c r="BJ1918" s="84" t="s">
        <v>11956</v>
      </c>
      <c r="BK1918" s="84" t="s">
        <v>75</v>
      </c>
      <c r="BL1918" s="84" t="s">
        <v>122</v>
      </c>
      <c r="BM1918" s="84" t="s">
        <v>406</v>
      </c>
      <c r="BN1918" s="84" t="s">
        <v>70</v>
      </c>
      <c r="BO1918" s="84" t="s">
        <v>71</v>
      </c>
      <c r="BP1918" s="84" t="s">
        <v>122</v>
      </c>
      <c r="BQ1918" s="84" t="s">
        <v>163</v>
      </c>
    </row>
    <row r="1919" spans="1:69" ht="14.4" customHeight="1" x14ac:dyDescent="0.3">
      <c r="A1919" s="40" t="str">
        <f t="shared" si="835"/>
        <v>2025-09-14</v>
      </c>
      <c r="B1919" s="40" t="str">
        <f t="shared" si="836"/>
        <v>SYD</v>
      </c>
      <c r="C1919" s="39" t="str">
        <f t="shared" si="837"/>
        <v>98812563633</v>
      </c>
      <c r="D1919" s="41" t="str">
        <f t="shared" si="838"/>
        <v>PKR253479631</v>
      </c>
      <c r="E1919" s="41" t="str">
        <f t="shared" si="839"/>
        <v>596421478696</v>
      </c>
      <c r="F1919" s="39" t="str">
        <f t="shared" si="840"/>
        <v>2254226</v>
      </c>
      <c r="G1919" s="39" t="str">
        <f t="shared" si="841"/>
        <v>WISE EXPRESS LOGISTICS(BNE MASTER)</v>
      </c>
      <c r="H1919" s="41" t="str">
        <f t="shared" si="842"/>
        <v>송효정</v>
      </c>
      <c r="I1919" s="39" t="str">
        <f t="shared" si="843"/>
        <v>10354</v>
      </c>
      <c r="J1919" s="52" t="str">
        <f t="shared" si="844"/>
        <v>(예정재전송)</v>
      </c>
      <c r="K1919" s="75">
        <f t="shared" si="845"/>
        <v>1</v>
      </c>
      <c r="L1919" s="76">
        <f t="shared" si="846"/>
        <v>2</v>
      </c>
      <c r="M1919" s="76">
        <f t="shared" si="847"/>
        <v>1.9</v>
      </c>
      <c r="N1919" s="76">
        <f t="shared" si="848"/>
        <v>2</v>
      </c>
      <c r="O1919" s="42">
        <f t="shared" si="849"/>
        <v>2</v>
      </c>
      <c r="P1919" s="39" t="str">
        <f t="shared" si="850"/>
        <v>식물검역(Plants Inspection)</v>
      </c>
      <c r="Q1919" s="72">
        <f t="shared" si="851"/>
        <v>49.42</v>
      </c>
      <c r="R1919" s="43" t="str">
        <f t="shared" si="852"/>
        <v>OZ602</v>
      </c>
      <c r="S1919" s="82" t="str">
        <f t="shared" si="853"/>
        <v/>
      </c>
      <c r="T1919" s="40">
        <f t="shared" si="854"/>
        <v>45914</v>
      </c>
      <c r="U1919" s="44">
        <v>2500</v>
      </c>
      <c r="V1919" s="44">
        <f t="shared" si="855"/>
        <v>0</v>
      </c>
      <c r="W1919" s="77">
        <f t="shared" si="856"/>
        <v>2500</v>
      </c>
      <c r="X1919" s="78">
        <f t="shared" si="857"/>
        <v>0</v>
      </c>
      <c r="Y1919" s="44" cm="1">
        <f t="array" ref="Y1919">_xlfn.IFNA(_xlfn.IFS(AND(Q1919&gt;=2000, Q1919&lt;3000), 10000, AND(Q1919&gt;=3000, Q1919&lt;4000), 15000, AND(Q1919&gt;=4000, Q1919&lt;5000), 20000, AND(Q1919&gt;=5000), 25000),0)</f>
        <v>0</v>
      </c>
      <c r="Z1919" s="91">
        <f t="shared" si="858"/>
        <v>0</v>
      </c>
      <c r="AA1919" s="44">
        <f t="shared" si="859"/>
        <v>0</v>
      </c>
      <c r="AB1919" s="44"/>
      <c r="AC1919" s="44"/>
      <c r="AD1919" s="44"/>
      <c r="AE1919" s="44">
        <f>VLOOKUP(O1919,정산업데이트!$A$6:$B$12,2,10)</f>
        <v>0</v>
      </c>
      <c r="AF1919" s="44"/>
      <c r="AG1919" s="79">
        <f t="shared" si="860"/>
        <v>0</v>
      </c>
      <c r="AH1919" s="80">
        <f t="shared" si="861"/>
        <v>2500</v>
      </c>
      <c r="AI1919" s="93"/>
      <c r="AJ1919" s="84" t="s">
        <v>10624</v>
      </c>
      <c r="AK1919" s="84" t="s">
        <v>73</v>
      </c>
      <c r="AL1919" s="84" t="s">
        <v>10625</v>
      </c>
      <c r="AM1919" s="84" t="s">
        <v>11957</v>
      </c>
      <c r="AN1919" s="84" t="s">
        <v>11958</v>
      </c>
      <c r="AO1919" s="84" t="s">
        <v>11959</v>
      </c>
      <c r="AP1919" s="84" t="s">
        <v>11960</v>
      </c>
      <c r="AQ1919" s="84" t="s">
        <v>11961</v>
      </c>
      <c r="AR1919" s="85">
        <v>1</v>
      </c>
      <c r="AS1919" s="86">
        <v>2</v>
      </c>
      <c r="AT1919" s="86">
        <v>1.9</v>
      </c>
      <c r="AU1919" s="86">
        <v>2</v>
      </c>
      <c r="AV1919" s="84" t="s">
        <v>165</v>
      </c>
      <c r="AW1919" s="86">
        <v>49.42</v>
      </c>
      <c r="AX1919" s="84" t="s">
        <v>68</v>
      </c>
      <c r="AY1919" s="84" t="s">
        <v>68</v>
      </c>
      <c r="AZ1919" s="84" t="s">
        <v>68</v>
      </c>
      <c r="BA1919" s="84" t="s">
        <v>68</v>
      </c>
      <c r="BB1919" s="84" t="s">
        <v>68</v>
      </c>
      <c r="BC1919" s="84" t="s">
        <v>143</v>
      </c>
      <c r="BD1919" s="84" t="s">
        <v>144</v>
      </c>
      <c r="BE1919" s="84" t="s">
        <v>1285</v>
      </c>
      <c r="BF1919" s="84" t="s">
        <v>122</v>
      </c>
      <c r="BG1919" s="84" t="s">
        <v>69</v>
      </c>
      <c r="BH1919" s="92" t="s">
        <v>11962</v>
      </c>
      <c r="BI1919" s="84" t="s">
        <v>122</v>
      </c>
      <c r="BJ1919" s="84" t="s">
        <v>11963</v>
      </c>
      <c r="BK1919" s="84" t="s">
        <v>75</v>
      </c>
      <c r="BL1919" s="84" t="s">
        <v>122</v>
      </c>
      <c r="BM1919" s="84" t="s">
        <v>145</v>
      </c>
      <c r="BN1919" s="84" t="s">
        <v>70</v>
      </c>
      <c r="BO1919" s="84" t="s">
        <v>71</v>
      </c>
      <c r="BP1919" s="84" t="s">
        <v>122</v>
      </c>
      <c r="BQ1919" s="84" t="s">
        <v>163</v>
      </c>
    </row>
    <row r="1920" spans="1:69" ht="14.4" customHeight="1" x14ac:dyDescent="0.3">
      <c r="A1920" s="40" t="str">
        <f t="shared" si="835"/>
        <v>2025-09-14</v>
      </c>
      <c r="B1920" s="40" t="str">
        <f t="shared" si="836"/>
        <v>SYD</v>
      </c>
      <c r="C1920" s="39" t="str">
        <f t="shared" si="837"/>
        <v>98812563633</v>
      </c>
      <c r="D1920" s="41" t="str">
        <f t="shared" si="838"/>
        <v>PKR253479634</v>
      </c>
      <c r="E1920" s="41" t="str">
        <f t="shared" si="839"/>
        <v>596421478722</v>
      </c>
      <c r="F1920" s="39" t="str">
        <f t="shared" si="840"/>
        <v>2254226</v>
      </c>
      <c r="G1920" s="39" t="str">
        <f t="shared" si="841"/>
        <v>WISE EXPRESS LOGISTICS(BNE MASTER)</v>
      </c>
      <c r="H1920" s="41" t="str">
        <f t="shared" si="842"/>
        <v>박성모</v>
      </c>
      <c r="I1920" s="39" t="str">
        <f t="shared" si="843"/>
        <v>57973</v>
      </c>
      <c r="J1920" s="52" t="str">
        <f t="shared" si="844"/>
        <v/>
      </c>
      <c r="K1920" s="75">
        <f t="shared" si="845"/>
        <v>1</v>
      </c>
      <c r="L1920" s="76">
        <f t="shared" si="846"/>
        <v>1.2</v>
      </c>
      <c r="M1920" s="76">
        <f t="shared" si="847"/>
        <v>1</v>
      </c>
      <c r="N1920" s="76">
        <f t="shared" si="848"/>
        <v>1.2</v>
      </c>
      <c r="O1920" s="42">
        <f t="shared" si="849"/>
        <v>1.5</v>
      </c>
      <c r="P1920" s="39" t="str">
        <f t="shared" si="850"/>
        <v>일반(목록배제,Normal-Manifest Exception)</v>
      </c>
      <c r="Q1920" s="72">
        <f t="shared" si="851"/>
        <v>94.86</v>
      </c>
      <c r="R1920" s="43" t="str">
        <f t="shared" si="852"/>
        <v>OZ602</v>
      </c>
      <c r="S1920" s="82" t="str">
        <f t="shared" si="853"/>
        <v/>
      </c>
      <c r="T1920" s="40">
        <f t="shared" si="854"/>
        <v>45914</v>
      </c>
      <c r="U1920" s="44">
        <v>2500</v>
      </c>
      <c r="V1920" s="44">
        <f t="shared" si="855"/>
        <v>0</v>
      </c>
      <c r="W1920" s="77">
        <f t="shared" si="856"/>
        <v>2500</v>
      </c>
      <c r="X1920" s="78">
        <f t="shared" si="857"/>
        <v>0</v>
      </c>
      <c r="Y1920" s="44" cm="1">
        <f t="array" ref="Y1920">_xlfn.IFNA(_xlfn.IFS(AND(Q1920&gt;=2000, Q1920&lt;3000), 10000, AND(Q1920&gt;=3000, Q1920&lt;4000), 15000, AND(Q1920&gt;=4000, Q1920&lt;5000), 20000, AND(Q1920&gt;=5000), 25000),0)</f>
        <v>0</v>
      </c>
      <c r="Z1920" s="91">
        <f t="shared" si="858"/>
        <v>300</v>
      </c>
      <c r="AA1920" s="44">
        <f t="shared" si="859"/>
        <v>0</v>
      </c>
      <c r="AB1920" s="44"/>
      <c r="AC1920" s="44"/>
      <c r="AD1920" s="44"/>
      <c r="AE1920" s="44">
        <f>VLOOKUP(O1920,정산업데이트!$A$6:$B$12,2,10)</f>
        <v>0</v>
      </c>
      <c r="AF1920" s="44"/>
      <c r="AG1920" s="79">
        <f t="shared" si="860"/>
        <v>300</v>
      </c>
      <c r="AH1920" s="80">
        <f t="shared" si="861"/>
        <v>2800</v>
      </c>
      <c r="AI1920" s="93"/>
      <c r="AJ1920" s="84" t="s">
        <v>10624</v>
      </c>
      <c r="AK1920" s="84" t="s">
        <v>73</v>
      </c>
      <c r="AL1920" s="84" t="s">
        <v>10625</v>
      </c>
      <c r="AM1920" s="84" t="s">
        <v>11964</v>
      </c>
      <c r="AN1920" s="84" t="s">
        <v>11965</v>
      </c>
      <c r="AO1920" s="84" t="s">
        <v>11966</v>
      </c>
      <c r="AP1920" s="84" t="s">
        <v>11967</v>
      </c>
      <c r="AQ1920" s="84" t="s">
        <v>122</v>
      </c>
      <c r="AR1920" s="85">
        <v>1</v>
      </c>
      <c r="AS1920" s="86">
        <v>1.2</v>
      </c>
      <c r="AT1920" s="86">
        <v>1</v>
      </c>
      <c r="AU1920" s="86">
        <v>1.2</v>
      </c>
      <c r="AV1920" s="84" t="s">
        <v>8</v>
      </c>
      <c r="AW1920" s="86">
        <v>94.86</v>
      </c>
      <c r="AX1920" s="84" t="s">
        <v>68</v>
      </c>
      <c r="AY1920" s="84" t="s">
        <v>68</v>
      </c>
      <c r="AZ1920" s="84" t="s">
        <v>68</v>
      </c>
      <c r="BA1920" s="84" t="s">
        <v>68</v>
      </c>
      <c r="BB1920" s="84" t="s">
        <v>68</v>
      </c>
      <c r="BC1920" s="84" t="s">
        <v>143</v>
      </c>
      <c r="BD1920" s="84" t="s">
        <v>144</v>
      </c>
      <c r="BE1920" s="84" t="s">
        <v>11968</v>
      </c>
      <c r="BF1920" s="84" t="s">
        <v>122</v>
      </c>
      <c r="BG1920" s="84" t="s">
        <v>69</v>
      </c>
      <c r="BH1920" s="92" t="s">
        <v>11969</v>
      </c>
      <c r="BI1920" s="84" t="s">
        <v>122</v>
      </c>
      <c r="BJ1920" s="84" t="s">
        <v>11970</v>
      </c>
      <c r="BK1920" s="84" t="s">
        <v>75</v>
      </c>
      <c r="BL1920" s="84" t="s">
        <v>122</v>
      </c>
      <c r="BM1920" s="84" t="s">
        <v>145</v>
      </c>
      <c r="BN1920" s="84" t="s">
        <v>70</v>
      </c>
      <c r="BO1920" s="84" t="s">
        <v>71</v>
      </c>
      <c r="BP1920" s="84" t="s">
        <v>122</v>
      </c>
      <c r="BQ1920" s="84" t="s">
        <v>163</v>
      </c>
    </row>
    <row r="1921" spans="1:69" ht="14.4" x14ac:dyDescent="0.3">
      <c r="A1921" s="40" t="str">
        <f t="shared" si="835"/>
        <v>2025-09-14</v>
      </c>
      <c r="B1921" s="40" t="str">
        <f t="shared" si="836"/>
        <v>SYD</v>
      </c>
      <c r="C1921" s="39" t="str">
        <f t="shared" si="837"/>
        <v>98812563633</v>
      </c>
      <c r="D1921" s="41" t="str">
        <f t="shared" si="838"/>
        <v>PKR253479635</v>
      </c>
      <c r="E1921" s="41" t="str">
        <f t="shared" si="839"/>
        <v>596421478733</v>
      </c>
      <c r="F1921" s="39" t="str">
        <f t="shared" si="840"/>
        <v>2254226</v>
      </c>
      <c r="G1921" s="39" t="str">
        <f t="shared" si="841"/>
        <v>WISE EXPRESS LOGISTICS(BNE MASTER)</v>
      </c>
      <c r="H1921" s="41" t="str">
        <f t="shared" si="842"/>
        <v>김지영</v>
      </c>
      <c r="I1921" s="39" t="str">
        <f t="shared" si="843"/>
        <v>06760</v>
      </c>
      <c r="J1921" s="52" t="str">
        <f t="shared" si="844"/>
        <v/>
      </c>
      <c r="K1921" s="75">
        <f t="shared" si="845"/>
        <v>1</v>
      </c>
      <c r="L1921" s="76">
        <f t="shared" si="846"/>
        <v>1.5</v>
      </c>
      <c r="M1921" s="76">
        <f t="shared" si="847"/>
        <v>1.9</v>
      </c>
      <c r="N1921" s="76">
        <f t="shared" si="848"/>
        <v>1.9</v>
      </c>
      <c r="O1921" s="42">
        <f t="shared" si="849"/>
        <v>2</v>
      </c>
      <c r="P1921" s="39" t="str">
        <f t="shared" si="850"/>
        <v>일반(목록배제,Normal-Manifest Exception)</v>
      </c>
      <c r="Q1921" s="72">
        <f t="shared" si="851"/>
        <v>102.07</v>
      </c>
      <c r="R1921" s="43" t="str">
        <f t="shared" si="852"/>
        <v>OZ602</v>
      </c>
      <c r="S1921" s="82" t="str">
        <f t="shared" si="853"/>
        <v/>
      </c>
      <c r="T1921" s="40">
        <f t="shared" si="854"/>
        <v>45914</v>
      </c>
      <c r="U1921" s="44">
        <v>2500</v>
      </c>
      <c r="V1921" s="44">
        <f t="shared" si="855"/>
        <v>0</v>
      </c>
      <c r="W1921" s="77">
        <f t="shared" si="856"/>
        <v>2500</v>
      </c>
      <c r="X1921" s="78">
        <f t="shared" si="857"/>
        <v>0</v>
      </c>
      <c r="Y1921" s="44" cm="1">
        <f t="array" ref="Y1921">_xlfn.IFNA(_xlfn.IFS(AND(Q1921&gt;=2000, Q1921&lt;3000), 10000, AND(Q1921&gt;=3000, Q1921&lt;4000), 15000, AND(Q1921&gt;=4000, Q1921&lt;5000), 20000, AND(Q1921&gt;=5000), 25000),0)</f>
        <v>0</v>
      </c>
      <c r="Z1921" s="91">
        <f t="shared" si="858"/>
        <v>300</v>
      </c>
      <c r="AA1921" s="44">
        <f t="shared" si="859"/>
        <v>0</v>
      </c>
      <c r="AB1921" s="44"/>
      <c r="AC1921" s="44"/>
      <c r="AD1921" s="44"/>
      <c r="AE1921" s="44">
        <f>VLOOKUP(O1921,정산업데이트!$A$6:$B$12,2,10)</f>
        <v>0</v>
      </c>
      <c r="AF1921" s="44"/>
      <c r="AG1921" s="79">
        <f t="shared" si="860"/>
        <v>300</v>
      </c>
      <c r="AH1921" s="80">
        <f t="shared" si="861"/>
        <v>2800</v>
      </c>
      <c r="AI1921" s="93"/>
      <c r="AJ1921" s="84" t="s">
        <v>10624</v>
      </c>
      <c r="AK1921" s="84" t="s">
        <v>73</v>
      </c>
      <c r="AL1921" s="84" t="s">
        <v>10625</v>
      </c>
      <c r="AM1921" s="84" t="s">
        <v>11971</v>
      </c>
      <c r="AN1921" s="84" t="s">
        <v>253</v>
      </c>
      <c r="AO1921" s="84" t="s">
        <v>1162</v>
      </c>
      <c r="AP1921" s="84" t="s">
        <v>1163</v>
      </c>
      <c r="AQ1921" s="84" t="s">
        <v>122</v>
      </c>
      <c r="AR1921" s="85">
        <v>1</v>
      </c>
      <c r="AS1921" s="86">
        <v>1.5</v>
      </c>
      <c r="AT1921" s="86">
        <v>1.9</v>
      </c>
      <c r="AU1921" s="86">
        <v>1.9</v>
      </c>
      <c r="AV1921" s="84" t="s">
        <v>8</v>
      </c>
      <c r="AW1921" s="86">
        <v>102.07</v>
      </c>
      <c r="AX1921" s="84" t="s">
        <v>68</v>
      </c>
      <c r="AY1921" s="84" t="s">
        <v>68</v>
      </c>
      <c r="AZ1921" s="84" t="s">
        <v>68</v>
      </c>
      <c r="BA1921" s="84" t="s">
        <v>68</v>
      </c>
      <c r="BB1921" s="84" t="s">
        <v>68</v>
      </c>
      <c r="BC1921" s="84" t="s">
        <v>143</v>
      </c>
      <c r="BD1921" s="84" t="s">
        <v>144</v>
      </c>
      <c r="BE1921" s="84" t="s">
        <v>1164</v>
      </c>
      <c r="BF1921" s="84" t="s">
        <v>122</v>
      </c>
      <c r="BG1921" s="84" t="s">
        <v>69</v>
      </c>
      <c r="BH1921" s="92" t="s">
        <v>11972</v>
      </c>
      <c r="BI1921" s="84" t="s">
        <v>122</v>
      </c>
      <c r="BJ1921" s="84" t="s">
        <v>11973</v>
      </c>
      <c r="BK1921" s="84" t="s">
        <v>75</v>
      </c>
      <c r="BL1921" s="84" t="s">
        <v>122</v>
      </c>
      <c r="BM1921" s="84" t="s">
        <v>145</v>
      </c>
      <c r="BN1921" s="84" t="s">
        <v>70</v>
      </c>
      <c r="BO1921" s="84" t="s">
        <v>71</v>
      </c>
      <c r="BP1921" s="84" t="s">
        <v>122</v>
      </c>
      <c r="BQ1921" s="84" t="s">
        <v>163</v>
      </c>
    </row>
    <row r="1922" spans="1:69" ht="14.4" x14ac:dyDescent="0.3">
      <c r="A1922" s="40" t="str">
        <f t="shared" si="835"/>
        <v>2025-09-14</v>
      </c>
      <c r="B1922" s="40" t="str">
        <f t="shared" si="836"/>
        <v>SYD</v>
      </c>
      <c r="C1922" s="39" t="str">
        <f t="shared" si="837"/>
        <v>98812563633</v>
      </c>
      <c r="D1922" s="41" t="str">
        <f t="shared" si="838"/>
        <v>PKR253479636</v>
      </c>
      <c r="E1922" s="41" t="str">
        <f t="shared" si="839"/>
        <v>596421478744</v>
      </c>
      <c r="F1922" s="39" t="str">
        <f t="shared" si="840"/>
        <v>2254226</v>
      </c>
      <c r="G1922" s="39" t="str">
        <f t="shared" si="841"/>
        <v>WISE EXPRESS LOGISTICS(BNE MASTER)</v>
      </c>
      <c r="H1922" s="41" t="str">
        <f t="shared" si="842"/>
        <v>이용</v>
      </c>
      <c r="I1922" s="39" t="str">
        <f t="shared" si="843"/>
        <v>17035</v>
      </c>
      <c r="J1922" s="52" t="str">
        <f t="shared" si="844"/>
        <v>(예정재전송)</v>
      </c>
      <c r="K1922" s="75">
        <f t="shared" si="845"/>
        <v>1</v>
      </c>
      <c r="L1922" s="76">
        <f t="shared" si="846"/>
        <v>5.5</v>
      </c>
      <c r="M1922" s="76">
        <f t="shared" si="847"/>
        <v>3.6</v>
      </c>
      <c r="N1922" s="76">
        <f t="shared" si="848"/>
        <v>5.5</v>
      </c>
      <c r="O1922" s="42">
        <f t="shared" si="849"/>
        <v>5.5</v>
      </c>
      <c r="P1922" s="39" t="str">
        <f t="shared" si="850"/>
        <v>식물검역(Plants Inspection)</v>
      </c>
      <c r="Q1922" s="72">
        <f t="shared" si="851"/>
        <v>62</v>
      </c>
      <c r="R1922" s="43" t="str">
        <f t="shared" si="852"/>
        <v>OZ602</v>
      </c>
      <c r="S1922" s="82" t="str">
        <f t="shared" si="853"/>
        <v/>
      </c>
      <c r="T1922" s="40">
        <f t="shared" si="854"/>
        <v>45914</v>
      </c>
      <c r="U1922" s="44">
        <v>2500</v>
      </c>
      <c r="V1922" s="44">
        <f t="shared" si="855"/>
        <v>100</v>
      </c>
      <c r="W1922" s="77">
        <f t="shared" si="856"/>
        <v>2600</v>
      </c>
      <c r="X1922" s="78">
        <f t="shared" si="857"/>
        <v>0</v>
      </c>
      <c r="Y1922" s="44" cm="1">
        <f t="array" ref="Y1922">_xlfn.IFNA(_xlfn.IFS(AND(Q1922&gt;=2000, Q1922&lt;3000), 10000, AND(Q1922&gt;=3000, Q1922&lt;4000), 15000, AND(Q1922&gt;=4000, Q1922&lt;5000), 20000, AND(Q1922&gt;=5000), 25000),0)</f>
        <v>0</v>
      </c>
      <c r="Z1922" s="91">
        <f t="shared" si="858"/>
        <v>0</v>
      </c>
      <c r="AA1922" s="44">
        <f t="shared" si="859"/>
        <v>0</v>
      </c>
      <c r="AB1922" s="44"/>
      <c r="AC1922" s="44"/>
      <c r="AD1922" s="44"/>
      <c r="AE1922" s="44">
        <f>VLOOKUP(O1922,정산업데이트!$A$6:$B$12,2,10)</f>
        <v>1000</v>
      </c>
      <c r="AF1922" s="44"/>
      <c r="AG1922" s="79">
        <f t="shared" si="860"/>
        <v>1000</v>
      </c>
      <c r="AH1922" s="80">
        <f t="shared" si="861"/>
        <v>3600</v>
      </c>
      <c r="AI1922" s="93"/>
      <c r="AJ1922" s="84" t="s">
        <v>10624</v>
      </c>
      <c r="AK1922" s="84" t="s">
        <v>73</v>
      </c>
      <c r="AL1922" s="84" t="s">
        <v>10625</v>
      </c>
      <c r="AM1922" s="84" t="s">
        <v>11974</v>
      </c>
      <c r="AN1922" s="84" t="s">
        <v>11975</v>
      </c>
      <c r="AO1922" s="84" t="s">
        <v>11976</v>
      </c>
      <c r="AP1922" s="84" t="s">
        <v>7960</v>
      </c>
      <c r="AQ1922" s="84" t="s">
        <v>11961</v>
      </c>
      <c r="AR1922" s="85">
        <v>1</v>
      </c>
      <c r="AS1922" s="86">
        <v>5.5</v>
      </c>
      <c r="AT1922" s="86">
        <v>3.6</v>
      </c>
      <c r="AU1922" s="86">
        <v>5.5</v>
      </c>
      <c r="AV1922" s="84" t="s">
        <v>165</v>
      </c>
      <c r="AW1922" s="86">
        <v>62</v>
      </c>
      <c r="AX1922" s="84" t="s">
        <v>68</v>
      </c>
      <c r="AY1922" s="84" t="s">
        <v>68</v>
      </c>
      <c r="AZ1922" s="84" t="s">
        <v>68</v>
      </c>
      <c r="BA1922" s="84" t="s">
        <v>68</v>
      </c>
      <c r="BB1922" s="84" t="s">
        <v>68</v>
      </c>
      <c r="BC1922" s="84" t="s">
        <v>143</v>
      </c>
      <c r="BD1922" s="84" t="s">
        <v>144</v>
      </c>
      <c r="BE1922" s="84" t="s">
        <v>11977</v>
      </c>
      <c r="BF1922" s="84" t="s">
        <v>122</v>
      </c>
      <c r="BG1922" s="84" t="s">
        <v>69</v>
      </c>
      <c r="BH1922" s="92" t="s">
        <v>11978</v>
      </c>
      <c r="BI1922" s="84" t="s">
        <v>122</v>
      </c>
      <c r="BJ1922" s="84" t="s">
        <v>11979</v>
      </c>
      <c r="BK1922" s="84" t="s">
        <v>75</v>
      </c>
      <c r="BL1922" s="84" t="s">
        <v>122</v>
      </c>
      <c r="BM1922" s="84" t="s">
        <v>145</v>
      </c>
      <c r="BN1922" s="84" t="s">
        <v>70</v>
      </c>
      <c r="BO1922" s="84" t="s">
        <v>71</v>
      </c>
      <c r="BP1922" s="84" t="s">
        <v>122</v>
      </c>
      <c r="BQ1922" s="84" t="s">
        <v>163</v>
      </c>
    </row>
    <row r="1923" spans="1:69" ht="14.4" x14ac:dyDescent="0.3">
      <c r="A1923" s="40" t="str">
        <f t="shared" si="835"/>
        <v>2025-09-14</v>
      </c>
      <c r="B1923" s="40" t="str">
        <f t="shared" si="836"/>
        <v>SYD</v>
      </c>
      <c r="C1923" s="39" t="str">
        <f t="shared" si="837"/>
        <v>98812563633</v>
      </c>
      <c r="D1923" s="41" t="str">
        <f t="shared" si="838"/>
        <v>PKR253479637</v>
      </c>
      <c r="E1923" s="41" t="str">
        <f t="shared" si="839"/>
        <v>596421478755</v>
      </c>
      <c r="F1923" s="39" t="str">
        <f t="shared" si="840"/>
        <v>2254226</v>
      </c>
      <c r="G1923" s="39" t="str">
        <f t="shared" si="841"/>
        <v>WISE EXPRESS LOGISTICS(BNE MASTER)</v>
      </c>
      <c r="H1923" s="41" t="str">
        <f t="shared" si="842"/>
        <v>이윤희</v>
      </c>
      <c r="I1923" s="39" t="str">
        <f t="shared" si="843"/>
        <v>18145</v>
      </c>
      <c r="J1923" s="52" t="str">
        <f t="shared" si="844"/>
        <v>(예정재전송)</v>
      </c>
      <c r="K1923" s="75">
        <f t="shared" si="845"/>
        <v>1</v>
      </c>
      <c r="L1923" s="76">
        <f t="shared" si="846"/>
        <v>5.5</v>
      </c>
      <c r="M1923" s="76">
        <f t="shared" si="847"/>
        <v>3.6</v>
      </c>
      <c r="N1923" s="76">
        <f t="shared" si="848"/>
        <v>5.5</v>
      </c>
      <c r="O1923" s="42">
        <f t="shared" si="849"/>
        <v>5.5</v>
      </c>
      <c r="P1923" s="39" t="str">
        <f t="shared" si="850"/>
        <v>식물검역(Plants Inspection)</v>
      </c>
      <c r="Q1923" s="72">
        <f t="shared" si="851"/>
        <v>62</v>
      </c>
      <c r="R1923" s="43" t="str">
        <f t="shared" si="852"/>
        <v>OZ602</v>
      </c>
      <c r="S1923" s="82" t="str">
        <f t="shared" si="853"/>
        <v/>
      </c>
      <c r="T1923" s="40">
        <f t="shared" si="854"/>
        <v>45914</v>
      </c>
      <c r="U1923" s="44">
        <v>2500</v>
      </c>
      <c r="V1923" s="44">
        <f t="shared" si="855"/>
        <v>100</v>
      </c>
      <c r="W1923" s="77">
        <f t="shared" si="856"/>
        <v>2600</v>
      </c>
      <c r="X1923" s="78">
        <f t="shared" si="857"/>
        <v>0</v>
      </c>
      <c r="Y1923" s="44" cm="1">
        <f t="array" ref="Y1923">_xlfn.IFNA(_xlfn.IFS(AND(Q1923&gt;=2000, Q1923&lt;3000), 10000, AND(Q1923&gt;=3000, Q1923&lt;4000), 15000, AND(Q1923&gt;=4000, Q1923&lt;5000), 20000, AND(Q1923&gt;=5000), 25000),0)</f>
        <v>0</v>
      </c>
      <c r="Z1923" s="91">
        <f t="shared" si="858"/>
        <v>0</v>
      </c>
      <c r="AA1923" s="44">
        <f t="shared" si="859"/>
        <v>0</v>
      </c>
      <c r="AB1923" s="44"/>
      <c r="AC1923" s="44"/>
      <c r="AD1923" s="44"/>
      <c r="AE1923" s="44">
        <f>VLOOKUP(O1923,정산업데이트!$A$6:$B$12,2,10)</f>
        <v>1000</v>
      </c>
      <c r="AF1923" s="44"/>
      <c r="AG1923" s="79">
        <f t="shared" si="860"/>
        <v>1000</v>
      </c>
      <c r="AH1923" s="80">
        <f t="shared" si="861"/>
        <v>3600</v>
      </c>
      <c r="AI1923" s="93"/>
      <c r="AJ1923" s="84" t="s">
        <v>10624</v>
      </c>
      <c r="AK1923" s="84" t="s">
        <v>73</v>
      </c>
      <c r="AL1923" s="84" t="s">
        <v>10625</v>
      </c>
      <c r="AM1923" s="84" t="s">
        <v>11980</v>
      </c>
      <c r="AN1923" s="84" t="s">
        <v>312</v>
      </c>
      <c r="AO1923" s="84" t="s">
        <v>11981</v>
      </c>
      <c r="AP1923" s="84" t="s">
        <v>11982</v>
      </c>
      <c r="AQ1923" s="84" t="s">
        <v>11961</v>
      </c>
      <c r="AR1923" s="85">
        <v>1</v>
      </c>
      <c r="AS1923" s="86">
        <v>5.5</v>
      </c>
      <c r="AT1923" s="86">
        <v>3.6</v>
      </c>
      <c r="AU1923" s="86">
        <v>5.5</v>
      </c>
      <c r="AV1923" s="84" t="s">
        <v>165</v>
      </c>
      <c r="AW1923" s="86">
        <v>62</v>
      </c>
      <c r="AX1923" s="84" t="s">
        <v>68</v>
      </c>
      <c r="AY1923" s="84" t="s">
        <v>68</v>
      </c>
      <c r="AZ1923" s="84" t="s">
        <v>68</v>
      </c>
      <c r="BA1923" s="84" t="s">
        <v>68</v>
      </c>
      <c r="BB1923" s="84" t="s">
        <v>68</v>
      </c>
      <c r="BC1923" s="84" t="s">
        <v>143</v>
      </c>
      <c r="BD1923" s="84" t="s">
        <v>144</v>
      </c>
      <c r="BE1923" s="84" t="s">
        <v>11977</v>
      </c>
      <c r="BF1923" s="84" t="s">
        <v>122</v>
      </c>
      <c r="BG1923" s="84" t="s">
        <v>69</v>
      </c>
      <c r="BH1923" s="92" t="s">
        <v>11983</v>
      </c>
      <c r="BI1923" s="84" t="s">
        <v>122</v>
      </c>
      <c r="BJ1923" s="84" t="s">
        <v>11984</v>
      </c>
      <c r="BK1923" s="84" t="s">
        <v>75</v>
      </c>
      <c r="BL1923" s="84" t="s">
        <v>122</v>
      </c>
      <c r="BM1923" s="84" t="s">
        <v>145</v>
      </c>
      <c r="BN1923" s="84" t="s">
        <v>70</v>
      </c>
      <c r="BO1923" s="84" t="s">
        <v>71</v>
      </c>
      <c r="BP1923" s="84" t="s">
        <v>122</v>
      </c>
      <c r="BQ1923" s="84" t="s">
        <v>163</v>
      </c>
    </row>
    <row r="1924" spans="1:69" ht="14.4" x14ac:dyDescent="0.3">
      <c r="A1924" s="40" t="str">
        <f t="shared" si="835"/>
        <v>2025-09-14</v>
      </c>
      <c r="B1924" s="40" t="str">
        <f t="shared" si="836"/>
        <v>SYD</v>
      </c>
      <c r="C1924" s="39" t="str">
        <f t="shared" si="837"/>
        <v>98812563633</v>
      </c>
      <c r="D1924" s="41" t="str">
        <f t="shared" si="838"/>
        <v>PKR253479638</v>
      </c>
      <c r="E1924" s="41" t="str">
        <f t="shared" si="839"/>
        <v>596421478766</v>
      </c>
      <c r="F1924" s="39" t="str">
        <f t="shared" si="840"/>
        <v>2254226</v>
      </c>
      <c r="G1924" s="39" t="str">
        <f t="shared" si="841"/>
        <v>WISE EXPRESS LOGISTICS(BNE MASTER)</v>
      </c>
      <c r="H1924" s="41" t="str">
        <f t="shared" si="842"/>
        <v>최유진</v>
      </c>
      <c r="I1924" s="39" t="str">
        <f t="shared" si="843"/>
        <v>59265</v>
      </c>
      <c r="J1924" s="52" t="str">
        <f t="shared" si="844"/>
        <v/>
      </c>
      <c r="K1924" s="75">
        <f t="shared" si="845"/>
        <v>1</v>
      </c>
      <c r="L1924" s="76">
        <f t="shared" si="846"/>
        <v>5</v>
      </c>
      <c r="M1924" s="76">
        <f t="shared" si="847"/>
        <v>2.5</v>
      </c>
      <c r="N1924" s="76">
        <f t="shared" si="848"/>
        <v>5</v>
      </c>
      <c r="O1924" s="42">
        <f t="shared" si="849"/>
        <v>5</v>
      </c>
      <c r="P1924" s="39" t="str">
        <f t="shared" si="850"/>
        <v>일반(목록배제,Normal-Manifest Exception)</v>
      </c>
      <c r="Q1924" s="72">
        <f t="shared" si="851"/>
        <v>100.89</v>
      </c>
      <c r="R1924" s="43" t="str">
        <f t="shared" si="852"/>
        <v>OZ602</v>
      </c>
      <c r="S1924" s="82" t="str">
        <f t="shared" si="853"/>
        <v/>
      </c>
      <c r="T1924" s="40">
        <f t="shared" si="854"/>
        <v>45914</v>
      </c>
      <c r="U1924" s="44">
        <v>2500</v>
      </c>
      <c r="V1924" s="44">
        <f t="shared" si="855"/>
        <v>0</v>
      </c>
      <c r="W1924" s="77">
        <f t="shared" si="856"/>
        <v>2500</v>
      </c>
      <c r="X1924" s="78">
        <f t="shared" si="857"/>
        <v>0</v>
      </c>
      <c r="Y1924" s="44" cm="1">
        <f t="array" ref="Y1924">_xlfn.IFNA(_xlfn.IFS(AND(Q1924&gt;=2000, Q1924&lt;3000), 10000, AND(Q1924&gt;=3000, Q1924&lt;4000), 15000, AND(Q1924&gt;=4000, Q1924&lt;5000), 20000, AND(Q1924&gt;=5000), 25000),0)</f>
        <v>0</v>
      </c>
      <c r="Z1924" s="91">
        <f t="shared" si="858"/>
        <v>300</v>
      </c>
      <c r="AA1924" s="44">
        <f t="shared" si="859"/>
        <v>0</v>
      </c>
      <c r="AB1924" s="44"/>
      <c r="AC1924" s="44"/>
      <c r="AD1924" s="44"/>
      <c r="AE1924" s="44">
        <f>VLOOKUP(O1924,정산업데이트!$A$6:$B$12,2,10)</f>
        <v>0</v>
      </c>
      <c r="AF1924" s="44"/>
      <c r="AG1924" s="79">
        <f t="shared" si="860"/>
        <v>300</v>
      </c>
      <c r="AH1924" s="80">
        <f t="shared" si="861"/>
        <v>2800</v>
      </c>
      <c r="AI1924" s="93"/>
      <c r="AJ1924" s="84" t="s">
        <v>10624</v>
      </c>
      <c r="AK1924" s="84" t="s">
        <v>73</v>
      </c>
      <c r="AL1924" s="84" t="s">
        <v>10625</v>
      </c>
      <c r="AM1924" s="84" t="s">
        <v>11985</v>
      </c>
      <c r="AN1924" s="84" t="s">
        <v>571</v>
      </c>
      <c r="AO1924" s="84" t="s">
        <v>11986</v>
      </c>
      <c r="AP1924" s="84" t="s">
        <v>11987</v>
      </c>
      <c r="AQ1924" s="84" t="s">
        <v>122</v>
      </c>
      <c r="AR1924" s="85">
        <v>1</v>
      </c>
      <c r="AS1924" s="86">
        <v>5</v>
      </c>
      <c r="AT1924" s="86">
        <v>2.5</v>
      </c>
      <c r="AU1924" s="86">
        <v>5</v>
      </c>
      <c r="AV1924" s="84" t="s">
        <v>8</v>
      </c>
      <c r="AW1924" s="86">
        <v>100.89</v>
      </c>
      <c r="AX1924" s="84" t="s">
        <v>68</v>
      </c>
      <c r="AY1924" s="84" t="s">
        <v>68</v>
      </c>
      <c r="AZ1924" s="84" t="s">
        <v>68</v>
      </c>
      <c r="BA1924" s="84" t="s">
        <v>68</v>
      </c>
      <c r="BB1924" s="84" t="s">
        <v>68</v>
      </c>
      <c r="BC1924" s="84" t="s">
        <v>143</v>
      </c>
      <c r="BD1924" s="84" t="s">
        <v>144</v>
      </c>
      <c r="BE1924" s="84" t="s">
        <v>11988</v>
      </c>
      <c r="BF1924" s="84" t="s">
        <v>122</v>
      </c>
      <c r="BG1924" s="84" t="s">
        <v>69</v>
      </c>
      <c r="BH1924" s="92" t="s">
        <v>11989</v>
      </c>
      <c r="BI1924" s="84" t="s">
        <v>122</v>
      </c>
      <c r="BJ1924" s="84" t="s">
        <v>11990</v>
      </c>
      <c r="BK1924" s="84" t="s">
        <v>75</v>
      </c>
      <c r="BL1924" s="84" t="s">
        <v>122</v>
      </c>
      <c r="BM1924" s="84" t="s">
        <v>145</v>
      </c>
      <c r="BN1924" s="84" t="s">
        <v>70</v>
      </c>
      <c r="BO1924" s="84" t="s">
        <v>71</v>
      </c>
      <c r="BP1924" s="84" t="s">
        <v>122</v>
      </c>
      <c r="BQ1924" s="84" t="s">
        <v>163</v>
      </c>
    </row>
    <row r="1925" spans="1:69" ht="14.4" x14ac:dyDescent="0.3">
      <c r="A1925" s="40" t="str">
        <f t="shared" si="835"/>
        <v>2025-09-14</v>
      </c>
      <c r="B1925" s="40" t="str">
        <f t="shared" si="836"/>
        <v>SYD</v>
      </c>
      <c r="C1925" s="39" t="str">
        <f t="shared" si="837"/>
        <v>98812563633</v>
      </c>
      <c r="D1925" s="41" t="str">
        <f t="shared" si="838"/>
        <v>PAU029773897</v>
      </c>
      <c r="E1925" s="41" t="str">
        <f t="shared" si="839"/>
        <v>596421480236</v>
      </c>
      <c r="F1925" s="39" t="str">
        <f t="shared" si="840"/>
        <v>2254252</v>
      </c>
      <c r="G1925" s="39" t="str">
        <f t="shared" si="841"/>
        <v>WISE EXPRESS(AUSTRAPHARM)</v>
      </c>
      <c r="H1925" s="41" t="str">
        <f t="shared" si="842"/>
        <v>박영옥</v>
      </c>
      <c r="I1925" s="39" t="str">
        <f t="shared" si="843"/>
        <v>14554</v>
      </c>
      <c r="J1925" s="52" t="str">
        <f t="shared" si="844"/>
        <v/>
      </c>
      <c r="K1925" s="75">
        <f t="shared" si="845"/>
        <v>1</v>
      </c>
      <c r="L1925" s="76">
        <f t="shared" si="846"/>
        <v>3</v>
      </c>
      <c r="M1925" s="76">
        <f t="shared" si="847"/>
        <v>1E-3</v>
      </c>
      <c r="N1925" s="76">
        <f t="shared" si="848"/>
        <v>3</v>
      </c>
      <c r="O1925" s="42">
        <f t="shared" si="849"/>
        <v>3</v>
      </c>
      <c r="P1925" s="39" t="str">
        <f t="shared" si="850"/>
        <v>목록(Manifest)</v>
      </c>
      <c r="Q1925" s="72">
        <f t="shared" si="851"/>
        <v>120</v>
      </c>
      <c r="R1925" s="43" t="str">
        <f t="shared" si="852"/>
        <v>OZ602</v>
      </c>
      <c r="S1925" s="82" t="str">
        <f t="shared" si="853"/>
        <v/>
      </c>
      <c r="T1925" s="40">
        <f t="shared" si="854"/>
        <v>45914</v>
      </c>
      <c r="U1925" s="44">
        <v>2500</v>
      </c>
      <c r="V1925" s="44">
        <f t="shared" si="855"/>
        <v>0</v>
      </c>
      <c r="W1925" s="77">
        <f t="shared" si="856"/>
        <v>2500</v>
      </c>
      <c r="X1925" s="78">
        <f t="shared" si="857"/>
        <v>0</v>
      </c>
      <c r="Y1925" s="44" cm="1">
        <f t="array" ref="Y1925">_xlfn.IFNA(_xlfn.IFS(AND(Q1925&gt;=2000, Q1925&lt;3000), 10000, AND(Q1925&gt;=3000, Q1925&lt;4000), 15000, AND(Q1925&gt;=4000, Q1925&lt;5000), 20000, AND(Q1925&gt;=5000), 25000),0)</f>
        <v>0</v>
      </c>
      <c r="Z1925" s="91">
        <f t="shared" si="858"/>
        <v>0</v>
      </c>
      <c r="AA1925" s="44">
        <f t="shared" si="859"/>
        <v>0</v>
      </c>
      <c r="AB1925" s="44"/>
      <c r="AC1925" s="44"/>
      <c r="AD1925" s="44"/>
      <c r="AE1925" s="44">
        <f>VLOOKUP(O1925,정산업데이트!$A$6:$B$12,2,10)</f>
        <v>0</v>
      </c>
      <c r="AF1925" s="44"/>
      <c r="AG1925" s="79">
        <f t="shared" si="860"/>
        <v>0</v>
      </c>
      <c r="AH1925" s="80">
        <f t="shared" si="861"/>
        <v>2500</v>
      </c>
      <c r="AI1925" s="93"/>
      <c r="AJ1925" s="84" t="s">
        <v>10624</v>
      </c>
      <c r="AK1925" s="84" t="s">
        <v>73</v>
      </c>
      <c r="AL1925" s="84" t="s">
        <v>10625</v>
      </c>
      <c r="AM1925" s="84" t="s">
        <v>11991</v>
      </c>
      <c r="AN1925" s="84" t="s">
        <v>2052</v>
      </c>
      <c r="AO1925" s="84" t="s">
        <v>11992</v>
      </c>
      <c r="AP1925" s="84" t="s">
        <v>11993</v>
      </c>
      <c r="AQ1925" s="84" t="s">
        <v>122</v>
      </c>
      <c r="AR1925" s="85">
        <v>1</v>
      </c>
      <c r="AS1925" s="86">
        <v>3</v>
      </c>
      <c r="AT1925" s="86">
        <v>1E-3</v>
      </c>
      <c r="AU1925" s="86">
        <v>3</v>
      </c>
      <c r="AV1925" s="84" t="s">
        <v>7</v>
      </c>
      <c r="AW1925" s="86">
        <v>120</v>
      </c>
      <c r="AX1925" s="84" t="s">
        <v>68</v>
      </c>
      <c r="AY1925" s="84" t="s">
        <v>68</v>
      </c>
      <c r="AZ1925" s="84" t="s">
        <v>68</v>
      </c>
      <c r="BA1925" s="84" t="s">
        <v>68</v>
      </c>
      <c r="BB1925" s="84" t="s">
        <v>68</v>
      </c>
      <c r="BC1925" s="84" t="s">
        <v>132</v>
      </c>
      <c r="BD1925" s="84" t="s">
        <v>83</v>
      </c>
      <c r="BE1925" s="84" t="s">
        <v>84</v>
      </c>
      <c r="BF1925" s="84" t="s">
        <v>122</v>
      </c>
      <c r="BG1925" s="84" t="s">
        <v>69</v>
      </c>
      <c r="BH1925" s="92" t="s">
        <v>11994</v>
      </c>
      <c r="BI1925" s="84" t="s">
        <v>122</v>
      </c>
      <c r="BJ1925" s="84" t="s">
        <v>11995</v>
      </c>
      <c r="BK1925" s="84" t="s">
        <v>75</v>
      </c>
      <c r="BL1925" s="84" t="s">
        <v>122</v>
      </c>
      <c r="BM1925" s="84" t="s">
        <v>83</v>
      </c>
      <c r="BN1925" s="84" t="s">
        <v>70</v>
      </c>
      <c r="BO1925" s="84" t="s">
        <v>71</v>
      </c>
      <c r="BP1925" s="84" t="s">
        <v>122</v>
      </c>
      <c r="BQ1925" s="84" t="s">
        <v>163</v>
      </c>
    </row>
    <row r="1926" spans="1:69" ht="14.4" x14ac:dyDescent="0.3">
      <c r="A1926" s="40" t="str">
        <f t="shared" ref="A1926:A1989" si="862">AJ1926</f>
        <v>2025-09-14</v>
      </c>
      <c r="B1926" s="40" t="str">
        <f t="shared" ref="B1926:B1989" si="863">AK1926</f>
        <v>SYD</v>
      </c>
      <c r="C1926" s="39" t="str">
        <f t="shared" ref="C1926:C1989" si="864">AL1926</f>
        <v>98812563633</v>
      </c>
      <c r="D1926" s="41" t="str">
        <f t="shared" ref="D1926:D1989" si="865">AM1926</f>
        <v>PAU029773896</v>
      </c>
      <c r="E1926" s="41" t="str">
        <f t="shared" ref="E1926:E1989" si="866">BH1926</f>
        <v>596421480240</v>
      </c>
      <c r="F1926" s="39" t="str">
        <f t="shared" ref="F1926:F1989" si="867">BC1926</f>
        <v>2254252</v>
      </c>
      <c r="G1926" s="39" t="str">
        <f t="shared" ref="G1926:G1989" si="868">BD1926</f>
        <v>WISE EXPRESS(AUSTRAPHARM)</v>
      </c>
      <c r="H1926" s="41" t="str">
        <f t="shared" ref="H1926:H1989" si="869">AN1926</f>
        <v>엄정현</v>
      </c>
      <c r="I1926" s="39" t="str">
        <f t="shared" ref="I1926:I1989" si="870">AP1926</f>
        <v>25751</v>
      </c>
      <c r="J1926" s="52" t="str">
        <f t="shared" ref="J1926:J1989" si="871">AQ1926</f>
        <v/>
      </c>
      <c r="K1926" s="75">
        <f t="shared" ref="K1926:K1989" si="872">AR1926</f>
        <v>1</v>
      </c>
      <c r="L1926" s="76">
        <f t="shared" ref="L1926:L1989" si="873">AS1926</f>
        <v>2</v>
      </c>
      <c r="M1926" s="76">
        <f t="shared" ref="M1926:M1989" si="874">AT1926</f>
        <v>1E-3</v>
      </c>
      <c r="N1926" s="76">
        <f t="shared" ref="N1926:N1989" si="875">AU1926</f>
        <v>2</v>
      </c>
      <c r="O1926" s="42">
        <f t="shared" ref="O1926:O1989" si="876">CEILING(MAX(L1926:N1926)/K1926,0.5)</f>
        <v>2</v>
      </c>
      <c r="P1926" s="39" t="str">
        <f t="shared" ref="P1926:P1989" si="877">AV1926</f>
        <v>목록(Manifest)</v>
      </c>
      <c r="Q1926" s="72">
        <f t="shared" ref="Q1926:Q1989" si="878">AW1926</f>
        <v>120</v>
      </c>
      <c r="R1926" s="43" t="str">
        <f t="shared" ref="R1926:R1989" si="879">BK1926</f>
        <v>OZ602</v>
      </c>
      <c r="S1926" s="82" t="str">
        <f t="shared" ref="S1926:S1989" si="880">BL1926</f>
        <v/>
      </c>
      <c r="T1926" s="40">
        <f t="shared" ref="T1926:T1989" si="881">DATE(YEAR(A1926),MONTH(A1926),DAY(A1926))</f>
        <v>45914</v>
      </c>
      <c r="U1926" s="44">
        <v>2500</v>
      </c>
      <c r="V1926" s="44">
        <f t="shared" ref="V1926:V1989" si="882">IF(O1926&gt;5,CEILING(O1926-5,1)*100,0)</f>
        <v>0</v>
      </c>
      <c r="W1926" s="77">
        <f t="shared" ref="W1926:W1989" si="883">SUM(U1926:V1926)</f>
        <v>2500</v>
      </c>
      <c r="X1926" s="78">
        <f t="shared" ref="X1926:X1989" si="884">(K1926-1)*2500</f>
        <v>0</v>
      </c>
      <c r="Y1926" s="44" cm="1">
        <f t="array" ref="Y1926">_xlfn.IFNA(_xlfn.IFS(AND(Q1926&gt;=2000, Q1926&lt;3000), 10000, AND(Q1926&gt;=3000, Q1926&lt;4000), 15000, AND(Q1926&gt;=4000, Q1926&lt;5000), 20000, AND(Q1926&gt;=5000), 25000),0)</f>
        <v>0</v>
      </c>
      <c r="Z1926" s="91">
        <f t="shared" ref="Z1926:Z1989" si="885">IF(OR(P1926="일반(목록배제,Normal-Manifest Exception)",P1926="간이(Simple)",P1926="목록취하(허용배제,Manifest-Drop)",P1926="일반(NORMAL)"),300,0)</f>
        <v>0</v>
      </c>
      <c r="AA1926" s="44">
        <f t="shared" ref="AA1926:AA1989" si="886">IF(LEFT(AP1926,2)="63",3000,0)</f>
        <v>0</v>
      </c>
      <c r="AB1926" s="44"/>
      <c r="AC1926" s="44"/>
      <c r="AD1926" s="44"/>
      <c r="AE1926" s="44">
        <f>VLOOKUP(O1926,정산업데이트!$A$6:$B$12,2,10)</f>
        <v>0</v>
      </c>
      <c r="AF1926" s="44"/>
      <c r="AG1926" s="79">
        <f t="shared" ref="AG1926:AG1989" si="887">X1926+Y1926+Z1926+AA1926+AB1926+AE1926+AF1926</f>
        <v>0</v>
      </c>
      <c r="AH1926" s="80">
        <f t="shared" ref="AH1926:AH1989" si="888">SUM(AG1926,W1926)</f>
        <v>2500</v>
      </c>
      <c r="AI1926" s="93"/>
      <c r="AJ1926" s="84" t="s">
        <v>10624</v>
      </c>
      <c r="AK1926" s="84" t="s">
        <v>73</v>
      </c>
      <c r="AL1926" s="84" t="s">
        <v>10625</v>
      </c>
      <c r="AM1926" s="84" t="s">
        <v>11996</v>
      </c>
      <c r="AN1926" s="84" t="s">
        <v>11997</v>
      </c>
      <c r="AO1926" s="84" t="s">
        <v>11998</v>
      </c>
      <c r="AP1926" s="84" t="s">
        <v>11999</v>
      </c>
      <c r="AQ1926" s="84" t="s">
        <v>122</v>
      </c>
      <c r="AR1926" s="85">
        <v>1</v>
      </c>
      <c r="AS1926" s="86">
        <v>2</v>
      </c>
      <c r="AT1926" s="86">
        <v>1E-3</v>
      </c>
      <c r="AU1926" s="86">
        <v>2</v>
      </c>
      <c r="AV1926" s="84" t="s">
        <v>7</v>
      </c>
      <c r="AW1926" s="86">
        <v>120</v>
      </c>
      <c r="AX1926" s="84" t="s">
        <v>68</v>
      </c>
      <c r="AY1926" s="84" t="s">
        <v>68</v>
      </c>
      <c r="AZ1926" s="84" t="s">
        <v>68</v>
      </c>
      <c r="BA1926" s="84" t="s">
        <v>68</v>
      </c>
      <c r="BB1926" s="84" t="s">
        <v>68</v>
      </c>
      <c r="BC1926" s="84" t="s">
        <v>132</v>
      </c>
      <c r="BD1926" s="84" t="s">
        <v>83</v>
      </c>
      <c r="BE1926" s="84" t="s">
        <v>84</v>
      </c>
      <c r="BF1926" s="84" t="s">
        <v>122</v>
      </c>
      <c r="BG1926" s="84" t="s">
        <v>69</v>
      </c>
      <c r="BH1926" s="92" t="s">
        <v>12000</v>
      </c>
      <c r="BI1926" s="84" t="s">
        <v>122</v>
      </c>
      <c r="BJ1926" s="84" t="s">
        <v>12001</v>
      </c>
      <c r="BK1926" s="84" t="s">
        <v>75</v>
      </c>
      <c r="BL1926" s="84" t="s">
        <v>122</v>
      </c>
      <c r="BM1926" s="84" t="s">
        <v>83</v>
      </c>
      <c r="BN1926" s="84" t="s">
        <v>70</v>
      </c>
      <c r="BO1926" s="84" t="s">
        <v>71</v>
      </c>
      <c r="BP1926" s="84" t="s">
        <v>122</v>
      </c>
      <c r="BQ1926" s="84" t="s">
        <v>163</v>
      </c>
    </row>
    <row r="1927" spans="1:69" ht="14.4" x14ac:dyDescent="0.3">
      <c r="A1927" s="40" t="str">
        <f t="shared" si="862"/>
        <v>2025-09-14</v>
      </c>
      <c r="B1927" s="40" t="str">
        <f t="shared" si="863"/>
        <v>SYD</v>
      </c>
      <c r="C1927" s="39" t="str">
        <f t="shared" si="864"/>
        <v>98812563633</v>
      </c>
      <c r="D1927" s="41" t="str">
        <f t="shared" si="865"/>
        <v>PAU029761871</v>
      </c>
      <c r="E1927" s="41" t="str">
        <f t="shared" si="866"/>
        <v>596421480262</v>
      </c>
      <c r="F1927" s="39" t="str">
        <f t="shared" si="867"/>
        <v>2254256</v>
      </c>
      <c r="G1927" s="39" t="str">
        <f t="shared" si="868"/>
        <v>WISE EXPRESS(BOOSTUP)</v>
      </c>
      <c r="H1927" s="41" t="str">
        <f t="shared" si="869"/>
        <v>황정민</v>
      </c>
      <c r="I1927" s="39" t="str">
        <f t="shared" si="870"/>
        <v>48068</v>
      </c>
      <c r="J1927" s="52" t="str">
        <f t="shared" si="871"/>
        <v/>
      </c>
      <c r="K1927" s="75">
        <f t="shared" si="872"/>
        <v>1</v>
      </c>
      <c r="L1927" s="76">
        <f t="shared" si="873"/>
        <v>2</v>
      </c>
      <c r="M1927" s="76">
        <f t="shared" si="874"/>
        <v>1E-3</v>
      </c>
      <c r="N1927" s="76">
        <f t="shared" si="875"/>
        <v>2</v>
      </c>
      <c r="O1927" s="42">
        <f t="shared" si="876"/>
        <v>2</v>
      </c>
      <c r="P1927" s="39" t="str">
        <f t="shared" si="877"/>
        <v>목록(Manifest)</v>
      </c>
      <c r="Q1927" s="72">
        <f t="shared" si="878"/>
        <v>120</v>
      </c>
      <c r="R1927" s="43" t="str">
        <f t="shared" si="879"/>
        <v>OZ602</v>
      </c>
      <c r="S1927" s="82" t="str">
        <f t="shared" si="880"/>
        <v/>
      </c>
      <c r="T1927" s="40">
        <f t="shared" si="881"/>
        <v>45914</v>
      </c>
      <c r="U1927" s="44">
        <v>2500</v>
      </c>
      <c r="V1927" s="44">
        <f t="shared" si="882"/>
        <v>0</v>
      </c>
      <c r="W1927" s="77">
        <f t="shared" si="883"/>
        <v>2500</v>
      </c>
      <c r="X1927" s="78">
        <f t="shared" si="884"/>
        <v>0</v>
      </c>
      <c r="Y1927" s="44" cm="1">
        <f t="array" ref="Y1927">_xlfn.IFNA(_xlfn.IFS(AND(Q1927&gt;=2000, Q1927&lt;3000), 10000, AND(Q1927&gt;=3000, Q1927&lt;4000), 15000, AND(Q1927&gt;=4000, Q1927&lt;5000), 20000, AND(Q1927&gt;=5000), 25000),0)</f>
        <v>0</v>
      </c>
      <c r="Z1927" s="91">
        <f t="shared" si="885"/>
        <v>0</v>
      </c>
      <c r="AA1927" s="44">
        <f t="shared" si="886"/>
        <v>0</v>
      </c>
      <c r="AB1927" s="44"/>
      <c r="AC1927" s="44"/>
      <c r="AD1927" s="44"/>
      <c r="AE1927" s="44">
        <f>VLOOKUP(O1927,정산업데이트!$A$6:$B$12,2,10)</f>
        <v>0</v>
      </c>
      <c r="AF1927" s="44"/>
      <c r="AG1927" s="79">
        <f t="shared" si="887"/>
        <v>0</v>
      </c>
      <c r="AH1927" s="80">
        <f t="shared" si="888"/>
        <v>2500</v>
      </c>
      <c r="AI1927" s="93"/>
      <c r="AJ1927" s="84" t="s">
        <v>10624</v>
      </c>
      <c r="AK1927" s="84" t="s">
        <v>73</v>
      </c>
      <c r="AL1927" s="84" t="s">
        <v>10625</v>
      </c>
      <c r="AM1927" s="84" t="s">
        <v>12002</v>
      </c>
      <c r="AN1927" s="84" t="s">
        <v>8849</v>
      </c>
      <c r="AO1927" s="84" t="s">
        <v>12003</v>
      </c>
      <c r="AP1927" s="84" t="s">
        <v>12004</v>
      </c>
      <c r="AQ1927" s="84" t="s">
        <v>122</v>
      </c>
      <c r="AR1927" s="85">
        <v>1</v>
      </c>
      <c r="AS1927" s="86">
        <v>2</v>
      </c>
      <c r="AT1927" s="86">
        <v>1E-3</v>
      </c>
      <c r="AU1927" s="86">
        <v>2</v>
      </c>
      <c r="AV1927" s="84" t="s">
        <v>7</v>
      </c>
      <c r="AW1927" s="86">
        <v>120</v>
      </c>
      <c r="AX1927" s="84" t="s">
        <v>68</v>
      </c>
      <c r="AY1927" s="84" t="s">
        <v>68</v>
      </c>
      <c r="AZ1927" s="84" t="s">
        <v>68</v>
      </c>
      <c r="BA1927" s="84" t="s">
        <v>68</v>
      </c>
      <c r="BB1927" s="84" t="s">
        <v>68</v>
      </c>
      <c r="BC1927" s="84" t="s">
        <v>129</v>
      </c>
      <c r="BD1927" s="84" t="s">
        <v>91</v>
      </c>
      <c r="BE1927" s="84" t="s">
        <v>92</v>
      </c>
      <c r="BF1927" s="84" t="s">
        <v>122</v>
      </c>
      <c r="BG1927" s="84" t="s">
        <v>69</v>
      </c>
      <c r="BH1927" s="92" t="s">
        <v>12005</v>
      </c>
      <c r="BI1927" s="84" t="s">
        <v>122</v>
      </c>
      <c r="BJ1927" s="84" t="s">
        <v>12006</v>
      </c>
      <c r="BK1927" s="84" t="s">
        <v>75</v>
      </c>
      <c r="BL1927" s="84" t="s">
        <v>122</v>
      </c>
      <c r="BM1927" s="84" t="s">
        <v>91</v>
      </c>
      <c r="BN1927" s="84" t="s">
        <v>70</v>
      </c>
      <c r="BO1927" s="84" t="s">
        <v>71</v>
      </c>
      <c r="BP1927" s="84" t="s">
        <v>122</v>
      </c>
      <c r="BQ1927" s="84" t="s">
        <v>163</v>
      </c>
    </row>
    <row r="1928" spans="1:69" ht="14.4" x14ac:dyDescent="0.3">
      <c r="A1928" s="40" t="str">
        <f t="shared" si="862"/>
        <v>2025-09-14</v>
      </c>
      <c r="B1928" s="40" t="str">
        <f t="shared" si="863"/>
        <v>SYD</v>
      </c>
      <c r="C1928" s="39" t="str">
        <f t="shared" si="864"/>
        <v>98812563633</v>
      </c>
      <c r="D1928" s="41" t="str">
        <f t="shared" si="865"/>
        <v>PAU029761873</v>
      </c>
      <c r="E1928" s="41" t="str">
        <f t="shared" si="866"/>
        <v>596421480273</v>
      </c>
      <c r="F1928" s="39" t="str">
        <f t="shared" si="867"/>
        <v>2254256</v>
      </c>
      <c r="G1928" s="39" t="str">
        <f t="shared" si="868"/>
        <v>WISE EXPRESS(BOOSTUP)</v>
      </c>
      <c r="H1928" s="41" t="str">
        <f t="shared" si="869"/>
        <v>조용주</v>
      </c>
      <c r="I1928" s="39" t="str">
        <f t="shared" si="870"/>
        <v>51161</v>
      </c>
      <c r="J1928" s="52" t="str">
        <f t="shared" si="871"/>
        <v/>
      </c>
      <c r="K1928" s="75">
        <f t="shared" si="872"/>
        <v>1</v>
      </c>
      <c r="L1928" s="76">
        <f t="shared" si="873"/>
        <v>1</v>
      </c>
      <c r="M1928" s="76">
        <f t="shared" si="874"/>
        <v>1E-3</v>
      </c>
      <c r="N1928" s="76">
        <f t="shared" si="875"/>
        <v>1</v>
      </c>
      <c r="O1928" s="42">
        <f t="shared" si="876"/>
        <v>1</v>
      </c>
      <c r="P1928" s="39" t="str">
        <f t="shared" si="877"/>
        <v>목록(Manifest)</v>
      </c>
      <c r="Q1928" s="72">
        <f t="shared" si="878"/>
        <v>60</v>
      </c>
      <c r="R1928" s="43" t="str">
        <f t="shared" si="879"/>
        <v>OZ602</v>
      </c>
      <c r="S1928" s="82" t="str">
        <f t="shared" si="880"/>
        <v/>
      </c>
      <c r="T1928" s="40">
        <f t="shared" si="881"/>
        <v>45914</v>
      </c>
      <c r="U1928" s="44">
        <v>2500</v>
      </c>
      <c r="V1928" s="44">
        <f t="shared" si="882"/>
        <v>0</v>
      </c>
      <c r="W1928" s="77">
        <f t="shared" si="883"/>
        <v>2500</v>
      </c>
      <c r="X1928" s="78">
        <f t="shared" si="884"/>
        <v>0</v>
      </c>
      <c r="Y1928" s="44" cm="1">
        <f t="array" ref="Y1928">_xlfn.IFNA(_xlfn.IFS(AND(Q1928&gt;=2000, Q1928&lt;3000), 10000, AND(Q1928&gt;=3000, Q1928&lt;4000), 15000, AND(Q1928&gt;=4000, Q1928&lt;5000), 20000, AND(Q1928&gt;=5000), 25000),0)</f>
        <v>0</v>
      </c>
      <c r="Z1928" s="91">
        <f t="shared" si="885"/>
        <v>0</v>
      </c>
      <c r="AA1928" s="44">
        <f t="shared" si="886"/>
        <v>0</v>
      </c>
      <c r="AB1928" s="44"/>
      <c r="AC1928" s="44"/>
      <c r="AD1928" s="44"/>
      <c r="AE1928" s="44">
        <f>VLOOKUP(O1928,정산업데이트!$A$6:$B$12,2,10)</f>
        <v>0</v>
      </c>
      <c r="AF1928" s="44"/>
      <c r="AG1928" s="79">
        <f t="shared" si="887"/>
        <v>0</v>
      </c>
      <c r="AH1928" s="80">
        <f t="shared" si="888"/>
        <v>2500</v>
      </c>
      <c r="AI1928" s="93"/>
      <c r="AJ1928" s="84" t="s">
        <v>10624</v>
      </c>
      <c r="AK1928" s="84" t="s">
        <v>73</v>
      </c>
      <c r="AL1928" s="84" t="s">
        <v>10625</v>
      </c>
      <c r="AM1928" s="84" t="s">
        <v>12007</v>
      </c>
      <c r="AN1928" s="84" t="s">
        <v>12008</v>
      </c>
      <c r="AO1928" s="84" t="s">
        <v>12009</v>
      </c>
      <c r="AP1928" s="84" t="s">
        <v>12010</v>
      </c>
      <c r="AQ1928" s="84" t="s">
        <v>122</v>
      </c>
      <c r="AR1928" s="85">
        <v>1</v>
      </c>
      <c r="AS1928" s="86">
        <v>1</v>
      </c>
      <c r="AT1928" s="86">
        <v>1E-3</v>
      </c>
      <c r="AU1928" s="86">
        <v>1</v>
      </c>
      <c r="AV1928" s="84" t="s">
        <v>7</v>
      </c>
      <c r="AW1928" s="86">
        <v>60</v>
      </c>
      <c r="AX1928" s="84" t="s">
        <v>68</v>
      </c>
      <c r="AY1928" s="84" t="s">
        <v>68</v>
      </c>
      <c r="AZ1928" s="84" t="s">
        <v>68</v>
      </c>
      <c r="BA1928" s="84" t="s">
        <v>68</v>
      </c>
      <c r="BB1928" s="84" t="s">
        <v>68</v>
      </c>
      <c r="BC1928" s="84" t="s">
        <v>129</v>
      </c>
      <c r="BD1928" s="84" t="s">
        <v>91</v>
      </c>
      <c r="BE1928" s="84" t="s">
        <v>92</v>
      </c>
      <c r="BF1928" s="84" t="s">
        <v>122</v>
      </c>
      <c r="BG1928" s="84" t="s">
        <v>69</v>
      </c>
      <c r="BH1928" s="92" t="s">
        <v>12011</v>
      </c>
      <c r="BI1928" s="84" t="s">
        <v>122</v>
      </c>
      <c r="BJ1928" s="84" t="s">
        <v>12012</v>
      </c>
      <c r="BK1928" s="84" t="s">
        <v>75</v>
      </c>
      <c r="BL1928" s="84" t="s">
        <v>122</v>
      </c>
      <c r="BM1928" s="84" t="s">
        <v>91</v>
      </c>
      <c r="BN1928" s="84" t="s">
        <v>70</v>
      </c>
      <c r="BO1928" s="84" t="s">
        <v>71</v>
      </c>
      <c r="BP1928" s="84" t="s">
        <v>122</v>
      </c>
      <c r="BQ1928" s="84" t="s">
        <v>163</v>
      </c>
    </row>
    <row r="1929" spans="1:69" ht="14.4" customHeight="1" x14ac:dyDescent="0.3">
      <c r="A1929" s="40" t="str">
        <f t="shared" si="862"/>
        <v>2025-09-14</v>
      </c>
      <c r="B1929" s="40" t="str">
        <f t="shared" si="863"/>
        <v>SYD</v>
      </c>
      <c r="C1929" s="39" t="str">
        <f t="shared" si="864"/>
        <v>98812563633</v>
      </c>
      <c r="D1929" s="41" t="str">
        <f t="shared" si="865"/>
        <v>PKR253542191</v>
      </c>
      <c r="E1929" s="41" t="str">
        <f t="shared" si="866"/>
        <v>596421482922</v>
      </c>
      <c r="F1929" s="39" t="str">
        <f t="shared" si="867"/>
        <v>2254264</v>
      </c>
      <c r="G1929" s="39" t="str">
        <f t="shared" si="868"/>
        <v>WISE EXPRESS(JNHLINK)</v>
      </c>
      <c r="H1929" s="41" t="str">
        <f t="shared" si="869"/>
        <v>이선</v>
      </c>
      <c r="I1929" s="39" t="str">
        <f t="shared" si="870"/>
        <v>12141</v>
      </c>
      <c r="J1929" s="52" t="str">
        <f t="shared" si="871"/>
        <v/>
      </c>
      <c r="K1929" s="75">
        <f t="shared" si="872"/>
        <v>1</v>
      </c>
      <c r="L1929" s="76">
        <f t="shared" si="873"/>
        <v>0.7</v>
      </c>
      <c r="M1929" s="76">
        <f t="shared" si="874"/>
        <v>1E-3</v>
      </c>
      <c r="N1929" s="76">
        <f t="shared" si="875"/>
        <v>0.7</v>
      </c>
      <c r="O1929" s="42">
        <f t="shared" si="876"/>
        <v>1</v>
      </c>
      <c r="P1929" s="39" t="str">
        <f t="shared" si="877"/>
        <v>목록(Manifest)</v>
      </c>
      <c r="Q1929" s="72">
        <f t="shared" si="878"/>
        <v>65</v>
      </c>
      <c r="R1929" s="43" t="str">
        <f t="shared" si="879"/>
        <v>OZ602</v>
      </c>
      <c r="S1929" s="82" t="str">
        <f t="shared" si="880"/>
        <v/>
      </c>
      <c r="T1929" s="40">
        <f t="shared" si="881"/>
        <v>45914</v>
      </c>
      <c r="U1929" s="44">
        <v>2500</v>
      </c>
      <c r="V1929" s="44">
        <f t="shared" si="882"/>
        <v>0</v>
      </c>
      <c r="W1929" s="77">
        <f t="shared" si="883"/>
        <v>2500</v>
      </c>
      <c r="X1929" s="78">
        <f t="shared" si="884"/>
        <v>0</v>
      </c>
      <c r="Y1929" s="44" cm="1">
        <f t="array" ref="Y1929">_xlfn.IFNA(_xlfn.IFS(AND(Q1929&gt;=2000, Q1929&lt;3000), 10000, AND(Q1929&gt;=3000, Q1929&lt;4000), 15000, AND(Q1929&gt;=4000, Q1929&lt;5000), 20000, AND(Q1929&gt;=5000), 25000),0)</f>
        <v>0</v>
      </c>
      <c r="Z1929" s="91">
        <f t="shared" si="885"/>
        <v>0</v>
      </c>
      <c r="AA1929" s="44">
        <f t="shared" si="886"/>
        <v>0</v>
      </c>
      <c r="AB1929" s="44"/>
      <c r="AC1929" s="44"/>
      <c r="AD1929" s="44"/>
      <c r="AE1929" s="44">
        <f>VLOOKUP(O1929,정산업데이트!$A$6:$B$12,2,10)</f>
        <v>0</v>
      </c>
      <c r="AF1929" s="44"/>
      <c r="AG1929" s="79">
        <f t="shared" si="887"/>
        <v>0</v>
      </c>
      <c r="AH1929" s="80">
        <f t="shared" si="888"/>
        <v>2500</v>
      </c>
      <c r="AI1929" s="93"/>
      <c r="AJ1929" s="84" t="s">
        <v>10624</v>
      </c>
      <c r="AK1929" s="84" t="s">
        <v>73</v>
      </c>
      <c r="AL1929" s="84" t="s">
        <v>10625</v>
      </c>
      <c r="AM1929" s="84" t="s">
        <v>12013</v>
      </c>
      <c r="AN1929" s="84" t="s">
        <v>12014</v>
      </c>
      <c r="AO1929" s="84" t="s">
        <v>12015</v>
      </c>
      <c r="AP1929" s="84" t="s">
        <v>774</v>
      </c>
      <c r="AQ1929" s="84" t="s">
        <v>122</v>
      </c>
      <c r="AR1929" s="85">
        <v>1</v>
      </c>
      <c r="AS1929" s="86">
        <v>0.7</v>
      </c>
      <c r="AT1929" s="86">
        <v>1E-3</v>
      </c>
      <c r="AU1929" s="86">
        <v>0.7</v>
      </c>
      <c r="AV1929" s="84" t="s">
        <v>7</v>
      </c>
      <c r="AW1929" s="86">
        <v>65</v>
      </c>
      <c r="AX1929" s="84" t="s">
        <v>68</v>
      </c>
      <c r="AY1929" s="84" t="s">
        <v>68</v>
      </c>
      <c r="AZ1929" s="84" t="s">
        <v>68</v>
      </c>
      <c r="BA1929" s="84" t="s">
        <v>68</v>
      </c>
      <c r="BB1929" s="84" t="s">
        <v>68</v>
      </c>
      <c r="BC1929" s="84" t="s">
        <v>142</v>
      </c>
      <c r="BD1929" s="84" t="s">
        <v>106</v>
      </c>
      <c r="BE1929" s="84" t="s">
        <v>107</v>
      </c>
      <c r="BF1929" s="84" t="s">
        <v>122</v>
      </c>
      <c r="BG1929" s="84" t="s">
        <v>69</v>
      </c>
      <c r="BH1929" s="92" t="s">
        <v>12016</v>
      </c>
      <c r="BI1929" s="84" t="s">
        <v>122</v>
      </c>
      <c r="BJ1929" s="84" t="s">
        <v>12017</v>
      </c>
      <c r="BK1929" s="84" t="s">
        <v>75</v>
      </c>
      <c r="BL1929" s="84" t="s">
        <v>122</v>
      </c>
      <c r="BM1929" s="84" t="s">
        <v>106</v>
      </c>
      <c r="BN1929" s="84" t="s">
        <v>70</v>
      </c>
      <c r="BO1929" s="84" t="s">
        <v>71</v>
      </c>
      <c r="BP1929" s="84" t="s">
        <v>122</v>
      </c>
      <c r="BQ1929" s="84" t="s">
        <v>163</v>
      </c>
    </row>
    <row r="1930" spans="1:69" ht="14.4" customHeight="1" x14ac:dyDescent="0.3">
      <c r="A1930" s="40" t="str">
        <f t="shared" si="862"/>
        <v>2025-09-14</v>
      </c>
      <c r="B1930" s="40" t="str">
        <f t="shared" si="863"/>
        <v>SYD</v>
      </c>
      <c r="C1930" s="39" t="str">
        <f t="shared" si="864"/>
        <v>98812563633</v>
      </c>
      <c r="D1930" s="41" t="str">
        <f t="shared" si="865"/>
        <v>PKR253542192</v>
      </c>
      <c r="E1930" s="41" t="str">
        <f t="shared" si="866"/>
        <v>596421482933</v>
      </c>
      <c r="F1930" s="39" t="str">
        <f t="shared" si="867"/>
        <v>2254264</v>
      </c>
      <c r="G1930" s="39" t="str">
        <f t="shared" si="868"/>
        <v>WISE EXPRESS(JNHLINK)</v>
      </c>
      <c r="H1930" s="41" t="str">
        <f t="shared" si="869"/>
        <v>이지영</v>
      </c>
      <c r="I1930" s="39" t="str">
        <f t="shared" si="870"/>
        <v>55013</v>
      </c>
      <c r="J1930" s="52" t="str">
        <f t="shared" si="871"/>
        <v/>
      </c>
      <c r="K1930" s="75">
        <f t="shared" si="872"/>
        <v>1</v>
      </c>
      <c r="L1930" s="76">
        <f t="shared" si="873"/>
        <v>0.7</v>
      </c>
      <c r="M1930" s="76">
        <f t="shared" si="874"/>
        <v>1E-3</v>
      </c>
      <c r="N1930" s="76">
        <f t="shared" si="875"/>
        <v>0.7</v>
      </c>
      <c r="O1930" s="42">
        <f t="shared" si="876"/>
        <v>1</v>
      </c>
      <c r="P1930" s="39" t="str">
        <f t="shared" si="877"/>
        <v>목록(Manifest)</v>
      </c>
      <c r="Q1930" s="72">
        <f t="shared" si="878"/>
        <v>65</v>
      </c>
      <c r="R1930" s="43" t="str">
        <f t="shared" si="879"/>
        <v>OZ602</v>
      </c>
      <c r="S1930" s="82" t="str">
        <f t="shared" si="880"/>
        <v/>
      </c>
      <c r="T1930" s="40">
        <f t="shared" si="881"/>
        <v>45914</v>
      </c>
      <c r="U1930" s="44">
        <v>2500</v>
      </c>
      <c r="V1930" s="44">
        <f t="shared" si="882"/>
        <v>0</v>
      </c>
      <c r="W1930" s="77">
        <f t="shared" si="883"/>
        <v>2500</v>
      </c>
      <c r="X1930" s="78">
        <f t="shared" si="884"/>
        <v>0</v>
      </c>
      <c r="Y1930" s="44" cm="1">
        <f t="array" ref="Y1930">_xlfn.IFNA(_xlfn.IFS(AND(Q1930&gt;=2000, Q1930&lt;3000), 10000, AND(Q1930&gt;=3000, Q1930&lt;4000), 15000, AND(Q1930&gt;=4000, Q1930&lt;5000), 20000, AND(Q1930&gt;=5000), 25000),0)</f>
        <v>0</v>
      </c>
      <c r="Z1930" s="91">
        <f t="shared" si="885"/>
        <v>0</v>
      </c>
      <c r="AA1930" s="44">
        <f t="shared" si="886"/>
        <v>0</v>
      </c>
      <c r="AB1930" s="44"/>
      <c r="AC1930" s="44"/>
      <c r="AD1930" s="44"/>
      <c r="AE1930" s="44">
        <f>VLOOKUP(O1930,정산업데이트!$A$6:$B$12,2,10)</f>
        <v>0</v>
      </c>
      <c r="AF1930" s="44"/>
      <c r="AG1930" s="79">
        <f t="shared" si="887"/>
        <v>0</v>
      </c>
      <c r="AH1930" s="80">
        <f t="shared" si="888"/>
        <v>2500</v>
      </c>
      <c r="AI1930" s="93"/>
      <c r="AJ1930" s="84" t="s">
        <v>10624</v>
      </c>
      <c r="AK1930" s="84" t="s">
        <v>73</v>
      </c>
      <c r="AL1930" s="84" t="s">
        <v>10625</v>
      </c>
      <c r="AM1930" s="84" t="s">
        <v>12018</v>
      </c>
      <c r="AN1930" s="84" t="s">
        <v>311</v>
      </c>
      <c r="AO1930" s="84" t="s">
        <v>12019</v>
      </c>
      <c r="AP1930" s="84" t="s">
        <v>12020</v>
      </c>
      <c r="AQ1930" s="84" t="s">
        <v>122</v>
      </c>
      <c r="AR1930" s="85">
        <v>1</v>
      </c>
      <c r="AS1930" s="86">
        <v>0.7</v>
      </c>
      <c r="AT1930" s="86">
        <v>1E-3</v>
      </c>
      <c r="AU1930" s="86">
        <v>0.7</v>
      </c>
      <c r="AV1930" s="84" t="s">
        <v>7</v>
      </c>
      <c r="AW1930" s="86">
        <v>65</v>
      </c>
      <c r="AX1930" s="84" t="s">
        <v>68</v>
      </c>
      <c r="AY1930" s="84" t="s">
        <v>68</v>
      </c>
      <c r="AZ1930" s="84" t="s">
        <v>68</v>
      </c>
      <c r="BA1930" s="84" t="s">
        <v>68</v>
      </c>
      <c r="BB1930" s="84" t="s">
        <v>68</v>
      </c>
      <c r="BC1930" s="84" t="s">
        <v>142</v>
      </c>
      <c r="BD1930" s="84" t="s">
        <v>106</v>
      </c>
      <c r="BE1930" s="84" t="s">
        <v>107</v>
      </c>
      <c r="BF1930" s="84" t="s">
        <v>122</v>
      </c>
      <c r="BG1930" s="84" t="s">
        <v>69</v>
      </c>
      <c r="BH1930" s="92" t="s">
        <v>12021</v>
      </c>
      <c r="BI1930" s="84" t="s">
        <v>122</v>
      </c>
      <c r="BJ1930" s="84" t="s">
        <v>12022</v>
      </c>
      <c r="BK1930" s="84" t="s">
        <v>75</v>
      </c>
      <c r="BL1930" s="84" t="s">
        <v>122</v>
      </c>
      <c r="BM1930" s="84" t="s">
        <v>106</v>
      </c>
      <c r="BN1930" s="84" t="s">
        <v>70</v>
      </c>
      <c r="BO1930" s="84" t="s">
        <v>71</v>
      </c>
      <c r="BP1930" s="84" t="s">
        <v>122</v>
      </c>
      <c r="BQ1930" s="84" t="s">
        <v>163</v>
      </c>
    </row>
    <row r="1931" spans="1:69" ht="14.4" x14ac:dyDescent="0.3">
      <c r="A1931" s="40" t="str">
        <f t="shared" si="862"/>
        <v>2025-09-14</v>
      </c>
      <c r="B1931" s="40" t="str">
        <f t="shared" si="863"/>
        <v>SYD</v>
      </c>
      <c r="C1931" s="39" t="str">
        <f t="shared" si="864"/>
        <v>98812563633</v>
      </c>
      <c r="D1931" s="41" t="str">
        <f t="shared" si="865"/>
        <v>PAU029773922</v>
      </c>
      <c r="E1931" s="41" t="str">
        <f t="shared" si="866"/>
        <v>596421483062</v>
      </c>
      <c r="F1931" s="39" t="str">
        <f t="shared" si="867"/>
        <v>2254252</v>
      </c>
      <c r="G1931" s="39" t="str">
        <f t="shared" si="868"/>
        <v>WISE EXPRESS(AUSTRAPHARM)</v>
      </c>
      <c r="H1931" s="41" t="str">
        <f t="shared" si="869"/>
        <v>최지은</v>
      </c>
      <c r="I1931" s="39" t="str">
        <f t="shared" si="870"/>
        <v>28038</v>
      </c>
      <c r="J1931" s="52" t="str">
        <f t="shared" si="871"/>
        <v/>
      </c>
      <c r="K1931" s="75">
        <f t="shared" si="872"/>
        <v>1</v>
      </c>
      <c r="L1931" s="76">
        <f t="shared" si="873"/>
        <v>1</v>
      </c>
      <c r="M1931" s="76">
        <f t="shared" si="874"/>
        <v>1E-3</v>
      </c>
      <c r="N1931" s="76">
        <f t="shared" si="875"/>
        <v>1</v>
      </c>
      <c r="O1931" s="42">
        <f t="shared" si="876"/>
        <v>1</v>
      </c>
      <c r="P1931" s="39" t="str">
        <f t="shared" si="877"/>
        <v>일반(목록배제,Normal-Manifest Exception)</v>
      </c>
      <c r="Q1931" s="72">
        <f t="shared" si="878"/>
        <v>70</v>
      </c>
      <c r="R1931" s="43" t="str">
        <f t="shared" si="879"/>
        <v>OZ602</v>
      </c>
      <c r="S1931" s="82" t="str">
        <f t="shared" si="880"/>
        <v/>
      </c>
      <c r="T1931" s="40">
        <f t="shared" si="881"/>
        <v>45914</v>
      </c>
      <c r="U1931" s="44">
        <v>2500</v>
      </c>
      <c r="V1931" s="44">
        <f t="shared" si="882"/>
        <v>0</v>
      </c>
      <c r="W1931" s="77">
        <f t="shared" si="883"/>
        <v>2500</v>
      </c>
      <c r="X1931" s="78">
        <f t="shared" si="884"/>
        <v>0</v>
      </c>
      <c r="Y1931" s="44" cm="1">
        <f t="array" ref="Y1931">_xlfn.IFNA(_xlfn.IFS(AND(Q1931&gt;=2000, Q1931&lt;3000), 10000, AND(Q1931&gt;=3000, Q1931&lt;4000), 15000, AND(Q1931&gt;=4000, Q1931&lt;5000), 20000, AND(Q1931&gt;=5000), 25000),0)</f>
        <v>0</v>
      </c>
      <c r="Z1931" s="91">
        <f t="shared" si="885"/>
        <v>300</v>
      </c>
      <c r="AA1931" s="44">
        <f t="shared" si="886"/>
        <v>0</v>
      </c>
      <c r="AB1931" s="44"/>
      <c r="AC1931" s="44"/>
      <c r="AD1931" s="44"/>
      <c r="AE1931" s="44">
        <f>VLOOKUP(O1931,정산업데이트!$A$6:$B$12,2,10)</f>
        <v>0</v>
      </c>
      <c r="AF1931" s="44"/>
      <c r="AG1931" s="79">
        <f t="shared" si="887"/>
        <v>300</v>
      </c>
      <c r="AH1931" s="80">
        <f t="shared" si="888"/>
        <v>2800</v>
      </c>
      <c r="AI1931" s="93"/>
      <c r="AJ1931" s="84" t="s">
        <v>10624</v>
      </c>
      <c r="AK1931" s="84" t="s">
        <v>73</v>
      </c>
      <c r="AL1931" s="84" t="s">
        <v>10625</v>
      </c>
      <c r="AM1931" s="84" t="s">
        <v>12023</v>
      </c>
      <c r="AN1931" s="84" t="s">
        <v>3545</v>
      </c>
      <c r="AO1931" s="84" t="s">
        <v>12024</v>
      </c>
      <c r="AP1931" s="84" t="s">
        <v>12025</v>
      </c>
      <c r="AQ1931" s="84" t="s">
        <v>122</v>
      </c>
      <c r="AR1931" s="85">
        <v>1</v>
      </c>
      <c r="AS1931" s="86">
        <v>1</v>
      </c>
      <c r="AT1931" s="86">
        <v>1E-3</v>
      </c>
      <c r="AU1931" s="86">
        <v>1</v>
      </c>
      <c r="AV1931" s="84" t="s">
        <v>8</v>
      </c>
      <c r="AW1931" s="86">
        <v>70</v>
      </c>
      <c r="AX1931" s="84" t="s">
        <v>68</v>
      </c>
      <c r="AY1931" s="84" t="s">
        <v>68</v>
      </c>
      <c r="AZ1931" s="84" t="s">
        <v>68</v>
      </c>
      <c r="BA1931" s="84" t="s">
        <v>68</v>
      </c>
      <c r="BB1931" s="84" t="s">
        <v>68</v>
      </c>
      <c r="BC1931" s="84" t="s">
        <v>132</v>
      </c>
      <c r="BD1931" s="84" t="s">
        <v>83</v>
      </c>
      <c r="BE1931" s="84" t="s">
        <v>86</v>
      </c>
      <c r="BF1931" s="84" t="s">
        <v>122</v>
      </c>
      <c r="BG1931" s="84" t="s">
        <v>69</v>
      </c>
      <c r="BH1931" s="92" t="s">
        <v>12026</v>
      </c>
      <c r="BI1931" s="84" t="s">
        <v>122</v>
      </c>
      <c r="BJ1931" s="84" t="s">
        <v>12027</v>
      </c>
      <c r="BK1931" s="84" t="s">
        <v>75</v>
      </c>
      <c r="BL1931" s="84" t="s">
        <v>122</v>
      </c>
      <c r="BM1931" s="84" t="s">
        <v>83</v>
      </c>
      <c r="BN1931" s="84" t="s">
        <v>70</v>
      </c>
      <c r="BO1931" s="84" t="s">
        <v>71</v>
      </c>
      <c r="BP1931" s="84" t="s">
        <v>122</v>
      </c>
      <c r="BQ1931" s="84" t="s">
        <v>163</v>
      </c>
    </row>
    <row r="1932" spans="1:69" ht="14.4" x14ac:dyDescent="0.3">
      <c r="A1932" s="40" t="str">
        <f t="shared" si="862"/>
        <v>2025-09-14</v>
      </c>
      <c r="B1932" s="40" t="str">
        <f t="shared" si="863"/>
        <v>SYD</v>
      </c>
      <c r="C1932" s="39" t="str">
        <f t="shared" si="864"/>
        <v>98812563633</v>
      </c>
      <c r="D1932" s="41" t="str">
        <f t="shared" si="865"/>
        <v>PAU029773923</v>
      </c>
      <c r="E1932" s="41" t="str">
        <f t="shared" si="866"/>
        <v>596421483073</v>
      </c>
      <c r="F1932" s="39" t="str">
        <f t="shared" si="867"/>
        <v>2254252</v>
      </c>
      <c r="G1932" s="39" t="str">
        <f t="shared" si="868"/>
        <v>WISE EXPRESS(AUSTRAPHARM)</v>
      </c>
      <c r="H1932" s="41" t="str">
        <f t="shared" si="869"/>
        <v>김미정</v>
      </c>
      <c r="I1932" s="39" t="str">
        <f t="shared" si="870"/>
        <v>48120</v>
      </c>
      <c r="J1932" s="52" t="str">
        <f t="shared" si="871"/>
        <v/>
      </c>
      <c r="K1932" s="75">
        <f t="shared" si="872"/>
        <v>1</v>
      </c>
      <c r="L1932" s="76">
        <f t="shared" si="873"/>
        <v>1</v>
      </c>
      <c r="M1932" s="76">
        <f t="shared" si="874"/>
        <v>1E-3</v>
      </c>
      <c r="N1932" s="76">
        <f t="shared" si="875"/>
        <v>1</v>
      </c>
      <c r="O1932" s="42">
        <f t="shared" si="876"/>
        <v>1</v>
      </c>
      <c r="P1932" s="39" t="str">
        <f t="shared" si="877"/>
        <v>일반(목록배제,Normal-Manifest Exception)</v>
      </c>
      <c r="Q1932" s="72">
        <f t="shared" si="878"/>
        <v>80</v>
      </c>
      <c r="R1932" s="43" t="str">
        <f t="shared" si="879"/>
        <v>OZ602</v>
      </c>
      <c r="S1932" s="82" t="str">
        <f t="shared" si="880"/>
        <v/>
      </c>
      <c r="T1932" s="40">
        <f t="shared" si="881"/>
        <v>45914</v>
      </c>
      <c r="U1932" s="44">
        <v>2500</v>
      </c>
      <c r="V1932" s="44">
        <f t="shared" si="882"/>
        <v>0</v>
      </c>
      <c r="W1932" s="77">
        <f t="shared" si="883"/>
        <v>2500</v>
      </c>
      <c r="X1932" s="78">
        <f t="shared" si="884"/>
        <v>0</v>
      </c>
      <c r="Y1932" s="44" cm="1">
        <f t="array" ref="Y1932">_xlfn.IFNA(_xlfn.IFS(AND(Q1932&gt;=2000, Q1932&lt;3000), 10000, AND(Q1932&gt;=3000, Q1932&lt;4000), 15000, AND(Q1932&gt;=4000, Q1932&lt;5000), 20000, AND(Q1932&gt;=5000), 25000),0)</f>
        <v>0</v>
      </c>
      <c r="Z1932" s="91">
        <f t="shared" si="885"/>
        <v>300</v>
      </c>
      <c r="AA1932" s="44">
        <f t="shared" si="886"/>
        <v>0</v>
      </c>
      <c r="AB1932" s="44"/>
      <c r="AC1932" s="44"/>
      <c r="AD1932" s="44"/>
      <c r="AE1932" s="44">
        <f>VLOOKUP(O1932,정산업데이트!$A$6:$B$12,2,10)</f>
        <v>0</v>
      </c>
      <c r="AF1932" s="44"/>
      <c r="AG1932" s="79">
        <f t="shared" si="887"/>
        <v>300</v>
      </c>
      <c r="AH1932" s="80">
        <f t="shared" si="888"/>
        <v>2800</v>
      </c>
      <c r="AI1932" s="93"/>
      <c r="AJ1932" s="84" t="s">
        <v>10624</v>
      </c>
      <c r="AK1932" s="84" t="s">
        <v>73</v>
      </c>
      <c r="AL1932" s="84" t="s">
        <v>10625</v>
      </c>
      <c r="AM1932" s="84" t="s">
        <v>12028</v>
      </c>
      <c r="AN1932" s="84" t="s">
        <v>332</v>
      </c>
      <c r="AO1932" s="84" t="s">
        <v>12029</v>
      </c>
      <c r="AP1932" s="84" t="s">
        <v>4471</v>
      </c>
      <c r="AQ1932" s="84" t="s">
        <v>122</v>
      </c>
      <c r="AR1932" s="85">
        <v>1</v>
      </c>
      <c r="AS1932" s="86">
        <v>1</v>
      </c>
      <c r="AT1932" s="86">
        <v>1E-3</v>
      </c>
      <c r="AU1932" s="86">
        <v>1</v>
      </c>
      <c r="AV1932" s="84" t="s">
        <v>8</v>
      </c>
      <c r="AW1932" s="86">
        <v>80</v>
      </c>
      <c r="AX1932" s="84" t="s">
        <v>68</v>
      </c>
      <c r="AY1932" s="84" t="s">
        <v>68</v>
      </c>
      <c r="AZ1932" s="84" t="s">
        <v>68</v>
      </c>
      <c r="BA1932" s="84" t="s">
        <v>68</v>
      </c>
      <c r="BB1932" s="84" t="s">
        <v>68</v>
      </c>
      <c r="BC1932" s="84" t="s">
        <v>132</v>
      </c>
      <c r="BD1932" s="84" t="s">
        <v>83</v>
      </c>
      <c r="BE1932" s="84" t="s">
        <v>96</v>
      </c>
      <c r="BF1932" s="84" t="s">
        <v>122</v>
      </c>
      <c r="BG1932" s="84" t="s">
        <v>69</v>
      </c>
      <c r="BH1932" s="92" t="s">
        <v>12030</v>
      </c>
      <c r="BI1932" s="84" t="s">
        <v>122</v>
      </c>
      <c r="BJ1932" s="84" t="s">
        <v>12031</v>
      </c>
      <c r="BK1932" s="84" t="s">
        <v>75</v>
      </c>
      <c r="BL1932" s="84" t="s">
        <v>122</v>
      </c>
      <c r="BM1932" s="84" t="s">
        <v>83</v>
      </c>
      <c r="BN1932" s="84" t="s">
        <v>70</v>
      </c>
      <c r="BO1932" s="84" t="s">
        <v>71</v>
      </c>
      <c r="BP1932" s="84" t="s">
        <v>122</v>
      </c>
      <c r="BQ1932" s="84" t="s">
        <v>163</v>
      </c>
    </row>
    <row r="1933" spans="1:69" ht="14.4" x14ac:dyDescent="0.3">
      <c r="A1933" s="40" t="str">
        <f t="shared" si="862"/>
        <v>2025-09-14</v>
      </c>
      <c r="B1933" s="40" t="str">
        <f t="shared" si="863"/>
        <v>SYD</v>
      </c>
      <c r="C1933" s="39" t="str">
        <f t="shared" si="864"/>
        <v>98812563633</v>
      </c>
      <c r="D1933" s="41" t="str">
        <f t="shared" si="865"/>
        <v>PAU029773921</v>
      </c>
      <c r="E1933" s="41" t="str">
        <f t="shared" si="866"/>
        <v>596421483084</v>
      </c>
      <c r="F1933" s="39" t="str">
        <f t="shared" si="867"/>
        <v>2254252</v>
      </c>
      <c r="G1933" s="39" t="str">
        <f t="shared" si="868"/>
        <v>WISE EXPRESS(AUSTRAPHARM)</v>
      </c>
      <c r="H1933" s="41" t="str">
        <f t="shared" si="869"/>
        <v>박은희</v>
      </c>
      <c r="I1933" s="39" t="str">
        <f t="shared" si="870"/>
        <v>11407</v>
      </c>
      <c r="J1933" s="52" t="str">
        <f t="shared" si="871"/>
        <v/>
      </c>
      <c r="K1933" s="75">
        <f t="shared" si="872"/>
        <v>1</v>
      </c>
      <c r="L1933" s="76">
        <f t="shared" si="873"/>
        <v>1</v>
      </c>
      <c r="M1933" s="76">
        <f t="shared" si="874"/>
        <v>1E-3</v>
      </c>
      <c r="N1933" s="76">
        <f t="shared" si="875"/>
        <v>1</v>
      </c>
      <c r="O1933" s="42">
        <f t="shared" si="876"/>
        <v>1</v>
      </c>
      <c r="P1933" s="39" t="str">
        <f t="shared" si="877"/>
        <v>일반(목록배제,Normal-Manifest Exception)</v>
      </c>
      <c r="Q1933" s="72">
        <f t="shared" si="878"/>
        <v>90</v>
      </c>
      <c r="R1933" s="43" t="str">
        <f t="shared" si="879"/>
        <v>OZ602</v>
      </c>
      <c r="S1933" s="82" t="str">
        <f t="shared" si="880"/>
        <v/>
      </c>
      <c r="T1933" s="40">
        <f t="shared" si="881"/>
        <v>45914</v>
      </c>
      <c r="U1933" s="44">
        <v>2500</v>
      </c>
      <c r="V1933" s="44">
        <f t="shared" si="882"/>
        <v>0</v>
      </c>
      <c r="W1933" s="77">
        <f t="shared" si="883"/>
        <v>2500</v>
      </c>
      <c r="X1933" s="78">
        <f t="shared" si="884"/>
        <v>0</v>
      </c>
      <c r="Y1933" s="44" cm="1">
        <f t="array" ref="Y1933">_xlfn.IFNA(_xlfn.IFS(AND(Q1933&gt;=2000, Q1933&lt;3000), 10000, AND(Q1933&gt;=3000, Q1933&lt;4000), 15000, AND(Q1933&gt;=4000, Q1933&lt;5000), 20000, AND(Q1933&gt;=5000), 25000),0)</f>
        <v>0</v>
      </c>
      <c r="Z1933" s="91">
        <f t="shared" si="885"/>
        <v>300</v>
      </c>
      <c r="AA1933" s="44">
        <f t="shared" si="886"/>
        <v>0</v>
      </c>
      <c r="AB1933" s="44"/>
      <c r="AC1933" s="44"/>
      <c r="AD1933" s="44"/>
      <c r="AE1933" s="44">
        <f>VLOOKUP(O1933,정산업데이트!$A$6:$B$12,2,10)</f>
        <v>0</v>
      </c>
      <c r="AF1933" s="44"/>
      <c r="AG1933" s="79">
        <f t="shared" si="887"/>
        <v>300</v>
      </c>
      <c r="AH1933" s="80">
        <f t="shared" si="888"/>
        <v>2800</v>
      </c>
      <c r="AI1933" s="93"/>
      <c r="AJ1933" s="84" t="s">
        <v>10624</v>
      </c>
      <c r="AK1933" s="84" t="s">
        <v>73</v>
      </c>
      <c r="AL1933" s="84" t="s">
        <v>10625</v>
      </c>
      <c r="AM1933" s="84" t="s">
        <v>12032</v>
      </c>
      <c r="AN1933" s="84" t="s">
        <v>11022</v>
      </c>
      <c r="AO1933" s="84" t="s">
        <v>12033</v>
      </c>
      <c r="AP1933" s="84" t="s">
        <v>12034</v>
      </c>
      <c r="AQ1933" s="84" t="s">
        <v>122</v>
      </c>
      <c r="AR1933" s="85">
        <v>1</v>
      </c>
      <c r="AS1933" s="86">
        <v>1</v>
      </c>
      <c r="AT1933" s="86">
        <v>1E-3</v>
      </c>
      <c r="AU1933" s="86">
        <v>1</v>
      </c>
      <c r="AV1933" s="84" t="s">
        <v>8</v>
      </c>
      <c r="AW1933" s="86">
        <v>90</v>
      </c>
      <c r="AX1933" s="84" t="s">
        <v>68</v>
      </c>
      <c r="AY1933" s="84" t="s">
        <v>68</v>
      </c>
      <c r="AZ1933" s="84" t="s">
        <v>68</v>
      </c>
      <c r="BA1933" s="84" t="s">
        <v>68</v>
      </c>
      <c r="BB1933" s="84" t="s">
        <v>68</v>
      </c>
      <c r="BC1933" s="84" t="s">
        <v>132</v>
      </c>
      <c r="BD1933" s="84" t="s">
        <v>83</v>
      </c>
      <c r="BE1933" s="84" t="s">
        <v>84</v>
      </c>
      <c r="BF1933" s="84" t="s">
        <v>122</v>
      </c>
      <c r="BG1933" s="84" t="s">
        <v>69</v>
      </c>
      <c r="BH1933" s="92" t="s">
        <v>12035</v>
      </c>
      <c r="BI1933" s="84" t="s">
        <v>122</v>
      </c>
      <c r="BJ1933" s="84" t="s">
        <v>12036</v>
      </c>
      <c r="BK1933" s="84" t="s">
        <v>75</v>
      </c>
      <c r="BL1933" s="84" t="s">
        <v>122</v>
      </c>
      <c r="BM1933" s="84" t="s">
        <v>83</v>
      </c>
      <c r="BN1933" s="84" t="s">
        <v>70</v>
      </c>
      <c r="BO1933" s="84" t="s">
        <v>71</v>
      </c>
      <c r="BP1933" s="84" t="s">
        <v>122</v>
      </c>
      <c r="BQ1933" s="84" t="s">
        <v>163</v>
      </c>
    </row>
    <row r="1934" spans="1:69" ht="14.4" x14ac:dyDescent="0.3">
      <c r="A1934" s="40" t="str">
        <f t="shared" si="862"/>
        <v>2025-09-14</v>
      </c>
      <c r="B1934" s="40" t="str">
        <f t="shared" si="863"/>
        <v>SYD</v>
      </c>
      <c r="C1934" s="39" t="str">
        <f t="shared" si="864"/>
        <v>98812563633</v>
      </c>
      <c r="D1934" s="41" t="str">
        <f t="shared" si="865"/>
        <v>PAU029773905</v>
      </c>
      <c r="E1934" s="41" t="str">
        <f t="shared" si="866"/>
        <v>596421483121</v>
      </c>
      <c r="F1934" s="39" t="str">
        <f t="shared" si="867"/>
        <v>2254252</v>
      </c>
      <c r="G1934" s="39" t="str">
        <f t="shared" si="868"/>
        <v>WISE EXPRESS(AUSTRAPHARM)</v>
      </c>
      <c r="H1934" s="41" t="str">
        <f t="shared" si="869"/>
        <v>함혜주</v>
      </c>
      <c r="I1934" s="39" t="str">
        <f t="shared" si="870"/>
        <v>17079</v>
      </c>
      <c r="J1934" s="52" t="str">
        <f t="shared" si="871"/>
        <v/>
      </c>
      <c r="K1934" s="75">
        <f t="shared" si="872"/>
        <v>1</v>
      </c>
      <c r="L1934" s="76">
        <f t="shared" si="873"/>
        <v>1</v>
      </c>
      <c r="M1934" s="76">
        <f t="shared" si="874"/>
        <v>1E-3</v>
      </c>
      <c r="N1934" s="76">
        <f t="shared" si="875"/>
        <v>1</v>
      </c>
      <c r="O1934" s="42">
        <f t="shared" si="876"/>
        <v>1</v>
      </c>
      <c r="P1934" s="39" t="str">
        <f t="shared" si="877"/>
        <v>목록(Manifest)</v>
      </c>
      <c r="Q1934" s="72">
        <f t="shared" si="878"/>
        <v>120</v>
      </c>
      <c r="R1934" s="43" t="str">
        <f t="shared" si="879"/>
        <v>OZ602</v>
      </c>
      <c r="S1934" s="82" t="str">
        <f t="shared" si="880"/>
        <v/>
      </c>
      <c r="T1934" s="40">
        <f t="shared" si="881"/>
        <v>45914</v>
      </c>
      <c r="U1934" s="44">
        <v>2500</v>
      </c>
      <c r="V1934" s="44">
        <f t="shared" si="882"/>
        <v>0</v>
      </c>
      <c r="W1934" s="77">
        <f t="shared" si="883"/>
        <v>2500</v>
      </c>
      <c r="X1934" s="78">
        <f t="shared" si="884"/>
        <v>0</v>
      </c>
      <c r="Y1934" s="44" cm="1">
        <f t="array" ref="Y1934">_xlfn.IFNA(_xlfn.IFS(AND(Q1934&gt;=2000, Q1934&lt;3000), 10000, AND(Q1934&gt;=3000, Q1934&lt;4000), 15000, AND(Q1934&gt;=4000, Q1934&lt;5000), 20000, AND(Q1934&gt;=5000), 25000),0)</f>
        <v>0</v>
      </c>
      <c r="Z1934" s="91">
        <f t="shared" si="885"/>
        <v>0</v>
      </c>
      <c r="AA1934" s="44">
        <f t="shared" si="886"/>
        <v>0</v>
      </c>
      <c r="AB1934" s="44"/>
      <c r="AC1934" s="44"/>
      <c r="AD1934" s="44"/>
      <c r="AE1934" s="44">
        <f>VLOOKUP(O1934,정산업데이트!$A$6:$B$12,2,10)</f>
        <v>0</v>
      </c>
      <c r="AF1934" s="44"/>
      <c r="AG1934" s="79">
        <f t="shared" si="887"/>
        <v>0</v>
      </c>
      <c r="AH1934" s="80">
        <f t="shared" si="888"/>
        <v>2500</v>
      </c>
      <c r="AI1934" s="93"/>
      <c r="AJ1934" s="84" t="s">
        <v>10624</v>
      </c>
      <c r="AK1934" s="84" t="s">
        <v>73</v>
      </c>
      <c r="AL1934" s="84" t="s">
        <v>10625</v>
      </c>
      <c r="AM1934" s="84" t="s">
        <v>12037</v>
      </c>
      <c r="AN1934" s="84" t="s">
        <v>12038</v>
      </c>
      <c r="AO1934" s="84" t="s">
        <v>12039</v>
      </c>
      <c r="AP1934" s="84" t="s">
        <v>2896</v>
      </c>
      <c r="AQ1934" s="84" t="s">
        <v>122</v>
      </c>
      <c r="AR1934" s="85">
        <v>1</v>
      </c>
      <c r="AS1934" s="86">
        <v>1</v>
      </c>
      <c r="AT1934" s="86">
        <v>1E-3</v>
      </c>
      <c r="AU1934" s="86">
        <v>1</v>
      </c>
      <c r="AV1934" s="84" t="s">
        <v>7</v>
      </c>
      <c r="AW1934" s="86">
        <v>120</v>
      </c>
      <c r="AX1934" s="84" t="s">
        <v>68</v>
      </c>
      <c r="AY1934" s="84" t="s">
        <v>68</v>
      </c>
      <c r="AZ1934" s="84" t="s">
        <v>68</v>
      </c>
      <c r="BA1934" s="84" t="s">
        <v>68</v>
      </c>
      <c r="BB1934" s="84" t="s">
        <v>68</v>
      </c>
      <c r="BC1934" s="84" t="s">
        <v>132</v>
      </c>
      <c r="BD1934" s="84" t="s">
        <v>83</v>
      </c>
      <c r="BE1934" s="84" t="s">
        <v>84</v>
      </c>
      <c r="BF1934" s="84" t="s">
        <v>122</v>
      </c>
      <c r="BG1934" s="84" t="s">
        <v>69</v>
      </c>
      <c r="BH1934" s="92" t="s">
        <v>12040</v>
      </c>
      <c r="BI1934" s="84" t="s">
        <v>122</v>
      </c>
      <c r="BJ1934" s="84" t="s">
        <v>12041</v>
      </c>
      <c r="BK1934" s="84" t="s">
        <v>75</v>
      </c>
      <c r="BL1934" s="84" t="s">
        <v>122</v>
      </c>
      <c r="BM1934" s="84" t="s">
        <v>83</v>
      </c>
      <c r="BN1934" s="84" t="s">
        <v>70</v>
      </c>
      <c r="BO1934" s="84" t="s">
        <v>71</v>
      </c>
      <c r="BP1934" s="84" t="s">
        <v>122</v>
      </c>
      <c r="BQ1934" s="84" t="s">
        <v>163</v>
      </c>
    </row>
    <row r="1935" spans="1:69" ht="14.4" x14ac:dyDescent="0.3">
      <c r="A1935" s="40" t="str">
        <f t="shared" si="862"/>
        <v>2025-09-14</v>
      </c>
      <c r="B1935" s="40" t="str">
        <f t="shared" si="863"/>
        <v>SYD</v>
      </c>
      <c r="C1935" s="39" t="str">
        <f t="shared" si="864"/>
        <v>98812563633</v>
      </c>
      <c r="D1935" s="41" t="str">
        <f t="shared" si="865"/>
        <v>PKR253517655</v>
      </c>
      <c r="E1935" s="41" t="str">
        <f t="shared" si="866"/>
        <v>596421481150</v>
      </c>
      <c r="F1935" s="39" t="str">
        <f t="shared" si="867"/>
        <v>2254225</v>
      </c>
      <c r="G1935" s="39" t="str">
        <f t="shared" si="868"/>
        <v>WISE EXPRESS LOGISTICS PTY LTD</v>
      </c>
      <c r="H1935" s="41" t="str">
        <f t="shared" si="869"/>
        <v>장태민</v>
      </c>
      <c r="I1935" s="39" t="str">
        <f t="shared" si="870"/>
        <v>31202</v>
      </c>
      <c r="J1935" s="52" t="str">
        <f t="shared" si="871"/>
        <v/>
      </c>
      <c r="K1935" s="75">
        <f t="shared" si="872"/>
        <v>1</v>
      </c>
      <c r="L1935" s="76">
        <f t="shared" si="873"/>
        <v>0.6</v>
      </c>
      <c r="M1935" s="76">
        <f t="shared" si="874"/>
        <v>1E-3</v>
      </c>
      <c r="N1935" s="76">
        <f t="shared" si="875"/>
        <v>0.6</v>
      </c>
      <c r="O1935" s="42">
        <f t="shared" si="876"/>
        <v>1</v>
      </c>
      <c r="P1935" s="39" t="str">
        <f t="shared" si="877"/>
        <v>일반(목록배제,Normal-Manifest Exception)</v>
      </c>
      <c r="Q1935" s="72">
        <f t="shared" si="878"/>
        <v>91</v>
      </c>
      <c r="R1935" s="43" t="str">
        <f t="shared" si="879"/>
        <v>OZ602</v>
      </c>
      <c r="S1935" s="82" t="str">
        <f t="shared" si="880"/>
        <v/>
      </c>
      <c r="T1935" s="40">
        <f t="shared" si="881"/>
        <v>45914</v>
      </c>
      <c r="U1935" s="44">
        <v>2500</v>
      </c>
      <c r="V1935" s="44">
        <f t="shared" si="882"/>
        <v>0</v>
      </c>
      <c r="W1935" s="77">
        <f t="shared" si="883"/>
        <v>2500</v>
      </c>
      <c r="X1935" s="78">
        <f t="shared" si="884"/>
        <v>0</v>
      </c>
      <c r="Y1935" s="44" cm="1">
        <f t="array" ref="Y1935">_xlfn.IFNA(_xlfn.IFS(AND(Q1935&gt;=2000, Q1935&lt;3000), 10000, AND(Q1935&gt;=3000, Q1935&lt;4000), 15000, AND(Q1935&gt;=4000, Q1935&lt;5000), 20000, AND(Q1935&gt;=5000), 25000),0)</f>
        <v>0</v>
      </c>
      <c r="Z1935" s="91">
        <f t="shared" si="885"/>
        <v>300</v>
      </c>
      <c r="AA1935" s="44">
        <f t="shared" si="886"/>
        <v>0</v>
      </c>
      <c r="AB1935" s="44"/>
      <c r="AC1935" s="44"/>
      <c r="AD1935" s="44"/>
      <c r="AE1935" s="44">
        <f>VLOOKUP(O1935,정산업데이트!$A$6:$B$12,2,10)</f>
        <v>0</v>
      </c>
      <c r="AF1935" s="44"/>
      <c r="AG1935" s="79">
        <f t="shared" si="887"/>
        <v>300</v>
      </c>
      <c r="AH1935" s="80">
        <f t="shared" si="888"/>
        <v>2800</v>
      </c>
      <c r="AI1935" s="93"/>
      <c r="AJ1935" s="84" t="s">
        <v>10624</v>
      </c>
      <c r="AK1935" s="84" t="s">
        <v>73</v>
      </c>
      <c r="AL1935" s="84" t="s">
        <v>10625</v>
      </c>
      <c r="AM1935" s="84" t="s">
        <v>12042</v>
      </c>
      <c r="AN1935" s="84" t="s">
        <v>1882</v>
      </c>
      <c r="AO1935" s="84" t="s">
        <v>1883</v>
      </c>
      <c r="AP1935" s="84" t="s">
        <v>1884</v>
      </c>
      <c r="AQ1935" s="84" t="s">
        <v>122</v>
      </c>
      <c r="AR1935" s="85">
        <v>1</v>
      </c>
      <c r="AS1935" s="86">
        <v>0.6</v>
      </c>
      <c r="AT1935" s="86">
        <v>1E-3</v>
      </c>
      <c r="AU1935" s="86">
        <v>0.6</v>
      </c>
      <c r="AV1935" s="84" t="s">
        <v>8</v>
      </c>
      <c r="AW1935" s="86">
        <v>91</v>
      </c>
      <c r="AX1935" s="84" t="s">
        <v>68</v>
      </c>
      <c r="AY1935" s="84" t="s">
        <v>68</v>
      </c>
      <c r="AZ1935" s="84" t="s">
        <v>68</v>
      </c>
      <c r="BA1935" s="84" t="s">
        <v>68</v>
      </c>
      <c r="BB1935" s="84" t="s">
        <v>68</v>
      </c>
      <c r="BC1935" s="84" t="s">
        <v>125</v>
      </c>
      <c r="BD1935" s="84" t="s">
        <v>74</v>
      </c>
      <c r="BE1935" s="84" t="s">
        <v>1885</v>
      </c>
      <c r="BF1935" s="84" t="s">
        <v>122</v>
      </c>
      <c r="BG1935" s="84" t="s">
        <v>69</v>
      </c>
      <c r="BH1935" s="92" t="s">
        <v>12043</v>
      </c>
      <c r="BI1935" s="84" t="s">
        <v>122</v>
      </c>
      <c r="BJ1935" s="84" t="s">
        <v>12044</v>
      </c>
      <c r="BK1935" s="84" t="s">
        <v>75</v>
      </c>
      <c r="BL1935" s="84" t="s">
        <v>122</v>
      </c>
      <c r="BM1935" s="84" t="s">
        <v>74</v>
      </c>
      <c r="BN1935" s="84" t="s">
        <v>70</v>
      </c>
      <c r="BO1935" s="84" t="s">
        <v>71</v>
      </c>
      <c r="BP1935" s="84" t="s">
        <v>122</v>
      </c>
      <c r="BQ1935" s="84" t="s">
        <v>163</v>
      </c>
    </row>
    <row r="1936" spans="1:69" ht="14.4" customHeight="1" x14ac:dyDescent="0.3">
      <c r="A1936" s="40" t="str">
        <f t="shared" si="862"/>
        <v>2025-09-14</v>
      </c>
      <c r="B1936" s="40" t="str">
        <f t="shared" si="863"/>
        <v>SYD</v>
      </c>
      <c r="C1936" s="39" t="str">
        <f t="shared" si="864"/>
        <v>98812563633</v>
      </c>
      <c r="D1936" s="41" t="str">
        <f t="shared" si="865"/>
        <v>PKR253517656</v>
      </c>
      <c r="E1936" s="41" t="str">
        <f t="shared" si="866"/>
        <v>596421481161</v>
      </c>
      <c r="F1936" s="39" t="str">
        <f t="shared" si="867"/>
        <v>2254225</v>
      </c>
      <c r="G1936" s="39" t="str">
        <f t="shared" si="868"/>
        <v>WISE EXPRESS LOGISTICS PTY LTD</v>
      </c>
      <c r="H1936" s="41" t="str">
        <f t="shared" si="869"/>
        <v>신숙자</v>
      </c>
      <c r="I1936" s="39" t="str">
        <f t="shared" si="870"/>
        <v>16523</v>
      </c>
      <c r="J1936" s="52" t="str">
        <f t="shared" si="871"/>
        <v/>
      </c>
      <c r="K1936" s="75">
        <f t="shared" si="872"/>
        <v>1</v>
      </c>
      <c r="L1936" s="76">
        <f t="shared" si="873"/>
        <v>0.6</v>
      </c>
      <c r="M1936" s="76">
        <f t="shared" si="874"/>
        <v>1E-3</v>
      </c>
      <c r="N1936" s="76">
        <f t="shared" si="875"/>
        <v>0.6</v>
      </c>
      <c r="O1936" s="42">
        <f t="shared" si="876"/>
        <v>1</v>
      </c>
      <c r="P1936" s="39" t="str">
        <f t="shared" si="877"/>
        <v>일반(목록배제,Normal-Manifest Exception)</v>
      </c>
      <c r="Q1936" s="72">
        <f t="shared" si="878"/>
        <v>91</v>
      </c>
      <c r="R1936" s="43" t="str">
        <f t="shared" si="879"/>
        <v>OZ602</v>
      </c>
      <c r="S1936" s="82" t="str">
        <f t="shared" si="880"/>
        <v/>
      </c>
      <c r="T1936" s="40">
        <f t="shared" si="881"/>
        <v>45914</v>
      </c>
      <c r="U1936" s="44">
        <v>2500</v>
      </c>
      <c r="V1936" s="44">
        <f t="shared" si="882"/>
        <v>0</v>
      </c>
      <c r="W1936" s="77">
        <f t="shared" si="883"/>
        <v>2500</v>
      </c>
      <c r="X1936" s="78">
        <f t="shared" si="884"/>
        <v>0</v>
      </c>
      <c r="Y1936" s="44" cm="1">
        <f t="array" ref="Y1936">_xlfn.IFNA(_xlfn.IFS(AND(Q1936&gt;=2000, Q1936&lt;3000), 10000, AND(Q1936&gt;=3000, Q1936&lt;4000), 15000, AND(Q1936&gt;=4000, Q1936&lt;5000), 20000, AND(Q1936&gt;=5000), 25000),0)</f>
        <v>0</v>
      </c>
      <c r="Z1936" s="91">
        <f t="shared" si="885"/>
        <v>300</v>
      </c>
      <c r="AA1936" s="44">
        <f t="shared" si="886"/>
        <v>0</v>
      </c>
      <c r="AB1936" s="44"/>
      <c r="AC1936" s="44"/>
      <c r="AD1936" s="44"/>
      <c r="AE1936" s="44">
        <f>VLOOKUP(O1936,정산업데이트!$A$6:$B$12,2,10)</f>
        <v>0</v>
      </c>
      <c r="AF1936" s="44"/>
      <c r="AG1936" s="79">
        <f t="shared" si="887"/>
        <v>300</v>
      </c>
      <c r="AH1936" s="80">
        <f t="shared" si="888"/>
        <v>2800</v>
      </c>
      <c r="AJ1936" s="84" t="s">
        <v>10624</v>
      </c>
      <c r="AK1936" s="84" t="s">
        <v>73</v>
      </c>
      <c r="AL1936" s="84" t="s">
        <v>10625</v>
      </c>
      <c r="AM1936" s="84" t="s">
        <v>12045</v>
      </c>
      <c r="AN1936" s="84" t="s">
        <v>1886</v>
      </c>
      <c r="AO1936" s="84" t="s">
        <v>1887</v>
      </c>
      <c r="AP1936" s="84" t="s">
        <v>711</v>
      </c>
      <c r="AQ1936" s="84" t="s">
        <v>122</v>
      </c>
      <c r="AR1936" s="85">
        <v>1</v>
      </c>
      <c r="AS1936" s="86">
        <v>0.6</v>
      </c>
      <c r="AT1936" s="86">
        <v>1E-3</v>
      </c>
      <c r="AU1936" s="86">
        <v>0.6</v>
      </c>
      <c r="AV1936" s="84" t="s">
        <v>8</v>
      </c>
      <c r="AW1936" s="86">
        <v>91</v>
      </c>
      <c r="AX1936" s="84" t="s">
        <v>68</v>
      </c>
      <c r="AY1936" s="84" t="s">
        <v>68</v>
      </c>
      <c r="AZ1936" s="84" t="s">
        <v>68</v>
      </c>
      <c r="BA1936" s="84" t="s">
        <v>68</v>
      </c>
      <c r="BB1936" s="84" t="s">
        <v>68</v>
      </c>
      <c r="BC1936" s="84" t="s">
        <v>125</v>
      </c>
      <c r="BD1936" s="84" t="s">
        <v>74</v>
      </c>
      <c r="BE1936" s="84" t="s">
        <v>1885</v>
      </c>
      <c r="BF1936" s="84" t="s">
        <v>122</v>
      </c>
      <c r="BG1936" s="84" t="s">
        <v>69</v>
      </c>
      <c r="BH1936" s="92" t="s">
        <v>12046</v>
      </c>
      <c r="BI1936" s="84" t="s">
        <v>122</v>
      </c>
      <c r="BJ1936" s="84" t="s">
        <v>12047</v>
      </c>
      <c r="BK1936" s="84" t="s">
        <v>75</v>
      </c>
      <c r="BL1936" s="84" t="s">
        <v>122</v>
      </c>
      <c r="BM1936" s="84" t="s">
        <v>74</v>
      </c>
      <c r="BN1936" s="84" t="s">
        <v>70</v>
      </c>
      <c r="BO1936" s="84" t="s">
        <v>71</v>
      </c>
      <c r="BP1936" s="84" t="s">
        <v>122</v>
      </c>
      <c r="BQ1936" s="84" t="s">
        <v>163</v>
      </c>
    </row>
    <row r="1937" spans="1:69" ht="14.4" x14ac:dyDescent="0.3">
      <c r="A1937" s="40" t="str">
        <f t="shared" si="862"/>
        <v>2025-09-14</v>
      </c>
      <c r="B1937" s="40" t="str">
        <f t="shared" si="863"/>
        <v>SYD</v>
      </c>
      <c r="C1937" s="39" t="str">
        <f t="shared" si="864"/>
        <v>98812563633</v>
      </c>
      <c r="D1937" s="41" t="str">
        <f t="shared" si="865"/>
        <v>PKR253517657</v>
      </c>
      <c r="E1937" s="41" t="str">
        <f t="shared" si="866"/>
        <v>596421481172</v>
      </c>
      <c r="F1937" s="39" t="str">
        <f t="shared" si="867"/>
        <v>2254225</v>
      </c>
      <c r="G1937" s="39" t="str">
        <f t="shared" si="868"/>
        <v>WISE EXPRESS LOGISTICS PTY LTD</v>
      </c>
      <c r="H1937" s="41" t="str">
        <f t="shared" si="869"/>
        <v>박영숙</v>
      </c>
      <c r="I1937" s="39" t="str">
        <f t="shared" si="870"/>
        <v>16461</v>
      </c>
      <c r="J1937" s="52" t="str">
        <f t="shared" si="871"/>
        <v/>
      </c>
      <c r="K1937" s="75">
        <f t="shared" si="872"/>
        <v>1</v>
      </c>
      <c r="L1937" s="76">
        <f t="shared" si="873"/>
        <v>0.6</v>
      </c>
      <c r="M1937" s="76">
        <f t="shared" si="874"/>
        <v>1E-3</v>
      </c>
      <c r="N1937" s="76">
        <f t="shared" si="875"/>
        <v>0.6</v>
      </c>
      <c r="O1937" s="42">
        <f t="shared" si="876"/>
        <v>1</v>
      </c>
      <c r="P1937" s="39" t="str">
        <f t="shared" si="877"/>
        <v>일반(목록배제,Normal-Manifest Exception)</v>
      </c>
      <c r="Q1937" s="72">
        <f t="shared" si="878"/>
        <v>91</v>
      </c>
      <c r="R1937" s="43" t="str">
        <f t="shared" si="879"/>
        <v>OZ602</v>
      </c>
      <c r="S1937" s="82" t="str">
        <f t="shared" si="880"/>
        <v/>
      </c>
      <c r="T1937" s="40">
        <f t="shared" si="881"/>
        <v>45914</v>
      </c>
      <c r="U1937" s="44">
        <v>2500</v>
      </c>
      <c r="V1937" s="44">
        <f t="shared" si="882"/>
        <v>0</v>
      </c>
      <c r="W1937" s="77">
        <f t="shared" si="883"/>
        <v>2500</v>
      </c>
      <c r="X1937" s="78">
        <f t="shared" si="884"/>
        <v>0</v>
      </c>
      <c r="Y1937" s="44" cm="1">
        <f t="array" ref="Y1937">_xlfn.IFNA(_xlfn.IFS(AND(Q1937&gt;=2000, Q1937&lt;3000), 10000, AND(Q1937&gt;=3000, Q1937&lt;4000), 15000, AND(Q1937&gt;=4000, Q1937&lt;5000), 20000, AND(Q1937&gt;=5000), 25000),0)</f>
        <v>0</v>
      </c>
      <c r="Z1937" s="91">
        <f t="shared" si="885"/>
        <v>300</v>
      </c>
      <c r="AA1937" s="44">
        <f t="shared" si="886"/>
        <v>0</v>
      </c>
      <c r="AB1937" s="44"/>
      <c r="AC1937" s="44"/>
      <c r="AD1937" s="44"/>
      <c r="AE1937" s="44">
        <f>VLOOKUP(O1937,정산업데이트!$A$6:$B$12,2,10)</f>
        <v>0</v>
      </c>
      <c r="AF1937" s="44"/>
      <c r="AG1937" s="79">
        <f t="shared" si="887"/>
        <v>300</v>
      </c>
      <c r="AH1937" s="80">
        <f t="shared" si="888"/>
        <v>2800</v>
      </c>
      <c r="AI1937" s="93"/>
      <c r="AJ1937" s="84" t="s">
        <v>10624</v>
      </c>
      <c r="AK1937" s="84" t="s">
        <v>73</v>
      </c>
      <c r="AL1937" s="84" t="s">
        <v>10625</v>
      </c>
      <c r="AM1937" s="84" t="s">
        <v>12048</v>
      </c>
      <c r="AN1937" s="84" t="s">
        <v>923</v>
      </c>
      <c r="AO1937" s="84" t="s">
        <v>1888</v>
      </c>
      <c r="AP1937" s="84" t="s">
        <v>653</v>
      </c>
      <c r="AQ1937" s="84" t="s">
        <v>122</v>
      </c>
      <c r="AR1937" s="85">
        <v>1</v>
      </c>
      <c r="AS1937" s="86">
        <v>0.6</v>
      </c>
      <c r="AT1937" s="86">
        <v>1E-3</v>
      </c>
      <c r="AU1937" s="86">
        <v>0.6</v>
      </c>
      <c r="AV1937" s="84" t="s">
        <v>8</v>
      </c>
      <c r="AW1937" s="86">
        <v>91</v>
      </c>
      <c r="AX1937" s="84" t="s">
        <v>68</v>
      </c>
      <c r="AY1937" s="84" t="s">
        <v>68</v>
      </c>
      <c r="AZ1937" s="84" t="s">
        <v>68</v>
      </c>
      <c r="BA1937" s="84" t="s">
        <v>68</v>
      </c>
      <c r="BB1937" s="84" t="s">
        <v>68</v>
      </c>
      <c r="BC1937" s="84" t="s">
        <v>125</v>
      </c>
      <c r="BD1937" s="84" t="s">
        <v>74</v>
      </c>
      <c r="BE1937" s="84" t="s">
        <v>1885</v>
      </c>
      <c r="BF1937" s="84" t="s">
        <v>122</v>
      </c>
      <c r="BG1937" s="84" t="s">
        <v>69</v>
      </c>
      <c r="BH1937" s="92" t="s">
        <v>12049</v>
      </c>
      <c r="BI1937" s="84" t="s">
        <v>122</v>
      </c>
      <c r="BJ1937" s="84" t="s">
        <v>12050</v>
      </c>
      <c r="BK1937" s="84" t="s">
        <v>75</v>
      </c>
      <c r="BL1937" s="84" t="s">
        <v>122</v>
      </c>
      <c r="BM1937" s="84" t="s">
        <v>74</v>
      </c>
      <c r="BN1937" s="84" t="s">
        <v>70</v>
      </c>
      <c r="BO1937" s="84" t="s">
        <v>71</v>
      </c>
      <c r="BP1937" s="84" t="s">
        <v>122</v>
      </c>
      <c r="BQ1937" s="84" t="s">
        <v>163</v>
      </c>
    </row>
    <row r="1938" spans="1:69" ht="14.4" x14ac:dyDescent="0.3">
      <c r="A1938" s="40" t="str">
        <f t="shared" si="862"/>
        <v>2025-09-14</v>
      </c>
      <c r="B1938" s="40" t="str">
        <f t="shared" si="863"/>
        <v>SYD</v>
      </c>
      <c r="C1938" s="39" t="str">
        <f t="shared" si="864"/>
        <v>98812563633</v>
      </c>
      <c r="D1938" s="41" t="str">
        <f t="shared" si="865"/>
        <v>PKR253517658</v>
      </c>
      <c r="E1938" s="41" t="str">
        <f t="shared" si="866"/>
        <v>596421481183</v>
      </c>
      <c r="F1938" s="39" t="str">
        <f t="shared" si="867"/>
        <v>2254225</v>
      </c>
      <c r="G1938" s="39" t="str">
        <f t="shared" si="868"/>
        <v>WISE EXPRESS LOGISTICS PTY LTD</v>
      </c>
      <c r="H1938" s="41" t="str">
        <f t="shared" si="869"/>
        <v>황지연</v>
      </c>
      <c r="I1938" s="39" t="str">
        <f t="shared" si="870"/>
        <v>31202</v>
      </c>
      <c r="J1938" s="52" t="str">
        <f t="shared" si="871"/>
        <v/>
      </c>
      <c r="K1938" s="75">
        <f t="shared" si="872"/>
        <v>1</v>
      </c>
      <c r="L1938" s="76">
        <f t="shared" si="873"/>
        <v>0.6</v>
      </c>
      <c r="M1938" s="76">
        <f t="shared" si="874"/>
        <v>1E-3</v>
      </c>
      <c r="N1938" s="76">
        <f t="shared" si="875"/>
        <v>0.6</v>
      </c>
      <c r="O1938" s="42">
        <f t="shared" si="876"/>
        <v>1</v>
      </c>
      <c r="P1938" s="39" t="str">
        <f t="shared" si="877"/>
        <v>일반(목록배제,Normal-Manifest Exception)</v>
      </c>
      <c r="Q1938" s="72">
        <f t="shared" si="878"/>
        <v>91</v>
      </c>
      <c r="R1938" s="43" t="str">
        <f t="shared" si="879"/>
        <v>OZ602</v>
      </c>
      <c r="S1938" s="82" t="str">
        <f t="shared" si="880"/>
        <v/>
      </c>
      <c r="T1938" s="40">
        <f t="shared" si="881"/>
        <v>45914</v>
      </c>
      <c r="U1938" s="44">
        <v>2500</v>
      </c>
      <c r="V1938" s="44">
        <f t="shared" si="882"/>
        <v>0</v>
      </c>
      <c r="W1938" s="77">
        <f t="shared" si="883"/>
        <v>2500</v>
      </c>
      <c r="X1938" s="78">
        <f t="shared" si="884"/>
        <v>0</v>
      </c>
      <c r="Y1938" s="44" cm="1">
        <f t="array" ref="Y1938">_xlfn.IFNA(_xlfn.IFS(AND(Q1938&gt;=2000, Q1938&lt;3000), 10000, AND(Q1938&gt;=3000, Q1938&lt;4000), 15000, AND(Q1938&gt;=4000, Q1938&lt;5000), 20000, AND(Q1938&gt;=5000), 25000),0)</f>
        <v>0</v>
      </c>
      <c r="Z1938" s="91">
        <f t="shared" si="885"/>
        <v>300</v>
      </c>
      <c r="AA1938" s="44">
        <f t="shared" si="886"/>
        <v>0</v>
      </c>
      <c r="AB1938" s="44"/>
      <c r="AC1938" s="44"/>
      <c r="AD1938" s="44"/>
      <c r="AE1938" s="44">
        <f>VLOOKUP(O1938,정산업데이트!$A$6:$B$12,2,10)</f>
        <v>0</v>
      </c>
      <c r="AF1938" s="44"/>
      <c r="AG1938" s="79">
        <f t="shared" si="887"/>
        <v>300</v>
      </c>
      <c r="AH1938" s="80">
        <f t="shared" si="888"/>
        <v>2800</v>
      </c>
      <c r="AI1938" s="93"/>
      <c r="AJ1938" s="84" t="s">
        <v>10624</v>
      </c>
      <c r="AK1938" s="84" t="s">
        <v>73</v>
      </c>
      <c r="AL1938" s="84" t="s">
        <v>10625</v>
      </c>
      <c r="AM1938" s="84" t="s">
        <v>12051</v>
      </c>
      <c r="AN1938" s="84" t="s">
        <v>1608</v>
      </c>
      <c r="AO1938" s="84" t="s">
        <v>1889</v>
      </c>
      <c r="AP1938" s="84" t="s">
        <v>1884</v>
      </c>
      <c r="AQ1938" s="84" t="s">
        <v>122</v>
      </c>
      <c r="AR1938" s="85">
        <v>1</v>
      </c>
      <c r="AS1938" s="86">
        <v>0.6</v>
      </c>
      <c r="AT1938" s="86">
        <v>1E-3</v>
      </c>
      <c r="AU1938" s="86">
        <v>0.6</v>
      </c>
      <c r="AV1938" s="84" t="s">
        <v>8</v>
      </c>
      <c r="AW1938" s="86">
        <v>91</v>
      </c>
      <c r="AX1938" s="84" t="s">
        <v>68</v>
      </c>
      <c r="AY1938" s="84" t="s">
        <v>68</v>
      </c>
      <c r="AZ1938" s="84" t="s">
        <v>68</v>
      </c>
      <c r="BA1938" s="84" t="s">
        <v>68</v>
      </c>
      <c r="BB1938" s="84" t="s">
        <v>68</v>
      </c>
      <c r="BC1938" s="84" t="s">
        <v>125</v>
      </c>
      <c r="BD1938" s="84" t="s">
        <v>74</v>
      </c>
      <c r="BE1938" s="84" t="s">
        <v>1885</v>
      </c>
      <c r="BF1938" s="84" t="s">
        <v>122</v>
      </c>
      <c r="BG1938" s="84" t="s">
        <v>69</v>
      </c>
      <c r="BH1938" s="92" t="s">
        <v>12052</v>
      </c>
      <c r="BI1938" s="84" t="s">
        <v>122</v>
      </c>
      <c r="BJ1938" s="84" t="s">
        <v>12053</v>
      </c>
      <c r="BK1938" s="84" t="s">
        <v>75</v>
      </c>
      <c r="BL1938" s="84" t="s">
        <v>122</v>
      </c>
      <c r="BM1938" s="84" t="s">
        <v>74</v>
      </c>
      <c r="BN1938" s="84" t="s">
        <v>70</v>
      </c>
      <c r="BO1938" s="84" t="s">
        <v>71</v>
      </c>
      <c r="BP1938" s="84" t="s">
        <v>122</v>
      </c>
      <c r="BQ1938" s="84" t="s">
        <v>163</v>
      </c>
    </row>
    <row r="1939" spans="1:69" ht="14.4" x14ac:dyDescent="0.3">
      <c r="A1939" s="40" t="str">
        <f t="shared" si="862"/>
        <v>2025-09-14</v>
      </c>
      <c r="B1939" s="40" t="str">
        <f t="shared" si="863"/>
        <v>SYD</v>
      </c>
      <c r="C1939" s="39" t="str">
        <f t="shared" si="864"/>
        <v>98812563633</v>
      </c>
      <c r="D1939" s="41" t="str">
        <f t="shared" si="865"/>
        <v>PKR253557676</v>
      </c>
      <c r="E1939" s="41" t="str">
        <f t="shared" si="866"/>
        <v>596421483865</v>
      </c>
      <c r="F1939" s="39" t="str">
        <f t="shared" si="867"/>
        <v>2256683</v>
      </c>
      <c r="G1939" s="39" t="str">
        <f t="shared" si="868"/>
        <v>WISE EXPRESS LOGISTICS(PANGZIMOM)</v>
      </c>
      <c r="H1939" s="41" t="str">
        <f t="shared" si="869"/>
        <v>서옥자</v>
      </c>
      <c r="I1939" s="39" t="str">
        <f t="shared" si="870"/>
        <v>08362</v>
      </c>
      <c r="J1939" s="52" t="str">
        <f t="shared" si="871"/>
        <v/>
      </c>
      <c r="K1939" s="75">
        <f t="shared" si="872"/>
        <v>1</v>
      </c>
      <c r="L1939" s="76">
        <f t="shared" si="873"/>
        <v>1</v>
      </c>
      <c r="M1939" s="76">
        <f t="shared" si="874"/>
        <v>1E-3</v>
      </c>
      <c r="N1939" s="76">
        <f t="shared" si="875"/>
        <v>1</v>
      </c>
      <c r="O1939" s="42">
        <f t="shared" si="876"/>
        <v>1</v>
      </c>
      <c r="P1939" s="39" t="str">
        <f t="shared" si="877"/>
        <v>목록(Manifest)</v>
      </c>
      <c r="Q1939" s="72">
        <f t="shared" si="878"/>
        <v>45</v>
      </c>
      <c r="R1939" s="43" t="str">
        <f t="shared" si="879"/>
        <v>OZ602</v>
      </c>
      <c r="S1939" s="82" t="str">
        <f t="shared" si="880"/>
        <v/>
      </c>
      <c r="T1939" s="40">
        <f t="shared" si="881"/>
        <v>45914</v>
      </c>
      <c r="U1939" s="44">
        <v>2500</v>
      </c>
      <c r="V1939" s="44">
        <f t="shared" si="882"/>
        <v>0</v>
      </c>
      <c r="W1939" s="77">
        <f t="shared" si="883"/>
        <v>2500</v>
      </c>
      <c r="X1939" s="78">
        <f t="shared" si="884"/>
        <v>0</v>
      </c>
      <c r="Y1939" s="44" cm="1">
        <f t="array" ref="Y1939">_xlfn.IFNA(_xlfn.IFS(AND(Q1939&gt;=2000, Q1939&lt;3000), 10000, AND(Q1939&gt;=3000, Q1939&lt;4000), 15000, AND(Q1939&gt;=4000, Q1939&lt;5000), 20000, AND(Q1939&gt;=5000), 25000),0)</f>
        <v>0</v>
      </c>
      <c r="Z1939" s="91">
        <f t="shared" si="885"/>
        <v>0</v>
      </c>
      <c r="AA1939" s="44">
        <f t="shared" si="886"/>
        <v>0</v>
      </c>
      <c r="AB1939" s="44"/>
      <c r="AC1939" s="44"/>
      <c r="AD1939" s="44"/>
      <c r="AE1939" s="44">
        <f>VLOOKUP(O1939,정산업데이트!$A$6:$B$12,2,10)</f>
        <v>0</v>
      </c>
      <c r="AF1939" s="44"/>
      <c r="AG1939" s="79">
        <f t="shared" si="887"/>
        <v>0</v>
      </c>
      <c r="AH1939" s="80">
        <f t="shared" si="888"/>
        <v>2500</v>
      </c>
      <c r="AI1939" s="93"/>
      <c r="AJ1939" s="84" t="s">
        <v>10624</v>
      </c>
      <c r="AK1939" s="84" t="s">
        <v>73</v>
      </c>
      <c r="AL1939" s="84" t="s">
        <v>10625</v>
      </c>
      <c r="AM1939" s="84" t="s">
        <v>12054</v>
      </c>
      <c r="AN1939" s="84" t="s">
        <v>5565</v>
      </c>
      <c r="AO1939" s="84" t="s">
        <v>5566</v>
      </c>
      <c r="AP1939" s="84" t="s">
        <v>1306</v>
      </c>
      <c r="AQ1939" s="84" t="s">
        <v>122</v>
      </c>
      <c r="AR1939" s="85">
        <v>1</v>
      </c>
      <c r="AS1939" s="86">
        <v>1</v>
      </c>
      <c r="AT1939" s="86">
        <v>1E-3</v>
      </c>
      <c r="AU1939" s="86">
        <v>1</v>
      </c>
      <c r="AV1939" s="84" t="s">
        <v>7</v>
      </c>
      <c r="AW1939" s="86">
        <v>45</v>
      </c>
      <c r="AX1939" s="84" t="s">
        <v>68</v>
      </c>
      <c r="AY1939" s="84" t="s">
        <v>68</v>
      </c>
      <c r="AZ1939" s="84" t="s">
        <v>68</v>
      </c>
      <c r="BA1939" s="84" t="s">
        <v>68</v>
      </c>
      <c r="BB1939" s="84" t="s">
        <v>68</v>
      </c>
      <c r="BC1939" s="84" t="s">
        <v>441</v>
      </c>
      <c r="BD1939" s="84" t="s">
        <v>442</v>
      </c>
      <c r="BE1939" s="84" t="s">
        <v>444</v>
      </c>
      <c r="BF1939" s="84" t="s">
        <v>122</v>
      </c>
      <c r="BG1939" s="84" t="s">
        <v>69</v>
      </c>
      <c r="BH1939" s="92" t="s">
        <v>12055</v>
      </c>
      <c r="BI1939" s="84" t="s">
        <v>122</v>
      </c>
      <c r="BJ1939" s="84" t="s">
        <v>12056</v>
      </c>
      <c r="BK1939" s="84" t="s">
        <v>75</v>
      </c>
      <c r="BL1939" s="84" t="s">
        <v>122</v>
      </c>
      <c r="BM1939" s="84" t="s">
        <v>442</v>
      </c>
      <c r="BN1939" s="84" t="s">
        <v>70</v>
      </c>
      <c r="BO1939" s="84" t="s">
        <v>71</v>
      </c>
      <c r="BP1939" s="84" t="s">
        <v>122</v>
      </c>
      <c r="BQ1939" s="84" t="s">
        <v>163</v>
      </c>
    </row>
    <row r="1940" spans="1:69" ht="14.4" x14ac:dyDescent="0.3">
      <c r="A1940" s="40" t="str">
        <f t="shared" si="862"/>
        <v>2025-09-14</v>
      </c>
      <c r="B1940" s="40" t="str">
        <f t="shared" si="863"/>
        <v>SYD</v>
      </c>
      <c r="C1940" s="39" t="str">
        <f t="shared" si="864"/>
        <v>98812563633</v>
      </c>
      <c r="D1940" s="41" t="str">
        <f t="shared" si="865"/>
        <v>PKR253531802</v>
      </c>
      <c r="E1940" s="41" t="str">
        <f t="shared" si="866"/>
        <v>596421481765</v>
      </c>
      <c r="F1940" s="39" t="str">
        <f t="shared" si="867"/>
        <v>2254236</v>
      </c>
      <c r="G1940" s="39" t="str">
        <f t="shared" si="868"/>
        <v>WISE EXPRESS(JYC)</v>
      </c>
      <c r="H1940" s="41" t="str">
        <f t="shared" si="869"/>
        <v>주지우</v>
      </c>
      <c r="I1940" s="39" t="str">
        <f t="shared" si="870"/>
        <v>52952</v>
      </c>
      <c r="J1940" s="52" t="str">
        <f t="shared" si="871"/>
        <v/>
      </c>
      <c r="K1940" s="75">
        <f t="shared" si="872"/>
        <v>1</v>
      </c>
      <c r="L1940" s="76">
        <f t="shared" si="873"/>
        <v>1.3</v>
      </c>
      <c r="M1940" s="76">
        <f t="shared" si="874"/>
        <v>1E-3</v>
      </c>
      <c r="N1940" s="76">
        <f t="shared" si="875"/>
        <v>1.3</v>
      </c>
      <c r="O1940" s="42">
        <f t="shared" si="876"/>
        <v>1.5</v>
      </c>
      <c r="P1940" s="39" t="str">
        <f t="shared" si="877"/>
        <v>일반(목록배제,Normal-Manifest Exception)</v>
      </c>
      <c r="Q1940" s="72">
        <f t="shared" si="878"/>
        <v>60</v>
      </c>
      <c r="R1940" s="43" t="str">
        <f t="shared" si="879"/>
        <v>OZ602</v>
      </c>
      <c r="S1940" s="82" t="str">
        <f t="shared" si="880"/>
        <v/>
      </c>
      <c r="T1940" s="40">
        <f t="shared" si="881"/>
        <v>45914</v>
      </c>
      <c r="U1940" s="44">
        <v>2500</v>
      </c>
      <c r="V1940" s="44">
        <f t="shared" si="882"/>
        <v>0</v>
      </c>
      <c r="W1940" s="77">
        <f t="shared" si="883"/>
        <v>2500</v>
      </c>
      <c r="X1940" s="78">
        <f t="shared" si="884"/>
        <v>0</v>
      </c>
      <c r="Y1940" s="44" cm="1">
        <f t="array" ref="Y1940">_xlfn.IFNA(_xlfn.IFS(AND(Q1940&gt;=2000, Q1940&lt;3000), 10000, AND(Q1940&gt;=3000, Q1940&lt;4000), 15000, AND(Q1940&gt;=4000, Q1940&lt;5000), 20000, AND(Q1940&gt;=5000), 25000),0)</f>
        <v>0</v>
      </c>
      <c r="Z1940" s="91">
        <f t="shared" si="885"/>
        <v>300</v>
      </c>
      <c r="AA1940" s="44">
        <f t="shared" si="886"/>
        <v>0</v>
      </c>
      <c r="AB1940" s="44"/>
      <c r="AC1940" s="44"/>
      <c r="AD1940" s="44"/>
      <c r="AE1940" s="44">
        <f>VLOOKUP(O1940,정산업데이트!$A$6:$B$12,2,10)</f>
        <v>0</v>
      </c>
      <c r="AF1940" s="44"/>
      <c r="AG1940" s="79">
        <f t="shared" si="887"/>
        <v>300</v>
      </c>
      <c r="AH1940" s="80">
        <f t="shared" si="888"/>
        <v>2800</v>
      </c>
      <c r="AI1940" s="93"/>
      <c r="AJ1940" s="84" t="s">
        <v>10624</v>
      </c>
      <c r="AK1940" s="84" t="s">
        <v>73</v>
      </c>
      <c r="AL1940" s="84" t="s">
        <v>10625</v>
      </c>
      <c r="AM1940" s="84" t="s">
        <v>12057</v>
      </c>
      <c r="AN1940" s="84" t="s">
        <v>12058</v>
      </c>
      <c r="AO1940" s="84" t="s">
        <v>12059</v>
      </c>
      <c r="AP1940" s="84" t="s">
        <v>12060</v>
      </c>
      <c r="AQ1940" s="84" t="s">
        <v>122</v>
      </c>
      <c r="AR1940" s="85">
        <v>1</v>
      </c>
      <c r="AS1940" s="86">
        <v>1.3</v>
      </c>
      <c r="AT1940" s="86">
        <v>1E-3</v>
      </c>
      <c r="AU1940" s="86">
        <v>1.3</v>
      </c>
      <c r="AV1940" s="84" t="s">
        <v>8</v>
      </c>
      <c r="AW1940" s="86">
        <v>60</v>
      </c>
      <c r="AX1940" s="84" t="s">
        <v>68</v>
      </c>
      <c r="AY1940" s="84" t="s">
        <v>68</v>
      </c>
      <c r="AZ1940" s="84" t="s">
        <v>68</v>
      </c>
      <c r="BA1940" s="84" t="s">
        <v>68</v>
      </c>
      <c r="BB1940" s="84" t="s">
        <v>68</v>
      </c>
      <c r="BC1940" s="84" t="s">
        <v>155</v>
      </c>
      <c r="BD1940" s="84" t="s">
        <v>100</v>
      </c>
      <c r="BE1940" s="84" t="s">
        <v>101</v>
      </c>
      <c r="BF1940" s="84" t="s">
        <v>122</v>
      </c>
      <c r="BG1940" s="84" t="s">
        <v>69</v>
      </c>
      <c r="BH1940" s="92" t="s">
        <v>12061</v>
      </c>
      <c r="BI1940" s="84" t="s">
        <v>122</v>
      </c>
      <c r="BJ1940" s="84" t="s">
        <v>12062</v>
      </c>
      <c r="BK1940" s="84" t="s">
        <v>75</v>
      </c>
      <c r="BL1940" s="84" t="s">
        <v>122</v>
      </c>
      <c r="BM1940" s="84" t="s">
        <v>100</v>
      </c>
      <c r="BN1940" s="84" t="s">
        <v>70</v>
      </c>
      <c r="BO1940" s="84" t="s">
        <v>71</v>
      </c>
      <c r="BP1940" s="84" t="s">
        <v>122</v>
      </c>
      <c r="BQ1940" s="84" t="s">
        <v>163</v>
      </c>
    </row>
    <row r="1941" spans="1:69" ht="14.4" x14ac:dyDescent="0.3">
      <c r="A1941" s="40" t="str">
        <f t="shared" si="862"/>
        <v>2025-09-14</v>
      </c>
      <c r="B1941" s="40" t="str">
        <f t="shared" si="863"/>
        <v>SYD</v>
      </c>
      <c r="C1941" s="39" t="str">
        <f t="shared" si="864"/>
        <v>98812563633</v>
      </c>
      <c r="D1941" s="41" t="str">
        <f t="shared" si="865"/>
        <v>PKR253531806</v>
      </c>
      <c r="E1941" s="41" t="str">
        <f t="shared" si="866"/>
        <v>596421481791</v>
      </c>
      <c r="F1941" s="39" t="str">
        <f t="shared" si="867"/>
        <v>2254249</v>
      </c>
      <c r="G1941" s="39" t="str">
        <f t="shared" si="868"/>
        <v>WISE EXPRESS(OZMUMMY)</v>
      </c>
      <c r="H1941" s="41" t="str">
        <f t="shared" si="869"/>
        <v>강이슬</v>
      </c>
      <c r="I1941" s="39" t="str">
        <f t="shared" si="870"/>
        <v>47147</v>
      </c>
      <c r="J1941" s="52" t="str">
        <f t="shared" si="871"/>
        <v/>
      </c>
      <c r="K1941" s="75">
        <f t="shared" si="872"/>
        <v>1</v>
      </c>
      <c r="L1941" s="76">
        <f t="shared" si="873"/>
        <v>1</v>
      </c>
      <c r="M1941" s="76">
        <f t="shared" si="874"/>
        <v>1E-3</v>
      </c>
      <c r="N1941" s="76">
        <f t="shared" si="875"/>
        <v>1</v>
      </c>
      <c r="O1941" s="42">
        <f t="shared" si="876"/>
        <v>1</v>
      </c>
      <c r="P1941" s="39" t="str">
        <f t="shared" si="877"/>
        <v>목록(Manifest)</v>
      </c>
      <c r="Q1941" s="72">
        <f t="shared" si="878"/>
        <v>30</v>
      </c>
      <c r="R1941" s="43" t="str">
        <f t="shared" si="879"/>
        <v>OZ602</v>
      </c>
      <c r="S1941" s="82" t="str">
        <f t="shared" si="880"/>
        <v/>
      </c>
      <c r="T1941" s="40">
        <f t="shared" si="881"/>
        <v>45914</v>
      </c>
      <c r="U1941" s="44">
        <v>2500</v>
      </c>
      <c r="V1941" s="44">
        <f t="shared" si="882"/>
        <v>0</v>
      </c>
      <c r="W1941" s="77">
        <f t="shared" si="883"/>
        <v>2500</v>
      </c>
      <c r="X1941" s="78">
        <f t="shared" si="884"/>
        <v>0</v>
      </c>
      <c r="Y1941" s="44" cm="1">
        <f t="array" ref="Y1941">_xlfn.IFNA(_xlfn.IFS(AND(Q1941&gt;=2000, Q1941&lt;3000), 10000, AND(Q1941&gt;=3000, Q1941&lt;4000), 15000, AND(Q1941&gt;=4000, Q1941&lt;5000), 20000, AND(Q1941&gt;=5000), 25000),0)</f>
        <v>0</v>
      </c>
      <c r="Z1941" s="91">
        <f t="shared" si="885"/>
        <v>0</v>
      </c>
      <c r="AA1941" s="44">
        <f t="shared" si="886"/>
        <v>0</v>
      </c>
      <c r="AB1941" s="44"/>
      <c r="AC1941" s="44"/>
      <c r="AD1941" s="44"/>
      <c r="AE1941" s="44">
        <f>VLOOKUP(O1941,정산업데이트!$A$6:$B$12,2,10)</f>
        <v>0</v>
      </c>
      <c r="AF1941" s="44"/>
      <c r="AG1941" s="79">
        <f t="shared" si="887"/>
        <v>0</v>
      </c>
      <c r="AH1941" s="80">
        <f t="shared" si="888"/>
        <v>2500</v>
      </c>
      <c r="AI1941" s="93"/>
      <c r="AJ1941" s="84" t="s">
        <v>10624</v>
      </c>
      <c r="AK1941" s="84" t="s">
        <v>73</v>
      </c>
      <c r="AL1941" s="84" t="s">
        <v>10625</v>
      </c>
      <c r="AM1941" s="84" t="s">
        <v>12063</v>
      </c>
      <c r="AN1941" s="84" t="s">
        <v>12064</v>
      </c>
      <c r="AO1941" s="84" t="s">
        <v>12065</v>
      </c>
      <c r="AP1941" s="84" t="s">
        <v>12066</v>
      </c>
      <c r="AQ1941" s="84" t="s">
        <v>122</v>
      </c>
      <c r="AR1941" s="85">
        <v>1</v>
      </c>
      <c r="AS1941" s="86">
        <v>1</v>
      </c>
      <c r="AT1941" s="86">
        <v>1E-3</v>
      </c>
      <c r="AU1941" s="86">
        <v>1</v>
      </c>
      <c r="AV1941" s="84" t="s">
        <v>7</v>
      </c>
      <c r="AW1941" s="86">
        <v>30</v>
      </c>
      <c r="AX1941" s="84" t="s">
        <v>68</v>
      </c>
      <c r="AY1941" s="84" t="s">
        <v>68</v>
      </c>
      <c r="AZ1941" s="84" t="s">
        <v>68</v>
      </c>
      <c r="BA1941" s="84" t="s">
        <v>68</v>
      </c>
      <c r="BB1941" s="84" t="s">
        <v>68</v>
      </c>
      <c r="BC1941" s="84" t="s">
        <v>140</v>
      </c>
      <c r="BD1941" s="84" t="s">
        <v>109</v>
      </c>
      <c r="BE1941" s="84" t="s">
        <v>110</v>
      </c>
      <c r="BF1941" s="84" t="s">
        <v>122</v>
      </c>
      <c r="BG1941" s="84" t="s">
        <v>69</v>
      </c>
      <c r="BH1941" s="92" t="s">
        <v>12067</v>
      </c>
      <c r="BI1941" s="84" t="s">
        <v>122</v>
      </c>
      <c r="BJ1941" s="84" t="s">
        <v>12068</v>
      </c>
      <c r="BK1941" s="84" t="s">
        <v>75</v>
      </c>
      <c r="BL1941" s="84" t="s">
        <v>122</v>
      </c>
      <c r="BM1941" s="84" t="s">
        <v>109</v>
      </c>
      <c r="BN1941" s="84" t="s">
        <v>70</v>
      </c>
      <c r="BO1941" s="84" t="s">
        <v>71</v>
      </c>
      <c r="BP1941" s="84" t="s">
        <v>122</v>
      </c>
      <c r="BQ1941" s="84" t="s">
        <v>163</v>
      </c>
    </row>
    <row r="1942" spans="1:69" ht="14.4" x14ac:dyDescent="0.3">
      <c r="A1942" s="40" t="str">
        <f t="shared" si="862"/>
        <v>2025-09-14</v>
      </c>
      <c r="B1942" s="40" t="str">
        <f t="shared" si="863"/>
        <v>SYD</v>
      </c>
      <c r="C1942" s="39" t="str">
        <f t="shared" si="864"/>
        <v>98812563633</v>
      </c>
      <c r="D1942" s="41" t="str">
        <f t="shared" si="865"/>
        <v>PKR253536567</v>
      </c>
      <c r="E1942" s="41" t="str">
        <f t="shared" si="866"/>
        <v>596421482852</v>
      </c>
      <c r="F1942" s="39" t="str">
        <f t="shared" si="867"/>
        <v>2256683</v>
      </c>
      <c r="G1942" s="39" t="str">
        <f t="shared" si="868"/>
        <v>WISE EXPRESS LOGISTICS(PANGZIMOM)</v>
      </c>
      <c r="H1942" s="41" t="str">
        <f t="shared" si="869"/>
        <v>안영아</v>
      </c>
      <c r="I1942" s="39" t="str">
        <f t="shared" si="870"/>
        <v>13599</v>
      </c>
      <c r="J1942" s="52" t="str">
        <f t="shared" si="871"/>
        <v/>
      </c>
      <c r="K1942" s="75">
        <f t="shared" si="872"/>
        <v>1</v>
      </c>
      <c r="L1942" s="76">
        <f t="shared" si="873"/>
        <v>1</v>
      </c>
      <c r="M1942" s="76">
        <f t="shared" si="874"/>
        <v>1E-3</v>
      </c>
      <c r="N1942" s="76">
        <f t="shared" si="875"/>
        <v>1</v>
      </c>
      <c r="O1942" s="42">
        <f t="shared" si="876"/>
        <v>1</v>
      </c>
      <c r="P1942" s="39" t="str">
        <f t="shared" si="877"/>
        <v>목록(Manifest)</v>
      </c>
      <c r="Q1942" s="72">
        <f t="shared" si="878"/>
        <v>45</v>
      </c>
      <c r="R1942" s="43" t="str">
        <f t="shared" si="879"/>
        <v>OZ602</v>
      </c>
      <c r="S1942" s="82" t="str">
        <f t="shared" si="880"/>
        <v/>
      </c>
      <c r="T1942" s="40">
        <f t="shared" si="881"/>
        <v>45914</v>
      </c>
      <c r="U1942" s="44">
        <v>2500</v>
      </c>
      <c r="V1942" s="44">
        <f t="shared" si="882"/>
        <v>0</v>
      </c>
      <c r="W1942" s="77">
        <f t="shared" si="883"/>
        <v>2500</v>
      </c>
      <c r="X1942" s="78">
        <f t="shared" si="884"/>
        <v>0</v>
      </c>
      <c r="Y1942" s="44" cm="1">
        <f t="array" ref="Y1942">_xlfn.IFNA(_xlfn.IFS(AND(Q1942&gt;=2000, Q1942&lt;3000), 10000, AND(Q1942&gt;=3000, Q1942&lt;4000), 15000, AND(Q1942&gt;=4000, Q1942&lt;5000), 20000, AND(Q1942&gt;=5000), 25000),0)</f>
        <v>0</v>
      </c>
      <c r="Z1942" s="91">
        <f t="shared" si="885"/>
        <v>0</v>
      </c>
      <c r="AA1942" s="44">
        <f t="shared" si="886"/>
        <v>0</v>
      </c>
      <c r="AB1942" s="44"/>
      <c r="AC1942" s="44"/>
      <c r="AD1942" s="44"/>
      <c r="AE1942" s="44">
        <f>VLOOKUP(O1942,정산업데이트!$A$6:$B$12,2,10)</f>
        <v>0</v>
      </c>
      <c r="AF1942" s="44"/>
      <c r="AG1942" s="79">
        <f t="shared" si="887"/>
        <v>0</v>
      </c>
      <c r="AH1942" s="80">
        <f t="shared" si="888"/>
        <v>2500</v>
      </c>
      <c r="AJ1942" s="84" t="s">
        <v>10624</v>
      </c>
      <c r="AK1942" s="84" t="s">
        <v>73</v>
      </c>
      <c r="AL1942" s="84" t="s">
        <v>10625</v>
      </c>
      <c r="AM1942" s="84" t="s">
        <v>12069</v>
      </c>
      <c r="AN1942" s="84" t="s">
        <v>12070</v>
      </c>
      <c r="AO1942" s="84" t="s">
        <v>12071</v>
      </c>
      <c r="AP1942" s="84" t="s">
        <v>1133</v>
      </c>
      <c r="AQ1942" s="84" t="s">
        <v>122</v>
      </c>
      <c r="AR1942" s="85">
        <v>1</v>
      </c>
      <c r="AS1942" s="86">
        <v>1</v>
      </c>
      <c r="AT1942" s="86">
        <v>1E-3</v>
      </c>
      <c r="AU1942" s="86">
        <v>1</v>
      </c>
      <c r="AV1942" s="84" t="s">
        <v>7</v>
      </c>
      <c r="AW1942" s="86">
        <v>45</v>
      </c>
      <c r="AX1942" s="84" t="s">
        <v>68</v>
      </c>
      <c r="AY1942" s="84" t="s">
        <v>68</v>
      </c>
      <c r="AZ1942" s="84" t="s">
        <v>68</v>
      </c>
      <c r="BA1942" s="84" t="s">
        <v>68</v>
      </c>
      <c r="BB1942" s="84" t="s">
        <v>68</v>
      </c>
      <c r="BC1942" s="84" t="s">
        <v>441</v>
      </c>
      <c r="BD1942" s="84" t="s">
        <v>442</v>
      </c>
      <c r="BE1942" s="84" t="s">
        <v>9075</v>
      </c>
      <c r="BF1942" s="84" t="s">
        <v>122</v>
      </c>
      <c r="BG1942" s="84" t="s">
        <v>69</v>
      </c>
      <c r="BH1942" s="92" t="s">
        <v>12072</v>
      </c>
      <c r="BI1942" s="84" t="s">
        <v>122</v>
      </c>
      <c r="BJ1942" s="84" t="s">
        <v>12073</v>
      </c>
      <c r="BK1942" s="84" t="s">
        <v>75</v>
      </c>
      <c r="BL1942" s="84" t="s">
        <v>122</v>
      </c>
      <c r="BM1942" s="84" t="s">
        <v>442</v>
      </c>
      <c r="BN1942" s="84" t="s">
        <v>70</v>
      </c>
      <c r="BO1942" s="84" t="s">
        <v>71</v>
      </c>
      <c r="BP1942" s="84" t="s">
        <v>122</v>
      </c>
      <c r="BQ1942" s="84" t="s">
        <v>163</v>
      </c>
    </row>
    <row r="1943" spans="1:69" ht="14.4" x14ac:dyDescent="0.3">
      <c r="A1943" s="40" t="str">
        <f t="shared" si="862"/>
        <v>2025-09-14</v>
      </c>
      <c r="B1943" s="40" t="str">
        <f t="shared" si="863"/>
        <v>SYD</v>
      </c>
      <c r="C1943" s="39" t="str">
        <f t="shared" si="864"/>
        <v>98812563633</v>
      </c>
      <c r="D1943" s="41" t="str">
        <f t="shared" si="865"/>
        <v>PKR253531884</v>
      </c>
      <c r="E1943" s="41" t="str">
        <f t="shared" si="866"/>
        <v>596421482535</v>
      </c>
      <c r="F1943" s="39" t="str">
        <f t="shared" si="867"/>
        <v>2254247</v>
      </c>
      <c r="G1943" s="39" t="str">
        <f t="shared" si="868"/>
        <v>WISE EXPRESS(HORNSBYPLATE)</v>
      </c>
      <c r="H1943" s="41" t="str">
        <f t="shared" si="869"/>
        <v>이은화</v>
      </c>
      <c r="I1943" s="39" t="str">
        <f t="shared" si="870"/>
        <v>15276</v>
      </c>
      <c r="J1943" s="52" t="str">
        <f t="shared" si="871"/>
        <v/>
      </c>
      <c r="K1943" s="75">
        <f t="shared" si="872"/>
        <v>1</v>
      </c>
      <c r="L1943" s="76">
        <f t="shared" si="873"/>
        <v>0.7</v>
      </c>
      <c r="M1943" s="76">
        <f t="shared" si="874"/>
        <v>1E-3</v>
      </c>
      <c r="N1943" s="76">
        <f t="shared" si="875"/>
        <v>0.7</v>
      </c>
      <c r="O1943" s="42">
        <f t="shared" si="876"/>
        <v>1</v>
      </c>
      <c r="P1943" s="39" t="str">
        <f t="shared" si="877"/>
        <v>목록(Manifest)</v>
      </c>
      <c r="Q1943" s="72">
        <f t="shared" si="878"/>
        <v>70</v>
      </c>
      <c r="R1943" s="43" t="str">
        <f t="shared" si="879"/>
        <v>OZ602</v>
      </c>
      <c r="S1943" s="82" t="str">
        <f t="shared" si="880"/>
        <v/>
      </c>
      <c r="T1943" s="40">
        <f t="shared" si="881"/>
        <v>45914</v>
      </c>
      <c r="U1943" s="44">
        <v>2500</v>
      </c>
      <c r="V1943" s="44">
        <f t="shared" si="882"/>
        <v>0</v>
      </c>
      <c r="W1943" s="77">
        <f t="shared" si="883"/>
        <v>2500</v>
      </c>
      <c r="X1943" s="78">
        <f t="shared" si="884"/>
        <v>0</v>
      </c>
      <c r="Y1943" s="44" cm="1">
        <f t="array" ref="Y1943">_xlfn.IFNA(_xlfn.IFS(AND(Q1943&gt;=2000, Q1943&lt;3000), 10000, AND(Q1943&gt;=3000, Q1943&lt;4000), 15000, AND(Q1943&gt;=4000, Q1943&lt;5000), 20000, AND(Q1943&gt;=5000), 25000),0)</f>
        <v>0</v>
      </c>
      <c r="Z1943" s="91">
        <f t="shared" si="885"/>
        <v>0</v>
      </c>
      <c r="AA1943" s="44">
        <f t="shared" si="886"/>
        <v>0</v>
      </c>
      <c r="AB1943" s="44"/>
      <c r="AC1943" s="44"/>
      <c r="AD1943" s="44"/>
      <c r="AE1943" s="44">
        <f>VLOOKUP(O1943,정산업데이트!$A$6:$B$12,2,10)</f>
        <v>0</v>
      </c>
      <c r="AF1943" s="44"/>
      <c r="AG1943" s="79">
        <f t="shared" si="887"/>
        <v>0</v>
      </c>
      <c r="AH1943" s="80">
        <f t="shared" si="888"/>
        <v>2500</v>
      </c>
      <c r="AI1943" s="93"/>
      <c r="AJ1943" s="84" t="s">
        <v>10624</v>
      </c>
      <c r="AK1943" s="84" t="s">
        <v>73</v>
      </c>
      <c r="AL1943" s="84" t="s">
        <v>10625</v>
      </c>
      <c r="AM1943" s="84" t="s">
        <v>12074</v>
      </c>
      <c r="AN1943" s="84" t="s">
        <v>12075</v>
      </c>
      <c r="AO1943" s="84" t="s">
        <v>12076</v>
      </c>
      <c r="AP1943" s="84" t="s">
        <v>1939</v>
      </c>
      <c r="AQ1943" s="84" t="s">
        <v>122</v>
      </c>
      <c r="AR1943" s="85">
        <v>1</v>
      </c>
      <c r="AS1943" s="86">
        <v>0.7</v>
      </c>
      <c r="AT1943" s="86">
        <v>1E-3</v>
      </c>
      <c r="AU1943" s="86">
        <v>0.7</v>
      </c>
      <c r="AV1943" s="84" t="s">
        <v>7</v>
      </c>
      <c r="AW1943" s="86">
        <v>70</v>
      </c>
      <c r="AX1943" s="84" t="s">
        <v>68</v>
      </c>
      <c r="AY1943" s="84" t="s">
        <v>68</v>
      </c>
      <c r="AZ1943" s="84" t="s">
        <v>68</v>
      </c>
      <c r="BA1943" s="84" t="s">
        <v>68</v>
      </c>
      <c r="BB1943" s="84" t="s">
        <v>68</v>
      </c>
      <c r="BC1943" s="84" t="s">
        <v>146</v>
      </c>
      <c r="BD1943" s="84" t="s">
        <v>147</v>
      </c>
      <c r="BE1943" s="84" t="s">
        <v>148</v>
      </c>
      <c r="BF1943" s="84" t="s">
        <v>122</v>
      </c>
      <c r="BG1943" s="84" t="s">
        <v>69</v>
      </c>
      <c r="BH1943" s="92" t="s">
        <v>12077</v>
      </c>
      <c r="BI1943" s="84" t="s">
        <v>122</v>
      </c>
      <c r="BJ1943" s="84" t="s">
        <v>12078</v>
      </c>
      <c r="BK1943" s="84" t="s">
        <v>75</v>
      </c>
      <c r="BL1943" s="84" t="s">
        <v>122</v>
      </c>
      <c r="BM1943" s="84" t="s">
        <v>147</v>
      </c>
      <c r="BN1943" s="84" t="s">
        <v>70</v>
      </c>
      <c r="BO1943" s="84" t="s">
        <v>71</v>
      </c>
      <c r="BP1943" s="84" t="s">
        <v>122</v>
      </c>
      <c r="BQ1943" s="84" t="s">
        <v>163</v>
      </c>
    </row>
    <row r="1944" spans="1:69" ht="14.4" x14ac:dyDescent="0.3">
      <c r="A1944" s="40" t="str">
        <f t="shared" si="862"/>
        <v>2025-09-14</v>
      </c>
      <c r="B1944" s="40" t="str">
        <f t="shared" si="863"/>
        <v>SYD</v>
      </c>
      <c r="C1944" s="39" t="str">
        <f t="shared" si="864"/>
        <v>98812563633</v>
      </c>
      <c r="D1944" s="41" t="str">
        <f t="shared" si="865"/>
        <v>PKR253531885</v>
      </c>
      <c r="E1944" s="41" t="str">
        <f t="shared" si="866"/>
        <v>596421482546</v>
      </c>
      <c r="F1944" s="39" t="str">
        <f t="shared" si="867"/>
        <v>2254247</v>
      </c>
      <c r="G1944" s="39" t="str">
        <f t="shared" si="868"/>
        <v>WISE EXPRESS(HORNSBYPLATE)</v>
      </c>
      <c r="H1944" s="41" t="str">
        <f t="shared" si="869"/>
        <v>신향진</v>
      </c>
      <c r="I1944" s="39" t="str">
        <f t="shared" si="870"/>
        <v>59745</v>
      </c>
      <c r="J1944" s="52" t="str">
        <f t="shared" si="871"/>
        <v/>
      </c>
      <c r="K1944" s="75">
        <f t="shared" si="872"/>
        <v>1</v>
      </c>
      <c r="L1944" s="76">
        <f t="shared" si="873"/>
        <v>2.1</v>
      </c>
      <c r="M1944" s="76">
        <f t="shared" si="874"/>
        <v>1E-3</v>
      </c>
      <c r="N1944" s="76">
        <f t="shared" si="875"/>
        <v>2.1</v>
      </c>
      <c r="O1944" s="42">
        <f t="shared" si="876"/>
        <v>2.5</v>
      </c>
      <c r="P1944" s="39" t="str">
        <f t="shared" si="877"/>
        <v>목록(Manifest)</v>
      </c>
      <c r="Q1944" s="72">
        <f t="shared" si="878"/>
        <v>108</v>
      </c>
      <c r="R1944" s="43" t="str">
        <f t="shared" si="879"/>
        <v>OZ602</v>
      </c>
      <c r="S1944" s="82" t="str">
        <f t="shared" si="880"/>
        <v/>
      </c>
      <c r="T1944" s="40">
        <f t="shared" si="881"/>
        <v>45914</v>
      </c>
      <c r="U1944" s="44">
        <v>2500</v>
      </c>
      <c r="V1944" s="44">
        <f t="shared" si="882"/>
        <v>0</v>
      </c>
      <c r="W1944" s="77">
        <f t="shared" si="883"/>
        <v>2500</v>
      </c>
      <c r="X1944" s="78">
        <f t="shared" si="884"/>
        <v>0</v>
      </c>
      <c r="Y1944" s="44" cm="1">
        <f t="array" ref="Y1944">_xlfn.IFNA(_xlfn.IFS(AND(Q1944&gt;=2000, Q1944&lt;3000), 10000, AND(Q1944&gt;=3000, Q1944&lt;4000), 15000, AND(Q1944&gt;=4000, Q1944&lt;5000), 20000, AND(Q1944&gt;=5000), 25000),0)</f>
        <v>0</v>
      </c>
      <c r="Z1944" s="91">
        <f t="shared" si="885"/>
        <v>0</v>
      </c>
      <c r="AA1944" s="44">
        <f t="shared" si="886"/>
        <v>0</v>
      </c>
      <c r="AB1944" s="44"/>
      <c r="AC1944" s="44"/>
      <c r="AD1944" s="44"/>
      <c r="AE1944" s="44">
        <f>VLOOKUP(O1944,정산업데이트!$A$6:$B$12,2,10)</f>
        <v>0</v>
      </c>
      <c r="AF1944" s="44"/>
      <c r="AG1944" s="79">
        <f t="shared" si="887"/>
        <v>0</v>
      </c>
      <c r="AH1944" s="80">
        <f t="shared" si="888"/>
        <v>2500</v>
      </c>
      <c r="AI1944" s="93"/>
      <c r="AJ1944" s="84" t="s">
        <v>10624</v>
      </c>
      <c r="AK1944" s="84" t="s">
        <v>73</v>
      </c>
      <c r="AL1944" s="84" t="s">
        <v>10625</v>
      </c>
      <c r="AM1944" s="84" t="s">
        <v>12079</v>
      </c>
      <c r="AN1944" s="84" t="s">
        <v>553</v>
      </c>
      <c r="AO1944" s="84" t="s">
        <v>554</v>
      </c>
      <c r="AP1944" s="84" t="s">
        <v>555</v>
      </c>
      <c r="AQ1944" s="84" t="s">
        <v>122</v>
      </c>
      <c r="AR1944" s="85">
        <v>1</v>
      </c>
      <c r="AS1944" s="86">
        <v>2.1</v>
      </c>
      <c r="AT1944" s="86">
        <v>1E-3</v>
      </c>
      <c r="AU1944" s="86">
        <v>2.1</v>
      </c>
      <c r="AV1944" s="84" t="s">
        <v>7</v>
      </c>
      <c r="AW1944" s="86">
        <v>108</v>
      </c>
      <c r="AX1944" s="84" t="s">
        <v>68</v>
      </c>
      <c r="AY1944" s="84" t="s">
        <v>68</v>
      </c>
      <c r="AZ1944" s="84" t="s">
        <v>68</v>
      </c>
      <c r="BA1944" s="84" t="s">
        <v>68</v>
      </c>
      <c r="BB1944" s="84" t="s">
        <v>68</v>
      </c>
      <c r="BC1944" s="84" t="s">
        <v>146</v>
      </c>
      <c r="BD1944" s="84" t="s">
        <v>147</v>
      </c>
      <c r="BE1944" s="84" t="s">
        <v>148</v>
      </c>
      <c r="BF1944" s="84" t="s">
        <v>122</v>
      </c>
      <c r="BG1944" s="84" t="s">
        <v>69</v>
      </c>
      <c r="BH1944" s="92" t="s">
        <v>12080</v>
      </c>
      <c r="BI1944" s="84" t="s">
        <v>122</v>
      </c>
      <c r="BJ1944" s="84" t="s">
        <v>12081</v>
      </c>
      <c r="BK1944" s="84" t="s">
        <v>75</v>
      </c>
      <c r="BL1944" s="84" t="s">
        <v>122</v>
      </c>
      <c r="BM1944" s="84" t="s">
        <v>147</v>
      </c>
      <c r="BN1944" s="84" t="s">
        <v>70</v>
      </c>
      <c r="BO1944" s="84" t="s">
        <v>71</v>
      </c>
      <c r="BP1944" s="84" t="s">
        <v>122</v>
      </c>
      <c r="BQ1944" s="84" t="s">
        <v>163</v>
      </c>
    </row>
    <row r="1945" spans="1:69" ht="14.4" x14ac:dyDescent="0.3">
      <c r="A1945" s="40" t="str">
        <f t="shared" si="862"/>
        <v>2025-09-14</v>
      </c>
      <c r="B1945" s="40" t="str">
        <f t="shared" si="863"/>
        <v>SYD</v>
      </c>
      <c r="C1945" s="39" t="str">
        <f t="shared" si="864"/>
        <v>98812563633</v>
      </c>
      <c r="D1945" s="41" t="str">
        <f t="shared" si="865"/>
        <v>PKR253531886</v>
      </c>
      <c r="E1945" s="41" t="str">
        <f t="shared" si="866"/>
        <v>596421482550</v>
      </c>
      <c r="F1945" s="39" t="str">
        <f t="shared" si="867"/>
        <v>2254247</v>
      </c>
      <c r="G1945" s="39" t="str">
        <f t="shared" si="868"/>
        <v>WISE EXPRESS(HORNSBYPLATE)</v>
      </c>
      <c r="H1945" s="41" t="str">
        <f t="shared" si="869"/>
        <v>오수진</v>
      </c>
      <c r="I1945" s="39" t="str">
        <f t="shared" si="870"/>
        <v>05505</v>
      </c>
      <c r="J1945" s="52" t="str">
        <f t="shared" si="871"/>
        <v/>
      </c>
      <c r="K1945" s="75">
        <f t="shared" si="872"/>
        <v>1</v>
      </c>
      <c r="L1945" s="76">
        <f t="shared" si="873"/>
        <v>3.8</v>
      </c>
      <c r="M1945" s="76">
        <f t="shared" si="874"/>
        <v>1E-3</v>
      </c>
      <c r="N1945" s="76">
        <f t="shared" si="875"/>
        <v>3.8</v>
      </c>
      <c r="O1945" s="42">
        <f t="shared" si="876"/>
        <v>4</v>
      </c>
      <c r="P1945" s="39" t="str">
        <f t="shared" si="877"/>
        <v>목록(Manifest)</v>
      </c>
      <c r="Q1945" s="72">
        <f t="shared" si="878"/>
        <v>94</v>
      </c>
      <c r="R1945" s="43" t="str">
        <f t="shared" si="879"/>
        <v>OZ602</v>
      </c>
      <c r="S1945" s="82" t="str">
        <f t="shared" si="880"/>
        <v/>
      </c>
      <c r="T1945" s="40">
        <f t="shared" si="881"/>
        <v>45914</v>
      </c>
      <c r="U1945" s="44">
        <v>2500</v>
      </c>
      <c r="V1945" s="44">
        <f t="shared" si="882"/>
        <v>0</v>
      </c>
      <c r="W1945" s="77">
        <f t="shared" si="883"/>
        <v>2500</v>
      </c>
      <c r="X1945" s="78">
        <f t="shared" si="884"/>
        <v>0</v>
      </c>
      <c r="Y1945" s="44" cm="1">
        <f t="array" ref="Y1945">_xlfn.IFNA(_xlfn.IFS(AND(Q1945&gt;=2000, Q1945&lt;3000), 10000, AND(Q1945&gt;=3000, Q1945&lt;4000), 15000, AND(Q1945&gt;=4000, Q1945&lt;5000), 20000, AND(Q1945&gt;=5000), 25000),0)</f>
        <v>0</v>
      </c>
      <c r="Z1945" s="91">
        <f t="shared" si="885"/>
        <v>0</v>
      </c>
      <c r="AA1945" s="44">
        <f t="shared" si="886"/>
        <v>0</v>
      </c>
      <c r="AB1945" s="44"/>
      <c r="AC1945" s="44"/>
      <c r="AD1945" s="44"/>
      <c r="AE1945" s="44">
        <f>VLOOKUP(O1945,정산업데이트!$A$6:$B$12,2,10)</f>
        <v>0</v>
      </c>
      <c r="AF1945" s="44"/>
      <c r="AG1945" s="79">
        <f t="shared" si="887"/>
        <v>0</v>
      </c>
      <c r="AH1945" s="80">
        <f t="shared" si="888"/>
        <v>2500</v>
      </c>
      <c r="AI1945" s="93"/>
      <c r="AJ1945" s="84" t="s">
        <v>10624</v>
      </c>
      <c r="AK1945" s="84" t="s">
        <v>73</v>
      </c>
      <c r="AL1945" s="84" t="s">
        <v>10625</v>
      </c>
      <c r="AM1945" s="84" t="s">
        <v>12082</v>
      </c>
      <c r="AN1945" s="84" t="s">
        <v>1665</v>
      </c>
      <c r="AO1945" s="84" t="s">
        <v>12083</v>
      </c>
      <c r="AP1945" s="84" t="s">
        <v>12084</v>
      </c>
      <c r="AQ1945" s="84" t="s">
        <v>122</v>
      </c>
      <c r="AR1945" s="85">
        <v>1</v>
      </c>
      <c r="AS1945" s="86">
        <v>3.8</v>
      </c>
      <c r="AT1945" s="86">
        <v>1E-3</v>
      </c>
      <c r="AU1945" s="86">
        <v>3.8</v>
      </c>
      <c r="AV1945" s="84" t="s">
        <v>7</v>
      </c>
      <c r="AW1945" s="86">
        <v>94</v>
      </c>
      <c r="AX1945" s="84" t="s">
        <v>68</v>
      </c>
      <c r="AY1945" s="84" t="s">
        <v>68</v>
      </c>
      <c r="AZ1945" s="84" t="s">
        <v>68</v>
      </c>
      <c r="BA1945" s="84" t="s">
        <v>68</v>
      </c>
      <c r="BB1945" s="84" t="s">
        <v>68</v>
      </c>
      <c r="BC1945" s="84" t="s">
        <v>146</v>
      </c>
      <c r="BD1945" s="84" t="s">
        <v>147</v>
      </c>
      <c r="BE1945" s="84" t="s">
        <v>148</v>
      </c>
      <c r="BF1945" s="84" t="s">
        <v>122</v>
      </c>
      <c r="BG1945" s="84" t="s">
        <v>69</v>
      </c>
      <c r="BH1945" s="92" t="s">
        <v>12085</v>
      </c>
      <c r="BI1945" s="84" t="s">
        <v>122</v>
      </c>
      <c r="BJ1945" s="84" t="s">
        <v>12086</v>
      </c>
      <c r="BK1945" s="84" t="s">
        <v>75</v>
      </c>
      <c r="BL1945" s="84" t="s">
        <v>122</v>
      </c>
      <c r="BM1945" s="84" t="s">
        <v>147</v>
      </c>
      <c r="BN1945" s="84" t="s">
        <v>70</v>
      </c>
      <c r="BO1945" s="84" t="s">
        <v>71</v>
      </c>
      <c r="BP1945" s="84" t="s">
        <v>122</v>
      </c>
      <c r="BQ1945" s="84" t="s">
        <v>163</v>
      </c>
    </row>
    <row r="1946" spans="1:69" ht="14.4" x14ac:dyDescent="0.3">
      <c r="A1946" s="40" t="str">
        <f t="shared" si="862"/>
        <v>2025-09-14</v>
      </c>
      <c r="B1946" s="40" t="str">
        <f t="shared" si="863"/>
        <v>SYD</v>
      </c>
      <c r="C1946" s="39" t="str">
        <f t="shared" si="864"/>
        <v>98812563633</v>
      </c>
      <c r="D1946" s="41" t="str">
        <f t="shared" si="865"/>
        <v>PKR253531887</v>
      </c>
      <c r="E1946" s="41" t="str">
        <f t="shared" si="866"/>
        <v>596421482561</v>
      </c>
      <c r="F1946" s="39" t="str">
        <f t="shared" si="867"/>
        <v>2254247</v>
      </c>
      <c r="G1946" s="39" t="str">
        <f t="shared" si="868"/>
        <v>WISE EXPRESS(HORNSBYPLATE)</v>
      </c>
      <c r="H1946" s="41" t="str">
        <f t="shared" si="869"/>
        <v>김재화</v>
      </c>
      <c r="I1946" s="39" t="str">
        <f t="shared" si="870"/>
        <v>16876</v>
      </c>
      <c r="J1946" s="52" t="str">
        <f t="shared" si="871"/>
        <v/>
      </c>
      <c r="K1946" s="75">
        <f t="shared" si="872"/>
        <v>1</v>
      </c>
      <c r="L1946" s="76">
        <f t="shared" si="873"/>
        <v>5.2</v>
      </c>
      <c r="M1946" s="76">
        <f t="shared" si="874"/>
        <v>1E-3</v>
      </c>
      <c r="N1946" s="76">
        <f t="shared" si="875"/>
        <v>5.5</v>
      </c>
      <c r="O1946" s="42">
        <f t="shared" si="876"/>
        <v>5.5</v>
      </c>
      <c r="P1946" s="39" t="str">
        <f t="shared" si="877"/>
        <v>목록(Manifest)</v>
      </c>
      <c r="Q1946" s="72">
        <f t="shared" si="878"/>
        <v>95</v>
      </c>
      <c r="R1946" s="43" t="str">
        <f t="shared" si="879"/>
        <v>OZ602</v>
      </c>
      <c r="S1946" s="82" t="str">
        <f t="shared" si="880"/>
        <v/>
      </c>
      <c r="T1946" s="40">
        <f t="shared" si="881"/>
        <v>45914</v>
      </c>
      <c r="U1946" s="44">
        <v>2500</v>
      </c>
      <c r="V1946" s="44">
        <f t="shared" si="882"/>
        <v>100</v>
      </c>
      <c r="W1946" s="77">
        <f t="shared" si="883"/>
        <v>2600</v>
      </c>
      <c r="X1946" s="78">
        <f t="shared" si="884"/>
        <v>0</v>
      </c>
      <c r="Y1946" s="44" cm="1">
        <f t="array" ref="Y1946">_xlfn.IFNA(_xlfn.IFS(AND(Q1946&gt;=2000, Q1946&lt;3000), 10000, AND(Q1946&gt;=3000, Q1946&lt;4000), 15000, AND(Q1946&gt;=4000, Q1946&lt;5000), 20000, AND(Q1946&gt;=5000), 25000),0)</f>
        <v>0</v>
      </c>
      <c r="Z1946" s="91">
        <f t="shared" si="885"/>
        <v>0</v>
      </c>
      <c r="AA1946" s="44">
        <f t="shared" si="886"/>
        <v>0</v>
      </c>
      <c r="AB1946" s="44"/>
      <c r="AC1946" s="44"/>
      <c r="AD1946" s="44"/>
      <c r="AE1946" s="44">
        <f>VLOOKUP(O1946,정산업데이트!$A$6:$B$12,2,10)</f>
        <v>1000</v>
      </c>
      <c r="AF1946" s="44"/>
      <c r="AG1946" s="79">
        <f t="shared" si="887"/>
        <v>1000</v>
      </c>
      <c r="AH1946" s="80">
        <f t="shared" si="888"/>
        <v>3600</v>
      </c>
      <c r="AI1946" s="93"/>
      <c r="AJ1946" s="84" t="s">
        <v>10624</v>
      </c>
      <c r="AK1946" s="84" t="s">
        <v>73</v>
      </c>
      <c r="AL1946" s="84" t="s">
        <v>10625</v>
      </c>
      <c r="AM1946" s="84" t="s">
        <v>12087</v>
      </c>
      <c r="AN1946" s="84" t="s">
        <v>12088</v>
      </c>
      <c r="AO1946" s="84" t="s">
        <v>12089</v>
      </c>
      <c r="AP1946" s="84" t="s">
        <v>12090</v>
      </c>
      <c r="AQ1946" s="84" t="s">
        <v>122</v>
      </c>
      <c r="AR1946" s="85">
        <v>1</v>
      </c>
      <c r="AS1946" s="86">
        <v>5.2</v>
      </c>
      <c r="AT1946" s="86">
        <v>1E-3</v>
      </c>
      <c r="AU1946" s="86">
        <v>5.5</v>
      </c>
      <c r="AV1946" s="84" t="s">
        <v>7</v>
      </c>
      <c r="AW1946" s="86">
        <v>95</v>
      </c>
      <c r="AX1946" s="84" t="s">
        <v>68</v>
      </c>
      <c r="AY1946" s="84" t="s">
        <v>68</v>
      </c>
      <c r="AZ1946" s="84" t="s">
        <v>68</v>
      </c>
      <c r="BA1946" s="84" t="s">
        <v>68</v>
      </c>
      <c r="BB1946" s="84" t="s">
        <v>68</v>
      </c>
      <c r="BC1946" s="84" t="s">
        <v>146</v>
      </c>
      <c r="BD1946" s="84" t="s">
        <v>147</v>
      </c>
      <c r="BE1946" s="84" t="s">
        <v>148</v>
      </c>
      <c r="BF1946" s="84" t="s">
        <v>122</v>
      </c>
      <c r="BG1946" s="84" t="s">
        <v>69</v>
      </c>
      <c r="BH1946" s="92" t="s">
        <v>12091</v>
      </c>
      <c r="BI1946" s="84" t="s">
        <v>122</v>
      </c>
      <c r="BJ1946" s="84" t="s">
        <v>12092</v>
      </c>
      <c r="BK1946" s="84" t="s">
        <v>75</v>
      </c>
      <c r="BL1946" s="84" t="s">
        <v>122</v>
      </c>
      <c r="BM1946" s="84" t="s">
        <v>147</v>
      </c>
      <c r="BN1946" s="84" t="s">
        <v>70</v>
      </c>
      <c r="BO1946" s="84" t="s">
        <v>71</v>
      </c>
      <c r="BP1946" s="84" t="s">
        <v>122</v>
      </c>
      <c r="BQ1946" s="84" t="s">
        <v>163</v>
      </c>
    </row>
    <row r="1947" spans="1:69" ht="14.4" x14ac:dyDescent="0.3">
      <c r="A1947" s="40" t="str">
        <f t="shared" si="862"/>
        <v>2025-09-14</v>
      </c>
      <c r="B1947" s="40" t="str">
        <f t="shared" si="863"/>
        <v>SYD</v>
      </c>
      <c r="C1947" s="39" t="str">
        <f t="shared" si="864"/>
        <v>98812563633</v>
      </c>
      <c r="D1947" s="41" t="str">
        <f t="shared" si="865"/>
        <v>PKR253542201</v>
      </c>
      <c r="E1947" s="41" t="str">
        <f t="shared" si="866"/>
        <v>596421483003</v>
      </c>
      <c r="F1947" s="39" t="str">
        <f t="shared" si="867"/>
        <v>2256450</v>
      </c>
      <c r="G1947" s="39" t="str">
        <f t="shared" si="868"/>
        <v>WISE EXPRESS LOGISTICS(MEGA_HEALTH)</v>
      </c>
      <c r="H1947" s="41" t="str">
        <f t="shared" si="869"/>
        <v>정 은주</v>
      </c>
      <c r="I1947" s="39" t="str">
        <f t="shared" si="870"/>
        <v>21560</v>
      </c>
      <c r="J1947" s="52" t="str">
        <f t="shared" si="871"/>
        <v/>
      </c>
      <c r="K1947" s="75">
        <f t="shared" si="872"/>
        <v>1</v>
      </c>
      <c r="L1947" s="76">
        <f t="shared" si="873"/>
        <v>1.9</v>
      </c>
      <c r="M1947" s="76">
        <f t="shared" si="874"/>
        <v>1E-3</v>
      </c>
      <c r="N1947" s="76">
        <f t="shared" si="875"/>
        <v>1.9</v>
      </c>
      <c r="O1947" s="42">
        <f t="shared" si="876"/>
        <v>2</v>
      </c>
      <c r="P1947" s="39" t="str">
        <f t="shared" si="877"/>
        <v>일반(목록배제,Normal-Manifest Exception)</v>
      </c>
      <c r="Q1947" s="72">
        <f t="shared" si="878"/>
        <v>120</v>
      </c>
      <c r="R1947" s="43" t="str">
        <f t="shared" si="879"/>
        <v>OZ602</v>
      </c>
      <c r="S1947" s="82" t="str">
        <f t="shared" si="880"/>
        <v/>
      </c>
      <c r="T1947" s="40">
        <f t="shared" si="881"/>
        <v>45914</v>
      </c>
      <c r="U1947" s="44">
        <v>2500</v>
      </c>
      <c r="V1947" s="44">
        <f t="shared" si="882"/>
        <v>0</v>
      </c>
      <c r="W1947" s="77">
        <f t="shared" si="883"/>
        <v>2500</v>
      </c>
      <c r="X1947" s="78">
        <f t="shared" si="884"/>
        <v>0</v>
      </c>
      <c r="Y1947" s="44" cm="1">
        <f t="array" ref="Y1947">_xlfn.IFNA(_xlfn.IFS(AND(Q1947&gt;=2000, Q1947&lt;3000), 10000, AND(Q1947&gt;=3000, Q1947&lt;4000), 15000, AND(Q1947&gt;=4000, Q1947&lt;5000), 20000, AND(Q1947&gt;=5000), 25000),0)</f>
        <v>0</v>
      </c>
      <c r="Z1947" s="91">
        <f t="shared" si="885"/>
        <v>300</v>
      </c>
      <c r="AA1947" s="44">
        <f t="shared" si="886"/>
        <v>0</v>
      </c>
      <c r="AB1947" s="44"/>
      <c r="AC1947" s="44"/>
      <c r="AD1947" s="44"/>
      <c r="AE1947" s="44">
        <f>VLOOKUP(O1947,정산업데이트!$A$6:$B$12,2,10)</f>
        <v>0</v>
      </c>
      <c r="AF1947" s="44"/>
      <c r="AG1947" s="79">
        <f t="shared" si="887"/>
        <v>300</v>
      </c>
      <c r="AH1947" s="80">
        <f t="shared" si="888"/>
        <v>2800</v>
      </c>
      <c r="AI1947" s="93"/>
      <c r="AJ1947" s="84" t="s">
        <v>10624</v>
      </c>
      <c r="AK1947" s="84" t="s">
        <v>73</v>
      </c>
      <c r="AL1947" s="84" t="s">
        <v>10625</v>
      </c>
      <c r="AM1947" s="84" t="s">
        <v>12093</v>
      </c>
      <c r="AN1947" s="84" t="s">
        <v>358</v>
      </c>
      <c r="AO1947" s="84" t="s">
        <v>359</v>
      </c>
      <c r="AP1947" s="84" t="s">
        <v>991</v>
      </c>
      <c r="AQ1947" s="84" t="s">
        <v>122</v>
      </c>
      <c r="AR1947" s="85">
        <v>1</v>
      </c>
      <c r="AS1947" s="86">
        <v>1.9</v>
      </c>
      <c r="AT1947" s="86">
        <v>1E-3</v>
      </c>
      <c r="AU1947" s="86">
        <v>1.9</v>
      </c>
      <c r="AV1947" s="84" t="s">
        <v>8</v>
      </c>
      <c r="AW1947" s="86">
        <v>120</v>
      </c>
      <c r="AX1947" s="84" t="s">
        <v>68</v>
      </c>
      <c r="AY1947" s="84" t="s">
        <v>68</v>
      </c>
      <c r="AZ1947" s="84" t="s">
        <v>68</v>
      </c>
      <c r="BA1947" s="84" t="s">
        <v>68</v>
      </c>
      <c r="BB1947" s="84" t="s">
        <v>68</v>
      </c>
      <c r="BC1947" s="84" t="s">
        <v>177</v>
      </c>
      <c r="BD1947" s="84" t="s">
        <v>178</v>
      </c>
      <c r="BE1947" s="84" t="s">
        <v>164</v>
      </c>
      <c r="BF1947" s="84" t="s">
        <v>122</v>
      </c>
      <c r="BG1947" s="84" t="s">
        <v>69</v>
      </c>
      <c r="BH1947" s="92" t="s">
        <v>12094</v>
      </c>
      <c r="BI1947" s="84" t="s">
        <v>122</v>
      </c>
      <c r="BJ1947" s="84" t="s">
        <v>12095</v>
      </c>
      <c r="BK1947" s="84" t="s">
        <v>75</v>
      </c>
      <c r="BL1947" s="84" t="s">
        <v>122</v>
      </c>
      <c r="BM1947" s="84" t="s">
        <v>178</v>
      </c>
      <c r="BN1947" s="84" t="s">
        <v>70</v>
      </c>
      <c r="BO1947" s="84" t="s">
        <v>71</v>
      </c>
      <c r="BP1947" s="84" t="s">
        <v>122</v>
      </c>
      <c r="BQ1947" s="84" t="s">
        <v>163</v>
      </c>
    </row>
    <row r="1948" spans="1:69" ht="14.4" x14ac:dyDescent="0.3">
      <c r="A1948" s="40" t="str">
        <f t="shared" si="862"/>
        <v>2025-09-14</v>
      </c>
      <c r="B1948" s="40" t="str">
        <f t="shared" si="863"/>
        <v>SYD</v>
      </c>
      <c r="C1948" s="39" t="str">
        <f t="shared" si="864"/>
        <v>98812563633</v>
      </c>
      <c r="D1948" s="41" t="str">
        <f t="shared" si="865"/>
        <v>PKR253542202</v>
      </c>
      <c r="E1948" s="41" t="str">
        <f t="shared" si="866"/>
        <v>596421483014</v>
      </c>
      <c r="F1948" s="39" t="str">
        <f t="shared" si="867"/>
        <v>2256450</v>
      </c>
      <c r="G1948" s="39" t="str">
        <f t="shared" si="868"/>
        <v>WISE EXPRESS LOGISTICS(MEGA_HEALTH)</v>
      </c>
      <c r="H1948" s="41" t="str">
        <f t="shared" si="869"/>
        <v>한 상연</v>
      </c>
      <c r="I1948" s="39" t="str">
        <f t="shared" si="870"/>
        <v>21560</v>
      </c>
      <c r="J1948" s="52" t="str">
        <f t="shared" si="871"/>
        <v/>
      </c>
      <c r="K1948" s="75">
        <f t="shared" si="872"/>
        <v>1</v>
      </c>
      <c r="L1948" s="76">
        <f t="shared" si="873"/>
        <v>1.9</v>
      </c>
      <c r="M1948" s="76">
        <f t="shared" si="874"/>
        <v>1E-3</v>
      </c>
      <c r="N1948" s="76">
        <f t="shared" si="875"/>
        <v>1.9</v>
      </c>
      <c r="O1948" s="42">
        <f t="shared" si="876"/>
        <v>2</v>
      </c>
      <c r="P1948" s="39" t="str">
        <f t="shared" si="877"/>
        <v>일반(목록배제,Normal-Manifest Exception)</v>
      </c>
      <c r="Q1948" s="72">
        <f t="shared" si="878"/>
        <v>120</v>
      </c>
      <c r="R1948" s="43" t="str">
        <f t="shared" si="879"/>
        <v>OZ602</v>
      </c>
      <c r="S1948" s="82" t="str">
        <f t="shared" si="880"/>
        <v/>
      </c>
      <c r="T1948" s="40">
        <f t="shared" si="881"/>
        <v>45914</v>
      </c>
      <c r="U1948" s="44">
        <v>2500</v>
      </c>
      <c r="V1948" s="44">
        <f t="shared" si="882"/>
        <v>0</v>
      </c>
      <c r="W1948" s="77">
        <f t="shared" si="883"/>
        <v>2500</v>
      </c>
      <c r="X1948" s="78">
        <f t="shared" si="884"/>
        <v>0</v>
      </c>
      <c r="Y1948" s="44" cm="1">
        <f t="array" ref="Y1948">_xlfn.IFNA(_xlfn.IFS(AND(Q1948&gt;=2000, Q1948&lt;3000), 10000, AND(Q1948&gt;=3000, Q1948&lt;4000), 15000, AND(Q1948&gt;=4000, Q1948&lt;5000), 20000, AND(Q1948&gt;=5000), 25000),0)</f>
        <v>0</v>
      </c>
      <c r="Z1948" s="91">
        <f t="shared" si="885"/>
        <v>300</v>
      </c>
      <c r="AA1948" s="44">
        <f t="shared" si="886"/>
        <v>0</v>
      </c>
      <c r="AB1948" s="44"/>
      <c r="AC1948" s="44"/>
      <c r="AD1948" s="44"/>
      <c r="AE1948" s="44">
        <f>VLOOKUP(O1948,정산업데이트!$A$6:$B$12,2,10)</f>
        <v>0</v>
      </c>
      <c r="AF1948" s="44"/>
      <c r="AG1948" s="79">
        <f t="shared" si="887"/>
        <v>300</v>
      </c>
      <c r="AH1948" s="80">
        <f t="shared" si="888"/>
        <v>2800</v>
      </c>
      <c r="AI1948" s="93"/>
      <c r="AJ1948" s="84" t="s">
        <v>10624</v>
      </c>
      <c r="AK1948" s="84" t="s">
        <v>73</v>
      </c>
      <c r="AL1948" s="84" t="s">
        <v>10625</v>
      </c>
      <c r="AM1948" s="84" t="s">
        <v>12096</v>
      </c>
      <c r="AN1948" s="84" t="s">
        <v>265</v>
      </c>
      <c r="AO1948" s="84" t="s">
        <v>266</v>
      </c>
      <c r="AP1948" s="84" t="s">
        <v>991</v>
      </c>
      <c r="AQ1948" s="84" t="s">
        <v>122</v>
      </c>
      <c r="AR1948" s="85">
        <v>1</v>
      </c>
      <c r="AS1948" s="86">
        <v>1.9</v>
      </c>
      <c r="AT1948" s="86">
        <v>1E-3</v>
      </c>
      <c r="AU1948" s="86">
        <v>1.9</v>
      </c>
      <c r="AV1948" s="84" t="s">
        <v>8</v>
      </c>
      <c r="AW1948" s="86">
        <v>120</v>
      </c>
      <c r="AX1948" s="84" t="s">
        <v>68</v>
      </c>
      <c r="AY1948" s="84" t="s">
        <v>68</v>
      </c>
      <c r="AZ1948" s="84" t="s">
        <v>68</v>
      </c>
      <c r="BA1948" s="84" t="s">
        <v>68</v>
      </c>
      <c r="BB1948" s="84" t="s">
        <v>68</v>
      </c>
      <c r="BC1948" s="84" t="s">
        <v>177</v>
      </c>
      <c r="BD1948" s="84" t="s">
        <v>178</v>
      </c>
      <c r="BE1948" s="84" t="s">
        <v>164</v>
      </c>
      <c r="BF1948" s="84" t="s">
        <v>122</v>
      </c>
      <c r="BG1948" s="84" t="s">
        <v>69</v>
      </c>
      <c r="BH1948" s="92" t="s">
        <v>12097</v>
      </c>
      <c r="BI1948" s="84" t="s">
        <v>122</v>
      </c>
      <c r="BJ1948" s="84" t="s">
        <v>12098</v>
      </c>
      <c r="BK1948" s="84" t="s">
        <v>75</v>
      </c>
      <c r="BL1948" s="84" t="s">
        <v>122</v>
      </c>
      <c r="BM1948" s="84" t="s">
        <v>178</v>
      </c>
      <c r="BN1948" s="84" t="s">
        <v>70</v>
      </c>
      <c r="BO1948" s="84" t="s">
        <v>71</v>
      </c>
      <c r="BP1948" s="84" t="s">
        <v>122</v>
      </c>
      <c r="BQ1948" s="84" t="s">
        <v>163</v>
      </c>
    </row>
    <row r="1949" spans="1:69" ht="14.4" x14ac:dyDescent="0.3">
      <c r="A1949" s="40" t="str">
        <f t="shared" si="862"/>
        <v>2025-09-14</v>
      </c>
      <c r="B1949" s="40" t="str">
        <f t="shared" si="863"/>
        <v>SYD</v>
      </c>
      <c r="C1949" s="39" t="str">
        <f t="shared" si="864"/>
        <v>98812563633</v>
      </c>
      <c r="D1949" s="41" t="str">
        <f t="shared" si="865"/>
        <v>PKR253510271</v>
      </c>
      <c r="E1949" s="41" t="str">
        <f t="shared" si="866"/>
        <v>596421480822</v>
      </c>
      <c r="F1949" s="39" t="str">
        <f t="shared" si="867"/>
        <v>2256516</v>
      </c>
      <c r="G1949" s="39" t="str">
        <f t="shared" si="868"/>
        <v>WISE EXPRESS (CNC INTL)</v>
      </c>
      <c r="H1949" s="41" t="str">
        <f t="shared" si="869"/>
        <v>한도영</v>
      </c>
      <c r="I1949" s="39" t="str">
        <f t="shared" si="870"/>
        <v>14609</v>
      </c>
      <c r="J1949" s="52" t="str">
        <f t="shared" si="871"/>
        <v/>
      </c>
      <c r="K1949" s="75">
        <f t="shared" si="872"/>
        <v>1</v>
      </c>
      <c r="L1949" s="76">
        <f t="shared" si="873"/>
        <v>2</v>
      </c>
      <c r="M1949" s="76">
        <f t="shared" si="874"/>
        <v>1E-3</v>
      </c>
      <c r="N1949" s="76">
        <f t="shared" si="875"/>
        <v>2</v>
      </c>
      <c r="O1949" s="42">
        <f t="shared" si="876"/>
        <v>2</v>
      </c>
      <c r="P1949" s="39" t="str">
        <f t="shared" si="877"/>
        <v>일반(목록배제,Normal-Manifest Exception)</v>
      </c>
      <c r="Q1949" s="72">
        <f t="shared" si="878"/>
        <v>63</v>
      </c>
      <c r="R1949" s="43" t="str">
        <f t="shared" si="879"/>
        <v>OZ602</v>
      </c>
      <c r="S1949" s="82" t="str">
        <f t="shared" si="880"/>
        <v/>
      </c>
      <c r="T1949" s="40">
        <f t="shared" si="881"/>
        <v>45914</v>
      </c>
      <c r="U1949" s="44">
        <v>2500</v>
      </c>
      <c r="V1949" s="44">
        <f t="shared" si="882"/>
        <v>0</v>
      </c>
      <c r="W1949" s="77">
        <f t="shared" si="883"/>
        <v>2500</v>
      </c>
      <c r="X1949" s="78">
        <f t="shared" si="884"/>
        <v>0</v>
      </c>
      <c r="Y1949" s="44" cm="1">
        <f t="array" ref="Y1949">_xlfn.IFNA(_xlfn.IFS(AND(Q1949&gt;=2000, Q1949&lt;3000), 10000, AND(Q1949&gt;=3000, Q1949&lt;4000), 15000, AND(Q1949&gt;=4000, Q1949&lt;5000), 20000, AND(Q1949&gt;=5000), 25000),0)</f>
        <v>0</v>
      </c>
      <c r="Z1949" s="91">
        <f t="shared" si="885"/>
        <v>300</v>
      </c>
      <c r="AA1949" s="44">
        <f t="shared" si="886"/>
        <v>0</v>
      </c>
      <c r="AB1949" s="44"/>
      <c r="AC1949" s="44"/>
      <c r="AD1949" s="44"/>
      <c r="AE1949" s="44">
        <f>VLOOKUP(O1949,정산업데이트!$A$6:$B$12,2,10)</f>
        <v>0</v>
      </c>
      <c r="AF1949" s="44"/>
      <c r="AG1949" s="79">
        <f t="shared" si="887"/>
        <v>300</v>
      </c>
      <c r="AH1949" s="80">
        <f t="shared" si="888"/>
        <v>2800</v>
      </c>
      <c r="AI1949" s="93"/>
      <c r="AJ1949" s="84" t="s">
        <v>10624</v>
      </c>
      <c r="AK1949" s="84" t="s">
        <v>73</v>
      </c>
      <c r="AL1949" s="84" t="s">
        <v>10625</v>
      </c>
      <c r="AM1949" s="84" t="s">
        <v>12099</v>
      </c>
      <c r="AN1949" s="84" t="s">
        <v>12100</v>
      </c>
      <c r="AO1949" s="84" t="s">
        <v>12101</v>
      </c>
      <c r="AP1949" s="84" t="s">
        <v>12102</v>
      </c>
      <c r="AQ1949" s="84" t="s">
        <v>122</v>
      </c>
      <c r="AR1949" s="85">
        <v>1</v>
      </c>
      <c r="AS1949" s="86">
        <v>2</v>
      </c>
      <c r="AT1949" s="86">
        <v>1E-3</v>
      </c>
      <c r="AU1949" s="86">
        <v>2</v>
      </c>
      <c r="AV1949" s="84" t="s">
        <v>8</v>
      </c>
      <c r="AW1949" s="86">
        <v>63</v>
      </c>
      <c r="AX1949" s="84" t="s">
        <v>68</v>
      </c>
      <c r="AY1949" s="84" t="s">
        <v>68</v>
      </c>
      <c r="AZ1949" s="84" t="s">
        <v>68</v>
      </c>
      <c r="BA1949" s="84" t="s">
        <v>68</v>
      </c>
      <c r="BB1949" s="84" t="s">
        <v>68</v>
      </c>
      <c r="BC1949" s="84" t="s">
        <v>405</v>
      </c>
      <c r="BD1949" s="84" t="s">
        <v>406</v>
      </c>
      <c r="BE1949" s="84" t="s">
        <v>662</v>
      </c>
      <c r="BF1949" s="84" t="s">
        <v>122</v>
      </c>
      <c r="BG1949" s="84" t="s">
        <v>69</v>
      </c>
      <c r="BH1949" s="92" t="s">
        <v>12103</v>
      </c>
      <c r="BI1949" s="84" t="s">
        <v>122</v>
      </c>
      <c r="BJ1949" s="84" t="s">
        <v>12104</v>
      </c>
      <c r="BK1949" s="84" t="s">
        <v>75</v>
      </c>
      <c r="BL1949" s="84" t="s">
        <v>122</v>
      </c>
      <c r="BM1949" s="84" t="s">
        <v>406</v>
      </c>
      <c r="BN1949" s="84" t="s">
        <v>70</v>
      </c>
      <c r="BO1949" s="84" t="s">
        <v>71</v>
      </c>
      <c r="BP1949" s="84" t="s">
        <v>122</v>
      </c>
      <c r="BQ1949" s="84" t="s">
        <v>163</v>
      </c>
    </row>
    <row r="1950" spans="1:69" ht="14.4" x14ac:dyDescent="0.3">
      <c r="A1950" s="40" t="str">
        <f t="shared" si="862"/>
        <v>2025-09-14</v>
      </c>
      <c r="B1950" s="40" t="str">
        <f t="shared" si="863"/>
        <v>SYD</v>
      </c>
      <c r="C1950" s="39" t="str">
        <f t="shared" si="864"/>
        <v>98812563633</v>
      </c>
      <c r="D1950" s="41" t="str">
        <f t="shared" si="865"/>
        <v>PKR253510272</v>
      </c>
      <c r="E1950" s="41" t="str">
        <f t="shared" si="866"/>
        <v>596421480833</v>
      </c>
      <c r="F1950" s="39" t="str">
        <f t="shared" si="867"/>
        <v>2256516</v>
      </c>
      <c r="G1950" s="39" t="str">
        <f t="shared" si="868"/>
        <v>WISE EXPRESS (CNC INTL)</v>
      </c>
      <c r="H1950" s="41" t="str">
        <f t="shared" si="869"/>
        <v>최민아</v>
      </c>
      <c r="I1950" s="39" t="str">
        <f t="shared" si="870"/>
        <v>58578</v>
      </c>
      <c r="J1950" s="52" t="str">
        <f t="shared" si="871"/>
        <v/>
      </c>
      <c r="K1950" s="75">
        <f t="shared" si="872"/>
        <v>1</v>
      </c>
      <c r="L1950" s="76">
        <f t="shared" si="873"/>
        <v>0.5</v>
      </c>
      <c r="M1950" s="76">
        <f t="shared" si="874"/>
        <v>1E-3</v>
      </c>
      <c r="N1950" s="76">
        <f t="shared" si="875"/>
        <v>0.5</v>
      </c>
      <c r="O1950" s="42">
        <f t="shared" si="876"/>
        <v>0.5</v>
      </c>
      <c r="P1950" s="39" t="str">
        <f t="shared" si="877"/>
        <v>일반(목록배제,Normal-Manifest Exception)</v>
      </c>
      <c r="Q1950" s="72">
        <f t="shared" si="878"/>
        <v>54</v>
      </c>
      <c r="R1950" s="43" t="str">
        <f t="shared" si="879"/>
        <v>OZ602</v>
      </c>
      <c r="S1950" s="82" t="str">
        <f t="shared" si="880"/>
        <v/>
      </c>
      <c r="T1950" s="40">
        <f t="shared" si="881"/>
        <v>45914</v>
      </c>
      <c r="U1950" s="44">
        <v>2500</v>
      </c>
      <c r="V1950" s="44">
        <f t="shared" si="882"/>
        <v>0</v>
      </c>
      <c r="W1950" s="77">
        <f t="shared" si="883"/>
        <v>2500</v>
      </c>
      <c r="X1950" s="78">
        <f t="shared" si="884"/>
        <v>0</v>
      </c>
      <c r="Y1950" s="44" cm="1">
        <f t="array" ref="Y1950">_xlfn.IFNA(_xlfn.IFS(AND(Q1950&gt;=2000, Q1950&lt;3000), 10000, AND(Q1950&gt;=3000, Q1950&lt;4000), 15000, AND(Q1950&gt;=4000, Q1950&lt;5000), 20000, AND(Q1950&gt;=5000), 25000),0)</f>
        <v>0</v>
      </c>
      <c r="Z1950" s="91">
        <f t="shared" si="885"/>
        <v>300</v>
      </c>
      <c r="AA1950" s="44">
        <f t="shared" si="886"/>
        <v>0</v>
      </c>
      <c r="AB1950" s="44"/>
      <c r="AC1950" s="44"/>
      <c r="AD1950" s="44"/>
      <c r="AE1950" s="44">
        <f>VLOOKUP(O1950,정산업데이트!$A$6:$B$12,2,10)</f>
        <v>0</v>
      </c>
      <c r="AF1950" s="44"/>
      <c r="AG1950" s="79">
        <f t="shared" si="887"/>
        <v>300</v>
      </c>
      <c r="AH1950" s="80">
        <f t="shared" si="888"/>
        <v>2800</v>
      </c>
      <c r="AI1950" s="93"/>
      <c r="AJ1950" s="84" t="s">
        <v>10624</v>
      </c>
      <c r="AK1950" s="84" t="s">
        <v>73</v>
      </c>
      <c r="AL1950" s="84" t="s">
        <v>10625</v>
      </c>
      <c r="AM1950" s="84" t="s">
        <v>12105</v>
      </c>
      <c r="AN1950" s="84" t="s">
        <v>12106</v>
      </c>
      <c r="AO1950" s="84" t="s">
        <v>12107</v>
      </c>
      <c r="AP1950" s="84" t="s">
        <v>1141</v>
      </c>
      <c r="AQ1950" s="84" t="s">
        <v>122</v>
      </c>
      <c r="AR1950" s="85">
        <v>1</v>
      </c>
      <c r="AS1950" s="86">
        <v>0.5</v>
      </c>
      <c r="AT1950" s="86">
        <v>1E-3</v>
      </c>
      <c r="AU1950" s="86">
        <v>0.5</v>
      </c>
      <c r="AV1950" s="84" t="s">
        <v>8</v>
      </c>
      <c r="AW1950" s="86">
        <v>54</v>
      </c>
      <c r="AX1950" s="84" t="s">
        <v>68</v>
      </c>
      <c r="AY1950" s="84" t="s">
        <v>68</v>
      </c>
      <c r="AZ1950" s="84" t="s">
        <v>68</v>
      </c>
      <c r="BA1950" s="84" t="s">
        <v>68</v>
      </c>
      <c r="BB1950" s="84" t="s">
        <v>68</v>
      </c>
      <c r="BC1950" s="84" t="s">
        <v>405</v>
      </c>
      <c r="BD1950" s="84" t="s">
        <v>406</v>
      </c>
      <c r="BE1950" s="84" t="s">
        <v>407</v>
      </c>
      <c r="BF1950" s="84" t="s">
        <v>122</v>
      </c>
      <c r="BG1950" s="84" t="s">
        <v>69</v>
      </c>
      <c r="BH1950" s="92" t="s">
        <v>12108</v>
      </c>
      <c r="BI1950" s="84" t="s">
        <v>122</v>
      </c>
      <c r="BJ1950" s="84" t="s">
        <v>12109</v>
      </c>
      <c r="BK1950" s="84" t="s">
        <v>75</v>
      </c>
      <c r="BL1950" s="84" t="s">
        <v>122</v>
      </c>
      <c r="BM1950" s="84" t="s">
        <v>406</v>
      </c>
      <c r="BN1950" s="84" t="s">
        <v>70</v>
      </c>
      <c r="BO1950" s="84" t="s">
        <v>71</v>
      </c>
      <c r="BP1950" s="84" t="s">
        <v>122</v>
      </c>
      <c r="BQ1950" s="84" t="s">
        <v>163</v>
      </c>
    </row>
    <row r="1951" spans="1:69" ht="14.4" x14ac:dyDescent="0.3">
      <c r="A1951" s="40" t="str">
        <f t="shared" si="862"/>
        <v>2025-09-14</v>
      </c>
      <c r="B1951" s="40" t="str">
        <f t="shared" si="863"/>
        <v>SYD</v>
      </c>
      <c r="C1951" s="39" t="str">
        <f t="shared" si="864"/>
        <v>98812563633</v>
      </c>
      <c r="D1951" s="41" t="str">
        <f t="shared" si="865"/>
        <v>PKR253510273</v>
      </c>
      <c r="E1951" s="41" t="str">
        <f t="shared" si="866"/>
        <v>596421480844</v>
      </c>
      <c r="F1951" s="39" t="str">
        <f t="shared" si="867"/>
        <v>2256516</v>
      </c>
      <c r="G1951" s="39" t="str">
        <f t="shared" si="868"/>
        <v>WISE EXPRESS (CNC INTL)</v>
      </c>
      <c r="H1951" s="41" t="str">
        <f t="shared" si="869"/>
        <v>최영실</v>
      </c>
      <c r="I1951" s="39" t="str">
        <f t="shared" si="870"/>
        <v>30128</v>
      </c>
      <c r="J1951" s="52" t="str">
        <f t="shared" si="871"/>
        <v/>
      </c>
      <c r="K1951" s="75">
        <f t="shared" si="872"/>
        <v>1</v>
      </c>
      <c r="L1951" s="76">
        <f t="shared" si="873"/>
        <v>2</v>
      </c>
      <c r="M1951" s="76">
        <f t="shared" si="874"/>
        <v>1E-3</v>
      </c>
      <c r="N1951" s="76">
        <f t="shared" si="875"/>
        <v>2</v>
      </c>
      <c r="O1951" s="42">
        <f t="shared" si="876"/>
        <v>2</v>
      </c>
      <c r="P1951" s="39" t="str">
        <f t="shared" si="877"/>
        <v>일반(목록배제,Normal-Manifest Exception)</v>
      </c>
      <c r="Q1951" s="72">
        <f t="shared" si="878"/>
        <v>39</v>
      </c>
      <c r="R1951" s="43" t="str">
        <f t="shared" si="879"/>
        <v>OZ602</v>
      </c>
      <c r="S1951" s="82" t="str">
        <f t="shared" si="880"/>
        <v/>
      </c>
      <c r="T1951" s="40">
        <f t="shared" si="881"/>
        <v>45914</v>
      </c>
      <c r="U1951" s="44">
        <v>2500</v>
      </c>
      <c r="V1951" s="44">
        <f t="shared" si="882"/>
        <v>0</v>
      </c>
      <c r="W1951" s="77">
        <f t="shared" si="883"/>
        <v>2500</v>
      </c>
      <c r="X1951" s="78">
        <f t="shared" si="884"/>
        <v>0</v>
      </c>
      <c r="Y1951" s="44" cm="1">
        <f t="array" ref="Y1951">_xlfn.IFNA(_xlfn.IFS(AND(Q1951&gt;=2000, Q1951&lt;3000), 10000, AND(Q1951&gt;=3000, Q1951&lt;4000), 15000, AND(Q1951&gt;=4000, Q1951&lt;5000), 20000, AND(Q1951&gt;=5000), 25000),0)</f>
        <v>0</v>
      </c>
      <c r="Z1951" s="91">
        <f t="shared" si="885"/>
        <v>300</v>
      </c>
      <c r="AA1951" s="44">
        <f t="shared" si="886"/>
        <v>0</v>
      </c>
      <c r="AB1951" s="44"/>
      <c r="AC1951" s="44"/>
      <c r="AD1951" s="44"/>
      <c r="AE1951" s="44">
        <f>VLOOKUP(O1951,정산업데이트!$A$6:$B$12,2,10)</f>
        <v>0</v>
      </c>
      <c r="AF1951" s="44"/>
      <c r="AG1951" s="79">
        <f t="shared" si="887"/>
        <v>300</v>
      </c>
      <c r="AH1951" s="80">
        <f t="shared" si="888"/>
        <v>2800</v>
      </c>
      <c r="AI1951" s="93"/>
      <c r="AJ1951" s="84" t="s">
        <v>10624</v>
      </c>
      <c r="AK1951" s="84" t="s">
        <v>73</v>
      </c>
      <c r="AL1951" s="84" t="s">
        <v>10625</v>
      </c>
      <c r="AM1951" s="84" t="s">
        <v>12110</v>
      </c>
      <c r="AN1951" s="84" t="s">
        <v>12111</v>
      </c>
      <c r="AO1951" s="84" t="s">
        <v>12112</v>
      </c>
      <c r="AP1951" s="84" t="s">
        <v>1599</v>
      </c>
      <c r="AQ1951" s="84" t="s">
        <v>122</v>
      </c>
      <c r="AR1951" s="85">
        <v>1</v>
      </c>
      <c r="AS1951" s="86">
        <v>2</v>
      </c>
      <c r="AT1951" s="86">
        <v>1E-3</v>
      </c>
      <c r="AU1951" s="86">
        <v>2</v>
      </c>
      <c r="AV1951" s="84" t="s">
        <v>8</v>
      </c>
      <c r="AW1951" s="86">
        <v>39</v>
      </c>
      <c r="AX1951" s="84" t="s">
        <v>68</v>
      </c>
      <c r="AY1951" s="84" t="s">
        <v>68</v>
      </c>
      <c r="AZ1951" s="84" t="s">
        <v>68</v>
      </c>
      <c r="BA1951" s="84" t="s">
        <v>68</v>
      </c>
      <c r="BB1951" s="84" t="s">
        <v>68</v>
      </c>
      <c r="BC1951" s="84" t="s">
        <v>405</v>
      </c>
      <c r="BD1951" s="84" t="s">
        <v>406</v>
      </c>
      <c r="BE1951" s="84" t="s">
        <v>425</v>
      </c>
      <c r="BF1951" s="84" t="s">
        <v>122</v>
      </c>
      <c r="BG1951" s="84" t="s">
        <v>69</v>
      </c>
      <c r="BH1951" s="92" t="s">
        <v>12113</v>
      </c>
      <c r="BI1951" s="84" t="s">
        <v>122</v>
      </c>
      <c r="BJ1951" s="84" t="s">
        <v>12114</v>
      </c>
      <c r="BK1951" s="84" t="s">
        <v>75</v>
      </c>
      <c r="BL1951" s="84" t="s">
        <v>122</v>
      </c>
      <c r="BM1951" s="84" t="s">
        <v>406</v>
      </c>
      <c r="BN1951" s="84" t="s">
        <v>70</v>
      </c>
      <c r="BO1951" s="84" t="s">
        <v>71</v>
      </c>
      <c r="BP1951" s="84" t="s">
        <v>122</v>
      </c>
      <c r="BQ1951" s="84" t="s">
        <v>163</v>
      </c>
    </row>
    <row r="1952" spans="1:69" ht="14.4" x14ac:dyDescent="0.3">
      <c r="A1952" s="40" t="str">
        <f t="shared" si="862"/>
        <v>2025-09-14</v>
      </c>
      <c r="B1952" s="40" t="str">
        <f t="shared" si="863"/>
        <v>SYD</v>
      </c>
      <c r="C1952" s="39" t="str">
        <f t="shared" si="864"/>
        <v>98812563633</v>
      </c>
      <c r="D1952" s="41" t="str">
        <f t="shared" si="865"/>
        <v>PKR253510274</v>
      </c>
      <c r="E1952" s="41" t="str">
        <f t="shared" si="866"/>
        <v>596421480855</v>
      </c>
      <c r="F1952" s="39" t="str">
        <f t="shared" si="867"/>
        <v>2256516</v>
      </c>
      <c r="G1952" s="39" t="str">
        <f t="shared" si="868"/>
        <v>WISE EXPRESS (CNC INTL)</v>
      </c>
      <c r="H1952" s="41" t="str">
        <f t="shared" si="869"/>
        <v>안주은</v>
      </c>
      <c r="I1952" s="39" t="str">
        <f t="shared" si="870"/>
        <v>59222</v>
      </c>
      <c r="J1952" s="52" t="str">
        <f t="shared" si="871"/>
        <v/>
      </c>
      <c r="K1952" s="75">
        <f t="shared" si="872"/>
        <v>1</v>
      </c>
      <c r="L1952" s="76">
        <f t="shared" si="873"/>
        <v>2</v>
      </c>
      <c r="M1952" s="76">
        <f t="shared" si="874"/>
        <v>1E-3</v>
      </c>
      <c r="N1952" s="76">
        <f t="shared" si="875"/>
        <v>2</v>
      </c>
      <c r="O1952" s="42">
        <f t="shared" si="876"/>
        <v>2</v>
      </c>
      <c r="P1952" s="39" t="str">
        <f t="shared" si="877"/>
        <v>일반(목록배제,Normal-Manifest Exception)</v>
      </c>
      <c r="Q1952" s="72">
        <f t="shared" si="878"/>
        <v>63</v>
      </c>
      <c r="R1952" s="43" t="str">
        <f t="shared" si="879"/>
        <v>OZ602</v>
      </c>
      <c r="S1952" s="82" t="str">
        <f t="shared" si="880"/>
        <v/>
      </c>
      <c r="T1952" s="40">
        <f t="shared" si="881"/>
        <v>45914</v>
      </c>
      <c r="U1952" s="44">
        <v>2500</v>
      </c>
      <c r="V1952" s="44">
        <f t="shared" si="882"/>
        <v>0</v>
      </c>
      <c r="W1952" s="77">
        <f t="shared" si="883"/>
        <v>2500</v>
      </c>
      <c r="X1952" s="78">
        <f t="shared" si="884"/>
        <v>0</v>
      </c>
      <c r="Y1952" s="44" cm="1">
        <f t="array" ref="Y1952">_xlfn.IFNA(_xlfn.IFS(AND(Q1952&gt;=2000, Q1952&lt;3000), 10000, AND(Q1952&gt;=3000, Q1952&lt;4000), 15000, AND(Q1952&gt;=4000, Q1952&lt;5000), 20000, AND(Q1952&gt;=5000), 25000),0)</f>
        <v>0</v>
      </c>
      <c r="Z1952" s="91">
        <f t="shared" si="885"/>
        <v>300</v>
      </c>
      <c r="AA1952" s="44">
        <f t="shared" si="886"/>
        <v>0</v>
      </c>
      <c r="AB1952" s="44"/>
      <c r="AC1952" s="44"/>
      <c r="AD1952" s="44"/>
      <c r="AE1952" s="44">
        <f>VLOOKUP(O1952,정산업데이트!$A$6:$B$12,2,10)</f>
        <v>0</v>
      </c>
      <c r="AF1952" s="44"/>
      <c r="AG1952" s="79">
        <f t="shared" si="887"/>
        <v>300</v>
      </c>
      <c r="AH1952" s="80">
        <f t="shared" si="888"/>
        <v>2800</v>
      </c>
      <c r="AI1952" s="93"/>
      <c r="AJ1952" s="84" t="s">
        <v>10624</v>
      </c>
      <c r="AK1952" s="84" t="s">
        <v>73</v>
      </c>
      <c r="AL1952" s="84" t="s">
        <v>10625</v>
      </c>
      <c r="AM1952" s="84" t="s">
        <v>12115</v>
      </c>
      <c r="AN1952" s="84" t="s">
        <v>12116</v>
      </c>
      <c r="AO1952" s="84" t="s">
        <v>12117</v>
      </c>
      <c r="AP1952" s="84" t="s">
        <v>12118</v>
      </c>
      <c r="AQ1952" s="84" t="s">
        <v>122</v>
      </c>
      <c r="AR1952" s="85">
        <v>1</v>
      </c>
      <c r="AS1952" s="86">
        <v>2</v>
      </c>
      <c r="AT1952" s="86">
        <v>1E-3</v>
      </c>
      <c r="AU1952" s="86">
        <v>2</v>
      </c>
      <c r="AV1952" s="84" t="s">
        <v>8</v>
      </c>
      <c r="AW1952" s="86">
        <v>63</v>
      </c>
      <c r="AX1952" s="84" t="s">
        <v>68</v>
      </c>
      <c r="AY1952" s="84" t="s">
        <v>68</v>
      </c>
      <c r="AZ1952" s="84" t="s">
        <v>68</v>
      </c>
      <c r="BA1952" s="84" t="s">
        <v>68</v>
      </c>
      <c r="BB1952" s="84" t="s">
        <v>68</v>
      </c>
      <c r="BC1952" s="84" t="s">
        <v>405</v>
      </c>
      <c r="BD1952" s="84" t="s">
        <v>406</v>
      </c>
      <c r="BE1952" s="84" t="s">
        <v>842</v>
      </c>
      <c r="BF1952" s="84" t="s">
        <v>122</v>
      </c>
      <c r="BG1952" s="84" t="s">
        <v>69</v>
      </c>
      <c r="BH1952" s="92" t="s">
        <v>12119</v>
      </c>
      <c r="BI1952" s="84" t="s">
        <v>122</v>
      </c>
      <c r="BJ1952" s="84" t="s">
        <v>12120</v>
      </c>
      <c r="BK1952" s="84" t="s">
        <v>75</v>
      </c>
      <c r="BL1952" s="84" t="s">
        <v>122</v>
      </c>
      <c r="BM1952" s="84" t="s">
        <v>406</v>
      </c>
      <c r="BN1952" s="84" t="s">
        <v>70</v>
      </c>
      <c r="BO1952" s="84" t="s">
        <v>71</v>
      </c>
      <c r="BP1952" s="84" t="s">
        <v>122</v>
      </c>
      <c r="BQ1952" s="84" t="s">
        <v>163</v>
      </c>
    </row>
    <row r="1953" spans="1:69" ht="14.4" x14ac:dyDescent="0.3">
      <c r="A1953" s="40" t="str">
        <f t="shared" si="862"/>
        <v>2025-09-14</v>
      </c>
      <c r="B1953" s="40" t="str">
        <f t="shared" si="863"/>
        <v>SYD</v>
      </c>
      <c r="C1953" s="39" t="str">
        <f t="shared" si="864"/>
        <v>98812563633</v>
      </c>
      <c r="D1953" s="41" t="str">
        <f t="shared" si="865"/>
        <v>PKR253510276</v>
      </c>
      <c r="E1953" s="41" t="str">
        <f t="shared" si="866"/>
        <v>596421480870</v>
      </c>
      <c r="F1953" s="39" t="str">
        <f t="shared" si="867"/>
        <v>2256516</v>
      </c>
      <c r="G1953" s="39" t="str">
        <f t="shared" si="868"/>
        <v>WISE EXPRESS (CNC INTL)</v>
      </c>
      <c r="H1953" s="41" t="str">
        <f t="shared" si="869"/>
        <v>정미란</v>
      </c>
      <c r="I1953" s="39" t="str">
        <f t="shared" si="870"/>
        <v>24103</v>
      </c>
      <c r="J1953" s="52" t="str">
        <f t="shared" si="871"/>
        <v/>
      </c>
      <c r="K1953" s="75">
        <f t="shared" si="872"/>
        <v>1</v>
      </c>
      <c r="L1953" s="76">
        <f t="shared" si="873"/>
        <v>0.5</v>
      </c>
      <c r="M1953" s="76">
        <f t="shared" si="874"/>
        <v>1E-3</v>
      </c>
      <c r="N1953" s="76">
        <f t="shared" si="875"/>
        <v>0.5</v>
      </c>
      <c r="O1953" s="42">
        <f t="shared" si="876"/>
        <v>0.5</v>
      </c>
      <c r="P1953" s="39" t="str">
        <f t="shared" si="877"/>
        <v>일반(목록배제,Normal-Manifest Exception)</v>
      </c>
      <c r="Q1953" s="72">
        <f t="shared" si="878"/>
        <v>10</v>
      </c>
      <c r="R1953" s="43" t="str">
        <f t="shared" si="879"/>
        <v>OZ602</v>
      </c>
      <c r="S1953" s="82" t="str">
        <f t="shared" si="880"/>
        <v/>
      </c>
      <c r="T1953" s="40">
        <f t="shared" si="881"/>
        <v>45914</v>
      </c>
      <c r="U1953" s="44">
        <v>2500</v>
      </c>
      <c r="V1953" s="44">
        <f t="shared" si="882"/>
        <v>0</v>
      </c>
      <c r="W1953" s="77">
        <f t="shared" si="883"/>
        <v>2500</v>
      </c>
      <c r="X1953" s="78">
        <f t="shared" si="884"/>
        <v>0</v>
      </c>
      <c r="Y1953" s="44" cm="1">
        <f t="array" ref="Y1953">_xlfn.IFNA(_xlfn.IFS(AND(Q1953&gt;=2000, Q1953&lt;3000), 10000, AND(Q1953&gt;=3000, Q1953&lt;4000), 15000, AND(Q1953&gt;=4000, Q1953&lt;5000), 20000, AND(Q1953&gt;=5000), 25000),0)</f>
        <v>0</v>
      </c>
      <c r="Z1953" s="91">
        <f t="shared" si="885"/>
        <v>300</v>
      </c>
      <c r="AA1953" s="44">
        <f t="shared" si="886"/>
        <v>0</v>
      </c>
      <c r="AB1953" s="44"/>
      <c r="AC1953" s="44"/>
      <c r="AD1953" s="44"/>
      <c r="AE1953" s="44">
        <f>VLOOKUP(O1953,정산업데이트!$A$6:$B$12,2,10)</f>
        <v>0</v>
      </c>
      <c r="AF1953" s="44"/>
      <c r="AG1953" s="79">
        <f t="shared" si="887"/>
        <v>300</v>
      </c>
      <c r="AH1953" s="80">
        <f t="shared" si="888"/>
        <v>2800</v>
      </c>
      <c r="AI1953" s="93"/>
      <c r="AJ1953" s="84" t="s">
        <v>10624</v>
      </c>
      <c r="AK1953" s="84" t="s">
        <v>73</v>
      </c>
      <c r="AL1953" s="84" t="s">
        <v>10625</v>
      </c>
      <c r="AM1953" s="84" t="s">
        <v>12121</v>
      </c>
      <c r="AN1953" s="84" t="s">
        <v>12122</v>
      </c>
      <c r="AO1953" s="84" t="s">
        <v>12123</v>
      </c>
      <c r="AP1953" s="84" t="s">
        <v>12124</v>
      </c>
      <c r="AQ1953" s="84" t="s">
        <v>122</v>
      </c>
      <c r="AR1953" s="85">
        <v>1</v>
      </c>
      <c r="AS1953" s="86">
        <v>0.5</v>
      </c>
      <c r="AT1953" s="86">
        <v>1E-3</v>
      </c>
      <c r="AU1953" s="86">
        <v>0.5</v>
      </c>
      <c r="AV1953" s="84" t="s">
        <v>8</v>
      </c>
      <c r="AW1953" s="86">
        <v>10</v>
      </c>
      <c r="AX1953" s="84" t="s">
        <v>68</v>
      </c>
      <c r="AY1953" s="84" t="s">
        <v>68</v>
      </c>
      <c r="AZ1953" s="84" t="s">
        <v>68</v>
      </c>
      <c r="BA1953" s="84" t="s">
        <v>68</v>
      </c>
      <c r="BB1953" s="84" t="s">
        <v>68</v>
      </c>
      <c r="BC1953" s="84" t="s">
        <v>405</v>
      </c>
      <c r="BD1953" s="84" t="s">
        <v>406</v>
      </c>
      <c r="BE1953" s="84" t="s">
        <v>842</v>
      </c>
      <c r="BF1953" s="84" t="s">
        <v>122</v>
      </c>
      <c r="BG1953" s="84" t="s">
        <v>69</v>
      </c>
      <c r="BH1953" s="92" t="s">
        <v>12125</v>
      </c>
      <c r="BI1953" s="84" t="s">
        <v>122</v>
      </c>
      <c r="BJ1953" s="84" t="s">
        <v>12126</v>
      </c>
      <c r="BK1953" s="84" t="s">
        <v>75</v>
      </c>
      <c r="BL1953" s="84" t="s">
        <v>122</v>
      </c>
      <c r="BM1953" s="84" t="s">
        <v>406</v>
      </c>
      <c r="BN1953" s="84" t="s">
        <v>70</v>
      </c>
      <c r="BO1953" s="84" t="s">
        <v>71</v>
      </c>
      <c r="BP1953" s="84" t="s">
        <v>122</v>
      </c>
      <c r="BQ1953" s="84" t="s">
        <v>163</v>
      </c>
    </row>
    <row r="1954" spans="1:69" ht="14.4" x14ac:dyDescent="0.3">
      <c r="A1954" s="40" t="str">
        <f t="shared" si="862"/>
        <v>2025-09-14</v>
      </c>
      <c r="B1954" s="40" t="str">
        <f t="shared" si="863"/>
        <v>SYD</v>
      </c>
      <c r="C1954" s="39" t="str">
        <f t="shared" si="864"/>
        <v>98812563633</v>
      </c>
      <c r="D1954" s="41" t="str">
        <f t="shared" si="865"/>
        <v>PKR253510277</v>
      </c>
      <c r="E1954" s="41" t="str">
        <f t="shared" si="866"/>
        <v>596421480881</v>
      </c>
      <c r="F1954" s="39" t="str">
        <f t="shared" si="867"/>
        <v>2256516</v>
      </c>
      <c r="G1954" s="39" t="str">
        <f t="shared" si="868"/>
        <v>WISE EXPRESS (CNC INTL)</v>
      </c>
      <c r="H1954" s="41" t="str">
        <f t="shared" si="869"/>
        <v>홍금주</v>
      </c>
      <c r="I1954" s="39" t="str">
        <f t="shared" si="870"/>
        <v>24103</v>
      </c>
      <c r="J1954" s="52" t="str">
        <f t="shared" si="871"/>
        <v/>
      </c>
      <c r="K1954" s="75">
        <f t="shared" si="872"/>
        <v>1</v>
      </c>
      <c r="L1954" s="76">
        <f t="shared" si="873"/>
        <v>0.5</v>
      </c>
      <c r="M1954" s="76">
        <f t="shared" si="874"/>
        <v>1E-3</v>
      </c>
      <c r="N1954" s="76">
        <f t="shared" si="875"/>
        <v>0.5</v>
      </c>
      <c r="O1954" s="42">
        <f t="shared" si="876"/>
        <v>0.5</v>
      </c>
      <c r="P1954" s="39" t="str">
        <f t="shared" si="877"/>
        <v>일반(목록배제,Normal-Manifest Exception)</v>
      </c>
      <c r="Q1954" s="72">
        <f t="shared" si="878"/>
        <v>20</v>
      </c>
      <c r="R1954" s="43" t="str">
        <f t="shared" si="879"/>
        <v>OZ602</v>
      </c>
      <c r="S1954" s="82" t="str">
        <f t="shared" si="880"/>
        <v/>
      </c>
      <c r="T1954" s="40">
        <f t="shared" si="881"/>
        <v>45914</v>
      </c>
      <c r="U1954" s="44">
        <v>2500</v>
      </c>
      <c r="V1954" s="44">
        <f t="shared" si="882"/>
        <v>0</v>
      </c>
      <c r="W1954" s="77">
        <f t="shared" si="883"/>
        <v>2500</v>
      </c>
      <c r="X1954" s="78">
        <f t="shared" si="884"/>
        <v>0</v>
      </c>
      <c r="Y1954" s="44" cm="1">
        <f t="array" ref="Y1954">_xlfn.IFNA(_xlfn.IFS(AND(Q1954&gt;=2000, Q1954&lt;3000), 10000, AND(Q1954&gt;=3000, Q1954&lt;4000), 15000, AND(Q1954&gt;=4000, Q1954&lt;5000), 20000, AND(Q1954&gt;=5000), 25000),0)</f>
        <v>0</v>
      </c>
      <c r="Z1954" s="91">
        <f t="shared" si="885"/>
        <v>300</v>
      </c>
      <c r="AA1954" s="44">
        <f t="shared" si="886"/>
        <v>0</v>
      </c>
      <c r="AB1954" s="44"/>
      <c r="AC1954" s="44"/>
      <c r="AD1954" s="44"/>
      <c r="AE1954" s="44">
        <f>VLOOKUP(O1954,정산업데이트!$A$6:$B$12,2,10)</f>
        <v>0</v>
      </c>
      <c r="AF1954" s="44"/>
      <c r="AG1954" s="79">
        <f t="shared" si="887"/>
        <v>300</v>
      </c>
      <c r="AH1954" s="80">
        <f t="shared" si="888"/>
        <v>2800</v>
      </c>
      <c r="AI1954" s="93"/>
      <c r="AJ1954" s="84" t="s">
        <v>10624</v>
      </c>
      <c r="AK1954" s="84" t="s">
        <v>73</v>
      </c>
      <c r="AL1954" s="84" t="s">
        <v>10625</v>
      </c>
      <c r="AM1954" s="84" t="s">
        <v>12127</v>
      </c>
      <c r="AN1954" s="84" t="s">
        <v>12128</v>
      </c>
      <c r="AO1954" s="84" t="s">
        <v>12129</v>
      </c>
      <c r="AP1954" s="84" t="s">
        <v>12124</v>
      </c>
      <c r="AQ1954" s="84" t="s">
        <v>122</v>
      </c>
      <c r="AR1954" s="85">
        <v>1</v>
      </c>
      <c r="AS1954" s="86">
        <v>0.5</v>
      </c>
      <c r="AT1954" s="86">
        <v>1E-3</v>
      </c>
      <c r="AU1954" s="86">
        <v>0.5</v>
      </c>
      <c r="AV1954" s="84" t="s">
        <v>8</v>
      </c>
      <c r="AW1954" s="86">
        <v>20</v>
      </c>
      <c r="AX1954" s="84" t="s">
        <v>68</v>
      </c>
      <c r="AY1954" s="84" t="s">
        <v>68</v>
      </c>
      <c r="AZ1954" s="84" t="s">
        <v>68</v>
      </c>
      <c r="BA1954" s="84" t="s">
        <v>68</v>
      </c>
      <c r="BB1954" s="84" t="s">
        <v>68</v>
      </c>
      <c r="BC1954" s="84" t="s">
        <v>405</v>
      </c>
      <c r="BD1954" s="84" t="s">
        <v>406</v>
      </c>
      <c r="BE1954" s="84" t="s">
        <v>842</v>
      </c>
      <c r="BF1954" s="84" t="s">
        <v>122</v>
      </c>
      <c r="BG1954" s="84" t="s">
        <v>69</v>
      </c>
      <c r="BH1954" s="92" t="s">
        <v>12130</v>
      </c>
      <c r="BI1954" s="84" t="s">
        <v>122</v>
      </c>
      <c r="BJ1954" s="84" t="s">
        <v>12131</v>
      </c>
      <c r="BK1954" s="84" t="s">
        <v>75</v>
      </c>
      <c r="BL1954" s="84" t="s">
        <v>122</v>
      </c>
      <c r="BM1954" s="84" t="s">
        <v>406</v>
      </c>
      <c r="BN1954" s="84" t="s">
        <v>70</v>
      </c>
      <c r="BO1954" s="84" t="s">
        <v>71</v>
      </c>
      <c r="BP1954" s="84" t="s">
        <v>122</v>
      </c>
      <c r="BQ1954" s="84" t="s">
        <v>163</v>
      </c>
    </row>
    <row r="1955" spans="1:69" ht="14.4" x14ac:dyDescent="0.3">
      <c r="A1955" s="40" t="str">
        <f t="shared" si="862"/>
        <v>2025-09-14</v>
      </c>
      <c r="B1955" s="40" t="str">
        <f t="shared" si="863"/>
        <v>SYD</v>
      </c>
      <c r="C1955" s="39" t="str">
        <f t="shared" si="864"/>
        <v>98812563633</v>
      </c>
      <c r="D1955" s="41" t="str">
        <f t="shared" si="865"/>
        <v>PKR253510278</v>
      </c>
      <c r="E1955" s="41" t="str">
        <f t="shared" si="866"/>
        <v>596421480892</v>
      </c>
      <c r="F1955" s="39" t="str">
        <f t="shared" si="867"/>
        <v>2256516</v>
      </c>
      <c r="G1955" s="39" t="str">
        <f t="shared" si="868"/>
        <v>WISE EXPRESS (CNC INTL)</v>
      </c>
      <c r="H1955" s="41" t="str">
        <f t="shared" si="869"/>
        <v>김수덕</v>
      </c>
      <c r="I1955" s="39" t="str">
        <f t="shared" si="870"/>
        <v>03620</v>
      </c>
      <c r="J1955" s="52" t="str">
        <f t="shared" si="871"/>
        <v/>
      </c>
      <c r="K1955" s="75">
        <f t="shared" si="872"/>
        <v>1</v>
      </c>
      <c r="L1955" s="76">
        <f t="shared" si="873"/>
        <v>0.5</v>
      </c>
      <c r="M1955" s="76">
        <f t="shared" si="874"/>
        <v>1E-3</v>
      </c>
      <c r="N1955" s="76">
        <f t="shared" si="875"/>
        <v>0.5</v>
      </c>
      <c r="O1955" s="42">
        <f t="shared" si="876"/>
        <v>0.5</v>
      </c>
      <c r="P1955" s="39" t="str">
        <f t="shared" si="877"/>
        <v>일반(목록배제,Normal-Manifest Exception)</v>
      </c>
      <c r="Q1955" s="72">
        <f t="shared" si="878"/>
        <v>36</v>
      </c>
      <c r="R1955" s="43" t="str">
        <f t="shared" si="879"/>
        <v>OZ602</v>
      </c>
      <c r="S1955" s="82" t="str">
        <f t="shared" si="880"/>
        <v/>
      </c>
      <c r="T1955" s="40">
        <f t="shared" si="881"/>
        <v>45914</v>
      </c>
      <c r="U1955" s="44">
        <v>2500</v>
      </c>
      <c r="V1955" s="44">
        <f t="shared" si="882"/>
        <v>0</v>
      </c>
      <c r="W1955" s="77">
        <f t="shared" si="883"/>
        <v>2500</v>
      </c>
      <c r="X1955" s="78">
        <f t="shared" si="884"/>
        <v>0</v>
      </c>
      <c r="Y1955" s="44" cm="1">
        <f t="array" ref="Y1955">_xlfn.IFNA(_xlfn.IFS(AND(Q1955&gt;=2000, Q1955&lt;3000), 10000, AND(Q1955&gt;=3000, Q1955&lt;4000), 15000, AND(Q1955&gt;=4000, Q1955&lt;5000), 20000, AND(Q1955&gt;=5000), 25000),0)</f>
        <v>0</v>
      </c>
      <c r="Z1955" s="91">
        <f t="shared" si="885"/>
        <v>300</v>
      </c>
      <c r="AA1955" s="44">
        <f t="shared" si="886"/>
        <v>0</v>
      </c>
      <c r="AB1955" s="44"/>
      <c r="AC1955" s="44"/>
      <c r="AD1955" s="44"/>
      <c r="AE1955" s="44">
        <f>VLOOKUP(O1955,정산업데이트!$A$6:$B$12,2,10)</f>
        <v>0</v>
      </c>
      <c r="AF1955" s="44"/>
      <c r="AG1955" s="79">
        <f t="shared" si="887"/>
        <v>300</v>
      </c>
      <c r="AH1955" s="80">
        <f t="shared" si="888"/>
        <v>2800</v>
      </c>
      <c r="AI1955" s="93"/>
      <c r="AJ1955" s="84" t="s">
        <v>10624</v>
      </c>
      <c r="AK1955" s="84" t="s">
        <v>73</v>
      </c>
      <c r="AL1955" s="84" t="s">
        <v>10625</v>
      </c>
      <c r="AM1955" s="84" t="s">
        <v>12132</v>
      </c>
      <c r="AN1955" s="84" t="s">
        <v>1200</v>
      </c>
      <c r="AO1955" s="84" t="s">
        <v>1201</v>
      </c>
      <c r="AP1955" s="84" t="s">
        <v>12133</v>
      </c>
      <c r="AQ1955" s="84" t="s">
        <v>122</v>
      </c>
      <c r="AR1955" s="85">
        <v>1</v>
      </c>
      <c r="AS1955" s="86">
        <v>0.5</v>
      </c>
      <c r="AT1955" s="86">
        <v>1E-3</v>
      </c>
      <c r="AU1955" s="86">
        <v>0.5</v>
      </c>
      <c r="AV1955" s="84" t="s">
        <v>8</v>
      </c>
      <c r="AW1955" s="86">
        <v>36</v>
      </c>
      <c r="AX1955" s="84" t="s">
        <v>68</v>
      </c>
      <c r="AY1955" s="84" t="s">
        <v>68</v>
      </c>
      <c r="AZ1955" s="84" t="s">
        <v>68</v>
      </c>
      <c r="BA1955" s="84" t="s">
        <v>68</v>
      </c>
      <c r="BB1955" s="84" t="s">
        <v>68</v>
      </c>
      <c r="BC1955" s="84" t="s">
        <v>405</v>
      </c>
      <c r="BD1955" s="84" t="s">
        <v>406</v>
      </c>
      <c r="BE1955" s="84" t="s">
        <v>520</v>
      </c>
      <c r="BF1955" s="84" t="s">
        <v>122</v>
      </c>
      <c r="BG1955" s="84" t="s">
        <v>69</v>
      </c>
      <c r="BH1955" s="92" t="s">
        <v>12134</v>
      </c>
      <c r="BI1955" s="84" t="s">
        <v>122</v>
      </c>
      <c r="BJ1955" s="84" t="s">
        <v>12135</v>
      </c>
      <c r="BK1955" s="84" t="s">
        <v>75</v>
      </c>
      <c r="BL1955" s="84" t="s">
        <v>122</v>
      </c>
      <c r="BM1955" s="84" t="s">
        <v>406</v>
      </c>
      <c r="BN1955" s="84" t="s">
        <v>70</v>
      </c>
      <c r="BO1955" s="84" t="s">
        <v>71</v>
      </c>
      <c r="BP1955" s="84" t="s">
        <v>122</v>
      </c>
      <c r="BQ1955" s="84" t="s">
        <v>163</v>
      </c>
    </row>
    <row r="1956" spans="1:69" ht="14.4" x14ac:dyDescent="0.3">
      <c r="A1956" s="40" t="str">
        <f t="shared" si="862"/>
        <v>2025-09-14</v>
      </c>
      <c r="B1956" s="40" t="str">
        <f t="shared" si="863"/>
        <v>SYD</v>
      </c>
      <c r="C1956" s="39" t="str">
        <f t="shared" si="864"/>
        <v>98812563633</v>
      </c>
      <c r="D1956" s="41" t="str">
        <f t="shared" si="865"/>
        <v>PKR253510280</v>
      </c>
      <c r="E1956" s="41" t="str">
        <f t="shared" si="866"/>
        <v>596421480914</v>
      </c>
      <c r="F1956" s="39" t="str">
        <f t="shared" si="867"/>
        <v>2256516</v>
      </c>
      <c r="G1956" s="39" t="str">
        <f t="shared" si="868"/>
        <v>WISE EXPRESS (CNC INTL)</v>
      </c>
      <c r="H1956" s="41" t="str">
        <f t="shared" si="869"/>
        <v>조봉아</v>
      </c>
      <c r="I1956" s="39" t="str">
        <f t="shared" si="870"/>
        <v>35282</v>
      </c>
      <c r="J1956" s="52" t="str">
        <f t="shared" si="871"/>
        <v/>
      </c>
      <c r="K1956" s="75">
        <f t="shared" si="872"/>
        <v>1</v>
      </c>
      <c r="L1956" s="76">
        <f t="shared" si="873"/>
        <v>1</v>
      </c>
      <c r="M1956" s="76">
        <f t="shared" si="874"/>
        <v>1E-3</v>
      </c>
      <c r="N1956" s="76">
        <f t="shared" si="875"/>
        <v>1</v>
      </c>
      <c r="O1956" s="42">
        <f t="shared" si="876"/>
        <v>1</v>
      </c>
      <c r="P1956" s="39" t="str">
        <f t="shared" si="877"/>
        <v>목록(Manifest)</v>
      </c>
      <c r="Q1956" s="72">
        <f t="shared" si="878"/>
        <v>45</v>
      </c>
      <c r="R1956" s="43" t="str">
        <f t="shared" si="879"/>
        <v>OZ602</v>
      </c>
      <c r="S1956" s="82" t="str">
        <f t="shared" si="880"/>
        <v/>
      </c>
      <c r="T1956" s="40">
        <f t="shared" si="881"/>
        <v>45914</v>
      </c>
      <c r="U1956" s="44">
        <v>2500</v>
      </c>
      <c r="V1956" s="44">
        <f t="shared" si="882"/>
        <v>0</v>
      </c>
      <c r="W1956" s="77">
        <f t="shared" si="883"/>
        <v>2500</v>
      </c>
      <c r="X1956" s="78">
        <f t="shared" si="884"/>
        <v>0</v>
      </c>
      <c r="Y1956" s="44" cm="1">
        <f t="array" ref="Y1956">_xlfn.IFNA(_xlfn.IFS(AND(Q1956&gt;=2000, Q1956&lt;3000), 10000, AND(Q1956&gt;=3000, Q1956&lt;4000), 15000, AND(Q1956&gt;=4000, Q1956&lt;5000), 20000, AND(Q1956&gt;=5000), 25000),0)</f>
        <v>0</v>
      </c>
      <c r="Z1956" s="91">
        <f t="shared" si="885"/>
        <v>0</v>
      </c>
      <c r="AA1956" s="44">
        <f t="shared" si="886"/>
        <v>0</v>
      </c>
      <c r="AB1956" s="44"/>
      <c r="AC1956" s="44"/>
      <c r="AD1956" s="44"/>
      <c r="AE1956" s="44">
        <f>VLOOKUP(O1956,정산업데이트!$A$6:$B$12,2,10)</f>
        <v>0</v>
      </c>
      <c r="AF1956" s="44"/>
      <c r="AG1956" s="79">
        <f t="shared" si="887"/>
        <v>0</v>
      </c>
      <c r="AH1956" s="80">
        <f t="shared" si="888"/>
        <v>2500</v>
      </c>
      <c r="AJ1956" s="84" t="s">
        <v>10624</v>
      </c>
      <c r="AK1956" s="84" t="s">
        <v>73</v>
      </c>
      <c r="AL1956" s="84" t="s">
        <v>10625</v>
      </c>
      <c r="AM1956" s="84" t="s">
        <v>12136</v>
      </c>
      <c r="AN1956" s="84" t="s">
        <v>12137</v>
      </c>
      <c r="AO1956" s="84" t="s">
        <v>12138</v>
      </c>
      <c r="AP1956" s="84" t="s">
        <v>12139</v>
      </c>
      <c r="AQ1956" s="84" t="s">
        <v>122</v>
      </c>
      <c r="AR1956" s="85">
        <v>1</v>
      </c>
      <c r="AS1956" s="86">
        <v>1</v>
      </c>
      <c r="AT1956" s="86">
        <v>1E-3</v>
      </c>
      <c r="AU1956" s="86">
        <v>1</v>
      </c>
      <c r="AV1956" s="84" t="s">
        <v>7</v>
      </c>
      <c r="AW1956" s="86">
        <v>45</v>
      </c>
      <c r="AX1956" s="84" t="s">
        <v>68</v>
      </c>
      <c r="AY1956" s="84" t="s">
        <v>68</v>
      </c>
      <c r="AZ1956" s="84" t="s">
        <v>68</v>
      </c>
      <c r="BA1956" s="84" t="s">
        <v>68</v>
      </c>
      <c r="BB1956" s="84" t="s">
        <v>68</v>
      </c>
      <c r="BC1956" s="84" t="s">
        <v>405</v>
      </c>
      <c r="BD1956" s="84" t="s">
        <v>406</v>
      </c>
      <c r="BE1956" s="84" t="s">
        <v>715</v>
      </c>
      <c r="BF1956" s="84" t="s">
        <v>122</v>
      </c>
      <c r="BG1956" s="84" t="s">
        <v>69</v>
      </c>
      <c r="BH1956" s="92" t="s">
        <v>12140</v>
      </c>
      <c r="BI1956" s="84" t="s">
        <v>122</v>
      </c>
      <c r="BJ1956" s="84" t="s">
        <v>12141</v>
      </c>
      <c r="BK1956" s="84" t="s">
        <v>75</v>
      </c>
      <c r="BL1956" s="84" t="s">
        <v>122</v>
      </c>
      <c r="BM1956" s="84" t="s">
        <v>406</v>
      </c>
      <c r="BN1956" s="84" t="s">
        <v>70</v>
      </c>
      <c r="BO1956" s="84" t="s">
        <v>71</v>
      </c>
      <c r="BP1956" s="84" t="s">
        <v>122</v>
      </c>
      <c r="BQ1956" s="84" t="s">
        <v>163</v>
      </c>
    </row>
    <row r="1957" spans="1:69" ht="14.4" x14ac:dyDescent="0.3">
      <c r="A1957" s="40" t="str">
        <f t="shared" si="862"/>
        <v>2025-09-14</v>
      </c>
      <c r="B1957" s="40" t="str">
        <f t="shared" si="863"/>
        <v>SYD</v>
      </c>
      <c r="C1957" s="39" t="str">
        <f t="shared" si="864"/>
        <v>98812563633</v>
      </c>
      <c r="D1957" s="41" t="str">
        <f t="shared" si="865"/>
        <v>PKR253510281</v>
      </c>
      <c r="E1957" s="41" t="str">
        <f t="shared" si="866"/>
        <v>596421480925</v>
      </c>
      <c r="F1957" s="39" t="str">
        <f t="shared" si="867"/>
        <v>2256516</v>
      </c>
      <c r="G1957" s="39" t="str">
        <f t="shared" si="868"/>
        <v>WISE EXPRESS (CNC INTL)</v>
      </c>
      <c r="H1957" s="41" t="str">
        <f t="shared" si="869"/>
        <v>장민주</v>
      </c>
      <c r="I1957" s="39" t="str">
        <f t="shared" si="870"/>
        <v>50142</v>
      </c>
      <c r="J1957" s="52" t="str">
        <f t="shared" si="871"/>
        <v/>
      </c>
      <c r="K1957" s="75">
        <f t="shared" si="872"/>
        <v>1</v>
      </c>
      <c r="L1957" s="76">
        <f t="shared" si="873"/>
        <v>1</v>
      </c>
      <c r="M1957" s="76">
        <f t="shared" si="874"/>
        <v>1E-3</v>
      </c>
      <c r="N1957" s="76">
        <f t="shared" si="875"/>
        <v>1</v>
      </c>
      <c r="O1957" s="42">
        <f t="shared" si="876"/>
        <v>1</v>
      </c>
      <c r="P1957" s="39" t="str">
        <f t="shared" si="877"/>
        <v>목록(Manifest)</v>
      </c>
      <c r="Q1957" s="72">
        <f t="shared" si="878"/>
        <v>45</v>
      </c>
      <c r="R1957" s="43" t="str">
        <f t="shared" si="879"/>
        <v>OZ602</v>
      </c>
      <c r="S1957" s="82" t="str">
        <f t="shared" si="880"/>
        <v/>
      </c>
      <c r="T1957" s="40">
        <f t="shared" si="881"/>
        <v>45914</v>
      </c>
      <c r="U1957" s="44">
        <v>2500</v>
      </c>
      <c r="V1957" s="44">
        <f t="shared" si="882"/>
        <v>0</v>
      </c>
      <c r="W1957" s="77">
        <f t="shared" si="883"/>
        <v>2500</v>
      </c>
      <c r="X1957" s="78">
        <f t="shared" si="884"/>
        <v>0</v>
      </c>
      <c r="Y1957" s="44" cm="1">
        <f t="array" ref="Y1957">_xlfn.IFNA(_xlfn.IFS(AND(Q1957&gt;=2000, Q1957&lt;3000), 10000, AND(Q1957&gt;=3000, Q1957&lt;4000), 15000, AND(Q1957&gt;=4000, Q1957&lt;5000), 20000, AND(Q1957&gt;=5000), 25000),0)</f>
        <v>0</v>
      </c>
      <c r="Z1957" s="91">
        <f t="shared" si="885"/>
        <v>0</v>
      </c>
      <c r="AA1957" s="44">
        <f t="shared" si="886"/>
        <v>0</v>
      </c>
      <c r="AB1957" s="44"/>
      <c r="AC1957" s="44"/>
      <c r="AD1957" s="44"/>
      <c r="AE1957" s="44">
        <f>VLOOKUP(O1957,정산업데이트!$A$6:$B$12,2,10)</f>
        <v>0</v>
      </c>
      <c r="AF1957" s="44"/>
      <c r="AG1957" s="79">
        <f t="shared" si="887"/>
        <v>0</v>
      </c>
      <c r="AH1957" s="80">
        <f t="shared" si="888"/>
        <v>2500</v>
      </c>
      <c r="AI1957" s="93"/>
      <c r="AJ1957" s="84" t="s">
        <v>10624</v>
      </c>
      <c r="AK1957" s="84" t="s">
        <v>73</v>
      </c>
      <c r="AL1957" s="84" t="s">
        <v>10625</v>
      </c>
      <c r="AM1957" s="84" t="s">
        <v>12142</v>
      </c>
      <c r="AN1957" s="84" t="s">
        <v>12143</v>
      </c>
      <c r="AO1957" s="84" t="s">
        <v>12144</v>
      </c>
      <c r="AP1957" s="84" t="s">
        <v>12145</v>
      </c>
      <c r="AQ1957" s="84" t="s">
        <v>122</v>
      </c>
      <c r="AR1957" s="85">
        <v>1</v>
      </c>
      <c r="AS1957" s="86">
        <v>1</v>
      </c>
      <c r="AT1957" s="86">
        <v>1E-3</v>
      </c>
      <c r="AU1957" s="86">
        <v>1</v>
      </c>
      <c r="AV1957" s="84" t="s">
        <v>7</v>
      </c>
      <c r="AW1957" s="86">
        <v>45</v>
      </c>
      <c r="AX1957" s="84" t="s">
        <v>68</v>
      </c>
      <c r="AY1957" s="84" t="s">
        <v>68</v>
      </c>
      <c r="AZ1957" s="84" t="s">
        <v>68</v>
      </c>
      <c r="BA1957" s="84" t="s">
        <v>68</v>
      </c>
      <c r="BB1957" s="84" t="s">
        <v>68</v>
      </c>
      <c r="BC1957" s="84" t="s">
        <v>405</v>
      </c>
      <c r="BD1957" s="84" t="s">
        <v>406</v>
      </c>
      <c r="BE1957" s="84" t="s">
        <v>715</v>
      </c>
      <c r="BF1957" s="84" t="s">
        <v>122</v>
      </c>
      <c r="BG1957" s="84" t="s">
        <v>69</v>
      </c>
      <c r="BH1957" s="92" t="s">
        <v>12146</v>
      </c>
      <c r="BI1957" s="84" t="s">
        <v>122</v>
      </c>
      <c r="BJ1957" s="84" t="s">
        <v>12147</v>
      </c>
      <c r="BK1957" s="84" t="s">
        <v>75</v>
      </c>
      <c r="BL1957" s="84" t="s">
        <v>122</v>
      </c>
      <c r="BM1957" s="84" t="s">
        <v>406</v>
      </c>
      <c r="BN1957" s="84" t="s">
        <v>70</v>
      </c>
      <c r="BO1957" s="84" t="s">
        <v>71</v>
      </c>
      <c r="BP1957" s="84" t="s">
        <v>122</v>
      </c>
      <c r="BQ1957" s="84" t="s">
        <v>163</v>
      </c>
    </row>
    <row r="1958" spans="1:69" ht="14.4" x14ac:dyDescent="0.3">
      <c r="A1958" s="40" t="str">
        <f t="shared" si="862"/>
        <v>2025-09-14</v>
      </c>
      <c r="B1958" s="40" t="str">
        <f t="shared" si="863"/>
        <v>SYD</v>
      </c>
      <c r="C1958" s="39" t="str">
        <f t="shared" si="864"/>
        <v>98812563633</v>
      </c>
      <c r="D1958" s="41" t="str">
        <f t="shared" si="865"/>
        <v>PKR253510282</v>
      </c>
      <c r="E1958" s="41" t="str">
        <f t="shared" si="866"/>
        <v>596421480936</v>
      </c>
      <c r="F1958" s="39" t="str">
        <f t="shared" si="867"/>
        <v>2256516</v>
      </c>
      <c r="G1958" s="39" t="str">
        <f t="shared" si="868"/>
        <v>WISE EXPRESS (CNC INTL)</v>
      </c>
      <c r="H1958" s="41" t="str">
        <f t="shared" si="869"/>
        <v>김경자</v>
      </c>
      <c r="I1958" s="39" t="str">
        <f t="shared" si="870"/>
        <v>05712</v>
      </c>
      <c r="J1958" s="52" t="str">
        <f t="shared" si="871"/>
        <v/>
      </c>
      <c r="K1958" s="75">
        <f t="shared" si="872"/>
        <v>1</v>
      </c>
      <c r="L1958" s="76">
        <f t="shared" si="873"/>
        <v>1</v>
      </c>
      <c r="M1958" s="76">
        <f t="shared" si="874"/>
        <v>1E-3</v>
      </c>
      <c r="N1958" s="76">
        <f t="shared" si="875"/>
        <v>1</v>
      </c>
      <c r="O1958" s="42">
        <f t="shared" si="876"/>
        <v>1</v>
      </c>
      <c r="P1958" s="39" t="str">
        <f t="shared" si="877"/>
        <v>일반(목록배제,Normal-Manifest Exception)</v>
      </c>
      <c r="Q1958" s="72">
        <f t="shared" si="878"/>
        <v>66</v>
      </c>
      <c r="R1958" s="43" t="str">
        <f t="shared" si="879"/>
        <v>OZ602</v>
      </c>
      <c r="S1958" s="82" t="str">
        <f t="shared" si="880"/>
        <v/>
      </c>
      <c r="T1958" s="40">
        <f t="shared" si="881"/>
        <v>45914</v>
      </c>
      <c r="U1958" s="44">
        <v>2500</v>
      </c>
      <c r="V1958" s="44">
        <f t="shared" si="882"/>
        <v>0</v>
      </c>
      <c r="W1958" s="77">
        <f t="shared" si="883"/>
        <v>2500</v>
      </c>
      <c r="X1958" s="78">
        <f t="shared" si="884"/>
        <v>0</v>
      </c>
      <c r="Y1958" s="44" cm="1">
        <f t="array" ref="Y1958">_xlfn.IFNA(_xlfn.IFS(AND(Q1958&gt;=2000, Q1958&lt;3000), 10000, AND(Q1958&gt;=3000, Q1958&lt;4000), 15000, AND(Q1958&gt;=4000, Q1958&lt;5000), 20000, AND(Q1958&gt;=5000), 25000),0)</f>
        <v>0</v>
      </c>
      <c r="Z1958" s="91">
        <f t="shared" si="885"/>
        <v>300</v>
      </c>
      <c r="AA1958" s="44">
        <f t="shared" si="886"/>
        <v>0</v>
      </c>
      <c r="AB1958" s="44"/>
      <c r="AC1958" s="44"/>
      <c r="AD1958" s="44"/>
      <c r="AE1958" s="44">
        <f>VLOOKUP(O1958,정산업데이트!$A$6:$B$12,2,10)</f>
        <v>0</v>
      </c>
      <c r="AF1958" s="44"/>
      <c r="AG1958" s="79">
        <f t="shared" si="887"/>
        <v>300</v>
      </c>
      <c r="AH1958" s="80">
        <f t="shared" si="888"/>
        <v>2800</v>
      </c>
      <c r="AI1958" s="93"/>
      <c r="AJ1958" s="84" t="s">
        <v>10624</v>
      </c>
      <c r="AK1958" s="84" t="s">
        <v>73</v>
      </c>
      <c r="AL1958" s="84" t="s">
        <v>10625</v>
      </c>
      <c r="AM1958" s="84" t="s">
        <v>12148</v>
      </c>
      <c r="AN1958" s="84" t="s">
        <v>12149</v>
      </c>
      <c r="AO1958" s="84" t="s">
        <v>12150</v>
      </c>
      <c r="AP1958" s="84" t="s">
        <v>12151</v>
      </c>
      <c r="AQ1958" s="84" t="s">
        <v>122</v>
      </c>
      <c r="AR1958" s="85">
        <v>1</v>
      </c>
      <c r="AS1958" s="86">
        <v>1</v>
      </c>
      <c r="AT1958" s="86">
        <v>1E-3</v>
      </c>
      <c r="AU1958" s="86">
        <v>1</v>
      </c>
      <c r="AV1958" s="84" t="s">
        <v>8</v>
      </c>
      <c r="AW1958" s="86">
        <v>66</v>
      </c>
      <c r="AX1958" s="84" t="s">
        <v>68</v>
      </c>
      <c r="AY1958" s="84" t="s">
        <v>68</v>
      </c>
      <c r="AZ1958" s="84" t="s">
        <v>68</v>
      </c>
      <c r="BA1958" s="84" t="s">
        <v>68</v>
      </c>
      <c r="BB1958" s="84" t="s">
        <v>68</v>
      </c>
      <c r="BC1958" s="84" t="s">
        <v>405</v>
      </c>
      <c r="BD1958" s="84" t="s">
        <v>406</v>
      </c>
      <c r="BE1958" s="84" t="s">
        <v>408</v>
      </c>
      <c r="BF1958" s="84" t="s">
        <v>122</v>
      </c>
      <c r="BG1958" s="84" t="s">
        <v>69</v>
      </c>
      <c r="BH1958" s="92" t="s">
        <v>12152</v>
      </c>
      <c r="BI1958" s="84" t="s">
        <v>122</v>
      </c>
      <c r="BJ1958" s="84" t="s">
        <v>12153</v>
      </c>
      <c r="BK1958" s="84" t="s">
        <v>75</v>
      </c>
      <c r="BL1958" s="84" t="s">
        <v>122</v>
      </c>
      <c r="BM1958" s="84" t="s">
        <v>406</v>
      </c>
      <c r="BN1958" s="84" t="s">
        <v>70</v>
      </c>
      <c r="BO1958" s="84" t="s">
        <v>71</v>
      </c>
      <c r="BP1958" s="84" t="s">
        <v>122</v>
      </c>
      <c r="BQ1958" s="84" t="s">
        <v>163</v>
      </c>
    </row>
    <row r="1959" spans="1:69" ht="14.4" x14ac:dyDescent="0.3">
      <c r="A1959" s="40" t="str">
        <f t="shared" si="862"/>
        <v>2025-09-14</v>
      </c>
      <c r="B1959" s="40" t="str">
        <f t="shared" si="863"/>
        <v>SYD</v>
      </c>
      <c r="C1959" s="39" t="str">
        <f t="shared" si="864"/>
        <v>98812563633</v>
      </c>
      <c r="D1959" s="41" t="str">
        <f t="shared" si="865"/>
        <v>PAU029761874</v>
      </c>
      <c r="E1959" s="41" t="str">
        <f t="shared" si="866"/>
        <v>596421480284</v>
      </c>
      <c r="F1959" s="39" t="str">
        <f t="shared" si="867"/>
        <v>2254256</v>
      </c>
      <c r="G1959" s="39" t="str">
        <f t="shared" si="868"/>
        <v>WISE EXPRESS(BOOSTUP)</v>
      </c>
      <c r="H1959" s="41" t="str">
        <f t="shared" si="869"/>
        <v>원형우</v>
      </c>
      <c r="I1959" s="39" t="str">
        <f t="shared" si="870"/>
        <v>17049</v>
      </c>
      <c r="J1959" s="52" t="str">
        <f t="shared" si="871"/>
        <v/>
      </c>
      <c r="K1959" s="75">
        <f t="shared" si="872"/>
        <v>1</v>
      </c>
      <c r="L1959" s="76">
        <f t="shared" si="873"/>
        <v>2</v>
      </c>
      <c r="M1959" s="76">
        <f t="shared" si="874"/>
        <v>1E-3</v>
      </c>
      <c r="N1959" s="76">
        <f t="shared" si="875"/>
        <v>2</v>
      </c>
      <c r="O1959" s="42">
        <f t="shared" si="876"/>
        <v>2</v>
      </c>
      <c r="P1959" s="39" t="str">
        <f t="shared" si="877"/>
        <v>목록(Manifest)</v>
      </c>
      <c r="Q1959" s="72">
        <f t="shared" si="878"/>
        <v>80</v>
      </c>
      <c r="R1959" s="43" t="str">
        <f t="shared" si="879"/>
        <v>OZ602</v>
      </c>
      <c r="S1959" s="82" t="str">
        <f t="shared" si="880"/>
        <v/>
      </c>
      <c r="T1959" s="40">
        <f t="shared" si="881"/>
        <v>45914</v>
      </c>
      <c r="U1959" s="44">
        <v>2500</v>
      </c>
      <c r="V1959" s="44">
        <f t="shared" si="882"/>
        <v>0</v>
      </c>
      <c r="W1959" s="77">
        <f t="shared" si="883"/>
        <v>2500</v>
      </c>
      <c r="X1959" s="78">
        <f t="shared" si="884"/>
        <v>0</v>
      </c>
      <c r="Y1959" s="44" cm="1">
        <f t="array" ref="Y1959">_xlfn.IFNA(_xlfn.IFS(AND(Q1959&gt;=2000, Q1959&lt;3000), 10000, AND(Q1959&gt;=3000, Q1959&lt;4000), 15000, AND(Q1959&gt;=4000, Q1959&lt;5000), 20000, AND(Q1959&gt;=5000), 25000),0)</f>
        <v>0</v>
      </c>
      <c r="Z1959" s="91">
        <f t="shared" si="885"/>
        <v>0</v>
      </c>
      <c r="AA1959" s="44">
        <f t="shared" si="886"/>
        <v>0</v>
      </c>
      <c r="AB1959" s="44"/>
      <c r="AC1959" s="44"/>
      <c r="AD1959" s="44"/>
      <c r="AE1959" s="44">
        <f>VLOOKUP(O1959,정산업데이트!$A$6:$B$12,2,10)</f>
        <v>0</v>
      </c>
      <c r="AF1959" s="44"/>
      <c r="AG1959" s="79">
        <f t="shared" si="887"/>
        <v>0</v>
      </c>
      <c r="AH1959" s="80">
        <f t="shared" si="888"/>
        <v>2500</v>
      </c>
      <c r="AI1959" s="93"/>
      <c r="AJ1959" s="84" t="s">
        <v>10624</v>
      </c>
      <c r="AK1959" s="84" t="s">
        <v>73</v>
      </c>
      <c r="AL1959" s="84" t="s">
        <v>10625</v>
      </c>
      <c r="AM1959" s="84" t="s">
        <v>12154</v>
      </c>
      <c r="AN1959" s="84" t="s">
        <v>12155</v>
      </c>
      <c r="AO1959" s="84" t="s">
        <v>12156</v>
      </c>
      <c r="AP1959" s="84" t="s">
        <v>12157</v>
      </c>
      <c r="AQ1959" s="84" t="s">
        <v>122</v>
      </c>
      <c r="AR1959" s="85">
        <v>1</v>
      </c>
      <c r="AS1959" s="86">
        <v>2</v>
      </c>
      <c r="AT1959" s="86">
        <v>1E-3</v>
      </c>
      <c r="AU1959" s="86">
        <v>2</v>
      </c>
      <c r="AV1959" s="84" t="s">
        <v>7</v>
      </c>
      <c r="AW1959" s="86">
        <v>80</v>
      </c>
      <c r="AX1959" s="84" t="s">
        <v>68</v>
      </c>
      <c r="AY1959" s="84" t="s">
        <v>68</v>
      </c>
      <c r="AZ1959" s="84" t="s">
        <v>68</v>
      </c>
      <c r="BA1959" s="84" t="s">
        <v>68</v>
      </c>
      <c r="BB1959" s="84" t="s">
        <v>68</v>
      </c>
      <c r="BC1959" s="84" t="s">
        <v>129</v>
      </c>
      <c r="BD1959" s="84" t="s">
        <v>91</v>
      </c>
      <c r="BE1959" s="84" t="s">
        <v>92</v>
      </c>
      <c r="BF1959" s="84" t="s">
        <v>122</v>
      </c>
      <c r="BG1959" s="84" t="s">
        <v>69</v>
      </c>
      <c r="BH1959" s="92" t="s">
        <v>12158</v>
      </c>
      <c r="BI1959" s="84" t="s">
        <v>122</v>
      </c>
      <c r="BJ1959" s="84" t="s">
        <v>12159</v>
      </c>
      <c r="BK1959" s="84" t="s">
        <v>75</v>
      </c>
      <c r="BL1959" s="84" t="s">
        <v>122</v>
      </c>
      <c r="BM1959" s="84" t="s">
        <v>91</v>
      </c>
      <c r="BN1959" s="84" t="s">
        <v>70</v>
      </c>
      <c r="BO1959" s="84" t="s">
        <v>71</v>
      </c>
      <c r="BP1959" s="84" t="s">
        <v>122</v>
      </c>
      <c r="BQ1959" s="84" t="s">
        <v>163</v>
      </c>
    </row>
    <row r="1960" spans="1:69" ht="14.4" x14ac:dyDescent="0.3">
      <c r="A1960" s="40" t="str">
        <f t="shared" si="862"/>
        <v>2025-09-14</v>
      </c>
      <c r="B1960" s="40" t="str">
        <f t="shared" si="863"/>
        <v>SYD</v>
      </c>
      <c r="C1960" s="39" t="str">
        <f t="shared" si="864"/>
        <v>98812563633</v>
      </c>
      <c r="D1960" s="41" t="str">
        <f t="shared" si="865"/>
        <v>PAU029761869</v>
      </c>
      <c r="E1960" s="41" t="str">
        <f t="shared" si="866"/>
        <v>596421480306</v>
      </c>
      <c r="F1960" s="39" t="str">
        <f t="shared" si="867"/>
        <v>2254256</v>
      </c>
      <c r="G1960" s="39" t="str">
        <f t="shared" si="868"/>
        <v>WISE EXPRESS(BOOSTUP)</v>
      </c>
      <c r="H1960" s="41" t="str">
        <f t="shared" si="869"/>
        <v>장지영</v>
      </c>
      <c r="I1960" s="39" t="str">
        <f t="shared" si="870"/>
        <v>03930</v>
      </c>
      <c r="J1960" s="52" t="str">
        <f t="shared" si="871"/>
        <v>일반전환</v>
      </c>
      <c r="K1960" s="75">
        <f t="shared" si="872"/>
        <v>1</v>
      </c>
      <c r="L1960" s="76">
        <f t="shared" si="873"/>
        <v>1</v>
      </c>
      <c r="M1960" s="76">
        <f t="shared" si="874"/>
        <v>1E-3</v>
      </c>
      <c r="N1960" s="76">
        <f t="shared" si="875"/>
        <v>1</v>
      </c>
      <c r="O1960" s="42">
        <f t="shared" si="876"/>
        <v>1</v>
      </c>
      <c r="P1960" s="39" t="str">
        <f t="shared" si="877"/>
        <v>일반(목록배제,Normal-Manifest Exception)</v>
      </c>
      <c r="Q1960" s="72">
        <f t="shared" si="878"/>
        <v>60</v>
      </c>
      <c r="R1960" s="43" t="str">
        <f t="shared" si="879"/>
        <v>OZ602</v>
      </c>
      <c r="S1960" s="82" t="str">
        <f t="shared" si="880"/>
        <v/>
      </c>
      <c r="T1960" s="40">
        <f t="shared" si="881"/>
        <v>45914</v>
      </c>
      <c r="U1960" s="44">
        <v>2500</v>
      </c>
      <c r="V1960" s="44">
        <f t="shared" si="882"/>
        <v>0</v>
      </c>
      <c r="W1960" s="77">
        <f t="shared" si="883"/>
        <v>2500</v>
      </c>
      <c r="X1960" s="78">
        <f t="shared" si="884"/>
        <v>0</v>
      </c>
      <c r="Y1960" s="44" cm="1">
        <f t="array" ref="Y1960">_xlfn.IFNA(_xlfn.IFS(AND(Q1960&gt;=2000, Q1960&lt;3000), 10000, AND(Q1960&gt;=3000, Q1960&lt;4000), 15000, AND(Q1960&gt;=4000, Q1960&lt;5000), 20000, AND(Q1960&gt;=5000), 25000),0)</f>
        <v>0</v>
      </c>
      <c r="Z1960" s="91">
        <f t="shared" si="885"/>
        <v>300</v>
      </c>
      <c r="AA1960" s="44">
        <f t="shared" si="886"/>
        <v>0</v>
      </c>
      <c r="AB1960" s="44"/>
      <c r="AC1960" s="44"/>
      <c r="AD1960" s="44"/>
      <c r="AE1960" s="44">
        <f>VLOOKUP(O1960,정산업데이트!$A$6:$B$12,2,10)</f>
        <v>0</v>
      </c>
      <c r="AF1960" s="44"/>
      <c r="AG1960" s="79">
        <f t="shared" si="887"/>
        <v>300</v>
      </c>
      <c r="AH1960" s="80">
        <f t="shared" si="888"/>
        <v>2800</v>
      </c>
      <c r="AI1960" s="93"/>
      <c r="AJ1960" s="84" t="s">
        <v>10624</v>
      </c>
      <c r="AK1960" s="84" t="s">
        <v>73</v>
      </c>
      <c r="AL1960" s="84" t="s">
        <v>10625</v>
      </c>
      <c r="AM1960" s="84" t="s">
        <v>12160</v>
      </c>
      <c r="AN1960" s="84" t="s">
        <v>12161</v>
      </c>
      <c r="AO1960" s="84" t="s">
        <v>12162</v>
      </c>
      <c r="AP1960" s="84" t="s">
        <v>12163</v>
      </c>
      <c r="AQ1960" s="84" t="s">
        <v>85</v>
      </c>
      <c r="AR1960" s="85">
        <v>1</v>
      </c>
      <c r="AS1960" s="86">
        <v>1</v>
      </c>
      <c r="AT1960" s="86">
        <v>1E-3</v>
      </c>
      <c r="AU1960" s="86">
        <v>1</v>
      </c>
      <c r="AV1960" s="84" t="s">
        <v>8</v>
      </c>
      <c r="AW1960" s="86">
        <v>60</v>
      </c>
      <c r="AX1960" s="84" t="s">
        <v>68</v>
      </c>
      <c r="AY1960" s="84" t="s">
        <v>68</v>
      </c>
      <c r="AZ1960" s="84" t="s">
        <v>68</v>
      </c>
      <c r="BA1960" s="84" t="s">
        <v>68</v>
      </c>
      <c r="BB1960" s="84" t="s">
        <v>68</v>
      </c>
      <c r="BC1960" s="84" t="s">
        <v>129</v>
      </c>
      <c r="BD1960" s="84" t="s">
        <v>91</v>
      </c>
      <c r="BE1960" s="84" t="s">
        <v>92</v>
      </c>
      <c r="BF1960" s="84" t="s">
        <v>122</v>
      </c>
      <c r="BG1960" s="84" t="s">
        <v>69</v>
      </c>
      <c r="BH1960" s="92" t="s">
        <v>12164</v>
      </c>
      <c r="BI1960" s="84" t="s">
        <v>122</v>
      </c>
      <c r="BJ1960" s="84" t="s">
        <v>12165</v>
      </c>
      <c r="BK1960" s="84" t="s">
        <v>75</v>
      </c>
      <c r="BL1960" s="84" t="s">
        <v>122</v>
      </c>
      <c r="BM1960" s="84" t="s">
        <v>91</v>
      </c>
      <c r="BN1960" s="84" t="s">
        <v>70</v>
      </c>
      <c r="BO1960" s="84" t="s">
        <v>71</v>
      </c>
      <c r="BP1960" s="84" t="s">
        <v>122</v>
      </c>
      <c r="BQ1960" s="84" t="s">
        <v>163</v>
      </c>
    </row>
    <row r="1961" spans="1:69" ht="14.4" x14ac:dyDescent="0.3">
      <c r="A1961" s="40" t="str">
        <f t="shared" si="862"/>
        <v>2025-09-14</v>
      </c>
      <c r="B1961" s="40" t="str">
        <f t="shared" si="863"/>
        <v>SYD</v>
      </c>
      <c r="C1961" s="39" t="str">
        <f t="shared" si="864"/>
        <v>98812563633</v>
      </c>
      <c r="D1961" s="41" t="str">
        <f t="shared" si="865"/>
        <v>PAU029761872</v>
      </c>
      <c r="E1961" s="41" t="str">
        <f t="shared" si="866"/>
        <v>596421480310</v>
      </c>
      <c r="F1961" s="39" t="str">
        <f t="shared" si="867"/>
        <v>2254256</v>
      </c>
      <c r="G1961" s="39" t="str">
        <f t="shared" si="868"/>
        <v>WISE EXPRESS(BOOSTUP)</v>
      </c>
      <c r="H1961" s="41" t="str">
        <f t="shared" si="869"/>
        <v>이미나</v>
      </c>
      <c r="I1961" s="39" t="str">
        <f t="shared" si="870"/>
        <v>63069</v>
      </c>
      <c r="J1961" s="52" t="str">
        <f t="shared" si="871"/>
        <v/>
      </c>
      <c r="K1961" s="75">
        <f t="shared" si="872"/>
        <v>1</v>
      </c>
      <c r="L1961" s="76">
        <f t="shared" si="873"/>
        <v>2</v>
      </c>
      <c r="M1961" s="76">
        <f t="shared" si="874"/>
        <v>1E-3</v>
      </c>
      <c r="N1961" s="76">
        <f t="shared" si="875"/>
        <v>2</v>
      </c>
      <c r="O1961" s="42">
        <f t="shared" si="876"/>
        <v>2</v>
      </c>
      <c r="P1961" s="39" t="str">
        <f t="shared" si="877"/>
        <v>목록(Manifest)</v>
      </c>
      <c r="Q1961" s="72">
        <f t="shared" si="878"/>
        <v>120</v>
      </c>
      <c r="R1961" s="43" t="str">
        <f t="shared" si="879"/>
        <v>OZ602</v>
      </c>
      <c r="S1961" s="82" t="str">
        <f t="shared" si="880"/>
        <v/>
      </c>
      <c r="T1961" s="40">
        <f t="shared" si="881"/>
        <v>45914</v>
      </c>
      <c r="U1961" s="44">
        <v>2500</v>
      </c>
      <c r="V1961" s="44">
        <f t="shared" si="882"/>
        <v>0</v>
      </c>
      <c r="W1961" s="77">
        <f t="shared" si="883"/>
        <v>2500</v>
      </c>
      <c r="X1961" s="78">
        <f t="shared" si="884"/>
        <v>0</v>
      </c>
      <c r="Y1961" s="44" cm="1">
        <f t="array" ref="Y1961">_xlfn.IFNA(_xlfn.IFS(AND(Q1961&gt;=2000, Q1961&lt;3000), 10000, AND(Q1961&gt;=3000, Q1961&lt;4000), 15000, AND(Q1961&gt;=4000, Q1961&lt;5000), 20000, AND(Q1961&gt;=5000), 25000),0)</f>
        <v>0</v>
      </c>
      <c r="Z1961" s="91">
        <f t="shared" si="885"/>
        <v>0</v>
      </c>
      <c r="AA1961" s="44">
        <f t="shared" si="886"/>
        <v>3000</v>
      </c>
      <c r="AB1961" s="44"/>
      <c r="AC1961" s="44"/>
      <c r="AD1961" s="44"/>
      <c r="AE1961" s="44">
        <f>VLOOKUP(O1961,정산업데이트!$A$6:$B$12,2,10)</f>
        <v>0</v>
      </c>
      <c r="AF1961" s="44"/>
      <c r="AG1961" s="79">
        <f t="shared" si="887"/>
        <v>3000</v>
      </c>
      <c r="AH1961" s="80">
        <f t="shared" si="888"/>
        <v>5500</v>
      </c>
      <c r="AI1961" s="93"/>
      <c r="AJ1961" s="84" t="s">
        <v>10624</v>
      </c>
      <c r="AK1961" s="84" t="s">
        <v>73</v>
      </c>
      <c r="AL1961" s="84" t="s">
        <v>10625</v>
      </c>
      <c r="AM1961" s="84" t="s">
        <v>12166</v>
      </c>
      <c r="AN1961" s="84" t="s">
        <v>12167</v>
      </c>
      <c r="AO1961" s="84" t="s">
        <v>12168</v>
      </c>
      <c r="AP1961" s="84" t="s">
        <v>713</v>
      </c>
      <c r="AQ1961" s="84" t="s">
        <v>122</v>
      </c>
      <c r="AR1961" s="85">
        <v>1</v>
      </c>
      <c r="AS1961" s="86">
        <v>2</v>
      </c>
      <c r="AT1961" s="86">
        <v>1E-3</v>
      </c>
      <c r="AU1961" s="86">
        <v>2</v>
      </c>
      <c r="AV1961" s="84" t="s">
        <v>7</v>
      </c>
      <c r="AW1961" s="86">
        <v>120</v>
      </c>
      <c r="AX1961" s="84" t="s">
        <v>68</v>
      </c>
      <c r="AY1961" s="84" t="s">
        <v>68</v>
      </c>
      <c r="AZ1961" s="84" t="s">
        <v>68</v>
      </c>
      <c r="BA1961" s="84" t="s">
        <v>68</v>
      </c>
      <c r="BB1961" s="84" t="s">
        <v>68</v>
      </c>
      <c r="BC1961" s="84" t="s">
        <v>129</v>
      </c>
      <c r="BD1961" s="84" t="s">
        <v>91</v>
      </c>
      <c r="BE1961" s="84" t="s">
        <v>92</v>
      </c>
      <c r="BF1961" s="84" t="s">
        <v>122</v>
      </c>
      <c r="BG1961" s="84" t="s">
        <v>69</v>
      </c>
      <c r="BH1961" s="92" t="s">
        <v>12169</v>
      </c>
      <c r="BI1961" s="84" t="s">
        <v>122</v>
      </c>
      <c r="BJ1961" s="84" t="s">
        <v>12170</v>
      </c>
      <c r="BK1961" s="84" t="s">
        <v>75</v>
      </c>
      <c r="BL1961" s="84" t="s">
        <v>122</v>
      </c>
      <c r="BM1961" s="84" t="s">
        <v>91</v>
      </c>
      <c r="BN1961" s="84" t="s">
        <v>70</v>
      </c>
      <c r="BO1961" s="84" t="s">
        <v>71</v>
      </c>
      <c r="BP1961" s="84" t="s">
        <v>122</v>
      </c>
      <c r="BQ1961" s="84" t="s">
        <v>163</v>
      </c>
    </row>
    <row r="1962" spans="1:69" ht="14.4" x14ac:dyDescent="0.3">
      <c r="A1962" s="40" t="str">
        <f t="shared" si="862"/>
        <v>2025-09-14</v>
      </c>
      <c r="B1962" s="40" t="str">
        <f t="shared" si="863"/>
        <v>SYD</v>
      </c>
      <c r="C1962" s="39" t="str">
        <f t="shared" si="864"/>
        <v>98812563633</v>
      </c>
      <c r="D1962" s="41" t="str">
        <f t="shared" si="865"/>
        <v>PAU029773884</v>
      </c>
      <c r="E1962" s="41" t="str">
        <f t="shared" si="866"/>
        <v>596421478324</v>
      </c>
      <c r="F1962" s="39" t="str">
        <f t="shared" si="867"/>
        <v>2254252</v>
      </c>
      <c r="G1962" s="39" t="str">
        <f t="shared" si="868"/>
        <v>WISE EXPRESS(AUSTRAPHARM)</v>
      </c>
      <c r="H1962" s="41" t="str">
        <f t="shared" si="869"/>
        <v>한지수</v>
      </c>
      <c r="I1962" s="39" t="str">
        <f t="shared" si="870"/>
        <v>61903</v>
      </c>
      <c r="J1962" s="52" t="str">
        <f t="shared" si="871"/>
        <v/>
      </c>
      <c r="K1962" s="75">
        <f t="shared" si="872"/>
        <v>1</v>
      </c>
      <c r="L1962" s="76">
        <f t="shared" si="873"/>
        <v>1</v>
      </c>
      <c r="M1962" s="76">
        <f t="shared" si="874"/>
        <v>1E-3</v>
      </c>
      <c r="N1962" s="76">
        <f t="shared" si="875"/>
        <v>1</v>
      </c>
      <c r="O1962" s="42">
        <f t="shared" si="876"/>
        <v>1</v>
      </c>
      <c r="P1962" s="39" t="str">
        <f t="shared" si="877"/>
        <v>목록(Manifest)</v>
      </c>
      <c r="Q1962" s="72">
        <f t="shared" si="878"/>
        <v>60</v>
      </c>
      <c r="R1962" s="43" t="str">
        <f t="shared" si="879"/>
        <v>OZ602</v>
      </c>
      <c r="S1962" s="82" t="str">
        <f t="shared" si="880"/>
        <v/>
      </c>
      <c r="T1962" s="40">
        <f t="shared" si="881"/>
        <v>45914</v>
      </c>
      <c r="U1962" s="44">
        <v>2500</v>
      </c>
      <c r="V1962" s="44">
        <f t="shared" si="882"/>
        <v>0</v>
      </c>
      <c r="W1962" s="77">
        <f t="shared" si="883"/>
        <v>2500</v>
      </c>
      <c r="X1962" s="78">
        <f t="shared" si="884"/>
        <v>0</v>
      </c>
      <c r="Y1962" s="44" cm="1">
        <f t="array" ref="Y1962">_xlfn.IFNA(_xlfn.IFS(AND(Q1962&gt;=2000, Q1962&lt;3000), 10000, AND(Q1962&gt;=3000, Q1962&lt;4000), 15000, AND(Q1962&gt;=4000, Q1962&lt;5000), 20000, AND(Q1962&gt;=5000), 25000),0)</f>
        <v>0</v>
      </c>
      <c r="Z1962" s="91">
        <f t="shared" si="885"/>
        <v>0</v>
      </c>
      <c r="AA1962" s="44">
        <f t="shared" si="886"/>
        <v>0</v>
      </c>
      <c r="AB1962" s="44"/>
      <c r="AC1962" s="44"/>
      <c r="AD1962" s="44"/>
      <c r="AE1962" s="44">
        <f>VLOOKUP(O1962,정산업데이트!$A$6:$B$12,2,10)</f>
        <v>0</v>
      </c>
      <c r="AF1962" s="44"/>
      <c r="AG1962" s="79">
        <f t="shared" si="887"/>
        <v>0</v>
      </c>
      <c r="AH1962" s="80">
        <f t="shared" si="888"/>
        <v>2500</v>
      </c>
      <c r="AI1962" s="93"/>
      <c r="AJ1962" s="84" t="s">
        <v>10624</v>
      </c>
      <c r="AK1962" s="84" t="s">
        <v>73</v>
      </c>
      <c r="AL1962" s="84" t="s">
        <v>10625</v>
      </c>
      <c r="AM1962" s="84" t="s">
        <v>12171</v>
      </c>
      <c r="AN1962" s="84" t="s">
        <v>4412</v>
      </c>
      <c r="AO1962" s="84" t="s">
        <v>12172</v>
      </c>
      <c r="AP1962" s="84" t="s">
        <v>1553</v>
      </c>
      <c r="AQ1962" s="84" t="s">
        <v>122</v>
      </c>
      <c r="AR1962" s="85">
        <v>1</v>
      </c>
      <c r="AS1962" s="86">
        <v>1</v>
      </c>
      <c r="AT1962" s="86">
        <v>1E-3</v>
      </c>
      <c r="AU1962" s="86">
        <v>1</v>
      </c>
      <c r="AV1962" s="84" t="s">
        <v>7</v>
      </c>
      <c r="AW1962" s="86">
        <v>60</v>
      </c>
      <c r="AX1962" s="84" t="s">
        <v>68</v>
      </c>
      <c r="AY1962" s="84" t="s">
        <v>68</v>
      </c>
      <c r="AZ1962" s="84" t="s">
        <v>68</v>
      </c>
      <c r="BA1962" s="84" t="s">
        <v>68</v>
      </c>
      <c r="BB1962" s="84" t="s">
        <v>68</v>
      </c>
      <c r="BC1962" s="84" t="s">
        <v>132</v>
      </c>
      <c r="BD1962" s="84" t="s">
        <v>83</v>
      </c>
      <c r="BE1962" s="84" t="s">
        <v>84</v>
      </c>
      <c r="BF1962" s="84" t="s">
        <v>122</v>
      </c>
      <c r="BG1962" s="84" t="s">
        <v>69</v>
      </c>
      <c r="BH1962" s="92" t="s">
        <v>12173</v>
      </c>
      <c r="BI1962" s="84" t="s">
        <v>122</v>
      </c>
      <c r="BJ1962" s="84" t="s">
        <v>12174</v>
      </c>
      <c r="BK1962" s="84" t="s">
        <v>75</v>
      </c>
      <c r="BL1962" s="84" t="s">
        <v>122</v>
      </c>
      <c r="BM1962" s="84" t="s">
        <v>83</v>
      </c>
      <c r="BN1962" s="84" t="s">
        <v>70</v>
      </c>
      <c r="BO1962" s="84" t="s">
        <v>71</v>
      </c>
      <c r="BP1962" s="84" t="s">
        <v>122</v>
      </c>
      <c r="BQ1962" s="84" t="s">
        <v>163</v>
      </c>
    </row>
    <row r="1963" spans="1:69" ht="14.4" x14ac:dyDescent="0.3">
      <c r="A1963" s="40" t="str">
        <f t="shared" si="862"/>
        <v>2025-09-14</v>
      </c>
      <c r="B1963" s="40" t="str">
        <f t="shared" si="863"/>
        <v>SYD</v>
      </c>
      <c r="C1963" s="39" t="str">
        <f t="shared" si="864"/>
        <v>98812563633</v>
      </c>
      <c r="D1963" s="41" t="str">
        <f t="shared" si="865"/>
        <v>PKR253492826</v>
      </c>
      <c r="E1963" s="41" t="str">
        <f t="shared" si="866"/>
        <v>596421479470</v>
      </c>
      <c r="F1963" s="39" t="str">
        <f t="shared" si="867"/>
        <v>2254240</v>
      </c>
      <c r="G1963" s="39" t="str">
        <f t="shared" si="868"/>
        <v>WISE EXPRESS(VITAHUB)</v>
      </c>
      <c r="H1963" s="41" t="str">
        <f t="shared" si="869"/>
        <v>권영태</v>
      </c>
      <c r="I1963" s="39" t="str">
        <f t="shared" si="870"/>
        <v>38221</v>
      </c>
      <c r="J1963" s="52" t="str">
        <f t="shared" si="871"/>
        <v/>
      </c>
      <c r="K1963" s="75">
        <f t="shared" si="872"/>
        <v>1</v>
      </c>
      <c r="L1963" s="76">
        <f t="shared" si="873"/>
        <v>1</v>
      </c>
      <c r="M1963" s="76">
        <f t="shared" si="874"/>
        <v>1E-3</v>
      </c>
      <c r="N1963" s="76">
        <f t="shared" si="875"/>
        <v>1</v>
      </c>
      <c r="O1963" s="42">
        <f t="shared" si="876"/>
        <v>1</v>
      </c>
      <c r="P1963" s="39" t="str">
        <f t="shared" si="877"/>
        <v>일반(목록배제,Normal-Manifest Exception)</v>
      </c>
      <c r="Q1963" s="72">
        <f t="shared" si="878"/>
        <v>30</v>
      </c>
      <c r="R1963" s="43" t="str">
        <f t="shared" si="879"/>
        <v>OZ602</v>
      </c>
      <c r="S1963" s="82" t="str">
        <f t="shared" si="880"/>
        <v/>
      </c>
      <c r="T1963" s="40">
        <f t="shared" si="881"/>
        <v>45914</v>
      </c>
      <c r="U1963" s="44">
        <v>2500</v>
      </c>
      <c r="V1963" s="44">
        <f t="shared" si="882"/>
        <v>0</v>
      </c>
      <c r="W1963" s="77">
        <f t="shared" si="883"/>
        <v>2500</v>
      </c>
      <c r="X1963" s="78">
        <f t="shared" si="884"/>
        <v>0</v>
      </c>
      <c r="Y1963" s="44" cm="1">
        <f t="array" ref="Y1963">_xlfn.IFNA(_xlfn.IFS(AND(Q1963&gt;=2000, Q1963&lt;3000), 10000, AND(Q1963&gt;=3000, Q1963&lt;4000), 15000, AND(Q1963&gt;=4000, Q1963&lt;5000), 20000, AND(Q1963&gt;=5000), 25000),0)</f>
        <v>0</v>
      </c>
      <c r="Z1963" s="91">
        <f t="shared" si="885"/>
        <v>300</v>
      </c>
      <c r="AA1963" s="44">
        <f t="shared" si="886"/>
        <v>0</v>
      </c>
      <c r="AB1963" s="44"/>
      <c r="AC1963" s="44"/>
      <c r="AD1963" s="44"/>
      <c r="AE1963" s="44">
        <f>VLOOKUP(O1963,정산업데이트!$A$6:$B$12,2,10)</f>
        <v>0</v>
      </c>
      <c r="AF1963" s="44"/>
      <c r="AG1963" s="79">
        <f t="shared" si="887"/>
        <v>300</v>
      </c>
      <c r="AH1963" s="80">
        <f t="shared" si="888"/>
        <v>2800</v>
      </c>
      <c r="AI1963" s="93"/>
      <c r="AJ1963" s="84" t="s">
        <v>10624</v>
      </c>
      <c r="AK1963" s="84" t="s">
        <v>73</v>
      </c>
      <c r="AL1963" s="84" t="s">
        <v>10625</v>
      </c>
      <c r="AM1963" s="84" t="s">
        <v>12175</v>
      </c>
      <c r="AN1963" s="84" t="s">
        <v>12176</v>
      </c>
      <c r="AO1963" s="84" t="s">
        <v>12177</v>
      </c>
      <c r="AP1963" s="84" t="s">
        <v>12178</v>
      </c>
      <c r="AQ1963" s="84" t="s">
        <v>122</v>
      </c>
      <c r="AR1963" s="85">
        <v>1</v>
      </c>
      <c r="AS1963" s="86">
        <v>1</v>
      </c>
      <c r="AT1963" s="86">
        <v>1E-3</v>
      </c>
      <c r="AU1963" s="86">
        <v>1</v>
      </c>
      <c r="AV1963" s="84" t="s">
        <v>8</v>
      </c>
      <c r="AW1963" s="86">
        <v>30</v>
      </c>
      <c r="AX1963" s="84" t="s">
        <v>68</v>
      </c>
      <c r="AY1963" s="84" t="s">
        <v>68</v>
      </c>
      <c r="AZ1963" s="84" t="s">
        <v>68</v>
      </c>
      <c r="BA1963" s="84" t="s">
        <v>68</v>
      </c>
      <c r="BB1963" s="84" t="s">
        <v>68</v>
      </c>
      <c r="BC1963" s="84" t="s">
        <v>124</v>
      </c>
      <c r="BD1963" s="84" t="s">
        <v>87</v>
      </c>
      <c r="BE1963" s="84" t="s">
        <v>88</v>
      </c>
      <c r="BF1963" s="84" t="s">
        <v>122</v>
      </c>
      <c r="BG1963" s="84" t="s">
        <v>69</v>
      </c>
      <c r="BH1963" s="92" t="s">
        <v>12179</v>
      </c>
      <c r="BI1963" s="84" t="s">
        <v>122</v>
      </c>
      <c r="BJ1963" s="84" t="s">
        <v>12180</v>
      </c>
      <c r="BK1963" s="84" t="s">
        <v>75</v>
      </c>
      <c r="BL1963" s="84" t="s">
        <v>122</v>
      </c>
      <c r="BM1963" s="84" t="s">
        <v>87</v>
      </c>
      <c r="BN1963" s="84" t="s">
        <v>70</v>
      </c>
      <c r="BO1963" s="84" t="s">
        <v>71</v>
      </c>
      <c r="BP1963" s="84" t="s">
        <v>122</v>
      </c>
      <c r="BQ1963" s="84" t="s">
        <v>163</v>
      </c>
    </row>
    <row r="1964" spans="1:69" ht="14.4" x14ac:dyDescent="0.3">
      <c r="A1964" s="40" t="str">
        <f t="shared" si="862"/>
        <v>2025-09-14</v>
      </c>
      <c r="B1964" s="40" t="str">
        <f t="shared" si="863"/>
        <v>SYD</v>
      </c>
      <c r="C1964" s="39" t="str">
        <f t="shared" si="864"/>
        <v>98812563633</v>
      </c>
      <c r="D1964" s="41" t="str">
        <f t="shared" si="865"/>
        <v>PKR253492827</v>
      </c>
      <c r="E1964" s="41" t="str">
        <f t="shared" si="866"/>
        <v>596421479481</v>
      </c>
      <c r="F1964" s="39" t="str">
        <f t="shared" si="867"/>
        <v>2254240</v>
      </c>
      <c r="G1964" s="39" t="str">
        <f t="shared" si="868"/>
        <v>WISE EXPRESS(VITAHUB)</v>
      </c>
      <c r="H1964" s="41" t="str">
        <f t="shared" si="869"/>
        <v>박은숙</v>
      </c>
      <c r="I1964" s="39" t="str">
        <f t="shared" si="870"/>
        <v>25909</v>
      </c>
      <c r="J1964" s="52" t="str">
        <f t="shared" si="871"/>
        <v/>
      </c>
      <c r="K1964" s="75">
        <f t="shared" si="872"/>
        <v>1</v>
      </c>
      <c r="L1964" s="76">
        <f t="shared" si="873"/>
        <v>1</v>
      </c>
      <c r="M1964" s="76">
        <f t="shared" si="874"/>
        <v>1E-3</v>
      </c>
      <c r="N1964" s="76">
        <f t="shared" si="875"/>
        <v>1</v>
      </c>
      <c r="O1964" s="42">
        <f t="shared" si="876"/>
        <v>1</v>
      </c>
      <c r="P1964" s="39" t="str">
        <f t="shared" si="877"/>
        <v>목록(Manifest)</v>
      </c>
      <c r="Q1964" s="72">
        <f t="shared" si="878"/>
        <v>35</v>
      </c>
      <c r="R1964" s="43" t="str">
        <f t="shared" si="879"/>
        <v>OZ602</v>
      </c>
      <c r="S1964" s="82" t="str">
        <f t="shared" si="880"/>
        <v/>
      </c>
      <c r="T1964" s="40">
        <f t="shared" si="881"/>
        <v>45914</v>
      </c>
      <c r="U1964" s="44">
        <v>2500</v>
      </c>
      <c r="V1964" s="44">
        <f t="shared" si="882"/>
        <v>0</v>
      </c>
      <c r="W1964" s="77">
        <f t="shared" si="883"/>
        <v>2500</v>
      </c>
      <c r="X1964" s="78">
        <f t="shared" si="884"/>
        <v>0</v>
      </c>
      <c r="Y1964" s="44" cm="1">
        <f t="array" ref="Y1964">_xlfn.IFNA(_xlfn.IFS(AND(Q1964&gt;=2000, Q1964&lt;3000), 10000, AND(Q1964&gt;=3000, Q1964&lt;4000), 15000, AND(Q1964&gt;=4000, Q1964&lt;5000), 20000, AND(Q1964&gt;=5000), 25000),0)</f>
        <v>0</v>
      </c>
      <c r="Z1964" s="91">
        <f t="shared" si="885"/>
        <v>0</v>
      </c>
      <c r="AA1964" s="44">
        <f t="shared" si="886"/>
        <v>0</v>
      </c>
      <c r="AB1964" s="44"/>
      <c r="AC1964" s="44"/>
      <c r="AD1964" s="44"/>
      <c r="AE1964" s="44">
        <f>VLOOKUP(O1964,정산업데이트!$A$6:$B$12,2,10)</f>
        <v>0</v>
      </c>
      <c r="AF1964" s="44"/>
      <c r="AG1964" s="79">
        <f t="shared" si="887"/>
        <v>0</v>
      </c>
      <c r="AH1964" s="80">
        <f t="shared" si="888"/>
        <v>2500</v>
      </c>
      <c r="AI1964" s="93"/>
      <c r="AJ1964" s="84" t="s">
        <v>10624</v>
      </c>
      <c r="AK1964" s="84" t="s">
        <v>73</v>
      </c>
      <c r="AL1964" s="84" t="s">
        <v>10625</v>
      </c>
      <c r="AM1964" s="84" t="s">
        <v>12181</v>
      </c>
      <c r="AN1964" s="84" t="s">
        <v>289</v>
      </c>
      <c r="AO1964" s="84" t="s">
        <v>12182</v>
      </c>
      <c r="AP1964" s="84" t="s">
        <v>12183</v>
      </c>
      <c r="AQ1964" s="84" t="s">
        <v>122</v>
      </c>
      <c r="AR1964" s="85">
        <v>1</v>
      </c>
      <c r="AS1964" s="86">
        <v>1</v>
      </c>
      <c r="AT1964" s="86">
        <v>1E-3</v>
      </c>
      <c r="AU1964" s="86">
        <v>1</v>
      </c>
      <c r="AV1964" s="84" t="s">
        <v>7</v>
      </c>
      <c r="AW1964" s="86">
        <v>35</v>
      </c>
      <c r="AX1964" s="84" t="s">
        <v>68</v>
      </c>
      <c r="AY1964" s="84" t="s">
        <v>68</v>
      </c>
      <c r="AZ1964" s="84" t="s">
        <v>68</v>
      </c>
      <c r="BA1964" s="84" t="s">
        <v>68</v>
      </c>
      <c r="BB1964" s="84" t="s">
        <v>68</v>
      </c>
      <c r="BC1964" s="84" t="s">
        <v>124</v>
      </c>
      <c r="BD1964" s="84" t="s">
        <v>87</v>
      </c>
      <c r="BE1964" s="84" t="s">
        <v>88</v>
      </c>
      <c r="BF1964" s="84" t="s">
        <v>122</v>
      </c>
      <c r="BG1964" s="84" t="s">
        <v>69</v>
      </c>
      <c r="BH1964" s="92" t="s">
        <v>12184</v>
      </c>
      <c r="BI1964" s="84" t="s">
        <v>122</v>
      </c>
      <c r="BJ1964" s="84" t="s">
        <v>12185</v>
      </c>
      <c r="BK1964" s="84" t="s">
        <v>75</v>
      </c>
      <c r="BL1964" s="84" t="s">
        <v>122</v>
      </c>
      <c r="BM1964" s="84" t="s">
        <v>87</v>
      </c>
      <c r="BN1964" s="84" t="s">
        <v>70</v>
      </c>
      <c r="BO1964" s="84" t="s">
        <v>71</v>
      </c>
      <c r="BP1964" s="84" t="s">
        <v>122</v>
      </c>
      <c r="BQ1964" s="84" t="s">
        <v>163</v>
      </c>
    </row>
    <row r="1965" spans="1:69" ht="14.4" customHeight="1" x14ac:dyDescent="0.3">
      <c r="A1965" s="40" t="str">
        <f t="shared" si="862"/>
        <v>2025-09-14</v>
      </c>
      <c r="B1965" s="40" t="str">
        <f t="shared" si="863"/>
        <v>SYD</v>
      </c>
      <c r="C1965" s="39" t="str">
        <f t="shared" si="864"/>
        <v>98812563633</v>
      </c>
      <c r="D1965" s="41" t="str">
        <f t="shared" si="865"/>
        <v>PKR253492828</v>
      </c>
      <c r="E1965" s="41" t="str">
        <f t="shared" si="866"/>
        <v>596421479492</v>
      </c>
      <c r="F1965" s="39" t="str">
        <f t="shared" si="867"/>
        <v>2254240</v>
      </c>
      <c r="G1965" s="39" t="str">
        <f t="shared" si="868"/>
        <v>WISE EXPRESS(VITAHUB)</v>
      </c>
      <c r="H1965" s="41" t="str">
        <f t="shared" si="869"/>
        <v>홍문영</v>
      </c>
      <c r="I1965" s="39" t="str">
        <f t="shared" si="870"/>
        <v>04572</v>
      </c>
      <c r="J1965" s="52" t="str">
        <f t="shared" si="871"/>
        <v/>
      </c>
      <c r="K1965" s="75">
        <f t="shared" si="872"/>
        <v>1</v>
      </c>
      <c r="L1965" s="76">
        <f t="shared" si="873"/>
        <v>1</v>
      </c>
      <c r="M1965" s="76">
        <f t="shared" si="874"/>
        <v>1E-3</v>
      </c>
      <c r="N1965" s="76">
        <f t="shared" si="875"/>
        <v>1</v>
      </c>
      <c r="O1965" s="42">
        <f t="shared" si="876"/>
        <v>1</v>
      </c>
      <c r="P1965" s="39" t="str">
        <f t="shared" si="877"/>
        <v>목록(Manifest)</v>
      </c>
      <c r="Q1965" s="72">
        <f t="shared" si="878"/>
        <v>35</v>
      </c>
      <c r="R1965" s="43" t="str">
        <f t="shared" si="879"/>
        <v>OZ602</v>
      </c>
      <c r="S1965" s="82" t="str">
        <f t="shared" si="880"/>
        <v/>
      </c>
      <c r="T1965" s="40">
        <f t="shared" si="881"/>
        <v>45914</v>
      </c>
      <c r="U1965" s="44">
        <v>2500</v>
      </c>
      <c r="V1965" s="44">
        <f t="shared" si="882"/>
        <v>0</v>
      </c>
      <c r="W1965" s="77">
        <f t="shared" si="883"/>
        <v>2500</v>
      </c>
      <c r="X1965" s="78">
        <f t="shared" si="884"/>
        <v>0</v>
      </c>
      <c r="Y1965" s="44" cm="1">
        <f t="array" ref="Y1965">_xlfn.IFNA(_xlfn.IFS(AND(Q1965&gt;=2000, Q1965&lt;3000), 10000, AND(Q1965&gt;=3000, Q1965&lt;4000), 15000, AND(Q1965&gt;=4000, Q1965&lt;5000), 20000, AND(Q1965&gt;=5000), 25000),0)</f>
        <v>0</v>
      </c>
      <c r="Z1965" s="91">
        <f t="shared" si="885"/>
        <v>0</v>
      </c>
      <c r="AA1965" s="44">
        <f t="shared" si="886"/>
        <v>0</v>
      </c>
      <c r="AB1965" s="44"/>
      <c r="AC1965" s="44"/>
      <c r="AD1965" s="44"/>
      <c r="AE1965" s="44">
        <f>VLOOKUP(O1965,정산업데이트!$A$6:$B$12,2,10)</f>
        <v>0</v>
      </c>
      <c r="AF1965" s="44"/>
      <c r="AG1965" s="79">
        <f t="shared" si="887"/>
        <v>0</v>
      </c>
      <c r="AH1965" s="80">
        <f t="shared" si="888"/>
        <v>2500</v>
      </c>
      <c r="AI1965" s="93"/>
      <c r="AJ1965" s="84" t="s">
        <v>10624</v>
      </c>
      <c r="AK1965" s="84" t="s">
        <v>73</v>
      </c>
      <c r="AL1965" s="84" t="s">
        <v>10625</v>
      </c>
      <c r="AM1965" s="84" t="s">
        <v>12186</v>
      </c>
      <c r="AN1965" s="84" t="s">
        <v>12187</v>
      </c>
      <c r="AO1965" s="84" t="s">
        <v>12188</v>
      </c>
      <c r="AP1965" s="84" t="s">
        <v>1938</v>
      </c>
      <c r="AQ1965" s="84" t="s">
        <v>122</v>
      </c>
      <c r="AR1965" s="85">
        <v>1</v>
      </c>
      <c r="AS1965" s="86">
        <v>1</v>
      </c>
      <c r="AT1965" s="86">
        <v>1E-3</v>
      </c>
      <c r="AU1965" s="86">
        <v>1</v>
      </c>
      <c r="AV1965" s="84" t="s">
        <v>7</v>
      </c>
      <c r="AW1965" s="86">
        <v>35</v>
      </c>
      <c r="AX1965" s="84" t="s">
        <v>68</v>
      </c>
      <c r="AY1965" s="84" t="s">
        <v>68</v>
      </c>
      <c r="AZ1965" s="84" t="s">
        <v>68</v>
      </c>
      <c r="BA1965" s="84" t="s">
        <v>68</v>
      </c>
      <c r="BB1965" s="84" t="s">
        <v>68</v>
      </c>
      <c r="BC1965" s="84" t="s">
        <v>124</v>
      </c>
      <c r="BD1965" s="84" t="s">
        <v>87</v>
      </c>
      <c r="BE1965" s="84" t="s">
        <v>88</v>
      </c>
      <c r="BF1965" s="84" t="s">
        <v>122</v>
      </c>
      <c r="BG1965" s="84" t="s">
        <v>69</v>
      </c>
      <c r="BH1965" s="92" t="s">
        <v>12189</v>
      </c>
      <c r="BI1965" s="84" t="s">
        <v>122</v>
      </c>
      <c r="BJ1965" s="84" t="s">
        <v>12190</v>
      </c>
      <c r="BK1965" s="84" t="s">
        <v>75</v>
      </c>
      <c r="BL1965" s="84" t="s">
        <v>122</v>
      </c>
      <c r="BM1965" s="84" t="s">
        <v>87</v>
      </c>
      <c r="BN1965" s="84" t="s">
        <v>70</v>
      </c>
      <c r="BO1965" s="84" t="s">
        <v>71</v>
      </c>
      <c r="BP1965" s="84" t="s">
        <v>122</v>
      </c>
      <c r="BQ1965" s="84" t="s">
        <v>163</v>
      </c>
    </row>
    <row r="1966" spans="1:69" ht="14.4" x14ac:dyDescent="0.3">
      <c r="A1966" s="40" t="str">
        <f t="shared" si="862"/>
        <v>2025-09-14</v>
      </c>
      <c r="B1966" s="40" t="str">
        <f t="shared" si="863"/>
        <v>SYD</v>
      </c>
      <c r="C1966" s="39" t="str">
        <f t="shared" si="864"/>
        <v>98812563633</v>
      </c>
      <c r="D1966" s="41" t="str">
        <f t="shared" si="865"/>
        <v>PKR253483804</v>
      </c>
      <c r="E1966" s="41" t="str">
        <f t="shared" si="866"/>
        <v>596421478873</v>
      </c>
      <c r="F1966" s="39" t="str">
        <f t="shared" si="867"/>
        <v>2254252</v>
      </c>
      <c r="G1966" s="39" t="str">
        <f t="shared" si="868"/>
        <v>WISE EXPRESS(AUSTRAPHARM)</v>
      </c>
      <c r="H1966" s="41" t="str">
        <f t="shared" si="869"/>
        <v>김민지</v>
      </c>
      <c r="I1966" s="39" t="str">
        <f t="shared" si="870"/>
        <v>28381</v>
      </c>
      <c r="J1966" s="52" t="str">
        <f t="shared" si="871"/>
        <v/>
      </c>
      <c r="K1966" s="75">
        <f t="shared" si="872"/>
        <v>1</v>
      </c>
      <c r="L1966" s="76">
        <f t="shared" si="873"/>
        <v>4</v>
      </c>
      <c r="M1966" s="76">
        <f t="shared" si="874"/>
        <v>1E-3</v>
      </c>
      <c r="N1966" s="76">
        <f t="shared" si="875"/>
        <v>4</v>
      </c>
      <c r="O1966" s="42">
        <f t="shared" si="876"/>
        <v>4</v>
      </c>
      <c r="P1966" s="39" t="str">
        <f t="shared" si="877"/>
        <v>목록(Manifest)</v>
      </c>
      <c r="Q1966" s="72">
        <f t="shared" si="878"/>
        <v>90</v>
      </c>
      <c r="R1966" s="43" t="str">
        <f t="shared" si="879"/>
        <v>OZ602</v>
      </c>
      <c r="S1966" s="82" t="str">
        <f t="shared" si="880"/>
        <v/>
      </c>
      <c r="T1966" s="40">
        <f t="shared" si="881"/>
        <v>45914</v>
      </c>
      <c r="U1966" s="44">
        <v>2500</v>
      </c>
      <c r="V1966" s="44">
        <f t="shared" si="882"/>
        <v>0</v>
      </c>
      <c r="W1966" s="77">
        <f t="shared" si="883"/>
        <v>2500</v>
      </c>
      <c r="X1966" s="78">
        <f t="shared" si="884"/>
        <v>0</v>
      </c>
      <c r="Y1966" s="44" cm="1">
        <f t="array" ref="Y1966">_xlfn.IFNA(_xlfn.IFS(AND(Q1966&gt;=2000, Q1966&lt;3000), 10000, AND(Q1966&gt;=3000, Q1966&lt;4000), 15000, AND(Q1966&gt;=4000, Q1966&lt;5000), 20000, AND(Q1966&gt;=5000), 25000),0)</f>
        <v>0</v>
      </c>
      <c r="Z1966" s="91">
        <f t="shared" si="885"/>
        <v>0</v>
      </c>
      <c r="AA1966" s="44">
        <f t="shared" si="886"/>
        <v>0</v>
      </c>
      <c r="AB1966" s="44"/>
      <c r="AC1966" s="44"/>
      <c r="AD1966" s="44"/>
      <c r="AE1966" s="44">
        <f>VLOOKUP(O1966,정산업데이트!$A$6:$B$12,2,10)</f>
        <v>0</v>
      </c>
      <c r="AF1966" s="44"/>
      <c r="AG1966" s="79">
        <f t="shared" si="887"/>
        <v>0</v>
      </c>
      <c r="AH1966" s="80">
        <f t="shared" si="888"/>
        <v>2500</v>
      </c>
      <c r="AI1966" s="93"/>
      <c r="AJ1966" s="84" t="s">
        <v>10624</v>
      </c>
      <c r="AK1966" s="84" t="s">
        <v>73</v>
      </c>
      <c r="AL1966" s="84" t="s">
        <v>10625</v>
      </c>
      <c r="AM1966" s="84" t="s">
        <v>12191</v>
      </c>
      <c r="AN1966" s="84" t="s">
        <v>243</v>
      </c>
      <c r="AO1966" s="84" t="s">
        <v>12192</v>
      </c>
      <c r="AP1966" s="84" t="s">
        <v>5830</v>
      </c>
      <c r="AQ1966" s="84" t="s">
        <v>122</v>
      </c>
      <c r="AR1966" s="85">
        <v>1</v>
      </c>
      <c r="AS1966" s="86">
        <v>4</v>
      </c>
      <c r="AT1966" s="86">
        <v>1E-3</v>
      </c>
      <c r="AU1966" s="86">
        <v>4</v>
      </c>
      <c r="AV1966" s="84" t="s">
        <v>7</v>
      </c>
      <c r="AW1966" s="86">
        <v>90</v>
      </c>
      <c r="AX1966" s="84" t="s">
        <v>68</v>
      </c>
      <c r="AY1966" s="84" t="s">
        <v>68</v>
      </c>
      <c r="AZ1966" s="84" t="s">
        <v>68</v>
      </c>
      <c r="BA1966" s="84" t="s">
        <v>68</v>
      </c>
      <c r="BB1966" s="84" t="s">
        <v>68</v>
      </c>
      <c r="BC1966" s="84" t="s">
        <v>132</v>
      </c>
      <c r="BD1966" s="84" t="s">
        <v>83</v>
      </c>
      <c r="BE1966" s="84" t="s">
        <v>12193</v>
      </c>
      <c r="BF1966" s="84" t="s">
        <v>122</v>
      </c>
      <c r="BG1966" s="84" t="s">
        <v>69</v>
      </c>
      <c r="BH1966" s="92" t="s">
        <v>12194</v>
      </c>
      <c r="BI1966" s="84" t="s">
        <v>122</v>
      </c>
      <c r="BJ1966" s="84" t="s">
        <v>12195</v>
      </c>
      <c r="BK1966" s="84" t="s">
        <v>75</v>
      </c>
      <c r="BL1966" s="84" t="s">
        <v>122</v>
      </c>
      <c r="BM1966" s="84" t="s">
        <v>83</v>
      </c>
      <c r="BN1966" s="84" t="s">
        <v>70</v>
      </c>
      <c r="BO1966" s="84" t="s">
        <v>71</v>
      </c>
      <c r="BP1966" s="84" t="s">
        <v>122</v>
      </c>
      <c r="BQ1966" s="84" t="s">
        <v>163</v>
      </c>
    </row>
    <row r="1967" spans="1:69" ht="14.4" x14ac:dyDescent="0.3">
      <c r="A1967" s="40" t="str">
        <f t="shared" si="862"/>
        <v>2025-09-14</v>
      </c>
      <c r="B1967" s="40" t="str">
        <f t="shared" si="863"/>
        <v>SYD</v>
      </c>
      <c r="C1967" s="39" t="str">
        <f t="shared" si="864"/>
        <v>98812563633</v>
      </c>
      <c r="D1967" s="41" t="str">
        <f t="shared" si="865"/>
        <v>PKR253531808</v>
      </c>
      <c r="E1967" s="41" t="str">
        <f t="shared" si="866"/>
        <v>596421481813</v>
      </c>
      <c r="F1967" s="39" t="str">
        <f t="shared" si="867"/>
        <v>2254239</v>
      </c>
      <c r="G1967" s="39" t="str">
        <f t="shared" si="868"/>
        <v>WISE EXPRESS(BIOSYDNEY)</v>
      </c>
      <c r="H1967" s="41" t="str">
        <f t="shared" si="869"/>
        <v>김선희</v>
      </c>
      <c r="I1967" s="39" t="str">
        <f t="shared" si="870"/>
        <v>08357</v>
      </c>
      <c r="J1967" s="52" t="str">
        <f t="shared" si="871"/>
        <v/>
      </c>
      <c r="K1967" s="75">
        <f t="shared" si="872"/>
        <v>1</v>
      </c>
      <c r="L1967" s="76">
        <f t="shared" si="873"/>
        <v>1</v>
      </c>
      <c r="M1967" s="76">
        <f t="shared" si="874"/>
        <v>1E-3</v>
      </c>
      <c r="N1967" s="76">
        <f t="shared" si="875"/>
        <v>1</v>
      </c>
      <c r="O1967" s="42">
        <f t="shared" si="876"/>
        <v>1</v>
      </c>
      <c r="P1967" s="39" t="str">
        <f t="shared" si="877"/>
        <v>일반(목록배제,Normal-Manifest Exception)</v>
      </c>
      <c r="Q1967" s="72">
        <f t="shared" si="878"/>
        <v>120</v>
      </c>
      <c r="R1967" s="43" t="str">
        <f t="shared" si="879"/>
        <v>OZ602</v>
      </c>
      <c r="S1967" s="82" t="str">
        <f t="shared" si="880"/>
        <v/>
      </c>
      <c r="T1967" s="40">
        <f t="shared" si="881"/>
        <v>45914</v>
      </c>
      <c r="U1967" s="44">
        <v>2500</v>
      </c>
      <c r="V1967" s="44">
        <f t="shared" si="882"/>
        <v>0</v>
      </c>
      <c r="W1967" s="77">
        <f t="shared" si="883"/>
        <v>2500</v>
      </c>
      <c r="X1967" s="78">
        <f t="shared" si="884"/>
        <v>0</v>
      </c>
      <c r="Y1967" s="44" cm="1">
        <f t="array" ref="Y1967">_xlfn.IFNA(_xlfn.IFS(AND(Q1967&gt;=2000, Q1967&lt;3000), 10000, AND(Q1967&gt;=3000, Q1967&lt;4000), 15000, AND(Q1967&gt;=4000, Q1967&lt;5000), 20000, AND(Q1967&gt;=5000), 25000),0)</f>
        <v>0</v>
      </c>
      <c r="Z1967" s="91">
        <f t="shared" si="885"/>
        <v>300</v>
      </c>
      <c r="AA1967" s="44">
        <f t="shared" si="886"/>
        <v>0</v>
      </c>
      <c r="AB1967" s="44"/>
      <c r="AC1967" s="44"/>
      <c r="AD1967" s="44"/>
      <c r="AE1967" s="44">
        <f>VLOOKUP(O1967,정산업데이트!$A$6:$B$12,2,10)</f>
        <v>0</v>
      </c>
      <c r="AF1967" s="44"/>
      <c r="AG1967" s="79">
        <f t="shared" si="887"/>
        <v>300</v>
      </c>
      <c r="AH1967" s="80">
        <f t="shared" si="888"/>
        <v>2800</v>
      </c>
      <c r="AI1967" s="93"/>
      <c r="AJ1967" s="84" t="s">
        <v>10624</v>
      </c>
      <c r="AK1967" s="84" t="s">
        <v>73</v>
      </c>
      <c r="AL1967" s="84" t="s">
        <v>10625</v>
      </c>
      <c r="AM1967" s="84" t="s">
        <v>12196</v>
      </c>
      <c r="AN1967" s="84" t="s">
        <v>397</v>
      </c>
      <c r="AO1967" s="84" t="s">
        <v>12197</v>
      </c>
      <c r="AP1967" s="84" t="s">
        <v>12198</v>
      </c>
      <c r="AQ1967" s="84" t="s">
        <v>122</v>
      </c>
      <c r="AR1967" s="85">
        <v>1</v>
      </c>
      <c r="AS1967" s="86">
        <v>1</v>
      </c>
      <c r="AT1967" s="86">
        <v>1E-3</v>
      </c>
      <c r="AU1967" s="86">
        <v>1</v>
      </c>
      <c r="AV1967" s="84" t="s">
        <v>8</v>
      </c>
      <c r="AW1967" s="86">
        <v>120</v>
      </c>
      <c r="AX1967" s="84" t="s">
        <v>68</v>
      </c>
      <c r="AY1967" s="84" t="s">
        <v>68</v>
      </c>
      <c r="AZ1967" s="84" t="s">
        <v>68</v>
      </c>
      <c r="BA1967" s="84" t="s">
        <v>68</v>
      </c>
      <c r="BB1967" s="84" t="s">
        <v>68</v>
      </c>
      <c r="BC1967" s="84" t="s">
        <v>126</v>
      </c>
      <c r="BD1967" s="84" t="s">
        <v>90</v>
      </c>
      <c r="BE1967" s="84" t="s">
        <v>111</v>
      </c>
      <c r="BF1967" s="84" t="s">
        <v>122</v>
      </c>
      <c r="BG1967" s="84" t="s">
        <v>69</v>
      </c>
      <c r="BH1967" s="92" t="s">
        <v>12199</v>
      </c>
      <c r="BI1967" s="84" t="s">
        <v>122</v>
      </c>
      <c r="BJ1967" s="84" t="s">
        <v>12200</v>
      </c>
      <c r="BK1967" s="84" t="s">
        <v>75</v>
      </c>
      <c r="BL1967" s="84" t="s">
        <v>122</v>
      </c>
      <c r="BM1967" s="84" t="s">
        <v>90</v>
      </c>
      <c r="BN1967" s="84" t="s">
        <v>70</v>
      </c>
      <c r="BO1967" s="84" t="s">
        <v>71</v>
      </c>
      <c r="BP1967" s="84" t="s">
        <v>122</v>
      </c>
      <c r="BQ1967" s="84" t="s">
        <v>163</v>
      </c>
    </row>
    <row r="1968" spans="1:69" ht="14.4" x14ac:dyDescent="0.3">
      <c r="A1968" s="40" t="str">
        <f t="shared" si="862"/>
        <v>2025-09-14</v>
      </c>
      <c r="B1968" s="40" t="str">
        <f t="shared" si="863"/>
        <v>SYD</v>
      </c>
      <c r="C1968" s="39" t="str">
        <f t="shared" si="864"/>
        <v>98812563633</v>
      </c>
      <c r="D1968" s="41" t="str">
        <f t="shared" si="865"/>
        <v>PKR253531829</v>
      </c>
      <c r="E1968" s="41" t="str">
        <f t="shared" si="866"/>
        <v>596421481986</v>
      </c>
      <c r="F1968" s="39" t="str">
        <f t="shared" si="867"/>
        <v>2256683</v>
      </c>
      <c r="G1968" s="39" t="str">
        <f t="shared" si="868"/>
        <v>WISE EXPRESS LOGISTICS(PANGZIMOM)</v>
      </c>
      <c r="H1968" s="41" t="str">
        <f t="shared" si="869"/>
        <v>박시현</v>
      </c>
      <c r="I1968" s="39" t="str">
        <f t="shared" si="870"/>
        <v>22022</v>
      </c>
      <c r="J1968" s="52" t="str">
        <f t="shared" si="871"/>
        <v/>
      </c>
      <c r="K1968" s="75">
        <f t="shared" si="872"/>
        <v>1</v>
      </c>
      <c r="L1968" s="76">
        <f t="shared" si="873"/>
        <v>1</v>
      </c>
      <c r="M1968" s="76">
        <f t="shared" si="874"/>
        <v>1E-3</v>
      </c>
      <c r="N1968" s="76">
        <f t="shared" si="875"/>
        <v>1</v>
      </c>
      <c r="O1968" s="42">
        <f t="shared" si="876"/>
        <v>1</v>
      </c>
      <c r="P1968" s="39" t="str">
        <f t="shared" si="877"/>
        <v>일반(목록배제,Normal-Manifest Exception)</v>
      </c>
      <c r="Q1968" s="72">
        <f t="shared" si="878"/>
        <v>50</v>
      </c>
      <c r="R1968" s="43" t="str">
        <f t="shared" si="879"/>
        <v>OZ602</v>
      </c>
      <c r="S1968" s="82" t="str">
        <f t="shared" si="880"/>
        <v/>
      </c>
      <c r="T1968" s="40">
        <f t="shared" si="881"/>
        <v>45914</v>
      </c>
      <c r="U1968" s="44">
        <v>2500</v>
      </c>
      <c r="V1968" s="44">
        <f t="shared" si="882"/>
        <v>0</v>
      </c>
      <c r="W1968" s="77">
        <f t="shared" si="883"/>
        <v>2500</v>
      </c>
      <c r="X1968" s="78">
        <f t="shared" si="884"/>
        <v>0</v>
      </c>
      <c r="Y1968" s="44" cm="1">
        <f t="array" ref="Y1968">_xlfn.IFNA(_xlfn.IFS(AND(Q1968&gt;=2000, Q1968&lt;3000), 10000, AND(Q1968&gt;=3000, Q1968&lt;4000), 15000, AND(Q1968&gt;=4000, Q1968&lt;5000), 20000, AND(Q1968&gt;=5000), 25000),0)</f>
        <v>0</v>
      </c>
      <c r="Z1968" s="91">
        <f t="shared" si="885"/>
        <v>300</v>
      </c>
      <c r="AA1968" s="44">
        <f t="shared" si="886"/>
        <v>0</v>
      </c>
      <c r="AB1968" s="44"/>
      <c r="AC1968" s="44"/>
      <c r="AD1968" s="44"/>
      <c r="AE1968" s="44">
        <f>VLOOKUP(O1968,정산업데이트!$A$6:$B$12,2,10)</f>
        <v>0</v>
      </c>
      <c r="AF1968" s="44"/>
      <c r="AG1968" s="79">
        <f t="shared" si="887"/>
        <v>300</v>
      </c>
      <c r="AH1968" s="80">
        <f t="shared" si="888"/>
        <v>2800</v>
      </c>
      <c r="AI1968" s="93"/>
      <c r="AJ1968" s="84" t="s">
        <v>10624</v>
      </c>
      <c r="AK1968" s="84" t="s">
        <v>73</v>
      </c>
      <c r="AL1968" s="84" t="s">
        <v>10625</v>
      </c>
      <c r="AM1968" s="84" t="s">
        <v>12201</v>
      </c>
      <c r="AN1968" s="84" t="s">
        <v>2869</v>
      </c>
      <c r="AO1968" s="84" t="s">
        <v>12202</v>
      </c>
      <c r="AP1968" s="84" t="s">
        <v>1287</v>
      </c>
      <c r="AQ1968" s="84" t="s">
        <v>122</v>
      </c>
      <c r="AR1968" s="85">
        <v>1</v>
      </c>
      <c r="AS1968" s="86">
        <v>1</v>
      </c>
      <c r="AT1968" s="86">
        <v>1E-3</v>
      </c>
      <c r="AU1968" s="86">
        <v>1</v>
      </c>
      <c r="AV1968" s="84" t="s">
        <v>8</v>
      </c>
      <c r="AW1968" s="86">
        <v>50</v>
      </c>
      <c r="AX1968" s="84" t="s">
        <v>68</v>
      </c>
      <c r="AY1968" s="84" t="s">
        <v>68</v>
      </c>
      <c r="AZ1968" s="84" t="s">
        <v>68</v>
      </c>
      <c r="BA1968" s="84" t="s">
        <v>68</v>
      </c>
      <c r="BB1968" s="84" t="s">
        <v>68</v>
      </c>
      <c r="BC1968" s="84" t="s">
        <v>441</v>
      </c>
      <c r="BD1968" s="84" t="s">
        <v>442</v>
      </c>
      <c r="BE1968" s="84" t="s">
        <v>444</v>
      </c>
      <c r="BF1968" s="84" t="s">
        <v>122</v>
      </c>
      <c r="BG1968" s="84" t="s">
        <v>69</v>
      </c>
      <c r="BH1968" s="92" t="s">
        <v>12203</v>
      </c>
      <c r="BI1968" s="84" t="s">
        <v>122</v>
      </c>
      <c r="BJ1968" s="84" t="s">
        <v>12204</v>
      </c>
      <c r="BK1968" s="84" t="s">
        <v>75</v>
      </c>
      <c r="BL1968" s="84" t="s">
        <v>122</v>
      </c>
      <c r="BM1968" s="84" t="s">
        <v>442</v>
      </c>
      <c r="BN1968" s="84" t="s">
        <v>70</v>
      </c>
      <c r="BO1968" s="84" t="s">
        <v>71</v>
      </c>
      <c r="BP1968" s="84" t="s">
        <v>122</v>
      </c>
      <c r="BQ1968" s="84" t="s">
        <v>163</v>
      </c>
    </row>
    <row r="1969" spans="1:69" ht="14.4" x14ac:dyDescent="0.3">
      <c r="A1969" s="40" t="str">
        <f t="shared" si="862"/>
        <v>2025-09-14</v>
      </c>
      <c r="B1969" s="40" t="str">
        <f t="shared" si="863"/>
        <v>SYD</v>
      </c>
      <c r="C1969" s="39" t="str">
        <f t="shared" si="864"/>
        <v>98812563633</v>
      </c>
      <c r="D1969" s="41" t="str">
        <f t="shared" si="865"/>
        <v>PKR253517659</v>
      </c>
      <c r="E1969" s="41" t="str">
        <f t="shared" si="866"/>
        <v>596421481194</v>
      </c>
      <c r="F1969" s="39" t="str">
        <f t="shared" si="867"/>
        <v>2254225</v>
      </c>
      <c r="G1969" s="39" t="str">
        <f t="shared" si="868"/>
        <v>WISE EXPRESS LOGISTICS PTY LTD</v>
      </c>
      <c r="H1969" s="41" t="str">
        <f t="shared" si="869"/>
        <v>박영주</v>
      </c>
      <c r="I1969" s="39" t="str">
        <f t="shared" si="870"/>
        <v>16523</v>
      </c>
      <c r="J1969" s="52" t="str">
        <f t="shared" si="871"/>
        <v/>
      </c>
      <c r="K1969" s="75">
        <f t="shared" si="872"/>
        <v>1</v>
      </c>
      <c r="L1969" s="76">
        <f t="shared" si="873"/>
        <v>0.6</v>
      </c>
      <c r="M1969" s="76">
        <f t="shared" si="874"/>
        <v>1E-3</v>
      </c>
      <c r="N1969" s="76">
        <f t="shared" si="875"/>
        <v>0.6</v>
      </c>
      <c r="O1969" s="42">
        <f t="shared" si="876"/>
        <v>1</v>
      </c>
      <c r="P1969" s="39" t="str">
        <f t="shared" si="877"/>
        <v>일반(목록배제,Normal-Manifest Exception)</v>
      </c>
      <c r="Q1969" s="72">
        <f t="shared" si="878"/>
        <v>91</v>
      </c>
      <c r="R1969" s="43" t="str">
        <f t="shared" si="879"/>
        <v>OZ602</v>
      </c>
      <c r="S1969" s="82" t="str">
        <f t="shared" si="880"/>
        <v/>
      </c>
      <c r="T1969" s="40">
        <f t="shared" si="881"/>
        <v>45914</v>
      </c>
      <c r="U1969" s="44">
        <v>2500</v>
      </c>
      <c r="V1969" s="44">
        <f t="shared" si="882"/>
        <v>0</v>
      </c>
      <c r="W1969" s="77">
        <f t="shared" si="883"/>
        <v>2500</v>
      </c>
      <c r="X1969" s="78">
        <f t="shared" si="884"/>
        <v>0</v>
      </c>
      <c r="Y1969" s="44" cm="1">
        <f t="array" ref="Y1969">_xlfn.IFNA(_xlfn.IFS(AND(Q1969&gt;=2000, Q1969&lt;3000), 10000, AND(Q1969&gt;=3000, Q1969&lt;4000), 15000, AND(Q1969&gt;=4000, Q1969&lt;5000), 20000, AND(Q1969&gt;=5000), 25000),0)</f>
        <v>0</v>
      </c>
      <c r="Z1969" s="91">
        <f t="shared" si="885"/>
        <v>300</v>
      </c>
      <c r="AA1969" s="44">
        <f t="shared" si="886"/>
        <v>0</v>
      </c>
      <c r="AB1969" s="44"/>
      <c r="AC1969" s="44"/>
      <c r="AD1969" s="44"/>
      <c r="AE1969" s="44">
        <f>VLOOKUP(O1969,정산업데이트!$A$6:$B$12,2,10)</f>
        <v>0</v>
      </c>
      <c r="AF1969" s="44"/>
      <c r="AG1969" s="79">
        <f t="shared" si="887"/>
        <v>300</v>
      </c>
      <c r="AH1969" s="80">
        <f t="shared" si="888"/>
        <v>2800</v>
      </c>
      <c r="AI1969" s="93"/>
      <c r="AJ1969" s="84" t="s">
        <v>10624</v>
      </c>
      <c r="AK1969" s="84" t="s">
        <v>73</v>
      </c>
      <c r="AL1969" s="84" t="s">
        <v>10625</v>
      </c>
      <c r="AM1969" s="84" t="s">
        <v>12205</v>
      </c>
      <c r="AN1969" s="84" t="s">
        <v>1651</v>
      </c>
      <c r="AO1969" s="84" t="s">
        <v>1890</v>
      </c>
      <c r="AP1969" s="84" t="s">
        <v>711</v>
      </c>
      <c r="AQ1969" s="84" t="s">
        <v>122</v>
      </c>
      <c r="AR1969" s="85">
        <v>1</v>
      </c>
      <c r="AS1969" s="86">
        <v>0.6</v>
      </c>
      <c r="AT1969" s="86">
        <v>1E-3</v>
      </c>
      <c r="AU1969" s="86">
        <v>0.6</v>
      </c>
      <c r="AV1969" s="84" t="s">
        <v>8</v>
      </c>
      <c r="AW1969" s="86">
        <v>91</v>
      </c>
      <c r="AX1969" s="84" t="s">
        <v>68</v>
      </c>
      <c r="AY1969" s="84" t="s">
        <v>68</v>
      </c>
      <c r="AZ1969" s="84" t="s">
        <v>68</v>
      </c>
      <c r="BA1969" s="84" t="s">
        <v>68</v>
      </c>
      <c r="BB1969" s="84" t="s">
        <v>68</v>
      </c>
      <c r="BC1969" s="84" t="s">
        <v>125</v>
      </c>
      <c r="BD1969" s="84" t="s">
        <v>74</v>
      </c>
      <c r="BE1969" s="84" t="s">
        <v>1885</v>
      </c>
      <c r="BF1969" s="84" t="s">
        <v>122</v>
      </c>
      <c r="BG1969" s="84" t="s">
        <v>69</v>
      </c>
      <c r="BH1969" s="92" t="s">
        <v>12206</v>
      </c>
      <c r="BI1969" s="84" t="s">
        <v>122</v>
      </c>
      <c r="BJ1969" s="84" t="s">
        <v>12207</v>
      </c>
      <c r="BK1969" s="84" t="s">
        <v>75</v>
      </c>
      <c r="BL1969" s="84" t="s">
        <v>122</v>
      </c>
      <c r="BM1969" s="84" t="s">
        <v>74</v>
      </c>
      <c r="BN1969" s="84" t="s">
        <v>70</v>
      </c>
      <c r="BO1969" s="84" t="s">
        <v>71</v>
      </c>
      <c r="BP1969" s="84" t="s">
        <v>122</v>
      </c>
      <c r="BQ1969" s="84" t="s">
        <v>163</v>
      </c>
    </row>
    <row r="1970" spans="1:69" ht="14.4" x14ac:dyDescent="0.3">
      <c r="A1970" s="40" t="str">
        <f t="shared" si="862"/>
        <v>2025-09-14</v>
      </c>
      <c r="B1970" s="40" t="str">
        <f t="shared" si="863"/>
        <v>SYD</v>
      </c>
      <c r="C1970" s="39" t="str">
        <f t="shared" si="864"/>
        <v>98812563633</v>
      </c>
      <c r="D1970" s="41" t="str">
        <f t="shared" si="865"/>
        <v>PKR253531815</v>
      </c>
      <c r="E1970" s="41" t="str">
        <f t="shared" si="866"/>
        <v>596421481846</v>
      </c>
      <c r="F1970" s="39" t="str">
        <f t="shared" si="867"/>
        <v>2256683</v>
      </c>
      <c r="G1970" s="39" t="str">
        <f t="shared" si="868"/>
        <v>WISE EXPRESS LOGISTICS(PANGZIMOM)</v>
      </c>
      <c r="H1970" s="41" t="str">
        <f t="shared" si="869"/>
        <v>조국화</v>
      </c>
      <c r="I1970" s="39" t="str">
        <f t="shared" si="870"/>
        <v>16670</v>
      </c>
      <c r="J1970" s="52" t="str">
        <f t="shared" si="871"/>
        <v/>
      </c>
      <c r="K1970" s="75">
        <f t="shared" si="872"/>
        <v>1</v>
      </c>
      <c r="L1970" s="76">
        <f t="shared" si="873"/>
        <v>1</v>
      </c>
      <c r="M1970" s="76">
        <f t="shared" si="874"/>
        <v>1E-3</v>
      </c>
      <c r="N1970" s="76">
        <f t="shared" si="875"/>
        <v>1</v>
      </c>
      <c r="O1970" s="42">
        <f t="shared" si="876"/>
        <v>1</v>
      </c>
      <c r="P1970" s="39" t="str">
        <f t="shared" si="877"/>
        <v>목록(Manifest)</v>
      </c>
      <c r="Q1970" s="72">
        <f t="shared" si="878"/>
        <v>45</v>
      </c>
      <c r="R1970" s="43" t="str">
        <f t="shared" si="879"/>
        <v>OZ602</v>
      </c>
      <c r="S1970" s="82" t="str">
        <f t="shared" si="880"/>
        <v/>
      </c>
      <c r="T1970" s="40">
        <f t="shared" si="881"/>
        <v>45914</v>
      </c>
      <c r="U1970" s="44">
        <v>2500</v>
      </c>
      <c r="V1970" s="44">
        <f t="shared" si="882"/>
        <v>0</v>
      </c>
      <c r="W1970" s="77">
        <f t="shared" si="883"/>
        <v>2500</v>
      </c>
      <c r="X1970" s="78">
        <f t="shared" si="884"/>
        <v>0</v>
      </c>
      <c r="Y1970" s="44" cm="1">
        <f t="array" ref="Y1970">_xlfn.IFNA(_xlfn.IFS(AND(Q1970&gt;=2000, Q1970&lt;3000), 10000, AND(Q1970&gt;=3000, Q1970&lt;4000), 15000, AND(Q1970&gt;=4000, Q1970&lt;5000), 20000, AND(Q1970&gt;=5000), 25000),0)</f>
        <v>0</v>
      </c>
      <c r="Z1970" s="91">
        <f t="shared" si="885"/>
        <v>0</v>
      </c>
      <c r="AA1970" s="44">
        <f t="shared" si="886"/>
        <v>0</v>
      </c>
      <c r="AB1970" s="44"/>
      <c r="AC1970" s="44"/>
      <c r="AD1970" s="44"/>
      <c r="AE1970" s="44">
        <f>VLOOKUP(O1970,정산업데이트!$A$6:$B$12,2,10)</f>
        <v>0</v>
      </c>
      <c r="AF1970" s="44"/>
      <c r="AG1970" s="79">
        <f t="shared" si="887"/>
        <v>0</v>
      </c>
      <c r="AH1970" s="80">
        <f t="shared" si="888"/>
        <v>2500</v>
      </c>
      <c r="AI1970" s="93"/>
      <c r="AJ1970" s="84" t="s">
        <v>10624</v>
      </c>
      <c r="AK1970" s="84" t="s">
        <v>73</v>
      </c>
      <c r="AL1970" s="84" t="s">
        <v>10625</v>
      </c>
      <c r="AM1970" s="84" t="s">
        <v>12208</v>
      </c>
      <c r="AN1970" s="84" t="s">
        <v>12209</v>
      </c>
      <c r="AO1970" s="84" t="s">
        <v>12210</v>
      </c>
      <c r="AP1970" s="84" t="s">
        <v>12211</v>
      </c>
      <c r="AQ1970" s="84" t="s">
        <v>122</v>
      </c>
      <c r="AR1970" s="85">
        <v>1</v>
      </c>
      <c r="AS1970" s="86">
        <v>1</v>
      </c>
      <c r="AT1970" s="86">
        <v>1E-3</v>
      </c>
      <c r="AU1970" s="86">
        <v>1</v>
      </c>
      <c r="AV1970" s="84" t="s">
        <v>7</v>
      </c>
      <c r="AW1970" s="86">
        <v>45</v>
      </c>
      <c r="AX1970" s="84" t="s">
        <v>68</v>
      </c>
      <c r="AY1970" s="84" t="s">
        <v>68</v>
      </c>
      <c r="AZ1970" s="84" t="s">
        <v>68</v>
      </c>
      <c r="BA1970" s="84" t="s">
        <v>68</v>
      </c>
      <c r="BB1970" s="84" t="s">
        <v>68</v>
      </c>
      <c r="BC1970" s="84" t="s">
        <v>441</v>
      </c>
      <c r="BD1970" s="84" t="s">
        <v>442</v>
      </c>
      <c r="BE1970" s="84" t="s">
        <v>443</v>
      </c>
      <c r="BF1970" s="84" t="s">
        <v>122</v>
      </c>
      <c r="BG1970" s="84" t="s">
        <v>69</v>
      </c>
      <c r="BH1970" s="92" t="s">
        <v>12212</v>
      </c>
      <c r="BI1970" s="84" t="s">
        <v>122</v>
      </c>
      <c r="BJ1970" s="84" t="s">
        <v>12213</v>
      </c>
      <c r="BK1970" s="84" t="s">
        <v>75</v>
      </c>
      <c r="BL1970" s="84" t="s">
        <v>122</v>
      </c>
      <c r="BM1970" s="84" t="s">
        <v>442</v>
      </c>
      <c r="BN1970" s="84" t="s">
        <v>70</v>
      </c>
      <c r="BO1970" s="84" t="s">
        <v>71</v>
      </c>
      <c r="BP1970" s="84" t="s">
        <v>122</v>
      </c>
      <c r="BQ1970" s="84" t="s">
        <v>163</v>
      </c>
    </row>
    <row r="1971" spans="1:69" ht="14.4" x14ac:dyDescent="0.3">
      <c r="A1971" s="40" t="str">
        <f t="shared" si="862"/>
        <v>2025-09-14</v>
      </c>
      <c r="B1971" s="40" t="str">
        <f t="shared" si="863"/>
        <v>SYD</v>
      </c>
      <c r="C1971" s="39" t="str">
        <f t="shared" si="864"/>
        <v>98812563633</v>
      </c>
      <c r="D1971" s="41" t="str">
        <f t="shared" si="865"/>
        <v>PKR253531816</v>
      </c>
      <c r="E1971" s="41" t="str">
        <f t="shared" si="866"/>
        <v>596421481850</v>
      </c>
      <c r="F1971" s="39" t="str">
        <f t="shared" si="867"/>
        <v>2256683</v>
      </c>
      <c r="G1971" s="39" t="str">
        <f t="shared" si="868"/>
        <v>WISE EXPRESS LOGISTICS(PANGZIMOM)</v>
      </c>
      <c r="H1971" s="41" t="str">
        <f t="shared" si="869"/>
        <v>김지현</v>
      </c>
      <c r="I1971" s="39" t="str">
        <f t="shared" si="870"/>
        <v>39381</v>
      </c>
      <c r="J1971" s="52" t="str">
        <f t="shared" si="871"/>
        <v/>
      </c>
      <c r="K1971" s="75">
        <f t="shared" si="872"/>
        <v>1</v>
      </c>
      <c r="L1971" s="76">
        <f t="shared" si="873"/>
        <v>1</v>
      </c>
      <c r="M1971" s="76">
        <f t="shared" si="874"/>
        <v>1E-3</v>
      </c>
      <c r="N1971" s="76">
        <f t="shared" si="875"/>
        <v>1</v>
      </c>
      <c r="O1971" s="42">
        <f t="shared" si="876"/>
        <v>1</v>
      </c>
      <c r="P1971" s="39" t="str">
        <f t="shared" si="877"/>
        <v>목록(Manifest)</v>
      </c>
      <c r="Q1971" s="72">
        <f t="shared" si="878"/>
        <v>45</v>
      </c>
      <c r="R1971" s="43" t="str">
        <f t="shared" si="879"/>
        <v>OZ602</v>
      </c>
      <c r="S1971" s="82" t="str">
        <f t="shared" si="880"/>
        <v/>
      </c>
      <c r="T1971" s="40">
        <f t="shared" si="881"/>
        <v>45914</v>
      </c>
      <c r="U1971" s="44">
        <v>2500</v>
      </c>
      <c r="V1971" s="44">
        <f t="shared" si="882"/>
        <v>0</v>
      </c>
      <c r="W1971" s="77">
        <f t="shared" si="883"/>
        <v>2500</v>
      </c>
      <c r="X1971" s="78">
        <f t="shared" si="884"/>
        <v>0</v>
      </c>
      <c r="Y1971" s="44" cm="1">
        <f t="array" ref="Y1971">_xlfn.IFNA(_xlfn.IFS(AND(Q1971&gt;=2000, Q1971&lt;3000), 10000, AND(Q1971&gt;=3000, Q1971&lt;4000), 15000, AND(Q1971&gt;=4000, Q1971&lt;5000), 20000, AND(Q1971&gt;=5000), 25000),0)</f>
        <v>0</v>
      </c>
      <c r="Z1971" s="91">
        <f t="shared" si="885"/>
        <v>0</v>
      </c>
      <c r="AA1971" s="44">
        <f t="shared" si="886"/>
        <v>0</v>
      </c>
      <c r="AB1971" s="44"/>
      <c r="AC1971" s="44"/>
      <c r="AD1971" s="44"/>
      <c r="AE1971" s="44">
        <f>VLOOKUP(O1971,정산업데이트!$A$6:$B$12,2,10)</f>
        <v>0</v>
      </c>
      <c r="AF1971" s="44"/>
      <c r="AG1971" s="79">
        <f t="shared" si="887"/>
        <v>0</v>
      </c>
      <c r="AH1971" s="80">
        <f t="shared" si="888"/>
        <v>2500</v>
      </c>
      <c r="AI1971" s="93"/>
      <c r="AJ1971" s="84" t="s">
        <v>10624</v>
      </c>
      <c r="AK1971" s="84" t="s">
        <v>73</v>
      </c>
      <c r="AL1971" s="84" t="s">
        <v>10625</v>
      </c>
      <c r="AM1971" s="84" t="s">
        <v>12214</v>
      </c>
      <c r="AN1971" s="84" t="s">
        <v>270</v>
      </c>
      <c r="AO1971" s="84" t="s">
        <v>12215</v>
      </c>
      <c r="AP1971" s="84" t="s">
        <v>12216</v>
      </c>
      <c r="AQ1971" s="84" t="s">
        <v>122</v>
      </c>
      <c r="AR1971" s="85">
        <v>1</v>
      </c>
      <c r="AS1971" s="86">
        <v>1</v>
      </c>
      <c r="AT1971" s="86">
        <v>1E-3</v>
      </c>
      <c r="AU1971" s="86">
        <v>1</v>
      </c>
      <c r="AV1971" s="84" t="s">
        <v>7</v>
      </c>
      <c r="AW1971" s="86">
        <v>45</v>
      </c>
      <c r="AX1971" s="84" t="s">
        <v>68</v>
      </c>
      <c r="AY1971" s="84" t="s">
        <v>68</v>
      </c>
      <c r="AZ1971" s="84" t="s">
        <v>68</v>
      </c>
      <c r="BA1971" s="84" t="s">
        <v>68</v>
      </c>
      <c r="BB1971" s="84" t="s">
        <v>68</v>
      </c>
      <c r="BC1971" s="84" t="s">
        <v>441</v>
      </c>
      <c r="BD1971" s="84" t="s">
        <v>442</v>
      </c>
      <c r="BE1971" s="84" t="s">
        <v>443</v>
      </c>
      <c r="BF1971" s="84" t="s">
        <v>122</v>
      </c>
      <c r="BG1971" s="84" t="s">
        <v>69</v>
      </c>
      <c r="BH1971" s="92" t="s">
        <v>12217</v>
      </c>
      <c r="BI1971" s="84" t="s">
        <v>122</v>
      </c>
      <c r="BJ1971" s="84" t="s">
        <v>12218</v>
      </c>
      <c r="BK1971" s="84" t="s">
        <v>75</v>
      </c>
      <c r="BL1971" s="84" t="s">
        <v>122</v>
      </c>
      <c r="BM1971" s="84" t="s">
        <v>442</v>
      </c>
      <c r="BN1971" s="84" t="s">
        <v>70</v>
      </c>
      <c r="BO1971" s="84" t="s">
        <v>71</v>
      </c>
      <c r="BP1971" s="84" t="s">
        <v>122</v>
      </c>
      <c r="BQ1971" s="84" t="s">
        <v>163</v>
      </c>
    </row>
    <row r="1972" spans="1:69" ht="14.4" customHeight="1" x14ac:dyDescent="0.3">
      <c r="A1972" s="40" t="str">
        <f t="shared" si="862"/>
        <v>2025-09-14</v>
      </c>
      <c r="B1972" s="40" t="str">
        <f t="shared" si="863"/>
        <v>SYD</v>
      </c>
      <c r="C1972" s="39" t="str">
        <f t="shared" si="864"/>
        <v>98812563633</v>
      </c>
      <c r="D1972" s="41" t="str">
        <f t="shared" si="865"/>
        <v>PKR253531817</v>
      </c>
      <c r="E1972" s="41" t="str">
        <f t="shared" si="866"/>
        <v>596421481861</v>
      </c>
      <c r="F1972" s="39" t="str">
        <f t="shared" si="867"/>
        <v>2256683</v>
      </c>
      <c r="G1972" s="39" t="str">
        <f t="shared" si="868"/>
        <v>WISE EXPRESS LOGISTICS(PANGZIMOM)</v>
      </c>
      <c r="H1972" s="41" t="str">
        <f t="shared" si="869"/>
        <v>윤영아</v>
      </c>
      <c r="I1972" s="39" t="str">
        <f t="shared" si="870"/>
        <v>22858</v>
      </c>
      <c r="J1972" s="52" t="str">
        <f t="shared" si="871"/>
        <v/>
      </c>
      <c r="K1972" s="75">
        <f t="shared" si="872"/>
        <v>1</v>
      </c>
      <c r="L1972" s="76">
        <f t="shared" si="873"/>
        <v>0.5</v>
      </c>
      <c r="M1972" s="76">
        <f t="shared" si="874"/>
        <v>1E-3</v>
      </c>
      <c r="N1972" s="76">
        <f t="shared" si="875"/>
        <v>0.5</v>
      </c>
      <c r="O1972" s="42">
        <f t="shared" si="876"/>
        <v>0.5</v>
      </c>
      <c r="P1972" s="39" t="str">
        <f t="shared" si="877"/>
        <v>목록(Manifest)</v>
      </c>
      <c r="Q1972" s="72">
        <f t="shared" si="878"/>
        <v>15</v>
      </c>
      <c r="R1972" s="43" t="str">
        <f t="shared" si="879"/>
        <v>OZ602</v>
      </c>
      <c r="S1972" s="82" t="str">
        <f t="shared" si="880"/>
        <v/>
      </c>
      <c r="T1972" s="40">
        <f t="shared" si="881"/>
        <v>45914</v>
      </c>
      <c r="U1972" s="44">
        <v>2500</v>
      </c>
      <c r="V1972" s="44">
        <f t="shared" si="882"/>
        <v>0</v>
      </c>
      <c r="W1972" s="77">
        <f t="shared" si="883"/>
        <v>2500</v>
      </c>
      <c r="X1972" s="78">
        <f t="shared" si="884"/>
        <v>0</v>
      </c>
      <c r="Y1972" s="44" cm="1">
        <f t="array" ref="Y1972">_xlfn.IFNA(_xlfn.IFS(AND(Q1972&gt;=2000, Q1972&lt;3000), 10000, AND(Q1972&gt;=3000, Q1972&lt;4000), 15000, AND(Q1972&gt;=4000, Q1972&lt;5000), 20000, AND(Q1972&gt;=5000), 25000),0)</f>
        <v>0</v>
      </c>
      <c r="Z1972" s="91">
        <f t="shared" si="885"/>
        <v>0</v>
      </c>
      <c r="AA1972" s="44">
        <f t="shared" si="886"/>
        <v>0</v>
      </c>
      <c r="AB1972" s="44"/>
      <c r="AC1972" s="44"/>
      <c r="AD1972" s="44"/>
      <c r="AE1972" s="44">
        <f>VLOOKUP(O1972,정산업데이트!$A$6:$B$12,2,10)</f>
        <v>0</v>
      </c>
      <c r="AF1972" s="44"/>
      <c r="AG1972" s="79">
        <f t="shared" si="887"/>
        <v>0</v>
      </c>
      <c r="AH1972" s="80">
        <f t="shared" si="888"/>
        <v>2500</v>
      </c>
      <c r="AI1972" s="93"/>
      <c r="AJ1972" s="84" t="s">
        <v>10624</v>
      </c>
      <c r="AK1972" s="84" t="s">
        <v>73</v>
      </c>
      <c r="AL1972" s="84" t="s">
        <v>10625</v>
      </c>
      <c r="AM1972" s="84" t="s">
        <v>12219</v>
      </c>
      <c r="AN1972" s="84" t="s">
        <v>12220</v>
      </c>
      <c r="AO1972" s="84" t="s">
        <v>12221</v>
      </c>
      <c r="AP1972" s="84" t="s">
        <v>8722</v>
      </c>
      <c r="AQ1972" s="84" t="s">
        <v>122</v>
      </c>
      <c r="AR1972" s="85">
        <v>1</v>
      </c>
      <c r="AS1972" s="86">
        <v>0.5</v>
      </c>
      <c r="AT1972" s="86">
        <v>1E-3</v>
      </c>
      <c r="AU1972" s="86">
        <v>0.5</v>
      </c>
      <c r="AV1972" s="84" t="s">
        <v>7</v>
      </c>
      <c r="AW1972" s="86">
        <v>15</v>
      </c>
      <c r="AX1972" s="84" t="s">
        <v>68</v>
      </c>
      <c r="AY1972" s="84" t="s">
        <v>68</v>
      </c>
      <c r="AZ1972" s="84" t="s">
        <v>68</v>
      </c>
      <c r="BA1972" s="84" t="s">
        <v>68</v>
      </c>
      <c r="BB1972" s="84" t="s">
        <v>68</v>
      </c>
      <c r="BC1972" s="84" t="s">
        <v>441</v>
      </c>
      <c r="BD1972" s="84" t="s">
        <v>442</v>
      </c>
      <c r="BE1972" s="84" t="s">
        <v>443</v>
      </c>
      <c r="BF1972" s="84" t="s">
        <v>122</v>
      </c>
      <c r="BG1972" s="84" t="s">
        <v>69</v>
      </c>
      <c r="BH1972" s="92" t="s">
        <v>12222</v>
      </c>
      <c r="BI1972" s="84" t="s">
        <v>122</v>
      </c>
      <c r="BJ1972" s="84" t="s">
        <v>12223</v>
      </c>
      <c r="BK1972" s="84" t="s">
        <v>75</v>
      </c>
      <c r="BL1972" s="84" t="s">
        <v>122</v>
      </c>
      <c r="BM1972" s="84" t="s">
        <v>442</v>
      </c>
      <c r="BN1972" s="84" t="s">
        <v>70</v>
      </c>
      <c r="BO1972" s="84" t="s">
        <v>71</v>
      </c>
      <c r="BP1972" s="84" t="s">
        <v>122</v>
      </c>
      <c r="BQ1972" s="84" t="s">
        <v>163</v>
      </c>
    </row>
    <row r="1973" spans="1:69" ht="14.4" x14ac:dyDescent="0.3">
      <c r="A1973" s="40" t="str">
        <f t="shared" si="862"/>
        <v>2025-09-14</v>
      </c>
      <c r="B1973" s="40" t="str">
        <f t="shared" si="863"/>
        <v>SYD</v>
      </c>
      <c r="C1973" s="39" t="str">
        <f t="shared" si="864"/>
        <v>98812563633</v>
      </c>
      <c r="D1973" s="41" t="str">
        <f t="shared" si="865"/>
        <v>PKR253531818</v>
      </c>
      <c r="E1973" s="41" t="str">
        <f t="shared" si="866"/>
        <v>596421481872</v>
      </c>
      <c r="F1973" s="39" t="str">
        <f t="shared" si="867"/>
        <v>2256683</v>
      </c>
      <c r="G1973" s="39" t="str">
        <f t="shared" si="868"/>
        <v>WISE EXPRESS LOGISTICS(PANGZIMOM)</v>
      </c>
      <c r="H1973" s="41" t="str">
        <f t="shared" si="869"/>
        <v>강다유</v>
      </c>
      <c r="I1973" s="39" t="str">
        <f t="shared" si="870"/>
        <v>31461</v>
      </c>
      <c r="J1973" s="52" t="str">
        <f t="shared" si="871"/>
        <v/>
      </c>
      <c r="K1973" s="75">
        <f t="shared" si="872"/>
        <v>1</v>
      </c>
      <c r="L1973" s="76">
        <f t="shared" si="873"/>
        <v>1</v>
      </c>
      <c r="M1973" s="76">
        <f t="shared" si="874"/>
        <v>1E-3</v>
      </c>
      <c r="N1973" s="76">
        <f t="shared" si="875"/>
        <v>1</v>
      </c>
      <c r="O1973" s="42">
        <f t="shared" si="876"/>
        <v>1</v>
      </c>
      <c r="P1973" s="39" t="str">
        <f t="shared" si="877"/>
        <v>목록(Manifest)</v>
      </c>
      <c r="Q1973" s="72">
        <f t="shared" si="878"/>
        <v>45</v>
      </c>
      <c r="R1973" s="43" t="str">
        <f t="shared" si="879"/>
        <v>OZ602</v>
      </c>
      <c r="S1973" s="82" t="str">
        <f t="shared" si="880"/>
        <v/>
      </c>
      <c r="T1973" s="40">
        <f t="shared" si="881"/>
        <v>45914</v>
      </c>
      <c r="U1973" s="44">
        <v>2500</v>
      </c>
      <c r="V1973" s="44">
        <f t="shared" si="882"/>
        <v>0</v>
      </c>
      <c r="W1973" s="77">
        <f t="shared" si="883"/>
        <v>2500</v>
      </c>
      <c r="X1973" s="78">
        <f t="shared" si="884"/>
        <v>0</v>
      </c>
      <c r="Y1973" s="44" cm="1">
        <f t="array" ref="Y1973">_xlfn.IFNA(_xlfn.IFS(AND(Q1973&gt;=2000, Q1973&lt;3000), 10000, AND(Q1973&gt;=3000, Q1973&lt;4000), 15000, AND(Q1973&gt;=4000, Q1973&lt;5000), 20000, AND(Q1973&gt;=5000), 25000),0)</f>
        <v>0</v>
      </c>
      <c r="Z1973" s="91">
        <f t="shared" si="885"/>
        <v>0</v>
      </c>
      <c r="AA1973" s="44">
        <f t="shared" si="886"/>
        <v>0</v>
      </c>
      <c r="AB1973" s="44"/>
      <c r="AC1973" s="44"/>
      <c r="AD1973" s="44"/>
      <c r="AE1973" s="44">
        <f>VLOOKUP(O1973,정산업데이트!$A$6:$B$12,2,10)</f>
        <v>0</v>
      </c>
      <c r="AF1973" s="44"/>
      <c r="AG1973" s="79">
        <f t="shared" si="887"/>
        <v>0</v>
      </c>
      <c r="AH1973" s="80">
        <f t="shared" si="888"/>
        <v>2500</v>
      </c>
      <c r="AI1973" s="93"/>
      <c r="AJ1973" s="84" t="s">
        <v>10624</v>
      </c>
      <c r="AK1973" s="84" t="s">
        <v>73</v>
      </c>
      <c r="AL1973" s="84" t="s">
        <v>10625</v>
      </c>
      <c r="AM1973" s="84" t="s">
        <v>12224</v>
      </c>
      <c r="AN1973" s="84" t="s">
        <v>12225</v>
      </c>
      <c r="AO1973" s="84" t="s">
        <v>12226</v>
      </c>
      <c r="AP1973" s="84" t="s">
        <v>12227</v>
      </c>
      <c r="AQ1973" s="84" t="s">
        <v>122</v>
      </c>
      <c r="AR1973" s="85">
        <v>1</v>
      </c>
      <c r="AS1973" s="86">
        <v>1</v>
      </c>
      <c r="AT1973" s="86">
        <v>1E-3</v>
      </c>
      <c r="AU1973" s="86">
        <v>1</v>
      </c>
      <c r="AV1973" s="84" t="s">
        <v>7</v>
      </c>
      <c r="AW1973" s="86">
        <v>45</v>
      </c>
      <c r="AX1973" s="84" t="s">
        <v>68</v>
      </c>
      <c r="AY1973" s="84" t="s">
        <v>68</v>
      </c>
      <c r="AZ1973" s="84" t="s">
        <v>68</v>
      </c>
      <c r="BA1973" s="84" t="s">
        <v>68</v>
      </c>
      <c r="BB1973" s="84" t="s">
        <v>68</v>
      </c>
      <c r="BC1973" s="84" t="s">
        <v>441</v>
      </c>
      <c r="BD1973" s="84" t="s">
        <v>442</v>
      </c>
      <c r="BE1973" s="84" t="s">
        <v>443</v>
      </c>
      <c r="BF1973" s="84" t="s">
        <v>122</v>
      </c>
      <c r="BG1973" s="84" t="s">
        <v>69</v>
      </c>
      <c r="BH1973" s="92" t="s">
        <v>12228</v>
      </c>
      <c r="BI1973" s="84" t="s">
        <v>122</v>
      </c>
      <c r="BJ1973" s="84" t="s">
        <v>12229</v>
      </c>
      <c r="BK1973" s="84" t="s">
        <v>75</v>
      </c>
      <c r="BL1973" s="84" t="s">
        <v>122</v>
      </c>
      <c r="BM1973" s="84" t="s">
        <v>442</v>
      </c>
      <c r="BN1973" s="84" t="s">
        <v>70</v>
      </c>
      <c r="BO1973" s="84" t="s">
        <v>71</v>
      </c>
      <c r="BP1973" s="84" t="s">
        <v>122</v>
      </c>
      <c r="BQ1973" s="84" t="s">
        <v>163</v>
      </c>
    </row>
    <row r="1974" spans="1:69" ht="14.4" x14ac:dyDescent="0.3">
      <c r="A1974" s="40" t="str">
        <f t="shared" si="862"/>
        <v>2025-09-14</v>
      </c>
      <c r="B1974" s="40" t="str">
        <f t="shared" si="863"/>
        <v>SYD</v>
      </c>
      <c r="C1974" s="39" t="str">
        <f t="shared" si="864"/>
        <v>98812563633</v>
      </c>
      <c r="D1974" s="41" t="str">
        <f t="shared" si="865"/>
        <v>PKR253531819</v>
      </c>
      <c r="E1974" s="41" t="str">
        <f t="shared" si="866"/>
        <v>596421481883</v>
      </c>
      <c r="F1974" s="39" t="str">
        <f t="shared" si="867"/>
        <v>2256683</v>
      </c>
      <c r="G1974" s="39" t="str">
        <f t="shared" si="868"/>
        <v>WISE EXPRESS LOGISTICS(PANGZIMOM)</v>
      </c>
      <c r="H1974" s="41" t="str">
        <f t="shared" si="869"/>
        <v>김민희</v>
      </c>
      <c r="I1974" s="39" t="str">
        <f t="shared" si="870"/>
        <v>16422</v>
      </c>
      <c r="J1974" s="52" t="str">
        <f t="shared" si="871"/>
        <v/>
      </c>
      <c r="K1974" s="75">
        <f t="shared" si="872"/>
        <v>1</v>
      </c>
      <c r="L1974" s="76">
        <f t="shared" si="873"/>
        <v>1</v>
      </c>
      <c r="M1974" s="76">
        <f t="shared" si="874"/>
        <v>1E-3</v>
      </c>
      <c r="N1974" s="76">
        <f t="shared" si="875"/>
        <v>1</v>
      </c>
      <c r="O1974" s="42">
        <f t="shared" si="876"/>
        <v>1</v>
      </c>
      <c r="P1974" s="39" t="str">
        <f t="shared" si="877"/>
        <v>목록(Manifest)</v>
      </c>
      <c r="Q1974" s="72">
        <f t="shared" si="878"/>
        <v>45</v>
      </c>
      <c r="R1974" s="43" t="str">
        <f t="shared" si="879"/>
        <v>OZ602</v>
      </c>
      <c r="S1974" s="82" t="str">
        <f t="shared" si="880"/>
        <v/>
      </c>
      <c r="T1974" s="40">
        <f t="shared" si="881"/>
        <v>45914</v>
      </c>
      <c r="U1974" s="44">
        <v>2500</v>
      </c>
      <c r="V1974" s="44">
        <f t="shared" si="882"/>
        <v>0</v>
      </c>
      <c r="W1974" s="77">
        <f t="shared" si="883"/>
        <v>2500</v>
      </c>
      <c r="X1974" s="78">
        <f t="shared" si="884"/>
        <v>0</v>
      </c>
      <c r="Y1974" s="44" cm="1">
        <f t="array" ref="Y1974">_xlfn.IFNA(_xlfn.IFS(AND(Q1974&gt;=2000, Q1974&lt;3000), 10000, AND(Q1974&gt;=3000, Q1974&lt;4000), 15000, AND(Q1974&gt;=4000, Q1974&lt;5000), 20000, AND(Q1974&gt;=5000), 25000),0)</f>
        <v>0</v>
      </c>
      <c r="Z1974" s="91">
        <f t="shared" si="885"/>
        <v>0</v>
      </c>
      <c r="AA1974" s="44">
        <f t="shared" si="886"/>
        <v>0</v>
      </c>
      <c r="AB1974" s="44"/>
      <c r="AC1974" s="44"/>
      <c r="AD1974" s="44"/>
      <c r="AE1974" s="44">
        <f>VLOOKUP(O1974,정산업데이트!$A$6:$B$12,2,10)</f>
        <v>0</v>
      </c>
      <c r="AF1974" s="44"/>
      <c r="AG1974" s="79">
        <f t="shared" si="887"/>
        <v>0</v>
      </c>
      <c r="AH1974" s="80">
        <f t="shared" si="888"/>
        <v>2500</v>
      </c>
      <c r="AI1974" s="93"/>
      <c r="AJ1974" s="84" t="s">
        <v>10624</v>
      </c>
      <c r="AK1974" s="84" t="s">
        <v>73</v>
      </c>
      <c r="AL1974" s="84" t="s">
        <v>10625</v>
      </c>
      <c r="AM1974" s="84" t="s">
        <v>12230</v>
      </c>
      <c r="AN1974" s="84" t="s">
        <v>8549</v>
      </c>
      <c r="AO1974" s="84" t="s">
        <v>12231</v>
      </c>
      <c r="AP1974" s="84" t="s">
        <v>12232</v>
      </c>
      <c r="AQ1974" s="84" t="s">
        <v>122</v>
      </c>
      <c r="AR1974" s="85">
        <v>1</v>
      </c>
      <c r="AS1974" s="86">
        <v>1</v>
      </c>
      <c r="AT1974" s="86">
        <v>1E-3</v>
      </c>
      <c r="AU1974" s="86">
        <v>1</v>
      </c>
      <c r="AV1974" s="84" t="s">
        <v>7</v>
      </c>
      <c r="AW1974" s="86">
        <v>45</v>
      </c>
      <c r="AX1974" s="84" t="s">
        <v>68</v>
      </c>
      <c r="AY1974" s="84" t="s">
        <v>68</v>
      </c>
      <c r="AZ1974" s="84" t="s">
        <v>68</v>
      </c>
      <c r="BA1974" s="84" t="s">
        <v>68</v>
      </c>
      <c r="BB1974" s="84" t="s">
        <v>68</v>
      </c>
      <c r="BC1974" s="84" t="s">
        <v>441</v>
      </c>
      <c r="BD1974" s="84" t="s">
        <v>442</v>
      </c>
      <c r="BE1974" s="84" t="s">
        <v>443</v>
      </c>
      <c r="BF1974" s="84" t="s">
        <v>122</v>
      </c>
      <c r="BG1974" s="84" t="s">
        <v>69</v>
      </c>
      <c r="BH1974" s="92" t="s">
        <v>12233</v>
      </c>
      <c r="BI1974" s="84" t="s">
        <v>122</v>
      </c>
      <c r="BJ1974" s="84" t="s">
        <v>12234</v>
      </c>
      <c r="BK1974" s="84" t="s">
        <v>75</v>
      </c>
      <c r="BL1974" s="84" t="s">
        <v>122</v>
      </c>
      <c r="BM1974" s="84" t="s">
        <v>442</v>
      </c>
      <c r="BN1974" s="84" t="s">
        <v>70</v>
      </c>
      <c r="BO1974" s="84" t="s">
        <v>71</v>
      </c>
      <c r="BP1974" s="84" t="s">
        <v>122</v>
      </c>
      <c r="BQ1974" s="84" t="s">
        <v>163</v>
      </c>
    </row>
    <row r="1975" spans="1:69" ht="14.4" x14ac:dyDescent="0.3">
      <c r="A1975" s="40" t="str">
        <f t="shared" si="862"/>
        <v>2025-09-14</v>
      </c>
      <c r="B1975" s="40" t="str">
        <f t="shared" si="863"/>
        <v>SYD</v>
      </c>
      <c r="C1975" s="39" t="str">
        <f t="shared" si="864"/>
        <v>98812563633</v>
      </c>
      <c r="D1975" s="41" t="str">
        <f t="shared" si="865"/>
        <v>PKR253531820</v>
      </c>
      <c r="E1975" s="41" t="str">
        <f t="shared" si="866"/>
        <v>596421481894</v>
      </c>
      <c r="F1975" s="39" t="str">
        <f t="shared" si="867"/>
        <v>2256683</v>
      </c>
      <c r="G1975" s="39" t="str">
        <f t="shared" si="868"/>
        <v>WISE EXPRESS LOGISTICS(PANGZIMOM)</v>
      </c>
      <c r="H1975" s="41" t="str">
        <f t="shared" si="869"/>
        <v>정애진</v>
      </c>
      <c r="I1975" s="39" t="str">
        <f t="shared" si="870"/>
        <v>15011</v>
      </c>
      <c r="J1975" s="52" t="str">
        <f t="shared" si="871"/>
        <v/>
      </c>
      <c r="K1975" s="75">
        <f t="shared" si="872"/>
        <v>1</v>
      </c>
      <c r="L1975" s="76">
        <f t="shared" si="873"/>
        <v>1</v>
      </c>
      <c r="M1975" s="76">
        <f t="shared" si="874"/>
        <v>1E-3</v>
      </c>
      <c r="N1975" s="76">
        <f t="shared" si="875"/>
        <v>1</v>
      </c>
      <c r="O1975" s="42">
        <f t="shared" si="876"/>
        <v>1</v>
      </c>
      <c r="P1975" s="39" t="str">
        <f t="shared" si="877"/>
        <v>목록(Manifest)</v>
      </c>
      <c r="Q1975" s="72">
        <f t="shared" si="878"/>
        <v>45</v>
      </c>
      <c r="R1975" s="43" t="str">
        <f t="shared" si="879"/>
        <v>OZ602</v>
      </c>
      <c r="S1975" s="82" t="str">
        <f t="shared" si="880"/>
        <v/>
      </c>
      <c r="T1975" s="40">
        <f t="shared" si="881"/>
        <v>45914</v>
      </c>
      <c r="U1975" s="44">
        <v>2500</v>
      </c>
      <c r="V1975" s="44">
        <f t="shared" si="882"/>
        <v>0</v>
      </c>
      <c r="W1975" s="77">
        <f t="shared" si="883"/>
        <v>2500</v>
      </c>
      <c r="X1975" s="78">
        <f t="shared" si="884"/>
        <v>0</v>
      </c>
      <c r="Y1975" s="44" cm="1">
        <f t="array" ref="Y1975">_xlfn.IFNA(_xlfn.IFS(AND(Q1975&gt;=2000, Q1975&lt;3000), 10000, AND(Q1975&gt;=3000, Q1975&lt;4000), 15000, AND(Q1975&gt;=4000, Q1975&lt;5000), 20000, AND(Q1975&gt;=5000), 25000),0)</f>
        <v>0</v>
      </c>
      <c r="Z1975" s="91">
        <f t="shared" si="885"/>
        <v>0</v>
      </c>
      <c r="AA1975" s="44">
        <f t="shared" si="886"/>
        <v>0</v>
      </c>
      <c r="AB1975" s="44"/>
      <c r="AC1975" s="44"/>
      <c r="AD1975" s="44"/>
      <c r="AE1975" s="44">
        <f>VLOOKUP(O1975,정산업데이트!$A$6:$B$12,2,10)</f>
        <v>0</v>
      </c>
      <c r="AF1975" s="44"/>
      <c r="AG1975" s="79">
        <f t="shared" si="887"/>
        <v>0</v>
      </c>
      <c r="AH1975" s="80">
        <f t="shared" si="888"/>
        <v>2500</v>
      </c>
      <c r="AI1975" s="93"/>
      <c r="AJ1975" s="84" t="s">
        <v>10624</v>
      </c>
      <c r="AK1975" s="84" t="s">
        <v>73</v>
      </c>
      <c r="AL1975" s="84" t="s">
        <v>10625</v>
      </c>
      <c r="AM1975" s="84" t="s">
        <v>12235</v>
      </c>
      <c r="AN1975" s="84" t="s">
        <v>12236</v>
      </c>
      <c r="AO1975" s="84" t="s">
        <v>12237</v>
      </c>
      <c r="AP1975" s="84" t="s">
        <v>808</v>
      </c>
      <c r="AQ1975" s="84" t="s">
        <v>122</v>
      </c>
      <c r="AR1975" s="85">
        <v>1</v>
      </c>
      <c r="AS1975" s="86">
        <v>1</v>
      </c>
      <c r="AT1975" s="86">
        <v>1E-3</v>
      </c>
      <c r="AU1975" s="86">
        <v>1</v>
      </c>
      <c r="AV1975" s="84" t="s">
        <v>7</v>
      </c>
      <c r="AW1975" s="86">
        <v>45</v>
      </c>
      <c r="AX1975" s="84" t="s">
        <v>68</v>
      </c>
      <c r="AY1975" s="84" t="s">
        <v>68</v>
      </c>
      <c r="AZ1975" s="84" t="s">
        <v>68</v>
      </c>
      <c r="BA1975" s="84" t="s">
        <v>68</v>
      </c>
      <c r="BB1975" s="84" t="s">
        <v>68</v>
      </c>
      <c r="BC1975" s="84" t="s">
        <v>441</v>
      </c>
      <c r="BD1975" s="84" t="s">
        <v>442</v>
      </c>
      <c r="BE1975" s="84" t="s">
        <v>443</v>
      </c>
      <c r="BF1975" s="84" t="s">
        <v>122</v>
      </c>
      <c r="BG1975" s="84" t="s">
        <v>69</v>
      </c>
      <c r="BH1975" s="92" t="s">
        <v>12238</v>
      </c>
      <c r="BI1975" s="84" t="s">
        <v>122</v>
      </c>
      <c r="BJ1975" s="84" t="s">
        <v>12239</v>
      </c>
      <c r="BK1975" s="84" t="s">
        <v>75</v>
      </c>
      <c r="BL1975" s="84" t="s">
        <v>122</v>
      </c>
      <c r="BM1975" s="84" t="s">
        <v>442</v>
      </c>
      <c r="BN1975" s="84" t="s">
        <v>70</v>
      </c>
      <c r="BO1975" s="84" t="s">
        <v>71</v>
      </c>
      <c r="BP1975" s="84" t="s">
        <v>122</v>
      </c>
      <c r="BQ1975" s="84" t="s">
        <v>163</v>
      </c>
    </row>
    <row r="1976" spans="1:69" ht="14.4" x14ac:dyDescent="0.3">
      <c r="A1976" s="40" t="str">
        <f t="shared" si="862"/>
        <v>2025-09-14</v>
      </c>
      <c r="B1976" s="40" t="str">
        <f t="shared" si="863"/>
        <v>SYD</v>
      </c>
      <c r="C1976" s="39" t="str">
        <f t="shared" si="864"/>
        <v>98812563633</v>
      </c>
      <c r="D1976" s="41" t="str">
        <f t="shared" si="865"/>
        <v>PKR253531821</v>
      </c>
      <c r="E1976" s="41" t="str">
        <f t="shared" si="866"/>
        <v>596421481905</v>
      </c>
      <c r="F1976" s="39" t="str">
        <f t="shared" si="867"/>
        <v>2256683</v>
      </c>
      <c r="G1976" s="39" t="str">
        <f t="shared" si="868"/>
        <v>WISE EXPRESS LOGISTICS(PANGZIMOM)</v>
      </c>
      <c r="H1976" s="41" t="str">
        <f t="shared" si="869"/>
        <v>김기덕</v>
      </c>
      <c r="I1976" s="39" t="str">
        <f t="shared" si="870"/>
        <v>04948</v>
      </c>
      <c r="J1976" s="52" t="str">
        <f t="shared" si="871"/>
        <v/>
      </c>
      <c r="K1976" s="75">
        <f t="shared" si="872"/>
        <v>1</v>
      </c>
      <c r="L1976" s="76">
        <f t="shared" si="873"/>
        <v>0.3</v>
      </c>
      <c r="M1976" s="76">
        <f t="shared" si="874"/>
        <v>1E-3</v>
      </c>
      <c r="N1976" s="76">
        <f t="shared" si="875"/>
        <v>0.3</v>
      </c>
      <c r="O1976" s="42">
        <f t="shared" si="876"/>
        <v>0.5</v>
      </c>
      <c r="P1976" s="39" t="str">
        <f t="shared" si="877"/>
        <v>일반(목록배제,Normal-Manifest Exception)</v>
      </c>
      <c r="Q1976" s="72">
        <f t="shared" si="878"/>
        <v>8</v>
      </c>
      <c r="R1976" s="43" t="str">
        <f t="shared" si="879"/>
        <v>OZ602</v>
      </c>
      <c r="S1976" s="82" t="str">
        <f t="shared" si="880"/>
        <v/>
      </c>
      <c r="T1976" s="40">
        <f t="shared" si="881"/>
        <v>45914</v>
      </c>
      <c r="U1976" s="44">
        <v>2500</v>
      </c>
      <c r="V1976" s="44">
        <f t="shared" si="882"/>
        <v>0</v>
      </c>
      <c r="W1976" s="77">
        <f t="shared" si="883"/>
        <v>2500</v>
      </c>
      <c r="X1976" s="78">
        <f t="shared" si="884"/>
        <v>0</v>
      </c>
      <c r="Y1976" s="44" cm="1">
        <f t="array" ref="Y1976">_xlfn.IFNA(_xlfn.IFS(AND(Q1976&gt;=2000, Q1976&lt;3000), 10000, AND(Q1976&gt;=3000, Q1976&lt;4000), 15000, AND(Q1976&gt;=4000, Q1976&lt;5000), 20000, AND(Q1976&gt;=5000), 25000),0)</f>
        <v>0</v>
      </c>
      <c r="Z1976" s="91">
        <f t="shared" si="885"/>
        <v>300</v>
      </c>
      <c r="AA1976" s="44">
        <f t="shared" si="886"/>
        <v>0</v>
      </c>
      <c r="AB1976" s="44"/>
      <c r="AC1976" s="44"/>
      <c r="AD1976" s="44"/>
      <c r="AE1976" s="44">
        <f>VLOOKUP(O1976,정산업데이트!$A$6:$B$12,2,10)</f>
        <v>0</v>
      </c>
      <c r="AF1976" s="44"/>
      <c r="AG1976" s="79">
        <f t="shared" si="887"/>
        <v>300</v>
      </c>
      <c r="AH1976" s="80">
        <f t="shared" si="888"/>
        <v>2800</v>
      </c>
      <c r="AI1976" s="93"/>
      <c r="AJ1976" s="84" t="s">
        <v>10624</v>
      </c>
      <c r="AK1976" s="84" t="s">
        <v>73</v>
      </c>
      <c r="AL1976" s="84" t="s">
        <v>10625</v>
      </c>
      <c r="AM1976" s="84" t="s">
        <v>12240</v>
      </c>
      <c r="AN1976" s="84" t="s">
        <v>12241</v>
      </c>
      <c r="AO1976" s="84" t="s">
        <v>12242</v>
      </c>
      <c r="AP1976" s="84" t="s">
        <v>12243</v>
      </c>
      <c r="AQ1976" s="84" t="s">
        <v>122</v>
      </c>
      <c r="AR1976" s="85">
        <v>1</v>
      </c>
      <c r="AS1976" s="86">
        <v>0.3</v>
      </c>
      <c r="AT1976" s="86">
        <v>1E-3</v>
      </c>
      <c r="AU1976" s="86">
        <v>0.3</v>
      </c>
      <c r="AV1976" s="84" t="s">
        <v>8</v>
      </c>
      <c r="AW1976" s="86">
        <v>8</v>
      </c>
      <c r="AX1976" s="84" t="s">
        <v>68</v>
      </c>
      <c r="AY1976" s="84" t="s">
        <v>68</v>
      </c>
      <c r="AZ1976" s="84" t="s">
        <v>68</v>
      </c>
      <c r="BA1976" s="84" t="s">
        <v>68</v>
      </c>
      <c r="BB1976" s="84" t="s">
        <v>68</v>
      </c>
      <c r="BC1976" s="84" t="s">
        <v>441</v>
      </c>
      <c r="BD1976" s="84" t="s">
        <v>442</v>
      </c>
      <c r="BE1976" s="84" t="s">
        <v>443</v>
      </c>
      <c r="BF1976" s="84" t="s">
        <v>122</v>
      </c>
      <c r="BG1976" s="84" t="s">
        <v>69</v>
      </c>
      <c r="BH1976" s="92" t="s">
        <v>12244</v>
      </c>
      <c r="BI1976" s="84" t="s">
        <v>122</v>
      </c>
      <c r="BJ1976" s="84" t="s">
        <v>12245</v>
      </c>
      <c r="BK1976" s="84" t="s">
        <v>75</v>
      </c>
      <c r="BL1976" s="84" t="s">
        <v>122</v>
      </c>
      <c r="BM1976" s="84" t="s">
        <v>442</v>
      </c>
      <c r="BN1976" s="84" t="s">
        <v>70</v>
      </c>
      <c r="BO1976" s="84" t="s">
        <v>71</v>
      </c>
      <c r="BP1976" s="84" t="s">
        <v>122</v>
      </c>
      <c r="BQ1976" s="84" t="s">
        <v>163</v>
      </c>
    </row>
    <row r="1977" spans="1:69" ht="14.4" x14ac:dyDescent="0.3">
      <c r="A1977" s="40" t="str">
        <f t="shared" si="862"/>
        <v>2025-09-14</v>
      </c>
      <c r="B1977" s="40" t="str">
        <f t="shared" si="863"/>
        <v>SYD</v>
      </c>
      <c r="C1977" s="39" t="str">
        <f t="shared" si="864"/>
        <v>98812563633</v>
      </c>
      <c r="D1977" s="41" t="str">
        <f t="shared" si="865"/>
        <v>PKR253531822</v>
      </c>
      <c r="E1977" s="41" t="str">
        <f t="shared" si="866"/>
        <v>596421481916</v>
      </c>
      <c r="F1977" s="39" t="str">
        <f t="shared" si="867"/>
        <v>2256683</v>
      </c>
      <c r="G1977" s="39" t="str">
        <f t="shared" si="868"/>
        <v>WISE EXPRESS LOGISTICS(PANGZIMOM)</v>
      </c>
      <c r="H1977" s="41" t="str">
        <f t="shared" si="869"/>
        <v>박지윤</v>
      </c>
      <c r="I1977" s="39" t="str">
        <f t="shared" si="870"/>
        <v>16014</v>
      </c>
      <c r="J1977" s="52" t="str">
        <f t="shared" si="871"/>
        <v/>
      </c>
      <c r="K1977" s="75">
        <f t="shared" si="872"/>
        <v>1</v>
      </c>
      <c r="L1977" s="76">
        <f t="shared" si="873"/>
        <v>1</v>
      </c>
      <c r="M1977" s="76">
        <f t="shared" si="874"/>
        <v>1E-3</v>
      </c>
      <c r="N1977" s="76">
        <f t="shared" si="875"/>
        <v>1</v>
      </c>
      <c r="O1977" s="42">
        <f t="shared" si="876"/>
        <v>1</v>
      </c>
      <c r="P1977" s="39" t="str">
        <f t="shared" si="877"/>
        <v>목록(Manifest)</v>
      </c>
      <c r="Q1977" s="72">
        <f t="shared" si="878"/>
        <v>35</v>
      </c>
      <c r="R1977" s="43" t="str">
        <f t="shared" si="879"/>
        <v>OZ602</v>
      </c>
      <c r="S1977" s="82" t="str">
        <f t="shared" si="880"/>
        <v/>
      </c>
      <c r="T1977" s="40">
        <f t="shared" si="881"/>
        <v>45914</v>
      </c>
      <c r="U1977" s="44">
        <v>2500</v>
      </c>
      <c r="V1977" s="44">
        <f t="shared" si="882"/>
        <v>0</v>
      </c>
      <c r="W1977" s="77">
        <f t="shared" si="883"/>
        <v>2500</v>
      </c>
      <c r="X1977" s="78">
        <f t="shared" si="884"/>
        <v>0</v>
      </c>
      <c r="Y1977" s="44" cm="1">
        <f t="array" ref="Y1977">_xlfn.IFNA(_xlfn.IFS(AND(Q1977&gt;=2000, Q1977&lt;3000), 10000, AND(Q1977&gt;=3000, Q1977&lt;4000), 15000, AND(Q1977&gt;=4000, Q1977&lt;5000), 20000, AND(Q1977&gt;=5000), 25000),0)</f>
        <v>0</v>
      </c>
      <c r="Z1977" s="91">
        <f t="shared" si="885"/>
        <v>0</v>
      </c>
      <c r="AA1977" s="44">
        <f t="shared" si="886"/>
        <v>0</v>
      </c>
      <c r="AB1977" s="44"/>
      <c r="AC1977" s="44"/>
      <c r="AD1977" s="44"/>
      <c r="AE1977" s="44">
        <f>VLOOKUP(O1977,정산업데이트!$A$6:$B$12,2,10)</f>
        <v>0</v>
      </c>
      <c r="AF1977" s="44"/>
      <c r="AG1977" s="79">
        <f t="shared" si="887"/>
        <v>0</v>
      </c>
      <c r="AH1977" s="80">
        <f t="shared" si="888"/>
        <v>2500</v>
      </c>
      <c r="AI1977" s="93"/>
      <c r="AJ1977" s="84" t="s">
        <v>10624</v>
      </c>
      <c r="AK1977" s="84" t="s">
        <v>73</v>
      </c>
      <c r="AL1977" s="84" t="s">
        <v>10625</v>
      </c>
      <c r="AM1977" s="84" t="s">
        <v>12246</v>
      </c>
      <c r="AN1977" s="84" t="s">
        <v>12247</v>
      </c>
      <c r="AO1977" s="84" t="s">
        <v>12248</v>
      </c>
      <c r="AP1977" s="84" t="s">
        <v>1255</v>
      </c>
      <c r="AQ1977" s="84" t="s">
        <v>122</v>
      </c>
      <c r="AR1977" s="85">
        <v>1</v>
      </c>
      <c r="AS1977" s="86">
        <v>1</v>
      </c>
      <c r="AT1977" s="86">
        <v>1E-3</v>
      </c>
      <c r="AU1977" s="86">
        <v>1</v>
      </c>
      <c r="AV1977" s="84" t="s">
        <v>7</v>
      </c>
      <c r="AW1977" s="86">
        <v>35</v>
      </c>
      <c r="AX1977" s="84" t="s">
        <v>68</v>
      </c>
      <c r="AY1977" s="84" t="s">
        <v>68</v>
      </c>
      <c r="AZ1977" s="84" t="s">
        <v>68</v>
      </c>
      <c r="BA1977" s="84" t="s">
        <v>68</v>
      </c>
      <c r="BB1977" s="84" t="s">
        <v>68</v>
      </c>
      <c r="BC1977" s="84" t="s">
        <v>441</v>
      </c>
      <c r="BD1977" s="84" t="s">
        <v>442</v>
      </c>
      <c r="BE1977" s="84" t="s">
        <v>443</v>
      </c>
      <c r="BF1977" s="84" t="s">
        <v>122</v>
      </c>
      <c r="BG1977" s="84" t="s">
        <v>69</v>
      </c>
      <c r="BH1977" s="92" t="s">
        <v>12249</v>
      </c>
      <c r="BI1977" s="84" t="s">
        <v>122</v>
      </c>
      <c r="BJ1977" s="84" t="s">
        <v>12250</v>
      </c>
      <c r="BK1977" s="84" t="s">
        <v>75</v>
      </c>
      <c r="BL1977" s="84" t="s">
        <v>122</v>
      </c>
      <c r="BM1977" s="84" t="s">
        <v>442</v>
      </c>
      <c r="BN1977" s="84" t="s">
        <v>70</v>
      </c>
      <c r="BO1977" s="84" t="s">
        <v>71</v>
      </c>
      <c r="BP1977" s="84" t="s">
        <v>122</v>
      </c>
      <c r="BQ1977" s="84" t="s">
        <v>163</v>
      </c>
    </row>
    <row r="1978" spans="1:69" ht="14.4" x14ac:dyDescent="0.3">
      <c r="A1978" s="40" t="str">
        <f t="shared" si="862"/>
        <v>2025-09-14</v>
      </c>
      <c r="B1978" s="40" t="str">
        <f t="shared" si="863"/>
        <v>SYD</v>
      </c>
      <c r="C1978" s="39" t="str">
        <f t="shared" si="864"/>
        <v>98812563633</v>
      </c>
      <c r="D1978" s="41" t="str">
        <f t="shared" si="865"/>
        <v>PKR253531824</v>
      </c>
      <c r="E1978" s="41" t="str">
        <f t="shared" si="866"/>
        <v>596421481931</v>
      </c>
      <c r="F1978" s="39" t="str">
        <f t="shared" si="867"/>
        <v>2256683</v>
      </c>
      <c r="G1978" s="39" t="str">
        <f t="shared" si="868"/>
        <v>WISE EXPRESS LOGISTICS(PANGZIMOM)</v>
      </c>
      <c r="H1978" s="41" t="str">
        <f t="shared" si="869"/>
        <v>최한솔</v>
      </c>
      <c r="I1978" s="39" t="str">
        <f t="shared" si="870"/>
        <v>18004</v>
      </c>
      <c r="J1978" s="52" t="str">
        <f t="shared" si="871"/>
        <v/>
      </c>
      <c r="K1978" s="75">
        <f t="shared" si="872"/>
        <v>1</v>
      </c>
      <c r="L1978" s="76">
        <f t="shared" si="873"/>
        <v>0.3</v>
      </c>
      <c r="M1978" s="76">
        <f t="shared" si="874"/>
        <v>1E-3</v>
      </c>
      <c r="N1978" s="76">
        <f t="shared" si="875"/>
        <v>0.3</v>
      </c>
      <c r="O1978" s="42">
        <f t="shared" si="876"/>
        <v>0.5</v>
      </c>
      <c r="P1978" s="39" t="str">
        <f t="shared" si="877"/>
        <v>일반(목록배제,Normal-Manifest Exception)</v>
      </c>
      <c r="Q1978" s="72">
        <f t="shared" si="878"/>
        <v>12</v>
      </c>
      <c r="R1978" s="43" t="str">
        <f t="shared" si="879"/>
        <v>OZ602</v>
      </c>
      <c r="S1978" s="82" t="str">
        <f t="shared" si="880"/>
        <v/>
      </c>
      <c r="T1978" s="40">
        <f t="shared" si="881"/>
        <v>45914</v>
      </c>
      <c r="U1978" s="44">
        <v>2500</v>
      </c>
      <c r="V1978" s="44">
        <f t="shared" si="882"/>
        <v>0</v>
      </c>
      <c r="W1978" s="77">
        <f t="shared" si="883"/>
        <v>2500</v>
      </c>
      <c r="X1978" s="78">
        <f t="shared" si="884"/>
        <v>0</v>
      </c>
      <c r="Y1978" s="44" cm="1">
        <f t="array" ref="Y1978">_xlfn.IFNA(_xlfn.IFS(AND(Q1978&gt;=2000, Q1978&lt;3000), 10000, AND(Q1978&gt;=3000, Q1978&lt;4000), 15000, AND(Q1978&gt;=4000, Q1978&lt;5000), 20000, AND(Q1978&gt;=5000), 25000),0)</f>
        <v>0</v>
      </c>
      <c r="Z1978" s="91">
        <f t="shared" si="885"/>
        <v>300</v>
      </c>
      <c r="AA1978" s="44">
        <f t="shared" si="886"/>
        <v>0</v>
      </c>
      <c r="AB1978" s="44"/>
      <c r="AC1978" s="44"/>
      <c r="AD1978" s="44"/>
      <c r="AE1978" s="44">
        <f>VLOOKUP(O1978,정산업데이트!$A$6:$B$12,2,10)</f>
        <v>0</v>
      </c>
      <c r="AF1978" s="44"/>
      <c r="AG1978" s="79">
        <f t="shared" si="887"/>
        <v>300</v>
      </c>
      <c r="AH1978" s="80">
        <f t="shared" si="888"/>
        <v>2800</v>
      </c>
      <c r="AI1978" s="93"/>
      <c r="AJ1978" s="84" t="s">
        <v>10624</v>
      </c>
      <c r="AK1978" s="84" t="s">
        <v>73</v>
      </c>
      <c r="AL1978" s="84" t="s">
        <v>10625</v>
      </c>
      <c r="AM1978" s="84" t="s">
        <v>12251</v>
      </c>
      <c r="AN1978" s="84" t="s">
        <v>12252</v>
      </c>
      <c r="AO1978" s="84" t="s">
        <v>12253</v>
      </c>
      <c r="AP1978" s="84" t="s">
        <v>12254</v>
      </c>
      <c r="AQ1978" s="84" t="s">
        <v>122</v>
      </c>
      <c r="AR1978" s="85">
        <v>1</v>
      </c>
      <c r="AS1978" s="86">
        <v>0.3</v>
      </c>
      <c r="AT1978" s="86">
        <v>1E-3</v>
      </c>
      <c r="AU1978" s="86">
        <v>0.3</v>
      </c>
      <c r="AV1978" s="84" t="s">
        <v>8</v>
      </c>
      <c r="AW1978" s="86">
        <v>12</v>
      </c>
      <c r="AX1978" s="84" t="s">
        <v>68</v>
      </c>
      <c r="AY1978" s="84" t="s">
        <v>68</v>
      </c>
      <c r="AZ1978" s="84" t="s">
        <v>68</v>
      </c>
      <c r="BA1978" s="84" t="s">
        <v>68</v>
      </c>
      <c r="BB1978" s="84" t="s">
        <v>68</v>
      </c>
      <c r="BC1978" s="84" t="s">
        <v>441</v>
      </c>
      <c r="BD1978" s="84" t="s">
        <v>442</v>
      </c>
      <c r="BE1978" s="84" t="s">
        <v>443</v>
      </c>
      <c r="BF1978" s="84" t="s">
        <v>122</v>
      </c>
      <c r="BG1978" s="84" t="s">
        <v>69</v>
      </c>
      <c r="BH1978" s="92" t="s">
        <v>12255</v>
      </c>
      <c r="BI1978" s="84" t="s">
        <v>122</v>
      </c>
      <c r="BJ1978" s="84" t="s">
        <v>12256</v>
      </c>
      <c r="BK1978" s="84" t="s">
        <v>75</v>
      </c>
      <c r="BL1978" s="84" t="s">
        <v>122</v>
      </c>
      <c r="BM1978" s="84" t="s">
        <v>442</v>
      </c>
      <c r="BN1978" s="84" t="s">
        <v>70</v>
      </c>
      <c r="BO1978" s="84" t="s">
        <v>71</v>
      </c>
      <c r="BP1978" s="84" t="s">
        <v>122</v>
      </c>
      <c r="BQ1978" s="84" t="s">
        <v>163</v>
      </c>
    </row>
    <row r="1979" spans="1:69" ht="14.4" x14ac:dyDescent="0.3">
      <c r="A1979" s="40" t="str">
        <f t="shared" si="862"/>
        <v>2025-09-14</v>
      </c>
      <c r="B1979" s="40" t="str">
        <f t="shared" si="863"/>
        <v>SYD</v>
      </c>
      <c r="C1979" s="39" t="str">
        <f t="shared" si="864"/>
        <v>98812563633</v>
      </c>
      <c r="D1979" s="41" t="str">
        <f t="shared" si="865"/>
        <v>PAU029773875</v>
      </c>
      <c r="E1979" s="41" t="str">
        <f t="shared" si="866"/>
        <v>596421477823</v>
      </c>
      <c r="F1979" s="39" t="str">
        <f t="shared" si="867"/>
        <v>2254252</v>
      </c>
      <c r="G1979" s="39" t="str">
        <f t="shared" si="868"/>
        <v>WISE EXPRESS(AUSTRAPHARM)</v>
      </c>
      <c r="H1979" s="41" t="str">
        <f t="shared" si="869"/>
        <v>김부연</v>
      </c>
      <c r="I1979" s="39" t="str">
        <f t="shared" si="870"/>
        <v>13565</v>
      </c>
      <c r="J1979" s="52" t="str">
        <f t="shared" si="871"/>
        <v/>
      </c>
      <c r="K1979" s="75">
        <f t="shared" si="872"/>
        <v>1</v>
      </c>
      <c r="L1979" s="76">
        <f t="shared" si="873"/>
        <v>3</v>
      </c>
      <c r="M1979" s="76">
        <f t="shared" si="874"/>
        <v>1E-3</v>
      </c>
      <c r="N1979" s="76">
        <f t="shared" si="875"/>
        <v>3</v>
      </c>
      <c r="O1979" s="42">
        <f t="shared" si="876"/>
        <v>3</v>
      </c>
      <c r="P1979" s="39" t="str">
        <f t="shared" si="877"/>
        <v>목록(Manifest)</v>
      </c>
      <c r="Q1979" s="72">
        <f t="shared" si="878"/>
        <v>120</v>
      </c>
      <c r="R1979" s="43" t="str">
        <f t="shared" si="879"/>
        <v>OZ602</v>
      </c>
      <c r="S1979" s="82" t="str">
        <f t="shared" si="880"/>
        <v/>
      </c>
      <c r="T1979" s="40">
        <f t="shared" si="881"/>
        <v>45914</v>
      </c>
      <c r="U1979" s="44">
        <v>2500</v>
      </c>
      <c r="V1979" s="44">
        <f t="shared" si="882"/>
        <v>0</v>
      </c>
      <c r="W1979" s="77">
        <f t="shared" si="883"/>
        <v>2500</v>
      </c>
      <c r="X1979" s="78">
        <f t="shared" si="884"/>
        <v>0</v>
      </c>
      <c r="Y1979" s="44" cm="1">
        <f t="array" ref="Y1979">_xlfn.IFNA(_xlfn.IFS(AND(Q1979&gt;=2000, Q1979&lt;3000), 10000, AND(Q1979&gt;=3000, Q1979&lt;4000), 15000, AND(Q1979&gt;=4000, Q1979&lt;5000), 20000, AND(Q1979&gt;=5000), 25000),0)</f>
        <v>0</v>
      </c>
      <c r="Z1979" s="91">
        <f t="shared" si="885"/>
        <v>0</v>
      </c>
      <c r="AA1979" s="44">
        <f t="shared" si="886"/>
        <v>0</v>
      </c>
      <c r="AB1979" s="44"/>
      <c r="AC1979" s="44"/>
      <c r="AD1979" s="44"/>
      <c r="AE1979" s="44">
        <f>VLOOKUP(O1979,정산업데이트!$A$6:$B$12,2,10)</f>
        <v>0</v>
      </c>
      <c r="AF1979" s="44"/>
      <c r="AG1979" s="79">
        <f t="shared" si="887"/>
        <v>0</v>
      </c>
      <c r="AH1979" s="80">
        <f t="shared" si="888"/>
        <v>2500</v>
      </c>
      <c r="AJ1979" s="84" t="s">
        <v>10624</v>
      </c>
      <c r="AK1979" s="84" t="s">
        <v>73</v>
      </c>
      <c r="AL1979" s="84" t="s">
        <v>10625</v>
      </c>
      <c r="AM1979" s="84" t="s">
        <v>12257</v>
      </c>
      <c r="AN1979" s="84" t="s">
        <v>1253</v>
      </c>
      <c r="AO1979" s="84" t="s">
        <v>1254</v>
      </c>
      <c r="AP1979" s="84" t="s">
        <v>10104</v>
      </c>
      <c r="AQ1979" s="84" t="s">
        <v>122</v>
      </c>
      <c r="AR1979" s="85">
        <v>1</v>
      </c>
      <c r="AS1979" s="86">
        <v>3</v>
      </c>
      <c r="AT1979" s="86">
        <v>1E-3</v>
      </c>
      <c r="AU1979" s="86">
        <v>3</v>
      </c>
      <c r="AV1979" s="84" t="s">
        <v>7</v>
      </c>
      <c r="AW1979" s="86">
        <v>120</v>
      </c>
      <c r="AX1979" s="84" t="s">
        <v>68</v>
      </c>
      <c r="AY1979" s="84" t="s">
        <v>68</v>
      </c>
      <c r="AZ1979" s="84" t="s">
        <v>68</v>
      </c>
      <c r="BA1979" s="84" t="s">
        <v>68</v>
      </c>
      <c r="BB1979" s="84" t="s">
        <v>68</v>
      </c>
      <c r="BC1979" s="84" t="s">
        <v>132</v>
      </c>
      <c r="BD1979" s="84" t="s">
        <v>83</v>
      </c>
      <c r="BE1979" s="84" t="s">
        <v>84</v>
      </c>
      <c r="BF1979" s="84" t="s">
        <v>122</v>
      </c>
      <c r="BG1979" s="84" t="s">
        <v>69</v>
      </c>
      <c r="BH1979" s="92" t="s">
        <v>12258</v>
      </c>
      <c r="BI1979" s="84" t="s">
        <v>122</v>
      </c>
      <c r="BJ1979" s="84" t="s">
        <v>12259</v>
      </c>
      <c r="BK1979" s="84" t="s">
        <v>75</v>
      </c>
      <c r="BL1979" s="84" t="s">
        <v>122</v>
      </c>
      <c r="BM1979" s="84" t="s">
        <v>83</v>
      </c>
      <c r="BN1979" s="84" t="s">
        <v>70</v>
      </c>
      <c r="BO1979" s="84" t="s">
        <v>71</v>
      </c>
      <c r="BP1979" s="84" t="s">
        <v>122</v>
      </c>
      <c r="BQ1979" s="84" t="s">
        <v>163</v>
      </c>
    </row>
    <row r="1980" spans="1:69" ht="14.4" x14ac:dyDescent="0.3">
      <c r="A1980" s="40" t="str">
        <f t="shared" si="862"/>
        <v>2025-09-14</v>
      </c>
      <c r="B1980" s="40" t="str">
        <f t="shared" si="863"/>
        <v>SYD</v>
      </c>
      <c r="C1980" s="39" t="str">
        <f t="shared" si="864"/>
        <v>98812563633</v>
      </c>
      <c r="D1980" s="41" t="str">
        <f t="shared" si="865"/>
        <v>PKR253542206</v>
      </c>
      <c r="E1980" s="41" t="str">
        <f t="shared" si="866"/>
        <v>596421483036</v>
      </c>
      <c r="F1980" s="39" t="str">
        <f t="shared" si="867"/>
        <v>2254225</v>
      </c>
      <c r="G1980" s="39" t="str">
        <f t="shared" si="868"/>
        <v>WISE EXPRESS LOGISTICS PTY LTD</v>
      </c>
      <c r="H1980" s="41" t="str">
        <f t="shared" si="869"/>
        <v>최다영</v>
      </c>
      <c r="I1980" s="39" t="str">
        <f t="shared" si="870"/>
        <v>10891</v>
      </c>
      <c r="J1980" s="52" t="str">
        <f t="shared" si="871"/>
        <v/>
      </c>
      <c r="K1980" s="75">
        <f t="shared" si="872"/>
        <v>1</v>
      </c>
      <c r="L1980" s="76">
        <f t="shared" si="873"/>
        <v>1.1000000000000001</v>
      </c>
      <c r="M1980" s="76">
        <f t="shared" si="874"/>
        <v>1E-3</v>
      </c>
      <c r="N1980" s="76">
        <f t="shared" si="875"/>
        <v>1.1000000000000001</v>
      </c>
      <c r="O1980" s="42">
        <f t="shared" si="876"/>
        <v>1.5</v>
      </c>
      <c r="P1980" s="39" t="str">
        <f t="shared" si="877"/>
        <v>간이(Simple)</v>
      </c>
      <c r="Q1980" s="72">
        <f t="shared" si="878"/>
        <v>567</v>
      </c>
      <c r="R1980" s="43" t="str">
        <f t="shared" si="879"/>
        <v>OZ602</v>
      </c>
      <c r="S1980" s="82" t="str">
        <f t="shared" si="880"/>
        <v/>
      </c>
      <c r="T1980" s="40">
        <f t="shared" si="881"/>
        <v>45914</v>
      </c>
      <c r="U1980" s="44">
        <v>2500</v>
      </c>
      <c r="V1980" s="44">
        <f t="shared" si="882"/>
        <v>0</v>
      </c>
      <c r="W1980" s="77">
        <f t="shared" si="883"/>
        <v>2500</v>
      </c>
      <c r="X1980" s="78">
        <f t="shared" si="884"/>
        <v>0</v>
      </c>
      <c r="Y1980" s="44" cm="1">
        <f t="array" ref="Y1980">_xlfn.IFNA(_xlfn.IFS(AND(Q1980&gt;=2000, Q1980&lt;3000), 10000, AND(Q1980&gt;=3000, Q1980&lt;4000), 15000, AND(Q1980&gt;=4000, Q1980&lt;5000), 20000, AND(Q1980&gt;=5000), 25000),0)</f>
        <v>0</v>
      </c>
      <c r="Z1980" s="91">
        <f t="shared" si="885"/>
        <v>300</v>
      </c>
      <c r="AA1980" s="44">
        <f t="shared" si="886"/>
        <v>0</v>
      </c>
      <c r="AB1980" s="44"/>
      <c r="AC1980" s="44"/>
      <c r="AD1980" s="44"/>
      <c r="AE1980" s="44">
        <f>VLOOKUP(O1980,정산업데이트!$A$6:$B$12,2,10)</f>
        <v>0</v>
      </c>
      <c r="AF1980" s="44"/>
      <c r="AG1980" s="79">
        <f t="shared" si="887"/>
        <v>300</v>
      </c>
      <c r="AH1980" s="80">
        <f t="shared" si="888"/>
        <v>2800</v>
      </c>
      <c r="AI1980" s="93"/>
      <c r="AJ1980" s="84" t="s">
        <v>10624</v>
      </c>
      <c r="AK1980" s="84" t="s">
        <v>73</v>
      </c>
      <c r="AL1980" s="84" t="s">
        <v>10625</v>
      </c>
      <c r="AM1980" s="84" t="s">
        <v>12260</v>
      </c>
      <c r="AN1980" s="84" t="s">
        <v>12261</v>
      </c>
      <c r="AO1980" s="84" t="s">
        <v>12262</v>
      </c>
      <c r="AP1980" s="84" t="s">
        <v>1668</v>
      </c>
      <c r="AQ1980" s="84" t="s">
        <v>122</v>
      </c>
      <c r="AR1980" s="85">
        <v>1</v>
      </c>
      <c r="AS1980" s="86">
        <v>1.1000000000000001</v>
      </c>
      <c r="AT1980" s="86">
        <v>1E-3</v>
      </c>
      <c r="AU1980" s="86">
        <v>1.1000000000000001</v>
      </c>
      <c r="AV1980" s="84" t="s">
        <v>76</v>
      </c>
      <c r="AW1980" s="86">
        <v>567</v>
      </c>
      <c r="AX1980" s="84" t="s">
        <v>68</v>
      </c>
      <c r="AY1980" s="84" t="s">
        <v>68</v>
      </c>
      <c r="AZ1980" s="84" t="s">
        <v>68</v>
      </c>
      <c r="BA1980" s="84" t="s">
        <v>68</v>
      </c>
      <c r="BB1980" s="84" t="s">
        <v>68</v>
      </c>
      <c r="BC1980" s="84" t="s">
        <v>125</v>
      </c>
      <c r="BD1980" s="84" t="s">
        <v>74</v>
      </c>
      <c r="BE1980" s="84" t="s">
        <v>12263</v>
      </c>
      <c r="BF1980" s="84" t="s">
        <v>122</v>
      </c>
      <c r="BG1980" s="84" t="s">
        <v>69</v>
      </c>
      <c r="BH1980" s="92" t="s">
        <v>12264</v>
      </c>
      <c r="BI1980" s="84" t="s">
        <v>122</v>
      </c>
      <c r="BJ1980" s="84" t="s">
        <v>12265</v>
      </c>
      <c r="BK1980" s="84" t="s">
        <v>75</v>
      </c>
      <c r="BL1980" s="84" t="s">
        <v>122</v>
      </c>
      <c r="BM1980" s="84" t="s">
        <v>74</v>
      </c>
      <c r="BN1980" s="84" t="s">
        <v>70</v>
      </c>
      <c r="BO1980" s="84" t="s">
        <v>71</v>
      </c>
      <c r="BP1980" s="84" t="s">
        <v>122</v>
      </c>
      <c r="BQ1980" s="84" t="s">
        <v>163</v>
      </c>
    </row>
    <row r="1981" spans="1:69" ht="14.4" x14ac:dyDescent="0.3">
      <c r="A1981" s="40" t="str">
        <f t="shared" si="862"/>
        <v>2025-09-14</v>
      </c>
      <c r="B1981" s="40" t="str">
        <f t="shared" si="863"/>
        <v>SYD</v>
      </c>
      <c r="C1981" s="39" t="str">
        <f t="shared" si="864"/>
        <v>98812563633</v>
      </c>
      <c r="D1981" s="41" t="str">
        <f t="shared" si="865"/>
        <v>PKR253542207</v>
      </c>
      <c r="E1981" s="41" t="str">
        <f t="shared" si="866"/>
        <v>596421483040</v>
      </c>
      <c r="F1981" s="39" t="str">
        <f t="shared" si="867"/>
        <v>2254225</v>
      </c>
      <c r="G1981" s="39" t="str">
        <f t="shared" si="868"/>
        <v>WISE EXPRESS LOGISTICS PTY LTD</v>
      </c>
      <c r="H1981" s="41" t="str">
        <f t="shared" si="869"/>
        <v>김건남</v>
      </c>
      <c r="I1981" s="39" t="str">
        <f t="shared" si="870"/>
        <v>03638</v>
      </c>
      <c r="J1981" s="52" t="str">
        <f t="shared" si="871"/>
        <v/>
      </c>
      <c r="K1981" s="75">
        <f t="shared" si="872"/>
        <v>1</v>
      </c>
      <c r="L1981" s="76">
        <f t="shared" si="873"/>
        <v>7.1</v>
      </c>
      <c r="M1981" s="76">
        <f t="shared" si="874"/>
        <v>1E-3</v>
      </c>
      <c r="N1981" s="76">
        <f t="shared" si="875"/>
        <v>7.5</v>
      </c>
      <c r="O1981" s="42">
        <f t="shared" si="876"/>
        <v>7.5</v>
      </c>
      <c r="P1981" s="39" t="str">
        <f t="shared" si="877"/>
        <v>일반(목록배제,Normal-Manifest Exception)</v>
      </c>
      <c r="Q1981" s="72">
        <f t="shared" si="878"/>
        <v>144</v>
      </c>
      <c r="R1981" s="43" t="str">
        <f t="shared" si="879"/>
        <v>OZ602</v>
      </c>
      <c r="S1981" s="82" t="str">
        <f t="shared" si="880"/>
        <v/>
      </c>
      <c r="T1981" s="40">
        <f t="shared" si="881"/>
        <v>45914</v>
      </c>
      <c r="U1981" s="44">
        <v>2500</v>
      </c>
      <c r="V1981" s="44">
        <f t="shared" si="882"/>
        <v>300</v>
      </c>
      <c r="W1981" s="77">
        <f t="shared" si="883"/>
        <v>2800</v>
      </c>
      <c r="X1981" s="78">
        <f t="shared" si="884"/>
        <v>0</v>
      </c>
      <c r="Y1981" s="44" cm="1">
        <f t="array" ref="Y1981">_xlfn.IFNA(_xlfn.IFS(AND(Q1981&gt;=2000, Q1981&lt;3000), 10000, AND(Q1981&gt;=3000, Q1981&lt;4000), 15000, AND(Q1981&gt;=4000, Q1981&lt;5000), 20000, AND(Q1981&gt;=5000), 25000),0)</f>
        <v>0</v>
      </c>
      <c r="Z1981" s="91">
        <f t="shared" si="885"/>
        <v>300</v>
      </c>
      <c r="AA1981" s="44">
        <f t="shared" si="886"/>
        <v>0</v>
      </c>
      <c r="AB1981" s="44"/>
      <c r="AC1981" s="44"/>
      <c r="AD1981" s="44"/>
      <c r="AE1981" s="44">
        <f>VLOOKUP(O1981,정산업데이트!$A$6:$B$12,2,10)</f>
        <v>1000</v>
      </c>
      <c r="AF1981" s="44"/>
      <c r="AG1981" s="79">
        <f t="shared" si="887"/>
        <v>1300</v>
      </c>
      <c r="AH1981" s="80">
        <f t="shared" si="888"/>
        <v>4100</v>
      </c>
      <c r="AI1981" s="93"/>
      <c r="AJ1981" s="84" t="s">
        <v>10624</v>
      </c>
      <c r="AK1981" s="84" t="s">
        <v>73</v>
      </c>
      <c r="AL1981" s="84" t="s">
        <v>10625</v>
      </c>
      <c r="AM1981" s="84" t="s">
        <v>12266</v>
      </c>
      <c r="AN1981" s="84" t="s">
        <v>12267</v>
      </c>
      <c r="AO1981" s="84" t="s">
        <v>12268</v>
      </c>
      <c r="AP1981" s="84" t="s">
        <v>9243</v>
      </c>
      <c r="AQ1981" s="84" t="s">
        <v>122</v>
      </c>
      <c r="AR1981" s="85">
        <v>1</v>
      </c>
      <c r="AS1981" s="86">
        <v>7.1</v>
      </c>
      <c r="AT1981" s="86">
        <v>1E-3</v>
      </c>
      <c r="AU1981" s="86">
        <v>7.5</v>
      </c>
      <c r="AV1981" s="84" t="s">
        <v>8</v>
      </c>
      <c r="AW1981" s="86">
        <v>144</v>
      </c>
      <c r="AX1981" s="84" t="s">
        <v>68</v>
      </c>
      <c r="AY1981" s="84" t="s">
        <v>68</v>
      </c>
      <c r="AZ1981" s="84" t="s">
        <v>68</v>
      </c>
      <c r="BA1981" s="84" t="s">
        <v>68</v>
      </c>
      <c r="BB1981" s="84" t="s">
        <v>68</v>
      </c>
      <c r="BC1981" s="84" t="s">
        <v>125</v>
      </c>
      <c r="BD1981" s="84" t="s">
        <v>74</v>
      </c>
      <c r="BE1981" s="84" t="s">
        <v>9244</v>
      </c>
      <c r="BF1981" s="84" t="s">
        <v>122</v>
      </c>
      <c r="BG1981" s="84" t="s">
        <v>69</v>
      </c>
      <c r="BH1981" s="92" t="s">
        <v>12269</v>
      </c>
      <c r="BI1981" s="84" t="s">
        <v>122</v>
      </c>
      <c r="BJ1981" s="84" t="s">
        <v>12270</v>
      </c>
      <c r="BK1981" s="84" t="s">
        <v>75</v>
      </c>
      <c r="BL1981" s="84" t="s">
        <v>122</v>
      </c>
      <c r="BM1981" s="84" t="s">
        <v>74</v>
      </c>
      <c r="BN1981" s="84" t="s">
        <v>70</v>
      </c>
      <c r="BO1981" s="84" t="s">
        <v>71</v>
      </c>
      <c r="BP1981" s="84" t="s">
        <v>122</v>
      </c>
      <c r="BQ1981" s="84" t="s">
        <v>163</v>
      </c>
    </row>
    <row r="1982" spans="1:69" ht="14.4" x14ac:dyDescent="0.3">
      <c r="A1982" s="40" t="str">
        <f t="shared" si="862"/>
        <v>2025-09-14</v>
      </c>
      <c r="B1982" s="40" t="str">
        <f t="shared" si="863"/>
        <v>SYD</v>
      </c>
      <c r="C1982" s="39" t="str">
        <f t="shared" si="864"/>
        <v>98812563633</v>
      </c>
      <c r="D1982" s="41" t="str">
        <f t="shared" si="865"/>
        <v>PKR253542208</v>
      </c>
      <c r="E1982" s="41" t="str">
        <f t="shared" si="866"/>
        <v>596421483051</v>
      </c>
      <c r="F1982" s="39" t="str">
        <f t="shared" si="867"/>
        <v>2254225</v>
      </c>
      <c r="G1982" s="39" t="str">
        <f t="shared" si="868"/>
        <v>WISE EXPRESS LOGISTICS PTY LTD</v>
      </c>
      <c r="H1982" s="41" t="str">
        <f t="shared" si="869"/>
        <v>손봉희</v>
      </c>
      <c r="I1982" s="39" t="str">
        <f t="shared" si="870"/>
        <v>04425</v>
      </c>
      <c r="J1982" s="52" t="str">
        <f t="shared" si="871"/>
        <v/>
      </c>
      <c r="K1982" s="75">
        <f t="shared" si="872"/>
        <v>1</v>
      </c>
      <c r="L1982" s="76">
        <f t="shared" si="873"/>
        <v>1.3</v>
      </c>
      <c r="M1982" s="76">
        <f t="shared" si="874"/>
        <v>1E-3</v>
      </c>
      <c r="N1982" s="76">
        <f t="shared" si="875"/>
        <v>1.3</v>
      </c>
      <c r="O1982" s="42">
        <f t="shared" si="876"/>
        <v>1.5</v>
      </c>
      <c r="P1982" s="39" t="str">
        <f t="shared" si="877"/>
        <v>일반(목록배제,Normal-Manifest Exception)</v>
      </c>
      <c r="Q1982" s="72">
        <f t="shared" si="878"/>
        <v>80</v>
      </c>
      <c r="R1982" s="43" t="str">
        <f t="shared" si="879"/>
        <v>OZ602</v>
      </c>
      <c r="S1982" s="82" t="str">
        <f t="shared" si="880"/>
        <v/>
      </c>
      <c r="T1982" s="40">
        <f t="shared" si="881"/>
        <v>45914</v>
      </c>
      <c r="U1982" s="44">
        <v>2500</v>
      </c>
      <c r="V1982" s="44">
        <f t="shared" si="882"/>
        <v>0</v>
      </c>
      <c r="W1982" s="77">
        <f t="shared" si="883"/>
        <v>2500</v>
      </c>
      <c r="X1982" s="78">
        <f t="shared" si="884"/>
        <v>0</v>
      </c>
      <c r="Y1982" s="44" cm="1">
        <f t="array" ref="Y1982">_xlfn.IFNA(_xlfn.IFS(AND(Q1982&gt;=2000, Q1982&lt;3000), 10000, AND(Q1982&gt;=3000, Q1982&lt;4000), 15000, AND(Q1982&gt;=4000, Q1982&lt;5000), 20000, AND(Q1982&gt;=5000), 25000),0)</f>
        <v>0</v>
      </c>
      <c r="Z1982" s="91">
        <f t="shared" si="885"/>
        <v>300</v>
      </c>
      <c r="AA1982" s="44">
        <f t="shared" si="886"/>
        <v>0</v>
      </c>
      <c r="AB1982" s="44"/>
      <c r="AC1982" s="44"/>
      <c r="AD1982" s="44"/>
      <c r="AE1982" s="44">
        <f>VLOOKUP(O1982,정산업데이트!$A$6:$B$12,2,10)</f>
        <v>0</v>
      </c>
      <c r="AF1982" s="44"/>
      <c r="AG1982" s="79">
        <f t="shared" si="887"/>
        <v>300</v>
      </c>
      <c r="AH1982" s="80">
        <f t="shared" si="888"/>
        <v>2800</v>
      </c>
      <c r="AJ1982" s="84" t="s">
        <v>10624</v>
      </c>
      <c r="AK1982" s="84" t="s">
        <v>73</v>
      </c>
      <c r="AL1982" s="84" t="s">
        <v>10625</v>
      </c>
      <c r="AM1982" s="84" t="s">
        <v>12271</v>
      </c>
      <c r="AN1982" s="84" t="s">
        <v>12272</v>
      </c>
      <c r="AO1982" s="84" t="s">
        <v>12273</v>
      </c>
      <c r="AP1982" s="84" t="s">
        <v>692</v>
      </c>
      <c r="AQ1982" s="84" t="s">
        <v>122</v>
      </c>
      <c r="AR1982" s="85">
        <v>1</v>
      </c>
      <c r="AS1982" s="86">
        <v>1.3</v>
      </c>
      <c r="AT1982" s="86">
        <v>1E-3</v>
      </c>
      <c r="AU1982" s="86">
        <v>1.3</v>
      </c>
      <c r="AV1982" s="84" t="s">
        <v>8</v>
      </c>
      <c r="AW1982" s="86">
        <v>80</v>
      </c>
      <c r="AX1982" s="84" t="s">
        <v>68</v>
      </c>
      <c r="AY1982" s="84" t="s">
        <v>68</v>
      </c>
      <c r="AZ1982" s="84" t="s">
        <v>68</v>
      </c>
      <c r="BA1982" s="84" t="s">
        <v>68</v>
      </c>
      <c r="BB1982" s="84" t="s">
        <v>68</v>
      </c>
      <c r="BC1982" s="84" t="s">
        <v>125</v>
      </c>
      <c r="BD1982" s="84" t="s">
        <v>74</v>
      </c>
      <c r="BE1982" s="84" t="s">
        <v>12274</v>
      </c>
      <c r="BF1982" s="84" t="s">
        <v>122</v>
      </c>
      <c r="BG1982" s="84" t="s">
        <v>69</v>
      </c>
      <c r="BH1982" s="92" t="s">
        <v>12275</v>
      </c>
      <c r="BI1982" s="84" t="s">
        <v>122</v>
      </c>
      <c r="BJ1982" s="84" t="s">
        <v>12276</v>
      </c>
      <c r="BK1982" s="84" t="s">
        <v>75</v>
      </c>
      <c r="BL1982" s="84" t="s">
        <v>122</v>
      </c>
      <c r="BM1982" s="84" t="s">
        <v>74</v>
      </c>
      <c r="BN1982" s="84" t="s">
        <v>70</v>
      </c>
      <c r="BO1982" s="84" t="s">
        <v>71</v>
      </c>
      <c r="BP1982" s="84" t="s">
        <v>122</v>
      </c>
      <c r="BQ1982" s="84" t="s">
        <v>163</v>
      </c>
    </row>
    <row r="1983" spans="1:69" ht="14.4" x14ac:dyDescent="0.3">
      <c r="A1983" s="40" t="str">
        <f t="shared" si="862"/>
        <v>2025-09-14</v>
      </c>
      <c r="B1983" s="40" t="str">
        <f t="shared" si="863"/>
        <v>SYD</v>
      </c>
      <c r="C1983" s="39" t="str">
        <f t="shared" si="864"/>
        <v>98812563633</v>
      </c>
      <c r="D1983" s="41" t="str">
        <f t="shared" si="865"/>
        <v>PAU029761885</v>
      </c>
      <c r="E1983" s="41" t="str">
        <f t="shared" si="866"/>
        <v>596421483154</v>
      </c>
      <c r="F1983" s="39" t="str">
        <f t="shared" si="867"/>
        <v>2254256</v>
      </c>
      <c r="G1983" s="39" t="str">
        <f t="shared" si="868"/>
        <v>WISE EXPRESS(BOOSTUP)</v>
      </c>
      <c r="H1983" s="41" t="str">
        <f t="shared" si="869"/>
        <v>서지혜</v>
      </c>
      <c r="I1983" s="39" t="str">
        <f t="shared" si="870"/>
        <v>01671</v>
      </c>
      <c r="J1983" s="52" t="str">
        <f t="shared" si="871"/>
        <v/>
      </c>
      <c r="K1983" s="75">
        <f t="shared" si="872"/>
        <v>1</v>
      </c>
      <c r="L1983" s="76">
        <f t="shared" si="873"/>
        <v>1</v>
      </c>
      <c r="M1983" s="76">
        <f t="shared" si="874"/>
        <v>1E-3</v>
      </c>
      <c r="N1983" s="76">
        <f t="shared" si="875"/>
        <v>1</v>
      </c>
      <c r="O1983" s="42">
        <f t="shared" si="876"/>
        <v>1</v>
      </c>
      <c r="P1983" s="39" t="str">
        <f t="shared" si="877"/>
        <v>목록(Manifest)</v>
      </c>
      <c r="Q1983" s="72">
        <f t="shared" si="878"/>
        <v>60</v>
      </c>
      <c r="R1983" s="43" t="str">
        <f t="shared" si="879"/>
        <v>OZ602</v>
      </c>
      <c r="S1983" s="82" t="str">
        <f t="shared" si="880"/>
        <v/>
      </c>
      <c r="T1983" s="40">
        <f t="shared" si="881"/>
        <v>45914</v>
      </c>
      <c r="U1983" s="44">
        <v>2500</v>
      </c>
      <c r="V1983" s="44">
        <f t="shared" si="882"/>
        <v>0</v>
      </c>
      <c r="W1983" s="77">
        <f t="shared" si="883"/>
        <v>2500</v>
      </c>
      <c r="X1983" s="78">
        <f t="shared" si="884"/>
        <v>0</v>
      </c>
      <c r="Y1983" s="44" cm="1">
        <f t="array" ref="Y1983">_xlfn.IFNA(_xlfn.IFS(AND(Q1983&gt;=2000, Q1983&lt;3000), 10000, AND(Q1983&gt;=3000, Q1983&lt;4000), 15000, AND(Q1983&gt;=4000, Q1983&lt;5000), 20000, AND(Q1983&gt;=5000), 25000),0)</f>
        <v>0</v>
      </c>
      <c r="Z1983" s="91">
        <f t="shared" si="885"/>
        <v>0</v>
      </c>
      <c r="AA1983" s="44">
        <f t="shared" si="886"/>
        <v>0</v>
      </c>
      <c r="AB1983" s="44"/>
      <c r="AC1983" s="44"/>
      <c r="AD1983" s="44"/>
      <c r="AE1983" s="44">
        <f>VLOOKUP(O1983,정산업데이트!$A$6:$B$12,2,10)</f>
        <v>0</v>
      </c>
      <c r="AF1983" s="44"/>
      <c r="AG1983" s="79">
        <f t="shared" si="887"/>
        <v>0</v>
      </c>
      <c r="AH1983" s="80">
        <f t="shared" si="888"/>
        <v>2500</v>
      </c>
      <c r="AI1983" s="93"/>
      <c r="AJ1983" s="84" t="s">
        <v>10624</v>
      </c>
      <c r="AK1983" s="84" t="s">
        <v>73</v>
      </c>
      <c r="AL1983" s="84" t="s">
        <v>10625</v>
      </c>
      <c r="AM1983" s="84" t="s">
        <v>12277</v>
      </c>
      <c r="AN1983" s="84" t="s">
        <v>3730</v>
      </c>
      <c r="AO1983" s="84" t="s">
        <v>12278</v>
      </c>
      <c r="AP1983" s="84" t="s">
        <v>12279</v>
      </c>
      <c r="AQ1983" s="84" t="s">
        <v>122</v>
      </c>
      <c r="AR1983" s="85">
        <v>1</v>
      </c>
      <c r="AS1983" s="86">
        <v>1</v>
      </c>
      <c r="AT1983" s="86">
        <v>1E-3</v>
      </c>
      <c r="AU1983" s="86">
        <v>1</v>
      </c>
      <c r="AV1983" s="84" t="s">
        <v>7</v>
      </c>
      <c r="AW1983" s="86">
        <v>60</v>
      </c>
      <c r="AX1983" s="84" t="s">
        <v>68</v>
      </c>
      <c r="AY1983" s="84" t="s">
        <v>68</v>
      </c>
      <c r="AZ1983" s="84" t="s">
        <v>68</v>
      </c>
      <c r="BA1983" s="84" t="s">
        <v>68</v>
      </c>
      <c r="BB1983" s="84" t="s">
        <v>68</v>
      </c>
      <c r="BC1983" s="84" t="s">
        <v>129</v>
      </c>
      <c r="BD1983" s="84" t="s">
        <v>91</v>
      </c>
      <c r="BE1983" s="84" t="s">
        <v>92</v>
      </c>
      <c r="BF1983" s="84" t="s">
        <v>122</v>
      </c>
      <c r="BG1983" s="84" t="s">
        <v>69</v>
      </c>
      <c r="BH1983" s="92" t="s">
        <v>12280</v>
      </c>
      <c r="BI1983" s="84" t="s">
        <v>122</v>
      </c>
      <c r="BJ1983" s="84" t="s">
        <v>12281</v>
      </c>
      <c r="BK1983" s="84" t="s">
        <v>75</v>
      </c>
      <c r="BL1983" s="84" t="s">
        <v>122</v>
      </c>
      <c r="BM1983" s="84" t="s">
        <v>91</v>
      </c>
      <c r="BN1983" s="84" t="s">
        <v>70</v>
      </c>
      <c r="BO1983" s="84" t="s">
        <v>71</v>
      </c>
      <c r="BP1983" s="84" t="s">
        <v>122</v>
      </c>
      <c r="BQ1983" s="84" t="s">
        <v>163</v>
      </c>
    </row>
    <row r="1984" spans="1:69" ht="14.4" x14ac:dyDescent="0.3">
      <c r="A1984" s="40" t="str">
        <f t="shared" si="862"/>
        <v>2025-09-14</v>
      </c>
      <c r="B1984" s="40" t="str">
        <f t="shared" si="863"/>
        <v>SYD</v>
      </c>
      <c r="C1984" s="39" t="str">
        <f t="shared" si="864"/>
        <v>98812563633</v>
      </c>
      <c r="D1984" s="41" t="str">
        <f t="shared" si="865"/>
        <v>PAU029761896</v>
      </c>
      <c r="E1984" s="41" t="str">
        <f t="shared" si="866"/>
        <v>596421483165</v>
      </c>
      <c r="F1984" s="39" t="str">
        <f t="shared" si="867"/>
        <v>2254256</v>
      </c>
      <c r="G1984" s="39" t="str">
        <f t="shared" si="868"/>
        <v>WISE EXPRESS(BOOSTUP)</v>
      </c>
      <c r="H1984" s="41" t="str">
        <f t="shared" si="869"/>
        <v>최주희</v>
      </c>
      <c r="I1984" s="39" t="str">
        <f t="shared" si="870"/>
        <v>32725</v>
      </c>
      <c r="J1984" s="52" t="str">
        <f t="shared" si="871"/>
        <v/>
      </c>
      <c r="K1984" s="75">
        <f t="shared" si="872"/>
        <v>1</v>
      </c>
      <c r="L1984" s="76">
        <f t="shared" si="873"/>
        <v>1</v>
      </c>
      <c r="M1984" s="76">
        <f t="shared" si="874"/>
        <v>1E-3</v>
      </c>
      <c r="N1984" s="76">
        <f t="shared" si="875"/>
        <v>1</v>
      </c>
      <c r="O1984" s="42">
        <f t="shared" si="876"/>
        <v>1</v>
      </c>
      <c r="P1984" s="39" t="str">
        <f t="shared" si="877"/>
        <v>목록(Manifest)</v>
      </c>
      <c r="Q1984" s="72">
        <f t="shared" si="878"/>
        <v>60</v>
      </c>
      <c r="R1984" s="43" t="str">
        <f t="shared" si="879"/>
        <v>OZ602</v>
      </c>
      <c r="S1984" s="82" t="str">
        <f t="shared" si="880"/>
        <v/>
      </c>
      <c r="T1984" s="40">
        <f t="shared" si="881"/>
        <v>45914</v>
      </c>
      <c r="U1984" s="44">
        <v>2500</v>
      </c>
      <c r="V1984" s="44">
        <f t="shared" si="882"/>
        <v>0</v>
      </c>
      <c r="W1984" s="77">
        <f t="shared" si="883"/>
        <v>2500</v>
      </c>
      <c r="X1984" s="78">
        <f t="shared" si="884"/>
        <v>0</v>
      </c>
      <c r="Y1984" s="44" cm="1">
        <f t="array" ref="Y1984">_xlfn.IFNA(_xlfn.IFS(AND(Q1984&gt;=2000, Q1984&lt;3000), 10000, AND(Q1984&gt;=3000, Q1984&lt;4000), 15000, AND(Q1984&gt;=4000, Q1984&lt;5000), 20000, AND(Q1984&gt;=5000), 25000),0)</f>
        <v>0</v>
      </c>
      <c r="Z1984" s="91">
        <f t="shared" si="885"/>
        <v>0</v>
      </c>
      <c r="AA1984" s="44">
        <f t="shared" si="886"/>
        <v>0</v>
      </c>
      <c r="AB1984" s="44"/>
      <c r="AC1984" s="44"/>
      <c r="AD1984" s="44"/>
      <c r="AE1984" s="44">
        <f>VLOOKUP(O1984,정산업데이트!$A$6:$B$12,2,10)</f>
        <v>0</v>
      </c>
      <c r="AF1984" s="44"/>
      <c r="AG1984" s="79">
        <f t="shared" si="887"/>
        <v>0</v>
      </c>
      <c r="AH1984" s="80">
        <f t="shared" si="888"/>
        <v>2500</v>
      </c>
      <c r="AI1984" s="93"/>
      <c r="AJ1984" s="84" t="s">
        <v>10624</v>
      </c>
      <c r="AK1984" s="84" t="s">
        <v>73</v>
      </c>
      <c r="AL1984" s="84" t="s">
        <v>10625</v>
      </c>
      <c r="AM1984" s="84" t="s">
        <v>12282</v>
      </c>
      <c r="AN1984" s="84" t="s">
        <v>10703</v>
      </c>
      <c r="AO1984" s="84" t="s">
        <v>12283</v>
      </c>
      <c r="AP1984" s="84" t="s">
        <v>12284</v>
      </c>
      <c r="AQ1984" s="84" t="s">
        <v>122</v>
      </c>
      <c r="AR1984" s="85">
        <v>1</v>
      </c>
      <c r="AS1984" s="86">
        <v>1</v>
      </c>
      <c r="AT1984" s="86">
        <v>1E-3</v>
      </c>
      <c r="AU1984" s="86">
        <v>1</v>
      </c>
      <c r="AV1984" s="84" t="s">
        <v>7</v>
      </c>
      <c r="AW1984" s="86">
        <v>60</v>
      </c>
      <c r="AX1984" s="84" t="s">
        <v>68</v>
      </c>
      <c r="AY1984" s="84" t="s">
        <v>68</v>
      </c>
      <c r="AZ1984" s="84" t="s">
        <v>68</v>
      </c>
      <c r="BA1984" s="84" t="s">
        <v>68</v>
      </c>
      <c r="BB1984" s="84" t="s">
        <v>68</v>
      </c>
      <c r="BC1984" s="84" t="s">
        <v>129</v>
      </c>
      <c r="BD1984" s="84" t="s">
        <v>91</v>
      </c>
      <c r="BE1984" s="84" t="s">
        <v>92</v>
      </c>
      <c r="BF1984" s="84" t="s">
        <v>122</v>
      </c>
      <c r="BG1984" s="84" t="s">
        <v>69</v>
      </c>
      <c r="BH1984" s="92" t="s">
        <v>12285</v>
      </c>
      <c r="BI1984" s="84" t="s">
        <v>122</v>
      </c>
      <c r="BJ1984" s="84" t="s">
        <v>12286</v>
      </c>
      <c r="BK1984" s="84" t="s">
        <v>75</v>
      </c>
      <c r="BL1984" s="84" t="s">
        <v>122</v>
      </c>
      <c r="BM1984" s="84" t="s">
        <v>91</v>
      </c>
      <c r="BN1984" s="84" t="s">
        <v>70</v>
      </c>
      <c r="BO1984" s="84" t="s">
        <v>71</v>
      </c>
      <c r="BP1984" s="84" t="s">
        <v>122</v>
      </c>
      <c r="BQ1984" s="84" t="s">
        <v>163</v>
      </c>
    </row>
    <row r="1985" spans="1:69" ht="14.4" x14ac:dyDescent="0.3">
      <c r="A1985" s="40" t="str">
        <f t="shared" si="862"/>
        <v>2025-09-14</v>
      </c>
      <c r="B1985" s="40" t="str">
        <f t="shared" si="863"/>
        <v>SYD</v>
      </c>
      <c r="C1985" s="39" t="str">
        <f t="shared" si="864"/>
        <v>98812563633</v>
      </c>
      <c r="D1985" s="41" t="str">
        <f t="shared" si="865"/>
        <v>PAU029761895</v>
      </c>
      <c r="E1985" s="41" t="str">
        <f t="shared" si="866"/>
        <v>596421483191</v>
      </c>
      <c r="F1985" s="39" t="str">
        <f t="shared" si="867"/>
        <v>2254256</v>
      </c>
      <c r="G1985" s="39" t="str">
        <f t="shared" si="868"/>
        <v>WISE EXPRESS(BOOSTUP)</v>
      </c>
      <c r="H1985" s="41" t="str">
        <f t="shared" si="869"/>
        <v>최정아</v>
      </c>
      <c r="I1985" s="39" t="str">
        <f t="shared" si="870"/>
        <v>59628</v>
      </c>
      <c r="J1985" s="52" t="str">
        <f t="shared" si="871"/>
        <v/>
      </c>
      <c r="K1985" s="75">
        <f t="shared" si="872"/>
        <v>1</v>
      </c>
      <c r="L1985" s="76">
        <f t="shared" si="873"/>
        <v>1</v>
      </c>
      <c r="M1985" s="76">
        <f t="shared" si="874"/>
        <v>1E-3</v>
      </c>
      <c r="N1985" s="76">
        <f t="shared" si="875"/>
        <v>1</v>
      </c>
      <c r="O1985" s="42">
        <f t="shared" si="876"/>
        <v>1</v>
      </c>
      <c r="P1985" s="39" t="str">
        <f t="shared" si="877"/>
        <v>목록(Manifest)</v>
      </c>
      <c r="Q1985" s="72">
        <f t="shared" si="878"/>
        <v>60</v>
      </c>
      <c r="R1985" s="43" t="str">
        <f t="shared" si="879"/>
        <v>OZ602</v>
      </c>
      <c r="S1985" s="82" t="str">
        <f t="shared" si="880"/>
        <v/>
      </c>
      <c r="T1985" s="40">
        <f t="shared" si="881"/>
        <v>45914</v>
      </c>
      <c r="U1985" s="44">
        <v>2500</v>
      </c>
      <c r="V1985" s="44">
        <f t="shared" si="882"/>
        <v>0</v>
      </c>
      <c r="W1985" s="77">
        <f t="shared" si="883"/>
        <v>2500</v>
      </c>
      <c r="X1985" s="78">
        <f t="shared" si="884"/>
        <v>0</v>
      </c>
      <c r="Y1985" s="44" cm="1">
        <f t="array" ref="Y1985">_xlfn.IFNA(_xlfn.IFS(AND(Q1985&gt;=2000, Q1985&lt;3000), 10000, AND(Q1985&gt;=3000, Q1985&lt;4000), 15000, AND(Q1985&gt;=4000, Q1985&lt;5000), 20000, AND(Q1985&gt;=5000), 25000),0)</f>
        <v>0</v>
      </c>
      <c r="Z1985" s="91">
        <f t="shared" si="885"/>
        <v>0</v>
      </c>
      <c r="AA1985" s="44">
        <f t="shared" si="886"/>
        <v>0</v>
      </c>
      <c r="AB1985" s="44"/>
      <c r="AC1985" s="44"/>
      <c r="AD1985" s="44"/>
      <c r="AE1985" s="44">
        <f>VLOOKUP(O1985,정산업데이트!$A$6:$B$12,2,10)</f>
        <v>0</v>
      </c>
      <c r="AF1985" s="44"/>
      <c r="AG1985" s="79">
        <f t="shared" si="887"/>
        <v>0</v>
      </c>
      <c r="AH1985" s="80">
        <f t="shared" si="888"/>
        <v>2500</v>
      </c>
      <c r="AI1985" s="93"/>
      <c r="AJ1985" s="84" t="s">
        <v>10624</v>
      </c>
      <c r="AK1985" s="84" t="s">
        <v>73</v>
      </c>
      <c r="AL1985" s="84" t="s">
        <v>10625</v>
      </c>
      <c r="AM1985" s="84" t="s">
        <v>12287</v>
      </c>
      <c r="AN1985" s="84" t="s">
        <v>326</v>
      </c>
      <c r="AO1985" s="84" t="s">
        <v>12288</v>
      </c>
      <c r="AP1985" s="84" t="s">
        <v>12289</v>
      </c>
      <c r="AQ1985" s="84" t="s">
        <v>122</v>
      </c>
      <c r="AR1985" s="85">
        <v>1</v>
      </c>
      <c r="AS1985" s="86">
        <v>1</v>
      </c>
      <c r="AT1985" s="86">
        <v>1E-3</v>
      </c>
      <c r="AU1985" s="86">
        <v>1</v>
      </c>
      <c r="AV1985" s="84" t="s">
        <v>7</v>
      </c>
      <c r="AW1985" s="86">
        <v>60</v>
      </c>
      <c r="AX1985" s="84" t="s">
        <v>68</v>
      </c>
      <c r="AY1985" s="84" t="s">
        <v>68</v>
      </c>
      <c r="AZ1985" s="84" t="s">
        <v>68</v>
      </c>
      <c r="BA1985" s="84" t="s">
        <v>68</v>
      </c>
      <c r="BB1985" s="84" t="s">
        <v>68</v>
      </c>
      <c r="BC1985" s="84" t="s">
        <v>129</v>
      </c>
      <c r="BD1985" s="84" t="s">
        <v>91</v>
      </c>
      <c r="BE1985" s="84" t="s">
        <v>92</v>
      </c>
      <c r="BF1985" s="84" t="s">
        <v>122</v>
      </c>
      <c r="BG1985" s="84" t="s">
        <v>69</v>
      </c>
      <c r="BH1985" s="92" t="s">
        <v>12290</v>
      </c>
      <c r="BI1985" s="84" t="s">
        <v>122</v>
      </c>
      <c r="BJ1985" s="84" t="s">
        <v>12291</v>
      </c>
      <c r="BK1985" s="84" t="s">
        <v>75</v>
      </c>
      <c r="BL1985" s="84" t="s">
        <v>122</v>
      </c>
      <c r="BM1985" s="84" t="s">
        <v>91</v>
      </c>
      <c r="BN1985" s="84" t="s">
        <v>70</v>
      </c>
      <c r="BO1985" s="84" t="s">
        <v>71</v>
      </c>
      <c r="BP1985" s="84" t="s">
        <v>122</v>
      </c>
      <c r="BQ1985" s="84" t="s">
        <v>163</v>
      </c>
    </row>
    <row r="1986" spans="1:69" ht="14.4" x14ac:dyDescent="0.3">
      <c r="A1986" s="40" t="str">
        <f t="shared" si="862"/>
        <v>2025-09-14</v>
      </c>
      <c r="B1986" s="40" t="str">
        <f t="shared" si="863"/>
        <v>SYD</v>
      </c>
      <c r="C1986" s="39" t="str">
        <f t="shared" si="864"/>
        <v>98812563633</v>
      </c>
      <c r="D1986" s="41" t="str">
        <f t="shared" si="865"/>
        <v>PAU029761894</v>
      </c>
      <c r="E1986" s="41" t="str">
        <f t="shared" si="866"/>
        <v>596421483202</v>
      </c>
      <c r="F1986" s="39" t="str">
        <f t="shared" si="867"/>
        <v>2254256</v>
      </c>
      <c r="G1986" s="39" t="str">
        <f t="shared" si="868"/>
        <v>WISE EXPRESS(BOOSTUP)</v>
      </c>
      <c r="H1986" s="41" t="str">
        <f t="shared" si="869"/>
        <v>손유흔</v>
      </c>
      <c r="I1986" s="39" t="str">
        <f t="shared" si="870"/>
        <v>61108</v>
      </c>
      <c r="J1986" s="52" t="str">
        <f t="shared" si="871"/>
        <v/>
      </c>
      <c r="K1986" s="75">
        <f t="shared" si="872"/>
        <v>1</v>
      </c>
      <c r="L1986" s="76">
        <f t="shared" si="873"/>
        <v>1</v>
      </c>
      <c r="M1986" s="76">
        <f t="shared" si="874"/>
        <v>1E-3</v>
      </c>
      <c r="N1986" s="76">
        <f t="shared" si="875"/>
        <v>1</v>
      </c>
      <c r="O1986" s="42">
        <f t="shared" si="876"/>
        <v>1</v>
      </c>
      <c r="P1986" s="39" t="str">
        <f t="shared" si="877"/>
        <v>목록(Manifest)</v>
      </c>
      <c r="Q1986" s="72">
        <f t="shared" si="878"/>
        <v>60</v>
      </c>
      <c r="R1986" s="43" t="str">
        <f t="shared" si="879"/>
        <v>OZ602</v>
      </c>
      <c r="S1986" s="82" t="str">
        <f t="shared" si="880"/>
        <v/>
      </c>
      <c r="T1986" s="40">
        <f t="shared" si="881"/>
        <v>45914</v>
      </c>
      <c r="U1986" s="44">
        <v>2500</v>
      </c>
      <c r="V1986" s="44">
        <f t="shared" si="882"/>
        <v>0</v>
      </c>
      <c r="W1986" s="77">
        <f t="shared" si="883"/>
        <v>2500</v>
      </c>
      <c r="X1986" s="78">
        <f t="shared" si="884"/>
        <v>0</v>
      </c>
      <c r="Y1986" s="44" cm="1">
        <f t="array" ref="Y1986">_xlfn.IFNA(_xlfn.IFS(AND(Q1986&gt;=2000, Q1986&lt;3000), 10000, AND(Q1986&gt;=3000, Q1986&lt;4000), 15000, AND(Q1986&gt;=4000, Q1986&lt;5000), 20000, AND(Q1986&gt;=5000), 25000),0)</f>
        <v>0</v>
      </c>
      <c r="Z1986" s="91">
        <f t="shared" si="885"/>
        <v>0</v>
      </c>
      <c r="AA1986" s="44">
        <f t="shared" si="886"/>
        <v>0</v>
      </c>
      <c r="AB1986" s="44"/>
      <c r="AC1986" s="44"/>
      <c r="AD1986" s="44"/>
      <c r="AE1986" s="44">
        <f>VLOOKUP(O1986,정산업데이트!$A$6:$B$12,2,10)</f>
        <v>0</v>
      </c>
      <c r="AF1986" s="44"/>
      <c r="AG1986" s="79">
        <f t="shared" si="887"/>
        <v>0</v>
      </c>
      <c r="AH1986" s="80">
        <f t="shared" si="888"/>
        <v>2500</v>
      </c>
      <c r="AI1986" s="93"/>
      <c r="AJ1986" s="84" t="s">
        <v>10624</v>
      </c>
      <c r="AK1986" s="84" t="s">
        <v>73</v>
      </c>
      <c r="AL1986" s="84" t="s">
        <v>10625</v>
      </c>
      <c r="AM1986" s="84" t="s">
        <v>12292</v>
      </c>
      <c r="AN1986" s="84" t="s">
        <v>12293</v>
      </c>
      <c r="AO1986" s="84" t="s">
        <v>12294</v>
      </c>
      <c r="AP1986" s="84" t="s">
        <v>1210</v>
      </c>
      <c r="AQ1986" s="84" t="s">
        <v>122</v>
      </c>
      <c r="AR1986" s="85">
        <v>1</v>
      </c>
      <c r="AS1986" s="86">
        <v>1</v>
      </c>
      <c r="AT1986" s="86">
        <v>1E-3</v>
      </c>
      <c r="AU1986" s="86">
        <v>1</v>
      </c>
      <c r="AV1986" s="84" t="s">
        <v>7</v>
      </c>
      <c r="AW1986" s="86">
        <v>60</v>
      </c>
      <c r="AX1986" s="84" t="s">
        <v>68</v>
      </c>
      <c r="AY1986" s="84" t="s">
        <v>68</v>
      </c>
      <c r="AZ1986" s="84" t="s">
        <v>68</v>
      </c>
      <c r="BA1986" s="84" t="s">
        <v>68</v>
      </c>
      <c r="BB1986" s="84" t="s">
        <v>68</v>
      </c>
      <c r="BC1986" s="84" t="s">
        <v>129</v>
      </c>
      <c r="BD1986" s="84" t="s">
        <v>91</v>
      </c>
      <c r="BE1986" s="84" t="s">
        <v>92</v>
      </c>
      <c r="BF1986" s="84" t="s">
        <v>122</v>
      </c>
      <c r="BG1986" s="84" t="s">
        <v>69</v>
      </c>
      <c r="BH1986" s="92" t="s">
        <v>12295</v>
      </c>
      <c r="BI1986" s="84" t="s">
        <v>122</v>
      </c>
      <c r="BJ1986" s="84" t="s">
        <v>12296</v>
      </c>
      <c r="BK1986" s="84" t="s">
        <v>75</v>
      </c>
      <c r="BL1986" s="84" t="s">
        <v>122</v>
      </c>
      <c r="BM1986" s="84" t="s">
        <v>91</v>
      </c>
      <c r="BN1986" s="84" t="s">
        <v>70</v>
      </c>
      <c r="BO1986" s="84" t="s">
        <v>71</v>
      </c>
      <c r="BP1986" s="84" t="s">
        <v>122</v>
      </c>
      <c r="BQ1986" s="84" t="s">
        <v>163</v>
      </c>
    </row>
    <row r="1987" spans="1:69" ht="14.4" x14ac:dyDescent="0.3">
      <c r="A1987" s="40" t="str">
        <f t="shared" si="862"/>
        <v>2025-09-14</v>
      </c>
      <c r="B1987" s="40" t="str">
        <f t="shared" si="863"/>
        <v>SYD</v>
      </c>
      <c r="C1987" s="39" t="str">
        <f t="shared" si="864"/>
        <v>98812563633</v>
      </c>
      <c r="D1987" s="41" t="str">
        <f t="shared" si="865"/>
        <v>PKR253516582</v>
      </c>
      <c r="E1987" s="41" t="str">
        <f t="shared" si="866"/>
        <v>596421481054</v>
      </c>
      <c r="F1987" s="39" t="str">
        <f t="shared" si="867"/>
        <v>2254241</v>
      </c>
      <c r="G1987" s="39" t="str">
        <f t="shared" si="868"/>
        <v>WISE EXPRESS(HOJUUNNI)</v>
      </c>
      <c r="H1987" s="41" t="str">
        <f t="shared" si="869"/>
        <v>김정빈</v>
      </c>
      <c r="I1987" s="39" t="str">
        <f t="shared" si="870"/>
        <v>06278</v>
      </c>
      <c r="J1987" s="52" t="str">
        <f t="shared" si="871"/>
        <v/>
      </c>
      <c r="K1987" s="75">
        <f t="shared" si="872"/>
        <v>1</v>
      </c>
      <c r="L1987" s="76">
        <f t="shared" si="873"/>
        <v>0.4</v>
      </c>
      <c r="M1987" s="76">
        <f t="shared" si="874"/>
        <v>1E-3</v>
      </c>
      <c r="N1987" s="76">
        <f t="shared" si="875"/>
        <v>0.4</v>
      </c>
      <c r="O1987" s="42">
        <f t="shared" si="876"/>
        <v>0.5</v>
      </c>
      <c r="P1987" s="39" t="str">
        <f t="shared" si="877"/>
        <v>목록(Manifest)</v>
      </c>
      <c r="Q1987" s="72">
        <f t="shared" si="878"/>
        <v>105</v>
      </c>
      <c r="R1987" s="43" t="str">
        <f t="shared" si="879"/>
        <v>OZ602</v>
      </c>
      <c r="S1987" s="82" t="str">
        <f t="shared" si="880"/>
        <v/>
      </c>
      <c r="T1987" s="40">
        <f t="shared" si="881"/>
        <v>45914</v>
      </c>
      <c r="U1987" s="44">
        <v>2500</v>
      </c>
      <c r="V1987" s="44">
        <f t="shared" si="882"/>
        <v>0</v>
      </c>
      <c r="W1987" s="77">
        <f t="shared" si="883"/>
        <v>2500</v>
      </c>
      <c r="X1987" s="78">
        <f t="shared" si="884"/>
        <v>0</v>
      </c>
      <c r="Y1987" s="44" cm="1">
        <f t="array" ref="Y1987">_xlfn.IFNA(_xlfn.IFS(AND(Q1987&gt;=2000, Q1987&lt;3000), 10000, AND(Q1987&gt;=3000, Q1987&lt;4000), 15000, AND(Q1987&gt;=4000, Q1987&lt;5000), 20000, AND(Q1987&gt;=5000), 25000),0)</f>
        <v>0</v>
      </c>
      <c r="Z1987" s="91">
        <f t="shared" si="885"/>
        <v>0</v>
      </c>
      <c r="AA1987" s="44">
        <f t="shared" si="886"/>
        <v>0</v>
      </c>
      <c r="AB1987" s="44"/>
      <c r="AC1987" s="44"/>
      <c r="AD1987" s="44"/>
      <c r="AE1987" s="44">
        <f>VLOOKUP(O1987,정산업데이트!$A$6:$B$12,2,10)</f>
        <v>0</v>
      </c>
      <c r="AF1987" s="44"/>
      <c r="AG1987" s="79">
        <f t="shared" si="887"/>
        <v>0</v>
      </c>
      <c r="AH1987" s="80">
        <f t="shared" si="888"/>
        <v>2500</v>
      </c>
      <c r="AI1987" s="93"/>
      <c r="AJ1987" s="84" t="s">
        <v>10624</v>
      </c>
      <c r="AK1987" s="84" t="s">
        <v>73</v>
      </c>
      <c r="AL1987" s="84" t="s">
        <v>10625</v>
      </c>
      <c r="AM1987" s="84" t="s">
        <v>12297</v>
      </c>
      <c r="AN1987" s="84" t="s">
        <v>12298</v>
      </c>
      <c r="AO1987" s="84" t="s">
        <v>12299</v>
      </c>
      <c r="AP1987" s="84" t="s">
        <v>1741</v>
      </c>
      <c r="AQ1987" s="84" t="s">
        <v>122</v>
      </c>
      <c r="AR1987" s="85">
        <v>1</v>
      </c>
      <c r="AS1987" s="86">
        <v>0.4</v>
      </c>
      <c r="AT1987" s="86">
        <v>1E-3</v>
      </c>
      <c r="AU1987" s="86">
        <v>0.4</v>
      </c>
      <c r="AV1987" s="84" t="s">
        <v>7</v>
      </c>
      <c r="AW1987" s="86">
        <v>105</v>
      </c>
      <c r="AX1987" s="84" t="s">
        <v>68</v>
      </c>
      <c r="AY1987" s="84" t="s">
        <v>68</v>
      </c>
      <c r="AZ1987" s="84" t="s">
        <v>68</v>
      </c>
      <c r="BA1987" s="84" t="s">
        <v>68</v>
      </c>
      <c r="BB1987" s="84" t="s">
        <v>68</v>
      </c>
      <c r="BC1987" s="84" t="s">
        <v>133</v>
      </c>
      <c r="BD1987" s="84" t="s">
        <v>134</v>
      </c>
      <c r="BE1987" s="84" t="s">
        <v>139</v>
      </c>
      <c r="BF1987" s="84" t="s">
        <v>122</v>
      </c>
      <c r="BG1987" s="84" t="s">
        <v>69</v>
      </c>
      <c r="BH1987" s="92" t="s">
        <v>12300</v>
      </c>
      <c r="BI1987" s="84" t="s">
        <v>122</v>
      </c>
      <c r="BJ1987" s="84" t="s">
        <v>12301</v>
      </c>
      <c r="BK1987" s="84" t="s">
        <v>75</v>
      </c>
      <c r="BL1987" s="84" t="s">
        <v>122</v>
      </c>
      <c r="BM1987" s="84" t="s">
        <v>134</v>
      </c>
      <c r="BN1987" s="84" t="s">
        <v>70</v>
      </c>
      <c r="BO1987" s="84" t="s">
        <v>71</v>
      </c>
      <c r="BP1987" s="84" t="s">
        <v>122</v>
      </c>
      <c r="BQ1987" s="84" t="s">
        <v>163</v>
      </c>
    </row>
    <row r="1988" spans="1:69" ht="14.4" x14ac:dyDescent="0.3">
      <c r="A1988" s="40" t="str">
        <f t="shared" si="862"/>
        <v>2025-09-14</v>
      </c>
      <c r="B1988" s="40" t="str">
        <f t="shared" si="863"/>
        <v>SYD</v>
      </c>
      <c r="C1988" s="39" t="str">
        <f t="shared" si="864"/>
        <v>98812563633</v>
      </c>
      <c r="D1988" s="41" t="str">
        <f t="shared" si="865"/>
        <v>PKR253516584</v>
      </c>
      <c r="E1988" s="41" t="str">
        <f t="shared" si="866"/>
        <v>596421481076</v>
      </c>
      <c r="F1988" s="39" t="str">
        <f t="shared" si="867"/>
        <v>2254241</v>
      </c>
      <c r="G1988" s="39" t="str">
        <f t="shared" si="868"/>
        <v>WISE EXPRESS(HOJUUNNI)</v>
      </c>
      <c r="H1988" s="41" t="str">
        <f t="shared" si="869"/>
        <v>박예슬</v>
      </c>
      <c r="I1988" s="39" t="str">
        <f t="shared" si="870"/>
        <v>03642</v>
      </c>
      <c r="J1988" s="52" t="str">
        <f t="shared" si="871"/>
        <v/>
      </c>
      <c r="K1988" s="75">
        <f t="shared" si="872"/>
        <v>1</v>
      </c>
      <c r="L1988" s="76">
        <f t="shared" si="873"/>
        <v>0.6</v>
      </c>
      <c r="M1988" s="76">
        <f t="shared" si="874"/>
        <v>1E-3</v>
      </c>
      <c r="N1988" s="76">
        <f t="shared" si="875"/>
        <v>0.6</v>
      </c>
      <c r="O1988" s="42">
        <f t="shared" si="876"/>
        <v>1</v>
      </c>
      <c r="P1988" s="39" t="str">
        <f t="shared" si="877"/>
        <v>목록(Manifest)</v>
      </c>
      <c r="Q1988" s="72">
        <f t="shared" si="878"/>
        <v>73</v>
      </c>
      <c r="R1988" s="43" t="str">
        <f t="shared" si="879"/>
        <v>OZ602</v>
      </c>
      <c r="S1988" s="82" t="str">
        <f t="shared" si="880"/>
        <v/>
      </c>
      <c r="T1988" s="40">
        <f t="shared" si="881"/>
        <v>45914</v>
      </c>
      <c r="U1988" s="44">
        <v>2500</v>
      </c>
      <c r="V1988" s="44">
        <f t="shared" si="882"/>
        <v>0</v>
      </c>
      <c r="W1988" s="77">
        <f t="shared" si="883"/>
        <v>2500</v>
      </c>
      <c r="X1988" s="78">
        <f t="shared" si="884"/>
        <v>0</v>
      </c>
      <c r="Y1988" s="44" cm="1">
        <f t="array" ref="Y1988">_xlfn.IFNA(_xlfn.IFS(AND(Q1988&gt;=2000, Q1988&lt;3000), 10000, AND(Q1988&gt;=3000, Q1988&lt;4000), 15000, AND(Q1988&gt;=4000, Q1988&lt;5000), 20000, AND(Q1988&gt;=5000), 25000),0)</f>
        <v>0</v>
      </c>
      <c r="Z1988" s="91">
        <f t="shared" si="885"/>
        <v>0</v>
      </c>
      <c r="AA1988" s="44">
        <f t="shared" si="886"/>
        <v>0</v>
      </c>
      <c r="AB1988" s="44"/>
      <c r="AC1988" s="44"/>
      <c r="AD1988" s="44"/>
      <c r="AE1988" s="44">
        <f>VLOOKUP(O1988,정산업데이트!$A$6:$B$12,2,10)</f>
        <v>0</v>
      </c>
      <c r="AF1988" s="44"/>
      <c r="AG1988" s="79">
        <f t="shared" si="887"/>
        <v>0</v>
      </c>
      <c r="AH1988" s="80">
        <f t="shared" si="888"/>
        <v>2500</v>
      </c>
      <c r="AI1988" s="93"/>
      <c r="AJ1988" s="84" t="s">
        <v>10624</v>
      </c>
      <c r="AK1988" s="84" t="s">
        <v>73</v>
      </c>
      <c r="AL1988" s="84" t="s">
        <v>10625</v>
      </c>
      <c r="AM1988" s="84" t="s">
        <v>12302</v>
      </c>
      <c r="AN1988" s="84" t="s">
        <v>12303</v>
      </c>
      <c r="AO1988" s="84" t="s">
        <v>12304</v>
      </c>
      <c r="AP1988" s="84" t="s">
        <v>12305</v>
      </c>
      <c r="AQ1988" s="84" t="s">
        <v>122</v>
      </c>
      <c r="AR1988" s="85">
        <v>1</v>
      </c>
      <c r="AS1988" s="86">
        <v>0.6</v>
      </c>
      <c r="AT1988" s="86">
        <v>1E-3</v>
      </c>
      <c r="AU1988" s="86">
        <v>0.6</v>
      </c>
      <c r="AV1988" s="84" t="s">
        <v>7</v>
      </c>
      <c r="AW1988" s="86">
        <v>73</v>
      </c>
      <c r="AX1988" s="84" t="s">
        <v>68</v>
      </c>
      <c r="AY1988" s="84" t="s">
        <v>68</v>
      </c>
      <c r="AZ1988" s="84" t="s">
        <v>68</v>
      </c>
      <c r="BA1988" s="84" t="s">
        <v>68</v>
      </c>
      <c r="BB1988" s="84" t="s">
        <v>68</v>
      </c>
      <c r="BC1988" s="84" t="s">
        <v>133</v>
      </c>
      <c r="BD1988" s="84" t="s">
        <v>134</v>
      </c>
      <c r="BE1988" s="84" t="s">
        <v>139</v>
      </c>
      <c r="BF1988" s="84" t="s">
        <v>122</v>
      </c>
      <c r="BG1988" s="84" t="s">
        <v>69</v>
      </c>
      <c r="BH1988" s="92" t="s">
        <v>12306</v>
      </c>
      <c r="BI1988" s="84" t="s">
        <v>122</v>
      </c>
      <c r="BJ1988" s="84" t="s">
        <v>12307</v>
      </c>
      <c r="BK1988" s="84" t="s">
        <v>75</v>
      </c>
      <c r="BL1988" s="84" t="s">
        <v>122</v>
      </c>
      <c r="BM1988" s="84" t="s">
        <v>134</v>
      </c>
      <c r="BN1988" s="84" t="s">
        <v>70</v>
      </c>
      <c r="BO1988" s="84" t="s">
        <v>71</v>
      </c>
      <c r="BP1988" s="84" t="s">
        <v>122</v>
      </c>
      <c r="BQ1988" s="84" t="s">
        <v>163</v>
      </c>
    </row>
    <row r="1989" spans="1:69" ht="14.4" x14ac:dyDescent="0.3">
      <c r="A1989" s="40" t="str">
        <f t="shared" si="862"/>
        <v>2025-09-14</v>
      </c>
      <c r="B1989" s="40" t="str">
        <f t="shared" si="863"/>
        <v>SYD</v>
      </c>
      <c r="C1989" s="39" t="str">
        <f t="shared" si="864"/>
        <v>98812563633</v>
      </c>
      <c r="D1989" s="41" t="str">
        <f t="shared" si="865"/>
        <v>PKR253531830</v>
      </c>
      <c r="E1989" s="41" t="str">
        <f t="shared" si="866"/>
        <v>596421481990</v>
      </c>
      <c r="F1989" s="39" t="str">
        <f t="shared" si="867"/>
        <v>2256683</v>
      </c>
      <c r="G1989" s="39" t="str">
        <f t="shared" si="868"/>
        <v>WISE EXPRESS LOGISTICS(PANGZIMOM)</v>
      </c>
      <c r="H1989" s="41" t="str">
        <f t="shared" si="869"/>
        <v>강슬기</v>
      </c>
      <c r="I1989" s="39" t="str">
        <f t="shared" si="870"/>
        <v>11173</v>
      </c>
      <c r="J1989" s="52" t="str">
        <f t="shared" si="871"/>
        <v/>
      </c>
      <c r="K1989" s="75">
        <f t="shared" si="872"/>
        <v>1</v>
      </c>
      <c r="L1989" s="76">
        <f t="shared" si="873"/>
        <v>2</v>
      </c>
      <c r="M1989" s="76">
        <f t="shared" si="874"/>
        <v>1E-3</v>
      </c>
      <c r="N1989" s="76">
        <f t="shared" si="875"/>
        <v>2</v>
      </c>
      <c r="O1989" s="42">
        <f t="shared" si="876"/>
        <v>2</v>
      </c>
      <c r="P1989" s="39" t="str">
        <f t="shared" si="877"/>
        <v>목록(Manifest)</v>
      </c>
      <c r="Q1989" s="72">
        <f t="shared" si="878"/>
        <v>90</v>
      </c>
      <c r="R1989" s="43" t="str">
        <f t="shared" si="879"/>
        <v>OZ602</v>
      </c>
      <c r="S1989" s="82" t="str">
        <f t="shared" si="880"/>
        <v/>
      </c>
      <c r="T1989" s="40">
        <f t="shared" si="881"/>
        <v>45914</v>
      </c>
      <c r="U1989" s="44">
        <v>2500</v>
      </c>
      <c r="V1989" s="44">
        <f t="shared" si="882"/>
        <v>0</v>
      </c>
      <c r="W1989" s="77">
        <f t="shared" si="883"/>
        <v>2500</v>
      </c>
      <c r="X1989" s="78">
        <f t="shared" si="884"/>
        <v>0</v>
      </c>
      <c r="Y1989" s="44" cm="1">
        <f t="array" ref="Y1989">_xlfn.IFNA(_xlfn.IFS(AND(Q1989&gt;=2000, Q1989&lt;3000), 10000, AND(Q1989&gt;=3000, Q1989&lt;4000), 15000, AND(Q1989&gt;=4000, Q1989&lt;5000), 20000, AND(Q1989&gt;=5000), 25000),0)</f>
        <v>0</v>
      </c>
      <c r="Z1989" s="91">
        <f t="shared" si="885"/>
        <v>0</v>
      </c>
      <c r="AA1989" s="44">
        <f t="shared" si="886"/>
        <v>0</v>
      </c>
      <c r="AB1989" s="44"/>
      <c r="AC1989" s="44"/>
      <c r="AD1989" s="44"/>
      <c r="AE1989" s="44">
        <f>VLOOKUP(O1989,정산업데이트!$A$6:$B$12,2,10)</f>
        <v>0</v>
      </c>
      <c r="AF1989" s="44"/>
      <c r="AG1989" s="79">
        <f t="shared" si="887"/>
        <v>0</v>
      </c>
      <c r="AH1989" s="80">
        <f t="shared" si="888"/>
        <v>2500</v>
      </c>
      <c r="AI1989" s="93"/>
      <c r="AJ1989" s="84" t="s">
        <v>10624</v>
      </c>
      <c r="AK1989" s="84" t="s">
        <v>73</v>
      </c>
      <c r="AL1989" s="84" t="s">
        <v>10625</v>
      </c>
      <c r="AM1989" s="84" t="s">
        <v>12308</v>
      </c>
      <c r="AN1989" s="84" t="s">
        <v>12309</v>
      </c>
      <c r="AO1989" s="84" t="s">
        <v>12310</v>
      </c>
      <c r="AP1989" s="84" t="s">
        <v>994</v>
      </c>
      <c r="AQ1989" s="84" t="s">
        <v>122</v>
      </c>
      <c r="AR1989" s="85">
        <v>1</v>
      </c>
      <c r="AS1989" s="86">
        <v>2</v>
      </c>
      <c r="AT1989" s="86">
        <v>1E-3</v>
      </c>
      <c r="AU1989" s="86">
        <v>2</v>
      </c>
      <c r="AV1989" s="84" t="s">
        <v>7</v>
      </c>
      <c r="AW1989" s="86">
        <v>90</v>
      </c>
      <c r="AX1989" s="84" t="s">
        <v>68</v>
      </c>
      <c r="AY1989" s="84" t="s">
        <v>68</v>
      </c>
      <c r="AZ1989" s="84" t="s">
        <v>68</v>
      </c>
      <c r="BA1989" s="84" t="s">
        <v>68</v>
      </c>
      <c r="BB1989" s="84" t="s">
        <v>68</v>
      </c>
      <c r="BC1989" s="84" t="s">
        <v>441</v>
      </c>
      <c r="BD1989" s="84" t="s">
        <v>442</v>
      </c>
      <c r="BE1989" s="84" t="s">
        <v>444</v>
      </c>
      <c r="BF1989" s="84" t="s">
        <v>122</v>
      </c>
      <c r="BG1989" s="84" t="s">
        <v>69</v>
      </c>
      <c r="BH1989" s="92" t="s">
        <v>12311</v>
      </c>
      <c r="BI1989" s="84" t="s">
        <v>122</v>
      </c>
      <c r="BJ1989" s="84" t="s">
        <v>12312</v>
      </c>
      <c r="BK1989" s="84" t="s">
        <v>75</v>
      </c>
      <c r="BL1989" s="84" t="s">
        <v>122</v>
      </c>
      <c r="BM1989" s="84" t="s">
        <v>442</v>
      </c>
      <c r="BN1989" s="84" t="s">
        <v>70</v>
      </c>
      <c r="BO1989" s="84" t="s">
        <v>71</v>
      </c>
      <c r="BP1989" s="84" t="s">
        <v>122</v>
      </c>
      <c r="BQ1989" s="84" t="s">
        <v>163</v>
      </c>
    </row>
    <row r="1990" spans="1:69" ht="14.4" x14ac:dyDescent="0.3">
      <c r="A1990" s="40" t="str">
        <f t="shared" ref="A1990:A2053" si="889">AJ1990</f>
        <v>2025-09-14</v>
      </c>
      <c r="B1990" s="40" t="str">
        <f t="shared" ref="B1990:B2053" si="890">AK1990</f>
        <v>SYD</v>
      </c>
      <c r="C1990" s="39" t="str">
        <f t="shared" ref="C1990:C2053" si="891">AL1990</f>
        <v>98812563633</v>
      </c>
      <c r="D1990" s="41" t="str">
        <f t="shared" ref="D1990:D2053" si="892">AM1990</f>
        <v>PKR253531831</v>
      </c>
      <c r="E1990" s="41" t="str">
        <f t="shared" ref="E1990:E2053" si="893">BH1990</f>
        <v>596421482001</v>
      </c>
      <c r="F1990" s="39" t="str">
        <f t="shared" ref="F1990:F2053" si="894">BC1990</f>
        <v>2256683</v>
      </c>
      <c r="G1990" s="39" t="str">
        <f t="shared" ref="G1990:G2053" si="895">BD1990</f>
        <v>WISE EXPRESS LOGISTICS(PANGZIMOM)</v>
      </c>
      <c r="H1990" s="41" t="str">
        <f t="shared" ref="H1990:H2053" si="896">AN1990</f>
        <v>이정화</v>
      </c>
      <c r="I1990" s="39" t="str">
        <f t="shared" ref="I1990:I2053" si="897">AP1990</f>
        <v>13839</v>
      </c>
      <c r="J1990" s="52" t="str">
        <f t="shared" ref="J1990:J2053" si="898">AQ1990</f>
        <v/>
      </c>
      <c r="K1990" s="75">
        <f t="shared" ref="K1990:K2053" si="899">AR1990</f>
        <v>1</v>
      </c>
      <c r="L1990" s="76">
        <f t="shared" ref="L1990:L2053" si="900">AS1990</f>
        <v>1</v>
      </c>
      <c r="M1990" s="76">
        <f t="shared" ref="M1990:M2053" si="901">AT1990</f>
        <v>1E-3</v>
      </c>
      <c r="N1990" s="76">
        <f t="shared" ref="N1990:N2053" si="902">AU1990</f>
        <v>1</v>
      </c>
      <c r="O1990" s="42">
        <f t="shared" ref="O1990:O2053" si="903">CEILING(MAX(L1990:N1990)/K1990,0.5)</f>
        <v>1</v>
      </c>
      <c r="P1990" s="39" t="str">
        <f t="shared" ref="P1990:P2053" si="904">AV1990</f>
        <v>목록(Manifest)</v>
      </c>
      <c r="Q1990" s="72">
        <f t="shared" ref="Q1990:Q2053" si="905">AW1990</f>
        <v>45</v>
      </c>
      <c r="R1990" s="43" t="str">
        <f t="shared" ref="R1990:R2053" si="906">BK1990</f>
        <v>OZ602</v>
      </c>
      <c r="S1990" s="82" t="str">
        <f t="shared" ref="S1990:S2053" si="907">BL1990</f>
        <v/>
      </c>
      <c r="T1990" s="40">
        <f t="shared" ref="T1990:T2053" si="908">DATE(YEAR(A1990),MONTH(A1990),DAY(A1990))</f>
        <v>45914</v>
      </c>
      <c r="U1990" s="44">
        <v>2500</v>
      </c>
      <c r="V1990" s="44">
        <f t="shared" ref="V1990:V2053" si="909">IF(O1990&gt;5,CEILING(O1990-5,1)*100,0)</f>
        <v>0</v>
      </c>
      <c r="W1990" s="77">
        <f t="shared" ref="W1990:W2053" si="910">SUM(U1990:V1990)</f>
        <v>2500</v>
      </c>
      <c r="X1990" s="78">
        <f t="shared" ref="X1990:X2053" si="911">(K1990-1)*2500</f>
        <v>0</v>
      </c>
      <c r="Y1990" s="44" cm="1">
        <f t="array" ref="Y1990">_xlfn.IFNA(_xlfn.IFS(AND(Q1990&gt;=2000, Q1990&lt;3000), 10000, AND(Q1990&gt;=3000, Q1990&lt;4000), 15000, AND(Q1990&gt;=4000, Q1990&lt;5000), 20000, AND(Q1990&gt;=5000), 25000),0)</f>
        <v>0</v>
      </c>
      <c r="Z1990" s="91">
        <f t="shared" ref="Z1990:Z2053" si="912">IF(OR(P1990="일반(목록배제,Normal-Manifest Exception)",P1990="간이(Simple)",P1990="목록취하(허용배제,Manifest-Drop)",P1990="일반(NORMAL)"),300,0)</f>
        <v>0</v>
      </c>
      <c r="AA1990" s="44">
        <f t="shared" ref="AA1990:AA2053" si="913">IF(LEFT(AP1990,2)="63",3000,0)</f>
        <v>0</v>
      </c>
      <c r="AB1990" s="44"/>
      <c r="AC1990" s="44"/>
      <c r="AD1990" s="44"/>
      <c r="AE1990" s="44">
        <f>VLOOKUP(O1990,정산업데이트!$A$6:$B$12,2,10)</f>
        <v>0</v>
      </c>
      <c r="AF1990" s="44"/>
      <c r="AG1990" s="79">
        <f t="shared" ref="AG1990:AG2053" si="914">X1990+Y1990+Z1990+AA1990+AB1990+AE1990+AF1990</f>
        <v>0</v>
      </c>
      <c r="AH1990" s="80">
        <f t="shared" ref="AH1990:AH2053" si="915">SUM(AG1990,W1990)</f>
        <v>2500</v>
      </c>
      <c r="AI1990" s="93"/>
      <c r="AJ1990" s="84" t="s">
        <v>10624</v>
      </c>
      <c r="AK1990" s="84" t="s">
        <v>73</v>
      </c>
      <c r="AL1990" s="84" t="s">
        <v>10625</v>
      </c>
      <c r="AM1990" s="84" t="s">
        <v>12313</v>
      </c>
      <c r="AN1990" s="84" t="s">
        <v>1659</v>
      </c>
      <c r="AO1990" s="84" t="s">
        <v>12314</v>
      </c>
      <c r="AP1990" s="84" t="s">
        <v>573</v>
      </c>
      <c r="AQ1990" s="84" t="s">
        <v>122</v>
      </c>
      <c r="AR1990" s="85">
        <v>1</v>
      </c>
      <c r="AS1990" s="86">
        <v>1</v>
      </c>
      <c r="AT1990" s="86">
        <v>1E-3</v>
      </c>
      <c r="AU1990" s="86">
        <v>1</v>
      </c>
      <c r="AV1990" s="84" t="s">
        <v>7</v>
      </c>
      <c r="AW1990" s="86">
        <v>45</v>
      </c>
      <c r="AX1990" s="84" t="s">
        <v>68</v>
      </c>
      <c r="AY1990" s="84" t="s">
        <v>68</v>
      </c>
      <c r="AZ1990" s="84" t="s">
        <v>68</v>
      </c>
      <c r="BA1990" s="84" t="s">
        <v>68</v>
      </c>
      <c r="BB1990" s="84" t="s">
        <v>68</v>
      </c>
      <c r="BC1990" s="84" t="s">
        <v>441</v>
      </c>
      <c r="BD1990" s="84" t="s">
        <v>442</v>
      </c>
      <c r="BE1990" s="84" t="s">
        <v>444</v>
      </c>
      <c r="BF1990" s="84" t="s">
        <v>122</v>
      </c>
      <c r="BG1990" s="84" t="s">
        <v>69</v>
      </c>
      <c r="BH1990" s="92" t="s">
        <v>12315</v>
      </c>
      <c r="BI1990" s="84" t="s">
        <v>122</v>
      </c>
      <c r="BJ1990" s="84" t="s">
        <v>12316</v>
      </c>
      <c r="BK1990" s="84" t="s">
        <v>75</v>
      </c>
      <c r="BL1990" s="84" t="s">
        <v>122</v>
      </c>
      <c r="BM1990" s="84" t="s">
        <v>442</v>
      </c>
      <c r="BN1990" s="84" t="s">
        <v>70</v>
      </c>
      <c r="BO1990" s="84" t="s">
        <v>71</v>
      </c>
      <c r="BP1990" s="84" t="s">
        <v>122</v>
      </c>
      <c r="BQ1990" s="84" t="s">
        <v>163</v>
      </c>
    </row>
    <row r="1991" spans="1:69" ht="14.4" x14ac:dyDescent="0.3">
      <c r="A1991" s="40" t="str">
        <f t="shared" si="889"/>
        <v>2025-09-14</v>
      </c>
      <c r="B1991" s="40" t="str">
        <f t="shared" si="890"/>
        <v>SYD</v>
      </c>
      <c r="C1991" s="39" t="str">
        <f t="shared" si="891"/>
        <v>98812563633</v>
      </c>
      <c r="D1991" s="41" t="str">
        <f t="shared" si="892"/>
        <v>PKR253531833</v>
      </c>
      <c r="E1991" s="41" t="str">
        <f t="shared" si="893"/>
        <v>596421482023</v>
      </c>
      <c r="F1991" s="39" t="str">
        <f t="shared" si="894"/>
        <v>2256683</v>
      </c>
      <c r="G1991" s="39" t="str">
        <f t="shared" si="895"/>
        <v>WISE EXPRESS LOGISTICS(PANGZIMOM)</v>
      </c>
      <c r="H1991" s="41" t="str">
        <f t="shared" si="896"/>
        <v>박준영</v>
      </c>
      <c r="I1991" s="39" t="str">
        <f t="shared" si="897"/>
        <v>52226</v>
      </c>
      <c r="J1991" s="52" t="str">
        <f t="shared" si="898"/>
        <v/>
      </c>
      <c r="K1991" s="75">
        <f t="shared" si="899"/>
        <v>1</v>
      </c>
      <c r="L1991" s="76">
        <f t="shared" si="900"/>
        <v>1</v>
      </c>
      <c r="M1991" s="76">
        <f t="shared" si="901"/>
        <v>1E-3</v>
      </c>
      <c r="N1991" s="76">
        <f t="shared" si="902"/>
        <v>1</v>
      </c>
      <c r="O1991" s="42">
        <f t="shared" si="903"/>
        <v>1</v>
      </c>
      <c r="P1991" s="39" t="str">
        <f t="shared" si="904"/>
        <v>목록(Manifest)</v>
      </c>
      <c r="Q1991" s="72">
        <f t="shared" si="905"/>
        <v>45</v>
      </c>
      <c r="R1991" s="43" t="str">
        <f t="shared" si="906"/>
        <v>OZ602</v>
      </c>
      <c r="S1991" s="82" t="str">
        <f t="shared" si="907"/>
        <v/>
      </c>
      <c r="T1991" s="40">
        <f t="shared" si="908"/>
        <v>45914</v>
      </c>
      <c r="U1991" s="44">
        <v>2500</v>
      </c>
      <c r="V1991" s="44">
        <f t="shared" si="909"/>
        <v>0</v>
      </c>
      <c r="W1991" s="77">
        <f t="shared" si="910"/>
        <v>2500</v>
      </c>
      <c r="X1991" s="78">
        <f t="shared" si="911"/>
        <v>0</v>
      </c>
      <c r="Y1991" s="44" cm="1">
        <f t="array" ref="Y1991">_xlfn.IFNA(_xlfn.IFS(AND(Q1991&gt;=2000, Q1991&lt;3000), 10000, AND(Q1991&gt;=3000, Q1991&lt;4000), 15000, AND(Q1991&gt;=4000, Q1991&lt;5000), 20000, AND(Q1991&gt;=5000), 25000),0)</f>
        <v>0</v>
      </c>
      <c r="Z1991" s="91">
        <f t="shared" si="912"/>
        <v>0</v>
      </c>
      <c r="AA1991" s="44">
        <f t="shared" si="913"/>
        <v>0</v>
      </c>
      <c r="AB1991" s="44"/>
      <c r="AC1991" s="44"/>
      <c r="AD1991" s="44"/>
      <c r="AE1991" s="44">
        <f>VLOOKUP(O1991,정산업데이트!$A$6:$B$12,2,10)</f>
        <v>0</v>
      </c>
      <c r="AF1991" s="44"/>
      <c r="AG1991" s="79">
        <f t="shared" si="914"/>
        <v>0</v>
      </c>
      <c r="AH1991" s="80">
        <f t="shared" si="915"/>
        <v>2500</v>
      </c>
      <c r="AI1991" s="93"/>
      <c r="AJ1991" s="84" t="s">
        <v>10624</v>
      </c>
      <c r="AK1991" s="84" t="s">
        <v>73</v>
      </c>
      <c r="AL1991" s="84" t="s">
        <v>10625</v>
      </c>
      <c r="AM1991" s="84" t="s">
        <v>12317</v>
      </c>
      <c r="AN1991" s="84" t="s">
        <v>12318</v>
      </c>
      <c r="AO1991" s="84" t="s">
        <v>12319</v>
      </c>
      <c r="AP1991" s="84" t="s">
        <v>12320</v>
      </c>
      <c r="AQ1991" s="84" t="s">
        <v>122</v>
      </c>
      <c r="AR1991" s="85">
        <v>1</v>
      </c>
      <c r="AS1991" s="86">
        <v>1</v>
      </c>
      <c r="AT1991" s="86">
        <v>1E-3</v>
      </c>
      <c r="AU1991" s="86">
        <v>1</v>
      </c>
      <c r="AV1991" s="84" t="s">
        <v>7</v>
      </c>
      <c r="AW1991" s="86">
        <v>45</v>
      </c>
      <c r="AX1991" s="84" t="s">
        <v>68</v>
      </c>
      <c r="AY1991" s="84" t="s">
        <v>68</v>
      </c>
      <c r="AZ1991" s="84" t="s">
        <v>68</v>
      </c>
      <c r="BA1991" s="84" t="s">
        <v>68</v>
      </c>
      <c r="BB1991" s="84" t="s">
        <v>68</v>
      </c>
      <c r="BC1991" s="84" t="s">
        <v>441</v>
      </c>
      <c r="BD1991" s="84" t="s">
        <v>442</v>
      </c>
      <c r="BE1991" s="84" t="s">
        <v>444</v>
      </c>
      <c r="BF1991" s="84" t="s">
        <v>122</v>
      </c>
      <c r="BG1991" s="84" t="s">
        <v>69</v>
      </c>
      <c r="BH1991" s="92" t="s">
        <v>12321</v>
      </c>
      <c r="BI1991" s="84" t="s">
        <v>122</v>
      </c>
      <c r="BJ1991" s="84" t="s">
        <v>12322</v>
      </c>
      <c r="BK1991" s="84" t="s">
        <v>75</v>
      </c>
      <c r="BL1991" s="84" t="s">
        <v>122</v>
      </c>
      <c r="BM1991" s="84" t="s">
        <v>442</v>
      </c>
      <c r="BN1991" s="84" t="s">
        <v>70</v>
      </c>
      <c r="BO1991" s="84" t="s">
        <v>71</v>
      </c>
      <c r="BP1991" s="84" t="s">
        <v>122</v>
      </c>
      <c r="BQ1991" s="84" t="s">
        <v>163</v>
      </c>
    </row>
    <row r="1992" spans="1:69" ht="14.4" x14ac:dyDescent="0.3">
      <c r="A1992" s="40" t="str">
        <f t="shared" si="889"/>
        <v>2025-09-14</v>
      </c>
      <c r="B1992" s="40" t="str">
        <f t="shared" si="890"/>
        <v>SYD</v>
      </c>
      <c r="C1992" s="39" t="str">
        <f t="shared" si="891"/>
        <v>98812563633</v>
      </c>
      <c r="D1992" s="41" t="str">
        <f t="shared" si="892"/>
        <v>PKR253531834</v>
      </c>
      <c r="E1992" s="41" t="str">
        <f t="shared" si="893"/>
        <v>596421482034</v>
      </c>
      <c r="F1992" s="39" t="str">
        <f t="shared" si="894"/>
        <v>2256683</v>
      </c>
      <c r="G1992" s="39" t="str">
        <f t="shared" si="895"/>
        <v>WISE EXPRESS LOGISTICS(PANGZIMOM)</v>
      </c>
      <c r="H1992" s="41" t="str">
        <f t="shared" si="896"/>
        <v>김우경</v>
      </c>
      <c r="I1992" s="39" t="str">
        <f t="shared" si="897"/>
        <v>32587</v>
      </c>
      <c r="J1992" s="52" t="str">
        <f t="shared" si="898"/>
        <v/>
      </c>
      <c r="K1992" s="75">
        <f t="shared" si="899"/>
        <v>1</v>
      </c>
      <c r="L1992" s="76">
        <f t="shared" si="900"/>
        <v>1</v>
      </c>
      <c r="M1992" s="76">
        <f t="shared" si="901"/>
        <v>1E-3</v>
      </c>
      <c r="N1992" s="76">
        <f t="shared" si="902"/>
        <v>1</v>
      </c>
      <c r="O1992" s="42">
        <f t="shared" si="903"/>
        <v>1</v>
      </c>
      <c r="P1992" s="39" t="str">
        <f t="shared" si="904"/>
        <v>목록(Manifest)</v>
      </c>
      <c r="Q1992" s="72">
        <f t="shared" si="905"/>
        <v>45</v>
      </c>
      <c r="R1992" s="43" t="str">
        <f t="shared" si="906"/>
        <v>OZ602</v>
      </c>
      <c r="S1992" s="82" t="str">
        <f t="shared" si="907"/>
        <v/>
      </c>
      <c r="T1992" s="40">
        <f t="shared" si="908"/>
        <v>45914</v>
      </c>
      <c r="U1992" s="44">
        <v>2500</v>
      </c>
      <c r="V1992" s="44">
        <f t="shared" si="909"/>
        <v>0</v>
      </c>
      <c r="W1992" s="77">
        <f t="shared" si="910"/>
        <v>2500</v>
      </c>
      <c r="X1992" s="78">
        <f t="shared" si="911"/>
        <v>0</v>
      </c>
      <c r="Y1992" s="44" cm="1">
        <f t="array" ref="Y1992">_xlfn.IFNA(_xlfn.IFS(AND(Q1992&gt;=2000, Q1992&lt;3000), 10000, AND(Q1992&gt;=3000, Q1992&lt;4000), 15000, AND(Q1992&gt;=4000, Q1992&lt;5000), 20000, AND(Q1992&gt;=5000), 25000),0)</f>
        <v>0</v>
      </c>
      <c r="Z1992" s="91">
        <f t="shared" si="912"/>
        <v>0</v>
      </c>
      <c r="AA1992" s="44">
        <f t="shared" si="913"/>
        <v>0</v>
      </c>
      <c r="AB1992" s="44"/>
      <c r="AC1992" s="44"/>
      <c r="AD1992" s="44"/>
      <c r="AE1992" s="44">
        <f>VLOOKUP(O1992,정산업데이트!$A$6:$B$12,2,10)</f>
        <v>0</v>
      </c>
      <c r="AF1992" s="44"/>
      <c r="AG1992" s="79">
        <f t="shared" si="914"/>
        <v>0</v>
      </c>
      <c r="AH1992" s="80">
        <f t="shared" si="915"/>
        <v>2500</v>
      </c>
      <c r="AI1992" s="93"/>
      <c r="AJ1992" s="84" t="s">
        <v>10624</v>
      </c>
      <c r="AK1992" s="84" t="s">
        <v>73</v>
      </c>
      <c r="AL1992" s="84" t="s">
        <v>10625</v>
      </c>
      <c r="AM1992" s="84" t="s">
        <v>12323</v>
      </c>
      <c r="AN1992" s="84" t="s">
        <v>12324</v>
      </c>
      <c r="AO1992" s="84" t="s">
        <v>12325</v>
      </c>
      <c r="AP1992" s="84" t="s">
        <v>1604</v>
      </c>
      <c r="AQ1992" s="84" t="s">
        <v>122</v>
      </c>
      <c r="AR1992" s="85">
        <v>1</v>
      </c>
      <c r="AS1992" s="86">
        <v>1</v>
      </c>
      <c r="AT1992" s="86">
        <v>1E-3</v>
      </c>
      <c r="AU1992" s="86">
        <v>1</v>
      </c>
      <c r="AV1992" s="84" t="s">
        <v>7</v>
      </c>
      <c r="AW1992" s="86">
        <v>45</v>
      </c>
      <c r="AX1992" s="84" t="s">
        <v>68</v>
      </c>
      <c r="AY1992" s="84" t="s">
        <v>68</v>
      </c>
      <c r="AZ1992" s="84" t="s">
        <v>68</v>
      </c>
      <c r="BA1992" s="84" t="s">
        <v>68</v>
      </c>
      <c r="BB1992" s="84" t="s">
        <v>68</v>
      </c>
      <c r="BC1992" s="84" t="s">
        <v>441</v>
      </c>
      <c r="BD1992" s="84" t="s">
        <v>442</v>
      </c>
      <c r="BE1992" s="84" t="s">
        <v>444</v>
      </c>
      <c r="BF1992" s="84" t="s">
        <v>122</v>
      </c>
      <c r="BG1992" s="84" t="s">
        <v>69</v>
      </c>
      <c r="BH1992" s="92" t="s">
        <v>12326</v>
      </c>
      <c r="BI1992" s="84" t="s">
        <v>122</v>
      </c>
      <c r="BJ1992" s="84" t="s">
        <v>12327</v>
      </c>
      <c r="BK1992" s="84" t="s">
        <v>75</v>
      </c>
      <c r="BL1992" s="84" t="s">
        <v>122</v>
      </c>
      <c r="BM1992" s="84" t="s">
        <v>442</v>
      </c>
      <c r="BN1992" s="84" t="s">
        <v>70</v>
      </c>
      <c r="BO1992" s="84" t="s">
        <v>71</v>
      </c>
      <c r="BP1992" s="84" t="s">
        <v>122</v>
      </c>
      <c r="BQ1992" s="84" t="s">
        <v>163</v>
      </c>
    </row>
    <row r="1993" spans="1:69" ht="14.4" x14ac:dyDescent="0.3">
      <c r="A1993" s="40" t="str">
        <f t="shared" si="889"/>
        <v>2025-09-14</v>
      </c>
      <c r="B1993" s="40" t="str">
        <f t="shared" si="890"/>
        <v>SYD</v>
      </c>
      <c r="C1993" s="39" t="str">
        <f t="shared" si="891"/>
        <v>98812563633</v>
      </c>
      <c r="D1993" s="41" t="str">
        <f t="shared" si="892"/>
        <v>PKR253531835</v>
      </c>
      <c r="E1993" s="41" t="str">
        <f t="shared" si="893"/>
        <v>596421482045</v>
      </c>
      <c r="F1993" s="39" t="str">
        <f t="shared" si="894"/>
        <v>2256683</v>
      </c>
      <c r="G1993" s="39" t="str">
        <f t="shared" si="895"/>
        <v>WISE EXPRESS LOGISTICS(PANGZIMOM)</v>
      </c>
      <c r="H1993" s="41" t="str">
        <f t="shared" si="896"/>
        <v>박은아</v>
      </c>
      <c r="I1993" s="39" t="str">
        <f t="shared" si="897"/>
        <v>57922</v>
      </c>
      <c r="J1993" s="52" t="str">
        <f t="shared" si="898"/>
        <v/>
      </c>
      <c r="K1993" s="75">
        <f t="shared" si="899"/>
        <v>1</v>
      </c>
      <c r="L1993" s="76">
        <f t="shared" si="900"/>
        <v>1</v>
      </c>
      <c r="M1993" s="76">
        <f t="shared" si="901"/>
        <v>1E-3</v>
      </c>
      <c r="N1993" s="76">
        <f t="shared" si="902"/>
        <v>1</v>
      </c>
      <c r="O1993" s="42">
        <f t="shared" si="903"/>
        <v>1</v>
      </c>
      <c r="P1993" s="39" t="str">
        <f t="shared" si="904"/>
        <v>목록(Manifest)</v>
      </c>
      <c r="Q1993" s="72">
        <f t="shared" si="905"/>
        <v>45</v>
      </c>
      <c r="R1993" s="43" t="str">
        <f t="shared" si="906"/>
        <v>OZ602</v>
      </c>
      <c r="S1993" s="82" t="str">
        <f t="shared" si="907"/>
        <v/>
      </c>
      <c r="T1993" s="40">
        <f t="shared" si="908"/>
        <v>45914</v>
      </c>
      <c r="U1993" s="44">
        <v>2500</v>
      </c>
      <c r="V1993" s="44">
        <f t="shared" si="909"/>
        <v>0</v>
      </c>
      <c r="W1993" s="77">
        <f t="shared" si="910"/>
        <v>2500</v>
      </c>
      <c r="X1993" s="78">
        <f t="shared" si="911"/>
        <v>0</v>
      </c>
      <c r="Y1993" s="44" cm="1">
        <f t="array" ref="Y1993">_xlfn.IFNA(_xlfn.IFS(AND(Q1993&gt;=2000, Q1993&lt;3000), 10000, AND(Q1993&gt;=3000, Q1993&lt;4000), 15000, AND(Q1993&gt;=4000, Q1993&lt;5000), 20000, AND(Q1993&gt;=5000), 25000),0)</f>
        <v>0</v>
      </c>
      <c r="Z1993" s="91">
        <f t="shared" si="912"/>
        <v>0</v>
      </c>
      <c r="AA1993" s="44">
        <f t="shared" si="913"/>
        <v>0</v>
      </c>
      <c r="AB1993" s="44"/>
      <c r="AC1993" s="44"/>
      <c r="AD1993" s="44"/>
      <c r="AE1993" s="44">
        <f>VLOOKUP(O1993,정산업데이트!$A$6:$B$12,2,10)</f>
        <v>0</v>
      </c>
      <c r="AF1993" s="44"/>
      <c r="AG1993" s="79">
        <f t="shared" si="914"/>
        <v>0</v>
      </c>
      <c r="AH1993" s="80">
        <f t="shared" si="915"/>
        <v>2500</v>
      </c>
      <c r="AI1993" s="93"/>
      <c r="AJ1993" s="84" t="s">
        <v>10624</v>
      </c>
      <c r="AK1993" s="84" t="s">
        <v>73</v>
      </c>
      <c r="AL1993" s="84" t="s">
        <v>10625</v>
      </c>
      <c r="AM1993" s="84" t="s">
        <v>12328</v>
      </c>
      <c r="AN1993" s="84" t="s">
        <v>6826</v>
      </c>
      <c r="AO1993" s="84" t="s">
        <v>12329</v>
      </c>
      <c r="AP1993" s="84" t="s">
        <v>4338</v>
      </c>
      <c r="AQ1993" s="84" t="s">
        <v>122</v>
      </c>
      <c r="AR1993" s="85">
        <v>1</v>
      </c>
      <c r="AS1993" s="86">
        <v>1</v>
      </c>
      <c r="AT1993" s="86">
        <v>1E-3</v>
      </c>
      <c r="AU1993" s="86">
        <v>1</v>
      </c>
      <c r="AV1993" s="84" t="s">
        <v>7</v>
      </c>
      <c r="AW1993" s="86">
        <v>45</v>
      </c>
      <c r="AX1993" s="84" t="s">
        <v>68</v>
      </c>
      <c r="AY1993" s="84" t="s">
        <v>68</v>
      </c>
      <c r="AZ1993" s="84" t="s">
        <v>68</v>
      </c>
      <c r="BA1993" s="84" t="s">
        <v>68</v>
      </c>
      <c r="BB1993" s="84" t="s">
        <v>68</v>
      </c>
      <c r="BC1993" s="84" t="s">
        <v>441</v>
      </c>
      <c r="BD1993" s="84" t="s">
        <v>442</v>
      </c>
      <c r="BE1993" s="84" t="s">
        <v>444</v>
      </c>
      <c r="BF1993" s="84" t="s">
        <v>122</v>
      </c>
      <c r="BG1993" s="84" t="s">
        <v>69</v>
      </c>
      <c r="BH1993" s="92" t="s">
        <v>12330</v>
      </c>
      <c r="BI1993" s="84" t="s">
        <v>122</v>
      </c>
      <c r="BJ1993" s="84" t="s">
        <v>12331</v>
      </c>
      <c r="BK1993" s="84" t="s">
        <v>75</v>
      </c>
      <c r="BL1993" s="84" t="s">
        <v>122</v>
      </c>
      <c r="BM1993" s="84" t="s">
        <v>442</v>
      </c>
      <c r="BN1993" s="84" t="s">
        <v>70</v>
      </c>
      <c r="BO1993" s="84" t="s">
        <v>71</v>
      </c>
      <c r="BP1993" s="84" t="s">
        <v>122</v>
      </c>
      <c r="BQ1993" s="84" t="s">
        <v>163</v>
      </c>
    </row>
    <row r="1994" spans="1:69" ht="14.4" x14ac:dyDescent="0.3">
      <c r="A1994" s="40" t="str">
        <f t="shared" si="889"/>
        <v>2025-09-14</v>
      </c>
      <c r="B1994" s="40" t="str">
        <f t="shared" si="890"/>
        <v>SYD</v>
      </c>
      <c r="C1994" s="39" t="str">
        <f t="shared" si="891"/>
        <v>98812563633</v>
      </c>
      <c r="D1994" s="41" t="str">
        <f t="shared" si="892"/>
        <v>PKR253531836</v>
      </c>
      <c r="E1994" s="41" t="str">
        <f t="shared" si="893"/>
        <v>596421482056</v>
      </c>
      <c r="F1994" s="39" t="str">
        <f t="shared" si="894"/>
        <v>2256683</v>
      </c>
      <c r="G1994" s="39" t="str">
        <f t="shared" si="895"/>
        <v>WISE EXPRESS LOGISTICS(PANGZIMOM)</v>
      </c>
      <c r="H1994" s="41" t="str">
        <f t="shared" si="896"/>
        <v>송예은</v>
      </c>
      <c r="I1994" s="39" t="str">
        <f t="shared" si="897"/>
        <v>34545</v>
      </c>
      <c r="J1994" s="52" t="str">
        <f t="shared" si="898"/>
        <v/>
      </c>
      <c r="K1994" s="75">
        <f t="shared" si="899"/>
        <v>1</v>
      </c>
      <c r="L1994" s="76">
        <f t="shared" si="900"/>
        <v>1</v>
      </c>
      <c r="M1994" s="76">
        <f t="shared" si="901"/>
        <v>1E-3</v>
      </c>
      <c r="N1994" s="76">
        <f t="shared" si="902"/>
        <v>1</v>
      </c>
      <c r="O1994" s="42">
        <f t="shared" si="903"/>
        <v>1</v>
      </c>
      <c r="P1994" s="39" t="str">
        <f t="shared" si="904"/>
        <v>목록(Manifest)</v>
      </c>
      <c r="Q1994" s="72">
        <f t="shared" si="905"/>
        <v>45</v>
      </c>
      <c r="R1994" s="43" t="str">
        <f t="shared" si="906"/>
        <v>OZ602</v>
      </c>
      <c r="S1994" s="82" t="str">
        <f t="shared" si="907"/>
        <v/>
      </c>
      <c r="T1994" s="40">
        <f t="shared" si="908"/>
        <v>45914</v>
      </c>
      <c r="U1994" s="44">
        <v>2500</v>
      </c>
      <c r="V1994" s="44">
        <f t="shared" si="909"/>
        <v>0</v>
      </c>
      <c r="W1994" s="77">
        <f t="shared" si="910"/>
        <v>2500</v>
      </c>
      <c r="X1994" s="78">
        <f t="shared" si="911"/>
        <v>0</v>
      </c>
      <c r="Y1994" s="44" cm="1">
        <f t="array" ref="Y1994">_xlfn.IFNA(_xlfn.IFS(AND(Q1994&gt;=2000, Q1994&lt;3000), 10000, AND(Q1994&gt;=3000, Q1994&lt;4000), 15000, AND(Q1994&gt;=4000, Q1994&lt;5000), 20000, AND(Q1994&gt;=5000), 25000),0)</f>
        <v>0</v>
      </c>
      <c r="Z1994" s="91">
        <f t="shared" si="912"/>
        <v>0</v>
      </c>
      <c r="AA1994" s="44">
        <f t="shared" si="913"/>
        <v>0</v>
      </c>
      <c r="AB1994" s="44"/>
      <c r="AC1994" s="44"/>
      <c r="AD1994" s="44"/>
      <c r="AE1994" s="44">
        <f>VLOOKUP(O1994,정산업데이트!$A$6:$B$12,2,10)</f>
        <v>0</v>
      </c>
      <c r="AF1994" s="44"/>
      <c r="AG1994" s="79">
        <f t="shared" si="914"/>
        <v>0</v>
      </c>
      <c r="AH1994" s="80">
        <f t="shared" si="915"/>
        <v>2500</v>
      </c>
      <c r="AI1994" s="93"/>
      <c r="AJ1994" s="84" t="s">
        <v>10624</v>
      </c>
      <c r="AK1994" s="84" t="s">
        <v>73</v>
      </c>
      <c r="AL1994" s="84" t="s">
        <v>10625</v>
      </c>
      <c r="AM1994" s="84" t="s">
        <v>12332</v>
      </c>
      <c r="AN1994" s="84" t="s">
        <v>12333</v>
      </c>
      <c r="AO1994" s="84" t="s">
        <v>12334</v>
      </c>
      <c r="AP1994" s="84" t="s">
        <v>12335</v>
      </c>
      <c r="AQ1994" s="84" t="s">
        <v>122</v>
      </c>
      <c r="AR1994" s="85">
        <v>1</v>
      </c>
      <c r="AS1994" s="86">
        <v>1</v>
      </c>
      <c r="AT1994" s="86">
        <v>1E-3</v>
      </c>
      <c r="AU1994" s="86">
        <v>1</v>
      </c>
      <c r="AV1994" s="84" t="s">
        <v>7</v>
      </c>
      <c r="AW1994" s="86">
        <v>45</v>
      </c>
      <c r="AX1994" s="84" t="s">
        <v>68</v>
      </c>
      <c r="AY1994" s="84" t="s">
        <v>68</v>
      </c>
      <c r="AZ1994" s="84" t="s">
        <v>68</v>
      </c>
      <c r="BA1994" s="84" t="s">
        <v>68</v>
      </c>
      <c r="BB1994" s="84" t="s">
        <v>68</v>
      </c>
      <c r="BC1994" s="84" t="s">
        <v>441</v>
      </c>
      <c r="BD1994" s="84" t="s">
        <v>442</v>
      </c>
      <c r="BE1994" s="84" t="s">
        <v>444</v>
      </c>
      <c r="BF1994" s="84" t="s">
        <v>122</v>
      </c>
      <c r="BG1994" s="84" t="s">
        <v>69</v>
      </c>
      <c r="BH1994" s="92" t="s">
        <v>12336</v>
      </c>
      <c r="BI1994" s="84" t="s">
        <v>122</v>
      </c>
      <c r="BJ1994" s="84" t="s">
        <v>12337</v>
      </c>
      <c r="BK1994" s="84" t="s">
        <v>75</v>
      </c>
      <c r="BL1994" s="84" t="s">
        <v>122</v>
      </c>
      <c r="BM1994" s="84" t="s">
        <v>442</v>
      </c>
      <c r="BN1994" s="84" t="s">
        <v>70</v>
      </c>
      <c r="BO1994" s="84" t="s">
        <v>71</v>
      </c>
      <c r="BP1994" s="84" t="s">
        <v>122</v>
      </c>
      <c r="BQ1994" s="84" t="s">
        <v>163</v>
      </c>
    </row>
    <row r="1995" spans="1:69" ht="14.4" x14ac:dyDescent="0.3">
      <c r="A1995" s="40" t="str">
        <f t="shared" si="889"/>
        <v>2025-09-14</v>
      </c>
      <c r="B1995" s="40" t="str">
        <f t="shared" si="890"/>
        <v>SYD</v>
      </c>
      <c r="C1995" s="39" t="str">
        <f t="shared" si="891"/>
        <v>98812563633</v>
      </c>
      <c r="D1995" s="41" t="str">
        <f t="shared" si="892"/>
        <v>PKR253531837</v>
      </c>
      <c r="E1995" s="41" t="str">
        <f t="shared" si="893"/>
        <v>596421482060</v>
      </c>
      <c r="F1995" s="39" t="str">
        <f t="shared" si="894"/>
        <v>2256683</v>
      </c>
      <c r="G1995" s="39" t="str">
        <f t="shared" si="895"/>
        <v>WISE EXPRESS LOGISTICS(PANGZIMOM)</v>
      </c>
      <c r="H1995" s="41" t="str">
        <f t="shared" si="896"/>
        <v>양희은</v>
      </c>
      <c r="I1995" s="39" t="str">
        <f t="shared" si="897"/>
        <v>44550</v>
      </c>
      <c r="J1995" s="52" t="str">
        <f t="shared" si="898"/>
        <v/>
      </c>
      <c r="K1995" s="75">
        <f t="shared" si="899"/>
        <v>1</v>
      </c>
      <c r="L1995" s="76">
        <f t="shared" si="900"/>
        <v>1</v>
      </c>
      <c r="M1995" s="76">
        <f t="shared" si="901"/>
        <v>1E-3</v>
      </c>
      <c r="N1995" s="76">
        <f t="shared" si="902"/>
        <v>1</v>
      </c>
      <c r="O1995" s="42">
        <f t="shared" si="903"/>
        <v>1</v>
      </c>
      <c r="P1995" s="39" t="str">
        <f t="shared" si="904"/>
        <v>목록(Manifest)</v>
      </c>
      <c r="Q1995" s="72">
        <f t="shared" si="905"/>
        <v>45</v>
      </c>
      <c r="R1995" s="43" t="str">
        <f t="shared" si="906"/>
        <v>OZ602</v>
      </c>
      <c r="S1995" s="82" t="str">
        <f t="shared" si="907"/>
        <v/>
      </c>
      <c r="T1995" s="40">
        <f t="shared" si="908"/>
        <v>45914</v>
      </c>
      <c r="U1995" s="44">
        <v>2500</v>
      </c>
      <c r="V1995" s="44">
        <f t="shared" si="909"/>
        <v>0</v>
      </c>
      <c r="W1995" s="77">
        <f t="shared" si="910"/>
        <v>2500</v>
      </c>
      <c r="X1995" s="78">
        <f t="shared" si="911"/>
        <v>0</v>
      </c>
      <c r="Y1995" s="44" cm="1">
        <f t="array" ref="Y1995">_xlfn.IFNA(_xlfn.IFS(AND(Q1995&gt;=2000, Q1995&lt;3000), 10000, AND(Q1995&gt;=3000, Q1995&lt;4000), 15000, AND(Q1995&gt;=4000, Q1995&lt;5000), 20000, AND(Q1995&gt;=5000), 25000),0)</f>
        <v>0</v>
      </c>
      <c r="Z1995" s="91">
        <f t="shared" si="912"/>
        <v>0</v>
      </c>
      <c r="AA1995" s="44">
        <f t="shared" si="913"/>
        <v>0</v>
      </c>
      <c r="AB1995" s="44"/>
      <c r="AC1995" s="44"/>
      <c r="AD1995" s="44"/>
      <c r="AE1995" s="44">
        <f>VLOOKUP(O1995,정산업데이트!$A$6:$B$12,2,10)</f>
        <v>0</v>
      </c>
      <c r="AF1995" s="44"/>
      <c r="AG1995" s="79">
        <f t="shared" si="914"/>
        <v>0</v>
      </c>
      <c r="AH1995" s="80">
        <f t="shared" si="915"/>
        <v>2500</v>
      </c>
      <c r="AI1995" s="93"/>
      <c r="AJ1995" s="84" t="s">
        <v>10624</v>
      </c>
      <c r="AK1995" s="84" t="s">
        <v>73</v>
      </c>
      <c r="AL1995" s="84" t="s">
        <v>10625</v>
      </c>
      <c r="AM1995" s="84" t="s">
        <v>12338</v>
      </c>
      <c r="AN1995" s="84" t="s">
        <v>12339</v>
      </c>
      <c r="AO1995" s="84" t="s">
        <v>12340</v>
      </c>
      <c r="AP1995" s="84" t="s">
        <v>747</v>
      </c>
      <c r="AQ1995" s="84" t="s">
        <v>122</v>
      </c>
      <c r="AR1995" s="85">
        <v>1</v>
      </c>
      <c r="AS1995" s="86">
        <v>1</v>
      </c>
      <c r="AT1995" s="86">
        <v>1E-3</v>
      </c>
      <c r="AU1995" s="86">
        <v>1</v>
      </c>
      <c r="AV1995" s="84" t="s">
        <v>7</v>
      </c>
      <c r="AW1995" s="86">
        <v>45</v>
      </c>
      <c r="AX1995" s="84" t="s">
        <v>68</v>
      </c>
      <c r="AY1995" s="84" t="s">
        <v>68</v>
      </c>
      <c r="AZ1995" s="84" t="s">
        <v>68</v>
      </c>
      <c r="BA1995" s="84" t="s">
        <v>68</v>
      </c>
      <c r="BB1995" s="84" t="s">
        <v>68</v>
      </c>
      <c r="BC1995" s="84" t="s">
        <v>441</v>
      </c>
      <c r="BD1995" s="84" t="s">
        <v>442</v>
      </c>
      <c r="BE1995" s="84" t="s">
        <v>444</v>
      </c>
      <c r="BF1995" s="84" t="s">
        <v>122</v>
      </c>
      <c r="BG1995" s="84" t="s">
        <v>69</v>
      </c>
      <c r="BH1995" s="92" t="s">
        <v>12341</v>
      </c>
      <c r="BI1995" s="84" t="s">
        <v>122</v>
      </c>
      <c r="BJ1995" s="84" t="s">
        <v>12342</v>
      </c>
      <c r="BK1995" s="84" t="s">
        <v>75</v>
      </c>
      <c r="BL1995" s="84" t="s">
        <v>122</v>
      </c>
      <c r="BM1995" s="84" t="s">
        <v>442</v>
      </c>
      <c r="BN1995" s="84" t="s">
        <v>70</v>
      </c>
      <c r="BO1995" s="84" t="s">
        <v>71</v>
      </c>
      <c r="BP1995" s="84" t="s">
        <v>122</v>
      </c>
      <c r="BQ1995" s="84" t="s">
        <v>163</v>
      </c>
    </row>
    <row r="1996" spans="1:69" ht="14.4" x14ac:dyDescent="0.3">
      <c r="A1996" s="40" t="str">
        <f t="shared" si="889"/>
        <v>2025-09-14</v>
      </c>
      <c r="B1996" s="40" t="str">
        <f t="shared" si="890"/>
        <v>SYD</v>
      </c>
      <c r="C1996" s="39" t="str">
        <f t="shared" si="891"/>
        <v>98812563633</v>
      </c>
      <c r="D1996" s="41" t="str">
        <f t="shared" si="892"/>
        <v>PKR253531838</v>
      </c>
      <c r="E1996" s="41" t="str">
        <f t="shared" si="893"/>
        <v>596421482071</v>
      </c>
      <c r="F1996" s="39" t="str">
        <f t="shared" si="894"/>
        <v>2256683</v>
      </c>
      <c r="G1996" s="39" t="str">
        <f t="shared" si="895"/>
        <v>WISE EXPRESS LOGISTICS(PANGZIMOM)</v>
      </c>
      <c r="H1996" s="41" t="str">
        <f t="shared" si="896"/>
        <v>이다솜</v>
      </c>
      <c r="I1996" s="39" t="str">
        <f t="shared" si="897"/>
        <v>01761</v>
      </c>
      <c r="J1996" s="52" t="str">
        <f t="shared" si="898"/>
        <v/>
      </c>
      <c r="K1996" s="75">
        <f t="shared" si="899"/>
        <v>1</v>
      </c>
      <c r="L1996" s="76">
        <f t="shared" si="900"/>
        <v>1</v>
      </c>
      <c r="M1996" s="76">
        <f t="shared" si="901"/>
        <v>1E-3</v>
      </c>
      <c r="N1996" s="76">
        <f t="shared" si="902"/>
        <v>1</v>
      </c>
      <c r="O1996" s="42">
        <f t="shared" si="903"/>
        <v>1</v>
      </c>
      <c r="P1996" s="39" t="str">
        <f t="shared" si="904"/>
        <v>목록(Manifest)</v>
      </c>
      <c r="Q1996" s="72">
        <f t="shared" si="905"/>
        <v>45</v>
      </c>
      <c r="R1996" s="43" t="str">
        <f t="shared" si="906"/>
        <v>OZ602</v>
      </c>
      <c r="S1996" s="82" t="str">
        <f t="shared" si="907"/>
        <v/>
      </c>
      <c r="T1996" s="40">
        <f t="shared" si="908"/>
        <v>45914</v>
      </c>
      <c r="U1996" s="44">
        <v>2500</v>
      </c>
      <c r="V1996" s="44">
        <f t="shared" si="909"/>
        <v>0</v>
      </c>
      <c r="W1996" s="77">
        <f t="shared" si="910"/>
        <v>2500</v>
      </c>
      <c r="X1996" s="78">
        <f t="shared" si="911"/>
        <v>0</v>
      </c>
      <c r="Y1996" s="44" cm="1">
        <f t="array" ref="Y1996">_xlfn.IFNA(_xlfn.IFS(AND(Q1996&gt;=2000, Q1996&lt;3000), 10000, AND(Q1996&gt;=3000, Q1996&lt;4000), 15000, AND(Q1996&gt;=4000, Q1996&lt;5000), 20000, AND(Q1996&gt;=5000), 25000),0)</f>
        <v>0</v>
      </c>
      <c r="Z1996" s="91">
        <f t="shared" si="912"/>
        <v>0</v>
      </c>
      <c r="AA1996" s="44">
        <f t="shared" si="913"/>
        <v>0</v>
      </c>
      <c r="AB1996" s="44"/>
      <c r="AC1996" s="44"/>
      <c r="AD1996" s="44"/>
      <c r="AE1996" s="44">
        <f>VLOOKUP(O1996,정산업데이트!$A$6:$B$12,2,10)</f>
        <v>0</v>
      </c>
      <c r="AF1996" s="44"/>
      <c r="AG1996" s="79">
        <f t="shared" si="914"/>
        <v>0</v>
      </c>
      <c r="AH1996" s="80">
        <f t="shared" si="915"/>
        <v>2500</v>
      </c>
      <c r="AI1996" s="93"/>
      <c r="AJ1996" s="84" t="s">
        <v>10624</v>
      </c>
      <c r="AK1996" s="84" t="s">
        <v>73</v>
      </c>
      <c r="AL1996" s="84" t="s">
        <v>10625</v>
      </c>
      <c r="AM1996" s="84" t="s">
        <v>12343</v>
      </c>
      <c r="AN1996" s="84" t="s">
        <v>3632</v>
      </c>
      <c r="AO1996" s="84" t="s">
        <v>12344</v>
      </c>
      <c r="AP1996" s="84" t="s">
        <v>12345</v>
      </c>
      <c r="AQ1996" s="84" t="s">
        <v>122</v>
      </c>
      <c r="AR1996" s="85">
        <v>1</v>
      </c>
      <c r="AS1996" s="86">
        <v>1</v>
      </c>
      <c r="AT1996" s="86">
        <v>1E-3</v>
      </c>
      <c r="AU1996" s="86">
        <v>1</v>
      </c>
      <c r="AV1996" s="84" t="s">
        <v>7</v>
      </c>
      <c r="AW1996" s="86">
        <v>45</v>
      </c>
      <c r="AX1996" s="84" t="s">
        <v>68</v>
      </c>
      <c r="AY1996" s="84" t="s">
        <v>68</v>
      </c>
      <c r="AZ1996" s="84" t="s">
        <v>68</v>
      </c>
      <c r="BA1996" s="84" t="s">
        <v>68</v>
      </c>
      <c r="BB1996" s="84" t="s">
        <v>68</v>
      </c>
      <c r="BC1996" s="84" t="s">
        <v>441</v>
      </c>
      <c r="BD1996" s="84" t="s">
        <v>442</v>
      </c>
      <c r="BE1996" s="84" t="s">
        <v>444</v>
      </c>
      <c r="BF1996" s="84" t="s">
        <v>122</v>
      </c>
      <c r="BG1996" s="84" t="s">
        <v>69</v>
      </c>
      <c r="BH1996" s="92" t="s">
        <v>12346</v>
      </c>
      <c r="BI1996" s="84" t="s">
        <v>122</v>
      </c>
      <c r="BJ1996" s="84" t="s">
        <v>12347</v>
      </c>
      <c r="BK1996" s="84" t="s">
        <v>75</v>
      </c>
      <c r="BL1996" s="84" t="s">
        <v>122</v>
      </c>
      <c r="BM1996" s="84" t="s">
        <v>442</v>
      </c>
      <c r="BN1996" s="84" t="s">
        <v>70</v>
      </c>
      <c r="BO1996" s="84" t="s">
        <v>71</v>
      </c>
      <c r="BP1996" s="84" t="s">
        <v>122</v>
      </c>
      <c r="BQ1996" s="84" t="s">
        <v>163</v>
      </c>
    </row>
    <row r="1997" spans="1:69" ht="14.4" x14ac:dyDescent="0.3">
      <c r="A1997" s="40" t="str">
        <f t="shared" si="889"/>
        <v>2025-09-14</v>
      </c>
      <c r="B1997" s="40" t="str">
        <f t="shared" si="890"/>
        <v>SYD</v>
      </c>
      <c r="C1997" s="39" t="str">
        <f t="shared" si="891"/>
        <v>98812563633</v>
      </c>
      <c r="D1997" s="41" t="str">
        <f t="shared" si="892"/>
        <v>PKR253531839</v>
      </c>
      <c r="E1997" s="41" t="str">
        <f t="shared" si="893"/>
        <v>596421482082</v>
      </c>
      <c r="F1997" s="39" t="str">
        <f t="shared" si="894"/>
        <v>2256683</v>
      </c>
      <c r="G1997" s="39" t="str">
        <f t="shared" si="895"/>
        <v>WISE EXPRESS LOGISTICS(PANGZIMOM)</v>
      </c>
      <c r="H1997" s="41" t="str">
        <f t="shared" si="896"/>
        <v>양현모</v>
      </c>
      <c r="I1997" s="39" t="str">
        <f t="shared" si="897"/>
        <v>10063</v>
      </c>
      <c r="J1997" s="52" t="str">
        <f t="shared" si="898"/>
        <v/>
      </c>
      <c r="K1997" s="75">
        <f t="shared" si="899"/>
        <v>1</v>
      </c>
      <c r="L1997" s="76">
        <f t="shared" si="900"/>
        <v>1</v>
      </c>
      <c r="M1997" s="76">
        <f t="shared" si="901"/>
        <v>1E-3</v>
      </c>
      <c r="N1997" s="76">
        <f t="shared" si="902"/>
        <v>1</v>
      </c>
      <c r="O1997" s="42">
        <f t="shared" si="903"/>
        <v>1</v>
      </c>
      <c r="P1997" s="39" t="str">
        <f t="shared" si="904"/>
        <v>목록(Manifest)</v>
      </c>
      <c r="Q1997" s="72">
        <f t="shared" si="905"/>
        <v>45</v>
      </c>
      <c r="R1997" s="43" t="str">
        <f t="shared" si="906"/>
        <v>OZ602</v>
      </c>
      <c r="S1997" s="82" t="str">
        <f t="shared" si="907"/>
        <v/>
      </c>
      <c r="T1997" s="40">
        <f t="shared" si="908"/>
        <v>45914</v>
      </c>
      <c r="U1997" s="44">
        <v>2500</v>
      </c>
      <c r="V1997" s="44">
        <f t="shared" si="909"/>
        <v>0</v>
      </c>
      <c r="W1997" s="77">
        <f t="shared" si="910"/>
        <v>2500</v>
      </c>
      <c r="X1997" s="78">
        <f t="shared" si="911"/>
        <v>0</v>
      </c>
      <c r="Y1997" s="44" cm="1">
        <f t="array" ref="Y1997">_xlfn.IFNA(_xlfn.IFS(AND(Q1997&gt;=2000, Q1997&lt;3000), 10000, AND(Q1997&gt;=3000, Q1997&lt;4000), 15000, AND(Q1997&gt;=4000, Q1997&lt;5000), 20000, AND(Q1997&gt;=5000), 25000),0)</f>
        <v>0</v>
      </c>
      <c r="Z1997" s="91">
        <f t="shared" si="912"/>
        <v>0</v>
      </c>
      <c r="AA1997" s="44">
        <f t="shared" si="913"/>
        <v>0</v>
      </c>
      <c r="AB1997" s="44"/>
      <c r="AC1997" s="44"/>
      <c r="AD1997" s="44"/>
      <c r="AE1997" s="44">
        <f>VLOOKUP(O1997,정산업데이트!$A$6:$B$12,2,10)</f>
        <v>0</v>
      </c>
      <c r="AF1997" s="44"/>
      <c r="AG1997" s="79">
        <f t="shared" si="914"/>
        <v>0</v>
      </c>
      <c r="AH1997" s="80">
        <f t="shared" si="915"/>
        <v>2500</v>
      </c>
      <c r="AI1997" s="93"/>
      <c r="AJ1997" s="84" t="s">
        <v>10624</v>
      </c>
      <c r="AK1997" s="84" t="s">
        <v>73</v>
      </c>
      <c r="AL1997" s="84" t="s">
        <v>10625</v>
      </c>
      <c r="AM1997" s="84" t="s">
        <v>12348</v>
      </c>
      <c r="AN1997" s="84" t="s">
        <v>12349</v>
      </c>
      <c r="AO1997" s="84" t="s">
        <v>12350</v>
      </c>
      <c r="AP1997" s="84" t="s">
        <v>2542</v>
      </c>
      <c r="AQ1997" s="84" t="s">
        <v>122</v>
      </c>
      <c r="AR1997" s="85">
        <v>1</v>
      </c>
      <c r="AS1997" s="86">
        <v>1</v>
      </c>
      <c r="AT1997" s="86">
        <v>1E-3</v>
      </c>
      <c r="AU1997" s="86">
        <v>1</v>
      </c>
      <c r="AV1997" s="84" t="s">
        <v>7</v>
      </c>
      <c r="AW1997" s="86">
        <v>45</v>
      </c>
      <c r="AX1997" s="84" t="s">
        <v>68</v>
      </c>
      <c r="AY1997" s="84" t="s">
        <v>68</v>
      </c>
      <c r="AZ1997" s="84" t="s">
        <v>68</v>
      </c>
      <c r="BA1997" s="84" t="s">
        <v>68</v>
      </c>
      <c r="BB1997" s="84" t="s">
        <v>68</v>
      </c>
      <c r="BC1997" s="84" t="s">
        <v>441</v>
      </c>
      <c r="BD1997" s="84" t="s">
        <v>442</v>
      </c>
      <c r="BE1997" s="84" t="s">
        <v>444</v>
      </c>
      <c r="BF1997" s="84" t="s">
        <v>122</v>
      </c>
      <c r="BG1997" s="84" t="s">
        <v>69</v>
      </c>
      <c r="BH1997" s="92" t="s">
        <v>12351</v>
      </c>
      <c r="BI1997" s="84" t="s">
        <v>122</v>
      </c>
      <c r="BJ1997" s="84" t="s">
        <v>12352</v>
      </c>
      <c r="BK1997" s="84" t="s">
        <v>75</v>
      </c>
      <c r="BL1997" s="84" t="s">
        <v>122</v>
      </c>
      <c r="BM1997" s="84" t="s">
        <v>442</v>
      </c>
      <c r="BN1997" s="84" t="s">
        <v>70</v>
      </c>
      <c r="BO1997" s="84" t="s">
        <v>71</v>
      </c>
      <c r="BP1997" s="84" t="s">
        <v>122</v>
      </c>
      <c r="BQ1997" s="84" t="s">
        <v>163</v>
      </c>
    </row>
    <row r="1998" spans="1:69" ht="14.4" x14ac:dyDescent="0.3">
      <c r="A1998" s="40" t="str">
        <f t="shared" si="889"/>
        <v>2025-09-14</v>
      </c>
      <c r="B1998" s="40" t="str">
        <f t="shared" si="890"/>
        <v>SYD</v>
      </c>
      <c r="C1998" s="39" t="str">
        <f t="shared" si="891"/>
        <v>98812563633</v>
      </c>
      <c r="D1998" s="41" t="str">
        <f t="shared" si="892"/>
        <v>PKR253531840</v>
      </c>
      <c r="E1998" s="41" t="str">
        <f t="shared" si="893"/>
        <v>596421482093</v>
      </c>
      <c r="F1998" s="39" t="str">
        <f t="shared" si="894"/>
        <v>2256683</v>
      </c>
      <c r="G1998" s="39" t="str">
        <f t="shared" si="895"/>
        <v>WISE EXPRESS LOGISTICS(PANGZIMOM)</v>
      </c>
      <c r="H1998" s="41" t="str">
        <f t="shared" si="896"/>
        <v>류보영</v>
      </c>
      <c r="I1998" s="39" t="str">
        <f t="shared" si="897"/>
        <v>61703</v>
      </c>
      <c r="J1998" s="52" t="str">
        <f t="shared" si="898"/>
        <v/>
      </c>
      <c r="K1998" s="75">
        <f t="shared" si="899"/>
        <v>1</v>
      </c>
      <c r="L1998" s="76">
        <f t="shared" si="900"/>
        <v>1</v>
      </c>
      <c r="M1998" s="76">
        <f t="shared" si="901"/>
        <v>1E-3</v>
      </c>
      <c r="N1998" s="76">
        <f t="shared" si="902"/>
        <v>1</v>
      </c>
      <c r="O1998" s="42">
        <f t="shared" si="903"/>
        <v>1</v>
      </c>
      <c r="P1998" s="39" t="str">
        <f t="shared" si="904"/>
        <v>목록(Manifest)</v>
      </c>
      <c r="Q1998" s="72">
        <f t="shared" si="905"/>
        <v>45</v>
      </c>
      <c r="R1998" s="43" t="str">
        <f t="shared" si="906"/>
        <v>OZ602</v>
      </c>
      <c r="S1998" s="82" t="str">
        <f t="shared" si="907"/>
        <v/>
      </c>
      <c r="T1998" s="40">
        <f t="shared" si="908"/>
        <v>45914</v>
      </c>
      <c r="U1998" s="44">
        <v>2500</v>
      </c>
      <c r="V1998" s="44">
        <f t="shared" si="909"/>
        <v>0</v>
      </c>
      <c r="W1998" s="77">
        <f t="shared" si="910"/>
        <v>2500</v>
      </c>
      <c r="X1998" s="78">
        <f t="shared" si="911"/>
        <v>0</v>
      </c>
      <c r="Y1998" s="44" cm="1">
        <f t="array" ref="Y1998">_xlfn.IFNA(_xlfn.IFS(AND(Q1998&gt;=2000, Q1998&lt;3000), 10000, AND(Q1998&gt;=3000, Q1998&lt;4000), 15000, AND(Q1998&gt;=4000, Q1998&lt;5000), 20000, AND(Q1998&gt;=5000), 25000),0)</f>
        <v>0</v>
      </c>
      <c r="Z1998" s="91">
        <f t="shared" si="912"/>
        <v>0</v>
      </c>
      <c r="AA1998" s="44">
        <f t="shared" si="913"/>
        <v>0</v>
      </c>
      <c r="AB1998" s="44"/>
      <c r="AC1998" s="44"/>
      <c r="AD1998" s="44"/>
      <c r="AE1998" s="44">
        <f>VLOOKUP(O1998,정산업데이트!$A$6:$B$12,2,10)</f>
        <v>0</v>
      </c>
      <c r="AF1998" s="44"/>
      <c r="AG1998" s="79">
        <f t="shared" si="914"/>
        <v>0</v>
      </c>
      <c r="AH1998" s="80">
        <f t="shared" si="915"/>
        <v>2500</v>
      </c>
      <c r="AJ1998" s="84" t="s">
        <v>10624</v>
      </c>
      <c r="AK1998" s="84" t="s">
        <v>73</v>
      </c>
      <c r="AL1998" s="84" t="s">
        <v>10625</v>
      </c>
      <c r="AM1998" s="84" t="s">
        <v>12353</v>
      </c>
      <c r="AN1998" s="84" t="s">
        <v>12354</v>
      </c>
      <c r="AO1998" s="84" t="s">
        <v>12355</v>
      </c>
      <c r="AP1998" s="84" t="s">
        <v>12356</v>
      </c>
      <c r="AQ1998" s="84" t="s">
        <v>122</v>
      </c>
      <c r="AR1998" s="85">
        <v>1</v>
      </c>
      <c r="AS1998" s="86">
        <v>1</v>
      </c>
      <c r="AT1998" s="86">
        <v>1E-3</v>
      </c>
      <c r="AU1998" s="86">
        <v>1</v>
      </c>
      <c r="AV1998" s="84" t="s">
        <v>7</v>
      </c>
      <c r="AW1998" s="86">
        <v>45</v>
      </c>
      <c r="AX1998" s="84" t="s">
        <v>68</v>
      </c>
      <c r="AY1998" s="84" t="s">
        <v>68</v>
      </c>
      <c r="AZ1998" s="84" t="s">
        <v>68</v>
      </c>
      <c r="BA1998" s="84" t="s">
        <v>68</v>
      </c>
      <c r="BB1998" s="84" t="s">
        <v>68</v>
      </c>
      <c r="BC1998" s="84" t="s">
        <v>441</v>
      </c>
      <c r="BD1998" s="84" t="s">
        <v>442</v>
      </c>
      <c r="BE1998" s="84" t="s">
        <v>444</v>
      </c>
      <c r="BF1998" s="84" t="s">
        <v>122</v>
      </c>
      <c r="BG1998" s="84" t="s">
        <v>69</v>
      </c>
      <c r="BH1998" s="92" t="s">
        <v>12357</v>
      </c>
      <c r="BI1998" s="84" t="s">
        <v>122</v>
      </c>
      <c r="BJ1998" s="84" t="s">
        <v>12358</v>
      </c>
      <c r="BK1998" s="84" t="s">
        <v>75</v>
      </c>
      <c r="BL1998" s="84" t="s">
        <v>122</v>
      </c>
      <c r="BM1998" s="84" t="s">
        <v>442</v>
      </c>
      <c r="BN1998" s="84" t="s">
        <v>70</v>
      </c>
      <c r="BO1998" s="84" t="s">
        <v>71</v>
      </c>
      <c r="BP1998" s="84" t="s">
        <v>122</v>
      </c>
      <c r="BQ1998" s="84" t="s">
        <v>163</v>
      </c>
    </row>
    <row r="1999" spans="1:69" ht="14.4" x14ac:dyDescent="0.3">
      <c r="A1999" s="40" t="str">
        <f t="shared" si="889"/>
        <v>2025-09-14</v>
      </c>
      <c r="B1999" s="40" t="str">
        <f t="shared" si="890"/>
        <v>SYD</v>
      </c>
      <c r="C1999" s="39" t="str">
        <f t="shared" si="891"/>
        <v>98812563633</v>
      </c>
      <c r="D1999" s="41" t="str">
        <f t="shared" si="892"/>
        <v>PKR253531826</v>
      </c>
      <c r="E1999" s="41" t="str">
        <f t="shared" si="893"/>
        <v>596421481953</v>
      </c>
      <c r="F1999" s="39" t="str">
        <f t="shared" si="894"/>
        <v>2256683</v>
      </c>
      <c r="G1999" s="39" t="str">
        <f t="shared" si="895"/>
        <v>WISE EXPRESS LOGISTICS(PANGZIMOM)</v>
      </c>
      <c r="H1999" s="41" t="str">
        <f t="shared" si="896"/>
        <v>고민희</v>
      </c>
      <c r="I1999" s="39" t="str">
        <f t="shared" si="897"/>
        <v>10865</v>
      </c>
      <c r="J1999" s="52" t="str">
        <f t="shared" si="898"/>
        <v/>
      </c>
      <c r="K1999" s="75">
        <f t="shared" si="899"/>
        <v>1</v>
      </c>
      <c r="L1999" s="76">
        <f t="shared" si="900"/>
        <v>2</v>
      </c>
      <c r="M1999" s="76">
        <f t="shared" si="901"/>
        <v>1E-3</v>
      </c>
      <c r="N1999" s="76">
        <f t="shared" si="902"/>
        <v>2</v>
      </c>
      <c r="O1999" s="42">
        <f t="shared" si="903"/>
        <v>2</v>
      </c>
      <c r="P1999" s="39" t="str">
        <f t="shared" si="904"/>
        <v>목록(Manifest)</v>
      </c>
      <c r="Q1999" s="72">
        <f t="shared" si="905"/>
        <v>80</v>
      </c>
      <c r="R1999" s="43" t="str">
        <f t="shared" si="906"/>
        <v>OZ602</v>
      </c>
      <c r="S1999" s="82" t="str">
        <f t="shared" si="907"/>
        <v/>
      </c>
      <c r="T1999" s="40">
        <f t="shared" si="908"/>
        <v>45914</v>
      </c>
      <c r="U1999" s="44">
        <v>2500</v>
      </c>
      <c r="V1999" s="44">
        <f t="shared" si="909"/>
        <v>0</v>
      </c>
      <c r="W1999" s="77">
        <f t="shared" si="910"/>
        <v>2500</v>
      </c>
      <c r="X1999" s="78">
        <f t="shared" si="911"/>
        <v>0</v>
      </c>
      <c r="Y1999" s="44" cm="1">
        <f t="array" ref="Y1999">_xlfn.IFNA(_xlfn.IFS(AND(Q1999&gt;=2000, Q1999&lt;3000), 10000, AND(Q1999&gt;=3000, Q1999&lt;4000), 15000, AND(Q1999&gt;=4000, Q1999&lt;5000), 20000, AND(Q1999&gt;=5000), 25000),0)</f>
        <v>0</v>
      </c>
      <c r="Z1999" s="91">
        <f t="shared" si="912"/>
        <v>0</v>
      </c>
      <c r="AA1999" s="44">
        <f t="shared" si="913"/>
        <v>0</v>
      </c>
      <c r="AB1999" s="44"/>
      <c r="AC1999" s="44"/>
      <c r="AD1999" s="44"/>
      <c r="AE1999" s="44">
        <f>VLOOKUP(O1999,정산업데이트!$A$6:$B$12,2,10)</f>
        <v>0</v>
      </c>
      <c r="AF1999" s="44"/>
      <c r="AG1999" s="79">
        <f t="shared" si="914"/>
        <v>0</v>
      </c>
      <c r="AH1999" s="80">
        <f t="shared" si="915"/>
        <v>2500</v>
      </c>
      <c r="AI1999" s="93"/>
      <c r="AJ1999" s="84" t="s">
        <v>10624</v>
      </c>
      <c r="AK1999" s="84" t="s">
        <v>73</v>
      </c>
      <c r="AL1999" s="84" t="s">
        <v>10625</v>
      </c>
      <c r="AM1999" s="84" t="s">
        <v>12359</v>
      </c>
      <c r="AN1999" s="84" t="s">
        <v>12360</v>
      </c>
      <c r="AO1999" s="84" t="s">
        <v>12361</v>
      </c>
      <c r="AP1999" s="84" t="s">
        <v>511</v>
      </c>
      <c r="AQ1999" s="84" t="s">
        <v>122</v>
      </c>
      <c r="AR1999" s="85">
        <v>1</v>
      </c>
      <c r="AS1999" s="86">
        <v>2</v>
      </c>
      <c r="AT1999" s="86">
        <v>1E-3</v>
      </c>
      <c r="AU1999" s="86">
        <v>2</v>
      </c>
      <c r="AV1999" s="84" t="s">
        <v>7</v>
      </c>
      <c r="AW1999" s="86">
        <v>80</v>
      </c>
      <c r="AX1999" s="84" t="s">
        <v>68</v>
      </c>
      <c r="AY1999" s="84" t="s">
        <v>68</v>
      </c>
      <c r="AZ1999" s="84" t="s">
        <v>68</v>
      </c>
      <c r="BA1999" s="84" t="s">
        <v>68</v>
      </c>
      <c r="BB1999" s="84" t="s">
        <v>68</v>
      </c>
      <c r="BC1999" s="84" t="s">
        <v>441</v>
      </c>
      <c r="BD1999" s="84" t="s">
        <v>442</v>
      </c>
      <c r="BE1999" s="84" t="s">
        <v>443</v>
      </c>
      <c r="BF1999" s="84" t="s">
        <v>122</v>
      </c>
      <c r="BG1999" s="84" t="s">
        <v>69</v>
      </c>
      <c r="BH1999" s="92" t="s">
        <v>12362</v>
      </c>
      <c r="BI1999" s="84" t="s">
        <v>122</v>
      </c>
      <c r="BJ1999" s="84" t="s">
        <v>12363</v>
      </c>
      <c r="BK1999" s="84" t="s">
        <v>75</v>
      </c>
      <c r="BL1999" s="84" t="s">
        <v>122</v>
      </c>
      <c r="BM1999" s="84" t="s">
        <v>442</v>
      </c>
      <c r="BN1999" s="84" t="s">
        <v>70</v>
      </c>
      <c r="BO1999" s="84" t="s">
        <v>71</v>
      </c>
      <c r="BP1999" s="84" t="s">
        <v>122</v>
      </c>
      <c r="BQ1999" s="84" t="s">
        <v>163</v>
      </c>
    </row>
    <row r="2000" spans="1:69" ht="14.4" x14ac:dyDescent="0.3">
      <c r="A2000" s="40" t="str">
        <f t="shared" si="889"/>
        <v>2025-09-14</v>
      </c>
      <c r="B2000" s="40" t="str">
        <f t="shared" si="890"/>
        <v>SYD</v>
      </c>
      <c r="C2000" s="39" t="str">
        <f t="shared" si="891"/>
        <v>98812563633</v>
      </c>
      <c r="D2000" s="41" t="str">
        <f t="shared" si="892"/>
        <v>PKR253531828</v>
      </c>
      <c r="E2000" s="41" t="str">
        <f t="shared" si="893"/>
        <v>596421481975</v>
      </c>
      <c r="F2000" s="39" t="str">
        <f t="shared" si="894"/>
        <v>2256683</v>
      </c>
      <c r="G2000" s="39" t="str">
        <f t="shared" si="895"/>
        <v>WISE EXPRESS LOGISTICS(PANGZIMOM)</v>
      </c>
      <c r="H2000" s="41" t="str">
        <f t="shared" si="896"/>
        <v>홍세희</v>
      </c>
      <c r="I2000" s="39" t="str">
        <f t="shared" si="897"/>
        <v>18429</v>
      </c>
      <c r="J2000" s="52" t="str">
        <f t="shared" si="898"/>
        <v/>
      </c>
      <c r="K2000" s="75">
        <f t="shared" si="899"/>
        <v>1</v>
      </c>
      <c r="L2000" s="76">
        <f t="shared" si="900"/>
        <v>0.5</v>
      </c>
      <c r="M2000" s="76">
        <f t="shared" si="901"/>
        <v>1E-3</v>
      </c>
      <c r="N2000" s="76">
        <f t="shared" si="902"/>
        <v>0.5</v>
      </c>
      <c r="O2000" s="42">
        <f t="shared" si="903"/>
        <v>0.5</v>
      </c>
      <c r="P2000" s="39" t="str">
        <f t="shared" si="904"/>
        <v>목록(Manifest)</v>
      </c>
      <c r="Q2000" s="72">
        <f t="shared" si="905"/>
        <v>25</v>
      </c>
      <c r="R2000" s="43" t="str">
        <f t="shared" si="906"/>
        <v>OZ602</v>
      </c>
      <c r="S2000" s="82" t="str">
        <f t="shared" si="907"/>
        <v/>
      </c>
      <c r="T2000" s="40">
        <f t="shared" si="908"/>
        <v>45914</v>
      </c>
      <c r="U2000" s="44">
        <v>2500</v>
      </c>
      <c r="V2000" s="44">
        <f t="shared" si="909"/>
        <v>0</v>
      </c>
      <c r="W2000" s="77">
        <f t="shared" si="910"/>
        <v>2500</v>
      </c>
      <c r="X2000" s="78">
        <f t="shared" si="911"/>
        <v>0</v>
      </c>
      <c r="Y2000" s="44" cm="1">
        <f t="array" ref="Y2000">_xlfn.IFNA(_xlfn.IFS(AND(Q2000&gt;=2000, Q2000&lt;3000), 10000, AND(Q2000&gt;=3000, Q2000&lt;4000), 15000, AND(Q2000&gt;=4000, Q2000&lt;5000), 20000, AND(Q2000&gt;=5000), 25000),0)</f>
        <v>0</v>
      </c>
      <c r="Z2000" s="91">
        <f t="shared" si="912"/>
        <v>0</v>
      </c>
      <c r="AA2000" s="44">
        <f t="shared" si="913"/>
        <v>0</v>
      </c>
      <c r="AB2000" s="44"/>
      <c r="AC2000" s="44"/>
      <c r="AD2000" s="44"/>
      <c r="AE2000" s="44">
        <f>VLOOKUP(O2000,정산업데이트!$A$6:$B$12,2,10)</f>
        <v>0</v>
      </c>
      <c r="AF2000" s="44"/>
      <c r="AG2000" s="79">
        <f t="shared" si="914"/>
        <v>0</v>
      </c>
      <c r="AH2000" s="80">
        <f t="shared" si="915"/>
        <v>2500</v>
      </c>
      <c r="AI2000" s="93"/>
      <c r="AJ2000" s="84" t="s">
        <v>10624</v>
      </c>
      <c r="AK2000" s="84" t="s">
        <v>73</v>
      </c>
      <c r="AL2000" s="84" t="s">
        <v>10625</v>
      </c>
      <c r="AM2000" s="84" t="s">
        <v>12364</v>
      </c>
      <c r="AN2000" s="84" t="s">
        <v>12365</v>
      </c>
      <c r="AO2000" s="84" t="s">
        <v>12366</v>
      </c>
      <c r="AP2000" s="84" t="s">
        <v>1360</v>
      </c>
      <c r="AQ2000" s="84" t="s">
        <v>122</v>
      </c>
      <c r="AR2000" s="85">
        <v>1</v>
      </c>
      <c r="AS2000" s="86">
        <v>0.5</v>
      </c>
      <c r="AT2000" s="86">
        <v>1E-3</v>
      </c>
      <c r="AU2000" s="86">
        <v>0.5</v>
      </c>
      <c r="AV2000" s="84" t="s">
        <v>7</v>
      </c>
      <c r="AW2000" s="86">
        <v>25</v>
      </c>
      <c r="AX2000" s="84" t="s">
        <v>68</v>
      </c>
      <c r="AY2000" s="84" t="s">
        <v>68</v>
      </c>
      <c r="AZ2000" s="84" t="s">
        <v>68</v>
      </c>
      <c r="BA2000" s="84" t="s">
        <v>68</v>
      </c>
      <c r="BB2000" s="84" t="s">
        <v>68</v>
      </c>
      <c r="BC2000" s="84" t="s">
        <v>441</v>
      </c>
      <c r="BD2000" s="84" t="s">
        <v>442</v>
      </c>
      <c r="BE2000" s="84" t="s">
        <v>443</v>
      </c>
      <c r="BF2000" s="84" t="s">
        <v>122</v>
      </c>
      <c r="BG2000" s="84" t="s">
        <v>69</v>
      </c>
      <c r="BH2000" s="92" t="s">
        <v>12367</v>
      </c>
      <c r="BI2000" s="84" t="s">
        <v>122</v>
      </c>
      <c r="BJ2000" s="84" t="s">
        <v>12368</v>
      </c>
      <c r="BK2000" s="84" t="s">
        <v>75</v>
      </c>
      <c r="BL2000" s="84" t="s">
        <v>122</v>
      </c>
      <c r="BM2000" s="84" t="s">
        <v>442</v>
      </c>
      <c r="BN2000" s="84" t="s">
        <v>70</v>
      </c>
      <c r="BO2000" s="84" t="s">
        <v>71</v>
      </c>
      <c r="BP2000" s="84" t="s">
        <v>122</v>
      </c>
      <c r="BQ2000" s="84" t="s">
        <v>163</v>
      </c>
    </row>
    <row r="2001" spans="1:69" ht="14.4" x14ac:dyDescent="0.3">
      <c r="A2001" s="40" t="str">
        <f t="shared" si="889"/>
        <v>2025-09-14</v>
      </c>
      <c r="B2001" s="40" t="str">
        <f t="shared" si="890"/>
        <v>SYD</v>
      </c>
      <c r="C2001" s="39" t="str">
        <f t="shared" si="891"/>
        <v>98812563633</v>
      </c>
      <c r="D2001" s="41" t="str">
        <f t="shared" si="892"/>
        <v>PAU029761876</v>
      </c>
      <c r="E2001" s="41" t="str">
        <f t="shared" si="893"/>
        <v>596421483143</v>
      </c>
      <c r="F2001" s="39" t="str">
        <f t="shared" si="894"/>
        <v>2254256</v>
      </c>
      <c r="G2001" s="39" t="str">
        <f t="shared" si="895"/>
        <v>WISE EXPRESS(BOOSTUP)</v>
      </c>
      <c r="H2001" s="41" t="str">
        <f t="shared" si="896"/>
        <v>이수라</v>
      </c>
      <c r="I2001" s="39" t="str">
        <f t="shared" si="897"/>
        <v>18298</v>
      </c>
      <c r="J2001" s="52" t="str">
        <f t="shared" si="898"/>
        <v/>
      </c>
      <c r="K2001" s="75">
        <f t="shared" si="899"/>
        <v>1</v>
      </c>
      <c r="L2001" s="76">
        <f t="shared" si="900"/>
        <v>1</v>
      </c>
      <c r="M2001" s="76">
        <f t="shared" si="901"/>
        <v>1E-3</v>
      </c>
      <c r="N2001" s="76">
        <f t="shared" si="902"/>
        <v>1</v>
      </c>
      <c r="O2001" s="42">
        <f t="shared" si="903"/>
        <v>1</v>
      </c>
      <c r="P2001" s="39" t="str">
        <f t="shared" si="904"/>
        <v>목록(Manifest)</v>
      </c>
      <c r="Q2001" s="72">
        <f t="shared" si="905"/>
        <v>60</v>
      </c>
      <c r="R2001" s="43" t="str">
        <f t="shared" si="906"/>
        <v>OZ602</v>
      </c>
      <c r="S2001" s="82" t="str">
        <f t="shared" si="907"/>
        <v/>
      </c>
      <c r="T2001" s="40">
        <f t="shared" si="908"/>
        <v>45914</v>
      </c>
      <c r="U2001" s="44">
        <v>2500</v>
      </c>
      <c r="V2001" s="44">
        <f t="shared" si="909"/>
        <v>0</v>
      </c>
      <c r="W2001" s="77">
        <f t="shared" si="910"/>
        <v>2500</v>
      </c>
      <c r="X2001" s="78">
        <f t="shared" si="911"/>
        <v>0</v>
      </c>
      <c r="Y2001" s="44" cm="1">
        <f t="array" ref="Y2001">_xlfn.IFNA(_xlfn.IFS(AND(Q2001&gt;=2000, Q2001&lt;3000), 10000, AND(Q2001&gt;=3000, Q2001&lt;4000), 15000, AND(Q2001&gt;=4000, Q2001&lt;5000), 20000, AND(Q2001&gt;=5000), 25000),0)</f>
        <v>0</v>
      </c>
      <c r="Z2001" s="91">
        <f t="shared" si="912"/>
        <v>0</v>
      </c>
      <c r="AA2001" s="44">
        <f t="shared" si="913"/>
        <v>0</v>
      </c>
      <c r="AB2001" s="44"/>
      <c r="AC2001" s="44"/>
      <c r="AD2001" s="44"/>
      <c r="AE2001" s="44">
        <f>VLOOKUP(O2001,정산업데이트!$A$6:$B$12,2,10)</f>
        <v>0</v>
      </c>
      <c r="AF2001" s="44"/>
      <c r="AG2001" s="79">
        <f t="shared" si="914"/>
        <v>0</v>
      </c>
      <c r="AH2001" s="80">
        <f t="shared" si="915"/>
        <v>2500</v>
      </c>
      <c r="AI2001" s="93"/>
      <c r="AJ2001" s="84" t="s">
        <v>10624</v>
      </c>
      <c r="AK2001" s="84" t="s">
        <v>73</v>
      </c>
      <c r="AL2001" s="84" t="s">
        <v>10625</v>
      </c>
      <c r="AM2001" s="84" t="s">
        <v>12369</v>
      </c>
      <c r="AN2001" s="84" t="s">
        <v>12370</v>
      </c>
      <c r="AO2001" s="84" t="s">
        <v>12371</v>
      </c>
      <c r="AP2001" s="84" t="s">
        <v>12372</v>
      </c>
      <c r="AQ2001" s="84" t="s">
        <v>122</v>
      </c>
      <c r="AR2001" s="85">
        <v>1</v>
      </c>
      <c r="AS2001" s="86">
        <v>1</v>
      </c>
      <c r="AT2001" s="86">
        <v>1E-3</v>
      </c>
      <c r="AU2001" s="86">
        <v>1</v>
      </c>
      <c r="AV2001" s="84" t="s">
        <v>7</v>
      </c>
      <c r="AW2001" s="86">
        <v>60</v>
      </c>
      <c r="AX2001" s="84" t="s">
        <v>68</v>
      </c>
      <c r="AY2001" s="84" t="s">
        <v>68</v>
      </c>
      <c r="AZ2001" s="84" t="s">
        <v>68</v>
      </c>
      <c r="BA2001" s="84" t="s">
        <v>68</v>
      </c>
      <c r="BB2001" s="84" t="s">
        <v>68</v>
      </c>
      <c r="BC2001" s="84" t="s">
        <v>129</v>
      </c>
      <c r="BD2001" s="84" t="s">
        <v>91</v>
      </c>
      <c r="BE2001" s="84" t="s">
        <v>92</v>
      </c>
      <c r="BF2001" s="84" t="s">
        <v>122</v>
      </c>
      <c r="BG2001" s="84" t="s">
        <v>69</v>
      </c>
      <c r="BH2001" s="92" t="s">
        <v>12373</v>
      </c>
      <c r="BI2001" s="84" t="s">
        <v>122</v>
      </c>
      <c r="BJ2001" s="84" t="s">
        <v>12374</v>
      </c>
      <c r="BK2001" s="84" t="s">
        <v>75</v>
      </c>
      <c r="BL2001" s="84" t="s">
        <v>122</v>
      </c>
      <c r="BM2001" s="84" t="s">
        <v>91</v>
      </c>
      <c r="BN2001" s="84" t="s">
        <v>70</v>
      </c>
      <c r="BO2001" s="84" t="s">
        <v>71</v>
      </c>
      <c r="BP2001" s="84" t="s">
        <v>122</v>
      </c>
      <c r="BQ2001" s="84" t="s">
        <v>163</v>
      </c>
    </row>
    <row r="2002" spans="1:69" ht="14.4" x14ac:dyDescent="0.3">
      <c r="A2002" s="40" t="str">
        <f t="shared" si="889"/>
        <v>2025-09-14</v>
      </c>
      <c r="B2002" s="40" t="str">
        <f t="shared" si="890"/>
        <v>SYD</v>
      </c>
      <c r="C2002" s="39" t="str">
        <f t="shared" si="891"/>
        <v>98812563633</v>
      </c>
      <c r="D2002" s="41" t="str">
        <f t="shared" si="892"/>
        <v>PKR253531892</v>
      </c>
      <c r="E2002" s="41" t="str">
        <f t="shared" si="893"/>
        <v>596421482572</v>
      </c>
      <c r="F2002" s="39" t="str">
        <f t="shared" si="894"/>
        <v>2254234</v>
      </c>
      <c r="G2002" s="39" t="str">
        <f t="shared" si="895"/>
        <v>WISE EXPRESS(HOJUDIRECT)</v>
      </c>
      <c r="H2002" s="41" t="str">
        <f t="shared" si="896"/>
        <v>이경규</v>
      </c>
      <c r="I2002" s="39" t="str">
        <f t="shared" si="897"/>
        <v>42262</v>
      </c>
      <c r="J2002" s="52" t="str">
        <f t="shared" si="898"/>
        <v/>
      </c>
      <c r="K2002" s="75">
        <f t="shared" si="899"/>
        <v>1</v>
      </c>
      <c r="L2002" s="76">
        <f t="shared" si="900"/>
        <v>1</v>
      </c>
      <c r="M2002" s="76">
        <f t="shared" si="901"/>
        <v>1E-3</v>
      </c>
      <c r="N2002" s="76">
        <f t="shared" si="902"/>
        <v>1</v>
      </c>
      <c r="O2002" s="42">
        <f t="shared" si="903"/>
        <v>1</v>
      </c>
      <c r="P2002" s="39" t="str">
        <f t="shared" si="904"/>
        <v>일반(목록배제,Normal-Manifest Exception)</v>
      </c>
      <c r="Q2002" s="72">
        <f t="shared" si="905"/>
        <v>16</v>
      </c>
      <c r="R2002" s="43" t="str">
        <f t="shared" si="906"/>
        <v>OZ602</v>
      </c>
      <c r="S2002" s="82" t="str">
        <f t="shared" si="907"/>
        <v/>
      </c>
      <c r="T2002" s="40">
        <f t="shared" si="908"/>
        <v>45914</v>
      </c>
      <c r="U2002" s="44">
        <v>2500</v>
      </c>
      <c r="V2002" s="44">
        <f t="shared" si="909"/>
        <v>0</v>
      </c>
      <c r="W2002" s="77">
        <f t="shared" si="910"/>
        <v>2500</v>
      </c>
      <c r="X2002" s="78">
        <f t="shared" si="911"/>
        <v>0</v>
      </c>
      <c r="Y2002" s="44" cm="1">
        <f t="array" ref="Y2002">_xlfn.IFNA(_xlfn.IFS(AND(Q2002&gt;=2000, Q2002&lt;3000), 10000, AND(Q2002&gt;=3000, Q2002&lt;4000), 15000, AND(Q2002&gt;=4000, Q2002&lt;5000), 20000, AND(Q2002&gt;=5000), 25000),0)</f>
        <v>0</v>
      </c>
      <c r="Z2002" s="91">
        <f t="shared" si="912"/>
        <v>300</v>
      </c>
      <c r="AA2002" s="44">
        <f t="shared" si="913"/>
        <v>0</v>
      </c>
      <c r="AB2002" s="44"/>
      <c r="AC2002" s="44"/>
      <c r="AD2002" s="44"/>
      <c r="AE2002" s="44">
        <f>VLOOKUP(O2002,정산업데이트!$A$6:$B$12,2,10)</f>
        <v>0</v>
      </c>
      <c r="AF2002" s="44"/>
      <c r="AG2002" s="79">
        <f t="shared" si="914"/>
        <v>300</v>
      </c>
      <c r="AH2002" s="80">
        <f t="shared" si="915"/>
        <v>2800</v>
      </c>
      <c r="AI2002" s="93"/>
      <c r="AJ2002" s="84" t="s">
        <v>10624</v>
      </c>
      <c r="AK2002" s="84" t="s">
        <v>73</v>
      </c>
      <c r="AL2002" s="84" t="s">
        <v>10625</v>
      </c>
      <c r="AM2002" s="84" t="s">
        <v>12375</v>
      </c>
      <c r="AN2002" s="84" t="s">
        <v>12376</v>
      </c>
      <c r="AO2002" s="84" t="s">
        <v>1046</v>
      </c>
      <c r="AP2002" s="84" t="s">
        <v>12377</v>
      </c>
      <c r="AQ2002" s="84" t="s">
        <v>122</v>
      </c>
      <c r="AR2002" s="85">
        <v>1</v>
      </c>
      <c r="AS2002" s="86">
        <v>1</v>
      </c>
      <c r="AT2002" s="86">
        <v>1E-3</v>
      </c>
      <c r="AU2002" s="86">
        <v>1</v>
      </c>
      <c r="AV2002" s="84" t="s">
        <v>8</v>
      </c>
      <c r="AW2002" s="86">
        <v>16</v>
      </c>
      <c r="AX2002" s="84" t="s">
        <v>68</v>
      </c>
      <c r="AY2002" s="84" t="s">
        <v>68</v>
      </c>
      <c r="AZ2002" s="84" t="s">
        <v>68</v>
      </c>
      <c r="BA2002" s="84" t="s">
        <v>68</v>
      </c>
      <c r="BB2002" s="84" t="s">
        <v>68</v>
      </c>
      <c r="BC2002" s="84" t="s">
        <v>135</v>
      </c>
      <c r="BD2002" s="84" t="s">
        <v>104</v>
      </c>
      <c r="BE2002" s="84" t="s">
        <v>105</v>
      </c>
      <c r="BF2002" s="84" t="s">
        <v>122</v>
      </c>
      <c r="BG2002" s="84" t="s">
        <v>69</v>
      </c>
      <c r="BH2002" s="92" t="s">
        <v>12378</v>
      </c>
      <c r="BI2002" s="84" t="s">
        <v>122</v>
      </c>
      <c r="BJ2002" s="84" t="s">
        <v>12379</v>
      </c>
      <c r="BK2002" s="84" t="s">
        <v>75</v>
      </c>
      <c r="BL2002" s="84" t="s">
        <v>122</v>
      </c>
      <c r="BM2002" s="84" t="s">
        <v>104</v>
      </c>
      <c r="BN2002" s="84" t="s">
        <v>70</v>
      </c>
      <c r="BO2002" s="84" t="s">
        <v>71</v>
      </c>
      <c r="BP2002" s="84" t="s">
        <v>122</v>
      </c>
      <c r="BQ2002" s="84" t="s">
        <v>163</v>
      </c>
    </row>
    <row r="2003" spans="1:69" ht="14.4" x14ac:dyDescent="0.3">
      <c r="A2003" s="40" t="str">
        <f t="shared" si="889"/>
        <v>2025-09-14</v>
      </c>
      <c r="B2003" s="40" t="str">
        <f t="shared" si="890"/>
        <v>SYD</v>
      </c>
      <c r="C2003" s="39" t="str">
        <f t="shared" si="891"/>
        <v>98812563633</v>
      </c>
      <c r="D2003" s="41" t="str">
        <f t="shared" si="892"/>
        <v>PKR253531893</v>
      </c>
      <c r="E2003" s="41" t="str">
        <f t="shared" si="893"/>
        <v>596421482583</v>
      </c>
      <c r="F2003" s="39" t="str">
        <f t="shared" si="894"/>
        <v>2254234</v>
      </c>
      <c r="G2003" s="39" t="str">
        <f t="shared" si="895"/>
        <v>WISE EXPRESS(HOJUDIRECT)</v>
      </c>
      <c r="H2003" s="41" t="str">
        <f t="shared" si="896"/>
        <v>장진호</v>
      </c>
      <c r="I2003" s="39" t="str">
        <f t="shared" si="897"/>
        <v>54807</v>
      </c>
      <c r="J2003" s="52" t="str">
        <f t="shared" si="898"/>
        <v/>
      </c>
      <c r="K2003" s="75">
        <f t="shared" si="899"/>
        <v>1</v>
      </c>
      <c r="L2003" s="76">
        <f t="shared" si="900"/>
        <v>0.2</v>
      </c>
      <c r="M2003" s="76">
        <f t="shared" si="901"/>
        <v>1E-3</v>
      </c>
      <c r="N2003" s="76">
        <f t="shared" si="902"/>
        <v>0.2</v>
      </c>
      <c r="O2003" s="42">
        <f t="shared" si="903"/>
        <v>0.5</v>
      </c>
      <c r="P2003" s="39" t="str">
        <f t="shared" si="904"/>
        <v>일반(목록배제,Normal-Manifest Exception)</v>
      </c>
      <c r="Q2003" s="72">
        <f t="shared" si="905"/>
        <v>12</v>
      </c>
      <c r="R2003" s="43" t="str">
        <f t="shared" si="906"/>
        <v>OZ602</v>
      </c>
      <c r="S2003" s="82" t="str">
        <f t="shared" si="907"/>
        <v/>
      </c>
      <c r="T2003" s="40">
        <f t="shared" si="908"/>
        <v>45914</v>
      </c>
      <c r="U2003" s="44">
        <v>2500</v>
      </c>
      <c r="V2003" s="44">
        <f t="shared" si="909"/>
        <v>0</v>
      </c>
      <c r="W2003" s="77">
        <f t="shared" si="910"/>
        <v>2500</v>
      </c>
      <c r="X2003" s="78">
        <f t="shared" si="911"/>
        <v>0</v>
      </c>
      <c r="Y2003" s="44" cm="1">
        <f t="array" ref="Y2003">_xlfn.IFNA(_xlfn.IFS(AND(Q2003&gt;=2000, Q2003&lt;3000), 10000, AND(Q2003&gt;=3000, Q2003&lt;4000), 15000, AND(Q2003&gt;=4000, Q2003&lt;5000), 20000, AND(Q2003&gt;=5000), 25000),0)</f>
        <v>0</v>
      </c>
      <c r="Z2003" s="91">
        <f t="shared" si="912"/>
        <v>300</v>
      </c>
      <c r="AA2003" s="44">
        <f t="shared" si="913"/>
        <v>0</v>
      </c>
      <c r="AB2003" s="44"/>
      <c r="AC2003" s="44"/>
      <c r="AD2003" s="44"/>
      <c r="AE2003" s="44">
        <f>VLOOKUP(O2003,정산업데이트!$A$6:$B$12,2,10)</f>
        <v>0</v>
      </c>
      <c r="AF2003" s="44"/>
      <c r="AG2003" s="79">
        <f t="shared" si="914"/>
        <v>300</v>
      </c>
      <c r="AH2003" s="80">
        <f t="shared" si="915"/>
        <v>2800</v>
      </c>
      <c r="AI2003" s="93"/>
      <c r="AJ2003" s="84" t="s">
        <v>10624</v>
      </c>
      <c r="AK2003" s="84" t="s">
        <v>73</v>
      </c>
      <c r="AL2003" s="84" t="s">
        <v>10625</v>
      </c>
      <c r="AM2003" s="84" t="s">
        <v>12380</v>
      </c>
      <c r="AN2003" s="84" t="s">
        <v>12381</v>
      </c>
      <c r="AO2003" s="84" t="s">
        <v>12382</v>
      </c>
      <c r="AP2003" s="84" t="s">
        <v>1484</v>
      </c>
      <c r="AQ2003" s="84" t="s">
        <v>122</v>
      </c>
      <c r="AR2003" s="85">
        <v>1</v>
      </c>
      <c r="AS2003" s="86">
        <v>0.2</v>
      </c>
      <c r="AT2003" s="86">
        <v>1E-3</v>
      </c>
      <c r="AU2003" s="86">
        <v>0.2</v>
      </c>
      <c r="AV2003" s="84" t="s">
        <v>8</v>
      </c>
      <c r="AW2003" s="86">
        <v>12</v>
      </c>
      <c r="AX2003" s="84" t="s">
        <v>68</v>
      </c>
      <c r="AY2003" s="84" t="s">
        <v>68</v>
      </c>
      <c r="AZ2003" s="84" t="s">
        <v>68</v>
      </c>
      <c r="BA2003" s="84" t="s">
        <v>68</v>
      </c>
      <c r="BB2003" s="84" t="s">
        <v>68</v>
      </c>
      <c r="BC2003" s="84" t="s">
        <v>135</v>
      </c>
      <c r="BD2003" s="84" t="s">
        <v>104</v>
      </c>
      <c r="BE2003" s="84" t="s">
        <v>112</v>
      </c>
      <c r="BF2003" s="84" t="s">
        <v>122</v>
      </c>
      <c r="BG2003" s="84" t="s">
        <v>69</v>
      </c>
      <c r="BH2003" s="92" t="s">
        <v>12383</v>
      </c>
      <c r="BI2003" s="84" t="s">
        <v>122</v>
      </c>
      <c r="BJ2003" s="84" t="s">
        <v>12384</v>
      </c>
      <c r="BK2003" s="84" t="s">
        <v>75</v>
      </c>
      <c r="BL2003" s="84" t="s">
        <v>122</v>
      </c>
      <c r="BM2003" s="84" t="s">
        <v>104</v>
      </c>
      <c r="BN2003" s="84" t="s">
        <v>70</v>
      </c>
      <c r="BO2003" s="84" t="s">
        <v>71</v>
      </c>
      <c r="BP2003" s="84" t="s">
        <v>122</v>
      </c>
      <c r="BQ2003" s="84" t="s">
        <v>163</v>
      </c>
    </row>
    <row r="2004" spans="1:69" ht="14.4" x14ac:dyDescent="0.3">
      <c r="A2004" s="40" t="str">
        <f t="shared" si="889"/>
        <v>2025-09-14</v>
      </c>
      <c r="B2004" s="40" t="str">
        <f t="shared" si="890"/>
        <v>SYD</v>
      </c>
      <c r="C2004" s="39" t="str">
        <f t="shared" si="891"/>
        <v>98812563633</v>
      </c>
      <c r="D2004" s="41" t="str">
        <f t="shared" si="892"/>
        <v>PKR253531894</v>
      </c>
      <c r="E2004" s="41" t="str">
        <f t="shared" si="893"/>
        <v>596421482594</v>
      </c>
      <c r="F2004" s="39" t="str">
        <f t="shared" si="894"/>
        <v>2254234</v>
      </c>
      <c r="G2004" s="39" t="str">
        <f t="shared" si="895"/>
        <v>WISE EXPRESS(HOJUDIRECT)</v>
      </c>
      <c r="H2004" s="41" t="str">
        <f t="shared" si="896"/>
        <v>김지연</v>
      </c>
      <c r="I2004" s="39" t="str">
        <f t="shared" si="897"/>
        <v>03998</v>
      </c>
      <c r="J2004" s="52" t="str">
        <f t="shared" si="898"/>
        <v/>
      </c>
      <c r="K2004" s="75">
        <f t="shared" si="899"/>
        <v>1</v>
      </c>
      <c r="L2004" s="76">
        <f t="shared" si="900"/>
        <v>0.4</v>
      </c>
      <c r="M2004" s="76">
        <f t="shared" si="901"/>
        <v>1E-3</v>
      </c>
      <c r="N2004" s="76">
        <f t="shared" si="902"/>
        <v>0.4</v>
      </c>
      <c r="O2004" s="42">
        <f t="shared" si="903"/>
        <v>0.5</v>
      </c>
      <c r="P2004" s="39" t="str">
        <f t="shared" si="904"/>
        <v>일반(목록배제,Normal-Manifest Exception)</v>
      </c>
      <c r="Q2004" s="72">
        <f t="shared" si="905"/>
        <v>24</v>
      </c>
      <c r="R2004" s="43" t="str">
        <f t="shared" si="906"/>
        <v>OZ602</v>
      </c>
      <c r="S2004" s="82" t="str">
        <f t="shared" si="907"/>
        <v/>
      </c>
      <c r="T2004" s="40">
        <f t="shared" si="908"/>
        <v>45914</v>
      </c>
      <c r="U2004" s="44">
        <v>2500</v>
      </c>
      <c r="V2004" s="44">
        <f t="shared" si="909"/>
        <v>0</v>
      </c>
      <c r="W2004" s="77">
        <f t="shared" si="910"/>
        <v>2500</v>
      </c>
      <c r="X2004" s="78">
        <f t="shared" si="911"/>
        <v>0</v>
      </c>
      <c r="Y2004" s="44" cm="1">
        <f t="array" ref="Y2004">_xlfn.IFNA(_xlfn.IFS(AND(Q2004&gt;=2000, Q2004&lt;3000), 10000, AND(Q2004&gt;=3000, Q2004&lt;4000), 15000, AND(Q2004&gt;=4000, Q2004&lt;5000), 20000, AND(Q2004&gt;=5000), 25000),0)</f>
        <v>0</v>
      </c>
      <c r="Z2004" s="91">
        <f t="shared" si="912"/>
        <v>300</v>
      </c>
      <c r="AA2004" s="44">
        <f t="shared" si="913"/>
        <v>0</v>
      </c>
      <c r="AB2004" s="44"/>
      <c r="AC2004" s="44"/>
      <c r="AD2004" s="44"/>
      <c r="AE2004" s="44">
        <f>VLOOKUP(O2004,정산업데이트!$A$6:$B$12,2,10)</f>
        <v>0</v>
      </c>
      <c r="AF2004" s="44"/>
      <c r="AG2004" s="79">
        <f t="shared" si="914"/>
        <v>300</v>
      </c>
      <c r="AH2004" s="80">
        <f t="shared" si="915"/>
        <v>2800</v>
      </c>
      <c r="AI2004" s="93"/>
      <c r="AJ2004" s="84" t="s">
        <v>10624</v>
      </c>
      <c r="AK2004" s="84" t="s">
        <v>73</v>
      </c>
      <c r="AL2004" s="84" t="s">
        <v>10625</v>
      </c>
      <c r="AM2004" s="84" t="s">
        <v>12385</v>
      </c>
      <c r="AN2004" s="84" t="s">
        <v>285</v>
      </c>
      <c r="AO2004" s="84" t="s">
        <v>12386</v>
      </c>
      <c r="AP2004" s="84" t="s">
        <v>12387</v>
      </c>
      <c r="AQ2004" s="84" t="s">
        <v>122</v>
      </c>
      <c r="AR2004" s="85">
        <v>1</v>
      </c>
      <c r="AS2004" s="86">
        <v>0.4</v>
      </c>
      <c r="AT2004" s="86">
        <v>1E-3</v>
      </c>
      <c r="AU2004" s="86">
        <v>0.4</v>
      </c>
      <c r="AV2004" s="84" t="s">
        <v>8</v>
      </c>
      <c r="AW2004" s="86">
        <v>24</v>
      </c>
      <c r="AX2004" s="84" t="s">
        <v>68</v>
      </c>
      <c r="AY2004" s="84" t="s">
        <v>68</v>
      </c>
      <c r="AZ2004" s="84" t="s">
        <v>68</v>
      </c>
      <c r="BA2004" s="84" t="s">
        <v>68</v>
      </c>
      <c r="BB2004" s="84" t="s">
        <v>68</v>
      </c>
      <c r="BC2004" s="84" t="s">
        <v>135</v>
      </c>
      <c r="BD2004" s="84" t="s">
        <v>104</v>
      </c>
      <c r="BE2004" s="84" t="s">
        <v>112</v>
      </c>
      <c r="BF2004" s="84" t="s">
        <v>122</v>
      </c>
      <c r="BG2004" s="84" t="s">
        <v>69</v>
      </c>
      <c r="BH2004" s="92" t="s">
        <v>12388</v>
      </c>
      <c r="BI2004" s="84" t="s">
        <v>122</v>
      </c>
      <c r="BJ2004" s="84" t="s">
        <v>12389</v>
      </c>
      <c r="BK2004" s="84" t="s">
        <v>75</v>
      </c>
      <c r="BL2004" s="84" t="s">
        <v>122</v>
      </c>
      <c r="BM2004" s="84" t="s">
        <v>104</v>
      </c>
      <c r="BN2004" s="84" t="s">
        <v>70</v>
      </c>
      <c r="BO2004" s="84" t="s">
        <v>71</v>
      </c>
      <c r="BP2004" s="84" t="s">
        <v>122</v>
      </c>
      <c r="BQ2004" s="84" t="s">
        <v>163</v>
      </c>
    </row>
    <row r="2005" spans="1:69" ht="14.4" x14ac:dyDescent="0.3">
      <c r="A2005" s="40" t="str">
        <f t="shared" si="889"/>
        <v>2025-09-14</v>
      </c>
      <c r="B2005" s="40" t="str">
        <f t="shared" si="890"/>
        <v>SYD</v>
      </c>
      <c r="C2005" s="39" t="str">
        <f t="shared" si="891"/>
        <v>98812563633</v>
      </c>
      <c r="D2005" s="41" t="str">
        <f t="shared" si="892"/>
        <v>PKR253547994</v>
      </c>
      <c r="E2005" s="41" t="str">
        <f t="shared" si="893"/>
        <v>596421483434 (10)</v>
      </c>
      <c r="F2005" s="39" t="str">
        <f t="shared" si="894"/>
        <v>2254225</v>
      </c>
      <c r="G2005" s="39" t="str">
        <f t="shared" si="895"/>
        <v>WISE EXPRESS LOGISTICS PTY LTD</v>
      </c>
      <c r="H2005" s="41" t="str">
        <f t="shared" si="896"/>
        <v>원타입 스토어</v>
      </c>
      <c r="I2005" s="39" t="str">
        <f t="shared" si="897"/>
        <v>12793</v>
      </c>
      <c r="J2005" s="52" t="str">
        <f t="shared" si="898"/>
        <v>타관세사</v>
      </c>
      <c r="K2005" s="75">
        <f t="shared" si="899"/>
        <v>10</v>
      </c>
      <c r="L2005" s="76">
        <f t="shared" si="900"/>
        <v>157</v>
      </c>
      <c r="M2005" s="76">
        <f t="shared" si="901"/>
        <v>1E-3</v>
      </c>
      <c r="N2005" s="76">
        <f t="shared" si="902"/>
        <v>157</v>
      </c>
      <c r="O2005" s="42">
        <f t="shared" si="903"/>
        <v>16</v>
      </c>
      <c r="P2005" s="39" t="str">
        <f t="shared" si="904"/>
        <v>보세(Normal-Bonded)</v>
      </c>
      <c r="Q2005" s="72">
        <f t="shared" si="905"/>
        <v>7139.26</v>
      </c>
      <c r="R2005" s="43" t="str">
        <f t="shared" si="906"/>
        <v>OZ602</v>
      </c>
      <c r="S2005" s="82" t="str">
        <f t="shared" si="907"/>
        <v/>
      </c>
      <c r="T2005" s="40">
        <f t="shared" si="908"/>
        <v>45914</v>
      </c>
      <c r="U2005" s="44">
        <v>2500</v>
      </c>
      <c r="V2005" s="44">
        <f t="shared" si="909"/>
        <v>1100</v>
      </c>
      <c r="W2005" s="77">
        <f t="shared" si="910"/>
        <v>3600</v>
      </c>
      <c r="X2005" s="78">
        <f t="shared" si="911"/>
        <v>22500</v>
      </c>
      <c r="Y2005" s="44" cm="1">
        <f t="array" ref="Y2005">_xlfn.IFNA(_xlfn.IFS(AND(Q2005&gt;=2000, Q2005&lt;3000), 10000, AND(Q2005&gt;=3000, Q2005&lt;4000), 15000, AND(Q2005&gt;=4000, Q2005&lt;5000), 20000, AND(Q2005&gt;=5000), 25000),0)</f>
        <v>25000</v>
      </c>
      <c r="Z2005" s="91">
        <f t="shared" si="912"/>
        <v>0</v>
      </c>
      <c r="AA2005" s="44">
        <f t="shared" si="913"/>
        <v>0</v>
      </c>
      <c r="AB2005" s="44"/>
      <c r="AC2005" s="44"/>
      <c r="AD2005" s="44"/>
      <c r="AE2005" s="44">
        <f>VLOOKUP(O2005,정산업데이트!$A$6:$B$12,2,10)</f>
        <v>3000</v>
      </c>
      <c r="AF2005" s="44"/>
      <c r="AG2005" s="79">
        <f t="shared" si="914"/>
        <v>50500</v>
      </c>
      <c r="AH2005" s="80">
        <f t="shared" si="915"/>
        <v>54100</v>
      </c>
      <c r="AI2005" s="93"/>
      <c r="AJ2005" s="84" t="s">
        <v>10624</v>
      </c>
      <c r="AK2005" s="84" t="s">
        <v>73</v>
      </c>
      <c r="AL2005" s="84" t="s">
        <v>10625</v>
      </c>
      <c r="AM2005" s="84" t="s">
        <v>12390</v>
      </c>
      <c r="AN2005" s="84" t="s">
        <v>235</v>
      </c>
      <c r="AO2005" s="84" t="s">
        <v>236</v>
      </c>
      <c r="AP2005" s="84" t="s">
        <v>567</v>
      </c>
      <c r="AQ2005" s="84" t="s">
        <v>166</v>
      </c>
      <c r="AR2005" s="85">
        <v>10</v>
      </c>
      <c r="AS2005" s="86">
        <v>157</v>
      </c>
      <c r="AT2005" s="86">
        <v>1E-3</v>
      </c>
      <c r="AU2005" s="86">
        <v>157</v>
      </c>
      <c r="AV2005" s="84" t="s">
        <v>159</v>
      </c>
      <c r="AW2005" s="86">
        <v>7139.26</v>
      </c>
      <c r="AX2005" s="84" t="s">
        <v>68</v>
      </c>
      <c r="AY2005" s="84" t="s">
        <v>68</v>
      </c>
      <c r="AZ2005" s="84" t="s">
        <v>68</v>
      </c>
      <c r="BA2005" s="84" t="s">
        <v>68</v>
      </c>
      <c r="BB2005" s="84" t="s">
        <v>68</v>
      </c>
      <c r="BC2005" s="84" t="s">
        <v>125</v>
      </c>
      <c r="BD2005" s="84" t="s">
        <v>74</v>
      </c>
      <c r="BE2005" s="84" t="s">
        <v>180</v>
      </c>
      <c r="BF2005" s="84" t="s">
        <v>122</v>
      </c>
      <c r="BG2005" s="84" t="s">
        <v>69</v>
      </c>
      <c r="BH2005" s="92" t="s">
        <v>12391</v>
      </c>
      <c r="BI2005" s="84" t="s">
        <v>122</v>
      </c>
      <c r="BJ2005" s="84" t="s">
        <v>12392</v>
      </c>
      <c r="BK2005" s="84" t="s">
        <v>75</v>
      </c>
      <c r="BL2005" s="84" t="s">
        <v>122</v>
      </c>
      <c r="BM2005" s="84" t="s">
        <v>74</v>
      </c>
      <c r="BN2005" s="84" t="s">
        <v>70</v>
      </c>
      <c r="BO2005" s="84" t="s">
        <v>71</v>
      </c>
      <c r="BP2005" s="84" t="s">
        <v>122</v>
      </c>
      <c r="BQ2005" s="84" t="s">
        <v>163</v>
      </c>
    </row>
    <row r="2006" spans="1:69" ht="14.4" customHeight="1" x14ac:dyDescent="0.3">
      <c r="A2006" s="40" t="str">
        <f t="shared" si="889"/>
        <v>2025-09-14</v>
      </c>
      <c r="B2006" s="40" t="str">
        <f t="shared" si="890"/>
        <v>SYD</v>
      </c>
      <c r="C2006" s="39" t="str">
        <f t="shared" si="891"/>
        <v>98812563633</v>
      </c>
      <c r="D2006" s="41" t="str">
        <f t="shared" si="892"/>
        <v>PKR253531877</v>
      </c>
      <c r="E2006" s="41" t="str">
        <f t="shared" si="893"/>
        <v>596421482465</v>
      </c>
      <c r="F2006" s="39" t="str">
        <f t="shared" si="894"/>
        <v>2254240</v>
      </c>
      <c r="G2006" s="39" t="str">
        <f t="shared" si="895"/>
        <v>WISE EXPRESS(VITAHUB)</v>
      </c>
      <c r="H2006" s="41" t="str">
        <f t="shared" si="896"/>
        <v>이주영</v>
      </c>
      <c r="I2006" s="39" t="str">
        <f t="shared" si="897"/>
        <v>34152</v>
      </c>
      <c r="J2006" s="52" t="str">
        <f t="shared" si="898"/>
        <v/>
      </c>
      <c r="K2006" s="75">
        <f t="shared" si="899"/>
        <v>1</v>
      </c>
      <c r="L2006" s="76">
        <f t="shared" si="900"/>
        <v>1</v>
      </c>
      <c r="M2006" s="76">
        <f t="shared" si="901"/>
        <v>1E-3</v>
      </c>
      <c r="N2006" s="76">
        <f t="shared" si="902"/>
        <v>1</v>
      </c>
      <c r="O2006" s="42">
        <f t="shared" si="903"/>
        <v>1</v>
      </c>
      <c r="P2006" s="39" t="str">
        <f t="shared" si="904"/>
        <v>목록(Manifest)</v>
      </c>
      <c r="Q2006" s="72">
        <f t="shared" si="905"/>
        <v>35</v>
      </c>
      <c r="R2006" s="43" t="str">
        <f t="shared" si="906"/>
        <v>OZ602</v>
      </c>
      <c r="S2006" s="82" t="str">
        <f t="shared" si="907"/>
        <v/>
      </c>
      <c r="T2006" s="40">
        <f t="shared" si="908"/>
        <v>45914</v>
      </c>
      <c r="U2006" s="44">
        <v>2500</v>
      </c>
      <c r="V2006" s="44">
        <f t="shared" si="909"/>
        <v>0</v>
      </c>
      <c r="W2006" s="77">
        <f t="shared" si="910"/>
        <v>2500</v>
      </c>
      <c r="X2006" s="78">
        <f t="shared" si="911"/>
        <v>0</v>
      </c>
      <c r="Y2006" s="44" cm="1">
        <f t="array" ref="Y2006">_xlfn.IFNA(_xlfn.IFS(AND(Q2006&gt;=2000, Q2006&lt;3000), 10000, AND(Q2006&gt;=3000, Q2006&lt;4000), 15000, AND(Q2006&gt;=4000, Q2006&lt;5000), 20000, AND(Q2006&gt;=5000), 25000),0)</f>
        <v>0</v>
      </c>
      <c r="Z2006" s="91">
        <f t="shared" si="912"/>
        <v>0</v>
      </c>
      <c r="AA2006" s="44">
        <f t="shared" si="913"/>
        <v>0</v>
      </c>
      <c r="AB2006" s="44"/>
      <c r="AC2006" s="44"/>
      <c r="AD2006" s="44"/>
      <c r="AE2006" s="44">
        <f>VLOOKUP(O2006,정산업데이트!$A$6:$B$12,2,10)</f>
        <v>0</v>
      </c>
      <c r="AF2006" s="44"/>
      <c r="AG2006" s="79">
        <f t="shared" si="914"/>
        <v>0</v>
      </c>
      <c r="AH2006" s="80">
        <f t="shared" si="915"/>
        <v>2500</v>
      </c>
      <c r="AJ2006" s="84" t="s">
        <v>10624</v>
      </c>
      <c r="AK2006" s="84" t="s">
        <v>73</v>
      </c>
      <c r="AL2006" s="84" t="s">
        <v>10625</v>
      </c>
      <c r="AM2006" s="84" t="s">
        <v>12393</v>
      </c>
      <c r="AN2006" s="84" t="s">
        <v>1006</v>
      </c>
      <c r="AO2006" s="84" t="s">
        <v>12394</v>
      </c>
      <c r="AP2006" s="84" t="s">
        <v>907</v>
      </c>
      <c r="AQ2006" s="84" t="s">
        <v>122</v>
      </c>
      <c r="AR2006" s="85">
        <v>1</v>
      </c>
      <c r="AS2006" s="86">
        <v>1</v>
      </c>
      <c r="AT2006" s="86">
        <v>1E-3</v>
      </c>
      <c r="AU2006" s="86">
        <v>1</v>
      </c>
      <c r="AV2006" s="84" t="s">
        <v>7</v>
      </c>
      <c r="AW2006" s="86">
        <v>35</v>
      </c>
      <c r="AX2006" s="84" t="s">
        <v>68</v>
      </c>
      <c r="AY2006" s="84" t="s">
        <v>68</v>
      </c>
      <c r="AZ2006" s="84" t="s">
        <v>68</v>
      </c>
      <c r="BA2006" s="84" t="s">
        <v>68</v>
      </c>
      <c r="BB2006" s="84" t="s">
        <v>68</v>
      </c>
      <c r="BC2006" s="84" t="s">
        <v>124</v>
      </c>
      <c r="BD2006" s="84" t="s">
        <v>87</v>
      </c>
      <c r="BE2006" s="84" t="s">
        <v>88</v>
      </c>
      <c r="BF2006" s="84" t="s">
        <v>122</v>
      </c>
      <c r="BG2006" s="84" t="s">
        <v>69</v>
      </c>
      <c r="BH2006" s="92" t="s">
        <v>12395</v>
      </c>
      <c r="BI2006" s="84" t="s">
        <v>122</v>
      </c>
      <c r="BJ2006" s="84" t="s">
        <v>12396</v>
      </c>
      <c r="BK2006" s="84" t="s">
        <v>75</v>
      </c>
      <c r="BL2006" s="84" t="s">
        <v>122</v>
      </c>
      <c r="BM2006" s="84" t="s">
        <v>87</v>
      </c>
      <c r="BN2006" s="84" t="s">
        <v>70</v>
      </c>
      <c r="BO2006" s="84" t="s">
        <v>71</v>
      </c>
      <c r="BP2006" s="84" t="s">
        <v>122</v>
      </c>
      <c r="BQ2006" s="84" t="s">
        <v>163</v>
      </c>
    </row>
    <row r="2007" spans="1:69" ht="14.4" x14ac:dyDescent="0.3">
      <c r="A2007" s="40" t="str">
        <f t="shared" si="889"/>
        <v>2025-09-14</v>
      </c>
      <c r="B2007" s="40" t="str">
        <f t="shared" si="890"/>
        <v>SYD</v>
      </c>
      <c r="C2007" s="39" t="str">
        <f t="shared" si="891"/>
        <v>98812563633</v>
      </c>
      <c r="D2007" s="41" t="str">
        <f t="shared" si="892"/>
        <v>PKR253531878</v>
      </c>
      <c r="E2007" s="41" t="str">
        <f t="shared" si="893"/>
        <v>596421482476</v>
      </c>
      <c r="F2007" s="39" t="str">
        <f t="shared" si="894"/>
        <v>2254240</v>
      </c>
      <c r="G2007" s="39" t="str">
        <f t="shared" si="895"/>
        <v>WISE EXPRESS(VITAHUB)</v>
      </c>
      <c r="H2007" s="41" t="str">
        <f t="shared" si="896"/>
        <v>박재연</v>
      </c>
      <c r="I2007" s="39" t="str">
        <f t="shared" si="897"/>
        <v>13519</v>
      </c>
      <c r="J2007" s="52" t="str">
        <f t="shared" si="898"/>
        <v/>
      </c>
      <c r="K2007" s="75">
        <f t="shared" si="899"/>
        <v>1</v>
      </c>
      <c r="L2007" s="76">
        <f t="shared" si="900"/>
        <v>1</v>
      </c>
      <c r="M2007" s="76">
        <f t="shared" si="901"/>
        <v>1E-3</v>
      </c>
      <c r="N2007" s="76">
        <f t="shared" si="902"/>
        <v>1</v>
      </c>
      <c r="O2007" s="42">
        <f t="shared" si="903"/>
        <v>1</v>
      </c>
      <c r="P2007" s="39" t="str">
        <f t="shared" si="904"/>
        <v>목록(Manifest)</v>
      </c>
      <c r="Q2007" s="72">
        <f t="shared" si="905"/>
        <v>35</v>
      </c>
      <c r="R2007" s="43" t="str">
        <f t="shared" si="906"/>
        <v>OZ602</v>
      </c>
      <c r="S2007" s="82" t="str">
        <f t="shared" si="907"/>
        <v/>
      </c>
      <c r="T2007" s="40">
        <f t="shared" si="908"/>
        <v>45914</v>
      </c>
      <c r="U2007" s="44">
        <v>2500</v>
      </c>
      <c r="V2007" s="44">
        <f t="shared" si="909"/>
        <v>0</v>
      </c>
      <c r="W2007" s="77">
        <f t="shared" si="910"/>
        <v>2500</v>
      </c>
      <c r="X2007" s="78">
        <f t="shared" si="911"/>
        <v>0</v>
      </c>
      <c r="Y2007" s="44" cm="1">
        <f t="array" ref="Y2007">_xlfn.IFNA(_xlfn.IFS(AND(Q2007&gt;=2000, Q2007&lt;3000), 10000, AND(Q2007&gt;=3000, Q2007&lt;4000), 15000, AND(Q2007&gt;=4000, Q2007&lt;5000), 20000, AND(Q2007&gt;=5000), 25000),0)</f>
        <v>0</v>
      </c>
      <c r="Z2007" s="91">
        <f t="shared" si="912"/>
        <v>0</v>
      </c>
      <c r="AA2007" s="44">
        <f t="shared" si="913"/>
        <v>0</v>
      </c>
      <c r="AB2007" s="44"/>
      <c r="AC2007" s="44"/>
      <c r="AD2007" s="44"/>
      <c r="AE2007" s="44">
        <f>VLOOKUP(O2007,정산업데이트!$A$6:$B$12,2,10)</f>
        <v>0</v>
      </c>
      <c r="AF2007" s="44"/>
      <c r="AG2007" s="79">
        <f t="shared" si="914"/>
        <v>0</v>
      </c>
      <c r="AH2007" s="80">
        <f t="shared" si="915"/>
        <v>2500</v>
      </c>
      <c r="AI2007" s="93"/>
      <c r="AJ2007" s="84" t="s">
        <v>10624</v>
      </c>
      <c r="AK2007" s="84" t="s">
        <v>73</v>
      </c>
      <c r="AL2007" s="84" t="s">
        <v>10625</v>
      </c>
      <c r="AM2007" s="84" t="s">
        <v>12397</v>
      </c>
      <c r="AN2007" s="84" t="s">
        <v>5993</v>
      </c>
      <c r="AO2007" s="84" t="s">
        <v>12398</v>
      </c>
      <c r="AP2007" s="84" t="s">
        <v>12399</v>
      </c>
      <c r="AQ2007" s="84" t="s">
        <v>122</v>
      </c>
      <c r="AR2007" s="85">
        <v>1</v>
      </c>
      <c r="AS2007" s="86">
        <v>1</v>
      </c>
      <c r="AT2007" s="86">
        <v>1E-3</v>
      </c>
      <c r="AU2007" s="86">
        <v>1</v>
      </c>
      <c r="AV2007" s="84" t="s">
        <v>7</v>
      </c>
      <c r="AW2007" s="86">
        <v>35</v>
      </c>
      <c r="AX2007" s="84" t="s">
        <v>68</v>
      </c>
      <c r="AY2007" s="84" t="s">
        <v>68</v>
      </c>
      <c r="AZ2007" s="84" t="s">
        <v>68</v>
      </c>
      <c r="BA2007" s="84" t="s">
        <v>68</v>
      </c>
      <c r="BB2007" s="84" t="s">
        <v>68</v>
      </c>
      <c r="BC2007" s="84" t="s">
        <v>124</v>
      </c>
      <c r="BD2007" s="84" t="s">
        <v>87</v>
      </c>
      <c r="BE2007" s="84" t="s">
        <v>88</v>
      </c>
      <c r="BF2007" s="84" t="s">
        <v>122</v>
      </c>
      <c r="BG2007" s="84" t="s">
        <v>69</v>
      </c>
      <c r="BH2007" s="92" t="s">
        <v>12400</v>
      </c>
      <c r="BI2007" s="84" t="s">
        <v>122</v>
      </c>
      <c r="BJ2007" s="84" t="s">
        <v>12401</v>
      </c>
      <c r="BK2007" s="84" t="s">
        <v>75</v>
      </c>
      <c r="BL2007" s="84" t="s">
        <v>122</v>
      </c>
      <c r="BM2007" s="84" t="s">
        <v>87</v>
      </c>
      <c r="BN2007" s="84" t="s">
        <v>70</v>
      </c>
      <c r="BO2007" s="84" t="s">
        <v>71</v>
      </c>
      <c r="BP2007" s="84" t="s">
        <v>122</v>
      </c>
      <c r="BQ2007" s="84" t="s">
        <v>163</v>
      </c>
    </row>
    <row r="2008" spans="1:69" ht="14.4" x14ac:dyDescent="0.3">
      <c r="A2008" s="40" t="str">
        <f t="shared" si="889"/>
        <v>2025-09-14</v>
      </c>
      <c r="B2008" s="40" t="str">
        <f t="shared" si="890"/>
        <v>SYD</v>
      </c>
      <c r="C2008" s="39" t="str">
        <f t="shared" si="891"/>
        <v>98812563633</v>
      </c>
      <c r="D2008" s="41" t="str">
        <f t="shared" si="892"/>
        <v>PKR253531879</v>
      </c>
      <c r="E2008" s="41" t="str">
        <f t="shared" si="893"/>
        <v>596421482480</v>
      </c>
      <c r="F2008" s="39" t="str">
        <f t="shared" si="894"/>
        <v>2254240</v>
      </c>
      <c r="G2008" s="39" t="str">
        <f t="shared" si="895"/>
        <v>WISE EXPRESS(VITAHUB)</v>
      </c>
      <c r="H2008" s="41" t="str">
        <f t="shared" si="896"/>
        <v>이가영</v>
      </c>
      <c r="I2008" s="39" t="str">
        <f t="shared" si="897"/>
        <v>31117</v>
      </c>
      <c r="J2008" s="52" t="str">
        <f t="shared" si="898"/>
        <v/>
      </c>
      <c r="K2008" s="75">
        <f t="shared" si="899"/>
        <v>1</v>
      </c>
      <c r="L2008" s="76">
        <f t="shared" si="900"/>
        <v>1</v>
      </c>
      <c r="M2008" s="76">
        <f t="shared" si="901"/>
        <v>1E-3</v>
      </c>
      <c r="N2008" s="76">
        <f t="shared" si="902"/>
        <v>1</v>
      </c>
      <c r="O2008" s="42">
        <f t="shared" si="903"/>
        <v>1</v>
      </c>
      <c r="P2008" s="39" t="str">
        <f t="shared" si="904"/>
        <v>목록(Manifest)</v>
      </c>
      <c r="Q2008" s="72">
        <f t="shared" si="905"/>
        <v>35</v>
      </c>
      <c r="R2008" s="43" t="str">
        <f t="shared" si="906"/>
        <v>OZ602</v>
      </c>
      <c r="S2008" s="82" t="str">
        <f t="shared" si="907"/>
        <v/>
      </c>
      <c r="T2008" s="40">
        <f t="shared" si="908"/>
        <v>45914</v>
      </c>
      <c r="U2008" s="44">
        <v>2500</v>
      </c>
      <c r="V2008" s="44">
        <f t="shared" si="909"/>
        <v>0</v>
      </c>
      <c r="W2008" s="77">
        <f t="shared" si="910"/>
        <v>2500</v>
      </c>
      <c r="X2008" s="78">
        <f t="shared" si="911"/>
        <v>0</v>
      </c>
      <c r="Y2008" s="44" cm="1">
        <f t="array" ref="Y2008">_xlfn.IFNA(_xlfn.IFS(AND(Q2008&gt;=2000, Q2008&lt;3000), 10000, AND(Q2008&gt;=3000, Q2008&lt;4000), 15000, AND(Q2008&gt;=4000, Q2008&lt;5000), 20000, AND(Q2008&gt;=5000), 25000),0)</f>
        <v>0</v>
      </c>
      <c r="Z2008" s="91">
        <f t="shared" si="912"/>
        <v>0</v>
      </c>
      <c r="AA2008" s="44">
        <f t="shared" si="913"/>
        <v>0</v>
      </c>
      <c r="AB2008" s="44"/>
      <c r="AC2008" s="44"/>
      <c r="AD2008" s="44"/>
      <c r="AE2008" s="44">
        <f>VLOOKUP(O2008,정산업데이트!$A$6:$B$12,2,10)</f>
        <v>0</v>
      </c>
      <c r="AF2008" s="44"/>
      <c r="AG2008" s="79">
        <f t="shared" si="914"/>
        <v>0</v>
      </c>
      <c r="AH2008" s="80">
        <f t="shared" si="915"/>
        <v>2500</v>
      </c>
      <c r="AI2008" s="93"/>
      <c r="AJ2008" s="84" t="s">
        <v>10624</v>
      </c>
      <c r="AK2008" s="84" t="s">
        <v>73</v>
      </c>
      <c r="AL2008" s="84" t="s">
        <v>10625</v>
      </c>
      <c r="AM2008" s="84" t="s">
        <v>12402</v>
      </c>
      <c r="AN2008" s="84" t="s">
        <v>12403</v>
      </c>
      <c r="AO2008" s="84" t="s">
        <v>12404</v>
      </c>
      <c r="AP2008" s="84" t="s">
        <v>12405</v>
      </c>
      <c r="AQ2008" s="84" t="s">
        <v>122</v>
      </c>
      <c r="AR2008" s="85">
        <v>1</v>
      </c>
      <c r="AS2008" s="86">
        <v>1</v>
      </c>
      <c r="AT2008" s="86">
        <v>1E-3</v>
      </c>
      <c r="AU2008" s="86">
        <v>1</v>
      </c>
      <c r="AV2008" s="84" t="s">
        <v>7</v>
      </c>
      <c r="AW2008" s="86">
        <v>35</v>
      </c>
      <c r="AX2008" s="84" t="s">
        <v>68</v>
      </c>
      <c r="AY2008" s="84" t="s">
        <v>68</v>
      </c>
      <c r="AZ2008" s="84" t="s">
        <v>68</v>
      </c>
      <c r="BA2008" s="84" t="s">
        <v>68</v>
      </c>
      <c r="BB2008" s="84" t="s">
        <v>68</v>
      </c>
      <c r="BC2008" s="84" t="s">
        <v>124</v>
      </c>
      <c r="BD2008" s="84" t="s">
        <v>87</v>
      </c>
      <c r="BE2008" s="84" t="s">
        <v>88</v>
      </c>
      <c r="BF2008" s="84" t="s">
        <v>122</v>
      </c>
      <c r="BG2008" s="84" t="s">
        <v>69</v>
      </c>
      <c r="BH2008" s="92" t="s">
        <v>12406</v>
      </c>
      <c r="BI2008" s="84" t="s">
        <v>122</v>
      </c>
      <c r="BJ2008" s="84" t="s">
        <v>12407</v>
      </c>
      <c r="BK2008" s="84" t="s">
        <v>75</v>
      </c>
      <c r="BL2008" s="84" t="s">
        <v>122</v>
      </c>
      <c r="BM2008" s="84" t="s">
        <v>87</v>
      </c>
      <c r="BN2008" s="84" t="s">
        <v>70</v>
      </c>
      <c r="BO2008" s="84" t="s">
        <v>71</v>
      </c>
      <c r="BP2008" s="84" t="s">
        <v>122</v>
      </c>
      <c r="BQ2008" s="84" t="s">
        <v>163</v>
      </c>
    </row>
    <row r="2009" spans="1:69" ht="14.4" x14ac:dyDescent="0.3">
      <c r="A2009" s="40" t="str">
        <f t="shared" si="889"/>
        <v>2025-09-14</v>
      </c>
      <c r="B2009" s="40" t="str">
        <f t="shared" si="890"/>
        <v>SYD</v>
      </c>
      <c r="C2009" s="39" t="str">
        <f t="shared" si="891"/>
        <v>98812563633</v>
      </c>
      <c r="D2009" s="41" t="str">
        <f t="shared" si="892"/>
        <v>PKR253557564</v>
      </c>
      <c r="E2009" s="41" t="str">
        <f t="shared" si="893"/>
        <v>596421483751</v>
      </c>
      <c r="F2009" s="39" t="str">
        <f t="shared" si="894"/>
        <v>2254225</v>
      </c>
      <c r="G2009" s="39" t="str">
        <f t="shared" si="895"/>
        <v>WISE EXPRESS LOGISTICS PTY LTD</v>
      </c>
      <c r="H2009" s="41" t="str">
        <f t="shared" si="896"/>
        <v>이향규</v>
      </c>
      <c r="I2009" s="39" t="str">
        <f t="shared" si="897"/>
        <v>58681</v>
      </c>
      <c r="J2009" s="52" t="str">
        <f t="shared" si="898"/>
        <v/>
      </c>
      <c r="K2009" s="75">
        <f t="shared" si="899"/>
        <v>1</v>
      </c>
      <c r="L2009" s="76">
        <f t="shared" si="900"/>
        <v>0.5</v>
      </c>
      <c r="M2009" s="76">
        <f t="shared" si="901"/>
        <v>1E-3</v>
      </c>
      <c r="N2009" s="76">
        <f t="shared" si="902"/>
        <v>0.5</v>
      </c>
      <c r="O2009" s="42">
        <f t="shared" si="903"/>
        <v>0.5</v>
      </c>
      <c r="P2009" s="39" t="str">
        <f t="shared" si="904"/>
        <v>일반(목록배제,Normal-Manifest Exception)</v>
      </c>
      <c r="Q2009" s="72">
        <f t="shared" si="905"/>
        <v>33</v>
      </c>
      <c r="R2009" s="43" t="str">
        <f t="shared" si="906"/>
        <v>OZ602</v>
      </c>
      <c r="S2009" s="82" t="str">
        <f t="shared" si="907"/>
        <v/>
      </c>
      <c r="T2009" s="40">
        <f t="shared" si="908"/>
        <v>45914</v>
      </c>
      <c r="U2009" s="44">
        <v>2500</v>
      </c>
      <c r="V2009" s="44">
        <f t="shared" si="909"/>
        <v>0</v>
      </c>
      <c r="W2009" s="77">
        <f t="shared" si="910"/>
        <v>2500</v>
      </c>
      <c r="X2009" s="78">
        <f t="shared" si="911"/>
        <v>0</v>
      </c>
      <c r="Y2009" s="44" cm="1">
        <f t="array" ref="Y2009">_xlfn.IFNA(_xlfn.IFS(AND(Q2009&gt;=2000, Q2009&lt;3000), 10000, AND(Q2009&gt;=3000, Q2009&lt;4000), 15000, AND(Q2009&gt;=4000, Q2009&lt;5000), 20000, AND(Q2009&gt;=5000), 25000),0)</f>
        <v>0</v>
      </c>
      <c r="Z2009" s="91">
        <f t="shared" si="912"/>
        <v>300</v>
      </c>
      <c r="AA2009" s="44">
        <f t="shared" si="913"/>
        <v>0</v>
      </c>
      <c r="AB2009" s="44"/>
      <c r="AC2009" s="44"/>
      <c r="AD2009" s="44"/>
      <c r="AE2009" s="44">
        <f>VLOOKUP(O2009,정산업데이트!$A$6:$B$12,2,10)</f>
        <v>0</v>
      </c>
      <c r="AF2009" s="44"/>
      <c r="AG2009" s="79">
        <f t="shared" si="914"/>
        <v>300</v>
      </c>
      <c r="AH2009" s="80">
        <f t="shared" si="915"/>
        <v>2800</v>
      </c>
      <c r="AJ2009" s="84" t="s">
        <v>10624</v>
      </c>
      <c r="AK2009" s="84" t="s">
        <v>73</v>
      </c>
      <c r="AL2009" s="84" t="s">
        <v>10625</v>
      </c>
      <c r="AM2009" s="84" t="s">
        <v>12408</v>
      </c>
      <c r="AN2009" s="84" t="s">
        <v>12409</v>
      </c>
      <c r="AO2009" s="84" t="s">
        <v>12410</v>
      </c>
      <c r="AP2009" s="84" t="s">
        <v>1102</v>
      </c>
      <c r="AQ2009" s="84" t="s">
        <v>122</v>
      </c>
      <c r="AR2009" s="85">
        <v>1</v>
      </c>
      <c r="AS2009" s="86">
        <v>0.5</v>
      </c>
      <c r="AT2009" s="86">
        <v>1E-3</v>
      </c>
      <c r="AU2009" s="86">
        <v>0.5</v>
      </c>
      <c r="AV2009" s="84" t="s">
        <v>8</v>
      </c>
      <c r="AW2009" s="86">
        <v>33</v>
      </c>
      <c r="AX2009" s="84" t="s">
        <v>68</v>
      </c>
      <c r="AY2009" s="84" t="s">
        <v>68</v>
      </c>
      <c r="AZ2009" s="84" t="s">
        <v>68</v>
      </c>
      <c r="BA2009" s="84" t="s">
        <v>68</v>
      </c>
      <c r="BB2009" s="84" t="s">
        <v>68</v>
      </c>
      <c r="BC2009" s="84" t="s">
        <v>125</v>
      </c>
      <c r="BD2009" s="84" t="s">
        <v>74</v>
      </c>
      <c r="BE2009" s="84" t="s">
        <v>161</v>
      </c>
      <c r="BF2009" s="84" t="s">
        <v>122</v>
      </c>
      <c r="BG2009" s="84" t="s">
        <v>69</v>
      </c>
      <c r="BH2009" s="92" t="s">
        <v>12411</v>
      </c>
      <c r="BI2009" s="84" t="s">
        <v>122</v>
      </c>
      <c r="BJ2009" s="84" t="s">
        <v>12412</v>
      </c>
      <c r="BK2009" s="84" t="s">
        <v>75</v>
      </c>
      <c r="BL2009" s="84" t="s">
        <v>122</v>
      </c>
      <c r="BM2009" s="84" t="s">
        <v>74</v>
      </c>
      <c r="BN2009" s="84" t="s">
        <v>70</v>
      </c>
      <c r="BO2009" s="84" t="s">
        <v>71</v>
      </c>
      <c r="BP2009" s="84" t="s">
        <v>122</v>
      </c>
      <c r="BQ2009" s="84" t="s">
        <v>163</v>
      </c>
    </row>
    <row r="2010" spans="1:69" ht="14.4" x14ac:dyDescent="0.3">
      <c r="A2010" s="40" t="str">
        <f t="shared" si="889"/>
        <v>2025-09-14</v>
      </c>
      <c r="B2010" s="40" t="str">
        <f t="shared" si="890"/>
        <v>SYD</v>
      </c>
      <c r="C2010" s="39" t="str">
        <f t="shared" si="891"/>
        <v>98812563633</v>
      </c>
      <c r="D2010" s="41" t="str">
        <f t="shared" si="892"/>
        <v>PKR253557565</v>
      </c>
      <c r="E2010" s="41" t="str">
        <f t="shared" si="893"/>
        <v>596421483762</v>
      </c>
      <c r="F2010" s="39" t="str">
        <f t="shared" si="894"/>
        <v>2254225</v>
      </c>
      <c r="G2010" s="39" t="str">
        <f t="shared" si="895"/>
        <v>WISE EXPRESS LOGISTICS PTY LTD</v>
      </c>
      <c r="H2010" s="41" t="str">
        <f t="shared" si="896"/>
        <v>조은별</v>
      </c>
      <c r="I2010" s="39" t="str">
        <f t="shared" si="897"/>
        <v>53269</v>
      </c>
      <c r="J2010" s="52" t="str">
        <f t="shared" si="898"/>
        <v/>
      </c>
      <c r="K2010" s="75">
        <f t="shared" si="899"/>
        <v>1</v>
      </c>
      <c r="L2010" s="76">
        <f t="shared" si="900"/>
        <v>0.5</v>
      </c>
      <c r="M2010" s="76">
        <f t="shared" si="901"/>
        <v>1E-3</v>
      </c>
      <c r="N2010" s="76">
        <f t="shared" si="902"/>
        <v>0.5</v>
      </c>
      <c r="O2010" s="42">
        <f t="shared" si="903"/>
        <v>0.5</v>
      </c>
      <c r="P2010" s="39" t="str">
        <f t="shared" si="904"/>
        <v>일반(목록배제,Normal-Manifest Exception)</v>
      </c>
      <c r="Q2010" s="72">
        <f t="shared" si="905"/>
        <v>33</v>
      </c>
      <c r="R2010" s="43" t="str">
        <f t="shared" si="906"/>
        <v>OZ602</v>
      </c>
      <c r="S2010" s="82" t="str">
        <f t="shared" si="907"/>
        <v/>
      </c>
      <c r="T2010" s="40">
        <f t="shared" si="908"/>
        <v>45914</v>
      </c>
      <c r="U2010" s="44">
        <v>2500</v>
      </c>
      <c r="V2010" s="44">
        <f t="shared" si="909"/>
        <v>0</v>
      </c>
      <c r="W2010" s="77">
        <f t="shared" si="910"/>
        <v>2500</v>
      </c>
      <c r="X2010" s="78">
        <f t="shared" si="911"/>
        <v>0</v>
      </c>
      <c r="Y2010" s="44" cm="1">
        <f t="array" ref="Y2010">_xlfn.IFNA(_xlfn.IFS(AND(Q2010&gt;=2000, Q2010&lt;3000), 10000, AND(Q2010&gt;=3000, Q2010&lt;4000), 15000, AND(Q2010&gt;=4000, Q2010&lt;5000), 20000, AND(Q2010&gt;=5000), 25000),0)</f>
        <v>0</v>
      </c>
      <c r="Z2010" s="91">
        <f t="shared" si="912"/>
        <v>300</v>
      </c>
      <c r="AA2010" s="44">
        <f t="shared" si="913"/>
        <v>0</v>
      </c>
      <c r="AB2010" s="44"/>
      <c r="AC2010" s="44"/>
      <c r="AD2010" s="44"/>
      <c r="AE2010" s="44">
        <f>VLOOKUP(O2010,정산업데이트!$A$6:$B$12,2,10)</f>
        <v>0</v>
      </c>
      <c r="AF2010" s="44"/>
      <c r="AG2010" s="79">
        <f t="shared" si="914"/>
        <v>300</v>
      </c>
      <c r="AH2010" s="80">
        <f t="shared" si="915"/>
        <v>2800</v>
      </c>
      <c r="AI2010" s="93"/>
      <c r="AJ2010" s="84" t="s">
        <v>10624</v>
      </c>
      <c r="AK2010" s="84" t="s">
        <v>73</v>
      </c>
      <c r="AL2010" s="84" t="s">
        <v>10625</v>
      </c>
      <c r="AM2010" s="84" t="s">
        <v>12413</v>
      </c>
      <c r="AN2010" s="84" t="s">
        <v>1866</v>
      </c>
      <c r="AO2010" s="84" t="s">
        <v>12414</v>
      </c>
      <c r="AP2010" s="84" t="s">
        <v>12415</v>
      </c>
      <c r="AQ2010" s="84" t="s">
        <v>122</v>
      </c>
      <c r="AR2010" s="85">
        <v>1</v>
      </c>
      <c r="AS2010" s="86">
        <v>0.5</v>
      </c>
      <c r="AT2010" s="86">
        <v>1E-3</v>
      </c>
      <c r="AU2010" s="86">
        <v>0.5</v>
      </c>
      <c r="AV2010" s="84" t="s">
        <v>8</v>
      </c>
      <c r="AW2010" s="86">
        <v>33</v>
      </c>
      <c r="AX2010" s="84" t="s">
        <v>68</v>
      </c>
      <c r="AY2010" s="84" t="s">
        <v>68</v>
      </c>
      <c r="AZ2010" s="84" t="s">
        <v>68</v>
      </c>
      <c r="BA2010" s="84" t="s">
        <v>68</v>
      </c>
      <c r="BB2010" s="84" t="s">
        <v>68</v>
      </c>
      <c r="BC2010" s="84" t="s">
        <v>125</v>
      </c>
      <c r="BD2010" s="84" t="s">
        <v>74</v>
      </c>
      <c r="BE2010" s="84" t="s">
        <v>161</v>
      </c>
      <c r="BF2010" s="84" t="s">
        <v>122</v>
      </c>
      <c r="BG2010" s="84" t="s">
        <v>69</v>
      </c>
      <c r="BH2010" s="92" t="s">
        <v>12416</v>
      </c>
      <c r="BI2010" s="84" t="s">
        <v>122</v>
      </c>
      <c r="BJ2010" s="84" t="s">
        <v>12417</v>
      </c>
      <c r="BK2010" s="84" t="s">
        <v>75</v>
      </c>
      <c r="BL2010" s="84" t="s">
        <v>122</v>
      </c>
      <c r="BM2010" s="84" t="s">
        <v>74</v>
      </c>
      <c r="BN2010" s="84" t="s">
        <v>70</v>
      </c>
      <c r="BO2010" s="84" t="s">
        <v>71</v>
      </c>
      <c r="BP2010" s="84" t="s">
        <v>122</v>
      </c>
      <c r="BQ2010" s="84" t="s">
        <v>163</v>
      </c>
    </row>
    <row r="2011" spans="1:69" ht="14.4" customHeight="1" x14ac:dyDescent="0.3">
      <c r="A2011" s="40" t="str">
        <f t="shared" si="889"/>
        <v>2025-09-14</v>
      </c>
      <c r="B2011" s="40" t="str">
        <f t="shared" si="890"/>
        <v>SYD</v>
      </c>
      <c r="C2011" s="39" t="str">
        <f t="shared" si="891"/>
        <v>98812563633</v>
      </c>
      <c r="D2011" s="41" t="str">
        <f t="shared" si="892"/>
        <v>PKR253557657</v>
      </c>
      <c r="E2011" s="41" t="str">
        <f t="shared" si="893"/>
        <v>596421483773</v>
      </c>
      <c r="F2011" s="39" t="str">
        <f t="shared" si="894"/>
        <v>2256683</v>
      </c>
      <c r="G2011" s="39" t="str">
        <f t="shared" si="895"/>
        <v>WISE EXPRESS LOGISTICS(PANGZIMOM)</v>
      </c>
      <c r="H2011" s="41" t="str">
        <f t="shared" si="896"/>
        <v>이정현</v>
      </c>
      <c r="I2011" s="39" t="str">
        <f t="shared" si="897"/>
        <v>58458</v>
      </c>
      <c r="J2011" s="52" t="str">
        <f t="shared" si="898"/>
        <v/>
      </c>
      <c r="K2011" s="75">
        <f t="shared" si="899"/>
        <v>1</v>
      </c>
      <c r="L2011" s="76">
        <f t="shared" si="900"/>
        <v>1</v>
      </c>
      <c r="M2011" s="76">
        <f t="shared" si="901"/>
        <v>1E-3</v>
      </c>
      <c r="N2011" s="76">
        <f t="shared" si="902"/>
        <v>1</v>
      </c>
      <c r="O2011" s="42">
        <f t="shared" si="903"/>
        <v>1</v>
      </c>
      <c r="P2011" s="39" t="str">
        <f t="shared" si="904"/>
        <v>목록(Manifest)</v>
      </c>
      <c r="Q2011" s="72">
        <f t="shared" si="905"/>
        <v>45</v>
      </c>
      <c r="R2011" s="43" t="str">
        <f t="shared" si="906"/>
        <v>OZ602</v>
      </c>
      <c r="S2011" s="82" t="str">
        <f t="shared" si="907"/>
        <v/>
      </c>
      <c r="T2011" s="40">
        <f t="shared" si="908"/>
        <v>45914</v>
      </c>
      <c r="U2011" s="44">
        <v>2500</v>
      </c>
      <c r="V2011" s="44">
        <f t="shared" si="909"/>
        <v>0</v>
      </c>
      <c r="W2011" s="77">
        <f t="shared" si="910"/>
        <v>2500</v>
      </c>
      <c r="X2011" s="78">
        <f t="shared" si="911"/>
        <v>0</v>
      </c>
      <c r="Y2011" s="44" cm="1">
        <f t="array" ref="Y2011">_xlfn.IFNA(_xlfn.IFS(AND(Q2011&gt;=2000, Q2011&lt;3000), 10000, AND(Q2011&gt;=3000, Q2011&lt;4000), 15000, AND(Q2011&gt;=4000, Q2011&lt;5000), 20000, AND(Q2011&gt;=5000), 25000),0)</f>
        <v>0</v>
      </c>
      <c r="Z2011" s="91">
        <f t="shared" si="912"/>
        <v>0</v>
      </c>
      <c r="AA2011" s="44">
        <f t="shared" si="913"/>
        <v>0</v>
      </c>
      <c r="AB2011" s="44"/>
      <c r="AC2011" s="44"/>
      <c r="AD2011" s="44"/>
      <c r="AE2011" s="44">
        <f>VLOOKUP(O2011,정산업데이트!$A$6:$B$12,2,10)</f>
        <v>0</v>
      </c>
      <c r="AF2011" s="44"/>
      <c r="AG2011" s="79">
        <f t="shared" si="914"/>
        <v>0</v>
      </c>
      <c r="AH2011" s="80">
        <f t="shared" si="915"/>
        <v>2500</v>
      </c>
      <c r="AI2011" s="93"/>
      <c r="AJ2011" s="84" t="s">
        <v>10624</v>
      </c>
      <c r="AK2011" s="84" t="s">
        <v>73</v>
      </c>
      <c r="AL2011" s="84" t="s">
        <v>10625</v>
      </c>
      <c r="AM2011" s="84" t="s">
        <v>12418</v>
      </c>
      <c r="AN2011" s="84" t="s">
        <v>353</v>
      </c>
      <c r="AO2011" s="84" t="s">
        <v>12419</v>
      </c>
      <c r="AP2011" s="84" t="s">
        <v>12420</v>
      </c>
      <c r="AQ2011" s="84" t="s">
        <v>122</v>
      </c>
      <c r="AR2011" s="85">
        <v>1</v>
      </c>
      <c r="AS2011" s="86">
        <v>1</v>
      </c>
      <c r="AT2011" s="86">
        <v>1E-3</v>
      </c>
      <c r="AU2011" s="86">
        <v>1</v>
      </c>
      <c r="AV2011" s="84" t="s">
        <v>7</v>
      </c>
      <c r="AW2011" s="86">
        <v>45</v>
      </c>
      <c r="AX2011" s="84" t="s">
        <v>68</v>
      </c>
      <c r="AY2011" s="84" t="s">
        <v>68</v>
      </c>
      <c r="AZ2011" s="84" t="s">
        <v>68</v>
      </c>
      <c r="BA2011" s="84" t="s">
        <v>68</v>
      </c>
      <c r="BB2011" s="84" t="s">
        <v>68</v>
      </c>
      <c r="BC2011" s="84" t="s">
        <v>441</v>
      </c>
      <c r="BD2011" s="84" t="s">
        <v>442</v>
      </c>
      <c r="BE2011" s="84" t="s">
        <v>443</v>
      </c>
      <c r="BF2011" s="84" t="s">
        <v>122</v>
      </c>
      <c r="BG2011" s="84" t="s">
        <v>69</v>
      </c>
      <c r="BH2011" s="92" t="s">
        <v>12421</v>
      </c>
      <c r="BI2011" s="84" t="s">
        <v>122</v>
      </c>
      <c r="BJ2011" s="84" t="s">
        <v>12422</v>
      </c>
      <c r="BK2011" s="84" t="s">
        <v>75</v>
      </c>
      <c r="BL2011" s="84" t="s">
        <v>122</v>
      </c>
      <c r="BM2011" s="84" t="s">
        <v>442</v>
      </c>
      <c r="BN2011" s="84" t="s">
        <v>70</v>
      </c>
      <c r="BO2011" s="84" t="s">
        <v>71</v>
      </c>
      <c r="BP2011" s="84" t="s">
        <v>122</v>
      </c>
      <c r="BQ2011" s="84" t="s">
        <v>163</v>
      </c>
    </row>
    <row r="2012" spans="1:69" ht="14.4" x14ac:dyDescent="0.3">
      <c r="A2012" s="40" t="str">
        <f t="shared" si="889"/>
        <v>2025-09-14</v>
      </c>
      <c r="B2012" s="40" t="str">
        <f t="shared" si="890"/>
        <v>SYD</v>
      </c>
      <c r="C2012" s="39" t="str">
        <f t="shared" si="891"/>
        <v>98812563633</v>
      </c>
      <c r="D2012" s="41" t="str">
        <f t="shared" si="892"/>
        <v>PKR253557658</v>
      </c>
      <c r="E2012" s="41" t="str">
        <f t="shared" si="893"/>
        <v>596421483784</v>
      </c>
      <c r="F2012" s="39" t="str">
        <f t="shared" si="894"/>
        <v>2256683</v>
      </c>
      <c r="G2012" s="39" t="str">
        <f t="shared" si="895"/>
        <v>WISE EXPRESS LOGISTICS(PANGZIMOM)</v>
      </c>
      <c r="H2012" s="41" t="str">
        <f t="shared" si="896"/>
        <v>이정연</v>
      </c>
      <c r="I2012" s="39" t="str">
        <f t="shared" si="897"/>
        <v>16453</v>
      </c>
      <c r="J2012" s="52" t="str">
        <f t="shared" si="898"/>
        <v/>
      </c>
      <c r="K2012" s="75">
        <f t="shared" si="899"/>
        <v>1</v>
      </c>
      <c r="L2012" s="76">
        <f t="shared" si="900"/>
        <v>1</v>
      </c>
      <c r="M2012" s="76">
        <f t="shared" si="901"/>
        <v>1E-3</v>
      </c>
      <c r="N2012" s="76">
        <f t="shared" si="902"/>
        <v>1</v>
      </c>
      <c r="O2012" s="42">
        <f t="shared" si="903"/>
        <v>1</v>
      </c>
      <c r="P2012" s="39" t="str">
        <f t="shared" si="904"/>
        <v>목록(Manifest)</v>
      </c>
      <c r="Q2012" s="72">
        <f t="shared" si="905"/>
        <v>45</v>
      </c>
      <c r="R2012" s="43" t="str">
        <f t="shared" si="906"/>
        <v>OZ602</v>
      </c>
      <c r="S2012" s="82" t="str">
        <f t="shared" si="907"/>
        <v/>
      </c>
      <c r="T2012" s="40">
        <f t="shared" si="908"/>
        <v>45914</v>
      </c>
      <c r="U2012" s="44">
        <v>2500</v>
      </c>
      <c r="V2012" s="44">
        <f t="shared" si="909"/>
        <v>0</v>
      </c>
      <c r="W2012" s="77">
        <f t="shared" si="910"/>
        <v>2500</v>
      </c>
      <c r="X2012" s="78">
        <f t="shared" si="911"/>
        <v>0</v>
      </c>
      <c r="Y2012" s="44" cm="1">
        <f t="array" ref="Y2012">_xlfn.IFNA(_xlfn.IFS(AND(Q2012&gt;=2000, Q2012&lt;3000), 10000, AND(Q2012&gt;=3000, Q2012&lt;4000), 15000, AND(Q2012&gt;=4000, Q2012&lt;5000), 20000, AND(Q2012&gt;=5000), 25000),0)</f>
        <v>0</v>
      </c>
      <c r="Z2012" s="91">
        <f t="shared" si="912"/>
        <v>0</v>
      </c>
      <c r="AA2012" s="44">
        <f t="shared" si="913"/>
        <v>0</v>
      </c>
      <c r="AB2012" s="44"/>
      <c r="AC2012" s="44"/>
      <c r="AD2012" s="44"/>
      <c r="AE2012" s="44">
        <f>VLOOKUP(O2012,정산업데이트!$A$6:$B$12,2,10)</f>
        <v>0</v>
      </c>
      <c r="AF2012" s="44"/>
      <c r="AG2012" s="79">
        <f t="shared" si="914"/>
        <v>0</v>
      </c>
      <c r="AH2012" s="80">
        <f t="shared" si="915"/>
        <v>2500</v>
      </c>
      <c r="AI2012" s="93"/>
      <c r="AJ2012" s="84" t="s">
        <v>10624</v>
      </c>
      <c r="AK2012" s="84" t="s">
        <v>73</v>
      </c>
      <c r="AL2012" s="84" t="s">
        <v>10625</v>
      </c>
      <c r="AM2012" s="84" t="s">
        <v>12423</v>
      </c>
      <c r="AN2012" s="84" t="s">
        <v>1590</v>
      </c>
      <c r="AO2012" s="84" t="s">
        <v>12424</v>
      </c>
      <c r="AP2012" s="84" t="s">
        <v>12425</v>
      </c>
      <c r="AQ2012" s="84" t="s">
        <v>122</v>
      </c>
      <c r="AR2012" s="85">
        <v>1</v>
      </c>
      <c r="AS2012" s="86">
        <v>1</v>
      </c>
      <c r="AT2012" s="86">
        <v>1E-3</v>
      </c>
      <c r="AU2012" s="86">
        <v>1</v>
      </c>
      <c r="AV2012" s="84" t="s">
        <v>7</v>
      </c>
      <c r="AW2012" s="86">
        <v>45</v>
      </c>
      <c r="AX2012" s="84" t="s">
        <v>68</v>
      </c>
      <c r="AY2012" s="84" t="s">
        <v>68</v>
      </c>
      <c r="AZ2012" s="84" t="s">
        <v>68</v>
      </c>
      <c r="BA2012" s="84" t="s">
        <v>68</v>
      </c>
      <c r="BB2012" s="84" t="s">
        <v>68</v>
      </c>
      <c r="BC2012" s="84" t="s">
        <v>441</v>
      </c>
      <c r="BD2012" s="84" t="s">
        <v>442</v>
      </c>
      <c r="BE2012" s="84" t="s">
        <v>444</v>
      </c>
      <c r="BF2012" s="84" t="s">
        <v>122</v>
      </c>
      <c r="BG2012" s="84" t="s">
        <v>69</v>
      </c>
      <c r="BH2012" s="92" t="s">
        <v>12426</v>
      </c>
      <c r="BI2012" s="84" t="s">
        <v>122</v>
      </c>
      <c r="BJ2012" s="84" t="s">
        <v>12427</v>
      </c>
      <c r="BK2012" s="84" t="s">
        <v>75</v>
      </c>
      <c r="BL2012" s="84" t="s">
        <v>122</v>
      </c>
      <c r="BM2012" s="84" t="s">
        <v>442</v>
      </c>
      <c r="BN2012" s="84" t="s">
        <v>70</v>
      </c>
      <c r="BO2012" s="84" t="s">
        <v>71</v>
      </c>
      <c r="BP2012" s="84" t="s">
        <v>122</v>
      </c>
      <c r="BQ2012" s="84" t="s">
        <v>163</v>
      </c>
    </row>
    <row r="2013" spans="1:69" ht="14.4" x14ac:dyDescent="0.3">
      <c r="A2013" s="40" t="str">
        <f t="shared" si="889"/>
        <v>2025-09-14</v>
      </c>
      <c r="B2013" s="40" t="str">
        <f t="shared" si="890"/>
        <v>SYD</v>
      </c>
      <c r="C2013" s="39" t="str">
        <f t="shared" si="891"/>
        <v>98812563633</v>
      </c>
      <c r="D2013" s="41" t="str">
        <f t="shared" si="892"/>
        <v>PKR253557659</v>
      </c>
      <c r="E2013" s="41" t="str">
        <f t="shared" si="893"/>
        <v>596421483795</v>
      </c>
      <c r="F2013" s="39" t="str">
        <f t="shared" si="894"/>
        <v>2256683</v>
      </c>
      <c r="G2013" s="39" t="str">
        <f t="shared" si="895"/>
        <v>WISE EXPRESS LOGISTICS(PANGZIMOM)</v>
      </c>
      <c r="H2013" s="41" t="str">
        <f t="shared" si="896"/>
        <v>조주원</v>
      </c>
      <c r="I2013" s="39" t="str">
        <f t="shared" si="897"/>
        <v>46512</v>
      </c>
      <c r="J2013" s="52" t="str">
        <f t="shared" si="898"/>
        <v/>
      </c>
      <c r="K2013" s="75">
        <f t="shared" si="899"/>
        <v>1</v>
      </c>
      <c r="L2013" s="76">
        <f t="shared" si="900"/>
        <v>1</v>
      </c>
      <c r="M2013" s="76">
        <f t="shared" si="901"/>
        <v>1E-3</v>
      </c>
      <c r="N2013" s="76">
        <f t="shared" si="902"/>
        <v>1</v>
      </c>
      <c r="O2013" s="42">
        <f t="shared" si="903"/>
        <v>1</v>
      </c>
      <c r="P2013" s="39" t="str">
        <f t="shared" si="904"/>
        <v>목록(Manifest)</v>
      </c>
      <c r="Q2013" s="72">
        <f t="shared" si="905"/>
        <v>45</v>
      </c>
      <c r="R2013" s="43" t="str">
        <f t="shared" si="906"/>
        <v>OZ602</v>
      </c>
      <c r="S2013" s="82" t="str">
        <f t="shared" si="907"/>
        <v/>
      </c>
      <c r="T2013" s="40">
        <f t="shared" si="908"/>
        <v>45914</v>
      </c>
      <c r="U2013" s="44">
        <v>2500</v>
      </c>
      <c r="V2013" s="44">
        <f t="shared" si="909"/>
        <v>0</v>
      </c>
      <c r="W2013" s="77">
        <f t="shared" si="910"/>
        <v>2500</v>
      </c>
      <c r="X2013" s="78">
        <f t="shared" si="911"/>
        <v>0</v>
      </c>
      <c r="Y2013" s="44" cm="1">
        <f t="array" ref="Y2013">_xlfn.IFNA(_xlfn.IFS(AND(Q2013&gt;=2000, Q2013&lt;3000), 10000, AND(Q2013&gt;=3000, Q2013&lt;4000), 15000, AND(Q2013&gt;=4000, Q2013&lt;5000), 20000, AND(Q2013&gt;=5000), 25000),0)</f>
        <v>0</v>
      </c>
      <c r="Z2013" s="91">
        <f t="shared" si="912"/>
        <v>0</v>
      </c>
      <c r="AA2013" s="44">
        <f t="shared" si="913"/>
        <v>0</v>
      </c>
      <c r="AB2013" s="44"/>
      <c r="AC2013" s="44"/>
      <c r="AD2013" s="44"/>
      <c r="AE2013" s="44">
        <f>VLOOKUP(O2013,정산업데이트!$A$6:$B$12,2,10)</f>
        <v>0</v>
      </c>
      <c r="AF2013" s="44"/>
      <c r="AG2013" s="79">
        <f t="shared" si="914"/>
        <v>0</v>
      </c>
      <c r="AH2013" s="80">
        <f t="shared" si="915"/>
        <v>2500</v>
      </c>
      <c r="AI2013" s="93"/>
      <c r="AJ2013" s="84" t="s">
        <v>10624</v>
      </c>
      <c r="AK2013" s="84" t="s">
        <v>73</v>
      </c>
      <c r="AL2013" s="84" t="s">
        <v>10625</v>
      </c>
      <c r="AM2013" s="84" t="s">
        <v>12428</v>
      </c>
      <c r="AN2013" s="84" t="s">
        <v>12429</v>
      </c>
      <c r="AO2013" s="84" t="s">
        <v>12430</v>
      </c>
      <c r="AP2013" s="84" t="s">
        <v>12431</v>
      </c>
      <c r="AQ2013" s="84" t="s">
        <v>122</v>
      </c>
      <c r="AR2013" s="85">
        <v>1</v>
      </c>
      <c r="AS2013" s="86">
        <v>1</v>
      </c>
      <c r="AT2013" s="86">
        <v>1E-3</v>
      </c>
      <c r="AU2013" s="86">
        <v>1</v>
      </c>
      <c r="AV2013" s="84" t="s">
        <v>7</v>
      </c>
      <c r="AW2013" s="86">
        <v>45</v>
      </c>
      <c r="AX2013" s="84" t="s">
        <v>68</v>
      </c>
      <c r="AY2013" s="84" t="s">
        <v>68</v>
      </c>
      <c r="AZ2013" s="84" t="s">
        <v>68</v>
      </c>
      <c r="BA2013" s="84" t="s">
        <v>68</v>
      </c>
      <c r="BB2013" s="84" t="s">
        <v>68</v>
      </c>
      <c r="BC2013" s="84" t="s">
        <v>441</v>
      </c>
      <c r="BD2013" s="84" t="s">
        <v>442</v>
      </c>
      <c r="BE2013" s="84" t="s">
        <v>444</v>
      </c>
      <c r="BF2013" s="84" t="s">
        <v>122</v>
      </c>
      <c r="BG2013" s="84" t="s">
        <v>69</v>
      </c>
      <c r="BH2013" s="92" t="s">
        <v>12432</v>
      </c>
      <c r="BI2013" s="84" t="s">
        <v>122</v>
      </c>
      <c r="BJ2013" s="84" t="s">
        <v>12433</v>
      </c>
      <c r="BK2013" s="84" t="s">
        <v>75</v>
      </c>
      <c r="BL2013" s="84" t="s">
        <v>122</v>
      </c>
      <c r="BM2013" s="84" t="s">
        <v>442</v>
      </c>
      <c r="BN2013" s="84" t="s">
        <v>70</v>
      </c>
      <c r="BO2013" s="84" t="s">
        <v>71</v>
      </c>
      <c r="BP2013" s="84" t="s">
        <v>122</v>
      </c>
      <c r="BQ2013" s="84" t="s">
        <v>163</v>
      </c>
    </row>
    <row r="2014" spans="1:69" ht="14.4" x14ac:dyDescent="0.3">
      <c r="A2014" s="40" t="str">
        <f t="shared" si="889"/>
        <v>2025-09-14</v>
      </c>
      <c r="B2014" s="40" t="str">
        <f t="shared" si="890"/>
        <v>SYD</v>
      </c>
      <c r="C2014" s="39" t="str">
        <f t="shared" si="891"/>
        <v>98812563633</v>
      </c>
      <c r="D2014" s="41" t="str">
        <f t="shared" si="892"/>
        <v>PKR253557660</v>
      </c>
      <c r="E2014" s="41" t="str">
        <f t="shared" si="893"/>
        <v>596421483806</v>
      </c>
      <c r="F2014" s="39" t="str">
        <f t="shared" si="894"/>
        <v>2256683</v>
      </c>
      <c r="G2014" s="39" t="str">
        <f t="shared" si="895"/>
        <v>WISE EXPRESS LOGISTICS(PANGZIMOM)</v>
      </c>
      <c r="H2014" s="41" t="str">
        <f t="shared" si="896"/>
        <v>박세미</v>
      </c>
      <c r="I2014" s="39" t="str">
        <f t="shared" si="897"/>
        <v>37562</v>
      </c>
      <c r="J2014" s="52" t="str">
        <f t="shared" si="898"/>
        <v/>
      </c>
      <c r="K2014" s="75">
        <f t="shared" si="899"/>
        <v>1</v>
      </c>
      <c r="L2014" s="76">
        <f t="shared" si="900"/>
        <v>1</v>
      </c>
      <c r="M2014" s="76">
        <f t="shared" si="901"/>
        <v>1E-3</v>
      </c>
      <c r="N2014" s="76">
        <f t="shared" si="902"/>
        <v>1</v>
      </c>
      <c r="O2014" s="42">
        <f t="shared" si="903"/>
        <v>1</v>
      </c>
      <c r="P2014" s="39" t="str">
        <f t="shared" si="904"/>
        <v>일반(목록배제,Normal-Manifest Exception)</v>
      </c>
      <c r="Q2014" s="72">
        <f t="shared" si="905"/>
        <v>40</v>
      </c>
      <c r="R2014" s="43" t="str">
        <f t="shared" si="906"/>
        <v>OZ602</v>
      </c>
      <c r="S2014" s="82" t="str">
        <f t="shared" si="907"/>
        <v/>
      </c>
      <c r="T2014" s="40">
        <f t="shared" si="908"/>
        <v>45914</v>
      </c>
      <c r="U2014" s="44">
        <v>2500</v>
      </c>
      <c r="V2014" s="44">
        <f t="shared" si="909"/>
        <v>0</v>
      </c>
      <c r="W2014" s="77">
        <f t="shared" si="910"/>
        <v>2500</v>
      </c>
      <c r="X2014" s="78">
        <f t="shared" si="911"/>
        <v>0</v>
      </c>
      <c r="Y2014" s="44" cm="1">
        <f t="array" ref="Y2014">_xlfn.IFNA(_xlfn.IFS(AND(Q2014&gt;=2000, Q2014&lt;3000), 10000, AND(Q2014&gt;=3000, Q2014&lt;4000), 15000, AND(Q2014&gt;=4000, Q2014&lt;5000), 20000, AND(Q2014&gt;=5000), 25000),0)</f>
        <v>0</v>
      </c>
      <c r="Z2014" s="91">
        <f t="shared" si="912"/>
        <v>300</v>
      </c>
      <c r="AA2014" s="44">
        <f t="shared" si="913"/>
        <v>0</v>
      </c>
      <c r="AB2014" s="44"/>
      <c r="AC2014" s="44"/>
      <c r="AD2014" s="44"/>
      <c r="AE2014" s="44">
        <f>VLOOKUP(O2014,정산업데이트!$A$6:$B$12,2,10)</f>
        <v>0</v>
      </c>
      <c r="AF2014" s="44"/>
      <c r="AG2014" s="79">
        <f t="shared" si="914"/>
        <v>300</v>
      </c>
      <c r="AH2014" s="80">
        <f t="shared" si="915"/>
        <v>2800</v>
      </c>
      <c r="AI2014" s="93"/>
      <c r="AJ2014" s="84" t="s">
        <v>10624</v>
      </c>
      <c r="AK2014" s="84" t="s">
        <v>73</v>
      </c>
      <c r="AL2014" s="84" t="s">
        <v>10625</v>
      </c>
      <c r="AM2014" s="84" t="s">
        <v>12434</v>
      </c>
      <c r="AN2014" s="84" t="s">
        <v>12435</v>
      </c>
      <c r="AO2014" s="84" t="s">
        <v>12436</v>
      </c>
      <c r="AP2014" s="84" t="s">
        <v>1679</v>
      </c>
      <c r="AQ2014" s="84" t="s">
        <v>122</v>
      </c>
      <c r="AR2014" s="85">
        <v>1</v>
      </c>
      <c r="AS2014" s="86">
        <v>1</v>
      </c>
      <c r="AT2014" s="86">
        <v>1E-3</v>
      </c>
      <c r="AU2014" s="86">
        <v>1</v>
      </c>
      <c r="AV2014" s="84" t="s">
        <v>8</v>
      </c>
      <c r="AW2014" s="86">
        <v>40</v>
      </c>
      <c r="AX2014" s="84" t="s">
        <v>68</v>
      </c>
      <c r="AY2014" s="84" t="s">
        <v>68</v>
      </c>
      <c r="AZ2014" s="84" t="s">
        <v>68</v>
      </c>
      <c r="BA2014" s="84" t="s">
        <v>68</v>
      </c>
      <c r="BB2014" s="84" t="s">
        <v>68</v>
      </c>
      <c r="BC2014" s="84" t="s">
        <v>441</v>
      </c>
      <c r="BD2014" s="84" t="s">
        <v>442</v>
      </c>
      <c r="BE2014" s="84" t="s">
        <v>444</v>
      </c>
      <c r="BF2014" s="84" t="s">
        <v>122</v>
      </c>
      <c r="BG2014" s="84" t="s">
        <v>69</v>
      </c>
      <c r="BH2014" s="92" t="s">
        <v>12437</v>
      </c>
      <c r="BI2014" s="84" t="s">
        <v>122</v>
      </c>
      <c r="BJ2014" s="84" t="s">
        <v>12438</v>
      </c>
      <c r="BK2014" s="84" t="s">
        <v>75</v>
      </c>
      <c r="BL2014" s="84" t="s">
        <v>122</v>
      </c>
      <c r="BM2014" s="84" t="s">
        <v>442</v>
      </c>
      <c r="BN2014" s="84" t="s">
        <v>70</v>
      </c>
      <c r="BO2014" s="84" t="s">
        <v>71</v>
      </c>
      <c r="BP2014" s="84" t="s">
        <v>122</v>
      </c>
      <c r="BQ2014" s="84" t="s">
        <v>163</v>
      </c>
    </row>
    <row r="2015" spans="1:69" ht="14.4" x14ac:dyDescent="0.3">
      <c r="A2015" s="40" t="str">
        <f t="shared" si="889"/>
        <v>2025-09-14</v>
      </c>
      <c r="B2015" s="40" t="str">
        <f t="shared" si="890"/>
        <v>SYD</v>
      </c>
      <c r="C2015" s="39" t="str">
        <f t="shared" si="891"/>
        <v>98812563633</v>
      </c>
      <c r="D2015" s="41" t="str">
        <f t="shared" si="892"/>
        <v>PKR253557661</v>
      </c>
      <c r="E2015" s="41" t="str">
        <f t="shared" si="893"/>
        <v>596421483810</v>
      </c>
      <c r="F2015" s="39" t="str">
        <f t="shared" si="894"/>
        <v>2256683</v>
      </c>
      <c r="G2015" s="39" t="str">
        <f t="shared" si="895"/>
        <v>WISE EXPRESS LOGISTICS(PANGZIMOM)</v>
      </c>
      <c r="H2015" s="41" t="str">
        <f t="shared" si="896"/>
        <v>황인솔</v>
      </c>
      <c r="I2015" s="39" t="str">
        <f t="shared" si="897"/>
        <v>08700</v>
      </c>
      <c r="J2015" s="52" t="str">
        <f t="shared" si="898"/>
        <v/>
      </c>
      <c r="K2015" s="75">
        <f t="shared" si="899"/>
        <v>1</v>
      </c>
      <c r="L2015" s="76">
        <f t="shared" si="900"/>
        <v>1</v>
      </c>
      <c r="M2015" s="76">
        <f t="shared" si="901"/>
        <v>1E-3</v>
      </c>
      <c r="N2015" s="76">
        <f t="shared" si="902"/>
        <v>1</v>
      </c>
      <c r="O2015" s="42">
        <f t="shared" si="903"/>
        <v>1</v>
      </c>
      <c r="P2015" s="39" t="str">
        <f t="shared" si="904"/>
        <v>목록(Manifest)</v>
      </c>
      <c r="Q2015" s="72">
        <f t="shared" si="905"/>
        <v>45</v>
      </c>
      <c r="R2015" s="43" t="str">
        <f t="shared" si="906"/>
        <v>OZ602</v>
      </c>
      <c r="S2015" s="82" t="str">
        <f t="shared" si="907"/>
        <v/>
      </c>
      <c r="T2015" s="40">
        <f t="shared" si="908"/>
        <v>45914</v>
      </c>
      <c r="U2015" s="44">
        <v>2500</v>
      </c>
      <c r="V2015" s="44">
        <f t="shared" si="909"/>
        <v>0</v>
      </c>
      <c r="W2015" s="77">
        <f t="shared" si="910"/>
        <v>2500</v>
      </c>
      <c r="X2015" s="78">
        <f t="shared" si="911"/>
        <v>0</v>
      </c>
      <c r="Y2015" s="44" cm="1">
        <f t="array" ref="Y2015">_xlfn.IFNA(_xlfn.IFS(AND(Q2015&gt;=2000, Q2015&lt;3000), 10000, AND(Q2015&gt;=3000, Q2015&lt;4000), 15000, AND(Q2015&gt;=4000, Q2015&lt;5000), 20000, AND(Q2015&gt;=5000), 25000),0)</f>
        <v>0</v>
      </c>
      <c r="Z2015" s="91">
        <f t="shared" si="912"/>
        <v>0</v>
      </c>
      <c r="AA2015" s="44">
        <f t="shared" si="913"/>
        <v>0</v>
      </c>
      <c r="AB2015" s="44"/>
      <c r="AC2015" s="44"/>
      <c r="AD2015" s="44"/>
      <c r="AE2015" s="44">
        <f>VLOOKUP(O2015,정산업데이트!$A$6:$B$12,2,10)</f>
        <v>0</v>
      </c>
      <c r="AF2015" s="44"/>
      <c r="AG2015" s="79">
        <f t="shared" si="914"/>
        <v>0</v>
      </c>
      <c r="AH2015" s="80">
        <f t="shared" si="915"/>
        <v>2500</v>
      </c>
      <c r="AI2015" s="93"/>
      <c r="AJ2015" s="84" t="s">
        <v>10624</v>
      </c>
      <c r="AK2015" s="84" t="s">
        <v>73</v>
      </c>
      <c r="AL2015" s="84" t="s">
        <v>10625</v>
      </c>
      <c r="AM2015" s="84" t="s">
        <v>12439</v>
      </c>
      <c r="AN2015" s="84" t="s">
        <v>12440</v>
      </c>
      <c r="AO2015" s="84" t="s">
        <v>12441</v>
      </c>
      <c r="AP2015" s="84" t="s">
        <v>11481</v>
      </c>
      <c r="AQ2015" s="84" t="s">
        <v>122</v>
      </c>
      <c r="AR2015" s="85">
        <v>1</v>
      </c>
      <c r="AS2015" s="86">
        <v>1</v>
      </c>
      <c r="AT2015" s="86">
        <v>1E-3</v>
      </c>
      <c r="AU2015" s="86">
        <v>1</v>
      </c>
      <c r="AV2015" s="84" t="s">
        <v>7</v>
      </c>
      <c r="AW2015" s="86">
        <v>45</v>
      </c>
      <c r="AX2015" s="84" t="s">
        <v>68</v>
      </c>
      <c r="AY2015" s="84" t="s">
        <v>68</v>
      </c>
      <c r="AZ2015" s="84" t="s">
        <v>68</v>
      </c>
      <c r="BA2015" s="84" t="s">
        <v>68</v>
      </c>
      <c r="BB2015" s="84" t="s">
        <v>68</v>
      </c>
      <c r="BC2015" s="84" t="s">
        <v>441</v>
      </c>
      <c r="BD2015" s="84" t="s">
        <v>442</v>
      </c>
      <c r="BE2015" s="84" t="s">
        <v>444</v>
      </c>
      <c r="BF2015" s="84" t="s">
        <v>122</v>
      </c>
      <c r="BG2015" s="84" t="s">
        <v>69</v>
      </c>
      <c r="BH2015" s="92" t="s">
        <v>12442</v>
      </c>
      <c r="BI2015" s="84" t="s">
        <v>122</v>
      </c>
      <c r="BJ2015" s="84" t="s">
        <v>12443</v>
      </c>
      <c r="BK2015" s="84" t="s">
        <v>75</v>
      </c>
      <c r="BL2015" s="84" t="s">
        <v>122</v>
      </c>
      <c r="BM2015" s="84" t="s">
        <v>442</v>
      </c>
      <c r="BN2015" s="84" t="s">
        <v>70</v>
      </c>
      <c r="BO2015" s="84" t="s">
        <v>71</v>
      </c>
      <c r="BP2015" s="84" t="s">
        <v>122</v>
      </c>
      <c r="BQ2015" s="84" t="s">
        <v>163</v>
      </c>
    </row>
    <row r="2016" spans="1:69" ht="14.4" x14ac:dyDescent="0.3">
      <c r="A2016" s="40" t="str">
        <f t="shared" si="889"/>
        <v>2025-09-14</v>
      </c>
      <c r="B2016" s="40" t="str">
        <f t="shared" si="890"/>
        <v>SYD</v>
      </c>
      <c r="C2016" s="39" t="str">
        <f t="shared" si="891"/>
        <v>98812563633</v>
      </c>
      <c r="D2016" s="41" t="str">
        <f t="shared" si="892"/>
        <v>PKR253557662</v>
      </c>
      <c r="E2016" s="41" t="str">
        <f t="shared" si="893"/>
        <v>596421483821</v>
      </c>
      <c r="F2016" s="39" t="str">
        <f t="shared" si="894"/>
        <v>2256683</v>
      </c>
      <c r="G2016" s="39" t="str">
        <f t="shared" si="895"/>
        <v>WISE EXPRESS LOGISTICS(PANGZIMOM)</v>
      </c>
      <c r="H2016" s="41" t="str">
        <f t="shared" si="896"/>
        <v>김은아</v>
      </c>
      <c r="I2016" s="39" t="str">
        <f t="shared" si="897"/>
        <v>16944</v>
      </c>
      <c r="J2016" s="52" t="str">
        <f t="shared" si="898"/>
        <v/>
      </c>
      <c r="K2016" s="75">
        <f t="shared" si="899"/>
        <v>1</v>
      </c>
      <c r="L2016" s="76">
        <f t="shared" si="900"/>
        <v>1</v>
      </c>
      <c r="M2016" s="76">
        <f t="shared" si="901"/>
        <v>1E-3</v>
      </c>
      <c r="N2016" s="76">
        <f t="shared" si="902"/>
        <v>1</v>
      </c>
      <c r="O2016" s="42">
        <f t="shared" si="903"/>
        <v>1</v>
      </c>
      <c r="P2016" s="39" t="str">
        <f t="shared" si="904"/>
        <v>목록(Manifest)</v>
      </c>
      <c r="Q2016" s="72">
        <f t="shared" si="905"/>
        <v>45</v>
      </c>
      <c r="R2016" s="43" t="str">
        <f t="shared" si="906"/>
        <v>OZ602</v>
      </c>
      <c r="S2016" s="82" t="str">
        <f t="shared" si="907"/>
        <v/>
      </c>
      <c r="T2016" s="40">
        <f t="shared" si="908"/>
        <v>45914</v>
      </c>
      <c r="U2016" s="44">
        <v>2500</v>
      </c>
      <c r="V2016" s="44">
        <f t="shared" si="909"/>
        <v>0</v>
      </c>
      <c r="W2016" s="77">
        <f t="shared" si="910"/>
        <v>2500</v>
      </c>
      <c r="X2016" s="78">
        <f t="shared" si="911"/>
        <v>0</v>
      </c>
      <c r="Y2016" s="44" cm="1">
        <f t="array" ref="Y2016">_xlfn.IFNA(_xlfn.IFS(AND(Q2016&gt;=2000, Q2016&lt;3000), 10000, AND(Q2016&gt;=3000, Q2016&lt;4000), 15000, AND(Q2016&gt;=4000, Q2016&lt;5000), 20000, AND(Q2016&gt;=5000), 25000),0)</f>
        <v>0</v>
      </c>
      <c r="Z2016" s="91">
        <f t="shared" si="912"/>
        <v>0</v>
      </c>
      <c r="AA2016" s="44">
        <f t="shared" si="913"/>
        <v>0</v>
      </c>
      <c r="AB2016" s="44"/>
      <c r="AC2016" s="44"/>
      <c r="AD2016" s="44"/>
      <c r="AE2016" s="44">
        <f>VLOOKUP(O2016,정산업데이트!$A$6:$B$12,2,10)</f>
        <v>0</v>
      </c>
      <c r="AF2016" s="44"/>
      <c r="AG2016" s="79">
        <f t="shared" si="914"/>
        <v>0</v>
      </c>
      <c r="AH2016" s="80">
        <f t="shared" si="915"/>
        <v>2500</v>
      </c>
      <c r="AJ2016" s="84" t="s">
        <v>10624</v>
      </c>
      <c r="AK2016" s="84" t="s">
        <v>73</v>
      </c>
      <c r="AL2016" s="84" t="s">
        <v>10625</v>
      </c>
      <c r="AM2016" s="84" t="s">
        <v>12444</v>
      </c>
      <c r="AN2016" s="84" t="s">
        <v>1057</v>
      </c>
      <c r="AO2016" s="84" t="s">
        <v>12445</v>
      </c>
      <c r="AP2016" s="84" t="s">
        <v>6282</v>
      </c>
      <c r="AQ2016" s="84" t="s">
        <v>122</v>
      </c>
      <c r="AR2016" s="85">
        <v>1</v>
      </c>
      <c r="AS2016" s="86">
        <v>1</v>
      </c>
      <c r="AT2016" s="86">
        <v>1E-3</v>
      </c>
      <c r="AU2016" s="86">
        <v>1</v>
      </c>
      <c r="AV2016" s="84" t="s">
        <v>7</v>
      </c>
      <c r="AW2016" s="86">
        <v>45</v>
      </c>
      <c r="AX2016" s="84" t="s">
        <v>68</v>
      </c>
      <c r="AY2016" s="84" t="s">
        <v>68</v>
      </c>
      <c r="AZ2016" s="84" t="s">
        <v>68</v>
      </c>
      <c r="BA2016" s="84" t="s">
        <v>68</v>
      </c>
      <c r="BB2016" s="84" t="s">
        <v>68</v>
      </c>
      <c r="BC2016" s="84" t="s">
        <v>441</v>
      </c>
      <c r="BD2016" s="84" t="s">
        <v>442</v>
      </c>
      <c r="BE2016" s="84" t="s">
        <v>444</v>
      </c>
      <c r="BF2016" s="84" t="s">
        <v>122</v>
      </c>
      <c r="BG2016" s="84" t="s">
        <v>69</v>
      </c>
      <c r="BH2016" s="92" t="s">
        <v>12446</v>
      </c>
      <c r="BI2016" s="84" t="s">
        <v>122</v>
      </c>
      <c r="BJ2016" s="84" t="s">
        <v>12447</v>
      </c>
      <c r="BK2016" s="84" t="s">
        <v>75</v>
      </c>
      <c r="BL2016" s="84" t="s">
        <v>122</v>
      </c>
      <c r="BM2016" s="84" t="s">
        <v>442</v>
      </c>
      <c r="BN2016" s="84" t="s">
        <v>70</v>
      </c>
      <c r="BO2016" s="84" t="s">
        <v>71</v>
      </c>
      <c r="BP2016" s="84" t="s">
        <v>122</v>
      </c>
      <c r="BQ2016" s="84" t="s">
        <v>163</v>
      </c>
    </row>
    <row r="2017" spans="1:69" ht="14.4" x14ac:dyDescent="0.3">
      <c r="A2017" s="40" t="str">
        <f t="shared" si="889"/>
        <v>2025-09-14</v>
      </c>
      <c r="B2017" s="40" t="str">
        <f t="shared" si="890"/>
        <v>SYD</v>
      </c>
      <c r="C2017" s="39" t="str">
        <f t="shared" si="891"/>
        <v>98812563633</v>
      </c>
      <c r="D2017" s="41" t="str">
        <f t="shared" si="892"/>
        <v>PKR253557663</v>
      </c>
      <c r="E2017" s="41" t="str">
        <f t="shared" si="893"/>
        <v>596421483832</v>
      </c>
      <c r="F2017" s="39" t="str">
        <f t="shared" si="894"/>
        <v>2256683</v>
      </c>
      <c r="G2017" s="39" t="str">
        <f t="shared" si="895"/>
        <v>WISE EXPRESS LOGISTICS(PANGZIMOM)</v>
      </c>
      <c r="H2017" s="41" t="str">
        <f t="shared" si="896"/>
        <v>안근영</v>
      </c>
      <c r="I2017" s="39" t="str">
        <f t="shared" si="897"/>
        <v>02197</v>
      </c>
      <c r="J2017" s="52" t="str">
        <f t="shared" si="898"/>
        <v/>
      </c>
      <c r="K2017" s="75">
        <f t="shared" si="899"/>
        <v>1</v>
      </c>
      <c r="L2017" s="76">
        <f t="shared" si="900"/>
        <v>1</v>
      </c>
      <c r="M2017" s="76">
        <f t="shared" si="901"/>
        <v>1E-3</v>
      </c>
      <c r="N2017" s="76">
        <f t="shared" si="902"/>
        <v>1</v>
      </c>
      <c r="O2017" s="42">
        <f t="shared" si="903"/>
        <v>1</v>
      </c>
      <c r="P2017" s="39" t="str">
        <f t="shared" si="904"/>
        <v>목록(Manifest)</v>
      </c>
      <c r="Q2017" s="72">
        <f t="shared" si="905"/>
        <v>45</v>
      </c>
      <c r="R2017" s="43" t="str">
        <f t="shared" si="906"/>
        <v>OZ602</v>
      </c>
      <c r="S2017" s="82" t="str">
        <f t="shared" si="907"/>
        <v/>
      </c>
      <c r="T2017" s="40">
        <f t="shared" si="908"/>
        <v>45914</v>
      </c>
      <c r="U2017" s="44">
        <v>2500</v>
      </c>
      <c r="V2017" s="44">
        <f t="shared" si="909"/>
        <v>0</v>
      </c>
      <c r="W2017" s="77">
        <f t="shared" si="910"/>
        <v>2500</v>
      </c>
      <c r="X2017" s="78">
        <f t="shared" si="911"/>
        <v>0</v>
      </c>
      <c r="Y2017" s="44" cm="1">
        <f t="array" ref="Y2017">_xlfn.IFNA(_xlfn.IFS(AND(Q2017&gt;=2000, Q2017&lt;3000), 10000, AND(Q2017&gt;=3000, Q2017&lt;4000), 15000, AND(Q2017&gt;=4000, Q2017&lt;5000), 20000, AND(Q2017&gt;=5000), 25000),0)</f>
        <v>0</v>
      </c>
      <c r="Z2017" s="91">
        <f t="shared" si="912"/>
        <v>0</v>
      </c>
      <c r="AA2017" s="44">
        <f t="shared" si="913"/>
        <v>0</v>
      </c>
      <c r="AB2017" s="44"/>
      <c r="AC2017" s="44"/>
      <c r="AD2017" s="44"/>
      <c r="AE2017" s="44">
        <f>VLOOKUP(O2017,정산업데이트!$A$6:$B$12,2,10)</f>
        <v>0</v>
      </c>
      <c r="AF2017" s="44"/>
      <c r="AG2017" s="79">
        <f t="shared" si="914"/>
        <v>0</v>
      </c>
      <c r="AH2017" s="80">
        <f t="shared" si="915"/>
        <v>2500</v>
      </c>
      <c r="AI2017" s="93"/>
      <c r="AJ2017" s="84" t="s">
        <v>10624</v>
      </c>
      <c r="AK2017" s="84" t="s">
        <v>73</v>
      </c>
      <c r="AL2017" s="84" t="s">
        <v>10625</v>
      </c>
      <c r="AM2017" s="84" t="s">
        <v>12448</v>
      </c>
      <c r="AN2017" s="84" t="s">
        <v>12449</v>
      </c>
      <c r="AO2017" s="84" t="s">
        <v>12450</v>
      </c>
      <c r="AP2017" s="84" t="s">
        <v>12451</v>
      </c>
      <c r="AQ2017" s="84" t="s">
        <v>122</v>
      </c>
      <c r="AR2017" s="85">
        <v>1</v>
      </c>
      <c r="AS2017" s="86">
        <v>1</v>
      </c>
      <c r="AT2017" s="86">
        <v>1E-3</v>
      </c>
      <c r="AU2017" s="86">
        <v>1</v>
      </c>
      <c r="AV2017" s="84" t="s">
        <v>7</v>
      </c>
      <c r="AW2017" s="86">
        <v>45</v>
      </c>
      <c r="AX2017" s="84" t="s">
        <v>68</v>
      </c>
      <c r="AY2017" s="84" t="s">
        <v>68</v>
      </c>
      <c r="AZ2017" s="84" t="s">
        <v>68</v>
      </c>
      <c r="BA2017" s="84" t="s">
        <v>68</v>
      </c>
      <c r="BB2017" s="84" t="s">
        <v>68</v>
      </c>
      <c r="BC2017" s="84" t="s">
        <v>441</v>
      </c>
      <c r="BD2017" s="84" t="s">
        <v>442</v>
      </c>
      <c r="BE2017" s="84" t="s">
        <v>444</v>
      </c>
      <c r="BF2017" s="84" t="s">
        <v>122</v>
      </c>
      <c r="BG2017" s="84" t="s">
        <v>69</v>
      </c>
      <c r="BH2017" s="92" t="s">
        <v>12452</v>
      </c>
      <c r="BI2017" s="84" t="s">
        <v>122</v>
      </c>
      <c r="BJ2017" s="84" t="s">
        <v>12453</v>
      </c>
      <c r="BK2017" s="84" t="s">
        <v>75</v>
      </c>
      <c r="BL2017" s="84" t="s">
        <v>122</v>
      </c>
      <c r="BM2017" s="84" t="s">
        <v>442</v>
      </c>
      <c r="BN2017" s="84" t="s">
        <v>70</v>
      </c>
      <c r="BO2017" s="84" t="s">
        <v>71</v>
      </c>
      <c r="BP2017" s="84" t="s">
        <v>122</v>
      </c>
      <c r="BQ2017" s="84" t="s">
        <v>163</v>
      </c>
    </row>
    <row r="2018" spans="1:69" ht="14.4" x14ac:dyDescent="0.3">
      <c r="A2018" s="40" t="str">
        <f t="shared" si="889"/>
        <v>2025-09-14</v>
      </c>
      <c r="B2018" s="40" t="str">
        <f t="shared" si="890"/>
        <v>SYD</v>
      </c>
      <c r="C2018" s="39" t="str">
        <f t="shared" si="891"/>
        <v>98812563633</v>
      </c>
      <c r="D2018" s="41" t="str">
        <f t="shared" si="892"/>
        <v>PKR253557664</v>
      </c>
      <c r="E2018" s="41" t="str">
        <f t="shared" si="893"/>
        <v>596421483843</v>
      </c>
      <c r="F2018" s="39" t="str">
        <f t="shared" si="894"/>
        <v>2256683</v>
      </c>
      <c r="G2018" s="39" t="str">
        <f t="shared" si="895"/>
        <v>WISE EXPRESS LOGISTICS(PANGZIMOM)</v>
      </c>
      <c r="H2018" s="41" t="str">
        <f t="shared" si="896"/>
        <v>문보라</v>
      </c>
      <c r="I2018" s="39" t="str">
        <f t="shared" si="897"/>
        <v>62321</v>
      </c>
      <c r="J2018" s="52" t="str">
        <f t="shared" si="898"/>
        <v/>
      </c>
      <c r="K2018" s="75">
        <f t="shared" si="899"/>
        <v>1</v>
      </c>
      <c r="L2018" s="76">
        <f t="shared" si="900"/>
        <v>2.8</v>
      </c>
      <c r="M2018" s="76">
        <f t="shared" si="901"/>
        <v>1E-3</v>
      </c>
      <c r="N2018" s="76">
        <f t="shared" si="902"/>
        <v>2.8</v>
      </c>
      <c r="O2018" s="42">
        <f t="shared" si="903"/>
        <v>3</v>
      </c>
      <c r="P2018" s="39" t="str">
        <f t="shared" si="904"/>
        <v>목록(Manifest)</v>
      </c>
      <c r="Q2018" s="72">
        <f t="shared" si="905"/>
        <v>135</v>
      </c>
      <c r="R2018" s="43" t="str">
        <f t="shared" si="906"/>
        <v>OZ602</v>
      </c>
      <c r="S2018" s="82" t="str">
        <f t="shared" si="907"/>
        <v/>
      </c>
      <c r="T2018" s="40">
        <f t="shared" si="908"/>
        <v>45914</v>
      </c>
      <c r="U2018" s="44">
        <v>2500</v>
      </c>
      <c r="V2018" s="44">
        <f t="shared" si="909"/>
        <v>0</v>
      </c>
      <c r="W2018" s="77">
        <f t="shared" si="910"/>
        <v>2500</v>
      </c>
      <c r="X2018" s="78">
        <f t="shared" si="911"/>
        <v>0</v>
      </c>
      <c r="Y2018" s="44" cm="1">
        <f t="array" ref="Y2018">_xlfn.IFNA(_xlfn.IFS(AND(Q2018&gt;=2000, Q2018&lt;3000), 10000, AND(Q2018&gt;=3000, Q2018&lt;4000), 15000, AND(Q2018&gt;=4000, Q2018&lt;5000), 20000, AND(Q2018&gt;=5000), 25000),0)</f>
        <v>0</v>
      </c>
      <c r="Z2018" s="91">
        <f t="shared" si="912"/>
        <v>0</v>
      </c>
      <c r="AA2018" s="44">
        <f t="shared" si="913"/>
        <v>0</v>
      </c>
      <c r="AB2018" s="44"/>
      <c r="AC2018" s="44"/>
      <c r="AD2018" s="44"/>
      <c r="AE2018" s="44">
        <f>VLOOKUP(O2018,정산업데이트!$A$6:$B$12,2,10)</f>
        <v>0</v>
      </c>
      <c r="AF2018" s="44"/>
      <c r="AG2018" s="79">
        <f t="shared" si="914"/>
        <v>0</v>
      </c>
      <c r="AH2018" s="80">
        <f t="shared" si="915"/>
        <v>2500</v>
      </c>
      <c r="AI2018" s="93"/>
      <c r="AJ2018" s="84" t="s">
        <v>10624</v>
      </c>
      <c r="AK2018" s="84" t="s">
        <v>73</v>
      </c>
      <c r="AL2018" s="84" t="s">
        <v>10625</v>
      </c>
      <c r="AM2018" s="84" t="s">
        <v>12454</v>
      </c>
      <c r="AN2018" s="84" t="s">
        <v>7884</v>
      </c>
      <c r="AO2018" s="84" t="s">
        <v>12455</v>
      </c>
      <c r="AP2018" s="84" t="s">
        <v>565</v>
      </c>
      <c r="AQ2018" s="84" t="s">
        <v>122</v>
      </c>
      <c r="AR2018" s="85">
        <v>1</v>
      </c>
      <c r="AS2018" s="86">
        <v>2.8</v>
      </c>
      <c r="AT2018" s="86">
        <v>1E-3</v>
      </c>
      <c r="AU2018" s="86">
        <v>2.8</v>
      </c>
      <c r="AV2018" s="84" t="s">
        <v>7</v>
      </c>
      <c r="AW2018" s="86">
        <v>135</v>
      </c>
      <c r="AX2018" s="84" t="s">
        <v>68</v>
      </c>
      <c r="AY2018" s="84" t="s">
        <v>68</v>
      </c>
      <c r="AZ2018" s="84" t="s">
        <v>68</v>
      </c>
      <c r="BA2018" s="84" t="s">
        <v>68</v>
      </c>
      <c r="BB2018" s="84" t="s">
        <v>68</v>
      </c>
      <c r="BC2018" s="84" t="s">
        <v>441</v>
      </c>
      <c r="BD2018" s="84" t="s">
        <v>442</v>
      </c>
      <c r="BE2018" s="84" t="s">
        <v>448</v>
      </c>
      <c r="BF2018" s="84" t="s">
        <v>122</v>
      </c>
      <c r="BG2018" s="84" t="s">
        <v>69</v>
      </c>
      <c r="BH2018" s="92" t="s">
        <v>12456</v>
      </c>
      <c r="BI2018" s="84" t="s">
        <v>122</v>
      </c>
      <c r="BJ2018" s="84" t="s">
        <v>12457</v>
      </c>
      <c r="BK2018" s="84" t="s">
        <v>75</v>
      </c>
      <c r="BL2018" s="84" t="s">
        <v>122</v>
      </c>
      <c r="BM2018" s="84" t="s">
        <v>442</v>
      </c>
      <c r="BN2018" s="84" t="s">
        <v>70</v>
      </c>
      <c r="BO2018" s="84" t="s">
        <v>71</v>
      </c>
      <c r="BP2018" s="84" t="s">
        <v>122</v>
      </c>
      <c r="BQ2018" s="84" t="s">
        <v>163</v>
      </c>
    </row>
    <row r="2019" spans="1:69" ht="14.4" x14ac:dyDescent="0.3">
      <c r="A2019" s="40" t="str">
        <f t="shared" si="889"/>
        <v>2025-09-14</v>
      </c>
      <c r="B2019" s="40" t="str">
        <f t="shared" si="890"/>
        <v>SYD</v>
      </c>
      <c r="C2019" s="39" t="str">
        <f t="shared" si="891"/>
        <v>98812563633</v>
      </c>
      <c r="D2019" s="41" t="str">
        <f t="shared" si="892"/>
        <v>PKR253531328</v>
      </c>
      <c r="E2019" s="41" t="str">
        <f t="shared" si="893"/>
        <v>596421481290</v>
      </c>
      <c r="F2019" s="39" t="str">
        <f t="shared" si="894"/>
        <v>2254237</v>
      </c>
      <c r="G2019" s="39" t="str">
        <f t="shared" si="895"/>
        <v>WISE EXPRESS(BABYBREATH)</v>
      </c>
      <c r="H2019" s="41" t="str">
        <f t="shared" si="896"/>
        <v>김애란</v>
      </c>
      <c r="I2019" s="39" t="str">
        <f t="shared" si="897"/>
        <v>12251</v>
      </c>
      <c r="J2019" s="52" t="str">
        <f t="shared" si="898"/>
        <v/>
      </c>
      <c r="K2019" s="75">
        <f t="shared" si="899"/>
        <v>1</v>
      </c>
      <c r="L2019" s="76">
        <f t="shared" si="900"/>
        <v>1</v>
      </c>
      <c r="M2019" s="76">
        <f t="shared" si="901"/>
        <v>1E-3</v>
      </c>
      <c r="N2019" s="76">
        <f t="shared" si="902"/>
        <v>1</v>
      </c>
      <c r="O2019" s="42">
        <f t="shared" si="903"/>
        <v>1</v>
      </c>
      <c r="P2019" s="39" t="str">
        <f t="shared" si="904"/>
        <v>일반(목록배제,Normal-Manifest Exception)</v>
      </c>
      <c r="Q2019" s="72">
        <f t="shared" si="905"/>
        <v>85</v>
      </c>
      <c r="R2019" s="43" t="str">
        <f t="shared" si="906"/>
        <v>OZ602</v>
      </c>
      <c r="S2019" s="82" t="str">
        <f t="shared" si="907"/>
        <v/>
      </c>
      <c r="T2019" s="40">
        <f t="shared" si="908"/>
        <v>45914</v>
      </c>
      <c r="U2019" s="44">
        <v>2500</v>
      </c>
      <c r="V2019" s="44">
        <f t="shared" si="909"/>
        <v>0</v>
      </c>
      <c r="W2019" s="77">
        <f t="shared" si="910"/>
        <v>2500</v>
      </c>
      <c r="X2019" s="78">
        <f t="shared" si="911"/>
        <v>0</v>
      </c>
      <c r="Y2019" s="44" cm="1">
        <f t="array" ref="Y2019">_xlfn.IFNA(_xlfn.IFS(AND(Q2019&gt;=2000, Q2019&lt;3000), 10000, AND(Q2019&gt;=3000, Q2019&lt;4000), 15000, AND(Q2019&gt;=4000, Q2019&lt;5000), 20000, AND(Q2019&gt;=5000), 25000),0)</f>
        <v>0</v>
      </c>
      <c r="Z2019" s="91">
        <f t="shared" si="912"/>
        <v>300</v>
      </c>
      <c r="AA2019" s="44">
        <f t="shared" si="913"/>
        <v>0</v>
      </c>
      <c r="AB2019" s="44"/>
      <c r="AC2019" s="44"/>
      <c r="AD2019" s="44"/>
      <c r="AE2019" s="44">
        <f>VLOOKUP(O2019,정산업데이트!$A$6:$B$12,2,10)</f>
        <v>0</v>
      </c>
      <c r="AF2019" s="44"/>
      <c r="AG2019" s="79">
        <f t="shared" si="914"/>
        <v>300</v>
      </c>
      <c r="AH2019" s="80">
        <f t="shared" si="915"/>
        <v>2800</v>
      </c>
      <c r="AI2019" s="93"/>
      <c r="AJ2019" s="84" t="s">
        <v>10624</v>
      </c>
      <c r="AK2019" s="84" t="s">
        <v>73</v>
      </c>
      <c r="AL2019" s="84" t="s">
        <v>10625</v>
      </c>
      <c r="AM2019" s="84" t="s">
        <v>12458</v>
      </c>
      <c r="AN2019" s="84" t="s">
        <v>1744</v>
      </c>
      <c r="AO2019" s="84" t="s">
        <v>12459</v>
      </c>
      <c r="AP2019" s="84" t="s">
        <v>4088</v>
      </c>
      <c r="AQ2019" s="84" t="s">
        <v>122</v>
      </c>
      <c r="AR2019" s="85">
        <v>1</v>
      </c>
      <c r="AS2019" s="86">
        <v>1</v>
      </c>
      <c r="AT2019" s="86">
        <v>1E-3</v>
      </c>
      <c r="AU2019" s="86">
        <v>1</v>
      </c>
      <c r="AV2019" s="84" t="s">
        <v>8</v>
      </c>
      <c r="AW2019" s="86">
        <v>85</v>
      </c>
      <c r="AX2019" s="84" t="s">
        <v>68</v>
      </c>
      <c r="AY2019" s="84" t="s">
        <v>68</v>
      </c>
      <c r="AZ2019" s="84" t="s">
        <v>68</v>
      </c>
      <c r="BA2019" s="84" t="s">
        <v>68</v>
      </c>
      <c r="BB2019" s="84" t="s">
        <v>68</v>
      </c>
      <c r="BC2019" s="84" t="s">
        <v>188</v>
      </c>
      <c r="BD2019" s="84" t="s">
        <v>189</v>
      </c>
      <c r="BE2019" s="84" t="s">
        <v>190</v>
      </c>
      <c r="BF2019" s="84" t="s">
        <v>122</v>
      </c>
      <c r="BG2019" s="84" t="s">
        <v>69</v>
      </c>
      <c r="BH2019" s="92" t="s">
        <v>12460</v>
      </c>
      <c r="BI2019" s="84" t="s">
        <v>122</v>
      </c>
      <c r="BJ2019" s="84" t="s">
        <v>12461</v>
      </c>
      <c r="BK2019" s="84" t="s">
        <v>75</v>
      </c>
      <c r="BL2019" s="84" t="s">
        <v>122</v>
      </c>
      <c r="BM2019" s="84" t="s">
        <v>189</v>
      </c>
      <c r="BN2019" s="84" t="s">
        <v>70</v>
      </c>
      <c r="BO2019" s="84" t="s">
        <v>71</v>
      </c>
      <c r="BP2019" s="84" t="s">
        <v>122</v>
      </c>
      <c r="BQ2019" s="84" t="s">
        <v>163</v>
      </c>
    </row>
    <row r="2020" spans="1:69" ht="14.4" x14ac:dyDescent="0.3">
      <c r="A2020" s="40" t="str">
        <f t="shared" si="889"/>
        <v>2025-09-14</v>
      </c>
      <c r="B2020" s="40" t="str">
        <f t="shared" si="890"/>
        <v>SYD</v>
      </c>
      <c r="C2020" s="39" t="str">
        <f t="shared" si="891"/>
        <v>98812563633</v>
      </c>
      <c r="D2020" s="41" t="str">
        <f t="shared" si="892"/>
        <v>PKR253542196</v>
      </c>
      <c r="E2020" s="41" t="str">
        <f t="shared" si="893"/>
        <v>596421482992</v>
      </c>
      <c r="F2020" s="39" t="str">
        <f t="shared" si="894"/>
        <v>2254241</v>
      </c>
      <c r="G2020" s="39" t="str">
        <f t="shared" si="895"/>
        <v>WISE EXPRESS(HOJUUNNI)</v>
      </c>
      <c r="H2020" s="41" t="str">
        <f t="shared" si="896"/>
        <v>홍한나</v>
      </c>
      <c r="I2020" s="39" t="str">
        <f t="shared" si="897"/>
        <v>06511</v>
      </c>
      <c r="J2020" s="52" t="str">
        <f t="shared" si="898"/>
        <v/>
      </c>
      <c r="K2020" s="75">
        <f t="shared" si="899"/>
        <v>1</v>
      </c>
      <c r="L2020" s="76">
        <f t="shared" si="900"/>
        <v>0.4</v>
      </c>
      <c r="M2020" s="76">
        <f t="shared" si="901"/>
        <v>1E-3</v>
      </c>
      <c r="N2020" s="76">
        <f t="shared" si="902"/>
        <v>0.4</v>
      </c>
      <c r="O2020" s="42">
        <f t="shared" si="903"/>
        <v>0.5</v>
      </c>
      <c r="P2020" s="39" t="str">
        <f t="shared" si="904"/>
        <v>목록(Manifest)</v>
      </c>
      <c r="Q2020" s="72">
        <f t="shared" si="905"/>
        <v>85</v>
      </c>
      <c r="R2020" s="43" t="str">
        <f t="shared" si="906"/>
        <v>OZ602</v>
      </c>
      <c r="S2020" s="82" t="str">
        <f t="shared" si="907"/>
        <v/>
      </c>
      <c r="T2020" s="40">
        <f t="shared" si="908"/>
        <v>45914</v>
      </c>
      <c r="U2020" s="44">
        <v>2500</v>
      </c>
      <c r="V2020" s="44">
        <f t="shared" si="909"/>
        <v>0</v>
      </c>
      <c r="W2020" s="77">
        <f t="shared" si="910"/>
        <v>2500</v>
      </c>
      <c r="X2020" s="78">
        <f t="shared" si="911"/>
        <v>0</v>
      </c>
      <c r="Y2020" s="44" cm="1">
        <f t="array" ref="Y2020">_xlfn.IFNA(_xlfn.IFS(AND(Q2020&gt;=2000, Q2020&lt;3000), 10000, AND(Q2020&gt;=3000, Q2020&lt;4000), 15000, AND(Q2020&gt;=4000, Q2020&lt;5000), 20000, AND(Q2020&gt;=5000), 25000),0)</f>
        <v>0</v>
      </c>
      <c r="Z2020" s="91">
        <f t="shared" si="912"/>
        <v>0</v>
      </c>
      <c r="AA2020" s="44">
        <f t="shared" si="913"/>
        <v>0</v>
      </c>
      <c r="AB2020" s="44"/>
      <c r="AC2020" s="44"/>
      <c r="AD2020" s="44"/>
      <c r="AE2020" s="44">
        <f>VLOOKUP(O2020,정산업데이트!$A$6:$B$12,2,10)</f>
        <v>0</v>
      </c>
      <c r="AF2020" s="44"/>
      <c r="AG2020" s="79">
        <f t="shared" si="914"/>
        <v>0</v>
      </c>
      <c r="AH2020" s="80">
        <f t="shared" si="915"/>
        <v>2500</v>
      </c>
      <c r="AI2020" s="93"/>
      <c r="AJ2020" s="84" t="s">
        <v>10624</v>
      </c>
      <c r="AK2020" s="84" t="s">
        <v>73</v>
      </c>
      <c r="AL2020" s="84" t="s">
        <v>10625</v>
      </c>
      <c r="AM2020" s="84" t="s">
        <v>12462</v>
      </c>
      <c r="AN2020" s="84" t="s">
        <v>12463</v>
      </c>
      <c r="AO2020" s="84" t="s">
        <v>12464</v>
      </c>
      <c r="AP2020" s="84" t="s">
        <v>12465</v>
      </c>
      <c r="AQ2020" s="84" t="s">
        <v>122</v>
      </c>
      <c r="AR2020" s="85">
        <v>1</v>
      </c>
      <c r="AS2020" s="86">
        <v>0.4</v>
      </c>
      <c r="AT2020" s="86">
        <v>1E-3</v>
      </c>
      <c r="AU2020" s="86">
        <v>0.4</v>
      </c>
      <c r="AV2020" s="84" t="s">
        <v>7</v>
      </c>
      <c r="AW2020" s="86">
        <v>85</v>
      </c>
      <c r="AX2020" s="84" t="s">
        <v>68</v>
      </c>
      <c r="AY2020" s="84" t="s">
        <v>68</v>
      </c>
      <c r="AZ2020" s="84" t="s">
        <v>68</v>
      </c>
      <c r="BA2020" s="84" t="s">
        <v>68</v>
      </c>
      <c r="BB2020" s="84" t="s">
        <v>68</v>
      </c>
      <c r="BC2020" s="84" t="s">
        <v>133</v>
      </c>
      <c r="BD2020" s="84" t="s">
        <v>134</v>
      </c>
      <c r="BE2020" s="84" t="s">
        <v>139</v>
      </c>
      <c r="BF2020" s="84" t="s">
        <v>122</v>
      </c>
      <c r="BG2020" s="84" t="s">
        <v>69</v>
      </c>
      <c r="BH2020" s="92" t="s">
        <v>12466</v>
      </c>
      <c r="BI2020" s="84" t="s">
        <v>122</v>
      </c>
      <c r="BJ2020" s="84" t="s">
        <v>12467</v>
      </c>
      <c r="BK2020" s="84" t="s">
        <v>75</v>
      </c>
      <c r="BL2020" s="84" t="s">
        <v>122</v>
      </c>
      <c r="BM2020" s="84" t="s">
        <v>134</v>
      </c>
      <c r="BN2020" s="84" t="s">
        <v>70</v>
      </c>
      <c r="BO2020" s="84" t="s">
        <v>71</v>
      </c>
      <c r="BP2020" s="84" t="s">
        <v>122</v>
      </c>
      <c r="BQ2020" s="84" t="s">
        <v>163</v>
      </c>
    </row>
    <row r="2021" spans="1:69" ht="14.4" x14ac:dyDescent="0.3">
      <c r="A2021" s="40" t="str">
        <f t="shared" si="889"/>
        <v>2025-09-14</v>
      </c>
      <c r="B2021" s="40" t="str">
        <f t="shared" si="890"/>
        <v>SYD</v>
      </c>
      <c r="C2021" s="39" t="str">
        <f t="shared" si="891"/>
        <v>98812563633</v>
      </c>
      <c r="D2021" s="41" t="str">
        <f t="shared" si="892"/>
        <v>PKR253531711</v>
      </c>
      <c r="E2021" s="41" t="str">
        <f t="shared" si="893"/>
        <v>596421481496</v>
      </c>
      <c r="F2021" s="39" t="str">
        <f t="shared" si="894"/>
        <v>2254239</v>
      </c>
      <c r="G2021" s="39" t="str">
        <f t="shared" si="895"/>
        <v>WISE EXPRESS(BIOSYDNEY)</v>
      </c>
      <c r="H2021" s="41" t="str">
        <f t="shared" si="896"/>
        <v>정구승</v>
      </c>
      <c r="I2021" s="39" t="str">
        <f t="shared" si="897"/>
        <v>10830</v>
      </c>
      <c r="J2021" s="52" t="str">
        <f t="shared" si="898"/>
        <v/>
      </c>
      <c r="K2021" s="75">
        <f t="shared" si="899"/>
        <v>1</v>
      </c>
      <c r="L2021" s="76">
        <f t="shared" si="900"/>
        <v>1</v>
      </c>
      <c r="M2021" s="76">
        <f t="shared" si="901"/>
        <v>1E-3</v>
      </c>
      <c r="N2021" s="76">
        <f t="shared" si="902"/>
        <v>1</v>
      </c>
      <c r="O2021" s="42">
        <f t="shared" si="903"/>
        <v>1</v>
      </c>
      <c r="P2021" s="39" t="str">
        <f t="shared" si="904"/>
        <v>일반(목록배제,Normal-Manifest Exception)</v>
      </c>
      <c r="Q2021" s="72">
        <f t="shared" si="905"/>
        <v>120</v>
      </c>
      <c r="R2021" s="43" t="str">
        <f t="shared" si="906"/>
        <v>OZ602</v>
      </c>
      <c r="S2021" s="82" t="str">
        <f t="shared" si="907"/>
        <v/>
      </c>
      <c r="T2021" s="40">
        <f t="shared" si="908"/>
        <v>45914</v>
      </c>
      <c r="U2021" s="44">
        <v>2500</v>
      </c>
      <c r="V2021" s="44">
        <f t="shared" si="909"/>
        <v>0</v>
      </c>
      <c r="W2021" s="77">
        <f t="shared" si="910"/>
        <v>2500</v>
      </c>
      <c r="X2021" s="78">
        <f t="shared" si="911"/>
        <v>0</v>
      </c>
      <c r="Y2021" s="44" cm="1">
        <f t="array" ref="Y2021">_xlfn.IFNA(_xlfn.IFS(AND(Q2021&gt;=2000, Q2021&lt;3000), 10000, AND(Q2021&gt;=3000, Q2021&lt;4000), 15000, AND(Q2021&gt;=4000, Q2021&lt;5000), 20000, AND(Q2021&gt;=5000), 25000),0)</f>
        <v>0</v>
      </c>
      <c r="Z2021" s="91">
        <f t="shared" si="912"/>
        <v>300</v>
      </c>
      <c r="AA2021" s="44">
        <f t="shared" si="913"/>
        <v>0</v>
      </c>
      <c r="AB2021" s="44"/>
      <c r="AC2021" s="44"/>
      <c r="AD2021" s="44"/>
      <c r="AE2021" s="44">
        <f>VLOOKUP(O2021,정산업데이트!$A$6:$B$12,2,10)</f>
        <v>0</v>
      </c>
      <c r="AF2021" s="44"/>
      <c r="AG2021" s="79">
        <f t="shared" si="914"/>
        <v>300</v>
      </c>
      <c r="AH2021" s="80">
        <f t="shared" si="915"/>
        <v>2800</v>
      </c>
      <c r="AI2021" s="93"/>
      <c r="AJ2021" s="84" t="s">
        <v>10624</v>
      </c>
      <c r="AK2021" s="84" t="s">
        <v>73</v>
      </c>
      <c r="AL2021" s="84" t="s">
        <v>10625</v>
      </c>
      <c r="AM2021" s="84" t="s">
        <v>12468</v>
      </c>
      <c r="AN2021" s="84" t="s">
        <v>1337</v>
      </c>
      <c r="AO2021" s="84" t="s">
        <v>1338</v>
      </c>
      <c r="AP2021" s="84" t="s">
        <v>1339</v>
      </c>
      <c r="AQ2021" s="84" t="s">
        <v>122</v>
      </c>
      <c r="AR2021" s="85">
        <v>1</v>
      </c>
      <c r="AS2021" s="86">
        <v>1</v>
      </c>
      <c r="AT2021" s="86">
        <v>1E-3</v>
      </c>
      <c r="AU2021" s="86">
        <v>1</v>
      </c>
      <c r="AV2021" s="84" t="s">
        <v>8</v>
      </c>
      <c r="AW2021" s="86">
        <v>120</v>
      </c>
      <c r="AX2021" s="84" t="s">
        <v>68</v>
      </c>
      <c r="AY2021" s="84" t="s">
        <v>68</v>
      </c>
      <c r="AZ2021" s="84" t="s">
        <v>68</v>
      </c>
      <c r="BA2021" s="84" t="s">
        <v>68</v>
      </c>
      <c r="BB2021" s="84" t="s">
        <v>68</v>
      </c>
      <c r="BC2021" s="84" t="s">
        <v>126</v>
      </c>
      <c r="BD2021" s="84" t="s">
        <v>90</v>
      </c>
      <c r="BE2021" s="84" t="s">
        <v>111</v>
      </c>
      <c r="BF2021" s="84" t="s">
        <v>122</v>
      </c>
      <c r="BG2021" s="84" t="s">
        <v>69</v>
      </c>
      <c r="BH2021" s="92" t="s">
        <v>12469</v>
      </c>
      <c r="BI2021" s="84" t="s">
        <v>122</v>
      </c>
      <c r="BJ2021" s="84" t="s">
        <v>12470</v>
      </c>
      <c r="BK2021" s="84" t="s">
        <v>75</v>
      </c>
      <c r="BL2021" s="84" t="s">
        <v>122</v>
      </c>
      <c r="BM2021" s="84" t="s">
        <v>90</v>
      </c>
      <c r="BN2021" s="84" t="s">
        <v>70</v>
      </c>
      <c r="BO2021" s="84" t="s">
        <v>71</v>
      </c>
      <c r="BP2021" s="84" t="s">
        <v>122</v>
      </c>
      <c r="BQ2021" s="84" t="s">
        <v>163</v>
      </c>
    </row>
    <row r="2022" spans="1:69" ht="14.4" x14ac:dyDescent="0.3">
      <c r="A2022" s="40" t="str">
        <f t="shared" si="889"/>
        <v>2025-09-14</v>
      </c>
      <c r="B2022" s="40" t="str">
        <f t="shared" si="890"/>
        <v>SYD</v>
      </c>
      <c r="C2022" s="39" t="str">
        <f t="shared" si="891"/>
        <v>98812563633</v>
      </c>
      <c r="D2022" s="41" t="str">
        <f t="shared" si="892"/>
        <v>PKR253531712</v>
      </c>
      <c r="E2022" s="41" t="str">
        <f t="shared" si="893"/>
        <v>596421481500</v>
      </c>
      <c r="F2022" s="39" t="str">
        <f t="shared" si="894"/>
        <v>2254239</v>
      </c>
      <c r="G2022" s="39" t="str">
        <f t="shared" si="895"/>
        <v>WISE EXPRESS(BIOSYDNEY)</v>
      </c>
      <c r="H2022" s="41" t="str">
        <f t="shared" si="896"/>
        <v>조진욱</v>
      </c>
      <c r="I2022" s="39" t="str">
        <f t="shared" si="897"/>
        <v>44708</v>
      </c>
      <c r="J2022" s="52" t="str">
        <f t="shared" si="898"/>
        <v>일반전환</v>
      </c>
      <c r="K2022" s="75">
        <f t="shared" si="899"/>
        <v>1</v>
      </c>
      <c r="L2022" s="76">
        <f t="shared" si="900"/>
        <v>1</v>
      </c>
      <c r="M2022" s="76">
        <f t="shared" si="901"/>
        <v>1E-3</v>
      </c>
      <c r="N2022" s="76">
        <f t="shared" si="902"/>
        <v>1</v>
      </c>
      <c r="O2022" s="42">
        <f t="shared" si="903"/>
        <v>1</v>
      </c>
      <c r="P2022" s="39" t="str">
        <f t="shared" si="904"/>
        <v>일반(목록배제,Normal-Manifest Exception)</v>
      </c>
      <c r="Q2022" s="72">
        <f t="shared" si="905"/>
        <v>110</v>
      </c>
      <c r="R2022" s="43" t="str">
        <f t="shared" si="906"/>
        <v>OZ602</v>
      </c>
      <c r="S2022" s="82" t="str">
        <f t="shared" si="907"/>
        <v/>
      </c>
      <c r="T2022" s="40">
        <f t="shared" si="908"/>
        <v>45914</v>
      </c>
      <c r="U2022" s="44">
        <v>2500</v>
      </c>
      <c r="V2022" s="44">
        <f t="shared" si="909"/>
        <v>0</v>
      </c>
      <c r="W2022" s="77">
        <f t="shared" si="910"/>
        <v>2500</v>
      </c>
      <c r="X2022" s="78">
        <f t="shared" si="911"/>
        <v>0</v>
      </c>
      <c r="Y2022" s="44" cm="1">
        <f t="array" ref="Y2022">_xlfn.IFNA(_xlfn.IFS(AND(Q2022&gt;=2000, Q2022&lt;3000), 10000, AND(Q2022&gt;=3000, Q2022&lt;4000), 15000, AND(Q2022&gt;=4000, Q2022&lt;5000), 20000, AND(Q2022&gt;=5000), 25000),0)</f>
        <v>0</v>
      </c>
      <c r="Z2022" s="91">
        <f t="shared" si="912"/>
        <v>300</v>
      </c>
      <c r="AA2022" s="44">
        <f t="shared" si="913"/>
        <v>0</v>
      </c>
      <c r="AB2022" s="44"/>
      <c r="AC2022" s="44"/>
      <c r="AD2022" s="44"/>
      <c r="AE2022" s="44">
        <f>VLOOKUP(O2022,정산업데이트!$A$6:$B$12,2,10)</f>
        <v>0</v>
      </c>
      <c r="AF2022" s="44"/>
      <c r="AG2022" s="79">
        <f t="shared" si="914"/>
        <v>300</v>
      </c>
      <c r="AH2022" s="80">
        <f t="shared" si="915"/>
        <v>2800</v>
      </c>
      <c r="AI2022" s="93"/>
      <c r="AJ2022" s="84" t="s">
        <v>10624</v>
      </c>
      <c r="AK2022" s="84" t="s">
        <v>73</v>
      </c>
      <c r="AL2022" s="84" t="s">
        <v>10625</v>
      </c>
      <c r="AM2022" s="84" t="s">
        <v>12471</v>
      </c>
      <c r="AN2022" s="84" t="s">
        <v>12472</v>
      </c>
      <c r="AO2022" s="84" t="s">
        <v>12473</v>
      </c>
      <c r="AP2022" s="84" t="s">
        <v>12474</v>
      </c>
      <c r="AQ2022" s="84" t="s">
        <v>85</v>
      </c>
      <c r="AR2022" s="85">
        <v>1</v>
      </c>
      <c r="AS2022" s="86">
        <v>1</v>
      </c>
      <c r="AT2022" s="86">
        <v>1E-3</v>
      </c>
      <c r="AU2022" s="86">
        <v>1</v>
      </c>
      <c r="AV2022" s="84" t="s">
        <v>8</v>
      </c>
      <c r="AW2022" s="86">
        <v>110</v>
      </c>
      <c r="AX2022" s="84" t="s">
        <v>68</v>
      </c>
      <c r="AY2022" s="84" t="s">
        <v>68</v>
      </c>
      <c r="AZ2022" s="84" t="s">
        <v>68</v>
      </c>
      <c r="BA2022" s="84" t="s">
        <v>68</v>
      </c>
      <c r="BB2022" s="84" t="s">
        <v>68</v>
      </c>
      <c r="BC2022" s="84" t="s">
        <v>126</v>
      </c>
      <c r="BD2022" s="84" t="s">
        <v>90</v>
      </c>
      <c r="BE2022" s="84" t="s">
        <v>111</v>
      </c>
      <c r="BF2022" s="84" t="s">
        <v>122</v>
      </c>
      <c r="BG2022" s="84" t="s">
        <v>69</v>
      </c>
      <c r="BH2022" s="92" t="s">
        <v>12475</v>
      </c>
      <c r="BI2022" s="84" t="s">
        <v>122</v>
      </c>
      <c r="BJ2022" s="84" t="s">
        <v>12476</v>
      </c>
      <c r="BK2022" s="84" t="s">
        <v>75</v>
      </c>
      <c r="BL2022" s="84" t="s">
        <v>122</v>
      </c>
      <c r="BM2022" s="84" t="s">
        <v>90</v>
      </c>
      <c r="BN2022" s="84" t="s">
        <v>70</v>
      </c>
      <c r="BO2022" s="84" t="s">
        <v>71</v>
      </c>
      <c r="BP2022" s="84" t="s">
        <v>122</v>
      </c>
      <c r="BQ2022" s="84" t="s">
        <v>163</v>
      </c>
    </row>
    <row r="2023" spans="1:69" ht="14.4" x14ac:dyDescent="0.3">
      <c r="A2023" s="40" t="str">
        <f t="shared" si="889"/>
        <v>2025-09-14</v>
      </c>
      <c r="B2023" s="40" t="str">
        <f t="shared" si="890"/>
        <v>SYD</v>
      </c>
      <c r="C2023" s="39" t="str">
        <f t="shared" si="891"/>
        <v>98812563633</v>
      </c>
      <c r="D2023" s="41" t="str">
        <f t="shared" si="892"/>
        <v>PKR253531713</v>
      </c>
      <c r="E2023" s="41" t="str">
        <f t="shared" si="893"/>
        <v>596421481511</v>
      </c>
      <c r="F2023" s="39" t="str">
        <f t="shared" si="894"/>
        <v>2254239</v>
      </c>
      <c r="G2023" s="39" t="str">
        <f t="shared" si="895"/>
        <v>WISE EXPRESS(BIOSYDNEY)</v>
      </c>
      <c r="H2023" s="41" t="str">
        <f t="shared" si="896"/>
        <v>이영숙</v>
      </c>
      <c r="I2023" s="39" t="str">
        <f t="shared" si="897"/>
        <v>12580</v>
      </c>
      <c r="J2023" s="52" t="str">
        <f t="shared" si="898"/>
        <v/>
      </c>
      <c r="K2023" s="75">
        <f t="shared" si="899"/>
        <v>1</v>
      </c>
      <c r="L2023" s="76">
        <f t="shared" si="900"/>
        <v>1</v>
      </c>
      <c r="M2023" s="76">
        <f t="shared" si="901"/>
        <v>1E-3</v>
      </c>
      <c r="N2023" s="76">
        <f t="shared" si="902"/>
        <v>1</v>
      </c>
      <c r="O2023" s="42">
        <f t="shared" si="903"/>
        <v>1</v>
      </c>
      <c r="P2023" s="39" t="str">
        <f t="shared" si="904"/>
        <v>일반(목록배제,Normal-Manifest Exception)</v>
      </c>
      <c r="Q2023" s="72">
        <f t="shared" si="905"/>
        <v>120</v>
      </c>
      <c r="R2023" s="43" t="str">
        <f t="shared" si="906"/>
        <v>OZ602</v>
      </c>
      <c r="S2023" s="82" t="str">
        <f t="shared" si="907"/>
        <v/>
      </c>
      <c r="T2023" s="40">
        <f t="shared" si="908"/>
        <v>45914</v>
      </c>
      <c r="U2023" s="44">
        <v>2500</v>
      </c>
      <c r="V2023" s="44">
        <f t="shared" si="909"/>
        <v>0</v>
      </c>
      <c r="W2023" s="77">
        <f t="shared" si="910"/>
        <v>2500</v>
      </c>
      <c r="X2023" s="78">
        <f t="shared" si="911"/>
        <v>0</v>
      </c>
      <c r="Y2023" s="44" cm="1">
        <f t="array" ref="Y2023">_xlfn.IFNA(_xlfn.IFS(AND(Q2023&gt;=2000, Q2023&lt;3000), 10000, AND(Q2023&gt;=3000, Q2023&lt;4000), 15000, AND(Q2023&gt;=4000, Q2023&lt;5000), 20000, AND(Q2023&gt;=5000), 25000),0)</f>
        <v>0</v>
      </c>
      <c r="Z2023" s="91">
        <f t="shared" si="912"/>
        <v>300</v>
      </c>
      <c r="AA2023" s="44">
        <f t="shared" si="913"/>
        <v>0</v>
      </c>
      <c r="AB2023" s="44"/>
      <c r="AC2023" s="44"/>
      <c r="AD2023" s="44"/>
      <c r="AE2023" s="44">
        <f>VLOOKUP(O2023,정산업데이트!$A$6:$B$12,2,10)</f>
        <v>0</v>
      </c>
      <c r="AF2023" s="44"/>
      <c r="AG2023" s="79">
        <f t="shared" si="914"/>
        <v>300</v>
      </c>
      <c r="AH2023" s="80">
        <f t="shared" si="915"/>
        <v>2800</v>
      </c>
      <c r="AI2023" s="93"/>
      <c r="AJ2023" s="84" t="s">
        <v>10624</v>
      </c>
      <c r="AK2023" s="84" t="s">
        <v>73</v>
      </c>
      <c r="AL2023" s="84" t="s">
        <v>10625</v>
      </c>
      <c r="AM2023" s="84" t="s">
        <v>12477</v>
      </c>
      <c r="AN2023" s="84" t="s">
        <v>1485</v>
      </c>
      <c r="AO2023" s="84" t="s">
        <v>12478</v>
      </c>
      <c r="AP2023" s="84" t="s">
        <v>12479</v>
      </c>
      <c r="AQ2023" s="84" t="s">
        <v>122</v>
      </c>
      <c r="AR2023" s="85">
        <v>1</v>
      </c>
      <c r="AS2023" s="86">
        <v>1</v>
      </c>
      <c r="AT2023" s="86">
        <v>1E-3</v>
      </c>
      <c r="AU2023" s="86">
        <v>1</v>
      </c>
      <c r="AV2023" s="84" t="s">
        <v>8</v>
      </c>
      <c r="AW2023" s="86">
        <v>120</v>
      </c>
      <c r="AX2023" s="84" t="s">
        <v>68</v>
      </c>
      <c r="AY2023" s="84" t="s">
        <v>68</v>
      </c>
      <c r="AZ2023" s="84" t="s">
        <v>68</v>
      </c>
      <c r="BA2023" s="84" t="s">
        <v>68</v>
      </c>
      <c r="BB2023" s="84" t="s">
        <v>68</v>
      </c>
      <c r="BC2023" s="84" t="s">
        <v>126</v>
      </c>
      <c r="BD2023" s="84" t="s">
        <v>90</v>
      </c>
      <c r="BE2023" s="84" t="s">
        <v>111</v>
      </c>
      <c r="BF2023" s="84" t="s">
        <v>122</v>
      </c>
      <c r="BG2023" s="84" t="s">
        <v>69</v>
      </c>
      <c r="BH2023" s="92" t="s">
        <v>12480</v>
      </c>
      <c r="BI2023" s="84" t="s">
        <v>122</v>
      </c>
      <c r="BJ2023" s="84" t="s">
        <v>12481</v>
      </c>
      <c r="BK2023" s="84" t="s">
        <v>75</v>
      </c>
      <c r="BL2023" s="84" t="s">
        <v>122</v>
      </c>
      <c r="BM2023" s="84" t="s">
        <v>90</v>
      </c>
      <c r="BN2023" s="84" t="s">
        <v>70</v>
      </c>
      <c r="BO2023" s="84" t="s">
        <v>71</v>
      </c>
      <c r="BP2023" s="84" t="s">
        <v>122</v>
      </c>
      <c r="BQ2023" s="84" t="s">
        <v>163</v>
      </c>
    </row>
    <row r="2024" spans="1:69" ht="14.4" x14ac:dyDescent="0.3">
      <c r="A2024" s="40" t="str">
        <f t="shared" si="889"/>
        <v>2025-09-14</v>
      </c>
      <c r="B2024" s="40" t="str">
        <f t="shared" si="890"/>
        <v>SYD</v>
      </c>
      <c r="C2024" s="39" t="str">
        <f t="shared" si="891"/>
        <v>98812563633</v>
      </c>
      <c r="D2024" s="41" t="str">
        <f t="shared" si="892"/>
        <v>PKR253531714</v>
      </c>
      <c r="E2024" s="41" t="str">
        <f t="shared" si="893"/>
        <v>596421481522</v>
      </c>
      <c r="F2024" s="39" t="str">
        <f t="shared" si="894"/>
        <v>2254239</v>
      </c>
      <c r="G2024" s="39" t="str">
        <f t="shared" si="895"/>
        <v>WISE EXPRESS(BIOSYDNEY)</v>
      </c>
      <c r="H2024" s="41" t="str">
        <f t="shared" si="896"/>
        <v>박소연</v>
      </c>
      <c r="I2024" s="39" t="str">
        <f t="shared" si="897"/>
        <v>06520</v>
      </c>
      <c r="J2024" s="52" t="str">
        <f t="shared" si="898"/>
        <v/>
      </c>
      <c r="K2024" s="75">
        <f t="shared" si="899"/>
        <v>1</v>
      </c>
      <c r="L2024" s="76">
        <f t="shared" si="900"/>
        <v>1</v>
      </c>
      <c r="M2024" s="76">
        <f t="shared" si="901"/>
        <v>1E-3</v>
      </c>
      <c r="N2024" s="76">
        <f t="shared" si="902"/>
        <v>1</v>
      </c>
      <c r="O2024" s="42">
        <f t="shared" si="903"/>
        <v>1</v>
      </c>
      <c r="P2024" s="39" t="str">
        <f t="shared" si="904"/>
        <v>일반(목록배제,Normal-Manifest Exception)</v>
      </c>
      <c r="Q2024" s="72">
        <f t="shared" si="905"/>
        <v>110</v>
      </c>
      <c r="R2024" s="43" t="str">
        <f t="shared" si="906"/>
        <v>OZ602</v>
      </c>
      <c r="S2024" s="82" t="str">
        <f t="shared" si="907"/>
        <v/>
      </c>
      <c r="T2024" s="40">
        <f t="shared" si="908"/>
        <v>45914</v>
      </c>
      <c r="U2024" s="44">
        <v>2500</v>
      </c>
      <c r="V2024" s="44">
        <f t="shared" si="909"/>
        <v>0</v>
      </c>
      <c r="W2024" s="77">
        <f t="shared" si="910"/>
        <v>2500</v>
      </c>
      <c r="X2024" s="78">
        <f t="shared" si="911"/>
        <v>0</v>
      </c>
      <c r="Y2024" s="44" cm="1">
        <f t="array" ref="Y2024">_xlfn.IFNA(_xlfn.IFS(AND(Q2024&gt;=2000, Q2024&lt;3000), 10000, AND(Q2024&gt;=3000, Q2024&lt;4000), 15000, AND(Q2024&gt;=4000, Q2024&lt;5000), 20000, AND(Q2024&gt;=5000), 25000),0)</f>
        <v>0</v>
      </c>
      <c r="Z2024" s="91">
        <f t="shared" si="912"/>
        <v>300</v>
      </c>
      <c r="AA2024" s="44">
        <f t="shared" si="913"/>
        <v>0</v>
      </c>
      <c r="AB2024" s="44"/>
      <c r="AC2024" s="44"/>
      <c r="AD2024" s="44"/>
      <c r="AE2024" s="44">
        <f>VLOOKUP(O2024,정산업데이트!$A$6:$B$12,2,10)</f>
        <v>0</v>
      </c>
      <c r="AF2024" s="44"/>
      <c r="AG2024" s="79">
        <f t="shared" si="914"/>
        <v>300</v>
      </c>
      <c r="AH2024" s="80">
        <f t="shared" si="915"/>
        <v>2800</v>
      </c>
      <c r="AI2024" s="93"/>
      <c r="AJ2024" s="84" t="s">
        <v>10624</v>
      </c>
      <c r="AK2024" s="84" t="s">
        <v>73</v>
      </c>
      <c r="AL2024" s="84" t="s">
        <v>10625</v>
      </c>
      <c r="AM2024" s="84" t="s">
        <v>12482</v>
      </c>
      <c r="AN2024" s="84" t="s">
        <v>802</v>
      </c>
      <c r="AO2024" s="84" t="s">
        <v>12483</v>
      </c>
      <c r="AP2024" s="84" t="s">
        <v>12484</v>
      </c>
      <c r="AQ2024" s="84" t="s">
        <v>122</v>
      </c>
      <c r="AR2024" s="85">
        <v>1</v>
      </c>
      <c r="AS2024" s="86">
        <v>1</v>
      </c>
      <c r="AT2024" s="86">
        <v>1E-3</v>
      </c>
      <c r="AU2024" s="86">
        <v>1</v>
      </c>
      <c r="AV2024" s="84" t="s">
        <v>8</v>
      </c>
      <c r="AW2024" s="86">
        <v>110</v>
      </c>
      <c r="AX2024" s="84" t="s">
        <v>68</v>
      </c>
      <c r="AY2024" s="84" t="s">
        <v>68</v>
      </c>
      <c r="AZ2024" s="84" t="s">
        <v>68</v>
      </c>
      <c r="BA2024" s="84" t="s">
        <v>68</v>
      </c>
      <c r="BB2024" s="84" t="s">
        <v>68</v>
      </c>
      <c r="BC2024" s="84" t="s">
        <v>126</v>
      </c>
      <c r="BD2024" s="84" t="s">
        <v>90</v>
      </c>
      <c r="BE2024" s="84" t="s">
        <v>111</v>
      </c>
      <c r="BF2024" s="84" t="s">
        <v>122</v>
      </c>
      <c r="BG2024" s="84" t="s">
        <v>69</v>
      </c>
      <c r="BH2024" s="92" t="s">
        <v>12485</v>
      </c>
      <c r="BI2024" s="84" t="s">
        <v>122</v>
      </c>
      <c r="BJ2024" s="84" t="s">
        <v>12486</v>
      </c>
      <c r="BK2024" s="84" t="s">
        <v>75</v>
      </c>
      <c r="BL2024" s="84" t="s">
        <v>122</v>
      </c>
      <c r="BM2024" s="84" t="s">
        <v>90</v>
      </c>
      <c r="BN2024" s="84" t="s">
        <v>70</v>
      </c>
      <c r="BO2024" s="84" t="s">
        <v>71</v>
      </c>
      <c r="BP2024" s="84" t="s">
        <v>122</v>
      </c>
      <c r="BQ2024" s="84" t="s">
        <v>163</v>
      </c>
    </row>
    <row r="2025" spans="1:69" ht="14.4" customHeight="1" x14ac:dyDescent="0.3">
      <c r="A2025" s="40" t="str">
        <f t="shared" si="889"/>
        <v>2025-09-14</v>
      </c>
      <c r="B2025" s="40" t="str">
        <f t="shared" si="890"/>
        <v>SYD</v>
      </c>
      <c r="C2025" s="39" t="str">
        <f t="shared" si="891"/>
        <v>98812563633</v>
      </c>
      <c r="D2025" s="41" t="str">
        <f t="shared" si="892"/>
        <v>PKR253531715</v>
      </c>
      <c r="E2025" s="41" t="str">
        <f t="shared" si="893"/>
        <v>596421481533</v>
      </c>
      <c r="F2025" s="39" t="str">
        <f t="shared" si="894"/>
        <v>2254239</v>
      </c>
      <c r="G2025" s="39" t="str">
        <f t="shared" si="895"/>
        <v>WISE EXPRESS(BIOSYDNEY)</v>
      </c>
      <c r="H2025" s="41" t="str">
        <f t="shared" si="896"/>
        <v>김민지</v>
      </c>
      <c r="I2025" s="39" t="str">
        <f t="shared" si="897"/>
        <v>17014</v>
      </c>
      <c r="J2025" s="52" t="str">
        <f t="shared" si="898"/>
        <v/>
      </c>
      <c r="K2025" s="75">
        <f t="shared" si="899"/>
        <v>1</v>
      </c>
      <c r="L2025" s="76">
        <f t="shared" si="900"/>
        <v>1</v>
      </c>
      <c r="M2025" s="76">
        <f t="shared" si="901"/>
        <v>1E-3</v>
      </c>
      <c r="N2025" s="76">
        <f t="shared" si="902"/>
        <v>1</v>
      </c>
      <c r="O2025" s="42">
        <f t="shared" si="903"/>
        <v>1</v>
      </c>
      <c r="P2025" s="39" t="str">
        <f t="shared" si="904"/>
        <v>일반(목록배제,Normal-Manifest Exception)</v>
      </c>
      <c r="Q2025" s="72">
        <f t="shared" si="905"/>
        <v>90</v>
      </c>
      <c r="R2025" s="43" t="str">
        <f t="shared" si="906"/>
        <v>OZ602</v>
      </c>
      <c r="S2025" s="82" t="str">
        <f t="shared" si="907"/>
        <v/>
      </c>
      <c r="T2025" s="40">
        <f t="shared" si="908"/>
        <v>45914</v>
      </c>
      <c r="U2025" s="44">
        <v>2500</v>
      </c>
      <c r="V2025" s="44">
        <f t="shared" si="909"/>
        <v>0</v>
      </c>
      <c r="W2025" s="77">
        <f t="shared" si="910"/>
        <v>2500</v>
      </c>
      <c r="X2025" s="78">
        <f t="shared" si="911"/>
        <v>0</v>
      </c>
      <c r="Y2025" s="44" cm="1">
        <f t="array" ref="Y2025">_xlfn.IFNA(_xlfn.IFS(AND(Q2025&gt;=2000, Q2025&lt;3000), 10000, AND(Q2025&gt;=3000, Q2025&lt;4000), 15000, AND(Q2025&gt;=4000, Q2025&lt;5000), 20000, AND(Q2025&gt;=5000), 25000),0)</f>
        <v>0</v>
      </c>
      <c r="Z2025" s="91">
        <f t="shared" si="912"/>
        <v>300</v>
      </c>
      <c r="AA2025" s="44">
        <f t="shared" si="913"/>
        <v>0</v>
      </c>
      <c r="AB2025" s="44"/>
      <c r="AC2025" s="44"/>
      <c r="AD2025" s="44"/>
      <c r="AE2025" s="44">
        <f>VLOOKUP(O2025,정산업데이트!$A$6:$B$12,2,10)</f>
        <v>0</v>
      </c>
      <c r="AF2025" s="44"/>
      <c r="AG2025" s="79">
        <f t="shared" si="914"/>
        <v>300</v>
      </c>
      <c r="AH2025" s="80">
        <f t="shared" si="915"/>
        <v>2800</v>
      </c>
      <c r="AI2025" s="93"/>
      <c r="AJ2025" s="84" t="s">
        <v>10624</v>
      </c>
      <c r="AK2025" s="84" t="s">
        <v>73</v>
      </c>
      <c r="AL2025" s="84" t="s">
        <v>10625</v>
      </c>
      <c r="AM2025" s="84" t="s">
        <v>12487</v>
      </c>
      <c r="AN2025" s="84" t="s">
        <v>243</v>
      </c>
      <c r="AO2025" s="84" t="s">
        <v>12488</v>
      </c>
      <c r="AP2025" s="84" t="s">
        <v>12489</v>
      </c>
      <c r="AQ2025" s="84" t="s">
        <v>122</v>
      </c>
      <c r="AR2025" s="85">
        <v>1</v>
      </c>
      <c r="AS2025" s="86">
        <v>1</v>
      </c>
      <c r="AT2025" s="86">
        <v>1E-3</v>
      </c>
      <c r="AU2025" s="86">
        <v>1</v>
      </c>
      <c r="AV2025" s="84" t="s">
        <v>8</v>
      </c>
      <c r="AW2025" s="86">
        <v>90</v>
      </c>
      <c r="AX2025" s="84" t="s">
        <v>68</v>
      </c>
      <c r="AY2025" s="84" t="s">
        <v>68</v>
      </c>
      <c r="AZ2025" s="84" t="s">
        <v>68</v>
      </c>
      <c r="BA2025" s="84" t="s">
        <v>68</v>
      </c>
      <c r="BB2025" s="84" t="s">
        <v>68</v>
      </c>
      <c r="BC2025" s="84" t="s">
        <v>126</v>
      </c>
      <c r="BD2025" s="84" t="s">
        <v>90</v>
      </c>
      <c r="BE2025" s="84" t="s">
        <v>111</v>
      </c>
      <c r="BF2025" s="84" t="s">
        <v>122</v>
      </c>
      <c r="BG2025" s="84" t="s">
        <v>69</v>
      </c>
      <c r="BH2025" s="92" t="s">
        <v>12490</v>
      </c>
      <c r="BI2025" s="84" t="s">
        <v>122</v>
      </c>
      <c r="BJ2025" s="84" t="s">
        <v>12491</v>
      </c>
      <c r="BK2025" s="84" t="s">
        <v>75</v>
      </c>
      <c r="BL2025" s="84" t="s">
        <v>122</v>
      </c>
      <c r="BM2025" s="84" t="s">
        <v>90</v>
      </c>
      <c r="BN2025" s="84" t="s">
        <v>70</v>
      </c>
      <c r="BO2025" s="84" t="s">
        <v>71</v>
      </c>
      <c r="BP2025" s="84" t="s">
        <v>122</v>
      </c>
      <c r="BQ2025" s="84" t="s">
        <v>163</v>
      </c>
    </row>
    <row r="2026" spans="1:69" ht="14.4" x14ac:dyDescent="0.3">
      <c r="A2026" s="40" t="str">
        <f t="shared" si="889"/>
        <v>2025-09-14</v>
      </c>
      <c r="B2026" s="40" t="str">
        <f t="shared" si="890"/>
        <v>SYD</v>
      </c>
      <c r="C2026" s="39" t="str">
        <f t="shared" si="891"/>
        <v>98812563633</v>
      </c>
      <c r="D2026" s="41" t="str">
        <f t="shared" si="892"/>
        <v>PKR253531716</v>
      </c>
      <c r="E2026" s="41" t="str">
        <f t="shared" si="893"/>
        <v>596421481544</v>
      </c>
      <c r="F2026" s="39" t="str">
        <f t="shared" si="894"/>
        <v>2254239</v>
      </c>
      <c r="G2026" s="39" t="str">
        <f t="shared" si="895"/>
        <v>WISE EXPRESS(BIOSYDNEY)</v>
      </c>
      <c r="H2026" s="41" t="str">
        <f t="shared" si="896"/>
        <v>고석기</v>
      </c>
      <c r="I2026" s="39" t="str">
        <f t="shared" si="897"/>
        <v>51651</v>
      </c>
      <c r="J2026" s="52" t="str">
        <f t="shared" si="898"/>
        <v/>
      </c>
      <c r="K2026" s="75">
        <f t="shared" si="899"/>
        <v>1</v>
      </c>
      <c r="L2026" s="76">
        <f t="shared" si="900"/>
        <v>1</v>
      </c>
      <c r="M2026" s="76">
        <f t="shared" si="901"/>
        <v>1E-3</v>
      </c>
      <c r="N2026" s="76">
        <f t="shared" si="902"/>
        <v>1</v>
      </c>
      <c r="O2026" s="42">
        <f t="shared" si="903"/>
        <v>1</v>
      </c>
      <c r="P2026" s="39" t="str">
        <f t="shared" si="904"/>
        <v>일반(목록배제,Normal-Manifest Exception)</v>
      </c>
      <c r="Q2026" s="72">
        <f t="shared" si="905"/>
        <v>110</v>
      </c>
      <c r="R2026" s="43" t="str">
        <f t="shared" si="906"/>
        <v>OZ602</v>
      </c>
      <c r="S2026" s="82" t="str">
        <f t="shared" si="907"/>
        <v/>
      </c>
      <c r="T2026" s="40">
        <f t="shared" si="908"/>
        <v>45914</v>
      </c>
      <c r="U2026" s="44">
        <v>2500</v>
      </c>
      <c r="V2026" s="44">
        <f t="shared" si="909"/>
        <v>0</v>
      </c>
      <c r="W2026" s="77">
        <f t="shared" si="910"/>
        <v>2500</v>
      </c>
      <c r="X2026" s="78">
        <f t="shared" si="911"/>
        <v>0</v>
      </c>
      <c r="Y2026" s="44" cm="1">
        <f t="array" ref="Y2026">_xlfn.IFNA(_xlfn.IFS(AND(Q2026&gt;=2000, Q2026&lt;3000), 10000, AND(Q2026&gt;=3000, Q2026&lt;4000), 15000, AND(Q2026&gt;=4000, Q2026&lt;5000), 20000, AND(Q2026&gt;=5000), 25000),0)</f>
        <v>0</v>
      </c>
      <c r="Z2026" s="91">
        <f t="shared" si="912"/>
        <v>300</v>
      </c>
      <c r="AA2026" s="44">
        <f t="shared" si="913"/>
        <v>0</v>
      </c>
      <c r="AB2026" s="44"/>
      <c r="AC2026" s="44"/>
      <c r="AD2026" s="44"/>
      <c r="AE2026" s="44">
        <f>VLOOKUP(O2026,정산업데이트!$A$6:$B$12,2,10)</f>
        <v>0</v>
      </c>
      <c r="AF2026" s="44"/>
      <c r="AG2026" s="79">
        <f t="shared" si="914"/>
        <v>300</v>
      </c>
      <c r="AH2026" s="80">
        <f t="shared" si="915"/>
        <v>2800</v>
      </c>
      <c r="AI2026" s="93"/>
      <c r="AJ2026" s="84" t="s">
        <v>10624</v>
      </c>
      <c r="AK2026" s="84" t="s">
        <v>73</v>
      </c>
      <c r="AL2026" s="84" t="s">
        <v>10625</v>
      </c>
      <c r="AM2026" s="84" t="s">
        <v>12492</v>
      </c>
      <c r="AN2026" s="84" t="s">
        <v>12493</v>
      </c>
      <c r="AO2026" s="84" t="s">
        <v>12494</v>
      </c>
      <c r="AP2026" s="84" t="s">
        <v>12495</v>
      </c>
      <c r="AQ2026" s="84" t="s">
        <v>122</v>
      </c>
      <c r="AR2026" s="85">
        <v>1</v>
      </c>
      <c r="AS2026" s="86">
        <v>1</v>
      </c>
      <c r="AT2026" s="86">
        <v>1E-3</v>
      </c>
      <c r="AU2026" s="86">
        <v>1</v>
      </c>
      <c r="AV2026" s="84" t="s">
        <v>8</v>
      </c>
      <c r="AW2026" s="86">
        <v>110</v>
      </c>
      <c r="AX2026" s="84" t="s">
        <v>68</v>
      </c>
      <c r="AY2026" s="84" t="s">
        <v>68</v>
      </c>
      <c r="AZ2026" s="84" t="s">
        <v>68</v>
      </c>
      <c r="BA2026" s="84" t="s">
        <v>68</v>
      </c>
      <c r="BB2026" s="84" t="s">
        <v>68</v>
      </c>
      <c r="BC2026" s="84" t="s">
        <v>126</v>
      </c>
      <c r="BD2026" s="84" t="s">
        <v>90</v>
      </c>
      <c r="BE2026" s="84" t="s">
        <v>111</v>
      </c>
      <c r="BF2026" s="84" t="s">
        <v>122</v>
      </c>
      <c r="BG2026" s="84" t="s">
        <v>69</v>
      </c>
      <c r="BH2026" s="92" t="s">
        <v>12496</v>
      </c>
      <c r="BI2026" s="84" t="s">
        <v>122</v>
      </c>
      <c r="BJ2026" s="84" t="s">
        <v>12497</v>
      </c>
      <c r="BK2026" s="84" t="s">
        <v>75</v>
      </c>
      <c r="BL2026" s="84" t="s">
        <v>122</v>
      </c>
      <c r="BM2026" s="84" t="s">
        <v>90</v>
      </c>
      <c r="BN2026" s="84" t="s">
        <v>70</v>
      </c>
      <c r="BO2026" s="84" t="s">
        <v>71</v>
      </c>
      <c r="BP2026" s="84" t="s">
        <v>122</v>
      </c>
      <c r="BQ2026" s="84" t="s">
        <v>163</v>
      </c>
    </row>
    <row r="2027" spans="1:69" ht="14.4" x14ac:dyDescent="0.3">
      <c r="A2027" s="40" t="str">
        <f t="shared" si="889"/>
        <v>2025-09-14</v>
      </c>
      <c r="B2027" s="40" t="str">
        <f t="shared" si="890"/>
        <v>SYD</v>
      </c>
      <c r="C2027" s="39" t="str">
        <f t="shared" si="891"/>
        <v>98812563633</v>
      </c>
      <c r="D2027" s="41" t="str">
        <f t="shared" si="892"/>
        <v>PKR253531717</v>
      </c>
      <c r="E2027" s="41" t="str">
        <f t="shared" si="893"/>
        <v>596421481555</v>
      </c>
      <c r="F2027" s="39" t="str">
        <f t="shared" si="894"/>
        <v>2254239</v>
      </c>
      <c r="G2027" s="39" t="str">
        <f t="shared" si="895"/>
        <v>WISE EXPRESS(BIOSYDNEY)</v>
      </c>
      <c r="H2027" s="41" t="str">
        <f t="shared" si="896"/>
        <v>조동환</v>
      </c>
      <c r="I2027" s="39" t="str">
        <f t="shared" si="897"/>
        <v>46530</v>
      </c>
      <c r="J2027" s="52" t="str">
        <f t="shared" si="898"/>
        <v/>
      </c>
      <c r="K2027" s="75">
        <f t="shared" si="899"/>
        <v>1</v>
      </c>
      <c r="L2027" s="76">
        <f t="shared" si="900"/>
        <v>1</v>
      </c>
      <c r="M2027" s="76">
        <f t="shared" si="901"/>
        <v>1E-3</v>
      </c>
      <c r="N2027" s="76">
        <f t="shared" si="902"/>
        <v>1</v>
      </c>
      <c r="O2027" s="42">
        <f t="shared" si="903"/>
        <v>1</v>
      </c>
      <c r="P2027" s="39" t="str">
        <f t="shared" si="904"/>
        <v>일반(목록배제,Normal-Manifest Exception)</v>
      </c>
      <c r="Q2027" s="72">
        <f t="shared" si="905"/>
        <v>120</v>
      </c>
      <c r="R2027" s="43" t="str">
        <f t="shared" si="906"/>
        <v>OZ602</v>
      </c>
      <c r="S2027" s="82" t="str">
        <f t="shared" si="907"/>
        <v/>
      </c>
      <c r="T2027" s="40">
        <f t="shared" si="908"/>
        <v>45914</v>
      </c>
      <c r="U2027" s="44">
        <v>2500</v>
      </c>
      <c r="V2027" s="44">
        <f t="shared" si="909"/>
        <v>0</v>
      </c>
      <c r="W2027" s="77">
        <f t="shared" si="910"/>
        <v>2500</v>
      </c>
      <c r="X2027" s="78">
        <f t="shared" si="911"/>
        <v>0</v>
      </c>
      <c r="Y2027" s="44" cm="1">
        <f t="array" ref="Y2027">_xlfn.IFNA(_xlfn.IFS(AND(Q2027&gt;=2000, Q2027&lt;3000), 10000, AND(Q2027&gt;=3000, Q2027&lt;4000), 15000, AND(Q2027&gt;=4000, Q2027&lt;5000), 20000, AND(Q2027&gt;=5000), 25000),0)</f>
        <v>0</v>
      </c>
      <c r="Z2027" s="91">
        <f t="shared" si="912"/>
        <v>300</v>
      </c>
      <c r="AA2027" s="44">
        <f t="shared" si="913"/>
        <v>0</v>
      </c>
      <c r="AB2027" s="44"/>
      <c r="AC2027" s="44"/>
      <c r="AD2027" s="44"/>
      <c r="AE2027" s="44">
        <f>VLOOKUP(O2027,정산업데이트!$A$6:$B$12,2,10)</f>
        <v>0</v>
      </c>
      <c r="AF2027" s="44"/>
      <c r="AG2027" s="79">
        <f t="shared" si="914"/>
        <v>300</v>
      </c>
      <c r="AH2027" s="80">
        <f t="shared" si="915"/>
        <v>2800</v>
      </c>
      <c r="AI2027" s="93"/>
      <c r="AJ2027" s="84" t="s">
        <v>10624</v>
      </c>
      <c r="AK2027" s="84" t="s">
        <v>73</v>
      </c>
      <c r="AL2027" s="84" t="s">
        <v>10625</v>
      </c>
      <c r="AM2027" s="84" t="s">
        <v>12498</v>
      </c>
      <c r="AN2027" s="84" t="s">
        <v>12499</v>
      </c>
      <c r="AO2027" s="84" t="s">
        <v>12500</v>
      </c>
      <c r="AP2027" s="84" t="s">
        <v>12501</v>
      </c>
      <c r="AQ2027" s="84" t="s">
        <v>122</v>
      </c>
      <c r="AR2027" s="85">
        <v>1</v>
      </c>
      <c r="AS2027" s="86">
        <v>1</v>
      </c>
      <c r="AT2027" s="86">
        <v>1E-3</v>
      </c>
      <c r="AU2027" s="86">
        <v>1</v>
      </c>
      <c r="AV2027" s="84" t="s">
        <v>8</v>
      </c>
      <c r="AW2027" s="86">
        <v>120</v>
      </c>
      <c r="AX2027" s="84" t="s">
        <v>68</v>
      </c>
      <c r="AY2027" s="84" t="s">
        <v>68</v>
      </c>
      <c r="AZ2027" s="84" t="s">
        <v>68</v>
      </c>
      <c r="BA2027" s="84" t="s">
        <v>68</v>
      </c>
      <c r="BB2027" s="84" t="s">
        <v>68</v>
      </c>
      <c r="BC2027" s="84" t="s">
        <v>126</v>
      </c>
      <c r="BD2027" s="84" t="s">
        <v>90</v>
      </c>
      <c r="BE2027" s="84" t="s">
        <v>111</v>
      </c>
      <c r="BF2027" s="84" t="s">
        <v>122</v>
      </c>
      <c r="BG2027" s="84" t="s">
        <v>69</v>
      </c>
      <c r="BH2027" s="92" t="s">
        <v>12502</v>
      </c>
      <c r="BI2027" s="84" t="s">
        <v>122</v>
      </c>
      <c r="BJ2027" s="84" t="s">
        <v>12503</v>
      </c>
      <c r="BK2027" s="84" t="s">
        <v>75</v>
      </c>
      <c r="BL2027" s="84" t="s">
        <v>122</v>
      </c>
      <c r="BM2027" s="84" t="s">
        <v>90</v>
      </c>
      <c r="BN2027" s="84" t="s">
        <v>70</v>
      </c>
      <c r="BO2027" s="84" t="s">
        <v>71</v>
      </c>
      <c r="BP2027" s="84" t="s">
        <v>122</v>
      </c>
      <c r="BQ2027" s="84" t="s">
        <v>163</v>
      </c>
    </row>
    <row r="2028" spans="1:69" ht="14.4" x14ac:dyDescent="0.3">
      <c r="A2028" s="40" t="str">
        <f t="shared" si="889"/>
        <v>2025-09-14</v>
      </c>
      <c r="B2028" s="40" t="str">
        <f t="shared" si="890"/>
        <v>SYD</v>
      </c>
      <c r="C2028" s="39" t="str">
        <f t="shared" si="891"/>
        <v>98812563633</v>
      </c>
      <c r="D2028" s="41" t="str">
        <f t="shared" si="892"/>
        <v>PKR253531718</v>
      </c>
      <c r="E2028" s="41" t="str">
        <f t="shared" si="893"/>
        <v>596421481566</v>
      </c>
      <c r="F2028" s="39" t="str">
        <f t="shared" si="894"/>
        <v>2254239</v>
      </c>
      <c r="G2028" s="39" t="str">
        <f t="shared" si="895"/>
        <v>WISE EXPRESS(BIOSYDNEY)</v>
      </c>
      <c r="H2028" s="41" t="str">
        <f t="shared" si="896"/>
        <v>한현희</v>
      </c>
      <c r="I2028" s="39" t="str">
        <f t="shared" si="897"/>
        <v>18266</v>
      </c>
      <c r="J2028" s="52" t="str">
        <f t="shared" si="898"/>
        <v/>
      </c>
      <c r="K2028" s="75">
        <f t="shared" si="899"/>
        <v>1</v>
      </c>
      <c r="L2028" s="76">
        <f t="shared" si="900"/>
        <v>1</v>
      </c>
      <c r="M2028" s="76">
        <f t="shared" si="901"/>
        <v>1E-3</v>
      </c>
      <c r="N2028" s="76">
        <f t="shared" si="902"/>
        <v>1</v>
      </c>
      <c r="O2028" s="42">
        <f t="shared" si="903"/>
        <v>1</v>
      </c>
      <c r="P2028" s="39" t="str">
        <f t="shared" si="904"/>
        <v>일반(목록배제,Normal-Manifest Exception)</v>
      </c>
      <c r="Q2028" s="72">
        <f t="shared" si="905"/>
        <v>90</v>
      </c>
      <c r="R2028" s="43" t="str">
        <f t="shared" si="906"/>
        <v>OZ602</v>
      </c>
      <c r="S2028" s="82" t="str">
        <f t="shared" si="907"/>
        <v/>
      </c>
      <c r="T2028" s="40">
        <f t="shared" si="908"/>
        <v>45914</v>
      </c>
      <c r="U2028" s="44">
        <v>2500</v>
      </c>
      <c r="V2028" s="44">
        <f t="shared" si="909"/>
        <v>0</v>
      </c>
      <c r="W2028" s="77">
        <f t="shared" si="910"/>
        <v>2500</v>
      </c>
      <c r="X2028" s="78">
        <f t="shared" si="911"/>
        <v>0</v>
      </c>
      <c r="Y2028" s="44" cm="1">
        <f t="array" ref="Y2028">_xlfn.IFNA(_xlfn.IFS(AND(Q2028&gt;=2000, Q2028&lt;3000), 10000, AND(Q2028&gt;=3000, Q2028&lt;4000), 15000, AND(Q2028&gt;=4000, Q2028&lt;5000), 20000, AND(Q2028&gt;=5000), 25000),0)</f>
        <v>0</v>
      </c>
      <c r="Z2028" s="91">
        <f t="shared" si="912"/>
        <v>300</v>
      </c>
      <c r="AA2028" s="44">
        <f t="shared" si="913"/>
        <v>0</v>
      </c>
      <c r="AB2028" s="44"/>
      <c r="AC2028" s="44"/>
      <c r="AD2028" s="44"/>
      <c r="AE2028" s="44">
        <f>VLOOKUP(O2028,정산업데이트!$A$6:$B$12,2,10)</f>
        <v>0</v>
      </c>
      <c r="AF2028" s="44"/>
      <c r="AG2028" s="79">
        <f t="shared" si="914"/>
        <v>300</v>
      </c>
      <c r="AH2028" s="80">
        <f t="shared" si="915"/>
        <v>2800</v>
      </c>
      <c r="AI2028" s="93"/>
      <c r="AJ2028" s="84" t="s">
        <v>10624</v>
      </c>
      <c r="AK2028" s="84" t="s">
        <v>73</v>
      </c>
      <c r="AL2028" s="84" t="s">
        <v>10625</v>
      </c>
      <c r="AM2028" s="84" t="s">
        <v>12504</v>
      </c>
      <c r="AN2028" s="84" t="s">
        <v>12505</v>
      </c>
      <c r="AO2028" s="84" t="s">
        <v>12506</v>
      </c>
      <c r="AP2028" s="84" t="s">
        <v>12507</v>
      </c>
      <c r="AQ2028" s="84" t="s">
        <v>122</v>
      </c>
      <c r="AR2028" s="85">
        <v>1</v>
      </c>
      <c r="AS2028" s="86">
        <v>1</v>
      </c>
      <c r="AT2028" s="86">
        <v>1E-3</v>
      </c>
      <c r="AU2028" s="86">
        <v>1</v>
      </c>
      <c r="AV2028" s="84" t="s">
        <v>8</v>
      </c>
      <c r="AW2028" s="86">
        <v>90</v>
      </c>
      <c r="AX2028" s="84" t="s">
        <v>68</v>
      </c>
      <c r="AY2028" s="84" t="s">
        <v>68</v>
      </c>
      <c r="AZ2028" s="84" t="s">
        <v>68</v>
      </c>
      <c r="BA2028" s="84" t="s">
        <v>68</v>
      </c>
      <c r="BB2028" s="84" t="s">
        <v>68</v>
      </c>
      <c r="BC2028" s="84" t="s">
        <v>126</v>
      </c>
      <c r="BD2028" s="84" t="s">
        <v>90</v>
      </c>
      <c r="BE2028" s="84" t="s">
        <v>111</v>
      </c>
      <c r="BF2028" s="84" t="s">
        <v>122</v>
      </c>
      <c r="BG2028" s="84" t="s">
        <v>69</v>
      </c>
      <c r="BH2028" s="92" t="s">
        <v>12508</v>
      </c>
      <c r="BI2028" s="84" t="s">
        <v>122</v>
      </c>
      <c r="BJ2028" s="84" t="s">
        <v>12509</v>
      </c>
      <c r="BK2028" s="84" t="s">
        <v>75</v>
      </c>
      <c r="BL2028" s="84" t="s">
        <v>122</v>
      </c>
      <c r="BM2028" s="84" t="s">
        <v>90</v>
      </c>
      <c r="BN2028" s="84" t="s">
        <v>70</v>
      </c>
      <c r="BO2028" s="84" t="s">
        <v>71</v>
      </c>
      <c r="BP2028" s="84" t="s">
        <v>122</v>
      </c>
      <c r="BQ2028" s="84" t="s">
        <v>163</v>
      </c>
    </row>
    <row r="2029" spans="1:69" ht="14.4" x14ac:dyDescent="0.3">
      <c r="A2029" s="40" t="str">
        <f t="shared" si="889"/>
        <v>2025-09-14</v>
      </c>
      <c r="B2029" s="40" t="str">
        <f t="shared" si="890"/>
        <v>SYD</v>
      </c>
      <c r="C2029" s="39" t="str">
        <f t="shared" si="891"/>
        <v>98812563633</v>
      </c>
      <c r="D2029" s="41" t="str">
        <f t="shared" si="892"/>
        <v>PKR253517653</v>
      </c>
      <c r="E2029" s="41" t="str">
        <f t="shared" si="893"/>
        <v>596421481135</v>
      </c>
      <c r="F2029" s="39" t="str">
        <f t="shared" si="894"/>
        <v>2254225</v>
      </c>
      <c r="G2029" s="39" t="str">
        <f t="shared" si="895"/>
        <v>WISE EXPRESS LOGISTICS PTY LTD</v>
      </c>
      <c r="H2029" s="41" t="str">
        <f t="shared" si="896"/>
        <v>권혁희</v>
      </c>
      <c r="I2029" s="39" t="str">
        <f t="shared" si="897"/>
        <v>10567</v>
      </c>
      <c r="J2029" s="52" t="str">
        <f t="shared" si="898"/>
        <v/>
      </c>
      <c r="K2029" s="75">
        <f t="shared" si="899"/>
        <v>1</v>
      </c>
      <c r="L2029" s="76">
        <f t="shared" si="900"/>
        <v>8.5</v>
      </c>
      <c r="M2029" s="76">
        <f t="shared" si="901"/>
        <v>1E-3</v>
      </c>
      <c r="N2029" s="76">
        <f t="shared" si="902"/>
        <v>8.5</v>
      </c>
      <c r="O2029" s="42">
        <f t="shared" si="903"/>
        <v>8.5</v>
      </c>
      <c r="P2029" s="39" t="str">
        <f t="shared" si="904"/>
        <v>일반(목록배제,Normal-Manifest Exception)</v>
      </c>
      <c r="Q2029" s="72">
        <f t="shared" si="905"/>
        <v>73</v>
      </c>
      <c r="R2029" s="43" t="str">
        <f t="shared" si="906"/>
        <v>OZ602</v>
      </c>
      <c r="S2029" s="82" t="str">
        <f t="shared" si="907"/>
        <v/>
      </c>
      <c r="T2029" s="40">
        <f t="shared" si="908"/>
        <v>45914</v>
      </c>
      <c r="U2029" s="44">
        <v>2500</v>
      </c>
      <c r="V2029" s="44">
        <f t="shared" si="909"/>
        <v>400</v>
      </c>
      <c r="W2029" s="77">
        <f t="shared" si="910"/>
        <v>2900</v>
      </c>
      <c r="X2029" s="78">
        <f t="shared" si="911"/>
        <v>0</v>
      </c>
      <c r="Y2029" s="44" cm="1">
        <f t="array" ref="Y2029">_xlfn.IFNA(_xlfn.IFS(AND(Q2029&gt;=2000, Q2029&lt;3000), 10000, AND(Q2029&gt;=3000, Q2029&lt;4000), 15000, AND(Q2029&gt;=4000, Q2029&lt;5000), 20000, AND(Q2029&gt;=5000), 25000),0)</f>
        <v>0</v>
      </c>
      <c r="Z2029" s="91">
        <f t="shared" si="912"/>
        <v>300</v>
      </c>
      <c r="AA2029" s="44">
        <f t="shared" si="913"/>
        <v>0</v>
      </c>
      <c r="AB2029" s="44"/>
      <c r="AC2029" s="44"/>
      <c r="AD2029" s="44"/>
      <c r="AE2029" s="44">
        <f>VLOOKUP(O2029,정산업데이트!$A$6:$B$12,2,10)</f>
        <v>1000</v>
      </c>
      <c r="AF2029" s="44"/>
      <c r="AG2029" s="79">
        <f t="shared" si="914"/>
        <v>1300</v>
      </c>
      <c r="AH2029" s="80">
        <f t="shared" si="915"/>
        <v>4200</v>
      </c>
      <c r="AI2029" s="93"/>
      <c r="AJ2029" s="84" t="s">
        <v>10624</v>
      </c>
      <c r="AK2029" s="84" t="s">
        <v>73</v>
      </c>
      <c r="AL2029" s="84" t="s">
        <v>10625</v>
      </c>
      <c r="AM2029" s="84" t="s">
        <v>12510</v>
      </c>
      <c r="AN2029" s="84" t="s">
        <v>12511</v>
      </c>
      <c r="AO2029" s="84" t="s">
        <v>12512</v>
      </c>
      <c r="AP2029" s="84" t="s">
        <v>649</v>
      </c>
      <c r="AQ2029" s="84" t="s">
        <v>122</v>
      </c>
      <c r="AR2029" s="85">
        <v>1</v>
      </c>
      <c r="AS2029" s="86">
        <v>8.5</v>
      </c>
      <c r="AT2029" s="86">
        <v>1E-3</v>
      </c>
      <c r="AU2029" s="86">
        <v>8.5</v>
      </c>
      <c r="AV2029" s="84" t="s">
        <v>8</v>
      </c>
      <c r="AW2029" s="86">
        <v>73</v>
      </c>
      <c r="AX2029" s="84" t="s">
        <v>68</v>
      </c>
      <c r="AY2029" s="84" t="s">
        <v>68</v>
      </c>
      <c r="AZ2029" s="84" t="s">
        <v>68</v>
      </c>
      <c r="BA2029" s="84" t="s">
        <v>68</v>
      </c>
      <c r="BB2029" s="84" t="s">
        <v>68</v>
      </c>
      <c r="BC2029" s="84" t="s">
        <v>125</v>
      </c>
      <c r="BD2029" s="84" t="s">
        <v>74</v>
      </c>
      <c r="BE2029" s="84" t="s">
        <v>12513</v>
      </c>
      <c r="BF2029" s="84" t="s">
        <v>122</v>
      </c>
      <c r="BG2029" s="84" t="s">
        <v>69</v>
      </c>
      <c r="BH2029" s="92" t="s">
        <v>12514</v>
      </c>
      <c r="BI2029" s="84" t="s">
        <v>122</v>
      </c>
      <c r="BJ2029" s="84" t="s">
        <v>12515</v>
      </c>
      <c r="BK2029" s="84" t="s">
        <v>75</v>
      </c>
      <c r="BL2029" s="84" t="s">
        <v>122</v>
      </c>
      <c r="BM2029" s="84" t="s">
        <v>74</v>
      </c>
      <c r="BN2029" s="84" t="s">
        <v>70</v>
      </c>
      <c r="BO2029" s="84" t="s">
        <v>71</v>
      </c>
      <c r="BP2029" s="84" t="s">
        <v>122</v>
      </c>
      <c r="BQ2029" s="84" t="s">
        <v>163</v>
      </c>
    </row>
    <row r="2030" spans="1:69" ht="14.4" x14ac:dyDescent="0.3">
      <c r="A2030" s="40" t="str">
        <f t="shared" si="889"/>
        <v>2025-09-14</v>
      </c>
      <c r="B2030" s="40" t="str">
        <f t="shared" si="890"/>
        <v>SYD</v>
      </c>
      <c r="C2030" s="39" t="str">
        <f t="shared" si="891"/>
        <v>98812563633</v>
      </c>
      <c r="D2030" s="41" t="str">
        <f t="shared" si="892"/>
        <v>PKR253542193</v>
      </c>
      <c r="E2030" s="41" t="str">
        <f t="shared" si="893"/>
        <v>596421482944</v>
      </c>
      <c r="F2030" s="39" t="str">
        <f t="shared" si="894"/>
        <v>2254234</v>
      </c>
      <c r="G2030" s="39" t="str">
        <f t="shared" si="895"/>
        <v>WISE EXPRESS(HOJUDIRECT)</v>
      </c>
      <c r="H2030" s="41" t="str">
        <f t="shared" si="896"/>
        <v>이경진</v>
      </c>
      <c r="I2030" s="39" t="str">
        <f t="shared" si="897"/>
        <v>13584</v>
      </c>
      <c r="J2030" s="52" t="str">
        <f t="shared" si="898"/>
        <v/>
      </c>
      <c r="K2030" s="75">
        <f t="shared" si="899"/>
        <v>1</v>
      </c>
      <c r="L2030" s="76">
        <f t="shared" si="900"/>
        <v>0.4</v>
      </c>
      <c r="M2030" s="76">
        <f t="shared" si="901"/>
        <v>1E-3</v>
      </c>
      <c r="N2030" s="76">
        <f t="shared" si="902"/>
        <v>0.4</v>
      </c>
      <c r="O2030" s="42">
        <f t="shared" si="903"/>
        <v>0.5</v>
      </c>
      <c r="P2030" s="39" t="str">
        <f t="shared" si="904"/>
        <v>일반(목록배제,Normal-Manifest Exception)</v>
      </c>
      <c r="Q2030" s="72">
        <f t="shared" si="905"/>
        <v>24</v>
      </c>
      <c r="R2030" s="43" t="str">
        <f t="shared" si="906"/>
        <v>OZ602</v>
      </c>
      <c r="S2030" s="82" t="str">
        <f t="shared" si="907"/>
        <v/>
      </c>
      <c r="T2030" s="40">
        <f t="shared" si="908"/>
        <v>45914</v>
      </c>
      <c r="U2030" s="44">
        <v>2500</v>
      </c>
      <c r="V2030" s="44">
        <f t="shared" si="909"/>
        <v>0</v>
      </c>
      <c r="W2030" s="77">
        <f t="shared" si="910"/>
        <v>2500</v>
      </c>
      <c r="X2030" s="78">
        <f t="shared" si="911"/>
        <v>0</v>
      </c>
      <c r="Y2030" s="44" cm="1">
        <f t="array" ref="Y2030">_xlfn.IFNA(_xlfn.IFS(AND(Q2030&gt;=2000, Q2030&lt;3000), 10000, AND(Q2030&gt;=3000, Q2030&lt;4000), 15000, AND(Q2030&gt;=4000, Q2030&lt;5000), 20000, AND(Q2030&gt;=5000), 25000),0)</f>
        <v>0</v>
      </c>
      <c r="Z2030" s="91">
        <f t="shared" si="912"/>
        <v>300</v>
      </c>
      <c r="AA2030" s="44">
        <f t="shared" si="913"/>
        <v>0</v>
      </c>
      <c r="AB2030" s="44"/>
      <c r="AC2030" s="44"/>
      <c r="AD2030" s="44"/>
      <c r="AE2030" s="44">
        <f>VLOOKUP(O2030,정산업데이트!$A$6:$B$12,2,10)</f>
        <v>0</v>
      </c>
      <c r="AF2030" s="44"/>
      <c r="AG2030" s="79">
        <f t="shared" si="914"/>
        <v>300</v>
      </c>
      <c r="AH2030" s="80">
        <f t="shared" si="915"/>
        <v>2800</v>
      </c>
      <c r="AI2030" s="93"/>
      <c r="AJ2030" s="84" t="s">
        <v>10624</v>
      </c>
      <c r="AK2030" s="84" t="s">
        <v>73</v>
      </c>
      <c r="AL2030" s="84" t="s">
        <v>10625</v>
      </c>
      <c r="AM2030" s="84" t="s">
        <v>12516</v>
      </c>
      <c r="AN2030" s="84" t="s">
        <v>291</v>
      </c>
      <c r="AO2030" s="84" t="s">
        <v>12517</v>
      </c>
      <c r="AP2030" s="84" t="s">
        <v>3116</v>
      </c>
      <c r="AQ2030" s="84" t="s">
        <v>122</v>
      </c>
      <c r="AR2030" s="85">
        <v>1</v>
      </c>
      <c r="AS2030" s="86">
        <v>0.4</v>
      </c>
      <c r="AT2030" s="86">
        <v>1E-3</v>
      </c>
      <c r="AU2030" s="86">
        <v>0.4</v>
      </c>
      <c r="AV2030" s="84" t="s">
        <v>8</v>
      </c>
      <c r="AW2030" s="86">
        <v>24</v>
      </c>
      <c r="AX2030" s="84" t="s">
        <v>68</v>
      </c>
      <c r="AY2030" s="84" t="s">
        <v>68</v>
      </c>
      <c r="AZ2030" s="84" t="s">
        <v>68</v>
      </c>
      <c r="BA2030" s="84" t="s">
        <v>68</v>
      </c>
      <c r="BB2030" s="84" t="s">
        <v>68</v>
      </c>
      <c r="BC2030" s="84" t="s">
        <v>135</v>
      </c>
      <c r="BD2030" s="84" t="s">
        <v>104</v>
      </c>
      <c r="BE2030" s="84" t="s">
        <v>105</v>
      </c>
      <c r="BF2030" s="84" t="s">
        <v>122</v>
      </c>
      <c r="BG2030" s="84" t="s">
        <v>69</v>
      </c>
      <c r="BH2030" s="92" t="s">
        <v>12518</v>
      </c>
      <c r="BI2030" s="84" t="s">
        <v>122</v>
      </c>
      <c r="BJ2030" s="84" t="s">
        <v>12519</v>
      </c>
      <c r="BK2030" s="84" t="s">
        <v>75</v>
      </c>
      <c r="BL2030" s="84" t="s">
        <v>122</v>
      </c>
      <c r="BM2030" s="84" t="s">
        <v>104</v>
      </c>
      <c r="BN2030" s="84" t="s">
        <v>70</v>
      </c>
      <c r="BO2030" s="84" t="s">
        <v>71</v>
      </c>
      <c r="BP2030" s="84" t="s">
        <v>122</v>
      </c>
      <c r="BQ2030" s="84" t="s">
        <v>163</v>
      </c>
    </row>
    <row r="2031" spans="1:69" ht="14.4" x14ac:dyDescent="0.3">
      <c r="A2031" s="40" t="str">
        <f t="shared" si="889"/>
        <v>2025-09-14</v>
      </c>
      <c r="B2031" s="40" t="str">
        <f t="shared" si="890"/>
        <v>SYD</v>
      </c>
      <c r="C2031" s="39" t="str">
        <f t="shared" si="891"/>
        <v>98812563633</v>
      </c>
      <c r="D2031" s="41" t="str">
        <f t="shared" si="892"/>
        <v>PKR253517654</v>
      </c>
      <c r="E2031" s="41" t="str">
        <f t="shared" si="893"/>
        <v>596421481146</v>
      </c>
      <c r="F2031" s="39" t="str">
        <f t="shared" si="894"/>
        <v>2254225</v>
      </c>
      <c r="G2031" s="39" t="str">
        <f t="shared" si="895"/>
        <v>WISE EXPRESS LOGISTICS PTY LTD</v>
      </c>
      <c r="H2031" s="41" t="str">
        <f t="shared" si="896"/>
        <v>권혁희</v>
      </c>
      <c r="I2031" s="39" t="str">
        <f t="shared" si="897"/>
        <v>10567</v>
      </c>
      <c r="J2031" s="52" t="str">
        <f t="shared" si="898"/>
        <v/>
      </c>
      <c r="K2031" s="75">
        <f t="shared" si="899"/>
        <v>1</v>
      </c>
      <c r="L2031" s="76">
        <f t="shared" si="900"/>
        <v>8.1</v>
      </c>
      <c r="M2031" s="76">
        <f t="shared" si="901"/>
        <v>1E-3</v>
      </c>
      <c r="N2031" s="76">
        <f t="shared" si="902"/>
        <v>8.5</v>
      </c>
      <c r="O2031" s="42">
        <f t="shared" si="903"/>
        <v>8.5</v>
      </c>
      <c r="P2031" s="39" t="str">
        <f t="shared" si="904"/>
        <v>일반(목록배제,Normal-Manifest Exception)</v>
      </c>
      <c r="Q2031" s="72">
        <f t="shared" si="905"/>
        <v>68</v>
      </c>
      <c r="R2031" s="43" t="str">
        <f t="shared" si="906"/>
        <v>OZ602</v>
      </c>
      <c r="S2031" s="82" t="str">
        <f t="shared" si="907"/>
        <v/>
      </c>
      <c r="T2031" s="40">
        <f t="shared" si="908"/>
        <v>45914</v>
      </c>
      <c r="U2031" s="44">
        <v>2500</v>
      </c>
      <c r="V2031" s="44">
        <f t="shared" si="909"/>
        <v>400</v>
      </c>
      <c r="W2031" s="77">
        <f t="shared" si="910"/>
        <v>2900</v>
      </c>
      <c r="X2031" s="78">
        <f t="shared" si="911"/>
        <v>0</v>
      </c>
      <c r="Y2031" s="44" cm="1">
        <f t="array" ref="Y2031">_xlfn.IFNA(_xlfn.IFS(AND(Q2031&gt;=2000, Q2031&lt;3000), 10000, AND(Q2031&gt;=3000, Q2031&lt;4000), 15000, AND(Q2031&gt;=4000, Q2031&lt;5000), 20000, AND(Q2031&gt;=5000), 25000),0)</f>
        <v>0</v>
      </c>
      <c r="Z2031" s="91">
        <f t="shared" si="912"/>
        <v>300</v>
      </c>
      <c r="AA2031" s="44">
        <f t="shared" si="913"/>
        <v>0</v>
      </c>
      <c r="AB2031" s="44"/>
      <c r="AC2031" s="44"/>
      <c r="AD2031" s="44"/>
      <c r="AE2031" s="44">
        <f>VLOOKUP(O2031,정산업데이트!$A$6:$B$12,2,10)</f>
        <v>1000</v>
      </c>
      <c r="AF2031" s="44"/>
      <c r="AG2031" s="79">
        <f t="shared" si="914"/>
        <v>1300</v>
      </c>
      <c r="AH2031" s="80">
        <f t="shared" si="915"/>
        <v>4200</v>
      </c>
      <c r="AI2031" s="93"/>
      <c r="AJ2031" s="84" t="s">
        <v>10624</v>
      </c>
      <c r="AK2031" s="84" t="s">
        <v>73</v>
      </c>
      <c r="AL2031" s="84" t="s">
        <v>10625</v>
      </c>
      <c r="AM2031" s="84" t="s">
        <v>12520</v>
      </c>
      <c r="AN2031" s="84" t="s">
        <v>12511</v>
      </c>
      <c r="AO2031" s="84" t="s">
        <v>12512</v>
      </c>
      <c r="AP2031" s="84" t="s">
        <v>649</v>
      </c>
      <c r="AQ2031" s="84" t="s">
        <v>122</v>
      </c>
      <c r="AR2031" s="85">
        <v>1</v>
      </c>
      <c r="AS2031" s="86">
        <v>8.1</v>
      </c>
      <c r="AT2031" s="86">
        <v>1E-3</v>
      </c>
      <c r="AU2031" s="86">
        <v>8.5</v>
      </c>
      <c r="AV2031" s="84" t="s">
        <v>8</v>
      </c>
      <c r="AW2031" s="86">
        <v>68</v>
      </c>
      <c r="AX2031" s="84" t="s">
        <v>68</v>
      </c>
      <c r="AY2031" s="84" t="s">
        <v>68</v>
      </c>
      <c r="AZ2031" s="84" t="s">
        <v>68</v>
      </c>
      <c r="BA2031" s="84" t="s">
        <v>68</v>
      </c>
      <c r="BB2031" s="84" t="s">
        <v>68</v>
      </c>
      <c r="BC2031" s="84" t="s">
        <v>125</v>
      </c>
      <c r="BD2031" s="84" t="s">
        <v>74</v>
      </c>
      <c r="BE2031" s="84" t="s">
        <v>12513</v>
      </c>
      <c r="BF2031" s="84" t="s">
        <v>122</v>
      </c>
      <c r="BG2031" s="84" t="s">
        <v>69</v>
      </c>
      <c r="BH2031" s="92" t="s">
        <v>12521</v>
      </c>
      <c r="BI2031" s="84" t="s">
        <v>122</v>
      </c>
      <c r="BJ2031" s="84" t="s">
        <v>12522</v>
      </c>
      <c r="BK2031" s="84" t="s">
        <v>75</v>
      </c>
      <c r="BL2031" s="84" t="s">
        <v>122</v>
      </c>
      <c r="BM2031" s="84" t="s">
        <v>74</v>
      </c>
      <c r="BN2031" s="84" t="s">
        <v>70</v>
      </c>
      <c r="BO2031" s="84" t="s">
        <v>71</v>
      </c>
      <c r="BP2031" s="84" t="s">
        <v>122</v>
      </c>
      <c r="BQ2031" s="84" t="s">
        <v>163</v>
      </c>
    </row>
    <row r="2032" spans="1:69" ht="14.4" x14ac:dyDescent="0.3">
      <c r="A2032" s="40" t="str">
        <f t="shared" si="889"/>
        <v>2025-09-14</v>
      </c>
      <c r="B2032" s="40" t="str">
        <f t="shared" si="890"/>
        <v>SYD</v>
      </c>
      <c r="C2032" s="39" t="str">
        <f t="shared" si="891"/>
        <v>98812563633</v>
      </c>
      <c r="D2032" s="41" t="str">
        <f t="shared" si="892"/>
        <v>PKR253508490</v>
      </c>
      <c r="E2032" s="41" t="str">
        <f t="shared" si="893"/>
        <v>596421480516</v>
      </c>
      <c r="F2032" s="39" t="str">
        <f t="shared" si="894"/>
        <v>2254231</v>
      </c>
      <c r="G2032" s="39" t="str">
        <f t="shared" si="895"/>
        <v>WISE EXPRESS(OZPRODUCT)</v>
      </c>
      <c r="H2032" s="41" t="str">
        <f t="shared" si="896"/>
        <v>권수현</v>
      </c>
      <c r="I2032" s="39" t="str">
        <f t="shared" si="897"/>
        <v>04076</v>
      </c>
      <c r="J2032" s="52" t="str">
        <f t="shared" si="898"/>
        <v/>
      </c>
      <c r="K2032" s="75">
        <f t="shared" si="899"/>
        <v>1</v>
      </c>
      <c r="L2032" s="76">
        <f t="shared" si="900"/>
        <v>3</v>
      </c>
      <c r="M2032" s="76">
        <f t="shared" si="901"/>
        <v>1E-3</v>
      </c>
      <c r="N2032" s="76">
        <f t="shared" si="902"/>
        <v>3</v>
      </c>
      <c r="O2032" s="42">
        <f t="shared" si="903"/>
        <v>3</v>
      </c>
      <c r="P2032" s="39" t="str">
        <f t="shared" si="904"/>
        <v>일반(목록배제,Normal-Manifest Exception)</v>
      </c>
      <c r="Q2032" s="72">
        <f t="shared" si="905"/>
        <v>90</v>
      </c>
      <c r="R2032" s="43" t="str">
        <f t="shared" si="906"/>
        <v>OZ602</v>
      </c>
      <c r="S2032" s="82" t="str">
        <f t="shared" si="907"/>
        <v/>
      </c>
      <c r="T2032" s="40">
        <f t="shared" si="908"/>
        <v>45914</v>
      </c>
      <c r="U2032" s="44">
        <v>2500</v>
      </c>
      <c r="V2032" s="44">
        <f t="shared" si="909"/>
        <v>0</v>
      </c>
      <c r="W2032" s="77">
        <f t="shared" si="910"/>
        <v>2500</v>
      </c>
      <c r="X2032" s="78">
        <f t="shared" si="911"/>
        <v>0</v>
      </c>
      <c r="Y2032" s="44" cm="1">
        <f t="array" ref="Y2032">_xlfn.IFNA(_xlfn.IFS(AND(Q2032&gt;=2000, Q2032&lt;3000), 10000, AND(Q2032&gt;=3000, Q2032&lt;4000), 15000, AND(Q2032&gt;=4000, Q2032&lt;5000), 20000, AND(Q2032&gt;=5000), 25000),0)</f>
        <v>0</v>
      </c>
      <c r="Z2032" s="91">
        <f t="shared" si="912"/>
        <v>300</v>
      </c>
      <c r="AA2032" s="44">
        <f t="shared" si="913"/>
        <v>0</v>
      </c>
      <c r="AB2032" s="44"/>
      <c r="AC2032" s="44"/>
      <c r="AD2032" s="44"/>
      <c r="AE2032" s="44">
        <f>VLOOKUP(O2032,정산업데이트!$A$6:$B$12,2,10)</f>
        <v>0</v>
      </c>
      <c r="AF2032" s="44"/>
      <c r="AG2032" s="79">
        <f t="shared" si="914"/>
        <v>300</v>
      </c>
      <c r="AH2032" s="80">
        <f t="shared" si="915"/>
        <v>2800</v>
      </c>
      <c r="AI2032" s="93"/>
      <c r="AJ2032" s="84" t="s">
        <v>10624</v>
      </c>
      <c r="AK2032" s="84" t="s">
        <v>73</v>
      </c>
      <c r="AL2032" s="84" t="s">
        <v>10625</v>
      </c>
      <c r="AM2032" s="84" t="s">
        <v>12523</v>
      </c>
      <c r="AN2032" s="84" t="s">
        <v>11451</v>
      </c>
      <c r="AO2032" s="84" t="s">
        <v>12524</v>
      </c>
      <c r="AP2032" s="84" t="s">
        <v>11453</v>
      </c>
      <c r="AQ2032" s="84" t="s">
        <v>122</v>
      </c>
      <c r="AR2032" s="85">
        <v>1</v>
      </c>
      <c r="AS2032" s="86">
        <v>3</v>
      </c>
      <c r="AT2032" s="86">
        <v>1E-3</v>
      </c>
      <c r="AU2032" s="86">
        <v>3</v>
      </c>
      <c r="AV2032" s="84" t="s">
        <v>8</v>
      </c>
      <c r="AW2032" s="86">
        <v>90</v>
      </c>
      <c r="AX2032" s="84" t="s">
        <v>68</v>
      </c>
      <c r="AY2032" s="84" t="s">
        <v>68</v>
      </c>
      <c r="AZ2032" s="84" t="s">
        <v>68</v>
      </c>
      <c r="BA2032" s="84" t="s">
        <v>68</v>
      </c>
      <c r="BB2032" s="84" t="s">
        <v>68</v>
      </c>
      <c r="BC2032" s="84" t="s">
        <v>141</v>
      </c>
      <c r="BD2032" s="84" t="s">
        <v>79</v>
      </c>
      <c r="BE2032" s="84" t="s">
        <v>80</v>
      </c>
      <c r="BF2032" s="84" t="s">
        <v>122</v>
      </c>
      <c r="BG2032" s="84" t="s">
        <v>69</v>
      </c>
      <c r="BH2032" s="92" t="s">
        <v>12525</v>
      </c>
      <c r="BI2032" s="84" t="s">
        <v>122</v>
      </c>
      <c r="BJ2032" s="84" t="s">
        <v>12526</v>
      </c>
      <c r="BK2032" s="84" t="s">
        <v>75</v>
      </c>
      <c r="BL2032" s="84" t="s">
        <v>122</v>
      </c>
      <c r="BM2032" s="84" t="s">
        <v>79</v>
      </c>
      <c r="BN2032" s="84" t="s">
        <v>70</v>
      </c>
      <c r="BO2032" s="84" t="s">
        <v>71</v>
      </c>
      <c r="BP2032" s="84" t="s">
        <v>122</v>
      </c>
      <c r="BQ2032" s="84" t="s">
        <v>163</v>
      </c>
    </row>
    <row r="2033" spans="1:69" ht="14.4" x14ac:dyDescent="0.3">
      <c r="A2033" s="40" t="str">
        <f t="shared" si="889"/>
        <v>2025-09-14</v>
      </c>
      <c r="B2033" s="40" t="str">
        <f t="shared" si="890"/>
        <v>SYD</v>
      </c>
      <c r="C2033" s="39" t="str">
        <f t="shared" si="891"/>
        <v>98812563633</v>
      </c>
      <c r="D2033" s="41" t="str">
        <f t="shared" si="892"/>
        <v>PKR253567103</v>
      </c>
      <c r="E2033" s="41" t="str">
        <f t="shared" si="893"/>
        <v>596421483935</v>
      </c>
      <c r="F2033" s="39" t="str">
        <f t="shared" si="894"/>
        <v>2254225</v>
      </c>
      <c r="G2033" s="39" t="str">
        <f t="shared" si="895"/>
        <v>WISE EXPRESS LOGISTICS PTY LTD</v>
      </c>
      <c r="H2033" s="41" t="str">
        <f t="shared" si="896"/>
        <v>이명희</v>
      </c>
      <c r="I2033" s="39" t="str">
        <f t="shared" si="897"/>
        <v>04327</v>
      </c>
      <c r="J2033" s="52" t="str">
        <f t="shared" si="898"/>
        <v/>
      </c>
      <c r="K2033" s="75">
        <f t="shared" si="899"/>
        <v>1</v>
      </c>
      <c r="L2033" s="76">
        <f t="shared" si="900"/>
        <v>1.5</v>
      </c>
      <c r="M2033" s="76">
        <f t="shared" si="901"/>
        <v>1E-3</v>
      </c>
      <c r="N2033" s="76">
        <f t="shared" si="902"/>
        <v>1.5</v>
      </c>
      <c r="O2033" s="42">
        <f t="shared" si="903"/>
        <v>1.5</v>
      </c>
      <c r="P2033" s="39" t="str">
        <f t="shared" si="904"/>
        <v>일반(목록배제,Normal-Manifest Exception)</v>
      </c>
      <c r="Q2033" s="72">
        <f t="shared" si="905"/>
        <v>100</v>
      </c>
      <c r="R2033" s="43" t="str">
        <f t="shared" si="906"/>
        <v>OZ602</v>
      </c>
      <c r="S2033" s="82" t="str">
        <f t="shared" si="907"/>
        <v/>
      </c>
      <c r="T2033" s="40">
        <f t="shared" si="908"/>
        <v>45914</v>
      </c>
      <c r="U2033" s="44">
        <v>2500</v>
      </c>
      <c r="V2033" s="44">
        <f t="shared" si="909"/>
        <v>0</v>
      </c>
      <c r="W2033" s="77">
        <f t="shared" si="910"/>
        <v>2500</v>
      </c>
      <c r="X2033" s="78">
        <f t="shared" si="911"/>
        <v>0</v>
      </c>
      <c r="Y2033" s="44" cm="1">
        <f t="array" ref="Y2033">_xlfn.IFNA(_xlfn.IFS(AND(Q2033&gt;=2000, Q2033&lt;3000), 10000, AND(Q2033&gt;=3000, Q2033&lt;4000), 15000, AND(Q2033&gt;=4000, Q2033&lt;5000), 20000, AND(Q2033&gt;=5000), 25000),0)</f>
        <v>0</v>
      </c>
      <c r="Z2033" s="91">
        <f t="shared" si="912"/>
        <v>300</v>
      </c>
      <c r="AA2033" s="44">
        <f t="shared" si="913"/>
        <v>0</v>
      </c>
      <c r="AB2033" s="44"/>
      <c r="AC2033" s="44"/>
      <c r="AD2033" s="44"/>
      <c r="AE2033" s="44">
        <f>VLOOKUP(O2033,정산업데이트!$A$6:$B$12,2,10)</f>
        <v>0</v>
      </c>
      <c r="AF2033" s="44"/>
      <c r="AG2033" s="79">
        <f t="shared" si="914"/>
        <v>300</v>
      </c>
      <c r="AH2033" s="80">
        <f t="shared" si="915"/>
        <v>2800</v>
      </c>
      <c r="AI2033" s="93"/>
      <c r="AJ2033" s="84" t="s">
        <v>10624</v>
      </c>
      <c r="AK2033" s="84" t="s">
        <v>73</v>
      </c>
      <c r="AL2033" s="84" t="s">
        <v>10625</v>
      </c>
      <c r="AM2033" s="84" t="s">
        <v>12527</v>
      </c>
      <c r="AN2033" s="84" t="s">
        <v>375</v>
      </c>
      <c r="AO2033" s="84" t="s">
        <v>12528</v>
      </c>
      <c r="AP2033" s="84" t="s">
        <v>12529</v>
      </c>
      <c r="AQ2033" s="84" t="s">
        <v>122</v>
      </c>
      <c r="AR2033" s="85">
        <v>1</v>
      </c>
      <c r="AS2033" s="86">
        <v>1.5</v>
      </c>
      <c r="AT2033" s="86">
        <v>1E-3</v>
      </c>
      <c r="AU2033" s="86">
        <v>1.5</v>
      </c>
      <c r="AV2033" s="84" t="s">
        <v>8</v>
      </c>
      <c r="AW2033" s="86">
        <v>100</v>
      </c>
      <c r="AX2033" s="84" t="s">
        <v>68</v>
      </c>
      <c r="AY2033" s="84" t="s">
        <v>68</v>
      </c>
      <c r="AZ2033" s="84" t="s">
        <v>68</v>
      </c>
      <c r="BA2033" s="84" t="s">
        <v>68</v>
      </c>
      <c r="BB2033" s="84" t="s">
        <v>68</v>
      </c>
      <c r="BC2033" s="84" t="s">
        <v>125</v>
      </c>
      <c r="BD2033" s="84" t="s">
        <v>74</v>
      </c>
      <c r="BE2033" s="84" t="s">
        <v>93</v>
      </c>
      <c r="BF2033" s="84" t="s">
        <v>122</v>
      </c>
      <c r="BG2033" s="84" t="s">
        <v>69</v>
      </c>
      <c r="BH2033" s="92" t="s">
        <v>12530</v>
      </c>
      <c r="BI2033" s="84" t="s">
        <v>122</v>
      </c>
      <c r="BJ2033" s="84" t="s">
        <v>12531</v>
      </c>
      <c r="BK2033" s="84" t="s">
        <v>75</v>
      </c>
      <c r="BL2033" s="84" t="s">
        <v>122</v>
      </c>
      <c r="BM2033" s="84" t="s">
        <v>74</v>
      </c>
      <c r="BN2033" s="84" t="s">
        <v>70</v>
      </c>
      <c r="BO2033" s="84" t="s">
        <v>71</v>
      </c>
      <c r="BP2033" s="84" t="s">
        <v>122</v>
      </c>
      <c r="BQ2033" s="84" t="s">
        <v>163</v>
      </c>
    </row>
    <row r="2034" spans="1:69" ht="14.4" x14ac:dyDescent="0.3">
      <c r="A2034" s="40" t="str">
        <f t="shared" si="889"/>
        <v>2025-09-14</v>
      </c>
      <c r="B2034" s="40" t="str">
        <f t="shared" si="890"/>
        <v>SYD</v>
      </c>
      <c r="C2034" s="39" t="str">
        <f t="shared" si="891"/>
        <v>98812563633</v>
      </c>
      <c r="D2034" s="41" t="str">
        <f t="shared" si="892"/>
        <v>PKR253567104</v>
      </c>
      <c r="E2034" s="41" t="str">
        <f t="shared" si="893"/>
        <v>596421483946</v>
      </c>
      <c r="F2034" s="39" t="str">
        <f t="shared" si="894"/>
        <v>2254225</v>
      </c>
      <c r="G2034" s="39" t="str">
        <f t="shared" si="895"/>
        <v>WISE EXPRESS LOGISTICS PTY LTD</v>
      </c>
      <c r="H2034" s="41" t="str">
        <f t="shared" si="896"/>
        <v>강선희</v>
      </c>
      <c r="I2034" s="39" t="str">
        <f t="shared" si="897"/>
        <v>51345</v>
      </c>
      <c r="J2034" s="52" t="str">
        <f t="shared" si="898"/>
        <v/>
      </c>
      <c r="K2034" s="75">
        <f t="shared" si="899"/>
        <v>1</v>
      </c>
      <c r="L2034" s="76">
        <f t="shared" si="900"/>
        <v>1</v>
      </c>
      <c r="M2034" s="76">
        <f t="shared" si="901"/>
        <v>1E-3</v>
      </c>
      <c r="N2034" s="76">
        <f t="shared" si="902"/>
        <v>1</v>
      </c>
      <c r="O2034" s="42">
        <f t="shared" si="903"/>
        <v>1</v>
      </c>
      <c r="P2034" s="39" t="str">
        <f t="shared" si="904"/>
        <v>일반(목록배제,Normal-Manifest Exception)</v>
      </c>
      <c r="Q2034" s="72">
        <f t="shared" si="905"/>
        <v>60</v>
      </c>
      <c r="R2034" s="43" t="str">
        <f t="shared" si="906"/>
        <v>OZ602</v>
      </c>
      <c r="S2034" s="82" t="str">
        <f t="shared" si="907"/>
        <v/>
      </c>
      <c r="T2034" s="40">
        <f t="shared" si="908"/>
        <v>45914</v>
      </c>
      <c r="U2034" s="44">
        <v>2500</v>
      </c>
      <c r="V2034" s="44">
        <f t="shared" si="909"/>
        <v>0</v>
      </c>
      <c r="W2034" s="77">
        <f t="shared" si="910"/>
        <v>2500</v>
      </c>
      <c r="X2034" s="78">
        <f t="shared" si="911"/>
        <v>0</v>
      </c>
      <c r="Y2034" s="44" cm="1">
        <f t="array" ref="Y2034">_xlfn.IFNA(_xlfn.IFS(AND(Q2034&gt;=2000, Q2034&lt;3000), 10000, AND(Q2034&gt;=3000, Q2034&lt;4000), 15000, AND(Q2034&gt;=4000, Q2034&lt;5000), 20000, AND(Q2034&gt;=5000), 25000),0)</f>
        <v>0</v>
      </c>
      <c r="Z2034" s="91">
        <f t="shared" si="912"/>
        <v>300</v>
      </c>
      <c r="AA2034" s="44">
        <f t="shared" si="913"/>
        <v>0</v>
      </c>
      <c r="AB2034" s="44"/>
      <c r="AC2034" s="44"/>
      <c r="AD2034" s="44"/>
      <c r="AE2034" s="44">
        <f>VLOOKUP(O2034,정산업데이트!$A$6:$B$12,2,10)</f>
        <v>0</v>
      </c>
      <c r="AF2034" s="44"/>
      <c r="AG2034" s="79">
        <f t="shared" si="914"/>
        <v>300</v>
      </c>
      <c r="AH2034" s="80">
        <f t="shared" si="915"/>
        <v>2800</v>
      </c>
      <c r="AI2034" s="93"/>
      <c r="AJ2034" s="84" t="s">
        <v>10624</v>
      </c>
      <c r="AK2034" s="84" t="s">
        <v>73</v>
      </c>
      <c r="AL2034" s="84" t="s">
        <v>10625</v>
      </c>
      <c r="AM2034" s="84" t="s">
        <v>12532</v>
      </c>
      <c r="AN2034" s="84" t="s">
        <v>1680</v>
      </c>
      <c r="AO2034" s="84" t="s">
        <v>12533</v>
      </c>
      <c r="AP2034" s="84" t="s">
        <v>12534</v>
      </c>
      <c r="AQ2034" s="84" t="s">
        <v>122</v>
      </c>
      <c r="AR2034" s="85">
        <v>1</v>
      </c>
      <c r="AS2034" s="86">
        <v>1</v>
      </c>
      <c r="AT2034" s="86">
        <v>1E-3</v>
      </c>
      <c r="AU2034" s="86">
        <v>1</v>
      </c>
      <c r="AV2034" s="84" t="s">
        <v>8</v>
      </c>
      <c r="AW2034" s="86">
        <v>60</v>
      </c>
      <c r="AX2034" s="84" t="s">
        <v>68</v>
      </c>
      <c r="AY2034" s="84" t="s">
        <v>68</v>
      </c>
      <c r="AZ2034" s="84" t="s">
        <v>68</v>
      </c>
      <c r="BA2034" s="84" t="s">
        <v>68</v>
      </c>
      <c r="BB2034" s="84" t="s">
        <v>68</v>
      </c>
      <c r="BC2034" s="84" t="s">
        <v>125</v>
      </c>
      <c r="BD2034" s="84" t="s">
        <v>74</v>
      </c>
      <c r="BE2034" s="84" t="s">
        <v>93</v>
      </c>
      <c r="BF2034" s="84" t="s">
        <v>122</v>
      </c>
      <c r="BG2034" s="84" t="s">
        <v>69</v>
      </c>
      <c r="BH2034" s="92" t="s">
        <v>12535</v>
      </c>
      <c r="BI2034" s="84" t="s">
        <v>122</v>
      </c>
      <c r="BJ2034" s="84" t="s">
        <v>12536</v>
      </c>
      <c r="BK2034" s="84" t="s">
        <v>75</v>
      </c>
      <c r="BL2034" s="84" t="s">
        <v>122</v>
      </c>
      <c r="BM2034" s="84" t="s">
        <v>74</v>
      </c>
      <c r="BN2034" s="84" t="s">
        <v>70</v>
      </c>
      <c r="BO2034" s="84" t="s">
        <v>71</v>
      </c>
      <c r="BP2034" s="84" t="s">
        <v>122</v>
      </c>
      <c r="BQ2034" s="84" t="s">
        <v>163</v>
      </c>
    </row>
    <row r="2035" spans="1:69" ht="14.4" x14ac:dyDescent="0.3">
      <c r="A2035" s="40" t="str">
        <f t="shared" si="889"/>
        <v>2025-09-14</v>
      </c>
      <c r="B2035" s="40" t="str">
        <f t="shared" si="890"/>
        <v>SYD</v>
      </c>
      <c r="C2035" s="39" t="str">
        <f t="shared" si="891"/>
        <v>98812563633</v>
      </c>
      <c r="D2035" s="41" t="str">
        <f t="shared" si="892"/>
        <v>PKR253567105</v>
      </c>
      <c r="E2035" s="41" t="str">
        <f t="shared" si="893"/>
        <v>596421483950</v>
      </c>
      <c r="F2035" s="39" t="str">
        <f t="shared" si="894"/>
        <v>2254225</v>
      </c>
      <c r="G2035" s="39" t="str">
        <f t="shared" si="895"/>
        <v>WISE EXPRESS LOGISTICS PTY LTD</v>
      </c>
      <c r="H2035" s="41" t="str">
        <f t="shared" si="896"/>
        <v>양승권</v>
      </c>
      <c r="I2035" s="39" t="str">
        <f t="shared" si="897"/>
        <v>34418</v>
      </c>
      <c r="J2035" s="52" t="str">
        <f t="shared" si="898"/>
        <v/>
      </c>
      <c r="K2035" s="75">
        <f t="shared" si="899"/>
        <v>1</v>
      </c>
      <c r="L2035" s="76">
        <f t="shared" si="900"/>
        <v>1</v>
      </c>
      <c r="M2035" s="76">
        <f t="shared" si="901"/>
        <v>1E-3</v>
      </c>
      <c r="N2035" s="76">
        <f t="shared" si="902"/>
        <v>1</v>
      </c>
      <c r="O2035" s="42">
        <f t="shared" si="903"/>
        <v>1</v>
      </c>
      <c r="P2035" s="39" t="str">
        <f t="shared" si="904"/>
        <v>일반(목록배제,Normal-Manifest Exception)</v>
      </c>
      <c r="Q2035" s="72">
        <f t="shared" si="905"/>
        <v>120</v>
      </c>
      <c r="R2035" s="43" t="str">
        <f t="shared" si="906"/>
        <v>OZ602</v>
      </c>
      <c r="S2035" s="82" t="str">
        <f t="shared" si="907"/>
        <v/>
      </c>
      <c r="T2035" s="40">
        <f t="shared" si="908"/>
        <v>45914</v>
      </c>
      <c r="U2035" s="44">
        <v>2500</v>
      </c>
      <c r="V2035" s="44">
        <f t="shared" si="909"/>
        <v>0</v>
      </c>
      <c r="W2035" s="77">
        <f t="shared" si="910"/>
        <v>2500</v>
      </c>
      <c r="X2035" s="78">
        <f t="shared" si="911"/>
        <v>0</v>
      </c>
      <c r="Y2035" s="44" cm="1">
        <f t="array" ref="Y2035">_xlfn.IFNA(_xlfn.IFS(AND(Q2035&gt;=2000, Q2035&lt;3000), 10000, AND(Q2035&gt;=3000, Q2035&lt;4000), 15000, AND(Q2035&gt;=4000, Q2035&lt;5000), 20000, AND(Q2035&gt;=5000), 25000),0)</f>
        <v>0</v>
      </c>
      <c r="Z2035" s="91">
        <f t="shared" si="912"/>
        <v>300</v>
      </c>
      <c r="AA2035" s="44">
        <f t="shared" si="913"/>
        <v>0</v>
      </c>
      <c r="AB2035" s="44"/>
      <c r="AC2035" s="44"/>
      <c r="AD2035" s="44"/>
      <c r="AE2035" s="44">
        <f>VLOOKUP(O2035,정산업데이트!$A$6:$B$12,2,10)</f>
        <v>0</v>
      </c>
      <c r="AF2035" s="44"/>
      <c r="AG2035" s="79">
        <f t="shared" si="914"/>
        <v>300</v>
      </c>
      <c r="AH2035" s="80">
        <f t="shared" si="915"/>
        <v>2800</v>
      </c>
      <c r="AI2035" s="93"/>
      <c r="AJ2035" s="84" t="s">
        <v>10624</v>
      </c>
      <c r="AK2035" s="84" t="s">
        <v>73</v>
      </c>
      <c r="AL2035" s="84" t="s">
        <v>10625</v>
      </c>
      <c r="AM2035" s="84" t="s">
        <v>12537</v>
      </c>
      <c r="AN2035" s="84" t="s">
        <v>12538</v>
      </c>
      <c r="AO2035" s="84" t="s">
        <v>12539</v>
      </c>
      <c r="AP2035" s="84" t="s">
        <v>12540</v>
      </c>
      <c r="AQ2035" s="84" t="s">
        <v>122</v>
      </c>
      <c r="AR2035" s="85">
        <v>1</v>
      </c>
      <c r="AS2035" s="86">
        <v>1</v>
      </c>
      <c r="AT2035" s="86">
        <v>1E-3</v>
      </c>
      <c r="AU2035" s="86">
        <v>1</v>
      </c>
      <c r="AV2035" s="84" t="s">
        <v>8</v>
      </c>
      <c r="AW2035" s="86">
        <v>120</v>
      </c>
      <c r="AX2035" s="84" t="s">
        <v>68</v>
      </c>
      <c r="AY2035" s="84" t="s">
        <v>68</v>
      </c>
      <c r="AZ2035" s="84" t="s">
        <v>68</v>
      </c>
      <c r="BA2035" s="84" t="s">
        <v>68</v>
      </c>
      <c r="BB2035" s="84" t="s">
        <v>68</v>
      </c>
      <c r="BC2035" s="84" t="s">
        <v>125</v>
      </c>
      <c r="BD2035" s="84" t="s">
        <v>74</v>
      </c>
      <c r="BE2035" s="84" t="s">
        <v>93</v>
      </c>
      <c r="BF2035" s="84" t="s">
        <v>122</v>
      </c>
      <c r="BG2035" s="84" t="s">
        <v>69</v>
      </c>
      <c r="BH2035" s="92" t="s">
        <v>12541</v>
      </c>
      <c r="BI2035" s="84" t="s">
        <v>122</v>
      </c>
      <c r="BJ2035" s="84" t="s">
        <v>12542</v>
      </c>
      <c r="BK2035" s="84" t="s">
        <v>75</v>
      </c>
      <c r="BL2035" s="84" t="s">
        <v>122</v>
      </c>
      <c r="BM2035" s="84" t="s">
        <v>74</v>
      </c>
      <c r="BN2035" s="84" t="s">
        <v>70</v>
      </c>
      <c r="BO2035" s="84" t="s">
        <v>71</v>
      </c>
      <c r="BP2035" s="84" t="s">
        <v>122</v>
      </c>
      <c r="BQ2035" s="84" t="s">
        <v>163</v>
      </c>
    </row>
    <row r="2036" spans="1:69" ht="14.4" x14ac:dyDescent="0.3">
      <c r="A2036" s="40" t="str">
        <f t="shared" si="889"/>
        <v>2025-09-14</v>
      </c>
      <c r="B2036" s="40" t="str">
        <f t="shared" si="890"/>
        <v>SYD</v>
      </c>
      <c r="C2036" s="39" t="str">
        <f t="shared" si="891"/>
        <v>98812563633</v>
      </c>
      <c r="D2036" s="41" t="str">
        <f t="shared" si="892"/>
        <v>PKR253567107</v>
      </c>
      <c r="E2036" s="41" t="str">
        <f t="shared" si="893"/>
        <v>596421483961</v>
      </c>
      <c r="F2036" s="39" t="str">
        <f t="shared" si="894"/>
        <v>2254225</v>
      </c>
      <c r="G2036" s="39" t="str">
        <f t="shared" si="895"/>
        <v>WISE EXPRESS LOGISTICS PTY LTD</v>
      </c>
      <c r="H2036" s="41" t="str">
        <f t="shared" si="896"/>
        <v>LI ZHEZHI</v>
      </c>
      <c r="I2036" s="39" t="str">
        <f t="shared" si="897"/>
        <v>08384</v>
      </c>
      <c r="J2036" s="52" t="str">
        <f t="shared" si="898"/>
        <v>후)수하인정정(이철식)</v>
      </c>
      <c r="K2036" s="75">
        <f t="shared" si="899"/>
        <v>1</v>
      </c>
      <c r="L2036" s="76">
        <f t="shared" si="900"/>
        <v>2.2000000000000002</v>
      </c>
      <c r="M2036" s="76">
        <f t="shared" si="901"/>
        <v>1E-3</v>
      </c>
      <c r="N2036" s="76">
        <f t="shared" si="902"/>
        <v>2.2000000000000002</v>
      </c>
      <c r="O2036" s="42">
        <f t="shared" si="903"/>
        <v>2.5</v>
      </c>
      <c r="P2036" s="39" t="str">
        <f t="shared" si="904"/>
        <v>일반(목록배제,Normal-Manifest Exception)</v>
      </c>
      <c r="Q2036" s="72">
        <f t="shared" si="905"/>
        <v>108</v>
      </c>
      <c r="R2036" s="43" t="str">
        <f t="shared" si="906"/>
        <v>OZ602</v>
      </c>
      <c r="S2036" s="82" t="str">
        <f t="shared" si="907"/>
        <v/>
      </c>
      <c r="T2036" s="40">
        <f t="shared" si="908"/>
        <v>45914</v>
      </c>
      <c r="U2036" s="44">
        <v>2500</v>
      </c>
      <c r="V2036" s="44">
        <f t="shared" si="909"/>
        <v>0</v>
      </c>
      <c r="W2036" s="77">
        <f t="shared" si="910"/>
        <v>2500</v>
      </c>
      <c r="X2036" s="78">
        <f t="shared" si="911"/>
        <v>0</v>
      </c>
      <c r="Y2036" s="44" cm="1">
        <f t="array" ref="Y2036">_xlfn.IFNA(_xlfn.IFS(AND(Q2036&gt;=2000, Q2036&lt;3000), 10000, AND(Q2036&gt;=3000, Q2036&lt;4000), 15000, AND(Q2036&gt;=4000, Q2036&lt;5000), 20000, AND(Q2036&gt;=5000), 25000),0)</f>
        <v>0</v>
      </c>
      <c r="Z2036" s="91">
        <f t="shared" si="912"/>
        <v>300</v>
      </c>
      <c r="AA2036" s="44">
        <f t="shared" si="913"/>
        <v>0</v>
      </c>
      <c r="AB2036" s="44"/>
      <c r="AC2036" s="44"/>
      <c r="AD2036" s="44"/>
      <c r="AE2036" s="44">
        <f>VLOOKUP(O2036,정산업데이트!$A$6:$B$12,2,10)</f>
        <v>0</v>
      </c>
      <c r="AF2036" s="44"/>
      <c r="AG2036" s="79">
        <f t="shared" si="914"/>
        <v>300</v>
      </c>
      <c r="AH2036" s="80">
        <f t="shared" si="915"/>
        <v>2800</v>
      </c>
      <c r="AI2036" s="93"/>
      <c r="AJ2036" s="84" t="s">
        <v>10624</v>
      </c>
      <c r="AK2036" s="84" t="s">
        <v>73</v>
      </c>
      <c r="AL2036" s="84" t="s">
        <v>10625</v>
      </c>
      <c r="AM2036" s="84" t="s">
        <v>12543</v>
      </c>
      <c r="AN2036" s="84" t="s">
        <v>12544</v>
      </c>
      <c r="AO2036" s="84" t="s">
        <v>12545</v>
      </c>
      <c r="AP2036" s="84" t="s">
        <v>12546</v>
      </c>
      <c r="AQ2036" s="84" t="s">
        <v>12547</v>
      </c>
      <c r="AR2036" s="85">
        <v>1</v>
      </c>
      <c r="AS2036" s="86">
        <v>2.2000000000000002</v>
      </c>
      <c r="AT2036" s="86">
        <v>1E-3</v>
      </c>
      <c r="AU2036" s="86">
        <v>2.2000000000000002</v>
      </c>
      <c r="AV2036" s="84" t="s">
        <v>8</v>
      </c>
      <c r="AW2036" s="86">
        <v>108</v>
      </c>
      <c r="AX2036" s="84" t="s">
        <v>68</v>
      </c>
      <c r="AY2036" s="84" t="s">
        <v>68</v>
      </c>
      <c r="AZ2036" s="84" t="s">
        <v>68</v>
      </c>
      <c r="BA2036" s="84" t="s">
        <v>68</v>
      </c>
      <c r="BB2036" s="84" t="s">
        <v>68</v>
      </c>
      <c r="BC2036" s="84" t="s">
        <v>125</v>
      </c>
      <c r="BD2036" s="84" t="s">
        <v>74</v>
      </c>
      <c r="BE2036" s="84" t="s">
        <v>12548</v>
      </c>
      <c r="BF2036" s="84" t="s">
        <v>122</v>
      </c>
      <c r="BG2036" s="84" t="s">
        <v>69</v>
      </c>
      <c r="BH2036" s="92" t="s">
        <v>12549</v>
      </c>
      <c r="BI2036" s="84" t="s">
        <v>122</v>
      </c>
      <c r="BJ2036" s="84" t="s">
        <v>12550</v>
      </c>
      <c r="BK2036" s="84" t="s">
        <v>75</v>
      </c>
      <c r="BL2036" s="84" t="s">
        <v>122</v>
      </c>
      <c r="BM2036" s="84" t="s">
        <v>74</v>
      </c>
      <c r="BN2036" s="84" t="s">
        <v>70</v>
      </c>
      <c r="BO2036" s="84" t="s">
        <v>71</v>
      </c>
      <c r="BP2036" s="84" t="s">
        <v>122</v>
      </c>
      <c r="BQ2036" s="84" t="s">
        <v>163</v>
      </c>
    </row>
    <row r="2037" spans="1:69" ht="14.4" x14ac:dyDescent="0.3">
      <c r="A2037" s="40" t="str">
        <f t="shared" si="889"/>
        <v>2025-09-14</v>
      </c>
      <c r="B2037" s="40" t="str">
        <f t="shared" si="890"/>
        <v>SYD</v>
      </c>
      <c r="C2037" s="39" t="str">
        <f t="shared" si="891"/>
        <v>98812563633</v>
      </c>
      <c r="D2037" s="41" t="str">
        <f t="shared" si="892"/>
        <v>PKR253479632</v>
      </c>
      <c r="E2037" s="41" t="str">
        <f t="shared" si="893"/>
        <v>596421478700</v>
      </c>
      <c r="F2037" s="39" t="str">
        <f t="shared" si="894"/>
        <v>2254226</v>
      </c>
      <c r="G2037" s="39" t="str">
        <f t="shared" si="895"/>
        <v>WISE EXPRESS LOGISTICS(BNE MASTER)</v>
      </c>
      <c r="H2037" s="41" t="str">
        <f t="shared" si="896"/>
        <v>김관영</v>
      </c>
      <c r="I2037" s="39" t="str">
        <f t="shared" si="897"/>
        <v>16874</v>
      </c>
      <c r="J2037" s="52" t="str">
        <f t="shared" si="898"/>
        <v/>
      </c>
      <c r="K2037" s="75">
        <f t="shared" si="899"/>
        <v>1</v>
      </c>
      <c r="L2037" s="76">
        <f t="shared" si="900"/>
        <v>1.2</v>
      </c>
      <c r="M2037" s="76">
        <f t="shared" si="901"/>
        <v>1.9</v>
      </c>
      <c r="N2037" s="76">
        <f t="shared" si="902"/>
        <v>1.9</v>
      </c>
      <c r="O2037" s="42">
        <f t="shared" si="903"/>
        <v>2</v>
      </c>
      <c r="P2037" s="39" t="str">
        <f t="shared" si="904"/>
        <v>일반(목록배제,Normal-Manifest Exception)</v>
      </c>
      <c r="Q2037" s="72">
        <f t="shared" si="905"/>
        <v>75</v>
      </c>
      <c r="R2037" s="43" t="str">
        <f t="shared" si="906"/>
        <v>OZ602</v>
      </c>
      <c r="S2037" s="82" t="str">
        <f t="shared" si="907"/>
        <v/>
      </c>
      <c r="T2037" s="40">
        <f t="shared" si="908"/>
        <v>45914</v>
      </c>
      <c r="U2037" s="44">
        <v>2500</v>
      </c>
      <c r="V2037" s="44">
        <f t="shared" si="909"/>
        <v>0</v>
      </c>
      <c r="W2037" s="77">
        <f t="shared" si="910"/>
        <v>2500</v>
      </c>
      <c r="X2037" s="78">
        <f t="shared" si="911"/>
        <v>0</v>
      </c>
      <c r="Y2037" s="44" cm="1">
        <f t="array" ref="Y2037">_xlfn.IFNA(_xlfn.IFS(AND(Q2037&gt;=2000, Q2037&lt;3000), 10000, AND(Q2037&gt;=3000, Q2037&lt;4000), 15000, AND(Q2037&gt;=4000, Q2037&lt;5000), 20000, AND(Q2037&gt;=5000), 25000),0)</f>
        <v>0</v>
      </c>
      <c r="Z2037" s="91">
        <f t="shared" si="912"/>
        <v>300</v>
      </c>
      <c r="AA2037" s="44">
        <f t="shared" si="913"/>
        <v>0</v>
      </c>
      <c r="AB2037" s="44"/>
      <c r="AC2037" s="44"/>
      <c r="AD2037" s="44"/>
      <c r="AE2037" s="44">
        <f>VLOOKUP(O2037,정산업데이트!$A$6:$B$12,2,10)</f>
        <v>0</v>
      </c>
      <c r="AF2037" s="44"/>
      <c r="AG2037" s="79">
        <f t="shared" si="914"/>
        <v>300</v>
      </c>
      <c r="AH2037" s="80">
        <f t="shared" si="915"/>
        <v>2800</v>
      </c>
      <c r="AI2037" s="93"/>
      <c r="AJ2037" s="84" t="s">
        <v>10624</v>
      </c>
      <c r="AK2037" s="84" t="s">
        <v>73</v>
      </c>
      <c r="AL2037" s="84" t="s">
        <v>10625</v>
      </c>
      <c r="AM2037" s="84" t="s">
        <v>12551</v>
      </c>
      <c r="AN2037" s="84" t="s">
        <v>12552</v>
      </c>
      <c r="AO2037" s="84" t="s">
        <v>12553</v>
      </c>
      <c r="AP2037" s="84" t="s">
        <v>12554</v>
      </c>
      <c r="AQ2037" s="84" t="s">
        <v>122</v>
      </c>
      <c r="AR2037" s="85">
        <v>1</v>
      </c>
      <c r="AS2037" s="86">
        <v>1.2</v>
      </c>
      <c r="AT2037" s="86">
        <v>1.9</v>
      </c>
      <c r="AU2037" s="86">
        <v>1.9</v>
      </c>
      <c r="AV2037" s="84" t="s">
        <v>8</v>
      </c>
      <c r="AW2037" s="86">
        <v>75</v>
      </c>
      <c r="AX2037" s="84" t="s">
        <v>68</v>
      </c>
      <c r="AY2037" s="84" t="s">
        <v>68</v>
      </c>
      <c r="AZ2037" s="84" t="s">
        <v>68</v>
      </c>
      <c r="BA2037" s="84" t="s">
        <v>68</v>
      </c>
      <c r="BB2037" s="84" t="s">
        <v>68</v>
      </c>
      <c r="BC2037" s="84" t="s">
        <v>143</v>
      </c>
      <c r="BD2037" s="84" t="s">
        <v>144</v>
      </c>
      <c r="BE2037" s="84" t="s">
        <v>12555</v>
      </c>
      <c r="BF2037" s="84" t="s">
        <v>122</v>
      </c>
      <c r="BG2037" s="84" t="s">
        <v>69</v>
      </c>
      <c r="BH2037" s="92" t="s">
        <v>12556</v>
      </c>
      <c r="BI2037" s="84" t="s">
        <v>122</v>
      </c>
      <c r="BJ2037" s="84" t="s">
        <v>12557</v>
      </c>
      <c r="BK2037" s="84" t="s">
        <v>75</v>
      </c>
      <c r="BL2037" s="84" t="s">
        <v>122</v>
      </c>
      <c r="BM2037" s="84" t="s">
        <v>145</v>
      </c>
      <c r="BN2037" s="84" t="s">
        <v>70</v>
      </c>
      <c r="BO2037" s="84" t="s">
        <v>71</v>
      </c>
      <c r="BP2037" s="84" t="s">
        <v>122</v>
      </c>
      <c r="BQ2037" s="84" t="s">
        <v>163</v>
      </c>
    </row>
    <row r="2038" spans="1:69" ht="14.4" x14ac:dyDescent="0.3">
      <c r="A2038" s="40" t="str">
        <f t="shared" si="889"/>
        <v>2025-09-14</v>
      </c>
      <c r="B2038" s="40" t="str">
        <f t="shared" si="890"/>
        <v>SYD</v>
      </c>
      <c r="C2038" s="39" t="str">
        <f t="shared" si="891"/>
        <v>98812563633</v>
      </c>
      <c r="D2038" s="41" t="str">
        <f t="shared" si="892"/>
        <v>PKR253479633</v>
      </c>
      <c r="E2038" s="41" t="str">
        <f t="shared" si="893"/>
        <v>596421478711</v>
      </c>
      <c r="F2038" s="39" t="str">
        <f t="shared" si="894"/>
        <v>2254226</v>
      </c>
      <c r="G2038" s="39" t="str">
        <f t="shared" si="895"/>
        <v>WISE EXPRESS LOGISTICS(BNE MASTER)</v>
      </c>
      <c r="H2038" s="41" t="str">
        <f t="shared" si="896"/>
        <v>김관영</v>
      </c>
      <c r="I2038" s="39" t="str">
        <f t="shared" si="897"/>
        <v>16874</v>
      </c>
      <c r="J2038" s="52" t="str">
        <f t="shared" si="898"/>
        <v/>
      </c>
      <c r="K2038" s="75">
        <f t="shared" si="899"/>
        <v>1</v>
      </c>
      <c r="L2038" s="76">
        <f t="shared" si="900"/>
        <v>1.2</v>
      </c>
      <c r="M2038" s="76">
        <f t="shared" si="901"/>
        <v>1.9</v>
      </c>
      <c r="N2038" s="76">
        <f t="shared" si="902"/>
        <v>1.9</v>
      </c>
      <c r="O2038" s="42">
        <f t="shared" si="903"/>
        <v>2</v>
      </c>
      <c r="P2038" s="39" t="str">
        <f t="shared" si="904"/>
        <v>일반(목록배제,Normal-Manifest Exception)</v>
      </c>
      <c r="Q2038" s="72">
        <f t="shared" si="905"/>
        <v>75</v>
      </c>
      <c r="R2038" s="43" t="str">
        <f t="shared" si="906"/>
        <v>OZ602</v>
      </c>
      <c r="S2038" s="82" t="str">
        <f t="shared" si="907"/>
        <v/>
      </c>
      <c r="T2038" s="40">
        <f t="shared" si="908"/>
        <v>45914</v>
      </c>
      <c r="U2038" s="44">
        <v>2500</v>
      </c>
      <c r="V2038" s="44">
        <f t="shared" si="909"/>
        <v>0</v>
      </c>
      <c r="W2038" s="77">
        <f t="shared" si="910"/>
        <v>2500</v>
      </c>
      <c r="X2038" s="78">
        <f t="shared" si="911"/>
        <v>0</v>
      </c>
      <c r="Y2038" s="44" cm="1">
        <f t="array" ref="Y2038">_xlfn.IFNA(_xlfn.IFS(AND(Q2038&gt;=2000, Q2038&lt;3000), 10000, AND(Q2038&gt;=3000, Q2038&lt;4000), 15000, AND(Q2038&gt;=4000, Q2038&lt;5000), 20000, AND(Q2038&gt;=5000), 25000),0)</f>
        <v>0</v>
      </c>
      <c r="Z2038" s="91">
        <f t="shared" si="912"/>
        <v>300</v>
      </c>
      <c r="AA2038" s="44">
        <f t="shared" si="913"/>
        <v>0</v>
      </c>
      <c r="AB2038" s="44"/>
      <c r="AC2038" s="44"/>
      <c r="AD2038" s="44"/>
      <c r="AE2038" s="44">
        <f>VLOOKUP(O2038,정산업데이트!$A$6:$B$12,2,10)</f>
        <v>0</v>
      </c>
      <c r="AF2038" s="44"/>
      <c r="AG2038" s="79">
        <f t="shared" si="914"/>
        <v>300</v>
      </c>
      <c r="AH2038" s="80">
        <f t="shared" si="915"/>
        <v>2800</v>
      </c>
      <c r="AI2038" s="93"/>
      <c r="AJ2038" s="84" t="s">
        <v>10624</v>
      </c>
      <c r="AK2038" s="84" t="s">
        <v>73</v>
      </c>
      <c r="AL2038" s="84" t="s">
        <v>10625</v>
      </c>
      <c r="AM2038" s="84" t="s">
        <v>12558</v>
      </c>
      <c r="AN2038" s="84" t="s">
        <v>12552</v>
      </c>
      <c r="AO2038" s="84" t="s">
        <v>12553</v>
      </c>
      <c r="AP2038" s="84" t="s">
        <v>12554</v>
      </c>
      <c r="AQ2038" s="84" t="s">
        <v>122</v>
      </c>
      <c r="AR2038" s="85">
        <v>1</v>
      </c>
      <c r="AS2038" s="86">
        <v>1.2</v>
      </c>
      <c r="AT2038" s="86">
        <v>1.9</v>
      </c>
      <c r="AU2038" s="86">
        <v>1.9</v>
      </c>
      <c r="AV2038" s="84" t="s">
        <v>8</v>
      </c>
      <c r="AW2038" s="86">
        <v>75</v>
      </c>
      <c r="AX2038" s="84" t="s">
        <v>68</v>
      </c>
      <c r="AY2038" s="84" t="s">
        <v>68</v>
      </c>
      <c r="AZ2038" s="84" t="s">
        <v>68</v>
      </c>
      <c r="BA2038" s="84" t="s">
        <v>68</v>
      </c>
      <c r="BB2038" s="84" t="s">
        <v>68</v>
      </c>
      <c r="BC2038" s="84" t="s">
        <v>143</v>
      </c>
      <c r="BD2038" s="84" t="s">
        <v>144</v>
      </c>
      <c r="BE2038" s="84" t="s">
        <v>12555</v>
      </c>
      <c r="BF2038" s="84" t="s">
        <v>122</v>
      </c>
      <c r="BG2038" s="84" t="s">
        <v>69</v>
      </c>
      <c r="BH2038" s="92" t="s">
        <v>12559</v>
      </c>
      <c r="BI2038" s="84" t="s">
        <v>122</v>
      </c>
      <c r="BJ2038" s="84" t="s">
        <v>12560</v>
      </c>
      <c r="BK2038" s="84" t="s">
        <v>75</v>
      </c>
      <c r="BL2038" s="84" t="s">
        <v>122</v>
      </c>
      <c r="BM2038" s="84" t="s">
        <v>145</v>
      </c>
      <c r="BN2038" s="84" t="s">
        <v>70</v>
      </c>
      <c r="BO2038" s="84" t="s">
        <v>71</v>
      </c>
      <c r="BP2038" s="84" t="s">
        <v>122</v>
      </c>
      <c r="BQ2038" s="84" t="s">
        <v>163</v>
      </c>
    </row>
    <row r="2039" spans="1:69" ht="14.4" x14ac:dyDescent="0.3">
      <c r="A2039" s="40" t="str">
        <f t="shared" si="889"/>
        <v>2025-09-14</v>
      </c>
      <c r="B2039" s="40" t="str">
        <f t="shared" si="890"/>
        <v>SYD</v>
      </c>
      <c r="C2039" s="39" t="str">
        <f t="shared" si="891"/>
        <v>98812563633</v>
      </c>
      <c r="D2039" s="41" t="str">
        <f t="shared" si="892"/>
        <v>PKR253531719</v>
      </c>
      <c r="E2039" s="41" t="str">
        <f t="shared" si="893"/>
        <v>596421481570</v>
      </c>
      <c r="F2039" s="39" t="str">
        <f t="shared" si="894"/>
        <v>2254239</v>
      </c>
      <c r="G2039" s="39" t="str">
        <f t="shared" si="895"/>
        <v>WISE EXPRESS(BIOSYDNEY)</v>
      </c>
      <c r="H2039" s="41" t="str">
        <f t="shared" si="896"/>
        <v>박은영</v>
      </c>
      <c r="I2039" s="39" t="str">
        <f t="shared" si="897"/>
        <v>24221</v>
      </c>
      <c r="J2039" s="52" t="str">
        <f t="shared" si="898"/>
        <v/>
      </c>
      <c r="K2039" s="75">
        <f t="shared" si="899"/>
        <v>1</v>
      </c>
      <c r="L2039" s="76">
        <f t="shared" si="900"/>
        <v>1</v>
      </c>
      <c r="M2039" s="76">
        <f t="shared" si="901"/>
        <v>1E-3</v>
      </c>
      <c r="N2039" s="76">
        <f t="shared" si="902"/>
        <v>1</v>
      </c>
      <c r="O2039" s="42">
        <f t="shared" si="903"/>
        <v>1</v>
      </c>
      <c r="P2039" s="39" t="str">
        <f t="shared" si="904"/>
        <v>일반(목록배제,Normal-Manifest Exception)</v>
      </c>
      <c r="Q2039" s="72">
        <f t="shared" si="905"/>
        <v>120</v>
      </c>
      <c r="R2039" s="43" t="str">
        <f t="shared" si="906"/>
        <v>OZ602</v>
      </c>
      <c r="S2039" s="82" t="str">
        <f t="shared" si="907"/>
        <v/>
      </c>
      <c r="T2039" s="40">
        <f t="shared" si="908"/>
        <v>45914</v>
      </c>
      <c r="U2039" s="44">
        <v>2500</v>
      </c>
      <c r="V2039" s="44">
        <f t="shared" si="909"/>
        <v>0</v>
      </c>
      <c r="W2039" s="77">
        <f t="shared" si="910"/>
        <v>2500</v>
      </c>
      <c r="X2039" s="78">
        <f t="shared" si="911"/>
        <v>0</v>
      </c>
      <c r="Y2039" s="44" cm="1">
        <f t="array" ref="Y2039">_xlfn.IFNA(_xlfn.IFS(AND(Q2039&gt;=2000, Q2039&lt;3000), 10000, AND(Q2039&gt;=3000, Q2039&lt;4000), 15000, AND(Q2039&gt;=4000, Q2039&lt;5000), 20000, AND(Q2039&gt;=5000), 25000),0)</f>
        <v>0</v>
      </c>
      <c r="Z2039" s="91">
        <f t="shared" si="912"/>
        <v>300</v>
      </c>
      <c r="AA2039" s="44">
        <f t="shared" si="913"/>
        <v>0</v>
      </c>
      <c r="AB2039" s="44"/>
      <c r="AC2039" s="44"/>
      <c r="AD2039" s="44"/>
      <c r="AE2039" s="44">
        <f>VLOOKUP(O2039,정산업데이트!$A$6:$B$12,2,10)</f>
        <v>0</v>
      </c>
      <c r="AF2039" s="44"/>
      <c r="AG2039" s="79">
        <f t="shared" si="914"/>
        <v>300</v>
      </c>
      <c r="AH2039" s="80">
        <f t="shared" si="915"/>
        <v>2800</v>
      </c>
      <c r="AI2039" s="93"/>
      <c r="AJ2039" s="84" t="s">
        <v>10624</v>
      </c>
      <c r="AK2039" s="84" t="s">
        <v>73</v>
      </c>
      <c r="AL2039" s="84" t="s">
        <v>10625</v>
      </c>
      <c r="AM2039" s="84" t="s">
        <v>12561</v>
      </c>
      <c r="AN2039" s="84" t="s">
        <v>287</v>
      </c>
      <c r="AO2039" s="84" t="s">
        <v>12562</v>
      </c>
      <c r="AP2039" s="84" t="s">
        <v>12563</v>
      </c>
      <c r="AQ2039" s="84" t="s">
        <v>122</v>
      </c>
      <c r="AR2039" s="85">
        <v>1</v>
      </c>
      <c r="AS2039" s="86">
        <v>1</v>
      </c>
      <c r="AT2039" s="86">
        <v>1E-3</v>
      </c>
      <c r="AU2039" s="86">
        <v>1</v>
      </c>
      <c r="AV2039" s="84" t="s">
        <v>8</v>
      </c>
      <c r="AW2039" s="86">
        <v>120</v>
      </c>
      <c r="AX2039" s="84" t="s">
        <v>68</v>
      </c>
      <c r="AY2039" s="84" t="s">
        <v>68</v>
      </c>
      <c r="AZ2039" s="84" t="s">
        <v>68</v>
      </c>
      <c r="BA2039" s="84" t="s">
        <v>68</v>
      </c>
      <c r="BB2039" s="84" t="s">
        <v>68</v>
      </c>
      <c r="BC2039" s="84" t="s">
        <v>126</v>
      </c>
      <c r="BD2039" s="84" t="s">
        <v>90</v>
      </c>
      <c r="BE2039" s="84" t="s">
        <v>111</v>
      </c>
      <c r="BF2039" s="84" t="s">
        <v>122</v>
      </c>
      <c r="BG2039" s="84" t="s">
        <v>69</v>
      </c>
      <c r="BH2039" s="92" t="s">
        <v>12564</v>
      </c>
      <c r="BI2039" s="84" t="s">
        <v>122</v>
      </c>
      <c r="BJ2039" s="84" t="s">
        <v>12565</v>
      </c>
      <c r="BK2039" s="84" t="s">
        <v>75</v>
      </c>
      <c r="BL2039" s="84" t="s">
        <v>122</v>
      </c>
      <c r="BM2039" s="84" t="s">
        <v>90</v>
      </c>
      <c r="BN2039" s="84" t="s">
        <v>70</v>
      </c>
      <c r="BO2039" s="84" t="s">
        <v>71</v>
      </c>
      <c r="BP2039" s="84" t="s">
        <v>122</v>
      </c>
      <c r="BQ2039" s="84" t="s">
        <v>163</v>
      </c>
    </row>
    <row r="2040" spans="1:69" ht="14.4" customHeight="1" x14ac:dyDescent="0.3">
      <c r="A2040" s="40" t="str">
        <f t="shared" si="889"/>
        <v>2025-09-14</v>
      </c>
      <c r="B2040" s="40" t="str">
        <f t="shared" si="890"/>
        <v>SYD</v>
      </c>
      <c r="C2040" s="39" t="str">
        <f t="shared" si="891"/>
        <v>98812563633</v>
      </c>
      <c r="D2040" s="41" t="str">
        <f t="shared" si="892"/>
        <v>PKR253531720</v>
      </c>
      <c r="E2040" s="41" t="str">
        <f t="shared" si="893"/>
        <v>596421481581</v>
      </c>
      <c r="F2040" s="39" t="str">
        <f t="shared" si="894"/>
        <v>2254239</v>
      </c>
      <c r="G2040" s="39" t="str">
        <f t="shared" si="895"/>
        <v>WISE EXPRESS(BIOSYDNEY)</v>
      </c>
      <c r="H2040" s="41" t="str">
        <f t="shared" si="896"/>
        <v>이미연</v>
      </c>
      <c r="I2040" s="39" t="str">
        <f t="shared" si="897"/>
        <v>10517</v>
      </c>
      <c r="J2040" s="52" t="str">
        <f t="shared" si="898"/>
        <v>일반전환</v>
      </c>
      <c r="K2040" s="75">
        <f t="shared" si="899"/>
        <v>1</v>
      </c>
      <c r="L2040" s="76">
        <f t="shared" si="900"/>
        <v>1</v>
      </c>
      <c r="M2040" s="76">
        <f t="shared" si="901"/>
        <v>1E-3</v>
      </c>
      <c r="N2040" s="76">
        <f t="shared" si="902"/>
        <v>1</v>
      </c>
      <c r="O2040" s="42">
        <f t="shared" si="903"/>
        <v>1</v>
      </c>
      <c r="P2040" s="39" t="str">
        <f t="shared" si="904"/>
        <v>일반(목록배제,Normal-Manifest Exception)</v>
      </c>
      <c r="Q2040" s="72">
        <f t="shared" si="905"/>
        <v>100</v>
      </c>
      <c r="R2040" s="43" t="str">
        <f t="shared" si="906"/>
        <v>OZ602</v>
      </c>
      <c r="S2040" s="82" t="str">
        <f t="shared" si="907"/>
        <v/>
      </c>
      <c r="T2040" s="40">
        <f t="shared" si="908"/>
        <v>45914</v>
      </c>
      <c r="U2040" s="44">
        <v>2500</v>
      </c>
      <c r="V2040" s="44">
        <f t="shared" si="909"/>
        <v>0</v>
      </c>
      <c r="W2040" s="77">
        <f t="shared" si="910"/>
        <v>2500</v>
      </c>
      <c r="X2040" s="78">
        <f t="shared" si="911"/>
        <v>0</v>
      </c>
      <c r="Y2040" s="44" cm="1">
        <f t="array" ref="Y2040">_xlfn.IFNA(_xlfn.IFS(AND(Q2040&gt;=2000, Q2040&lt;3000), 10000, AND(Q2040&gt;=3000, Q2040&lt;4000), 15000, AND(Q2040&gt;=4000, Q2040&lt;5000), 20000, AND(Q2040&gt;=5000), 25000),0)</f>
        <v>0</v>
      </c>
      <c r="Z2040" s="91">
        <f t="shared" si="912"/>
        <v>300</v>
      </c>
      <c r="AA2040" s="44">
        <f t="shared" si="913"/>
        <v>0</v>
      </c>
      <c r="AB2040" s="44"/>
      <c r="AC2040" s="44"/>
      <c r="AD2040" s="44"/>
      <c r="AE2040" s="44">
        <f>VLOOKUP(O2040,정산업데이트!$A$6:$B$12,2,10)</f>
        <v>0</v>
      </c>
      <c r="AF2040" s="44"/>
      <c r="AG2040" s="79">
        <f t="shared" si="914"/>
        <v>300</v>
      </c>
      <c r="AH2040" s="80">
        <f t="shared" si="915"/>
        <v>2800</v>
      </c>
      <c r="AI2040" s="93"/>
      <c r="AJ2040" s="84" t="s">
        <v>10624</v>
      </c>
      <c r="AK2040" s="84" t="s">
        <v>73</v>
      </c>
      <c r="AL2040" s="84" t="s">
        <v>10625</v>
      </c>
      <c r="AM2040" s="84" t="s">
        <v>12566</v>
      </c>
      <c r="AN2040" s="84" t="s">
        <v>1223</v>
      </c>
      <c r="AO2040" s="84" t="s">
        <v>12567</v>
      </c>
      <c r="AP2040" s="84" t="s">
        <v>1420</v>
      </c>
      <c r="AQ2040" s="84" t="s">
        <v>85</v>
      </c>
      <c r="AR2040" s="85">
        <v>1</v>
      </c>
      <c r="AS2040" s="86">
        <v>1</v>
      </c>
      <c r="AT2040" s="86">
        <v>1E-3</v>
      </c>
      <c r="AU2040" s="86">
        <v>1</v>
      </c>
      <c r="AV2040" s="84" t="s">
        <v>8</v>
      </c>
      <c r="AW2040" s="86">
        <v>100</v>
      </c>
      <c r="AX2040" s="84" t="s">
        <v>68</v>
      </c>
      <c r="AY2040" s="84" t="s">
        <v>68</v>
      </c>
      <c r="AZ2040" s="84" t="s">
        <v>68</v>
      </c>
      <c r="BA2040" s="84" t="s">
        <v>68</v>
      </c>
      <c r="BB2040" s="84" t="s">
        <v>68</v>
      </c>
      <c r="BC2040" s="84" t="s">
        <v>126</v>
      </c>
      <c r="BD2040" s="84" t="s">
        <v>90</v>
      </c>
      <c r="BE2040" s="84" t="s">
        <v>111</v>
      </c>
      <c r="BF2040" s="84" t="s">
        <v>122</v>
      </c>
      <c r="BG2040" s="84" t="s">
        <v>69</v>
      </c>
      <c r="BH2040" s="92" t="s">
        <v>12568</v>
      </c>
      <c r="BI2040" s="84" t="s">
        <v>122</v>
      </c>
      <c r="BJ2040" s="84" t="s">
        <v>12569</v>
      </c>
      <c r="BK2040" s="84" t="s">
        <v>75</v>
      </c>
      <c r="BL2040" s="84" t="s">
        <v>122</v>
      </c>
      <c r="BM2040" s="84" t="s">
        <v>90</v>
      </c>
      <c r="BN2040" s="84" t="s">
        <v>70</v>
      </c>
      <c r="BO2040" s="84" t="s">
        <v>71</v>
      </c>
      <c r="BP2040" s="84" t="s">
        <v>122</v>
      </c>
      <c r="BQ2040" s="84" t="s">
        <v>163</v>
      </c>
    </row>
    <row r="2041" spans="1:69" ht="14.4" x14ac:dyDescent="0.3">
      <c r="A2041" s="40" t="str">
        <f t="shared" si="889"/>
        <v>2025-09-14</v>
      </c>
      <c r="B2041" s="40" t="str">
        <f t="shared" si="890"/>
        <v>SYD</v>
      </c>
      <c r="C2041" s="39" t="str">
        <f t="shared" si="891"/>
        <v>98812563633</v>
      </c>
      <c r="D2041" s="41" t="str">
        <f t="shared" si="892"/>
        <v>PKR253531721</v>
      </c>
      <c r="E2041" s="41" t="str">
        <f t="shared" si="893"/>
        <v>596421481592</v>
      </c>
      <c r="F2041" s="39" t="str">
        <f t="shared" si="894"/>
        <v>2254239</v>
      </c>
      <c r="G2041" s="39" t="str">
        <f t="shared" si="895"/>
        <v>WISE EXPRESS(BIOSYDNEY)</v>
      </c>
      <c r="H2041" s="41" t="str">
        <f t="shared" si="896"/>
        <v>전수련</v>
      </c>
      <c r="I2041" s="39" t="str">
        <f t="shared" si="897"/>
        <v>17847</v>
      </c>
      <c r="J2041" s="52" t="str">
        <f t="shared" si="898"/>
        <v/>
      </c>
      <c r="K2041" s="75">
        <f t="shared" si="899"/>
        <v>1</v>
      </c>
      <c r="L2041" s="76">
        <f t="shared" si="900"/>
        <v>1</v>
      </c>
      <c r="M2041" s="76">
        <f t="shared" si="901"/>
        <v>1E-3</v>
      </c>
      <c r="N2041" s="76">
        <f t="shared" si="902"/>
        <v>1</v>
      </c>
      <c r="O2041" s="42">
        <f t="shared" si="903"/>
        <v>1</v>
      </c>
      <c r="P2041" s="39" t="str">
        <f t="shared" si="904"/>
        <v>일반(목록배제,Normal-Manifest Exception)</v>
      </c>
      <c r="Q2041" s="72">
        <f t="shared" si="905"/>
        <v>90</v>
      </c>
      <c r="R2041" s="43" t="str">
        <f t="shared" si="906"/>
        <v>OZ602</v>
      </c>
      <c r="S2041" s="82" t="str">
        <f t="shared" si="907"/>
        <v/>
      </c>
      <c r="T2041" s="40">
        <f t="shared" si="908"/>
        <v>45914</v>
      </c>
      <c r="U2041" s="44">
        <v>2500</v>
      </c>
      <c r="V2041" s="44">
        <f t="shared" si="909"/>
        <v>0</v>
      </c>
      <c r="W2041" s="77">
        <f t="shared" si="910"/>
        <v>2500</v>
      </c>
      <c r="X2041" s="78">
        <f t="shared" si="911"/>
        <v>0</v>
      </c>
      <c r="Y2041" s="44" cm="1">
        <f t="array" ref="Y2041">_xlfn.IFNA(_xlfn.IFS(AND(Q2041&gt;=2000, Q2041&lt;3000), 10000, AND(Q2041&gt;=3000, Q2041&lt;4000), 15000, AND(Q2041&gt;=4000, Q2041&lt;5000), 20000, AND(Q2041&gt;=5000), 25000),0)</f>
        <v>0</v>
      </c>
      <c r="Z2041" s="91">
        <f t="shared" si="912"/>
        <v>300</v>
      </c>
      <c r="AA2041" s="44">
        <f t="shared" si="913"/>
        <v>0</v>
      </c>
      <c r="AB2041" s="44"/>
      <c r="AC2041" s="44"/>
      <c r="AD2041" s="44"/>
      <c r="AE2041" s="44">
        <f>VLOOKUP(O2041,정산업데이트!$A$6:$B$12,2,10)</f>
        <v>0</v>
      </c>
      <c r="AF2041" s="44"/>
      <c r="AG2041" s="79">
        <f t="shared" si="914"/>
        <v>300</v>
      </c>
      <c r="AH2041" s="80">
        <f t="shared" si="915"/>
        <v>2800</v>
      </c>
      <c r="AI2041" s="93"/>
      <c r="AJ2041" s="84" t="s">
        <v>10624</v>
      </c>
      <c r="AK2041" s="84" t="s">
        <v>73</v>
      </c>
      <c r="AL2041" s="84" t="s">
        <v>10625</v>
      </c>
      <c r="AM2041" s="84" t="s">
        <v>12570</v>
      </c>
      <c r="AN2041" s="84" t="s">
        <v>12571</v>
      </c>
      <c r="AO2041" s="84" t="s">
        <v>12572</v>
      </c>
      <c r="AP2041" s="84" t="s">
        <v>598</v>
      </c>
      <c r="AQ2041" s="84" t="s">
        <v>122</v>
      </c>
      <c r="AR2041" s="85">
        <v>1</v>
      </c>
      <c r="AS2041" s="86">
        <v>1</v>
      </c>
      <c r="AT2041" s="86">
        <v>1E-3</v>
      </c>
      <c r="AU2041" s="86">
        <v>1</v>
      </c>
      <c r="AV2041" s="84" t="s">
        <v>8</v>
      </c>
      <c r="AW2041" s="86">
        <v>90</v>
      </c>
      <c r="AX2041" s="84" t="s">
        <v>68</v>
      </c>
      <c r="AY2041" s="84" t="s">
        <v>68</v>
      </c>
      <c r="AZ2041" s="84" t="s">
        <v>68</v>
      </c>
      <c r="BA2041" s="84" t="s">
        <v>68</v>
      </c>
      <c r="BB2041" s="84" t="s">
        <v>68</v>
      </c>
      <c r="BC2041" s="84" t="s">
        <v>126</v>
      </c>
      <c r="BD2041" s="84" t="s">
        <v>90</v>
      </c>
      <c r="BE2041" s="84" t="s">
        <v>111</v>
      </c>
      <c r="BF2041" s="84" t="s">
        <v>122</v>
      </c>
      <c r="BG2041" s="84" t="s">
        <v>69</v>
      </c>
      <c r="BH2041" s="92" t="s">
        <v>12573</v>
      </c>
      <c r="BI2041" s="84" t="s">
        <v>122</v>
      </c>
      <c r="BJ2041" s="84" t="s">
        <v>12574</v>
      </c>
      <c r="BK2041" s="84" t="s">
        <v>75</v>
      </c>
      <c r="BL2041" s="84" t="s">
        <v>122</v>
      </c>
      <c r="BM2041" s="84" t="s">
        <v>90</v>
      </c>
      <c r="BN2041" s="84" t="s">
        <v>70</v>
      </c>
      <c r="BO2041" s="84" t="s">
        <v>71</v>
      </c>
      <c r="BP2041" s="84" t="s">
        <v>122</v>
      </c>
      <c r="BQ2041" s="84" t="s">
        <v>163</v>
      </c>
    </row>
    <row r="2042" spans="1:69" ht="14.4" x14ac:dyDescent="0.3">
      <c r="A2042" s="40" t="str">
        <f t="shared" si="889"/>
        <v>2025-09-14</v>
      </c>
      <c r="B2042" s="40" t="str">
        <f t="shared" si="890"/>
        <v>SYD</v>
      </c>
      <c r="C2042" s="39" t="str">
        <f t="shared" si="891"/>
        <v>98812563633</v>
      </c>
      <c r="D2042" s="41" t="str">
        <f t="shared" si="892"/>
        <v>PKR253531722</v>
      </c>
      <c r="E2042" s="41" t="str">
        <f t="shared" si="893"/>
        <v>596421481603</v>
      </c>
      <c r="F2042" s="39" t="str">
        <f t="shared" si="894"/>
        <v>2254239</v>
      </c>
      <c r="G2042" s="39" t="str">
        <f t="shared" si="895"/>
        <v>WISE EXPRESS(BIOSYDNEY)</v>
      </c>
      <c r="H2042" s="41" t="str">
        <f t="shared" si="896"/>
        <v>변지영</v>
      </c>
      <c r="I2042" s="39" t="str">
        <f t="shared" si="897"/>
        <v>50411</v>
      </c>
      <c r="J2042" s="52" t="str">
        <f t="shared" si="898"/>
        <v/>
      </c>
      <c r="K2042" s="75">
        <f t="shared" si="899"/>
        <v>1</v>
      </c>
      <c r="L2042" s="76">
        <f t="shared" si="900"/>
        <v>1</v>
      </c>
      <c r="M2042" s="76">
        <f t="shared" si="901"/>
        <v>1E-3</v>
      </c>
      <c r="N2042" s="76">
        <f t="shared" si="902"/>
        <v>1</v>
      </c>
      <c r="O2042" s="42">
        <f t="shared" si="903"/>
        <v>1</v>
      </c>
      <c r="P2042" s="39" t="str">
        <f t="shared" si="904"/>
        <v>일반(목록배제,Normal-Manifest Exception)</v>
      </c>
      <c r="Q2042" s="72">
        <f t="shared" si="905"/>
        <v>100</v>
      </c>
      <c r="R2042" s="43" t="str">
        <f t="shared" si="906"/>
        <v>OZ602</v>
      </c>
      <c r="S2042" s="82" t="str">
        <f t="shared" si="907"/>
        <v/>
      </c>
      <c r="T2042" s="40">
        <f t="shared" si="908"/>
        <v>45914</v>
      </c>
      <c r="U2042" s="44">
        <v>2500</v>
      </c>
      <c r="V2042" s="44">
        <f t="shared" si="909"/>
        <v>0</v>
      </c>
      <c r="W2042" s="77">
        <f t="shared" si="910"/>
        <v>2500</v>
      </c>
      <c r="X2042" s="78">
        <f t="shared" si="911"/>
        <v>0</v>
      </c>
      <c r="Y2042" s="44" cm="1">
        <f t="array" ref="Y2042">_xlfn.IFNA(_xlfn.IFS(AND(Q2042&gt;=2000, Q2042&lt;3000), 10000, AND(Q2042&gt;=3000, Q2042&lt;4000), 15000, AND(Q2042&gt;=4000, Q2042&lt;5000), 20000, AND(Q2042&gt;=5000), 25000),0)</f>
        <v>0</v>
      </c>
      <c r="Z2042" s="91">
        <f t="shared" si="912"/>
        <v>300</v>
      </c>
      <c r="AA2042" s="44">
        <f t="shared" si="913"/>
        <v>0</v>
      </c>
      <c r="AB2042" s="44"/>
      <c r="AC2042" s="44"/>
      <c r="AD2042" s="44"/>
      <c r="AE2042" s="44">
        <f>VLOOKUP(O2042,정산업데이트!$A$6:$B$12,2,10)</f>
        <v>0</v>
      </c>
      <c r="AF2042" s="44"/>
      <c r="AG2042" s="79">
        <f t="shared" si="914"/>
        <v>300</v>
      </c>
      <c r="AH2042" s="80">
        <f t="shared" si="915"/>
        <v>2800</v>
      </c>
      <c r="AJ2042" s="84" t="s">
        <v>10624</v>
      </c>
      <c r="AK2042" s="84" t="s">
        <v>73</v>
      </c>
      <c r="AL2042" s="84" t="s">
        <v>10625</v>
      </c>
      <c r="AM2042" s="84" t="s">
        <v>12575</v>
      </c>
      <c r="AN2042" s="84" t="s">
        <v>1777</v>
      </c>
      <c r="AO2042" s="84" t="s">
        <v>1778</v>
      </c>
      <c r="AP2042" s="84" t="s">
        <v>1779</v>
      </c>
      <c r="AQ2042" s="84" t="s">
        <v>122</v>
      </c>
      <c r="AR2042" s="85">
        <v>1</v>
      </c>
      <c r="AS2042" s="86">
        <v>1</v>
      </c>
      <c r="AT2042" s="86">
        <v>1E-3</v>
      </c>
      <c r="AU2042" s="86">
        <v>1</v>
      </c>
      <c r="AV2042" s="84" t="s">
        <v>8</v>
      </c>
      <c r="AW2042" s="86">
        <v>100</v>
      </c>
      <c r="AX2042" s="84" t="s">
        <v>68</v>
      </c>
      <c r="AY2042" s="84" t="s">
        <v>68</v>
      </c>
      <c r="AZ2042" s="84" t="s">
        <v>68</v>
      </c>
      <c r="BA2042" s="84" t="s">
        <v>68</v>
      </c>
      <c r="BB2042" s="84" t="s">
        <v>68</v>
      </c>
      <c r="BC2042" s="84" t="s">
        <v>126</v>
      </c>
      <c r="BD2042" s="84" t="s">
        <v>90</v>
      </c>
      <c r="BE2042" s="84" t="s">
        <v>111</v>
      </c>
      <c r="BF2042" s="84" t="s">
        <v>122</v>
      </c>
      <c r="BG2042" s="84" t="s">
        <v>69</v>
      </c>
      <c r="BH2042" s="92" t="s">
        <v>12576</v>
      </c>
      <c r="BI2042" s="84" t="s">
        <v>122</v>
      </c>
      <c r="BJ2042" s="84" t="s">
        <v>12577</v>
      </c>
      <c r="BK2042" s="84" t="s">
        <v>75</v>
      </c>
      <c r="BL2042" s="84" t="s">
        <v>122</v>
      </c>
      <c r="BM2042" s="84" t="s">
        <v>90</v>
      </c>
      <c r="BN2042" s="84" t="s">
        <v>70</v>
      </c>
      <c r="BO2042" s="84" t="s">
        <v>71</v>
      </c>
      <c r="BP2042" s="84" t="s">
        <v>122</v>
      </c>
      <c r="BQ2042" s="84" t="s">
        <v>163</v>
      </c>
    </row>
    <row r="2043" spans="1:69" ht="14.4" x14ac:dyDescent="0.3">
      <c r="A2043" s="40" t="str">
        <f t="shared" si="889"/>
        <v>2025-09-14</v>
      </c>
      <c r="B2043" s="40" t="str">
        <f t="shared" si="890"/>
        <v>SYD</v>
      </c>
      <c r="C2043" s="39" t="str">
        <f t="shared" si="891"/>
        <v>98812563633</v>
      </c>
      <c r="D2043" s="41" t="str">
        <f t="shared" si="892"/>
        <v>PKR253531723</v>
      </c>
      <c r="E2043" s="41" t="str">
        <f t="shared" si="893"/>
        <v>596421481614</v>
      </c>
      <c r="F2043" s="39" t="str">
        <f t="shared" si="894"/>
        <v>2254239</v>
      </c>
      <c r="G2043" s="39" t="str">
        <f t="shared" si="895"/>
        <v>WISE EXPRESS(BIOSYDNEY)</v>
      </c>
      <c r="H2043" s="41" t="str">
        <f t="shared" si="896"/>
        <v>김미경</v>
      </c>
      <c r="I2043" s="39" t="str">
        <f t="shared" si="897"/>
        <v>14574</v>
      </c>
      <c r="J2043" s="52" t="str">
        <f t="shared" si="898"/>
        <v/>
      </c>
      <c r="K2043" s="75">
        <f t="shared" si="899"/>
        <v>1</v>
      </c>
      <c r="L2043" s="76">
        <f t="shared" si="900"/>
        <v>1</v>
      </c>
      <c r="M2043" s="76">
        <f t="shared" si="901"/>
        <v>1E-3</v>
      </c>
      <c r="N2043" s="76">
        <f t="shared" si="902"/>
        <v>1</v>
      </c>
      <c r="O2043" s="42">
        <f t="shared" si="903"/>
        <v>1</v>
      </c>
      <c r="P2043" s="39" t="str">
        <f t="shared" si="904"/>
        <v>일반(목록배제,Normal-Manifest Exception)</v>
      </c>
      <c r="Q2043" s="72">
        <f t="shared" si="905"/>
        <v>100</v>
      </c>
      <c r="R2043" s="43" t="str">
        <f t="shared" si="906"/>
        <v>OZ602</v>
      </c>
      <c r="S2043" s="82" t="str">
        <f t="shared" si="907"/>
        <v/>
      </c>
      <c r="T2043" s="40">
        <f t="shared" si="908"/>
        <v>45914</v>
      </c>
      <c r="U2043" s="44">
        <v>2500</v>
      </c>
      <c r="V2043" s="44">
        <f t="shared" si="909"/>
        <v>0</v>
      </c>
      <c r="W2043" s="77">
        <f t="shared" si="910"/>
        <v>2500</v>
      </c>
      <c r="X2043" s="78">
        <f t="shared" si="911"/>
        <v>0</v>
      </c>
      <c r="Y2043" s="44" cm="1">
        <f t="array" ref="Y2043">_xlfn.IFNA(_xlfn.IFS(AND(Q2043&gt;=2000, Q2043&lt;3000), 10000, AND(Q2043&gt;=3000, Q2043&lt;4000), 15000, AND(Q2043&gt;=4000, Q2043&lt;5000), 20000, AND(Q2043&gt;=5000), 25000),0)</f>
        <v>0</v>
      </c>
      <c r="Z2043" s="91">
        <f t="shared" si="912"/>
        <v>300</v>
      </c>
      <c r="AA2043" s="44">
        <f t="shared" si="913"/>
        <v>0</v>
      </c>
      <c r="AB2043" s="44"/>
      <c r="AC2043" s="44"/>
      <c r="AD2043" s="44"/>
      <c r="AE2043" s="44">
        <f>VLOOKUP(O2043,정산업데이트!$A$6:$B$12,2,10)</f>
        <v>0</v>
      </c>
      <c r="AF2043" s="44"/>
      <c r="AG2043" s="79">
        <f t="shared" si="914"/>
        <v>300</v>
      </c>
      <c r="AH2043" s="80">
        <f t="shared" si="915"/>
        <v>2800</v>
      </c>
      <c r="AI2043" s="93"/>
      <c r="AJ2043" s="84" t="s">
        <v>10624</v>
      </c>
      <c r="AK2043" s="84" t="s">
        <v>73</v>
      </c>
      <c r="AL2043" s="84" t="s">
        <v>10625</v>
      </c>
      <c r="AM2043" s="84" t="s">
        <v>12578</v>
      </c>
      <c r="AN2043" s="84" t="s">
        <v>239</v>
      </c>
      <c r="AO2043" s="84" t="s">
        <v>4209</v>
      </c>
      <c r="AP2043" s="84" t="s">
        <v>2064</v>
      </c>
      <c r="AQ2043" s="84" t="s">
        <v>122</v>
      </c>
      <c r="AR2043" s="85">
        <v>1</v>
      </c>
      <c r="AS2043" s="86">
        <v>1</v>
      </c>
      <c r="AT2043" s="86">
        <v>1E-3</v>
      </c>
      <c r="AU2043" s="86">
        <v>1</v>
      </c>
      <c r="AV2043" s="84" t="s">
        <v>8</v>
      </c>
      <c r="AW2043" s="86">
        <v>100</v>
      </c>
      <c r="AX2043" s="84" t="s">
        <v>68</v>
      </c>
      <c r="AY2043" s="84" t="s">
        <v>68</v>
      </c>
      <c r="AZ2043" s="84" t="s">
        <v>68</v>
      </c>
      <c r="BA2043" s="84" t="s">
        <v>68</v>
      </c>
      <c r="BB2043" s="84" t="s">
        <v>68</v>
      </c>
      <c r="BC2043" s="84" t="s">
        <v>126</v>
      </c>
      <c r="BD2043" s="84" t="s">
        <v>90</v>
      </c>
      <c r="BE2043" s="84" t="s">
        <v>111</v>
      </c>
      <c r="BF2043" s="84" t="s">
        <v>122</v>
      </c>
      <c r="BG2043" s="84" t="s">
        <v>69</v>
      </c>
      <c r="BH2043" s="92" t="s">
        <v>12579</v>
      </c>
      <c r="BI2043" s="84" t="s">
        <v>122</v>
      </c>
      <c r="BJ2043" s="84" t="s">
        <v>12580</v>
      </c>
      <c r="BK2043" s="84" t="s">
        <v>75</v>
      </c>
      <c r="BL2043" s="84" t="s">
        <v>122</v>
      </c>
      <c r="BM2043" s="84" t="s">
        <v>90</v>
      </c>
      <c r="BN2043" s="84" t="s">
        <v>70</v>
      </c>
      <c r="BO2043" s="84" t="s">
        <v>71</v>
      </c>
      <c r="BP2043" s="84" t="s">
        <v>122</v>
      </c>
      <c r="BQ2043" s="84" t="s">
        <v>163</v>
      </c>
    </row>
    <row r="2044" spans="1:69" ht="14.4" x14ac:dyDescent="0.3">
      <c r="A2044" s="40" t="str">
        <f t="shared" si="889"/>
        <v>2025-09-14</v>
      </c>
      <c r="B2044" s="40" t="str">
        <f t="shared" si="890"/>
        <v>SYD</v>
      </c>
      <c r="C2044" s="39" t="str">
        <f t="shared" si="891"/>
        <v>98812563633</v>
      </c>
      <c r="D2044" s="41" t="str">
        <f t="shared" si="892"/>
        <v>PKR253531724</v>
      </c>
      <c r="E2044" s="41" t="str">
        <f t="shared" si="893"/>
        <v>596421481625</v>
      </c>
      <c r="F2044" s="39" t="str">
        <f t="shared" si="894"/>
        <v>2254239</v>
      </c>
      <c r="G2044" s="39" t="str">
        <f t="shared" si="895"/>
        <v>WISE EXPRESS(BIOSYDNEY)</v>
      </c>
      <c r="H2044" s="41" t="str">
        <f t="shared" si="896"/>
        <v>권다솜</v>
      </c>
      <c r="I2044" s="39" t="str">
        <f t="shared" si="897"/>
        <v>25271</v>
      </c>
      <c r="J2044" s="52" t="str">
        <f t="shared" si="898"/>
        <v/>
      </c>
      <c r="K2044" s="75">
        <f t="shared" si="899"/>
        <v>1</v>
      </c>
      <c r="L2044" s="76">
        <f t="shared" si="900"/>
        <v>1</v>
      </c>
      <c r="M2044" s="76">
        <f t="shared" si="901"/>
        <v>1E-3</v>
      </c>
      <c r="N2044" s="76">
        <f t="shared" si="902"/>
        <v>1</v>
      </c>
      <c r="O2044" s="42">
        <f t="shared" si="903"/>
        <v>1</v>
      </c>
      <c r="P2044" s="39" t="str">
        <f t="shared" si="904"/>
        <v>일반(목록배제,Normal-Manifest Exception)</v>
      </c>
      <c r="Q2044" s="72">
        <f t="shared" si="905"/>
        <v>120</v>
      </c>
      <c r="R2044" s="43" t="str">
        <f t="shared" si="906"/>
        <v>OZ602</v>
      </c>
      <c r="S2044" s="82" t="str">
        <f t="shared" si="907"/>
        <v/>
      </c>
      <c r="T2044" s="40">
        <f t="shared" si="908"/>
        <v>45914</v>
      </c>
      <c r="U2044" s="44">
        <v>2500</v>
      </c>
      <c r="V2044" s="44">
        <f t="shared" si="909"/>
        <v>0</v>
      </c>
      <c r="W2044" s="77">
        <f t="shared" si="910"/>
        <v>2500</v>
      </c>
      <c r="X2044" s="78">
        <f t="shared" si="911"/>
        <v>0</v>
      </c>
      <c r="Y2044" s="44" cm="1">
        <f t="array" ref="Y2044">_xlfn.IFNA(_xlfn.IFS(AND(Q2044&gt;=2000, Q2044&lt;3000), 10000, AND(Q2044&gt;=3000, Q2044&lt;4000), 15000, AND(Q2044&gt;=4000, Q2044&lt;5000), 20000, AND(Q2044&gt;=5000), 25000),0)</f>
        <v>0</v>
      </c>
      <c r="Z2044" s="91">
        <f t="shared" si="912"/>
        <v>300</v>
      </c>
      <c r="AA2044" s="44">
        <f t="shared" si="913"/>
        <v>0</v>
      </c>
      <c r="AB2044" s="44"/>
      <c r="AC2044" s="44"/>
      <c r="AD2044" s="44"/>
      <c r="AE2044" s="44">
        <f>VLOOKUP(O2044,정산업데이트!$A$6:$B$12,2,10)</f>
        <v>0</v>
      </c>
      <c r="AF2044" s="44"/>
      <c r="AG2044" s="79">
        <f t="shared" si="914"/>
        <v>300</v>
      </c>
      <c r="AH2044" s="80">
        <f t="shared" si="915"/>
        <v>2800</v>
      </c>
      <c r="AI2044" s="93"/>
      <c r="AJ2044" s="84" t="s">
        <v>10624</v>
      </c>
      <c r="AK2044" s="84" t="s">
        <v>73</v>
      </c>
      <c r="AL2044" s="84" t="s">
        <v>10625</v>
      </c>
      <c r="AM2044" s="84" t="s">
        <v>12581</v>
      </c>
      <c r="AN2044" s="84" t="s">
        <v>12582</v>
      </c>
      <c r="AO2044" s="84" t="s">
        <v>12583</v>
      </c>
      <c r="AP2044" s="84" t="s">
        <v>12584</v>
      </c>
      <c r="AQ2044" s="84" t="s">
        <v>122</v>
      </c>
      <c r="AR2044" s="85">
        <v>1</v>
      </c>
      <c r="AS2044" s="86">
        <v>1</v>
      </c>
      <c r="AT2044" s="86">
        <v>1E-3</v>
      </c>
      <c r="AU2044" s="86">
        <v>1</v>
      </c>
      <c r="AV2044" s="84" t="s">
        <v>8</v>
      </c>
      <c r="AW2044" s="86">
        <v>120</v>
      </c>
      <c r="AX2044" s="84" t="s">
        <v>68</v>
      </c>
      <c r="AY2044" s="84" t="s">
        <v>68</v>
      </c>
      <c r="AZ2044" s="84" t="s">
        <v>68</v>
      </c>
      <c r="BA2044" s="84" t="s">
        <v>68</v>
      </c>
      <c r="BB2044" s="84" t="s">
        <v>68</v>
      </c>
      <c r="BC2044" s="84" t="s">
        <v>126</v>
      </c>
      <c r="BD2044" s="84" t="s">
        <v>90</v>
      </c>
      <c r="BE2044" s="84" t="s">
        <v>111</v>
      </c>
      <c r="BF2044" s="84" t="s">
        <v>122</v>
      </c>
      <c r="BG2044" s="84" t="s">
        <v>69</v>
      </c>
      <c r="BH2044" s="92" t="s">
        <v>12585</v>
      </c>
      <c r="BI2044" s="84" t="s">
        <v>122</v>
      </c>
      <c r="BJ2044" s="84" t="s">
        <v>12586</v>
      </c>
      <c r="BK2044" s="84" t="s">
        <v>75</v>
      </c>
      <c r="BL2044" s="84" t="s">
        <v>122</v>
      </c>
      <c r="BM2044" s="84" t="s">
        <v>90</v>
      </c>
      <c r="BN2044" s="84" t="s">
        <v>70</v>
      </c>
      <c r="BO2044" s="84" t="s">
        <v>71</v>
      </c>
      <c r="BP2044" s="84" t="s">
        <v>122</v>
      </c>
      <c r="BQ2044" s="84" t="s">
        <v>163</v>
      </c>
    </row>
    <row r="2045" spans="1:69" ht="14.4" x14ac:dyDescent="0.3">
      <c r="A2045" s="40" t="str">
        <f t="shared" si="889"/>
        <v>2025-09-14</v>
      </c>
      <c r="B2045" s="40" t="str">
        <f t="shared" si="890"/>
        <v>SYD</v>
      </c>
      <c r="C2045" s="39" t="str">
        <f t="shared" si="891"/>
        <v>98812563633</v>
      </c>
      <c r="D2045" s="41" t="str">
        <f t="shared" si="892"/>
        <v>PKR253531725</v>
      </c>
      <c r="E2045" s="41" t="str">
        <f t="shared" si="893"/>
        <v>596421481636</v>
      </c>
      <c r="F2045" s="39" t="str">
        <f t="shared" si="894"/>
        <v>2254239</v>
      </c>
      <c r="G2045" s="39" t="str">
        <f t="shared" si="895"/>
        <v>WISE EXPRESS(BIOSYDNEY)</v>
      </c>
      <c r="H2045" s="41" t="str">
        <f t="shared" si="896"/>
        <v>신동석</v>
      </c>
      <c r="I2045" s="39" t="str">
        <f t="shared" si="897"/>
        <v>34524</v>
      </c>
      <c r="J2045" s="52" t="str">
        <f t="shared" si="898"/>
        <v/>
      </c>
      <c r="K2045" s="75">
        <f t="shared" si="899"/>
        <v>1</v>
      </c>
      <c r="L2045" s="76">
        <f t="shared" si="900"/>
        <v>1</v>
      </c>
      <c r="M2045" s="76">
        <f t="shared" si="901"/>
        <v>1E-3</v>
      </c>
      <c r="N2045" s="76">
        <f t="shared" si="902"/>
        <v>1</v>
      </c>
      <c r="O2045" s="42">
        <f t="shared" si="903"/>
        <v>1</v>
      </c>
      <c r="P2045" s="39" t="str">
        <f t="shared" si="904"/>
        <v>일반(목록배제,Normal-Manifest Exception)</v>
      </c>
      <c r="Q2045" s="72">
        <f t="shared" si="905"/>
        <v>120</v>
      </c>
      <c r="R2045" s="43" t="str">
        <f t="shared" si="906"/>
        <v>OZ602</v>
      </c>
      <c r="S2045" s="82" t="str">
        <f t="shared" si="907"/>
        <v/>
      </c>
      <c r="T2045" s="40">
        <f t="shared" si="908"/>
        <v>45914</v>
      </c>
      <c r="U2045" s="44">
        <v>2500</v>
      </c>
      <c r="V2045" s="44">
        <f t="shared" si="909"/>
        <v>0</v>
      </c>
      <c r="W2045" s="77">
        <f t="shared" si="910"/>
        <v>2500</v>
      </c>
      <c r="X2045" s="78">
        <f t="shared" si="911"/>
        <v>0</v>
      </c>
      <c r="Y2045" s="44" cm="1">
        <f t="array" ref="Y2045">_xlfn.IFNA(_xlfn.IFS(AND(Q2045&gt;=2000, Q2045&lt;3000), 10000, AND(Q2045&gt;=3000, Q2045&lt;4000), 15000, AND(Q2045&gt;=4000, Q2045&lt;5000), 20000, AND(Q2045&gt;=5000), 25000),0)</f>
        <v>0</v>
      </c>
      <c r="Z2045" s="91">
        <f t="shared" si="912"/>
        <v>300</v>
      </c>
      <c r="AA2045" s="44">
        <f t="shared" si="913"/>
        <v>0</v>
      </c>
      <c r="AB2045" s="44"/>
      <c r="AC2045" s="44"/>
      <c r="AD2045" s="44"/>
      <c r="AE2045" s="44">
        <f>VLOOKUP(O2045,정산업데이트!$A$6:$B$12,2,10)</f>
        <v>0</v>
      </c>
      <c r="AF2045" s="44"/>
      <c r="AG2045" s="79">
        <f t="shared" si="914"/>
        <v>300</v>
      </c>
      <c r="AH2045" s="80">
        <f t="shared" si="915"/>
        <v>2800</v>
      </c>
      <c r="AI2045" s="93"/>
      <c r="AJ2045" s="84" t="s">
        <v>10624</v>
      </c>
      <c r="AK2045" s="84" t="s">
        <v>73</v>
      </c>
      <c r="AL2045" s="84" t="s">
        <v>10625</v>
      </c>
      <c r="AM2045" s="84" t="s">
        <v>12587</v>
      </c>
      <c r="AN2045" s="84" t="s">
        <v>12588</v>
      </c>
      <c r="AO2045" s="84" t="s">
        <v>12589</v>
      </c>
      <c r="AP2045" s="84" t="s">
        <v>12590</v>
      </c>
      <c r="AQ2045" s="84" t="s">
        <v>122</v>
      </c>
      <c r="AR2045" s="85">
        <v>1</v>
      </c>
      <c r="AS2045" s="86">
        <v>1</v>
      </c>
      <c r="AT2045" s="86">
        <v>1E-3</v>
      </c>
      <c r="AU2045" s="86">
        <v>1</v>
      </c>
      <c r="AV2045" s="84" t="s">
        <v>8</v>
      </c>
      <c r="AW2045" s="86">
        <v>120</v>
      </c>
      <c r="AX2045" s="84" t="s">
        <v>68</v>
      </c>
      <c r="AY2045" s="84" t="s">
        <v>68</v>
      </c>
      <c r="AZ2045" s="84" t="s">
        <v>68</v>
      </c>
      <c r="BA2045" s="84" t="s">
        <v>68</v>
      </c>
      <c r="BB2045" s="84" t="s">
        <v>68</v>
      </c>
      <c r="BC2045" s="84" t="s">
        <v>126</v>
      </c>
      <c r="BD2045" s="84" t="s">
        <v>90</v>
      </c>
      <c r="BE2045" s="84" t="s">
        <v>111</v>
      </c>
      <c r="BF2045" s="84" t="s">
        <v>122</v>
      </c>
      <c r="BG2045" s="84" t="s">
        <v>69</v>
      </c>
      <c r="BH2045" s="92" t="s">
        <v>12591</v>
      </c>
      <c r="BI2045" s="84" t="s">
        <v>122</v>
      </c>
      <c r="BJ2045" s="84" t="s">
        <v>12592</v>
      </c>
      <c r="BK2045" s="84" t="s">
        <v>75</v>
      </c>
      <c r="BL2045" s="84" t="s">
        <v>122</v>
      </c>
      <c r="BM2045" s="84" t="s">
        <v>90</v>
      </c>
      <c r="BN2045" s="84" t="s">
        <v>70</v>
      </c>
      <c r="BO2045" s="84" t="s">
        <v>71</v>
      </c>
      <c r="BP2045" s="84" t="s">
        <v>122</v>
      </c>
      <c r="BQ2045" s="84" t="s">
        <v>163</v>
      </c>
    </row>
    <row r="2046" spans="1:69" ht="14.4" x14ac:dyDescent="0.3">
      <c r="A2046" s="40" t="str">
        <f t="shared" si="889"/>
        <v>2025-09-14</v>
      </c>
      <c r="B2046" s="40" t="str">
        <f t="shared" si="890"/>
        <v>SYD</v>
      </c>
      <c r="C2046" s="39" t="str">
        <f t="shared" si="891"/>
        <v>98812563633</v>
      </c>
      <c r="D2046" s="41" t="str">
        <f t="shared" si="892"/>
        <v>PKR253531726</v>
      </c>
      <c r="E2046" s="41" t="str">
        <f t="shared" si="893"/>
        <v>596421481640</v>
      </c>
      <c r="F2046" s="39" t="str">
        <f t="shared" si="894"/>
        <v>2254239</v>
      </c>
      <c r="G2046" s="39" t="str">
        <f t="shared" si="895"/>
        <v>WISE EXPRESS(BIOSYDNEY)</v>
      </c>
      <c r="H2046" s="41" t="str">
        <f t="shared" si="896"/>
        <v>강민정</v>
      </c>
      <c r="I2046" s="39" t="str">
        <f t="shared" si="897"/>
        <v>42619</v>
      </c>
      <c r="J2046" s="52" t="str">
        <f t="shared" si="898"/>
        <v/>
      </c>
      <c r="K2046" s="75">
        <f t="shared" si="899"/>
        <v>1</v>
      </c>
      <c r="L2046" s="76">
        <f t="shared" si="900"/>
        <v>1</v>
      </c>
      <c r="M2046" s="76">
        <f t="shared" si="901"/>
        <v>1E-3</v>
      </c>
      <c r="N2046" s="76">
        <f t="shared" si="902"/>
        <v>1</v>
      </c>
      <c r="O2046" s="42">
        <f t="shared" si="903"/>
        <v>1</v>
      </c>
      <c r="P2046" s="39" t="str">
        <f t="shared" si="904"/>
        <v>일반(목록배제,Normal-Manifest Exception)</v>
      </c>
      <c r="Q2046" s="72">
        <f t="shared" si="905"/>
        <v>100</v>
      </c>
      <c r="R2046" s="43" t="str">
        <f t="shared" si="906"/>
        <v>OZ602</v>
      </c>
      <c r="S2046" s="82" t="str">
        <f t="shared" si="907"/>
        <v/>
      </c>
      <c r="T2046" s="40">
        <f t="shared" si="908"/>
        <v>45914</v>
      </c>
      <c r="U2046" s="44">
        <v>2500</v>
      </c>
      <c r="V2046" s="44">
        <f t="shared" si="909"/>
        <v>0</v>
      </c>
      <c r="W2046" s="77">
        <f t="shared" si="910"/>
        <v>2500</v>
      </c>
      <c r="X2046" s="78">
        <f t="shared" si="911"/>
        <v>0</v>
      </c>
      <c r="Y2046" s="44" cm="1">
        <f t="array" ref="Y2046">_xlfn.IFNA(_xlfn.IFS(AND(Q2046&gt;=2000, Q2046&lt;3000), 10000, AND(Q2046&gt;=3000, Q2046&lt;4000), 15000, AND(Q2046&gt;=4000, Q2046&lt;5000), 20000, AND(Q2046&gt;=5000), 25000),0)</f>
        <v>0</v>
      </c>
      <c r="Z2046" s="91">
        <f t="shared" si="912"/>
        <v>300</v>
      </c>
      <c r="AA2046" s="44">
        <f t="shared" si="913"/>
        <v>0</v>
      </c>
      <c r="AB2046" s="44"/>
      <c r="AC2046" s="44"/>
      <c r="AD2046" s="44"/>
      <c r="AE2046" s="44">
        <f>VLOOKUP(O2046,정산업데이트!$A$6:$B$12,2,10)</f>
        <v>0</v>
      </c>
      <c r="AF2046" s="44"/>
      <c r="AG2046" s="79">
        <f t="shared" si="914"/>
        <v>300</v>
      </c>
      <c r="AH2046" s="80">
        <f t="shared" si="915"/>
        <v>2800</v>
      </c>
      <c r="AI2046" s="93"/>
      <c r="AJ2046" s="84" t="s">
        <v>10624</v>
      </c>
      <c r="AK2046" s="84" t="s">
        <v>73</v>
      </c>
      <c r="AL2046" s="84" t="s">
        <v>10625</v>
      </c>
      <c r="AM2046" s="84" t="s">
        <v>12593</v>
      </c>
      <c r="AN2046" s="84" t="s">
        <v>199</v>
      </c>
      <c r="AO2046" s="84" t="s">
        <v>12594</v>
      </c>
      <c r="AP2046" s="84" t="s">
        <v>2560</v>
      </c>
      <c r="AQ2046" s="84" t="s">
        <v>122</v>
      </c>
      <c r="AR2046" s="85">
        <v>1</v>
      </c>
      <c r="AS2046" s="86">
        <v>1</v>
      </c>
      <c r="AT2046" s="86">
        <v>1E-3</v>
      </c>
      <c r="AU2046" s="86">
        <v>1</v>
      </c>
      <c r="AV2046" s="84" t="s">
        <v>8</v>
      </c>
      <c r="AW2046" s="86">
        <v>100</v>
      </c>
      <c r="AX2046" s="84" t="s">
        <v>68</v>
      </c>
      <c r="AY2046" s="84" t="s">
        <v>68</v>
      </c>
      <c r="AZ2046" s="84" t="s">
        <v>68</v>
      </c>
      <c r="BA2046" s="84" t="s">
        <v>68</v>
      </c>
      <c r="BB2046" s="84" t="s">
        <v>68</v>
      </c>
      <c r="BC2046" s="84" t="s">
        <v>126</v>
      </c>
      <c r="BD2046" s="84" t="s">
        <v>90</v>
      </c>
      <c r="BE2046" s="84" t="s">
        <v>111</v>
      </c>
      <c r="BF2046" s="84" t="s">
        <v>122</v>
      </c>
      <c r="BG2046" s="84" t="s">
        <v>69</v>
      </c>
      <c r="BH2046" s="92" t="s">
        <v>12595</v>
      </c>
      <c r="BI2046" s="84" t="s">
        <v>122</v>
      </c>
      <c r="BJ2046" s="84" t="s">
        <v>12596</v>
      </c>
      <c r="BK2046" s="84" t="s">
        <v>75</v>
      </c>
      <c r="BL2046" s="84" t="s">
        <v>122</v>
      </c>
      <c r="BM2046" s="84" t="s">
        <v>90</v>
      </c>
      <c r="BN2046" s="84" t="s">
        <v>70</v>
      </c>
      <c r="BO2046" s="84" t="s">
        <v>71</v>
      </c>
      <c r="BP2046" s="84" t="s">
        <v>122</v>
      </c>
      <c r="BQ2046" s="84" t="s">
        <v>163</v>
      </c>
    </row>
    <row r="2047" spans="1:69" ht="14.4" x14ac:dyDescent="0.3">
      <c r="A2047" s="40" t="str">
        <f t="shared" si="889"/>
        <v>2025-09-14</v>
      </c>
      <c r="B2047" s="40" t="str">
        <f t="shared" si="890"/>
        <v>SYD</v>
      </c>
      <c r="C2047" s="39" t="str">
        <f t="shared" si="891"/>
        <v>98812563633</v>
      </c>
      <c r="D2047" s="41" t="str">
        <f t="shared" si="892"/>
        <v>PKR253517238</v>
      </c>
      <c r="E2047" s="41" t="str">
        <f t="shared" si="893"/>
        <v>596421481091</v>
      </c>
      <c r="F2047" s="39" t="str">
        <f t="shared" si="894"/>
        <v>2254225</v>
      </c>
      <c r="G2047" s="39" t="str">
        <f t="shared" si="895"/>
        <v>WISE EXPRESS LOGISTICS PTY LTD</v>
      </c>
      <c r="H2047" s="41" t="str">
        <f t="shared" si="896"/>
        <v>고유정</v>
      </c>
      <c r="I2047" s="39" t="str">
        <f t="shared" si="897"/>
        <v>31156</v>
      </c>
      <c r="J2047" s="52" t="str">
        <f t="shared" si="898"/>
        <v/>
      </c>
      <c r="K2047" s="75">
        <f t="shared" si="899"/>
        <v>1</v>
      </c>
      <c r="L2047" s="76">
        <f t="shared" si="900"/>
        <v>1</v>
      </c>
      <c r="M2047" s="76">
        <f t="shared" si="901"/>
        <v>1E-3</v>
      </c>
      <c r="N2047" s="76">
        <f t="shared" si="902"/>
        <v>1</v>
      </c>
      <c r="O2047" s="42">
        <f t="shared" si="903"/>
        <v>1</v>
      </c>
      <c r="P2047" s="39" t="str">
        <f t="shared" si="904"/>
        <v>일반(목록배제,Normal-Manifest Exception)</v>
      </c>
      <c r="Q2047" s="72">
        <f t="shared" si="905"/>
        <v>101</v>
      </c>
      <c r="R2047" s="43" t="str">
        <f t="shared" si="906"/>
        <v>OZ602</v>
      </c>
      <c r="S2047" s="82" t="str">
        <f t="shared" si="907"/>
        <v/>
      </c>
      <c r="T2047" s="40">
        <f t="shared" si="908"/>
        <v>45914</v>
      </c>
      <c r="U2047" s="44">
        <v>2500</v>
      </c>
      <c r="V2047" s="44">
        <f t="shared" si="909"/>
        <v>0</v>
      </c>
      <c r="W2047" s="77">
        <f t="shared" si="910"/>
        <v>2500</v>
      </c>
      <c r="X2047" s="78">
        <f t="shared" si="911"/>
        <v>0</v>
      </c>
      <c r="Y2047" s="44" cm="1">
        <f t="array" ref="Y2047">_xlfn.IFNA(_xlfn.IFS(AND(Q2047&gt;=2000, Q2047&lt;3000), 10000, AND(Q2047&gt;=3000, Q2047&lt;4000), 15000, AND(Q2047&gt;=4000, Q2047&lt;5000), 20000, AND(Q2047&gt;=5000), 25000),0)</f>
        <v>0</v>
      </c>
      <c r="Z2047" s="91">
        <f t="shared" si="912"/>
        <v>300</v>
      </c>
      <c r="AA2047" s="44">
        <f t="shared" si="913"/>
        <v>0</v>
      </c>
      <c r="AB2047" s="44"/>
      <c r="AC2047" s="44"/>
      <c r="AD2047" s="44"/>
      <c r="AE2047" s="44">
        <f>VLOOKUP(O2047,정산업데이트!$A$6:$B$12,2,10)</f>
        <v>0</v>
      </c>
      <c r="AF2047" s="44"/>
      <c r="AG2047" s="79">
        <f t="shared" si="914"/>
        <v>300</v>
      </c>
      <c r="AH2047" s="80">
        <f t="shared" si="915"/>
        <v>2800</v>
      </c>
      <c r="AI2047" s="93"/>
      <c r="AJ2047" s="84" t="s">
        <v>10624</v>
      </c>
      <c r="AK2047" s="84" t="s">
        <v>73</v>
      </c>
      <c r="AL2047" s="84" t="s">
        <v>10625</v>
      </c>
      <c r="AM2047" s="84" t="s">
        <v>12597</v>
      </c>
      <c r="AN2047" s="84" t="s">
        <v>12598</v>
      </c>
      <c r="AO2047" s="84" t="s">
        <v>12599</v>
      </c>
      <c r="AP2047" s="84" t="s">
        <v>7342</v>
      </c>
      <c r="AQ2047" s="84" t="s">
        <v>122</v>
      </c>
      <c r="AR2047" s="85">
        <v>1</v>
      </c>
      <c r="AS2047" s="86">
        <v>1</v>
      </c>
      <c r="AT2047" s="86">
        <v>1E-3</v>
      </c>
      <c r="AU2047" s="86">
        <v>1</v>
      </c>
      <c r="AV2047" s="84" t="s">
        <v>8</v>
      </c>
      <c r="AW2047" s="86">
        <v>101</v>
      </c>
      <c r="AX2047" s="84" t="s">
        <v>68</v>
      </c>
      <c r="AY2047" s="84" t="s">
        <v>68</v>
      </c>
      <c r="AZ2047" s="84" t="s">
        <v>68</v>
      </c>
      <c r="BA2047" s="84" t="s">
        <v>68</v>
      </c>
      <c r="BB2047" s="84" t="s">
        <v>68</v>
      </c>
      <c r="BC2047" s="84" t="s">
        <v>125</v>
      </c>
      <c r="BD2047" s="84" t="s">
        <v>74</v>
      </c>
      <c r="BE2047" s="84" t="s">
        <v>150</v>
      </c>
      <c r="BF2047" s="84" t="s">
        <v>122</v>
      </c>
      <c r="BG2047" s="84" t="s">
        <v>69</v>
      </c>
      <c r="BH2047" s="92" t="s">
        <v>12600</v>
      </c>
      <c r="BI2047" s="84" t="s">
        <v>122</v>
      </c>
      <c r="BJ2047" s="84" t="s">
        <v>12601</v>
      </c>
      <c r="BK2047" s="84" t="s">
        <v>75</v>
      </c>
      <c r="BL2047" s="84" t="s">
        <v>122</v>
      </c>
      <c r="BM2047" s="84" t="s">
        <v>74</v>
      </c>
      <c r="BN2047" s="84" t="s">
        <v>70</v>
      </c>
      <c r="BO2047" s="84" t="s">
        <v>71</v>
      </c>
      <c r="BP2047" s="84" t="s">
        <v>122</v>
      </c>
      <c r="BQ2047" s="84" t="s">
        <v>163</v>
      </c>
    </row>
    <row r="2048" spans="1:69" ht="14.4" x14ac:dyDescent="0.3">
      <c r="A2048" s="40" t="str">
        <f t="shared" si="889"/>
        <v>2025-09-14</v>
      </c>
      <c r="B2048" s="40" t="str">
        <f t="shared" si="890"/>
        <v>SYD</v>
      </c>
      <c r="C2048" s="39" t="str">
        <f t="shared" si="891"/>
        <v>98812563633</v>
      </c>
      <c r="D2048" s="41" t="str">
        <f t="shared" si="892"/>
        <v>PKR253517239</v>
      </c>
      <c r="E2048" s="41" t="str">
        <f t="shared" si="893"/>
        <v>596421481102</v>
      </c>
      <c r="F2048" s="39" t="str">
        <f t="shared" si="894"/>
        <v>2254225</v>
      </c>
      <c r="G2048" s="39" t="str">
        <f t="shared" si="895"/>
        <v>WISE EXPRESS LOGISTICS PTY LTD</v>
      </c>
      <c r="H2048" s="41" t="str">
        <f t="shared" si="896"/>
        <v>배희선</v>
      </c>
      <c r="I2048" s="39" t="str">
        <f t="shared" si="897"/>
        <v>05775</v>
      </c>
      <c r="J2048" s="52" t="str">
        <f t="shared" si="898"/>
        <v/>
      </c>
      <c r="K2048" s="75">
        <f t="shared" si="899"/>
        <v>1</v>
      </c>
      <c r="L2048" s="76">
        <f t="shared" si="900"/>
        <v>2.5</v>
      </c>
      <c r="M2048" s="76">
        <f t="shared" si="901"/>
        <v>1E-3</v>
      </c>
      <c r="N2048" s="76">
        <f t="shared" si="902"/>
        <v>2.5</v>
      </c>
      <c r="O2048" s="42">
        <f t="shared" si="903"/>
        <v>2.5</v>
      </c>
      <c r="P2048" s="39" t="str">
        <f t="shared" si="904"/>
        <v>일반(목록배제,Normal-Manifest Exception)</v>
      </c>
      <c r="Q2048" s="72">
        <f t="shared" si="905"/>
        <v>150</v>
      </c>
      <c r="R2048" s="43" t="str">
        <f t="shared" si="906"/>
        <v>OZ602</v>
      </c>
      <c r="S2048" s="82" t="str">
        <f t="shared" si="907"/>
        <v/>
      </c>
      <c r="T2048" s="40">
        <f t="shared" si="908"/>
        <v>45914</v>
      </c>
      <c r="U2048" s="44">
        <v>2500</v>
      </c>
      <c r="V2048" s="44">
        <f t="shared" si="909"/>
        <v>0</v>
      </c>
      <c r="W2048" s="77">
        <f t="shared" si="910"/>
        <v>2500</v>
      </c>
      <c r="X2048" s="78">
        <f t="shared" si="911"/>
        <v>0</v>
      </c>
      <c r="Y2048" s="44" cm="1">
        <f t="array" ref="Y2048">_xlfn.IFNA(_xlfn.IFS(AND(Q2048&gt;=2000, Q2048&lt;3000), 10000, AND(Q2048&gt;=3000, Q2048&lt;4000), 15000, AND(Q2048&gt;=4000, Q2048&lt;5000), 20000, AND(Q2048&gt;=5000), 25000),0)</f>
        <v>0</v>
      </c>
      <c r="Z2048" s="91">
        <f t="shared" si="912"/>
        <v>300</v>
      </c>
      <c r="AA2048" s="44">
        <f t="shared" si="913"/>
        <v>0</v>
      </c>
      <c r="AB2048" s="44"/>
      <c r="AC2048" s="44"/>
      <c r="AD2048" s="44"/>
      <c r="AE2048" s="44">
        <f>VLOOKUP(O2048,정산업데이트!$A$6:$B$12,2,10)</f>
        <v>0</v>
      </c>
      <c r="AF2048" s="44"/>
      <c r="AG2048" s="79">
        <f t="shared" si="914"/>
        <v>300</v>
      </c>
      <c r="AH2048" s="80">
        <f t="shared" si="915"/>
        <v>2800</v>
      </c>
      <c r="AI2048" s="93"/>
      <c r="AJ2048" s="84" t="s">
        <v>10624</v>
      </c>
      <c r="AK2048" s="84" t="s">
        <v>73</v>
      </c>
      <c r="AL2048" s="84" t="s">
        <v>10625</v>
      </c>
      <c r="AM2048" s="84" t="s">
        <v>12602</v>
      </c>
      <c r="AN2048" s="84" t="s">
        <v>12603</v>
      </c>
      <c r="AO2048" s="84" t="s">
        <v>12604</v>
      </c>
      <c r="AP2048" s="84" t="s">
        <v>12605</v>
      </c>
      <c r="AQ2048" s="84" t="s">
        <v>122</v>
      </c>
      <c r="AR2048" s="85">
        <v>1</v>
      </c>
      <c r="AS2048" s="86">
        <v>2.5</v>
      </c>
      <c r="AT2048" s="86">
        <v>1E-3</v>
      </c>
      <c r="AU2048" s="86">
        <v>2.5</v>
      </c>
      <c r="AV2048" s="84" t="s">
        <v>8</v>
      </c>
      <c r="AW2048" s="86">
        <v>150</v>
      </c>
      <c r="AX2048" s="84" t="s">
        <v>68</v>
      </c>
      <c r="AY2048" s="84" t="s">
        <v>68</v>
      </c>
      <c r="AZ2048" s="84" t="s">
        <v>68</v>
      </c>
      <c r="BA2048" s="84" t="s">
        <v>68</v>
      </c>
      <c r="BB2048" s="84" t="s">
        <v>68</v>
      </c>
      <c r="BC2048" s="84" t="s">
        <v>125</v>
      </c>
      <c r="BD2048" s="84" t="s">
        <v>74</v>
      </c>
      <c r="BE2048" s="84" t="s">
        <v>150</v>
      </c>
      <c r="BF2048" s="84" t="s">
        <v>122</v>
      </c>
      <c r="BG2048" s="84" t="s">
        <v>69</v>
      </c>
      <c r="BH2048" s="92" t="s">
        <v>12606</v>
      </c>
      <c r="BI2048" s="84" t="s">
        <v>122</v>
      </c>
      <c r="BJ2048" s="84" t="s">
        <v>12607</v>
      </c>
      <c r="BK2048" s="84" t="s">
        <v>75</v>
      </c>
      <c r="BL2048" s="84" t="s">
        <v>122</v>
      </c>
      <c r="BM2048" s="84" t="s">
        <v>74</v>
      </c>
      <c r="BN2048" s="84" t="s">
        <v>70</v>
      </c>
      <c r="BO2048" s="84" t="s">
        <v>71</v>
      </c>
      <c r="BP2048" s="84" t="s">
        <v>122</v>
      </c>
      <c r="BQ2048" s="84" t="s">
        <v>163</v>
      </c>
    </row>
    <row r="2049" spans="1:69" ht="14.4" x14ac:dyDescent="0.3">
      <c r="A2049" s="40" t="str">
        <f t="shared" si="889"/>
        <v>2025-09-14</v>
      </c>
      <c r="B2049" s="40" t="str">
        <f t="shared" si="890"/>
        <v>SYD</v>
      </c>
      <c r="C2049" s="39" t="str">
        <f t="shared" si="891"/>
        <v>98812563633</v>
      </c>
      <c r="D2049" s="41" t="str">
        <f t="shared" si="892"/>
        <v>PKR253455995</v>
      </c>
      <c r="E2049" s="41" t="str">
        <f t="shared" si="893"/>
        <v>596421477661</v>
      </c>
      <c r="F2049" s="39" t="str">
        <f t="shared" si="894"/>
        <v>2254237</v>
      </c>
      <c r="G2049" s="39" t="str">
        <f t="shared" si="895"/>
        <v>WISE EXPRESS(BABYBREATH)</v>
      </c>
      <c r="H2049" s="41" t="str">
        <f t="shared" si="896"/>
        <v>김미숙</v>
      </c>
      <c r="I2049" s="39" t="str">
        <f t="shared" si="897"/>
        <v>17084</v>
      </c>
      <c r="J2049" s="52" t="str">
        <f t="shared" si="898"/>
        <v/>
      </c>
      <c r="K2049" s="75">
        <f t="shared" si="899"/>
        <v>1</v>
      </c>
      <c r="L2049" s="76">
        <f t="shared" si="900"/>
        <v>1</v>
      </c>
      <c r="M2049" s="76">
        <f t="shared" si="901"/>
        <v>1E-3</v>
      </c>
      <c r="N2049" s="76">
        <f t="shared" si="902"/>
        <v>1</v>
      </c>
      <c r="O2049" s="42">
        <f t="shared" si="903"/>
        <v>1</v>
      </c>
      <c r="P2049" s="39" t="str">
        <f t="shared" si="904"/>
        <v>선별(검사,Manifest-Inspection)</v>
      </c>
      <c r="Q2049" s="72">
        <f t="shared" si="905"/>
        <v>45</v>
      </c>
      <c r="R2049" s="43" t="str">
        <f t="shared" si="906"/>
        <v>OZ602</v>
      </c>
      <c r="S2049" s="82" t="str">
        <f t="shared" si="907"/>
        <v/>
      </c>
      <c r="T2049" s="40">
        <f t="shared" si="908"/>
        <v>45914</v>
      </c>
      <c r="U2049" s="44">
        <v>2500</v>
      </c>
      <c r="V2049" s="44">
        <f t="shared" si="909"/>
        <v>0</v>
      </c>
      <c r="W2049" s="77">
        <f t="shared" si="910"/>
        <v>2500</v>
      </c>
      <c r="X2049" s="78">
        <f t="shared" si="911"/>
        <v>0</v>
      </c>
      <c r="Y2049" s="44" cm="1">
        <f t="array" ref="Y2049">_xlfn.IFNA(_xlfn.IFS(AND(Q2049&gt;=2000, Q2049&lt;3000), 10000, AND(Q2049&gt;=3000, Q2049&lt;4000), 15000, AND(Q2049&gt;=4000, Q2049&lt;5000), 20000, AND(Q2049&gt;=5000), 25000),0)</f>
        <v>0</v>
      </c>
      <c r="Z2049" s="91">
        <f t="shared" si="912"/>
        <v>0</v>
      </c>
      <c r="AA2049" s="44">
        <f t="shared" si="913"/>
        <v>0</v>
      </c>
      <c r="AB2049" s="44"/>
      <c r="AC2049" s="44"/>
      <c r="AD2049" s="44"/>
      <c r="AE2049" s="44">
        <f>VLOOKUP(O2049,정산업데이트!$A$6:$B$12,2,10)</f>
        <v>0</v>
      </c>
      <c r="AF2049" s="44"/>
      <c r="AG2049" s="79">
        <f t="shared" si="914"/>
        <v>0</v>
      </c>
      <c r="AH2049" s="80">
        <f t="shared" si="915"/>
        <v>2500</v>
      </c>
      <c r="AI2049" s="93"/>
      <c r="AJ2049" s="84" t="s">
        <v>10624</v>
      </c>
      <c r="AK2049" s="84" t="s">
        <v>73</v>
      </c>
      <c r="AL2049" s="84" t="s">
        <v>10625</v>
      </c>
      <c r="AM2049" s="84" t="s">
        <v>12608</v>
      </c>
      <c r="AN2049" s="84" t="s">
        <v>298</v>
      </c>
      <c r="AO2049" s="84" t="s">
        <v>12609</v>
      </c>
      <c r="AP2049" s="84" t="s">
        <v>587</v>
      </c>
      <c r="AQ2049" s="84" t="s">
        <v>122</v>
      </c>
      <c r="AR2049" s="85">
        <v>1</v>
      </c>
      <c r="AS2049" s="86">
        <v>1</v>
      </c>
      <c r="AT2049" s="86">
        <v>1E-3</v>
      </c>
      <c r="AU2049" s="86">
        <v>1</v>
      </c>
      <c r="AV2049" s="84" t="s">
        <v>131</v>
      </c>
      <c r="AW2049" s="86">
        <v>45</v>
      </c>
      <c r="AX2049" s="84" t="s">
        <v>68</v>
      </c>
      <c r="AY2049" s="84" t="s">
        <v>68</v>
      </c>
      <c r="AZ2049" s="84" t="s">
        <v>68</v>
      </c>
      <c r="BA2049" s="84" t="s">
        <v>68</v>
      </c>
      <c r="BB2049" s="84" t="s">
        <v>68</v>
      </c>
      <c r="BC2049" s="84" t="s">
        <v>188</v>
      </c>
      <c r="BD2049" s="84" t="s">
        <v>189</v>
      </c>
      <c r="BE2049" s="84" t="s">
        <v>190</v>
      </c>
      <c r="BF2049" s="84" t="s">
        <v>122</v>
      </c>
      <c r="BG2049" s="84" t="s">
        <v>69</v>
      </c>
      <c r="BH2049" s="92" t="s">
        <v>12610</v>
      </c>
      <c r="BI2049" s="84" t="s">
        <v>122</v>
      </c>
      <c r="BJ2049" s="84" t="s">
        <v>12611</v>
      </c>
      <c r="BK2049" s="84" t="s">
        <v>75</v>
      </c>
      <c r="BL2049" s="84" t="s">
        <v>122</v>
      </c>
      <c r="BM2049" s="84" t="s">
        <v>189</v>
      </c>
      <c r="BN2049" s="84" t="s">
        <v>70</v>
      </c>
      <c r="BO2049" s="84" t="s">
        <v>71</v>
      </c>
      <c r="BP2049" s="84" t="s">
        <v>122</v>
      </c>
      <c r="BQ2049" s="84" t="s">
        <v>163</v>
      </c>
    </row>
    <row r="2050" spans="1:69" ht="14.4" customHeight="1" x14ac:dyDescent="0.3">
      <c r="A2050" s="40" t="str">
        <f t="shared" si="889"/>
        <v>2025-09-14</v>
      </c>
      <c r="B2050" s="40" t="str">
        <f t="shared" si="890"/>
        <v>SYD</v>
      </c>
      <c r="C2050" s="39" t="str">
        <f t="shared" si="891"/>
        <v>98812563633</v>
      </c>
      <c r="D2050" s="41" t="str">
        <f t="shared" si="892"/>
        <v>PKR253531805</v>
      </c>
      <c r="E2050" s="41" t="str">
        <f t="shared" si="893"/>
        <v>596421481780</v>
      </c>
      <c r="F2050" s="39" t="str">
        <f t="shared" si="894"/>
        <v>2254234</v>
      </c>
      <c r="G2050" s="39" t="str">
        <f t="shared" si="895"/>
        <v>WISE EXPRESS(HOJUDIRECT)</v>
      </c>
      <c r="H2050" s="41" t="str">
        <f t="shared" si="896"/>
        <v>박영민</v>
      </c>
      <c r="I2050" s="39" t="str">
        <f t="shared" si="897"/>
        <v>13124</v>
      </c>
      <c r="J2050" s="52" t="str">
        <f t="shared" si="898"/>
        <v/>
      </c>
      <c r="K2050" s="75">
        <f t="shared" si="899"/>
        <v>1</v>
      </c>
      <c r="L2050" s="76">
        <f t="shared" si="900"/>
        <v>0.4</v>
      </c>
      <c r="M2050" s="76">
        <f t="shared" si="901"/>
        <v>1E-3</v>
      </c>
      <c r="N2050" s="76">
        <f t="shared" si="902"/>
        <v>0.4</v>
      </c>
      <c r="O2050" s="42">
        <f t="shared" si="903"/>
        <v>0.5</v>
      </c>
      <c r="P2050" s="39" t="str">
        <f t="shared" si="904"/>
        <v>일반(목록배제,Normal-Manifest Exception)</v>
      </c>
      <c r="Q2050" s="72">
        <f t="shared" si="905"/>
        <v>24</v>
      </c>
      <c r="R2050" s="43" t="str">
        <f t="shared" si="906"/>
        <v>OZ602</v>
      </c>
      <c r="S2050" s="82" t="str">
        <f t="shared" si="907"/>
        <v/>
      </c>
      <c r="T2050" s="40">
        <f t="shared" si="908"/>
        <v>45914</v>
      </c>
      <c r="U2050" s="44">
        <v>2500</v>
      </c>
      <c r="V2050" s="44">
        <f t="shared" si="909"/>
        <v>0</v>
      </c>
      <c r="W2050" s="77">
        <f t="shared" si="910"/>
        <v>2500</v>
      </c>
      <c r="X2050" s="78">
        <f t="shared" si="911"/>
        <v>0</v>
      </c>
      <c r="Y2050" s="44" cm="1">
        <f t="array" ref="Y2050">_xlfn.IFNA(_xlfn.IFS(AND(Q2050&gt;=2000, Q2050&lt;3000), 10000, AND(Q2050&gt;=3000, Q2050&lt;4000), 15000, AND(Q2050&gt;=4000, Q2050&lt;5000), 20000, AND(Q2050&gt;=5000), 25000),0)</f>
        <v>0</v>
      </c>
      <c r="Z2050" s="91">
        <f t="shared" si="912"/>
        <v>300</v>
      </c>
      <c r="AA2050" s="44">
        <f t="shared" si="913"/>
        <v>0</v>
      </c>
      <c r="AB2050" s="44"/>
      <c r="AC2050" s="44"/>
      <c r="AD2050" s="44"/>
      <c r="AE2050" s="44">
        <f>VLOOKUP(O2050,정산업데이트!$A$6:$B$12,2,10)</f>
        <v>0</v>
      </c>
      <c r="AF2050" s="44"/>
      <c r="AG2050" s="79">
        <f t="shared" si="914"/>
        <v>300</v>
      </c>
      <c r="AH2050" s="80">
        <f t="shared" si="915"/>
        <v>2800</v>
      </c>
      <c r="AI2050" s="93"/>
      <c r="AJ2050" s="84" t="s">
        <v>10624</v>
      </c>
      <c r="AK2050" s="84" t="s">
        <v>73</v>
      </c>
      <c r="AL2050" s="84" t="s">
        <v>10625</v>
      </c>
      <c r="AM2050" s="84" t="s">
        <v>12612</v>
      </c>
      <c r="AN2050" s="84" t="s">
        <v>12613</v>
      </c>
      <c r="AO2050" s="84" t="s">
        <v>12614</v>
      </c>
      <c r="AP2050" s="84" t="s">
        <v>12615</v>
      </c>
      <c r="AQ2050" s="84" t="s">
        <v>122</v>
      </c>
      <c r="AR2050" s="85">
        <v>1</v>
      </c>
      <c r="AS2050" s="86">
        <v>0.4</v>
      </c>
      <c r="AT2050" s="86">
        <v>1E-3</v>
      </c>
      <c r="AU2050" s="86">
        <v>0.4</v>
      </c>
      <c r="AV2050" s="84" t="s">
        <v>8</v>
      </c>
      <c r="AW2050" s="86">
        <v>24</v>
      </c>
      <c r="AX2050" s="84" t="s">
        <v>68</v>
      </c>
      <c r="AY2050" s="84" t="s">
        <v>68</v>
      </c>
      <c r="AZ2050" s="84" t="s">
        <v>68</v>
      </c>
      <c r="BA2050" s="84" t="s">
        <v>68</v>
      </c>
      <c r="BB2050" s="84" t="s">
        <v>68</v>
      </c>
      <c r="BC2050" s="84" t="s">
        <v>135</v>
      </c>
      <c r="BD2050" s="84" t="s">
        <v>104</v>
      </c>
      <c r="BE2050" s="84" t="s">
        <v>105</v>
      </c>
      <c r="BF2050" s="84" t="s">
        <v>122</v>
      </c>
      <c r="BG2050" s="84" t="s">
        <v>69</v>
      </c>
      <c r="BH2050" s="92" t="s">
        <v>12616</v>
      </c>
      <c r="BI2050" s="84" t="s">
        <v>122</v>
      </c>
      <c r="BJ2050" s="84" t="s">
        <v>12617</v>
      </c>
      <c r="BK2050" s="84" t="s">
        <v>75</v>
      </c>
      <c r="BL2050" s="84" t="s">
        <v>122</v>
      </c>
      <c r="BM2050" s="84" t="s">
        <v>104</v>
      </c>
      <c r="BN2050" s="84" t="s">
        <v>70</v>
      </c>
      <c r="BO2050" s="84" t="s">
        <v>71</v>
      </c>
      <c r="BP2050" s="84" t="s">
        <v>122</v>
      </c>
      <c r="BQ2050" s="84" t="s">
        <v>163</v>
      </c>
    </row>
    <row r="2051" spans="1:69" ht="14.4" customHeight="1" x14ac:dyDescent="0.3">
      <c r="A2051" s="40" t="str">
        <f t="shared" si="889"/>
        <v>2025-09-17</v>
      </c>
      <c r="B2051" s="40" t="str">
        <f t="shared" si="890"/>
        <v>SYD</v>
      </c>
      <c r="C2051" s="39" t="str">
        <f t="shared" si="891"/>
        <v>98812563644</v>
      </c>
      <c r="D2051" s="41" t="str">
        <f t="shared" si="892"/>
        <v>PKR253556187</v>
      </c>
      <c r="E2051" s="41" t="str">
        <f t="shared" si="893"/>
        <v>596421483666</v>
      </c>
      <c r="F2051" s="39" t="str">
        <f t="shared" si="894"/>
        <v>2256516</v>
      </c>
      <c r="G2051" s="39" t="str">
        <f t="shared" si="895"/>
        <v>WISE EXPRESS (CNC INTL)</v>
      </c>
      <c r="H2051" s="41" t="str">
        <f t="shared" si="896"/>
        <v>최연우</v>
      </c>
      <c r="I2051" s="39" t="str">
        <f t="shared" si="897"/>
        <v>16343</v>
      </c>
      <c r="J2051" s="52" t="str">
        <f t="shared" si="898"/>
        <v/>
      </c>
      <c r="K2051" s="75">
        <f t="shared" si="899"/>
        <v>1</v>
      </c>
      <c r="L2051" s="76">
        <f t="shared" si="900"/>
        <v>1</v>
      </c>
      <c r="M2051" s="76">
        <f t="shared" si="901"/>
        <v>1E-3</v>
      </c>
      <c r="N2051" s="76">
        <f t="shared" si="902"/>
        <v>1</v>
      </c>
      <c r="O2051" s="42">
        <f t="shared" si="903"/>
        <v>1</v>
      </c>
      <c r="P2051" s="39" t="str">
        <f t="shared" si="904"/>
        <v>일반(목록배제,Normal-Manifest Exception)</v>
      </c>
      <c r="Q2051" s="72">
        <f t="shared" si="905"/>
        <v>40</v>
      </c>
      <c r="R2051" s="43" t="str">
        <f t="shared" si="906"/>
        <v>OZ602</v>
      </c>
      <c r="S2051" s="82" t="str">
        <f t="shared" si="907"/>
        <v/>
      </c>
      <c r="T2051" s="40">
        <f t="shared" si="908"/>
        <v>45917</v>
      </c>
      <c r="U2051" s="44">
        <v>2500</v>
      </c>
      <c r="V2051" s="44">
        <f t="shared" si="909"/>
        <v>0</v>
      </c>
      <c r="W2051" s="77">
        <f t="shared" si="910"/>
        <v>2500</v>
      </c>
      <c r="X2051" s="78">
        <f t="shared" si="911"/>
        <v>0</v>
      </c>
      <c r="Y2051" s="44" cm="1">
        <f t="array" ref="Y2051">_xlfn.IFNA(_xlfn.IFS(AND(Q2051&gt;=2000, Q2051&lt;3000), 10000, AND(Q2051&gt;=3000, Q2051&lt;4000), 15000, AND(Q2051&gt;=4000, Q2051&lt;5000), 20000, AND(Q2051&gt;=5000), 25000),0)</f>
        <v>0</v>
      </c>
      <c r="Z2051" s="91">
        <f t="shared" si="912"/>
        <v>300</v>
      </c>
      <c r="AA2051" s="44">
        <f t="shared" si="913"/>
        <v>0</v>
      </c>
      <c r="AB2051" s="44"/>
      <c r="AC2051" s="44"/>
      <c r="AD2051" s="44"/>
      <c r="AE2051" s="44">
        <f>VLOOKUP(O2051,정산업데이트!$A$6:$B$12,2,10)</f>
        <v>0</v>
      </c>
      <c r="AF2051" s="44"/>
      <c r="AG2051" s="79">
        <f t="shared" si="914"/>
        <v>300</v>
      </c>
      <c r="AH2051" s="80">
        <f t="shared" si="915"/>
        <v>2800</v>
      </c>
      <c r="AI2051" s="93"/>
      <c r="AJ2051" s="84" t="s">
        <v>12618</v>
      </c>
      <c r="AK2051" s="84" t="s">
        <v>73</v>
      </c>
      <c r="AL2051" s="84" t="s">
        <v>12619</v>
      </c>
      <c r="AM2051" s="84" t="s">
        <v>12620</v>
      </c>
      <c r="AN2051" s="84" t="s">
        <v>12621</v>
      </c>
      <c r="AO2051" s="84" t="s">
        <v>12622</v>
      </c>
      <c r="AP2051" s="84" t="s">
        <v>6108</v>
      </c>
      <c r="AQ2051" s="84" t="s">
        <v>122</v>
      </c>
      <c r="AR2051" s="85">
        <v>1</v>
      </c>
      <c r="AS2051" s="86">
        <v>1</v>
      </c>
      <c r="AT2051" s="86">
        <v>1E-3</v>
      </c>
      <c r="AU2051" s="86">
        <v>1</v>
      </c>
      <c r="AV2051" s="84" t="s">
        <v>8</v>
      </c>
      <c r="AW2051" s="86">
        <v>40</v>
      </c>
      <c r="AX2051" s="84" t="s">
        <v>68</v>
      </c>
      <c r="AY2051" s="84" t="s">
        <v>68</v>
      </c>
      <c r="AZ2051" s="84" t="s">
        <v>68</v>
      </c>
      <c r="BA2051" s="84" t="s">
        <v>68</v>
      </c>
      <c r="BB2051" s="84" t="s">
        <v>68</v>
      </c>
      <c r="BC2051" s="84" t="s">
        <v>405</v>
      </c>
      <c r="BD2051" s="84" t="s">
        <v>406</v>
      </c>
      <c r="BE2051" s="84" t="s">
        <v>408</v>
      </c>
      <c r="BF2051" s="84" t="s">
        <v>122</v>
      </c>
      <c r="BG2051" s="84" t="s">
        <v>69</v>
      </c>
      <c r="BH2051" s="92" t="s">
        <v>12623</v>
      </c>
      <c r="BI2051" s="84" t="s">
        <v>122</v>
      </c>
      <c r="BJ2051" s="84" t="s">
        <v>12624</v>
      </c>
      <c r="BK2051" s="84" t="s">
        <v>75</v>
      </c>
      <c r="BL2051" s="84" t="s">
        <v>122</v>
      </c>
      <c r="BM2051" s="84" t="s">
        <v>406</v>
      </c>
      <c r="BN2051" s="84" t="s">
        <v>70</v>
      </c>
      <c r="BO2051" s="84" t="s">
        <v>71</v>
      </c>
      <c r="BP2051" s="84" t="s">
        <v>122</v>
      </c>
      <c r="BQ2051" s="84" t="s">
        <v>163</v>
      </c>
    </row>
    <row r="2052" spans="1:69" ht="14.4" customHeight="1" x14ac:dyDescent="0.3">
      <c r="A2052" s="40" t="str">
        <f t="shared" si="889"/>
        <v>2025-09-17</v>
      </c>
      <c r="B2052" s="40" t="str">
        <f t="shared" si="890"/>
        <v>SYD</v>
      </c>
      <c r="C2052" s="39" t="str">
        <f t="shared" si="891"/>
        <v>98812563644</v>
      </c>
      <c r="D2052" s="41" t="str">
        <f t="shared" si="892"/>
        <v>PKR253556188</v>
      </c>
      <c r="E2052" s="41" t="str">
        <f t="shared" si="893"/>
        <v>596421483670</v>
      </c>
      <c r="F2052" s="39" t="str">
        <f t="shared" si="894"/>
        <v>2256516</v>
      </c>
      <c r="G2052" s="39" t="str">
        <f t="shared" si="895"/>
        <v>WISE EXPRESS (CNC INTL)</v>
      </c>
      <c r="H2052" s="41" t="str">
        <f t="shared" si="896"/>
        <v>길준규</v>
      </c>
      <c r="I2052" s="39" t="str">
        <f t="shared" si="897"/>
        <v>16035</v>
      </c>
      <c r="J2052" s="52" t="str">
        <f t="shared" si="898"/>
        <v/>
      </c>
      <c r="K2052" s="75">
        <f t="shared" si="899"/>
        <v>1</v>
      </c>
      <c r="L2052" s="76">
        <f t="shared" si="900"/>
        <v>0.5</v>
      </c>
      <c r="M2052" s="76">
        <f t="shared" si="901"/>
        <v>1E-3</v>
      </c>
      <c r="N2052" s="76">
        <f t="shared" si="902"/>
        <v>0.5</v>
      </c>
      <c r="O2052" s="42">
        <f t="shared" si="903"/>
        <v>0.5</v>
      </c>
      <c r="P2052" s="39" t="str">
        <f t="shared" si="904"/>
        <v>일반(목록배제,Normal-Manifest Exception)</v>
      </c>
      <c r="Q2052" s="72">
        <f t="shared" si="905"/>
        <v>40</v>
      </c>
      <c r="R2052" s="43" t="str">
        <f t="shared" si="906"/>
        <v>OZ602</v>
      </c>
      <c r="S2052" s="82" t="str">
        <f t="shared" si="907"/>
        <v/>
      </c>
      <c r="T2052" s="40">
        <f t="shared" si="908"/>
        <v>45917</v>
      </c>
      <c r="U2052" s="44">
        <v>2500</v>
      </c>
      <c r="V2052" s="44">
        <f t="shared" si="909"/>
        <v>0</v>
      </c>
      <c r="W2052" s="77">
        <f t="shared" si="910"/>
        <v>2500</v>
      </c>
      <c r="X2052" s="78">
        <f t="shared" si="911"/>
        <v>0</v>
      </c>
      <c r="Y2052" s="44" cm="1">
        <f t="array" ref="Y2052">_xlfn.IFNA(_xlfn.IFS(AND(Q2052&gt;=2000, Q2052&lt;3000), 10000, AND(Q2052&gt;=3000, Q2052&lt;4000), 15000, AND(Q2052&gt;=4000, Q2052&lt;5000), 20000, AND(Q2052&gt;=5000), 25000),0)</f>
        <v>0</v>
      </c>
      <c r="Z2052" s="91">
        <f t="shared" si="912"/>
        <v>300</v>
      </c>
      <c r="AA2052" s="44">
        <f t="shared" si="913"/>
        <v>0</v>
      </c>
      <c r="AB2052" s="44"/>
      <c r="AC2052" s="44"/>
      <c r="AD2052" s="44"/>
      <c r="AE2052" s="44">
        <f>VLOOKUP(O2052,정산업데이트!$A$6:$B$12,2,10)</f>
        <v>0</v>
      </c>
      <c r="AF2052" s="44"/>
      <c r="AG2052" s="79">
        <f t="shared" si="914"/>
        <v>300</v>
      </c>
      <c r="AH2052" s="80">
        <f t="shared" si="915"/>
        <v>2800</v>
      </c>
      <c r="AI2052" s="93"/>
      <c r="AJ2052" s="84" t="s">
        <v>12618</v>
      </c>
      <c r="AK2052" s="84" t="s">
        <v>73</v>
      </c>
      <c r="AL2052" s="84" t="s">
        <v>12619</v>
      </c>
      <c r="AM2052" s="84" t="s">
        <v>12625</v>
      </c>
      <c r="AN2052" s="84" t="s">
        <v>12626</v>
      </c>
      <c r="AO2052" s="84" t="s">
        <v>12627</v>
      </c>
      <c r="AP2052" s="84" t="s">
        <v>12628</v>
      </c>
      <c r="AQ2052" s="84" t="s">
        <v>122</v>
      </c>
      <c r="AR2052" s="85">
        <v>1</v>
      </c>
      <c r="AS2052" s="86">
        <v>0.5</v>
      </c>
      <c r="AT2052" s="86">
        <v>1E-3</v>
      </c>
      <c r="AU2052" s="86">
        <v>0.5</v>
      </c>
      <c r="AV2052" s="84" t="s">
        <v>8</v>
      </c>
      <c r="AW2052" s="86">
        <v>40</v>
      </c>
      <c r="AX2052" s="84" t="s">
        <v>68</v>
      </c>
      <c r="AY2052" s="84" t="s">
        <v>68</v>
      </c>
      <c r="AZ2052" s="84" t="s">
        <v>68</v>
      </c>
      <c r="BA2052" s="84" t="s">
        <v>68</v>
      </c>
      <c r="BB2052" s="84" t="s">
        <v>68</v>
      </c>
      <c r="BC2052" s="84" t="s">
        <v>405</v>
      </c>
      <c r="BD2052" s="84" t="s">
        <v>406</v>
      </c>
      <c r="BE2052" s="84" t="s">
        <v>407</v>
      </c>
      <c r="BF2052" s="84" t="s">
        <v>122</v>
      </c>
      <c r="BG2052" s="84" t="s">
        <v>69</v>
      </c>
      <c r="BH2052" s="92" t="s">
        <v>12629</v>
      </c>
      <c r="BI2052" s="84" t="s">
        <v>122</v>
      </c>
      <c r="BJ2052" s="84" t="s">
        <v>12630</v>
      </c>
      <c r="BK2052" s="84" t="s">
        <v>75</v>
      </c>
      <c r="BL2052" s="84" t="s">
        <v>122</v>
      </c>
      <c r="BM2052" s="84" t="s">
        <v>406</v>
      </c>
      <c r="BN2052" s="84" t="s">
        <v>70</v>
      </c>
      <c r="BO2052" s="84" t="s">
        <v>71</v>
      </c>
      <c r="BP2052" s="84" t="s">
        <v>122</v>
      </c>
      <c r="BQ2052" s="84" t="s">
        <v>163</v>
      </c>
    </row>
    <row r="2053" spans="1:69" ht="14.4" x14ac:dyDescent="0.3">
      <c r="A2053" s="40" t="str">
        <f t="shared" si="889"/>
        <v>2025-09-17</v>
      </c>
      <c r="B2053" s="40" t="str">
        <f t="shared" si="890"/>
        <v>SYD</v>
      </c>
      <c r="C2053" s="39" t="str">
        <f t="shared" si="891"/>
        <v>98812563644</v>
      </c>
      <c r="D2053" s="41" t="str">
        <f t="shared" si="892"/>
        <v>PKR253556189</v>
      </c>
      <c r="E2053" s="41" t="str">
        <f t="shared" si="893"/>
        <v>596421483681</v>
      </c>
      <c r="F2053" s="39" t="str">
        <f t="shared" si="894"/>
        <v>2256516</v>
      </c>
      <c r="G2053" s="39" t="str">
        <f t="shared" si="895"/>
        <v>WISE EXPRESS (CNC INTL)</v>
      </c>
      <c r="H2053" s="41" t="str">
        <f t="shared" si="896"/>
        <v>주관국</v>
      </c>
      <c r="I2053" s="39" t="str">
        <f t="shared" si="897"/>
        <v>05838</v>
      </c>
      <c r="J2053" s="52" t="str">
        <f t="shared" si="898"/>
        <v/>
      </c>
      <c r="K2053" s="75">
        <f t="shared" si="899"/>
        <v>1</v>
      </c>
      <c r="L2053" s="76">
        <f t="shared" si="900"/>
        <v>0.5</v>
      </c>
      <c r="M2053" s="76">
        <f t="shared" si="901"/>
        <v>1E-3</v>
      </c>
      <c r="N2053" s="76">
        <f t="shared" si="902"/>
        <v>0.5</v>
      </c>
      <c r="O2053" s="42">
        <f t="shared" si="903"/>
        <v>0.5</v>
      </c>
      <c r="P2053" s="39" t="str">
        <f t="shared" si="904"/>
        <v>일반(목록배제,Normal-Manifest Exception)</v>
      </c>
      <c r="Q2053" s="72">
        <f t="shared" si="905"/>
        <v>17</v>
      </c>
      <c r="R2053" s="43" t="str">
        <f t="shared" si="906"/>
        <v>OZ602</v>
      </c>
      <c r="S2053" s="82" t="str">
        <f t="shared" si="907"/>
        <v/>
      </c>
      <c r="T2053" s="40">
        <f t="shared" si="908"/>
        <v>45917</v>
      </c>
      <c r="U2053" s="44">
        <v>2500</v>
      </c>
      <c r="V2053" s="44">
        <f t="shared" si="909"/>
        <v>0</v>
      </c>
      <c r="W2053" s="77">
        <f t="shared" si="910"/>
        <v>2500</v>
      </c>
      <c r="X2053" s="78">
        <f t="shared" si="911"/>
        <v>0</v>
      </c>
      <c r="Y2053" s="44" cm="1">
        <f t="array" ref="Y2053">_xlfn.IFNA(_xlfn.IFS(AND(Q2053&gt;=2000, Q2053&lt;3000), 10000, AND(Q2053&gt;=3000, Q2053&lt;4000), 15000, AND(Q2053&gt;=4000, Q2053&lt;5000), 20000, AND(Q2053&gt;=5000), 25000),0)</f>
        <v>0</v>
      </c>
      <c r="Z2053" s="91">
        <f t="shared" si="912"/>
        <v>300</v>
      </c>
      <c r="AA2053" s="44">
        <f t="shared" si="913"/>
        <v>0</v>
      </c>
      <c r="AB2053" s="44"/>
      <c r="AC2053" s="44"/>
      <c r="AD2053" s="44"/>
      <c r="AE2053" s="44">
        <f>VLOOKUP(O2053,정산업데이트!$A$6:$B$12,2,10)</f>
        <v>0</v>
      </c>
      <c r="AF2053" s="44"/>
      <c r="AG2053" s="79">
        <f t="shared" si="914"/>
        <v>300</v>
      </c>
      <c r="AH2053" s="80">
        <f t="shared" si="915"/>
        <v>2800</v>
      </c>
      <c r="AI2053" s="93"/>
      <c r="AJ2053" s="84" t="s">
        <v>12618</v>
      </c>
      <c r="AK2053" s="84" t="s">
        <v>73</v>
      </c>
      <c r="AL2053" s="84" t="s">
        <v>12619</v>
      </c>
      <c r="AM2053" s="84" t="s">
        <v>12631</v>
      </c>
      <c r="AN2053" s="84" t="s">
        <v>12632</v>
      </c>
      <c r="AO2053" s="84" t="s">
        <v>12633</v>
      </c>
      <c r="AP2053" s="84" t="s">
        <v>12634</v>
      </c>
      <c r="AQ2053" s="84" t="s">
        <v>122</v>
      </c>
      <c r="AR2053" s="85">
        <v>1</v>
      </c>
      <c r="AS2053" s="86">
        <v>0.5</v>
      </c>
      <c r="AT2053" s="86">
        <v>1E-3</v>
      </c>
      <c r="AU2053" s="86">
        <v>0.5</v>
      </c>
      <c r="AV2053" s="84" t="s">
        <v>8</v>
      </c>
      <c r="AW2053" s="86">
        <v>17</v>
      </c>
      <c r="AX2053" s="84" t="s">
        <v>68</v>
      </c>
      <c r="AY2053" s="84" t="s">
        <v>68</v>
      </c>
      <c r="AZ2053" s="84" t="s">
        <v>68</v>
      </c>
      <c r="BA2053" s="84" t="s">
        <v>68</v>
      </c>
      <c r="BB2053" s="84" t="s">
        <v>68</v>
      </c>
      <c r="BC2053" s="84" t="s">
        <v>405</v>
      </c>
      <c r="BD2053" s="84" t="s">
        <v>406</v>
      </c>
      <c r="BE2053" s="84" t="s">
        <v>407</v>
      </c>
      <c r="BF2053" s="84" t="s">
        <v>122</v>
      </c>
      <c r="BG2053" s="84" t="s">
        <v>69</v>
      </c>
      <c r="BH2053" s="92" t="s">
        <v>12635</v>
      </c>
      <c r="BI2053" s="84" t="s">
        <v>122</v>
      </c>
      <c r="BJ2053" s="84" t="s">
        <v>12636</v>
      </c>
      <c r="BK2053" s="84" t="s">
        <v>75</v>
      </c>
      <c r="BL2053" s="84" t="s">
        <v>122</v>
      </c>
      <c r="BM2053" s="84" t="s">
        <v>406</v>
      </c>
      <c r="BN2053" s="84" t="s">
        <v>70</v>
      </c>
      <c r="BO2053" s="84" t="s">
        <v>71</v>
      </c>
      <c r="BP2053" s="84" t="s">
        <v>122</v>
      </c>
      <c r="BQ2053" s="84" t="s">
        <v>163</v>
      </c>
    </row>
    <row r="2054" spans="1:69" ht="14.4" x14ac:dyDescent="0.3">
      <c r="A2054" s="40" t="str">
        <f t="shared" ref="A2054:A2117" si="916">AJ2054</f>
        <v>2025-09-17</v>
      </c>
      <c r="B2054" s="40" t="str">
        <f t="shared" ref="B2054:B2117" si="917">AK2054</f>
        <v>SYD</v>
      </c>
      <c r="C2054" s="39" t="str">
        <f t="shared" ref="C2054:C2117" si="918">AL2054</f>
        <v>98812563644</v>
      </c>
      <c r="D2054" s="41" t="str">
        <f t="shared" ref="D2054:D2117" si="919">AM2054</f>
        <v>PKR253556190</v>
      </c>
      <c r="E2054" s="41" t="str">
        <f t="shared" ref="E2054:E2117" si="920">BH2054</f>
        <v>596421483692</v>
      </c>
      <c r="F2054" s="39" t="str">
        <f t="shared" ref="F2054:F2117" si="921">BC2054</f>
        <v>2256516</v>
      </c>
      <c r="G2054" s="39" t="str">
        <f t="shared" ref="G2054:G2117" si="922">BD2054</f>
        <v>WISE EXPRESS (CNC INTL)</v>
      </c>
      <c r="H2054" s="41" t="str">
        <f t="shared" ref="H2054:H2117" si="923">AN2054</f>
        <v>배미성</v>
      </c>
      <c r="I2054" s="39" t="str">
        <f t="shared" ref="I2054:I2117" si="924">AP2054</f>
        <v>03423</v>
      </c>
      <c r="J2054" s="52" t="str">
        <f t="shared" ref="J2054:J2117" si="925">AQ2054</f>
        <v/>
      </c>
      <c r="K2054" s="75">
        <f t="shared" ref="K2054:K2117" si="926">AR2054</f>
        <v>1</v>
      </c>
      <c r="L2054" s="76">
        <f t="shared" ref="L2054:L2117" si="927">AS2054</f>
        <v>0.5</v>
      </c>
      <c r="M2054" s="76">
        <f t="shared" ref="M2054:M2117" si="928">AT2054</f>
        <v>1E-3</v>
      </c>
      <c r="N2054" s="76">
        <f t="shared" ref="N2054:N2117" si="929">AU2054</f>
        <v>0.5</v>
      </c>
      <c r="O2054" s="42">
        <f t="shared" ref="O2054:O2117" si="930">CEILING(MAX(L2054:N2054)/K2054,0.5)</f>
        <v>0.5</v>
      </c>
      <c r="P2054" s="39" t="str">
        <f t="shared" ref="P2054:P2117" si="931">AV2054</f>
        <v>일반(목록배제,Normal-Manifest Exception)</v>
      </c>
      <c r="Q2054" s="72">
        <f t="shared" ref="Q2054:Q2117" si="932">AW2054</f>
        <v>8</v>
      </c>
      <c r="R2054" s="43" t="str">
        <f t="shared" ref="R2054:R2117" si="933">BK2054</f>
        <v>OZ602</v>
      </c>
      <c r="S2054" s="82" t="str">
        <f t="shared" ref="S2054:S2117" si="934">BL2054</f>
        <v/>
      </c>
      <c r="T2054" s="40">
        <f t="shared" ref="T2054:T2117" si="935">DATE(YEAR(A2054),MONTH(A2054),DAY(A2054))</f>
        <v>45917</v>
      </c>
      <c r="U2054" s="44">
        <v>2500</v>
      </c>
      <c r="V2054" s="44">
        <f t="shared" ref="V2054:V2117" si="936">IF(O2054&gt;5,CEILING(O2054-5,1)*100,0)</f>
        <v>0</v>
      </c>
      <c r="W2054" s="77">
        <f t="shared" ref="W2054:W2117" si="937">SUM(U2054:V2054)</f>
        <v>2500</v>
      </c>
      <c r="X2054" s="78">
        <f t="shared" ref="X2054:X2117" si="938">(K2054-1)*2500</f>
        <v>0</v>
      </c>
      <c r="Y2054" s="44" cm="1">
        <f t="array" ref="Y2054">_xlfn.IFNA(_xlfn.IFS(AND(Q2054&gt;=2000, Q2054&lt;3000), 10000, AND(Q2054&gt;=3000, Q2054&lt;4000), 15000, AND(Q2054&gt;=4000, Q2054&lt;5000), 20000, AND(Q2054&gt;=5000), 25000),0)</f>
        <v>0</v>
      </c>
      <c r="Z2054" s="91">
        <f t="shared" ref="Z2054:Z2117" si="939">IF(OR(P2054="일반(목록배제,Normal-Manifest Exception)",P2054="간이(Simple)",P2054="목록취하(허용배제,Manifest-Drop)",P2054="일반(NORMAL)"),300,0)</f>
        <v>300</v>
      </c>
      <c r="AA2054" s="44">
        <f t="shared" ref="AA2054:AA2117" si="940">IF(LEFT(AP2054,2)="63",3000,0)</f>
        <v>0</v>
      </c>
      <c r="AB2054" s="44"/>
      <c r="AC2054" s="44"/>
      <c r="AD2054" s="44"/>
      <c r="AE2054" s="44">
        <f>VLOOKUP(O2054,정산업데이트!$A$6:$B$12,2,10)</f>
        <v>0</v>
      </c>
      <c r="AF2054" s="44"/>
      <c r="AG2054" s="79">
        <f t="shared" ref="AG2054:AG2117" si="941">X2054+Y2054+Z2054+AA2054+AB2054+AE2054+AF2054</f>
        <v>300</v>
      </c>
      <c r="AH2054" s="80">
        <f t="shared" ref="AH2054:AH2117" si="942">SUM(AG2054,W2054)</f>
        <v>2800</v>
      </c>
      <c r="AI2054" s="93"/>
      <c r="AJ2054" s="84" t="s">
        <v>12618</v>
      </c>
      <c r="AK2054" s="84" t="s">
        <v>73</v>
      </c>
      <c r="AL2054" s="84" t="s">
        <v>12619</v>
      </c>
      <c r="AM2054" s="84" t="s">
        <v>12637</v>
      </c>
      <c r="AN2054" s="84" t="s">
        <v>12638</v>
      </c>
      <c r="AO2054" s="84" t="s">
        <v>12639</v>
      </c>
      <c r="AP2054" s="84" t="s">
        <v>1787</v>
      </c>
      <c r="AQ2054" s="84" t="s">
        <v>122</v>
      </c>
      <c r="AR2054" s="85">
        <v>1</v>
      </c>
      <c r="AS2054" s="86">
        <v>0.5</v>
      </c>
      <c r="AT2054" s="86">
        <v>1E-3</v>
      </c>
      <c r="AU2054" s="86">
        <v>0.5</v>
      </c>
      <c r="AV2054" s="84" t="s">
        <v>8</v>
      </c>
      <c r="AW2054" s="86">
        <v>8</v>
      </c>
      <c r="AX2054" s="84" t="s">
        <v>68</v>
      </c>
      <c r="AY2054" s="84" t="s">
        <v>68</v>
      </c>
      <c r="AZ2054" s="84" t="s">
        <v>68</v>
      </c>
      <c r="BA2054" s="84" t="s">
        <v>68</v>
      </c>
      <c r="BB2054" s="84" t="s">
        <v>68</v>
      </c>
      <c r="BC2054" s="84" t="s">
        <v>405</v>
      </c>
      <c r="BD2054" s="84" t="s">
        <v>406</v>
      </c>
      <c r="BE2054" s="84" t="s">
        <v>415</v>
      </c>
      <c r="BF2054" s="84" t="s">
        <v>122</v>
      </c>
      <c r="BG2054" s="84" t="s">
        <v>69</v>
      </c>
      <c r="BH2054" s="92" t="s">
        <v>12640</v>
      </c>
      <c r="BI2054" s="84" t="s">
        <v>122</v>
      </c>
      <c r="BJ2054" s="84" t="s">
        <v>12641</v>
      </c>
      <c r="BK2054" s="84" t="s">
        <v>75</v>
      </c>
      <c r="BL2054" s="84" t="s">
        <v>122</v>
      </c>
      <c r="BM2054" s="84" t="s">
        <v>406</v>
      </c>
      <c r="BN2054" s="84" t="s">
        <v>70</v>
      </c>
      <c r="BO2054" s="84" t="s">
        <v>71</v>
      </c>
      <c r="BP2054" s="84" t="s">
        <v>122</v>
      </c>
      <c r="BQ2054" s="84" t="s">
        <v>163</v>
      </c>
    </row>
    <row r="2055" spans="1:69" ht="14.4" x14ac:dyDescent="0.3">
      <c r="A2055" s="40" t="str">
        <f t="shared" si="916"/>
        <v>2025-09-17</v>
      </c>
      <c r="B2055" s="40" t="str">
        <f t="shared" si="917"/>
        <v>SYD</v>
      </c>
      <c r="C2055" s="39" t="str">
        <f t="shared" si="918"/>
        <v>98812563644</v>
      </c>
      <c r="D2055" s="41" t="str">
        <f t="shared" si="919"/>
        <v>PKR253556191</v>
      </c>
      <c r="E2055" s="41" t="str">
        <f t="shared" si="920"/>
        <v>596421483703</v>
      </c>
      <c r="F2055" s="39" t="str">
        <f t="shared" si="921"/>
        <v>2256516</v>
      </c>
      <c r="G2055" s="39" t="str">
        <f t="shared" si="922"/>
        <v>WISE EXPRESS (CNC INTL)</v>
      </c>
      <c r="H2055" s="41" t="str">
        <f t="shared" si="923"/>
        <v>강명순</v>
      </c>
      <c r="I2055" s="39" t="str">
        <f t="shared" si="924"/>
        <v>38182</v>
      </c>
      <c r="J2055" s="52" t="str">
        <f t="shared" si="925"/>
        <v/>
      </c>
      <c r="K2055" s="75">
        <f t="shared" si="926"/>
        <v>1</v>
      </c>
      <c r="L2055" s="76">
        <f t="shared" si="927"/>
        <v>0.5</v>
      </c>
      <c r="M2055" s="76">
        <f t="shared" si="928"/>
        <v>1E-3</v>
      </c>
      <c r="N2055" s="76">
        <f t="shared" si="929"/>
        <v>0.5</v>
      </c>
      <c r="O2055" s="42">
        <f t="shared" si="930"/>
        <v>0.5</v>
      </c>
      <c r="P2055" s="39" t="str">
        <f t="shared" si="931"/>
        <v>일반(목록배제,Normal-Manifest Exception)</v>
      </c>
      <c r="Q2055" s="72">
        <f t="shared" si="932"/>
        <v>7</v>
      </c>
      <c r="R2055" s="43" t="str">
        <f t="shared" si="933"/>
        <v>OZ602</v>
      </c>
      <c r="S2055" s="82" t="str">
        <f t="shared" si="934"/>
        <v/>
      </c>
      <c r="T2055" s="40">
        <f t="shared" si="935"/>
        <v>45917</v>
      </c>
      <c r="U2055" s="44">
        <v>2500</v>
      </c>
      <c r="V2055" s="44">
        <f t="shared" si="936"/>
        <v>0</v>
      </c>
      <c r="W2055" s="77">
        <f t="shared" si="937"/>
        <v>2500</v>
      </c>
      <c r="X2055" s="78">
        <f t="shared" si="938"/>
        <v>0</v>
      </c>
      <c r="Y2055" s="44" cm="1">
        <f t="array" ref="Y2055">_xlfn.IFNA(_xlfn.IFS(AND(Q2055&gt;=2000, Q2055&lt;3000), 10000, AND(Q2055&gt;=3000, Q2055&lt;4000), 15000, AND(Q2055&gt;=4000, Q2055&lt;5000), 20000, AND(Q2055&gt;=5000), 25000),0)</f>
        <v>0</v>
      </c>
      <c r="Z2055" s="91">
        <f t="shared" si="939"/>
        <v>300</v>
      </c>
      <c r="AA2055" s="44">
        <f t="shared" si="940"/>
        <v>0</v>
      </c>
      <c r="AB2055" s="44"/>
      <c r="AC2055" s="44"/>
      <c r="AD2055" s="44"/>
      <c r="AE2055" s="44">
        <f>VLOOKUP(O2055,정산업데이트!$A$6:$B$12,2,10)</f>
        <v>0</v>
      </c>
      <c r="AF2055" s="44"/>
      <c r="AG2055" s="79">
        <f t="shared" si="941"/>
        <v>300</v>
      </c>
      <c r="AH2055" s="80">
        <f t="shared" si="942"/>
        <v>2800</v>
      </c>
      <c r="AI2055" s="93"/>
      <c r="AJ2055" s="84" t="s">
        <v>12618</v>
      </c>
      <c r="AK2055" s="84" t="s">
        <v>73</v>
      </c>
      <c r="AL2055" s="84" t="s">
        <v>12619</v>
      </c>
      <c r="AM2055" s="84" t="s">
        <v>12642</v>
      </c>
      <c r="AN2055" s="84" t="s">
        <v>12643</v>
      </c>
      <c r="AO2055" s="84" t="s">
        <v>12644</v>
      </c>
      <c r="AP2055" s="84" t="s">
        <v>12645</v>
      </c>
      <c r="AQ2055" s="84" t="s">
        <v>122</v>
      </c>
      <c r="AR2055" s="85">
        <v>1</v>
      </c>
      <c r="AS2055" s="86">
        <v>0.5</v>
      </c>
      <c r="AT2055" s="86">
        <v>1E-3</v>
      </c>
      <c r="AU2055" s="86">
        <v>0.5</v>
      </c>
      <c r="AV2055" s="84" t="s">
        <v>8</v>
      </c>
      <c r="AW2055" s="86">
        <v>7</v>
      </c>
      <c r="AX2055" s="84" t="s">
        <v>68</v>
      </c>
      <c r="AY2055" s="84" t="s">
        <v>68</v>
      </c>
      <c r="AZ2055" s="84" t="s">
        <v>68</v>
      </c>
      <c r="BA2055" s="84" t="s">
        <v>68</v>
      </c>
      <c r="BB2055" s="84" t="s">
        <v>68</v>
      </c>
      <c r="BC2055" s="84" t="s">
        <v>405</v>
      </c>
      <c r="BD2055" s="84" t="s">
        <v>406</v>
      </c>
      <c r="BE2055" s="84" t="s">
        <v>430</v>
      </c>
      <c r="BF2055" s="84" t="s">
        <v>122</v>
      </c>
      <c r="BG2055" s="84" t="s">
        <v>69</v>
      </c>
      <c r="BH2055" s="92" t="s">
        <v>12646</v>
      </c>
      <c r="BI2055" s="84" t="s">
        <v>122</v>
      </c>
      <c r="BJ2055" s="84" t="s">
        <v>12647</v>
      </c>
      <c r="BK2055" s="84" t="s">
        <v>75</v>
      </c>
      <c r="BL2055" s="84" t="s">
        <v>122</v>
      </c>
      <c r="BM2055" s="84" t="s">
        <v>406</v>
      </c>
      <c r="BN2055" s="84" t="s">
        <v>70</v>
      </c>
      <c r="BO2055" s="84" t="s">
        <v>71</v>
      </c>
      <c r="BP2055" s="84" t="s">
        <v>122</v>
      </c>
      <c r="BQ2055" s="84" t="s">
        <v>163</v>
      </c>
    </row>
    <row r="2056" spans="1:69" ht="14.4" x14ac:dyDescent="0.3">
      <c r="A2056" s="40" t="str">
        <f t="shared" si="916"/>
        <v>2025-09-17</v>
      </c>
      <c r="B2056" s="40" t="str">
        <f t="shared" si="917"/>
        <v>SYD</v>
      </c>
      <c r="C2056" s="39" t="str">
        <f t="shared" si="918"/>
        <v>98812563644</v>
      </c>
      <c r="D2056" s="41" t="str">
        <f t="shared" si="919"/>
        <v>PKR253545612</v>
      </c>
      <c r="E2056" s="41" t="str">
        <f t="shared" si="920"/>
        <v>596421483342</v>
      </c>
      <c r="F2056" s="39" t="str">
        <f t="shared" si="921"/>
        <v>2254238</v>
      </c>
      <c r="G2056" s="39" t="str">
        <f t="shared" si="922"/>
        <v>WISE EXPRESS(CHUHO)</v>
      </c>
      <c r="H2056" s="41" t="str">
        <f t="shared" si="923"/>
        <v>손미령</v>
      </c>
      <c r="I2056" s="39" t="str">
        <f t="shared" si="924"/>
        <v>58582</v>
      </c>
      <c r="J2056" s="52" t="str">
        <f t="shared" si="925"/>
        <v/>
      </c>
      <c r="K2056" s="75">
        <f t="shared" si="926"/>
        <v>1</v>
      </c>
      <c r="L2056" s="76">
        <f t="shared" si="927"/>
        <v>2</v>
      </c>
      <c r="M2056" s="76">
        <f t="shared" si="928"/>
        <v>1E-3</v>
      </c>
      <c r="N2056" s="76">
        <f t="shared" si="929"/>
        <v>2</v>
      </c>
      <c r="O2056" s="42">
        <f t="shared" si="930"/>
        <v>2</v>
      </c>
      <c r="P2056" s="39" t="str">
        <f t="shared" si="931"/>
        <v>목록(Manifest)</v>
      </c>
      <c r="Q2056" s="72">
        <f t="shared" si="932"/>
        <v>150</v>
      </c>
      <c r="R2056" s="43" t="str">
        <f t="shared" si="933"/>
        <v>OZ602</v>
      </c>
      <c r="S2056" s="82" t="str">
        <f t="shared" si="934"/>
        <v/>
      </c>
      <c r="T2056" s="40">
        <f t="shared" si="935"/>
        <v>45917</v>
      </c>
      <c r="U2056" s="44">
        <v>2500</v>
      </c>
      <c r="V2056" s="44">
        <f t="shared" si="936"/>
        <v>0</v>
      </c>
      <c r="W2056" s="77">
        <f t="shared" si="937"/>
        <v>2500</v>
      </c>
      <c r="X2056" s="78">
        <f t="shared" si="938"/>
        <v>0</v>
      </c>
      <c r="Y2056" s="44" cm="1">
        <f t="array" ref="Y2056">_xlfn.IFNA(_xlfn.IFS(AND(Q2056&gt;=2000, Q2056&lt;3000), 10000, AND(Q2056&gt;=3000, Q2056&lt;4000), 15000, AND(Q2056&gt;=4000, Q2056&lt;5000), 20000, AND(Q2056&gt;=5000), 25000),0)</f>
        <v>0</v>
      </c>
      <c r="Z2056" s="91">
        <f t="shared" si="939"/>
        <v>0</v>
      </c>
      <c r="AA2056" s="44">
        <f t="shared" si="940"/>
        <v>0</v>
      </c>
      <c r="AB2056" s="44"/>
      <c r="AC2056" s="44"/>
      <c r="AD2056" s="44"/>
      <c r="AE2056" s="44">
        <f>VLOOKUP(O2056,정산업데이트!$A$6:$B$12,2,10)</f>
        <v>0</v>
      </c>
      <c r="AF2056" s="44"/>
      <c r="AG2056" s="79">
        <f t="shared" si="941"/>
        <v>0</v>
      </c>
      <c r="AH2056" s="80">
        <f t="shared" si="942"/>
        <v>2500</v>
      </c>
      <c r="AI2056" s="93"/>
      <c r="AJ2056" s="84" t="s">
        <v>12618</v>
      </c>
      <c r="AK2056" s="84" t="s">
        <v>73</v>
      </c>
      <c r="AL2056" s="84" t="s">
        <v>12619</v>
      </c>
      <c r="AM2056" s="84" t="s">
        <v>12648</v>
      </c>
      <c r="AN2056" s="84" t="s">
        <v>1971</v>
      </c>
      <c r="AO2056" s="84" t="s">
        <v>1972</v>
      </c>
      <c r="AP2056" s="84" t="s">
        <v>1973</v>
      </c>
      <c r="AQ2056" s="84" t="s">
        <v>122</v>
      </c>
      <c r="AR2056" s="85">
        <v>1</v>
      </c>
      <c r="AS2056" s="86">
        <v>2</v>
      </c>
      <c r="AT2056" s="86">
        <v>1E-3</v>
      </c>
      <c r="AU2056" s="86">
        <v>2</v>
      </c>
      <c r="AV2056" s="84" t="s">
        <v>7</v>
      </c>
      <c r="AW2056" s="86">
        <v>150</v>
      </c>
      <c r="AX2056" s="84" t="s">
        <v>68</v>
      </c>
      <c r="AY2056" s="84" t="s">
        <v>68</v>
      </c>
      <c r="AZ2056" s="84" t="s">
        <v>68</v>
      </c>
      <c r="BA2056" s="84" t="s">
        <v>68</v>
      </c>
      <c r="BB2056" s="84" t="s">
        <v>68</v>
      </c>
      <c r="BC2056" s="84" t="s">
        <v>123</v>
      </c>
      <c r="BD2056" s="84" t="s">
        <v>81</v>
      </c>
      <c r="BE2056" s="84" t="s">
        <v>1897</v>
      </c>
      <c r="BF2056" s="84" t="s">
        <v>122</v>
      </c>
      <c r="BG2056" s="84" t="s">
        <v>69</v>
      </c>
      <c r="BH2056" s="92" t="s">
        <v>12649</v>
      </c>
      <c r="BI2056" s="84" t="s">
        <v>122</v>
      </c>
      <c r="BJ2056" s="84" t="s">
        <v>12650</v>
      </c>
      <c r="BK2056" s="84" t="s">
        <v>75</v>
      </c>
      <c r="BL2056" s="84" t="s">
        <v>122</v>
      </c>
      <c r="BM2056" s="84" t="s">
        <v>81</v>
      </c>
      <c r="BN2056" s="84" t="s">
        <v>70</v>
      </c>
      <c r="BO2056" s="84" t="s">
        <v>71</v>
      </c>
      <c r="BP2056" s="84" t="s">
        <v>122</v>
      </c>
      <c r="BQ2056" s="84" t="s">
        <v>163</v>
      </c>
    </row>
    <row r="2057" spans="1:69" ht="14.4" x14ac:dyDescent="0.3">
      <c r="A2057" s="40" t="str">
        <f t="shared" si="916"/>
        <v>2025-09-17</v>
      </c>
      <c r="B2057" s="40" t="str">
        <f t="shared" si="917"/>
        <v>SYD</v>
      </c>
      <c r="C2057" s="39" t="str">
        <f t="shared" si="918"/>
        <v>98812563644</v>
      </c>
      <c r="D2057" s="41" t="str">
        <f t="shared" si="919"/>
        <v>PKR253545613</v>
      </c>
      <c r="E2057" s="41" t="str">
        <f t="shared" si="920"/>
        <v>596421483353</v>
      </c>
      <c r="F2057" s="39" t="str">
        <f t="shared" si="921"/>
        <v>2254238</v>
      </c>
      <c r="G2057" s="39" t="str">
        <f t="shared" si="922"/>
        <v>WISE EXPRESS(CHUHO)</v>
      </c>
      <c r="H2057" s="41" t="str">
        <f t="shared" si="923"/>
        <v>황지혜</v>
      </c>
      <c r="I2057" s="39" t="str">
        <f t="shared" si="924"/>
        <v>21984</v>
      </c>
      <c r="J2057" s="52" t="str">
        <f t="shared" si="925"/>
        <v/>
      </c>
      <c r="K2057" s="75">
        <f t="shared" si="926"/>
        <v>1</v>
      </c>
      <c r="L2057" s="76">
        <f t="shared" si="927"/>
        <v>2</v>
      </c>
      <c r="M2057" s="76">
        <f t="shared" si="928"/>
        <v>1E-3</v>
      </c>
      <c r="N2057" s="76">
        <f t="shared" si="929"/>
        <v>2</v>
      </c>
      <c r="O2057" s="42">
        <f t="shared" si="930"/>
        <v>2</v>
      </c>
      <c r="P2057" s="39" t="str">
        <f t="shared" si="931"/>
        <v>목록(Manifest)</v>
      </c>
      <c r="Q2057" s="72">
        <f t="shared" si="932"/>
        <v>150</v>
      </c>
      <c r="R2057" s="43" t="str">
        <f t="shared" si="933"/>
        <v>OZ602</v>
      </c>
      <c r="S2057" s="82" t="str">
        <f t="shared" si="934"/>
        <v/>
      </c>
      <c r="T2057" s="40">
        <f t="shared" si="935"/>
        <v>45917</v>
      </c>
      <c r="U2057" s="44">
        <v>2500</v>
      </c>
      <c r="V2057" s="44">
        <f t="shared" si="936"/>
        <v>0</v>
      </c>
      <c r="W2057" s="77">
        <f t="shared" si="937"/>
        <v>2500</v>
      </c>
      <c r="X2057" s="78">
        <f t="shared" si="938"/>
        <v>0</v>
      </c>
      <c r="Y2057" s="44" cm="1">
        <f t="array" ref="Y2057">_xlfn.IFNA(_xlfn.IFS(AND(Q2057&gt;=2000, Q2057&lt;3000), 10000, AND(Q2057&gt;=3000, Q2057&lt;4000), 15000, AND(Q2057&gt;=4000, Q2057&lt;5000), 20000, AND(Q2057&gt;=5000), 25000),0)</f>
        <v>0</v>
      </c>
      <c r="Z2057" s="91">
        <f t="shared" si="939"/>
        <v>0</v>
      </c>
      <c r="AA2057" s="44">
        <f t="shared" si="940"/>
        <v>0</v>
      </c>
      <c r="AB2057" s="44"/>
      <c r="AC2057" s="44"/>
      <c r="AD2057" s="44"/>
      <c r="AE2057" s="44">
        <f>VLOOKUP(O2057,정산업데이트!$A$6:$B$12,2,10)</f>
        <v>0</v>
      </c>
      <c r="AF2057" s="44"/>
      <c r="AG2057" s="79">
        <f t="shared" si="941"/>
        <v>0</v>
      </c>
      <c r="AH2057" s="80">
        <f t="shared" si="942"/>
        <v>2500</v>
      </c>
      <c r="AI2057" s="93"/>
      <c r="AJ2057" s="84" t="s">
        <v>12618</v>
      </c>
      <c r="AK2057" s="84" t="s">
        <v>73</v>
      </c>
      <c r="AL2057" s="84" t="s">
        <v>12619</v>
      </c>
      <c r="AM2057" s="84" t="s">
        <v>12651</v>
      </c>
      <c r="AN2057" s="84" t="s">
        <v>208</v>
      </c>
      <c r="AO2057" s="84" t="s">
        <v>209</v>
      </c>
      <c r="AP2057" s="84" t="s">
        <v>735</v>
      </c>
      <c r="AQ2057" s="84" t="s">
        <v>122</v>
      </c>
      <c r="AR2057" s="85">
        <v>1</v>
      </c>
      <c r="AS2057" s="86">
        <v>2</v>
      </c>
      <c r="AT2057" s="86">
        <v>1E-3</v>
      </c>
      <c r="AU2057" s="86">
        <v>2</v>
      </c>
      <c r="AV2057" s="84" t="s">
        <v>7</v>
      </c>
      <c r="AW2057" s="86">
        <v>150</v>
      </c>
      <c r="AX2057" s="84" t="s">
        <v>68</v>
      </c>
      <c r="AY2057" s="84" t="s">
        <v>68</v>
      </c>
      <c r="AZ2057" s="84" t="s">
        <v>68</v>
      </c>
      <c r="BA2057" s="84" t="s">
        <v>68</v>
      </c>
      <c r="BB2057" s="84" t="s">
        <v>68</v>
      </c>
      <c r="BC2057" s="84" t="s">
        <v>123</v>
      </c>
      <c r="BD2057" s="84" t="s">
        <v>81</v>
      </c>
      <c r="BE2057" s="84" t="s">
        <v>1897</v>
      </c>
      <c r="BF2057" s="84" t="s">
        <v>122</v>
      </c>
      <c r="BG2057" s="84" t="s">
        <v>69</v>
      </c>
      <c r="BH2057" s="92" t="s">
        <v>12652</v>
      </c>
      <c r="BI2057" s="84" t="s">
        <v>122</v>
      </c>
      <c r="BJ2057" s="84" t="s">
        <v>12653</v>
      </c>
      <c r="BK2057" s="84" t="s">
        <v>75</v>
      </c>
      <c r="BL2057" s="84" t="s">
        <v>122</v>
      </c>
      <c r="BM2057" s="84" t="s">
        <v>81</v>
      </c>
      <c r="BN2057" s="84" t="s">
        <v>70</v>
      </c>
      <c r="BO2057" s="84" t="s">
        <v>71</v>
      </c>
      <c r="BP2057" s="84" t="s">
        <v>122</v>
      </c>
      <c r="BQ2057" s="84" t="s">
        <v>163</v>
      </c>
    </row>
    <row r="2058" spans="1:69" ht="14.4" customHeight="1" x14ac:dyDescent="0.3">
      <c r="A2058" s="40" t="str">
        <f t="shared" si="916"/>
        <v>2025-09-17</v>
      </c>
      <c r="B2058" s="40" t="str">
        <f t="shared" si="917"/>
        <v>SYD</v>
      </c>
      <c r="C2058" s="39" t="str">
        <f t="shared" si="918"/>
        <v>98812563644</v>
      </c>
      <c r="D2058" s="41" t="str">
        <f t="shared" si="919"/>
        <v>PKR253545614</v>
      </c>
      <c r="E2058" s="41" t="str">
        <f t="shared" si="920"/>
        <v>596421483364</v>
      </c>
      <c r="F2058" s="39" t="str">
        <f t="shared" si="921"/>
        <v>2254238</v>
      </c>
      <c r="G2058" s="39" t="str">
        <f t="shared" si="922"/>
        <v>WISE EXPRESS(CHUHO)</v>
      </c>
      <c r="H2058" s="41" t="str">
        <f t="shared" si="923"/>
        <v>김미희</v>
      </c>
      <c r="I2058" s="39" t="str">
        <f t="shared" si="924"/>
        <v>22025</v>
      </c>
      <c r="J2058" s="52" t="str">
        <f t="shared" si="925"/>
        <v/>
      </c>
      <c r="K2058" s="75">
        <f t="shared" si="926"/>
        <v>1</v>
      </c>
      <c r="L2058" s="76">
        <f t="shared" si="927"/>
        <v>2</v>
      </c>
      <c r="M2058" s="76">
        <f t="shared" si="928"/>
        <v>1E-3</v>
      </c>
      <c r="N2058" s="76">
        <f t="shared" si="929"/>
        <v>2</v>
      </c>
      <c r="O2058" s="42">
        <f t="shared" si="930"/>
        <v>2</v>
      </c>
      <c r="P2058" s="39" t="str">
        <f t="shared" si="931"/>
        <v>목록(Manifest)</v>
      </c>
      <c r="Q2058" s="72">
        <f t="shared" si="932"/>
        <v>150</v>
      </c>
      <c r="R2058" s="43" t="str">
        <f t="shared" si="933"/>
        <v>OZ602</v>
      </c>
      <c r="S2058" s="82" t="str">
        <f t="shared" si="934"/>
        <v/>
      </c>
      <c r="T2058" s="40">
        <f t="shared" si="935"/>
        <v>45917</v>
      </c>
      <c r="U2058" s="44">
        <v>2500</v>
      </c>
      <c r="V2058" s="44">
        <f t="shared" si="936"/>
        <v>0</v>
      </c>
      <c r="W2058" s="77">
        <f t="shared" si="937"/>
        <v>2500</v>
      </c>
      <c r="X2058" s="78">
        <f t="shared" si="938"/>
        <v>0</v>
      </c>
      <c r="Y2058" s="44" cm="1">
        <f t="array" ref="Y2058">_xlfn.IFNA(_xlfn.IFS(AND(Q2058&gt;=2000, Q2058&lt;3000), 10000, AND(Q2058&gt;=3000, Q2058&lt;4000), 15000, AND(Q2058&gt;=4000, Q2058&lt;5000), 20000, AND(Q2058&gt;=5000), 25000),0)</f>
        <v>0</v>
      </c>
      <c r="Z2058" s="91">
        <f t="shared" si="939"/>
        <v>0</v>
      </c>
      <c r="AA2058" s="44">
        <f t="shared" si="940"/>
        <v>0</v>
      </c>
      <c r="AB2058" s="44"/>
      <c r="AC2058" s="44"/>
      <c r="AD2058" s="44"/>
      <c r="AE2058" s="44">
        <f>VLOOKUP(O2058,정산업데이트!$A$6:$B$12,2,10)</f>
        <v>0</v>
      </c>
      <c r="AF2058" s="44"/>
      <c r="AG2058" s="79">
        <f t="shared" si="941"/>
        <v>0</v>
      </c>
      <c r="AH2058" s="80">
        <f t="shared" si="942"/>
        <v>2500</v>
      </c>
      <c r="AI2058" s="93"/>
      <c r="AJ2058" s="84" t="s">
        <v>12618</v>
      </c>
      <c r="AK2058" s="84" t="s">
        <v>73</v>
      </c>
      <c r="AL2058" s="84" t="s">
        <v>12619</v>
      </c>
      <c r="AM2058" s="84" t="s">
        <v>12654</v>
      </c>
      <c r="AN2058" s="84" t="s">
        <v>258</v>
      </c>
      <c r="AO2058" s="84" t="s">
        <v>1994</v>
      </c>
      <c r="AP2058" s="84" t="s">
        <v>720</v>
      </c>
      <c r="AQ2058" s="84" t="s">
        <v>122</v>
      </c>
      <c r="AR2058" s="85">
        <v>1</v>
      </c>
      <c r="AS2058" s="86">
        <v>2</v>
      </c>
      <c r="AT2058" s="86">
        <v>1E-3</v>
      </c>
      <c r="AU2058" s="86">
        <v>2</v>
      </c>
      <c r="AV2058" s="84" t="s">
        <v>7</v>
      </c>
      <c r="AW2058" s="86">
        <v>150</v>
      </c>
      <c r="AX2058" s="84" t="s">
        <v>68</v>
      </c>
      <c r="AY2058" s="84" t="s">
        <v>68</v>
      </c>
      <c r="AZ2058" s="84" t="s">
        <v>68</v>
      </c>
      <c r="BA2058" s="84" t="s">
        <v>68</v>
      </c>
      <c r="BB2058" s="84" t="s">
        <v>68</v>
      </c>
      <c r="BC2058" s="84" t="s">
        <v>123</v>
      </c>
      <c r="BD2058" s="84" t="s">
        <v>81</v>
      </c>
      <c r="BE2058" s="84" t="s">
        <v>1897</v>
      </c>
      <c r="BF2058" s="84" t="s">
        <v>122</v>
      </c>
      <c r="BG2058" s="84" t="s">
        <v>69</v>
      </c>
      <c r="BH2058" s="92" t="s">
        <v>12655</v>
      </c>
      <c r="BI2058" s="84" t="s">
        <v>122</v>
      </c>
      <c r="BJ2058" s="84" t="s">
        <v>12656</v>
      </c>
      <c r="BK2058" s="84" t="s">
        <v>75</v>
      </c>
      <c r="BL2058" s="84" t="s">
        <v>122</v>
      </c>
      <c r="BM2058" s="84" t="s">
        <v>81</v>
      </c>
      <c r="BN2058" s="84" t="s">
        <v>70</v>
      </c>
      <c r="BO2058" s="84" t="s">
        <v>71</v>
      </c>
      <c r="BP2058" s="84" t="s">
        <v>122</v>
      </c>
      <c r="BQ2058" s="84" t="s">
        <v>163</v>
      </c>
    </row>
    <row r="2059" spans="1:69" ht="14.4" x14ac:dyDescent="0.3">
      <c r="A2059" s="40" t="str">
        <f t="shared" si="916"/>
        <v>2025-09-17</v>
      </c>
      <c r="B2059" s="40" t="str">
        <f t="shared" si="917"/>
        <v>SYD</v>
      </c>
      <c r="C2059" s="39" t="str">
        <f t="shared" si="918"/>
        <v>98812563644</v>
      </c>
      <c r="D2059" s="41" t="str">
        <f t="shared" si="919"/>
        <v>PKR253545615</v>
      </c>
      <c r="E2059" s="41" t="str">
        <f t="shared" si="920"/>
        <v>596421483375</v>
      </c>
      <c r="F2059" s="39" t="str">
        <f t="shared" si="921"/>
        <v>2254238</v>
      </c>
      <c r="G2059" s="39" t="str">
        <f t="shared" si="922"/>
        <v>WISE EXPRESS(CHUHO)</v>
      </c>
      <c r="H2059" s="41" t="str">
        <f t="shared" si="923"/>
        <v>백수빈</v>
      </c>
      <c r="I2059" s="39" t="str">
        <f t="shared" si="924"/>
        <v>21440</v>
      </c>
      <c r="J2059" s="52" t="str">
        <f t="shared" si="925"/>
        <v/>
      </c>
      <c r="K2059" s="75">
        <f t="shared" si="926"/>
        <v>1</v>
      </c>
      <c r="L2059" s="76">
        <f t="shared" si="927"/>
        <v>2</v>
      </c>
      <c r="M2059" s="76">
        <f t="shared" si="928"/>
        <v>1E-3</v>
      </c>
      <c r="N2059" s="76">
        <f t="shared" si="929"/>
        <v>2</v>
      </c>
      <c r="O2059" s="42">
        <f t="shared" si="930"/>
        <v>2</v>
      </c>
      <c r="P2059" s="39" t="str">
        <f t="shared" si="931"/>
        <v>목록(Manifest)</v>
      </c>
      <c r="Q2059" s="72">
        <f t="shared" si="932"/>
        <v>150</v>
      </c>
      <c r="R2059" s="43" t="str">
        <f t="shared" si="933"/>
        <v>OZ602</v>
      </c>
      <c r="S2059" s="82" t="str">
        <f t="shared" si="934"/>
        <v/>
      </c>
      <c r="T2059" s="40">
        <f t="shared" si="935"/>
        <v>45917</v>
      </c>
      <c r="U2059" s="44">
        <v>2500</v>
      </c>
      <c r="V2059" s="44">
        <f t="shared" si="936"/>
        <v>0</v>
      </c>
      <c r="W2059" s="77">
        <f t="shared" si="937"/>
        <v>2500</v>
      </c>
      <c r="X2059" s="78">
        <f t="shared" si="938"/>
        <v>0</v>
      </c>
      <c r="Y2059" s="44" cm="1">
        <f t="array" ref="Y2059">_xlfn.IFNA(_xlfn.IFS(AND(Q2059&gt;=2000, Q2059&lt;3000), 10000, AND(Q2059&gt;=3000, Q2059&lt;4000), 15000, AND(Q2059&gt;=4000, Q2059&lt;5000), 20000, AND(Q2059&gt;=5000), 25000),0)</f>
        <v>0</v>
      </c>
      <c r="Z2059" s="91">
        <f t="shared" si="939"/>
        <v>0</v>
      </c>
      <c r="AA2059" s="44">
        <f t="shared" si="940"/>
        <v>0</v>
      </c>
      <c r="AB2059" s="44"/>
      <c r="AC2059" s="44"/>
      <c r="AD2059" s="44"/>
      <c r="AE2059" s="44">
        <f>VLOOKUP(O2059,정산업데이트!$A$6:$B$12,2,10)</f>
        <v>0</v>
      </c>
      <c r="AF2059" s="44"/>
      <c r="AG2059" s="79">
        <f t="shared" si="941"/>
        <v>0</v>
      </c>
      <c r="AH2059" s="80">
        <f t="shared" si="942"/>
        <v>2500</v>
      </c>
      <c r="AI2059" s="93"/>
      <c r="AJ2059" s="84" t="s">
        <v>12618</v>
      </c>
      <c r="AK2059" s="84" t="s">
        <v>73</v>
      </c>
      <c r="AL2059" s="84" t="s">
        <v>12619</v>
      </c>
      <c r="AM2059" s="84" t="s">
        <v>12657</v>
      </c>
      <c r="AN2059" s="84" t="s">
        <v>1995</v>
      </c>
      <c r="AO2059" s="84" t="s">
        <v>1996</v>
      </c>
      <c r="AP2059" s="84" t="s">
        <v>475</v>
      </c>
      <c r="AQ2059" s="84" t="s">
        <v>122</v>
      </c>
      <c r="AR2059" s="85">
        <v>1</v>
      </c>
      <c r="AS2059" s="86">
        <v>2</v>
      </c>
      <c r="AT2059" s="86">
        <v>1E-3</v>
      </c>
      <c r="AU2059" s="86">
        <v>2</v>
      </c>
      <c r="AV2059" s="84" t="s">
        <v>7</v>
      </c>
      <c r="AW2059" s="86">
        <v>150</v>
      </c>
      <c r="AX2059" s="84" t="s">
        <v>68</v>
      </c>
      <c r="AY2059" s="84" t="s">
        <v>68</v>
      </c>
      <c r="AZ2059" s="84" t="s">
        <v>68</v>
      </c>
      <c r="BA2059" s="84" t="s">
        <v>68</v>
      </c>
      <c r="BB2059" s="84" t="s">
        <v>68</v>
      </c>
      <c r="BC2059" s="84" t="s">
        <v>123</v>
      </c>
      <c r="BD2059" s="84" t="s">
        <v>81</v>
      </c>
      <c r="BE2059" s="84" t="s">
        <v>1897</v>
      </c>
      <c r="BF2059" s="84" t="s">
        <v>122</v>
      </c>
      <c r="BG2059" s="84" t="s">
        <v>69</v>
      </c>
      <c r="BH2059" s="92" t="s">
        <v>12658</v>
      </c>
      <c r="BI2059" s="84" t="s">
        <v>122</v>
      </c>
      <c r="BJ2059" s="84" t="s">
        <v>12659</v>
      </c>
      <c r="BK2059" s="84" t="s">
        <v>75</v>
      </c>
      <c r="BL2059" s="84" t="s">
        <v>122</v>
      </c>
      <c r="BM2059" s="84" t="s">
        <v>81</v>
      </c>
      <c r="BN2059" s="84" t="s">
        <v>70</v>
      </c>
      <c r="BO2059" s="84" t="s">
        <v>71</v>
      </c>
      <c r="BP2059" s="84" t="s">
        <v>122</v>
      </c>
      <c r="BQ2059" s="84" t="s">
        <v>163</v>
      </c>
    </row>
    <row r="2060" spans="1:69" ht="14.4" x14ac:dyDescent="0.3">
      <c r="A2060" s="40" t="str">
        <f t="shared" si="916"/>
        <v>2025-09-17</v>
      </c>
      <c r="B2060" s="40" t="str">
        <f t="shared" si="917"/>
        <v>SYD</v>
      </c>
      <c r="C2060" s="39" t="str">
        <f t="shared" si="918"/>
        <v>98812563644</v>
      </c>
      <c r="D2060" s="41" t="str">
        <f t="shared" si="919"/>
        <v>PAU029773911</v>
      </c>
      <c r="E2060" s="41" t="str">
        <f t="shared" si="920"/>
        <v>596421481430</v>
      </c>
      <c r="F2060" s="39" t="str">
        <f t="shared" si="921"/>
        <v>2254252</v>
      </c>
      <c r="G2060" s="39" t="str">
        <f t="shared" si="922"/>
        <v>WISE EXPRESS(AUSTRAPHARM)</v>
      </c>
      <c r="H2060" s="41" t="str">
        <f t="shared" si="923"/>
        <v>오희석</v>
      </c>
      <c r="I2060" s="39" t="str">
        <f t="shared" si="924"/>
        <v>04360</v>
      </c>
      <c r="J2060" s="52" t="str">
        <f t="shared" si="925"/>
        <v/>
      </c>
      <c r="K2060" s="75">
        <f t="shared" si="926"/>
        <v>1</v>
      </c>
      <c r="L2060" s="76">
        <f t="shared" si="927"/>
        <v>1</v>
      </c>
      <c r="M2060" s="76">
        <f t="shared" si="928"/>
        <v>1E-3</v>
      </c>
      <c r="N2060" s="76">
        <f t="shared" si="929"/>
        <v>1</v>
      </c>
      <c r="O2060" s="42">
        <f t="shared" si="930"/>
        <v>1</v>
      </c>
      <c r="P2060" s="39" t="str">
        <f t="shared" si="931"/>
        <v>목록(Manifest)</v>
      </c>
      <c r="Q2060" s="72">
        <f t="shared" si="932"/>
        <v>70</v>
      </c>
      <c r="R2060" s="43" t="str">
        <f t="shared" si="933"/>
        <v>OZ602</v>
      </c>
      <c r="S2060" s="82" t="str">
        <f t="shared" si="934"/>
        <v/>
      </c>
      <c r="T2060" s="40">
        <f t="shared" si="935"/>
        <v>45917</v>
      </c>
      <c r="U2060" s="44">
        <v>2500</v>
      </c>
      <c r="V2060" s="44">
        <f t="shared" si="936"/>
        <v>0</v>
      </c>
      <c r="W2060" s="77">
        <f t="shared" si="937"/>
        <v>2500</v>
      </c>
      <c r="X2060" s="78">
        <f t="shared" si="938"/>
        <v>0</v>
      </c>
      <c r="Y2060" s="44" cm="1">
        <f t="array" ref="Y2060">_xlfn.IFNA(_xlfn.IFS(AND(Q2060&gt;=2000, Q2060&lt;3000), 10000, AND(Q2060&gt;=3000, Q2060&lt;4000), 15000, AND(Q2060&gt;=4000, Q2060&lt;5000), 20000, AND(Q2060&gt;=5000), 25000),0)</f>
        <v>0</v>
      </c>
      <c r="Z2060" s="91">
        <f t="shared" si="939"/>
        <v>0</v>
      </c>
      <c r="AA2060" s="44">
        <f t="shared" si="940"/>
        <v>0</v>
      </c>
      <c r="AB2060" s="44"/>
      <c r="AC2060" s="44"/>
      <c r="AD2060" s="44"/>
      <c r="AE2060" s="44">
        <f>VLOOKUP(O2060,정산업데이트!$A$6:$B$12,2,10)</f>
        <v>0</v>
      </c>
      <c r="AF2060" s="44"/>
      <c r="AG2060" s="79">
        <f t="shared" si="941"/>
        <v>0</v>
      </c>
      <c r="AH2060" s="80">
        <f t="shared" si="942"/>
        <v>2500</v>
      </c>
      <c r="AI2060" s="93"/>
      <c r="AJ2060" s="84" t="s">
        <v>12618</v>
      </c>
      <c r="AK2060" s="84" t="s">
        <v>73</v>
      </c>
      <c r="AL2060" s="84" t="s">
        <v>12619</v>
      </c>
      <c r="AM2060" s="84" t="s">
        <v>12660</v>
      </c>
      <c r="AN2060" s="84" t="s">
        <v>12661</v>
      </c>
      <c r="AO2060" s="84" t="s">
        <v>12662</v>
      </c>
      <c r="AP2060" s="84" t="s">
        <v>1841</v>
      </c>
      <c r="AQ2060" s="84" t="s">
        <v>122</v>
      </c>
      <c r="AR2060" s="85">
        <v>1</v>
      </c>
      <c r="AS2060" s="86">
        <v>1</v>
      </c>
      <c r="AT2060" s="86">
        <v>1E-3</v>
      </c>
      <c r="AU2060" s="86">
        <v>1</v>
      </c>
      <c r="AV2060" s="84" t="s">
        <v>7</v>
      </c>
      <c r="AW2060" s="86">
        <v>70</v>
      </c>
      <c r="AX2060" s="84" t="s">
        <v>68</v>
      </c>
      <c r="AY2060" s="84" t="s">
        <v>68</v>
      </c>
      <c r="AZ2060" s="84" t="s">
        <v>68</v>
      </c>
      <c r="BA2060" s="84" t="s">
        <v>68</v>
      </c>
      <c r="BB2060" s="84" t="s">
        <v>68</v>
      </c>
      <c r="BC2060" s="84" t="s">
        <v>132</v>
      </c>
      <c r="BD2060" s="84" t="s">
        <v>83</v>
      </c>
      <c r="BE2060" s="84" t="s">
        <v>84</v>
      </c>
      <c r="BF2060" s="84" t="s">
        <v>122</v>
      </c>
      <c r="BG2060" s="84" t="s">
        <v>69</v>
      </c>
      <c r="BH2060" s="92" t="s">
        <v>12663</v>
      </c>
      <c r="BI2060" s="84" t="s">
        <v>122</v>
      </c>
      <c r="BJ2060" s="84" t="s">
        <v>12664</v>
      </c>
      <c r="BK2060" s="84" t="s">
        <v>75</v>
      </c>
      <c r="BL2060" s="84" t="s">
        <v>122</v>
      </c>
      <c r="BM2060" s="84" t="s">
        <v>83</v>
      </c>
      <c r="BN2060" s="84" t="s">
        <v>70</v>
      </c>
      <c r="BO2060" s="84" t="s">
        <v>71</v>
      </c>
      <c r="BP2060" s="84" t="s">
        <v>122</v>
      </c>
      <c r="BQ2060" s="84" t="s">
        <v>163</v>
      </c>
    </row>
    <row r="2061" spans="1:69" ht="14.4" x14ac:dyDescent="0.3">
      <c r="A2061" s="40" t="str">
        <f t="shared" si="916"/>
        <v>2025-09-17</v>
      </c>
      <c r="B2061" s="40" t="str">
        <f t="shared" si="917"/>
        <v>SYD</v>
      </c>
      <c r="C2061" s="39" t="str">
        <f t="shared" si="918"/>
        <v>98812563644</v>
      </c>
      <c r="D2061" s="41" t="str">
        <f t="shared" si="919"/>
        <v>PAU029773959</v>
      </c>
      <c r="E2061" s="41" t="str">
        <f t="shared" si="920"/>
        <v>596421487763</v>
      </c>
      <c r="F2061" s="39" t="str">
        <f t="shared" si="921"/>
        <v>2254252</v>
      </c>
      <c r="G2061" s="39" t="str">
        <f t="shared" si="922"/>
        <v>WISE EXPRESS(AUSTRAPHARM)</v>
      </c>
      <c r="H2061" s="41" t="str">
        <f t="shared" si="923"/>
        <v>김영희</v>
      </c>
      <c r="I2061" s="39" t="str">
        <f t="shared" si="924"/>
        <v>59312</v>
      </c>
      <c r="J2061" s="52" t="str">
        <f t="shared" si="925"/>
        <v/>
      </c>
      <c r="K2061" s="75">
        <f t="shared" si="926"/>
        <v>1</v>
      </c>
      <c r="L2061" s="76">
        <f t="shared" si="927"/>
        <v>3</v>
      </c>
      <c r="M2061" s="76">
        <f t="shared" si="928"/>
        <v>1E-3</v>
      </c>
      <c r="N2061" s="76">
        <f t="shared" si="929"/>
        <v>3</v>
      </c>
      <c r="O2061" s="42">
        <f t="shared" si="930"/>
        <v>3</v>
      </c>
      <c r="P2061" s="39" t="str">
        <f t="shared" si="931"/>
        <v>목록(Manifest)</v>
      </c>
      <c r="Q2061" s="72">
        <f t="shared" si="932"/>
        <v>120</v>
      </c>
      <c r="R2061" s="43" t="str">
        <f t="shared" si="933"/>
        <v>OZ602</v>
      </c>
      <c r="S2061" s="82" t="str">
        <f t="shared" si="934"/>
        <v/>
      </c>
      <c r="T2061" s="40">
        <f t="shared" si="935"/>
        <v>45917</v>
      </c>
      <c r="U2061" s="44">
        <v>2500</v>
      </c>
      <c r="V2061" s="44">
        <f t="shared" si="936"/>
        <v>0</v>
      </c>
      <c r="W2061" s="77">
        <f t="shared" si="937"/>
        <v>2500</v>
      </c>
      <c r="X2061" s="78">
        <f t="shared" si="938"/>
        <v>0</v>
      </c>
      <c r="Y2061" s="44" cm="1">
        <f t="array" ref="Y2061">_xlfn.IFNA(_xlfn.IFS(AND(Q2061&gt;=2000, Q2061&lt;3000), 10000, AND(Q2061&gt;=3000, Q2061&lt;4000), 15000, AND(Q2061&gt;=4000, Q2061&lt;5000), 20000, AND(Q2061&gt;=5000), 25000),0)</f>
        <v>0</v>
      </c>
      <c r="Z2061" s="91">
        <f t="shared" si="939"/>
        <v>0</v>
      </c>
      <c r="AA2061" s="44">
        <f t="shared" si="940"/>
        <v>0</v>
      </c>
      <c r="AB2061" s="44"/>
      <c r="AC2061" s="44"/>
      <c r="AD2061" s="44"/>
      <c r="AE2061" s="44">
        <f>VLOOKUP(O2061,정산업데이트!$A$6:$B$12,2,10)</f>
        <v>0</v>
      </c>
      <c r="AF2061" s="44"/>
      <c r="AG2061" s="79">
        <f t="shared" si="941"/>
        <v>0</v>
      </c>
      <c r="AH2061" s="80">
        <f t="shared" si="942"/>
        <v>2500</v>
      </c>
      <c r="AI2061" s="93"/>
      <c r="AJ2061" s="84" t="s">
        <v>12618</v>
      </c>
      <c r="AK2061" s="84" t="s">
        <v>73</v>
      </c>
      <c r="AL2061" s="84" t="s">
        <v>12619</v>
      </c>
      <c r="AM2061" s="84" t="s">
        <v>12665</v>
      </c>
      <c r="AN2061" s="84" t="s">
        <v>281</v>
      </c>
      <c r="AO2061" s="84" t="s">
        <v>12666</v>
      </c>
      <c r="AP2061" s="84" t="s">
        <v>12667</v>
      </c>
      <c r="AQ2061" s="84" t="s">
        <v>122</v>
      </c>
      <c r="AR2061" s="85">
        <v>1</v>
      </c>
      <c r="AS2061" s="86">
        <v>3</v>
      </c>
      <c r="AT2061" s="86">
        <v>1E-3</v>
      </c>
      <c r="AU2061" s="86">
        <v>3</v>
      </c>
      <c r="AV2061" s="84" t="s">
        <v>7</v>
      </c>
      <c r="AW2061" s="86">
        <v>120</v>
      </c>
      <c r="AX2061" s="84" t="s">
        <v>68</v>
      </c>
      <c r="AY2061" s="84" t="s">
        <v>68</v>
      </c>
      <c r="AZ2061" s="84" t="s">
        <v>68</v>
      </c>
      <c r="BA2061" s="84" t="s">
        <v>68</v>
      </c>
      <c r="BB2061" s="84" t="s">
        <v>68</v>
      </c>
      <c r="BC2061" s="84" t="s">
        <v>132</v>
      </c>
      <c r="BD2061" s="84" t="s">
        <v>83</v>
      </c>
      <c r="BE2061" s="84" t="s">
        <v>84</v>
      </c>
      <c r="BF2061" s="84" t="s">
        <v>122</v>
      </c>
      <c r="BG2061" s="84" t="s">
        <v>69</v>
      </c>
      <c r="BH2061" s="92" t="s">
        <v>12668</v>
      </c>
      <c r="BI2061" s="84" t="s">
        <v>122</v>
      </c>
      <c r="BJ2061" s="84" t="s">
        <v>12669</v>
      </c>
      <c r="BK2061" s="84" t="s">
        <v>75</v>
      </c>
      <c r="BL2061" s="84" t="s">
        <v>122</v>
      </c>
      <c r="BM2061" s="84" t="s">
        <v>83</v>
      </c>
      <c r="BN2061" s="84" t="s">
        <v>70</v>
      </c>
      <c r="BO2061" s="84" t="s">
        <v>71</v>
      </c>
      <c r="BP2061" s="84" t="s">
        <v>122</v>
      </c>
      <c r="BQ2061" s="84" t="s">
        <v>163</v>
      </c>
    </row>
    <row r="2062" spans="1:69" ht="14.4" x14ac:dyDescent="0.3">
      <c r="A2062" s="40" t="str">
        <f t="shared" si="916"/>
        <v>2025-09-17</v>
      </c>
      <c r="B2062" s="40" t="str">
        <f t="shared" si="917"/>
        <v>SYD</v>
      </c>
      <c r="C2062" s="39" t="str">
        <f t="shared" si="918"/>
        <v>98812563644</v>
      </c>
      <c r="D2062" s="41" t="str">
        <f t="shared" si="919"/>
        <v>PAU029773958</v>
      </c>
      <c r="E2062" s="41" t="str">
        <f t="shared" si="920"/>
        <v>596421487774</v>
      </c>
      <c r="F2062" s="39" t="str">
        <f t="shared" si="921"/>
        <v>2254252</v>
      </c>
      <c r="G2062" s="39" t="str">
        <f t="shared" si="922"/>
        <v>WISE EXPRESS(AUSTRAPHARM)</v>
      </c>
      <c r="H2062" s="41" t="str">
        <f t="shared" si="923"/>
        <v>김수연</v>
      </c>
      <c r="I2062" s="39" t="str">
        <f t="shared" si="924"/>
        <v>05834</v>
      </c>
      <c r="J2062" s="52" t="str">
        <f t="shared" si="925"/>
        <v/>
      </c>
      <c r="K2062" s="75">
        <f t="shared" si="926"/>
        <v>1</v>
      </c>
      <c r="L2062" s="76">
        <f t="shared" si="927"/>
        <v>1</v>
      </c>
      <c r="M2062" s="76">
        <f t="shared" si="928"/>
        <v>1E-3</v>
      </c>
      <c r="N2062" s="76">
        <f t="shared" si="929"/>
        <v>1</v>
      </c>
      <c r="O2062" s="42">
        <f t="shared" si="930"/>
        <v>1</v>
      </c>
      <c r="P2062" s="39" t="str">
        <f t="shared" si="931"/>
        <v>일반(목록배제,Normal-Manifest Exception)</v>
      </c>
      <c r="Q2062" s="72">
        <f t="shared" si="932"/>
        <v>70</v>
      </c>
      <c r="R2062" s="43" t="str">
        <f t="shared" si="933"/>
        <v>OZ602</v>
      </c>
      <c r="S2062" s="82" t="str">
        <f t="shared" si="934"/>
        <v/>
      </c>
      <c r="T2062" s="40">
        <f t="shared" si="935"/>
        <v>45917</v>
      </c>
      <c r="U2062" s="44">
        <v>2500</v>
      </c>
      <c r="V2062" s="44">
        <f t="shared" si="936"/>
        <v>0</v>
      </c>
      <c r="W2062" s="77">
        <f t="shared" si="937"/>
        <v>2500</v>
      </c>
      <c r="X2062" s="78">
        <f t="shared" si="938"/>
        <v>0</v>
      </c>
      <c r="Y2062" s="44" cm="1">
        <f t="array" ref="Y2062">_xlfn.IFNA(_xlfn.IFS(AND(Q2062&gt;=2000, Q2062&lt;3000), 10000, AND(Q2062&gt;=3000, Q2062&lt;4000), 15000, AND(Q2062&gt;=4000, Q2062&lt;5000), 20000, AND(Q2062&gt;=5000), 25000),0)</f>
        <v>0</v>
      </c>
      <c r="Z2062" s="91">
        <f t="shared" si="939"/>
        <v>300</v>
      </c>
      <c r="AA2062" s="44">
        <f t="shared" si="940"/>
        <v>0</v>
      </c>
      <c r="AB2062" s="44"/>
      <c r="AC2062" s="44"/>
      <c r="AD2062" s="44"/>
      <c r="AE2062" s="44">
        <f>VLOOKUP(O2062,정산업데이트!$A$6:$B$12,2,10)</f>
        <v>0</v>
      </c>
      <c r="AF2062" s="44"/>
      <c r="AG2062" s="79">
        <f t="shared" si="941"/>
        <v>300</v>
      </c>
      <c r="AH2062" s="80">
        <f t="shared" si="942"/>
        <v>2800</v>
      </c>
      <c r="AI2062" s="93"/>
      <c r="AJ2062" s="84" t="s">
        <v>12618</v>
      </c>
      <c r="AK2062" s="84" t="s">
        <v>73</v>
      </c>
      <c r="AL2062" s="84" t="s">
        <v>12619</v>
      </c>
      <c r="AM2062" s="84" t="s">
        <v>12670</v>
      </c>
      <c r="AN2062" s="84" t="s">
        <v>328</v>
      </c>
      <c r="AO2062" s="84" t="s">
        <v>12671</v>
      </c>
      <c r="AP2062" s="84" t="s">
        <v>596</v>
      </c>
      <c r="AQ2062" s="84" t="s">
        <v>122</v>
      </c>
      <c r="AR2062" s="85">
        <v>1</v>
      </c>
      <c r="AS2062" s="86">
        <v>1</v>
      </c>
      <c r="AT2062" s="86">
        <v>1E-3</v>
      </c>
      <c r="AU2062" s="86">
        <v>1</v>
      </c>
      <c r="AV2062" s="84" t="s">
        <v>8</v>
      </c>
      <c r="AW2062" s="86">
        <v>70</v>
      </c>
      <c r="AX2062" s="84" t="s">
        <v>68</v>
      </c>
      <c r="AY2062" s="84" t="s">
        <v>68</v>
      </c>
      <c r="AZ2062" s="84" t="s">
        <v>68</v>
      </c>
      <c r="BA2062" s="84" t="s">
        <v>68</v>
      </c>
      <c r="BB2062" s="84" t="s">
        <v>68</v>
      </c>
      <c r="BC2062" s="84" t="s">
        <v>132</v>
      </c>
      <c r="BD2062" s="84" t="s">
        <v>83</v>
      </c>
      <c r="BE2062" s="84" t="s">
        <v>84</v>
      </c>
      <c r="BF2062" s="84" t="s">
        <v>122</v>
      </c>
      <c r="BG2062" s="84" t="s">
        <v>69</v>
      </c>
      <c r="BH2062" s="92" t="s">
        <v>12672</v>
      </c>
      <c r="BI2062" s="84" t="s">
        <v>122</v>
      </c>
      <c r="BJ2062" s="84" t="s">
        <v>12673</v>
      </c>
      <c r="BK2062" s="84" t="s">
        <v>75</v>
      </c>
      <c r="BL2062" s="84" t="s">
        <v>122</v>
      </c>
      <c r="BM2062" s="84" t="s">
        <v>83</v>
      </c>
      <c r="BN2062" s="84" t="s">
        <v>70</v>
      </c>
      <c r="BO2062" s="84" t="s">
        <v>71</v>
      </c>
      <c r="BP2062" s="84" t="s">
        <v>122</v>
      </c>
      <c r="BQ2062" s="84" t="s">
        <v>163</v>
      </c>
    </row>
    <row r="2063" spans="1:69" ht="14.4" x14ac:dyDescent="0.3">
      <c r="A2063" s="40" t="str">
        <f t="shared" si="916"/>
        <v>2025-09-17</v>
      </c>
      <c r="B2063" s="40" t="str">
        <f t="shared" si="917"/>
        <v>SYD</v>
      </c>
      <c r="C2063" s="39" t="str">
        <f t="shared" si="918"/>
        <v>98812563644</v>
      </c>
      <c r="D2063" s="41" t="str">
        <f t="shared" si="919"/>
        <v>PAU029773955</v>
      </c>
      <c r="E2063" s="41" t="str">
        <f t="shared" si="920"/>
        <v>596421487796</v>
      </c>
      <c r="F2063" s="39" t="str">
        <f t="shared" si="921"/>
        <v>2254252</v>
      </c>
      <c r="G2063" s="39" t="str">
        <f t="shared" si="922"/>
        <v>WISE EXPRESS(AUSTRAPHARM)</v>
      </c>
      <c r="H2063" s="41" t="str">
        <f t="shared" si="923"/>
        <v>김소령</v>
      </c>
      <c r="I2063" s="39" t="str">
        <f t="shared" si="924"/>
        <v>21341</v>
      </c>
      <c r="J2063" s="52" t="str">
        <f t="shared" si="925"/>
        <v/>
      </c>
      <c r="K2063" s="75">
        <f t="shared" si="926"/>
        <v>1</v>
      </c>
      <c r="L2063" s="76">
        <f t="shared" si="927"/>
        <v>1</v>
      </c>
      <c r="M2063" s="76">
        <f t="shared" si="928"/>
        <v>1E-3</v>
      </c>
      <c r="N2063" s="76">
        <f t="shared" si="929"/>
        <v>1</v>
      </c>
      <c r="O2063" s="42">
        <f t="shared" si="930"/>
        <v>1</v>
      </c>
      <c r="P2063" s="39" t="str">
        <f t="shared" si="931"/>
        <v>목록(Manifest)</v>
      </c>
      <c r="Q2063" s="72">
        <f t="shared" si="932"/>
        <v>60</v>
      </c>
      <c r="R2063" s="43" t="str">
        <f t="shared" si="933"/>
        <v>OZ602</v>
      </c>
      <c r="S2063" s="82" t="str">
        <f t="shared" si="934"/>
        <v/>
      </c>
      <c r="T2063" s="40">
        <f t="shared" si="935"/>
        <v>45917</v>
      </c>
      <c r="U2063" s="44">
        <v>2500</v>
      </c>
      <c r="V2063" s="44">
        <f t="shared" si="936"/>
        <v>0</v>
      </c>
      <c r="W2063" s="77">
        <f t="shared" si="937"/>
        <v>2500</v>
      </c>
      <c r="X2063" s="78">
        <f t="shared" si="938"/>
        <v>0</v>
      </c>
      <c r="Y2063" s="44" cm="1">
        <f t="array" ref="Y2063">_xlfn.IFNA(_xlfn.IFS(AND(Q2063&gt;=2000, Q2063&lt;3000), 10000, AND(Q2063&gt;=3000, Q2063&lt;4000), 15000, AND(Q2063&gt;=4000, Q2063&lt;5000), 20000, AND(Q2063&gt;=5000), 25000),0)</f>
        <v>0</v>
      </c>
      <c r="Z2063" s="91">
        <f t="shared" si="939"/>
        <v>0</v>
      </c>
      <c r="AA2063" s="44">
        <f t="shared" si="940"/>
        <v>0</v>
      </c>
      <c r="AB2063" s="44"/>
      <c r="AC2063" s="44"/>
      <c r="AD2063" s="44"/>
      <c r="AE2063" s="44">
        <f>VLOOKUP(O2063,정산업데이트!$A$6:$B$12,2,10)</f>
        <v>0</v>
      </c>
      <c r="AF2063" s="44"/>
      <c r="AG2063" s="79">
        <f t="shared" si="941"/>
        <v>0</v>
      </c>
      <c r="AH2063" s="80">
        <f t="shared" si="942"/>
        <v>2500</v>
      </c>
      <c r="AI2063" s="93"/>
      <c r="AJ2063" s="84" t="s">
        <v>12618</v>
      </c>
      <c r="AK2063" s="84" t="s">
        <v>73</v>
      </c>
      <c r="AL2063" s="84" t="s">
        <v>12619</v>
      </c>
      <c r="AM2063" s="84" t="s">
        <v>12674</v>
      </c>
      <c r="AN2063" s="84" t="s">
        <v>12675</v>
      </c>
      <c r="AO2063" s="84" t="s">
        <v>12676</v>
      </c>
      <c r="AP2063" s="84" t="s">
        <v>4883</v>
      </c>
      <c r="AQ2063" s="84" t="s">
        <v>122</v>
      </c>
      <c r="AR2063" s="85">
        <v>1</v>
      </c>
      <c r="AS2063" s="86">
        <v>1</v>
      </c>
      <c r="AT2063" s="86">
        <v>1E-3</v>
      </c>
      <c r="AU2063" s="86">
        <v>1</v>
      </c>
      <c r="AV2063" s="84" t="s">
        <v>7</v>
      </c>
      <c r="AW2063" s="86">
        <v>60</v>
      </c>
      <c r="AX2063" s="84" t="s">
        <v>68</v>
      </c>
      <c r="AY2063" s="84" t="s">
        <v>68</v>
      </c>
      <c r="AZ2063" s="84" t="s">
        <v>68</v>
      </c>
      <c r="BA2063" s="84" t="s">
        <v>68</v>
      </c>
      <c r="BB2063" s="84" t="s">
        <v>68</v>
      </c>
      <c r="BC2063" s="84" t="s">
        <v>132</v>
      </c>
      <c r="BD2063" s="84" t="s">
        <v>83</v>
      </c>
      <c r="BE2063" s="84" t="s">
        <v>84</v>
      </c>
      <c r="BF2063" s="84" t="s">
        <v>122</v>
      </c>
      <c r="BG2063" s="84" t="s">
        <v>69</v>
      </c>
      <c r="BH2063" s="92" t="s">
        <v>12677</v>
      </c>
      <c r="BI2063" s="84" t="s">
        <v>122</v>
      </c>
      <c r="BJ2063" s="84" t="s">
        <v>12678</v>
      </c>
      <c r="BK2063" s="84" t="s">
        <v>75</v>
      </c>
      <c r="BL2063" s="84" t="s">
        <v>122</v>
      </c>
      <c r="BM2063" s="84" t="s">
        <v>83</v>
      </c>
      <c r="BN2063" s="84" t="s">
        <v>70</v>
      </c>
      <c r="BO2063" s="84" t="s">
        <v>71</v>
      </c>
      <c r="BP2063" s="84" t="s">
        <v>122</v>
      </c>
      <c r="BQ2063" s="84" t="s">
        <v>163</v>
      </c>
    </row>
    <row r="2064" spans="1:69" ht="14.4" x14ac:dyDescent="0.3">
      <c r="A2064" s="40" t="str">
        <f t="shared" si="916"/>
        <v>2025-09-17</v>
      </c>
      <c r="B2064" s="40" t="str">
        <f t="shared" si="917"/>
        <v>SYD</v>
      </c>
      <c r="C2064" s="39" t="str">
        <f t="shared" si="918"/>
        <v>98812563644</v>
      </c>
      <c r="D2064" s="41" t="str">
        <f t="shared" si="919"/>
        <v>PAU029761949</v>
      </c>
      <c r="E2064" s="41" t="str">
        <f t="shared" si="920"/>
        <v>596421488124</v>
      </c>
      <c r="F2064" s="39" t="str">
        <f t="shared" si="921"/>
        <v>2254256</v>
      </c>
      <c r="G2064" s="39" t="str">
        <f t="shared" si="922"/>
        <v>WISE EXPRESS(BOOSTUP)</v>
      </c>
      <c r="H2064" s="41" t="str">
        <f t="shared" si="923"/>
        <v>박가린</v>
      </c>
      <c r="I2064" s="39" t="str">
        <f t="shared" si="924"/>
        <v>51318</v>
      </c>
      <c r="J2064" s="52" t="str">
        <f t="shared" si="925"/>
        <v/>
      </c>
      <c r="K2064" s="75">
        <f t="shared" si="926"/>
        <v>1</v>
      </c>
      <c r="L2064" s="76">
        <f t="shared" si="927"/>
        <v>1</v>
      </c>
      <c r="M2064" s="76">
        <f t="shared" si="928"/>
        <v>1E-3</v>
      </c>
      <c r="N2064" s="76">
        <f t="shared" si="929"/>
        <v>1</v>
      </c>
      <c r="O2064" s="42">
        <f t="shared" si="930"/>
        <v>1</v>
      </c>
      <c r="P2064" s="39" t="str">
        <f t="shared" si="931"/>
        <v>일반(목록배제,Normal-Manifest Exception)</v>
      </c>
      <c r="Q2064" s="72">
        <f t="shared" si="932"/>
        <v>30</v>
      </c>
      <c r="R2064" s="43" t="str">
        <f t="shared" si="933"/>
        <v>OZ602</v>
      </c>
      <c r="S2064" s="82" t="str">
        <f t="shared" si="934"/>
        <v/>
      </c>
      <c r="T2064" s="40">
        <f t="shared" si="935"/>
        <v>45917</v>
      </c>
      <c r="U2064" s="44">
        <v>2500</v>
      </c>
      <c r="V2064" s="44">
        <f t="shared" si="936"/>
        <v>0</v>
      </c>
      <c r="W2064" s="77">
        <f t="shared" si="937"/>
        <v>2500</v>
      </c>
      <c r="X2064" s="78">
        <f t="shared" si="938"/>
        <v>0</v>
      </c>
      <c r="Y2064" s="44" cm="1">
        <f t="array" ref="Y2064">_xlfn.IFNA(_xlfn.IFS(AND(Q2064&gt;=2000, Q2064&lt;3000), 10000, AND(Q2064&gt;=3000, Q2064&lt;4000), 15000, AND(Q2064&gt;=4000, Q2064&lt;5000), 20000, AND(Q2064&gt;=5000), 25000),0)</f>
        <v>0</v>
      </c>
      <c r="Z2064" s="91">
        <f t="shared" si="939"/>
        <v>300</v>
      </c>
      <c r="AA2064" s="44">
        <f t="shared" si="940"/>
        <v>0</v>
      </c>
      <c r="AB2064" s="44"/>
      <c r="AC2064" s="44"/>
      <c r="AD2064" s="44"/>
      <c r="AE2064" s="44">
        <f>VLOOKUP(O2064,정산업데이트!$A$6:$B$12,2,10)</f>
        <v>0</v>
      </c>
      <c r="AF2064" s="44"/>
      <c r="AG2064" s="79">
        <f t="shared" si="941"/>
        <v>300</v>
      </c>
      <c r="AH2064" s="80">
        <f t="shared" si="942"/>
        <v>2800</v>
      </c>
      <c r="AI2064" s="93"/>
      <c r="AJ2064" s="84" t="s">
        <v>12618</v>
      </c>
      <c r="AK2064" s="84" t="s">
        <v>73</v>
      </c>
      <c r="AL2064" s="84" t="s">
        <v>12619</v>
      </c>
      <c r="AM2064" s="84" t="s">
        <v>12679</v>
      </c>
      <c r="AN2064" s="84" t="s">
        <v>12680</v>
      </c>
      <c r="AO2064" s="84" t="s">
        <v>12681</v>
      </c>
      <c r="AP2064" s="84" t="s">
        <v>7113</v>
      </c>
      <c r="AQ2064" s="84" t="s">
        <v>122</v>
      </c>
      <c r="AR2064" s="85">
        <v>1</v>
      </c>
      <c r="AS2064" s="86">
        <v>1</v>
      </c>
      <c r="AT2064" s="86">
        <v>1E-3</v>
      </c>
      <c r="AU2064" s="86">
        <v>1</v>
      </c>
      <c r="AV2064" s="84" t="s">
        <v>8</v>
      </c>
      <c r="AW2064" s="86">
        <v>30</v>
      </c>
      <c r="AX2064" s="84" t="s">
        <v>68</v>
      </c>
      <c r="AY2064" s="84" t="s">
        <v>68</v>
      </c>
      <c r="AZ2064" s="84" t="s">
        <v>68</v>
      </c>
      <c r="BA2064" s="84" t="s">
        <v>68</v>
      </c>
      <c r="BB2064" s="84" t="s">
        <v>68</v>
      </c>
      <c r="BC2064" s="84" t="s">
        <v>129</v>
      </c>
      <c r="BD2064" s="84" t="s">
        <v>91</v>
      </c>
      <c r="BE2064" s="84" t="s">
        <v>92</v>
      </c>
      <c r="BF2064" s="84" t="s">
        <v>122</v>
      </c>
      <c r="BG2064" s="84" t="s">
        <v>69</v>
      </c>
      <c r="BH2064" s="92" t="s">
        <v>12682</v>
      </c>
      <c r="BI2064" s="84" t="s">
        <v>122</v>
      </c>
      <c r="BJ2064" s="84" t="s">
        <v>12683</v>
      </c>
      <c r="BK2064" s="84" t="s">
        <v>75</v>
      </c>
      <c r="BL2064" s="84" t="s">
        <v>122</v>
      </c>
      <c r="BM2064" s="84" t="s">
        <v>91</v>
      </c>
      <c r="BN2064" s="84" t="s">
        <v>70</v>
      </c>
      <c r="BO2064" s="84" t="s">
        <v>71</v>
      </c>
      <c r="BP2064" s="84" t="s">
        <v>122</v>
      </c>
      <c r="BQ2064" s="84" t="s">
        <v>163</v>
      </c>
    </row>
    <row r="2065" spans="1:69" ht="14.4" x14ac:dyDescent="0.3">
      <c r="A2065" s="40" t="str">
        <f t="shared" si="916"/>
        <v>2025-09-17</v>
      </c>
      <c r="B2065" s="40" t="str">
        <f t="shared" si="917"/>
        <v>SYD</v>
      </c>
      <c r="C2065" s="39" t="str">
        <f t="shared" si="918"/>
        <v>98812563644</v>
      </c>
      <c r="D2065" s="41" t="str">
        <f t="shared" si="919"/>
        <v>PKR253605552</v>
      </c>
      <c r="E2065" s="41" t="str">
        <f t="shared" si="920"/>
        <v>596421486061</v>
      </c>
      <c r="F2065" s="39" t="str">
        <f t="shared" si="921"/>
        <v>2254237</v>
      </c>
      <c r="G2065" s="39" t="str">
        <f t="shared" si="922"/>
        <v>WISE EXPRESS(BABYBREATH)</v>
      </c>
      <c r="H2065" s="41" t="str">
        <f t="shared" si="923"/>
        <v>이연우</v>
      </c>
      <c r="I2065" s="39" t="str">
        <f t="shared" si="924"/>
        <v>41917</v>
      </c>
      <c r="J2065" s="52" t="str">
        <f t="shared" si="925"/>
        <v/>
      </c>
      <c r="K2065" s="75">
        <f t="shared" si="926"/>
        <v>1</v>
      </c>
      <c r="L2065" s="76">
        <f t="shared" si="927"/>
        <v>1</v>
      </c>
      <c r="M2065" s="76">
        <f t="shared" si="928"/>
        <v>1E-3</v>
      </c>
      <c r="N2065" s="76">
        <f t="shared" si="929"/>
        <v>1</v>
      </c>
      <c r="O2065" s="42">
        <f t="shared" si="930"/>
        <v>1</v>
      </c>
      <c r="P2065" s="39" t="str">
        <f t="shared" si="931"/>
        <v>목록(Manifest)</v>
      </c>
      <c r="Q2065" s="72">
        <f t="shared" si="932"/>
        <v>70</v>
      </c>
      <c r="R2065" s="43" t="str">
        <f t="shared" si="933"/>
        <v>OZ602</v>
      </c>
      <c r="S2065" s="82" t="str">
        <f t="shared" si="934"/>
        <v/>
      </c>
      <c r="T2065" s="40">
        <f t="shared" si="935"/>
        <v>45917</v>
      </c>
      <c r="U2065" s="44">
        <v>2500</v>
      </c>
      <c r="V2065" s="44">
        <f t="shared" si="936"/>
        <v>0</v>
      </c>
      <c r="W2065" s="77">
        <f t="shared" si="937"/>
        <v>2500</v>
      </c>
      <c r="X2065" s="78">
        <f t="shared" si="938"/>
        <v>0</v>
      </c>
      <c r="Y2065" s="44" cm="1">
        <f t="array" ref="Y2065">_xlfn.IFNA(_xlfn.IFS(AND(Q2065&gt;=2000, Q2065&lt;3000), 10000, AND(Q2065&gt;=3000, Q2065&lt;4000), 15000, AND(Q2065&gt;=4000, Q2065&lt;5000), 20000, AND(Q2065&gt;=5000), 25000),0)</f>
        <v>0</v>
      </c>
      <c r="Z2065" s="91">
        <f t="shared" si="939"/>
        <v>0</v>
      </c>
      <c r="AA2065" s="44">
        <f t="shared" si="940"/>
        <v>0</v>
      </c>
      <c r="AB2065" s="44"/>
      <c r="AC2065" s="44"/>
      <c r="AD2065" s="44"/>
      <c r="AE2065" s="44">
        <f>VLOOKUP(O2065,정산업데이트!$A$6:$B$12,2,10)</f>
        <v>0</v>
      </c>
      <c r="AF2065" s="44"/>
      <c r="AG2065" s="79">
        <f t="shared" si="941"/>
        <v>0</v>
      </c>
      <c r="AH2065" s="80">
        <f t="shared" si="942"/>
        <v>2500</v>
      </c>
      <c r="AI2065" s="93"/>
      <c r="AJ2065" s="84" t="s">
        <v>12618</v>
      </c>
      <c r="AK2065" s="84" t="s">
        <v>73</v>
      </c>
      <c r="AL2065" s="84" t="s">
        <v>12619</v>
      </c>
      <c r="AM2065" s="84" t="s">
        <v>12684</v>
      </c>
      <c r="AN2065" s="84" t="s">
        <v>9211</v>
      </c>
      <c r="AO2065" s="84" t="s">
        <v>12685</v>
      </c>
      <c r="AP2065" s="84" t="s">
        <v>12686</v>
      </c>
      <c r="AQ2065" s="84" t="s">
        <v>122</v>
      </c>
      <c r="AR2065" s="85">
        <v>1</v>
      </c>
      <c r="AS2065" s="86">
        <v>1</v>
      </c>
      <c r="AT2065" s="86">
        <v>1E-3</v>
      </c>
      <c r="AU2065" s="86">
        <v>1</v>
      </c>
      <c r="AV2065" s="84" t="s">
        <v>7</v>
      </c>
      <c r="AW2065" s="86">
        <v>70</v>
      </c>
      <c r="AX2065" s="84" t="s">
        <v>68</v>
      </c>
      <c r="AY2065" s="84" t="s">
        <v>68</v>
      </c>
      <c r="AZ2065" s="84" t="s">
        <v>68</v>
      </c>
      <c r="BA2065" s="84" t="s">
        <v>68</v>
      </c>
      <c r="BB2065" s="84" t="s">
        <v>68</v>
      </c>
      <c r="BC2065" s="84" t="s">
        <v>188</v>
      </c>
      <c r="BD2065" s="84" t="s">
        <v>189</v>
      </c>
      <c r="BE2065" s="84" t="s">
        <v>190</v>
      </c>
      <c r="BF2065" s="84" t="s">
        <v>122</v>
      </c>
      <c r="BG2065" s="84" t="s">
        <v>69</v>
      </c>
      <c r="BH2065" s="92" t="s">
        <v>12687</v>
      </c>
      <c r="BI2065" s="84" t="s">
        <v>122</v>
      </c>
      <c r="BJ2065" s="84" t="s">
        <v>12688</v>
      </c>
      <c r="BK2065" s="84" t="s">
        <v>75</v>
      </c>
      <c r="BL2065" s="84" t="s">
        <v>122</v>
      </c>
      <c r="BM2065" s="84" t="s">
        <v>189</v>
      </c>
      <c r="BN2065" s="84" t="s">
        <v>70</v>
      </c>
      <c r="BO2065" s="84" t="s">
        <v>71</v>
      </c>
      <c r="BP2065" s="84" t="s">
        <v>122</v>
      </c>
      <c r="BQ2065" s="84" t="s">
        <v>163</v>
      </c>
    </row>
    <row r="2066" spans="1:69" ht="14.4" x14ac:dyDescent="0.3">
      <c r="A2066" s="40" t="str">
        <f t="shared" si="916"/>
        <v>2025-09-17</v>
      </c>
      <c r="B2066" s="40" t="str">
        <f t="shared" si="917"/>
        <v>SYD</v>
      </c>
      <c r="C2066" s="39" t="str">
        <f t="shared" si="918"/>
        <v>98812563644</v>
      </c>
      <c r="D2066" s="41" t="str">
        <f t="shared" si="919"/>
        <v>PKR253590525</v>
      </c>
      <c r="E2066" s="41" t="str">
        <f t="shared" si="920"/>
        <v>596421486002</v>
      </c>
      <c r="F2066" s="39" t="str">
        <f t="shared" si="921"/>
        <v>2254241</v>
      </c>
      <c r="G2066" s="39" t="str">
        <f t="shared" si="922"/>
        <v>WISE EXPRESS(HOJUUNNI)</v>
      </c>
      <c r="H2066" s="41" t="str">
        <f t="shared" si="923"/>
        <v>신영아</v>
      </c>
      <c r="I2066" s="39" t="str">
        <f t="shared" si="924"/>
        <v>10321</v>
      </c>
      <c r="J2066" s="52" t="str">
        <f t="shared" si="925"/>
        <v/>
      </c>
      <c r="K2066" s="75">
        <f t="shared" si="926"/>
        <v>1</v>
      </c>
      <c r="L2066" s="76">
        <f t="shared" si="927"/>
        <v>0.4</v>
      </c>
      <c r="M2066" s="76">
        <f t="shared" si="928"/>
        <v>1E-3</v>
      </c>
      <c r="N2066" s="76">
        <f t="shared" si="929"/>
        <v>0.4</v>
      </c>
      <c r="O2066" s="42">
        <f t="shared" si="930"/>
        <v>0.5</v>
      </c>
      <c r="P2066" s="39" t="str">
        <f t="shared" si="931"/>
        <v>목록(Manifest)</v>
      </c>
      <c r="Q2066" s="72">
        <f t="shared" si="932"/>
        <v>100</v>
      </c>
      <c r="R2066" s="43" t="str">
        <f t="shared" si="933"/>
        <v>OZ602</v>
      </c>
      <c r="S2066" s="82" t="str">
        <f t="shared" si="934"/>
        <v/>
      </c>
      <c r="T2066" s="40">
        <f t="shared" si="935"/>
        <v>45917</v>
      </c>
      <c r="U2066" s="44">
        <v>2500</v>
      </c>
      <c r="V2066" s="44">
        <f t="shared" si="936"/>
        <v>0</v>
      </c>
      <c r="W2066" s="77">
        <f t="shared" si="937"/>
        <v>2500</v>
      </c>
      <c r="X2066" s="78">
        <f t="shared" si="938"/>
        <v>0</v>
      </c>
      <c r="Y2066" s="44" cm="1">
        <f t="array" ref="Y2066">_xlfn.IFNA(_xlfn.IFS(AND(Q2066&gt;=2000, Q2066&lt;3000), 10000, AND(Q2066&gt;=3000, Q2066&lt;4000), 15000, AND(Q2066&gt;=4000, Q2066&lt;5000), 20000, AND(Q2066&gt;=5000), 25000),0)</f>
        <v>0</v>
      </c>
      <c r="Z2066" s="91">
        <f t="shared" si="939"/>
        <v>0</v>
      </c>
      <c r="AA2066" s="44">
        <f t="shared" si="940"/>
        <v>0</v>
      </c>
      <c r="AB2066" s="44"/>
      <c r="AC2066" s="44"/>
      <c r="AD2066" s="44"/>
      <c r="AE2066" s="44">
        <f>VLOOKUP(O2066,정산업데이트!$A$6:$B$12,2,10)</f>
        <v>0</v>
      </c>
      <c r="AF2066" s="44"/>
      <c r="AG2066" s="79">
        <f t="shared" si="941"/>
        <v>0</v>
      </c>
      <c r="AH2066" s="80">
        <f t="shared" si="942"/>
        <v>2500</v>
      </c>
      <c r="AI2066" s="93"/>
      <c r="AJ2066" s="84" t="s">
        <v>12618</v>
      </c>
      <c r="AK2066" s="84" t="s">
        <v>73</v>
      </c>
      <c r="AL2066" s="84" t="s">
        <v>12619</v>
      </c>
      <c r="AM2066" s="84" t="s">
        <v>12689</v>
      </c>
      <c r="AN2066" s="84" t="s">
        <v>1839</v>
      </c>
      <c r="AO2066" s="84" t="s">
        <v>12690</v>
      </c>
      <c r="AP2066" s="84" t="s">
        <v>519</v>
      </c>
      <c r="AQ2066" s="84" t="s">
        <v>122</v>
      </c>
      <c r="AR2066" s="85">
        <v>1</v>
      </c>
      <c r="AS2066" s="86">
        <v>0.4</v>
      </c>
      <c r="AT2066" s="86">
        <v>1E-3</v>
      </c>
      <c r="AU2066" s="86">
        <v>0.4</v>
      </c>
      <c r="AV2066" s="84" t="s">
        <v>7</v>
      </c>
      <c r="AW2066" s="86">
        <v>100</v>
      </c>
      <c r="AX2066" s="84" t="s">
        <v>68</v>
      </c>
      <c r="AY2066" s="84" t="s">
        <v>68</v>
      </c>
      <c r="AZ2066" s="84" t="s">
        <v>68</v>
      </c>
      <c r="BA2066" s="84" t="s">
        <v>68</v>
      </c>
      <c r="BB2066" s="84" t="s">
        <v>68</v>
      </c>
      <c r="BC2066" s="84" t="s">
        <v>133</v>
      </c>
      <c r="BD2066" s="84" t="s">
        <v>134</v>
      </c>
      <c r="BE2066" s="84" t="s">
        <v>139</v>
      </c>
      <c r="BF2066" s="84" t="s">
        <v>122</v>
      </c>
      <c r="BG2066" s="84" t="s">
        <v>69</v>
      </c>
      <c r="BH2066" s="92" t="s">
        <v>12691</v>
      </c>
      <c r="BI2066" s="84" t="s">
        <v>122</v>
      </c>
      <c r="BJ2066" s="84" t="s">
        <v>12692</v>
      </c>
      <c r="BK2066" s="84" t="s">
        <v>75</v>
      </c>
      <c r="BL2066" s="84" t="s">
        <v>122</v>
      </c>
      <c r="BM2066" s="84" t="s">
        <v>134</v>
      </c>
      <c r="BN2066" s="84" t="s">
        <v>70</v>
      </c>
      <c r="BO2066" s="84" t="s">
        <v>71</v>
      </c>
      <c r="BP2066" s="84" t="s">
        <v>122</v>
      </c>
      <c r="BQ2066" s="84" t="s">
        <v>163</v>
      </c>
    </row>
    <row r="2067" spans="1:69" ht="14.4" x14ac:dyDescent="0.3">
      <c r="A2067" s="40" t="str">
        <f t="shared" si="916"/>
        <v>2025-09-17</v>
      </c>
      <c r="B2067" s="40" t="str">
        <f t="shared" si="917"/>
        <v>SYD</v>
      </c>
      <c r="C2067" s="39" t="str">
        <f t="shared" si="918"/>
        <v>98812563644</v>
      </c>
      <c r="D2067" s="41" t="str">
        <f t="shared" si="919"/>
        <v>PKR253580041</v>
      </c>
      <c r="E2067" s="41" t="str">
        <f t="shared" si="920"/>
        <v>596421484591</v>
      </c>
      <c r="F2067" s="39" t="str">
        <f t="shared" si="921"/>
        <v>2256450</v>
      </c>
      <c r="G2067" s="39" t="str">
        <f t="shared" si="922"/>
        <v>WISE EXPRESS LOGISTICS(MEGA_HEALTH)</v>
      </c>
      <c r="H2067" s="41" t="str">
        <f t="shared" si="923"/>
        <v>차준욱</v>
      </c>
      <c r="I2067" s="39" t="str">
        <f t="shared" si="924"/>
        <v>04036</v>
      </c>
      <c r="J2067" s="52" t="str">
        <f t="shared" si="925"/>
        <v/>
      </c>
      <c r="K2067" s="75">
        <f t="shared" si="926"/>
        <v>1</v>
      </c>
      <c r="L2067" s="76">
        <f t="shared" si="927"/>
        <v>0.8</v>
      </c>
      <c r="M2067" s="76">
        <f t="shared" si="928"/>
        <v>1E-3</v>
      </c>
      <c r="N2067" s="76">
        <f t="shared" si="929"/>
        <v>0.8</v>
      </c>
      <c r="O2067" s="42">
        <f t="shared" si="930"/>
        <v>1</v>
      </c>
      <c r="P2067" s="39" t="str">
        <f t="shared" si="931"/>
        <v>일반(목록배제,Normal-Manifest Exception)</v>
      </c>
      <c r="Q2067" s="72">
        <f t="shared" si="932"/>
        <v>80</v>
      </c>
      <c r="R2067" s="43" t="str">
        <f t="shared" si="933"/>
        <v>OZ602</v>
      </c>
      <c r="S2067" s="82" t="str">
        <f t="shared" si="934"/>
        <v/>
      </c>
      <c r="T2067" s="40">
        <f t="shared" si="935"/>
        <v>45917</v>
      </c>
      <c r="U2067" s="44">
        <v>2500</v>
      </c>
      <c r="V2067" s="44">
        <f t="shared" si="936"/>
        <v>0</v>
      </c>
      <c r="W2067" s="77">
        <f t="shared" si="937"/>
        <v>2500</v>
      </c>
      <c r="X2067" s="78">
        <f t="shared" si="938"/>
        <v>0</v>
      </c>
      <c r="Y2067" s="44" cm="1">
        <f t="array" ref="Y2067">_xlfn.IFNA(_xlfn.IFS(AND(Q2067&gt;=2000, Q2067&lt;3000), 10000, AND(Q2067&gt;=3000, Q2067&lt;4000), 15000, AND(Q2067&gt;=4000, Q2067&lt;5000), 20000, AND(Q2067&gt;=5000), 25000),0)</f>
        <v>0</v>
      </c>
      <c r="Z2067" s="91">
        <f t="shared" si="939"/>
        <v>300</v>
      </c>
      <c r="AA2067" s="44">
        <f t="shared" si="940"/>
        <v>0</v>
      </c>
      <c r="AB2067" s="44"/>
      <c r="AC2067" s="44"/>
      <c r="AD2067" s="44"/>
      <c r="AE2067" s="44">
        <f>VLOOKUP(O2067,정산업데이트!$A$6:$B$12,2,10)</f>
        <v>0</v>
      </c>
      <c r="AF2067" s="44"/>
      <c r="AG2067" s="79">
        <f t="shared" si="941"/>
        <v>300</v>
      </c>
      <c r="AH2067" s="80">
        <f t="shared" si="942"/>
        <v>2800</v>
      </c>
      <c r="AI2067" s="93"/>
      <c r="AJ2067" s="84" t="s">
        <v>12618</v>
      </c>
      <c r="AK2067" s="84" t="s">
        <v>73</v>
      </c>
      <c r="AL2067" s="84" t="s">
        <v>12619</v>
      </c>
      <c r="AM2067" s="84" t="s">
        <v>12693</v>
      </c>
      <c r="AN2067" s="84" t="s">
        <v>12694</v>
      </c>
      <c r="AO2067" s="84" t="s">
        <v>12695</v>
      </c>
      <c r="AP2067" s="84" t="s">
        <v>9846</v>
      </c>
      <c r="AQ2067" s="84" t="s">
        <v>122</v>
      </c>
      <c r="AR2067" s="85">
        <v>1</v>
      </c>
      <c r="AS2067" s="86">
        <v>0.8</v>
      </c>
      <c r="AT2067" s="86">
        <v>1E-3</v>
      </c>
      <c r="AU2067" s="86">
        <v>0.8</v>
      </c>
      <c r="AV2067" s="84" t="s">
        <v>8</v>
      </c>
      <c r="AW2067" s="86">
        <v>80</v>
      </c>
      <c r="AX2067" s="84" t="s">
        <v>68</v>
      </c>
      <c r="AY2067" s="84" t="s">
        <v>68</v>
      </c>
      <c r="AZ2067" s="84" t="s">
        <v>68</v>
      </c>
      <c r="BA2067" s="84" t="s">
        <v>68</v>
      </c>
      <c r="BB2067" s="84" t="s">
        <v>68</v>
      </c>
      <c r="BC2067" s="84" t="s">
        <v>177</v>
      </c>
      <c r="BD2067" s="84" t="s">
        <v>178</v>
      </c>
      <c r="BE2067" s="84" t="s">
        <v>164</v>
      </c>
      <c r="BF2067" s="84" t="s">
        <v>122</v>
      </c>
      <c r="BG2067" s="84" t="s">
        <v>69</v>
      </c>
      <c r="BH2067" s="92" t="s">
        <v>12696</v>
      </c>
      <c r="BI2067" s="84" t="s">
        <v>122</v>
      </c>
      <c r="BJ2067" s="84" t="s">
        <v>12697</v>
      </c>
      <c r="BK2067" s="84" t="s">
        <v>75</v>
      </c>
      <c r="BL2067" s="84" t="s">
        <v>122</v>
      </c>
      <c r="BM2067" s="84" t="s">
        <v>178</v>
      </c>
      <c r="BN2067" s="84" t="s">
        <v>70</v>
      </c>
      <c r="BO2067" s="84" t="s">
        <v>71</v>
      </c>
      <c r="BP2067" s="84" t="s">
        <v>122</v>
      </c>
      <c r="BQ2067" s="84" t="s">
        <v>163</v>
      </c>
    </row>
    <row r="2068" spans="1:69" ht="14.4" x14ac:dyDescent="0.3">
      <c r="A2068" s="40" t="str">
        <f t="shared" si="916"/>
        <v>2025-09-17</v>
      </c>
      <c r="B2068" s="40" t="str">
        <f t="shared" si="917"/>
        <v>SYD</v>
      </c>
      <c r="C2068" s="39" t="str">
        <f t="shared" si="918"/>
        <v>98812563644</v>
      </c>
      <c r="D2068" s="41" t="str">
        <f t="shared" si="919"/>
        <v>PKR253584857</v>
      </c>
      <c r="E2068" s="41" t="str">
        <f t="shared" si="920"/>
        <v>596421484661</v>
      </c>
      <c r="F2068" s="39" t="str">
        <f t="shared" si="921"/>
        <v>2254234</v>
      </c>
      <c r="G2068" s="39" t="str">
        <f t="shared" si="922"/>
        <v>WISE EXPRESS(HOJUDIRECT)</v>
      </c>
      <c r="H2068" s="41" t="str">
        <f t="shared" si="923"/>
        <v>이금주</v>
      </c>
      <c r="I2068" s="39" t="str">
        <f t="shared" si="924"/>
        <v>46229</v>
      </c>
      <c r="J2068" s="52" t="str">
        <f t="shared" si="925"/>
        <v/>
      </c>
      <c r="K2068" s="75">
        <f t="shared" si="926"/>
        <v>1</v>
      </c>
      <c r="L2068" s="76">
        <f t="shared" si="927"/>
        <v>0.5</v>
      </c>
      <c r="M2068" s="76">
        <f t="shared" si="928"/>
        <v>1E-3</v>
      </c>
      <c r="N2068" s="76">
        <f t="shared" si="929"/>
        <v>0.5</v>
      </c>
      <c r="O2068" s="42">
        <f t="shared" si="930"/>
        <v>0.5</v>
      </c>
      <c r="P2068" s="39" t="str">
        <f t="shared" si="931"/>
        <v>일반(목록배제,Normal-Manifest Exception)</v>
      </c>
      <c r="Q2068" s="72">
        <f t="shared" si="932"/>
        <v>28</v>
      </c>
      <c r="R2068" s="43" t="str">
        <f t="shared" si="933"/>
        <v>OZ602</v>
      </c>
      <c r="S2068" s="82" t="str">
        <f t="shared" si="934"/>
        <v/>
      </c>
      <c r="T2068" s="40">
        <f t="shared" si="935"/>
        <v>45917</v>
      </c>
      <c r="U2068" s="44">
        <v>2500</v>
      </c>
      <c r="V2068" s="44">
        <f t="shared" si="936"/>
        <v>0</v>
      </c>
      <c r="W2068" s="77">
        <f t="shared" si="937"/>
        <v>2500</v>
      </c>
      <c r="X2068" s="78">
        <f t="shared" si="938"/>
        <v>0</v>
      </c>
      <c r="Y2068" s="44" cm="1">
        <f t="array" ref="Y2068">_xlfn.IFNA(_xlfn.IFS(AND(Q2068&gt;=2000, Q2068&lt;3000), 10000, AND(Q2068&gt;=3000, Q2068&lt;4000), 15000, AND(Q2068&gt;=4000, Q2068&lt;5000), 20000, AND(Q2068&gt;=5000), 25000),0)</f>
        <v>0</v>
      </c>
      <c r="Z2068" s="91">
        <f t="shared" si="939"/>
        <v>300</v>
      </c>
      <c r="AA2068" s="44">
        <f t="shared" si="940"/>
        <v>0</v>
      </c>
      <c r="AB2068" s="44"/>
      <c r="AC2068" s="44"/>
      <c r="AD2068" s="44"/>
      <c r="AE2068" s="44">
        <f>VLOOKUP(O2068,정산업데이트!$A$6:$B$12,2,10)</f>
        <v>0</v>
      </c>
      <c r="AF2068" s="44"/>
      <c r="AG2068" s="79">
        <f t="shared" si="941"/>
        <v>300</v>
      </c>
      <c r="AH2068" s="80">
        <f t="shared" si="942"/>
        <v>2800</v>
      </c>
      <c r="AI2068" s="93"/>
      <c r="AJ2068" s="84" t="s">
        <v>12618</v>
      </c>
      <c r="AK2068" s="84" t="s">
        <v>73</v>
      </c>
      <c r="AL2068" s="84" t="s">
        <v>12619</v>
      </c>
      <c r="AM2068" s="84" t="s">
        <v>12698</v>
      </c>
      <c r="AN2068" s="84" t="s">
        <v>8213</v>
      </c>
      <c r="AO2068" s="84" t="s">
        <v>12699</v>
      </c>
      <c r="AP2068" s="84" t="s">
        <v>12700</v>
      </c>
      <c r="AQ2068" s="84" t="s">
        <v>122</v>
      </c>
      <c r="AR2068" s="85">
        <v>1</v>
      </c>
      <c r="AS2068" s="86">
        <v>0.5</v>
      </c>
      <c r="AT2068" s="86">
        <v>1E-3</v>
      </c>
      <c r="AU2068" s="86">
        <v>0.5</v>
      </c>
      <c r="AV2068" s="84" t="s">
        <v>8</v>
      </c>
      <c r="AW2068" s="86">
        <v>28</v>
      </c>
      <c r="AX2068" s="84" t="s">
        <v>68</v>
      </c>
      <c r="AY2068" s="84" t="s">
        <v>68</v>
      </c>
      <c r="AZ2068" s="84" t="s">
        <v>68</v>
      </c>
      <c r="BA2068" s="84" t="s">
        <v>68</v>
      </c>
      <c r="BB2068" s="84" t="s">
        <v>68</v>
      </c>
      <c r="BC2068" s="84" t="s">
        <v>135</v>
      </c>
      <c r="BD2068" s="84" t="s">
        <v>104</v>
      </c>
      <c r="BE2068" s="84" t="s">
        <v>105</v>
      </c>
      <c r="BF2068" s="84" t="s">
        <v>122</v>
      </c>
      <c r="BG2068" s="84" t="s">
        <v>69</v>
      </c>
      <c r="BH2068" s="92" t="s">
        <v>12701</v>
      </c>
      <c r="BI2068" s="84" t="s">
        <v>122</v>
      </c>
      <c r="BJ2068" s="84" t="s">
        <v>12702</v>
      </c>
      <c r="BK2068" s="84" t="s">
        <v>75</v>
      </c>
      <c r="BL2068" s="84" t="s">
        <v>122</v>
      </c>
      <c r="BM2068" s="84" t="s">
        <v>104</v>
      </c>
      <c r="BN2068" s="84" t="s">
        <v>70</v>
      </c>
      <c r="BO2068" s="84" t="s">
        <v>71</v>
      </c>
      <c r="BP2068" s="84" t="s">
        <v>122</v>
      </c>
      <c r="BQ2068" s="84" t="s">
        <v>163</v>
      </c>
    </row>
    <row r="2069" spans="1:69" ht="14.4" x14ac:dyDescent="0.3">
      <c r="A2069" s="40" t="str">
        <f t="shared" si="916"/>
        <v>2025-09-17</v>
      </c>
      <c r="B2069" s="40" t="str">
        <f t="shared" si="917"/>
        <v>SYD</v>
      </c>
      <c r="C2069" s="39" t="str">
        <f t="shared" si="918"/>
        <v>98812563644</v>
      </c>
      <c r="D2069" s="41" t="str">
        <f t="shared" si="919"/>
        <v>PKR253584858</v>
      </c>
      <c r="E2069" s="41" t="str">
        <f t="shared" si="920"/>
        <v>596421484672</v>
      </c>
      <c r="F2069" s="39" t="str">
        <f t="shared" si="921"/>
        <v>2254234</v>
      </c>
      <c r="G2069" s="39" t="str">
        <f t="shared" si="922"/>
        <v>WISE EXPRESS(HOJUDIRECT)</v>
      </c>
      <c r="H2069" s="41" t="str">
        <f t="shared" si="923"/>
        <v>박정연</v>
      </c>
      <c r="I2069" s="39" t="str">
        <f t="shared" si="924"/>
        <v>47123</v>
      </c>
      <c r="J2069" s="52" t="str">
        <f t="shared" si="925"/>
        <v/>
      </c>
      <c r="K2069" s="75">
        <f t="shared" si="926"/>
        <v>1</v>
      </c>
      <c r="L2069" s="76">
        <f t="shared" si="927"/>
        <v>0.6</v>
      </c>
      <c r="M2069" s="76">
        <f t="shared" si="928"/>
        <v>1E-3</v>
      </c>
      <c r="N2069" s="76">
        <f t="shared" si="929"/>
        <v>0.6</v>
      </c>
      <c r="O2069" s="42">
        <f t="shared" si="930"/>
        <v>1</v>
      </c>
      <c r="P2069" s="39" t="str">
        <f t="shared" si="931"/>
        <v>일반(목록배제,Normal-Manifest Exception)</v>
      </c>
      <c r="Q2069" s="72">
        <f t="shared" si="932"/>
        <v>36</v>
      </c>
      <c r="R2069" s="43" t="str">
        <f t="shared" si="933"/>
        <v>OZ602</v>
      </c>
      <c r="S2069" s="82" t="str">
        <f t="shared" si="934"/>
        <v/>
      </c>
      <c r="T2069" s="40">
        <f t="shared" si="935"/>
        <v>45917</v>
      </c>
      <c r="U2069" s="44">
        <v>2500</v>
      </c>
      <c r="V2069" s="44">
        <f t="shared" si="936"/>
        <v>0</v>
      </c>
      <c r="W2069" s="77">
        <f t="shared" si="937"/>
        <v>2500</v>
      </c>
      <c r="X2069" s="78">
        <f t="shared" si="938"/>
        <v>0</v>
      </c>
      <c r="Y2069" s="44" cm="1">
        <f t="array" ref="Y2069">_xlfn.IFNA(_xlfn.IFS(AND(Q2069&gt;=2000, Q2069&lt;3000), 10000, AND(Q2069&gt;=3000, Q2069&lt;4000), 15000, AND(Q2069&gt;=4000, Q2069&lt;5000), 20000, AND(Q2069&gt;=5000), 25000),0)</f>
        <v>0</v>
      </c>
      <c r="Z2069" s="91">
        <f t="shared" si="939"/>
        <v>300</v>
      </c>
      <c r="AA2069" s="44">
        <f t="shared" si="940"/>
        <v>0</v>
      </c>
      <c r="AB2069" s="44"/>
      <c r="AC2069" s="44"/>
      <c r="AD2069" s="44"/>
      <c r="AE2069" s="44">
        <f>VLOOKUP(O2069,정산업데이트!$A$6:$B$12,2,10)</f>
        <v>0</v>
      </c>
      <c r="AF2069" s="44"/>
      <c r="AG2069" s="79">
        <f t="shared" si="941"/>
        <v>300</v>
      </c>
      <c r="AH2069" s="80">
        <f t="shared" si="942"/>
        <v>2800</v>
      </c>
      <c r="AI2069" s="93"/>
      <c r="AJ2069" s="84" t="s">
        <v>12618</v>
      </c>
      <c r="AK2069" s="84" t="s">
        <v>73</v>
      </c>
      <c r="AL2069" s="84" t="s">
        <v>12619</v>
      </c>
      <c r="AM2069" s="84" t="s">
        <v>12703</v>
      </c>
      <c r="AN2069" s="84" t="s">
        <v>4753</v>
      </c>
      <c r="AO2069" s="84" t="s">
        <v>12704</v>
      </c>
      <c r="AP2069" s="84" t="s">
        <v>12705</v>
      </c>
      <c r="AQ2069" s="84" t="s">
        <v>122</v>
      </c>
      <c r="AR2069" s="85">
        <v>1</v>
      </c>
      <c r="AS2069" s="86">
        <v>0.6</v>
      </c>
      <c r="AT2069" s="86">
        <v>1E-3</v>
      </c>
      <c r="AU2069" s="86">
        <v>0.6</v>
      </c>
      <c r="AV2069" s="84" t="s">
        <v>8</v>
      </c>
      <c r="AW2069" s="86">
        <v>36</v>
      </c>
      <c r="AX2069" s="84" t="s">
        <v>68</v>
      </c>
      <c r="AY2069" s="84" t="s">
        <v>68</v>
      </c>
      <c r="AZ2069" s="84" t="s">
        <v>68</v>
      </c>
      <c r="BA2069" s="84" t="s">
        <v>68</v>
      </c>
      <c r="BB2069" s="84" t="s">
        <v>68</v>
      </c>
      <c r="BC2069" s="84" t="s">
        <v>135</v>
      </c>
      <c r="BD2069" s="84" t="s">
        <v>104</v>
      </c>
      <c r="BE2069" s="84" t="s">
        <v>105</v>
      </c>
      <c r="BF2069" s="84" t="s">
        <v>122</v>
      </c>
      <c r="BG2069" s="84" t="s">
        <v>69</v>
      </c>
      <c r="BH2069" s="92" t="s">
        <v>12706</v>
      </c>
      <c r="BI2069" s="84" t="s">
        <v>122</v>
      </c>
      <c r="BJ2069" s="84" t="s">
        <v>12707</v>
      </c>
      <c r="BK2069" s="84" t="s">
        <v>75</v>
      </c>
      <c r="BL2069" s="84" t="s">
        <v>122</v>
      </c>
      <c r="BM2069" s="84" t="s">
        <v>104</v>
      </c>
      <c r="BN2069" s="84" t="s">
        <v>70</v>
      </c>
      <c r="BO2069" s="84" t="s">
        <v>71</v>
      </c>
      <c r="BP2069" s="84" t="s">
        <v>122</v>
      </c>
      <c r="BQ2069" s="84" t="s">
        <v>163</v>
      </c>
    </row>
    <row r="2070" spans="1:69" ht="14.4" x14ac:dyDescent="0.3">
      <c r="A2070" s="40" t="str">
        <f t="shared" si="916"/>
        <v>2025-09-17</v>
      </c>
      <c r="B2070" s="40" t="str">
        <f t="shared" si="917"/>
        <v>SYD</v>
      </c>
      <c r="C2070" s="39" t="str">
        <f t="shared" si="918"/>
        <v>98812563644</v>
      </c>
      <c r="D2070" s="41" t="str">
        <f t="shared" si="919"/>
        <v>PKR253584859</v>
      </c>
      <c r="E2070" s="41" t="str">
        <f t="shared" si="920"/>
        <v>596421484683</v>
      </c>
      <c r="F2070" s="39" t="str">
        <f t="shared" si="921"/>
        <v>2254234</v>
      </c>
      <c r="G2070" s="39" t="str">
        <f t="shared" si="922"/>
        <v>WISE EXPRESS(HOJUDIRECT)</v>
      </c>
      <c r="H2070" s="41" t="str">
        <f t="shared" si="923"/>
        <v>육혜진</v>
      </c>
      <c r="I2070" s="39" t="str">
        <f t="shared" si="924"/>
        <v>29042</v>
      </c>
      <c r="J2070" s="52" t="str">
        <f t="shared" si="925"/>
        <v/>
      </c>
      <c r="K2070" s="75">
        <f t="shared" si="926"/>
        <v>1</v>
      </c>
      <c r="L2070" s="76">
        <f t="shared" si="927"/>
        <v>0.25</v>
      </c>
      <c r="M2070" s="76">
        <f t="shared" si="928"/>
        <v>1E-3</v>
      </c>
      <c r="N2070" s="76">
        <f t="shared" si="929"/>
        <v>0.3</v>
      </c>
      <c r="O2070" s="42">
        <f t="shared" si="930"/>
        <v>0.5</v>
      </c>
      <c r="P2070" s="39" t="str">
        <f t="shared" si="931"/>
        <v>일반(목록배제,Normal-Manifest Exception)</v>
      </c>
      <c r="Q2070" s="72">
        <f t="shared" si="932"/>
        <v>20</v>
      </c>
      <c r="R2070" s="43" t="str">
        <f t="shared" si="933"/>
        <v>OZ602</v>
      </c>
      <c r="S2070" s="82" t="str">
        <f t="shared" si="934"/>
        <v/>
      </c>
      <c r="T2070" s="40">
        <f t="shared" si="935"/>
        <v>45917</v>
      </c>
      <c r="U2070" s="44">
        <v>2500</v>
      </c>
      <c r="V2070" s="44">
        <f t="shared" si="936"/>
        <v>0</v>
      </c>
      <c r="W2070" s="77">
        <f t="shared" si="937"/>
        <v>2500</v>
      </c>
      <c r="X2070" s="78">
        <f t="shared" si="938"/>
        <v>0</v>
      </c>
      <c r="Y2070" s="44" cm="1">
        <f t="array" ref="Y2070">_xlfn.IFNA(_xlfn.IFS(AND(Q2070&gt;=2000, Q2070&lt;3000), 10000, AND(Q2070&gt;=3000, Q2070&lt;4000), 15000, AND(Q2070&gt;=4000, Q2070&lt;5000), 20000, AND(Q2070&gt;=5000), 25000),0)</f>
        <v>0</v>
      </c>
      <c r="Z2070" s="91">
        <f t="shared" si="939"/>
        <v>300</v>
      </c>
      <c r="AA2070" s="44">
        <f t="shared" si="940"/>
        <v>0</v>
      </c>
      <c r="AB2070" s="44"/>
      <c r="AC2070" s="44"/>
      <c r="AD2070" s="44"/>
      <c r="AE2070" s="44">
        <f>VLOOKUP(O2070,정산업데이트!$A$6:$B$12,2,10)</f>
        <v>0</v>
      </c>
      <c r="AF2070" s="44"/>
      <c r="AG2070" s="79">
        <f t="shared" si="941"/>
        <v>300</v>
      </c>
      <c r="AH2070" s="80">
        <f t="shared" si="942"/>
        <v>2800</v>
      </c>
      <c r="AI2070" s="93"/>
      <c r="AJ2070" s="84" t="s">
        <v>12618</v>
      </c>
      <c r="AK2070" s="84" t="s">
        <v>73</v>
      </c>
      <c r="AL2070" s="84" t="s">
        <v>12619</v>
      </c>
      <c r="AM2070" s="84" t="s">
        <v>12708</v>
      </c>
      <c r="AN2070" s="84" t="s">
        <v>12709</v>
      </c>
      <c r="AO2070" s="84" t="s">
        <v>12710</v>
      </c>
      <c r="AP2070" s="84" t="s">
        <v>12711</v>
      </c>
      <c r="AQ2070" s="84" t="s">
        <v>122</v>
      </c>
      <c r="AR2070" s="85">
        <v>1</v>
      </c>
      <c r="AS2070" s="86">
        <v>0.25</v>
      </c>
      <c r="AT2070" s="86">
        <v>1E-3</v>
      </c>
      <c r="AU2070" s="86">
        <v>0.3</v>
      </c>
      <c r="AV2070" s="84" t="s">
        <v>8</v>
      </c>
      <c r="AW2070" s="86">
        <v>20</v>
      </c>
      <c r="AX2070" s="84" t="s">
        <v>68</v>
      </c>
      <c r="AY2070" s="84" t="s">
        <v>68</v>
      </c>
      <c r="AZ2070" s="84" t="s">
        <v>68</v>
      </c>
      <c r="BA2070" s="84" t="s">
        <v>68</v>
      </c>
      <c r="BB2070" s="84" t="s">
        <v>68</v>
      </c>
      <c r="BC2070" s="84" t="s">
        <v>135</v>
      </c>
      <c r="BD2070" s="84" t="s">
        <v>104</v>
      </c>
      <c r="BE2070" s="84" t="s">
        <v>105</v>
      </c>
      <c r="BF2070" s="84" t="s">
        <v>122</v>
      </c>
      <c r="BG2070" s="84" t="s">
        <v>69</v>
      </c>
      <c r="BH2070" s="92" t="s">
        <v>12712</v>
      </c>
      <c r="BI2070" s="84" t="s">
        <v>122</v>
      </c>
      <c r="BJ2070" s="84" t="s">
        <v>12713</v>
      </c>
      <c r="BK2070" s="84" t="s">
        <v>75</v>
      </c>
      <c r="BL2070" s="84" t="s">
        <v>122</v>
      </c>
      <c r="BM2070" s="84" t="s">
        <v>104</v>
      </c>
      <c r="BN2070" s="84" t="s">
        <v>70</v>
      </c>
      <c r="BO2070" s="84" t="s">
        <v>71</v>
      </c>
      <c r="BP2070" s="84" t="s">
        <v>122</v>
      </c>
      <c r="BQ2070" s="84" t="s">
        <v>163</v>
      </c>
    </row>
    <row r="2071" spans="1:69" ht="14.4" x14ac:dyDescent="0.3">
      <c r="A2071" s="40" t="str">
        <f t="shared" si="916"/>
        <v>2025-09-17</v>
      </c>
      <c r="B2071" s="40" t="str">
        <f t="shared" si="917"/>
        <v>SYD</v>
      </c>
      <c r="C2071" s="39" t="str">
        <f t="shared" si="918"/>
        <v>98812563644</v>
      </c>
      <c r="D2071" s="41" t="str">
        <f t="shared" si="919"/>
        <v>PAU029773928</v>
      </c>
      <c r="E2071" s="41" t="str">
        <f t="shared" si="920"/>
        <v>596421484451</v>
      </c>
      <c r="F2071" s="39" t="str">
        <f t="shared" si="921"/>
        <v>2254252</v>
      </c>
      <c r="G2071" s="39" t="str">
        <f t="shared" si="922"/>
        <v>WISE EXPRESS(AUSTRAPHARM)</v>
      </c>
      <c r="H2071" s="41" t="str">
        <f t="shared" si="923"/>
        <v>안소영</v>
      </c>
      <c r="I2071" s="39" t="str">
        <f t="shared" si="924"/>
        <v>16446</v>
      </c>
      <c r="J2071" s="52" t="str">
        <f t="shared" si="925"/>
        <v/>
      </c>
      <c r="K2071" s="75">
        <f t="shared" si="926"/>
        <v>1</v>
      </c>
      <c r="L2071" s="76">
        <f t="shared" si="927"/>
        <v>1</v>
      </c>
      <c r="M2071" s="76">
        <f t="shared" si="928"/>
        <v>1E-3</v>
      </c>
      <c r="N2071" s="76">
        <f t="shared" si="929"/>
        <v>1</v>
      </c>
      <c r="O2071" s="42">
        <f t="shared" si="930"/>
        <v>1</v>
      </c>
      <c r="P2071" s="39" t="str">
        <f t="shared" si="931"/>
        <v>목록(Manifest)</v>
      </c>
      <c r="Q2071" s="72">
        <f t="shared" si="932"/>
        <v>60</v>
      </c>
      <c r="R2071" s="43" t="str">
        <f t="shared" si="933"/>
        <v>OZ602</v>
      </c>
      <c r="S2071" s="82" t="str">
        <f t="shared" si="934"/>
        <v/>
      </c>
      <c r="T2071" s="40">
        <f t="shared" si="935"/>
        <v>45917</v>
      </c>
      <c r="U2071" s="44">
        <v>2500</v>
      </c>
      <c r="V2071" s="44">
        <f t="shared" si="936"/>
        <v>0</v>
      </c>
      <c r="W2071" s="77">
        <f t="shared" si="937"/>
        <v>2500</v>
      </c>
      <c r="X2071" s="78">
        <f t="shared" si="938"/>
        <v>0</v>
      </c>
      <c r="Y2071" s="44" cm="1">
        <f t="array" ref="Y2071">_xlfn.IFNA(_xlfn.IFS(AND(Q2071&gt;=2000, Q2071&lt;3000), 10000, AND(Q2071&gt;=3000, Q2071&lt;4000), 15000, AND(Q2071&gt;=4000, Q2071&lt;5000), 20000, AND(Q2071&gt;=5000), 25000),0)</f>
        <v>0</v>
      </c>
      <c r="Z2071" s="91">
        <f t="shared" si="939"/>
        <v>0</v>
      </c>
      <c r="AA2071" s="44">
        <f t="shared" si="940"/>
        <v>0</v>
      </c>
      <c r="AB2071" s="44"/>
      <c r="AC2071" s="44"/>
      <c r="AD2071" s="44"/>
      <c r="AE2071" s="44">
        <f>VLOOKUP(O2071,정산업데이트!$A$6:$B$12,2,10)</f>
        <v>0</v>
      </c>
      <c r="AF2071" s="44"/>
      <c r="AG2071" s="79">
        <f t="shared" si="941"/>
        <v>0</v>
      </c>
      <c r="AH2071" s="80">
        <f t="shared" si="942"/>
        <v>2500</v>
      </c>
      <c r="AI2071" s="93"/>
      <c r="AJ2071" s="84" t="s">
        <v>12618</v>
      </c>
      <c r="AK2071" s="84" t="s">
        <v>73</v>
      </c>
      <c r="AL2071" s="84" t="s">
        <v>12619</v>
      </c>
      <c r="AM2071" s="84" t="s">
        <v>12714</v>
      </c>
      <c r="AN2071" s="84" t="s">
        <v>12715</v>
      </c>
      <c r="AO2071" s="84" t="s">
        <v>12716</v>
      </c>
      <c r="AP2071" s="84" t="s">
        <v>12717</v>
      </c>
      <c r="AQ2071" s="84" t="s">
        <v>122</v>
      </c>
      <c r="AR2071" s="85">
        <v>1</v>
      </c>
      <c r="AS2071" s="86">
        <v>1</v>
      </c>
      <c r="AT2071" s="86">
        <v>1E-3</v>
      </c>
      <c r="AU2071" s="86">
        <v>1</v>
      </c>
      <c r="AV2071" s="84" t="s">
        <v>7</v>
      </c>
      <c r="AW2071" s="86">
        <v>60</v>
      </c>
      <c r="AX2071" s="84" t="s">
        <v>68</v>
      </c>
      <c r="AY2071" s="84" t="s">
        <v>68</v>
      </c>
      <c r="AZ2071" s="84" t="s">
        <v>68</v>
      </c>
      <c r="BA2071" s="84" t="s">
        <v>68</v>
      </c>
      <c r="BB2071" s="84" t="s">
        <v>68</v>
      </c>
      <c r="BC2071" s="84" t="s">
        <v>132</v>
      </c>
      <c r="BD2071" s="84" t="s">
        <v>83</v>
      </c>
      <c r="BE2071" s="84" t="s">
        <v>84</v>
      </c>
      <c r="BF2071" s="84" t="s">
        <v>122</v>
      </c>
      <c r="BG2071" s="84" t="s">
        <v>69</v>
      </c>
      <c r="BH2071" s="92" t="s">
        <v>12718</v>
      </c>
      <c r="BI2071" s="84" t="s">
        <v>122</v>
      </c>
      <c r="BJ2071" s="84" t="s">
        <v>12719</v>
      </c>
      <c r="BK2071" s="84" t="s">
        <v>75</v>
      </c>
      <c r="BL2071" s="84" t="s">
        <v>122</v>
      </c>
      <c r="BM2071" s="84" t="s">
        <v>83</v>
      </c>
      <c r="BN2071" s="84" t="s">
        <v>70</v>
      </c>
      <c r="BO2071" s="84" t="s">
        <v>71</v>
      </c>
      <c r="BP2071" s="84" t="s">
        <v>122</v>
      </c>
      <c r="BQ2071" s="84" t="s">
        <v>163</v>
      </c>
    </row>
    <row r="2072" spans="1:69" ht="14.4" x14ac:dyDescent="0.3">
      <c r="A2072" s="40" t="str">
        <f t="shared" si="916"/>
        <v>2025-09-17</v>
      </c>
      <c r="B2072" s="40" t="str">
        <f t="shared" si="917"/>
        <v>SYD</v>
      </c>
      <c r="C2072" s="39" t="str">
        <f t="shared" si="918"/>
        <v>98812563644</v>
      </c>
      <c r="D2072" s="41" t="str">
        <f t="shared" si="919"/>
        <v>PAU029773927</v>
      </c>
      <c r="E2072" s="41" t="str">
        <f t="shared" si="920"/>
        <v>596421484462</v>
      </c>
      <c r="F2072" s="39" t="str">
        <f t="shared" si="921"/>
        <v>2254252</v>
      </c>
      <c r="G2072" s="39" t="str">
        <f t="shared" si="922"/>
        <v>WISE EXPRESS(AUSTRAPHARM)</v>
      </c>
      <c r="H2072" s="41" t="str">
        <f t="shared" si="923"/>
        <v>이수</v>
      </c>
      <c r="I2072" s="39" t="str">
        <f t="shared" si="924"/>
        <v>37159</v>
      </c>
      <c r="J2072" s="52" t="str">
        <f t="shared" si="925"/>
        <v/>
      </c>
      <c r="K2072" s="75">
        <f t="shared" si="926"/>
        <v>1</v>
      </c>
      <c r="L2072" s="76">
        <f t="shared" si="927"/>
        <v>1</v>
      </c>
      <c r="M2072" s="76">
        <f t="shared" si="928"/>
        <v>1E-3</v>
      </c>
      <c r="N2072" s="76">
        <f t="shared" si="929"/>
        <v>1</v>
      </c>
      <c r="O2072" s="42">
        <f t="shared" si="930"/>
        <v>1</v>
      </c>
      <c r="P2072" s="39" t="str">
        <f t="shared" si="931"/>
        <v>목록(Manifest)</v>
      </c>
      <c r="Q2072" s="72">
        <f t="shared" si="932"/>
        <v>60</v>
      </c>
      <c r="R2072" s="43" t="str">
        <f t="shared" si="933"/>
        <v>OZ602</v>
      </c>
      <c r="S2072" s="82" t="str">
        <f t="shared" si="934"/>
        <v/>
      </c>
      <c r="T2072" s="40">
        <f t="shared" si="935"/>
        <v>45917</v>
      </c>
      <c r="U2072" s="44">
        <v>2500</v>
      </c>
      <c r="V2072" s="44">
        <f t="shared" si="936"/>
        <v>0</v>
      </c>
      <c r="W2072" s="77">
        <f t="shared" si="937"/>
        <v>2500</v>
      </c>
      <c r="X2072" s="78">
        <f t="shared" si="938"/>
        <v>0</v>
      </c>
      <c r="Y2072" s="44" cm="1">
        <f t="array" ref="Y2072">_xlfn.IFNA(_xlfn.IFS(AND(Q2072&gt;=2000, Q2072&lt;3000), 10000, AND(Q2072&gt;=3000, Q2072&lt;4000), 15000, AND(Q2072&gt;=4000, Q2072&lt;5000), 20000, AND(Q2072&gt;=5000), 25000),0)</f>
        <v>0</v>
      </c>
      <c r="Z2072" s="91">
        <f t="shared" si="939"/>
        <v>0</v>
      </c>
      <c r="AA2072" s="44">
        <f t="shared" si="940"/>
        <v>0</v>
      </c>
      <c r="AB2072" s="44"/>
      <c r="AC2072" s="44"/>
      <c r="AD2072" s="44"/>
      <c r="AE2072" s="44">
        <f>VLOOKUP(O2072,정산업데이트!$A$6:$B$12,2,10)</f>
        <v>0</v>
      </c>
      <c r="AF2072" s="44"/>
      <c r="AG2072" s="79">
        <f t="shared" si="941"/>
        <v>0</v>
      </c>
      <c r="AH2072" s="80">
        <f t="shared" si="942"/>
        <v>2500</v>
      </c>
      <c r="AI2072" s="93"/>
      <c r="AJ2072" s="84" t="s">
        <v>12618</v>
      </c>
      <c r="AK2072" s="84" t="s">
        <v>73</v>
      </c>
      <c r="AL2072" s="84" t="s">
        <v>12619</v>
      </c>
      <c r="AM2072" s="84" t="s">
        <v>12720</v>
      </c>
      <c r="AN2072" s="84" t="s">
        <v>12721</v>
      </c>
      <c r="AO2072" s="84" t="s">
        <v>12722</v>
      </c>
      <c r="AP2072" s="84" t="s">
        <v>12723</v>
      </c>
      <c r="AQ2072" s="84" t="s">
        <v>122</v>
      </c>
      <c r="AR2072" s="85">
        <v>1</v>
      </c>
      <c r="AS2072" s="86">
        <v>1</v>
      </c>
      <c r="AT2072" s="86">
        <v>1E-3</v>
      </c>
      <c r="AU2072" s="86">
        <v>1</v>
      </c>
      <c r="AV2072" s="84" t="s">
        <v>7</v>
      </c>
      <c r="AW2072" s="86">
        <v>60</v>
      </c>
      <c r="AX2072" s="84" t="s">
        <v>68</v>
      </c>
      <c r="AY2072" s="84" t="s">
        <v>68</v>
      </c>
      <c r="AZ2072" s="84" t="s">
        <v>68</v>
      </c>
      <c r="BA2072" s="84" t="s">
        <v>68</v>
      </c>
      <c r="BB2072" s="84" t="s">
        <v>68</v>
      </c>
      <c r="BC2072" s="84" t="s">
        <v>132</v>
      </c>
      <c r="BD2072" s="84" t="s">
        <v>83</v>
      </c>
      <c r="BE2072" s="84" t="s">
        <v>84</v>
      </c>
      <c r="BF2072" s="84" t="s">
        <v>122</v>
      </c>
      <c r="BG2072" s="84" t="s">
        <v>69</v>
      </c>
      <c r="BH2072" s="92" t="s">
        <v>12724</v>
      </c>
      <c r="BI2072" s="84" t="s">
        <v>122</v>
      </c>
      <c r="BJ2072" s="84" t="s">
        <v>12725</v>
      </c>
      <c r="BK2072" s="84" t="s">
        <v>75</v>
      </c>
      <c r="BL2072" s="84" t="s">
        <v>122</v>
      </c>
      <c r="BM2072" s="84" t="s">
        <v>83</v>
      </c>
      <c r="BN2072" s="84" t="s">
        <v>70</v>
      </c>
      <c r="BO2072" s="84" t="s">
        <v>71</v>
      </c>
      <c r="BP2072" s="84" t="s">
        <v>122</v>
      </c>
      <c r="BQ2072" s="84" t="s">
        <v>163</v>
      </c>
    </row>
    <row r="2073" spans="1:69" ht="14.4" x14ac:dyDescent="0.3">
      <c r="A2073" s="40" t="str">
        <f t="shared" si="916"/>
        <v>2025-09-17</v>
      </c>
      <c r="B2073" s="40" t="str">
        <f t="shared" si="917"/>
        <v>SYD</v>
      </c>
      <c r="C2073" s="39" t="str">
        <f t="shared" si="918"/>
        <v>98812563644</v>
      </c>
      <c r="D2073" s="41" t="str">
        <f t="shared" si="919"/>
        <v>PKR253605987</v>
      </c>
      <c r="E2073" s="41" t="str">
        <f t="shared" si="920"/>
        <v>596421488161</v>
      </c>
      <c r="F2073" s="39" t="str">
        <f t="shared" si="921"/>
        <v>2254225</v>
      </c>
      <c r="G2073" s="39" t="str">
        <f t="shared" si="922"/>
        <v>WISE EXPRESS LOGISTICS PTY LTD</v>
      </c>
      <c r="H2073" s="41" t="str">
        <f t="shared" si="923"/>
        <v>황정숙</v>
      </c>
      <c r="I2073" s="39" t="str">
        <f t="shared" si="924"/>
        <v>08646</v>
      </c>
      <c r="J2073" s="52" t="str">
        <f t="shared" si="925"/>
        <v/>
      </c>
      <c r="K2073" s="75">
        <f t="shared" si="926"/>
        <v>1</v>
      </c>
      <c r="L2073" s="76">
        <f t="shared" si="927"/>
        <v>2.1</v>
      </c>
      <c r="M2073" s="76">
        <f t="shared" si="928"/>
        <v>1E-3</v>
      </c>
      <c r="N2073" s="76">
        <f t="shared" si="929"/>
        <v>2.1</v>
      </c>
      <c r="O2073" s="42">
        <f t="shared" si="930"/>
        <v>2.5</v>
      </c>
      <c r="P2073" s="39" t="str">
        <f t="shared" si="931"/>
        <v>일반(목록배제,Normal-Manifest Exception)</v>
      </c>
      <c r="Q2073" s="72">
        <f t="shared" si="932"/>
        <v>78.5</v>
      </c>
      <c r="R2073" s="43" t="str">
        <f t="shared" si="933"/>
        <v>OZ602</v>
      </c>
      <c r="S2073" s="82" t="str">
        <f t="shared" si="934"/>
        <v/>
      </c>
      <c r="T2073" s="40">
        <f t="shared" si="935"/>
        <v>45917</v>
      </c>
      <c r="U2073" s="44">
        <v>2500</v>
      </c>
      <c r="V2073" s="44">
        <f t="shared" si="936"/>
        <v>0</v>
      </c>
      <c r="W2073" s="77">
        <f t="shared" si="937"/>
        <v>2500</v>
      </c>
      <c r="X2073" s="78">
        <f t="shared" si="938"/>
        <v>0</v>
      </c>
      <c r="Y2073" s="44" cm="1">
        <f t="array" ref="Y2073">_xlfn.IFNA(_xlfn.IFS(AND(Q2073&gt;=2000, Q2073&lt;3000), 10000, AND(Q2073&gt;=3000, Q2073&lt;4000), 15000, AND(Q2073&gt;=4000, Q2073&lt;5000), 20000, AND(Q2073&gt;=5000), 25000),0)</f>
        <v>0</v>
      </c>
      <c r="Z2073" s="91">
        <f t="shared" si="939"/>
        <v>300</v>
      </c>
      <c r="AA2073" s="44">
        <f t="shared" si="940"/>
        <v>0</v>
      </c>
      <c r="AB2073" s="44"/>
      <c r="AC2073" s="44"/>
      <c r="AD2073" s="44"/>
      <c r="AE2073" s="44">
        <f>VLOOKUP(O2073,정산업데이트!$A$6:$B$12,2,10)</f>
        <v>0</v>
      </c>
      <c r="AF2073" s="44"/>
      <c r="AG2073" s="79">
        <f t="shared" si="941"/>
        <v>300</v>
      </c>
      <c r="AH2073" s="80">
        <f t="shared" si="942"/>
        <v>2800</v>
      </c>
      <c r="AI2073" s="93"/>
      <c r="AJ2073" s="84" t="s">
        <v>12618</v>
      </c>
      <c r="AK2073" s="84" t="s">
        <v>73</v>
      </c>
      <c r="AL2073" s="84" t="s">
        <v>12619</v>
      </c>
      <c r="AM2073" s="84" t="s">
        <v>12726</v>
      </c>
      <c r="AN2073" s="84" t="s">
        <v>12727</v>
      </c>
      <c r="AO2073" s="84" t="s">
        <v>12728</v>
      </c>
      <c r="AP2073" s="84" t="s">
        <v>12729</v>
      </c>
      <c r="AQ2073" s="84" t="s">
        <v>122</v>
      </c>
      <c r="AR2073" s="85">
        <v>1</v>
      </c>
      <c r="AS2073" s="86">
        <v>2.1</v>
      </c>
      <c r="AT2073" s="86">
        <v>1E-3</v>
      </c>
      <c r="AU2073" s="86">
        <v>2.1</v>
      </c>
      <c r="AV2073" s="84" t="s">
        <v>8</v>
      </c>
      <c r="AW2073" s="86">
        <v>78.5</v>
      </c>
      <c r="AX2073" s="84" t="s">
        <v>68</v>
      </c>
      <c r="AY2073" s="84" t="s">
        <v>68</v>
      </c>
      <c r="AZ2073" s="84" t="s">
        <v>68</v>
      </c>
      <c r="BA2073" s="84" t="s">
        <v>68</v>
      </c>
      <c r="BB2073" s="84" t="s">
        <v>68</v>
      </c>
      <c r="BC2073" s="84" t="s">
        <v>125</v>
      </c>
      <c r="BD2073" s="84" t="s">
        <v>74</v>
      </c>
      <c r="BE2073" s="84" t="s">
        <v>12730</v>
      </c>
      <c r="BF2073" s="84" t="s">
        <v>122</v>
      </c>
      <c r="BG2073" s="84" t="s">
        <v>69</v>
      </c>
      <c r="BH2073" s="92" t="s">
        <v>12731</v>
      </c>
      <c r="BI2073" s="84" t="s">
        <v>122</v>
      </c>
      <c r="BJ2073" s="84" t="s">
        <v>12732</v>
      </c>
      <c r="BK2073" s="84" t="s">
        <v>75</v>
      </c>
      <c r="BL2073" s="84" t="s">
        <v>122</v>
      </c>
      <c r="BM2073" s="84" t="s">
        <v>74</v>
      </c>
      <c r="BN2073" s="84" t="s">
        <v>70</v>
      </c>
      <c r="BO2073" s="84" t="s">
        <v>71</v>
      </c>
      <c r="BP2073" s="84" t="s">
        <v>122</v>
      </c>
      <c r="BQ2073" s="84" t="s">
        <v>163</v>
      </c>
    </row>
    <row r="2074" spans="1:69" ht="14.4" x14ac:dyDescent="0.3">
      <c r="A2074" s="40" t="str">
        <f t="shared" si="916"/>
        <v>2025-09-17</v>
      </c>
      <c r="B2074" s="40" t="str">
        <f t="shared" si="917"/>
        <v>SYD</v>
      </c>
      <c r="C2074" s="39" t="str">
        <f t="shared" si="918"/>
        <v>98812563644</v>
      </c>
      <c r="D2074" s="41" t="str">
        <f t="shared" si="919"/>
        <v>PKR253605988</v>
      </c>
      <c r="E2074" s="41" t="str">
        <f t="shared" si="920"/>
        <v>596421488172</v>
      </c>
      <c r="F2074" s="39" t="str">
        <f t="shared" si="921"/>
        <v>2254225</v>
      </c>
      <c r="G2074" s="39" t="str">
        <f t="shared" si="922"/>
        <v>WISE EXPRESS LOGISTICS PTY LTD</v>
      </c>
      <c r="H2074" s="41" t="str">
        <f t="shared" si="923"/>
        <v>신윤호</v>
      </c>
      <c r="I2074" s="39" t="str">
        <f t="shared" si="924"/>
        <v>07526</v>
      </c>
      <c r="J2074" s="52" t="str">
        <f t="shared" si="925"/>
        <v/>
      </c>
      <c r="K2074" s="75">
        <f t="shared" si="926"/>
        <v>1</v>
      </c>
      <c r="L2074" s="76">
        <f t="shared" si="927"/>
        <v>4.2</v>
      </c>
      <c r="M2074" s="76">
        <f t="shared" si="928"/>
        <v>1E-3</v>
      </c>
      <c r="N2074" s="76">
        <f t="shared" si="929"/>
        <v>4.2</v>
      </c>
      <c r="O2074" s="42">
        <f t="shared" si="930"/>
        <v>4.5</v>
      </c>
      <c r="P2074" s="39" t="str">
        <f t="shared" si="931"/>
        <v>일반(목록배제,Normal-Manifest Exception)</v>
      </c>
      <c r="Q2074" s="72">
        <f t="shared" si="932"/>
        <v>63</v>
      </c>
      <c r="R2074" s="43" t="str">
        <f t="shared" si="933"/>
        <v>OZ602</v>
      </c>
      <c r="S2074" s="82" t="str">
        <f t="shared" si="934"/>
        <v/>
      </c>
      <c r="T2074" s="40">
        <f t="shared" si="935"/>
        <v>45917</v>
      </c>
      <c r="U2074" s="44">
        <v>2500</v>
      </c>
      <c r="V2074" s="44">
        <f t="shared" si="936"/>
        <v>0</v>
      </c>
      <c r="W2074" s="77">
        <f t="shared" si="937"/>
        <v>2500</v>
      </c>
      <c r="X2074" s="78">
        <f t="shared" si="938"/>
        <v>0</v>
      </c>
      <c r="Y2074" s="44" cm="1">
        <f t="array" ref="Y2074">_xlfn.IFNA(_xlfn.IFS(AND(Q2074&gt;=2000, Q2074&lt;3000), 10000, AND(Q2074&gt;=3000, Q2074&lt;4000), 15000, AND(Q2074&gt;=4000, Q2074&lt;5000), 20000, AND(Q2074&gt;=5000), 25000),0)</f>
        <v>0</v>
      </c>
      <c r="Z2074" s="91">
        <f t="shared" si="939"/>
        <v>300</v>
      </c>
      <c r="AA2074" s="44">
        <f t="shared" si="940"/>
        <v>0</v>
      </c>
      <c r="AB2074" s="44"/>
      <c r="AC2074" s="44"/>
      <c r="AD2074" s="44"/>
      <c r="AE2074" s="44">
        <f>VLOOKUP(O2074,정산업데이트!$A$6:$B$12,2,10)</f>
        <v>0</v>
      </c>
      <c r="AF2074" s="44"/>
      <c r="AG2074" s="79">
        <f t="shared" si="941"/>
        <v>300</v>
      </c>
      <c r="AH2074" s="80">
        <f t="shared" si="942"/>
        <v>2800</v>
      </c>
      <c r="AI2074" s="93"/>
      <c r="AJ2074" s="84" t="s">
        <v>12618</v>
      </c>
      <c r="AK2074" s="84" t="s">
        <v>73</v>
      </c>
      <c r="AL2074" s="84" t="s">
        <v>12619</v>
      </c>
      <c r="AM2074" s="84" t="s">
        <v>12733</v>
      </c>
      <c r="AN2074" s="84" t="s">
        <v>12734</v>
      </c>
      <c r="AO2074" s="84" t="s">
        <v>12735</v>
      </c>
      <c r="AP2074" s="84" t="s">
        <v>12736</v>
      </c>
      <c r="AQ2074" s="84" t="s">
        <v>122</v>
      </c>
      <c r="AR2074" s="85">
        <v>1</v>
      </c>
      <c r="AS2074" s="86">
        <v>4.2</v>
      </c>
      <c r="AT2074" s="86">
        <v>1E-3</v>
      </c>
      <c r="AU2074" s="86">
        <v>4.2</v>
      </c>
      <c r="AV2074" s="84" t="s">
        <v>8</v>
      </c>
      <c r="AW2074" s="86">
        <v>63</v>
      </c>
      <c r="AX2074" s="84" t="s">
        <v>68</v>
      </c>
      <c r="AY2074" s="84" t="s">
        <v>68</v>
      </c>
      <c r="AZ2074" s="84" t="s">
        <v>68</v>
      </c>
      <c r="BA2074" s="84" t="s">
        <v>68</v>
      </c>
      <c r="BB2074" s="84" t="s">
        <v>68</v>
      </c>
      <c r="BC2074" s="84" t="s">
        <v>125</v>
      </c>
      <c r="BD2074" s="84" t="s">
        <v>74</v>
      </c>
      <c r="BE2074" s="84" t="s">
        <v>1683</v>
      </c>
      <c r="BF2074" s="84" t="s">
        <v>122</v>
      </c>
      <c r="BG2074" s="84" t="s">
        <v>69</v>
      </c>
      <c r="BH2074" s="92" t="s">
        <v>12737</v>
      </c>
      <c r="BI2074" s="84" t="s">
        <v>122</v>
      </c>
      <c r="BJ2074" s="84" t="s">
        <v>12738</v>
      </c>
      <c r="BK2074" s="84" t="s">
        <v>75</v>
      </c>
      <c r="BL2074" s="84" t="s">
        <v>122</v>
      </c>
      <c r="BM2074" s="84" t="s">
        <v>74</v>
      </c>
      <c r="BN2074" s="84" t="s">
        <v>70</v>
      </c>
      <c r="BO2074" s="84" t="s">
        <v>71</v>
      </c>
      <c r="BP2074" s="84" t="s">
        <v>122</v>
      </c>
      <c r="BQ2074" s="84" t="s">
        <v>163</v>
      </c>
    </row>
    <row r="2075" spans="1:69" ht="14.4" x14ac:dyDescent="0.3">
      <c r="A2075" s="40" t="str">
        <f t="shared" si="916"/>
        <v>2025-09-17</v>
      </c>
      <c r="B2075" s="40" t="str">
        <f t="shared" si="917"/>
        <v>SYD</v>
      </c>
      <c r="C2075" s="39" t="str">
        <f t="shared" si="918"/>
        <v>98812563644</v>
      </c>
      <c r="D2075" s="41" t="str">
        <f t="shared" si="919"/>
        <v>PKR253606531</v>
      </c>
      <c r="E2075" s="41" t="str">
        <f t="shared" si="920"/>
        <v>596421488183</v>
      </c>
      <c r="F2075" s="39" t="str">
        <f t="shared" si="921"/>
        <v>2254225</v>
      </c>
      <c r="G2075" s="39" t="str">
        <f t="shared" si="922"/>
        <v>WISE EXPRESS LOGISTICS PTY LTD</v>
      </c>
      <c r="H2075" s="41" t="str">
        <f t="shared" si="923"/>
        <v>정예진</v>
      </c>
      <c r="I2075" s="39" t="str">
        <f t="shared" si="924"/>
        <v>18149</v>
      </c>
      <c r="J2075" s="52" t="str">
        <f t="shared" si="925"/>
        <v/>
      </c>
      <c r="K2075" s="75">
        <f t="shared" si="926"/>
        <v>1</v>
      </c>
      <c r="L2075" s="76">
        <f t="shared" si="927"/>
        <v>0.5</v>
      </c>
      <c r="M2075" s="76">
        <f t="shared" si="928"/>
        <v>1E-3</v>
      </c>
      <c r="N2075" s="76">
        <f t="shared" si="929"/>
        <v>0.5</v>
      </c>
      <c r="O2075" s="42">
        <f t="shared" si="930"/>
        <v>0.5</v>
      </c>
      <c r="P2075" s="39" t="str">
        <f t="shared" si="931"/>
        <v>일반(목록배제,Normal-Manifest Exception)</v>
      </c>
      <c r="Q2075" s="72">
        <f t="shared" si="932"/>
        <v>10</v>
      </c>
      <c r="R2075" s="43" t="str">
        <f t="shared" si="933"/>
        <v>OZ602</v>
      </c>
      <c r="S2075" s="82" t="str">
        <f t="shared" si="934"/>
        <v/>
      </c>
      <c r="T2075" s="40">
        <f t="shared" si="935"/>
        <v>45917</v>
      </c>
      <c r="U2075" s="44">
        <v>2500</v>
      </c>
      <c r="V2075" s="44">
        <f t="shared" si="936"/>
        <v>0</v>
      </c>
      <c r="W2075" s="77">
        <f t="shared" si="937"/>
        <v>2500</v>
      </c>
      <c r="X2075" s="78">
        <f t="shared" si="938"/>
        <v>0</v>
      </c>
      <c r="Y2075" s="44" cm="1">
        <f t="array" ref="Y2075">_xlfn.IFNA(_xlfn.IFS(AND(Q2075&gt;=2000, Q2075&lt;3000), 10000, AND(Q2075&gt;=3000, Q2075&lt;4000), 15000, AND(Q2075&gt;=4000, Q2075&lt;5000), 20000, AND(Q2075&gt;=5000), 25000),0)</f>
        <v>0</v>
      </c>
      <c r="Z2075" s="91">
        <f t="shared" si="939"/>
        <v>300</v>
      </c>
      <c r="AA2075" s="44">
        <f t="shared" si="940"/>
        <v>0</v>
      </c>
      <c r="AB2075" s="44"/>
      <c r="AC2075" s="44"/>
      <c r="AD2075" s="44"/>
      <c r="AE2075" s="44">
        <f>VLOOKUP(O2075,정산업데이트!$A$6:$B$12,2,10)</f>
        <v>0</v>
      </c>
      <c r="AF2075" s="44"/>
      <c r="AG2075" s="79">
        <f t="shared" si="941"/>
        <v>300</v>
      </c>
      <c r="AH2075" s="80">
        <f t="shared" si="942"/>
        <v>2800</v>
      </c>
      <c r="AI2075" s="93"/>
      <c r="AJ2075" s="84" t="s">
        <v>12618</v>
      </c>
      <c r="AK2075" s="84" t="s">
        <v>73</v>
      </c>
      <c r="AL2075" s="84" t="s">
        <v>12619</v>
      </c>
      <c r="AM2075" s="84" t="s">
        <v>12739</v>
      </c>
      <c r="AN2075" s="84" t="s">
        <v>7571</v>
      </c>
      <c r="AO2075" s="84" t="s">
        <v>7572</v>
      </c>
      <c r="AP2075" s="84" t="s">
        <v>643</v>
      </c>
      <c r="AQ2075" s="84" t="s">
        <v>122</v>
      </c>
      <c r="AR2075" s="85">
        <v>1</v>
      </c>
      <c r="AS2075" s="86">
        <v>0.5</v>
      </c>
      <c r="AT2075" s="86">
        <v>1E-3</v>
      </c>
      <c r="AU2075" s="86">
        <v>0.5</v>
      </c>
      <c r="AV2075" s="84" t="s">
        <v>8</v>
      </c>
      <c r="AW2075" s="86">
        <v>10</v>
      </c>
      <c r="AX2075" s="84" t="s">
        <v>68</v>
      </c>
      <c r="AY2075" s="84" t="s">
        <v>68</v>
      </c>
      <c r="AZ2075" s="84" t="s">
        <v>68</v>
      </c>
      <c r="BA2075" s="84" t="s">
        <v>68</v>
      </c>
      <c r="BB2075" s="84" t="s">
        <v>68</v>
      </c>
      <c r="BC2075" s="84" t="s">
        <v>125</v>
      </c>
      <c r="BD2075" s="84" t="s">
        <v>74</v>
      </c>
      <c r="BE2075" s="84" t="s">
        <v>99</v>
      </c>
      <c r="BF2075" s="84" t="s">
        <v>122</v>
      </c>
      <c r="BG2075" s="84" t="s">
        <v>69</v>
      </c>
      <c r="BH2075" s="92" t="s">
        <v>12740</v>
      </c>
      <c r="BI2075" s="84" t="s">
        <v>122</v>
      </c>
      <c r="BJ2075" s="84" t="s">
        <v>12741</v>
      </c>
      <c r="BK2075" s="84" t="s">
        <v>75</v>
      </c>
      <c r="BL2075" s="84" t="s">
        <v>122</v>
      </c>
      <c r="BM2075" s="84" t="s">
        <v>74</v>
      </c>
      <c r="BN2075" s="84" t="s">
        <v>70</v>
      </c>
      <c r="BO2075" s="84" t="s">
        <v>71</v>
      </c>
      <c r="BP2075" s="84" t="s">
        <v>122</v>
      </c>
      <c r="BQ2075" s="84" t="s">
        <v>163</v>
      </c>
    </row>
    <row r="2076" spans="1:69" ht="14.4" x14ac:dyDescent="0.3">
      <c r="A2076" s="40" t="str">
        <f t="shared" si="916"/>
        <v>2025-09-17</v>
      </c>
      <c r="B2076" s="40" t="str">
        <f t="shared" si="917"/>
        <v>SYD</v>
      </c>
      <c r="C2076" s="39" t="str">
        <f t="shared" si="918"/>
        <v>98812563644</v>
      </c>
      <c r="D2076" s="41" t="str">
        <f t="shared" si="919"/>
        <v>PKR253590520</v>
      </c>
      <c r="E2076" s="41" t="str">
        <f t="shared" si="920"/>
        <v>596421485943</v>
      </c>
      <c r="F2076" s="39" t="str">
        <f t="shared" si="921"/>
        <v>2254234</v>
      </c>
      <c r="G2076" s="39" t="str">
        <f t="shared" si="922"/>
        <v>WISE EXPRESS(HOJUDIRECT)</v>
      </c>
      <c r="H2076" s="41" t="str">
        <f t="shared" si="923"/>
        <v>배윤미</v>
      </c>
      <c r="I2076" s="39" t="str">
        <f t="shared" si="924"/>
        <v>05837</v>
      </c>
      <c r="J2076" s="52" t="str">
        <f t="shared" si="925"/>
        <v/>
      </c>
      <c r="K2076" s="75">
        <f t="shared" si="926"/>
        <v>1</v>
      </c>
      <c r="L2076" s="76">
        <f t="shared" si="927"/>
        <v>3</v>
      </c>
      <c r="M2076" s="76">
        <f t="shared" si="928"/>
        <v>1E-3</v>
      </c>
      <c r="N2076" s="76">
        <f t="shared" si="929"/>
        <v>3</v>
      </c>
      <c r="O2076" s="42">
        <f t="shared" si="930"/>
        <v>3</v>
      </c>
      <c r="P2076" s="39" t="str">
        <f t="shared" si="931"/>
        <v>일반(목록배제,Normal-Manifest Exception)</v>
      </c>
      <c r="Q2076" s="72">
        <f t="shared" si="932"/>
        <v>42</v>
      </c>
      <c r="R2076" s="43" t="str">
        <f t="shared" si="933"/>
        <v>OZ602</v>
      </c>
      <c r="S2076" s="82" t="str">
        <f t="shared" si="934"/>
        <v/>
      </c>
      <c r="T2076" s="40">
        <f t="shared" si="935"/>
        <v>45917</v>
      </c>
      <c r="U2076" s="44">
        <v>2500</v>
      </c>
      <c r="V2076" s="44">
        <f t="shared" si="936"/>
        <v>0</v>
      </c>
      <c r="W2076" s="77">
        <f t="shared" si="937"/>
        <v>2500</v>
      </c>
      <c r="X2076" s="78">
        <f t="shared" si="938"/>
        <v>0</v>
      </c>
      <c r="Y2076" s="44" cm="1">
        <f t="array" ref="Y2076">_xlfn.IFNA(_xlfn.IFS(AND(Q2076&gt;=2000, Q2076&lt;3000), 10000, AND(Q2076&gt;=3000, Q2076&lt;4000), 15000, AND(Q2076&gt;=4000, Q2076&lt;5000), 20000, AND(Q2076&gt;=5000), 25000),0)</f>
        <v>0</v>
      </c>
      <c r="Z2076" s="91">
        <f t="shared" si="939"/>
        <v>300</v>
      </c>
      <c r="AA2076" s="44">
        <f t="shared" si="940"/>
        <v>0</v>
      </c>
      <c r="AB2076" s="44"/>
      <c r="AC2076" s="44"/>
      <c r="AD2076" s="44"/>
      <c r="AE2076" s="44">
        <f>VLOOKUP(O2076,정산업데이트!$A$6:$B$12,2,10)</f>
        <v>0</v>
      </c>
      <c r="AF2076" s="44"/>
      <c r="AG2076" s="79">
        <f t="shared" si="941"/>
        <v>300</v>
      </c>
      <c r="AH2076" s="80">
        <f t="shared" si="942"/>
        <v>2800</v>
      </c>
      <c r="AI2076" s="93"/>
      <c r="AJ2076" s="84" t="s">
        <v>12618</v>
      </c>
      <c r="AK2076" s="84" t="s">
        <v>73</v>
      </c>
      <c r="AL2076" s="84" t="s">
        <v>12619</v>
      </c>
      <c r="AM2076" s="84" t="s">
        <v>12742</v>
      </c>
      <c r="AN2076" s="84" t="s">
        <v>12743</v>
      </c>
      <c r="AO2076" s="84" t="s">
        <v>12744</v>
      </c>
      <c r="AP2076" s="84" t="s">
        <v>12745</v>
      </c>
      <c r="AQ2076" s="84" t="s">
        <v>122</v>
      </c>
      <c r="AR2076" s="85">
        <v>1</v>
      </c>
      <c r="AS2076" s="86">
        <v>3</v>
      </c>
      <c r="AT2076" s="86">
        <v>1E-3</v>
      </c>
      <c r="AU2076" s="86">
        <v>3</v>
      </c>
      <c r="AV2076" s="84" t="s">
        <v>8</v>
      </c>
      <c r="AW2076" s="86">
        <v>42</v>
      </c>
      <c r="AX2076" s="84" t="s">
        <v>68</v>
      </c>
      <c r="AY2076" s="84" t="s">
        <v>68</v>
      </c>
      <c r="AZ2076" s="84" t="s">
        <v>68</v>
      </c>
      <c r="BA2076" s="84" t="s">
        <v>68</v>
      </c>
      <c r="BB2076" s="84" t="s">
        <v>68</v>
      </c>
      <c r="BC2076" s="84" t="s">
        <v>135</v>
      </c>
      <c r="BD2076" s="84" t="s">
        <v>104</v>
      </c>
      <c r="BE2076" s="84" t="s">
        <v>105</v>
      </c>
      <c r="BF2076" s="84" t="s">
        <v>122</v>
      </c>
      <c r="BG2076" s="84" t="s">
        <v>69</v>
      </c>
      <c r="BH2076" s="92" t="s">
        <v>12746</v>
      </c>
      <c r="BI2076" s="84" t="s">
        <v>122</v>
      </c>
      <c r="BJ2076" s="84" t="s">
        <v>12747</v>
      </c>
      <c r="BK2076" s="84" t="s">
        <v>75</v>
      </c>
      <c r="BL2076" s="84" t="s">
        <v>122</v>
      </c>
      <c r="BM2076" s="84" t="s">
        <v>104</v>
      </c>
      <c r="BN2076" s="84" t="s">
        <v>70</v>
      </c>
      <c r="BO2076" s="84" t="s">
        <v>71</v>
      </c>
      <c r="BP2076" s="84" t="s">
        <v>122</v>
      </c>
      <c r="BQ2076" s="84" t="s">
        <v>163</v>
      </c>
    </row>
    <row r="2077" spans="1:69" ht="14.4" customHeight="1" x14ac:dyDescent="0.3">
      <c r="A2077" s="40" t="str">
        <f t="shared" si="916"/>
        <v>2025-09-17</v>
      </c>
      <c r="B2077" s="40" t="str">
        <f t="shared" si="917"/>
        <v>SYD</v>
      </c>
      <c r="C2077" s="39" t="str">
        <f t="shared" si="918"/>
        <v>98812563644</v>
      </c>
      <c r="D2077" s="41" t="str">
        <f t="shared" si="919"/>
        <v>PKR253590521</v>
      </c>
      <c r="E2077" s="41" t="str">
        <f t="shared" si="920"/>
        <v>596421485954</v>
      </c>
      <c r="F2077" s="39" t="str">
        <f t="shared" si="921"/>
        <v>2254234</v>
      </c>
      <c r="G2077" s="39" t="str">
        <f t="shared" si="922"/>
        <v>WISE EXPRESS(HOJUDIRECT)</v>
      </c>
      <c r="H2077" s="41" t="str">
        <f t="shared" si="923"/>
        <v>이두한</v>
      </c>
      <c r="I2077" s="39" t="str">
        <f t="shared" si="924"/>
        <v>11670</v>
      </c>
      <c r="J2077" s="52" t="str">
        <f t="shared" si="925"/>
        <v/>
      </c>
      <c r="K2077" s="75">
        <f t="shared" si="926"/>
        <v>1</v>
      </c>
      <c r="L2077" s="76">
        <f t="shared" si="927"/>
        <v>3</v>
      </c>
      <c r="M2077" s="76">
        <f t="shared" si="928"/>
        <v>1E-3</v>
      </c>
      <c r="N2077" s="76">
        <f t="shared" si="929"/>
        <v>3</v>
      </c>
      <c r="O2077" s="42">
        <f t="shared" si="930"/>
        <v>3</v>
      </c>
      <c r="P2077" s="39" t="str">
        <f t="shared" si="931"/>
        <v>일반(목록배제,Normal-Manifest Exception)</v>
      </c>
      <c r="Q2077" s="72">
        <f t="shared" si="932"/>
        <v>42</v>
      </c>
      <c r="R2077" s="43" t="str">
        <f t="shared" si="933"/>
        <v>OZ602</v>
      </c>
      <c r="S2077" s="82" t="str">
        <f t="shared" si="934"/>
        <v/>
      </c>
      <c r="T2077" s="40">
        <f t="shared" si="935"/>
        <v>45917</v>
      </c>
      <c r="U2077" s="44">
        <v>2500</v>
      </c>
      <c r="V2077" s="44">
        <f t="shared" si="936"/>
        <v>0</v>
      </c>
      <c r="W2077" s="77">
        <f t="shared" si="937"/>
        <v>2500</v>
      </c>
      <c r="X2077" s="78">
        <f t="shared" si="938"/>
        <v>0</v>
      </c>
      <c r="Y2077" s="44" cm="1">
        <f t="array" ref="Y2077">_xlfn.IFNA(_xlfn.IFS(AND(Q2077&gt;=2000, Q2077&lt;3000), 10000, AND(Q2077&gt;=3000, Q2077&lt;4000), 15000, AND(Q2077&gt;=4000, Q2077&lt;5000), 20000, AND(Q2077&gt;=5000), 25000),0)</f>
        <v>0</v>
      </c>
      <c r="Z2077" s="91">
        <f t="shared" si="939"/>
        <v>300</v>
      </c>
      <c r="AA2077" s="44">
        <f t="shared" si="940"/>
        <v>0</v>
      </c>
      <c r="AB2077" s="44"/>
      <c r="AC2077" s="44"/>
      <c r="AD2077" s="44"/>
      <c r="AE2077" s="44">
        <f>VLOOKUP(O2077,정산업데이트!$A$6:$B$12,2,10)</f>
        <v>0</v>
      </c>
      <c r="AF2077" s="44"/>
      <c r="AG2077" s="79">
        <f t="shared" si="941"/>
        <v>300</v>
      </c>
      <c r="AH2077" s="80">
        <f t="shared" si="942"/>
        <v>2800</v>
      </c>
      <c r="AI2077" s="93"/>
      <c r="AJ2077" s="84" t="s">
        <v>12618</v>
      </c>
      <c r="AK2077" s="84" t="s">
        <v>73</v>
      </c>
      <c r="AL2077" s="84" t="s">
        <v>12619</v>
      </c>
      <c r="AM2077" s="84" t="s">
        <v>12748</v>
      </c>
      <c r="AN2077" s="84" t="s">
        <v>12749</v>
      </c>
      <c r="AO2077" s="84" t="s">
        <v>12750</v>
      </c>
      <c r="AP2077" s="84" t="s">
        <v>12751</v>
      </c>
      <c r="AQ2077" s="84" t="s">
        <v>122</v>
      </c>
      <c r="AR2077" s="85">
        <v>1</v>
      </c>
      <c r="AS2077" s="86">
        <v>3</v>
      </c>
      <c r="AT2077" s="86">
        <v>1E-3</v>
      </c>
      <c r="AU2077" s="86">
        <v>3</v>
      </c>
      <c r="AV2077" s="84" t="s">
        <v>8</v>
      </c>
      <c r="AW2077" s="86">
        <v>42</v>
      </c>
      <c r="AX2077" s="84" t="s">
        <v>68</v>
      </c>
      <c r="AY2077" s="84" t="s">
        <v>68</v>
      </c>
      <c r="AZ2077" s="84" t="s">
        <v>68</v>
      </c>
      <c r="BA2077" s="84" t="s">
        <v>68</v>
      </c>
      <c r="BB2077" s="84" t="s">
        <v>68</v>
      </c>
      <c r="BC2077" s="84" t="s">
        <v>135</v>
      </c>
      <c r="BD2077" s="84" t="s">
        <v>104</v>
      </c>
      <c r="BE2077" s="84" t="s">
        <v>105</v>
      </c>
      <c r="BF2077" s="84" t="s">
        <v>122</v>
      </c>
      <c r="BG2077" s="84" t="s">
        <v>69</v>
      </c>
      <c r="BH2077" s="92" t="s">
        <v>12752</v>
      </c>
      <c r="BI2077" s="84" t="s">
        <v>122</v>
      </c>
      <c r="BJ2077" s="84" t="s">
        <v>12753</v>
      </c>
      <c r="BK2077" s="84" t="s">
        <v>75</v>
      </c>
      <c r="BL2077" s="84" t="s">
        <v>122</v>
      </c>
      <c r="BM2077" s="84" t="s">
        <v>104</v>
      </c>
      <c r="BN2077" s="84" t="s">
        <v>70</v>
      </c>
      <c r="BO2077" s="84" t="s">
        <v>71</v>
      </c>
      <c r="BP2077" s="84" t="s">
        <v>122</v>
      </c>
      <c r="BQ2077" s="84" t="s">
        <v>163</v>
      </c>
    </row>
    <row r="2078" spans="1:69" ht="14.4" x14ac:dyDescent="0.3">
      <c r="A2078" s="40" t="str">
        <f t="shared" si="916"/>
        <v>2025-09-17</v>
      </c>
      <c r="B2078" s="40" t="str">
        <f t="shared" si="917"/>
        <v>SYD</v>
      </c>
      <c r="C2078" s="39" t="str">
        <f t="shared" si="918"/>
        <v>98812563644</v>
      </c>
      <c r="D2078" s="41" t="str">
        <f t="shared" si="919"/>
        <v>PKR253590522</v>
      </c>
      <c r="E2078" s="41" t="str">
        <f t="shared" si="920"/>
        <v>596421485965</v>
      </c>
      <c r="F2078" s="39" t="str">
        <f t="shared" si="921"/>
        <v>2254234</v>
      </c>
      <c r="G2078" s="39" t="str">
        <f t="shared" si="922"/>
        <v>WISE EXPRESS(HOJUDIRECT)</v>
      </c>
      <c r="H2078" s="41" t="str">
        <f t="shared" si="923"/>
        <v>황아름</v>
      </c>
      <c r="I2078" s="39" t="str">
        <f t="shared" si="924"/>
        <v>10905</v>
      </c>
      <c r="J2078" s="52" t="str">
        <f t="shared" si="925"/>
        <v/>
      </c>
      <c r="K2078" s="75">
        <f t="shared" si="926"/>
        <v>1</v>
      </c>
      <c r="L2078" s="76">
        <f t="shared" si="927"/>
        <v>0.6</v>
      </c>
      <c r="M2078" s="76">
        <f t="shared" si="928"/>
        <v>1E-3</v>
      </c>
      <c r="N2078" s="76">
        <f t="shared" si="929"/>
        <v>0.6</v>
      </c>
      <c r="O2078" s="42">
        <f t="shared" si="930"/>
        <v>1</v>
      </c>
      <c r="P2078" s="39" t="str">
        <f t="shared" si="931"/>
        <v>일반(목록배제,Normal-Manifest Exception)</v>
      </c>
      <c r="Q2078" s="72">
        <f t="shared" si="932"/>
        <v>36</v>
      </c>
      <c r="R2078" s="43" t="str">
        <f t="shared" si="933"/>
        <v>OZ602</v>
      </c>
      <c r="S2078" s="82" t="str">
        <f t="shared" si="934"/>
        <v/>
      </c>
      <c r="T2078" s="40">
        <f t="shared" si="935"/>
        <v>45917</v>
      </c>
      <c r="U2078" s="44">
        <v>2500</v>
      </c>
      <c r="V2078" s="44">
        <f t="shared" si="936"/>
        <v>0</v>
      </c>
      <c r="W2078" s="77">
        <f t="shared" si="937"/>
        <v>2500</v>
      </c>
      <c r="X2078" s="78">
        <f t="shared" si="938"/>
        <v>0</v>
      </c>
      <c r="Y2078" s="44" cm="1">
        <f t="array" ref="Y2078">_xlfn.IFNA(_xlfn.IFS(AND(Q2078&gt;=2000, Q2078&lt;3000), 10000, AND(Q2078&gt;=3000, Q2078&lt;4000), 15000, AND(Q2078&gt;=4000, Q2078&lt;5000), 20000, AND(Q2078&gt;=5000), 25000),0)</f>
        <v>0</v>
      </c>
      <c r="Z2078" s="91">
        <f t="shared" si="939"/>
        <v>300</v>
      </c>
      <c r="AA2078" s="44">
        <f t="shared" si="940"/>
        <v>0</v>
      </c>
      <c r="AB2078" s="44"/>
      <c r="AC2078" s="44"/>
      <c r="AD2078" s="44"/>
      <c r="AE2078" s="44">
        <f>VLOOKUP(O2078,정산업데이트!$A$6:$B$12,2,10)</f>
        <v>0</v>
      </c>
      <c r="AF2078" s="44"/>
      <c r="AG2078" s="79">
        <f t="shared" si="941"/>
        <v>300</v>
      </c>
      <c r="AH2078" s="80">
        <f t="shared" si="942"/>
        <v>2800</v>
      </c>
      <c r="AI2078" s="93"/>
      <c r="AJ2078" s="84" t="s">
        <v>12618</v>
      </c>
      <c r="AK2078" s="84" t="s">
        <v>73</v>
      </c>
      <c r="AL2078" s="84" t="s">
        <v>12619</v>
      </c>
      <c r="AM2078" s="84" t="s">
        <v>12754</v>
      </c>
      <c r="AN2078" s="84" t="s">
        <v>12755</v>
      </c>
      <c r="AO2078" s="84" t="s">
        <v>12756</v>
      </c>
      <c r="AP2078" s="84" t="s">
        <v>12757</v>
      </c>
      <c r="AQ2078" s="84" t="s">
        <v>122</v>
      </c>
      <c r="AR2078" s="85">
        <v>1</v>
      </c>
      <c r="AS2078" s="86">
        <v>0.6</v>
      </c>
      <c r="AT2078" s="86">
        <v>1E-3</v>
      </c>
      <c r="AU2078" s="86">
        <v>0.6</v>
      </c>
      <c r="AV2078" s="84" t="s">
        <v>8</v>
      </c>
      <c r="AW2078" s="86">
        <v>36</v>
      </c>
      <c r="AX2078" s="84" t="s">
        <v>68</v>
      </c>
      <c r="AY2078" s="84" t="s">
        <v>68</v>
      </c>
      <c r="AZ2078" s="84" t="s">
        <v>68</v>
      </c>
      <c r="BA2078" s="84" t="s">
        <v>68</v>
      </c>
      <c r="BB2078" s="84" t="s">
        <v>68</v>
      </c>
      <c r="BC2078" s="84" t="s">
        <v>135</v>
      </c>
      <c r="BD2078" s="84" t="s">
        <v>104</v>
      </c>
      <c r="BE2078" s="84" t="s">
        <v>105</v>
      </c>
      <c r="BF2078" s="84" t="s">
        <v>122</v>
      </c>
      <c r="BG2078" s="84" t="s">
        <v>69</v>
      </c>
      <c r="BH2078" s="92" t="s">
        <v>12758</v>
      </c>
      <c r="BI2078" s="84" t="s">
        <v>122</v>
      </c>
      <c r="BJ2078" s="84" t="s">
        <v>12759</v>
      </c>
      <c r="BK2078" s="84" t="s">
        <v>75</v>
      </c>
      <c r="BL2078" s="84" t="s">
        <v>122</v>
      </c>
      <c r="BM2078" s="84" t="s">
        <v>104</v>
      </c>
      <c r="BN2078" s="84" t="s">
        <v>70</v>
      </c>
      <c r="BO2078" s="84" t="s">
        <v>71</v>
      </c>
      <c r="BP2078" s="84" t="s">
        <v>122</v>
      </c>
      <c r="BQ2078" s="84" t="s">
        <v>163</v>
      </c>
    </row>
    <row r="2079" spans="1:69" ht="14.4" x14ac:dyDescent="0.3">
      <c r="A2079" s="40" t="str">
        <f t="shared" si="916"/>
        <v>2025-09-17</v>
      </c>
      <c r="B2079" s="40" t="str">
        <f t="shared" si="917"/>
        <v>SYD</v>
      </c>
      <c r="C2079" s="39" t="str">
        <f t="shared" si="918"/>
        <v>98812563644</v>
      </c>
      <c r="D2079" s="41" t="str">
        <f t="shared" si="919"/>
        <v>PKR253590523</v>
      </c>
      <c r="E2079" s="41" t="str">
        <f t="shared" si="920"/>
        <v>596421485976</v>
      </c>
      <c r="F2079" s="39" t="str">
        <f t="shared" si="921"/>
        <v>2254234</v>
      </c>
      <c r="G2079" s="39" t="str">
        <f t="shared" si="922"/>
        <v>WISE EXPRESS(HOJUDIRECT)</v>
      </c>
      <c r="H2079" s="41" t="str">
        <f t="shared" si="923"/>
        <v>김혜섭</v>
      </c>
      <c r="I2079" s="39" t="str">
        <f t="shared" si="924"/>
        <v>05510</v>
      </c>
      <c r="J2079" s="52" t="str">
        <f t="shared" si="925"/>
        <v/>
      </c>
      <c r="K2079" s="75">
        <f t="shared" si="926"/>
        <v>1</v>
      </c>
      <c r="L2079" s="76">
        <f t="shared" si="927"/>
        <v>0.2</v>
      </c>
      <c r="M2079" s="76">
        <f t="shared" si="928"/>
        <v>1E-3</v>
      </c>
      <c r="N2079" s="76">
        <f t="shared" si="929"/>
        <v>0.2</v>
      </c>
      <c r="O2079" s="42">
        <f t="shared" si="930"/>
        <v>0.5</v>
      </c>
      <c r="P2079" s="39" t="str">
        <f t="shared" si="931"/>
        <v>일반(목록배제,Normal-Manifest Exception)</v>
      </c>
      <c r="Q2079" s="72">
        <f t="shared" si="932"/>
        <v>75</v>
      </c>
      <c r="R2079" s="43" t="str">
        <f t="shared" si="933"/>
        <v>OZ602</v>
      </c>
      <c r="S2079" s="82" t="str">
        <f t="shared" si="934"/>
        <v/>
      </c>
      <c r="T2079" s="40">
        <f t="shared" si="935"/>
        <v>45917</v>
      </c>
      <c r="U2079" s="44">
        <v>2500</v>
      </c>
      <c r="V2079" s="44">
        <f t="shared" si="936"/>
        <v>0</v>
      </c>
      <c r="W2079" s="77">
        <f t="shared" si="937"/>
        <v>2500</v>
      </c>
      <c r="X2079" s="78">
        <f t="shared" si="938"/>
        <v>0</v>
      </c>
      <c r="Y2079" s="44" cm="1">
        <f t="array" ref="Y2079">_xlfn.IFNA(_xlfn.IFS(AND(Q2079&gt;=2000, Q2079&lt;3000), 10000, AND(Q2079&gt;=3000, Q2079&lt;4000), 15000, AND(Q2079&gt;=4000, Q2079&lt;5000), 20000, AND(Q2079&gt;=5000), 25000),0)</f>
        <v>0</v>
      </c>
      <c r="Z2079" s="91">
        <f t="shared" si="939"/>
        <v>300</v>
      </c>
      <c r="AA2079" s="44">
        <f t="shared" si="940"/>
        <v>0</v>
      </c>
      <c r="AB2079" s="44"/>
      <c r="AC2079" s="44"/>
      <c r="AD2079" s="44"/>
      <c r="AE2079" s="44">
        <f>VLOOKUP(O2079,정산업데이트!$A$6:$B$12,2,10)</f>
        <v>0</v>
      </c>
      <c r="AF2079" s="44"/>
      <c r="AG2079" s="79">
        <f t="shared" si="941"/>
        <v>300</v>
      </c>
      <c r="AH2079" s="80">
        <f t="shared" si="942"/>
        <v>2800</v>
      </c>
      <c r="AI2079" s="93"/>
      <c r="AJ2079" s="84" t="s">
        <v>12618</v>
      </c>
      <c r="AK2079" s="84" t="s">
        <v>73</v>
      </c>
      <c r="AL2079" s="84" t="s">
        <v>12619</v>
      </c>
      <c r="AM2079" s="84" t="s">
        <v>12760</v>
      </c>
      <c r="AN2079" s="84" t="s">
        <v>12761</v>
      </c>
      <c r="AO2079" s="84" t="s">
        <v>12762</v>
      </c>
      <c r="AP2079" s="84" t="s">
        <v>1808</v>
      </c>
      <c r="AQ2079" s="84" t="s">
        <v>122</v>
      </c>
      <c r="AR2079" s="85">
        <v>1</v>
      </c>
      <c r="AS2079" s="86">
        <v>0.2</v>
      </c>
      <c r="AT2079" s="86">
        <v>1E-3</v>
      </c>
      <c r="AU2079" s="86">
        <v>0.2</v>
      </c>
      <c r="AV2079" s="84" t="s">
        <v>8</v>
      </c>
      <c r="AW2079" s="86">
        <v>75</v>
      </c>
      <c r="AX2079" s="84" t="s">
        <v>68</v>
      </c>
      <c r="AY2079" s="84" t="s">
        <v>68</v>
      </c>
      <c r="AZ2079" s="84" t="s">
        <v>68</v>
      </c>
      <c r="BA2079" s="84" t="s">
        <v>68</v>
      </c>
      <c r="BB2079" s="84" t="s">
        <v>68</v>
      </c>
      <c r="BC2079" s="84" t="s">
        <v>135</v>
      </c>
      <c r="BD2079" s="84" t="s">
        <v>104</v>
      </c>
      <c r="BE2079" s="84" t="s">
        <v>105</v>
      </c>
      <c r="BF2079" s="84" t="s">
        <v>122</v>
      </c>
      <c r="BG2079" s="84" t="s">
        <v>69</v>
      </c>
      <c r="BH2079" s="92" t="s">
        <v>12763</v>
      </c>
      <c r="BI2079" s="84" t="s">
        <v>122</v>
      </c>
      <c r="BJ2079" s="84" t="s">
        <v>12764</v>
      </c>
      <c r="BK2079" s="84" t="s">
        <v>75</v>
      </c>
      <c r="BL2079" s="84" t="s">
        <v>122</v>
      </c>
      <c r="BM2079" s="84" t="s">
        <v>104</v>
      </c>
      <c r="BN2079" s="84" t="s">
        <v>70</v>
      </c>
      <c r="BO2079" s="84" t="s">
        <v>71</v>
      </c>
      <c r="BP2079" s="84" t="s">
        <v>122</v>
      </c>
      <c r="BQ2079" s="84" t="s">
        <v>163</v>
      </c>
    </row>
    <row r="2080" spans="1:69" ht="14.4" x14ac:dyDescent="0.3">
      <c r="A2080" s="40" t="str">
        <f t="shared" si="916"/>
        <v>2025-09-17</v>
      </c>
      <c r="B2080" s="40" t="str">
        <f t="shared" si="917"/>
        <v>SYD</v>
      </c>
      <c r="C2080" s="39" t="str">
        <f t="shared" si="918"/>
        <v>98812563644</v>
      </c>
      <c r="D2080" s="41" t="str">
        <f t="shared" si="919"/>
        <v>PKR253590524</v>
      </c>
      <c r="E2080" s="41" t="str">
        <f t="shared" si="920"/>
        <v>596421485980</v>
      </c>
      <c r="F2080" s="39" t="str">
        <f t="shared" si="921"/>
        <v>2254234</v>
      </c>
      <c r="G2080" s="39" t="str">
        <f t="shared" si="922"/>
        <v>WISE EXPRESS(HOJUDIRECT)</v>
      </c>
      <c r="H2080" s="41" t="str">
        <f t="shared" si="923"/>
        <v>강미진</v>
      </c>
      <c r="I2080" s="39" t="str">
        <f t="shared" si="924"/>
        <v>51165</v>
      </c>
      <c r="J2080" s="52" t="str">
        <f t="shared" si="925"/>
        <v/>
      </c>
      <c r="K2080" s="75">
        <f t="shared" si="926"/>
        <v>1</v>
      </c>
      <c r="L2080" s="76">
        <f t="shared" si="927"/>
        <v>0.6</v>
      </c>
      <c r="M2080" s="76">
        <f t="shared" si="928"/>
        <v>1E-3</v>
      </c>
      <c r="N2080" s="76">
        <f t="shared" si="929"/>
        <v>0.6</v>
      </c>
      <c r="O2080" s="42">
        <f t="shared" si="930"/>
        <v>1</v>
      </c>
      <c r="P2080" s="39" t="str">
        <f t="shared" si="931"/>
        <v>일반(목록배제,Normal-Manifest Exception)</v>
      </c>
      <c r="Q2080" s="72">
        <f t="shared" si="932"/>
        <v>36</v>
      </c>
      <c r="R2080" s="43" t="str">
        <f t="shared" si="933"/>
        <v>OZ602</v>
      </c>
      <c r="S2080" s="82" t="str">
        <f t="shared" si="934"/>
        <v/>
      </c>
      <c r="T2080" s="40">
        <f t="shared" si="935"/>
        <v>45917</v>
      </c>
      <c r="U2080" s="44">
        <v>2500</v>
      </c>
      <c r="V2080" s="44">
        <f t="shared" si="936"/>
        <v>0</v>
      </c>
      <c r="W2080" s="77">
        <f t="shared" si="937"/>
        <v>2500</v>
      </c>
      <c r="X2080" s="78">
        <f t="shared" si="938"/>
        <v>0</v>
      </c>
      <c r="Y2080" s="44" cm="1">
        <f t="array" ref="Y2080">_xlfn.IFNA(_xlfn.IFS(AND(Q2080&gt;=2000, Q2080&lt;3000), 10000, AND(Q2080&gt;=3000, Q2080&lt;4000), 15000, AND(Q2080&gt;=4000, Q2080&lt;5000), 20000, AND(Q2080&gt;=5000), 25000),0)</f>
        <v>0</v>
      </c>
      <c r="Z2080" s="91">
        <f t="shared" si="939"/>
        <v>300</v>
      </c>
      <c r="AA2080" s="44">
        <f t="shared" si="940"/>
        <v>0</v>
      </c>
      <c r="AB2080" s="44"/>
      <c r="AC2080" s="44"/>
      <c r="AD2080" s="44"/>
      <c r="AE2080" s="44">
        <f>VLOOKUP(O2080,정산업데이트!$A$6:$B$12,2,10)</f>
        <v>0</v>
      </c>
      <c r="AF2080" s="44"/>
      <c r="AG2080" s="79">
        <f t="shared" si="941"/>
        <v>300</v>
      </c>
      <c r="AH2080" s="80">
        <f t="shared" si="942"/>
        <v>2800</v>
      </c>
      <c r="AI2080" s="93"/>
      <c r="AJ2080" s="84" t="s">
        <v>12618</v>
      </c>
      <c r="AK2080" s="84" t="s">
        <v>73</v>
      </c>
      <c r="AL2080" s="84" t="s">
        <v>12619</v>
      </c>
      <c r="AM2080" s="84" t="s">
        <v>12765</v>
      </c>
      <c r="AN2080" s="84" t="s">
        <v>12766</v>
      </c>
      <c r="AO2080" s="84" t="s">
        <v>12767</v>
      </c>
      <c r="AP2080" s="84" t="s">
        <v>12768</v>
      </c>
      <c r="AQ2080" s="84" t="s">
        <v>122</v>
      </c>
      <c r="AR2080" s="85">
        <v>1</v>
      </c>
      <c r="AS2080" s="86">
        <v>0.6</v>
      </c>
      <c r="AT2080" s="86">
        <v>1E-3</v>
      </c>
      <c r="AU2080" s="86">
        <v>0.6</v>
      </c>
      <c r="AV2080" s="84" t="s">
        <v>8</v>
      </c>
      <c r="AW2080" s="86">
        <v>36</v>
      </c>
      <c r="AX2080" s="84" t="s">
        <v>68</v>
      </c>
      <c r="AY2080" s="84" t="s">
        <v>68</v>
      </c>
      <c r="AZ2080" s="84" t="s">
        <v>68</v>
      </c>
      <c r="BA2080" s="84" t="s">
        <v>68</v>
      </c>
      <c r="BB2080" s="84" t="s">
        <v>68</v>
      </c>
      <c r="BC2080" s="84" t="s">
        <v>135</v>
      </c>
      <c r="BD2080" s="84" t="s">
        <v>104</v>
      </c>
      <c r="BE2080" s="84" t="s">
        <v>105</v>
      </c>
      <c r="BF2080" s="84" t="s">
        <v>122</v>
      </c>
      <c r="BG2080" s="84" t="s">
        <v>69</v>
      </c>
      <c r="BH2080" s="92" t="s">
        <v>12769</v>
      </c>
      <c r="BI2080" s="84" t="s">
        <v>122</v>
      </c>
      <c r="BJ2080" s="84" t="s">
        <v>12770</v>
      </c>
      <c r="BK2080" s="84" t="s">
        <v>75</v>
      </c>
      <c r="BL2080" s="84" t="s">
        <v>122</v>
      </c>
      <c r="BM2080" s="84" t="s">
        <v>104</v>
      </c>
      <c r="BN2080" s="84" t="s">
        <v>70</v>
      </c>
      <c r="BO2080" s="84" t="s">
        <v>71</v>
      </c>
      <c r="BP2080" s="84" t="s">
        <v>122</v>
      </c>
      <c r="BQ2080" s="84" t="s">
        <v>163</v>
      </c>
    </row>
    <row r="2081" spans="1:69" ht="14.4" x14ac:dyDescent="0.3">
      <c r="A2081" s="40" t="str">
        <f t="shared" si="916"/>
        <v>2025-09-17</v>
      </c>
      <c r="B2081" s="40" t="str">
        <f t="shared" si="917"/>
        <v>SYD</v>
      </c>
      <c r="C2081" s="39" t="str">
        <f t="shared" si="918"/>
        <v>98812563644</v>
      </c>
      <c r="D2081" s="41" t="str">
        <f t="shared" si="919"/>
        <v>PKR253547011</v>
      </c>
      <c r="E2081" s="41" t="str">
        <f t="shared" si="920"/>
        <v>596421483390</v>
      </c>
      <c r="F2081" s="39" t="str">
        <f t="shared" si="921"/>
        <v>2254232</v>
      </c>
      <c r="G2081" s="39" t="str">
        <f t="shared" si="922"/>
        <v>WISE EXPRESS(LIFEGREEN)</v>
      </c>
      <c r="H2081" s="41" t="str">
        <f t="shared" si="923"/>
        <v>송연진</v>
      </c>
      <c r="I2081" s="39" t="str">
        <f t="shared" si="924"/>
        <v>22736</v>
      </c>
      <c r="J2081" s="52" t="str">
        <f t="shared" si="925"/>
        <v/>
      </c>
      <c r="K2081" s="75">
        <f t="shared" si="926"/>
        <v>1</v>
      </c>
      <c r="L2081" s="76">
        <f t="shared" si="927"/>
        <v>0.7</v>
      </c>
      <c r="M2081" s="76">
        <f t="shared" si="928"/>
        <v>1E-3</v>
      </c>
      <c r="N2081" s="76">
        <f t="shared" si="929"/>
        <v>0.7</v>
      </c>
      <c r="O2081" s="42">
        <f t="shared" si="930"/>
        <v>1</v>
      </c>
      <c r="P2081" s="39" t="str">
        <f t="shared" si="931"/>
        <v>일반(목록배제,Normal-Manifest Exception)</v>
      </c>
      <c r="Q2081" s="72">
        <f t="shared" si="932"/>
        <v>58.05</v>
      </c>
      <c r="R2081" s="43" t="str">
        <f t="shared" si="933"/>
        <v>OZ602</v>
      </c>
      <c r="S2081" s="82" t="str">
        <f t="shared" si="934"/>
        <v/>
      </c>
      <c r="T2081" s="40">
        <f t="shared" si="935"/>
        <v>45917</v>
      </c>
      <c r="U2081" s="44">
        <v>2500</v>
      </c>
      <c r="V2081" s="44">
        <f t="shared" si="936"/>
        <v>0</v>
      </c>
      <c r="W2081" s="77">
        <f t="shared" si="937"/>
        <v>2500</v>
      </c>
      <c r="X2081" s="78">
        <f t="shared" si="938"/>
        <v>0</v>
      </c>
      <c r="Y2081" s="44" cm="1">
        <f t="array" ref="Y2081">_xlfn.IFNA(_xlfn.IFS(AND(Q2081&gt;=2000, Q2081&lt;3000), 10000, AND(Q2081&gt;=3000, Q2081&lt;4000), 15000, AND(Q2081&gt;=4000, Q2081&lt;5000), 20000, AND(Q2081&gt;=5000), 25000),0)</f>
        <v>0</v>
      </c>
      <c r="Z2081" s="91">
        <f t="shared" si="939"/>
        <v>300</v>
      </c>
      <c r="AA2081" s="44">
        <f t="shared" si="940"/>
        <v>0</v>
      </c>
      <c r="AB2081" s="44"/>
      <c r="AC2081" s="44"/>
      <c r="AD2081" s="44"/>
      <c r="AE2081" s="44">
        <f>VLOOKUP(O2081,정산업데이트!$A$6:$B$12,2,10)</f>
        <v>0</v>
      </c>
      <c r="AF2081" s="44"/>
      <c r="AG2081" s="79">
        <f t="shared" si="941"/>
        <v>300</v>
      </c>
      <c r="AH2081" s="80">
        <f t="shared" si="942"/>
        <v>2800</v>
      </c>
      <c r="AI2081" s="93"/>
      <c r="AJ2081" s="84" t="s">
        <v>12618</v>
      </c>
      <c r="AK2081" s="84" t="s">
        <v>73</v>
      </c>
      <c r="AL2081" s="84" t="s">
        <v>12619</v>
      </c>
      <c r="AM2081" s="84" t="s">
        <v>12771</v>
      </c>
      <c r="AN2081" s="84" t="s">
        <v>12772</v>
      </c>
      <c r="AO2081" s="84" t="s">
        <v>12773</v>
      </c>
      <c r="AP2081" s="84" t="s">
        <v>12774</v>
      </c>
      <c r="AQ2081" s="84" t="s">
        <v>122</v>
      </c>
      <c r="AR2081" s="85">
        <v>1</v>
      </c>
      <c r="AS2081" s="86">
        <v>0.7</v>
      </c>
      <c r="AT2081" s="86">
        <v>1E-3</v>
      </c>
      <c r="AU2081" s="86">
        <v>0.7</v>
      </c>
      <c r="AV2081" s="84" t="s">
        <v>8</v>
      </c>
      <c r="AW2081" s="86">
        <v>58.05</v>
      </c>
      <c r="AX2081" s="84" t="s">
        <v>68</v>
      </c>
      <c r="AY2081" s="84" t="s">
        <v>68</v>
      </c>
      <c r="AZ2081" s="84" t="s">
        <v>68</v>
      </c>
      <c r="BA2081" s="84" t="s">
        <v>68</v>
      </c>
      <c r="BB2081" s="84" t="s">
        <v>68</v>
      </c>
      <c r="BC2081" s="84" t="s">
        <v>128</v>
      </c>
      <c r="BD2081" s="84" t="s">
        <v>102</v>
      </c>
      <c r="BE2081" s="84" t="s">
        <v>103</v>
      </c>
      <c r="BF2081" s="84" t="s">
        <v>122</v>
      </c>
      <c r="BG2081" s="84" t="s">
        <v>69</v>
      </c>
      <c r="BH2081" s="92" t="s">
        <v>12775</v>
      </c>
      <c r="BI2081" s="84" t="s">
        <v>122</v>
      </c>
      <c r="BJ2081" s="84" t="s">
        <v>12776</v>
      </c>
      <c r="BK2081" s="84" t="s">
        <v>75</v>
      </c>
      <c r="BL2081" s="84" t="s">
        <v>122</v>
      </c>
      <c r="BM2081" s="84" t="s">
        <v>102</v>
      </c>
      <c r="BN2081" s="84" t="s">
        <v>70</v>
      </c>
      <c r="BO2081" s="84" t="s">
        <v>71</v>
      </c>
      <c r="BP2081" s="84" t="s">
        <v>122</v>
      </c>
      <c r="BQ2081" s="84" t="s">
        <v>163</v>
      </c>
    </row>
    <row r="2082" spans="1:69" ht="14.4" x14ac:dyDescent="0.3">
      <c r="A2082" s="40" t="str">
        <f t="shared" si="916"/>
        <v>2025-09-17</v>
      </c>
      <c r="B2082" s="40" t="str">
        <f t="shared" si="917"/>
        <v>SYD</v>
      </c>
      <c r="C2082" s="39" t="str">
        <f t="shared" si="918"/>
        <v>98812563644</v>
      </c>
      <c r="D2082" s="41" t="str">
        <f t="shared" si="919"/>
        <v>PKR253547013</v>
      </c>
      <c r="E2082" s="41" t="str">
        <f t="shared" si="920"/>
        <v>596421483412</v>
      </c>
      <c r="F2082" s="39" t="str">
        <f t="shared" si="921"/>
        <v>2254232</v>
      </c>
      <c r="G2082" s="39" t="str">
        <f t="shared" si="922"/>
        <v>WISE EXPRESS(LIFEGREEN)</v>
      </c>
      <c r="H2082" s="41" t="str">
        <f t="shared" si="923"/>
        <v>김우승</v>
      </c>
      <c r="I2082" s="39" t="str">
        <f t="shared" si="924"/>
        <v>50990</v>
      </c>
      <c r="J2082" s="52" t="str">
        <f t="shared" si="925"/>
        <v/>
      </c>
      <c r="K2082" s="75">
        <f t="shared" si="926"/>
        <v>1</v>
      </c>
      <c r="L2082" s="76">
        <f t="shared" si="927"/>
        <v>0.7</v>
      </c>
      <c r="M2082" s="76">
        <f t="shared" si="928"/>
        <v>1E-3</v>
      </c>
      <c r="N2082" s="76">
        <f t="shared" si="929"/>
        <v>0.7</v>
      </c>
      <c r="O2082" s="42">
        <f t="shared" si="930"/>
        <v>1</v>
      </c>
      <c r="P2082" s="39" t="str">
        <f t="shared" si="931"/>
        <v>일반(목록배제,Normal-Manifest Exception)</v>
      </c>
      <c r="Q2082" s="72">
        <f t="shared" si="932"/>
        <v>114.675</v>
      </c>
      <c r="R2082" s="43" t="str">
        <f t="shared" si="933"/>
        <v>OZ602</v>
      </c>
      <c r="S2082" s="82" t="str">
        <f t="shared" si="934"/>
        <v/>
      </c>
      <c r="T2082" s="40">
        <f t="shared" si="935"/>
        <v>45917</v>
      </c>
      <c r="U2082" s="44">
        <v>2500</v>
      </c>
      <c r="V2082" s="44">
        <f t="shared" si="936"/>
        <v>0</v>
      </c>
      <c r="W2082" s="77">
        <f t="shared" si="937"/>
        <v>2500</v>
      </c>
      <c r="X2082" s="78">
        <f t="shared" si="938"/>
        <v>0</v>
      </c>
      <c r="Y2082" s="44" cm="1">
        <f t="array" ref="Y2082">_xlfn.IFNA(_xlfn.IFS(AND(Q2082&gt;=2000, Q2082&lt;3000), 10000, AND(Q2082&gt;=3000, Q2082&lt;4000), 15000, AND(Q2082&gt;=4000, Q2082&lt;5000), 20000, AND(Q2082&gt;=5000), 25000),0)</f>
        <v>0</v>
      </c>
      <c r="Z2082" s="91">
        <f t="shared" si="939"/>
        <v>300</v>
      </c>
      <c r="AA2082" s="44">
        <f t="shared" si="940"/>
        <v>0</v>
      </c>
      <c r="AB2082" s="44"/>
      <c r="AC2082" s="44"/>
      <c r="AD2082" s="44"/>
      <c r="AE2082" s="44">
        <f>VLOOKUP(O2082,정산업데이트!$A$6:$B$12,2,10)</f>
        <v>0</v>
      </c>
      <c r="AF2082" s="44"/>
      <c r="AG2082" s="79">
        <f t="shared" si="941"/>
        <v>300</v>
      </c>
      <c r="AH2082" s="80">
        <f t="shared" si="942"/>
        <v>2800</v>
      </c>
      <c r="AI2082" s="93"/>
      <c r="AJ2082" s="84" t="s">
        <v>12618</v>
      </c>
      <c r="AK2082" s="84" t="s">
        <v>73</v>
      </c>
      <c r="AL2082" s="84" t="s">
        <v>12619</v>
      </c>
      <c r="AM2082" s="84" t="s">
        <v>12777</v>
      </c>
      <c r="AN2082" s="84" t="s">
        <v>12778</v>
      </c>
      <c r="AO2082" s="84" t="s">
        <v>12779</v>
      </c>
      <c r="AP2082" s="84" t="s">
        <v>1353</v>
      </c>
      <c r="AQ2082" s="84" t="s">
        <v>122</v>
      </c>
      <c r="AR2082" s="85">
        <v>1</v>
      </c>
      <c r="AS2082" s="86">
        <v>0.7</v>
      </c>
      <c r="AT2082" s="86">
        <v>1E-3</v>
      </c>
      <c r="AU2082" s="86">
        <v>0.7</v>
      </c>
      <c r="AV2082" s="84" t="s">
        <v>8</v>
      </c>
      <c r="AW2082" s="86">
        <v>114.675</v>
      </c>
      <c r="AX2082" s="84" t="s">
        <v>68</v>
      </c>
      <c r="AY2082" s="84" t="s">
        <v>68</v>
      </c>
      <c r="AZ2082" s="84" t="s">
        <v>68</v>
      </c>
      <c r="BA2082" s="84" t="s">
        <v>68</v>
      </c>
      <c r="BB2082" s="84" t="s">
        <v>68</v>
      </c>
      <c r="BC2082" s="84" t="s">
        <v>128</v>
      </c>
      <c r="BD2082" s="84" t="s">
        <v>102</v>
      </c>
      <c r="BE2082" s="84" t="s">
        <v>103</v>
      </c>
      <c r="BF2082" s="84" t="s">
        <v>122</v>
      </c>
      <c r="BG2082" s="84" t="s">
        <v>69</v>
      </c>
      <c r="BH2082" s="92" t="s">
        <v>12780</v>
      </c>
      <c r="BI2082" s="84" t="s">
        <v>122</v>
      </c>
      <c r="BJ2082" s="84" t="s">
        <v>12781</v>
      </c>
      <c r="BK2082" s="84" t="s">
        <v>75</v>
      </c>
      <c r="BL2082" s="84" t="s">
        <v>122</v>
      </c>
      <c r="BM2082" s="84" t="s">
        <v>102</v>
      </c>
      <c r="BN2082" s="84" t="s">
        <v>70</v>
      </c>
      <c r="BO2082" s="84" t="s">
        <v>71</v>
      </c>
      <c r="BP2082" s="84" t="s">
        <v>122</v>
      </c>
      <c r="BQ2082" s="84" t="s">
        <v>163</v>
      </c>
    </row>
    <row r="2083" spans="1:69" ht="14.4" x14ac:dyDescent="0.3">
      <c r="A2083" s="40" t="str">
        <f t="shared" si="916"/>
        <v>2025-09-17</v>
      </c>
      <c r="B2083" s="40" t="str">
        <f t="shared" si="917"/>
        <v>SYD</v>
      </c>
      <c r="C2083" s="39" t="str">
        <f t="shared" si="918"/>
        <v>98812563644</v>
      </c>
      <c r="D2083" s="41" t="str">
        <f t="shared" si="919"/>
        <v>PKR253547014</v>
      </c>
      <c r="E2083" s="41" t="str">
        <f t="shared" si="920"/>
        <v>596421483423</v>
      </c>
      <c r="F2083" s="39" t="str">
        <f t="shared" si="921"/>
        <v>2254232</v>
      </c>
      <c r="G2083" s="39" t="str">
        <f t="shared" si="922"/>
        <v>WISE EXPRESS(LIFEGREEN)</v>
      </c>
      <c r="H2083" s="41" t="str">
        <f t="shared" si="923"/>
        <v>정미연</v>
      </c>
      <c r="I2083" s="39" t="str">
        <f t="shared" si="924"/>
        <v>04731</v>
      </c>
      <c r="J2083" s="52" t="str">
        <f t="shared" si="925"/>
        <v/>
      </c>
      <c r="K2083" s="75">
        <f t="shared" si="926"/>
        <v>1</v>
      </c>
      <c r="L2083" s="76">
        <f t="shared" si="927"/>
        <v>0.5</v>
      </c>
      <c r="M2083" s="76">
        <f t="shared" si="928"/>
        <v>1E-3</v>
      </c>
      <c r="N2083" s="76">
        <f t="shared" si="929"/>
        <v>0.5</v>
      </c>
      <c r="O2083" s="42">
        <f t="shared" si="930"/>
        <v>0.5</v>
      </c>
      <c r="P2083" s="39" t="str">
        <f t="shared" si="931"/>
        <v>일반(목록배제,Normal-Manifest Exception)</v>
      </c>
      <c r="Q2083" s="72">
        <f t="shared" si="932"/>
        <v>38.85</v>
      </c>
      <c r="R2083" s="43" t="str">
        <f t="shared" si="933"/>
        <v>OZ602</v>
      </c>
      <c r="S2083" s="82" t="str">
        <f t="shared" si="934"/>
        <v/>
      </c>
      <c r="T2083" s="40">
        <f t="shared" si="935"/>
        <v>45917</v>
      </c>
      <c r="U2083" s="44">
        <v>2500</v>
      </c>
      <c r="V2083" s="44">
        <f t="shared" si="936"/>
        <v>0</v>
      </c>
      <c r="W2083" s="77">
        <f t="shared" si="937"/>
        <v>2500</v>
      </c>
      <c r="X2083" s="78">
        <f t="shared" si="938"/>
        <v>0</v>
      </c>
      <c r="Y2083" s="44" cm="1">
        <f t="array" ref="Y2083">_xlfn.IFNA(_xlfn.IFS(AND(Q2083&gt;=2000, Q2083&lt;3000), 10000, AND(Q2083&gt;=3000, Q2083&lt;4000), 15000, AND(Q2083&gt;=4000, Q2083&lt;5000), 20000, AND(Q2083&gt;=5000), 25000),0)</f>
        <v>0</v>
      </c>
      <c r="Z2083" s="91">
        <f t="shared" si="939"/>
        <v>300</v>
      </c>
      <c r="AA2083" s="44">
        <f t="shared" si="940"/>
        <v>0</v>
      </c>
      <c r="AB2083" s="44"/>
      <c r="AC2083" s="44"/>
      <c r="AD2083" s="44"/>
      <c r="AE2083" s="44">
        <f>VLOOKUP(O2083,정산업데이트!$A$6:$B$12,2,10)</f>
        <v>0</v>
      </c>
      <c r="AF2083" s="44"/>
      <c r="AG2083" s="79">
        <f t="shared" si="941"/>
        <v>300</v>
      </c>
      <c r="AH2083" s="80">
        <f t="shared" si="942"/>
        <v>2800</v>
      </c>
      <c r="AI2083" s="93"/>
      <c r="AJ2083" s="84" t="s">
        <v>12618</v>
      </c>
      <c r="AK2083" s="84" t="s">
        <v>73</v>
      </c>
      <c r="AL2083" s="84" t="s">
        <v>12619</v>
      </c>
      <c r="AM2083" s="84" t="s">
        <v>12782</v>
      </c>
      <c r="AN2083" s="84" t="s">
        <v>12783</v>
      </c>
      <c r="AO2083" s="84" t="s">
        <v>12784</v>
      </c>
      <c r="AP2083" s="84" t="s">
        <v>1261</v>
      </c>
      <c r="AQ2083" s="84" t="s">
        <v>122</v>
      </c>
      <c r="AR2083" s="85">
        <v>1</v>
      </c>
      <c r="AS2083" s="86">
        <v>0.5</v>
      </c>
      <c r="AT2083" s="86">
        <v>1E-3</v>
      </c>
      <c r="AU2083" s="86">
        <v>0.5</v>
      </c>
      <c r="AV2083" s="84" t="s">
        <v>8</v>
      </c>
      <c r="AW2083" s="86">
        <v>38.85</v>
      </c>
      <c r="AX2083" s="84" t="s">
        <v>68</v>
      </c>
      <c r="AY2083" s="84" t="s">
        <v>68</v>
      </c>
      <c r="AZ2083" s="84" t="s">
        <v>68</v>
      </c>
      <c r="BA2083" s="84" t="s">
        <v>68</v>
      </c>
      <c r="BB2083" s="84" t="s">
        <v>68</v>
      </c>
      <c r="BC2083" s="84" t="s">
        <v>128</v>
      </c>
      <c r="BD2083" s="84" t="s">
        <v>102</v>
      </c>
      <c r="BE2083" s="84" t="s">
        <v>103</v>
      </c>
      <c r="BF2083" s="84" t="s">
        <v>122</v>
      </c>
      <c r="BG2083" s="84" t="s">
        <v>69</v>
      </c>
      <c r="BH2083" s="92" t="s">
        <v>12785</v>
      </c>
      <c r="BI2083" s="84" t="s">
        <v>122</v>
      </c>
      <c r="BJ2083" s="84" t="s">
        <v>12786</v>
      </c>
      <c r="BK2083" s="84" t="s">
        <v>75</v>
      </c>
      <c r="BL2083" s="84" t="s">
        <v>122</v>
      </c>
      <c r="BM2083" s="84" t="s">
        <v>102</v>
      </c>
      <c r="BN2083" s="84" t="s">
        <v>70</v>
      </c>
      <c r="BO2083" s="84" t="s">
        <v>71</v>
      </c>
      <c r="BP2083" s="84" t="s">
        <v>122</v>
      </c>
      <c r="BQ2083" s="84" t="s">
        <v>163</v>
      </c>
    </row>
    <row r="2084" spans="1:69" ht="14.4" x14ac:dyDescent="0.3">
      <c r="A2084" s="40" t="str">
        <f t="shared" si="916"/>
        <v>2025-09-17</v>
      </c>
      <c r="B2084" s="40" t="str">
        <f t="shared" si="917"/>
        <v>SYD</v>
      </c>
      <c r="C2084" s="39" t="str">
        <f t="shared" si="918"/>
        <v>98812563644</v>
      </c>
      <c r="D2084" s="41" t="str">
        <f t="shared" si="919"/>
        <v>PAU029773920</v>
      </c>
      <c r="E2084" s="41" t="str">
        <f t="shared" si="920"/>
        <v>596421483132</v>
      </c>
      <c r="F2084" s="39" t="str">
        <f t="shared" si="921"/>
        <v>2254252</v>
      </c>
      <c r="G2084" s="39" t="str">
        <f t="shared" si="922"/>
        <v>WISE EXPRESS(AUSTRAPHARM)</v>
      </c>
      <c r="H2084" s="41" t="str">
        <f t="shared" si="923"/>
        <v>오영만</v>
      </c>
      <c r="I2084" s="39" t="str">
        <f t="shared" si="924"/>
        <v>22709</v>
      </c>
      <c r="J2084" s="52" t="str">
        <f t="shared" si="925"/>
        <v/>
      </c>
      <c r="K2084" s="75">
        <f t="shared" si="926"/>
        <v>1</v>
      </c>
      <c r="L2084" s="76">
        <f t="shared" si="927"/>
        <v>3</v>
      </c>
      <c r="M2084" s="76">
        <f t="shared" si="928"/>
        <v>1E-3</v>
      </c>
      <c r="N2084" s="76">
        <f t="shared" si="929"/>
        <v>3</v>
      </c>
      <c r="O2084" s="42">
        <f t="shared" si="930"/>
        <v>3</v>
      </c>
      <c r="P2084" s="39" t="str">
        <f t="shared" si="931"/>
        <v>목록(Manifest)</v>
      </c>
      <c r="Q2084" s="72">
        <f t="shared" si="932"/>
        <v>140</v>
      </c>
      <c r="R2084" s="43" t="str">
        <f t="shared" si="933"/>
        <v>OZ602</v>
      </c>
      <c r="S2084" s="82" t="str">
        <f t="shared" si="934"/>
        <v/>
      </c>
      <c r="T2084" s="40">
        <f t="shared" si="935"/>
        <v>45917</v>
      </c>
      <c r="U2084" s="44">
        <v>2500</v>
      </c>
      <c r="V2084" s="44">
        <f t="shared" si="936"/>
        <v>0</v>
      </c>
      <c r="W2084" s="77">
        <f t="shared" si="937"/>
        <v>2500</v>
      </c>
      <c r="X2084" s="78">
        <f t="shared" si="938"/>
        <v>0</v>
      </c>
      <c r="Y2084" s="44" cm="1">
        <f t="array" ref="Y2084">_xlfn.IFNA(_xlfn.IFS(AND(Q2084&gt;=2000, Q2084&lt;3000), 10000, AND(Q2084&gt;=3000, Q2084&lt;4000), 15000, AND(Q2084&gt;=4000, Q2084&lt;5000), 20000, AND(Q2084&gt;=5000), 25000),0)</f>
        <v>0</v>
      </c>
      <c r="Z2084" s="91">
        <f t="shared" si="939"/>
        <v>0</v>
      </c>
      <c r="AA2084" s="44">
        <f t="shared" si="940"/>
        <v>0</v>
      </c>
      <c r="AB2084" s="44"/>
      <c r="AC2084" s="44"/>
      <c r="AD2084" s="44"/>
      <c r="AE2084" s="44">
        <f>VLOOKUP(O2084,정산업데이트!$A$6:$B$12,2,10)</f>
        <v>0</v>
      </c>
      <c r="AF2084" s="44"/>
      <c r="AG2084" s="79">
        <f t="shared" si="941"/>
        <v>0</v>
      </c>
      <c r="AH2084" s="80">
        <f t="shared" si="942"/>
        <v>2500</v>
      </c>
      <c r="AI2084" s="93"/>
      <c r="AJ2084" s="84" t="s">
        <v>12618</v>
      </c>
      <c r="AK2084" s="84" t="s">
        <v>73</v>
      </c>
      <c r="AL2084" s="84" t="s">
        <v>12619</v>
      </c>
      <c r="AM2084" s="84" t="s">
        <v>12787</v>
      </c>
      <c r="AN2084" s="84" t="s">
        <v>12788</v>
      </c>
      <c r="AO2084" s="84" t="s">
        <v>12789</v>
      </c>
      <c r="AP2084" s="84" t="s">
        <v>12790</v>
      </c>
      <c r="AQ2084" s="84" t="s">
        <v>122</v>
      </c>
      <c r="AR2084" s="85">
        <v>1</v>
      </c>
      <c r="AS2084" s="86">
        <v>3</v>
      </c>
      <c r="AT2084" s="86">
        <v>1E-3</v>
      </c>
      <c r="AU2084" s="86">
        <v>3</v>
      </c>
      <c r="AV2084" s="84" t="s">
        <v>7</v>
      </c>
      <c r="AW2084" s="86">
        <v>140</v>
      </c>
      <c r="AX2084" s="84" t="s">
        <v>68</v>
      </c>
      <c r="AY2084" s="84" t="s">
        <v>68</v>
      </c>
      <c r="AZ2084" s="84" t="s">
        <v>68</v>
      </c>
      <c r="BA2084" s="84" t="s">
        <v>68</v>
      </c>
      <c r="BB2084" s="84" t="s">
        <v>68</v>
      </c>
      <c r="BC2084" s="84" t="s">
        <v>132</v>
      </c>
      <c r="BD2084" s="84" t="s">
        <v>83</v>
      </c>
      <c r="BE2084" s="84" t="s">
        <v>84</v>
      </c>
      <c r="BF2084" s="84" t="s">
        <v>122</v>
      </c>
      <c r="BG2084" s="84" t="s">
        <v>69</v>
      </c>
      <c r="BH2084" s="92" t="s">
        <v>12791</v>
      </c>
      <c r="BI2084" s="84" t="s">
        <v>122</v>
      </c>
      <c r="BJ2084" s="84" t="s">
        <v>12792</v>
      </c>
      <c r="BK2084" s="84" t="s">
        <v>75</v>
      </c>
      <c r="BL2084" s="84" t="s">
        <v>122</v>
      </c>
      <c r="BM2084" s="84" t="s">
        <v>83</v>
      </c>
      <c r="BN2084" s="84" t="s">
        <v>70</v>
      </c>
      <c r="BO2084" s="84" t="s">
        <v>71</v>
      </c>
      <c r="BP2084" s="84" t="s">
        <v>122</v>
      </c>
      <c r="BQ2084" s="84" t="s">
        <v>163</v>
      </c>
    </row>
    <row r="2085" spans="1:69" ht="14.4" x14ac:dyDescent="0.3">
      <c r="A2085" s="40" t="str">
        <f t="shared" si="916"/>
        <v>2025-09-17</v>
      </c>
      <c r="B2085" s="40" t="str">
        <f t="shared" si="917"/>
        <v>SYD</v>
      </c>
      <c r="C2085" s="39" t="str">
        <f t="shared" si="918"/>
        <v>98812563644</v>
      </c>
      <c r="D2085" s="41" t="str">
        <f t="shared" si="919"/>
        <v>PAU029769859</v>
      </c>
      <c r="E2085" s="41" t="str">
        <f t="shared" si="920"/>
        <v>596421481113</v>
      </c>
      <c r="F2085" s="39" t="str">
        <f t="shared" si="921"/>
        <v>2254252</v>
      </c>
      <c r="G2085" s="39" t="str">
        <f t="shared" si="922"/>
        <v>WISE EXPRESS(AUSTRAPHARM)</v>
      </c>
      <c r="H2085" s="41" t="str">
        <f t="shared" si="923"/>
        <v>박미혜</v>
      </c>
      <c r="I2085" s="39" t="str">
        <f t="shared" si="924"/>
        <v>27735</v>
      </c>
      <c r="J2085" s="52" t="str">
        <f t="shared" si="925"/>
        <v/>
      </c>
      <c r="K2085" s="75">
        <f t="shared" si="926"/>
        <v>1</v>
      </c>
      <c r="L2085" s="76">
        <f t="shared" si="927"/>
        <v>1</v>
      </c>
      <c r="M2085" s="76">
        <f t="shared" si="928"/>
        <v>1E-3</v>
      </c>
      <c r="N2085" s="76">
        <f t="shared" si="929"/>
        <v>1</v>
      </c>
      <c r="O2085" s="42">
        <f t="shared" si="930"/>
        <v>1</v>
      </c>
      <c r="P2085" s="39" t="str">
        <f t="shared" si="931"/>
        <v>목록(Manifest)</v>
      </c>
      <c r="Q2085" s="72">
        <f t="shared" si="932"/>
        <v>50</v>
      </c>
      <c r="R2085" s="43" t="str">
        <f t="shared" si="933"/>
        <v>OZ602</v>
      </c>
      <c r="S2085" s="82" t="str">
        <f t="shared" si="934"/>
        <v/>
      </c>
      <c r="T2085" s="40">
        <f t="shared" si="935"/>
        <v>45917</v>
      </c>
      <c r="U2085" s="44">
        <v>2500</v>
      </c>
      <c r="V2085" s="44">
        <f t="shared" si="936"/>
        <v>0</v>
      </c>
      <c r="W2085" s="77">
        <f t="shared" si="937"/>
        <v>2500</v>
      </c>
      <c r="X2085" s="78">
        <f t="shared" si="938"/>
        <v>0</v>
      </c>
      <c r="Y2085" s="44" cm="1">
        <f t="array" ref="Y2085">_xlfn.IFNA(_xlfn.IFS(AND(Q2085&gt;=2000, Q2085&lt;3000), 10000, AND(Q2085&gt;=3000, Q2085&lt;4000), 15000, AND(Q2085&gt;=4000, Q2085&lt;5000), 20000, AND(Q2085&gt;=5000), 25000),0)</f>
        <v>0</v>
      </c>
      <c r="Z2085" s="91">
        <f t="shared" si="939"/>
        <v>0</v>
      </c>
      <c r="AA2085" s="44">
        <f t="shared" si="940"/>
        <v>0</v>
      </c>
      <c r="AB2085" s="44"/>
      <c r="AC2085" s="44"/>
      <c r="AD2085" s="44"/>
      <c r="AE2085" s="44">
        <f>VLOOKUP(O2085,정산업데이트!$A$6:$B$12,2,10)</f>
        <v>0</v>
      </c>
      <c r="AF2085" s="44"/>
      <c r="AG2085" s="79">
        <f t="shared" si="941"/>
        <v>0</v>
      </c>
      <c r="AH2085" s="80">
        <f t="shared" si="942"/>
        <v>2500</v>
      </c>
      <c r="AI2085" s="93"/>
      <c r="AJ2085" s="84" t="s">
        <v>12618</v>
      </c>
      <c r="AK2085" s="84" t="s">
        <v>73</v>
      </c>
      <c r="AL2085" s="84" t="s">
        <v>12619</v>
      </c>
      <c r="AM2085" s="84" t="s">
        <v>12793</v>
      </c>
      <c r="AN2085" s="84" t="s">
        <v>12794</v>
      </c>
      <c r="AO2085" s="84" t="s">
        <v>12795</v>
      </c>
      <c r="AP2085" s="84" t="s">
        <v>1926</v>
      </c>
      <c r="AQ2085" s="84" t="s">
        <v>122</v>
      </c>
      <c r="AR2085" s="85">
        <v>1</v>
      </c>
      <c r="AS2085" s="86">
        <v>1</v>
      </c>
      <c r="AT2085" s="86">
        <v>1E-3</v>
      </c>
      <c r="AU2085" s="86">
        <v>1</v>
      </c>
      <c r="AV2085" s="84" t="s">
        <v>7</v>
      </c>
      <c r="AW2085" s="86">
        <v>50</v>
      </c>
      <c r="AX2085" s="84" t="s">
        <v>68</v>
      </c>
      <c r="AY2085" s="84" t="s">
        <v>68</v>
      </c>
      <c r="AZ2085" s="84" t="s">
        <v>68</v>
      </c>
      <c r="BA2085" s="84" t="s">
        <v>68</v>
      </c>
      <c r="BB2085" s="84" t="s">
        <v>68</v>
      </c>
      <c r="BC2085" s="84" t="s">
        <v>132</v>
      </c>
      <c r="BD2085" s="84" t="s">
        <v>83</v>
      </c>
      <c r="BE2085" s="84" t="s">
        <v>156</v>
      </c>
      <c r="BF2085" s="84" t="s">
        <v>122</v>
      </c>
      <c r="BG2085" s="84" t="s">
        <v>69</v>
      </c>
      <c r="BH2085" s="92" t="s">
        <v>12796</v>
      </c>
      <c r="BI2085" s="84" t="s">
        <v>12797</v>
      </c>
      <c r="BJ2085" s="84" t="s">
        <v>12798</v>
      </c>
      <c r="BK2085" s="84" t="s">
        <v>75</v>
      </c>
      <c r="BL2085" s="84" t="s">
        <v>122</v>
      </c>
      <c r="BM2085" s="84" t="s">
        <v>83</v>
      </c>
      <c r="BN2085" s="84" t="s">
        <v>70</v>
      </c>
      <c r="BO2085" s="84" t="s">
        <v>71</v>
      </c>
      <c r="BP2085" s="84" t="s">
        <v>122</v>
      </c>
      <c r="BQ2085" s="84" t="s">
        <v>163</v>
      </c>
    </row>
    <row r="2086" spans="1:69" ht="14.4" x14ac:dyDescent="0.3">
      <c r="A2086" s="40" t="str">
        <f t="shared" si="916"/>
        <v>2025-09-17</v>
      </c>
      <c r="B2086" s="40" t="str">
        <f t="shared" si="917"/>
        <v>SYD</v>
      </c>
      <c r="C2086" s="39" t="str">
        <f t="shared" si="918"/>
        <v>98812563644</v>
      </c>
      <c r="D2086" s="41" t="str">
        <f t="shared" si="919"/>
        <v>PAU029761892</v>
      </c>
      <c r="E2086" s="41" t="str">
        <f t="shared" si="920"/>
        <v>596421483176</v>
      </c>
      <c r="F2086" s="39" t="str">
        <f t="shared" si="921"/>
        <v>2254256</v>
      </c>
      <c r="G2086" s="39" t="str">
        <f t="shared" si="922"/>
        <v>WISE EXPRESS(BOOSTUP)</v>
      </c>
      <c r="H2086" s="41" t="str">
        <f t="shared" si="923"/>
        <v>장성환</v>
      </c>
      <c r="I2086" s="39" t="str">
        <f t="shared" si="924"/>
        <v>48224</v>
      </c>
      <c r="J2086" s="52" t="str">
        <f t="shared" si="925"/>
        <v/>
      </c>
      <c r="K2086" s="75">
        <f t="shared" si="926"/>
        <v>1</v>
      </c>
      <c r="L2086" s="76">
        <f t="shared" si="927"/>
        <v>1</v>
      </c>
      <c r="M2086" s="76">
        <f t="shared" si="928"/>
        <v>1E-3</v>
      </c>
      <c r="N2086" s="76">
        <f t="shared" si="929"/>
        <v>1</v>
      </c>
      <c r="O2086" s="42">
        <f t="shared" si="930"/>
        <v>1</v>
      </c>
      <c r="P2086" s="39" t="str">
        <f t="shared" si="931"/>
        <v>일반(목록배제,Normal-Manifest Exception)</v>
      </c>
      <c r="Q2086" s="72">
        <f t="shared" si="932"/>
        <v>60</v>
      </c>
      <c r="R2086" s="43" t="str">
        <f t="shared" si="933"/>
        <v>OZ602</v>
      </c>
      <c r="S2086" s="82" t="str">
        <f t="shared" si="934"/>
        <v/>
      </c>
      <c r="T2086" s="40">
        <f t="shared" si="935"/>
        <v>45917</v>
      </c>
      <c r="U2086" s="44">
        <v>2500</v>
      </c>
      <c r="V2086" s="44">
        <f t="shared" si="936"/>
        <v>0</v>
      </c>
      <c r="W2086" s="77">
        <f t="shared" si="937"/>
        <v>2500</v>
      </c>
      <c r="X2086" s="78">
        <f t="shared" si="938"/>
        <v>0</v>
      </c>
      <c r="Y2086" s="44" cm="1">
        <f t="array" ref="Y2086">_xlfn.IFNA(_xlfn.IFS(AND(Q2086&gt;=2000, Q2086&lt;3000), 10000, AND(Q2086&gt;=3000, Q2086&lt;4000), 15000, AND(Q2086&gt;=4000, Q2086&lt;5000), 20000, AND(Q2086&gt;=5000), 25000),0)</f>
        <v>0</v>
      </c>
      <c r="Z2086" s="91">
        <f t="shared" si="939"/>
        <v>300</v>
      </c>
      <c r="AA2086" s="44">
        <f t="shared" si="940"/>
        <v>0</v>
      </c>
      <c r="AB2086" s="44"/>
      <c r="AC2086" s="44"/>
      <c r="AD2086" s="44"/>
      <c r="AE2086" s="44">
        <f>VLOOKUP(O2086,정산업데이트!$A$6:$B$12,2,10)</f>
        <v>0</v>
      </c>
      <c r="AF2086" s="44"/>
      <c r="AG2086" s="79">
        <f t="shared" si="941"/>
        <v>300</v>
      </c>
      <c r="AH2086" s="80">
        <f t="shared" si="942"/>
        <v>2800</v>
      </c>
      <c r="AI2086" s="93"/>
      <c r="AJ2086" s="84" t="s">
        <v>12618</v>
      </c>
      <c r="AK2086" s="84" t="s">
        <v>73</v>
      </c>
      <c r="AL2086" s="84" t="s">
        <v>12619</v>
      </c>
      <c r="AM2086" s="84" t="s">
        <v>12799</v>
      </c>
      <c r="AN2086" s="84" t="s">
        <v>11861</v>
      </c>
      <c r="AO2086" s="84" t="s">
        <v>12800</v>
      </c>
      <c r="AP2086" s="84" t="s">
        <v>12801</v>
      </c>
      <c r="AQ2086" s="84" t="s">
        <v>122</v>
      </c>
      <c r="AR2086" s="85">
        <v>1</v>
      </c>
      <c r="AS2086" s="86">
        <v>1</v>
      </c>
      <c r="AT2086" s="86">
        <v>1E-3</v>
      </c>
      <c r="AU2086" s="86">
        <v>1</v>
      </c>
      <c r="AV2086" s="84" t="s">
        <v>8</v>
      </c>
      <c r="AW2086" s="86">
        <v>60</v>
      </c>
      <c r="AX2086" s="84" t="s">
        <v>68</v>
      </c>
      <c r="AY2086" s="84" t="s">
        <v>68</v>
      </c>
      <c r="AZ2086" s="84" t="s">
        <v>68</v>
      </c>
      <c r="BA2086" s="84" t="s">
        <v>68</v>
      </c>
      <c r="BB2086" s="84" t="s">
        <v>68</v>
      </c>
      <c r="BC2086" s="84" t="s">
        <v>129</v>
      </c>
      <c r="BD2086" s="84" t="s">
        <v>91</v>
      </c>
      <c r="BE2086" s="84" t="s">
        <v>92</v>
      </c>
      <c r="BF2086" s="84" t="s">
        <v>122</v>
      </c>
      <c r="BG2086" s="84" t="s">
        <v>69</v>
      </c>
      <c r="BH2086" s="92" t="s">
        <v>12802</v>
      </c>
      <c r="BI2086" s="84" t="s">
        <v>122</v>
      </c>
      <c r="BJ2086" s="84" t="s">
        <v>12803</v>
      </c>
      <c r="BK2086" s="84" t="s">
        <v>75</v>
      </c>
      <c r="BL2086" s="84" t="s">
        <v>122</v>
      </c>
      <c r="BM2086" s="84" t="s">
        <v>91</v>
      </c>
      <c r="BN2086" s="84" t="s">
        <v>70</v>
      </c>
      <c r="BO2086" s="84" t="s">
        <v>71</v>
      </c>
      <c r="BP2086" s="84" t="s">
        <v>122</v>
      </c>
      <c r="BQ2086" s="84" t="s">
        <v>163</v>
      </c>
    </row>
    <row r="2087" spans="1:69" ht="14.4" x14ac:dyDescent="0.3">
      <c r="A2087" s="40" t="str">
        <f t="shared" si="916"/>
        <v>2025-09-17</v>
      </c>
      <c r="B2087" s="40" t="str">
        <f t="shared" si="917"/>
        <v>SYD</v>
      </c>
      <c r="C2087" s="39" t="str">
        <f t="shared" si="918"/>
        <v>98812563644</v>
      </c>
      <c r="D2087" s="41" t="str">
        <f t="shared" si="919"/>
        <v>PAU029761893</v>
      </c>
      <c r="E2087" s="41" t="str">
        <f t="shared" si="920"/>
        <v>596421483180</v>
      </c>
      <c r="F2087" s="39" t="str">
        <f t="shared" si="921"/>
        <v>2254256</v>
      </c>
      <c r="G2087" s="39" t="str">
        <f t="shared" si="922"/>
        <v>WISE EXPRESS(BOOSTUP)</v>
      </c>
      <c r="H2087" s="41" t="str">
        <f t="shared" si="923"/>
        <v>손꽃나례</v>
      </c>
      <c r="I2087" s="39" t="str">
        <f t="shared" si="924"/>
        <v>62014</v>
      </c>
      <c r="J2087" s="52" t="str">
        <f t="shared" si="925"/>
        <v/>
      </c>
      <c r="K2087" s="75">
        <f t="shared" si="926"/>
        <v>1</v>
      </c>
      <c r="L2087" s="76">
        <f t="shared" si="927"/>
        <v>2</v>
      </c>
      <c r="M2087" s="76">
        <f t="shared" si="928"/>
        <v>1E-3</v>
      </c>
      <c r="N2087" s="76">
        <f t="shared" si="929"/>
        <v>2</v>
      </c>
      <c r="O2087" s="42">
        <f t="shared" si="930"/>
        <v>2</v>
      </c>
      <c r="P2087" s="39" t="str">
        <f t="shared" si="931"/>
        <v>목록(Manifest)</v>
      </c>
      <c r="Q2087" s="72">
        <f t="shared" si="932"/>
        <v>120</v>
      </c>
      <c r="R2087" s="43" t="str">
        <f t="shared" si="933"/>
        <v>OZ602</v>
      </c>
      <c r="S2087" s="82" t="str">
        <f t="shared" si="934"/>
        <v/>
      </c>
      <c r="T2087" s="40">
        <f t="shared" si="935"/>
        <v>45917</v>
      </c>
      <c r="U2087" s="44">
        <v>2500</v>
      </c>
      <c r="V2087" s="44">
        <f t="shared" si="936"/>
        <v>0</v>
      </c>
      <c r="W2087" s="77">
        <f t="shared" si="937"/>
        <v>2500</v>
      </c>
      <c r="X2087" s="78">
        <f t="shared" si="938"/>
        <v>0</v>
      </c>
      <c r="Y2087" s="44" cm="1">
        <f t="array" ref="Y2087">_xlfn.IFNA(_xlfn.IFS(AND(Q2087&gt;=2000, Q2087&lt;3000), 10000, AND(Q2087&gt;=3000, Q2087&lt;4000), 15000, AND(Q2087&gt;=4000, Q2087&lt;5000), 20000, AND(Q2087&gt;=5000), 25000),0)</f>
        <v>0</v>
      </c>
      <c r="Z2087" s="91">
        <f t="shared" si="939"/>
        <v>0</v>
      </c>
      <c r="AA2087" s="44">
        <f t="shared" si="940"/>
        <v>0</v>
      </c>
      <c r="AB2087" s="44"/>
      <c r="AC2087" s="44"/>
      <c r="AD2087" s="44"/>
      <c r="AE2087" s="44">
        <f>VLOOKUP(O2087,정산업데이트!$A$6:$B$12,2,10)</f>
        <v>0</v>
      </c>
      <c r="AF2087" s="44"/>
      <c r="AG2087" s="79">
        <f t="shared" si="941"/>
        <v>0</v>
      </c>
      <c r="AH2087" s="80">
        <f t="shared" si="942"/>
        <v>2500</v>
      </c>
      <c r="AI2087" s="93"/>
      <c r="AJ2087" s="84" t="s">
        <v>12618</v>
      </c>
      <c r="AK2087" s="84" t="s">
        <v>73</v>
      </c>
      <c r="AL2087" s="84" t="s">
        <v>12619</v>
      </c>
      <c r="AM2087" s="84" t="s">
        <v>12804</v>
      </c>
      <c r="AN2087" s="84" t="s">
        <v>12805</v>
      </c>
      <c r="AO2087" s="84" t="s">
        <v>12806</v>
      </c>
      <c r="AP2087" s="84" t="s">
        <v>12807</v>
      </c>
      <c r="AQ2087" s="84" t="s">
        <v>122</v>
      </c>
      <c r="AR2087" s="85">
        <v>1</v>
      </c>
      <c r="AS2087" s="86">
        <v>2</v>
      </c>
      <c r="AT2087" s="86">
        <v>1E-3</v>
      </c>
      <c r="AU2087" s="86">
        <v>2</v>
      </c>
      <c r="AV2087" s="84" t="s">
        <v>7</v>
      </c>
      <c r="AW2087" s="86">
        <v>120</v>
      </c>
      <c r="AX2087" s="84" t="s">
        <v>68</v>
      </c>
      <c r="AY2087" s="84" t="s">
        <v>68</v>
      </c>
      <c r="AZ2087" s="84" t="s">
        <v>68</v>
      </c>
      <c r="BA2087" s="84" t="s">
        <v>68</v>
      </c>
      <c r="BB2087" s="84" t="s">
        <v>68</v>
      </c>
      <c r="BC2087" s="84" t="s">
        <v>129</v>
      </c>
      <c r="BD2087" s="84" t="s">
        <v>91</v>
      </c>
      <c r="BE2087" s="84" t="s">
        <v>92</v>
      </c>
      <c r="BF2087" s="84" t="s">
        <v>122</v>
      </c>
      <c r="BG2087" s="84" t="s">
        <v>69</v>
      </c>
      <c r="BH2087" s="92" t="s">
        <v>12808</v>
      </c>
      <c r="BI2087" s="84" t="s">
        <v>122</v>
      </c>
      <c r="BJ2087" s="84" t="s">
        <v>12809</v>
      </c>
      <c r="BK2087" s="84" t="s">
        <v>75</v>
      </c>
      <c r="BL2087" s="84" t="s">
        <v>122</v>
      </c>
      <c r="BM2087" s="84" t="s">
        <v>91</v>
      </c>
      <c r="BN2087" s="84" t="s">
        <v>70</v>
      </c>
      <c r="BO2087" s="84" t="s">
        <v>71</v>
      </c>
      <c r="BP2087" s="84" t="s">
        <v>122</v>
      </c>
      <c r="BQ2087" s="84" t="s">
        <v>163</v>
      </c>
    </row>
    <row r="2088" spans="1:69" ht="14.4" x14ac:dyDescent="0.3">
      <c r="A2088" s="40" t="str">
        <f t="shared" si="916"/>
        <v>2025-09-17</v>
      </c>
      <c r="B2088" s="40" t="str">
        <f t="shared" si="917"/>
        <v>SYD</v>
      </c>
      <c r="C2088" s="39" t="str">
        <f t="shared" si="918"/>
        <v>98812563644</v>
      </c>
      <c r="D2088" s="41" t="str">
        <f t="shared" si="919"/>
        <v>PKR253516581</v>
      </c>
      <c r="E2088" s="41" t="str">
        <f t="shared" si="920"/>
        <v>596421481043</v>
      </c>
      <c r="F2088" s="39" t="str">
        <f t="shared" si="921"/>
        <v>2254241</v>
      </c>
      <c r="G2088" s="39" t="str">
        <f t="shared" si="922"/>
        <v>WISE EXPRESS(HOJUUNNI)</v>
      </c>
      <c r="H2088" s="41" t="str">
        <f t="shared" si="923"/>
        <v>허은비</v>
      </c>
      <c r="I2088" s="39" t="str">
        <f t="shared" si="924"/>
        <v>04714</v>
      </c>
      <c r="J2088" s="52" t="str">
        <f t="shared" si="925"/>
        <v/>
      </c>
      <c r="K2088" s="75">
        <f t="shared" si="926"/>
        <v>1</v>
      </c>
      <c r="L2088" s="76">
        <f t="shared" si="927"/>
        <v>0.6</v>
      </c>
      <c r="M2088" s="76">
        <f t="shared" si="928"/>
        <v>1E-3</v>
      </c>
      <c r="N2088" s="76">
        <f t="shared" si="929"/>
        <v>0.6</v>
      </c>
      <c r="O2088" s="42">
        <f t="shared" si="930"/>
        <v>1</v>
      </c>
      <c r="P2088" s="39" t="str">
        <f t="shared" si="931"/>
        <v>목록(Manifest)</v>
      </c>
      <c r="Q2088" s="72">
        <f t="shared" si="932"/>
        <v>45</v>
      </c>
      <c r="R2088" s="43" t="str">
        <f t="shared" si="933"/>
        <v>OZ602</v>
      </c>
      <c r="S2088" s="82" t="str">
        <f t="shared" si="934"/>
        <v/>
      </c>
      <c r="T2088" s="40">
        <f t="shared" si="935"/>
        <v>45917</v>
      </c>
      <c r="U2088" s="44">
        <v>2500</v>
      </c>
      <c r="V2088" s="44">
        <f t="shared" si="936"/>
        <v>0</v>
      </c>
      <c r="W2088" s="77">
        <f t="shared" si="937"/>
        <v>2500</v>
      </c>
      <c r="X2088" s="78">
        <f t="shared" si="938"/>
        <v>0</v>
      </c>
      <c r="Y2088" s="44" cm="1">
        <f t="array" ref="Y2088">_xlfn.IFNA(_xlfn.IFS(AND(Q2088&gt;=2000, Q2088&lt;3000), 10000, AND(Q2088&gt;=3000, Q2088&lt;4000), 15000, AND(Q2088&gt;=4000, Q2088&lt;5000), 20000, AND(Q2088&gt;=5000), 25000),0)</f>
        <v>0</v>
      </c>
      <c r="Z2088" s="91">
        <f t="shared" si="939"/>
        <v>0</v>
      </c>
      <c r="AA2088" s="44">
        <f t="shared" si="940"/>
        <v>0</v>
      </c>
      <c r="AB2088" s="44"/>
      <c r="AC2088" s="44"/>
      <c r="AD2088" s="44"/>
      <c r="AE2088" s="44">
        <f>VLOOKUP(O2088,정산업데이트!$A$6:$B$12,2,10)</f>
        <v>0</v>
      </c>
      <c r="AF2088" s="44"/>
      <c r="AG2088" s="79">
        <f t="shared" si="941"/>
        <v>0</v>
      </c>
      <c r="AH2088" s="80">
        <f t="shared" si="942"/>
        <v>2500</v>
      </c>
      <c r="AI2088" s="93"/>
      <c r="AJ2088" s="84" t="s">
        <v>12618</v>
      </c>
      <c r="AK2088" s="84" t="s">
        <v>73</v>
      </c>
      <c r="AL2088" s="84" t="s">
        <v>12619</v>
      </c>
      <c r="AM2088" s="84" t="s">
        <v>12810</v>
      </c>
      <c r="AN2088" s="84" t="s">
        <v>12811</v>
      </c>
      <c r="AO2088" s="84" t="s">
        <v>12812</v>
      </c>
      <c r="AP2088" s="84" t="s">
        <v>12813</v>
      </c>
      <c r="AQ2088" s="84" t="s">
        <v>122</v>
      </c>
      <c r="AR2088" s="85">
        <v>1</v>
      </c>
      <c r="AS2088" s="86">
        <v>0.6</v>
      </c>
      <c r="AT2088" s="86">
        <v>1E-3</v>
      </c>
      <c r="AU2088" s="86">
        <v>0.6</v>
      </c>
      <c r="AV2088" s="84" t="s">
        <v>7</v>
      </c>
      <c r="AW2088" s="86">
        <v>45</v>
      </c>
      <c r="AX2088" s="84" t="s">
        <v>68</v>
      </c>
      <c r="AY2088" s="84" t="s">
        <v>68</v>
      </c>
      <c r="AZ2088" s="84" t="s">
        <v>68</v>
      </c>
      <c r="BA2088" s="84" t="s">
        <v>68</v>
      </c>
      <c r="BB2088" s="84" t="s">
        <v>68</v>
      </c>
      <c r="BC2088" s="84" t="s">
        <v>133</v>
      </c>
      <c r="BD2088" s="84" t="s">
        <v>134</v>
      </c>
      <c r="BE2088" s="84" t="s">
        <v>139</v>
      </c>
      <c r="BF2088" s="84" t="s">
        <v>122</v>
      </c>
      <c r="BG2088" s="84" t="s">
        <v>69</v>
      </c>
      <c r="BH2088" s="92" t="s">
        <v>12814</v>
      </c>
      <c r="BI2088" s="84" t="s">
        <v>122</v>
      </c>
      <c r="BJ2088" s="84" t="s">
        <v>12815</v>
      </c>
      <c r="BK2088" s="84" t="s">
        <v>75</v>
      </c>
      <c r="BL2088" s="84" t="s">
        <v>122</v>
      </c>
      <c r="BM2088" s="84" t="s">
        <v>134</v>
      </c>
      <c r="BN2088" s="84" t="s">
        <v>70</v>
      </c>
      <c r="BO2088" s="84" t="s">
        <v>71</v>
      </c>
      <c r="BP2088" s="84" t="s">
        <v>122</v>
      </c>
      <c r="BQ2088" s="84" t="s">
        <v>163</v>
      </c>
    </row>
    <row r="2089" spans="1:69" ht="14.4" customHeight="1" x14ac:dyDescent="0.3">
      <c r="A2089" s="40" t="str">
        <f t="shared" si="916"/>
        <v>2025-09-17</v>
      </c>
      <c r="B2089" s="40" t="str">
        <f t="shared" si="917"/>
        <v>SYD</v>
      </c>
      <c r="C2089" s="39" t="str">
        <f t="shared" si="918"/>
        <v>98812563644</v>
      </c>
      <c r="D2089" s="41" t="str">
        <f t="shared" si="919"/>
        <v>PKR253584883</v>
      </c>
      <c r="E2089" s="41" t="str">
        <f t="shared" si="920"/>
        <v>596421484904</v>
      </c>
      <c r="F2089" s="39" t="str">
        <f t="shared" si="921"/>
        <v>2256683</v>
      </c>
      <c r="G2089" s="39" t="str">
        <f t="shared" si="922"/>
        <v>WISE EXPRESS LOGISTICS(PANGZIMOM)</v>
      </c>
      <c r="H2089" s="41" t="str">
        <f t="shared" si="923"/>
        <v>김아현</v>
      </c>
      <c r="I2089" s="39" t="str">
        <f t="shared" si="924"/>
        <v>44764</v>
      </c>
      <c r="J2089" s="52" t="str">
        <f t="shared" si="925"/>
        <v/>
      </c>
      <c r="K2089" s="75">
        <f t="shared" si="926"/>
        <v>1</v>
      </c>
      <c r="L2089" s="76">
        <f t="shared" si="927"/>
        <v>1</v>
      </c>
      <c r="M2089" s="76">
        <f t="shared" si="928"/>
        <v>1E-3</v>
      </c>
      <c r="N2089" s="76">
        <f t="shared" si="929"/>
        <v>1</v>
      </c>
      <c r="O2089" s="42">
        <f t="shared" si="930"/>
        <v>1</v>
      </c>
      <c r="P2089" s="39" t="str">
        <f t="shared" si="931"/>
        <v>목록(Manifest)</v>
      </c>
      <c r="Q2089" s="72">
        <f t="shared" si="932"/>
        <v>45</v>
      </c>
      <c r="R2089" s="43" t="str">
        <f t="shared" si="933"/>
        <v>OZ602</v>
      </c>
      <c r="S2089" s="82" t="str">
        <f t="shared" si="934"/>
        <v/>
      </c>
      <c r="T2089" s="40">
        <f t="shared" si="935"/>
        <v>45917</v>
      </c>
      <c r="U2089" s="44">
        <v>2500</v>
      </c>
      <c r="V2089" s="44">
        <f t="shared" si="936"/>
        <v>0</v>
      </c>
      <c r="W2089" s="77">
        <f t="shared" si="937"/>
        <v>2500</v>
      </c>
      <c r="X2089" s="78">
        <f t="shared" si="938"/>
        <v>0</v>
      </c>
      <c r="Y2089" s="44" cm="1">
        <f t="array" ref="Y2089">_xlfn.IFNA(_xlfn.IFS(AND(Q2089&gt;=2000, Q2089&lt;3000), 10000, AND(Q2089&gt;=3000, Q2089&lt;4000), 15000, AND(Q2089&gt;=4000, Q2089&lt;5000), 20000, AND(Q2089&gt;=5000), 25000),0)</f>
        <v>0</v>
      </c>
      <c r="Z2089" s="91">
        <f t="shared" si="939"/>
        <v>0</v>
      </c>
      <c r="AA2089" s="44">
        <f t="shared" si="940"/>
        <v>0</v>
      </c>
      <c r="AB2089" s="44"/>
      <c r="AC2089" s="44"/>
      <c r="AD2089" s="44"/>
      <c r="AE2089" s="44">
        <f>VLOOKUP(O2089,정산업데이트!$A$6:$B$12,2,10)</f>
        <v>0</v>
      </c>
      <c r="AF2089" s="44"/>
      <c r="AG2089" s="79">
        <f t="shared" si="941"/>
        <v>0</v>
      </c>
      <c r="AH2089" s="80">
        <f t="shared" si="942"/>
        <v>2500</v>
      </c>
      <c r="AI2089" s="93"/>
      <c r="AJ2089" s="84" t="s">
        <v>12618</v>
      </c>
      <c r="AK2089" s="84" t="s">
        <v>73</v>
      </c>
      <c r="AL2089" s="84" t="s">
        <v>12619</v>
      </c>
      <c r="AM2089" s="84" t="s">
        <v>12816</v>
      </c>
      <c r="AN2089" s="84" t="s">
        <v>2044</v>
      </c>
      <c r="AO2089" s="84" t="s">
        <v>12817</v>
      </c>
      <c r="AP2089" s="84" t="s">
        <v>12818</v>
      </c>
      <c r="AQ2089" s="84" t="s">
        <v>122</v>
      </c>
      <c r="AR2089" s="85">
        <v>1</v>
      </c>
      <c r="AS2089" s="86">
        <v>1</v>
      </c>
      <c r="AT2089" s="86">
        <v>1E-3</v>
      </c>
      <c r="AU2089" s="86">
        <v>1</v>
      </c>
      <c r="AV2089" s="84" t="s">
        <v>7</v>
      </c>
      <c r="AW2089" s="86">
        <v>45</v>
      </c>
      <c r="AX2089" s="84" t="s">
        <v>68</v>
      </c>
      <c r="AY2089" s="84" t="s">
        <v>68</v>
      </c>
      <c r="AZ2089" s="84" t="s">
        <v>68</v>
      </c>
      <c r="BA2089" s="84" t="s">
        <v>68</v>
      </c>
      <c r="BB2089" s="84" t="s">
        <v>68</v>
      </c>
      <c r="BC2089" s="84" t="s">
        <v>441</v>
      </c>
      <c r="BD2089" s="84" t="s">
        <v>442</v>
      </c>
      <c r="BE2089" s="84" t="s">
        <v>443</v>
      </c>
      <c r="BF2089" s="84" t="s">
        <v>122</v>
      </c>
      <c r="BG2089" s="84" t="s">
        <v>69</v>
      </c>
      <c r="BH2089" s="92" t="s">
        <v>12819</v>
      </c>
      <c r="BI2089" s="84" t="s">
        <v>122</v>
      </c>
      <c r="BJ2089" s="84" t="s">
        <v>12820</v>
      </c>
      <c r="BK2089" s="84" t="s">
        <v>75</v>
      </c>
      <c r="BL2089" s="84" t="s">
        <v>122</v>
      </c>
      <c r="BM2089" s="84" t="s">
        <v>442</v>
      </c>
      <c r="BN2089" s="84" t="s">
        <v>70</v>
      </c>
      <c r="BO2089" s="84" t="s">
        <v>71</v>
      </c>
      <c r="BP2089" s="84" t="s">
        <v>122</v>
      </c>
      <c r="BQ2089" s="84" t="s">
        <v>163</v>
      </c>
    </row>
    <row r="2090" spans="1:69" ht="14.4" x14ac:dyDescent="0.3">
      <c r="A2090" s="40" t="str">
        <f t="shared" si="916"/>
        <v>2025-09-17</v>
      </c>
      <c r="B2090" s="40" t="str">
        <f t="shared" si="917"/>
        <v>SYD</v>
      </c>
      <c r="C2090" s="39" t="str">
        <f t="shared" si="918"/>
        <v>98812563644</v>
      </c>
      <c r="D2090" s="41" t="str">
        <f t="shared" si="919"/>
        <v>PKR253584884</v>
      </c>
      <c r="E2090" s="41" t="str">
        <f t="shared" si="920"/>
        <v>596421484915</v>
      </c>
      <c r="F2090" s="39" t="str">
        <f t="shared" si="921"/>
        <v>2256683</v>
      </c>
      <c r="G2090" s="39" t="str">
        <f t="shared" si="922"/>
        <v>WISE EXPRESS LOGISTICS(PANGZIMOM)</v>
      </c>
      <c r="H2090" s="41" t="str">
        <f t="shared" si="923"/>
        <v>손지수</v>
      </c>
      <c r="I2090" s="39" t="str">
        <f t="shared" si="924"/>
        <v>39247</v>
      </c>
      <c r="J2090" s="52" t="str">
        <f t="shared" si="925"/>
        <v/>
      </c>
      <c r="K2090" s="75">
        <f t="shared" si="926"/>
        <v>1</v>
      </c>
      <c r="L2090" s="76">
        <f t="shared" si="927"/>
        <v>2</v>
      </c>
      <c r="M2090" s="76">
        <f t="shared" si="928"/>
        <v>1E-3</v>
      </c>
      <c r="N2090" s="76">
        <f t="shared" si="929"/>
        <v>2</v>
      </c>
      <c r="O2090" s="42">
        <f t="shared" si="930"/>
        <v>2</v>
      </c>
      <c r="P2090" s="39" t="str">
        <f t="shared" si="931"/>
        <v>목록(Manifest)</v>
      </c>
      <c r="Q2090" s="72">
        <f t="shared" si="932"/>
        <v>90</v>
      </c>
      <c r="R2090" s="43" t="str">
        <f t="shared" si="933"/>
        <v>OZ602</v>
      </c>
      <c r="S2090" s="82" t="str">
        <f t="shared" si="934"/>
        <v/>
      </c>
      <c r="T2090" s="40">
        <f t="shared" si="935"/>
        <v>45917</v>
      </c>
      <c r="U2090" s="44">
        <v>2500</v>
      </c>
      <c r="V2090" s="44">
        <f t="shared" si="936"/>
        <v>0</v>
      </c>
      <c r="W2090" s="77">
        <f t="shared" si="937"/>
        <v>2500</v>
      </c>
      <c r="X2090" s="78">
        <f t="shared" si="938"/>
        <v>0</v>
      </c>
      <c r="Y2090" s="44" cm="1">
        <f t="array" ref="Y2090">_xlfn.IFNA(_xlfn.IFS(AND(Q2090&gt;=2000, Q2090&lt;3000), 10000, AND(Q2090&gt;=3000, Q2090&lt;4000), 15000, AND(Q2090&gt;=4000, Q2090&lt;5000), 20000, AND(Q2090&gt;=5000), 25000),0)</f>
        <v>0</v>
      </c>
      <c r="Z2090" s="91">
        <f t="shared" si="939"/>
        <v>0</v>
      </c>
      <c r="AA2090" s="44">
        <f t="shared" si="940"/>
        <v>0</v>
      </c>
      <c r="AB2090" s="44"/>
      <c r="AC2090" s="44"/>
      <c r="AD2090" s="44"/>
      <c r="AE2090" s="44">
        <f>VLOOKUP(O2090,정산업데이트!$A$6:$B$12,2,10)</f>
        <v>0</v>
      </c>
      <c r="AF2090" s="44"/>
      <c r="AG2090" s="79">
        <f t="shared" si="941"/>
        <v>0</v>
      </c>
      <c r="AH2090" s="80">
        <f t="shared" si="942"/>
        <v>2500</v>
      </c>
      <c r="AJ2090" s="84" t="s">
        <v>12618</v>
      </c>
      <c r="AK2090" s="84" t="s">
        <v>73</v>
      </c>
      <c r="AL2090" s="84" t="s">
        <v>12619</v>
      </c>
      <c r="AM2090" s="84" t="s">
        <v>12821</v>
      </c>
      <c r="AN2090" s="84" t="s">
        <v>12822</v>
      </c>
      <c r="AO2090" s="84" t="s">
        <v>12823</v>
      </c>
      <c r="AP2090" s="84" t="s">
        <v>12824</v>
      </c>
      <c r="AQ2090" s="84" t="s">
        <v>122</v>
      </c>
      <c r="AR2090" s="85">
        <v>1</v>
      </c>
      <c r="AS2090" s="86">
        <v>2</v>
      </c>
      <c r="AT2090" s="86">
        <v>1E-3</v>
      </c>
      <c r="AU2090" s="86">
        <v>2</v>
      </c>
      <c r="AV2090" s="84" t="s">
        <v>7</v>
      </c>
      <c r="AW2090" s="86">
        <v>90</v>
      </c>
      <c r="AX2090" s="84" t="s">
        <v>68</v>
      </c>
      <c r="AY2090" s="84" t="s">
        <v>68</v>
      </c>
      <c r="AZ2090" s="84" t="s">
        <v>68</v>
      </c>
      <c r="BA2090" s="84" t="s">
        <v>68</v>
      </c>
      <c r="BB2090" s="84" t="s">
        <v>68</v>
      </c>
      <c r="BC2090" s="84" t="s">
        <v>441</v>
      </c>
      <c r="BD2090" s="84" t="s">
        <v>442</v>
      </c>
      <c r="BE2090" s="84" t="s">
        <v>443</v>
      </c>
      <c r="BF2090" s="84" t="s">
        <v>122</v>
      </c>
      <c r="BG2090" s="84" t="s">
        <v>69</v>
      </c>
      <c r="BH2090" s="92" t="s">
        <v>12825</v>
      </c>
      <c r="BI2090" s="84" t="s">
        <v>122</v>
      </c>
      <c r="BJ2090" s="84" t="s">
        <v>12826</v>
      </c>
      <c r="BK2090" s="84" t="s">
        <v>75</v>
      </c>
      <c r="BL2090" s="84" t="s">
        <v>122</v>
      </c>
      <c r="BM2090" s="84" t="s">
        <v>442</v>
      </c>
      <c r="BN2090" s="84" t="s">
        <v>70</v>
      </c>
      <c r="BO2090" s="84" t="s">
        <v>71</v>
      </c>
      <c r="BP2090" s="84" t="s">
        <v>122</v>
      </c>
      <c r="BQ2090" s="84" t="s">
        <v>163</v>
      </c>
    </row>
    <row r="2091" spans="1:69" ht="14.4" x14ac:dyDescent="0.3">
      <c r="A2091" s="40" t="str">
        <f t="shared" si="916"/>
        <v>2025-09-17</v>
      </c>
      <c r="B2091" s="40" t="str">
        <f t="shared" si="917"/>
        <v>SYD</v>
      </c>
      <c r="C2091" s="39" t="str">
        <f t="shared" si="918"/>
        <v>98812563644</v>
      </c>
      <c r="D2091" s="41" t="str">
        <f t="shared" si="919"/>
        <v>PKR253584860</v>
      </c>
      <c r="E2091" s="41" t="str">
        <f t="shared" si="920"/>
        <v>596421484694</v>
      </c>
      <c r="F2091" s="39" t="str">
        <f t="shared" si="921"/>
        <v>2254234</v>
      </c>
      <c r="G2091" s="39" t="str">
        <f t="shared" si="922"/>
        <v>WISE EXPRESS(HOJUDIRECT)</v>
      </c>
      <c r="H2091" s="41" t="str">
        <f t="shared" si="923"/>
        <v>강수경</v>
      </c>
      <c r="I2091" s="39" t="str">
        <f t="shared" si="924"/>
        <v>63236</v>
      </c>
      <c r="J2091" s="52" t="str">
        <f t="shared" si="925"/>
        <v/>
      </c>
      <c r="K2091" s="75">
        <f t="shared" si="926"/>
        <v>1</v>
      </c>
      <c r="L2091" s="76">
        <f t="shared" si="927"/>
        <v>3</v>
      </c>
      <c r="M2091" s="76">
        <f t="shared" si="928"/>
        <v>1E-3</v>
      </c>
      <c r="N2091" s="76">
        <f t="shared" si="929"/>
        <v>3</v>
      </c>
      <c r="O2091" s="42">
        <f t="shared" si="930"/>
        <v>3</v>
      </c>
      <c r="P2091" s="39" t="str">
        <f t="shared" si="931"/>
        <v>일반(목록배제,Normal-Manifest Exception)</v>
      </c>
      <c r="Q2091" s="72">
        <f t="shared" si="932"/>
        <v>42</v>
      </c>
      <c r="R2091" s="43" t="str">
        <f t="shared" si="933"/>
        <v>OZ602</v>
      </c>
      <c r="S2091" s="82" t="str">
        <f t="shared" si="934"/>
        <v/>
      </c>
      <c r="T2091" s="40">
        <f t="shared" si="935"/>
        <v>45917</v>
      </c>
      <c r="U2091" s="44">
        <v>2500</v>
      </c>
      <c r="V2091" s="44">
        <f t="shared" si="936"/>
        <v>0</v>
      </c>
      <c r="W2091" s="77">
        <f t="shared" si="937"/>
        <v>2500</v>
      </c>
      <c r="X2091" s="78">
        <f t="shared" si="938"/>
        <v>0</v>
      </c>
      <c r="Y2091" s="44" cm="1">
        <f t="array" ref="Y2091">_xlfn.IFNA(_xlfn.IFS(AND(Q2091&gt;=2000, Q2091&lt;3000), 10000, AND(Q2091&gt;=3000, Q2091&lt;4000), 15000, AND(Q2091&gt;=4000, Q2091&lt;5000), 20000, AND(Q2091&gt;=5000), 25000),0)</f>
        <v>0</v>
      </c>
      <c r="Z2091" s="91">
        <f t="shared" si="939"/>
        <v>300</v>
      </c>
      <c r="AA2091" s="44">
        <f t="shared" si="940"/>
        <v>3000</v>
      </c>
      <c r="AB2091" s="44"/>
      <c r="AC2091" s="44"/>
      <c r="AD2091" s="44"/>
      <c r="AE2091" s="44">
        <f>VLOOKUP(O2091,정산업데이트!$A$6:$B$12,2,10)</f>
        <v>0</v>
      </c>
      <c r="AF2091" s="44"/>
      <c r="AG2091" s="79">
        <f t="shared" si="941"/>
        <v>3300</v>
      </c>
      <c r="AH2091" s="80">
        <f t="shared" si="942"/>
        <v>5800</v>
      </c>
      <c r="AI2091" s="93"/>
      <c r="AJ2091" s="84" t="s">
        <v>12618</v>
      </c>
      <c r="AK2091" s="84" t="s">
        <v>73</v>
      </c>
      <c r="AL2091" s="84" t="s">
        <v>12619</v>
      </c>
      <c r="AM2091" s="84" t="s">
        <v>12827</v>
      </c>
      <c r="AN2091" s="84" t="s">
        <v>12828</v>
      </c>
      <c r="AO2091" s="84" t="s">
        <v>12829</v>
      </c>
      <c r="AP2091" s="84" t="s">
        <v>12830</v>
      </c>
      <c r="AQ2091" s="84" t="s">
        <v>122</v>
      </c>
      <c r="AR2091" s="85">
        <v>1</v>
      </c>
      <c r="AS2091" s="86">
        <v>3</v>
      </c>
      <c r="AT2091" s="86">
        <v>1E-3</v>
      </c>
      <c r="AU2091" s="86">
        <v>3</v>
      </c>
      <c r="AV2091" s="84" t="s">
        <v>8</v>
      </c>
      <c r="AW2091" s="86">
        <v>42</v>
      </c>
      <c r="AX2091" s="84" t="s">
        <v>68</v>
      </c>
      <c r="AY2091" s="84" t="s">
        <v>68</v>
      </c>
      <c r="AZ2091" s="84" t="s">
        <v>68</v>
      </c>
      <c r="BA2091" s="84" t="s">
        <v>68</v>
      </c>
      <c r="BB2091" s="84" t="s">
        <v>68</v>
      </c>
      <c r="BC2091" s="84" t="s">
        <v>135</v>
      </c>
      <c r="BD2091" s="84" t="s">
        <v>104</v>
      </c>
      <c r="BE2091" s="84" t="s">
        <v>105</v>
      </c>
      <c r="BF2091" s="84" t="s">
        <v>122</v>
      </c>
      <c r="BG2091" s="84" t="s">
        <v>69</v>
      </c>
      <c r="BH2091" s="92" t="s">
        <v>12831</v>
      </c>
      <c r="BI2091" s="84" t="s">
        <v>122</v>
      </c>
      <c r="BJ2091" s="84" t="s">
        <v>12832</v>
      </c>
      <c r="BK2091" s="84" t="s">
        <v>75</v>
      </c>
      <c r="BL2091" s="84" t="s">
        <v>122</v>
      </c>
      <c r="BM2091" s="84" t="s">
        <v>104</v>
      </c>
      <c r="BN2091" s="84" t="s">
        <v>70</v>
      </c>
      <c r="BO2091" s="84" t="s">
        <v>71</v>
      </c>
      <c r="BP2091" s="84" t="s">
        <v>122</v>
      </c>
      <c r="BQ2091" s="84" t="s">
        <v>163</v>
      </c>
    </row>
    <row r="2092" spans="1:69" ht="14.4" x14ac:dyDescent="0.3">
      <c r="A2092" s="40" t="str">
        <f t="shared" si="916"/>
        <v>2025-09-17</v>
      </c>
      <c r="B2092" s="40" t="str">
        <f t="shared" si="917"/>
        <v>SYD</v>
      </c>
      <c r="C2092" s="39" t="str">
        <f t="shared" si="918"/>
        <v>98812563644</v>
      </c>
      <c r="D2092" s="41" t="str">
        <f t="shared" si="919"/>
        <v>PKR253584861</v>
      </c>
      <c r="E2092" s="41" t="str">
        <f t="shared" si="920"/>
        <v>596421484705</v>
      </c>
      <c r="F2092" s="39" t="str">
        <f t="shared" si="921"/>
        <v>2254234</v>
      </c>
      <c r="G2092" s="39" t="str">
        <f t="shared" si="922"/>
        <v>WISE EXPRESS(HOJUDIRECT)</v>
      </c>
      <c r="H2092" s="41" t="str">
        <f t="shared" si="923"/>
        <v>최은림</v>
      </c>
      <c r="I2092" s="39" t="str">
        <f t="shared" si="924"/>
        <v>10596</v>
      </c>
      <c r="J2092" s="52" t="str">
        <f t="shared" si="925"/>
        <v/>
      </c>
      <c r="K2092" s="75">
        <f t="shared" si="926"/>
        <v>1</v>
      </c>
      <c r="L2092" s="76">
        <f t="shared" si="927"/>
        <v>0.25</v>
      </c>
      <c r="M2092" s="76">
        <f t="shared" si="928"/>
        <v>1E-3</v>
      </c>
      <c r="N2092" s="76">
        <f t="shared" si="929"/>
        <v>0.3</v>
      </c>
      <c r="O2092" s="42">
        <f t="shared" si="930"/>
        <v>0.5</v>
      </c>
      <c r="P2092" s="39" t="str">
        <f t="shared" si="931"/>
        <v>일반(목록배제,Normal-Manifest Exception)</v>
      </c>
      <c r="Q2092" s="72">
        <f t="shared" si="932"/>
        <v>20</v>
      </c>
      <c r="R2092" s="43" t="str">
        <f t="shared" si="933"/>
        <v>OZ602</v>
      </c>
      <c r="S2092" s="82" t="str">
        <f t="shared" si="934"/>
        <v/>
      </c>
      <c r="T2092" s="40">
        <f t="shared" si="935"/>
        <v>45917</v>
      </c>
      <c r="U2092" s="44">
        <v>2500</v>
      </c>
      <c r="V2092" s="44">
        <f t="shared" si="936"/>
        <v>0</v>
      </c>
      <c r="W2092" s="77">
        <f t="shared" si="937"/>
        <v>2500</v>
      </c>
      <c r="X2092" s="78">
        <f t="shared" si="938"/>
        <v>0</v>
      </c>
      <c r="Y2092" s="44" cm="1">
        <f t="array" ref="Y2092">_xlfn.IFNA(_xlfn.IFS(AND(Q2092&gt;=2000, Q2092&lt;3000), 10000, AND(Q2092&gt;=3000, Q2092&lt;4000), 15000, AND(Q2092&gt;=4000, Q2092&lt;5000), 20000, AND(Q2092&gt;=5000), 25000),0)</f>
        <v>0</v>
      </c>
      <c r="Z2092" s="91">
        <f t="shared" si="939"/>
        <v>300</v>
      </c>
      <c r="AA2092" s="44">
        <f t="shared" si="940"/>
        <v>0</v>
      </c>
      <c r="AB2092" s="44"/>
      <c r="AC2092" s="44"/>
      <c r="AD2092" s="44"/>
      <c r="AE2092" s="44">
        <f>VLOOKUP(O2092,정산업데이트!$A$6:$B$12,2,10)</f>
        <v>0</v>
      </c>
      <c r="AF2092" s="44"/>
      <c r="AG2092" s="79">
        <f t="shared" si="941"/>
        <v>300</v>
      </c>
      <c r="AH2092" s="80">
        <f t="shared" si="942"/>
        <v>2800</v>
      </c>
      <c r="AI2092" s="93"/>
      <c r="AJ2092" s="84" t="s">
        <v>12618</v>
      </c>
      <c r="AK2092" s="84" t="s">
        <v>73</v>
      </c>
      <c r="AL2092" s="84" t="s">
        <v>12619</v>
      </c>
      <c r="AM2092" s="84" t="s">
        <v>12833</v>
      </c>
      <c r="AN2092" s="84" t="s">
        <v>12834</v>
      </c>
      <c r="AO2092" s="84" t="s">
        <v>12835</v>
      </c>
      <c r="AP2092" s="84" t="s">
        <v>12836</v>
      </c>
      <c r="AQ2092" s="84" t="s">
        <v>122</v>
      </c>
      <c r="AR2092" s="85">
        <v>1</v>
      </c>
      <c r="AS2092" s="86">
        <v>0.25</v>
      </c>
      <c r="AT2092" s="86">
        <v>1E-3</v>
      </c>
      <c r="AU2092" s="86">
        <v>0.3</v>
      </c>
      <c r="AV2092" s="84" t="s">
        <v>8</v>
      </c>
      <c r="AW2092" s="86">
        <v>20</v>
      </c>
      <c r="AX2092" s="84" t="s">
        <v>68</v>
      </c>
      <c r="AY2092" s="84" t="s">
        <v>68</v>
      </c>
      <c r="AZ2092" s="84" t="s">
        <v>68</v>
      </c>
      <c r="BA2092" s="84" t="s">
        <v>68</v>
      </c>
      <c r="BB2092" s="84" t="s">
        <v>68</v>
      </c>
      <c r="BC2092" s="84" t="s">
        <v>135</v>
      </c>
      <c r="BD2092" s="84" t="s">
        <v>104</v>
      </c>
      <c r="BE2092" s="84" t="s">
        <v>105</v>
      </c>
      <c r="BF2092" s="84" t="s">
        <v>122</v>
      </c>
      <c r="BG2092" s="84" t="s">
        <v>69</v>
      </c>
      <c r="BH2092" s="92" t="s">
        <v>12837</v>
      </c>
      <c r="BI2092" s="84" t="s">
        <v>122</v>
      </c>
      <c r="BJ2092" s="84" t="s">
        <v>12838</v>
      </c>
      <c r="BK2092" s="84" t="s">
        <v>75</v>
      </c>
      <c r="BL2092" s="84" t="s">
        <v>122</v>
      </c>
      <c r="BM2092" s="84" t="s">
        <v>104</v>
      </c>
      <c r="BN2092" s="84" t="s">
        <v>70</v>
      </c>
      <c r="BO2092" s="84" t="s">
        <v>71</v>
      </c>
      <c r="BP2092" s="84" t="s">
        <v>122</v>
      </c>
      <c r="BQ2092" s="84" t="s">
        <v>163</v>
      </c>
    </row>
    <row r="2093" spans="1:69" ht="14.4" x14ac:dyDescent="0.3">
      <c r="A2093" s="40" t="str">
        <f t="shared" si="916"/>
        <v>2025-09-17</v>
      </c>
      <c r="B2093" s="40" t="str">
        <f t="shared" si="917"/>
        <v>SYD</v>
      </c>
      <c r="C2093" s="39" t="str">
        <f t="shared" si="918"/>
        <v>98812563644</v>
      </c>
      <c r="D2093" s="41" t="str">
        <f t="shared" si="919"/>
        <v>PKR253584862</v>
      </c>
      <c r="E2093" s="41" t="str">
        <f t="shared" si="920"/>
        <v>596421484716</v>
      </c>
      <c r="F2093" s="39" t="str">
        <f t="shared" si="921"/>
        <v>2254234</v>
      </c>
      <c r="G2093" s="39" t="str">
        <f t="shared" si="922"/>
        <v>WISE EXPRESS(HOJUDIRECT)</v>
      </c>
      <c r="H2093" s="41" t="str">
        <f t="shared" si="923"/>
        <v>이정미</v>
      </c>
      <c r="I2093" s="39" t="str">
        <f t="shared" si="924"/>
        <v>31455</v>
      </c>
      <c r="J2093" s="52" t="str">
        <f t="shared" si="925"/>
        <v/>
      </c>
      <c r="K2093" s="75">
        <f t="shared" si="926"/>
        <v>1</v>
      </c>
      <c r="L2093" s="76">
        <f t="shared" si="927"/>
        <v>0.1</v>
      </c>
      <c r="M2093" s="76">
        <f t="shared" si="928"/>
        <v>1E-3</v>
      </c>
      <c r="N2093" s="76">
        <f t="shared" si="929"/>
        <v>0.1</v>
      </c>
      <c r="O2093" s="42">
        <f t="shared" si="930"/>
        <v>0.5</v>
      </c>
      <c r="P2093" s="39" t="str">
        <f t="shared" si="931"/>
        <v>일반(목록배제,Normal-Manifest Exception)</v>
      </c>
      <c r="Q2093" s="72">
        <f t="shared" si="932"/>
        <v>15</v>
      </c>
      <c r="R2093" s="43" t="str">
        <f t="shared" si="933"/>
        <v>OZ602</v>
      </c>
      <c r="S2093" s="82" t="str">
        <f t="shared" si="934"/>
        <v/>
      </c>
      <c r="T2093" s="40">
        <f t="shared" si="935"/>
        <v>45917</v>
      </c>
      <c r="U2093" s="44">
        <v>2500</v>
      </c>
      <c r="V2093" s="44">
        <f t="shared" si="936"/>
        <v>0</v>
      </c>
      <c r="W2093" s="77">
        <f t="shared" si="937"/>
        <v>2500</v>
      </c>
      <c r="X2093" s="78">
        <f t="shared" si="938"/>
        <v>0</v>
      </c>
      <c r="Y2093" s="44" cm="1">
        <f t="array" ref="Y2093">_xlfn.IFNA(_xlfn.IFS(AND(Q2093&gt;=2000, Q2093&lt;3000), 10000, AND(Q2093&gt;=3000, Q2093&lt;4000), 15000, AND(Q2093&gt;=4000, Q2093&lt;5000), 20000, AND(Q2093&gt;=5000), 25000),0)</f>
        <v>0</v>
      </c>
      <c r="Z2093" s="91">
        <f t="shared" si="939"/>
        <v>300</v>
      </c>
      <c r="AA2093" s="44">
        <f t="shared" si="940"/>
        <v>0</v>
      </c>
      <c r="AB2093" s="44"/>
      <c r="AC2093" s="44"/>
      <c r="AD2093" s="44"/>
      <c r="AE2093" s="44">
        <f>VLOOKUP(O2093,정산업데이트!$A$6:$B$12,2,10)</f>
        <v>0</v>
      </c>
      <c r="AF2093" s="44"/>
      <c r="AG2093" s="79">
        <f t="shared" si="941"/>
        <v>300</v>
      </c>
      <c r="AH2093" s="80">
        <f t="shared" si="942"/>
        <v>2800</v>
      </c>
      <c r="AI2093" s="93"/>
      <c r="AJ2093" s="84" t="s">
        <v>12618</v>
      </c>
      <c r="AK2093" s="84" t="s">
        <v>73</v>
      </c>
      <c r="AL2093" s="84" t="s">
        <v>12619</v>
      </c>
      <c r="AM2093" s="84" t="s">
        <v>12839</v>
      </c>
      <c r="AN2093" s="84" t="s">
        <v>3819</v>
      </c>
      <c r="AO2093" s="84" t="s">
        <v>12840</v>
      </c>
      <c r="AP2093" s="84" t="s">
        <v>12841</v>
      </c>
      <c r="AQ2093" s="84" t="s">
        <v>122</v>
      </c>
      <c r="AR2093" s="85">
        <v>1</v>
      </c>
      <c r="AS2093" s="86">
        <v>0.1</v>
      </c>
      <c r="AT2093" s="86">
        <v>1E-3</v>
      </c>
      <c r="AU2093" s="86">
        <v>0.1</v>
      </c>
      <c r="AV2093" s="84" t="s">
        <v>8</v>
      </c>
      <c r="AW2093" s="86">
        <v>15</v>
      </c>
      <c r="AX2093" s="84" t="s">
        <v>68</v>
      </c>
      <c r="AY2093" s="84" t="s">
        <v>68</v>
      </c>
      <c r="AZ2093" s="84" t="s">
        <v>68</v>
      </c>
      <c r="BA2093" s="84" t="s">
        <v>68</v>
      </c>
      <c r="BB2093" s="84" t="s">
        <v>68</v>
      </c>
      <c r="BC2093" s="84" t="s">
        <v>135</v>
      </c>
      <c r="BD2093" s="84" t="s">
        <v>104</v>
      </c>
      <c r="BE2093" s="84" t="s">
        <v>105</v>
      </c>
      <c r="BF2093" s="84" t="s">
        <v>122</v>
      </c>
      <c r="BG2093" s="84" t="s">
        <v>69</v>
      </c>
      <c r="BH2093" s="92" t="s">
        <v>12842</v>
      </c>
      <c r="BI2093" s="84" t="s">
        <v>122</v>
      </c>
      <c r="BJ2093" s="84" t="s">
        <v>12843</v>
      </c>
      <c r="BK2093" s="84" t="s">
        <v>75</v>
      </c>
      <c r="BL2093" s="84" t="s">
        <v>122</v>
      </c>
      <c r="BM2093" s="84" t="s">
        <v>104</v>
      </c>
      <c r="BN2093" s="84" t="s">
        <v>70</v>
      </c>
      <c r="BO2093" s="84" t="s">
        <v>71</v>
      </c>
      <c r="BP2093" s="84" t="s">
        <v>122</v>
      </c>
      <c r="BQ2093" s="84" t="s">
        <v>163</v>
      </c>
    </row>
    <row r="2094" spans="1:69" ht="14.4" x14ac:dyDescent="0.3">
      <c r="A2094" s="40" t="str">
        <f t="shared" si="916"/>
        <v>2025-09-17</v>
      </c>
      <c r="B2094" s="40" t="str">
        <f t="shared" si="917"/>
        <v>SYD</v>
      </c>
      <c r="C2094" s="39" t="str">
        <f t="shared" si="918"/>
        <v>98812563644</v>
      </c>
      <c r="D2094" s="41" t="str">
        <f t="shared" si="919"/>
        <v>PKR253584863</v>
      </c>
      <c r="E2094" s="41" t="str">
        <f t="shared" si="920"/>
        <v>596421484720</v>
      </c>
      <c r="F2094" s="39" t="str">
        <f t="shared" si="921"/>
        <v>2254234</v>
      </c>
      <c r="G2094" s="39" t="str">
        <f t="shared" si="922"/>
        <v>WISE EXPRESS(HOJUDIRECT)</v>
      </c>
      <c r="H2094" s="41" t="str">
        <f t="shared" si="923"/>
        <v>여정준</v>
      </c>
      <c r="I2094" s="39" t="str">
        <f t="shared" si="924"/>
        <v>16881</v>
      </c>
      <c r="J2094" s="52" t="str">
        <f t="shared" si="925"/>
        <v/>
      </c>
      <c r="K2094" s="75">
        <f t="shared" si="926"/>
        <v>1</v>
      </c>
      <c r="L2094" s="76">
        <f t="shared" si="927"/>
        <v>6</v>
      </c>
      <c r="M2094" s="76">
        <f t="shared" si="928"/>
        <v>1E-3</v>
      </c>
      <c r="N2094" s="76">
        <f t="shared" si="929"/>
        <v>6</v>
      </c>
      <c r="O2094" s="42">
        <f t="shared" si="930"/>
        <v>6</v>
      </c>
      <c r="P2094" s="39" t="str">
        <f t="shared" si="931"/>
        <v>일반(목록배제,Normal-Manifest Exception)</v>
      </c>
      <c r="Q2094" s="72">
        <f t="shared" si="932"/>
        <v>84</v>
      </c>
      <c r="R2094" s="43" t="str">
        <f t="shared" si="933"/>
        <v>OZ602</v>
      </c>
      <c r="S2094" s="82" t="str">
        <f t="shared" si="934"/>
        <v/>
      </c>
      <c r="T2094" s="40">
        <f t="shared" si="935"/>
        <v>45917</v>
      </c>
      <c r="U2094" s="44">
        <v>2500</v>
      </c>
      <c r="V2094" s="44">
        <f t="shared" si="936"/>
        <v>100</v>
      </c>
      <c r="W2094" s="77">
        <f t="shared" si="937"/>
        <v>2600</v>
      </c>
      <c r="X2094" s="78">
        <f t="shared" si="938"/>
        <v>0</v>
      </c>
      <c r="Y2094" s="44" cm="1">
        <f t="array" ref="Y2094">_xlfn.IFNA(_xlfn.IFS(AND(Q2094&gt;=2000, Q2094&lt;3000), 10000, AND(Q2094&gt;=3000, Q2094&lt;4000), 15000, AND(Q2094&gt;=4000, Q2094&lt;5000), 20000, AND(Q2094&gt;=5000), 25000),0)</f>
        <v>0</v>
      </c>
      <c r="Z2094" s="91">
        <f t="shared" si="939"/>
        <v>300</v>
      </c>
      <c r="AA2094" s="44">
        <f t="shared" si="940"/>
        <v>0</v>
      </c>
      <c r="AB2094" s="44"/>
      <c r="AC2094" s="44"/>
      <c r="AD2094" s="44"/>
      <c r="AE2094" s="44">
        <f>VLOOKUP(O2094,정산업데이트!$A$6:$B$12,2,10)</f>
        <v>1000</v>
      </c>
      <c r="AF2094" s="44"/>
      <c r="AG2094" s="79">
        <f t="shared" si="941"/>
        <v>1300</v>
      </c>
      <c r="AH2094" s="80">
        <f t="shared" si="942"/>
        <v>3900</v>
      </c>
      <c r="AI2094" s="93"/>
      <c r="AJ2094" s="84" t="s">
        <v>12618</v>
      </c>
      <c r="AK2094" s="84" t="s">
        <v>73</v>
      </c>
      <c r="AL2094" s="84" t="s">
        <v>12619</v>
      </c>
      <c r="AM2094" s="84" t="s">
        <v>12844</v>
      </c>
      <c r="AN2094" s="84" t="s">
        <v>12845</v>
      </c>
      <c r="AO2094" s="84" t="s">
        <v>12846</v>
      </c>
      <c r="AP2094" s="84" t="s">
        <v>1134</v>
      </c>
      <c r="AQ2094" s="84" t="s">
        <v>122</v>
      </c>
      <c r="AR2094" s="85">
        <v>1</v>
      </c>
      <c r="AS2094" s="86">
        <v>6</v>
      </c>
      <c r="AT2094" s="86">
        <v>1E-3</v>
      </c>
      <c r="AU2094" s="86">
        <v>6</v>
      </c>
      <c r="AV2094" s="84" t="s">
        <v>8</v>
      </c>
      <c r="AW2094" s="86">
        <v>84</v>
      </c>
      <c r="AX2094" s="84" t="s">
        <v>68</v>
      </c>
      <c r="AY2094" s="84" t="s">
        <v>68</v>
      </c>
      <c r="AZ2094" s="84" t="s">
        <v>68</v>
      </c>
      <c r="BA2094" s="84" t="s">
        <v>68</v>
      </c>
      <c r="BB2094" s="84" t="s">
        <v>68</v>
      </c>
      <c r="BC2094" s="84" t="s">
        <v>135</v>
      </c>
      <c r="BD2094" s="84" t="s">
        <v>104</v>
      </c>
      <c r="BE2094" s="84" t="s">
        <v>105</v>
      </c>
      <c r="BF2094" s="84" t="s">
        <v>122</v>
      </c>
      <c r="BG2094" s="84" t="s">
        <v>69</v>
      </c>
      <c r="BH2094" s="92" t="s">
        <v>12847</v>
      </c>
      <c r="BI2094" s="84" t="s">
        <v>122</v>
      </c>
      <c r="BJ2094" s="84" t="s">
        <v>12848</v>
      </c>
      <c r="BK2094" s="84" t="s">
        <v>75</v>
      </c>
      <c r="BL2094" s="84" t="s">
        <v>122</v>
      </c>
      <c r="BM2094" s="84" t="s">
        <v>104</v>
      </c>
      <c r="BN2094" s="84" t="s">
        <v>70</v>
      </c>
      <c r="BO2094" s="84" t="s">
        <v>71</v>
      </c>
      <c r="BP2094" s="84" t="s">
        <v>122</v>
      </c>
      <c r="BQ2094" s="84" t="s">
        <v>163</v>
      </c>
    </row>
    <row r="2095" spans="1:69" ht="14.4" x14ac:dyDescent="0.3">
      <c r="A2095" s="40" t="str">
        <f t="shared" si="916"/>
        <v>2025-09-17</v>
      </c>
      <c r="B2095" s="40" t="str">
        <f t="shared" si="917"/>
        <v>SYD</v>
      </c>
      <c r="C2095" s="39" t="str">
        <f t="shared" si="918"/>
        <v>98812563644</v>
      </c>
      <c r="D2095" s="41" t="str">
        <f t="shared" si="919"/>
        <v>PKR253584864</v>
      </c>
      <c r="E2095" s="41" t="str">
        <f t="shared" si="920"/>
        <v>596421484731</v>
      </c>
      <c r="F2095" s="39" t="str">
        <f t="shared" si="921"/>
        <v>2254234</v>
      </c>
      <c r="G2095" s="39" t="str">
        <f t="shared" si="922"/>
        <v>WISE EXPRESS(HOJUDIRECT)</v>
      </c>
      <c r="H2095" s="41" t="str">
        <f t="shared" si="923"/>
        <v>윤응진</v>
      </c>
      <c r="I2095" s="39" t="str">
        <f t="shared" si="924"/>
        <v>17103</v>
      </c>
      <c r="J2095" s="52" t="str">
        <f t="shared" si="925"/>
        <v/>
      </c>
      <c r="K2095" s="75">
        <f t="shared" si="926"/>
        <v>1</v>
      </c>
      <c r="L2095" s="76">
        <f t="shared" si="927"/>
        <v>0.4</v>
      </c>
      <c r="M2095" s="76">
        <f t="shared" si="928"/>
        <v>1E-3</v>
      </c>
      <c r="N2095" s="76">
        <f t="shared" si="929"/>
        <v>0.4</v>
      </c>
      <c r="O2095" s="42">
        <f t="shared" si="930"/>
        <v>0.5</v>
      </c>
      <c r="P2095" s="39" t="str">
        <f t="shared" si="931"/>
        <v>일반(목록배제,Normal-Manifest Exception)</v>
      </c>
      <c r="Q2095" s="72">
        <f t="shared" si="932"/>
        <v>24</v>
      </c>
      <c r="R2095" s="43" t="str">
        <f t="shared" si="933"/>
        <v>OZ602</v>
      </c>
      <c r="S2095" s="82" t="str">
        <f t="shared" si="934"/>
        <v/>
      </c>
      <c r="T2095" s="40">
        <f t="shared" si="935"/>
        <v>45917</v>
      </c>
      <c r="U2095" s="44">
        <v>2500</v>
      </c>
      <c r="V2095" s="44">
        <f t="shared" si="936"/>
        <v>0</v>
      </c>
      <c r="W2095" s="77">
        <f t="shared" si="937"/>
        <v>2500</v>
      </c>
      <c r="X2095" s="78">
        <f t="shared" si="938"/>
        <v>0</v>
      </c>
      <c r="Y2095" s="44" cm="1">
        <f t="array" ref="Y2095">_xlfn.IFNA(_xlfn.IFS(AND(Q2095&gt;=2000, Q2095&lt;3000), 10000, AND(Q2095&gt;=3000, Q2095&lt;4000), 15000, AND(Q2095&gt;=4000, Q2095&lt;5000), 20000, AND(Q2095&gt;=5000), 25000),0)</f>
        <v>0</v>
      </c>
      <c r="Z2095" s="91">
        <f t="shared" si="939"/>
        <v>300</v>
      </c>
      <c r="AA2095" s="44">
        <f t="shared" si="940"/>
        <v>0</v>
      </c>
      <c r="AB2095" s="44"/>
      <c r="AC2095" s="44"/>
      <c r="AD2095" s="44"/>
      <c r="AE2095" s="44">
        <f>VLOOKUP(O2095,정산업데이트!$A$6:$B$12,2,10)</f>
        <v>0</v>
      </c>
      <c r="AF2095" s="44"/>
      <c r="AG2095" s="79">
        <f t="shared" si="941"/>
        <v>300</v>
      </c>
      <c r="AH2095" s="80">
        <f t="shared" si="942"/>
        <v>2800</v>
      </c>
      <c r="AI2095" s="93"/>
      <c r="AJ2095" s="84" t="s">
        <v>12618</v>
      </c>
      <c r="AK2095" s="84" t="s">
        <v>73</v>
      </c>
      <c r="AL2095" s="84" t="s">
        <v>12619</v>
      </c>
      <c r="AM2095" s="84" t="s">
        <v>12849</v>
      </c>
      <c r="AN2095" s="84" t="s">
        <v>12850</v>
      </c>
      <c r="AO2095" s="84" t="s">
        <v>12851</v>
      </c>
      <c r="AP2095" s="84" t="s">
        <v>12852</v>
      </c>
      <c r="AQ2095" s="84" t="s">
        <v>122</v>
      </c>
      <c r="AR2095" s="85">
        <v>1</v>
      </c>
      <c r="AS2095" s="86">
        <v>0.4</v>
      </c>
      <c r="AT2095" s="86">
        <v>1E-3</v>
      </c>
      <c r="AU2095" s="86">
        <v>0.4</v>
      </c>
      <c r="AV2095" s="84" t="s">
        <v>8</v>
      </c>
      <c r="AW2095" s="86">
        <v>24</v>
      </c>
      <c r="AX2095" s="84" t="s">
        <v>68</v>
      </c>
      <c r="AY2095" s="84" t="s">
        <v>68</v>
      </c>
      <c r="AZ2095" s="84" t="s">
        <v>68</v>
      </c>
      <c r="BA2095" s="84" t="s">
        <v>68</v>
      </c>
      <c r="BB2095" s="84" t="s">
        <v>68</v>
      </c>
      <c r="BC2095" s="84" t="s">
        <v>135</v>
      </c>
      <c r="BD2095" s="84" t="s">
        <v>104</v>
      </c>
      <c r="BE2095" s="84" t="s">
        <v>105</v>
      </c>
      <c r="BF2095" s="84" t="s">
        <v>122</v>
      </c>
      <c r="BG2095" s="84" t="s">
        <v>69</v>
      </c>
      <c r="BH2095" s="92" t="s">
        <v>12853</v>
      </c>
      <c r="BI2095" s="84" t="s">
        <v>122</v>
      </c>
      <c r="BJ2095" s="84" t="s">
        <v>12854</v>
      </c>
      <c r="BK2095" s="84" t="s">
        <v>75</v>
      </c>
      <c r="BL2095" s="84" t="s">
        <v>122</v>
      </c>
      <c r="BM2095" s="84" t="s">
        <v>104</v>
      </c>
      <c r="BN2095" s="84" t="s">
        <v>70</v>
      </c>
      <c r="BO2095" s="84" t="s">
        <v>71</v>
      </c>
      <c r="BP2095" s="84" t="s">
        <v>122</v>
      </c>
      <c r="BQ2095" s="84" t="s">
        <v>163</v>
      </c>
    </row>
    <row r="2096" spans="1:69" ht="14.4" x14ac:dyDescent="0.3">
      <c r="A2096" s="40" t="str">
        <f t="shared" si="916"/>
        <v>2025-09-17</v>
      </c>
      <c r="B2096" s="40" t="str">
        <f t="shared" si="917"/>
        <v>SYD</v>
      </c>
      <c r="C2096" s="39" t="str">
        <f t="shared" si="918"/>
        <v>98812563644</v>
      </c>
      <c r="D2096" s="41" t="str">
        <f t="shared" si="919"/>
        <v>PKR253584865</v>
      </c>
      <c r="E2096" s="41" t="str">
        <f t="shared" si="920"/>
        <v>596421484742</v>
      </c>
      <c r="F2096" s="39" t="str">
        <f t="shared" si="921"/>
        <v>2254234</v>
      </c>
      <c r="G2096" s="39" t="str">
        <f t="shared" si="922"/>
        <v>WISE EXPRESS(HOJUDIRECT)</v>
      </c>
      <c r="H2096" s="41" t="str">
        <f t="shared" si="923"/>
        <v>한윤희</v>
      </c>
      <c r="I2096" s="39" t="str">
        <f t="shared" si="924"/>
        <v>01863</v>
      </c>
      <c r="J2096" s="52" t="str">
        <f t="shared" si="925"/>
        <v/>
      </c>
      <c r="K2096" s="75">
        <f t="shared" si="926"/>
        <v>1</v>
      </c>
      <c r="L2096" s="76">
        <f t="shared" si="927"/>
        <v>0.5</v>
      </c>
      <c r="M2096" s="76">
        <f t="shared" si="928"/>
        <v>1E-3</v>
      </c>
      <c r="N2096" s="76">
        <f t="shared" si="929"/>
        <v>0.5</v>
      </c>
      <c r="O2096" s="42">
        <f t="shared" si="930"/>
        <v>0.5</v>
      </c>
      <c r="P2096" s="39" t="str">
        <f t="shared" si="931"/>
        <v>일반(목록배제,Normal-Manifest Exception)</v>
      </c>
      <c r="Q2096" s="72">
        <f t="shared" si="932"/>
        <v>28</v>
      </c>
      <c r="R2096" s="43" t="str">
        <f t="shared" si="933"/>
        <v>OZ602</v>
      </c>
      <c r="S2096" s="82" t="str">
        <f t="shared" si="934"/>
        <v/>
      </c>
      <c r="T2096" s="40">
        <f t="shared" si="935"/>
        <v>45917</v>
      </c>
      <c r="U2096" s="44">
        <v>2500</v>
      </c>
      <c r="V2096" s="44">
        <f t="shared" si="936"/>
        <v>0</v>
      </c>
      <c r="W2096" s="77">
        <f t="shared" si="937"/>
        <v>2500</v>
      </c>
      <c r="X2096" s="78">
        <f t="shared" si="938"/>
        <v>0</v>
      </c>
      <c r="Y2096" s="44" cm="1">
        <f t="array" ref="Y2096">_xlfn.IFNA(_xlfn.IFS(AND(Q2096&gt;=2000, Q2096&lt;3000), 10000, AND(Q2096&gt;=3000, Q2096&lt;4000), 15000, AND(Q2096&gt;=4000, Q2096&lt;5000), 20000, AND(Q2096&gt;=5000), 25000),0)</f>
        <v>0</v>
      </c>
      <c r="Z2096" s="91">
        <f t="shared" si="939"/>
        <v>300</v>
      </c>
      <c r="AA2096" s="44">
        <f t="shared" si="940"/>
        <v>0</v>
      </c>
      <c r="AB2096" s="44"/>
      <c r="AC2096" s="44"/>
      <c r="AD2096" s="44"/>
      <c r="AE2096" s="44">
        <f>VLOOKUP(O2096,정산업데이트!$A$6:$B$12,2,10)</f>
        <v>0</v>
      </c>
      <c r="AF2096" s="44"/>
      <c r="AG2096" s="79">
        <f t="shared" si="941"/>
        <v>300</v>
      </c>
      <c r="AH2096" s="80">
        <f t="shared" si="942"/>
        <v>2800</v>
      </c>
      <c r="AI2096" s="93"/>
      <c r="AJ2096" s="84" t="s">
        <v>12618</v>
      </c>
      <c r="AK2096" s="84" t="s">
        <v>73</v>
      </c>
      <c r="AL2096" s="84" t="s">
        <v>12619</v>
      </c>
      <c r="AM2096" s="84" t="s">
        <v>12855</v>
      </c>
      <c r="AN2096" s="84" t="s">
        <v>12856</v>
      </c>
      <c r="AO2096" s="84" t="s">
        <v>12857</v>
      </c>
      <c r="AP2096" s="84" t="s">
        <v>6706</v>
      </c>
      <c r="AQ2096" s="84" t="s">
        <v>122</v>
      </c>
      <c r="AR2096" s="85">
        <v>1</v>
      </c>
      <c r="AS2096" s="86">
        <v>0.5</v>
      </c>
      <c r="AT2096" s="86">
        <v>1E-3</v>
      </c>
      <c r="AU2096" s="86">
        <v>0.5</v>
      </c>
      <c r="AV2096" s="84" t="s">
        <v>8</v>
      </c>
      <c r="AW2096" s="86">
        <v>28</v>
      </c>
      <c r="AX2096" s="84" t="s">
        <v>68</v>
      </c>
      <c r="AY2096" s="84" t="s">
        <v>68</v>
      </c>
      <c r="AZ2096" s="84" t="s">
        <v>68</v>
      </c>
      <c r="BA2096" s="84" t="s">
        <v>68</v>
      </c>
      <c r="BB2096" s="84" t="s">
        <v>68</v>
      </c>
      <c r="BC2096" s="84" t="s">
        <v>135</v>
      </c>
      <c r="BD2096" s="84" t="s">
        <v>104</v>
      </c>
      <c r="BE2096" s="84" t="s">
        <v>105</v>
      </c>
      <c r="BF2096" s="84" t="s">
        <v>122</v>
      </c>
      <c r="BG2096" s="84" t="s">
        <v>69</v>
      </c>
      <c r="BH2096" s="92" t="s">
        <v>12858</v>
      </c>
      <c r="BI2096" s="84" t="s">
        <v>122</v>
      </c>
      <c r="BJ2096" s="84" t="s">
        <v>12859</v>
      </c>
      <c r="BK2096" s="84" t="s">
        <v>75</v>
      </c>
      <c r="BL2096" s="84" t="s">
        <v>122</v>
      </c>
      <c r="BM2096" s="84" t="s">
        <v>104</v>
      </c>
      <c r="BN2096" s="84" t="s">
        <v>70</v>
      </c>
      <c r="BO2096" s="84" t="s">
        <v>71</v>
      </c>
      <c r="BP2096" s="84" t="s">
        <v>122</v>
      </c>
      <c r="BQ2096" s="84" t="s">
        <v>163</v>
      </c>
    </row>
    <row r="2097" spans="1:69" ht="14.4" x14ac:dyDescent="0.3">
      <c r="A2097" s="40" t="str">
        <f t="shared" si="916"/>
        <v>2025-09-17</v>
      </c>
      <c r="B2097" s="40" t="str">
        <f t="shared" si="917"/>
        <v>SYD</v>
      </c>
      <c r="C2097" s="39" t="str">
        <f t="shared" si="918"/>
        <v>98812563644</v>
      </c>
      <c r="D2097" s="41" t="str">
        <f t="shared" si="919"/>
        <v>PKR253584866</v>
      </c>
      <c r="E2097" s="41" t="str">
        <f t="shared" si="920"/>
        <v>596421484753</v>
      </c>
      <c r="F2097" s="39" t="str">
        <f t="shared" si="921"/>
        <v>2254234</v>
      </c>
      <c r="G2097" s="39" t="str">
        <f t="shared" si="922"/>
        <v>WISE EXPRESS(HOJUDIRECT)</v>
      </c>
      <c r="H2097" s="41" t="str">
        <f t="shared" si="923"/>
        <v>박성배</v>
      </c>
      <c r="I2097" s="39" t="str">
        <f t="shared" si="924"/>
        <v>48589</v>
      </c>
      <c r="J2097" s="52" t="str">
        <f t="shared" si="925"/>
        <v/>
      </c>
      <c r="K2097" s="75">
        <f t="shared" si="926"/>
        <v>1</v>
      </c>
      <c r="L2097" s="76">
        <f t="shared" si="927"/>
        <v>1</v>
      </c>
      <c r="M2097" s="76">
        <f t="shared" si="928"/>
        <v>1E-3</v>
      </c>
      <c r="N2097" s="76">
        <f t="shared" si="929"/>
        <v>1</v>
      </c>
      <c r="O2097" s="42">
        <f t="shared" si="930"/>
        <v>1</v>
      </c>
      <c r="P2097" s="39" t="str">
        <f t="shared" si="931"/>
        <v>일반(목록배제,Normal-Manifest Exception)</v>
      </c>
      <c r="Q2097" s="72">
        <f t="shared" si="932"/>
        <v>14</v>
      </c>
      <c r="R2097" s="43" t="str">
        <f t="shared" si="933"/>
        <v>OZ602</v>
      </c>
      <c r="S2097" s="82" t="str">
        <f t="shared" si="934"/>
        <v/>
      </c>
      <c r="T2097" s="40">
        <f t="shared" si="935"/>
        <v>45917</v>
      </c>
      <c r="U2097" s="44">
        <v>2500</v>
      </c>
      <c r="V2097" s="44">
        <f t="shared" si="936"/>
        <v>0</v>
      </c>
      <c r="W2097" s="77">
        <f t="shared" si="937"/>
        <v>2500</v>
      </c>
      <c r="X2097" s="78">
        <f t="shared" si="938"/>
        <v>0</v>
      </c>
      <c r="Y2097" s="44" cm="1">
        <f t="array" ref="Y2097">_xlfn.IFNA(_xlfn.IFS(AND(Q2097&gt;=2000, Q2097&lt;3000), 10000, AND(Q2097&gt;=3000, Q2097&lt;4000), 15000, AND(Q2097&gt;=4000, Q2097&lt;5000), 20000, AND(Q2097&gt;=5000), 25000),0)</f>
        <v>0</v>
      </c>
      <c r="Z2097" s="91">
        <f t="shared" si="939"/>
        <v>300</v>
      </c>
      <c r="AA2097" s="44">
        <f t="shared" si="940"/>
        <v>0</v>
      </c>
      <c r="AB2097" s="44"/>
      <c r="AC2097" s="44"/>
      <c r="AD2097" s="44"/>
      <c r="AE2097" s="44">
        <f>VLOOKUP(O2097,정산업데이트!$A$6:$B$12,2,10)</f>
        <v>0</v>
      </c>
      <c r="AF2097" s="44"/>
      <c r="AG2097" s="79">
        <f t="shared" si="941"/>
        <v>300</v>
      </c>
      <c r="AH2097" s="80">
        <f t="shared" si="942"/>
        <v>2800</v>
      </c>
      <c r="AI2097" s="93"/>
      <c r="AJ2097" s="84" t="s">
        <v>12618</v>
      </c>
      <c r="AK2097" s="84" t="s">
        <v>73</v>
      </c>
      <c r="AL2097" s="84" t="s">
        <v>12619</v>
      </c>
      <c r="AM2097" s="84" t="s">
        <v>12860</v>
      </c>
      <c r="AN2097" s="84" t="s">
        <v>12861</v>
      </c>
      <c r="AO2097" s="84" t="s">
        <v>12862</v>
      </c>
      <c r="AP2097" s="84" t="s">
        <v>4550</v>
      </c>
      <c r="AQ2097" s="84" t="s">
        <v>122</v>
      </c>
      <c r="AR2097" s="85">
        <v>1</v>
      </c>
      <c r="AS2097" s="86">
        <v>1</v>
      </c>
      <c r="AT2097" s="86">
        <v>1E-3</v>
      </c>
      <c r="AU2097" s="86">
        <v>1</v>
      </c>
      <c r="AV2097" s="84" t="s">
        <v>8</v>
      </c>
      <c r="AW2097" s="86">
        <v>14</v>
      </c>
      <c r="AX2097" s="84" t="s">
        <v>68</v>
      </c>
      <c r="AY2097" s="84" t="s">
        <v>68</v>
      </c>
      <c r="AZ2097" s="84" t="s">
        <v>68</v>
      </c>
      <c r="BA2097" s="84" t="s">
        <v>68</v>
      </c>
      <c r="BB2097" s="84" t="s">
        <v>68</v>
      </c>
      <c r="BC2097" s="84" t="s">
        <v>135</v>
      </c>
      <c r="BD2097" s="84" t="s">
        <v>104</v>
      </c>
      <c r="BE2097" s="84" t="s">
        <v>105</v>
      </c>
      <c r="BF2097" s="84" t="s">
        <v>122</v>
      </c>
      <c r="BG2097" s="84" t="s">
        <v>69</v>
      </c>
      <c r="BH2097" s="92" t="s">
        <v>12863</v>
      </c>
      <c r="BI2097" s="84" t="s">
        <v>122</v>
      </c>
      <c r="BJ2097" s="84" t="s">
        <v>12864</v>
      </c>
      <c r="BK2097" s="84" t="s">
        <v>75</v>
      </c>
      <c r="BL2097" s="84" t="s">
        <v>122</v>
      </c>
      <c r="BM2097" s="84" t="s">
        <v>104</v>
      </c>
      <c r="BN2097" s="84" t="s">
        <v>70</v>
      </c>
      <c r="BO2097" s="84" t="s">
        <v>71</v>
      </c>
      <c r="BP2097" s="84" t="s">
        <v>122</v>
      </c>
      <c r="BQ2097" s="84" t="s">
        <v>163</v>
      </c>
    </row>
    <row r="2098" spans="1:69" ht="14.4" customHeight="1" x14ac:dyDescent="0.3">
      <c r="A2098" s="40" t="str">
        <f t="shared" si="916"/>
        <v>2025-09-17</v>
      </c>
      <c r="B2098" s="40" t="str">
        <f t="shared" si="917"/>
        <v>SYD</v>
      </c>
      <c r="C2098" s="39" t="str">
        <f t="shared" si="918"/>
        <v>98812563644</v>
      </c>
      <c r="D2098" s="41" t="str">
        <f t="shared" si="919"/>
        <v>PKR253584867</v>
      </c>
      <c r="E2098" s="41" t="str">
        <f t="shared" si="920"/>
        <v>596421484764</v>
      </c>
      <c r="F2098" s="39" t="str">
        <f t="shared" si="921"/>
        <v>2254234</v>
      </c>
      <c r="G2098" s="39" t="str">
        <f t="shared" si="922"/>
        <v>WISE EXPRESS(HOJUDIRECT)</v>
      </c>
      <c r="H2098" s="41" t="str">
        <f t="shared" si="923"/>
        <v>권향애</v>
      </c>
      <c r="I2098" s="39" t="str">
        <f t="shared" si="924"/>
        <v>02754</v>
      </c>
      <c r="J2098" s="52" t="str">
        <f t="shared" si="925"/>
        <v/>
      </c>
      <c r="K2098" s="75">
        <f t="shared" si="926"/>
        <v>1</v>
      </c>
      <c r="L2098" s="76">
        <f t="shared" si="927"/>
        <v>0.25</v>
      </c>
      <c r="M2098" s="76">
        <f t="shared" si="928"/>
        <v>1E-3</v>
      </c>
      <c r="N2098" s="76">
        <f t="shared" si="929"/>
        <v>0.3</v>
      </c>
      <c r="O2098" s="42">
        <f t="shared" si="930"/>
        <v>0.5</v>
      </c>
      <c r="P2098" s="39" t="str">
        <f t="shared" si="931"/>
        <v>일반(목록배제,Normal-Manifest Exception)</v>
      </c>
      <c r="Q2098" s="72">
        <f t="shared" si="932"/>
        <v>20</v>
      </c>
      <c r="R2098" s="43" t="str">
        <f t="shared" si="933"/>
        <v>OZ602</v>
      </c>
      <c r="S2098" s="82" t="str">
        <f t="shared" si="934"/>
        <v/>
      </c>
      <c r="T2098" s="40">
        <f t="shared" si="935"/>
        <v>45917</v>
      </c>
      <c r="U2098" s="44">
        <v>2500</v>
      </c>
      <c r="V2098" s="44">
        <f t="shared" si="936"/>
        <v>0</v>
      </c>
      <c r="W2098" s="77">
        <f t="shared" si="937"/>
        <v>2500</v>
      </c>
      <c r="X2098" s="78">
        <f t="shared" si="938"/>
        <v>0</v>
      </c>
      <c r="Y2098" s="44" cm="1">
        <f t="array" ref="Y2098">_xlfn.IFNA(_xlfn.IFS(AND(Q2098&gt;=2000, Q2098&lt;3000), 10000, AND(Q2098&gt;=3000, Q2098&lt;4000), 15000, AND(Q2098&gt;=4000, Q2098&lt;5000), 20000, AND(Q2098&gt;=5000), 25000),0)</f>
        <v>0</v>
      </c>
      <c r="Z2098" s="91">
        <f t="shared" si="939"/>
        <v>300</v>
      </c>
      <c r="AA2098" s="44">
        <f t="shared" si="940"/>
        <v>0</v>
      </c>
      <c r="AB2098" s="44"/>
      <c r="AC2098" s="44"/>
      <c r="AD2098" s="44"/>
      <c r="AE2098" s="44">
        <f>VLOOKUP(O2098,정산업데이트!$A$6:$B$12,2,10)</f>
        <v>0</v>
      </c>
      <c r="AF2098" s="44"/>
      <c r="AG2098" s="79">
        <f t="shared" si="941"/>
        <v>300</v>
      </c>
      <c r="AH2098" s="80">
        <f t="shared" si="942"/>
        <v>2800</v>
      </c>
      <c r="AJ2098" s="84" t="s">
        <v>12618</v>
      </c>
      <c r="AK2098" s="84" t="s">
        <v>73</v>
      </c>
      <c r="AL2098" s="84" t="s">
        <v>12619</v>
      </c>
      <c r="AM2098" s="84" t="s">
        <v>12865</v>
      </c>
      <c r="AN2098" s="84" t="s">
        <v>12866</v>
      </c>
      <c r="AO2098" s="84" t="s">
        <v>12867</v>
      </c>
      <c r="AP2098" s="84" t="s">
        <v>12868</v>
      </c>
      <c r="AQ2098" s="84" t="s">
        <v>122</v>
      </c>
      <c r="AR2098" s="85">
        <v>1</v>
      </c>
      <c r="AS2098" s="86">
        <v>0.25</v>
      </c>
      <c r="AT2098" s="86">
        <v>1E-3</v>
      </c>
      <c r="AU2098" s="86">
        <v>0.3</v>
      </c>
      <c r="AV2098" s="84" t="s">
        <v>8</v>
      </c>
      <c r="AW2098" s="86">
        <v>20</v>
      </c>
      <c r="AX2098" s="84" t="s">
        <v>68</v>
      </c>
      <c r="AY2098" s="84" t="s">
        <v>68</v>
      </c>
      <c r="AZ2098" s="84" t="s">
        <v>68</v>
      </c>
      <c r="BA2098" s="84" t="s">
        <v>68</v>
      </c>
      <c r="BB2098" s="84" t="s">
        <v>68</v>
      </c>
      <c r="BC2098" s="84" t="s">
        <v>135</v>
      </c>
      <c r="BD2098" s="84" t="s">
        <v>104</v>
      </c>
      <c r="BE2098" s="84" t="s">
        <v>105</v>
      </c>
      <c r="BF2098" s="84" t="s">
        <v>122</v>
      </c>
      <c r="BG2098" s="84" t="s">
        <v>69</v>
      </c>
      <c r="BH2098" s="92" t="s">
        <v>12869</v>
      </c>
      <c r="BI2098" s="84" t="s">
        <v>122</v>
      </c>
      <c r="BJ2098" s="84" t="s">
        <v>12870</v>
      </c>
      <c r="BK2098" s="84" t="s">
        <v>75</v>
      </c>
      <c r="BL2098" s="84" t="s">
        <v>122</v>
      </c>
      <c r="BM2098" s="84" t="s">
        <v>104</v>
      </c>
      <c r="BN2098" s="84" t="s">
        <v>70</v>
      </c>
      <c r="BO2098" s="84" t="s">
        <v>71</v>
      </c>
      <c r="BP2098" s="84" t="s">
        <v>122</v>
      </c>
      <c r="BQ2098" s="84" t="s">
        <v>163</v>
      </c>
    </row>
    <row r="2099" spans="1:69" ht="14.4" x14ac:dyDescent="0.3">
      <c r="A2099" s="40" t="str">
        <f t="shared" si="916"/>
        <v>2025-09-17</v>
      </c>
      <c r="B2099" s="40" t="str">
        <f t="shared" si="917"/>
        <v>SYD</v>
      </c>
      <c r="C2099" s="39" t="str">
        <f t="shared" si="918"/>
        <v>98812563644</v>
      </c>
      <c r="D2099" s="41" t="str">
        <f t="shared" si="919"/>
        <v>PKR253584868</v>
      </c>
      <c r="E2099" s="41" t="str">
        <f t="shared" si="920"/>
        <v>596421484775</v>
      </c>
      <c r="F2099" s="39" t="str">
        <f t="shared" si="921"/>
        <v>2254234</v>
      </c>
      <c r="G2099" s="39" t="str">
        <f t="shared" si="922"/>
        <v>WISE EXPRESS(HOJUDIRECT)</v>
      </c>
      <c r="H2099" s="41" t="str">
        <f t="shared" si="923"/>
        <v>김명숙</v>
      </c>
      <c r="I2099" s="39" t="str">
        <f t="shared" si="924"/>
        <v>21100</v>
      </c>
      <c r="J2099" s="52" t="str">
        <f t="shared" si="925"/>
        <v/>
      </c>
      <c r="K2099" s="75">
        <f t="shared" si="926"/>
        <v>1</v>
      </c>
      <c r="L2099" s="76">
        <f t="shared" si="927"/>
        <v>0.125</v>
      </c>
      <c r="M2099" s="76">
        <f t="shared" si="928"/>
        <v>1E-3</v>
      </c>
      <c r="N2099" s="76">
        <f t="shared" si="929"/>
        <v>0.2</v>
      </c>
      <c r="O2099" s="42">
        <f t="shared" si="930"/>
        <v>0.5</v>
      </c>
      <c r="P2099" s="39" t="str">
        <f t="shared" si="931"/>
        <v>일반(목록배제,Normal-Manifest Exception)</v>
      </c>
      <c r="Q2099" s="72">
        <f t="shared" si="932"/>
        <v>75</v>
      </c>
      <c r="R2099" s="43" t="str">
        <f t="shared" si="933"/>
        <v>OZ602</v>
      </c>
      <c r="S2099" s="82" t="str">
        <f t="shared" si="934"/>
        <v/>
      </c>
      <c r="T2099" s="40">
        <f t="shared" si="935"/>
        <v>45917</v>
      </c>
      <c r="U2099" s="44">
        <v>2500</v>
      </c>
      <c r="V2099" s="44">
        <f t="shared" si="936"/>
        <v>0</v>
      </c>
      <c r="W2099" s="77">
        <f t="shared" si="937"/>
        <v>2500</v>
      </c>
      <c r="X2099" s="78">
        <f t="shared" si="938"/>
        <v>0</v>
      </c>
      <c r="Y2099" s="44" cm="1">
        <f t="array" ref="Y2099">_xlfn.IFNA(_xlfn.IFS(AND(Q2099&gt;=2000, Q2099&lt;3000), 10000, AND(Q2099&gt;=3000, Q2099&lt;4000), 15000, AND(Q2099&gt;=4000, Q2099&lt;5000), 20000, AND(Q2099&gt;=5000), 25000),0)</f>
        <v>0</v>
      </c>
      <c r="Z2099" s="91">
        <f t="shared" si="939"/>
        <v>300</v>
      </c>
      <c r="AA2099" s="44">
        <f t="shared" si="940"/>
        <v>0</v>
      </c>
      <c r="AB2099" s="44"/>
      <c r="AC2099" s="44"/>
      <c r="AD2099" s="44"/>
      <c r="AE2099" s="44">
        <f>VLOOKUP(O2099,정산업데이트!$A$6:$B$12,2,10)</f>
        <v>0</v>
      </c>
      <c r="AF2099" s="44"/>
      <c r="AG2099" s="79">
        <f t="shared" si="941"/>
        <v>300</v>
      </c>
      <c r="AH2099" s="80">
        <f t="shared" si="942"/>
        <v>2800</v>
      </c>
      <c r="AI2099" s="93"/>
      <c r="AJ2099" s="84" t="s">
        <v>12618</v>
      </c>
      <c r="AK2099" s="84" t="s">
        <v>73</v>
      </c>
      <c r="AL2099" s="84" t="s">
        <v>12619</v>
      </c>
      <c r="AM2099" s="84" t="s">
        <v>12871</v>
      </c>
      <c r="AN2099" s="84" t="s">
        <v>1169</v>
      </c>
      <c r="AO2099" s="84" t="s">
        <v>12872</v>
      </c>
      <c r="AP2099" s="84" t="s">
        <v>1581</v>
      </c>
      <c r="AQ2099" s="84" t="s">
        <v>122</v>
      </c>
      <c r="AR2099" s="85">
        <v>1</v>
      </c>
      <c r="AS2099" s="86">
        <v>0.125</v>
      </c>
      <c r="AT2099" s="86">
        <v>1E-3</v>
      </c>
      <c r="AU2099" s="86">
        <v>0.2</v>
      </c>
      <c r="AV2099" s="84" t="s">
        <v>8</v>
      </c>
      <c r="AW2099" s="86">
        <v>75</v>
      </c>
      <c r="AX2099" s="84" t="s">
        <v>68</v>
      </c>
      <c r="AY2099" s="84" t="s">
        <v>68</v>
      </c>
      <c r="AZ2099" s="84" t="s">
        <v>68</v>
      </c>
      <c r="BA2099" s="84" t="s">
        <v>68</v>
      </c>
      <c r="BB2099" s="84" t="s">
        <v>68</v>
      </c>
      <c r="BC2099" s="84" t="s">
        <v>135</v>
      </c>
      <c r="BD2099" s="84" t="s">
        <v>104</v>
      </c>
      <c r="BE2099" s="84" t="s">
        <v>105</v>
      </c>
      <c r="BF2099" s="84" t="s">
        <v>122</v>
      </c>
      <c r="BG2099" s="84" t="s">
        <v>69</v>
      </c>
      <c r="BH2099" s="92" t="s">
        <v>12873</v>
      </c>
      <c r="BI2099" s="84" t="s">
        <v>122</v>
      </c>
      <c r="BJ2099" s="84" t="s">
        <v>12874</v>
      </c>
      <c r="BK2099" s="84" t="s">
        <v>75</v>
      </c>
      <c r="BL2099" s="84" t="s">
        <v>122</v>
      </c>
      <c r="BM2099" s="84" t="s">
        <v>104</v>
      </c>
      <c r="BN2099" s="84" t="s">
        <v>70</v>
      </c>
      <c r="BO2099" s="84" t="s">
        <v>71</v>
      </c>
      <c r="BP2099" s="84" t="s">
        <v>122</v>
      </c>
      <c r="BQ2099" s="84" t="s">
        <v>163</v>
      </c>
    </row>
    <row r="2100" spans="1:69" ht="14.4" x14ac:dyDescent="0.3">
      <c r="A2100" s="40" t="str">
        <f t="shared" si="916"/>
        <v>2025-09-17</v>
      </c>
      <c r="B2100" s="40" t="str">
        <f t="shared" si="917"/>
        <v>SYD</v>
      </c>
      <c r="C2100" s="39" t="str">
        <f t="shared" si="918"/>
        <v>98812563644</v>
      </c>
      <c r="D2100" s="41" t="str">
        <f t="shared" si="919"/>
        <v>PKR253584869</v>
      </c>
      <c r="E2100" s="41" t="str">
        <f t="shared" si="920"/>
        <v>596421484786</v>
      </c>
      <c r="F2100" s="39" t="str">
        <f t="shared" si="921"/>
        <v>2254234</v>
      </c>
      <c r="G2100" s="39" t="str">
        <f t="shared" si="922"/>
        <v>WISE EXPRESS(HOJUDIRECT)</v>
      </c>
      <c r="H2100" s="41" t="str">
        <f t="shared" si="923"/>
        <v>이현주</v>
      </c>
      <c r="I2100" s="39" t="str">
        <f t="shared" si="924"/>
        <v>31136</v>
      </c>
      <c r="J2100" s="52" t="str">
        <f t="shared" si="925"/>
        <v/>
      </c>
      <c r="K2100" s="75">
        <f t="shared" si="926"/>
        <v>1</v>
      </c>
      <c r="L2100" s="76">
        <f t="shared" si="927"/>
        <v>0.25</v>
      </c>
      <c r="M2100" s="76">
        <f t="shared" si="928"/>
        <v>1E-3</v>
      </c>
      <c r="N2100" s="76">
        <f t="shared" si="929"/>
        <v>0.3</v>
      </c>
      <c r="O2100" s="42">
        <f t="shared" si="930"/>
        <v>0.5</v>
      </c>
      <c r="P2100" s="39" t="str">
        <f t="shared" si="931"/>
        <v>일반(목록배제,Normal-Manifest Exception)</v>
      </c>
      <c r="Q2100" s="72">
        <f t="shared" si="932"/>
        <v>20</v>
      </c>
      <c r="R2100" s="43" t="str">
        <f t="shared" si="933"/>
        <v>OZ602</v>
      </c>
      <c r="S2100" s="82" t="str">
        <f t="shared" si="934"/>
        <v/>
      </c>
      <c r="T2100" s="40">
        <f t="shared" si="935"/>
        <v>45917</v>
      </c>
      <c r="U2100" s="44">
        <v>2500</v>
      </c>
      <c r="V2100" s="44">
        <f t="shared" si="936"/>
        <v>0</v>
      </c>
      <c r="W2100" s="77">
        <f t="shared" si="937"/>
        <v>2500</v>
      </c>
      <c r="X2100" s="78">
        <f t="shared" si="938"/>
        <v>0</v>
      </c>
      <c r="Y2100" s="44" cm="1">
        <f t="array" ref="Y2100">_xlfn.IFNA(_xlfn.IFS(AND(Q2100&gt;=2000, Q2100&lt;3000), 10000, AND(Q2100&gt;=3000, Q2100&lt;4000), 15000, AND(Q2100&gt;=4000, Q2100&lt;5000), 20000, AND(Q2100&gt;=5000), 25000),0)</f>
        <v>0</v>
      </c>
      <c r="Z2100" s="91">
        <f t="shared" si="939"/>
        <v>300</v>
      </c>
      <c r="AA2100" s="44">
        <f t="shared" si="940"/>
        <v>0</v>
      </c>
      <c r="AB2100" s="44"/>
      <c r="AC2100" s="44"/>
      <c r="AD2100" s="44"/>
      <c r="AE2100" s="44">
        <f>VLOOKUP(O2100,정산업데이트!$A$6:$B$12,2,10)</f>
        <v>0</v>
      </c>
      <c r="AF2100" s="44"/>
      <c r="AG2100" s="79">
        <f t="shared" si="941"/>
        <v>300</v>
      </c>
      <c r="AH2100" s="80">
        <f t="shared" si="942"/>
        <v>2800</v>
      </c>
      <c r="AI2100" s="93"/>
      <c r="AJ2100" s="84" t="s">
        <v>12618</v>
      </c>
      <c r="AK2100" s="84" t="s">
        <v>73</v>
      </c>
      <c r="AL2100" s="84" t="s">
        <v>12619</v>
      </c>
      <c r="AM2100" s="84" t="s">
        <v>12875</v>
      </c>
      <c r="AN2100" s="84" t="s">
        <v>237</v>
      </c>
      <c r="AO2100" s="84" t="s">
        <v>958</v>
      </c>
      <c r="AP2100" s="84" t="s">
        <v>959</v>
      </c>
      <c r="AQ2100" s="84" t="s">
        <v>122</v>
      </c>
      <c r="AR2100" s="85">
        <v>1</v>
      </c>
      <c r="AS2100" s="86">
        <v>0.25</v>
      </c>
      <c r="AT2100" s="86">
        <v>1E-3</v>
      </c>
      <c r="AU2100" s="86">
        <v>0.3</v>
      </c>
      <c r="AV2100" s="84" t="s">
        <v>8</v>
      </c>
      <c r="AW2100" s="86">
        <v>20</v>
      </c>
      <c r="AX2100" s="84" t="s">
        <v>68</v>
      </c>
      <c r="AY2100" s="84" t="s">
        <v>68</v>
      </c>
      <c r="AZ2100" s="84" t="s">
        <v>68</v>
      </c>
      <c r="BA2100" s="84" t="s">
        <v>68</v>
      </c>
      <c r="BB2100" s="84" t="s">
        <v>68</v>
      </c>
      <c r="BC2100" s="84" t="s">
        <v>135</v>
      </c>
      <c r="BD2100" s="84" t="s">
        <v>104</v>
      </c>
      <c r="BE2100" s="84" t="s">
        <v>105</v>
      </c>
      <c r="BF2100" s="84" t="s">
        <v>122</v>
      </c>
      <c r="BG2100" s="84" t="s">
        <v>69</v>
      </c>
      <c r="BH2100" s="92" t="s">
        <v>12876</v>
      </c>
      <c r="BI2100" s="84" t="s">
        <v>122</v>
      </c>
      <c r="BJ2100" s="84" t="s">
        <v>12877</v>
      </c>
      <c r="BK2100" s="84" t="s">
        <v>75</v>
      </c>
      <c r="BL2100" s="84" t="s">
        <v>122</v>
      </c>
      <c r="BM2100" s="84" t="s">
        <v>104</v>
      </c>
      <c r="BN2100" s="84" t="s">
        <v>70</v>
      </c>
      <c r="BO2100" s="84" t="s">
        <v>71</v>
      </c>
      <c r="BP2100" s="84" t="s">
        <v>122</v>
      </c>
      <c r="BQ2100" s="84" t="s">
        <v>163</v>
      </c>
    </row>
    <row r="2101" spans="1:69" ht="14.4" x14ac:dyDescent="0.3">
      <c r="A2101" s="40" t="str">
        <f t="shared" si="916"/>
        <v>2025-09-17</v>
      </c>
      <c r="B2101" s="40" t="str">
        <f t="shared" si="917"/>
        <v>SYD</v>
      </c>
      <c r="C2101" s="39" t="str">
        <f t="shared" si="918"/>
        <v>98812563644</v>
      </c>
      <c r="D2101" s="41" t="str">
        <f t="shared" si="919"/>
        <v>PKR253605610</v>
      </c>
      <c r="E2101" s="41" t="str">
        <f t="shared" si="920"/>
        <v>596421487855</v>
      </c>
      <c r="F2101" s="39" t="str">
        <f t="shared" si="921"/>
        <v>2254238</v>
      </c>
      <c r="G2101" s="39" t="str">
        <f t="shared" si="922"/>
        <v>WISE EXPRESS(CHUHO)</v>
      </c>
      <c r="H2101" s="41" t="str">
        <f t="shared" si="923"/>
        <v>박민주</v>
      </c>
      <c r="I2101" s="39" t="str">
        <f t="shared" si="924"/>
        <v>12232</v>
      </c>
      <c r="J2101" s="52" t="str">
        <f t="shared" si="925"/>
        <v/>
      </c>
      <c r="K2101" s="75">
        <f t="shared" si="926"/>
        <v>1</v>
      </c>
      <c r="L2101" s="76">
        <f t="shared" si="927"/>
        <v>1</v>
      </c>
      <c r="M2101" s="76">
        <f t="shared" si="928"/>
        <v>1E-3</v>
      </c>
      <c r="N2101" s="76">
        <f t="shared" si="929"/>
        <v>1</v>
      </c>
      <c r="O2101" s="42">
        <f t="shared" si="930"/>
        <v>1</v>
      </c>
      <c r="P2101" s="39" t="str">
        <f t="shared" si="931"/>
        <v>일반(목록배제,Normal-Manifest Exception)</v>
      </c>
      <c r="Q2101" s="72">
        <f t="shared" si="932"/>
        <v>55</v>
      </c>
      <c r="R2101" s="43" t="str">
        <f t="shared" si="933"/>
        <v>OZ602</v>
      </c>
      <c r="S2101" s="82" t="str">
        <f t="shared" si="934"/>
        <v/>
      </c>
      <c r="T2101" s="40">
        <f t="shared" si="935"/>
        <v>45917</v>
      </c>
      <c r="U2101" s="44">
        <v>2500</v>
      </c>
      <c r="V2101" s="44">
        <f t="shared" si="936"/>
        <v>0</v>
      </c>
      <c r="W2101" s="77">
        <f t="shared" si="937"/>
        <v>2500</v>
      </c>
      <c r="X2101" s="78">
        <f t="shared" si="938"/>
        <v>0</v>
      </c>
      <c r="Y2101" s="44" cm="1">
        <f t="array" ref="Y2101">_xlfn.IFNA(_xlfn.IFS(AND(Q2101&gt;=2000, Q2101&lt;3000), 10000, AND(Q2101&gt;=3000, Q2101&lt;4000), 15000, AND(Q2101&gt;=4000, Q2101&lt;5000), 20000, AND(Q2101&gt;=5000), 25000),0)</f>
        <v>0</v>
      </c>
      <c r="Z2101" s="91">
        <f t="shared" si="939"/>
        <v>300</v>
      </c>
      <c r="AA2101" s="44">
        <f t="shared" si="940"/>
        <v>0</v>
      </c>
      <c r="AB2101" s="44"/>
      <c r="AC2101" s="44"/>
      <c r="AD2101" s="44"/>
      <c r="AE2101" s="44">
        <f>VLOOKUP(O2101,정산업데이트!$A$6:$B$12,2,10)</f>
        <v>0</v>
      </c>
      <c r="AF2101" s="44"/>
      <c r="AG2101" s="79">
        <f t="shared" si="941"/>
        <v>300</v>
      </c>
      <c r="AH2101" s="80">
        <f t="shared" si="942"/>
        <v>2800</v>
      </c>
      <c r="AI2101" s="93"/>
      <c r="AJ2101" s="84" t="s">
        <v>12618</v>
      </c>
      <c r="AK2101" s="84" t="s">
        <v>73</v>
      </c>
      <c r="AL2101" s="84" t="s">
        <v>12619</v>
      </c>
      <c r="AM2101" s="84" t="s">
        <v>12878</v>
      </c>
      <c r="AN2101" s="84" t="s">
        <v>1917</v>
      </c>
      <c r="AO2101" s="84" t="s">
        <v>12879</v>
      </c>
      <c r="AP2101" s="84" t="s">
        <v>12880</v>
      </c>
      <c r="AQ2101" s="84" t="s">
        <v>122</v>
      </c>
      <c r="AR2101" s="85">
        <v>1</v>
      </c>
      <c r="AS2101" s="86">
        <v>1</v>
      </c>
      <c r="AT2101" s="86">
        <v>1E-3</v>
      </c>
      <c r="AU2101" s="86">
        <v>1</v>
      </c>
      <c r="AV2101" s="84" t="s">
        <v>8</v>
      </c>
      <c r="AW2101" s="86">
        <v>55</v>
      </c>
      <c r="AX2101" s="84" t="s">
        <v>68</v>
      </c>
      <c r="AY2101" s="84" t="s">
        <v>68</v>
      </c>
      <c r="AZ2101" s="84" t="s">
        <v>68</v>
      </c>
      <c r="BA2101" s="84" t="s">
        <v>68</v>
      </c>
      <c r="BB2101" s="84" t="s">
        <v>68</v>
      </c>
      <c r="BC2101" s="84" t="s">
        <v>123</v>
      </c>
      <c r="BD2101" s="84" t="s">
        <v>81</v>
      </c>
      <c r="BE2101" s="84" t="s">
        <v>179</v>
      </c>
      <c r="BF2101" s="84" t="s">
        <v>122</v>
      </c>
      <c r="BG2101" s="84" t="s">
        <v>69</v>
      </c>
      <c r="BH2101" s="92" t="s">
        <v>12881</v>
      </c>
      <c r="BI2101" s="84" t="s">
        <v>122</v>
      </c>
      <c r="BJ2101" s="84" t="s">
        <v>12882</v>
      </c>
      <c r="BK2101" s="84" t="s">
        <v>75</v>
      </c>
      <c r="BL2101" s="84" t="s">
        <v>122</v>
      </c>
      <c r="BM2101" s="84" t="s">
        <v>81</v>
      </c>
      <c r="BN2101" s="84" t="s">
        <v>70</v>
      </c>
      <c r="BO2101" s="84" t="s">
        <v>71</v>
      </c>
      <c r="BP2101" s="84" t="s">
        <v>122</v>
      </c>
      <c r="BQ2101" s="84" t="s">
        <v>163</v>
      </c>
    </row>
    <row r="2102" spans="1:69" ht="14.4" x14ac:dyDescent="0.3">
      <c r="A2102" s="40" t="str">
        <f t="shared" si="916"/>
        <v>2025-09-17</v>
      </c>
      <c r="B2102" s="40" t="str">
        <f t="shared" si="917"/>
        <v>SYD</v>
      </c>
      <c r="C2102" s="39" t="str">
        <f t="shared" si="918"/>
        <v>98812563644</v>
      </c>
      <c r="D2102" s="41" t="str">
        <f t="shared" si="919"/>
        <v>PKR253605611</v>
      </c>
      <c r="E2102" s="41" t="str">
        <f t="shared" si="920"/>
        <v>596421487866</v>
      </c>
      <c r="F2102" s="39" t="str">
        <f t="shared" si="921"/>
        <v>2254238</v>
      </c>
      <c r="G2102" s="39" t="str">
        <f t="shared" si="922"/>
        <v>WISE EXPRESS(CHUHO)</v>
      </c>
      <c r="H2102" s="41" t="str">
        <f t="shared" si="923"/>
        <v>박영례</v>
      </c>
      <c r="I2102" s="39" t="str">
        <f t="shared" si="924"/>
        <v>12235</v>
      </c>
      <c r="J2102" s="52" t="str">
        <f t="shared" si="925"/>
        <v/>
      </c>
      <c r="K2102" s="75">
        <f t="shared" si="926"/>
        <v>1</v>
      </c>
      <c r="L2102" s="76">
        <f t="shared" si="927"/>
        <v>1</v>
      </c>
      <c r="M2102" s="76">
        <f t="shared" si="928"/>
        <v>1E-3</v>
      </c>
      <c r="N2102" s="76">
        <f t="shared" si="929"/>
        <v>1</v>
      </c>
      <c r="O2102" s="42">
        <f t="shared" si="930"/>
        <v>1</v>
      </c>
      <c r="P2102" s="39" t="str">
        <f t="shared" si="931"/>
        <v>일반(목록배제,Normal-Manifest Exception)</v>
      </c>
      <c r="Q2102" s="72">
        <f t="shared" si="932"/>
        <v>150</v>
      </c>
      <c r="R2102" s="43" t="str">
        <f t="shared" si="933"/>
        <v>OZ602</v>
      </c>
      <c r="S2102" s="82" t="str">
        <f t="shared" si="934"/>
        <v/>
      </c>
      <c r="T2102" s="40">
        <f t="shared" si="935"/>
        <v>45917</v>
      </c>
      <c r="U2102" s="44">
        <v>2500</v>
      </c>
      <c r="V2102" s="44">
        <f t="shared" si="936"/>
        <v>0</v>
      </c>
      <c r="W2102" s="77">
        <f t="shared" si="937"/>
        <v>2500</v>
      </c>
      <c r="X2102" s="78">
        <f t="shared" si="938"/>
        <v>0</v>
      </c>
      <c r="Y2102" s="44" cm="1">
        <f t="array" ref="Y2102">_xlfn.IFNA(_xlfn.IFS(AND(Q2102&gt;=2000, Q2102&lt;3000), 10000, AND(Q2102&gt;=3000, Q2102&lt;4000), 15000, AND(Q2102&gt;=4000, Q2102&lt;5000), 20000, AND(Q2102&gt;=5000), 25000),0)</f>
        <v>0</v>
      </c>
      <c r="Z2102" s="91">
        <f t="shared" si="939"/>
        <v>300</v>
      </c>
      <c r="AA2102" s="44">
        <f t="shared" si="940"/>
        <v>0</v>
      </c>
      <c r="AB2102" s="44"/>
      <c r="AC2102" s="44"/>
      <c r="AD2102" s="44"/>
      <c r="AE2102" s="44">
        <f>VLOOKUP(O2102,정산업데이트!$A$6:$B$12,2,10)</f>
        <v>0</v>
      </c>
      <c r="AF2102" s="44"/>
      <c r="AG2102" s="79">
        <f t="shared" si="941"/>
        <v>300</v>
      </c>
      <c r="AH2102" s="80">
        <f t="shared" si="942"/>
        <v>2800</v>
      </c>
      <c r="AJ2102" s="84" t="s">
        <v>12618</v>
      </c>
      <c r="AK2102" s="84" t="s">
        <v>73</v>
      </c>
      <c r="AL2102" s="84" t="s">
        <v>12619</v>
      </c>
      <c r="AM2102" s="84" t="s">
        <v>12883</v>
      </c>
      <c r="AN2102" s="84" t="s">
        <v>256</v>
      </c>
      <c r="AO2102" s="84" t="s">
        <v>257</v>
      </c>
      <c r="AP2102" s="84" t="s">
        <v>757</v>
      </c>
      <c r="AQ2102" s="84" t="s">
        <v>122</v>
      </c>
      <c r="AR2102" s="85">
        <v>1</v>
      </c>
      <c r="AS2102" s="86">
        <v>1</v>
      </c>
      <c r="AT2102" s="86">
        <v>1E-3</v>
      </c>
      <c r="AU2102" s="86">
        <v>1</v>
      </c>
      <c r="AV2102" s="84" t="s">
        <v>8</v>
      </c>
      <c r="AW2102" s="86">
        <v>150</v>
      </c>
      <c r="AX2102" s="84" t="s">
        <v>68</v>
      </c>
      <c r="AY2102" s="84" t="s">
        <v>68</v>
      </c>
      <c r="AZ2102" s="84" t="s">
        <v>68</v>
      </c>
      <c r="BA2102" s="84" t="s">
        <v>68</v>
      </c>
      <c r="BB2102" s="84" t="s">
        <v>68</v>
      </c>
      <c r="BC2102" s="84" t="s">
        <v>123</v>
      </c>
      <c r="BD2102" s="84" t="s">
        <v>81</v>
      </c>
      <c r="BE2102" s="84" t="s">
        <v>12884</v>
      </c>
      <c r="BF2102" s="84" t="s">
        <v>122</v>
      </c>
      <c r="BG2102" s="84" t="s">
        <v>69</v>
      </c>
      <c r="BH2102" s="92" t="s">
        <v>12885</v>
      </c>
      <c r="BI2102" s="84" t="s">
        <v>122</v>
      </c>
      <c r="BJ2102" s="84" t="s">
        <v>12886</v>
      </c>
      <c r="BK2102" s="84" t="s">
        <v>75</v>
      </c>
      <c r="BL2102" s="84" t="s">
        <v>122</v>
      </c>
      <c r="BM2102" s="84" t="s">
        <v>81</v>
      </c>
      <c r="BN2102" s="84" t="s">
        <v>70</v>
      </c>
      <c r="BO2102" s="84" t="s">
        <v>71</v>
      </c>
      <c r="BP2102" s="84" t="s">
        <v>122</v>
      </c>
      <c r="BQ2102" s="84" t="s">
        <v>163</v>
      </c>
    </row>
    <row r="2103" spans="1:69" ht="14.4" x14ac:dyDescent="0.3">
      <c r="A2103" s="40" t="str">
        <f t="shared" si="916"/>
        <v>2025-09-17</v>
      </c>
      <c r="B2103" s="40" t="str">
        <f t="shared" si="917"/>
        <v>SYD</v>
      </c>
      <c r="C2103" s="39" t="str">
        <f t="shared" si="918"/>
        <v>98812563644</v>
      </c>
      <c r="D2103" s="41" t="str">
        <f t="shared" si="919"/>
        <v>PKR253576340</v>
      </c>
      <c r="E2103" s="41" t="str">
        <f t="shared" si="920"/>
        <v>596421484086</v>
      </c>
      <c r="F2103" s="39" t="str">
        <f t="shared" si="921"/>
        <v>2254239</v>
      </c>
      <c r="G2103" s="39" t="str">
        <f t="shared" si="922"/>
        <v>WISE EXPRESS(BIOSYDNEY)</v>
      </c>
      <c r="H2103" s="41" t="str">
        <f t="shared" si="923"/>
        <v>김정훈</v>
      </c>
      <c r="I2103" s="39" t="str">
        <f t="shared" si="924"/>
        <v>06587</v>
      </c>
      <c r="J2103" s="52" t="str">
        <f t="shared" si="925"/>
        <v/>
      </c>
      <c r="K2103" s="75">
        <f t="shared" si="926"/>
        <v>1</v>
      </c>
      <c r="L2103" s="76">
        <f t="shared" si="927"/>
        <v>1</v>
      </c>
      <c r="M2103" s="76">
        <f t="shared" si="928"/>
        <v>1E-3</v>
      </c>
      <c r="N2103" s="76">
        <f t="shared" si="929"/>
        <v>1</v>
      </c>
      <c r="O2103" s="42">
        <f t="shared" si="930"/>
        <v>1</v>
      </c>
      <c r="P2103" s="39" t="str">
        <f t="shared" si="931"/>
        <v>일반(목록배제,Normal-Manifest Exception)</v>
      </c>
      <c r="Q2103" s="72">
        <f t="shared" si="932"/>
        <v>100</v>
      </c>
      <c r="R2103" s="43" t="str">
        <f t="shared" si="933"/>
        <v>OZ602</v>
      </c>
      <c r="S2103" s="82" t="str">
        <f t="shared" si="934"/>
        <v/>
      </c>
      <c r="T2103" s="40">
        <f t="shared" si="935"/>
        <v>45917</v>
      </c>
      <c r="U2103" s="44">
        <v>2500</v>
      </c>
      <c r="V2103" s="44">
        <f t="shared" si="936"/>
        <v>0</v>
      </c>
      <c r="W2103" s="77">
        <f t="shared" si="937"/>
        <v>2500</v>
      </c>
      <c r="X2103" s="78">
        <f t="shared" si="938"/>
        <v>0</v>
      </c>
      <c r="Y2103" s="44" cm="1">
        <f t="array" ref="Y2103">_xlfn.IFNA(_xlfn.IFS(AND(Q2103&gt;=2000, Q2103&lt;3000), 10000, AND(Q2103&gt;=3000, Q2103&lt;4000), 15000, AND(Q2103&gt;=4000, Q2103&lt;5000), 20000, AND(Q2103&gt;=5000), 25000),0)</f>
        <v>0</v>
      </c>
      <c r="Z2103" s="91">
        <f t="shared" si="939"/>
        <v>300</v>
      </c>
      <c r="AA2103" s="44">
        <f t="shared" si="940"/>
        <v>0</v>
      </c>
      <c r="AB2103" s="44"/>
      <c r="AC2103" s="44"/>
      <c r="AD2103" s="44"/>
      <c r="AE2103" s="44">
        <f>VLOOKUP(O2103,정산업데이트!$A$6:$B$12,2,10)</f>
        <v>0</v>
      </c>
      <c r="AF2103" s="44"/>
      <c r="AG2103" s="79">
        <f t="shared" si="941"/>
        <v>300</v>
      </c>
      <c r="AH2103" s="80">
        <f t="shared" si="942"/>
        <v>2800</v>
      </c>
      <c r="AI2103" s="93"/>
      <c r="AJ2103" s="84" t="s">
        <v>12618</v>
      </c>
      <c r="AK2103" s="84" t="s">
        <v>73</v>
      </c>
      <c r="AL2103" s="84" t="s">
        <v>12619</v>
      </c>
      <c r="AM2103" s="84" t="s">
        <v>12887</v>
      </c>
      <c r="AN2103" s="84" t="s">
        <v>226</v>
      </c>
      <c r="AO2103" s="84" t="s">
        <v>12888</v>
      </c>
      <c r="AP2103" s="84" t="s">
        <v>12889</v>
      </c>
      <c r="AQ2103" s="84" t="s">
        <v>122</v>
      </c>
      <c r="AR2103" s="85">
        <v>1</v>
      </c>
      <c r="AS2103" s="86">
        <v>1</v>
      </c>
      <c r="AT2103" s="86">
        <v>1E-3</v>
      </c>
      <c r="AU2103" s="86">
        <v>1</v>
      </c>
      <c r="AV2103" s="84" t="s">
        <v>8</v>
      </c>
      <c r="AW2103" s="86">
        <v>100</v>
      </c>
      <c r="AX2103" s="84" t="s">
        <v>68</v>
      </c>
      <c r="AY2103" s="84" t="s">
        <v>68</v>
      </c>
      <c r="AZ2103" s="84" t="s">
        <v>68</v>
      </c>
      <c r="BA2103" s="84" t="s">
        <v>68</v>
      </c>
      <c r="BB2103" s="84" t="s">
        <v>68</v>
      </c>
      <c r="BC2103" s="84" t="s">
        <v>126</v>
      </c>
      <c r="BD2103" s="84" t="s">
        <v>90</v>
      </c>
      <c r="BE2103" s="84" t="s">
        <v>111</v>
      </c>
      <c r="BF2103" s="84" t="s">
        <v>122</v>
      </c>
      <c r="BG2103" s="84" t="s">
        <v>69</v>
      </c>
      <c r="BH2103" s="92" t="s">
        <v>12890</v>
      </c>
      <c r="BI2103" s="84" t="s">
        <v>122</v>
      </c>
      <c r="BJ2103" s="84" t="s">
        <v>12891</v>
      </c>
      <c r="BK2103" s="84" t="s">
        <v>75</v>
      </c>
      <c r="BL2103" s="84" t="s">
        <v>122</v>
      </c>
      <c r="BM2103" s="84" t="s">
        <v>90</v>
      </c>
      <c r="BN2103" s="84" t="s">
        <v>70</v>
      </c>
      <c r="BO2103" s="84" t="s">
        <v>71</v>
      </c>
      <c r="BP2103" s="84" t="s">
        <v>122</v>
      </c>
      <c r="BQ2103" s="84" t="s">
        <v>163</v>
      </c>
    </row>
    <row r="2104" spans="1:69" ht="14.4" x14ac:dyDescent="0.3">
      <c r="A2104" s="40" t="str">
        <f t="shared" si="916"/>
        <v>2025-09-17</v>
      </c>
      <c r="B2104" s="40" t="str">
        <f t="shared" si="917"/>
        <v>SYD</v>
      </c>
      <c r="C2104" s="39" t="str">
        <f t="shared" si="918"/>
        <v>98812563644</v>
      </c>
      <c r="D2104" s="41" t="str">
        <f t="shared" si="919"/>
        <v>PKR253576341</v>
      </c>
      <c r="E2104" s="41" t="str">
        <f t="shared" si="920"/>
        <v>596421484090</v>
      </c>
      <c r="F2104" s="39" t="str">
        <f t="shared" si="921"/>
        <v>2254239</v>
      </c>
      <c r="G2104" s="39" t="str">
        <f t="shared" si="922"/>
        <v>WISE EXPRESS(BIOSYDNEY)</v>
      </c>
      <c r="H2104" s="41" t="str">
        <f t="shared" si="923"/>
        <v>김혜경</v>
      </c>
      <c r="I2104" s="39" t="str">
        <f t="shared" si="924"/>
        <v>16340</v>
      </c>
      <c r="J2104" s="52" t="str">
        <f t="shared" si="925"/>
        <v/>
      </c>
      <c r="K2104" s="75">
        <f t="shared" si="926"/>
        <v>1</v>
      </c>
      <c r="L2104" s="76">
        <f t="shared" si="927"/>
        <v>1</v>
      </c>
      <c r="M2104" s="76">
        <f t="shared" si="928"/>
        <v>1E-3</v>
      </c>
      <c r="N2104" s="76">
        <f t="shared" si="929"/>
        <v>1</v>
      </c>
      <c r="O2104" s="42">
        <f t="shared" si="930"/>
        <v>1</v>
      </c>
      <c r="P2104" s="39" t="str">
        <f t="shared" si="931"/>
        <v>일반(목록배제,Normal-Manifest Exception)</v>
      </c>
      <c r="Q2104" s="72">
        <f t="shared" si="932"/>
        <v>120</v>
      </c>
      <c r="R2104" s="43" t="str">
        <f t="shared" si="933"/>
        <v>OZ602</v>
      </c>
      <c r="S2104" s="82" t="str">
        <f t="shared" si="934"/>
        <v/>
      </c>
      <c r="T2104" s="40">
        <f t="shared" si="935"/>
        <v>45917</v>
      </c>
      <c r="U2104" s="44">
        <v>2500</v>
      </c>
      <c r="V2104" s="44">
        <f t="shared" si="936"/>
        <v>0</v>
      </c>
      <c r="W2104" s="77">
        <f t="shared" si="937"/>
        <v>2500</v>
      </c>
      <c r="X2104" s="78">
        <f t="shared" si="938"/>
        <v>0</v>
      </c>
      <c r="Y2104" s="44" cm="1">
        <f t="array" ref="Y2104">_xlfn.IFNA(_xlfn.IFS(AND(Q2104&gt;=2000, Q2104&lt;3000), 10000, AND(Q2104&gt;=3000, Q2104&lt;4000), 15000, AND(Q2104&gt;=4000, Q2104&lt;5000), 20000, AND(Q2104&gt;=5000), 25000),0)</f>
        <v>0</v>
      </c>
      <c r="Z2104" s="91">
        <f t="shared" si="939"/>
        <v>300</v>
      </c>
      <c r="AA2104" s="44">
        <f t="shared" si="940"/>
        <v>0</v>
      </c>
      <c r="AB2104" s="44"/>
      <c r="AC2104" s="44"/>
      <c r="AD2104" s="44"/>
      <c r="AE2104" s="44">
        <f>VLOOKUP(O2104,정산업데이트!$A$6:$B$12,2,10)</f>
        <v>0</v>
      </c>
      <c r="AF2104" s="44"/>
      <c r="AG2104" s="79">
        <f t="shared" si="941"/>
        <v>300</v>
      </c>
      <c r="AH2104" s="80">
        <f t="shared" si="942"/>
        <v>2800</v>
      </c>
      <c r="AI2104" s="93"/>
      <c r="AJ2104" s="84" t="s">
        <v>12618</v>
      </c>
      <c r="AK2104" s="84" t="s">
        <v>73</v>
      </c>
      <c r="AL2104" s="84" t="s">
        <v>12619</v>
      </c>
      <c r="AM2104" s="84" t="s">
        <v>12892</v>
      </c>
      <c r="AN2104" s="84" t="s">
        <v>12893</v>
      </c>
      <c r="AO2104" s="84" t="s">
        <v>12894</v>
      </c>
      <c r="AP2104" s="84" t="s">
        <v>12895</v>
      </c>
      <c r="AQ2104" s="84" t="s">
        <v>122</v>
      </c>
      <c r="AR2104" s="85">
        <v>1</v>
      </c>
      <c r="AS2104" s="86">
        <v>1</v>
      </c>
      <c r="AT2104" s="86">
        <v>1E-3</v>
      </c>
      <c r="AU2104" s="86">
        <v>1</v>
      </c>
      <c r="AV2104" s="84" t="s">
        <v>8</v>
      </c>
      <c r="AW2104" s="86">
        <v>120</v>
      </c>
      <c r="AX2104" s="84" t="s">
        <v>68</v>
      </c>
      <c r="AY2104" s="84" t="s">
        <v>68</v>
      </c>
      <c r="AZ2104" s="84" t="s">
        <v>68</v>
      </c>
      <c r="BA2104" s="84" t="s">
        <v>68</v>
      </c>
      <c r="BB2104" s="84" t="s">
        <v>68</v>
      </c>
      <c r="BC2104" s="84" t="s">
        <v>126</v>
      </c>
      <c r="BD2104" s="84" t="s">
        <v>90</v>
      </c>
      <c r="BE2104" s="84" t="s">
        <v>111</v>
      </c>
      <c r="BF2104" s="84" t="s">
        <v>122</v>
      </c>
      <c r="BG2104" s="84" t="s">
        <v>69</v>
      </c>
      <c r="BH2104" s="92" t="s">
        <v>12896</v>
      </c>
      <c r="BI2104" s="84" t="s">
        <v>122</v>
      </c>
      <c r="BJ2104" s="84" t="s">
        <v>12897</v>
      </c>
      <c r="BK2104" s="84" t="s">
        <v>75</v>
      </c>
      <c r="BL2104" s="84" t="s">
        <v>122</v>
      </c>
      <c r="BM2104" s="84" t="s">
        <v>90</v>
      </c>
      <c r="BN2104" s="84" t="s">
        <v>70</v>
      </c>
      <c r="BO2104" s="84" t="s">
        <v>71</v>
      </c>
      <c r="BP2104" s="84" t="s">
        <v>122</v>
      </c>
      <c r="BQ2104" s="84" t="s">
        <v>163</v>
      </c>
    </row>
    <row r="2105" spans="1:69" ht="14.4" x14ac:dyDescent="0.3">
      <c r="A2105" s="40" t="str">
        <f t="shared" si="916"/>
        <v>2025-09-17</v>
      </c>
      <c r="B2105" s="40" t="str">
        <f t="shared" si="917"/>
        <v>SYD</v>
      </c>
      <c r="C2105" s="39" t="str">
        <f t="shared" si="918"/>
        <v>98812563644</v>
      </c>
      <c r="D2105" s="41" t="str">
        <f t="shared" si="919"/>
        <v>PKR253576342</v>
      </c>
      <c r="E2105" s="41" t="str">
        <f t="shared" si="920"/>
        <v>596421484101</v>
      </c>
      <c r="F2105" s="39" t="str">
        <f t="shared" si="921"/>
        <v>2254239</v>
      </c>
      <c r="G2105" s="39" t="str">
        <f t="shared" si="922"/>
        <v>WISE EXPRESS(BIOSYDNEY)</v>
      </c>
      <c r="H2105" s="41" t="str">
        <f t="shared" si="923"/>
        <v>최정아</v>
      </c>
      <c r="I2105" s="39" t="str">
        <f t="shared" si="924"/>
        <v>01413</v>
      </c>
      <c r="J2105" s="52" t="str">
        <f t="shared" si="925"/>
        <v/>
      </c>
      <c r="K2105" s="75">
        <f t="shared" si="926"/>
        <v>1</v>
      </c>
      <c r="L2105" s="76">
        <f t="shared" si="927"/>
        <v>1</v>
      </c>
      <c r="M2105" s="76">
        <f t="shared" si="928"/>
        <v>1E-3</v>
      </c>
      <c r="N2105" s="76">
        <f t="shared" si="929"/>
        <v>1</v>
      </c>
      <c r="O2105" s="42">
        <f t="shared" si="930"/>
        <v>1</v>
      </c>
      <c r="P2105" s="39" t="str">
        <f t="shared" si="931"/>
        <v>일반(목록배제,Normal-Manifest Exception)</v>
      </c>
      <c r="Q2105" s="72">
        <f t="shared" si="932"/>
        <v>110</v>
      </c>
      <c r="R2105" s="43" t="str">
        <f t="shared" si="933"/>
        <v>OZ602</v>
      </c>
      <c r="S2105" s="82" t="str">
        <f t="shared" si="934"/>
        <v/>
      </c>
      <c r="T2105" s="40">
        <f t="shared" si="935"/>
        <v>45917</v>
      </c>
      <c r="U2105" s="44">
        <v>2500</v>
      </c>
      <c r="V2105" s="44">
        <f t="shared" si="936"/>
        <v>0</v>
      </c>
      <c r="W2105" s="77">
        <f t="shared" si="937"/>
        <v>2500</v>
      </c>
      <c r="X2105" s="78">
        <f t="shared" si="938"/>
        <v>0</v>
      </c>
      <c r="Y2105" s="44" cm="1">
        <f t="array" ref="Y2105">_xlfn.IFNA(_xlfn.IFS(AND(Q2105&gt;=2000, Q2105&lt;3000), 10000, AND(Q2105&gt;=3000, Q2105&lt;4000), 15000, AND(Q2105&gt;=4000, Q2105&lt;5000), 20000, AND(Q2105&gt;=5000), 25000),0)</f>
        <v>0</v>
      </c>
      <c r="Z2105" s="91">
        <f t="shared" si="939"/>
        <v>300</v>
      </c>
      <c r="AA2105" s="44">
        <f t="shared" si="940"/>
        <v>0</v>
      </c>
      <c r="AB2105" s="44"/>
      <c r="AC2105" s="44"/>
      <c r="AD2105" s="44"/>
      <c r="AE2105" s="44">
        <f>VLOOKUP(O2105,정산업데이트!$A$6:$B$12,2,10)</f>
        <v>0</v>
      </c>
      <c r="AF2105" s="44"/>
      <c r="AG2105" s="79">
        <f t="shared" si="941"/>
        <v>300</v>
      </c>
      <c r="AH2105" s="80">
        <f t="shared" si="942"/>
        <v>2800</v>
      </c>
      <c r="AI2105" s="93"/>
      <c r="AJ2105" s="84" t="s">
        <v>12618</v>
      </c>
      <c r="AK2105" s="84" t="s">
        <v>73</v>
      </c>
      <c r="AL2105" s="84" t="s">
        <v>12619</v>
      </c>
      <c r="AM2105" s="84" t="s">
        <v>12898</v>
      </c>
      <c r="AN2105" s="84" t="s">
        <v>326</v>
      </c>
      <c r="AO2105" s="84" t="s">
        <v>12899</v>
      </c>
      <c r="AP2105" s="84" t="s">
        <v>12900</v>
      </c>
      <c r="AQ2105" s="84" t="s">
        <v>122</v>
      </c>
      <c r="AR2105" s="85">
        <v>1</v>
      </c>
      <c r="AS2105" s="86">
        <v>1</v>
      </c>
      <c r="AT2105" s="86">
        <v>1E-3</v>
      </c>
      <c r="AU2105" s="86">
        <v>1</v>
      </c>
      <c r="AV2105" s="84" t="s">
        <v>8</v>
      </c>
      <c r="AW2105" s="86">
        <v>110</v>
      </c>
      <c r="AX2105" s="84" t="s">
        <v>68</v>
      </c>
      <c r="AY2105" s="84" t="s">
        <v>68</v>
      </c>
      <c r="AZ2105" s="84" t="s">
        <v>68</v>
      </c>
      <c r="BA2105" s="84" t="s">
        <v>68</v>
      </c>
      <c r="BB2105" s="84" t="s">
        <v>68</v>
      </c>
      <c r="BC2105" s="84" t="s">
        <v>126</v>
      </c>
      <c r="BD2105" s="84" t="s">
        <v>90</v>
      </c>
      <c r="BE2105" s="84" t="s">
        <v>111</v>
      </c>
      <c r="BF2105" s="84" t="s">
        <v>122</v>
      </c>
      <c r="BG2105" s="84" t="s">
        <v>69</v>
      </c>
      <c r="BH2105" s="92" t="s">
        <v>12901</v>
      </c>
      <c r="BI2105" s="84" t="s">
        <v>122</v>
      </c>
      <c r="BJ2105" s="84" t="s">
        <v>12902</v>
      </c>
      <c r="BK2105" s="84" t="s">
        <v>75</v>
      </c>
      <c r="BL2105" s="84" t="s">
        <v>122</v>
      </c>
      <c r="BM2105" s="84" t="s">
        <v>90</v>
      </c>
      <c r="BN2105" s="84" t="s">
        <v>70</v>
      </c>
      <c r="BO2105" s="84" t="s">
        <v>71</v>
      </c>
      <c r="BP2105" s="84" t="s">
        <v>122</v>
      </c>
      <c r="BQ2105" s="84" t="s">
        <v>163</v>
      </c>
    </row>
    <row r="2106" spans="1:69" ht="14.4" x14ac:dyDescent="0.3">
      <c r="A2106" s="40" t="str">
        <f t="shared" si="916"/>
        <v>2025-09-17</v>
      </c>
      <c r="B2106" s="40" t="str">
        <f t="shared" si="917"/>
        <v>SYD</v>
      </c>
      <c r="C2106" s="39" t="str">
        <f t="shared" si="918"/>
        <v>98812563644</v>
      </c>
      <c r="D2106" s="41" t="str">
        <f t="shared" si="919"/>
        <v>PKR253576343</v>
      </c>
      <c r="E2106" s="41" t="str">
        <f t="shared" si="920"/>
        <v>596421484112</v>
      </c>
      <c r="F2106" s="39" t="str">
        <f t="shared" si="921"/>
        <v>2254239</v>
      </c>
      <c r="G2106" s="39" t="str">
        <f t="shared" si="922"/>
        <v>WISE EXPRESS(BIOSYDNEY)</v>
      </c>
      <c r="H2106" s="41" t="str">
        <f t="shared" si="923"/>
        <v>송민순</v>
      </c>
      <c r="I2106" s="39" t="str">
        <f t="shared" si="924"/>
        <v>57984</v>
      </c>
      <c r="J2106" s="52" t="str">
        <f t="shared" si="925"/>
        <v/>
      </c>
      <c r="K2106" s="75">
        <f t="shared" si="926"/>
        <v>1</v>
      </c>
      <c r="L2106" s="76">
        <f t="shared" si="927"/>
        <v>1</v>
      </c>
      <c r="M2106" s="76">
        <f t="shared" si="928"/>
        <v>1E-3</v>
      </c>
      <c r="N2106" s="76">
        <f t="shared" si="929"/>
        <v>1</v>
      </c>
      <c r="O2106" s="42">
        <f t="shared" si="930"/>
        <v>1</v>
      </c>
      <c r="P2106" s="39" t="str">
        <f t="shared" si="931"/>
        <v>일반(목록배제,Normal-Manifest Exception)</v>
      </c>
      <c r="Q2106" s="72">
        <f t="shared" si="932"/>
        <v>110</v>
      </c>
      <c r="R2106" s="43" t="str">
        <f t="shared" si="933"/>
        <v>OZ602</v>
      </c>
      <c r="S2106" s="82" t="str">
        <f t="shared" si="934"/>
        <v/>
      </c>
      <c r="T2106" s="40">
        <f t="shared" si="935"/>
        <v>45917</v>
      </c>
      <c r="U2106" s="44">
        <v>2500</v>
      </c>
      <c r="V2106" s="44">
        <f t="shared" si="936"/>
        <v>0</v>
      </c>
      <c r="W2106" s="77">
        <f t="shared" si="937"/>
        <v>2500</v>
      </c>
      <c r="X2106" s="78">
        <f t="shared" si="938"/>
        <v>0</v>
      </c>
      <c r="Y2106" s="44" cm="1">
        <f t="array" ref="Y2106">_xlfn.IFNA(_xlfn.IFS(AND(Q2106&gt;=2000, Q2106&lt;3000), 10000, AND(Q2106&gt;=3000, Q2106&lt;4000), 15000, AND(Q2106&gt;=4000, Q2106&lt;5000), 20000, AND(Q2106&gt;=5000), 25000),0)</f>
        <v>0</v>
      </c>
      <c r="Z2106" s="91">
        <f t="shared" si="939"/>
        <v>300</v>
      </c>
      <c r="AA2106" s="44">
        <f t="shared" si="940"/>
        <v>0</v>
      </c>
      <c r="AB2106" s="44"/>
      <c r="AC2106" s="44"/>
      <c r="AD2106" s="44"/>
      <c r="AE2106" s="44">
        <f>VLOOKUP(O2106,정산업데이트!$A$6:$B$12,2,10)</f>
        <v>0</v>
      </c>
      <c r="AF2106" s="44"/>
      <c r="AG2106" s="79">
        <f t="shared" si="941"/>
        <v>300</v>
      </c>
      <c r="AH2106" s="80">
        <f t="shared" si="942"/>
        <v>2800</v>
      </c>
      <c r="AI2106" s="93"/>
      <c r="AJ2106" s="84" t="s">
        <v>12618</v>
      </c>
      <c r="AK2106" s="84" t="s">
        <v>73</v>
      </c>
      <c r="AL2106" s="84" t="s">
        <v>12619</v>
      </c>
      <c r="AM2106" s="84" t="s">
        <v>12903</v>
      </c>
      <c r="AN2106" s="84" t="s">
        <v>12904</v>
      </c>
      <c r="AO2106" s="84" t="s">
        <v>12905</v>
      </c>
      <c r="AP2106" s="84" t="s">
        <v>12906</v>
      </c>
      <c r="AQ2106" s="84" t="s">
        <v>122</v>
      </c>
      <c r="AR2106" s="85">
        <v>1</v>
      </c>
      <c r="AS2106" s="86">
        <v>1</v>
      </c>
      <c r="AT2106" s="86">
        <v>1E-3</v>
      </c>
      <c r="AU2106" s="86">
        <v>1</v>
      </c>
      <c r="AV2106" s="84" t="s">
        <v>8</v>
      </c>
      <c r="AW2106" s="86">
        <v>110</v>
      </c>
      <c r="AX2106" s="84" t="s">
        <v>68</v>
      </c>
      <c r="AY2106" s="84" t="s">
        <v>68</v>
      </c>
      <c r="AZ2106" s="84" t="s">
        <v>68</v>
      </c>
      <c r="BA2106" s="84" t="s">
        <v>68</v>
      </c>
      <c r="BB2106" s="84" t="s">
        <v>68</v>
      </c>
      <c r="BC2106" s="84" t="s">
        <v>126</v>
      </c>
      <c r="BD2106" s="84" t="s">
        <v>90</v>
      </c>
      <c r="BE2106" s="84" t="s">
        <v>111</v>
      </c>
      <c r="BF2106" s="84" t="s">
        <v>122</v>
      </c>
      <c r="BG2106" s="84" t="s">
        <v>69</v>
      </c>
      <c r="BH2106" s="92" t="s">
        <v>12907</v>
      </c>
      <c r="BI2106" s="84" t="s">
        <v>122</v>
      </c>
      <c r="BJ2106" s="84" t="s">
        <v>12908</v>
      </c>
      <c r="BK2106" s="84" t="s">
        <v>75</v>
      </c>
      <c r="BL2106" s="84" t="s">
        <v>122</v>
      </c>
      <c r="BM2106" s="84" t="s">
        <v>90</v>
      </c>
      <c r="BN2106" s="84" t="s">
        <v>70</v>
      </c>
      <c r="BO2106" s="84" t="s">
        <v>71</v>
      </c>
      <c r="BP2106" s="84" t="s">
        <v>122</v>
      </c>
      <c r="BQ2106" s="84" t="s">
        <v>163</v>
      </c>
    </row>
    <row r="2107" spans="1:69" ht="14.4" customHeight="1" x14ac:dyDescent="0.3">
      <c r="A2107" s="40" t="str">
        <f t="shared" si="916"/>
        <v>2025-09-17</v>
      </c>
      <c r="B2107" s="40" t="str">
        <f t="shared" si="917"/>
        <v>SYD</v>
      </c>
      <c r="C2107" s="39" t="str">
        <f t="shared" si="918"/>
        <v>98812563644</v>
      </c>
      <c r="D2107" s="41" t="str">
        <f t="shared" si="919"/>
        <v>PKR253576344</v>
      </c>
      <c r="E2107" s="41" t="str">
        <f t="shared" si="920"/>
        <v>596421484123</v>
      </c>
      <c r="F2107" s="39" t="str">
        <f t="shared" si="921"/>
        <v>2254239</v>
      </c>
      <c r="G2107" s="39" t="str">
        <f t="shared" si="922"/>
        <v>WISE EXPRESS(BIOSYDNEY)</v>
      </c>
      <c r="H2107" s="41" t="str">
        <f t="shared" si="923"/>
        <v>윤선희</v>
      </c>
      <c r="I2107" s="39" t="str">
        <f t="shared" si="924"/>
        <v>13457</v>
      </c>
      <c r="J2107" s="52" t="str">
        <f t="shared" si="925"/>
        <v/>
      </c>
      <c r="K2107" s="75">
        <f t="shared" si="926"/>
        <v>1</v>
      </c>
      <c r="L2107" s="76">
        <f t="shared" si="927"/>
        <v>1</v>
      </c>
      <c r="M2107" s="76">
        <f t="shared" si="928"/>
        <v>1E-3</v>
      </c>
      <c r="N2107" s="76">
        <f t="shared" si="929"/>
        <v>1</v>
      </c>
      <c r="O2107" s="42">
        <f t="shared" si="930"/>
        <v>1</v>
      </c>
      <c r="P2107" s="39" t="str">
        <f t="shared" si="931"/>
        <v>일반(목록배제,Normal-Manifest Exception)</v>
      </c>
      <c r="Q2107" s="72">
        <f t="shared" si="932"/>
        <v>110</v>
      </c>
      <c r="R2107" s="43" t="str">
        <f t="shared" si="933"/>
        <v>OZ602</v>
      </c>
      <c r="S2107" s="82" t="str">
        <f t="shared" si="934"/>
        <v/>
      </c>
      <c r="T2107" s="40">
        <f t="shared" si="935"/>
        <v>45917</v>
      </c>
      <c r="U2107" s="44">
        <v>2500</v>
      </c>
      <c r="V2107" s="44">
        <f t="shared" si="936"/>
        <v>0</v>
      </c>
      <c r="W2107" s="77">
        <f t="shared" si="937"/>
        <v>2500</v>
      </c>
      <c r="X2107" s="78">
        <f t="shared" si="938"/>
        <v>0</v>
      </c>
      <c r="Y2107" s="44" cm="1">
        <f t="array" ref="Y2107">_xlfn.IFNA(_xlfn.IFS(AND(Q2107&gt;=2000, Q2107&lt;3000), 10000, AND(Q2107&gt;=3000, Q2107&lt;4000), 15000, AND(Q2107&gt;=4000, Q2107&lt;5000), 20000, AND(Q2107&gt;=5000), 25000),0)</f>
        <v>0</v>
      </c>
      <c r="Z2107" s="91">
        <f t="shared" si="939"/>
        <v>300</v>
      </c>
      <c r="AA2107" s="44">
        <f t="shared" si="940"/>
        <v>0</v>
      </c>
      <c r="AB2107" s="44"/>
      <c r="AC2107" s="44"/>
      <c r="AD2107" s="44"/>
      <c r="AE2107" s="44">
        <f>VLOOKUP(O2107,정산업데이트!$A$6:$B$12,2,10)</f>
        <v>0</v>
      </c>
      <c r="AF2107" s="44"/>
      <c r="AG2107" s="79">
        <f t="shared" si="941"/>
        <v>300</v>
      </c>
      <c r="AH2107" s="80">
        <f t="shared" si="942"/>
        <v>2800</v>
      </c>
      <c r="AI2107" s="93"/>
      <c r="AJ2107" s="84" t="s">
        <v>12618</v>
      </c>
      <c r="AK2107" s="84" t="s">
        <v>73</v>
      </c>
      <c r="AL2107" s="84" t="s">
        <v>12619</v>
      </c>
      <c r="AM2107" s="84" t="s">
        <v>12909</v>
      </c>
      <c r="AN2107" s="84" t="s">
        <v>1905</v>
      </c>
      <c r="AO2107" s="84" t="s">
        <v>12910</v>
      </c>
      <c r="AP2107" s="84" t="s">
        <v>3953</v>
      </c>
      <c r="AQ2107" s="84" t="s">
        <v>122</v>
      </c>
      <c r="AR2107" s="85">
        <v>1</v>
      </c>
      <c r="AS2107" s="86">
        <v>1</v>
      </c>
      <c r="AT2107" s="86">
        <v>1E-3</v>
      </c>
      <c r="AU2107" s="86">
        <v>1</v>
      </c>
      <c r="AV2107" s="84" t="s">
        <v>8</v>
      </c>
      <c r="AW2107" s="86">
        <v>110</v>
      </c>
      <c r="AX2107" s="84" t="s">
        <v>68</v>
      </c>
      <c r="AY2107" s="84" t="s">
        <v>68</v>
      </c>
      <c r="AZ2107" s="84" t="s">
        <v>68</v>
      </c>
      <c r="BA2107" s="84" t="s">
        <v>68</v>
      </c>
      <c r="BB2107" s="84" t="s">
        <v>68</v>
      </c>
      <c r="BC2107" s="84" t="s">
        <v>126</v>
      </c>
      <c r="BD2107" s="84" t="s">
        <v>90</v>
      </c>
      <c r="BE2107" s="84" t="s">
        <v>111</v>
      </c>
      <c r="BF2107" s="84" t="s">
        <v>122</v>
      </c>
      <c r="BG2107" s="84" t="s">
        <v>69</v>
      </c>
      <c r="BH2107" s="92" t="s">
        <v>12911</v>
      </c>
      <c r="BI2107" s="84" t="s">
        <v>122</v>
      </c>
      <c r="BJ2107" s="84" t="s">
        <v>12912</v>
      </c>
      <c r="BK2107" s="84" t="s">
        <v>75</v>
      </c>
      <c r="BL2107" s="84" t="s">
        <v>122</v>
      </c>
      <c r="BM2107" s="84" t="s">
        <v>90</v>
      </c>
      <c r="BN2107" s="84" t="s">
        <v>70</v>
      </c>
      <c r="BO2107" s="84" t="s">
        <v>71</v>
      </c>
      <c r="BP2107" s="84" t="s">
        <v>122</v>
      </c>
      <c r="BQ2107" s="84" t="s">
        <v>163</v>
      </c>
    </row>
    <row r="2108" spans="1:69" ht="14.4" x14ac:dyDescent="0.3">
      <c r="A2108" s="40" t="str">
        <f t="shared" si="916"/>
        <v>2025-09-17</v>
      </c>
      <c r="B2108" s="40" t="str">
        <f t="shared" si="917"/>
        <v>SYD</v>
      </c>
      <c r="C2108" s="39" t="str">
        <f t="shared" si="918"/>
        <v>98812563644</v>
      </c>
      <c r="D2108" s="41" t="str">
        <f t="shared" si="919"/>
        <v>PKR253576345</v>
      </c>
      <c r="E2108" s="41" t="str">
        <f t="shared" si="920"/>
        <v>596421484134</v>
      </c>
      <c r="F2108" s="39" t="str">
        <f t="shared" si="921"/>
        <v>2254239</v>
      </c>
      <c r="G2108" s="39" t="str">
        <f t="shared" si="922"/>
        <v>WISE EXPRESS(BIOSYDNEY)</v>
      </c>
      <c r="H2108" s="41" t="str">
        <f t="shared" si="923"/>
        <v>최신혜</v>
      </c>
      <c r="I2108" s="39" t="str">
        <f t="shared" si="924"/>
        <v>38500</v>
      </c>
      <c r="J2108" s="52" t="str">
        <f t="shared" si="925"/>
        <v>일반전환</v>
      </c>
      <c r="K2108" s="75">
        <f t="shared" si="926"/>
        <v>1</v>
      </c>
      <c r="L2108" s="76">
        <f t="shared" si="927"/>
        <v>1</v>
      </c>
      <c r="M2108" s="76">
        <f t="shared" si="928"/>
        <v>1E-3</v>
      </c>
      <c r="N2108" s="76">
        <f t="shared" si="929"/>
        <v>1</v>
      </c>
      <c r="O2108" s="42">
        <f t="shared" si="930"/>
        <v>1</v>
      </c>
      <c r="P2108" s="39" t="str">
        <f t="shared" si="931"/>
        <v>일반(목록배제,Normal-Manifest Exception)</v>
      </c>
      <c r="Q2108" s="72">
        <f t="shared" si="932"/>
        <v>100</v>
      </c>
      <c r="R2108" s="43" t="str">
        <f t="shared" si="933"/>
        <v>OZ602</v>
      </c>
      <c r="S2108" s="82" t="str">
        <f t="shared" si="934"/>
        <v/>
      </c>
      <c r="T2108" s="40">
        <f t="shared" si="935"/>
        <v>45917</v>
      </c>
      <c r="U2108" s="44">
        <v>2500</v>
      </c>
      <c r="V2108" s="44">
        <f t="shared" si="936"/>
        <v>0</v>
      </c>
      <c r="W2108" s="77">
        <f t="shared" si="937"/>
        <v>2500</v>
      </c>
      <c r="X2108" s="78">
        <f t="shared" si="938"/>
        <v>0</v>
      </c>
      <c r="Y2108" s="44" cm="1">
        <f t="array" ref="Y2108">_xlfn.IFNA(_xlfn.IFS(AND(Q2108&gt;=2000, Q2108&lt;3000), 10000, AND(Q2108&gt;=3000, Q2108&lt;4000), 15000, AND(Q2108&gt;=4000, Q2108&lt;5000), 20000, AND(Q2108&gt;=5000), 25000),0)</f>
        <v>0</v>
      </c>
      <c r="Z2108" s="91">
        <f t="shared" si="939"/>
        <v>300</v>
      </c>
      <c r="AA2108" s="44">
        <f t="shared" si="940"/>
        <v>0</v>
      </c>
      <c r="AB2108" s="44"/>
      <c r="AC2108" s="44"/>
      <c r="AD2108" s="44"/>
      <c r="AE2108" s="44">
        <f>VLOOKUP(O2108,정산업데이트!$A$6:$B$12,2,10)</f>
        <v>0</v>
      </c>
      <c r="AF2108" s="44"/>
      <c r="AG2108" s="79">
        <f t="shared" si="941"/>
        <v>300</v>
      </c>
      <c r="AH2108" s="80">
        <f t="shared" si="942"/>
        <v>2800</v>
      </c>
      <c r="AI2108" s="93"/>
      <c r="AJ2108" s="84" t="s">
        <v>12618</v>
      </c>
      <c r="AK2108" s="84" t="s">
        <v>73</v>
      </c>
      <c r="AL2108" s="84" t="s">
        <v>12619</v>
      </c>
      <c r="AM2108" s="84" t="s">
        <v>12913</v>
      </c>
      <c r="AN2108" s="84" t="s">
        <v>1330</v>
      </c>
      <c r="AO2108" s="84" t="s">
        <v>12914</v>
      </c>
      <c r="AP2108" s="84" t="s">
        <v>12915</v>
      </c>
      <c r="AQ2108" s="84" t="s">
        <v>85</v>
      </c>
      <c r="AR2108" s="85">
        <v>1</v>
      </c>
      <c r="AS2108" s="86">
        <v>1</v>
      </c>
      <c r="AT2108" s="86">
        <v>1E-3</v>
      </c>
      <c r="AU2108" s="86">
        <v>1</v>
      </c>
      <c r="AV2108" s="84" t="s">
        <v>8</v>
      </c>
      <c r="AW2108" s="86">
        <v>100</v>
      </c>
      <c r="AX2108" s="84" t="s">
        <v>68</v>
      </c>
      <c r="AY2108" s="84" t="s">
        <v>68</v>
      </c>
      <c r="AZ2108" s="84" t="s">
        <v>68</v>
      </c>
      <c r="BA2108" s="84" t="s">
        <v>68</v>
      </c>
      <c r="BB2108" s="84" t="s">
        <v>68</v>
      </c>
      <c r="BC2108" s="84" t="s">
        <v>126</v>
      </c>
      <c r="BD2108" s="84" t="s">
        <v>90</v>
      </c>
      <c r="BE2108" s="84" t="s">
        <v>111</v>
      </c>
      <c r="BF2108" s="84" t="s">
        <v>122</v>
      </c>
      <c r="BG2108" s="84" t="s">
        <v>69</v>
      </c>
      <c r="BH2108" s="92" t="s">
        <v>12916</v>
      </c>
      <c r="BI2108" s="84" t="s">
        <v>122</v>
      </c>
      <c r="BJ2108" s="84" t="s">
        <v>12917</v>
      </c>
      <c r="BK2108" s="84" t="s">
        <v>75</v>
      </c>
      <c r="BL2108" s="84" t="s">
        <v>122</v>
      </c>
      <c r="BM2108" s="84" t="s">
        <v>90</v>
      </c>
      <c r="BN2108" s="84" t="s">
        <v>70</v>
      </c>
      <c r="BO2108" s="84" t="s">
        <v>71</v>
      </c>
      <c r="BP2108" s="84" t="s">
        <v>122</v>
      </c>
      <c r="BQ2108" s="84" t="s">
        <v>163</v>
      </c>
    </row>
    <row r="2109" spans="1:69" ht="14.4" x14ac:dyDescent="0.3">
      <c r="A2109" s="40" t="str">
        <f t="shared" si="916"/>
        <v>2025-09-17</v>
      </c>
      <c r="B2109" s="40" t="str">
        <f t="shared" si="917"/>
        <v>SYD</v>
      </c>
      <c r="C2109" s="39" t="str">
        <f t="shared" si="918"/>
        <v>98812563644</v>
      </c>
      <c r="D2109" s="41" t="str">
        <f t="shared" si="919"/>
        <v>PKR253576346</v>
      </c>
      <c r="E2109" s="41" t="str">
        <f t="shared" si="920"/>
        <v>596421484145</v>
      </c>
      <c r="F2109" s="39" t="str">
        <f t="shared" si="921"/>
        <v>2254239</v>
      </c>
      <c r="G2109" s="39" t="str">
        <f t="shared" si="922"/>
        <v>WISE EXPRESS(BIOSYDNEY)</v>
      </c>
      <c r="H2109" s="41" t="str">
        <f t="shared" si="923"/>
        <v>이선희</v>
      </c>
      <c r="I2109" s="39" t="str">
        <f t="shared" si="924"/>
        <v>21997</v>
      </c>
      <c r="J2109" s="52" t="str">
        <f t="shared" si="925"/>
        <v/>
      </c>
      <c r="K2109" s="75">
        <f t="shared" si="926"/>
        <v>1</v>
      </c>
      <c r="L2109" s="76">
        <f t="shared" si="927"/>
        <v>1</v>
      </c>
      <c r="M2109" s="76">
        <f t="shared" si="928"/>
        <v>1E-3</v>
      </c>
      <c r="N2109" s="76">
        <f t="shared" si="929"/>
        <v>1</v>
      </c>
      <c r="O2109" s="42">
        <f t="shared" si="930"/>
        <v>1</v>
      </c>
      <c r="P2109" s="39" t="str">
        <f t="shared" si="931"/>
        <v>일반(목록배제,Normal-Manifest Exception)</v>
      </c>
      <c r="Q2109" s="72">
        <f t="shared" si="932"/>
        <v>110</v>
      </c>
      <c r="R2109" s="43" t="str">
        <f t="shared" si="933"/>
        <v>OZ602</v>
      </c>
      <c r="S2109" s="82" t="str">
        <f t="shared" si="934"/>
        <v/>
      </c>
      <c r="T2109" s="40">
        <f t="shared" si="935"/>
        <v>45917</v>
      </c>
      <c r="U2109" s="44">
        <v>2500</v>
      </c>
      <c r="V2109" s="44">
        <f t="shared" si="936"/>
        <v>0</v>
      </c>
      <c r="W2109" s="77">
        <f t="shared" si="937"/>
        <v>2500</v>
      </c>
      <c r="X2109" s="78">
        <f t="shared" si="938"/>
        <v>0</v>
      </c>
      <c r="Y2109" s="44" cm="1">
        <f t="array" ref="Y2109">_xlfn.IFNA(_xlfn.IFS(AND(Q2109&gt;=2000, Q2109&lt;3000), 10000, AND(Q2109&gt;=3000, Q2109&lt;4000), 15000, AND(Q2109&gt;=4000, Q2109&lt;5000), 20000, AND(Q2109&gt;=5000), 25000),0)</f>
        <v>0</v>
      </c>
      <c r="Z2109" s="91">
        <f t="shared" si="939"/>
        <v>300</v>
      </c>
      <c r="AA2109" s="44">
        <f t="shared" si="940"/>
        <v>0</v>
      </c>
      <c r="AB2109" s="44"/>
      <c r="AC2109" s="44"/>
      <c r="AD2109" s="44"/>
      <c r="AE2109" s="44">
        <f>VLOOKUP(O2109,정산업데이트!$A$6:$B$12,2,10)</f>
        <v>0</v>
      </c>
      <c r="AF2109" s="44"/>
      <c r="AG2109" s="79">
        <f t="shared" si="941"/>
        <v>300</v>
      </c>
      <c r="AH2109" s="80">
        <f t="shared" si="942"/>
        <v>2800</v>
      </c>
      <c r="AI2109" s="93"/>
      <c r="AJ2109" s="84" t="s">
        <v>12618</v>
      </c>
      <c r="AK2109" s="84" t="s">
        <v>73</v>
      </c>
      <c r="AL2109" s="84" t="s">
        <v>12619</v>
      </c>
      <c r="AM2109" s="84" t="s">
        <v>12918</v>
      </c>
      <c r="AN2109" s="84" t="s">
        <v>329</v>
      </c>
      <c r="AO2109" s="84" t="s">
        <v>12919</v>
      </c>
      <c r="AP2109" s="84" t="s">
        <v>1856</v>
      </c>
      <c r="AQ2109" s="84" t="s">
        <v>122</v>
      </c>
      <c r="AR2109" s="85">
        <v>1</v>
      </c>
      <c r="AS2109" s="86">
        <v>1</v>
      </c>
      <c r="AT2109" s="86">
        <v>1E-3</v>
      </c>
      <c r="AU2109" s="86">
        <v>1</v>
      </c>
      <c r="AV2109" s="84" t="s">
        <v>8</v>
      </c>
      <c r="AW2109" s="86">
        <v>110</v>
      </c>
      <c r="AX2109" s="84" t="s">
        <v>68</v>
      </c>
      <c r="AY2109" s="84" t="s">
        <v>68</v>
      </c>
      <c r="AZ2109" s="84" t="s">
        <v>68</v>
      </c>
      <c r="BA2109" s="84" t="s">
        <v>68</v>
      </c>
      <c r="BB2109" s="84" t="s">
        <v>68</v>
      </c>
      <c r="BC2109" s="84" t="s">
        <v>126</v>
      </c>
      <c r="BD2109" s="84" t="s">
        <v>90</v>
      </c>
      <c r="BE2109" s="84" t="s">
        <v>111</v>
      </c>
      <c r="BF2109" s="84" t="s">
        <v>122</v>
      </c>
      <c r="BG2109" s="84" t="s">
        <v>69</v>
      </c>
      <c r="BH2109" s="92" t="s">
        <v>12920</v>
      </c>
      <c r="BI2109" s="84" t="s">
        <v>122</v>
      </c>
      <c r="BJ2109" s="84" t="s">
        <v>12921</v>
      </c>
      <c r="BK2109" s="84" t="s">
        <v>75</v>
      </c>
      <c r="BL2109" s="84" t="s">
        <v>122</v>
      </c>
      <c r="BM2109" s="84" t="s">
        <v>90</v>
      </c>
      <c r="BN2109" s="84" t="s">
        <v>70</v>
      </c>
      <c r="BO2109" s="84" t="s">
        <v>71</v>
      </c>
      <c r="BP2109" s="84" t="s">
        <v>122</v>
      </c>
      <c r="BQ2109" s="84" t="s">
        <v>163</v>
      </c>
    </row>
    <row r="2110" spans="1:69" ht="14.4" x14ac:dyDescent="0.3">
      <c r="A2110" s="40" t="str">
        <f t="shared" si="916"/>
        <v>2025-09-17</v>
      </c>
      <c r="B2110" s="40" t="str">
        <f t="shared" si="917"/>
        <v>SYD</v>
      </c>
      <c r="C2110" s="39" t="str">
        <f t="shared" si="918"/>
        <v>98812563644</v>
      </c>
      <c r="D2110" s="41" t="str">
        <f t="shared" si="919"/>
        <v>PKR253576347</v>
      </c>
      <c r="E2110" s="41" t="str">
        <f t="shared" si="920"/>
        <v>596421484156</v>
      </c>
      <c r="F2110" s="39" t="str">
        <f t="shared" si="921"/>
        <v>2254239</v>
      </c>
      <c r="G2110" s="39" t="str">
        <f t="shared" si="922"/>
        <v>WISE EXPRESS(BIOSYDNEY)</v>
      </c>
      <c r="H2110" s="41" t="str">
        <f t="shared" si="923"/>
        <v>LEE JINHYOUNG</v>
      </c>
      <c r="I2110" s="39" t="str">
        <f t="shared" si="924"/>
        <v>52860</v>
      </c>
      <c r="J2110" s="52" t="str">
        <f t="shared" si="925"/>
        <v>일반전환</v>
      </c>
      <c r="K2110" s="75">
        <f t="shared" si="926"/>
        <v>1</v>
      </c>
      <c r="L2110" s="76">
        <f t="shared" si="927"/>
        <v>1</v>
      </c>
      <c r="M2110" s="76">
        <f t="shared" si="928"/>
        <v>1E-3</v>
      </c>
      <c r="N2110" s="76">
        <f t="shared" si="929"/>
        <v>1</v>
      </c>
      <c r="O2110" s="42">
        <f t="shared" si="930"/>
        <v>1</v>
      </c>
      <c r="P2110" s="39" t="str">
        <f t="shared" si="931"/>
        <v>일반(목록배제,Normal-Manifest Exception)</v>
      </c>
      <c r="Q2110" s="72">
        <f t="shared" si="932"/>
        <v>100</v>
      </c>
      <c r="R2110" s="43" t="str">
        <f t="shared" si="933"/>
        <v>OZ602</v>
      </c>
      <c r="S2110" s="82" t="str">
        <f t="shared" si="934"/>
        <v/>
      </c>
      <c r="T2110" s="40">
        <f t="shared" si="935"/>
        <v>45917</v>
      </c>
      <c r="U2110" s="44">
        <v>2500</v>
      </c>
      <c r="V2110" s="44">
        <f t="shared" si="936"/>
        <v>0</v>
      </c>
      <c r="W2110" s="77">
        <f t="shared" si="937"/>
        <v>2500</v>
      </c>
      <c r="X2110" s="78">
        <f t="shared" si="938"/>
        <v>0</v>
      </c>
      <c r="Y2110" s="44" cm="1">
        <f t="array" ref="Y2110">_xlfn.IFNA(_xlfn.IFS(AND(Q2110&gt;=2000, Q2110&lt;3000), 10000, AND(Q2110&gt;=3000, Q2110&lt;4000), 15000, AND(Q2110&gt;=4000, Q2110&lt;5000), 20000, AND(Q2110&gt;=5000), 25000),0)</f>
        <v>0</v>
      </c>
      <c r="Z2110" s="91">
        <f t="shared" si="939"/>
        <v>300</v>
      </c>
      <c r="AA2110" s="44">
        <f t="shared" si="940"/>
        <v>0</v>
      </c>
      <c r="AB2110" s="44"/>
      <c r="AC2110" s="44"/>
      <c r="AD2110" s="44"/>
      <c r="AE2110" s="44">
        <f>VLOOKUP(O2110,정산업데이트!$A$6:$B$12,2,10)</f>
        <v>0</v>
      </c>
      <c r="AF2110" s="44"/>
      <c r="AG2110" s="79">
        <f t="shared" si="941"/>
        <v>300</v>
      </c>
      <c r="AH2110" s="80">
        <f t="shared" si="942"/>
        <v>2800</v>
      </c>
      <c r="AI2110" s="93"/>
      <c r="AJ2110" s="84" t="s">
        <v>12618</v>
      </c>
      <c r="AK2110" s="84" t="s">
        <v>73</v>
      </c>
      <c r="AL2110" s="84" t="s">
        <v>12619</v>
      </c>
      <c r="AM2110" s="84" t="s">
        <v>12922</v>
      </c>
      <c r="AN2110" s="84" t="s">
        <v>12923</v>
      </c>
      <c r="AO2110" s="84" t="s">
        <v>12924</v>
      </c>
      <c r="AP2110" s="84" t="s">
        <v>7432</v>
      </c>
      <c r="AQ2110" s="84" t="s">
        <v>85</v>
      </c>
      <c r="AR2110" s="85">
        <v>1</v>
      </c>
      <c r="AS2110" s="86">
        <v>1</v>
      </c>
      <c r="AT2110" s="86">
        <v>1E-3</v>
      </c>
      <c r="AU2110" s="86">
        <v>1</v>
      </c>
      <c r="AV2110" s="84" t="s">
        <v>8</v>
      </c>
      <c r="AW2110" s="86">
        <v>100</v>
      </c>
      <c r="AX2110" s="84" t="s">
        <v>68</v>
      </c>
      <c r="AY2110" s="84" t="s">
        <v>68</v>
      </c>
      <c r="AZ2110" s="84" t="s">
        <v>68</v>
      </c>
      <c r="BA2110" s="84" t="s">
        <v>68</v>
      </c>
      <c r="BB2110" s="84" t="s">
        <v>68</v>
      </c>
      <c r="BC2110" s="84" t="s">
        <v>126</v>
      </c>
      <c r="BD2110" s="84" t="s">
        <v>90</v>
      </c>
      <c r="BE2110" s="84" t="s">
        <v>111</v>
      </c>
      <c r="BF2110" s="84" t="s">
        <v>122</v>
      </c>
      <c r="BG2110" s="84" t="s">
        <v>69</v>
      </c>
      <c r="BH2110" s="92" t="s">
        <v>12925</v>
      </c>
      <c r="BI2110" s="84" t="s">
        <v>122</v>
      </c>
      <c r="BJ2110" s="84" t="s">
        <v>12926</v>
      </c>
      <c r="BK2110" s="84" t="s">
        <v>75</v>
      </c>
      <c r="BL2110" s="84" t="s">
        <v>122</v>
      </c>
      <c r="BM2110" s="84" t="s">
        <v>90</v>
      </c>
      <c r="BN2110" s="84" t="s">
        <v>70</v>
      </c>
      <c r="BO2110" s="84" t="s">
        <v>71</v>
      </c>
      <c r="BP2110" s="84" t="s">
        <v>122</v>
      </c>
      <c r="BQ2110" s="84" t="s">
        <v>163</v>
      </c>
    </row>
    <row r="2111" spans="1:69" ht="14.4" x14ac:dyDescent="0.3">
      <c r="A2111" s="40" t="str">
        <f t="shared" si="916"/>
        <v>2025-09-17</v>
      </c>
      <c r="B2111" s="40" t="str">
        <f t="shared" si="917"/>
        <v>SYD</v>
      </c>
      <c r="C2111" s="39" t="str">
        <f t="shared" si="918"/>
        <v>98812563644</v>
      </c>
      <c r="D2111" s="41" t="str">
        <f t="shared" si="919"/>
        <v>PKR253584889</v>
      </c>
      <c r="E2111" s="41" t="str">
        <f t="shared" si="920"/>
        <v>596421484963</v>
      </c>
      <c r="F2111" s="39" t="str">
        <f t="shared" si="921"/>
        <v>2256683</v>
      </c>
      <c r="G2111" s="39" t="str">
        <f t="shared" si="922"/>
        <v>WISE EXPRESS LOGISTICS(PANGZIMOM)</v>
      </c>
      <c r="H2111" s="41" t="str">
        <f t="shared" si="923"/>
        <v>지새롬</v>
      </c>
      <c r="I2111" s="39" t="str">
        <f t="shared" si="924"/>
        <v>03785</v>
      </c>
      <c r="J2111" s="52" t="str">
        <f t="shared" si="925"/>
        <v/>
      </c>
      <c r="K2111" s="75">
        <f t="shared" si="926"/>
        <v>1</v>
      </c>
      <c r="L2111" s="76">
        <f t="shared" si="927"/>
        <v>0.3</v>
      </c>
      <c r="M2111" s="76">
        <f t="shared" si="928"/>
        <v>1E-3</v>
      </c>
      <c r="N2111" s="76">
        <f t="shared" si="929"/>
        <v>0.3</v>
      </c>
      <c r="O2111" s="42">
        <f t="shared" si="930"/>
        <v>0.5</v>
      </c>
      <c r="P2111" s="39" t="str">
        <f t="shared" si="931"/>
        <v>일반(목록배제,Normal-Manifest Exception)</v>
      </c>
      <c r="Q2111" s="72">
        <f t="shared" si="932"/>
        <v>10</v>
      </c>
      <c r="R2111" s="43" t="str">
        <f t="shared" si="933"/>
        <v>OZ602</v>
      </c>
      <c r="S2111" s="82" t="str">
        <f t="shared" si="934"/>
        <v/>
      </c>
      <c r="T2111" s="40">
        <f t="shared" si="935"/>
        <v>45917</v>
      </c>
      <c r="U2111" s="44">
        <v>2500</v>
      </c>
      <c r="V2111" s="44">
        <f t="shared" si="936"/>
        <v>0</v>
      </c>
      <c r="W2111" s="77">
        <f t="shared" si="937"/>
        <v>2500</v>
      </c>
      <c r="X2111" s="78">
        <f t="shared" si="938"/>
        <v>0</v>
      </c>
      <c r="Y2111" s="44" cm="1">
        <f t="array" ref="Y2111">_xlfn.IFNA(_xlfn.IFS(AND(Q2111&gt;=2000, Q2111&lt;3000), 10000, AND(Q2111&gt;=3000, Q2111&lt;4000), 15000, AND(Q2111&gt;=4000, Q2111&lt;5000), 20000, AND(Q2111&gt;=5000), 25000),0)</f>
        <v>0</v>
      </c>
      <c r="Z2111" s="91">
        <f t="shared" si="939"/>
        <v>300</v>
      </c>
      <c r="AA2111" s="44">
        <f t="shared" si="940"/>
        <v>0</v>
      </c>
      <c r="AB2111" s="44"/>
      <c r="AC2111" s="44"/>
      <c r="AD2111" s="44"/>
      <c r="AE2111" s="44">
        <f>VLOOKUP(O2111,정산업데이트!$A$6:$B$12,2,10)</f>
        <v>0</v>
      </c>
      <c r="AF2111" s="44"/>
      <c r="AG2111" s="79">
        <f t="shared" si="941"/>
        <v>300</v>
      </c>
      <c r="AH2111" s="80">
        <f t="shared" si="942"/>
        <v>2800</v>
      </c>
      <c r="AI2111" s="93"/>
      <c r="AJ2111" s="84" t="s">
        <v>12618</v>
      </c>
      <c r="AK2111" s="84" t="s">
        <v>73</v>
      </c>
      <c r="AL2111" s="84" t="s">
        <v>12619</v>
      </c>
      <c r="AM2111" s="84" t="s">
        <v>12927</v>
      </c>
      <c r="AN2111" s="84" t="s">
        <v>12928</v>
      </c>
      <c r="AO2111" s="84" t="s">
        <v>12929</v>
      </c>
      <c r="AP2111" s="84" t="s">
        <v>12930</v>
      </c>
      <c r="AQ2111" s="84" t="s">
        <v>122</v>
      </c>
      <c r="AR2111" s="85">
        <v>1</v>
      </c>
      <c r="AS2111" s="86">
        <v>0.3</v>
      </c>
      <c r="AT2111" s="86">
        <v>1E-3</v>
      </c>
      <c r="AU2111" s="86">
        <v>0.3</v>
      </c>
      <c r="AV2111" s="84" t="s">
        <v>8</v>
      </c>
      <c r="AW2111" s="86">
        <v>10</v>
      </c>
      <c r="AX2111" s="84" t="s">
        <v>68</v>
      </c>
      <c r="AY2111" s="84" t="s">
        <v>68</v>
      </c>
      <c r="AZ2111" s="84" t="s">
        <v>68</v>
      </c>
      <c r="BA2111" s="84" t="s">
        <v>68</v>
      </c>
      <c r="BB2111" s="84" t="s">
        <v>68</v>
      </c>
      <c r="BC2111" s="84" t="s">
        <v>441</v>
      </c>
      <c r="BD2111" s="84" t="s">
        <v>442</v>
      </c>
      <c r="BE2111" s="84" t="s">
        <v>443</v>
      </c>
      <c r="BF2111" s="84" t="s">
        <v>122</v>
      </c>
      <c r="BG2111" s="84" t="s">
        <v>69</v>
      </c>
      <c r="BH2111" s="92" t="s">
        <v>12931</v>
      </c>
      <c r="BI2111" s="84" t="s">
        <v>122</v>
      </c>
      <c r="BJ2111" s="84" t="s">
        <v>12932</v>
      </c>
      <c r="BK2111" s="84" t="s">
        <v>75</v>
      </c>
      <c r="BL2111" s="84" t="s">
        <v>122</v>
      </c>
      <c r="BM2111" s="84" t="s">
        <v>442</v>
      </c>
      <c r="BN2111" s="84" t="s">
        <v>70</v>
      </c>
      <c r="BO2111" s="84" t="s">
        <v>71</v>
      </c>
      <c r="BP2111" s="84" t="s">
        <v>122</v>
      </c>
      <c r="BQ2111" s="84" t="s">
        <v>163</v>
      </c>
    </row>
    <row r="2112" spans="1:69" ht="14.4" x14ac:dyDescent="0.3">
      <c r="A2112" s="40" t="str">
        <f t="shared" si="916"/>
        <v>2025-09-17</v>
      </c>
      <c r="B2112" s="40" t="str">
        <f t="shared" si="917"/>
        <v>SYD</v>
      </c>
      <c r="C2112" s="39" t="str">
        <f t="shared" si="918"/>
        <v>98812563644</v>
      </c>
      <c r="D2112" s="41" t="str">
        <f t="shared" si="919"/>
        <v>PKR253584890</v>
      </c>
      <c r="E2112" s="41" t="str">
        <f t="shared" si="920"/>
        <v>596421484974</v>
      </c>
      <c r="F2112" s="39" t="str">
        <f t="shared" si="921"/>
        <v>2256683</v>
      </c>
      <c r="G2112" s="39" t="str">
        <f t="shared" si="922"/>
        <v>WISE EXPRESS LOGISTICS(PANGZIMOM)</v>
      </c>
      <c r="H2112" s="41" t="str">
        <f t="shared" si="923"/>
        <v>맹지현</v>
      </c>
      <c r="I2112" s="39" t="str">
        <f t="shared" si="924"/>
        <v>42685</v>
      </c>
      <c r="J2112" s="52" t="str">
        <f t="shared" si="925"/>
        <v/>
      </c>
      <c r="K2112" s="75">
        <f t="shared" si="926"/>
        <v>1</v>
      </c>
      <c r="L2112" s="76">
        <f t="shared" si="927"/>
        <v>0.3</v>
      </c>
      <c r="M2112" s="76">
        <f t="shared" si="928"/>
        <v>1E-3</v>
      </c>
      <c r="N2112" s="76">
        <f t="shared" si="929"/>
        <v>0.3</v>
      </c>
      <c r="O2112" s="42">
        <f t="shared" si="930"/>
        <v>0.5</v>
      </c>
      <c r="P2112" s="39" t="str">
        <f t="shared" si="931"/>
        <v>일반(목록배제,Normal-Manifest Exception)</v>
      </c>
      <c r="Q2112" s="72">
        <f t="shared" si="932"/>
        <v>16</v>
      </c>
      <c r="R2112" s="43" t="str">
        <f t="shared" si="933"/>
        <v>OZ602</v>
      </c>
      <c r="S2112" s="82" t="str">
        <f t="shared" si="934"/>
        <v/>
      </c>
      <c r="T2112" s="40">
        <f t="shared" si="935"/>
        <v>45917</v>
      </c>
      <c r="U2112" s="44">
        <v>2500</v>
      </c>
      <c r="V2112" s="44">
        <f t="shared" si="936"/>
        <v>0</v>
      </c>
      <c r="W2112" s="77">
        <f t="shared" si="937"/>
        <v>2500</v>
      </c>
      <c r="X2112" s="78">
        <f t="shared" si="938"/>
        <v>0</v>
      </c>
      <c r="Y2112" s="44" cm="1">
        <f t="array" ref="Y2112">_xlfn.IFNA(_xlfn.IFS(AND(Q2112&gt;=2000, Q2112&lt;3000), 10000, AND(Q2112&gt;=3000, Q2112&lt;4000), 15000, AND(Q2112&gt;=4000, Q2112&lt;5000), 20000, AND(Q2112&gt;=5000), 25000),0)</f>
        <v>0</v>
      </c>
      <c r="Z2112" s="91">
        <f t="shared" si="939"/>
        <v>300</v>
      </c>
      <c r="AA2112" s="44">
        <f t="shared" si="940"/>
        <v>0</v>
      </c>
      <c r="AB2112" s="44"/>
      <c r="AC2112" s="44"/>
      <c r="AD2112" s="44"/>
      <c r="AE2112" s="44">
        <f>VLOOKUP(O2112,정산업데이트!$A$6:$B$12,2,10)</f>
        <v>0</v>
      </c>
      <c r="AF2112" s="44"/>
      <c r="AG2112" s="79">
        <f t="shared" si="941"/>
        <v>300</v>
      </c>
      <c r="AH2112" s="80">
        <f t="shared" si="942"/>
        <v>2800</v>
      </c>
      <c r="AI2112" s="93"/>
      <c r="AJ2112" s="84" t="s">
        <v>12618</v>
      </c>
      <c r="AK2112" s="84" t="s">
        <v>73</v>
      </c>
      <c r="AL2112" s="84" t="s">
        <v>12619</v>
      </c>
      <c r="AM2112" s="84" t="s">
        <v>12933</v>
      </c>
      <c r="AN2112" s="84" t="s">
        <v>12934</v>
      </c>
      <c r="AO2112" s="84" t="s">
        <v>12935</v>
      </c>
      <c r="AP2112" s="84" t="s">
        <v>12936</v>
      </c>
      <c r="AQ2112" s="84" t="s">
        <v>122</v>
      </c>
      <c r="AR2112" s="85">
        <v>1</v>
      </c>
      <c r="AS2112" s="86">
        <v>0.3</v>
      </c>
      <c r="AT2112" s="86">
        <v>1E-3</v>
      </c>
      <c r="AU2112" s="86">
        <v>0.3</v>
      </c>
      <c r="AV2112" s="84" t="s">
        <v>8</v>
      </c>
      <c r="AW2112" s="86">
        <v>16</v>
      </c>
      <c r="AX2112" s="84" t="s">
        <v>68</v>
      </c>
      <c r="AY2112" s="84" t="s">
        <v>68</v>
      </c>
      <c r="AZ2112" s="84" t="s">
        <v>68</v>
      </c>
      <c r="BA2112" s="84" t="s">
        <v>68</v>
      </c>
      <c r="BB2112" s="84" t="s">
        <v>68</v>
      </c>
      <c r="BC2112" s="84" t="s">
        <v>441</v>
      </c>
      <c r="BD2112" s="84" t="s">
        <v>442</v>
      </c>
      <c r="BE2112" s="84" t="s">
        <v>443</v>
      </c>
      <c r="BF2112" s="84" t="s">
        <v>122</v>
      </c>
      <c r="BG2112" s="84" t="s">
        <v>69</v>
      </c>
      <c r="BH2112" s="92" t="s">
        <v>12937</v>
      </c>
      <c r="BI2112" s="84" t="s">
        <v>122</v>
      </c>
      <c r="BJ2112" s="84" t="s">
        <v>12938</v>
      </c>
      <c r="BK2112" s="84" t="s">
        <v>75</v>
      </c>
      <c r="BL2112" s="84" t="s">
        <v>122</v>
      </c>
      <c r="BM2112" s="84" t="s">
        <v>442</v>
      </c>
      <c r="BN2112" s="84" t="s">
        <v>70</v>
      </c>
      <c r="BO2112" s="84" t="s">
        <v>71</v>
      </c>
      <c r="BP2112" s="84" t="s">
        <v>122</v>
      </c>
      <c r="BQ2112" s="84" t="s">
        <v>163</v>
      </c>
    </row>
    <row r="2113" spans="1:69" ht="14.4" x14ac:dyDescent="0.3">
      <c r="A2113" s="40" t="str">
        <f t="shared" si="916"/>
        <v>2025-09-17</v>
      </c>
      <c r="B2113" s="40" t="str">
        <f t="shared" si="917"/>
        <v>SYD</v>
      </c>
      <c r="C2113" s="39" t="str">
        <f t="shared" si="918"/>
        <v>98812563644</v>
      </c>
      <c r="D2113" s="41" t="str">
        <f t="shared" si="919"/>
        <v>PKR253584897</v>
      </c>
      <c r="E2113" s="41" t="str">
        <f t="shared" si="920"/>
        <v>596421485044</v>
      </c>
      <c r="F2113" s="39" t="str">
        <f t="shared" si="921"/>
        <v>2256683</v>
      </c>
      <c r="G2113" s="39" t="str">
        <f t="shared" si="922"/>
        <v>WISE EXPRESS LOGISTICS(PANGZIMOM)</v>
      </c>
      <c r="H2113" s="41" t="str">
        <f t="shared" si="923"/>
        <v>권형원</v>
      </c>
      <c r="I2113" s="39" t="str">
        <f t="shared" si="924"/>
        <v>16850</v>
      </c>
      <c r="J2113" s="52" t="str">
        <f t="shared" si="925"/>
        <v/>
      </c>
      <c r="K2113" s="75">
        <f t="shared" si="926"/>
        <v>1</v>
      </c>
      <c r="L2113" s="76">
        <f t="shared" si="927"/>
        <v>1</v>
      </c>
      <c r="M2113" s="76">
        <f t="shared" si="928"/>
        <v>1E-3</v>
      </c>
      <c r="N2113" s="76">
        <f t="shared" si="929"/>
        <v>1</v>
      </c>
      <c r="O2113" s="42">
        <f t="shared" si="930"/>
        <v>1</v>
      </c>
      <c r="P2113" s="39" t="str">
        <f t="shared" si="931"/>
        <v>일반(목록배제,Normal-Manifest Exception)</v>
      </c>
      <c r="Q2113" s="72">
        <f t="shared" si="932"/>
        <v>66</v>
      </c>
      <c r="R2113" s="43" t="str">
        <f t="shared" si="933"/>
        <v>OZ602</v>
      </c>
      <c r="S2113" s="82" t="str">
        <f t="shared" si="934"/>
        <v/>
      </c>
      <c r="T2113" s="40">
        <f t="shared" si="935"/>
        <v>45917</v>
      </c>
      <c r="U2113" s="44">
        <v>2500</v>
      </c>
      <c r="V2113" s="44">
        <f t="shared" si="936"/>
        <v>0</v>
      </c>
      <c r="W2113" s="77">
        <f t="shared" si="937"/>
        <v>2500</v>
      </c>
      <c r="X2113" s="78">
        <f t="shared" si="938"/>
        <v>0</v>
      </c>
      <c r="Y2113" s="44" cm="1">
        <f t="array" ref="Y2113">_xlfn.IFNA(_xlfn.IFS(AND(Q2113&gt;=2000, Q2113&lt;3000), 10000, AND(Q2113&gt;=3000, Q2113&lt;4000), 15000, AND(Q2113&gt;=4000, Q2113&lt;5000), 20000, AND(Q2113&gt;=5000), 25000),0)</f>
        <v>0</v>
      </c>
      <c r="Z2113" s="91">
        <f t="shared" si="939"/>
        <v>300</v>
      </c>
      <c r="AA2113" s="44">
        <f t="shared" si="940"/>
        <v>0</v>
      </c>
      <c r="AB2113" s="44"/>
      <c r="AC2113" s="44"/>
      <c r="AD2113" s="44"/>
      <c r="AE2113" s="44">
        <f>VLOOKUP(O2113,정산업데이트!$A$6:$B$12,2,10)</f>
        <v>0</v>
      </c>
      <c r="AF2113" s="44"/>
      <c r="AG2113" s="79">
        <f t="shared" si="941"/>
        <v>300</v>
      </c>
      <c r="AH2113" s="80">
        <f t="shared" si="942"/>
        <v>2800</v>
      </c>
      <c r="AI2113" s="93"/>
      <c r="AJ2113" s="84" t="s">
        <v>12618</v>
      </c>
      <c r="AK2113" s="84" t="s">
        <v>73</v>
      </c>
      <c r="AL2113" s="84" t="s">
        <v>12619</v>
      </c>
      <c r="AM2113" s="84" t="s">
        <v>12939</v>
      </c>
      <c r="AN2113" s="84" t="s">
        <v>12940</v>
      </c>
      <c r="AO2113" s="84" t="s">
        <v>12941</v>
      </c>
      <c r="AP2113" s="84" t="s">
        <v>12942</v>
      </c>
      <c r="AQ2113" s="84" t="s">
        <v>122</v>
      </c>
      <c r="AR2113" s="85">
        <v>1</v>
      </c>
      <c r="AS2113" s="86">
        <v>1</v>
      </c>
      <c r="AT2113" s="86">
        <v>1E-3</v>
      </c>
      <c r="AU2113" s="86">
        <v>1</v>
      </c>
      <c r="AV2113" s="84" t="s">
        <v>8</v>
      </c>
      <c r="AW2113" s="86">
        <v>66</v>
      </c>
      <c r="AX2113" s="84" t="s">
        <v>68</v>
      </c>
      <c r="AY2113" s="84" t="s">
        <v>68</v>
      </c>
      <c r="AZ2113" s="84" t="s">
        <v>68</v>
      </c>
      <c r="BA2113" s="84" t="s">
        <v>68</v>
      </c>
      <c r="BB2113" s="84" t="s">
        <v>68</v>
      </c>
      <c r="BC2113" s="84" t="s">
        <v>441</v>
      </c>
      <c r="BD2113" s="84" t="s">
        <v>442</v>
      </c>
      <c r="BE2113" s="84" t="s">
        <v>443</v>
      </c>
      <c r="BF2113" s="84" t="s">
        <v>122</v>
      </c>
      <c r="BG2113" s="84" t="s">
        <v>69</v>
      </c>
      <c r="BH2113" s="92" t="s">
        <v>12943</v>
      </c>
      <c r="BI2113" s="84" t="s">
        <v>122</v>
      </c>
      <c r="BJ2113" s="84" t="s">
        <v>12944</v>
      </c>
      <c r="BK2113" s="84" t="s">
        <v>75</v>
      </c>
      <c r="BL2113" s="84" t="s">
        <v>122</v>
      </c>
      <c r="BM2113" s="84" t="s">
        <v>442</v>
      </c>
      <c r="BN2113" s="84" t="s">
        <v>70</v>
      </c>
      <c r="BO2113" s="84" t="s">
        <v>71</v>
      </c>
      <c r="BP2113" s="84" t="s">
        <v>122</v>
      </c>
      <c r="BQ2113" s="84" t="s">
        <v>163</v>
      </c>
    </row>
    <row r="2114" spans="1:69" ht="14.4" x14ac:dyDescent="0.3">
      <c r="A2114" s="40" t="str">
        <f t="shared" si="916"/>
        <v>2025-09-17</v>
      </c>
      <c r="B2114" s="40" t="str">
        <f t="shared" si="917"/>
        <v>SYD</v>
      </c>
      <c r="C2114" s="39" t="str">
        <f t="shared" si="918"/>
        <v>98812563644</v>
      </c>
      <c r="D2114" s="41" t="str">
        <f t="shared" si="919"/>
        <v>PKR253584903</v>
      </c>
      <c r="E2114" s="41" t="str">
        <f t="shared" si="920"/>
        <v>596421485103</v>
      </c>
      <c r="F2114" s="39" t="str">
        <f t="shared" si="921"/>
        <v>2256683</v>
      </c>
      <c r="G2114" s="39" t="str">
        <f t="shared" si="922"/>
        <v>WISE EXPRESS LOGISTICS(PANGZIMOM)</v>
      </c>
      <c r="H2114" s="41" t="str">
        <f t="shared" si="923"/>
        <v>김태희</v>
      </c>
      <c r="I2114" s="39" t="str">
        <f t="shared" si="924"/>
        <v>08845</v>
      </c>
      <c r="J2114" s="52" t="str">
        <f t="shared" si="925"/>
        <v/>
      </c>
      <c r="K2114" s="75">
        <f t="shared" si="926"/>
        <v>1</v>
      </c>
      <c r="L2114" s="76">
        <f t="shared" si="927"/>
        <v>1</v>
      </c>
      <c r="M2114" s="76">
        <f t="shared" si="928"/>
        <v>1E-3</v>
      </c>
      <c r="N2114" s="76">
        <f t="shared" si="929"/>
        <v>1</v>
      </c>
      <c r="O2114" s="42">
        <f t="shared" si="930"/>
        <v>1</v>
      </c>
      <c r="P2114" s="39" t="str">
        <f t="shared" si="931"/>
        <v>일반(목록배제,Normal-Manifest Exception)</v>
      </c>
      <c r="Q2114" s="72">
        <f t="shared" si="932"/>
        <v>45</v>
      </c>
      <c r="R2114" s="43" t="str">
        <f t="shared" si="933"/>
        <v>OZ602</v>
      </c>
      <c r="S2114" s="82" t="str">
        <f t="shared" si="934"/>
        <v/>
      </c>
      <c r="T2114" s="40">
        <f t="shared" si="935"/>
        <v>45917</v>
      </c>
      <c r="U2114" s="44">
        <v>2500</v>
      </c>
      <c r="V2114" s="44">
        <f t="shared" si="936"/>
        <v>0</v>
      </c>
      <c r="W2114" s="77">
        <f t="shared" si="937"/>
        <v>2500</v>
      </c>
      <c r="X2114" s="78">
        <f t="shared" si="938"/>
        <v>0</v>
      </c>
      <c r="Y2114" s="44" cm="1">
        <f t="array" ref="Y2114">_xlfn.IFNA(_xlfn.IFS(AND(Q2114&gt;=2000, Q2114&lt;3000), 10000, AND(Q2114&gt;=3000, Q2114&lt;4000), 15000, AND(Q2114&gt;=4000, Q2114&lt;5000), 20000, AND(Q2114&gt;=5000), 25000),0)</f>
        <v>0</v>
      </c>
      <c r="Z2114" s="91">
        <f t="shared" si="939"/>
        <v>300</v>
      </c>
      <c r="AA2114" s="44">
        <f t="shared" si="940"/>
        <v>0</v>
      </c>
      <c r="AB2114" s="44"/>
      <c r="AC2114" s="44"/>
      <c r="AD2114" s="44"/>
      <c r="AE2114" s="44">
        <f>VLOOKUP(O2114,정산업데이트!$A$6:$B$12,2,10)</f>
        <v>0</v>
      </c>
      <c r="AF2114" s="44"/>
      <c r="AG2114" s="79">
        <f t="shared" si="941"/>
        <v>300</v>
      </c>
      <c r="AH2114" s="80">
        <f t="shared" si="942"/>
        <v>2800</v>
      </c>
      <c r="AI2114" s="93"/>
      <c r="AJ2114" s="84" t="s">
        <v>12618</v>
      </c>
      <c r="AK2114" s="84" t="s">
        <v>73</v>
      </c>
      <c r="AL2114" s="84" t="s">
        <v>12619</v>
      </c>
      <c r="AM2114" s="84" t="s">
        <v>12945</v>
      </c>
      <c r="AN2114" s="84" t="s">
        <v>12946</v>
      </c>
      <c r="AO2114" s="84" t="s">
        <v>12947</v>
      </c>
      <c r="AP2114" s="84" t="s">
        <v>12948</v>
      </c>
      <c r="AQ2114" s="84" t="s">
        <v>122</v>
      </c>
      <c r="AR2114" s="85">
        <v>1</v>
      </c>
      <c r="AS2114" s="86">
        <v>1</v>
      </c>
      <c r="AT2114" s="86">
        <v>1E-3</v>
      </c>
      <c r="AU2114" s="86">
        <v>1</v>
      </c>
      <c r="AV2114" s="84" t="s">
        <v>8</v>
      </c>
      <c r="AW2114" s="86">
        <v>45</v>
      </c>
      <c r="AX2114" s="84" t="s">
        <v>68</v>
      </c>
      <c r="AY2114" s="84" t="s">
        <v>68</v>
      </c>
      <c r="AZ2114" s="84" t="s">
        <v>68</v>
      </c>
      <c r="BA2114" s="84" t="s">
        <v>68</v>
      </c>
      <c r="BB2114" s="84" t="s">
        <v>68</v>
      </c>
      <c r="BC2114" s="84" t="s">
        <v>441</v>
      </c>
      <c r="BD2114" s="84" t="s">
        <v>442</v>
      </c>
      <c r="BE2114" s="84" t="s">
        <v>444</v>
      </c>
      <c r="BF2114" s="84" t="s">
        <v>122</v>
      </c>
      <c r="BG2114" s="84" t="s">
        <v>69</v>
      </c>
      <c r="BH2114" s="92" t="s">
        <v>12949</v>
      </c>
      <c r="BI2114" s="84" t="s">
        <v>122</v>
      </c>
      <c r="BJ2114" s="84" t="s">
        <v>12950</v>
      </c>
      <c r="BK2114" s="84" t="s">
        <v>75</v>
      </c>
      <c r="BL2114" s="84" t="s">
        <v>122</v>
      </c>
      <c r="BM2114" s="84" t="s">
        <v>442</v>
      </c>
      <c r="BN2114" s="84" t="s">
        <v>70</v>
      </c>
      <c r="BO2114" s="84" t="s">
        <v>71</v>
      </c>
      <c r="BP2114" s="84" t="s">
        <v>122</v>
      </c>
      <c r="BQ2114" s="84" t="s">
        <v>163</v>
      </c>
    </row>
    <row r="2115" spans="1:69" ht="14.4" x14ac:dyDescent="0.3">
      <c r="A2115" s="40" t="str">
        <f t="shared" si="916"/>
        <v>2025-09-17</v>
      </c>
      <c r="B2115" s="40" t="str">
        <f t="shared" si="917"/>
        <v>SYD</v>
      </c>
      <c r="C2115" s="39" t="str">
        <f t="shared" si="918"/>
        <v>98812563644</v>
      </c>
      <c r="D2115" s="41" t="str">
        <f t="shared" si="919"/>
        <v>PKR253584904</v>
      </c>
      <c r="E2115" s="41" t="str">
        <f t="shared" si="920"/>
        <v>596421485114</v>
      </c>
      <c r="F2115" s="39" t="str">
        <f t="shared" si="921"/>
        <v>2256683</v>
      </c>
      <c r="G2115" s="39" t="str">
        <f t="shared" si="922"/>
        <v>WISE EXPRESS LOGISTICS(PANGZIMOM)</v>
      </c>
      <c r="H2115" s="41" t="str">
        <f t="shared" si="923"/>
        <v>홍부영</v>
      </c>
      <c r="I2115" s="39" t="str">
        <f t="shared" si="924"/>
        <v>12190</v>
      </c>
      <c r="J2115" s="52" t="str">
        <f t="shared" si="925"/>
        <v/>
      </c>
      <c r="K2115" s="75">
        <f t="shared" si="926"/>
        <v>1</v>
      </c>
      <c r="L2115" s="76">
        <f t="shared" si="927"/>
        <v>1</v>
      </c>
      <c r="M2115" s="76">
        <f t="shared" si="928"/>
        <v>1E-3</v>
      </c>
      <c r="N2115" s="76">
        <f t="shared" si="929"/>
        <v>1</v>
      </c>
      <c r="O2115" s="42">
        <f t="shared" si="930"/>
        <v>1</v>
      </c>
      <c r="P2115" s="39" t="str">
        <f t="shared" si="931"/>
        <v>목록(Manifest)</v>
      </c>
      <c r="Q2115" s="72">
        <f t="shared" si="932"/>
        <v>45</v>
      </c>
      <c r="R2115" s="43" t="str">
        <f t="shared" si="933"/>
        <v>OZ602</v>
      </c>
      <c r="S2115" s="82" t="str">
        <f t="shared" si="934"/>
        <v/>
      </c>
      <c r="T2115" s="40">
        <f t="shared" si="935"/>
        <v>45917</v>
      </c>
      <c r="U2115" s="44">
        <v>2500</v>
      </c>
      <c r="V2115" s="44">
        <f t="shared" si="936"/>
        <v>0</v>
      </c>
      <c r="W2115" s="77">
        <f t="shared" si="937"/>
        <v>2500</v>
      </c>
      <c r="X2115" s="78">
        <f t="shared" si="938"/>
        <v>0</v>
      </c>
      <c r="Y2115" s="44" cm="1">
        <f t="array" ref="Y2115">_xlfn.IFNA(_xlfn.IFS(AND(Q2115&gt;=2000, Q2115&lt;3000), 10000, AND(Q2115&gt;=3000, Q2115&lt;4000), 15000, AND(Q2115&gt;=4000, Q2115&lt;5000), 20000, AND(Q2115&gt;=5000), 25000),0)</f>
        <v>0</v>
      </c>
      <c r="Z2115" s="91">
        <f t="shared" si="939"/>
        <v>0</v>
      </c>
      <c r="AA2115" s="44">
        <f t="shared" si="940"/>
        <v>0</v>
      </c>
      <c r="AB2115" s="44"/>
      <c r="AC2115" s="44"/>
      <c r="AD2115" s="44"/>
      <c r="AE2115" s="44">
        <f>VLOOKUP(O2115,정산업데이트!$A$6:$B$12,2,10)</f>
        <v>0</v>
      </c>
      <c r="AF2115" s="44"/>
      <c r="AG2115" s="79">
        <f t="shared" si="941"/>
        <v>0</v>
      </c>
      <c r="AH2115" s="80">
        <f t="shared" si="942"/>
        <v>2500</v>
      </c>
      <c r="AI2115" s="93"/>
      <c r="AJ2115" s="84" t="s">
        <v>12618</v>
      </c>
      <c r="AK2115" s="84" t="s">
        <v>73</v>
      </c>
      <c r="AL2115" s="84" t="s">
        <v>12619</v>
      </c>
      <c r="AM2115" s="84" t="s">
        <v>12951</v>
      </c>
      <c r="AN2115" s="84" t="s">
        <v>12952</v>
      </c>
      <c r="AO2115" s="84" t="s">
        <v>12953</v>
      </c>
      <c r="AP2115" s="84" t="s">
        <v>1039</v>
      </c>
      <c r="AQ2115" s="84" t="s">
        <v>122</v>
      </c>
      <c r="AR2115" s="85">
        <v>1</v>
      </c>
      <c r="AS2115" s="86">
        <v>1</v>
      </c>
      <c r="AT2115" s="86">
        <v>1E-3</v>
      </c>
      <c r="AU2115" s="86">
        <v>1</v>
      </c>
      <c r="AV2115" s="84" t="s">
        <v>7</v>
      </c>
      <c r="AW2115" s="86">
        <v>45</v>
      </c>
      <c r="AX2115" s="84" t="s">
        <v>68</v>
      </c>
      <c r="AY2115" s="84" t="s">
        <v>68</v>
      </c>
      <c r="AZ2115" s="84" t="s">
        <v>68</v>
      </c>
      <c r="BA2115" s="84" t="s">
        <v>68</v>
      </c>
      <c r="BB2115" s="84" t="s">
        <v>68</v>
      </c>
      <c r="BC2115" s="84" t="s">
        <v>441</v>
      </c>
      <c r="BD2115" s="84" t="s">
        <v>442</v>
      </c>
      <c r="BE2115" s="84" t="s">
        <v>444</v>
      </c>
      <c r="BF2115" s="84" t="s">
        <v>122</v>
      </c>
      <c r="BG2115" s="84" t="s">
        <v>69</v>
      </c>
      <c r="BH2115" s="92" t="s">
        <v>12954</v>
      </c>
      <c r="BI2115" s="84" t="s">
        <v>122</v>
      </c>
      <c r="BJ2115" s="84" t="s">
        <v>12955</v>
      </c>
      <c r="BK2115" s="84" t="s">
        <v>75</v>
      </c>
      <c r="BL2115" s="84" t="s">
        <v>122</v>
      </c>
      <c r="BM2115" s="84" t="s">
        <v>442</v>
      </c>
      <c r="BN2115" s="84" t="s">
        <v>70</v>
      </c>
      <c r="BO2115" s="84" t="s">
        <v>71</v>
      </c>
      <c r="BP2115" s="84" t="s">
        <v>122</v>
      </c>
      <c r="BQ2115" s="84" t="s">
        <v>163</v>
      </c>
    </row>
    <row r="2116" spans="1:69" ht="14.4" x14ac:dyDescent="0.3">
      <c r="A2116" s="40" t="str">
        <f t="shared" si="916"/>
        <v>2025-09-17</v>
      </c>
      <c r="B2116" s="40" t="str">
        <f t="shared" si="917"/>
        <v>SYD</v>
      </c>
      <c r="C2116" s="39" t="str">
        <f t="shared" si="918"/>
        <v>98812563644</v>
      </c>
      <c r="D2116" s="41" t="str">
        <f t="shared" si="919"/>
        <v>PKR253584908</v>
      </c>
      <c r="E2116" s="41" t="str">
        <f t="shared" si="920"/>
        <v>596421485151</v>
      </c>
      <c r="F2116" s="39" t="str">
        <f t="shared" si="921"/>
        <v>2256683</v>
      </c>
      <c r="G2116" s="39" t="str">
        <f t="shared" si="922"/>
        <v>WISE EXPRESS LOGISTICS(PANGZIMOM)</v>
      </c>
      <c r="H2116" s="41" t="str">
        <f t="shared" si="923"/>
        <v>KIM JANE JI YEON</v>
      </c>
      <c r="I2116" s="39" t="str">
        <f t="shared" si="924"/>
        <v>16425</v>
      </c>
      <c r="J2116" s="52" t="str">
        <f t="shared" si="925"/>
        <v/>
      </c>
      <c r="K2116" s="75">
        <f t="shared" si="926"/>
        <v>1</v>
      </c>
      <c r="L2116" s="76">
        <f t="shared" si="927"/>
        <v>1</v>
      </c>
      <c r="M2116" s="76">
        <f t="shared" si="928"/>
        <v>1E-3</v>
      </c>
      <c r="N2116" s="76">
        <f t="shared" si="929"/>
        <v>1</v>
      </c>
      <c r="O2116" s="42">
        <f t="shared" si="930"/>
        <v>1</v>
      </c>
      <c r="P2116" s="39" t="str">
        <f t="shared" si="931"/>
        <v>목록(Manifest)</v>
      </c>
      <c r="Q2116" s="72">
        <f t="shared" si="932"/>
        <v>45</v>
      </c>
      <c r="R2116" s="43" t="str">
        <f t="shared" si="933"/>
        <v>OZ602</v>
      </c>
      <c r="S2116" s="82" t="str">
        <f t="shared" si="934"/>
        <v/>
      </c>
      <c r="T2116" s="40">
        <f t="shared" si="935"/>
        <v>45917</v>
      </c>
      <c r="U2116" s="44">
        <v>2500</v>
      </c>
      <c r="V2116" s="44">
        <f t="shared" si="936"/>
        <v>0</v>
      </c>
      <c r="W2116" s="77">
        <f t="shared" si="937"/>
        <v>2500</v>
      </c>
      <c r="X2116" s="78">
        <f t="shared" si="938"/>
        <v>0</v>
      </c>
      <c r="Y2116" s="44" cm="1">
        <f t="array" ref="Y2116">_xlfn.IFNA(_xlfn.IFS(AND(Q2116&gt;=2000, Q2116&lt;3000), 10000, AND(Q2116&gt;=3000, Q2116&lt;4000), 15000, AND(Q2116&gt;=4000, Q2116&lt;5000), 20000, AND(Q2116&gt;=5000), 25000),0)</f>
        <v>0</v>
      </c>
      <c r="Z2116" s="91">
        <f t="shared" si="939"/>
        <v>0</v>
      </c>
      <c r="AA2116" s="44">
        <f t="shared" si="940"/>
        <v>0</v>
      </c>
      <c r="AB2116" s="44"/>
      <c r="AC2116" s="44"/>
      <c r="AD2116" s="44"/>
      <c r="AE2116" s="44">
        <f>VLOOKUP(O2116,정산업데이트!$A$6:$B$12,2,10)</f>
        <v>0</v>
      </c>
      <c r="AF2116" s="44"/>
      <c r="AG2116" s="79">
        <f t="shared" si="941"/>
        <v>0</v>
      </c>
      <c r="AH2116" s="80">
        <f t="shared" si="942"/>
        <v>2500</v>
      </c>
      <c r="AJ2116" s="84" t="s">
        <v>12618</v>
      </c>
      <c r="AK2116" s="84" t="s">
        <v>73</v>
      </c>
      <c r="AL2116" s="84" t="s">
        <v>12619</v>
      </c>
      <c r="AM2116" s="84" t="s">
        <v>12956</v>
      </c>
      <c r="AN2116" s="84" t="s">
        <v>12957</v>
      </c>
      <c r="AO2116" s="84" t="s">
        <v>12958</v>
      </c>
      <c r="AP2116" s="84" t="s">
        <v>12959</v>
      </c>
      <c r="AQ2116" s="84" t="s">
        <v>122</v>
      </c>
      <c r="AR2116" s="85">
        <v>1</v>
      </c>
      <c r="AS2116" s="86">
        <v>1</v>
      </c>
      <c r="AT2116" s="86">
        <v>1E-3</v>
      </c>
      <c r="AU2116" s="86">
        <v>1</v>
      </c>
      <c r="AV2116" s="84" t="s">
        <v>7</v>
      </c>
      <c r="AW2116" s="86">
        <v>45</v>
      </c>
      <c r="AX2116" s="84" t="s">
        <v>68</v>
      </c>
      <c r="AY2116" s="84" t="s">
        <v>68</v>
      </c>
      <c r="AZ2116" s="84" t="s">
        <v>68</v>
      </c>
      <c r="BA2116" s="84" t="s">
        <v>68</v>
      </c>
      <c r="BB2116" s="84" t="s">
        <v>68</v>
      </c>
      <c r="BC2116" s="84" t="s">
        <v>441</v>
      </c>
      <c r="BD2116" s="84" t="s">
        <v>442</v>
      </c>
      <c r="BE2116" s="84" t="s">
        <v>444</v>
      </c>
      <c r="BF2116" s="84" t="s">
        <v>122</v>
      </c>
      <c r="BG2116" s="84" t="s">
        <v>69</v>
      </c>
      <c r="BH2116" s="92" t="s">
        <v>12960</v>
      </c>
      <c r="BI2116" s="84" t="s">
        <v>122</v>
      </c>
      <c r="BJ2116" s="84" t="s">
        <v>12961</v>
      </c>
      <c r="BK2116" s="84" t="s">
        <v>75</v>
      </c>
      <c r="BL2116" s="84" t="s">
        <v>122</v>
      </c>
      <c r="BM2116" s="84" t="s">
        <v>442</v>
      </c>
      <c r="BN2116" s="84" t="s">
        <v>70</v>
      </c>
      <c r="BO2116" s="84" t="s">
        <v>71</v>
      </c>
      <c r="BP2116" s="84" t="s">
        <v>122</v>
      </c>
      <c r="BQ2116" s="84" t="s">
        <v>163</v>
      </c>
    </row>
    <row r="2117" spans="1:69" ht="14.4" x14ac:dyDescent="0.3">
      <c r="A2117" s="40" t="str">
        <f t="shared" si="916"/>
        <v>2025-09-17</v>
      </c>
      <c r="B2117" s="40" t="str">
        <f t="shared" si="917"/>
        <v>SYD</v>
      </c>
      <c r="C2117" s="39" t="str">
        <f t="shared" si="918"/>
        <v>98812563644</v>
      </c>
      <c r="D2117" s="41" t="str">
        <f t="shared" si="919"/>
        <v>PKR253584910</v>
      </c>
      <c r="E2117" s="41" t="str">
        <f t="shared" si="920"/>
        <v>596421485173</v>
      </c>
      <c r="F2117" s="39" t="str">
        <f t="shared" si="921"/>
        <v>2256683</v>
      </c>
      <c r="G2117" s="39" t="str">
        <f t="shared" si="922"/>
        <v>WISE EXPRESS LOGISTICS(PANGZIMOM)</v>
      </c>
      <c r="H2117" s="41" t="str">
        <f t="shared" si="923"/>
        <v>정현학</v>
      </c>
      <c r="I2117" s="39" t="str">
        <f t="shared" si="924"/>
        <v>04374</v>
      </c>
      <c r="J2117" s="52" t="str">
        <f t="shared" si="925"/>
        <v/>
      </c>
      <c r="K2117" s="75">
        <f t="shared" si="926"/>
        <v>1</v>
      </c>
      <c r="L2117" s="76">
        <f t="shared" si="927"/>
        <v>1</v>
      </c>
      <c r="M2117" s="76">
        <f t="shared" si="928"/>
        <v>1E-3</v>
      </c>
      <c r="N2117" s="76">
        <f t="shared" si="929"/>
        <v>1</v>
      </c>
      <c r="O2117" s="42">
        <f t="shared" si="930"/>
        <v>1</v>
      </c>
      <c r="P2117" s="39" t="str">
        <f t="shared" si="931"/>
        <v>목록(Manifest)</v>
      </c>
      <c r="Q2117" s="72">
        <f t="shared" si="932"/>
        <v>45</v>
      </c>
      <c r="R2117" s="43" t="str">
        <f t="shared" si="933"/>
        <v>OZ602</v>
      </c>
      <c r="S2117" s="82" t="str">
        <f t="shared" si="934"/>
        <v/>
      </c>
      <c r="T2117" s="40">
        <f t="shared" si="935"/>
        <v>45917</v>
      </c>
      <c r="U2117" s="44">
        <v>2500</v>
      </c>
      <c r="V2117" s="44">
        <f t="shared" si="936"/>
        <v>0</v>
      </c>
      <c r="W2117" s="77">
        <f t="shared" si="937"/>
        <v>2500</v>
      </c>
      <c r="X2117" s="78">
        <f t="shared" si="938"/>
        <v>0</v>
      </c>
      <c r="Y2117" s="44" cm="1">
        <f t="array" ref="Y2117">_xlfn.IFNA(_xlfn.IFS(AND(Q2117&gt;=2000, Q2117&lt;3000), 10000, AND(Q2117&gt;=3000, Q2117&lt;4000), 15000, AND(Q2117&gt;=4000, Q2117&lt;5000), 20000, AND(Q2117&gt;=5000), 25000),0)</f>
        <v>0</v>
      </c>
      <c r="Z2117" s="91">
        <f t="shared" si="939"/>
        <v>0</v>
      </c>
      <c r="AA2117" s="44">
        <f t="shared" si="940"/>
        <v>0</v>
      </c>
      <c r="AB2117" s="44"/>
      <c r="AC2117" s="44"/>
      <c r="AD2117" s="44"/>
      <c r="AE2117" s="44">
        <f>VLOOKUP(O2117,정산업데이트!$A$6:$B$12,2,10)</f>
        <v>0</v>
      </c>
      <c r="AF2117" s="44"/>
      <c r="AG2117" s="79">
        <f t="shared" si="941"/>
        <v>0</v>
      </c>
      <c r="AH2117" s="80">
        <f t="shared" si="942"/>
        <v>2500</v>
      </c>
      <c r="AI2117" s="93"/>
      <c r="AJ2117" s="84" t="s">
        <v>12618</v>
      </c>
      <c r="AK2117" s="84" t="s">
        <v>73</v>
      </c>
      <c r="AL2117" s="84" t="s">
        <v>12619</v>
      </c>
      <c r="AM2117" s="84" t="s">
        <v>12962</v>
      </c>
      <c r="AN2117" s="84" t="s">
        <v>12963</v>
      </c>
      <c r="AO2117" s="84" t="s">
        <v>12964</v>
      </c>
      <c r="AP2117" s="84" t="s">
        <v>12965</v>
      </c>
      <c r="AQ2117" s="84" t="s">
        <v>122</v>
      </c>
      <c r="AR2117" s="85">
        <v>1</v>
      </c>
      <c r="AS2117" s="86">
        <v>1</v>
      </c>
      <c r="AT2117" s="86">
        <v>1E-3</v>
      </c>
      <c r="AU2117" s="86">
        <v>1</v>
      </c>
      <c r="AV2117" s="84" t="s">
        <v>7</v>
      </c>
      <c r="AW2117" s="86">
        <v>45</v>
      </c>
      <c r="AX2117" s="84" t="s">
        <v>68</v>
      </c>
      <c r="AY2117" s="84" t="s">
        <v>68</v>
      </c>
      <c r="AZ2117" s="84" t="s">
        <v>68</v>
      </c>
      <c r="BA2117" s="84" t="s">
        <v>68</v>
      </c>
      <c r="BB2117" s="84" t="s">
        <v>68</v>
      </c>
      <c r="BC2117" s="84" t="s">
        <v>441</v>
      </c>
      <c r="BD2117" s="84" t="s">
        <v>442</v>
      </c>
      <c r="BE2117" s="84" t="s">
        <v>444</v>
      </c>
      <c r="BF2117" s="84" t="s">
        <v>122</v>
      </c>
      <c r="BG2117" s="84" t="s">
        <v>69</v>
      </c>
      <c r="BH2117" s="92" t="s">
        <v>12966</v>
      </c>
      <c r="BI2117" s="84" t="s">
        <v>122</v>
      </c>
      <c r="BJ2117" s="84" t="s">
        <v>12967</v>
      </c>
      <c r="BK2117" s="84" t="s">
        <v>75</v>
      </c>
      <c r="BL2117" s="84" t="s">
        <v>122</v>
      </c>
      <c r="BM2117" s="84" t="s">
        <v>442</v>
      </c>
      <c r="BN2117" s="84" t="s">
        <v>70</v>
      </c>
      <c r="BO2117" s="84" t="s">
        <v>71</v>
      </c>
      <c r="BP2117" s="84" t="s">
        <v>122</v>
      </c>
      <c r="BQ2117" s="84" t="s">
        <v>163</v>
      </c>
    </row>
    <row r="2118" spans="1:69" ht="14.4" customHeight="1" x14ac:dyDescent="0.3">
      <c r="A2118" s="40" t="str">
        <f t="shared" ref="A2118:A2181" si="943">AJ2118</f>
        <v>2025-09-17</v>
      </c>
      <c r="B2118" s="40" t="str">
        <f t="shared" ref="B2118:B2181" si="944">AK2118</f>
        <v>SYD</v>
      </c>
      <c r="C2118" s="39" t="str">
        <f t="shared" ref="C2118:C2181" si="945">AL2118</f>
        <v>98812563644</v>
      </c>
      <c r="D2118" s="41" t="str">
        <f t="shared" ref="D2118:D2181" si="946">AM2118</f>
        <v>PKR253584912</v>
      </c>
      <c r="E2118" s="41" t="str">
        <f t="shared" ref="E2118:E2181" si="947">BH2118</f>
        <v>596421485195</v>
      </c>
      <c r="F2118" s="39" t="str">
        <f t="shared" ref="F2118:F2181" si="948">BC2118</f>
        <v>2256683</v>
      </c>
      <c r="G2118" s="39" t="str">
        <f t="shared" ref="G2118:G2181" si="949">BD2118</f>
        <v>WISE EXPRESS LOGISTICS(PANGZIMOM)</v>
      </c>
      <c r="H2118" s="41" t="str">
        <f t="shared" ref="H2118:H2181" si="950">AN2118</f>
        <v>이정화</v>
      </c>
      <c r="I2118" s="39" t="str">
        <f t="shared" ref="I2118:I2181" si="951">AP2118</f>
        <v>37669</v>
      </c>
      <c r="J2118" s="52" t="str">
        <f t="shared" ref="J2118:J2181" si="952">AQ2118</f>
        <v/>
      </c>
      <c r="K2118" s="75">
        <f t="shared" ref="K2118:K2181" si="953">AR2118</f>
        <v>1</v>
      </c>
      <c r="L2118" s="76">
        <f t="shared" ref="L2118:L2181" si="954">AS2118</f>
        <v>1</v>
      </c>
      <c r="M2118" s="76">
        <f t="shared" ref="M2118:M2181" si="955">AT2118</f>
        <v>1E-3</v>
      </c>
      <c r="N2118" s="76">
        <f t="shared" ref="N2118:N2181" si="956">AU2118</f>
        <v>1</v>
      </c>
      <c r="O2118" s="42">
        <f t="shared" ref="O2118:O2181" si="957">CEILING(MAX(L2118:N2118)/K2118,0.5)</f>
        <v>1</v>
      </c>
      <c r="P2118" s="39" t="str">
        <f t="shared" ref="P2118:P2181" si="958">AV2118</f>
        <v>일반(목록배제,Normal-Manifest Exception)</v>
      </c>
      <c r="Q2118" s="72">
        <f t="shared" ref="Q2118:Q2181" si="959">AW2118</f>
        <v>80</v>
      </c>
      <c r="R2118" s="43" t="str">
        <f t="shared" ref="R2118:R2181" si="960">BK2118</f>
        <v>OZ602</v>
      </c>
      <c r="S2118" s="82" t="str">
        <f t="shared" ref="S2118:S2181" si="961">BL2118</f>
        <v/>
      </c>
      <c r="T2118" s="40">
        <f t="shared" ref="T2118:T2181" si="962">DATE(YEAR(A2118),MONTH(A2118),DAY(A2118))</f>
        <v>45917</v>
      </c>
      <c r="U2118" s="44">
        <v>2500</v>
      </c>
      <c r="V2118" s="44">
        <f t="shared" ref="V2118:V2181" si="963">IF(O2118&gt;5,CEILING(O2118-5,1)*100,0)</f>
        <v>0</v>
      </c>
      <c r="W2118" s="77">
        <f t="shared" ref="W2118:W2181" si="964">SUM(U2118:V2118)</f>
        <v>2500</v>
      </c>
      <c r="X2118" s="78">
        <f t="shared" ref="X2118:X2181" si="965">(K2118-1)*2500</f>
        <v>0</v>
      </c>
      <c r="Y2118" s="44" cm="1">
        <f t="array" ref="Y2118">_xlfn.IFNA(_xlfn.IFS(AND(Q2118&gt;=2000, Q2118&lt;3000), 10000, AND(Q2118&gt;=3000, Q2118&lt;4000), 15000, AND(Q2118&gt;=4000, Q2118&lt;5000), 20000, AND(Q2118&gt;=5000), 25000),0)</f>
        <v>0</v>
      </c>
      <c r="Z2118" s="91">
        <f t="shared" ref="Z2118:Z2181" si="966">IF(OR(P2118="일반(목록배제,Normal-Manifest Exception)",P2118="간이(Simple)",P2118="목록취하(허용배제,Manifest-Drop)",P2118="일반(NORMAL)"),300,0)</f>
        <v>300</v>
      </c>
      <c r="AA2118" s="44">
        <f t="shared" ref="AA2118:AA2181" si="967">IF(LEFT(AP2118,2)="63",3000,0)</f>
        <v>0</v>
      </c>
      <c r="AB2118" s="44"/>
      <c r="AC2118" s="44"/>
      <c r="AD2118" s="44"/>
      <c r="AE2118" s="44">
        <f>VLOOKUP(O2118,정산업데이트!$A$6:$B$12,2,10)</f>
        <v>0</v>
      </c>
      <c r="AF2118" s="44"/>
      <c r="AG2118" s="79">
        <f t="shared" ref="AG2118:AG2181" si="968">X2118+Y2118+Z2118+AA2118+AB2118+AE2118+AF2118</f>
        <v>300</v>
      </c>
      <c r="AH2118" s="80">
        <f t="shared" ref="AH2118:AH2181" si="969">SUM(AG2118,W2118)</f>
        <v>2800</v>
      </c>
      <c r="AI2118" s="93"/>
      <c r="AJ2118" s="84" t="s">
        <v>12618</v>
      </c>
      <c r="AK2118" s="84" t="s">
        <v>73</v>
      </c>
      <c r="AL2118" s="84" t="s">
        <v>12619</v>
      </c>
      <c r="AM2118" s="84" t="s">
        <v>12968</v>
      </c>
      <c r="AN2118" s="84" t="s">
        <v>1659</v>
      </c>
      <c r="AO2118" s="84" t="s">
        <v>12969</v>
      </c>
      <c r="AP2118" s="84" t="s">
        <v>1206</v>
      </c>
      <c r="AQ2118" s="84" t="s">
        <v>122</v>
      </c>
      <c r="AR2118" s="85">
        <v>1</v>
      </c>
      <c r="AS2118" s="86">
        <v>1</v>
      </c>
      <c r="AT2118" s="86">
        <v>1E-3</v>
      </c>
      <c r="AU2118" s="86">
        <v>1</v>
      </c>
      <c r="AV2118" s="84" t="s">
        <v>8</v>
      </c>
      <c r="AW2118" s="86">
        <v>80</v>
      </c>
      <c r="AX2118" s="84" t="s">
        <v>68</v>
      </c>
      <c r="AY2118" s="84" t="s">
        <v>68</v>
      </c>
      <c r="AZ2118" s="84" t="s">
        <v>68</v>
      </c>
      <c r="BA2118" s="84" t="s">
        <v>68</v>
      </c>
      <c r="BB2118" s="84" t="s">
        <v>68</v>
      </c>
      <c r="BC2118" s="84" t="s">
        <v>441</v>
      </c>
      <c r="BD2118" s="84" t="s">
        <v>442</v>
      </c>
      <c r="BE2118" s="84" t="s">
        <v>444</v>
      </c>
      <c r="BF2118" s="84" t="s">
        <v>122</v>
      </c>
      <c r="BG2118" s="84" t="s">
        <v>69</v>
      </c>
      <c r="BH2118" s="92" t="s">
        <v>12970</v>
      </c>
      <c r="BI2118" s="84" t="s">
        <v>122</v>
      </c>
      <c r="BJ2118" s="84" t="s">
        <v>12971</v>
      </c>
      <c r="BK2118" s="84" t="s">
        <v>75</v>
      </c>
      <c r="BL2118" s="84" t="s">
        <v>122</v>
      </c>
      <c r="BM2118" s="84" t="s">
        <v>442</v>
      </c>
      <c r="BN2118" s="84" t="s">
        <v>70</v>
      </c>
      <c r="BO2118" s="84" t="s">
        <v>71</v>
      </c>
      <c r="BP2118" s="84" t="s">
        <v>122</v>
      </c>
      <c r="BQ2118" s="84" t="s">
        <v>163</v>
      </c>
    </row>
    <row r="2119" spans="1:69" ht="14.4" customHeight="1" x14ac:dyDescent="0.3">
      <c r="A2119" s="40" t="str">
        <f t="shared" si="943"/>
        <v>2025-09-17</v>
      </c>
      <c r="B2119" s="40" t="str">
        <f t="shared" si="944"/>
        <v>SYD</v>
      </c>
      <c r="C2119" s="39" t="str">
        <f t="shared" si="945"/>
        <v>98812563644</v>
      </c>
      <c r="D2119" s="41" t="str">
        <f t="shared" si="946"/>
        <v>PKR253584913</v>
      </c>
      <c r="E2119" s="41" t="str">
        <f t="shared" si="947"/>
        <v>596421485206</v>
      </c>
      <c r="F2119" s="39" t="str">
        <f t="shared" si="948"/>
        <v>2256683</v>
      </c>
      <c r="G2119" s="39" t="str">
        <f t="shared" si="949"/>
        <v>WISE EXPRESS LOGISTICS(PANGZIMOM)</v>
      </c>
      <c r="H2119" s="41" t="str">
        <f t="shared" si="950"/>
        <v>김민서</v>
      </c>
      <c r="I2119" s="39" t="str">
        <f t="shared" si="951"/>
        <v>24433</v>
      </c>
      <c r="J2119" s="52" t="str">
        <f t="shared" si="952"/>
        <v/>
      </c>
      <c r="K2119" s="75">
        <f t="shared" si="953"/>
        <v>1</v>
      </c>
      <c r="L2119" s="76">
        <f t="shared" si="954"/>
        <v>1</v>
      </c>
      <c r="M2119" s="76">
        <f t="shared" si="955"/>
        <v>1E-3</v>
      </c>
      <c r="N2119" s="76">
        <f t="shared" si="956"/>
        <v>1</v>
      </c>
      <c r="O2119" s="42">
        <f t="shared" si="957"/>
        <v>1</v>
      </c>
      <c r="P2119" s="39" t="str">
        <f t="shared" si="958"/>
        <v>목록(Manifest)</v>
      </c>
      <c r="Q2119" s="72">
        <f t="shared" si="959"/>
        <v>45</v>
      </c>
      <c r="R2119" s="43" t="str">
        <f t="shared" si="960"/>
        <v>OZ602</v>
      </c>
      <c r="S2119" s="82" t="str">
        <f t="shared" si="961"/>
        <v/>
      </c>
      <c r="T2119" s="40">
        <f t="shared" si="962"/>
        <v>45917</v>
      </c>
      <c r="U2119" s="44">
        <v>2500</v>
      </c>
      <c r="V2119" s="44">
        <f t="shared" si="963"/>
        <v>0</v>
      </c>
      <c r="W2119" s="77">
        <f t="shared" si="964"/>
        <v>2500</v>
      </c>
      <c r="X2119" s="78">
        <f t="shared" si="965"/>
        <v>0</v>
      </c>
      <c r="Y2119" s="44" cm="1">
        <f t="array" ref="Y2119">_xlfn.IFNA(_xlfn.IFS(AND(Q2119&gt;=2000, Q2119&lt;3000), 10000, AND(Q2119&gt;=3000, Q2119&lt;4000), 15000, AND(Q2119&gt;=4000, Q2119&lt;5000), 20000, AND(Q2119&gt;=5000), 25000),0)</f>
        <v>0</v>
      </c>
      <c r="Z2119" s="91">
        <f t="shared" si="966"/>
        <v>0</v>
      </c>
      <c r="AA2119" s="44">
        <f t="shared" si="967"/>
        <v>0</v>
      </c>
      <c r="AB2119" s="44"/>
      <c r="AC2119" s="44"/>
      <c r="AD2119" s="44"/>
      <c r="AE2119" s="44">
        <f>VLOOKUP(O2119,정산업데이트!$A$6:$B$12,2,10)</f>
        <v>0</v>
      </c>
      <c r="AF2119" s="44"/>
      <c r="AG2119" s="79">
        <f t="shared" si="968"/>
        <v>0</v>
      </c>
      <c r="AH2119" s="80">
        <f t="shared" si="969"/>
        <v>2500</v>
      </c>
      <c r="AI2119" s="93"/>
      <c r="AJ2119" s="84" t="s">
        <v>12618</v>
      </c>
      <c r="AK2119" s="84" t="s">
        <v>73</v>
      </c>
      <c r="AL2119" s="84" t="s">
        <v>12619</v>
      </c>
      <c r="AM2119" s="84" t="s">
        <v>12972</v>
      </c>
      <c r="AN2119" s="84" t="s">
        <v>12973</v>
      </c>
      <c r="AO2119" s="84" t="s">
        <v>12974</v>
      </c>
      <c r="AP2119" s="84" t="s">
        <v>12975</v>
      </c>
      <c r="AQ2119" s="84" t="s">
        <v>122</v>
      </c>
      <c r="AR2119" s="85">
        <v>1</v>
      </c>
      <c r="AS2119" s="86">
        <v>1</v>
      </c>
      <c r="AT2119" s="86">
        <v>1E-3</v>
      </c>
      <c r="AU2119" s="86">
        <v>1</v>
      </c>
      <c r="AV2119" s="84" t="s">
        <v>7</v>
      </c>
      <c r="AW2119" s="86">
        <v>45</v>
      </c>
      <c r="AX2119" s="84" t="s">
        <v>68</v>
      </c>
      <c r="AY2119" s="84" t="s">
        <v>68</v>
      </c>
      <c r="AZ2119" s="84" t="s">
        <v>68</v>
      </c>
      <c r="BA2119" s="84" t="s">
        <v>68</v>
      </c>
      <c r="BB2119" s="84" t="s">
        <v>68</v>
      </c>
      <c r="BC2119" s="84" t="s">
        <v>441</v>
      </c>
      <c r="BD2119" s="84" t="s">
        <v>442</v>
      </c>
      <c r="BE2119" s="84" t="s">
        <v>444</v>
      </c>
      <c r="BF2119" s="84" t="s">
        <v>122</v>
      </c>
      <c r="BG2119" s="84" t="s">
        <v>69</v>
      </c>
      <c r="BH2119" s="92" t="s">
        <v>12976</v>
      </c>
      <c r="BI2119" s="84" t="s">
        <v>122</v>
      </c>
      <c r="BJ2119" s="84" t="s">
        <v>12977</v>
      </c>
      <c r="BK2119" s="84" t="s">
        <v>75</v>
      </c>
      <c r="BL2119" s="84" t="s">
        <v>122</v>
      </c>
      <c r="BM2119" s="84" t="s">
        <v>442</v>
      </c>
      <c r="BN2119" s="84" t="s">
        <v>70</v>
      </c>
      <c r="BO2119" s="84" t="s">
        <v>71</v>
      </c>
      <c r="BP2119" s="84" t="s">
        <v>122</v>
      </c>
      <c r="BQ2119" s="84" t="s">
        <v>163</v>
      </c>
    </row>
    <row r="2120" spans="1:69" ht="14.4" customHeight="1" x14ac:dyDescent="0.3">
      <c r="A2120" s="40" t="str">
        <f t="shared" si="943"/>
        <v>2025-09-17</v>
      </c>
      <c r="B2120" s="40" t="str">
        <f t="shared" si="944"/>
        <v>SYD</v>
      </c>
      <c r="C2120" s="39" t="str">
        <f t="shared" si="945"/>
        <v>98812563644</v>
      </c>
      <c r="D2120" s="41" t="str">
        <f t="shared" si="946"/>
        <v>PKR253584915</v>
      </c>
      <c r="E2120" s="41" t="str">
        <f t="shared" si="947"/>
        <v>596421485221</v>
      </c>
      <c r="F2120" s="39" t="str">
        <f t="shared" si="948"/>
        <v>2256683</v>
      </c>
      <c r="G2120" s="39" t="str">
        <f t="shared" si="949"/>
        <v>WISE EXPRESS LOGISTICS(PANGZIMOM)</v>
      </c>
      <c r="H2120" s="41" t="str">
        <f t="shared" si="950"/>
        <v>이나겸</v>
      </c>
      <c r="I2120" s="39" t="str">
        <f t="shared" si="951"/>
        <v>18237</v>
      </c>
      <c r="J2120" s="52" t="str">
        <f t="shared" si="952"/>
        <v/>
      </c>
      <c r="K2120" s="75">
        <f t="shared" si="953"/>
        <v>1</v>
      </c>
      <c r="L2120" s="76">
        <f t="shared" si="954"/>
        <v>1</v>
      </c>
      <c r="M2120" s="76">
        <f t="shared" si="955"/>
        <v>1E-3</v>
      </c>
      <c r="N2120" s="76">
        <f t="shared" si="956"/>
        <v>1</v>
      </c>
      <c r="O2120" s="42">
        <f t="shared" si="957"/>
        <v>1</v>
      </c>
      <c r="P2120" s="39" t="str">
        <f t="shared" si="958"/>
        <v>목록(Manifest)</v>
      </c>
      <c r="Q2120" s="72">
        <f t="shared" si="959"/>
        <v>45</v>
      </c>
      <c r="R2120" s="43" t="str">
        <f t="shared" si="960"/>
        <v>OZ602</v>
      </c>
      <c r="S2120" s="82" t="str">
        <f t="shared" si="961"/>
        <v/>
      </c>
      <c r="T2120" s="40">
        <f t="shared" si="962"/>
        <v>45917</v>
      </c>
      <c r="U2120" s="44">
        <v>2500</v>
      </c>
      <c r="V2120" s="44">
        <f t="shared" si="963"/>
        <v>0</v>
      </c>
      <c r="W2120" s="77">
        <f t="shared" si="964"/>
        <v>2500</v>
      </c>
      <c r="X2120" s="78">
        <f t="shared" si="965"/>
        <v>0</v>
      </c>
      <c r="Y2120" s="44" cm="1">
        <f t="array" ref="Y2120">_xlfn.IFNA(_xlfn.IFS(AND(Q2120&gt;=2000, Q2120&lt;3000), 10000, AND(Q2120&gt;=3000, Q2120&lt;4000), 15000, AND(Q2120&gt;=4000, Q2120&lt;5000), 20000, AND(Q2120&gt;=5000), 25000),0)</f>
        <v>0</v>
      </c>
      <c r="Z2120" s="91">
        <f t="shared" si="966"/>
        <v>0</v>
      </c>
      <c r="AA2120" s="44">
        <f t="shared" si="967"/>
        <v>0</v>
      </c>
      <c r="AB2120" s="44"/>
      <c r="AC2120" s="44"/>
      <c r="AD2120" s="44"/>
      <c r="AE2120" s="44">
        <f>VLOOKUP(O2120,정산업데이트!$A$6:$B$12,2,10)</f>
        <v>0</v>
      </c>
      <c r="AF2120" s="44"/>
      <c r="AG2120" s="79">
        <f t="shared" si="968"/>
        <v>0</v>
      </c>
      <c r="AH2120" s="80">
        <f t="shared" si="969"/>
        <v>2500</v>
      </c>
      <c r="AI2120" s="93"/>
      <c r="AJ2120" s="84" t="s">
        <v>12618</v>
      </c>
      <c r="AK2120" s="84" t="s">
        <v>73</v>
      </c>
      <c r="AL2120" s="84" t="s">
        <v>12619</v>
      </c>
      <c r="AM2120" s="84" t="s">
        <v>12978</v>
      </c>
      <c r="AN2120" s="84" t="s">
        <v>12979</v>
      </c>
      <c r="AO2120" s="84" t="s">
        <v>12980</v>
      </c>
      <c r="AP2120" s="84" t="s">
        <v>773</v>
      </c>
      <c r="AQ2120" s="84" t="s">
        <v>122</v>
      </c>
      <c r="AR2120" s="85">
        <v>1</v>
      </c>
      <c r="AS2120" s="86">
        <v>1</v>
      </c>
      <c r="AT2120" s="86">
        <v>1E-3</v>
      </c>
      <c r="AU2120" s="86">
        <v>1</v>
      </c>
      <c r="AV2120" s="84" t="s">
        <v>7</v>
      </c>
      <c r="AW2120" s="86">
        <v>45</v>
      </c>
      <c r="AX2120" s="84" t="s">
        <v>68</v>
      </c>
      <c r="AY2120" s="84" t="s">
        <v>68</v>
      </c>
      <c r="AZ2120" s="84" t="s">
        <v>68</v>
      </c>
      <c r="BA2120" s="84" t="s">
        <v>68</v>
      </c>
      <c r="BB2120" s="84" t="s">
        <v>68</v>
      </c>
      <c r="BC2120" s="84" t="s">
        <v>441</v>
      </c>
      <c r="BD2120" s="84" t="s">
        <v>442</v>
      </c>
      <c r="BE2120" s="84" t="s">
        <v>444</v>
      </c>
      <c r="BF2120" s="84" t="s">
        <v>122</v>
      </c>
      <c r="BG2120" s="84" t="s">
        <v>69</v>
      </c>
      <c r="BH2120" s="92" t="s">
        <v>12981</v>
      </c>
      <c r="BI2120" s="84" t="s">
        <v>122</v>
      </c>
      <c r="BJ2120" s="84" t="s">
        <v>12982</v>
      </c>
      <c r="BK2120" s="84" t="s">
        <v>75</v>
      </c>
      <c r="BL2120" s="84" t="s">
        <v>122</v>
      </c>
      <c r="BM2120" s="84" t="s">
        <v>442</v>
      </c>
      <c r="BN2120" s="84" t="s">
        <v>70</v>
      </c>
      <c r="BO2120" s="84" t="s">
        <v>71</v>
      </c>
      <c r="BP2120" s="84" t="s">
        <v>122</v>
      </c>
      <c r="BQ2120" s="84" t="s">
        <v>163</v>
      </c>
    </row>
    <row r="2121" spans="1:69" ht="14.4" customHeight="1" x14ac:dyDescent="0.3">
      <c r="A2121" s="40" t="str">
        <f t="shared" si="943"/>
        <v>2025-09-17</v>
      </c>
      <c r="B2121" s="40" t="str">
        <f t="shared" si="944"/>
        <v>SYD</v>
      </c>
      <c r="C2121" s="39" t="str">
        <f t="shared" si="945"/>
        <v>98812563644</v>
      </c>
      <c r="D2121" s="41" t="str">
        <f t="shared" si="946"/>
        <v>PKR253584870</v>
      </c>
      <c r="E2121" s="41" t="str">
        <f t="shared" si="947"/>
        <v>596421484790</v>
      </c>
      <c r="F2121" s="39" t="str">
        <f t="shared" si="948"/>
        <v>2254234</v>
      </c>
      <c r="G2121" s="39" t="str">
        <f t="shared" si="949"/>
        <v>WISE EXPRESS(HOJUDIRECT)</v>
      </c>
      <c r="H2121" s="41" t="str">
        <f t="shared" si="950"/>
        <v>홍중선</v>
      </c>
      <c r="I2121" s="39" t="str">
        <f t="shared" si="951"/>
        <v>31005</v>
      </c>
      <c r="J2121" s="52" t="str">
        <f t="shared" si="952"/>
        <v/>
      </c>
      <c r="K2121" s="75">
        <f t="shared" si="953"/>
        <v>1</v>
      </c>
      <c r="L2121" s="76">
        <f t="shared" si="954"/>
        <v>4</v>
      </c>
      <c r="M2121" s="76">
        <f t="shared" si="955"/>
        <v>1E-3</v>
      </c>
      <c r="N2121" s="76">
        <f t="shared" si="956"/>
        <v>4</v>
      </c>
      <c r="O2121" s="42">
        <f t="shared" si="957"/>
        <v>4</v>
      </c>
      <c r="P2121" s="39" t="str">
        <f t="shared" si="958"/>
        <v>일반(목록배제,Normal-Manifest Exception)</v>
      </c>
      <c r="Q2121" s="72">
        <f t="shared" si="959"/>
        <v>56</v>
      </c>
      <c r="R2121" s="43" t="str">
        <f t="shared" si="960"/>
        <v>OZ602</v>
      </c>
      <c r="S2121" s="82" t="str">
        <f t="shared" si="961"/>
        <v/>
      </c>
      <c r="T2121" s="40">
        <f t="shared" si="962"/>
        <v>45917</v>
      </c>
      <c r="U2121" s="44">
        <v>2500</v>
      </c>
      <c r="V2121" s="44">
        <f t="shared" si="963"/>
        <v>0</v>
      </c>
      <c r="W2121" s="77">
        <f t="shared" si="964"/>
        <v>2500</v>
      </c>
      <c r="X2121" s="78">
        <f t="shared" si="965"/>
        <v>0</v>
      </c>
      <c r="Y2121" s="44" cm="1">
        <f t="array" ref="Y2121">_xlfn.IFNA(_xlfn.IFS(AND(Q2121&gt;=2000, Q2121&lt;3000), 10000, AND(Q2121&gt;=3000, Q2121&lt;4000), 15000, AND(Q2121&gt;=4000, Q2121&lt;5000), 20000, AND(Q2121&gt;=5000), 25000),0)</f>
        <v>0</v>
      </c>
      <c r="Z2121" s="91">
        <f t="shared" si="966"/>
        <v>300</v>
      </c>
      <c r="AA2121" s="44">
        <f t="shared" si="967"/>
        <v>0</v>
      </c>
      <c r="AB2121" s="44"/>
      <c r="AC2121" s="44"/>
      <c r="AD2121" s="44"/>
      <c r="AE2121" s="44">
        <f>VLOOKUP(O2121,정산업데이트!$A$6:$B$12,2,10)</f>
        <v>0</v>
      </c>
      <c r="AF2121" s="44"/>
      <c r="AG2121" s="79">
        <f t="shared" si="968"/>
        <v>300</v>
      </c>
      <c r="AH2121" s="80">
        <f t="shared" si="969"/>
        <v>2800</v>
      </c>
      <c r="AI2121" s="93"/>
      <c r="AJ2121" s="84" t="s">
        <v>12618</v>
      </c>
      <c r="AK2121" s="84" t="s">
        <v>73</v>
      </c>
      <c r="AL2121" s="84" t="s">
        <v>12619</v>
      </c>
      <c r="AM2121" s="84" t="s">
        <v>12983</v>
      </c>
      <c r="AN2121" s="84" t="s">
        <v>12984</v>
      </c>
      <c r="AO2121" s="84" t="s">
        <v>12985</v>
      </c>
      <c r="AP2121" s="84" t="s">
        <v>12986</v>
      </c>
      <c r="AQ2121" s="84" t="s">
        <v>122</v>
      </c>
      <c r="AR2121" s="85">
        <v>1</v>
      </c>
      <c r="AS2121" s="86">
        <v>4</v>
      </c>
      <c r="AT2121" s="86">
        <v>1E-3</v>
      </c>
      <c r="AU2121" s="86">
        <v>4</v>
      </c>
      <c r="AV2121" s="84" t="s">
        <v>8</v>
      </c>
      <c r="AW2121" s="86">
        <v>56</v>
      </c>
      <c r="AX2121" s="84" t="s">
        <v>68</v>
      </c>
      <c r="AY2121" s="84" t="s">
        <v>68</v>
      </c>
      <c r="AZ2121" s="84" t="s">
        <v>68</v>
      </c>
      <c r="BA2121" s="84" t="s">
        <v>68</v>
      </c>
      <c r="BB2121" s="84" t="s">
        <v>68</v>
      </c>
      <c r="BC2121" s="84" t="s">
        <v>135</v>
      </c>
      <c r="BD2121" s="84" t="s">
        <v>104</v>
      </c>
      <c r="BE2121" s="84" t="s">
        <v>105</v>
      </c>
      <c r="BF2121" s="84" t="s">
        <v>122</v>
      </c>
      <c r="BG2121" s="84" t="s">
        <v>69</v>
      </c>
      <c r="BH2121" s="92" t="s">
        <v>12987</v>
      </c>
      <c r="BI2121" s="84" t="s">
        <v>122</v>
      </c>
      <c r="BJ2121" s="84" t="s">
        <v>12988</v>
      </c>
      <c r="BK2121" s="84" t="s">
        <v>75</v>
      </c>
      <c r="BL2121" s="84" t="s">
        <v>122</v>
      </c>
      <c r="BM2121" s="84" t="s">
        <v>104</v>
      </c>
      <c r="BN2121" s="84" t="s">
        <v>70</v>
      </c>
      <c r="BO2121" s="84" t="s">
        <v>71</v>
      </c>
      <c r="BP2121" s="84" t="s">
        <v>122</v>
      </c>
      <c r="BQ2121" s="84" t="s">
        <v>163</v>
      </c>
    </row>
    <row r="2122" spans="1:69" ht="14.4" customHeight="1" x14ac:dyDescent="0.3">
      <c r="A2122" s="40" t="str">
        <f t="shared" si="943"/>
        <v>2025-09-17</v>
      </c>
      <c r="B2122" s="40" t="str">
        <f t="shared" si="944"/>
        <v>SYD</v>
      </c>
      <c r="C2122" s="39" t="str">
        <f t="shared" si="945"/>
        <v>98812563644</v>
      </c>
      <c r="D2122" s="41" t="str">
        <f t="shared" si="946"/>
        <v>PKR253584871</v>
      </c>
      <c r="E2122" s="41" t="str">
        <f t="shared" si="947"/>
        <v>596421484801</v>
      </c>
      <c r="F2122" s="39" t="str">
        <f t="shared" si="948"/>
        <v>2254234</v>
      </c>
      <c r="G2122" s="39" t="str">
        <f t="shared" si="949"/>
        <v>WISE EXPRESS(HOJUDIRECT)</v>
      </c>
      <c r="H2122" s="41" t="str">
        <f t="shared" si="950"/>
        <v>곽경임</v>
      </c>
      <c r="I2122" s="39" t="str">
        <f t="shared" si="951"/>
        <v>44951</v>
      </c>
      <c r="J2122" s="52" t="str">
        <f t="shared" si="952"/>
        <v/>
      </c>
      <c r="K2122" s="75">
        <f t="shared" si="953"/>
        <v>1</v>
      </c>
      <c r="L2122" s="76">
        <f t="shared" si="954"/>
        <v>0.75</v>
      </c>
      <c r="M2122" s="76">
        <f t="shared" si="955"/>
        <v>1E-3</v>
      </c>
      <c r="N2122" s="76">
        <f t="shared" si="956"/>
        <v>0.8</v>
      </c>
      <c r="O2122" s="42">
        <f t="shared" si="957"/>
        <v>1</v>
      </c>
      <c r="P2122" s="39" t="str">
        <f t="shared" si="958"/>
        <v>일반(목록배제,Normal-Manifest Exception)</v>
      </c>
      <c r="Q2122" s="72">
        <f t="shared" si="959"/>
        <v>42</v>
      </c>
      <c r="R2122" s="43" t="str">
        <f t="shared" si="960"/>
        <v>OZ602</v>
      </c>
      <c r="S2122" s="82" t="str">
        <f t="shared" si="961"/>
        <v/>
      </c>
      <c r="T2122" s="40">
        <f t="shared" si="962"/>
        <v>45917</v>
      </c>
      <c r="U2122" s="44">
        <v>2500</v>
      </c>
      <c r="V2122" s="44">
        <f t="shared" si="963"/>
        <v>0</v>
      </c>
      <c r="W2122" s="77">
        <f t="shared" si="964"/>
        <v>2500</v>
      </c>
      <c r="X2122" s="78">
        <f t="shared" si="965"/>
        <v>0</v>
      </c>
      <c r="Y2122" s="44" cm="1">
        <f t="array" ref="Y2122">_xlfn.IFNA(_xlfn.IFS(AND(Q2122&gt;=2000, Q2122&lt;3000), 10000, AND(Q2122&gt;=3000, Q2122&lt;4000), 15000, AND(Q2122&gt;=4000, Q2122&lt;5000), 20000, AND(Q2122&gt;=5000), 25000),0)</f>
        <v>0</v>
      </c>
      <c r="Z2122" s="91">
        <f t="shared" si="966"/>
        <v>300</v>
      </c>
      <c r="AA2122" s="44">
        <f t="shared" si="967"/>
        <v>0</v>
      </c>
      <c r="AB2122" s="44"/>
      <c r="AC2122" s="44"/>
      <c r="AD2122" s="44"/>
      <c r="AE2122" s="44">
        <f>VLOOKUP(O2122,정산업데이트!$A$6:$B$12,2,10)</f>
        <v>0</v>
      </c>
      <c r="AF2122" s="44"/>
      <c r="AG2122" s="79">
        <f t="shared" si="968"/>
        <v>300</v>
      </c>
      <c r="AH2122" s="80">
        <f t="shared" si="969"/>
        <v>2800</v>
      </c>
      <c r="AI2122" s="93"/>
      <c r="AJ2122" s="84" t="s">
        <v>12618</v>
      </c>
      <c r="AK2122" s="84" t="s">
        <v>73</v>
      </c>
      <c r="AL2122" s="84" t="s">
        <v>12619</v>
      </c>
      <c r="AM2122" s="84" t="s">
        <v>12989</v>
      </c>
      <c r="AN2122" s="84" t="s">
        <v>12990</v>
      </c>
      <c r="AO2122" s="84" t="s">
        <v>12991</v>
      </c>
      <c r="AP2122" s="84" t="s">
        <v>2029</v>
      </c>
      <c r="AQ2122" s="84" t="s">
        <v>122</v>
      </c>
      <c r="AR2122" s="85">
        <v>1</v>
      </c>
      <c r="AS2122" s="86">
        <v>0.75</v>
      </c>
      <c r="AT2122" s="86">
        <v>1E-3</v>
      </c>
      <c r="AU2122" s="86">
        <v>0.8</v>
      </c>
      <c r="AV2122" s="84" t="s">
        <v>8</v>
      </c>
      <c r="AW2122" s="86">
        <v>42</v>
      </c>
      <c r="AX2122" s="84" t="s">
        <v>68</v>
      </c>
      <c r="AY2122" s="84" t="s">
        <v>68</v>
      </c>
      <c r="AZ2122" s="84" t="s">
        <v>68</v>
      </c>
      <c r="BA2122" s="84" t="s">
        <v>68</v>
      </c>
      <c r="BB2122" s="84" t="s">
        <v>68</v>
      </c>
      <c r="BC2122" s="84" t="s">
        <v>135</v>
      </c>
      <c r="BD2122" s="84" t="s">
        <v>104</v>
      </c>
      <c r="BE2122" s="84" t="s">
        <v>105</v>
      </c>
      <c r="BF2122" s="84" t="s">
        <v>122</v>
      </c>
      <c r="BG2122" s="84" t="s">
        <v>69</v>
      </c>
      <c r="BH2122" s="92" t="s">
        <v>12992</v>
      </c>
      <c r="BI2122" s="84" t="s">
        <v>122</v>
      </c>
      <c r="BJ2122" s="84" t="s">
        <v>12993</v>
      </c>
      <c r="BK2122" s="84" t="s">
        <v>75</v>
      </c>
      <c r="BL2122" s="84" t="s">
        <v>122</v>
      </c>
      <c r="BM2122" s="84" t="s">
        <v>104</v>
      </c>
      <c r="BN2122" s="84" t="s">
        <v>70</v>
      </c>
      <c r="BO2122" s="84" t="s">
        <v>71</v>
      </c>
      <c r="BP2122" s="84" t="s">
        <v>122</v>
      </c>
      <c r="BQ2122" s="84" t="s">
        <v>163</v>
      </c>
    </row>
    <row r="2123" spans="1:69" ht="14.4" customHeight="1" x14ac:dyDescent="0.3">
      <c r="A2123" s="40" t="str">
        <f t="shared" si="943"/>
        <v>2025-09-17</v>
      </c>
      <c r="B2123" s="40" t="str">
        <f t="shared" si="944"/>
        <v>SYD</v>
      </c>
      <c r="C2123" s="39" t="str">
        <f t="shared" si="945"/>
        <v>98812563644</v>
      </c>
      <c r="D2123" s="41" t="str">
        <f t="shared" si="946"/>
        <v>PKR253584872</v>
      </c>
      <c r="E2123" s="41" t="str">
        <f t="shared" si="947"/>
        <v>596421484812</v>
      </c>
      <c r="F2123" s="39" t="str">
        <f t="shared" si="948"/>
        <v>2254234</v>
      </c>
      <c r="G2123" s="39" t="str">
        <f t="shared" si="949"/>
        <v>WISE EXPRESS(HOJUDIRECT)</v>
      </c>
      <c r="H2123" s="41" t="str">
        <f t="shared" si="950"/>
        <v>김규석</v>
      </c>
      <c r="I2123" s="39" t="str">
        <f t="shared" si="951"/>
        <v>48083</v>
      </c>
      <c r="J2123" s="52" t="str">
        <f t="shared" si="952"/>
        <v/>
      </c>
      <c r="K2123" s="75">
        <f t="shared" si="953"/>
        <v>1</v>
      </c>
      <c r="L2123" s="76">
        <f t="shared" si="954"/>
        <v>0.4</v>
      </c>
      <c r="M2123" s="76">
        <f t="shared" si="955"/>
        <v>1E-3</v>
      </c>
      <c r="N2123" s="76">
        <f t="shared" si="956"/>
        <v>0.4</v>
      </c>
      <c r="O2123" s="42">
        <f t="shared" si="957"/>
        <v>0.5</v>
      </c>
      <c r="P2123" s="39" t="str">
        <f t="shared" si="958"/>
        <v>일반(목록배제,Normal-Manifest Exception)</v>
      </c>
      <c r="Q2123" s="72">
        <f t="shared" si="959"/>
        <v>24</v>
      </c>
      <c r="R2123" s="43" t="str">
        <f t="shared" si="960"/>
        <v>OZ602</v>
      </c>
      <c r="S2123" s="82" t="str">
        <f t="shared" si="961"/>
        <v/>
      </c>
      <c r="T2123" s="40">
        <f t="shared" si="962"/>
        <v>45917</v>
      </c>
      <c r="U2123" s="44">
        <v>2500</v>
      </c>
      <c r="V2123" s="44">
        <f t="shared" si="963"/>
        <v>0</v>
      </c>
      <c r="W2123" s="77">
        <f t="shared" si="964"/>
        <v>2500</v>
      </c>
      <c r="X2123" s="78">
        <f t="shared" si="965"/>
        <v>0</v>
      </c>
      <c r="Y2123" s="44" cm="1">
        <f t="array" ref="Y2123">_xlfn.IFNA(_xlfn.IFS(AND(Q2123&gt;=2000, Q2123&lt;3000), 10000, AND(Q2123&gt;=3000, Q2123&lt;4000), 15000, AND(Q2123&gt;=4000, Q2123&lt;5000), 20000, AND(Q2123&gt;=5000), 25000),0)</f>
        <v>0</v>
      </c>
      <c r="Z2123" s="91">
        <f t="shared" si="966"/>
        <v>300</v>
      </c>
      <c r="AA2123" s="44">
        <f t="shared" si="967"/>
        <v>0</v>
      </c>
      <c r="AB2123" s="44"/>
      <c r="AC2123" s="44"/>
      <c r="AD2123" s="44"/>
      <c r="AE2123" s="44">
        <f>VLOOKUP(O2123,정산업데이트!$A$6:$B$12,2,10)</f>
        <v>0</v>
      </c>
      <c r="AF2123" s="44"/>
      <c r="AG2123" s="79">
        <f t="shared" si="968"/>
        <v>300</v>
      </c>
      <c r="AH2123" s="80">
        <f t="shared" si="969"/>
        <v>2800</v>
      </c>
      <c r="AI2123" s="93"/>
      <c r="AJ2123" s="84" t="s">
        <v>12618</v>
      </c>
      <c r="AK2123" s="84" t="s">
        <v>73</v>
      </c>
      <c r="AL2123" s="84" t="s">
        <v>12619</v>
      </c>
      <c r="AM2123" s="84" t="s">
        <v>12994</v>
      </c>
      <c r="AN2123" s="84" t="s">
        <v>12995</v>
      </c>
      <c r="AO2123" s="84" t="s">
        <v>12996</v>
      </c>
      <c r="AP2123" s="84" t="s">
        <v>12997</v>
      </c>
      <c r="AQ2123" s="84" t="s">
        <v>122</v>
      </c>
      <c r="AR2123" s="85">
        <v>1</v>
      </c>
      <c r="AS2123" s="86">
        <v>0.4</v>
      </c>
      <c r="AT2123" s="86">
        <v>1E-3</v>
      </c>
      <c r="AU2123" s="86">
        <v>0.4</v>
      </c>
      <c r="AV2123" s="84" t="s">
        <v>8</v>
      </c>
      <c r="AW2123" s="86">
        <v>24</v>
      </c>
      <c r="AX2123" s="84" t="s">
        <v>68</v>
      </c>
      <c r="AY2123" s="84" t="s">
        <v>68</v>
      </c>
      <c r="AZ2123" s="84" t="s">
        <v>68</v>
      </c>
      <c r="BA2123" s="84" t="s">
        <v>68</v>
      </c>
      <c r="BB2123" s="84" t="s">
        <v>68</v>
      </c>
      <c r="BC2123" s="84" t="s">
        <v>135</v>
      </c>
      <c r="BD2123" s="84" t="s">
        <v>104</v>
      </c>
      <c r="BE2123" s="84" t="s">
        <v>105</v>
      </c>
      <c r="BF2123" s="84" t="s">
        <v>122</v>
      </c>
      <c r="BG2123" s="84" t="s">
        <v>69</v>
      </c>
      <c r="BH2123" s="92" t="s">
        <v>12998</v>
      </c>
      <c r="BI2123" s="84" t="s">
        <v>122</v>
      </c>
      <c r="BJ2123" s="84" t="s">
        <v>12999</v>
      </c>
      <c r="BK2123" s="84" t="s">
        <v>75</v>
      </c>
      <c r="BL2123" s="84" t="s">
        <v>122</v>
      </c>
      <c r="BM2123" s="84" t="s">
        <v>104</v>
      </c>
      <c r="BN2123" s="84" t="s">
        <v>70</v>
      </c>
      <c r="BO2123" s="84" t="s">
        <v>71</v>
      </c>
      <c r="BP2123" s="84" t="s">
        <v>122</v>
      </c>
      <c r="BQ2123" s="84" t="s">
        <v>163</v>
      </c>
    </row>
    <row r="2124" spans="1:69" ht="14.4" customHeight="1" x14ac:dyDescent="0.3">
      <c r="A2124" s="40" t="str">
        <f t="shared" si="943"/>
        <v>2025-09-17</v>
      </c>
      <c r="B2124" s="40" t="str">
        <f t="shared" si="944"/>
        <v>SYD</v>
      </c>
      <c r="C2124" s="39" t="str">
        <f t="shared" si="945"/>
        <v>98812563644</v>
      </c>
      <c r="D2124" s="41" t="str">
        <f t="shared" si="946"/>
        <v>PKR253584873</v>
      </c>
      <c r="E2124" s="41" t="str">
        <f t="shared" si="947"/>
        <v>596421484823</v>
      </c>
      <c r="F2124" s="39" t="str">
        <f t="shared" si="948"/>
        <v>2254234</v>
      </c>
      <c r="G2124" s="39" t="str">
        <f t="shared" si="949"/>
        <v>WISE EXPRESS(HOJUDIRECT)</v>
      </c>
      <c r="H2124" s="41" t="str">
        <f t="shared" si="950"/>
        <v>안규남</v>
      </c>
      <c r="I2124" s="39" t="str">
        <f t="shared" si="951"/>
        <v>47711</v>
      </c>
      <c r="J2124" s="52" t="str">
        <f t="shared" si="952"/>
        <v/>
      </c>
      <c r="K2124" s="75">
        <f t="shared" si="953"/>
        <v>1</v>
      </c>
      <c r="L2124" s="76">
        <f t="shared" si="954"/>
        <v>5</v>
      </c>
      <c r="M2124" s="76">
        <f t="shared" si="955"/>
        <v>1E-3</v>
      </c>
      <c r="N2124" s="76">
        <f t="shared" si="956"/>
        <v>5</v>
      </c>
      <c r="O2124" s="42">
        <f t="shared" si="957"/>
        <v>5</v>
      </c>
      <c r="P2124" s="39" t="str">
        <f t="shared" si="958"/>
        <v>일반(목록배제,Normal-Manifest Exception)</v>
      </c>
      <c r="Q2124" s="72">
        <f t="shared" si="959"/>
        <v>70</v>
      </c>
      <c r="R2124" s="43" t="str">
        <f t="shared" si="960"/>
        <v>OZ602</v>
      </c>
      <c r="S2124" s="82" t="str">
        <f t="shared" si="961"/>
        <v/>
      </c>
      <c r="T2124" s="40">
        <f t="shared" si="962"/>
        <v>45917</v>
      </c>
      <c r="U2124" s="44">
        <v>2500</v>
      </c>
      <c r="V2124" s="44">
        <f t="shared" si="963"/>
        <v>0</v>
      </c>
      <c r="W2124" s="77">
        <f t="shared" si="964"/>
        <v>2500</v>
      </c>
      <c r="X2124" s="78">
        <f t="shared" si="965"/>
        <v>0</v>
      </c>
      <c r="Y2124" s="44" cm="1">
        <f t="array" ref="Y2124">_xlfn.IFNA(_xlfn.IFS(AND(Q2124&gt;=2000, Q2124&lt;3000), 10000, AND(Q2124&gt;=3000, Q2124&lt;4000), 15000, AND(Q2124&gt;=4000, Q2124&lt;5000), 20000, AND(Q2124&gt;=5000), 25000),0)</f>
        <v>0</v>
      </c>
      <c r="Z2124" s="91">
        <f t="shared" si="966"/>
        <v>300</v>
      </c>
      <c r="AA2124" s="44">
        <f t="shared" si="967"/>
        <v>0</v>
      </c>
      <c r="AB2124" s="44"/>
      <c r="AC2124" s="44"/>
      <c r="AD2124" s="44"/>
      <c r="AE2124" s="44">
        <f>VLOOKUP(O2124,정산업데이트!$A$6:$B$12,2,10)</f>
        <v>0</v>
      </c>
      <c r="AF2124" s="44"/>
      <c r="AG2124" s="79">
        <f t="shared" si="968"/>
        <v>300</v>
      </c>
      <c r="AH2124" s="80">
        <f t="shared" si="969"/>
        <v>2800</v>
      </c>
      <c r="AI2124" s="93"/>
      <c r="AJ2124" s="84" t="s">
        <v>12618</v>
      </c>
      <c r="AK2124" s="84" t="s">
        <v>73</v>
      </c>
      <c r="AL2124" s="84" t="s">
        <v>12619</v>
      </c>
      <c r="AM2124" s="84" t="s">
        <v>13000</v>
      </c>
      <c r="AN2124" s="84" t="s">
        <v>13001</v>
      </c>
      <c r="AO2124" s="84" t="s">
        <v>13002</v>
      </c>
      <c r="AP2124" s="84" t="s">
        <v>13003</v>
      </c>
      <c r="AQ2124" s="84" t="s">
        <v>122</v>
      </c>
      <c r="AR2124" s="85">
        <v>1</v>
      </c>
      <c r="AS2124" s="86">
        <v>5</v>
      </c>
      <c r="AT2124" s="86">
        <v>1E-3</v>
      </c>
      <c r="AU2124" s="86">
        <v>5</v>
      </c>
      <c r="AV2124" s="84" t="s">
        <v>8</v>
      </c>
      <c r="AW2124" s="86">
        <v>70</v>
      </c>
      <c r="AX2124" s="84" t="s">
        <v>68</v>
      </c>
      <c r="AY2124" s="84" t="s">
        <v>68</v>
      </c>
      <c r="AZ2124" s="84" t="s">
        <v>68</v>
      </c>
      <c r="BA2124" s="84" t="s">
        <v>68</v>
      </c>
      <c r="BB2124" s="84" t="s">
        <v>68</v>
      </c>
      <c r="BC2124" s="84" t="s">
        <v>135</v>
      </c>
      <c r="BD2124" s="84" t="s">
        <v>104</v>
      </c>
      <c r="BE2124" s="84" t="s">
        <v>105</v>
      </c>
      <c r="BF2124" s="84" t="s">
        <v>122</v>
      </c>
      <c r="BG2124" s="84" t="s">
        <v>69</v>
      </c>
      <c r="BH2124" s="92" t="s">
        <v>13004</v>
      </c>
      <c r="BI2124" s="84" t="s">
        <v>122</v>
      </c>
      <c r="BJ2124" s="84" t="s">
        <v>13005</v>
      </c>
      <c r="BK2124" s="84" t="s">
        <v>75</v>
      </c>
      <c r="BL2124" s="84" t="s">
        <v>122</v>
      </c>
      <c r="BM2124" s="84" t="s">
        <v>104</v>
      </c>
      <c r="BN2124" s="84" t="s">
        <v>70</v>
      </c>
      <c r="BO2124" s="84" t="s">
        <v>71</v>
      </c>
      <c r="BP2124" s="84" t="s">
        <v>122</v>
      </c>
      <c r="BQ2124" s="84" t="s">
        <v>163</v>
      </c>
    </row>
    <row r="2125" spans="1:69" ht="14.4" customHeight="1" x14ac:dyDescent="0.3">
      <c r="A2125" s="40" t="str">
        <f t="shared" si="943"/>
        <v>2025-09-17</v>
      </c>
      <c r="B2125" s="40" t="str">
        <f t="shared" si="944"/>
        <v>SYD</v>
      </c>
      <c r="C2125" s="39" t="str">
        <f t="shared" si="945"/>
        <v>98812563644</v>
      </c>
      <c r="D2125" s="41" t="str">
        <f t="shared" si="946"/>
        <v>PKR253584874</v>
      </c>
      <c r="E2125" s="41" t="str">
        <f t="shared" si="947"/>
        <v>596421484834</v>
      </c>
      <c r="F2125" s="39" t="str">
        <f t="shared" si="948"/>
        <v>2254234</v>
      </c>
      <c r="G2125" s="39" t="str">
        <f t="shared" si="949"/>
        <v>WISE EXPRESS(HOJUDIRECT)</v>
      </c>
      <c r="H2125" s="41" t="str">
        <f t="shared" si="950"/>
        <v>김상종</v>
      </c>
      <c r="I2125" s="39" t="str">
        <f t="shared" si="951"/>
        <v>46279</v>
      </c>
      <c r="J2125" s="52" t="str">
        <f t="shared" si="952"/>
        <v/>
      </c>
      <c r="K2125" s="75">
        <f t="shared" si="953"/>
        <v>1</v>
      </c>
      <c r="L2125" s="76">
        <f t="shared" si="954"/>
        <v>0.6</v>
      </c>
      <c r="M2125" s="76">
        <f t="shared" si="955"/>
        <v>1E-3</v>
      </c>
      <c r="N2125" s="76">
        <f t="shared" si="956"/>
        <v>0.6</v>
      </c>
      <c r="O2125" s="42">
        <f t="shared" si="957"/>
        <v>1</v>
      </c>
      <c r="P2125" s="39" t="str">
        <f t="shared" si="958"/>
        <v>일반(목록배제,Normal-Manifest Exception)</v>
      </c>
      <c r="Q2125" s="72">
        <f t="shared" si="959"/>
        <v>30</v>
      </c>
      <c r="R2125" s="43" t="str">
        <f t="shared" si="960"/>
        <v>OZ602</v>
      </c>
      <c r="S2125" s="82" t="str">
        <f t="shared" si="961"/>
        <v/>
      </c>
      <c r="T2125" s="40">
        <f t="shared" si="962"/>
        <v>45917</v>
      </c>
      <c r="U2125" s="44">
        <v>2500</v>
      </c>
      <c r="V2125" s="44">
        <f t="shared" si="963"/>
        <v>0</v>
      </c>
      <c r="W2125" s="77">
        <f t="shared" si="964"/>
        <v>2500</v>
      </c>
      <c r="X2125" s="78">
        <f t="shared" si="965"/>
        <v>0</v>
      </c>
      <c r="Y2125" s="44" cm="1">
        <f t="array" ref="Y2125">_xlfn.IFNA(_xlfn.IFS(AND(Q2125&gt;=2000, Q2125&lt;3000), 10000, AND(Q2125&gt;=3000, Q2125&lt;4000), 15000, AND(Q2125&gt;=4000, Q2125&lt;5000), 20000, AND(Q2125&gt;=5000), 25000),0)</f>
        <v>0</v>
      </c>
      <c r="Z2125" s="91">
        <f t="shared" si="966"/>
        <v>300</v>
      </c>
      <c r="AA2125" s="44">
        <f t="shared" si="967"/>
        <v>0</v>
      </c>
      <c r="AB2125" s="44"/>
      <c r="AC2125" s="44"/>
      <c r="AD2125" s="44"/>
      <c r="AE2125" s="44">
        <f>VLOOKUP(O2125,정산업데이트!$A$6:$B$12,2,10)</f>
        <v>0</v>
      </c>
      <c r="AF2125" s="44"/>
      <c r="AG2125" s="79">
        <f t="shared" si="968"/>
        <v>300</v>
      </c>
      <c r="AH2125" s="80">
        <f t="shared" si="969"/>
        <v>2800</v>
      </c>
      <c r="AI2125" s="93"/>
      <c r="AJ2125" s="84" t="s">
        <v>12618</v>
      </c>
      <c r="AK2125" s="84" t="s">
        <v>73</v>
      </c>
      <c r="AL2125" s="84" t="s">
        <v>12619</v>
      </c>
      <c r="AM2125" s="84" t="s">
        <v>13006</v>
      </c>
      <c r="AN2125" s="84" t="s">
        <v>13007</v>
      </c>
      <c r="AO2125" s="84" t="s">
        <v>13008</v>
      </c>
      <c r="AP2125" s="84" t="s">
        <v>13009</v>
      </c>
      <c r="AQ2125" s="84" t="s">
        <v>122</v>
      </c>
      <c r="AR2125" s="85">
        <v>1</v>
      </c>
      <c r="AS2125" s="86">
        <v>0.6</v>
      </c>
      <c r="AT2125" s="86">
        <v>1E-3</v>
      </c>
      <c r="AU2125" s="86">
        <v>0.6</v>
      </c>
      <c r="AV2125" s="84" t="s">
        <v>8</v>
      </c>
      <c r="AW2125" s="86">
        <v>30</v>
      </c>
      <c r="AX2125" s="84" t="s">
        <v>68</v>
      </c>
      <c r="AY2125" s="84" t="s">
        <v>68</v>
      </c>
      <c r="AZ2125" s="84" t="s">
        <v>68</v>
      </c>
      <c r="BA2125" s="84" t="s">
        <v>68</v>
      </c>
      <c r="BB2125" s="84" t="s">
        <v>68</v>
      </c>
      <c r="BC2125" s="84" t="s">
        <v>135</v>
      </c>
      <c r="BD2125" s="84" t="s">
        <v>104</v>
      </c>
      <c r="BE2125" s="84" t="s">
        <v>105</v>
      </c>
      <c r="BF2125" s="84" t="s">
        <v>122</v>
      </c>
      <c r="BG2125" s="84" t="s">
        <v>69</v>
      </c>
      <c r="BH2125" s="92" t="s">
        <v>13010</v>
      </c>
      <c r="BI2125" s="84" t="s">
        <v>122</v>
      </c>
      <c r="BJ2125" s="84" t="s">
        <v>13011</v>
      </c>
      <c r="BK2125" s="84" t="s">
        <v>75</v>
      </c>
      <c r="BL2125" s="84" t="s">
        <v>122</v>
      </c>
      <c r="BM2125" s="84" t="s">
        <v>104</v>
      </c>
      <c r="BN2125" s="84" t="s">
        <v>70</v>
      </c>
      <c r="BO2125" s="84" t="s">
        <v>71</v>
      </c>
      <c r="BP2125" s="84" t="s">
        <v>122</v>
      </c>
      <c r="BQ2125" s="84" t="s">
        <v>163</v>
      </c>
    </row>
    <row r="2126" spans="1:69" ht="14.4" customHeight="1" x14ac:dyDescent="0.3">
      <c r="A2126" s="40" t="str">
        <f t="shared" si="943"/>
        <v>2025-09-17</v>
      </c>
      <c r="B2126" s="40" t="str">
        <f t="shared" si="944"/>
        <v>SYD</v>
      </c>
      <c r="C2126" s="39" t="str">
        <f t="shared" si="945"/>
        <v>98812563644</v>
      </c>
      <c r="D2126" s="41" t="str">
        <f t="shared" si="946"/>
        <v>PKR253584875</v>
      </c>
      <c r="E2126" s="41" t="str">
        <f t="shared" si="947"/>
        <v>596421484845</v>
      </c>
      <c r="F2126" s="39" t="str">
        <f t="shared" si="948"/>
        <v>2254234</v>
      </c>
      <c r="G2126" s="39" t="str">
        <f t="shared" si="949"/>
        <v>WISE EXPRESS(HOJUDIRECT)</v>
      </c>
      <c r="H2126" s="41" t="str">
        <f t="shared" si="950"/>
        <v>최수정</v>
      </c>
      <c r="I2126" s="39" t="str">
        <f t="shared" si="951"/>
        <v>05779</v>
      </c>
      <c r="J2126" s="52" t="str">
        <f t="shared" si="952"/>
        <v/>
      </c>
      <c r="K2126" s="75">
        <f t="shared" si="953"/>
        <v>1</v>
      </c>
      <c r="L2126" s="76">
        <f t="shared" si="954"/>
        <v>0.8</v>
      </c>
      <c r="M2126" s="76">
        <f t="shared" si="955"/>
        <v>1E-3</v>
      </c>
      <c r="N2126" s="76">
        <f t="shared" si="956"/>
        <v>0.8</v>
      </c>
      <c r="O2126" s="42">
        <f t="shared" si="957"/>
        <v>1</v>
      </c>
      <c r="P2126" s="39" t="str">
        <f t="shared" si="958"/>
        <v>일반(목록배제,Normal-Manifest Exception)</v>
      </c>
      <c r="Q2126" s="72">
        <f t="shared" si="959"/>
        <v>14</v>
      </c>
      <c r="R2126" s="43" t="str">
        <f t="shared" si="960"/>
        <v>OZ602</v>
      </c>
      <c r="S2126" s="82" t="str">
        <f t="shared" si="961"/>
        <v/>
      </c>
      <c r="T2126" s="40">
        <f t="shared" si="962"/>
        <v>45917</v>
      </c>
      <c r="U2126" s="44">
        <v>2500</v>
      </c>
      <c r="V2126" s="44">
        <f t="shared" si="963"/>
        <v>0</v>
      </c>
      <c r="W2126" s="77">
        <f t="shared" si="964"/>
        <v>2500</v>
      </c>
      <c r="X2126" s="78">
        <f t="shared" si="965"/>
        <v>0</v>
      </c>
      <c r="Y2126" s="44" cm="1">
        <f t="array" ref="Y2126">_xlfn.IFNA(_xlfn.IFS(AND(Q2126&gt;=2000, Q2126&lt;3000), 10000, AND(Q2126&gt;=3000, Q2126&lt;4000), 15000, AND(Q2126&gt;=4000, Q2126&lt;5000), 20000, AND(Q2126&gt;=5000), 25000),0)</f>
        <v>0</v>
      </c>
      <c r="Z2126" s="91">
        <f t="shared" si="966"/>
        <v>300</v>
      </c>
      <c r="AA2126" s="44">
        <f t="shared" si="967"/>
        <v>0</v>
      </c>
      <c r="AB2126" s="44"/>
      <c r="AC2126" s="44"/>
      <c r="AD2126" s="44"/>
      <c r="AE2126" s="44">
        <f>VLOOKUP(O2126,정산업데이트!$A$6:$B$12,2,10)</f>
        <v>0</v>
      </c>
      <c r="AF2126" s="44"/>
      <c r="AG2126" s="79">
        <f t="shared" si="968"/>
        <v>300</v>
      </c>
      <c r="AH2126" s="80">
        <f t="shared" si="969"/>
        <v>2800</v>
      </c>
      <c r="AI2126" s="93"/>
      <c r="AJ2126" s="84" t="s">
        <v>12618</v>
      </c>
      <c r="AK2126" s="84" t="s">
        <v>73</v>
      </c>
      <c r="AL2126" s="84" t="s">
        <v>12619</v>
      </c>
      <c r="AM2126" s="84" t="s">
        <v>13012</v>
      </c>
      <c r="AN2126" s="84" t="s">
        <v>1405</v>
      </c>
      <c r="AO2126" s="84" t="s">
        <v>13013</v>
      </c>
      <c r="AP2126" s="84" t="s">
        <v>13014</v>
      </c>
      <c r="AQ2126" s="84" t="s">
        <v>122</v>
      </c>
      <c r="AR2126" s="85">
        <v>1</v>
      </c>
      <c r="AS2126" s="86">
        <v>0.8</v>
      </c>
      <c r="AT2126" s="86">
        <v>1E-3</v>
      </c>
      <c r="AU2126" s="86">
        <v>0.8</v>
      </c>
      <c r="AV2126" s="84" t="s">
        <v>8</v>
      </c>
      <c r="AW2126" s="86">
        <v>14</v>
      </c>
      <c r="AX2126" s="84" t="s">
        <v>68</v>
      </c>
      <c r="AY2126" s="84" t="s">
        <v>68</v>
      </c>
      <c r="AZ2126" s="84" t="s">
        <v>68</v>
      </c>
      <c r="BA2126" s="84" t="s">
        <v>68</v>
      </c>
      <c r="BB2126" s="84" t="s">
        <v>68</v>
      </c>
      <c r="BC2126" s="84" t="s">
        <v>135</v>
      </c>
      <c r="BD2126" s="84" t="s">
        <v>104</v>
      </c>
      <c r="BE2126" s="84" t="s">
        <v>105</v>
      </c>
      <c r="BF2126" s="84" t="s">
        <v>122</v>
      </c>
      <c r="BG2126" s="84" t="s">
        <v>69</v>
      </c>
      <c r="BH2126" s="92" t="s">
        <v>13015</v>
      </c>
      <c r="BI2126" s="84" t="s">
        <v>122</v>
      </c>
      <c r="BJ2126" s="84" t="s">
        <v>13016</v>
      </c>
      <c r="BK2126" s="84" t="s">
        <v>75</v>
      </c>
      <c r="BL2126" s="84" t="s">
        <v>122</v>
      </c>
      <c r="BM2126" s="84" t="s">
        <v>104</v>
      </c>
      <c r="BN2126" s="84" t="s">
        <v>70</v>
      </c>
      <c r="BO2126" s="84" t="s">
        <v>71</v>
      </c>
      <c r="BP2126" s="84" t="s">
        <v>122</v>
      </c>
      <c r="BQ2126" s="84" t="s">
        <v>163</v>
      </c>
    </row>
    <row r="2127" spans="1:69" ht="14.4" customHeight="1" x14ac:dyDescent="0.3">
      <c r="A2127" s="40" t="str">
        <f t="shared" si="943"/>
        <v>2025-09-17</v>
      </c>
      <c r="B2127" s="40" t="str">
        <f t="shared" si="944"/>
        <v>SYD</v>
      </c>
      <c r="C2127" s="39" t="str">
        <f t="shared" si="945"/>
        <v>98812563644</v>
      </c>
      <c r="D2127" s="41" t="str">
        <f t="shared" si="946"/>
        <v>PKR253584876</v>
      </c>
      <c r="E2127" s="41" t="str">
        <f t="shared" si="947"/>
        <v>596421484856</v>
      </c>
      <c r="F2127" s="39" t="str">
        <f t="shared" si="948"/>
        <v>2254234</v>
      </c>
      <c r="G2127" s="39" t="str">
        <f t="shared" si="949"/>
        <v>WISE EXPRESS(HOJUDIRECT)</v>
      </c>
      <c r="H2127" s="41" t="str">
        <f t="shared" si="950"/>
        <v>이인혜</v>
      </c>
      <c r="I2127" s="39" t="str">
        <f t="shared" si="951"/>
        <v>03783</v>
      </c>
      <c r="J2127" s="52" t="str">
        <f t="shared" si="952"/>
        <v/>
      </c>
      <c r="K2127" s="75">
        <f t="shared" si="953"/>
        <v>1</v>
      </c>
      <c r="L2127" s="76">
        <f t="shared" si="954"/>
        <v>5</v>
      </c>
      <c r="M2127" s="76">
        <f t="shared" si="955"/>
        <v>1E-3</v>
      </c>
      <c r="N2127" s="76">
        <f t="shared" si="956"/>
        <v>5</v>
      </c>
      <c r="O2127" s="42">
        <f t="shared" si="957"/>
        <v>5</v>
      </c>
      <c r="P2127" s="39" t="str">
        <f t="shared" si="958"/>
        <v>일반(목록배제,Normal-Manifest Exception)</v>
      </c>
      <c r="Q2127" s="72">
        <f t="shared" si="959"/>
        <v>70</v>
      </c>
      <c r="R2127" s="43" t="str">
        <f t="shared" si="960"/>
        <v>OZ602</v>
      </c>
      <c r="S2127" s="82" t="str">
        <f t="shared" si="961"/>
        <v/>
      </c>
      <c r="T2127" s="40">
        <f t="shared" si="962"/>
        <v>45917</v>
      </c>
      <c r="U2127" s="44">
        <v>2500</v>
      </c>
      <c r="V2127" s="44">
        <f t="shared" si="963"/>
        <v>0</v>
      </c>
      <c r="W2127" s="77">
        <f t="shared" si="964"/>
        <v>2500</v>
      </c>
      <c r="X2127" s="78">
        <f t="shared" si="965"/>
        <v>0</v>
      </c>
      <c r="Y2127" s="44" cm="1">
        <f t="array" ref="Y2127">_xlfn.IFNA(_xlfn.IFS(AND(Q2127&gt;=2000, Q2127&lt;3000), 10000, AND(Q2127&gt;=3000, Q2127&lt;4000), 15000, AND(Q2127&gt;=4000, Q2127&lt;5000), 20000, AND(Q2127&gt;=5000), 25000),0)</f>
        <v>0</v>
      </c>
      <c r="Z2127" s="91">
        <f t="shared" si="966"/>
        <v>300</v>
      </c>
      <c r="AA2127" s="44">
        <f t="shared" si="967"/>
        <v>0</v>
      </c>
      <c r="AB2127" s="44"/>
      <c r="AC2127" s="44"/>
      <c r="AD2127" s="44"/>
      <c r="AE2127" s="44">
        <f>VLOOKUP(O2127,정산업데이트!$A$6:$B$12,2,10)</f>
        <v>0</v>
      </c>
      <c r="AF2127" s="44"/>
      <c r="AG2127" s="79">
        <f t="shared" si="968"/>
        <v>300</v>
      </c>
      <c r="AH2127" s="80">
        <f t="shared" si="969"/>
        <v>2800</v>
      </c>
      <c r="AI2127" s="93"/>
      <c r="AJ2127" s="84" t="s">
        <v>12618</v>
      </c>
      <c r="AK2127" s="84" t="s">
        <v>73</v>
      </c>
      <c r="AL2127" s="84" t="s">
        <v>12619</v>
      </c>
      <c r="AM2127" s="84" t="s">
        <v>13017</v>
      </c>
      <c r="AN2127" s="84" t="s">
        <v>2008</v>
      </c>
      <c r="AO2127" s="84" t="s">
        <v>13018</v>
      </c>
      <c r="AP2127" s="84" t="s">
        <v>13019</v>
      </c>
      <c r="AQ2127" s="84" t="s">
        <v>122</v>
      </c>
      <c r="AR2127" s="85">
        <v>1</v>
      </c>
      <c r="AS2127" s="86">
        <v>5</v>
      </c>
      <c r="AT2127" s="86">
        <v>1E-3</v>
      </c>
      <c r="AU2127" s="86">
        <v>5</v>
      </c>
      <c r="AV2127" s="84" t="s">
        <v>8</v>
      </c>
      <c r="AW2127" s="86">
        <v>70</v>
      </c>
      <c r="AX2127" s="84" t="s">
        <v>68</v>
      </c>
      <c r="AY2127" s="84" t="s">
        <v>68</v>
      </c>
      <c r="AZ2127" s="84" t="s">
        <v>68</v>
      </c>
      <c r="BA2127" s="84" t="s">
        <v>68</v>
      </c>
      <c r="BB2127" s="84" t="s">
        <v>68</v>
      </c>
      <c r="BC2127" s="84" t="s">
        <v>135</v>
      </c>
      <c r="BD2127" s="84" t="s">
        <v>104</v>
      </c>
      <c r="BE2127" s="84" t="s">
        <v>13020</v>
      </c>
      <c r="BF2127" s="84" t="s">
        <v>122</v>
      </c>
      <c r="BG2127" s="84" t="s">
        <v>69</v>
      </c>
      <c r="BH2127" s="92" t="s">
        <v>13021</v>
      </c>
      <c r="BI2127" s="84" t="s">
        <v>122</v>
      </c>
      <c r="BJ2127" s="84" t="s">
        <v>13022</v>
      </c>
      <c r="BK2127" s="84" t="s">
        <v>75</v>
      </c>
      <c r="BL2127" s="84" t="s">
        <v>122</v>
      </c>
      <c r="BM2127" s="84" t="s">
        <v>104</v>
      </c>
      <c r="BN2127" s="84" t="s">
        <v>70</v>
      </c>
      <c r="BO2127" s="84" t="s">
        <v>71</v>
      </c>
      <c r="BP2127" s="84" t="s">
        <v>122</v>
      </c>
      <c r="BQ2127" s="84" t="s">
        <v>163</v>
      </c>
    </row>
    <row r="2128" spans="1:69" ht="14.4" customHeight="1" x14ac:dyDescent="0.3">
      <c r="A2128" s="40" t="str">
        <f t="shared" si="943"/>
        <v>2025-09-17</v>
      </c>
      <c r="B2128" s="40" t="str">
        <f t="shared" si="944"/>
        <v>SYD</v>
      </c>
      <c r="C2128" s="39" t="str">
        <f t="shared" si="945"/>
        <v>98812563644</v>
      </c>
      <c r="D2128" s="41" t="str">
        <f t="shared" si="946"/>
        <v>PKR253584877</v>
      </c>
      <c r="E2128" s="41" t="str">
        <f t="shared" si="947"/>
        <v>596421484860</v>
      </c>
      <c r="F2128" s="39" t="str">
        <f t="shared" si="948"/>
        <v>2254234</v>
      </c>
      <c r="G2128" s="39" t="str">
        <f t="shared" si="949"/>
        <v>WISE EXPRESS(HOJUDIRECT)</v>
      </c>
      <c r="H2128" s="41" t="str">
        <f t="shared" si="950"/>
        <v>이인홍</v>
      </c>
      <c r="I2128" s="39" t="str">
        <f t="shared" si="951"/>
        <v>05670</v>
      </c>
      <c r="J2128" s="52" t="str">
        <f t="shared" si="952"/>
        <v/>
      </c>
      <c r="K2128" s="75">
        <f t="shared" si="953"/>
        <v>1</v>
      </c>
      <c r="L2128" s="76">
        <f t="shared" si="954"/>
        <v>10</v>
      </c>
      <c r="M2128" s="76">
        <f t="shared" si="955"/>
        <v>1E-3</v>
      </c>
      <c r="N2128" s="76">
        <f t="shared" si="956"/>
        <v>10</v>
      </c>
      <c r="O2128" s="42">
        <f t="shared" si="957"/>
        <v>10</v>
      </c>
      <c r="P2128" s="39" t="str">
        <f t="shared" si="958"/>
        <v>일반(목록배제,Normal-Manifest Exception)</v>
      </c>
      <c r="Q2128" s="72">
        <f t="shared" si="959"/>
        <v>140</v>
      </c>
      <c r="R2128" s="43" t="str">
        <f t="shared" si="960"/>
        <v>OZ602</v>
      </c>
      <c r="S2128" s="82" t="str">
        <f t="shared" si="961"/>
        <v/>
      </c>
      <c r="T2128" s="40">
        <f t="shared" si="962"/>
        <v>45917</v>
      </c>
      <c r="U2128" s="44">
        <v>2500</v>
      </c>
      <c r="V2128" s="44">
        <f t="shared" si="963"/>
        <v>500</v>
      </c>
      <c r="W2128" s="77">
        <f t="shared" si="964"/>
        <v>3000</v>
      </c>
      <c r="X2128" s="78">
        <f t="shared" si="965"/>
        <v>0</v>
      </c>
      <c r="Y2128" s="44" cm="1">
        <f t="array" ref="Y2128">_xlfn.IFNA(_xlfn.IFS(AND(Q2128&gt;=2000, Q2128&lt;3000), 10000, AND(Q2128&gt;=3000, Q2128&lt;4000), 15000, AND(Q2128&gt;=4000, Q2128&lt;5000), 20000, AND(Q2128&gt;=5000), 25000),0)</f>
        <v>0</v>
      </c>
      <c r="Z2128" s="91">
        <f t="shared" si="966"/>
        <v>300</v>
      </c>
      <c r="AA2128" s="44">
        <f t="shared" si="967"/>
        <v>0</v>
      </c>
      <c r="AB2128" s="44"/>
      <c r="AC2128" s="44"/>
      <c r="AD2128" s="44"/>
      <c r="AE2128" s="44">
        <f>VLOOKUP(O2128,정산업데이트!$A$6:$B$12,2,10)</f>
        <v>1000</v>
      </c>
      <c r="AF2128" s="44"/>
      <c r="AG2128" s="79">
        <f t="shared" si="968"/>
        <v>1300</v>
      </c>
      <c r="AH2128" s="80">
        <f t="shared" si="969"/>
        <v>4300</v>
      </c>
      <c r="AJ2128" s="84" t="s">
        <v>12618</v>
      </c>
      <c r="AK2128" s="84" t="s">
        <v>73</v>
      </c>
      <c r="AL2128" s="84" t="s">
        <v>12619</v>
      </c>
      <c r="AM2128" s="84" t="s">
        <v>13023</v>
      </c>
      <c r="AN2128" s="84" t="s">
        <v>13024</v>
      </c>
      <c r="AO2128" s="84" t="s">
        <v>13025</v>
      </c>
      <c r="AP2128" s="84" t="s">
        <v>1940</v>
      </c>
      <c r="AQ2128" s="84" t="s">
        <v>122</v>
      </c>
      <c r="AR2128" s="85">
        <v>1</v>
      </c>
      <c r="AS2128" s="86">
        <v>10</v>
      </c>
      <c r="AT2128" s="86">
        <v>1E-3</v>
      </c>
      <c r="AU2128" s="86">
        <v>10</v>
      </c>
      <c r="AV2128" s="84" t="s">
        <v>8</v>
      </c>
      <c r="AW2128" s="86">
        <v>140</v>
      </c>
      <c r="AX2128" s="84" t="s">
        <v>68</v>
      </c>
      <c r="AY2128" s="84" t="s">
        <v>68</v>
      </c>
      <c r="AZ2128" s="84" t="s">
        <v>68</v>
      </c>
      <c r="BA2128" s="84" t="s">
        <v>68</v>
      </c>
      <c r="BB2128" s="84" t="s">
        <v>68</v>
      </c>
      <c r="BC2128" s="84" t="s">
        <v>135</v>
      </c>
      <c r="BD2128" s="84" t="s">
        <v>104</v>
      </c>
      <c r="BE2128" s="84" t="s">
        <v>13020</v>
      </c>
      <c r="BF2128" s="84" t="s">
        <v>122</v>
      </c>
      <c r="BG2128" s="84" t="s">
        <v>69</v>
      </c>
      <c r="BH2128" s="92" t="s">
        <v>13026</v>
      </c>
      <c r="BI2128" s="84" t="s">
        <v>122</v>
      </c>
      <c r="BJ2128" s="84" t="s">
        <v>13027</v>
      </c>
      <c r="BK2128" s="84" t="s">
        <v>75</v>
      </c>
      <c r="BL2128" s="84" t="s">
        <v>122</v>
      </c>
      <c r="BM2128" s="84" t="s">
        <v>104</v>
      </c>
      <c r="BN2128" s="84" t="s">
        <v>70</v>
      </c>
      <c r="BO2128" s="84" t="s">
        <v>71</v>
      </c>
      <c r="BP2128" s="84" t="s">
        <v>122</v>
      </c>
      <c r="BQ2128" s="84" t="s">
        <v>163</v>
      </c>
    </row>
    <row r="2129" spans="1:69" ht="14.4" customHeight="1" x14ac:dyDescent="0.3">
      <c r="A2129" s="40" t="str">
        <f t="shared" si="943"/>
        <v>2025-09-17</v>
      </c>
      <c r="B2129" s="40" t="str">
        <f t="shared" si="944"/>
        <v>SYD</v>
      </c>
      <c r="C2129" s="39" t="str">
        <f t="shared" si="945"/>
        <v>98812563644</v>
      </c>
      <c r="D2129" s="41" t="str">
        <f t="shared" si="946"/>
        <v>PKR253584878</v>
      </c>
      <c r="E2129" s="41" t="str">
        <f t="shared" si="947"/>
        <v>596421484871</v>
      </c>
      <c r="F2129" s="39" t="str">
        <f t="shared" si="948"/>
        <v>2254234</v>
      </c>
      <c r="G2129" s="39" t="str">
        <f t="shared" si="949"/>
        <v>WISE EXPRESS(HOJUDIRECT)</v>
      </c>
      <c r="H2129" s="41" t="str">
        <f t="shared" si="950"/>
        <v>이상범</v>
      </c>
      <c r="I2129" s="39" t="str">
        <f t="shared" si="951"/>
        <v>16452</v>
      </c>
      <c r="J2129" s="52" t="str">
        <f t="shared" si="952"/>
        <v/>
      </c>
      <c r="K2129" s="75">
        <f t="shared" si="953"/>
        <v>1</v>
      </c>
      <c r="L2129" s="76">
        <f t="shared" si="954"/>
        <v>5</v>
      </c>
      <c r="M2129" s="76">
        <f t="shared" si="955"/>
        <v>1E-3</v>
      </c>
      <c r="N2129" s="76">
        <f t="shared" si="956"/>
        <v>5</v>
      </c>
      <c r="O2129" s="42">
        <f t="shared" si="957"/>
        <v>5</v>
      </c>
      <c r="P2129" s="39" t="str">
        <f t="shared" si="958"/>
        <v>일반(목록배제,Normal-Manifest Exception)</v>
      </c>
      <c r="Q2129" s="72">
        <f t="shared" si="959"/>
        <v>70</v>
      </c>
      <c r="R2129" s="43" t="str">
        <f t="shared" si="960"/>
        <v>OZ602</v>
      </c>
      <c r="S2129" s="82" t="str">
        <f t="shared" si="961"/>
        <v/>
      </c>
      <c r="T2129" s="40">
        <f t="shared" si="962"/>
        <v>45917</v>
      </c>
      <c r="U2129" s="44">
        <v>2500</v>
      </c>
      <c r="V2129" s="44">
        <f t="shared" si="963"/>
        <v>0</v>
      </c>
      <c r="W2129" s="77">
        <f t="shared" si="964"/>
        <v>2500</v>
      </c>
      <c r="X2129" s="78">
        <f t="shared" si="965"/>
        <v>0</v>
      </c>
      <c r="Y2129" s="44" cm="1">
        <f t="array" ref="Y2129">_xlfn.IFNA(_xlfn.IFS(AND(Q2129&gt;=2000, Q2129&lt;3000), 10000, AND(Q2129&gt;=3000, Q2129&lt;4000), 15000, AND(Q2129&gt;=4000, Q2129&lt;5000), 20000, AND(Q2129&gt;=5000), 25000),0)</f>
        <v>0</v>
      </c>
      <c r="Z2129" s="91">
        <f t="shared" si="966"/>
        <v>300</v>
      </c>
      <c r="AA2129" s="44">
        <f t="shared" si="967"/>
        <v>0</v>
      </c>
      <c r="AB2129" s="44"/>
      <c r="AC2129" s="44"/>
      <c r="AD2129" s="44"/>
      <c r="AE2129" s="44">
        <f>VLOOKUP(O2129,정산업데이트!$A$6:$B$12,2,10)</f>
        <v>0</v>
      </c>
      <c r="AF2129" s="44"/>
      <c r="AG2129" s="79">
        <f t="shared" si="968"/>
        <v>300</v>
      </c>
      <c r="AH2129" s="80">
        <f t="shared" si="969"/>
        <v>2800</v>
      </c>
      <c r="AJ2129" s="84" t="s">
        <v>12618</v>
      </c>
      <c r="AK2129" s="84" t="s">
        <v>73</v>
      </c>
      <c r="AL2129" s="84" t="s">
        <v>12619</v>
      </c>
      <c r="AM2129" s="84" t="s">
        <v>13028</v>
      </c>
      <c r="AN2129" s="84" t="s">
        <v>1007</v>
      </c>
      <c r="AO2129" s="84" t="s">
        <v>13029</v>
      </c>
      <c r="AP2129" s="84" t="s">
        <v>664</v>
      </c>
      <c r="AQ2129" s="84" t="s">
        <v>122</v>
      </c>
      <c r="AR2129" s="85">
        <v>1</v>
      </c>
      <c r="AS2129" s="86">
        <v>5</v>
      </c>
      <c r="AT2129" s="86">
        <v>1E-3</v>
      </c>
      <c r="AU2129" s="86">
        <v>5</v>
      </c>
      <c r="AV2129" s="84" t="s">
        <v>8</v>
      </c>
      <c r="AW2129" s="86">
        <v>70</v>
      </c>
      <c r="AX2129" s="84" t="s">
        <v>68</v>
      </c>
      <c r="AY2129" s="84" t="s">
        <v>68</v>
      </c>
      <c r="AZ2129" s="84" t="s">
        <v>68</v>
      </c>
      <c r="BA2129" s="84" t="s">
        <v>68</v>
      </c>
      <c r="BB2129" s="84" t="s">
        <v>68</v>
      </c>
      <c r="BC2129" s="84" t="s">
        <v>135</v>
      </c>
      <c r="BD2129" s="84" t="s">
        <v>104</v>
      </c>
      <c r="BE2129" s="84" t="s">
        <v>13020</v>
      </c>
      <c r="BF2129" s="84" t="s">
        <v>122</v>
      </c>
      <c r="BG2129" s="84" t="s">
        <v>69</v>
      </c>
      <c r="BH2129" s="92" t="s">
        <v>13030</v>
      </c>
      <c r="BI2129" s="84" t="s">
        <v>122</v>
      </c>
      <c r="BJ2129" s="84" t="s">
        <v>13031</v>
      </c>
      <c r="BK2129" s="84" t="s">
        <v>75</v>
      </c>
      <c r="BL2129" s="84" t="s">
        <v>122</v>
      </c>
      <c r="BM2129" s="84" t="s">
        <v>104</v>
      </c>
      <c r="BN2129" s="84" t="s">
        <v>70</v>
      </c>
      <c r="BO2129" s="84" t="s">
        <v>71</v>
      </c>
      <c r="BP2129" s="84" t="s">
        <v>122</v>
      </c>
      <c r="BQ2129" s="84" t="s">
        <v>163</v>
      </c>
    </row>
    <row r="2130" spans="1:69" ht="14.4" customHeight="1" x14ac:dyDescent="0.3">
      <c r="A2130" s="40" t="str">
        <f t="shared" si="943"/>
        <v>2025-09-17</v>
      </c>
      <c r="B2130" s="40" t="str">
        <f t="shared" si="944"/>
        <v>SYD</v>
      </c>
      <c r="C2130" s="39" t="str">
        <f t="shared" si="945"/>
        <v>98812563644</v>
      </c>
      <c r="D2130" s="41" t="str">
        <f t="shared" si="946"/>
        <v>PKR253584879</v>
      </c>
      <c r="E2130" s="41" t="str">
        <f t="shared" si="947"/>
        <v>596421484882</v>
      </c>
      <c r="F2130" s="39" t="str">
        <f t="shared" si="948"/>
        <v>2254234</v>
      </c>
      <c r="G2130" s="39" t="str">
        <f t="shared" si="949"/>
        <v>WISE EXPRESS(HOJUDIRECT)</v>
      </c>
      <c r="H2130" s="41" t="str">
        <f t="shared" si="950"/>
        <v>박흥열</v>
      </c>
      <c r="I2130" s="39" t="str">
        <f t="shared" si="951"/>
        <v>16664</v>
      </c>
      <c r="J2130" s="52" t="str">
        <f t="shared" si="952"/>
        <v/>
      </c>
      <c r="K2130" s="75">
        <f t="shared" si="953"/>
        <v>1</v>
      </c>
      <c r="L2130" s="76">
        <f t="shared" si="954"/>
        <v>5</v>
      </c>
      <c r="M2130" s="76">
        <f t="shared" si="955"/>
        <v>1E-3</v>
      </c>
      <c r="N2130" s="76">
        <f t="shared" si="956"/>
        <v>5</v>
      </c>
      <c r="O2130" s="42">
        <f t="shared" si="957"/>
        <v>5</v>
      </c>
      <c r="P2130" s="39" t="str">
        <f t="shared" si="958"/>
        <v>일반(목록배제,Normal-Manifest Exception)</v>
      </c>
      <c r="Q2130" s="72">
        <f t="shared" si="959"/>
        <v>70</v>
      </c>
      <c r="R2130" s="43" t="str">
        <f t="shared" si="960"/>
        <v>OZ602</v>
      </c>
      <c r="S2130" s="82" t="str">
        <f t="shared" si="961"/>
        <v/>
      </c>
      <c r="T2130" s="40">
        <f t="shared" si="962"/>
        <v>45917</v>
      </c>
      <c r="U2130" s="44">
        <v>2500</v>
      </c>
      <c r="V2130" s="44">
        <f t="shared" si="963"/>
        <v>0</v>
      </c>
      <c r="W2130" s="77">
        <f t="shared" si="964"/>
        <v>2500</v>
      </c>
      <c r="X2130" s="78">
        <f t="shared" si="965"/>
        <v>0</v>
      </c>
      <c r="Y2130" s="44" cm="1">
        <f t="array" ref="Y2130">_xlfn.IFNA(_xlfn.IFS(AND(Q2130&gt;=2000, Q2130&lt;3000), 10000, AND(Q2130&gt;=3000, Q2130&lt;4000), 15000, AND(Q2130&gt;=4000, Q2130&lt;5000), 20000, AND(Q2130&gt;=5000), 25000),0)</f>
        <v>0</v>
      </c>
      <c r="Z2130" s="91">
        <f t="shared" si="966"/>
        <v>300</v>
      </c>
      <c r="AA2130" s="44">
        <f t="shared" si="967"/>
        <v>0</v>
      </c>
      <c r="AB2130" s="44"/>
      <c r="AC2130" s="44"/>
      <c r="AD2130" s="44"/>
      <c r="AE2130" s="44">
        <f>VLOOKUP(O2130,정산업데이트!$A$6:$B$12,2,10)</f>
        <v>0</v>
      </c>
      <c r="AF2130" s="44"/>
      <c r="AG2130" s="79">
        <f t="shared" si="968"/>
        <v>300</v>
      </c>
      <c r="AH2130" s="80">
        <f t="shared" si="969"/>
        <v>2800</v>
      </c>
      <c r="AJ2130" s="84" t="s">
        <v>12618</v>
      </c>
      <c r="AK2130" s="84" t="s">
        <v>73</v>
      </c>
      <c r="AL2130" s="84" t="s">
        <v>12619</v>
      </c>
      <c r="AM2130" s="84" t="s">
        <v>13032</v>
      </c>
      <c r="AN2130" s="84" t="s">
        <v>13033</v>
      </c>
      <c r="AO2130" s="84" t="s">
        <v>13034</v>
      </c>
      <c r="AP2130" s="84" t="s">
        <v>13035</v>
      </c>
      <c r="AQ2130" s="84" t="s">
        <v>122</v>
      </c>
      <c r="AR2130" s="85">
        <v>1</v>
      </c>
      <c r="AS2130" s="86">
        <v>5</v>
      </c>
      <c r="AT2130" s="86">
        <v>1E-3</v>
      </c>
      <c r="AU2130" s="86">
        <v>5</v>
      </c>
      <c r="AV2130" s="84" t="s">
        <v>8</v>
      </c>
      <c r="AW2130" s="86">
        <v>70</v>
      </c>
      <c r="AX2130" s="84" t="s">
        <v>68</v>
      </c>
      <c r="AY2130" s="84" t="s">
        <v>68</v>
      </c>
      <c r="AZ2130" s="84" t="s">
        <v>68</v>
      </c>
      <c r="BA2130" s="84" t="s">
        <v>68</v>
      </c>
      <c r="BB2130" s="84" t="s">
        <v>68</v>
      </c>
      <c r="BC2130" s="84" t="s">
        <v>135</v>
      </c>
      <c r="BD2130" s="84" t="s">
        <v>104</v>
      </c>
      <c r="BE2130" s="84" t="s">
        <v>13020</v>
      </c>
      <c r="BF2130" s="84" t="s">
        <v>122</v>
      </c>
      <c r="BG2130" s="84" t="s">
        <v>69</v>
      </c>
      <c r="BH2130" s="92" t="s">
        <v>13036</v>
      </c>
      <c r="BI2130" s="84" t="s">
        <v>122</v>
      </c>
      <c r="BJ2130" s="84" t="s">
        <v>13037</v>
      </c>
      <c r="BK2130" s="84" t="s">
        <v>75</v>
      </c>
      <c r="BL2130" s="84" t="s">
        <v>122</v>
      </c>
      <c r="BM2130" s="84" t="s">
        <v>104</v>
      </c>
      <c r="BN2130" s="84" t="s">
        <v>70</v>
      </c>
      <c r="BO2130" s="84" t="s">
        <v>71</v>
      </c>
      <c r="BP2130" s="84" t="s">
        <v>122</v>
      </c>
      <c r="BQ2130" s="84" t="s">
        <v>163</v>
      </c>
    </row>
    <row r="2131" spans="1:69" ht="14.4" customHeight="1" x14ac:dyDescent="0.3">
      <c r="A2131" s="40" t="str">
        <f t="shared" si="943"/>
        <v>2025-09-17</v>
      </c>
      <c r="B2131" s="40" t="str">
        <f t="shared" si="944"/>
        <v>SYD</v>
      </c>
      <c r="C2131" s="39" t="str">
        <f t="shared" si="945"/>
        <v>98812563644</v>
      </c>
      <c r="D2131" s="41" t="str">
        <f t="shared" si="946"/>
        <v>PKR253576348</v>
      </c>
      <c r="E2131" s="41" t="str">
        <f t="shared" si="947"/>
        <v>596421484160</v>
      </c>
      <c r="F2131" s="39" t="str">
        <f t="shared" si="948"/>
        <v>2254239</v>
      </c>
      <c r="G2131" s="39" t="str">
        <f t="shared" si="949"/>
        <v>WISE EXPRESS(BIOSYDNEY)</v>
      </c>
      <c r="H2131" s="41" t="str">
        <f t="shared" si="950"/>
        <v>박재원</v>
      </c>
      <c r="I2131" s="39" t="str">
        <f t="shared" si="951"/>
        <v>48799</v>
      </c>
      <c r="J2131" s="52" t="str">
        <f t="shared" si="952"/>
        <v/>
      </c>
      <c r="K2131" s="75">
        <f t="shared" si="953"/>
        <v>1</v>
      </c>
      <c r="L2131" s="76">
        <f t="shared" si="954"/>
        <v>1</v>
      </c>
      <c r="M2131" s="76">
        <f t="shared" si="955"/>
        <v>1E-3</v>
      </c>
      <c r="N2131" s="76">
        <f t="shared" si="956"/>
        <v>1</v>
      </c>
      <c r="O2131" s="42">
        <f t="shared" si="957"/>
        <v>1</v>
      </c>
      <c r="P2131" s="39" t="str">
        <f t="shared" si="958"/>
        <v>일반(목록배제,Normal-Manifest Exception)</v>
      </c>
      <c r="Q2131" s="72">
        <f t="shared" si="959"/>
        <v>110</v>
      </c>
      <c r="R2131" s="43" t="str">
        <f t="shared" si="960"/>
        <v>OZ602</v>
      </c>
      <c r="S2131" s="82" t="str">
        <f t="shared" si="961"/>
        <v/>
      </c>
      <c r="T2131" s="40">
        <f t="shared" si="962"/>
        <v>45917</v>
      </c>
      <c r="U2131" s="44">
        <v>2500</v>
      </c>
      <c r="V2131" s="44">
        <f t="shared" si="963"/>
        <v>0</v>
      </c>
      <c r="W2131" s="77">
        <f t="shared" si="964"/>
        <v>2500</v>
      </c>
      <c r="X2131" s="78">
        <f t="shared" si="965"/>
        <v>0</v>
      </c>
      <c r="Y2131" s="44" cm="1">
        <f t="array" ref="Y2131">_xlfn.IFNA(_xlfn.IFS(AND(Q2131&gt;=2000, Q2131&lt;3000), 10000, AND(Q2131&gt;=3000, Q2131&lt;4000), 15000, AND(Q2131&gt;=4000, Q2131&lt;5000), 20000, AND(Q2131&gt;=5000), 25000),0)</f>
        <v>0</v>
      </c>
      <c r="Z2131" s="91">
        <f t="shared" si="966"/>
        <v>300</v>
      </c>
      <c r="AA2131" s="44">
        <f t="shared" si="967"/>
        <v>0</v>
      </c>
      <c r="AB2131" s="44"/>
      <c r="AC2131" s="44"/>
      <c r="AD2131" s="44"/>
      <c r="AE2131" s="44">
        <f>VLOOKUP(O2131,정산업데이트!$A$6:$B$12,2,10)</f>
        <v>0</v>
      </c>
      <c r="AF2131" s="44"/>
      <c r="AG2131" s="79">
        <f t="shared" si="968"/>
        <v>300</v>
      </c>
      <c r="AH2131" s="80">
        <f t="shared" si="969"/>
        <v>2800</v>
      </c>
      <c r="AI2131" s="93"/>
      <c r="AJ2131" s="84" t="s">
        <v>12618</v>
      </c>
      <c r="AK2131" s="84" t="s">
        <v>73</v>
      </c>
      <c r="AL2131" s="84" t="s">
        <v>12619</v>
      </c>
      <c r="AM2131" s="84" t="s">
        <v>13038</v>
      </c>
      <c r="AN2131" s="84" t="s">
        <v>13039</v>
      </c>
      <c r="AO2131" s="84" t="s">
        <v>13040</v>
      </c>
      <c r="AP2131" s="84" t="s">
        <v>13041</v>
      </c>
      <c r="AQ2131" s="84" t="s">
        <v>122</v>
      </c>
      <c r="AR2131" s="85">
        <v>1</v>
      </c>
      <c r="AS2131" s="86">
        <v>1</v>
      </c>
      <c r="AT2131" s="86">
        <v>1E-3</v>
      </c>
      <c r="AU2131" s="86">
        <v>1</v>
      </c>
      <c r="AV2131" s="84" t="s">
        <v>8</v>
      </c>
      <c r="AW2131" s="86">
        <v>110</v>
      </c>
      <c r="AX2131" s="84" t="s">
        <v>68</v>
      </c>
      <c r="AY2131" s="84" t="s">
        <v>68</v>
      </c>
      <c r="AZ2131" s="84" t="s">
        <v>68</v>
      </c>
      <c r="BA2131" s="84" t="s">
        <v>68</v>
      </c>
      <c r="BB2131" s="84" t="s">
        <v>68</v>
      </c>
      <c r="BC2131" s="84" t="s">
        <v>126</v>
      </c>
      <c r="BD2131" s="84" t="s">
        <v>90</v>
      </c>
      <c r="BE2131" s="84" t="s">
        <v>111</v>
      </c>
      <c r="BF2131" s="84" t="s">
        <v>122</v>
      </c>
      <c r="BG2131" s="84" t="s">
        <v>69</v>
      </c>
      <c r="BH2131" s="92" t="s">
        <v>13042</v>
      </c>
      <c r="BI2131" s="84" t="s">
        <v>122</v>
      </c>
      <c r="BJ2131" s="84" t="s">
        <v>13043</v>
      </c>
      <c r="BK2131" s="84" t="s">
        <v>75</v>
      </c>
      <c r="BL2131" s="84" t="s">
        <v>122</v>
      </c>
      <c r="BM2131" s="84" t="s">
        <v>90</v>
      </c>
      <c r="BN2131" s="84" t="s">
        <v>70</v>
      </c>
      <c r="BO2131" s="84" t="s">
        <v>71</v>
      </c>
      <c r="BP2131" s="84" t="s">
        <v>122</v>
      </c>
      <c r="BQ2131" s="84" t="s">
        <v>163</v>
      </c>
    </row>
    <row r="2132" spans="1:69" ht="14.4" customHeight="1" x14ac:dyDescent="0.3">
      <c r="A2132" s="40" t="str">
        <f t="shared" si="943"/>
        <v>2025-09-17</v>
      </c>
      <c r="B2132" s="40" t="str">
        <f t="shared" si="944"/>
        <v>SYD</v>
      </c>
      <c r="C2132" s="39" t="str">
        <f t="shared" si="945"/>
        <v>98812563644</v>
      </c>
      <c r="D2132" s="41" t="str">
        <f t="shared" si="946"/>
        <v>PKR253576349</v>
      </c>
      <c r="E2132" s="41" t="str">
        <f t="shared" si="947"/>
        <v>596421484171</v>
      </c>
      <c r="F2132" s="39" t="str">
        <f t="shared" si="948"/>
        <v>2254239</v>
      </c>
      <c r="G2132" s="39" t="str">
        <f t="shared" si="949"/>
        <v>WISE EXPRESS(BIOSYDNEY)</v>
      </c>
      <c r="H2132" s="41" t="str">
        <f t="shared" si="950"/>
        <v>이민근</v>
      </c>
      <c r="I2132" s="39" t="str">
        <f t="shared" si="951"/>
        <v>51019</v>
      </c>
      <c r="J2132" s="52" t="str">
        <f t="shared" si="952"/>
        <v/>
      </c>
      <c r="K2132" s="75">
        <f t="shared" si="953"/>
        <v>1</v>
      </c>
      <c r="L2132" s="76">
        <f t="shared" si="954"/>
        <v>1</v>
      </c>
      <c r="M2132" s="76">
        <f t="shared" si="955"/>
        <v>1E-3</v>
      </c>
      <c r="N2132" s="76">
        <f t="shared" si="956"/>
        <v>1</v>
      </c>
      <c r="O2132" s="42">
        <f t="shared" si="957"/>
        <v>1</v>
      </c>
      <c r="P2132" s="39" t="str">
        <f t="shared" si="958"/>
        <v>일반(목록배제,Normal-Manifest Exception)</v>
      </c>
      <c r="Q2132" s="72">
        <f t="shared" si="959"/>
        <v>100</v>
      </c>
      <c r="R2132" s="43" t="str">
        <f t="shared" si="960"/>
        <v>OZ602</v>
      </c>
      <c r="S2132" s="82" t="str">
        <f t="shared" si="961"/>
        <v/>
      </c>
      <c r="T2132" s="40">
        <f t="shared" si="962"/>
        <v>45917</v>
      </c>
      <c r="U2132" s="44">
        <v>2500</v>
      </c>
      <c r="V2132" s="44">
        <f t="shared" si="963"/>
        <v>0</v>
      </c>
      <c r="W2132" s="77">
        <f t="shared" si="964"/>
        <v>2500</v>
      </c>
      <c r="X2132" s="78">
        <f t="shared" si="965"/>
        <v>0</v>
      </c>
      <c r="Y2132" s="44" cm="1">
        <f t="array" ref="Y2132">_xlfn.IFNA(_xlfn.IFS(AND(Q2132&gt;=2000, Q2132&lt;3000), 10000, AND(Q2132&gt;=3000, Q2132&lt;4000), 15000, AND(Q2132&gt;=4000, Q2132&lt;5000), 20000, AND(Q2132&gt;=5000), 25000),0)</f>
        <v>0</v>
      </c>
      <c r="Z2132" s="91">
        <f t="shared" si="966"/>
        <v>300</v>
      </c>
      <c r="AA2132" s="44">
        <f t="shared" si="967"/>
        <v>0</v>
      </c>
      <c r="AB2132" s="44"/>
      <c r="AC2132" s="44"/>
      <c r="AD2132" s="44"/>
      <c r="AE2132" s="44">
        <f>VLOOKUP(O2132,정산업데이트!$A$6:$B$12,2,10)</f>
        <v>0</v>
      </c>
      <c r="AF2132" s="44"/>
      <c r="AG2132" s="79">
        <f t="shared" si="968"/>
        <v>300</v>
      </c>
      <c r="AH2132" s="80">
        <f t="shared" si="969"/>
        <v>2800</v>
      </c>
      <c r="AI2132" s="93"/>
      <c r="AJ2132" s="84" t="s">
        <v>12618</v>
      </c>
      <c r="AK2132" s="84" t="s">
        <v>73</v>
      </c>
      <c r="AL2132" s="84" t="s">
        <v>12619</v>
      </c>
      <c r="AM2132" s="84" t="s">
        <v>13044</v>
      </c>
      <c r="AN2132" s="84" t="s">
        <v>13045</v>
      </c>
      <c r="AO2132" s="84" t="s">
        <v>13046</v>
      </c>
      <c r="AP2132" s="84" t="s">
        <v>13047</v>
      </c>
      <c r="AQ2132" s="84" t="s">
        <v>122</v>
      </c>
      <c r="AR2132" s="85">
        <v>1</v>
      </c>
      <c r="AS2132" s="86">
        <v>1</v>
      </c>
      <c r="AT2132" s="86">
        <v>1E-3</v>
      </c>
      <c r="AU2132" s="86">
        <v>1</v>
      </c>
      <c r="AV2132" s="84" t="s">
        <v>8</v>
      </c>
      <c r="AW2132" s="86">
        <v>100</v>
      </c>
      <c r="AX2132" s="84" t="s">
        <v>68</v>
      </c>
      <c r="AY2132" s="84" t="s">
        <v>68</v>
      </c>
      <c r="AZ2132" s="84" t="s">
        <v>68</v>
      </c>
      <c r="BA2132" s="84" t="s">
        <v>68</v>
      </c>
      <c r="BB2132" s="84" t="s">
        <v>68</v>
      </c>
      <c r="BC2132" s="84" t="s">
        <v>126</v>
      </c>
      <c r="BD2132" s="84" t="s">
        <v>90</v>
      </c>
      <c r="BE2132" s="84" t="s">
        <v>111</v>
      </c>
      <c r="BF2132" s="84" t="s">
        <v>122</v>
      </c>
      <c r="BG2132" s="84" t="s">
        <v>69</v>
      </c>
      <c r="BH2132" s="92" t="s">
        <v>13048</v>
      </c>
      <c r="BI2132" s="84" t="s">
        <v>122</v>
      </c>
      <c r="BJ2132" s="84" t="s">
        <v>13049</v>
      </c>
      <c r="BK2132" s="84" t="s">
        <v>75</v>
      </c>
      <c r="BL2132" s="84" t="s">
        <v>122</v>
      </c>
      <c r="BM2132" s="84" t="s">
        <v>90</v>
      </c>
      <c r="BN2132" s="84" t="s">
        <v>70</v>
      </c>
      <c r="BO2132" s="84" t="s">
        <v>71</v>
      </c>
      <c r="BP2132" s="84" t="s">
        <v>122</v>
      </c>
      <c r="BQ2132" s="84" t="s">
        <v>163</v>
      </c>
    </row>
    <row r="2133" spans="1:69" ht="14.4" customHeight="1" x14ac:dyDescent="0.3">
      <c r="A2133" s="40" t="str">
        <f t="shared" si="943"/>
        <v>2025-09-17</v>
      </c>
      <c r="B2133" s="40" t="str">
        <f t="shared" si="944"/>
        <v>SYD</v>
      </c>
      <c r="C2133" s="39" t="str">
        <f t="shared" si="945"/>
        <v>98812563644</v>
      </c>
      <c r="D2133" s="41" t="str">
        <f t="shared" si="946"/>
        <v>PKR253576350</v>
      </c>
      <c r="E2133" s="41" t="str">
        <f t="shared" si="947"/>
        <v>596421484182</v>
      </c>
      <c r="F2133" s="39" t="str">
        <f t="shared" si="948"/>
        <v>2254239</v>
      </c>
      <c r="G2133" s="39" t="str">
        <f t="shared" si="949"/>
        <v>WISE EXPRESS(BIOSYDNEY)</v>
      </c>
      <c r="H2133" s="41" t="str">
        <f t="shared" si="950"/>
        <v>강혜진</v>
      </c>
      <c r="I2133" s="39" t="str">
        <f t="shared" si="951"/>
        <v>52340</v>
      </c>
      <c r="J2133" s="52" t="str">
        <f t="shared" si="952"/>
        <v/>
      </c>
      <c r="K2133" s="75">
        <f t="shared" si="953"/>
        <v>1</v>
      </c>
      <c r="L2133" s="76">
        <f t="shared" si="954"/>
        <v>1</v>
      </c>
      <c r="M2133" s="76">
        <f t="shared" si="955"/>
        <v>1E-3</v>
      </c>
      <c r="N2133" s="76">
        <f t="shared" si="956"/>
        <v>1</v>
      </c>
      <c r="O2133" s="42">
        <f t="shared" si="957"/>
        <v>1</v>
      </c>
      <c r="P2133" s="39" t="str">
        <f t="shared" si="958"/>
        <v>일반(목록배제,Normal-Manifest Exception)</v>
      </c>
      <c r="Q2133" s="72">
        <f t="shared" si="959"/>
        <v>120</v>
      </c>
      <c r="R2133" s="43" t="str">
        <f t="shared" si="960"/>
        <v>OZ602</v>
      </c>
      <c r="S2133" s="82" t="str">
        <f t="shared" si="961"/>
        <v/>
      </c>
      <c r="T2133" s="40">
        <f t="shared" si="962"/>
        <v>45917</v>
      </c>
      <c r="U2133" s="44">
        <v>2500</v>
      </c>
      <c r="V2133" s="44">
        <f t="shared" si="963"/>
        <v>0</v>
      </c>
      <c r="W2133" s="77">
        <f t="shared" si="964"/>
        <v>2500</v>
      </c>
      <c r="X2133" s="78">
        <f t="shared" si="965"/>
        <v>0</v>
      </c>
      <c r="Y2133" s="44" cm="1">
        <f t="array" ref="Y2133">_xlfn.IFNA(_xlfn.IFS(AND(Q2133&gt;=2000, Q2133&lt;3000), 10000, AND(Q2133&gt;=3000, Q2133&lt;4000), 15000, AND(Q2133&gt;=4000, Q2133&lt;5000), 20000, AND(Q2133&gt;=5000), 25000),0)</f>
        <v>0</v>
      </c>
      <c r="Z2133" s="91">
        <f t="shared" si="966"/>
        <v>300</v>
      </c>
      <c r="AA2133" s="44">
        <f t="shared" si="967"/>
        <v>0</v>
      </c>
      <c r="AB2133" s="44"/>
      <c r="AC2133" s="44"/>
      <c r="AD2133" s="44"/>
      <c r="AE2133" s="44">
        <f>VLOOKUP(O2133,정산업데이트!$A$6:$B$12,2,10)</f>
        <v>0</v>
      </c>
      <c r="AF2133" s="44"/>
      <c r="AG2133" s="79">
        <f t="shared" si="968"/>
        <v>300</v>
      </c>
      <c r="AH2133" s="80">
        <f t="shared" si="969"/>
        <v>2800</v>
      </c>
      <c r="AI2133" s="93"/>
      <c r="AJ2133" s="84" t="s">
        <v>12618</v>
      </c>
      <c r="AK2133" s="84" t="s">
        <v>73</v>
      </c>
      <c r="AL2133" s="84" t="s">
        <v>12619</v>
      </c>
      <c r="AM2133" s="84" t="s">
        <v>13050</v>
      </c>
      <c r="AN2133" s="84" t="s">
        <v>688</v>
      </c>
      <c r="AO2133" s="84" t="s">
        <v>13051</v>
      </c>
      <c r="AP2133" s="84" t="s">
        <v>13052</v>
      </c>
      <c r="AQ2133" s="84" t="s">
        <v>122</v>
      </c>
      <c r="AR2133" s="85">
        <v>1</v>
      </c>
      <c r="AS2133" s="86">
        <v>1</v>
      </c>
      <c r="AT2133" s="86">
        <v>1E-3</v>
      </c>
      <c r="AU2133" s="86">
        <v>1</v>
      </c>
      <c r="AV2133" s="84" t="s">
        <v>8</v>
      </c>
      <c r="AW2133" s="86">
        <v>120</v>
      </c>
      <c r="AX2133" s="84" t="s">
        <v>68</v>
      </c>
      <c r="AY2133" s="84" t="s">
        <v>68</v>
      </c>
      <c r="AZ2133" s="84" t="s">
        <v>68</v>
      </c>
      <c r="BA2133" s="84" t="s">
        <v>68</v>
      </c>
      <c r="BB2133" s="84" t="s">
        <v>68</v>
      </c>
      <c r="BC2133" s="84" t="s">
        <v>126</v>
      </c>
      <c r="BD2133" s="84" t="s">
        <v>90</v>
      </c>
      <c r="BE2133" s="84" t="s">
        <v>111</v>
      </c>
      <c r="BF2133" s="84" t="s">
        <v>122</v>
      </c>
      <c r="BG2133" s="84" t="s">
        <v>69</v>
      </c>
      <c r="BH2133" s="92" t="s">
        <v>13053</v>
      </c>
      <c r="BI2133" s="84" t="s">
        <v>122</v>
      </c>
      <c r="BJ2133" s="84" t="s">
        <v>13054</v>
      </c>
      <c r="BK2133" s="84" t="s">
        <v>75</v>
      </c>
      <c r="BL2133" s="84" t="s">
        <v>122</v>
      </c>
      <c r="BM2133" s="84" t="s">
        <v>90</v>
      </c>
      <c r="BN2133" s="84" t="s">
        <v>70</v>
      </c>
      <c r="BO2133" s="84" t="s">
        <v>71</v>
      </c>
      <c r="BP2133" s="84" t="s">
        <v>122</v>
      </c>
      <c r="BQ2133" s="84" t="s">
        <v>163</v>
      </c>
    </row>
    <row r="2134" spans="1:69" ht="14.4" customHeight="1" x14ac:dyDescent="0.3">
      <c r="A2134" s="40" t="str">
        <f t="shared" si="943"/>
        <v>2025-09-17</v>
      </c>
      <c r="B2134" s="40" t="str">
        <f t="shared" si="944"/>
        <v>SYD</v>
      </c>
      <c r="C2134" s="39" t="str">
        <f t="shared" si="945"/>
        <v>98812563644</v>
      </c>
      <c r="D2134" s="41" t="str">
        <f t="shared" si="946"/>
        <v>PKR253576351</v>
      </c>
      <c r="E2134" s="41" t="str">
        <f t="shared" si="947"/>
        <v>596421484193</v>
      </c>
      <c r="F2134" s="39" t="str">
        <f t="shared" si="948"/>
        <v>2254239</v>
      </c>
      <c r="G2134" s="39" t="str">
        <f t="shared" si="949"/>
        <v>WISE EXPRESS(BIOSYDNEY)</v>
      </c>
      <c r="H2134" s="41" t="str">
        <f t="shared" si="950"/>
        <v>김정향</v>
      </c>
      <c r="I2134" s="39" t="str">
        <f t="shared" si="951"/>
        <v>17857</v>
      </c>
      <c r="J2134" s="52" t="str">
        <f t="shared" si="952"/>
        <v/>
      </c>
      <c r="K2134" s="75">
        <f t="shared" si="953"/>
        <v>1</v>
      </c>
      <c r="L2134" s="76">
        <f t="shared" si="954"/>
        <v>1</v>
      </c>
      <c r="M2134" s="76">
        <f t="shared" si="955"/>
        <v>1E-3</v>
      </c>
      <c r="N2134" s="76">
        <f t="shared" si="956"/>
        <v>1</v>
      </c>
      <c r="O2134" s="42">
        <f t="shared" si="957"/>
        <v>1</v>
      </c>
      <c r="P2134" s="39" t="str">
        <f t="shared" si="958"/>
        <v>일반(목록배제,Normal-Manifest Exception)</v>
      </c>
      <c r="Q2134" s="72">
        <f t="shared" si="959"/>
        <v>100</v>
      </c>
      <c r="R2134" s="43" t="str">
        <f t="shared" si="960"/>
        <v>OZ602</v>
      </c>
      <c r="S2134" s="82" t="str">
        <f t="shared" si="961"/>
        <v/>
      </c>
      <c r="T2134" s="40">
        <f t="shared" si="962"/>
        <v>45917</v>
      </c>
      <c r="U2134" s="44">
        <v>2500</v>
      </c>
      <c r="V2134" s="44">
        <f t="shared" si="963"/>
        <v>0</v>
      </c>
      <c r="W2134" s="77">
        <f t="shared" si="964"/>
        <v>2500</v>
      </c>
      <c r="X2134" s="78">
        <f t="shared" si="965"/>
        <v>0</v>
      </c>
      <c r="Y2134" s="44" cm="1">
        <f t="array" ref="Y2134">_xlfn.IFNA(_xlfn.IFS(AND(Q2134&gt;=2000, Q2134&lt;3000), 10000, AND(Q2134&gt;=3000, Q2134&lt;4000), 15000, AND(Q2134&gt;=4000, Q2134&lt;5000), 20000, AND(Q2134&gt;=5000), 25000),0)</f>
        <v>0</v>
      </c>
      <c r="Z2134" s="91">
        <f t="shared" si="966"/>
        <v>300</v>
      </c>
      <c r="AA2134" s="44">
        <f t="shared" si="967"/>
        <v>0</v>
      </c>
      <c r="AB2134" s="44"/>
      <c r="AC2134" s="44"/>
      <c r="AD2134" s="44"/>
      <c r="AE2134" s="44">
        <f>VLOOKUP(O2134,정산업데이트!$A$6:$B$12,2,10)</f>
        <v>0</v>
      </c>
      <c r="AF2134" s="44"/>
      <c r="AG2134" s="79">
        <f t="shared" si="968"/>
        <v>300</v>
      </c>
      <c r="AH2134" s="80">
        <f t="shared" si="969"/>
        <v>2800</v>
      </c>
      <c r="AI2134" s="93"/>
      <c r="AJ2134" s="84" t="s">
        <v>12618</v>
      </c>
      <c r="AK2134" s="84" t="s">
        <v>73</v>
      </c>
      <c r="AL2134" s="84" t="s">
        <v>12619</v>
      </c>
      <c r="AM2134" s="84" t="s">
        <v>13055</v>
      </c>
      <c r="AN2134" s="84" t="s">
        <v>13056</v>
      </c>
      <c r="AO2134" s="84" t="s">
        <v>13057</v>
      </c>
      <c r="AP2134" s="84" t="s">
        <v>7751</v>
      </c>
      <c r="AQ2134" s="84" t="s">
        <v>122</v>
      </c>
      <c r="AR2134" s="85">
        <v>1</v>
      </c>
      <c r="AS2134" s="86">
        <v>1</v>
      </c>
      <c r="AT2134" s="86">
        <v>1E-3</v>
      </c>
      <c r="AU2134" s="86">
        <v>1</v>
      </c>
      <c r="AV2134" s="84" t="s">
        <v>8</v>
      </c>
      <c r="AW2134" s="86">
        <v>100</v>
      </c>
      <c r="AX2134" s="84" t="s">
        <v>68</v>
      </c>
      <c r="AY2134" s="84" t="s">
        <v>68</v>
      </c>
      <c r="AZ2134" s="84" t="s">
        <v>68</v>
      </c>
      <c r="BA2134" s="84" t="s">
        <v>68</v>
      </c>
      <c r="BB2134" s="84" t="s">
        <v>68</v>
      </c>
      <c r="BC2134" s="84" t="s">
        <v>126</v>
      </c>
      <c r="BD2134" s="84" t="s">
        <v>90</v>
      </c>
      <c r="BE2134" s="84" t="s">
        <v>111</v>
      </c>
      <c r="BF2134" s="84" t="s">
        <v>122</v>
      </c>
      <c r="BG2134" s="84" t="s">
        <v>69</v>
      </c>
      <c r="BH2134" s="92" t="s">
        <v>13058</v>
      </c>
      <c r="BI2134" s="84" t="s">
        <v>122</v>
      </c>
      <c r="BJ2134" s="84" t="s">
        <v>13059</v>
      </c>
      <c r="BK2134" s="84" t="s">
        <v>75</v>
      </c>
      <c r="BL2134" s="84" t="s">
        <v>122</v>
      </c>
      <c r="BM2134" s="84" t="s">
        <v>90</v>
      </c>
      <c r="BN2134" s="84" t="s">
        <v>70</v>
      </c>
      <c r="BO2134" s="84" t="s">
        <v>71</v>
      </c>
      <c r="BP2134" s="84" t="s">
        <v>122</v>
      </c>
      <c r="BQ2134" s="84" t="s">
        <v>163</v>
      </c>
    </row>
    <row r="2135" spans="1:69" ht="14.4" customHeight="1" x14ac:dyDescent="0.3">
      <c r="A2135" s="40" t="str">
        <f t="shared" si="943"/>
        <v>2025-09-17</v>
      </c>
      <c r="B2135" s="40" t="str">
        <f t="shared" si="944"/>
        <v>SYD</v>
      </c>
      <c r="C2135" s="39" t="str">
        <f t="shared" si="945"/>
        <v>98812563644</v>
      </c>
      <c r="D2135" s="41" t="str">
        <f t="shared" si="946"/>
        <v>PKR253576352</v>
      </c>
      <c r="E2135" s="41" t="str">
        <f t="shared" si="947"/>
        <v>596421484204</v>
      </c>
      <c r="F2135" s="39" t="str">
        <f t="shared" si="948"/>
        <v>2254239</v>
      </c>
      <c r="G2135" s="39" t="str">
        <f t="shared" si="949"/>
        <v>WISE EXPRESS(BIOSYDNEY)</v>
      </c>
      <c r="H2135" s="41" t="str">
        <f t="shared" si="950"/>
        <v>김명숙</v>
      </c>
      <c r="I2135" s="39" t="str">
        <f t="shared" si="951"/>
        <v>35346</v>
      </c>
      <c r="J2135" s="52" t="str">
        <f t="shared" si="952"/>
        <v>일반전환</v>
      </c>
      <c r="K2135" s="75">
        <f t="shared" si="953"/>
        <v>1</v>
      </c>
      <c r="L2135" s="76">
        <f t="shared" si="954"/>
        <v>1</v>
      </c>
      <c r="M2135" s="76">
        <f t="shared" si="955"/>
        <v>1E-3</v>
      </c>
      <c r="N2135" s="76">
        <f t="shared" si="956"/>
        <v>1</v>
      </c>
      <c r="O2135" s="42">
        <f t="shared" si="957"/>
        <v>1</v>
      </c>
      <c r="P2135" s="39" t="str">
        <f t="shared" si="958"/>
        <v>일반(목록배제,Normal-Manifest Exception)</v>
      </c>
      <c r="Q2135" s="72">
        <f t="shared" si="959"/>
        <v>100</v>
      </c>
      <c r="R2135" s="43" t="str">
        <f t="shared" si="960"/>
        <v>OZ602</v>
      </c>
      <c r="S2135" s="82" t="str">
        <f t="shared" si="961"/>
        <v/>
      </c>
      <c r="T2135" s="40">
        <f t="shared" si="962"/>
        <v>45917</v>
      </c>
      <c r="U2135" s="44">
        <v>2500</v>
      </c>
      <c r="V2135" s="44">
        <f t="shared" si="963"/>
        <v>0</v>
      </c>
      <c r="W2135" s="77">
        <f t="shared" si="964"/>
        <v>2500</v>
      </c>
      <c r="X2135" s="78">
        <f t="shared" si="965"/>
        <v>0</v>
      </c>
      <c r="Y2135" s="44" cm="1">
        <f t="array" ref="Y2135">_xlfn.IFNA(_xlfn.IFS(AND(Q2135&gt;=2000, Q2135&lt;3000), 10000, AND(Q2135&gt;=3000, Q2135&lt;4000), 15000, AND(Q2135&gt;=4000, Q2135&lt;5000), 20000, AND(Q2135&gt;=5000), 25000),0)</f>
        <v>0</v>
      </c>
      <c r="Z2135" s="91">
        <f t="shared" si="966"/>
        <v>300</v>
      </c>
      <c r="AA2135" s="44">
        <f t="shared" si="967"/>
        <v>0</v>
      </c>
      <c r="AB2135" s="44"/>
      <c r="AC2135" s="44"/>
      <c r="AD2135" s="44"/>
      <c r="AE2135" s="44">
        <f>VLOOKUP(O2135,정산업데이트!$A$6:$B$12,2,10)</f>
        <v>0</v>
      </c>
      <c r="AF2135" s="44"/>
      <c r="AG2135" s="79">
        <f t="shared" si="968"/>
        <v>300</v>
      </c>
      <c r="AH2135" s="80">
        <f t="shared" si="969"/>
        <v>2800</v>
      </c>
      <c r="AI2135" s="93"/>
      <c r="AJ2135" s="84" t="s">
        <v>12618</v>
      </c>
      <c r="AK2135" s="84" t="s">
        <v>73</v>
      </c>
      <c r="AL2135" s="84" t="s">
        <v>12619</v>
      </c>
      <c r="AM2135" s="84" t="s">
        <v>13060</v>
      </c>
      <c r="AN2135" s="84" t="s">
        <v>1169</v>
      </c>
      <c r="AO2135" s="84" t="s">
        <v>13061</v>
      </c>
      <c r="AP2135" s="84" t="s">
        <v>1607</v>
      </c>
      <c r="AQ2135" s="84" t="s">
        <v>85</v>
      </c>
      <c r="AR2135" s="85">
        <v>1</v>
      </c>
      <c r="AS2135" s="86">
        <v>1</v>
      </c>
      <c r="AT2135" s="86">
        <v>1E-3</v>
      </c>
      <c r="AU2135" s="86">
        <v>1</v>
      </c>
      <c r="AV2135" s="84" t="s">
        <v>8</v>
      </c>
      <c r="AW2135" s="86">
        <v>100</v>
      </c>
      <c r="AX2135" s="84" t="s">
        <v>68</v>
      </c>
      <c r="AY2135" s="84" t="s">
        <v>68</v>
      </c>
      <c r="AZ2135" s="84" t="s">
        <v>68</v>
      </c>
      <c r="BA2135" s="84" t="s">
        <v>68</v>
      </c>
      <c r="BB2135" s="84" t="s">
        <v>68</v>
      </c>
      <c r="BC2135" s="84" t="s">
        <v>126</v>
      </c>
      <c r="BD2135" s="84" t="s">
        <v>90</v>
      </c>
      <c r="BE2135" s="84" t="s">
        <v>111</v>
      </c>
      <c r="BF2135" s="84" t="s">
        <v>122</v>
      </c>
      <c r="BG2135" s="84" t="s">
        <v>69</v>
      </c>
      <c r="BH2135" s="92" t="s">
        <v>13062</v>
      </c>
      <c r="BI2135" s="84" t="s">
        <v>122</v>
      </c>
      <c r="BJ2135" s="84" t="s">
        <v>13063</v>
      </c>
      <c r="BK2135" s="84" t="s">
        <v>75</v>
      </c>
      <c r="BL2135" s="84" t="s">
        <v>122</v>
      </c>
      <c r="BM2135" s="84" t="s">
        <v>90</v>
      </c>
      <c r="BN2135" s="84" t="s">
        <v>70</v>
      </c>
      <c r="BO2135" s="84" t="s">
        <v>71</v>
      </c>
      <c r="BP2135" s="84" t="s">
        <v>122</v>
      </c>
      <c r="BQ2135" s="84" t="s">
        <v>163</v>
      </c>
    </row>
    <row r="2136" spans="1:69" ht="14.4" customHeight="1" x14ac:dyDescent="0.3">
      <c r="A2136" s="40" t="str">
        <f t="shared" si="943"/>
        <v>2025-09-17</v>
      </c>
      <c r="B2136" s="40" t="str">
        <f t="shared" si="944"/>
        <v>SYD</v>
      </c>
      <c r="C2136" s="39" t="str">
        <f t="shared" si="945"/>
        <v>98812563644</v>
      </c>
      <c r="D2136" s="41" t="str">
        <f t="shared" si="946"/>
        <v>PKR253576353</v>
      </c>
      <c r="E2136" s="41" t="str">
        <f t="shared" si="947"/>
        <v>596421484215</v>
      </c>
      <c r="F2136" s="39" t="str">
        <f t="shared" si="948"/>
        <v>2254239</v>
      </c>
      <c r="G2136" s="39" t="str">
        <f t="shared" si="949"/>
        <v>WISE EXPRESS(BIOSYDNEY)</v>
      </c>
      <c r="H2136" s="41" t="str">
        <f t="shared" si="950"/>
        <v>방명주</v>
      </c>
      <c r="I2136" s="39" t="str">
        <f t="shared" si="951"/>
        <v>41561</v>
      </c>
      <c r="J2136" s="52" t="str">
        <f t="shared" si="952"/>
        <v/>
      </c>
      <c r="K2136" s="75">
        <f t="shared" si="953"/>
        <v>1</v>
      </c>
      <c r="L2136" s="76">
        <f t="shared" si="954"/>
        <v>1</v>
      </c>
      <c r="M2136" s="76">
        <f t="shared" si="955"/>
        <v>1E-3</v>
      </c>
      <c r="N2136" s="76">
        <f t="shared" si="956"/>
        <v>1</v>
      </c>
      <c r="O2136" s="42">
        <f t="shared" si="957"/>
        <v>1</v>
      </c>
      <c r="P2136" s="39" t="str">
        <f t="shared" si="958"/>
        <v>일반(목록배제,Normal-Manifest Exception)</v>
      </c>
      <c r="Q2136" s="72">
        <f t="shared" si="959"/>
        <v>100</v>
      </c>
      <c r="R2136" s="43" t="str">
        <f t="shared" si="960"/>
        <v>OZ602</v>
      </c>
      <c r="S2136" s="82" t="str">
        <f t="shared" si="961"/>
        <v/>
      </c>
      <c r="T2136" s="40">
        <f t="shared" si="962"/>
        <v>45917</v>
      </c>
      <c r="U2136" s="44">
        <v>2500</v>
      </c>
      <c r="V2136" s="44">
        <f t="shared" si="963"/>
        <v>0</v>
      </c>
      <c r="W2136" s="77">
        <f t="shared" si="964"/>
        <v>2500</v>
      </c>
      <c r="X2136" s="78">
        <f t="shared" si="965"/>
        <v>0</v>
      </c>
      <c r="Y2136" s="44" cm="1">
        <f t="array" ref="Y2136">_xlfn.IFNA(_xlfn.IFS(AND(Q2136&gt;=2000, Q2136&lt;3000), 10000, AND(Q2136&gt;=3000, Q2136&lt;4000), 15000, AND(Q2136&gt;=4000, Q2136&lt;5000), 20000, AND(Q2136&gt;=5000), 25000),0)</f>
        <v>0</v>
      </c>
      <c r="Z2136" s="91">
        <f t="shared" si="966"/>
        <v>300</v>
      </c>
      <c r="AA2136" s="44">
        <f t="shared" si="967"/>
        <v>0</v>
      </c>
      <c r="AB2136" s="44"/>
      <c r="AC2136" s="44"/>
      <c r="AD2136" s="44"/>
      <c r="AE2136" s="44">
        <f>VLOOKUP(O2136,정산업데이트!$A$6:$B$12,2,10)</f>
        <v>0</v>
      </c>
      <c r="AF2136" s="44"/>
      <c r="AG2136" s="79">
        <f t="shared" si="968"/>
        <v>300</v>
      </c>
      <c r="AH2136" s="80">
        <f t="shared" si="969"/>
        <v>2800</v>
      </c>
      <c r="AI2136" s="93"/>
      <c r="AJ2136" s="84" t="s">
        <v>12618</v>
      </c>
      <c r="AK2136" s="84" t="s">
        <v>73</v>
      </c>
      <c r="AL2136" s="84" t="s">
        <v>12619</v>
      </c>
      <c r="AM2136" s="84" t="s">
        <v>13064</v>
      </c>
      <c r="AN2136" s="84" t="s">
        <v>13065</v>
      </c>
      <c r="AO2136" s="84" t="s">
        <v>13066</v>
      </c>
      <c r="AP2136" s="84" t="s">
        <v>13067</v>
      </c>
      <c r="AQ2136" s="84" t="s">
        <v>122</v>
      </c>
      <c r="AR2136" s="85">
        <v>1</v>
      </c>
      <c r="AS2136" s="86">
        <v>1</v>
      </c>
      <c r="AT2136" s="86">
        <v>1E-3</v>
      </c>
      <c r="AU2136" s="86">
        <v>1</v>
      </c>
      <c r="AV2136" s="84" t="s">
        <v>8</v>
      </c>
      <c r="AW2136" s="86">
        <v>100</v>
      </c>
      <c r="AX2136" s="84" t="s">
        <v>68</v>
      </c>
      <c r="AY2136" s="84" t="s">
        <v>68</v>
      </c>
      <c r="AZ2136" s="84" t="s">
        <v>68</v>
      </c>
      <c r="BA2136" s="84" t="s">
        <v>68</v>
      </c>
      <c r="BB2136" s="84" t="s">
        <v>68</v>
      </c>
      <c r="BC2136" s="84" t="s">
        <v>126</v>
      </c>
      <c r="BD2136" s="84" t="s">
        <v>90</v>
      </c>
      <c r="BE2136" s="84" t="s">
        <v>111</v>
      </c>
      <c r="BF2136" s="84" t="s">
        <v>122</v>
      </c>
      <c r="BG2136" s="84" t="s">
        <v>69</v>
      </c>
      <c r="BH2136" s="92" t="s">
        <v>13068</v>
      </c>
      <c r="BI2136" s="84" t="s">
        <v>122</v>
      </c>
      <c r="BJ2136" s="84" t="s">
        <v>13069</v>
      </c>
      <c r="BK2136" s="84" t="s">
        <v>75</v>
      </c>
      <c r="BL2136" s="84" t="s">
        <v>122</v>
      </c>
      <c r="BM2136" s="84" t="s">
        <v>90</v>
      </c>
      <c r="BN2136" s="84" t="s">
        <v>70</v>
      </c>
      <c r="BO2136" s="84" t="s">
        <v>71</v>
      </c>
      <c r="BP2136" s="84" t="s">
        <v>122</v>
      </c>
      <c r="BQ2136" s="84" t="s">
        <v>163</v>
      </c>
    </row>
    <row r="2137" spans="1:69" ht="14.4" customHeight="1" x14ac:dyDescent="0.3">
      <c r="A2137" s="40" t="str">
        <f t="shared" si="943"/>
        <v>2025-09-17</v>
      </c>
      <c r="B2137" s="40" t="str">
        <f t="shared" si="944"/>
        <v>SYD</v>
      </c>
      <c r="C2137" s="39" t="str">
        <f t="shared" si="945"/>
        <v>98812563644</v>
      </c>
      <c r="D2137" s="41" t="str">
        <f t="shared" si="946"/>
        <v>PKR253576354</v>
      </c>
      <c r="E2137" s="41" t="str">
        <f t="shared" si="947"/>
        <v>596421484226</v>
      </c>
      <c r="F2137" s="39" t="str">
        <f t="shared" si="948"/>
        <v>2254239</v>
      </c>
      <c r="G2137" s="39" t="str">
        <f t="shared" si="949"/>
        <v>WISE EXPRESS(BIOSYDNEY)</v>
      </c>
      <c r="H2137" s="41" t="str">
        <f t="shared" si="950"/>
        <v>백계화</v>
      </c>
      <c r="I2137" s="39" t="str">
        <f t="shared" si="951"/>
        <v>36967</v>
      </c>
      <c r="J2137" s="52" t="str">
        <f t="shared" si="952"/>
        <v/>
      </c>
      <c r="K2137" s="75">
        <f t="shared" si="953"/>
        <v>1</v>
      </c>
      <c r="L2137" s="76">
        <f t="shared" si="954"/>
        <v>1</v>
      </c>
      <c r="M2137" s="76">
        <f t="shared" si="955"/>
        <v>1E-3</v>
      </c>
      <c r="N2137" s="76">
        <f t="shared" si="956"/>
        <v>1</v>
      </c>
      <c r="O2137" s="42">
        <f t="shared" si="957"/>
        <v>1</v>
      </c>
      <c r="P2137" s="39" t="str">
        <f t="shared" si="958"/>
        <v>일반(목록배제,Normal-Manifest Exception)</v>
      </c>
      <c r="Q2137" s="72">
        <f t="shared" si="959"/>
        <v>110</v>
      </c>
      <c r="R2137" s="43" t="str">
        <f t="shared" si="960"/>
        <v>OZ602</v>
      </c>
      <c r="S2137" s="82" t="str">
        <f t="shared" si="961"/>
        <v/>
      </c>
      <c r="T2137" s="40">
        <f t="shared" si="962"/>
        <v>45917</v>
      </c>
      <c r="U2137" s="44">
        <v>2500</v>
      </c>
      <c r="V2137" s="44">
        <f t="shared" si="963"/>
        <v>0</v>
      </c>
      <c r="W2137" s="77">
        <f t="shared" si="964"/>
        <v>2500</v>
      </c>
      <c r="X2137" s="78">
        <f t="shared" si="965"/>
        <v>0</v>
      </c>
      <c r="Y2137" s="44" cm="1">
        <f t="array" ref="Y2137">_xlfn.IFNA(_xlfn.IFS(AND(Q2137&gt;=2000, Q2137&lt;3000), 10000, AND(Q2137&gt;=3000, Q2137&lt;4000), 15000, AND(Q2137&gt;=4000, Q2137&lt;5000), 20000, AND(Q2137&gt;=5000), 25000),0)</f>
        <v>0</v>
      </c>
      <c r="Z2137" s="91">
        <f t="shared" si="966"/>
        <v>300</v>
      </c>
      <c r="AA2137" s="44">
        <f t="shared" si="967"/>
        <v>0</v>
      </c>
      <c r="AB2137" s="44"/>
      <c r="AC2137" s="44"/>
      <c r="AD2137" s="44"/>
      <c r="AE2137" s="44">
        <f>VLOOKUP(O2137,정산업데이트!$A$6:$B$12,2,10)</f>
        <v>0</v>
      </c>
      <c r="AF2137" s="44"/>
      <c r="AG2137" s="79">
        <f t="shared" si="968"/>
        <v>300</v>
      </c>
      <c r="AH2137" s="80">
        <f t="shared" si="969"/>
        <v>2800</v>
      </c>
      <c r="AI2137" s="93"/>
      <c r="AJ2137" s="84" t="s">
        <v>12618</v>
      </c>
      <c r="AK2137" s="84" t="s">
        <v>73</v>
      </c>
      <c r="AL2137" s="84" t="s">
        <v>12619</v>
      </c>
      <c r="AM2137" s="84" t="s">
        <v>13070</v>
      </c>
      <c r="AN2137" s="84" t="s">
        <v>10732</v>
      </c>
      <c r="AO2137" s="84" t="s">
        <v>10733</v>
      </c>
      <c r="AP2137" s="84" t="s">
        <v>10734</v>
      </c>
      <c r="AQ2137" s="84" t="s">
        <v>122</v>
      </c>
      <c r="AR2137" s="85">
        <v>1</v>
      </c>
      <c r="AS2137" s="86">
        <v>1</v>
      </c>
      <c r="AT2137" s="86">
        <v>1E-3</v>
      </c>
      <c r="AU2137" s="86">
        <v>1</v>
      </c>
      <c r="AV2137" s="84" t="s">
        <v>8</v>
      </c>
      <c r="AW2137" s="86">
        <v>110</v>
      </c>
      <c r="AX2137" s="84" t="s">
        <v>68</v>
      </c>
      <c r="AY2137" s="84" t="s">
        <v>68</v>
      </c>
      <c r="AZ2137" s="84" t="s">
        <v>68</v>
      </c>
      <c r="BA2137" s="84" t="s">
        <v>68</v>
      </c>
      <c r="BB2137" s="84" t="s">
        <v>68</v>
      </c>
      <c r="BC2137" s="84" t="s">
        <v>126</v>
      </c>
      <c r="BD2137" s="84" t="s">
        <v>90</v>
      </c>
      <c r="BE2137" s="84" t="s">
        <v>111</v>
      </c>
      <c r="BF2137" s="84" t="s">
        <v>122</v>
      </c>
      <c r="BG2137" s="84" t="s">
        <v>69</v>
      </c>
      <c r="BH2137" s="92" t="s">
        <v>13071</v>
      </c>
      <c r="BI2137" s="84" t="s">
        <v>122</v>
      </c>
      <c r="BJ2137" s="84" t="s">
        <v>13072</v>
      </c>
      <c r="BK2137" s="84" t="s">
        <v>75</v>
      </c>
      <c r="BL2137" s="84" t="s">
        <v>122</v>
      </c>
      <c r="BM2137" s="84" t="s">
        <v>90</v>
      </c>
      <c r="BN2137" s="84" t="s">
        <v>70</v>
      </c>
      <c r="BO2137" s="84" t="s">
        <v>71</v>
      </c>
      <c r="BP2137" s="84" t="s">
        <v>122</v>
      </c>
      <c r="BQ2137" s="84" t="s">
        <v>163</v>
      </c>
    </row>
    <row r="2138" spans="1:69" ht="14.4" customHeight="1" x14ac:dyDescent="0.3">
      <c r="A2138" s="40" t="str">
        <f t="shared" si="943"/>
        <v>2025-09-17</v>
      </c>
      <c r="B2138" s="40" t="str">
        <f t="shared" si="944"/>
        <v>SYD</v>
      </c>
      <c r="C2138" s="39" t="str">
        <f t="shared" si="945"/>
        <v>98812563644</v>
      </c>
      <c r="D2138" s="41" t="str">
        <f t="shared" si="946"/>
        <v>PKR253576355</v>
      </c>
      <c r="E2138" s="41" t="str">
        <f t="shared" si="947"/>
        <v>596421484230</v>
      </c>
      <c r="F2138" s="39" t="str">
        <f t="shared" si="948"/>
        <v>2254239</v>
      </c>
      <c r="G2138" s="39" t="str">
        <f t="shared" si="949"/>
        <v>WISE EXPRESS(BIOSYDNEY)</v>
      </c>
      <c r="H2138" s="41" t="str">
        <f t="shared" si="950"/>
        <v>박은영</v>
      </c>
      <c r="I2138" s="39" t="str">
        <f t="shared" si="951"/>
        <v>07296</v>
      </c>
      <c r="J2138" s="52" t="str">
        <f t="shared" si="952"/>
        <v/>
      </c>
      <c r="K2138" s="75">
        <f t="shared" si="953"/>
        <v>1</v>
      </c>
      <c r="L2138" s="76">
        <f t="shared" si="954"/>
        <v>1</v>
      </c>
      <c r="M2138" s="76">
        <f t="shared" si="955"/>
        <v>1E-3</v>
      </c>
      <c r="N2138" s="76">
        <f t="shared" si="956"/>
        <v>1</v>
      </c>
      <c r="O2138" s="42">
        <f t="shared" si="957"/>
        <v>1</v>
      </c>
      <c r="P2138" s="39" t="str">
        <f t="shared" si="958"/>
        <v>일반(목록배제,Normal-Manifest Exception)</v>
      </c>
      <c r="Q2138" s="72">
        <f t="shared" si="959"/>
        <v>110</v>
      </c>
      <c r="R2138" s="43" t="str">
        <f t="shared" si="960"/>
        <v>OZ602</v>
      </c>
      <c r="S2138" s="82" t="str">
        <f t="shared" si="961"/>
        <v/>
      </c>
      <c r="T2138" s="40">
        <f t="shared" si="962"/>
        <v>45917</v>
      </c>
      <c r="U2138" s="44">
        <v>2500</v>
      </c>
      <c r="V2138" s="44">
        <f t="shared" si="963"/>
        <v>0</v>
      </c>
      <c r="W2138" s="77">
        <f t="shared" si="964"/>
        <v>2500</v>
      </c>
      <c r="X2138" s="78">
        <f t="shared" si="965"/>
        <v>0</v>
      </c>
      <c r="Y2138" s="44" cm="1">
        <f t="array" ref="Y2138">_xlfn.IFNA(_xlfn.IFS(AND(Q2138&gt;=2000, Q2138&lt;3000), 10000, AND(Q2138&gt;=3000, Q2138&lt;4000), 15000, AND(Q2138&gt;=4000, Q2138&lt;5000), 20000, AND(Q2138&gt;=5000), 25000),0)</f>
        <v>0</v>
      </c>
      <c r="Z2138" s="91">
        <f t="shared" si="966"/>
        <v>300</v>
      </c>
      <c r="AA2138" s="44">
        <f t="shared" si="967"/>
        <v>0</v>
      </c>
      <c r="AB2138" s="44"/>
      <c r="AC2138" s="44"/>
      <c r="AD2138" s="44"/>
      <c r="AE2138" s="44">
        <f>VLOOKUP(O2138,정산업데이트!$A$6:$B$12,2,10)</f>
        <v>0</v>
      </c>
      <c r="AF2138" s="44"/>
      <c r="AG2138" s="79">
        <f t="shared" si="968"/>
        <v>300</v>
      </c>
      <c r="AH2138" s="80">
        <f t="shared" si="969"/>
        <v>2800</v>
      </c>
      <c r="AI2138" s="93"/>
      <c r="AJ2138" s="84" t="s">
        <v>12618</v>
      </c>
      <c r="AK2138" s="84" t="s">
        <v>73</v>
      </c>
      <c r="AL2138" s="84" t="s">
        <v>12619</v>
      </c>
      <c r="AM2138" s="84" t="s">
        <v>13073</v>
      </c>
      <c r="AN2138" s="84" t="s">
        <v>287</v>
      </c>
      <c r="AO2138" s="84" t="s">
        <v>13074</v>
      </c>
      <c r="AP2138" s="84" t="s">
        <v>13075</v>
      </c>
      <c r="AQ2138" s="84" t="s">
        <v>122</v>
      </c>
      <c r="AR2138" s="85">
        <v>1</v>
      </c>
      <c r="AS2138" s="86">
        <v>1</v>
      </c>
      <c r="AT2138" s="86">
        <v>1E-3</v>
      </c>
      <c r="AU2138" s="86">
        <v>1</v>
      </c>
      <c r="AV2138" s="84" t="s">
        <v>8</v>
      </c>
      <c r="AW2138" s="86">
        <v>110</v>
      </c>
      <c r="AX2138" s="84" t="s">
        <v>68</v>
      </c>
      <c r="AY2138" s="84" t="s">
        <v>68</v>
      </c>
      <c r="AZ2138" s="84" t="s">
        <v>68</v>
      </c>
      <c r="BA2138" s="84" t="s">
        <v>68</v>
      </c>
      <c r="BB2138" s="84" t="s">
        <v>68</v>
      </c>
      <c r="BC2138" s="84" t="s">
        <v>126</v>
      </c>
      <c r="BD2138" s="84" t="s">
        <v>90</v>
      </c>
      <c r="BE2138" s="84" t="s">
        <v>111</v>
      </c>
      <c r="BF2138" s="84" t="s">
        <v>122</v>
      </c>
      <c r="BG2138" s="84" t="s">
        <v>69</v>
      </c>
      <c r="BH2138" s="92" t="s">
        <v>13076</v>
      </c>
      <c r="BI2138" s="84" t="s">
        <v>122</v>
      </c>
      <c r="BJ2138" s="84" t="s">
        <v>13077</v>
      </c>
      <c r="BK2138" s="84" t="s">
        <v>75</v>
      </c>
      <c r="BL2138" s="84" t="s">
        <v>122</v>
      </c>
      <c r="BM2138" s="84" t="s">
        <v>90</v>
      </c>
      <c r="BN2138" s="84" t="s">
        <v>70</v>
      </c>
      <c r="BO2138" s="84" t="s">
        <v>71</v>
      </c>
      <c r="BP2138" s="84" t="s">
        <v>122</v>
      </c>
      <c r="BQ2138" s="84" t="s">
        <v>163</v>
      </c>
    </row>
    <row r="2139" spans="1:69" ht="14.4" customHeight="1" x14ac:dyDescent="0.3">
      <c r="A2139" s="40" t="str">
        <f t="shared" si="943"/>
        <v>2025-09-17</v>
      </c>
      <c r="B2139" s="40" t="str">
        <f t="shared" si="944"/>
        <v>SYD</v>
      </c>
      <c r="C2139" s="39" t="str">
        <f t="shared" si="945"/>
        <v>98812563644</v>
      </c>
      <c r="D2139" s="41" t="str">
        <f t="shared" si="946"/>
        <v>PKR253576356</v>
      </c>
      <c r="E2139" s="41" t="str">
        <f t="shared" si="947"/>
        <v>596421484241</v>
      </c>
      <c r="F2139" s="39" t="str">
        <f t="shared" si="948"/>
        <v>2254239</v>
      </c>
      <c r="G2139" s="39" t="str">
        <f t="shared" si="949"/>
        <v>WISE EXPRESS(BIOSYDNEY)</v>
      </c>
      <c r="H2139" s="41" t="str">
        <f t="shared" si="950"/>
        <v>윤경미</v>
      </c>
      <c r="I2139" s="39" t="str">
        <f t="shared" si="951"/>
        <v>07600</v>
      </c>
      <c r="J2139" s="52" t="str">
        <f t="shared" si="952"/>
        <v/>
      </c>
      <c r="K2139" s="75">
        <f t="shared" si="953"/>
        <v>1</v>
      </c>
      <c r="L2139" s="76">
        <f t="shared" si="954"/>
        <v>1</v>
      </c>
      <c r="M2139" s="76">
        <f t="shared" si="955"/>
        <v>1E-3</v>
      </c>
      <c r="N2139" s="76">
        <f t="shared" si="956"/>
        <v>1</v>
      </c>
      <c r="O2139" s="42">
        <f t="shared" si="957"/>
        <v>1</v>
      </c>
      <c r="P2139" s="39" t="str">
        <f t="shared" si="958"/>
        <v>일반(목록배제,Normal-Manifest Exception)</v>
      </c>
      <c r="Q2139" s="72">
        <f t="shared" si="959"/>
        <v>100</v>
      </c>
      <c r="R2139" s="43" t="str">
        <f t="shared" si="960"/>
        <v>OZ602</v>
      </c>
      <c r="S2139" s="82" t="str">
        <f t="shared" si="961"/>
        <v/>
      </c>
      <c r="T2139" s="40">
        <f t="shared" si="962"/>
        <v>45917</v>
      </c>
      <c r="U2139" s="44">
        <v>2500</v>
      </c>
      <c r="V2139" s="44">
        <f t="shared" si="963"/>
        <v>0</v>
      </c>
      <c r="W2139" s="77">
        <f t="shared" si="964"/>
        <v>2500</v>
      </c>
      <c r="X2139" s="78">
        <f t="shared" si="965"/>
        <v>0</v>
      </c>
      <c r="Y2139" s="44" cm="1">
        <f t="array" ref="Y2139">_xlfn.IFNA(_xlfn.IFS(AND(Q2139&gt;=2000, Q2139&lt;3000), 10000, AND(Q2139&gt;=3000, Q2139&lt;4000), 15000, AND(Q2139&gt;=4000, Q2139&lt;5000), 20000, AND(Q2139&gt;=5000), 25000),0)</f>
        <v>0</v>
      </c>
      <c r="Z2139" s="91">
        <f t="shared" si="966"/>
        <v>300</v>
      </c>
      <c r="AA2139" s="44">
        <f t="shared" si="967"/>
        <v>0</v>
      </c>
      <c r="AB2139" s="44"/>
      <c r="AC2139" s="44"/>
      <c r="AD2139" s="44"/>
      <c r="AE2139" s="44">
        <f>VLOOKUP(O2139,정산업데이트!$A$6:$B$12,2,10)</f>
        <v>0</v>
      </c>
      <c r="AF2139" s="44"/>
      <c r="AG2139" s="79">
        <f t="shared" si="968"/>
        <v>300</v>
      </c>
      <c r="AH2139" s="80">
        <f t="shared" si="969"/>
        <v>2800</v>
      </c>
      <c r="AI2139" s="93"/>
      <c r="AJ2139" s="84" t="s">
        <v>12618</v>
      </c>
      <c r="AK2139" s="84" t="s">
        <v>73</v>
      </c>
      <c r="AL2139" s="84" t="s">
        <v>12619</v>
      </c>
      <c r="AM2139" s="84" t="s">
        <v>13078</v>
      </c>
      <c r="AN2139" s="84" t="s">
        <v>13079</v>
      </c>
      <c r="AO2139" s="84" t="s">
        <v>13080</v>
      </c>
      <c r="AP2139" s="84" t="s">
        <v>13081</v>
      </c>
      <c r="AQ2139" s="84" t="s">
        <v>122</v>
      </c>
      <c r="AR2139" s="85">
        <v>1</v>
      </c>
      <c r="AS2139" s="86">
        <v>1</v>
      </c>
      <c r="AT2139" s="86">
        <v>1E-3</v>
      </c>
      <c r="AU2139" s="86">
        <v>1</v>
      </c>
      <c r="AV2139" s="84" t="s">
        <v>8</v>
      </c>
      <c r="AW2139" s="86">
        <v>100</v>
      </c>
      <c r="AX2139" s="84" t="s">
        <v>68</v>
      </c>
      <c r="AY2139" s="84" t="s">
        <v>68</v>
      </c>
      <c r="AZ2139" s="84" t="s">
        <v>68</v>
      </c>
      <c r="BA2139" s="84" t="s">
        <v>68</v>
      </c>
      <c r="BB2139" s="84" t="s">
        <v>68</v>
      </c>
      <c r="BC2139" s="84" t="s">
        <v>126</v>
      </c>
      <c r="BD2139" s="84" t="s">
        <v>90</v>
      </c>
      <c r="BE2139" s="84" t="s">
        <v>111</v>
      </c>
      <c r="BF2139" s="84" t="s">
        <v>122</v>
      </c>
      <c r="BG2139" s="84" t="s">
        <v>69</v>
      </c>
      <c r="BH2139" s="92" t="s">
        <v>13082</v>
      </c>
      <c r="BI2139" s="84" t="s">
        <v>122</v>
      </c>
      <c r="BJ2139" s="84" t="s">
        <v>13083</v>
      </c>
      <c r="BK2139" s="84" t="s">
        <v>75</v>
      </c>
      <c r="BL2139" s="84" t="s">
        <v>122</v>
      </c>
      <c r="BM2139" s="84" t="s">
        <v>90</v>
      </c>
      <c r="BN2139" s="84" t="s">
        <v>70</v>
      </c>
      <c r="BO2139" s="84" t="s">
        <v>71</v>
      </c>
      <c r="BP2139" s="84" t="s">
        <v>122</v>
      </c>
      <c r="BQ2139" s="84" t="s">
        <v>163</v>
      </c>
    </row>
    <row r="2140" spans="1:69" ht="14.4" customHeight="1" x14ac:dyDescent="0.3">
      <c r="A2140" s="40" t="str">
        <f t="shared" si="943"/>
        <v>2025-09-17</v>
      </c>
      <c r="B2140" s="40" t="str">
        <f t="shared" si="944"/>
        <v>SYD</v>
      </c>
      <c r="C2140" s="39" t="str">
        <f t="shared" si="945"/>
        <v>98812563644</v>
      </c>
      <c r="D2140" s="41" t="str">
        <f t="shared" si="946"/>
        <v>PKR253576357</v>
      </c>
      <c r="E2140" s="41" t="str">
        <f t="shared" si="947"/>
        <v>596421484252</v>
      </c>
      <c r="F2140" s="39" t="str">
        <f t="shared" si="948"/>
        <v>2254239</v>
      </c>
      <c r="G2140" s="39" t="str">
        <f t="shared" si="949"/>
        <v>WISE EXPRESS(BIOSYDNEY)</v>
      </c>
      <c r="H2140" s="41" t="str">
        <f t="shared" si="950"/>
        <v>최홍석</v>
      </c>
      <c r="I2140" s="39" t="str">
        <f t="shared" si="951"/>
        <v>17555</v>
      </c>
      <c r="J2140" s="52" t="str">
        <f t="shared" si="952"/>
        <v/>
      </c>
      <c r="K2140" s="75">
        <f t="shared" si="953"/>
        <v>1</v>
      </c>
      <c r="L2140" s="76">
        <f t="shared" si="954"/>
        <v>1</v>
      </c>
      <c r="M2140" s="76">
        <f t="shared" si="955"/>
        <v>1E-3</v>
      </c>
      <c r="N2140" s="76">
        <f t="shared" si="956"/>
        <v>1</v>
      </c>
      <c r="O2140" s="42">
        <f t="shared" si="957"/>
        <v>1</v>
      </c>
      <c r="P2140" s="39" t="str">
        <f t="shared" si="958"/>
        <v>일반(목록배제,Normal-Manifest Exception)</v>
      </c>
      <c r="Q2140" s="72">
        <f t="shared" si="959"/>
        <v>110</v>
      </c>
      <c r="R2140" s="43" t="str">
        <f t="shared" si="960"/>
        <v>OZ602</v>
      </c>
      <c r="S2140" s="82" t="str">
        <f t="shared" si="961"/>
        <v/>
      </c>
      <c r="T2140" s="40">
        <f t="shared" si="962"/>
        <v>45917</v>
      </c>
      <c r="U2140" s="44">
        <v>2500</v>
      </c>
      <c r="V2140" s="44">
        <f t="shared" si="963"/>
        <v>0</v>
      </c>
      <c r="W2140" s="77">
        <f t="shared" si="964"/>
        <v>2500</v>
      </c>
      <c r="X2140" s="78">
        <f t="shared" si="965"/>
        <v>0</v>
      </c>
      <c r="Y2140" s="44" cm="1">
        <f t="array" ref="Y2140">_xlfn.IFNA(_xlfn.IFS(AND(Q2140&gt;=2000, Q2140&lt;3000), 10000, AND(Q2140&gt;=3000, Q2140&lt;4000), 15000, AND(Q2140&gt;=4000, Q2140&lt;5000), 20000, AND(Q2140&gt;=5000), 25000),0)</f>
        <v>0</v>
      </c>
      <c r="Z2140" s="91">
        <f t="shared" si="966"/>
        <v>300</v>
      </c>
      <c r="AA2140" s="44">
        <f t="shared" si="967"/>
        <v>0</v>
      </c>
      <c r="AB2140" s="44"/>
      <c r="AC2140" s="44"/>
      <c r="AD2140" s="44"/>
      <c r="AE2140" s="44">
        <f>VLOOKUP(O2140,정산업데이트!$A$6:$B$12,2,10)</f>
        <v>0</v>
      </c>
      <c r="AF2140" s="44"/>
      <c r="AG2140" s="79">
        <f t="shared" si="968"/>
        <v>300</v>
      </c>
      <c r="AH2140" s="80">
        <f t="shared" si="969"/>
        <v>2800</v>
      </c>
      <c r="AI2140" s="93"/>
      <c r="AJ2140" s="84" t="s">
        <v>12618</v>
      </c>
      <c r="AK2140" s="84" t="s">
        <v>73</v>
      </c>
      <c r="AL2140" s="84" t="s">
        <v>12619</v>
      </c>
      <c r="AM2140" s="84" t="s">
        <v>13084</v>
      </c>
      <c r="AN2140" s="84" t="s">
        <v>13085</v>
      </c>
      <c r="AO2140" s="84" t="s">
        <v>13086</v>
      </c>
      <c r="AP2140" s="84" t="s">
        <v>11405</v>
      </c>
      <c r="AQ2140" s="84" t="s">
        <v>122</v>
      </c>
      <c r="AR2140" s="85">
        <v>1</v>
      </c>
      <c r="AS2140" s="86">
        <v>1</v>
      </c>
      <c r="AT2140" s="86">
        <v>1E-3</v>
      </c>
      <c r="AU2140" s="86">
        <v>1</v>
      </c>
      <c r="AV2140" s="84" t="s">
        <v>8</v>
      </c>
      <c r="AW2140" s="86">
        <v>110</v>
      </c>
      <c r="AX2140" s="84" t="s">
        <v>68</v>
      </c>
      <c r="AY2140" s="84" t="s">
        <v>68</v>
      </c>
      <c r="AZ2140" s="84" t="s">
        <v>68</v>
      </c>
      <c r="BA2140" s="84" t="s">
        <v>68</v>
      </c>
      <c r="BB2140" s="84" t="s">
        <v>68</v>
      </c>
      <c r="BC2140" s="84" t="s">
        <v>126</v>
      </c>
      <c r="BD2140" s="84" t="s">
        <v>90</v>
      </c>
      <c r="BE2140" s="84" t="s">
        <v>111</v>
      </c>
      <c r="BF2140" s="84" t="s">
        <v>122</v>
      </c>
      <c r="BG2140" s="84" t="s">
        <v>69</v>
      </c>
      <c r="BH2140" s="92" t="s">
        <v>13087</v>
      </c>
      <c r="BI2140" s="84" t="s">
        <v>122</v>
      </c>
      <c r="BJ2140" s="84" t="s">
        <v>13088</v>
      </c>
      <c r="BK2140" s="84" t="s">
        <v>75</v>
      </c>
      <c r="BL2140" s="84" t="s">
        <v>122</v>
      </c>
      <c r="BM2140" s="84" t="s">
        <v>90</v>
      </c>
      <c r="BN2140" s="84" t="s">
        <v>70</v>
      </c>
      <c r="BO2140" s="84" t="s">
        <v>71</v>
      </c>
      <c r="BP2140" s="84" t="s">
        <v>122</v>
      </c>
      <c r="BQ2140" s="84" t="s">
        <v>163</v>
      </c>
    </row>
    <row r="2141" spans="1:69" ht="14.4" customHeight="1" x14ac:dyDescent="0.3">
      <c r="A2141" s="40" t="str">
        <f t="shared" si="943"/>
        <v>2025-09-17</v>
      </c>
      <c r="B2141" s="40" t="str">
        <f t="shared" si="944"/>
        <v>SYD</v>
      </c>
      <c r="C2141" s="39" t="str">
        <f t="shared" si="945"/>
        <v>98812563644</v>
      </c>
      <c r="D2141" s="41" t="str">
        <f t="shared" si="946"/>
        <v>PKR253577775</v>
      </c>
      <c r="E2141" s="41" t="str">
        <f t="shared" si="947"/>
        <v>596421484274</v>
      </c>
      <c r="F2141" s="39" t="str">
        <f t="shared" si="948"/>
        <v>2254239</v>
      </c>
      <c r="G2141" s="39" t="str">
        <f t="shared" si="949"/>
        <v>WISE EXPRESS(BIOSYDNEY)</v>
      </c>
      <c r="H2141" s="41" t="str">
        <f t="shared" si="950"/>
        <v>남흥국</v>
      </c>
      <c r="I2141" s="39" t="str">
        <f t="shared" si="951"/>
        <v>51600</v>
      </c>
      <c r="J2141" s="52" t="str">
        <f t="shared" si="952"/>
        <v/>
      </c>
      <c r="K2141" s="75">
        <f t="shared" si="953"/>
        <v>1</v>
      </c>
      <c r="L2141" s="76">
        <f t="shared" si="954"/>
        <v>1</v>
      </c>
      <c r="M2141" s="76">
        <f t="shared" si="955"/>
        <v>1E-3</v>
      </c>
      <c r="N2141" s="76">
        <f t="shared" si="956"/>
        <v>1</v>
      </c>
      <c r="O2141" s="42">
        <f t="shared" si="957"/>
        <v>1</v>
      </c>
      <c r="P2141" s="39" t="str">
        <f t="shared" si="958"/>
        <v>일반(목록배제,Normal-Manifest Exception)</v>
      </c>
      <c r="Q2141" s="72">
        <f t="shared" si="959"/>
        <v>110</v>
      </c>
      <c r="R2141" s="43" t="str">
        <f t="shared" si="960"/>
        <v>OZ602</v>
      </c>
      <c r="S2141" s="82" t="str">
        <f t="shared" si="961"/>
        <v/>
      </c>
      <c r="T2141" s="40">
        <f t="shared" si="962"/>
        <v>45917</v>
      </c>
      <c r="U2141" s="44">
        <v>2500</v>
      </c>
      <c r="V2141" s="44">
        <f t="shared" si="963"/>
        <v>0</v>
      </c>
      <c r="W2141" s="77">
        <f t="shared" si="964"/>
        <v>2500</v>
      </c>
      <c r="X2141" s="78">
        <f t="shared" si="965"/>
        <v>0</v>
      </c>
      <c r="Y2141" s="44" cm="1">
        <f t="array" ref="Y2141">_xlfn.IFNA(_xlfn.IFS(AND(Q2141&gt;=2000, Q2141&lt;3000), 10000, AND(Q2141&gt;=3000, Q2141&lt;4000), 15000, AND(Q2141&gt;=4000, Q2141&lt;5000), 20000, AND(Q2141&gt;=5000), 25000),0)</f>
        <v>0</v>
      </c>
      <c r="Z2141" s="91">
        <f t="shared" si="966"/>
        <v>300</v>
      </c>
      <c r="AA2141" s="44">
        <f t="shared" si="967"/>
        <v>0</v>
      </c>
      <c r="AB2141" s="44"/>
      <c r="AC2141" s="44"/>
      <c r="AD2141" s="44"/>
      <c r="AE2141" s="44">
        <f>VLOOKUP(O2141,정산업데이트!$A$6:$B$12,2,10)</f>
        <v>0</v>
      </c>
      <c r="AF2141" s="44"/>
      <c r="AG2141" s="79">
        <f t="shared" si="968"/>
        <v>300</v>
      </c>
      <c r="AH2141" s="80">
        <f t="shared" si="969"/>
        <v>2800</v>
      </c>
      <c r="AI2141" s="93"/>
      <c r="AJ2141" s="84" t="s">
        <v>12618</v>
      </c>
      <c r="AK2141" s="84" t="s">
        <v>73</v>
      </c>
      <c r="AL2141" s="84" t="s">
        <v>12619</v>
      </c>
      <c r="AM2141" s="84" t="s">
        <v>13089</v>
      </c>
      <c r="AN2141" s="84" t="s">
        <v>13090</v>
      </c>
      <c r="AO2141" s="84" t="s">
        <v>13091</v>
      </c>
      <c r="AP2141" s="84" t="s">
        <v>13092</v>
      </c>
      <c r="AQ2141" s="84" t="s">
        <v>122</v>
      </c>
      <c r="AR2141" s="85">
        <v>1</v>
      </c>
      <c r="AS2141" s="86">
        <v>1</v>
      </c>
      <c r="AT2141" s="86">
        <v>1E-3</v>
      </c>
      <c r="AU2141" s="86">
        <v>1</v>
      </c>
      <c r="AV2141" s="84" t="s">
        <v>8</v>
      </c>
      <c r="AW2141" s="86">
        <v>110</v>
      </c>
      <c r="AX2141" s="84" t="s">
        <v>68</v>
      </c>
      <c r="AY2141" s="84" t="s">
        <v>68</v>
      </c>
      <c r="AZ2141" s="84" t="s">
        <v>68</v>
      </c>
      <c r="BA2141" s="84" t="s">
        <v>68</v>
      </c>
      <c r="BB2141" s="84" t="s">
        <v>68</v>
      </c>
      <c r="BC2141" s="84" t="s">
        <v>126</v>
      </c>
      <c r="BD2141" s="84" t="s">
        <v>90</v>
      </c>
      <c r="BE2141" s="84" t="s">
        <v>111</v>
      </c>
      <c r="BF2141" s="84" t="s">
        <v>122</v>
      </c>
      <c r="BG2141" s="84" t="s">
        <v>69</v>
      </c>
      <c r="BH2141" s="92" t="s">
        <v>13093</v>
      </c>
      <c r="BI2141" s="84" t="s">
        <v>122</v>
      </c>
      <c r="BJ2141" s="84" t="s">
        <v>13094</v>
      </c>
      <c r="BK2141" s="84" t="s">
        <v>75</v>
      </c>
      <c r="BL2141" s="84" t="s">
        <v>122</v>
      </c>
      <c r="BM2141" s="84" t="s">
        <v>90</v>
      </c>
      <c r="BN2141" s="84" t="s">
        <v>70</v>
      </c>
      <c r="BO2141" s="84" t="s">
        <v>71</v>
      </c>
      <c r="BP2141" s="84" t="s">
        <v>122</v>
      </c>
      <c r="BQ2141" s="84" t="s">
        <v>163</v>
      </c>
    </row>
    <row r="2142" spans="1:69" ht="14.4" customHeight="1" x14ac:dyDescent="0.3">
      <c r="A2142" s="40" t="str">
        <f t="shared" si="943"/>
        <v>2025-09-17</v>
      </c>
      <c r="B2142" s="40" t="str">
        <f t="shared" si="944"/>
        <v>SYD</v>
      </c>
      <c r="C2142" s="39" t="str">
        <f t="shared" si="945"/>
        <v>98812563644</v>
      </c>
      <c r="D2142" s="41" t="str">
        <f t="shared" si="946"/>
        <v>PAU029761909</v>
      </c>
      <c r="E2142" s="41" t="str">
        <f t="shared" si="947"/>
        <v>596421484521</v>
      </c>
      <c r="F2142" s="39" t="str">
        <f t="shared" si="948"/>
        <v>2254256</v>
      </c>
      <c r="G2142" s="39" t="str">
        <f t="shared" si="949"/>
        <v>WISE EXPRESS(BOOSTUP)</v>
      </c>
      <c r="H2142" s="41" t="str">
        <f t="shared" si="950"/>
        <v>안지혜</v>
      </c>
      <c r="I2142" s="39" t="str">
        <f t="shared" si="951"/>
        <v>48043</v>
      </c>
      <c r="J2142" s="52" t="str">
        <f t="shared" si="952"/>
        <v/>
      </c>
      <c r="K2142" s="75">
        <f t="shared" si="953"/>
        <v>1</v>
      </c>
      <c r="L2142" s="76">
        <f t="shared" si="954"/>
        <v>1</v>
      </c>
      <c r="M2142" s="76">
        <f t="shared" si="955"/>
        <v>1E-3</v>
      </c>
      <c r="N2142" s="76">
        <f t="shared" si="956"/>
        <v>1</v>
      </c>
      <c r="O2142" s="42">
        <f t="shared" si="957"/>
        <v>1</v>
      </c>
      <c r="P2142" s="39" t="str">
        <f t="shared" si="958"/>
        <v>목록(Manifest)</v>
      </c>
      <c r="Q2142" s="72">
        <f t="shared" si="959"/>
        <v>60</v>
      </c>
      <c r="R2142" s="43" t="str">
        <f t="shared" si="960"/>
        <v>OZ602</v>
      </c>
      <c r="S2142" s="82" t="str">
        <f t="shared" si="961"/>
        <v/>
      </c>
      <c r="T2142" s="40">
        <f t="shared" si="962"/>
        <v>45917</v>
      </c>
      <c r="U2142" s="44">
        <v>2500</v>
      </c>
      <c r="V2142" s="44">
        <f t="shared" si="963"/>
        <v>0</v>
      </c>
      <c r="W2142" s="77">
        <f t="shared" si="964"/>
        <v>2500</v>
      </c>
      <c r="X2142" s="78">
        <f t="shared" si="965"/>
        <v>0</v>
      </c>
      <c r="Y2142" s="44" cm="1">
        <f t="array" ref="Y2142">_xlfn.IFNA(_xlfn.IFS(AND(Q2142&gt;=2000, Q2142&lt;3000), 10000, AND(Q2142&gt;=3000, Q2142&lt;4000), 15000, AND(Q2142&gt;=4000, Q2142&lt;5000), 20000, AND(Q2142&gt;=5000), 25000),0)</f>
        <v>0</v>
      </c>
      <c r="Z2142" s="91">
        <f t="shared" si="966"/>
        <v>0</v>
      </c>
      <c r="AA2142" s="44">
        <f t="shared" si="967"/>
        <v>0</v>
      </c>
      <c r="AB2142" s="44"/>
      <c r="AC2142" s="44"/>
      <c r="AD2142" s="44"/>
      <c r="AE2142" s="44">
        <f>VLOOKUP(O2142,정산업데이트!$A$6:$B$12,2,10)</f>
        <v>0</v>
      </c>
      <c r="AF2142" s="44"/>
      <c r="AG2142" s="79">
        <f t="shared" si="968"/>
        <v>0</v>
      </c>
      <c r="AH2142" s="80">
        <f t="shared" si="969"/>
        <v>2500</v>
      </c>
      <c r="AI2142" s="93"/>
      <c r="AJ2142" s="84" t="s">
        <v>12618</v>
      </c>
      <c r="AK2142" s="84" t="s">
        <v>73</v>
      </c>
      <c r="AL2142" s="84" t="s">
        <v>12619</v>
      </c>
      <c r="AM2142" s="84" t="s">
        <v>13095</v>
      </c>
      <c r="AN2142" s="84" t="s">
        <v>13096</v>
      </c>
      <c r="AO2142" s="84" t="s">
        <v>13097</v>
      </c>
      <c r="AP2142" s="84" t="s">
        <v>13098</v>
      </c>
      <c r="AQ2142" s="84" t="s">
        <v>122</v>
      </c>
      <c r="AR2142" s="85">
        <v>1</v>
      </c>
      <c r="AS2142" s="86">
        <v>1</v>
      </c>
      <c r="AT2142" s="86">
        <v>1E-3</v>
      </c>
      <c r="AU2142" s="86">
        <v>1</v>
      </c>
      <c r="AV2142" s="84" t="s">
        <v>7</v>
      </c>
      <c r="AW2142" s="86">
        <v>60</v>
      </c>
      <c r="AX2142" s="84" t="s">
        <v>68</v>
      </c>
      <c r="AY2142" s="84" t="s">
        <v>68</v>
      </c>
      <c r="AZ2142" s="84" t="s">
        <v>68</v>
      </c>
      <c r="BA2142" s="84" t="s">
        <v>68</v>
      </c>
      <c r="BB2142" s="84" t="s">
        <v>68</v>
      </c>
      <c r="BC2142" s="84" t="s">
        <v>129</v>
      </c>
      <c r="BD2142" s="84" t="s">
        <v>91</v>
      </c>
      <c r="BE2142" s="84" t="s">
        <v>92</v>
      </c>
      <c r="BF2142" s="84" t="s">
        <v>122</v>
      </c>
      <c r="BG2142" s="84" t="s">
        <v>69</v>
      </c>
      <c r="BH2142" s="92" t="s">
        <v>13099</v>
      </c>
      <c r="BI2142" s="84" t="s">
        <v>122</v>
      </c>
      <c r="BJ2142" s="84" t="s">
        <v>13100</v>
      </c>
      <c r="BK2142" s="84" t="s">
        <v>75</v>
      </c>
      <c r="BL2142" s="84" t="s">
        <v>122</v>
      </c>
      <c r="BM2142" s="84" t="s">
        <v>91</v>
      </c>
      <c r="BN2142" s="84" t="s">
        <v>70</v>
      </c>
      <c r="BO2142" s="84" t="s">
        <v>71</v>
      </c>
      <c r="BP2142" s="84" t="s">
        <v>122</v>
      </c>
      <c r="BQ2142" s="84" t="s">
        <v>163</v>
      </c>
    </row>
    <row r="2143" spans="1:69" ht="14.4" customHeight="1" x14ac:dyDescent="0.3">
      <c r="A2143" s="40" t="str">
        <f t="shared" si="943"/>
        <v>2025-09-17</v>
      </c>
      <c r="B2143" s="40" t="str">
        <f t="shared" si="944"/>
        <v>SYD</v>
      </c>
      <c r="C2143" s="39" t="str">
        <f t="shared" si="945"/>
        <v>98812563644</v>
      </c>
      <c r="D2143" s="41" t="str">
        <f t="shared" si="946"/>
        <v>PAU029761908</v>
      </c>
      <c r="E2143" s="41" t="str">
        <f t="shared" si="947"/>
        <v>596421484543</v>
      </c>
      <c r="F2143" s="39" t="str">
        <f t="shared" si="948"/>
        <v>2254256</v>
      </c>
      <c r="G2143" s="39" t="str">
        <f t="shared" si="949"/>
        <v>WISE EXPRESS(BOOSTUP)</v>
      </c>
      <c r="H2143" s="41" t="str">
        <f t="shared" si="950"/>
        <v>유은혜</v>
      </c>
      <c r="I2143" s="39" t="str">
        <f t="shared" si="951"/>
        <v>18029</v>
      </c>
      <c r="J2143" s="52" t="str">
        <f t="shared" si="952"/>
        <v/>
      </c>
      <c r="K2143" s="75">
        <f t="shared" si="953"/>
        <v>1</v>
      </c>
      <c r="L2143" s="76">
        <f t="shared" si="954"/>
        <v>1</v>
      </c>
      <c r="M2143" s="76">
        <f t="shared" si="955"/>
        <v>1E-3</v>
      </c>
      <c r="N2143" s="76">
        <f t="shared" si="956"/>
        <v>1</v>
      </c>
      <c r="O2143" s="42">
        <f t="shared" si="957"/>
        <v>1</v>
      </c>
      <c r="P2143" s="39" t="str">
        <f t="shared" si="958"/>
        <v>목록(Manifest)</v>
      </c>
      <c r="Q2143" s="72">
        <f t="shared" si="959"/>
        <v>60</v>
      </c>
      <c r="R2143" s="43" t="str">
        <f t="shared" si="960"/>
        <v>OZ602</v>
      </c>
      <c r="S2143" s="82" t="str">
        <f t="shared" si="961"/>
        <v/>
      </c>
      <c r="T2143" s="40">
        <f t="shared" si="962"/>
        <v>45917</v>
      </c>
      <c r="U2143" s="44">
        <v>2500</v>
      </c>
      <c r="V2143" s="44">
        <f t="shared" si="963"/>
        <v>0</v>
      </c>
      <c r="W2143" s="77">
        <f t="shared" si="964"/>
        <v>2500</v>
      </c>
      <c r="X2143" s="78">
        <f t="shared" si="965"/>
        <v>0</v>
      </c>
      <c r="Y2143" s="44" cm="1">
        <f t="array" ref="Y2143">_xlfn.IFNA(_xlfn.IFS(AND(Q2143&gt;=2000, Q2143&lt;3000), 10000, AND(Q2143&gt;=3000, Q2143&lt;4000), 15000, AND(Q2143&gt;=4000, Q2143&lt;5000), 20000, AND(Q2143&gt;=5000), 25000),0)</f>
        <v>0</v>
      </c>
      <c r="Z2143" s="91">
        <f t="shared" si="966"/>
        <v>0</v>
      </c>
      <c r="AA2143" s="44">
        <f t="shared" si="967"/>
        <v>0</v>
      </c>
      <c r="AB2143" s="44"/>
      <c r="AC2143" s="44"/>
      <c r="AD2143" s="44"/>
      <c r="AE2143" s="44">
        <f>VLOOKUP(O2143,정산업데이트!$A$6:$B$12,2,10)</f>
        <v>0</v>
      </c>
      <c r="AF2143" s="44"/>
      <c r="AG2143" s="79">
        <f t="shared" si="968"/>
        <v>0</v>
      </c>
      <c r="AH2143" s="80">
        <f t="shared" si="969"/>
        <v>2500</v>
      </c>
      <c r="AI2143" s="93"/>
      <c r="AJ2143" s="84" t="s">
        <v>12618</v>
      </c>
      <c r="AK2143" s="84" t="s">
        <v>73</v>
      </c>
      <c r="AL2143" s="84" t="s">
        <v>12619</v>
      </c>
      <c r="AM2143" s="84" t="s">
        <v>13101</v>
      </c>
      <c r="AN2143" s="84" t="s">
        <v>13102</v>
      </c>
      <c r="AO2143" s="84" t="s">
        <v>13103</v>
      </c>
      <c r="AP2143" s="84" t="s">
        <v>13104</v>
      </c>
      <c r="AQ2143" s="84" t="s">
        <v>122</v>
      </c>
      <c r="AR2143" s="85">
        <v>1</v>
      </c>
      <c r="AS2143" s="86">
        <v>1</v>
      </c>
      <c r="AT2143" s="86">
        <v>1E-3</v>
      </c>
      <c r="AU2143" s="86">
        <v>1</v>
      </c>
      <c r="AV2143" s="84" t="s">
        <v>7</v>
      </c>
      <c r="AW2143" s="86">
        <v>60</v>
      </c>
      <c r="AX2143" s="84" t="s">
        <v>68</v>
      </c>
      <c r="AY2143" s="84" t="s">
        <v>68</v>
      </c>
      <c r="AZ2143" s="84" t="s">
        <v>68</v>
      </c>
      <c r="BA2143" s="84" t="s">
        <v>68</v>
      </c>
      <c r="BB2143" s="84" t="s">
        <v>68</v>
      </c>
      <c r="BC2143" s="84" t="s">
        <v>129</v>
      </c>
      <c r="BD2143" s="84" t="s">
        <v>91</v>
      </c>
      <c r="BE2143" s="84" t="s">
        <v>92</v>
      </c>
      <c r="BF2143" s="84" t="s">
        <v>122</v>
      </c>
      <c r="BG2143" s="84" t="s">
        <v>69</v>
      </c>
      <c r="BH2143" s="92" t="s">
        <v>13105</v>
      </c>
      <c r="BI2143" s="84" t="s">
        <v>122</v>
      </c>
      <c r="BJ2143" s="84" t="s">
        <v>13106</v>
      </c>
      <c r="BK2143" s="84" t="s">
        <v>75</v>
      </c>
      <c r="BL2143" s="84" t="s">
        <v>122</v>
      </c>
      <c r="BM2143" s="84" t="s">
        <v>91</v>
      </c>
      <c r="BN2143" s="84" t="s">
        <v>70</v>
      </c>
      <c r="BO2143" s="84" t="s">
        <v>71</v>
      </c>
      <c r="BP2143" s="84" t="s">
        <v>122</v>
      </c>
      <c r="BQ2143" s="84" t="s">
        <v>163</v>
      </c>
    </row>
    <row r="2144" spans="1:69" ht="14.4" customHeight="1" x14ac:dyDescent="0.3">
      <c r="A2144" s="40" t="str">
        <f t="shared" si="943"/>
        <v>2025-09-17</v>
      </c>
      <c r="B2144" s="40" t="str">
        <f t="shared" si="944"/>
        <v>SYD</v>
      </c>
      <c r="C2144" s="39" t="str">
        <f t="shared" si="945"/>
        <v>98812563644</v>
      </c>
      <c r="D2144" s="41" t="str">
        <f t="shared" si="946"/>
        <v>PAU029761911</v>
      </c>
      <c r="E2144" s="41" t="str">
        <f t="shared" si="947"/>
        <v>596421484554</v>
      </c>
      <c r="F2144" s="39" t="str">
        <f t="shared" si="948"/>
        <v>2254256</v>
      </c>
      <c r="G2144" s="39" t="str">
        <f t="shared" si="949"/>
        <v>WISE EXPRESS(BOOSTUP)</v>
      </c>
      <c r="H2144" s="41" t="str">
        <f t="shared" si="950"/>
        <v>고한</v>
      </c>
      <c r="I2144" s="39" t="str">
        <f t="shared" si="951"/>
        <v>12821</v>
      </c>
      <c r="J2144" s="52" t="str">
        <f t="shared" si="952"/>
        <v>납세의무자 전화번호가 일치하지 않습니다./일반전환</v>
      </c>
      <c r="K2144" s="75">
        <f t="shared" si="953"/>
        <v>1</v>
      </c>
      <c r="L2144" s="76">
        <f t="shared" si="954"/>
        <v>1</v>
      </c>
      <c r="M2144" s="76">
        <f t="shared" si="955"/>
        <v>1E-3</v>
      </c>
      <c r="N2144" s="76">
        <f t="shared" si="956"/>
        <v>1</v>
      </c>
      <c r="O2144" s="42">
        <f t="shared" si="957"/>
        <v>1</v>
      </c>
      <c r="P2144" s="39" t="str">
        <f t="shared" si="958"/>
        <v>일반(목록배제,Normal-Manifest Exception)</v>
      </c>
      <c r="Q2144" s="72">
        <f t="shared" si="959"/>
        <v>60</v>
      </c>
      <c r="R2144" s="43" t="str">
        <f t="shared" si="960"/>
        <v>OZ602</v>
      </c>
      <c r="S2144" s="82" t="str">
        <f t="shared" si="961"/>
        <v/>
      </c>
      <c r="T2144" s="40">
        <f t="shared" si="962"/>
        <v>45917</v>
      </c>
      <c r="U2144" s="44">
        <v>2500</v>
      </c>
      <c r="V2144" s="44">
        <f t="shared" si="963"/>
        <v>0</v>
      </c>
      <c r="W2144" s="77">
        <f t="shared" si="964"/>
        <v>2500</v>
      </c>
      <c r="X2144" s="78">
        <f t="shared" si="965"/>
        <v>0</v>
      </c>
      <c r="Y2144" s="44" cm="1">
        <f t="array" ref="Y2144">_xlfn.IFNA(_xlfn.IFS(AND(Q2144&gt;=2000, Q2144&lt;3000), 10000, AND(Q2144&gt;=3000, Q2144&lt;4000), 15000, AND(Q2144&gt;=4000, Q2144&lt;5000), 20000, AND(Q2144&gt;=5000), 25000),0)</f>
        <v>0</v>
      </c>
      <c r="Z2144" s="91">
        <f t="shared" si="966"/>
        <v>300</v>
      </c>
      <c r="AA2144" s="44">
        <f t="shared" si="967"/>
        <v>0</v>
      </c>
      <c r="AB2144" s="44"/>
      <c r="AC2144" s="44"/>
      <c r="AD2144" s="44"/>
      <c r="AE2144" s="44">
        <f>VLOOKUP(O2144,정산업데이트!$A$6:$B$12,2,10)</f>
        <v>0</v>
      </c>
      <c r="AF2144" s="44"/>
      <c r="AG2144" s="79">
        <f t="shared" si="968"/>
        <v>300</v>
      </c>
      <c r="AH2144" s="80">
        <f t="shared" si="969"/>
        <v>2800</v>
      </c>
      <c r="AI2144" s="93"/>
      <c r="AJ2144" s="84" t="s">
        <v>12618</v>
      </c>
      <c r="AK2144" s="84" t="s">
        <v>73</v>
      </c>
      <c r="AL2144" s="84" t="s">
        <v>12619</v>
      </c>
      <c r="AM2144" s="84" t="s">
        <v>13107</v>
      </c>
      <c r="AN2144" s="84" t="s">
        <v>13108</v>
      </c>
      <c r="AO2144" s="84" t="s">
        <v>13109</v>
      </c>
      <c r="AP2144" s="84" t="s">
        <v>822</v>
      </c>
      <c r="AQ2144" s="84" t="s">
        <v>621</v>
      </c>
      <c r="AR2144" s="85">
        <v>1</v>
      </c>
      <c r="AS2144" s="86">
        <v>1</v>
      </c>
      <c r="AT2144" s="86">
        <v>1E-3</v>
      </c>
      <c r="AU2144" s="86">
        <v>1</v>
      </c>
      <c r="AV2144" s="84" t="s">
        <v>8</v>
      </c>
      <c r="AW2144" s="86">
        <v>60</v>
      </c>
      <c r="AX2144" s="84" t="s">
        <v>68</v>
      </c>
      <c r="AY2144" s="84" t="s">
        <v>68</v>
      </c>
      <c r="AZ2144" s="84" t="s">
        <v>68</v>
      </c>
      <c r="BA2144" s="84" t="s">
        <v>68</v>
      </c>
      <c r="BB2144" s="84" t="s">
        <v>68</v>
      </c>
      <c r="BC2144" s="84" t="s">
        <v>129</v>
      </c>
      <c r="BD2144" s="84" t="s">
        <v>91</v>
      </c>
      <c r="BE2144" s="84" t="s">
        <v>92</v>
      </c>
      <c r="BF2144" s="84" t="s">
        <v>122</v>
      </c>
      <c r="BG2144" s="84" t="s">
        <v>69</v>
      </c>
      <c r="BH2144" s="92" t="s">
        <v>13110</v>
      </c>
      <c r="BI2144" s="84" t="s">
        <v>122</v>
      </c>
      <c r="BJ2144" s="84" t="s">
        <v>13111</v>
      </c>
      <c r="BK2144" s="84" t="s">
        <v>75</v>
      </c>
      <c r="BL2144" s="84" t="s">
        <v>122</v>
      </c>
      <c r="BM2144" s="84" t="s">
        <v>91</v>
      </c>
      <c r="BN2144" s="84" t="s">
        <v>70</v>
      </c>
      <c r="BO2144" s="84" t="s">
        <v>71</v>
      </c>
      <c r="BP2144" s="84" t="s">
        <v>122</v>
      </c>
      <c r="BQ2144" s="84" t="s">
        <v>163</v>
      </c>
    </row>
    <row r="2145" spans="1:69" ht="14.4" customHeight="1" x14ac:dyDescent="0.3">
      <c r="A2145" s="40" t="str">
        <f t="shared" si="943"/>
        <v>2025-09-17</v>
      </c>
      <c r="B2145" s="40" t="str">
        <f t="shared" si="944"/>
        <v>SYD</v>
      </c>
      <c r="C2145" s="39" t="str">
        <f t="shared" si="945"/>
        <v>98812563644</v>
      </c>
      <c r="D2145" s="41" t="str">
        <f t="shared" si="946"/>
        <v>PAU029761811</v>
      </c>
      <c r="E2145" s="41" t="str">
        <f t="shared" si="947"/>
        <v>596421484580</v>
      </c>
      <c r="F2145" s="39" t="str">
        <f t="shared" si="948"/>
        <v>2254256</v>
      </c>
      <c r="G2145" s="39" t="str">
        <f t="shared" si="949"/>
        <v>WISE EXPRESS(BOOSTUP)</v>
      </c>
      <c r="H2145" s="41" t="str">
        <f t="shared" si="950"/>
        <v>정경희</v>
      </c>
      <c r="I2145" s="39" t="str">
        <f t="shared" si="951"/>
        <v>48234</v>
      </c>
      <c r="J2145" s="52" t="str">
        <f t="shared" si="952"/>
        <v>일반전환</v>
      </c>
      <c r="K2145" s="75">
        <f t="shared" si="953"/>
        <v>1</v>
      </c>
      <c r="L2145" s="76">
        <f t="shared" si="954"/>
        <v>1</v>
      </c>
      <c r="M2145" s="76">
        <f t="shared" si="955"/>
        <v>1E-3</v>
      </c>
      <c r="N2145" s="76">
        <f t="shared" si="956"/>
        <v>1</v>
      </c>
      <c r="O2145" s="42">
        <f t="shared" si="957"/>
        <v>1</v>
      </c>
      <c r="P2145" s="39" t="str">
        <f t="shared" si="958"/>
        <v>일반(목록배제,Normal-Manifest Exception)</v>
      </c>
      <c r="Q2145" s="72">
        <f t="shared" si="959"/>
        <v>80</v>
      </c>
      <c r="R2145" s="43" t="str">
        <f t="shared" si="960"/>
        <v>OZ602</v>
      </c>
      <c r="S2145" s="82" t="str">
        <f t="shared" si="961"/>
        <v/>
      </c>
      <c r="T2145" s="40">
        <f t="shared" si="962"/>
        <v>45917</v>
      </c>
      <c r="U2145" s="44">
        <v>2500</v>
      </c>
      <c r="V2145" s="44">
        <f t="shared" si="963"/>
        <v>0</v>
      </c>
      <c r="W2145" s="77">
        <f t="shared" si="964"/>
        <v>2500</v>
      </c>
      <c r="X2145" s="78">
        <f t="shared" si="965"/>
        <v>0</v>
      </c>
      <c r="Y2145" s="44" cm="1">
        <f t="array" ref="Y2145">_xlfn.IFNA(_xlfn.IFS(AND(Q2145&gt;=2000, Q2145&lt;3000), 10000, AND(Q2145&gt;=3000, Q2145&lt;4000), 15000, AND(Q2145&gt;=4000, Q2145&lt;5000), 20000, AND(Q2145&gt;=5000), 25000),0)</f>
        <v>0</v>
      </c>
      <c r="Z2145" s="91">
        <f t="shared" si="966"/>
        <v>300</v>
      </c>
      <c r="AA2145" s="44">
        <f t="shared" si="967"/>
        <v>0</v>
      </c>
      <c r="AB2145" s="44"/>
      <c r="AC2145" s="44"/>
      <c r="AD2145" s="44"/>
      <c r="AE2145" s="44">
        <f>VLOOKUP(O2145,정산업데이트!$A$6:$B$12,2,10)</f>
        <v>0</v>
      </c>
      <c r="AF2145" s="44"/>
      <c r="AG2145" s="79">
        <f t="shared" si="968"/>
        <v>300</v>
      </c>
      <c r="AH2145" s="80">
        <f t="shared" si="969"/>
        <v>2800</v>
      </c>
      <c r="AJ2145" s="84" t="s">
        <v>12618</v>
      </c>
      <c r="AK2145" s="84" t="s">
        <v>73</v>
      </c>
      <c r="AL2145" s="84" t="s">
        <v>12619</v>
      </c>
      <c r="AM2145" s="84" t="s">
        <v>13112</v>
      </c>
      <c r="AN2145" s="84" t="s">
        <v>431</v>
      </c>
      <c r="AO2145" s="84" t="s">
        <v>13113</v>
      </c>
      <c r="AP2145" s="84" t="s">
        <v>13114</v>
      </c>
      <c r="AQ2145" s="84" t="s">
        <v>85</v>
      </c>
      <c r="AR2145" s="85">
        <v>1</v>
      </c>
      <c r="AS2145" s="86">
        <v>1</v>
      </c>
      <c r="AT2145" s="86">
        <v>1E-3</v>
      </c>
      <c r="AU2145" s="86">
        <v>1</v>
      </c>
      <c r="AV2145" s="84" t="s">
        <v>8</v>
      </c>
      <c r="AW2145" s="86">
        <v>80</v>
      </c>
      <c r="AX2145" s="84" t="s">
        <v>68</v>
      </c>
      <c r="AY2145" s="84" t="s">
        <v>68</v>
      </c>
      <c r="AZ2145" s="84" t="s">
        <v>68</v>
      </c>
      <c r="BA2145" s="84" t="s">
        <v>68</v>
      </c>
      <c r="BB2145" s="84" t="s">
        <v>68</v>
      </c>
      <c r="BC2145" s="84" t="s">
        <v>129</v>
      </c>
      <c r="BD2145" s="84" t="s">
        <v>91</v>
      </c>
      <c r="BE2145" s="84" t="s">
        <v>92</v>
      </c>
      <c r="BF2145" s="84" t="s">
        <v>122</v>
      </c>
      <c r="BG2145" s="84" t="s">
        <v>69</v>
      </c>
      <c r="BH2145" s="92" t="s">
        <v>13115</v>
      </c>
      <c r="BI2145" s="84" t="s">
        <v>122</v>
      </c>
      <c r="BJ2145" s="84" t="s">
        <v>13116</v>
      </c>
      <c r="BK2145" s="84" t="s">
        <v>75</v>
      </c>
      <c r="BL2145" s="84" t="s">
        <v>122</v>
      </c>
      <c r="BM2145" s="84" t="s">
        <v>91</v>
      </c>
      <c r="BN2145" s="84" t="s">
        <v>70</v>
      </c>
      <c r="BO2145" s="84" t="s">
        <v>71</v>
      </c>
      <c r="BP2145" s="84" t="s">
        <v>122</v>
      </c>
      <c r="BQ2145" s="84" t="s">
        <v>163</v>
      </c>
    </row>
    <row r="2146" spans="1:69" ht="14.4" customHeight="1" x14ac:dyDescent="0.3">
      <c r="A2146" s="40" t="str">
        <f t="shared" si="943"/>
        <v>2025-09-17</v>
      </c>
      <c r="B2146" s="40" t="str">
        <f t="shared" si="944"/>
        <v>SYD</v>
      </c>
      <c r="C2146" s="39" t="str">
        <f t="shared" si="945"/>
        <v>98812563644</v>
      </c>
      <c r="D2146" s="41" t="str">
        <f t="shared" si="946"/>
        <v>PKR253605555</v>
      </c>
      <c r="E2146" s="41" t="str">
        <f t="shared" si="947"/>
        <v>596421486094</v>
      </c>
      <c r="F2146" s="39" t="str">
        <f t="shared" si="948"/>
        <v>2254234</v>
      </c>
      <c r="G2146" s="39" t="str">
        <f t="shared" si="949"/>
        <v>WISE EXPRESS(HOJUDIRECT)</v>
      </c>
      <c r="H2146" s="41" t="str">
        <f t="shared" si="950"/>
        <v>신미영</v>
      </c>
      <c r="I2146" s="39" t="str">
        <f t="shared" si="951"/>
        <v>22395</v>
      </c>
      <c r="J2146" s="52" t="str">
        <f t="shared" si="952"/>
        <v/>
      </c>
      <c r="K2146" s="75">
        <f t="shared" si="953"/>
        <v>1</v>
      </c>
      <c r="L2146" s="76">
        <f t="shared" si="954"/>
        <v>0.4</v>
      </c>
      <c r="M2146" s="76">
        <f t="shared" si="955"/>
        <v>1E-3</v>
      </c>
      <c r="N2146" s="76">
        <f t="shared" si="956"/>
        <v>0.4</v>
      </c>
      <c r="O2146" s="42">
        <f t="shared" si="957"/>
        <v>0.5</v>
      </c>
      <c r="P2146" s="39" t="str">
        <f t="shared" si="958"/>
        <v>일반(목록배제,Normal-Manifest Exception)</v>
      </c>
      <c r="Q2146" s="72">
        <f t="shared" si="959"/>
        <v>24</v>
      </c>
      <c r="R2146" s="43" t="str">
        <f t="shared" si="960"/>
        <v>OZ602</v>
      </c>
      <c r="S2146" s="82" t="str">
        <f t="shared" si="961"/>
        <v/>
      </c>
      <c r="T2146" s="40">
        <f t="shared" si="962"/>
        <v>45917</v>
      </c>
      <c r="U2146" s="44">
        <v>2500</v>
      </c>
      <c r="V2146" s="44">
        <f t="shared" si="963"/>
        <v>0</v>
      </c>
      <c r="W2146" s="77">
        <f t="shared" si="964"/>
        <v>2500</v>
      </c>
      <c r="X2146" s="78">
        <f t="shared" si="965"/>
        <v>0</v>
      </c>
      <c r="Y2146" s="44" cm="1">
        <f t="array" ref="Y2146">_xlfn.IFNA(_xlfn.IFS(AND(Q2146&gt;=2000, Q2146&lt;3000), 10000, AND(Q2146&gt;=3000, Q2146&lt;4000), 15000, AND(Q2146&gt;=4000, Q2146&lt;5000), 20000, AND(Q2146&gt;=5000), 25000),0)</f>
        <v>0</v>
      </c>
      <c r="Z2146" s="91">
        <f t="shared" si="966"/>
        <v>300</v>
      </c>
      <c r="AA2146" s="44">
        <f t="shared" si="967"/>
        <v>0</v>
      </c>
      <c r="AB2146" s="44"/>
      <c r="AC2146" s="44"/>
      <c r="AD2146" s="44"/>
      <c r="AE2146" s="44">
        <f>VLOOKUP(O2146,정산업데이트!$A$6:$B$12,2,10)</f>
        <v>0</v>
      </c>
      <c r="AF2146" s="44"/>
      <c r="AG2146" s="79">
        <f t="shared" si="968"/>
        <v>300</v>
      </c>
      <c r="AH2146" s="80">
        <f t="shared" si="969"/>
        <v>2800</v>
      </c>
      <c r="AI2146" s="93"/>
      <c r="AJ2146" s="84" t="s">
        <v>12618</v>
      </c>
      <c r="AK2146" s="84" t="s">
        <v>73</v>
      </c>
      <c r="AL2146" s="84" t="s">
        <v>12619</v>
      </c>
      <c r="AM2146" s="84" t="s">
        <v>13117</v>
      </c>
      <c r="AN2146" s="84" t="s">
        <v>13118</v>
      </c>
      <c r="AO2146" s="84" t="s">
        <v>13119</v>
      </c>
      <c r="AP2146" s="84" t="s">
        <v>13120</v>
      </c>
      <c r="AQ2146" s="84" t="s">
        <v>122</v>
      </c>
      <c r="AR2146" s="85">
        <v>1</v>
      </c>
      <c r="AS2146" s="86">
        <v>0.4</v>
      </c>
      <c r="AT2146" s="86">
        <v>1E-3</v>
      </c>
      <c r="AU2146" s="86">
        <v>0.4</v>
      </c>
      <c r="AV2146" s="84" t="s">
        <v>8</v>
      </c>
      <c r="AW2146" s="86">
        <v>24</v>
      </c>
      <c r="AX2146" s="84" t="s">
        <v>68</v>
      </c>
      <c r="AY2146" s="84" t="s">
        <v>68</v>
      </c>
      <c r="AZ2146" s="84" t="s">
        <v>68</v>
      </c>
      <c r="BA2146" s="84" t="s">
        <v>68</v>
      </c>
      <c r="BB2146" s="84" t="s">
        <v>68</v>
      </c>
      <c r="BC2146" s="84" t="s">
        <v>135</v>
      </c>
      <c r="BD2146" s="84" t="s">
        <v>104</v>
      </c>
      <c r="BE2146" s="84" t="s">
        <v>105</v>
      </c>
      <c r="BF2146" s="84" t="s">
        <v>122</v>
      </c>
      <c r="BG2146" s="84" t="s">
        <v>69</v>
      </c>
      <c r="BH2146" s="92" t="s">
        <v>13121</v>
      </c>
      <c r="BI2146" s="84" t="s">
        <v>122</v>
      </c>
      <c r="BJ2146" s="84" t="s">
        <v>13122</v>
      </c>
      <c r="BK2146" s="84" t="s">
        <v>75</v>
      </c>
      <c r="BL2146" s="84" t="s">
        <v>122</v>
      </c>
      <c r="BM2146" s="84" t="s">
        <v>104</v>
      </c>
      <c r="BN2146" s="84" t="s">
        <v>70</v>
      </c>
      <c r="BO2146" s="84" t="s">
        <v>71</v>
      </c>
      <c r="BP2146" s="84" t="s">
        <v>122</v>
      </c>
      <c r="BQ2146" s="84" t="s">
        <v>163</v>
      </c>
    </row>
    <row r="2147" spans="1:69" ht="14.4" customHeight="1" x14ac:dyDescent="0.3">
      <c r="A2147" s="40" t="str">
        <f t="shared" si="943"/>
        <v>2025-09-17</v>
      </c>
      <c r="B2147" s="40" t="str">
        <f t="shared" si="944"/>
        <v>SYD</v>
      </c>
      <c r="C2147" s="39" t="str">
        <f t="shared" si="945"/>
        <v>98812563644</v>
      </c>
      <c r="D2147" s="41" t="str">
        <f t="shared" si="946"/>
        <v>PKR253605556</v>
      </c>
      <c r="E2147" s="41" t="str">
        <f t="shared" si="947"/>
        <v>596421486105</v>
      </c>
      <c r="F2147" s="39" t="str">
        <f t="shared" si="948"/>
        <v>2254234</v>
      </c>
      <c r="G2147" s="39" t="str">
        <f t="shared" si="949"/>
        <v>WISE EXPRESS(HOJUDIRECT)</v>
      </c>
      <c r="H2147" s="41" t="str">
        <f t="shared" si="950"/>
        <v>나문영</v>
      </c>
      <c r="I2147" s="39" t="str">
        <f t="shared" si="951"/>
        <v>62234</v>
      </c>
      <c r="J2147" s="52" t="str">
        <f t="shared" si="952"/>
        <v/>
      </c>
      <c r="K2147" s="75">
        <f t="shared" si="953"/>
        <v>1</v>
      </c>
      <c r="L2147" s="76">
        <f t="shared" si="954"/>
        <v>0.4</v>
      </c>
      <c r="M2147" s="76">
        <f t="shared" si="955"/>
        <v>1E-3</v>
      </c>
      <c r="N2147" s="76">
        <f t="shared" si="956"/>
        <v>0.4</v>
      </c>
      <c r="O2147" s="42">
        <f t="shared" si="957"/>
        <v>0.5</v>
      </c>
      <c r="P2147" s="39" t="str">
        <f t="shared" si="958"/>
        <v>일반(목록배제,Normal-Manifest Exception)</v>
      </c>
      <c r="Q2147" s="72">
        <f t="shared" si="959"/>
        <v>24</v>
      </c>
      <c r="R2147" s="43" t="str">
        <f t="shared" si="960"/>
        <v>OZ602</v>
      </c>
      <c r="S2147" s="82" t="str">
        <f t="shared" si="961"/>
        <v/>
      </c>
      <c r="T2147" s="40">
        <f t="shared" si="962"/>
        <v>45917</v>
      </c>
      <c r="U2147" s="44">
        <v>2500</v>
      </c>
      <c r="V2147" s="44">
        <f t="shared" si="963"/>
        <v>0</v>
      </c>
      <c r="W2147" s="77">
        <f t="shared" si="964"/>
        <v>2500</v>
      </c>
      <c r="X2147" s="78">
        <f t="shared" si="965"/>
        <v>0</v>
      </c>
      <c r="Y2147" s="44" cm="1">
        <f t="array" ref="Y2147">_xlfn.IFNA(_xlfn.IFS(AND(Q2147&gt;=2000, Q2147&lt;3000), 10000, AND(Q2147&gt;=3000, Q2147&lt;4000), 15000, AND(Q2147&gt;=4000, Q2147&lt;5000), 20000, AND(Q2147&gt;=5000), 25000),0)</f>
        <v>0</v>
      </c>
      <c r="Z2147" s="91">
        <f t="shared" si="966"/>
        <v>300</v>
      </c>
      <c r="AA2147" s="44">
        <f t="shared" si="967"/>
        <v>0</v>
      </c>
      <c r="AB2147" s="44"/>
      <c r="AC2147" s="44"/>
      <c r="AD2147" s="44"/>
      <c r="AE2147" s="44">
        <f>VLOOKUP(O2147,정산업데이트!$A$6:$B$12,2,10)</f>
        <v>0</v>
      </c>
      <c r="AF2147" s="44"/>
      <c r="AG2147" s="79">
        <f t="shared" si="968"/>
        <v>300</v>
      </c>
      <c r="AH2147" s="80">
        <f t="shared" si="969"/>
        <v>2800</v>
      </c>
      <c r="AI2147" s="93"/>
      <c r="AJ2147" s="84" t="s">
        <v>12618</v>
      </c>
      <c r="AK2147" s="84" t="s">
        <v>73</v>
      </c>
      <c r="AL2147" s="84" t="s">
        <v>12619</v>
      </c>
      <c r="AM2147" s="84" t="s">
        <v>13123</v>
      </c>
      <c r="AN2147" s="84" t="s">
        <v>13124</v>
      </c>
      <c r="AO2147" s="84" t="s">
        <v>13125</v>
      </c>
      <c r="AP2147" s="84" t="s">
        <v>9690</v>
      </c>
      <c r="AQ2147" s="84" t="s">
        <v>122</v>
      </c>
      <c r="AR2147" s="85">
        <v>1</v>
      </c>
      <c r="AS2147" s="86">
        <v>0.4</v>
      </c>
      <c r="AT2147" s="86">
        <v>1E-3</v>
      </c>
      <c r="AU2147" s="86">
        <v>0.4</v>
      </c>
      <c r="AV2147" s="84" t="s">
        <v>8</v>
      </c>
      <c r="AW2147" s="86">
        <v>24</v>
      </c>
      <c r="AX2147" s="84" t="s">
        <v>68</v>
      </c>
      <c r="AY2147" s="84" t="s">
        <v>68</v>
      </c>
      <c r="AZ2147" s="84" t="s">
        <v>68</v>
      </c>
      <c r="BA2147" s="84" t="s">
        <v>68</v>
      </c>
      <c r="BB2147" s="84" t="s">
        <v>68</v>
      </c>
      <c r="BC2147" s="84" t="s">
        <v>135</v>
      </c>
      <c r="BD2147" s="84" t="s">
        <v>104</v>
      </c>
      <c r="BE2147" s="84" t="s">
        <v>105</v>
      </c>
      <c r="BF2147" s="84" t="s">
        <v>122</v>
      </c>
      <c r="BG2147" s="84" t="s">
        <v>69</v>
      </c>
      <c r="BH2147" s="92" t="s">
        <v>13126</v>
      </c>
      <c r="BI2147" s="84" t="s">
        <v>122</v>
      </c>
      <c r="BJ2147" s="84" t="s">
        <v>13127</v>
      </c>
      <c r="BK2147" s="84" t="s">
        <v>75</v>
      </c>
      <c r="BL2147" s="84" t="s">
        <v>122</v>
      </c>
      <c r="BM2147" s="84" t="s">
        <v>104</v>
      </c>
      <c r="BN2147" s="84" t="s">
        <v>70</v>
      </c>
      <c r="BO2147" s="84" t="s">
        <v>71</v>
      </c>
      <c r="BP2147" s="84" t="s">
        <v>122</v>
      </c>
      <c r="BQ2147" s="84" t="s">
        <v>163</v>
      </c>
    </row>
    <row r="2148" spans="1:69" ht="14.4" customHeight="1" x14ac:dyDescent="0.3">
      <c r="A2148" s="40" t="str">
        <f t="shared" si="943"/>
        <v>2025-09-17</v>
      </c>
      <c r="B2148" s="40" t="str">
        <f t="shared" si="944"/>
        <v>SYD</v>
      </c>
      <c r="C2148" s="39" t="str">
        <f t="shared" si="945"/>
        <v>98812563644</v>
      </c>
      <c r="D2148" s="41" t="str">
        <f t="shared" si="946"/>
        <v>PKR253605557</v>
      </c>
      <c r="E2148" s="41" t="str">
        <f t="shared" si="947"/>
        <v>596421486116</v>
      </c>
      <c r="F2148" s="39" t="str">
        <f t="shared" si="948"/>
        <v>2254234</v>
      </c>
      <c r="G2148" s="39" t="str">
        <f t="shared" si="949"/>
        <v>WISE EXPRESS(HOJUDIRECT)</v>
      </c>
      <c r="H2148" s="41" t="str">
        <f t="shared" si="950"/>
        <v>김상미</v>
      </c>
      <c r="I2148" s="39" t="str">
        <f t="shared" si="951"/>
        <v>51279</v>
      </c>
      <c r="J2148" s="52" t="str">
        <f t="shared" si="952"/>
        <v/>
      </c>
      <c r="K2148" s="75">
        <f t="shared" si="953"/>
        <v>1</v>
      </c>
      <c r="L2148" s="76">
        <f t="shared" si="954"/>
        <v>0.4</v>
      </c>
      <c r="M2148" s="76">
        <f t="shared" si="955"/>
        <v>1E-3</v>
      </c>
      <c r="N2148" s="76">
        <f t="shared" si="956"/>
        <v>0.4</v>
      </c>
      <c r="O2148" s="42">
        <f t="shared" si="957"/>
        <v>0.5</v>
      </c>
      <c r="P2148" s="39" t="str">
        <f t="shared" si="958"/>
        <v>일반(목록배제,Normal-Manifest Exception)</v>
      </c>
      <c r="Q2148" s="72">
        <f t="shared" si="959"/>
        <v>24</v>
      </c>
      <c r="R2148" s="43" t="str">
        <f t="shared" si="960"/>
        <v>OZ602</v>
      </c>
      <c r="S2148" s="82" t="str">
        <f t="shared" si="961"/>
        <v/>
      </c>
      <c r="T2148" s="40">
        <f t="shared" si="962"/>
        <v>45917</v>
      </c>
      <c r="U2148" s="44">
        <v>2500</v>
      </c>
      <c r="V2148" s="44">
        <f t="shared" si="963"/>
        <v>0</v>
      </c>
      <c r="W2148" s="77">
        <f t="shared" si="964"/>
        <v>2500</v>
      </c>
      <c r="X2148" s="78">
        <f t="shared" si="965"/>
        <v>0</v>
      </c>
      <c r="Y2148" s="44" cm="1">
        <f t="array" ref="Y2148">_xlfn.IFNA(_xlfn.IFS(AND(Q2148&gt;=2000, Q2148&lt;3000), 10000, AND(Q2148&gt;=3000, Q2148&lt;4000), 15000, AND(Q2148&gt;=4000, Q2148&lt;5000), 20000, AND(Q2148&gt;=5000), 25000),0)</f>
        <v>0</v>
      </c>
      <c r="Z2148" s="91">
        <f t="shared" si="966"/>
        <v>300</v>
      </c>
      <c r="AA2148" s="44">
        <f t="shared" si="967"/>
        <v>0</v>
      </c>
      <c r="AB2148" s="44"/>
      <c r="AC2148" s="44"/>
      <c r="AD2148" s="44"/>
      <c r="AE2148" s="44">
        <f>VLOOKUP(O2148,정산업데이트!$A$6:$B$12,2,10)</f>
        <v>0</v>
      </c>
      <c r="AF2148" s="44"/>
      <c r="AG2148" s="79">
        <f t="shared" si="968"/>
        <v>300</v>
      </c>
      <c r="AH2148" s="80">
        <f t="shared" si="969"/>
        <v>2800</v>
      </c>
      <c r="AI2148" s="93"/>
      <c r="AJ2148" s="84" t="s">
        <v>12618</v>
      </c>
      <c r="AK2148" s="84" t="s">
        <v>73</v>
      </c>
      <c r="AL2148" s="84" t="s">
        <v>12619</v>
      </c>
      <c r="AM2148" s="84" t="s">
        <v>13128</v>
      </c>
      <c r="AN2148" s="84" t="s">
        <v>1298</v>
      </c>
      <c r="AO2148" s="84" t="s">
        <v>13129</v>
      </c>
      <c r="AP2148" s="84" t="s">
        <v>13130</v>
      </c>
      <c r="AQ2148" s="84" t="s">
        <v>122</v>
      </c>
      <c r="AR2148" s="85">
        <v>1</v>
      </c>
      <c r="AS2148" s="86">
        <v>0.4</v>
      </c>
      <c r="AT2148" s="86">
        <v>1E-3</v>
      </c>
      <c r="AU2148" s="86">
        <v>0.4</v>
      </c>
      <c r="AV2148" s="84" t="s">
        <v>8</v>
      </c>
      <c r="AW2148" s="86">
        <v>24</v>
      </c>
      <c r="AX2148" s="84" t="s">
        <v>68</v>
      </c>
      <c r="AY2148" s="84" t="s">
        <v>68</v>
      </c>
      <c r="AZ2148" s="84" t="s">
        <v>68</v>
      </c>
      <c r="BA2148" s="84" t="s">
        <v>68</v>
      </c>
      <c r="BB2148" s="84" t="s">
        <v>68</v>
      </c>
      <c r="BC2148" s="84" t="s">
        <v>135</v>
      </c>
      <c r="BD2148" s="84" t="s">
        <v>104</v>
      </c>
      <c r="BE2148" s="84" t="s">
        <v>105</v>
      </c>
      <c r="BF2148" s="84" t="s">
        <v>122</v>
      </c>
      <c r="BG2148" s="84" t="s">
        <v>69</v>
      </c>
      <c r="BH2148" s="92" t="s">
        <v>13131</v>
      </c>
      <c r="BI2148" s="84" t="s">
        <v>122</v>
      </c>
      <c r="BJ2148" s="84" t="s">
        <v>13132</v>
      </c>
      <c r="BK2148" s="84" t="s">
        <v>75</v>
      </c>
      <c r="BL2148" s="84" t="s">
        <v>122</v>
      </c>
      <c r="BM2148" s="84" t="s">
        <v>104</v>
      </c>
      <c r="BN2148" s="84" t="s">
        <v>70</v>
      </c>
      <c r="BO2148" s="84" t="s">
        <v>71</v>
      </c>
      <c r="BP2148" s="84" t="s">
        <v>122</v>
      </c>
      <c r="BQ2148" s="84" t="s">
        <v>163</v>
      </c>
    </row>
    <row r="2149" spans="1:69" ht="14.4" customHeight="1" x14ac:dyDescent="0.3">
      <c r="A2149" s="40" t="str">
        <f t="shared" si="943"/>
        <v>2025-09-17</v>
      </c>
      <c r="B2149" s="40" t="str">
        <f t="shared" si="944"/>
        <v>SYD</v>
      </c>
      <c r="C2149" s="39" t="str">
        <f t="shared" si="945"/>
        <v>98812563644</v>
      </c>
      <c r="D2149" s="41" t="str">
        <f t="shared" si="946"/>
        <v>PKR253587639</v>
      </c>
      <c r="E2149" s="41" t="str">
        <f t="shared" si="947"/>
        <v>596421485663</v>
      </c>
      <c r="F2149" s="39" t="str">
        <f t="shared" si="948"/>
        <v>2254239</v>
      </c>
      <c r="G2149" s="39" t="str">
        <f t="shared" si="949"/>
        <v>WISE EXPRESS(BIOSYDNEY)</v>
      </c>
      <c r="H2149" s="41" t="str">
        <f t="shared" si="950"/>
        <v>최동현</v>
      </c>
      <c r="I2149" s="39" t="str">
        <f t="shared" si="951"/>
        <v>13837</v>
      </c>
      <c r="J2149" s="52" t="str">
        <f t="shared" si="952"/>
        <v/>
      </c>
      <c r="K2149" s="75">
        <f t="shared" si="953"/>
        <v>1</v>
      </c>
      <c r="L2149" s="76">
        <f t="shared" si="954"/>
        <v>1</v>
      </c>
      <c r="M2149" s="76">
        <f t="shared" si="955"/>
        <v>1E-3</v>
      </c>
      <c r="N2149" s="76">
        <f t="shared" si="956"/>
        <v>1</v>
      </c>
      <c r="O2149" s="42">
        <f t="shared" si="957"/>
        <v>1</v>
      </c>
      <c r="P2149" s="39" t="str">
        <f t="shared" si="958"/>
        <v>일반(목록배제,Normal-Manifest Exception)</v>
      </c>
      <c r="Q2149" s="72">
        <f t="shared" si="959"/>
        <v>120</v>
      </c>
      <c r="R2149" s="43" t="str">
        <f t="shared" si="960"/>
        <v>OZ602</v>
      </c>
      <c r="S2149" s="82" t="str">
        <f t="shared" si="961"/>
        <v/>
      </c>
      <c r="T2149" s="40">
        <f t="shared" si="962"/>
        <v>45917</v>
      </c>
      <c r="U2149" s="44">
        <v>2500</v>
      </c>
      <c r="V2149" s="44">
        <f t="shared" si="963"/>
        <v>0</v>
      </c>
      <c r="W2149" s="77">
        <f t="shared" si="964"/>
        <v>2500</v>
      </c>
      <c r="X2149" s="78">
        <f t="shared" si="965"/>
        <v>0</v>
      </c>
      <c r="Y2149" s="44" cm="1">
        <f t="array" ref="Y2149">_xlfn.IFNA(_xlfn.IFS(AND(Q2149&gt;=2000, Q2149&lt;3000), 10000, AND(Q2149&gt;=3000, Q2149&lt;4000), 15000, AND(Q2149&gt;=4000, Q2149&lt;5000), 20000, AND(Q2149&gt;=5000), 25000),0)</f>
        <v>0</v>
      </c>
      <c r="Z2149" s="91">
        <f t="shared" si="966"/>
        <v>300</v>
      </c>
      <c r="AA2149" s="44">
        <f t="shared" si="967"/>
        <v>0</v>
      </c>
      <c r="AB2149" s="44"/>
      <c r="AC2149" s="44"/>
      <c r="AD2149" s="44"/>
      <c r="AE2149" s="44">
        <f>VLOOKUP(O2149,정산업데이트!$A$6:$B$12,2,10)</f>
        <v>0</v>
      </c>
      <c r="AF2149" s="44"/>
      <c r="AG2149" s="79">
        <f t="shared" si="968"/>
        <v>300</v>
      </c>
      <c r="AH2149" s="80">
        <f t="shared" si="969"/>
        <v>2800</v>
      </c>
      <c r="AI2149" s="93"/>
      <c r="AJ2149" s="84" t="s">
        <v>12618</v>
      </c>
      <c r="AK2149" s="84" t="s">
        <v>73</v>
      </c>
      <c r="AL2149" s="84" t="s">
        <v>12619</v>
      </c>
      <c r="AM2149" s="84" t="s">
        <v>13133</v>
      </c>
      <c r="AN2149" s="84" t="s">
        <v>13134</v>
      </c>
      <c r="AO2149" s="84" t="s">
        <v>13135</v>
      </c>
      <c r="AP2149" s="84" t="s">
        <v>13136</v>
      </c>
      <c r="AQ2149" s="84" t="s">
        <v>122</v>
      </c>
      <c r="AR2149" s="85">
        <v>1</v>
      </c>
      <c r="AS2149" s="86">
        <v>1</v>
      </c>
      <c r="AT2149" s="86">
        <v>1E-3</v>
      </c>
      <c r="AU2149" s="86">
        <v>1</v>
      </c>
      <c r="AV2149" s="84" t="s">
        <v>8</v>
      </c>
      <c r="AW2149" s="86">
        <v>120</v>
      </c>
      <c r="AX2149" s="84" t="s">
        <v>68</v>
      </c>
      <c r="AY2149" s="84" t="s">
        <v>68</v>
      </c>
      <c r="AZ2149" s="84" t="s">
        <v>68</v>
      </c>
      <c r="BA2149" s="84" t="s">
        <v>68</v>
      </c>
      <c r="BB2149" s="84" t="s">
        <v>68</v>
      </c>
      <c r="BC2149" s="84" t="s">
        <v>126</v>
      </c>
      <c r="BD2149" s="84" t="s">
        <v>90</v>
      </c>
      <c r="BE2149" s="84" t="s">
        <v>111</v>
      </c>
      <c r="BF2149" s="84" t="s">
        <v>122</v>
      </c>
      <c r="BG2149" s="84" t="s">
        <v>69</v>
      </c>
      <c r="BH2149" s="92" t="s">
        <v>13137</v>
      </c>
      <c r="BI2149" s="84" t="s">
        <v>122</v>
      </c>
      <c r="BJ2149" s="84" t="s">
        <v>13138</v>
      </c>
      <c r="BK2149" s="84" t="s">
        <v>75</v>
      </c>
      <c r="BL2149" s="84" t="s">
        <v>122</v>
      </c>
      <c r="BM2149" s="84" t="s">
        <v>90</v>
      </c>
      <c r="BN2149" s="84" t="s">
        <v>70</v>
      </c>
      <c r="BO2149" s="84" t="s">
        <v>71</v>
      </c>
      <c r="BP2149" s="84" t="s">
        <v>122</v>
      </c>
      <c r="BQ2149" s="84" t="s">
        <v>163</v>
      </c>
    </row>
    <row r="2150" spans="1:69" ht="14.4" customHeight="1" x14ac:dyDescent="0.3">
      <c r="A2150" s="40" t="str">
        <f t="shared" si="943"/>
        <v>2025-09-17</v>
      </c>
      <c r="B2150" s="40" t="str">
        <f t="shared" si="944"/>
        <v>SYD</v>
      </c>
      <c r="C2150" s="39" t="str">
        <f t="shared" si="945"/>
        <v>98812563644</v>
      </c>
      <c r="D2150" s="41" t="str">
        <f t="shared" si="946"/>
        <v>PKR253587640</v>
      </c>
      <c r="E2150" s="41" t="str">
        <f t="shared" si="947"/>
        <v>596421485674</v>
      </c>
      <c r="F2150" s="39" t="str">
        <f t="shared" si="948"/>
        <v>2254239</v>
      </c>
      <c r="G2150" s="39" t="str">
        <f t="shared" si="949"/>
        <v>WISE EXPRESS(BIOSYDNEY)</v>
      </c>
      <c r="H2150" s="41" t="str">
        <f t="shared" si="950"/>
        <v>김도현</v>
      </c>
      <c r="I2150" s="39" t="str">
        <f t="shared" si="951"/>
        <v>28760</v>
      </c>
      <c r="J2150" s="52" t="str">
        <f t="shared" si="952"/>
        <v/>
      </c>
      <c r="K2150" s="75">
        <f t="shared" si="953"/>
        <v>1</v>
      </c>
      <c r="L2150" s="76">
        <f t="shared" si="954"/>
        <v>1</v>
      </c>
      <c r="M2150" s="76">
        <f t="shared" si="955"/>
        <v>1E-3</v>
      </c>
      <c r="N2150" s="76">
        <f t="shared" si="956"/>
        <v>1</v>
      </c>
      <c r="O2150" s="42">
        <f t="shared" si="957"/>
        <v>1</v>
      </c>
      <c r="P2150" s="39" t="str">
        <f t="shared" si="958"/>
        <v>일반(목록배제,Normal-Manifest Exception)</v>
      </c>
      <c r="Q2150" s="72">
        <f t="shared" si="959"/>
        <v>100</v>
      </c>
      <c r="R2150" s="43" t="str">
        <f t="shared" si="960"/>
        <v>OZ602</v>
      </c>
      <c r="S2150" s="82" t="str">
        <f t="shared" si="961"/>
        <v/>
      </c>
      <c r="T2150" s="40">
        <f t="shared" si="962"/>
        <v>45917</v>
      </c>
      <c r="U2150" s="44">
        <v>2500</v>
      </c>
      <c r="V2150" s="44">
        <f t="shared" si="963"/>
        <v>0</v>
      </c>
      <c r="W2150" s="77">
        <f t="shared" si="964"/>
        <v>2500</v>
      </c>
      <c r="X2150" s="78">
        <f t="shared" si="965"/>
        <v>0</v>
      </c>
      <c r="Y2150" s="44" cm="1">
        <f t="array" ref="Y2150">_xlfn.IFNA(_xlfn.IFS(AND(Q2150&gt;=2000, Q2150&lt;3000), 10000, AND(Q2150&gt;=3000, Q2150&lt;4000), 15000, AND(Q2150&gt;=4000, Q2150&lt;5000), 20000, AND(Q2150&gt;=5000), 25000),0)</f>
        <v>0</v>
      </c>
      <c r="Z2150" s="91">
        <f t="shared" si="966"/>
        <v>300</v>
      </c>
      <c r="AA2150" s="44">
        <f t="shared" si="967"/>
        <v>0</v>
      </c>
      <c r="AB2150" s="44"/>
      <c r="AC2150" s="44"/>
      <c r="AD2150" s="44"/>
      <c r="AE2150" s="44">
        <f>VLOOKUP(O2150,정산업데이트!$A$6:$B$12,2,10)</f>
        <v>0</v>
      </c>
      <c r="AF2150" s="44"/>
      <c r="AG2150" s="79">
        <f t="shared" si="968"/>
        <v>300</v>
      </c>
      <c r="AH2150" s="80">
        <f t="shared" si="969"/>
        <v>2800</v>
      </c>
      <c r="AI2150" s="93"/>
      <c r="AJ2150" s="84" t="s">
        <v>12618</v>
      </c>
      <c r="AK2150" s="84" t="s">
        <v>73</v>
      </c>
      <c r="AL2150" s="84" t="s">
        <v>12619</v>
      </c>
      <c r="AM2150" s="84" t="s">
        <v>13139</v>
      </c>
      <c r="AN2150" s="84" t="s">
        <v>13140</v>
      </c>
      <c r="AO2150" s="84" t="s">
        <v>13141</v>
      </c>
      <c r="AP2150" s="84" t="s">
        <v>13142</v>
      </c>
      <c r="AQ2150" s="84" t="s">
        <v>122</v>
      </c>
      <c r="AR2150" s="85">
        <v>1</v>
      </c>
      <c r="AS2150" s="86">
        <v>1</v>
      </c>
      <c r="AT2150" s="86">
        <v>1E-3</v>
      </c>
      <c r="AU2150" s="86">
        <v>1</v>
      </c>
      <c r="AV2150" s="84" t="s">
        <v>8</v>
      </c>
      <c r="AW2150" s="86">
        <v>100</v>
      </c>
      <c r="AX2150" s="84" t="s">
        <v>68</v>
      </c>
      <c r="AY2150" s="84" t="s">
        <v>68</v>
      </c>
      <c r="AZ2150" s="84" t="s">
        <v>68</v>
      </c>
      <c r="BA2150" s="84" t="s">
        <v>68</v>
      </c>
      <c r="BB2150" s="84" t="s">
        <v>68</v>
      </c>
      <c r="BC2150" s="84" t="s">
        <v>126</v>
      </c>
      <c r="BD2150" s="84" t="s">
        <v>90</v>
      </c>
      <c r="BE2150" s="84" t="s">
        <v>111</v>
      </c>
      <c r="BF2150" s="84" t="s">
        <v>122</v>
      </c>
      <c r="BG2150" s="84" t="s">
        <v>69</v>
      </c>
      <c r="BH2150" s="92" t="s">
        <v>13143</v>
      </c>
      <c r="BI2150" s="84" t="s">
        <v>122</v>
      </c>
      <c r="BJ2150" s="84" t="s">
        <v>13144</v>
      </c>
      <c r="BK2150" s="84" t="s">
        <v>75</v>
      </c>
      <c r="BL2150" s="84" t="s">
        <v>122</v>
      </c>
      <c r="BM2150" s="84" t="s">
        <v>90</v>
      </c>
      <c r="BN2150" s="84" t="s">
        <v>70</v>
      </c>
      <c r="BO2150" s="84" t="s">
        <v>71</v>
      </c>
      <c r="BP2150" s="84" t="s">
        <v>122</v>
      </c>
      <c r="BQ2150" s="84" t="s">
        <v>163</v>
      </c>
    </row>
    <row r="2151" spans="1:69" ht="14.4" customHeight="1" x14ac:dyDescent="0.3">
      <c r="A2151" s="40" t="str">
        <f t="shared" si="943"/>
        <v>2025-09-17</v>
      </c>
      <c r="B2151" s="40" t="str">
        <f t="shared" si="944"/>
        <v>SYD</v>
      </c>
      <c r="C2151" s="39" t="str">
        <f t="shared" si="945"/>
        <v>98812563644</v>
      </c>
      <c r="D2151" s="41" t="str">
        <f t="shared" si="946"/>
        <v>PKR253576358</v>
      </c>
      <c r="E2151" s="41" t="str">
        <f t="shared" si="947"/>
        <v>596421484263</v>
      </c>
      <c r="F2151" s="39" t="str">
        <f t="shared" si="948"/>
        <v>2254239</v>
      </c>
      <c r="G2151" s="39" t="str">
        <f t="shared" si="949"/>
        <v>WISE EXPRESS(BIOSYDNEY)</v>
      </c>
      <c r="H2151" s="41" t="str">
        <f t="shared" si="950"/>
        <v>형준우</v>
      </c>
      <c r="I2151" s="39" t="str">
        <f t="shared" si="951"/>
        <v>05240</v>
      </c>
      <c r="J2151" s="52" t="str">
        <f t="shared" si="952"/>
        <v/>
      </c>
      <c r="K2151" s="75">
        <f t="shared" si="953"/>
        <v>1</v>
      </c>
      <c r="L2151" s="76">
        <f t="shared" si="954"/>
        <v>1</v>
      </c>
      <c r="M2151" s="76">
        <f t="shared" si="955"/>
        <v>1E-3</v>
      </c>
      <c r="N2151" s="76">
        <f t="shared" si="956"/>
        <v>1</v>
      </c>
      <c r="O2151" s="42">
        <f t="shared" si="957"/>
        <v>1</v>
      </c>
      <c r="P2151" s="39" t="str">
        <f t="shared" si="958"/>
        <v>일반(목록배제,Normal-Manifest Exception)</v>
      </c>
      <c r="Q2151" s="72">
        <f t="shared" si="959"/>
        <v>110</v>
      </c>
      <c r="R2151" s="43" t="str">
        <f t="shared" si="960"/>
        <v>OZ602</v>
      </c>
      <c r="S2151" s="82" t="str">
        <f t="shared" si="961"/>
        <v/>
      </c>
      <c r="T2151" s="40">
        <f t="shared" si="962"/>
        <v>45917</v>
      </c>
      <c r="U2151" s="44">
        <v>2500</v>
      </c>
      <c r="V2151" s="44">
        <f t="shared" si="963"/>
        <v>0</v>
      </c>
      <c r="W2151" s="77">
        <f t="shared" si="964"/>
        <v>2500</v>
      </c>
      <c r="X2151" s="78">
        <f t="shared" si="965"/>
        <v>0</v>
      </c>
      <c r="Y2151" s="44" cm="1">
        <f t="array" ref="Y2151">_xlfn.IFNA(_xlfn.IFS(AND(Q2151&gt;=2000, Q2151&lt;3000), 10000, AND(Q2151&gt;=3000, Q2151&lt;4000), 15000, AND(Q2151&gt;=4000, Q2151&lt;5000), 20000, AND(Q2151&gt;=5000), 25000),0)</f>
        <v>0</v>
      </c>
      <c r="Z2151" s="91">
        <f t="shared" si="966"/>
        <v>300</v>
      </c>
      <c r="AA2151" s="44">
        <f t="shared" si="967"/>
        <v>0</v>
      </c>
      <c r="AB2151" s="44"/>
      <c r="AC2151" s="44"/>
      <c r="AD2151" s="44"/>
      <c r="AE2151" s="44">
        <f>VLOOKUP(O2151,정산업데이트!$A$6:$B$12,2,10)</f>
        <v>0</v>
      </c>
      <c r="AF2151" s="44"/>
      <c r="AG2151" s="79">
        <f t="shared" si="968"/>
        <v>300</v>
      </c>
      <c r="AH2151" s="80">
        <f t="shared" si="969"/>
        <v>2800</v>
      </c>
      <c r="AI2151" s="93"/>
      <c r="AJ2151" s="84" t="s">
        <v>12618</v>
      </c>
      <c r="AK2151" s="84" t="s">
        <v>73</v>
      </c>
      <c r="AL2151" s="84" t="s">
        <v>12619</v>
      </c>
      <c r="AM2151" s="84" t="s">
        <v>13145</v>
      </c>
      <c r="AN2151" s="84" t="s">
        <v>13146</v>
      </c>
      <c r="AO2151" s="84" t="s">
        <v>13147</v>
      </c>
      <c r="AP2151" s="84" t="s">
        <v>1091</v>
      </c>
      <c r="AQ2151" s="84" t="s">
        <v>122</v>
      </c>
      <c r="AR2151" s="85">
        <v>1</v>
      </c>
      <c r="AS2151" s="86">
        <v>1</v>
      </c>
      <c r="AT2151" s="86">
        <v>1E-3</v>
      </c>
      <c r="AU2151" s="86">
        <v>1</v>
      </c>
      <c r="AV2151" s="84" t="s">
        <v>8</v>
      </c>
      <c r="AW2151" s="86">
        <v>110</v>
      </c>
      <c r="AX2151" s="84" t="s">
        <v>68</v>
      </c>
      <c r="AY2151" s="84" t="s">
        <v>68</v>
      </c>
      <c r="AZ2151" s="84" t="s">
        <v>68</v>
      </c>
      <c r="BA2151" s="84" t="s">
        <v>68</v>
      </c>
      <c r="BB2151" s="84" t="s">
        <v>68</v>
      </c>
      <c r="BC2151" s="84" t="s">
        <v>126</v>
      </c>
      <c r="BD2151" s="84" t="s">
        <v>90</v>
      </c>
      <c r="BE2151" s="84" t="s">
        <v>111</v>
      </c>
      <c r="BF2151" s="84" t="s">
        <v>122</v>
      </c>
      <c r="BG2151" s="84" t="s">
        <v>69</v>
      </c>
      <c r="BH2151" s="92" t="s">
        <v>13148</v>
      </c>
      <c r="BI2151" s="84" t="s">
        <v>122</v>
      </c>
      <c r="BJ2151" s="84" t="s">
        <v>13149</v>
      </c>
      <c r="BK2151" s="84" t="s">
        <v>75</v>
      </c>
      <c r="BL2151" s="84" t="s">
        <v>122</v>
      </c>
      <c r="BM2151" s="84" t="s">
        <v>90</v>
      </c>
      <c r="BN2151" s="84" t="s">
        <v>70</v>
      </c>
      <c r="BO2151" s="84" t="s">
        <v>71</v>
      </c>
      <c r="BP2151" s="84" t="s">
        <v>122</v>
      </c>
      <c r="BQ2151" s="84" t="s">
        <v>163</v>
      </c>
    </row>
    <row r="2152" spans="1:69" ht="14.4" customHeight="1" x14ac:dyDescent="0.3">
      <c r="A2152" s="40" t="str">
        <f t="shared" si="943"/>
        <v>2025-09-17</v>
      </c>
      <c r="B2152" s="40" t="str">
        <f t="shared" si="944"/>
        <v>SYD</v>
      </c>
      <c r="C2152" s="39" t="str">
        <f t="shared" si="945"/>
        <v>98812563644</v>
      </c>
      <c r="D2152" s="41" t="str">
        <f t="shared" si="946"/>
        <v>PAU029761916</v>
      </c>
      <c r="E2152" s="41" t="str">
        <f t="shared" si="947"/>
        <v>596421487903</v>
      </c>
      <c r="F2152" s="39" t="str">
        <f t="shared" si="948"/>
        <v>2254256</v>
      </c>
      <c r="G2152" s="39" t="str">
        <f t="shared" si="949"/>
        <v>WISE EXPRESS(BOOSTUP)</v>
      </c>
      <c r="H2152" s="41" t="str">
        <f t="shared" si="950"/>
        <v>김아름</v>
      </c>
      <c r="I2152" s="39" t="str">
        <f t="shared" si="951"/>
        <v>27838</v>
      </c>
      <c r="J2152" s="52" t="str">
        <f t="shared" si="952"/>
        <v/>
      </c>
      <c r="K2152" s="75">
        <f t="shared" si="953"/>
        <v>1</v>
      </c>
      <c r="L2152" s="76">
        <f t="shared" si="954"/>
        <v>2</v>
      </c>
      <c r="M2152" s="76">
        <f t="shared" si="955"/>
        <v>1E-3</v>
      </c>
      <c r="N2152" s="76">
        <f t="shared" si="956"/>
        <v>2</v>
      </c>
      <c r="O2152" s="42">
        <f t="shared" si="957"/>
        <v>2</v>
      </c>
      <c r="P2152" s="39" t="str">
        <f t="shared" si="958"/>
        <v>목록(Manifest)</v>
      </c>
      <c r="Q2152" s="72">
        <f t="shared" si="959"/>
        <v>80</v>
      </c>
      <c r="R2152" s="43" t="str">
        <f t="shared" si="960"/>
        <v>OZ602</v>
      </c>
      <c r="S2152" s="82" t="str">
        <f t="shared" si="961"/>
        <v/>
      </c>
      <c r="T2152" s="40">
        <f t="shared" si="962"/>
        <v>45917</v>
      </c>
      <c r="U2152" s="44">
        <v>2500</v>
      </c>
      <c r="V2152" s="44">
        <f t="shared" si="963"/>
        <v>0</v>
      </c>
      <c r="W2152" s="77">
        <f t="shared" si="964"/>
        <v>2500</v>
      </c>
      <c r="X2152" s="78">
        <f t="shared" si="965"/>
        <v>0</v>
      </c>
      <c r="Y2152" s="44" cm="1">
        <f t="array" ref="Y2152">_xlfn.IFNA(_xlfn.IFS(AND(Q2152&gt;=2000, Q2152&lt;3000), 10000, AND(Q2152&gt;=3000, Q2152&lt;4000), 15000, AND(Q2152&gt;=4000, Q2152&lt;5000), 20000, AND(Q2152&gt;=5000), 25000),0)</f>
        <v>0</v>
      </c>
      <c r="Z2152" s="91">
        <f t="shared" si="966"/>
        <v>0</v>
      </c>
      <c r="AA2152" s="44">
        <f t="shared" si="967"/>
        <v>0</v>
      </c>
      <c r="AB2152" s="44"/>
      <c r="AC2152" s="44"/>
      <c r="AD2152" s="44"/>
      <c r="AE2152" s="44">
        <f>VLOOKUP(O2152,정산업데이트!$A$6:$B$12,2,10)</f>
        <v>0</v>
      </c>
      <c r="AF2152" s="44"/>
      <c r="AG2152" s="79">
        <f t="shared" si="968"/>
        <v>0</v>
      </c>
      <c r="AH2152" s="80">
        <f t="shared" si="969"/>
        <v>2500</v>
      </c>
      <c r="AI2152" s="93"/>
      <c r="AJ2152" s="84" t="s">
        <v>12618</v>
      </c>
      <c r="AK2152" s="84" t="s">
        <v>73</v>
      </c>
      <c r="AL2152" s="84" t="s">
        <v>12619</v>
      </c>
      <c r="AM2152" s="84" t="s">
        <v>13150</v>
      </c>
      <c r="AN2152" s="84" t="s">
        <v>4066</v>
      </c>
      <c r="AO2152" s="84" t="s">
        <v>13151</v>
      </c>
      <c r="AP2152" s="84" t="s">
        <v>1411</v>
      </c>
      <c r="AQ2152" s="84" t="s">
        <v>122</v>
      </c>
      <c r="AR2152" s="85">
        <v>1</v>
      </c>
      <c r="AS2152" s="86">
        <v>2</v>
      </c>
      <c r="AT2152" s="86">
        <v>1E-3</v>
      </c>
      <c r="AU2152" s="86">
        <v>2</v>
      </c>
      <c r="AV2152" s="84" t="s">
        <v>7</v>
      </c>
      <c r="AW2152" s="86">
        <v>80</v>
      </c>
      <c r="AX2152" s="84" t="s">
        <v>68</v>
      </c>
      <c r="AY2152" s="84" t="s">
        <v>68</v>
      </c>
      <c r="AZ2152" s="84" t="s">
        <v>68</v>
      </c>
      <c r="BA2152" s="84" t="s">
        <v>68</v>
      </c>
      <c r="BB2152" s="84" t="s">
        <v>68</v>
      </c>
      <c r="BC2152" s="84" t="s">
        <v>129</v>
      </c>
      <c r="BD2152" s="84" t="s">
        <v>91</v>
      </c>
      <c r="BE2152" s="84" t="s">
        <v>92</v>
      </c>
      <c r="BF2152" s="84" t="s">
        <v>122</v>
      </c>
      <c r="BG2152" s="84" t="s">
        <v>69</v>
      </c>
      <c r="BH2152" s="92" t="s">
        <v>13152</v>
      </c>
      <c r="BI2152" s="84" t="s">
        <v>122</v>
      </c>
      <c r="BJ2152" s="84" t="s">
        <v>13153</v>
      </c>
      <c r="BK2152" s="84" t="s">
        <v>75</v>
      </c>
      <c r="BL2152" s="84" t="s">
        <v>122</v>
      </c>
      <c r="BM2152" s="84" t="s">
        <v>91</v>
      </c>
      <c r="BN2152" s="84" t="s">
        <v>70</v>
      </c>
      <c r="BO2152" s="84" t="s">
        <v>71</v>
      </c>
      <c r="BP2152" s="84" t="s">
        <v>122</v>
      </c>
      <c r="BQ2152" s="84" t="s">
        <v>163</v>
      </c>
    </row>
    <row r="2153" spans="1:69" ht="14.4" customHeight="1" x14ac:dyDescent="0.3">
      <c r="A2153" s="40" t="str">
        <f t="shared" si="943"/>
        <v>2025-09-17</v>
      </c>
      <c r="B2153" s="40" t="str">
        <f t="shared" si="944"/>
        <v>SYD</v>
      </c>
      <c r="C2153" s="39" t="str">
        <f t="shared" si="945"/>
        <v>98812563644</v>
      </c>
      <c r="D2153" s="41" t="str">
        <f t="shared" si="946"/>
        <v>PAU029761903</v>
      </c>
      <c r="E2153" s="41" t="str">
        <f t="shared" si="947"/>
        <v>596421484484</v>
      </c>
      <c r="F2153" s="39" t="str">
        <f t="shared" si="948"/>
        <v>2254256</v>
      </c>
      <c r="G2153" s="39" t="str">
        <f t="shared" si="949"/>
        <v>WISE EXPRESS(BOOSTUP)</v>
      </c>
      <c r="H2153" s="41" t="str">
        <f t="shared" si="950"/>
        <v>진혜정</v>
      </c>
      <c r="I2153" s="39" t="str">
        <f t="shared" si="951"/>
        <v>54416</v>
      </c>
      <c r="J2153" s="52" t="str">
        <f t="shared" si="952"/>
        <v/>
      </c>
      <c r="K2153" s="75">
        <f t="shared" si="953"/>
        <v>1</v>
      </c>
      <c r="L2153" s="76">
        <f t="shared" si="954"/>
        <v>1</v>
      </c>
      <c r="M2153" s="76">
        <f t="shared" si="955"/>
        <v>1E-3</v>
      </c>
      <c r="N2153" s="76">
        <f t="shared" si="956"/>
        <v>1</v>
      </c>
      <c r="O2153" s="42">
        <f t="shared" si="957"/>
        <v>1</v>
      </c>
      <c r="P2153" s="39" t="str">
        <f t="shared" si="958"/>
        <v>일반(목록배제,Normal-Manifest Exception)</v>
      </c>
      <c r="Q2153" s="72">
        <f t="shared" si="959"/>
        <v>60</v>
      </c>
      <c r="R2153" s="43" t="str">
        <f t="shared" si="960"/>
        <v>OZ602</v>
      </c>
      <c r="S2153" s="82" t="str">
        <f t="shared" si="961"/>
        <v/>
      </c>
      <c r="T2153" s="40">
        <f t="shared" si="962"/>
        <v>45917</v>
      </c>
      <c r="U2153" s="44">
        <v>2500</v>
      </c>
      <c r="V2153" s="44">
        <f t="shared" si="963"/>
        <v>0</v>
      </c>
      <c r="W2153" s="77">
        <f t="shared" si="964"/>
        <v>2500</v>
      </c>
      <c r="X2153" s="78">
        <f t="shared" si="965"/>
        <v>0</v>
      </c>
      <c r="Y2153" s="44" cm="1">
        <f t="array" ref="Y2153">_xlfn.IFNA(_xlfn.IFS(AND(Q2153&gt;=2000, Q2153&lt;3000), 10000, AND(Q2153&gt;=3000, Q2153&lt;4000), 15000, AND(Q2153&gt;=4000, Q2153&lt;5000), 20000, AND(Q2153&gt;=5000), 25000),0)</f>
        <v>0</v>
      </c>
      <c r="Z2153" s="91">
        <f t="shared" si="966"/>
        <v>300</v>
      </c>
      <c r="AA2153" s="44">
        <f t="shared" si="967"/>
        <v>0</v>
      </c>
      <c r="AB2153" s="44"/>
      <c r="AC2153" s="44"/>
      <c r="AD2153" s="44"/>
      <c r="AE2153" s="44">
        <f>VLOOKUP(O2153,정산업데이트!$A$6:$B$12,2,10)</f>
        <v>0</v>
      </c>
      <c r="AF2153" s="44"/>
      <c r="AG2153" s="79">
        <f t="shared" si="968"/>
        <v>300</v>
      </c>
      <c r="AH2153" s="80">
        <f t="shared" si="969"/>
        <v>2800</v>
      </c>
      <c r="AJ2153" s="84" t="s">
        <v>12618</v>
      </c>
      <c r="AK2153" s="84" t="s">
        <v>73</v>
      </c>
      <c r="AL2153" s="84" t="s">
        <v>12619</v>
      </c>
      <c r="AM2153" s="84" t="s">
        <v>13154</v>
      </c>
      <c r="AN2153" s="84" t="s">
        <v>13155</v>
      </c>
      <c r="AO2153" s="84" t="s">
        <v>13156</v>
      </c>
      <c r="AP2153" s="84" t="s">
        <v>13157</v>
      </c>
      <c r="AQ2153" s="84" t="s">
        <v>122</v>
      </c>
      <c r="AR2153" s="85">
        <v>1</v>
      </c>
      <c r="AS2153" s="86">
        <v>1</v>
      </c>
      <c r="AT2153" s="86">
        <v>1E-3</v>
      </c>
      <c r="AU2153" s="86">
        <v>1</v>
      </c>
      <c r="AV2153" s="84" t="s">
        <v>8</v>
      </c>
      <c r="AW2153" s="86">
        <v>60</v>
      </c>
      <c r="AX2153" s="84" t="s">
        <v>68</v>
      </c>
      <c r="AY2153" s="84" t="s">
        <v>68</v>
      </c>
      <c r="AZ2153" s="84" t="s">
        <v>68</v>
      </c>
      <c r="BA2153" s="84" t="s">
        <v>68</v>
      </c>
      <c r="BB2153" s="84" t="s">
        <v>68</v>
      </c>
      <c r="BC2153" s="84" t="s">
        <v>129</v>
      </c>
      <c r="BD2153" s="84" t="s">
        <v>91</v>
      </c>
      <c r="BE2153" s="84" t="s">
        <v>92</v>
      </c>
      <c r="BF2153" s="84" t="s">
        <v>122</v>
      </c>
      <c r="BG2153" s="84" t="s">
        <v>69</v>
      </c>
      <c r="BH2153" s="92" t="s">
        <v>13158</v>
      </c>
      <c r="BI2153" s="84" t="s">
        <v>122</v>
      </c>
      <c r="BJ2153" s="84" t="s">
        <v>13159</v>
      </c>
      <c r="BK2153" s="84" t="s">
        <v>75</v>
      </c>
      <c r="BL2153" s="84" t="s">
        <v>122</v>
      </c>
      <c r="BM2153" s="84" t="s">
        <v>91</v>
      </c>
      <c r="BN2153" s="84" t="s">
        <v>70</v>
      </c>
      <c r="BO2153" s="84" t="s">
        <v>71</v>
      </c>
      <c r="BP2153" s="84" t="s">
        <v>122</v>
      </c>
      <c r="BQ2153" s="84" t="s">
        <v>163</v>
      </c>
    </row>
    <row r="2154" spans="1:69" ht="14.4" customHeight="1" x14ac:dyDescent="0.3">
      <c r="A2154" s="40" t="str">
        <f t="shared" si="943"/>
        <v>2025-09-17</v>
      </c>
      <c r="B2154" s="40" t="str">
        <f t="shared" si="944"/>
        <v>SYD</v>
      </c>
      <c r="C2154" s="39" t="str">
        <f t="shared" si="945"/>
        <v>98812563644</v>
      </c>
      <c r="D2154" s="41" t="str">
        <f t="shared" si="946"/>
        <v>PAU029761906</v>
      </c>
      <c r="E2154" s="41" t="str">
        <f t="shared" si="947"/>
        <v>596421484495</v>
      </c>
      <c r="F2154" s="39" t="str">
        <f t="shared" si="948"/>
        <v>2254256</v>
      </c>
      <c r="G2154" s="39" t="str">
        <f t="shared" si="949"/>
        <v>WISE EXPRESS(BOOSTUP)</v>
      </c>
      <c r="H2154" s="41" t="str">
        <f t="shared" si="950"/>
        <v>정지호</v>
      </c>
      <c r="I2154" s="39" t="str">
        <f t="shared" si="951"/>
        <v>31912</v>
      </c>
      <c r="J2154" s="52" t="str">
        <f t="shared" si="952"/>
        <v/>
      </c>
      <c r="K2154" s="75">
        <f t="shared" si="953"/>
        <v>1</v>
      </c>
      <c r="L2154" s="76">
        <f t="shared" si="954"/>
        <v>1</v>
      </c>
      <c r="M2154" s="76">
        <f t="shared" si="955"/>
        <v>1E-3</v>
      </c>
      <c r="N2154" s="76">
        <f t="shared" si="956"/>
        <v>1</v>
      </c>
      <c r="O2154" s="42">
        <f t="shared" si="957"/>
        <v>1</v>
      </c>
      <c r="P2154" s="39" t="str">
        <f t="shared" si="958"/>
        <v>목록(Manifest)</v>
      </c>
      <c r="Q2154" s="72">
        <f t="shared" si="959"/>
        <v>60</v>
      </c>
      <c r="R2154" s="43" t="str">
        <f t="shared" si="960"/>
        <v>OZ602</v>
      </c>
      <c r="S2154" s="82" t="str">
        <f t="shared" si="961"/>
        <v/>
      </c>
      <c r="T2154" s="40">
        <f t="shared" si="962"/>
        <v>45917</v>
      </c>
      <c r="U2154" s="44">
        <v>2500</v>
      </c>
      <c r="V2154" s="44">
        <f t="shared" si="963"/>
        <v>0</v>
      </c>
      <c r="W2154" s="77">
        <f t="shared" si="964"/>
        <v>2500</v>
      </c>
      <c r="X2154" s="78">
        <f t="shared" si="965"/>
        <v>0</v>
      </c>
      <c r="Y2154" s="44" cm="1">
        <f t="array" ref="Y2154">_xlfn.IFNA(_xlfn.IFS(AND(Q2154&gt;=2000, Q2154&lt;3000), 10000, AND(Q2154&gt;=3000, Q2154&lt;4000), 15000, AND(Q2154&gt;=4000, Q2154&lt;5000), 20000, AND(Q2154&gt;=5000), 25000),0)</f>
        <v>0</v>
      </c>
      <c r="Z2154" s="91">
        <f t="shared" si="966"/>
        <v>0</v>
      </c>
      <c r="AA2154" s="44">
        <f t="shared" si="967"/>
        <v>0</v>
      </c>
      <c r="AB2154" s="44"/>
      <c r="AC2154" s="44"/>
      <c r="AD2154" s="44"/>
      <c r="AE2154" s="44">
        <f>VLOOKUP(O2154,정산업데이트!$A$6:$B$12,2,10)</f>
        <v>0</v>
      </c>
      <c r="AF2154" s="44"/>
      <c r="AG2154" s="79">
        <f t="shared" si="968"/>
        <v>0</v>
      </c>
      <c r="AH2154" s="80">
        <f t="shared" si="969"/>
        <v>2500</v>
      </c>
      <c r="AJ2154" s="84" t="s">
        <v>12618</v>
      </c>
      <c r="AK2154" s="84" t="s">
        <v>73</v>
      </c>
      <c r="AL2154" s="84" t="s">
        <v>12619</v>
      </c>
      <c r="AM2154" s="84" t="s">
        <v>13160</v>
      </c>
      <c r="AN2154" s="84" t="s">
        <v>13161</v>
      </c>
      <c r="AO2154" s="84" t="s">
        <v>13162</v>
      </c>
      <c r="AP2154" s="84" t="s">
        <v>1924</v>
      </c>
      <c r="AQ2154" s="84" t="s">
        <v>122</v>
      </c>
      <c r="AR2154" s="85">
        <v>1</v>
      </c>
      <c r="AS2154" s="86">
        <v>1</v>
      </c>
      <c r="AT2154" s="86">
        <v>1E-3</v>
      </c>
      <c r="AU2154" s="86">
        <v>1</v>
      </c>
      <c r="AV2154" s="84" t="s">
        <v>7</v>
      </c>
      <c r="AW2154" s="86">
        <v>60</v>
      </c>
      <c r="AX2154" s="84" t="s">
        <v>68</v>
      </c>
      <c r="AY2154" s="84" t="s">
        <v>68</v>
      </c>
      <c r="AZ2154" s="84" t="s">
        <v>68</v>
      </c>
      <c r="BA2154" s="84" t="s">
        <v>68</v>
      </c>
      <c r="BB2154" s="84" t="s">
        <v>68</v>
      </c>
      <c r="BC2154" s="84" t="s">
        <v>129</v>
      </c>
      <c r="BD2154" s="84" t="s">
        <v>91</v>
      </c>
      <c r="BE2154" s="84" t="s">
        <v>92</v>
      </c>
      <c r="BF2154" s="84" t="s">
        <v>122</v>
      </c>
      <c r="BG2154" s="84" t="s">
        <v>69</v>
      </c>
      <c r="BH2154" s="92" t="s">
        <v>13163</v>
      </c>
      <c r="BI2154" s="84" t="s">
        <v>122</v>
      </c>
      <c r="BJ2154" s="84" t="s">
        <v>13164</v>
      </c>
      <c r="BK2154" s="84" t="s">
        <v>75</v>
      </c>
      <c r="BL2154" s="84" t="s">
        <v>122</v>
      </c>
      <c r="BM2154" s="84" t="s">
        <v>91</v>
      </c>
      <c r="BN2154" s="84" t="s">
        <v>70</v>
      </c>
      <c r="BO2154" s="84" t="s">
        <v>71</v>
      </c>
      <c r="BP2154" s="84" t="s">
        <v>122</v>
      </c>
      <c r="BQ2154" s="84" t="s">
        <v>163</v>
      </c>
    </row>
    <row r="2155" spans="1:69" ht="14.4" customHeight="1" x14ac:dyDescent="0.3">
      <c r="A2155" s="40" t="str">
        <f t="shared" si="943"/>
        <v>2025-09-17</v>
      </c>
      <c r="B2155" s="40" t="str">
        <f t="shared" si="944"/>
        <v>SYD</v>
      </c>
      <c r="C2155" s="39" t="str">
        <f t="shared" si="945"/>
        <v>98812563644</v>
      </c>
      <c r="D2155" s="41" t="str">
        <f t="shared" si="946"/>
        <v>PAU029761905</v>
      </c>
      <c r="E2155" s="41" t="str">
        <f t="shared" si="947"/>
        <v>596421484506</v>
      </c>
      <c r="F2155" s="39" t="str">
        <f t="shared" si="948"/>
        <v>2254256</v>
      </c>
      <c r="G2155" s="39" t="str">
        <f t="shared" si="949"/>
        <v>WISE EXPRESS(BOOSTUP)</v>
      </c>
      <c r="H2155" s="41" t="str">
        <f t="shared" si="950"/>
        <v>김태은</v>
      </c>
      <c r="I2155" s="39" t="str">
        <f t="shared" si="951"/>
        <v>41193</v>
      </c>
      <c r="J2155" s="52" t="str">
        <f t="shared" si="952"/>
        <v/>
      </c>
      <c r="K2155" s="75">
        <f t="shared" si="953"/>
        <v>1</v>
      </c>
      <c r="L2155" s="76">
        <f t="shared" si="954"/>
        <v>1</v>
      </c>
      <c r="M2155" s="76">
        <f t="shared" si="955"/>
        <v>1E-3</v>
      </c>
      <c r="N2155" s="76">
        <f t="shared" si="956"/>
        <v>1</v>
      </c>
      <c r="O2155" s="42">
        <f t="shared" si="957"/>
        <v>1</v>
      </c>
      <c r="P2155" s="39" t="str">
        <f t="shared" si="958"/>
        <v>목록(Manifest)</v>
      </c>
      <c r="Q2155" s="72">
        <f t="shared" si="959"/>
        <v>60</v>
      </c>
      <c r="R2155" s="43" t="str">
        <f t="shared" si="960"/>
        <v>OZ602</v>
      </c>
      <c r="S2155" s="82" t="str">
        <f t="shared" si="961"/>
        <v/>
      </c>
      <c r="T2155" s="40">
        <f t="shared" si="962"/>
        <v>45917</v>
      </c>
      <c r="U2155" s="44">
        <v>2500</v>
      </c>
      <c r="V2155" s="44">
        <f t="shared" si="963"/>
        <v>0</v>
      </c>
      <c r="W2155" s="77">
        <f t="shared" si="964"/>
        <v>2500</v>
      </c>
      <c r="X2155" s="78">
        <f t="shared" si="965"/>
        <v>0</v>
      </c>
      <c r="Y2155" s="44" cm="1">
        <f t="array" ref="Y2155">_xlfn.IFNA(_xlfn.IFS(AND(Q2155&gt;=2000, Q2155&lt;3000), 10000, AND(Q2155&gt;=3000, Q2155&lt;4000), 15000, AND(Q2155&gt;=4000, Q2155&lt;5000), 20000, AND(Q2155&gt;=5000), 25000),0)</f>
        <v>0</v>
      </c>
      <c r="Z2155" s="91">
        <f t="shared" si="966"/>
        <v>0</v>
      </c>
      <c r="AA2155" s="44">
        <f t="shared" si="967"/>
        <v>0</v>
      </c>
      <c r="AB2155" s="44"/>
      <c r="AC2155" s="44"/>
      <c r="AD2155" s="44"/>
      <c r="AE2155" s="44">
        <f>VLOOKUP(O2155,정산업데이트!$A$6:$B$12,2,10)</f>
        <v>0</v>
      </c>
      <c r="AF2155" s="44"/>
      <c r="AG2155" s="79">
        <f t="shared" si="968"/>
        <v>0</v>
      </c>
      <c r="AH2155" s="80">
        <f t="shared" si="969"/>
        <v>2500</v>
      </c>
      <c r="AI2155" s="93"/>
      <c r="AJ2155" s="84" t="s">
        <v>12618</v>
      </c>
      <c r="AK2155" s="84" t="s">
        <v>73</v>
      </c>
      <c r="AL2155" s="84" t="s">
        <v>12619</v>
      </c>
      <c r="AM2155" s="84" t="s">
        <v>13165</v>
      </c>
      <c r="AN2155" s="84" t="s">
        <v>13166</v>
      </c>
      <c r="AO2155" s="84" t="s">
        <v>13167</v>
      </c>
      <c r="AP2155" s="84" t="s">
        <v>13168</v>
      </c>
      <c r="AQ2155" s="84" t="s">
        <v>122</v>
      </c>
      <c r="AR2155" s="85">
        <v>1</v>
      </c>
      <c r="AS2155" s="86">
        <v>1</v>
      </c>
      <c r="AT2155" s="86">
        <v>1E-3</v>
      </c>
      <c r="AU2155" s="86">
        <v>1</v>
      </c>
      <c r="AV2155" s="84" t="s">
        <v>7</v>
      </c>
      <c r="AW2155" s="86">
        <v>60</v>
      </c>
      <c r="AX2155" s="84" t="s">
        <v>68</v>
      </c>
      <c r="AY2155" s="84" t="s">
        <v>68</v>
      </c>
      <c r="AZ2155" s="84" t="s">
        <v>68</v>
      </c>
      <c r="BA2155" s="84" t="s">
        <v>68</v>
      </c>
      <c r="BB2155" s="84" t="s">
        <v>68</v>
      </c>
      <c r="BC2155" s="84" t="s">
        <v>129</v>
      </c>
      <c r="BD2155" s="84" t="s">
        <v>91</v>
      </c>
      <c r="BE2155" s="84" t="s">
        <v>92</v>
      </c>
      <c r="BF2155" s="84" t="s">
        <v>122</v>
      </c>
      <c r="BG2155" s="84" t="s">
        <v>69</v>
      </c>
      <c r="BH2155" s="92" t="s">
        <v>13169</v>
      </c>
      <c r="BI2155" s="84" t="s">
        <v>122</v>
      </c>
      <c r="BJ2155" s="84" t="s">
        <v>13170</v>
      </c>
      <c r="BK2155" s="84" t="s">
        <v>75</v>
      </c>
      <c r="BL2155" s="84" t="s">
        <v>122</v>
      </c>
      <c r="BM2155" s="84" t="s">
        <v>91</v>
      </c>
      <c r="BN2155" s="84" t="s">
        <v>70</v>
      </c>
      <c r="BO2155" s="84" t="s">
        <v>71</v>
      </c>
      <c r="BP2155" s="84" t="s">
        <v>122</v>
      </c>
      <c r="BQ2155" s="84" t="s">
        <v>163</v>
      </c>
    </row>
    <row r="2156" spans="1:69" ht="14.4" customHeight="1" x14ac:dyDescent="0.3">
      <c r="A2156" s="40" t="str">
        <f t="shared" si="943"/>
        <v>2025-09-17</v>
      </c>
      <c r="B2156" s="40" t="str">
        <f t="shared" si="944"/>
        <v>SYD</v>
      </c>
      <c r="C2156" s="39" t="str">
        <f t="shared" si="945"/>
        <v>98812563644</v>
      </c>
      <c r="D2156" s="41" t="str">
        <f t="shared" si="946"/>
        <v>PAU029761904</v>
      </c>
      <c r="E2156" s="41" t="str">
        <f t="shared" si="947"/>
        <v>596421484510</v>
      </c>
      <c r="F2156" s="39" t="str">
        <f t="shared" si="948"/>
        <v>2254256</v>
      </c>
      <c r="G2156" s="39" t="str">
        <f t="shared" si="949"/>
        <v>WISE EXPRESS(BOOSTUP)</v>
      </c>
      <c r="H2156" s="41" t="str">
        <f t="shared" si="950"/>
        <v>최이연</v>
      </c>
      <c r="I2156" s="39" t="str">
        <f t="shared" si="951"/>
        <v>08801</v>
      </c>
      <c r="J2156" s="52" t="str">
        <f t="shared" si="952"/>
        <v/>
      </c>
      <c r="K2156" s="75">
        <f t="shared" si="953"/>
        <v>1</v>
      </c>
      <c r="L2156" s="76">
        <f t="shared" si="954"/>
        <v>1</v>
      </c>
      <c r="M2156" s="76">
        <f t="shared" si="955"/>
        <v>1E-3</v>
      </c>
      <c r="N2156" s="76">
        <f t="shared" si="956"/>
        <v>1</v>
      </c>
      <c r="O2156" s="42">
        <f t="shared" si="957"/>
        <v>1</v>
      </c>
      <c r="P2156" s="39" t="str">
        <f t="shared" si="958"/>
        <v>목록(Manifest)</v>
      </c>
      <c r="Q2156" s="72">
        <f t="shared" si="959"/>
        <v>60</v>
      </c>
      <c r="R2156" s="43" t="str">
        <f t="shared" si="960"/>
        <v>OZ602</v>
      </c>
      <c r="S2156" s="82" t="str">
        <f t="shared" si="961"/>
        <v/>
      </c>
      <c r="T2156" s="40">
        <f t="shared" si="962"/>
        <v>45917</v>
      </c>
      <c r="U2156" s="44">
        <v>2500</v>
      </c>
      <c r="V2156" s="44">
        <f t="shared" si="963"/>
        <v>0</v>
      </c>
      <c r="W2156" s="77">
        <f t="shared" si="964"/>
        <v>2500</v>
      </c>
      <c r="X2156" s="78">
        <f t="shared" si="965"/>
        <v>0</v>
      </c>
      <c r="Y2156" s="44" cm="1">
        <f t="array" ref="Y2156">_xlfn.IFNA(_xlfn.IFS(AND(Q2156&gt;=2000, Q2156&lt;3000), 10000, AND(Q2156&gt;=3000, Q2156&lt;4000), 15000, AND(Q2156&gt;=4000, Q2156&lt;5000), 20000, AND(Q2156&gt;=5000), 25000),0)</f>
        <v>0</v>
      </c>
      <c r="Z2156" s="91">
        <f t="shared" si="966"/>
        <v>0</v>
      </c>
      <c r="AA2156" s="44">
        <f t="shared" si="967"/>
        <v>0</v>
      </c>
      <c r="AB2156" s="44"/>
      <c r="AC2156" s="44"/>
      <c r="AD2156" s="44"/>
      <c r="AE2156" s="44">
        <f>VLOOKUP(O2156,정산업데이트!$A$6:$B$12,2,10)</f>
        <v>0</v>
      </c>
      <c r="AF2156" s="44"/>
      <c r="AG2156" s="79">
        <f t="shared" si="968"/>
        <v>0</v>
      </c>
      <c r="AH2156" s="80">
        <f t="shared" si="969"/>
        <v>2500</v>
      </c>
      <c r="AI2156" s="93"/>
      <c r="AJ2156" s="84" t="s">
        <v>12618</v>
      </c>
      <c r="AK2156" s="84" t="s">
        <v>73</v>
      </c>
      <c r="AL2156" s="84" t="s">
        <v>12619</v>
      </c>
      <c r="AM2156" s="84" t="s">
        <v>13171</v>
      </c>
      <c r="AN2156" s="84" t="s">
        <v>13172</v>
      </c>
      <c r="AO2156" s="84" t="s">
        <v>13173</v>
      </c>
      <c r="AP2156" s="84" t="s">
        <v>13174</v>
      </c>
      <c r="AQ2156" s="84" t="s">
        <v>122</v>
      </c>
      <c r="AR2156" s="85">
        <v>1</v>
      </c>
      <c r="AS2156" s="86">
        <v>1</v>
      </c>
      <c r="AT2156" s="86">
        <v>1E-3</v>
      </c>
      <c r="AU2156" s="86">
        <v>1</v>
      </c>
      <c r="AV2156" s="84" t="s">
        <v>7</v>
      </c>
      <c r="AW2156" s="86">
        <v>60</v>
      </c>
      <c r="AX2156" s="84" t="s">
        <v>68</v>
      </c>
      <c r="AY2156" s="84" t="s">
        <v>68</v>
      </c>
      <c r="AZ2156" s="84" t="s">
        <v>68</v>
      </c>
      <c r="BA2156" s="84" t="s">
        <v>68</v>
      </c>
      <c r="BB2156" s="84" t="s">
        <v>68</v>
      </c>
      <c r="BC2156" s="84" t="s">
        <v>129</v>
      </c>
      <c r="BD2156" s="84" t="s">
        <v>91</v>
      </c>
      <c r="BE2156" s="84" t="s">
        <v>92</v>
      </c>
      <c r="BF2156" s="84" t="s">
        <v>122</v>
      </c>
      <c r="BG2156" s="84" t="s">
        <v>69</v>
      </c>
      <c r="BH2156" s="92" t="s">
        <v>13175</v>
      </c>
      <c r="BI2156" s="84" t="s">
        <v>122</v>
      </c>
      <c r="BJ2156" s="84" t="s">
        <v>13176</v>
      </c>
      <c r="BK2156" s="84" t="s">
        <v>75</v>
      </c>
      <c r="BL2156" s="84" t="s">
        <v>122</v>
      </c>
      <c r="BM2156" s="84" t="s">
        <v>91</v>
      </c>
      <c r="BN2156" s="84" t="s">
        <v>70</v>
      </c>
      <c r="BO2156" s="84" t="s">
        <v>71</v>
      </c>
      <c r="BP2156" s="84" t="s">
        <v>122</v>
      </c>
      <c r="BQ2156" s="84" t="s">
        <v>163</v>
      </c>
    </row>
    <row r="2157" spans="1:69" ht="14.4" customHeight="1" x14ac:dyDescent="0.3">
      <c r="A2157" s="40" t="str">
        <f t="shared" si="943"/>
        <v>2025-09-17</v>
      </c>
      <c r="B2157" s="40" t="str">
        <f t="shared" si="944"/>
        <v>SYD</v>
      </c>
      <c r="C2157" s="39" t="str">
        <f t="shared" si="945"/>
        <v>98812563644</v>
      </c>
      <c r="D2157" s="41" t="str">
        <f t="shared" si="946"/>
        <v>PKR253605588</v>
      </c>
      <c r="E2157" s="41" t="str">
        <f t="shared" si="947"/>
        <v>596421486433</v>
      </c>
      <c r="F2157" s="39" t="str">
        <f t="shared" si="948"/>
        <v>2256683</v>
      </c>
      <c r="G2157" s="39" t="str">
        <f t="shared" si="949"/>
        <v>WISE EXPRESS LOGISTICS(PANGZIMOM)</v>
      </c>
      <c r="H2157" s="41" t="str">
        <f t="shared" si="950"/>
        <v>김명희</v>
      </c>
      <c r="I2157" s="39" t="str">
        <f t="shared" si="951"/>
        <v>61455</v>
      </c>
      <c r="J2157" s="52" t="str">
        <f t="shared" si="952"/>
        <v/>
      </c>
      <c r="K2157" s="75">
        <f t="shared" si="953"/>
        <v>1</v>
      </c>
      <c r="L2157" s="76">
        <f t="shared" si="954"/>
        <v>1</v>
      </c>
      <c r="M2157" s="76">
        <f t="shared" si="955"/>
        <v>1E-3</v>
      </c>
      <c r="N2157" s="76">
        <f t="shared" si="956"/>
        <v>1</v>
      </c>
      <c r="O2157" s="42">
        <f t="shared" si="957"/>
        <v>1</v>
      </c>
      <c r="P2157" s="39" t="str">
        <f t="shared" si="958"/>
        <v>목록(Manifest)</v>
      </c>
      <c r="Q2157" s="72">
        <f t="shared" si="959"/>
        <v>45</v>
      </c>
      <c r="R2157" s="43" t="str">
        <f t="shared" si="960"/>
        <v>OZ602</v>
      </c>
      <c r="S2157" s="82" t="str">
        <f t="shared" si="961"/>
        <v/>
      </c>
      <c r="T2157" s="40">
        <f t="shared" si="962"/>
        <v>45917</v>
      </c>
      <c r="U2157" s="44">
        <v>2500</v>
      </c>
      <c r="V2157" s="44">
        <f t="shared" si="963"/>
        <v>0</v>
      </c>
      <c r="W2157" s="77">
        <f t="shared" si="964"/>
        <v>2500</v>
      </c>
      <c r="X2157" s="78">
        <f t="shared" si="965"/>
        <v>0</v>
      </c>
      <c r="Y2157" s="44" cm="1">
        <f t="array" ref="Y2157">_xlfn.IFNA(_xlfn.IFS(AND(Q2157&gt;=2000, Q2157&lt;3000), 10000, AND(Q2157&gt;=3000, Q2157&lt;4000), 15000, AND(Q2157&gt;=4000, Q2157&lt;5000), 20000, AND(Q2157&gt;=5000), 25000),0)</f>
        <v>0</v>
      </c>
      <c r="Z2157" s="91">
        <f t="shared" si="966"/>
        <v>0</v>
      </c>
      <c r="AA2157" s="44">
        <f t="shared" si="967"/>
        <v>0</v>
      </c>
      <c r="AB2157" s="44"/>
      <c r="AC2157" s="44"/>
      <c r="AD2157" s="44"/>
      <c r="AE2157" s="44">
        <f>VLOOKUP(O2157,정산업데이트!$A$6:$B$12,2,10)</f>
        <v>0</v>
      </c>
      <c r="AF2157" s="44"/>
      <c r="AG2157" s="79">
        <f t="shared" si="968"/>
        <v>0</v>
      </c>
      <c r="AH2157" s="80">
        <f t="shared" si="969"/>
        <v>2500</v>
      </c>
      <c r="AJ2157" s="84" t="s">
        <v>12618</v>
      </c>
      <c r="AK2157" s="84" t="s">
        <v>73</v>
      </c>
      <c r="AL2157" s="84" t="s">
        <v>12619</v>
      </c>
      <c r="AM2157" s="84" t="s">
        <v>13177</v>
      </c>
      <c r="AN2157" s="84" t="s">
        <v>331</v>
      </c>
      <c r="AO2157" s="84" t="s">
        <v>13178</v>
      </c>
      <c r="AP2157" s="84" t="s">
        <v>7757</v>
      </c>
      <c r="AQ2157" s="84" t="s">
        <v>122</v>
      </c>
      <c r="AR2157" s="85">
        <v>1</v>
      </c>
      <c r="AS2157" s="86">
        <v>1</v>
      </c>
      <c r="AT2157" s="86">
        <v>1E-3</v>
      </c>
      <c r="AU2157" s="86">
        <v>1</v>
      </c>
      <c r="AV2157" s="84" t="s">
        <v>7</v>
      </c>
      <c r="AW2157" s="86">
        <v>45</v>
      </c>
      <c r="AX2157" s="84" t="s">
        <v>68</v>
      </c>
      <c r="AY2157" s="84" t="s">
        <v>68</v>
      </c>
      <c r="AZ2157" s="84" t="s">
        <v>68</v>
      </c>
      <c r="BA2157" s="84" t="s">
        <v>68</v>
      </c>
      <c r="BB2157" s="84" t="s">
        <v>68</v>
      </c>
      <c r="BC2157" s="84" t="s">
        <v>441</v>
      </c>
      <c r="BD2157" s="84" t="s">
        <v>442</v>
      </c>
      <c r="BE2157" s="84" t="s">
        <v>448</v>
      </c>
      <c r="BF2157" s="84" t="s">
        <v>122</v>
      </c>
      <c r="BG2157" s="84" t="s">
        <v>69</v>
      </c>
      <c r="BH2157" s="92" t="s">
        <v>13179</v>
      </c>
      <c r="BI2157" s="84" t="s">
        <v>122</v>
      </c>
      <c r="BJ2157" s="84" t="s">
        <v>13180</v>
      </c>
      <c r="BK2157" s="84" t="s">
        <v>75</v>
      </c>
      <c r="BL2157" s="84" t="s">
        <v>122</v>
      </c>
      <c r="BM2157" s="84" t="s">
        <v>442</v>
      </c>
      <c r="BN2157" s="84" t="s">
        <v>70</v>
      </c>
      <c r="BO2157" s="84" t="s">
        <v>71</v>
      </c>
      <c r="BP2157" s="84" t="s">
        <v>122</v>
      </c>
      <c r="BQ2157" s="84" t="s">
        <v>163</v>
      </c>
    </row>
    <row r="2158" spans="1:69" ht="14.4" customHeight="1" x14ac:dyDescent="0.3">
      <c r="A2158" s="40" t="str">
        <f t="shared" si="943"/>
        <v>2025-09-17</v>
      </c>
      <c r="B2158" s="40" t="str">
        <f t="shared" si="944"/>
        <v>SYD</v>
      </c>
      <c r="C2158" s="39" t="str">
        <f t="shared" si="945"/>
        <v>98812563644</v>
      </c>
      <c r="D2158" s="41" t="str">
        <f t="shared" si="946"/>
        <v>PKR253605590</v>
      </c>
      <c r="E2158" s="41" t="str">
        <f t="shared" si="947"/>
        <v>596421486455</v>
      </c>
      <c r="F2158" s="39" t="str">
        <f t="shared" si="948"/>
        <v>2256683</v>
      </c>
      <c r="G2158" s="39" t="str">
        <f t="shared" si="949"/>
        <v>WISE EXPRESS LOGISTICS(PANGZIMOM)</v>
      </c>
      <c r="H2158" s="41" t="str">
        <f t="shared" si="950"/>
        <v>이현정</v>
      </c>
      <c r="I2158" s="39" t="str">
        <f t="shared" si="951"/>
        <v>61455</v>
      </c>
      <c r="J2158" s="52" t="str">
        <f t="shared" si="952"/>
        <v/>
      </c>
      <c r="K2158" s="75">
        <f t="shared" si="953"/>
        <v>1</v>
      </c>
      <c r="L2158" s="76">
        <f t="shared" si="954"/>
        <v>1.2</v>
      </c>
      <c r="M2158" s="76">
        <f t="shared" si="955"/>
        <v>1E-3</v>
      </c>
      <c r="N2158" s="76">
        <f t="shared" si="956"/>
        <v>1.2</v>
      </c>
      <c r="O2158" s="42">
        <f t="shared" si="957"/>
        <v>1.5</v>
      </c>
      <c r="P2158" s="39" t="str">
        <f t="shared" si="958"/>
        <v>목록(Manifest)</v>
      </c>
      <c r="Q2158" s="72">
        <f t="shared" si="959"/>
        <v>60</v>
      </c>
      <c r="R2158" s="43" t="str">
        <f t="shared" si="960"/>
        <v>OZ602</v>
      </c>
      <c r="S2158" s="82" t="str">
        <f t="shared" si="961"/>
        <v/>
      </c>
      <c r="T2158" s="40">
        <f t="shared" si="962"/>
        <v>45917</v>
      </c>
      <c r="U2158" s="44">
        <v>2500</v>
      </c>
      <c r="V2158" s="44">
        <f t="shared" si="963"/>
        <v>0</v>
      </c>
      <c r="W2158" s="77">
        <f t="shared" si="964"/>
        <v>2500</v>
      </c>
      <c r="X2158" s="78">
        <f t="shared" si="965"/>
        <v>0</v>
      </c>
      <c r="Y2158" s="44" cm="1">
        <f t="array" ref="Y2158">_xlfn.IFNA(_xlfn.IFS(AND(Q2158&gt;=2000, Q2158&lt;3000), 10000, AND(Q2158&gt;=3000, Q2158&lt;4000), 15000, AND(Q2158&gt;=4000, Q2158&lt;5000), 20000, AND(Q2158&gt;=5000), 25000),0)</f>
        <v>0</v>
      </c>
      <c r="Z2158" s="91">
        <f t="shared" si="966"/>
        <v>0</v>
      </c>
      <c r="AA2158" s="44">
        <f t="shared" si="967"/>
        <v>0</v>
      </c>
      <c r="AB2158" s="44"/>
      <c r="AC2158" s="44"/>
      <c r="AD2158" s="44"/>
      <c r="AE2158" s="44">
        <f>VLOOKUP(O2158,정산업데이트!$A$6:$B$12,2,10)</f>
        <v>0</v>
      </c>
      <c r="AF2158" s="44"/>
      <c r="AG2158" s="79">
        <f t="shared" si="968"/>
        <v>0</v>
      </c>
      <c r="AH2158" s="80">
        <f t="shared" si="969"/>
        <v>2500</v>
      </c>
      <c r="AI2158" s="93"/>
      <c r="AJ2158" s="84" t="s">
        <v>12618</v>
      </c>
      <c r="AK2158" s="84" t="s">
        <v>73</v>
      </c>
      <c r="AL2158" s="84" t="s">
        <v>12619</v>
      </c>
      <c r="AM2158" s="84" t="s">
        <v>13181</v>
      </c>
      <c r="AN2158" s="84" t="s">
        <v>450</v>
      </c>
      <c r="AO2158" s="84" t="s">
        <v>13182</v>
      </c>
      <c r="AP2158" s="84" t="s">
        <v>7757</v>
      </c>
      <c r="AQ2158" s="84" t="s">
        <v>122</v>
      </c>
      <c r="AR2158" s="85">
        <v>1</v>
      </c>
      <c r="AS2158" s="86">
        <v>1.2</v>
      </c>
      <c r="AT2158" s="86">
        <v>1E-3</v>
      </c>
      <c r="AU2158" s="86">
        <v>1.2</v>
      </c>
      <c r="AV2158" s="84" t="s">
        <v>7</v>
      </c>
      <c r="AW2158" s="86">
        <v>60</v>
      </c>
      <c r="AX2158" s="84" t="s">
        <v>68</v>
      </c>
      <c r="AY2158" s="84" t="s">
        <v>68</v>
      </c>
      <c r="AZ2158" s="84" t="s">
        <v>68</v>
      </c>
      <c r="BA2158" s="84" t="s">
        <v>68</v>
      </c>
      <c r="BB2158" s="84" t="s">
        <v>68</v>
      </c>
      <c r="BC2158" s="84" t="s">
        <v>441</v>
      </c>
      <c r="BD2158" s="84" t="s">
        <v>442</v>
      </c>
      <c r="BE2158" s="84" t="s">
        <v>448</v>
      </c>
      <c r="BF2158" s="84" t="s">
        <v>122</v>
      </c>
      <c r="BG2158" s="84" t="s">
        <v>69</v>
      </c>
      <c r="BH2158" s="92" t="s">
        <v>13183</v>
      </c>
      <c r="BI2158" s="84" t="s">
        <v>122</v>
      </c>
      <c r="BJ2158" s="84" t="s">
        <v>13184</v>
      </c>
      <c r="BK2158" s="84" t="s">
        <v>75</v>
      </c>
      <c r="BL2158" s="84" t="s">
        <v>122</v>
      </c>
      <c r="BM2158" s="84" t="s">
        <v>442</v>
      </c>
      <c r="BN2158" s="84" t="s">
        <v>70</v>
      </c>
      <c r="BO2158" s="84" t="s">
        <v>71</v>
      </c>
      <c r="BP2158" s="84" t="s">
        <v>122</v>
      </c>
      <c r="BQ2158" s="84" t="s">
        <v>163</v>
      </c>
    </row>
    <row r="2159" spans="1:69" ht="14.4" customHeight="1" x14ac:dyDescent="0.3">
      <c r="A2159" s="40" t="str">
        <f t="shared" si="943"/>
        <v>2025-09-17</v>
      </c>
      <c r="B2159" s="40" t="str">
        <f t="shared" si="944"/>
        <v>SYD</v>
      </c>
      <c r="C2159" s="39" t="str">
        <f t="shared" si="945"/>
        <v>98812563644</v>
      </c>
      <c r="D2159" s="41" t="str">
        <f t="shared" si="946"/>
        <v>PKR253605592</v>
      </c>
      <c r="E2159" s="41" t="str">
        <f t="shared" si="947"/>
        <v>596421486470</v>
      </c>
      <c r="F2159" s="39" t="str">
        <f t="shared" si="948"/>
        <v>2256683</v>
      </c>
      <c r="G2159" s="39" t="str">
        <f t="shared" si="949"/>
        <v>WISE EXPRESS LOGISTICS(PANGZIMOM)</v>
      </c>
      <c r="H2159" s="41" t="str">
        <f t="shared" si="950"/>
        <v>조효린</v>
      </c>
      <c r="I2159" s="39" t="str">
        <f t="shared" si="951"/>
        <v>17877</v>
      </c>
      <c r="J2159" s="52" t="str">
        <f t="shared" si="952"/>
        <v/>
      </c>
      <c r="K2159" s="75">
        <f t="shared" si="953"/>
        <v>1</v>
      </c>
      <c r="L2159" s="76">
        <f t="shared" si="954"/>
        <v>1</v>
      </c>
      <c r="M2159" s="76">
        <f t="shared" si="955"/>
        <v>1E-3</v>
      </c>
      <c r="N2159" s="76">
        <f t="shared" si="956"/>
        <v>1</v>
      </c>
      <c r="O2159" s="42">
        <f t="shared" si="957"/>
        <v>1</v>
      </c>
      <c r="P2159" s="39" t="str">
        <f t="shared" si="958"/>
        <v>일반(목록배제,Normal-Manifest Exception)</v>
      </c>
      <c r="Q2159" s="72">
        <f t="shared" si="959"/>
        <v>34</v>
      </c>
      <c r="R2159" s="43" t="str">
        <f t="shared" si="960"/>
        <v>OZ602</v>
      </c>
      <c r="S2159" s="82" t="str">
        <f t="shared" si="961"/>
        <v/>
      </c>
      <c r="T2159" s="40">
        <f t="shared" si="962"/>
        <v>45917</v>
      </c>
      <c r="U2159" s="44">
        <v>2500</v>
      </c>
      <c r="V2159" s="44">
        <f t="shared" si="963"/>
        <v>0</v>
      </c>
      <c r="W2159" s="77">
        <f t="shared" si="964"/>
        <v>2500</v>
      </c>
      <c r="X2159" s="78">
        <f t="shared" si="965"/>
        <v>0</v>
      </c>
      <c r="Y2159" s="44" cm="1">
        <f t="array" ref="Y2159">_xlfn.IFNA(_xlfn.IFS(AND(Q2159&gt;=2000, Q2159&lt;3000), 10000, AND(Q2159&gt;=3000, Q2159&lt;4000), 15000, AND(Q2159&gt;=4000, Q2159&lt;5000), 20000, AND(Q2159&gt;=5000), 25000),0)</f>
        <v>0</v>
      </c>
      <c r="Z2159" s="91">
        <f t="shared" si="966"/>
        <v>300</v>
      </c>
      <c r="AA2159" s="44">
        <f t="shared" si="967"/>
        <v>0</v>
      </c>
      <c r="AB2159" s="44"/>
      <c r="AC2159" s="44"/>
      <c r="AD2159" s="44"/>
      <c r="AE2159" s="44">
        <f>VLOOKUP(O2159,정산업데이트!$A$6:$B$12,2,10)</f>
        <v>0</v>
      </c>
      <c r="AF2159" s="44"/>
      <c r="AG2159" s="79">
        <f t="shared" si="968"/>
        <v>300</v>
      </c>
      <c r="AH2159" s="80">
        <f t="shared" si="969"/>
        <v>2800</v>
      </c>
      <c r="AI2159" s="93"/>
      <c r="AJ2159" s="84" t="s">
        <v>12618</v>
      </c>
      <c r="AK2159" s="84" t="s">
        <v>73</v>
      </c>
      <c r="AL2159" s="84" t="s">
        <v>12619</v>
      </c>
      <c r="AM2159" s="84" t="s">
        <v>13185</v>
      </c>
      <c r="AN2159" s="84" t="s">
        <v>1614</v>
      </c>
      <c r="AO2159" s="84" t="s">
        <v>1615</v>
      </c>
      <c r="AP2159" s="84" t="s">
        <v>462</v>
      </c>
      <c r="AQ2159" s="84" t="s">
        <v>122</v>
      </c>
      <c r="AR2159" s="85">
        <v>1</v>
      </c>
      <c r="AS2159" s="86">
        <v>1</v>
      </c>
      <c r="AT2159" s="86">
        <v>1E-3</v>
      </c>
      <c r="AU2159" s="86">
        <v>1</v>
      </c>
      <c r="AV2159" s="84" t="s">
        <v>8</v>
      </c>
      <c r="AW2159" s="86">
        <v>34</v>
      </c>
      <c r="AX2159" s="84" t="s">
        <v>68</v>
      </c>
      <c r="AY2159" s="84" t="s">
        <v>68</v>
      </c>
      <c r="AZ2159" s="84" t="s">
        <v>68</v>
      </c>
      <c r="BA2159" s="84" t="s">
        <v>68</v>
      </c>
      <c r="BB2159" s="84" t="s">
        <v>68</v>
      </c>
      <c r="BC2159" s="84" t="s">
        <v>441</v>
      </c>
      <c r="BD2159" s="84" t="s">
        <v>442</v>
      </c>
      <c r="BE2159" s="84" t="s">
        <v>443</v>
      </c>
      <c r="BF2159" s="84" t="s">
        <v>122</v>
      </c>
      <c r="BG2159" s="84" t="s">
        <v>69</v>
      </c>
      <c r="BH2159" s="92" t="s">
        <v>13186</v>
      </c>
      <c r="BI2159" s="84" t="s">
        <v>122</v>
      </c>
      <c r="BJ2159" s="84" t="s">
        <v>13187</v>
      </c>
      <c r="BK2159" s="84" t="s">
        <v>75</v>
      </c>
      <c r="BL2159" s="84" t="s">
        <v>122</v>
      </c>
      <c r="BM2159" s="84" t="s">
        <v>442</v>
      </c>
      <c r="BN2159" s="84" t="s">
        <v>70</v>
      </c>
      <c r="BO2159" s="84" t="s">
        <v>71</v>
      </c>
      <c r="BP2159" s="84" t="s">
        <v>122</v>
      </c>
      <c r="BQ2159" s="84" t="s">
        <v>163</v>
      </c>
    </row>
    <row r="2160" spans="1:69" ht="14.4" customHeight="1" x14ac:dyDescent="0.3">
      <c r="A2160" s="40" t="str">
        <f t="shared" si="943"/>
        <v>2025-09-17</v>
      </c>
      <c r="B2160" s="40" t="str">
        <f t="shared" si="944"/>
        <v>SYD</v>
      </c>
      <c r="C2160" s="39" t="str">
        <f t="shared" si="945"/>
        <v>98812563644</v>
      </c>
      <c r="D2160" s="41" t="str">
        <f t="shared" si="946"/>
        <v>PKR253605594</v>
      </c>
      <c r="E2160" s="41" t="str">
        <f t="shared" si="947"/>
        <v>596421486492</v>
      </c>
      <c r="F2160" s="39" t="str">
        <f t="shared" si="948"/>
        <v>2256683</v>
      </c>
      <c r="G2160" s="39" t="str">
        <f t="shared" si="949"/>
        <v>WISE EXPRESS LOGISTICS(PANGZIMOM)</v>
      </c>
      <c r="H2160" s="41" t="str">
        <f t="shared" si="950"/>
        <v>이영임</v>
      </c>
      <c r="I2160" s="39" t="str">
        <f t="shared" si="951"/>
        <v>11790</v>
      </c>
      <c r="J2160" s="52" t="str">
        <f t="shared" si="952"/>
        <v/>
      </c>
      <c r="K2160" s="75">
        <f t="shared" si="953"/>
        <v>1</v>
      </c>
      <c r="L2160" s="76">
        <f t="shared" si="954"/>
        <v>1</v>
      </c>
      <c r="M2160" s="76">
        <f t="shared" si="955"/>
        <v>1E-3</v>
      </c>
      <c r="N2160" s="76">
        <f t="shared" si="956"/>
        <v>1</v>
      </c>
      <c r="O2160" s="42">
        <f t="shared" si="957"/>
        <v>1</v>
      </c>
      <c r="P2160" s="39" t="str">
        <f t="shared" si="958"/>
        <v>목록(Manifest)</v>
      </c>
      <c r="Q2160" s="72">
        <f t="shared" si="959"/>
        <v>45</v>
      </c>
      <c r="R2160" s="43" t="str">
        <f t="shared" si="960"/>
        <v>OZ602</v>
      </c>
      <c r="S2160" s="82" t="str">
        <f t="shared" si="961"/>
        <v/>
      </c>
      <c r="T2160" s="40">
        <f t="shared" si="962"/>
        <v>45917</v>
      </c>
      <c r="U2160" s="44">
        <v>2500</v>
      </c>
      <c r="V2160" s="44">
        <f t="shared" si="963"/>
        <v>0</v>
      </c>
      <c r="W2160" s="77">
        <f t="shared" si="964"/>
        <v>2500</v>
      </c>
      <c r="X2160" s="78">
        <f t="shared" si="965"/>
        <v>0</v>
      </c>
      <c r="Y2160" s="44" cm="1">
        <f t="array" ref="Y2160">_xlfn.IFNA(_xlfn.IFS(AND(Q2160&gt;=2000, Q2160&lt;3000), 10000, AND(Q2160&gt;=3000, Q2160&lt;4000), 15000, AND(Q2160&gt;=4000, Q2160&lt;5000), 20000, AND(Q2160&gt;=5000), 25000),0)</f>
        <v>0</v>
      </c>
      <c r="Z2160" s="91">
        <f t="shared" si="966"/>
        <v>0</v>
      </c>
      <c r="AA2160" s="44">
        <f t="shared" si="967"/>
        <v>0</v>
      </c>
      <c r="AB2160" s="44"/>
      <c r="AC2160" s="44"/>
      <c r="AD2160" s="44"/>
      <c r="AE2160" s="44">
        <f>VLOOKUP(O2160,정산업데이트!$A$6:$B$12,2,10)</f>
        <v>0</v>
      </c>
      <c r="AF2160" s="44"/>
      <c r="AG2160" s="79">
        <f t="shared" si="968"/>
        <v>0</v>
      </c>
      <c r="AH2160" s="80">
        <f t="shared" si="969"/>
        <v>2500</v>
      </c>
      <c r="AI2160" s="93"/>
      <c r="AJ2160" s="84" t="s">
        <v>12618</v>
      </c>
      <c r="AK2160" s="84" t="s">
        <v>73</v>
      </c>
      <c r="AL2160" s="84" t="s">
        <v>12619</v>
      </c>
      <c r="AM2160" s="84" t="s">
        <v>13188</v>
      </c>
      <c r="AN2160" s="84" t="s">
        <v>13189</v>
      </c>
      <c r="AO2160" s="84" t="s">
        <v>13190</v>
      </c>
      <c r="AP2160" s="84" t="s">
        <v>1222</v>
      </c>
      <c r="AQ2160" s="84" t="s">
        <v>122</v>
      </c>
      <c r="AR2160" s="85">
        <v>1</v>
      </c>
      <c r="AS2160" s="86">
        <v>1</v>
      </c>
      <c r="AT2160" s="86">
        <v>1E-3</v>
      </c>
      <c r="AU2160" s="86">
        <v>1</v>
      </c>
      <c r="AV2160" s="84" t="s">
        <v>7</v>
      </c>
      <c r="AW2160" s="86">
        <v>45</v>
      </c>
      <c r="AX2160" s="84" t="s">
        <v>68</v>
      </c>
      <c r="AY2160" s="84" t="s">
        <v>68</v>
      </c>
      <c r="AZ2160" s="84" t="s">
        <v>68</v>
      </c>
      <c r="BA2160" s="84" t="s">
        <v>68</v>
      </c>
      <c r="BB2160" s="84" t="s">
        <v>68</v>
      </c>
      <c r="BC2160" s="84" t="s">
        <v>441</v>
      </c>
      <c r="BD2160" s="84" t="s">
        <v>442</v>
      </c>
      <c r="BE2160" s="84" t="s">
        <v>444</v>
      </c>
      <c r="BF2160" s="84" t="s">
        <v>122</v>
      </c>
      <c r="BG2160" s="84" t="s">
        <v>69</v>
      </c>
      <c r="BH2160" s="92" t="s">
        <v>13191</v>
      </c>
      <c r="BI2160" s="84" t="s">
        <v>122</v>
      </c>
      <c r="BJ2160" s="84" t="s">
        <v>13192</v>
      </c>
      <c r="BK2160" s="84" t="s">
        <v>75</v>
      </c>
      <c r="BL2160" s="84" t="s">
        <v>122</v>
      </c>
      <c r="BM2160" s="84" t="s">
        <v>442</v>
      </c>
      <c r="BN2160" s="84" t="s">
        <v>70</v>
      </c>
      <c r="BO2160" s="84" t="s">
        <v>71</v>
      </c>
      <c r="BP2160" s="84" t="s">
        <v>122</v>
      </c>
      <c r="BQ2160" s="84" t="s">
        <v>163</v>
      </c>
    </row>
    <row r="2161" spans="1:69" ht="14.4" customHeight="1" x14ac:dyDescent="0.3">
      <c r="A2161" s="40" t="str">
        <f t="shared" si="943"/>
        <v>2025-09-17</v>
      </c>
      <c r="B2161" s="40" t="str">
        <f t="shared" si="944"/>
        <v>SYD</v>
      </c>
      <c r="C2161" s="39" t="str">
        <f t="shared" si="945"/>
        <v>98812563644</v>
      </c>
      <c r="D2161" s="41" t="str">
        <f t="shared" si="946"/>
        <v>PKR253587641</v>
      </c>
      <c r="E2161" s="41" t="str">
        <f t="shared" si="947"/>
        <v>596421485685</v>
      </c>
      <c r="F2161" s="39" t="str">
        <f t="shared" si="948"/>
        <v>2254239</v>
      </c>
      <c r="G2161" s="39" t="str">
        <f t="shared" si="949"/>
        <v>WISE EXPRESS(BIOSYDNEY)</v>
      </c>
      <c r="H2161" s="41" t="str">
        <f t="shared" si="950"/>
        <v>우영택</v>
      </c>
      <c r="I2161" s="39" t="str">
        <f t="shared" si="951"/>
        <v>37656</v>
      </c>
      <c r="J2161" s="52" t="str">
        <f t="shared" si="952"/>
        <v/>
      </c>
      <c r="K2161" s="75">
        <f t="shared" si="953"/>
        <v>1</v>
      </c>
      <c r="L2161" s="76">
        <f t="shared" si="954"/>
        <v>1</v>
      </c>
      <c r="M2161" s="76">
        <f t="shared" si="955"/>
        <v>1E-3</v>
      </c>
      <c r="N2161" s="76">
        <f t="shared" si="956"/>
        <v>1</v>
      </c>
      <c r="O2161" s="42">
        <f t="shared" si="957"/>
        <v>1</v>
      </c>
      <c r="P2161" s="39" t="str">
        <f t="shared" si="958"/>
        <v>일반(목록배제,Normal-Manifest Exception)</v>
      </c>
      <c r="Q2161" s="72">
        <f t="shared" si="959"/>
        <v>100</v>
      </c>
      <c r="R2161" s="43" t="str">
        <f t="shared" si="960"/>
        <v>OZ602</v>
      </c>
      <c r="S2161" s="82" t="str">
        <f t="shared" si="961"/>
        <v/>
      </c>
      <c r="T2161" s="40">
        <f t="shared" si="962"/>
        <v>45917</v>
      </c>
      <c r="U2161" s="44">
        <v>2500</v>
      </c>
      <c r="V2161" s="44">
        <f t="shared" si="963"/>
        <v>0</v>
      </c>
      <c r="W2161" s="77">
        <f t="shared" si="964"/>
        <v>2500</v>
      </c>
      <c r="X2161" s="78">
        <f t="shared" si="965"/>
        <v>0</v>
      </c>
      <c r="Y2161" s="44" cm="1">
        <f t="array" ref="Y2161">_xlfn.IFNA(_xlfn.IFS(AND(Q2161&gt;=2000, Q2161&lt;3000), 10000, AND(Q2161&gt;=3000, Q2161&lt;4000), 15000, AND(Q2161&gt;=4000, Q2161&lt;5000), 20000, AND(Q2161&gt;=5000), 25000),0)</f>
        <v>0</v>
      </c>
      <c r="Z2161" s="91">
        <f t="shared" si="966"/>
        <v>300</v>
      </c>
      <c r="AA2161" s="44">
        <f t="shared" si="967"/>
        <v>0</v>
      </c>
      <c r="AB2161" s="44"/>
      <c r="AC2161" s="44"/>
      <c r="AD2161" s="44"/>
      <c r="AE2161" s="44">
        <f>VLOOKUP(O2161,정산업데이트!$A$6:$B$12,2,10)</f>
        <v>0</v>
      </c>
      <c r="AF2161" s="44"/>
      <c r="AG2161" s="79">
        <f t="shared" si="968"/>
        <v>300</v>
      </c>
      <c r="AH2161" s="80">
        <f t="shared" si="969"/>
        <v>2800</v>
      </c>
      <c r="AI2161" s="93"/>
      <c r="AJ2161" s="84" t="s">
        <v>12618</v>
      </c>
      <c r="AK2161" s="84" t="s">
        <v>73</v>
      </c>
      <c r="AL2161" s="84" t="s">
        <v>12619</v>
      </c>
      <c r="AM2161" s="84" t="s">
        <v>13193</v>
      </c>
      <c r="AN2161" s="84" t="s">
        <v>13194</v>
      </c>
      <c r="AO2161" s="84" t="s">
        <v>13195</v>
      </c>
      <c r="AP2161" s="84" t="s">
        <v>1107</v>
      </c>
      <c r="AQ2161" s="84" t="s">
        <v>122</v>
      </c>
      <c r="AR2161" s="85">
        <v>1</v>
      </c>
      <c r="AS2161" s="86">
        <v>1</v>
      </c>
      <c r="AT2161" s="86">
        <v>1E-3</v>
      </c>
      <c r="AU2161" s="86">
        <v>1</v>
      </c>
      <c r="AV2161" s="84" t="s">
        <v>8</v>
      </c>
      <c r="AW2161" s="86">
        <v>100</v>
      </c>
      <c r="AX2161" s="84" t="s">
        <v>68</v>
      </c>
      <c r="AY2161" s="84" t="s">
        <v>68</v>
      </c>
      <c r="AZ2161" s="84" t="s">
        <v>68</v>
      </c>
      <c r="BA2161" s="84" t="s">
        <v>68</v>
      </c>
      <c r="BB2161" s="84" t="s">
        <v>68</v>
      </c>
      <c r="BC2161" s="84" t="s">
        <v>126</v>
      </c>
      <c r="BD2161" s="84" t="s">
        <v>90</v>
      </c>
      <c r="BE2161" s="84" t="s">
        <v>111</v>
      </c>
      <c r="BF2161" s="84" t="s">
        <v>122</v>
      </c>
      <c r="BG2161" s="84" t="s">
        <v>69</v>
      </c>
      <c r="BH2161" s="92" t="s">
        <v>13196</v>
      </c>
      <c r="BI2161" s="84" t="s">
        <v>122</v>
      </c>
      <c r="BJ2161" s="84" t="s">
        <v>13197</v>
      </c>
      <c r="BK2161" s="84" t="s">
        <v>75</v>
      </c>
      <c r="BL2161" s="84" t="s">
        <v>122</v>
      </c>
      <c r="BM2161" s="84" t="s">
        <v>90</v>
      </c>
      <c r="BN2161" s="84" t="s">
        <v>70</v>
      </c>
      <c r="BO2161" s="84" t="s">
        <v>71</v>
      </c>
      <c r="BP2161" s="84" t="s">
        <v>122</v>
      </c>
      <c r="BQ2161" s="84" t="s">
        <v>163</v>
      </c>
    </row>
    <row r="2162" spans="1:69" ht="14.4" customHeight="1" x14ac:dyDescent="0.3">
      <c r="A2162" s="40" t="str">
        <f t="shared" si="943"/>
        <v>2025-09-17</v>
      </c>
      <c r="B2162" s="40" t="str">
        <f t="shared" si="944"/>
        <v>SYD</v>
      </c>
      <c r="C2162" s="39" t="str">
        <f t="shared" si="945"/>
        <v>98812563644</v>
      </c>
      <c r="D2162" s="41" t="str">
        <f t="shared" si="946"/>
        <v>PKR253587643</v>
      </c>
      <c r="E2162" s="41" t="str">
        <f t="shared" si="947"/>
        <v>596421485700</v>
      </c>
      <c r="F2162" s="39" t="str">
        <f t="shared" si="948"/>
        <v>2254239</v>
      </c>
      <c r="G2162" s="39" t="str">
        <f t="shared" si="949"/>
        <v>WISE EXPRESS(BIOSYDNEY)</v>
      </c>
      <c r="H2162" s="41" t="str">
        <f t="shared" si="950"/>
        <v>김미선</v>
      </c>
      <c r="I2162" s="39" t="str">
        <f t="shared" si="951"/>
        <v>01064</v>
      </c>
      <c r="J2162" s="52" t="str">
        <f t="shared" si="952"/>
        <v>일반전환</v>
      </c>
      <c r="K2162" s="75">
        <f t="shared" si="953"/>
        <v>1</v>
      </c>
      <c r="L2162" s="76">
        <f t="shared" si="954"/>
        <v>1</v>
      </c>
      <c r="M2162" s="76">
        <f t="shared" si="955"/>
        <v>1E-3</v>
      </c>
      <c r="N2162" s="76">
        <f t="shared" si="956"/>
        <v>1</v>
      </c>
      <c r="O2162" s="42">
        <f t="shared" si="957"/>
        <v>1</v>
      </c>
      <c r="P2162" s="39" t="str">
        <f t="shared" si="958"/>
        <v>일반(목록배제,Normal-Manifest Exception)</v>
      </c>
      <c r="Q2162" s="72">
        <f t="shared" si="959"/>
        <v>100</v>
      </c>
      <c r="R2162" s="43" t="str">
        <f t="shared" si="960"/>
        <v>OZ602</v>
      </c>
      <c r="S2162" s="82" t="str">
        <f t="shared" si="961"/>
        <v/>
      </c>
      <c r="T2162" s="40">
        <f t="shared" si="962"/>
        <v>45917</v>
      </c>
      <c r="U2162" s="44">
        <v>2500</v>
      </c>
      <c r="V2162" s="44">
        <f t="shared" si="963"/>
        <v>0</v>
      </c>
      <c r="W2162" s="77">
        <f t="shared" si="964"/>
        <v>2500</v>
      </c>
      <c r="X2162" s="78">
        <f t="shared" si="965"/>
        <v>0</v>
      </c>
      <c r="Y2162" s="44" cm="1">
        <f t="array" ref="Y2162">_xlfn.IFNA(_xlfn.IFS(AND(Q2162&gt;=2000, Q2162&lt;3000), 10000, AND(Q2162&gt;=3000, Q2162&lt;4000), 15000, AND(Q2162&gt;=4000, Q2162&lt;5000), 20000, AND(Q2162&gt;=5000), 25000),0)</f>
        <v>0</v>
      </c>
      <c r="Z2162" s="91">
        <f t="shared" si="966"/>
        <v>300</v>
      </c>
      <c r="AA2162" s="44">
        <f t="shared" si="967"/>
        <v>0</v>
      </c>
      <c r="AB2162" s="44"/>
      <c r="AC2162" s="44"/>
      <c r="AD2162" s="44"/>
      <c r="AE2162" s="44">
        <f>VLOOKUP(O2162,정산업데이트!$A$6:$B$12,2,10)</f>
        <v>0</v>
      </c>
      <c r="AF2162" s="44"/>
      <c r="AG2162" s="79">
        <f t="shared" si="968"/>
        <v>300</v>
      </c>
      <c r="AH2162" s="80">
        <f t="shared" si="969"/>
        <v>2800</v>
      </c>
      <c r="AI2162" s="93"/>
      <c r="AJ2162" s="84" t="s">
        <v>12618</v>
      </c>
      <c r="AK2162" s="84" t="s">
        <v>73</v>
      </c>
      <c r="AL2162" s="84" t="s">
        <v>12619</v>
      </c>
      <c r="AM2162" s="84" t="s">
        <v>13198</v>
      </c>
      <c r="AN2162" s="84" t="s">
        <v>378</v>
      </c>
      <c r="AO2162" s="84" t="s">
        <v>13199</v>
      </c>
      <c r="AP2162" s="84" t="s">
        <v>13200</v>
      </c>
      <c r="AQ2162" s="84" t="s">
        <v>85</v>
      </c>
      <c r="AR2162" s="85">
        <v>1</v>
      </c>
      <c r="AS2162" s="86">
        <v>1</v>
      </c>
      <c r="AT2162" s="86">
        <v>1E-3</v>
      </c>
      <c r="AU2162" s="86">
        <v>1</v>
      </c>
      <c r="AV2162" s="84" t="s">
        <v>8</v>
      </c>
      <c r="AW2162" s="86">
        <v>100</v>
      </c>
      <c r="AX2162" s="84" t="s">
        <v>68</v>
      </c>
      <c r="AY2162" s="84" t="s">
        <v>68</v>
      </c>
      <c r="AZ2162" s="84" t="s">
        <v>68</v>
      </c>
      <c r="BA2162" s="84" t="s">
        <v>68</v>
      </c>
      <c r="BB2162" s="84" t="s">
        <v>68</v>
      </c>
      <c r="BC2162" s="84" t="s">
        <v>126</v>
      </c>
      <c r="BD2162" s="84" t="s">
        <v>90</v>
      </c>
      <c r="BE2162" s="84" t="s">
        <v>111</v>
      </c>
      <c r="BF2162" s="84" t="s">
        <v>122</v>
      </c>
      <c r="BG2162" s="84" t="s">
        <v>69</v>
      </c>
      <c r="BH2162" s="92" t="s">
        <v>13201</v>
      </c>
      <c r="BI2162" s="84" t="s">
        <v>122</v>
      </c>
      <c r="BJ2162" s="84" t="s">
        <v>13202</v>
      </c>
      <c r="BK2162" s="84" t="s">
        <v>75</v>
      </c>
      <c r="BL2162" s="84" t="s">
        <v>122</v>
      </c>
      <c r="BM2162" s="84" t="s">
        <v>90</v>
      </c>
      <c r="BN2162" s="84" t="s">
        <v>70</v>
      </c>
      <c r="BO2162" s="84" t="s">
        <v>71</v>
      </c>
      <c r="BP2162" s="84" t="s">
        <v>122</v>
      </c>
      <c r="BQ2162" s="84" t="s">
        <v>163</v>
      </c>
    </row>
    <row r="2163" spans="1:69" ht="14.4" customHeight="1" x14ac:dyDescent="0.3">
      <c r="A2163" s="40" t="str">
        <f t="shared" si="943"/>
        <v>2025-09-17</v>
      </c>
      <c r="B2163" s="40" t="str">
        <f t="shared" si="944"/>
        <v>SYD</v>
      </c>
      <c r="C2163" s="39" t="str">
        <f t="shared" si="945"/>
        <v>98812563644</v>
      </c>
      <c r="D2163" s="41" t="str">
        <f t="shared" si="946"/>
        <v>PKR253580039</v>
      </c>
      <c r="E2163" s="41" t="str">
        <f t="shared" si="947"/>
        <v>596421484565</v>
      </c>
      <c r="F2163" s="39" t="str">
        <f t="shared" si="948"/>
        <v>2254237</v>
      </c>
      <c r="G2163" s="39" t="str">
        <f t="shared" si="949"/>
        <v>WISE EXPRESS(BABYBREATH)</v>
      </c>
      <c r="H2163" s="41" t="str">
        <f t="shared" si="950"/>
        <v>길하나</v>
      </c>
      <c r="I2163" s="39" t="str">
        <f t="shared" si="951"/>
        <v>26156</v>
      </c>
      <c r="J2163" s="52" t="str">
        <f t="shared" si="952"/>
        <v/>
      </c>
      <c r="K2163" s="75">
        <f t="shared" si="953"/>
        <v>1</v>
      </c>
      <c r="L2163" s="76">
        <f t="shared" si="954"/>
        <v>1</v>
      </c>
      <c r="M2163" s="76">
        <f t="shared" si="955"/>
        <v>1E-3</v>
      </c>
      <c r="N2163" s="76">
        <f t="shared" si="956"/>
        <v>1</v>
      </c>
      <c r="O2163" s="42">
        <f t="shared" si="957"/>
        <v>1</v>
      </c>
      <c r="P2163" s="39" t="str">
        <f t="shared" si="958"/>
        <v>목록(Manifest)</v>
      </c>
      <c r="Q2163" s="72">
        <f t="shared" si="959"/>
        <v>50</v>
      </c>
      <c r="R2163" s="43" t="str">
        <f t="shared" si="960"/>
        <v>OZ602</v>
      </c>
      <c r="S2163" s="82" t="str">
        <f t="shared" si="961"/>
        <v/>
      </c>
      <c r="T2163" s="40">
        <f t="shared" si="962"/>
        <v>45917</v>
      </c>
      <c r="U2163" s="44">
        <v>2500</v>
      </c>
      <c r="V2163" s="44">
        <f t="shared" si="963"/>
        <v>0</v>
      </c>
      <c r="W2163" s="77">
        <f t="shared" si="964"/>
        <v>2500</v>
      </c>
      <c r="X2163" s="78">
        <f t="shared" si="965"/>
        <v>0</v>
      </c>
      <c r="Y2163" s="44" cm="1">
        <f t="array" ref="Y2163">_xlfn.IFNA(_xlfn.IFS(AND(Q2163&gt;=2000, Q2163&lt;3000), 10000, AND(Q2163&gt;=3000, Q2163&lt;4000), 15000, AND(Q2163&gt;=4000, Q2163&lt;5000), 20000, AND(Q2163&gt;=5000), 25000),0)</f>
        <v>0</v>
      </c>
      <c r="Z2163" s="91">
        <f t="shared" si="966"/>
        <v>0</v>
      </c>
      <c r="AA2163" s="44">
        <f t="shared" si="967"/>
        <v>0</v>
      </c>
      <c r="AB2163" s="44"/>
      <c r="AC2163" s="44"/>
      <c r="AD2163" s="44"/>
      <c r="AE2163" s="44">
        <f>VLOOKUP(O2163,정산업데이트!$A$6:$B$12,2,10)</f>
        <v>0</v>
      </c>
      <c r="AF2163" s="44"/>
      <c r="AG2163" s="79">
        <f t="shared" si="968"/>
        <v>0</v>
      </c>
      <c r="AH2163" s="80">
        <f t="shared" si="969"/>
        <v>2500</v>
      </c>
      <c r="AI2163" s="93"/>
      <c r="AJ2163" s="84" t="s">
        <v>12618</v>
      </c>
      <c r="AK2163" s="84" t="s">
        <v>73</v>
      </c>
      <c r="AL2163" s="84" t="s">
        <v>12619</v>
      </c>
      <c r="AM2163" s="84" t="s">
        <v>13203</v>
      </c>
      <c r="AN2163" s="84" t="s">
        <v>13204</v>
      </c>
      <c r="AO2163" s="84" t="s">
        <v>13205</v>
      </c>
      <c r="AP2163" s="84" t="s">
        <v>13206</v>
      </c>
      <c r="AQ2163" s="84" t="s">
        <v>122</v>
      </c>
      <c r="AR2163" s="85">
        <v>1</v>
      </c>
      <c r="AS2163" s="86">
        <v>1</v>
      </c>
      <c r="AT2163" s="86">
        <v>1E-3</v>
      </c>
      <c r="AU2163" s="86">
        <v>1</v>
      </c>
      <c r="AV2163" s="84" t="s">
        <v>7</v>
      </c>
      <c r="AW2163" s="86">
        <v>50</v>
      </c>
      <c r="AX2163" s="84" t="s">
        <v>68</v>
      </c>
      <c r="AY2163" s="84" t="s">
        <v>68</v>
      </c>
      <c r="AZ2163" s="84" t="s">
        <v>68</v>
      </c>
      <c r="BA2163" s="84" t="s">
        <v>68</v>
      </c>
      <c r="BB2163" s="84" t="s">
        <v>68</v>
      </c>
      <c r="BC2163" s="84" t="s">
        <v>188</v>
      </c>
      <c r="BD2163" s="84" t="s">
        <v>189</v>
      </c>
      <c r="BE2163" s="84" t="s">
        <v>190</v>
      </c>
      <c r="BF2163" s="84" t="s">
        <v>122</v>
      </c>
      <c r="BG2163" s="84" t="s">
        <v>69</v>
      </c>
      <c r="BH2163" s="92" t="s">
        <v>13207</v>
      </c>
      <c r="BI2163" s="84" t="s">
        <v>122</v>
      </c>
      <c r="BJ2163" s="84" t="s">
        <v>13208</v>
      </c>
      <c r="BK2163" s="84" t="s">
        <v>75</v>
      </c>
      <c r="BL2163" s="84" t="s">
        <v>122</v>
      </c>
      <c r="BM2163" s="84" t="s">
        <v>189</v>
      </c>
      <c r="BN2163" s="84" t="s">
        <v>70</v>
      </c>
      <c r="BO2163" s="84" t="s">
        <v>71</v>
      </c>
      <c r="BP2163" s="84" t="s">
        <v>122</v>
      </c>
      <c r="BQ2163" s="84" t="s">
        <v>163</v>
      </c>
    </row>
    <row r="2164" spans="1:69" ht="14.4" customHeight="1" x14ac:dyDescent="0.3">
      <c r="A2164" s="40" t="str">
        <f t="shared" si="943"/>
        <v>2025-09-17</v>
      </c>
      <c r="B2164" s="40" t="str">
        <f t="shared" si="944"/>
        <v>SYD</v>
      </c>
      <c r="C2164" s="39" t="str">
        <f t="shared" si="945"/>
        <v>98812563644</v>
      </c>
      <c r="D2164" s="41" t="str">
        <f t="shared" si="946"/>
        <v>PAU029761910</v>
      </c>
      <c r="E2164" s="41" t="str">
        <f t="shared" si="947"/>
        <v>596421484532</v>
      </c>
      <c r="F2164" s="39" t="str">
        <f t="shared" si="948"/>
        <v>2254256</v>
      </c>
      <c r="G2164" s="39" t="str">
        <f t="shared" si="949"/>
        <v>WISE EXPRESS(BOOSTUP)</v>
      </c>
      <c r="H2164" s="41" t="str">
        <f t="shared" si="950"/>
        <v>김경애</v>
      </c>
      <c r="I2164" s="39" t="str">
        <f t="shared" si="951"/>
        <v>12772</v>
      </c>
      <c r="J2164" s="52" t="str">
        <f t="shared" si="952"/>
        <v/>
      </c>
      <c r="K2164" s="75">
        <f t="shared" si="953"/>
        <v>1</v>
      </c>
      <c r="L2164" s="76">
        <f t="shared" si="954"/>
        <v>2</v>
      </c>
      <c r="M2164" s="76">
        <f t="shared" si="955"/>
        <v>1E-3</v>
      </c>
      <c r="N2164" s="76">
        <f t="shared" si="956"/>
        <v>2</v>
      </c>
      <c r="O2164" s="42">
        <f t="shared" si="957"/>
        <v>2</v>
      </c>
      <c r="P2164" s="39" t="str">
        <f t="shared" si="958"/>
        <v>목록(Manifest)</v>
      </c>
      <c r="Q2164" s="72">
        <f t="shared" si="959"/>
        <v>100</v>
      </c>
      <c r="R2164" s="43" t="str">
        <f t="shared" si="960"/>
        <v>OZ602</v>
      </c>
      <c r="S2164" s="82" t="str">
        <f t="shared" si="961"/>
        <v/>
      </c>
      <c r="T2164" s="40">
        <f t="shared" si="962"/>
        <v>45917</v>
      </c>
      <c r="U2164" s="44">
        <v>2500</v>
      </c>
      <c r="V2164" s="44">
        <f t="shared" si="963"/>
        <v>0</v>
      </c>
      <c r="W2164" s="77">
        <f t="shared" si="964"/>
        <v>2500</v>
      </c>
      <c r="X2164" s="78">
        <f t="shared" si="965"/>
        <v>0</v>
      </c>
      <c r="Y2164" s="44" cm="1">
        <f t="array" ref="Y2164">_xlfn.IFNA(_xlfn.IFS(AND(Q2164&gt;=2000, Q2164&lt;3000), 10000, AND(Q2164&gt;=3000, Q2164&lt;4000), 15000, AND(Q2164&gt;=4000, Q2164&lt;5000), 20000, AND(Q2164&gt;=5000), 25000),0)</f>
        <v>0</v>
      </c>
      <c r="Z2164" s="91">
        <f t="shared" si="966"/>
        <v>0</v>
      </c>
      <c r="AA2164" s="44">
        <f t="shared" si="967"/>
        <v>0</v>
      </c>
      <c r="AB2164" s="44"/>
      <c r="AC2164" s="44"/>
      <c r="AD2164" s="44"/>
      <c r="AE2164" s="44">
        <f>VLOOKUP(O2164,정산업데이트!$A$6:$B$12,2,10)</f>
        <v>0</v>
      </c>
      <c r="AF2164" s="44"/>
      <c r="AG2164" s="79">
        <f t="shared" si="968"/>
        <v>0</v>
      </c>
      <c r="AH2164" s="80">
        <f t="shared" si="969"/>
        <v>2500</v>
      </c>
      <c r="AI2164" s="93"/>
      <c r="AJ2164" s="84" t="s">
        <v>12618</v>
      </c>
      <c r="AK2164" s="84" t="s">
        <v>73</v>
      </c>
      <c r="AL2164" s="84" t="s">
        <v>12619</v>
      </c>
      <c r="AM2164" s="84" t="s">
        <v>13209</v>
      </c>
      <c r="AN2164" s="84" t="s">
        <v>2888</v>
      </c>
      <c r="AO2164" s="84" t="s">
        <v>13210</v>
      </c>
      <c r="AP2164" s="84" t="s">
        <v>13211</v>
      </c>
      <c r="AQ2164" s="84" t="s">
        <v>122</v>
      </c>
      <c r="AR2164" s="85">
        <v>1</v>
      </c>
      <c r="AS2164" s="86">
        <v>2</v>
      </c>
      <c r="AT2164" s="86">
        <v>1E-3</v>
      </c>
      <c r="AU2164" s="86">
        <v>2</v>
      </c>
      <c r="AV2164" s="84" t="s">
        <v>7</v>
      </c>
      <c r="AW2164" s="86">
        <v>100</v>
      </c>
      <c r="AX2164" s="84" t="s">
        <v>68</v>
      </c>
      <c r="AY2164" s="84" t="s">
        <v>68</v>
      </c>
      <c r="AZ2164" s="84" t="s">
        <v>68</v>
      </c>
      <c r="BA2164" s="84" t="s">
        <v>68</v>
      </c>
      <c r="BB2164" s="84" t="s">
        <v>68</v>
      </c>
      <c r="BC2164" s="84" t="s">
        <v>129</v>
      </c>
      <c r="BD2164" s="84" t="s">
        <v>91</v>
      </c>
      <c r="BE2164" s="84" t="s">
        <v>92</v>
      </c>
      <c r="BF2164" s="84" t="s">
        <v>122</v>
      </c>
      <c r="BG2164" s="84" t="s">
        <v>69</v>
      </c>
      <c r="BH2164" s="92" t="s">
        <v>13212</v>
      </c>
      <c r="BI2164" s="84" t="s">
        <v>122</v>
      </c>
      <c r="BJ2164" s="84" t="s">
        <v>13213</v>
      </c>
      <c r="BK2164" s="84" t="s">
        <v>75</v>
      </c>
      <c r="BL2164" s="84" t="s">
        <v>122</v>
      </c>
      <c r="BM2164" s="84" t="s">
        <v>91</v>
      </c>
      <c r="BN2164" s="84" t="s">
        <v>70</v>
      </c>
      <c r="BO2164" s="84" t="s">
        <v>71</v>
      </c>
      <c r="BP2164" s="84" t="s">
        <v>122</v>
      </c>
      <c r="BQ2164" s="84" t="s">
        <v>163</v>
      </c>
    </row>
    <row r="2165" spans="1:69" ht="14.4" customHeight="1" x14ac:dyDescent="0.3">
      <c r="A2165" s="40" t="str">
        <f t="shared" si="943"/>
        <v>2025-09-17</v>
      </c>
      <c r="B2165" s="40" t="str">
        <f t="shared" si="944"/>
        <v>SYD</v>
      </c>
      <c r="C2165" s="39" t="str">
        <f t="shared" si="945"/>
        <v>98812563644</v>
      </c>
      <c r="D2165" s="41" t="str">
        <f t="shared" si="946"/>
        <v>PKR253605558</v>
      </c>
      <c r="E2165" s="41" t="str">
        <f t="shared" si="947"/>
        <v>596421486120</v>
      </c>
      <c r="F2165" s="39" t="str">
        <f t="shared" si="948"/>
        <v>2254234</v>
      </c>
      <c r="G2165" s="39" t="str">
        <f t="shared" si="949"/>
        <v>WISE EXPRESS(HOJUDIRECT)</v>
      </c>
      <c r="H2165" s="41" t="str">
        <f t="shared" si="950"/>
        <v>윤예진</v>
      </c>
      <c r="I2165" s="39" t="str">
        <f t="shared" si="951"/>
        <v>22685</v>
      </c>
      <c r="J2165" s="52" t="str">
        <f t="shared" si="952"/>
        <v/>
      </c>
      <c r="K2165" s="75">
        <f t="shared" si="953"/>
        <v>1</v>
      </c>
      <c r="L2165" s="76">
        <f t="shared" si="954"/>
        <v>0.75</v>
      </c>
      <c r="M2165" s="76">
        <f t="shared" si="955"/>
        <v>1E-3</v>
      </c>
      <c r="N2165" s="76">
        <f t="shared" si="956"/>
        <v>0.8</v>
      </c>
      <c r="O2165" s="42">
        <f t="shared" si="957"/>
        <v>1</v>
      </c>
      <c r="P2165" s="39" t="str">
        <f t="shared" si="958"/>
        <v>일반(목록배제,Normal-Manifest Exception)</v>
      </c>
      <c r="Q2165" s="72">
        <f t="shared" si="959"/>
        <v>10.5</v>
      </c>
      <c r="R2165" s="43" t="str">
        <f t="shared" si="960"/>
        <v>OZ602</v>
      </c>
      <c r="S2165" s="82" t="str">
        <f t="shared" si="961"/>
        <v/>
      </c>
      <c r="T2165" s="40">
        <f t="shared" si="962"/>
        <v>45917</v>
      </c>
      <c r="U2165" s="44">
        <v>2500</v>
      </c>
      <c r="V2165" s="44">
        <f t="shared" si="963"/>
        <v>0</v>
      </c>
      <c r="W2165" s="77">
        <f t="shared" si="964"/>
        <v>2500</v>
      </c>
      <c r="X2165" s="78">
        <f t="shared" si="965"/>
        <v>0</v>
      </c>
      <c r="Y2165" s="44" cm="1">
        <f t="array" ref="Y2165">_xlfn.IFNA(_xlfn.IFS(AND(Q2165&gt;=2000, Q2165&lt;3000), 10000, AND(Q2165&gt;=3000, Q2165&lt;4000), 15000, AND(Q2165&gt;=4000, Q2165&lt;5000), 20000, AND(Q2165&gt;=5000), 25000),0)</f>
        <v>0</v>
      </c>
      <c r="Z2165" s="91">
        <f t="shared" si="966"/>
        <v>300</v>
      </c>
      <c r="AA2165" s="44">
        <f t="shared" si="967"/>
        <v>0</v>
      </c>
      <c r="AB2165" s="44"/>
      <c r="AC2165" s="44"/>
      <c r="AD2165" s="44"/>
      <c r="AE2165" s="44">
        <f>VLOOKUP(O2165,정산업데이트!$A$6:$B$12,2,10)</f>
        <v>0</v>
      </c>
      <c r="AF2165" s="44"/>
      <c r="AG2165" s="79">
        <f t="shared" si="968"/>
        <v>300</v>
      </c>
      <c r="AH2165" s="80">
        <f t="shared" si="969"/>
        <v>2800</v>
      </c>
      <c r="AI2165" s="93"/>
      <c r="AJ2165" s="84" t="s">
        <v>12618</v>
      </c>
      <c r="AK2165" s="84" t="s">
        <v>73</v>
      </c>
      <c r="AL2165" s="84" t="s">
        <v>12619</v>
      </c>
      <c r="AM2165" s="84" t="s">
        <v>13214</v>
      </c>
      <c r="AN2165" s="84" t="s">
        <v>13215</v>
      </c>
      <c r="AO2165" s="84" t="s">
        <v>13216</v>
      </c>
      <c r="AP2165" s="84" t="s">
        <v>13217</v>
      </c>
      <c r="AQ2165" s="84" t="s">
        <v>122</v>
      </c>
      <c r="AR2165" s="85">
        <v>1</v>
      </c>
      <c r="AS2165" s="86">
        <v>0.75</v>
      </c>
      <c r="AT2165" s="86">
        <v>1E-3</v>
      </c>
      <c r="AU2165" s="86">
        <v>0.8</v>
      </c>
      <c r="AV2165" s="84" t="s">
        <v>8</v>
      </c>
      <c r="AW2165" s="86">
        <v>10.5</v>
      </c>
      <c r="AX2165" s="84" t="s">
        <v>68</v>
      </c>
      <c r="AY2165" s="84" t="s">
        <v>68</v>
      </c>
      <c r="AZ2165" s="84" t="s">
        <v>68</v>
      </c>
      <c r="BA2165" s="84" t="s">
        <v>68</v>
      </c>
      <c r="BB2165" s="84" t="s">
        <v>68</v>
      </c>
      <c r="BC2165" s="84" t="s">
        <v>135</v>
      </c>
      <c r="BD2165" s="84" t="s">
        <v>104</v>
      </c>
      <c r="BE2165" s="84" t="s">
        <v>105</v>
      </c>
      <c r="BF2165" s="84" t="s">
        <v>122</v>
      </c>
      <c r="BG2165" s="84" t="s">
        <v>69</v>
      </c>
      <c r="BH2165" s="92" t="s">
        <v>13218</v>
      </c>
      <c r="BI2165" s="84" t="s">
        <v>122</v>
      </c>
      <c r="BJ2165" s="84" t="s">
        <v>13219</v>
      </c>
      <c r="BK2165" s="84" t="s">
        <v>75</v>
      </c>
      <c r="BL2165" s="84" t="s">
        <v>122</v>
      </c>
      <c r="BM2165" s="84" t="s">
        <v>104</v>
      </c>
      <c r="BN2165" s="84" t="s">
        <v>70</v>
      </c>
      <c r="BO2165" s="84" t="s">
        <v>71</v>
      </c>
      <c r="BP2165" s="84" t="s">
        <v>122</v>
      </c>
      <c r="BQ2165" s="84" t="s">
        <v>163</v>
      </c>
    </row>
    <row r="2166" spans="1:69" ht="14.4" customHeight="1" x14ac:dyDescent="0.3">
      <c r="A2166" s="40" t="str">
        <f t="shared" si="943"/>
        <v>2025-09-17</v>
      </c>
      <c r="B2166" s="40" t="str">
        <f t="shared" si="944"/>
        <v>SYD</v>
      </c>
      <c r="C2166" s="39" t="str">
        <f t="shared" si="945"/>
        <v>98812563644</v>
      </c>
      <c r="D2166" s="41" t="str">
        <f t="shared" si="946"/>
        <v>PKR253605559</v>
      </c>
      <c r="E2166" s="41" t="str">
        <f t="shared" si="947"/>
        <v>596421486131</v>
      </c>
      <c r="F2166" s="39" t="str">
        <f t="shared" si="948"/>
        <v>2254234</v>
      </c>
      <c r="G2166" s="39" t="str">
        <f t="shared" si="949"/>
        <v>WISE EXPRESS(HOJUDIRECT)</v>
      </c>
      <c r="H2166" s="41" t="str">
        <f t="shared" si="950"/>
        <v>곽효진</v>
      </c>
      <c r="I2166" s="39" t="str">
        <f t="shared" si="951"/>
        <v>14538</v>
      </c>
      <c r="J2166" s="52" t="str">
        <f t="shared" si="952"/>
        <v/>
      </c>
      <c r="K2166" s="75">
        <f t="shared" si="953"/>
        <v>1</v>
      </c>
      <c r="L2166" s="76">
        <f t="shared" si="954"/>
        <v>6</v>
      </c>
      <c r="M2166" s="76">
        <f t="shared" si="955"/>
        <v>1E-3</v>
      </c>
      <c r="N2166" s="76">
        <f t="shared" si="956"/>
        <v>6</v>
      </c>
      <c r="O2166" s="42">
        <f t="shared" si="957"/>
        <v>6</v>
      </c>
      <c r="P2166" s="39" t="str">
        <f t="shared" si="958"/>
        <v>일반(목록배제,Normal-Manifest Exception)</v>
      </c>
      <c r="Q2166" s="72">
        <f t="shared" si="959"/>
        <v>84</v>
      </c>
      <c r="R2166" s="43" t="str">
        <f t="shared" si="960"/>
        <v>OZ602</v>
      </c>
      <c r="S2166" s="82" t="str">
        <f t="shared" si="961"/>
        <v/>
      </c>
      <c r="T2166" s="40">
        <f t="shared" si="962"/>
        <v>45917</v>
      </c>
      <c r="U2166" s="44">
        <v>2500</v>
      </c>
      <c r="V2166" s="44">
        <f t="shared" si="963"/>
        <v>100</v>
      </c>
      <c r="W2166" s="77">
        <f t="shared" si="964"/>
        <v>2600</v>
      </c>
      <c r="X2166" s="78">
        <f t="shared" si="965"/>
        <v>0</v>
      </c>
      <c r="Y2166" s="44" cm="1">
        <f t="array" ref="Y2166">_xlfn.IFNA(_xlfn.IFS(AND(Q2166&gt;=2000, Q2166&lt;3000), 10000, AND(Q2166&gt;=3000, Q2166&lt;4000), 15000, AND(Q2166&gt;=4000, Q2166&lt;5000), 20000, AND(Q2166&gt;=5000), 25000),0)</f>
        <v>0</v>
      </c>
      <c r="Z2166" s="91">
        <f t="shared" si="966"/>
        <v>300</v>
      </c>
      <c r="AA2166" s="44">
        <f t="shared" si="967"/>
        <v>0</v>
      </c>
      <c r="AB2166" s="44"/>
      <c r="AC2166" s="44"/>
      <c r="AD2166" s="44"/>
      <c r="AE2166" s="44">
        <f>VLOOKUP(O2166,정산업데이트!$A$6:$B$12,2,10)</f>
        <v>1000</v>
      </c>
      <c r="AF2166" s="44"/>
      <c r="AG2166" s="79">
        <f t="shared" si="968"/>
        <v>1300</v>
      </c>
      <c r="AH2166" s="80">
        <f t="shared" si="969"/>
        <v>3900</v>
      </c>
      <c r="AI2166" s="93"/>
      <c r="AJ2166" s="84" t="s">
        <v>12618</v>
      </c>
      <c r="AK2166" s="84" t="s">
        <v>73</v>
      </c>
      <c r="AL2166" s="84" t="s">
        <v>12619</v>
      </c>
      <c r="AM2166" s="84" t="s">
        <v>13220</v>
      </c>
      <c r="AN2166" s="84" t="s">
        <v>13221</v>
      </c>
      <c r="AO2166" s="84" t="s">
        <v>13222</v>
      </c>
      <c r="AP2166" s="84" t="s">
        <v>1640</v>
      </c>
      <c r="AQ2166" s="84" t="s">
        <v>122</v>
      </c>
      <c r="AR2166" s="85">
        <v>1</v>
      </c>
      <c r="AS2166" s="86">
        <v>6</v>
      </c>
      <c r="AT2166" s="86">
        <v>1E-3</v>
      </c>
      <c r="AU2166" s="86">
        <v>6</v>
      </c>
      <c r="AV2166" s="84" t="s">
        <v>8</v>
      </c>
      <c r="AW2166" s="86">
        <v>84</v>
      </c>
      <c r="AX2166" s="84" t="s">
        <v>68</v>
      </c>
      <c r="AY2166" s="84" t="s">
        <v>68</v>
      </c>
      <c r="AZ2166" s="84" t="s">
        <v>68</v>
      </c>
      <c r="BA2166" s="84" t="s">
        <v>68</v>
      </c>
      <c r="BB2166" s="84" t="s">
        <v>68</v>
      </c>
      <c r="BC2166" s="84" t="s">
        <v>135</v>
      </c>
      <c r="BD2166" s="84" t="s">
        <v>104</v>
      </c>
      <c r="BE2166" s="84" t="s">
        <v>105</v>
      </c>
      <c r="BF2166" s="84" t="s">
        <v>122</v>
      </c>
      <c r="BG2166" s="84" t="s">
        <v>69</v>
      </c>
      <c r="BH2166" s="92" t="s">
        <v>13223</v>
      </c>
      <c r="BI2166" s="84" t="s">
        <v>122</v>
      </c>
      <c r="BJ2166" s="84" t="s">
        <v>13224</v>
      </c>
      <c r="BK2166" s="84" t="s">
        <v>75</v>
      </c>
      <c r="BL2166" s="84" t="s">
        <v>122</v>
      </c>
      <c r="BM2166" s="84" t="s">
        <v>104</v>
      </c>
      <c r="BN2166" s="84" t="s">
        <v>70</v>
      </c>
      <c r="BO2166" s="84" t="s">
        <v>71</v>
      </c>
      <c r="BP2166" s="84" t="s">
        <v>122</v>
      </c>
      <c r="BQ2166" s="84" t="s">
        <v>163</v>
      </c>
    </row>
    <row r="2167" spans="1:69" ht="14.4" x14ac:dyDescent="0.3">
      <c r="A2167" s="40" t="str">
        <f t="shared" si="943"/>
        <v>2025-09-17</v>
      </c>
      <c r="B2167" s="40" t="str">
        <f t="shared" si="944"/>
        <v>SYD</v>
      </c>
      <c r="C2167" s="39" t="str">
        <f t="shared" si="945"/>
        <v>98812563644</v>
      </c>
      <c r="D2167" s="41" t="str">
        <f t="shared" si="946"/>
        <v>PKR253587644</v>
      </c>
      <c r="E2167" s="41" t="str">
        <f t="shared" si="947"/>
        <v>596421485711</v>
      </c>
      <c r="F2167" s="39" t="str">
        <f t="shared" si="948"/>
        <v>2254239</v>
      </c>
      <c r="G2167" s="39" t="str">
        <f t="shared" si="949"/>
        <v>WISE EXPRESS(BIOSYDNEY)</v>
      </c>
      <c r="H2167" s="41" t="str">
        <f t="shared" si="950"/>
        <v>김보은</v>
      </c>
      <c r="I2167" s="39" t="str">
        <f t="shared" si="951"/>
        <v>50998</v>
      </c>
      <c r="J2167" s="52" t="str">
        <f t="shared" si="952"/>
        <v/>
      </c>
      <c r="K2167" s="75">
        <f t="shared" si="953"/>
        <v>1</v>
      </c>
      <c r="L2167" s="76">
        <f t="shared" si="954"/>
        <v>1</v>
      </c>
      <c r="M2167" s="76">
        <f t="shared" si="955"/>
        <v>1E-3</v>
      </c>
      <c r="N2167" s="76">
        <f t="shared" si="956"/>
        <v>1</v>
      </c>
      <c r="O2167" s="42">
        <f t="shared" si="957"/>
        <v>1</v>
      </c>
      <c r="P2167" s="39" t="str">
        <f t="shared" si="958"/>
        <v>일반(목록배제,Normal-Manifest Exception)</v>
      </c>
      <c r="Q2167" s="72">
        <f t="shared" si="959"/>
        <v>110</v>
      </c>
      <c r="R2167" s="43" t="str">
        <f t="shared" si="960"/>
        <v>OZ602</v>
      </c>
      <c r="S2167" s="82" t="str">
        <f t="shared" si="961"/>
        <v/>
      </c>
      <c r="T2167" s="40">
        <f t="shared" si="962"/>
        <v>45917</v>
      </c>
      <c r="U2167" s="44">
        <v>2500</v>
      </c>
      <c r="V2167" s="44">
        <f t="shared" si="963"/>
        <v>0</v>
      </c>
      <c r="W2167" s="77">
        <f t="shared" si="964"/>
        <v>2500</v>
      </c>
      <c r="X2167" s="78">
        <f t="shared" si="965"/>
        <v>0</v>
      </c>
      <c r="Y2167" s="44" cm="1">
        <f t="array" ref="Y2167">_xlfn.IFNA(_xlfn.IFS(AND(Q2167&gt;=2000, Q2167&lt;3000), 10000, AND(Q2167&gt;=3000, Q2167&lt;4000), 15000, AND(Q2167&gt;=4000, Q2167&lt;5000), 20000, AND(Q2167&gt;=5000), 25000),0)</f>
        <v>0</v>
      </c>
      <c r="Z2167" s="91">
        <f t="shared" si="966"/>
        <v>300</v>
      </c>
      <c r="AA2167" s="44">
        <f t="shared" si="967"/>
        <v>0</v>
      </c>
      <c r="AB2167" s="44"/>
      <c r="AC2167" s="44"/>
      <c r="AD2167" s="44"/>
      <c r="AE2167" s="44">
        <f>VLOOKUP(O2167,정산업데이트!$A$6:$B$12,2,10)</f>
        <v>0</v>
      </c>
      <c r="AF2167" s="44"/>
      <c r="AG2167" s="79">
        <f t="shared" si="968"/>
        <v>300</v>
      </c>
      <c r="AH2167" s="80">
        <f t="shared" si="969"/>
        <v>2800</v>
      </c>
      <c r="AI2167" s="93"/>
      <c r="AJ2167" s="84" t="s">
        <v>12618</v>
      </c>
      <c r="AK2167" s="84" t="s">
        <v>73</v>
      </c>
      <c r="AL2167" s="84" t="s">
        <v>12619</v>
      </c>
      <c r="AM2167" s="84" t="s">
        <v>13225</v>
      </c>
      <c r="AN2167" s="84" t="s">
        <v>1858</v>
      </c>
      <c r="AO2167" s="84" t="s">
        <v>13226</v>
      </c>
      <c r="AP2167" s="84" t="s">
        <v>1395</v>
      </c>
      <c r="AQ2167" s="84" t="s">
        <v>122</v>
      </c>
      <c r="AR2167" s="85">
        <v>1</v>
      </c>
      <c r="AS2167" s="86">
        <v>1</v>
      </c>
      <c r="AT2167" s="86">
        <v>1E-3</v>
      </c>
      <c r="AU2167" s="86">
        <v>1</v>
      </c>
      <c r="AV2167" s="84" t="s">
        <v>8</v>
      </c>
      <c r="AW2167" s="86">
        <v>110</v>
      </c>
      <c r="AX2167" s="84" t="s">
        <v>68</v>
      </c>
      <c r="AY2167" s="84" t="s">
        <v>68</v>
      </c>
      <c r="AZ2167" s="84" t="s">
        <v>68</v>
      </c>
      <c r="BA2167" s="84" t="s">
        <v>68</v>
      </c>
      <c r="BB2167" s="84" t="s">
        <v>68</v>
      </c>
      <c r="BC2167" s="84" t="s">
        <v>126</v>
      </c>
      <c r="BD2167" s="84" t="s">
        <v>90</v>
      </c>
      <c r="BE2167" s="84" t="s">
        <v>111</v>
      </c>
      <c r="BF2167" s="84" t="s">
        <v>122</v>
      </c>
      <c r="BG2167" s="84" t="s">
        <v>69</v>
      </c>
      <c r="BH2167" s="92" t="s">
        <v>13227</v>
      </c>
      <c r="BI2167" s="84" t="s">
        <v>122</v>
      </c>
      <c r="BJ2167" s="84" t="s">
        <v>13228</v>
      </c>
      <c r="BK2167" s="84" t="s">
        <v>75</v>
      </c>
      <c r="BL2167" s="84" t="s">
        <v>122</v>
      </c>
      <c r="BM2167" s="84" t="s">
        <v>90</v>
      </c>
      <c r="BN2167" s="84" t="s">
        <v>70</v>
      </c>
      <c r="BO2167" s="84" t="s">
        <v>71</v>
      </c>
      <c r="BP2167" s="84" t="s">
        <v>122</v>
      </c>
      <c r="BQ2167" s="84" t="s">
        <v>163</v>
      </c>
    </row>
    <row r="2168" spans="1:69" ht="14.4" customHeight="1" x14ac:dyDescent="0.3">
      <c r="A2168" s="40" t="str">
        <f t="shared" si="943"/>
        <v>2025-09-17</v>
      </c>
      <c r="B2168" s="40" t="str">
        <f t="shared" si="944"/>
        <v>SYD</v>
      </c>
      <c r="C2168" s="39" t="str">
        <f t="shared" si="945"/>
        <v>98812563644</v>
      </c>
      <c r="D2168" s="41" t="str">
        <f t="shared" si="946"/>
        <v>PKR253587645</v>
      </c>
      <c r="E2168" s="41" t="str">
        <f t="shared" si="947"/>
        <v>596421485722</v>
      </c>
      <c r="F2168" s="39" t="str">
        <f t="shared" si="948"/>
        <v>2254239</v>
      </c>
      <c r="G2168" s="39" t="str">
        <f t="shared" si="949"/>
        <v>WISE EXPRESS(BIOSYDNEY)</v>
      </c>
      <c r="H2168" s="41" t="str">
        <f t="shared" si="950"/>
        <v>기경희</v>
      </c>
      <c r="I2168" s="39" t="str">
        <f t="shared" si="951"/>
        <v>59703</v>
      </c>
      <c r="J2168" s="52" t="str">
        <f t="shared" si="952"/>
        <v/>
      </c>
      <c r="K2168" s="75">
        <f t="shared" si="953"/>
        <v>1</v>
      </c>
      <c r="L2168" s="76">
        <f t="shared" si="954"/>
        <v>1</v>
      </c>
      <c r="M2168" s="76">
        <f t="shared" si="955"/>
        <v>1E-3</v>
      </c>
      <c r="N2168" s="76">
        <f t="shared" si="956"/>
        <v>1</v>
      </c>
      <c r="O2168" s="42">
        <f t="shared" si="957"/>
        <v>1</v>
      </c>
      <c r="P2168" s="39" t="str">
        <f t="shared" si="958"/>
        <v>일반(목록배제,Normal-Manifest Exception)</v>
      </c>
      <c r="Q2168" s="72">
        <f t="shared" si="959"/>
        <v>110</v>
      </c>
      <c r="R2168" s="43" t="str">
        <f t="shared" si="960"/>
        <v>OZ602</v>
      </c>
      <c r="S2168" s="82" t="str">
        <f t="shared" si="961"/>
        <v/>
      </c>
      <c r="T2168" s="40">
        <f t="shared" si="962"/>
        <v>45917</v>
      </c>
      <c r="U2168" s="44">
        <v>2500</v>
      </c>
      <c r="V2168" s="44">
        <f t="shared" si="963"/>
        <v>0</v>
      </c>
      <c r="W2168" s="77">
        <f t="shared" si="964"/>
        <v>2500</v>
      </c>
      <c r="X2168" s="78">
        <f t="shared" si="965"/>
        <v>0</v>
      </c>
      <c r="Y2168" s="44" cm="1">
        <f t="array" ref="Y2168">_xlfn.IFNA(_xlfn.IFS(AND(Q2168&gt;=2000, Q2168&lt;3000), 10000, AND(Q2168&gt;=3000, Q2168&lt;4000), 15000, AND(Q2168&gt;=4000, Q2168&lt;5000), 20000, AND(Q2168&gt;=5000), 25000),0)</f>
        <v>0</v>
      </c>
      <c r="Z2168" s="91">
        <f t="shared" si="966"/>
        <v>300</v>
      </c>
      <c r="AA2168" s="44">
        <f t="shared" si="967"/>
        <v>0</v>
      </c>
      <c r="AB2168" s="44"/>
      <c r="AC2168" s="44"/>
      <c r="AD2168" s="44"/>
      <c r="AE2168" s="44">
        <f>VLOOKUP(O2168,정산업데이트!$A$6:$B$12,2,10)</f>
        <v>0</v>
      </c>
      <c r="AF2168" s="44"/>
      <c r="AG2168" s="79">
        <f t="shared" si="968"/>
        <v>300</v>
      </c>
      <c r="AH2168" s="80">
        <f t="shared" si="969"/>
        <v>2800</v>
      </c>
      <c r="AI2168" s="93"/>
      <c r="AJ2168" s="84" t="s">
        <v>12618</v>
      </c>
      <c r="AK2168" s="84" t="s">
        <v>73</v>
      </c>
      <c r="AL2168" s="84" t="s">
        <v>12619</v>
      </c>
      <c r="AM2168" s="84" t="s">
        <v>13229</v>
      </c>
      <c r="AN2168" s="84" t="s">
        <v>13230</v>
      </c>
      <c r="AO2168" s="84" t="s">
        <v>13231</v>
      </c>
      <c r="AP2168" s="84" t="s">
        <v>617</v>
      </c>
      <c r="AQ2168" s="84" t="s">
        <v>122</v>
      </c>
      <c r="AR2168" s="85">
        <v>1</v>
      </c>
      <c r="AS2168" s="86">
        <v>1</v>
      </c>
      <c r="AT2168" s="86">
        <v>1E-3</v>
      </c>
      <c r="AU2168" s="86">
        <v>1</v>
      </c>
      <c r="AV2168" s="84" t="s">
        <v>8</v>
      </c>
      <c r="AW2168" s="86">
        <v>110</v>
      </c>
      <c r="AX2168" s="84" t="s">
        <v>68</v>
      </c>
      <c r="AY2168" s="84" t="s">
        <v>68</v>
      </c>
      <c r="AZ2168" s="84" t="s">
        <v>68</v>
      </c>
      <c r="BA2168" s="84" t="s">
        <v>68</v>
      </c>
      <c r="BB2168" s="84" t="s">
        <v>68</v>
      </c>
      <c r="BC2168" s="84" t="s">
        <v>126</v>
      </c>
      <c r="BD2168" s="84" t="s">
        <v>90</v>
      </c>
      <c r="BE2168" s="84" t="s">
        <v>111</v>
      </c>
      <c r="BF2168" s="84" t="s">
        <v>122</v>
      </c>
      <c r="BG2168" s="84" t="s">
        <v>69</v>
      </c>
      <c r="BH2168" s="92" t="s">
        <v>13232</v>
      </c>
      <c r="BI2168" s="84" t="s">
        <v>122</v>
      </c>
      <c r="BJ2168" s="84" t="s">
        <v>13233</v>
      </c>
      <c r="BK2168" s="84" t="s">
        <v>75</v>
      </c>
      <c r="BL2168" s="84" t="s">
        <v>122</v>
      </c>
      <c r="BM2168" s="84" t="s">
        <v>90</v>
      </c>
      <c r="BN2168" s="84" t="s">
        <v>70</v>
      </c>
      <c r="BO2168" s="84" t="s">
        <v>71</v>
      </c>
      <c r="BP2168" s="84" t="s">
        <v>122</v>
      </c>
      <c r="BQ2168" s="84" t="s">
        <v>163</v>
      </c>
    </row>
    <row r="2169" spans="1:69" ht="14.4" x14ac:dyDescent="0.3">
      <c r="A2169" s="40" t="str">
        <f t="shared" si="943"/>
        <v>2025-09-17</v>
      </c>
      <c r="B2169" s="40" t="str">
        <f t="shared" si="944"/>
        <v>SYD</v>
      </c>
      <c r="C2169" s="39" t="str">
        <f t="shared" si="945"/>
        <v>98812563644</v>
      </c>
      <c r="D2169" s="41" t="str">
        <f t="shared" si="946"/>
        <v>PKR253587646</v>
      </c>
      <c r="E2169" s="41" t="str">
        <f t="shared" si="947"/>
        <v>596421485733</v>
      </c>
      <c r="F2169" s="39" t="str">
        <f t="shared" si="948"/>
        <v>2254239</v>
      </c>
      <c r="G2169" s="39" t="str">
        <f t="shared" si="949"/>
        <v>WISE EXPRESS(BIOSYDNEY)</v>
      </c>
      <c r="H2169" s="41" t="str">
        <f t="shared" si="950"/>
        <v>신소연</v>
      </c>
      <c r="I2169" s="39" t="str">
        <f t="shared" si="951"/>
        <v>49341</v>
      </c>
      <c r="J2169" s="52" t="str">
        <f t="shared" si="952"/>
        <v/>
      </c>
      <c r="K2169" s="75">
        <f t="shared" si="953"/>
        <v>1</v>
      </c>
      <c r="L2169" s="76">
        <f t="shared" si="954"/>
        <v>1</v>
      </c>
      <c r="M2169" s="76">
        <f t="shared" si="955"/>
        <v>1E-3</v>
      </c>
      <c r="N2169" s="76">
        <f t="shared" si="956"/>
        <v>1</v>
      </c>
      <c r="O2169" s="42">
        <f t="shared" si="957"/>
        <v>1</v>
      </c>
      <c r="P2169" s="39" t="str">
        <f t="shared" si="958"/>
        <v>일반(목록배제,Normal-Manifest Exception)</v>
      </c>
      <c r="Q2169" s="72">
        <f t="shared" si="959"/>
        <v>110</v>
      </c>
      <c r="R2169" s="43" t="str">
        <f t="shared" si="960"/>
        <v>OZ602</v>
      </c>
      <c r="S2169" s="82" t="str">
        <f t="shared" si="961"/>
        <v/>
      </c>
      <c r="T2169" s="40">
        <f t="shared" si="962"/>
        <v>45917</v>
      </c>
      <c r="U2169" s="44">
        <v>2500</v>
      </c>
      <c r="V2169" s="44">
        <f t="shared" si="963"/>
        <v>0</v>
      </c>
      <c r="W2169" s="77">
        <f t="shared" si="964"/>
        <v>2500</v>
      </c>
      <c r="X2169" s="78">
        <f t="shared" si="965"/>
        <v>0</v>
      </c>
      <c r="Y2169" s="44" cm="1">
        <f t="array" ref="Y2169">_xlfn.IFNA(_xlfn.IFS(AND(Q2169&gt;=2000, Q2169&lt;3000), 10000, AND(Q2169&gt;=3000, Q2169&lt;4000), 15000, AND(Q2169&gt;=4000, Q2169&lt;5000), 20000, AND(Q2169&gt;=5000), 25000),0)</f>
        <v>0</v>
      </c>
      <c r="Z2169" s="91">
        <f t="shared" si="966"/>
        <v>300</v>
      </c>
      <c r="AA2169" s="44">
        <f t="shared" si="967"/>
        <v>0</v>
      </c>
      <c r="AB2169" s="44"/>
      <c r="AC2169" s="44"/>
      <c r="AD2169" s="44"/>
      <c r="AE2169" s="44">
        <f>VLOOKUP(O2169,정산업데이트!$A$6:$B$12,2,10)</f>
        <v>0</v>
      </c>
      <c r="AF2169" s="44"/>
      <c r="AG2169" s="79">
        <f t="shared" si="968"/>
        <v>300</v>
      </c>
      <c r="AH2169" s="80">
        <f t="shared" si="969"/>
        <v>2800</v>
      </c>
      <c r="AI2169" s="93"/>
      <c r="AJ2169" s="84" t="s">
        <v>12618</v>
      </c>
      <c r="AK2169" s="84" t="s">
        <v>73</v>
      </c>
      <c r="AL2169" s="84" t="s">
        <v>12619</v>
      </c>
      <c r="AM2169" s="84" t="s">
        <v>13234</v>
      </c>
      <c r="AN2169" s="84" t="s">
        <v>13235</v>
      </c>
      <c r="AO2169" s="84" t="s">
        <v>13236</v>
      </c>
      <c r="AP2169" s="84" t="s">
        <v>13237</v>
      </c>
      <c r="AQ2169" s="84" t="s">
        <v>122</v>
      </c>
      <c r="AR2169" s="85">
        <v>1</v>
      </c>
      <c r="AS2169" s="86">
        <v>1</v>
      </c>
      <c r="AT2169" s="86">
        <v>1E-3</v>
      </c>
      <c r="AU2169" s="86">
        <v>1</v>
      </c>
      <c r="AV2169" s="84" t="s">
        <v>8</v>
      </c>
      <c r="AW2169" s="86">
        <v>110</v>
      </c>
      <c r="AX2169" s="84" t="s">
        <v>68</v>
      </c>
      <c r="AY2169" s="84" t="s">
        <v>68</v>
      </c>
      <c r="AZ2169" s="84" t="s">
        <v>68</v>
      </c>
      <c r="BA2169" s="84" t="s">
        <v>68</v>
      </c>
      <c r="BB2169" s="84" t="s">
        <v>68</v>
      </c>
      <c r="BC2169" s="84" t="s">
        <v>126</v>
      </c>
      <c r="BD2169" s="84" t="s">
        <v>90</v>
      </c>
      <c r="BE2169" s="84" t="s">
        <v>111</v>
      </c>
      <c r="BF2169" s="84" t="s">
        <v>122</v>
      </c>
      <c r="BG2169" s="84" t="s">
        <v>69</v>
      </c>
      <c r="BH2169" s="92" t="s">
        <v>13238</v>
      </c>
      <c r="BI2169" s="84" t="s">
        <v>122</v>
      </c>
      <c r="BJ2169" s="84" t="s">
        <v>13239</v>
      </c>
      <c r="BK2169" s="84" t="s">
        <v>75</v>
      </c>
      <c r="BL2169" s="84" t="s">
        <v>122</v>
      </c>
      <c r="BM2169" s="84" t="s">
        <v>90</v>
      </c>
      <c r="BN2169" s="84" t="s">
        <v>70</v>
      </c>
      <c r="BO2169" s="84" t="s">
        <v>71</v>
      </c>
      <c r="BP2169" s="84" t="s">
        <v>122</v>
      </c>
      <c r="BQ2169" s="84" t="s">
        <v>163</v>
      </c>
    </row>
    <row r="2170" spans="1:69" ht="14.4" x14ac:dyDescent="0.3">
      <c r="A2170" s="40" t="str">
        <f t="shared" si="943"/>
        <v>2025-09-17</v>
      </c>
      <c r="B2170" s="40" t="str">
        <f t="shared" si="944"/>
        <v>SYD</v>
      </c>
      <c r="C2170" s="39" t="str">
        <f t="shared" si="945"/>
        <v>98812563644</v>
      </c>
      <c r="D2170" s="41" t="str">
        <f t="shared" si="946"/>
        <v>PKR253587647</v>
      </c>
      <c r="E2170" s="41" t="str">
        <f t="shared" si="947"/>
        <v>596421485744</v>
      </c>
      <c r="F2170" s="39" t="str">
        <f t="shared" si="948"/>
        <v>2254239</v>
      </c>
      <c r="G2170" s="39" t="str">
        <f t="shared" si="949"/>
        <v>WISE EXPRESS(BIOSYDNEY)</v>
      </c>
      <c r="H2170" s="41" t="str">
        <f t="shared" si="950"/>
        <v>김보영</v>
      </c>
      <c r="I2170" s="39" t="str">
        <f t="shared" si="951"/>
        <v>22657</v>
      </c>
      <c r="J2170" s="52" t="str">
        <f t="shared" si="952"/>
        <v/>
      </c>
      <c r="K2170" s="75">
        <f t="shared" si="953"/>
        <v>1</v>
      </c>
      <c r="L2170" s="76">
        <f t="shared" si="954"/>
        <v>1</v>
      </c>
      <c r="M2170" s="76">
        <f t="shared" si="955"/>
        <v>1E-3</v>
      </c>
      <c r="N2170" s="76">
        <f t="shared" si="956"/>
        <v>1</v>
      </c>
      <c r="O2170" s="42">
        <f t="shared" si="957"/>
        <v>1</v>
      </c>
      <c r="P2170" s="39" t="str">
        <f t="shared" si="958"/>
        <v>일반(목록배제,Normal-Manifest Exception)</v>
      </c>
      <c r="Q2170" s="72">
        <f t="shared" si="959"/>
        <v>110</v>
      </c>
      <c r="R2170" s="43" t="str">
        <f t="shared" si="960"/>
        <v>OZ602</v>
      </c>
      <c r="S2170" s="82" t="str">
        <f t="shared" si="961"/>
        <v/>
      </c>
      <c r="T2170" s="40">
        <f t="shared" si="962"/>
        <v>45917</v>
      </c>
      <c r="U2170" s="44">
        <v>2500</v>
      </c>
      <c r="V2170" s="44">
        <f t="shared" si="963"/>
        <v>0</v>
      </c>
      <c r="W2170" s="77">
        <f t="shared" si="964"/>
        <v>2500</v>
      </c>
      <c r="X2170" s="78">
        <f t="shared" si="965"/>
        <v>0</v>
      </c>
      <c r="Y2170" s="44" cm="1">
        <f t="array" ref="Y2170">_xlfn.IFNA(_xlfn.IFS(AND(Q2170&gt;=2000, Q2170&lt;3000), 10000, AND(Q2170&gt;=3000, Q2170&lt;4000), 15000, AND(Q2170&gt;=4000, Q2170&lt;5000), 20000, AND(Q2170&gt;=5000), 25000),0)</f>
        <v>0</v>
      </c>
      <c r="Z2170" s="91">
        <f t="shared" si="966"/>
        <v>300</v>
      </c>
      <c r="AA2170" s="44">
        <f t="shared" si="967"/>
        <v>0</v>
      </c>
      <c r="AB2170" s="44"/>
      <c r="AC2170" s="44"/>
      <c r="AD2170" s="44"/>
      <c r="AE2170" s="44">
        <f>VLOOKUP(O2170,정산업데이트!$A$6:$B$12,2,10)</f>
        <v>0</v>
      </c>
      <c r="AF2170" s="44"/>
      <c r="AG2170" s="79">
        <f t="shared" si="968"/>
        <v>300</v>
      </c>
      <c r="AH2170" s="80">
        <f t="shared" si="969"/>
        <v>2800</v>
      </c>
      <c r="AI2170" s="93"/>
      <c r="AJ2170" s="84" t="s">
        <v>12618</v>
      </c>
      <c r="AK2170" s="84" t="s">
        <v>73</v>
      </c>
      <c r="AL2170" s="84" t="s">
        <v>12619</v>
      </c>
      <c r="AM2170" s="84" t="s">
        <v>13240</v>
      </c>
      <c r="AN2170" s="84" t="s">
        <v>454</v>
      </c>
      <c r="AO2170" s="84" t="s">
        <v>13241</v>
      </c>
      <c r="AP2170" s="84" t="s">
        <v>13242</v>
      </c>
      <c r="AQ2170" s="84" t="s">
        <v>122</v>
      </c>
      <c r="AR2170" s="85">
        <v>1</v>
      </c>
      <c r="AS2170" s="86">
        <v>1</v>
      </c>
      <c r="AT2170" s="86">
        <v>1E-3</v>
      </c>
      <c r="AU2170" s="86">
        <v>1</v>
      </c>
      <c r="AV2170" s="84" t="s">
        <v>8</v>
      </c>
      <c r="AW2170" s="86">
        <v>110</v>
      </c>
      <c r="AX2170" s="84" t="s">
        <v>68</v>
      </c>
      <c r="AY2170" s="84" t="s">
        <v>68</v>
      </c>
      <c r="AZ2170" s="84" t="s">
        <v>68</v>
      </c>
      <c r="BA2170" s="84" t="s">
        <v>68</v>
      </c>
      <c r="BB2170" s="84" t="s">
        <v>68</v>
      </c>
      <c r="BC2170" s="84" t="s">
        <v>126</v>
      </c>
      <c r="BD2170" s="84" t="s">
        <v>90</v>
      </c>
      <c r="BE2170" s="84" t="s">
        <v>111</v>
      </c>
      <c r="BF2170" s="84" t="s">
        <v>122</v>
      </c>
      <c r="BG2170" s="84" t="s">
        <v>69</v>
      </c>
      <c r="BH2170" s="92" t="s">
        <v>13243</v>
      </c>
      <c r="BI2170" s="84" t="s">
        <v>122</v>
      </c>
      <c r="BJ2170" s="84" t="s">
        <v>13244</v>
      </c>
      <c r="BK2170" s="84" t="s">
        <v>75</v>
      </c>
      <c r="BL2170" s="84" t="s">
        <v>122</v>
      </c>
      <c r="BM2170" s="84" t="s">
        <v>90</v>
      </c>
      <c r="BN2170" s="84" t="s">
        <v>70</v>
      </c>
      <c r="BO2170" s="84" t="s">
        <v>71</v>
      </c>
      <c r="BP2170" s="84" t="s">
        <v>122</v>
      </c>
      <c r="BQ2170" s="84" t="s">
        <v>163</v>
      </c>
    </row>
    <row r="2171" spans="1:69" ht="14.4" x14ac:dyDescent="0.3">
      <c r="A2171" s="40" t="str">
        <f t="shared" si="943"/>
        <v>2025-09-17</v>
      </c>
      <c r="B2171" s="40" t="str">
        <f t="shared" si="944"/>
        <v>SYD</v>
      </c>
      <c r="C2171" s="39" t="str">
        <f t="shared" si="945"/>
        <v>98812563644</v>
      </c>
      <c r="D2171" s="41" t="str">
        <f t="shared" si="946"/>
        <v>PKR253605595</v>
      </c>
      <c r="E2171" s="41" t="str">
        <f t="shared" si="947"/>
        <v>596421486503</v>
      </c>
      <c r="F2171" s="39" t="str">
        <f t="shared" si="948"/>
        <v>2256683</v>
      </c>
      <c r="G2171" s="39" t="str">
        <f t="shared" si="949"/>
        <v>WISE EXPRESS LOGISTICS(PANGZIMOM)</v>
      </c>
      <c r="H2171" s="41" t="str">
        <f t="shared" si="950"/>
        <v>최주연</v>
      </c>
      <c r="I2171" s="39" t="str">
        <f t="shared" si="951"/>
        <v>47128</v>
      </c>
      <c r="J2171" s="52" t="str">
        <f t="shared" si="952"/>
        <v/>
      </c>
      <c r="K2171" s="75">
        <f t="shared" si="953"/>
        <v>1</v>
      </c>
      <c r="L2171" s="76">
        <f t="shared" si="954"/>
        <v>1</v>
      </c>
      <c r="M2171" s="76">
        <f t="shared" si="955"/>
        <v>1E-3</v>
      </c>
      <c r="N2171" s="76">
        <f t="shared" si="956"/>
        <v>1</v>
      </c>
      <c r="O2171" s="42">
        <f t="shared" si="957"/>
        <v>1</v>
      </c>
      <c r="P2171" s="39" t="str">
        <f t="shared" si="958"/>
        <v>목록(Manifest)</v>
      </c>
      <c r="Q2171" s="72">
        <f t="shared" si="959"/>
        <v>45</v>
      </c>
      <c r="R2171" s="43" t="str">
        <f t="shared" si="960"/>
        <v>OZ602</v>
      </c>
      <c r="S2171" s="82" t="str">
        <f t="shared" si="961"/>
        <v/>
      </c>
      <c r="T2171" s="40">
        <f t="shared" si="962"/>
        <v>45917</v>
      </c>
      <c r="U2171" s="44">
        <v>2500</v>
      </c>
      <c r="V2171" s="44">
        <f t="shared" si="963"/>
        <v>0</v>
      </c>
      <c r="W2171" s="77">
        <f t="shared" si="964"/>
        <v>2500</v>
      </c>
      <c r="X2171" s="78">
        <f t="shared" si="965"/>
        <v>0</v>
      </c>
      <c r="Y2171" s="44" cm="1">
        <f t="array" ref="Y2171">_xlfn.IFNA(_xlfn.IFS(AND(Q2171&gt;=2000, Q2171&lt;3000), 10000, AND(Q2171&gt;=3000, Q2171&lt;4000), 15000, AND(Q2171&gt;=4000, Q2171&lt;5000), 20000, AND(Q2171&gt;=5000), 25000),0)</f>
        <v>0</v>
      </c>
      <c r="Z2171" s="91">
        <f t="shared" si="966"/>
        <v>0</v>
      </c>
      <c r="AA2171" s="44">
        <f t="shared" si="967"/>
        <v>0</v>
      </c>
      <c r="AB2171" s="44"/>
      <c r="AC2171" s="44"/>
      <c r="AD2171" s="44"/>
      <c r="AE2171" s="44">
        <f>VLOOKUP(O2171,정산업데이트!$A$6:$B$12,2,10)</f>
        <v>0</v>
      </c>
      <c r="AF2171" s="44"/>
      <c r="AG2171" s="79">
        <f t="shared" si="968"/>
        <v>0</v>
      </c>
      <c r="AH2171" s="80">
        <f t="shared" si="969"/>
        <v>2500</v>
      </c>
      <c r="AI2171" s="93"/>
      <c r="AJ2171" s="84" t="s">
        <v>12618</v>
      </c>
      <c r="AK2171" s="84" t="s">
        <v>73</v>
      </c>
      <c r="AL2171" s="84" t="s">
        <v>12619</v>
      </c>
      <c r="AM2171" s="84" t="s">
        <v>13245</v>
      </c>
      <c r="AN2171" s="84" t="s">
        <v>13246</v>
      </c>
      <c r="AO2171" s="84" t="s">
        <v>13247</v>
      </c>
      <c r="AP2171" s="84" t="s">
        <v>581</v>
      </c>
      <c r="AQ2171" s="84" t="s">
        <v>122</v>
      </c>
      <c r="AR2171" s="85">
        <v>1</v>
      </c>
      <c r="AS2171" s="86">
        <v>1</v>
      </c>
      <c r="AT2171" s="86">
        <v>1E-3</v>
      </c>
      <c r="AU2171" s="86">
        <v>1</v>
      </c>
      <c r="AV2171" s="84" t="s">
        <v>7</v>
      </c>
      <c r="AW2171" s="86">
        <v>45</v>
      </c>
      <c r="AX2171" s="84" t="s">
        <v>68</v>
      </c>
      <c r="AY2171" s="84" t="s">
        <v>68</v>
      </c>
      <c r="AZ2171" s="84" t="s">
        <v>68</v>
      </c>
      <c r="BA2171" s="84" t="s">
        <v>68</v>
      </c>
      <c r="BB2171" s="84" t="s">
        <v>68</v>
      </c>
      <c r="BC2171" s="84" t="s">
        <v>441</v>
      </c>
      <c r="BD2171" s="84" t="s">
        <v>442</v>
      </c>
      <c r="BE2171" s="84" t="s">
        <v>444</v>
      </c>
      <c r="BF2171" s="84" t="s">
        <v>122</v>
      </c>
      <c r="BG2171" s="84" t="s">
        <v>69</v>
      </c>
      <c r="BH2171" s="92" t="s">
        <v>13248</v>
      </c>
      <c r="BI2171" s="84" t="s">
        <v>122</v>
      </c>
      <c r="BJ2171" s="84" t="s">
        <v>13249</v>
      </c>
      <c r="BK2171" s="84" t="s">
        <v>75</v>
      </c>
      <c r="BL2171" s="84" t="s">
        <v>122</v>
      </c>
      <c r="BM2171" s="84" t="s">
        <v>442</v>
      </c>
      <c r="BN2171" s="84" t="s">
        <v>70</v>
      </c>
      <c r="BO2171" s="84" t="s">
        <v>71</v>
      </c>
      <c r="BP2171" s="84" t="s">
        <v>122</v>
      </c>
      <c r="BQ2171" s="84" t="s">
        <v>163</v>
      </c>
    </row>
    <row r="2172" spans="1:69" ht="14.4" x14ac:dyDescent="0.3">
      <c r="A2172" s="40" t="str">
        <f t="shared" si="943"/>
        <v>2025-09-17</v>
      </c>
      <c r="B2172" s="40" t="str">
        <f t="shared" si="944"/>
        <v>SYD</v>
      </c>
      <c r="C2172" s="39" t="str">
        <f t="shared" si="945"/>
        <v>98812563644</v>
      </c>
      <c r="D2172" s="41" t="str">
        <f t="shared" si="946"/>
        <v>PKR253605923</v>
      </c>
      <c r="E2172" s="41" t="str">
        <f t="shared" si="947"/>
        <v>596421488135</v>
      </c>
      <c r="F2172" s="39" t="str">
        <f t="shared" si="948"/>
        <v>2254225</v>
      </c>
      <c r="G2172" s="39" t="str">
        <f t="shared" si="949"/>
        <v>WISE EXPRESS LOGISTICS PTY LTD</v>
      </c>
      <c r="H2172" s="41" t="str">
        <f t="shared" si="950"/>
        <v>변향수</v>
      </c>
      <c r="I2172" s="39" t="str">
        <f t="shared" si="951"/>
        <v>46706</v>
      </c>
      <c r="J2172" s="52" t="str">
        <f t="shared" si="952"/>
        <v/>
      </c>
      <c r="K2172" s="75">
        <f t="shared" si="953"/>
        <v>1</v>
      </c>
      <c r="L2172" s="76">
        <f t="shared" si="954"/>
        <v>0.6</v>
      </c>
      <c r="M2172" s="76">
        <f t="shared" si="955"/>
        <v>1E-3</v>
      </c>
      <c r="N2172" s="76">
        <f t="shared" si="956"/>
        <v>0.6</v>
      </c>
      <c r="O2172" s="42">
        <f t="shared" si="957"/>
        <v>1</v>
      </c>
      <c r="P2172" s="39" t="str">
        <f t="shared" si="958"/>
        <v>일반(목록배제,Normal-Manifest Exception)</v>
      </c>
      <c r="Q2172" s="72">
        <f t="shared" si="959"/>
        <v>66</v>
      </c>
      <c r="R2172" s="43" t="str">
        <f t="shared" si="960"/>
        <v>OZ602</v>
      </c>
      <c r="S2172" s="82" t="str">
        <f t="shared" si="961"/>
        <v/>
      </c>
      <c r="T2172" s="40">
        <f t="shared" si="962"/>
        <v>45917</v>
      </c>
      <c r="U2172" s="44">
        <v>2500</v>
      </c>
      <c r="V2172" s="44">
        <f t="shared" si="963"/>
        <v>0</v>
      </c>
      <c r="W2172" s="77">
        <f t="shared" si="964"/>
        <v>2500</v>
      </c>
      <c r="X2172" s="78">
        <f t="shared" si="965"/>
        <v>0</v>
      </c>
      <c r="Y2172" s="44" cm="1">
        <f t="array" ref="Y2172">_xlfn.IFNA(_xlfn.IFS(AND(Q2172&gt;=2000, Q2172&lt;3000), 10000, AND(Q2172&gt;=3000, Q2172&lt;4000), 15000, AND(Q2172&gt;=4000, Q2172&lt;5000), 20000, AND(Q2172&gt;=5000), 25000),0)</f>
        <v>0</v>
      </c>
      <c r="Z2172" s="91">
        <f t="shared" si="966"/>
        <v>300</v>
      </c>
      <c r="AA2172" s="44">
        <f t="shared" si="967"/>
        <v>0</v>
      </c>
      <c r="AB2172" s="44"/>
      <c r="AC2172" s="44"/>
      <c r="AD2172" s="44"/>
      <c r="AE2172" s="44">
        <f>VLOOKUP(O2172,정산업데이트!$A$6:$B$12,2,10)</f>
        <v>0</v>
      </c>
      <c r="AF2172" s="44"/>
      <c r="AG2172" s="79">
        <f t="shared" si="968"/>
        <v>300</v>
      </c>
      <c r="AH2172" s="80">
        <f t="shared" si="969"/>
        <v>2800</v>
      </c>
      <c r="AI2172" s="93"/>
      <c r="AJ2172" s="84" t="s">
        <v>12618</v>
      </c>
      <c r="AK2172" s="84" t="s">
        <v>73</v>
      </c>
      <c r="AL2172" s="84" t="s">
        <v>12619</v>
      </c>
      <c r="AM2172" s="84" t="s">
        <v>13250</v>
      </c>
      <c r="AN2172" s="84" t="s">
        <v>13251</v>
      </c>
      <c r="AO2172" s="84" t="s">
        <v>13252</v>
      </c>
      <c r="AP2172" s="84" t="s">
        <v>13253</v>
      </c>
      <c r="AQ2172" s="84" t="s">
        <v>122</v>
      </c>
      <c r="AR2172" s="85">
        <v>1</v>
      </c>
      <c r="AS2172" s="86">
        <v>0.6</v>
      </c>
      <c r="AT2172" s="86">
        <v>1E-3</v>
      </c>
      <c r="AU2172" s="86">
        <v>0.6</v>
      </c>
      <c r="AV2172" s="84" t="s">
        <v>8</v>
      </c>
      <c r="AW2172" s="86">
        <v>66</v>
      </c>
      <c r="AX2172" s="84" t="s">
        <v>68</v>
      </c>
      <c r="AY2172" s="84" t="s">
        <v>68</v>
      </c>
      <c r="AZ2172" s="84" t="s">
        <v>68</v>
      </c>
      <c r="BA2172" s="84" t="s">
        <v>68</v>
      </c>
      <c r="BB2172" s="84" t="s">
        <v>68</v>
      </c>
      <c r="BC2172" s="84" t="s">
        <v>125</v>
      </c>
      <c r="BD2172" s="84" t="s">
        <v>74</v>
      </c>
      <c r="BE2172" s="84" t="s">
        <v>13254</v>
      </c>
      <c r="BF2172" s="84" t="s">
        <v>122</v>
      </c>
      <c r="BG2172" s="84" t="s">
        <v>69</v>
      </c>
      <c r="BH2172" s="92" t="s">
        <v>13255</v>
      </c>
      <c r="BI2172" s="84" t="s">
        <v>122</v>
      </c>
      <c r="BJ2172" s="84" t="s">
        <v>13256</v>
      </c>
      <c r="BK2172" s="84" t="s">
        <v>75</v>
      </c>
      <c r="BL2172" s="84" t="s">
        <v>122</v>
      </c>
      <c r="BM2172" s="84" t="s">
        <v>74</v>
      </c>
      <c r="BN2172" s="84" t="s">
        <v>70</v>
      </c>
      <c r="BO2172" s="84" t="s">
        <v>71</v>
      </c>
      <c r="BP2172" s="84" t="s">
        <v>122</v>
      </c>
      <c r="BQ2172" s="84" t="s">
        <v>163</v>
      </c>
    </row>
    <row r="2173" spans="1:69" ht="14.4" x14ac:dyDescent="0.3">
      <c r="A2173" s="40" t="str">
        <f t="shared" si="943"/>
        <v>2025-09-17</v>
      </c>
      <c r="B2173" s="40" t="str">
        <f t="shared" si="944"/>
        <v>SYD</v>
      </c>
      <c r="C2173" s="39" t="str">
        <f t="shared" si="945"/>
        <v>98812563644</v>
      </c>
      <c r="D2173" s="41" t="str">
        <f t="shared" si="946"/>
        <v>PKR253605924</v>
      </c>
      <c r="E2173" s="41" t="str">
        <f t="shared" si="947"/>
        <v>596421488146</v>
      </c>
      <c r="F2173" s="39" t="str">
        <f t="shared" si="948"/>
        <v>2254225</v>
      </c>
      <c r="G2173" s="39" t="str">
        <f t="shared" si="949"/>
        <v>WISE EXPRESS LOGISTICS PTY LTD</v>
      </c>
      <c r="H2173" s="41" t="str">
        <f t="shared" si="950"/>
        <v>김재연</v>
      </c>
      <c r="I2173" s="39" t="str">
        <f t="shared" si="951"/>
        <v>47052</v>
      </c>
      <c r="J2173" s="52" t="str">
        <f t="shared" si="952"/>
        <v/>
      </c>
      <c r="K2173" s="75">
        <f t="shared" si="953"/>
        <v>1</v>
      </c>
      <c r="L2173" s="76">
        <f t="shared" si="954"/>
        <v>1.6</v>
      </c>
      <c r="M2173" s="76">
        <f t="shared" si="955"/>
        <v>1E-3</v>
      </c>
      <c r="N2173" s="76">
        <f t="shared" si="956"/>
        <v>1.6</v>
      </c>
      <c r="O2173" s="42">
        <f t="shared" si="957"/>
        <v>2</v>
      </c>
      <c r="P2173" s="39" t="str">
        <f t="shared" si="958"/>
        <v>일반(목록배제,Normal-Manifest Exception)</v>
      </c>
      <c r="Q2173" s="72">
        <f t="shared" si="959"/>
        <v>108.6</v>
      </c>
      <c r="R2173" s="43" t="str">
        <f t="shared" si="960"/>
        <v>OZ602</v>
      </c>
      <c r="S2173" s="82" t="str">
        <f t="shared" si="961"/>
        <v/>
      </c>
      <c r="T2173" s="40">
        <f t="shared" si="962"/>
        <v>45917</v>
      </c>
      <c r="U2173" s="44">
        <v>2500</v>
      </c>
      <c r="V2173" s="44">
        <f t="shared" si="963"/>
        <v>0</v>
      </c>
      <c r="W2173" s="77">
        <f t="shared" si="964"/>
        <v>2500</v>
      </c>
      <c r="X2173" s="78">
        <f t="shared" si="965"/>
        <v>0</v>
      </c>
      <c r="Y2173" s="44" cm="1">
        <f t="array" ref="Y2173">_xlfn.IFNA(_xlfn.IFS(AND(Q2173&gt;=2000, Q2173&lt;3000), 10000, AND(Q2173&gt;=3000, Q2173&lt;4000), 15000, AND(Q2173&gt;=4000, Q2173&lt;5000), 20000, AND(Q2173&gt;=5000), 25000),0)</f>
        <v>0</v>
      </c>
      <c r="Z2173" s="91">
        <f t="shared" si="966"/>
        <v>300</v>
      </c>
      <c r="AA2173" s="44">
        <f t="shared" si="967"/>
        <v>0</v>
      </c>
      <c r="AB2173" s="44"/>
      <c r="AC2173" s="44"/>
      <c r="AD2173" s="44"/>
      <c r="AE2173" s="44">
        <f>VLOOKUP(O2173,정산업데이트!$A$6:$B$12,2,10)</f>
        <v>0</v>
      </c>
      <c r="AF2173" s="44"/>
      <c r="AG2173" s="79">
        <f t="shared" si="968"/>
        <v>300</v>
      </c>
      <c r="AH2173" s="80">
        <f t="shared" si="969"/>
        <v>2800</v>
      </c>
      <c r="AI2173" s="93"/>
      <c r="AJ2173" s="84" t="s">
        <v>12618</v>
      </c>
      <c r="AK2173" s="84" t="s">
        <v>73</v>
      </c>
      <c r="AL2173" s="84" t="s">
        <v>12619</v>
      </c>
      <c r="AM2173" s="84" t="s">
        <v>13257</v>
      </c>
      <c r="AN2173" s="84" t="s">
        <v>2021</v>
      </c>
      <c r="AO2173" s="84" t="s">
        <v>13258</v>
      </c>
      <c r="AP2173" s="84" t="s">
        <v>13259</v>
      </c>
      <c r="AQ2173" s="84" t="s">
        <v>122</v>
      </c>
      <c r="AR2173" s="85">
        <v>1</v>
      </c>
      <c r="AS2173" s="86">
        <v>1.6</v>
      </c>
      <c r="AT2173" s="86">
        <v>1E-3</v>
      </c>
      <c r="AU2173" s="86">
        <v>1.6</v>
      </c>
      <c r="AV2173" s="84" t="s">
        <v>8</v>
      </c>
      <c r="AW2173" s="86">
        <v>108.6</v>
      </c>
      <c r="AX2173" s="84" t="s">
        <v>68</v>
      </c>
      <c r="AY2173" s="84" t="s">
        <v>68</v>
      </c>
      <c r="AZ2173" s="84" t="s">
        <v>68</v>
      </c>
      <c r="BA2173" s="84" t="s">
        <v>68</v>
      </c>
      <c r="BB2173" s="84" t="s">
        <v>68</v>
      </c>
      <c r="BC2173" s="84" t="s">
        <v>125</v>
      </c>
      <c r="BD2173" s="84" t="s">
        <v>74</v>
      </c>
      <c r="BE2173" s="84" t="s">
        <v>13254</v>
      </c>
      <c r="BF2173" s="84" t="s">
        <v>122</v>
      </c>
      <c r="BG2173" s="84" t="s">
        <v>69</v>
      </c>
      <c r="BH2173" s="92" t="s">
        <v>13260</v>
      </c>
      <c r="BI2173" s="84" t="s">
        <v>122</v>
      </c>
      <c r="BJ2173" s="84" t="s">
        <v>13261</v>
      </c>
      <c r="BK2173" s="84" t="s">
        <v>75</v>
      </c>
      <c r="BL2173" s="84" t="s">
        <v>122</v>
      </c>
      <c r="BM2173" s="84" t="s">
        <v>74</v>
      </c>
      <c r="BN2173" s="84" t="s">
        <v>70</v>
      </c>
      <c r="BO2173" s="84" t="s">
        <v>71</v>
      </c>
      <c r="BP2173" s="84" t="s">
        <v>122</v>
      </c>
      <c r="BQ2173" s="84" t="s">
        <v>163</v>
      </c>
    </row>
    <row r="2174" spans="1:69" ht="14.4" x14ac:dyDescent="0.3">
      <c r="A2174" s="40" t="str">
        <f t="shared" si="943"/>
        <v>2025-09-17</v>
      </c>
      <c r="B2174" s="40" t="str">
        <f t="shared" si="944"/>
        <v>SYD</v>
      </c>
      <c r="C2174" s="39" t="str">
        <f t="shared" si="945"/>
        <v>98812563644</v>
      </c>
      <c r="D2174" s="41" t="str">
        <f t="shared" si="946"/>
        <v>PAU029773956</v>
      </c>
      <c r="E2174" s="41" t="str">
        <f t="shared" si="947"/>
        <v>596421487822</v>
      </c>
      <c r="F2174" s="39" t="str">
        <f t="shared" si="948"/>
        <v>2254252</v>
      </c>
      <c r="G2174" s="39" t="str">
        <f t="shared" si="949"/>
        <v>WISE EXPRESS(AUSTRAPHARM)</v>
      </c>
      <c r="H2174" s="41" t="str">
        <f t="shared" si="950"/>
        <v>이해림</v>
      </c>
      <c r="I2174" s="39" t="str">
        <f t="shared" si="951"/>
        <v>49474</v>
      </c>
      <c r="J2174" s="52" t="str">
        <f t="shared" si="952"/>
        <v/>
      </c>
      <c r="K2174" s="75">
        <f t="shared" si="953"/>
        <v>1</v>
      </c>
      <c r="L2174" s="76">
        <f t="shared" si="954"/>
        <v>1</v>
      </c>
      <c r="M2174" s="76">
        <f t="shared" si="955"/>
        <v>1E-3</v>
      </c>
      <c r="N2174" s="76">
        <f t="shared" si="956"/>
        <v>1</v>
      </c>
      <c r="O2174" s="42">
        <f t="shared" si="957"/>
        <v>1</v>
      </c>
      <c r="P2174" s="39" t="str">
        <f t="shared" si="958"/>
        <v>목록(Manifest)</v>
      </c>
      <c r="Q2174" s="72">
        <f t="shared" si="959"/>
        <v>60</v>
      </c>
      <c r="R2174" s="43" t="str">
        <f t="shared" si="960"/>
        <v>OZ602</v>
      </c>
      <c r="S2174" s="82" t="str">
        <f t="shared" si="961"/>
        <v/>
      </c>
      <c r="T2174" s="40">
        <f t="shared" si="962"/>
        <v>45917</v>
      </c>
      <c r="U2174" s="44">
        <v>2500</v>
      </c>
      <c r="V2174" s="44">
        <f t="shared" si="963"/>
        <v>0</v>
      </c>
      <c r="W2174" s="77">
        <f t="shared" si="964"/>
        <v>2500</v>
      </c>
      <c r="X2174" s="78">
        <f t="shared" si="965"/>
        <v>0</v>
      </c>
      <c r="Y2174" s="44" cm="1">
        <f t="array" ref="Y2174">_xlfn.IFNA(_xlfn.IFS(AND(Q2174&gt;=2000, Q2174&lt;3000), 10000, AND(Q2174&gt;=3000, Q2174&lt;4000), 15000, AND(Q2174&gt;=4000, Q2174&lt;5000), 20000, AND(Q2174&gt;=5000), 25000),0)</f>
        <v>0</v>
      </c>
      <c r="Z2174" s="91">
        <f t="shared" si="966"/>
        <v>0</v>
      </c>
      <c r="AA2174" s="44">
        <f t="shared" si="967"/>
        <v>0</v>
      </c>
      <c r="AB2174" s="44"/>
      <c r="AC2174" s="44"/>
      <c r="AD2174" s="44"/>
      <c r="AE2174" s="44">
        <f>VLOOKUP(O2174,정산업데이트!$A$6:$B$12,2,10)</f>
        <v>0</v>
      </c>
      <c r="AF2174" s="44"/>
      <c r="AG2174" s="79">
        <f t="shared" si="968"/>
        <v>0</v>
      </c>
      <c r="AH2174" s="80">
        <f t="shared" si="969"/>
        <v>2500</v>
      </c>
      <c r="AI2174" s="93"/>
      <c r="AJ2174" s="84" t="s">
        <v>12618</v>
      </c>
      <c r="AK2174" s="84" t="s">
        <v>73</v>
      </c>
      <c r="AL2174" s="84" t="s">
        <v>12619</v>
      </c>
      <c r="AM2174" s="84" t="s">
        <v>13262</v>
      </c>
      <c r="AN2174" s="84" t="s">
        <v>13263</v>
      </c>
      <c r="AO2174" s="84" t="s">
        <v>13264</v>
      </c>
      <c r="AP2174" s="84" t="s">
        <v>1033</v>
      </c>
      <c r="AQ2174" s="84" t="s">
        <v>122</v>
      </c>
      <c r="AR2174" s="85">
        <v>1</v>
      </c>
      <c r="AS2174" s="86">
        <v>1</v>
      </c>
      <c r="AT2174" s="86">
        <v>1E-3</v>
      </c>
      <c r="AU2174" s="86">
        <v>1</v>
      </c>
      <c r="AV2174" s="84" t="s">
        <v>7</v>
      </c>
      <c r="AW2174" s="86">
        <v>60</v>
      </c>
      <c r="AX2174" s="84" t="s">
        <v>68</v>
      </c>
      <c r="AY2174" s="84" t="s">
        <v>68</v>
      </c>
      <c r="AZ2174" s="84" t="s">
        <v>68</v>
      </c>
      <c r="BA2174" s="84" t="s">
        <v>68</v>
      </c>
      <c r="BB2174" s="84" t="s">
        <v>68</v>
      </c>
      <c r="BC2174" s="84" t="s">
        <v>132</v>
      </c>
      <c r="BD2174" s="84" t="s">
        <v>83</v>
      </c>
      <c r="BE2174" s="84" t="s">
        <v>84</v>
      </c>
      <c r="BF2174" s="84" t="s">
        <v>122</v>
      </c>
      <c r="BG2174" s="84" t="s">
        <v>69</v>
      </c>
      <c r="BH2174" s="92" t="s">
        <v>13265</v>
      </c>
      <c r="BI2174" s="84" t="s">
        <v>122</v>
      </c>
      <c r="BJ2174" s="84" t="s">
        <v>13266</v>
      </c>
      <c r="BK2174" s="84" t="s">
        <v>75</v>
      </c>
      <c r="BL2174" s="84" t="s">
        <v>122</v>
      </c>
      <c r="BM2174" s="84" t="s">
        <v>83</v>
      </c>
      <c r="BN2174" s="84" t="s">
        <v>70</v>
      </c>
      <c r="BO2174" s="84" t="s">
        <v>71</v>
      </c>
      <c r="BP2174" s="84" t="s">
        <v>122</v>
      </c>
      <c r="BQ2174" s="84" t="s">
        <v>163</v>
      </c>
    </row>
    <row r="2175" spans="1:69" ht="14.4" x14ac:dyDescent="0.3">
      <c r="A2175" s="40" t="str">
        <f t="shared" si="943"/>
        <v>2025-09-17</v>
      </c>
      <c r="B2175" s="40" t="str">
        <f t="shared" si="944"/>
        <v>SYD</v>
      </c>
      <c r="C2175" s="39" t="str">
        <f t="shared" si="945"/>
        <v>98812563644</v>
      </c>
      <c r="D2175" s="41" t="str">
        <f t="shared" si="946"/>
        <v>PAU029773967</v>
      </c>
      <c r="E2175" s="41" t="str">
        <f t="shared" si="947"/>
        <v>596421487833</v>
      </c>
      <c r="F2175" s="39" t="str">
        <f t="shared" si="948"/>
        <v>2254252</v>
      </c>
      <c r="G2175" s="39" t="str">
        <f t="shared" si="949"/>
        <v>WISE EXPRESS(AUSTRAPHARM)</v>
      </c>
      <c r="H2175" s="41" t="str">
        <f t="shared" si="950"/>
        <v>심은정</v>
      </c>
      <c r="I2175" s="39" t="str">
        <f t="shared" si="951"/>
        <v>10895</v>
      </c>
      <c r="J2175" s="52" t="str">
        <f t="shared" si="952"/>
        <v/>
      </c>
      <c r="K2175" s="75">
        <f t="shared" si="953"/>
        <v>1</v>
      </c>
      <c r="L2175" s="76">
        <f t="shared" si="954"/>
        <v>1</v>
      </c>
      <c r="M2175" s="76">
        <f t="shared" si="955"/>
        <v>1E-3</v>
      </c>
      <c r="N2175" s="76">
        <f t="shared" si="956"/>
        <v>1</v>
      </c>
      <c r="O2175" s="42">
        <f t="shared" si="957"/>
        <v>1</v>
      </c>
      <c r="P2175" s="39" t="str">
        <f t="shared" si="958"/>
        <v>목록(Manifest)</v>
      </c>
      <c r="Q2175" s="72">
        <f t="shared" si="959"/>
        <v>60</v>
      </c>
      <c r="R2175" s="43" t="str">
        <f t="shared" si="960"/>
        <v>OZ602</v>
      </c>
      <c r="S2175" s="82" t="str">
        <f t="shared" si="961"/>
        <v/>
      </c>
      <c r="T2175" s="40">
        <f t="shared" si="962"/>
        <v>45917</v>
      </c>
      <c r="U2175" s="44">
        <v>2500</v>
      </c>
      <c r="V2175" s="44">
        <f t="shared" si="963"/>
        <v>0</v>
      </c>
      <c r="W2175" s="77">
        <f t="shared" si="964"/>
        <v>2500</v>
      </c>
      <c r="X2175" s="78">
        <f t="shared" si="965"/>
        <v>0</v>
      </c>
      <c r="Y2175" s="44" cm="1">
        <f t="array" ref="Y2175">_xlfn.IFNA(_xlfn.IFS(AND(Q2175&gt;=2000, Q2175&lt;3000), 10000, AND(Q2175&gt;=3000, Q2175&lt;4000), 15000, AND(Q2175&gt;=4000, Q2175&lt;5000), 20000, AND(Q2175&gt;=5000), 25000),0)</f>
        <v>0</v>
      </c>
      <c r="Z2175" s="91">
        <f t="shared" si="966"/>
        <v>0</v>
      </c>
      <c r="AA2175" s="44">
        <f t="shared" si="967"/>
        <v>0</v>
      </c>
      <c r="AB2175" s="44"/>
      <c r="AC2175" s="44"/>
      <c r="AD2175" s="44"/>
      <c r="AE2175" s="44">
        <f>VLOOKUP(O2175,정산업데이트!$A$6:$B$12,2,10)</f>
        <v>0</v>
      </c>
      <c r="AF2175" s="44"/>
      <c r="AG2175" s="79">
        <f t="shared" si="968"/>
        <v>0</v>
      </c>
      <c r="AH2175" s="80">
        <f t="shared" si="969"/>
        <v>2500</v>
      </c>
      <c r="AI2175" s="93"/>
      <c r="AJ2175" s="84" t="s">
        <v>12618</v>
      </c>
      <c r="AK2175" s="84" t="s">
        <v>73</v>
      </c>
      <c r="AL2175" s="84" t="s">
        <v>12619</v>
      </c>
      <c r="AM2175" s="84" t="s">
        <v>13267</v>
      </c>
      <c r="AN2175" s="84" t="s">
        <v>13268</v>
      </c>
      <c r="AO2175" s="84" t="s">
        <v>13269</v>
      </c>
      <c r="AP2175" s="84" t="s">
        <v>825</v>
      </c>
      <c r="AQ2175" s="84" t="s">
        <v>122</v>
      </c>
      <c r="AR2175" s="85">
        <v>1</v>
      </c>
      <c r="AS2175" s="86">
        <v>1</v>
      </c>
      <c r="AT2175" s="86">
        <v>1E-3</v>
      </c>
      <c r="AU2175" s="86">
        <v>1</v>
      </c>
      <c r="AV2175" s="84" t="s">
        <v>7</v>
      </c>
      <c r="AW2175" s="86">
        <v>60</v>
      </c>
      <c r="AX2175" s="84" t="s">
        <v>68</v>
      </c>
      <c r="AY2175" s="84" t="s">
        <v>68</v>
      </c>
      <c r="AZ2175" s="84" t="s">
        <v>68</v>
      </c>
      <c r="BA2175" s="84" t="s">
        <v>68</v>
      </c>
      <c r="BB2175" s="84" t="s">
        <v>68</v>
      </c>
      <c r="BC2175" s="84" t="s">
        <v>132</v>
      </c>
      <c r="BD2175" s="84" t="s">
        <v>83</v>
      </c>
      <c r="BE2175" s="84" t="s">
        <v>84</v>
      </c>
      <c r="BF2175" s="84" t="s">
        <v>122</v>
      </c>
      <c r="BG2175" s="84" t="s">
        <v>69</v>
      </c>
      <c r="BH2175" s="92" t="s">
        <v>13270</v>
      </c>
      <c r="BI2175" s="84" t="s">
        <v>122</v>
      </c>
      <c r="BJ2175" s="84" t="s">
        <v>13271</v>
      </c>
      <c r="BK2175" s="84" t="s">
        <v>75</v>
      </c>
      <c r="BL2175" s="84" t="s">
        <v>122</v>
      </c>
      <c r="BM2175" s="84" t="s">
        <v>83</v>
      </c>
      <c r="BN2175" s="84" t="s">
        <v>70</v>
      </c>
      <c r="BO2175" s="84" t="s">
        <v>71</v>
      </c>
      <c r="BP2175" s="84" t="s">
        <v>122</v>
      </c>
      <c r="BQ2175" s="84" t="s">
        <v>163</v>
      </c>
    </row>
    <row r="2176" spans="1:69" ht="14.4" x14ac:dyDescent="0.3">
      <c r="A2176" s="40" t="str">
        <f t="shared" si="943"/>
        <v>2025-09-17</v>
      </c>
      <c r="B2176" s="40" t="str">
        <f t="shared" si="944"/>
        <v>SYD</v>
      </c>
      <c r="C2176" s="39" t="str">
        <f t="shared" si="945"/>
        <v>98812563644</v>
      </c>
      <c r="D2176" s="41" t="str">
        <f t="shared" si="946"/>
        <v>PKR253605560</v>
      </c>
      <c r="E2176" s="41" t="str">
        <f t="shared" si="947"/>
        <v>596421486153</v>
      </c>
      <c r="F2176" s="39" t="str">
        <f t="shared" si="948"/>
        <v>2256683</v>
      </c>
      <c r="G2176" s="39" t="str">
        <f t="shared" si="949"/>
        <v>WISE EXPRESS LOGISTICS(PANGZIMOM)</v>
      </c>
      <c r="H2176" s="41" t="str">
        <f t="shared" si="950"/>
        <v>박예진</v>
      </c>
      <c r="I2176" s="39" t="str">
        <f t="shared" si="951"/>
        <v>48075</v>
      </c>
      <c r="J2176" s="52" t="str">
        <f t="shared" si="952"/>
        <v/>
      </c>
      <c r="K2176" s="75">
        <f t="shared" si="953"/>
        <v>1</v>
      </c>
      <c r="L2176" s="76">
        <f t="shared" si="954"/>
        <v>0.3</v>
      </c>
      <c r="M2176" s="76">
        <f t="shared" si="955"/>
        <v>1E-3</v>
      </c>
      <c r="N2176" s="76">
        <f t="shared" si="956"/>
        <v>0.3</v>
      </c>
      <c r="O2176" s="42">
        <f t="shared" si="957"/>
        <v>0.5</v>
      </c>
      <c r="P2176" s="39" t="str">
        <f t="shared" si="958"/>
        <v>일반(목록배제,Normal-Manifest Exception)</v>
      </c>
      <c r="Q2176" s="72">
        <f t="shared" si="959"/>
        <v>12</v>
      </c>
      <c r="R2176" s="43" t="str">
        <f t="shared" si="960"/>
        <v>OZ602</v>
      </c>
      <c r="S2176" s="82" t="str">
        <f t="shared" si="961"/>
        <v/>
      </c>
      <c r="T2176" s="40">
        <f t="shared" si="962"/>
        <v>45917</v>
      </c>
      <c r="U2176" s="44">
        <v>2500</v>
      </c>
      <c r="V2176" s="44">
        <f t="shared" si="963"/>
        <v>0</v>
      </c>
      <c r="W2176" s="77">
        <f t="shared" si="964"/>
        <v>2500</v>
      </c>
      <c r="X2176" s="78">
        <f t="shared" si="965"/>
        <v>0</v>
      </c>
      <c r="Y2176" s="44" cm="1">
        <f t="array" ref="Y2176">_xlfn.IFNA(_xlfn.IFS(AND(Q2176&gt;=2000, Q2176&lt;3000), 10000, AND(Q2176&gt;=3000, Q2176&lt;4000), 15000, AND(Q2176&gt;=4000, Q2176&lt;5000), 20000, AND(Q2176&gt;=5000), 25000),0)</f>
        <v>0</v>
      </c>
      <c r="Z2176" s="91">
        <f t="shared" si="966"/>
        <v>300</v>
      </c>
      <c r="AA2176" s="44">
        <f t="shared" si="967"/>
        <v>0</v>
      </c>
      <c r="AB2176" s="44"/>
      <c r="AC2176" s="44"/>
      <c r="AD2176" s="44"/>
      <c r="AE2176" s="44">
        <f>VLOOKUP(O2176,정산업데이트!$A$6:$B$12,2,10)</f>
        <v>0</v>
      </c>
      <c r="AF2176" s="44"/>
      <c r="AG2176" s="79">
        <f t="shared" si="968"/>
        <v>300</v>
      </c>
      <c r="AH2176" s="80">
        <f t="shared" si="969"/>
        <v>2800</v>
      </c>
      <c r="AI2176" s="93"/>
      <c r="AJ2176" s="84" t="s">
        <v>12618</v>
      </c>
      <c r="AK2176" s="84" t="s">
        <v>73</v>
      </c>
      <c r="AL2176" s="84" t="s">
        <v>12619</v>
      </c>
      <c r="AM2176" s="84" t="s">
        <v>13272</v>
      </c>
      <c r="AN2176" s="84" t="s">
        <v>13273</v>
      </c>
      <c r="AO2176" s="84" t="s">
        <v>13274</v>
      </c>
      <c r="AP2176" s="84" t="s">
        <v>5548</v>
      </c>
      <c r="AQ2176" s="84" t="s">
        <v>122</v>
      </c>
      <c r="AR2176" s="85">
        <v>1</v>
      </c>
      <c r="AS2176" s="86">
        <v>0.3</v>
      </c>
      <c r="AT2176" s="86">
        <v>1E-3</v>
      </c>
      <c r="AU2176" s="86">
        <v>0.3</v>
      </c>
      <c r="AV2176" s="84" t="s">
        <v>8</v>
      </c>
      <c r="AW2176" s="86">
        <v>12</v>
      </c>
      <c r="AX2176" s="84" t="s">
        <v>68</v>
      </c>
      <c r="AY2176" s="84" t="s">
        <v>68</v>
      </c>
      <c r="AZ2176" s="84" t="s">
        <v>68</v>
      </c>
      <c r="BA2176" s="84" t="s">
        <v>68</v>
      </c>
      <c r="BB2176" s="84" t="s">
        <v>68</v>
      </c>
      <c r="BC2176" s="84" t="s">
        <v>441</v>
      </c>
      <c r="BD2176" s="84" t="s">
        <v>442</v>
      </c>
      <c r="BE2176" s="84" t="s">
        <v>443</v>
      </c>
      <c r="BF2176" s="84" t="s">
        <v>122</v>
      </c>
      <c r="BG2176" s="84" t="s">
        <v>69</v>
      </c>
      <c r="BH2176" s="92" t="s">
        <v>13275</v>
      </c>
      <c r="BI2176" s="84" t="s">
        <v>122</v>
      </c>
      <c r="BJ2176" s="84" t="s">
        <v>13276</v>
      </c>
      <c r="BK2176" s="84" t="s">
        <v>75</v>
      </c>
      <c r="BL2176" s="84" t="s">
        <v>122</v>
      </c>
      <c r="BM2176" s="84" t="s">
        <v>442</v>
      </c>
      <c r="BN2176" s="84" t="s">
        <v>70</v>
      </c>
      <c r="BO2176" s="84" t="s">
        <v>71</v>
      </c>
      <c r="BP2176" s="84" t="s">
        <v>122</v>
      </c>
      <c r="BQ2176" s="84" t="s">
        <v>163</v>
      </c>
    </row>
    <row r="2177" spans="1:69" ht="14.4" x14ac:dyDescent="0.3">
      <c r="A2177" s="40" t="str">
        <f t="shared" si="943"/>
        <v>2025-09-17</v>
      </c>
      <c r="B2177" s="40" t="str">
        <f t="shared" si="944"/>
        <v>SYD</v>
      </c>
      <c r="C2177" s="39" t="str">
        <f t="shared" si="945"/>
        <v>98812563644</v>
      </c>
      <c r="D2177" s="41" t="str">
        <f t="shared" si="946"/>
        <v>PKR253605561</v>
      </c>
      <c r="E2177" s="41" t="str">
        <f t="shared" si="947"/>
        <v>596421486164</v>
      </c>
      <c r="F2177" s="39" t="str">
        <f t="shared" si="948"/>
        <v>2256683</v>
      </c>
      <c r="G2177" s="39" t="str">
        <f t="shared" si="949"/>
        <v>WISE EXPRESS LOGISTICS(PANGZIMOM)</v>
      </c>
      <c r="H2177" s="41" t="str">
        <f t="shared" si="950"/>
        <v>이호연</v>
      </c>
      <c r="I2177" s="39" t="str">
        <f t="shared" si="951"/>
        <v>06915</v>
      </c>
      <c r="J2177" s="52" t="str">
        <f t="shared" si="952"/>
        <v/>
      </c>
      <c r="K2177" s="75">
        <f t="shared" si="953"/>
        <v>1</v>
      </c>
      <c r="L2177" s="76">
        <f t="shared" si="954"/>
        <v>0.3</v>
      </c>
      <c r="M2177" s="76">
        <f t="shared" si="955"/>
        <v>1E-3</v>
      </c>
      <c r="N2177" s="76">
        <f t="shared" si="956"/>
        <v>0.3</v>
      </c>
      <c r="O2177" s="42">
        <f t="shared" si="957"/>
        <v>0.5</v>
      </c>
      <c r="P2177" s="39" t="str">
        <f t="shared" si="958"/>
        <v>일반(목록배제,Normal-Manifest Exception)</v>
      </c>
      <c r="Q2177" s="72">
        <f t="shared" si="959"/>
        <v>10</v>
      </c>
      <c r="R2177" s="43" t="str">
        <f t="shared" si="960"/>
        <v>OZ602</v>
      </c>
      <c r="S2177" s="82" t="str">
        <f t="shared" si="961"/>
        <v/>
      </c>
      <c r="T2177" s="40">
        <f t="shared" si="962"/>
        <v>45917</v>
      </c>
      <c r="U2177" s="44">
        <v>2500</v>
      </c>
      <c r="V2177" s="44">
        <f t="shared" si="963"/>
        <v>0</v>
      </c>
      <c r="W2177" s="77">
        <f t="shared" si="964"/>
        <v>2500</v>
      </c>
      <c r="X2177" s="78">
        <f t="shared" si="965"/>
        <v>0</v>
      </c>
      <c r="Y2177" s="44" cm="1">
        <f t="array" ref="Y2177">_xlfn.IFNA(_xlfn.IFS(AND(Q2177&gt;=2000, Q2177&lt;3000), 10000, AND(Q2177&gt;=3000, Q2177&lt;4000), 15000, AND(Q2177&gt;=4000, Q2177&lt;5000), 20000, AND(Q2177&gt;=5000), 25000),0)</f>
        <v>0</v>
      </c>
      <c r="Z2177" s="91">
        <f t="shared" si="966"/>
        <v>300</v>
      </c>
      <c r="AA2177" s="44">
        <f t="shared" si="967"/>
        <v>0</v>
      </c>
      <c r="AB2177" s="44"/>
      <c r="AC2177" s="44"/>
      <c r="AD2177" s="44"/>
      <c r="AE2177" s="44">
        <f>VLOOKUP(O2177,정산업데이트!$A$6:$B$12,2,10)</f>
        <v>0</v>
      </c>
      <c r="AF2177" s="44"/>
      <c r="AG2177" s="79">
        <f t="shared" si="968"/>
        <v>300</v>
      </c>
      <c r="AH2177" s="80">
        <f t="shared" si="969"/>
        <v>2800</v>
      </c>
      <c r="AI2177" s="93"/>
      <c r="AJ2177" s="84" t="s">
        <v>12618</v>
      </c>
      <c r="AK2177" s="84" t="s">
        <v>73</v>
      </c>
      <c r="AL2177" s="84" t="s">
        <v>12619</v>
      </c>
      <c r="AM2177" s="84" t="s">
        <v>13277</v>
      </c>
      <c r="AN2177" s="84" t="s">
        <v>13278</v>
      </c>
      <c r="AO2177" s="84" t="s">
        <v>13279</v>
      </c>
      <c r="AP2177" s="84" t="s">
        <v>13280</v>
      </c>
      <c r="AQ2177" s="84" t="s">
        <v>122</v>
      </c>
      <c r="AR2177" s="85">
        <v>1</v>
      </c>
      <c r="AS2177" s="86">
        <v>0.3</v>
      </c>
      <c r="AT2177" s="86">
        <v>1E-3</v>
      </c>
      <c r="AU2177" s="86">
        <v>0.3</v>
      </c>
      <c r="AV2177" s="84" t="s">
        <v>8</v>
      </c>
      <c r="AW2177" s="86">
        <v>10</v>
      </c>
      <c r="AX2177" s="84" t="s">
        <v>68</v>
      </c>
      <c r="AY2177" s="84" t="s">
        <v>68</v>
      </c>
      <c r="AZ2177" s="84" t="s">
        <v>68</v>
      </c>
      <c r="BA2177" s="84" t="s">
        <v>68</v>
      </c>
      <c r="BB2177" s="84" t="s">
        <v>68</v>
      </c>
      <c r="BC2177" s="84" t="s">
        <v>441</v>
      </c>
      <c r="BD2177" s="84" t="s">
        <v>442</v>
      </c>
      <c r="BE2177" s="84" t="s">
        <v>443</v>
      </c>
      <c r="BF2177" s="84" t="s">
        <v>122</v>
      </c>
      <c r="BG2177" s="84" t="s">
        <v>69</v>
      </c>
      <c r="BH2177" s="92" t="s">
        <v>13281</v>
      </c>
      <c r="BI2177" s="84" t="s">
        <v>122</v>
      </c>
      <c r="BJ2177" s="84" t="s">
        <v>13282</v>
      </c>
      <c r="BK2177" s="84" t="s">
        <v>75</v>
      </c>
      <c r="BL2177" s="84" t="s">
        <v>122</v>
      </c>
      <c r="BM2177" s="84" t="s">
        <v>442</v>
      </c>
      <c r="BN2177" s="84" t="s">
        <v>70</v>
      </c>
      <c r="BO2177" s="84" t="s">
        <v>71</v>
      </c>
      <c r="BP2177" s="84" t="s">
        <v>122</v>
      </c>
      <c r="BQ2177" s="84" t="s">
        <v>163</v>
      </c>
    </row>
    <row r="2178" spans="1:69" ht="14.4" x14ac:dyDescent="0.3">
      <c r="A2178" s="40" t="str">
        <f t="shared" si="943"/>
        <v>2025-09-17</v>
      </c>
      <c r="B2178" s="40" t="str">
        <f t="shared" si="944"/>
        <v>SYD</v>
      </c>
      <c r="C2178" s="39" t="str">
        <f t="shared" si="945"/>
        <v>98812563644</v>
      </c>
      <c r="D2178" s="41" t="str">
        <f t="shared" si="946"/>
        <v>PKR253605562</v>
      </c>
      <c r="E2178" s="41" t="str">
        <f t="shared" si="947"/>
        <v>596421486175</v>
      </c>
      <c r="F2178" s="39" t="str">
        <f t="shared" si="948"/>
        <v>2256683</v>
      </c>
      <c r="G2178" s="39" t="str">
        <f t="shared" si="949"/>
        <v>WISE EXPRESS LOGISTICS(PANGZIMOM)</v>
      </c>
      <c r="H2178" s="41" t="str">
        <f t="shared" si="950"/>
        <v>정윤주</v>
      </c>
      <c r="I2178" s="39" t="str">
        <f t="shared" si="951"/>
        <v>41591</v>
      </c>
      <c r="J2178" s="52" t="str">
        <f t="shared" si="952"/>
        <v/>
      </c>
      <c r="K2178" s="75">
        <f t="shared" si="953"/>
        <v>1</v>
      </c>
      <c r="L2178" s="76">
        <f t="shared" si="954"/>
        <v>1</v>
      </c>
      <c r="M2178" s="76">
        <f t="shared" si="955"/>
        <v>1E-3</v>
      </c>
      <c r="N2178" s="76">
        <f t="shared" si="956"/>
        <v>1</v>
      </c>
      <c r="O2178" s="42">
        <f t="shared" si="957"/>
        <v>1</v>
      </c>
      <c r="P2178" s="39" t="str">
        <f t="shared" si="958"/>
        <v>목록(Manifest)</v>
      </c>
      <c r="Q2178" s="72">
        <f t="shared" si="959"/>
        <v>45</v>
      </c>
      <c r="R2178" s="43" t="str">
        <f t="shared" si="960"/>
        <v>OZ602</v>
      </c>
      <c r="S2178" s="82" t="str">
        <f t="shared" si="961"/>
        <v/>
      </c>
      <c r="T2178" s="40">
        <f t="shared" si="962"/>
        <v>45917</v>
      </c>
      <c r="U2178" s="44">
        <v>2500</v>
      </c>
      <c r="V2178" s="44">
        <f t="shared" si="963"/>
        <v>0</v>
      </c>
      <c r="W2178" s="77">
        <f t="shared" si="964"/>
        <v>2500</v>
      </c>
      <c r="X2178" s="78">
        <f t="shared" si="965"/>
        <v>0</v>
      </c>
      <c r="Y2178" s="44" cm="1">
        <f t="array" ref="Y2178">_xlfn.IFNA(_xlfn.IFS(AND(Q2178&gt;=2000, Q2178&lt;3000), 10000, AND(Q2178&gt;=3000, Q2178&lt;4000), 15000, AND(Q2178&gt;=4000, Q2178&lt;5000), 20000, AND(Q2178&gt;=5000), 25000),0)</f>
        <v>0</v>
      </c>
      <c r="Z2178" s="91">
        <f t="shared" si="966"/>
        <v>0</v>
      </c>
      <c r="AA2178" s="44">
        <f t="shared" si="967"/>
        <v>0</v>
      </c>
      <c r="AB2178" s="44"/>
      <c r="AC2178" s="44"/>
      <c r="AD2178" s="44"/>
      <c r="AE2178" s="44">
        <f>VLOOKUP(O2178,정산업데이트!$A$6:$B$12,2,10)</f>
        <v>0</v>
      </c>
      <c r="AF2178" s="44"/>
      <c r="AG2178" s="79">
        <f t="shared" si="968"/>
        <v>0</v>
      </c>
      <c r="AH2178" s="80">
        <f t="shared" si="969"/>
        <v>2500</v>
      </c>
      <c r="AI2178" s="93"/>
      <c r="AJ2178" s="84" t="s">
        <v>12618</v>
      </c>
      <c r="AK2178" s="84" t="s">
        <v>73</v>
      </c>
      <c r="AL2178" s="84" t="s">
        <v>12619</v>
      </c>
      <c r="AM2178" s="84" t="s">
        <v>13283</v>
      </c>
      <c r="AN2178" s="84" t="s">
        <v>13284</v>
      </c>
      <c r="AO2178" s="84" t="s">
        <v>13285</v>
      </c>
      <c r="AP2178" s="84" t="s">
        <v>13286</v>
      </c>
      <c r="AQ2178" s="84" t="s">
        <v>122</v>
      </c>
      <c r="AR2178" s="85">
        <v>1</v>
      </c>
      <c r="AS2178" s="86">
        <v>1</v>
      </c>
      <c r="AT2178" s="86">
        <v>1E-3</v>
      </c>
      <c r="AU2178" s="86">
        <v>1</v>
      </c>
      <c r="AV2178" s="84" t="s">
        <v>7</v>
      </c>
      <c r="AW2178" s="86">
        <v>45</v>
      </c>
      <c r="AX2178" s="84" t="s">
        <v>68</v>
      </c>
      <c r="AY2178" s="84" t="s">
        <v>68</v>
      </c>
      <c r="AZ2178" s="84" t="s">
        <v>68</v>
      </c>
      <c r="BA2178" s="84" t="s">
        <v>68</v>
      </c>
      <c r="BB2178" s="84" t="s">
        <v>68</v>
      </c>
      <c r="BC2178" s="84" t="s">
        <v>441</v>
      </c>
      <c r="BD2178" s="84" t="s">
        <v>442</v>
      </c>
      <c r="BE2178" s="84" t="s">
        <v>443</v>
      </c>
      <c r="BF2178" s="84" t="s">
        <v>122</v>
      </c>
      <c r="BG2178" s="84" t="s">
        <v>69</v>
      </c>
      <c r="BH2178" s="92" t="s">
        <v>13287</v>
      </c>
      <c r="BI2178" s="84" t="s">
        <v>122</v>
      </c>
      <c r="BJ2178" s="84" t="s">
        <v>13288</v>
      </c>
      <c r="BK2178" s="84" t="s">
        <v>75</v>
      </c>
      <c r="BL2178" s="84" t="s">
        <v>122</v>
      </c>
      <c r="BM2178" s="84" t="s">
        <v>442</v>
      </c>
      <c r="BN2178" s="84" t="s">
        <v>70</v>
      </c>
      <c r="BO2178" s="84" t="s">
        <v>71</v>
      </c>
      <c r="BP2178" s="84" t="s">
        <v>122</v>
      </c>
      <c r="BQ2178" s="84" t="s">
        <v>163</v>
      </c>
    </row>
    <row r="2179" spans="1:69" ht="14.4" x14ac:dyDescent="0.3">
      <c r="A2179" s="40" t="str">
        <f t="shared" si="943"/>
        <v>2025-09-17</v>
      </c>
      <c r="B2179" s="40" t="str">
        <f t="shared" si="944"/>
        <v>SYD</v>
      </c>
      <c r="C2179" s="39" t="str">
        <f t="shared" si="945"/>
        <v>98812563644</v>
      </c>
      <c r="D2179" s="41" t="str">
        <f t="shared" si="946"/>
        <v>PKR253605564</v>
      </c>
      <c r="E2179" s="41" t="str">
        <f t="shared" si="947"/>
        <v>596421486190</v>
      </c>
      <c r="F2179" s="39" t="str">
        <f t="shared" si="948"/>
        <v>2256683</v>
      </c>
      <c r="G2179" s="39" t="str">
        <f t="shared" si="949"/>
        <v>WISE EXPRESS LOGISTICS(PANGZIMOM)</v>
      </c>
      <c r="H2179" s="41" t="str">
        <f t="shared" si="950"/>
        <v>전유리</v>
      </c>
      <c r="I2179" s="39" t="str">
        <f t="shared" si="951"/>
        <v>12249</v>
      </c>
      <c r="J2179" s="52" t="str">
        <f t="shared" si="952"/>
        <v/>
      </c>
      <c r="K2179" s="75">
        <f t="shared" si="953"/>
        <v>1</v>
      </c>
      <c r="L2179" s="76">
        <f t="shared" si="954"/>
        <v>0.3</v>
      </c>
      <c r="M2179" s="76">
        <f t="shared" si="955"/>
        <v>1E-3</v>
      </c>
      <c r="N2179" s="76">
        <f t="shared" si="956"/>
        <v>0.3</v>
      </c>
      <c r="O2179" s="42">
        <f t="shared" si="957"/>
        <v>0.5</v>
      </c>
      <c r="P2179" s="39" t="str">
        <f t="shared" si="958"/>
        <v>일반(목록배제,Normal-Manifest Exception)</v>
      </c>
      <c r="Q2179" s="72">
        <f t="shared" si="959"/>
        <v>10</v>
      </c>
      <c r="R2179" s="43" t="str">
        <f t="shared" si="960"/>
        <v>OZ602</v>
      </c>
      <c r="S2179" s="82" t="str">
        <f t="shared" si="961"/>
        <v/>
      </c>
      <c r="T2179" s="40">
        <f t="shared" si="962"/>
        <v>45917</v>
      </c>
      <c r="U2179" s="44">
        <v>2500</v>
      </c>
      <c r="V2179" s="44">
        <f t="shared" si="963"/>
        <v>0</v>
      </c>
      <c r="W2179" s="77">
        <f t="shared" si="964"/>
        <v>2500</v>
      </c>
      <c r="X2179" s="78">
        <f t="shared" si="965"/>
        <v>0</v>
      </c>
      <c r="Y2179" s="44" cm="1">
        <f t="array" ref="Y2179">_xlfn.IFNA(_xlfn.IFS(AND(Q2179&gt;=2000, Q2179&lt;3000), 10000, AND(Q2179&gt;=3000, Q2179&lt;4000), 15000, AND(Q2179&gt;=4000, Q2179&lt;5000), 20000, AND(Q2179&gt;=5000), 25000),0)</f>
        <v>0</v>
      </c>
      <c r="Z2179" s="91">
        <f t="shared" si="966"/>
        <v>300</v>
      </c>
      <c r="AA2179" s="44">
        <f t="shared" si="967"/>
        <v>0</v>
      </c>
      <c r="AB2179" s="44"/>
      <c r="AC2179" s="44"/>
      <c r="AD2179" s="44"/>
      <c r="AE2179" s="44">
        <f>VLOOKUP(O2179,정산업데이트!$A$6:$B$12,2,10)</f>
        <v>0</v>
      </c>
      <c r="AF2179" s="44"/>
      <c r="AG2179" s="79">
        <f t="shared" si="968"/>
        <v>300</v>
      </c>
      <c r="AH2179" s="80">
        <f t="shared" si="969"/>
        <v>2800</v>
      </c>
      <c r="AI2179" s="93"/>
      <c r="AJ2179" s="84" t="s">
        <v>12618</v>
      </c>
      <c r="AK2179" s="84" t="s">
        <v>73</v>
      </c>
      <c r="AL2179" s="84" t="s">
        <v>12619</v>
      </c>
      <c r="AM2179" s="84" t="s">
        <v>13289</v>
      </c>
      <c r="AN2179" s="84" t="s">
        <v>13290</v>
      </c>
      <c r="AO2179" s="84" t="s">
        <v>13291</v>
      </c>
      <c r="AP2179" s="84" t="s">
        <v>471</v>
      </c>
      <c r="AQ2179" s="84" t="s">
        <v>122</v>
      </c>
      <c r="AR2179" s="85">
        <v>1</v>
      </c>
      <c r="AS2179" s="86">
        <v>0.3</v>
      </c>
      <c r="AT2179" s="86">
        <v>1E-3</v>
      </c>
      <c r="AU2179" s="86">
        <v>0.3</v>
      </c>
      <c r="AV2179" s="84" t="s">
        <v>8</v>
      </c>
      <c r="AW2179" s="86">
        <v>10</v>
      </c>
      <c r="AX2179" s="84" t="s">
        <v>68</v>
      </c>
      <c r="AY2179" s="84" t="s">
        <v>68</v>
      </c>
      <c r="AZ2179" s="84" t="s">
        <v>68</v>
      </c>
      <c r="BA2179" s="84" t="s">
        <v>68</v>
      </c>
      <c r="BB2179" s="84" t="s">
        <v>68</v>
      </c>
      <c r="BC2179" s="84" t="s">
        <v>441</v>
      </c>
      <c r="BD2179" s="84" t="s">
        <v>442</v>
      </c>
      <c r="BE2179" s="84" t="s">
        <v>443</v>
      </c>
      <c r="BF2179" s="84" t="s">
        <v>122</v>
      </c>
      <c r="BG2179" s="84" t="s">
        <v>69</v>
      </c>
      <c r="BH2179" s="92" t="s">
        <v>13292</v>
      </c>
      <c r="BI2179" s="84" t="s">
        <v>122</v>
      </c>
      <c r="BJ2179" s="84" t="s">
        <v>13293</v>
      </c>
      <c r="BK2179" s="84" t="s">
        <v>75</v>
      </c>
      <c r="BL2179" s="84" t="s">
        <v>122</v>
      </c>
      <c r="BM2179" s="84" t="s">
        <v>442</v>
      </c>
      <c r="BN2179" s="84" t="s">
        <v>70</v>
      </c>
      <c r="BO2179" s="84" t="s">
        <v>71</v>
      </c>
      <c r="BP2179" s="84" t="s">
        <v>122</v>
      </c>
      <c r="BQ2179" s="84" t="s">
        <v>163</v>
      </c>
    </row>
    <row r="2180" spans="1:69" ht="14.4" x14ac:dyDescent="0.3">
      <c r="A2180" s="40" t="str">
        <f t="shared" si="943"/>
        <v>2025-09-17</v>
      </c>
      <c r="B2180" s="40" t="str">
        <f t="shared" si="944"/>
        <v>SYD</v>
      </c>
      <c r="C2180" s="39" t="str">
        <f t="shared" si="945"/>
        <v>98812563644</v>
      </c>
      <c r="D2180" s="41" t="str">
        <f t="shared" si="946"/>
        <v>PKR253605566</v>
      </c>
      <c r="E2180" s="41" t="str">
        <f t="shared" si="947"/>
        <v>596421486212</v>
      </c>
      <c r="F2180" s="39" t="str">
        <f t="shared" si="948"/>
        <v>2256683</v>
      </c>
      <c r="G2180" s="39" t="str">
        <f t="shared" si="949"/>
        <v>WISE EXPRESS LOGISTICS(PANGZIMOM)</v>
      </c>
      <c r="H2180" s="41" t="str">
        <f t="shared" si="950"/>
        <v>임시연</v>
      </c>
      <c r="I2180" s="39" t="str">
        <f t="shared" si="951"/>
        <v>16590</v>
      </c>
      <c r="J2180" s="52" t="str">
        <f t="shared" si="952"/>
        <v/>
      </c>
      <c r="K2180" s="75">
        <f t="shared" si="953"/>
        <v>1</v>
      </c>
      <c r="L2180" s="76">
        <f t="shared" si="954"/>
        <v>0.5</v>
      </c>
      <c r="M2180" s="76">
        <f t="shared" si="955"/>
        <v>1E-3</v>
      </c>
      <c r="N2180" s="76">
        <f t="shared" si="956"/>
        <v>0.5</v>
      </c>
      <c r="O2180" s="42">
        <f t="shared" si="957"/>
        <v>0.5</v>
      </c>
      <c r="P2180" s="39" t="str">
        <f t="shared" si="958"/>
        <v>일반(목록배제,Normal-Manifest Exception)</v>
      </c>
      <c r="Q2180" s="72">
        <f t="shared" si="959"/>
        <v>40</v>
      </c>
      <c r="R2180" s="43" t="str">
        <f t="shared" si="960"/>
        <v>OZ602</v>
      </c>
      <c r="S2180" s="82" t="str">
        <f t="shared" si="961"/>
        <v/>
      </c>
      <c r="T2180" s="40">
        <f t="shared" si="962"/>
        <v>45917</v>
      </c>
      <c r="U2180" s="44">
        <v>2500</v>
      </c>
      <c r="V2180" s="44">
        <f t="shared" si="963"/>
        <v>0</v>
      </c>
      <c r="W2180" s="77">
        <f t="shared" si="964"/>
        <v>2500</v>
      </c>
      <c r="X2180" s="78">
        <f t="shared" si="965"/>
        <v>0</v>
      </c>
      <c r="Y2180" s="44" cm="1">
        <f t="array" ref="Y2180">_xlfn.IFNA(_xlfn.IFS(AND(Q2180&gt;=2000, Q2180&lt;3000), 10000, AND(Q2180&gt;=3000, Q2180&lt;4000), 15000, AND(Q2180&gt;=4000, Q2180&lt;5000), 20000, AND(Q2180&gt;=5000), 25000),0)</f>
        <v>0</v>
      </c>
      <c r="Z2180" s="91">
        <f t="shared" si="966"/>
        <v>300</v>
      </c>
      <c r="AA2180" s="44">
        <f t="shared" si="967"/>
        <v>0</v>
      </c>
      <c r="AB2180" s="44"/>
      <c r="AC2180" s="44"/>
      <c r="AD2180" s="44"/>
      <c r="AE2180" s="44">
        <f>VLOOKUP(O2180,정산업데이트!$A$6:$B$12,2,10)</f>
        <v>0</v>
      </c>
      <c r="AF2180" s="44"/>
      <c r="AG2180" s="79">
        <f t="shared" si="968"/>
        <v>300</v>
      </c>
      <c r="AH2180" s="80">
        <f t="shared" si="969"/>
        <v>2800</v>
      </c>
      <c r="AI2180" s="93"/>
      <c r="AJ2180" s="84" t="s">
        <v>12618</v>
      </c>
      <c r="AK2180" s="84" t="s">
        <v>73</v>
      </c>
      <c r="AL2180" s="84" t="s">
        <v>12619</v>
      </c>
      <c r="AM2180" s="84" t="s">
        <v>13294</v>
      </c>
      <c r="AN2180" s="84" t="s">
        <v>13295</v>
      </c>
      <c r="AO2180" s="84" t="s">
        <v>13296</v>
      </c>
      <c r="AP2180" s="84" t="s">
        <v>13297</v>
      </c>
      <c r="AQ2180" s="84" t="s">
        <v>122</v>
      </c>
      <c r="AR2180" s="85">
        <v>1</v>
      </c>
      <c r="AS2180" s="86">
        <v>0.5</v>
      </c>
      <c r="AT2180" s="86">
        <v>1E-3</v>
      </c>
      <c r="AU2180" s="86">
        <v>0.5</v>
      </c>
      <c r="AV2180" s="84" t="s">
        <v>8</v>
      </c>
      <c r="AW2180" s="86">
        <v>40</v>
      </c>
      <c r="AX2180" s="84" t="s">
        <v>68</v>
      </c>
      <c r="AY2180" s="84" t="s">
        <v>68</v>
      </c>
      <c r="AZ2180" s="84" t="s">
        <v>68</v>
      </c>
      <c r="BA2180" s="84" t="s">
        <v>68</v>
      </c>
      <c r="BB2180" s="84" t="s">
        <v>68</v>
      </c>
      <c r="BC2180" s="84" t="s">
        <v>441</v>
      </c>
      <c r="BD2180" s="84" t="s">
        <v>442</v>
      </c>
      <c r="BE2180" s="84" t="s">
        <v>443</v>
      </c>
      <c r="BF2180" s="84" t="s">
        <v>122</v>
      </c>
      <c r="BG2180" s="84" t="s">
        <v>69</v>
      </c>
      <c r="BH2180" s="92" t="s">
        <v>13298</v>
      </c>
      <c r="BI2180" s="84" t="s">
        <v>122</v>
      </c>
      <c r="BJ2180" s="84" t="s">
        <v>13299</v>
      </c>
      <c r="BK2180" s="84" t="s">
        <v>75</v>
      </c>
      <c r="BL2180" s="84" t="s">
        <v>122</v>
      </c>
      <c r="BM2180" s="84" t="s">
        <v>442</v>
      </c>
      <c r="BN2180" s="84" t="s">
        <v>70</v>
      </c>
      <c r="BO2180" s="84" t="s">
        <v>71</v>
      </c>
      <c r="BP2180" s="84" t="s">
        <v>122</v>
      </c>
      <c r="BQ2180" s="84" t="s">
        <v>163</v>
      </c>
    </row>
    <row r="2181" spans="1:69" ht="14.4" x14ac:dyDescent="0.3">
      <c r="A2181" s="40" t="str">
        <f t="shared" si="943"/>
        <v>2025-09-17</v>
      </c>
      <c r="B2181" s="40" t="str">
        <f t="shared" si="944"/>
        <v>SYD</v>
      </c>
      <c r="C2181" s="39" t="str">
        <f t="shared" si="945"/>
        <v>98812563644</v>
      </c>
      <c r="D2181" s="41" t="str">
        <f t="shared" si="946"/>
        <v>PKR253587648</v>
      </c>
      <c r="E2181" s="41" t="str">
        <f t="shared" si="947"/>
        <v>596421485755</v>
      </c>
      <c r="F2181" s="39" t="str">
        <f t="shared" si="948"/>
        <v>2254239</v>
      </c>
      <c r="G2181" s="39" t="str">
        <f t="shared" si="949"/>
        <v>WISE EXPRESS(BIOSYDNEY)</v>
      </c>
      <c r="H2181" s="41" t="str">
        <f t="shared" si="950"/>
        <v>성미리</v>
      </c>
      <c r="I2181" s="39" t="str">
        <f t="shared" si="951"/>
        <v>16392</v>
      </c>
      <c r="J2181" s="52" t="str">
        <f t="shared" si="952"/>
        <v/>
      </c>
      <c r="K2181" s="75">
        <f t="shared" si="953"/>
        <v>1</v>
      </c>
      <c r="L2181" s="76">
        <f t="shared" si="954"/>
        <v>1</v>
      </c>
      <c r="M2181" s="76">
        <f t="shared" si="955"/>
        <v>1E-3</v>
      </c>
      <c r="N2181" s="76">
        <f t="shared" si="956"/>
        <v>1</v>
      </c>
      <c r="O2181" s="42">
        <f t="shared" si="957"/>
        <v>1</v>
      </c>
      <c r="P2181" s="39" t="str">
        <f t="shared" si="958"/>
        <v>일반(목록배제,Normal-Manifest Exception)</v>
      </c>
      <c r="Q2181" s="72">
        <f t="shared" si="959"/>
        <v>110</v>
      </c>
      <c r="R2181" s="43" t="str">
        <f t="shared" si="960"/>
        <v>OZ602</v>
      </c>
      <c r="S2181" s="82" t="str">
        <f t="shared" si="961"/>
        <v/>
      </c>
      <c r="T2181" s="40">
        <f t="shared" si="962"/>
        <v>45917</v>
      </c>
      <c r="U2181" s="44">
        <v>2500</v>
      </c>
      <c r="V2181" s="44">
        <f t="shared" si="963"/>
        <v>0</v>
      </c>
      <c r="W2181" s="77">
        <f t="shared" si="964"/>
        <v>2500</v>
      </c>
      <c r="X2181" s="78">
        <f t="shared" si="965"/>
        <v>0</v>
      </c>
      <c r="Y2181" s="44" cm="1">
        <f t="array" ref="Y2181">_xlfn.IFNA(_xlfn.IFS(AND(Q2181&gt;=2000, Q2181&lt;3000), 10000, AND(Q2181&gt;=3000, Q2181&lt;4000), 15000, AND(Q2181&gt;=4000, Q2181&lt;5000), 20000, AND(Q2181&gt;=5000), 25000),0)</f>
        <v>0</v>
      </c>
      <c r="Z2181" s="91">
        <f t="shared" si="966"/>
        <v>300</v>
      </c>
      <c r="AA2181" s="44">
        <f t="shared" si="967"/>
        <v>0</v>
      </c>
      <c r="AB2181" s="44"/>
      <c r="AC2181" s="44"/>
      <c r="AD2181" s="44"/>
      <c r="AE2181" s="44">
        <f>VLOOKUP(O2181,정산업데이트!$A$6:$B$12,2,10)</f>
        <v>0</v>
      </c>
      <c r="AF2181" s="44"/>
      <c r="AG2181" s="79">
        <f t="shared" si="968"/>
        <v>300</v>
      </c>
      <c r="AH2181" s="80">
        <f t="shared" si="969"/>
        <v>2800</v>
      </c>
      <c r="AI2181" s="93"/>
      <c r="AJ2181" s="84" t="s">
        <v>12618</v>
      </c>
      <c r="AK2181" s="84" t="s">
        <v>73</v>
      </c>
      <c r="AL2181" s="84" t="s">
        <v>12619</v>
      </c>
      <c r="AM2181" s="84" t="s">
        <v>13300</v>
      </c>
      <c r="AN2181" s="84" t="s">
        <v>13301</v>
      </c>
      <c r="AO2181" s="84" t="s">
        <v>13302</v>
      </c>
      <c r="AP2181" s="84" t="s">
        <v>13303</v>
      </c>
      <c r="AQ2181" s="84" t="s">
        <v>122</v>
      </c>
      <c r="AR2181" s="85">
        <v>1</v>
      </c>
      <c r="AS2181" s="86">
        <v>1</v>
      </c>
      <c r="AT2181" s="86">
        <v>1E-3</v>
      </c>
      <c r="AU2181" s="86">
        <v>1</v>
      </c>
      <c r="AV2181" s="84" t="s">
        <v>8</v>
      </c>
      <c r="AW2181" s="86">
        <v>110</v>
      </c>
      <c r="AX2181" s="84" t="s">
        <v>68</v>
      </c>
      <c r="AY2181" s="84" t="s">
        <v>68</v>
      </c>
      <c r="AZ2181" s="84" t="s">
        <v>68</v>
      </c>
      <c r="BA2181" s="84" t="s">
        <v>68</v>
      </c>
      <c r="BB2181" s="84" t="s">
        <v>68</v>
      </c>
      <c r="BC2181" s="84" t="s">
        <v>126</v>
      </c>
      <c r="BD2181" s="84" t="s">
        <v>90</v>
      </c>
      <c r="BE2181" s="84" t="s">
        <v>111</v>
      </c>
      <c r="BF2181" s="84" t="s">
        <v>122</v>
      </c>
      <c r="BG2181" s="84" t="s">
        <v>69</v>
      </c>
      <c r="BH2181" s="92" t="s">
        <v>13304</v>
      </c>
      <c r="BI2181" s="84" t="s">
        <v>122</v>
      </c>
      <c r="BJ2181" s="84" t="s">
        <v>13305</v>
      </c>
      <c r="BK2181" s="84" t="s">
        <v>75</v>
      </c>
      <c r="BL2181" s="84" t="s">
        <v>122</v>
      </c>
      <c r="BM2181" s="84" t="s">
        <v>90</v>
      </c>
      <c r="BN2181" s="84" t="s">
        <v>70</v>
      </c>
      <c r="BO2181" s="84" t="s">
        <v>71</v>
      </c>
      <c r="BP2181" s="84" t="s">
        <v>122</v>
      </c>
      <c r="BQ2181" s="84" t="s">
        <v>163</v>
      </c>
    </row>
    <row r="2182" spans="1:69" ht="14.4" x14ac:dyDescent="0.3">
      <c r="A2182" s="40" t="str">
        <f t="shared" ref="A2182:A2245" si="970">AJ2182</f>
        <v>2025-09-17</v>
      </c>
      <c r="B2182" s="40" t="str">
        <f t="shared" ref="B2182:B2245" si="971">AK2182</f>
        <v>SYD</v>
      </c>
      <c r="C2182" s="39" t="str">
        <f t="shared" ref="C2182:C2245" si="972">AL2182</f>
        <v>98812563644</v>
      </c>
      <c r="D2182" s="41" t="str">
        <f t="shared" ref="D2182:D2245" si="973">AM2182</f>
        <v>PKR253587649</v>
      </c>
      <c r="E2182" s="41" t="str">
        <f t="shared" ref="E2182:E2245" si="974">BH2182</f>
        <v>596421485766</v>
      </c>
      <c r="F2182" s="39" t="str">
        <f t="shared" ref="F2182:F2245" si="975">BC2182</f>
        <v>2254239</v>
      </c>
      <c r="G2182" s="39" t="str">
        <f t="shared" ref="G2182:G2245" si="976">BD2182</f>
        <v>WISE EXPRESS(BIOSYDNEY)</v>
      </c>
      <c r="H2182" s="41" t="str">
        <f t="shared" ref="H2182:H2245" si="977">AN2182</f>
        <v>정재희</v>
      </c>
      <c r="I2182" s="39" t="str">
        <f t="shared" ref="I2182:I2245" si="978">AP2182</f>
        <v>17883</v>
      </c>
      <c r="J2182" s="52" t="str">
        <f t="shared" ref="J2182:J2245" si="979">AQ2182</f>
        <v/>
      </c>
      <c r="K2182" s="75">
        <f t="shared" ref="K2182:K2245" si="980">AR2182</f>
        <v>1</v>
      </c>
      <c r="L2182" s="76">
        <f t="shared" ref="L2182:L2245" si="981">AS2182</f>
        <v>1</v>
      </c>
      <c r="M2182" s="76">
        <f t="shared" ref="M2182:M2245" si="982">AT2182</f>
        <v>1E-3</v>
      </c>
      <c r="N2182" s="76">
        <f t="shared" ref="N2182:N2245" si="983">AU2182</f>
        <v>1</v>
      </c>
      <c r="O2182" s="42">
        <f t="shared" ref="O2182:O2245" si="984">CEILING(MAX(L2182:N2182)/K2182,0.5)</f>
        <v>1</v>
      </c>
      <c r="P2182" s="39" t="str">
        <f t="shared" ref="P2182:P2245" si="985">AV2182</f>
        <v>일반(목록배제,Normal-Manifest Exception)</v>
      </c>
      <c r="Q2182" s="72">
        <f t="shared" ref="Q2182:Q2245" si="986">AW2182</f>
        <v>110</v>
      </c>
      <c r="R2182" s="43" t="str">
        <f t="shared" ref="R2182:R2245" si="987">BK2182</f>
        <v>OZ602</v>
      </c>
      <c r="S2182" s="82" t="str">
        <f t="shared" ref="S2182:S2245" si="988">BL2182</f>
        <v/>
      </c>
      <c r="T2182" s="40">
        <f t="shared" ref="T2182:T2245" si="989">DATE(YEAR(A2182),MONTH(A2182),DAY(A2182))</f>
        <v>45917</v>
      </c>
      <c r="U2182" s="44">
        <v>2500</v>
      </c>
      <c r="V2182" s="44">
        <f t="shared" ref="V2182:V2245" si="990">IF(O2182&gt;5,CEILING(O2182-5,1)*100,0)</f>
        <v>0</v>
      </c>
      <c r="W2182" s="77">
        <f t="shared" ref="W2182:W2245" si="991">SUM(U2182:V2182)</f>
        <v>2500</v>
      </c>
      <c r="X2182" s="78">
        <f t="shared" ref="X2182:X2245" si="992">(K2182-1)*2500</f>
        <v>0</v>
      </c>
      <c r="Y2182" s="44" cm="1">
        <f t="array" ref="Y2182">_xlfn.IFNA(_xlfn.IFS(AND(Q2182&gt;=2000, Q2182&lt;3000), 10000, AND(Q2182&gt;=3000, Q2182&lt;4000), 15000, AND(Q2182&gt;=4000, Q2182&lt;5000), 20000, AND(Q2182&gt;=5000), 25000),0)</f>
        <v>0</v>
      </c>
      <c r="Z2182" s="91">
        <f t="shared" ref="Z2182:Z2245" si="993">IF(OR(P2182="일반(목록배제,Normal-Manifest Exception)",P2182="간이(Simple)",P2182="목록취하(허용배제,Manifest-Drop)",P2182="일반(NORMAL)"),300,0)</f>
        <v>300</v>
      </c>
      <c r="AA2182" s="44">
        <f t="shared" ref="AA2182:AA2245" si="994">IF(LEFT(AP2182,2)="63",3000,0)</f>
        <v>0</v>
      </c>
      <c r="AB2182" s="44"/>
      <c r="AC2182" s="44"/>
      <c r="AD2182" s="44"/>
      <c r="AE2182" s="44">
        <f>VLOOKUP(O2182,정산업데이트!$A$6:$B$12,2,10)</f>
        <v>0</v>
      </c>
      <c r="AF2182" s="44"/>
      <c r="AG2182" s="79">
        <f t="shared" ref="AG2182:AG2245" si="995">X2182+Y2182+Z2182+AA2182+AB2182+AE2182+AF2182</f>
        <v>300</v>
      </c>
      <c r="AH2182" s="80">
        <f t="shared" ref="AH2182:AH2245" si="996">SUM(AG2182,W2182)</f>
        <v>2800</v>
      </c>
      <c r="AI2182" s="93"/>
      <c r="AJ2182" s="84" t="s">
        <v>12618</v>
      </c>
      <c r="AK2182" s="84" t="s">
        <v>73</v>
      </c>
      <c r="AL2182" s="84" t="s">
        <v>12619</v>
      </c>
      <c r="AM2182" s="84" t="s">
        <v>13306</v>
      </c>
      <c r="AN2182" s="84" t="s">
        <v>7256</v>
      </c>
      <c r="AO2182" s="84" t="s">
        <v>13307</v>
      </c>
      <c r="AP2182" s="84" t="s">
        <v>13308</v>
      </c>
      <c r="AQ2182" s="84" t="s">
        <v>122</v>
      </c>
      <c r="AR2182" s="85">
        <v>1</v>
      </c>
      <c r="AS2182" s="86">
        <v>1</v>
      </c>
      <c r="AT2182" s="86">
        <v>1E-3</v>
      </c>
      <c r="AU2182" s="86">
        <v>1</v>
      </c>
      <c r="AV2182" s="84" t="s">
        <v>8</v>
      </c>
      <c r="AW2182" s="86">
        <v>110</v>
      </c>
      <c r="AX2182" s="84" t="s">
        <v>68</v>
      </c>
      <c r="AY2182" s="84" t="s">
        <v>68</v>
      </c>
      <c r="AZ2182" s="84" t="s">
        <v>68</v>
      </c>
      <c r="BA2182" s="84" t="s">
        <v>68</v>
      </c>
      <c r="BB2182" s="84" t="s">
        <v>68</v>
      </c>
      <c r="BC2182" s="84" t="s">
        <v>126</v>
      </c>
      <c r="BD2182" s="84" t="s">
        <v>90</v>
      </c>
      <c r="BE2182" s="84" t="s">
        <v>111</v>
      </c>
      <c r="BF2182" s="84" t="s">
        <v>122</v>
      </c>
      <c r="BG2182" s="84" t="s">
        <v>69</v>
      </c>
      <c r="BH2182" s="92" t="s">
        <v>13309</v>
      </c>
      <c r="BI2182" s="84" t="s">
        <v>122</v>
      </c>
      <c r="BJ2182" s="84" t="s">
        <v>13310</v>
      </c>
      <c r="BK2182" s="84" t="s">
        <v>75</v>
      </c>
      <c r="BL2182" s="84" t="s">
        <v>122</v>
      </c>
      <c r="BM2182" s="84" t="s">
        <v>90</v>
      </c>
      <c r="BN2182" s="84" t="s">
        <v>70</v>
      </c>
      <c r="BO2182" s="84" t="s">
        <v>71</v>
      </c>
      <c r="BP2182" s="84" t="s">
        <v>122</v>
      </c>
      <c r="BQ2182" s="84" t="s">
        <v>163</v>
      </c>
    </row>
    <row r="2183" spans="1:69" ht="14.4" x14ac:dyDescent="0.3">
      <c r="A2183" s="40" t="str">
        <f t="shared" si="970"/>
        <v>2025-09-17</v>
      </c>
      <c r="B2183" s="40" t="str">
        <f t="shared" si="971"/>
        <v>SYD</v>
      </c>
      <c r="C2183" s="39" t="str">
        <f t="shared" si="972"/>
        <v>98812563644</v>
      </c>
      <c r="D2183" s="41" t="str">
        <f t="shared" si="973"/>
        <v>PKR253587650</v>
      </c>
      <c r="E2183" s="41" t="str">
        <f t="shared" si="974"/>
        <v>596421485770</v>
      </c>
      <c r="F2183" s="39" t="str">
        <f t="shared" si="975"/>
        <v>2254239</v>
      </c>
      <c r="G2183" s="39" t="str">
        <f t="shared" si="976"/>
        <v>WISE EXPRESS(BIOSYDNEY)</v>
      </c>
      <c r="H2183" s="41" t="str">
        <f t="shared" si="977"/>
        <v>양수정</v>
      </c>
      <c r="I2183" s="39" t="str">
        <f t="shared" si="978"/>
        <v>28631</v>
      </c>
      <c r="J2183" s="52" t="str">
        <f t="shared" si="979"/>
        <v/>
      </c>
      <c r="K2183" s="75">
        <f t="shared" si="980"/>
        <v>1</v>
      </c>
      <c r="L2183" s="76">
        <f t="shared" si="981"/>
        <v>1</v>
      </c>
      <c r="M2183" s="76">
        <f t="shared" si="982"/>
        <v>1E-3</v>
      </c>
      <c r="N2183" s="76">
        <f t="shared" si="983"/>
        <v>1</v>
      </c>
      <c r="O2183" s="42">
        <f t="shared" si="984"/>
        <v>1</v>
      </c>
      <c r="P2183" s="39" t="str">
        <f t="shared" si="985"/>
        <v>일반(목록배제,Normal-Manifest Exception)</v>
      </c>
      <c r="Q2183" s="72">
        <f t="shared" si="986"/>
        <v>110</v>
      </c>
      <c r="R2183" s="43" t="str">
        <f t="shared" si="987"/>
        <v>OZ602</v>
      </c>
      <c r="S2183" s="82" t="str">
        <f t="shared" si="988"/>
        <v/>
      </c>
      <c r="T2183" s="40">
        <f t="shared" si="989"/>
        <v>45917</v>
      </c>
      <c r="U2183" s="44">
        <v>2500</v>
      </c>
      <c r="V2183" s="44">
        <f t="shared" si="990"/>
        <v>0</v>
      </c>
      <c r="W2183" s="77">
        <f t="shared" si="991"/>
        <v>2500</v>
      </c>
      <c r="X2183" s="78">
        <f t="shared" si="992"/>
        <v>0</v>
      </c>
      <c r="Y2183" s="44" cm="1">
        <f t="array" ref="Y2183">_xlfn.IFNA(_xlfn.IFS(AND(Q2183&gt;=2000, Q2183&lt;3000), 10000, AND(Q2183&gt;=3000, Q2183&lt;4000), 15000, AND(Q2183&gt;=4000, Q2183&lt;5000), 20000, AND(Q2183&gt;=5000), 25000),0)</f>
        <v>0</v>
      </c>
      <c r="Z2183" s="91">
        <f t="shared" si="993"/>
        <v>300</v>
      </c>
      <c r="AA2183" s="44">
        <f t="shared" si="994"/>
        <v>0</v>
      </c>
      <c r="AB2183" s="44"/>
      <c r="AC2183" s="44"/>
      <c r="AD2183" s="44"/>
      <c r="AE2183" s="44">
        <f>VLOOKUP(O2183,정산업데이트!$A$6:$B$12,2,10)</f>
        <v>0</v>
      </c>
      <c r="AF2183" s="44"/>
      <c r="AG2183" s="79">
        <f t="shared" si="995"/>
        <v>300</v>
      </c>
      <c r="AH2183" s="80">
        <f t="shared" si="996"/>
        <v>2800</v>
      </c>
      <c r="AI2183" s="93"/>
      <c r="AJ2183" s="84" t="s">
        <v>12618</v>
      </c>
      <c r="AK2183" s="84" t="s">
        <v>73</v>
      </c>
      <c r="AL2183" s="84" t="s">
        <v>12619</v>
      </c>
      <c r="AM2183" s="84" t="s">
        <v>13311</v>
      </c>
      <c r="AN2183" s="84" t="s">
        <v>10960</v>
      </c>
      <c r="AO2183" s="84" t="s">
        <v>13312</v>
      </c>
      <c r="AP2183" s="84" t="s">
        <v>13313</v>
      </c>
      <c r="AQ2183" s="84" t="s">
        <v>122</v>
      </c>
      <c r="AR2183" s="85">
        <v>1</v>
      </c>
      <c r="AS2183" s="86">
        <v>1</v>
      </c>
      <c r="AT2183" s="86">
        <v>1E-3</v>
      </c>
      <c r="AU2183" s="86">
        <v>1</v>
      </c>
      <c r="AV2183" s="84" t="s">
        <v>8</v>
      </c>
      <c r="AW2183" s="86">
        <v>110</v>
      </c>
      <c r="AX2183" s="84" t="s">
        <v>68</v>
      </c>
      <c r="AY2183" s="84" t="s">
        <v>68</v>
      </c>
      <c r="AZ2183" s="84" t="s">
        <v>68</v>
      </c>
      <c r="BA2183" s="84" t="s">
        <v>68</v>
      </c>
      <c r="BB2183" s="84" t="s">
        <v>68</v>
      </c>
      <c r="BC2183" s="84" t="s">
        <v>126</v>
      </c>
      <c r="BD2183" s="84" t="s">
        <v>90</v>
      </c>
      <c r="BE2183" s="84" t="s">
        <v>111</v>
      </c>
      <c r="BF2183" s="84" t="s">
        <v>122</v>
      </c>
      <c r="BG2183" s="84" t="s">
        <v>69</v>
      </c>
      <c r="BH2183" s="92" t="s">
        <v>13314</v>
      </c>
      <c r="BI2183" s="84" t="s">
        <v>122</v>
      </c>
      <c r="BJ2183" s="84" t="s">
        <v>13315</v>
      </c>
      <c r="BK2183" s="84" t="s">
        <v>75</v>
      </c>
      <c r="BL2183" s="84" t="s">
        <v>122</v>
      </c>
      <c r="BM2183" s="84" t="s">
        <v>90</v>
      </c>
      <c r="BN2183" s="84" t="s">
        <v>70</v>
      </c>
      <c r="BO2183" s="84" t="s">
        <v>71</v>
      </c>
      <c r="BP2183" s="84" t="s">
        <v>122</v>
      </c>
      <c r="BQ2183" s="84" t="s">
        <v>163</v>
      </c>
    </row>
    <row r="2184" spans="1:69" ht="14.4" x14ac:dyDescent="0.3">
      <c r="A2184" s="40" t="str">
        <f t="shared" si="970"/>
        <v>2025-09-17</v>
      </c>
      <c r="B2184" s="40" t="str">
        <f t="shared" si="971"/>
        <v>SYD</v>
      </c>
      <c r="C2184" s="39" t="str">
        <f t="shared" si="972"/>
        <v>98812563644</v>
      </c>
      <c r="D2184" s="41" t="str">
        <f t="shared" si="973"/>
        <v>PKR253587651</v>
      </c>
      <c r="E2184" s="41" t="str">
        <f t="shared" si="974"/>
        <v>596421485781</v>
      </c>
      <c r="F2184" s="39" t="str">
        <f t="shared" si="975"/>
        <v>2254239</v>
      </c>
      <c r="G2184" s="39" t="str">
        <f t="shared" si="976"/>
        <v>WISE EXPRESS(BIOSYDNEY)</v>
      </c>
      <c r="H2184" s="41" t="str">
        <f t="shared" si="977"/>
        <v>김윤숙</v>
      </c>
      <c r="I2184" s="39" t="str">
        <f t="shared" si="978"/>
        <v>10484</v>
      </c>
      <c r="J2184" s="52" t="str">
        <f t="shared" si="979"/>
        <v>일반전환</v>
      </c>
      <c r="K2184" s="75">
        <f t="shared" si="980"/>
        <v>1</v>
      </c>
      <c r="L2184" s="76">
        <f t="shared" si="981"/>
        <v>1</v>
      </c>
      <c r="M2184" s="76">
        <f t="shared" si="982"/>
        <v>1E-3</v>
      </c>
      <c r="N2184" s="76">
        <f t="shared" si="983"/>
        <v>1</v>
      </c>
      <c r="O2184" s="42">
        <f t="shared" si="984"/>
        <v>1</v>
      </c>
      <c r="P2184" s="39" t="str">
        <f t="shared" si="985"/>
        <v>일반(목록배제,Normal-Manifest Exception)</v>
      </c>
      <c r="Q2184" s="72">
        <f t="shared" si="986"/>
        <v>100</v>
      </c>
      <c r="R2184" s="43" t="str">
        <f t="shared" si="987"/>
        <v>OZ602</v>
      </c>
      <c r="S2184" s="82" t="str">
        <f t="shared" si="988"/>
        <v/>
      </c>
      <c r="T2184" s="40">
        <f t="shared" si="989"/>
        <v>45917</v>
      </c>
      <c r="U2184" s="44">
        <v>2500</v>
      </c>
      <c r="V2184" s="44">
        <f t="shared" si="990"/>
        <v>0</v>
      </c>
      <c r="W2184" s="77">
        <f t="shared" si="991"/>
        <v>2500</v>
      </c>
      <c r="X2184" s="78">
        <f t="shared" si="992"/>
        <v>0</v>
      </c>
      <c r="Y2184" s="44" cm="1">
        <f t="array" ref="Y2184">_xlfn.IFNA(_xlfn.IFS(AND(Q2184&gt;=2000, Q2184&lt;3000), 10000, AND(Q2184&gt;=3000, Q2184&lt;4000), 15000, AND(Q2184&gt;=4000, Q2184&lt;5000), 20000, AND(Q2184&gt;=5000), 25000),0)</f>
        <v>0</v>
      </c>
      <c r="Z2184" s="91">
        <f t="shared" si="993"/>
        <v>300</v>
      </c>
      <c r="AA2184" s="44">
        <f t="shared" si="994"/>
        <v>0</v>
      </c>
      <c r="AB2184" s="44"/>
      <c r="AC2184" s="44"/>
      <c r="AD2184" s="44"/>
      <c r="AE2184" s="44">
        <f>VLOOKUP(O2184,정산업데이트!$A$6:$B$12,2,10)</f>
        <v>0</v>
      </c>
      <c r="AF2184" s="44"/>
      <c r="AG2184" s="79">
        <f t="shared" si="995"/>
        <v>300</v>
      </c>
      <c r="AH2184" s="80">
        <f t="shared" si="996"/>
        <v>2800</v>
      </c>
      <c r="AI2184" s="93"/>
      <c r="AJ2184" s="84" t="s">
        <v>12618</v>
      </c>
      <c r="AK2184" s="84" t="s">
        <v>73</v>
      </c>
      <c r="AL2184" s="84" t="s">
        <v>12619</v>
      </c>
      <c r="AM2184" s="84" t="s">
        <v>13316</v>
      </c>
      <c r="AN2184" s="84" t="s">
        <v>8983</v>
      </c>
      <c r="AO2184" s="84" t="s">
        <v>13317</v>
      </c>
      <c r="AP2184" s="84" t="s">
        <v>13318</v>
      </c>
      <c r="AQ2184" s="84" t="s">
        <v>85</v>
      </c>
      <c r="AR2184" s="85">
        <v>1</v>
      </c>
      <c r="AS2184" s="86">
        <v>1</v>
      </c>
      <c r="AT2184" s="86">
        <v>1E-3</v>
      </c>
      <c r="AU2184" s="86">
        <v>1</v>
      </c>
      <c r="AV2184" s="84" t="s">
        <v>8</v>
      </c>
      <c r="AW2184" s="86">
        <v>100</v>
      </c>
      <c r="AX2184" s="84" t="s">
        <v>68</v>
      </c>
      <c r="AY2184" s="84" t="s">
        <v>68</v>
      </c>
      <c r="AZ2184" s="84" t="s">
        <v>68</v>
      </c>
      <c r="BA2184" s="84" t="s">
        <v>68</v>
      </c>
      <c r="BB2184" s="84" t="s">
        <v>68</v>
      </c>
      <c r="BC2184" s="84" t="s">
        <v>126</v>
      </c>
      <c r="BD2184" s="84" t="s">
        <v>90</v>
      </c>
      <c r="BE2184" s="84" t="s">
        <v>111</v>
      </c>
      <c r="BF2184" s="84" t="s">
        <v>122</v>
      </c>
      <c r="BG2184" s="84" t="s">
        <v>69</v>
      </c>
      <c r="BH2184" s="92" t="s">
        <v>13319</v>
      </c>
      <c r="BI2184" s="84" t="s">
        <v>122</v>
      </c>
      <c r="BJ2184" s="84" t="s">
        <v>13320</v>
      </c>
      <c r="BK2184" s="84" t="s">
        <v>75</v>
      </c>
      <c r="BL2184" s="84" t="s">
        <v>122</v>
      </c>
      <c r="BM2184" s="84" t="s">
        <v>90</v>
      </c>
      <c r="BN2184" s="84" t="s">
        <v>70</v>
      </c>
      <c r="BO2184" s="84" t="s">
        <v>71</v>
      </c>
      <c r="BP2184" s="84" t="s">
        <v>122</v>
      </c>
      <c r="BQ2184" s="84" t="s">
        <v>163</v>
      </c>
    </row>
    <row r="2185" spans="1:69" ht="14.4" x14ac:dyDescent="0.3">
      <c r="A2185" s="40" t="str">
        <f t="shared" si="970"/>
        <v>2025-09-17</v>
      </c>
      <c r="B2185" s="40" t="str">
        <f t="shared" si="971"/>
        <v>SYD</v>
      </c>
      <c r="C2185" s="39" t="str">
        <f t="shared" si="972"/>
        <v>98812563644</v>
      </c>
      <c r="D2185" s="41" t="str">
        <f t="shared" si="973"/>
        <v>PKR253587652</v>
      </c>
      <c r="E2185" s="41" t="str">
        <f t="shared" si="974"/>
        <v>596421485792</v>
      </c>
      <c r="F2185" s="39" t="str">
        <f t="shared" si="975"/>
        <v>2254239</v>
      </c>
      <c r="G2185" s="39" t="str">
        <f t="shared" si="976"/>
        <v>WISE EXPRESS(BIOSYDNEY)</v>
      </c>
      <c r="H2185" s="41" t="str">
        <f t="shared" si="977"/>
        <v>박선영</v>
      </c>
      <c r="I2185" s="39" t="str">
        <f t="shared" si="978"/>
        <v>06794</v>
      </c>
      <c r="J2185" s="52" t="str">
        <f t="shared" si="979"/>
        <v/>
      </c>
      <c r="K2185" s="75">
        <f t="shared" si="980"/>
        <v>1</v>
      </c>
      <c r="L2185" s="76">
        <f t="shared" si="981"/>
        <v>1</v>
      </c>
      <c r="M2185" s="76">
        <f t="shared" si="982"/>
        <v>1E-3</v>
      </c>
      <c r="N2185" s="76">
        <f t="shared" si="983"/>
        <v>1</v>
      </c>
      <c r="O2185" s="42">
        <f t="shared" si="984"/>
        <v>1</v>
      </c>
      <c r="P2185" s="39" t="str">
        <f t="shared" si="985"/>
        <v>일반(목록배제,Normal-Manifest Exception)</v>
      </c>
      <c r="Q2185" s="72">
        <f t="shared" si="986"/>
        <v>100</v>
      </c>
      <c r="R2185" s="43" t="str">
        <f t="shared" si="987"/>
        <v>OZ602</v>
      </c>
      <c r="S2185" s="82" t="str">
        <f t="shared" si="988"/>
        <v/>
      </c>
      <c r="T2185" s="40">
        <f t="shared" si="989"/>
        <v>45917</v>
      </c>
      <c r="U2185" s="44">
        <v>2500</v>
      </c>
      <c r="V2185" s="44">
        <f t="shared" si="990"/>
        <v>0</v>
      </c>
      <c r="W2185" s="77">
        <f t="shared" si="991"/>
        <v>2500</v>
      </c>
      <c r="X2185" s="78">
        <f t="shared" si="992"/>
        <v>0</v>
      </c>
      <c r="Y2185" s="44" cm="1">
        <f t="array" ref="Y2185">_xlfn.IFNA(_xlfn.IFS(AND(Q2185&gt;=2000, Q2185&lt;3000), 10000, AND(Q2185&gt;=3000, Q2185&lt;4000), 15000, AND(Q2185&gt;=4000, Q2185&lt;5000), 20000, AND(Q2185&gt;=5000), 25000),0)</f>
        <v>0</v>
      </c>
      <c r="Z2185" s="91">
        <f t="shared" si="993"/>
        <v>300</v>
      </c>
      <c r="AA2185" s="44">
        <f t="shared" si="994"/>
        <v>0</v>
      </c>
      <c r="AB2185" s="44"/>
      <c r="AC2185" s="44"/>
      <c r="AD2185" s="44"/>
      <c r="AE2185" s="44">
        <f>VLOOKUP(O2185,정산업데이트!$A$6:$B$12,2,10)</f>
        <v>0</v>
      </c>
      <c r="AF2185" s="44"/>
      <c r="AG2185" s="79">
        <f t="shared" si="995"/>
        <v>300</v>
      </c>
      <c r="AH2185" s="80">
        <f t="shared" si="996"/>
        <v>2800</v>
      </c>
      <c r="AI2185" s="93"/>
      <c r="AJ2185" s="84" t="s">
        <v>12618</v>
      </c>
      <c r="AK2185" s="84" t="s">
        <v>73</v>
      </c>
      <c r="AL2185" s="84" t="s">
        <v>12619</v>
      </c>
      <c r="AM2185" s="84" t="s">
        <v>13321</v>
      </c>
      <c r="AN2185" s="84" t="s">
        <v>267</v>
      </c>
      <c r="AO2185" s="84" t="s">
        <v>13322</v>
      </c>
      <c r="AP2185" s="84" t="s">
        <v>13323</v>
      </c>
      <c r="AQ2185" s="84" t="s">
        <v>122</v>
      </c>
      <c r="AR2185" s="85">
        <v>1</v>
      </c>
      <c r="AS2185" s="86">
        <v>1</v>
      </c>
      <c r="AT2185" s="86">
        <v>1E-3</v>
      </c>
      <c r="AU2185" s="86">
        <v>1</v>
      </c>
      <c r="AV2185" s="84" t="s">
        <v>8</v>
      </c>
      <c r="AW2185" s="86">
        <v>100</v>
      </c>
      <c r="AX2185" s="84" t="s">
        <v>68</v>
      </c>
      <c r="AY2185" s="84" t="s">
        <v>68</v>
      </c>
      <c r="AZ2185" s="84" t="s">
        <v>68</v>
      </c>
      <c r="BA2185" s="84" t="s">
        <v>68</v>
      </c>
      <c r="BB2185" s="84" t="s">
        <v>68</v>
      </c>
      <c r="BC2185" s="84" t="s">
        <v>126</v>
      </c>
      <c r="BD2185" s="84" t="s">
        <v>90</v>
      </c>
      <c r="BE2185" s="84" t="s">
        <v>111</v>
      </c>
      <c r="BF2185" s="84" t="s">
        <v>122</v>
      </c>
      <c r="BG2185" s="84" t="s">
        <v>69</v>
      </c>
      <c r="BH2185" s="92" t="s">
        <v>13324</v>
      </c>
      <c r="BI2185" s="84" t="s">
        <v>122</v>
      </c>
      <c r="BJ2185" s="84" t="s">
        <v>13325</v>
      </c>
      <c r="BK2185" s="84" t="s">
        <v>75</v>
      </c>
      <c r="BL2185" s="84" t="s">
        <v>122</v>
      </c>
      <c r="BM2185" s="84" t="s">
        <v>90</v>
      </c>
      <c r="BN2185" s="84" t="s">
        <v>70</v>
      </c>
      <c r="BO2185" s="84" t="s">
        <v>71</v>
      </c>
      <c r="BP2185" s="84" t="s">
        <v>122</v>
      </c>
      <c r="BQ2185" s="84" t="s">
        <v>163</v>
      </c>
    </row>
    <row r="2186" spans="1:69" ht="14.4" customHeight="1" x14ac:dyDescent="0.3">
      <c r="A2186" s="40" t="str">
        <f t="shared" si="970"/>
        <v>2025-09-17</v>
      </c>
      <c r="B2186" s="40" t="str">
        <f t="shared" si="971"/>
        <v>SYD</v>
      </c>
      <c r="C2186" s="39" t="str">
        <f t="shared" si="972"/>
        <v>98812563644</v>
      </c>
      <c r="D2186" s="41" t="str">
        <f t="shared" si="973"/>
        <v>PKR253587653</v>
      </c>
      <c r="E2186" s="41" t="str">
        <f t="shared" si="974"/>
        <v>596421485803</v>
      </c>
      <c r="F2186" s="39" t="str">
        <f t="shared" si="975"/>
        <v>2254239</v>
      </c>
      <c r="G2186" s="39" t="str">
        <f t="shared" si="976"/>
        <v>WISE EXPRESS(BIOSYDNEY)</v>
      </c>
      <c r="H2186" s="41" t="str">
        <f t="shared" si="977"/>
        <v>강춘선</v>
      </c>
      <c r="I2186" s="39" t="str">
        <f t="shared" si="978"/>
        <v>59006</v>
      </c>
      <c r="J2186" s="52" t="str">
        <f t="shared" si="979"/>
        <v/>
      </c>
      <c r="K2186" s="75">
        <f t="shared" si="980"/>
        <v>1</v>
      </c>
      <c r="L2186" s="76">
        <f t="shared" si="981"/>
        <v>1</v>
      </c>
      <c r="M2186" s="76">
        <f t="shared" si="982"/>
        <v>1E-3</v>
      </c>
      <c r="N2186" s="76">
        <f t="shared" si="983"/>
        <v>1</v>
      </c>
      <c r="O2186" s="42">
        <f t="shared" si="984"/>
        <v>1</v>
      </c>
      <c r="P2186" s="39" t="str">
        <f t="shared" si="985"/>
        <v>일반(목록배제,Normal-Manifest Exception)</v>
      </c>
      <c r="Q2186" s="72">
        <f t="shared" si="986"/>
        <v>110</v>
      </c>
      <c r="R2186" s="43" t="str">
        <f t="shared" si="987"/>
        <v>OZ602</v>
      </c>
      <c r="S2186" s="82" t="str">
        <f t="shared" si="988"/>
        <v/>
      </c>
      <c r="T2186" s="40">
        <f t="shared" si="989"/>
        <v>45917</v>
      </c>
      <c r="U2186" s="44">
        <v>2500</v>
      </c>
      <c r="V2186" s="44">
        <f t="shared" si="990"/>
        <v>0</v>
      </c>
      <c r="W2186" s="77">
        <f t="shared" si="991"/>
        <v>2500</v>
      </c>
      <c r="X2186" s="78">
        <f t="shared" si="992"/>
        <v>0</v>
      </c>
      <c r="Y2186" s="44" cm="1">
        <f t="array" ref="Y2186">_xlfn.IFNA(_xlfn.IFS(AND(Q2186&gt;=2000, Q2186&lt;3000), 10000, AND(Q2186&gt;=3000, Q2186&lt;4000), 15000, AND(Q2186&gt;=4000, Q2186&lt;5000), 20000, AND(Q2186&gt;=5000), 25000),0)</f>
        <v>0</v>
      </c>
      <c r="Z2186" s="91">
        <f t="shared" si="993"/>
        <v>300</v>
      </c>
      <c r="AA2186" s="44">
        <f t="shared" si="994"/>
        <v>0</v>
      </c>
      <c r="AB2186" s="44"/>
      <c r="AC2186" s="44"/>
      <c r="AD2186" s="44"/>
      <c r="AE2186" s="44">
        <f>VLOOKUP(O2186,정산업데이트!$A$6:$B$12,2,10)</f>
        <v>0</v>
      </c>
      <c r="AF2186" s="44"/>
      <c r="AG2186" s="79">
        <f t="shared" si="995"/>
        <v>300</v>
      </c>
      <c r="AH2186" s="80">
        <f t="shared" si="996"/>
        <v>2800</v>
      </c>
      <c r="AJ2186" s="84" t="s">
        <v>12618</v>
      </c>
      <c r="AK2186" s="84" t="s">
        <v>73</v>
      </c>
      <c r="AL2186" s="84" t="s">
        <v>12619</v>
      </c>
      <c r="AM2186" s="84" t="s">
        <v>13326</v>
      </c>
      <c r="AN2186" s="84" t="s">
        <v>13327</v>
      </c>
      <c r="AO2186" s="84" t="s">
        <v>13328</v>
      </c>
      <c r="AP2186" s="84" t="s">
        <v>13329</v>
      </c>
      <c r="AQ2186" s="84" t="s">
        <v>122</v>
      </c>
      <c r="AR2186" s="85">
        <v>1</v>
      </c>
      <c r="AS2186" s="86">
        <v>1</v>
      </c>
      <c r="AT2186" s="86">
        <v>1E-3</v>
      </c>
      <c r="AU2186" s="86">
        <v>1</v>
      </c>
      <c r="AV2186" s="84" t="s">
        <v>8</v>
      </c>
      <c r="AW2186" s="86">
        <v>110</v>
      </c>
      <c r="AX2186" s="84" t="s">
        <v>68</v>
      </c>
      <c r="AY2186" s="84" t="s">
        <v>68</v>
      </c>
      <c r="AZ2186" s="84" t="s">
        <v>68</v>
      </c>
      <c r="BA2186" s="84" t="s">
        <v>68</v>
      </c>
      <c r="BB2186" s="84" t="s">
        <v>68</v>
      </c>
      <c r="BC2186" s="84" t="s">
        <v>126</v>
      </c>
      <c r="BD2186" s="84" t="s">
        <v>90</v>
      </c>
      <c r="BE2186" s="84" t="s">
        <v>111</v>
      </c>
      <c r="BF2186" s="84" t="s">
        <v>122</v>
      </c>
      <c r="BG2186" s="84" t="s">
        <v>69</v>
      </c>
      <c r="BH2186" s="92" t="s">
        <v>13330</v>
      </c>
      <c r="BI2186" s="84" t="s">
        <v>122</v>
      </c>
      <c r="BJ2186" s="84" t="s">
        <v>13331</v>
      </c>
      <c r="BK2186" s="84" t="s">
        <v>75</v>
      </c>
      <c r="BL2186" s="84" t="s">
        <v>122</v>
      </c>
      <c r="BM2186" s="84" t="s">
        <v>90</v>
      </c>
      <c r="BN2186" s="84" t="s">
        <v>70</v>
      </c>
      <c r="BO2186" s="84" t="s">
        <v>71</v>
      </c>
      <c r="BP2186" s="84" t="s">
        <v>122</v>
      </c>
      <c r="BQ2186" s="84" t="s">
        <v>163</v>
      </c>
    </row>
    <row r="2187" spans="1:69" ht="14.4" x14ac:dyDescent="0.3">
      <c r="A2187" s="40" t="str">
        <f t="shared" si="970"/>
        <v>2025-09-17</v>
      </c>
      <c r="B2187" s="40" t="str">
        <f t="shared" si="971"/>
        <v>SYD</v>
      </c>
      <c r="C2187" s="39" t="str">
        <f t="shared" si="972"/>
        <v>98812563644</v>
      </c>
      <c r="D2187" s="41" t="str">
        <f t="shared" si="973"/>
        <v>PKR253587654</v>
      </c>
      <c r="E2187" s="41" t="str">
        <f t="shared" si="974"/>
        <v>596421485814</v>
      </c>
      <c r="F2187" s="39" t="str">
        <f t="shared" si="975"/>
        <v>2254239</v>
      </c>
      <c r="G2187" s="39" t="str">
        <f t="shared" si="976"/>
        <v>WISE EXPRESS(BIOSYDNEY)</v>
      </c>
      <c r="H2187" s="41" t="str">
        <f t="shared" si="977"/>
        <v>조은순</v>
      </c>
      <c r="I2187" s="39" t="str">
        <f t="shared" si="978"/>
        <v>08365</v>
      </c>
      <c r="J2187" s="52" t="str">
        <f t="shared" si="979"/>
        <v/>
      </c>
      <c r="K2187" s="75">
        <f t="shared" si="980"/>
        <v>1</v>
      </c>
      <c r="L2187" s="76">
        <f t="shared" si="981"/>
        <v>1</v>
      </c>
      <c r="M2187" s="76">
        <f t="shared" si="982"/>
        <v>1E-3</v>
      </c>
      <c r="N2187" s="76">
        <f t="shared" si="983"/>
        <v>1</v>
      </c>
      <c r="O2187" s="42">
        <f t="shared" si="984"/>
        <v>1</v>
      </c>
      <c r="P2187" s="39" t="str">
        <f t="shared" si="985"/>
        <v>일반(목록배제,Normal-Manifest Exception)</v>
      </c>
      <c r="Q2187" s="72">
        <f t="shared" si="986"/>
        <v>110</v>
      </c>
      <c r="R2187" s="43" t="str">
        <f t="shared" si="987"/>
        <v>OZ602</v>
      </c>
      <c r="S2187" s="82" t="str">
        <f t="shared" si="988"/>
        <v/>
      </c>
      <c r="T2187" s="40">
        <f t="shared" si="989"/>
        <v>45917</v>
      </c>
      <c r="U2187" s="44">
        <v>2500</v>
      </c>
      <c r="V2187" s="44">
        <f t="shared" si="990"/>
        <v>0</v>
      </c>
      <c r="W2187" s="77">
        <f t="shared" si="991"/>
        <v>2500</v>
      </c>
      <c r="X2187" s="78">
        <f t="shared" si="992"/>
        <v>0</v>
      </c>
      <c r="Y2187" s="44" cm="1">
        <f t="array" ref="Y2187">_xlfn.IFNA(_xlfn.IFS(AND(Q2187&gt;=2000, Q2187&lt;3000), 10000, AND(Q2187&gt;=3000, Q2187&lt;4000), 15000, AND(Q2187&gt;=4000, Q2187&lt;5000), 20000, AND(Q2187&gt;=5000), 25000),0)</f>
        <v>0</v>
      </c>
      <c r="Z2187" s="91">
        <f t="shared" si="993"/>
        <v>300</v>
      </c>
      <c r="AA2187" s="44">
        <f t="shared" si="994"/>
        <v>0</v>
      </c>
      <c r="AB2187" s="44"/>
      <c r="AC2187" s="44"/>
      <c r="AD2187" s="44"/>
      <c r="AE2187" s="44">
        <f>VLOOKUP(O2187,정산업데이트!$A$6:$B$12,2,10)</f>
        <v>0</v>
      </c>
      <c r="AF2187" s="44"/>
      <c r="AG2187" s="79">
        <f t="shared" si="995"/>
        <v>300</v>
      </c>
      <c r="AH2187" s="80">
        <f t="shared" si="996"/>
        <v>2800</v>
      </c>
      <c r="AI2187" s="93"/>
      <c r="AJ2187" s="84" t="s">
        <v>12618</v>
      </c>
      <c r="AK2187" s="84" t="s">
        <v>73</v>
      </c>
      <c r="AL2187" s="84" t="s">
        <v>12619</v>
      </c>
      <c r="AM2187" s="84" t="s">
        <v>13332</v>
      </c>
      <c r="AN2187" s="84" t="s">
        <v>13333</v>
      </c>
      <c r="AO2187" s="84" t="s">
        <v>13334</v>
      </c>
      <c r="AP2187" s="84" t="s">
        <v>13335</v>
      </c>
      <c r="AQ2187" s="84" t="s">
        <v>122</v>
      </c>
      <c r="AR2187" s="85">
        <v>1</v>
      </c>
      <c r="AS2187" s="86">
        <v>1</v>
      </c>
      <c r="AT2187" s="86">
        <v>1E-3</v>
      </c>
      <c r="AU2187" s="86">
        <v>1</v>
      </c>
      <c r="AV2187" s="84" t="s">
        <v>8</v>
      </c>
      <c r="AW2187" s="86">
        <v>110</v>
      </c>
      <c r="AX2187" s="84" t="s">
        <v>68</v>
      </c>
      <c r="AY2187" s="84" t="s">
        <v>68</v>
      </c>
      <c r="AZ2187" s="84" t="s">
        <v>68</v>
      </c>
      <c r="BA2187" s="84" t="s">
        <v>68</v>
      </c>
      <c r="BB2187" s="84" t="s">
        <v>68</v>
      </c>
      <c r="BC2187" s="84" t="s">
        <v>126</v>
      </c>
      <c r="BD2187" s="84" t="s">
        <v>90</v>
      </c>
      <c r="BE2187" s="84" t="s">
        <v>111</v>
      </c>
      <c r="BF2187" s="84" t="s">
        <v>122</v>
      </c>
      <c r="BG2187" s="84" t="s">
        <v>69</v>
      </c>
      <c r="BH2187" s="92" t="s">
        <v>13336</v>
      </c>
      <c r="BI2187" s="84" t="s">
        <v>122</v>
      </c>
      <c r="BJ2187" s="84" t="s">
        <v>13337</v>
      </c>
      <c r="BK2187" s="84" t="s">
        <v>75</v>
      </c>
      <c r="BL2187" s="84" t="s">
        <v>122</v>
      </c>
      <c r="BM2187" s="84" t="s">
        <v>90</v>
      </c>
      <c r="BN2187" s="84" t="s">
        <v>70</v>
      </c>
      <c r="BO2187" s="84" t="s">
        <v>71</v>
      </c>
      <c r="BP2187" s="84" t="s">
        <v>122</v>
      </c>
      <c r="BQ2187" s="84" t="s">
        <v>163</v>
      </c>
    </row>
    <row r="2188" spans="1:69" ht="14.4" x14ac:dyDescent="0.3">
      <c r="A2188" s="40" t="str">
        <f t="shared" si="970"/>
        <v>2025-09-17</v>
      </c>
      <c r="B2188" s="40" t="str">
        <f t="shared" si="971"/>
        <v>SYD</v>
      </c>
      <c r="C2188" s="39" t="str">
        <f t="shared" si="972"/>
        <v>98812563644</v>
      </c>
      <c r="D2188" s="41" t="str">
        <f t="shared" si="973"/>
        <v>PKR253587655</v>
      </c>
      <c r="E2188" s="41" t="str">
        <f t="shared" si="974"/>
        <v>596421485825</v>
      </c>
      <c r="F2188" s="39" t="str">
        <f t="shared" si="975"/>
        <v>2254239</v>
      </c>
      <c r="G2188" s="39" t="str">
        <f t="shared" si="976"/>
        <v>WISE EXPRESS(BIOSYDNEY)</v>
      </c>
      <c r="H2188" s="41" t="str">
        <f t="shared" si="977"/>
        <v>이은경</v>
      </c>
      <c r="I2188" s="39" t="str">
        <f t="shared" si="978"/>
        <v>05661</v>
      </c>
      <c r="J2188" s="52" t="str">
        <f t="shared" si="979"/>
        <v/>
      </c>
      <c r="K2188" s="75">
        <f t="shared" si="980"/>
        <v>1</v>
      </c>
      <c r="L2188" s="76">
        <f t="shared" si="981"/>
        <v>1</v>
      </c>
      <c r="M2188" s="76">
        <f t="shared" si="982"/>
        <v>1E-3</v>
      </c>
      <c r="N2188" s="76">
        <f t="shared" si="983"/>
        <v>1</v>
      </c>
      <c r="O2188" s="42">
        <f t="shared" si="984"/>
        <v>1</v>
      </c>
      <c r="P2188" s="39" t="str">
        <f t="shared" si="985"/>
        <v>일반(목록배제,Normal-Manifest Exception)</v>
      </c>
      <c r="Q2188" s="72">
        <f t="shared" si="986"/>
        <v>110</v>
      </c>
      <c r="R2188" s="43" t="str">
        <f t="shared" si="987"/>
        <v>OZ602</v>
      </c>
      <c r="S2188" s="82" t="str">
        <f t="shared" si="988"/>
        <v/>
      </c>
      <c r="T2188" s="40">
        <f t="shared" si="989"/>
        <v>45917</v>
      </c>
      <c r="U2188" s="44">
        <v>2500</v>
      </c>
      <c r="V2188" s="44">
        <f t="shared" si="990"/>
        <v>0</v>
      </c>
      <c r="W2188" s="77">
        <f t="shared" si="991"/>
        <v>2500</v>
      </c>
      <c r="X2188" s="78">
        <f t="shared" si="992"/>
        <v>0</v>
      </c>
      <c r="Y2188" s="44" cm="1">
        <f t="array" ref="Y2188">_xlfn.IFNA(_xlfn.IFS(AND(Q2188&gt;=2000, Q2188&lt;3000), 10000, AND(Q2188&gt;=3000, Q2188&lt;4000), 15000, AND(Q2188&gt;=4000, Q2188&lt;5000), 20000, AND(Q2188&gt;=5000), 25000),0)</f>
        <v>0</v>
      </c>
      <c r="Z2188" s="91">
        <f t="shared" si="993"/>
        <v>300</v>
      </c>
      <c r="AA2188" s="44">
        <f t="shared" si="994"/>
        <v>0</v>
      </c>
      <c r="AB2188" s="44"/>
      <c r="AC2188" s="44"/>
      <c r="AD2188" s="44"/>
      <c r="AE2188" s="44">
        <f>VLOOKUP(O2188,정산업데이트!$A$6:$B$12,2,10)</f>
        <v>0</v>
      </c>
      <c r="AF2188" s="44"/>
      <c r="AG2188" s="79">
        <f t="shared" si="995"/>
        <v>300</v>
      </c>
      <c r="AH2188" s="80">
        <f t="shared" si="996"/>
        <v>2800</v>
      </c>
      <c r="AI2188" s="93"/>
      <c r="AJ2188" s="84" t="s">
        <v>12618</v>
      </c>
      <c r="AK2188" s="84" t="s">
        <v>73</v>
      </c>
      <c r="AL2188" s="84" t="s">
        <v>12619</v>
      </c>
      <c r="AM2188" s="84" t="s">
        <v>13338</v>
      </c>
      <c r="AN2188" s="84" t="s">
        <v>278</v>
      </c>
      <c r="AO2188" s="84" t="s">
        <v>13339</v>
      </c>
      <c r="AP2188" s="84" t="s">
        <v>13340</v>
      </c>
      <c r="AQ2188" s="84" t="s">
        <v>122</v>
      </c>
      <c r="AR2188" s="85">
        <v>1</v>
      </c>
      <c r="AS2188" s="86">
        <v>1</v>
      </c>
      <c r="AT2188" s="86">
        <v>1E-3</v>
      </c>
      <c r="AU2188" s="86">
        <v>1</v>
      </c>
      <c r="AV2188" s="84" t="s">
        <v>8</v>
      </c>
      <c r="AW2188" s="86">
        <v>110</v>
      </c>
      <c r="AX2188" s="84" t="s">
        <v>68</v>
      </c>
      <c r="AY2188" s="84" t="s">
        <v>68</v>
      </c>
      <c r="AZ2188" s="84" t="s">
        <v>68</v>
      </c>
      <c r="BA2188" s="84" t="s">
        <v>68</v>
      </c>
      <c r="BB2188" s="84" t="s">
        <v>68</v>
      </c>
      <c r="BC2188" s="84" t="s">
        <v>126</v>
      </c>
      <c r="BD2188" s="84" t="s">
        <v>90</v>
      </c>
      <c r="BE2188" s="84" t="s">
        <v>111</v>
      </c>
      <c r="BF2188" s="84" t="s">
        <v>122</v>
      </c>
      <c r="BG2188" s="84" t="s">
        <v>69</v>
      </c>
      <c r="BH2188" s="92" t="s">
        <v>13341</v>
      </c>
      <c r="BI2188" s="84" t="s">
        <v>122</v>
      </c>
      <c r="BJ2188" s="84" t="s">
        <v>13342</v>
      </c>
      <c r="BK2188" s="84" t="s">
        <v>75</v>
      </c>
      <c r="BL2188" s="84" t="s">
        <v>122</v>
      </c>
      <c r="BM2188" s="84" t="s">
        <v>90</v>
      </c>
      <c r="BN2188" s="84" t="s">
        <v>70</v>
      </c>
      <c r="BO2188" s="84" t="s">
        <v>71</v>
      </c>
      <c r="BP2188" s="84" t="s">
        <v>122</v>
      </c>
      <c r="BQ2188" s="84" t="s">
        <v>163</v>
      </c>
    </row>
    <row r="2189" spans="1:69" ht="14.4" x14ac:dyDescent="0.3">
      <c r="A2189" s="40" t="str">
        <f t="shared" si="970"/>
        <v>2025-09-17</v>
      </c>
      <c r="B2189" s="40" t="str">
        <f t="shared" si="971"/>
        <v>SYD</v>
      </c>
      <c r="C2189" s="39" t="str">
        <f t="shared" si="972"/>
        <v>98812563644</v>
      </c>
      <c r="D2189" s="41" t="str">
        <f t="shared" si="973"/>
        <v>PKR253587656</v>
      </c>
      <c r="E2189" s="41" t="str">
        <f t="shared" si="974"/>
        <v>596421485836</v>
      </c>
      <c r="F2189" s="39" t="str">
        <f t="shared" si="975"/>
        <v>2254239</v>
      </c>
      <c r="G2189" s="39" t="str">
        <f t="shared" si="976"/>
        <v>WISE EXPRESS(BIOSYDNEY)</v>
      </c>
      <c r="H2189" s="41" t="str">
        <f t="shared" si="977"/>
        <v>김은경</v>
      </c>
      <c r="I2189" s="39" t="str">
        <f t="shared" si="978"/>
        <v>57774</v>
      </c>
      <c r="J2189" s="52" t="str">
        <f t="shared" si="979"/>
        <v/>
      </c>
      <c r="K2189" s="75">
        <f t="shared" si="980"/>
        <v>1</v>
      </c>
      <c r="L2189" s="76">
        <f t="shared" si="981"/>
        <v>1</v>
      </c>
      <c r="M2189" s="76">
        <f t="shared" si="982"/>
        <v>1E-3</v>
      </c>
      <c r="N2189" s="76">
        <f t="shared" si="983"/>
        <v>1</v>
      </c>
      <c r="O2189" s="42">
        <f t="shared" si="984"/>
        <v>1</v>
      </c>
      <c r="P2189" s="39" t="str">
        <f t="shared" si="985"/>
        <v>일반(목록배제,Normal-Manifest Exception)</v>
      </c>
      <c r="Q2189" s="72">
        <f t="shared" si="986"/>
        <v>90</v>
      </c>
      <c r="R2189" s="43" t="str">
        <f t="shared" si="987"/>
        <v>OZ602</v>
      </c>
      <c r="S2189" s="82" t="str">
        <f t="shared" si="988"/>
        <v/>
      </c>
      <c r="T2189" s="40">
        <f t="shared" si="989"/>
        <v>45917</v>
      </c>
      <c r="U2189" s="44">
        <v>2500</v>
      </c>
      <c r="V2189" s="44">
        <f t="shared" si="990"/>
        <v>0</v>
      </c>
      <c r="W2189" s="77">
        <f t="shared" si="991"/>
        <v>2500</v>
      </c>
      <c r="X2189" s="78">
        <f t="shared" si="992"/>
        <v>0</v>
      </c>
      <c r="Y2189" s="44" cm="1">
        <f t="array" ref="Y2189">_xlfn.IFNA(_xlfn.IFS(AND(Q2189&gt;=2000, Q2189&lt;3000), 10000, AND(Q2189&gt;=3000, Q2189&lt;4000), 15000, AND(Q2189&gt;=4000, Q2189&lt;5000), 20000, AND(Q2189&gt;=5000), 25000),0)</f>
        <v>0</v>
      </c>
      <c r="Z2189" s="91">
        <f t="shared" si="993"/>
        <v>300</v>
      </c>
      <c r="AA2189" s="44">
        <f t="shared" si="994"/>
        <v>0</v>
      </c>
      <c r="AB2189" s="44"/>
      <c r="AC2189" s="44"/>
      <c r="AD2189" s="44"/>
      <c r="AE2189" s="44">
        <f>VLOOKUP(O2189,정산업데이트!$A$6:$B$12,2,10)</f>
        <v>0</v>
      </c>
      <c r="AF2189" s="44"/>
      <c r="AG2189" s="79">
        <f t="shared" si="995"/>
        <v>300</v>
      </c>
      <c r="AH2189" s="80">
        <f t="shared" si="996"/>
        <v>2800</v>
      </c>
      <c r="AI2189" s="93"/>
      <c r="AJ2189" s="84" t="s">
        <v>12618</v>
      </c>
      <c r="AK2189" s="84" t="s">
        <v>73</v>
      </c>
      <c r="AL2189" s="84" t="s">
        <v>12619</v>
      </c>
      <c r="AM2189" s="84" t="s">
        <v>13343</v>
      </c>
      <c r="AN2189" s="84" t="s">
        <v>202</v>
      </c>
      <c r="AO2189" s="84" t="s">
        <v>13344</v>
      </c>
      <c r="AP2189" s="84" t="s">
        <v>13345</v>
      </c>
      <c r="AQ2189" s="84" t="s">
        <v>122</v>
      </c>
      <c r="AR2189" s="85">
        <v>1</v>
      </c>
      <c r="AS2189" s="86">
        <v>1</v>
      </c>
      <c r="AT2189" s="86">
        <v>1E-3</v>
      </c>
      <c r="AU2189" s="86">
        <v>1</v>
      </c>
      <c r="AV2189" s="84" t="s">
        <v>8</v>
      </c>
      <c r="AW2189" s="86">
        <v>90</v>
      </c>
      <c r="AX2189" s="84" t="s">
        <v>68</v>
      </c>
      <c r="AY2189" s="84" t="s">
        <v>68</v>
      </c>
      <c r="AZ2189" s="84" t="s">
        <v>68</v>
      </c>
      <c r="BA2189" s="84" t="s">
        <v>68</v>
      </c>
      <c r="BB2189" s="84" t="s">
        <v>68</v>
      </c>
      <c r="BC2189" s="84" t="s">
        <v>126</v>
      </c>
      <c r="BD2189" s="84" t="s">
        <v>90</v>
      </c>
      <c r="BE2189" s="84" t="s">
        <v>111</v>
      </c>
      <c r="BF2189" s="84" t="s">
        <v>122</v>
      </c>
      <c r="BG2189" s="84" t="s">
        <v>69</v>
      </c>
      <c r="BH2189" s="92" t="s">
        <v>13346</v>
      </c>
      <c r="BI2189" s="84" t="s">
        <v>122</v>
      </c>
      <c r="BJ2189" s="84" t="s">
        <v>13347</v>
      </c>
      <c r="BK2189" s="84" t="s">
        <v>75</v>
      </c>
      <c r="BL2189" s="84" t="s">
        <v>122</v>
      </c>
      <c r="BM2189" s="84" t="s">
        <v>90</v>
      </c>
      <c r="BN2189" s="84" t="s">
        <v>70</v>
      </c>
      <c r="BO2189" s="84" t="s">
        <v>71</v>
      </c>
      <c r="BP2189" s="84" t="s">
        <v>122</v>
      </c>
      <c r="BQ2189" s="84" t="s">
        <v>163</v>
      </c>
    </row>
    <row r="2190" spans="1:69" ht="14.4" customHeight="1" x14ac:dyDescent="0.3">
      <c r="A2190" s="40" t="str">
        <f t="shared" si="970"/>
        <v>2025-09-17</v>
      </c>
      <c r="B2190" s="40" t="str">
        <f t="shared" si="971"/>
        <v>SYD</v>
      </c>
      <c r="C2190" s="39" t="str">
        <f t="shared" si="972"/>
        <v>98812563644</v>
      </c>
      <c r="D2190" s="41" t="str">
        <f t="shared" si="973"/>
        <v>PKR253587658</v>
      </c>
      <c r="E2190" s="41" t="str">
        <f t="shared" si="974"/>
        <v>596421485851</v>
      </c>
      <c r="F2190" s="39" t="str">
        <f t="shared" si="975"/>
        <v>2254239</v>
      </c>
      <c r="G2190" s="39" t="str">
        <f t="shared" si="976"/>
        <v>WISE EXPRESS(BIOSYDNEY)</v>
      </c>
      <c r="H2190" s="41" t="str">
        <f t="shared" si="977"/>
        <v>김용균</v>
      </c>
      <c r="I2190" s="39" t="str">
        <f t="shared" si="978"/>
        <v>08569</v>
      </c>
      <c r="J2190" s="52" t="str">
        <f t="shared" si="979"/>
        <v/>
      </c>
      <c r="K2190" s="75">
        <f t="shared" si="980"/>
        <v>1</v>
      </c>
      <c r="L2190" s="76">
        <f t="shared" si="981"/>
        <v>1</v>
      </c>
      <c r="M2190" s="76">
        <f t="shared" si="982"/>
        <v>1E-3</v>
      </c>
      <c r="N2190" s="76">
        <f t="shared" si="983"/>
        <v>1</v>
      </c>
      <c r="O2190" s="42">
        <f t="shared" si="984"/>
        <v>1</v>
      </c>
      <c r="P2190" s="39" t="str">
        <f t="shared" si="985"/>
        <v>일반(목록배제,Normal-Manifest Exception)</v>
      </c>
      <c r="Q2190" s="72">
        <f t="shared" si="986"/>
        <v>110</v>
      </c>
      <c r="R2190" s="43" t="str">
        <f t="shared" si="987"/>
        <v>OZ602</v>
      </c>
      <c r="S2190" s="82" t="str">
        <f t="shared" si="988"/>
        <v/>
      </c>
      <c r="T2190" s="40">
        <f t="shared" si="989"/>
        <v>45917</v>
      </c>
      <c r="U2190" s="44">
        <v>2500</v>
      </c>
      <c r="V2190" s="44">
        <f t="shared" si="990"/>
        <v>0</v>
      </c>
      <c r="W2190" s="77">
        <f t="shared" si="991"/>
        <v>2500</v>
      </c>
      <c r="X2190" s="78">
        <f t="shared" si="992"/>
        <v>0</v>
      </c>
      <c r="Y2190" s="44" cm="1">
        <f t="array" ref="Y2190">_xlfn.IFNA(_xlfn.IFS(AND(Q2190&gt;=2000, Q2190&lt;3000), 10000, AND(Q2190&gt;=3000, Q2190&lt;4000), 15000, AND(Q2190&gt;=4000, Q2190&lt;5000), 20000, AND(Q2190&gt;=5000), 25000),0)</f>
        <v>0</v>
      </c>
      <c r="Z2190" s="91">
        <f t="shared" si="993"/>
        <v>300</v>
      </c>
      <c r="AA2190" s="44">
        <f t="shared" si="994"/>
        <v>0</v>
      </c>
      <c r="AB2190" s="44"/>
      <c r="AC2190" s="44"/>
      <c r="AD2190" s="44"/>
      <c r="AE2190" s="44">
        <f>VLOOKUP(O2190,정산업데이트!$A$6:$B$12,2,10)</f>
        <v>0</v>
      </c>
      <c r="AF2190" s="44"/>
      <c r="AG2190" s="79">
        <f t="shared" si="995"/>
        <v>300</v>
      </c>
      <c r="AH2190" s="80">
        <f t="shared" si="996"/>
        <v>2800</v>
      </c>
      <c r="AI2190" s="93"/>
      <c r="AJ2190" s="84" t="s">
        <v>12618</v>
      </c>
      <c r="AK2190" s="84" t="s">
        <v>73</v>
      </c>
      <c r="AL2190" s="84" t="s">
        <v>12619</v>
      </c>
      <c r="AM2190" s="84" t="s">
        <v>13348</v>
      </c>
      <c r="AN2190" s="84" t="s">
        <v>13349</v>
      </c>
      <c r="AO2190" s="84" t="s">
        <v>13350</v>
      </c>
      <c r="AP2190" s="84" t="s">
        <v>13351</v>
      </c>
      <c r="AQ2190" s="84" t="s">
        <v>122</v>
      </c>
      <c r="AR2190" s="85">
        <v>1</v>
      </c>
      <c r="AS2190" s="86">
        <v>1</v>
      </c>
      <c r="AT2190" s="86">
        <v>1E-3</v>
      </c>
      <c r="AU2190" s="86">
        <v>1</v>
      </c>
      <c r="AV2190" s="84" t="s">
        <v>8</v>
      </c>
      <c r="AW2190" s="86">
        <v>110</v>
      </c>
      <c r="AX2190" s="84" t="s">
        <v>68</v>
      </c>
      <c r="AY2190" s="84" t="s">
        <v>68</v>
      </c>
      <c r="AZ2190" s="84" t="s">
        <v>68</v>
      </c>
      <c r="BA2190" s="84" t="s">
        <v>68</v>
      </c>
      <c r="BB2190" s="84" t="s">
        <v>68</v>
      </c>
      <c r="BC2190" s="84" t="s">
        <v>126</v>
      </c>
      <c r="BD2190" s="84" t="s">
        <v>90</v>
      </c>
      <c r="BE2190" s="84" t="s">
        <v>111</v>
      </c>
      <c r="BF2190" s="84" t="s">
        <v>122</v>
      </c>
      <c r="BG2190" s="84" t="s">
        <v>69</v>
      </c>
      <c r="BH2190" s="92" t="s">
        <v>13352</v>
      </c>
      <c r="BI2190" s="84" t="s">
        <v>122</v>
      </c>
      <c r="BJ2190" s="84" t="s">
        <v>13353</v>
      </c>
      <c r="BK2190" s="84" t="s">
        <v>75</v>
      </c>
      <c r="BL2190" s="84" t="s">
        <v>122</v>
      </c>
      <c r="BM2190" s="84" t="s">
        <v>90</v>
      </c>
      <c r="BN2190" s="84" t="s">
        <v>70</v>
      </c>
      <c r="BO2190" s="84" t="s">
        <v>71</v>
      </c>
      <c r="BP2190" s="84" t="s">
        <v>122</v>
      </c>
      <c r="BQ2190" s="84" t="s">
        <v>163</v>
      </c>
    </row>
    <row r="2191" spans="1:69" ht="14.4" x14ac:dyDescent="0.3">
      <c r="A2191" s="40" t="str">
        <f t="shared" si="970"/>
        <v>2025-09-17</v>
      </c>
      <c r="B2191" s="40" t="str">
        <f t="shared" si="971"/>
        <v>SYD</v>
      </c>
      <c r="C2191" s="39" t="str">
        <f t="shared" si="972"/>
        <v>98812563644</v>
      </c>
      <c r="D2191" s="41" t="str">
        <f t="shared" si="973"/>
        <v>PKR253605568</v>
      </c>
      <c r="E2191" s="41" t="str">
        <f t="shared" si="974"/>
        <v>596421486234</v>
      </c>
      <c r="F2191" s="39" t="str">
        <f t="shared" si="975"/>
        <v>2256683</v>
      </c>
      <c r="G2191" s="39" t="str">
        <f t="shared" si="976"/>
        <v>WISE EXPRESS LOGISTICS(PANGZIMOM)</v>
      </c>
      <c r="H2191" s="41" t="str">
        <f t="shared" si="977"/>
        <v>신지원</v>
      </c>
      <c r="I2191" s="39" t="str">
        <f t="shared" si="978"/>
        <v>06587</v>
      </c>
      <c r="J2191" s="52" t="str">
        <f t="shared" si="979"/>
        <v/>
      </c>
      <c r="K2191" s="75">
        <f t="shared" si="980"/>
        <v>1</v>
      </c>
      <c r="L2191" s="76">
        <f t="shared" si="981"/>
        <v>1</v>
      </c>
      <c r="M2191" s="76">
        <f t="shared" si="982"/>
        <v>1E-3</v>
      </c>
      <c r="N2191" s="76">
        <f t="shared" si="983"/>
        <v>1</v>
      </c>
      <c r="O2191" s="42">
        <f t="shared" si="984"/>
        <v>1</v>
      </c>
      <c r="P2191" s="39" t="str">
        <f t="shared" si="985"/>
        <v>목록(Manifest)</v>
      </c>
      <c r="Q2191" s="72">
        <f t="shared" si="986"/>
        <v>45</v>
      </c>
      <c r="R2191" s="43" t="str">
        <f t="shared" si="987"/>
        <v>OZ602</v>
      </c>
      <c r="S2191" s="82" t="str">
        <f t="shared" si="988"/>
        <v/>
      </c>
      <c r="T2191" s="40">
        <f t="shared" si="989"/>
        <v>45917</v>
      </c>
      <c r="U2191" s="44">
        <v>2500</v>
      </c>
      <c r="V2191" s="44">
        <f t="shared" si="990"/>
        <v>0</v>
      </c>
      <c r="W2191" s="77">
        <f t="shared" si="991"/>
        <v>2500</v>
      </c>
      <c r="X2191" s="78">
        <f t="shared" si="992"/>
        <v>0</v>
      </c>
      <c r="Y2191" s="44" cm="1">
        <f t="array" ref="Y2191">_xlfn.IFNA(_xlfn.IFS(AND(Q2191&gt;=2000, Q2191&lt;3000), 10000, AND(Q2191&gt;=3000, Q2191&lt;4000), 15000, AND(Q2191&gt;=4000, Q2191&lt;5000), 20000, AND(Q2191&gt;=5000), 25000),0)</f>
        <v>0</v>
      </c>
      <c r="Z2191" s="91">
        <f t="shared" si="993"/>
        <v>0</v>
      </c>
      <c r="AA2191" s="44">
        <f t="shared" si="994"/>
        <v>0</v>
      </c>
      <c r="AB2191" s="44"/>
      <c r="AC2191" s="44"/>
      <c r="AD2191" s="44"/>
      <c r="AE2191" s="44">
        <f>VLOOKUP(O2191,정산업데이트!$A$6:$B$12,2,10)</f>
        <v>0</v>
      </c>
      <c r="AF2191" s="44"/>
      <c r="AG2191" s="79">
        <f t="shared" si="995"/>
        <v>0</v>
      </c>
      <c r="AH2191" s="80">
        <f t="shared" si="996"/>
        <v>2500</v>
      </c>
      <c r="AI2191" s="93"/>
      <c r="AJ2191" s="84" t="s">
        <v>12618</v>
      </c>
      <c r="AK2191" s="84" t="s">
        <v>73</v>
      </c>
      <c r="AL2191" s="84" t="s">
        <v>12619</v>
      </c>
      <c r="AM2191" s="84" t="s">
        <v>13354</v>
      </c>
      <c r="AN2191" s="84" t="s">
        <v>651</v>
      </c>
      <c r="AO2191" s="84" t="s">
        <v>13355</v>
      </c>
      <c r="AP2191" s="84" t="s">
        <v>12889</v>
      </c>
      <c r="AQ2191" s="84" t="s">
        <v>122</v>
      </c>
      <c r="AR2191" s="85">
        <v>1</v>
      </c>
      <c r="AS2191" s="86">
        <v>1</v>
      </c>
      <c r="AT2191" s="86">
        <v>1E-3</v>
      </c>
      <c r="AU2191" s="86">
        <v>1</v>
      </c>
      <c r="AV2191" s="84" t="s">
        <v>7</v>
      </c>
      <c r="AW2191" s="86">
        <v>45</v>
      </c>
      <c r="AX2191" s="84" t="s">
        <v>68</v>
      </c>
      <c r="AY2191" s="84" t="s">
        <v>68</v>
      </c>
      <c r="AZ2191" s="84" t="s">
        <v>68</v>
      </c>
      <c r="BA2191" s="84" t="s">
        <v>68</v>
      </c>
      <c r="BB2191" s="84" t="s">
        <v>68</v>
      </c>
      <c r="BC2191" s="84" t="s">
        <v>441</v>
      </c>
      <c r="BD2191" s="84" t="s">
        <v>442</v>
      </c>
      <c r="BE2191" s="84" t="s">
        <v>443</v>
      </c>
      <c r="BF2191" s="84" t="s">
        <v>122</v>
      </c>
      <c r="BG2191" s="84" t="s">
        <v>69</v>
      </c>
      <c r="BH2191" s="92" t="s">
        <v>13356</v>
      </c>
      <c r="BI2191" s="84" t="s">
        <v>122</v>
      </c>
      <c r="BJ2191" s="84" t="s">
        <v>13357</v>
      </c>
      <c r="BK2191" s="84" t="s">
        <v>75</v>
      </c>
      <c r="BL2191" s="84" t="s">
        <v>122</v>
      </c>
      <c r="BM2191" s="84" t="s">
        <v>442</v>
      </c>
      <c r="BN2191" s="84" t="s">
        <v>70</v>
      </c>
      <c r="BO2191" s="84" t="s">
        <v>71</v>
      </c>
      <c r="BP2191" s="84" t="s">
        <v>122</v>
      </c>
      <c r="BQ2191" s="84" t="s">
        <v>163</v>
      </c>
    </row>
    <row r="2192" spans="1:69" ht="14.4" x14ac:dyDescent="0.3">
      <c r="A2192" s="40" t="str">
        <f t="shared" si="970"/>
        <v>2025-09-17</v>
      </c>
      <c r="B2192" s="40" t="str">
        <f t="shared" si="971"/>
        <v>SYD</v>
      </c>
      <c r="C2192" s="39" t="str">
        <f t="shared" si="972"/>
        <v>98812563644</v>
      </c>
      <c r="D2192" s="41" t="str">
        <f t="shared" si="973"/>
        <v>PKR253605572</v>
      </c>
      <c r="E2192" s="41" t="str">
        <f t="shared" si="974"/>
        <v>596421486271</v>
      </c>
      <c r="F2192" s="39" t="str">
        <f t="shared" si="975"/>
        <v>2256683</v>
      </c>
      <c r="G2192" s="39" t="str">
        <f t="shared" si="976"/>
        <v>WISE EXPRESS LOGISTICS(PANGZIMOM)</v>
      </c>
      <c r="H2192" s="41" t="str">
        <f t="shared" si="977"/>
        <v>배경진</v>
      </c>
      <c r="I2192" s="39" t="str">
        <f t="shared" si="978"/>
        <v>51022</v>
      </c>
      <c r="J2192" s="52" t="str">
        <f t="shared" si="979"/>
        <v/>
      </c>
      <c r="K2192" s="75">
        <f t="shared" si="980"/>
        <v>1</v>
      </c>
      <c r="L2192" s="76">
        <f t="shared" si="981"/>
        <v>2</v>
      </c>
      <c r="M2192" s="76">
        <f t="shared" si="982"/>
        <v>1E-3</v>
      </c>
      <c r="N2192" s="76">
        <f t="shared" si="983"/>
        <v>2</v>
      </c>
      <c r="O2192" s="42">
        <f t="shared" si="984"/>
        <v>2</v>
      </c>
      <c r="P2192" s="39" t="str">
        <f t="shared" si="985"/>
        <v>목록(Manifest)</v>
      </c>
      <c r="Q2192" s="72">
        <f t="shared" si="986"/>
        <v>90</v>
      </c>
      <c r="R2192" s="43" t="str">
        <f t="shared" si="987"/>
        <v>OZ602</v>
      </c>
      <c r="S2192" s="82" t="str">
        <f t="shared" si="988"/>
        <v/>
      </c>
      <c r="T2192" s="40">
        <f t="shared" si="989"/>
        <v>45917</v>
      </c>
      <c r="U2192" s="44">
        <v>2500</v>
      </c>
      <c r="V2192" s="44">
        <f t="shared" si="990"/>
        <v>0</v>
      </c>
      <c r="W2192" s="77">
        <f t="shared" si="991"/>
        <v>2500</v>
      </c>
      <c r="X2192" s="78">
        <f t="shared" si="992"/>
        <v>0</v>
      </c>
      <c r="Y2192" s="44" cm="1">
        <f t="array" ref="Y2192">_xlfn.IFNA(_xlfn.IFS(AND(Q2192&gt;=2000, Q2192&lt;3000), 10000, AND(Q2192&gt;=3000, Q2192&lt;4000), 15000, AND(Q2192&gt;=4000, Q2192&lt;5000), 20000, AND(Q2192&gt;=5000), 25000),0)</f>
        <v>0</v>
      </c>
      <c r="Z2192" s="91">
        <f t="shared" si="993"/>
        <v>0</v>
      </c>
      <c r="AA2192" s="44">
        <f t="shared" si="994"/>
        <v>0</v>
      </c>
      <c r="AB2192" s="44"/>
      <c r="AC2192" s="44"/>
      <c r="AD2192" s="44"/>
      <c r="AE2192" s="44">
        <f>VLOOKUP(O2192,정산업데이트!$A$6:$B$12,2,10)</f>
        <v>0</v>
      </c>
      <c r="AF2192" s="44"/>
      <c r="AG2192" s="79">
        <f t="shared" si="995"/>
        <v>0</v>
      </c>
      <c r="AH2192" s="80">
        <f t="shared" si="996"/>
        <v>2500</v>
      </c>
      <c r="AI2192" s="93"/>
      <c r="AJ2192" s="84" t="s">
        <v>12618</v>
      </c>
      <c r="AK2192" s="84" t="s">
        <v>73</v>
      </c>
      <c r="AL2192" s="84" t="s">
        <v>12619</v>
      </c>
      <c r="AM2192" s="84" t="s">
        <v>13358</v>
      </c>
      <c r="AN2192" s="84" t="s">
        <v>13359</v>
      </c>
      <c r="AO2192" s="84" t="s">
        <v>13360</v>
      </c>
      <c r="AP2192" s="84" t="s">
        <v>13361</v>
      </c>
      <c r="AQ2192" s="84" t="s">
        <v>122</v>
      </c>
      <c r="AR2192" s="85">
        <v>1</v>
      </c>
      <c r="AS2192" s="86">
        <v>2</v>
      </c>
      <c r="AT2192" s="86">
        <v>1E-3</v>
      </c>
      <c r="AU2192" s="86">
        <v>2</v>
      </c>
      <c r="AV2192" s="84" t="s">
        <v>7</v>
      </c>
      <c r="AW2192" s="86">
        <v>90</v>
      </c>
      <c r="AX2192" s="84" t="s">
        <v>68</v>
      </c>
      <c r="AY2192" s="84" t="s">
        <v>68</v>
      </c>
      <c r="AZ2192" s="84" t="s">
        <v>68</v>
      </c>
      <c r="BA2192" s="84" t="s">
        <v>68</v>
      </c>
      <c r="BB2192" s="84" t="s">
        <v>68</v>
      </c>
      <c r="BC2192" s="84" t="s">
        <v>441</v>
      </c>
      <c r="BD2192" s="84" t="s">
        <v>442</v>
      </c>
      <c r="BE2192" s="84" t="s">
        <v>444</v>
      </c>
      <c r="BF2192" s="84" t="s">
        <v>122</v>
      </c>
      <c r="BG2192" s="84" t="s">
        <v>69</v>
      </c>
      <c r="BH2192" s="92" t="s">
        <v>13362</v>
      </c>
      <c r="BI2192" s="84" t="s">
        <v>122</v>
      </c>
      <c r="BJ2192" s="84" t="s">
        <v>13363</v>
      </c>
      <c r="BK2192" s="84" t="s">
        <v>75</v>
      </c>
      <c r="BL2192" s="84" t="s">
        <v>122</v>
      </c>
      <c r="BM2192" s="84" t="s">
        <v>442</v>
      </c>
      <c r="BN2192" s="84" t="s">
        <v>70</v>
      </c>
      <c r="BO2192" s="84" t="s">
        <v>71</v>
      </c>
      <c r="BP2192" s="84" t="s">
        <v>122</v>
      </c>
      <c r="BQ2192" s="84" t="s">
        <v>163</v>
      </c>
    </row>
    <row r="2193" spans="1:69" ht="14.4" x14ac:dyDescent="0.3">
      <c r="A2193" s="40" t="str">
        <f t="shared" si="970"/>
        <v>2025-09-17</v>
      </c>
      <c r="B2193" s="40" t="str">
        <f t="shared" si="971"/>
        <v>SYD</v>
      </c>
      <c r="C2193" s="39" t="str">
        <f t="shared" si="972"/>
        <v>98812563644</v>
      </c>
      <c r="D2193" s="41" t="str">
        <f t="shared" si="973"/>
        <v>PKR253605573</v>
      </c>
      <c r="E2193" s="41" t="str">
        <f t="shared" si="974"/>
        <v>596421486282</v>
      </c>
      <c r="F2193" s="39" t="str">
        <f t="shared" si="975"/>
        <v>2256683</v>
      </c>
      <c r="G2193" s="39" t="str">
        <f t="shared" si="976"/>
        <v>WISE EXPRESS LOGISTICS(PANGZIMOM)</v>
      </c>
      <c r="H2193" s="41" t="str">
        <f t="shared" si="977"/>
        <v>정안성</v>
      </c>
      <c r="I2193" s="39" t="str">
        <f t="shared" si="978"/>
        <v>10391</v>
      </c>
      <c r="J2193" s="52" t="str">
        <f t="shared" si="979"/>
        <v/>
      </c>
      <c r="K2193" s="75">
        <f t="shared" si="980"/>
        <v>1</v>
      </c>
      <c r="L2193" s="76">
        <f t="shared" si="981"/>
        <v>1</v>
      </c>
      <c r="M2193" s="76">
        <f t="shared" si="982"/>
        <v>1E-3</v>
      </c>
      <c r="N2193" s="76">
        <f t="shared" si="983"/>
        <v>1</v>
      </c>
      <c r="O2193" s="42">
        <f t="shared" si="984"/>
        <v>1</v>
      </c>
      <c r="P2193" s="39" t="str">
        <f t="shared" si="985"/>
        <v>목록(Manifest)</v>
      </c>
      <c r="Q2193" s="72">
        <f t="shared" si="986"/>
        <v>45</v>
      </c>
      <c r="R2193" s="43" t="str">
        <f t="shared" si="987"/>
        <v>OZ602</v>
      </c>
      <c r="S2193" s="82" t="str">
        <f t="shared" si="988"/>
        <v/>
      </c>
      <c r="T2193" s="40">
        <f t="shared" si="989"/>
        <v>45917</v>
      </c>
      <c r="U2193" s="44">
        <v>2500</v>
      </c>
      <c r="V2193" s="44">
        <f t="shared" si="990"/>
        <v>0</v>
      </c>
      <c r="W2193" s="77">
        <f t="shared" si="991"/>
        <v>2500</v>
      </c>
      <c r="X2193" s="78">
        <f t="shared" si="992"/>
        <v>0</v>
      </c>
      <c r="Y2193" s="44" cm="1">
        <f t="array" ref="Y2193">_xlfn.IFNA(_xlfn.IFS(AND(Q2193&gt;=2000, Q2193&lt;3000), 10000, AND(Q2193&gt;=3000, Q2193&lt;4000), 15000, AND(Q2193&gt;=4000, Q2193&lt;5000), 20000, AND(Q2193&gt;=5000), 25000),0)</f>
        <v>0</v>
      </c>
      <c r="Z2193" s="91">
        <f t="shared" si="993"/>
        <v>0</v>
      </c>
      <c r="AA2193" s="44">
        <f t="shared" si="994"/>
        <v>0</v>
      </c>
      <c r="AB2193" s="44"/>
      <c r="AC2193" s="44"/>
      <c r="AD2193" s="44"/>
      <c r="AE2193" s="44">
        <f>VLOOKUP(O2193,정산업데이트!$A$6:$B$12,2,10)</f>
        <v>0</v>
      </c>
      <c r="AF2193" s="44"/>
      <c r="AG2193" s="79">
        <f t="shared" si="995"/>
        <v>0</v>
      </c>
      <c r="AH2193" s="80">
        <f t="shared" si="996"/>
        <v>2500</v>
      </c>
      <c r="AI2193" s="93"/>
      <c r="AJ2193" s="84" t="s">
        <v>12618</v>
      </c>
      <c r="AK2193" s="84" t="s">
        <v>73</v>
      </c>
      <c r="AL2193" s="84" t="s">
        <v>12619</v>
      </c>
      <c r="AM2193" s="84" t="s">
        <v>13364</v>
      </c>
      <c r="AN2193" s="84" t="s">
        <v>13365</v>
      </c>
      <c r="AO2193" s="84" t="s">
        <v>13366</v>
      </c>
      <c r="AP2193" s="84" t="s">
        <v>13367</v>
      </c>
      <c r="AQ2193" s="84" t="s">
        <v>122</v>
      </c>
      <c r="AR2193" s="85">
        <v>1</v>
      </c>
      <c r="AS2193" s="86">
        <v>1</v>
      </c>
      <c r="AT2193" s="86">
        <v>1E-3</v>
      </c>
      <c r="AU2193" s="86">
        <v>1</v>
      </c>
      <c r="AV2193" s="84" t="s">
        <v>7</v>
      </c>
      <c r="AW2193" s="86">
        <v>45</v>
      </c>
      <c r="AX2193" s="84" t="s">
        <v>68</v>
      </c>
      <c r="AY2193" s="84" t="s">
        <v>68</v>
      </c>
      <c r="AZ2193" s="84" t="s">
        <v>68</v>
      </c>
      <c r="BA2193" s="84" t="s">
        <v>68</v>
      </c>
      <c r="BB2193" s="84" t="s">
        <v>68</v>
      </c>
      <c r="BC2193" s="84" t="s">
        <v>441</v>
      </c>
      <c r="BD2193" s="84" t="s">
        <v>442</v>
      </c>
      <c r="BE2193" s="84" t="s">
        <v>444</v>
      </c>
      <c r="BF2193" s="84" t="s">
        <v>122</v>
      </c>
      <c r="BG2193" s="84" t="s">
        <v>69</v>
      </c>
      <c r="BH2193" s="92" t="s">
        <v>13368</v>
      </c>
      <c r="BI2193" s="84" t="s">
        <v>122</v>
      </c>
      <c r="BJ2193" s="84" t="s">
        <v>13369</v>
      </c>
      <c r="BK2193" s="84" t="s">
        <v>75</v>
      </c>
      <c r="BL2193" s="84" t="s">
        <v>122</v>
      </c>
      <c r="BM2193" s="84" t="s">
        <v>442</v>
      </c>
      <c r="BN2193" s="84" t="s">
        <v>70</v>
      </c>
      <c r="BO2193" s="84" t="s">
        <v>71</v>
      </c>
      <c r="BP2193" s="84" t="s">
        <v>122</v>
      </c>
      <c r="BQ2193" s="84" t="s">
        <v>163</v>
      </c>
    </row>
    <row r="2194" spans="1:69" ht="14.4" x14ac:dyDescent="0.3">
      <c r="A2194" s="40" t="str">
        <f t="shared" si="970"/>
        <v>2025-09-17</v>
      </c>
      <c r="B2194" s="40" t="str">
        <f t="shared" si="971"/>
        <v>SYD</v>
      </c>
      <c r="C2194" s="39" t="str">
        <f t="shared" si="972"/>
        <v>98812563644</v>
      </c>
      <c r="D2194" s="41" t="str">
        <f t="shared" si="973"/>
        <v>PKR253605574</v>
      </c>
      <c r="E2194" s="41" t="str">
        <f t="shared" si="974"/>
        <v>596421486293</v>
      </c>
      <c r="F2194" s="39" t="str">
        <f t="shared" si="975"/>
        <v>2256683</v>
      </c>
      <c r="G2194" s="39" t="str">
        <f t="shared" si="976"/>
        <v>WISE EXPRESS LOGISTICS(PANGZIMOM)</v>
      </c>
      <c r="H2194" s="41" t="str">
        <f t="shared" si="977"/>
        <v>오현정</v>
      </c>
      <c r="I2194" s="39" t="str">
        <f t="shared" si="978"/>
        <v>31211</v>
      </c>
      <c r="J2194" s="52" t="str">
        <f t="shared" si="979"/>
        <v/>
      </c>
      <c r="K2194" s="75">
        <f t="shared" si="980"/>
        <v>1</v>
      </c>
      <c r="L2194" s="76">
        <f t="shared" si="981"/>
        <v>1</v>
      </c>
      <c r="M2194" s="76">
        <f t="shared" si="982"/>
        <v>1E-3</v>
      </c>
      <c r="N2194" s="76">
        <f t="shared" si="983"/>
        <v>1</v>
      </c>
      <c r="O2194" s="42">
        <f t="shared" si="984"/>
        <v>1</v>
      </c>
      <c r="P2194" s="39" t="str">
        <f t="shared" si="985"/>
        <v>목록(Manifest)</v>
      </c>
      <c r="Q2194" s="72">
        <f t="shared" si="986"/>
        <v>45</v>
      </c>
      <c r="R2194" s="43" t="str">
        <f t="shared" si="987"/>
        <v>OZ602</v>
      </c>
      <c r="S2194" s="82" t="str">
        <f t="shared" si="988"/>
        <v/>
      </c>
      <c r="T2194" s="40">
        <f t="shared" si="989"/>
        <v>45917</v>
      </c>
      <c r="U2194" s="44">
        <v>2500</v>
      </c>
      <c r="V2194" s="44">
        <f t="shared" si="990"/>
        <v>0</v>
      </c>
      <c r="W2194" s="77">
        <f t="shared" si="991"/>
        <v>2500</v>
      </c>
      <c r="X2194" s="78">
        <f t="shared" si="992"/>
        <v>0</v>
      </c>
      <c r="Y2194" s="44" cm="1">
        <f t="array" ref="Y2194">_xlfn.IFNA(_xlfn.IFS(AND(Q2194&gt;=2000, Q2194&lt;3000), 10000, AND(Q2194&gt;=3000, Q2194&lt;4000), 15000, AND(Q2194&gt;=4000, Q2194&lt;5000), 20000, AND(Q2194&gt;=5000), 25000),0)</f>
        <v>0</v>
      </c>
      <c r="Z2194" s="91">
        <f t="shared" si="993"/>
        <v>0</v>
      </c>
      <c r="AA2194" s="44">
        <f t="shared" si="994"/>
        <v>0</v>
      </c>
      <c r="AB2194" s="44"/>
      <c r="AC2194" s="44"/>
      <c r="AD2194" s="44"/>
      <c r="AE2194" s="44">
        <f>VLOOKUP(O2194,정산업데이트!$A$6:$B$12,2,10)</f>
        <v>0</v>
      </c>
      <c r="AF2194" s="44"/>
      <c r="AG2194" s="79">
        <f t="shared" si="995"/>
        <v>0</v>
      </c>
      <c r="AH2194" s="80">
        <f t="shared" si="996"/>
        <v>2500</v>
      </c>
      <c r="AI2194" s="93"/>
      <c r="AJ2194" s="84" t="s">
        <v>12618</v>
      </c>
      <c r="AK2194" s="84" t="s">
        <v>73</v>
      </c>
      <c r="AL2194" s="84" t="s">
        <v>12619</v>
      </c>
      <c r="AM2194" s="84" t="s">
        <v>13370</v>
      </c>
      <c r="AN2194" s="84" t="s">
        <v>1471</v>
      </c>
      <c r="AO2194" s="84" t="s">
        <v>13371</v>
      </c>
      <c r="AP2194" s="84" t="s">
        <v>616</v>
      </c>
      <c r="AQ2194" s="84" t="s">
        <v>122</v>
      </c>
      <c r="AR2194" s="85">
        <v>1</v>
      </c>
      <c r="AS2194" s="86">
        <v>1</v>
      </c>
      <c r="AT2194" s="86">
        <v>1E-3</v>
      </c>
      <c r="AU2194" s="86">
        <v>1</v>
      </c>
      <c r="AV2194" s="84" t="s">
        <v>7</v>
      </c>
      <c r="AW2194" s="86">
        <v>45</v>
      </c>
      <c r="AX2194" s="84" t="s">
        <v>68</v>
      </c>
      <c r="AY2194" s="84" t="s">
        <v>68</v>
      </c>
      <c r="AZ2194" s="84" t="s">
        <v>68</v>
      </c>
      <c r="BA2194" s="84" t="s">
        <v>68</v>
      </c>
      <c r="BB2194" s="84" t="s">
        <v>68</v>
      </c>
      <c r="BC2194" s="84" t="s">
        <v>441</v>
      </c>
      <c r="BD2194" s="84" t="s">
        <v>442</v>
      </c>
      <c r="BE2194" s="84" t="s">
        <v>444</v>
      </c>
      <c r="BF2194" s="84" t="s">
        <v>122</v>
      </c>
      <c r="BG2194" s="84" t="s">
        <v>69</v>
      </c>
      <c r="BH2194" s="92" t="s">
        <v>13372</v>
      </c>
      <c r="BI2194" s="84" t="s">
        <v>122</v>
      </c>
      <c r="BJ2194" s="84" t="s">
        <v>13373</v>
      </c>
      <c r="BK2194" s="84" t="s">
        <v>75</v>
      </c>
      <c r="BL2194" s="84" t="s">
        <v>122</v>
      </c>
      <c r="BM2194" s="84" t="s">
        <v>442</v>
      </c>
      <c r="BN2194" s="84" t="s">
        <v>70</v>
      </c>
      <c r="BO2194" s="84" t="s">
        <v>71</v>
      </c>
      <c r="BP2194" s="84" t="s">
        <v>122</v>
      </c>
      <c r="BQ2194" s="84" t="s">
        <v>163</v>
      </c>
    </row>
    <row r="2195" spans="1:69" ht="14.4" x14ac:dyDescent="0.3">
      <c r="A2195" s="40" t="str">
        <f t="shared" si="970"/>
        <v>2025-09-17</v>
      </c>
      <c r="B2195" s="40" t="str">
        <f t="shared" si="971"/>
        <v>SYD</v>
      </c>
      <c r="C2195" s="39" t="str">
        <f t="shared" si="972"/>
        <v>98812563644</v>
      </c>
      <c r="D2195" s="41" t="str">
        <f t="shared" si="973"/>
        <v>PKR253605575</v>
      </c>
      <c r="E2195" s="41" t="str">
        <f t="shared" si="974"/>
        <v>596421486304</v>
      </c>
      <c r="F2195" s="39" t="str">
        <f t="shared" si="975"/>
        <v>2256683</v>
      </c>
      <c r="G2195" s="39" t="str">
        <f t="shared" si="976"/>
        <v>WISE EXPRESS LOGISTICS(PANGZIMOM)</v>
      </c>
      <c r="H2195" s="41" t="str">
        <f t="shared" si="977"/>
        <v>양은정</v>
      </c>
      <c r="I2195" s="39" t="str">
        <f t="shared" si="978"/>
        <v>41911</v>
      </c>
      <c r="J2195" s="52" t="str">
        <f t="shared" si="979"/>
        <v/>
      </c>
      <c r="K2195" s="75">
        <f t="shared" si="980"/>
        <v>1</v>
      </c>
      <c r="L2195" s="76">
        <f t="shared" si="981"/>
        <v>1</v>
      </c>
      <c r="M2195" s="76">
        <f t="shared" si="982"/>
        <v>1E-3</v>
      </c>
      <c r="N2195" s="76">
        <f t="shared" si="983"/>
        <v>1</v>
      </c>
      <c r="O2195" s="42">
        <f t="shared" si="984"/>
        <v>1</v>
      </c>
      <c r="P2195" s="39" t="str">
        <f t="shared" si="985"/>
        <v>목록(Manifest)</v>
      </c>
      <c r="Q2195" s="72">
        <f t="shared" si="986"/>
        <v>45</v>
      </c>
      <c r="R2195" s="43" t="str">
        <f t="shared" si="987"/>
        <v>OZ602</v>
      </c>
      <c r="S2195" s="82" t="str">
        <f t="shared" si="988"/>
        <v/>
      </c>
      <c r="T2195" s="40">
        <f t="shared" si="989"/>
        <v>45917</v>
      </c>
      <c r="U2195" s="44">
        <v>2500</v>
      </c>
      <c r="V2195" s="44">
        <f t="shared" si="990"/>
        <v>0</v>
      </c>
      <c r="W2195" s="77">
        <f t="shared" si="991"/>
        <v>2500</v>
      </c>
      <c r="X2195" s="78">
        <f t="shared" si="992"/>
        <v>0</v>
      </c>
      <c r="Y2195" s="44" cm="1">
        <f t="array" ref="Y2195">_xlfn.IFNA(_xlfn.IFS(AND(Q2195&gt;=2000, Q2195&lt;3000), 10000, AND(Q2195&gt;=3000, Q2195&lt;4000), 15000, AND(Q2195&gt;=4000, Q2195&lt;5000), 20000, AND(Q2195&gt;=5000), 25000),0)</f>
        <v>0</v>
      </c>
      <c r="Z2195" s="91">
        <f t="shared" si="993"/>
        <v>0</v>
      </c>
      <c r="AA2195" s="44">
        <f t="shared" si="994"/>
        <v>0</v>
      </c>
      <c r="AB2195" s="44"/>
      <c r="AC2195" s="44"/>
      <c r="AD2195" s="44"/>
      <c r="AE2195" s="44">
        <f>VLOOKUP(O2195,정산업데이트!$A$6:$B$12,2,10)</f>
        <v>0</v>
      </c>
      <c r="AF2195" s="44"/>
      <c r="AG2195" s="79">
        <f t="shared" si="995"/>
        <v>0</v>
      </c>
      <c r="AH2195" s="80">
        <f t="shared" si="996"/>
        <v>2500</v>
      </c>
      <c r="AI2195" s="93"/>
      <c r="AJ2195" s="84" t="s">
        <v>12618</v>
      </c>
      <c r="AK2195" s="84" t="s">
        <v>73</v>
      </c>
      <c r="AL2195" s="84" t="s">
        <v>12619</v>
      </c>
      <c r="AM2195" s="84" t="s">
        <v>13374</v>
      </c>
      <c r="AN2195" s="84" t="s">
        <v>13375</v>
      </c>
      <c r="AO2195" s="84" t="s">
        <v>13376</v>
      </c>
      <c r="AP2195" s="84" t="s">
        <v>13377</v>
      </c>
      <c r="AQ2195" s="84" t="s">
        <v>122</v>
      </c>
      <c r="AR2195" s="85">
        <v>1</v>
      </c>
      <c r="AS2195" s="86">
        <v>1</v>
      </c>
      <c r="AT2195" s="86">
        <v>1E-3</v>
      </c>
      <c r="AU2195" s="86">
        <v>1</v>
      </c>
      <c r="AV2195" s="84" t="s">
        <v>7</v>
      </c>
      <c r="AW2195" s="86">
        <v>45</v>
      </c>
      <c r="AX2195" s="84" t="s">
        <v>68</v>
      </c>
      <c r="AY2195" s="84" t="s">
        <v>68</v>
      </c>
      <c r="AZ2195" s="84" t="s">
        <v>68</v>
      </c>
      <c r="BA2195" s="84" t="s">
        <v>68</v>
      </c>
      <c r="BB2195" s="84" t="s">
        <v>68</v>
      </c>
      <c r="BC2195" s="84" t="s">
        <v>441</v>
      </c>
      <c r="BD2195" s="84" t="s">
        <v>442</v>
      </c>
      <c r="BE2195" s="84" t="s">
        <v>444</v>
      </c>
      <c r="BF2195" s="84" t="s">
        <v>122</v>
      </c>
      <c r="BG2195" s="84" t="s">
        <v>69</v>
      </c>
      <c r="BH2195" s="92" t="s">
        <v>13378</v>
      </c>
      <c r="BI2195" s="84" t="s">
        <v>122</v>
      </c>
      <c r="BJ2195" s="84" t="s">
        <v>13379</v>
      </c>
      <c r="BK2195" s="84" t="s">
        <v>75</v>
      </c>
      <c r="BL2195" s="84" t="s">
        <v>122</v>
      </c>
      <c r="BM2195" s="84" t="s">
        <v>442</v>
      </c>
      <c r="BN2195" s="84" t="s">
        <v>70</v>
      </c>
      <c r="BO2195" s="84" t="s">
        <v>71</v>
      </c>
      <c r="BP2195" s="84" t="s">
        <v>122</v>
      </c>
      <c r="BQ2195" s="84" t="s">
        <v>163</v>
      </c>
    </row>
    <row r="2196" spans="1:69" ht="14.4" x14ac:dyDescent="0.3">
      <c r="A2196" s="40" t="str">
        <f t="shared" si="970"/>
        <v>2025-09-17</v>
      </c>
      <c r="B2196" s="40" t="str">
        <f t="shared" si="971"/>
        <v>SYD</v>
      </c>
      <c r="C2196" s="39" t="str">
        <f t="shared" si="972"/>
        <v>98812563644</v>
      </c>
      <c r="D2196" s="41" t="str">
        <f t="shared" si="973"/>
        <v>PKR253605925</v>
      </c>
      <c r="E2196" s="41" t="str">
        <f t="shared" si="974"/>
        <v>596421488150</v>
      </c>
      <c r="F2196" s="39" t="str">
        <f t="shared" si="975"/>
        <v>2254225</v>
      </c>
      <c r="G2196" s="39" t="str">
        <f t="shared" si="976"/>
        <v>WISE EXPRESS LOGISTICS PTY LTD</v>
      </c>
      <c r="H2196" s="41" t="str">
        <f t="shared" si="977"/>
        <v>김윤경</v>
      </c>
      <c r="I2196" s="39" t="str">
        <f t="shared" si="978"/>
        <v>05501</v>
      </c>
      <c r="J2196" s="52" t="str">
        <f t="shared" si="979"/>
        <v/>
      </c>
      <c r="K2196" s="75">
        <f t="shared" si="980"/>
        <v>1</v>
      </c>
      <c r="L2196" s="76">
        <f t="shared" si="981"/>
        <v>3.6</v>
      </c>
      <c r="M2196" s="76">
        <f t="shared" si="982"/>
        <v>1E-3</v>
      </c>
      <c r="N2196" s="76">
        <f t="shared" si="983"/>
        <v>3.6</v>
      </c>
      <c r="O2196" s="42">
        <f t="shared" si="984"/>
        <v>4</v>
      </c>
      <c r="P2196" s="39" t="str">
        <f t="shared" si="985"/>
        <v>일반(목록배제,Normal-Manifest Exception)</v>
      </c>
      <c r="Q2196" s="72">
        <f t="shared" si="986"/>
        <v>59</v>
      </c>
      <c r="R2196" s="43" t="str">
        <f t="shared" si="987"/>
        <v>OZ602</v>
      </c>
      <c r="S2196" s="82" t="str">
        <f t="shared" si="988"/>
        <v/>
      </c>
      <c r="T2196" s="40">
        <f t="shared" si="989"/>
        <v>45917</v>
      </c>
      <c r="U2196" s="44">
        <v>2500</v>
      </c>
      <c r="V2196" s="44">
        <f t="shared" si="990"/>
        <v>0</v>
      </c>
      <c r="W2196" s="77">
        <f t="shared" si="991"/>
        <v>2500</v>
      </c>
      <c r="X2196" s="78">
        <f t="shared" si="992"/>
        <v>0</v>
      </c>
      <c r="Y2196" s="44" cm="1">
        <f t="array" ref="Y2196">_xlfn.IFNA(_xlfn.IFS(AND(Q2196&gt;=2000, Q2196&lt;3000), 10000, AND(Q2196&gt;=3000, Q2196&lt;4000), 15000, AND(Q2196&gt;=4000, Q2196&lt;5000), 20000, AND(Q2196&gt;=5000), 25000),0)</f>
        <v>0</v>
      </c>
      <c r="Z2196" s="91">
        <f t="shared" si="993"/>
        <v>300</v>
      </c>
      <c r="AA2196" s="44">
        <f t="shared" si="994"/>
        <v>0</v>
      </c>
      <c r="AB2196" s="44"/>
      <c r="AC2196" s="44"/>
      <c r="AD2196" s="44"/>
      <c r="AE2196" s="44">
        <f>VLOOKUP(O2196,정산업데이트!$A$6:$B$12,2,10)</f>
        <v>0</v>
      </c>
      <c r="AF2196" s="44"/>
      <c r="AG2196" s="79">
        <f t="shared" si="995"/>
        <v>300</v>
      </c>
      <c r="AH2196" s="80">
        <f t="shared" si="996"/>
        <v>2800</v>
      </c>
      <c r="AI2196" s="93"/>
      <c r="AJ2196" s="84" t="s">
        <v>12618</v>
      </c>
      <c r="AK2196" s="84" t="s">
        <v>73</v>
      </c>
      <c r="AL2196" s="84" t="s">
        <v>12619</v>
      </c>
      <c r="AM2196" s="84" t="s">
        <v>13380</v>
      </c>
      <c r="AN2196" s="84" t="s">
        <v>1603</v>
      </c>
      <c r="AO2196" s="84" t="s">
        <v>13381</v>
      </c>
      <c r="AP2196" s="84" t="s">
        <v>499</v>
      </c>
      <c r="AQ2196" s="84" t="s">
        <v>122</v>
      </c>
      <c r="AR2196" s="85">
        <v>1</v>
      </c>
      <c r="AS2196" s="86">
        <v>3.6</v>
      </c>
      <c r="AT2196" s="86">
        <v>1E-3</v>
      </c>
      <c r="AU2196" s="86">
        <v>3.6</v>
      </c>
      <c r="AV2196" s="84" t="s">
        <v>8</v>
      </c>
      <c r="AW2196" s="86">
        <v>59</v>
      </c>
      <c r="AX2196" s="84" t="s">
        <v>68</v>
      </c>
      <c r="AY2196" s="84" t="s">
        <v>68</v>
      </c>
      <c r="AZ2196" s="84" t="s">
        <v>68</v>
      </c>
      <c r="BA2196" s="84" t="s">
        <v>68</v>
      </c>
      <c r="BB2196" s="84" t="s">
        <v>68</v>
      </c>
      <c r="BC2196" s="84" t="s">
        <v>125</v>
      </c>
      <c r="BD2196" s="84" t="s">
        <v>74</v>
      </c>
      <c r="BE2196" s="84" t="s">
        <v>6290</v>
      </c>
      <c r="BF2196" s="84" t="s">
        <v>122</v>
      </c>
      <c r="BG2196" s="84" t="s">
        <v>69</v>
      </c>
      <c r="BH2196" s="92" t="s">
        <v>13382</v>
      </c>
      <c r="BI2196" s="84" t="s">
        <v>122</v>
      </c>
      <c r="BJ2196" s="84" t="s">
        <v>13383</v>
      </c>
      <c r="BK2196" s="84" t="s">
        <v>75</v>
      </c>
      <c r="BL2196" s="84" t="s">
        <v>122</v>
      </c>
      <c r="BM2196" s="84" t="s">
        <v>74</v>
      </c>
      <c r="BN2196" s="84" t="s">
        <v>70</v>
      </c>
      <c r="BO2196" s="84" t="s">
        <v>71</v>
      </c>
      <c r="BP2196" s="84" t="s">
        <v>122</v>
      </c>
      <c r="BQ2196" s="84" t="s">
        <v>163</v>
      </c>
    </row>
    <row r="2197" spans="1:69" ht="14.4" x14ac:dyDescent="0.3">
      <c r="A2197" s="40" t="str">
        <f t="shared" si="970"/>
        <v>2025-09-17</v>
      </c>
      <c r="B2197" s="40" t="str">
        <f t="shared" si="971"/>
        <v>SYD</v>
      </c>
      <c r="C2197" s="39" t="str">
        <f t="shared" si="972"/>
        <v>98812563644</v>
      </c>
      <c r="D2197" s="41" t="str">
        <f t="shared" si="973"/>
        <v>PKR253605577</v>
      </c>
      <c r="E2197" s="41" t="str">
        <f t="shared" si="974"/>
        <v>596421486326</v>
      </c>
      <c r="F2197" s="39" t="str">
        <f t="shared" si="975"/>
        <v>2256683</v>
      </c>
      <c r="G2197" s="39" t="str">
        <f t="shared" si="976"/>
        <v>WISE EXPRESS LOGISTICS(PANGZIMOM)</v>
      </c>
      <c r="H2197" s="41" t="str">
        <f t="shared" si="977"/>
        <v>남미라</v>
      </c>
      <c r="I2197" s="39" t="str">
        <f t="shared" si="978"/>
        <v>10947</v>
      </c>
      <c r="J2197" s="52" t="str">
        <f t="shared" si="979"/>
        <v/>
      </c>
      <c r="K2197" s="75">
        <f t="shared" si="980"/>
        <v>1</v>
      </c>
      <c r="L2197" s="76">
        <f t="shared" si="981"/>
        <v>1</v>
      </c>
      <c r="M2197" s="76">
        <f t="shared" si="982"/>
        <v>1E-3</v>
      </c>
      <c r="N2197" s="76">
        <f t="shared" si="983"/>
        <v>1</v>
      </c>
      <c r="O2197" s="42">
        <f t="shared" si="984"/>
        <v>1</v>
      </c>
      <c r="P2197" s="39" t="str">
        <f t="shared" si="985"/>
        <v>목록(Manifest)</v>
      </c>
      <c r="Q2197" s="72">
        <f t="shared" si="986"/>
        <v>45</v>
      </c>
      <c r="R2197" s="43" t="str">
        <f t="shared" si="987"/>
        <v>OZ602</v>
      </c>
      <c r="S2197" s="82" t="str">
        <f t="shared" si="988"/>
        <v/>
      </c>
      <c r="T2197" s="40">
        <f t="shared" si="989"/>
        <v>45917</v>
      </c>
      <c r="U2197" s="44">
        <v>2500</v>
      </c>
      <c r="V2197" s="44">
        <f t="shared" si="990"/>
        <v>0</v>
      </c>
      <c r="W2197" s="77">
        <f t="shared" si="991"/>
        <v>2500</v>
      </c>
      <c r="X2197" s="78">
        <f t="shared" si="992"/>
        <v>0</v>
      </c>
      <c r="Y2197" s="44" cm="1">
        <f t="array" ref="Y2197">_xlfn.IFNA(_xlfn.IFS(AND(Q2197&gt;=2000, Q2197&lt;3000), 10000, AND(Q2197&gt;=3000, Q2197&lt;4000), 15000, AND(Q2197&gt;=4000, Q2197&lt;5000), 20000, AND(Q2197&gt;=5000), 25000),0)</f>
        <v>0</v>
      </c>
      <c r="Z2197" s="91">
        <f t="shared" si="993"/>
        <v>0</v>
      </c>
      <c r="AA2197" s="44">
        <f t="shared" si="994"/>
        <v>0</v>
      </c>
      <c r="AB2197" s="44"/>
      <c r="AC2197" s="44"/>
      <c r="AD2197" s="44"/>
      <c r="AE2197" s="44">
        <f>VLOOKUP(O2197,정산업데이트!$A$6:$B$12,2,10)</f>
        <v>0</v>
      </c>
      <c r="AF2197" s="44"/>
      <c r="AG2197" s="79">
        <f t="shared" si="995"/>
        <v>0</v>
      </c>
      <c r="AH2197" s="80">
        <f t="shared" si="996"/>
        <v>2500</v>
      </c>
      <c r="AJ2197" s="84" t="s">
        <v>12618</v>
      </c>
      <c r="AK2197" s="84" t="s">
        <v>73</v>
      </c>
      <c r="AL2197" s="84" t="s">
        <v>12619</v>
      </c>
      <c r="AM2197" s="84" t="s">
        <v>13384</v>
      </c>
      <c r="AN2197" s="84" t="s">
        <v>13385</v>
      </c>
      <c r="AO2197" s="84" t="s">
        <v>13386</v>
      </c>
      <c r="AP2197" s="84" t="s">
        <v>13387</v>
      </c>
      <c r="AQ2197" s="84" t="s">
        <v>122</v>
      </c>
      <c r="AR2197" s="85">
        <v>1</v>
      </c>
      <c r="AS2197" s="86">
        <v>1</v>
      </c>
      <c r="AT2197" s="86">
        <v>1E-3</v>
      </c>
      <c r="AU2197" s="86">
        <v>1</v>
      </c>
      <c r="AV2197" s="84" t="s">
        <v>7</v>
      </c>
      <c r="AW2197" s="86">
        <v>45</v>
      </c>
      <c r="AX2197" s="84" t="s">
        <v>68</v>
      </c>
      <c r="AY2197" s="84" t="s">
        <v>68</v>
      </c>
      <c r="AZ2197" s="84" t="s">
        <v>68</v>
      </c>
      <c r="BA2197" s="84" t="s">
        <v>68</v>
      </c>
      <c r="BB2197" s="84" t="s">
        <v>68</v>
      </c>
      <c r="BC2197" s="84" t="s">
        <v>441</v>
      </c>
      <c r="BD2197" s="84" t="s">
        <v>442</v>
      </c>
      <c r="BE2197" s="84" t="s">
        <v>444</v>
      </c>
      <c r="BF2197" s="84" t="s">
        <v>122</v>
      </c>
      <c r="BG2197" s="84" t="s">
        <v>69</v>
      </c>
      <c r="BH2197" s="92" t="s">
        <v>13388</v>
      </c>
      <c r="BI2197" s="84" t="s">
        <v>122</v>
      </c>
      <c r="BJ2197" s="84" t="s">
        <v>13389</v>
      </c>
      <c r="BK2197" s="84" t="s">
        <v>75</v>
      </c>
      <c r="BL2197" s="84" t="s">
        <v>122</v>
      </c>
      <c r="BM2197" s="84" t="s">
        <v>442</v>
      </c>
      <c r="BN2197" s="84" t="s">
        <v>70</v>
      </c>
      <c r="BO2197" s="84" t="s">
        <v>71</v>
      </c>
      <c r="BP2197" s="84" t="s">
        <v>122</v>
      </c>
      <c r="BQ2197" s="84" t="s">
        <v>163</v>
      </c>
    </row>
    <row r="2198" spans="1:69" ht="14.4" x14ac:dyDescent="0.3">
      <c r="A2198" s="40" t="str">
        <f t="shared" si="970"/>
        <v>2025-09-17</v>
      </c>
      <c r="B2198" s="40" t="str">
        <f t="shared" si="971"/>
        <v>SYD</v>
      </c>
      <c r="C2198" s="39" t="str">
        <f t="shared" si="972"/>
        <v>98812563644</v>
      </c>
      <c r="D2198" s="41" t="str">
        <f t="shared" si="973"/>
        <v>PKR253605578</v>
      </c>
      <c r="E2198" s="41" t="str">
        <f t="shared" si="974"/>
        <v>596421486330</v>
      </c>
      <c r="F2198" s="39" t="str">
        <f t="shared" si="975"/>
        <v>2256683</v>
      </c>
      <c r="G2198" s="39" t="str">
        <f t="shared" si="976"/>
        <v>WISE EXPRESS LOGISTICS(PANGZIMOM)</v>
      </c>
      <c r="H2198" s="41" t="str">
        <f t="shared" si="977"/>
        <v>김길섭</v>
      </c>
      <c r="I2198" s="39" t="str">
        <f t="shared" si="978"/>
        <v>25520</v>
      </c>
      <c r="J2198" s="52" t="str">
        <f t="shared" si="979"/>
        <v/>
      </c>
      <c r="K2198" s="75">
        <f t="shared" si="980"/>
        <v>1</v>
      </c>
      <c r="L2198" s="76">
        <f t="shared" si="981"/>
        <v>1</v>
      </c>
      <c r="M2198" s="76">
        <f t="shared" si="982"/>
        <v>1E-3</v>
      </c>
      <c r="N2198" s="76">
        <f t="shared" si="983"/>
        <v>1</v>
      </c>
      <c r="O2198" s="42">
        <f t="shared" si="984"/>
        <v>1</v>
      </c>
      <c r="P2198" s="39" t="str">
        <f t="shared" si="985"/>
        <v>목록(Manifest)</v>
      </c>
      <c r="Q2198" s="72">
        <f t="shared" si="986"/>
        <v>45</v>
      </c>
      <c r="R2198" s="43" t="str">
        <f t="shared" si="987"/>
        <v>OZ602</v>
      </c>
      <c r="S2198" s="82" t="str">
        <f t="shared" si="988"/>
        <v/>
      </c>
      <c r="T2198" s="40">
        <f t="shared" si="989"/>
        <v>45917</v>
      </c>
      <c r="U2198" s="44">
        <v>2500</v>
      </c>
      <c r="V2198" s="44">
        <f t="shared" si="990"/>
        <v>0</v>
      </c>
      <c r="W2198" s="77">
        <f t="shared" si="991"/>
        <v>2500</v>
      </c>
      <c r="X2198" s="78">
        <f t="shared" si="992"/>
        <v>0</v>
      </c>
      <c r="Y2198" s="44" cm="1">
        <f t="array" ref="Y2198">_xlfn.IFNA(_xlfn.IFS(AND(Q2198&gt;=2000, Q2198&lt;3000), 10000, AND(Q2198&gt;=3000, Q2198&lt;4000), 15000, AND(Q2198&gt;=4000, Q2198&lt;5000), 20000, AND(Q2198&gt;=5000), 25000),0)</f>
        <v>0</v>
      </c>
      <c r="Z2198" s="91">
        <f t="shared" si="993"/>
        <v>0</v>
      </c>
      <c r="AA2198" s="44">
        <f t="shared" si="994"/>
        <v>0</v>
      </c>
      <c r="AB2198" s="44"/>
      <c r="AC2198" s="44"/>
      <c r="AD2198" s="44"/>
      <c r="AE2198" s="44">
        <f>VLOOKUP(O2198,정산업데이트!$A$6:$B$12,2,10)</f>
        <v>0</v>
      </c>
      <c r="AF2198" s="44"/>
      <c r="AG2198" s="79">
        <f t="shared" si="995"/>
        <v>0</v>
      </c>
      <c r="AH2198" s="80">
        <f t="shared" si="996"/>
        <v>2500</v>
      </c>
      <c r="AJ2198" s="84" t="s">
        <v>12618</v>
      </c>
      <c r="AK2198" s="84" t="s">
        <v>73</v>
      </c>
      <c r="AL2198" s="84" t="s">
        <v>12619</v>
      </c>
      <c r="AM2198" s="84" t="s">
        <v>13390</v>
      </c>
      <c r="AN2198" s="84" t="s">
        <v>13391</v>
      </c>
      <c r="AO2198" s="84" t="s">
        <v>13392</v>
      </c>
      <c r="AP2198" s="84" t="s">
        <v>13393</v>
      </c>
      <c r="AQ2198" s="84" t="s">
        <v>122</v>
      </c>
      <c r="AR2198" s="85">
        <v>1</v>
      </c>
      <c r="AS2198" s="86">
        <v>1</v>
      </c>
      <c r="AT2198" s="86">
        <v>1E-3</v>
      </c>
      <c r="AU2198" s="86">
        <v>1</v>
      </c>
      <c r="AV2198" s="84" t="s">
        <v>7</v>
      </c>
      <c r="AW2198" s="86">
        <v>45</v>
      </c>
      <c r="AX2198" s="84" t="s">
        <v>68</v>
      </c>
      <c r="AY2198" s="84" t="s">
        <v>68</v>
      </c>
      <c r="AZ2198" s="84" t="s">
        <v>68</v>
      </c>
      <c r="BA2198" s="84" t="s">
        <v>68</v>
      </c>
      <c r="BB2198" s="84" t="s">
        <v>68</v>
      </c>
      <c r="BC2198" s="84" t="s">
        <v>441</v>
      </c>
      <c r="BD2198" s="84" t="s">
        <v>442</v>
      </c>
      <c r="BE2198" s="84" t="s">
        <v>444</v>
      </c>
      <c r="BF2198" s="84" t="s">
        <v>122</v>
      </c>
      <c r="BG2198" s="84" t="s">
        <v>69</v>
      </c>
      <c r="BH2198" s="92" t="s">
        <v>13394</v>
      </c>
      <c r="BI2198" s="84" t="s">
        <v>122</v>
      </c>
      <c r="BJ2198" s="84" t="s">
        <v>13395</v>
      </c>
      <c r="BK2198" s="84" t="s">
        <v>75</v>
      </c>
      <c r="BL2198" s="84" t="s">
        <v>122</v>
      </c>
      <c r="BM2198" s="84" t="s">
        <v>442</v>
      </c>
      <c r="BN2198" s="84" t="s">
        <v>70</v>
      </c>
      <c r="BO2198" s="84" t="s">
        <v>71</v>
      </c>
      <c r="BP2198" s="84" t="s">
        <v>122</v>
      </c>
      <c r="BQ2198" s="84" t="s">
        <v>163</v>
      </c>
    </row>
    <row r="2199" spans="1:69" ht="14.4" x14ac:dyDescent="0.3">
      <c r="A2199" s="40" t="str">
        <f t="shared" si="970"/>
        <v>2025-09-17</v>
      </c>
      <c r="B2199" s="40" t="str">
        <f t="shared" si="971"/>
        <v>SYD</v>
      </c>
      <c r="C2199" s="39" t="str">
        <f t="shared" si="972"/>
        <v>98812563644</v>
      </c>
      <c r="D2199" s="41" t="str">
        <f t="shared" si="973"/>
        <v>PKR253605581</v>
      </c>
      <c r="E2199" s="41" t="str">
        <f t="shared" si="974"/>
        <v>596421486363</v>
      </c>
      <c r="F2199" s="39" t="str">
        <f t="shared" si="975"/>
        <v>2256683</v>
      </c>
      <c r="G2199" s="39" t="str">
        <f t="shared" si="976"/>
        <v>WISE EXPRESS LOGISTICS(PANGZIMOM)</v>
      </c>
      <c r="H2199" s="41" t="str">
        <f t="shared" si="977"/>
        <v>공다예</v>
      </c>
      <c r="I2199" s="39" t="str">
        <f t="shared" si="978"/>
        <v>61063</v>
      </c>
      <c r="J2199" s="52" t="str">
        <f t="shared" si="979"/>
        <v/>
      </c>
      <c r="K2199" s="75">
        <f t="shared" si="980"/>
        <v>1</v>
      </c>
      <c r="L2199" s="76">
        <f t="shared" si="981"/>
        <v>1</v>
      </c>
      <c r="M2199" s="76">
        <f t="shared" si="982"/>
        <v>1E-3</v>
      </c>
      <c r="N2199" s="76">
        <f t="shared" si="983"/>
        <v>1</v>
      </c>
      <c r="O2199" s="42">
        <f t="shared" si="984"/>
        <v>1</v>
      </c>
      <c r="P2199" s="39" t="str">
        <f t="shared" si="985"/>
        <v>목록(Manifest)</v>
      </c>
      <c r="Q2199" s="72">
        <f t="shared" si="986"/>
        <v>45</v>
      </c>
      <c r="R2199" s="43" t="str">
        <f t="shared" si="987"/>
        <v>OZ602</v>
      </c>
      <c r="S2199" s="82" t="str">
        <f t="shared" si="988"/>
        <v/>
      </c>
      <c r="T2199" s="40">
        <f t="shared" si="989"/>
        <v>45917</v>
      </c>
      <c r="U2199" s="44">
        <v>2500</v>
      </c>
      <c r="V2199" s="44">
        <f t="shared" si="990"/>
        <v>0</v>
      </c>
      <c r="W2199" s="77">
        <f t="shared" si="991"/>
        <v>2500</v>
      </c>
      <c r="X2199" s="78">
        <f t="shared" si="992"/>
        <v>0</v>
      </c>
      <c r="Y2199" s="44" cm="1">
        <f t="array" ref="Y2199">_xlfn.IFNA(_xlfn.IFS(AND(Q2199&gt;=2000, Q2199&lt;3000), 10000, AND(Q2199&gt;=3000, Q2199&lt;4000), 15000, AND(Q2199&gt;=4000, Q2199&lt;5000), 20000, AND(Q2199&gt;=5000), 25000),0)</f>
        <v>0</v>
      </c>
      <c r="Z2199" s="91">
        <f t="shared" si="993"/>
        <v>0</v>
      </c>
      <c r="AA2199" s="44">
        <f t="shared" si="994"/>
        <v>0</v>
      </c>
      <c r="AB2199" s="44"/>
      <c r="AC2199" s="44"/>
      <c r="AD2199" s="44"/>
      <c r="AE2199" s="44">
        <f>VLOOKUP(O2199,정산업데이트!$A$6:$B$12,2,10)</f>
        <v>0</v>
      </c>
      <c r="AF2199" s="44"/>
      <c r="AG2199" s="79">
        <f t="shared" si="995"/>
        <v>0</v>
      </c>
      <c r="AH2199" s="80">
        <f t="shared" si="996"/>
        <v>2500</v>
      </c>
      <c r="AI2199" s="93"/>
      <c r="AJ2199" s="84" t="s">
        <v>12618</v>
      </c>
      <c r="AK2199" s="84" t="s">
        <v>73</v>
      </c>
      <c r="AL2199" s="84" t="s">
        <v>12619</v>
      </c>
      <c r="AM2199" s="84" t="s">
        <v>13396</v>
      </c>
      <c r="AN2199" s="84" t="s">
        <v>13397</v>
      </c>
      <c r="AO2199" s="84" t="s">
        <v>13398</v>
      </c>
      <c r="AP2199" s="84" t="s">
        <v>13399</v>
      </c>
      <c r="AQ2199" s="84" t="s">
        <v>122</v>
      </c>
      <c r="AR2199" s="85">
        <v>1</v>
      </c>
      <c r="AS2199" s="86">
        <v>1</v>
      </c>
      <c r="AT2199" s="86">
        <v>1E-3</v>
      </c>
      <c r="AU2199" s="86">
        <v>1</v>
      </c>
      <c r="AV2199" s="84" t="s">
        <v>7</v>
      </c>
      <c r="AW2199" s="86">
        <v>45</v>
      </c>
      <c r="AX2199" s="84" t="s">
        <v>68</v>
      </c>
      <c r="AY2199" s="84" t="s">
        <v>68</v>
      </c>
      <c r="AZ2199" s="84" t="s">
        <v>68</v>
      </c>
      <c r="BA2199" s="84" t="s">
        <v>68</v>
      </c>
      <c r="BB2199" s="84" t="s">
        <v>68</v>
      </c>
      <c r="BC2199" s="84" t="s">
        <v>441</v>
      </c>
      <c r="BD2199" s="84" t="s">
        <v>442</v>
      </c>
      <c r="BE2199" s="84" t="s">
        <v>444</v>
      </c>
      <c r="BF2199" s="84" t="s">
        <v>122</v>
      </c>
      <c r="BG2199" s="84" t="s">
        <v>69</v>
      </c>
      <c r="BH2199" s="92" t="s">
        <v>13400</v>
      </c>
      <c r="BI2199" s="84" t="s">
        <v>122</v>
      </c>
      <c r="BJ2199" s="84" t="s">
        <v>13401</v>
      </c>
      <c r="BK2199" s="84" t="s">
        <v>75</v>
      </c>
      <c r="BL2199" s="84" t="s">
        <v>122</v>
      </c>
      <c r="BM2199" s="84" t="s">
        <v>442</v>
      </c>
      <c r="BN2199" s="84" t="s">
        <v>70</v>
      </c>
      <c r="BO2199" s="84" t="s">
        <v>71</v>
      </c>
      <c r="BP2199" s="84" t="s">
        <v>122</v>
      </c>
      <c r="BQ2199" s="84" t="s">
        <v>163</v>
      </c>
    </row>
    <row r="2200" spans="1:69" ht="14.4" x14ac:dyDescent="0.3">
      <c r="A2200" s="40" t="str">
        <f t="shared" si="970"/>
        <v>2025-09-17</v>
      </c>
      <c r="B2200" s="40" t="str">
        <f t="shared" si="971"/>
        <v>SYD</v>
      </c>
      <c r="C2200" s="39" t="str">
        <f t="shared" si="972"/>
        <v>98812563644</v>
      </c>
      <c r="D2200" s="41" t="str">
        <f t="shared" si="973"/>
        <v>PKR253605582</v>
      </c>
      <c r="E2200" s="41" t="str">
        <f t="shared" si="974"/>
        <v>596421486374</v>
      </c>
      <c r="F2200" s="39" t="str">
        <f t="shared" si="975"/>
        <v>2256683</v>
      </c>
      <c r="G2200" s="39" t="str">
        <f t="shared" si="976"/>
        <v>WISE EXPRESS LOGISTICS(PANGZIMOM)</v>
      </c>
      <c r="H2200" s="41" t="str">
        <f t="shared" si="977"/>
        <v>허은영</v>
      </c>
      <c r="I2200" s="39" t="str">
        <f t="shared" si="978"/>
        <v>61645</v>
      </c>
      <c r="J2200" s="52" t="str">
        <f t="shared" si="979"/>
        <v/>
      </c>
      <c r="K2200" s="75">
        <f t="shared" si="980"/>
        <v>1</v>
      </c>
      <c r="L2200" s="76">
        <f t="shared" si="981"/>
        <v>1</v>
      </c>
      <c r="M2200" s="76">
        <f t="shared" si="982"/>
        <v>1E-3</v>
      </c>
      <c r="N2200" s="76">
        <f t="shared" si="983"/>
        <v>1</v>
      </c>
      <c r="O2200" s="42">
        <f t="shared" si="984"/>
        <v>1</v>
      </c>
      <c r="P2200" s="39" t="str">
        <f t="shared" si="985"/>
        <v>목록(Manifest)</v>
      </c>
      <c r="Q2200" s="72">
        <f t="shared" si="986"/>
        <v>45</v>
      </c>
      <c r="R2200" s="43" t="str">
        <f t="shared" si="987"/>
        <v>OZ602</v>
      </c>
      <c r="S2200" s="82" t="str">
        <f t="shared" si="988"/>
        <v/>
      </c>
      <c r="T2200" s="40">
        <f t="shared" si="989"/>
        <v>45917</v>
      </c>
      <c r="U2200" s="44">
        <v>2500</v>
      </c>
      <c r="V2200" s="44">
        <f t="shared" si="990"/>
        <v>0</v>
      </c>
      <c r="W2200" s="77">
        <f t="shared" si="991"/>
        <v>2500</v>
      </c>
      <c r="X2200" s="78">
        <f t="shared" si="992"/>
        <v>0</v>
      </c>
      <c r="Y2200" s="44" cm="1">
        <f t="array" ref="Y2200">_xlfn.IFNA(_xlfn.IFS(AND(Q2200&gt;=2000, Q2200&lt;3000), 10000, AND(Q2200&gt;=3000, Q2200&lt;4000), 15000, AND(Q2200&gt;=4000, Q2200&lt;5000), 20000, AND(Q2200&gt;=5000), 25000),0)</f>
        <v>0</v>
      </c>
      <c r="Z2200" s="91">
        <f t="shared" si="993"/>
        <v>0</v>
      </c>
      <c r="AA2200" s="44">
        <f t="shared" si="994"/>
        <v>0</v>
      </c>
      <c r="AB2200" s="44"/>
      <c r="AC2200" s="44"/>
      <c r="AD2200" s="44"/>
      <c r="AE2200" s="44">
        <f>VLOOKUP(O2200,정산업데이트!$A$6:$B$12,2,10)</f>
        <v>0</v>
      </c>
      <c r="AF2200" s="44"/>
      <c r="AG2200" s="79">
        <f t="shared" si="995"/>
        <v>0</v>
      </c>
      <c r="AH2200" s="80">
        <f t="shared" si="996"/>
        <v>2500</v>
      </c>
      <c r="AI2200" s="93"/>
      <c r="AJ2200" s="84" t="s">
        <v>12618</v>
      </c>
      <c r="AK2200" s="84" t="s">
        <v>73</v>
      </c>
      <c r="AL2200" s="84" t="s">
        <v>12619</v>
      </c>
      <c r="AM2200" s="84" t="s">
        <v>13402</v>
      </c>
      <c r="AN2200" s="84" t="s">
        <v>13403</v>
      </c>
      <c r="AO2200" s="84" t="s">
        <v>13404</v>
      </c>
      <c r="AP2200" s="84" t="s">
        <v>13405</v>
      </c>
      <c r="AQ2200" s="84" t="s">
        <v>122</v>
      </c>
      <c r="AR2200" s="85">
        <v>1</v>
      </c>
      <c r="AS2200" s="86">
        <v>1</v>
      </c>
      <c r="AT2200" s="86">
        <v>1E-3</v>
      </c>
      <c r="AU2200" s="86">
        <v>1</v>
      </c>
      <c r="AV2200" s="84" t="s">
        <v>7</v>
      </c>
      <c r="AW2200" s="86">
        <v>45</v>
      </c>
      <c r="AX2200" s="84" t="s">
        <v>68</v>
      </c>
      <c r="AY2200" s="84" t="s">
        <v>68</v>
      </c>
      <c r="AZ2200" s="84" t="s">
        <v>68</v>
      </c>
      <c r="BA2200" s="84" t="s">
        <v>68</v>
      </c>
      <c r="BB2200" s="84" t="s">
        <v>68</v>
      </c>
      <c r="BC2200" s="84" t="s">
        <v>441</v>
      </c>
      <c r="BD2200" s="84" t="s">
        <v>442</v>
      </c>
      <c r="BE2200" s="84" t="s">
        <v>444</v>
      </c>
      <c r="BF2200" s="84" t="s">
        <v>122</v>
      </c>
      <c r="BG2200" s="84" t="s">
        <v>69</v>
      </c>
      <c r="BH2200" s="92" t="s">
        <v>13406</v>
      </c>
      <c r="BI2200" s="84" t="s">
        <v>122</v>
      </c>
      <c r="BJ2200" s="84" t="s">
        <v>13407</v>
      </c>
      <c r="BK2200" s="84" t="s">
        <v>75</v>
      </c>
      <c r="BL2200" s="84" t="s">
        <v>122</v>
      </c>
      <c r="BM2200" s="84" t="s">
        <v>442</v>
      </c>
      <c r="BN2200" s="84" t="s">
        <v>70</v>
      </c>
      <c r="BO2200" s="84" t="s">
        <v>71</v>
      </c>
      <c r="BP2200" s="84" t="s">
        <v>122</v>
      </c>
      <c r="BQ2200" s="84" t="s">
        <v>163</v>
      </c>
    </row>
    <row r="2201" spans="1:69" ht="14.4" x14ac:dyDescent="0.3">
      <c r="A2201" s="40" t="str">
        <f t="shared" si="970"/>
        <v>2025-09-17</v>
      </c>
      <c r="B2201" s="40" t="str">
        <f t="shared" si="971"/>
        <v>SYD</v>
      </c>
      <c r="C2201" s="39" t="str">
        <f t="shared" si="972"/>
        <v>98812563644</v>
      </c>
      <c r="D2201" s="41" t="str">
        <f t="shared" si="973"/>
        <v>PKR253605584</v>
      </c>
      <c r="E2201" s="41" t="str">
        <f t="shared" si="974"/>
        <v>596421486396</v>
      </c>
      <c r="F2201" s="39" t="str">
        <f t="shared" si="975"/>
        <v>2256683</v>
      </c>
      <c r="G2201" s="39" t="str">
        <f t="shared" si="976"/>
        <v>WISE EXPRESS LOGISTICS(PANGZIMOM)</v>
      </c>
      <c r="H2201" s="41" t="str">
        <f t="shared" si="977"/>
        <v>이승기</v>
      </c>
      <c r="I2201" s="39" t="str">
        <f t="shared" si="978"/>
        <v>04060</v>
      </c>
      <c r="J2201" s="52" t="str">
        <f t="shared" si="979"/>
        <v/>
      </c>
      <c r="K2201" s="75">
        <f t="shared" si="980"/>
        <v>1</v>
      </c>
      <c r="L2201" s="76">
        <f t="shared" si="981"/>
        <v>1</v>
      </c>
      <c r="M2201" s="76">
        <f t="shared" si="982"/>
        <v>1E-3</v>
      </c>
      <c r="N2201" s="76">
        <f t="shared" si="983"/>
        <v>1</v>
      </c>
      <c r="O2201" s="42">
        <f t="shared" si="984"/>
        <v>1</v>
      </c>
      <c r="P2201" s="39" t="str">
        <f t="shared" si="985"/>
        <v>목록(Manifest)</v>
      </c>
      <c r="Q2201" s="72">
        <f t="shared" si="986"/>
        <v>45</v>
      </c>
      <c r="R2201" s="43" t="str">
        <f t="shared" si="987"/>
        <v>OZ602</v>
      </c>
      <c r="S2201" s="82" t="str">
        <f t="shared" si="988"/>
        <v/>
      </c>
      <c r="T2201" s="40">
        <f t="shared" si="989"/>
        <v>45917</v>
      </c>
      <c r="U2201" s="44">
        <v>2500</v>
      </c>
      <c r="V2201" s="44">
        <f t="shared" si="990"/>
        <v>0</v>
      </c>
      <c r="W2201" s="77">
        <f t="shared" si="991"/>
        <v>2500</v>
      </c>
      <c r="X2201" s="78">
        <f t="shared" si="992"/>
        <v>0</v>
      </c>
      <c r="Y2201" s="44" cm="1">
        <f t="array" ref="Y2201">_xlfn.IFNA(_xlfn.IFS(AND(Q2201&gt;=2000, Q2201&lt;3000), 10000, AND(Q2201&gt;=3000, Q2201&lt;4000), 15000, AND(Q2201&gt;=4000, Q2201&lt;5000), 20000, AND(Q2201&gt;=5000), 25000),0)</f>
        <v>0</v>
      </c>
      <c r="Z2201" s="91">
        <f t="shared" si="993"/>
        <v>0</v>
      </c>
      <c r="AA2201" s="44">
        <f t="shared" si="994"/>
        <v>0</v>
      </c>
      <c r="AB2201" s="44"/>
      <c r="AC2201" s="44"/>
      <c r="AD2201" s="44"/>
      <c r="AE2201" s="44">
        <f>VLOOKUP(O2201,정산업데이트!$A$6:$B$12,2,10)</f>
        <v>0</v>
      </c>
      <c r="AF2201" s="44"/>
      <c r="AG2201" s="79">
        <f t="shared" si="995"/>
        <v>0</v>
      </c>
      <c r="AH2201" s="80">
        <f t="shared" si="996"/>
        <v>2500</v>
      </c>
      <c r="AI2201" s="93"/>
      <c r="AJ2201" s="84" t="s">
        <v>12618</v>
      </c>
      <c r="AK2201" s="84" t="s">
        <v>73</v>
      </c>
      <c r="AL2201" s="84" t="s">
        <v>12619</v>
      </c>
      <c r="AM2201" s="84" t="s">
        <v>13408</v>
      </c>
      <c r="AN2201" s="84" t="s">
        <v>13409</v>
      </c>
      <c r="AO2201" s="84" t="s">
        <v>13410</v>
      </c>
      <c r="AP2201" s="84" t="s">
        <v>13411</v>
      </c>
      <c r="AQ2201" s="84" t="s">
        <v>122</v>
      </c>
      <c r="AR2201" s="85">
        <v>1</v>
      </c>
      <c r="AS2201" s="86">
        <v>1</v>
      </c>
      <c r="AT2201" s="86">
        <v>1E-3</v>
      </c>
      <c r="AU2201" s="86">
        <v>1</v>
      </c>
      <c r="AV2201" s="84" t="s">
        <v>7</v>
      </c>
      <c r="AW2201" s="86">
        <v>45</v>
      </c>
      <c r="AX2201" s="84" t="s">
        <v>68</v>
      </c>
      <c r="AY2201" s="84" t="s">
        <v>68</v>
      </c>
      <c r="AZ2201" s="84" t="s">
        <v>68</v>
      </c>
      <c r="BA2201" s="84" t="s">
        <v>68</v>
      </c>
      <c r="BB2201" s="84" t="s">
        <v>68</v>
      </c>
      <c r="BC2201" s="84" t="s">
        <v>441</v>
      </c>
      <c r="BD2201" s="84" t="s">
        <v>442</v>
      </c>
      <c r="BE2201" s="84" t="s">
        <v>444</v>
      </c>
      <c r="BF2201" s="84" t="s">
        <v>122</v>
      </c>
      <c r="BG2201" s="84" t="s">
        <v>69</v>
      </c>
      <c r="BH2201" s="92" t="s">
        <v>13412</v>
      </c>
      <c r="BI2201" s="84" t="s">
        <v>122</v>
      </c>
      <c r="BJ2201" s="84" t="s">
        <v>13413</v>
      </c>
      <c r="BK2201" s="84" t="s">
        <v>75</v>
      </c>
      <c r="BL2201" s="84" t="s">
        <v>122</v>
      </c>
      <c r="BM2201" s="84" t="s">
        <v>442</v>
      </c>
      <c r="BN2201" s="84" t="s">
        <v>70</v>
      </c>
      <c r="BO2201" s="84" t="s">
        <v>71</v>
      </c>
      <c r="BP2201" s="84" t="s">
        <v>122</v>
      </c>
      <c r="BQ2201" s="84" t="s">
        <v>163</v>
      </c>
    </row>
    <row r="2202" spans="1:69" ht="14.4" x14ac:dyDescent="0.3">
      <c r="A2202" s="40" t="str">
        <f t="shared" si="970"/>
        <v>2025-09-17</v>
      </c>
      <c r="B2202" s="40" t="str">
        <f t="shared" si="971"/>
        <v>SYD</v>
      </c>
      <c r="C2202" s="39" t="str">
        <f t="shared" si="972"/>
        <v>98812563644</v>
      </c>
      <c r="D2202" s="41" t="str">
        <f t="shared" si="973"/>
        <v>PKR253605587</v>
      </c>
      <c r="E2202" s="41" t="str">
        <f t="shared" si="974"/>
        <v>596421486422</v>
      </c>
      <c r="F2202" s="39" t="str">
        <f t="shared" si="975"/>
        <v>2256683</v>
      </c>
      <c r="G2202" s="39" t="str">
        <f t="shared" si="976"/>
        <v>WISE EXPRESS LOGISTICS(PANGZIMOM)</v>
      </c>
      <c r="H2202" s="41" t="str">
        <f t="shared" si="977"/>
        <v>이지영</v>
      </c>
      <c r="I2202" s="39" t="str">
        <f t="shared" si="978"/>
        <v>61086</v>
      </c>
      <c r="J2202" s="52" t="str">
        <f t="shared" si="979"/>
        <v/>
      </c>
      <c r="K2202" s="75">
        <f t="shared" si="980"/>
        <v>1</v>
      </c>
      <c r="L2202" s="76">
        <f t="shared" si="981"/>
        <v>1</v>
      </c>
      <c r="M2202" s="76">
        <f t="shared" si="982"/>
        <v>1E-3</v>
      </c>
      <c r="N2202" s="76">
        <f t="shared" si="983"/>
        <v>1</v>
      </c>
      <c r="O2202" s="42">
        <f t="shared" si="984"/>
        <v>1</v>
      </c>
      <c r="P2202" s="39" t="str">
        <f t="shared" si="985"/>
        <v>목록(Manifest)</v>
      </c>
      <c r="Q2202" s="72">
        <f t="shared" si="986"/>
        <v>55</v>
      </c>
      <c r="R2202" s="43" t="str">
        <f t="shared" si="987"/>
        <v>OZ602</v>
      </c>
      <c r="S2202" s="82" t="str">
        <f t="shared" si="988"/>
        <v/>
      </c>
      <c r="T2202" s="40">
        <f t="shared" si="989"/>
        <v>45917</v>
      </c>
      <c r="U2202" s="44">
        <v>2500</v>
      </c>
      <c r="V2202" s="44">
        <f t="shared" si="990"/>
        <v>0</v>
      </c>
      <c r="W2202" s="77">
        <f t="shared" si="991"/>
        <v>2500</v>
      </c>
      <c r="X2202" s="78">
        <f t="shared" si="992"/>
        <v>0</v>
      </c>
      <c r="Y2202" s="44" cm="1">
        <f t="array" ref="Y2202">_xlfn.IFNA(_xlfn.IFS(AND(Q2202&gt;=2000, Q2202&lt;3000), 10000, AND(Q2202&gt;=3000, Q2202&lt;4000), 15000, AND(Q2202&gt;=4000, Q2202&lt;5000), 20000, AND(Q2202&gt;=5000), 25000),0)</f>
        <v>0</v>
      </c>
      <c r="Z2202" s="91">
        <f t="shared" si="993"/>
        <v>0</v>
      </c>
      <c r="AA2202" s="44">
        <f t="shared" si="994"/>
        <v>0</v>
      </c>
      <c r="AB2202" s="44"/>
      <c r="AC2202" s="44"/>
      <c r="AD2202" s="44"/>
      <c r="AE2202" s="44">
        <f>VLOOKUP(O2202,정산업데이트!$A$6:$B$12,2,10)</f>
        <v>0</v>
      </c>
      <c r="AF2202" s="44"/>
      <c r="AG2202" s="79">
        <f t="shared" si="995"/>
        <v>0</v>
      </c>
      <c r="AH2202" s="80">
        <f t="shared" si="996"/>
        <v>2500</v>
      </c>
      <c r="AI2202" s="93"/>
      <c r="AJ2202" s="84" t="s">
        <v>12618</v>
      </c>
      <c r="AK2202" s="84" t="s">
        <v>73</v>
      </c>
      <c r="AL2202" s="84" t="s">
        <v>12619</v>
      </c>
      <c r="AM2202" s="84" t="s">
        <v>13414</v>
      </c>
      <c r="AN2202" s="84" t="s">
        <v>311</v>
      </c>
      <c r="AO2202" s="84" t="s">
        <v>13415</v>
      </c>
      <c r="AP2202" s="84" t="s">
        <v>13416</v>
      </c>
      <c r="AQ2202" s="84" t="s">
        <v>122</v>
      </c>
      <c r="AR2202" s="85">
        <v>1</v>
      </c>
      <c r="AS2202" s="86">
        <v>1</v>
      </c>
      <c r="AT2202" s="86">
        <v>1E-3</v>
      </c>
      <c r="AU2202" s="86">
        <v>1</v>
      </c>
      <c r="AV2202" s="84" t="s">
        <v>7</v>
      </c>
      <c r="AW2202" s="86">
        <v>55</v>
      </c>
      <c r="AX2202" s="84" t="s">
        <v>68</v>
      </c>
      <c r="AY2202" s="84" t="s">
        <v>68</v>
      </c>
      <c r="AZ2202" s="84" t="s">
        <v>68</v>
      </c>
      <c r="BA2202" s="84" t="s">
        <v>68</v>
      </c>
      <c r="BB2202" s="84" t="s">
        <v>68</v>
      </c>
      <c r="BC2202" s="84" t="s">
        <v>441</v>
      </c>
      <c r="BD2202" s="84" t="s">
        <v>442</v>
      </c>
      <c r="BE2202" s="84" t="s">
        <v>448</v>
      </c>
      <c r="BF2202" s="84" t="s">
        <v>122</v>
      </c>
      <c r="BG2202" s="84" t="s">
        <v>69</v>
      </c>
      <c r="BH2202" s="92" t="s">
        <v>13417</v>
      </c>
      <c r="BI2202" s="84" t="s">
        <v>122</v>
      </c>
      <c r="BJ2202" s="84" t="s">
        <v>13418</v>
      </c>
      <c r="BK2202" s="84" t="s">
        <v>75</v>
      </c>
      <c r="BL2202" s="84" t="s">
        <v>122</v>
      </c>
      <c r="BM2202" s="84" t="s">
        <v>442</v>
      </c>
      <c r="BN2202" s="84" t="s">
        <v>70</v>
      </c>
      <c r="BO2202" s="84" t="s">
        <v>71</v>
      </c>
      <c r="BP2202" s="84" t="s">
        <v>122</v>
      </c>
      <c r="BQ2202" s="84" t="s">
        <v>163</v>
      </c>
    </row>
    <row r="2203" spans="1:69" ht="14.4" x14ac:dyDescent="0.3">
      <c r="A2203" s="40" t="str">
        <f t="shared" si="970"/>
        <v>2025-09-17</v>
      </c>
      <c r="B2203" s="40" t="str">
        <f t="shared" si="971"/>
        <v>SYD</v>
      </c>
      <c r="C2203" s="39" t="str">
        <f t="shared" si="972"/>
        <v>98812563644</v>
      </c>
      <c r="D2203" s="41" t="str">
        <f t="shared" si="973"/>
        <v>PKR253612174</v>
      </c>
      <c r="E2203" s="41" t="str">
        <f t="shared" si="974"/>
        <v>596421488555</v>
      </c>
      <c r="F2203" s="39" t="str">
        <f t="shared" si="975"/>
        <v>2254229</v>
      </c>
      <c r="G2203" s="39" t="str">
        <f t="shared" si="976"/>
        <v>WISE EXPRESS(MELLOWCOFFEE)</v>
      </c>
      <c r="H2203" s="41" t="str">
        <f t="shared" si="977"/>
        <v>박성도</v>
      </c>
      <c r="I2203" s="39" t="str">
        <f t="shared" si="978"/>
        <v>46044</v>
      </c>
      <c r="J2203" s="52" t="str">
        <f t="shared" si="979"/>
        <v/>
      </c>
      <c r="K2203" s="75">
        <f t="shared" si="980"/>
        <v>1</v>
      </c>
      <c r="L2203" s="76">
        <f t="shared" si="981"/>
        <v>2</v>
      </c>
      <c r="M2203" s="76">
        <f t="shared" si="982"/>
        <v>1E-3</v>
      </c>
      <c r="N2203" s="76">
        <f t="shared" si="983"/>
        <v>2</v>
      </c>
      <c r="O2203" s="42">
        <f t="shared" si="984"/>
        <v>2</v>
      </c>
      <c r="P2203" s="39" t="str">
        <f t="shared" si="985"/>
        <v>목록(Manifest)</v>
      </c>
      <c r="Q2203" s="72">
        <f t="shared" si="986"/>
        <v>70</v>
      </c>
      <c r="R2203" s="43" t="str">
        <f t="shared" si="987"/>
        <v>OZ602</v>
      </c>
      <c r="S2203" s="82" t="str">
        <f t="shared" si="988"/>
        <v/>
      </c>
      <c r="T2203" s="40">
        <f t="shared" si="989"/>
        <v>45917</v>
      </c>
      <c r="U2203" s="44">
        <v>2500</v>
      </c>
      <c r="V2203" s="44">
        <f t="shared" si="990"/>
        <v>0</v>
      </c>
      <c r="W2203" s="77">
        <f t="shared" si="991"/>
        <v>2500</v>
      </c>
      <c r="X2203" s="78">
        <f t="shared" si="992"/>
        <v>0</v>
      </c>
      <c r="Y2203" s="44" cm="1">
        <f t="array" ref="Y2203">_xlfn.IFNA(_xlfn.IFS(AND(Q2203&gt;=2000, Q2203&lt;3000), 10000, AND(Q2203&gt;=3000, Q2203&lt;4000), 15000, AND(Q2203&gt;=4000, Q2203&lt;5000), 20000, AND(Q2203&gt;=5000), 25000),0)</f>
        <v>0</v>
      </c>
      <c r="Z2203" s="91">
        <f t="shared" si="993"/>
        <v>0</v>
      </c>
      <c r="AA2203" s="44">
        <f t="shared" si="994"/>
        <v>0</v>
      </c>
      <c r="AB2203" s="44"/>
      <c r="AC2203" s="44"/>
      <c r="AD2203" s="44"/>
      <c r="AE2203" s="44">
        <f>VLOOKUP(O2203,정산업데이트!$A$6:$B$12,2,10)</f>
        <v>0</v>
      </c>
      <c r="AF2203" s="44"/>
      <c r="AG2203" s="79">
        <f t="shared" si="995"/>
        <v>0</v>
      </c>
      <c r="AH2203" s="80">
        <f t="shared" si="996"/>
        <v>2500</v>
      </c>
      <c r="AI2203" s="93"/>
      <c r="AJ2203" s="84" t="s">
        <v>12618</v>
      </c>
      <c r="AK2203" s="84" t="s">
        <v>73</v>
      </c>
      <c r="AL2203" s="84" t="s">
        <v>12619</v>
      </c>
      <c r="AM2203" s="84" t="s">
        <v>13419</v>
      </c>
      <c r="AN2203" s="84" t="s">
        <v>13420</v>
      </c>
      <c r="AO2203" s="84" t="s">
        <v>13421</v>
      </c>
      <c r="AP2203" s="84" t="s">
        <v>4527</v>
      </c>
      <c r="AQ2203" s="84" t="s">
        <v>122</v>
      </c>
      <c r="AR2203" s="85">
        <v>1</v>
      </c>
      <c r="AS2203" s="86">
        <v>2</v>
      </c>
      <c r="AT2203" s="86">
        <v>1E-3</v>
      </c>
      <c r="AU2203" s="86">
        <v>2</v>
      </c>
      <c r="AV2203" s="84" t="s">
        <v>7</v>
      </c>
      <c r="AW2203" s="86">
        <v>70</v>
      </c>
      <c r="AX2203" s="84" t="s">
        <v>68</v>
      </c>
      <c r="AY2203" s="84" t="s">
        <v>68</v>
      </c>
      <c r="AZ2203" s="84" t="s">
        <v>68</v>
      </c>
      <c r="BA2203" s="84" t="s">
        <v>68</v>
      </c>
      <c r="BB2203" s="84" t="s">
        <v>68</v>
      </c>
      <c r="BC2203" s="84" t="s">
        <v>153</v>
      </c>
      <c r="BD2203" s="84" t="s">
        <v>154</v>
      </c>
      <c r="BE2203" s="84" t="s">
        <v>77</v>
      </c>
      <c r="BF2203" s="84" t="s">
        <v>122</v>
      </c>
      <c r="BG2203" s="84" t="s">
        <v>69</v>
      </c>
      <c r="BH2203" s="92" t="s">
        <v>13422</v>
      </c>
      <c r="BI2203" s="84" t="s">
        <v>122</v>
      </c>
      <c r="BJ2203" s="84" t="s">
        <v>13423</v>
      </c>
      <c r="BK2203" s="84" t="s">
        <v>75</v>
      </c>
      <c r="BL2203" s="84" t="s">
        <v>122</v>
      </c>
      <c r="BM2203" s="84" t="s">
        <v>154</v>
      </c>
      <c r="BN2203" s="84" t="s">
        <v>70</v>
      </c>
      <c r="BO2203" s="84" t="s">
        <v>71</v>
      </c>
      <c r="BP2203" s="84" t="s">
        <v>122</v>
      </c>
      <c r="BQ2203" s="84" t="s">
        <v>163</v>
      </c>
    </row>
    <row r="2204" spans="1:69" ht="14.4" x14ac:dyDescent="0.3">
      <c r="A2204" s="40" t="str">
        <f t="shared" si="970"/>
        <v>2025-09-17</v>
      </c>
      <c r="B2204" s="40" t="str">
        <f t="shared" si="971"/>
        <v>SYD</v>
      </c>
      <c r="C2204" s="39" t="str">
        <f t="shared" si="972"/>
        <v>98812563644</v>
      </c>
      <c r="D2204" s="41" t="str">
        <f t="shared" si="973"/>
        <v>PKR253611924</v>
      </c>
      <c r="E2204" s="41" t="str">
        <f t="shared" si="974"/>
        <v>596421488220</v>
      </c>
      <c r="F2204" s="39" t="str">
        <f t="shared" si="975"/>
        <v>2254225</v>
      </c>
      <c r="G2204" s="39" t="str">
        <f t="shared" si="976"/>
        <v>WISE EXPRESS LOGISTICS PTY LTD</v>
      </c>
      <c r="H2204" s="41" t="str">
        <f t="shared" si="977"/>
        <v>윤석만</v>
      </c>
      <c r="I2204" s="39" t="str">
        <f t="shared" si="978"/>
        <v>07248</v>
      </c>
      <c r="J2204" s="52" t="str">
        <f t="shared" si="979"/>
        <v/>
      </c>
      <c r="K2204" s="75">
        <f t="shared" si="980"/>
        <v>1</v>
      </c>
      <c r="L2204" s="76">
        <f t="shared" si="981"/>
        <v>14.6</v>
      </c>
      <c r="M2204" s="76">
        <f t="shared" si="982"/>
        <v>1E-3</v>
      </c>
      <c r="N2204" s="76">
        <f t="shared" si="983"/>
        <v>15</v>
      </c>
      <c r="O2204" s="42">
        <f t="shared" si="984"/>
        <v>15</v>
      </c>
      <c r="P2204" s="39" t="str">
        <f t="shared" si="985"/>
        <v>일반(목록배제,Normal-Manifest Exception)</v>
      </c>
      <c r="Q2204" s="72">
        <f t="shared" si="986"/>
        <v>111</v>
      </c>
      <c r="R2204" s="43" t="str">
        <f t="shared" si="987"/>
        <v>OZ602</v>
      </c>
      <c r="S2204" s="82" t="str">
        <f t="shared" si="988"/>
        <v/>
      </c>
      <c r="T2204" s="40">
        <f t="shared" si="989"/>
        <v>45917</v>
      </c>
      <c r="U2204" s="44">
        <v>2500</v>
      </c>
      <c r="V2204" s="44">
        <f t="shared" si="990"/>
        <v>1000</v>
      </c>
      <c r="W2204" s="77">
        <f t="shared" si="991"/>
        <v>3500</v>
      </c>
      <c r="X2204" s="78">
        <f t="shared" si="992"/>
        <v>0</v>
      </c>
      <c r="Y2204" s="44" cm="1">
        <f t="array" ref="Y2204">_xlfn.IFNA(_xlfn.IFS(AND(Q2204&gt;=2000, Q2204&lt;3000), 10000, AND(Q2204&gt;=3000, Q2204&lt;4000), 15000, AND(Q2204&gt;=4000, Q2204&lt;5000), 20000, AND(Q2204&gt;=5000), 25000),0)</f>
        <v>0</v>
      </c>
      <c r="Z2204" s="91">
        <f t="shared" si="993"/>
        <v>300</v>
      </c>
      <c r="AA2204" s="44">
        <f t="shared" si="994"/>
        <v>0</v>
      </c>
      <c r="AB2204" s="44"/>
      <c r="AC2204" s="44"/>
      <c r="AD2204" s="44"/>
      <c r="AE2204" s="44">
        <f>VLOOKUP(O2204,정산업데이트!$A$6:$B$12,2,10)</f>
        <v>3000</v>
      </c>
      <c r="AF2204" s="44"/>
      <c r="AG2204" s="79">
        <f t="shared" si="995"/>
        <v>3300</v>
      </c>
      <c r="AH2204" s="80">
        <f t="shared" si="996"/>
        <v>6800</v>
      </c>
      <c r="AI2204" s="93"/>
      <c r="AJ2204" s="84" t="s">
        <v>12618</v>
      </c>
      <c r="AK2204" s="84" t="s">
        <v>73</v>
      </c>
      <c r="AL2204" s="84" t="s">
        <v>12619</v>
      </c>
      <c r="AM2204" s="84" t="s">
        <v>13424</v>
      </c>
      <c r="AN2204" s="84" t="s">
        <v>13425</v>
      </c>
      <c r="AO2204" s="84" t="s">
        <v>13426</v>
      </c>
      <c r="AP2204" s="84" t="s">
        <v>13427</v>
      </c>
      <c r="AQ2204" s="84" t="s">
        <v>122</v>
      </c>
      <c r="AR2204" s="85">
        <v>1</v>
      </c>
      <c r="AS2204" s="86">
        <v>14.6</v>
      </c>
      <c r="AT2204" s="86">
        <v>1E-3</v>
      </c>
      <c r="AU2204" s="86">
        <v>15</v>
      </c>
      <c r="AV2204" s="84" t="s">
        <v>8</v>
      </c>
      <c r="AW2204" s="86">
        <v>111</v>
      </c>
      <c r="AX2204" s="84" t="s">
        <v>68</v>
      </c>
      <c r="AY2204" s="84" t="s">
        <v>68</v>
      </c>
      <c r="AZ2204" s="84" t="s">
        <v>68</v>
      </c>
      <c r="BA2204" s="84" t="s">
        <v>68</v>
      </c>
      <c r="BB2204" s="84" t="s">
        <v>68</v>
      </c>
      <c r="BC2204" s="84" t="s">
        <v>125</v>
      </c>
      <c r="BD2204" s="84" t="s">
        <v>74</v>
      </c>
      <c r="BE2204" s="84" t="s">
        <v>13428</v>
      </c>
      <c r="BF2204" s="84" t="s">
        <v>122</v>
      </c>
      <c r="BG2204" s="84" t="s">
        <v>69</v>
      </c>
      <c r="BH2204" s="92" t="s">
        <v>13429</v>
      </c>
      <c r="BI2204" s="84" t="s">
        <v>122</v>
      </c>
      <c r="BJ2204" s="84" t="s">
        <v>13430</v>
      </c>
      <c r="BK2204" s="84" t="s">
        <v>75</v>
      </c>
      <c r="BL2204" s="84" t="s">
        <v>122</v>
      </c>
      <c r="BM2204" s="84" t="s">
        <v>74</v>
      </c>
      <c r="BN2204" s="84" t="s">
        <v>70</v>
      </c>
      <c r="BO2204" s="84" t="s">
        <v>71</v>
      </c>
      <c r="BP2204" s="84" t="s">
        <v>122</v>
      </c>
      <c r="BQ2204" s="84" t="s">
        <v>163</v>
      </c>
    </row>
    <row r="2205" spans="1:69" ht="14.4" x14ac:dyDescent="0.3">
      <c r="A2205" s="40" t="str">
        <f t="shared" si="970"/>
        <v>2025-09-17</v>
      </c>
      <c r="B2205" s="40" t="str">
        <f t="shared" si="971"/>
        <v>SYD</v>
      </c>
      <c r="C2205" s="39" t="str">
        <f t="shared" si="972"/>
        <v>98812563644</v>
      </c>
      <c r="D2205" s="41" t="str">
        <f t="shared" si="973"/>
        <v>PKR253611925</v>
      </c>
      <c r="E2205" s="41" t="str">
        <f t="shared" si="974"/>
        <v>596421488231</v>
      </c>
      <c r="F2205" s="39" t="str">
        <f t="shared" si="975"/>
        <v>2254225</v>
      </c>
      <c r="G2205" s="39" t="str">
        <f t="shared" si="976"/>
        <v>WISE EXPRESS LOGISTICS PTY LTD</v>
      </c>
      <c r="H2205" s="41" t="str">
        <f t="shared" si="977"/>
        <v>백장미</v>
      </c>
      <c r="I2205" s="39" t="str">
        <f t="shared" si="978"/>
        <v>30127</v>
      </c>
      <c r="J2205" s="52" t="str">
        <f t="shared" si="979"/>
        <v>[대신착불]/포장불량/[이사화물]</v>
      </c>
      <c r="K2205" s="75">
        <f t="shared" si="980"/>
        <v>1</v>
      </c>
      <c r="L2205" s="76">
        <f t="shared" si="981"/>
        <v>12.9</v>
      </c>
      <c r="M2205" s="76">
        <f t="shared" si="982"/>
        <v>1E-3</v>
      </c>
      <c r="N2205" s="76">
        <f t="shared" si="983"/>
        <v>13</v>
      </c>
      <c r="O2205" s="42">
        <f t="shared" si="984"/>
        <v>13</v>
      </c>
      <c r="P2205" s="39" t="str">
        <f t="shared" si="985"/>
        <v>일반(목록배제,Normal-Manifest Exception)</v>
      </c>
      <c r="Q2205" s="72">
        <f t="shared" si="986"/>
        <v>120</v>
      </c>
      <c r="R2205" s="43" t="str">
        <f t="shared" si="987"/>
        <v>OZ602</v>
      </c>
      <c r="S2205" s="82" t="str">
        <f t="shared" si="988"/>
        <v/>
      </c>
      <c r="T2205" s="40">
        <f t="shared" si="989"/>
        <v>45917</v>
      </c>
      <c r="U2205" s="44">
        <v>2500</v>
      </c>
      <c r="V2205" s="44">
        <f t="shared" si="990"/>
        <v>800</v>
      </c>
      <c r="W2205" s="77">
        <f t="shared" si="991"/>
        <v>3300</v>
      </c>
      <c r="X2205" s="78">
        <f t="shared" si="992"/>
        <v>0</v>
      </c>
      <c r="Y2205" s="44" cm="1">
        <f t="array" ref="Y2205">_xlfn.IFNA(_xlfn.IFS(AND(Q2205&gt;=2000, Q2205&lt;3000), 10000, AND(Q2205&gt;=3000, Q2205&lt;4000), 15000, AND(Q2205&gt;=4000, Q2205&lt;5000), 20000, AND(Q2205&gt;=5000), 25000),0)</f>
        <v>0</v>
      </c>
      <c r="Z2205" s="91">
        <f t="shared" si="993"/>
        <v>300</v>
      </c>
      <c r="AA2205" s="44">
        <f t="shared" si="994"/>
        <v>0</v>
      </c>
      <c r="AB2205" s="44"/>
      <c r="AC2205" s="44"/>
      <c r="AD2205" s="44"/>
      <c r="AE2205" s="44">
        <f>VLOOKUP(O2205,정산업데이트!$A$6:$B$12,2,10)</f>
        <v>3000</v>
      </c>
      <c r="AF2205" s="44"/>
      <c r="AG2205" s="79">
        <f t="shared" si="995"/>
        <v>3300</v>
      </c>
      <c r="AH2205" s="80">
        <f t="shared" si="996"/>
        <v>6600</v>
      </c>
      <c r="AI2205" s="93"/>
      <c r="AJ2205" s="84" t="s">
        <v>12618</v>
      </c>
      <c r="AK2205" s="84" t="s">
        <v>73</v>
      </c>
      <c r="AL2205" s="84" t="s">
        <v>12619</v>
      </c>
      <c r="AM2205" s="84" t="s">
        <v>13431</v>
      </c>
      <c r="AN2205" s="84" t="s">
        <v>13432</v>
      </c>
      <c r="AO2205" s="84" t="s">
        <v>13433</v>
      </c>
      <c r="AP2205" s="84" t="s">
        <v>13434</v>
      </c>
      <c r="AQ2205" s="84" t="s">
        <v>13435</v>
      </c>
      <c r="AR2205" s="85">
        <v>1</v>
      </c>
      <c r="AS2205" s="86">
        <v>12.9</v>
      </c>
      <c r="AT2205" s="86">
        <v>1E-3</v>
      </c>
      <c r="AU2205" s="86">
        <v>13</v>
      </c>
      <c r="AV2205" s="84" t="s">
        <v>8</v>
      </c>
      <c r="AW2205" s="86">
        <v>120</v>
      </c>
      <c r="AX2205" s="84" t="s">
        <v>68</v>
      </c>
      <c r="AY2205" s="84" t="s">
        <v>68</v>
      </c>
      <c r="AZ2205" s="84" t="s">
        <v>68</v>
      </c>
      <c r="BA2205" s="84" t="s">
        <v>122</v>
      </c>
      <c r="BB2205" s="84" t="s">
        <v>122</v>
      </c>
      <c r="BC2205" s="84" t="s">
        <v>125</v>
      </c>
      <c r="BD2205" s="84" t="s">
        <v>74</v>
      </c>
      <c r="BE2205" s="84" t="s">
        <v>167</v>
      </c>
      <c r="BF2205" s="84" t="s">
        <v>122</v>
      </c>
      <c r="BG2205" s="84" t="s">
        <v>69</v>
      </c>
      <c r="BH2205" s="92" t="s">
        <v>13436</v>
      </c>
      <c r="BI2205" s="84" t="s">
        <v>122</v>
      </c>
      <c r="BJ2205" s="84" t="s">
        <v>13437</v>
      </c>
      <c r="BK2205" s="84" t="s">
        <v>75</v>
      </c>
      <c r="BL2205" s="84" t="s">
        <v>122</v>
      </c>
      <c r="BM2205" s="84" t="s">
        <v>74</v>
      </c>
      <c r="BN2205" s="84" t="s">
        <v>70</v>
      </c>
      <c r="BO2205" s="84" t="s">
        <v>71</v>
      </c>
      <c r="BP2205" s="84" t="s">
        <v>122</v>
      </c>
      <c r="BQ2205" s="84" t="s">
        <v>163</v>
      </c>
    </row>
    <row r="2206" spans="1:69" ht="14.4" x14ac:dyDescent="0.3">
      <c r="A2206" s="40" t="str">
        <f t="shared" si="970"/>
        <v>2025-09-17</v>
      </c>
      <c r="B2206" s="40" t="str">
        <f t="shared" si="971"/>
        <v>SYD</v>
      </c>
      <c r="C2206" s="39" t="str">
        <f t="shared" si="972"/>
        <v>98812563644</v>
      </c>
      <c r="D2206" s="41" t="str">
        <f t="shared" si="973"/>
        <v>PKR253612667</v>
      </c>
      <c r="E2206" s="41" t="str">
        <f t="shared" si="974"/>
        <v>596421488566 (5)</v>
      </c>
      <c r="F2206" s="39" t="str">
        <f t="shared" si="975"/>
        <v>2254225</v>
      </c>
      <c r="G2206" s="39" t="str">
        <f t="shared" si="976"/>
        <v>WISE EXPRESS LOGISTICS PTY LTD</v>
      </c>
      <c r="H2206" s="41" t="str">
        <f t="shared" si="977"/>
        <v>허재경</v>
      </c>
      <c r="I2206" s="39" t="str">
        <f t="shared" si="978"/>
        <v>35272</v>
      </c>
      <c r="J2206" s="52" t="str">
        <f t="shared" si="979"/>
        <v/>
      </c>
      <c r="K2206" s="75">
        <f t="shared" si="980"/>
        <v>5</v>
      </c>
      <c r="L2206" s="76">
        <f t="shared" si="981"/>
        <v>83.5</v>
      </c>
      <c r="M2206" s="76">
        <f t="shared" si="982"/>
        <v>1E-3</v>
      </c>
      <c r="N2206" s="76">
        <f t="shared" si="983"/>
        <v>83.5</v>
      </c>
      <c r="O2206" s="42">
        <f t="shared" si="984"/>
        <v>17</v>
      </c>
      <c r="P2206" s="39" t="str">
        <f t="shared" si="985"/>
        <v>간이(Simple)</v>
      </c>
      <c r="Q2206" s="72">
        <f t="shared" si="986"/>
        <v>331</v>
      </c>
      <c r="R2206" s="43" t="str">
        <f t="shared" si="987"/>
        <v>OZ602</v>
      </c>
      <c r="S2206" s="82" t="str">
        <f t="shared" si="988"/>
        <v/>
      </c>
      <c r="T2206" s="40">
        <f t="shared" si="989"/>
        <v>45917</v>
      </c>
      <c r="U2206" s="44">
        <v>2500</v>
      </c>
      <c r="V2206" s="44">
        <f t="shared" si="990"/>
        <v>1200</v>
      </c>
      <c r="W2206" s="77">
        <f t="shared" si="991"/>
        <v>3700</v>
      </c>
      <c r="X2206" s="78">
        <f t="shared" si="992"/>
        <v>10000</v>
      </c>
      <c r="Y2206" s="44" cm="1">
        <f t="array" ref="Y2206">_xlfn.IFNA(_xlfn.IFS(AND(Q2206&gt;=2000, Q2206&lt;3000), 10000, AND(Q2206&gt;=3000, Q2206&lt;4000), 15000, AND(Q2206&gt;=4000, Q2206&lt;5000), 20000, AND(Q2206&gt;=5000), 25000),0)</f>
        <v>0</v>
      </c>
      <c r="Z2206" s="91">
        <f t="shared" si="993"/>
        <v>300</v>
      </c>
      <c r="AA2206" s="44">
        <f t="shared" si="994"/>
        <v>0</v>
      </c>
      <c r="AB2206" s="44"/>
      <c r="AC2206" s="44"/>
      <c r="AD2206" s="44"/>
      <c r="AE2206" s="44">
        <f>VLOOKUP(O2206,정산업데이트!$A$6:$B$12,2,10)</f>
        <v>3000</v>
      </c>
      <c r="AF2206" s="44"/>
      <c r="AG2206" s="79">
        <f t="shared" si="995"/>
        <v>13300</v>
      </c>
      <c r="AH2206" s="80">
        <f t="shared" si="996"/>
        <v>17000</v>
      </c>
      <c r="AI2206" s="93"/>
      <c r="AJ2206" s="84" t="s">
        <v>12618</v>
      </c>
      <c r="AK2206" s="84" t="s">
        <v>73</v>
      </c>
      <c r="AL2206" s="84" t="s">
        <v>12619</v>
      </c>
      <c r="AM2206" s="84" t="s">
        <v>13438</v>
      </c>
      <c r="AN2206" s="84" t="s">
        <v>13439</v>
      </c>
      <c r="AO2206" s="84" t="s">
        <v>13440</v>
      </c>
      <c r="AP2206" s="84" t="s">
        <v>13441</v>
      </c>
      <c r="AQ2206" s="84" t="s">
        <v>122</v>
      </c>
      <c r="AR2206" s="85">
        <v>5</v>
      </c>
      <c r="AS2206" s="86">
        <v>83.5</v>
      </c>
      <c r="AT2206" s="86">
        <v>1E-3</v>
      </c>
      <c r="AU2206" s="86">
        <v>83.5</v>
      </c>
      <c r="AV2206" s="84" t="s">
        <v>76</v>
      </c>
      <c r="AW2206" s="86">
        <v>331</v>
      </c>
      <c r="AX2206" s="84" t="s">
        <v>68</v>
      </c>
      <c r="AY2206" s="84" t="s">
        <v>68</v>
      </c>
      <c r="AZ2206" s="84" t="s">
        <v>68</v>
      </c>
      <c r="BA2206" s="84" t="s">
        <v>68</v>
      </c>
      <c r="BB2206" s="84" t="s">
        <v>68</v>
      </c>
      <c r="BC2206" s="84" t="s">
        <v>125</v>
      </c>
      <c r="BD2206" s="84" t="s">
        <v>74</v>
      </c>
      <c r="BE2206" s="84" t="s">
        <v>13442</v>
      </c>
      <c r="BF2206" s="84" t="s">
        <v>122</v>
      </c>
      <c r="BG2206" s="84" t="s">
        <v>69</v>
      </c>
      <c r="BH2206" s="92" t="s">
        <v>13443</v>
      </c>
      <c r="BI2206" s="84" t="s">
        <v>122</v>
      </c>
      <c r="BJ2206" s="84" t="s">
        <v>13444</v>
      </c>
      <c r="BK2206" s="84" t="s">
        <v>75</v>
      </c>
      <c r="BL2206" s="84" t="s">
        <v>122</v>
      </c>
      <c r="BM2206" s="84" t="s">
        <v>74</v>
      </c>
      <c r="BN2206" s="84" t="s">
        <v>70</v>
      </c>
      <c r="BO2206" s="84" t="s">
        <v>71</v>
      </c>
      <c r="BP2206" s="84" t="s">
        <v>122</v>
      </c>
      <c r="BQ2206" s="84" t="s">
        <v>163</v>
      </c>
    </row>
    <row r="2207" spans="1:69" ht="14.4" x14ac:dyDescent="0.3">
      <c r="A2207" s="40" t="str">
        <f t="shared" si="970"/>
        <v>2025-09-17</v>
      </c>
      <c r="B2207" s="40" t="str">
        <f t="shared" si="971"/>
        <v>SYD</v>
      </c>
      <c r="C2207" s="39" t="str">
        <f t="shared" si="972"/>
        <v>98812563644</v>
      </c>
      <c r="D2207" s="41" t="str">
        <f t="shared" si="973"/>
        <v>PKR253455994</v>
      </c>
      <c r="E2207" s="41" t="str">
        <f t="shared" si="974"/>
        <v>596421477650</v>
      </c>
      <c r="F2207" s="39" t="str">
        <f t="shared" si="975"/>
        <v>2254237</v>
      </c>
      <c r="G2207" s="39" t="str">
        <f t="shared" si="976"/>
        <v>WISE EXPRESS(BABYBREATH)</v>
      </c>
      <c r="H2207" s="41" t="str">
        <f t="shared" si="977"/>
        <v>박인옥</v>
      </c>
      <c r="I2207" s="39" t="str">
        <f t="shared" si="978"/>
        <v>12915</v>
      </c>
      <c r="J2207" s="52" t="str">
        <f t="shared" si="979"/>
        <v>전산596421489675</v>
      </c>
      <c r="K2207" s="75">
        <f t="shared" si="980"/>
        <v>1</v>
      </c>
      <c r="L2207" s="76">
        <f t="shared" si="981"/>
        <v>3</v>
      </c>
      <c r="M2207" s="76">
        <f t="shared" si="982"/>
        <v>1E-3</v>
      </c>
      <c r="N2207" s="76">
        <f t="shared" si="983"/>
        <v>3</v>
      </c>
      <c r="O2207" s="42">
        <f t="shared" si="984"/>
        <v>3</v>
      </c>
      <c r="P2207" s="39" t="str">
        <f t="shared" si="985"/>
        <v>일반(목록배제,Normal-Manifest Exception)</v>
      </c>
      <c r="Q2207" s="72">
        <f t="shared" si="986"/>
        <v>145</v>
      </c>
      <c r="R2207" s="43" t="str">
        <f t="shared" si="987"/>
        <v>OZ602</v>
      </c>
      <c r="S2207" s="82" t="str">
        <f t="shared" si="988"/>
        <v/>
      </c>
      <c r="T2207" s="40">
        <f t="shared" si="989"/>
        <v>45917</v>
      </c>
      <c r="U2207" s="44">
        <v>2500</v>
      </c>
      <c r="V2207" s="44">
        <f t="shared" si="990"/>
        <v>0</v>
      </c>
      <c r="W2207" s="77">
        <f t="shared" si="991"/>
        <v>2500</v>
      </c>
      <c r="X2207" s="78">
        <f t="shared" si="992"/>
        <v>0</v>
      </c>
      <c r="Y2207" s="44" cm="1">
        <f t="array" ref="Y2207">_xlfn.IFNA(_xlfn.IFS(AND(Q2207&gt;=2000, Q2207&lt;3000), 10000, AND(Q2207&gt;=3000, Q2207&lt;4000), 15000, AND(Q2207&gt;=4000, Q2207&lt;5000), 20000, AND(Q2207&gt;=5000), 25000),0)</f>
        <v>0</v>
      </c>
      <c r="Z2207" s="91">
        <f t="shared" si="993"/>
        <v>300</v>
      </c>
      <c r="AA2207" s="44">
        <f t="shared" si="994"/>
        <v>0</v>
      </c>
      <c r="AB2207" s="44"/>
      <c r="AC2207" s="44"/>
      <c r="AD2207" s="44"/>
      <c r="AE2207" s="44">
        <f>VLOOKUP(O2207,정산업데이트!$A$6:$B$12,2,10)</f>
        <v>0</v>
      </c>
      <c r="AF2207" s="44"/>
      <c r="AG2207" s="79">
        <f t="shared" si="995"/>
        <v>300</v>
      </c>
      <c r="AH2207" s="80">
        <f t="shared" si="996"/>
        <v>2800</v>
      </c>
      <c r="AI2207" s="93"/>
      <c r="AJ2207" s="84" t="s">
        <v>12618</v>
      </c>
      <c r="AK2207" s="84" t="s">
        <v>73</v>
      </c>
      <c r="AL2207" s="84" t="s">
        <v>12619</v>
      </c>
      <c r="AM2207" s="84" t="s">
        <v>13445</v>
      </c>
      <c r="AN2207" s="84" t="s">
        <v>5524</v>
      </c>
      <c r="AO2207" s="84" t="s">
        <v>5525</v>
      </c>
      <c r="AP2207" s="84" t="s">
        <v>545</v>
      </c>
      <c r="AQ2207" s="84" t="s">
        <v>13446</v>
      </c>
      <c r="AR2207" s="85">
        <v>1</v>
      </c>
      <c r="AS2207" s="86">
        <v>3</v>
      </c>
      <c r="AT2207" s="86">
        <v>1E-3</v>
      </c>
      <c r="AU2207" s="86">
        <v>3</v>
      </c>
      <c r="AV2207" s="84" t="s">
        <v>8</v>
      </c>
      <c r="AW2207" s="86">
        <v>145</v>
      </c>
      <c r="AX2207" s="84" t="s">
        <v>68</v>
      </c>
      <c r="AY2207" s="84" t="s">
        <v>68</v>
      </c>
      <c r="AZ2207" s="84" t="s">
        <v>68</v>
      </c>
      <c r="BA2207" s="84" t="s">
        <v>68</v>
      </c>
      <c r="BB2207" s="84" t="s">
        <v>68</v>
      </c>
      <c r="BC2207" s="84" t="s">
        <v>188</v>
      </c>
      <c r="BD2207" s="84" t="s">
        <v>189</v>
      </c>
      <c r="BE2207" s="84" t="s">
        <v>190</v>
      </c>
      <c r="BF2207" s="84" t="s">
        <v>122</v>
      </c>
      <c r="BG2207" s="84" t="s">
        <v>69</v>
      </c>
      <c r="BH2207" s="92" t="s">
        <v>13447</v>
      </c>
      <c r="BI2207" s="84" t="s">
        <v>122</v>
      </c>
      <c r="BJ2207" s="84" t="s">
        <v>13448</v>
      </c>
      <c r="BK2207" s="84" t="s">
        <v>75</v>
      </c>
      <c r="BL2207" s="84" t="s">
        <v>122</v>
      </c>
      <c r="BM2207" s="84" t="s">
        <v>189</v>
      </c>
      <c r="BN2207" s="84" t="s">
        <v>70</v>
      </c>
      <c r="BO2207" s="84" t="s">
        <v>71</v>
      </c>
      <c r="BP2207" s="84" t="s">
        <v>122</v>
      </c>
      <c r="BQ2207" s="84" t="s">
        <v>163</v>
      </c>
    </row>
    <row r="2208" spans="1:69" ht="14.4" x14ac:dyDescent="0.3">
      <c r="A2208" s="40" t="str">
        <f t="shared" si="970"/>
        <v>2025-09-17</v>
      </c>
      <c r="B2208" s="40" t="str">
        <f t="shared" si="971"/>
        <v>SYD</v>
      </c>
      <c r="C2208" s="39" t="str">
        <f t="shared" si="972"/>
        <v>98812563644</v>
      </c>
      <c r="D2208" s="41" t="str">
        <f t="shared" si="973"/>
        <v>PKR253613108</v>
      </c>
      <c r="E2208" s="41" t="str">
        <f t="shared" si="974"/>
        <v>596421488614</v>
      </c>
      <c r="F2208" s="39" t="str">
        <f t="shared" si="975"/>
        <v>2254264</v>
      </c>
      <c r="G2208" s="39" t="str">
        <f t="shared" si="976"/>
        <v>WISE EXPRESS(JNHLINK)</v>
      </c>
      <c r="H2208" s="41" t="str">
        <f t="shared" si="977"/>
        <v>강지영</v>
      </c>
      <c r="I2208" s="39" t="str">
        <f t="shared" si="978"/>
        <v>06090</v>
      </c>
      <c r="J2208" s="52" t="str">
        <f t="shared" si="979"/>
        <v/>
      </c>
      <c r="K2208" s="75">
        <f t="shared" si="980"/>
        <v>1</v>
      </c>
      <c r="L2208" s="76">
        <f t="shared" si="981"/>
        <v>1.4</v>
      </c>
      <c r="M2208" s="76">
        <f t="shared" si="982"/>
        <v>1E-3</v>
      </c>
      <c r="N2208" s="76">
        <f t="shared" si="983"/>
        <v>1.4</v>
      </c>
      <c r="O2208" s="42">
        <f t="shared" si="984"/>
        <v>1.5</v>
      </c>
      <c r="P2208" s="39" t="str">
        <f t="shared" si="985"/>
        <v>목록(Manifest)</v>
      </c>
      <c r="Q2208" s="72">
        <f t="shared" si="986"/>
        <v>100</v>
      </c>
      <c r="R2208" s="43" t="str">
        <f t="shared" si="987"/>
        <v>OZ602</v>
      </c>
      <c r="S2208" s="82" t="str">
        <f t="shared" si="988"/>
        <v/>
      </c>
      <c r="T2208" s="40">
        <f t="shared" si="989"/>
        <v>45917</v>
      </c>
      <c r="U2208" s="44">
        <v>2500</v>
      </c>
      <c r="V2208" s="44">
        <f t="shared" si="990"/>
        <v>0</v>
      </c>
      <c r="W2208" s="77">
        <f t="shared" si="991"/>
        <v>2500</v>
      </c>
      <c r="X2208" s="78">
        <f t="shared" si="992"/>
        <v>0</v>
      </c>
      <c r="Y2208" s="44" cm="1">
        <f t="array" ref="Y2208">_xlfn.IFNA(_xlfn.IFS(AND(Q2208&gt;=2000, Q2208&lt;3000), 10000, AND(Q2208&gt;=3000, Q2208&lt;4000), 15000, AND(Q2208&gt;=4000, Q2208&lt;5000), 20000, AND(Q2208&gt;=5000), 25000),0)</f>
        <v>0</v>
      </c>
      <c r="Z2208" s="91">
        <f t="shared" si="993"/>
        <v>0</v>
      </c>
      <c r="AA2208" s="44">
        <f t="shared" si="994"/>
        <v>0</v>
      </c>
      <c r="AB2208" s="44"/>
      <c r="AC2208" s="44"/>
      <c r="AD2208" s="44"/>
      <c r="AE2208" s="44">
        <f>VLOOKUP(O2208,정산업데이트!$A$6:$B$12,2,10)</f>
        <v>0</v>
      </c>
      <c r="AF2208" s="44"/>
      <c r="AG2208" s="79">
        <f t="shared" si="995"/>
        <v>0</v>
      </c>
      <c r="AH2208" s="80">
        <f t="shared" si="996"/>
        <v>2500</v>
      </c>
      <c r="AI2208" s="93"/>
      <c r="AJ2208" s="84" t="s">
        <v>12618</v>
      </c>
      <c r="AK2208" s="84" t="s">
        <v>73</v>
      </c>
      <c r="AL2208" s="84" t="s">
        <v>12619</v>
      </c>
      <c r="AM2208" s="84" t="s">
        <v>13449</v>
      </c>
      <c r="AN2208" s="84" t="s">
        <v>763</v>
      </c>
      <c r="AO2208" s="84" t="s">
        <v>13450</v>
      </c>
      <c r="AP2208" s="84" t="s">
        <v>13451</v>
      </c>
      <c r="AQ2208" s="84" t="s">
        <v>122</v>
      </c>
      <c r="AR2208" s="85">
        <v>1</v>
      </c>
      <c r="AS2208" s="86">
        <v>1.4</v>
      </c>
      <c r="AT2208" s="86">
        <v>1E-3</v>
      </c>
      <c r="AU2208" s="86">
        <v>1.4</v>
      </c>
      <c r="AV2208" s="84" t="s">
        <v>7</v>
      </c>
      <c r="AW2208" s="86">
        <v>100</v>
      </c>
      <c r="AX2208" s="84" t="s">
        <v>68</v>
      </c>
      <c r="AY2208" s="84" t="s">
        <v>68</v>
      </c>
      <c r="AZ2208" s="84" t="s">
        <v>68</v>
      </c>
      <c r="BA2208" s="84" t="s">
        <v>68</v>
      </c>
      <c r="BB2208" s="84" t="s">
        <v>68</v>
      </c>
      <c r="BC2208" s="84" t="s">
        <v>142</v>
      </c>
      <c r="BD2208" s="84" t="s">
        <v>106</v>
      </c>
      <c r="BE2208" s="84" t="s">
        <v>107</v>
      </c>
      <c r="BF2208" s="84" t="s">
        <v>122</v>
      </c>
      <c r="BG2208" s="84" t="s">
        <v>69</v>
      </c>
      <c r="BH2208" s="92" t="s">
        <v>13452</v>
      </c>
      <c r="BI2208" s="84" t="s">
        <v>122</v>
      </c>
      <c r="BJ2208" s="84" t="s">
        <v>13453</v>
      </c>
      <c r="BK2208" s="84" t="s">
        <v>75</v>
      </c>
      <c r="BL2208" s="84" t="s">
        <v>122</v>
      </c>
      <c r="BM2208" s="84" t="s">
        <v>106</v>
      </c>
      <c r="BN2208" s="84" t="s">
        <v>70</v>
      </c>
      <c r="BO2208" s="84" t="s">
        <v>71</v>
      </c>
      <c r="BP2208" s="84" t="s">
        <v>122</v>
      </c>
      <c r="BQ2208" s="84" t="s">
        <v>163</v>
      </c>
    </row>
    <row r="2209" spans="1:69" ht="14.4" x14ac:dyDescent="0.3">
      <c r="A2209" s="40" t="str">
        <f t="shared" si="970"/>
        <v>2025-09-17</v>
      </c>
      <c r="B2209" s="40" t="str">
        <f t="shared" si="971"/>
        <v>SYD</v>
      </c>
      <c r="C2209" s="39" t="str">
        <f t="shared" si="972"/>
        <v>98812563644</v>
      </c>
      <c r="D2209" s="41" t="str">
        <f t="shared" si="973"/>
        <v>PKR253613109</v>
      </c>
      <c r="E2209" s="41" t="str">
        <f t="shared" si="974"/>
        <v>596421488625</v>
      </c>
      <c r="F2209" s="39" t="str">
        <f t="shared" si="975"/>
        <v>2254264</v>
      </c>
      <c r="G2209" s="39" t="str">
        <f t="shared" si="976"/>
        <v>WISE EXPRESS(JNHLINK)</v>
      </c>
      <c r="H2209" s="41" t="str">
        <f t="shared" si="977"/>
        <v>강민영</v>
      </c>
      <c r="I2209" s="39" t="str">
        <f t="shared" si="978"/>
        <v>13142</v>
      </c>
      <c r="J2209" s="52" t="str">
        <f t="shared" si="979"/>
        <v/>
      </c>
      <c r="K2209" s="75">
        <f t="shared" si="980"/>
        <v>1</v>
      </c>
      <c r="L2209" s="76">
        <f t="shared" si="981"/>
        <v>1.4</v>
      </c>
      <c r="M2209" s="76">
        <f t="shared" si="982"/>
        <v>1E-3</v>
      </c>
      <c r="N2209" s="76">
        <f t="shared" si="983"/>
        <v>1.4</v>
      </c>
      <c r="O2209" s="42">
        <f t="shared" si="984"/>
        <v>1.5</v>
      </c>
      <c r="P2209" s="39" t="str">
        <f t="shared" si="985"/>
        <v>목록(Manifest)</v>
      </c>
      <c r="Q2209" s="72">
        <f t="shared" si="986"/>
        <v>100</v>
      </c>
      <c r="R2209" s="43" t="str">
        <f t="shared" si="987"/>
        <v>OZ602</v>
      </c>
      <c r="S2209" s="82" t="str">
        <f t="shared" si="988"/>
        <v/>
      </c>
      <c r="T2209" s="40">
        <f t="shared" si="989"/>
        <v>45917</v>
      </c>
      <c r="U2209" s="44">
        <v>2500</v>
      </c>
      <c r="V2209" s="44">
        <f t="shared" si="990"/>
        <v>0</v>
      </c>
      <c r="W2209" s="77">
        <f t="shared" si="991"/>
        <v>2500</v>
      </c>
      <c r="X2209" s="78">
        <f t="shared" si="992"/>
        <v>0</v>
      </c>
      <c r="Y2209" s="44" cm="1">
        <f t="array" ref="Y2209">_xlfn.IFNA(_xlfn.IFS(AND(Q2209&gt;=2000, Q2209&lt;3000), 10000, AND(Q2209&gt;=3000, Q2209&lt;4000), 15000, AND(Q2209&gt;=4000, Q2209&lt;5000), 20000, AND(Q2209&gt;=5000), 25000),0)</f>
        <v>0</v>
      </c>
      <c r="Z2209" s="91">
        <f t="shared" si="993"/>
        <v>0</v>
      </c>
      <c r="AA2209" s="44">
        <f t="shared" si="994"/>
        <v>0</v>
      </c>
      <c r="AB2209" s="44"/>
      <c r="AC2209" s="44"/>
      <c r="AD2209" s="44"/>
      <c r="AE2209" s="44">
        <f>VLOOKUP(O2209,정산업데이트!$A$6:$B$12,2,10)</f>
        <v>0</v>
      </c>
      <c r="AF2209" s="44"/>
      <c r="AG2209" s="79">
        <f t="shared" si="995"/>
        <v>0</v>
      </c>
      <c r="AH2209" s="80">
        <f t="shared" si="996"/>
        <v>2500</v>
      </c>
      <c r="AI2209" s="93"/>
      <c r="AJ2209" s="84" t="s">
        <v>12618</v>
      </c>
      <c r="AK2209" s="84" t="s">
        <v>73</v>
      </c>
      <c r="AL2209" s="84" t="s">
        <v>12619</v>
      </c>
      <c r="AM2209" s="84" t="s">
        <v>13454</v>
      </c>
      <c r="AN2209" s="84" t="s">
        <v>13455</v>
      </c>
      <c r="AO2209" s="84" t="s">
        <v>13456</v>
      </c>
      <c r="AP2209" s="84" t="s">
        <v>13457</v>
      </c>
      <c r="AQ2209" s="84" t="s">
        <v>122</v>
      </c>
      <c r="AR2209" s="85">
        <v>1</v>
      </c>
      <c r="AS2209" s="86">
        <v>1.4</v>
      </c>
      <c r="AT2209" s="86">
        <v>1E-3</v>
      </c>
      <c r="AU2209" s="86">
        <v>1.4</v>
      </c>
      <c r="AV2209" s="84" t="s">
        <v>7</v>
      </c>
      <c r="AW2209" s="86">
        <v>100</v>
      </c>
      <c r="AX2209" s="84" t="s">
        <v>68</v>
      </c>
      <c r="AY2209" s="84" t="s">
        <v>68</v>
      </c>
      <c r="AZ2209" s="84" t="s">
        <v>68</v>
      </c>
      <c r="BA2209" s="84" t="s">
        <v>68</v>
      </c>
      <c r="BB2209" s="84" t="s">
        <v>68</v>
      </c>
      <c r="BC2209" s="84" t="s">
        <v>142</v>
      </c>
      <c r="BD2209" s="84" t="s">
        <v>106</v>
      </c>
      <c r="BE2209" s="84" t="s">
        <v>107</v>
      </c>
      <c r="BF2209" s="84" t="s">
        <v>122</v>
      </c>
      <c r="BG2209" s="84" t="s">
        <v>69</v>
      </c>
      <c r="BH2209" s="92" t="s">
        <v>13458</v>
      </c>
      <c r="BI2209" s="84" t="s">
        <v>122</v>
      </c>
      <c r="BJ2209" s="84" t="s">
        <v>13459</v>
      </c>
      <c r="BK2209" s="84" t="s">
        <v>75</v>
      </c>
      <c r="BL2209" s="84" t="s">
        <v>122</v>
      </c>
      <c r="BM2209" s="84" t="s">
        <v>106</v>
      </c>
      <c r="BN2209" s="84" t="s">
        <v>70</v>
      </c>
      <c r="BO2209" s="84" t="s">
        <v>71</v>
      </c>
      <c r="BP2209" s="84" t="s">
        <v>122</v>
      </c>
      <c r="BQ2209" s="84" t="s">
        <v>163</v>
      </c>
    </row>
    <row r="2210" spans="1:69" ht="14.4" x14ac:dyDescent="0.3">
      <c r="A2210" s="40" t="str">
        <f t="shared" si="970"/>
        <v>2025-09-17</v>
      </c>
      <c r="B2210" s="40" t="str">
        <f t="shared" si="971"/>
        <v>SYD</v>
      </c>
      <c r="C2210" s="39" t="str">
        <f t="shared" si="972"/>
        <v>98812563644</v>
      </c>
      <c r="D2210" s="41" t="str">
        <f t="shared" si="973"/>
        <v>PKR253613110</v>
      </c>
      <c r="E2210" s="41" t="str">
        <f t="shared" si="974"/>
        <v>596421488636</v>
      </c>
      <c r="F2210" s="39" t="str">
        <f t="shared" si="975"/>
        <v>2254264</v>
      </c>
      <c r="G2210" s="39" t="str">
        <f t="shared" si="976"/>
        <v>WISE EXPRESS(JNHLINK)</v>
      </c>
      <c r="H2210" s="41" t="str">
        <f t="shared" si="977"/>
        <v>김지혜</v>
      </c>
      <c r="I2210" s="39" t="str">
        <f t="shared" si="978"/>
        <v>04719</v>
      </c>
      <c r="J2210" s="52" t="str">
        <f t="shared" si="979"/>
        <v/>
      </c>
      <c r="K2210" s="75">
        <f t="shared" si="980"/>
        <v>1</v>
      </c>
      <c r="L2210" s="76">
        <f t="shared" si="981"/>
        <v>0.7</v>
      </c>
      <c r="M2210" s="76">
        <f t="shared" si="982"/>
        <v>1E-3</v>
      </c>
      <c r="N2210" s="76">
        <f t="shared" si="983"/>
        <v>0.7</v>
      </c>
      <c r="O2210" s="42">
        <f t="shared" si="984"/>
        <v>1</v>
      </c>
      <c r="P2210" s="39" t="str">
        <f t="shared" si="985"/>
        <v>목록(Manifest)</v>
      </c>
      <c r="Q2210" s="72">
        <f t="shared" si="986"/>
        <v>65</v>
      </c>
      <c r="R2210" s="43" t="str">
        <f t="shared" si="987"/>
        <v>OZ602</v>
      </c>
      <c r="S2210" s="82" t="str">
        <f t="shared" si="988"/>
        <v/>
      </c>
      <c r="T2210" s="40">
        <f t="shared" si="989"/>
        <v>45917</v>
      </c>
      <c r="U2210" s="44">
        <v>2500</v>
      </c>
      <c r="V2210" s="44">
        <f t="shared" si="990"/>
        <v>0</v>
      </c>
      <c r="W2210" s="77">
        <f t="shared" si="991"/>
        <v>2500</v>
      </c>
      <c r="X2210" s="78">
        <f t="shared" si="992"/>
        <v>0</v>
      </c>
      <c r="Y2210" s="44" cm="1">
        <f t="array" ref="Y2210">_xlfn.IFNA(_xlfn.IFS(AND(Q2210&gt;=2000, Q2210&lt;3000), 10000, AND(Q2210&gt;=3000, Q2210&lt;4000), 15000, AND(Q2210&gt;=4000, Q2210&lt;5000), 20000, AND(Q2210&gt;=5000), 25000),0)</f>
        <v>0</v>
      </c>
      <c r="Z2210" s="91">
        <f t="shared" si="993"/>
        <v>0</v>
      </c>
      <c r="AA2210" s="44">
        <f t="shared" si="994"/>
        <v>0</v>
      </c>
      <c r="AB2210" s="44"/>
      <c r="AC2210" s="44"/>
      <c r="AD2210" s="44"/>
      <c r="AE2210" s="44">
        <f>VLOOKUP(O2210,정산업데이트!$A$6:$B$12,2,10)</f>
        <v>0</v>
      </c>
      <c r="AF2210" s="44"/>
      <c r="AG2210" s="79">
        <f t="shared" si="995"/>
        <v>0</v>
      </c>
      <c r="AH2210" s="80">
        <f t="shared" si="996"/>
        <v>2500</v>
      </c>
      <c r="AI2210" s="93"/>
      <c r="AJ2210" s="84" t="s">
        <v>12618</v>
      </c>
      <c r="AK2210" s="84" t="s">
        <v>73</v>
      </c>
      <c r="AL2210" s="84" t="s">
        <v>12619</v>
      </c>
      <c r="AM2210" s="84" t="s">
        <v>13460</v>
      </c>
      <c r="AN2210" s="84" t="s">
        <v>1067</v>
      </c>
      <c r="AO2210" s="84" t="s">
        <v>13461</v>
      </c>
      <c r="AP2210" s="84" t="s">
        <v>13462</v>
      </c>
      <c r="AQ2210" s="84" t="s">
        <v>122</v>
      </c>
      <c r="AR2210" s="85">
        <v>1</v>
      </c>
      <c r="AS2210" s="86">
        <v>0.7</v>
      </c>
      <c r="AT2210" s="86">
        <v>1E-3</v>
      </c>
      <c r="AU2210" s="86">
        <v>0.7</v>
      </c>
      <c r="AV2210" s="84" t="s">
        <v>7</v>
      </c>
      <c r="AW2210" s="86">
        <v>65</v>
      </c>
      <c r="AX2210" s="84" t="s">
        <v>68</v>
      </c>
      <c r="AY2210" s="84" t="s">
        <v>68</v>
      </c>
      <c r="AZ2210" s="84" t="s">
        <v>68</v>
      </c>
      <c r="BA2210" s="84" t="s">
        <v>68</v>
      </c>
      <c r="BB2210" s="84" t="s">
        <v>68</v>
      </c>
      <c r="BC2210" s="84" t="s">
        <v>142</v>
      </c>
      <c r="BD2210" s="84" t="s">
        <v>106</v>
      </c>
      <c r="BE2210" s="84" t="s">
        <v>107</v>
      </c>
      <c r="BF2210" s="84" t="s">
        <v>122</v>
      </c>
      <c r="BG2210" s="84" t="s">
        <v>69</v>
      </c>
      <c r="BH2210" s="92" t="s">
        <v>13463</v>
      </c>
      <c r="BI2210" s="84" t="s">
        <v>122</v>
      </c>
      <c r="BJ2210" s="84" t="s">
        <v>13464</v>
      </c>
      <c r="BK2210" s="84" t="s">
        <v>75</v>
      </c>
      <c r="BL2210" s="84" t="s">
        <v>122</v>
      </c>
      <c r="BM2210" s="84" t="s">
        <v>106</v>
      </c>
      <c r="BN2210" s="84" t="s">
        <v>70</v>
      </c>
      <c r="BO2210" s="84" t="s">
        <v>71</v>
      </c>
      <c r="BP2210" s="84" t="s">
        <v>122</v>
      </c>
      <c r="BQ2210" s="84" t="s">
        <v>163</v>
      </c>
    </row>
    <row r="2211" spans="1:69" ht="14.4" x14ac:dyDescent="0.3">
      <c r="A2211" s="40" t="str">
        <f t="shared" si="970"/>
        <v>2025-09-17</v>
      </c>
      <c r="B2211" s="40" t="str">
        <f t="shared" si="971"/>
        <v>SYD</v>
      </c>
      <c r="C2211" s="39" t="str">
        <f t="shared" si="972"/>
        <v>98812563644</v>
      </c>
      <c r="D2211" s="41" t="str">
        <f t="shared" si="973"/>
        <v>PKR253613111</v>
      </c>
      <c r="E2211" s="41" t="str">
        <f t="shared" si="974"/>
        <v>596421488640</v>
      </c>
      <c r="F2211" s="39" t="str">
        <f t="shared" si="975"/>
        <v>2254264</v>
      </c>
      <c r="G2211" s="39" t="str">
        <f t="shared" si="976"/>
        <v>WISE EXPRESS(JNHLINK)</v>
      </c>
      <c r="H2211" s="41" t="str">
        <f t="shared" si="977"/>
        <v>박호희</v>
      </c>
      <c r="I2211" s="39" t="str">
        <f t="shared" si="978"/>
        <v>54865</v>
      </c>
      <c r="J2211" s="52" t="str">
        <f t="shared" si="979"/>
        <v/>
      </c>
      <c r="K2211" s="75">
        <f t="shared" si="980"/>
        <v>1</v>
      </c>
      <c r="L2211" s="76">
        <f t="shared" si="981"/>
        <v>0.7</v>
      </c>
      <c r="M2211" s="76">
        <f t="shared" si="982"/>
        <v>1E-3</v>
      </c>
      <c r="N2211" s="76">
        <f t="shared" si="983"/>
        <v>0.7</v>
      </c>
      <c r="O2211" s="42">
        <f t="shared" si="984"/>
        <v>1</v>
      </c>
      <c r="P2211" s="39" t="str">
        <f t="shared" si="985"/>
        <v>목록(Manifest)</v>
      </c>
      <c r="Q2211" s="72">
        <f t="shared" si="986"/>
        <v>65</v>
      </c>
      <c r="R2211" s="43" t="str">
        <f t="shared" si="987"/>
        <v>OZ602</v>
      </c>
      <c r="S2211" s="82" t="str">
        <f t="shared" si="988"/>
        <v/>
      </c>
      <c r="T2211" s="40">
        <f t="shared" si="989"/>
        <v>45917</v>
      </c>
      <c r="U2211" s="44">
        <v>2500</v>
      </c>
      <c r="V2211" s="44">
        <f t="shared" si="990"/>
        <v>0</v>
      </c>
      <c r="W2211" s="77">
        <f t="shared" si="991"/>
        <v>2500</v>
      </c>
      <c r="X2211" s="78">
        <f t="shared" si="992"/>
        <v>0</v>
      </c>
      <c r="Y2211" s="44" cm="1">
        <f t="array" ref="Y2211">_xlfn.IFNA(_xlfn.IFS(AND(Q2211&gt;=2000, Q2211&lt;3000), 10000, AND(Q2211&gt;=3000, Q2211&lt;4000), 15000, AND(Q2211&gt;=4000, Q2211&lt;5000), 20000, AND(Q2211&gt;=5000), 25000),0)</f>
        <v>0</v>
      </c>
      <c r="Z2211" s="91">
        <f t="shared" si="993"/>
        <v>0</v>
      </c>
      <c r="AA2211" s="44">
        <f t="shared" si="994"/>
        <v>0</v>
      </c>
      <c r="AB2211" s="44"/>
      <c r="AC2211" s="44"/>
      <c r="AD2211" s="44"/>
      <c r="AE2211" s="44">
        <f>VLOOKUP(O2211,정산업데이트!$A$6:$B$12,2,10)</f>
        <v>0</v>
      </c>
      <c r="AF2211" s="44"/>
      <c r="AG2211" s="79">
        <f t="shared" si="995"/>
        <v>0</v>
      </c>
      <c r="AH2211" s="80">
        <f t="shared" si="996"/>
        <v>2500</v>
      </c>
      <c r="AI2211" s="93"/>
      <c r="AJ2211" s="84" t="s">
        <v>12618</v>
      </c>
      <c r="AK2211" s="84" t="s">
        <v>73</v>
      </c>
      <c r="AL2211" s="84" t="s">
        <v>12619</v>
      </c>
      <c r="AM2211" s="84" t="s">
        <v>13465</v>
      </c>
      <c r="AN2211" s="84" t="s">
        <v>13466</v>
      </c>
      <c r="AO2211" s="84" t="s">
        <v>13467</v>
      </c>
      <c r="AP2211" s="84" t="s">
        <v>13468</v>
      </c>
      <c r="AQ2211" s="84" t="s">
        <v>122</v>
      </c>
      <c r="AR2211" s="85">
        <v>1</v>
      </c>
      <c r="AS2211" s="86">
        <v>0.7</v>
      </c>
      <c r="AT2211" s="86">
        <v>1E-3</v>
      </c>
      <c r="AU2211" s="86">
        <v>0.7</v>
      </c>
      <c r="AV2211" s="84" t="s">
        <v>7</v>
      </c>
      <c r="AW2211" s="86">
        <v>65</v>
      </c>
      <c r="AX2211" s="84" t="s">
        <v>68</v>
      </c>
      <c r="AY2211" s="84" t="s">
        <v>68</v>
      </c>
      <c r="AZ2211" s="84" t="s">
        <v>68</v>
      </c>
      <c r="BA2211" s="84" t="s">
        <v>68</v>
      </c>
      <c r="BB2211" s="84" t="s">
        <v>68</v>
      </c>
      <c r="BC2211" s="84" t="s">
        <v>142</v>
      </c>
      <c r="BD2211" s="84" t="s">
        <v>106</v>
      </c>
      <c r="BE2211" s="84" t="s">
        <v>107</v>
      </c>
      <c r="BF2211" s="84" t="s">
        <v>122</v>
      </c>
      <c r="BG2211" s="84" t="s">
        <v>69</v>
      </c>
      <c r="BH2211" s="92" t="s">
        <v>13469</v>
      </c>
      <c r="BI2211" s="84" t="s">
        <v>122</v>
      </c>
      <c r="BJ2211" s="84" t="s">
        <v>13470</v>
      </c>
      <c r="BK2211" s="84" t="s">
        <v>75</v>
      </c>
      <c r="BL2211" s="84" t="s">
        <v>122</v>
      </c>
      <c r="BM2211" s="84" t="s">
        <v>106</v>
      </c>
      <c r="BN2211" s="84" t="s">
        <v>70</v>
      </c>
      <c r="BO2211" s="84" t="s">
        <v>71</v>
      </c>
      <c r="BP2211" s="84" t="s">
        <v>122</v>
      </c>
      <c r="BQ2211" s="84" t="s">
        <v>163</v>
      </c>
    </row>
    <row r="2212" spans="1:69" ht="14.4" x14ac:dyDescent="0.3">
      <c r="A2212" s="40" t="str">
        <f t="shared" si="970"/>
        <v>2025-09-17</v>
      </c>
      <c r="B2212" s="40" t="str">
        <f t="shared" si="971"/>
        <v>SYD</v>
      </c>
      <c r="C2212" s="39" t="str">
        <f t="shared" si="972"/>
        <v>98812563644</v>
      </c>
      <c r="D2212" s="41" t="str">
        <f t="shared" si="973"/>
        <v>PKR253613112</v>
      </c>
      <c r="E2212" s="41" t="str">
        <f t="shared" si="974"/>
        <v>596421488651</v>
      </c>
      <c r="F2212" s="39" t="str">
        <f t="shared" si="975"/>
        <v>2254264</v>
      </c>
      <c r="G2212" s="39" t="str">
        <f t="shared" si="976"/>
        <v>WISE EXPRESS(JNHLINK)</v>
      </c>
      <c r="H2212" s="41" t="str">
        <f t="shared" si="977"/>
        <v>최지수</v>
      </c>
      <c r="I2212" s="39" t="str">
        <f t="shared" si="978"/>
        <v>39353</v>
      </c>
      <c r="J2212" s="52" t="str">
        <f t="shared" si="979"/>
        <v/>
      </c>
      <c r="K2212" s="75">
        <f t="shared" si="980"/>
        <v>1</v>
      </c>
      <c r="L2212" s="76">
        <f t="shared" si="981"/>
        <v>0.7</v>
      </c>
      <c r="M2212" s="76">
        <f t="shared" si="982"/>
        <v>1E-3</v>
      </c>
      <c r="N2212" s="76">
        <f t="shared" si="983"/>
        <v>0.7</v>
      </c>
      <c r="O2212" s="42">
        <f t="shared" si="984"/>
        <v>1</v>
      </c>
      <c r="P2212" s="39" t="str">
        <f t="shared" si="985"/>
        <v>목록(Manifest)</v>
      </c>
      <c r="Q2212" s="72">
        <f t="shared" si="986"/>
        <v>65</v>
      </c>
      <c r="R2212" s="43" t="str">
        <f t="shared" si="987"/>
        <v>OZ602</v>
      </c>
      <c r="S2212" s="82" t="str">
        <f t="shared" si="988"/>
        <v/>
      </c>
      <c r="T2212" s="40">
        <f t="shared" si="989"/>
        <v>45917</v>
      </c>
      <c r="U2212" s="44">
        <v>2500</v>
      </c>
      <c r="V2212" s="44">
        <f t="shared" si="990"/>
        <v>0</v>
      </c>
      <c r="W2212" s="77">
        <f t="shared" si="991"/>
        <v>2500</v>
      </c>
      <c r="X2212" s="78">
        <f t="shared" si="992"/>
        <v>0</v>
      </c>
      <c r="Y2212" s="44" cm="1">
        <f t="array" ref="Y2212">_xlfn.IFNA(_xlfn.IFS(AND(Q2212&gt;=2000, Q2212&lt;3000), 10000, AND(Q2212&gt;=3000, Q2212&lt;4000), 15000, AND(Q2212&gt;=4000, Q2212&lt;5000), 20000, AND(Q2212&gt;=5000), 25000),0)</f>
        <v>0</v>
      </c>
      <c r="Z2212" s="91">
        <f t="shared" si="993"/>
        <v>0</v>
      </c>
      <c r="AA2212" s="44">
        <f t="shared" si="994"/>
        <v>0</v>
      </c>
      <c r="AB2212" s="44"/>
      <c r="AC2212" s="44"/>
      <c r="AD2212" s="44"/>
      <c r="AE2212" s="44">
        <f>VLOOKUP(O2212,정산업데이트!$A$6:$B$12,2,10)</f>
        <v>0</v>
      </c>
      <c r="AF2212" s="44"/>
      <c r="AG2212" s="79">
        <f t="shared" si="995"/>
        <v>0</v>
      </c>
      <c r="AH2212" s="80">
        <f t="shared" si="996"/>
        <v>2500</v>
      </c>
      <c r="AJ2212" s="84" t="s">
        <v>12618</v>
      </c>
      <c r="AK2212" s="84" t="s">
        <v>73</v>
      </c>
      <c r="AL2212" s="84" t="s">
        <v>12619</v>
      </c>
      <c r="AM2212" s="84" t="s">
        <v>13471</v>
      </c>
      <c r="AN2212" s="84" t="s">
        <v>999</v>
      </c>
      <c r="AO2212" s="84" t="s">
        <v>13472</v>
      </c>
      <c r="AP2212" s="84" t="s">
        <v>2063</v>
      </c>
      <c r="AQ2212" s="84" t="s">
        <v>122</v>
      </c>
      <c r="AR2212" s="85">
        <v>1</v>
      </c>
      <c r="AS2212" s="86">
        <v>0.7</v>
      </c>
      <c r="AT2212" s="86">
        <v>1E-3</v>
      </c>
      <c r="AU2212" s="86">
        <v>0.7</v>
      </c>
      <c r="AV2212" s="84" t="s">
        <v>7</v>
      </c>
      <c r="AW2212" s="86">
        <v>65</v>
      </c>
      <c r="AX2212" s="84" t="s">
        <v>68</v>
      </c>
      <c r="AY2212" s="84" t="s">
        <v>68</v>
      </c>
      <c r="AZ2212" s="84" t="s">
        <v>68</v>
      </c>
      <c r="BA2212" s="84" t="s">
        <v>68</v>
      </c>
      <c r="BB2212" s="84" t="s">
        <v>68</v>
      </c>
      <c r="BC2212" s="84" t="s">
        <v>142</v>
      </c>
      <c r="BD2212" s="84" t="s">
        <v>106</v>
      </c>
      <c r="BE2212" s="84" t="s">
        <v>107</v>
      </c>
      <c r="BF2212" s="84" t="s">
        <v>122</v>
      </c>
      <c r="BG2212" s="84" t="s">
        <v>69</v>
      </c>
      <c r="BH2212" s="92" t="s">
        <v>13473</v>
      </c>
      <c r="BI2212" s="84" t="s">
        <v>122</v>
      </c>
      <c r="BJ2212" s="84" t="s">
        <v>13474</v>
      </c>
      <c r="BK2212" s="84" t="s">
        <v>75</v>
      </c>
      <c r="BL2212" s="84" t="s">
        <v>122</v>
      </c>
      <c r="BM2212" s="84" t="s">
        <v>106</v>
      </c>
      <c r="BN2212" s="84" t="s">
        <v>70</v>
      </c>
      <c r="BO2212" s="84" t="s">
        <v>71</v>
      </c>
      <c r="BP2212" s="84" t="s">
        <v>122</v>
      </c>
      <c r="BQ2212" s="84" t="s">
        <v>163</v>
      </c>
    </row>
    <row r="2213" spans="1:69" ht="14.4" x14ac:dyDescent="0.3">
      <c r="A2213" s="40" t="str">
        <f t="shared" si="970"/>
        <v>2025-09-17</v>
      </c>
      <c r="B2213" s="40" t="str">
        <f t="shared" si="971"/>
        <v>SYD</v>
      </c>
      <c r="C2213" s="39" t="str">
        <f t="shared" si="972"/>
        <v>98812563644</v>
      </c>
      <c r="D2213" s="41" t="str">
        <f t="shared" si="973"/>
        <v>PKR253613113</v>
      </c>
      <c r="E2213" s="41" t="str">
        <f t="shared" si="974"/>
        <v>596421488662</v>
      </c>
      <c r="F2213" s="39" t="str">
        <f t="shared" si="975"/>
        <v>2254264</v>
      </c>
      <c r="G2213" s="39" t="str">
        <f t="shared" si="976"/>
        <v>WISE EXPRESS(JNHLINK)</v>
      </c>
      <c r="H2213" s="41" t="str">
        <f t="shared" si="977"/>
        <v>조효선</v>
      </c>
      <c r="I2213" s="39" t="str">
        <f t="shared" si="978"/>
        <v>02786</v>
      </c>
      <c r="J2213" s="52" t="str">
        <f t="shared" si="979"/>
        <v/>
      </c>
      <c r="K2213" s="75">
        <f t="shared" si="980"/>
        <v>1</v>
      </c>
      <c r="L2213" s="76">
        <f t="shared" si="981"/>
        <v>0.7</v>
      </c>
      <c r="M2213" s="76">
        <f t="shared" si="982"/>
        <v>1E-3</v>
      </c>
      <c r="N2213" s="76">
        <f t="shared" si="983"/>
        <v>0.7</v>
      </c>
      <c r="O2213" s="42">
        <f t="shared" si="984"/>
        <v>1</v>
      </c>
      <c r="P2213" s="39" t="str">
        <f t="shared" si="985"/>
        <v>목록(Manifest)</v>
      </c>
      <c r="Q2213" s="72">
        <f t="shared" si="986"/>
        <v>65</v>
      </c>
      <c r="R2213" s="43" t="str">
        <f t="shared" si="987"/>
        <v>OZ602</v>
      </c>
      <c r="S2213" s="82" t="str">
        <f t="shared" si="988"/>
        <v/>
      </c>
      <c r="T2213" s="40">
        <f t="shared" si="989"/>
        <v>45917</v>
      </c>
      <c r="U2213" s="44">
        <v>2500</v>
      </c>
      <c r="V2213" s="44">
        <f t="shared" si="990"/>
        <v>0</v>
      </c>
      <c r="W2213" s="77">
        <f t="shared" si="991"/>
        <v>2500</v>
      </c>
      <c r="X2213" s="78">
        <f t="shared" si="992"/>
        <v>0</v>
      </c>
      <c r="Y2213" s="44" cm="1">
        <f t="array" ref="Y2213">_xlfn.IFNA(_xlfn.IFS(AND(Q2213&gt;=2000, Q2213&lt;3000), 10000, AND(Q2213&gt;=3000, Q2213&lt;4000), 15000, AND(Q2213&gt;=4000, Q2213&lt;5000), 20000, AND(Q2213&gt;=5000), 25000),0)</f>
        <v>0</v>
      </c>
      <c r="Z2213" s="91">
        <f t="shared" si="993"/>
        <v>0</v>
      </c>
      <c r="AA2213" s="44">
        <f t="shared" si="994"/>
        <v>0</v>
      </c>
      <c r="AB2213" s="44"/>
      <c r="AC2213" s="44"/>
      <c r="AD2213" s="44"/>
      <c r="AE2213" s="44">
        <f>VLOOKUP(O2213,정산업데이트!$A$6:$B$12,2,10)</f>
        <v>0</v>
      </c>
      <c r="AF2213" s="44"/>
      <c r="AG2213" s="79">
        <f t="shared" si="995"/>
        <v>0</v>
      </c>
      <c r="AH2213" s="80">
        <f t="shared" si="996"/>
        <v>2500</v>
      </c>
      <c r="AI2213" s="93"/>
      <c r="AJ2213" s="84" t="s">
        <v>12618</v>
      </c>
      <c r="AK2213" s="84" t="s">
        <v>73</v>
      </c>
      <c r="AL2213" s="84" t="s">
        <v>12619</v>
      </c>
      <c r="AM2213" s="84" t="s">
        <v>13475</v>
      </c>
      <c r="AN2213" s="84" t="s">
        <v>13476</v>
      </c>
      <c r="AO2213" s="84" t="s">
        <v>13477</v>
      </c>
      <c r="AP2213" s="84" t="s">
        <v>10573</v>
      </c>
      <c r="AQ2213" s="84" t="s">
        <v>122</v>
      </c>
      <c r="AR2213" s="85">
        <v>1</v>
      </c>
      <c r="AS2213" s="86">
        <v>0.7</v>
      </c>
      <c r="AT2213" s="86">
        <v>1E-3</v>
      </c>
      <c r="AU2213" s="86">
        <v>0.7</v>
      </c>
      <c r="AV2213" s="84" t="s">
        <v>7</v>
      </c>
      <c r="AW2213" s="86">
        <v>65</v>
      </c>
      <c r="AX2213" s="84" t="s">
        <v>68</v>
      </c>
      <c r="AY2213" s="84" t="s">
        <v>68</v>
      </c>
      <c r="AZ2213" s="84" t="s">
        <v>68</v>
      </c>
      <c r="BA2213" s="84" t="s">
        <v>68</v>
      </c>
      <c r="BB2213" s="84" t="s">
        <v>68</v>
      </c>
      <c r="BC2213" s="84" t="s">
        <v>142</v>
      </c>
      <c r="BD2213" s="84" t="s">
        <v>106</v>
      </c>
      <c r="BE2213" s="84" t="s">
        <v>107</v>
      </c>
      <c r="BF2213" s="84" t="s">
        <v>122</v>
      </c>
      <c r="BG2213" s="84" t="s">
        <v>69</v>
      </c>
      <c r="BH2213" s="92" t="s">
        <v>13478</v>
      </c>
      <c r="BI2213" s="84" t="s">
        <v>122</v>
      </c>
      <c r="BJ2213" s="84" t="s">
        <v>13479</v>
      </c>
      <c r="BK2213" s="84" t="s">
        <v>75</v>
      </c>
      <c r="BL2213" s="84" t="s">
        <v>122</v>
      </c>
      <c r="BM2213" s="84" t="s">
        <v>106</v>
      </c>
      <c r="BN2213" s="84" t="s">
        <v>70</v>
      </c>
      <c r="BO2213" s="84" t="s">
        <v>71</v>
      </c>
      <c r="BP2213" s="84" t="s">
        <v>122</v>
      </c>
      <c r="BQ2213" s="84" t="s">
        <v>163</v>
      </c>
    </row>
    <row r="2214" spans="1:69" ht="14.4" x14ac:dyDescent="0.3">
      <c r="A2214" s="40" t="str">
        <f t="shared" si="970"/>
        <v>2025-09-17</v>
      </c>
      <c r="B2214" s="40" t="str">
        <f t="shared" si="971"/>
        <v>SYD</v>
      </c>
      <c r="C2214" s="39" t="str">
        <f t="shared" si="972"/>
        <v>98812563644</v>
      </c>
      <c r="D2214" s="41" t="str">
        <f t="shared" si="973"/>
        <v>PKR253613114</v>
      </c>
      <c r="E2214" s="41" t="str">
        <f t="shared" si="974"/>
        <v>596421488673</v>
      </c>
      <c r="F2214" s="39" t="str">
        <f t="shared" si="975"/>
        <v>2254264</v>
      </c>
      <c r="G2214" s="39" t="str">
        <f t="shared" si="976"/>
        <v>WISE EXPRESS(JNHLINK)</v>
      </c>
      <c r="H2214" s="41" t="str">
        <f t="shared" si="977"/>
        <v>이윤종</v>
      </c>
      <c r="I2214" s="39" t="str">
        <f t="shared" si="978"/>
        <v>14544</v>
      </c>
      <c r="J2214" s="52" t="str">
        <f t="shared" si="979"/>
        <v/>
      </c>
      <c r="K2214" s="75">
        <f t="shared" si="980"/>
        <v>1</v>
      </c>
      <c r="L2214" s="76">
        <f t="shared" si="981"/>
        <v>1.4</v>
      </c>
      <c r="M2214" s="76">
        <f t="shared" si="982"/>
        <v>1E-3</v>
      </c>
      <c r="N2214" s="76">
        <f t="shared" si="983"/>
        <v>1.4</v>
      </c>
      <c r="O2214" s="42">
        <f t="shared" si="984"/>
        <v>1.5</v>
      </c>
      <c r="P2214" s="39" t="str">
        <f t="shared" si="985"/>
        <v>목록(Manifest)</v>
      </c>
      <c r="Q2214" s="72">
        <f t="shared" si="986"/>
        <v>100</v>
      </c>
      <c r="R2214" s="43" t="str">
        <f t="shared" si="987"/>
        <v>OZ602</v>
      </c>
      <c r="S2214" s="82" t="str">
        <f t="shared" si="988"/>
        <v/>
      </c>
      <c r="T2214" s="40">
        <f t="shared" si="989"/>
        <v>45917</v>
      </c>
      <c r="U2214" s="44">
        <v>2500</v>
      </c>
      <c r="V2214" s="44">
        <f t="shared" si="990"/>
        <v>0</v>
      </c>
      <c r="W2214" s="77">
        <f t="shared" si="991"/>
        <v>2500</v>
      </c>
      <c r="X2214" s="78">
        <f t="shared" si="992"/>
        <v>0</v>
      </c>
      <c r="Y2214" s="44" cm="1">
        <f t="array" ref="Y2214">_xlfn.IFNA(_xlfn.IFS(AND(Q2214&gt;=2000, Q2214&lt;3000), 10000, AND(Q2214&gt;=3000, Q2214&lt;4000), 15000, AND(Q2214&gt;=4000, Q2214&lt;5000), 20000, AND(Q2214&gt;=5000), 25000),0)</f>
        <v>0</v>
      </c>
      <c r="Z2214" s="91">
        <f t="shared" si="993"/>
        <v>0</v>
      </c>
      <c r="AA2214" s="44">
        <f t="shared" si="994"/>
        <v>0</v>
      </c>
      <c r="AB2214" s="44"/>
      <c r="AC2214" s="44"/>
      <c r="AD2214" s="44"/>
      <c r="AE2214" s="44">
        <f>VLOOKUP(O2214,정산업데이트!$A$6:$B$12,2,10)</f>
        <v>0</v>
      </c>
      <c r="AF2214" s="44"/>
      <c r="AG2214" s="79">
        <f t="shared" si="995"/>
        <v>0</v>
      </c>
      <c r="AH2214" s="80">
        <f t="shared" si="996"/>
        <v>2500</v>
      </c>
      <c r="AI2214" s="93"/>
      <c r="AJ2214" s="84" t="s">
        <v>12618</v>
      </c>
      <c r="AK2214" s="84" t="s">
        <v>73</v>
      </c>
      <c r="AL2214" s="84" t="s">
        <v>12619</v>
      </c>
      <c r="AM2214" s="84" t="s">
        <v>13480</v>
      </c>
      <c r="AN2214" s="84" t="s">
        <v>13481</v>
      </c>
      <c r="AO2214" s="84" t="s">
        <v>13482</v>
      </c>
      <c r="AP2214" s="84" t="s">
        <v>13483</v>
      </c>
      <c r="AQ2214" s="84" t="s">
        <v>122</v>
      </c>
      <c r="AR2214" s="85">
        <v>1</v>
      </c>
      <c r="AS2214" s="86">
        <v>1.4</v>
      </c>
      <c r="AT2214" s="86">
        <v>1E-3</v>
      </c>
      <c r="AU2214" s="86">
        <v>1.4</v>
      </c>
      <c r="AV2214" s="84" t="s">
        <v>7</v>
      </c>
      <c r="AW2214" s="86">
        <v>100</v>
      </c>
      <c r="AX2214" s="84" t="s">
        <v>68</v>
      </c>
      <c r="AY2214" s="84" t="s">
        <v>68</v>
      </c>
      <c r="AZ2214" s="84" t="s">
        <v>68</v>
      </c>
      <c r="BA2214" s="84" t="s">
        <v>68</v>
      </c>
      <c r="BB2214" s="84" t="s">
        <v>68</v>
      </c>
      <c r="BC2214" s="84" t="s">
        <v>142</v>
      </c>
      <c r="BD2214" s="84" t="s">
        <v>106</v>
      </c>
      <c r="BE2214" s="84" t="s">
        <v>107</v>
      </c>
      <c r="BF2214" s="84" t="s">
        <v>122</v>
      </c>
      <c r="BG2214" s="84" t="s">
        <v>69</v>
      </c>
      <c r="BH2214" s="92" t="s">
        <v>13484</v>
      </c>
      <c r="BI2214" s="84" t="s">
        <v>122</v>
      </c>
      <c r="BJ2214" s="84" t="s">
        <v>13485</v>
      </c>
      <c r="BK2214" s="84" t="s">
        <v>75</v>
      </c>
      <c r="BL2214" s="84" t="s">
        <v>122</v>
      </c>
      <c r="BM2214" s="84" t="s">
        <v>106</v>
      </c>
      <c r="BN2214" s="84" t="s">
        <v>70</v>
      </c>
      <c r="BO2214" s="84" t="s">
        <v>71</v>
      </c>
      <c r="BP2214" s="84" t="s">
        <v>122</v>
      </c>
      <c r="BQ2214" s="84" t="s">
        <v>163</v>
      </c>
    </row>
    <row r="2215" spans="1:69" ht="14.4" x14ac:dyDescent="0.3">
      <c r="A2215" s="40" t="str">
        <f t="shared" si="970"/>
        <v>2025-09-17</v>
      </c>
      <c r="B2215" s="40" t="str">
        <f t="shared" si="971"/>
        <v>SYD</v>
      </c>
      <c r="C2215" s="39" t="str">
        <f t="shared" si="972"/>
        <v>98812563644</v>
      </c>
      <c r="D2215" s="41" t="str">
        <f t="shared" si="973"/>
        <v>PKR253613115</v>
      </c>
      <c r="E2215" s="41" t="str">
        <f t="shared" si="974"/>
        <v>596421488684</v>
      </c>
      <c r="F2215" s="39" t="str">
        <f t="shared" si="975"/>
        <v>2254264</v>
      </c>
      <c r="G2215" s="39" t="str">
        <f t="shared" si="976"/>
        <v>WISE EXPRESS(JNHLINK)</v>
      </c>
      <c r="H2215" s="41" t="str">
        <f t="shared" si="977"/>
        <v>김정주</v>
      </c>
      <c r="I2215" s="39" t="str">
        <f t="shared" si="978"/>
        <v>16539</v>
      </c>
      <c r="J2215" s="52" t="str">
        <f t="shared" si="979"/>
        <v/>
      </c>
      <c r="K2215" s="75">
        <f t="shared" si="980"/>
        <v>1</v>
      </c>
      <c r="L2215" s="76">
        <f t="shared" si="981"/>
        <v>0.7</v>
      </c>
      <c r="M2215" s="76">
        <f t="shared" si="982"/>
        <v>1E-3</v>
      </c>
      <c r="N2215" s="76">
        <f t="shared" si="983"/>
        <v>0.7</v>
      </c>
      <c r="O2215" s="42">
        <f t="shared" si="984"/>
        <v>1</v>
      </c>
      <c r="P2215" s="39" t="str">
        <f t="shared" si="985"/>
        <v>목록(Manifest)</v>
      </c>
      <c r="Q2215" s="72">
        <f t="shared" si="986"/>
        <v>65</v>
      </c>
      <c r="R2215" s="43" t="str">
        <f t="shared" si="987"/>
        <v>OZ602</v>
      </c>
      <c r="S2215" s="82" t="str">
        <f t="shared" si="988"/>
        <v/>
      </c>
      <c r="T2215" s="40">
        <f t="shared" si="989"/>
        <v>45917</v>
      </c>
      <c r="U2215" s="44">
        <v>2500</v>
      </c>
      <c r="V2215" s="44">
        <f t="shared" si="990"/>
        <v>0</v>
      </c>
      <c r="W2215" s="77">
        <f t="shared" si="991"/>
        <v>2500</v>
      </c>
      <c r="X2215" s="78">
        <f t="shared" si="992"/>
        <v>0</v>
      </c>
      <c r="Y2215" s="44" cm="1">
        <f t="array" ref="Y2215">_xlfn.IFNA(_xlfn.IFS(AND(Q2215&gt;=2000, Q2215&lt;3000), 10000, AND(Q2215&gt;=3000, Q2215&lt;4000), 15000, AND(Q2215&gt;=4000, Q2215&lt;5000), 20000, AND(Q2215&gt;=5000), 25000),0)</f>
        <v>0</v>
      </c>
      <c r="Z2215" s="91">
        <f t="shared" si="993"/>
        <v>0</v>
      </c>
      <c r="AA2215" s="44">
        <f t="shared" si="994"/>
        <v>0</v>
      </c>
      <c r="AB2215" s="44"/>
      <c r="AC2215" s="44"/>
      <c r="AD2215" s="44"/>
      <c r="AE2215" s="44">
        <f>VLOOKUP(O2215,정산업데이트!$A$6:$B$12,2,10)</f>
        <v>0</v>
      </c>
      <c r="AF2215" s="44"/>
      <c r="AG2215" s="79">
        <f t="shared" si="995"/>
        <v>0</v>
      </c>
      <c r="AH2215" s="80">
        <f t="shared" si="996"/>
        <v>2500</v>
      </c>
      <c r="AI2215" s="93"/>
      <c r="AJ2215" s="84" t="s">
        <v>12618</v>
      </c>
      <c r="AK2215" s="84" t="s">
        <v>73</v>
      </c>
      <c r="AL2215" s="84" t="s">
        <v>12619</v>
      </c>
      <c r="AM2215" s="84" t="s">
        <v>13486</v>
      </c>
      <c r="AN2215" s="84" t="s">
        <v>13487</v>
      </c>
      <c r="AO2215" s="84" t="s">
        <v>13488</v>
      </c>
      <c r="AP2215" s="84" t="s">
        <v>13489</v>
      </c>
      <c r="AQ2215" s="84" t="s">
        <v>122</v>
      </c>
      <c r="AR2215" s="85">
        <v>1</v>
      </c>
      <c r="AS2215" s="86">
        <v>0.7</v>
      </c>
      <c r="AT2215" s="86">
        <v>1E-3</v>
      </c>
      <c r="AU2215" s="86">
        <v>0.7</v>
      </c>
      <c r="AV2215" s="84" t="s">
        <v>7</v>
      </c>
      <c r="AW2215" s="86">
        <v>65</v>
      </c>
      <c r="AX2215" s="84" t="s">
        <v>68</v>
      </c>
      <c r="AY2215" s="84" t="s">
        <v>68</v>
      </c>
      <c r="AZ2215" s="84" t="s">
        <v>68</v>
      </c>
      <c r="BA2215" s="84" t="s">
        <v>68</v>
      </c>
      <c r="BB2215" s="84" t="s">
        <v>68</v>
      </c>
      <c r="BC2215" s="84" t="s">
        <v>142</v>
      </c>
      <c r="BD2215" s="84" t="s">
        <v>106</v>
      </c>
      <c r="BE2215" s="84" t="s">
        <v>107</v>
      </c>
      <c r="BF2215" s="84" t="s">
        <v>122</v>
      </c>
      <c r="BG2215" s="84" t="s">
        <v>69</v>
      </c>
      <c r="BH2215" s="92" t="s">
        <v>13490</v>
      </c>
      <c r="BI2215" s="84" t="s">
        <v>122</v>
      </c>
      <c r="BJ2215" s="84" t="s">
        <v>13491</v>
      </c>
      <c r="BK2215" s="84" t="s">
        <v>75</v>
      </c>
      <c r="BL2215" s="84" t="s">
        <v>122</v>
      </c>
      <c r="BM2215" s="84" t="s">
        <v>106</v>
      </c>
      <c r="BN2215" s="84" t="s">
        <v>70</v>
      </c>
      <c r="BO2215" s="84" t="s">
        <v>71</v>
      </c>
      <c r="BP2215" s="84" t="s">
        <v>122</v>
      </c>
      <c r="BQ2215" s="84" t="s">
        <v>163</v>
      </c>
    </row>
    <row r="2216" spans="1:69" ht="14.4" x14ac:dyDescent="0.3">
      <c r="A2216" s="40" t="str">
        <f t="shared" si="970"/>
        <v>2025-09-17</v>
      </c>
      <c r="B2216" s="40" t="str">
        <f t="shared" si="971"/>
        <v>SYD</v>
      </c>
      <c r="C2216" s="39" t="str">
        <f t="shared" si="972"/>
        <v>98812563644</v>
      </c>
      <c r="D2216" s="41" t="str">
        <f t="shared" si="973"/>
        <v>PKR253611947</v>
      </c>
      <c r="E2216" s="41" t="str">
        <f t="shared" si="974"/>
        <v>596421488242 (10)</v>
      </c>
      <c r="F2216" s="39" t="str">
        <f t="shared" si="975"/>
        <v>2254225</v>
      </c>
      <c r="G2216" s="39" t="str">
        <f t="shared" si="976"/>
        <v>WISE EXPRESS LOGISTICS PTY LTD</v>
      </c>
      <c r="H2216" s="41" t="str">
        <f t="shared" si="977"/>
        <v>원타입 스토어</v>
      </c>
      <c r="I2216" s="39" t="str">
        <f t="shared" si="978"/>
        <v>12793</v>
      </c>
      <c r="J2216" s="52" t="str">
        <f t="shared" si="979"/>
        <v>타관세사</v>
      </c>
      <c r="K2216" s="75">
        <f t="shared" si="980"/>
        <v>10</v>
      </c>
      <c r="L2216" s="76">
        <f t="shared" si="981"/>
        <v>153.19999999999999</v>
      </c>
      <c r="M2216" s="76">
        <f t="shared" si="982"/>
        <v>1E-3</v>
      </c>
      <c r="N2216" s="76">
        <f t="shared" si="983"/>
        <v>153.5</v>
      </c>
      <c r="O2216" s="42">
        <f t="shared" si="984"/>
        <v>15.5</v>
      </c>
      <c r="P2216" s="39" t="str">
        <f t="shared" si="985"/>
        <v>보세(Normal-Bonded)</v>
      </c>
      <c r="Q2216" s="72">
        <f t="shared" si="986"/>
        <v>6050.7049999999999</v>
      </c>
      <c r="R2216" s="43" t="str">
        <f t="shared" si="987"/>
        <v>OZ602</v>
      </c>
      <c r="S2216" s="82" t="str">
        <f t="shared" si="988"/>
        <v/>
      </c>
      <c r="T2216" s="40">
        <f t="shared" si="989"/>
        <v>45917</v>
      </c>
      <c r="U2216" s="44">
        <v>2500</v>
      </c>
      <c r="V2216" s="44">
        <f t="shared" si="990"/>
        <v>1100</v>
      </c>
      <c r="W2216" s="77">
        <f t="shared" si="991"/>
        <v>3600</v>
      </c>
      <c r="X2216" s="78">
        <f t="shared" si="992"/>
        <v>22500</v>
      </c>
      <c r="Y2216" s="44" cm="1">
        <f t="array" ref="Y2216">_xlfn.IFNA(_xlfn.IFS(AND(Q2216&gt;=2000, Q2216&lt;3000), 10000, AND(Q2216&gt;=3000, Q2216&lt;4000), 15000, AND(Q2216&gt;=4000, Q2216&lt;5000), 20000, AND(Q2216&gt;=5000), 25000),0)</f>
        <v>25000</v>
      </c>
      <c r="Z2216" s="91">
        <f t="shared" si="993"/>
        <v>0</v>
      </c>
      <c r="AA2216" s="44">
        <f t="shared" si="994"/>
        <v>0</v>
      </c>
      <c r="AB2216" s="44"/>
      <c r="AC2216" s="44"/>
      <c r="AD2216" s="44"/>
      <c r="AE2216" s="44">
        <f>VLOOKUP(O2216,정산업데이트!$A$6:$B$12,2,10)</f>
        <v>3000</v>
      </c>
      <c r="AF2216" s="44"/>
      <c r="AG2216" s="79">
        <f t="shared" si="995"/>
        <v>50500</v>
      </c>
      <c r="AH2216" s="80">
        <f t="shared" si="996"/>
        <v>54100</v>
      </c>
      <c r="AI2216" s="93"/>
      <c r="AJ2216" s="84" t="s">
        <v>12618</v>
      </c>
      <c r="AK2216" s="84" t="s">
        <v>73</v>
      </c>
      <c r="AL2216" s="84" t="s">
        <v>12619</v>
      </c>
      <c r="AM2216" s="84" t="s">
        <v>13492</v>
      </c>
      <c r="AN2216" s="84" t="s">
        <v>235</v>
      </c>
      <c r="AO2216" s="84" t="s">
        <v>236</v>
      </c>
      <c r="AP2216" s="84" t="s">
        <v>567</v>
      </c>
      <c r="AQ2216" s="84" t="s">
        <v>166</v>
      </c>
      <c r="AR2216" s="85">
        <v>10</v>
      </c>
      <c r="AS2216" s="86">
        <v>153.19999999999999</v>
      </c>
      <c r="AT2216" s="86">
        <v>1E-3</v>
      </c>
      <c r="AU2216" s="86">
        <v>153.5</v>
      </c>
      <c r="AV2216" s="84" t="s">
        <v>159</v>
      </c>
      <c r="AW2216" s="86">
        <v>6050.7049999999999</v>
      </c>
      <c r="AX2216" s="84" t="s">
        <v>68</v>
      </c>
      <c r="AY2216" s="84" t="s">
        <v>68</v>
      </c>
      <c r="AZ2216" s="84" t="s">
        <v>68</v>
      </c>
      <c r="BA2216" s="84" t="s">
        <v>68</v>
      </c>
      <c r="BB2216" s="84" t="s">
        <v>68</v>
      </c>
      <c r="BC2216" s="84" t="s">
        <v>125</v>
      </c>
      <c r="BD2216" s="84" t="s">
        <v>74</v>
      </c>
      <c r="BE2216" s="84" t="s">
        <v>180</v>
      </c>
      <c r="BF2216" s="84" t="s">
        <v>122</v>
      </c>
      <c r="BG2216" s="84" t="s">
        <v>69</v>
      </c>
      <c r="BH2216" s="92" t="s">
        <v>13493</v>
      </c>
      <c r="BI2216" s="84" t="s">
        <v>122</v>
      </c>
      <c r="BJ2216" s="84" t="s">
        <v>13494</v>
      </c>
      <c r="BK2216" s="84" t="s">
        <v>75</v>
      </c>
      <c r="BL2216" s="84" t="s">
        <v>122</v>
      </c>
      <c r="BM2216" s="84" t="s">
        <v>74</v>
      </c>
      <c r="BN2216" s="84" t="s">
        <v>70</v>
      </c>
      <c r="BO2216" s="84" t="s">
        <v>71</v>
      </c>
      <c r="BP2216" s="84" t="s">
        <v>122</v>
      </c>
      <c r="BQ2216" s="84" t="s">
        <v>163</v>
      </c>
    </row>
    <row r="2217" spans="1:69" ht="14.4" x14ac:dyDescent="0.3">
      <c r="A2217" s="40" t="str">
        <f t="shared" si="970"/>
        <v>2025-09-17</v>
      </c>
      <c r="B2217" s="40" t="str">
        <f t="shared" si="971"/>
        <v>SYD</v>
      </c>
      <c r="C2217" s="39" t="str">
        <f t="shared" si="972"/>
        <v>98812563644</v>
      </c>
      <c r="D2217" s="41" t="str">
        <f t="shared" si="973"/>
        <v>PKR253621020</v>
      </c>
      <c r="E2217" s="41" t="str">
        <f t="shared" si="974"/>
        <v>596421488710</v>
      </c>
      <c r="F2217" s="39" t="str">
        <f t="shared" si="975"/>
        <v>2254246</v>
      </c>
      <c r="G2217" s="39" t="str">
        <f t="shared" si="976"/>
        <v>WISE EXPRESS(WIGNA)</v>
      </c>
      <c r="H2217" s="41" t="str">
        <f t="shared" si="977"/>
        <v>차수정</v>
      </c>
      <c r="I2217" s="39" t="str">
        <f t="shared" si="978"/>
        <v>13542</v>
      </c>
      <c r="J2217" s="52" t="str">
        <f t="shared" si="979"/>
        <v/>
      </c>
      <c r="K2217" s="75">
        <f t="shared" si="980"/>
        <v>1</v>
      </c>
      <c r="L2217" s="76">
        <f t="shared" si="981"/>
        <v>1</v>
      </c>
      <c r="M2217" s="76">
        <f t="shared" si="982"/>
        <v>1E-3</v>
      </c>
      <c r="N2217" s="76">
        <f t="shared" si="983"/>
        <v>1</v>
      </c>
      <c r="O2217" s="42">
        <f t="shared" si="984"/>
        <v>1</v>
      </c>
      <c r="P2217" s="39" t="str">
        <f t="shared" si="985"/>
        <v>일반(목록배제,Normal-Manifest Exception)</v>
      </c>
      <c r="Q2217" s="72">
        <f t="shared" si="986"/>
        <v>40</v>
      </c>
      <c r="R2217" s="43" t="str">
        <f t="shared" si="987"/>
        <v>OZ602</v>
      </c>
      <c r="S2217" s="82" t="str">
        <f t="shared" si="988"/>
        <v/>
      </c>
      <c r="T2217" s="40">
        <f t="shared" si="989"/>
        <v>45917</v>
      </c>
      <c r="U2217" s="44">
        <v>2500</v>
      </c>
      <c r="V2217" s="44">
        <f t="shared" si="990"/>
        <v>0</v>
      </c>
      <c r="W2217" s="77">
        <f t="shared" si="991"/>
        <v>2500</v>
      </c>
      <c r="X2217" s="78">
        <f t="shared" si="992"/>
        <v>0</v>
      </c>
      <c r="Y2217" s="44" cm="1">
        <f t="array" ref="Y2217">_xlfn.IFNA(_xlfn.IFS(AND(Q2217&gt;=2000, Q2217&lt;3000), 10000, AND(Q2217&gt;=3000, Q2217&lt;4000), 15000, AND(Q2217&gt;=4000, Q2217&lt;5000), 20000, AND(Q2217&gt;=5000), 25000),0)</f>
        <v>0</v>
      </c>
      <c r="Z2217" s="91">
        <f t="shared" si="993"/>
        <v>300</v>
      </c>
      <c r="AA2217" s="44">
        <f t="shared" si="994"/>
        <v>0</v>
      </c>
      <c r="AB2217" s="44"/>
      <c r="AC2217" s="44"/>
      <c r="AD2217" s="44"/>
      <c r="AE2217" s="44">
        <f>VLOOKUP(O2217,정산업데이트!$A$6:$B$12,2,10)</f>
        <v>0</v>
      </c>
      <c r="AF2217" s="44"/>
      <c r="AG2217" s="79">
        <f t="shared" si="995"/>
        <v>300</v>
      </c>
      <c r="AH2217" s="80">
        <f t="shared" si="996"/>
        <v>2800</v>
      </c>
      <c r="AI2217" s="93"/>
      <c r="AJ2217" s="84" t="s">
        <v>12618</v>
      </c>
      <c r="AK2217" s="84" t="s">
        <v>73</v>
      </c>
      <c r="AL2217" s="84" t="s">
        <v>12619</v>
      </c>
      <c r="AM2217" s="84" t="s">
        <v>13495</v>
      </c>
      <c r="AN2217" s="84" t="s">
        <v>13496</v>
      </c>
      <c r="AO2217" s="84" t="s">
        <v>13497</v>
      </c>
      <c r="AP2217" s="84" t="s">
        <v>1921</v>
      </c>
      <c r="AQ2217" s="84" t="s">
        <v>122</v>
      </c>
      <c r="AR2217" s="85">
        <v>1</v>
      </c>
      <c r="AS2217" s="86">
        <v>1</v>
      </c>
      <c r="AT2217" s="86">
        <v>1E-3</v>
      </c>
      <c r="AU2217" s="86">
        <v>1</v>
      </c>
      <c r="AV2217" s="84" t="s">
        <v>8</v>
      </c>
      <c r="AW2217" s="86">
        <v>40</v>
      </c>
      <c r="AX2217" s="84" t="s">
        <v>68</v>
      </c>
      <c r="AY2217" s="84" t="s">
        <v>68</v>
      </c>
      <c r="AZ2217" s="84" t="s">
        <v>68</v>
      </c>
      <c r="BA2217" s="84" t="s">
        <v>68</v>
      </c>
      <c r="BB2217" s="84" t="s">
        <v>68</v>
      </c>
      <c r="BC2217" s="84" t="s">
        <v>151</v>
      </c>
      <c r="BD2217" s="84" t="s">
        <v>98</v>
      </c>
      <c r="BE2217" s="84" t="s">
        <v>99</v>
      </c>
      <c r="BF2217" s="84" t="s">
        <v>122</v>
      </c>
      <c r="BG2217" s="84" t="s">
        <v>69</v>
      </c>
      <c r="BH2217" s="92" t="s">
        <v>13498</v>
      </c>
      <c r="BI2217" s="84" t="s">
        <v>122</v>
      </c>
      <c r="BJ2217" s="84" t="s">
        <v>13499</v>
      </c>
      <c r="BK2217" s="84" t="s">
        <v>75</v>
      </c>
      <c r="BL2217" s="84" t="s">
        <v>122</v>
      </c>
      <c r="BM2217" s="84" t="s">
        <v>98</v>
      </c>
      <c r="BN2217" s="84" t="s">
        <v>70</v>
      </c>
      <c r="BO2217" s="84" t="s">
        <v>71</v>
      </c>
      <c r="BP2217" s="84" t="s">
        <v>122</v>
      </c>
      <c r="BQ2217" s="84" t="s">
        <v>163</v>
      </c>
    </row>
    <row r="2218" spans="1:69" ht="14.4" x14ac:dyDescent="0.3">
      <c r="A2218" s="40" t="str">
        <f t="shared" si="970"/>
        <v>2025-09-17</v>
      </c>
      <c r="B2218" s="40" t="str">
        <f t="shared" si="971"/>
        <v>SYD</v>
      </c>
      <c r="C2218" s="39" t="str">
        <f t="shared" si="972"/>
        <v>98812563644</v>
      </c>
      <c r="D2218" s="41" t="str">
        <f t="shared" si="973"/>
        <v>PKR253621021</v>
      </c>
      <c r="E2218" s="41" t="str">
        <f t="shared" si="974"/>
        <v>596421488721</v>
      </c>
      <c r="F2218" s="39" t="str">
        <f t="shared" si="975"/>
        <v>2254246</v>
      </c>
      <c r="G2218" s="39" t="str">
        <f t="shared" si="976"/>
        <v>WISE EXPRESS(WIGNA)</v>
      </c>
      <c r="H2218" s="41" t="str">
        <f t="shared" si="977"/>
        <v>이혜영</v>
      </c>
      <c r="I2218" s="39" t="str">
        <f t="shared" si="978"/>
        <v>10884</v>
      </c>
      <c r="J2218" s="52" t="str">
        <f t="shared" si="979"/>
        <v/>
      </c>
      <c r="K2218" s="75">
        <f t="shared" si="980"/>
        <v>1</v>
      </c>
      <c r="L2218" s="76">
        <f t="shared" si="981"/>
        <v>1</v>
      </c>
      <c r="M2218" s="76">
        <f t="shared" si="982"/>
        <v>1E-3</v>
      </c>
      <c r="N2218" s="76">
        <f t="shared" si="983"/>
        <v>1</v>
      </c>
      <c r="O2218" s="42">
        <f t="shared" si="984"/>
        <v>1</v>
      </c>
      <c r="P2218" s="39" t="str">
        <f t="shared" si="985"/>
        <v>일반(목록배제,Normal-Manifest Exception)</v>
      </c>
      <c r="Q2218" s="72">
        <f t="shared" si="986"/>
        <v>40</v>
      </c>
      <c r="R2218" s="43" t="str">
        <f t="shared" si="987"/>
        <v>OZ602</v>
      </c>
      <c r="S2218" s="82" t="str">
        <f t="shared" si="988"/>
        <v/>
      </c>
      <c r="T2218" s="40">
        <f t="shared" si="989"/>
        <v>45917</v>
      </c>
      <c r="U2218" s="44">
        <v>2500</v>
      </c>
      <c r="V2218" s="44">
        <f t="shared" si="990"/>
        <v>0</v>
      </c>
      <c r="W2218" s="77">
        <f t="shared" si="991"/>
        <v>2500</v>
      </c>
      <c r="X2218" s="78">
        <f t="shared" si="992"/>
        <v>0</v>
      </c>
      <c r="Y2218" s="44" cm="1">
        <f t="array" ref="Y2218">_xlfn.IFNA(_xlfn.IFS(AND(Q2218&gt;=2000, Q2218&lt;3000), 10000, AND(Q2218&gt;=3000, Q2218&lt;4000), 15000, AND(Q2218&gt;=4000, Q2218&lt;5000), 20000, AND(Q2218&gt;=5000), 25000),0)</f>
        <v>0</v>
      </c>
      <c r="Z2218" s="91">
        <f t="shared" si="993"/>
        <v>300</v>
      </c>
      <c r="AA2218" s="44">
        <f t="shared" si="994"/>
        <v>0</v>
      </c>
      <c r="AB2218" s="44"/>
      <c r="AC2218" s="44"/>
      <c r="AD2218" s="44"/>
      <c r="AE2218" s="44">
        <f>VLOOKUP(O2218,정산업데이트!$A$6:$B$12,2,10)</f>
        <v>0</v>
      </c>
      <c r="AF2218" s="44"/>
      <c r="AG2218" s="79">
        <f t="shared" si="995"/>
        <v>300</v>
      </c>
      <c r="AH2218" s="80">
        <f t="shared" si="996"/>
        <v>2800</v>
      </c>
      <c r="AJ2218" s="84" t="s">
        <v>12618</v>
      </c>
      <c r="AK2218" s="84" t="s">
        <v>73</v>
      </c>
      <c r="AL2218" s="84" t="s">
        <v>12619</v>
      </c>
      <c r="AM2218" s="84" t="s">
        <v>13500</v>
      </c>
      <c r="AN2218" s="84" t="s">
        <v>13501</v>
      </c>
      <c r="AO2218" s="84" t="s">
        <v>13502</v>
      </c>
      <c r="AP2218" s="84" t="s">
        <v>13503</v>
      </c>
      <c r="AQ2218" s="84" t="s">
        <v>122</v>
      </c>
      <c r="AR2218" s="85">
        <v>1</v>
      </c>
      <c r="AS2218" s="86">
        <v>1</v>
      </c>
      <c r="AT2218" s="86">
        <v>1E-3</v>
      </c>
      <c r="AU2218" s="86">
        <v>1</v>
      </c>
      <c r="AV2218" s="84" t="s">
        <v>8</v>
      </c>
      <c r="AW2218" s="86">
        <v>40</v>
      </c>
      <c r="AX2218" s="84" t="s">
        <v>68</v>
      </c>
      <c r="AY2218" s="84" t="s">
        <v>68</v>
      </c>
      <c r="AZ2218" s="84" t="s">
        <v>68</v>
      </c>
      <c r="BA2218" s="84" t="s">
        <v>68</v>
      </c>
      <c r="BB2218" s="84" t="s">
        <v>68</v>
      </c>
      <c r="BC2218" s="84" t="s">
        <v>151</v>
      </c>
      <c r="BD2218" s="84" t="s">
        <v>98</v>
      </c>
      <c r="BE2218" s="84" t="s">
        <v>99</v>
      </c>
      <c r="BF2218" s="84" t="s">
        <v>122</v>
      </c>
      <c r="BG2218" s="84" t="s">
        <v>69</v>
      </c>
      <c r="BH2218" s="92" t="s">
        <v>13504</v>
      </c>
      <c r="BI2218" s="84" t="s">
        <v>122</v>
      </c>
      <c r="BJ2218" s="84" t="s">
        <v>13505</v>
      </c>
      <c r="BK2218" s="84" t="s">
        <v>75</v>
      </c>
      <c r="BL2218" s="84" t="s">
        <v>122</v>
      </c>
      <c r="BM2218" s="84" t="s">
        <v>98</v>
      </c>
      <c r="BN2218" s="84" t="s">
        <v>70</v>
      </c>
      <c r="BO2218" s="84" t="s">
        <v>71</v>
      </c>
      <c r="BP2218" s="84" t="s">
        <v>122</v>
      </c>
      <c r="BQ2218" s="84" t="s">
        <v>163</v>
      </c>
    </row>
    <row r="2219" spans="1:69" ht="14.4" x14ac:dyDescent="0.3">
      <c r="A2219" s="40" t="str">
        <f t="shared" si="970"/>
        <v>2025-09-17</v>
      </c>
      <c r="B2219" s="40" t="str">
        <f t="shared" si="971"/>
        <v>SYD</v>
      </c>
      <c r="C2219" s="39" t="str">
        <f t="shared" si="972"/>
        <v>98812563644</v>
      </c>
      <c r="D2219" s="41" t="str">
        <f t="shared" si="973"/>
        <v>PKR253627841</v>
      </c>
      <c r="E2219" s="41" t="str">
        <f t="shared" si="974"/>
        <v>596421489620</v>
      </c>
      <c r="F2219" s="39" t="str">
        <f t="shared" si="975"/>
        <v>2254225</v>
      </c>
      <c r="G2219" s="39" t="str">
        <f t="shared" si="976"/>
        <v>WISE EXPRESS LOGISTICS PTY LTD</v>
      </c>
      <c r="H2219" s="41" t="str">
        <f t="shared" si="977"/>
        <v>유필진</v>
      </c>
      <c r="I2219" s="39" t="str">
        <f t="shared" si="978"/>
        <v>06319</v>
      </c>
      <c r="J2219" s="52" t="str">
        <f t="shared" si="979"/>
        <v/>
      </c>
      <c r="K2219" s="75">
        <f t="shared" si="980"/>
        <v>1</v>
      </c>
      <c r="L2219" s="76">
        <f t="shared" si="981"/>
        <v>0.5</v>
      </c>
      <c r="M2219" s="76">
        <f t="shared" si="982"/>
        <v>1E-3</v>
      </c>
      <c r="N2219" s="76">
        <f t="shared" si="983"/>
        <v>0.5</v>
      </c>
      <c r="O2219" s="42">
        <f t="shared" si="984"/>
        <v>0.5</v>
      </c>
      <c r="P2219" s="39" t="str">
        <f t="shared" si="985"/>
        <v>일반(목록배제,Normal-Manifest Exception)</v>
      </c>
      <c r="Q2219" s="72">
        <f t="shared" si="986"/>
        <v>33</v>
      </c>
      <c r="R2219" s="43" t="str">
        <f t="shared" si="987"/>
        <v>OZ602</v>
      </c>
      <c r="S2219" s="82" t="str">
        <f t="shared" si="988"/>
        <v/>
      </c>
      <c r="T2219" s="40">
        <f t="shared" si="989"/>
        <v>45917</v>
      </c>
      <c r="U2219" s="44">
        <v>2500</v>
      </c>
      <c r="V2219" s="44">
        <f t="shared" si="990"/>
        <v>0</v>
      </c>
      <c r="W2219" s="77">
        <f t="shared" si="991"/>
        <v>2500</v>
      </c>
      <c r="X2219" s="78">
        <f t="shared" si="992"/>
        <v>0</v>
      </c>
      <c r="Y2219" s="44" cm="1">
        <f t="array" ref="Y2219">_xlfn.IFNA(_xlfn.IFS(AND(Q2219&gt;=2000, Q2219&lt;3000), 10000, AND(Q2219&gt;=3000, Q2219&lt;4000), 15000, AND(Q2219&gt;=4000, Q2219&lt;5000), 20000, AND(Q2219&gt;=5000), 25000),0)</f>
        <v>0</v>
      </c>
      <c r="Z2219" s="91">
        <f t="shared" si="993"/>
        <v>300</v>
      </c>
      <c r="AA2219" s="44">
        <f t="shared" si="994"/>
        <v>0</v>
      </c>
      <c r="AB2219" s="44"/>
      <c r="AC2219" s="44"/>
      <c r="AD2219" s="44"/>
      <c r="AE2219" s="44">
        <f>VLOOKUP(O2219,정산업데이트!$A$6:$B$12,2,10)</f>
        <v>0</v>
      </c>
      <c r="AF2219" s="44"/>
      <c r="AG2219" s="79">
        <f t="shared" si="995"/>
        <v>300</v>
      </c>
      <c r="AH2219" s="80">
        <f t="shared" si="996"/>
        <v>2800</v>
      </c>
      <c r="AI2219" s="93"/>
      <c r="AJ2219" s="84" t="s">
        <v>12618</v>
      </c>
      <c r="AK2219" s="84" t="s">
        <v>73</v>
      </c>
      <c r="AL2219" s="84" t="s">
        <v>12619</v>
      </c>
      <c r="AM2219" s="84" t="s">
        <v>13506</v>
      </c>
      <c r="AN2219" s="84" t="s">
        <v>13507</v>
      </c>
      <c r="AO2219" s="84" t="s">
        <v>13508</v>
      </c>
      <c r="AP2219" s="84" t="s">
        <v>13509</v>
      </c>
      <c r="AQ2219" s="84" t="s">
        <v>122</v>
      </c>
      <c r="AR2219" s="85">
        <v>1</v>
      </c>
      <c r="AS2219" s="86">
        <v>0.5</v>
      </c>
      <c r="AT2219" s="86">
        <v>1E-3</v>
      </c>
      <c r="AU2219" s="86">
        <v>0.5</v>
      </c>
      <c r="AV2219" s="84" t="s">
        <v>8</v>
      </c>
      <c r="AW2219" s="86">
        <v>33</v>
      </c>
      <c r="AX2219" s="84" t="s">
        <v>68</v>
      </c>
      <c r="AY2219" s="84" t="s">
        <v>68</v>
      </c>
      <c r="AZ2219" s="84" t="s">
        <v>68</v>
      </c>
      <c r="BA2219" s="84" t="s">
        <v>68</v>
      </c>
      <c r="BB2219" s="84" t="s">
        <v>68</v>
      </c>
      <c r="BC2219" s="84" t="s">
        <v>125</v>
      </c>
      <c r="BD2219" s="84" t="s">
        <v>74</v>
      </c>
      <c r="BE2219" s="84" t="s">
        <v>161</v>
      </c>
      <c r="BF2219" s="84" t="s">
        <v>122</v>
      </c>
      <c r="BG2219" s="84" t="s">
        <v>69</v>
      </c>
      <c r="BH2219" s="92" t="s">
        <v>13510</v>
      </c>
      <c r="BI2219" s="84" t="s">
        <v>122</v>
      </c>
      <c r="BJ2219" s="84" t="s">
        <v>13511</v>
      </c>
      <c r="BK2219" s="84" t="s">
        <v>75</v>
      </c>
      <c r="BL2219" s="84" t="s">
        <v>122</v>
      </c>
      <c r="BM2219" s="84" t="s">
        <v>74</v>
      </c>
      <c r="BN2219" s="84" t="s">
        <v>70</v>
      </c>
      <c r="BO2219" s="84" t="s">
        <v>71</v>
      </c>
      <c r="BP2219" s="84" t="s">
        <v>122</v>
      </c>
      <c r="BQ2219" s="84" t="s">
        <v>163</v>
      </c>
    </row>
    <row r="2220" spans="1:69" ht="14.4" x14ac:dyDescent="0.3">
      <c r="A2220" s="40" t="str">
        <f t="shared" si="970"/>
        <v>2025-09-17</v>
      </c>
      <c r="B2220" s="40" t="str">
        <f t="shared" si="971"/>
        <v>SYD</v>
      </c>
      <c r="C2220" s="39" t="str">
        <f t="shared" si="972"/>
        <v>98812563644</v>
      </c>
      <c r="D2220" s="41" t="str">
        <f t="shared" si="973"/>
        <v>PKR253627842</v>
      </c>
      <c r="E2220" s="41" t="str">
        <f t="shared" si="974"/>
        <v>596421489631</v>
      </c>
      <c r="F2220" s="39" t="str">
        <f t="shared" si="975"/>
        <v>2254225</v>
      </c>
      <c r="G2220" s="39" t="str">
        <f t="shared" si="976"/>
        <v>WISE EXPRESS LOGISTICS PTY LTD</v>
      </c>
      <c r="H2220" s="41" t="str">
        <f t="shared" si="977"/>
        <v>안준모</v>
      </c>
      <c r="I2220" s="39" t="str">
        <f t="shared" si="978"/>
        <v>36035</v>
      </c>
      <c r="J2220" s="52" t="str">
        <f t="shared" si="979"/>
        <v/>
      </c>
      <c r="K2220" s="75">
        <f t="shared" si="980"/>
        <v>1</v>
      </c>
      <c r="L2220" s="76">
        <f t="shared" si="981"/>
        <v>0.5</v>
      </c>
      <c r="M2220" s="76">
        <f t="shared" si="982"/>
        <v>1E-3</v>
      </c>
      <c r="N2220" s="76">
        <f t="shared" si="983"/>
        <v>0.5</v>
      </c>
      <c r="O2220" s="42">
        <f t="shared" si="984"/>
        <v>0.5</v>
      </c>
      <c r="P2220" s="39" t="str">
        <f t="shared" si="985"/>
        <v>일반(목록배제,Normal-Manifest Exception)</v>
      </c>
      <c r="Q2220" s="72">
        <f t="shared" si="986"/>
        <v>33</v>
      </c>
      <c r="R2220" s="43" t="str">
        <f t="shared" si="987"/>
        <v>OZ602</v>
      </c>
      <c r="S2220" s="82" t="str">
        <f t="shared" si="988"/>
        <v/>
      </c>
      <c r="T2220" s="40">
        <f t="shared" si="989"/>
        <v>45917</v>
      </c>
      <c r="U2220" s="44">
        <v>2500</v>
      </c>
      <c r="V2220" s="44">
        <f t="shared" si="990"/>
        <v>0</v>
      </c>
      <c r="W2220" s="77">
        <f t="shared" si="991"/>
        <v>2500</v>
      </c>
      <c r="X2220" s="78">
        <f t="shared" si="992"/>
        <v>0</v>
      </c>
      <c r="Y2220" s="44" cm="1">
        <f t="array" ref="Y2220">_xlfn.IFNA(_xlfn.IFS(AND(Q2220&gt;=2000, Q2220&lt;3000), 10000, AND(Q2220&gt;=3000, Q2220&lt;4000), 15000, AND(Q2220&gt;=4000, Q2220&lt;5000), 20000, AND(Q2220&gt;=5000), 25000),0)</f>
        <v>0</v>
      </c>
      <c r="Z2220" s="91">
        <f t="shared" si="993"/>
        <v>300</v>
      </c>
      <c r="AA2220" s="44">
        <f t="shared" si="994"/>
        <v>0</v>
      </c>
      <c r="AB2220" s="44"/>
      <c r="AC2220" s="44"/>
      <c r="AD2220" s="44"/>
      <c r="AE2220" s="44">
        <f>VLOOKUP(O2220,정산업데이트!$A$6:$B$12,2,10)</f>
        <v>0</v>
      </c>
      <c r="AF2220" s="44"/>
      <c r="AG2220" s="79">
        <f t="shared" si="995"/>
        <v>300</v>
      </c>
      <c r="AH2220" s="80">
        <f t="shared" si="996"/>
        <v>2800</v>
      </c>
      <c r="AI2220" s="93"/>
      <c r="AJ2220" s="84" t="s">
        <v>12618</v>
      </c>
      <c r="AK2220" s="84" t="s">
        <v>73</v>
      </c>
      <c r="AL2220" s="84" t="s">
        <v>12619</v>
      </c>
      <c r="AM2220" s="84" t="s">
        <v>13512</v>
      </c>
      <c r="AN2220" s="84" t="s">
        <v>13513</v>
      </c>
      <c r="AO2220" s="84" t="s">
        <v>13514</v>
      </c>
      <c r="AP2220" s="84" t="s">
        <v>13515</v>
      </c>
      <c r="AQ2220" s="84" t="s">
        <v>122</v>
      </c>
      <c r="AR2220" s="85">
        <v>1</v>
      </c>
      <c r="AS2220" s="86">
        <v>0.5</v>
      </c>
      <c r="AT2220" s="86">
        <v>1E-3</v>
      </c>
      <c r="AU2220" s="86">
        <v>0.5</v>
      </c>
      <c r="AV2220" s="84" t="s">
        <v>8</v>
      </c>
      <c r="AW2220" s="86">
        <v>33</v>
      </c>
      <c r="AX2220" s="84" t="s">
        <v>68</v>
      </c>
      <c r="AY2220" s="84" t="s">
        <v>68</v>
      </c>
      <c r="AZ2220" s="84" t="s">
        <v>68</v>
      </c>
      <c r="BA2220" s="84" t="s">
        <v>68</v>
      </c>
      <c r="BB2220" s="84" t="s">
        <v>68</v>
      </c>
      <c r="BC2220" s="84" t="s">
        <v>125</v>
      </c>
      <c r="BD2220" s="84" t="s">
        <v>74</v>
      </c>
      <c r="BE2220" s="84" t="s">
        <v>161</v>
      </c>
      <c r="BF2220" s="84" t="s">
        <v>122</v>
      </c>
      <c r="BG2220" s="84" t="s">
        <v>69</v>
      </c>
      <c r="BH2220" s="92" t="s">
        <v>13516</v>
      </c>
      <c r="BI2220" s="84" t="s">
        <v>122</v>
      </c>
      <c r="BJ2220" s="84" t="s">
        <v>13517</v>
      </c>
      <c r="BK2220" s="84" t="s">
        <v>75</v>
      </c>
      <c r="BL2220" s="84" t="s">
        <v>122</v>
      </c>
      <c r="BM2220" s="84" t="s">
        <v>74</v>
      </c>
      <c r="BN2220" s="84" t="s">
        <v>70</v>
      </c>
      <c r="BO2220" s="84" t="s">
        <v>71</v>
      </c>
      <c r="BP2220" s="84" t="s">
        <v>122</v>
      </c>
      <c r="BQ2220" s="84" t="s">
        <v>163</v>
      </c>
    </row>
    <row r="2221" spans="1:69" ht="14.4" x14ac:dyDescent="0.3">
      <c r="A2221" s="40" t="str">
        <f t="shared" si="970"/>
        <v>2025-09-17</v>
      </c>
      <c r="B2221" s="40" t="str">
        <f t="shared" si="971"/>
        <v>SYD</v>
      </c>
      <c r="C2221" s="39" t="str">
        <f t="shared" si="972"/>
        <v>98812563644</v>
      </c>
      <c r="D2221" s="41" t="str">
        <f t="shared" si="973"/>
        <v>PKR253627843</v>
      </c>
      <c r="E2221" s="41" t="str">
        <f t="shared" si="974"/>
        <v>596421489642</v>
      </c>
      <c r="F2221" s="39" t="str">
        <f t="shared" si="975"/>
        <v>2254225</v>
      </c>
      <c r="G2221" s="39" t="str">
        <f t="shared" si="976"/>
        <v>WISE EXPRESS LOGISTICS PTY LTD</v>
      </c>
      <c r="H2221" s="41" t="str">
        <f t="shared" si="977"/>
        <v>김상일</v>
      </c>
      <c r="I2221" s="39" t="str">
        <f t="shared" si="978"/>
        <v>28569</v>
      </c>
      <c r="J2221" s="52" t="str">
        <f t="shared" si="979"/>
        <v/>
      </c>
      <c r="K2221" s="75">
        <f t="shared" si="980"/>
        <v>1</v>
      </c>
      <c r="L2221" s="76">
        <f t="shared" si="981"/>
        <v>0.5</v>
      </c>
      <c r="M2221" s="76">
        <f t="shared" si="982"/>
        <v>1E-3</v>
      </c>
      <c r="N2221" s="76">
        <f t="shared" si="983"/>
        <v>0.5</v>
      </c>
      <c r="O2221" s="42">
        <f t="shared" si="984"/>
        <v>0.5</v>
      </c>
      <c r="P2221" s="39" t="str">
        <f t="shared" si="985"/>
        <v>일반(목록배제,Normal-Manifest Exception)</v>
      </c>
      <c r="Q2221" s="72">
        <f t="shared" si="986"/>
        <v>33</v>
      </c>
      <c r="R2221" s="43" t="str">
        <f t="shared" si="987"/>
        <v>OZ602</v>
      </c>
      <c r="S2221" s="82" t="str">
        <f t="shared" si="988"/>
        <v/>
      </c>
      <c r="T2221" s="40">
        <f t="shared" si="989"/>
        <v>45917</v>
      </c>
      <c r="U2221" s="44">
        <v>2500</v>
      </c>
      <c r="V2221" s="44">
        <f t="shared" si="990"/>
        <v>0</v>
      </c>
      <c r="W2221" s="77">
        <f t="shared" si="991"/>
        <v>2500</v>
      </c>
      <c r="X2221" s="78">
        <f t="shared" si="992"/>
        <v>0</v>
      </c>
      <c r="Y2221" s="44" cm="1">
        <f t="array" ref="Y2221">_xlfn.IFNA(_xlfn.IFS(AND(Q2221&gt;=2000, Q2221&lt;3000), 10000, AND(Q2221&gt;=3000, Q2221&lt;4000), 15000, AND(Q2221&gt;=4000, Q2221&lt;5000), 20000, AND(Q2221&gt;=5000), 25000),0)</f>
        <v>0</v>
      </c>
      <c r="Z2221" s="91">
        <f t="shared" si="993"/>
        <v>300</v>
      </c>
      <c r="AA2221" s="44">
        <f t="shared" si="994"/>
        <v>0</v>
      </c>
      <c r="AB2221" s="44"/>
      <c r="AC2221" s="44"/>
      <c r="AD2221" s="44"/>
      <c r="AE2221" s="44">
        <f>VLOOKUP(O2221,정산업데이트!$A$6:$B$12,2,10)</f>
        <v>0</v>
      </c>
      <c r="AF2221" s="44"/>
      <c r="AG2221" s="79">
        <f t="shared" si="995"/>
        <v>300</v>
      </c>
      <c r="AH2221" s="80">
        <f t="shared" si="996"/>
        <v>2800</v>
      </c>
      <c r="AI2221" s="93"/>
      <c r="AJ2221" s="84" t="s">
        <v>12618</v>
      </c>
      <c r="AK2221" s="84" t="s">
        <v>73</v>
      </c>
      <c r="AL2221" s="84" t="s">
        <v>12619</v>
      </c>
      <c r="AM2221" s="84" t="s">
        <v>13518</v>
      </c>
      <c r="AN2221" s="84" t="s">
        <v>13519</v>
      </c>
      <c r="AO2221" s="84" t="s">
        <v>13520</v>
      </c>
      <c r="AP2221" s="84" t="s">
        <v>2031</v>
      </c>
      <c r="AQ2221" s="84" t="s">
        <v>122</v>
      </c>
      <c r="AR2221" s="85">
        <v>1</v>
      </c>
      <c r="AS2221" s="86">
        <v>0.5</v>
      </c>
      <c r="AT2221" s="86">
        <v>1E-3</v>
      </c>
      <c r="AU2221" s="86">
        <v>0.5</v>
      </c>
      <c r="AV2221" s="84" t="s">
        <v>8</v>
      </c>
      <c r="AW2221" s="86">
        <v>33</v>
      </c>
      <c r="AX2221" s="84" t="s">
        <v>68</v>
      </c>
      <c r="AY2221" s="84" t="s">
        <v>68</v>
      </c>
      <c r="AZ2221" s="84" t="s">
        <v>68</v>
      </c>
      <c r="BA2221" s="84" t="s">
        <v>68</v>
      </c>
      <c r="BB2221" s="84" t="s">
        <v>68</v>
      </c>
      <c r="BC2221" s="84" t="s">
        <v>125</v>
      </c>
      <c r="BD2221" s="84" t="s">
        <v>74</v>
      </c>
      <c r="BE2221" s="84" t="s">
        <v>161</v>
      </c>
      <c r="BF2221" s="84" t="s">
        <v>122</v>
      </c>
      <c r="BG2221" s="84" t="s">
        <v>69</v>
      </c>
      <c r="BH2221" s="92" t="s">
        <v>13521</v>
      </c>
      <c r="BI2221" s="84" t="s">
        <v>122</v>
      </c>
      <c r="BJ2221" s="84" t="s">
        <v>13522</v>
      </c>
      <c r="BK2221" s="84" t="s">
        <v>75</v>
      </c>
      <c r="BL2221" s="84" t="s">
        <v>122</v>
      </c>
      <c r="BM2221" s="84" t="s">
        <v>74</v>
      </c>
      <c r="BN2221" s="84" t="s">
        <v>70</v>
      </c>
      <c r="BO2221" s="84" t="s">
        <v>71</v>
      </c>
      <c r="BP2221" s="84" t="s">
        <v>122</v>
      </c>
      <c r="BQ2221" s="84" t="s">
        <v>163</v>
      </c>
    </row>
    <row r="2222" spans="1:69" ht="14.4" customHeight="1" x14ac:dyDescent="0.3">
      <c r="A2222" s="40" t="str">
        <f t="shared" si="970"/>
        <v>2025-09-17</v>
      </c>
      <c r="B2222" s="40" t="str">
        <f t="shared" si="971"/>
        <v>SYD</v>
      </c>
      <c r="C2222" s="39" t="str">
        <f t="shared" si="972"/>
        <v>98812563644</v>
      </c>
      <c r="D2222" s="41" t="str">
        <f t="shared" si="973"/>
        <v>PKR253627851</v>
      </c>
      <c r="E2222" s="41" t="str">
        <f t="shared" si="974"/>
        <v>596421489653</v>
      </c>
      <c r="F2222" s="39" t="str">
        <f t="shared" si="975"/>
        <v>2254225</v>
      </c>
      <c r="G2222" s="39" t="str">
        <f t="shared" si="976"/>
        <v>WISE EXPRESS LOGISTICS PTY LTD</v>
      </c>
      <c r="H2222" s="41" t="str">
        <f t="shared" si="977"/>
        <v>장세라</v>
      </c>
      <c r="I2222" s="39" t="str">
        <f t="shared" si="978"/>
        <v>07648</v>
      </c>
      <c r="J2222" s="52" t="str">
        <f t="shared" si="979"/>
        <v/>
      </c>
      <c r="K2222" s="75">
        <f t="shared" si="980"/>
        <v>1</v>
      </c>
      <c r="L2222" s="76">
        <f t="shared" si="981"/>
        <v>7.3</v>
      </c>
      <c r="M2222" s="76">
        <f t="shared" si="982"/>
        <v>1E-3</v>
      </c>
      <c r="N2222" s="76">
        <f t="shared" si="983"/>
        <v>7.5</v>
      </c>
      <c r="O2222" s="42">
        <f t="shared" si="984"/>
        <v>7.5</v>
      </c>
      <c r="P2222" s="39" t="str">
        <f t="shared" si="985"/>
        <v>일반(목록배제,Normal-Manifest Exception)</v>
      </c>
      <c r="Q2222" s="72">
        <f t="shared" si="986"/>
        <v>140</v>
      </c>
      <c r="R2222" s="43" t="str">
        <f t="shared" si="987"/>
        <v>OZ602</v>
      </c>
      <c r="S2222" s="82" t="str">
        <f t="shared" si="988"/>
        <v/>
      </c>
      <c r="T2222" s="40">
        <f t="shared" si="989"/>
        <v>45917</v>
      </c>
      <c r="U2222" s="44">
        <v>2500</v>
      </c>
      <c r="V2222" s="44">
        <f t="shared" si="990"/>
        <v>300</v>
      </c>
      <c r="W2222" s="77">
        <f t="shared" si="991"/>
        <v>2800</v>
      </c>
      <c r="X2222" s="78">
        <f t="shared" si="992"/>
        <v>0</v>
      </c>
      <c r="Y2222" s="44" cm="1">
        <f t="array" ref="Y2222">_xlfn.IFNA(_xlfn.IFS(AND(Q2222&gt;=2000, Q2222&lt;3000), 10000, AND(Q2222&gt;=3000, Q2222&lt;4000), 15000, AND(Q2222&gt;=4000, Q2222&lt;5000), 20000, AND(Q2222&gt;=5000), 25000),0)</f>
        <v>0</v>
      </c>
      <c r="Z2222" s="91">
        <f t="shared" si="993"/>
        <v>300</v>
      </c>
      <c r="AA2222" s="44">
        <f t="shared" si="994"/>
        <v>0</v>
      </c>
      <c r="AB2222" s="44"/>
      <c r="AC2222" s="44"/>
      <c r="AD2222" s="44"/>
      <c r="AE2222" s="44">
        <f>VLOOKUP(O2222,정산업데이트!$A$6:$B$12,2,10)</f>
        <v>1000</v>
      </c>
      <c r="AF2222" s="44"/>
      <c r="AG2222" s="79">
        <f t="shared" si="995"/>
        <v>1300</v>
      </c>
      <c r="AH2222" s="80">
        <f t="shared" si="996"/>
        <v>4100</v>
      </c>
      <c r="AI2222" s="93"/>
      <c r="AJ2222" s="84" t="s">
        <v>12618</v>
      </c>
      <c r="AK2222" s="84" t="s">
        <v>73</v>
      </c>
      <c r="AL2222" s="84" t="s">
        <v>12619</v>
      </c>
      <c r="AM2222" s="84" t="s">
        <v>13523</v>
      </c>
      <c r="AN2222" s="84" t="s">
        <v>13524</v>
      </c>
      <c r="AO2222" s="84" t="s">
        <v>13525</v>
      </c>
      <c r="AP2222" s="84" t="s">
        <v>893</v>
      </c>
      <c r="AQ2222" s="84" t="s">
        <v>122</v>
      </c>
      <c r="AR2222" s="85">
        <v>1</v>
      </c>
      <c r="AS2222" s="86">
        <v>7.3</v>
      </c>
      <c r="AT2222" s="86">
        <v>1E-3</v>
      </c>
      <c r="AU2222" s="86">
        <v>7.5</v>
      </c>
      <c r="AV2222" s="84" t="s">
        <v>8</v>
      </c>
      <c r="AW2222" s="86">
        <v>140</v>
      </c>
      <c r="AX2222" s="84" t="s">
        <v>68</v>
      </c>
      <c r="AY2222" s="84" t="s">
        <v>68</v>
      </c>
      <c r="AZ2222" s="84" t="s">
        <v>68</v>
      </c>
      <c r="BA2222" s="84" t="s">
        <v>68</v>
      </c>
      <c r="BB2222" s="84" t="s">
        <v>68</v>
      </c>
      <c r="BC2222" s="84" t="s">
        <v>125</v>
      </c>
      <c r="BD2222" s="84" t="s">
        <v>74</v>
      </c>
      <c r="BE2222" s="84" t="s">
        <v>13526</v>
      </c>
      <c r="BF2222" s="84" t="s">
        <v>122</v>
      </c>
      <c r="BG2222" s="84" t="s">
        <v>69</v>
      </c>
      <c r="BH2222" s="92" t="s">
        <v>13527</v>
      </c>
      <c r="BI2222" s="84" t="s">
        <v>122</v>
      </c>
      <c r="BJ2222" s="84" t="s">
        <v>13528</v>
      </c>
      <c r="BK2222" s="84" t="s">
        <v>75</v>
      </c>
      <c r="BL2222" s="84" t="s">
        <v>122</v>
      </c>
      <c r="BM2222" s="84" t="s">
        <v>74</v>
      </c>
      <c r="BN2222" s="84" t="s">
        <v>70</v>
      </c>
      <c r="BO2222" s="84" t="s">
        <v>71</v>
      </c>
      <c r="BP2222" s="84" t="s">
        <v>122</v>
      </c>
      <c r="BQ2222" s="84" t="s">
        <v>163</v>
      </c>
    </row>
    <row r="2223" spans="1:69" ht="14.4" x14ac:dyDescent="0.3">
      <c r="A2223" s="40" t="str">
        <f t="shared" si="970"/>
        <v>2025-09-17</v>
      </c>
      <c r="B2223" s="40" t="str">
        <f t="shared" si="971"/>
        <v>SYD</v>
      </c>
      <c r="C2223" s="39" t="str">
        <f t="shared" si="972"/>
        <v>98812563644</v>
      </c>
      <c r="D2223" s="41" t="str">
        <f t="shared" si="973"/>
        <v>PKR253626719</v>
      </c>
      <c r="E2223" s="41" t="str">
        <f t="shared" si="974"/>
        <v>596421489476</v>
      </c>
      <c r="F2223" s="39" t="str">
        <f t="shared" si="975"/>
        <v>2254225</v>
      </c>
      <c r="G2223" s="39" t="str">
        <f t="shared" si="976"/>
        <v>WISE EXPRESS LOGISTICS PTY LTD</v>
      </c>
      <c r="H2223" s="41" t="str">
        <f t="shared" si="977"/>
        <v>김경희</v>
      </c>
      <c r="I2223" s="39" t="str">
        <f t="shared" si="978"/>
        <v>15825</v>
      </c>
      <c r="J2223" s="52" t="str">
        <f t="shared" si="979"/>
        <v/>
      </c>
      <c r="K2223" s="75">
        <f t="shared" si="980"/>
        <v>1</v>
      </c>
      <c r="L2223" s="76">
        <f t="shared" si="981"/>
        <v>3.6</v>
      </c>
      <c r="M2223" s="76">
        <f t="shared" si="982"/>
        <v>1E-3</v>
      </c>
      <c r="N2223" s="76">
        <f t="shared" si="983"/>
        <v>3.6</v>
      </c>
      <c r="O2223" s="42">
        <f t="shared" si="984"/>
        <v>4</v>
      </c>
      <c r="P2223" s="39" t="str">
        <f t="shared" si="985"/>
        <v>일반(목록배제,Normal-Manifest Exception)</v>
      </c>
      <c r="Q2223" s="72">
        <f t="shared" si="986"/>
        <v>100</v>
      </c>
      <c r="R2223" s="43" t="str">
        <f t="shared" si="987"/>
        <v>OZ602</v>
      </c>
      <c r="S2223" s="82" t="str">
        <f t="shared" si="988"/>
        <v/>
      </c>
      <c r="T2223" s="40">
        <f t="shared" si="989"/>
        <v>45917</v>
      </c>
      <c r="U2223" s="44">
        <v>2500</v>
      </c>
      <c r="V2223" s="44">
        <f t="shared" si="990"/>
        <v>0</v>
      </c>
      <c r="W2223" s="77">
        <f t="shared" si="991"/>
        <v>2500</v>
      </c>
      <c r="X2223" s="78">
        <f t="shared" si="992"/>
        <v>0</v>
      </c>
      <c r="Y2223" s="44" cm="1">
        <f t="array" ref="Y2223">_xlfn.IFNA(_xlfn.IFS(AND(Q2223&gt;=2000, Q2223&lt;3000), 10000, AND(Q2223&gt;=3000, Q2223&lt;4000), 15000, AND(Q2223&gt;=4000, Q2223&lt;5000), 20000, AND(Q2223&gt;=5000), 25000),0)</f>
        <v>0</v>
      </c>
      <c r="Z2223" s="91">
        <f t="shared" si="993"/>
        <v>300</v>
      </c>
      <c r="AA2223" s="44">
        <f t="shared" si="994"/>
        <v>0</v>
      </c>
      <c r="AB2223" s="44"/>
      <c r="AC2223" s="44"/>
      <c r="AD2223" s="44"/>
      <c r="AE2223" s="44">
        <f>VLOOKUP(O2223,정산업데이트!$A$6:$B$12,2,10)</f>
        <v>0</v>
      </c>
      <c r="AF2223" s="44"/>
      <c r="AG2223" s="79">
        <f t="shared" si="995"/>
        <v>300</v>
      </c>
      <c r="AH2223" s="80">
        <f t="shared" si="996"/>
        <v>2800</v>
      </c>
      <c r="AI2223" s="93"/>
      <c r="AJ2223" s="84" t="s">
        <v>12618</v>
      </c>
      <c r="AK2223" s="84" t="s">
        <v>73</v>
      </c>
      <c r="AL2223" s="84" t="s">
        <v>12619</v>
      </c>
      <c r="AM2223" s="84" t="s">
        <v>13529</v>
      </c>
      <c r="AN2223" s="84" t="s">
        <v>215</v>
      </c>
      <c r="AO2223" s="84" t="s">
        <v>13530</v>
      </c>
      <c r="AP2223" s="84" t="s">
        <v>766</v>
      </c>
      <c r="AQ2223" s="84" t="s">
        <v>122</v>
      </c>
      <c r="AR2223" s="85">
        <v>1</v>
      </c>
      <c r="AS2223" s="86">
        <v>3.6</v>
      </c>
      <c r="AT2223" s="86">
        <v>1E-3</v>
      </c>
      <c r="AU2223" s="86">
        <v>3.6</v>
      </c>
      <c r="AV2223" s="84" t="s">
        <v>8</v>
      </c>
      <c r="AW2223" s="86">
        <v>100</v>
      </c>
      <c r="AX2223" s="84" t="s">
        <v>68</v>
      </c>
      <c r="AY2223" s="84" t="s">
        <v>68</v>
      </c>
      <c r="AZ2223" s="84" t="s">
        <v>68</v>
      </c>
      <c r="BA2223" s="84" t="s">
        <v>68</v>
      </c>
      <c r="BB2223" s="84" t="s">
        <v>68</v>
      </c>
      <c r="BC2223" s="84" t="s">
        <v>125</v>
      </c>
      <c r="BD2223" s="84" t="s">
        <v>74</v>
      </c>
      <c r="BE2223" s="84" t="s">
        <v>93</v>
      </c>
      <c r="BF2223" s="84" t="s">
        <v>122</v>
      </c>
      <c r="BG2223" s="84" t="s">
        <v>69</v>
      </c>
      <c r="BH2223" s="92" t="s">
        <v>13531</v>
      </c>
      <c r="BI2223" s="84" t="s">
        <v>122</v>
      </c>
      <c r="BJ2223" s="84" t="s">
        <v>13532</v>
      </c>
      <c r="BK2223" s="84" t="s">
        <v>75</v>
      </c>
      <c r="BL2223" s="84" t="s">
        <v>122</v>
      </c>
      <c r="BM2223" s="84" t="s">
        <v>74</v>
      </c>
      <c r="BN2223" s="84" t="s">
        <v>70</v>
      </c>
      <c r="BO2223" s="84" t="s">
        <v>71</v>
      </c>
      <c r="BP2223" s="84" t="s">
        <v>122</v>
      </c>
      <c r="BQ2223" s="84" t="s">
        <v>163</v>
      </c>
    </row>
    <row r="2224" spans="1:69" ht="14.4" x14ac:dyDescent="0.3">
      <c r="A2224" s="40" t="str">
        <f t="shared" si="970"/>
        <v>2025-09-17</v>
      </c>
      <c r="B2224" s="40" t="str">
        <f t="shared" si="971"/>
        <v>SYD</v>
      </c>
      <c r="C2224" s="39" t="str">
        <f t="shared" si="972"/>
        <v>98812563644</v>
      </c>
      <c r="D2224" s="41" t="str">
        <f t="shared" si="973"/>
        <v>PKR253626720</v>
      </c>
      <c r="E2224" s="41" t="str">
        <f t="shared" si="974"/>
        <v>596421489480</v>
      </c>
      <c r="F2224" s="39" t="str">
        <f t="shared" si="975"/>
        <v>2254225</v>
      </c>
      <c r="G2224" s="39" t="str">
        <f t="shared" si="976"/>
        <v>WISE EXPRESS LOGISTICS PTY LTD</v>
      </c>
      <c r="H2224" s="41" t="str">
        <f t="shared" si="977"/>
        <v>강희권</v>
      </c>
      <c r="I2224" s="39" t="str">
        <f t="shared" si="978"/>
        <v>15825</v>
      </c>
      <c r="J2224" s="52" t="str">
        <f t="shared" si="979"/>
        <v/>
      </c>
      <c r="K2224" s="75">
        <f t="shared" si="980"/>
        <v>1</v>
      </c>
      <c r="L2224" s="76">
        <f t="shared" si="981"/>
        <v>5.6</v>
      </c>
      <c r="M2224" s="76">
        <f t="shared" si="982"/>
        <v>1E-3</v>
      </c>
      <c r="N2224" s="76">
        <f t="shared" si="983"/>
        <v>6</v>
      </c>
      <c r="O2224" s="42">
        <f t="shared" si="984"/>
        <v>6</v>
      </c>
      <c r="P2224" s="39" t="str">
        <f t="shared" si="985"/>
        <v>일반(목록배제,Normal-Manifest Exception)</v>
      </c>
      <c r="Q2224" s="72">
        <f t="shared" si="986"/>
        <v>100</v>
      </c>
      <c r="R2224" s="43" t="str">
        <f t="shared" si="987"/>
        <v>OZ602</v>
      </c>
      <c r="S2224" s="82" t="str">
        <f t="shared" si="988"/>
        <v/>
      </c>
      <c r="T2224" s="40">
        <f t="shared" si="989"/>
        <v>45917</v>
      </c>
      <c r="U2224" s="44">
        <v>2500</v>
      </c>
      <c r="V2224" s="44">
        <f t="shared" si="990"/>
        <v>100</v>
      </c>
      <c r="W2224" s="77">
        <f t="shared" si="991"/>
        <v>2600</v>
      </c>
      <c r="X2224" s="78">
        <f t="shared" si="992"/>
        <v>0</v>
      </c>
      <c r="Y2224" s="44" cm="1">
        <f t="array" ref="Y2224">_xlfn.IFNA(_xlfn.IFS(AND(Q2224&gt;=2000, Q2224&lt;3000), 10000, AND(Q2224&gt;=3000, Q2224&lt;4000), 15000, AND(Q2224&gt;=4000, Q2224&lt;5000), 20000, AND(Q2224&gt;=5000), 25000),0)</f>
        <v>0</v>
      </c>
      <c r="Z2224" s="91">
        <f t="shared" si="993"/>
        <v>300</v>
      </c>
      <c r="AA2224" s="44">
        <f t="shared" si="994"/>
        <v>0</v>
      </c>
      <c r="AB2224" s="44"/>
      <c r="AC2224" s="44"/>
      <c r="AD2224" s="44"/>
      <c r="AE2224" s="44">
        <f>VLOOKUP(O2224,정산업데이트!$A$6:$B$12,2,10)</f>
        <v>1000</v>
      </c>
      <c r="AF2224" s="44"/>
      <c r="AG2224" s="79">
        <f t="shared" si="995"/>
        <v>1300</v>
      </c>
      <c r="AH2224" s="80">
        <f t="shared" si="996"/>
        <v>3900</v>
      </c>
      <c r="AI2224" s="93"/>
      <c r="AJ2224" s="84" t="s">
        <v>12618</v>
      </c>
      <c r="AK2224" s="84" t="s">
        <v>73</v>
      </c>
      <c r="AL2224" s="84" t="s">
        <v>12619</v>
      </c>
      <c r="AM2224" s="84" t="s">
        <v>13533</v>
      </c>
      <c r="AN2224" s="84" t="s">
        <v>13534</v>
      </c>
      <c r="AO2224" s="84" t="s">
        <v>13535</v>
      </c>
      <c r="AP2224" s="84" t="s">
        <v>766</v>
      </c>
      <c r="AQ2224" s="84" t="s">
        <v>122</v>
      </c>
      <c r="AR2224" s="85">
        <v>1</v>
      </c>
      <c r="AS2224" s="86">
        <v>5.6</v>
      </c>
      <c r="AT2224" s="86">
        <v>1E-3</v>
      </c>
      <c r="AU2224" s="86">
        <v>6</v>
      </c>
      <c r="AV2224" s="84" t="s">
        <v>8</v>
      </c>
      <c r="AW2224" s="86">
        <v>100</v>
      </c>
      <c r="AX2224" s="84" t="s">
        <v>68</v>
      </c>
      <c r="AY2224" s="84" t="s">
        <v>68</v>
      </c>
      <c r="AZ2224" s="84" t="s">
        <v>68</v>
      </c>
      <c r="BA2224" s="84" t="s">
        <v>68</v>
      </c>
      <c r="BB2224" s="84" t="s">
        <v>68</v>
      </c>
      <c r="BC2224" s="84" t="s">
        <v>125</v>
      </c>
      <c r="BD2224" s="84" t="s">
        <v>74</v>
      </c>
      <c r="BE2224" s="84" t="s">
        <v>93</v>
      </c>
      <c r="BF2224" s="84" t="s">
        <v>122</v>
      </c>
      <c r="BG2224" s="84" t="s">
        <v>69</v>
      </c>
      <c r="BH2224" s="92" t="s">
        <v>13536</v>
      </c>
      <c r="BI2224" s="84" t="s">
        <v>122</v>
      </c>
      <c r="BJ2224" s="84" t="s">
        <v>13537</v>
      </c>
      <c r="BK2224" s="84" t="s">
        <v>75</v>
      </c>
      <c r="BL2224" s="84" t="s">
        <v>122</v>
      </c>
      <c r="BM2224" s="84" t="s">
        <v>74</v>
      </c>
      <c r="BN2224" s="84" t="s">
        <v>70</v>
      </c>
      <c r="BO2224" s="84" t="s">
        <v>71</v>
      </c>
      <c r="BP2224" s="84" t="s">
        <v>122</v>
      </c>
      <c r="BQ2224" s="84" t="s">
        <v>163</v>
      </c>
    </row>
    <row r="2225" spans="1:69" ht="14.4" x14ac:dyDescent="0.3">
      <c r="A2225" s="40" t="str">
        <f t="shared" si="970"/>
        <v>2025-09-17</v>
      </c>
      <c r="B2225" s="40" t="str">
        <f t="shared" si="971"/>
        <v>SYD</v>
      </c>
      <c r="C2225" s="39" t="str">
        <f t="shared" si="972"/>
        <v>98812563644</v>
      </c>
      <c r="D2225" s="41" t="str">
        <f t="shared" si="973"/>
        <v>PKR253626721</v>
      </c>
      <c r="E2225" s="41" t="str">
        <f t="shared" si="974"/>
        <v>596421489491</v>
      </c>
      <c r="F2225" s="39" t="str">
        <f t="shared" si="975"/>
        <v>2254225</v>
      </c>
      <c r="G2225" s="39" t="str">
        <f t="shared" si="976"/>
        <v>WISE EXPRESS LOGISTICS PTY LTD</v>
      </c>
      <c r="H2225" s="41" t="str">
        <f t="shared" si="977"/>
        <v>고인숙</v>
      </c>
      <c r="I2225" s="39" t="str">
        <f t="shared" si="978"/>
        <v>15825</v>
      </c>
      <c r="J2225" s="52" t="str">
        <f t="shared" si="979"/>
        <v/>
      </c>
      <c r="K2225" s="75">
        <f t="shared" si="980"/>
        <v>1</v>
      </c>
      <c r="L2225" s="76">
        <f t="shared" si="981"/>
        <v>0.3</v>
      </c>
      <c r="M2225" s="76">
        <f t="shared" si="982"/>
        <v>1E-3</v>
      </c>
      <c r="N2225" s="76">
        <f t="shared" si="983"/>
        <v>0.3</v>
      </c>
      <c r="O2225" s="42">
        <f t="shared" si="984"/>
        <v>0.5</v>
      </c>
      <c r="P2225" s="39" t="str">
        <f t="shared" si="985"/>
        <v>일반(목록배제,Normal-Manifest Exception)</v>
      </c>
      <c r="Q2225" s="72">
        <f t="shared" si="986"/>
        <v>35</v>
      </c>
      <c r="R2225" s="43" t="str">
        <f t="shared" si="987"/>
        <v>OZ602</v>
      </c>
      <c r="S2225" s="82" t="str">
        <f t="shared" si="988"/>
        <v/>
      </c>
      <c r="T2225" s="40">
        <f t="shared" si="989"/>
        <v>45917</v>
      </c>
      <c r="U2225" s="44">
        <v>2500</v>
      </c>
      <c r="V2225" s="44">
        <f t="shared" si="990"/>
        <v>0</v>
      </c>
      <c r="W2225" s="77">
        <f t="shared" si="991"/>
        <v>2500</v>
      </c>
      <c r="X2225" s="78">
        <f t="shared" si="992"/>
        <v>0</v>
      </c>
      <c r="Y2225" s="44" cm="1">
        <f t="array" ref="Y2225">_xlfn.IFNA(_xlfn.IFS(AND(Q2225&gt;=2000, Q2225&lt;3000), 10000, AND(Q2225&gt;=3000, Q2225&lt;4000), 15000, AND(Q2225&gt;=4000, Q2225&lt;5000), 20000, AND(Q2225&gt;=5000), 25000),0)</f>
        <v>0</v>
      </c>
      <c r="Z2225" s="91">
        <f t="shared" si="993"/>
        <v>300</v>
      </c>
      <c r="AA2225" s="44">
        <f t="shared" si="994"/>
        <v>0</v>
      </c>
      <c r="AB2225" s="44"/>
      <c r="AC2225" s="44"/>
      <c r="AD2225" s="44"/>
      <c r="AE2225" s="44">
        <f>VLOOKUP(O2225,정산업데이트!$A$6:$B$12,2,10)</f>
        <v>0</v>
      </c>
      <c r="AF2225" s="44"/>
      <c r="AG2225" s="79">
        <f t="shared" si="995"/>
        <v>300</v>
      </c>
      <c r="AH2225" s="80">
        <f t="shared" si="996"/>
        <v>2800</v>
      </c>
      <c r="AI2225" s="93"/>
      <c r="AJ2225" s="84" t="s">
        <v>12618</v>
      </c>
      <c r="AK2225" s="84" t="s">
        <v>73</v>
      </c>
      <c r="AL2225" s="84" t="s">
        <v>12619</v>
      </c>
      <c r="AM2225" s="84" t="s">
        <v>13538</v>
      </c>
      <c r="AN2225" s="84" t="s">
        <v>9877</v>
      </c>
      <c r="AO2225" s="84" t="s">
        <v>9878</v>
      </c>
      <c r="AP2225" s="84" t="s">
        <v>766</v>
      </c>
      <c r="AQ2225" s="84" t="s">
        <v>122</v>
      </c>
      <c r="AR2225" s="85">
        <v>1</v>
      </c>
      <c r="AS2225" s="86">
        <v>0.3</v>
      </c>
      <c r="AT2225" s="86">
        <v>1E-3</v>
      </c>
      <c r="AU2225" s="86">
        <v>0.3</v>
      </c>
      <c r="AV2225" s="84" t="s">
        <v>8</v>
      </c>
      <c r="AW2225" s="86">
        <v>35</v>
      </c>
      <c r="AX2225" s="84" t="s">
        <v>68</v>
      </c>
      <c r="AY2225" s="84" t="s">
        <v>68</v>
      </c>
      <c r="AZ2225" s="84" t="s">
        <v>68</v>
      </c>
      <c r="BA2225" s="84" t="s">
        <v>68</v>
      </c>
      <c r="BB2225" s="84" t="s">
        <v>68</v>
      </c>
      <c r="BC2225" s="84" t="s">
        <v>125</v>
      </c>
      <c r="BD2225" s="84" t="s">
        <v>74</v>
      </c>
      <c r="BE2225" s="84" t="s">
        <v>93</v>
      </c>
      <c r="BF2225" s="84" t="s">
        <v>122</v>
      </c>
      <c r="BG2225" s="84" t="s">
        <v>69</v>
      </c>
      <c r="BH2225" s="92" t="s">
        <v>13539</v>
      </c>
      <c r="BI2225" s="84" t="s">
        <v>122</v>
      </c>
      <c r="BJ2225" s="84" t="s">
        <v>13540</v>
      </c>
      <c r="BK2225" s="84" t="s">
        <v>75</v>
      </c>
      <c r="BL2225" s="84" t="s">
        <v>122</v>
      </c>
      <c r="BM2225" s="84" t="s">
        <v>74</v>
      </c>
      <c r="BN2225" s="84" t="s">
        <v>70</v>
      </c>
      <c r="BO2225" s="84" t="s">
        <v>71</v>
      </c>
      <c r="BP2225" s="84" t="s">
        <v>122</v>
      </c>
      <c r="BQ2225" s="84" t="s">
        <v>163</v>
      </c>
    </row>
    <row r="2226" spans="1:69" ht="14.4" x14ac:dyDescent="0.3">
      <c r="A2226" s="40" t="str">
        <f t="shared" si="970"/>
        <v>2025-09-17</v>
      </c>
      <c r="B2226" s="40" t="str">
        <f t="shared" si="971"/>
        <v>SYD</v>
      </c>
      <c r="C2226" s="39" t="str">
        <f t="shared" si="972"/>
        <v>98812563644</v>
      </c>
      <c r="D2226" s="41" t="str">
        <f t="shared" si="973"/>
        <v>PKR253626377</v>
      </c>
      <c r="E2226" s="41" t="str">
        <f t="shared" si="974"/>
        <v>596421489244</v>
      </c>
      <c r="F2226" s="39" t="str">
        <f t="shared" si="975"/>
        <v>2254225</v>
      </c>
      <c r="G2226" s="39" t="str">
        <f t="shared" si="976"/>
        <v>WISE EXPRESS LOGISTICS PTY LTD</v>
      </c>
      <c r="H2226" s="41" t="str">
        <f t="shared" si="977"/>
        <v>박선희</v>
      </c>
      <c r="I2226" s="39" t="str">
        <f t="shared" si="978"/>
        <v>34640</v>
      </c>
      <c r="J2226" s="52" t="str">
        <f t="shared" si="979"/>
        <v/>
      </c>
      <c r="K2226" s="75">
        <f t="shared" si="980"/>
        <v>1</v>
      </c>
      <c r="L2226" s="76">
        <f t="shared" si="981"/>
        <v>1.5</v>
      </c>
      <c r="M2226" s="76">
        <f t="shared" si="982"/>
        <v>1E-3</v>
      </c>
      <c r="N2226" s="76">
        <f t="shared" si="983"/>
        <v>1.5</v>
      </c>
      <c r="O2226" s="42">
        <f t="shared" si="984"/>
        <v>1.5</v>
      </c>
      <c r="P2226" s="39" t="str">
        <f t="shared" si="985"/>
        <v>일반(목록배제,Normal-Manifest Exception)</v>
      </c>
      <c r="Q2226" s="72">
        <f t="shared" si="986"/>
        <v>115</v>
      </c>
      <c r="R2226" s="43" t="str">
        <f t="shared" si="987"/>
        <v>OZ602</v>
      </c>
      <c r="S2226" s="82" t="str">
        <f t="shared" si="988"/>
        <v/>
      </c>
      <c r="T2226" s="40">
        <f t="shared" si="989"/>
        <v>45917</v>
      </c>
      <c r="U2226" s="44">
        <v>2500</v>
      </c>
      <c r="V2226" s="44">
        <f t="shared" si="990"/>
        <v>0</v>
      </c>
      <c r="W2226" s="77">
        <f t="shared" si="991"/>
        <v>2500</v>
      </c>
      <c r="X2226" s="78">
        <f t="shared" si="992"/>
        <v>0</v>
      </c>
      <c r="Y2226" s="44" cm="1">
        <f t="array" ref="Y2226">_xlfn.IFNA(_xlfn.IFS(AND(Q2226&gt;=2000, Q2226&lt;3000), 10000, AND(Q2226&gt;=3000, Q2226&lt;4000), 15000, AND(Q2226&gt;=4000, Q2226&lt;5000), 20000, AND(Q2226&gt;=5000), 25000),0)</f>
        <v>0</v>
      </c>
      <c r="Z2226" s="91">
        <f t="shared" si="993"/>
        <v>300</v>
      </c>
      <c r="AA2226" s="44">
        <f t="shared" si="994"/>
        <v>0</v>
      </c>
      <c r="AB2226" s="44"/>
      <c r="AC2226" s="44"/>
      <c r="AD2226" s="44"/>
      <c r="AE2226" s="44">
        <f>VLOOKUP(O2226,정산업데이트!$A$6:$B$12,2,10)</f>
        <v>0</v>
      </c>
      <c r="AF2226" s="44"/>
      <c r="AG2226" s="79">
        <f t="shared" si="995"/>
        <v>300</v>
      </c>
      <c r="AH2226" s="80">
        <f t="shared" si="996"/>
        <v>2800</v>
      </c>
      <c r="AI2226" s="93"/>
      <c r="AJ2226" s="84" t="s">
        <v>12618</v>
      </c>
      <c r="AK2226" s="84" t="s">
        <v>73</v>
      </c>
      <c r="AL2226" s="84" t="s">
        <v>12619</v>
      </c>
      <c r="AM2226" s="84" t="s">
        <v>13541</v>
      </c>
      <c r="AN2226" s="84" t="s">
        <v>194</v>
      </c>
      <c r="AO2226" s="84" t="s">
        <v>4081</v>
      </c>
      <c r="AP2226" s="84" t="s">
        <v>4082</v>
      </c>
      <c r="AQ2226" s="84" t="s">
        <v>122</v>
      </c>
      <c r="AR2226" s="85">
        <v>1</v>
      </c>
      <c r="AS2226" s="86">
        <v>1.5</v>
      </c>
      <c r="AT2226" s="86">
        <v>1E-3</v>
      </c>
      <c r="AU2226" s="86">
        <v>1.5</v>
      </c>
      <c r="AV2226" s="84" t="s">
        <v>8</v>
      </c>
      <c r="AW2226" s="86">
        <v>115</v>
      </c>
      <c r="AX2226" s="84" t="s">
        <v>68</v>
      </c>
      <c r="AY2226" s="84" t="s">
        <v>68</v>
      </c>
      <c r="AZ2226" s="84" t="s">
        <v>68</v>
      </c>
      <c r="BA2226" s="84" t="s">
        <v>68</v>
      </c>
      <c r="BB2226" s="84" t="s">
        <v>68</v>
      </c>
      <c r="BC2226" s="84" t="s">
        <v>125</v>
      </c>
      <c r="BD2226" s="84" t="s">
        <v>74</v>
      </c>
      <c r="BE2226" s="84" t="s">
        <v>78</v>
      </c>
      <c r="BF2226" s="84" t="s">
        <v>122</v>
      </c>
      <c r="BG2226" s="84" t="s">
        <v>69</v>
      </c>
      <c r="BH2226" s="92" t="s">
        <v>13542</v>
      </c>
      <c r="BI2226" s="84" t="s">
        <v>122</v>
      </c>
      <c r="BJ2226" s="84" t="s">
        <v>13543</v>
      </c>
      <c r="BK2226" s="84" t="s">
        <v>75</v>
      </c>
      <c r="BL2226" s="84" t="s">
        <v>122</v>
      </c>
      <c r="BM2226" s="84" t="s">
        <v>74</v>
      </c>
      <c r="BN2226" s="84" t="s">
        <v>70</v>
      </c>
      <c r="BO2226" s="84" t="s">
        <v>71</v>
      </c>
      <c r="BP2226" s="84" t="s">
        <v>122</v>
      </c>
      <c r="BQ2226" s="84" t="s">
        <v>163</v>
      </c>
    </row>
    <row r="2227" spans="1:69" ht="14.4" x14ac:dyDescent="0.3">
      <c r="A2227" s="40" t="str">
        <f t="shared" si="970"/>
        <v>2025-09-17</v>
      </c>
      <c r="B2227" s="40" t="str">
        <f t="shared" si="971"/>
        <v>SYD</v>
      </c>
      <c r="C2227" s="39" t="str">
        <f t="shared" si="972"/>
        <v>98812563644</v>
      </c>
      <c r="D2227" s="41" t="str">
        <f t="shared" si="973"/>
        <v>PKR253626378</v>
      </c>
      <c r="E2227" s="41" t="str">
        <f t="shared" si="974"/>
        <v>596421489255</v>
      </c>
      <c r="F2227" s="39" t="str">
        <f t="shared" si="975"/>
        <v>2254225</v>
      </c>
      <c r="G2227" s="39" t="str">
        <f t="shared" si="976"/>
        <v>WISE EXPRESS LOGISTICS PTY LTD</v>
      </c>
      <c r="H2227" s="41" t="str">
        <f t="shared" si="977"/>
        <v>강현숙</v>
      </c>
      <c r="I2227" s="39" t="str">
        <f t="shared" si="978"/>
        <v>16656</v>
      </c>
      <c r="J2227" s="52" t="str">
        <f t="shared" si="979"/>
        <v/>
      </c>
      <c r="K2227" s="75">
        <f t="shared" si="980"/>
        <v>1</v>
      </c>
      <c r="L2227" s="76">
        <f t="shared" si="981"/>
        <v>1.5</v>
      </c>
      <c r="M2227" s="76">
        <f t="shared" si="982"/>
        <v>1E-3</v>
      </c>
      <c r="N2227" s="76">
        <f t="shared" si="983"/>
        <v>1.5</v>
      </c>
      <c r="O2227" s="42">
        <f t="shared" si="984"/>
        <v>1.5</v>
      </c>
      <c r="P2227" s="39" t="str">
        <f t="shared" si="985"/>
        <v>일반(목록배제,Normal-Manifest Exception)</v>
      </c>
      <c r="Q2227" s="72">
        <f t="shared" si="986"/>
        <v>115</v>
      </c>
      <c r="R2227" s="43" t="str">
        <f t="shared" si="987"/>
        <v>OZ602</v>
      </c>
      <c r="S2227" s="82" t="str">
        <f t="shared" si="988"/>
        <v/>
      </c>
      <c r="T2227" s="40">
        <f t="shared" si="989"/>
        <v>45917</v>
      </c>
      <c r="U2227" s="44">
        <v>2500</v>
      </c>
      <c r="V2227" s="44">
        <f t="shared" si="990"/>
        <v>0</v>
      </c>
      <c r="W2227" s="77">
        <f t="shared" si="991"/>
        <v>2500</v>
      </c>
      <c r="X2227" s="78">
        <f t="shared" si="992"/>
        <v>0</v>
      </c>
      <c r="Y2227" s="44" cm="1">
        <f t="array" ref="Y2227">_xlfn.IFNA(_xlfn.IFS(AND(Q2227&gt;=2000, Q2227&lt;3000), 10000, AND(Q2227&gt;=3000, Q2227&lt;4000), 15000, AND(Q2227&gt;=4000, Q2227&lt;5000), 20000, AND(Q2227&gt;=5000), 25000),0)</f>
        <v>0</v>
      </c>
      <c r="Z2227" s="91">
        <f t="shared" si="993"/>
        <v>300</v>
      </c>
      <c r="AA2227" s="44">
        <f t="shared" si="994"/>
        <v>0</v>
      </c>
      <c r="AB2227" s="44"/>
      <c r="AC2227" s="44"/>
      <c r="AD2227" s="44"/>
      <c r="AE2227" s="44">
        <f>VLOOKUP(O2227,정산업데이트!$A$6:$B$12,2,10)</f>
        <v>0</v>
      </c>
      <c r="AF2227" s="44"/>
      <c r="AG2227" s="79">
        <f t="shared" si="995"/>
        <v>300</v>
      </c>
      <c r="AH2227" s="80">
        <f t="shared" si="996"/>
        <v>2800</v>
      </c>
      <c r="AI2227" s="93"/>
      <c r="AJ2227" s="84" t="s">
        <v>12618</v>
      </c>
      <c r="AK2227" s="84" t="s">
        <v>73</v>
      </c>
      <c r="AL2227" s="84" t="s">
        <v>12619</v>
      </c>
      <c r="AM2227" s="84" t="s">
        <v>13544</v>
      </c>
      <c r="AN2227" s="84" t="s">
        <v>426</v>
      </c>
      <c r="AO2227" s="84" t="s">
        <v>427</v>
      </c>
      <c r="AP2227" s="84" t="s">
        <v>506</v>
      </c>
      <c r="AQ2227" s="84" t="s">
        <v>122</v>
      </c>
      <c r="AR2227" s="85">
        <v>1</v>
      </c>
      <c r="AS2227" s="86">
        <v>1.5</v>
      </c>
      <c r="AT2227" s="86">
        <v>1E-3</v>
      </c>
      <c r="AU2227" s="86">
        <v>1.5</v>
      </c>
      <c r="AV2227" s="84" t="s">
        <v>8</v>
      </c>
      <c r="AW2227" s="86">
        <v>115</v>
      </c>
      <c r="AX2227" s="84" t="s">
        <v>68</v>
      </c>
      <c r="AY2227" s="84" t="s">
        <v>68</v>
      </c>
      <c r="AZ2227" s="84" t="s">
        <v>68</v>
      </c>
      <c r="BA2227" s="84" t="s">
        <v>68</v>
      </c>
      <c r="BB2227" s="84" t="s">
        <v>68</v>
      </c>
      <c r="BC2227" s="84" t="s">
        <v>125</v>
      </c>
      <c r="BD2227" s="84" t="s">
        <v>74</v>
      </c>
      <c r="BE2227" s="84" t="s">
        <v>78</v>
      </c>
      <c r="BF2227" s="84" t="s">
        <v>122</v>
      </c>
      <c r="BG2227" s="84" t="s">
        <v>69</v>
      </c>
      <c r="BH2227" s="92" t="s">
        <v>13545</v>
      </c>
      <c r="BI2227" s="84" t="s">
        <v>122</v>
      </c>
      <c r="BJ2227" s="84" t="s">
        <v>13546</v>
      </c>
      <c r="BK2227" s="84" t="s">
        <v>75</v>
      </c>
      <c r="BL2227" s="84" t="s">
        <v>122</v>
      </c>
      <c r="BM2227" s="84" t="s">
        <v>74</v>
      </c>
      <c r="BN2227" s="84" t="s">
        <v>70</v>
      </c>
      <c r="BO2227" s="84" t="s">
        <v>71</v>
      </c>
      <c r="BP2227" s="84" t="s">
        <v>122</v>
      </c>
      <c r="BQ2227" s="84" t="s">
        <v>163</v>
      </c>
    </row>
    <row r="2228" spans="1:69" ht="14.4" x14ac:dyDescent="0.3">
      <c r="A2228" s="40" t="str">
        <f t="shared" si="970"/>
        <v>2025-09-17</v>
      </c>
      <c r="B2228" s="40" t="str">
        <f t="shared" si="971"/>
        <v>SYD</v>
      </c>
      <c r="C2228" s="39" t="str">
        <f t="shared" si="972"/>
        <v>98812563644</v>
      </c>
      <c r="D2228" s="41" t="str">
        <f t="shared" si="973"/>
        <v>PKR253626379</v>
      </c>
      <c r="E2228" s="41" t="str">
        <f t="shared" si="974"/>
        <v>596421489266</v>
      </c>
      <c r="F2228" s="39" t="str">
        <f t="shared" si="975"/>
        <v>2254225</v>
      </c>
      <c r="G2228" s="39" t="str">
        <f t="shared" si="976"/>
        <v>WISE EXPRESS LOGISTICS PTY LTD</v>
      </c>
      <c r="H2228" s="41" t="str">
        <f t="shared" si="977"/>
        <v>이진영</v>
      </c>
      <c r="I2228" s="39" t="str">
        <f t="shared" si="978"/>
        <v>13616</v>
      </c>
      <c r="J2228" s="52" t="str">
        <f t="shared" si="979"/>
        <v/>
      </c>
      <c r="K2228" s="75">
        <f t="shared" si="980"/>
        <v>1</v>
      </c>
      <c r="L2228" s="76">
        <f t="shared" si="981"/>
        <v>1.5</v>
      </c>
      <c r="M2228" s="76">
        <f t="shared" si="982"/>
        <v>1E-3</v>
      </c>
      <c r="N2228" s="76">
        <f t="shared" si="983"/>
        <v>1.5</v>
      </c>
      <c r="O2228" s="42">
        <f t="shared" si="984"/>
        <v>1.5</v>
      </c>
      <c r="P2228" s="39" t="str">
        <f t="shared" si="985"/>
        <v>일반(목록배제,Normal-Manifest Exception)</v>
      </c>
      <c r="Q2228" s="72">
        <f t="shared" si="986"/>
        <v>85</v>
      </c>
      <c r="R2228" s="43" t="str">
        <f t="shared" si="987"/>
        <v>OZ602</v>
      </c>
      <c r="S2228" s="82" t="str">
        <f t="shared" si="988"/>
        <v/>
      </c>
      <c r="T2228" s="40">
        <f t="shared" si="989"/>
        <v>45917</v>
      </c>
      <c r="U2228" s="44">
        <v>2500</v>
      </c>
      <c r="V2228" s="44">
        <f t="shared" si="990"/>
        <v>0</v>
      </c>
      <c r="W2228" s="77">
        <f t="shared" si="991"/>
        <v>2500</v>
      </c>
      <c r="X2228" s="78">
        <f t="shared" si="992"/>
        <v>0</v>
      </c>
      <c r="Y2228" s="44" cm="1">
        <f t="array" ref="Y2228">_xlfn.IFNA(_xlfn.IFS(AND(Q2228&gt;=2000, Q2228&lt;3000), 10000, AND(Q2228&gt;=3000, Q2228&lt;4000), 15000, AND(Q2228&gt;=4000, Q2228&lt;5000), 20000, AND(Q2228&gt;=5000), 25000),0)</f>
        <v>0</v>
      </c>
      <c r="Z2228" s="91">
        <f t="shared" si="993"/>
        <v>300</v>
      </c>
      <c r="AA2228" s="44">
        <f t="shared" si="994"/>
        <v>0</v>
      </c>
      <c r="AB2228" s="44"/>
      <c r="AC2228" s="44"/>
      <c r="AD2228" s="44"/>
      <c r="AE2228" s="44">
        <f>VLOOKUP(O2228,정산업데이트!$A$6:$B$12,2,10)</f>
        <v>0</v>
      </c>
      <c r="AF2228" s="44"/>
      <c r="AG2228" s="79">
        <f t="shared" si="995"/>
        <v>300</v>
      </c>
      <c r="AH2228" s="80">
        <f t="shared" si="996"/>
        <v>2800</v>
      </c>
      <c r="AJ2228" s="84" t="s">
        <v>12618</v>
      </c>
      <c r="AK2228" s="84" t="s">
        <v>73</v>
      </c>
      <c r="AL2228" s="84" t="s">
        <v>12619</v>
      </c>
      <c r="AM2228" s="84" t="s">
        <v>13547</v>
      </c>
      <c r="AN2228" s="84" t="s">
        <v>10897</v>
      </c>
      <c r="AO2228" s="84" t="s">
        <v>10898</v>
      </c>
      <c r="AP2228" s="84" t="s">
        <v>872</v>
      </c>
      <c r="AQ2228" s="84" t="s">
        <v>122</v>
      </c>
      <c r="AR2228" s="85">
        <v>1</v>
      </c>
      <c r="AS2228" s="86">
        <v>1.5</v>
      </c>
      <c r="AT2228" s="86">
        <v>1E-3</v>
      </c>
      <c r="AU2228" s="86">
        <v>1.5</v>
      </c>
      <c r="AV2228" s="84" t="s">
        <v>8</v>
      </c>
      <c r="AW2228" s="86">
        <v>85</v>
      </c>
      <c r="AX2228" s="84" t="s">
        <v>68</v>
      </c>
      <c r="AY2228" s="84" t="s">
        <v>68</v>
      </c>
      <c r="AZ2228" s="84" t="s">
        <v>68</v>
      </c>
      <c r="BA2228" s="84" t="s">
        <v>68</v>
      </c>
      <c r="BB2228" s="84" t="s">
        <v>68</v>
      </c>
      <c r="BC2228" s="84" t="s">
        <v>125</v>
      </c>
      <c r="BD2228" s="84" t="s">
        <v>74</v>
      </c>
      <c r="BE2228" s="84" t="s">
        <v>78</v>
      </c>
      <c r="BF2228" s="84" t="s">
        <v>122</v>
      </c>
      <c r="BG2228" s="84" t="s">
        <v>69</v>
      </c>
      <c r="BH2228" s="92" t="s">
        <v>13548</v>
      </c>
      <c r="BI2228" s="84" t="s">
        <v>122</v>
      </c>
      <c r="BJ2228" s="84" t="s">
        <v>13549</v>
      </c>
      <c r="BK2228" s="84" t="s">
        <v>75</v>
      </c>
      <c r="BL2228" s="84" t="s">
        <v>122</v>
      </c>
      <c r="BM2228" s="84" t="s">
        <v>74</v>
      </c>
      <c r="BN2228" s="84" t="s">
        <v>70</v>
      </c>
      <c r="BO2228" s="84" t="s">
        <v>71</v>
      </c>
      <c r="BP2228" s="84" t="s">
        <v>122</v>
      </c>
      <c r="BQ2228" s="84" t="s">
        <v>163</v>
      </c>
    </row>
    <row r="2229" spans="1:69" ht="14.4" x14ac:dyDescent="0.3">
      <c r="A2229" s="40" t="str">
        <f t="shared" si="970"/>
        <v>2025-09-17</v>
      </c>
      <c r="B2229" s="40" t="str">
        <f t="shared" si="971"/>
        <v>SYD</v>
      </c>
      <c r="C2229" s="39" t="str">
        <f t="shared" si="972"/>
        <v>98812563644</v>
      </c>
      <c r="D2229" s="41" t="str">
        <f t="shared" si="973"/>
        <v>PKR253626380</v>
      </c>
      <c r="E2229" s="41" t="str">
        <f t="shared" si="974"/>
        <v>596421489270</v>
      </c>
      <c r="F2229" s="39" t="str">
        <f t="shared" si="975"/>
        <v>2254225</v>
      </c>
      <c r="G2229" s="39" t="str">
        <f t="shared" si="976"/>
        <v>WISE EXPRESS LOGISTICS PTY LTD</v>
      </c>
      <c r="H2229" s="41" t="str">
        <f t="shared" si="977"/>
        <v>이경화</v>
      </c>
      <c r="I2229" s="39" t="str">
        <f t="shared" si="978"/>
        <v>31083</v>
      </c>
      <c r="J2229" s="52" t="str">
        <f t="shared" si="979"/>
        <v/>
      </c>
      <c r="K2229" s="75">
        <f t="shared" si="980"/>
        <v>1</v>
      </c>
      <c r="L2229" s="76">
        <f t="shared" si="981"/>
        <v>1.25</v>
      </c>
      <c r="M2229" s="76">
        <f t="shared" si="982"/>
        <v>1E-3</v>
      </c>
      <c r="N2229" s="76">
        <f t="shared" si="983"/>
        <v>1.3</v>
      </c>
      <c r="O2229" s="42">
        <f t="shared" si="984"/>
        <v>1.5</v>
      </c>
      <c r="P2229" s="39" t="str">
        <f t="shared" si="985"/>
        <v>일반(목록배제,Normal-Manifest Exception)</v>
      </c>
      <c r="Q2229" s="72">
        <f t="shared" si="986"/>
        <v>72</v>
      </c>
      <c r="R2229" s="43" t="str">
        <f t="shared" si="987"/>
        <v>OZ602</v>
      </c>
      <c r="S2229" s="82" t="str">
        <f t="shared" si="988"/>
        <v/>
      </c>
      <c r="T2229" s="40">
        <f t="shared" si="989"/>
        <v>45917</v>
      </c>
      <c r="U2229" s="44">
        <v>2500</v>
      </c>
      <c r="V2229" s="44">
        <f t="shared" si="990"/>
        <v>0</v>
      </c>
      <c r="W2229" s="77">
        <f t="shared" si="991"/>
        <v>2500</v>
      </c>
      <c r="X2229" s="78">
        <f t="shared" si="992"/>
        <v>0</v>
      </c>
      <c r="Y2229" s="44" cm="1">
        <f t="array" ref="Y2229">_xlfn.IFNA(_xlfn.IFS(AND(Q2229&gt;=2000, Q2229&lt;3000), 10000, AND(Q2229&gt;=3000, Q2229&lt;4000), 15000, AND(Q2229&gt;=4000, Q2229&lt;5000), 20000, AND(Q2229&gt;=5000), 25000),0)</f>
        <v>0</v>
      </c>
      <c r="Z2229" s="91">
        <f t="shared" si="993"/>
        <v>300</v>
      </c>
      <c r="AA2229" s="44">
        <f t="shared" si="994"/>
        <v>0</v>
      </c>
      <c r="AB2229" s="44"/>
      <c r="AC2229" s="44"/>
      <c r="AD2229" s="44"/>
      <c r="AE2229" s="44">
        <f>VLOOKUP(O2229,정산업데이트!$A$6:$B$12,2,10)</f>
        <v>0</v>
      </c>
      <c r="AF2229" s="44"/>
      <c r="AG2229" s="79">
        <f t="shared" si="995"/>
        <v>300</v>
      </c>
      <c r="AH2229" s="80">
        <f t="shared" si="996"/>
        <v>2800</v>
      </c>
      <c r="AI2229" s="93"/>
      <c r="AJ2229" s="84" t="s">
        <v>12618</v>
      </c>
      <c r="AK2229" s="84" t="s">
        <v>73</v>
      </c>
      <c r="AL2229" s="84" t="s">
        <v>12619</v>
      </c>
      <c r="AM2229" s="84" t="s">
        <v>13550</v>
      </c>
      <c r="AN2229" s="84" t="s">
        <v>201</v>
      </c>
      <c r="AO2229" s="84" t="s">
        <v>1618</v>
      </c>
      <c r="AP2229" s="84" t="s">
        <v>1619</v>
      </c>
      <c r="AQ2229" s="84" t="s">
        <v>122</v>
      </c>
      <c r="AR2229" s="85">
        <v>1</v>
      </c>
      <c r="AS2229" s="86">
        <v>1.25</v>
      </c>
      <c r="AT2229" s="86">
        <v>1E-3</v>
      </c>
      <c r="AU2229" s="86">
        <v>1.3</v>
      </c>
      <c r="AV2229" s="84" t="s">
        <v>8</v>
      </c>
      <c r="AW2229" s="86">
        <v>72</v>
      </c>
      <c r="AX2229" s="84" t="s">
        <v>68</v>
      </c>
      <c r="AY2229" s="84" t="s">
        <v>68</v>
      </c>
      <c r="AZ2229" s="84" t="s">
        <v>68</v>
      </c>
      <c r="BA2229" s="84" t="s">
        <v>68</v>
      </c>
      <c r="BB2229" s="84" t="s">
        <v>68</v>
      </c>
      <c r="BC2229" s="84" t="s">
        <v>125</v>
      </c>
      <c r="BD2229" s="84" t="s">
        <v>74</v>
      </c>
      <c r="BE2229" s="84" t="s">
        <v>78</v>
      </c>
      <c r="BF2229" s="84" t="s">
        <v>122</v>
      </c>
      <c r="BG2229" s="84" t="s">
        <v>69</v>
      </c>
      <c r="BH2229" s="92" t="s">
        <v>13551</v>
      </c>
      <c r="BI2229" s="84" t="s">
        <v>122</v>
      </c>
      <c r="BJ2229" s="84" t="s">
        <v>13552</v>
      </c>
      <c r="BK2229" s="84" t="s">
        <v>75</v>
      </c>
      <c r="BL2229" s="84" t="s">
        <v>122</v>
      </c>
      <c r="BM2229" s="84" t="s">
        <v>74</v>
      </c>
      <c r="BN2229" s="84" t="s">
        <v>70</v>
      </c>
      <c r="BO2229" s="84" t="s">
        <v>71</v>
      </c>
      <c r="BP2229" s="84" t="s">
        <v>122</v>
      </c>
      <c r="BQ2229" s="84" t="s">
        <v>163</v>
      </c>
    </row>
    <row r="2230" spans="1:69" ht="14.4" x14ac:dyDescent="0.3">
      <c r="A2230" s="40" t="str">
        <f t="shared" si="970"/>
        <v>2025-09-17</v>
      </c>
      <c r="B2230" s="40" t="str">
        <f t="shared" si="971"/>
        <v>SYD</v>
      </c>
      <c r="C2230" s="39" t="str">
        <f t="shared" si="972"/>
        <v>98812563644</v>
      </c>
      <c r="D2230" s="41" t="str">
        <f t="shared" si="973"/>
        <v>PKR253626381</v>
      </c>
      <c r="E2230" s="41" t="str">
        <f t="shared" si="974"/>
        <v>596421489281</v>
      </c>
      <c r="F2230" s="39" t="str">
        <f t="shared" si="975"/>
        <v>2254225</v>
      </c>
      <c r="G2230" s="39" t="str">
        <f t="shared" si="976"/>
        <v>WISE EXPRESS LOGISTICS PTY LTD</v>
      </c>
      <c r="H2230" s="41" t="str">
        <f t="shared" si="977"/>
        <v>이선민</v>
      </c>
      <c r="I2230" s="39" t="str">
        <f t="shared" si="978"/>
        <v>26456</v>
      </c>
      <c r="J2230" s="52" t="str">
        <f t="shared" si="979"/>
        <v/>
      </c>
      <c r="K2230" s="75">
        <f t="shared" si="980"/>
        <v>1</v>
      </c>
      <c r="L2230" s="76">
        <f t="shared" si="981"/>
        <v>1</v>
      </c>
      <c r="M2230" s="76">
        <f t="shared" si="982"/>
        <v>1E-3</v>
      </c>
      <c r="N2230" s="76">
        <f t="shared" si="983"/>
        <v>1</v>
      </c>
      <c r="O2230" s="42">
        <f t="shared" si="984"/>
        <v>1</v>
      </c>
      <c r="P2230" s="39" t="str">
        <f t="shared" si="985"/>
        <v>일반(목록배제,Normal-Manifest Exception)</v>
      </c>
      <c r="Q2230" s="72">
        <f t="shared" si="986"/>
        <v>60</v>
      </c>
      <c r="R2230" s="43" t="str">
        <f t="shared" si="987"/>
        <v>OZ602</v>
      </c>
      <c r="S2230" s="82" t="str">
        <f t="shared" si="988"/>
        <v/>
      </c>
      <c r="T2230" s="40">
        <f t="shared" si="989"/>
        <v>45917</v>
      </c>
      <c r="U2230" s="44">
        <v>2500</v>
      </c>
      <c r="V2230" s="44">
        <f t="shared" si="990"/>
        <v>0</v>
      </c>
      <c r="W2230" s="77">
        <f t="shared" si="991"/>
        <v>2500</v>
      </c>
      <c r="X2230" s="78">
        <f t="shared" si="992"/>
        <v>0</v>
      </c>
      <c r="Y2230" s="44" cm="1">
        <f t="array" ref="Y2230">_xlfn.IFNA(_xlfn.IFS(AND(Q2230&gt;=2000, Q2230&lt;3000), 10000, AND(Q2230&gt;=3000, Q2230&lt;4000), 15000, AND(Q2230&gt;=4000, Q2230&lt;5000), 20000, AND(Q2230&gt;=5000), 25000),0)</f>
        <v>0</v>
      </c>
      <c r="Z2230" s="91">
        <f t="shared" si="993"/>
        <v>300</v>
      </c>
      <c r="AA2230" s="44">
        <f t="shared" si="994"/>
        <v>0</v>
      </c>
      <c r="AB2230" s="44"/>
      <c r="AC2230" s="44"/>
      <c r="AD2230" s="44"/>
      <c r="AE2230" s="44">
        <f>VLOOKUP(O2230,정산업데이트!$A$6:$B$12,2,10)</f>
        <v>0</v>
      </c>
      <c r="AF2230" s="44"/>
      <c r="AG2230" s="79">
        <f t="shared" si="995"/>
        <v>300</v>
      </c>
      <c r="AH2230" s="80">
        <f t="shared" si="996"/>
        <v>2800</v>
      </c>
      <c r="AI2230" s="93"/>
      <c r="AJ2230" s="84" t="s">
        <v>12618</v>
      </c>
      <c r="AK2230" s="84" t="s">
        <v>73</v>
      </c>
      <c r="AL2230" s="84" t="s">
        <v>12619</v>
      </c>
      <c r="AM2230" s="84" t="s">
        <v>13553</v>
      </c>
      <c r="AN2230" s="84" t="s">
        <v>11182</v>
      </c>
      <c r="AO2230" s="84" t="s">
        <v>11183</v>
      </c>
      <c r="AP2230" s="84" t="s">
        <v>10746</v>
      </c>
      <c r="AQ2230" s="84" t="s">
        <v>122</v>
      </c>
      <c r="AR2230" s="85">
        <v>1</v>
      </c>
      <c r="AS2230" s="86">
        <v>1</v>
      </c>
      <c r="AT2230" s="86">
        <v>1E-3</v>
      </c>
      <c r="AU2230" s="86">
        <v>1</v>
      </c>
      <c r="AV2230" s="84" t="s">
        <v>8</v>
      </c>
      <c r="AW2230" s="86">
        <v>60</v>
      </c>
      <c r="AX2230" s="84" t="s">
        <v>68</v>
      </c>
      <c r="AY2230" s="84" t="s">
        <v>68</v>
      </c>
      <c r="AZ2230" s="84" t="s">
        <v>68</v>
      </c>
      <c r="BA2230" s="84" t="s">
        <v>68</v>
      </c>
      <c r="BB2230" s="84" t="s">
        <v>68</v>
      </c>
      <c r="BC2230" s="84" t="s">
        <v>125</v>
      </c>
      <c r="BD2230" s="84" t="s">
        <v>74</v>
      </c>
      <c r="BE2230" s="84" t="s">
        <v>78</v>
      </c>
      <c r="BF2230" s="84" t="s">
        <v>122</v>
      </c>
      <c r="BG2230" s="84" t="s">
        <v>69</v>
      </c>
      <c r="BH2230" s="92" t="s">
        <v>13554</v>
      </c>
      <c r="BI2230" s="84" t="s">
        <v>122</v>
      </c>
      <c r="BJ2230" s="84" t="s">
        <v>13555</v>
      </c>
      <c r="BK2230" s="84" t="s">
        <v>75</v>
      </c>
      <c r="BL2230" s="84" t="s">
        <v>122</v>
      </c>
      <c r="BM2230" s="84" t="s">
        <v>74</v>
      </c>
      <c r="BN2230" s="84" t="s">
        <v>70</v>
      </c>
      <c r="BO2230" s="84" t="s">
        <v>71</v>
      </c>
      <c r="BP2230" s="84" t="s">
        <v>122</v>
      </c>
      <c r="BQ2230" s="84" t="s">
        <v>163</v>
      </c>
    </row>
    <row r="2231" spans="1:69" ht="14.4" x14ac:dyDescent="0.3">
      <c r="A2231" s="40" t="str">
        <f t="shared" si="970"/>
        <v>2025-09-17</v>
      </c>
      <c r="B2231" s="40" t="str">
        <f t="shared" si="971"/>
        <v>SYD</v>
      </c>
      <c r="C2231" s="39" t="str">
        <f t="shared" si="972"/>
        <v>98812563644</v>
      </c>
      <c r="D2231" s="41" t="str">
        <f t="shared" si="973"/>
        <v>PKR253626382</v>
      </c>
      <c r="E2231" s="41" t="str">
        <f t="shared" si="974"/>
        <v>596421489292</v>
      </c>
      <c r="F2231" s="39" t="str">
        <f t="shared" si="975"/>
        <v>2254225</v>
      </c>
      <c r="G2231" s="39" t="str">
        <f t="shared" si="976"/>
        <v>WISE EXPRESS LOGISTICS PTY LTD</v>
      </c>
      <c r="H2231" s="41" t="str">
        <f t="shared" si="977"/>
        <v>고혜리</v>
      </c>
      <c r="I2231" s="39" t="str">
        <f t="shared" si="978"/>
        <v>12218</v>
      </c>
      <c r="J2231" s="52" t="str">
        <f t="shared" si="979"/>
        <v/>
      </c>
      <c r="K2231" s="75">
        <f t="shared" si="980"/>
        <v>1</v>
      </c>
      <c r="L2231" s="76">
        <f t="shared" si="981"/>
        <v>1.5</v>
      </c>
      <c r="M2231" s="76">
        <f t="shared" si="982"/>
        <v>1E-3</v>
      </c>
      <c r="N2231" s="76">
        <f t="shared" si="983"/>
        <v>1.5</v>
      </c>
      <c r="O2231" s="42">
        <f t="shared" si="984"/>
        <v>1.5</v>
      </c>
      <c r="P2231" s="39" t="str">
        <f t="shared" si="985"/>
        <v>일반(목록배제,Normal-Manifest Exception)</v>
      </c>
      <c r="Q2231" s="72">
        <f t="shared" si="986"/>
        <v>120</v>
      </c>
      <c r="R2231" s="43" t="str">
        <f t="shared" si="987"/>
        <v>OZ602</v>
      </c>
      <c r="S2231" s="82" t="str">
        <f t="shared" si="988"/>
        <v/>
      </c>
      <c r="T2231" s="40">
        <f t="shared" si="989"/>
        <v>45917</v>
      </c>
      <c r="U2231" s="44">
        <v>2500</v>
      </c>
      <c r="V2231" s="44">
        <f t="shared" si="990"/>
        <v>0</v>
      </c>
      <c r="W2231" s="77">
        <f t="shared" si="991"/>
        <v>2500</v>
      </c>
      <c r="X2231" s="78">
        <f t="shared" si="992"/>
        <v>0</v>
      </c>
      <c r="Y2231" s="44" cm="1">
        <f t="array" ref="Y2231">_xlfn.IFNA(_xlfn.IFS(AND(Q2231&gt;=2000, Q2231&lt;3000), 10000, AND(Q2231&gt;=3000, Q2231&lt;4000), 15000, AND(Q2231&gt;=4000, Q2231&lt;5000), 20000, AND(Q2231&gt;=5000), 25000),0)</f>
        <v>0</v>
      </c>
      <c r="Z2231" s="91">
        <f t="shared" si="993"/>
        <v>300</v>
      </c>
      <c r="AA2231" s="44">
        <f t="shared" si="994"/>
        <v>0</v>
      </c>
      <c r="AB2231" s="44"/>
      <c r="AC2231" s="44"/>
      <c r="AD2231" s="44"/>
      <c r="AE2231" s="44">
        <f>VLOOKUP(O2231,정산업데이트!$A$6:$B$12,2,10)</f>
        <v>0</v>
      </c>
      <c r="AF2231" s="44"/>
      <c r="AG2231" s="79">
        <f t="shared" si="995"/>
        <v>300</v>
      </c>
      <c r="AH2231" s="80">
        <f t="shared" si="996"/>
        <v>2800</v>
      </c>
      <c r="AI2231" s="93"/>
      <c r="AJ2231" s="84" t="s">
        <v>12618</v>
      </c>
      <c r="AK2231" s="84" t="s">
        <v>73</v>
      </c>
      <c r="AL2231" s="84" t="s">
        <v>12619</v>
      </c>
      <c r="AM2231" s="84" t="s">
        <v>13556</v>
      </c>
      <c r="AN2231" s="84" t="s">
        <v>1054</v>
      </c>
      <c r="AO2231" s="84" t="s">
        <v>1055</v>
      </c>
      <c r="AP2231" s="84" t="s">
        <v>1056</v>
      </c>
      <c r="AQ2231" s="84" t="s">
        <v>122</v>
      </c>
      <c r="AR2231" s="85">
        <v>1</v>
      </c>
      <c r="AS2231" s="86">
        <v>1.5</v>
      </c>
      <c r="AT2231" s="86">
        <v>1E-3</v>
      </c>
      <c r="AU2231" s="86">
        <v>1.5</v>
      </c>
      <c r="AV2231" s="84" t="s">
        <v>8</v>
      </c>
      <c r="AW2231" s="86">
        <v>120</v>
      </c>
      <c r="AX2231" s="84" t="s">
        <v>68</v>
      </c>
      <c r="AY2231" s="84" t="s">
        <v>68</v>
      </c>
      <c r="AZ2231" s="84" t="s">
        <v>68</v>
      </c>
      <c r="BA2231" s="84" t="s">
        <v>68</v>
      </c>
      <c r="BB2231" s="84" t="s">
        <v>68</v>
      </c>
      <c r="BC2231" s="84" t="s">
        <v>125</v>
      </c>
      <c r="BD2231" s="84" t="s">
        <v>74</v>
      </c>
      <c r="BE2231" s="84" t="s">
        <v>78</v>
      </c>
      <c r="BF2231" s="84" t="s">
        <v>122</v>
      </c>
      <c r="BG2231" s="84" t="s">
        <v>69</v>
      </c>
      <c r="BH2231" s="92" t="s">
        <v>13557</v>
      </c>
      <c r="BI2231" s="84" t="s">
        <v>122</v>
      </c>
      <c r="BJ2231" s="84" t="s">
        <v>13558</v>
      </c>
      <c r="BK2231" s="84" t="s">
        <v>75</v>
      </c>
      <c r="BL2231" s="84" t="s">
        <v>122</v>
      </c>
      <c r="BM2231" s="84" t="s">
        <v>74</v>
      </c>
      <c r="BN2231" s="84" t="s">
        <v>70</v>
      </c>
      <c r="BO2231" s="84" t="s">
        <v>71</v>
      </c>
      <c r="BP2231" s="84" t="s">
        <v>122</v>
      </c>
      <c r="BQ2231" s="84" t="s">
        <v>163</v>
      </c>
    </row>
    <row r="2232" spans="1:69" ht="14.4" x14ac:dyDescent="0.3">
      <c r="A2232" s="40" t="str">
        <f t="shared" si="970"/>
        <v>2025-09-17</v>
      </c>
      <c r="B2232" s="40" t="str">
        <f t="shared" si="971"/>
        <v>SYD</v>
      </c>
      <c r="C2232" s="39" t="str">
        <f t="shared" si="972"/>
        <v>98812563644</v>
      </c>
      <c r="D2232" s="41" t="str">
        <f t="shared" si="973"/>
        <v>PKR252988300</v>
      </c>
      <c r="E2232" s="41" t="str">
        <f t="shared" si="974"/>
        <v>596421453194</v>
      </c>
      <c r="F2232" s="39" t="str">
        <f t="shared" si="975"/>
        <v>2254225</v>
      </c>
      <c r="G2232" s="39" t="str">
        <f t="shared" si="976"/>
        <v>WISE EXPRESS LOGISTICS PTY LTD</v>
      </c>
      <c r="H2232" s="41" t="str">
        <f t="shared" si="977"/>
        <v>정종수</v>
      </c>
      <c r="I2232" s="39" t="str">
        <f t="shared" si="978"/>
        <v>17308</v>
      </c>
      <c r="J2232" s="52" t="str">
        <f t="shared" si="979"/>
        <v/>
      </c>
      <c r="K2232" s="75">
        <f t="shared" si="980"/>
        <v>1</v>
      </c>
      <c r="L2232" s="76">
        <f t="shared" si="981"/>
        <v>7.7</v>
      </c>
      <c r="M2232" s="76">
        <f t="shared" si="982"/>
        <v>1E-3</v>
      </c>
      <c r="N2232" s="76">
        <f t="shared" si="983"/>
        <v>8</v>
      </c>
      <c r="O2232" s="42">
        <f t="shared" si="984"/>
        <v>8</v>
      </c>
      <c r="P2232" s="39" t="str">
        <f t="shared" si="985"/>
        <v>일반(목록배제,Normal-Manifest Exception)</v>
      </c>
      <c r="Q2232" s="72">
        <f t="shared" si="986"/>
        <v>42</v>
      </c>
      <c r="R2232" s="43" t="str">
        <f t="shared" si="987"/>
        <v>OZ602</v>
      </c>
      <c r="S2232" s="82" t="str">
        <f t="shared" si="988"/>
        <v/>
      </c>
      <c r="T2232" s="40">
        <f t="shared" si="989"/>
        <v>45917</v>
      </c>
      <c r="U2232" s="44">
        <v>2500</v>
      </c>
      <c r="V2232" s="44">
        <f t="shared" si="990"/>
        <v>300</v>
      </c>
      <c r="W2232" s="77">
        <f t="shared" si="991"/>
        <v>2800</v>
      </c>
      <c r="X2232" s="78">
        <f t="shared" si="992"/>
        <v>0</v>
      </c>
      <c r="Y2232" s="44" cm="1">
        <f t="array" ref="Y2232">_xlfn.IFNA(_xlfn.IFS(AND(Q2232&gt;=2000, Q2232&lt;3000), 10000, AND(Q2232&gt;=3000, Q2232&lt;4000), 15000, AND(Q2232&gt;=4000, Q2232&lt;5000), 20000, AND(Q2232&gt;=5000), 25000),0)</f>
        <v>0</v>
      </c>
      <c r="Z2232" s="91">
        <f t="shared" si="993"/>
        <v>300</v>
      </c>
      <c r="AA2232" s="44">
        <f t="shared" si="994"/>
        <v>0</v>
      </c>
      <c r="AB2232" s="44"/>
      <c r="AC2232" s="44"/>
      <c r="AD2232" s="44"/>
      <c r="AE2232" s="44">
        <f>VLOOKUP(O2232,정산업데이트!$A$6:$B$12,2,10)</f>
        <v>1000</v>
      </c>
      <c r="AF2232" s="44"/>
      <c r="AG2232" s="79">
        <f t="shared" si="995"/>
        <v>1300</v>
      </c>
      <c r="AH2232" s="80">
        <f t="shared" si="996"/>
        <v>4100</v>
      </c>
      <c r="AJ2232" s="84" t="s">
        <v>12618</v>
      </c>
      <c r="AK2232" s="84" t="s">
        <v>73</v>
      </c>
      <c r="AL2232" s="84" t="s">
        <v>12619</v>
      </c>
      <c r="AM2232" s="84" t="s">
        <v>13559</v>
      </c>
      <c r="AN2232" s="84" t="s">
        <v>5145</v>
      </c>
      <c r="AO2232" s="84" t="s">
        <v>5146</v>
      </c>
      <c r="AP2232" s="84" t="s">
        <v>5147</v>
      </c>
      <c r="AQ2232" s="84" t="s">
        <v>122</v>
      </c>
      <c r="AR2232" s="85">
        <v>1</v>
      </c>
      <c r="AS2232" s="86">
        <v>7.7</v>
      </c>
      <c r="AT2232" s="86">
        <v>1E-3</v>
      </c>
      <c r="AU2232" s="86">
        <v>8</v>
      </c>
      <c r="AV2232" s="84" t="s">
        <v>8</v>
      </c>
      <c r="AW2232" s="86">
        <v>42</v>
      </c>
      <c r="AX2232" s="84" t="s">
        <v>68</v>
      </c>
      <c r="AY2232" s="84" t="s">
        <v>68</v>
      </c>
      <c r="AZ2232" s="84" t="s">
        <v>68</v>
      </c>
      <c r="BA2232" s="84" t="s">
        <v>68</v>
      </c>
      <c r="BB2232" s="84" t="s">
        <v>68</v>
      </c>
      <c r="BC2232" s="84" t="s">
        <v>125</v>
      </c>
      <c r="BD2232" s="84" t="s">
        <v>74</v>
      </c>
      <c r="BE2232" s="84" t="s">
        <v>5148</v>
      </c>
      <c r="BF2232" s="84" t="s">
        <v>122</v>
      </c>
      <c r="BG2232" s="84" t="s">
        <v>69</v>
      </c>
      <c r="BH2232" s="92" t="s">
        <v>13560</v>
      </c>
      <c r="BI2232" s="84" t="s">
        <v>122</v>
      </c>
      <c r="BJ2232" s="84" t="s">
        <v>13561</v>
      </c>
      <c r="BK2232" s="84" t="s">
        <v>75</v>
      </c>
      <c r="BL2232" s="84" t="s">
        <v>122</v>
      </c>
      <c r="BM2232" s="84" t="s">
        <v>74</v>
      </c>
      <c r="BN2232" s="84" t="s">
        <v>70</v>
      </c>
      <c r="BO2232" s="84" t="s">
        <v>71</v>
      </c>
      <c r="BP2232" s="84" t="s">
        <v>122</v>
      </c>
      <c r="BQ2232" s="84" t="s">
        <v>163</v>
      </c>
    </row>
    <row r="2233" spans="1:69" ht="14.4" x14ac:dyDescent="0.3">
      <c r="A2233" s="40" t="str">
        <f t="shared" si="970"/>
        <v>2025-09-17</v>
      </c>
      <c r="B2233" s="40" t="str">
        <f t="shared" si="971"/>
        <v>SYD</v>
      </c>
      <c r="C2233" s="39" t="str">
        <f t="shared" si="972"/>
        <v>98812563644</v>
      </c>
      <c r="D2233" s="41" t="str">
        <f t="shared" si="973"/>
        <v>PAU029773789</v>
      </c>
      <c r="E2233" s="41" t="str">
        <f t="shared" si="974"/>
        <v>596421471486</v>
      </c>
      <c r="F2233" s="39" t="str">
        <f t="shared" si="975"/>
        <v>2254252</v>
      </c>
      <c r="G2233" s="39" t="str">
        <f t="shared" si="976"/>
        <v>WISE EXPRESS(AUSTRAPHARM)</v>
      </c>
      <c r="H2233" s="41" t="str">
        <f t="shared" si="977"/>
        <v>김호순</v>
      </c>
      <c r="I2233" s="39" t="str">
        <f t="shared" si="978"/>
        <v>21539</v>
      </c>
      <c r="J2233" s="52" t="str">
        <f t="shared" si="979"/>
        <v/>
      </c>
      <c r="K2233" s="75">
        <f t="shared" si="980"/>
        <v>1</v>
      </c>
      <c r="L2233" s="76">
        <f t="shared" si="981"/>
        <v>1</v>
      </c>
      <c r="M2233" s="76">
        <f t="shared" si="982"/>
        <v>1E-3</v>
      </c>
      <c r="N2233" s="76">
        <f t="shared" si="983"/>
        <v>1</v>
      </c>
      <c r="O2233" s="42">
        <f t="shared" si="984"/>
        <v>1</v>
      </c>
      <c r="P2233" s="39" t="str">
        <f t="shared" si="985"/>
        <v>선별(검사,Manifest-Inspection)</v>
      </c>
      <c r="Q2233" s="72">
        <f t="shared" si="986"/>
        <v>60</v>
      </c>
      <c r="R2233" s="43" t="str">
        <f t="shared" si="987"/>
        <v>OZ602</v>
      </c>
      <c r="S2233" s="82" t="str">
        <f t="shared" si="988"/>
        <v/>
      </c>
      <c r="T2233" s="40">
        <f t="shared" si="989"/>
        <v>45917</v>
      </c>
      <c r="U2233" s="44">
        <v>2500</v>
      </c>
      <c r="V2233" s="44">
        <f t="shared" si="990"/>
        <v>0</v>
      </c>
      <c r="W2233" s="77">
        <f t="shared" si="991"/>
        <v>2500</v>
      </c>
      <c r="X2233" s="78">
        <f t="shared" si="992"/>
        <v>0</v>
      </c>
      <c r="Y2233" s="44" cm="1">
        <f t="array" ref="Y2233">_xlfn.IFNA(_xlfn.IFS(AND(Q2233&gt;=2000, Q2233&lt;3000), 10000, AND(Q2233&gt;=3000, Q2233&lt;4000), 15000, AND(Q2233&gt;=4000, Q2233&lt;5000), 20000, AND(Q2233&gt;=5000), 25000),0)</f>
        <v>0</v>
      </c>
      <c r="Z2233" s="91">
        <f t="shared" si="993"/>
        <v>0</v>
      </c>
      <c r="AA2233" s="44">
        <f t="shared" si="994"/>
        <v>0</v>
      </c>
      <c r="AB2233" s="44"/>
      <c r="AC2233" s="44"/>
      <c r="AD2233" s="44"/>
      <c r="AE2233" s="44">
        <f>VLOOKUP(O2233,정산업데이트!$A$6:$B$12,2,10)</f>
        <v>0</v>
      </c>
      <c r="AF2233" s="44"/>
      <c r="AG2233" s="79">
        <f t="shared" si="995"/>
        <v>0</v>
      </c>
      <c r="AH2233" s="80">
        <f t="shared" si="996"/>
        <v>2500</v>
      </c>
      <c r="AI2233" s="93"/>
      <c r="AJ2233" s="84" t="s">
        <v>12618</v>
      </c>
      <c r="AK2233" s="84" t="s">
        <v>73</v>
      </c>
      <c r="AL2233" s="84" t="s">
        <v>12619</v>
      </c>
      <c r="AM2233" s="84" t="s">
        <v>13562</v>
      </c>
      <c r="AN2233" s="84" t="s">
        <v>6588</v>
      </c>
      <c r="AO2233" s="84" t="s">
        <v>6589</v>
      </c>
      <c r="AP2233" s="84" t="s">
        <v>13563</v>
      </c>
      <c r="AQ2233" s="84" t="s">
        <v>122</v>
      </c>
      <c r="AR2233" s="85">
        <v>1</v>
      </c>
      <c r="AS2233" s="86">
        <v>1</v>
      </c>
      <c r="AT2233" s="86">
        <v>1E-3</v>
      </c>
      <c r="AU2233" s="86">
        <v>1</v>
      </c>
      <c r="AV2233" s="84" t="s">
        <v>131</v>
      </c>
      <c r="AW2233" s="86">
        <v>60</v>
      </c>
      <c r="AX2233" s="84" t="s">
        <v>68</v>
      </c>
      <c r="AY2233" s="84" t="s">
        <v>68</v>
      </c>
      <c r="AZ2233" s="84" t="s">
        <v>68</v>
      </c>
      <c r="BA2233" s="84" t="s">
        <v>68</v>
      </c>
      <c r="BB2233" s="84" t="s">
        <v>68</v>
      </c>
      <c r="BC2233" s="84" t="s">
        <v>132</v>
      </c>
      <c r="BD2233" s="84" t="s">
        <v>83</v>
      </c>
      <c r="BE2233" s="84" t="s">
        <v>84</v>
      </c>
      <c r="BF2233" s="84" t="s">
        <v>122</v>
      </c>
      <c r="BG2233" s="84" t="s">
        <v>69</v>
      </c>
      <c r="BH2233" s="92" t="s">
        <v>13564</v>
      </c>
      <c r="BI2233" s="84" t="s">
        <v>122</v>
      </c>
      <c r="BJ2233" s="84" t="s">
        <v>13565</v>
      </c>
      <c r="BK2233" s="84" t="s">
        <v>75</v>
      </c>
      <c r="BL2233" s="84" t="s">
        <v>122</v>
      </c>
      <c r="BM2233" s="84" t="s">
        <v>83</v>
      </c>
      <c r="BN2233" s="84" t="s">
        <v>70</v>
      </c>
      <c r="BO2233" s="84" t="s">
        <v>71</v>
      </c>
      <c r="BP2233" s="84" t="s">
        <v>122</v>
      </c>
      <c r="BQ2233" s="84" t="s">
        <v>163</v>
      </c>
    </row>
    <row r="2234" spans="1:69" ht="14.4" x14ac:dyDescent="0.3">
      <c r="A2234" s="40" t="str">
        <f t="shared" si="970"/>
        <v>2025-09-17</v>
      </c>
      <c r="B2234" s="40" t="str">
        <f t="shared" si="971"/>
        <v>SYD</v>
      </c>
      <c r="C2234" s="39" t="str">
        <f t="shared" si="972"/>
        <v>98812563644</v>
      </c>
      <c r="D2234" s="41" t="str">
        <f t="shared" si="973"/>
        <v>PAU029761774</v>
      </c>
      <c r="E2234" s="41" t="str">
        <f t="shared" si="974"/>
        <v>596421471965</v>
      </c>
      <c r="F2234" s="39" t="str">
        <f t="shared" si="975"/>
        <v>2254256</v>
      </c>
      <c r="G2234" s="39" t="str">
        <f t="shared" si="976"/>
        <v>WISE EXPRESS(BOOSTUP)</v>
      </c>
      <c r="H2234" s="41" t="str">
        <f t="shared" si="977"/>
        <v>황미정</v>
      </c>
      <c r="I2234" s="39" t="str">
        <f t="shared" si="978"/>
        <v>22115</v>
      </c>
      <c r="J2234" s="52" t="str">
        <f t="shared" si="979"/>
        <v/>
      </c>
      <c r="K2234" s="75">
        <f t="shared" si="980"/>
        <v>1</v>
      </c>
      <c r="L2234" s="76">
        <f t="shared" si="981"/>
        <v>1</v>
      </c>
      <c r="M2234" s="76">
        <f t="shared" si="982"/>
        <v>1E-3</v>
      </c>
      <c r="N2234" s="76">
        <f t="shared" si="983"/>
        <v>1</v>
      </c>
      <c r="O2234" s="42">
        <f t="shared" si="984"/>
        <v>1</v>
      </c>
      <c r="P2234" s="39" t="str">
        <f t="shared" si="985"/>
        <v>목록(Manifest)</v>
      </c>
      <c r="Q2234" s="72">
        <f t="shared" si="986"/>
        <v>60</v>
      </c>
      <c r="R2234" s="43" t="str">
        <f t="shared" si="987"/>
        <v>OZ602</v>
      </c>
      <c r="S2234" s="82" t="str">
        <f t="shared" si="988"/>
        <v/>
      </c>
      <c r="T2234" s="40">
        <f t="shared" si="989"/>
        <v>45917</v>
      </c>
      <c r="U2234" s="44">
        <v>2500</v>
      </c>
      <c r="V2234" s="44">
        <f t="shared" si="990"/>
        <v>0</v>
      </c>
      <c r="W2234" s="77">
        <f t="shared" si="991"/>
        <v>2500</v>
      </c>
      <c r="X2234" s="78">
        <f t="shared" si="992"/>
        <v>0</v>
      </c>
      <c r="Y2234" s="44" cm="1">
        <f t="array" ref="Y2234">_xlfn.IFNA(_xlfn.IFS(AND(Q2234&gt;=2000, Q2234&lt;3000), 10000, AND(Q2234&gt;=3000, Q2234&lt;4000), 15000, AND(Q2234&gt;=4000, Q2234&lt;5000), 20000, AND(Q2234&gt;=5000), 25000),0)</f>
        <v>0</v>
      </c>
      <c r="Z2234" s="91">
        <f t="shared" si="993"/>
        <v>0</v>
      </c>
      <c r="AA2234" s="44">
        <f t="shared" si="994"/>
        <v>0</v>
      </c>
      <c r="AB2234" s="44"/>
      <c r="AC2234" s="44"/>
      <c r="AD2234" s="44"/>
      <c r="AE2234" s="44">
        <f>VLOOKUP(O2234,정산업데이트!$A$6:$B$12,2,10)</f>
        <v>0</v>
      </c>
      <c r="AF2234" s="44"/>
      <c r="AG2234" s="79">
        <f t="shared" si="995"/>
        <v>0</v>
      </c>
      <c r="AH2234" s="80">
        <f t="shared" si="996"/>
        <v>2500</v>
      </c>
      <c r="AI2234" s="93"/>
      <c r="AJ2234" s="84" t="s">
        <v>12618</v>
      </c>
      <c r="AK2234" s="84" t="s">
        <v>73</v>
      </c>
      <c r="AL2234" s="84" t="s">
        <v>12619</v>
      </c>
      <c r="AM2234" s="84" t="s">
        <v>13566</v>
      </c>
      <c r="AN2234" s="84" t="s">
        <v>1820</v>
      </c>
      <c r="AO2234" s="84" t="s">
        <v>13567</v>
      </c>
      <c r="AP2234" s="84" t="s">
        <v>13568</v>
      </c>
      <c r="AQ2234" s="84" t="s">
        <v>122</v>
      </c>
      <c r="AR2234" s="85">
        <v>1</v>
      </c>
      <c r="AS2234" s="86">
        <v>1</v>
      </c>
      <c r="AT2234" s="86">
        <v>1E-3</v>
      </c>
      <c r="AU2234" s="86">
        <v>1</v>
      </c>
      <c r="AV2234" s="84" t="s">
        <v>7</v>
      </c>
      <c r="AW2234" s="86">
        <v>60</v>
      </c>
      <c r="AX2234" s="84" t="s">
        <v>68</v>
      </c>
      <c r="AY2234" s="84" t="s">
        <v>68</v>
      </c>
      <c r="AZ2234" s="84" t="s">
        <v>68</v>
      </c>
      <c r="BA2234" s="84" t="s">
        <v>68</v>
      </c>
      <c r="BB2234" s="84" t="s">
        <v>68</v>
      </c>
      <c r="BC2234" s="84" t="s">
        <v>129</v>
      </c>
      <c r="BD2234" s="84" t="s">
        <v>91</v>
      </c>
      <c r="BE2234" s="84" t="s">
        <v>92</v>
      </c>
      <c r="BF2234" s="84" t="s">
        <v>122</v>
      </c>
      <c r="BG2234" s="84" t="s">
        <v>69</v>
      </c>
      <c r="BH2234" s="92" t="s">
        <v>13569</v>
      </c>
      <c r="BI2234" s="84" t="s">
        <v>122</v>
      </c>
      <c r="BJ2234" s="84" t="s">
        <v>13570</v>
      </c>
      <c r="BK2234" s="84" t="s">
        <v>75</v>
      </c>
      <c r="BL2234" s="84" t="s">
        <v>122</v>
      </c>
      <c r="BM2234" s="84" t="s">
        <v>91</v>
      </c>
      <c r="BN2234" s="84" t="s">
        <v>70</v>
      </c>
      <c r="BO2234" s="84" t="s">
        <v>71</v>
      </c>
      <c r="BP2234" s="84" t="s">
        <v>122</v>
      </c>
      <c r="BQ2234" s="84" t="s">
        <v>163</v>
      </c>
    </row>
    <row r="2235" spans="1:69" ht="14.4" x14ac:dyDescent="0.3">
      <c r="A2235" s="40" t="str">
        <f t="shared" si="970"/>
        <v>2025-09-17</v>
      </c>
      <c r="B2235" s="40" t="str">
        <f t="shared" si="971"/>
        <v>SYD</v>
      </c>
      <c r="C2235" s="39" t="str">
        <f t="shared" si="972"/>
        <v>98812563644</v>
      </c>
      <c r="D2235" s="41" t="str">
        <f t="shared" si="973"/>
        <v>PKR253378803</v>
      </c>
      <c r="E2235" s="41" t="str">
        <f t="shared" si="974"/>
        <v>596421472934</v>
      </c>
      <c r="F2235" s="39" t="str">
        <f t="shared" si="975"/>
        <v>2254232</v>
      </c>
      <c r="G2235" s="39" t="str">
        <f t="shared" si="976"/>
        <v>WISE EXPRESS(LIFEGREEN)</v>
      </c>
      <c r="H2235" s="41" t="str">
        <f t="shared" si="977"/>
        <v>박민희</v>
      </c>
      <c r="I2235" s="39" t="str">
        <f t="shared" si="978"/>
        <v>06503</v>
      </c>
      <c r="J2235" s="52" t="str">
        <f t="shared" si="979"/>
        <v/>
      </c>
      <c r="K2235" s="75">
        <f t="shared" si="980"/>
        <v>1</v>
      </c>
      <c r="L2235" s="76">
        <f t="shared" si="981"/>
        <v>1</v>
      </c>
      <c r="M2235" s="76">
        <f t="shared" si="982"/>
        <v>1E-3</v>
      </c>
      <c r="N2235" s="76">
        <f t="shared" si="983"/>
        <v>1</v>
      </c>
      <c r="O2235" s="42">
        <f t="shared" si="984"/>
        <v>1</v>
      </c>
      <c r="P2235" s="39" t="str">
        <f t="shared" si="985"/>
        <v>일반(목록배제,Normal-Manifest Exception)</v>
      </c>
      <c r="Q2235" s="72">
        <f t="shared" si="986"/>
        <v>40.049999999999997</v>
      </c>
      <c r="R2235" s="43" t="str">
        <f t="shared" si="987"/>
        <v>OZ602</v>
      </c>
      <c r="S2235" s="82" t="str">
        <f t="shared" si="988"/>
        <v/>
      </c>
      <c r="T2235" s="40">
        <f t="shared" si="989"/>
        <v>45917</v>
      </c>
      <c r="U2235" s="44">
        <v>2500</v>
      </c>
      <c r="V2235" s="44">
        <f t="shared" si="990"/>
        <v>0</v>
      </c>
      <c r="W2235" s="77">
        <f t="shared" si="991"/>
        <v>2500</v>
      </c>
      <c r="X2235" s="78">
        <f t="shared" si="992"/>
        <v>0</v>
      </c>
      <c r="Y2235" s="44" cm="1">
        <f t="array" ref="Y2235">_xlfn.IFNA(_xlfn.IFS(AND(Q2235&gt;=2000, Q2235&lt;3000), 10000, AND(Q2235&gt;=3000, Q2235&lt;4000), 15000, AND(Q2235&gt;=4000, Q2235&lt;5000), 20000, AND(Q2235&gt;=5000), 25000),0)</f>
        <v>0</v>
      </c>
      <c r="Z2235" s="91">
        <f t="shared" si="993"/>
        <v>300</v>
      </c>
      <c r="AA2235" s="44">
        <f t="shared" si="994"/>
        <v>0</v>
      </c>
      <c r="AB2235" s="44"/>
      <c r="AC2235" s="44"/>
      <c r="AD2235" s="44"/>
      <c r="AE2235" s="44">
        <f>VLOOKUP(O2235,정산업데이트!$A$6:$B$12,2,10)</f>
        <v>0</v>
      </c>
      <c r="AF2235" s="44"/>
      <c r="AG2235" s="79">
        <f t="shared" si="995"/>
        <v>300</v>
      </c>
      <c r="AH2235" s="80">
        <f t="shared" si="996"/>
        <v>2800</v>
      </c>
      <c r="AI2235" s="93"/>
      <c r="AJ2235" s="84" t="s">
        <v>12618</v>
      </c>
      <c r="AK2235" s="84" t="s">
        <v>73</v>
      </c>
      <c r="AL2235" s="84" t="s">
        <v>12619</v>
      </c>
      <c r="AM2235" s="84" t="s">
        <v>13571</v>
      </c>
      <c r="AN2235" s="84" t="s">
        <v>1564</v>
      </c>
      <c r="AO2235" s="84" t="s">
        <v>1919</v>
      </c>
      <c r="AP2235" s="84" t="s">
        <v>465</v>
      </c>
      <c r="AQ2235" s="84" t="s">
        <v>122</v>
      </c>
      <c r="AR2235" s="85">
        <v>1</v>
      </c>
      <c r="AS2235" s="86">
        <v>1</v>
      </c>
      <c r="AT2235" s="86">
        <v>1E-3</v>
      </c>
      <c r="AU2235" s="86">
        <v>1</v>
      </c>
      <c r="AV2235" s="84" t="s">
        <v>8</v>
      </c>
      <c r="AW2235" s="86">
        <v>40.049999999999997</v>
      </c>
      <c r="AX2235" s="84" t="s">
        <v>68</v>
      </c>
      <c r="AY2235" s="84" t="s">
        <v>68</v>
      </c>
      <c r="AZ2235" s="84" t="s">
        <v>68</v>
      </c>
      <c r="BA2235" s="84" t="s">
        <v>68</v>
      </c>
      <c r="BB2235" s="84" t="s">
        <v>68</v>
      </c>
      <c r="BC2235" s="84" t="s">
        <v>128</v>
      </c>
      <c r="BD2235" s="84" t="s">
        <v>102</v>
      </c>
      <c r="BE2235" s="84" t="s">
        <v>103</v>
      </c>
      <c r="BF2235" s="84" t="s">
        <v>122</v>
      </c>
      <c r="BG2235" s="84" t="s">
        <v>69</v>
      </c>
      <c r="BH2235" s="92" t="s">
        <v>13572</v>
      </c>
      <c r="BI2235" s="84" t="s">
        <v>122</v>
      </c>
      <c r="BJ2235" s="84" t="s">
        <v>13573</v>
      </c>
      <c r="BK2235" s="84" t="s">
        <v>75</v>
      </c>
      <c r="BL2235" s="84" t="s">
        <v>122</v>
      </c>
      <c r="BM2235" s="84" t="s">
        <v>102</v>
      </c>
      <c r="BN2235" s="84" t="s">
        <v>70</v>
      </c>
      <c r="BO2235" s="84" t="s">
        <v>71</v>
      </c>
      <c r="BP2235" s="84" t="s">
        <v>122</v>
      </c>
      <c r="BQ2235" s="84" t="s">
        <v>163</v>
      </c>
    </row>
    <row r="2236" spans="1:69" ht="14.4" customHeight="1" x14ac:dyDescent="0.3">
      <c r="A2236" s="40" t="str">
        <f t="shared" si="970"/>
        <v>2025-09-17</v>
      </c>
      <c r="B2236" s="40" t="str">
        <f t="shared" si="971"/>
        <v>SYD</v>
      </c>
      <c r="C2236" s="39" t="str">
        <f t="shared" si="972"/>
        <v>98812563644</v>
      </c>
      <c r="D2236" s="41" t="str">
        <f t="shared" si="973"/>
        <v>PKR253378804</v>
      </c>
      <c r="E2236" s="41" t="str">
        <f t="shared" si="974"/>
        <v>596421472945</v>
      </c>
      <c r="F2236" s="39" t="str">
        <f t="shared" si="975"/>
        <v>2254232</v>
      </c>
      <c r="G2236" s="39" t="str">
        <f t="shared" si="976"/>
        <v>WISE EXPRESS(LIFEGREEN)</v>
      </c>
      <c r="H2236" s="41" t="str">
        <f t="shared" si="977"/>
        <v>김정희</v>
      </c>
      <c r="I2236" s="39" t="str">
        <f t="shared" si="978"/>
        <v>12807</v>
      </c>
      <c r="J2236" s="52" t="str">
        <f t="shared" si="979"/>
        <v/>
      </c>
      <c r="K2236" s="75">
        <f t="shared" si="980"/>
        <v>1</v>
      </c>
      <c r="L2236" s="76">
        <f t="shared" si="981"/>
        <v>0.3</v>
      </c>
      <c r="M2236" s="76">
        <f t="shared" si="982"/>
        <v>1E-3</v>
      </c>
      <c r="N2236" s="76">
        <f t="shared" si="983"/>
        <v>0.3</v>
      </c>
      <c r="O2236" s="42">
        <f t="shared" si="984"/>
        <v>0.5</v>
      </c>
      <c r="P2236" s="39" t="str">
        <f t="shared" si="985"/>
        <v>일반(목록배제,Normal-Manifest Exception)</v>
      </c>
      <c r="Q2236" s="72">
        <f t="shared" si="986"/>
        <v>29.175000000000001</v>
      </c>
      <c r="R2236" s="43" t="str">
        <f t="shared" si="987"/>
        <v>OZ602</v>
      </c>
      <c r="S2236" s="82" t="str">
        <f t="shared" si="988"/>
        <v/>
      </c>
      <c r="T2236" s="40">
        <f t="shared" si="989"/>
        <v>45917</v>
      </c>
      <c r="U2236" s="44">
        <v>2500</v>
      </c>
      <c r="V2236" s="44">
        <f t="shared" si="990"/>
        <v>0</v>
      </c>
      <c r="W2236" s="77">
        <f t="shared" si="991"/>
        <v>2500</v>
      </c>
      <c r="X2236" s="78">
        <f t="shared" si="992"/>
        <v>0</v>
      </c>
      <c r="Y2236" s="44" cm="1">
        <f t="array" ref="Y2236">_xlfn.IFNA(_xlfn.IFS(AND(Q2236&gt;=2000, Q2236&lt;3000), 10000, AND(Q2236&gt;=3000, Q2236&lt;4000), 15000, AND(Q2236&gt;=4000, Q2236&lt;5000), 20000, AND(Q2236&gt;=5000), 25000),0)</f>
        <v>0</v>
      </c>
      <c r="Z2236" s="91">
        <f t="shared" si="993"/>
        <v>300</v>
      </c>
      <c r="AA2236" s="44">
        <f t="shared" si="994"/>
        <v>0</v>
      </c>
      <c r="AB2236" s="44"/>
      <c r="AC2236" s="44"/>
      <c r="AD2236" s="44"/>
      <c r="AE2236" s="44">
        <f>VLOOKUP(O2236,정산업데이트!$A$6:$B$12,2,10)</f>
        <v>0</v>
      </c>
      <c r="AF2236" s="44"/>
      <c r="AG2236" s="79">
        <f t="shared" si="995"/>
        <v>300</v>
      </c>
      <c r="AH2236" s="80">
        <f t="shared" si="996"/>
        <v>2800</v>
      </c>
      <c r="AI2236" s="93"/>
      <c r="AJ2236" s="84" t="s">
        <v>12618</v>
      </c>
      <c r="AK2236" s="84" t="s">
        <v>73</v>
      </c>
      <c r="AL2236" s="84" t="s">
        <v>12619</v>
      </c>
      <c r="AM2236" s="84" t="s">
        <v>13574</v>
      </c>
      <c r="AN2236" s="84" t="s">
        <v>193</v>
      </c>
      <c r="AO2236" s="84" t="s">
        <v>13575</v>
      </c>
      <c r="AP2236" s="84" t="s">
        <v>13576</v>
      </c>
      <c r="AQ2236" s="84" t="s">
        <v>122</v>
      </c>
      <c r="AR2236" s="85">
        <v>1</v>
      </c>
      <c r="AS2236" s="86">
        <v>0.3</v>
      </c>
      <c r="AT2236" s="86">
        <v>1E-3</v>
      </c>
      <c r="AU2236" s="86">
        <v>0.3</v>
      </c>
      <c r="AV2236" s="84" t="s">
        <v>8</v>
      </c>
      <c r="AW2236" s="86">
        <v>29.175000000000001</v>
      </c>
      <c r="AX2236" s="84" t="s">
        <v>68</v>
      </c>
      <c r="AY2236" s="84" t="s">
        <v>68</v>
      </c>
      <c r="AZ2236" s="84" t="s">
        <v>68</v>
      </c>
      <c r="BA2236" s="84" t="s">
        <v>68</v>
      </c>
      <c r="BB2236" s="84" t="s">
        <v>68</v>
      </c>
      <c r="BC2236" s="84" t="s">
        <v>128</v>
      </c>
      <c r="BD2236" s="84" t="s">
        <v>102</v>
      </c>
      <c r="BE2236" s="84" t="s">
        <v>103</v>
      </c>
      <c r="BF2236" s="84" t="s">
        <v>122</v>
      </c>
      <c r="BG2236" s="84" t="s">
        <v>69</v>
      </c>
      <c r="BH2236" s="92" t="s">
        <v>13577</v>
      </c>
      <c r="BI2236" s="84" t="s">
        <v>122</v>
      </c>
      <c r="BJ2236" s="84" t="s">
        <v>13578</v>
      </c>
      <c r="BK2236" s="84" t="s">
        <v>75</v>
      </c>
      <c r="BL2236" s="84" t="s">
        <v>122</v>
      </c>
      <c r="BM2236" s="84" t="s">
        <v>102</v>
      </c>
      <c r="BN2236" s="84" t="s">
        <v>70</v>
      </c>
      <c r="BO2236" s="84" t="s">
        <v>71</v>
      </c>
      <c r="BP2236" s="84" t="s">
        <v>122</v>
      </c>
      <c r="BQ2236" s="84" t="s">
        <v>163</v>
      </c>
    </row>
    <row r="2237" spans="1:69" ht="14.4" x14ac:dyDescent="0.3">
      <c r="A2237" s="40" t="str">
        <f t="shared" si="970"/>
        <v>2025-09-17</v>
      </c>
      <c r="B2237" s="40" t="str">
        <f t="shared" si="971"/>
        <v>SYD</v>
      </c>
      <c r="C2237" s="39" t="str">
        <f t="shared" si="972"/>
        <v>98812563644</v>
      </c>
      <c r="D2237" s="41" t="str">
        <f t="shared" si="973"/>
        <v>PKR253379476</v>
      </c>
      <c r="E2237" s="41" t="str">
        <f t="shared" si="974"/>
        <v>596421473041</v>
      </c>
      <c r="F2237" s="39" t="str">
        <f t="shared" si="975"/>
        <v>2254243</v>
      </c>
      <c r="G2237" s="39" t="str">
        <f t="shared" si="976"/>
        <v>WISE EXPRESS(NATUREGOOD)</v>
      </c>
      <c r="H2237" s="41" t="str">
        <f t="shared" si="977"/>
        <v>김정아</v>
      </c>
      <c r="I2237" s="39" t="str">
        <f t="shared" si="978"/>
        <v>05649</v>
      </c>
      <c r="J2237" s="52" t="str">
        <f t="shared" si="979"/>
        <v/>
      </c>
      <c r="K2237" s="75">
        <f t="shared" si="980"/>
        <v>1</v>
      </c>
      <c r="L2237" s="76">
        <f t="shared" si="981"/>
        <v>0.7</v>
      </c>
      <c r="M2237" s="76">
        <f t="shared" si="982"/>
        <v>1E-3</v>
      </c>
      <c r="N2237" s="76">
        <f t="shared" si="983"/>
        <v>0.7</v>
      </c>
      <c r="O2237" s="42">
        <f t="shared" si="984"/>
        <v>1</v>
      </c>
      <c r="P2237" s="39" t="str">
        <f t="shared" si="985"/>
        <v>일반(목록배제,Normal-Manifest Exception)</v>
      </c>
      <c r="Q2237" s="72">
        <f t="shared" si="986"/>
        <v>85.05</v>
      </c>
      <c r="R2237" s="43" t="str">
        <f t="shared" si="987"/>
        <v>OZ602</v>
      </c>
      <c r="S2237" s="82" t="str">
        <f t="shared" si="988"/>
        <v/>
      </c>
      <c r="T2237" s="40">
        <f t="shared" si="989"/>
        <v>45917</v>
      </c>
      <c r="U2237" s="44">
        <v>2500</v>
      </c>
      <c r="V2237" s="44">
        <f t="shared" si="990"/>
        <v>0</v>
      </c>
      <c r="W2237" s="77">
        <f t="shared" si="991"/>
        <v>2500</v>
      </c>
      <c r="X2237" s="78">
        <f t="shared" si="992"/>
        <v>0</v>
      </c>
      <c r="Y2237" s="44" cm="1">
        <f t="array" ref="Y2237">_xlfn.IFNA(_xlfn.IFS(AND(Q2237&gt;=2000, Q2237&lt;3000), 10000, AND(Q2237&gt;=3000, Q2237&lt;4000), 15000, AND(Q2237&gt;=4000, Q2237&lt;5000), 20000, AND(Q2237&gt;=5000), 25000),0)</f>
        <v>0</v>
      </c>
      <c r="Z2237" s="91">
        <f t="shared" si="993"/>
        <v>300</v>
      </c>
      <c r="AA2237" s="44">
        <f t="shared" si="994"/>
        <v>0</v>
      </c>
      <c r="AB2237" s="44"/>
      <c r="AC2237" s="44"/>
      <c r="AD2237" s="44"/>
      <c r="AE2237" s="44">
        <f>VLOOKUP(O2237,정산업데이트!$A$6:$B$12,2,10)</f>
        <v>0</v>
      </c>
      <c r="AF2237" s="44"/>
      <c r="AG2237" s="79">
        <f t="shared" si="995"/>
        <v>300</v>
      </c>
      <c r="AH2237" s="80">
        <f t="shared" si="996"/>
        <v>2800</v>
      </c>
      <c r="AI2237" s="93"/>
      <c r="AJ2237" s="84" t="s">
        <v>12618</v>
      </c>
      <c r="AK2237" s="84" t="s">
        <v>73</v>
      </c>
      <c r="AL2237" s="84" t="s">
        <v>12619</v>
      </c>
      <c r="AM2237" s="84" t="s">
        <v>13579</v>
      </c>
      <c r="AN2237" s="84" t="s">
        <v>401</v>
      </c>
      <c r="AO2237" s="84" t="s">
        <v>13580</v>
      </c>
      <c r="AP2237" s="84" t="s">
        <v>948</v>
      </c>
      <c r="AQ2237" s="84" t="s">
        <v>122</v>
      </c>
      <c r="AR2237" s="85">
        <v>1</v>
      </c>
      <c r="AS2237" s="86">
        <v>0.7</v>
      </c>
      <c r="AT2237" s="86">
        <v>1E-3</v>
      </c>
      <c r="AU2237" s="86">
        <v>0.7</v>
      </c>
      <c r="AV2237" s="84" t="s">
        <v>8</v>
      </c>
      <c r="AW2237" s="86">
        <v>85.05</v>
      </c>
      <c r="AX2237" s="84" t="s">
        <v>68</v>
      </c>
      <c r="AY2237" s="84" t="s">
        <v>68</v>
      </c>
      <c r="AZ2237" s="84" t="s">
        <v>68</v>
      </c>
      <c r="BA2237" s="84" t="s">
        <v>68</v>
      </c>
      <c r="BB2237" s="84" t="s">
        <v>68</v>
      </c>
      <c r="BC2237" s="84" t="s">
        <v>152</v>
      </c>
      <c r="BD2237" s="84" t="s">
        <v>94</v>
      </c>
      <c r="BE2237" s="84" t="s">
        <v>95</v>
      </c>
      <c r="BF2237" s="84" t="s">
        <v>122</v>
      </c>
      <c r="BG2237" s="84" t="s">
        <v>69</v>
      </c>
      <c r="BH2237" s="92" t="s">
        <v>13581</v>
      </c>
      <c r="BI2237" s="84" t="s">
        <v>122</v>
      </c>
      <c r="BJ2237" s="84" t="s">
        <v>13582</v>
      </c>
      <c r="BK2237" s="84" t="s">
        <v>75</v>
      </c>
      <c r="BL2237" s="84" t="s">
        <v>122</v>
      </c>
      <c r="BM2237" s="84" t="s">
        <v>94</v>
      </c>
      <c r="BN2237" s="84" t="s">
        <v>70</v>
      </c>
      <c r="BO2237" s="84" t="s">
        <v>71</v>
      </c>
      <c r="BP2237" s="84" t="s">
        <v>122</v>
      </c>
      <c r="BQ2237" s="84" t="s">
        <v>163</v>
      </c>
    </row>
    <row r="2238" spans="1:69" ht="14.4" x14ac:dyDescent="0.3">
      <c r="A2238" s="40" t="str">
        <f t="shared" si="970"/>
        <v>2025-09-17</v>
      </c>
      <c r="B2238" s="40" t="str">
        <f t="shared" si="971"/>
        <v>SYD</v>
      </c>
      <c r="C2238" s="39" t="str">
        <f t="shared" si="972"/>
        <v>98812563644</v>
      </c>
      <c r="D2238" s="41" t="str">
        <f t="shared" si="973"/>
        <v>PKR253427133</v>
      </c>
      <c r="E2238" s="41" t="str">
        <f t="shared" si="974"/>
        <v>596421475351</v>
      </c>
      <c r="F2238" s="39" t="str">
        <f t="shared" si="975"/>
        <v>2254232</v>
      </c>
      <c r="G2238" s="39" t="str">
        <f t="shared" si="976"/>
        <v>WISE EXPRESS(LIFEGREEN)</v>
      </c>
      <c r="H2238" s="41" t="str">
        <f t="shared" si="977"/>
        <v>김승환</v>
      </c>
      <c r="I2238" s="39" t="str">
        <f t="shared" si="978"/>
        <v>14230</v>
      </c>
      <c r="J2238" s="52" t="str">
        <f t="shared" si="979"/>
        <v/>
      </c>
      <c r="K2238" s="75">
        <f t="shared" si="980"/>
        <v>1</v>
      </c>
      <c r="L2238" s="76">
        <f t="shared" si="981"/>
        <v>0.7</v>
      </c>
      <c r="M2238" s="76">
        <f t="shared" si="982"/>
        <v>1E-3</v>
      </c>
      <c r="N2238" s="76">
        <f t="shared" si="983"/>
        <v>0.7</v>
      </c>
      <c r="O2238" s="42">
        <f t="shared" si="984"/>
        <v>1</v>
      </c>
      <c r="P2238" s="39" t="str">
        <f t="shared" si="985"/>
        <v>일반(목록배제,Normal-Manifest Exception)</v>
      </c>
      <c r="Q2238" s="72">
        <f t="shared" si="986"/>
        <v>98.775000000000006</v>
      </c>
      <c r="R2238" s="43" t="str">
        <f t="shared" si="987"/>
        <v>OZ602</v>
      </c>
      <c r="S2238" s="82" t="str">
        <f t="shared" si="988"/>
        <v/>
      </c>
      <c r="T2238" s="40">
        <f t="shared" si="989"/>
        <v>45917</v>
      </c>
      <c r="U2238" s="44">
        <v>2500</v>
      </c>
      <c r="V2238" s="44">
        <f t="shared" si="990"/>
        <v>0</v>
      </c>
      <c r="W2238" s="77">
        <f t="shared" si="991"/>
        <v>2500</v>
      </c>
      <c r="X2238" s="78">
        <f t="shared" si="992"/>
        <v>0</v>
      </c>
      <c r="Y2238" s="44" cm="1">
        <f t="array" ref="Y2238">_xlfn.IFNA(_xlfn.IFS(AND(Q2238&gt;=2000, Q2238&lt;3000), 10000, AND(Q2238&gt;=3000, Q2238&lt;4000), 15000, AND(Q2238&gt;=4000, Q2238&lt;5000), 20000, AND(Q2238&gt;=5000), 25000),0)</f>
        <v>0</v>
      </c>
      <c r="Z2238" s="91">
        <f t="shared" si="993"/>
        <v>300</v>
      </c>
      <c r="AA2238" s="44">
        <f t="shared" si="994"/>
        <v>0</v>
      </c>
      <c r="AB2238" s="44"/>
      <c r="AC2238" s="44"/>
      <c r="AD2238" s="44"/>
      <c r="AE2238" s="44">
        <f>VLOOKUP(O2238,정산업데이트!$A$6:$B$12,2,10)</f>
        <v>0</v>
      </c>
      <c r="AF2238" s="44"/>
      <c r="AG2238" s="79">
        <f t="shared" si="995"/>
        <v>300</v>
      </c>
      <c r="AH2238" s="80">
        <f t="shared" si="996"/>
        <v>2800</v>
      </c>
      <c r="AJ2238" s="84" t="s">
        <v>12618</v>
      </c>
      <c r="AK2238" s="84" t="s">
        <v>73</v>
      </c>
      <c r="AL2238" s="84" t="s">
        <v>12619</v>
      </c>
      <c r="AM2238" s="84" t="s">
        <v>13583</v>
      </c>
      <c r="AN2238" s="84" t="s">
        <v>1328</v>
      </c>
      <c r="AO2238" s="84" t="s">
        <v>13584</v>
      </c>
      <c r="AP2238" s="84" t="s">
        <v>13585</v>
      </c>
      <c r="AQ2238" s="84" t="s">
        <v>122</v>
      </c>
      <c r="AR2238" s="85">
        <v>1</v>
      </c>
      <c r="AS2238" s="86">
        <v>0.7</v>
      </c>
      <c r="AT2238" s="86">
        <v>1E-3</v>
      </c>
      <c r="AU2238" s="86">
        <v>0.7</v>
      </c>
      <c r="AV2238" s="84" t="s">
        <v>8</v>
      </c>
      <c r="AW2238" s="86">
        <v>98.775000000000006</v>
      </c>
      <c r="AX2238" s="84" t="s">
        <v>68</v>
      </c>
      <c r="AY2238" s="84" t="s">
        <v>68</v>
      </c>
      <c r="AZ2238" s="84" t="s">
        <v>68</v>
      </c>
      <c r="BA2238" s="84" t="s">
        <v>68</v>
      </c>
      <c r="BB2238" s="84" t="s">
        <v>68</v>
      </c>
      <c r="BC2238" s="84" t="s">
        <v>128</v>
      </c>
      <c r="BD2238" s="84" t="s">
        <v>102</v>
      </c>
      <c r="BE2238" s="84" t="s">
        <v>103</v>
      </c>
      <c r="BF2238" s="84" t="s">
        <v>122</v>
      </c>
      <c r="BG2238" s="84" t="s">
        <v>69</v>
      </c>
      <c r="BH2238" s="92" t="s">
        <v>13586</v>
      </c>
      <c r="BI2238" s="84" t="s">
        <v>122</v>
      </c>
      <c r="BJ2238" s="84" t="s">
        <v>13587</v>
      </c>
      <c r="BK2238" s="84" t="s">
        <v>75</v>
      </c>
      <c r="BL2238" s="84" t="s">
        <v>122</v>
      </c>
      <c r="BM2238" s="84" t="s">
        <v>102</v>
      </c>
      <c r="BN2238" s="84" t="s">
        <v>70</v>
      </c>
      <c r="BO2238" s="84" t="s">
        <v>71</v>
      </c>
      <c r="BP2238" s="84" t="s">
        <v>122</v>
      </c>
      <c r="BQ2238" s="84" t="s">
        <v>163</v>
      </c>
    </row>
    <row r="2239" spans="1:69" ht="14.4" x14ac:dyDescent="0.3">
      <c r="A2239" s="40" t="str">
        <f t="shared" si="970"/>
        <v>2025-09-17</v>
      </c>
      <c r="B2239" s="40" t="str">
        <f t="shared" si="971"/>
        <v>SYD</v>
      </c>
      <c r="C2239" s="39" t="str">
        <f t="shared" si="972"/>
        <v>98812563644</v>
      </c>
      <c r="D2239" s="41" t="str">
        <f t="shared" si="973"/>
        <v>PAU029773870</v>
      </c>
      <c r="E2239" s="41" t="str">
        <f t="shared" si="974"/>
        <v>596421476106</v>
      </c>
      <c r="F2239" s="39" t="str">
        <f t="shared" si="975"/>
        <v>2254252</v>
      </c>
      <c r="G2239" s="39" t="str">
        <f t="shared" si="976"/>
        <v>WISE EXPRESS(AUSTRAPHARM)</v>
      </c>
      <c r="H2239" s="41" t="str">
        <f t="shared" si="977"/>
        <v>남수진</v>
      </c>
      <c r="I2239" s="39" t="str">
        <f t="shared" si="978"/>
        <v>15010</v>
      </c>
      <c r="J2239" s="52" t="str">
        <f t="shared" si="979"/>
        <v/>
      </c>
      <c r="K2239" s="75">
        <f t="shared" si="980"/>
        <v>1</v>
      </c>
      <c r="L2239" s="76">
        <f t="shared" si="981"/>
        <v>1</v>
      </c>
      <c r="M2239" s="76">
        <f t="shared" si="982"/>
        <v>1E-3</v>
      </c>
      <c r="N2239" s="76">
        <f t="shared" si="983"/>
        <v>1</v>
      </c>
      <c r="O2239" s="42">
        <f t="shared" si="984"/>
        <v>1</v>
      </c>
      <c r="P2239" s="39" t="str">
        <f t="shared" si="985"/>
        <v>목록(Manifest)</v>
      </c>
      <c r="Q2239" s="72">
        <f t="shared" si="986"/>
        <v>50</v>
      </c>
      <c r="R2239" s="43" t="str">
        <f t="shared" si="987"/>
        <v>OZ602</v>
      </c>
      <c r="S2239" s="82" t="str">
        <f t="shared" si="988"/>
        <v/>
      </c>
      <c r="T2239" s="40">
        <f t="shared" si="989"/>
        <v>45917</v>
      </c>
      <c r="U2239" s="44">
        <v>2500</v>
      </c>
      <c r="V2239" s="44">
        <f t="shared" si="990"/>
        <v>0</v>
      </c>
      <c r="W2239" s="77">
        <f t="shared" si="991"/>
        <v>2500</v>
      </c>
      <c r="X2239" s="78">
        <f t="shared" si="992"/>
        <v>0</v>
      </c>
      <c r="Y2239" s="44" cm="1">
        <f t="array" ref="Y2239">_xlfn.IFNA(_xlfn.IFS(AND(Q2239&gt;=2000, Q2239&lt;3000), 10000, AND(Q2239&gt;=3000, Q2239&lt;4000), 15000, AND(Q2239&gt;=4000, Q2239&lt;5000), 20000, AND(Q2239&gt;=5000), 25000),0)</f>
        <v>0</v>
      </c>
      <c r="Z2239" s="91">
        <f t="shared" si="993"/>
        <v>0</v>
      </c>
      <c r="AA2239" s="44">
        <f t="shared" si="994"/>
        <v>0</v>
      </c>
      <c r="AB2239" s="44"/>
      <c r="AC2239" s="44"/>
      <c r="AD2239" s="44"/>
      <c r="AE2239" s="44">
        <f>VLOOKUP(O2239,정산업데이트!$A$6:$B$12,2,10)</f>
        <v>0</v>
      </c>
      <c r="AF2239" s="44"/>
      <c r="AG2239" s="79">
        <f t="shared" si="995"/>
        <v>0</v>
      </c>
      <c r="AH2239" s="80">
        <f t="shared" si="996"/>
        <v>2500</v>
      </c>
      <c r="AI2239" s="93"/>
      <c r="AJ2239" s="84" t="s">
        <v>12618</v>
      </c>
      <c r="AK2239" s="84" t="s">
        <v>73</v>
      </c>
      <c r="AL2239" s="84" t="s">
        <v>12619</v>
      </c>
      <c r="AM2239" s="84" t="s">
        <v>13588</v>
      </c>
      <c r="AN2239" s="84" t="s">
        <v>13589</v>
      </c>
      <c r="AO2239" s="84" t="s">
        <v>13590</v>
      </c>
      <c r="AP2239" s="84" t="s">
        <v>736</v>
      </c>
      <c r="AQ2239" s="84" t="s">
        <v>122</v>
      </c>
      <c r="AR2239" s="85">
        <v>1</v>
      </c>
      <c r="AS2239" s="86">
        <v>1</v>
      </c>
      <c r="AT2239" s="86">
        <v>1E-3</v>
      </c>
      <c r="AU2239" s="86">
        <v>1</v>
      </c>
      <c r="AV2239" s="84" t="s">
        <v>7</v>
      </c>
      <c r="AW2239" s="86">
        <v>50</v>
      </c>
      <c r="AX2239" s="84" t="s">
        <v>68</v>
      </c>
      <c r="AY2239" s="84" t="s">
        <v>68</v>
      </c>
      <c r="AZ2239" s="84" t="s">
        <v>68</v>
      </c>
      <c r="BA2239" s="84" t="s">
        <v>68</v>
      </c>
      <c r="BB2239" s="84" t="s">
        <v>68</v>
      </c>
      <c r="BC2239" s="84" t="s">
        <v>132</v>
      </c>
      <c r="BD2239" s="84" t="s">
        <v>83</v>
      </c>
      <c r="BE2239" s="84" t="s">
        <v>84</v>
      </c>
      <c r="BF2239" s="84" t="s">
        <v>122</v>
      </c>
      <c r="BG2239" s="84" t="s">
        <v>69</v>
      </c>
      <c r="BH2239" s="92" t="s">
        <v>13591</v>
      </c>
      <c r="BI2239" s="84" t="s">
        <v>122</v>
      </c>
      <c r="BJ2239" s="84" t="s">
        <v>13592</v>
      </c>
      <c r="BK2239" s="84" t="s">
        <v>75</v>
      </c>
      <c r="BL2239" s="84" t="s">
        <v>122</v>
      </c>
      <c r="BM2239" s="84" t="s">
        <v>83</v>
      </c>
      <c r="BN2239" s="84" t="s">
        <v>70</v>
      </c>
      <c r="BO2239" s="84" t="s">
        <v>71</v>
      </c>
      <c r="BP2239" s="84" t="s">
        <v>122</v>
      </c>
      <c r="BQ2239" s="84" t="s">
        <v>163</v>
      </c>
    </row>
    <row r="2240" spans="1:69" ht="14.4" x14ac:dyDescent="0.3">
      <c r="A2240" s="40" t="str">
        <f t="shared" si="970"/>
        <v>2025-09-17</v>
      </c>
      <c r="B2240" s="40" t="str">
        <f t="shared" si="971"/>
        <v>SYD</v>
      </c>
      <c r="C2240" s="39" t="str">
        <f t="shared" si="972"/>
        <v>98812563644</v>
      </c>
      <c r="D2240" s="41" t="str">
        <f t="shared" si="973"/>
        <v>PAU029761848</v>
      </c>
      <c r="E2240" s="41" t="str">
        <f t="shared" si="974"/>
        <v>596421477952</v>
      </c>
      <c r="F2240" s="39" t="str">
        <f t="shared" si="975"/>
        <v>2254256</v>
      </c>
      <c r="G2240" s="39" t="str">
        <f t="shared" si="976"/>
        <v>WISE EXPRESS(BOOSTUP)</v>
      </c>
      <c r="H2240" s="41" t="str">
        <f t="shared" si="977"/>
        <v>김윤태</v>
      </c>
      <c r="I2240" s="39" t="str">
        <f t="shared" si="978"/>
        <v>14902</v>
      </c>
      <c r="J2240" s="52" t="str">
        <f t="shared" si="979"/>
        <v/>
      </c>
      <c r="K2240" s="75">
        <f t="shared" si="980"/>
        <v>1</v>
      </c>
      <c r="L2240" s="76">
        <f t="shared" si="981"/>
        <v>2</v>
      </c>
      <c r="M2240" s="76">
        <f t="shared" si="982"/>
        <v>1E-3</v>
      </c>
      <c r="N2240" s="76">
        <f t="shared" si="983"/>
        <v>2</v>
      </c>
      <c r="O2240" s="42">
        <f t="shared" si="984"/>
        <v>2</v>
      </c>
      <c r="P2240" s="39" t="str">
        <f t="shared" si="985"/>
        <v>목록(Manifest)</v>
      </c>
      <c r="Q2240" s="72">
        <f t="shared" si="986"/>
        <v>120</v>
      </c>
      <c r="R2240" s="43" t="str">
        <f t="shared" si="987"/>
        <v>OZ602</v>
      </c>
      <c r="S2240" s="82" t="str">
        <f t="shared" si="988"/>
        <v/>
      </c>
      <c r="T2240" s="40">
        <f t="shared" si="989"/>
        <v>45917</v>
      </c>
      <c r="U2240" s="44">
        <v>2500</v>
      </c>
      <c r="V2240" s="44">
        <f t="shared" si="990"/>
        <v>0</v>
      </c>
      <c r="W2240" s="77">
        <f t="shared" si="991"/>
        <v>2500</v>
      </c>
      <c r="X2240" s="78">
        <f t="shared" si="992"/>
        <v>0</v>
      </c>
      <c r="Y2240" s="44" cm="1">
        <f t="array" ref="Y2240">_xlfn.IFNA(_xlfn.IFS(AND(Q2240&gt;=2000, Q2240&lt;3000), 10000, AND(Q2240&gt;=3000, Q2240&lt;4000), 15000, AND(Q2240&gt;=4000, Q2240&lt;5000), 20000, AND(Q2240&gt;=5000), 25000),0)</f>
        <v>0</v>
      </c>
      <c r="Z2240" s="91">
        <f t="shared" si="993"/>
        <v>0</v>
      </c>
      <c r="AA2240" s="44">
        <f t="shared" si="994"/>
        <v>0</v>
      </c>
      <c r="AB2240" s="44"/>
      <c r="AC2240" s="44"/>
      <c r="AD2240" s="44"/>
      <c r="AE2240" s="44">
        <f>VLOOKUP(O2240,정산업데이트!$A$6:$B$12,2,10)</f>
        <v>0</v>
      </c>
      <c r="AF2240" s="44"/>
      <c r="AG2240" s="79">
        <f t="shared" si="995"/>
        <v>0</v>
      </c>
      <c r="AH2240" s="80">
        <f t="shared" si="996"/>
        <v>2500</v>
      </c>
      <c r="AI2240" s="93"/>
      <c r="AJ2240" s="84" t="s">
        <v>12618</v>
      </c>
      <c r="AK2240" s="84" t="s">
        <v>73</v>
      </c>
      <c r="AL2240" s="84" t="s">
        <v>12619</v>
      </c>
      <c r="AM2240" s="84" t="s">
        <v>13593</v>
      </c>
      <c r="AN2240" s="84" t="s">
        <v>13594</v>
      </c>
      <c r="AO2240" s="84" t="s">
        <v>13595</v>
      </c>
      <c r="AP2240" s="84" t="s">
        <v>13596</v>
      </c>
      <c r="AQ2240" s="84" t="s">
        <v>122</v>
      </c>
      <c r="AR2240" s="85">
        <v>1</v>
      </c>
      <c r="AS2240" s="86">
        <v>2</v>
      </c>
      <c r="AT2240" s="86">
        <v>1E-3</v>
      </c>
      <c r="AU2240" s="86">
        <v>2</v>
      </c>
      <c r="AV2240" s="84" t="s">
        <v>7</v>
      </c>
      <c r="AW2240" s="86">
        <v>120</v>
      </c>
      <c r="AX2240" s="84" t="s">
        <v>68</v>
      </c>
      <c r="AY2240" s="84" t="s">
        <v>68</v>
      </c>
      <c r="AZ2240" s="84" t="s">
        <v>68</v>
      </c>
      <c r="BA2240" s="84" t="s">
        <v>68</v>
      </c>
      <c r="BB2240" s="84" t="s">
        <v>68</v>
      </c>
      <c r="BC2240" s="84" t="s">
        <v>129</v>
      </c>
      <c r="BD2240" s="84" t="s">
        <v>91</v>
      </c>
      <c r="BE2240" s="84" t="s">
        <v>92</v>
      </c>
      <c r="BF2240" s="84" t="s">
        <v>122</v>
      </c>
      <c r="BG2240" s="84" t="s">
        <v>69</v>
      </c>
      <c r="BH2240" s="92" t="s">
        <v>13597</v>
      </c>
      <c r="BI2240" s="84" t="s">
        <v>122</v>
      </c>
      <c r="BJ2240" s="84" t="s">
        <v>13598</v>
      </c>
      <c r="BK2240" s="84" t="s">
        <v>75</v>
      </c>
      <c r="BL2240" s="84" t="s">
        <v>122</v>
      </c>
      <c r="BM2240" s="84" t="s">
        <v>91</v>
      </c>
      <c r="BN2240" s="84" t="s">
        <v>70</v>
      </c>
      <c r="BO2240" s="84" t="s">
        <v>71</v>
      </c>
      <c r="BP2240" s="84" t="s">
        <v>122</v>
      </c>
      <c r="BQ2240" s="84" t="s">
        <v>163</v>
      </c>
    </row>
    <row r="2241" spans="1:69" ht="14.4" x14ac:dyDescent="0.3">
      <c r="A2241" s="40" t="str">
        <f t="shared" si="970"/>
        <v>2025-09-17</v>
      </c>
      <c r="B2241" s="40" t="str">
        <f t="shared" si="971"/>
        <v>SYD</v>
      </c>
      <c r="C2241" s="39" t="str">
        <f t="shared" si="972"/>
        <v>98812563644</v>
      </c>
      <c r="D2241" s="41" t="str">
        <f t="shared" si="973"/>
        <v>PKR253434958</v>
      </c>
      <c r="E2241" s="41" t="str">
        <f t="shared" si="974"/>
        <v>596421475701</v>
      </c>
      <c r="F2241" s="39" t="str">
        <f t="shared" si="975"/>
        <v>2254237</v>
      </c>
      <c r="G2241" s="39" t="str">
        <f t="shared" si="976"/>
        <v>WISE EXPRESS(BABYBREATH)</v>
      </c>
      <c r="H2241" s="41" t="str">
        <f t="shared" si="977"/>
        <v>한진하</v>
      </c>
      <c r="I2241" s="39" t="str">
        <f t="shared" si="978"/>
        <v>41195</v>
      </c>
      <c r="J2241" s="52" t="str">
        <f t="shared" si="979"/>
        <v/>
      </c>
      <c r="K2241" s="75">
        <f t="shared" si="980"/>
        <v>1</v>
      </c>
      <c r="L2241" s="76">
        <f t="shared" si="981"/>
        <v>2</v>
      </c>
      <c r="M2241" s="76">
        <f t="shared" si="982"/>
        <v>1E-3</v>
      </c>
      <c r="N2241" s="76">
        <f t="shared" si="983"/>
        <v>2</v>
      </c>
      <c r="O2241" s="42">
        <f t="shared" si="984"/>
        <v>2</v>
      </c>
      <c r="P2241" s="39" t="str">
        <f t="shared" si="985"/>
        <v>목록(Manifest)</v>
      </c>
      <c r="Q2241" s="72">
        <f t="shared" si="986"/>
        <v>138</v>
      </c>
      <c r="R2241" s="43" t="str">
        <f t="shared" si="987"/>
        <v>OZ602</v>
      </c>
      <c r="S2241" s="82" t="str">
        <f t="shared" si="988"/>
        <v/>
      </c>
      <c r="T2241" s="40">
        <f t="shared" si="989"/>
        <v>45917</v>
      </c>
      <c r="U2241" s="44">
        <v>2500</v>
      </c>
      <c r="V2241" s="44">
        <f t="shared" si="990"/>
        <v>0</v>
      </c>
      <c r="W2241" s="77">
        <f t="shared" si="991"/>
        <v>2500</v>
      </c>
      <c r="X2241" s="78">
        <f t="shared" si="992"/>
        <v>0</v>
      </c>
      <c r="Y2241" s="44" cm="1">
        <f t="array" ref="Y2241">_xlfn.IFNA(_xlfn.IFS(AND(Q2241&gt;=2000, Q2241&lt;3000), 10000, AND(Q2241&gt;=3000, Q2241&lt;4000), 15000, AND(Q2241&gt;=4000, Q2241&lt;5000), 20000, AND(Q2241&gt;=5000), 25000),0)</f>
        <v>0</v>
      </c>
      <c r="Z2241" s="91">
        <f t="shared" si="993"/>
        <v>0</v>
      </c>
      <c r="AA2241" s="44">
        <f t="shared" si="994"/>
        <v>0</v>
      </c>
      <c r="AB2241" s="44"/>
      <c r="AC2241" s="44"/>
      <c r="AD2241" s="44"/>
      <c r="AE2241" s="44">
        <f>VLOOKUP(O2241,정산업데이트!$A$6:$B$12,2,10)</f>
        <v>0</v>
      </c>
      <c r="AF2241" s="44"/>
      <c r="AG2241" s="79">
        <f t="shared" si="995"/>
        <v>0</v>
      </c>
      <c r="AH2241" s="80">
        <f t="shared" si="996"/>
        <v>2500</v>
      </c>
      <c r="AI2241" s="93"/>
      <c r="AJ2241" s="84" t="s">
        <v>12618</v>
      </c>
      <c r="AK2241" s="84" t="s">
        <v>73</v>
      </c>
      <c r="AL2241" s="84" t="s">
        <v>12619</v>
      </c>
      <c r="AM2241" s="84" t="s">
        <v>13599</v>
      </c>
      <c r="AN2241" s="84" t="s">
        <v>13600</v>
      </c>
      <c r="AO2241" s="84" t="s">
        <v>13601</v>
      </c>
      <c r="AP2241" s="84" t="s">
        <v>7853</v>
      </c>
      <c r="AQ2241" s="84" t="s">
        <v>122</v>
      </c>
      <c r="AR2241" s="85">
        <v>1</v>
      </c>
      <c r="AS2241" s="86">
        <v>2</v>
      </c>
      <c r="AT2241" s="86">
        <v>1E-3</v>
      </c>
      <c r="AU2241" s="86">
        <v>2</v>
      </c>
      <c r="AV2241" s="84" t="s">
        <v>7</v>
      </c>
      <c r="AW2241" s="86">
        <v>138</v>
      </c>
      <c r="AX2241" s="84" t="s">
        <v>68</v>
      </c>
      <c r="AY2241" s="84" t="s">
        <v>68</v>
      </c>
      <c r="AZ2241" s="84" t="s">
        <v>68</v>
      </c>
      <c r="BA2241" s="84" t="s">
        <v>68</v>
      </c>
      <c r="BB2241" s="84" t="s">
        <v>68</v>
      </c>
      <c r="BC2241" s="84" t="s">
        <v>188</v>
      </c>
      <c r="BD2241" s="84" t="s">
        <v>189</v>
      </c>
      <c r="BE2241" s="84" t="s">
        <v>190</v>
      </c>
      <c r="BF2241" s="84" t="s">
        <v>122</v>
      </c>
      <c r="BG2241" s="84" t="s">
        <v>69</v>
      </c>
      <c r="BH2241" s="92" t="s">
        <v>13602</v>
      </c>
      <c r="BI2241" s="84" t="s">
        <v>122</v>
      </c>
      <c r="BJ2241" s="84" t="s">
        <v>13603</v>
      </c>
      <c r="BK2241" s="84" t="s">
        <v>75</v>
      </c>
      <c r="BL2241" s="84" t="s">
        <v>122</v>
      </c>
      <c r="BM2241" s="84" t="s">
        <v>189</v>
      </c>
      <c r="BN2241" s="84" t="s">
        <v>70</v>
      </c>
      <c r="BO2241" s="84" t="s">
        <v>71</v>
      </c>
      <c r="BP2241" s="84" t="s">
        <v>122</v>
      </c>
      <c r="BQ2241" s="84" t="s">
        <v>163</v>
      </c>
    </row>
    <row r="2242" spans="1:69" ht="14.4" x14ac:dyDescent="0.3">
      <c r="A2242" s="40" t="str">
        <f t="shared" si="970"/>
        <v>2025-09-17</v>
      </c>
      <c r="B2242" s="40" t="str">
        <f t="shared" si="971"/>
        <v>SYD</v>
      </c>
      <c r="C2242" s="39" t="str">
        <f t="shared" si="972"/>
        <v>98812563644</v>
      </c>
      <c r="D2242" s="41" t="str">
        <f t="shared" si="973"/>
        <v>PKR253434250</v>
      </c>
      <c r="E2242" s="41" t="str">
        <f t="shared" si="974"/>
        <v>596421475616</v>
      </c>
      <c r="F2242" s="39" t="str">
        <f t="shared" si="975"/>
        <v>2254243</v>
      </c>
      <c r="G2242" s="39" t="str">
        <f t="shared" si="976"/>
        <v>WISE EXPRESS(NATUREGOOD)</v>
      </c>
      <c r="H2242" s="41" t="str">
        <f t="shared" si="977"/>
        <v>이정란</v>
      </c>
      <c r="I2242" s="39" t="str">
        <f t="shared" si="978"/>
        <v>25558</v>
      </c>
      <c r="J2242" s="52" t="str">
        <f t="shared" si="979"/>
        <v/>
      </c>
      <c r="K2242" s="75">
        <f t="shared" si="980"/>
        <v>1</v>
      </c>
      <c r="L2242" s="76">
        <f t="shared" si="981"/>
        <v>3</v>
      </c>
      <c r="M2242" s="76">
        <f t="shared" si="982"/>
        <v>1E-3</v>
      </c>
      <c r="N2242" s="76">
        <f t="shared" si="983"/>
        <v>3</v>
      </c>
      <c r="O2242" s="42">
        <f t="shared" si="984"/>
        <v>3</v>
      </c>
      <c r="P2242" s="39" t="str">
        <f t="shared" si="985"/>
        <v>일반(목록배제,Normal-Manifest Exception)</v>
      </c>
      <c r="Q2242" s="72">
        <f t="shared" si="986"/>
        <v>91.8</v>
      </c>
      <c r="R2242" s="43" t="str">
        <f t="shared" si="987"/>
        <v>OZ602</v>
      </c>
      <c r="S2242" s="82" t="str">
        <f t="shared" si="988"/>
        <v/>
      </c>
      <c r="T2242" s="40">
        <f t="shared" si="989"/>
        <v>45917</v>
      </c>
      <c r="U2242" s="44">
        <v>2500</v>
      </c>
      <c r="V2242" s="44">
        <f t="shared" si="990"/>
        <v>0</v>
      </c>
      <c r="W2242" s="77">
        <f t="shared" si="991"/>
        <v>2500</v>
      </c>
      <c r="X2242" s="78">
        <f t="shared" si="992"/>
        <v>0</v>
      </c>
      <c r="Y2242" s="44" cm="1">
        <f t="array" ref="Y2242">_xlfn.IFNA(_xlfn.IFS(AND(Q2242&gt;=2000, Q2242&lt;3000), 10000, AND(Q2242&gt;=3000, Q2242&lt;4000), 15000, AND(Q2242&gt;=4000, Q2242&lt;5000), 20000, AND(Q2242&gt;=5000), 25000),0)</f>
        <v>0</v>
      </c>
      <c r="Z2242" s="91">
        <f t="shared" si="993"/>
        <v>300</v>
      </c>
      <c r="AA2242" s="44">
        <f t="shared" si="994"/>
        <v>0</v>
      </c>
      <c r="AB2242" s="44"/>
      <c r="AC2242" s="44"/>
      <c r="AD2242" s="44"/>
      <c r="AE2242" s="44">
        <f>VLOOKUP(O2242,정산업데이트!$A$6:$B$12,2,10)</f>
        <v>0</v>
      </c>
      <c r="AF2242" s="44"/>
      <c r="AG2242" s="79">
        <f t="shared" si="995"/>
        <v>300</v>
      </c>
      <c r="AH2242" s="80">
        <f t="shared" si="996"/>
        <v>2800</v>
      </c>
      <c r="AI2242" s="93"/>
      <c r="AJ2242" s="84" t="s">
        <v>12618</v>
      </c>
      <c r="AK2242" s="84" t="s">
        <v>73</v>
      </c>
      <c r="AL2242" s="84" t="s">
        <v>12619</v>
      </c>
      <c r="AM2242" s="84" t="s">
        <v>13604</v>
      </c>
      <c r="AN2242" s="84" t="s">
        <v>4372</v>
      </c>
      <c r="AO2242" s="84" t="s">
        <v>13605</v>
      </c>
      <c r="AP2242" s="84" t="s">
        <v>13606</v>
      </c>
      <c r="AQ2242" s="84" t="s">
        <v>122</v>
      </c>
      <c r="AR2242" s="85">
        <v>1</v>
      </c>
      <c r="AS2242" s="86">
        <v>3</v>
      </c>
      <c r="AT2242" s="86">
        <v>1E-3</v>
      </c>
      <c r="AU2242" s="86">
        <v>3</v>
      </c>
      <c r="AV2242" s="84" t="s">
        <v>8</v>
      </c>
      <c r="AW2242" s="86">
        <v>91.8</v>
      </c>
      <c r="AX2242" s="84" t="s">
        <v>68</v>
      </c>
      <c r="AY2242" s="84" t="s">
        <v>68</v>
      </c>
      <c r="AZ2242" s="84" t="s">
        <v>68</v>
      </c>
      <c r="BA2242" s="84" t="s">
        <v>68</v>
      </c>
      <c r="BB2242" s="84" t="s">
        <v>68</v>
      </c>
      <c r="BC2242" s="84" t="s">
        <v>152</v>
      </c>
      <c r="BD2242" s="84" t="s">
        <v>94</v>
      </c>
      <c r="BE2242" s="84" t="s">
        <v>95</v>
      </c>
      <c r="BF2242" s="84" t="s">
        <v>122</v>
      </c>
      <c r="BG2242" s="84" t="s">
        <v>69</v>
      </c>
      <c r="BH2242" s="92" t="s">
        <v>13607</v>
      </c>
      <c r="BI2242" s="84" t="s">
        <v>122</v>
      </c>
      <c r="BJ2242" s="84" t="s">
        <v>13608</v>
      </c>
      <c r="BK2242" s="84" t="s">
        <v>75</v>
      </c>
      <c r="BL2242" s="84" t="s">
        <v>122</v>
      </c>
      <c r="BM2242" s="84" t="s">
        <v>94</v>
      </c>
      <c r="BN2242" s="84" t="s">
        <v>70</v>
      </c>
      <c r="BO2242" s="84" t="s">
        <v>71</v>
      </c>
      <c r="BP2242" s="84" t="s">
        <v>122</v>
      </c>
      <c r="BQ2242" s="84" t="s">
        <v>163</v>
      </c>
    </row>
    <row r="2243" spans="1:69" ht="14.4" x14ac:dyDescent="0.3">
      <c r="A2243" s="40" t="str">
        <f t="shared" si="970"/>
        <v>2025-09-17</v>
      </c>
      <c r="B2243" s="40" t="str">
        <f t="shared" si="971"/>
        <v>SYD</v>
      </c>
      <c r="C2243" s="39" t="str">
        <f t="shared" si="972"/>
        <v>98812563644</v>
      </c>
      <c r="D2243" s="41" t="str">
        <f t="shared" si="973"/>
        <v>PAU029761832</v>
      </c>
      <c r="E2243" s="41" t="str">
        <f t="shared" si="974"/>
        <v>596421474883</v>
      </c>
      <c r="F2243" s="39" t="str">
        <f t="shared" si="975"/>
        <v>2254256</v>
      </c>
      <c r="G2243" s="39" t="str">
        <f t="shared" si="976"/>
        <v>WISE EXPRESS(BOOSTUP)</v>
      </c>
      <c r="H2243" s="41" t="str">
        <f t="shared" si="977"/>
        <v>음진선</v>
      </c>
      <c r="I2243" s="39" t="str">
        <f t="shared" si="978"/>
        <v>16993</v>
      </c>
      <c r="J2243" s="52" t="str">
        <f t="shared" si="979"/>
        <v/>
      </c>
      <c r="K2243" s="75">
        <f t="shared" si="980"/>
        <v>1</v>
      </c>
      <c r="L2243" s="76">
        <f t="shared" si="981"/>
        <v>1</v>
      </c>
      <c r="M2243" s="76">
        <f t="shared" si="982"/>
        <v>1E-3</v>
      </c>
      <c r="N2243" s="76">
        <f t="shared" si="983"/>
        <v>1</v>
      </c>
      <c r="O2243" s="42">
        <f t="shared" si="984"/>
        <v>1</v>
      </c>
      <c r="P2243" s="39" t="str">
        <f t="shared" si="985"/>
        <v>목록(Manifest)</v>
      </c>
      <c r="Q2243" s="72">
        <f t="shared" si="986"/>
        <v>60</v>
      </c>
      <c r="R2243" s="43" t="str">
        <f t="shared" si="987"/>
        <v>OZ602</v>
      </c>
      <c r="S2243" s="82" t="str">
        <f t="shared" si="988"/>
        <v/>
      </c>
      <c r="T2243" s="40">
        <f t="shared" si="989"/>
        <v>45917</v>
      </c>
      <c r="U2243" s="44">
        <v>2500</v>
      </c>
      <c r="V2243" s="44">
        <f t="shared" si="990"/>
        <v>0</v>
      </c>
      <c r="W2243" s="77">
        <f t="shared" si="991"/>
        <v>2500</v>
      </c>
      <c r="X2243" s="78">
        <f t="shared" si="992"/>
        <v>0</v>
      </c>
      <c r="Y2243" s="44" cm="1">
        <f t="array" ref="Y2243">_xlfn.IFNA(_xlfn.IFS(AND(Q2243&gt;=2000, Q2243&lt;3000), 10000, AND(Q2243&gt;=3000, Q2243&lt;4000), 15000, AND(Q2243&gt;=4000, Q2243&lt;5000), 20000, AND(Q2243&gt;=5000), 25000),0)</f>
        <v>0</v>
      </c>
      <c r="Z2243" s="91">
        <f t="shared" si="993"/>
        <v>0</v>
      </c>
      <c r="AA2243" s="44">
        <f t="shared" si="994"/>
        <v>0</v>
      </c>
      <c r="AB2243" s="44"/>
      <c r="AC2243" s="44"/>
      <c r="AD2243" s="44"/>
      <c r="AE2243" s="44">
        <f>VLOOKUP(O2243,정산업데이트!$A$6:$B$12,2,10)</f>
        <v>0</v>
      </c>
      <c r="AF2243" s="44"/>
      <c r="AG2243" s="79">
        <f t="shared" si="995"/>
        <v>0</v>
      </c>
      <c r="AH2243" s="80">
        <f t="shared" si="996"/>
        <v>2500</v>
      </c>
      <c r="AI2243" s="93"/>
      <c r="AJ2243" s="84" t="s">
        <v>12618</v>
      </c>
      <c r="AK2243" s="84" t="s">
        <v>73</v>
      </c>
      <c r="AL2243" s="84" t="s">
        <v>12619</v>
      </c>
      <c r="AM2243" s="84" t="s">
        <v>13609</v>
      </c>
      <c r="AN2243" s="84" t="s">
        <v>13610</v>
      </c>
      <c r="AO2243" s="84" t="s">
        <v>13611</v>
      </c>
      <c r="AP2243" s="84" t="s">
        <v>1622</v>
      </c>
      <c r="AQ2243" s="84" t="s">
        <v>122</v>
      </c>
      <c r="AR2243" s="85">
        <v>1</v>
      </c>
      <c r="AS2243" s="86">
        <v>1</v>
      </c>
      <c r="AT2243" s="86">
        <v>1E-3</v>
      </c>
      <c r="AU2243" s="86">
        <v>1</v>
      </c>
      <c r="AV2243" s="84" t="s">
        <v>7</v>
      </c>
      <c r="AW2243" s="86">
        <v>60</v>
      </c>
      <c r="AX2243" s="84" t="s">
        <v>68</v>
      </c>
      <c r="AY2243" s="84" t="s">
        <v>68</v>
      </c>
      <c r="AZ2243" s="84" t="s">
        <v>68</v>
      </c>
      <c r="BA2243" s="84" t="s">
        <v>68</v>
      </c>
      <c r="BB2243" s="84" t="s">
        <v>68</v>
      </c>
      <c r="BC2243" s="84" t="s">
        <v>129</v>
      </c>
      <c r="BD2243" s="84" t="s">
        <v>91</v>
      </c>
      <c r="BE2243" s="84" t="s">
        <v>92</v>
      </c>
      <c r="BF2243" s="84" t="s">
        <v>122</v>
      </c>
      <c r="BG2243" s="84" t="s">
        <v>69</v>
      </c>
      <c r="BH2243" s="92" t="s">
        <v>13612</v>
      </c>
      <c r="BI2243" s="84" t="s">
        <v>122</v>
      </c>
      <c r="BJ2243" s="84" t="s">
        <v>13613</v>
      </c>
      <c r="BK2243" s="84" t="s">
        <v>75</v>
      </c>
      <c r="BL2243" s="84" t="s">
        <v>122</v>
      </c>
      <c r="BM2243" s="84" t="s">
        <v>91</v>
      </c>
      <c r="BN2243" s="84" t="s">
        <v>70</v>
      </c>
      <c r="BO2243" s="84" t="s">
        <v>71</v>
      </c>
      <c r="BP2243" s="84" t="s">
        <v>122</v>
      </c>
      <c r="BQ2243" s="84" t="s">
        <v>163</v>
      </c>
    </row>
    <row r="2244" spans="1:69" ht="14.4" customHeight="1" x14ac:dyDescent="0.3">
      <c r="A2244" s="40" t="str">
        <f t="shared" si="970"/>
        <v>2025-09-17</v>
      </c>
      <c r="B2244" s="40" t="str">
        <f t="shared" si="971"/>
        <v>SYD</v>
      </c>
      <c r="C2244" s="39" t="str">
        <f t="shared" si="972"/>
        <v>98812563644</v>
      </c>
      <c r="D2244" s="41" t="str">
        <f t="shared" si="973"/>
        <v>PKR253587659</v>
      </c>
      <c r="E2244" s="41" t="str">
        <f t="shared" si="974"/>
        <v>596421485862</v>
      </c>
      <c r="F2244" s="39" t="str">
        <f t="shared" si="975"/>
        <v>2254239</v>
      </c>
      <c r="G2244" s="39" t="str">
        <f t="shared" si="976"/>
        <v>WISE EXPRESS(BIOSYDNEY)</v>
      </c>
      <c r="H2244" s="41" t="str">
        <f t="shared" si="977"/>
        <v>추영자</v>
      </c>
      <c r="I2244" s="39" t="str">
        <f t="shared" si="978"/>
        <v>13601</v>
      </c>
      <c r="J2244" s="52" t="str">
        <f t="shared" si="979"/>
        <v/>
      </c>
      <c r="K2244" s="75">
        <f t="shared" si="980"/>
        <v>1</v>
      </c>
      <c r="L2244" s="76">
        <f t="shared" si="981"/>
        <v>1</v>
      </c>
      <c r="M2244" s="76">
        <f t="shared" si="982"/>
        <v>1E-3</v>
      </c>
      <c r="N2244" s="76">
        <f t="shared" si="983"/>
        <v>1</v>
      </c>
      <c r="O2244" s="42">
        <f t="shared" si="984"/>
        <v>1</v>
      </c>
      <c r="P2244" s="39" t="str">
        <f t="shared" si="985"/>
        <v>일반(목록배제,Normal-Manifest Exception)</v>
      </c>
      <c r="Q2244" s="72">
        <f t="shared" si="986"/>
        <v>110</v>
      </c>
      <c r="R2244" s="43" t="str">
        <f t="shared" si="987"/>
        <v>OZ602</v>
      </c>
      <c r="S2244" s="82" t="str">
        <f t="shared" si="988"/>
        <v/>
      </c>
      <c r="T2244" s="40">
        <f t="shared" si="989"/>
        <v>45917</v>
      </c>
      <c r="U2244" s="44">
        <v>2500</v>
      </c>
      <c r="V2244" s="44">
        <f t="shared" si="990"/>
        <v>0</v>
      </c>
      <c r="W2244" s="77">
        <f t="shared" si="991"/>
        <v>2500</v>
      </c>
      <c r="X2244" s="78">
        <f t="shared" si="992"/>
        <v>0</v>
      </c>
      <c r="Y2244" s="44" cm="1">
        <f t="array" ref="Y2244">_xlfn.IFNA(_xlfn.IFS(AND(Q2244&gt;=2000, Q2244&lt;3000), 10000, AND(Q2244&gt;=3000, Q2244&lt;4000), 15000, AND(Q2244&gt;=4000, Q2244&lt;5000), 20000, AND(Q2244&gt;=5000), 25000),0)</f>
        <v>0</v>
      </c>
      <c r="Z2244" s="91">
        <f t="shared" si="993"/>
        <v>300</v>
      </c>
      <c r="AA2244" s="44">
        <f t="shared" si="994"/>
        <v>0</v>
      </c>
      <c r="AB2244" s="44"/>
      <c r="AC2244" s="44"/>
      <c r="AD2244" s="44"/>
      <c r="AE2244" s="44">
        <f>VLOOKUP(O2244,정산업데이트!$A$6:$B$12,2,10)</f>
        <v>0</v>
      </c>
      <c r="AF2244" s="44"/>
      <c r="AG2244" s="79">
        <f t="shared" si="995"/>
        <v>300</v>
      </c>
      <c r="AH2244" s="80">
        <f t="shared" si="996"/>
        <v>2800</v>
      </c>
      <c r="AI2244" s="93"/>
      <c r="AJ2244" s="84" t="s">
        <v>12618</v>
      </c>
      <c r="AK2244" s="84" t="s">
        <v>73</v>
      </c>
      <c r="AL2244" s="84" t="s">
        <v>12619</v>
      </c>
      <c r="AM2244" s="84" t="s">
        <v>13614</v>
      </c>
      <c r="AN2244" s="84" t="s">
        <v>13615</v>
      </c>
      <c r="AO2244" s="84" t="s">
        <v>13616</v>
      </c>
      <c r="AP2244" s="84" t="s">
        <v>13617</v>
      </c>
      <c r="AQ2244" s="84" t="s">
        <v>122</v>
      </c>
      <c r="AR2244" s="85">
        <v>1</v>
      </c>
      <c r="AS2244" s="86">
        <v>1</v>
      </c>
      <c r="AT2244" s="86">
        <v>1E-3</v>
      </c>
      <c r="AU2244" s="86">
        <v>1</v>
      </c>
      <c r="AV2244" s="84" t="s">
        <v>8</v>
      </c>
      <c r="AW2244" s="86">
        <v>110</v>
      </c>
      <c r="AX2244" s="84" t="s">
        <v>68</v>
      </c>
      <c r="AY2244" s="84" t="s">
        <v>68</v>
      </c>
      <c r="AZ2244" s="84" t="s">
        <v>68</v>
      </c>
      <c r="BA2244" s="84" t="s">
        <v>68</v>
      </c>
      <c r="BB2244" s="84" t="s">
        <v>68</v>
      </c>
      <c r="BC2244" s="84" t="s">
        <v>126</v>
      </c>
      <c r="BD2244" s="84" t="s">
        <v>90</v>
      </c>
      <c r="BE2244" s="84" t="s">
        <v>111</v>
      </c>
      <c r="BF2244" s="84" t="s">
        <v>122</v>
      </c>
      <c r="BG2244" s="84" t="s">
        <v>69</v>
      </c>
      <c r="BH2244" s="92" t="s">
        <v>13618</v>
      </c>
      <c r="BI2244" s="84" t="s">
        <v>122</v>
      </c>
      <c r="BJ2244" s="84" t="s">
        <v>13619</v>
      </c>
      <c r="BK2244" s="84" t="s">
        <v>75</v>
      </c>
      <c r="BL2244" s="84" t="s">
        <v>122</v>
      </c>
      <c r="BM2244" s="84" t="s">
        <v>90</v>
      </c>
      <c r="BN2244" s="84" t="s">
        <v>70</v>
      </c>
      <c r="BO2244" s="84" t="s">
        <v>71</v>
      </c>
      <c r="BP2244" s="84" t="s">
        <v>122</v>
      </c>
      <c r="BQ2244" s="84" t="s">
        <v>163</v>
      </c>
    </row>
    <row r="2245" spans="1:69" ht="14.4" x14ac:dyDescent="0.3">
      <c r="A2245" s="40" t="str">
        <f t="shared" si="970"/>
        <v>2025-09-17</v>
      </c>
      <c r="B2245" s="40" t="str">
        <f t="shared" si="971"/>
        <v>SYD</v>
      </c>
      <c r="C2245" s="39" t="str">
        <f t="shared" si="972"/>
        <v>98812563644</v>
      </c>
      <c r="D2245" s="41" t="str">
        <f t="shared" si="973"/>
        <v>PKR253587661</v>
      </c>
      <c r="E2245" s="41" t="str">
        <f t="shared" si="974"/>
        <v>596421485884</v>
      </c>
      <c r="F2245" s="39" t="str">
        <f t="shared" si="975"/>
        <v>2254239</v>
      </c>
      <c r="G2245" s="39" t="str">
        <f t="shared" si="976"/>
        <v>WISE EXPRESS(BIOSYDNEY)</v>
      </c>
      <c r="H2245" s="41" t="str">
        <f t="shared" si="977"/>
        <v>최병옥</v>
      </c>
      <c r="I2245" s="39" t="str">
        <f t="shared" si="978"/>
        <v>54563</v>
      </c>
      <c r="J2245" s="52" t="str">
        <f t="shared" si="979"/>
        <v/>
      </c>
      <c r="K2245" s="75">
        <f t="shared" si="980"/>
        <v>1</v>
      </c>
      <c r="L2245" s="76">
        <f t="shared" si="981"/>
        <v>1</v>
      </c>
      <c r="M2245" s="76">
        <f t="shared" si="982"/>
        <v>1E-3</v>
      </c>
      <c r="N2245" s="76">
        <f t="shared" si="983"/>
        <v>1</v>
      </c>
      <c r="O2245" s="42">
        <f t="shared" si="984"/>
        <v>1</v>
      </c>
      <c r="P2245" s="39" t="str">
        <f t="shared" si="985"/>
        <v>일반(목록배제,Normal-Manifest Exception)</v>
      </c>
      <c r="Q2245" s="72">
        <f t="shared" si="986"/>
        <v>110</v>
      </c>
      <c r="R2245" s="43" t="str">
        <f t="shared" si="987"/>
        <v>OZ602</v>
      </c>
      <c r="S2245" s="82" t="str">
        <f t="shared" si="988"/>
        <v/>
      </c>
      <c r="T2245" s="40">
        <f t="shared" si="989"/>
        <v>45917</v>
      </c>
      <c r="U2245" s="44">
        <v>2500</v>
      </c>
      <c r="V2245" s="44">
        <f t="shared" si="990"/>
        <v>0</v>
      </c>
      <c r="W2245" s="77">
        <f t="shared" si="991"/>
        <v>2500</v>
      </c>
      <c r="X2245" s="78">
        <f t="shared" si="992"/>
        <v>0</v>
      </c>
      <c r="Y2245" s="44" cm="1">
        <f t="array" ref="Y2245">_xlfn.IFNA(_xlfn.IFS(AND(Q2245&gt;=2000, Q2245&lt;3000), 10000, AND(Q2245&gt;=3000, Q2245&lt;4000), 15000, AND(Q2245&gt;=4000, Q2245&lt;5000), 20000, AND(Q2245&gt;=5000), 25000),0)</f>
        <v>0</v>
      </c>
      <c r="Z2245" s="91">
        <f t="shared" si="993"/>
        <v>300</v>
      </c>
      <c r="AA2245" s="44">
        <f t="shared" si="994"/>
        <v>0</v>
      </c>
      <c r="AB2245" s="44"/>
      <c r="AC2245" s="44"/>
      <c r="AD2245" s="44"/>
      <c r="AE2245" s="44">
        <f>VLOOKUP(O2245,정산업데이트!$A$6:$B$12,2,10)</f>
        <v>0</v>
      </c>
      <c r="AF2245" s="44"/>
      <c r="AG2245" s="79">
        <f t="shared" si="995"/>
        <v>300</v>
      </c>
      <c r="AH2245" s="80">
        <f t="shared" si="996"/>
        <v>2800</v>
      </c>
      <c r="AI2245" s="93"/>
      <c r="AJ2245" s="84" t="s">
        <v>12618</v>
      </c>
      <c r="AK2245" s="84" t="s">
        <v>73</v>
      </c>
      <c r="AL2245" s="84" t="s">
        <v>12619</v>
      </c>
      <c r="AM2245" s="84" t="s">
        <v>13620</v>
      </c>
      <c r="AN2245" s="84" t="s">
        <v>13621</v>
      </c>
      <c r="AO2245" s="84" t="s">
        <v>13622</v>
      </c>
      <c r="AP2245" s="84" t="s">
        <v>13623</v>
      </c>
      <c r="AQ2245" s="84" t="s">
        <v>122</v>
      </c>
      <c r="AR2245" s="85">
        <v>1</v>
      </c>
      <c r="AS2245" s="86">
        <v>1</v>
      </c>
      <c r="AT2245" s="86">
        <v>1E-3</v>
      </c>
      <c r="AU2245" s="86">
        <v>1</v>
      </c>
      <c r="AV2245" s="84" t="s">
        <v>8</v>
      </c>
      <c r="AW2245" s="86">
        <v>110</v>
      </c>
      <c r="AX2245" s="84" t="s">
        <v>68</v>
      </c>
      <c r="AY2245" s="84" t="s">
        <v>68</v>
      </c>
      <c r="AZ2245" s="84" t="s">
        <v>68</v>
      </c>
      <c r="BA2245" s="84" t="s">
        <v>68</v>
      </c>
      <c r="BB2245" s="84" t="s">
        <v>68</v>
      </c>
      <c r="BC2245" s="84" t="s">
        <v>126</v>
      </c>
      <c r="BD2245" s="84" t="s">
        <v>90</v>
      </c>
      <c r="BE2245" s="84" t="s">
        <v>111</v>
      </c>
      <c r="BF2245" s="84" t="s">
        <v>122</v>
      </c>
      <c r="BG2245" s="84" t="s">
        <v>69</v>
      </c>
      <c r="BH2245" s="92" t="s">
        <v>13624</v>
      </c>
      <c r="BI2245" s="84" t="s">
        <v>122</v>
      </c>
      <c r="BJ2245" s="84" t="s">
        <v>13625</v>
      </c>
      <c r="BK2245" s="84" t="s">
        <v>75</v>
      </c>
      <c r="BL2245" s="84" t="s">
        <v>122</v>
      </c>
      <c r="BM2245" s="84" t="s">
        <v>90</v>
      </c>
      <c r="BN2245" s="84" t="s">
        <v>70</v>
      </c>
      <c r="BO2245" s="84" t="s">
        <v>71</v>
      </c>
      <c r="BP2245" s="84" t="s">
        <v>122</v>
      </c>
      <c r="BQ2245" s="84" t="s">
        <v>163</v>
      </c>
    </row>
    <row r="2246" spans="1:69" ht="14.4" customHeight="1" x14ac:dyDescent="0.3">
      <c r="A2246" s="40" t="str">
        <f t="shared" ref="A2246:A2309" si="997">AJ2246</f>
        <v>2025-09-17</v>
      </c>
      <c r="B2246" s="40" t="str">
        <f t="shared" ref="B2246:B2309" si="998">AK2246</f>
        <v>SYD</v>
      </c>
      <c r="C2246" s="39" t="str">
        <f t="shared" ref="C2246:C2309" si="999">AL2246</f>
        <v>98812563644</v>
      </c>
      <c r="D2246" s="41" t="str">
        <f t="shared" ref="D2246:D2309" si="1000">AM2246</f>
        <v>PKR253587662</v>
      </c>
      <c r="E2246" s="41" t="str">
        <f t="shared" ref="E2246:E2309" si="1001">BH2246</f>
        <v>596421485895</v>
      </c>
      <c r="F2246" s="39" t="str">
        <f t="shared" ref="F2246:F2309" si="1002">BC2246</f>
        <v>2254239</v>
      </c>
      <c r="G2246" s="39" t="str">
        <f t="shared" ref="G2246:G2309" si="1003">BD2246</f>
        <v>WISE EXPRESS(BIOSYDNEY)</v>
      </c>
      <c r="H2246" s="41" t="str">
        <f t="shared" ref="H2246:H2309" si="1004">AN2246</f>
        <v>오상민</v>
      </c>
      <c r="I2246" s="39" t="str">
        <f t="shared" ref="I2246:I2309" si="1005">AP2246</f>
        <v>08750</v>
      </c>
      <c r="J2246" s="52" t="str">
        <f t="shared" ref="J2246:J2309" si="1006">AQ2246</f>
        <v/>
      </c>
      <c r="K2246" s="75">
        <f t="shared" ref="K2246:K2309" si="1007">AR2246</f>
        <v>1</v>
      </c>
      <c r="L2246" s="76">
        <f t="shared" ref="L2246:L2309" si="1008">AS2246</f>
        <v>1</v>
      </c>
      <c r="M2246" s="76">
        <f t="shared" ref="M2246:M2309" si="1009">AT2246</f>
        <v>1E-3</v>
      </c>
      <c r="N2246" s="76">
        <f t="shared" ref="N2246:N2309" si="1010">AU2246</f>
        <v>1</v>
      </c>
      <c r="O2246" s="42">
        <f t="shared" ref="O2246:O2309" si="1011">CEILING(MAX(L2246:N2246)/K2246,0.5)</f>
        <v>1</v>
      </c>
      <c r="P2246" s="39" t="str">
        <f t="shared" ref="P2246:P2309" si="1012">AV2246</f>
        <v>일반(목록배제,Normal-Manifest Exception)</v>
      </c>
      <c r="Q2246" s="72">
        <f t="shared" ref="Q2246:Q2309" si="1013">AW2246</f>
        <v>110</v>
      </c>
      <c r="R2246" s="43" t="str">
        <f t="shared" ref="R2246:R2309" si="1014">BK2246</f>
        <v>OZ602</v>
      </c>
      <c r="S2246" s="82" t="str">
        <f t="shared" ref="S2246:S2309" si="1015">BL2246</f>
        <v/>
      </c>
      <c r="T2246" s="40">
        <f t="shared" ref="T2246:T2309" si="1016">DATE(YEAR(A2246),MONTH(A2246),DAY(A2246))</f>
        <v>45917</v>
      </c>
      <c r="U2246" s="44">
        <v>2500</v>
      </c>
      <c r="V2246" s="44">
        <f t="shared" ref="V2246:V2309" si="1017">IF(O2246&gt;5,CEILING(O2246-5,1)*100,0)</f>
        <v>0</v>
      </c>
      <c r="W2246" s="77">
        <f t="shared" ref="W2246:W2309" si="1018">SUM(U2246:V2246)</f>
        <v>2500</v>
      </c>
      <c r="X2246" s="78">
        <f t="shared" ref="X2246:X2309" si="1019">(K2246-1)*2500</f>
        <v>0</v>
      </c>
      <c r="Y2246" s="44" cm="1">
        <f t="array" ref="Y2246">_xlfn.IFNA(_xlfn.IFS(AND(Q2246&gt;=2000, Q2246&lt;3000), 10000, AND(Q2246&gt;=3000, Q2246&lt;4000), 15000, AND(Q2246&gt;=4000, Q2246&lt;5000), 20000, AND(Q2246&gt;=5000), 25000),0)</f>
        <v>0</v>
      </c>
      <c r="Z2246" s="91">
        <f t="shared" ref="Z2246:Z2309" si="1020">IF(OR(P2246="일반(목록배제,Normal-Manifest Exception)",P2246="간이(Simple)",P2246="목록취하(허용배제,Manifest-Drop)",P2246="일반(NORMAL)"),300,0)</f>
        <v>300</v>
      </c>
      <c r="AA2246" s="44">
        <f t="shared" ref="AA2246:AA2309" si="1021">IF(LEFT(AP2246,2)="63",3000,0)</f>
        <v>0</v>
      </c>
      <c r="AB2246" s="44"/>
      <c r="AC2246" s="44"/>
      <c r="AD2246" s="44"/>
      <c r="AE2246" s="44">
        <f>VLOOKUP(O2246,정산업데이트!$A$6:$B$12,2,10)</f>
        <v>0</v>
      </c>
      <c r="AF2246" s="44"/>
      <c r="AG2246" s="79">
        <f t="shared" ref="AG2246:AG2309" si="1022">X2246+Y2246+Z2246+AA2246+AB2246+AE2246+AF2246</f>
        <v>300</v>
      </c>
      <c r="AH2246" s="80">
        <f t="shared" ref="AH2246:AH2309" si="1023">SUM(AG2246,W2246)</f>
        <v>2800</v>
      </c>
      <c r="AJ2246" s="84" t="s">
        <v>12618</v>
      </c>
      <c r="AK2246" s="84" t="s">
        <v>73</v>
      </c>
      <c r="AL2246" s="84" t="s">
        <v>12619</v>
      </c>
      <c r="AM2246" s="84" t="s">
        <v>13626</v>
      </c>
      <c r="AN2246" s="84" t="s">
        <v>13627</v>
      </c>
      <c r="AO2246" s="84" t="s">
        <v>13628</v>
      </c>
      <c r="AP2246" s="84" t="s">
        <v>13629</v>
      </c>
      <c r="AQ2246" s="84" t="s">
        <v>122</v>
      </c>
      <c r="AR2246" s="85">
        <v>1</v>
      </c>
      <c r="AS2246" s="86">
        <v>1</v>
      </c>
      <c r="AT2246" s="86">
        <v>1E-3</v>
      </c>
      <c r="AU2246" s="86">
        <v>1</v>
      </c>
      <c r="AV2246" s="84" t="s">
        <v>8</v>
      </c>
      <c r="AW2246" s="86">
        <v>110</v>
      </c>
      <c r="AX2246" s="84" t="s">
        <v>68</v>
      </c>
      <c r="AY2246" s="84" t="s">
        <v>68</v>
      </c>
      <c r="AZ2246" s="84" t="s">
        <v>68</v>
      </c>
      <c r="BA2246" s="84" t="s">
        <v>68</v>
      </c>
      <c r="BB2246" s="84" t="s">
        <v>68</v>
      </c>
      <c r="BC2246" s="84" t="s">
        <v>126</v>
      </c>
      <c r="BD2246" s="84" t="s">
        <v>90</v>
      </c>
      <c r="BE2246" s="84" t="s">
        <v>111</v>
      </c>
      <c r="BF2246" s="84" t="s">
        <v>122</v>
      </c>
      <c r="BG2246" s="84" t="s">
        <v>69</v>
      </c>
      <c r="BH2246" s="92" t="s">
        <v>13630</v>
      </c>
      <c r="BI2246" s="84" t="s">
        <v>122</v>
      </c>
      <c r="BJ2246" s="84" t="s">
        <v>13631</v>
      </c>
      <c r="BK2246" s="84" t="s">
        <v>75</v>
      </c>
      <c r="BL2246" s="84" t="s">
        <v>122</v>
      </c>
      <c r="BM2246" s="84" t="s">
        <v>90</v>
      </c>
      <c r="BN2246" s="84" t="s">
        <v>70</v>
      </c>
      <c r="BO2246" s="84" t="s">
        <v>71</v>
      </c>
      <c r="BP2246" s="84" t="s">
        <v>122</v>
      </c>
      <c r="BQ2246" s="84" t="s">
        <v>163</v>
      </c>
    </row>
    <row r="2247" spans="1:69" ht="14.4" x14ac:dyDescent="0.3">
      <c r="A2247" s="40" t="str">
        <f t="shared" si="997"/>
        <v>2025-09-17</v>
      </c>
      <c r="B2247" s="40" t="str">
        <f t="shared" si="998"/>
        <v>SYD</v>
      </c>
      <c r="C2247" s="39" t="str">
        <f t="shared" si="999"/>
        <v>98812563644</v>
      </c>
      <c r="D2247" s="41" t="str">
        <f t="shared" si="1000"/>
        <v>PKR253587663</v>
      </c>
      <c r="E2247" s="41" t="str">
        <f t="shared" si="1001"/>
        <v>596421485906</v>
      </c>
      <c r="F2247" s="39" t="str">
        <f t="shared" si="1002"/>
        <v>2254239</v>
      </c>
      <c r="G2247" s="39" t="str">
        <f t="shared" si="1003"/>
        <v>WISE EXPRESS(BIOSYDNEY)</v>
      </c>
      <c r="H2247" s="41" t="str">
        <f t="shared" si="1004"/>
        <v>이정희</v>
      </c>
      <c r="I2247" s="39" t="str">
        <f t="shared" si="1005"/>
        <v>14021</v>
      </c>
      <c r="J2247" s="52" t="str">
        <f t="shared" si="1006"/>
        <v/>
      </c>
      <c r="K2247" s="75">
        <f t="shared" si="1007"/>
        <v>1</v>
      </c>
      <c r="L2247" s="76">
        <f t="shared" si="1008"/>
        <v>1</v>
      </c>
      <c r="M2247" s="76">
        <f t="shared" si="1009"/>
        <v>1E-3</v>
      </c>
      <c r="N2247" s="76">
        <f t="shared" si="1010"/>
        <v>1</v>
      </c>
      <c r="O2247" s="42">
        <f t="shared" si="1011"/>
        <v>1</v>
      </c>
      <c r="P2247" s="39" t="str">
        <f t="shared" si="1012"/>
        <v>일반(목록배제,Normal-Manifest Exception)</v>
      </c>
      <c r="Q2247" s="72">
        <f t="shared" si="1013"/>
        <v>120</v>
      </c>
      <c r="R2247" s="43" t="str">
        <f t="shared" si="1014"/>
        <v>OZ602</v>
      </c>
      <c r="S2247" s="82" t="str">
        <f t="shared" si="1015"/>
        <v/>
      </c>
      <c r="T2247" s="40">
        <f t="shared" si="1016"/>
        <v>45917</v>
      </c>
      <c r="U2247" s="44">
        <v>2500</v>
      </c>
      <c r="V2247" s="44">
        <f t="shared" si="1017"/>
        <v>0</v>
      </c>
      <c r="W2247" s="77">
        <f t="shared" si="1018"/>
        <v>2500</v>
      </c>
      <c r="X2247" s="78">
        <f t="shared" si="1019"/>
        <v>0</v>
      </c>
      <c r="Y2247" s="44" cm="1">
        <f t="array" ref="Y2247">_xlfn.IFNA(_xlfn.IFS(AND(Q2247&gt;=2000, Q2247&lt;3000), 10000, AND(Q2247&gt;=3000, Q2247&lt;4000), 15000, AND(Q2247&gt;=4000, Q2247&lt;5000), 20000, AND(Q2247&gt;=5000), 25000),0)</f>
        <v>0</v>
      </c>
      <c r="Z2247" s="91">
        <f t="shared" si="1020"/>
        <v>300</v>
      </c>
      <c r="AA2247" s="44">
        <f t="shared" si="1021"/>
        <v>0</v>
      </c>
      <c r="AB2247" s="44"/>
      <c r="AC2247" s="44"/>
      <c r="AD2247" s="44"/>
      <c r="AE2247" s="44">
        <f>VLOOKUP(O2247,정산업데이트!$A$6:$B$12,2,10)</f>
        <v>0</v>
      </c>
      <c r="AF2247" s="44"/>
      <c r="AG2247" s="79">
        <f t="shared" si="1022"/>
        <v>300</v>
      </c>
      <c r="AH2247" s="80">
        <f t="shared" si="1023"/>
        <v>2800</v>
      </c>
      <c r="AI2247" s="93"/>
      <c r="AJ2247" s="84" t="s">
        <v>12618</v>
      </c>
      <c r="AK2247" s="84" t="s">
        <v>73</v>
      </c>
      <c r="AL2247" s="84" t="s">
        <v>12619</v>
      </c>
      <c r="AM2247" s="84" t="s">
        <v>13632</v>
      </c>
      <c r="AN2247" s="84" t="s">
        <v>361</v>
      </c>
      <c r="AO2247" s="84" t="s">
        <v>13633</v>
      </c>
      <c r="AP2247" s="84" t="s">
        <v>615</v>
      </c>
      <c r="AQ2247" s="84" t="s">
        <v>122</v>
      </c>
      <c r="AR2247" s="85">
        <v>1</v>
      </c>
      <c r="AS2247" s="86">
        <v>1</v>
      </c>
      <c r="AT2247" s="86">
        <v>1E-3</v>
      </c>
      <c r="AU2247" s="86">
        <v>1</v>
      </c>
      <c r="AV2247" s="84" t="s">
        <v>8</v>
      </c>
      <c r="AW2247" s="86">
        <v>120</v>
      </c>
      <c r="AX2247" s="84" t="s">
        <v>68</v>
      </c>
      <c r="AY2247" s="84" t="s">
        <v>68</v>
      </c>
      <c r="AZ2247" s="84" t="s">
        <v>68</v>
      </c>
      <c r="BA2247" s="84" t="s">
        <v>68</v>
      </c>
      <c r="BB2247" s="84" t="s">
        <v>68</v>
      </c>
      <c r="BC2247" s="84" t="s">
        <v>126</v>
      </c>
      <c r="BD2247" s="84" t="s">
        <v>90</v>
      </c>
      <c r="BE2247" s="84" t="s">
        <v>111</v>
      </c>
      <c r="BF2247" s="84" t="s">
        <v>122</v>
      </c>
      <c r="BG2247" s="84" t="s">
        <v>69</v>
      </c>
      <c r="BH2247" s="92" t="s">
        <v>13634</v>
      </c>
      <c r="BI2247" s="84" t="s">
        <v>122</v>
      </c>
      <c r="BJ2247" s="84" t="s">
        <v>13635</v>
      </c>
      <c r="BK2247" s="84" t="s">
        <v>75</v>
      </c>
      <c r="BL2247" s="84" t="s">
        <v>122</v>
      </c>
      <c r="BM2247" s="84" t="s">
        <v>90</v>
      </c>
      <c r="BN2247" s="84" t="s">
        <v>70</v>
      </c>
      <c r="BO2247" s="84" t="s">
        <v>71</v>
      </c>
      <c r="BP2247" s="84" t="s">
        <v>122</v>
      </c>
      <c r="BQ2247" s="84" t="s">
        <v>163</v>
      </c>
    </row>
    <row r="2248" spans="1:69" ht="14.4" x14ac:dyDescent="0.3">
      <c r="A2248" s="40" t="str">
        <f t="shared" si="997"/>
        <v>2025-09-17</v>
      </c>
      <c r="B2248" s="40" t="str">
        <f t="shared" si="998"/>
        <v>SYD</v>
      </c>
      <c r="C2248" s="39" t="str">
        <f t="shared" si="999"/>
        <v>98812563644</v>
      </c>
      <c r="D2248" s="41" t="str">
        <f t="shared" si="1000"/>
        <v>PKR253587665</v>
      </c>
      <c r="E2248" s="41" t="str">
        <f t="shared" si="1001"/>
        <v>596421485910</v>
      </c>
      <c r="F2248" s="39" t="str">
        <f t="shared" si="1002"/>
        <v>2254239</v>
      </c>
      <c r="G2248" s="39" t="str">
        <f t="shared" si="1003"/>
        <v>WISE EXPRESS(BIOSYDNEY)</v>
      </c>
      <c r="H2248" s="41" t="str">
        <f t="shared" si="1004"/>
        <v>황연경</v>
      </c>
      <c r="I2248" s="39" t="str">
        <f t="shared" si="1005"/>
        <v>18019</v>
      </c>
      <c r="J2248" s="52" t="str">
        <f t="shared" si="1006"/>
        <v/>
      </c>
      <c r="K2248" s="75">
        <f t="shared" si="1007"/>
        <v>1</v>
      </c>
      <c r="L2248" s="76">
        <f t="shared" si="1008"/>
        <v>1</v>
      </c>
      <c r="M2248" s="76">
        <f t="shared" si="1009"/>
        <v>1E-3</v>
      </c>
      <c r="N2248" s="76">
        <f t="shared" si="1010"/>
        <v>1</v>
      </c>
      <c r="O2248" s="42">
        <f t="shared" si="1011"/>
        <v>1</v>
      </c>
      <c r="P2248" s="39" t="str">
        <f t="shared" si="1012"/>
        <v>일반(목록배제,Normal-Manifest Exception)</v>
      </c>
      <c r="Q2248" s="72">
        <f t="shared" si="1013"/>
        <v>120</v>
      </c>
      <c r="R2248" s="43" t="str">
        <f t="shared" si="1014"/>
        <v>OZ602</v>
      </c>
      <c r="S2248" s="82" t="str">
        <f t="shared" si="1015"/>
        <v/>
      </c>
      <c r="T2248" s="40">
        <f t="shared" si="1016"/>
        <v>45917</v>
      </c>
      <c r="U2248" s="44">
        <v>2500</v>
      </c>
      <c r="V2248" s="44">
        <f t="shared" si="1017"/>
        <v>0</v>
      </c>
      <c r="W2248" s="77">
        <f t="shared" si="1018"/>
        <v>2500</v>
      </c>
      <c r="X2248" s="78">
        <f t="shared" si="1019"/>
        <v>0</v>
      </c>
      <c r="Y2248" s="44" cm="1">
        <f t="array" ref="Y2248">_xlfn.IFNA(_xlfn.IFS(AND(Q2248&gt;=2000, Q2248&lt;3000), 10000, AND(Q2248&gt;=3000, Q2248&lt;4000), 15000, AND(Q2248&gt;=4000, Q2248&lt;5000), 20000, AND(Q2248&gt;=5000), 25000),0)</f>
        <v>0</v>
      </c>
      <c r="Z2248" s="91">
        <f t="shared" si="1020"/>
        <v>300</v>
      </c>
      <c r="AA2248" s="44">
        <f t="shared" si="1021"/>
        <v>0</v>
      </c>
      <c r="AB2248" s="44"/>
      <c r="AC2248" s="44"/>
      <c r="AD2248" s="44"/>
      <c r="AE2248" s="44">
        <f>VLOOKUP(O2248,정산업데이트!$A$6:$B$12,2,10)</f>
        <v>0</v>
      </c>
      <c r="AF2248" s="44"/>
      <c r="AG2248" s="79">
        <f t="shared" si="1022"/>
        <v>300</v>
      </c>
      <c r="AH2248" s="80">
        <f t="shared" si="1023"/>
        <v>2800</v>
      </c>
      <c r="AI2248" s="93"/>
      <c r="AJ2248" s="84" t="s">
        <v>12618</v>
      </c>
      <c r="AK2248" s="84" t="s">
        <v>73</v>
      </c>
      <c r="AL2248" s="84" t="s">
        <v>12619</v>
      </c>
      <c r="AM2248" s="84" t="s">
        <v>13636</v>
      </c>
      <c r="AN2248" s="84" t="s">
        <v>13637</v>
      </c>
      <c r="AO2248" s="84" t="s">
        <v>13638</v>
      </c>
      <c r="AP2248" s="84" t="s">
        <v>1667</v>
      </c>
      <c r="AQ2248" s="84" t="s">
        <v>122</v>
      </c>
      <c r="AR2248" s="85">
        <v>1</v>
      </c>
      <c r="AS2248" s="86">
        <v>1</v>
      </c>
      <c r="AT2248" s="86">
        <v>1E-3</v>
      </c>
      <c r="AU2248" s="86">
        <v>1</v>
      </c>
      <c r="AV2248" s="84" t="s">
        <v>8</v>
      </c>
      <c r="AW2248" s="86">
        <v>120</v>
      </c>
      <c r="AX2248" s="84" t="s">
        <v>68</v>
      </c>
      <c r="AY2248" s="84" t="s">
        <v>68</v>
      </c>
      <c r="AZ2248" s="84" t="s">
        <v>68</v>
      </c>
      <c r="BA2248" s="84" t="s">
        <v>68</v>
      </c>
      <c r="BB2248" s="84" t="s">
        <v>68</v>
      </c>
      <c r="BC2248" s="84" t="s">
        <v>126</v>
      </c>
      <c r="BD2248" s="84" t="s">
        <v>90</v>
      </c>
      <c r="BE2248" s="84" t="s">
        <v>111</v>
      </c>
      <c r="BF2248" s="84" t="s">
        <v>122</v>
      </c>
      <c r="BG2248" s="84" t="s">
        <v>69</v>
      </c>
      <c r="BH2248" s="92" t="s">
        <v>13639</v>
      </c>
      <c r="BI2248" s="84" t="s">
        <v>122</v>
      </c>
      <c r="BJ2248" s="84" t="s">
        <v>13640</v>
      </c>
      <c r="BK2248" s="84" t="s">
        <v>75</v>
      </c>
      <c r="BL2248" s="84" t="s">
        <v>122</v>
      </c>
      <c r="BM2248" s="84" t="s">
        <v>90</v>
      </c>
      <c r="BN2248" s="84" t="s">
        <v>70</v>
      </c>
      <c r="BO2248" s="84" t="s">
        <v>71</v>
      </c>
      <c r="BP2248" s="84" t="s">
        <v>122</v>
      </c>
      <c r="BQ2248" s="84" t="s">
        <v>163</v>
      </c>
    </row>
    <row r="2249" spans="1:69" ht="14.4" x14ac:dyDescent="0.3">
      <c r="A2249" s="40" t="str">
        <f t="shared" si="997"/>
        <v>2025-09-17</v>
      </c>
      <c r="B2249" s="40" t="str">
        <f t="shared" si="998"/>
        <v>SYD</v>
      </c>
      <c r="C2249" s="39" t="str">
        <f t="shared" si="999"/>
        <v>98812563644</v>
      </c>
      <c r="D2249" s="41" t="str">
        <f t="shared" si="1000"/>
        <v>PAU029773894</v>
      </c>
      <c r="E2249" s="41" t="str">
        <f t="shared" si="1001"/>
        <v>596421480214</v>
      </c>
      <c r="F2249" s="39" t="str">
        <f t="shared" si="1002"/>
        <v>2254252</v>
      </c>
      <c r="G2249" s="39" t="str">
        <f t="shared" si="1003"/>
        <v>WISE EXPRESS(AUSTRAPHARM)</v>
      </c>
      <c r="H2249" s="41" t="str">
        <f t="shared" si="1004"/>
        <v>이근정</v>
      </c>
      <c r="I2249" s="39" t="str">
        <f t="shared" si="1005"/>
        <v>57767</v>
      </c>
      <c r="J2249" s="52" t="str">
        <f t="shared" si="1006"/>
        <v/>
      </c>
      <c r="K2249" s="75">
        <f t="shared" si="1007"/>
        <v>1</v>
      </c>
      <c r="L2249" s="76">
        <f t="shared" si="1008"/>
        <v>1</v>
      </c>
      <c r="M2249" s="76">
        <f t="shared" si="1009"/>
        <v>1E-3</v>
      </c>
      <c r="N2249" s="76">
        <f t="shared" si="1010"/>
        <v>1</v>
      </c>
      <c r="O2249" s="42">
        <f t="shared" si="1011"/>
        <v>1</v>
      </c>
      <c r="P2249" s="39" t="str">
        <f t="shared" si="1012"/>
        <v>일반(목록배제,Normal-Manifest Exception)</v>
      </c>
      <c r="Q2249" s="72">
        <f t="shared" si="1013"/>
        <v>42</v>
      </c>
      <c r="R2249" s="43" t="str">
        <f t="shared" si="1014"/>
        <v>OZ602</v>
      </c>
      <c r="S2249" s="82" t="str">
        <f t="shared" si="1015"/>
        <v/>
      </c>
      <c r="T2249" s="40">
        <f t="shared" si="1016"/>
        <v>45917</v>
      </c>
      <c r="U2249" s="44">
        <v>2500</v>
      </c>
      <c r="V2249" s="44">
        <f t="shared" si="1017"/>
        <v>0</v>
      </c>
      <c r="W2249" s="77">
        <f t="shared" si="1018"/>
        <v>2500</v>
      </c>
      <c r="X2249" s="78">
        <f t="shared" si="1019"/>
        <v>0</v>
      </c>
      <c r="Y2249" s="44" cm="1">
        <f t="array" ref="Y2249">_xlfn.IFNA(_xlfn.IFS(AND(Q2249&gt;=2000, Q2249&lt;3000), 10000, AND(Q2249&gt;=3000, Q2249&lt;4000), 15000, AND(Q2249&gt;=4000, Q2249&lt;5000), 20000, AND(Q2249&gt;=5000), 25000),0)</f>
        <v>0</v>
      </c>
      <c r="Z2249" s="91">
        <f t="shared" si="1020"/>
        <v>300</v>
      </c>
      <c r="AA2249" s="44">
        <f t="shared" si="1021"/>
        <v>0</v>
      </c>
      <c r="AB2249" s="44"/>
      <c r="AC2249" s="44"/>
      <c r="AD2249" s="44"/>
      <c r="AE2249" s="44">
        <f>VLOOKUP(O2249,정산업데이트!$A$6:$B$12,2,10)</f>
        <v>0</v>
      </c>
      <c r="AF2249" s="44"/>
      <c r="AG2249" s="79">
        <f t="shared" si="1022"/>
        <v>300</v>
      </c>
      <c r="AH2249" s="80">
        <f t="shared" si="1023"/>
        <v>2800</v>
      </c>
      <c r="AI2249" s="93"/>
      <c r="AJ2249" s="84" t="s">
        <v>12618</v>
      </c>
      <c r="AK2249" s="84" t="s">
        <v>73</v>
      </c>
      <c r="AL2249" s="84" t="s">
        <v>12619</v>
      </c>
      <c r="AM2249" s="84" t="s">
        <v>13641</v>
      </c>
      <c r="AN2249" s="84" t="s">
        <v>13642</v>
      </c>
      <c r="AO2249" s="84" t="s">
        <v>13643</v>
      </c>
      <c r="AP2249" s="84" t="s">
        <v>589</v>
      </c>
      <c r="AQ2249" s="84" t="s">
        <v>122</v>
      </c>
      <c r="AR2249" s="85">
        <v>1</v>
      </c>
      <c r="AS2249" s="86">
        <v>1</v>
      </c>
      <c r="AT2249" s="86">
        <v>1E-3</v>
      </c>
      <c r="AU2249" s="86">
        <v>1</v>
      </c>
      <c r="AV2249" s="84" t="s">
        <v>8</v>
      </c>
      <c r="AW2249" s="86">
        <v>42</v>
      </c>
      <c r="AX2249" s="84" t="s">
        <v>68</v>
      </c>
      <c r="AY2249" s="84" t="s">
        <v>68</v>
      </c>
      <c r="AZ2249" s="84" t="s">
        <v>68</v>
      </c>
      <c r="BA2249" s="84" t="s">
        <v>68</v>
      </c>
      <c r="BB2249" s="84" t="s">
        <v>68</v>
      </c>
      <c r="BC2249" s="84" t="s">
        <v>132</v>
      </c>
      <c r="BD2249" s="84" t="s">
        <v>83</v>
      </c>
      <c r="BE2249" s="84" t="s">
        <v>84</v>
      </c>
      <c r="BF2249" s="84" t="s">
        <v>122</v>
      </c>
      <c r="BG2249" s="84" t="s">
        <v>69</v>
      </c>
      <c r="BH2249" s="92" t="s">
        <v>13644</v>
      </c>
      <c r="BI2249" s="84" t="s">
        <v>122</v>
      </c>
      <c r="BJ2249" s="84" t="s">
        <v>13645</v>
      </c>
      <c r="BK2249" s="84" t="s">
        <v>75</v>
      </c>
      <c r="BL2249" s="84" t="s">
        <v>122</v>
      </c>
      <c r="BM2249" s="84" t="s">
        <v>83</v>
      </c>
      <c r="BN2249" s="84" t="s">
        <v>70</v>
      </c>
      <c r="BO2249" s="84" t="s">
        <v>71</v>
      </c>
      <c r="BP2249" s="84" t="s">
        <v>122</v>
      </c>
      <c r="BQ2249" s="84" t="s">
        <v>163</v>
      </c>
    </row>
    <row r="2250" spans="1:69" ht="14.4" x14ac:dyDescent="0.3">
      <c r="A2250" s="40" t="str">
        <f t="shared" si="997"/>
        <v>2025-09-17</v>
      </c>
      <c r="B2250" s="40" t="str">
        <f t="shared" si="998"/>
        <v>SYD</v>
      </c>
      <c r="C2250" s="39" t="str">
        <f t="shared" si="999"/>
        <v>98812563644</v>
      </c>
      <c r="D2250" s="41" t="str">
        <f t="shared" si="1000"/>
        <v>PKR253505668</v>
      </c>
      <c r="E2250" s="41" t="str">
        <f t="shared" si="1001"/>
        <v>596421480321 (5)</v>
      </c>
      <c r="F2250" s="39" t="str">
        <f t="shared" si="1002"/>
        <v>2254225</v>
      </c>
      <c r="G2250" s="39" t="str">
        <f t="shared" si="1003"/>
        <v>WISE EXPRESS LOGISTICS PTY LTD</v>
      </c>
      <c r="H2250" s="41" t="str">
        <f t="shared" si="1004"/>
        <v>정다빈</v>
      </c>
      <c r="I2250" s="39" t="str">
        <f t="shared" si="1005"/>
        <v>21072</v>
      </c>
      <c r="J2250" s="52" t="str">
        <f t="shared" si="1006"/>
        <v/>
      </c>
      <c r="K2250" s="75">
        <f t="shared" si="1007"/>
        <v>5</v>
      </c>
      <c r="L2250" s="76">
        <f t="shared" si="1008"/>
        <v>72.5</v>
      </c>
      <c r="M2250" s="76">
        <f t="shared" si="1009"/>
        <v>1E-3</v>
      </c>
      <c r="N2250" s="76">
        <f t="shared" si="1010"/>
        <v>72.5</v>
      </c>
      <c r="O2250" s="42">
        <f t="shared" si="1011"/>
        <v>14.5</v>
      </c>
      <c r="P2250" s="39" t="str">
        <f t="shared" si="1012"/>
        <v>간이(Simple)</v>
      </c>
      <c r="Q2250" s="72">
        <f t="shared" si="1013"/>
        <v>1149</v>
      </c>
      <c r="R2250" s="43" t="str">
        <f t="shared" si="1014"/>
        <v>OZ602</v>
      </c>
      <c r="S2250" s="82" t="str">
        <f t="shared" si="1015"/>
        <v/>
      </c>
      <c r="T2250" s="40">
        <f t="shared" si="1016"/>
        <v>45917</v>
      </c>
      <c r="U2250" s="44">
        <v>2500</v>
      </c>
      <c r="V2250" s="44">
        <f t="shared" si="1017"/>
        <v>1000</v>
      </c>
      <c r="W2250" s="77">
        <f t="shared" si="1018"/>
        <v>3500</v>
      </c>
      <c r="X2250" s="78">
        <f t="shared" si="1019"/>
        <v>10000</v>
      </c>
      <c r="Y2250" s="44" cm="1">
        <f t="array" ref="Y2250">_xlfn.IFNA(_xlfn.IFS(AND(Q2250&gt;=2000, Q2250&lt;3000), 10000, AND(Q2250&gt;=3000, Q2250&lt;4000), 15000, AND(Q2250&gt;=4000, Q2250&lt;5000), 20000, AND(Q2250&gt;=5000), 25000),0)</f>
        <v>0</v>
      </c>
      <c r="Z2250" s="91">
        <f t="shared" si="1020"/>
        <v>300</v>
      </c>
      <c r="AA2250" s="44">
        <f t="shared" si="1021"/>
        <v>0</v>
      </c>
      <c r="AB2250" s="44"/>
      <c r="AC2250" s="44"/>
      <c r="AD2250" s="44"/>
      <c r="AE2250" s="44">
        <f>VLOOKUP(O2250,정산업데이트!$A$6:$B$12,2,10)</f>
        <v>3000</v>
      </c>
      <c r="AF2250" s="44"/>
      <c r="AG2250" s="79">
        <f t="shared" si="1022"/>
        <v>13300</v>
      </c>
      <c r="AH2250" s="80">
        <f t="shared" si="1023"/>
        <v>16800</v>
      </c>
      <c r="AI2250" s="93"/>
      <c r="AJ2250" s="84" t="s">
        <v>12618</v>
      </c>
      <c r="AK2250" s="84" t="s">
        <v>73</v>
      </c>
      <c r="AL2250" s="84" t="s">
        <v>12619</v>
      </c>
      <c r="AM2250" s="84" t="s">
        <v>13646</v>
      </c>
      <c r="AN2250" s="84" t="s">
        <v>13647</v>
      </c>
      <c r="AO2250" s="84" t="s">
        <v>13648</v>
      </c>
      <c r="AP2250" s="84" t="s">
        <v>13649</v>
      </c>
      <c r="AQ2250" s="84" t="s">
        <v>122</v>
      </c>
      <c r="AR2250" s="85">
        <v>5</v>
      </c>
      <c r="AS2250" s="86">
        <v>72.5</v>
      </c>
      <c r="AT2250" s="86">
        <v>1E-3</v>
      </c>
      <c r="AU2250" s="86">
        <v>72.5</v>
      </c>
      <c r="AV2250" s="84" t="s">
        <v>76</v>
      </c>
      <c r="AW2250" s="86">
        <v>1149</v>
      </c>
      <c r="AX2250" s="84" t="s">
        <v>68</v>
      </c>
      <c r="AY2250" s="84" t="s">
        <v>68</v>
      </c>
      <c r="AZ2250" s="84" t="s">
        <v>68</v>
      </c>
      <c r="BA2250" s="84" t="s">
        <v>68</v>
      </c>
      <c r="BB2250" s="84" t="s">
        <v>68</v>
      </c>
      <c r="BC2250" s="84" t="s">
        <v>125</v>
      </c>
      <c r="BD2250" s="84" t="s">
        <v>74</v>
      </c>
      <c r="BE2250" s="84" t="s">
        <v>13650</v>
      </c>
      <c r="BF2250" s="84" t="s">
        <v>122</v>
      </c>
      <c r="BG2250" s="84" t="s">
        <v>69</v>
      </c>
      <c r="BH2250" s="92" t="s">
        <v>13651</v>
      </c>
      <c r="BI2250" s="84" t="s">
        <v>122</v>
      </c>
      <c r="BJ2250" s="84" t="s">
        <v>13652</v>
      </c>
      <c r="BK2250" s="84" t="s">
        <v>75</v>
      </c>
      <c r="BL2250" s="84" t="s">
        <v>122</v>
      </c>
      <c r="BM2250" s="84" t="s">
        <v>74</v>
      </c>
      <c r="BN2250" s="84" t="s">
        <v>70</v>
      </c>
      <c r="BO2250" s="84" t="s">
        <v>71</v>
      </c>
      <c r="BP2250" s="84" t="s">
        <v>122</v>
      </c>
      <c r="BQ2250" s="84" t="s">
        <v>163</v>
      </c>
    </row>
    <row r="2251" spans="1:69" ht="14.4" x14ac:dyDescent="0.3">
      <c r="A2251" s="40" t="str">
        <f t="shared" si="997"/>
        <v>2025-09-17</v>
      </c>
      <c r="B2251" s="40" t="str">
        <f t="shared" si="998"/>
        <v>SYD</v>
      </c>
      <c r="C2251" s="39" t="str">
        <f t="shared" si="999"/>
        <v>98812563644</v>
      </c>
      <c r="D2251" s="41" t="str">
        <f t="shared" si="1000"/>
        <v>PKR253479414</v>
      </c>
      <c r="E2251" s="41" t="str">
        <f t="shared" si="1001"/>
        <v>596421478674</v>
      </c>
      <c r="F2251" s="39" t="str">
        <f t="shared" si="1002"/>
        <v>2254225</v>
      </c>
      <c r="G2251" s="39" t="str">
        <f t="shared" si="1003"/>
        <v>WISE EXPRESS LOGISTICS PTY LTD</v>
      </c>
      <c r="H2251" s="41" t="str">
        <f t="shared" si="1004"/>
        <v>정유리</v>
      </c>
      <c r="I2251" s="39" t="str">
        <f t="shared" si="1005"/>
        <v>15631</v>
      </c>
      <c r="J2251" s="52" t="str">
        <f t="shared" si="1006"/>
        <v>BL추가(99431840841)</v>
      </c>
      <c r="K2251" s="75">
        <f t="shared" si="1007"/>
        <v>1</v>
      </c>
      <c r="L2251" s="76">
        <f t="shared" si="1008"/>
        <v>17.3</v>
      </c>
      <c r="M2251" s="76">
        <f t="shared" si="1009"/>
        <v>1E-3</v>
      </c>
      <c r="N2251" s="76">
        <f t="shared" si="1010"/>
        <v>17.5</v>
      </c>
      <c r="O2251" s="42">
        <f t="shared" si="1011"/>
        <v>17.5</v>
      </c>
      <c r="P2251" s="39" t="str">
        <f t="shared" si="1012"/>
        <v>일반(목록배제,Normal-Manifest Exception)</v>
      </c>
      <c r="Q2251" s="72">
        <f t="shared" si="1013"/>
        <v>130</v>
      </c>
      <c r="R2251" s="43" t="str">
        <f t="shared" si="1014"/>
        <v>OZ602</v>
      </c>
      <c r="S2251" s="82" t="str">
        <f t="shared" si="1015"/>
        <v/>
      </c>
      <c r="T2251" s="40">
        <f t="shared" si="1016"/>
        <v>45917</v>
      </c>
      <c r="U2251" s="44">
        <v>2500</v>
      </c>
      <c r="V2251" s="44">
        <f t="shared" si="1017"/>
        <v>1300</v>
      </c>
      <c r="W2251" s="77">
        <f t="shared" si="1018"/>
        <v>3800</v>
      </c>
      <c r="X2251" s="78">
        <f t="shared" si="1019"/>
        <v>0</v>
      </c>
      <c r="Y2251" s="44" cm="1">
        <f t="array" ref="Y2251">_xlfn.IFNA(_xlfn.IFS(AND(Q2251&gt;=2000, Q2251&lt;3000), 10000, AND(Q2251&gt;=3000, Q2251&lt;4000), 15000, AND(Q2251&gt;=4000, Q2251&lt;5000), 20000, AND(Q2251&gt;=5000), 25000),0)</f>
        <v>0</v>
      </c>
      <c r="Z2251" s="91">
        <f t="shared" si="1020"/>
        <v>300</v>
      </c>
      <c r="AA2251" s="44">
        <f t="shared" si="1021"/>
        <v>0</v>
      </c>
      <c r="AB2251" s="44"/>
      <c r="AC2251" s="44"/>
      <c r="AD2251" s="44"/>
      <c r="AE2251" s="44">
        <f>VLOOKUP(O2251,정산업데이트!$A$6:$B$12,2,10)</f>
        <v>3000</v>
      </c>
      <c r="AF2251" s="44"/>
      <c r="AG2251" s="79">
        <f t="shared" si="1022"/>
        <v>3300</v>
      </c>
      <c r="AH2251" s="80">
        <f t="shared" si="1023"/>
        <v>7100</v>
      </c>
      <c r="AI2251" s="93"/>
      <c r="AJ2251" s="84" t="s">
        <v>12618</v>
      </c>
      <c r="AK2251" s="84" t="s">
        <v>73</v>
      </c>
      <c r="AL2251" s="84" t="s">
        <v>12619</v>
      </c>
      <c r="AM2251" s="84" t="s">
        <v>13653</v>
      </c>
      <c r="AN2251" s="84" t="s">
        <v>1113</v>
      </c>
      <c r="AO2251" s="84" t="s">
        <v>13654</v>
      </c>
      <c r="AP2251" s="84" t="s">
        <v>13655</v>
      </c>
      <c r="AQ2251" s="84" t="s">
        <v>13656</v>
      </c>
      <c r="AR2251" s="85">
        <v>1</v>
      </c>
      <c r="AS2251" s="86">
        <v>17.3</v>
      </c>
      <c r="AT2251" s="86">
        <v>1E-3</v>
      </c>
      <c r="AU2251" s="86">
        <v>17.5</v>
      </c>
      <c r="AV2251" s="84" t="s">
        <v>8</v>
      </c>
      <c r="AW2251" s="86">
        <v>130</v>
      </c>
      <c r="AX2251" s="84" t="s">
        <v>68</v>
      </c>
      <c r="AY2251" s="84" t="s">
        <v>68</v>
      </c>
      <c r="AZ2251" s="84" t="s">
        <v>68</v>
      </c>
      <c r="BA2251" s="84" t="s">
        <v>68</v>
      </c>
      <c r="BB2251" s="84" t="s">
        <v>68</v>
      </c>
      <c r="BC2251" s="84" t="s">
        <v>125</v>
      </c>
      <c r="BD2251" s="84" t="s">
        <v>74</v>
      </c>
      <c r="BE2251" s="84" t="s">
        <v>13657</v>
      </c>
      <c r="BF2251" s="84" t="s">
        <v>122</v>
      </c>
      <c r="BG2251" s="84" t="s">
        <v>69</v>
      </c>
      <c r="BH2251" s="92" t="s">
        <v>13658</v>
      </c>
      <c r="BI2251" s="84" t="s">
        <v>122</v>
      </c>
      <c r="BJ2251" s="84" t="s">
        <v>13659</v>
      </c>
      <c r="BK2251" s="84" t="s">
        <v>75</v>
      </c>
      <c r="BL2251" s="84" t="s">
        <v>122</v>
      </c>
      <c r="BM2251" s="84" t="s">
        <v>74</v>
      </c>
      <c r="BN2251" s="84" t="s">
        <v>70</v>
      </c>
      <c r="BO2251" s="84" t="s">
        <v>71</v>
      </c>
      <c r="BP2251" s="84" t="s">
        <v>122</v>
      </c>
      <c r="BQ2251" s="84" t="s">
        <v>163</v>
      </c>
    </row>
    <row r="2252" spans="1:69" ht="14.4" x14ac:dyDescent="0.3">
      <c r="A2252" s="40" t="str">
        <f t="shared" si="997"/>
        <v>2025-09-17</v>
      </c>
      <c r="B2252" s="40" t="str">
        <f t="shared" si="998"/>
        <v>SYD</v>
      </c>
      <c r="C2252" s="39" t="str">
        <f t="shared" si="999"/>
        <v>98812563644</v>
      </c>
      <c r="D2252" s="41" t="str">
        <f t="shared" si="1000"/>
        <v>PKR253479415</v>
      </c>
      <c r="E2252" s="41" t="str">
        <f t="shared" si="1001"/>
        <v>596421478685</v>
      </c>
      <c r="F2252" s="39" t="str">
        <f t="shared" si="1002"/>
        <v>2254225</v>
      </c>
      <c r="G2252" s="39" t="str">
        <f t="shared" si="1003"/>
        <v>WISE EXPRESS LOGISTICS PTY LTD</v>
      </c>
      <c r="H2252" s="41" t="str">
        <f t="shared" si="1004"/>
        <v>최주</v>
      </c>
      <c r="I2252" s="39" t="str">
        <f t="shared" si="1005"/>
        <v>59641</v>
      </c>
      <c r="J2252" s="52" t="str">
        <f t="shared" si="1006"/>
        <v>BL추가(99431840841)</v>
      </c>
      <c r="K2252" s="75">
        <f t="shared" si="1007"/>
        <v>1</v>
      </c>
      <c r="L2252" s="76">
        <f t="shared" si="1008"/>
        <v>10.6</v>
      </c>
      <c r="M2252" s="76">
        <f t="shared" si="1009"/>
        <v>1E-3</v>
      </c>
      <c r="N2252" s="76">
        <f t="shared" si="1010"/>
        <v>11</v>
      </c>
      <c r="O2252" s="42">
        <f t="shared" si="1011"/>
        <v>11</v>
      </c>
      <c r="P2252" s="39" t="str">
        <f t="shared" si="1012"/>
        <v>일반(목록배제,Normal-Manifest Exception)</v>
      </c>
      <c r="Q2252" s="72">
        <f t="shared" si="1013"/>
        <v>110</v>
      </c>
      <c r="R2252" s="43" t="str">
        <f t="shared" si="1014"/>
        <v>OZ602</v>
      </c>
      <c r="S2252" s="82" t="str">
        <f t="shared" si="1015"/>
        <v/>
      </c>
      <c r="T2252" s="40">
        <f t="shared" si="1016"/>
        <v>45917</v>
      </c>
      <c r="U2252" s="44">
        <v>2500</v>
      </c>
      <c r="V2252" s="44">
        <f t="shared" si="1017"/>
        <v>600</v>
      </c>
      <c r="W2252" s="77">
        <f t="shared" si="1018"/>
        <v>3100</v>
      </c>
      <c r="X2252" s="78">
        <f t="shared" si="1019"/>
        <v>0</v>
      </c>
      <c r="Y2252" s="44" cm="1">
        <f t="array" ref="Y2252">_xlfn.IFNA(_xlfn.IFS(AND(Q2252&gt;=2000, Q2252&lt;3000), 10000, AND(Q2252&gt;=3000, Q2252&lt;4000), 15000, AND(Q2252&gt;=4000, Q2252&lt;5000), 20000, AND(Q2252&gt;=5000), 25000),0)</f>
        <v>0</v>
      </c>
      <c r="Z2252" s="91">
        <f t="shared" si="1020"/>
        <v>300</v>
      </c>
      <c r="AA2252" s="44">
        <f t="shared" si="1021"/>
        <v>0</v>
      </c>
      <c r="AB2252" s="44"/>
      <c r="AC2252" s="44"/>
      <c r="AD2252" s="44"/>
      <c r="AE2252" s="44">
        <f>VLOOKUP(O2252,정산업데이트!$A$6:$B$12,2,10)</f>
        <v>3000</v>
      </c>
      <c r="AF2252" s="44"/>
      <c r="AG2252" s="79">
        <f t="shared" si="1022"/>
        <v>3300</v>
      </c>
      <c r="AH2252" s="80">
        <f t="shared" si="1023"/>
        <v>6400</v>
      </c>
      <c r="AI2252" s="93"/>
      <c r="AJ2252" s="84" t="s">
        <v>12618</v>
      </c>
      <c r="AK2252" s="84" t="s">
        <v>73</v>
      </c>
      <c r="AL2252" s="84" t="s">
        <v>12619</v>
      </c>
      <c r="AM2252" s="84" t="s">
        <v>13660</v>
      </c>
      <c r="AN2252" s="84" t="s">
        <v>13661</v>
      </c>
      <c r="AO2252" s="84" t="s">
        <v>13662</v>
      </c>
      <c r="AP2252" s="84" t="s">
        <v>1826</v>
      </c>
      <c r="AQ2252" s="84" t="s">
        <v>13656</v>
      </c>
      <c r="AR2252" s="85">
        <v>1</v>
      </c>
      <c r="AS2252" s="86">
        <v>10.6</v>
      </c>
      <c r="AT2252" s="86">
        <v>1E-3</v>
      </c>
      <c r="AU2252" s="86">
        <v>11</v>
      </c>
      <c r="AV2252" s="84" t="s">
        <v>8</v>
      </c>
      <c r="AW2252" s="86">
        <v>110</v>
      </c>
      <c r="AX2252" s="84" t="s">
        <v>68</v>
      </c>
      <c r="AY2252" s="84" t="s">
        <v>68</v>
      </c>
      <c r="AZ2252" s="84" t="s">
        <v>68</v>
      </c>
      <c r="BA2252" s="84" t="s">
        <v>68</v>
      </c>
      <c r="BB2252" s="84" t="s">
        <v>68</v>
      </c>
      <c r="BC2252" s="84" t="s">
        <v>125</v>
      </c>
      <c r="BD2252" s="84" t="s">
        <v>74</v>
      </c>
      <c r="BE2252" s="84" t="s">
        <v>13663</v>
      </c>
      <c r="BF2252" s="84" t="s">
        <v>122</v>
      </c>
      <c r="BG2252" s="84" t="s">
        <v>69</v>
      </c>
      <c r="BH2252" s="92" t="s">
        <v>13664</v>
      </c>
      <c r="BI2252" s="84" t="s">
        <v>122</v>
      </c>
      <c r="BJ2252" s="84" t="s">
        <v>13665</v>
      </c>
      <c r="BK2252" s="84" t="s">
        <v>75</v>
      </c>
      <c r="BL2252" s="84" t="s">
        <v>122</v>
      </c>
      <c r="BM2252" s="84" t="s">
        <v>74</v>
      </c>
      <c r="BN2252" s="84" t="s">
        <v>70</v>
      </c>
      <c r="BO2252" s="84" t="s">
        <v>71</v>
      </c>
      <c r="BP2252" s="84" t="s">
        <v>122</v>
      </c>
      <c r="BQ2252" s="84" t="s">
        <v>163</v>
      </c>
    </row>
    <row r="2253" spans="1:69" ht="14.4" x14ac:dyDescent="0.3">
      <c r="A2253" s="40" t="str">
        <f t="shared" si="997"/>
        <v>2025-09-17</v>
      </c>
      <c r="B2253" s="40" t="str">
        <f t="shared" si="998"/>
        <v>SYD</v>
      </c>
      <c r="C2253" s="39" t="str">
        <f t="shared" si="999"/>
        <v>98812563644</v>
      </c>
      <c r="D2253" s="41" t="str">
        <f t="shared" si="1000"/>
        <v>PAU029773888</v>
      </c>
      <c r="E2253" s="41" t="str">
        <f t="shared" si="1001"/>
        <v>596421479326</v>
      </c>
      <c r="F2253" s="39" t="str">
        <f t="shared" si="1002"/>
        <v>2254252</v>
      </c>
      <c r="G2253" s="39" t="str">
        <f t="shared" si="1003"/>
        <v>WISE EXPRESS(AUSTRAPHARM)</v>
      </c>
      <c r="H2253" s="41" t="str">
        <f t="shared" si="1004"/>
        <v>신송심</v>
      </c>
      <c r="I2253" s="39" t="str">
        <f t="shared" si="1005"/>
        <v>24216</v>
      </c>
      <c r="J2253" s="52" t="str">
        <f t="shared" si="1006"/>
        <v/>
      </c>
      <c r="K2253" s="75">
        <f t="shared" si="1007"/>
        <v>1</v>
      </c>
      <c r="L2253" s="76">
        <f t="shared" si="1008"/>
        <v>1</v>
      </c>
      <c r="M2253" s="76">
        <f t="shared" si="1009"/>
        <v>1E-3</v>
      </c>
      <c r="N2253" s="76">
        <f t="shared" si="1010"/>
        <v>1</v>
      </c>
      <c r="O2253" s="42">
        <f t="shared" si="1011"/>
        <v>1</v>
      </c>
      <c r="P2253" s="39" t="str">
        <f t="shared" si="1012"/>
        <v>일반(목록배제,Normal-Manifest Exception)</v>
      </c>
      <c r="Q2253" s="72">
        <f t="shared" si="1013"/>
        <v>42</v>
      </c>
      <c r="R2253" s="43" t="str">
        <f t="shared" si="1014"/>
        <v>OZ602</v>
      </c>
      <c r="S2253" s="82" t="str">
        <f t="shared" si="1015"/>
        <v/>
      </c>
      <c r="T2253" s="40">
        <f t="shared" si="1016"/>
        <v>45917</v>
      </c>
      <c r="U2253" s="44">
        <v>2500</v>
      </c>
      <c r="V2253" s="44">
        <f t="shared" si="1017"/>
        <v>0</v>
      </c>
      <c r="W2253" s="77">
        <f t="shared" si="1018"/>
        <v>2500</v>
      </c>
      <c r="X2253" s="78">
        <f t="shared" si="1019"/>
        <v>0</v>
      </c>
      <c r="Y2253" s="44" cm="1">
        <f t="array" ref="Y2253">_xlfn.IFNA(_xlfn.IFS(AND(Q2253&gt;=2000, Q2253&lt;3000), 10000, AND(Q2253&gt;=3000, Q2253&lt;4000), 15000, AND(Q2253&gt;=4000, Q2253&lt;5000), 20000, AND(Q2253&gt;=5000), 25000),0)</f>
        <v>0</v>
      </c>
      <c r="Z2253" s="91">
        <f t="shared" si="1020"/>
        <v>300</v>
      </c>
      <c r="AA2253" s="44">
        <f t="shared" si="1021"/>
        <v>0</v>
      </c>
      <c r="AB2253" s="44"/>
      <c r="AC2253" s="44"/>
      <c r="AD2253" s="44"/>
      <c r="AE2253" s="44">
        <f>VLOOKUP(O2253,정산업데이트!$A$6:$B$12,2,10)</f>
        <v>0</v>
      </c>
      <c r="AF2253" s="44"/>
      <c r="AG2253" s="79">
        <f t="shared" si="1022"/>
        <v>300</v>
      </c>
      <c r="AH2253" s="80">
        <f t="shared" si="1023"/>
        <v>2800</v>
      </c>
      <c r="AI2253" s="93"/>
      <c r="AJ2253" s="84" t="s">
        <v>12618</v>
      </c>
      <c r="AK2253" s="84" t="s">
        <v>73</v>
      </c>
      <c r="AL2253" s="84" t="s">
        <v>12619</v>
      </c>
      <c r="AM2253" s="84" t="s">
        <v>13666</v>
      </c>
      <c r="AN2253" s="84" t="s">
        <v>13667</v>
      </c>
      <c r="AO2253" s="84" t="s">
        <v>13668</v>
      </c>
      <c r="AP2253" s="84" t="s">
        <v>13669</v>
      </c>
      <c r="AQ2253" s="84" t="s">
        <v>122</v>
      </c>
      <c r="AR2253" s="85">
        <v>1</v>
      </c>
      <c r="AS2253" s="86">
        <v>1</v>
      </c>
      <c r="AT2253" s="86">
        <v>1E-3</v>
      </c>
      <c r="AU2253" s="86">
        <v>1</v>
      </c>
      <c r="AV2253" s="84" t="s">
        <v>8</v>
      </c>
      <c r="AW2253" s="86">
        <v>42</v>
      </c>
      <c r="AX2253" s="84" t="s">
        <v>68</v>
      </c>
      <c r="AY2253" s="84" t="s">
        <v>68</v>
      </c>
      <c r="AZ2253" s="84" t="s">
        <v>68</v>
      </c>
      <c r="BA2253" s="84" t="s">
        <v>68</v>
      </c>
      <c r="BB2253" s="84" t="s">
        <v>68</v>
      </c>
      <c r="BC2253" s="84" t="s">
        <v>132</v>
      </c>
      <c r="BD2253" s="84" t="s">
        <v>83</v>
      </c>
      <c r="BE2253" s="84" t="s">
        <v>84</v>
      </c>
      <c r="BF2253" s="84" t="s">
        <v>122</v>
      </c>
      <c r="BG2253" s="84" t="s">
        <v>69</v>
      </c>
      <c r="BH2253" s="92" t="s">
        <v>13670</v>
      </c>
      <c r="BI2253" s="84" t="s">
        <v>122</v>
      </c>
      <c r="BJ2253" s="84" t="s">
        <v>13671</v>
      </c>
      <c r="BK2253" s="84" t="s">
        <v>75</v>
      </c>
      <c r="BL2253" s="84" t="s">
        <v>122</v>
      </c>
      <c r="BM2253" s="84" t="s">
        <v>83</v>
      </c>
      <c r="BN2253" s="84" t="s">
        <v>70</v>
      </c>
      <c r="BO2253" s="84" t="s">
        <v>71</v>
      </c>
      <c r="BP2253" s="84" t="s">
        <v>122</v>
      </c>
      <c r="BQ2253" s="84" t="s">
        <v>163</v>
      </c>
    </row>
    <row r="2254" spans="1:69" ht="14.4" x14ac:dyDescent="0.3">
      <c r="A2254" s="40" t="str">
        <f t="shared" si="997"/>
        <v>2025-09-17</v>
      </c>
      <c r="B2254" s="40" t="str">
        <f t="shared" si="998"/>
        <v>SYD</v>
      </c>
      <c r="C2254" s="39" t="str">
        <f t="shared" si="999"/>
        <v>98812563644</v>
      </c>
      <c r="D2254" s="41" t="str">
        <f t="shared" si="1000"/>
        <v>PKR253509553</v>
      </c>
      <c r="E2254" s="41" t="str">
        <f t="shared" si="1001"/>
        <v>596421480715</v>
      </c>
      <c r="F2254" s="39" t="str">
        <f t="shared" si="1002"/>
        <v>2254232</v>
      </c>
      <c r="G2254" s="39" t="str">
        <f t="shared" si="1003"/>
        <v>WISE EXPRESS(LIFEGREEN)</v>
      </c>
      <c r="H2254" s="41" t="str">
        <f t="shared" si="1004"/>
        <v>김영호</v>
      </c>
      <c r="I2254" s="39" t="str">
        <f t="shared" si="1005"/>
        <v>61995</v>
      </c>
      <c r="J2254" s="52" t="str">
        <f t="shared" si="1006"/>
        <v/>
      </c>
      <c r="K2254" s="75">
        <f t="shared" si="1007"/>
        <v>1</v>
      </c>
      <c r="L2254" s="76">
        <f t="shared" si="1008"/>
        <v>0.7</v>
      </c>
      <c r="M2254" s="76">
        <f t="shared" si="1009"/>
        <v>1E-3</v>
      </c>
      <c r="N2254" s="76">
        <f t="shared" si="1010"/>
        <v>0.7</v>
      </c>
      <c r="O2254" s="42">
        <f t="shared" si="1011"/>
        <v>1</v>
      </c>
      <c r="P2254" s="39" t="str">
        <f t="shared" si="1012"/>
        <v>일반(목록배제,Normal-Manifest Exception)</v>
      </c>
      <c r="Q2254" s="72">
        <f t="shared" si="1013"/>
        <v>85.724999999999994</v>
      </c>
      <c r="R2254" s="43" t="str">
        <f t="shared" si="1014"/>
        <v>OZ602</v>
      </c>
      <c r="S2254" s="82" t="str">
        <f t="shared" si="1015"/>
        <v/>
      </c>
      <c r="T2254" s="40">
        <f t="shared" si="1016"/>
        <v>45917</v>
      </c>
      <c r="U2254" s="44">
        <v>2500</v>
      </c>
      <c r="V2254" s="44">
        <f t="shared" si="1017"/>
        <v>0</v>
      </c>
      <c r="W2254" s="77">
        <f t="shared" si="1018"/>
        <v>2500</v>
      </c>
      <c r="X2254" s="78">
        <f t="shared" si="1019"/>
        <v>0</v>
      </c>
      <c r="Y2254" s="44" cm="1">
        <f t="array" ref="Y2254">_xlfn.IFNA(_xlfn.IFS(AND(Q2254&gt;=2000, Q2254&lt;3000), 10000, AND(Q2254&gt;=3000, Q2254&lt;4000), 15000, AND(Q2254&gt;=4000, Q2254&lt;5000), 20000, AND(Q2254&gt;=5000), 25000),0)</f>
        <v>0</v>
      </c>
      <c r="Z2254" s="91">
        <f t="shared" si="1020"/>
        <v>300</v>
      </c>
      <c r="AA2254" s="44">
        <f t="shared" si="1021"/>
        <v>0</v>
      </c>
      <c r="AB2254" s="44"/>
      <c r="AC2254" s="44"/>
      <c r="AD2254" s="44"/>
      <c r="AE2254" s="44">
        <f>VLOOKUP(O2254,정산업데이트!$A$6:$B$12,2,10)</f>
        <v>0</v>
      </c>
      <c r="AF2254" s="44"/>
      <c r="AG2254" s="79">
        <f t="shared" si="1022"/>
        <v>300</v>
      </c>
      <c r="AH2254" s="80">
        <f t="shared" si="1023"/>
        <v>2800</v>
      </c>
      <c r="AI2254" s="93"/>
      <c r="AJ2254" s="84" t="s">
        <v>12618</v>
      </c>
      <c r="AK2254" s="84" t="s">
        <v>73</v>
      </c>
      <c r="AL2254" s="84" t="s">
        <v>12619</v>
      </c>
      <c r="AM2254" s="84" t="s">
        <v>13672</v>
      </c>
      <c r="AN2254" s="84" t="s">
        <v>13673</v>
      </c>
      <c r="AO2254" s="84" t="s">
        <v>13674</v>
      </c>
      <c r="AP2254" s="84" t="s">
        <v>13675</v>
      </c>
      <c r="AQ2254" s="84" t="s">
        <v>122</v>
      </c>
      <c r="AR2254" s="85">
        <v>1</v>
      </c>
      <c r="AS2254" s="86">
        <v>0.7</v>
      </c>
      <c r="AT2254" s="86">
        <v>1E-3</v>
      </c>
      <c r="AU2254" s="86">
        <v>0.7</v>
      </c>
      <c r="AV2254" s="84" t="s">
        <v>8</v>
      </c>
      <c r="AW2254" s="86">
        <v>85.724999999999994</v>
      </c>
      <c r="AX2254" s="84" t="s">
        <v>68</v>
      </c>
      <c r="AY2254" s="84" t="s">
        <v>68</v>
      </c>
      <c r="AZ2254" s="84" t="s">
        <v>68</v>
      </c>
      <c r="BA2254" s="84" t="s">
        <v>68</v>
      </c>
      <c r="BB2254" s="84" t="s">
        <v>68</v>
      </c>
      <c r="BC2254" s="84" t="s">
        <v>128</v>
      </c>
      <c r="BD2254" s="84" t="s">
        <v>102</v>
      </c>
      <c r="BE2254" s="84" t="s">
        <v>103</v>
      </c>
      <c r="BF2254" s="84" t="s">
        <v>122</v>
      </c>
      <c r="BG2254" s="84" t="s">
        <v>69</v>
      </c>
      <c r="BH2254" s="92" t="s">
        <v>13676</v>
      </c>
      <c r="BI2254" s="84" t="s">
        <v>122</v>
      </c>
      <c r="BJ2254" s="84" t="s">
        <v>13677</v>
      </c>
      <c r="BK2254" s="84" t="s">
        <v>75</v>
      </c>
      <c r="BL2254" s="84" t="s">
        <v>122</v>
      </c>
      <c r="BM2254" s="84" t="s">
        <v>102</v>
      </c>
      <c r="BN2254" s="84" t="s">
        <v>70</v>
      </c>
      <c r="BO2254" s="84" t="s">
        <v>71</v>
      </c>
      <c r="BP2254" s="84" t="s">
        <v>122</v>
      </c>
      <c r="BQ2254" s="84" t="s">
        <v>163</v>
      </c>
    </row>
    <row r="2255" spans="1:69" ht="14.4" x14ac:dyDescent="0.3">
      <c r="A2255" s="40" t="str">
        <f t="shared" si="997"/>
        <v>2025-09-17</v>
      </c>
      <c r="B2255" s="40" t="str">
        <f t="shared" si="998"/>
        <v>SYD</v>
      </c>
      <c r="C2255" s="39" t="str">
        <f t="shared" si="999"/>
        <v>98812563644</v>
      </c>
      <c r="D2255" s="41" t="str">
        <f t="shared" si="1000"/>
        <v>PAU029761856</v>
      </c>
      <c r="E2255" s="41" t="str">
        <f t="shared" si="1001"/>
        <v>596421479201</v>
      </c>
      <c r="F2255" s="39" t="str">
        <f t="shared" si="1002"/>
        <v>2254256</v>
      </c>
      <c r="G2255" s="39" t="str">
        <f t="shared" si="1003"/>
        <v>WISE EXPRESS(BOOSTUP)</v>
      </c>
      <c r="H2255" s="41" t="str">
        <f t="shared" si="1004"/>
        <v>이종희</v>
      </c>
      <c r="I2255" s="39" t="str">
        <f t="shared" si="1005"/>
        <v>28768</v>
      </c>
      <c r="J2255" s="52" t="str">
        <f t="shared" si="1006"/>
        <v/>
      </c>
      <c r="K2255" s="75">
        <f t="shared" si="1007"/>
        <v>1</v>
      </c>
      <c r="L2255" s="76">
        <f t="shared" si="1008"/>
        <v>1</v>
      </c>
      <c r="M2255" s="76">
        <f t="shared" si="1009"/>
        <v>1E-3</v>
      </c>
      <c r="N2255" s="76">
        <f t="shared" si="1010"/>
        <v>1</v>
      </c>
      <c r="O2255" s="42">
        <f t="shared" si="1011"/>
        <v>1</v>
      </c>
      <c r="P2255" s="39" t="str">
        <f t="shared" si="1012"/>
        <v>목록(Manifest)</v>
      </c>
      <c r="Q2255" s="72">
        <f t="shared" si="1013"/>
        <v>60</v>
      </c>
      <c r="R2255" s="43" t="str">
        <f t="shared" si="1014"/>
        <v>OZ602</v>
      </c>
      <c r="S2255" s="82" t="str">
        <f t="shared" si="1015"/>
        <v/>
      </c>
      <c r="T2255" s="40">
        <f t="shared" si="1016"/>
        <v>45917</v>
      </c>
      <c r="U2255" s="44">
        <v>2500</v>
      </c>
      <c r="V2255" s="44">
        <f t="shared" si="1017"/>
        <v>0</v>
      </c>
      <c r="W2255" s="77">
        <f t="shared" si="1018"/>
        <v>2500</v>
      </c>
      <c r="X2255" s="78">
        <f t="shared" si="1019"/>
        <v>0</v>
      </c>
      <c r="Y2255" s="44" cm="1">
        <f t="array" ref="Y2255">_xlfn.IFNA(_xlfn.IFS(AND(Q2255&gt;=2000, Q2255&lt;3000), 10000, AND(Q2255&gt;=3000, Q2255&lt;4000), 15000, AND(Q2255&gt;=4000, Q2255&lt;5000), 20000, AND(Q2255&gt;=5000), 25000),0)</f>
        <v>0</v>
      </c>
      <c r="Z2255" s="91">
        <f t="shared" si="1020"/>
        <v>0</v>
      </c>
      <c r="AA2255" s="44">
        <f t="shared" si="1021"/>
        <v>0</v>
      </c>
      <c r="AB2255" s="44"/>
      <c r="AC2255" s="44"/>
      <c r="AD2255" s="44"/>
      <c r="AE2255" s="44">
        <f>VLOOKUP(O2255,정산업데이트!$A$6:$B$12,2,10)</f>
        <v>0</v>
      </c>
      <c r="AF2255" s="44"/>
      <c r="AG2255" s="79">
        <f t="shared" si="1022"/>
        <v>0</v>
      </c>
      <c r="AH2255" s="80">
        <f t="shared" si="1023"/>
        <v>2500</v>
      </c>
      <c r="AI2255" s="93"/>
      <c r="AJ2255" s="84" t="s">
        <v>12618</v>
      </c>
      <c r="AK2255" s="84" t="s">
        <v>73</v>
      </c>
      <c r="AL2255" s="84" t="s">
        <v>12619</v>
      </c>
      <c r="AM2255" s="84" t="s">
        <v>13678</v>
      </c>
      <c r="AN2255" s="84" t="s">
        <v>13679</v>
      </c>
      <c r="AO2255" s="84" t="s">
        <v>13680</v>
      </c>
      <c r="AP2255" s="84" t="s">
        <v>13681</v>
      </c>
      <c r="AQ2255" s="84" t="s">
        <v>122</v>
      </c>
      <c r="AR2255" s="85">
        <v>1</v>
      </c>
      <c r="AS2255" s="86">
        <v>1</v>
      </c>
      <c r="AT2255" s="86">
        <v>1E-3</v>
      </c>
      <c r="AU2255" s="86">
        <v>1</v>
      </c>
      <c r="AV2255" s="84" t="s">
        <v>7</v>
      </c>
      <c r="AW2255" s="86">
        <v>60</v>
      </c>
      <c r="AX2255" s="84" t="s">
        <v>68</v>
      </c>
      <c r="AY2255" s="84" t="s">
        <v>68</v>
      </c>
      <c r="AZ2255" s="84" t="s">
        <v>68</v>
      </c>
      <c r="BA2255" s="84" t="s">
        <v>68</v>
      </c>
      <c r="BB2255" s="84" t="s">
        <v>68</v>
      </c>
      <c r="BC2255" s="84" t="s">
        <v>129</v>
      </c>
      <c r="BD2255" s="84" t="s">
        <v>91</v>
      </c>
      <c r="BE2255" s="84" t="s">
        <v>92</v>
      </c>
      <c r="BF2255" s="84" t="s">
        <v>122</v>
      </c>
      <c r="BG2255" s="84" t="s">
        <v>69</v>
      </c>
      <c r="BH2255" s="92" t="s">
        <v>13682</v>
      </c>
      <c r="BI2255" s="84" t="s">
        <v>122</v>
      </c>
      <c r="BJ2255" s="84" t="s">
        <v>13683</v>
      </c>
      <c r="BK2255" s="84" t="s">
        <v>75</v>
      </c>
      <c r="BL2255" s="84" t="s">
        <v>122</v>
      </c>
      <c r="BM2255" s="84" t="s">
        <v>91</v>
      </c>
      <c r="BN2255" s="84" t="s">
        <v>70</v>
      </c>
      <c r="BO2255" s="84" t="s">
        <v>71</v>
      </c>
      <c r="BP2255" s="84" t="s">
        <v>122</v>
      </c>
      <c r="BQ2255" s="84" t="s">
        <v>163</v>
      </c>
    </row>
    <row r="2256" spans="1:69" ht="14.4" x14ac:dyDescent="0.3">
      <c r="A2256" s="40" t="str">
        <f t="shared" si="997"/>
        <v>2025-09-17</v>
      </c>
      <c r="B2256" s="40" t="str">
        <f t="shared" si="998"/>
        <v>SYD</v>
      </c>
      <c r="C2256" s="39" t="str">
        <f t="shared" si="999"/>
        <v>98812563644</v>
      </c>
      <c r="D2256" s="41" t="str">
        <f t="shared" si="1000"/>
        <v>PAU029761870</v>
      </c>
      <c r="E2256" s="41" t="str">
        <f t="shared" si="1001"/>
        <v>596421480295</v>
      </c>
      <c r="F2256" s="39" t="str">
        <f t="shared" si="1002"/>
        <v>2254256</v>
      </c>
      <c r="G2256" s="39" t="str">
        <f t="shared" si="1003"/>
        <v>WISE EXPRESS(BOOSTUP)</v>
      </c>
      <c r="H2256" s="41" t="str">
        <f t="shared" si="1004"/>
        <v>박현영</v>
      </c>
      <c r="I2256" s="39" t="str">
        <f t="shared" si="1005"/>
        <v>07984</v>
      </c>
      <c r="J2256" s="52" t="str">
        <f t="shared" si="1006"/>
        <v/>
      </c>
      <c r="K2256" s="75">
        <f t="shared" si="1007"/>
        <v>1</v>
      </c>
      <c r="L2256" s="76">
        <f t="shared" si="1008"/>
        <v>2</v>
      </c>
      <c r="M2256" s="76">
        <f t="shared" si="1009"/>
        <v>1E-3</v>
      </c>
      <c r="N2256" s="76">
        <f t="shared" si="1010"/>
        <v>2</v>
      </c>
      <c r="O2256" s="42">
        <f t="shared" si="1011"/>
        <v>2</v>
      </c>
      <c r="P2256" s="39" t="str">
        <f t="shared" si="1012"/>
        <v>목록(Manifest)</v>
      </c>
      <c r="Q2256" s="72">
        <f t="shared" si="1013"/>
        <v>100</v>
      </c>
      <c r="R2256" s="43" t="str">
        <f t="shared" si="1014"/>
        <v>OZ602</v>
      </c>
      <c r="S2256" s="82" t="str">
        <f t="shared" si="1015"/>
        <v/>
      </c>
      <c r="T2256" s="40">
        <f t="shared" si="1016"/>
        <v>45917</v>
      </c>
      <c r="U2256" s="44">
        <v>2500</v>
      </c>
      <c r="V2256" s="44">
        <f t="shared" si="1017"/>
        <v>0</v>
      </c>
      <c r="W2256" s="77">
        <f t="shared" si="1018"/>
        <v>2500</v>
      </c>
      <c r="X2256" s="78">
        <f t="shared" si="1019"/>
        <v>0</v>
      </c>
      <c r="Y2256" s="44" cm="1">
        <f t="array" ref="Y2256">_xlfn.IFNA(_xlfn.IFS(AND(Q2256&gt;=2000, Q2256&lt;3000), 10000, AND(Q2256&gt;=3000, Q2256&lt;4000), 15000, AND(Q2256&gt;=4000, Q2256&lt;5000), 20000, AND(Q2256&gt;=5000), 25000),0)</f>
        <v>0</v>
      </c>
      <c r="Z2256" s="91">
        <f t="shared" si="1020"/>
        <v>0</v>
      </c>
      <c r="AA2256" s="44">
        <f t="shared" si="1021"/>
        <v>0</v>
      </c>
      <c r="AB2256" s="44"/>
      <c r="AC2256" s="44"/>
      <c r="AD2256" s="44"/>
      <c r="AE2256" s="44">
        <f>VLOOKUP(O2256,정산업데이트!$A$6:$B$12,2,10)</f>
        <v>0</v>
      </c>
      <c r="AF2256" s="44"/>
      <c r="AG2256" s="79">
        <f t="shared" si="1022"/>
        <v>0</v>
      </c>
      <c r="AH2256" s="80">
        <f t="shared" si="1023"/>
        <v>2500</v>
      </c>
      <c r="AI2256" s="93"/>
      <c r="AJ2256" s="84" t="s">
        <v>12618</v>
      </c>
      <c r="AK2256" s="84" t="s">
        <v>73</v>
      </c>
      <c r="AL2256" s="84" t="s">
        <v>12619</v>
      </c>
      <c r="AM2256" s="84" t="s">
        <v>13684</v>
      </c>
      <c r="AN2256" s="84" t="s">
        <v>13685</v>
      </c>
      <c r="AO2256" s="84" t="s">
        <v>13686</v>
      </c>
      <c r="AP2256" s="84" t="s">
        <v>13687</v>
      </c>
      <c r="AQ2256" s="84" t="s">
        <v>122</v>
      </c>
      <c r="AR2256" s="85">
        <v>1</v>
      </c>
      <c r="AS2256" s="86">
        <v>2</v>
      </c>
      <c r="AT2256" s="86">
        <v>1E-3</v>
      </c>
      <c r="AU2256" s="86">
        <v>2</v>
      </c>
      <c r="AV2256" s="84" t="s">
        <v>7</v>
      </c>
      <c r="AW2256" s="86">
        <v>100</v>
      </c>
      <c r="AX2256" s="84" t="s">
        <v>68</v>
      </c>
      <c r="AY2256" s="84" t="s">
        <v>68</v>
      </c>
      <c r="AZ2256" s="84" t="s">
        <v>68</v>
      </c>
      <c r="BA2256" s="84" t="s">
        <v>68</v>
      </c>
      <c r="BB2256" s="84" t="s">
        <v>68</v>
      </c>
      <c r="BC2256" s="84" t="s">
        <v>129</v>
      </c>
      <c r="BD2256" s="84" t="s">
        <v>91</v>
      </c>
      <c r="BE2256" s="84" t="s">
        <v>92</v>
      </c>
      <c r="BF2256" s="84" t="s">
        <v>122</v>
      </c>
      <c r="BG2256" s="84" t="s">
        <v>69</v>
      </c>
      <c r="BH2256" s="92" t="s">
        <v>13688</v>
      </c>
      <c r="BI2256" s="84" t="s">
        <v>122</v>
      </c>
      <c r="BJ2256" s="84" t="s">
        <v>13689</v>
      </c>
      <c r="BK2256" s="84" t="s">
        <v>75</v>
      </c>
      <c r="BL2256" s="84" t="s">
        <v>122</v>
      </c>
      <c r="BM2256" s="84" t="s">
        <v>91</v>
      </c>
      <c r="BN2256" s="84" t="s">
        <v>70</v>
      </c>
      <c r="BO2256" s="84" t="s">
        <v>71</v>
      </c>
      <c r="BP2256" s="84" t="s">
        <v>122</v>
      </c>
      <c r="BQ2256" s="84" t="s">
        <v>163</v>
      </c>
    </row>
    <row r="2257" spans="1:69" ht="14.4" x14ac:dyDescent="0.3">
      <c r="A2257" s="40" t="str">
        <f t="shared" si="997"/>
        <v>2025-09-17</v>
      </c>
      <c r="B2257" s="40" t="str">
        <f t="shared" si="998"/>
        <v>SYD</v>
      </c>
      <c r="C2257" s="39" t="str">
        <f t="shared" si="999"/>
        <v>98812563644</v>
      </c>
      <c r="D2257" s="41" t="str">
        <f t="shared" si="1000"/>
        <v>PKR253542187</v>
      </c>
      <c r="E2257" s="41" t="str">
        <f t="shared" si="1001"/>
        <v>596421482885</v>
      </c>
      <c r="F2257" s="39" t="str">
        <f t="shared" si="1002"/>
        <v>2254264</v>
      </c>
      <c r="G2257" s="39" t="str">
        <f t="shared" si="1003"/>
        <v>WISE EXPRESS(JNHLINK)</v>
      </c>
      <c r="H2257" s="41" t="str">
        <f t="shared" si="1004"/>
        <v>윤소현</v>
      </c>
      <c r="I2257" s="39" t="str">
        <f t="shared" si="1005"/>
        <v>41593</v>
      </c>
      <c r="J2257" s="52" t="str">
        <f t="shared" si="1006"/>
        <v/>
      </c>
      <c r="K2257" s="75">
        <f t="shared" si="1007"/>
        <v>1</v>
      </c>
      <c r="L2257" s="76">
        <f t="shared" si="1008"/>
        <v>1.4</v>
      </c>
      <c r="M2257" s="76">
        <f t="shared" si="1009"/>
        <v>1E-3</v>
      </c>
      <c r="N2257" s="76">
        <f t="shared" si="1010"/>
        <v>1.4</v>
      </c>
      <c r="O2257" s="42">
        <f t="shared" si="1011"/>
        <v>1.5</v>
      </c>
      <c r="P2257" s="39" t="str">
        <f t="shared" si="1012"/>
        <v>목록(Manifest)</v>
      </c>
      <c r="Q2257" s="72">
        <f t="shared" si="1013"/>
        <v>100</v>
      </c>
      <c r="R2257" s="43" t="str">
        <f t="shared" si="1014"/>
        <v>OZ602</v>
      </c>
      <c r="S2257" s="82" t="str">
        <f t="shared" si="1015"/>
        <v/>
      </c>
      <c r="T2257" s="40">
        <f t="shared" si="1016"/>
        <v>45917</v>
      </c>
      <c r="U2257" s="44">
        <v>2500</v>
      </c>
      <c r="V2257" s="44">
        <f t="shared" si="1017"/>
        <v>0</v>
      </c>
      <c r="W2257" s="77">
        <f t="shared" si="1018"/>
        <v>2500</v>
      </c>
      <c r="X2257" s="78">
        <f t="shared" si="1019"/>
        <v>0</v>
      </c>
      <c r="Y2257" s="44" cm="1">
        <f t="array" ref="Y2257">_xlfn.IFNA(_xlfn.IFS(AND(Q2257&gt;=2000, Q2257&lt;3000), 10000, AND(Q2257&gt;=3000, Q2257&lt;4000), 15000, AND(Q2257&gt;=4000, Q2257&lt;5000), 20000, AND(Q2257&gt;=5000), 25000),0)</f>
        <v>0</v>
      </c>
      <c r="Z2257" s="91">
        <f t="shared" si="1020"/>
        <v>0</v>
      </c>
      <c r="AA2257" s="44">
        <f t="shared" si="1021"/>
        <v>0</v>
      </c>
      <c r="AB2257" s="44"/>
      <c r="AC2257" s="44"/>
      <c r="AD2257" s="44"/>
      <c r="AE2257" s="44">
        <f>VLOOKUP(O2257,정산업데이트!$A$6:$B$12,2,10)</f>
        <v>0</v>
      </c>
      <c r="AF2257" s="44"/>
      <c r="AG2257" s="79">
        <f t="shared" si="1022"/>
        <v>0</v>
      </c>
      <c r="AH2257" s="80">
        <f t="shared" si="1023"/>
        <v>2500</v>
      </c>
      <c r="AI2257" s="93"/>
      <c r="AJ2257" s="84" t="s">
        <v>12618</v>
      </c>
      <c r="AK2257" s="84" t="s">
        <v>73</v>
      </c>
      <c r="AL2257" s="84" t="s">
        <v>12619</v>
      </c>
      <c r="AM2257" s="84" t="s">
        <v>13690</v>
      </c>
      <c r="AN2257" s="84" t="s">
        <v>13691</v>
      </c>
      <c r="AO2257" s="84" t="s">
        <v>13692</v>
      </c>
      <c r="AP2257" s="84" t="s">
        <v>13693</v>
      </c>
      <c r="AQ2257" s="84" t="s">
        <v>122</v>
      </c>
      <c r="AR2257" s="85">
        <v>1</v>
      </c>
      <c r="AS2257" s="86">
        <v>1.4</v>
      </c>
      <c r="AT2257" s="86">
        <v>1E-3</v>
      </c>
      <c r="AU2257" s="86">
        <v>1.4</v>
      </c>
      <c r="AV2257" s="84" t="s">
        <v>7</v>
      </c>
      <c r="AW2257" s="86">
        <v>100</v>
      </c>
      <c r="AX2257" s="84" t="s">
        <v>68</v>
      </c>
      <c r="AY2257" s="84" t="s">
        <v>68</v>
      </c>
      <c r="AZ2257" s="84" t="s">
        <v>68</v>
      </c>
      <c r="BA2257" s="84" t="s">
        <v>68</v>
      </c>
      <c r="BB2257" s="84" t="s">
        <v>68</v>
      </c>
      <c r="BC2257" s="84" t="s">
        <v>142</v>
      </c>
      <c r="BD2257" s="84" t="s">
        <v>106</v>
      </c>
      <c r="BE2257" s="84" t="s">
        <v>107</v>
      </c>
      <c r="BF2257" s="84" t="s">
        <v>122</v>
      </c>
      <c r="BG2257" s="84" t="s">
        <v>69</v>
      </c>
      <c r="BH2257" s="92" t="s">
        <v>13694</v>
      </c>
      <c r="BI2257" s="84" t="s">
        <v>122</v>
      </c>
      <c r="BJ2257" s="84" t="s">
        <v>13695</v>
      </c>
      <c r="BK2257" s="84" t="s">
        <v>75</v>
      </c>
      <c r="BL2257" s="84" t="s">
        <v>122</v>
      </c>
      <c r="BM2257" s="84" t="s">
        <v>106</v>
      </c>
      <c r="BN2257" s="84" t="s">
        <v>70</v>
      </c>
      <c r="BO2257" s="84" t="s">
        <v>71</v>
      </c>
      <c r="BP2257" s="84" t="s">
        <v>122</v>
      </c>
      <c r="BQ2257" s="84" t="s">
        <v>163</v>
      </c>
    </row>
    <row r="2258" spans="1:69" ht="14.4" x14ac:dyDescent="0.3">
      <c r="A2258" s="40" t="str">
        <f t="shared" si="997"/>
        <v>2025-09-17</v>
      </c>
      <c r="B2258" s="40" t="str">
        <f t="shared" si="998"/>
        <v>SYD</v>
      </c>
      <c r="C2258" s="39" t="str">
        <f t="shared" si="999"/>
        <v>98812563644</v>
      </c>
      <c r="D2258" s="41" t="str">
        <f t="shared" si="1000"/>
        <v>PKR253531880</v>
      </c>
      <c r="E2258" s="41" t="str">
        <f t="shared" si="1001"/>
        <v>596421482491</v>
      </c>
      <c r="F2258" s="39" t="str">
        <f t="shared" si="1002"/>
        <v>2254240</v>
      </c>
      <c r="G2258" s="39" t="str">
        <f t="shared" si="1003"/>
        <v>WISE EXPRESS(VITAHUB)</v>
      </c>
      <c r="H2258" s="41" t="str">
        <f t="shared" si="1004"/>
        <v>이지혜</v>
      </c>
      <c r="I2258" s="39" t="str">
        <f t="shared" si="1005"/>
        <v>17028</v>
      </c>
      <c r="J2258" s="52" t="str">
        <f t="shared" si="1006"/>
        <v/>
      </c>
      <c r="K2258" s="75">
        <f t="shared" si="1007"/>
        <v>1</v>
      </c>
      <c r="L2258" s="76">
        <f t="shared" si="1008"/>
        <v>1</v>
      </c>
      <c r="M2258" s="76">
        <f t="shared" si="1009"/>
        <v>1E-3</v>
      </c>
      <c r="N2258" s="76">
        <f t="shared" si="1010"/>
        <v>1</v>
      </c>
      <c r="O2258" s="42">
        <f t="shared" si="1011"/>
        <v>1</v>
      </c>
      <c r="P2258" s="39" t="str">
        <f t="shared" si="1012"/>
        <v>일반(목록배제,Normal-Manifest Exception)</v>
      </c>
      <c r="Q2258" s="72">
        <f t="shared" si="1013"/>
        <v>60</v>
      </c>
      <c r="R2258" s="43" t="str">
        <f t="shared" si="1014"/>
        <v>OZ602</v>
      </c>
      <c r="S2258" s="82" t="str">
        <f t="shared" si="1015"/>
        <v/>
      </c>
      <c r="T2258" s="40">
        <f t="shared" si="1016"/>
        <v>45917</v>
      </c>
      <c r="U2258" s="44">
        <v>2500</v>
      </c>
      <c r="V2258" s="44">
        <f t="shared" si="1017"/>
        <v>0</v>
      </c>
      <c r="W2258" s="77">
        <f t="shared" si="1018"/>
        <v>2500</v>
      </c>
      <c r="X2258" s="78">
        <f t="shared" si="1019"/>
        <v>0</v>
      </c>
      <c r="Y2258" s="44" cm="1">
        <f t="array" ref="Y2258">_xlfn.IFNA(_xlfn.IFS(AND(Q2258&gt;=2000, Q2258&lt;3000), 10000, AND(Q2258&gt;=3000, Q2258&lt;4000), 15000, AND(Q2258&gt;=4000, Q2258&lt;5000), 20000, AND(Q2258&gt;=5000), 25000),0)</f>
        <v>0</v>
      </c>
      <c r="Z2258" s="91">
        <f t="shared" si="1020"/>
        <v>300</v>
      </c>
      <c r="AA2258" s="44">
        <f t="shared" si="1021"/>
        <v>0</v>
      </c>
      <c r="AB2258" s="44"/>
      <c r="AC2258" s="44"/>
      <c r="AD2258" s="44"/>
      <c r="AE2258" s="44">
        <f>VLOOKUP(O2258,정산업데이트!$A$6:$B$12,2,10)</f>
        <v>0</v>
      </c>
      <c r="AF2258" s="44"/>
      <c r="AG2258" s="79">
        <f t="shared" si="1022"/>
        <v>300</v>
      </c>
      <c r="AH2258" s="80">
        <f t="shared" si="1023"/>
        <v>2800</v>
      </c>
      <c r="AI2258" s="93"/>
      <c r="AJ2258" s="84" t="s">
        <v>12618</v>
      </c>
      <c r="AK2258" s="84" t="s">
        <v>73</v>
      </c>
      <c r="AL2258" s="84" t="s">
        <v>12619</v>
      </c>
      <c r="AM2258" s="84" t="s">
        <v>13696</v>
      </c>
      <c r="AN2258" s="84" t="s">
        <v>478</v>
      </c>
      <c r="AO2258" s="84" t="s">
        <v>13697</v>
      </c>
      <c r="AP2258" s="84" t="s">
        <v>13698</v>
      </c>
      <c r="AQ2258" s="84" t="s">
        <v>122</v>
      </c>
      <c r="AR2258" s="85">
        <v>1</v>
      </c>
      <c r="AS2258" s="86">
        <v>1</v>
      </c>
      <c r="AT2258" s="86">
        <v>1E-3</v>
      </c>
      <c r="AU2258" s="86">
        <v>1</v>
      </c>
      <c r="AV2258" s="84" t="s">
        <v>8</v>
      </c>
      <c r="AW2258" s="86">
        <v>60</v>
      </c>
      <c r="AX2258" s="84" t="s">
        <v>68</v>
      </c>
      <c r="AY2258" s="84" t="s">
        <v>68</v>
      </c>
      <c r="AZ2258" s="84" t="s">
        <v>68</v>
      </c>
      <c r="BA2258" s="84" t="s">
        <v>68</v>
      </c>
      <c r="BB2258" s="84" t="s">
        <v>68</v>
      </c>
      <c r="BC2258" s="84" t="s">
        <v>124</v>
      </c>
      <c r="BD2258" s="84" t="s">
        <v>87</v>
      </c>
      <c r="BE2258" s="84" t="s">
        <v>88</v>
      </c>
      <c r="BF2258" s="84" t="s">
        <v>122</v>
      </c>
      <c r="BG2258" s="84" t="s">
        <v>69</v>
      </c>
      <c r="BH2258" s="92" t="s">
        <v>13699</v>
      </c>
      <c r="BI2258" s="84" t="s">
        <v>122</v>
      </c>
      <c r="BJ2258" s="84" t="s">
        <v>13700</v>
      </c>
      <c r="BK2258" s="84" t="s">
        <v>75</v>
      </c>
      <c r="BL2258" s="84" t="s">
        <v>122</v>
      </c>
      <c r="BM2258" s="84" t="s">
        <v>87</v>
      </c>
      <c r="BN2258" s="84" t="s">
        <v>70</v>
      </c>
      <c r="BO2258" s="84" t="s">
        <v>71</v>
      </c>
      <c r="BP2258" s="84" t="s">
        <v>122</v>
      </c>
      <c r="BQ2258" s="84" t="s">
        <v>163</v>
      </c>
    </row>
    <row r="2259" spans="1:69" ht="14.4" x14ac:dyDescent="0.3">
      <c r="A2259" s="40" t="str">
        <f t="shared" si="997"/>
        <v>2025-09-17</v>
      </c>
      <c r="B2259" s="40" t="str">
        <f t="shared" si="998"/>
        <v>SYD</v>
      </c>
      <c r="C2259" s="39" t="str">
        <f t="shared" si="999"/>
        <v>98812563644</v>
      </c>
      <c r="D2259" s="41" t="str">
        <f t="shared" si="1000"/>
        <v>PKR253584916</v>
      </c>
      <c r="E2259" s="41" t="str">
        <f t="shared" si="1001"/>
        <v>596421485232</v>
      </c>
      <c r="F2259" s="39" t="str">
        <f t="shared" si="1002"/>
        <v>2256683</v>
      </c>
      <c r="G2259" s="39" t="str">
        <f t="shared" si="1003"/>
        <v>WISE EXPRESS LOGISTICS(PANGZIMOM)</v>
      </c>
      <c r="H2259" s="41" t="str">
        <f t="shared" si="1004"/>
        <v>김정아</v>
      </c>
      <c r="I2259" s="39" t="str">
        <f t="shared" si="1005"/>
        <v>11524</v>
      </c>
      <c r="J2259" s="52" t="str">
        <f t="shared" si="1006"/>
        <v/>
      </c>
      <c r="K2259" s="75">
        <f t="shared" si="1007"/>
        <v>1</v>
      </c>
      <c r="L2259" s="76">
        <f t="shared" si="1008"/>
        <v>1</v>
      </c>
      <c r="M2259" s="76">
        <f t="shared" si="1009"/>
        <v>1E-3</v>
      </c>
      <c r="N2259" s="76">
        <f t="shared" si="1010"/>
        <v>1</v>
      </c>
      <c r="O2259" s="42">
        <f t="shared" si="1011"/>
        <v>1</v>
      </c>
      <c r="P2259" s="39" t="str">
        <f t="shared" si="1012"/>
        <v>목록(Manifest)</v>
      </c>
      <c r="Q2259" s="72">
        <f t="shared" si="1013"/>
        <v>45</v>
      </c>
      <c r="R2259" s="43" t="str">
        <f t="shared" si="1014"/>
        <v>OZ602</v>
      </c>
      <c r="S2259" s="82" t="str">
        <f t="shared" si="1015"/>
        <v/>
      </c>
      <c r="T2259" s="40">
        <f t="shared" si="1016"/>
        <v>45917</v>
      </c>
      <c r="U2259" s="44">
        <v>2500</v>
      </c>
      <c r="V2259" s="44">
        <f t="shared" si="1017"/>
        <v>0</v>
      </c>
      <c r="W2259" s="77">
        <f t="shared" si="1018"/>
        <v>2500</v>
      </c>
      <c r="X2259" s="78">
        <f t="shared" si="1019"/>
        <v>0</v>
      </c>
      <c r="Y2259" s="44" cm="1">
        <f t="array" ref="Y2259">_xlfn.IFNA(_xlfn.IFS(AND(Q2259&gt;=2000, Q2259&lt;3000), 10000, AND(Q2259&gt;=3000, Q2259&lt;4000), 15000, AND(Q2259&gt;=4000, Q2259&lt;5000), 20000, AND(Q2259&gt;=5000), 25000),0)</f>
        <v>0</v>
      </c>
      <c r="Z2259" s="91">
        <f t="shared" si="1020"/>
        <v>0</v>
      </c>
      <c r="AA2259" s="44">
        <f t="shared" si="1021"/>
        <v>0</v>
      </c>
      <c r="AB2259" s="44"/>
      <c r="AC2259" s="44"/>
      <c r="AD2259" s="44"/>
      <c r="AE2259" s="44">
        <f>VLOOKUP(O2259,정산업데이트!$A$6:$B$12,2,10)</f>
        <v>0</v>
      </c>
      <c r="AF2259" s="44"/>
      <c r="AG2259" s="79">
        <f t="shared" si="1022"/>
        <v>0</v>
      </c>
      <c r="AH2259" s="80">
        <f t="shared" si="1023"/>
        <v>2500</v>
      </c>
      <c r="AI2259" s="93"/>
      <c r="AJ2259" s="84" t="s">
        <v>12618</v>
      </c>
      <c r="AK2259" s="84" t="s">
        <v>73</v>
      </c>
      <c r="AL2259" s="84" t="s">
        <v>12619</v>
      </c>
      <c r="AM2259" s="84" t="s">
        <v>13701</v>
      </c>
      <c r="AN2259" s="84" t="s">
        <v>401</v>
      </c>
      <c r="AO2259" s="84" t="s">
        <v>13702</v>
      </c>
      <c r="AP2259" s="84" t="s">
        <v>13703</v>
      </c>
      <c r="AQ2259" s="84" t="s">
        <v>122</v>
      </c>
      <c r="AR2259" s="85">
        <v>1</v>
      </c>
      <c r="AS2259" s="86">
        <v>1</v>
      </c>
      <c r="AT2259" s="86">
        <v>1E-3</v>
      </c>
      <c r="AU2259" s="86">
        <v>1</v>
      </c>
      <c r="AV2259" s="84" t="s">
        <v>7</v>
      </c>
      <c r="AW2259" s="86">
        <v>45</v>
      </c>
      <c r="AX2259" s="84" t="s">
        <v>68</v>
      </c>
      <c r="AY2259" s="84" t="s">
        <v>68</v>
      </c>
      <c r="AZ2259" s="84" t="s">
        <v>68</v>
      </c>
      <c r="BA2259" s="84" t="s">
        <v>68</v>
      </c>
      <c r="BB2259" s="84" t="s">
        <v>68</v>
      </c>
      <c r="BC2259" s="84" t="s">
        <v>441</v>
      </c>
      <c r="BD2259" s="84" t="s">
        <v>442</v>
      </c>
      <c r="BE2259" s="84" t="s">
        <v>444</v>
      </c>
      <c r="BF2259" s="84" t="s">
        <v>122</v>
      </c>
      <c r="BG2259" s="84" t="s">
        <v>69</v>
      </c>
      <c r="BH2259" s="92" t="s">
        <v>13704</v>
      </c>
      <c r="BI2259" s="84" t="s">
        <v>122</v>
      </c>
      <c r="BJ2259" s="84" t="s">
        <v>13705</v>
      </c>
      <c r="BK2259" s="84" t="s">
        <v>75</v>
      </c>
      <c r="BL2259" s="84" t="s">
        <v>122</v>
      </c>
      <c r="BM2259" s="84" t="s">
        <v>442</v>
      </c>
      <c r="BN2259" s="84" t="s">
        <v>70</v>
      </c>
      <c r="BO2259" s="84" t="s">
        <v>71</v>
      </c>
      <c r="BP2259" s="84" t="s">
        <v>122</v>
      </c>
      <c r="BQ2259" s="84" t="s">
        <v>163</v>
      </c>
    </row>
    <row r="2260" spans="1:69" ht="14.4" x14ac:dyDescent="0.3">
      <c r="A2260" s="40" t="str">
        <f t="shared" si="997"/>
        <v>2025-09-17</v>
      </c>
      <c r="B2260" s="40" t="str">
        <f t="shared" si="998"/>
        <v>SYD</v>
      </c>
      <c r="C2260" s="39" t="str">
        <f t="shared" si="999"/>
        <v>98812563644</v>
      </c>
      <c r="D2260" s="41" t="str">
        <f t="shared" si="1000"/>
        <v>PKR253584917</v>
      </c>
      <c r="E2260" s="41" t="str">
        <f t="shared" si="1001"/>
        <v>596421485243</v>
      </c>
      <c r="F2260" s="39" t="str">
        <f t="shared" si="1002"/>
        <v>2256683</v>
      </c>
      <c r="G2260" s="39" t="str">
        <f t="shared" si="1003"/>
        <v>WISE EXPRESS LOGISTICS(PANGZIMOM)</v>
      </c>
      <c r="H2260" s="41" t="str">
        <f t="shared" si="1004"/>
        <v>조정희</v>
      </c>
      <c r="I2260" s="39" t="str">
        <f t="shared" si="1005"/>
        <v>10494</v>
      </c>
      <c r="J2260" s="52" t="str">
        <f t="shared" si="1006"/>
        <v/>
      </c>
      <c r="K2260" s="75">
        <f t="shared" si="1007"/>
        <v>1</v>
      </c>
      <c r="L2260" s="76">
        <f t="shared" si="1008"/>
        <v>1</v>
      </c>
      <c r="M2260" s="76">
        <f t="shared" si="1009"/>
        <v>1E-3</v>
      </c>
      <c r="N2260" s="76">
        <f t="shared" si="1010"/>
        <v>1</v>
      </c>
      <c r="O2260" s="42">
        <f t="shared" si="1011"/>
        <v>1</v>
      </c>
      <c r="P2260" s="39" t="str">
        <f t="shared" si="1012"/>
        <v>목록(Manifest)</v>
      </c>
      <c r="Q2260" s="72">
        <f t="shared" si="1013"/>
        <v>45</v>
      </c>
      <c r="R2260" s="43" t="str">
        <f t="shared" si="1014"/>
        <v>OZ602</v>
      </c>
      <c r="S2260" s="82" t="str">
        <f t="shared" si="1015"/>
        <v/>
      </c>
      <c r="T2260" s="40">
        <f t="shared" si="1016"/>
        <v>45917</v>
      </c>
      <c r="U2260" s="44">
        <v>2500</v>
      </c>
      <c r="V2260" s="44">
        <f t="shared" si="1017"/>
        <v>0</v>
      </c>
      <c r="W2260" s="77">
        <f t="shared" si="1018"/>
        <v>2500</v>
      </c>
      <c r="X2260" s="78">
        <f t="shared" si="1019"/>
        <v>0</v>
      </c>
      <c r="Y2260" s="44" cm="1">
        <f t="array" ref="Y2260">_xlfn.IFNA(_xlfn.IFS(AND(Q2260&gt;=2000, Q2260&lt;3000), 10000, AND(Q2260&gt;=3000, Q2260&lt;4000), 15000, AND(Q2260&gt;=4000, Q2260&lt;5000), 20000, AND(Q2260&gt;=5000), 25000),0)</f>
        <v>0</v>
      </c>
      <c r="Z2260" s="91">
        <f t="shared" si="1020"/>
        <v>0</v>
      </c>
      <c r="AA2260" s="44">
        <f t="shared" si="1021"/>
        <v>0</v>
      </c>
      <c r="AB2260" s="44"/>
      <c r="AC2260" s="44"/>
      <c r="AD2260" s="44"/>
      <c r="AE2260" s="44">
        <f>VLOOKUP(O2260,정산업데이트!$A$6:$B$12,2,10)</f>
        <v>0</v>
      </c>
      <c r="AF2260" s="44"/>
      <c r="AG2260" s="79">
        <f t="shared" si="1022"/>
        <v>0</v>
      </c>
      <c r="AH2260" s="80">
        <f t="shared" si="1023"/>
        <v>2500</v>
      </c>
      <c r="AI2260" s="93"/>
      <c r="AJ2260" s="84" t="s">
        <v>12618</v>
      </c>
      <c r="AK2260" s="84" t="s">
        <v>73</v>
      </c>
      <c r="AL2260" s="84" t="s">
        <v>12619</v>
      </c>
      <c r="AM2260" s="84" t="s">
        <v>13706</v>
      </c>
      <c r="AN2260" s="84" t="s">
        <v>13707</v>
      </c>
      <c r="AO2260" s="84" t="s">
        <v>13708</v>
      </c>
      <c r="AP2260" s="84" t="s">
        <v>1585</v>
      </c>
      <c r="AQ2260" s="84" t="s">
        <v>122</v>
      </c>
      <c r="AR2260" s="85">
        <v>1</v>
      </c>
      <c r="AS2260" s="86">
        <v>1</v>
      </c>
      <c r="AT2260" s="86">
        <v>1E-3</v>
      </c>
      <c r="AU2260" s="86">
        <v>1</v>
      </c>
      <c r="AV2260" s="84" t="s">
        <v>7</v>
      </c>
      <c r="AW2260" s="86">
        <v>45</v>
      </c>
      <c r="AX2260" s="84" t="s">
        <v>68</v>
      </c>
      <c r="AY2260" s="84" t="s">
        <v>68</v>
      </c>
      <c r="AZ2260" s="84" t="s">
        <v>68</v>
      </c>
      <c r="BA2260" s="84" t="s">
        <v>68</v>
      </c>
      <c r="BB2260" s="84" t="s">
        <v>68</v>
      </c>
      <c r="BC2260" s="84" t="s">
        <v>441</v>
      </c>
      <c r="BD2260" s="84" t="s">
        <v>442</v>
      </c>
      <c r="BE2260" s="84" t="s">
        <v>444</v>
      </c>
      <c r="BF2260" s="84" t="s">
        <v>122</v>
      </c>
      <c r="BG2260" s="84" t="s">
        <v>69</v>
      </c>
      <c r="BH2260" s="92" t="s">
        <v>13709</v>
      </c>
      <c r="BI2260" s="84" t="s">
        <v>122</v>
      </c>
      <c r="BJ2260" s="84" t="s">
        <v>13710</v>
      </c>
      <c r="BK2260" s="84" t="s">
        <v>75</v>
      </c>
      <c r="BL2260" s="84" t="s">
        <v>122</v>
      </c>
      <c r="BM2260" s="84" t="s">
        <v>442</v>
      </c>
      <c r="BN2260" s="84" t="s">
        <v>70</v>
      </c>
      <c r="BO2260" s="84" t="s">
        <v>71</v>
      </c>
      <c r="BP2260" s="84" t="s">
        <v>122</v>
      </c>
      <c r="BQ2260" s="84" t="s">
        <v>163</v>
      </c>
    </row>
    <row r="2261" spans="1:69" ht="14.4" x14ac:dyDescent="0.3">
      <c r="A2261" s="40" t="str">
        <f t="shared" si="997"/>
        <v>2025-09-17</v>
      </c>
      <c r="B2261" s="40" t="str">
        <f t="shared" si="998"/>
        <v>SYD</v>
      </c>
      <c r="C2261" s="39" t="str">
        <f t="shared" si="999"/>
        <v>98812563644</v>
      </c>
      <c r="D2261" s="41" t="str">
        <f t="shared" si="1000"/>
        <v>PKR253584918</v>
      </c>
      <c r="E2261" s="41" t="str">
        <f t="shared" si="1001"/>
        <v>596421485254</v>
      </c>
      <c r="F2261" s="39" t="str">
        <f t="shared" si="1002"/>
        <v>2256683</v>
      </c>
      <c r="G2261" s="39" t="str">
        <f t="shared" si="1003"/>
        <v>WISE EXPRESS LOGISTICS(PANGZIMOM)</v>
      </c>
      <c r="H2261" s="41" t="str">
        <f t="shared" si="1004"/>
        <v>최진희</v>
      </c>
      <c r="I2261" s="39" t="str">
        <f t="shared" si="1005"/>
        <v>24818</v>
      </c>
      <c r="J2261" s="52" t="str">
        <f t="shared" si="1006"/>
        <v/>
      </c>
      <c r="K2261" s="75">
        <f t="shared" si="1007"/>
        <v>1</v>
      </c>
      <c r="L2261" s="76">
        <f t="shared" si="1008"/>
        <v>1</v>
      </c>
      <c r="M2261" s="76">
        <f t="shared" si="1009"/>
        <v>1E-3</v>
      </c>
      <c r="N2261" s="76">
        <f t="shared" si="1010"/>
        <v>1</v>
      </c>
      <c r="O2261" s="42">
        <f t="shared" si="1011"/>
        <v>1</v>
      </c>
      <c r="P2261" s="39" t="str">
        <f t="shared" si="1012"/>
        <v>목록(Manifest)</v>
      </c>
      <c r="Q2261" s="72">
        <f t="shared" si="1013"/>
        <v>45</v>
      </c>
      <c r="R2261" s="43" t="str">
        <f t="shared" si="1014"/>
        <v>OZ602</v>
      </c>
      <c r="S2261" s="82" t="str">
        <f t="shared" si="1015"/>
        <v/>
      </c>
      <c r="T2261" s="40">
        <f t="shared" si="1016"/>
        <v>45917</v>
      </c>
      <c r="U2261" s="44">
        <v>2500</v>
      </c>
      <c r="V2261" s="44">
        <f t="shared" si="1017"/>
        <v>0</v>
      </c>
      <c r="W2261" s="77">
        <f t="shared" si="1018"/>
        <v>2500</v>
      </c>
      <c r="X2261" s="78">
        <f t="shared" si="1019"/>
        <v>0</v>
      </c>
      <c r="Y2261" s="44" cm="1">
        <f t="array" ref="Y2261">_xlfn.IFNA(_xlfn.IFS(AND(Q2261&gt;=2000, Q2261&lt;3000), 10000, AND(Q2261&gt;=3000, Q2261&lt;4000), 15000, AND(Q2261&gt;=4000, Q2261&lt;5000), 20000, AND(Q2261&gt;=5000), 25000),0)</f>
        <v>0</v>
      </c>
      <c r="Z2261" s="91">
        <f t="shared" si="1020"/>
        <v>0</v>
      </c>
      <c r="AA2261" s="44">
        <f t="shared" si="1021"/>
        <v>0</v>
      </c>
      <c r="AB2261" s="44"/>
      <c r="AC2261" s="44"/>
      <c r="AD2261" s="44"/>
      <c r="AE2261" s="44">
        <f>VLOOKUP(O2261,정산업데이트!$A$6:$B$12,2,10)</f>
        <v>0</v>
      </c>
      <c r="AF2261" s="44"/>
      <c r="AG2261" s="79">
        <f t="shared" si="1022"/>
        <v>0</v>
      </c>
      <c r="AH2261" s="80">
        <f t="shared" si="1023"/>
        <v>2500</v>
      </c>
      <c r="AI2261" s="93"/>
      <c r="AJ2261" s="84" t="s">
        <v>12618</v>
      </c>
      <c r="AK2261" s="84" t="s">
        <v>73</v>
      </c>
      <c r="AL2261" s="84" t="s">
        <v>12619</v>
      </c>
      <c r="AM2261" s="84" t="s">
        <v>13711</v>
      </c>
      <c r="AN2261" s="84" t="s">
        <v>13712</v>
      </c>
      <c r="AO2261" s="84" t="s">
        <v>13713</v>
      </c>
      <c r="AP2261" s="84" t="s">
        <v>13714</v>
      </c>
      <c r="AQ2261" s="84" t="s">
        <v>122</v>
      </c>
      <c r="AR2261" s="85">
        <v>1</v>
      </c>
      <c r="AS2261" s="86">
        <v>1</v>
      </c>
      <c r="AT2261" s="86">
        <v>1E-3</v>
      </c>
      <c r="AU2261" s="86">
        <v>1</v>
      </c>
      <c r="AV2261" s="84" t="s">
        <v>7</v>
      </c>
      <c r="AW2261" s="86">
        <v>45</v>
      </c>
      <c r="AX2261" s="84" t="s">
        <v>68</v>
      </c>
      <c r="AY2261" s="84" t="s">
        <v>68</v>
      </c>
      <c r="AZ2261" s="84" t="s">
        <v>68</v>
      </c>
      <c r="BA2261" s="84" t="s">
        <v>68</v>
      </c>
      <c r="BB2261" s="84" t="s">
        <v>68</v>
      </c>
      <c r="BC2261" s="84" t="s">
        <v>441</v>
      </c>
      <c r="BD2261" s="84" t="s">
        <v>442</v>
      </c>
      <c r="BE2261" s="84" t="s">
        <v>444</v>
      </c>
      <c r="BF2261" s="84" t="s">
        <v>122</v>
      </c>
      <c r="BG2261" s="84" t="s">
        <v>69</v>
      </c>
      <c r="BH2261" s="92" t="s">
        <v>13715</v>
      </c>
      <c r="BI2261" s="84" t="s">
        <v>122</v>
      </c>
      <c r="BJ2261" s="84" t="s">
        <v>13716</v>
      </c>
      <c r="BK2261" s="84" t="s">
        <v>75</v>
      </c>
      <c r="BL2261" s="84" t="s">
        <v>122</v>
      </c>
      <c r="BM2261" s="84" t="s">
        <v>442</v>
      </c>
      <c r="BN2261" s="84" t="s">
        <v>70</v>
      </c>
      <c r="BO2261" s="84" t="s">
        <v>71</v>
      </c>
      <c r="BP2261" s="84" t="s">
        <v>122</v>
      </c>
      <c r="BQ2261" s="84" t="s">
        <v>163</v>
      </c>
    </row>
    <row r="2262" spans="1:69" ht="14.4" x14ac:dyDescent="0.3">
      <c r="A2262" s="40" t="str">
        <f t="shared" si="997"/>
        <v>2025-09-17</v>
      </c>
      <c r="B2262" s="40" t="str">
        <f t="shared" si="998"/>
        <v>SYD</v>
      </c>
      <c r="C2262" s="39" t="str">
        <f t="shared" si="999"/>
        <v>98812563644</v>
      </c>
      <c r="D2262" s="41" t="str">
        <f t="shared" si="1000"/>
        <v>PKR253584925</v>
      </c>
      <c r="E2262" s="41" t="str">
        <f t="shared" si="1001"/>
        <v>596421485324</v>
      </c>
      <c r="F2262" s="39" t="str">
        <f t="shared" si="1002"/>
        <v>2256683</v>
      </c>
      <c r="G2262" s="39" t="str">
        <f t="shared" si="1003"/>
        <v>WISE EXPRESS LOGISTICS(PANGZIMOM)</v>
      </c>
      <c r="H2262" s="41" t="str">
        <f t="shared" si="1004"/>
        <v>이지영</v>
      </c>
      <c r="I2262" s="39" t="str">
        <f t="shared" si="1005"/>
        <v>07726</v>
      </c>
      <c r="J2262" s="52" t="str">
        <f t="shared" si="1006"/>
        <v/>
      </c>
      <c r="K2262" s="75">
        <f t="shared" si="1007"/>
        <v>1</v>
      </c>
      <c r="L2262" s="76">
        <f t="shared" si="1008"/>
        <v>1</v>
      </c>
      <c r="M2262" s="76">
        <f t="shared" si="1009"/>
        <v>1E-3</v>
      </c>
      <c r="N2262" s="76">
        <f t="shared" si="1010"/>
        <v>1</v>
      </c>
      <c r="O2262" s="42">
        <f t="shared" si="1011"/>
        <v>1</v>
      </c>
      <c r="P2262" s="39" t="str">
        <f t="shared" si="1012"/>
        <v>목록(Manifest)</v>
      </c>
      <c r="Q2262" s="72">
        <f t="shared" si="1013"/>
        <v>45</v>
      </c>
      <c r="R2262" s="43" t="str">
        <f t="shared" si="1014"/>
        <v>OZ602</v>
      </c>
      <c r="S2262" s="82" t="str">
        <f t="shared" si="1015"/>
        <v/>
      </c>
      <c r="T2262" s="40">
        <f t="shared" si="1016"/>
        <v>45917</v>
      </c>
      <c r="U2262" s="44">
        <v>2500</v>
      </c>
      <c r="V2262" s="44">
        <f t="shared" si="1017"/>
        <v>0</v>
      </c>
      <c r="W2262" s="77">
        <f t="shared" si="1018"/>
        <v>2500</v>
      </c>
      <c r="X2262" s="78">
        <f t="shared" si="1019"/>
        <v>0</v>
      </c>
      <c r="Y2262" s="44" cm="1">
        <f t="array" ref="Y2262">_xlfn.IFNA(_xlfn.IFS(AND(Q2262&gt;=2000, Q2262&lt;3000), 10000, AND(Q2262&gt;=3000, Q2262&lt;4000), 15000, AND(Q2262&gt;=4000, Q2262&lt;5000), 20000, AND(Q2262&gt;=5000), 25000),0)</f>
        <v>0</v>
      </c>
      <c r="Z2262" s="91">
        <f t="shared" si="1020"/>
        <v>0</v>
      </c>
      <c r="AA2262" s="44">
        <f t="shared" si="1021"/>
        <v>0</v>
      </c>
      <c r="AB2262" s="44"/>
      <c r="AC2262" s="44"/>
      <c r="AD2262" s="44"/>
      <c r="AE2262" s="44">
        <f>VLOOKUP(O2262,정산업데이트!$A$6:$B$12,2,10)</f>
        <v>0</v>
      </c>
      <c r="AF2262" s="44"/>
      <c r="AG2262" s="79">
        <f t="shared" si="1022"/>
        <v>0</v>
      </c>
      <c r="AH2262" s="80">
        <f t="shared" si="1023"/>
        <v>2500</v>
      </c>
      <c r="AJ2262" s="84" t="s">
        <v>12618</v>
      </c>
      <c r="AK2262" s="84" t="s">
        <v>73</v>
      </c>
      <c r="AL2262" s="84" t="s">
        <v>12619</v>
      </c>
      <c r="AM2262" s="84" t="s">
        <v>13717</v>
      </c>
      <c r="AN2262" s="84" t="s">
        <v>311</v>
      </c>
      <c r="AO2262" s="84" t="s">
        <v>13718</v>
      </c>
      <c r="AP2262" s="84" t="s">
        <v>13719</v>
      </c>
      <c r="AQ2262" s="84" t="s">
        <v>122</v>
      </c>
      <c r="AR2262" s="85">
        <v>1</v>
      </c>
      <c r="AS2262" s="86">
        <v>1</v>
      </c>
      <c r="AT2262" s="86">
        <v>1E-3</v>
      </c>
      <c r="AU2262" s="86">
        <v>1</v>
      </c>
      <c r="AV2262" s="84" t="s">
        <v>7</v>
      </c>
      <c r="AW2262" s="86">
        <v>45</v>
      </c>
      <c r="AX2262" s="84" t="s">
        <v>68</v>
      </c>
      <c r="AY2262" s="84" t="s">
        <v>68</v>
      </c>
      <c r="AZ2262" s="84" t="s">
        <v>68</v>
      </c>
      <c r="BA2262" s="84" t="s">
        <v>68</v>
      </c>
      <c r="BB2262" s="84" t="s">
        <v>68</v>
      </c>
      <c r="BC2262" s="84" t="s">
        <v>441</v>
      </c>
      <c r="BD2262" s="84" t="s">
        <v>442</v>
      </c>
      <c r="BE2262" s="84" t="s">
        <v>448</v>
      </c>
      <c r="BF2262" s="84" t="s">
        <v>122</v>
      </c>
      <c r="BG2262" s="84" t="s">
        <v>69</v>
      </c>
      <c r="BH2262" s="92" t="s">
        <v>13720</v>
      </c>
      <c r="BI2262" s="84" t="s">
        <v>122</v>
      </c>
      <c r="BJ2262" s="84" t="s">
        <v>13721</v>
      </c>
      <c r="BK2262" s="84" t="s">
        <v>75</v>
      </c>
      <c r="BL2262" s="84" t="s">
        <v>122</v>
      </c>
      <c r="BM2262" s="84" t="s">
        <v>442</v>
      </c>
      <c r="BN2262" s="84" t="s">
        <v>70</v>
      </c>
      <c r="BO2262" s="84" t="s">
        <v>71</v>
      </c>
      <c r="BP2262" s="84" t="s">
        <v>122</v>
      </c>
      <c r="BQ2262" s="84" t="s">
        <v>163</v>
      </c>
    </row>
    <row r="2263" spans="1:69" ht="14.4" x14ac:dyDescent="0.3">
      <c r="A2263" s="40" t="str">
        <f t="shared" si="997"/>
        <v>2025-09-17</v>
      </c>
      <c r="B2263" s="40" t="str">
        <f t="shared" si="998"/>
        <v>SYD</v>
      </c>
      <c r="C2263" s="39" t="str">
        <f t="shared" si="999"/>
        <v>98812563644</v>
      </c>
      <c r="D2263" s="41" t="str">
        <f t="shared" si="1000"/>
        <v>PKR253584928</v>
      </c>
      <c r="E2263" s="41" t="str">
        <f t="shared" si="1001"/>
        <v>596421485350</v>
      </c>
      <c r="F2263" s="39" t="str">
        <f t="shared" si="1002"/>
        <v>2256683</v>
      </c>
      <c r="G2263" s="39" t="str">
        <f t="shared" si="1003"/>
        <v>WISE EXPRESS LOGISTICS(PANGZIMOM)</v>
      </c>
      <c r="H2263" s="41" t="str">
        <f t="shared" si="1004"/>
        <v>조미라</v>
      </c>
      <c r="I2263" s="39" t="str">
        <f t="shared" si="1005"/>
        <v>22134</v>
      </c>
      <c r="J2263" s="52" t="str">
        <f t="shared" si="1006"/>
        <v/>
      </c>
      <c r="K2263" s="75">
        <f t="shared" si="1007"/>
        <v>1</v>
      </c>
      <c r="L2263" s="76">
        <f t="shared" si="1008"/>
        <v>1.2</v>
      </c>
      <c r="M2263" s="76">
        <f t="shared" si="1009"/>
        <v>1E-3</v>
      </c>
      <c r="N2263" s="76">
        <f t="shared" si="1010"/>
        <v>1.2</v>
      </c>
      <c r="O2263" s="42">
        <f t="shared" si="1011"/>
        <v>1.5</v>
      </c>
      <c r="P2263" s="39" t="str">
        <f t="shared" si="1012"/>
        <v>목록(Manifest)</v>
      </c>
      <c r="Q2263" s="72">
        <f t="shared" si="1013"/>
        <v>55</v>
      </c>
      <c r="R2263" s="43" t="str">
        <f t="shared" si="1014"/>
        <v>OZ602</v>
      </c>
      <c r="S2263" s="82" t="str">
        <f t="shared" si="1015"/>
        <v/>
      </c>
      <c r="T2263" s="40">
        <f t="shared" si="1016"/>
        <v>45917</v>
      </c>
      <c r="U2263" s="44">
        <v>2500</v>
      </c>
      <c r="V2263" s="44">
        <f t="shared" si="1017"/>
        <v>0</v>
      </c>
      <c r="W2263" s="77">
        <f t="shared" si="1018"/>
        <v>2500</v>
      </c>
      <c r="X2263" s="78">
        <f t="shared" si="1019"/>
        <v>0</v>
      </c>
      <c r="Y2263" s="44" cm="1">
        <f t="array" ref="Y2263">_xlfn.IFNA(_xlfn.IFS(AND(Q2263&gt;=2000, Q2263&lt;3000), 10000, AND(Q2263&gt;=3000, Q2263&lt;4000), 15000, AND(Q2263&gt;=4000, Q2263&lt;5000), 20000, AND(Q2263&gt;=5000), 25000),0)</f>
        <v>0</v>
      </c>
      <c r="Z2263" s="91">
        <f t="shared" si="1020"/>
        <v>0</v>
      </c>
      <c r="AA2263" s="44">
        <f t="shared" si="1021"/>
        <v>0</v>
      </c>
      <c r="AB2263" s="44"/>
      <c r="AC2263" s="44"/>
      <c r="AD2263" s="44"/>
      <c r="AE2263" s="44">
        <f>VLOOKUP(O2263,정산업데이트!$A$6:$B$12,2,10)</f>
        <v>0</v>
      </c>
      <c r="AF2263" s="44"/>
      <c r="AG2263" s="79">
        <f t="shared" si="1022"/>
        <v>0</v>
      </c>
      <c r="AH2263" s="80">
        <f t="shared" si="1023"/>
        <v>2500</v>
      </c>
      <c r="AI2263" s="93"/>
      <c r="AJ2263" s="84" t="s">
        <v>12618</v>
      </c>
      <c r="AK2263" s="84" t="s">
        <v>73</v>
      </c>
      <c r="AL2263" s="84" t="s">
        <v>12619</v>
      </c>
      <c r="AM2263" s="84" t="s">
        <v>13722</v>
      </c>
      <c r="AN2263" s="84" t="s">
        <v>1325</v>
      </c>
      <c r="AO2263" s="84" t="s">
        <v>13723</v>
      </c>
      <c r="AP2263" s="84" t="s">
        <v>13724</v>
      </c>
      <c r="AQ2263" s="84" t="s">
        <v>122</v>
      </c>
      <c r="AR2263" s="85">
        <v>1</v>
      </c>
      <c r="AS2263" s="86">
        <v>1.2</v>
      </c>
      <c r="AT2263" s="86">
        <v>1E-3</v>
      </c>
      <c r="AU2263" s="86">
        <v>1.2</v>
      </c>
      <c r="AV2263" s="84" t="s">
        <v>7</v>
      </c>
      <c r="AW2263" s="86">
        <v>55</v>
      </c>
      <c r="AX2263" s="84" t="s">
        <v>68</v>
      </c>
      <c r="AY2263" s="84" t="s">
        <v>68</v>
      </c>
      <c r="AZ2263" s="84" t="s">
        <v>68</v>
      </c>
      <c r="BA2263" s="84" t="s">
        <v>68</v>
      </c>
      <c r="BB2263" s="84" t="s">
        <v>68</v>
      </c>
      <c r="BC2263" s="84" t="s">
        <v>441</v>
      </c>
      <c r="BD2263" s="84" t="s">
        <v>442</v>
      </c>
      <c r="BE2263" s="84" t="s">
        <v>448</v>
      </c>
      <c r="BF2263" s="84" t="s">
        <v>122</v>
      </c>
      <c r="BG2263" s="84" t="s">
        <v>69</v>
      </c>
      <c r="BH2263" s="92" t="s">
        <v>13725</v>
      </c>
      <c r="BI2263" s="84" t="s">
        <v>122</v>
      </c>
      <c r="BJ2263" s="84" t="s">
        <v>13726</v>
      </c>
      <c r="BK2263" s="84" t="s">
        <v>75</v>
      </c>
      <c r="BL2263" s="84" t="s">
        <v>122</v>
      </c>
      <c r="BM2263" s="84" t="s">
        <v>442</v>
      </c>
      <c r="BN2263" s="84" t="s">
        <v>70</v>
      </c>
      <c r="BO2263" s="84" t="s">
        <v>71</v>
      </c>
      <c r="BP2263" s="84" t="s">
        <v>122</v>
      </c>
      <c r="BQ2263" s="84" t="s">
        <v>163</v>
      </c>
    </row>
    <row r="2264" spans="1:69" ht="14.4" x14ac:dyDescent="0.3">
      <c r="A2264" s="40" t="str">
        <f t="shared" si="997"/>
        <v>2025-09-17</v>
      </c>
      <c r="B2264" s="40" t="str">
        <f t="shared" si="998"/>
        <v>SYD</v>
      </c>
      <c r="C2264" s="39" t="str">
        <f t="shared" si="999"/>
        <v>98812563644</v>
      </c>
      <c r="D2264" s="41" t="str">
        <f t="shared" si="1000"/>
        <v>PKR253584931</v>
      </c>
      <c r="E2264" s="41" t="str">
        <f t="shared" si="1001"/>
        <v>596421485383</v>
      </c>
      <c r="F2264" s="39" t="str">
        <f t="shared" si="1002"/>
        <v>2256683</v>
      </c>
      <c r="G2264" s="39" t="str">
        <f t="shared" si="1003"/>
        <v>WISE EXPRESS LOGISTICS(PANGZIMOM)</v>
      </c>
      <c r="H2264" s="41" t="str">
        <f t="shared" si="1004"/>
        <v>김태희</v>
      </c>
      <c r="I2264" s="39" t="str">
        <f t="shared" si="1005"/>
        <v>16684</v>
      </c>
      <c r="J2264" s="52" t="str">
        <f t="shared" si="1006"/>
        <v/>
      </c>
      <c r="K2264" s="75">
        <f t="shared" si="1007"/>
        <v>1</v>
      </c>
      <c r="L2264" s="76">
        <f t="shared" si="1008"/>
        <v>0.3</v>
      </c>
      <c r="M2264" s="76">
        <f t="shared" si="1009"/>
        <v>1E-3</v>
      </c>
      <c r="N2264" s="76">
        <f t="shared" si="1010"/>
        <v>0.3</v>
      </c>
      <c r="O2264" s="42">
        <f t="shared" si="1011"/>
        <v>0.5</v>
      </c>
      <c r="P2264" s="39" t="str">
        <f t="shared" si="1012"/>
        <v>목록(Manifest)</v>
      </c>
      <c r="Q2264" s="72">
        <f t="shared" si="1013"/>
        <v>8</v>
      </c>
      <c r="R2264" s="43" t="str">
        <f t="shared" si="1014"/>
        <v>OZ602</v>
      </c>
      <c r="S2264" s="82" t="str">
        <f t="shared" si="1015"/>
        <v/>
      </c>
      <c r="T2264" s="40">
        <f t="shared" si="1016"/>
        <v>45917</v>
      </c>
      <c r="U2264" s="44">
        <v>2500</v>
      </c>
      <c r="V2264" s="44">
        <f t="shared" si="1017"/>
        <v>0</v>
      </c>
      <c r="W2264" s="77">
        <f t="shared" si="1018"/>
        <v>2500</v>
      </c>
      <c r="X2264" s="78">
        <f t="shared" si="1019"/>
        <v>0</v>
      </c>
      <c r="Y2264" s="44" cm="1">
        <f t="array" ref="Y2264">_xlfn.IFNA(_xlfn.IFS(AND(Q2264&gt;=2000, Q2264&lt;3000), 10000, AND(Q2264&gt;=3000, Q2264&lt;4000), 15000, AND(Q2264&gt;=4000, Q2264&lt;5000), 20000, AND(Q2264&gt;=5000), 25000),0)</f>
        <v>0</v>
      </c>
      <c r="Z2264" s="91">
        <f t="shared" si="1020"/>
        <v>0</v>
      </c>
      <c r="AA2264" s="44">
        <f t="shared" si="1021"/>
        <v>0</v>
      </c>
      <c r="AB2264" s="44"/>
      <c r="AC2264" s="44"/>
      <c r="AD2264" s="44"/>
      <c r="AE2264" s="44">
        <f>VLOOKUP(O2264,정산업데이트!$A$6:$B$12,2,10)</f>
        <v>0</v>
      </c>
      <c r="AF2264" s="44"/>
      <c r="AG2264" s="79">
        <f t="shared" si="1022"/>
        <v>0</v>
      </c>
      <c r="AH2264" s="80">
        <f t="shared" si="1023"/>
        <v>2500</v>
      </c>
      <c r="AI2264" s="93"/>
      <c r="AJ2264" s="84" t="s">
        <v>12618</v>
      </c>
      <c r="AK2264" s="84" t="s">
        <v>73</v>
      </c>
      <c r="AL2264" s="84" t="s">
        <v>12619</v>
      </c>
      <c r="AM2264" s="84" t="s">
        <v>13727</v>
      </c>
      <c r="AN2264" s="84" t="s">
        <v>12946</v>
      </c>
      <c r="AO2264" s="84" t="s">
        <v>13728</v>
      </c>
      <c r="AP2264" s="84" t="s">
        <v>13729</v>
      </c>
      <c r="AQ2264" s="84" t="s">
        <v>122</v>
      </c>
      <c r="AR2264" s="85">
        <v>1</v>
      </c>
      <c r="AS2264" s="86">
        <v>0.3</v>
      </c>
      <c r="AT2264" s="86">
        <v>1E-3</v>
      </c>
      <c r="AU2264" s="86">
        <v>0.3</v>
      </c>
      <c r="AV2264" s="84" t="s">
        <v>7</v>
      </c>
      <c r="AW2264" s="86">
        <v>8</v>
      </c>
      <c r="AX2264" s="84" t="s">
        <v>68</v>
      </c>
      <c r="AY2264" s="84" t="s">
        <v>68</v>
      </c>
      <c r="AZ2264" s="84" t="s">
        <v>68</v>
      </c>
      <c r="BA2264" s="84" t="s">
        <v>68</v>
      </c>
      <c r="BB2264" s="84" t="s">
        <v>68</v>
      </c>
      <c r="BC2264" s="84" t="s">
        <v>441</v>
      </c>
      <c r="BD2264" s="84" t="s">
        <v>442</v>
      </c>
      <c r="BE2264" s="84" t="s">
        <v>13730</v>
      </c>
      <c r="BF2264" s="84" t="s">
        <v>122</v>
      </c>
      <c r="BG2264" s="84" t="s">
        <v>69</v>
      </c>
      <c r="BH2264" s="92" t="s">
        <v>13731</v>
      </c>
      <c r="BI2264" s="84" t="s">
        <v>122</v>
      </c>
      <c r="BJ2264" s="84" t="s">
        <v>13732</v>
      </c>
      <c r="BK2264" s="84" t="s">
        <v>75</v>
      </c>
      <c r="BL2264" s="84" t="s">
        <v>122</v>
      </c>
      <c r="BM2264" s="84" t="s">
        <v>442</v>
      </c>
      <c r="BN2264" s="84" t="s">
        <v>70</v>
      </c>
      <c r="BO2264" s="84" t="s">
        <v>71</v>
      </c>
      <c r="BP2264" s="84" t="s">
        <v>122</v>
      </c>
      <c r="BQ2264" s="84" t="s">
        <v>163</v>
      </c>
    </row>
    <row r="2265" spans="1:69" ht="14.4" x14ac:dyDescent="0.3">
      <c r="A2265" s="40" t="str">
        <f t="shared" si="997"/>
        <v>2025-09-17</v>
      </c>
      <c r="B2265" s="40" t="str">
        <f t="shared" si="998"/>
        <v>SYD</v>
      </c>
      <c r="C2265" s="39" t="str">
        <f t="shared" si="999"/>
        <v>98812563644</v>
      </c>
      <c r="D2265" s="41" t="str">
        <f t="shared" si="1000"/>
        <v>PKR253584934</v>
      </c>
      <c r="E2265" s="41" t="str">
        <f t="shared" si="1001"/>
        <v>596421485416</v>
      </c>
      <c r="F2265" s="39" t="str">
        <f t="shared" si="1002"/>
        <v>2256683</v>
      </c>
      <c r="G2265" s="39" t="str">
        <f t="shared" si="1003"/>
        <v>WISE EXPRESS LOGISTICS(PANGZIMOM)</v>
      </c>
      <c r="H2265" s="41" t="str">
        <f t="shared" si="1004"/>
        <v>강진구</v>
      </c>
      <c r="I2265" s="39" t="str">
        <f t="shared" si="1005"/>
        <v>42922</v>
      </c>
      <c r="J2265" s="52" t="str">
        <f t="shared" si="1006"/>
        <v/>
      </c>
      <c r="K2265" s="75">
        <f t="shared" si="1007"/>
        <v>1</v>
      </c>
      <c r="L2265" s="76">
        <f t="shared" si="1008"/>
        <v>1</v>
      </c>
      <c r="M2265" s="76">
        <f t="shared" si="1009"/>
        <v>1E-3</v>
      </c>
      <c r="N2265" s="76">
        <f t="shared" si="1010"/>
        <v>1</v>
      </c>
      <c r="O2265" s="42">
        <f t="shared" si="1011"/>
        <v>1</v>
      </c>
      <c r="P2265" s="39" t="str">
        <f t="shared" si="1012"/>
        <v>목록(Manifest)</v>
      </c>
      <c r="Q2265" s="72">
        <f t="shared" si="1013"/>
        <v>45</v>
      </c>
      <c r="R2265" s="43" t="str">
        <f t="shared" si="1014"/>
        <v>OZ602</v>
      </c>
      <c r="S2265" s="82" t="str">
        <f t="shared" si="1015"/>
        <v/>
      </c>
      <c r="T2265" s="40">
        <f t="shared" si="1016"/>
        <v>45917</v>
      </c>
      <c r="U2265" s="44">
        <v>2500</v>
      </c>
      <c r="V2265" s="44">
        <f t="shared" si="1017"/>
        <v>0</v>
      </c>
      <c r="W2265" s="77">
        <f t="shared" si="1018"/>
        <v>2500</v>
      </c>
      <c r="X2265" s="78">
        <f t="shared" si="1019"/>
        <v>0</v>
      </c>
      <c r="Y2265" s="44" cm="1">
        <f t="array" ref="Y2265">_xlfn.IFNA(_xlfn.IFS(AND(Q2265&gt;=2000, Q2265&lt;3000), 10000, AND(Q2265&gt;=3000, Q2265&lt;4000), 15000, AND(Q2265&gt;=4000, Q2265&lt;5000), 20000, AND(Q2265&gt;=5000), 25000),0)</f>
        <v>0</v>
      </c>
      <c r="Z2265" s="91">
        <f t="shared" si="1020"/>
        <v>0</v>
      </c>
      <c r="AA2265" s="44">
        <f t="shared" si="1021"/>
        <v>0</v>
      </c>
      <c r="AB2265" s="44"/>
      <c r="AC2265" s="44"/>
      <c r="AD2265" s="44"/>
      <c r="AE2265" s="44">
        <f>VLOOKUP(O2265,정산업데이트!$A$6:$B$12,2,10)</f>
        <v>0</v>
      </c>
      <c r="AF2265" s="44"/>
      <c r="AG2265" s="79">
        <f t="shared" si="1022"/>
        <v>0</v>
      </c>
      <c r="AH2265" s="80">
        <f t="shared" si="1023"/>
        <v>2500</v>
      </c>
      <c r="AI2265" s="93"/>
      <c r="AJ2265" s="84" t="s">
        <v>12618</v>
      </c>
      <c r="AK2265" s="84" t="s">
        <v>73</v>
      </c>
      <c r="AL2265" s="84" t="s">
        <v>12619</v>
      </c>
      <c r="AM2265" s="84" t="s">
        <v>13733</v>
      </c>
      <c r="AN2265" s="84" t="s">
        <v>13734</v>
      </c>
      <c r="AO2265" s="84" t="s">
        <v>13735</v>
      </c>
      <c r="AP2265" s="84" t="s">
        <v>1498</v>
      </c>
      <c r="AQ2265" s="84" t="s">
        <v>122</v>
      </c>
      <c r="AR2265" s="85">
        <v>1</v>
      </c>
      <c r="AS2265" s="86">
        <v>1</v>
      </c>
      <c r="AT2265" s="86">
        <v>1E-3</v>
      </c>
      <c r="AU2265" s="86">
        <v>1</v>
      </c>
      <c r="AV2265" s="84" t="s">
        <v>7</v>
      </c>
      <c r="AW2265" s="86">
        <v>45</v>
      </c>
      <c r="AX2265" s="84" t="s">
        <v>68</v>
      </c>
      <c r="AY2265" s="84" t="s">
        <v>68</v>
      </c>
      <c r="AZ2265" s="84" t="s">
        <v>68</v>
      </c>
      <c r="BA2265" s="84" t="s">
        <v>68</v>
      </c>
      <c r="BB2265" s="84" t="s">
        <v>68</v>
      </c>
      <c r="BC2265" s="84" t="s">
        <v>441</v>
      </c>
      <c r="BD2265" s="84" t="s">
        <v>442</v>
      </c>
      <c r="BE2265" s="84" t="s">
        <v>13730</v>
      </c>
      <c r="BF2265" s="84" t="s">
        <v>122</v>
      </c>
      <c r="BG2265" s="84" t="s">
        <v>69</v>
      </c>
      <c r="BH2265" s="92" t="s">
        <v>13736</v>
      </c>
      <c r="BI2265" s="84" t="s">
        <v>122</v>
      </c>
      <c r="BJ2265" s="84" t="s">
        <v>13737</v>
      </c>
      <c r="BK2265" s="84" t="s">
        <v>75</v>
      </c>
      <c r="BL2265" s="84" t="s">
        <v>122</v>
      </c>
      <c r="BM2265" s="84" t="s">
        <v>442</v>
      </c>
      <c r="BN2265" s="84" t="s">
        <v>70</v>
      </c>
      <c r="BO2265" s="84" t="s">
        <v>71</v>
      </c>
      <c r="BP2265" s="84" t="s">
        <v>122</v>
      </c>
      <c r="BQ2265" s="84" t="s">
        <v>163</v>
      </c>
    </row>
    <row r="2266" spans="1:69" ht="14.4" x14ac:dyDescent="0.3">
      <c r="A2266" s="40" t="str">
        <f t="shared" si="997"/>
        <v>2025-09-17</v>
      </c>
      <c r="B2266" s="40" t="str">
        <f t="shared" si="998"/>
        <v>SYD</v>
      </c>
      <c r="C2266" s="39" t="str">
        <f t="shared" si="999"/>
        <v>98812563644</v>
      </c>
      <c r="D2266" s="41" t="str">
        <f t="shared" si="1000"/>
        <v>PKR253584935</v>
      </c>
      <c r="E2266" s="41" t="str">
        <f t="shared" si="1001"/>
        <v>596421485420</v>
      </c>
      <c r="F2266" s="39" t="str">
        <f t="shared" si="1002"/>
        <v>2256683</v>
      </c>
      <c r="G2266" s="39" t="str">
        <f t="shared" si="1003"/>
        <v>WISE EXPRESS LOGISTICS(PANGZIMOM)</v>
      </c>
      <c r="H2266" s="41" t="str">
        <f t="shared" si="1004"/>
        <v>김유정</v>
      </c>
      <c r="I2266" s="39" t="str">
        <f t="shared" si="1005"/>
        <v>42171</v>
      </c>
      <c r="J2266" s="52" t="str">
        <f t="shared" si="1006"/>
        <v/>
      </c>
      <c r="K2266" s="75">
        <f t="shared" si="1007"/>
        <v>1</v>
      </c>
      <c r="L2266" s="76">
        <f t="shared" si="1008"/>
        <v>1</v>
      </c>
      <c r="M2266" s="76">
        <f t="shared" si="1009"/>
        <v>1E-3</v>
      </c>
      <c r="N2266" s="76">
        <f t="shared" si="1010"/>
        <v>1</v>
      </c>
      <c r="O2266" s="42">
        <f t="shared" si="1011"/>
        <v>1</v>
      </c>
      <c r="P2266" s="39" t="str">
        <f t="shared" si="1012"/>
        <v>일반(목록배제,Normal-Manifest Exception)</v>
      </c>
      <c r="Q2266" s="72">
        <f t="shared" si="1013"/>
        <v>50</v>
      </c>
      <c r="R2266" s="43" t="str">
        <f t="shared" si="1014"/>
        <v>OZ602</v>
      </c>
      <c r="S2266" s="82" t="str">
        <f t="shared" si="1015"/>
        <v/>
      </c>
      <c r="T2266" s="40">
        <f t="shared" si="1016"/>
        <v>45917</v>
      </c>
      <c r="U2266" s="44">
        <v>2500</v>
      </c>
      <c r="V2266" s="44">
        <f t="shared" si="1017"/>
        <v>0</v>
      </c>
      <c r="W2266" s="77">
        <f t="shared" si="1018"/>
        <v>2500</v>
      </c>
      <c r="X2266" s="78">
        <f t="shared" si="1019"/>
        <v>0</v>
      </c>
      <c r="Y2266" s="44" cm="1">
        <f t="array" ref="Y2266">_xlfn.IFNA(_xlfn.IFS(AND(Q2266&gt;=2000, Q2266&lt;3000), 10000, AND(Q2266&gt;=3000, Q2266&lt;4000), 15000, AND(Q2266&gt;=4000, Q2266&lt;5000), 20000, AND(Q2266&gt;=5000), 25000),0)</f>
        <v>0</v>
      </c>
      <c r="Z2266" s="91">
        <f t="shared" si="1020"/>
        <v>300</v>
      </c>
      <c r="AA2266" s="44">
        <f t="shared" si="1021"/>
        <v>0</v>
      </c>
      <c r="AB2266" s="44"/>
      <c r="AC2266" s="44"/>
      <c r="AD2266" s="44"/>
      <c r="AE2266" s="44">
        <f>VLOOKUP(O2266,정산업데이트!$A$6:$B$12,2,10)</f>
        <v>0</v>
      </c>
      <c r="AF2266" s="44"/>
      <c r="AG2266" s="79">
        <f t="shared" si="1022"/>
        <v>300</v>
      </c>
      <c r="AH2266" s="80">
        <f t="shared" si="1023"/>
        <v>2800</v>
      </c>
      <c r="AI2266" s="93"/>
      <c r="AJ2266" s="84" t="s">
        <v>12618</v>
      </c>
      <c r="AK2266" s="84" t="s">
        <v>73</v>
      </c>
      <c r="AL2266" s="84" t="s">
        <v>12619</v>
      </c>
      <c r="AM2266" s="84" t="s">
        <v>13738</v>
      </c>
      <c r="AN2266" s="84" t="s">
        <v>13739</v>
      </c>
      <c r="AO2266" s="84" t="s">
        <v>13740</v>
      </c>
      <c r="AP2266" s="84" t="s">
        <v>13741</v>
      </c>
      <c r="AQ2266" s="84" t="s">
        <v>122</v>
      </c>
      <c r="AR2266" s="85">
        <v>1</v>
      </c>
      <c r="AS2266" s="86">
        <v>1</v>
      </c>
      <c r="AT2266" s="86">
        <v>1E-3</v>
      </c>
      <c r="AU2266" s="86">
        <v>1</v>
      </c>
      <c r="AV2266" s="84" t="s">
        <v>8</v>
      </c>
      <c r="AW2266" s="86">
        <v>50</v>
      </c>
      <c r="AX2266" s="84" t="s">
        <v>68</v>
      </c>
      <c r="AY2266" s="84" t="s">
        <v>68</v>
      </c>
      <c r="AZ2266" s="84" t="s">
        <v>68</v>
      </c>
      <c r="BA2266" s="84" t="s">
        <v>68</v>
      </c>
      <c r="BB2266" s="84" t="s">
        <v>68</v>
      </c>
      <c r="BC2266" s="84" t="s">
        <v>441</v>
      </c>
      <c r="BD2266" s="84" t="s">
        <v>442</v>
      </c>
      <c r="BE2266" s="84" t="s">
        <v>444</v>
      </c>
      <c r="BF2266" s="84" t="s">
        <v>122</v>
      </c>
      <c r="BG2266" s="84" t="s">
        <v>69</v>
      </c>
      <c r="BH2266" s="92" t="s">
        <v>13742</v>
      </c>
      <c r="BI2266" s="84" t="s">
        <v>122</v>
      </c>
      <c r="BJ2266" s="84" t="s">
        <v>13743</v>
      </c>
      <c r="BK2266" s="84" t="s">
        <v>75</v>
      </c>
      <c r="BL2266" s="84" t="s">
        <v>122</v>
      </c>
      <c r="BM2266" s="84" t="s">
        <v>442</v>
      </c>
      <c r="BN2266" s="84" t="s">
        <v>70</v>
      </c>
      <c r="BO2266" s="84" t="s">
        <v>71</v>
      </c>
      <c r="BP2266" s="84" t="s">
        <v>122</v>
      </c>
      <c r="BQ2266" s="84" t="s">
        <v>163</v>
      </c>
    </row>
    <row r="2267" spans="1:69" ht="14.4" x14ac:dyDescent="0.3">
      <c r="A2267" s="40" t="str">
        <f t="shared" si="997"/>
        <v>2025-09-17</v>
      </c>
      <c r="B2267" s="40" t="str">
        <f t="shared" si="998"/>
        <v>SYD</v>
      </c>
      <c r="C2267" s="39" t="str">
        <f t="shared" si="999"/>
        <v>98812563644</v>
      </c>
      <c r="D2267" s="41" t="str">
        <f t="shared" si="1000"/>
        <v>PAU029773968</v>
      </c>
      <c r="E2267" s="41" t="str">
        <f t="shared" si="1001"/>
        <v>596421487892</v>
      </c>
      <c r="F2267" s="39" t="str">
        <f t="shared" si="1002"/>
        <v>2254252</v>
      </c>
      <c r="G2267" s="39" t="str">
        <f t="shared" si="1003"/>
        <v>WISE EXPRESS(AUSTRAPHARM)</v>
      </c>
      <c r="H2267" s="41" t="str">
        <f t="shared" si="1004"/>
        <v>박재영</v>
      </c>
      <c r="I2267" s="39" t="str">
        <f t="shared" si="1005"/>
        <v>05555</v>
      </c>
      <c r="J2267" s="52" t="str">
        <f t="shared" si="1006"/>
        <v/>
      </c>
      <c r="K2267" s="75">
        <f t="shared" si="1007"/>
        <v>1</v>
      </c>
      <c r="L2267" s="76">
        <f t="shared" si="1008"/>
        <v>1</v>
      </c>
      <c r="M2267" s="76">
        <f t="shared" si="1009"/>
        <v>1E-3</v>
      </c>
      <c r="N2267" s="76">
        <f t="shared" si="1010"/>
        <v>1</v>
      </c>
      <c r="O2267" s="42">
        <f t="shared" si="1011"/>
        <v>1</v>
      </c>
      <c r="P2267" s="39" t="str">
        <f t="shared" si="1012"/>
        <v>일반(목록배제,Normal-Manifest Exception)</v>
      </c>
      <c r="Q2267" s="72">
        <f t="shared" si="1013"/>
        <v>45</v>
      </c>
      <c r="R2267" s="43" t="str">
        <f t="shared" si="1014"/>
        <v>OZ602</v>
      </c>
      <c r="S2267" s="82" t="str">
        <f t="shared" si="1015"/>
        <v/>
      </c>
      <c r="T2267" s="40">
        <f t="shared" si="1016"/>
        <v>45917</v>
      </c>
      <c r="U2267" s="44">
        <v>2500</v>
      </c>
      <c r="V2267" s="44">
        <f t="shared" si="1017"/>
        <v>0</v>
      </c>
      <c r="W2267" s="77">
        <f t="shared" si="1018"/>
        <v>2500</v>
      </c>
      <c r="X2267" s="78">
        <f t="shared" si="1019"/>
        <v>0</v>
      </c>
      <c r="Y2267" s="44" cm="1">
        <f t="array" ref="Y2267">_xlfn.IFNA(_xlfn.IFS(AND(Q2267&gt;=2000, Q2267&lt;3000), 10000, AND(Q2267&gt;=3000, Q2267&lt;4000), 15000, AND(Q2267&gt;=4000, Q2267&lt;5000), 20000, AND(Q2267&gt;=5000), 25000),0)</f>
        <v>0</v>
      </c>
      <c r="Z2267" s="91">
        <f t="shared" si="1020"/>
        <v>300</v>
      </c>
      <c r="AA2267" s="44">
        <f t="shared" si="1021"/>
        <v>0</v>
      </c>
      <c r="AB2267" s="44"/>
      <c r="AC2267" s="44"/>
      <c r="AD2267" s="44"/>
      <c r="AE2267" s="44">
        <f>VLOOKUP(O2267,정산업데이트!$A$6:$B$12,2,10)</f>
        <v>0</v>
      </c>
      <c r="AF2267" s="44"/>
      <c r="AG2267" s="79">
        <f t="shared" si="1022"/>
        <v>300</v>
      </c>
      <c r="AH2267" s="80">
        <f t="shared" si="1023"/>
        <v>2800</v>
      </c>
      <c r="AI2267" s="93"/>
      <c r="AJ2267" s="84" t="s">
        <v>12618</v>
      </c>
      <c r="AK2267" s="84" t="s">
        <v>73</v>
      </c>
      <c r="AL2267" s="84" t="s">
        <v>12619</v>
      </c>
      <c r="AM2267" s="84" t="s">
        <v>13744</v>
      </c>
      <c r="AN2267" s="84" t="s">
        <v>1628</v>
      </c>
      <c r="AO2267" s="84" t="s">
        <v>2439</v>
      </c>
      <c r="AP2267" s="84" t="s">
        <v>733</v>
      </c>
      <c r="AQ2267" s="84" t="s">
        <v>122</v>
      </c>
      <c r="AR2267" s="85">
        <v>1</v>
      </c>
      <c r="AS2267" s="86">
        <v>1</v>
      </c>
      <c r="AT2267" s="86">
        <v>1E-3</v>
      </c>
      <c r="AU2267" s="86">
        <v>1</v>
      </c>
      <c r="AV2267" s="84" t="s">
        <v>8</v>
      </c>
      <c r="AW2267" s="86">
        <v>45</v>
      </c>
      <c r="AX2267" s="84" t="s">
        <v>68</v>
      </c>
      <c r="AY2267" s="84" t="s">
        <v>68</v>
      </c>
      <c r="AZ2267" s="84" t="s">
        <v>68</v>
      </c>
      <c r="BA2267" s="84" t="s">
        <v>68</v>
      </c>
      <c r="BB2267" s="84" t="s">
        <v>68</v>
      </c>
      <c r="BC2267" s="84" t="s">
        <v>132</v>
      </c>
      <c r="BD2267" s="84" t="s">
        <v>83</v>
      </c>
      <c r="BE2267" s="84" t="s">
        <v>84</v>
      </c>
      <c r="BF2267" s="84" t="s">
        <v>122</v>
      </c>
      <c r="BG2267" s="84" t="s">
        <v>69</v>
      </c>
      <c r="BH2267" s="92" t="s">
        <v>13745</v>
      </c>
      <c r="BI2267" s="84" t="s">
        <v>122</v>
      </c>
      <c r="BJ2267" s="84" t="s">
        <v>13746</v>
      </c>
      <c r="BK2267" s="84" t="s">
        <v>75</v>
      </c>
      <c r="BL2267" s="84" t="s">
        <v>122</v>
      </c>
      <c r="BM2267" s="84" t="s">
        <v>83</v>
      </c>
      <c r="BN2267" s="84" t="s">
        <v>70</v>
      </c>
      <c r="BO2267" s="84" t="s">
        <v>71</v>
      </c>
      <c r="BP2267" s="84" t="s">
        <v>122</v>
      </c>
      <c r="BQ2267" s="84" t="s">
        <v>163</v>
      </c>
    </row>
    <row r="2268" spans="1:69" ht="14.4" x14ac:dyDescent="0.3">
      <c r="A2268" s="40" t="str">
        <f t="shared" si="997"/>
        <v>2025-09-17</v>
      </c>
      <c r="B2268" s="40" t="str">
        <f t="shared" si="998"/>
        <v>SYD</v>
      </c>
      <c r="C2268" s="39" t="str">
        <f t="shared" si="999"/>
        <v>98812563644</v>
      </c>
      <c r="D2268" s="41" t="str">
        <f t="shared" si="1000"/>
        <v>PAU029768502</v>
      </c>
      <c r="E2268" s="41" t="str">
        <f t="shared" si="1001"/>
        <v>596421485626</v>
      </c>
      <c r="F2268" s="39" t="str">
        <f t="shared" si="1002"/>
        <v>2254252</v>
      </c>
      <c r="G2268" s="39" t="str">
        <f t="shared" si="1003"/>
        <v>WISE EXPRESS(AUSTRAPHARM)</v>
      </c>
      <c r="H2268" s="41" t="str">
        <f t="shared" si="1004"/>
        <v>김연수</v>
      </c>
      <c r="I2268" s="39" t="str">
        <f t="shared" si="1005"/>
        <v>05504</v>
      </c>
      <c r="J2268" s="52" t="str">
        <f t="shared" si="1006"/>
        <v/>
      </c>
      <c r="K2268" s="75">
        <f t="shared" si="1007"/>
        <v>1</v>
      </c>
      <c r="L2268" s="76">
        <f t="shared" si="1008"/>
        <v>2</v>
      </c>
      <c r="M2268" s="76">
        <f t="shared" si="1009"/>
        <v>1E-3</v>
      </c>
      <c r="N2268" s="76">
        <f t="shared" si="1010"/>
        <v>2</v>
      </c>
      <c r="O2268" s="42">
        <f t="shared" si="1011"/>
        <v>2</v>
      </c>
      <c r="P2268" s="39" t="str">
        <f t="shared" si="1012"/>
        <v>일반(목록배제,Normal-Manifest Exception)</v>
      </c>
      <c r="Q2268" s="72">
        <f t="shared" si="1013"/>
        <v>110</v>
      </c>
      <c r="R2268" s="43" t="str">
        <f t="shared" si="1014"/>
        <v>OZ602</v>
      </c>
      <c r="S2268" s="82" t="str">
        <f t="shared" si="1015"/>
        <v/>
      </c>
      <c r="T2268" s="40">
        <f t="shared" si="1016"/>
        <v>45917</v>
      </c>
      <c r="U2268" s="44">
        <v>2500</v>
      </c>
      <c r="V2268" s="44">
        <f t="shared" si="1017"/>
        <v>0</v>
      </c>
      <c r="W2268" s="77">
        <f t="shared" si="1018"/>
        <v>2500</v>
      </c>
      <c r="X2268" s="78">
        <f t="shared" si="1019"/>
        <v>0</v>
      </c>
      <c r="Y2268" s="44" cm="1">
        <f t="array" ref="Y2268">_xlfn.IFNA(_xlfn.IFS(AND(Q2268&gt;=2000, Q2268&lt;3000), 10000, AND(Q2268&gt;=3000, Q2268&lt;4000), 15000, AND(Q2268&gt;=4000, Q2268&lt;5000), 20000, AND(Q2268&gt;=5000), 25000),0)</f>
        <v>0</v>
      </c>
      <c r="Z2268" s="91">
        <f t="shared" si="1020"/>
        <v>300</v>
      </c>
      <c r="AA2268" s="44">
        <f t="shared" si="1021"/>
        <v>0</v>
      </c>
      <c r="AB2268" s="44"/>
      <c r="AC2268" s="44"/>
      <c r="AD2268" s="44"/>
      <c r="AE2268" s="44">
        <f>VLOOKUP(O2268,정산업데이트!$A$6:$B$12,2,10)</f>
        <v>0</v>
      </c>
      <c r="AF2268" s="44"/>
      <c r="AG2268" s="79">
        <f t="shared" si="1022"/>
        <v>300</v>
      </c>
      <c r="AH2268" s="80">
        <f t="shared" si="1023"/>
        <v>2800</v>
      </c>
      <c r="AI2268" s="93"/>
      <c r="AJ2268" s="84" t="s">
        <v>12618</v>
      </c>
      <c r="AK2268" s="84" t="s">
        <v>73</v>
      </c>
      <c r="AL2268" s="84" t="s">
        <v>12619</v>
      </c>
      <c r="AM2268" s="84" t="s">
        <v>13747</v>
      </c>
      <c r="AN2268" s="84" t="s">
        <v>421</v>
      </c>
      <c r="AO2268" s="84" t="s">
        <v>546</v>
      </c>
      <c r="AP2268" s="84" t="s">
        <v>1369</v>
      </c>
      <c r="AQ2268" s="84" t="s">
        <v>122</v>
      </c>
      <c r="AR2268" s="85">
        <v>1</v>
      </c>
      <c r="AS2268" s="86">
        <v>2</v>
      </c>
      <c r="AT2268" s="86">
        <v>1E-3</v>
      </c>
      <c r="AU2268" s="86">
        <v>2</v>
      </c>
      <c r="AV2268" s="84" t="s">
        <v>8</v>
      </c>
      <c r="AW2268" s="86">
        <v>110</v>
      </c>
      <c r="AX2268" s="84" t="s">
        <v>68</v>
      </c>
      <c r="AY2268" s="84" t="s">
        <v>68</v>
      </c>
      <c r="AZ2268" s="84" t="s">
        <v>68</v>
      </c>
      <c r="BA2268" s="84" t="s">
        <v>68</v>
      </c>
      <c r="BB2268" s="84" t="s">
        <v>68</v>
      </c>
      <c r="BC2268" s="84" t="s">
        <v>132</v>
      </c>
      <c r="BD2268" s="84" t="s">
        <v>83</v>
      </c>
      <c r="BE2268" s="84" t="s">
        <v>108</v>
      </c>
      <c r="BF2268" s="84" t="s">
        <v>122</v>
      </c>
      <c r="BG2268" s="84" t="s">
        <v>69</v>
      </c>
      <c r="BH2268" s="92" t="s">
        <v>13748</v>
      </c>
      <c r="BI2268" s="84" t="s">
        <v>122</v>
      </c>
      <c r="BJ2268" s="84" t="s">
        <v>13749</v>
      </c>
      <c r="BK2268" s="84" t="s">
        <v>75</v>
      </c>
      <c r="BL2268" s="84" t="s">
        <v>122</v>
      </c>
      <c r="BM2268" s="84" t="s">
        <v>83</v>
      </c>
      <c r="BN2268" s="84" t="s">
        <v>70</v>
      </c>
      <c r="BO2268" s="84" t="s">
        <v>71</v>
      </c>
      <c r="BP2268" s="84" t="s">
        <v>122</v>
      </c>
      <c r="BQ2268" s="84" t="s">
        <v>163</v>
      </c>
    </row>
    <row r="2269" spans="1:69" ht="14.4" x14ac:dyDescent="0.3">
      <c r="A2269" s="40" t="str">
        <f t="shared" si="997"/>
        <v>2025-09-17</v>
      </c>
      <c r="B2269" s="40" t="str">
        <f t="shared" si="998"/>
        <v>SYD</v>
      </c>
      <c r="C2269" s="39" t="str">
        <f t="shared" si="999"/>
        <v>98812563644</v>
      </c>
      <c r="D2269" s="41" t="str">
        <f t="shared" si="1000"/>
        <v>PAU029768503</v>
      </c>
      <c r="E2269" s="41" t="str">
        <f t="shared" si="1001"/>
        <v>596421485630</v>
      </c>
      <c r="F2269" s="39" t="str">
        <f t="shared" si="1002"/>
        <v>2254252</v>
      </c>
      <c r="G2269" s="39" t="str">
        <f t="shared" si="1003"/>
        <v>WISE EXPRESS(AUSTRAPHARM)</v>
      </c>
      <c r="H2269" s="41" t="str">
        <f t="shared" si="1004"/>
        <v>전제록</v>
      </c>
      <c r="I2269" s="39" t="str">
        <f t="shared" si="1005"/>
        <v>18482</v>
      </c>
      <c r="J2269" s="52" t="str">
        <f t="shared" si="1006"/>
        <v/>
      </c>
      <c r="K2269" s="75">
        <f t="shared" si="1007"/>
        <v>1</v>
      </c>
      <c r="L2269" s="76">
        <f t="shared" si="1008"/>
        <v>2</v>
      </c>
      <c r="M2269" s="76">
        <f t="shared" si="1009"/>
        <v>1E-3</v>
      </c>
      <c r="N2269" s="76">
        <f t="shared" si="1010"/>
        <v>2</v>
      </c>
      <c r="O2269" s="42">
        <f t="shared" si="1011"/>
        <v>2</v>
      </c>
      <c r="P2269" s="39" t="str">
        <f t="shared" si="1012"/>
        <v>일반(목록배제,Normal-Manifest Exception)</v>
      </c>
      <c r="Q2269" s="72">
        <f t="shared" si="1013"/>
        <v>90</v>
      </c>
      <c r="R2269" s="43" t="str">
        <f t="shared" si="1014"/>
        <v>OZ602</v>
      </c>
      <c r="S2269" s="82" t="str">
        <f t="shared" si="1015"/>
        <v/>
      </c>
      <c r="T2269" s="40">
        <f t="shared" si="1016"/>
        <v>45917</v>
      </c>
      <c r="U2269" s="44">
        <v>2500</v>
      </c>
      <c r="V2269" s="44">
        <f t="shared" si="1017"/>
        <v>0</v>
      </c>
      <c r="W2269" s="77">
        <f t="shared" si="1018"/>
        <v>2500</v>
      </c>
      <c r="X2269" s="78">
        <f t="shared" si="1019"/>
        <v>0</v>
      </c>
      <c r="Y2269" s="44" cm="1">
        <f t="array" ref="Y2269">_xlfn.IFNA(_xlfn.IFS(AND(Q2269&gt;=2000, Q2269&lt;3000), 10000, AND(Q2269&gt;=3000, Q2269&lt;4000), 15000, AND(Q2269&gt;=4000, Q2269&lt;5000), 20000, AND(Q2269&gt;=5000), 25000),0)</f>
        <v>0</v>
      </c>
      <c r="Z2269" s="91">
        <f t="shared" si="1020"/>
        <v>300</v>
      </c>
      <c r="AA2269" s="44">
        <f t="shared" si="1021"/>
        <v>0</v>
      </c>
      <c r="AB2269" s="44"/>
      <c r="AC2269" s="44"/>
      <c r="AD2269" s="44"/>
      <c r="AE2269" s="44">
        <f>VLOOKUP(O2269,정산업데이트!$A$6:$B$12,2,10)</f>
        <v>0</v>
      </c>
      <c r="AF2269" s="44"/>
      <c r="AG2269" s="79">
        <f t="shared" si="1022"/>
        <v>300</v>
      </c>
      <c r="AH2269" s="80">
        <f t="shared" si="1023"/>
        <v>2800</v>
      </c>
      <c r="AI2269" s="93"/>
      <c r="AJ2269" s="84" t="s">
        <v>12618</v>
      </c>
      <c r="AK2269" s="84" t="s">
        <v>73</v>
      </c>
      <c r="AL2269" s="84" t="s">
        <v>12619</v>
      </c>
      <c r="AM2269" s="84" t="s">
        <v>13750</v>
      </c>
      <c r="AN2269" s="84" t="s">
        <v>13751</v>
      </c>
      <c r="AO2269" s="84" t="s">
        <v>13752</v>
      </c>
      <c r="AP2269" s="84" t="s">
        <v>905</v>
      </c>
      <c r="AQ2269" s="84" t="s">
        <v>122</v>
      </c>
      <c r="AR2269" s="85">
        <v>1</v>
      </c>
      <c r="AS2269" s="86">
        <v>2</v>
      </c>
      <c r="AT2269" s="86">
        <v>1E-3</v>
      </c>
      <c r="AU2269" s="86">
        <v>2</v>
      </c>
      <c r="AV2269" s="84" t="s">
        <v>8</v>
      </c>
      <c r="AW2269" s="86">
        <v>90</v>
      </c>
      <c r="AX2269" s="84" t="s">
        <v>68</v>
      </c>
      <c r="AY2269" s="84" t="s">
        <v>68</v>
      </c>
      <c r="AZ2269" s="84" t="s">
        <v>68</v>
      </c>
      <c r="BA2269" s="84" t="s">
        <v>68</v>
      </c>
      <c r="BB2269" s="84" t="s">
        <v>68</v>
      </c>
      <c r="BC2269" s="84" t="s">
        <v>132</v>
      </c>
      <c r="BD2269" s="84" t="s">
        <v>83</v>
      </c>
      <c r="BE2269" s="84" t="s">
        <v>108</v>
      </c>
      <c r="BF2269" s="84" t="s">
        <v>122</v>
      </c>
      <c r="BG2269" s="84" t="s">
        <v>69</v>
      </c>
      <c r="BH2269" s="92" t="s">
        <v>13753</v>
      </c>
      <c r="BI2269" s="84" t="s">
        <v>122</v>
      </c>
      <c r="BJ2269" s="84" t="s">
        <v>13754</v>
      </c>
      <c r="BK2269" s="84" t="s">
        <v>75</v>
      </c>
      <c r="BL2269" s="84" t="s">
        <v>122</v>
      </c>
      <c r="BM2269" s="84" t="s">
        <v>83</v>
      </c>
      <c r="BN2269" s="84" t="s">
        <v>70</v>
      </c>
      <c r="BO2269" s="84" t="s">
        <v>71</v>
      </c>
      <c r="BP2269" s="84" t="s">
        <v>122</v>
      </c>
      <c r="BQ2269" s="84" t="s">
        <v>163</v>
      </c>
    </row>
    <row r="2270" spans="1:69" ht="14.4" x14ac:dyDescent="0.3">
      <c r="A2270" s="40" t="str">
        <f t="shared" si="997"/>
        <v>2025-09-17</v>
      </c>
      <c r="B2270" s="40" t="str">
        <f t="shared" si="998"/>
        <v>SYD</v>
      </c>
      <c r="C2270" s="39" t="str">
        <f t="shared" si="999"/>
        <v>98812563644</v>
      </c>
      <c r="D2270" s="41" t="str">
        <f t="shared" si="1000"/>
        <v>PAU029768504</v>
      </c>
      <c r="E2270" s="41" t="str">
        <f t="shared" si="1001"/>
        <v>596421485641</v>
      </c>
      <c r="F2270" s="39" t="str">
        <f t="shared" si="1002"/>
        <v>2254252</v>
      </c>
      <c r="G2270" s="39" t="str">
        <f t="shared" si="1003"/>
        <v>WISE EXPRESS(AUSTRAPHARM)</v>
      </c>
      <c r="H2270" s="41" t="str">
        <f t="shared" si="1004"/>
        <v>김지영</v>
      </c>
      <c r="I2270" s="39" t="str">
        <f t="shared" si="1005"/>
        <v>28694</v>
      </c>
      <c r="J2270" s="52" t="str">
        <f t="shared" si="1006"/>
        <v/>
      </c>
      <c r="K2270" s="75">
        <f t="shared" si="1007"/>
        <v>1</v>
      </c>
      <c r="L2270" s="76">
        <f t="shared" si="1008"/>
        <v>1</v>
      </c>
      <c r="M2270" s="76">
        <f t="shared" si="1009"/>
        <v>1E-3</v>
      </c>
      <c r="N2270" s="76">
        <f t="shared" si="1010"/>
        <v>1</v>
      </c>
      <c r="O2270" s="42">
        <f t="shared" si="1011"/>
        <v>1</v>
      </c>
      <c r="P2270" s="39" t="str">
        <f t="shared" si="1012"/>
        <v>일반(목록배제,Normal-Manifest Exception)</v>
      </c>
      <c r="Q2270" s="72">
        <f t="shared" si="1013"/>
        <v>80</v>
      </c>
      <c r="R2270" s="43" t="str">
        <f t="shared" si="1014"/>
        <v>OZ602</v>
      </c>
      <c r="S2270" s="82" t="str">
        <f t="shared" si="1015"/>
        <v/>
      </c>
      <c r="T2270" s="40">
        <f t="shared" si="1016"/>
        <v>45917</v>
      </c>
      <c r="U2270" s="44">
        <v>2500</v>
      </c>
      <c r="V2270" s="44">
        <f t="shared" si="1017"/>
        <v>0</v>
      </c>
      <c r="W2270" s="77">
        <f t="shared" si="1018"/>
        <v>2500</v>
      </c>
      <c r="X2270" s="78">
        <f t="shared" si="1019"/>
        <v>0</v>
      </c>
      <c r="Y2270" s="44" cm="1">
        <f t="array" ref="Y2270">_xlfn.IFNA(_xlfn.IFS(AND(Q2270&gt;=2000, Q2270&lt;3000), 10000, AND(Q2270&gt;=3000, Q2270&lt;4000), 15000, AND(Q2270&gt;=4000, Q2270&lt;5000), 20000, AND(Q2270&gt;=5000), 25000),0)</f>
        <v>0</v>
      </c>
      <c r="Z2270" s="91">
        <f t="shared" si="1020"/>
        <v>300</v>
      </c>
      <c r="AA2270" s="44">
        <f t="shared" si="1021"/>
        <v>0</v>
      </c>
      <c r="AB2270" s="44"/>
      <c r="AC2270" s="44"/>
      <c r="AD2270" s="44"/>
      <c r="AE2270" s="44">
        <f>VLOOKUP(O2270,정산업데이트!$A$6:$B$12,2,10)</f>
        <v>0</v>
      </c>
      <c r="AF2270" s="44"/>
      <c r="AG2270" s="79">
        <f t="shared" si="1022"/>
        <v>300</v>
      </c>
      <c r="AH2270" s="80">
        <f t="shared" si="1023"/>
        <v>2800</v>
      </c>
      <c r="AI2270" s="93"/>
      <c r="AJ2270" s="84" t="s">
        <v>12618</v>
      </c>
      <c r="AK2270" s="84" t="s">
        <v>73</v>
      </c>
      <c r="AL2270" s="84" t="s">
        <v>12619</v>
      </c>
      <c r="AM2270" s="84" t="s">
        <v>13755</v>
      </c>
      <c r="AN2270" s="84" t="s">
        <v>253</v>
      </c>
      <c r="AO2270" s="84" t="s">
        <v>13756</v>
      </c>
      <c r="AP2270" s="84" t="s">
        <v>13757</v>
      </c>
      <c r="AQ2270" s="84" t="s">
        <v>122</v>
      </c>
      <c r="AR2270" s="85">
        <v>1</v>
      </c>
      <c r="AS2270" s="86">
        <v>1</v>
      </c>
      <c r="AT2270" s="86">
        <v>1E-3</v>
      </c>
      <c r="AU2270" s="86">
        <v>1</v>
      </c>
      <c r="AV2270" s="84" t="s">
        <v>8</v>
      </c>
      <c r="AW2270" s="86">
        <v>80</v>
      </c>
      <c r="AX2270" s="84" t="s">
        <v>68</v>
      </c>
      <c r="AY2270" s="84" t="s">
        <v>68</v>
      </c>
      <c r="AZ2270" s="84" t="s">
        <v>68</v>
      </c>
      <c r="BA2270" s="84" t="s">
        <v>68</v>
      </c>
      <c r="BB2270" s="84" t="s">
        <v>68</v>
      </c>
      <c r="BC2270" s="84" t="s">
        <v>132</v>
      </c>
      <c r="BD2270" s="84" t="s">
        <v>83</v>
      </c>
      <c r="BE2270" s="84" t="s">
        <v>108</v>
      </c>
      <c r="BF2270" s="84" t="s">
        <v>122</v>
      </c>
      <c r="BG2270" s="84" t="s">
        <v>69</v>
      </c>
      <c r="BH2270" s="92" t="s">
        <v>13758</v>
      </c>
      <c r="BI2270" s="84" t="s">
        <v>122</v>
      </c>
      <c r="BJ2270" s="84" t="s">
        <v>13759</v>
      </c>
      <c r="BK2270" s="84" t="s">
        <v>75</v>
      </c>
      <c r="BL2270" s="84" t="s">
        <v>122</v>
      </c>
      <c r="BM2270" s="84" t="s">
        <v>83</v>
      </c>
      <c r="BN2270" s="84" t="s">
        <v>70</v>
      </c>
      <c r="BO2270" s="84" t="s">
        <v>71</v>
      </c>
      <c r="BP2270" s="84" t="s">
        <v>122</v>
      </c>
      <c r="BQ2270" s="84" t="s">
        <v>163</v>
      </c>
    </row>
    <row r="2271" spans="1:69" ht="14.4" x14ac:dyDescent="0.3">
      <c r="A2271" s="40" t="str">
        <f t="shared" si="997"/>
        <v>2025-09-17</v>
      </c>
      <c r="B2271" s="40" t="str">
        <f t="shared" si="998"/>
        <v>SYD</v>
      </c>
      <c r="C2271" s="39" t="str">
        <f t="shared" si="999"/>
        <v>98812563644</v>
      </c>
      <c r="D2271" s="41" t="str">
        <f t="shared" si="1000"/>
        <v>PAU029773948</v>
      </c>
      <c r="E2271" s="41" t="str">
        <f t="shared" si="1001"/>
        <v>596421485475</v>
      </c>
      <c r="F2271" s="39" t="str">
        <f t="shared" si="1002"/>
        <v>2254252</v>
      </c>
      <c r="G2271" s="39" t="str">
        <f t="shared" si="1003"/>
        <v>WISE EXPRESS(AUSTRAPHARM)</v>
      </c>
      <c r="H2271" s="41" t="str">
        <f t="shared" si="1004"/>
        <v>최지영</v>
      </c>
      <c r="I2271" s="39" t="str">
        <f t="shared" si="1005"/>
        <v>16902</v>
      </c>
      <c r="J2271" s="52" t="str">
        <f t="shared" si="1006"/>
        <v/>
      </c>
      <c r="K2271" s="75">
        <f t="shared" si="1007"/>
        <v>1</v>
      </c>
      <c r="L2271" s="76">
        <f t="shared" si="1008"/>
        <v>1</v>
      </c>
      <c r="M2271" s="76">
        <f t="shared" si="1009"/>
        <v>1E-3</v>
      </c>
      <c r="N2271" s="76">
        <f t="shared" si="1010"/>
        <v>1</v>
      </c>
      <c r="O2271" s="42">
        <f t="shared" si="1011"/>
        <v>1</v>
      </c>
      <c r="P2271" s="39" t="str">
        <f t="shared" si="1012"/>
        <v>일반(목록배제,Normal-Manifest Exception)</v>
      </c>
      <c r="Q2271" s="72">
        <f t="shared" si="1013"/>
        <v>100</v>
      </c>
      <c r="R2271" s="43" t="str">
        <f t="shared" si="1014"/>
        <v>OZ602</v>
      </c>
      <c r="S2271" s="82" t="str">
        <f t="shared" si="1015"/>
        <v/>
      </c>
      <c r="T2271" s="40">
        <f t="shared" si="1016"/>
        <v>45917</v>
      </c>
      <c r="U2271" s="44">
        <v>2500</v>
      </c>
      <c r="V2271" s="44">
        <f t="shared" si="1017"/>
        <v>0</v>
      </c>
      <c r="W2271" s="77">
        <f t="shared" si="1018"/>
        <v>2500</v>
      </c>
      <c r="X2271" s="78">
        <f t="shared" si="1019"/>
        <v>0</v>
      </c>
      <c r="Y2271" s="44" cm="1">
        <f t="array" ref="Y2271">_xlfn.IFNA(_xlfn.IFS(AND(Q2271&gt;=2000, Q2271&lt;3000), 10000, AND(Q2271&gt;=3000, Q2271&lt;4000), 15000, AND(Q2271&gt;=4000, Q2271&lt;5000), 20000, AND(Q2271&gt;=5000), 25000),0)</f>
        <v>0</v>
      </c>
      <c r="Z2271" s="91">
        <f t="shared" si="1020"/>
        <v>300</v>
      </c>
      <c r="AA2271" s="44">
        <f t="shared" si="1021"/>
        <v>0</v>
      </c>
      <c r="AB2271" s="44"/>
      <c r="AC2271" s="44"/>
      <c r="AD2271" s="44"/>
      <c r="AE2271" s="44">
        <f>VLOOKUP(O2271,정산업데이트!$A$6:$B$12,2,10)</f>
        <v>0</v>
      </c>
      <c r="AF2271" s="44"/>
      <c r="AG2271" s="79">
        <f t="shared" si="1022"/>
        <v>300</v>
      </c>
      <c r="AH2271" s="80">
        <f t="shared" si="1023"/>
        <v>2800</v>
      </c>
      <c r="AI2271" s="93"/>
      <c r="AJ2271" s="84" t="s">
        <v>12618</v>
      </c>
      <c r="AK2271" s="84" t="s">
        <v>73</v>
      </c>
      <c r="AL2271" s="84" t="s">
        <v>12619</v>
      </c>
      <c r="AM2271" s="84" t="s">
        <v>13760</v>
      </c>
      <c r="AN2271" s="84" t="s">
        <v>3777</v>
      </c>
      <c r="AO2271" s="84" t="s">
        <v>3778</v>
      </c>
      <c r="AP2271" s="84" t="s">
        <v>2234</v>
      </c>
      <c r="AQ2271" s="84" t="s">
        <v>122</v>
      </c>
      <c r="AR2271" s="85">
        <v>1</v>
      </c>
      <c r="AS2271" s="86">
        <v>1</v>
      </c>
      <c r="AT2271" s="86">
        <v>1E-3</v>
      </c>
      <c r="AU2271" s="86">
        <v>1</v>
      </c>
      <c r="AV2271" s="84" t="s">
        <v>8</v>
      </c>
      <c r="AW2271" s="86">
        <v>100</v>
      </c>
      <c r="AX2271" s="84" t="s">
        <v>68</v>
      </c>
      <c r="AY2271" s="84" t="s">
        <v>68</v>
      </c>
      <c r="AZ2271" s="84" t="s">
        <v>68</v>
      </c>
      <c r="BA2271" s="84" t="s">
        <v>68</v>
      </c>
      <c r="BB2271" s="84" t="s">
        <v>68</v>
      </c>
      <c r="BC2271" s="84" t="s">
        <v>132</v>
      </c>
      <c r="BD2271" s="84" t="s">
        <v>83</v>
      </c>
      <c r="BE2271" s="84" t="s">
        <v>86</v>
      </c>
      <c r="BF2271" s="84" t="s">
        <v>122</v>
      </c>
      <c r="BG2271" s="84" t="s">
        <v>69</v>
      </c>
      <c r="BH2271" s="92" t="s">
        <v>13761</v>
      </c>
      <c r="BI2271" s="84" t="s">
        <v>122</v>
      </c>
      <c r="BJ2271" s="84" t="s">
        <v>13762</v>
      </c>
      <c r="BK2271" s="84" t="s">
        <v>75</v>
      </c>
      <c r="BL2271" s="84" t="s">
        <v>122</v>
      </c>
      <c r="BM2271" s="84" t="s">
        <v>83</v>
      </c>
      <c r="BN2271" s="84" t="s">
        <v>70</v>
      </c>
      <c r="BO2271" s="84" t="s">
        <v>71</v>
      </c>
      <c r="BP2271" s="84" t="s">
        <v>122</v>
      </c>
      <c r="BQ2271" s="84" t="s">
        <v>163</v>
      </c>
    </row>
    <row r="2272" spans="1:69" ht="14.4" x14ac:dyDescent="0.3">
      <c r="A2272" s="40" t="str">
        <f t="shared" si="997"/>
        <v>2025-09-17</v>
      </c>
      <c r="B2272" s="40" t="str">
        <f t="shared" si="998"/>
        <v>SYD</v>
      </c>
      <c r="C2272" s="39" t="str">
        <f t="shared" si="999"/>
        <v>98812563644</v>
      </c>
      <c r="D2272" s="41" t="str">
        <f t="shared" si="1000"/>
        <v>PAU029773950</v>
      </c>
      <c r="E2272" s="41" t="str">
        <f t="shared" si="1001"/>
        <v>596421485490</v>
      </c>
      <c r="F2272" s="39" t="str">
        <f t="shared" si="1002"/>
        <v>2254252</v>
      </c>
      <c r="G2272" s="39" t="str">
        <f t="shared" si="1003"/>
        <v>WISE EXPRESS(AUSTRAPHARM)</v>
      </c>
      <c r="H2272" s="41" t="str">
        <f t="shared" si="1004"/>
        <v>소이현</v>
      </c>
      <c r="I2272" s="39" t="str">
        <f t="shared" si="1005"/>
        <v>03399</v>
      </c>
      <c r="J2272" s="52" t="str">
        <f t="shared" si="1006"/>
        <v/>
      </c>
      <c r="K2272" s="75">
        <f t="shared" si="1007"/>
        <v>1</v>
      </c>
      <c r="L2272" s="76">
        <f t="shared" si="1008"/>
        <v>1</v>
      </c>
      <c r="M2272" s="76">
        <f t="shared" si="1009"/>
        <v>1E-3</v>
      </c>
      <c r="N2272" s="76">
        <f t="shared" si="1010"/>
        <v>1</v>
      </c>
      <c r="O2272" s="42">
        <f t="shared" si="1011"/>
        <v>1</v>
      </c>
      <c r="P2272" s="39" t="str">
        <f t="shared" si="1012"/>
        <v>일반(목록배제,Normal-Manifest Exception)</v>
      </c>
      <c r="Q2272" s="72">
        <f t="shared" si="1013"/>
        <v>30</v>
      </c>
      <c r="R2272" s="43" t="str">
        <f t="shared" si="1014"/>
        <v>OZ602</v>
      </c>
      <c r="S2272" s="82" t="str">
        <f t="shared" si="1015"/>
        <v/>
      </c>
      <c r="T2272" s="40">
        <f t="shared" si="1016"/>
        <v>45917</v>
      </c>
      <c r="U2272" s="44">
        <v>2500</v>
      </c>
      <c r="V2272" s="44">
        <f t="shared" si="1017"/>
        <v>0</v>
      </c>
      <c r="W2272" s="77">
        <f t="shared" si="1018"/>
        <v>2500</v>
      </c>
      <c r="X2272" s="78">
        <f t="shared" si="1019"/>
        <v>0</v>
      </c>
      <c r="Y2272" s="44" cm="1">
        <f t="array" ref="Y2272">_xlfn.IFNA(_xlfn.IFS(AND(Q2272&gt;=2000, Q2272&lt;3000), 10000, AND(Q2272&gt;=3000, Q2272&lt;4000), 15000, AND(Q2272&gt;=4000, Q2272&lt;5000), 20000, AND(Q2272&gt;=5000), 25000),0)</f>
        <v>0</v>
      </c>
      <c r="Z2272" s="91">
        <f t="shared" si="1020"/>
        <v>300</v>
      </c>
      <c r="AA2272" s="44">
        <f t="shared" si="1021"/>
        <v>0</v>
      </c>
      <c r="AB2272" s="44"/>
      <c r="AC2272" s="44"/>
      <c r="AD2272" s="44"/>
      <c r="AE2272" s="44">
        <f>VLOOKUP(O2272,정산업데이트!$A$6:$B$12,2,10)</f>
        <v>0</v>
      </c>
      <c r="AF2272" s="44"/>
      <c r="AG2272" s="79">
        <f t="shared" si="1022"/>
        <v>300</v>
      </c>
      <c r="AH2272" s="80">
        <f t="shared" si="1023"/>
        <v>2800</v>
      </c>
      <c r="AI2272" s="93"/>
      <c r="AJ2272" s="84" t="s">
        <v>12618</v>
      </c>
      <c r="AK2272" s="84" t="s">
        <v>73</v>
      </c>
      <c r="AL2272" s="84" t="s">
        <v>12619</v>
      </c>
      <c r="AM2272" s="84" t="s">
        <v>13763</v>
      </c>
      <c r="AN2272" s="84" t="s">
        <v>13764</v>
      </c>
      <c r="AO2272" s="84" t="s">
        <v>13765</v>
      </c>
      <c r="AP2272" s="84" t="s">
        <v>13766</v>
      </c>
      <c r="AQ2272" s="84" t="s">
        <v>122</v>
      </c>
      <c r="AR2272" s="85">
        <v>1</v>
      </c>
      <c r="AS2272" s="86">
        <v>1</v>
      </c>
      <c r="AT2272" s="86">
        <v>1E-3</v>
      </c>
      <c r="AU2272" s="86">
        <v>1</v>
      </c>
      <c r="AV2272" s="84" t="s">
        <v>8</v>
      </c>
      <c r="AW2272" s="86">
        <v>30</v>
      </c>
      <c r="AX2272" s="84" t="s">
        <v>68</v>
      </c>
      <c r="AY2272" s="84" t="s">
        <v>68</v>
      </c>
      <c r="AZ2272" s="84" t="s">
        <v>68</v>
      </c>
      <c r="BA2272" s="84" t="s">
        <v>68</v>
      </c>
      <c r="BB2272" s="84" t="s">
        <v>68</v>
      </c>
      <c r="BC2272" s="84" t="s">
        <v>132</v>
      </c>
      <c r="BD2272" s="84" t="s">
        <v>83</v>
      </c>
      <c r="BE2272" s="84" t="s">
        <v>86</v>
      </c>
      <c r="BF2272" s="84" t="s">
        <v>122</v>
      </c>
      <c r="BG2272" s="84" t="s">
        <v>69</v>
      </c>
      <c r="BH2272" s="92" t="s">
        <v>13767</v>
      </c>
      <c r="BI2272" s="84" t="s">
        <v>122</v>
      </c>
      <c r="BJ2272" s="84" t="s">
        <v>13768</v>
      </c>
      <c r="BK2272" s="84" t="s">
        <v>75</v>
      </c>
      <c r="BL2272" s="84" t="s">
        <v>122</v>
      </c>
      <c r="BM2272" s="84" t="s">
        <v>83</v>
      </c>
      <c r="BN2272" s="84" t="s">
        <v>70</v>
      </c>
      <c r="BO2272" s="84" t="s">
        <v>71</v>
      </c>
      <c r="BP2272" s="84" t="s">
        <v>122</v>
      </c>
      <c r="BQ2272" s="84" t="s">
        <v>163</v>
      </c>
    </row>
    <row r="2273" spans="1:69" ht="14.4" x14ac:dyDescent="0.3">
      <c r="A2273" s="40" t="str">
        <f t="shared" si="997"/>
        <v>2025-09-17</v>
      </c>
      <c r="B2273" s="40" t="str">
        <f t="shared" si="998"/>
        <v>SYD</v>
      </c>
      <c r="C2273" s="39" t="str">
        <f t="shared" si="999"/>
        <v>98812563644</v>
      </c>
      <c r="D2273" s="41" t="str">
        <f t="shared" si="1000"/>
        <v>PAU029773947</v>
      </c>
      <c r="E2273" s="41" t="str">
        <f t="shared" si="1001"/>
        <v>596421485501</v>
      </c>
      <c r="F2273" s="39" t="str">
        <f t="shared" si="1002"/>
        <v>2254252</v>
      </c>
      <c r="G2273" s="39" t="str">
        <f t="shared" si="1003"/>
        <v>WISE EXPRESS(AUSTRAPHARM)</v>
      </c>
      <c r="H2273" s="41" t="str">
        <f t="shared" si="1004"/>
        <v>강재언</v>
      </c>
      <c r="I2273" s="39" t="str">
        <f t="shared" si="1005"/>
        <v>14052</v>
      </c>
      <c r="J2273" s="52" t="str">
        <f t="shared" si="1006"/>
        <v/>
      </c>
      <c r="K2273" s="75">
        <f t="shared" si="1007"/>
        <v>1</v>
      </c>
      <c r="L2273" s="76">
        <f t="shared" si="1008"/>
        <v>1</v>
      </c>
      <c r="M2273" s="76">
        <f t="shared" si="1009"/>
        <v>1E-3</v>
      </c>
      <c r="N2273" s="76">
        <f t="shared" si="1010"/>
        <v>1</v>
      </c>
      <c r="O2273" s="42">
        <f t="shared" si="1011"/>
        <v>1</v>
      </c>
      <c r="P2273" s="39" t="str">
        <f t="shared" si="1012"/>
        <v>일반(목록배제,Normal-Manifest Exception)</v>
      </c>
      <c r="Q2273" s="72">
        <f t="shared" si="1013"/>
        <v>50</v>
      </c>
      <c r="R2273" s="43" t="str">
        <f t="shared" si="1014"/>
        <v>OZ602</v>
      </c>
      <c r="S2273" s="82" t="str">
        <f t="shared" si="1015"/>
        <v/>
      </c>
      <c r="T2273" s="40">
        <f t="shared" si="1016"/>
        <v>45917</v>
      </c>
      <c r="U2273" s="44">
        <v>2500</v>
      </c>
      <c r="V2273" s="44">
        <f t="shared" si="1017"/>
        <v>0</v>
      </c>
      <c r="W2273" s="77">
        <f t="shared" si="1018"/>
        <v>2500</v>
      </c>
      <c r="X2273" s="78">
        <f t="shared" si="1019"/>
        <v>0</v>
      </c>
      <c r="Y2273" s="44" cm="1">
        <f t="array" ref="Y2273">_xlfn.IFNA(_xlfn.IFS(AND(Q2273&gt;=2000, Q2273&lt;3000), 10000, AND(Q2273&gt;=3000, Q2273&lt;4000), 15000, AND(Q2273&gt;=4000, Q2273&lt;5000), 20000, AND(Q2273&gt;=5000), 25000),0)</f>
        <v>0</v>
      </c>
      <c r="Z2273" s="91">
        <f t="shared" si="1020"/>
        <v>300</v>
      </c>
      <c r="AA2273" s="44">
        <f t="shared" si="1021"/>
        <v>0</v>
      </c>
      <c r="AB2273" s="44"/>
      <c r="AC2273" s="44"/>
      <c r="AD2273" s="44"/>
      <c r="AE2273" s="44">
        <f>VLOOKUP(O2273,정산업데이트!$A$6:$B$12,2,10)</f>
        <v>0</v>
      </c>
      <c r="AF2273" s="44"/>
      <c r="AG2273" s="79">
        <f t="shared" si="1022"/>
        <v>300</v>
      </c>
      <c r="AH2273" s="80">
        <f t="shared" si="1023"/>
        <v>2800</v>
      </c>
      <c r="AI2273" s="93"/>
      <c r="AJ2273" s="84" t="s">
        <v>12618</v>
      </c>
      <c r="AK2273" s="84" t="s">
        <v>73</v>
      </c>
      <c r="AL2273" s="84" t="s">
        <v>12619</v>
      </c>
      <c r="AM2273" s="84" t="s">
        <v>13769</v>
      </c>
      <c r="AN2273" s="84" t="s">
        <v>13770</v>
      </c>
      <c r="AO2273" s="84" t="s">
        <v>13771</v>
      </c>
      <c r="AP2273" s="84" t="s">
        <v>13772</v>
      </c>
      <c r="AQ2273" s="84" t="s">
        <v>122</v>
      </c>
      <c r="AR2273" s="85">
        <v>1</v>
      </c>
      <c r="AS2273" s="86">
        <v>1</v>
      </c>
      <c r="AT2273" s="86">
        <v>1E-3</v>
      </c>
      <c r="AU2273" s="86">
        <v>1</v>
      </c>
      <c r="AV2273" s="84" t="s">
        <v>8</v>
      </c>
      <c r="AW2273" s="86">
        <v>50</v>
      </c>
      <c r="AX2273" s="84" t="s">
        <v>68</v>
      </c>
      <c r="AY2273" s="84" t="s">
        <v>68</v>
      </c>
      <c r="AZ2273" s="84" t="s">
        <v>68</v>
      </c>
      <c r="BA2273" s="84" t="s">
        <v>68</v>
      </c>
      <c r="BB2273" s="84" t="s">
        <v>68</v>
      </c>
      <c r="BC2273" s="84" t="s">
        <v>132</v>
      </c>
      <c r="BD2273" s="84" t="s">
        <v>83</v>
      </c>
      <c r="BE2273" s="84" t="s">
        <v>86</v>
      </c>
      <c r="BF2273" s="84" t="s">
        <v>122</v>
      </c>
      <c r="BG2273" s="84" t="s">
        <v>69</v>
      </c>
      <c r="BH2273" s="92" t="s">
        <v>13773</v>
      </c>
      <c r="BI2273" s="84" t="s">
        <v>122</v>
      </c>
      <c r="BJ2273" s="84" t="s">
        <v>13774</v>
      </c>
      <c r="BK2273" s="84" t="s">
        <v>75</v>
      </c>
      <c r="BL2273" s="84" t="s">
        <v>122</v>
      </c>
      <c r="BM2273" s="84" t="s">
        <v>83</v>
      </c>
      <c r="BN2273" s="84" t="s">
        <v>70</v>
      </c>
      <c r="BO2273" s="84" t="s">
        <v>71</v>
      </c>
      <c r="BP2273" s="84" t="s">
        <v>122</v>
      </c>
      <c r="BQ2273" s="84" t="s">
        <v>163</v>
      </c>
    </row>
    <row r="2274" spans="1:69" ht="14.4" customHeight="1" x14ac:dyDescent="0.3">
      <c r="A2274" s="40" t="str">
        <f t="shared" si="997"/>
        <v>2025-09-17</v>
      </c>
      <c r="B2274" s="40" t="str">
        <f t="shared" si="998"/>
        <v>SYD</v>
      </c>
      <c r="C2274" s="39" t="str">
        <f t="shared" si="999"/>
        <v>98812563644</v>
      </c>
      <c r="D2274" s="41" t="str">
        <f t="shared" si="1000"/>
        <v>PAU029773944</v>
      </c>
      <c r="E2274" s="41" t="str">
        <f t="shared" si="1001"/>
        <v>596421485534</v>
      </c>
      <c r="F2274" s="39" t="str">
        <f t="shared" si="1002"/>
        <v>2254252</v>
      </c>
      <c r="G2274" s="39" t="str">
        <f t="shared" si="1003"/>
        <v>WISE EXPRESS(AUSTRAPHARM)</v>
      </c>
      <c r="H2274" s="41" t="str">
        <f t="shared" si="1004"/>
        <v>신아민</v>
      </c>
      <c r="I2274" s="39" t="str">
        <f t="shared" si="1005"/>
        <v>61475</v>
      </c>
      <c r="J2274" s="52" t="str">
        <f t="shared" si="1006"/>
        <v/>
      </c>
      <c r="K2274" s="75">
        <f t="shared" si="1007"/>
        <v>1</v>
      </c>
      <c r="L2274" s="76">
        <f t="shared" si="1008"/>
        <v>1</v>
      </c>
      <c r="M2274" s="76">
        <f t="shared" si="1009"/>
        <v>1E-3</v>
      </c>
      <c r="N2274" s="76">
        <f t="shared" si="1010"/>
        <v>1</v>
      </c>
      <c r="O2274" s="42">
        <f t="shared" si="1011"/>
        <v>1</v>
      </c>
      <c r="P2274" s="39" t="str">
        <f t="shared" si="1012"/>
        <v>목록(Manifest)</v>
      </c>
      <c r="Q2274" s="72">
        <f t="shared" si="1013"/>
        <v>60</v>
      </c>
      <c r="R2274" s="43" t="str">
        <f t="shared" si="1014"/>
        <v>OZ602</v>
      </c>
      <c r="S2274" s="82" t="str">
        <f t="shared" si="1015"/>
        <v/>
      </c>
      <c r="T2274" s="40">
        <f t="shared" si="1016"/>
        <v>45917</v>
      </c>
      <c r="U2274" s="44">
        <v>2500</v>
      </c>
      <c r="V2274" s="44">
        <f t="shared" si="1017"/>
        <v>0</v>
      </c>
      <c r="W2274" s="77">
        <f t="shared" si="1018"/>
        <v>2500</v>
      </c>
      <c r="X2274" s="78">
        <f t="shared" si="1019"/>
        <v>0</v>
      </c>
      <c r="Y2274" s="44" cm="1">
        <f t="array" ref="Y2274">_xlfn.IFNA(_xlfn.IFS(AND(Q2274&gt;=2000, Q2274&lt;3000), 10000, AND(Q2274&gt;=3000, Q2274&lt;4000), 15000, AND(Q2274&gt;=4000, Q2274&lt;5000), 20000, AND(Q2274&gt;=5000), 25000),0)</f>
        <v>0</v>
      </c>
      <c r="Z2274" s="91">
        <f t="shared" si="1020"/>
        <v>0</v>
      </c>
      <c r="AA2274" s="44">
        <f t="shared" si="1021"/>
        <v>0</v>
      </c>
      <c r="AB2274" s="44"/>
      <c r="AC2274" s="44"/>
      <c r="AD2274" s="44"/>
      <c r="AE2274" s="44">
        <f>VLOOKUP(O2274,정산업데이트!$A$6:$B$12,2,10)</f>
        <v>0</v>
      </c>
      <c r="AF2274" s="44"/>
      <c r="AG2274" s="79">
        <f t="shared" si="1022"/>
        <v>0</v>
      </c>
      <c r="AH2274" s="80">
        <f t="shared" si="1023"/>
        <v>2500</v>
      </c>
      <c r="AI2274" s="93"/>
      <c r="AJ2274" s="84" t="s">
        <v>12618</v>
      </c>
      <c r="AK2274" s="84" t="s">
        <v>73</v>
      </c>
      <c r="AL2274" s="84" t="s">
        <v>12619</v>
      </c>
      <c r="AM2274" s="84" t="s">
        <v>13775</v>
      </c>
      <c r="AN2274" s="84" t="s">
        <v>13776</v>
      </c>
      <c r="AO2274" s="84" t="s">
        <v>13777</v>
      </c>
      <c r="AP2274" s="84" t="s">
        <v>13778</v>
      </c>
      <c r="AQ2274" s="84" t="s">
        <v>122</v>
      </c>
      <c r="AR2274" s="85">
        <v>1</v>
      </c>
      <c r="AS2274" s="86">
        <v>1</v>
      </c>
      <c r="AT2274" s="86">
        <v>1E-3</v>
      </c>
      <c r="AU2274" s="86">
        <v>1</v>
      </c>
      <c r="AV2274" s="84" t="s">
        <v>7</v>
      </c>
      <c r="AW2274" s="86">
        <v>60</v>
      </c>
      <c r="AX2274" s="84" t="s">
        <v>68</v>
      </c>
      <c r="AY2274" s="84" t="s">
        <v>68</v>
      </c>
      <c r="AZ2274" s="84" t="s">
        <v>68</v>
      </c>
      <c r="BA2274" s="84" t="s">
        <v>68</v>
      </c>
      <c r="BB2274" s="84" t="s">
        <v>68</v>
      </c>
      <c r="BC2274" s="84" t="s">
        <v>132</v>
      </c>
      <c r="BD2274" s="84" t="s">
        <v>83</v>
      </c>
      <c r="BE2274" s="84" t="s">
        <v>84</v>
      </c>
      <c r="BF2274" s="84" t="s">
        <v>122</v>
      </c>
      <c r="BG2274" s="84" t="s">
        <v>69</v>
      </c>
      <c r="BH2274" s="92" t="s">
        <v>13779</v>
      </c>
      <c r="BI2274" s="84" t="s">
        <v>122</v>
      </c>
      <c r="BJ2274" s="84" t="s">
        <v>13780</v>
      </c>
      <c r="BK2274" s="84" t="s">
        <v>75</v>
      </c>
      <c r="BL2274" s="84" t="s">
        <v>122</v>
      </c>
      <c r="BM2274" s="84" t="s">
        <v>83</v>
      </c>
      <c r="BN2274" s="84" t="s">
        <v>70</v>
      </c>
      <c r="BO2274" s="84" t="s">
        <v>71</v>
      </c>
      <c r="BP2274" s="84" t="s">
        <v>122</v>
      </c>
      <c r="BQ2274" s="84" t="s">
        <v>163</v>
      </c>
    </row>
    <row r="2275" spans="1:69" ht="14.4" customHeight="1" x14ac:dyDescent="0.3">
      <c r="A2275" s="40" t="str">
        <f t="shared" si="997"/>
        <v>2025-09-17</v>
      </c>
      <c r="B2275" s="40" t="str">
        <f t="shared" si="998"/>
        <v>SYD</v>
      </c>
      <c r="C2275" s="39" t="str">
        <f t="shared" si="999"/>
        <v>98812563644</v>
      </c>
      <c r="D2275" s="41" t="str">
        <f t="shared" si="1000"/>
        <v>PAU029773943</v>
      </c>
      <c r="E2275" s="41" t="str">
        <f t="shared" si="1001"/>
        <v>596421485545</v>
      </c>
      <c r="F2275" s="39" t="str">
        <f t="shared" si="1002"/>
        <v>2254252</v>
      </c>
      <c r="G2275" s="39" t="str">
        <f t="shared" si="1003"/>
        <v>WISE EXPRESS(AUSTRAPHARM)</v>
      </c>
      <c r="H2275" s="41" t="str">
        <f t="shared" si="1004"/>
        <v>이미순</v>
      </c>
      <c r="I2275" s="39" t="str">
        <f t="shared" si="1005"/>
        <v>25943</v>
      </c>
      <c r="J2275" s="52" t="str">
        <f t="shared" si="1006"/>
        <v/>
      </c>
      <c r="K2275" s="75">
        <f t="shared" si="1007"/>
        <v>1</v>
      </c>
      <c r="L2275" s="76">
        <f t="shared" si="1008"/>
        <v>1</v>
      </c>
      <c r="M2275" s="76">
        <f t="shared" si="1009"/>
        <v>1E-3</v>
      </c>
      <c r="N2275" s="76">
        <f t="shared" si="1010"/>
        <v>1</v>
      </c>
      <c r="O2275" s="42">
        <f t="shared" si="1011"/>
        <v>1</v>
      </c>
      <c r="P2275" s="39" t="str">
        <f t="shared" si="1012"/>
        <v>일반(목록배제,Normal-Manifest Exception)</v>
      </c>
      <c r="Q2275" s="72">
        <f t="shared" si="1013"/>
        <v>50</v>
      </c>
      <c r="R2275" s="43" t="str">
        <f t="shared" si="1014"/>
        <v>OZ602</v>
      </c>
      <c r="S2275" s="82" t="str">
        <f t="shared" si="1015"/>
        <v/>
      </c>
      <c r="T2275" s="40">
        <f t="shared" si="1016"/>
        <v>45917</v>
      </c>
      <c r="U2275" s="44">
        <v>2500</v>
      </c>
      <c r="V2275" s="44">
        <f t="shared" si="1017"/>
        <v>0</v>
      </c>
      <c r="W2275" s="77">
        <f t="shared" si="1018"/>
        <v>2500</v>
      </c>
      <c r="X2275" s="78">
        <f t="shared" si="1019"/>
        <v>0</v>
      </c>
      <c r="Y2275" s="44" cm="1">
        <f t="array" ref="Y2275">_xlfn.IFNA(_xlfn.IFS(AND(Q2275&gt;=2000, Q2275&lt;3000), 10000, AND(Q2275&gt;=3000, Q2275&lt;4000), 15000, AND(Q2275&gt;=4000, Q2275&lt;5000), 20000, AND(Q2275&gt;=5000), 25000),0)</f>
        <v>0</v>
      </c>
      <c r="Z2275" s="91">
        <f t="shared" si="1020"/>
        <v>300</v>
      </c>
      <c r="AA2275" s="44">
        <f t="shared" si="1021"/>
        <v>0</v>
      </c>
      <c r="AB2275" s="44"/>
      <c r="AC2275" s="44"/>
      <c r="AD2275" s="44"/>
      <c r="AE2275" s="44">
        <f>VLOOKUP(O2275,정산업데이트!$A$6:$B$12,2,10)</f>
        <v>0</v>
      </c>
      <c r="AF2275" s="44"/>
      <c r="AG2275" s="79">
        <f t="shared" si="1022"/>
        <v>300</v>
      </c>
      <c r="AH2275" s="80">
        <f t="shared" si="1023"/>
        <v>2800</v>
      </c>
      <c r="AI2275" s="93"/>
      <c r="AJ2275" s="84" t="s">
        <v>12618</v>
      </c>
      <c r="AK2275" s="84" t="s">
        <v>73</v>
      </c>
      <c r="AL2275" s="84" t="s">
        <v>12619</v>
      </c>
      <c r="AM2275" s="84" t="s">
        <v>13781</v>
      </c>
      <c r="AN2275" s="84" t="s">
        <v>13782</v>
      </c>
      <c r="AO2275" s="84" t="s">
        <v>13783</v>
      </c>
      <c r="AP2275" s="84" t="s">
        <v>13784</v>
      </c>
      <c r="AQ2275" s="84" t="s">
        <v>122</v>
      </c>
      <c r="AR2275" s="85">
        <v>1</v>
      </c>
      <c r="AS2275" s="86">
        <v>1</v>
      </c>
      <c r="AT2275" s="86">
        <v>1E-3</v>
      </c>
      <c r="AU2275" s="86">
        <v>1</v>
      </c>
      <c r="AV2275" s="84" t="s">
        <v>8</v>
      </c>
      <c r="AW2275" s="86">
        <v>50</v>
      </c>
      <c r="AX2275" s="84" t="s">
        <v>68</v>
      </c>
      <c r="AY2275" s="84" t="s">
        <v>68</v>
      </c>
      <c r="AZ2275" s="84" t="s">
        <v>68</v>
      </c>
      <c r="BA2275" s="84" t="s">
        <v>68</v>
      </c>
      <c r="BB2275" s="84" t="s">
        <v>68</v>
      </c>
      <c r="BC2275" s="84" t="s">
        <v>132</v>
      </c>
      <c r="BD2275" s="84" t="s">
        <v>83</v>
      </c>
      <c r="BE2275" s="84" t="s">
        <v>84</v>
      </c>
      <c r="BF2275" s="84" t="s">
        <v>122</v>
      </c>
      <c r="BG2275" s="84" t="s">
        <v>69</v>
      </c>
      <c r="BH2275" s="92" t="s">
        <v>13785</v>
      </c>
      <c r="BI2275" s="84" t="s">
        <v>122</v>
      </c>
      <c r="BJ2275" s="84" t="s">
        <v>13786</v>
      </c>
      <c r="BK2275" s="84" t="s">
        <v>75</v>
      </c>
      <c r="BL2275" s="84" t="s">
        <v>122</v>
      </c>
      <c r="BM2275" s="84" t="s">
        <v>83</v>
      </c>
      <c r="BN2275" s="84" t="s">
        <v>70</v>
      </c>
      <c r="BO2275" s="84" t="s">
        <v>71</v>
      </c>
      <c r="BP2275" s="84" t="s">
        <v>122</v>
      </c>
      <c r="BQ2275" s="84" t="s">
        <v>163</v>
      </c>
    </row>
    <row r="2276" spans="1:69" ht="14.4" x14ac:dyDescent="0.3">
      <c r="A2276" s="40" t="str">
        <f t="shared" si="997"/>
        <v>2025-09-17</v>
      </c>
      <c r="B2276" s="40" t="str">
        <f t="shared" si="998"/>
        <v>SYD</v>
      </c>
      <c r="C2276" s="39" t="str">
        <f t="shared" si="999"/>
        <v>98812563644</v>
      </c>
      <c r="D2276" s="41" t="str">
        <f t="shared" si="1000"/>
        <v>PAU029773940</v>
      </c>
      <c r="E2276" s="41" t="str">
        <f t="shared" si="1001"/>
        <v>596421485571</v>
      </c>
      <c r="F2276" s="39" t="str">
        <f t="shared" si="1002"/>
        <v>2254252</v>
      </c>
      <c r="G2276" s="39" t="str">
        <f t="shared" si="1003"/>
        <v>WISE EXPRESS(AUSTRAPHARM)</v>
      </c>
      <c r="H2276" s="41" t="str">
        <f t="shared" si="1004"/>
        <v>박세은</v>
      </c>
      <c r="I2276" s="39" t="str">
        <f t="shared" si="1005"/>
        <v>15583</v>
      </c>
      <c r="J2276" s="52" t="str">
        <f t="shared" si="1006"/>
        <v/>
      </c>
      <c r="K2276" s="75">
        <f t="shared" si="1007"/>
        <v>1</v>
      </c>
      <c r="L2276" s="76">
        <f t="shared" si="1008"/>
        <v>1</v>
      </c>
      <c r="M2276" s="76">
        <f t="shared" si="1009"/>
        <v>1E-3</v>
      </c>
      <c r="N2276" s="76">
        <f t="shared" si="1010"/>
        <v>1</v>
      </c>
      <c r="O2276" s="42">
        <f t="shared" si="1011"/>
        <v>1</v>
      </c>
      <c r="P2276" s="39" t="str">
        <f t="shared" si="1012"/>
        <v>일반(목록배제,Normal-Manifest Exception)</v>
      </c>
      <c r="Q2276" s="72">
        <f t="shared" si="1013"/>
        <v>90</v>
      </c>
      <c r="R2276" s="43" t="str">
        <f t="shared" si="1014"/>
        <v>OZ602</v>
      </c>
      <c r="S2276" s="82" t="str">
        <f t="shared" si="1015"/>
        <v/>
      </c>
      <c r="T2276" s="40">
        <f t="shared" si="1016"/>
        <v>45917</v>
      </c>
      <c r="U2276" s="44">
        <v>2500</v>
      </c>
      <c r="V2276" s="44">
        <f t="shared" si="1017"/>
        <v>0</v>
      </c>
      <c r="W2276" s="77">
        <f t="shared" si="1018"/>
        <v>2500</v>
      </c>
      <c r="X2276" s="78">
        <f t="shared" si="1019"/>
        <v>0</v>
      </c>
      <c r="Y2276" s="44" cm="1">
        <f t="array" ref="Y2276">_xlfn.IFNA(_xlfn.IFS(AND(Q2276&gt;=2000, Q2276&lt;3000), 10000, AND(Q2276&gt;=3000, Q2276&lt;4000), 15000, AND(Q2276&gt;=4000, Q2276&lt;5000), 20000, AND(Q2276&gt;=5000), 25000),0)</f>
        <v>0</v>
      </c>
      <c r="Z2276" s="91">
        <f t="shared" si="1020"/>
        <v>300</v>
      </c>
      <c r="AA2276" s="44">
        <f t="shared" si="1021"/>
        <v>0</v>
      </c>
      <c r="AB2276" s="44"/>
      <c r="AC2276" s="44"/>
      <c r="AD2276" s="44"/>
      <c r="AE2276" s="44">
        <f>VLOOKUP(O2276,정산업데이트!$A$6:$B$12,2,10)</f>
        <v>0</v>
      </c>
      <c r="AF2276" s="44"/>
      <c r="AG2276" s="79">
        <f t="shared" si="1022"/>
        <v>300</v>
      </c>
      <c r="AH2276" s="80">
        <f t="shared" si="1023"/>
        <v>2800</v>
      </c>
      <c r="AI2276" s="93"/>
      <c r="AJ2276" s="84" t="s">
        <v>12618</v>
      </c>
      <c r="AK2276" s="84" t="s">
        <v>73</v>
      </c>
      <c r="AL2276" s="84" t="s">
        <v>12619</v>
      </c>
      <c r="AM2276" s="84" t="s">
        <v>13787</v>
      </c>
      <c r="AN2276" s="84" t="s">
        <v>13788</v>
      </c>
      <c r="AO2276" s="84" t="s">
        <v>13789</v>
      </c>
      <c r="AP2276" s="84" t="s">
        <v>13790</v>
      </c>
      <c r="AQ2276" s="84" t="s">
        <v>122</v>
      </c>
      <c r="AR2276" s="85">
        <v>1</v>
      </c>
      <c r="AS2276" s="86">
        <v>1</v>
      </c>
      <c r="AT2276" s="86">
        <v>1E-3</v>
      </c>
      <c r="AU2276" s="86">
        <v>1</v>
      </c>
      <c r="AV2276" s="84" t="s">
        <v>8</v>
      </c>
      <c r="AW2276" s="86">
        <v>90</v>
      </c>
      <c r="AX2276" s="84" t="s">
        <v>68</v>
      </c>
      <c r="AY2276" s="84" t="s">
        <v>68</v>
      </c>
      <c r="AZ2276" s="84" t="s">
        <v>68</v>
      </c>
      <c r="BA2276" s="84" t="s">
        <v>68</v>
      </c>
      <c r="BB2276" s="84" t="s">
        <v>68</v>
      </c>
      <c r="BC2276" s="84" t="s">
        <v>132</v>
      </c>
      <c r="BD2276" s="84" t="s">
        <v>83</v>
      </c>
      <c r="BE2276" s="84" t="s">
        <v>84</v>
      </c>
      <c r="BF2276" s="84" t="s">
        <v>122</v>
      </c>
      <c r="BG2276" s="84" t="s">
        <v>69</v>
      </c>
      <c r="BH2276" s="92" t="s">
        <v>13791</v>
      </c>
      <c r="BI2276" s="84" t="s">
        <v>122</v>
      </c>
      <c r="BJ2276" s="84" t="s">
        <v>13792</v>
      </c>
      <c r="BK2276" s="84" t="s">
        <v>75</v>
      </c>
      <c r="BL2276" s="84" t="s">
        <v>122</v>
      </c>
      <c r="BM2276" s="84" t="s">
        <v>83</v>
      </c>
      <c r="BN2276" s="84" t="s">
        <v>70</v>
      </c>
      <c r="BO2276" s="84" t="s">
        <v>71</v>
      </c>
      <c r="BP2276" s="84" t="s">
        <v>122</v>
      </c>
      <c r="BQ2276" s="84" t="s">
        <v>163</v>
      </c>
    </row>
    <row r="2277" spans="1:69" ht="14.4" x14ac:dyDescent="0.3">
      <c r="A2277" s="40" t="str">
        <f t="shared" si="997"/>
        <v>2025-09-17</v>
      </c>
      <c r="B2277" s="40" t="str">
        <f t="shared" si="998"/>
        <v>SYD</v>
      </c>
      <c r="C2277" s="39" t="str">
        <f t="shared" si="999"/>
        <v>98812563644</v>
      </c>
      <c r="D2277" s="41" t="str">
        <f t="shared" si="1000"/>
        <v>PAU029773933</v>
      </c>
      <c r="E2277" s="41" t="str">
        <f t="shared" si="1001"/>
        <v>596421484344</v>
      </c>
      <c r="F2277" s="39" t="str">
        <f t="shared" si="1002"/>
        <v>2254252</v>
      </c>
      <c r="G2277" s="39" t="str">
        <f t="shared" si="1003"/>
        <v>WISE EXPRESS(AUSTRAPHARM)</v>
      </c>
      <c r="H2277" s="41" t="str">
        <f t="shared" si="1004"/>
        <v>김도현</v>
      </c>
      <c r="I2277" s="39" t="str">
        <f t="shared" si="1005"/>
        <v>12556</v>
      </c>
      <c r="J2277" s="52" t="str">
        <f t="shared" si="1006"/>
        <v/>
      </c>
      <c r="K2277" s="75">
        <f t="shared" si="1007"/>
        <v>1</v>
      </c>
      <c r="L2277" s="76">
        <f t="shared" si="1008"/>
        <v>1</v>
      </c>
      <c r="M2277" s="76">
        <f t="shared" si="1009"/>
        <v>1E-3</v>
      </c>
      <c r="N2277" s="76">
        <f t="shared" si="1010"/>
        <v>1</v>
      </c>
      <c r="O2277" s="42">
        <f t="shared" si="1011"/>
        <v>1</v>
      </c>
      <c r="P2277" s="39" t="str">
        <f t="shared" si="1012"/>
        <v>일반(목록배제,Normal-Manifest Exception)</v>
      </c>
      <c r="Q2277" s="72">
        <f t="shared" si="1013"/>
        <v>45</v>
      </c>
      <c r="R2277" s="43" t="str">
        <f t="shared" si="1014"/>
        <v>OZ602</v>
      </c>
      <c r="S2277" s="82" t="str">
        <f t="shared" si="1015"/>
        <v/>
      </c>
      <c r="T2277" s="40">
        <f t="shared" si="1016"/>
        <v>45917</v>
      </c>
      <c r="U2277" s="44">
        <v>2500</v>
      </c>
      <c r="V2277" s="44">
        <f t="shared" si="1017"/>
        <v>0</v>
      </c>
      <c r="W2277" s="77">
        <f t="shared" si="1018"/>
        <v>2500</v>
      </c>
      <c r="X2277" s="78">
        <f t="shared" si="1019"/>
        <v>0</v>
      </c>
      <c r="Y2277" s="44" cm="1">
        <f t="array" ref="Y2277">_xlfn.IFNA(_xlfn.IFS(AND(Q2277&gt;=2000, Q2277&lt;3000), 10000, AND(Q2277&gt;=3000, Q2277&lt;4000), 15000, AND(Q2277&gt;=4000, Q2277&lt;5000), 20000, AND(Q2277&gt;=5000), 25000),0)</f>
        <v>0</v>
      </c>
      <c r="Z2277" s="91">
        <f t="shared" si="1020"/>
        <v>300</v>
      </c>
      <c r="AA2277" s="44">
        <f t="shared" si="1021"/>
        <v>0</v>
      </c>
      <c r="AB2277" s="44"/>
      <c r="AC2277" s="44"/>
      <c r="AD2277" s="44"/>
      <c r="AE2277" s="44">
        <f>VLOOKUP(O2277,정산업데이트!$A$6:$B$12,2,10)</f>
        <v>0</v>
      </c>
      <c r="AF2277" s="44"/>
      <c r="AG2277" s="79">
        <f t="shared" si="1022"/>
        <v>300</v>
      </c>
      <c r="AH2277" s="80">
        <f t="shared" si="1023"/>
        <v>2800</v>
      </c>
      <c r="AI2277" s="93"/>
      <c r="AJ2277" s="84" t="s">
        <v>12618</v>
      </c>
      <c r="AK2277" s="84" t="s">
        <v>73</v>
      </c>
      <c r="AL2277" s="84" t="s">
        <v>12619</v>
      </c>
      <c r="AM2277" s="84" t="s">
        <v>13793</v>
      </c>
      <c r="AN2277" s="84" t="s">
        <v>13140</v>
      </c>
      <c r="AO2277" s="84" t="s">
        <v>13794</v>
      </c>
      <c r="AP2277" s="84" t="s">
        <v>13795</v>
      </c>
      <c r="AQ2277" s="84" t="s">
        <v>122</v>
      </c>
      <c r="AR2277" s="85">
        <v>1</v>
      </c>
      <c r="AS2277" s="86">
        <v>1</v>
      </c>
      <c r="AT2277" s="86">
        <v>1E-3</v>
      </c>
      <c r="AU2277" s="86">
        <v>1</v>
      </c>
      <c r="AV2277" s="84" t="s">
        <v>8</v>
      </c>
      <c r="AW2277" s="86">
        <v>45</v>
      </c>
      <c r="AX2277" s="84" t="s">
        <v>68</v>
      </c>
      <c r="AY2277" s="84" t="s">
        <v>68</v>
      </c>
      <c r="AZ2277" s="84" t="s">
        <v>68</v>
      </c>
      <c r="BA2277" s="84" t="s">
        <v>68</v>
      </c>
      <c r="BB2277" s="84" t="s">
        <v>68</v>
      </c>
      <c r="BC2277" s="84" t="s">
        <v>132</v>
      </c>
      <c r="BD2277" s="84" t="s">
        <v>83</v>
      </c>
      <c r="BE2277" s="84" t="s">
        <v>86</v>
      </c>
      <c r="BF2277" s="84" t="s">
        <v>122</v>
      </c>
      <c r="BG2277" s="84" t="s">
        <v>69</v>
      </c>
      <c r="BH2277" s="92" t="s">
        <v>13796</v>
      </c>
      <c r="BI2277" s="84" t="s">
        <v>122</v>
      </c>
      <c r="BJ2277" s="84" t="s">
        <v>13797</v>
      </c>
      <c r="BK2277" s="84" t="s">
        <v>75</v>
      </c>
      <c r="BL2277" s="84" t="s">
        <v>122</v>
      </c>
      <c r="BM2277" s="84" t="s">
        <v>83</v>
      </c>
      <c r="BN2277" s="84" t="s">
        <v>70</v>
      </c>
      <c r="BO2277" s="84" t="s">
        <v>71</v>
      </c>
      <c r="BP2277" s="84" t="s">
        <v>122</v>
      </c>
      <c r="BQ2277" s="84" t="s">
        <v>163</v>
      </c>
    </row>
    <row r="2278" spans="1:69" ht="14.4" x14ac:dyDescent="0.3">
      <c r="A2278" s="40" t="str">
        <f t="shared" si="997"/>
        <v>2025-09-17</v>
      </c>
      <c r="B2278" s="40" t="str">
        <f t="shared" si="998"/>
        <v>SYD</v>
      </c>
      <c r="C2278" s="39" t="str">
        <f t="shared" si="999"/>
        <v>98812563644</v>
      </c>
      <c r="D2278" s="41" t="str">
        <f t="shared" si="1000"/>
        <v>PKR253531881</v>
      </c>
      <c r="E2278" s="41" t="str">
        <f t="shared" si="1001"/>
        <v>596421482502</v>
      </c>
      <c r="F2278" s="39" t="str">
        <f t="shared" si="1002"/>
        <v>2254240</v>
      </c>
      <c r="G2278" s="39" t="str">
        <f t="shared" si="1003"/>
        <v>WISE EXPRESS(VITAHUB)</v>
      </c>
      <c r="H2278" s="41" t="str">
        <f t="shared" si="1004"/>
        <v>TSOG TEMUUJIN</v>
      </c>
      <c r="I2278" s="39" t="str">
        <f t="shared" si="1005"/>
        <v>04962</v>
      </c>
      <c r="J2278" s="52" t="str">
        <f t="shared" si="1006"/>
        <v/>
      </c>
      <c r="K2278" s="75">
        <f t="shared" si="1007"/>
        <v>1</v>
      </c>
      <c r="L2278" s="76">
        <f t="shared" si="1008"/>
        <v>1</v>
      </c>
      <c r="M2278" s="76">
        <f t="shared" si="1009"/>
        <v>1E-3</v>
      </c>
      <c r="N2278" s="76">
        <f t="shared" si="1010"/>
        <v>1</v>
      </c>
      <c r="O2278" s="42">
        <f t="shared" si="1011"/>
        <v>1</v>
      </c>
      <c r="P2278" s="39" t="str">
        <f t="shared" si="1012"/>
        <v>일반(목록배제,Normal-Manifest Exception)</v>
      </c>
      <c r="Q2278" s="72">
        <f t="shared" si="1013"/>
        <v>60</v>
      </c>
      <c r="R2278" s="43" t="str">
        <f t="shared" si="1014"/>
        <v>OZ602</v>
      </c>
      <c r="S2278" s="82" t="str">
        <f t="shared" si="1015"/>
        <v/>
      </c>
      <c r="T2278" s="40">
        <f t="shared" si="1016"/>
        <v>45917</v>
      </c>
      <c r="U2278" s="44">
        <v>2500</v>
      </c>
      <c r="V2278" s="44">
        <f t="shared" si="1017"/>
        <v>0</v>
      </c>
      <c r="W2278" s="77">
        <f t="shared" si="1018"/>
        <v>2500</v>
      </c>
      <c r="X2278" s="78">
        <f t="shared" si="1019"/>
        <v>0</v>
      </c>
      <c r="Y2278" s="44" cm="1">
        <f t="array" ref="Y2278">_xlfn.IFNA(_xlfn.IFS(AND(Q2278&gt;=2000, Q2278&lt;3000), 10000, AND(Q2278&gt;=3000, Q2278&lt;4000), 15000, AND(Q2278&gt;=4000, Q2278&lt;5000), 20000, AND(Q2278&gt;=5000), 25000),0)</f>
        <v>0</v>
      </c>
      <c r="Z2278" s="91">
        <f t="shared" si="1020"/>
        <v>300</v>
      </c>
      <c r="AA2278" s="44">
        <f t="shared" si="1021"/>
        <v>0</v>
      </c>
      <c r="AB2278" s="44"/>
      <c r="AC2278" s="44"/>
      <c r="AD2278" s="44"/>
      <c r="AE2278" s="44">
        <f>VLOOKUP(O2278,정산업데이트!$A$6:$B$12,2,10)</f>
        <v>0</v>
      </c>
      <c r="AF2278" s="44"/>
      <c r="AG2278" s="79">
        <f t="shared" si="1022"/>
        <v>300</v>
      </c>
      <c r="AH2278" s="80">
        <f t="shared" si="1023"/>
        <v>2800</v>
      </c>
      <c r="AI2278" s="93"/>
      <c r="AJ2278" s="84" t="s">
        <v>12618</v>
      </c>
      <c r="AK2278" s="84" t="s">
        <v>73</v>
      </c>
      <c r="AL2278" s="84" t="s">
        <v>12619</v>
      </c>
      <c r="AM2278" s="84" t="s">
        <v>13798</v>
      </c>
      <c r="AN2278" s="84" t="s">
        <v>13799</v>
      </c>
      <c r="AO2278" s="84" t="s">
        <v>13800</v>
      </c>
      <c r="AP2278" s="84" t="s">
        <v>13801</v>
      </c>
      <c r="AQ2278" s="84" t="s">
        <v>122</v>
      </c>
      <c r="AR2278" s="85">
        <v>1</v>
      </c>
      <c r="AS2278" s="86">
        <v>1</v>
      </c>
      <c r="AT2278" s="86">
        <v>1E-3</v>
      </c>
      <c r="AU2278" s="86">
        <v>1</v>
      </c>
      <c r="AV2278" s="84" t="s">
        <v>8</v>
      </c>
      <c r="AW2278" s="86">
        <v>60</v>
      </c>
      <c r="AX2278" s="84" t="s">
        <v>68</v>
      </c>
      <c r="AY2278" s="84" t="s">
        <v>68</v>
      </c>
      <c r="AZ2278" s="84" t="s">
        <v>68</v>
      </c>
      <c r="BA2278" s="84" t="s">
        <v>68</v>
      </c>
      <c r="BB2278" s="84" t="s">
        <v>68</v>
      </c>
      <c r="BC2278" s="84" t="s">
        <v>124</v>
      </c>
      <c r="BD2278" s="84" t="s">
        <v>87</v>
      </c>
      <c r="BE2278" s="84" t="s">
        <v>88</v>
      </c>
      <c r="BF2278" s="84" t="s">
        <v>122</v>
      </c>
      <c r="BG2278" s="84" t="s">
        <v>69</v>
      </c>
      <c r="BH2278" s="92" t="s">
        <v>13802</v>
      </c>
      <c r="BI2278" s="84" t="s">
        <v>122</v>
      </c>
      <c r="BJ2278" s="84" t="s">
        <v>13803</v>
      </c>
      <c r="BK2278" s="84" t="s">
        <v>75</v>
      </c>
      <c r="BL2278" s="84" t="s">
        <v>122</v>
      </c>
      <c r="BM2278" s="84" t="s">
        <v>87</v>
      </c>
      <c r="BN2278" s="84" t="s">
        <v>70</v>
      </c>
      <c r="BO2278" s="84" t="s">
        <v>71</v>
      </c>
      <c r="BP2278" s="84" t="s">
        <v>122</v>
      </c>
      <c r="BQ2278" s="84" t="s">
        <v>163</v>
      </c>
    </row>
    <row r="2279" spans="1:69" ht="14.4" x14ac:dyDescent="0.3">
      <c r="A2279" s="40" t="str">
        <f t="shared" si="997"/>
        <v>2025-09-17</v>
      </c>
      <c r="B2279" s="40" t="str">
        <f t="shared" si="998"/>
        <v>SYD</v>
      </c>
      <c r="C2279" s="39" t="str">
        <f t="shared" si="999"/>
        <v>98812563644</v>
      </c>
      <c r="D2279" s="41" t="str">
        <f t="shared" si="1000"/>
        <v>PKR253531882</v>
      </c>
      <c r="E2279" s="41" t="str">
        <f t="shared" si="1001"/>
        <v>596421482513</v>
      </c>
      <c r="F2279" s="39" t="str">
        <f t="shared" si="1002"/>
        <v>2254240</v>
      </c>
      <c r="G2279" s="39" t="str">
        <f t="shared" si="1003"/>
        <v>WISE EXPRESS(VITAHUB)</v>
      </c>
      <c r="H2279" s="41" t="str">
        <f t="shared" si="1004"/>
        <v>정현진</v>
      </c>
      <c r="I2279" s="39" t="str">
        <f t="shared" si="1005"/>
        <v>03411</v>
      </c>
      <c r="J2279" s="52" t="str">
        <f t="shared" si="1006"/>
        <v/>
      </c>
      <c r="K2279" s="75">
        <f t="shared" si="1007"/>
        <v>1</v>
      </c>
      <c r="L2279" s="76">
        <f t="shared" si="1008"/>
        <v>1</v>
      </c>
      <c r="M2279" s="76">
        <f t="shared" si="1009"/>
        <v>1E-3</v>
      </c>
      <c r="N2279" s="76">
        <f t="shared" si="1010"/>
        <v>1</v>
      </c>
      <c r="O2279" s="42">
        <f t="shared" si="1011"/>
        <v>1</v>
      </c>
      <c r="P2279" s="39" t="str">
        <f t="shared" si="1012"/>
        <v>일반(목록배제,Normal-Manifest Exception)</v>
      </c>
      <c r="Q2279" s="72">
        <f t="shared" si="1013"/>
        <v>20</v>
      </c>
      <c r="R2279" s="43" t="str">
        <f t="shared" si="1014"/>
        <v>OZ602</v>
      </c>
      <c r="S2279" s="82" t="str">
        <f t="shared" si="1015"/>
        <v/>
      </c>
      <c r="T2279" s="40">
        <f t="shared" si="1016"/>
        <v>45917</v>
      </c>
      <c r="U2279" s="44">
        <v>2500</v>
      </c>
      <c r="V2279" s="44">
        <f t="shared" si="1017"/>
        <v>0</v>
      </c>
      <c r="W2279" s="77">
        <f t="shared" si="1018"/>
        <v>2500</v>
      </c>
      <c r="X2279" s="78">
        <f t="shared" si="1019"/>
        <v>0</v>
      </c>
      <c r="Y2279" s="44" cm="1">
        <f t="array" ref="Y2279">_xlfn.IFNA(_xlfn.IFS(AND(Q2279&gt;=2000, Q2279&lt;3000), 10000, AND(Q2279&gt;=3000, Q2279&lt;4000), 15000, AND(Q2279&gt;=4000, Q2279&lt;5000), 20000, AND(Q2279&gt;=5000), 25000),0)</f>
        <v>0</v>
      </c>
      <c r="Z2279" s="91">
        <f t="shared" si="1020"/>
        <v>300</v>
      </c>
      <c r="AA2279" s="44">
        <f t="shared" si="1021"/>
        <v>0</v>
      </c>
      <c r="AB2279" s="44"/>
      <c r="AC2279" s="44"/>
      <c r="AD2279" s="44"/>
      <c r="AE2279" s="44">
        <f>VLOOKUP(O2279,정산업데이트!$A$6:$B$12,2,10)</f>
        <v>0</v>
      </c>
      <c r="AF2279" s="44"/>
      <c r="AG2279" s="79">
        <f t="shared" si="1022"/>
        <v>300</v>
      </c>
      <c r="AH2279" s="80">
        <f t="shared" si="1023"/>
        <v>2800</v>
      </c>
      <c r="AI2279" s="93"/>
      <c r="AJ2279" s="84" t="s">
        <v>12618</v>
      </c>
      <c r="AK2279" s="84" t="s">
        <v>73</v>
      </c>
      <c r="AL2279" s="84" t="s">
        <v>12619</v>
      </c>
      <c r="AM2279" s="84" t="s">
        <v>13804</v>
      </c>
      <c r="AN2279" s="84" t="s">
        <v>1145</v>
      </c>
      <c r="AO2279" s="84" t="s">
        <v>13805</v>
      </c>
      <c r="AP2279" s="84" t="s">
        <v>931</v>
      </c>
      <c r="AQ2279" s="84" t="s">
        <v>122</v>
      </c>
      <c r="AR2279" s="85">
        <v>1</v>
      </c>
      <c r="AS2279" s="86">
        <v>1</v>
      </c>
      <c r="AT2279" s="86">
        <v>1E-3</v>
      </c>
      <c r="AU2279" s="86">
        <v>1</v>
      </c>
      <c r="AV2279" s="84" t="s">
        <v>8</v>
      </c>
      <c r="AW2279" s="86">
        <v>20</v>
      </c>
      <c r="AX2279" s="84" t="s">
        <v>68</v>
      </c>
      <c r="AY2279" s="84" t="s">
        <v>68</v>
      </c>
      <c r="AZ2279" s="84" t="s">
        <v>68</v>
      </c>
      <c r="BA2279" s="84" t="s">
        <v>68</v>
      </c>
      <c r="BB2279" s="84" t="s">
        <v>68</v>
      </c>
      <c r="BC2279" s="84" t="s">
        <v>124</v>
      </c>
      <c r="BD2279" s="84" t="s">
        <v>87</v>
      </c>
      <c r="BE2279" s="84" t="s">
        <v>88</v>
      </c>
      <c r="BF2279" s="84" t="s">
        <v>122</v>
      </c>
      <c r="BG2279" s="84" t="s">
        <v>69</v>
      </c>
      <c r="BH2279" s="92" t="s">
        <v>13806</v>
      </c>
      <c r="BI2279" s="84" t="s">
        <v>122</v>
      </c>
      <c r="BJ2279" s="84" t="s">
        <v>13807</v>
      </c>
      <c r="BK2279" s="84" t="s">
        <v>75</v>
      </c>
      <c r="BL2279" s="84" t="s">
        <v>122</v>
      </c>
      <c r="BM2279" s="84" t="s">
        <v>87</v>
      </c>
      <c r="BN2279" s="84" t="s">
        <v>70</v>
      </c>
      <c r="BO2279" s="84" t="s">
        <v>71</v>
      </c>
      <c r="BP2279" s="84" t="s">
        <v>122</v>
      </c>
      <c r="BQ2279" s="84" t="s">
        <v>163</v>
      </c>
    </row>
    <row r="2280" spans="1:69" ht="14.4" x14ac:dyDescent="0.3">
      <c r="A2280" s="40" t="str">
        <f t="shared" si="997"/>
        <v>2025-09-17</v>
      </c>
      <c r="B2280" s="40" t="str">
        <f t="shared" si="998"/>
        <v>SYD</v>
      </c>
      <c r="C2280" s="39" t="str">
        <f t="shared" si="999"/>
        <v>98812563644</v>
      </c>
      <c r="D2280" s="41" t="str">
        <f t="shared" si="1000"/>
        <v>PKR253531883</v>
      </c>
      <c r="E2280" s="41" t="str">
        <f t="shared" si="1001"/>
        <v>596421482524</v>
      </c>
      <c r="F2280" s="39" t="str">
        <f t="shared" si="1002"/>
        <v>2254240</v>
      </c>
      <c r="G2280" s="39" t="str">
        <f t="shared" si="1003"/>
        <v>WISE EXPRESS(VITAHUB)</v>
      </c>
      <c r="H2280" s="41" t="str">
        <f t="shared" si="1004"/>
        <v>이상윤</v>
      </c>
      <c r="I2280" s="39" t="str">
        <f t="shared" si="1005"/>
        <v>05661</v>
      </c>
      <c r="J2280" s="52" t="str">
        <f t="shared" si="1006"/>
        <v/>
      </c>
      <c r="K2280" s="75">
        <f t="shared" si="1007"/>
        <v>1</v>
      </c>
      <c r="L2280" s="76">
        <f t="shared" si="1008"/>
        <v>1</v>
      </c>
      <c r="M2280" s="76">
        <f t="shared" si="1009"/>
        <v>1E-3</v>
      </c>
      <c r="N2280" s="76">
        <f t="shared" si="1010"/>
        <v>1</v>
      </c>
      <c r="O2280" s="42">
        <f t="shared" si="1011"/>
        <v>1</v>
      </c>
      <c r="P2280" s="39" t="str">
        <f t="shared" si="1012"/>
        <v>일반(목록배제,Normal-Manifest Exception)</v>
      </c>
      <c r="Q2280" s="72">
        <f t="shared" si="1013"/>
        <v>40</v>
      </c>
      <c r="R2280" s="43" t="str">
        <f t="shared" si="1014"/>
        <v>OZ602</v>
      </c>
      <c r="S2280" s="82" t="str">
        <f t="shared" si="1015"/>
        <v/>
      </c>
      <c r="T2280" s="40">
        <f t="shared" si="1016"/>
        <v>45917</v>
      </c>
      <c r="U2280" s="44">
        <v>2500</v>
      </c>
      <c r="V2280" s="44">
        <f t="shared" si="1017"/>
        <v>0</v>
      </c>
      <c r="W2280" s="77">
        <f t="shared" si="1018"/>
        <v>2500</v>
      </c>
      <c r="X2280" s="78">
        <f t="shared" si="1019"/>
        <v>0</v>
      </c>
      <c r="Y2280" s="44" cm="1">
        <f t="array" ref="Y2280">_xlfn.IFNA(_xlfn.IFS(AND(Q2280&gt;=2000, Q2280&lt;3000), 10000, AND(Q2280&gt;=3000, Q2280&lt;4000), 15000, AND(Q2280&gt;=4000, Q2280&lt;5000), 20000, AND(Q2280&gt;=5000), 25000),0)</f>
        <v>0</v>
      </c>
      <c r="Z2280" s="91">
        <f t="shared" si="1020"/>
        <v>300</v>
      </c>
      <c r="AA2280" s="44">
        <f t="shared" si="1021"/>
        <v>0</v>
      </c>
      <c r="AB2280" s="44"/>
      <c r="AC2280" s="44"/>
      <c r="AD2280" s="44"/>
      <c r="AE2280" s="44">
        <f>VLOOKUP(O2280,정산업데이트!$A$6:$B$12,2,10)</f>
        <v>0</v>
      </c>
      <c r="AF2280" s="44"/>
      <c r="AG2280" s="79">
        <f t="shared" si="1022"/>
        <v>300</v>
      </c>
      <c r="AH2280" s="80">
        <f t="shared" si="1023"/>
        <v>2800</v>
      </c>
      <c r="AI2280" s="93"/>
      <c r="AJ2280" s="84" t="s">
        <v>12618</v>
      </c>
      <c r="AK2280" s="84" t="s">
        <v>73</v>
      </c>
      <c r="AL2280" s="84" t="s">
        <v>12619</v>
      </c>
      <c r="AM2280" s="84" t="s">
        <v>13808</v>
      </c>
      <c r="AN2280" s="84" t="s">
        <v>13809</v>
      </c>
      <c r="AO2280" s="84" t="s">
        <v>13810</v>
      </c>
      <c r="AP2280" s="84" t="s">
        <v>13340</v>
      </c>
      <c r="AQ2280" s="84" t="s">
        <v>122</v>
      </c>
      <c r="AR2280" s="85">
        <v>1</v>
      </c>
      <c r="AS2280" s="86">
        <v>1</v>
      </c>
      <c r="AT2280" s="86">
        <v>1E-3</v>
      </c>
      <c r="AU2280" s="86">
        <v>1</v>
      </c>
      <c r="AV2280" s="84" t="s">
        <v>8</v>
      </c>
      <c r="AW2280" s="86">
        <v>40</v>
      </c>
      <c r="AX2280" s="84" t="s">
        <v>68</v>
      </c>
      <c r="AY2280" s="84" t="s">
        <v>68</v>
      </c>
      <c r="AZ2280" s="84" t="s">
        <v>68</v>
      </c>
      <c r="BA2280" s="84" t="s">
        <v>68</v>
      </c>
      <c r="BB2280" s="84" t="s">
        <v>68</v>
      </c>
      <c r="BC2280" s="84" t="s">
        <v>124</v>
      </c>
      <c r="BD2280" s="84" t="s">
        <v>87</v>
      </c>
      <c r="BE2280" s="84" t="s">
        <v>88</v>
      </c>
      <c r="BF2280" s="84" t="s">
        <v>122</v>
      </c>
      <c r="BG2280" s="84" t="s">
        <v>69</v>
      </c>
      <c r="BH2280" s="92" t="s">
        <v>13811</v>
      </c>
      <c r="BI2280" s="84" t="s">
        <v>122</v>
      </c>
      <c r="BJ2280" s="84" t="s">
        <v>13812</v>
      </c>
      <c r="BK2280" s="84" t="s">
        <v>75</v>
      </c>
      <c r="BL2280" s="84" t="s">
        <v>122</v>
      </c>
      <c r="BM2280" s="84" t="s">
        <v>87</v>
      </c>
      <c r="BN2280" s="84" t="s">
        <v>70</v>
      </c>
      <c r="BO2280" s="84" t="s">
        <v>71</v>
      </c>
      <c r="BP2280" s="84" t="s">
        <v>122</v>
      </c>
      <c r="BQ2280" s="84" t="s">
        <v>163</v>
      </c>
    </row>
    <row r="2281" spans="1:69" ht="14.4" x14ac:dyDescent="0.3">
      <c r="A2281" s="40" t="str">
        <f t="shared" si="997"/>
        <v>2025-09-17</v>
      </c>
      <c r="B2281" s="40" t="str">
        <f t="shared" si="998"/>
        <v>SYD</v>
      </c>
      <c r="C2281" s="39" t="str">
        <f t="shared" si="999"/>
        <v>98812563644</v>
      </c>
      <c r="D2281" s="41" t="str">
        <f t="shared" si="1000"/>
        <v>PKR253556180</v>
      </c>
      <c r="E2281" s="41" t="str">
        <f t="shared" si="1001"/>
        <v>596421483596</v>
      </c>
      <c r="F2281" s="39" t="str">
        <f t="shared" si="1002"/>
        <v>2256516</v>
      </c>
      <c r="G2281" s="39" t="str">
        <f t="shared" si="1003"/>
        <v>WISE EXPRESS (CNC INTL)</v>
      </c>
      <c r="H2281" s="41" t="str">
        <f t="shared" si="1004"/>
        <v>강성은</v>
      </c>
      <c r="I2281" s="39" t="str">
        <f t="shared" si="1005"/>
        <v>22783</v>
      </c>
      <c r="J2281" s="52" t="str">
        <f t="shared" si="1006"/>
        <v/>
      </c>
      <c r="K2281" s="75">
        <f t="shared" si="1007"/>
        <v>1</v>
      </c>
      <c r="L2281" s="76">
        <f t="shared" si="1008"/>
        <v>2</v>
      </c>
      <c r="M2281" s="76">
        <f t="shared" si="1009"/>
        <v>1E-3</v>
      </c>
      <c r="N2281" s="76">
        <f t="shared" si="1010"/>
        <v>2</v>
      </c>
      <c r="O2281" s="42">
        <f t="shared" si="1011"/>
        <v>2</v>
      </c>
      <c r="P2281" s="39" t="str">
        <f t="shared" si="1012"/>
        <v>일반(목록배제,Normal-Manifest Exception)</v>
      </c>
      <c r="Q2281" s="72">
        <f t="shared" si="1013"/>
        <v>63</v>
      </c>
      <c r="R2281" s="43" t="str">
        <f t="shared" si="1014"/>
        <v>OZ602</v>
      </c>
      <c r="S2281" s="82" t="str">
        <f t="shared" si="1015"/>
        <v/>
      </c>
      <c r="T2281" s="40">
        <f t="shared" si="1016"/>
        <v>45917</v>
      </c>
      <c r="U2281" s="44">
        <v>2500</v>
      </c>
      <c r="V2281" s="44">
        <f t="shared" si="1017"/>
        <v>0</v>
      </c>
      <c r="W2281" s="77">
        <f t="shared" si="1018"/>
        <v>2500</v>
      </c>
      <c r="X2281" s="78">
        <f t="shared" si="1019"/>
        <v>0</v>
      </c>
      <c r="Y2281" s="44" cm="1">
        <f t="array" ref="Y2281">_xlfn.IFNA(_xlfn.IFS(AND(Q2281&gt;=2000, Q2281&lt;3000), 10000, AND(Q2281&gt;=3000, Q2281&lt;4000), 15000, AND(Q2281&gt;=4000, Q2281&lt;5000), 20000, AND(Q2281&gt;=5000), 25000),0)</f>
        <v>0</v>
      </c>
      <c r="Z2281" s="91">
        <f t="shared" si="1020"/>
        <v>300</v>
      </c>
      <c r="AA2281" s="44">
        <f t="shared" si="1021"/>
        <v>0</v>
      </c>
      <c r="AB2281" s="44"/>
      <c r="AC2281" s="44"/>
      <c r="AD2281" s="44"/>
      <c r="AE2281" s="44">
        <f>VLOOKUP(O2281,정산업데이트!$A$6:$B$12,2,10)</f>
        <v>0</v>
      </c>
      <c r="AF2281" s="44"/>
      <c r="AG2281" s="79">
        <f t="shared" si="1022"/>
        <v>300</v>
      </c>
      <c r="AH2281" s="80">
        <f t="shared" si="1023"/>
        <v>2800</v>
      </c>
      <c r="AI2281" s="93"/>
      <c r="AJ2281" s="84" t="s">
        <v>12618</v>
      </c>
      <c r="AK2281" s="84" t="s">
        <v>73</v>
      </c>
      <c r="AL2281" s="84" t="s">
        <v>12619</v>
      </c>
      <c r="AM2281" s="84" t="s">
        <v>13813</v>
      </c>
      <c r="AN2281" s="84" t="s">
        <v>13814</v>
      </c>
      <c r="AO2281" s="84" t="s">
        <v>13815</v>
      </c>
      <c r="AP2281" s="84" t="s">
        <v>13816</v>
      </c>
      <c r="AQ2281" s="84" t="s">
        <v>122</v>
      </c>
      <c r="AR2281" s="85">
        <v>1</v>
      </c>
      <c r="AS2281" s="86">
        <v>2</v>
      </c>
      <c r="AT2281" s="86">
        <v>1E-3</v>
      </c>
      <c r="AU2281" s="86">
        <v>2</v>
      </c>
      <c r="AV2281" s="84" t="s">
        <v>8</v>
      </c>
      <c r="AW2281" s="86">
        <v>63</v>
      </c>
      <c r="AX2281" s="84" t="s">
        <v>68</v>
      </c>
      <c r="AY2281" s="84" t="s">
        <v>68</v>
      </c>
      <c r="AZ2281" s="84" t="s">
        <v>68</v>
      </c>
      <c r="BA2281" s="84" t="s">
        <v>68</v>
      </c>
      <c r="BB2281" s="84" t="s">
        <v>68</v>
      </c>
      <c r="BC2281" s="84" t="s">
        <v>405</v>
      </c>
      <c r="BD2281" s="84" t="s">
        <v>406</v>
      </c>
      <c r="BE2281" s="84" t="s">
        <v>968</v>
      </c>
      <c r="BF2281" s="84" t="s">
        <v>122</v>
      </c>
      <c r="BG2281" s="84" t="s">
        <v>69</v>
      </c>
      <c r="BH2281" s="92" t="s">
        <v>13817</v>
      </c>
      <c r="BI2281" s="84" t="s">
        <v>122</v>
      </c>
      <c r="BJ2281" s="84" t="s">
        <v>13818</v>
      </c>
      <c r="BK2281" s="84" t="s">
        <v>75</v>
      </c>
      <c r="BL2281" s="84" t="s">
        <v>122</v>
      </c>
      <c r="BM2281" s="84" t="s">
        <v>406</v>
      </c>
      <c r="BN2281" s="84" t="s">
        <v>70</v>
      </c>
      <c r="BO2281" s="84" t="s">
        <v>71</v>
      </c>
      <c r="BP2281" s="84" t="s">
        <v>122</v>
      </c>
      <c r="BQ2281" s="84" t="s">
        <v>163</v>
      </c>
    </row>
    <row r="2282" spans="1:69" ht="14.4" x14ac:dyDescent="0.3">
      <c r="A2282" s="40" t="str">
        <f t="shared" si="997"/>
        <v>2025-09-17</v>
      </c>
      <c r="B2282" s="40" t="str">
        <f t="shared" si="998"/>
        <v>SYD</v>
      </c>
      <c r="C2282" s="39" t="str">
        <f t="shared" si="999"/>
        <v>98812563644</v>
      </c>
      <c r="D2282" s="41" t="str">
        <f t="shared" si="1000"/>
        <v>PKR253556181</v>
      </c>
      <c r="E2282" s="41" t="str">
        <f t="shared" si="1001"/>
        <v>596421483600</v>
      </c>
      <c r="F2282" s="39" t="str">
        <f t="shared" si="1002"/>
        <v>2256516</v>
      </c>
      <c r="G2282" s="39" t="str">
        <f t="shared" si="1003"/>
        <v>WISE EXPRESS (CNC INTL)</v>
      </c>
      <c r="H2282" s="41" t="str">
        <f t="shared" si="1004"/>
        <v>정영주</v>
      </c>
      <c r="I2282" s="39" t="str">
        <f t="shared" si="1005"/>
        <v>61736</v>
      </c>
      <c r="J2282" s="52" t="str">
        <f t="shared" si="1006"/>
        <v/>
      </c>
      <c r="K2282" s="75">
        <f t="shared" si="1007"/>
        <v>1</v>
      </c>
      <c r="L2282" s="76">
        <f t="shared" si="1008"/>
        <v>0.5</v>
      </c>
      <c r="M2282" s="76">
        <f t="shared" si="1009"/>
        <v>1E-3</v>
      </c>
      <c r="N2282" s="76">
        <f t="shared" si="1010"/>
        <v>0.5</v>
      </c>
      <c r="O2282" s="42">
        <f t="shared" si="1011"/>
        <v>0.5</v>
      </c>
      <c r="P2282" s="39" t="str">
        <f t="shared" si="1012"/>
        <v>일반(목록배제,Normal-Manifest Exception)</v>
      </c>
      <c r="Q2282" s="72">
        <f t="shared" si="1013"/>
        <v>42</v>
      </c>
      <c r="R2282" s="43" t="str">
        <f t="shared" si="1014"/>
        <v>OZ602</v>
      </c>
      <c r="S2282" s="82" t="str">
        <f t="shared" si="1015"/>
        <v/>
      </c>
      <c r="T2282" s="40">
        <f t="shared" si="1016"/>
        <v>45917</v>
      </c>
      <c r="U2282" s="44">
        <v>2500</v>
      </c>
      <c r="V2282" s="44">
        <f t="shared" si="1017"/>
        <v>0</v>
      </c>
      <c r="W2282" s="77">
        <f t="shared" si="1018"/>
        <v>2500</v>
      </c>
      <c r="X2282" s="78">
        <f t="shared" si="1019"/>
        <v>0</v>
      </c>
      <c r="Y2282" s="44" cm="1">
        <f t="array" ref="Y2282">_xlfn.IFNA(_xlfn.IFS(AND(Q2282&gt;=2000, Q2282&lt;3000), 10000, AND(Q2282&gt;=3000, Q2282&lt;4000), 15000, AND(Q2282&gt;=4000, Q2282&lt;5000), 20000, AND(Q2282&gt;=5000), 25000),0)</f>
        <v>0</v>
      </c>
      <c r="Z2282" s="91">
        <f t="shared" si="1020"/>
        <v>300</v>
      </c>
      <c r="AA2282" s="44">
        <f t="shared" si="1021"/>
        <v>0</v>
      </c>
      <c r="AB2282" s="44"/>
      <c r="AC2282" s="44"/>
      <c r="AD2282" s="44"/>
      <c r="AE2282" s="44">
        <f>VLOOKUP(O2282,정산업데이트!$A$6:$B$12,2,10)</f>
        <v>0</v>
      </c>
      <c r="AF2282" s="44"/>
      <c r="AG2282" s="79">
        <f t="shared" si="1022"/>
        <v>300</v>
      </c>
      <c r="AH2282" s="80">
        <f t="shared" si="1023"/>
        <v>2800</v>
      </c>
      <c r="AI2282" s="93"/>
      <c r="AJ2282" s="84" t="s">
        <v>12618</v>
      </c>
      <c r="AK2282" s="84" t="s">
        <v>73</v>
      </c>
      <c r="AL2282" s="84" t="s">
        <v>12619</v>
      </c>
      <c r="AM2282" s="84" t="s">
        <v>13819</v>
      </c>
      <c r="AN2282" s="84" t="s">
        <v>13820</v>
      </c>
      <c r="AO2282" s="84" t="s">
        <v>13821</v>
      </c>
      <c r="AP2282" s="84" t="s">
        <v>618</v>
      </c>
      <c r="AQ2282" s="84" t="s">
        <v>122</v>
      </c>
      <c r="AR2282" s="85">
        <v>1</v>
      </c>
      <c r="AS2282" s="86">
        <v>0.5</v>
      </c>
      <c r="AT2282" s="86">
        <v>1E-3</v>
      </c>
      <c r="AU2282" s="86">
        <v>0.5</v>
      </c>
      <c r="AV2282" s="84" t="s">
        <v>8</v>
      </c>
      <c r="AW2282" s="86">
        <v>42</v>
      </c>
      <c r="AX2282" s="84" t="s">
        <v>68</v>
      </c>
      <c r="AY2282" s="84" t="s">
        <v>68</v>
      </c>
      <c r="AZ2282" s="84" t="s">
        <v>68</v>
      </c>
      <c r="BA2282" s="84" t="s">
        <v>68</v>
      </c>
      <c r="BB2282" s="84" t="s">
        <v>68</v>
      </c>
      <c r="BC2282" s="84" t="s">
        <v>405</v>
      </c>
      <c r="BD2282" s="84" t="s">
        <v>406</v>
      </c>
      <c r="BE2282" s="84" t="s">
        <v>425</v>
      </c>
      <c r="BF2282" s="84" t="s">
        <v>122</v>
      </c>
      <c r="BG2282" s="84" t="s">
        <v>69</v>
      </c>
      <c r="BH2282" s="92" t="s">
        <v>13822</v>
      </c>
      <c r="BI2282" s="84" t="s">
        <v>122</v>
      </c>
      <c r="BJ2282" s="84" t="s">
        <v>13823</v>
      </c>
      <c r="BK2282" s="84" t="s">
        <v>75</v>
      </c>
      <c r="BL2282" s="84" t="s">
        <v>122</v>
      </c>
      <c r="BM2282" s="84" t="s">
        <v>406</v>
      </c>
      <c r="BN2282" s="84" t="s">
        <v>70</v>
      </c>
      <c r="BO2282" s="84" t="s">
        <v>71</v>
      </c>
      <c r="BP2282" s="84" t="s">
        <v>122</v>
      </c>
      <c r="BQ2282" s="84" t="s">
        <v>163</v>
      </c>
    </row>
    <row r="2283" spans="1:69" ht="14.4" x14ac:dyDescent="0.3">
      <c r="A2283" s="40" t="str">
        <f t="shared" si="997"/>
        <v>2025-09-17</v>
      </c>
      <c r="B2283" s="40" t="str">
        <f t="shared" si="998"/>
        <v>SYD</v>
      </c>
      <c r="C2283" s="39" t="str">
        <f t="shared" si="999"/>
        <v>98812563644</v>
      </c>
      <c r="D2283" s="41" t="str">
        <f t="shared" si="1000"/>
        <v>PKR253556182</v>
      </c>
      <c r="E2283" s="41" t="str">
        <f t="shared" si="1001"/>
        <v>596421483611</v>
      </c>
      <c r="F2283" s="39" t="str">
        <f t="shared" si="1002"/>
        <v>2256516</v>
      </c>
      <c r="G2283" s="39" t="str">
        <f t="shared" si="1003"/>
        <v>WISE EXPRESS (CNC INTL)</v>
      </c>
      <c r="H2283" s="41" t="str">
        <f t="shared" si="1004"/>
        <v>백연옥</v>
      </c>
      <c r="I2283" s="39" t="str">
        <f t="shared" si="1005"/>
        <v>33201</v>
      </c>
      <c r="J2283" s="52" t="str">
        <f t="shared" si="1006"/>
        <v/>
      </c>
      <c r="K2283" s="75">
        <f t="shared" si="1007"/>
        <v>1</v>
      </c>
      <c r="L2283" s="76">
        <f t="shared" si="1008"/>
        <v>1</v>
      </c>
      <c r="M2283" s="76">
        <f t="shared" si="1009"/>
        <v>1E-3</v>
      </c>
      <c r="N2283" s="76">
        <f t="shared" si="1010"/>
        <v>1</v>
      </c>
      <c r="O2283" s="42">
        <f t="shared" si="1011"/>
        <v>1</v>
      </c>
      <c r="P2283" s="39" t="str">
        <f t="shared" si="1012"/>
        <v>일반(목록배제,Normal-Manifest Exception)</v>
      </c>
      <c r="Q2283" s="72">
        <f t="shared" si="1013"/>
        <v>48</v>
      </c>
      <c r="R2283" s="43" t="str">
        <f t="shared" si="1014"/>
        <v>OZ602</v>
      </c>
      <c r="S2283" s="82" t="str">
        <f t="shared" si="1015"/>
        <v/>
      </c>
      <c r="T2283" s="40">
        <f t="shared" si="1016"/>
        <v>45917</v>
      </c>
      <c r="U2283" s="44">
        <v>2500</v>
      </c>
      <c r="V2283" s="44">
        <f t="shared" si="1017"/>
        <v>0</v>
      </c>
      <c r="W2283" s="77">
        <f t="shared" si="1018"/>
        <v>2500</v>
      </c>
      <c r="X2283" s="78">
        <f t="shared" si="1019"/>
        <v>0</v>
      </c>
      <c r="Y2283" s="44" cm="1">
        <f t="array" ref="Y2283">_xlfn.IFNA(_xlfn.IFS(AND(Q2283&gt;=2000, Q2283&lt;3000), 10000, AND(Q2283&gt;=3000, Q2283&lt;4000), 15000, AND(Q2283&gt;=4000, Q2283&lt;5000), 20000, AND(Q2283&gt;=5000), 25000),0)</f>
        <v>0</v>
      </c>
      <c r="Z2283" s="91">
        <f t="shared" si="1020"/>
        <v>300</v>
      </c>
      <c r="AA2283" s="44">
        <f t="shared" si="1021"/>
        <v>0</v>
      </c>
      <c r="AB2283" s="44"/>
      <c r="AC2283" s="44"/>
      <c r="AD2283" s="44"/>
      <c r="AE2283" s="44">
        <f>VLOOKUP(O2283,정산업데이트!$A$6:$B$12,2,10)</f>
        <v>0</v>
      </c>
      <c r="AF2283" s="44"/>
      <c r="AG2283" s="79">
        <f t="shared" si="1022"/>
        <v>300</v>
      </c>
      <c r="AH2283" s="80">
        <f t="shared" si="1023"/>
        <v>2800</v>
      </c>
      <c r="AI2283" s="93"/>
      <c r="AJ2283" s="84" t="s">
        <v>12618</v>
      </c>
      <c r="AK2283" s="84" t="s">
        <v>73</v>
      </c>
      <c r="AL2283" s="84" t="s">
        <v>12619</v>
      </c>
      <c r="AM2283" s="84" t="s">
        <v>13824</v>
      </c>
      <c r="AN2283" s="84" t="s">
        <v>13825</v>
      </c>
      <c r="AO2283" s="84" t="s">
        <v>13826</v>
      </c>
      <c r="AP2283" s="84" t="s">
        <v>13827</v>
      </c>
      <c r="AQ2283" s="84" t="s">
        <v>122</v>
      </c>
      <c r="AR2283" s="85">
        <v>1</v>
      </c>
      <c r="AS2283" s="86">
        <v>1</v>
      </c>
      <c r="AT2283" s="86">
        <v>1E-3</v>
      </c>
      <c r="AU2283" s="86">
        <v>1</v>
      </c>
      <c r="AV2283" s="84" t="s">
        <v>8</v>
      </c>
      <c r="AW2283" s="86">
        <v>48</v>
      </c>
      <c r="AX2283" s="84" t="s">
        <v>68</v>
      </c>
      <c r="AY2283" s="84" t="s">
        <v>68</v>
      </c>
      <c r="AZ2283" s="84" t="s">
        <v>68</v>
      </c>
      <c r="BA2283" s="84" t="s">
        <v>68</v>
      </c>
      <c r="BB2283" s="84" t="s">
        <v>68</v>
      </c>
      <c r="BC2283" s="84" t="s">
        <v>405</v>
      </c>
      <c r="BD2283" s="84" t="s">
        <v>406</v>
      </c>
      <c r="BE2283" s="84" t="s">
        <v>520</v>
      </c>
      <c r="BF2283" s="84" t="s">
        <v>122</v>
      </c>
      <c r="BG2283" s="84" t="s">
        <v>69</v>
      </c>
      <c r="BH2283" s="92" t="s">
        <v>13828</v>
      </c>
      <c r="BI2283" s="84" t="s">
        <v>122</v>
      </c>
      <c r="BJ2283" s="84" t="s">
        <v>13829</v>
      </c>
      <c r="BK2283" s="84" t="s">
        <v>75</v>
      </c>
      <c r="BL2283" s="84" t="s">
        <v>122</v>
      </c>
      <c r="BM2283" s="84" t="s">
        <v>406</v>
      </c>
      <c r="BN2283" s="84" t="s">
        <v>70</v>
      </c>
      <c r="BO2283" s="84" t="s">
        <v>71</v>
      </c>
      <c r="BP2283" s="84" t="s">
        <v>122</v>
      </c>
      <c r="BQ2283" s="84" t="s">
        <v>163</v>
      </c>
    </row>
    <row r="2284" spans="1:69" ht="14.4" x14ac:dyDescent="0.3">
      <c r="A2284" s="40" t="str">
        <f t="shared" si="997"/>
        <v>2025-09-17</v>
      </c>
      <c r="B2284" s="40" t="str">
        <f t="shared" si="998"/>
        <v>SYD</v>
      </c>
      <c r="C2284" s="39" t="str">
        <f t="shared" si="999"/>
        <v>98812563644</v>
      </c>
      <c r="D2284" s="41" t="str">
        <f t="shared" si="1000"/>
        <v>PKR253556183</v>
      </c>
      <c r="E2284" s="41" t="str">
        <f t="shared" si="1001"/>
        <v>596421483622</v>
      </c>
      <c r="F2284" s="39" t="str">
        <f t="shared" si="1002"/>
        <v>2256516</v>
      </c>
      <c r="G2284" s="39" t="str">
        <f t="shared" si="1003"/>
        <v>WISE EXPRESS (CNC INTL)</v>
      </c>
      <c r="H2284" s="41" t="str">
        <f t="shared" si="1004"/>
        <v>양영숙</v>
      </c>
      <c r="I2284" s="39" t="str">
        <f t="shared" si="1005"/>
        <v>14672</v>
      </c>
      <c r="J2284" s="52" t="str">
        <f t="shared" si="1006"/>
        <v/>
      </c>
      <c r="K2284" s="75">
        <f t="shared" si="1007"/>
        <v>1</v>
      </c>
      <c r="L2284" s="76">
        <f t="shared" si="1008"/>
        <v>1</v>
      </c>
      <c r="M2284" s="76">
        <f t="shared" si="1009"/>
        <v>1E-3</v>
      </c>
      <c r="N2284" s="76">
        <f t="shared" si="1010"/>
        <v>1</v>
      </c>
      <c r="O2284" s="42">
        <f t="shared" si="1011"/>
        <v>1</v>
      </c>
      <c r="P2284" s="39" t="str">
        <f t="shared" si="1012"/>
        <v>일반(목록배제,Normal-Manifest Exception)</v>
      </c>
      <c r="Q2284" s="72">
        <f t="shared" si="1013"/>
        <v>116</v>
      </c>
      <c r="R2284" s="43" t="str">
        <f t="shared" si="1014"/>
        <v>OZ602</v>
      </c>
      <c r="S2284" s="82" t="str">
        <f t="shared" si="1015"/>
        <v/>
      </c>
      <c r="T2284" s="40">
        <f t="shared" si="1016"/>
        <v>45917</v>
      </c>
      <c r="U2284" s="44">
        <v>2500</v>
      </c>
      <c r="V2284" s="44">
        <f t="shared" si="1017"/>
        <v>0</v>
      </c>
      <c r="W2284" s="77">
        <f t="shared" si="1018"/>
        <v>2500</v>
      </c>
      <c r="X2284" s="78">
        <f t="shared" si="1019"/>
        <v>0</v>
      </c>
      <c r="Y2284" s="44" cm="1">
        <f t="array" ref="Y2284">_xlfn.IFNA(_xlfn.IFS(AND(Q2284&gt;=2000, Q2284&lt;3000), 10000, AND(Q2284&gt;=3000, Q2284&lt;4000), 15000, AND(Q2284&gt;=4000, Q2284&lt;5000), 20000, AND(Q2284&gt;=5000), 25000),0)</f>
        <v>0</v>
      </c>
      <c r="Z2284" s="91">
        <f t="shared" si="1020"/>
        <v>300</v>
      </c>
      <c r="AA2284" s="44">
        <f t="shared" si="1021"/>
        <v>0</v>
      </c>
      <c r="AB2284" s="44"/>
      <c r="AC2284" s="44"/>
      <c r="AD2284" s="44"/>
      <c r="AE2284" s="44">
        <f>VLOOKUP(O2284,정산업데이트!$A$6:$B$12,2,10)</f>
        <v>0</v>
      </c>
      <c r="AF2284" s="44"/>
      <c r="AG2284" s="79">
        <f t="shared" si="1022"/>
        <v>300</v>
      </c>
      <c r="AH2284" s="80">
        <f t="shared" si="1023"/>
        <v>2800</v>
      </c>
      <c r="AI2284" s="93"/>
      <c r="AJ2284" s="84" t="s">
        <v>12618</v>
      </c>
      <c r="AK2284" s="84" t="s">
        <v>73</v>
      </c>
      <c r="AL2284" s="84" t="s">
        <v>12619</v>
      </c>
      <c r="AM2284" s="84" t="s">
        <v>13830</v>
      </c>
      <c r="AN2284" s="84" t="s">
        <v>1248</v>
      </c>
      <c r="AO2284" s="84" t="s">
        <v>1249</v>
      </c>
      <c r="AP2284" s="84" t="s">
        <v>1250</v>
      </c>
      <c r="AQ2284" s="84" t="s">
        <v>122</v>
      </c>
      <c r="AR2284" s="85">
        <v>1</v>
      </c>
      <c r="AS2284" s="86">
        <v>1</v>
      </c>
      <c r="AT2284" s="86">
        <v>1E-3</v>
      </c>
      <c r="AU2284" s="86">
        <v>1</v>
      </c>
      <c r="AV2284" s="84" t="s">
        <v>8</v>
      </c>
      <c r="AW2284" s="86">
        <v>116</v>
      </c>
      <c r="AX2284" s="84" t="s">
        <v>68</v>
      </c>
      <c r="AY2284" s="84" t="s">
        <v>68</v>
      </c>
      <c r="AZ2284" s="84" t="s">
        <v>68</v>
      </c>
      <c r="BA2284" s="84" t="s">
        <v>68</v>
      </c>
      <c r="BB2284" s="84" t="s">
        <v>68</v>
      </c>
      <c r="BC2284" s="84" t="s">
        <v>405</v>
      </c>
      <c r="BD2284" s="84" t="s">
        <v>406</v>
      </c>
      <c r="BE2284" s="84" t="s">
        <v>520</v>
      </c>
      <c r="BF2284" s="84" t="s">
        <v>122</v>
      </c>
      <c r="BG2284" s="84" t="s">
        <v>69</v>
      </c>
      <c r="BH2284" s="92" t="s">
        <v>13831</v>
      </c>
      <c r="BI2284" s="84" t="s">
        <v>122</v>
      </c>
      <c r="BJ2284" s="84" t="s">
        <v>13832</v>
      </c>
      <c r="BK2284" s="84" t="s">
        <v>75</v>
      </c>
      <c r="BL2284" s="84" t="s">
        <v>122</v>
      </c>
      <c r="BM2284" s="84" t="s">
        <v>406</v>
      </c>
      <c r="BN2284" s="84" t="s">
        <v>70</v>
      </c>
      <c r="BO2284" s="84" t="s">
        <v>71</v>
      </c>
      <c r="BP2284" s="84" t="s">
        <v>122</v>
      </c>
      <c r="BQ2284" s="84" t="s">
        <v>163</v>
      </c>
    </row>
    <row r="2285" spans="1:69" ht="14.4" x14ac:dyDescent="0.3">
      <c r="A2285" s="40" t="str">
        <f t="shared" si="997"/>
        <v>2025-09-17</v>
      </c>
      <c r="B2285" s="40" t="str">
        <f t="shared" si="998"/>
        <v>SYD</v>
      </c>
      <c r="C2285" s="39" t="str">
        <f t="shared" si="999"/>
        <v>98812563644</v>
      </c>
      <c r="D2285" s="41" t="str">
        <f t="shared" si="1000"/>
        <v>PKR253556184</v>
      </c>
      <c r="E2285" s="41" t="str">
        <f t="shared" si="1001"/>
        <v>596421483633</v>
      </c>
      <c r="F2285" s="39" t="str">
        <f t="shared" si="1002"/>
        <v>2256516</v>
      </c>
      <c r="G2285" s="39" t="str">
        <f t="shared" si="1003"/>
        <v>WISE EXPRESS (CNC INTL)</v>
      </c>
      <c r="H2285" s="41" t="str">
        <f t="shared" si="1004"/>
        <v>이명희</v>
      </c>
      <c r="I2285" s="39" t="str">
        <f t="shared" si="1005"/>
        <v>34945</v>
      </c>
      <c r="J2285" s="52" t="str">
        <f t="shared" si="1006"/>
        <v/>
      </c>
      <c r="K2285" s="75">
        <f t="shared" si="1007"/>
        <v>1</v>
      </c>
      <c r="L2285" s="76">
        <f t="shared" si="1008"/>
        <v>0.5</v>
      </c>
      <c r="M2285" s="76">
        <f t="shared" si="1009"/>
        <v>1E-3</v>
      </c>
      <c r="N2285" s="76">
        <f t="shared" si="1010"/>
        <v>0.5</v>
      </c>
      <c r="O2285" s="42">
        <f t="shared" si="1011"/>
        <v>0.5</v>
      </c>
      <c r="P2285" s="39" t="str">
        <f t="shared" si="1012"/>
        <v>일반(목록배제,Normal-Manifest Exception)</v>
      </c>
      <c r="Q2285" s="72">
        <f t="shared" si="1013"/>
        <v>20</v>
      </c>
      <c r="R2285" s="43" t="str">
        <f t="shared" si="1014"/>
        <v>OZ602</v>
      </c>
      <c r="S2285" s="82" t="str">
        <f t="shared" si="1015"/>
        <v/>
      </c>
      <c r="T2285" s="40">
        <f t="shared" si="1016"/>
        <v>45917</v>
      </c>
      <c r="U2285" s="44">
        <v>2500</v>
      </c>
      <c r="V2285" s="44">
        <f t="shared" si="1017"/>
        <v>0</v>
      </c>
      <c r="W2285" s="77">
        <f t="shared" si="1018"/>
        <v>2500</v>
      </c>
      <c r="X2285" s="78">
        <f t="shared" si="1019"/>
        <v>0</v>
      </c>
      <c r="Y2285" s="44" cm="1">
        <f t="array" ref="Y2285">_xlfn.IFNA(_xlfn.IFS(AND(Q2285&gt;=2000, Q2285&lt;3000), 10000, AND(Q2285&gt;=3000, Q2285&lt;4000), 15000, AND(Q2285&gt;=4000, Q2285&lt;5000), 20000, AND(Q2285&gt;=5000), 25000),0)</f>
        <v>0</v>
      </c>
      <c r="Z2285" s="91">
        <f t="shared" si="1020"/>
        <v>300</v>
      </c>
      <c r="AA2285" s="44">
        <f t="shared" si="1021"/>
        <v>0</v>
      </c>
      <c r="AB2285" s="44"/>
      <c r="AC2285" s="44"/>
      <c r="AD2285" s="44"/>
      <c r="AE2285" s="44">
        <f>VLOOKUP(O2285,정산업데이트!$A$6:$B$12,2,10)</f>
        <v>0</v>
      </c>
      <c r="AF2285" s="44"/>
      <c r="AG2285" s="79">
        <f t="shared" si="1022"/>
        <v>300</v>
      </c>
      <c r="AH2285" s="80">
        <f t="shared" si="1023"/>
        <v>2800</v>
      </c>
      <c r="AI2285" s="93"/>
      <c r="AJ2285" s="84" t="s">
        <v>12618</v>
      </c>
      <c r="AK2285" s="84" t="s">
        <v>73</v>
      </c>
      <c r="AL2285" s="84" t="s">
        <v>12619</v>
      </c>
      <c r="AM2285" s="84" t="s">
        <v>13833</v>
      </c>
      <c r="AN2285" s="84" t="s">
        <v>375</v>
      </c>
      <c r="AO2285" s="84" t="s">
        <v>13834</v>
      </c>
      <c r="AP2285" s="84" t="s">
        <v>13835</v>
      </c>
      <c r="AQ2285" s="84" t="s">
        <v>122</v>
      </c>
      <c r="AR2285" s="85">
        <v>1</v>
      </c>
      <c r="AS2285" s="86">
        <v>0.5</v>
      </c>
      <c r="AT2285" s="86">
        <v>1E-3</v>
      </c>
      <c r="AU2285" s="86">
        <v>0.5</v>
      </c>
      <c r="AV2285" s="84" t="s">
        <v>8</v>
      </c>
      <c r="AW2285" s="86">
        <v>20</v>
      </c>
      <c r="AX2285" s="84" t="s">
        <v>68</v>
      </c>
      <c r="AY2285" s="84" t="s">
        <v>68</v>
      </c>
      <c r="AZ2285" s="84" t="s">
        <v>68</v>
      </c>
      <c r="BA2285" s="84" t="s">
        <v>68</v>
      </c>
      <c r="BB2285" s="84" t="s">
        <v>68</v>
      </c>
      <c r="BC2285" s="84" t="s">
        <v>405</v>
      </c>
      <c r="BD2285" s="84" t="s">
        <v>406</v>
      </c>
      <c r="BE2285" s="84" t="s">
        <v>520</v>
      </c>
      <c r="BF2285" s="84" t="s">
        <v>122</v>
      </c>
      <c r="BG2285" s="84" t="s">
        <v>69</v>
      </c>
      <c r="BH2285" s="92" t="s">
        <v>13836</v>
      </c>
      <c r="BI2285" s="84" t="s">
        <v>122</v>
      </c>
      <c r="BJ2285" s="84" t="s">
        <v>13837</v>
      </c>
      <c r="BK2285" s="84" t="s">
        <v>75</v>
      </c>
      <c r="BL2285" s="84" t="s">
        <v>122</v>
      </c>
      <c r="BM2285" s="84" t="s">
        <v>406</v>
      </c>
      <c r="BN2285" s="84" t="s">
        <v>70</v>
      </c>
      <c r="BO2285" s="84" t="s">
        <v>71</v>
      </c>
      <c r="BP2285" s="84" t="s">
        <v>122</v>
      </c>
      <c r="BQ2285" s="84" t="s">
        <v>163</v>
      </c>
    </row>
    <row r="2286" spans="1:69" ht="14.4" x14ac:dyDescent="0.3">
      <c r="A2286" s="40" t="str">
        <f t="shared" si="997"/>
        <v>2025-09-17</v>
      </c>
      <c r="B2286" s="40" t="str">
        <f t="shared" si="998"/>
        <v>SYD</v>
      </c>
      <c r="C2286" s="39" t="str">
        <f t="shared" si="999"/>
        <v>98812563644</v>
      </c>
      <c r="D2286" s="41" t="str">
        <f t="shared" si="1000"/>
        <v>PKR253556185</v>
      </c>
      <c r="E2286" s="41" t="str">
        <f t="shared" si="1001"/>
        <v>596421483644</v>
      </c>
      <c r="F2286" s="39" t="str">
        <f t="shared" si="1002"/>
        <v>2256516</v>
      </c>
      <c r="G2286" s="39" t="str">
        <f t="shared" si="1003"/>
        <v>WISE EXPRESS (CNC INTL)</v>
      </c>
      <c r="H2286" s="41" t="str">
        <f t="shared" si="1004"/>
        <v>박찬영</v>
      </c>
      <c r="I2286" s="39" t="str">
        <f t="shared" si="1005"/>
        <v>03615</v>
      </c>
      <c r="J2286" s="52" t="str">
        <f t="shared" si="1006"/>
        <v/>
      </c>
      <c r="K2286" s="75">
        <f t="shared" si="1007"/>
        <v>1</v>
      </c>
      <c r="L2286" s="76">
        <f t="shared" si="1008"/>
        <v>0.5</v>
      </c>
      <c r="M2286" s="76">
        <f t="shared" si="1009"/>
        <v>1E-3</v>
      </c>
      <c r="N2286" s="76">
        <f t="shared" si="1010"/>
        <v>0.5</v>
      </c>
      <c r="O2286" s="42">
        <f t="shared" si="1011"/>
        <v>0.5</v>
      </c>
      <c r="P2286" s="39" t="str">
        <f t="shared" si="1012"/>
        <v>일반(목록배제,Normal-Manifest Exception)</v>
      </c>
      <c r="Q2286" s="72">
        <f t="shared" si="1013"/>
        <v>22</v>
      </c>
      <c r="R2286" s="43" t="str">
        <f t="shared" si="1014"/>
        <v>OZ602</v>
      </c>
      <c r="S2286" s="82" t="str">
        <f t="shared" si="1015"/>
        <v/>
      </c>
      <c r="T2286" s="40">
        <f t="shared" si="1016"/>
        <v>45917</v>
      </c>
      <c r="U2286" s="44">
        <v>2500</v>
      </c>
      <c r="V2286" s="44">
        <f t="shared" si="1017"/>
        <v>0</v>
      </c>
      <c r="W2286" s="77">
        <f t="shared" si="1018"/>
        <v>2500</v>
      </c>
      <c r="X2286" s="78">
        <f t="shared" si="1019"/>
        <v>0</v>
      </c>
      <c r="Y2286" s="44" cm="1">
        <f t="array" ref="Y2286">_xlfn.IFNA(_xlfn.IFS(AND(Q2286&gt;=2000, Q2286&lt;3000), 10000, AND(Q2286&gt;=3000, Q2286&lt;4000), 15000, AND(Q2286&gt;=4000, Q2286&lt;5000), 20000, AND(Q2286&gt;=5000), 25000),0)</f>
        <v>0</v>
      </c>
      <c r="Z2286" s="91">
        <f t="shared" si="1020"/>
        <v>300</v>
      </c>
      <c r="AA2286" s="44">
        <f t="shared" si="1021"/>
        <v>0</v>
      </c>
      <c r="AB2286" s="44"/>
      <c r="AC2286" s="44"/>
      <c r="AD2286" s="44"/>
      <c r="AE2286" s="44">
        <f>VLOOKUP(O2286,정산업데이트!$A$6:$B$12,2,10)</f>
        <v>0</v>
      </c>
      <c r="AF2286" s="44"/>
      <c r="AG2286" s="79">
        <f t="shared" si="1022"/>
        <v>300</v>
      </c>
      <c r="AH2286" s="80">
        <f t="shared" si="1023"/>
        <v>2800</v>
      </c>
      <c r="AI2286" s="93"/>
      <c r="AJ2286" s="84" t="s">
        <v>12618</v>
      </c>
      <c r="AK2286" s="84" t="s">
        <v>73</v>
      </c>
      <c r="AL2286" s="84" t="s">
        <v>12619</v>
      </c>
      <c r="AM2286" s="84" t="s">
        <v>13838</v>
      </c>
      <c r="AN2286" s="84" t="s">
        <v>13839</v>
      </c>
      <c r="AO2286" s="84" t="s">
        <v>13840</v>
      </c>
      <c r="AP2286" s="84" t="s">
        <v>13841</v>
      </c>
      <c r="AQ2286" s="84" t="s">
        <v>122</v>
      </c>
      <c r="AR2286" s="85">
        <v>1</v>
      </c>
      <c r="AS2286" s="86">
        <v>0.5</v>
      </c>
      <c r="AT2286" s="86">
        <v>1E-3</v>
      </c>
      <c r="AU2286" s="86">
        <v>0.5</v>
      </c>
      <c r="AV2286" s="84" t="s">
        <v>8</v>
      </c>
      <c r="AW2286" s="86">
        <v>22</v>
      </c>
      <c r="AX2286" s="84" t="s">
        <v>68</v>
      </c>
      <c r="AY2286" s="84" t="s">
        <v>68</v>
      </c>
      <c r="AZ2286" s="84" t="s">
        <v>68</v>
      </c>
      <c r="BA2286" s="84" t="s">
        <v>68</v>
      </c>
      <c r="BB2286" s="84" t="s">
        <v>68</v>
      </c>
      <c r="BC2286" s="84" t="s">
        <v>405</v>
      </c>
      <c r="BD2286" s="84" t="s">
        <v>406</v>
      </c>
      <c r="BE2286" s="84" t="s">
        <v>408</v>
      </c>
      <c r="BF2286" s="84" t="s">
        <v>122</v>
      </c>
      <c r="BG2286" s="84" t="s">
        <v>69</v>
      </c>
      <c r="BH2286" s="92" t="s">
        <v>13842</v>
      </c>
      <c r="BI2286" s="84" t="s">
        <v>122</v>
      </c>
      <c r="BJ2286" s="84" t="s">
        <v>13843</v>
      </c>
      <c r="BK2286" s="84" t="s">
        <v>75</v>
      </c>
      <c r="BL2286" s="84" t="s">
        <v>122</v>
      </c>
      <c r="BM2286" s="84" t="s">
        <v>406</v>
      </c>
      <c r="BN2286" s="84" t="s">
        <v>70</v>
      </c>
      <c r="BO2286" s="84" t="s">
        <v>71</v>
      </c>
      <c r="BP2286" s="84" t="s">
        <v>122</v>
      </c>
      <c r="BQ2286" s="84" t="s">
        <v>163</v>
      </c>
    </row>
    <row r="2287" spans="1:69" ht="14.4" x14ac:dyDescent="0.3">
      <c r="A2287" s="40" t="str">
        <f t="shared" si="997"/>
        <v>2025-09-17</v>
      </c>
      <c r="B2287" s="40" t="str">
        <f t="shared" si="998"/>
        <v>SYD</v>
      </c>
      <c r="C2287" s="39" t="str">
        <f t="shared" si="999"/>
        <v>98812563644</v>
      </c>
      <c r="D2287" s="41" t="str">
        <f t="shared" si="1000"/>
        <v>PKR253556186</v>
      </c>
      <c r="E2287" s="41" t="str">
        <f t="shared" si="1001"/>
        <v>596421483655</v>
      </c>
      <c r="F2287" s="39" t="str">
        <f t="shared" si="1002"/>
        <v>2256516</v>
      </c>
      <c r="G2287" s="39" t="str">
        <f t="shared" si="1003"/>
        <v>WISE EXPRESS (CNC INTL)</v>
      </c>
      <c r="H2287" s="41" t="str">
        <f t="shared" si="1004"/>
        <v>안보람</v>
      </c>
      <c r="I2287" s="39" t="str">
        <f t="shared" si="1005"/>
        <v>22675</v>
      </c>
      <c r="J2287" s="52" t="str">
        <f t="shared" si="1006"/>
        <v/>
      </c>
      <c r="K2287" s="75">
        <f t="shared" si="1007"/>
        <v>1</v>
      </c>
      <c r="L2287" s="76">
        <f t="shared" si="1008"/>
        <v>0.5</v>
      </c>
      <c r="M2287" s="76">
        <f t="shared" si="1009"/>
        <v>1E-3</v>
      </c>
      <c r="N2287" s="76">
        <f t="shared" si="1010"/>
        <v>0.5</v>
      </c>
      <c r="O2287" s="42">
        <f t="shared" si="1011"/>
        <v>0.5</v>
      </c>
      <c r="P2287" s="39" t="str">
        <f t="shared" si="1012"/>
        <v>일반(목록배제,Normal-Manifest Exception)</v>
      </c>
      <c r="Q2287" s="72">
        <f t="shared" si="1013"/>
        <v>40</v>
      </c>
      <c r="R2287" s="43" t="str">
        <f t="shared" si="1014"/>
        <v>OZ602</v>
      </c>
      <c r="S2287" s="82" t="str">
        <f t="shared" si="1015"/>
        <v/>
      </c>
      <c r="T2287" s="40">
        <f t="shared" si="1016"/>
        <v>45917</v>
      </c>
      <c r="U2287" s="44">
        <v>2500</v>
      </c>
      <c r="V2287" s="44">
        <f t="shared" si="1017"/>
        <v>0</v>
      </c>
      <c r="W2287" s="77">
        <f t="shared" si="1018"/>
        <v>2500</v>
      </c>
      <c r="X2287" s="78">
        <f t="shared" si="1019"/>
        <v>0</v>
      </c>
      <c r="Y2287" s="44" cm="1">
        <f t="array" ref="Y2287">_xlfn.IFNA(_xlfn.IFS(AND(Q2287&gt;=2000, Q2287&lt;3000), 10000, AND(Q2287&gt;=3000, Q2287&lt;4000), 15000, AND(Q2287&gt;=4000, Q2287&lt;5000), 20000, AND(Q2287&gt;=5000), 25000),0)</f>
        <v>0</v>
      </c>
      <c r="Z2287" s="91">
        <f t="shared" si="1020"/>
        <v>300</v>
      </c>
      <c r="AA2287" s="44">
        <f t="shared" si="1021"/>
        <v>0</v>
      </c>
      <c r="AB2287" s="44"/>
      <c r="AC2287" s="44"/>
      <c r="AD2287" s="44"/>
      <c r="AE2287" s="44">
        <f>VLOOKUP(O2287,정산업데이트!$A$6:$B$12,2,10)</f>
        <v>0</v>
      </c>
      <c r="AF2287" s="44"/>
      <c r="AG2287" s="79">
        <f t="shared" si="1022"/>
        <v>300</v>
      </c>
      <c r="AH2287" s="80">
        <f t="shared" si="1023"/>
        <v>2800</v>
      </c>
      <c r="AI2287" s="93"/>
      <c r="AJ2287" s="84" t="s">
        <v>12618</v>
      </c>
      <c r="AK2287" s="84" t="s">
        <v>73</v>
      </c>
      <c r="AL2287" s="84" t="s">
        <v>12619</v>
      </c>
      <c r="AM2287" s="84" t="s">
        <v>13844</v>
      </c>
      <c r="AN2287" s="84" t="s">
        <v>13845</v>
      </c>
      <c r="AO2287" s="84" t="s">
        <v>13846</v>
      </c>
      <c r="AP2287" s="84" t="s">
        <v>13847</v>
      </c>
      <c r="AQ2287" s="84" t="s">
        <v>122</v>
      </c>
      <c r="AR2287" s="85">
        <v>1</v>
      </c>
      <c r="AS2287" s="86">
        <v>0.5</v>
      </c>
      <c r="AT2287" s="86">
        <v>1E-3</v>
      </c>
      <c r="AU2287" s="86">
        <v>0.5</v>
      </c>
      <c r="AV2287" s="84" t="s">
        <v>8</v>
      </c>
      <c r="AW2287" s="86">
        <v>40</v>
      </c>
      <c r="AX2287" s="84" t="s">
        <v>68</v>
      </c>
      <c r="AY2287" s="84" t="s">
        <v>68</v>
      </c>
      <c r="AZ2287" s="84" t="s">
        <v>68</v>
      </c>
      <c r="BA2287" s="84" t="s">
        <v>68</v>
      </c>
      <c r="BB2287" s="84" t="s">
        <v>68</v>
      </c>
      <c r="BC2287" s="84" t="s">
        <v>405</v>
      </c>
      <c r="BD2287" s="84" t="s">
        <v>406</v>
      </c>
      <c r="BE2287" s="84" t="s">
        <v>520</v>
      </c>
      <c r="BF2287" s="84" t="s">
        <v>122</v>
      </c>
      <c r="BG2287" s="84" t="s">
        <v>69</v>
      </c>
      <c r="BH2287" s="92" t="s">
        <v>13848</v>
      </c>
      <c r="BI2287" s="84" t="s">
        <v>122</v>
      </c>
      <c r="BJ2287" s="84" t="s">
        <v>13849</v>
      </c>
      <c r="BK2287" s="84" t="s">
        <v>75</v>
      </c>
      <c r="BL2287" s="84" t="s">
        <v>122</v>
      </c>
      <c r="BM2287" s="84" t="s">
        <v>406</v>
      </c>
      <c r="BN2287" s="84" t="s">
        <v>70</v>
      </c>
      <c r="BO2287" s="84" t="s">
        <v>71</v>
      </c>
      <c r="BP2287" s="84" t="s">
        <v>122</v>
      </c>
      <c r="BQ2287" s="84" t="s">
        <v>163</v>
      </c>
    </row>
    <row r="2288" spans="1:69" ht="14.4" x14ac:dyDescent="0.3">
      <c r="A2288" s="40" t="str">
        <f t="shared" si="997"/>
        <v>2025-09-17</v>
      </c>
      <c r="B2288" s="40" t="str">
        <f t="shared" si="998"/>
        <v>SYD</v>
      </c>
      <c r="C2288" s="39" t="str">
        <f t="shared" si="999"/>
        <v>98812563644</v>
      </c>
      <c r="D2288" s="41" t="str">
        <f t="shared" si="1000"/>
        <v>PKR253590526</v>
      </c>
      <c r="E2288" s="41" t="str">
        <f t="shared" si="1001"/>
        <v>596421486013</v>
      </c>
      <c r="F2288" s="39" t="str">
        <f t="shared" si="1002"/>
        <v>2254241</v>
      </c>
      <c r="G2288" s="39" t="str">
        <f t="shared" si="1003"/>
        <v>WISE EXPRESS(HOJUUNNI)</v>
      </c>
      <c r="H2288" s="41" t="str">
        <f t="shared" si="1004"/>
        <v>김효신</v>
      </c>
      <c r="I2288" s="39" t="str">
        <f t="shared" si="1005"/>
        <v>08018</v>
      </c>
      <c r="J2288" s="52" t="str">
        <f t="shared" si="1006"/>
        <v/>
      </c>
      <c r="K2288" s="75">
        <f t="shared" si="1007"/>
        <v>1</v>
      </c>
      <c r="L2288" s="76">
        <f t="shared" si="1008"/>
        <v>0.4</v>
      </c>
      <c r="M2288" s="76">
        <f t="shared" si="1009"/>
        <v>1E-3</v>
      </c>
      <c r="N2288" s="76">
        <f t="shared" si="1010"/>
        <v>0.4</v>
      </c>
      <c r="O2288" s="42">
        <f t="shared" si="1011"/>
        <v>0.5</v>
      </c>
      <c r="P2288" s="39" t="str">
        <f t="shared" si="1012"/>
        <v>목록(Manifest)</v>
      </c>
      <c r="Q2288" s="72">
        <f t="shared" si="1013"/>
        <v>82</v>
      </c>
      <c r="R2288" s="43" t="str">
        <f t="shared" si="1014"/>
        <v>OZ602</v>
      </c>
      <c r="S2288" s="82" t="str">
        <f t="shared" si="1015"/>
        <v/>
      </c>
      <c r="T2288" s="40">
        <f t="shared" si="1016"/>
        <v>45917</v>
      </c>
      <c r="U2288" s="44">
        <v>2500</v>
      </c>
      <c r="V2288" s="44">
        <f t="shared" si="1017"/>
        <v>0</v>
      </c>
      <c r="W2288" s="77">
        <f t="shared" si="1018"/>
        <v>2500</v>
      </c>
      <c r="X2288" s="78">
        <f t="shared" si="1019"/>
        <v>0</v>
      </c>
      <c r="Y2288" s="44" cm="1">
        <f t="array" ref="Y2288">_xlfn.IFNA(_xlfn.IFS(AND(Q2288&gt;=2000, Q2288&lt;3000), 10000, AND(Q2288&gt;=3000, Q2288&lt;4000), 15000, AND(Q2288&gt;=4000, Q2288&lt;5000), 20000, AND(Q2288&gt;=5000), 25000),0)</f>
        <v>0</v>
      </c>
      <c r="Z2288" s="91">
        <f t="shared" si="1020"/>
        <v>0</v>
      </c>
      <c r="AA2288" s="44">
        <f t="shared" si="1021"/>
        <v>0</v>
      </c>
      <c r="AB2288" s="44"/>
      <c r="AC2288" s="44"/>
      <c r="AD2288" s="44"/>
      <c r="AE2288" s="44">
        <f>VLOOKUP(O2288,정산업데이트!$A$6:$B$12,2,10)</f>
        <v>0</v>
      </c>
      <c r="AF2288" s="44"/>
      <c r="AG2288" s="79">
        <f t="shared" si="1022"/>
        <v>0</v>
      </c>
      <c r="AH2288" s="80">
        <f t="shared" si="1023"/>
        <v>2500</v>
      </c>
      <c r="AI2288" s="93"/>
      <c r="AJ2288" s="84" t="s">
        <v>12618</v>
      </c>
      <c r="AK2288" s="84" t="s">
        <v>73</v>
      </c>
      <c r="AL2288" s="84" t="s">
        <v>12619</v>
      </c>
      <c r="AM2288" s="84" t="s">
        <v>13850</v>
      </c>
      <c r="AN2288" s="84" t="s">
        <v>13851</v>
      </c>
      <c r="AO2288" s="84" t="s">
        <v>13852</v>
      </c>
      <c r="AP2288" s="84" t="s">
        <v>13853</v>
      </c>
      <c r="AQ2288" s="84" t="s">
        <v>122</v>
      </c>
      <c r="AR2288" s="85">
        <v>1</v>
      </c>
      <c r="AS2288" s="86">
        <v>0.4</v>
      </c>
      <c r="AT2288" s="86">
        <v>1E-3</v>
      </c>
      <c r="AU2288" s="86">
        <v>0.4</v>
      </c>
      <c r="AV2288" s="84" t="s">
        <v>7</v>
      </c>
      <c r="AW2288" s="86">
        <v>82</v>
      </c>
      <c r="AX2288" s="84" t="s">
        <v>68</v>
      </c>
      <c r="AY2288" s="84" t="s">
        <v>68</v>
      </c>
      <c r="AZ2288" s="84" t="s">
        <v>68</v>
      </c>
      <c r="BA2288" s="84" t="s">
        <v>68</v>
      </c>
      <c r="BB2288" s="84" t="s">
        <v>68</v>
      </c>
      <c r="BC2288" s="84" t="s">
        <v>133</v>
      </c>
      <c r="BD2288" s="84" t="s">
        <v>134</v>
      </c>
      <c r="BE2288" s="84" t="s">
        <v>139</v>
      </c>
      <c r="BF2288" s="84" t="s">
        <v>122</v>
      </c>
      <c r="BG2288" s="84" t="s">
        <v>69</v>
      </c>
      <c r="BH2288" s="92" t="s">
        <v>13854</v>
      </c>
      <c r="BI2288" s="84" t="s">
        <v>122</v>
      </c>
      <c r="BJ2288" s="84" t="s">
        <v>13855</v>
      </c>
      <c r="BK2288" s="84" t="s">
        <v>75</v>
      </c>
      <c r="BL2288" s="84" t="s">
        <v>122</v>
      </c>
      <c r="BM2288" s="84" t="s">
        <v>134</v>
      </c>
      <c r="BN2288" s="84" t="s">
        <v>70</v>
      </c>
      <c r="BO2288" s="84" t="s">
        <v>71</v>
      </c>
      <c r="BP2288" s="84" t="s">
        <v>122</v>
      </c>
      <c r="BQ2288" s="84" t="s">
        <v>163</v>
      </c>
    </row>
    <row r="2289" spans="1:69" ht="14.4" x14ac:dyDescent="0.3">
      <c r="A2289" s="40" t="str">
        <f t="shared" si="997"/>
        <v>2025-09-17</v>
      </c>
      <c r="B2289" s="40" t="str">
        <f t="shared" si="998"/>
        <v>SYD</v>
      </c>
      <c r="C2289" s="39" t="str">
        <f t="shared" si="999"/>
        <v>98812563644</v>
      </c>
      <c r="D2289" s="41" t="str">
        <f t="shared" si="1000"/>
        <v>PKR253590527</v>
      </c>
      <c r="E2289" s="41" t="str">
        <f t="shared" si="1001"/>
        <v>596421486024</v>
      </c>
      <c r="F2289" s="39" t="str">
        <f t="shared" si="1002"/>
        <v>2254239</v>
      </c>
      <c r="G2289" s="39" t="str">
        <f t="shared" si="1003"/>
        <v>WISE EXPRESS(BIOSYDNEY)</v>
      </c>
      <c r="H2289" s="41" t="str">
        <f t="shared" si="1004"/>
        <v>성경숙</v>
      </c>
      <c r="I2289" s="39" t="str">
        <f t="shared" si="1005"/>
        <v>05847</v>
      </c>
      <c r="J2289" s="52" t="str">
        <f t="shared" si="1006"/>
        <v/>
      </c>
      <c r="K2289" s="75">
        <f t="shared" si="1007"/>
        <v>1</v>
      </c>
      <c r="L2289" s="76">
        <f t="shared" si="1008"/>
        <v>1</v>
      </c>
      <c r="M2289" s="76">
        <f t="shared" si="1009"/>
        <v>1E-3</v>
      </c>
      <c r="N2289" s="76">
        <f t="shared" si="1010"/>
        <v>1</v>
      </c>
      <c r="O2289" s="42">
        <f t="shared" si="1011"/>
        <v>1</v>
      </c>
      <c r="P2289" s="39" t="str">
        <f t="shared" si="1012"/>
        <v>일반(목록배제,Normal-Manifest Exception)</v>
      </c>
      <c r="Q2289" s="72">
        <f t="shared" si="1013"/>
        <v>80</v>
      </c>
      <c r="R2289" s="43" t="str">
        <f t="shared" si="1014"/>
        <v>OZ602</v>
      </c>
      <c r="S2289" s="82" t="str">
        <f t="shared" si="1015"/>
        <v/>
      </c>
      <c r="T2289" s="40">
        <f t="shared" si="1016"/>
        <v>45917</v>
      </c>
      <c r="U2289" s="44">
        <v>2500</v>
      </c>
      <c r="V2289" s="44">
        <f t="shared" si="1017"/>
        <v>0</v>
      </c>
      <c r="W2289" s="77">
        <f t="shared" si="1018"/>
        <v>2500</v>
      </c>
      <c r="X2289" s="78">
        <f t="shared" si="1019"/>
        <v>0</v>
      </c>
      <c r="Y2289" s="44" cm="1">
        <f t="array" ref="Y2289">_xlfn.IFNA(_xlfn.IFS(AND(Q2289&gt;=2000, Q2289&lt;3000), 10000, AND(Q2289&gt;=3000, Q2289&lt;4000), 15000, AND(Q2289&gt;=4000, Q2289&lt;5000), 20000, AND(Q2289&gt;=5000), 25000),0)</f>
        <v>0</v>
      </c>
      <c r="Z2289" s="91">
        <f t="shared" si="1020"/>
        <v>300</v>
      </c>
      <c r="AA2289" s="44">
        <f t="shared" si="1021"/>
        <v>0</v>
      </c>
      <c r="AB2289" s="44"/>
      <c r="AC2289" s="44"/>
      <c r="AD2289" s="44"/>
      <c r="AE2289" s="44">
        <f>VLOOKUP(O2289,정산업데이트!$A$6:$B$12,2,10)</f>
        <v>0</v>
      </c>
      <c r="AF2289" s="44"/>
      <c r="AG2289" s="79">
        <f t="shared" si="1022"/>
        <v>300</v>
      </c>
      <c r="AH2289" s="80">
        <f t="shared" si="1023"/>
        <v>2800</v>
      </c>
      <c r="AI2289" s="93"/>
      <c r="AJ2289" s="84" t="s">
        <v>12618</v>
      </c>
      <c r="AK2289" s="84" t="s">
        <v>73</v>
      </c>
      <c r="AL2289" s="84" t="s">
        <v>12619</v>
      </c>
      <c r="AM2289" s="84" t="s">
        <v>13856</v>
      </c>
      <c r="AN2289" s="84" t="s">
        <v>13857</v>
      </c>
      <c r="AO2289" s="84" t="s">
        <v>13858</v>
      </c>
      <c r="AP2289" s="84" t="s">
        <v>1214</v>
      </c>
      <c r="AQ2289" s="84" t="s">
        <v>122</v>
      </c>
      <c r="AR2289" s="85">
        <v>1</v>
      </c>
      <c r="AS2289" s="86">
        <v>1</v>
      </c>
      <c r="AT2289" s="86">
        <v>1E-3</v>
      </c>
      <c r="AU2289" s="86">
        <v>1</v>
      </c>
      <c r="AV2289" s="84" t="s">
        <v>8</v>
      </c>
      <c r="AW2289" s="86">
        <v>80</v>
      </c>
      <c r="AX2289" s="84" t="s">
        <v>68</v>
      </c>
      <c r="AY2289" s="84" t="s">
        <v>68</v>
      </c>
      <c r="AZ2289" s="84" t="s">
        <v>68</v>
      </c>
      <c r="BA2289" s="84" t="s">
        <v>68</v>
      </c>
      <c r="BB2289" s="84" t="s">
        <v>68</v>
      </c>
      <c r="BC2289" s="84" t="s">
        <v>126</v>
      </c>
      <c r="BD2289" s="84" t="s">
        <v>90</v>
      </c>
      <c r="BE2289" s="84" t="s">
        <v>111</v>
      </c>
      <c r="BF2289" s="84" t="s">
        <v>122</v>
      </c>
      <c r="BG2289" s="84" t="s">
        <v>69</v>
      </c>
      <c r="BH2289" s="92" t="s">
        <v>13859</v>
      </c>
      <c r="BI2289" s="84" t="s">
        <v>122</v>
      </c>
      <c r="BJ2289" s="84" t="s">
        <v>13860</v>
      </c>
      <c r="BK2289" s="84" t="s">
        <v>75</v>
      </c>
      <c r="BL2289" s="84" t="s">
        <v>122</v>
      </c>
      <c r="BM2289" s="84" t="s">
        <v>90</v>
      </c>
      <c r="BN2289" s="84" t="s">
        <v>70</v>
      </c>
      <c r="BO2289" s="84" t="s">
        <v>71</v>
      </c>
      <c r="BP2289" s="84" t="s">
        <v>122</v>
      </c>
      <c r="BQ2289" s="84" t="s">
        <v>163</v>
      </c>
    </row>
    <row r="2290" spans="1:69" ht="14.4" x14ac:dyDescent="0.3">
      <c r="A2290" s="40" t="str">
        <f t="shared" si="997"/>
        <v>2025-09-17</v>
      </c>
      <c r="B2290" s="40" t="str">
        <f t="shared" si="998"/>
        <v>SYD</v>
      </c>
      <c r="C2290" s="39" t="str">
        <f t="shared" si="999"/>
        <v>98812563644</v>
      </c>
      <c r="D2290" s="41" t="str">
        <f t="shared" si="1000"/>
        <v>PKR253590528</v>
      </c>
      <c r="E2290" s="41" t="str">
        <f t="shared" si="1001"/>
        <v>596421486035</v>
      </c>
      <c r="F2290" s="39" t="str">
        <f t="shared" si="1002"/>
        <v>2254239</v>
      </c>
      <c r="G2290" s="39" t="str">
        <f t="shared" si="1003"/>
        <v>WISE EXPRESS(BIOSYDNEY)</v>
      </c>
      <c r="H2290" s="41" t="str">
        <f t="shared" si="1004"/>
        <v>서원일</v>
      </c>
      <c r="I2290" s="39" t="str">
        <f t="shared" si="1005"/>
        <v>10808</v>
      </c>
      <c r="J2290" s="52" t="str">
        <f t="shared" si="1006"/>
        <v/>
      </c>
      <c r="K2290" s="75">
        <f t="shared" si="1007"/>
        <v>1</v>
      </c>
      <c r="L2290" s="76">
        <f t="shared" si="1008"/>
        <v>1</v>
      </c>
      <c r="M2290" s="76">
        <f t="shared" si="1009"/>
        <v>1E-3</v>
      </c>
      <c r="N2290" s="76">
        <f t="shared" si="1010"/>
        <v>1</v>
      </c>
      <c r="O2290" s="42">
        <f t="shared" si="1011"/>
        <v>1</v>
      </c>
      <c r="P2290" s="39" t="str">
        <f t="shared" si="1012"/>
        <v>일반(목록배제,Normal-Manifest Exception)</v>
      </c>
      <c r="Q2290" s="72">
        <f t="shared" si="1013"/>
        <v>110</v>
      </c>
      <c r="R2290" s="43" t="str">
        <f t="shared" si="1014"/>
        <v>OZ602</v>
      </c>
      <c r="S2290" s="82" t="str">
        <f t="shared" si="1015"/>
        <v/>
      </c>
      <c r="T2290" s="40">
        <f t="shared" si="1016"/>
        <v>45917</v>
      </c>
      <c r="U2290" s="44">
        <v>2500</v>
      </c>
      <c r="V2290" s="44">
        <f t="shared" si="1017"/>
        <v>0</v>
      </c>
      <c r="W2290" s="77">
        <f t="shared" si="1018"/>
        <v>2500</v>
      </c>
      <c r="X2290" s="78">
        <f t="shared" si="1019"/>
        <v>0</v>
      </c>
      <c r="Y2290" s="44" cm="1">
        <f t="array" ref="Y2290">_xlfn.IFNA(_xlfn.IFS(AND(Q2290&gt;=2000, Q2290&lt;3000), 10000, AND(Q2290&gt;=3000, Q2290&lt;4000), 15000, AND(Q2290&gt;=4000, Q2290&lt;5000), 20000, AND(Q2290&gt;=5000), 25000),0)</f>
        <v>0</v>
      </c>
      <c r="Z2290" s="91">
        <f t="shared" si="1020"/>
        <v>300</v>
      </c>
      <c r="AA2290" s="44">
        <f t="shared" si="1021"/>
        <v>0</v>
      </c>
      <c r="AB2290" s="44"/>
      <c r="AC2290" s="44"/>
      <c r="AD2290" s="44"/>
      <c r="AE2290" s="44">
        <f>VLOOKUP(O2290,정산업데이트!$A$6:$B$12,2,10)</f>
        <v>0</v>
      </c>
      <c r="AF2290" s="44"/>
      <c r="AG2290" s="79">
        <f t="shared" si="1022"/>
        <v>300</v>
      </c>
      <c r="AH2290" s="80">
        <f t="shared" si="1023"/>
        <v>2800</v>
      </c>
      <c r="AI2290" s="93"/>
      <c r="AJ2290" s="84" t="s">
        <v>12618</v>
      </c>
      <c r="AK2290" s="84" t="s">
        <v>73</v>
      </c>
      <c r="AL2290" s="84" t="s">
        <v>12619</v>
      </c>
      <c r="AM2290" s="84" t="s">
        <v>13861</v>
      </c>
      <c r="AN2290" s="84" t="s">
        <v>13862</v>
      </c>
      <c r="AO2290" s="84" t="s">
        <v>13863</v>
      </c>
      <c r="AP2290" s="84" t="s">
        <v>13864</v>
      </c>
      <c r="AQ2290" s="84" t="s">
        <v>122</v>
      </c>
      <c r="AR2290" s="85">
        <v>1</v>
      </c>
      <c r="AS2290" s="86">
        <v>1</v>
      </c>
      <c r="AT2290" s="86">
        <v>1E-3</v>
      </c>
      <c r="AU2290" s="86">
        <v>1</v>
      </c>
      <c r="AV2290" s="84" t="s">
        <v>8</v>
      </c>
      <c r="AW2290" s="86">
        <v>110</v>
      </c>
      <c r="AX2290" s="84" t="s">
        <v>68</v>
      </c>
      <c r="AY2290" s="84" t="s">
        <v>68</v>
      </c>
      <c r="AZ2290" s="84" t="s">
        <v>68</v>
      </c>
      <c r="BA2290" s="84" t="s">
        <v>68</v>
      </c>
      <c r="BB2290" s="84" t="s">
        <v>68</v>
      </c>
      <c r="BC2290" s="84" t="s">
        <v>126</v>
      </c>
      <c r="BD2290" s="84" t="s">
        <v>90</v>
      </c>
      <c r="BE2290" s="84" t="s">
        <v>111</v>
      </c>
      <c r="BF2290" s="84" t="s">
        <v>122</v>
      </c>
      <c r="BG2290" s="84" t="s">
        <v>69</v>
      </c>
      <c r="BH2290" s="92" t="s">
        <v>13865</v>
      </c>
      <c r="BI2290" s="84" t="s">
        <v>122</v>
      </c>
      <c r="BJ2290" s="84" t="s">
        <v>13866</v>
      </c>
      <c r="BK2290" s="84" t="s">
        <v>75</v>
      </c>
      <c r="BL2290" s="84" t="s">
        <v>122</v>
      </c>
      <c r="BM2290" s="84" t="s">
        <v>90</v>
      </c>
      <c r="BN2290" s="84" t="s">
        <v>70</v>
      </c>
      <c r="BO2290" s="84" t="s">
        <v>71</v>
      </c>
      <c r="BP2290" s="84" t="s">
        <v>122</v>
      </c>
      <c r="BQ2290" s="84" t="s">
        <v>163</v>
      </c>
    </row>
    <row r="2291" spans="1:69" ht="14.4" x14ac:dyDescent="0.3">
      <c r="A2291" s="40" t="str">
        <f t="shared" si="997"/>
        <v>2025-09-17</v>
      </c>
      <c r="B2291" s="40" t="str">
        <f t="shared" si="998"/>
        <v>SYD</v>
      </c>
      <c r="C2291" s="39" t="str">
        <f t="shared" si="999"/>
        <v>98812563644</v>
      </c>
      <c r="D2291" s="41" t="str">
        <f t="shared" si="1000"/>
        <v>PKR253590529</v>
      </c>
      <c r="E2291" s="41" t="str">
        <f t="shared" si="1001"/>
        <v>596421486046</v>
      </c>
      <c r="F2291" s="39" t="str">
        <f t="shared" si="1002"/>
        <v>2254239</v>
      </c>
      <c r="G2291" s="39" t="str">
        <f t="shared" si="1003"/>
        <v>WISE EXPRESS(BIOSYDNEY)</v>
      </c>
      <c r="H2291" s="41" t="str">
        <f t="shared" si="1004"/>
        <v>선종기</v>
      </c>
      <c r="I2291" s="39" t="str">
        <f t="shared" si="1005"/>
        <v>05501</v>
      </c>
      <c r="J2291" s="52" t="str">
        <f t="shared" si="1006"/>
        <v/>
      </c>
      <c r="K2291" s="75">
        <f t="shared" si="1007"/>
        <v>1</v>
      </c>
      <c r="L2291" s="76">
        <f t="shared" si="1008"/>
        <v>1</v>
      </c>
      <c r="M2291" s="76">
        <f t="shared" si="1009"/>
        <v>1E-3</v>
      </c>
      <c r="N2291" s="76">
        <f t="shared" si="1010"/>
        <v>1</v>
      </c>
      <c r="O2291" s="42">
        <f t="shared" si="1011"/>
        <v>1</v>
      </c>
      <c r="P2291" s="39" t="str">
        <f t="shared" si="1012"/>
        <v>일반(목록배제,Normal-Manifest Exception)</v>
      </c>
      <c r="Q2291" s="72">
        <f t="shared" si="1013"/>
        <v>90</v>
      </c>
      <c r="R2291" s="43" t="str">
        <f t="shared" si="1014"/>
        <v>OZ602</v>
      </c>
      <c r="S2291" s="82" t="str">
        <f t="shared" si="1015"/>
        <v/>
      </c>
      <c r="T2291" s="40">
        <f t="shared" si="1016"/>
        <v>45917</v>
      </c>
      <c r="U2291" s="44">
        <v>2500</v>
      </c>
      <c r="V2291" s="44">
        <f t="shared" si="1017"/>
        <v>0</v>
      </c>
      <c r="W2291" s="77">
        <f t="shared" si="1018"/>
        <v>2500</v>
      </c>
      <c r="X2291" s="78">
        <f t="shared" si="1019"/>
        <v>0</v>
      </c>
      <c r="Y2291" s="44" cm="1">
        <f t="array" ref="Y2291">_xlfn.IFNA(_xlfn.IFS(AND(Q2291&gt;=2000, Q2291&lt;3000), 10000, AND(Q2291&gt;=3000, Q2291&lt;4000), 15000, AND(Q2291&gt;=4000, Q2291&lt;5000), 20000, AND(Q2291&gt;=5000), 25000),0)</f>
        <v>0</v>
      </c>
      <c r="Z2291" s="91">
        <f t="shared" si="1020"/>
        <v>300</v>
      </c>
      <c r="AA2291" s="44">
        <f t="shared" si="1021"/>
        <v>0</v>
      </c>
      <c r="AB2291" s="44"/>
      <c r="AC2291" s="44"/>
      <c r="AD2291" s="44"/>
      <c r="AE2291" s="44">
        <f>VLOOKUP(O2291,정산업데이트!$A$6:$B$12,2,10)</f>
        <v>0</v>
      </c>
      <c r="AF2291" s="44"/>
      <c r="AG2291" s="79">
        <f t="shared" si="1022"/>
        <v>300</v>
      </c>
      <c r="AH2291" s="80">
        <f t="shared" si="1023"/>
        <v>2800</v>
      </c>
      <c r="AI2291" s="93"/>
      <c r="AJ2291" s="84" t="s">
        <v>12618</v>
      </c>
      <c r="AK2291" s="84" t="s">
        <v>73</v>
      </c>
      <c r="AL2291" s="84" t="s">
        <v>12619</v>
      </c>
      <c r="AM2291" s="84" t="s">
        <v>13867</v>
      </c>
      <c r="AN2291" s="84" t="s">
        <v>13868</v>
      </c>
      <c r="AO2291" s="84" t="s">
        <v>13869</v>
      </c>
      <c r="AP2291" s="84" t="s">
        <v>499</v>
      </c>
      <c r="AQ2291" s="84" t="s">
        <v>122</v>
      </c>
      <c r="AR2291" s="85">
        <v>1</v>
      </c>
      <c r="AS2291" s="86">
        <v>1</v>
      </c>
      <c r="AT2291" s="86">
        <v>1E-3</v>
      </c>
      <c r="AU2291" s="86">
        <v>1</v>
      </c>
      <c r="AV2291" s="84" t="s">
        <v>8</v>
      </c>
      <c r="AW2291" s="86">
        <v>90</v>
      </c>
      <c r="AX2291" s="84" t="s">
        <v>68</v>
      </c>
      <c r="AY2291" s="84" t="s">
        <v>68</v>
      </c>
      <c r="AZ2291" s="84" t="s">
        <v>68</v>
      </c>
      <c r="BA2291" s="84" t="s">
        <v>68</v>
      </c>
      <c r="BB2291" s="84" t="s">
        <v>68</v>
      </c>
      <c r="BC2291" s="84" t="s">
        <v>126</v>
      </c>
      <c r="BD2291" s="84" t="s">
        <v>90</v>
      </c>
      <c r="BE2291" s="84" t="s">
        <v>111</v>
      </c>
      <c r="BF2291" s="84" t="s">
        <v>122</v>
      </c>
      <c r="BG2291" s="84" t="s">
        <v>69</v>
      </c>
      <c r="BH2291" s="92" t="s">
        <v>13870</v>
      </c>
      <c r="BI2291" s="84" t="s">
        <v>122</v>
      </c>
      <c r="BJ2291" s="84" t="s">
        <v>13871</v>
      </c>
      <c r="BK2291" s="84" t="s">
        <v>75</v>
      </c>
      <c r="BL2291" s="84" t="s">
        <v>122</v>
      </c>
      <c r="BM2291" s="84" t="s">
        <v>90</v>
      </c>
      <c r="BN2291" s="84" t="s">
        <v>70</v>
      </c>
      <c r="BO2291" s="84" t="s">
        <v>71</v>
      </c>
      <c r="BP2291" s="84" t="s">
        <v>122</v>
      </c>
      <c r="BQ2291" s="84" t="s">
        <v>163</v>
      </c>
    </row>
    <row r="2292" spans="1:69" ht="14.4" x14ac:dyDescent="0.3">
      <c r="A2292" s="40" t="str">
        <f t="shared" si="997"/>
        <v>2025-09-17</v>
      </c>
      <c r="B2292" s="40" t="str">
        <f t="shared" si="998"/>
        <v>SYD</v>
      </c>
      <c r="C2292" s="39" t="str">
        <f t="shared" si="999"/>
        <v>98812563644</v>
      </c>
      <c r="D2292" s="41" t="str">
        <f t="shared" si="1000"/>
        <v>PAU029761934</v>
      </c>
      <c r="E2292" s="41" t="str">
        <f t="shared" si="1001"/>
        <v>596421487962</v>
      </c>
      <c r="F2292" s="39" t="str">
        <f t="shared" si="1002"/>
        <v>2254256</v>
      </c>
      <c r="G2292" s="39" t="str">
        <f t="shared" si="1003"/>
        <v>WISE EXPRESS(BOOSTUP)</v>
      </c>
      <c r="H2292" s="41" t="str">
        <f t="shared" si="1004"/>
        <v>박진우</v>
      </c>
      <c r="I2292" s="39" t="str">
        <f t="shared" si="1005"/>
        <v>17045</v>
      </c>
      <c r="J2292" s="52" t="str">
        <f t="shared" si="1006"/>
        <v/>
      </c>
      <c r="K2292" s="75">
        <f t="shared" si="1007"/>
        <v>1</v>
      </c>
      <c r="L2292" s="76">
        <f t="shared" si="1008"/>
        <v>1</v>
      </c>
      <c r="M2292" s="76">
        <f t="shared" si="1009"/>
        <v>1E-3</v>
      </c>
      <c r="N2292" s="76">
        <f t="shared" si="1010"/>
        <v>1</v>
      </c>
      <c r="O2292" s="42">
        <f t="shared" si="1011"/>
        <v>1</v>
      </c>
      <c r="P2292" s="39" t="str">
        <f t="shared" si="1012"/>
        <v>목록(Manifest)</v>
      </c>
      <c r="Q2292" s="72">
        <f t="shared" si="1013"/>
        <v>60</v>
      </c>
      <c r="R2292" s="43" t="str">
        <f t="shared" si="1014"/>
        <v>OZ602</v>
      </c>
      <c r="S2292" s="82" t="str">
        <f t="shared" si="1015"/>
        <v/>
      </c>
      <c r="T2292" s="40">
        <f t="shared" si="1016"/>
        <v>45917</v>
      </c>
      <c r="U2292" s="44">
        <v>2500</v>
      </c>
      <c r="V2292" s="44">
        <f t="shared" si="1017"/>
        <v>0</v>
      </c>
      <c r="W2292" s="77">
        <f t="shared" si="1018"/>
        <v>2500</v>
      </c>
      <c r="X2292" s="78">
        <f t="shared" si="1019"/>
        <v>0</v>
      </c>
      <c r="Y2292" s="44" cm="1">
        <f t="array" ref="Y2292">_xlfn.IFNA(_xlfn.IFS(AND(Q2292&gt;=2000, Q2292&lt;3000), 10000, AND(Q2292&gt;=3000, Q2292&lt;4000), 15000, AND(Q2292&gt;=4000, Q2292&lt;5000), 20000, AND(Q2292&gt;=5000), 25000),0)</f>
        <v>0</v>
      </c>
      <c r="Z2292" s="91">
        <f t="shared" si="1020"/>
        <v>0</v>
      </c>
      <c r="AA2292" s="44">
        <f t="shared" si="1021"/>
        <v>0</v>
      </c>
      <c r="AB2292" s="44"/>
      <c r="AC2292" s="44"/>
      <c r="AD2292" s="44"/>
      <c r="AE2292" s="44">
        <f>VLOOKUP(O2292,정산업데이트!$A$6:$B$12,2,10)</f>
        <v>0</v>
      </c>
      <c r="AF2292" s="44"/>
      <c r="AG2292" s="79">
        <f t="shared" si="1022"/>
        <v>0</v>
      </c>
      <c r="AH2292" s="80">
        <f t="shared" si="1023"/>
        <v>2500</v>
      </c>
      <c r="AJ2292" s="84" t="s">
        <v>12618</v>
      </c>
      <c r="AK2292" s="84" t="s">
        <v>73</v>
      </c>
      <c r="AL2292" s="84" t="s">
        <v>12619</v>
      </c>
      <c r="AM2292" s="84" t="s">
        <v>13872</v>
      </c>
      <c r="AN2292" s="84" t="s">
        <v>399</v>
      </c>
      <c r="AO2292" s="84" t="s">
        <v>13873</v>
      </c>
      <c r="AP2292" s="84" t="s">
        <v>1512</v>
      </c>
      <c r="AQ2292" s="84" t="s">
        <v>122</v>
      </c>
      <c r="AR2292" s="85">
        <v>1</v>
      </c>
      <c r="AS2292" s="86">
        <v>1</v>
      </c>
      <c r="AT2292" s="86">
        <v>1E-3</v>
      </c>
      <c r="AU2292" s="86">
        <v>1</v>
      </c>
      <c r="AV2292" s="84" t="s">
        <v>7</v>
      </c>
      <c r="AW2292" s="86">
        <v>60</v>
      </c>
      <c r="AX2292" s="84" t="s">
        <v>68</v>
      </c>
      <c r="AY2292" s="84" t="s">
        <v>68</v>
      </c>
      <c r="AZ2292" s="84" t="s">
        <v>68</v>
      </c>
      <c r="BA2292" s="84" t="s">
        <v>68</v>
      </c>
      <c r="BB2292" s="84" t="s">
        <v>68</v>
      </c>
      <c r="BC2292" s="84" t="s">
        <v>129</v>
      </c>
      <c r="BD2292" s="84" t="s">
        <v>91</v>
      </c>
      <c r="BE2292" s="84" t="s">
        <v>92</v>
      </c>
      <c r="BF2292" s="84" t="s">
        <v>122</v>
      </c>
      <c r="BG2292" s="84" t="s">
        <v>69</v>
      </c>
      <c r="BH2292" s="92" t="s">
        <v>13874</v>
      </c>
      <c r="BI2292" s="84" t="s">
        <v>122</v>
      </c>
      <c r="BJ2292" s="84" t="s">
        <v>13875</v>
      </c>
      <c r="BK2292" s="84" t="s">
        <v>75</v>
      </c>
      <c r="BL2292" s="84" t="s">
        <v>122</v>
      </c>
      <c r="BM2292" s="84" t="s">
        <v>91</v>
      </c>
      <c r="BN2292" s="84" t="s">
        <v>70</v>
      </c>
      <c r="BO2292" s="84" t="s">
        <v>71</v>
      </c>
      <c r="BP2292" s="84" t="s">
        <v>122</v>
      </c>
      <c r="BQ2292" s="84" t="s">
        <v>163</v>
      </c>
    </row>
    <row r="2293" spans="1:69" ht="14.4" x14ac:dyDescent="0.3">
      <c r="A2293" s="40" t="str">
        <f t="shared" si="997"/>
        <v>2025-09-17</v>
      </c>
      <c r="B2293" s="40" t="str">
        <f t="shared" si="998"/>
        <v>SYD</v>
      </c>
      <c r="C2293" s="39" t="str">
        <f t="shared" si="999"/>
        <v>98812563644</v>
      </c>
      <c r="D2293" s="41" t="str">
        <f t="shared" si="1000"/>
        <v>PAU029761935</v>
      </c>
      <c r="E2293" s="41" t="str">
        <f t="shared" si="1001"/>
        <v>596421487973</v>
      </c>
      <c r="F2293" s="39" t="str">
        <f t="shared" si="1002"/>
        <v>2254256</v>
      </c>
      <c r="G2293" s="39" t="str">
        <f t="shared" si="1003"/>
        <v>WISE EXPRESS(BOOSTUP)</v>
      </c>
      <c r="H2293" s="41" t="str">
        <f t="shared" si="1004"/>
        <v>장원교</v>
      </c>
      <c r="I2293" s="39" t="str">
        <f t="shared" si="1005"/>
        <v>24817</v>
      </c>
      <c r="J2293" s="52" t="str">
        <f t="shared" si="1006"/>
        <v/>
      </c>
      <c r="K2293" s="75">
        <f t="shared" si="1007"/>
        <v>1</v>
      </c>
      <c r="L2293" s="76">
        <f t="shared" si="1008"/>
        <v>1</v>
      </c>
      <c r="M2293" s="76">
        <f t="shared" si="1009"/>
        <v>1E-3</v>
      </c>
      <c r="N2293" s="76">
        <f t="shared" si="1010"/>
        <v>1</v>
      </c>
      <c r="O2293" s="42">
        <f t="shared" si="1011"/>
        <v>1</v>
      </c>
      <c r="P2293" s="39" t="str">
        <f t="shared" si="1012"/>
        <v>목록(Manifest)</v>
      </c>
      <c r="Q2293" s="72">
        <f t="shared" si="1013"/>
        <v>60</v>
      </c>
      <c r="R2293" s="43" t="str">
        <f t="shared" si="1014"/>
        <v>OZ602</v>
      </c>
      <c r="S2293" s="82" t="str">
        <f t="shared" si="1015"/>
        <v/>
      </c>
      <c r="T2293" s="40">
        <f t="shared" si="1016"/>
        <v>45917</v>
      </c>
      <c r="U2293" s="44">
        <v>2500</v>
      </c>
      <c r="V2293" s="44">
        <f t="shared" si="1017"/>
        <v>0</v>
      </c>
      <c r="W2293" s="77">
        <f t="shared" si="1018"/>
        <v>2500</v>
      </c>
      <c r="X2293" s="78">
        <f t="shared" si="1019"/>
        <v>0</v>
      </c>
      <c r="Y2293" s="44" cm="1">
        <f t="array" ref="Y2293">_xlfn.IFNA(_xlfn.IFS(AND(Q2293&gt;=2000, Q2293&lt;3000), 10000, AND(Q2293&gt;=3000, Q2293&lt;4000), 15000, AND(Q2293&gt;=4000, Q2293&lt;5000), 20000, AND(Q2293&gt;=5000), 25000),0)</f>
        <v>0</v>
      </c>
      <c r="Z2293" s="91">
        <f t="shared" si="1020"/>
        <v>0</v>
      </c>
      <c r="AA2293" s="44">
        <f t="shared" si="1021"/>
        <v>0</v>
      </c>
      <c r="AB2293" s="44"/>
      <c r="AC2293" s="44"/>
      <c r="AD2293" s="44"/>
      <c r="AE2293" s="44">
        <f>VLOOKUP(O2293,정산업데이트!$A$6:$B$12,2,10)</f>
        <v>0</v>
      </c>
      <c r="AF2293" s="44"/>
      <c r="AG2293" s="79">
        <f t="shared" si="1022"/>
        <v>0</v>
      </c>
      <c r="AH2293" s="80">
        <f t="shared" si="1023"/>
        <v>2500</v>
      </c>
      <c r="AI2293" s="93"/>
      <c r="AJ2293" s="84" t="s">
        <v>12618</v>
      </c>
      <c r="AK2293" s="84" t="s">
        <v>73</v>
      </c>
      <c r="AL2293" s="84" t="s">
        <v>12619</v>
      </c>
      <c r="AM2293" s="84" t="s">
        <v>13876</v>
      </c>
      <c r="AN2293" s="84" t="s">
        <v>13877</v>
      </c>
      <c r="AO2293" s="84" t="s">
        <v>13878</v>
      </c>
      <c r="AP2293" s="84" t="s">
        <v>13879</v>
      </c>
      <c r="AQ2293" s="84" t="s">
        <v>122</v>
      </c>
      <c r="AR2293" s="85">
        <v>1</v>
      </c>
      <c r="AS2293" s="86">
        <v>1</v>
      </c>
      <c r="AT2293" s="86">
        <v>1E-3</v>
      </c>
      <c r="AU2293" s="86">
        <v>1</v>
      </c>
      <c r="AV2293" s="84" t="s">
        <v>7</v>
      </c>
      <c r="AW2293" s="86">
        <v>60</v>
      </c>
      <c r="AX2293" s="84" t="s">
        <v>68</v>
      </c>
      <c r="AY2293" s="84" t="s">
        <v>68</v>
      </c>
      <c r="AZ2293" s="84" t="s">
        <v>68</v>
      </c>
      <c r="BA2293" s="84" t="s">
        <v>68</v>
      </c>
      <c r="BB2293" s="84" t="s">
        <v>68</v>
      </c>
      <c r="BC2293" s="84" t="s">
        <v>129</v>
      </c>
      <c r="BD2293" s="84" t="s">
        <v>91</v>
      </c>
      <c r="BE2293" s="84" t="s">
        <v>92</v>
      </c>
      <c r="BF2293" s="84" t="s">
        <v>122</v>
      </c>
      <c r="BG2293" s="84" t="s">
        <v>69</v>
      </c>
      <c r="BH2293" s="92" t="s">
        <v>13880</v>
      </c>
      <c r="BI2293" s="84" t="s">
        <v>122</v>
      </c>
      <c r="BJ2293" s="84" t="s">
        <v>13881</v>
      </c>
      <c r="BK2293" s="84" t="s">
        <v>75</v>
      </c>
      <c r="BL2293" s="84" t="s">
        <v>122</v>
      </c>
      <c r="BM2293" s="84" t="s">
        <v>91</v>
      </c>
      <c r="BN2293" s="84" t="s">
        <v>70</v>
      </c>
      <c r="BO2293" s="84" t="s">
        <v>71</v>
      </c>
      <c r="BP2293" s="84" t="s">
        <v>122</v>
      </c>
      <c r="BQ2293" s="84" t="s">
        <v>163</v>
      </c>
    </row>
    <row r="2294" spans="1:69" ht="14.4" x14ac:dyDescent="0.3">
      <c r="A2294" s="40" t="str">
        <f t="shared" si="997"/>
        <v>2025-09-17</v>
      </c>
      <c r="B2294" s="40" t="str">
        <f t="shared" si="998"/>
        <v>SYD</v>
      </c>
      <c r="C2294" s="39" t="str">
        <f t="shared" si="999"/>
        <v>98812563644</v>
      </c>
      <c r="D2294" s="41" t="str">
        <f t="shared" si="1000"/>
        <v>PAU029761933</v>
      </c>
      <c r="E2294" s="41" t="str">
        <f t="shared" si="1001"/>
        <v>596421487984</v>
      </c>
      <c r="F2294" s="39" t="str">
        <f t="shared" si="1002"/>
        <v>2254256</v>
      </c>
      <c r="G2294" s="39" t="str">
        <f t="shared" si="1003"/>
        <v>WISE EXPRESS(BOOSTUP)</v>
      </c>
      <c r="H2294" s="41" t="str">
        <f t="shared" si="1004"/>
        <v>조윤영</v>
      </c>
      <c r="I2294" s="39" t="str">
        <f t="shared" si="1005"/>
        <v>04701</v>
      </c>
      <c r="J2294" s="52" t="str">
        <f t="shared" si="1006"/>
        <v/>
      </c>
      <c r="K2294" s="75">
        <f t="shared" si="1007"/>
        <v>1</v>
      </c>
      <c r="L2294" s="76">
        <f t="shared" si="1008"/>
        <v>1</v>
      </c>
      <c r="M2294" s="76">
        <f t="shared" si="1009"/>
        <v>1E-3</v>
      </c>
      <c r="N2294" s="76">
        <f t="shared" si="1010"/>
        <v>1</v>
      </c>
      <c r="O2294" s="42">
        <f t="shared" si="1011"/>
        <v>1</v>
      </c>
      <c r="P2294" s="39" t="str">
        <f t="shared" si="1012"/>
        <v>일반(목록배제,Normal-Manifest Exception)</v>
      </c>
      <c r="Q2294" s="72">
        <f t="shared" si="1013"/>
        <v>40</v>
      </c>
      <c r="R2294" s="43" t="str">
        <f t="shared" si="1014"/>
        <v>OZ602</v>
      </c>
      <c r="S2294" s="82" t="str">
        <f t="shared" si="1015"/>
        <v/>
      </c>
      <c r="T2294" s="40">
        <f t="shared" si="1016"/>
        <v>45917</v>
      </c>
      <c r="U2294" s="44">
        <v>2500</v>
      </c>
      <c r="V2294" s="44">
        <f t="shared" si="1017"/>
        <v>0</v>
      </c>
      <c r="W2294" s="77">
        <f t="shared" si="1018"/>
        <v>2500</v>
      </c>
      <c r="X2294" s="78">
        <f t="shared" si="1019"/>
        <v>0</v>
      </c>
      <c r="Y2294" s="44" cm="1">
        <f t="array" ref="Y2294">_xlfn.IFNA(_xlfn.IFS(AND(Q2294&gt;=2000, Q2294&lt;3000), 10000, AND(Q2294&gt;=3000, Q2294&lt;4000), 15000, AND(Q2294&gt;=4000, Q2294&lt;5000), 20000, AND(Q2294&gt;=5000), 25000),0)</f>
        <v>0</v>
      </c>
      <c r="Z2294" s="91">
        <f t="shared" si="1020"/>
        <v>300</v>
      </c>
      <c r="AA2294" s="44">
        <f t="shared" si="1021"/>
        <v>0</v>
      </c>
      <c r="AB2294" s="44"/>
      <c r="AC2294" s="44"/>
      <c r="AD2294" s="44"/>
      <c r="AE2294" s="44">
        <f>VLOOKUP(O2294,정산업데이트!$A$6:$B$12,2,10)</f>
        <v>0</v>
      </c>
      <c r="AF2294" s="44"/>
      <c r="AG2294" s="79">
        <f t="shared" si="1022"/>
        <v>300</v>
      </c>
      <c r="AH2294" s="80">
        <f t="shared" si="1023"/>
        <v>2800</v>
      </c>
      <c r="AI2294" s="93"/>
      <c r="AJ2294" s="84" t="s">
        <v>12618</v>
      </c>
      <c r="AK2294" s="84" t="s">
        <v>73</v>
      </c>
      <c r="AL2294" s="84" t="s">
        <v>12619</v>
      </c>
      <c r="AM2294" s="84" t="s">
        <v>13882</v>
      </c>
      <c r="AN2294" s="84" t="s">
        <v>13883</v>
      </c>
      <c r="AO2294" s="84" t="s">
        <v>13884</v>
      </c>
      <c r="AP2294" s="84" t="s">
        <v>13885</v>
      </c>
      <c r="AQ2294" s="84" t="s">
        <v>122</v>
      </c>
      <c r="AR2294" s="85">
        <v>1</v>
      </c>
      <c r="AS2294" s="86">
        <v>1</v>
      </c>
      <c r="AT2294" s="86">
        <v>1E-3</v>
      </c>
      <c r="AU2294" s="86">
        <v>1</v>
      </c>
      <c r="AV2294" s="84" t="s">
        <v>8</v>
      </c>
      <c r="AW2294" s="86">
        <v>40</v>
      </c>
      <c r="AX2294" s="84" t="s">
        <v>68</v>
      </c>
      <c r="AY2294" s="84" t="s">
        <v>68</v>
      </c>
      <c r="AZ2294" s="84" t="s">
        <v>68</v>
      </c>
      <c r="BA2294" s="84" t="s">
        <v>68</v>
      </c>
      <c r="BB2294" s="84" t="s">
        <v>68</v>
      </c>
      <c r="BC2294" s="84" t="s">
        <v>129</v>
      </c>
      <c r="BD2294" s="84" t="s">
        <v>91</v>
      </c>
      <c r="BE2294" s="84" t="s">
        <v>92</v>
      </c>
      <c r="BF2294" s="84" t="s">
        <v>122</v>
      </c>
      <c r="BG2294" s="84" t="s">
        <v>69</v>
      </c>
      <c r="BH2294" s="92" t="s">
        <v>13886</v>
      </c>
      <c r="BI2294" s="84" t="s">
        <v>122</v>
      </c>
      <c r="BJ2294" s="84" t="s">
        <v>13887</v>
      </c>
      <c r="BK2294" s="84" t="s">
        <v>75</v>
      </c>
      <c r="BL2294" s="84" t="s">
        <v>122</v>
      </c>
      <c r="BM2294" s="84" t="s">
        <v>91</v>
      </c>
      <c r="BN2294" s="84" t="s">
        <v>70</v>
      </c>
      <c r="BO2294" s="84" t="s">
        <v>71</v>
      </c>
      <c r="BP2294" s="84" t="s">
        <v>122</v>
      </c>
      <c r="BQ2294" s="84" t="s">
        <v>163</v>
      </c>
    </row>
    <row r="2295" spans="1:69" ht="14.4" x14ac:dyDescent="0.3">
      <c r="A2295" s="40" t="str">
        <f t="shared" si="997"/>
        <v>2025-09-17</v>
      </c>
      <c r="B2295" s="40" t="str">
        <f t="shared" si="998"/>
        <v>SYD</v>
      </c>
      <c r="C2295" s="39" t="str">
        <f t="shared" si="999"/>
        <v>98812563644</v>
      </c>
      <c r="D2295" s="41" t="str">
        <f t="shared" si="1000"/>
        <v>PAU029773966</v>
      </c>
      <c r="E2295" s="41" t="str">
        <f t="shared" si="1001"/>
        <v>596421487693</v>
      </c>
      <c r="F2295" s="39" t="str">
        <f t="shared" si="1002"/>
        <v>2254252</v>
      </c>
      <c r="G2295" s="39" t="str">
        <f t="shared" si="1003"/>
        <v>WISE EXPRESS(AUSTRAPHARM)</v>
      </c>
      <c r="H2295" s="41" t="str">
        <f t="shared" si="1004"/>
        <v>천재희</v>
      </c>
      <c r="I2295" s="39" t="str">
        <f t="shared" si="1005"/>
        <v>08329</v>
      </c>
      <c r="J2295" s="52" t="str">
        <f t="shared" si="1006"/>
        <v/>
      </c>
      <c r="K2295" s="75">
        <f t="shared" si="1007"/>
        <v>1</v>
      </c>
      <c r="L2295" s="76">
        <f t="shared" si="1008"/>
        <v>1</v>
      </c>
      <c r="M2295" s="76">
        <f t="shared" si="1009"/>
        <v>1E-3</v>
      </c>
      <c r="N2295" s="76">
        <f t="shared" si="1010"/>
        <v>1</v>
      </c>
      <c r="O2295" s="42">
        <f t="shared" si="1011"/>
        <v>1</v>
      </c>
      <c r="P2295" s="39" t="str">
        <f t="shared" si="1012"/>
        <v>일반(목록배제,Normal-Manifest Exception)</v>
      </c>
      <c r="Q2295" s="72">
        <f t="shared" si="1013"/>
        <v>45</v>
      </c>
      <c r="R2295" s="43" t="str">
        <f t="shared" si="1014"/>
        <v>OZ602</v>
      </c>
      <c r="S2295" s="82" t="str">
        <f t="shared" si="1015"/>
        <v/>
      </c>
      <c r="T2295" s="40">
        <f t="shared" si="1016"/>
        <v>45917</v>
      </c>
      <c r="U2295" s="44">
        <v>2500</v>
      </c>
      <c r="V2295" s="44">
        <f t="shared" si="1017"/>
        <v>0</v>
      </c>
      <c r="W2295" s="77">
        <f t="shared" si="1018"/>
        <v>2500</v>
      </c>
      <c r="X2295" s="78">
        <f t="shared" si="1019"/>
        <v>0</v>
      </c>
      <c r="Y2295" s="44" cm="1">
        <f t="array" ref="Y2295">_xlfn.IFNA(_xlfn.IFS(AND(Q2295&gt;=2000, Q2295&lt;3000), 10000, AND(Q2295&gt;=3000, Q2295&lt;4000), 15000, AND(Q2295&gt;=4000, Q2295&lt;5000), 20000, AND(Q2295&gt;=5000), 25000),0)</f>
        <v>0</v>
      </c>
      <c r="Z2295" s="91">
        <f t="shared" si="1020"/>
        <v>300</v>
      </c>
      <c r="AA2295" s="44">
        <f t="shared" si="1021"/>
        <v>0</v>
      </c>
      <c r="AB2295" s="44"/>
      <c r="AC2295" s="44"/>
      <c r="AD2295" s="44"/>
      <c r="AE2295" s="44">
        <f>VLOOKUP(O2295,정산업데이트!$A$6:$B$12,2,10)</f>
        <v>0</v>
      </c>
      <c r="AF2295" s="44"/>
      <c r="AG2295" s="79">
        <f t="shared" si="1022"/>
        <v>300</v>
      </c>
      <c r="AH2295" s="80">
        <f t="shared" si="1023"/>
        <v>2800</v>
      </c>
      <c r="AI2295" s="93"/>
      <c r="AJ2295" s="84" t="s">
        <v>12618</v>
      </c>
      <c r="AK2295" s="84" t="s">
        <v>73</v>
      </c>
      <c r="AL2295" s="84" t="s">
        <v>12619</v>
      </c>
      <c r="AM2295" s="84" t="s">
        <v>13888</v>
      </c>
      <c r="AN2295" s="84" t="s">
        <v>13889</v>
      </c>
      <c r="AO2295" s="84" t="s">
        <v>13890</v>
      </c>
      <c r="AP2295" s="84" t="s">
        <v>13891</v>
      </c>
      <c r="AQ2295" s="84" t="s">
        <v>122</v>
      </c>
      <c r="AR2295" s="85">
        <v>1</v>
      </c>
      <c r="AS2295" s="86">
        <v>1</v>
      </c>
      <c r="AT2295" s="86">
        <v>1E-3</v>
      </c>
      <c r="AU2295" s="86">
        <v>1</v>
      </c>
      <c r="AV2295" s="84" t="s">
        <v>8</v>
      </c>
      <c r="AW2295" s="86">
        <v>45</v>
      </c>
      <c r="AX2295" s="84" t="s">
        <v>68</v>
      </c>
      <c r="AY2295" s="84" t="s">
        <v>68</v>
      </c>
      <c r="AZ2295" s="84" t="s">
        <v>68</v>
      </c>
      <c r="BA2295" s="84" t="s">
        <v>68</v>
      </c>
      <c r="BB2295" s="84" t="s">
        <v>68</v>
      </c>
      <c r="BC2295" s="84" t="s">
        <v>132</v>
      </c>
      <c r="BD2295" s="84" t="s">
        <v>83</v>
      </c>
      <c r="BE2295" s="84" t="s">
        <v>149</v>
      </c>
      <c r="BF2295" s="84" t="s">
        <v>122</v>
      </c>
      <c r="BG2295" s="84" t="s">
        <v>69</v>
      </c>
      <c r="BH2295" s="92" t="s">
        <v>13892</v>
      </c>
      <c r="BI2295" s="84" t="s">
        <v>122</v>
      </c>
      <c r="BJ2295" s="84" t="s">
        <v>13893</v>
      </c>
      <c r="BK2295" s="84" t="s">
        <v>75</v>
      </c>
      <c r="BL2295" s="84" t="s">
        <v>122</v>
      </c>
      <c r="BM2295" s="84" t="s">
        <v>83</v>
      </c>
      <c r="BN2295" s="84" t="s">
        <v>70</v>
      </c>
      <c r="BO2295" s="84" t="s">
        <v>71</v>
      </c>
      <c r="BP2295" s="84" t="s">
        <v>122</v>
      </c>
      <c r="BQ2295" s="84" t="s">
        <v>163</v>
      </c>
    </row>
    <row r="2296" spans="1:69" ht="14.4" x14ac:dyDescent="0.3">
      <c r="A2296" s="40" t="str">
        <f t="shared" si="997"/>
        <v>2025-09-17</v>
      </c>
      <c r="B2296" s="40" t="str">
        <f t="shared" si="998"/>
        <v>SYD</v>
      </c>
      <c r="C2296" s="39" t="str">
        <f t="shared" si="999"/>
        <v>98812563644</v>
      </c>
      <c r="D2296" s="41" t="str">
        <f t="shared" si="1000"/>
        <v>PAU029773965</v>
      </c>
      <c r="E2296" s="41" t="str">
        <f t="shared" si="1001"/>
        <v>596421487704</v>
      </c>
      <c r="F2296" s="39" t="str">
        <f t="shared" si="1002"/>
        <v>2254252</v>
      </c>
      <c r="G2296" s="39" t="str">
        <f t="shared" si="1003"/>
        <v>WISE EXPRESS(AUSTRAPHARM)</v>
      </c>
      <c r="H2296" s="41" t="str">
        <f t="shared" si="1004"/>
        <v>백미경</v>
      </c>
      <c r="I2296" s="39" t="str">
        <f t="shared" si="1005"/>
        <v>32567</v>
      </c>
      <c r="J2296" s="52" t="str">
        <f t="shared" si="1006"/>
        <v/>
      </c>
      <c r="K2296" s="75">
        <f t="shared" si="1007"/>
        <v>1</v>
      </c>
      <c r="L2296" s="76">
        <f t="shared" si="1008"/>
        <v>1</v>
      </c>
      <c r="M2296" s="76">
        <f t="shared" si="1009"/>
        <v>1E-3</v>
      </c>
      <c r="N2296" s="76">
        <f t="shared" si="1010"/>
        <v>1</v>
      </c>
      <c r="O2296" s="42">
        <f t="shared" si="1011"/>
        <v>1</v>
      </c>
      <c r="P2296" s="39" t="str">
        <f t="shared" si="1012"/>
        <v>일반(목록배제,Normal-Manifest Exception)</v>
      </c>
      <c r="Q2296" s="72">
        <f t="shared" si="1013"/>
        <v>90</v>
      </c>
      <c r="R2296" s="43" t="str">
        <f t="shared" si="1014"/>
        <v>OZ602</v>
      </c>
      <c r="S2296" s="82" t="str">
        <f t="shared" si="1015"/>
        <v/>
      </c>
      <c r="T2296" s="40">
        <f t="shared" si="1016"/>
        <v>45917</v>
      </c>
      <c r="U2296" s="44">
        <v>2500</v>
      </c>
      <c r="V2296" s="44">
        <f t="shared" si="1017"/>
        <v>0</v>
      </c>
      <c r="W2296" s="77">
        <f t="shared" si="1018"/>
        <v>2500</v>
      </c>
      <c r="X2296" s="78">
        <f t="shared" si="1019"/>
        <v>0</v>
      </c>
      <c r="Y2296" s="44" cm="1">
        <f t="array" ref="Y2296">_xlfn.IFNA(_xlfn.IFS(AND(Q2296&gt;=2000, Q2296&lt;3000), 10000, AND(Q2296&gt;=3000, Q2296&lt;4000), 15000, AND(Q2296&gt;=4000, Q2296&lt;5000), 20000, AND(Q2296&gt;=5000), 25000),0)</f>
        <v>0</v>
      </c>
      <c r="Z2296" s="91">
        <f t="shared" si="1020"/>
        <v>300</v>
      </c>
      <c r="AA2296" s="44">
        <f t="shared" si="1021"/>
        <v>0</v>
      </c>
      <c r="AB2296" s="44"/>
      <c r="AC2296" s="44"/>
      <c r="AD2296" s="44"/>
      <c r="AE2296" s="44">
        <f>VLOOKUP(O2296,정산업데이트!$A$6:$B$12,2,10)</f>
        <v>0</v>
      </c>
      <c r="AF2296" s="44"/>
      <c r="AG2296" s="79">
        <f t="shared" si="1022"/>
        <v>300</v>
      </c>
      <c r="AH2296" s="80">
        <f t="shared" si="1023"/>
        <v>2800</v>
      </c>
      <c r="AI2296" s="93"/>
      <c r="AJ2296" s="84" t="s">
        <v>12618</v>
      </c>
      <c r="AK2296" s="84" t="s">
        <v>73</v>
      </c>
      <c r="AL2296" s="84" t="s">
        <v>12619</v>
      </c>
      <c r="AM2296" s="84" t="s">
        <v>13894</v>
      </c>
      <c r="AN2296" s="84" t="s">
        <v>13895</v>
      </c>
      <c r="AO2296" s="84" t="s">
        <v>13896</v>
      </c>
      <c r="AP2296" s="84" t="s">
        <v>13897</v>
      </c>
      <c r="AQ2296" s="84" t="s">
        <v>122</v>
      </c>
      <c r="AR2296" s="85">
        <v>1</v>
      </c>
      <c r="AS2296" s="86">
        <v>1</v>
      </c>
      <c r="AT2296" s="86">
        <v>1E-3</v>
      </c>
      <c r="AU2296" s="86">
        <v>1</v>
      </c>
      <c r="AV2296" s="84" t="s">
        <v>8</v>
      </c>
      <c r="AW2296" s="86">
        <v>90</v>
      </c>
      <c r="AX2296" s="84" t="s">
        <v>68</v>
      </c>
      <c r="AY2296" s="84" t="s">
        <v>68</v>
      </c>
      <c r="AZ2296" s="84" t="s">
        <v>68</v>
      </c>
      <c r="BA2296" s="84" t="s">
        <v>68</v>
      </c>
      <c r="BB2296" s="84" t="s">
        <v>68</v>
      </c>
      <c r="BC2296" s="84" t="s">
        <v>132</v>
      </c>
      <c r="BD2296" s="84" t="s">
        <v>83</v>
      </c>
      <c r="BE2296" s="84" t="s">
        <v>149</v>
      </c>
      <c r="BF2296" s="84" t="s">
        <v>122</v>
      </c>
      <c r="BG2296" s="84" t="s">
        <v>69</v>
      </c>
      <c r="BH2296" s="92" t="s">
        <v>13898</v>
      </c>
      <c r="BI2296" s="84" t="s">
        <v>122</v>
      </c>
      <c r="BJ2296" s="84" t="s">
        <v>13899</v>
      </c>
      <c r="BK2296" s="84" t="s">
        <v>75</v>
      </c>
      <c r="BL2296" s="84" t="s">
        <v>122</v>
      </c>
      <c r="BM2296" s="84" t="s">
        <v>83</v>
      </c>
      <c r="BN2296" s="84" t="s">
        <v>70</v>
      </c>
      <c r="BO2296" s="84" t="s">
        <v>71</v>
      </c>
      <c r="BP2296" s="84" t="s">
        <v>122</v>
      </c>
      <c r="BQ2296" s="84" t="s">
        <v>163</v>
      </c>
    </row>
    <row r="2297" spans="1:69" ht="14.4" x14ac:dyDescent="0.3">
      <c r="A2297" s="40" t="str">
        <f t="shared" si="997"/>
        <v>2025-09-17</v>
      </c>
      <c r="B2297" s="40" t="str">
        <f t="shared" si="998"/>
        <v>SYD</v>
      </c>
      <c r="C2297" s="39" t="str">
        <f t="shared" si="999"/>
        <v>98812563644</v>
      </c>
      <c r="D2297" s="41" t="str">
        <f t="shared" si="1000"/>
        <v>PAU029773962</v>
      </c>
      <c r="E2297" s="41" t="str">
        <f t="shared" si="1001"/>
        <v>596421487730</v>
      </c>
      <c r="F2297" s="39" t="str">
        <f t="shared" si="1002"/>
        <v>2254252</v>
      </c>
      <c r="G2297" s="39" t="str">
        <f t="shared" si="1003"/>
        <v>WISE EXPRESS(AUSTRAPHARM)</v>
      </c>
      <c r="H2297" s="41" t="str">
        <f t="shared" si="1004"/>
        <v>천혜정</v>
      </c>
      <c r="I2297" s="39" t="str">
        <f t="shared" si="1005"/>
        <v>18429</v>
      </c>
      <c r="J2297" s="52" t="str">
        <f t="shared" si="1006"/>
        <v/>
      </c>
      <c r="K2297" s="75">
        <f t="shared" si="1007"/>
        <v>1</v>
      </c>
      <c r="L2297" s="76">
        <f t="shared" si="1008"/>
        <v>1</v>
      </c>
      <c r="M2297" s="76">
        <f t="shared" si="1009"/>
        <v>1E-3</v>
      </c>
      <c r="N2297" s="76">
        <f t="shared" si="1010"/>
        <v>1</v>
      </c>
      <c r="O2297" s="42">
        <f t="shared" si="1011"/>
        <v>1</v>
      </c>
      <c r="P2297" s="39" t="str">
        <f t="shared" si="1012"/>
        <v>일반(목록배제,Normal-Manifest Exception)</v>
      </c>
      <c r="Q2297" s="72">
        <f t="shared" si="1013"/>
        <v>50</v>
      </c>
      <c r="R2297" s="43" t="str">
        <f t="shared" si="1014"/>
        <v>OZ602</v>
      </c>
      <c r="S2297" s="82" t="str">
        <f t="shared" si="1015"/>
        <v/>
      </c>
      <c r="T2297" s="40">
        <f t="shared" si="1016"/>
        <v>45917</v>
      </c>
      <c r="U2297" s="44">
        <v>2500</v>
      </c>
      <c r="V2297" s="44">
        <f t="shared" si="1017"/>
        <v>0</v>
      </c>
      <c r="W2297" s="77">
        <f t="shared" si="1018"/>
        <v>2500</v>
      </c>
      <c r="X2297" s="78">
        <f t="shared" si="1019"/>
        <v>0</v>
      </c>
      <c r="Y2297" s="44" cm="1">
        <f t="array" ref="Y2297">_xlfn.IFNA(_xlfn.IFS(AND(Q2297&gt;=2000, Q2297&lt;3000), 10000, AND(Q2297&gt;=3000, Q2297&lt;4000), 15000, AND(Q2297&gt;=4000, Q2297&lt;5000), 20000, AND(Q2297&gt;=5000), 25000),0)</f>
        <v>0</v>
      </c>
      <c r="Z2297" s="91">
        <f t="shared" si="1020"/>
        <v>300</v>
      </c>
      <c r="AA2297" s="44">
        <f t="shared" si="1021"/>
        <v>0</v>
      </c>
      <c r="AB2297" s="44"/>
      <c r="AC2297" s="44"/>
      <c r="AD2297" s="44"/>
      <c r="AE2297" s="44">
        <f>VLOOKUP(O2297,정산업데이트!$A$6:$B$12,2,10)</f>
        <v>0</v>
      </c>
      <c r="AF2297" s="44"/>
      <c r="AG2297" s="79">
        <f t="shared" si="1022"/>
        <v>300</v>
      </c>
      <c r="AH2297" s="80">
        <f t="shared" si="1023"/>
        <v>2800</v>
      </c>
      <c r="AI2297" s="93"/>
      <c r="AJ2297" s="84" t="s">
        <v>12618</v>
      </c>
      <c r="AK2297" s="84" t="s">
        <v>73</v>
      </c>
      <c r="AL2297" s="84" t="s">
        <v>12619</v>
      </c>
      <c r="AM2297" s="84" t="s">
        <v>13900</v>
      </c>
      <c r="AN2297" s="84" t="s">
        <v>13901</v>
      </c>
      <c r="AO2297" s="84" t="s">
        <v>13902</v>
      </c>
      <c r="AP2297" s="84" t="s">
        <v>1360</v>
      </c>
      <c r="AQ2297" s="84" t="s">
        <v>122</v>
      </c>
      <c r="AR2297" s="85">
        <v>1</v>
      </c>
      <c r="AS2297" s="86">
        <v>1</v>
      </c>
      <c r="AT2297" s="86">
        <v>1E-3</v>
      </c>
      <c r="AU2297" s="86">
        <v>1</v>
      </c>
      <c r="AV2297" s="84" t="s">
        <v>8</v>
      </c>
      <c r="AW2297" s="86">
        <v>50</v>
      </c>
      <c r="AX2297" s="84" t="s">
        <v>68</v>
      </c>
      <c r="AY2297" s="84" t="s">
        <v>68</v>
      </c>
      <c r="AZ2297" s="84" t="s">
        <v>68</v>
      </c>
      <c r="BA2297" s="84" t="s">
        <v>68</v>
      </c>
      <c r="BB2297" s="84" t="s">
        <v>68</v>
      </c>
      <c r="BC2297" s="84" t="s">
        <v>132</v>
      </c>
      <c r="BD2297" s="84" t="s">
        <v>83</v>
      </c>
      <c r="BE2297" s="84" t="s">
        <v>84</v>
      </c>
      <c r="BF2297" s="84" t="s">
        <v>122</v>
      </c>
      <c r="BG2297" s="84" t="s">
        <v>69</v>
      </c>
      <c r="BH2297" s="92" t="s">
        <v>13903</v>
      </c>
      <c r="BI2297" s="84" t="s">
        <v>122</v>
      </c>
      <c r="BJ2297" s="84" t="s">
        <v>13904</v>
      </c>
      <c r="BK2297" s="84" t="s">
        <v>75</v>
      </c>
      <c r="BL2297" s="84" t="s">
        <v>122</v>
      </c>
      <c r="BM2297" s="84" t="s">
        <v>83</v>
      </c>
      <c r="BN2297" s="84" t="s">
        <v>70</v>
      </c>
      <c r="BO2297" s="84" t="s">
        <v>71</v>
      </c>
      <c r="BP2297" s="84" t="s">
        <v>122</v>
      </c>
      <c r="BQ2297" s="84" t="s">
        <v>163</v>
      </c>
    </row>
    <row r="2298" spans="1:69" ht="14.4" x14ac:dyDescent="0.3">
      <c r="A2298" s="40" t="str">
        <f t="shared" si="997"/>
        <v>2025-09-17</v>
      </c>
      <c r="B2298" s="40" t="str">
        <f t="shared" si="998"/>
        <v>SYD</v>
      </c>
      <c r="C2298" s="39" t="str">
        <f t="shared" si="999"/>
        <v>98812563644</v>
      </c>
      <c r="D2298" s="41" t="str">
        <f t="shared" si="1000"/>
        <v>PAU029773936</v>
      </c>
      <c r="E2298" s="41" t="str">
        <f t="shared" si="1001"/>
        <v>596421484355</v>
      </c>
      <c r="F2298" s="39" t="str">
        <f t="shared" si="1002"/>
        <v>2254252</v>
      </c>
      <c r="G2298" s="39" t="str">
        <f t="shared" si="1003"/>
        <v>WISE EXPRESS(AUSTRAPHARM)</v>
      </c>
      <c r="H2298" s="41" t="str">
        <f t="shared" si="1004"/>
        <v>감정기</v>
      </c>
      <c r="I2298" s="39" t="str">
        <f t="shared" si="1005"/>
        <v>31506</v>
      </c>
      <c r="J2298" s="52" t="str">
        <f t="shared" si="1006"/>
        <v/>
      </c>
      <c r="K2298" s="75">
        <f t="shared" si="1007"/>
        <v>1</v>
      </c>
      <c r="L2298" s="76">
        <f t="shared" si="1008"/>
        <v>1</v>
      </c>
      <c r="M2298" s="76">
        <f t="shared" si="1009"/>
        <v>1E-3</v>
      </c>
      <c r="N2298" s="76">
        <f t="shared" si="1010"/>
        <v>1</v>
      </c>
      <c r="O2298" s="42">
        <f t="shared" si="1011"/>
        <v>1</v>
      </c>
      <c r="P2298" s="39" t="str">
        <f t="shared" si="1012"/>
        <v>일반(목록배제,Normal-Manifest Exception)</v>
      </c>
      <c r="Q2298" s="72">
        <f t="shared" si="1013"/>
        <v>70</v>
      </c>
      <c r="R2298" s="43" t="str">
        <f t="shared" si="1014"/>
        <v>OZ602</v>
      </c>
      <c r="S2298" s="82" t="str">
        <f t="shared" si="1015"/>
        <v/>
      </c>
      <c r="T2298" s="40">
        <f t="shared" si="1016"/>
        <v>45917</v>
      </c>
      <c r="U2298" s="44">
        <v>2500</v>
      </c>
      <c r="V2298" s="44">
        <f t="shared" si="1017"/>
        <v>0</v>
      </c>
      <c r="W2298" s="77">
        <f t="shared" si="1018"/>
        <v>2500</v>
      </c>
      <c r="X2298" s="78">
        <f t="shared" si="1019"/>
        <v>0</v>
      </c>
      <c r="Y2298" s="44" cm="1">
        <f t="array" ref="Y2298">_xlfn.IFNA(_xlfn.IFS(AND(Q2298&gt;=2000, Q2298&lt;3000), 10000, AND(Q2298&gt;=3000, Q2298&lt;4000), 15000, AND(Q2298&gt;=4000, Q2298&lt;5000), 20000, AND(Q2298&gt;=5000), 25000),0)</f>
        <v>0</v>
      </c>
      <c r="Z2298" s="91">
        <f t="shared" si="1020"/>
        <v>300</v>
      </c>
      <c r="AA2298" s="44">
        <f t="shared" si="1021"/>
        <v>0</v>
      </c>
      <c r="AB2298" s="44"/>
      <c r="AC2298" s="44"/>
      <c r="AD2298" s="44"/>
      <c r="AE2298" s="44">
        <f>VLOOKUP(O2298,정산업데이트!$A$6:$B$12,2,10)</f>
        <v>0</v>
      </c>
      <c r="AF2298" s="44"/>
      <c r="AG2298" s="79">
        <f t="shared" si="1022"/>
        <v>300</v>
      </c>
      <c r="AH2298" s="80">
        <f t="shared" si="1023"/>
        <v>2800</v>
      </c>
      <c r="AI2298" s="93"/>
      <c r="AJ2298" s="84" t="s">
        <v>12618</v>
      </c>
      <c r="AK2298" s="84" t="s">
        <v>73</v>
      </c>
      <c r="AL2298" s="84" t="s">
        <v>12619</v>
      </c>
      <c r="AM2298" s="84" t="s">
        <v>13905</v>
      </c>
      <c r="AN2298" s="84" t="s">
        <v>13906</v>
      </c>
      <c r="AO2298" s="84" t="s">
        <v>13907</v>
      </c>
      <c r="AP2298" s="84" t="s">
        <v>13908</v>
      </c>
      <c r="AQ2298" s="84" t="s">
        <v>122</v>
      </c>
      <c r="AR2298" s="85">
        <v>1</v>
      </c>
      <c r="AS2298" s="86">
        <v>1</v>
      </c>
      <c r="AT2298" s="86">
        <v>1E-3</v>
      </c>
      <c r="AU2298" s="86">
        <v>1</v>
      </c>
      <c r="AV2298" s="84" t="s">
        <v>8</v>
      </c>
      <c r="AW2298" s="86">
        <v>70</v>
      </c>
      <c r="AX2298" s="84" t="s">
        <v>68</v>
      </c>
      <c r="AY2298" s="84" t="s">
        <v>68</v>
      </c>
      <c r="AZ2298" s="84" t="s">
        <v>68</v>
      </c>
      <c r="BA2298" s="84" t="s">
        <v>68</v>
      </c>
      <c r="BB2298" s="84" t="s">
        <v>68</v>
      </c>
      <c r="BC2298" s="84" t="s">
        <v>132</v>
      </c>
      <c r="BD2298" s="84" t="s">
        <v>83</v>
      </c>
      <c r="BE2298" s="84" t="s">
        <v>96</v>
      </c>
      <c r="BF2298" s="84" t="s">
        <v>122</v>
      </c>
      <c r="BG2298" s="84" t="s">
        <v>69</v>
      </c>
      <c r="BH2298" s="92" t="s">
        <v>13909</v>
      </c>
      <c r="BI2298" s="84" t="s">
        <v>122</v>
      </c>
      <c r="BJ2298" s="84" t="s">
        <v>13910</v>
      </c>
      <c r="BK2298" s="84" t="s">
        <v>75</v>
      </c>
      <c r="BL2298" s="84" t="s">
        <v>122</v>
      </c>
      <c r="BM2298" s="84" t="s">
        <v>83</v>
      </c>
      <c r="BN2298" s="84" t="s">
        <v>70</v>
      </c>
      <c r="BO2298" s="84" t="s">
        <v>71</v>
      </c>
      <c r="BP2298" s="84" t="s">
        <v>122</v>
      </c>
      <c r="BQ2298" s="84" t="s">
        <v>163</v>
      </c>
    </row>
    <row r="2299" spans="1:69" ht="14.4" x14ac:dyDescent="0.3">
      <c r="A2299" s="40" t="str">
        <f t="shared" si="997"/>
        <v>2025-09-17</v>
      </c>
      <c r="B2299" s="40" t="str">
        <f t="shared" si="998"/>
        <v>SYD</v>
      </c>
      <c r="C2299" s="39" t="str">
        <f t="shared" si="999"/>
        <v>98812563644</v>
      </c>
      <c r="D2299" s="41" t="str">
        <f t="shared" si="1000"/>
        <v>PAU029773935</v>
      </c>
      <c r="E2299" s="41" t="str">
        <f t="shared" si="1001"/>
        <v>596421484366</v>
      </c>
      <c r="F2299" s="39" t="str">
        <f t="shared" si="1002"/>
        <v>2254252</v>
      </c>
      <c r="G2299" s="39" t="str">
        <f t="shared" si="1003"/>
        <v>WISE EXPRESS(AUSTRAPHARM)</v>
      </c>
      <c r="H2299" s="41" t="str">
        <f t="shared" si="1004"/>
        <v>김민정</v>
      </c>
      <c r="I2299" s="39" t="str">
        <f t="shared" si="1005"/>
        <v>18004</v>
      </c>
      <c r="J2299" s="52" t="str">
        <f t="shared" si="1006"/>
        <v/>
      </c>
      <c r="K2299" s="75">
        <f t="shared" si="1007"/>
        <v>1</v>
      </c>
      <c r="L2299" s="76">
        <f t="shared" si="1008"/>
        <v>1</v>
      </c>
      <c r="M2299" s="76">
        <f t="shared" si="1009"/>
        <v>1E-3</v>
      </c>
      <c r="N2299" s="76">
        <f t="shared" si="1010"/>
        <v>1</v>
      </c>
      <c r="O2299" s="42">
        <f t="shared" si="1011"/>
        <v>1</v>
      </c>
      <c r="P2299" s="39" t="str">
        <f t="shared" si="1012"/>
        <v>목록(Manifest)</v>
      </c>
      <c r="Q2299" s="72">
        <f t="shared" si="1013"/>
        <v>60</v>
      </c>
      <c r="R2299" s="43" t="str">
        <f t="shared" si="1014"/>
        <v>OZ602</v>
      </c>
      <c r="S2299" s="82" t="str">
        <f t="shared" si="1015"/>
        <v/>
      </c>
      <c r="T2299" s="40">
        <f t="shared" si="1016"/>
        <v>45917</v>
      </c>
      <c r="U2299" s="44">
        <v>2500</v>
      </c>
      <c r="V2299" s="44">
        <f t="shared" si="1017"/>
        <v>0</v>
      </c>
      <c r="W2299" s="77">
        <f t="shared" si="1018"/>
        <v>2500</v>
      </c>
      <c r="X2299" s="78">
        <f t="shared" si="1019"/>
        <v>0</v>
      </c>
      <c r="Y2299" s="44" cm="1">
        <f t="array" ref="Y2299">_xlfn.IFNA(_xlfn.IFS(AND(Q2299&gt;=2000, Q2299&lt;3000), 10000, AND(Q2299&gt;=3000, Q2299&lt;4000), 15000, AND(Q2299&gt;=4000, Q2299&lt;5000), 20000, AND(Q2299&gt;=5000), 25000),0)</f>
        <v>0</v>
      </c>
      <c r="Z2299" s="91">
        <f t="shared" si="1020"/>
        <v>0</v>
      </c>
      <c r="AA2299" s="44">
        <f t="shared" si="1021"/>
        <v>0</v>
      </c>
      <c r="AB2299" s="44"/>
      <c r="AC2299" s="44"/>
      <c r="AD2299" s="44"/>
      <c r="AE2299" s="44">
        <f>VLOOKUP(O2299,정산업데이트!$A$6:$B$12,2,10)</f>
        <v>0</v>
      </c>
      <c r="AF2299" s="44"/>
      <c r="AG2299" s="79">
        <f t="shared" si="1022"/>
        <v>0</v>
      </c>
      <c r="AH2299" s="80">
        <f t="shared" si="1023"/>
        <v>2500</v>
      </c>
      <c r="AI2299" s="93"/>
      <c r="AJ2299" s="84" t="s">
        <v>12618</v>
      </c>
      <c r="AK2299" s="84" t="s">
        <v>73</v>
      </c>
      <c r="AL2299" s="84" t="s">
        <v>12619</v>
      </c>
      <c r="AM2299" s="84" t="s">
        <v>13911</v>
      </c>
      <c r="AN2299" s="84" t="s">
        <v>206</v>
      </c>
      <c r="AO2299" s="84" t="s">
        <v>13912</v>
      </c>
      <c r="AP2299" s="84" t="s">
        <v>12254</v>
      </c>
      <c r="AQ2299" s="84" t="s">
        <v>122</v>
      </c>
      <c r="AR2299" s="85">
        <v>1</v>
      </c>
      <c r="AS2299" s="86">
        <v>1</v>
      </c>
      <c r="AT2299" s="86">
        <v>1E-3</v>
      </c>
      <c r="AU2299" s="86">
        <v>1</v>
      </c>
      <c r="AV2299" s="84" t="s">
        <v>7</v>
      </c>
      <c r="AW2299" s="86">
        <v>60</v>
      </c>
      <c r="AX2299" s="84" t="s">
        <v>68</v>
      </c>
      <c r="AY2299" s="84" t="s">
        <v>68</v>
      </c>
      <c r="AZ2299" s="84" t="s">
        <v>68</v>
      </c>
      <c r="BA2299" s="84" t="s">
        <v>68</v>
      </c>
      <c r="BB2299" s="84" t="s">
        <v>68</v>
      </c>
      <c r="BC2299" s="84" t="s">
        <v>132</v>
      </c>
      <c r="BD2299" s="84" t="s">
        <v>83</v>
      </c>
      <c r="BE2299" s="84" t="s">
        <v>84</v>
      </c>
      <c r="BF2299" s="84" t="s">
        <v>122</v>
      </c>
      <c r="BG2299" s="84" t="s">
        <v>69</v>
      </c>
      <c r="BH2299" s="92" t="s">
        <v>13913</v>
      </c>
      <c r="BI2299" s="84" t="s">
        <v>122</v>
      </c>
      <c r="BJ2299" s="84" t="s">
        <v>13914</v>
      </c>
      <c r="BK2299" s="84" t="s">
        <v>75</v>
      </c>
      <c r="BL2299" s="84" t="s">
        <v>122</v>
      </c>
      <c r="BM2299" s="84" t="s">
        <v>83</v>
      </c>
      <c r="BN2299" s="84" t="s">
        <v>70</v>
      </c>
      <c r="BO2299" s="84" t="s">
        <v>71</v>
      </c>
      <c r="BP2299" s="84" t="s">
        <v>122</v>
      </c>
      <c r="BQ2299" s="84" t="s">
        <v>163</v>
      </c>
    </row>
    <row r="2300" spans="1:69" ht="14.4" x14ac:dyDescent="0.3">
      <c r="A2300" s="40" t="str">
        <f t="shared" si="997"/>
        <v>2025-09-17</v>
      </c>
      <c r="B2300" s="40" t="str">
        <f t="shared" si="998"/>
        <v>SYD</v>
      </c>
      <c r="C2300" s="39" t="str">
        <f t="shared" si="999"/>
        <v>98812563644</v>
      </c>
      <c r="D2300" s="41" t="str">
        <f t="shared" si="1000"/>
        <v>PAU029773926</v>
      </c>
      <c r="E2300" s="41" t="str">
        <f t="shared" si="1001"/>
        <v>596421484370</v>
      </c>
      <c r="F2300" s="39" t="str">
        <f t="shared" si="1002"/>
        <v>2254252</v>
      </c>
      <c r="G2300" s="39" t="str">
        <f t="shared" si="1003"/>
        <v>WISE EXPRESS(AUSTRAPHARM)</v>
      </c>
      <c r="H2300" s="41" t="str">
        <f t="shared" si="1004"/>
        <v>한미루</v>
      </c>
      <c r="I2300" s="39" t="str">
        <f t="shared" si="1005"/>
        <v>41050</v>
      </c>
      <c r="J2300" s="52" t="str">
        <f t="shared" si="1006"/>
        <v/>
      </c>
      <c r="K2300" s="75">
        <f t="shared" si="1007"/>
        <v>1</v>
      </c>
      <c r="L2300" s="76">
        <f t="shared" si="1008"/>
        <v>1</v>
      </c>
      <c r="M2300" s="76">
        <f t="shared" si="1009"/>
        <v>1E-3</v>
      </c>
      <c r="N2300" s="76">
        <f t="shared" si="1010"/>
        <v>1</v>
      </c>
      <c r="O2300" s="42">
        <f t="shared" si="1011"/>
        <v>1</v>
      </c>
      <c r="P2300" s="39" t="str">
        <f t="shared" si="1012"/>
        <v>목록(Manifest)</v>
      </c>
      <c r="Q2300" s="72">
        <f t="shared" si="1013"/>
        <v>60</v>
      </c>
      <c r="R2300" s="43" t="str">
        <f t="shared" si="1014"/>
        <v>OZ602</v>
      </c>
      <c r="S2300" s="82" t="str">
        <f t="shared" si="1015"/>
        <v/>
      </c>
      <c r="T2300" s="40">
        <f t="shared" si="1016"/>
        <v>45917</v>
      </c>
      <c r="U2300" s="44">
        <v>2500</v>
      </c>
      <c r="V2300" s="44">
        <f t="shared" si="1017"/>
        <v>0</v>
      </c>
      <c r="W2300" s="77">
        <f t="shared" si="1018"/>
        <v>2500</v>
      </c>
      <c r="X2300" s="78">
        <f t="shared" si="1019"/>
        <v>0</v>
      </c>
      <c r="Y2300" s="44" cm="1">
        <f t="array" ref="Y2300">_xlfn.IFNA(_xlfn.IFS(AND(Q2300&gt;=2000, Q2300&lt;3000), 10000, AND(Q2300&gt;=3000, Q2300&lt;4000), 15000, AND(Q2300&gt;=4000, Q2300&lt;5000), 20000, AND(Q2300&gt;=5000), 25000),0)</f>
        <v>0</v>
      </c>
      <c r="Z2300" s="91">
        <f t="shared" si="1020"/>
        <v>0</v>
      </c>
      <c r="AA2300" s="44">
        <f t="shared" si="1021"/>
        <v>0</v>
      </c>
      <c r="AB2300" s="44"/>
      <c r="AC2300" s="44"/>
      <c r="AD2300" s="44"/>
      <c r="AE2300" s="44">
        <f>VLOOKUP(O2300,정산업데이트!$A$6:$B$12,2,10)</f>
        <v>0</v>
      </c>
      <c r="AF2300" s="44"/>
      <c r="AG2300" s="79">
        <f t="shared" si="1022"/>
        <v>0</v>
      </c>
      <c r="AH2300" s="80">
        <f t="shared" si="1023"/>
        <v>2500</v>
      </c>
      <c r="AI2300" s="93"/>
      <c r="AJ2300" s="84" t="s">
        <v>12618</v>
      </c>
      <c r="AK2300" s="84" t="s">
        <v>73</v>
      </c>
      <c r="AL2300" s="84" t="s">
        <v>12619</v>
      </c>
      <c r="AM2300" s="84" t="s">
        <v>13915</v>
      </c>
      <c r="AN2300" s="84" t="s">
        <v>13916</v>
      </c>
      <c r="AO2300" s="84" t="s">
        <v>13917</v>
      </c>
      <c r="AP2300" s="84" t="s">
        <v>13918</v>
      </c>
      <c r="AQ2300" s="84" t="s">
        <v>122</v>
      </c>
      <c r="AR2300" s="85">
        <v>1</v>
      </c>
      <c r="AS2300" s="86">
        <v>1</v>
      </c>
      <c r="AT2300" s="86">
        <v>1E-3</v>
      </c>
      <c r="AU2300" s="86">
        <v>1</v>
      </c>
      <c r="AV2300" s="84" t="s">
        <v>7</v>
      </c>
      <c r="AW2300" s="86">
        <v>60</v>
      </c>
      <c r="AX2300" s="84" t="s">
        <v>68</v>
      </c>
      <c r="AY2300" s="84" t="s">
        <v>68</v>
      </c>
      <c r="AZ2300" s="84" t="s">
        <v>68</v>
      </c>
      <c r="BA2300" s="84" t="s">
        <v>68</v>
      </c>
      <c r="BB2300" s="84" t="s">
        <v>68</v>
      </c>
      <c r="BC2300" s="84" t="s">
        <v>132</v>
      </c>
      <c r="BD2300" s="84" t="s">
        <v>83</v>
      </c>
      <c r="BE2300" s="84" t="s">
        <v>84</v>
      </c>
      <c r="BF2300" s="84" t="s">
        <v>122</v>
      </c>
      <c r="BG2300" s="84" t="s">
        <v>69</v>
      </c>
      <c r="BH2300" s="92" t="s">
        <v>13919</v>
      </c>
      <c r="BI2300" s="84" t="s">
        <v>122</v>
      </c>
      <c r="BJ2300" s="84" t="s">
        <v>13920</v>
      </c>
      <c r="BK2300" s="84" t="s">
        <v>75</v>
      </c>
      <c r="BL2300" s="84" t="s">
        <v>122</v>
      </c>
      <c r="BM2300" s="84" t="s">
        <v>83</v>
      </c>
      <c r="BN2300" s="84" t="s">
        <v>70</v>
      </c>
      <c r="BO2300" s="84" t="s">
        <v>71</v>
      </c>
      <c r="BP2300" s="84" t="s">
        <v>122</v>
      </c>
      <c r="BQ2300" s="84" t="s">
        <v>163</v>
      </c>
    </row>
    <row r="2301" spans="1:69" ht="14.4" x14ac:dyDescent="0.3">
      <c r="A2301" s="40" t="str">
        <f t="shared" si="997"/>
        <v>2025-09-17</v>
      </c>
      <c r="B2301" s="40" t="str">
        <f t="shared" si="998"/>
        <v>SYD</v>
      </c>
      <c r="C2301" s="39" t="str">
        <f t="shared" si="999"/>
        <v>98812563644</v>
      </c>
      <c r="D2301" s="41" t="str">
        <f t="shared" si="1000"/>
        <v>PAU029773925</v>
      </c>
      <c r="E2301" s="41" t="str">
        <f t="shared" si="1001"/>
        <v>596421484381</v>
      </c>
      <c r="F2301" s="39" t="str">
        <f t="shared" si="1002"/>
        <v>2254252</v>
      </c>
      <c r="G2301" s="39" t="str">
        <f t="shared" si="1003"/>
        <v>WISE EXPRESS(AUSTRAPHARM)</v>
      </c>
      <c r="H2301" s="41" t="str">
        <f t="shared" si="1004"/>
        <v>황진흥</v>
      </c>
      <c r="I2301" s="39" t="str">
        <f t="shared" si="1005"/>
        <v>48051</v>
      </c>
      <c r="J2301" s="52" t="str">
        <f t="shared" si="1006"/>
        <v/>
      </c>
      <c r="K2301" s="75">
        <f t="shared" si="1007"/>
        <v>1</v>
      </c>
      <c r="L2301" s="76">
        <f t="shared" si="1008"/>
        <v>1</v>
      </c>
      <c r="M2301" s="76">
        <f t="shared" si="1009"/>
        <v>1E-3</v>
      </c>
      <c r="N2301" s="76">
        <f t="shared" si="1010"/>
        <v>1</v>
      </c>
      <c r="O2301" s="42">
        <f t="shared" si="1011"/>
        <v>1</v>
      </c>
      <c r="P2301" s="39" t="str">
        <f t="shared" si="1012"/>
        <v>일반(목록배제,Normal-Manifest Exception)</v>
      </c>
      <c r="Q2301" s="72">
        <f t="shared" si="1013"/>
        <v>45</v>
      </c>
      <c r="R2301" s="43" t="str">
        <f t="shared" si="1014"/>
        <v>OZ602</v>
      </c>
      <c r="S2301" s="82" t="str">
        <f t="shared" si="1015"/>
        <v/>
      </c>
      <c r="T2301" s="40">
        <f t="shared" si="1016"/>
        <v>45917</v>
      </c>
      <c r="U2301" s="44">
        <v>2500</v>
      </c>
      <c r="V2301" s="44">
        <f t="shared" si="1017"/>
        <v>0</v>
      </c>
      <c r="W2301" s="77">
        <f t="shared" si="1018"/>
        <v>2500</v>
      </c>
      <c r="X2301" s="78">
        <f t="shared" si="1019"/>
        <v>0</v>
      </c>
      <c r="Y2301" s="44" cm="1">
        <f t="array" ref="Y2301">_xlfn.IFNA(_xlfn.IFS(AND(Q2301&gt;=2000, Q2301&lt;3000), 10000, AND(Q2301&gt;=3000, Q2301&lt;4000), 15000, AND(Q2301&gt;=4000, Q2301&lt;5000), 20000, AND(Q2301&gt;=5000), 25000),0)</f>
        <v>0</v>
      </c>
      <c r="Z2301" s="91">
        <f t="shared" si="1020"/>
        <v>300</v>
      </c>
      <c r="AA2301" s="44">
        <f t="shared" si="1021"/>
        <v>0</v>
      </c>
      <c r="AB2301" s="44"/>
      <c r="AC2301" s="44"/>
      <c r="AD2301" s="44"/>
      <c r="AE2301" s="44">
        <f>VLOOKUP(O2301,정산업데이트!$A$6:$B$12,2,10)</f>
        <v>0</v>
      </c>
      <c r="AF2301" s="44"/>
      <c r="AG2301" s="79">
        <f t="shared" si="1022"/>
        <v>300</v>
      </c>
      <c r="AH2301" s="80">
        <f t="shared" si="1023"/>
        <v>2800</v>
      </c>
      <c r="AI2301" s="93"/>
      <c r="AJ2301" s="84" t="s">
        <v>12618</v>
      </c>
      <c r="AK2301" s="84" t="s">
        <v>73</v>
      </c>
      <c r="AL2301" s="84" t="s">
        <v>12619</v>
      </c>
      <c r="AM2301" s="84" t="s">
        <v>13921</v>
      </c>
      <c r="AN2301" s="84" t="s">
        <v>13922</v>
      </c>
      <c r="AO2301" s="84" t="s">
        <v>13923</v>
      </c>
      <c r="AP2301" s="84" t="s">
        <v>13924</v>
      </c>
      <c r="AQ2301" s="84" t="s">
        <v>122</v>
      </c>
      <c r="AR2301" s="85">
        <v>1</v>
      </c>
      <c r="AS2301" s="86">
        <v>1</v>
      </c>
      <c r="AT2301" s="86">
        <v>1E-3</v>
      </c>
      <c r="AU2301" s="86">
        <v>1</v>
      </c>
      <c r="AV2301" s="84" t="s">
        <v>8</v>
      </c>
      <c r="AW2301" s="86">
        <v>45</v>
      </c>
      <c r="AX2301" s="84" t="s">
        <v>68</v>
      </c>
      <c r="AY2301" s="84" t="s">
        <v>68</v>
      </c>
      <c r="AZ2301" s="84" t="s">
        <v>68</v>
      </c>
      <c r="BA2301" s="84" t="s">
        <v>68</v>
      </c>
      <c r="BB2301" s="84" t="s">
        <v>68</v>
      </c>
      <c r="BC2301" s="84" t="s">
        <v>132</v>
      </c>
      <c r="BD2301" s="84" t="s">
        <v>83</v>
      </c>
      <c r="BE2301" s="84" t="s">
        <v>84</v>
      </c>
      <c r="BF2301" s="84" t="s">
        <v>122</v>
      </c>
      <c r="BG2301" s="84" t="s">
        <v>69</v>
      </c>
      <c r="BH2301" s="92" t="s">
        <v>13925</v>
      </c>
      <c r="BI2301" s="84" t="s">
        <v>122</v>
      </c>
      <c r="BJ2301" s="84" t="s">
        <v>13926</v>
      </c>
      <c r="BK2301" s="84" t="s">
        <v>75</v>
      </c>
      <c r="BL2301" s="84" t="s">
        <v>122</v>
      </c>
      <c r="BM2301" s="84" t="s">
        <v>83</v>
      </c>
      <c r="BN2301" s="84" t="s">
        <v>70</v>
      </c>
      <c r="BO2301" s="84" t="s">
        <v>71</v>
      </c>
      <c r="BP2301" s="84" t="s">
        <v>122</v>
      </c>
      <c r="BQ2301" s="84" t="s">
        <v>163</v>
      </c>
    </row>
    <row r="2302" spans="1:69" ht="14.4" x14ac:dyDescent="0.3">
      <c r="A2302" s="40" t="str">
        <f t="shared" si="997"/>
        <v>2025-09-17</v>
      </c>
      <c r="B2302" s="40" t="str">
        <f t="shared" si="998"/>
        <v>SYD</v>
      </c>
      <c r="C2302" s="39" t="str">
        <f t="shared" si="999"/>
        <v>98812563644</v>
      </c>
      <c r="D2302" s="41" t="str">
        <f t="shared" si="1000"/>
        <v>PAU029773924</v>
      </c>
      <c r="E2302" s="41" t="str">
        <f t="shared" si="1001"/>
        <v>596421484392</v>
      </c>
      <c r="F2302" s="39" t="str">
        <f t="shared" si="1002"/>
        <v>2254252</v>
      </c>
      <c r="G2302" s="39" t="str">
        <f t="shared" si="1003"/>
        <v>WISE EXPRESS(AUSTRAPHARM)</v>
      </c>
      <c r="H2302" s="41" t="str">
        <f t="shared" si="1004"/>
        <v>강묘경</v>
      </c>
      <c r="I2302" s="39" t="str">
        <f t="shared" si="1005"/>
        <v>46278</v>
      </c>
      <c r="J2302" s="52" t="str">
        <f t="shared" si="1006"/>
        <v/>
      </c>
      <c r="K2302" s="75">
        <f t="shared" si="1007"/>
        <v>1</v>
      </c>
      <c r="L2302" s="76">
        <f t="shared" si="1008"/>
        <v>1</v>
      </c>
      <c r="M2302" s="76">
        <f t="shared" si="1009"/>
        <v>1E-3</v>
      </c>
      <c r="N2302" s="76">
        <f t="shared" si="1010"/>
        <v>1</v>
      </c>
      <c r="O2302" s="42">
        <f t="shared" si="1011"/>
        <v>1</v>
      </c>
      <c r="P2302" s="39" t="str">
        <f t="shared" si="1012"/>
        <v>목록(Manifest)</v>
      </c>
      <c r="Q2302" s="72">
        <f t="shared" si="1013"/>
        <v>70</v>
      </c>
      <c r="R2302" s="43" t="str">
        <f t="shared" si="1014"/>
        <v>OZ602</v>
      </c>
      <c r="S2302" s="82" t="str">
        <f t="shared" si="1015"/>
        <v/>
      </c>
      <c r="T2302" s="40">
        <f t="shared" si="1016"/>
        <v>45917</v>
      </c>
      <c r="U2302" s="44">
        <v>2500</v>
      </c>
      <c r="V2302" s="44">
        <f t="shared" si="1017"/>
        <v>0</v>
      </c>
      <c r="W2302" s="77">
        <f t="shared" si="1018"/>
        <v>2500</v>
      </c>
      <c r="X2302" s="78">
        <f t="shared" si="1019"/>
        <v>0</v>
      </c>
      <c r="Y2302" s="44" cm="1">
        <f t="array" ref="Y2302">_xlfn.IFNA(_xlfn.IFS(AND(Q2302&gt;=2000, Q2302&lt;3000), 10000, AND(Q2302&gt;=3000, Q2302&lt;4000), 15000, AND(Q2302&gt;=4000, Q2302&lt;5000), 20000, AND(Q2302&gt;=5000), 25000),0)</f>
        <v>0</v>
      </c>
      <c r="Z2302" s="91">
        <f t="shared" si="1020"/>
        <v>0</v>
      </c>
      <c r="AA2302" s="44">
        <f t="shared" si="1021"/>
        <v>0</v>
      </c>
      <c r="AB2302" s="44"/>
      <c r="AC2302" s="44"/>
      <c r="AD2302" s="44"/>
      <c r="AE2302" s="44">
        <f>VLOOKUP(O2302,정산업데이트!$A$6:$B$12,2,10)</f>
        <v>0</v>
      </c>
      <c r="AF2302" s="44"/>
      <c r="AG2302" s="79">
        <f t="shared" si="1022"/>
        <v>0</v>
      </c>
      <c r="AH2302" s="80">
        <f t="shared" si="1023"/>
        <v>2500</v>
      </c>
      <c r="AI2302" s="93"/>
      <c r="AJ2302" s="84" t="s">
        <v>12618</v>
      </c>
      <c r="AK2302" s="84" t="s">
        <v>73</v>
      </c>
      <c r="AL2302" s="84" t="s">
        <v>12619</v>
      </c>
      <c r="AM2302" s="84" t="s">
        <v>13927</v>
      </c>
      <c r="AN2302" s="84" t="s">
        <v>13928</v>
      </c>
      <c r="AO2302" s="84" t="s">
        <v>13929</v>
      </c>
      <c r="AP2302" s="84" t="s">
        <v>13930</v>
      </c>
      <c r="AQ2302" s="84" t="s">
        <v>122</v>
      </c>
      <c r="AR2302" s="85">
        <v>1</v>
      </c>
      <c r="AS2302" s="86">
        <v>1</v>
      </c>
      <c r="AT2302" s="86">
        <v>1E-3</v>
      </c>
      <c r="AU2302" s="86">
        <v>1</v>
      </c>
      <c r="AV2302" s="84" t="s">
        <v>7</v>
      </c>
      <c r="AW2302" s="86">
        <v>70</v>
      </c>
      <c r="AX2302" s="84" t="s">
        <v>68</v>
      </c>
      <c r="AY2302" s="84" t="s">
        <v>68</v>
      </c>
      <c r="AZ2302" s="84" t="s">
        <v>68</v>
      </c>
      <c r="BA2302" s="84" t="s">
        <v>68</v>
      </c>
      <c r="BB2302" s="84" t="s">
        <v>68</v>
      </c>
      <c r="BC2302" s="84" t="s">
        <v>132</v>
      </c>
      <c r="BD2302" s="84" t="s">
        <v>83</v>
      </c>
      <c r="BE2302" s="84" t="s">
        <v>84</v>
      </c>
      <c r="BF2302" s="84" t="s">
        <v>122</v>
      </c>
      <c r="BG2302" s="84" t="s">
        <v>69</v>
      </c>
      <c r="BH2302" s="92" t="s">
        <v>13931</v>
      </c>
      <c r="BI2302" s="84" t="s">
        <v>122</v>
      </c>
      <c r="BJ2302" s="84" t="s">
        <v>13932</v>
      </c>
      <c r="BK2302" s="84" t="s">
        <v>75</v>
      </c>
      <c r="BL2302" s="84" t="s">
        <v>122</v>
      </c>
      <c r="BM2302" s="84" t="s">
        <v>83</v>
      </c>
      <c r="BN2302" s="84" t="s">
        <v>70</v>
      </c>
      <c r="BO2302" s="84" t="s">
        <v>71</v>
      </c>
      <c r="BP2302" s="84" t="s">
        <v>122</v>
      </c>
      <c r="BQ2302" s="84" t="s">
        <v>163</v>
      </c>
    </row>
    <row r="2303" spans="1:69" ht="14.4" x14ac:dyDescent="0.3">
      <c r="A2303" s="40" t="str">
        <f t="shared" si="997"/>
        <v>2025-09-17</v>
      </c>
      <c r="B2303" s="40" t="str">
        <f t="shared" si="998"/>
        <v>SYD</v>
      </c>
      <c r="C2303" s="39" t="str">
        <f t="shared" si="999"/>
        <v>98812563644</v>
      </c>
      <c r="D2303" s="41" t="str">
        <f t="shared" si="1000"/>
        <v>PAU029773934</v>
      </c>
      <c r="E2303" s="41" t="str">
        <f t="shared" si="1001"/>
        <v>596421484403</v>
      </c>
      <c r="F2303" s="39" t="str">
        <f t="shared" si="1002"/>
        <v>2254252</v>
      </c>
      <c r="G2303" s="39" t="str">
        <f t="shared" si="1003"/>
        <v>WISE EXPRESS(AUSTRAPHARM)</v>
      </c>
      <c r="H2303" s="41" t="str">
        <f t="shared" si="1004"/>
        <v>최동식</v>
      </c>
      <c r="I2303" s="39" t="str">
        <f t="shared" si="1005"/>
        <v>11760</v>
      </c>
      <c r="J2303" s="52" t="str">
        <f t="shared" si="1006"/>
        <v/>
      </c>
      <c r="K2303" s="75">
        <f t="shared" si="1007"/>
        <v>1</v>
      </c>
      <c r="L2303" s="76">
        <f t="shared" si="1008"/>
        <v>1</v>
      </c>
      <c r="M2303" s="76">
        <f t="shared" si="1009"/>
        <v>1E-3</v>
      </c>
      <c r="N2303" s="76">
        <f t="shared" si="1010"/>
        <v>1</v>
      </c>
      <c r="O2303" s="42">
        <f t="shared" si="1011"/>
        <v>1</v>
      </c>
      <c r="P2303" s="39" t="str">
        <f t="shared" si="1012"/>
        <v>목록(Manifest)</v>
      </c>
      <c r="Q2303" s="72">
        <f t="shared" si="1013"/>
        <v>60</v>
      </c>
      <c r="R2303" s="43" t="str">
        <f t="shared" si="1014"/>
        <v>OZ602</v>
      </c>
      <c r="S2303" s="82" t="str">
        <f t="shared" si="1015"/>
        <v/>
      </c>
      <c r="T2303" s="40">
        <f t="shared" si="1016"/>
        <v>45917</v>
      </c>
      <c r="U2303" s="44">
        <v>2500</v>
      </c>
      <c r="V2303" s="44">
        <f t="shared" si="1017"/>
        <v>0</v>
      </c>
      <c r="W2303" s="77">
        <f t="shared" si="1018"/>
        <v>2500</v>
      </c>
      <c r="X2303" s="78">
        <f t="shared" si="1019"/>
        <v>0</v>
      </c>
      <c r="Y2303" s="44" cm="1">
        <f t="array" ref="Y2303">_xlfn.IFNA(_xlfn.IFS(AND(Q2303&gt;=2000, Q2303&lt;3000), 10000, AND(Q2303&gt;=3000, Q2303&lt;4000), 15000, AND(Q2303&gt;=4000, Q2303&lt;5000), 20000, AND(Q2303&gt;=5000), 25000),0)</f>
        <v>0</v>
      </c>
      <c r="Z2303" s="91">
        <f t="shared" si="1020"/>
        <v>0</v>
      </c>
      <c r="AA2303" s="44">
        <f t="shared" si="1021"/>
        <v>0</v>
      </c>
      <c r="AB2303" s="44"/>
      <c r="AC2303" s="44"/>
      <c r="AD2303" s="44"/>
      <c r="AE2303" s="44">
        <f>VLOOKUP(O2303,정산업데이트!$A$6:$B$12,2,10)</f>
        <v>0</v>
      </c>
      <c r="AF2303" s="44"/>
      <c r="AG2303" s="79">
        <f t="shared" si="1022"/>
        <v>0</v>
      </c>
      <c r="AH2303" s="80">
        <f t="shared" si="1023"/>
        <v>2500</v>
      </c>
      <c r="AI2303" s="93"/>
      <c r="AJ2303" s="84" t="s">
        <v>12618</v>
      </c>
      <c r="AK2303" s="84" t="s">
        <v>73</v>
      </c>
      <c r="AL2303" s="84" t="s">
        <v>12619</v>
      </c>
      <c r="AM2303" s="84" t="s">
        <v>13933</v>
      </c>
      <c r="AN2303" s="84" t="s">
        <v>13934</v>
      </c>
      <c r="AO2303" s="84" t="s">
        <v>13935</v>
      </c>
      <c r="AP2303" s="84" t="s">
        <v>13936</v>
      </c>
      <c r="AQ2303" s="84" t="s">
        <v>122</v>
      </c>
      <c r="AR2303" s="85">
        <v>1</v>
      </c>
      <c r="AS2303" s="86">
        <v>1</v>
      </c>
      <c r="AT2303" s="86">
        <v>1E-3</v>
      </c>
      <c r="AU2303" s="86">
        <v>1</v>
      </c>
      <c r="AV2303" s="84" t="s">
        <v>7</v>
      </c>
      <c r="AW2303" s="86">
        <v>60</v>
      </c>
      <c r="AX2303" s="84" t="s">
        <v>68</v>
      </c>
      <c r="AY2303" s="84" t="s">
        <v>68</v>
      </c>
      <c r="AZ2303" s="84" t="s">
        <v>68</v>
      </c>
      <c r="BA2303" s="84" t="s">
        <v>68</v>
      </c>
      <c r="BB2303" s="84" t="s">
        <v>68</v>
      </c>
      <c r="BC2303" s="84" t="s">
        <v>132</v>
      </c>
      <c r="BD2303" s="84" t="s">
        <v>83</v>
      </c>
      <c r="BE2303" s="84" t="s">
        <v>96</v>
      </c>
      <c r="BF2303" s="84" t="s">
        <v>122</v>
      </c>
      <c r="BG2303" s="84" t="s">
        <v>69</v>
      </c>
      <c r="BH2303" s="92" t="s">
        <v>13937</v>
      </c>
      <c r="BI2303" s="84" t="s">
        <v>122</v>
      </c>
      <c r="BJ2303" s="84" t="s">
        <v>13938</v>
      </c>
      <c r="BK2303" s="84" t="s">
        <v>75</v>
      </c>
      <c r="BL2303" s="84" t="s">
        <v>122</v>
      </c>
      <c r="BM2303" s="84" t="s">
        <v>83</v>
      </c>
      <c r="BN2303" s="84" t="s">
        <v>70</v>
      </c>
      <c r="BO2303" s="84" t="s">
        <v>71</v>
      </c>
      <c r="BP2303" s="84" t="s">
        <v>122</v>
      </c>
      <c r="BQ2303" s="84" t="s">
        <v>163</v>
      </c>
    </row>
    <row r="2304" spans="1:69" ht="14.4" x14ac:dyDescent="0.3">
      <c r="A2304" s="40" t="str">
        <f t="shared" si="997"/>
        <v>2025-09-17</v>
      </c>
      <c r="B2304" s="40" t="str">
        <f t="shared" si="998"/>
        <v>SYD</v>
      </c>
      <c r="C2304" s="39" t="str">
        <f t="shared" si="999"/>
        <v>98812563644</v>
      </c>
      <c r="D2304" s="41" t="str">
        <f t="shared" si="1000"/>
        <v>PAU029773932</v>
      </c>
      <c r="E2304" s="41" t="str">
        <f t="shared" si="1001"/>
        <v>596421484414</v>
      </c>
      <c r="F2304" s="39" t="str">
        <f t="shared" si="1002"/>
        <v>2254252</v>
      </c>
      <c r="G2304" s="39" t="str">
        <f t="shared" si="1003"/>
        <v>WISE EXPRESS(AUSTRAPHARM)</v>
      </c>
      <c r="H2304" s="41" t="str">
        <f t="shared" si="1004"/>
        <v>오정혜</v>
      </c>
      <c r="I2304" s="39" t="str">
        <f t="shared" si="1005"/>
        <v>08618</v>
      </c>
      <c r="J2304" s="52" t="str">
        <f t="shared" si="1006"/>
        <v/>
      </c>
      <c r="K2304" s="75">
        <f t="shared" si="1007"/>
        <v>1</v>
      </c>
      <c r="L2304" s="76">
        <f t="shared" si="1008"/>
        <v>1</v>
      </c>
      <c r="M2304" s="76">
        <f t="shared" si="1009"/>
        <v>1E-3</v>
      </c>
      <c r="N2304" s="76">
        <f t="shared" si="1010"/>
        <v>1</v>
      </c>
      <c r="O2304" s="42">
        <f t="shared" si="1011"/>
        <v>1</v>
      </c>
      <c r="P2304" s="39" t="str">
        <f t="shared" si="1012"/>
        <v>일반(목록배제,Normal-Manifest Exception)</v>
      </c>
      <c r="Q2304" s="72">
        <f t="shared" si="1013"/>
        <v>45</v>
      </c>
      <c r="R2304" s="43" t="str">
        <f t="shared" si="1014"/>
        <v>OZ602</v>
      </c>
      <c r="S2304" s="82" t="str">
        <f t="shared" si="1015"/>
        <v/>
      </c>
      <c r="T2304" s="40">
        <f t="shared" si="1016"/>
        <v>45917</v>
      </c>
      <c r="U2304" s="44">
        <v>2500</v>
      </c>
      <c r="V2304" s="44">
        <f t="shared" si="1017"/>
        <v>0</v>
      </c>
      <c r="W2304" s="77">
        <f t="shared" si="1018"/>
        <v>2500</v>
      </c>
      <c r="X2304" s="78">
        <f t="shared" si="1019"/>
        <v>0</v>
      </c>
      <c r="Y2304" s="44" cm="1">
        <f t="array" ref="Y2304">_xlfn.IFNA(_xlfn.IFS(AND(Q2304&gt;=2000, Q2304&lt;3000), 10000, AND(Q2304&gt;=3000, Q2304&lt;4000), 15000, AND(Q2304&gt;=4000, Q2304&lt;5000), 20000, AND(Q2304&gt;=5000), 25000),0)</f>
        <v>0</v>
      </c>
      <c r="Z2304" s="91">
        <f t="shared" si="1020"/>
        <v>300</v>
      </c>
      <c r="AA2304" s="44">
        <f t="shared" si="1021"/>
        <v>0</v>
      </c>
      <c r="AB2304" s="44"/>
      <c r="AC2304" s="44"/>
      <c r="AD2304" s="44"/>
      <c r="AE2304" s="44">
        <f>VLOOKUP(O2304,정산업데이트!$A$6:$B$12,2,10)</f>
        <v>0</v>
      </c>
      <c r="AF2304" s="44"/>
      <c r="AG2304" s="79">
        <f t="shared" si="1022"/>
        <v>300</v>
      </c>
      <c r="AH2304" s="80">
        <f t="shared" si="1023"/>
        <v>2800</v>
      </c>
      <c r="AI2304" s="93"/>
      <c r="AJ2304" s="84" t="s">
        <v>12618</v>
      </c>
      <c r="AK2304" s="84" t="s">
        <v>73</v>
      </c>
      <c r="AL2304" s="84" t="s">
        <v>12619</v>
      </c>
      <c r="AM2304" s="84" t="s">
        <v>13939</v>
      </c>
      <c r="AN2304" s="84" t="s">
        <v>1314</v>
      </c>
      <c r="AO2304" s="84" t="s">
        <v>13940</v>
      </c>
      <c r="AP2304" s="84" t="s">
        <v>13941</v>
      </c>
      <c r="AQ2304" s="84" t="s">
        <v>122</v>
      </c>
      <c r="AR2304" s="85">
        <v>1</v>
      </c>
      <c r="AS2304" s="86">
        <v>1</v>
      </c>
      <c r="AT2304" s="86">
        <v>1E-3</v>
      </c>
      <c r="AU2304" s="86">
        <v>1</v>
      </c>
      <c r="AV2304" s="84" t="s">
        <v>8</v>
      </c>
      <c r="AW2304" s="86">
        <v>45</v>
      </c>
      <c r="AX2304" s="84" t="s">
        <v>68</v>
      </c>
      <c r="AY2304" s="84" t="s">
        <v>68</v>
      </c>
      <c r="AZ2304" s="84" t="s">
        <v>68</v>
      </c>
      <c r="BA2304" s="84" t="s">
        <v>68</v>
      </c>
      <c r="BB2304" s="84" t="s">
        <v>68</v>
      </c>
      <c r="BC2304" s="84" t="s">
        <v>132</v>
      </c>
      <c r="BD2304" s="84" t="s">
        <v>83</v>
      </c>
      <c r="BE2304" s="84" t="s">
        <v>84</v>
      </c>
      <c r="BF2304" s="84" t="s">
        <v>122</v>
      </c>
      <c r="BG2304" s="84" t="s">
        <v>69</v>
      </c>
      <c r="BH2304" s="92" t="s">
        <v>13942</v>
      </c>
      <c r="BI2304" s="84" t="s">
        <v>122</v>
      </c>
      <c r="BJ2304" s="84" t="s">
        <v>13943</v>
      </c>
      <c r="BK2304" s="84" t="s">
        <v>75</v>
      </c>
      <c r="BL2304" s="84" t="s">
        <v>122</v>
      </c>
      <c r="BM2304" s="84" t="s">
        <v>83</v>
      </c>
      <c r="BN2304" s="84" t="s">
        <v>70</v>
      </c>
      <c r="BO2304" s="84" t="s">
        <v>71</v>
      </c>
      <c r="BP2304" s="84" t="s">
        <v>122</v>
      </c>
      <c r="BQ2304" s="84" t="s">
        <v>163</v>
      </c>
    </row>
    <row r="2305" spans="1:69" ht="14.4" x14ac:dyDescent="0.3">
      <c r="A2305" s="40" t="str">
        <f t="shared" si="997"/>
        <v>2025-09-17</v>
      </c>
      <c r="B2305" s="40" t="str">
        <f t="shared" si="998"/>
        <v>SYD</v>
      </c>
      <c r="C2305" s="39" t="str">
        <f t="shared" si="999"/>
        <v>98812563644</v>
      </c>
      <c r="D2305" s="41" t="str">
        <f t="shared" si="1000"/>
        <v>PAU029773931</v>
      </c>
      <c r="E2305" s="41" t="str">
        <f t="shared" si="1001"/>
        <v>596421484425</v>
      </c>
      <c r="F2305" s="39" t="str">
        <f t="shared" si="1002"/>
        <v>2254252</v>
      </c>
      <c r="G2305" s="39" t="str">
        <f t="shared" si="1003"/>
        <v>WISE EXPRESS(AUSTRAPHARM)</v>
      </c>
      <c r="H2305" s="41" t="str">
        <f t="shared" si="1004"/>
        <v>최민영</v>
      </c>
      <c r="I2305" s="39" t="str">
        <f t="shared" si="1005"/>
        <v>38076</v>
      </c>
      <c r="J2305" s="52" t="str">
        <f t="shared" si="1006"/>
        <v/>
      </c>
      <c r="K2305" s="75">
        <f t="shared" si="1007"/>
        <v>1</v>
      </c>
      <c r="L2305" s="76">
        <f t="shared" si="1008"/>
        <v>1</v>
      </c>
      <c r="M2305" s="76">
        <f t="shared" si="1009"/>
        <v>1E-3</v>
      </c>
      <c r="N2305" s="76">
        <f t="shared" si="1010"/>
        <v>1</v>
      </c>
      <c r="O2305" s="42">
        <f t="shared" si="1011"/>
        <v>1</v>
      </c>
      <c r="P2305" s="39" t="str">
        <f t="shared" si="1012"/>
        <v>목록(Manifest)</v>
      </c>
      <c r="Q2305" s="72">
        <f t="shared" si="1013"/>
        <v>70</v>
      </c>
      <c r="R2305" s="43" t="str">
        <f t="shared" si="1014"/>
        <v>OZ602</v>
      </c>
      <c r="S2305" s="82" t="str">
        <f t="shared" si="1015"/>
        <v/>
      </c>
      <c r="T2305" s="40">
        <f t="shared" si="1016"/>
        <v>45917</v>
      </c>
      <c r="U2305" s="44">
        <v>2500</v>
      </c>
      <c r="V2305" s="44">
        <f t="shared" si="1017"/>
        <v>0</v>
      </c>
      <c r="W2305" s="77">
        <f t="shared" si="1018"/>
        <v>2500</v>
      </c>
      <c r="X2305" s="78">
        <f t="shared" si="1019"/>
        <v>0</v>
      </c>
      <c r="Y2305" s="44" cm="1">
        <f t="array" ref="Y2305">_xlfn.IFNA(_xlfn.IFS(AND(Q2305&gt;=2000, Q2305&lt;3000), 10000, AND(Q2305&gt;=3000, Q2305&lt;4000), 15000, AND(Q2305&gt;=4000, Q2305&lt;5000), 20000, AND(Q2305&gt;=5000), 25000),0)</f>
        <v>0</v>
      </c>
      <c r="Z2305" s="91">
        <f t="shared" si="1020"/>
        <v>0</v>
      </c>
      <c r="AA2305" s="44">
        <f t="shared" si="1021"/>
        <v>0</v>
      </c>
      <c r="AB2305" s="44"/>
      <c r="AC2305" s="44"/>
      <c r="AD2305" s="44"/>
      <c r="AE2305" s="44">
        <f>VLOOKUP(O2305,정산업데이트!$A$6:$B$12,2,10)</f>
        <v>0</v>
      </c>
      <c r="AF2305" s="44"/>
      <c r="AG2305" s="79">
        <f t="shared" si="1022"/>
        <v>0</v>
      </c>
      <c r="AH2305" s="80">
        <f t="shared" si="1023"/>
        <v>2500</v>
      </c>
      <c r="AI2305" s="93"/>
      <c r="AJ2305" s="84" t="s">
        <v>12618</v>
      </c>
      <c r="AK2305" s="84" t="s">
        <v>73</v>
      </c>
      <c r="AL2305" s="84" t="s">
        <v>12619</v>
      </c>
      <c r="AM2305" s="84" t="s">
        <v>13944</v>
      </c>
      <c r="AN2305" s="84" t="s">
        <v>4230</v>
      </c>
      <c r="AO2305" s="84" t="s">
        <v>13945</v>
      </c>
      <c r="AP2305" s="84" t="s">
        <v>993</v>
      </c>
      <c r="AQ2305" s="84" t="s">
        <v>122</v>
      </c>
      <c r="AR2305" s="85">
        <v>1</v>
      </c>
      <c r="AS2305" s="86">
        <v>1</v>
      </c>
      <c r="AT2305" s="86">
        <v>1E-3</v>
      </c>
      <c r="AU2305" s="86">
        <v>1</v>
      </c>
      <c r="AV2305" s="84" t="s">
        <v>7</v>
      </c>
      <c r="AW2305" s="86">
        <v>70</v>
      </c>
      <c r="AX2305" s="84" t="s">
        <v>68</v>
      </c>
      <c r="AY2305" s="84" t="s">
        <v>68</v>
      </c>
      <c r="AZ2305" s="84" t="s">
        <v>68</v>
      </c>
      <c r="BA2305" s="84" t="s">
        <v>68</v>
      </c>
      <c r="BB2305" s="84" t="s">
        <v>68</v>
      </c>
      <c r="BC2305" s="84" t="s">
        <v>132</v>
      </c>
      <c r="BD2305" s="84" t="s">
        <v>83</v>
      </c>
      <c r="BE2305" s="84" t="s">
        <v>84</v>
      </c>
      <c r="BF2305" s="84" t="s">
        <v>122</v>
      </c>
      <c r="BG2305" s="84" t="s">
        <v>69</v>
      </c>
      <c r="BH2305" s="92" t="s">
        <v>13946</v>
      </c>
      <c r="BI2305" s="84" t="s">
        <v>122</v>
      </c>
      <c r="BJ2305" s="84" t="s">
        <v>13947</v>
      </c>
      <c r="BK2305" s="84" t="s">
        <v>75</v>
      </c>
      <c r="BL2305" s="84" t="s">
        <v>122</v>
      </c>
      <c r="BM2305" s="84" t="s">
        <v>83</v>
      </c>
      <c r="BN2305" s="84" t="s">
        <v>70</v>
      </c>
      <c r="BO2305" s="84" t="s">
        <v>71</v>
      </c>
      <c r="BP2305" s="84" t="s">
        <v>122</v>
      </c>
      <c r="BQ2305" s="84" t="s">
        <v>163</v>
      </c>
    </row>
    <row r="2306" spans="1:69" ht="14.4" x14ac:dyDescent="0.3">
      <c r="A2306" s="40" t="str">
        <f t="shared" si="997"/>
        <v>2025-09-17</v>
      </c>
      <c r="B2306" s="40" t="str">
        <f t="shared" si="998"/>
        <v>SYD</v>
      </c>
      <c r="C2306" s="39" t="str">
        <f t="shared" si="999"/>
        <v>98812563644</v>
      </c>
      <c r="D2306" s="41" t="str">
        <f t="shared" si="1000"/>
        <v>PAU029773930</v>
      </c>
      <c r="E2306" s="41" t="str">
        <f t="shared" si="1001"/>
        <v>596421484436</v>
      </c>
      <c r="F2306" s="39" t="str">
        <f t="shared" si="1002"/>
        <v>2254252</v>
      </c>
      <c r="G2306" s="39" t="str">
        <f t="shared" si="1003"/>
        <v>WISE EXPRESS(AUSTRAPHARM)</v>
      </c>
      <c r="H2306" s="41" t="str">
        <f t="shared" si="1004"/>
        <v>신유진</v>
      </c>
      <c r="I2306" s="39" t="str">
        <f t="shared" si="1005"/>
        <v>03458</v>
      </c>
      <c r="J2306" s="52" t="str">
        <f t="shared" si="1006"/>
        <v/>
      </c>
      <c r="K2306" s="75">
        <f t="shared" si="1007"/>
        <v>1</v>
      </c>
      <c r="L2306" s="76">
        <f t="shared" si="1008"/>
        <v>1</v>
      </c>
      <c r="M2306" s="76">
        <f t="shared" si="1009"/>
        <v>1E-3</v>
      </c>
      <c r="N2306" s="76">
        <f t="shared" si="1010"/>
        <v>1</v>
      </c>
      <c r="O2306" s="42">
        <f t="shared" si="1011"/>
        <v>1</v>
      </c>
      <c r="P2306" s="39" t="str">
        <f t="shared" si="1012"/>
        <v>목록(Manifest)</v>
      </c>
      <c r="Q2306" s="72">
        <f t="shared" si="1013"/>
        <v>60</v>
      </c>
      <c r="R2306" s="43" t="str">
        <f t="shared" si="1014"/>
        <v>OZ602</v>
      </c>
      <c r="S2306" s="82" t="str">
        <f t="shared" si="1015"/>
        <v/>
      </c>
      <c r="T2306" s="40">
        <f t="shared" si="1016"/>
        <v>45917</v>
      </c>
      <c r="U2306" s="44">
        <v>2500</v>
      </c>
      <c r="V2306" s="44">
        <f t="shared" si="1017"/>
        <v>0</v>
      </c>
      <c r="W2306" s="77">
        <f t="shared" si="1018"/>
        <v>2500</v>
      </c>
      <c r="X2306" s="78">
        <f t="shared" si="1019"/>
        <v>0</v>
      </c>
      <c r="Y2306" s="44" cm="1">
        <f t="array" ref="Y2306">_xlfn.IFNA(_xlfn.IFS(AND(Q2306&gt;=2000, Q2306&lt;3000), 10000, AND(Q2306&gt;=3000, Q2306&lt;4000), 15000, AND(Q2306&gt;=4000, Q2306&lt;5000), 20000, AND(Q2306&gt;=5000), 25000),0)</f>
        <v>0</v>
      </c>
      <c r="Z2306" s="91">
        <f t="shared" si="1020"/>
        <v>0</v>
      </c>
      <c r="AA2306" s="44">
        <f t="shared" si="1021"/>
        <v>0</v>
      </c>
      <c r="AB2306" s="44"/>
      <c r="AC2306" s="44"/>
      <c r="AD2306" s="44"/>
      <c r="AE2306" s="44">
        <f>VLOOKUP(O2306,정산업데이트!$A$6:$B$12,2,10)</f>
        <v>0</v>
      </c>
      <c r="AF2306" s="44"/>
      <c r="AG2306" s="79">
        <f t="shared" si="1022"/>
        <v>0</v>
      </c>
      <c r="AH2306" s="80">
        <f t="shared" si="1023"/>
        <v>2500</v>
      </c>
      <c r="AI2306" s="93"/>
      <c r="AJ2306" s="84" t="s">
        <v>12618</v>
      </c>
      <c r="AK2306" s="84" t="s">
        <v>73</v>
      </c>
      <c r="AL2306" s="84" t="s">
        <v>12619</v>
      </c>
      <c r="AM2306" s="84" t="s">
        <v>13948</v>
      </c>
      <c r="AN2306" s="84" t="s">
        <v>10852</v>
      </c>
      <c r="AO2306" s="84" t="s">
        <v>13949</v>
      </c>
      <c r="AP2306" s="84" t="s">
        <v>13950</v>
      </c>
      <c r="AQ2306" s="84" t="s">
        <v>122</v>
      </c>
      <c r="AR2306" s="85">
        <v>1</v>
      </c>
      <c r="AS2306" s="86">
        <v>1</v>
      </c>
      <c r="AT2306" s="86">
        <v>1E-3</v>
      </c>
      <c r="AU2306" s="86">
        <v>1</v>
      </c>
      <c r="AV2306" s="84" t="s">
        <v>7</v>
      </c>
      <c r="AW2306" s="86">
        <v>60</v>
      </c>
      <c r="AX2306" s="84" t="s">
        <v>68</v>
      </c>
      <c r="AY2306" s="84" t="s">
        <v>68</v>
      </c>
      <c r="AZ2306" s="84" t="s">
        <v>68</v>
      </c>
      <c r="BA2306" s="84" t="s">
        <v>68</v>
      </c>
      <c r="BB2306" s="84" t="s">
        <v>68</v>
      </c>
      <c r="BC2306" s="84" t="s">
        <v>132</v>
      </c>
      <c r="BD2306" s="84" t="s">
        <v>83</v>
      </c>
      <c r="BE2306" s="84" t="s">
        <v>84</v>
      </c>
      <c r="BF2306" s="84" t="s">
        <v>122</v>
      </c>
      <c r="BG2306" s="84" t="s">
        <v>69</v>
      </c>
      <c r="BH2306" s="92" t="s">
        <v>13951</v>
      </c>
      <c r="BI2306" s="84" t="s">
        <v>122</v>
      </c>
      <c r="BJ2306" s="84" t="s">
        <v>13952</v>
      </c>
      <c r="BK2306" s="84" t="s">
        <v>75</v>
      </c>
      <c r="BL2306" s="84" t="s">
        <v>122</v>
      </c>
      <c r="BM2306" s="84" t="s">
        <v>83</v>
      </c>
      <c r="BN2306" s="84" t="s">
        <v>70</v>
      </c>
      <c r="BO2306" s="84" t="s">
        <v>71</v>
      </c>
      <c r="BP2306" s="84" t="s">
        <v>122</v>
      </c>
      <c r="BQ2306" s="84" t="s">
        <v>163</v>
      </c>
    </row>
    <row r="2307" spans="1:69" ht="14.4" x14ac:dyDescent="0.3">
      <c r="A2307" s="40" t="str">
        <f t="shared" si="997"/>
        <v>2025-09-17</v>
      </c>
      <c r="B2307" s="40" t="str">
        <f t="shared" si="998"/>
        <v>SYD</v>
      </c>
      <c r="C2307" s="39" t="str">
        <f t="shared" si="999"/>
        <v>98812563644</v>
      </c>
      <c r="D2307" s="41" t="str">
        <f t="shared" si="1000"/>
        <v>PAU029773929</v>
      </c>
      <c r="E2307" s="41" t="str">
        <f t="shared" si="1001"/>
        <v>596421484440</v>
      </c>
      <c r="F2307" s="39" t="str">
        <f t="shared" si="1002"/>
        <v>2254252</v>
      </c>
      <c r="G2307" s="39" t="str">
        <f t="shared" si="1003"/>
        <v>WISE EXPRESS(AUSTRAPHARM)</v>
      </c>
      <c r="H2307" s="41" t="str">
        <f t="shared" si="1004"/>
        <v>김지원</v>
      </c>
      <c r="I2307" s="39" t="str">
        <f t="shared" si="1005"/>
        <v>51018</v>
      </c>
      <c r="J2307" s="52" t="str">
        <f t="shared" si="1006"/>
        <v/>
      </c>
      <c r="K2307" s="75">
        <f t="shared" si="1007"/>
        <v>1</v>
      </c>
      <c r="L2307" s="76">
        <f t="shared" si="1008"/>
        <v>1</v>
      </c>
      <c r="M2307" s="76">
        <f t="shared" si="1009"/>
        <v>1E-3</v>
      </c>
      <c r="N2307" s="76">
        <f t="shared" si="1010"/>
        <v>1</v>
      </c>
      <c r="O2307" s="42">
        <f t="shared" si="1011"/>
        <v>1</v>
      </c>
      <c r="P2307" s="39" t="str">
        <f t="shared" si="1012"/>
        <v>목록(Manifest)</v>
      </c>
      <c r="Q2307" s="72">
        <f t="shared" si="1013"/>
        <v>70</v>
      </c>
      <c r="R2307" s="43" t="str">
        <f t="shared" si="1014"/>
        <v>OZ602</v>
      </c>
      <c r="S2307" s="82" t="str">
        <f t="shared" si="1015"/>
        <v/>
      </c>
      <c r="T2307" s="40">
        <f t="shared" si="1016"/>
        <v>45917</v>
      </c>
      <c r="U2307" s="44">
        <v>2500</v>
      </c>
      <c r="V2307" s="44">
        <f t="shared" si="1017"/>
        <v>0</v>
      </c>
      <c r="W2307" s="77">
        <f t="shared" si="1018"/>
        <v>2500</v>
      </c>
      <c r="X2307" s="78">
        <f t="shared" si="1019"/>
        <v>0</v>
      </c>
      <c r="Y2307" s="44" cm="1">
        <f t="array" ref="Y2307">_xlfn.IFNA(_xlfn.IFS(AND(Q2307&gt;=2000, Q2307&lt;3000), 10000, AND(Q2307&gt;=3000, Q2307&lt;4000), 15000, AND(Q2307&gt;=4000, Q2307&lt;5000), 20000, AND(Q2307&gt;=5000), 25000),0)</f>
        <v>0</v>
      </c>
      <c r="Z2307" s="91">
        <f t="shared" si="1020"/>
        <v>0</v>
      </c>
      <c r="AA2307" s="44">
        <f t="shared" si="1021"/>
        <v>0</v>
      </c>
      <c r="AB2307" s="44"/>
      <c r="AC2307" s="44"/>
      <c r="AD2307" s="44"/>
      <c r="AE2307" s="44">
        <f>VLOOKUP(O2307,정산업데이트!$A$6:$B$12,2,10)</f>
        <v>0</v>
      </c>
      <c r="AF2307" s="44"/>
      <c r="AG2307" s="79">
        <f t="shared" si="1022"/>
        <v>0</v>
      </c>
      <c r="AH2307" s="80">
        <f t="shared" si="1023"/>
        <v>2500</v>
      </c>
      <c r="AI2307" s="93"/>
      <c r="AJ2307" s="84" t="s">
        <v>12618</v>
      </c>
      <c r="AK2307" s="84" t="s">
        <v>73</v>
      </c>
      <c r="AL2307" s="84" t="s">
        <v>12619</v>
      </c>
      <c r="AM2307" s="84" t="s">
        <v>13953</v>
      </c>
      <c r="AN2307" s="84" t="s">
        <v>476</v>
      </c>
      <c r="AO2307" s="84" t="s">
        <v>13954</v>
      </c>
      <c r="AP2307" s="84" t="s">
        <v>13955</v>
      </c>
      <c r="AQ2307" s="84" t="s">
        <v>122</v>
      </c>
      <c r="AR2307" s="85">
        <v>1</v>
      </c>
      <c r="AS2307" s="86">
        <v>1</v>
      </c>
      <c r="AT2307" s="86">
        <v>1E-3</v>
      </c>
      <c r="AU2307" s="86">
        <v>1</v>
      </c>
      <c r="AV2307" s="84" t="s">
        <v>7</v>
      </c>
      <c r="AW2307" s="86">
        <v>70</v>
      </c>
      <c r="AX2307" s="84" t="s">
        <v>68</v>
      </c>
      <c r="AY2307" s="84" t="s">
        <v>68</v>
      </c>
      <c r="AZ2307" s="84" t="s">
        <v>68</v>
      </c>
      <c r="BA2307" s="84" t="s">
        <v>68</v>
      </c>
      <c r="BB2307" s="84" t="s">
        <v>68</v>
      </c>
      <c r="BC2307" s="84" t="s">
        <v>132</v>
      </c>
      <c r="BD2307" s="84" t="s">
        <v>83</v>
      </c>
      <c r="BE2307" s="84" t="s">
        <v>84</v>
      </c>
      <c r="BF2307" s="84" t="s">
        <v>122</v>
      </c>
      <c r="BG2307" s="84" t="s">
        <v>69</v>
      </c>
      <c r="BH2307" s="92" t="s">
        <v>13956</v>
      </c>
      <c r="BI2307" s="84" t="s">
        <v>122</v>
      </c>
      <c r="BJ2307" s="84" t="s">
        <v>13957</v>
      </c>
      <c r="BK2307" s="84" t="s">
        <v>75</v>
      </c>
      <c r="BL2307" s="84" t="s">
        <v>122</v>
      </c>
      <c r="BM2307" s="84" t="s">
        <v>83</v>
      </c>
      <c r="BN2307" s="84" t="s">
        <v>70</v>
      </c>
      <c r="BO2307" s="84" t="s">
        <v>71</v>
      </c>
      <c r="BP2307" s="84" t="s">
        <v>122</v>
      </c>
      <c r="BQ2307" s="84" t="s">
        <v>163</v>
      </c>
    </row>
    <row r="2308" spans="1:69" ht="14.4" x14ac:dyDescent="0.3">
      <c r="A2308" s="40" t="str">
        <f t="shared" si="997"/>
        <v>2025-09-19</v>
      </c>
      <c r="B2308" s="40" t="str">
        <f t="shared" si="998"/>
        <v>SYD</v>
      </c>
      <c r="C2308" s="39" t="str">
        <f t="shared" si="999"/>
        <v>40644127016</v>
      </c>
      <c r="D2308" s="41" t="str">
        <f t="shared" si="1000"/>
        <v>PAU029761996</v>
      </c>
      <c r="E2308" s="41" t="str">
        <f t="shared" si="1001"/>
        <v>596421494413</v>
      </c>
      <c r="F2308" s="39" t="str">
        <f t="shared" si="1002"/>
        <v>2254256</v>
      </c>
      <c r="G2308" s="39" t="str">
        <f t="shared" si="1003"/>
        <v>WISE EXPRESS(BOOSTUP)</v>
      </c>
      <c r="H2308" s="41" t="str">
        <f t="shared" si="1004"/>
        <v>이선희</v>
      </c>
      <c r="I2308" s="39" t="str">
        <f t="shared" si="1005"/>
        <v>10083</v>
      </c>
      <c r="J2308" s="52" t="str">
        <f t="shared" si="1006"/>
        <v/>
      </c>
      <c r="K2308" s="75">
        <f t="shared" si="1007"/>
        <v>1</v>
      </c>
      <c r="L2308" s="76">
        <f t="shared" si="1008"/>
        <v>1</v>
      </c>
      <c r="M2308" s="76">
        <f t="shared" si="1009"/>
        <v>1E-3</v>
      </c>
      <c r="N2308" s="76">
        <f t="shared" si="1010"/>
        <v>1</v>
      </c>
      <c r="O2308" s="42">
        <f t="shared" si="1011"/>
        <v>1</v>
      </c>
      <c r="P2308" s="39" t="str">
        <f t="shared" si="1012"/>
        <v>목록(Manifest)</v>
      </c>
      <c r="Q2308" s="72">
        <f t="shared" si="1013"/>
        <v>60</v>
      </c>
      <c r="R2308" s="43" t="str">
        <f t="shared" si="1014"/>
        <v>5X033</v>
      </c>
      <c r="S2308" s="82" t="str">
        <f t="shared" si="1015"/>
        <v/>
      </c>
      <c r="T2308" s="40">
        <f t="shared" si="1016"/>
        <v>45919</v>
      </c>
      <c r="U2308" s="44">
        <v>2500</v>
      </c>
      <c r="V2308" s="44">
        <f t="shared" si="1017"/>
        <v>0</v>
      </c>
      <c r="W2308" s="77">
        <f t="shared" si="1018"/>
        <v>2500</v>
      </c>
      <c r="X2308" s="78">
        <f t="shared" si="1019"/>
        <v>0</v>
      </c>
      <c r="Y2308" s="44" cm="1">
        <f t="array" ref="Y2308">_xlfn.IFNA(_xlfn.IFS(AND(Q2308&gt;=2000, Q2308&lt;3000), 10000, AND(Q2308&gt;=3000, Q2308&lt;4000), 15000, AND(Q2308&gt;=4000, Q2308&lt;5000), 20000, AND(Q2308&gt;=5000), 25000),0)</f>
        <v>0</v>
      </c>
      <c r="Z2308" s="91">
        <f t="shared" si="1020"/>
        <v>0</v>
      </c>
      <c r="AA2308" s="44">
        <f t="shared" si="1021"/>
        <v>0</v>
      </c>
      <c r="AB2308" s="44"/>
      <c r="AC2308" s="44"/>
      <c r="AD2308" s="44"/>
      <c r="AE2308" s="44">
        <f>VLOOKUP(O2308,정산업데이트!$A$6:$B$12,2,10)</f>
        <v>0</v>
      </c>
      <c r="AF2308" s="44"/>
      <c r="AG2308" s="79">
        <f t="shared" si="1022"/>
        <v>0</v>
      </c>
      <c r="AH2308" s="80">
        <f t="shared" si="1023"/>
        <v>2500</v>
      </c>
      <c r="AI2308" s="93"/>
      <c r="AJ2308" s="84" t="s">
        <v>13958</v>
      </c>
      <c r="AK2308" s="84" t="s">
        <v>73</v>
      </c>
      <c r="AL2308" s="84" t="s">
        <v>13959</v>
      </c>
      <c r="AM2308" s="84" t="s">
        <v>13960</v>
      </c>
      <c r="AN2308" s="84" t="s">
        <v>329</v>
      </c>
      <c r="AO2308" s="84" t="s">
        <v>13961</v>
      </c>
      <c r="AP2308" s="84" t="s">
        <v>941</v>
      </c>
      <c r="AQ2308" s="84" t="s">
        <v>122</v>
      </c>
      <c r="AR2308" s="85">
        <v>1</v>
      </c>
      <c r="AS2308" s="86">
        <v>1</v>
      </c>
      <c r="AT2308" s="86">
        <v>1E-3</v>
      </c>
      <c r="AU2308" s="86">
        <v>1</v>
      </c>
      <c r="AV2308" s="84" t="s">
        <v>7</v>
      </c>
      <c r="AW2308" s="86">
        <v>60</v>
      </c>
      <c r="AX2308" s="84" t="s">
        <v>68</v>
      </c>
      <c r="AY2308" s="84" t="s">
        <v>68</v>
      </c>
      <c r="AZ2308" s="84" t="s">
        <v>68</v>
      </c>
      <c r="BA2308" s="84" t="s">
        <v>68</v>
      </c>
      <c r="BB2308" s="84" t="s">
        <v>68</v>
      </c>
      <c r="BC2308" s="84" t="s">
        <v>129</v>
      </c>
      <c r="BD2308" s="84" t="s">
        <v>91</v>
      </c>
      <c r="BE2308" s="84" t="s">
        <v>92</v>
      </c>
      <c r="BF2308" s="84" t="s">
        <v>122</v>
      </c>
      <c r="BG2308" s="84" t="s">
        <v>69</v>
      </c>
      <c r="BH2308" s="92" t="s">
        <v>13962</v>
      </c>
      <c r="BI2308" s="84" t="s">
        <v>122</v>
      </c>
      <c r="BJ2308" s="84" t="s">
        <v>13963</v>
      </c>
      <c r="BK2308" s="84" t="s">
        <v>867</v>
      </c>
      <c r="BL2308" s="84" t="s">
        <v>122</v>
      </c>
      <c r="BM2308" s="84" t="s">
        <v>91</v>
      </c>
      <c r="BN2308" s="84" t="s">
        <v>70</v>
      </c>
      <c r="BO2308" s="84" t="s">
        <v>71</v>
      </c>
      <c r="BP2308" s="84" t="s">
        <v>122</v>
      </c>
      <c r="BQ2308" s="84" t="s">
        <v>163</v>
      </c>
    </row>
    <row r="2309" spans="1:69" ht="14.4" x14ac:dyDescent="0.3">
      <c r="A2309" s="40" t="str">
        <f t="shared" si="997"/>
        <v>2025-09-19</v>
      </c>
      <c r="B2309" s="40" t="str">
        <f t="shared" si="998"/>
        <v>SYD</v>
      </c>
      <c r="C2309" s="39" t="str">
        <f t="shared" si="999"/>
        <v>40644127016</v>
      </c>
      <c r="D2309" s="41" t="str">
        <f t="shared" si="1000"/>
        <v>PAU029762001</v>
      </c>
      <c r="E2309" s="41" t="str">
        <f t="shared" si="1001"/>
        <v>596421494365</v>
      </c>
      <c r="F2309" s="39" t="str">
        <f t="shared" si="1002"/>
        <v>2254256</v>
      </c>
      <c r="G2309" s="39" t="str">
        <f t="shared" si="1003"/>
        <v>WISE EXPRESS(BOOSTUP)</v>
      </c>
      <c r="H2309" s="41" t="str">
        <f t="shared" si="1004"/>
        <v>김민선</v>
      </c>
      <c r="I2309" s="39" t="str">
        <f t="shared" si="1005"/>
        <v>16552</v>
      </c>
      <c r="J2309" s="52" t="str">
        <f t="shared" si="1006"/>
        <v/>
      </c>
      <c r="K2309" s="75">
        <f t="shared" si="1007"/>
        <v>1</v>
      </c>
      <c r="L2309" s="76">
        <f t="shared" si="1008"/>
        <v>1</v>
      </c>
      <c r="M2309" s="76">
        <f t="shared" si="1009"/>
        <v>1E-3</v>
      </c>
      <c r="N2309" s="76">
        <f t="shared" si="1010"/>
        <v>1</v>
      </c>
      <c r="O2309" s="42">
        <f t="shared" si="1011"/>
        <v>1</v>
      </c>
      <c r="P2309" s="39" t="str">
        <f t="shared" si="1012"/>
        <v>목록(Manifest)</v>
      </c>
      <c r="Q2309" s="72">
        <f t="shared" si="1013"/>
        <v>60</v>
      </c>
      <c r="R2309" s="43" t="str">
        <f t="shared" si="1014"/>
        <v>5X033</v>
      </c>
      <c r="S2309" s="82" t="str">
        <f t="shared" si="1015"/>
        <v/>
      </c>
      <c r="T2309" s="40">
        <f t="shared" si="1016"/>
        <v>45919</v>
      </c>
      <c r="U2309" s="44">
        <v>2500</v>
      </c>
      <c r="V2309" s="44">
        <f t="shared" si="1017"/>
        <v>0</v>
      </c>
      <c r="W2309" s="77">
        <f t="shared" si="1018"/>
        <v>2500</v>
      </c>
      <c r="X2309" s="78">
        <f t="shared" si="1019"/>
        <v>0</v>
      </c>
      <c r="Y2309" s="44" cm="1">
        <f t="array" ref="Y2309">_xlfn.IFNA(_xlfn.IFS(AND(Q2309&gt;=2000, Q2309&lt;3000), 10000, AND(Q2309&gt;=3000, Q2309&lt;4000), 15000, AND(Q2309&gt;=4000, Q2309&lt;5000), 20000, AND(Q2309&gt;=5000), 25000),0)</f>
        <v>0</v>
      </c>
      <c r="Z2309" s="91">
        <f t="shared" si="1020"/>
        <v>0</v>
      </c>
      <c r="AA2309" s="44">
        <f t="shared" si="1021"/>
        <v>0</v>
      </c>
      <c r="AB2309" s="44"/>
      <c r="AC2309" s="44"/>
      <c r="AD2309" s="44"/>
      <c r="AE2309" s="44">
        <f>VLOOKUP(O2309,정산업데이트!$A$6:$B$12,2,10)</f>
        <v>0</v>
      </c>
      <c r="AF2309" s="44"/>
      <c r="AG2309" s="79">
        <f t="shared" si="1022"/>
        <v>0</v>
      </c>
      <c r="AH2309" s="80">
        <f t="shared" si="1023"/>
        <v>2500</v>
      </c>
      <c r="AI2309" s="93"/>
      <c r="AJ2309" s="84" t="s">
        <v>13958</v>
      </c>
      <c r="AK2309" s="84" t="s">
        <v>73</v>
      </c>
      <c r="AL2309" s="84" t="s">
        <v>13959</v>
      </c>
      <c r="AM2309" s="84" t="s">
        <v>13964</v>
      </c>
      <c r="AN2309" s="84" t="s">
        <v>13965</v>
      </c>
      <c r="AO2309" s="84" t="s">
        <v>13966</v>
      </c>
      <c r="AP2309" s="84" t="s">
        <v>13967</v>
      </c>
      <c r="AQ2309" s="84" t="s">
        <v>122</v>
      </c>
      <c r="AR2309" s="85">
        <v>1</v>
      </c>
      <c r="AS2309" s="86">
        <v>1</v>
      </c>
      <c r="AT2309" s="86">
        <v>1E-3</v>
      </c>
      <c r="AU2309" s="86">
        <v>1</v>
      </c>
      <c r="AV2309" s="84" t="s">
        <v>7</v>
      </c>
      <c r="AW2309" s="86">
        <v>60</v>
      </c>
      <c r="AX2309" s="84" t="s">
        <v>68</v>
      </c>
      <c r="AY2309" s="84" t="s">
        <v>68</v>
      </c>
      <c r="AZ2309" s="84" t="s">
        <v>68</v>
      </c>
      <c r="BA2309" s="84" t="s">
        <v>68</v>
      </c>
      <c r="BB2309" s="84" t="s">
        <v>68</v>
      </c>
      <c r="BC2309" s="84" t="s">
        <v>129</v>
      </c>
      <c r="BD2309" s="84" t="s">
        <v>91</v>
      </c>
      <c r="BE2309" s="84" t="s">
        <v>92</v>
      </c>
      <c r="BF2309" s="84" t="s">
        <v>122</v>
      </c>
      <c r="BG2309" s="84" t="s">
        <v>69</v>
      </c>
      <c r="BH2309" s="92" t="s">
        <v>13968</v>
      </c>
      <c r="BI2309" s="84" t="s">
        <v>122</v>
      </c>
      <c r="BJ2309" s="84" t="s">
        <v>13969</v>
      </c>
      <c r="BK2309" s="84" t="s">
        <v>867</v>
      </c>
      <c r="BL2309" s="84" t="s">
        <v>122</v>
      </c>
      <c r="BM2309" s="84" t="s">
        <v>91</v>
      </c>
      <c r="BN2309" s="84" t="s">
        <v>70</v>
      </c>
      <c r="BO2309" s="84" t="s">
        <v>71</v>
      </c>
      <c r="BP2309" s="84" t="s">
        <v>122</v>
      </c>
      <c r="BQ2309" s="84" t="s">
        <v>163</v>
      </c>
    </row>
    <row r="2310" spans="1:69" ht="14.4" x14ac:dyDescent="0.3">
      <c r="A2310" s="40" t="str">
        <f t="shared" ref="A2310:A2373" si="1024">AJ2310</f>
        <v>2025-09-19</v>
      </c>
      <c r="B2310" s="40" t="str">
        <f t="shared" ref="B2310:B2373" si="1025">AK2310</f>
        <v>SYD</v>
      </c>
      <c r="C2310" s="39" t="str">
        <f t="shared" ref="C2310:C2373" si="1026">AL2310</f>
        <v>40644127016</v>
      </c>
      <c r="D2310" s="41" t="str">
        <f t="shared" ref="D2310:D2373" si="1027">AM2310</f>
        <v>PAU029761999</v>
      </c>
      <c r="E2310" s="41" t="str">
        <f t="shared" ref="E2310:E2373" si="1028">BH2310</f>
        <v>596421494391</v>
      </c>
      <c r="F2310" s="39" t="str">
        <f t="shared" ref="F2310:F2373" si="1029">BC2310</f>
        <v>2254256</v>
      </c>
      <c r="G2310" s="39" t="str">
        <f t="shared" ref="G2310:G2373" si="1030">BD2310</f>
        <v>WISE EXPRESS(BOOSTUP)</v>
      </c>
      <c r="H2310" s="41" t="str">
        <f t="shared" ref="H2310:H2373" si="1031">AN2310</f>
        <v>김복희</v>
      </c>
      <c r="I2310" s="39" t="str">
        <f t="shared" ref="I2310:I2373" si="1032">AP2310</f>
        <v>62053</v>
      </c>
      <c r="J2310" s="52" t="str">
        <f t="shared" ref="J2310:J2373" si="1033">AQ2310</f>
        <v/>
      </c>
      <c r="K2310" s="75">
        <f t="shared" ref="K2310:K2373" si="1034">AR2310</f>
        <v>1</v>
      </c>
      <c r="L2310" s="76">
        <f t="shared" ref="L2310:L2373" si="1035">AS2310</f>
        <v>2</v>
      </c>
      <c r="M2310" s="76">
        <f t="shared" ref="M2310:M2373" si="1036">AT2310</f>
        <v>1E-3</v>
      </c>
      <c r="N2310" s="76">
        <f t="shared" ref="N2310:N2373" si="1037">AU2310</f>
        <v>2</v>
      </c>
      <c r="O2310" s="42">
        <f t="shared" ref="O2310:O2373" si="1038">CEILING(MAX(L2310:N2310)/K2310,0.5)</f>
        <v>2</v>
      </c>
      <c r="P2310" s="39" t="str">
        <f t="shared" ref="P2310:P2373" si="1039">AV2310</f>
        <v>목록(Manifest)</v>
      </c>
      <c r="Q2310" s="72">
        <f t="shared" ref="Q2310:Q2373" si="1040">AW2310</f>
        <v>120</v>
      </c>
      <c r="R2310" s="43" t="str">
        <f t="shared" ref="R2310:R2373" si="1041">BK2310</f>
        <v>5X033</v>
      </c>
      <c r="S2310" s="82" t="str">
        <f t="shared" ref="S2310:S2373" si="1042">BL2310</f>
        <v/>
      </c>
      <c r="T2310" s="40">
        <f t="shared" ref="T2310:T2373" si="1043">DATE(YEAR(A2310),MONTH(A2310),DAY(A2310))</f>
        <v>45919</v>
      </c>
      <c r="U2310" s="44">
        <v>2500</v>
      </c>
      <c r="V2310" s="44">
        <f t="shared" ref="V2310:V2373" si="1044">IF(O2310&gt;5,CEILING(O2310-5,1)*100,0)</f>
        <v>0</v>
      </c>
      <c r="W2310" s="77">
        <f t="shared" ref="W2310:W2373" si="1045">SUM(U2310:V2310)</f>
        <v>2500</v>
      </c>
      <c r="X2310" s="78">
        <f t="shared" ref="X2310:X2373" si="1046">(K2310-1)*2500</f>
        <v>0</v>
      </c>
      <c r="Y2310" s="44" cm="1">
        <f t="array" ref="Y2310">_xlfn.IFNA(_xlfn.IFS(AND(Q2310&gt;=2000, Q2310&lt;3000), 10000, AND(Q2310&gt;=3000, Q2310&lt;4000), 15000, AND(Q2310&gt;=4000, Q2310&lt;5000), 20000, AND(Q2310&gt;=5000), 25000),0)</f>
        <v>0</v>
      </c>
      <c r="Z2310" s="91">
        <f t="shared" ref="Z2310:Z2373" si="1047">IF(OR(P2310="일반(목록배제,Normal-Manifest Exception)",P2310="간이(Simple)",P2310="목록취하(허용배제,Manifest-Drop)",P2310="일반(NORMAL)"),300,0)</f>
        <v>0</v>
      </c>
      <c r="AA2310" s="44">
        <f t="shared" ref="AA2310:AA2373" si="1048">IF(LEFT(AP2310,2)="63",3000,0)</f>
        <v>0</v>
      </c>
      <c r="AB2310" s="44"/>
      <c r="AC2310" s="44"/>
      <c r="AD2310" s="44"/>
      <c r="AE2310" s="44">
        <f>VLOOKUP(O2310,정산업데이트!$A$6:$B$12,2,10)</f>
        <v>0</v>
      </c>
      <c r="AF2310" s="44"/>
      <c r="AG2310" s="79">
        <f t="shared" ref="AG2310:AG2373" si="1049">X2310+Y2310+Z2310+AA2310+AB2310+AE2310+AF2310</f>
        <v>0</v>
      </c>
      <c r="AH2310" s="80">
        <f t="shared" ref="AH2310:AH2373" si="1050">SUM(AG2310,W2310)</f>
        <v>2500</v>
      </c>
      <c r="AI2310" s="93"/>
      <c r="AJ2310" s="84" t="s">
        <v>13958</v>
      </c>
      <c r="AK2310" s="84" t="s">
        <v>73</v>
      </c>
      <c r="AL2310" s="84" t="s">
        <v>13959</v>
      </c>
      <c r="AM2310" s="84" t="s">
        <v>13970</v>
      </c>
      <c r="AN2310" s="84" t="s">
        <v>1519</v>
      </c>
      <c r="AO2310" s="84" t="s">
        <v>13971</v>
      </c>
      <c r="AP2310" s="84" t="s">
        <v>13972</v>
      </c>
      <c r="AQ2310" s="84" t="s">
        <v>122</v>
      </c>
      <c r="AR2310" s="85">
        <v>1</v>
      </c>
      <c r="AS2310" s="86">
        <v>2</v>
      </c>
      <c r="AT2310" s="86">
        <v>1E-3</v>
      </c>
      <c r="AU2310" s="86">
        <v>2</v>
      </c>
      <c r="AV2310" s="84" t="s">
        <v>7</v>
      </c>
      <c r="AW2310" s="86">
        <v>120</v>
      </c>
      <c r="AX2310" s="84" t="s">
        <v>68</v>
      </c>
      <c r="AY2310" s="84" t="s">
        <v>68</v>
      </c>
      <c r="AZ2310" s="84" t="s">
        <v>68</v>
      </c>
      <c r="BA2310" s="84" t="s">
        <v>68</v>
      </c>
      <c r="BB2310" s="84" t="s">
        <v>68</v>
      </c>
      <c r="BC2310" s="84" t="s">
        <v>129</v>
      </c>
      <c r="BD2310" s="84" t="s">
        <v>91</v>
      </c>
      <c r="BE2310" s="84" t="s">
        <v>92</v>
      </c>
      <c r="BF2310" s="84" t="s">
        <v>122</v>
      </c>
      <c r="BG2310" s="84" t="s">
        <v>69</v>
      </c>
      <c r="BH2310" s="92" t="s">
        <v>13973</v>
      </c>
      <c r="BI2310" s="84" t="s">
        <v>122</v>
      </c>
      <c r="BJ2310" s="84" t="s">
        <v>13974</v>
      </c>
      <c r="BK2310" s="84" t="s">
        <v>867</v>
      </c>
      <c r="BL2310" s="84" t="s">
        <v>122</v>
      </c>
      <c r="BM2310" s="84" t="s">
        <v>91</v>
      </c>
      <c r="BN2310" s="84" t="s">
        <v>70</v>
      </c>
      <c r="BO2310" s="84" t="s">
        <v>71</v>
      </c>
      <c r="BP2310" s="84" t="s">
        <v>122</v>
      </c>
      <c r="BQ2310" s="84" t="s">
        <v>163</v>
      </c>
    </row>
    <row r="2311" spans="1:69" ht="14.4" x14ac:dyDescent="0.3">
      <c r="A2311" s="40" t="str">
        <f t="shared" si="1024"/>
        <v>2025-09-19</v>
      </c>
      <c r="B2311" s="40" t="str">
        <f t="shared" si="1025"/>
        <v>SYD</v>
      </c>
      <c r="C2311" s="39" t="str">
        <f t="shared" si="1026"/>
        <v>40644127016</v>
      </c>
      <c r="D2311" s="41" t="str">
        <f t="shared" si="1027"/>
        <v>PAU029761998</v>
      </c>
      <c r="E2311" s="41" t="str">
        <f t="shared" si="1028"/>
        <v>596421494402</v>
      </c>
      <c r="F2311" s="39" t="str">
        <f t="shared" si="1029"/>
        <v>2254256</v>
      </c>
      <c r="G2311" s="39" t="str">
        <f t="shared" si="1030"/>
        <v>WISE EXPRESS(BOOSTUP)</v>
      </c>
      <c r="H2311" s="41" t="str">
        <f t="shared" si="1031"/>
        <v>정이슬</v>
      </c>
      <c r="I2311" s="39" t="str">
        <f t="shared" si="1032"/>
        <v>26471</v>
      </c>
      <c r="J2311" s="52" t="str">
        <f t="shared" si="1033"/>
        <v/>
      </c>
      <c r="K2311" s="75">
        <f t="shared" si="1034"/>
        <v>1</v>
      </c>
      <c r="L2311" s="76">
        <f t="shared" si="1035"/>
        <v>1</v>
      </c>
      <c r="M2311" s="76">
        <f t="shared" si="1036"/>
        <v>1E-3</v>
      </c>
      <c r="N2311" s="76">
        <f t="shared" si="1037"/>
        <v>1</v>
      </c>
      <c r="O2311" s="42">
        <f t="shared" si="1038"/>
        <v>1</v>
      </c>
      <c r="P2311" s="39" t="str">
        <f t="shared" si="1039"/>
        <v>목록(Manifest)</v>
      </c>
      <c r="Q2311" s="72">
        <f t="shared" si="1040"/>
        <v>60</v>
      </c>
      <c r="R2311" s="43" t="str">
        <f t="shared" si="1041"/>
        <v>5X033</v>
      </c>
      <c r="S2311" s="82" t="str">
        <f t="shared" si="1042"/>
        <v/>
      </c>
      <c r="T2311" s="40">
        <f t="shared" si="1043"/>
        <v>45919</v>
      </c>
      <c r="U2311" s="44">
        <v>2500</v>
      </c>
      <c r="V2311" s="44">
        <f t="shared" si="1044"/>
        <v>0</v>
      </c>
      <c r="W2311" s="77">
        <f t="shared" si="1045"/>
        <v>2500</v>
      </c>
      <c r="X2311" s="78">
        <f t="shared" si="1046"/>
        <v>0</v>
      </c>
      <c r="Y2311" s="44" cm="1">
        <f t="array" ref="Y2311">_xlfn.IFNA(_xlfn.IFS(AND(Q2311&gt;=2000, Q2311&lt;3000), 10000, AND(Q2311&gt;=3000, Q2311&lt;4000), 15000, AND(Q2311&gt;=4000, Q2311&lt;5000), 20000, AND(Q2311&gt;=5000), 25000),0)</f>
        <v>0</v>
      </c>
      <c r="Z2311" s="91">
        <f t="shared" si="1047"/>
        <v>0</v>
      </c>
      <c r="AA2311" s="44">
        <f t="shared" si="1048"/>
        <v>0</v>
      </c>
      <c r="AB2311" s="44"/>
      <c r="AC2311" s="44"/>
      <c r="AD2311" s="44"/>
      <c r="AE2311" s="44">
        <f>VLOOKUP(O2311,정산업데이트!$A$6:$B$12,2,10)</f>
        <v>0</v>
      </c>
      <c r="AF2311" s="44"/>
      <c r="AG2311" s="79">
        <f t="shared" si="1049"/>
        <v>0</v>
      </c>
      <c r="AH2311" s="80">
        <f t="shared" si="1050"/>
        <v>2500</v>
      </c>
      <c r="AI2311" s="93"/>
      <c r="AJ2311" s="84" t="s">
        <v>13958</v>
      </c>
      <c r="AK2311" s="84" t="s">
        <v>73</v>
      </c>
      <c r="AL2311" s="84" t="s">
        <v>13959</v>
      </c>
      <c r="AM2311" s="84" t="s">
        <v>13975</v>
      </c>
      <c r="AN2311" s="84" t="s">
        <v>13976</v>
      </c>
      <c r="AO2311" s="84" t="s">
        <v>13977</v>
      </c>
      <c r="AP2311" s="84" t="s">
        <v>13978</v>
      </c>
      <c r="AQ2311" s="84" t="s">
        <v>122</v>
      </c>
      <c r="AR2311" s="85">
        <v>1</v>
      </c>
      <c r="AS2311" s="86">
        <v>1</v>
      </c>
      <c r="AT2311" s="86">
        <v>1E-3</v>
      </c>
      <c r="AU2311" s="86">
        <v>1</v>
      </c>
      <c r="AV2311" s="84" t="s">
        <v>7</v>
      </c>
      <c r="AW2311" s="86">
        <v>60</v>
      </c>
      <c r="AX2311" s="84" t="s">
        <v>68</v>
      </c>
      <c r="AY2311" s="84" t="s">
        <v>68</v>
      </c>
      <c r="AZ2311" s="84" t="s">
        <v>68</v>
      </c>
      <c r="BA2311" s="84" t="s">
        <v>68</v>
      </c>
      <c r="BB2311" s="84" t="s">
        <v>68</v>
      </c>
      <c r="BC2311" s="84" t="s">
        <v>129</v>
      </c>
      <c r="BD2311" s="84" t="s">
        <v>91</v>
      </c>
      <c r="BE2311" s="84" t="s">
        <v>92</v>
      </c>
      <c r="BF2311" s="84" t="s">
        <v>122</v>
      </c>
      <c r="BG2311" s="84" t="s">
        <v>69</v>
      </c>
      <c r="BH2311" s="92" t="s">
        <v>13979</v>
      </c>
      <c r="BI2311" s="84" t="s">
        <v>122</v>
      </c>
      <c r="BJ2311" s="84" t="s">
        <v>13980</v>
      </c>
      <c r="BK2311" s="84" t="s">
        <v>867</v>
      </c>
      <c r="BL2311" s="84" t="s">
        <v>122</v>
      </c>
      <c r="BM2311" s="84" t="s">
        <v>91</v>
      </c>
      <c r="BN2311" s="84" t="s">
        <v>70</v>
      </c>
      <c r="BO2311" s="84" t="s">
        <v>71</v>
      </c>
      <c r="BP2311" s="84" t="s">
        <v>122</v>
      </c>
      <c r="BQ2311" s="84" t="s">
        <v>163</v>
      </c>
    </row>
    <row r="2312" spans="1:69" ht="14.4" x14ac:dyDescent="0.3">
      <c r="A2312" s="40" t="str">
        <f t="shared" si="1024"/>
        <v>2025-09-19</v>
      </c>
      <c r="B2312" s="40" t="str">
        <f t="shared" si="1025"/>
        <v>SYD</v>
      </c>
      <c r="C2312" s="39" t="str">
        <f t="shared" si="1026"/>
        <v>40644127016</v>
      </c>
      <c r="D2312" s="41" t="str">
        <f t="shared" si="1027"/>
        <v>PAU029761995</v>
      </c>
      <c r="E2312" s="41" t="str">
        <f t="shared" si="1028"/>
        <v>596421494424</v>
      </c>
      <c r="F2312" s="39" t="str">
        <f t="shared" si="1029"/>
        <v>2254256</v>
      </c>
      <c r="G2312" s="39" t="str">
        <f t="shared" si="1030"/>
        <v>WISE EXPRESS(BOOSTUP)</v>
      </c>
      <c r="H2312" s="41" t="str">
        <f t="shared" si="1031"/>
        <v>손유흔</v>
      </c>
      <c r="I2312" s="39" t="str">
        <f t="shared" si="1032"/>
        <v>61108</v>
      </c>
      <c r="J2312" s="52" t="str">
        <f t="shared" si="1033"/>
        <v/>
      </c>
      <c r="K2312" s="75">
        <f t="shared" si="1034"/>
        <v>1</v>
      </c>
      <c r="L2312" s="76">
        <f t="shared" si="1035"/>
        <v>1</v>
      </c>
      <c r="M2312" s="76">
        <f t="shared" si="1036"/>
        <v>1E-3</v>
      </c>
      <c r="N2312" s="76">
        <f t="shared" si="1037"/>
        <v>1</v>
      </c>
      <c r="O2312" s="42">
        <f t="shared" si="1038"/>
        <v>1</v>
      </c>
      <c r="P2312" s="39" t="str">
        <f t="shared" si="1039"/>
        <v>목록(Manifest)</v>
      </c>
      <c r="Q2312" s="72">
        <f t="shared" si="1040"/>
        <v>60</v>
      </c>
      <c r="R2312" s="43" t="str">
        <f t="shared" si="1041"/>
        <v>5X033</v>
      </c>
      <c r="S2312" s="82" t="str">
        <f t="shared" si="1042"/>
        <v/>
      </c>
      <c r="T2312" s="40">
        <f t="shared" si="1043"/>
        <v>45919</v>
      </c>
      <c r="U2312" s="44">
        <v>2500</v>
      </c>
      <c r="V2312" s="44">
        <f t="shared" si="1044"/>
        <v>0</v>
      </c>
      <c r="W2312" s="77">
        <f t="shared" si="1045"/>
        <v>2500</v>
      </c>
      <c r="X2312" s="78">
        <f t="shared" si="1046"/>
        <v>0</v>
      </c>
      <c r="Y2312" s="44" cm="1">
        <f t="array" ref="Y2312">_xlfn.IFNA(_xlfn.IFS(AND(Q2312&gt;=2000, Q2312&lt;3000), 10000, AND(Q2312&gt;=3000, Q2312&lt;4000), 15000, AND(Q2312&gt;=4000, Q2312&lt;5000), 20000, AND(Q2312&gt;=5000), 25000),0)</f>
        <v>0</v>
      </c>
      <c r="Z2312" s="91">
        <f t="shared" si="1047"/>
        <v>0</v>
      </c>
      <c r="AA2312" s="44">
        <f t="shared" si="1048"/>
        <v>0</v>
      </c>
      <c r="AB2312" s="44"/>
      <c r="AC2312" s="44"/>
      <c r="AD2312" s="44"/>
      <c r="AE2312" s="44">
        <f>VLOOKUP(O2312,정산업데이트!$A$6:$B$12,2,10)</f>
        <v>0</v>
      </c>
      <c r="AF2312" s="44"/>
      <c r="AG2312" s="79">
        <f t="shared" si="1049"/>
        <v>0</v>
      </c>
      <c r="AH2312" s="80">
        <f t="shared" si="1050"/>
        <v>2500</v>
      </c>
      <c r="AI2312" s="93"/>
      <c r="AJ2312" s="84" t="s">
        <v>13958</v>
      </c>
      <c r="AK2312" s="84" t="s">
        <v>73</v>
      </c>
      <c r="AL2312" s="84" t="s">
        <v>13959</v>
      </c>
      <c r="AM2312" s="84" t="s">
        <v>13981</v>
      </c>
      <c r="AN2312" s="84" t="s">
        <v>12293</v>
      </c>
      <c r="AO2312" s="84" t="s">
        <v>12294</v>
      </c>
      <c r="AP2312" s="84" t="s">
        <v>1210</v>
      </c>
      <c r="AQ2312" s="84" t="s">
        <v>122</v>
      </c>
      <c r="AR2312" s="85">
        <v>1</v>
      </c>
      <c r="AS2312" s="86">
        <v>1</v>
      </c>
      <c r="AT2312" s="86">
        <v>1E-3</v>
      </c>
      <c r="AU2312" s="86">
        <v>1</v>
      </c>
      <c r="AV2312" s="84" t="s">
        <v>7</v>
      </c>
      <c r="AW2312" s="86">
        <v>60</v>
      </c>
      <c r="AX2312" s="84" t="s">
        <v>68</v>
      </c>
      <c r="AY2312" s="84" t="s">
        <v>68</v>
      </c>
      <c r="AZ2312" s="84" t="s">
        <v>68</v>
      </c>
      <c r="BA2312" s="84" t="s">
        <v>68</v>
      </c>
      <c r="BB2312" s="84" t="s">
        <v>68</v>
      </c>
      <c r="BC2312" s="84" t="s">
        <v>129</v>
      </c>
      <c r="BD2312" s="84" t="s">
        <v>91</v>
      </c>
      <c r="BE2312" s="84" t="s">
        <v>92</v>
      </c>
      <c r="BF2312" s="84" t="s">
        <v>122</v>
      </c>
      <c r="BG2312" s="84" t="s">
        <v>69</v>
      </c>
      <c r="BH2312" s="92" t="s">
        <v>13982</v>
      </c>
      <c r="BI2312" s="84" t="s">
        <v>122</v>
      </c>
      <c r="BJ2312" s="84" t="s">
        <v>13983</v>
      </c>
      <c r="BK2312" s="84" t="s">
        <v>867</v>
      </c>
      <c r="BL2312" s="84" t="s">
        <v>122</v>
      </c>
      <c r="BM2312" s="84" t="s">
        <v>91</v>
      </c>
      <c r="BN2312" s="84" t="s">
        <v>70</v>
      </c>
      <c r="BO2312" s="84" t="s">
        <v>71</v>
      </c>
      <c r="BP2312" s="84" t="s">
        <v>122</v>
      </c>
      <c r="BQ2312" s="84" t="s">
        <v>163</v>
      </c>
    </row>
    <row r="2313" spans="1:69" ht="14.4" x14ac:dyDescent="0.3">
      <c r="A2313" s="40" t="str">
        <f t="shared" si="1024"/>
        <v>2025-09-19</v>
      </c>
      <c r="B2313" s="40" t="str">
        <f t="shared" si="1025"/>
        <v>SYD</v>
      </c>
      <c r="C2313" s="39" t="str">
        <f t="shared" si="1026"/>
        <v>40644127016</v>
      </c>
      <c r="D2313" s="41" t="str">
        <f t="shared" si="1027"/>
        <v>PAU029768506</v>
      </c>
      <c r="E2313" s="41" t="str">
        <f t="shared" si="1028"/>
        <v>596421494995</v>
      </c>
      <c r="F2313" s="39" t="str">
        <f t="shared" si="1029"/>
        <v>2254252</v>
      </c>
      <c r="G2313" s="39" t="str">
        <f t="shared" si="1030"/>
        <v>WISE EXPRESS(AUSTRAPHARM)</v>
      </c>
      <c r="H2313" s="41" t="str">
        <f t="shared" si="1031"/>
        <v>강창균</v>
      </c>
      <c r="I2313" s="39" t="str">
        <f t="shared" si="1032"/>
        <v>18145</v>
      </c>
      <c r="J2313" s="52" t="str">
        <f t="shared" si="1033"/>
        <v/>
      </c>
      <c r="K2313" s="75">
        <f t="shared" si="1034"/>
        <v>1</v>
      </c>
      <c r="L2313" s="76">
        <f t="shared" si="1035"/>
        <v>2</v>
      </c>
      <c r="M2313" s="76">
        <f t="shared" si="1036"/>
        <v>1E-3</v>
      </c>
      <c r="N2313" s="76">
        <f t="shared" si="1037"/>
        <v>2</v>
      </c>
      <c r="O2313" s="42">
        <f t="shared" si="1038"/>
        <v>2</v>
      </c>
      <c r="P2313" s="39" t="str">
        <f t="shared" si="1039"/>
        <v>일반(목록배제,Normal-Manifest Exception)</v>
      </c>
      <c r="Q2313" s="72">
        <f t="shared" si="1040"/>
        <v>60</v>
      </c>
      <c r="R2313" s="43" t="str">
        <f t="shared" si="1041"/>
        <v>5X033</v>
      </c>
      <c r="S2313" s="82" t="str">
        <f t="shared" si="1042"/>
        <v/>
      </c>
      <c r="T2313" s="40">
        <f t="shared" si="1043"/>
        <v>45919</v>
      </c>
      <c r="U2313" s="44">
        <v>2500</v>
      </c>
      <c r="V2313" s="44">
        <f t="shared" si="1044"/>
        <v>0</v>
      </c>
      <c r="W2313" s="77">
        <f t="shared" si="1045"/>
        <v>2500</v>
      </c>
      <c r="X2313" s="78">
        <f t="shared" si="1046"/>
        <v>0</v>
      </c>
      <c r="Y2313" s="44" cm="1">
        <f t="array" ref="Y2313">_xlfn.IFNA(_xlfn.IFS(AND(Q2313&gt;=2000, Q2313&lt;3000), 10000, AND(Q2313&gt;=3000, Q2313&lt;4000), 15000, AND(Q2313&gt;=4000, Q2313&lt;5000), 20000, AND(Q2313&gt;=5000), 25000),0)</f>
        <v>0</v>
      </c>
      <c r="Z2313" s="91">
        <f t="shared" si="1047"/>
        <v>300</v>
      </c>
      <c r="AA2313" s="44">
        <f t="shared" si="1048"/>
        <v>0</v>
      </c>
      <c r="AB2313" s="44"/>
      <c r="AC2313" s="44"/>
      <c r="AD2313" s="44"/>
      <c r="AE2313" s="44">
        <f>VLOOKUP(O2313,정산업데이트!$A$6:$B$12,2,10)</f>
        <v>0</v>
      </c>
      <c r="AF2313" s="44"/>
      <c r="AG2313" s="79">
        <f t="shared" si="1049"/>
        <v>300</v>
      </c>
      <c r="AH2313" s="80">
        <f t="shared" si="1050"/>
        <v>2800</v>
      </c>
      <c r="AI2313" s="93"/>
      <c r="AJ2313" s="84" t="s">
        <v>13958</v>
      </c>
      <c r="AK2313" s="84" t="s">
        <v>73</v>
      </c>
      <c r="AL2313" s="84" t="s">
        <v>13959</v>
      </c>
      <c r="AM2313" s="84" t="s">
        <v>13984</v>
      </c>
      <c r="AN2313" s="84" t="s">
        <v>13985</v>
      </c>
      <c r="AO2313" s="84" t="s">
        <v>13986</v>
      </c>
      <c r="AP2313" s="84" t="s">
        <v>11982</v>
      </c>
      <c r="AQ2313" s="84" t="s">
        <v>122</v>
      </c>
      <c r="AR2313" s="85">
        <v>1</v>
      </c>
      <c r="AS2313" s="86">
        <v>2</v>
      </c>
      <c r="AT2313" s="86">
        <v>1E-3</v>
      </c>
      <c r="AU2313" s="86">
        <v>2</v>
      </c>
      <c r="AV2313" s="84" t="s">
        <v>8</v>
      </c>
      <c r="AW2313" s="86">
        <v>60</v>
      </c>
      <c r="AX2313" s="84" t="s">
        <v>68</v>
      </c>
      <c r="AY2313" s="84" t="s">
        <v>68</v>
      </c>
      <c r="AZ2313" s="84" t="s">
        <v>68</v>
      </c>
      <c r="BA2313" s="84" t="s">
        <v>68</v>
      </c>
      <c r="BB2313" s="84" t="s">
        <v>68</v>
      </c>
      <c r="BC2313" s="84" t="s">
        <v>132</v>
      </c>
      <c r="BD2313" s="84" t="s">
        <v>83</v>
      </c>
      <c r="BE2313" s="84" t="s">
        <v>108</v>
      </c>
      <c r="BF2313" s="84" t="s">
        <v>122</v>
      </c>
      <c r="BG2313" s="84" t="s">
        <v>69</v>
      </c>
      <c r="BH2313" s="92" t="s">
        <v>13987</v>
      </c>
      <c r="BI2313" s="84" t="s">
        <v>122</v>
      </c>
      <c r="BJ2313" s="84" t="s">
        <v>13988</v>
      </c>
      <c r="BK2313" s="84" t="s">
        <v>867</v>
      </c>
      <c r="BL2313" s="84" t="s">
        <v>122</v>
      </c>
      <c r="BM2313" s="84" t="s">
        <v>83</v>
      </c>
      <c r="BN2313" s="84" t="s">
        <v>70</v>
      </c>
      <c r="BO2313" s="84" t="s">
        <v>71</v>
      </c>
      <c r="BP2313" s="84" t="s">
        <v>122</v>
      </c>
      <c r="BQ2313" s="84" t="s">
        <v>163</v>
      </c>
    </row>
    <row r="2314" spans="1:69" ht="14.4" x14ac:dyDescent="0.3">
      <c r="A2314" s="40" t="str">
        <f t="shared" si="1024"/>
        <v>2025-09-19</v>
      </c>
      <c r="B2314" s="40" t="str">
        <f t="shared" si="1025"/>
        <v>SYD</v>
      </c>
      <c r="C2314" s="39" t="str">
        <f t="shared" si="1026"/>
        <v>40644127016</v>
      </c>
      <c r="D2314" s="41" t="str">
        <f t="shared" si="1027"/>
        <v>PAU029768507</v>
      </c>
      <c r="E2314" s="41" t="str">
        <f t="shared" si="1028"/>
        <v>596421495006</v>
      </c>
      <c r="F2314" s="39" t="str">
        <f t="shared" si="1029"/>
        <v>2254252</v>
      </c>
      <c r="G2314" s="39" t="str">
        <f t="shared" si="1030"/>
        <v>WISE EXPRESS(AUSTRAPHARM)</v>
      </c>
      <c r="H2314" s="41" t="str">
        <f t="shared" si="1031"/>
        <v>구본정</v>
      </c>
      <c r="I2314" s="39" t="str">
        <f t="shared" si="1032"/>
        <v>10372</v>
      </c>
      <c r="J2314" s="52" t="str">
        <f t="shared" si="1033"/>
        <v/>
      </c>
      <c r="K2314" s="75">
        <f t="shared" si="1034"/>
        <v>1</v>
      </c>
      <c r="L2314" s="76">
        <f t="shared" si="1035"/>
        <v>1</v>
      </c>
      <c r="M2314" s="76">
        <f t="shared" si="1036"/>
        <v>1E-3</v>
      </c>
      <c r="N2314" s="76">
        <f t="shared" si="1037"/>
        <v>1</v>
      </c>
      <c r="O2314" s="42">
        <f t="shared" si="1038"/>
        <v>1</v>
      </c>
      <c r="P2314" s="39" t="str">
        <f t="shared" si="1039"/>
        <v>일반(목록배제,Normal-Manifest Exception)</v>
      </c>
      <c r="Q2314" s="72">
        <f t="shared" si="1040"/>
        <v>60</v>
      </c>
      <c r="R2314" s="43" t="str">
        <f t="shared" si="1041"/>
        <v>5X033</v>
      </c>
      <c r="S2314" s="82" t="str">
        <f t="shared" si="1042"/>
        <v/>
      </c>
      <c r="T2314" s="40">
        <f t="shared" si="1043"/>
        <v>45919</v>
      </c>
      <c r="U2314" s="44">
        <v>2500</v>
      </c>
      <c r="V2314" s="44">
        <f t="shared" si="1044"/>
        <v>0</v>
      </c>
      <c r="W2314" s="77">
        <f t="shared" si="1045"/>
        <v>2500</v>
      </c>
      <c r="X2314" s="78">
        <f t="shared" si="1046"/>
        <v>0</v>
      </c>
      <c r="Y2314" s="44" cm="1">
        <f t="array" ref="Y2314">_xlfn.IFNA(_xlfn.IFS(AND(Q2314&gt;=2000, Q2314&lt;3000), 10000, AND(Q2314&gt;=3000, Q2314&lt;4000), 15000, AND(Q2314&gt;=4000, Q2314&lt;5000), 20000, AND(Q2314&gt;=5000), 25000),0)</f>
        <v>0</v>
      </c>
      <c r="Z2314" s="91">
        <f t="shared" si="1047"/>
        <v>300</v>
      </c>
      <c r="AA2314" s="44">
        <f t="shared" si="1048"/>
        <v>0</v>
      </c>
      <c r="AB2314" s="44"/>
      <c r="AC2314" s="44"/>
      <c r="AD2314" s="44"/>
      <c r="AE2314" s="44">
        <f>VLOOKUP(O2314,정산업데이트!$A$6:$B$12,2,10)</f>
        <v>0</v>
      </c>
      <c r="AF2314" s="44"/>
      <c r="AG2314" s="79">
        <f t="shared" si="1049"/>
        <v>300</v>
      </c>
      <c r="AH2314" s="80">
        <f t="shared" si="1050"/>
        <v>2800</v>
      </c>
      <c r="AI2314" s="93"/>
      <c r="AJ2314" s="84" t="s">
        <v>13958</v>
      </c>
      <c r="AK2314" s="84" t="s">
        <v>73</v>
      </c>
      <c r="AL2314" s="84" t="s">
        <v>13959</v>
      </c>
      <c r="AM2314" s="84" t="s">
        <v>13989</v>
      </c>
      <c r="AN2314" s="84" t="s">
        <v>13990</v>
      </c>
      <c r="AO2314" s="84" t="s">
        <v>13991</v>
      </c>
      <c r="AP2314" s="84" t="s">
        <v>13992</v>
      </c>
      <c r="AQ2314" s="84" t="s">
        <v>122</v>
      </c>
      <c r="AR2314" s="85">
        <v>1</v>
      </c>
      <c r="AS2314" s="86">
        <v>1</v>
      </c>
      <c r="AT2314" s="86">
        <v>1E-3</v>
      </c>
      <c r="AU2314" s="86">
        <v>1</v>
      </c>
      <c r="AV2314" s="84" t="s">
        <v>8</v>
      </c>
      <c r="AW2314" s="86">
        <v>60</v>
      </c>
      <c r="AX2314" s="84" t="s">
        <v>68</v>
      </c>
      <c r="AY2314" s="84" t="s">
        <v>68</v>
      </c>
      <c r="AZ2314" s="84" t="s">
        <v>68</v>
      </c>
      <c r="BA2314" s="84" t="s">
        <v>68</v>
      </c>
      <c r="BB2314" s="84" t="s">
        <v>68</v>
      </c>
      <c r="BC2314" s="84" t="s">
        <v>132</v>
      </c>
      <c r="BD2314" s="84" t="s">
        <v>83</v>
      </c>
      <c r="BE2314" s="84" t="s">
        <v>108</v>
      </c>
      <c r="BF2314" s="84" t="s">
        <v>122</v>
      </c>
      <c r="BG2314" s="84" t="s">
        <v>69</v>
      </c>
      <c r="BH2314" s="92" t="s">
        <v>13993</v>
      </c>
      <c r="BI2314" s="84" t="s">
        <v>122</v>
      </c>
      <c r="BJ2314" s="84" t="s">
        <v>13994</v>
      </c>
      <c r="BK2314" s="84" t="s">
        <v>867</v>
      </c>
      <c r="BL2314" s="84" t="s">
        <v>122</v>
      </c>
      <c r="BM2314" s="84" t="s">
        <v>83</v>
      </c>
      <c r="BN2314" s="84" t="s">
        <v>70</v>
      </c>
      <c r="BO2314" s="84" t="s">
        <v>71</v>
      </c>
      <c r="BP2314" s="84" t="s">
        <v>122</v>
      </c>
      <c r="BQ2314" s="84" t="s">
        <v>163</v>
      </c>
    </row>
    <row r="2315" spans="1:69" ht="14.4" x14ac:dyDescent="0.3">
      <c r="A2315" s="40" t="str">
        <f t="shared" si="1024"/>
        <v>2025-09-19</v>
      </c>
      <c r="B2315" s="40" t="str">
        <f t="shared" si="1025"/>
        <v>SYD</v>
      </c>
      <c r="C2315" s="39" t="str">
        <f t="shared" si="1026"/>
        <v>40644127016</v>
      </c>
      <c r="D2315" s="41" t="str">
        <f t="shared" si="1027"/>
        <v>PAU029773990</v>
      </c>
      <c r="E2315" s="41" t="str">
        <f t="shared" si="1028"/>
        <v>596421492405</v>
      </c>
      <c r="F2315" s="39" t="str">
        <f t="shared" si="1029"/>
        <v>2254252</v>
      </c>
      <c r="G2315" s="39" t="str">
        <f t="shared" si="1030"/>
        <v>WISE EXPRESS(AUSTRAPHARM)</v>
      </c>
      <c r="H2315" s="41" t="str">
        <f t="shared" si="1031"/>
        <v>이미나</v>
      </c>
      <c r="I2315" s="39" t="str">
        <f t="shared" si="1032"/>
        <v>42251</v>
      </c>
      <c r="J2315" s="52" t="str">
        <f t="shared" si="1033"/>
        <v/>
      </c>
      <c r="K2315" s="75">
        <f t="shared" si="1034"/>
        <v>1</v>
      </c>
      <c r="L2315" s="76">
        <f t="shared" si="1035"/>
        <v>1</v>
      </c>
      <c r="M2315" s="76">
        <f t="shared" si="1036"/>
        <v>1E-3</v>
      </c>
      <c r="N2315" s="76">
        <f t="shared" si="1037"/>
        <v>1</v>
      </c>
      <c r="O2315" s="42">
        <f t="shared" si="1038"/>
        <v>1</v>
      </c>
      <c r="P2315" s="39" t="str">
        <f t="shared" si="1039"/>
        <v>목록(Manifest)</v>
      </c>
      <c r="Q2315" s="72">
        <f t="shared" si="1040"/>
        <v>60</v>
      </c>
      <c r="R2315" s="43" t="str">
        <f t="shared" si="1041"/>
        <v>5X033</v>
      </c>
      <c r="S2315" s="82" t="str">
        <f t="shared" si="1042"/>
        <v/>
      </c>
      <c r="T2315" s="40">
        <f t="shared" si="1043"/>
        <v>45919</v>
      </c>
      <c r="U2315" s="44">
        <v>2500</v>
      </c>
      <c r="V2315" s="44">
        <f t="shared" si="1044"/>
        <v>0</v>
      </c>
      <c r="W2315" s="77">
        <f t="shared" si="1045"/>
        <v>2500</v>
      </c>
      <c r="X2315" s="78">
        <f t="shared" si="1046"/>
        <v>0</v>
      </c>
      <c r="Y2315" s="44" cm="1">
        <f t="array" ref="Y2315">_xlfn.IFNA(_xlfn.IFS(AND(Q2315&gt;=2000, Q2315&lt;3000), 10000, AND(Q2315&gt;=3000, Q2315&lt;4000), 15000, AND(Q2315&gt;=4000, Q2315&lt;5000), 20000, AND(Q2315&gt;=5000), 25000),0)</f>
        <v>0</v>
      </c>
      <c r="Z2315" s="91">
        <f t="shared" si="1047"/>
        <v>0</v>
      </c>
      <c r="AA2315" s="44">
        <f t="shared" si="1048"/>
        <v>0</v>
      </c>
      <c r="AB2315" s="44"/>
      <c r="AC2315" s="44"/>
      <c r="AD2315" s="44"/>
      <c r="AE2315" s="44">
        <f>VLOOKUP(O2315,정산업데이트!$A$6:$B$12,2,10)</f>
        <v>0</v>
      </c>
      <c r="AF2315" s="44"/>
      <c r="AG2315" s="79">
        <f t="shared" si="1049"/>
        <v>0</v>
      </c>
      <c r="AH2315" s="80">
        <f t="shared" si="1050"/>
        <v>2500</v>
      </c>
      <c r="AI2315" s="93"/>
      <c r="AJ2315" s="84" t="s">
        <v>13958</v>
      </c>
      <c r="AK2315" s="84" t="s">
        <v>73</v>
      </c>
      <c r="AL2315" s="84" t="s">
        <v>13959</v>
      </c>
      <c r="AM2315" s="84" t="s">
        <v>13995</v>
      </c>
      <c r="AN2315" s="84" t="s">
        <v>12167</v>
      </c>
      <c r="AO2315" s="84" t="s">
        <v>13996</v>
      </c>
      <c r="AP2315" s="84" t="s">
        <v>13997</v>
      </c>
      <c r="AQ2315" s="84" t="s">
        <v>122</v>
      </c>
      <c r="AR2315" s="85">
        <v>1</v>
      </c>
      <c r="AS2315" s="86">
        <v>1</v>
      </c>
      <c r="AT2315" s="86">
        <v>1E-3</v>
      </c>
      <c r="AU2315" s="86">
        <v>1</v>
      </c>
      <c r="AV2315" s="84" t="s">
        <v>7</v>
      </c>
      <c r="AW2315" s="86">
        <v>60</v>
      </c>
      <c r="AX2315" s="84" t="s">
        <v>68</v>
      </c>
      <c r="AY2315" s="84" t="s">
        <v>68</v>
      </c>
      <c r="AZ2315" s="84" t="s">
        <v>68</v>
      </c>
      <c r="BA2315" s="84" t="s">
        <v>68</v>
      </c>
      <c r="BB2315" s="84" t="s">
        <v>68</v>
      </c>
      <c r="BC2315" s="84" t="s">
        <v>132</v>
      </c>
      <c r="BD2315" s="84" t="s">
        <v>83</v>
      </c>
      <c r="BE2315" s="84" t="s">
        <v>84</v>
      </c>
      <c r="BF2315" s="84" t="s">
        <v>122</v>
      </c>
      <c r="BG2315" s="84" t="s">
        <v>69</v>
      </c>
      <c r="BH2315" s="92" t="s">
        <v>13998</v>
      </c>
      <c r="BI2315" s="84" t="s">
        <v>122</v>
      </c>
      <c r="BJ2315" s="84" t="s">
        <v>13999</v>
      </c>
      <c r="BK2315" s="84" t="s">
        <v>867</v>
      </c>
      <c r="BL2315" s="84" t="s">
        <v>122</v>
      </c>
      <c r="BM2315" s="84" t="s">
        <v>83</v>
      </c>
      <c r="BN2315" s="84" t="s">
        <v>70</v>
      </c>
      <c r="BO2315" s="84" t="s">
        <v>71</v>
      </c>
      <c r="BP2315" s="84" t="s">
        <v>122</v>
      </c>
      <c r="BQ2315" s="84" t="s">
        <v>163</v>
      </c>
    </row>
    <row r="2316" spans="1:69" ht="14.4" x14ac:dyDescent="0.3">
      <c r="A2316" s="40" t="str">
        <f t="shared" si="1024"/>
        <v>2025-09-19</v>
      </c>
      <c r="B2316" s="40" t="str">
        <f t="shared" si="1025"/>
        <v>SYD</v>
      </c>
      <c r="C2316" s="39" t="str">
        <f t="shared" si="1026"/>
        <v>40644127016</v>
      </c>
      <c r="D2316" s="41" t="str">
        <f t="shared" si="1027"/>
        <v>PAU029773993</v>
      </c>
      <c r="E2316" s="41" t="str">
        <f t="shared" si="1028"/>
        <v>596421492416</v>
      </c>
      <c r="F2316" s="39" t="str">
        <f t="shared" si="1029"/>
        <v>2254252</v>
      </c>
      <c r="G2316" s="39" t="str">
        <f t="shared" si="1030"/>
        <v>WISE EXPRESS(AUSTRAPHARM)</v>
      </c>
      <c r="H2316" s="41" t="str">
        <f t="shared" si="1031"/>
        <v>원은경</v>
      </c>
      <c r="I2316" s="39" t="str">
        <f t="shared" si="1032"/>
        <v>51382</v>
      </c>
      <c r="J2316" s="52" t="str">
        <f t="shared" si="1033"/>
        <v/>
      </c>
      <c r="K2316" s="75">
        <f t="shared" si="1034"/>
        <v>1</v>
      </c>
      <c r="L2316" s="76">
        <f t="shared" si="1035"/>
        <v>4</v>
      </c>
      <c r="M2316" s="76">
        <f t="shared" si="1036"/>
        <v>1E-3</v>
      </c>
      <c r="N2316" s="76">
        <f t="shared" si="1037"/>
        <v>4</v>
      </c>
      <c r="O2316" s="42">
        <f t="shared" si="1038"/>
        <v>4</v>
      </c>
      <c r="P2316" s="39" t="str">
        <f t="shared" si="1039"/>
        <v>목록(Manifest)</v>
      </c>
      <c r="Q2316" s="72">
        <f t="shared" si="1040"/>
        <v>120</v>
      </c>
      <c r="R2316" s="43" t="str">
        <f t="shared" si="1041"/>
        <v>5X033</v>
      </c>
      <c r="S2316" s="82" t="str">
        <f t="shared" si="1042"/>
        <v/>
      </c>
      <c r="T2316" s="40">
        <f t="shared" si="1043"/>
        <v>45919</v>
      </c>
      <c r="U2316" s="44">
        <v>2500</v>
      </c>
      <c r="V2316" s="44">
        <f t="shared" si="1044"/>
        <v>0</v>
      </c>
      <c r="W2316" s="77">
        <f t="shared" si="1045"/>
        <v>2500</v>
      </c>
      <c r="X2316" s="78">
        <f t="shared" si="1046"/>
        <v>0</v>
      </c>
      <c r="Y2316" s="44" cm="1">
        <f t="array" ref="Y2316">_xlfn.IFNA(_xlfn.IFS(AND(Q2316&gt;=2000, Q2316&lt;3000), 10000, AND(Q2316&gt;=3000, Q2316&lt;4000), 15000, AND(Q2316&gt;=4000, Q2316&lt;5000), 20000, AND(Q2316&gt;=5000), 25000),0)</f>
        <v>0</v>
      </c>
      <c r="Z2316" s="91">
        <f t="shared" si="1047"/>
        <v>0</v>
      </c>
      <c r="AA2316" s="44">
        <f t="shared" si="1048"/>
        <v>0</v>
      </c>
      <c r="AB2316" s="44"/>
      <c r="AC2316" s="44"/>
      <c r="AD2316" s="44"/>
      <c r="AE2316" s="44">
        <f>VLOOKUP(O2316,정산업데이트!$A$6:$B$12,2,10)</f>
        <v>0</v>
      </c>
      <c r="AF2316" s="44"/>
      <c r="AG2316" s="79">
        <f t="shared" si="1049"/>
        <v>0</v>
      </c>
      <c r="AH2316" s="80">
        <f t="shared" si="1050"/>
        <v>2500</v>
      </c>
      <c r="AI2316" s="93"/>
      <c r="AJ2316" s="84" t="s">
        <v>13958</v>
      </c>
      <c r="AK2316" s="84" t="s">
        <v>73</v>
      </c>
      <c r="AL2316" s="84" t="s">
        <v>13959</v>
      </c>
      <c r="AM2316" s="84" t="s">
        <v>14000</v>
      </c>
      <c r="AN2316" s="84" t="s">
        <v>1423</v>
      </c>
      <c r="AO2316" s="84" t="s">
        <v>1424</v>
      </c>
      <c r="AP2316" s="84" t="s">
        <v>699</v>
      </c>
      <c r="AQ2316" s="84" t="s">
        <v>122</v>
      </c>
      <c r="AR2316" s="85">
        <v>1</v>
      </c>
      <c r="AS2316" s="86">
        <v>4</v>
      </c>
      <c r="AT2316" s="86">
        <v>1E-3</v>
      </c>
      <c r="AU2316" s="86">
        <v>4</v>
      </c>
      <c r="AV2316" s="84" t="s">
        <v>7</v>
      </c>
      <c r="AW2316" s="86">
        <v>120</v>
      </c>
      <c r="AX2316" s="84" t="s">
        <v>68</v>
      </c>
      <c r="AY2316" s="84" t="s">
        <v>68</v>
      </c>
      <c r="AZ2316" s="84" t="s">
        <v>68</v>
      </c>
      <c r="BA2316" s="84" t="s">
        <v>68</v>
      </c>
      <c r="BB2316" s="84" t="s">
        <v>68</v>
      </c>
      <c r="BC2316" s="84" t="s">
        <v>132</v>
      </c>
      <c r="BD2316" s="84" t="s">
        <v>83</v>
      </c>
      <c r="BE2316" s="84" t="s">
        <v>84</v>
      </c>
      <c r="BF2316" s="84" t="s">
        <v>122</v>
      </c>
      <c r="BG2316" s="84" t="s">
        <v>69</v>
      </c>
      <c r="BH2316" s="92" t="s">
        <v>14001</v>
      </c>
      <c r="BI2316" s="84" t="s">
        <v>122</v>
      </c>
      <c r="BJ2316" s="84" t="s">
        <v>14002</v>
      </c>
      <c r="BK2316" s="84" t="s">
        <v>867</v>
      </c>
      <c r="BL2316" s="84" t="s">
        <v>122</v>
      </c>
      <c r="BM2316" s="84" t="s">
        <v>83</v>
      </c>
      <c r="BN2316" s="84" t="s">
        <v>70</v>
      </c>
      <c r="BO2316" s="84" t="s">
        <v>71</v>
      </c>
      <c r="BP2316" s="84" t="s">
        <v>122</v>
      </c>
      <c r="BQ2316" s="84" t="s">
        <v>163</v>
      </c>
    </row>
    <row r="2317" spans="1:69" ht="14.4" x14ac:dyDescent="0.3">
      <c r="A2317" s="40" t="str">
        <f t="shared" si="1024"/>
        <v>2025-09-19</v>
      </c>
      <c r="B2317" s="40" t="str">
        <f t="shared" si="1025"/>
        <v>SYD</v>
      </c>
      <c r="C2317" s="39" t="str">
        <f t="shared" si="1026"/>
        <v>40644127016</v>
      </c>
      <c r="D2317" s="41" t="str">
        <f t="shared" si="1027"/>
        <v>PAU029773992</v>
      </c>
      <c r="E2317" s="41" t="str">
        <f t="shared" si="1028"/>
        <v>596421492420</v>
      </c>
      <c r="F2317" s="39" t="str">
        <f t="shared" si="1029"/>
        <v>2254252</v>
      </c>
      <c r="G2317" s="39" t="str">
        <f t="shared" si="1030"/>
        <v>WISE EXPRESS(AUSTRAPHARM)</v>
      </c>
      <c r="H2317" s="41" t="str">
        <f t="shared" si="1031"/>
        <v>김희주</v>
      </c>
      <c r="I2317" s="39" t="str">
        <f t="shared" si="1032"/>
        <v>54092</v>
      </c>
      <c r="J2317" s="52" t="str">
        <f t="shared" si="1033"/>
        <v/>
      </c>
      <c r="K2317" s="75">
        <f t="shared" si="1034"/>
        <v>1</v>
      </c>
      <c r="L2317" s="76">
        <f t="shared" si="1035"/>
        <v>1</v>
      </c>
      <c r="M2317" s="76">
        <f t="shared" si="1036"/>
        <v>1E-3</v>
      </c>
      <c r="N2317" s="76">
        <f t="shared" si="1037"/>
        <v>1</v>
      </c>
      <c r="O2317" s="42">
        <f t="shared" si="1038"/>
        <v>1</v>
      </c>
      <c r="P2317" s="39" t="str">
        <f t="shared" si="1039"/>
        <v>일반(목록배제,Normal-Manifest Exception)</v>
      </c>
      <c r="Q2317" s="72">
        <f t="shared" si="1040"/>
        <v>45</v>
      </c>
      <c r="R2317" s="43" t="str">
        <f t="shared" si="1041"/>
        <v>5X033</v>
      </c>
      <c r="S2317" s="82" t="str">
        <f t="shared" si="1042"/>
        <v/>
      </c>
      <c r="T2317" s="40">
        <f t="shared" si="1043"/>
        <v>45919</v>
      </c>
      <c r="U2317" s="44">
        <v>2500</v>
      </c>
      <c r="V2317" s="44">
        <f t="shared" si="1044"/>
        <v>0</v>
      </c>
      <c r="W2317" s="77">
        <f t="shared" si="1045"/>
        <v>2500</v>
      </c>
      <c r="X2317" s="78">
        <f t="shared" si="1046"/>
        <v>0</v>
      </c>
      <c r="Y2317" s="44" cm="1">
        <f t="array" ref="Y2317">_xlfn.IFNA(_xlfn.IFS(AND(Q2317&gt;=2000, Q2317&lt;3000), 10000, AND(Q2317&gt;=3000, Q2317&lt;4000), 15000, AND(Q2317&gt;=4000, Q2317&lt;5000), 20000, AND(Q2317&gt;=5000), 25000),0)</f>
        <v>0</v>
      </c>
      <c r="Z2317" s="91">
        <f t="shared" si="1047"/>
        <v>300</v>
      </c>
      <c r="AA2317" s="44">
        <f t="shared" si="1048"/>
        <v>0</v>
      </c>
      <c r="AB2317" s="44"/>
      <c r="AC2317" s="44"/>
      <c r="AD2317" s="44"/>
      <c r="AE2317" s="44">
        <f>VLOOKUP(O2317,정산업데이트!$A$6:$B$12,2,10)</f>
        <v>0</v>
      </c>
      <c r="AF2317" s="44"/>
      <c r="AG2317" s="79">
        <f t="shared" si="1049"/>
        <v>300</v>
      </c>
      <c r="AH2317" s="80">
        <f t="shared" si="1050"/>
        <v>2800</v>
      </c>
      <c r="AI2317" s="93"/>
      <c r="AJ2317" s="84" t="s">
        <v>13958</v>
      </c>
      <c r="AK2317" s="84" t="s">
        <v>73</v>
      </c>
      <c r="AL2317" s="84" t="s">
        <v>13959</v>
      </c>
      <c r="AM2317" s="84" t="s">
        <v>14003</v>
      </c>
      <c r="AN2317" s="84" t="s">
        <v>3114</v>
      </c>
      <c r="AO2317" s="84" t="s">
        <v>14004</v>
      </c>
      <c r="AP2317" s="84" t="s">
        <v>14005</v>
      </c>
      <c r="AQ2317" s="84" t="s">
        <v>122</v>
      </c>
      <c r="AR2317" s="85">
        <v>1</v>
      </c>
      <c r="AS2317" s="86">
        <v>1</v>
      </c>
      <c r="AT2317" s="86">
        <v>1E-3</v>
      </c>
      <c r="AU2317" s="86">
        <v>1</v>
      </c>
      <c r="AV2317" s="84" t="s">
        <v>8</v>
      </c>
      <c r="AW2317" s="86">
        <v>45</v>
      </c>
      <c r="AX2317" s="84" t="s">
        <v>68</v>
      </c>
      <c r="AY2317" s="84" t="s">
        <v>68</v>
      </c>
      <c r="AZ2317" s="84" t="s">
        <v>68</v>
      </c>
      <c r="BA2317" s="84" t="s">
        <v>68</v>
      </c>
      <c r="BB2317" s="84" t="s">
        <v>68</v>
      </c>
      <c r="BC2317" s="84" t="s">
        <v>132</v>
      </c>
      <c r="BD2317" s="84" t="s">
        <v>83</v>
      </c>
      <c r="BE2317" s="84" t="s">
        <v>84</v>
      </c>
      <c r="BF2317" s="84" t="s">
        <v>122</v>
      </c>
      <c r="BG2317" s="84" t="s">
        <v>69</v>
      </c>
      <c r="BH2317" s="92" t="s">
        <v>14006</v>
      </c>
      <c r="BI2317" s="84" t="s">
        <v>122</v>
      </c>
      <c r="BJ2317" s="84" t="s">
        <v>14007</v>
      </c>
      <c r="BK2317" s="84" t="s">
        <v>867</v>
      </c>
      <c r="BL2317" s="84" t="s">
        <v>122</v>
      </c>
      <c r="BM2317" s="84" t="s">
        <v>83</v>
      </c>
      <c r="BN2317" s="84" t="s">
        <v>70</v>
      </c>
      <c r="BO2317" s="84" t="s">
        <v>71</v>
      </c>
      <c r="BP2317" s="84" t="s">
        <v>122</v>
      </c>
      <c r="BQ2317" s="84" t="s">
        <v>163</v>
      </c>
    </row>
    <row r="2318" spans="1:69" ht="14.4" x14ac:dyDescent="0.3">
      <c r="A2318" s="40" t="str">
        <f t="shared" si="1024"/>
        <v>2025-09-19</v>
      </c>
      <c r="B2318" s="40" t="str">
        <f t="shared" si="1025"/>
        <v>SYD</v>
      </c>
      <c r="C2318" s="39" t="str">
        <f t="shared" si="1026"/>
        <v>40644127016</v>
      </c>
      <c r="D2318" s="41" t="str">
        <f t="shared" si="1027"/>
        <v>PKR253584937</v>
      </c>
      <c r="E2318" s="41" t="str">
        <f t="shared" si="1028"/>
        <v>596421485442</v>
      </c>
      <c r="F2318" s="39" t="str">
        <f t="shared" si="1029"/>
        <v>2256683</v>
      </c>
      <c r="G2318" s="39" t="str">
        <f t="shared" si="1030"/>
        <v>WISE EXPRESS LOGISTICS(PANGZIMOM)</v>
      </c>
      <c r="H2318" s="41" t="str">
        <f t="shared" si="1031"/>
        <v>길상임</v>
      </c>
      <c r="I2318" s="39" t="str">
        <f t="shared" si="1032"/>
        <v>06348</v>
      </c>
      <c r="J2318" s="52" t="str">
        <f t="shared" si="1033"/>
        <v/>
      </c>
      <c r="K2318" s="75">
        <f t="shared" si="1034"/>
        <v>1</v>
      </c>
      <c r="L2318" s="76">
        <f t="shared" si="1035"/>
        <v>1</v>
      </c>
      <c r="M2318" s="76">
        <f t="shared" si="1036"/>
        <v>1E-3</v>
      </c>
      <c r="N2318" s="76">
        <f t="shared" si="1037"/>
        <v>1</v>
      </c>
      <c r="O2318" s="42">
        <f t="shared" si="1038"/>
        <v>1</v>
      </c>
      <c r="P2318" s="39" t="str">
        <f t="shared" si="1039"/>
        <v>일반(목록배제,Normal-Manifest Exception)</v>
      </c>
      <c r="Q2318" s="72">
        <f t="shared" si="1040"/>
        <v>66</v>
      </c>
      <c r="R2318" s="43" t="str">
        <f t="shared" si="1041"/>
        <v>5X033</v>
      </c>
      <c r="S2318" s="82" t="str">
        <f t="shared" si="1042"/>
        <v/>
      </c>
      <c r="T2318" s="40">
        <f t="shared" si="1043"/>
        <v>45919</v>
      </c>
      <c r="U2318" s="44">
        <v>2500</v>
      </c>
      <c r="V2318" s="44">
        <f t="shared" si="1044"/>
        <v>0</v>
      </c>
      <c r="W2318" s="77">
        <f t="shared" si="1045"/>
        <v>2500</v>
      </c>
      <c r="X2318" s="78">
        <f t="shared" si="1046"/>
        <v>0</v>
      </c>
      <c r="Y2318" s="44" cm="1">
        <f t="array" ref="Y2318">_xlfn.IFNA(_xlfn.IFS(AND(Q2318&gt;=2000, Q2318&lt;3000), 10000, AND(Q2318&gt;=3000, Q2318&lt;4000), 15000, AND(Q2318&gt;=4000, Q2318&lt;5000), 20000, AND(Q2318&gt;=5000), 25000),0)</f>
        <v>0</v>
      </c>
      <c r="Z2318" s="91">
        <f t="shared" si="1047"/>
        <v>300</v>
      </c>
      <c r="AA2318" s="44">
        <f t="shared" si="1048"/>
        <v>0</v>
      </c>
      <c r="AB2318" s="44"/>
      <c r="AC2318" s="44"/>
      <c r="AD2318" s="44"/>
      <c r="AE2318" s="44">
        <f>VLOOKUP(O2318,정산업데이트!$A$6:$B$12,2,10)</f>
        <v>0</v>
      </c>
      <c r="AF2318" s="44"/>
      <c r="AG2318" s="79">
        <f t="shared" si="1049"/>
        <v>300</v>
      </c>
      <c r="AH2318" s="80">
        <f t="shared" si="1050"/>
        <v>2800</v>
      </c>
      <c r="AI2318" s="93"/>
      <c r="AJ2318" s="84" t="s">
        <v>13958</v>
      </c>
      <c r="AK2318" s="84" t="s">
        <v>73</v>
      </c>
      <c r="AL2318" s="84" t="s">
        <v>13959</v>
      </c>
      <c r="AM2318" s="84" t="s">
        <v>14008</v>
      </c>
      <c r="AN2318" s="84" t="s">
        <v>14009</v>
      </c>
      <c r="AO2318" s="84" t="s">
        <v>14010</v>
      </c>
      <c r="AP2318" s="84" t="s">
        <v>14011</v>
      </c>
      <c r="AQ2318" s="84" t="s">
        <v>122</v>
      </c>
      <c r="AR2318" s="85">
        <v>1</v>
      </c>
      <c r="AS2318" s="86">
        <v>1</v>
      </c>
      <c r="AT2318" s="86">
        <v>1E-3</v>
      </c>
      <c r="AU2318" s="86">
        <v>1</v>
      </c>
      <c r="AV2318" s="84" t="s">
        <v>8</v>
      </c>
      <c r="AW2318" s="86">
        <v>66</v>
      </c>
      <c r="AX2318" s="84" t="s">
        <v>68</v>
      </c>
      <c r="AY2318" s="84" t="s">
        <v>68</v>
      </c>
      <c r="AZ2318" s="84" t="s">
        <v>68</v>
      </c>
      <c r="BA2318" s="84" t="s">
        <v>68</v>
      </c>
      <c r="BB2318" s="84" t="s">
        <v>68</v>
      </c>
      <c r="BC2318" s="84" t="s">
        <v>441</v>
      </c>
      <c r="BD2318" s="84" t="s">
        <v>442</v>
      </c>
      <c r="BE2318" s="84" t="s">
        <v>458</v>
      </c>
      <c r="BF2318" s="84" t="s">
        <v>122</v>
      </c>
      <c r="BG2318" s="84" t="s">
        <v>69</v>
      </c>
      <c r="BH2318" s="92" t="s">
        <v>14012</v>
      </c>
      <c r="BI2318" s="84" t="s">
        <v>122</v>
      </c>
      <c r="BJ2318" s="84" t="s">
        <v>14013</v>
      </c>
      <c r="BK2318" s="84" t="s">
        <v>867</v>
      </c>
      <c r="BL2318" s="84" t="s">
        <v>122</v>
      </c>
      <c r="BM2318" s="84" t="s">
        <v>442</v>
      </c>
      <c r="BN2318" s="84" t="s">
        <v>70</v>
      </c>
      <c r="BO2318" s="84" t="s">
        <v>71</v>
      </c>
      <c r="BP2318" s="84" t="s">
        <v>122</v>
      </c>
      <c r="BQ2318" s="84" t="s">
        <v>163</v>
      </c>
    </row>
    <row r="2319" spans="1:69" ht="14.4" x14ac:dyDescent="0.3">
      <c r="A2319" s="40" t="str">
        <f t="shared" si="1024"/>
        <v>2025-09-19</v>
      </c>
      <c r="B2319" s="40" t="str">
        <f t="shared" si="1025"/>
        <v>SYD</v>
      </c>
      <c r="C2319" s="39" t="str">
        <f t="shared" si="1026"/>
        <v>40644127016</v>
      </c>
      <c r="D2319" s="41" t="str">
        <f t="shared" si="1027"/>
        <v>PAU029761932</v>
      </c>
      <c r="E2319" s="41" t="str">
        <f t="shared" si="1028"/>
        <v>596421487951</v>
      </c>
      <c r="F2319" s="39" t="str">
        <f t="shared" si="1029"/>
        <v>2254256</v>
      </c>
      <c r="G2319" s="39" t="str">
        <f t="shared" si="1030"/>
        <v>WISE EXPRESS(BOOSTUP)</v>
      </c>
      <c r="H2319" s="41" t="str">
        <f t="shared" si="1031"/>
        <v>신수아</v>
      </c>
      <c r="I2319" s="39" t="str">
        <f t="shared" si="1032"/>
        <v>11352</v>
      </c>
      <c r="J2319" s="52" t="str">
        <f t="shared" si="1033"/>
        <v/>
      </c>
      <c r="K2319" s="75">
        <f t="shared" si="1034"/>
        <v>1</v>
      </c>
      <c r="L2319" s="76">
        <f t="shared" si="1035"/>
        <v>1</v>
      </c>
      <c r="M2319" s="76">
        <f t="shared" si="1036"/>
        <v>1E-3</v>
      </c>
      <c r="N2319" s="76">
        <f t="shared" si="1037"/>
        <v>1</v>
      </c>
      <c r="O2319" s="42">
        <f t="shared" si="1038"/>
        <v>1</v>
      </c>
      <c r="P2319" s="39" t="str">
        <f t="shared" si="1039"/>
        <v>목록(Manifest)</v>
      </c>
      <c r="Q2319" s="72">
        <f t="shared" si="1040"/>
        <v>60</v>
      </c>
      <c r="R2319" s="43" t="str">
        <f t="shared" si="1041"/>
        <v>5X033</v>
      </c>
      <c r="S2319" s="82" t="str">
        <f t="shared" si="1042"/>
        <v/>
      </c>
      <c r="T2319" s="40">
        <f t="shared" si="1043"/>
        <v>45919</v>
      </c>
      <c r="U2319" s="44">
        <v>2500</v>
      </c>
      <c r="V2319" s="44">
        <f t="shared" si="1044"/>
        <v>0</v>
      </c>
      <c r="W2319" s="77">
        <f t="shared" si="1045"/>
        <v>2500</v>
      </c>
      <c r="X2319" s="78">
        <f t="shared" si="1046"/>
        <v>0</v>
      </c>
      <c r="Y2319" s="44" cm="1">
        <f t="array" ref="Y2319">_xlfn.IFNA(_xlfn.IFS(AND(Q2319&gt;=2000, Q2319&lt;3000), 10000, AND(Q2319&gt;=3000, Q2319&lt;4000), 15000, AND(Q2319&gt;=4000, Q2319&lt;5000), 20000, AND(Q2319&gt;=5000), 25000),0)</f>
        <v>0</v>
      </c>
      <c r="Z2319" s="91">
        <f t="shared" si="1047"/>
        <v>0</v>
      </c>
      <c r="AA2319" s="44">
        <f t="shared" si="1048"/>
        <v>0</v>
      </c>
      <c r="AB2319" s="44"/>
      <c r="AC2319" s="44"/>
      <c r="AD2319" s="44"/>
      <c r="AE2319" s="44">
        <f>VLOOKUP(O2319,정산업데이트!$A$6:$B$12,2,10)</f>
        <v>0</v>
      </c>
      <c r="AF2319" s="44"/>
      <c r="AG2319" s="79">
        <f t="shared" si="1049"/>
        <v>0</v>
      </c>
      <c r="AH2319" s="80">
        <f t="shared" si="1050"/>
        <v>2500</v>
      </c>
      <c r="AI2319" s="93"/>
      <c r="AJ2319" s="84" t="s">
        <v>13958</v>
      </c>
      <c r="AK2319" s="84" t="s">
        <v>73</v>
      </c>
      <c r="AL2319" s="84" t="s">
        <v>13959</v>
      </c>
      <c r="AM2319" s="84" t="s">
        <v>14014</v>
      </c>
      <c r="AN2319" s="84" t="s">
        <v>1662</v>
      </c>
      <c r="AO2319" s="84" t="s">
        <v>1663</v>
      </c>
      <c r="AP2319" s="84" t="s">
        <v>1664</v>
      </c>
      <c r="AQ2319" s="84" t="s">
        <v>122</v>
      </c>
      <c r="AR2319" s="85">
        <v>1</v>
      </c>
      <c r="AS2319" s="86">
        <v>1</v>
      </c>
      <c r="AT2319" s="86">
        <v>1E-3</v>
      </c>
      <c r="AU2319" s="86">
        <v>1</v>
      </c>
      <c r="AV2319" s="84" t="s">
        <v>7</v>
      </c>
      <c r="AW2319" s="86">
        <v>60</v>
      </c>
      <c r="AX2319" s="84" t="s">
        <v>68</v>
      </c>
      <c r="AY2319" s="84" t="s">
        <v>68</v>
      </c>
      <c r="AZ2319" s="84" t="s">
        <v>68</v>
      </c>
      <c r="BA2319" s="84" t="s">
        <v>68</v>
      </c>
      <c r="BB2319" s="84" t="s">
        <v>68</v>
      </c>
      <c r="BC2319" s="84" t="s">
        <v>129</v>
      </c>
      <c r="BD2319" s="84" t="s">
        <v>91</v>
      </c>
      <c r="BE2319" s="84" t="s">
        <v>92</v>
      </c>
      <c r="BF2319" s="84" t="s">
        <v>122</v>
      </c>
      <c r="BG2319" s="84" t="s">
        <v>69</v>
      </c>
      <c r="BH2319" s="92" t="s">
        <v>14015</v>
      </c>
      <c r="BI2319" s="84" t="s">
        <v>122</v>
      </c>
      <c r="BJ2319" s="84" t="s">
        <v>14016</v>
      </c>
      <c r="BK2319" s="84" t="s">
        <v>867</v>
      </c>
      <c r="BL2319" s="84" t="s">
        <v>122</v>
      </c>
      <c r="BM2319" s="84" t="s">
        <v>91</v>
      </c>
      <c r="BN2319" s="84" t="s">
        <v>70</v>
      </c>
      <c r="BO2319" s="84" t="s">
        <v>71</v>
      </c>
      <c r="BP2319" s="84" t="s">
        <v>122</v>
      </c>
      <c r="BQ2319" s="84" t="s">
        <v>163</v>
      </c>
    </row>
    <row r="2320" spans="1:69" ht="14.4" x14ac:dyDescent="0.3">
      <c r="A2320" s="40" t="str">
        <f t="shared" si="1024"/>
        <v>2025-09-19</v>
      </c>
      <c r="B2320" s="40" t="str">
        <f t="shared" si="1025"/>
        <v>SYD</v>
      </c>
      <c r="C2320" s="39" t="str">
        <f t="shared" si="1026"/>
        <v>40644127016</v>
      </c>
      <c r="D2320" s="41" t="str">
        <f t="shared" si="1027"/>
        <v>PAU029761937</v>
      </c>
      <c r="E2320" s="41" t="str">
        <f t="shared" si="1028"/>
        <v>596421488006</v>
      </c>
      <c r="F2320" s="39" t="str">
        <f t="shared" si="1029"/>
        <v>2254256</v>
      </c>
      <c r="G2320" s="39" t="str">
        <f t="shared" si="1030"/>
        <v>WISE EXPRESS(BOOSTUP)</v>
      </c>
      <c r="H2320" s="41" t="str">
        <f t="shared" si="1031"/>
        <v>김다빈</v>
      </c>
      <c r="I2320" s="39" t="str">
        <f t="shared" si="1032"/>
        <v>61217</v>
      </c>
      <c r="J2320" s="52" t="str">
        <f t="shared" si="1033"/>
        <v/>
      </c>
      <c r="K2320" s="75">
        <f t="shared" si="1034"/>
        <v>1</v>
      </c>
      <c r="L2320" s="76">
        <f t="shared" si="1035"/>
        <v>1</v>
      </c>
      <c r="M2320" s="76">
        <f t="shared" si="1036"/>
        <v>1E-3</v>
      </c>
      <c r="N2320" s="76">
        <f t="shared" si="1037"/>
        <v>1</v>
      </c>
      <c r="O2320" s="42">
        <f t="shared" si="1038"/>
        <v>1</v>
      </c>
      <c r="P2320" s="39" t="str">
        <f t="shared" si="1039"/>
        <v>목록(Manifest)</v>
      </c>
      <c r="Q2320" s="72">
        <f t="shared" si="1040"/>
        <v>60</v>
      </c>
      <c r="R2320" s="43" t="str">
        <f t="shared" si="1041"/>
        <v>5X033</v>
      </c>
      <c r="S2320" s="82" t="str">
        <f t="shared" si="1042"/>
        <v/>
      </c>
      <c r="T2320" s="40">
        <f t="shared" si="1043"/>
        <v>45919</v>
      </c>
      <c r="U2320" s="44">
        <v>2500</v>
      </c>
      <c r="V2320" s="44">
        <f t="shared" si="1044"/>
        <v>0</v>
      </c>
      <c r="W2320" s="77">
        <f t="shared" si="1045"/>
        <v>2500</v>
      </c>
      <c r="X2320" s="78">
        <f t="shared" si="1046"/>
        <v>0</v>
      </c>
      <c r="Y2320" s="44" cm="1">
        <f t="array" ref="Y2320">_xlfn.IFNA(_xlfn.IFS(AND(Q2320&gt;=2000, Q2320&lt;3000), 10000, AND(Q2320&gt;=3000, Q2320&lt;4000), 15000, AND(Q2320&gt;=4000, Q2320&lt;5000), 20000, AND(Q2320&gt;=5000), 25000),0)</f>
        <v>0</v>
      </c>
      <c r="Z2320" s="91">
        <f t="shared" si="1047"/>
        <v>0</v>
      </c>
      <c r="AA2320" s="44">
        <f t="shared" si="1048"/>
        <v>0</v>
      </c>
      <c r="AB2320" s="44"/>
      <c r="AC2320" s="44"/>
      <c r="AD2320" s="44"/>
      <c r="AE2320" s="44">
        <f>VLOOKUP(O2320,정산업데이트!$A$6:$B$12,2,10)</f>
        <v>0</v>
      </c>
      <c r="AF2320" s="44"/>
      <c r="AG2320" s="79">
        <f t="shared" si="1049"/>
        <v>0</v>
      </c>
      <c r="AH2320" s="80">
        <f t="shared" si="1050"/>
        <v>2500</v>
      </c>
      <c r="AI2320" s="93"/>
      <c r="AJ2320" s="84" t="s">
        <v>13958</v>
      </c>
      <c r="AK2320" s="84" t="s">
        <v>73</v>
      </c>
      <c r="AL2320" s="84" t="s">
        <v>13959</v>
      </c>
      <c r="AM2320" s="84" t="s">
        <v>14017</v>
      </c>
      <c r="AN2320" s="84" t="s">
        <v>14018</v>
      </c>
      <c r="AO2320" s="84" t="s">
        <v>14019</v>
      </c>
      <c r="AP2320" s="84" t="s">
        <v>14020</v>
      </c>
      <c r="AQ2320" s="84" t="s">
        <v>122</v>
      </c>
      <c r="AR2320" s="85">
        <v>1</v>
      </c>
      <c r="AS2320" s="86">
        <v>1</v>
      </c>
      <c r="AT2320" s="86">
        <v>1E-3</v>
      </c>
      <c r="AU2320" s="86">
        <v>1</v>
      </c>
      <c r="AV2320" s="84" t="s">
        <v>7</v>
      </c>
      <c r="AW2320" s="86">
        <v>60</v>
      </c>
      <c r="AX2320" s="84" t="s">
        <v>68</v>
      </c>
      <c r="AY2320" s="84" t="s">
        <v>68</v>
      </c>
      <c r="AZ2320" s="84" t="s">
        <v>68</v>
      </c>
      <c r="BA2320" s="84" t="s">
        <v>68</v>
      </c>
      <c r="BB2320" s="84" t="s">
        <v>68</v>
      </c>
      <c r="BC2320" s="84" t="s">
        <v>129</v>
      </c>
      <c r="BD2320" s="84" t="s">
        <v>91</v>
      </c>
      <c r="BE2320" s="84" t="s">
        <v>92</v>
      </c>
      <c r="BF2320" s="84" t="s">
        <v>122</v>
      </c>
      <c r="BG2320" s="84" t="s">
        <v>69</v>
      </c>
      <c r="BH2320" s="92" t="s">
        <v>14021</v>
      </c>
      <c r="BI2320" s="84" t="s">
        <v>122</v>
      </c>
      <c r="BJ2320" s="84" t="s">
        <v>14022</v>
      </c>
      <c r="BK2320" s="84" t="s">
        <v>867</v>
      </c>
      <c r="BL2320" s="84" t="s">
        <v>122</v>
      </c>
      <c r="BM2320" s="84" t="s">
        <v>91</v>
      </c>
      <c r="BN2320" s="84" t="s">
        <v>70</v>
      </c>
      <c r="BO2320" s="84" t="s">
        <v>71</v>
      </c>
      <c r="BP2320" s="84" t="s">
        <v>122</v>
      </c>
      <c r="BQ2320" s="84" t="s">
        <v>163</v>
      </c>
    </row>
    <row r="2321" spans="1:69" ht="14.4" x14ac:dyDescent="0.3">
      <c r="A2321" s="40" t="str">
        <f t="shared" si="1024"/>
        <v>2025-09-19</v>
      </c>
      <c r="B2321" s="40" t="str">
        <f t="shared" si="1025"/>
        <v>SYD</v>
      </c>
      <c r="C2321" s="39" t="str">
        <f t="shared" si="1026"/>
        <v>40644127016</v>
      </c>
      <c r="D2321" s="41" t="str">
        <f t="shared" si="1027"/>
        <v>PAU029773963</v>
      </c>
      <c r="E2321" s="41" t="str">
        <f t="shared" si="1028"/>
        <v>596421487715</v>
      </c>
      <c r="F2321" s="39" t="str">
        <f t="shared" si="1029"/>
        <v>2254252</v>
      </c>
      <c r="G2321" s="39" t="str">
        <f t="shared" si="1030"/>
        <v>WISE EXPRESS(AUSTRAPHARM)</v>
      </c>
      <c r="H2321" s="41" t="str">
        <f t="shared" si="1031"/>
        <v>차영화</v>
      </c>
      <c r="I2321" s="39" t="str">
        <f t="shared" si="1032"/>
        <v>12793</v>
      </c>
      <c r="J2321" s="52" t="str">
        <f t="shared" si="1033"/>
        <v/>
      </c>
      <c r="K2321" s="75">
        <f t="shared" si="1034"/>
        <v>1</v>
      </c>
      <c r="L2321" s="76">
        <f t="shared" si="1035"/>
        <v>1</v>
      </c>
      <c r="M2321" s="76">
        <f t="shared" si="1036"/>
        <v>1E-3</v>
      </c>
      <c r="N2321" s="76">
        <f t="shared" si="1037"/>
        <v>1</v>
      </c>
      <c r="O2321" s="42">
        <f t="shared" si="1038"/>
        <v>1</v>
      </c>
      <c r="P2321" s="39" t="str">
        <f t="shared" si="1039"/>
        <v>목록(Manifest)</v>
      </c>
      <c r="Q2321" s="72">
        <f t="shared" si="1040"/>
        <v>60</v>
      </c>
      <c r="R2321" s="43" t="str">
        <f t="shared" si="1041"/>
        <v>5X033</v>
      </c>
      <c r="S2321" s="82" t="str">
        <f t="shared" si="1042"/>
        <v/>
      </c>
      <c r="T2321" s="40">
        <f t="shared" si="1043"/>
        <v>45919</v>
      </c>
      <c r="U2321" s="44">
        <v>2500</v>
      </c>
      <c r="V2321" s="44">
        <f t="shared" si="1044"/>
        <v>0</v>
      </c>
      <c r="W2321" s="77">
        <f t="shared" si="1045"/>
        <v>2500</v>
      </c>
      <c r="X2321" s="78">
        <f t="shared" si="1046"/>
        <v>0</v>
      </c>
      <c r="Y2321" s="44" cm="1">
        <f t="array" ref="Y2321">_xlfn.IFNA(_xlfn.IFS(AND(Q2321&gt;=2000, Q2321&lt;3000), 10000, AND(Q2321&gt;=3000, Q2321&lt;4000), 15000, AND(Q2321&gt;=4000, Q2321&lt;5000), 20000, AND(Q2321&gt;=5000), 25000),0)</f>
        <v>0</v>
      </c>
      <c r="Z2321" s="91">
        <f t="shared" si="1047"/>
        <v>0</v>
      </c>
      <c r="AA2321" s="44">
        <f t="shared" si="1048"/>
        <v>0</v>
      </c>
      <c r="AB2321" s="44"/>
      <c r="AC2321" s="44"/>
      <c r="AD2321" s="44"/>
      <c r="AE2321" s="44">
        <f>VLOOKUP(O2321,정산업데이트!$A$6:$B$12,2,10)</f>
        <v>0</v>
      </c>
      <c r="AF2321" s="44"/>
      <c r="AG2321" s="79">
        <f t="shared" si="1049"/>
        <v>0</v>
      </c>
      <c r="AH2321" s="80">
        <f t="shared" si="1050"/>
        <v>2500</v>
      </c>
      <c r="AI2321" s="93"/>
      <c r="AJ2321" s="84" t="s">
        <v>13958</v>
      </c>
      <c r="AK2321" s="84" t="s">
        <v>73</v>
      </c>
      <c r="AL2321" s="84" t="s">
        <v>13959</v>
      </c>
      <c r="AM2321" s="84" t="s">
        <v>14023</v>
      </c>
      <c r="AN2321" s="84" t="s">
        <v>14024</v>
      </c>
      <c r="AO2321" s="84" t="s">
        <v>14025</v>
      </c>
      <c r="AP2321" s="84" t="s">
        <v>567</v>
      </c>
      <c r="AQ2321" s="84" t="s">
        <v>122</v>
      </c>
      <c r="AR2321" s="85">
        <v>1</v>
      </c>
      <c r="AS2321" s="86">
        <v>1</v>
      </c>
      <c r="AT2321" s="86">
        <v>1E-3</v>
      </c>
      <c r="AU2321" s="86">
        <v>1</v>
      </c>
      <c r="AV2321" s="84" t="s">
        <v>7</v>
      </c>
      <c r="AW2321" s="86">
        <v>60</v>
      </c>
      <c r="AX2321" s="84" t="s">
        <v>68</v>
      </c>
      <c r="AY2321" s="84" t="s">
        <v>68</v>
      </c>
      <c r="AZ2321" s="84" t="s">
        <v>68</v>
      </c>
      <c r="BA2321" s="84" t="s">
        <v>68</v>
      </c>
      <c r="BB2321" s="84" t="s">
        <v>68</v>
      </c>
      <c r="BC2321" s="84" t="s">
        <v>132</v>
      </c>
      <c r="BD2321" s="84" t="s">
        <v>83</v>
      </c>
      <c r="BE2321" s="84" t="s">
        <v>86</v>
      </c>
      <c r="BF2321" s="84" t="s">
        <v>122</v>
      </c>
      <c r="BG2321" s="84" t="s">
        <v>69</v>
      </c>
      <c r="BH2321" s="92" t="s">
        <v>14026</v>
      </c>
      <c r="BI2321" s="84" t="s">
        <v>122</v>
      </c>
      <c r="BJ2321" s="84" t="s">
        <v>14027</v>
      </c>
      <c r="BK2321" s="84" t="s">
        <v>867</v>
      </c>
      <c r="BL2321" s="84" t="s">
        <v>122</v>
      </c>
      <c r="BM2321" s="84" t="s">
        <v>83</v>
      </c>
      <c r="BN2321" s="84" t="s">
        <v>70</v>
      </c>
      <c r="BO2321" s="84" t="s">
        <v>71</v>
      </c>
      <c r="BP2321" s="84" t="s">
        <v>122</v>
      </c>
      <c r="BQ2321" s="84" t="s">
        <v>163</v>
      </c>
    </row>
    <row r="2322" spans="1:69" ht="14.4" x14ac:dyDescent="0.3">
      <c r="A2322" s="40" t="str">
        <f t="shared" si="1024"/>
        <v>2025-09-19</v>
      </c>
      <c r="B2322" s="40" t="str">
        <f t="shared" si="1025"/>
        <v>SYD</v>
      </c>
      <c r="C2322" s="39" t="str">
        <f t="shared" si="1026"/>
        <v>40644127016</v>
      </c>
      <c r="D2322" s="41" t="str">
        <f t="shared" si="1027"/>
        <v>PAU029773964</v>
      </c>
      <c r="E2322" s="41" t="str">
        <f t="shared" si="1028"/>
        <v>596421487726</v>
      </c>
      <c r="F2322" s="39" t="str">
        <f t="shared" si="1029"/>
        <v>2254252</v>
      </c>
      <c r="G2322" s="39" t="str">
        <f t="shared" si="1030"/>
        <v>WISE EXPRESS(AUSTRAPHARM)</v>
      </c>
      <c r="H2322" s="41" t="str">
        <f t="shared" si="1031"/>
        <v>김경호</v>
      </c>
      <c r="I2322" s="39" t="str">
        <f t="shared" si="1032"/>
        <v>44213</v>
      </c>
      <c r="J2322" s="52" t="str">
        <f t="shared" si="1033"/>
        <v/>
      </c>
      <c r="K2322" s="75">
        <f t="shared" si="1034"/>
        <v>1</v>
      </c>
      <c r="L2322" s="76">
        <f t="shared" si="1035"/>
        <v>1</v>
      </c>
      <c r="M2322" s="76">
        <f t="shared" si="1036"/>
        <v>1E-3</v>
      </c>
      <c r="N2322" s="76">
        <f t="shared" si="1037"/>
        <v>1</v>
      </c>
      <c r="O2322" s="42">
        <f t="shared" si="1038"/>
        <v>1</v>
      </c>
      <c r="P2322" s="39" t="str">
        <f t="shared" si="1039"/>
        <v>목록(Manifest)</v>
      </c>
      <c r="Q2322" s="72">
        <f t="shared" si="1040"/>
        <v>70</v>
      </c>
      <c r="R2322" s="43" t="str">
        <f t="shared" si="1041"/>
        <v>5X033</v>
      </c>
      <c r="S2322" s="82" t="str">
        <f t="shared" si="1042"/>
        <v/>
      </c>
      <c r="T2322" s="40">
        <f t="shared" si="1043"/>
        <v>45919</v>
      </c>
      <c r="U2322" s="44">
        <v>2500</v>
      </c>
      <c r="V2322" s="44">
        <f t="shared" si="1044"/>
        <v>0</v>
      </c>
      <c r="W2322" s="77">
        <f t="shared" si="1045"/>
        <v>2500</v>
      </c>
      <c r="X2322" s="78">
        <f t="shared" si="1046"/>
        <v>0</v>
      </c>
      <c r="Y2322" s="44" cm="1">
        <f t="array" ref="Y2322">_xlfn.IFNA(_xlfn.IFS(AND(Q2322&gt;=2000, Q2322&lt;3000), 10000, AND(Q2322&gt;=3000, Q2322&lt;4000), 15000, AND(Q2322&gt;=4000, Q2322&lt;5000), 20000, AND(Q2322&gt;=5000), 25000),0)</f>
        <v>0</v>
      </c>
      <c r="Z2322" s="91">
        <f t="shared" si="1047"/>
        <v>0</v>
      </c>
      <c r="AA2322" s="44">
        <f t="shared" si="1048"/>
        <v>0</v>
      </c>
      <c r="AB2322" s="44"/>
      <c r="AC2322" s="44"/>
      <c r="AD2322" s="44"/>
      <c r="AE2322" s="44">
        <f>VLOOKUP(O2322,정산업데이트!$A$6:$B$12,2,10)</f>
        <v>0</v>
      </c>
      <c r="AF2322" s="44"/>
      <c r="AG2322" s="79">
        <f t="shared" si="1049"/>
        <v>0</v>
      </c>
      <c r="AH2322" s="80">
        <f t="shared" si="1050"/>
        <v>2500</v>
      </c>
      <c r="AI2322" s="93"/>
      <c r="AJ2322" s="84" t="s">
        <v>13958</v>
      </c>
      <c r="AK2322" s="84" t="s">
        <v>73</v>
      </c>
      <c r="AL2322" s="84" t="s">
        <v>13959</v>
      </c>
      <c r="AM2322" s="84" t="s">
        <v>14028</v>
      </c>
      <c r="AN2322" s="84" t="s">
        <v>14029</v>
      </c>
      <c r="AO2322" s="84" t="s">
        <v>14030</v>
      </c>
      <c r="AP2322" s="84" t="s">
        <v>14031</v>
      </c>
      <c r="AQ2322" s="84" t="s">
        <v>122</v>
      </c>
      <c r="AR2322" s="85">
        <v>1</v>
      </c>
      <c r="AS2322" s="86">
        <v>1</v>
      </c>
      <c r="AT2322" s="86">
        <v>1E-3</v>
      </c>
      <c r="AU2322" s="86">
        <v>1</v>
      </c>
      <c r="AV2322" s="84" t="s">
        <v>7</v>
      </c>
      <c r="AW2322" s="86">
        <v>70</v>
      </c>
      <c r="AX2322" s="84" t="s">
        <v>68</v>
      </c>
      <c r="AY2322" s="84" t="s">
        <v>68</v>
      </c>
      <c r="AZ2322" s="84" t="s">
        <v>68</v>
      </c>
      <c r="BA2322" s="84" t="s">
        <v>68</v>
      </c>
      <c r="BB2322" s="84" t="s">
        <v>68</v>
      </c>
      <c r="BC2322" s="84" t="s">
        <v>132</v>
      </c>
      <c r="BD2322" s="84" t="s">
        <v>83</v>
      </c>
      <c r="BE2322" s="84" t="s">
        <v>86</v>
      </c>
      <c r="BF2322" s="84" t="s">
        <v>122</v>
      </c>
      <c r="BG2322" s="84" t="s">
        <v>69</v>
      </c>
      <c r="BH2322" s="92" t="s">
        <v>14032</v>
      </c>
      <c r="BI2322" s="84" t="s">
        <v>122</v>
      </c>
      <c r="BJ2322" s="84" t="s">
        <v>14033</v>
      </c>
      <c r="BK2322" s="84" t="s">
        <v>867</v>
      </c>
      <c r="BL2322" s="84" t="s">
        <v>122</v>
      </c>
      <c r="BM2322" s="84" t="s">
        <v>83</v>
      </c>
      <c r="BN2322" s="84" t="s">
        <v>70</v>
      </c>
      <c r="BO2322" s="84" t="s">
        <v>71</v>
      </c>
      <c r="BP2322" s="84" t="s">
        <v>122</v>
      </c>
      <c r="BQ2322" s="84" t="s">
        <v>163</v>
      </c>
    </row>
    <row r="2323" spans="1:69" ht="14.4" customHeight="1" x14ac:dyDescent="0.3">
      <c r="A2323" s="40" t="str">
        <f t="shared" si="1024"/>
        <v>2025-09-19</v>
      </c>
      <c r="B2323" s="40" t="str">
        <f t="shared" si="1025"/>
        <v>SYD</v>
      </c>
      <c r="C2323" s="39" t="str">
        <f t="shared" si="1026"/>
        <v>40644127016</v>
      </c>
      <c r="D2323" s="41" t="str">
        <f t="shared" si="1027"/>
        <v>PAU029773961</v>
      </c>
      <c r="E2323" s="41" t="str">
        <f t="shared" si="1028"/>
        <v>596421487741</v>
      </c>
      <c r="F2323" s="39" t="str">
        <f t="shared" si="1029"/>
        <v>2254252</v>
      </c>
      <c r="G2323" s="39" t="str">
        <f t="shared" si="1030"/>
        <v>WISE EXPRESS(AUSTRAPHARM)</v>
      </c>
      <c r="H2323" s="41" t="str">
        <f t="shared" si="1031"/>
        <v>송호석</v>
      </c>
      <c r="I2323" s="39" t="str">
        <f t="shared" si="1032"/>
        <v>34847</v>
      </c>
      <c r="J2323" s="52" t="str">
        <f t="shared" si="1033"/>
        <v/>
      </c>
      <c r="K2323" s="75">
        <f t="shared" si="1034"/>
        <v>1</v>
      </c>
      <c r="L2323" s="76">
        <f t="shared" si="1035"/>
        <v>4</v>
      </c>
      <c r="M2323" s="76">
        <f t="shared" si="1036"/>
        <v>1E-3</v>
      </c>
      <c r="N2323" s="76">
        <f t="shared" si="1037"/>
        <v>4</v>
      </c>
      <c r="O2323" s="42">
        <f t="shared" si="1038"/>
        <v>4</v>
      </c>
      <c r="P2323" s="39" t="str">
        <f t="shared" si="1039"/>
        <v>목록(Manifest)</v>
      </c>
      <c r="Q2323" s="72">
        <f t="shared" si="1040"/>
        <v>120</v>
      </c>
      <c r="R2323" s="43" t="str">
        <f t="shared" si="1041"/>
        <v>5X033</v>
      </c>
      <c r="S2323" s="82" t="str">
        <f t="shared" si="1042"/>
        <v/>
      </c>
      <c r="T2323" s="40">
        <f t="shared" si="1043"/>
        <v>45919</v>
      </c>
      <c r="U2323" s="44">
        <v>2500</v>
      </c>
      <c r="V2323" s="44">
        <f t="shared" si="1044"/>
        <v>0</v>
      </c>
      <c r="W2323" s="77">
        <f t="shared" si="1045"/>
        <v>2500</v>
      </c>
      <c r="X2323" s="78">
        <f t="shared" si="1046"/>
        <v>0</v>
      </c>
      <c r="Y2323" s="44" cm="1">
        <f t="array" ref="Y2323">_xlfn.IFNA(_xlfn.IFS(AND(Q2323&gt;=2000, Q2323&lt;3000), 10000, AND(Q2323&gt;=3000, Q2323&lt;4000), 15000, AND(Q2323&gt;=4000, Q2323&lt;5000), 20000, AND(Q2323&gt;=5000), 25000),0)</f>
        <v>0</v>
      </c>
      <c r="Z2323" s="91">
        <f t="shared" si="1047"/>
        <v>0</v>
      </c>
      <c r="AA2323" s="44">
        <f t="shared" si="1048"/>
        <v>0</v>
      </c>
      <c r="AB2323" s="44"/>
      <c r="AC2323" s="44"/>
      <c r="AD2323" s="44"/>
      <c r="AE2323" s="44">
        <f>VLOOKUP(O2323,정산업데이트!$A$6:$B$12,2,10)</f>
        <v>0</v>
      </c>
      <c r="AF2323" s="44"/>
      <c r="AG2323" s="79">
        <f t="shared" si="1049"/>
        <v>0</v>
      </c>
      <c r="AH2323" s="80">
        <f t="shared" si="1050"/>
        <v>2500</v>
      </c>
      <c r="AI2323" s="93"/>
      <c r="AJ2323" s="84" t="s">
        <v>13958</v>
      </c>
      <c r="AK2323" s="84" t="s">
        <v>73</v>
      </c>
      <c r="AL2323" s="84" t="s">
        <v>13959</v>
      </c>
      <c r="AM2323" s="84" t="s">
        <v>14034</v>
      </c>
      <c r="AN2323" s="84" t="s">
        <v>14035</v>
      </c>
      <c r="AO2323" s="84" t="s">
        <v>14036</v>
      </c>
      <c r="AP2323" s="84" t="s">
        <v>14037</v>
      </c>
      <c r="AQ2323" s="84" t="s">
        <v>122</v>
      </c>
      <c r="AR2323" s="85">
        <v>1</v>
      </c>
      <c r="AS2323" s="86">
        <v>4</v>
      </c>
      <c r="AT2323" s="86">
        <v>1E-3</v>
      </c>
      <c r="AU2323" s="86">
        <v>4</v>
      </c>
      <c r="AV2323" s="84" t="s">
        <v>7</v>
      </c>
      <c r="AW2323" s="86">
        <v>120</v>
      </c>
      <c r="AX2323" s="84" t="s">
        <v>68</v>
      </c>
      <c r="AY2323" s="84" t="s">
        <v>68</v>
      </c>
      <c r="AZ2323" s="84" t="s">
        <v>68</v>
      </c>
      <c r="BA2323" s="84" t="s">
        <v>68</v>
      </c>
      <c r="BB2323" s="84" t="s">
        <v>68</v>
      </c>
      <c r="BC2323" s="84" t="s">
        <v>132</v>
      </c>
      <c r="BD2323" s="84" t="s">
        <v>83</v>
      </c>
      <c r="BE2323" s="84" t="s">
        <v>84</v>
      </c>
      <c r="BF2323" s="84" t="s">
        <v>122</v>
      </c>
      <c r="BG2323" s="84" t="s">
        <v>69</v>
      </c>
      <c r="BH2323" s="92" t="s">
        <v>14038</v>
      </c>
      <c r="BI2323" s="84" t="s">
        <v>122</v>
      </c>
      <c r="BJ2323" s="84" t="s">
        <v>14039</v>
      </c>
      <c r="BK2323" s="84" t="s">
        <v>867</v>
      </c>
      <c r="BL2323" s="84" t="s">
        <v>122</v>
      </c>
      <c r="BM2323" s="84" t="s">
        <v>83</v>
      </c>
      <c r="BN2323" s="84" t="s">
        <v>70</v>
      </c>
      <c r="BO2323" s="84" t="s">
        <v>71</v>
      </c>
      <c r="BP2323" s="84" t="s">
        <v>122</v>
      </c>
      <c r="BQ2323" s="84" t="s">
        <v>163</v>
      </c>
    </row>
    <row r="2324" spans="1:69" ht="14.4" x14ac:dyDescent="0.3">
      <c r="A2324" s="40" t="str">
        <f t="shared" si="1024"/>
        <v>2025-09-19</v>
      </c>
      <c r="B2324" s="40" t="str">
        <f t="shared" si="1025"/>
        <v>SYD</v>
      </c>
      <c r="C2324" s="39" t="str">
        <f t="shared" si="1026"/>
        <v>40644127016</v>
      </c>
      <c r="D2324" s="41" t="str">
        <f t="shared" si="1027"/>
        <v>PAU029773960</v>
      </c>
      <c r="E2324" s="41" t="str">
        <f t="shared" si="1028"/>
        <v>596421487752</v>
      </c>
      <c r="F2324" s="39" t="str">
        <f t="shared" si="1029"/>
        <v>2254252</v>
      </c>
      <c r="G2324" s="39" t="str">
        <f t="shared" si="1030"/>
        <v>WISE EXPRESS(AUSTRAPHARM)</v>
      </c>
      <c r="H2324" s="41" t="str">
        <f t="shared" si="1031"/>
        <v>김영희</v>
      </c>
      <c r="I2324" s="39" t="str">
        <f t="shared" si="1032"/>
        <v>59312</v>
      </c>
      <c r="J2324" s="52" t="str">
        <f t="shared" si="1033"/>
        <v/>
      </c>
      <c r="K2324" s="75">
        <f t="shared" si="1034"/>
        <v>1</v>
      </c>
      <c r="L2324" s="76">
        <f t="shared" si="1035"/>
        <v>4</v>
      </c>
      <c r="M2324" s="76">
        <f t="shared" si="1036"/>
        <v>1E-3</v>
      </c>
      <c r="N2324" s="76">
        <f t="shared" si="1037"/>
        <v>4</v>
      </c>
      <c r="O2324" s="42">
        <f t="shared" si="1038"/>
        <v>4</v>
      </c>
      <c r="P2324" s="39" t="str">
        <f t="shared" si="1039"/>
        <v>목록(Manifest)</v>
      </c>
      <c r="Q2324" s="72">
        <f t="shared" si="1040"/>
        <v>115</v>
      </c>
      <c r="R2324" s="43" t="str">
        <f t="shared" si="1041"/>
        <v>5X033</v>
      </c>
      <c r="S2324" s="82" t="str">
        <f t="shared" si="1042"/>
        <v/>
      </c>
      <c r="T2324" s="40">
        <f t="shared" si="1043"/>
        <v>45919</v>
      </c>
      <c r="U2324" s="44">
        <v>2500</v>
      </c>
      <c r="V2324" s="44">
        <f t="shared" si="1044"/>
        <v>0</v>
      </c>
      <c r="W2324" s="77">
        <f t="shared" si="1045"/>
        <v>2500</v>
      </c>
      <c r="X2324" s="78">
        <f t="shared" si="1046"/>
        <v>0</v>
      </c>
      <c r="Y2324" s="44" cm="1">
        <f t="array" ref="Y2324">_xlfn.IFNA(_xlfn.IFS(AND(Q2324&gt;=2000, Q2324&lt;3000), 10000, AND(Q2324&gt;=3000, Q2324&lt;4000), 15000, AND(Q2324&gt;=4000, Q2324&lt;5000), 20000, AND(Q2324&gt;=5000), 25000),0)</f>
        <v>0</v>
      </c>
      <c r="Z2324" s="91">
        <f t="shared" si="1047"/>
        <v>0</v>
      </c>
      <c r="AA2324" s="44">
        <f t="shared" si="1048"/>
        <v>0</v>
      </c>
      <c r="AB2324" s="44"/>
      <c r="AC2324" s="44"/>
      <c r="AD2324" s="44"/>
      <c r="AE2324" s="44">
        <f>VLOOKUP(O2324,정산업데이트!$A$6:$B$12,2,10)</f>
        <v>0</v>
      </c>
      <c r="AF2324" s="44"/>
      <c r="AG2324" s="79">
        <f t="shared" si="1049"/>
        <v>0</v>
      </c>
      <c r="AH2324" s="80">
        <f t="shared" si="1050"/>
        <v>2500</v>
      </c>
      <c r="AI2324" s="93"/>
      <c r="AJ2324" s="84" t="s">
        <v>13958</v>
      </c>
      <c r="AK2324" s="84" t="s">
        <v>73</v>
      </c>
      <c r="AL2324" s="84" t="s">
        <v>13959</v>
      </c>
      <c r="AM2324" s="84" t="s">
        <v>14040</v>
      </c>
      <c r="AN2324" s="84" t="s">
        <v>281</v>
      </c>
      <c r="AO2324" s="84" t="s">
        <v>12666</v>
      </c>
      <c r="AP2324" s="84" t="s">
        <v>12667</v>
      </c>
      <c r="AQ2324" s="84" t="s">
        <v>122</v>
      </c>
      <c r="AR2324" s="85">
        <v>1</v>
      </c>
      <c r="AS2324" s="86">
        <v>4</v>
      </c>
      <c r="AT2324" s="86">
        <v>1E-3</v>
      </c>
      <c r="AU2324" s="86">
        <v>4</v>
      </c>
      <c r="AV2324" s="84" t="s">
        <v>7</v>
      </c>
      <c r="AW2324" s="86">
        <v>115</v>
      </c>
      <c r="AX2324" s="84" t="s">
        <v>122</v>
      </c>
      <c r="AY2324" s="84" t="s">
        <v>122</v>
      </c>
      <c r="AZ2324" s="84" t="s">
        <v>122</v>
      </c>
      <c r="BA2324" s="84" t="s">
        <v>122</v>
      </c>
      <c r="BB2324" s="84" t="s">
        <v>122</v>
      </c>
      <c r="BC2324" s="84" t="s">
        <v>132</v>
      </c>
      <c r="BD2324" s="84" t="s">
        <v>83</v>
      </c>
      <c r="BE2324" s="84" t="s">
        <v>84</v>
      </c>
      <c r="BF2324" s="84" t="s">
        <v>122</v>
      </c>
      <c r="BG2324" s="84" t="s">
        <v>69</v>
      </c>
      <c r="BH2324" s="92" t="s">
        <v>14041</v>
      </c>
      <c r="BI2324" s="84" t="s">
        <v>122</v>
      </c>
      <c r="BJ2324" s="84" t="s">
        <v>14042</v>
      </c>
      <c r="BK2324" s="84" t="s">
        <v>867</v>
      </c>
      <c r="BL2324" s="84" t="s">
        <v>122</v>
      </c>
      <c r="BM2324" s="84" t="s">
        <v>83</v>
      </c>
      <c r="BN2324" s="84" t="s">
        <v>70</v>
      </c>
      <c r="BO2324" s="84" t="s">
        <v>71</v>
      </c>
      <c r="BP2324" s="84" t="s">
        <v>122</v>
      </c>
      <c r="BQ2324" s="84" t="s">
        <v>163</v>
      </c>
    </row>
    <row r="2325" spans="1:69" ht="14.4" x14ac:dyDescent="0.3">
      <c r="A2325" s="40" t="str">
        <f t="shared" si="1024"/>
        <v>2025-09-19</v>
      </c>
      <c r="B2325" s="40" t="str">
        <f t="shared" si="1025"/>
        <v>SYD</v>
      </c>
      <c r="C2325" s="39" t="str">
        <f t="shared" si="1026"/>
        <v>40644127016</v>
      </c>
      <c r="D2325" s="41" t="str">
        <f t="shared" si="1027"/>
        <v>PAU029773957</v>
      </c>
      <c r="E2325" s="41" t="str">
        <f t="shared" si="1028"/>
        <v>596421487785</v>
      </c>
      <c r="F2325" s="39" t="str">
        <f t="shared" si="1029"/>
        <v>2254252</v>
      </c>
      <c r="G2325" s="39" t="str">
        <f t="shared" si="1030"/>
        <v>WISE EXPRESS(AUSTRAPHARM)</v>
      </c>
      <c r="H2325" s="41" t="str">
        <f t="shared" si="1031"/>
        <v>정혜림</v>
      </c>
      <c r="I2325" s="39" t="str">
        <f t="shared" si="1032"/>
        <v>37566</v>
      </c>
      <c r="J2325" s="52" t="str">
        <f t="shared" si="1033"/>
        <v/>
      </c>
      <c r="K2325" s="75">
        <f t="shared" si="1034"/>
        <v>1</v>
      </c>
      <c r="L2325" s="76">
        <f t="shared" si="1035"/>
        <v>1</v>
      </c>
      <c r="M2325" s="76">
        <f t="shared" si="1036"/>
        <v>1E-3</v>
      </c>
      <c r="N2325" s="76">
        <f t="shared" si="1037"/>
        <v>1</v>
      </c>
      <c r="O2325" s="42">
        <f t="shared" si="1038"/>
        <v>1</v>
      </c>
      <c r="P2325" s="39" t="str">
        <f t="shared" si="1039"/>
        <v>목록(Manifest)</v>
      </c>
      <c r="Q2325" s="72">
        <f t="shared" si="1040"/>
        <v>60</v>
      </c>
      <c r="R2325" s="43" t="str">
        <f t="shared" si="1041"/>
        <v>5X033</v>
      </c>
      <c r="S2325" s="82" t="str">
        <f t="shared" si="1042"/>
        <v/>
      </c>
      <c r="T2325" s="40">
        <f t="shared" si="1043"/>
        <v>45919</v>
      </c>
      <c r="U2325" s="44">
        <v>2500</v>
      </c>
      <c r="V2325" s="44">
        <f t="shared" si="1044"/>
        <v>0</v>
      </c>
      <c r="W2325" s="77">
        <f t="shared" si="1045"/>
        <v>2500</v>
      </c>
      <c r="X2325" s="78">
        <f t="shared" si="1046"/>
        <v>0</v>
      </c>
      <c r="Y2325" s="44" cm="1">
        <f t="array" ref="Y2325">_xlfn.IFNA(_xlfn.IFS(AND(Q2325&gt;=2000, Q2325&lt;3000), 10000, AND(Q2325&gt;=3000, Q2325&lt;4000), 15000, AND(Q2325&gt;=4000, Q2325&lt;5000), 20000, AND(Q2325&gt;=5000), 25000),0)</f>
        <v>0</v>
      </c>
      <c r="Z2325" s="91">
        <f t="shared" si="1047"/>
        <v>0</v>
      </c>
      <c r="AA2325" s="44">
        <f t="shared" si="1048"/>
        <v>0</v>
      </c>
      <c r="AB2325" s="44"/>
      <c r="AC2325" s="44"/>
      <c r="AD2325" s="44"/>
      <c r="AE2325" s="44">
        <f>VLOOKUP(O2325,정산업데이트!$A$6:$B$12,2,10)</f>
        <v>0</v>
      </c>
      <c r="AF2325" s="44"/>
      <c r="AG2325" s="79">
        <f t="shared" si="1049"/>
        <v>0</v>
      </c>
      <c r="AH2325" s="80">
        <f t="shared" si="1050"/>
        <v>2500</v>
      </c>
      <c r="AI2325" s="93"/>
      <c r="AJ2325" s="84" t="s">
        <v>13958</v>
      </c>
      <c r="AK2325" s="84" t="s">
        <v>73</v>
      </c>
      <c r="AL2325" s="84" t="s">
        <v>13959</v>
      </c>
      <c r="AM2325" s="84" t="s">
        <v>14043</v>
      </c>
      <c r="AN2325" s="84" t="s">
        <v>14044</v>
      </c>
      <c r="AO2325" s="84" t="s">
        <v>14045</v>
      </c>
      <c r="AP2325" s="84" t="s">
        <v>1584</v>
      </c>
      <c r="AQ2325" s="84" t="s">
        <v>122</v>
      </c>
      <c r="AR2325" s="85">
        <v>1</v>
      </c>
      <c r="AS2325" s="86">
        <v>1</v>
      </c>
      <c r="AT2325" s="86">
        <v>1E-3</v>
      </c>
      <c r="AU2325" s="86">
        <v>1</v>
      </c>
      <c r="AV2325" s="84" t="s">
        <v>7</v>
      </c>
      <c r="AW2325" s="86">
        <v>60</v>
      </c>
      <c r="AX2325" s="84" t="s">
        <v>68</v>
      </c>
      <c r="AY2325" s="84" t="s">
        <v>68</v>
      </c>
      <c r="AZ2325" s="84" t="s">
        <v>68</v>
      </c>
      <c r="BA2325" s="84" t="s">
        <v>68</v>
      </c>
      <c r="BB2325" s="84" t="s">
        <v>68</v>
      </c>
      <c r="BC2325" s="84" t="s">
        <v>132</v>
      </c>
      <c r="BD2325" s="84" t="s">
        <v>83</v>
      </c>
      <c r="BE2325" s="84" t="s">
        <v>84</v>
      </c>
      <c r="BF2325" s="84" t="s">
        <v>122</v>
      </c>
      <c r="BG2325" s="84" t="s">
        <v>69</v>
      </c>
      <c r="BH2325" s="92" t="s">
        <v>14046</v>
      </c>
      <c r="BI2325" s="84" t="s">
        <v>122</v>
      </c>
      <c r="BJ2325" s="84" t="s">
        <v>14047</v>
      </c>
      <c r="BK2325" s="84" t="s">
        <v>867</v>
      </c>
      <c r="BL2325" s="84" t="s">
        <v>122</v>
      </c>
      <c r="BM2325" s="84" t="s">
        <v>83</v>
      </c>
      <c r="BN2325" s="84" t="s">
        <v>70</v>
      </c>
      <c r="BO2325" s="84" t="s">
        <v>71</v>
      </c>
      <c r="BP2325" s="84" t="s">
        <v>122</v>
      </c>
      <c r="BQ2325" s="84" t="s">
        <v>163</v>
      </c>
    </row>
    <row r="2326" spans="1:69" ht="14.4" x14ac:dyDescent="0.3">
      <c r="A2326" s="40" t="str">
        <f t="shared" si="1024"/>
        <v>2025-09-19</v>
      </c>
      <c r="B2326" s="40" t="str">
        <f t="shared" si="1025"/>
        <v>SYD</v>
      </c>
      <c r="C2326" s="39" t="str">
        <f t="shared" si="1026"/>
        <v>40644127016</v>
      </c>
      <c r="D2326" s="41" t="str">
        <f t="shared" si="1027"/>
        <v>PAU029773954</v>
      </c>
      <c r="E2326" s="41" t="str">
        <f t="shared" si="1028"/>
        <v>596421487800</v>
      </c>
      <c r="F2326" s="39" t="str">
        <f t="shared" si="1029"/>
        <v>2254252</v>
      </c>
      <c r="G2326" s="39" t="str">
        <f t="shared" si="1030"/>
        <v>WISE EXPRESS(AUSTRAPHARM)</v>
      </c>
      <c r="H2326" s="41" t="str">
        <f t="shared" si="1031"/>
        <v>양미라</v>
      </c>
      <c r="I2326" s="39" t="str">
        <f t="shared" si="1032"/>
        <v>55057</v>
      </c>
      <c r="J2326" s="52" t="str">
        <f t="shared" si="1033"/>
        <v/>
      </c>
      <c r="K2326" s="75">
        <f t="shared" si="1034"/>
        <v>1</v>
      </c>
      <c r="L2326" s="76">
        <f t="shared" si="1035"/>
        <v>1</v>
      </c>
      <c r="M2326" s="76">
        <f t="shared" si="1036"/>
        <v>1E-3</v>
      </c>
      <c r="N2326" s="76">
        <f t="shared" si="1037"/>
        <v>1</v>
      </c>
      <c r="O2326" s="42">
        <f t="shared" si="1038"/>
        <v>1</v>
      </c>
      <c r="P2326" s="39" t="str">
        <f t="shared" si="1039"/>
        <v>목록(Manifest)</v>
      </c>
      <c r="Q2326" s="72">
        <f t="shared" si="1040"/>
        <v>60</v>
      </c>
      <c r="R2326" s="43" t="str">
        <f t="shared" si="1041"/>
        <v>5X033</v>
      </c>
      <c r="S2326" s="82" t="str">
        <f t="shared" si="1042"/>
        <v/>
      </c>
      <c r="T2326" s="40">
        <f t="shared" si="1043"/>
        <v>45919</v>
      </c>
      <c r="U2326" s="44">
        <v>2500</v>
      </c>
      <c r="V2326" s="44">
        <f t="shared" si="1044"/>
        <v>0</v>
      </c>
      <c r="W2326" s="77">
        <f t="shared" si="1045"/>
        <v>2500</v>
      </c>
      <c r="X2326" s="78">
        <f t="shared" si="1046"/>
        <v>0</v>
      </c>
      <c r="Y2326" s="44" cm="1">
        <f t="array" ref="Y2326">_xlfn.IFNA(_xlfn.IFS(AND(Q2326&gt;=2000, Q2326&lt;3000), 10000, AND(Q2326&gt;=3000, Q2326&lt;4000), 15000, AND(Q2326&gt;=4000, Q2326&lt;5000), 20000, AND(Q2326&gt;=5000), 25000),0)</f>
        <v>0</v>
      </c>
      <c r="Z2326" s="91">
        <f t="shared" si="1047"/>
        <v>0</v>
      </c>
      <c r="AA2326" s="44">
        <f t="shared" si="1048"/>
        <v>0</v>
      </c>
      <c r="AB2326" s="44"/>
      <c r="AC2326" s="44"/>
      <c r="AD2326" s="44"/>
      <c r="AE2326" s="44">
        <f>VLOOKUP(O2326,정산업데이트!$A$6:$B$12,2,10)</f>
        <v>0</v>
      </c>
      <c r="AF2326" s="44"/>
      <c r="AG2326" s="79">
        <f t="shared" si="1049"/>
        <v>0</v>
      </c>
      <c r="AH2326" s="80">
        <f t="shared" si="1050"/>
        <v>2500</v>
      </c>
      <c r="AI2326" s="93"/>
      <c r="AJ2326" s="84" t="s">
        <v>13958</v>
      </c>
      <c r="AK2326" s="84" t="s">
        <v>73</v>
      </c>
      <c r="AL2326" s="84" t="s">
        <v>13959</v>
      </c>
      <c r="AM2326" s="84" t="s">
        <v>14048</v>
      </c>
      <c r="AN2326" s="84" t="s">
        <v>14049</v>
      </c>
      <c r="AO2326" s="84" t="s">
        <v>14050</v>
      </c>
      <c r="AP2326" s="84" t="s">
        <v>1393</v>
      </c>
      <c r="AQ2326" s="84" t="s">
        <v>122</v>
      </c>
      <c r="AR2326" s="85">
        <v>1</v>
      </c>
      <c r="AS2326" s="86">
        <v>1</v>
      </c>
      <c r="AT2326" s="86">
        <v>1E-3</v>
      </c>
      <c r="AU2326" s="86">
        <v>1</v>
      </c>
      <c r="AV2326" s="84" t="s">
        <v>7</v>
      </c>
      <c r="AW2326" s="86">
        <v>60</v>
      </c>
      <c r="AX2326" s="84" t="s">
        <v>68</v>
      </c>
      <c r="AY2326" s="84" t="s">
        <v>68</v>
      </c>
      <c r="AZ2326" s="84" t="s">
        <v>68</v>
      </c>
      <c r="BA2326" s="84" t="s">
        <v>68</v>
      </c>
      <c r="BB2326" s="84" t="s">
        <v>68</v>
      </c>
      <c r="BC2326" s="84" t="s">
        <v>132</v>
      </c>
      <c r="BD2326" s="84" t="s">
        <v>83</v>
      </c>
      <c r="BE2326" s="84" t="s">
        <v>84</v>
      </c>
      <c r="BF2326" s="84" t="s">
        <v>122</v>
      </c>
      <c r="BG2326" s="84" t="s">
        <v>69</v>
      </c>
      <c r="BH2326" s="92" t="s">
        <v>14051</v>
      </c>
      <c r="BI2326" s="84" t="s">
        <v>122</v>
      </c>
      <c r="BJ2326" s="84" t="s">
        <v>14052</v>
      </c>
      <c r="BK2326" s="84" t="s">
        <v>867</v>
      </c>
      <c r="BL2326" s="84" t="s">
        <v>122</v>
      </c>
      <c r="BM2326" s="84" t="s">
        <v>83</v>
      </c>
      <c r="BN2326" s="84" t="s">
        <v>70</v>
      </c>
      <c r="BO2326" s="84" t="s">
        <v>71</v>
      </c>
      <c r="BP2326" s="84" t="s">
        <v>122</v>
      </c>
      <c r="BQ2326" s="84" t="s">
        <v>163</v>
      </c>
    </row>
    <row r="2327" spans="1:69" ht="14.4" x14ac:dyDescent="0.3">
      <c r="A2327" s="40" t="str">
        <f t="shared" si="1024"/>
        <v>2025-09-19</v>
      </c>
      <c r="B2327" s="40" t="str">
        <f t="shared" si="1025"/>
        <v>SYD</v>
      </c>
      <c r="C2327" s="39" t="str">
        <f t="shared" si="1026"/>
        <v>40644127016</v>
      </c>
      <c r="D2327" s="41" t="str">
        <f t="shared" si="1027"/>
        <v>PAU029761941</v>
      </c>
      <c r="E2327" s="41" t="str">
        <f t="shared" si="1028"/>
        <v>596421488010</v>
      </c>
      <c r="F2327" s="39" t="str">
        <f t="shared" si="1029"/>
        <v>2254256</v>
      </c>
      <c r="G2327" s="39" t="str">
        <f t="shared" si="1030"/>
        <v>WISE EXPRESS(BOOSTUP)</v>
      </c>
      <c r="H2327" s="41" t="str">
        <f t="shared" si="1031"/>
        <v>권미연</v>
      </c>
      <c r="I2327" s="39" t="str">
        <f t="shared" si="1032"/>
        <v>13208</v>
      </c>
      <c r="J2327" s="52" t="str">
        <f t="shared" si="1033"/>
        <v/>
      </c>
      <c r="K2327" s="75">
        <f t="shared" si="1034"/>
        <v>1</v>
      </c>
      <c r="L2327" s="76">
        <f t="shared" si="1035"/>
        <v>1</v>
      </c>
      <c r="M2327" s="76">
        <f t="shared" si="1036"/>
        <v>1E-3</v>
      </c>
      <c r="N2327" s="76">
        <f t="shared" si="1037"/>
        <v>1</v>
      </c>
      <c r="O2327" s="42">
        <f t="shared" si="1038"/>
        <v>1</v>
      </c>
      <c r="P2327" s="39" t="str">
        <f t="shared" si="1039"/>
        <v>목록(Manifest)</v>
      </c>
      <c r="Q2327" s="72">
        <f t="shared" si="1040"/>
        <v>60</v>
      </c>
      <c r="R2327" s="43" t="str">
        <f t="shared" si="1041"/>
        <v>5X033</v>
      </c>
      <c r="S2327" s="82" t="str">
        <f t="shared" si="1042"/>
        <v/>
      </c>
      <c r="T2327" s="40">
        <f t="shared" si="1043"/>
        <v>45919</v>
      </c>
      <c r="U2327" s="44">
        <v>2500</v>
      </c>
      <c r="V2327" s="44">
        <f t="shared" si="1044"/>
        <v>0</v>
      </c>
      <c r="W2327" s="77">
        <f t="shared" si="1045"/>
        <v>2500</v>
      </c>
      <c r="X2327" s="78">
        <f t="shared" si="1046"/>
        <v>0</v>
      </c>
      <c r="Y2327" s="44" cm="1">
        <f t="array" ref="Y2327">_xlfn.IFNA(_xlfn.IFS(AND(Q2327&gt;=2000, Q2327&lt;3000), 10000, AND(Q2327&gt;=3000, Q2327&lt;4000), 15000, AND(Q2327&gt;=4000, Q2327&lt;5000), 20000, AND(Q2327&gt;=5000), 25000),0)</f>
        <v>0</v>
      </c>
      <c r="Z2327" s="91">
        <f t="shared" si="1047"/>
        <v>0</v>
      </c>
      <c r="AA2327" s="44">
        <f t="shared" si="1048"/>
        <v>0</v>
      </c>
      <c r="AB2327" s="44"/>
      <c r="AC2327" s="44"/>
      <c r="AD2327" s="44"/>
      <c r="AE2327" s="44">
        <f>VLOOKUP(O2327,정산업데이트!$A$6:$B$12,2,10)</f>
        <v>0</v>
      </c>
      <c r="AF2327" s="44"/>
      <c r="AG2327" s="79">
        <f t="shared" si="1049"/>
        <v>0</v>
      </c>
      <c r="AH2327" s="80">
        <f t="shared" si="1050"/>
        <v>2500</v>
      </c>
      <c r="AI2327" s="93"/>
      <c r="AJ2327" s="84" t="s">
        <v>13958</v>
      </c>
      <c r="AK2327" s="84" t="s">
        <v>73</v>
      </c>
      <c r="AL2327" s="84" t="s">
        <v>13959</v>
      </c>
      <c r="AM2327" s="84" t="s">
        <v>14053</v>
      </c>
      <c r="AN2327" s="84" t="s">
        <v>14054</v>
      </c>
      <c r="AO2327" s="84" t="s">
        <v>14055</v>
      </c>
      <c r="AP2327" s="84" t="s">
        <v>14056</v>
      </c>
      <c r="AQ2327" s="84" t="s">
        <v>122</v>
      </c>
      <c r="AR2327" s="85">
        <v>1</v>
      </c>
      <c r="AS2327" s="86">
        <v>1</v>
      </c>
      <c r="AT2327" s="86">
        <v>1E-3</v>
      </c>
      <c r="AU2327" s="86">
        <v>1</v>
      </c>
      <c r="AV2327" s="84" t="s">
        <v>7</v>
      </c>
      <c r="AW2327" s="86">
        <v>60</v>
      </c>
      <c r="AX2327" s="84" t="s">
        <v>68</v>
      </c>
      <c r="AY2327" s="84" t="s">
        <v>68</v>
      </c>
      <c r="AZ2327" s="84" t="s">
        <v>68</v>
      </c>
      <c r="BA2327" s="84" t="s">
        <v>68</v>
      </c>
      <c r="BB2327" s="84" t="s">
        <v>68</v>
      </c>
      <c r="BC2327" s="84" t="s">
        <v>129</v>
      </c>
      <c r="BD2327" s="84" t="s">
        <v>91</v>
      </c>
      <c r="BE2327" s="84" t="s">
        <v>92</v>
      </c>
      <c r="BF2327" s="84" t="s">
        <v>122</v>
      </c>
      <c r="BG2327" s="84" t="s">
        <v>69</v>
      </c>
      <c r="BH2327" s="92" t="s">
        <v>14057</v>
      </c>
      <c r="BI2327" s="84" t="s">
        <v>122</v>
      </c>
      <c r="BJ2327" s="84" t="s">
        <v>14058</v>
      </c>
      <c r="BK2327" s="84" t="s">
        <v>867</v>
      </c>
      <c r="BL2327" s="84" t="s">
        <v>122</v>
      </c>
      <c r="BM2327" s="84" t="s">
        <v>91</v>
      </c>
      <c r="BN2327" s="84" t="s">
        <v>70</v>
      </c>
      <c r="BO2327" s="84" t="s">
        <v>71</v>
      </c>
      <c r="BP2327" s="84" t="s">
        <v>122</v>
      </c>
      <c r="BQ2327" s="84" t="s">
        <v>163</v>
      </c>
    </row>
    <row r="2328" spans="1:69" ht="14.4" x14ac:dyDescent="0.3">
      <c r="A2328" s="40" t="str">
        <f t="shared" si="1024"/>
        <v>2025-09-19</v>
      </c>
      <c r="B2328" s="40" t="str">
        <f t="shared" si="1025"/>
        <v>SYD</v>
      </c>
      <c r="C2328" s="39" t="str">
        <f t="shared" si="1026"/>
        <v>40644127016</v>
      </c>
      <c r="D2328" s="41" t="str">
        <f t="shared" si="1027"/>
        <v>PKR253625776</v>
      </c>
      <c r="E2328" s="41" t="str">
        <f t="shared" si="1028"/>
        <v>596421488916</v>
      </c>
      <c r="F2328" s="39" t="str">
        <f t="shared" si="1029"/>
        <v>2256516</v>
      </c>
      <c r="G2328" s="39" t="str">
        <f t="shared" si="1030"/>
        <v>WISE EXPRESS (CNC INTL)</v>
      </c>
      <c r="H2328" s="41" t="str">
        <f t="shared" si="1031"/>
        <v>김다슬</v>
      </c>
      <c r="I2328" s="39" t="str">
        <f t="shared" si="1032"/>
        <v>13486</v>
      </c>
      <c r="J2328" s="52" t="str">
        <f t="shared" si="1033"/>
        <v/>
      </c>
      <c r="K2328" s="75">
        <f t="shared" si="1034"/>
        <v>1</v>
      </c>
      <c r="L2328" s="76">
        <f t="shared" si="1035"/>
        <v>1</v>
      </c>
      <c r="M2328" s="76">
        <f t="shared" si="1036"/>
        <v>1E-3</v>
      </c>
      <c r="N2328" s="76">
        <f t="shared" si="1037"/>
        <v>1</v>
      </c>
      <c r="O2328" s="42">
        <f t="shared" si="1038"/>
        <v>1</v>
      </c>
      <c r="P2328" s="39" t="str">
        <f t="shared" si="1039"/>
        <v>목록(Manifest)</v>
      </c>
      <c r="Q2328" s="72">
        <f t="shared" si="1040"/>
        <v>45</v>
      </c>
      <c r="R2328" s="43" t="str">
        <f t="shared" si="1041"/>
        <v>5X033</v>
      </c>
      <c r="S2328" s="82" t="str">
        <f t="shared" si="1042"/>
        <v/>
      </c>
      <c r="T2328" s="40">
        <f t="shared" si="1043"/>
        <v>45919</v>
      </c>
      <c r="U2328" s="44">
        <v>2500</v>
      </c>
      <c r="V2328" s="44">
        <f t="shared" si="1044"/>
        <v>0</v>
      </c>
      <c r="W2328" s="77">
        <f t="shared" si="1045"/>
        <v>2500</v>
      </c>
      <c r="X2328" s="78">
        <f t="shared" si="1046"/>
        <v>0</v>
      </c>
      <c r="Y2328" s="44" cm="1">
        <f t="array" ref="Y2328">_xlfn.IFNA(_xlfn.IFS(AND(Q2328&gt;=2000, Q2328&lt;3000), 10000, AND(Q2328&gt;=3000, Q2328&lt;4000), 15000, AND(Q2328&gt;=4000, Q2328&lt;5000), 20000, AND(Q2328&gt;=5000), 25000),0)</f>
        <v>0</v>
      </c>
      <c r="Z2328" s="91">
        <f t="shared" si="1047"/>
        <v>0</v>
      </c>
      <c r="AA2328" s="44">
        <f t="shared" si="1048"/>
        <v>0</v>
      </c>
      <c r="AB2328" s="44"/>
      <c r="AC2328" s="44"/>
      <c r="AD2328" s="44"/>
      <c r="AE2328" s="44">
        <f>VLOOKUP(O2328,정산업데이트!$A$6:$B$12,2,10)</f>
        <v>0</v>
      </c>
      <c r="AF2328" s="44"/>
      <c r="AG2328" s="79">
        <f t="shared" si="1049"/>
        <v>0</v>
      </c>
      <c r="AH2328" s="80">
        <f t="shared" si="1050"/>
        <v>2500</v>
      </c>
      <c r="AJ2328" s="84" t="s">
        <v>13958</v>
      </c>
      <c r="AK2328" s="84" t="s">
        <v>73</v>
      </c>
      <c r="AL2328" s="84" t="s">
        <v>13959</v>
      </c>
      <c r="AM2328" s="84" t="s">
        <v>14059</v>
      </c>
      <c r="AN2328" s="84" t="s">
        <v>1305</v>
      </c>
      <c r="AO2328" s="84" t="s">
        <v>14060</v>
      </c>
      <c r="AP2328" s="84" t="s">
        <v>14061</v>
      </c>
      <c r="AQ2328" s="84" t="s">
        <v>122</v>
      </c>
      <c r="AR2328" s="85">
        <v>1</v>
      </c>
      <c r="AS2328" s="86">
        <v>1</v>
      </c>
      <c r="AT2328" s="86">
        <v>1E-3</v>
      </c>
      <c r="AU2328" s="86">
        <v>1</v>
      </c>
      <c r="AV2328" s="84" t="s">
        <v>7</v>
      </c>
      <c r="AW2328" s="86">
        <v>45</v>
      </c>
      <c r="AX2328" s="84" t="s">
        <v>68</v>
      </c>
      <c r="AY2328" s="84" t="s">
        <v>68</v>
      </c>
      <c r="AZ2328" s="84" t="s">
        <v>68</v>
      </c>
      <c r="BA2328" s="84" t="s">
        <v>68</v>
      </c>
      <c r="BB2328" s="84" t="s">
        <v>68</v>
      </c>
      <c r="BC2328" s="84" t="s">
        <v>405</v>
      </c>
      <c r="BD2328" s="84" t="s">
        <v>406</v>
      </c>
      <c r="BE2328" s="84" t="s">
        <v>715</v>
      </c>
      <c r="BF2328" s="84" t="s">
        <v>122</v>
      </c>
      <c r="BG2328" s="84" t="s">
        <v>69</v>
      </c>
      <c r="BH2328" s="92" t="s">
        <v>14062</v>
      </c>
      <c r="BI2328" s="84" t="s">
        <v>122</v>
      </c>
      <c r="BJ2328" s="84" t="s">
        <v>14063</v>
      </c>
      <c r="BK2328" s="84" t="s">
        <v>867</v>
      </c>
      <c r="BL2328" s="84" t="s">
        <v>122</v>
      </c>
      <c r="BM2328" s="84" t="s">
        <v>406</v>
      </c>
      <c r="BN2328" s="84" t="s">
        <v>70</v>
      </c>
      <c r="BO2328" s="84" t="s">
        <v>71</v>
      </c>
      <c r="BP2328" s="84" t="s">
        <v>122</v>
      </c>
      <c r="BQ2328" s="84" t="s">
        <v>163</v>
      </c>
    </row>
    <row r="2329" spans="1:69" ht="14.4" x14ac:dyDescent="0.3">
      <c r="A2329" s="40" t="str">
        <f t="shared" si="1024"/>
        <v>2025-09-19</v>
      </c>
      <c r="B2329" s="40" t="str">
        <f t="shared" si="1025"/>
        <v>SYD</v>
      </c>
      <c r="C2329" s="39" t="str">
        <f t="shared" si="1026"/>
        <v>40644127016</v>
      </c>
      <c r="D2329" s="41" t="str">
        <f t="shared" si="1027"/>
        <v>PKR253625777</v>
      </c>
      <c r="E2329" s="41" t="str">
        <f t="shared" si="1028"/>
        <v>596421488920</v>
      </c>
      <c r="F2329" s="39" t="str">
        <f t="shared" si="1029"/>
        <v>2256516</v>
      </c>
      <c r="G2329" s="39" t="str">
        <f t="shared" si="1030"/>
        <v>WISE EXPRESS (CNC INTL)</v>
      </c>
      <c r="H2329" s="41" t="str">
        <f t="shared" si="1031"/>
        <v>정동주</v>
      </c>
      <c r="I2329" s="39" t="str">
        <f t="shared" si="1032"/>
        <v>13992</v>
      </c>
      <c r="J2329" s="52" t="str">
        <f t="shared" si="1033"/>
        <v/>
      </c>
      <c r="K2329" s="75">
        <f t="shared" si="1034"/>
        <v>1</v>
      </c>
      <c r="L2329" s="76">
        <f t="shared" si="1035"/>
        <v>1</v>
      </c>
      <c r="M2329" s="76">
        <f t="shared" si="1036"/>
        <v>1E-3</v>
      </c>
      <c r="N2329" s="76">
        <f t="shared" si="1037"/>
        <v>1</v>
      </c>
      <c r="O2329" s="42">
        <f t="shared" si="1038"/>
        <v>1</v>
      </c>
      <c r="P2329" s="39" t="str">
        <f t="shared" si="1039"/>
        <v>일반(목록배제,Normal-Manifest Exception)</v>
      </c>
      <c r="Q2329" s="72">
        <f t="shared" si="1040"/>
        <v>90</v>
      </c>
      <c r="R2329" s="43" t="str">
        <f t="shared" si="1041"/>
        <v>5X033</v>
      </c>
      <c r="S2329" s="82" t="str">
        <f t="shared" si="1042"/>
        <v/>
      </c>
      <c r="T2329" s="40">
        <f t="shared" si="1043"/>
        <v>45919</v>
      </c>
      <c r="U2329" s="44">
        <v>2500</v>
      </c>
      <c r="V2329" s="44">
        <f t="shared" si="1044"/>
        <v>0</v>
      </c>
      <c r="W2329" s="77">
        <f t="shared" si="1045"/>
        <v>2500</v>
      </c>
      <c r="X2329" s="78">
        <f t="shared" si="1046"/>
        <v>0</v>
      </c>
      <c r="Y2329" s="44" cm="1">
        <f t="array" ref="Y2329">_xlfn.IFNA(_xlfn.IFS(AND(Q2329&gt;=2000, Q2329&lt;3000), 10000, AND(Q2329&gt;=3000, Q2329&lt;4000), 15000, AND(Q2329&gt;=4000, Q2329&lt;5000), 20000, AND(Q2329&gt;=5000), 25000),0)</f>
        <v>0</v>
      </c>
      <c r="Z2329" s="91">
        <f t="shared" si="1047"/>
        <v>300</v>
      </c>
      <c r="AA2329" s="44">
        <f t="shared" si="1048"/>
        <v>0</v>
      </c>
      <c r="AB2329" s="44"/>
      <c r="AC2329" s="44"/>
      <c r="AD2329" s="44"/>
      <c r="AE2329" s="44">
        <f>VLOOKUP(O2329,정산업데이트!$A$6:$B$12,2,10)</f>
        <v>0</v>
      </c>
      <c r="AF2329" s="44"/>
      <c r="AG2329" s="79">
        <f t="shared" si="1049"/>
        <v>300</v>
      </c>
      <c r="AH2329" s="80">
        <f t="shared" si="1050"/>
        <v>2800</v>
      </c>
      <c r="AI2329" s="93"/>
      <c r="AJ2329" s="84" t="s">
        <v>13958</v>
      </c>
      <c r="AK2329" s="84" t="s">
        <v>73</v>
      </c>
      <c r="AL2329" s="84" t="s">
        <v>13959</v>
      </c>
      <c r="AM2329" s="84" t="s">
        <v>14064</v>
      </c>
      <c r="AN2329" s="84" t="s">
        <v>1068</v>
      </c>
      <c r="AO2329" s="84" t="s">
        <v>1069</v>
      </c>
      <c r="AP2329" s="84" t="s">
        <v>1070</v>
      </c>
      <c r="AQ2329" s="84" t="s">
        <v>122</v>
      </c>
      <c r="AR2329" s="85">
        <v>1</v>
      </c>
      <c r="AS2329" s="86">
        <v>1</v>
      </c>
      <c r="AT2329" s="86">
        <v>1E-3</v>
      </c>
      <c r="AU2329" s="86">
        <v>1</v>
      </c>
      <c r="AV2329" s="84" t="s">
        <v>8</v>
      </c>
      <c r="AW2329" s="86">
        <v>90</v>
      </c>
      <c r="AX2329" s="84" t="s">
        <v>68</v>
      </c>
      <c r="AY2329" s="84" t="s">
        <v>68</v>
      </c>
      <c r="AZ2329" s="84" t="s">
        <v>68</v>
      </c>
      <c r="BA2329" s="84" t="s">
        <v>68</v>
      </c>
      <c r="BB2329" s="84" t="s">
        <v>68</v>
      </c>
      <c r="BC2329" s="84" t="s">
        <v>405</v>
      </c>
      <c r="BD2329" s="84" t="s">
        <v>406</v>
      </c>
      <c r="BE2329" s="84" t="s">
        <v>409</v>
      </c>
      <c r="BF2329" s="84" t="s">
        <v>122</v>
      </c>
      <c r="BG2329" s="84" t="s">
        <v>69</v>
      </c>
      <c r="BH2329" s="92" t="s">
        <v>14065</v>
      </c>
      <c r="BI2329" s="84" t="s">
        <v>122</v>
      </c>
      <c r="BJ2329" s="84" t="s">
        <v>14066</v>
      </c>
      <c r="BK2329" s="84" t="s">
        <v>867</v>
      </c>
      <c r="BL2329" s="84" t="s">
        <v>122</v>
      </c>
      <c r="BM2329" s="84" t="s">
        <v>406</v>
      </c>
      <c r="BN2329" s="84" t="s">
        <v>70</v>
      </c>
      <c r="BO2329" s="84" t="s">
        <v>71</v>
      </c>
      <c r="BP2329" s="84" t="s">
        <v>122</v>
      </c>
      <c r="BQ2329" s="84" t="s">
        <v>163</v>
      </c>
    </row>
    <row r="2330" spans="1:69" ht="14.4" x14ac:dyDescent="0.3">
      <c r="A2330" s="40" t="str">
        <f t="shared" si="1024"/>
        <v>2025-09-19</v>
      </c>
      <c r="B2330" s="40" t="str">
        <f t="shared" si="1025"/>
        <v>SYD</v>
      </c>
      <c r="C2330" s="39" t="str">
        <f t="shared" si="1026"/>
        <v>40644127016</v>
      </c>
      <c r="D2330" s="41" t="str">
        <f t="shared" si="1027"/>
        <v>PKR253625778</v>
      </c>
      <c r="E2330" s="41" t="str">
        <f t="shared" si="1028"/>
        <v>596421488931</v>
      </c>
      <c r="F2330" s="39" t="str">
        <f t="shared" si="1029"/>
        <v>2256516</v>
      </c>
      <c r="G2330" s="39" t="str">
        <f t="shared" si="1030"/>
        <v>WISE EXPRESS (CNC INTL)</v>
      </c>
      <c r="H2330" s="41" t="str">
        <f t="shared" si="1031"/>
        <v>문슬기</v>
      </c>
      <c r="I2330" s="39" t="str">
        <f t="shared" si="1032"/>
        <v>14103</v>
      </c>
      <c r="J2330" s="52" t="str">
        <f t="shared" si="1033"/>
        <v/>
      </c>
      <c r="K2330" s="75">
        <f t="shared" si="1034"/>
        <v>1</v>
      </c>
      <c r="L2330" s="76">
        <f t="shared" si="1035"/>
        <v>1</v>
      </c>
      <c r="M2330" s="76">
        <f t="shared" si="1036"/>
        <v>1E-3</v>
      </c>
      <c r="N2330" s="76">
        <f t="shared" si="1037"/>
        <v>1</v>
      </c>
      <c r="O2330" s="42">
        <f t="shared" si="1038"/>
        <v>1</v>
      </c>
      <c r="P2330" s="39" t="str">
        <f t="shared" si="1039"/>
        <v>일반(목록배제,Normal-Manifest Exception)</v>
      </c>
      <c r="Q2330" s="72">
        <f t="shared" si="1040"/>
        <v>90</v>
      </c>
      <c r="R2330" s="43" t="str">
        <f t="shared" si="1041"/>
        <v>5X033</v>
      </c>
      <c r="S2330" s="82" t="str">
        <f t="shared" si="1042"/>
        <v/>
      </c>
      <c r="T2330" s="40">
        <f t="shared" si="1043"/>
        <v>45919</v>
      </c>
      <c r="U2330" s="44">
        <v>2500</v>
      </c>
      <c r="V2330" s="44">
        <f t="shared" si="1044"/>
        <v>0</v>
      </c>
      <c r="W2330" s="77">
        <f t="shared" si="1045"/>
        <v>2500</v>
      </c>
      <c r="X2330" s="78">
        <f t="shared" si="1046"/>
        <v>0</v>
      </c>
      <c r="Y2330" s="44" cm="1">
        <f t="array" ref="Y2330">_xlfn.IFNA(_xlfn.IFS(AND(Q2330&gt;=2000, Q2330&lt;3000), 10000, AND(Q2330&gt;=3000, Q2330&lt;4000), 15000, AND(Q2330&gt;=4000, Q2330&lt;5000), 20000, AND(Q2330&gt;=5000), 25000),0)</f>
        <v>0</v>
      </c>
      <c r="Z2330" s="91">
        <f t="shared" si="1047"/>
        <v>300</v>
      </c>
      <c r="AA2330" s="44">
        <f t="shared" si="1048"/>
        <v>0</v>
      </c>
      <c r="AB2330" s="44"/>
      <c r="AC2330" s="44"/>
      <c r="AD2330" s="44"/>
      <c r="AE2330" s="44">
        <f>VLOOKUP(O2330,정산업데이트!$A$6:$B$12,2,10)</f>
        <v>0</v>
      </c>
      <c r="AF2330" s="44"/>
      <c r="AG2330" s="79">
        <f t="shared" si="1049"/>
        <v>300</v>
      </c>
      <c r="AH2330" s="80">
        <f t="shared" si="1050"/>
        <v>2800</v>
      </c>
      <c r="AI2330" s="93"/>
      <c r="AJ2330" s="84" t="s">
        <v>13958</v>
      </c>
      <c r="AK2330" s="84" t="s">
        <v>73</v>
      </c>
      <c r="AL2330" s="84" t="s">
        <v>13959</v>
      </c>
      <c r="AM2330" s="84" t="s">
        <v>14067</v>
      </c>
      <c r="AN2330" s="84" t="s">
        <v>1074</v>
      </c>
      <c r="AO2330" s="84" t="s">
        <v>1075</v>
      </c>
      <c r="AP2330" s="84" t="s">
        <v>1076</v>
      </c>
      <c r="AQ2330" s="84" t="s">
        <v>122</v>
      </c>
      <c r="AR2330" s="85">
        <v>1</v>
      </c>
      <c r="AS2330" s="86">
        <v>1</v>
      </c>
      <c r="AT2330" s="86">
        <v>1E-3</v>
      </c>
      <c r="AU2330" s="86">
        <v>1</v>
      </c>
      <c r="AV2330" s="84" t="s">
        <v>8</v>
      </c>
      <c r="AW2330" s="86">
        <v>90</v>
      </c>
      <c r="AX2330" s="84" t="s">
        <v>68</v>
      </c>
      <c r="AY2330" s="84" t="s">
        <v>68</v>
      </c>
      <c r="AZ2330" s="84" t="s">
        <v>68</v>
      </c>
      <c r="BA2330" s="84" t="s">
        <v>68</v>
      </c>
      <c r="BB2330" s="84" t="s">
        <v>68</v>
      </c>
      <c r="BC2330" s="84" t="s">
        <v>405</v>
      </c>
      <c r="BD2330" s="84" t="s">
        <v>406</v>
      </c>
      <c r="BE2330" s="84" t="s">
        <v>409</v>
      </c>
      <c r="BF2330" s="84" t="s">
        <v>122</v>
      </c>
      <c r="BG2330" s="84" t="s">
        <v>69</v>
      </c>
      <c r="BH2330" s="92" t="s">
        <v>14068</v>
      </c>
      <c r="BI2330" s="84" t="s">
        <v>122</v>
      </c>
      <c r="BJ2330" s="84" t="s">
        <v>14069</v>
      </c>
      <c r="BK2330" s="84" t="s">
        <v>867</v>
      </c>
      <c r="BL2330" s="84" t="s">
        <v>122</v>
      </c>
      <c r="BM2330" s="84" t="s">
        <v>406</v>
      </c>
      <c r="BN2330" s="84" t="s">
        <v>70</v>
      </c>
      <c r="BO2330" s="84" t="s">
        <v>71</v>
      </c>
      <c r="BP2330" s="84" t="s">
        <v>122</v>
      </c>
      <c r="BQ2330" s="84" t="s">
        <v>163</v>
      </c>
    </row>
    <row r="2331" spans="1:69" ht="14.4" customHeight="1" x14ac:dyDescent="0.3">
      <c r="A2331" s="40" t="str">
        <f t="shared" si="1024"/>
        <v>2025-09-19</v>
      </c>
      <c r="B2331" s="40" t="str">
        <f t="shared" si="1025"/>
        <v>SYD</v>
      </c>
      <c r="C2331" s="39" t="str">
        <f t="shared" si="1026"/>
        <v>40644127016</v>
      </c>
      <c r="D2331" s="41" t="str">
        <f t="shared" si="1027"/>
        <v>PKR253625779</v>
      </c>
      <c r="E2331" s="41" t="str">
        <f t="shared" si="1028"/>
        <v>596421488942</v>
      </c>
      <c r="F2331" s="39" t="str">
        <f t="shared" si="1029"/>
        <v>2256516</v>
      </c>
      <c r="G2331" s="39" t="str">
        <f t="shared" si="1030"/>
        <v>WISE EXPRESS (CNC INTL)</v>
      </c>
      <c r="H2331" s="41" t="str">
        <f t="shared" si="1031"/>
        <v>박효진</v>
      </c>
      <c r="I2331" s="39" t="str">
        <f t="shared" si="1032"/>
        <v>46231</v>
      </c>
      <c r="J2331" s="52" t="str">
        <f t="shared" si="1033"/>
        <v/>
      </c>
      <c r="K2331" s="75">
        <f t="shared" si="1034"/>
        <v>1</v>
      </c>
      <c r="L2331" s="76">
        <f t="shared" si="1035"/>
        <v>1</v>
      </c>
      <c r="M2331" s="76">
        <f t="shared" si="1036"/>
        <v>1E-3</v>
      </c>
      <c r="N2331" s="76">
        <f t="shared" si="1037"/>
        <v>1</v>
      </c>
      <c r="O2331" s="42">
        <f t="shared" si="1038"/>
        <v>1</v>
      </c>
      <c r="P2331" s="39" t="str">
        <f t="shared" si="1039"/>
        <v>목록(Manifest)</v>
      </c>
      <c r="Q2331" s="72">
        <f t="shared" si="1040"/>
        <v>45</v>
      </c>
      <c r="R2331" s="43" t="str">
        <f t="shared" si="1041"/>
        <v>5X033</v>
      </c>
      <c r="S2331" s="82" t="str">
        <f t="shared" si="1042"/>
        <v/>
      </c>
      <c r="T2331" s="40">
        <f t="shared" si="1043"/>
        <v>45919</v>
      </c>
      <c r="U2331" s="44">
        <v>2500</v>
      </c>
      <c r="V2331" s="44">
        <f t="shared" si="1044"/>
        <v>0</v>
      </c>
      <c r="W2331" s="77">
        <f t="shared" si="1045"/>
        <v>2500</v>
      </c>
      <c r="X2331" s="78">
        <f t="shared" si="1046"/>
        <v>0</v>
      </c>
      <c r="Y2331" s="44" cm="1">
        <f t="array" ref="Y2331">_xlfn.IFNA(_xlfn.IFS(AND(Q2331&gt;=2000, Q2331&lt;3000), 10000, AND(Q2331&gt;=3000, Q2331&lt;4000), 15000, AND(Q2331&gt;=4000, Q2331&lt;5000), 20000, AND(Q2331&gt;=5000), 25000),0)</f>
        <v>0</v>
      </c>
      <c r="Z2331" s="91">
        <f t="shared" si="1047"/>
        <v>0</v>
      </c>
      <c r="AA2331" s="44">
        <f t="shared" si="1048"/>
        <v>0</v>
      </c>
      <c r="AB2331" s="44"/>
      <c r="AC2331" s="44"/>
      <c r="AD2331" s="44"/>
      <c r="AE2331" s="44">
        <f>VLOOKUP(O2331,정산업데이트!$A$6:$B$12,2,10)</f>
        <v>0</v>
      </c>
      <c r="AF2331" s="44"/>
      <c r="AG2331" s="79">
        <f t="shared" si="1049"/>
        <v>0</v>
      </c>
      <c r="AH2331" s="80">
        <f t="shared" si="1050"/>
        <v>2500</v>
      </c>
      <c r="AJ2331" s="84" t="s">
        <v>13958</v>
      </c>
      <c r="AK2331" s="84" t="s">
        <v>73</v>
      </c>
      <c r="AL2331" s="84" t="s">
        <v>13959</v>
      </c>
      <c r="AM2331" s="84" t="s">
        <v>14070</v>
      </c>
      <c r="AN2331" s="84" t="s">
        <v>414</v>
      </c>
      <c r="AO2331" s="84" t="s">
        <v>14071</v>
      </c>
      <c r="AP2331" s="84" t="s">
        <v>1100</v>
      </c>
      <c r="AQ2331" s="84" t="s">
        <v>122</v>
      </c>
      <c r="AR2331" s="85">
        <v>1</v>
      </c>
      <c r="AS2331" s="86">
        <v>1</v>
      </c>
      <c r="AT2331" s="86">
        <v>1E-3</v>
      </c>
      <c r="AU2331" s="86">
        <v>1</v>
      </c>
      <c r="AV2331" s="84" t="s">
        <v>7</v>
      </c>
      <c r="AW2331" s="86">
        <v>45</v>
      </c>
      <c r="AX2331" s="84" t="s">
        <v>68</v>
      </c>
      <c r="AY2331" s="84" t="s">
        <v>68</v>
      </c>
      <c r="AZ2331" s="84" t="s">
        <v>68</v>
      </c>
      <c r="BA2331" s="84" t="s">
        <v>68</v>
      </c>
      <c r="BB2331" s="84" t="s">
        <v>68</v>
      </c>
      <c r="BC2331" s="84" t="s">
        <v>405</v>
      </c>
      <c r="BD2331" s="84" t="s">
        <v>406</v>
      </c>
      <c r="BE2331" s="84" t="s">
        <v>715</v>
      </c>
      <c r="BF2331" s="84" t="s">
        <v>122</v>
      </c>
      <c r="BG2331" s="84" t="s">
        <v>69</v>
      </c>
      <c r="BH2331" s="92" t="s">
        <v>14072</v>
      </c>
      <c r="BI2331" s="84" t="s">
        <v>122</v>
      </c>
      <c r="BJ2331" s="84" t="s">
        <v>14073</v>
      </c>
      <c r="BK2331" s="84" t="s">
        <v>867</v>
      </c>
      <c r="BL2331" s="84" t="s">
        <v>122</v>
      </c>
      <c r="BM2331" s="84" t="s">
        <v>406</v>
      </c>
      <c r="BN2331" s="84" t="s">
        <v>70</v>
      </c>
      <c r="BO2331" s="84" t="s">
        <v>71</v>
      </c>
      <c r="BP2331" s="84" t="s">
        <v>122</v>
      </c>
      <c r="BQ2331" s="84" t="s">
        <v>163</v>
      </c>
    </row>
    <row r="2332" spans="1:69" ht="14.4" x14ac:dyDescent="0.3">
      <c r="A2332" s="40" t="str">
        <f t="shared" si="1024"/>
        <v>2025-09-19</v>
      </c>
      <c r="B2332" s="40" t="str">
        <f t="shared" si="1025"/>
        <v>SYD</v>
      </c>
      <c r="C2332" s="39" t="str">
        <f t="shared" si="1026"/>
        <v>40644127016</v>
      </c>
      <c r="D2332" s="41" t="str">
        <f t="shared" si="1027"/>
        <v>PKR253625780</v>
      </c>
      <c r="E2332" s="41" t="str">
        <f t="shared" si="1028"/>
        <v>596421488953</v>
      </c>
      <c r="F2332" s="39" t="str">
        <f t="shared" si="1029"/>
        <v>2256516</v>
      </c>
      <c r="G2332" s="39" t="str">
        <f t="shared" si="1030"/>
        <v>WISE EXPRESS (CNC INTL)</v>
      </c>
      <c r="H2332" s="41" t="str">
        <f t="shared" si="1031"/>
        <v>이명순</v>
      </c>
      <c r="I2332" s="39" t="str">
        <f t="shared" si="1032"/>
        <v>05210</v>
      </c>
      <c r="J2332" s="52" t="str">
        <f t="shared" si="1033"/>
        <v/>
      </c>
      <c r="K2332" s="75">
        <f t="shared" si="1034"/>
        <v>1</v>
      </c>
      <c r="L2332" s="76">
        <f t="shared" si="1035"/>
        <v>1</v>
      </c>
      <c r="M2332" s="76">
        <f t="shared" si="1036"/>
        <v>1E-3</v>
      </c>
      <c r="N2332" s="76">
        <f t="shared" si="1037"/>
        <v>1</v>
      </c>
      <c r="O2332" s="42">
        <f t="shared" si="1038"/>
        <v>1</v>
      </c>
      <c r="P2332" s="39" t="str">
        <f t="shared" si="1039"/>
        <v>일반(목록배제,Normal-Manifest Exception)</v>
      </c>
      <c r="Q2332" s="72">
        <f t="shared" si="1040"/>
        <v>31</v>
      </c>
      <c r="R2332" s="43" t="str">
        <f t="shared" si="1041"/>
        <v>5X033</v>
      </c>
      <c r="S2332" s="82" t="str">
        <f t="shared" si="1042"/>
        <v/>
      </c>
      <c r="T2332" s="40">
        <f t="shared" si="1043"/>
        <v>45919</v>
      </c>
      <c r="U2332" s="44">
        <v>2500</v>
      </c>
      <c r="V2332" s="44">
        <f t="shared" si="1044"/>
        <v>0</v>
      </c>
      <c r="W2332" s="77">
        <f t="shared" si="1045"/>
        <v>2500</v>
      </c>
      <c r="X2332" s="78">
        <f t="shared" si="1046"/>
        <v>0</v>
      </c>
      <c r="Y2332" s="44" cm="1">
        <f t="array" ref="Y2332">_xlfn.IFNA(_xlfn.IFS(AND(Q2332&gt;=2000, Q2332&lt;3000), 10000, AND(Q2332&gt;=3000, Q2332&lt;4000), 15000, AND(Q2332&gt;=4000, Q2332&lt;5000), 20000, AND(Q2332&gt;=5000), 25000),0)</f>
        <v>0</v>
      </c>
      <c r="Z2332" s="91">
        <f t="shared" si="1047"/>
        <v>300</v>
      </c>
      <c r="AA2332" s="44">
        <f t="shared" si="1048"/>
        <v>0</v>
      </c>
      <c r="AB2332" s="44"/>
      <c r="AC2332" s="44"/>
      <c r="AD2332" s="44"/>
      <c r="AE2332" s="44">
        <f>VLOOKUP(O2332,정산업데이트!$A$6:$B$12,2,10)</f>
        <v>0</v>
      </c>
      <c r="AF2332" s="44"/>
      <c r="AG2332" s="79">
        <f t="shared" si="1049"/>
        <v>300</v>
      </c>
      <c r="AH2332" s="80">
        <f t="shared" si="1050"/>
        <v>2800</v>
      </c>
      <c r="AI2332" s="93"/>
      <c r="AJ2332" s="84" t="s">
        <v>13958</v>
      </c>
      <c r="AK2332" s="84" t="s">
        <v>73</v>
      </c>
      <c r="AL2332" s="84" t="s">
        <v>13959</v>
      </c>
      <c r="AM2332" s="84" t="s">
        <v>14074</v>
      </c>
      <c r="AN2332" s="84" t="s">
        <v>1598</v>
      </c>
      <c r="AO2332" s="84" t="s">
        <v>14075</v>
      </c>
      <c r="AP2332" s="84" t="s">
        <v>3071</v>
      </c>
      <c r="AQ2332" s="84" t="s">
        <v>122</v>
      </c>
      <c r="AR2332" s="85">
        <v>1</v>
      </c>
      <c r="AS2332" s="86">
        <v>1</v>
      </c>
      <c r="AT2332" s="86">
        <v>1E-3</v>
      </c>
      <c r="AU2332" s="86">
        <v>1</v>
      </c>
      <c r="AV2332" s="84" t="s">
        <v>8</v>
      </c>
      <c r="AW2332" s="86">
        <v>31</v>
      </c>
      <c r="AX2332" s="84" t="s">
        <v>68</v>
      </c>
      <c r="AY2332" s="84" t="s">
        <v>68</v>
      </c>
      <c r="AZ2332" s="84" t="s">
        <v>68</v>
      </c>
      <c r="BA2332" s="84" t="s">
        <v>68</v>
      </c>
      <c r="BB2332" s="84" t="s">
        <v>68</v>
      </c>
      <c r="BC2332" s="84" t="s">
        <v>405</v>
      </c>
      <c r="BD2332" s="84" t="s">
        <v>406</v>
      </c>
      <c r="BE2332" s="84" t="s">
        <v>408</v>
      </c>
      <c r="BF2332" s="84" t="s">
        <v>122</v>
      </c>
      <c r="BG2332" s="84" t="s">
        <v>69</v>
      </c>
      <c r="BH2332" s="92" t="s">
        <v>14076</v>
      </c>
      <c r="BI2332" s="84" t="s">
        <v>122</v>
      </c>
      <c r="BJ2332" s="84" t="s">
        <v>14077</v>
      </c>
      <c r="BK2332" s="84" t="s">
        <v>867</v>
      </c>
      <c r="BL2332" s="84" t="s">
        <v>122</v>
      </c>
      <c r="BM2332" s="84" t="s">
        <v>406</v>
      </c>
      <c r="BN2332" s="84" t="s">
        <v>70</v>
      </c>
      <c r="BO2332" s="84" t="s">
        <v>71</v>
      </c>
      <c r="BP2332" s="84" t="s">
        <v>122</v>
      </c>
      <c r="BQ2332" s="84" t="s">
        <v>163</v>
      </c>
    </row>
    <row r="2333" spans="1:69" ht="14.4" x14ac:dyDescent="0.3">
      <c r="A2333" s="40" t="str">
        <f t="shared" si="1024"/>
        <v>2025-09-19</v>
      </c>
      <c r="B2333" s="40" t="str">
        <f t="shared" si="1025"/>
        <v>SYD</v>
      </c>
      <c r="C2333" s="39" t="str">
        <f t="shared" si="1026"/>
        <v>40644127016</v>
      </c>
      <c r="D2333" s="41" t="str">
        <f t="shared" si="1027"/>
        <v>PKR253625781</v>
      </c>
      <c r="E2333" s="41" t="str">
        <f t="shared" si="1028"/>
        <v>596421488964</v>
      </c>
      <c r="F2333" s="39" t="str">
        <f t="shared" si="1029"/>
        <v>2256516</v>
      </c>
      <c r="G2333" s="39" t="str">
        <f t="shared" si="1030"/>
        <v>WISE EXPRESS (CNC INTL)</v>
      </c>
      <c r="H2333" s="41" t="str">
        <f t="shared" si="1031"/>
        <v>남수진</v>
      </c>
      <c r="I2333" s="39" t="str">
        <f t="shared" si="1032"/>
        <v>55359</v>
      </c>
      <c r="J2333" s="52" t="str">
        <f t="shared" si="1033"/>
        <v/>
      </c>
      <c r="K2333" s="75">
        <f t="shared" si="1034"/>
        <v>1</v>
      </c>
      <c r="L2333" s="76">
        <f t="shared" si="1035"/>
        <v>3</v>
      </c>
      <c r="M2333" s="76">
        <f t="shared" si="1036"/>
        <v>1E-3</v>
      </c>
      <c r="N2333" s="76">
        <f t="shared" si="1037"/>
        <v>3</v>
      </c>
      <c r="O2333" s="42">
        <f t="shared" si="1038"/>
        <v>3</v>
      </c>
      <c r="P2333" s="39" t="str">
        <f t="shared" si="1039"/>
        <v>일반(목록배제,Normal-Manifest Exception)</v>
      </c>
      <c r="Q2333" s="72">
        <f t="shared" si="1040"/>
        <v>55</v>
      </c>
      <c r="R2333" s="43" t="str">
        <f t="shared" si="1041"/>
        <v>5X033</v>
      </c>
      <c r="S2333" s="82" t="str">
        <f t="shared" si="1042"/>
        <v/>
      </c>
      <c r="T2333" s="40">
        <f t="shared" si="1043"/>
        <v>45919</v>
      </c>
      <c r="U2333" s="44">
        <v>2500</v>
      </c>
      <c r="V2333" s="44">
        <f t="shared" si="1044"/>
        <v>0</v>
      </c>
      <c r="W2333" s="77">
        <f t="shared" si="1045"/>
        <v>2500</v>
      </c>
      <c r="X2333" s="78">
        <f t="shared" si="1046"/>
        <v>0</v>
      </c>
      <c r="Y2333" s="44" cm="1">
        <f t="array" ref="Y2333">_xlfn.IFNA(_xlfn.IFS(AND(Q2333&gt;=2000, Q2333&lt;3000), 10000, AND(Q2333&gt;=3000, Q2333&lt;4000), 15000, AND(Q2333&gt;=4000, Q2333&lt;5000), 20000, AND(Q2333&gt;=5000), 25000),0)</f>
        <v>0</v>
      </c>
      <c r="Z2333" s="91">
        <f t="shared" si="1047"/>
        <v>300</v>
      </c>
      <c r="AA2333" s="44">
        <f t="shared" si="1048"/>
        <v>0</v>
      </c>
      <c r="AB2333" s="44"/>
      <c r="AC2333" s="44"/>
      <c r="AD2333" s="44"/>
      <c r="AE2333" s="44">
        <f>VLOOKUP(O2333,정산업데이트!$A$6:$B$12,2,10)</f>
        <v>0</v>
      </c>
      <c r="AF2333" s="44"/>
      <c r="AG2333" s="79">
        <f t="shared" si="1049"/>
        <v>300</v>
      </c>
      <c r="AH2333" s="80">
        <f t="shared" si="1050"/>
        <v>2800</v>
      </c>
      <c r="AI2333" s="93"/>
      <c r="AJ2333" s="84" t="s">
        <v>13958</v>
      </c>
      <c r="AK2333" s="84" t="s">
        <v>73</v>
      </c>
      <c r="AL2333" s="84" t="s">
        <v>13959</v>
      </c>
      <c r="AM2333" s="84" t="s">
        <v>14078</v>
      </c>
      <c r="AN2333" s="84" t="s">
        <v>13589</v>
      </c>
      <c r="AO2333" s="84" t="s">
        <v>14079</v>
      </c>
      <c r="AP2333" s="84" t="s">
        <v>14080</v>
      </c>
      <c r="AQ2333" s="84" t="s">
        <v>122</v>
      </c>
      <c r="AR2333" s="85">
        <v>1</v>
      </c>
      <c r="AS2333" s="86">
        <v>3</v>
      </c>
      <c r="AT2333" s="86">
        <v>1E-3</v>
      </c>
      <c r="AU2333" s="86">
        <v>3</v>
      </c>
      <c r="AV2333" s="84" t="s">
        <v>8</v>
      </c>
      <c r="AW2333" s="86">
        <v>55</v>
      </c>
      <c r="AX2333" s="84" t="s">
        <v>68</v>
      </c>
      <c r="AY2333" s="84" t="s">
        <v>68</v>
      </c>
      <c r="AZ2333" s="84" t="s">
        <v>68</v>
      </c>
      <c r="BA2333" s="84" t="s">
        <v>68</v>
      </c>
      <c r="BB2333" s="84" t="s">
        <v>68</v>
      </c>
      <c r="BC2333" s="84" t="s">
        <v>405</v>
      </c>
      <c r="BD2333" s="84" t="s">
        <v>406</v>
      </c>
      <c r="BE2333" s="84" t="s">
        <v>408</v>
      </c>
      <c r="BF2333" s="84" t="s">
        <v>122</v>
      </c>
      <c r="BG2333" s="84" t="s">
        <v>69</v>
      </c>
      <c r="BH2333" s="92" t="s">
        <v>14081</v>
      </c>
      <c r="BI2333" s="84" t="s">
        <v>122</v>
      </c>
      <c r="BJ2333" s="84" t="s">
        <v>14082</v>
      </c>
      <c r="BK2333" s="84" t="s">
        <v>867</v>
      </c>
      <c r="BL2333" s="84" t="s">
        <v>122</v>
      </c>
      <c r="BM2333" s="84" t="s">
        <v>406</v>
      </c>
      <c r="BN2333" s="84" t="s">
        <v>70</v>
      </c>
      <c r="BO2333" s="84" t="s">
        <v>71</v>
      </c>
      <c r="BP2333" s="84" t="s">
        <v>122</v>
      </c>
      <c r="BQ2333" s="84" t="s">
        <v>163</v>
      </c>
    </row>
    <row r="2334" spans="1:69" ht="14.4" x14ac:dyDescent="0.3">
      <c r="A2334" s="40" t="str">
        <f t="shared" si="1024"/>
        <v>2025-09-19</v>
      </c>
      <c r="B2334" s="40" t="str">
        <f t="shared" si="1025"/>
        <v>SYD</v>
      </c>
      <c r="C2334" s="39" t="str">
        <f t="shared" si="1026"/>
        <v>40644127016</v>
      </c>
      <c r="D2334" s="41" t="str">
        <f t="shared" si="1027"/>
        <v>PKR253625782</v>
      </c>
      <c r="E2334" s="41" t="str">
        <f t="shared" si="1028"/>
        <v>596421488975</v>
      </c>
      <c r="F2334" s="39" t="str">
        <f t="shared" si="1029"/>
        <v>2256516</v>
      </c>
      <c r="G2334" s="39" t="str">
        <f t="shared" si="1030"/>
        <v>WISE EXPRESS (CNC INTL)</v>
      </c>
      <c r="H2334" s="41" t="str">
        <f t="shared" si="1031"/>
        <v>박서경</v>
      </c>
      <c r="I2334" s="39" t="str">
        <f t="shared" si="1032"/>
        <v>15269</v>
      </c>
      <c r="J2334" s="52" t="str">
        <f t="shared" si="1033"/>
        <v/>
      </c>
      <c r="K2334" s="75">
        <f t="shared" si="1034"/>
        <v>1</v>
      </c>
      <c r="L2334" s="76">
        <f t="shared" si="1035"/>
        <v>0.5</v>
      </c>
      <c r="M2334" s="76">
        <f t="shared" si="1036"/>
        <v>1E-3</v>
      </c>
      <c r="N2334" s="76">
        <f t="shared" si="1037"/>
        <v>0.5</v>
      </c>
      <c r="O2334" s="42">
        <f t="shared" si="1038"/>
        <v>0.5</v>
      </c>
      <c r="P2334" s="39" t="str">
        <f t="shared" si="1039"/>
        <v>일반(목록배제,Normal-Manifest Exception)</v>
      </c>
      <c r="Q2334" s="72">
        <f t="shared" si="1040"/>
        <v>21</v>
      </c>
      <c r="R2334" s="43" t="str">
        <f t="shared" si="1041"/>
        <v>5X033</v>
      </c>
      <c r="S2334" s="82" t="str">
        <f t="shared" si="1042"/>
        <v/>
      </c>
      <c r="T2334" s="40">
        <f t="shared" si="1043"/>
        <v>45919</v>
      </c>
      <c r="U2334" s="44">
        <v>2500</v>
      </c>
      <c r="V2334" s="44">
        <f t="shared" si="1044"/>
        <v>0</v>
      </c>
      <c r="W2334" s="77">
        <f t="shared" si="1045"/>
        <v>2500</v>
      </c>
      <c r="X2334" s="78">
        <f t="shared" si="1046"/>
        <v>0</v>
      </c>
      <c r="Y2334" s="44" cm="1">
        <f t="array" ref="Y2334">_xlfn.IFNA(_xlfn.IFS(AND(Q2334&gt;=2000, Q2334&lt;3000), 10000, AND(Q2334&gt;=3000, Q2334&lt;4000), 15000, AND(Q2334&gt;=4000, Q2334&lt;5000), 20000, AND(Q2334&gt;=5000), 25000),0)</f>
        <v>0</v>
      </c>
      <c r="Z2334" s="91">
        <f t="shared" si="1047"/>
        <v>300</v>
      </c>
      <c r="AA2334" s="44">
        <f t="shared" si="1048"/>
        <v>0</v>
      </c>
      <c r="AB2334" s="44"/>
      <c r="AC2334" s="44"/>
      <c r="AD2334" s="44"/>
      <c r="AE2334" s="44">
        <f>VLOOKUP(O2334,정산업데이트!$A$6:$B$12,2,10)</f>
        <v>0</v>
      </c>
      <c r="AF2334" s="44"/>
      <c r="AG2334" s="79">
        <f t="shared" si="1049"/>
        <v>300</v>
      </c>
      <c r="AH2334" s="80">
        <f t="shared" si="1050"/>
        <v>2800</v>
      </c>
      <c r="AI2334" s="93"/>
      <c r="AJ2334" s="84" t="s">
        <v>13958</v>
      </c>
      <c r="AK2334" s="84" t="s">
        <v>73</v>
      </c>
      <c r="AL2334" s="84" t="s">
        <v>13959</v>
      </c>
      <c r="AM2334" s="84" t="s">
        <v>14083</v>
      </c>
      <c r="AN2334" s="84" t="s">
        <v>14084</v>
      </c>
      <c r="AO2334" s="84" t="s">
        <v>14085</v>
      </c>
      <c r="AP2334" s="84" t="s">
        <v>14086</v>
      </c>
      <c r="AQ2334" s="84" t="s">
        <v>122</v>
      </c>
      <c r="AR2334" s="85">
        <v>1</v>
      </c>
      <c r="AS2334" s="86">
        <v>0.5</v>
      </c>
      <c r="AT2334" s="86">
        <v>1E-3</v>
      </c>
      <c r="AU2334" s="86">
        <v>0.5</v>
      </c>
      <c r="AV2334" s="84" t="s">
        <v>8</v>
      </c>
      <c r="AW2334" s="86">
        <v>21</v>
      </c>
      <c r="AX2334" s="84" t="s">
        <v>68</v>
      </c>
      <c r="AY2334" s="84" t="s">
        <v>68</v>
      </c>
      <c r="AZ2334" s="84" t="s">
        <v>68</v>
      </c>
      <c r="BA2334" s="84" t="s">
        <v>68</v>
      </c>
      <c r="BB2334" s="84" t="s">
        <v>68</v>
      </c>
      <c r="BC2334" s="84" t="s">
        <v>405</v>
      </c>
      <c r="BD2334" s="84" t="s">
        <v>406</v>
      </c>
      <c r="BE2334" s="84" t="s">
        <v>466</v>
      </c>
      <c r="BF2334" s="84" t="s">
        <v>122</v>
      </c>
      <c r="BG2334" s="84" t="s">
        <v>69</v>
      </c>
      <c r="BH2334" s="92" t="s">
        <v>14087</v>
      </c>
      <c r="BI2334" s="84" t="s">
        <v>122</v>
      </c>
      <c r="BJ2334" s="84" t="s">
        <v>14088</v>
      </c>
      <c r="BK2334" s="84" t="s">
        <v>867</v>
      </c>
      <c r="BL2334" s="84" t="s">
        <v>122</v>
      </c>
      <c r="BM2334" s="84" t="s">
        <v>406</v>
      </c>
      <c r="BN2334" s="84" t="s">
        <v>70</v>
      </c>
      <c r="BO2334" s="84" t="s">
        <v>71</v>
      </c>
      <c r="BP2334" s="84" t="s">
        <v>122</v>
      </c>
      <c r="BQ2334" s="84" t="s">
        <v>163</v>
      </c>
    </row>
    <row r="2335" spans="1:69" ht="14.4" customHeight="1" x14ac:dyDescent="0.3">
      <c r="A2335" s="40" t="str">
        <f t="shared" si="1024"/>
        <v>2025-09-19</v>
      </c>
      <c r="B2335" s="40" t="str">
        <f t="shared" si="1025"/>
        <v>SYD</v>
      </c>
      <c r="C2335" s="39" t="str">
        <f t="shared" si="1026"/>
        <v>40644127016</v>
      </c>
      <c r="D2335" s="41" t="str">
        <f t="shared" si="1027"/>
        <v>PKR253625783</v>
      </c>
      <c r="E2335" s="41" t="str">
        <f t="shared" si="1028"/>
        <v>596421488986</v>
      </c>
      <c r="F2335" s="39" t="str">
        <f t="shared" si="1029"/>
        <v>2256516</v>
      </c>
      <c r="G2335" s="39" t="str">
        <f t="shared" si="1030"/>
        <v>WISE EXPRESS (CNC INTL)</v>
      </c>
      <c r="H2335" s="41" t="str">
        <f t="shared" si="1031"/>
        <v>이상철</v>
      </c>
      <c r="I2335" s="39" t="str">
        <f t="shared" si="1032"/>
        <v>31945</v>
      </c>
      <c r="J2335" s="52" t="str">
        <f t="shared" si="1033"/>
        <v/>
      </c>
      <c r="K2335" s="75">
        <f t="shared" si="1034"/>
        <v>1</v>
      </c>
      <c r="L2335" s="76">
        <f t="shared" si="1035"/>
        <v>0.5</v>
      </c>
      <c r="M2335" s="76">
        <f t="shared" si="1036"/>
        <v>1E-3</v>
      </c>
      <c r="N2335" s="76">
        <f t="shared" si="1037"/>
        <v>0.5</v>
      </c>
      <c r="O2335" s="42">
        <f t="shared" si="1038"/>
        <v>0.5</v>
      </c>
      <c r="P2335" s="39" t="str">
        <f t="shared" si="1039"/>
        <v>일반(목록배제,Normal-Manifest Exception)</v>
      </c>
      <c r="Q2335" s="72">
        <f t="shared" si="1040"/>
        <v>19</v>
      </c>
      <c r="R2335" s="43" t="str">
        <f t="shared" si="1041"/>
        <v>5X033</v>
      </c>
      <c r="S2335" s="82" t="str">
        <f t="shared" si="1042"/>
        <v/>
      </c>
      <c r="T2335" s="40">
        <f t="shared" si="1043"/>
        <v>45919</v>
      </c>
      <c r="U2335" s="44">
        <v>2500</v>
      </c>
      <c r="V2335" s="44">
        <f t="shared" si="1044"/>
        <v>0</v>
      </c>
      <c r="W2335" s="77">
        <f t="shared" si="1045"/>
        <v>2500</v>
      </c>
      <c r="X2335" s="78">
        <f t="shared" si="1046"/>
        <v>0</v>
      </c>
      <c r="Y2335" s="44" cm="1">
        <f t="array" ref="Y2335">_xlfn.IFNA(_xlfn.IFS(AND(Q2335&gt;=2000, Q2335&lt;3000), 10000, AND(Q2335&gt;=3000, Q2335&lt;4000), 15000, AND(Q2335&gt;=4000, Q2335&lt;5000), 20000, AND(Q2335&gt;=5000), 25000),0)</f>
        <v>0</v>
      </c>
      <c r="Z2335" s="91">
        <f t="shared" si="1047"/>
        <v>300</v>
      </c>
      <c r="AA2335" s="44">
        <f t="shared" si="1048"/>
        <v>0</v>
      </c>
      <c r="AB2335" s="44"/>
      <c r="AC2335" s="44"/>
      <c r="AD2335" s="44"/>
      <c r="AE2335" s="44">
        <f>VLOOKUP(O2335,정산업데이트!$A$6:$B$12,2,10)</f>
        <v>0</v>
      </c>
      <c r="AF2335" s="44"/>
      <c r="AG2335" s="79">
        <f t="shared" si="1049"/>
        <v>300</v>
      </c>
      <c r="AH2335" s="80">
        <f t="shared" si="1050"/>
        <v>2800</v>
      </c>
      <c r="AI2335" s="93"/>
      <c r="AJ2335" s="84" t="s">
        <v>13958</v>
      </c>
      <c r="AK2335" s="84" t="s">
        <v>73</v>
      </c>
      <c r="AL2335" s="84" t="s">
        <v>13959</v>
      </c>
      <c r="AM2335" s="84" t="s">
        <v>14089</v>
      </c>
      <c r="AN2335" s="84" t="s">
        <v>14090</v>
      </c>
      <c r="AO2335" s="84" t="s">
        <v>14091</v>
      </c>
      <c r="AP2335" s="84" t="s">
        <v>14092</v>
      </c>
      <c r="AQ2335" s="84" t="s">
        <v>122</v>
      </c>
      <c r="AR2335" s="85">
        <v>1</v>
      </c>
      <c r="AS2335" s="86">
        <v>0.5</v>
      </c>
      <c r="AT2335" s="86">
        <v>1E-3</v>
      </c>
      <c r="AU2335" s="86">
        <v>0.5</v>
      </c>
      <c r="AV2335" s="84" t="s">
        <v>8</v>
      </c>
      <c r="AW2335" s="86">
        <v>19</v>
      </c>
      <c r="AX2335" s="84" t="s">
        <v>68</v>
      </c>
      <c r="AY2335" s="84" t="s">
        <v>68</v>
      </c>
      <c r="AZ2335" s="84" t="s">
        <v>68</v>
      </c>
      <c r="BA2335" s="84" t="s">
        <v>68</v>
      </c>
      <c r="BB2335" s="84" t="s">
        <v>68</v>
      </c>
      <c r="BC2335" s="84" t="s">
        <v>405</v>
      </c>
      <c r="BD2335" s="84" t="s">
        <v>406</v>
      </c>
      <c r="BE2335" s="84" t="s">
        <v>408</v>
      </c>
      <c r="BF2335" s="84" t="s">
        <v>122</v>
      </c>
      <c r="BG2335" s="84" t="s">
        <v>69</v>
      </c>
      <c r="BH2335" s="92" t="s">
        <v>14093</v>
      </c>
      <c r="BI2335" s="84" t="s">
        <v>122</v>
      </c>
      <c r="BJ2335" s="84" t="s">
        <v>14094</v>
      </c>
      <c r="BK2335" s="84" t="s">
        <v>867</v>
      </c>
      <c r="BL2335" s="84" t="s">
        <v>122</v>
      </c>
      <c r="BM2335" s="84" t="s">
        <v>406</v>
      </c>
      <c r="BN2335" s="84" t="s">
        <v>70</v>
      </c>
      <c r="BO2335" s="84" t="s">
        <v>71</v>
      </c>
      <c r="BP2335" s="84" t="s">
        <v>122</v>
      </c>
      <c r="BQ2335" s="84" t="s">
        <v>163</v>
      </c>
    </row>
    <row r="2336" spans="1:69" ht="14.4" x14ac:dyDescent="0.3">
      <c r="A2336" s="40" t="str">
        <f t="shared" si="1024"/>
        <v>2025-09-19</v>
      </c>
      <c r="B2336" s="40" t="str">
        <f t="shared" si="1025"/>
        <v>SYD</v>
      </c>
      <c r="C2336" s="39" t="str">
        <f t="shared" si="1026"/>
        <v>40644127016</v>
      </c>
      <c r="D2336" s="41" t="str">
        <f t="shared" si="1027"/>
        <v>PKR253625784</v>
      </c>
      <c r="E2336" s="41" t="str">
        <f t="shared" si="1028"/>
        <v>596421488990</v>
      </c>
      <c r="F2336" s="39" t="str">
        <f t="shared" si="1029"/>
        <v>2256516</v>
      </c>
      <c r="G2336" s="39" t="str">
        <f t="shared" si="1030"/>
        <v>WISE EXPRESS (CNC INTL)</v>
      </c>
      <c r="H2336" s="41" t="str">
        <f t="shared" si="1031"/>
        <v>신수진</v>
      </c>
      <c r="I2336" s="39" t="str">
        <f t="shared" si="1032"/>
        <v>38587</v>
      </c>
      <c r="J2336" s="52" t="str">
        <f t="shared" si="1033"/>
        <v/>
      </c>
      <c r="K2336" s="75">
        <f t="shared" si="1034"/>
        <v>1</v>
      </c>
      <c r="L2336" s="76">
        <f t="shared" si="1035"/>
        <v>0.5</v>
      </c>
      <c r="M2336" s="76">
        <f t="shared" si="1036"/>
        <v>1E-3</v>
      </c>
      <c r="N2336" s="76">
        <f t="shared" si="1037"/>
        <v>0.5</v>
      </c>
      <c r="O2336" s="42">
        <f t="shared" si="1038"/>
        <v>0.5</v>
      </c>
      <c r="P2336" s="39" t="str">
        <f t="shared" si="1039"/>
        <v>일반(목록배제,Normal-Manifest Exception)</v>
      </c>
      <c r="Q2336" s="72">
        <f t="shared" si="1040"/>
        <v>22</v>
      </c>
      <c r="R2336" s="43" t="str">
        <f t="shared" si="1041"/>
        <v>5X033</v>
      </c>
      <c r="S2336" s="82" t="str">
        <f t="shared" si="1042"/>
        <v/>
      </c>
      <c r="T2336" s="40">
        <f t="shared" si="1043"/>
        <v>45919</v>
      </c>
      <c r="U2336" s="44">
        <v>2500</v>
      </c>
      <c r="V2336" s="44">
        <f t="shared" si="1044"/>
        <v>0</v>
      </c>
      <c r="W2336" s="77">
        <f t="shared" si="1045"/>
        <v>2500</v>
      </c>
      <c r="X2336" s="78">
        <f t="shared" si="1046"/>
        <v>0</v>
      </c>
      <c r="Y2336" s="44" cm="1">
        <f t="array" ref="Y2336">_xlfn.IFNA(_xlfn.IFS(AND(Q2336&gt;=2000, Q2336&lt;3000), 10000, AND(Q2336&gt;=3000, Q2336&lt;4000), 15000, AND(Q2336&gt;=4000, Q2336&lt;5000), 20000, AND(Q2336&gt;=5000), 25000),0)</f>
        <v>0</v>
      </c>
      <c r="Z2336" s="91">
        <f t="shared" si="1047"/>
        <v>300</v>
      </c>
      <c r="AA2336" s="44">
        <f t="shared" si="1048"/>
        <v>0</v>
      </c>
      <c r="AB2336" s="44"/>
      <c r="AC2336" s="44"/>
      <c r="AD2336" s="44"/>
      <c r="AE2336" s="44">
        <f>VLOOKUP(O2336,정산업데이트!$A$6:$B$12,2,10)</f>
        <v>0</v>
      </c>
      <c r="AF2336" s="44"/>
      <c r="AG2336" s="79">
        <f t="shared" si="1049"/>
        <v>300</v>
      </c>
      <c r="AH2336" s="80">
        <f t="shared" si="1050"/>
        <v>2800</v>
      </c>
      <c r="AI2336" s="93"/>
      <c r="AJ2336" s="84" t="s">
        <v>13958</v>
      </c>
      <c r="AK2336" s="84" t="s">
        <v>73</v>
      </c>
      <c r="AL2336" s="84" t="s">
        <v>13959</v>
      </c>
      <c r="AM2336" s="84" t="s">
        <v>14095</v>
      </c>
      <c r="AN2336" s="84" t="s">
        <v>14096</v>
      </c>
      <c r="AO2336" s="84" t="s">
        <v>14097</v>
      </c>
      <c r="AP2336" s="84" t="s">
        <v>14098</v>
      </c>
      <c r="AQ2336" s="84" t="s">
        <v>122</v>
      </c>
      <c r="AR2336" s="85">
        <v>1</v>
      </c>
      <c r="AS2336" s="86">
        <v>0.5</v>
      </c>
      <c r="AT2336" s="86">
        <v>1E-3</v>
      </c>
      <c r="AU2336" s="86">
        <v>0.5</v>
      </c>
      <c r="AV2336" s="84" t="s">
        <v>8</v>
      </c>
      <c r="AW2336" s="86">
        <v>22</v>
      </c>
      <c r="AX2336" s="84" t="s">
        <v>68</v>
      </c>
      <c r="AY2336" s="84" t="s">
        <v>68</v>
      </c>
      <c r="AZ2336" s="84" t="s">
        <v>68</v>
      </c>
      <c r="BA2336" s="84" t="s">
        <v>68</v>
      </c>
      <c r="BB2336" s="84" t="s">
        <v>68</v>
      </c>
      <c r="BC2336" s="84" t="s">
        <v>405</v>
      </c>
      <c r="BD2336" s="84" t="s">
        <v>406</v>
      </c>
      <c r="BE2336" s="84" t="s">
        <v>408</v>
      </c>
      <c r="BF2336" s="84" t="s">
        <v>122</v>
      </c>
      <c r="BG2336" s="84" t="s">
        <v>69</v>
      </c>
      <c r="BH2336" s="92" t="s">
        <v>14099</v>
      </c>
      <c r="BI2336" s="84" t="s">
        <v>122</v>
      </c>
      <c r="BJ2336" s="84" t="s">
        <v>14100</v>
      </c>
      <c r="BK2336" s="84" t="s">
        <v>867</v>
      </c>
      <c r="BL2336" s="84" t="s">
        <v>122</v>
      </c>
      <c r="BM2336" s="84" t="s">
        <v>406</v>
      </c>
      <c r="BN2336" s="84" t="s">
        <v>70</v>
      </c>
      <c r="BO2336" s="84" t="s">
        <v>71</v>
      </c>
      <c r="BP2336" s="84" t="s">
        <v>122</v>
      </c>
      <c r="BQ2336" s="84" t="s">
        <v>163</v>
      </c>
    </row>
    <row r="2337" spans="1:69" ht="14.4" x14ac:dyDescent="0.3">
      <c r="A2337" s="40" t="str">
        <f t="shared" si="1024"/>
        <v>2025-09-19</v>
      </c>
      <c r="B2337" s="40" t="str">
        <f t="shared" si="1025"/>
        <v>SYD</v>
      </c>
      <c r="C2337" s="39" t="str">
        <f t="shared" si="1026"/>
        <v>40644127016</v>
      </c>
      <c r="D2337" s="41" t="str">
        <f t="shared" si="1027"/>
        <v>PKR253625785</v>
      </c>
      <c r="E2337" s="41" t="str">
        <f t="shared" si="1028"/>
        <v>596421489001</v>
      </c>
      <c r="F2337" s="39" t="str">
        <f t="shared" si="1029"/>
        <v>2256516</v>
      </c>
      <c r="G2337" s="39" t="str">
        <f t="shared" si="1030"/>
        <v>WISE EXPRESS (CNC INTL)</v>
      </c>
      <c r="H2337" s="41" t="str">
        <f t="shared" si="1031"/>
        <v>김기순</v>
      </c>
      <c r="I2337" s="39" t="str">
        <f t="shared" si="1032"/>
        <v>56330</v>
      </c>
      <c r="J2337" s="52" t="str">
        <f t="shared" si="1033"/>
        <v/>
      </c>
      <c r="K2337" s="75">
        <f t="shared" si="1034"/>
        <v>1</v>
      </c>
      <c r="L2337" s="76">
        <f t="shared" si="1035"/>
        <v>2</v>
      </c>
      <c r="M2337" s="76">
        <f t="shared" si="1036"/>
        <v>1E-3</v>
      </c>
      <c r="N2337" s="76">
        <f t="shared" si="1037"/>
        <v>2</v>
      </c>
      <c r="O2337" s="42">
        <f t="shared" si="1038"/>
        <v>2</v>
      </c>
      <c r="P2337" s="39" t="str">
        <f t="shared" si="1039"/>
        <v>일반(목록배제,Normal-Manifest Exception)</v>
      </c>
      <c r="Q2337" s="72">
        <f t="shared" si="1040"/>
        <v>28</v>
      </c>
      <c r="R2337" s="43" t="str">
        <f t="shared" si="1041"/>
        <v>5X033</v>
      </c>
      <c r="S2337" s="82" t="str">
        <f t="shared" si="1042"/>
        <v/>
      </c>
      <c r="T2337" s="40">
        <f t="shared" si="1043"/>
        <v>45919</v>
      </c>
      <c r="U2337" s="44">
        <v>2500</v>
      </c>
      <c r="V2337" s="44">
        <f t="shared" si="1044"/>
        <v>0</v>
      </c>
      <c r="W2337" s="77">
        <f t="shared" si="1045"/>
        <v>2500</v>
      </c>
      <c r="X2337" s="78">
        <f t="shared" si="1046"/>
        <v>0</v>
      </c>
      <c r="Y2337" s="44" cm="1">
        <f t="array" ref="Y2337">_xlfn.IFNA(_xlfn.IFS(AND(Q2337&gt;=2000, Q2337&lt;3000), 10000, AND(Q2337&gt;=3000, Q2337&lt;4000), 15000, AND(Q2337&gt;=4000, Q2337&lt;5000), 20000, AND(Q2337&gt;=5000), 25000),0)</f>
        <v>0</v>
      </c>
      <c r="Z2337" s="91">
        <f t="shared" si="1047"/>
        <v>300</v>
      </c>
      <c r="AA2337" s="44">
        <f t="shared" si="1048"/>
        <v>0</v>
      </c>
      <c r="AB2337" s="44"/>
      <c r="AC2337" s="44"/>
      <c r="AD2337" s="44"/>
      <c r="AE2337" s="44">
        <f>VLOOKUP(O2337,정산업데이트!$A$6:$B$12,2,10)</f>
        <v>0</v>
      </c>
      <c r="AF2337" s="44"/>
      <c r="AG2337" s="79">
        <f t="shared" si="1049"/>
        <v>300</v>
      </c>
      <c r="AH2337" s="80">
        <f t="shared" si="1050"/>
        <v>2800</v>
      </c>
      <c r="AI2337" s="93"/>
      <c r="AJ2337" s="84" t="s">
        <v>13958</v>
      </c>
      <c r="AK2337" s="84" t="s">
        <v>73</v>
      </c>
      <c r="AL2337" s="84" t="s">
        <v>13959</v>
      </c>
      <c r="AM2337" s="84" t="s">
        <v>14101</v>
      </c>
      <c r="AN2337" s="84" t="s">
        <v>14102</v>
      </c>
      <c r="AO2337" s="84" t="s">
        <v>14103</v>
      </c>
      <c r="AP2337" s="84" t="s">
        <v>14104</v>
      </c>
      <c r="AQ2337" s="84" t="s">
        <v>122</v>
      </c>
      <c r="AR2337" s="85">
        <v>1</v>
      </c>
      <c r="AS2337" s="86">
        <v>2</v>
      </c>
      <c r="AT2337" s="86">
        <v>1E-3</v>
      </c>
      <c r="AU2337" s="86">
        <v>2</v>
      </c>
      <c r="AV2337" s="84" t="s">
        <v>8</v>
      </c>
      <c r="AW2337" s="86">
        <v>28</v>
      </c>
      <c r="AX2337" s="84" t="s">
        <v>68</v>
      </c>
      <c r="AY2337" s="84" t="s">
        <v>68</v>
      </c>
      <c r="AZ2337" s="84" t="s">
        <v>68</v>
      </c>
      <c r="BA2337" s="84" t="s">
        <v>68</v>
      </c>
      <c r="BB2337" s="84" t="s">
        <v>68</v>
      </c>
      <c r="BC2337" s="84" t="s">
        <v>405</v>
      </c>
      <c r="BD2337" s="84" t="s">
        <v>406</v>
      </c>
      <c r="BE2337" s="84" t="s">
        <v>408</v>
      </c>
      <c r="BF2337" s="84" t="s">
        <v>122</v>
      </c>
      <c r="BG2337" s="84" t="s">
        <v>69</v>
      </c>
      <c r="BH2337" s="92" t="s">
        <v>14105</v>
      </c>
      <c r="BI2337" s="84" t="s">
        <v>122</v>
      </c>
      <c r="BJ2337" s="84" t="s">
        <v>14106</v>
      </c>
      <c r="BK2337" s="84" t="s">
        <v>867</v>
      </c>
      <c r="BL2337" s="84" t="s">
        <v>122</v>
      </c>
      <c r="BM2337" s="84" t="s">
        <v>406</v>
      </c>
      <c r="BN2337" s="84" t="s">
        <v>70</v>
      </c>
      <c r="BO2337" s="84" t="s">
        <v>71</v>
      </c>
      <c r="BP2337" s="84" t="s">
        <v>122</v>
      </c>
      <c r="BQ2337" s="84" t="s">
        <v>163</v>
      </c>
    </row>
    <row r="2338" spans="1:69" ht="14.4" x14ac:dyDescent="0.3">
      <c r="A2338" s="40" t="str">
        <f t="shared" si="1024"/>
        <v>2025-09-19</v>
      </c>
      <c r="B2338" s="40" t="str">
        <f t="shared" si="1025"/>
        <v>SYD</v>
      </c>
      <c r="C2338" s="39" t="str">
        <f t="shared" si="1026"/>
        <v>40644127016</v>
      </c>
      <c r="D2338" s="41" t="str">
        <f t="shared" si="1027"/>
        <v>PAU029773996</v>
      </c>
      <c r="E2338" s="41" t="str">
        <f t="shared" si="1028"/>
        <v>596421492431</v>
      </c>
      <c r="F2338" s="39" t="str">
        <f t="shared" si="1029"/>
        <v>2254252</v>
      </c>
      <c r="G2338" s="39" t="str">
        <f t="shared" si="1030"/>
        <v>WISE EXPRESS(AUSTRAPHARM)</v>
      </c>
      <c r="H2338" s="41" t="str">
        <f t="shared" si="1031"/>
        <v>배희수</v>
      </c>
      <c r="I2338" s="39" t="str">
        <f t="shared" si="1032"/>
        <v>18434</v>
      </c>
      <c r="J2338" s="52" t="str">
        <f t="shared" si="1033"/>
        <v/>
      </c>
      <c r="K2338" s="75">
        <f t="shared" si="1034"/>
        <v>1</v>
      </c>
      <c r="L2338" s="76">
        <f t="shared" si="1035"/>
        <v>1</v>
      </c>
      <c r="M2338" s="76">
        <f t="shared" si="1036"/>
        <v>1E-3</v>
      </c>
      <c r="N2338" s="76">
        <f t="shared" si="1037"/>
        <v>1</v>
      </c>
      <c r="O2338" s="42">
        <f t="shared" si="1038"/>
        <v>1</v>
      </c>
      <c r="P2338" s="39" t="str">
        <f t="shared" si="1039"/>
        <v>일반(목록배제,Normal-Manifest Exception)</v>
      </c>
      <c r="Q2338" s="72">
        <f t="shared" si="1040"/>
        <v>45</v>
      </c>
      <c r="R2338" s="43" t="str">
        <f t="shared" si="1041"/>
        <v>5X033</v>
      </c>
      <c r="S2338" s="82" t="str">
        <f t="shared" si="1042"/>
        <v/>
      </c>
      <c r="T2338" s="40">
        <f t="shared" si="1043"/>
        <v>45919</v>
      </c>
      <c r="U2338" s="44">
        <v>2500</v>
      </c>
      <c r="V2338" s="44">
        <f t="shared" si="1044"/>
        <v>0</v>
      </c>
      <c r="W2338" s="77">
        <f t="shared" si="1045"/>
        <v>2500</v>
      </c>
      <c r="X2338" s="78">
        <f t="shared" si="1046"/>
        <v>0</v>
      </c>
      <c r="Y2338" s="44" cm="1">
        <f t="array" ref="Y2338">_xlfn.IFNA(_xlfn.IFS(AND(Q2338&gt;=2000, Q2338&lt;3000), 10000, AND(Q2338&gt;=3000, Q2338&lt;4000), 15000, AND(Q2338&gt;=4000, Q2338&lt;5000), 20000, AND(Q2338&gt;=5000), 25000),0)</f>
        <v>0</v>
      </c>
      <c r="Z2338" s="91">
        <f t="shared" si="1047"/>
        <v>300</v>
      </c>
      <c r="AA2338" s="44">
        <f t="shared" si="1048"/>
        <v>0</v>
      </c>
      <c r="AB2338" s="44"/>
      <c r="AC2338" s="44"/>
      <c r="AD2338" s="44"/>
      <c r="AE2338" s="44">
        <f>VLOOKUP(O2338,정산업데이트!$A$6:$B$12,2,10)</f>
        <v>0</v>
      </c>
      <c r="AF2338" s="44"/>
      <c r="AG2338" s="79">
        <f t="shared" si="1049"/>
        <v>300</v>
      </c>
      <c r="AH2338" s="80">
        <f t="shared" si="1050"/>
        <v>2800</v>
      </c>
      <c r="AI2338" s="93"/>
      <c r="AJ2338" s="84" t="s">
        <v>13958</v>
      </c>
      <c r="AK2338" s="84" t="s">
        <v>73</v>
      </c>
      <c r="AL2338" s="84" t="s">
        <v>13959</v>
      </c>
      <c r="AM2338" s="84" t="s">
        <v>14107</v>
      </c>
      <c r="AN2338" s="84" t="s">
        <v>14108</v>
      </c>
      <c r="AO2338" s="84" t="s">
        <v>14109</v>
      </c>
      <c r="AP2338" s="84" t="s">
        <v>14110</v>
      </c>
      <c r="AQ2338" s="84" t="s">
        <v>122</v>
      </c>
      <c r="AR2338" s="85">
        <v>1</v>
      </c>
      <c r="AS2338" s="86">
        <v>1</v>
      </c>
      <c r="AT2338" s="86">
        <v>1E-3</v>
      </c>
      <c r="AU2338" s="86">
        <v>1</v>
      </c>
      <c r="AV2338" s="84" t="s">
        <v>8</v>
      </c>
      <c r="AW2338" s="86">
        <v>45</v>
      </c>
      <c r="AX2338" s="84" t="s">
        <v>68</v>
      </c>
      <c r="AY2338" s="84" t="s">
        <v>68</v>
      </c>
      <c r="AZ2338" s="84" t="s">
        <v>68</v>
      </c>
      <c r="BA2338" s="84" t="s">
        <v>68</v>
      </c>
      <c r="BB2338" s="84" t="s">
        <v>68</v>
      </c>
      <c r="BC2338" s="84" t="s">
        <v>132</v>
      </c>
      <c r="BD2338" s="84" t="s">
        <v>83</v>
      </c>
      <c r="BE2338" s="84" t="s">
        <v>84</v>
      </c>
      <c r="BF2338" s="84" t="s">
        <v>122</v>
      </c>
      <c r="BG2338" s="84" t="s">
        <v>69</v>
      </c>
      <c r="BH2338" s="92" t="s">
        <v>14111</v>
      </c>
      <c r="BI2338" s="84" t="s">
        <v>122</v>
      </c>
      <c r="BJ2338" s="84" t="s">
        <v>14112</v>
      </c>
      <c r="BK2338" s="84" t="s">
        <v>867</v>
      </c>
      <c r="BL2338" s="84" t="s">
        <v>122</v>
      </c>
      <c r="BM2338" s="84" t="s">
        <v>83</v>
      </c>
      <c r="BN2338" s="84" t="s">
        <v>70</v>
      </c>
      <c r="BO2338" s="84" t="s">
        <v>71</v>
      </c>
      <c r="BP2338" s="84" t="s">
        <v>122</v>
      </c>
      <c r="BQ2338" s="84" t="s">
        <v>163</v>
      </c>
    </row>
    <row r="2339" spans="1:69" ht="14.4" x14ac:dyDescent="0.3">
      <c r="A2339" s="40" t="str">
        <f t="shared" si="1024"/>
        <v>2025-09-19</v>
      </c>
      <c r="B2339" s="40" t="str">
        <f t="shared" si="1025"/>
        <v>SYD</v>
      </c>
      <c r="C2339" s="39" t="str">
        <f t="shared" si="1026"/>
        <v>40644127016</v>
      </c>
      <c r="D2339" s="41" t="str">
        <f t="shared" si="1027"/>
        <v>PAU029773991</v>
      </c>
      <c r="E2339" s="41" t="str">
        <f t="shared" si="1028"/>
        <v>596421492442</v>
      </c>
      <c r="F2339" s="39" t="str">
        <f t="shared" si="1029"/>
        <v>2254252</v>
      </c>
      <c r="G2339" s="39" t="str">
        <f t="shared" si="1030"/>
        <v>WISE EXPRESS(AUSTRAPHARM)</v>
      </c>
      <c r="H2339" s="41" t="str">
        <f t="shared" si="1031"/>
        <v>이시영</v>
      </c>
      <c r="I2339" s="39" t="str">
        <f t="shared" si="1032"/>
        <v>15505</v>
      </c>
      <c r="J2339" s="52" t="str">
        <f t="shared" si="1033"/>
        <v/>
      </c>
      <c r="K2339" s="75">
        <f t="shared" si="1034"/>
        <v>1</v>
      </c>
      <c r="L2339" s="76">
        <f t="shared" si="1035"/>
        <v>1</v>
      </c>
      <c r="M2339" s="76">
        <f t="shared" si="1036"/>
        <v>1E-3</v>
      </c>
      <c r="N2339" s="76">
        <f t="shared" si="1037"/>
        <v>1</v>
      </c>
      <c r="O2339" s="42">
        <f t="shared" si="1038"/>
        <v>1</v>
      </c>
      <c r="P2339" s="39" t="str">
        <f t="shared" si="1039"/>
        <v>목록(Manifest)</v>
      </c>
      <c r="Q2339" s="72">
        <f t="shared" si="1040"/>
        <v>60</v>
      </c>
      <c r="R2339" s="43" t="str">
        <f t="shared" si="1041"/>
        <v>5X033</v>
      </c>
      <c r="S2339" s="82" t="str">
        <f t="shared" si="1042"/>
        <v/>
      </c>
      <c r="T2339" s="40">
        <f t="shared" si="1043"/>
        <v>45919</v>
      </c>
      <c r="U2339" s="44">
        <v>2500</v>
      </c>
      <c r="V2339" s="44">
        <f t="shared" si="1044"/>
        <v>0</v>
      </c>
      <c r="W2339" s="77">
        <f t="shared" si="1045"/>
        <v>2500</v>
      </c>
      <c r="X2339" s="78">
        <f t="shared" si="1046"/>
        <v>0</v>
      </c>
      <c r="Y2339" s="44" cm="1">
        <f t="array" ref="Y2339">_xlfn.IFNA(_xlfn.IFS(AND(Q2339&gt;=2000, Q2339&lt;3000), 10000, AND(Q2339&gt;=3000, Q2339&lt;4000), 15000, AND(Q2339&gt;=4000, Q2339&lt;5000), 20000, AND(Q2339&gt;=5000), 25000),0)</f>
        <v>0</v>
      </c>
      <c r="Z2339" s="91">
        <f t="shared" si="1047"/>
        <v>0</v>
      </c>
      <c r="AA2339" s="44">
        <f t="shared" si="1048"/>
        <v>0</v>
      </c>
      <c r="AB2339" s="44"/>
      <c r="AC2339" s="44"/>
      <c r="AD2339" s="44"/>
      <c r="AE2339" s="44">
        <f>VLOOKUP(O2339,정산업데이트!$A$6:$B$12,2,10)</f>
        <v>0</v>
      </c>
      <c r="AF2339" s="44"/>
      <c r="AG2339" s="79">
        <f t="shared" si="1049"/>
        <v>0</v>
      </c>
      <c r="AH2339" s="80">
        <f t="shared" si="1050"/>
        <v>2500</v>
      </c>
      <c r="AI2339" s="93"/>
      <c r="AJ2339" s="84" t="s">
        <v>13958</v>
      </c>
      <c r="AK2339" s="84" t="s">
        <v>73</v>
      </c>
      <c r="AL2339" s="84" t="s">
        <v>13959</v>
      </c>
      <c r="AM2339" s="84" t="s">
        <v>14113</v>
      </c>
      <c r="AN2339" s="84" t="s">
        <v>14114</v>
      </c>
      <c r="AO2339" s="84" t="s">
        <v>14115</v>
      </c>
      <c r="AP2339" s="84" t="s">
        <v>14116</v>
      </c>
      <c r="AQ2339" s="84" t="s">
        <v>122</v>
      </c>
      <c r="AR2339" s="85">
        <v>1</v>
      </c>
      <c r="AS2339" s="86">
        <v>1</v>
      </c>
      <c r="AT2339" s="86">
        <v>1E-3</v>
      </c>
      <c r="AU2339" s="86">
        <v>1</v>
      </c>
      <c r="AV2339" s="84" t="s">
        <v>7</v>
      </c>
      <c r="AW2339" s="86">
        <v>60</v>
      </c>
      <c r="AX2339" s="84" t="s">
        <v>68</v>
      </c>
      <c r="AY2339" s="84" t="s">
        <v>68</v>
      </c>
      <c r="AZ2339" s="84" t="s">
        <v>68</v>
      </c>
      <c r="BA2339" s="84" t="s">
        <v>68</v>
      </c>
      <c r="BB2339" s="84" t="s">
        <v>68</v>
      </c>
      <c r="BC2339" s="84" t="s">
        <v>132</v>
      </c>
      <c r="BD2339" s="84" t="s">
        <v>83</v>
      </c>
      <c r="BE2339" s="84" t="s">
        <v>84</v>
      </c>
      <c r="BF2339" s="84" t="s">
        <v>122</v>
      </c>
      <c r="BG2339" s="84" t="s">
        <v>69</v>
      </c>
      <c r="BH2339" s="92" t="s">
        <v>14117</v>
      </c>
      <c r="BI2339" s="84" t="s">
        <v>122</v>
      </c>
      <c r="BJ2339" s="84" t="s">
        <v>14118</v>
      </c>
      <c r="BK2339" s="84" t="s">
        <v>867</v>
      </c>
      <c r="BL2339" s="84" t="s">
        <v>122</v>
      </c>
      <c r="BM2339" s="84" t="s">
        <v>83</v>
      </c>
      <c r="BN2339" s="84" t="s">
        <v>70</v>
      </c>
      <c r="BO2339" s="84" t="s">
        <v>71</v>
      </c>
      <c r="BP2339" s="84" t="s">
        <v>122</v>
      </c>
      <c r="BQ2339" s="84" t="s">
        <v>163</v>
      </c>
    </row>
    <row r="2340" spans="1:69" ht="14.4" customHeight="1" x14ac:dyDescent="0.3">
      <c r="A2340" s="40" t="str">
        <f t="shared" si="1024"/>
        <v>2025-09-19</v>
      </c>
      <c r="B2340" s="40" t="str">
        <f t="shared" si="1025"/>
        <v>SYD</v>
      </c>
      <c r="C2340" s="39" t="str">
        <f t="shared" si="1026"/>
        <v>40644127016</v>
      </c>
      <c r="D2340" s="41" t="str">
        <f t="shared" si="1027"/>
        <v>PAU029773995</v>
      </c>
      <c r="E2340" s="41" t="str">
        <f t="shared" si="1028"/>
        <v>596421492453</v>
      </c>
      <c r="F2340" s="39" t="str">
        <f t="shared" si="1029"/>
        <v>2254252</v>
      </c>
      <c r="G2340" s="39" t="str">
        <f t="shared" si="1030"/>
        <v>WISE EXPRESS(AUSTRAPHARM)</v>
      </c>
      <c r="H2340" s="41" t="str">
        <f t="shared" si="1031"/>
        <v>조은영</v>
      </c>
      <c r="I2340" s="39" t="str">
        <f t="shared" si="1032"/>
        <v>01706</v>
      </c>
      <c r="J2340" s="52" t="str">
        <f t="shared" si="1033"/>
        <v/>
      </c>
      <c r="K2340" s="75">
        <f t="shared" si="1034"/>
        <v>1</v>
      </c>
      <c r="L2340" s="76">
        <f t="shared" si="1035"/>
        <v>1</v>
      </c>
      <c r="M2340" s="76">
        <f t="shared" si="1036"/>
        <v>1E-3</v>
      </c>
      <c r="N2340" s="76">
        <f t="shared" si="1037"/>
        <v>1</v>
      </c>
      <c r="O2340" s="42">
        <f t="shared" si="1038"/>
        <v>1</v>
      </c>
      <c r="P2340" s="39" t="str">
        <f t="shared" si="1039"/>
        <v>목록(Manifest)</v>
      </c>
      <c r="Q2340" s="72">
        <f t="shared" si="1040"/>
        <v>60</v>
      </c>
      <c r="R2340" s="43" t="str">
        <f t="shared" si="1041"/>
        <v>5X033</v>
      </c>
      <c r="S2340" s="82" t="str">
        <f t="shared" si="1042"/>
        <v/>
      </c>
      <c r="T2340" s="40">
        <f t="shared" si="1043"/>
        <v>45919</v>
      </c>
      <c r="U2340" s="44">
        <v>2500</v>
      </c>
      <c r="V2340" s="44">
        <f t="shared" si="1044"/>
        <v>0</v>
      </c>
      <c r="W2340" s="77">
        <f t="shared" si="1045"/>
        <v>2500</v>
      </c>
      <c r="X2340" s="78">
        <f t="shared" si="1046"/>
        <v>0</v>
      </c>
      <c r="Y2340" s="44" cm="1">
        <f t="array" ref="Y2340">_xlfn.IFNA(_xlfn.IFS(AND(Q2340&gt;=2000, Q2340&lt;3000), 10000, AND(Q2340&gt;=3000, Q2340&lt;4000), 15000, AND(Q2340&gt;=4000, Q2340&lt;5000), 20000, AND(Q2340&gt;=5000), 25000),0)</f>
        <v>0</v>
      </c>
      <c r="Z2340" s="91">
        <f t="shared" si="1047"/>
        <v>0</v>
      </c>
      <c r="AA2340" s="44">
        <f t="shared" si="1048"/>
        <v>0</v>
      </c>
      <c r="AB2340" s="44"/>
      <c r="AC2340" s="44"/>
      <c r="AD2340" s="44"/>
      <c r="AE2340" s="44">
        <f>VLOOKUP(O2340,정산업데이트!$A$6:$B$12,2,10)</f>
        <v>0</v>
      </c>
      <c r="AF2340" s="44"/>
      <c r="AG2340" s="79">
        <f t="shared" si="1049"/>
        <v>0</v>
      </c>
      <c r="AH2340" s="80">
        <f t="shared" si="1050"/>
        <v>2500</v>
      </c>
      <c r="AI2340" s="93"/>
      <c r="AJ2340" s="84" t="s">
        <v>13958</v>
      </c>
      <c r="AK2340" s="84" t="s">
        <v>73</v>
      </c>
      <c r="AL2340" s="84" t="s">
        <v>13959</v>
      </c>
      <c r="AM2340" s="84" t="s">
        <v>14119</v>
      </c>
      <c r="AN2340" s="84" t="s">
        <v>335</v>
      </c>
      <c r="AO2340" s="84" t="s">
        <v>14120</v>
      </c>
      <c r="AP2340" s="84" t="s">
        <v>14121</v>
      </c>
      <c r="AQ2340" s="84" t="s">
        <v>122</v>
      </c>
      <c r="AR2340" s="85">
        <v>1</v>
      </c>
      <c r="AS2340" s="86">
        <v>1</v>
      </c>
      <c r="AT2340" s="86">
        <v>1E-3</v>
      </c>
      <c r="AU2340" s="86">
        <v>1</v>
      </c>
      <c r="AV2340" s="84" t="s">
        <v>7</v>
      </c>
      <c r="AW2340" s="86">
        <v>60</v>
      </c>
      <c r="AX2340" s="84" t="s">
        <v>68</v>
      </c>
      <c r="AY2340" s="84" t="s">
        <v>68</v>
      </c>
      <c r="AZ2340" s="84" t="s">
        <v>68</v>
      </c>
      <c r="BA2340" s="84" t="s">
        <v>68</v>
      </c>
      <c r="BB2340" s="84" t="s">
        <v>68</v>
      </c>
      <c r="BC2340" s="84" t="s">
        <v>132</v>
      </c>
      <c r="BD2340" s="84" t="s">
        <v>83</v>
      </c>
      <c r="BE2340" s="84" t="s">
        <v>84</v>
      </c>
      <c r="BF2340" s="84" t="s">
        <v>122</v>
      </c>
      <c r="BG2340" s="84" t="s">
        <v>69</v>
      </c>
      <c r="BH2340" s="92" t="s">
        <v>14122</v>
      </c>
      <c r="BI2340" s="84" t="s">
        <v>122</v>
      </c>
      <c r="BJ2340" s="84" t="s">
        <v>14123</v>
      </c>
      <c r="BK2340" s="84" t="s">
        <v>867</v>
      </c>
      <c r="BL2340" s="84" t="s">
        <v>122</v>
      </c>
      <c r="BM2340" s="84" t="s">
        <v>83</v>
      </c>
      <c r="BN2340" s="84" t="s">
        <v>70</v>
      </c>
      <c r="BO2340" s="84" t="s">
        <v>71</v>
      </c>
      <c r="BP2340" s="84" t="s">
        <v>122</v>
      </c>
      <c r="BQ2340" s="84" t="s">
        <v>163</v>
      </c>
    </row>
    <row r="2341" spans="1:69" ht="14.4" x14ac:dyDescent="0.3">
      <c r="A2341" s="40" t="str">
        <f t="shared" si="1024"/>
        <v>2025-09-19</v>
      </c>
      <c r="B2341" s="40" t="str">
        <f t="shared" si="1025"/>
        <v>SYD</v>
      </c>
      <c r="C2341" s="39" t="str">
        <f t="shared" si="1026"/>
        <v>40644127016</v>
      </c>
      <c r="D2341" s="41" t="str">
        <f t="shared" si="1027"/>
        <v>PAU029773997</v>
      </c>
      <c r="E2341" s="41" t="str">
        <f t="shared" si="1028"/>
        <v>596421492464</v>
      </c>
      <c r="F2341" s="39" t="str">
        <f t="shared" si="1029"/>
        <v>2254252</v>
      </c>
      <c r="G2341" s="39" t="str">
        <f t="shared" si="1030"/>
        <v>WISE EXPRESS(AUSTRAPHARM)</v>
      </c>
      <c r="H2341" s="41" t="str">
        <f t="shared" si="1031"/>
        <v>김지영</v>
      </c>
      <c r="I2341" s="39" t="str">
        <f t="shared" si="1032"/>
        <v>14128</v>
      </c>
      <c r="J2341" s="52" t="str">
        <f t="shared" si="1033"/>
        <v/>
      </c>
      <c r="K2341" s="75">
        <f t="shared" si="1034"/>
        <v>1</v>
      </c>
      <c r="L2341" s="76">
        <f t="shared" si="1035"/>
        <v>1</v>
      </c>
      <c r="M2341" s="76">
        <f t="shared" si="1036"/>
        <v>1E-3</v>
      </c>
      <c r="N2341" s="76">
        <f t="shared" si="1037"/>
        <v>1</v>
      </c>
      <c r="O2341" s="42">
        <f t="shared" si="1038"/>
        <v>1</v>
      </c>
      <c r="P2341" s="39" t="str">
        <f t="shared" si="1039"/>
        <v>일반(목록배제,Normal-Manifest Exception)</v>
      </c>
      <c r="Q2341" s="72">
        <f t="shared" si="1040"/>
        <v>65</v>
      </c>
      <c r="R2341" s="43" t="str">
        <f t="shared" si="1041"/>
        <v>5X033</v>
      </c>
      <c r="S2341" s="82" t="str">
        <f t="shared" si="1042"/>
        <v/>
      </c>
      <c r="T2341" s="40">
        <f t="shared" si="1043"/>
        <v>45919</v>
      </c>
      <c r="U2341" s="44">
        <v>2500</v>
      </c>
      <c r="V2341" s="44">
        <f t="shared" si="1044"/>
        <v>0</v>
      </c>
      <c r="W2341" s="77">
        <f t="shared" si="1045"/>
        <v>2500</v>
      </c>
      <c r="X2341" s="78">
        <f t="shared" si="1046"/>
        <v>0</v>
      </c>
      <c r="Y2341" s="44" cm="1">
        <f t="array" ref="Y2341">_xlfn.IFNA(_xlfn.IFS(AND(Q2341&gt;=2000, Q2341&lt;3000), 10000, AND(Q2341&gt;=3000, Q2341&lt;4000), 15000, AND(Q2341&gt;=4000, Q2341&lt;5000), 20000, AND(Q2341&gt;=5000), 25000),0)</f>
        <v>0</v>
      </c>
      <c r="Z2341" s="91">
        <f t="shared" si="1047"/>
        <v>300</v>
      </c>
      <c r="AA2341" s="44">
        <f t="shared" si="1048"/>
        <v>0</v>
      </c>
      <c r="AB2341" s="44"/>
      <c r="AC2341" s="44"/>
      <c r="AD2341" s="44"/>
      <c r="AE2341" s="44">
        <f>VLOOKUP(O2341,정산업데이트!$A$6:$B$12,2,10)</f>
        <v>0</v>
      </c>
      <c r="AF2341" s="44"/>
      <c r="AG2341" s="79">
        <f t="shared" si="1049"/>
        <v>300</v>
      </c>
      <c r="AH2341" s="80">
        <f t="shared" si="1050"/>
        <v>2800</v>
      </c>
      <c r="AJ2341" s="84" t="s">
        <v>13958</v>
      </c>
      <c r="AK2341" s="84" t="s">
        <v>73</v>
      </c>
      <c r="AL2341" s="84" t="s">
        <v>13959</v>
      </c>
      <c r="AM2341" s="84" t="s">
        <v>14124</v>
      </c>
      <c r="AN2341" s="84" t="s">
        <v>253</v>
      </c>
      <c r="AO2341" s="84" t="s">
        <v>14125</v>
      </c>
      <c r="AP2341" s="84" t="s">
        <v>14126</v>
      </c>
      <c r="AQ2341" s="84" t="s">
        <v>122</v>
      </c>
      <c r="AR2341" s="85">
        <v>1</v>
      </c>
      <c r="AS2341" s="86">
        <v>1</v>
      </c>
      <c r="AT2341" s="86">
        <v>1E-3</v>
      </c>
      <c r="AU2341" s="86">
        <v>1</v>
      </c>
      <c r="AV2341" s="84" t="s">
        <v>8</v>
      </c>
      <c r="AW2341" s="86">
        <v>65</v>
      </c>
      <c r="AX2341" s="84" t="s">
        <v>68</v>
      </c>
      <c r="AY2341" s="84" t="s">
        <v>68</v>
      </c>
      <c r="AZ2341" s="84" t="s">
        <v>68</v>
      </c>
      <c r="BA2341" s="84" t="s">
        <v>68</v>
      </c>
      <c r="BB2341" s="84" t="s">
        <v>68</v>
      </c>
      <c r="BC2341" s="84" t="s">
        <v>132</v>
      </c>
      <c r="BD2341" s="84" t="s">
        <v>83</v>
      </c>
      <c r="BE2341" s="84" t="s">
        <v>84</v>
      </c>
      <c r="BF2341" s="84" t="s">
        <v>122</v>
      </c>
      <c r="BG2341" s="84" t="s">
        <v>69</v>
      </c>
      <c r="BH2341" s="92" t="s">
        <v>14127</v>
      </c>
      <c r="BI2341" s="84" t="s">
        <v>122</v>
      </c>
      <c r="BJ2341" s="84" t="s">
        <v>14128</v>
      </c>
      <c r="BK2341" s="84" t="s">
        <v>867</v>
      </c>
      <c r="BL2341" s="84" t="s">
        <v>122</v>
      </c>
      <c r="BM2341" s="84" t="s">
        <v>83</v>
      </c>
      <c r="BN2341" s="84" t="s">
        <v>70</v>
      </c>
      <c r="BO2341" s="84" t="s">
        <v>71</v>
      </c>
      <c r="BP2341" s="84" t="s">
        <v>122</v>
      </c>
      <c r="BQ2341" s="84" t="s">
        <v>163</v>
      </c>
    </row>
    <row r="2342" spans="1:69" ht="14.4" x14ac:dyDescent="0.3">
      <c r="A2342" s="40" t="str">
        <f t="shared" si="1024"/>
        <v>2025-09-19</v>
      </c>
      <c r="B2342" s="40" t="str">
        <f t="shared" si="1025"/>
        <v>SYD</v>
      </c>
      <c r="C2342" s="39" t="str">
        <f t="shared" si="1026"/>
        <v>40644127016</v>
      </c>
      <c r="D2342" s="41" t="str">
        <f t="shared" si="1027"/>
        <v>PAU029767685</v>
      </c>
      <c r="E2342" s="41" t="str">
        <f t="shared" si="1028"/>
        <v>596421487844</v>
      </c>
      <c r="F2342" s="39" t="str">
        <f t="shared" si="1029"/>
        <v>2254252</v>
      </c>
      <c r="G2342" s="39" t="str">
        <f t="shared" si="1030"/>
        <v>WISE EXPRESS(AUSTRAPHARM)</v>
      </c>
      <c r="H2342" s="41" t="str">
        <f t="shared" si="1031"/>
        <v>서유화</v>
      </c>
      <c r="I2342" s="39" t="str">
        <f t="shared" si="1032"/>
        <v>31493</v>
      </c>
      <c r="J2342" s="52" t="str">
        <f t="shared" si="1033"/>
        <v/>
      </c>
      <c r="K2342" s="75">
        <f t="shared" si="1034"/>
        <v>1</v>
      </c>
      <c r="L2342" s="76">
        <f t="shared" si="1035"/>
        <v>3</v>
      </c>
      <c r="M2342" s="76">
        <f t="shared" si="1036"/>
        <v>1E-3</v>
      </c>
      <c r="N2342" s="76">
        <f t="shared" si="1037"/>
        <v>3</v>
      </c>
      <c r="O2342" s="42">
        <f t="shared" si="1038"/>
        <v>3</v>
      </c>
      <c r="P2342" s="39" t="str">
        <f t="shared" si="1039"/>
        <v>목록(Manifest)</v>
      </c>
      <c r="Q2342" s="72">
        <f t="shared" si="1040"/>
        <v>120</v>
      </c>
      <c r="R2342" s="43" t="str">
        <f t="shared" si="1041"/>
        <v>5X033</v>
      </c>
      <c r="S2342" s="82" t="str">
        <f t="shared" si="1042"/>
        <v/>
      </c>
      <c r="T2342" s="40">
        <f t="shared" si="1043"/>
        <v>45919</v>
      </c>
      <c r="U2342" s="44">
        <v>2500</v>
      </c>
      <c r="V2342" s="44">
        <f t="shared" si="1044"/>
        <v>0</v>
      </c>
      <c r="W2342" s="77">
        <f t="shared" si="1045"/>
        <v>2500</v>
      </c>
      <c r="X2342" s="78">
        <f t="shared" si="1046"/>
        <v>0</v>
      </c>
      <c r="Y2342" s="44" cm="1">
        <f t="array" ref="Y2342">_xlfn.IFNA(_xlfn.IFS(AND(Q2342&gt;=2000, Q2342&lt;3000), 10000, AND(Q2342&gt;=3000, Q2342&lt;4000), 15000, AND(Q2342&gt;=4000, Q2342&lt;5000), 20000, AND(Q2342&gt;=5000), 25000),0)</f>
        <v>0</v>
      </c>
      <c r="Z2342" s="91">
        <f t="shared" si="1047"/>
        <v>0</v>
      </c>
      <c r="AA2342" s="44">
        <f t="shared" si="1048"/>
        <v>0</v>
      </c>
      <c r="AB2342" s="44"/>
      <c r="AC2342" s="44"/>
      <c r="AD2342" s="44"/>
      <c r="AE2342" s="44">
        <f>VLOOKUP(O2342,정산업데이트!$A$6:$B$12,2,10)</f>
        <v>0</v>
      </c>
      <c r="AF2342" s="44"/>
      <c r="AG2342" s="79">
        <f t="shared" si="1049"/>
        <v>0</v>
      </c>
      <c r="AH2342" s="80">
        <f t="shared" si="1050"/>
        <v>2500</v>
      </c>
      <c r="AI2342" s="93"/>
      <c r="AJ2342" s="84" t="s">
        <v>13958</v>
      </c>
      <c r="AK2342" s="84" t="s">
        <v>73</v>
      </c>
      <c r="AL2342" s="84" t="s">
        <v>13959</v>
      </c>
      <c r="AM2342" s="84" t="s">
        <v>14129</v>
      </c>
      <c r="AN2342" s="84" t="s">
        <v>6666</v>
      </c>
      <c r="AO2342" s="84" t="s">
        <v>6667</v>
      </c>
      <c r="AP2342" s="84" t="s">
        <v>1809</v>
      </c>
      <c r="AQ2342" s="84" t="s">
        <v>122</v>
      </c>
      <c r="AR2342" s="85">
        <v>1</v>
      </c>
      <c r="AS2342" s="86">
        <v>3</v>
      </c>
      <c r="AT2342" s="86">
        <v>1E-3</v>
      </c>
      <c r="AU2342" s="86">
        <v>3</v>
      </c>
      <c r="AV2342" s="84" t="s">
        <v>7</v>
      </c>
      <c r="AW2342" s="86">
        <v>120</v>
      </c>
      <c r="AX2342" s="84" t="s">
        <v>68</v>
      </c>
      <c r="AY2342" s="84" t="s">
        <v>68</v>
      </c>
      <c r="AZ2342" s="84" t="s">
        <v>68</v>
      </c>
      <c r="BA2342" s="84" t="s">
        <v>68</v>
      </c>
      <c r="BB2342" s="84" t="s">
        <v>68</v>
      </c>
      <c r="BC2342" s="84" t="s">
        <v>132</v>
      </c>
      <c r="BD2342" s="84" t="s">
        <v>83</v>
      </c>
      <c r="BE2342" s="84" t="s">
        <v>781</v>
      </c>
      <c r="BF2342" s="84" t="s">
        <v>122</v>
      </c>
      <c r="BG2342" s="84" t="s">
        <v>69</v>
      </c>
      <c r="BH2342" s="92" t="s">
        <v>14130</v>
      </c>
      <c r="BI2342" s="84" t="s">
        <v>122</v>
      </c>
      <c r="BJ2342" s="84" t="s">
        <v>14131</v>
      </c>
      <c r="BK2342" s="84" t="s">
        <v>867</v>
      </c>
      <c r="BL2342" s="84" t="s">
        <v>122</v>
      </c>
      <c r="BM2342" s="84" t="s">
        <v>83</v>
      </c>
      <c r="BN2342" s="84" t="s">
        <v>70</v>
      </c>
      <c r="BO2342" s="84" t="s">
        <v>71</v>
      </c>
      <c r="BP2342" s="84" t="s">
        <v>122</v>
      </c>
      <c r="BQ2342" s="84" t="s">
        <v>163</v>
      </c>
    </row>
    <row r="2343" spans="1:69" ht="14.4" x14ac:dyDescent="0.3">
      <c r="A2343" s="40" t="str">
        <f t="shared" si="1024"/>
        <v>2025-09-19</v>
      </c>
      <c r="B2343" s="40" t="str">
        <f t="shared" si="1025"/>
        <v>SYD</v>
      </c>
      <c r="C2343" s="39" t="str">
        <f t="shared" si="1026"/>
        <v>40644127016</v>
      </c>
      <c r="D2343" s="41" t="str">
        <f t="shared" si="1027"/>
        <v>PAU029774001</v>
      </c>
      <c r="E2343" s="41" t="str">
        <f t="shared" si="1028"/>
        <v>596421494273</v>
      </c>
      <c r="F2343" s="39" t="str">
        <f t="shared" si="1029"/>
        <v>2254252</v>
      </c>
      <c r="G2343" s="39" t="str">
        <f t="shared" si="1030"/>
        <v>WISE EXPRESS(AUSTRAPHARM)</v>
      </c>
      <c r="H2343" s="41" t="str">
        <f t="shared" si="1031"/>
        <v>김현정</v>
      </c>
      <c r="I2343" s="39" t="str">
        <f t="shared" si="1032"/>
        <v>01082</v>
      </c>
      <c r="J2343" s="52" t="str">
        <f t="shared" si="1033"/>
        <v/>
      </c>
      <c r="K2343" s="75">
        <f t="shared" si="1034"/>
        <v>1</v>
      </c>
      <c r="L2343" s="76">
        <f t="shared" si="1035"/>
        <v>1</v>
      </c>
      <c r="M2343" s="76">
        <f t="shared" si="1036"/>
        <v>1E-3</v>
      </c>
      <c r="N2343" s="76">
        <f t="shared" si="1037"/>
        <v>1</v>
      </c>
      <c r="O2343" s="42">
        <f t="shared" si="1038"/>
        <v>1</v>
      </c>
      <c r="P2343" s="39" t="str">
        <f t="shared" si="1039"/>
        <v>일반(목록배제,Normal-Manifest Exception)</v>
      </c>
      <c r="Q2343" s="72">
        <f t="shared" si="1040"/>
        <v>50</v>
      </c>
      <c r="R2343" s="43" t="str">
        <f t="shared" si="1041"/>
        <v>5X033</v>
      </c>
      <c r="S2343" s="82" t="str">
        <f t="shared" si="1042"/>
        <v/>
      </c>
      <c r="T2343" s="40">
        <f t="shared" si="1043"/>
        <v>45919</v>
      </c>
      <c r="U2343" s="44">
        <v>2500</v>
      </c>
      <c r="V2343" s="44">
        <f t="shared" si="1044"/>
        <v>0</v>
      </c>
      <c r="W2343" s="77">
        <f t="shared" si="1045"/>
        <v>2500</v>
      </c>
      <c r="X2343" s="78">
        <f t="shared" si="1046"/>
        <v>0</v>
      </c>
      <c r="Y2343" s="44" cm="1">
        <f t="array" ref="Y2343">_xlfn.IFNA(_xlfn.IFS(AND(Q2343&gt;=2000, Q2343&lt;3000), 10000, AND(Q2343&gt;=3000, Q2343&lt;4000), 15000, AND(Q2343&gt;=4000, Q2343&lt;5000), 20000, AND(Q2343&gt;=5000), 25000),0)</f>
        <v>0</v>
      </c>
      <c r="Z2343" s="91">
        <f t="shared" si="1047"/>
        <v>300</v>
      </c>
      <c r="AA2343" s="44">
        <f t="shared" si="1048"/>
        <v>0</v>
      </c>
      <c r="AB2343" s="44"/>
      <c r="AC2343" s="44"/>
      <c r="AD2343" s="44"/>
      <c r="AE2343" s="44">
        <f>VLOOKUP(O2343,정산업데이트!$A$6:$B$12,2,10)</f>
        <v>0</v>
      </c>
      <c r="AF2343" s="44"/>
      <c r="AG2343" s="79">
        <f t="shared" si="1049"/>
        <v>300</v>
      </c>
      <c r="AH2343" s="80">
        <f t="shared" si="1050"/>
        <v>2800</v>
      </c>
      <c r="AI2343" s="93"/>
      <c r="AJ2343" s="84" t="s">
        <v>13958</v>
      </c>
      <c r="AK2343" s="84" t="s">
        <v>73</v>
      </c>
      <c r="AL2343" s="84" t="s">
        <v>13959</v>
      </c>
      <c r="AM2343" s="84" t="s">
        <v>14132</v>
      </c>
      <c r="AN2343" s="84" t="s">
        <v>304</v>
      </c>
      <c r="AO2343" s="84" t="s">
        <v>14133</v>
      </c>
      <c r="AP2343" s="84" t="s">
        <v>14134</v>
      </c>
      <c r="AQ2343" s="84" t="s">
        <v>122</v>
      </c>
      <c r="AR2343" s="85">
        <v>1</v>
      </c>
      <c r="AS2343" s="86">
        <v>1</v>
      </c>
      <c r="AT2343" s="86">
        <v>1E-3</v>
      </c>
      <c r="AU2343" s="86">
        <v>1</v>
      </c>
      <c r="AV2343" s="84" t="s">
        <v>8</v>
      </c>
      <c r="AW2343" s="86">
        <v>50</v>
      </c>
      <c r="AX2343" s="84" t="s">
        <v>68</v>
      </c>
      <c r="AY2343" s="84" t="s">
        <v>68</v>
      </c>
      <c r="AZ2343" s="84" t="s">
        <v>68</v>
      </c>
      <c r="BA2343" s="84" t="s">
        <v>68</v>
      </c>
      <c r="BB2343" s="84" t="s">
        <v>68</v>
      </c>
      <c r="BC2343" s="84" t="s">
        <v>132</v>
      </c>
      <c r="BD2343" s="84" t="s">
        <v>83</v>
      </c>
      <c r="BE2343" s="84" t="s">
        <v>86</v>
      </c>
      <c r="BF2343" s="84" t="s">
        <v>122</v>
      </c>
      <c r="BG2343" s="84" t="s">
        <v>69</v>
      </c>
      <c r="BH2343" s="92" t="s">
        <v>14135</v>
      </c>
      <c r="BI2343" s="84" t="s">
        <v>122</v>
      </c>
      <c r="BJ2343" s="84" t="s">
        <v>14136</v>
      </c>
      <c r="BK2343" s="84" t="s">
        <v>867</v>
      </c>
      <c r="BL2343" s="84" t="s">
        <v>122</v>
      </c>
      <c r="BM2343" s="84" t="s">
        <v>83</v>
      </c>
      <c r="BN2343" s="84" t="s">
        <v>70</v>
      </c>
      <c r="BO2343" s="84" t="s">
        <v>71</v>
      </c>
      <c r="BP2343" s="84" t="s">
        <v>122</v>
      </c>
      <c r="BQ2343" s="84" t="s">
        <v>163</v>
      </c>
    </row>
    <row r="2344" spans="1:69" ht="14.4" x14ac:dyDescent="0.3">
      <c r="A2344" s="40" t="str">
        <f t="shared" si="1024"/>
        <v>2025-09-19</v>
      </c>
      <c r="B2344" s="40" t="str">
        <f t="shared" si="1025"/>
        <v>SYD</v>
      </c>
      <c r="C2344" s="39" t="str">
        <f t="shared" si="1026"/>
        <v>40644127016</v>
      </c>
      <c r="D2344" s="41" t="str">
        <f t="shared" si="1027"/>
        <v>PKR253655463</v>
      </c>
      <c r="E2344" s="41" t="str">
        <f t="shared" si="1028"/>
        <v>596421492556</v>
      </c>
      <c r="F2344" s="39" t="str">
        <f t="shared" si="1029"/>
        <v>2254239</v>
      </c>
      <c r="G2344" s="39" t="str">
        <f t="shared" si="1030"/>
        <v>WISE EXPRESS(BIOSYDNEY)</v>
      </c>
      <c r="H2344" s="41" t="str">
        <f t="shared" si="1031"/>
        <v>백용금</v>
      </c>
      <c r="I2344" s="39" t="str">
        <f t="shared" si="1032"/>
        <v>54544</v>
      </c>
      <c r="J2344" s="52" t="str">
        <f t="shared" si="1033"/>
        <v/>
      </c>
      <c r="K2344" s="75">
        <f t="shared" si="1034"/>
        <v>1</v>
      </c>
      <c r="L2344" s="76">
        <f t="shared" si="1035"/>
        <v>1</v>
      </c>
      <c r="M2344" s="76">
        <f t="shared" si="1036"/>
        <v>1E-3</v>
      </c>
      <c r="N2344" s="76">
        <f t="shared" si="1037"/>
        <v>1</v>
      </c>
      <c r="O2344" s="42">
        <f t="shared" si="1038"/>
        <v>1</v>
      </c>
      <c r="P2344" s="39" t="str">
        <f t="shared" si="1039"/>
        <v>일반(목록배제,Normal-Manifest Exception)</v>
      </c>
      <c r="Q2344" s="72">
        <f t="shared" si="1040"/>
        <v>50</v>
      </c>
      <c r="R2344" s="43" t="str">
        <f t="shared" si="1041"/>
        <v>5X033</v>
      </c>
      <c r="S2344" s="82" t="str">
        <f t="shared" si="1042"/>
        <v/>
      </c>
      <c r="T2344" s="40">
        <f t="shared" si="1043"/>
        <v>45919</v>
      </c>
      <c r="U2344" s="44">
        <v>2500</v>
      </c>
      <c r="V2344" s="44">
        <f t="shared" si="1044"/>
        <v>0</v>
      </c>
      <c r="W2344" s="77">
        <f t="shared" si="1045"/>
        <v>2500</v>
      </c>
      <c r="X2344" s="78">
        <f t="shared" si="1046"/>
        <v>0</v>
      </c>
      <c r="Y2344" s="44" cm="1">
        <f t="array" ref="Y2344">_xlfn.IFNA(_xlfn.IFS(AND(Q2344&gt;=2000, Q2344&lt;3000), 10000, AND(Q2344&gt;=3000, Q2344&lt;4000), 15000, AND(Q2344&gt;=4000, Q2344&lt;5000), 20000, AND(Q2344&gt;=5000), 25000),0)</f>
        <v>0</v>
      </c>
      <c r="Z2344" s="91">
        <f t="shared" si="1047"/>
        <v>300</v>
      </c>
      <c r="AA2344" s="44">
        <f t="shared" si="1048"/>
        <v>0</v>
      </c>
      <c r="AB2344" s="44"/>
      <c r="AC2344" s="44"/>
      <c r="AD2344" s="44"/>
      <c r="AE2344" s="44">
        <f>VLOOKUP(O2344,정산업데이트!$A$6:$B$12,2,10)</f>
        <v>0</v>
      </c>
      <c r="AF2344" s="44"/>
      <c r="AG2344" s="79">
        <f t="shared" si="1049"/>
        <v>300</v>
      </c>
      <c r="AH2344" s="80">
        <f t="shared" si="1050"/>
        <v>2800</v>
      </c>
      <c r="AI2344" s="93"/>
      <c r="AJ2344" s="84" t="s">
        <v>13958</v>
      </c>
      <c r="AK2344" s="84" t="s">
        <v>73</v>
      </c>
      <c r="AL2344" s="84" t="s">
        <v>13959</v>
      </c>
      <c r="AM2344" s="84" t="s">
        <v>14137</v>
      </c>
      <c r="AN2344" s="84" t="s">
        <v>1080</v>
      </c>
      <c r="AO2344" s="84" t="s">
        <v>1081</v>
      </c>
      <c r="AP2344" s="84" t="s">
        <v>2038</v>
      </c>
      <c r="AQ2344" s="84" t="s">
        <v>122</v>
      </c>
      <c r="AR2344" s="85">
        <v>1</v>
      </c>
      <c r="AS2344" s="86">
        <v>1</v>
      </c>
      <c r="AT2344" s="86">
        <v>1E-3</v>
      </c>
      <c r="AU2344" s="86">
        <v>1</v>
      </c>
      <c r="AV2344" s="84" t="s">
        <v>8</v>
      </c>
      <c r="AW2344" s="86">
        <v>50</v>
      </c>
      <c r="AX2344" s="84" t="s">
        <v>68</v>
      </c>
      <c r="AY2344" s="84" t="s">
        <v>68</v>
      </c>
      <c r="AZ2344" s="84" t="s">
        <v>68</v>
      </c>
      <c r="BA2344" s="84" t="s">
        <v>68</v>
      </c>
      <c r="BB2344" s="84" t="s">
        <v>68</v>
      </c>
      <c r="BC2344" s="84" t="s">
        <v>126</v>
      </c>
      <c r="BD2344" s="84" t="s">
        <v>90</v>
      </c>
      <c r="BE2344" s="84" t="s">
        <v>111</v>
      </c>
      <c r="BF2344" s="84" t="s">
        <v>122</v>
      </c>
      <c r="BG2344" s="84" t="s">
        <v>69</v>
      </c>
      <c r="BH2344" s="92" t="s">
        <v>14138</v>
      </c>
      <c r="BI2344" s="84" t="s">
        <v>122</v>
      </c>
      <c r="BJ2344" s="84" t="s">
        <v>14139</v>
      </c>
      <c r="BK2344" s="84" t="s">
        <v>867</v>
      </c>
      <c r="BL2344" s="84" t="s">
        <v>122</v>
      </c>
      <c r="BM2344" s="84" t="s">
        <v>90</v>
      </c>
      <c r="BN2344" s="84" t="s">
        <v>70</v>
      </c>
      <c r="BO2344" s="84" t="s">
        <v>71</v>
      </c>
      <c r="BP2344" s="84" t="s">
        <v>122</v>
      </c>
      <c r="BQ2344" s="84" t="s">
        <v>163</v>
      </c>
    </row>
    <row r="2345" spans="1:69" ht="14.4" x14ac:dyDescent="0.3">
      <c r="A2345" s="40" t="str">
        <f t="shared" si="1024"/>
        <v>2025-09-19</v>
      </c>
      <c r="B2345" s="40" t="str">
        <f t="shared" si="1025"/>
        <v>SYD</v>
      </c>
      <c r="C2345" s="39" t="str">
        <f t="shared" si="1026"/>
        <v>40644127016</v>
      </c>
      <c r="D2345" s="41" t="str">
        <f t="shared" si="1027"/>
        <v>PAU029774004</v>
      </c>
      <c r="E2345" s="41" t="str">
        <f t="shared" si="1028"/>
        <v>596421494295</v>
      </c>
      <c r="F2345" s="39" t="str">
        <f t="shared" si="1029"/>
        <v>2254252</v>
      </c>
      <c r="G2345" s="39" t="str">
        <f t="shared" si="1030"/>
        <v>WISE EXPRESS(AUSTRAPHARM)</v>
      </c>
      <c r="H2345" s="41" t="str">
        <f t="shared" si="1031"/>
        <v>이은영</v>
      </c>
      <c r="I2345" s="39" t="str">
        <f t="shared" si="1032"/>
        <v>33653</v>
      </c>
      <c r="J2345" s="52" t="str">
        <f t="shared" si="1033"/>
        <v/>
      </c>
      <c r="K2345" s="75">
        <f t="shared" si="1034"/>
        <v>1</v>
      </c>
      <c r="L2345" s="76">
        <f t="shared" si="1035"/>
        <v>1</v>
      </c>
      <c r="M2345" s="76">
        <f t="shared" si="1036"/>
        <v>1E-3</v>
      </c>
      <c r="N2345" s="76">
        <f t="shared" si="1037"/>
        <v>1</v>
      </c>
      <c r="O2345" s="42">
        <f t="shared" si="1038"/>
        <v>1</v>
      </c>
      <c r="P2345" s="39" t="str">
        <f t="shared" si="1039"/>
        <v>목록(Manifest)</v>
      </c>
      <c r="Q2345" s="72">
        <f t="shared" si="1040"/>
        <v>60</v>
      </c>
      <c r="R2345" s="43" t="str">
        <f t="shared" si="1041"/>
        <v>5X033</v>
      </c>
      <c r="S2345" s="82" t="str">
        <f t="shared" si="1042"/>
        <v/>
      </c>
      <c r="T2345" s="40">
        <f t="shared" si="1043"/>
        <v>45919</v>
      </c>
      <c r="U2345" s="44">
        <v>2500</v>
      </c>
      <c r="V2345" s="44">
        <f t="shared" si="1044"/>
        <v>0</v>
      </c>
      <c r="W2345" s="77">
        <f t="shared" si="1045"/>
        <v>2500</v>
      </c>
      <c r="X2345" s="78">
        <f t="shared" si="1046"/>
        <v>0</v>
      </c>
      <c r="Y2345" s="44" cm="1">
        <f t="array" ref="Y2345">_xlfn.IFNA(_xlfn.IFS(AND(Q2345&gt;=2000, Q2345&lt;3000), 10000, AND(Q2345&gt;=3000, Q2345&lt;4000), 15000, AND(Q2345&gt;=4000, Q2345&lt;5000), 20000, AND(Q2345&gt;=5000), 25000),0)</f>
        <v>0</v>
      </c>
      <c r="Z2345" s="91">
        <f t="shared" si="1047"/>
        <v>0</v>
      </c>
      <c r="AA2345" s="44">
        <f t="shared" si="1048"/>
        <v>0</v>
      </c>
      <c r="AB2345" s="44"/>
      <c r="AC2345" s="44"/>
      <c r="AD2345" s="44"/>
      <c r="AE2345" s="44">
        <f>VLOOKUP(O2345,정산업데이트!$A$6:$B$12,2,10)</f>
        <v>0</v>
      </c>
      <c r="AF2345" s="44"/>
      <c r="AG2345" s="79">
        <f t="shared" si="1049"/>
        <v>0</v>
      </c>
      <c r="AH2345" s="80">
        <f t="shared" si="1050"/>
        <v>2500</v>
      </c>
      <c r="AI2345" s="93"/>
      <c r="AJ2345" s="84" t="s">
        <v>13958</v>
      </c>
      <c r="AK2345" s="84" t="s">
        <v>73</v>
      </c>
      <c r="AL2345" s="84" t="s">
        <v>13959</v>
      </c>
      <c r="AM2345" s="84" t="s">
        <v>14140</v>
      </c>
      <c r="AN2345" s="84" t="s">
        <v>420</v>
      </c>
      <c r="AO2345" s="84" t="s">
        <v>14141</v>
      </c>
      <c r="AP2345" s="84" t="s">
        <v>14142</v>
      </c>
      <c r="AQ2345" s="84" t="s">
        <v>122</v>
      </c>
      <c r="AR2345" s="85">
        <v>1</v>
      </c>
      <c r="AS2345" s="86">
        <v>1</v>
      </c>
      <c r="AT2345" s="86">
        <v>1E-3</v>
      </c>
      <c r="AU2345" s="86">
        <v>1</v>
      </c>
      <c r="AV2345" s="84" t="s">
        <v>7</v>
      </c>
      <c r="AW2345" s="86">
        <v>60</v>
      </c>
      <c r="AX2345" s="84" t="s">
        <v>68</v>
      </c>
      <c r="AY2345" s="84" t="s">
        <v>68</v>
      </c>
      <c r="AZ2345" s="84" t="s">
        <v>68</v>
      </c>
      <c r="BA2345" s="84" t="s">
        <v>68</v>
      </c>
      <c r="BB2345" s="84" t="s">
        <v>68</v>
      </c>
      <c r="BC2345" s="84" t="s">
        <v>132</v>
      </c>
      <c r="BD2345" s="84" t="s">
        <v>83</v>
      </c>
      <c r="BE2345" s="84" t="s">
        <v>96</v>
      </c>
      <c r="BF2345" s="84" t="s">
        <v>122</v>
      </c>
      <c r="BG2345" s="84" t="s">
        <v>69</v>
      </c>
      <c r="BH2345" s="92" t="s">
        <v>14143</v>
      </c>
      <c r="BI2345" s="84" t="s">
        <v>122</v>
      </c>
      <c r="BJ2345" s="84" t="s">
        <v>14144</v>
      </c>
      <c r="BK2345" s="84" t="s">
        <v>867</v>
      </c>
      <c r="BL2345" s="84" t="s">
        <v>122</v>
      </c>
      <c r="BM2345" s="84" t="s">
        <v>83</v>
      </c>
      <c r="BN2345" s="84" t="s">
        <v>70</v>
      </c>
      <c r="BO2345" s="84" t="s">
        <v>71</v>
      </c>
      <c r="BP2345" s="84" t="s">
        <v>122</v>
      </c>
      <c r="BQ2345" s="84" t="s">
        <v>163</v>
      </c>
    </row>
    <row r="2346" spans="1:69" ht="14.4" customHeight="1" x14ac:dyDescent="0.3">
      <c r="A2346" s="40" t="str">
        <f t="shared" si="1024"/>
        <v>2025-09-19</v>
      </c>
      <c r="B2346" s="40" t="str">
        <f t="shared" si="1025"/>
        <v>SYD</v>
      </c>
      <c r="C2346" s="39" t="str">
        <f t="shared" si="1026"/>
        <v>40644127016</v>
      </c>
      <c r="D2346" s="41" t="str">
        <f t="shared" si="1027"/>
        <v>PAU029774003</v>
      </c>
      <c r="E2346" s="41" t="str">
        <f t="shared" si="1028"/>
        <v>596421494306</v>
      </c>
      <c r="F2346" s="39" t="str">
        <f t="shared" si="1029"/>
        <v>2254252</v>
      </c>
      <c r="G2346" s="39" t="str">
        <f t="shared" si="1030"/>
        <v>WISE EXPRESS(AUSTRAPHARM)</v>
      </c>
      <c r="H2346" s="41" t="str">
        <f t="shared" si="1031"/>
        <v>김혜연</v>
      </c>
      <c r="I2346" s="39" t="str">
        <f t="shared" si="1032"/>
        <v>06218</v>
      </c>
      <c r="J2346" s="52" t="str">
        <f t="shared" si="1033"/>
        <v/>
      </c>
      <c r="K2346" s="75">
        <f t="shared" si="1034"/>
        <v>1</v>
      </c>
      <c r="L2346" s="76">
        <f t="shared" si="1035"/>
        <v>1</v>
      </c>
      <c r="M2346" s="76">
        <f t="shared" si="1036"/>
        <v>1E-3</v>
      </c>
      <c r="N2346" s="76">
        <f t="shared" si="1037"/>
        <v>1</v>
      </c>
      <c r="O2346" s="42">
        <f t="shared" si="1038"/>
        <v>1</v>
      </c>
      <c r="P2346" s="39" t="str">
        <f t="shared" si="1039"/>
        <v>일반(목록배제,Normal-Manifest Exception)</v>
      </c>
      <c r="Q2346" s="72">
        <f t="shared" si="1040"/>
        <v>45</v>
      </c>
      <c r="R2346" s="43" t="str">
        <f t="shared" si="1041"/>
        <v>5X033</v>
      </c>
      <c r="S2346" s="82" t="str">
        <f t="shared" si="1042"/>
        <v/>
      </c>
      <c r="T2346" s="40">
        <f t="shared" si="1043"/>
        <v>45919</v>
      </c>
      <c r="U2346" s="44">
        <v>2500</v>
      </c>
      <c r="V2346" s="44">
        <f t="shared" si="1044"/>
        <v>0</v>
      </c>
      <c r="W2346" s="77">
        <f t="shared" si="1045"/>
        <v>2500</v>
      </c>
      <c r="X2346" s="78">
        <f t="shared" si="1046"/>
        <v>0</v>
      </c>
      <c r="Y2346" s="44" cm="1">
        <f t="array" ref="Y2346">_xlfn.IFNA(_xlfn.IFS(AND(Q2346&gt;=2000, Q2346&lt;3000), 10000, AND(Q2346&gt;=3000, Q2346&lt;4000), 15000, AND(Q2346&gt;=4000, Q2346&lt;5000), 20000, AND(Q2346&gt;=5000), 25000),0)</f>
        <v>0</v>
      </c>
      <c r="Z2346" s="91">
        <f t="shared" si="1047"/>
        <v>300</v>
      </c>
      <c r="AA2346" s="44">
        <f t="shared" si="1048"/>
        <v>0</v>
      </c>
      <c r="AB2346" s="44"/>
      <c r="AC2346" s="44"/>
      <c r="AD2346" s="44"/>
      <c r="AE2346" s="44">
        <f>VLOOKUP(O2346,정산업데이트!$A$6:$B$12,2,10)</f>
        <v>0</v>
      </c>
      <c r="AF2346" s="44"/>
      <c r="AG2346" s="79">
        <f t="shared" si="1049"/>
        <v>300</v>
      </c>
      <c r="AH2346" s="80">
        <f t="shared" si="1050"/>
        <v>2800</v>
      </c>
      <c r="AI2346" s="93"/>
      <c r="AJ2346" s="84" t="s">
        <v>13958</v>
      </c>
      <c r="AK2346" s="84" t="s">
        <v>73</v>
      </c>
      <c r="AL2346" s="84" t="s">
        <v>13959</v>
      </c>
      <c r="AM2346" s="84" t="s">
        <v>14145</v>
      </c>
      <c r="AN2346" s="84" t="s">
        <v>14146</v>
      </c>
      <c r="AO2346" s="84" t="s">
        <v>14147</v>
      </c>
      <c r="AP2346" s="84" t="s">
        <v>14148</v>
      </c>
      <c r="AQ2346" s="84" t="s">
        <v>122</v>
      </c>
      <c r="AR2346" s="85">
        <v>1</v>
      </c>
      <c r="AS2346" s="86">
        <v>1</v>
      </c>
      <c r="AT2346" s="86">
        <v>1E-3</v>
      </c>
      <c r="AU2346" s="86">
        <v>1</v>
      </c>
      <c r="AV2346" s="84" t="s">
        <v>8</v>
      </c>
      <c r="AW2346" s="86">
        <v>45</v>
      </c>
      <c r="AX2346" s="84" t="s">
        <v>68</v>
      </c>
      <c r="AY2346" s="84" t="s">
        <v>68</v>
      </c>
      <c r="AZ2346" s="84" t="s">
        <v>68</v>
      </c>
      <c r="BA2346" s="84" t="s">
        <v>68</v>
      </c>
      <c r="BB2346" s="84" t="s">
        <v>68</v>
      </c>
      <c r="BC2346" s="84" t="s">
        <v>132</v>
      </c>
      <c r="BD2346" s="84" t="s">
        <v>83</v>
      </c>
      <c r="BE2346" s="84" t="s">
        <v>84</v>
      </c>
      <c r="BF2346" s="84" t="s">
        <v>122</v>
      </c>
      <c r="BG2346" s="84" t="s">
        <v>69</v>
      </c>
      <c r="BH2346" s="92" t="s">
        <v>14149</v>
      </c>
      <c r="BI2346" s="84" t="s">
        <v>122</v>
      </c>
      <c r="BJ2346" s="84" t="s">
        <v>14150</v>
      </c>
      <c r="BK2346" s="84" t="s">
        <v>867</v>
      </c>
      <c r="BL2346" s="84" t="s">
        <v>122</v>
      </c>
      <c r="BM2346" s="84" t="s">
        <v>83</v>
      </c>
      <c r="BN2346" s="84" t="s">
        <v>70</v>
      </c>
      <c r="BO2346" s="84" t="s">
        <v>71</v>
      </c>
      <c r="BP2346" s="84" t="s">
        <v>122</v>
      </c>
      <c r="BQ2346" s="84" t="s">
        <v>163</v>
      </c>
    </row>
    <row r="2347" spans="1:69" ht="14.4" x14ac:dyDescent="0.3">
      <c r="A2347" s="40" t="str">
        <f t="shared" si="1024"/>
        <v>2025-09-19</v>
      </c>
      <c r="B2347" s="40" t="str">
        <f t="shared" si="1025"/>
        <v>SYD</v>
      </c>
      <c r="C2347" s="39" t="str">
        <f t="shared" si="1026"/>
        <v>40644127016</v>
      </c>
      <c r="D2347" s="41" t="str">
        <f t="shared" si="1027"/>
        <v>PAU029774002</v>
      </c>
      <c r="E2347" s="41" t="str">
        <f t="shared" si="1028"/>
        <v>596421494310</v>
      </c>
      <c r="F2347" s="39" t="str">
        <f t="shared" si="1029"/>
        <v>2254252</v>
      </c>
      <c r="G2347" s="39" t="str">
        <f t="shared" si="1030"/>
        <v>WISE EXPRESS(AUSTRAPHARM)</v>
      </c>
      <c r="H2347" s="41" t="str">
        <f t="shared" si="1031"/>
        <v>오승호</v>
      </c>
      <c r="I2347" s="39" t="str">
        <f t="shared" si="1032"/>
        <v>44710</v>
      </c>
      <c r="J2347" s="52" t="str">
        <f t="shared" si="1033"/>
        <v/>
      </c>
      <c r="K2347" s="75">
        <f t="shared" si="1034"/>
        <v>1</v>
      </c>
      <c r="L2347" s="76">
        <f t="shared" si="1035"/>
        <v>1</v>
      </c>
      <c r="M2347" s="76">
        <f t="shared" si="1036"/>
        <v>1E-3</v>
      </c>
      <c r="N2347" s="76">
        <f t="shared" si="1037"/>
        <v>1</v>
      </c>
      <c r="O2347" s="42">
        <f t="shared" si="1038"/>
        <v>1</v>
      </c>
      <c r="P2347" s="39" t="str">
        <f t="shared" si="1039"/>
        <v>일반(목록배제,Normal-Manifest Exception)</v>
      </c>
      <c r="Q2347" s="72">
        <f t="shared" si="1040"/>
        <v>45</v>
      </c>
      <c r="R2347" s="43" t="str">
        <f t="shared" si="1041"/>
        <v>5X033</v>
      </c>
      <c r="S2347" s="82" t="str">
        <f t="shared" si="1042"/>
        <v/>
      </c>
      <c r="T2347" s="40">
        <f t="shared" si="1043"/>
        <v>45919</v>
      </c>
      <c r="U2347" s="44">
        <v>2500</v>
      </c>
      <c r="V2347" s="44">
        <f t="shared" si="1044"/>
        <v>0</v>
      </c>
      <c r="W2347" s="77">
        <f t="shared" si="1045"/>
        <v>2500</v>
      </c>
      <c r="X2347" s="78">
        <f t="shared" si="1046"/>
        <v>0</v>
      </c>
      <c r="Y2347" s="44" cm="1">
        <f t="array" ref="Y2347">_xlfn.IFNA(_xlfn.IFS(AND(Q2347&gt;=2000, Q2347&lt;3000), 10000, AND(Q2347&gt;=3000, Q2347&lt;4000), 15000, AND(Q2347&gt;=4000, Q2347&lt;5000), 20000, AND(Q2347&gt;=5000), 25000),0)</f>
        <v>0</v>
      </c>
      <c r="Z2347" s="91">
        <f t="shared" si="1047"/>
        <v>300</v>
      </c>
      <c r="AA2347" s="44">
        <f t="shared" si="1048"/>
        <v>0</v>
      </c>
      <c r="AB2347" s="44"/>
      <c r="AC2347" s="44"/>
      <c r="AD2347" s="44"/>
      <c r="AE2347" s="44">
        <f>VLOOKUP(O2347,정산업데이트!$A$6:$B$12,2,10)</f>
        <v>0</v>
      </c>
      <c r="AF2347" s="44"/>
      <c r="AG2347" s="79">
        <f t="shared" si="1049"/>
        <v>300</v>
      </c>
      <c r="AH2347" s="80">
        <f t="shared" si="1050"/>
        <v>2800</v>
      </c>
      <c r="AI2347" s="93"/>
      <c r="AJ2347" s="84" t="s">
        <v>13958</v>
      </c>
      <c r="AK2347" s="84" t="s">
        <v>73</v>
      </c>
      <c r="AL2347" s="84" t="s">
        <v>13959</v>
      </c>
      <c r="AM2347" s="84" t="s">
        <v>14151</v>
      </c>
      <c r="AN2347" s="84" t="s">
        <v>1910</v>
      </c>
      <c r="AO2347" s="84" t="s">
        <v>14152</v>
      </c>
      <c r="AP2347" s="84" t="s">
        <v>6038</v>
      </c>
      <c r="AQ2347" s="84" t="s">
        <v>122</v>
      </c>
      <c r="AR2347" s="85">
        <v>1</v>
      </c>
      <c r="AS2347" s="86">
        <v>1</v>
      </c>
      <c r="AT2347" s="86">
        <v>1E-3</v>
      </c>
      <c r="AU2347" s="86">
        <v>1</v>
      </c>
      <c r="AV2347" s="84" t="s">
        <v>8</v>
      </c>
      <c r="AW2347" s="86">
        <v>45</v>
      </c>
      <c r="AX2347" s="84" t="s">
        <v>68</v>
      </c>
      <c r="AY2347" s="84" t="s">
        <v>68</v>
      </c>
      <c r="AZ2347" s="84" t="s">
        <v>68</v>
      </c>
      <c r="BA2347" s="84" t="s">
        <v>68</v>
      </c>
      <c r="BB2347" s="84" t="s">
        <v>68</v>
      </c>
      <c r="BC2347" s="84" t="s">
        <v>132</v>
      </c>
      <c r="BD2347" s="84" t="s">
        <v>83</v>
      </c>
      <c r="BE2347" s="84" t="s">
        <v>84</v>
      </c>
      <c r="BF2347" s="84" t="s">
        <v>122</v>
      </c>
      <c r="BG2347" s="84" t="s">
        <v>69</v>
      </c>
      <c r="BH2347" s="92" t="s">
        <v>14153</v>
      </c>
      <c r="BI2347" s="84" t="s">
        <v>122</v>
      </c>
      <c r="BJ2347" s="84" t="s">
        <v>14154</v>
      </c>
      <c r="BK2347" s="84" t="s">
        <v>867</v>
      </c>
      <c r="BL2347" s="84" t="s">
        <v>122</v>
      </c>
      <c r="BM2347" s="84" t="s">
        <v>83</v>
      </c>
      <c r="BN2347" s="84" t="s">
        <v>70</v>
      </c>
      <c r="BO2347" s="84" t="s">
        <v>71</v>
      </c>
      <c r="BP2347" s="84" t="s">
        <v>122</v>
      </c>
      <c r="BQ2347" s="84" t="s">
        <v>163</v>
      </c>
    </row>
    <row r="2348" spans="1:69" ht="14.4" x14ac:dyDescent="0.3">
      <c r="A2348" s="40" t="str">
        <f t="shared" si="1024"/>
        <v>2025-09-19</v>
      </c>
      <c r="B2348" s="40" t="str">
        <f t="shared" si="1025"/>
        <v>SYD</v>
      </c>
      <c r="C2348" s="39" t="str">
        <f t="shared" si="1026"/>
        <v>40644127016</v>
      </c>
      <c r="D2348" s="41" t="str">
        <f t="shared" si="1027"/>
        <v>PAU029761938</v>
      </c>
      <c r="E2348" s="41" t="str">
        <f t="shared" si="1028"/>
        <v>596421488021</v>
      </c>
      <c r="F2348" s="39" t="str">
        <f t="shared" si="1029"/>
        <v>2254256</v>
      </c>
      <c r="G2348" s="39" t="str">
        <f t="shared" si="1030"/>
        <v>WISE EXPRESS(BOOSTUP)</v>
      </c>
      <c r="H2348" s="41" t="str">
        <f t="shared" si="1031"/>
        <v>이병욱</v>
      </c>
      <c r="I2348" s="39" t="str">
        <f t="shared" si="1032"/>
        <v>03913</v>
      </c>
      <c r="J2348" s="52" t="str">
        <f t="shared" si="1033"/>
        <v/>
      </c>
      <c r="K2348" s="75">
        <f t="shared" si="1034"/>
        <v>1</v>
      </c>
      <c r="L2348" s="76">
        <f t="shared" si="1035"/>
        <v>1</v>
      </c>
      <c r="M2348" s="76">
        <f t="shared" si="1036"/>
        <v>1E-3</v>
      </c>
      <c r="N2348" s="76">
        <f t="shared" si="1037"/>
        <v>1</v>
      </c>
      <c r="O2348" s="42">
        <f t="shared" si="1038"/>
        <v>1</v>
      </c>
      <c r="P2348" s="39" t="str">
        <f t="shared" si="1039"/>
        <v>목록(Manifest)</v>
      </c>
      <c r="Q2348" s="72">
        <f t="shared" si="1040"/>
        <v>60</v>
      </c>
      <c r="R2348" s="43" t="str">
        <f t="shared" si="1041"/>
        <v>5X033</v>
      </c>
      <c r="S2348" s="82" t="str">
        <f t="shared" si="1042"/>
        <v/>
      </c>
      <c r="T2348" s="40">
        <f t="shared" si="1043"/>
        <v>45919</v>
      </c>
      <c r="U2348" s="44">
        <v>2500</v>
      </c>
      <c r="V2348" s="44">
        <f t="shared" si="1044"/>
        <v>0</v>
      </c>
      <c r="W2348" s="77">
        <f t="shared" si="1045"/>
        <v>2500</v>
      </c>
      <c r="X2348" s="78">
        <f t="shared" si="1046"/>
        <v>0</v>
      </c>
      <c r="Y2348" s="44" cm="1">
        <f t="array" ref="Y2348">_xlfn.IFNA(_xlfn.IFS(AND(Q2348&gt;=2000, Q2348&lt;3000), 10000, AND(Q2348&gt;=3000, Q2348&lt;4000), 15000, AND(Q2348&gt;=4000, Q2348&lt;5000), 20000, AND(Q2348&gt;=5000), 25000),0)</f>
        <v>0</v>
      </c>
      <c r="Z2348" s="91">
        <f t="shared" si="1047"/>
        <v>0</v>
      </c>
      <c r="AA2348" s="44">
        <f t="shared" si="1048"/>
        <v>0</v>
      </c>
      <c r="AB2348" s="44"/>
      <c r="AC2348" s="44"/>
      <c r="AD2348" s="44"/>
      <c r="AE2348" s="44">
        <f>VLOOKUP(O2348,정산업데이트!$A$6:$B$12,2,10)</f>
        <v>0</v>
      </c>
      <c r="AF2348" s="44"/>
      <c r="AG2348" s="79">
        <f t="shared" si="1049"/>
        <v>0</v>
      </c>
      <c r="AH2348" s="80">
        <f t="shared" si="1050"/>
        <v>2500</v>
      </c>
      <c r="AI2348" s="93"/>
      <c r="AJ2348" s="84" t="s">
        <v>13958</v>
      </c>
      <c r="AK2348" s="84" t="s">
        <v>73</v>
      </c>
      <c r="AL2348" s="84" t="s">
        <v>13959</v>
      </c>
      <c r="AM2348" s="84" t="s">
        <v>14155</v>
      </c>
      <c r="AN2348" s="84" t="s">
        <v>14156</v>
      </c>
      <c r="AO2348" s="84" t="s">
        <v>14157</v>
      </c>
      <c r="AP2348" s="84" t="s">
        <v>14158</v>
      </c>
      <c r="AQ2348" s="84" t="s">
        <v>122</v>
      </c>
      <c r="AR2348" s="85">
        <v>1</v>
      </c>
      <c r="AS2348" s="86">
        <v>1</v>
      </c>
      <c r="AT2348" s="86">
        <v>1E-3</v>
      </c>
      <c r="AU2348" s="86">
        <v>1</v>
      </c>
      <c r="AV2348" s="84" t="s">
        <v>7</v>
      </c>
      <c r="AW2348" s="86">
        <v>60</v>
      </c>
      <c r="AX2348" s="84" t="s">
        <v>68</v>
      </c>
      <c r="AY2348" s="84" t="s">
        <v>68</v>
      </c>
      <c r="AZ2348" s="84" t="s">
        <v>68</v>
      </c>
      <c r="BA2348" s="84" t="s">
        <v>68</v>
      </c>
      <c r="BB2348" s="84" t="s">
        <v>68</v>
      </c>
      <c r="BC2348" s="84" t="s">
        <v>129</v>
      </c>
      <c r="BD2348" s="84" t="s">
        <v>91</v>
      </c>
      <c r="BE2348" s="84" t="s">
        <v>92</v>
      </c>
      <c r="BF2348" s="84" t="s">
        <v>122</v>
      </c>
      <c r="BG2348" s="84" t="s">
        <v>69</v>
      </c>
      <c r="BH2348" s="92" t="s">
        <v>14159</v>
      </c>
      <c r="BI2348" s="84" t="s">
        <v>122</v>
      </c>
      <c r="BJ2348" s="84" t="s">
        <v>14160</v>
      </c>
      <c r="BK2348" s="84" t="s">
        <v>867</v>
      </c>
      <c r="BL2348" s="84" t="s">
        <v>122</v>
      </c>
      <c r="BM2348" s="84" t="s">
        <v>91</v>
      </c>
      <c r="BN2348" s="84" t="s">
        <v>70</v>
      </c>
      <c r="BO2348" s="84" t="s">
        <v>71</v>
      </c>
      <c r="BP2348" s="84" t="s">
        <v>122</v>
      </c>
      <c r="BQ2348" s="84" t="s">
        <v>163</v>
      </c>
    </row>
    <row r="2349" spans="1:69" ht="14.4" customHeight="1" x14ac:dyDescent="0.3">
      <c r="A2349" s="40" t="str">
        <f t="shared" si="1024"/>
        <v>2025-09-19</v>
      </c>
      <c r="B2349" s="40" t="str">
        <f t="shared" si="1025"/>
        <v>SYD</v>
      </c>
      <c r="C2349" s="39" t="str">
        <f t="shared" si="1026"/>
        <v>40644127016</v>
      </c>
      <c r="D2349" s="41" t="str">
        <f t="shared" si="1027"/>
        <v>PAU029761940</v>
      </c>
      <c r="E2349" s="41" t="str">
        <f t="shared" si="1028"/>
        <v>596421488032</v>
      </c>
      <c r="F2349" s="39" t="str">
        <f t="shared" si="1029"/>
        <v>2254256</v>
      </c>
      <c r="G2349" s="39" t="str">
        <f t="shared" si="1030"/>
        <v>WISE EXPRESS(BOOSTUP)</v>
      </c>
      <c r="H2349" s="41" t="str">
        <f t="shared" si="1031"/>
        <v>문두환</v>
      </c>
      <c r="I2349" s="39" t="str">
        <f t="shared" si="1032"/>
        <v>30151</v>
      </c>
      <c r="J2349" s="52" t="str">
        <f t="shared" si="1033"/>
        <v/>
      </c>
      <c r="K2349" s="75">
        <f t="shared" si="1034"/>
        <v>1</v>
      </c>
      <c r="L2349" s="76">
        <f t="shared" si="1035"/>
        <v>1</v>
      </c>
      <c r="M2349" s="76">
        <f t="shared" si="1036"/>
        <v>1E-3</v>
      </c>
      <c r="N2349" s="76">
        <f t="shared" si="1037"/>
        <v>1</v>
      </c>
      <c r="O2349" s="42">
        <f t="shared" si="1038"/>
        <v>1</v>
      </c>
      <c r="P2349" s="39" t="str">
        <f t="shared" si="1039"/>
        <v>목록(Manifest)</v>
      </c>
      <c r="Q2349" s="72">
        <f t="shared" si="1040"/>
        <v>60</v>
      </c>
      <c r="R2349" s="43" t="str">
        <f t="shared" si="1041"/>
        <v>5X033</v>
      </c>
      <c r="S2349" s="82" t="str">
        <f t="shared" si="1042"/>
        <v/>
      </c>
      <c r="T2349" s="40">
        <f t="shared" si="1043"/>
        <v>45919</v>
      </c>
      <c r="U2349" s="44">
        <v>2500</v>
      </c>
      <c r="V2349" s="44">
        <f t="shared" si="1044"/>
        <v>0</v>
      </c>
      <c r="W2349" s="77">
        <f t="shared" si="1045"/>
        <v>2500</v>
      </c>
      <c r="X2349" s="78">
        <f t="shared" si="1046"/>
        <v>0</v>
      </c>
      <c r="Y2349" s="44" cm="1">
        <f t="array" ref="Y2349">_xlfn.IFNA(_xlfn.IFS(AND(Q2349&gt;=2000, Q2349&lt;3000), 10000, AND(Q2349&gt;=3000, Q2349&lt;4000), 15000, AND(Q2349&gt;=4000, Q2349&lt;5000), 20000, AND(Q2349&gt;=5000), 25000),0)</f>
        <v>0</v>
      </c>
      <c r="Z2349" s="91">
        <f t="shared" si="1047"/>
        <v>0</v>
      </c>
      <c r="AA2349" s="44">
        <f t="shared" si="1048"/>
        <v>0</v>
      </c>
      <c r="AB2349" s="44"/>
      <c r="AC2349" s="44"/>
      <c r="AD2349" s="44"/>
      <c r="AE2349" s="44">
        <f>VLOOKUP(O2349,정산업데이트!$A$6:$B$12,2,10)</f>
        <v>0</v>
      </c>
      <c r="AF2349" s="44"/>
      <c r="AG2349" s="79">
        <f t="shared" si="1049"/>
        <v>0</v>
      </c>
      <c r="AH2349" s="80">
        <f t="shared" si="1050"/>
        <v>2500</v>
      </c>
      <c r="AI2349" s="93"/>
      <c r="AJ2349" s="84" t="s">
        <v>13958</v>
      </c>
      <c r="AK2349" s="84" t="s">
        <v>73</v>
      </c>
      <c r="AL2349" s="84" t="s">
        <v>13959</v>
      </c>
      <c r="AM2349" s="84" t="s">
        <v>14161</v>
      </c>
      <c r="AN2349" s="84" t="s">
        <v>14162</v>
      </c>
      <c r="AO2349" s="84" t="s">
        <v>14163</v>
      </c>
      <c r="AP2349" s="84" t="s">
        <v>704</v>
      </c>
      <c r="AQ2349" s="84" t="s">
        <v>122</v>
      </c>
      <c r="AR2349" s="85">
        <v>1</v>
      </c>
      <c r="AS2349" s="86">
        <v>1</v>
      </c>
      <c r="AT2349" s="86">
        <v>1E-3</v>
      </c>
      <c r="AU2349" s="86">
        <v>1</v>
      </c>
      <c r="AV2349" s="84" t="s">
        <v>7</v>
      </c>
      <c r="AW2349" s="86">
        <v>60</v>
      </c>
      <c r="AX2349" s="84" t="s">
        <v>68</v>
      </c>
      <c r="AY2349" s="84" t="s">
        <v>68</v>
      </c>
      <c r="AZ2349" s="84" t="s">
        <v>68</v>
      </c>
      <c r="BA2349" s="84" t="s">
        <v>68</v>
      </c>
      <c r="BB2349" s="84" t="s">
        <v>68</v>
      </c>
      <c r="BC2349" s="84" t="s">
        <v>129</v>
      </c>
      <c r="BD2349" s="84" t="s">
        <v>91</v>
      </c>
      <c r="BE2349" s="84" t="s">
        <v>92</v>
      </c>
      <c r="BF2349" s="84" t="s">
        <v>122</v>
      </c>
      <c r="BG2349" s="84" t="s">
        <v>69</v>
      </c>
      <c r="BH2349" s="92" t="s">
        <v>14164</v>
      </c>
      <c r="BI2349" s="84" t="s">
        <v>122</v>
      </c>
      <c r="BJ2349" s="84" t="s">
        <v>14165</v>
      </c>
      <c r="BK2349" s="84" t="s">
        <v>867</v>
      </c>
      <c r="BL2349" s="84" t="s">
        <v>122</v>
      </c>
      <c r="BM2349" s="84" t="s">
        <v>91</v>
      </c>
      <c r="BN2349" s="84" t="s">
        <v>70</v>
      </c>
      <c r="BO2349" s="84" t="s">
        <v>71</v>
      </c>
      <c r="BP2349" s="84" t="s">
        <v>122</v>
      </c>
      <c r="BQ2349" s="84" t="s">
        <v>163</v>
      </c>
    </row>
    <row r="2350" spans="1:69" ht="14.4" customHeight="1" x14ac:dyDescent="0.3">
      <c r="A2350" s="40" t="str">
        <f t="shared" si="1024"/>
        <v>2025-09-19</v>
      </c>
      <c r="B2350" s="40" t="str">
        <f t="shared" si="1025"/>
        <v>SYD</v>
      </c>
      <c r="C2350" s="39" t="str">
        <f t="shared" si="1026"/>
        <v>40644127016</v>
      </c>
      <c r="D2350" s="41" t="str">
        <f t="shared" si="1027"/>
        <v>PAU029761946</v>
      </c>
      <c r="E2350" s="41" t="str">
        <f t="shared" si="1028"/>
        <v>596421488043</v>
      </c>
      <c r="F2350" s="39" t="str">
        <f t="shared" si="1029"/>
        <v>2254256</v>
      </c>
      <c r="G2350" s="39" t="str">
        <f t="shared" si="1030"/>
        <v>WISE EXPRESS(BOOSTUP)</v>
      </c>
      <c r="H2350" s="41" t="str">
        <f t="shared" si="1031"/>
        <v>김순이</v>
      </c>
      <c r="I2350" s="39" t="str">
        <f t="shared" si="1032"/>
        <v>17853</v>
      </c>
      <c r="J2350" s="52" t="str">
        <f t="shared" si="1033"/>
        <v/>
      </c>
      <c r="K2350" s="75">
        <f t="shared" si="1034"/>
        <v>1</v>
      </c>
      <c r="L2350" s="76">
        <f t="shared" si="1035"/>
        <v>1</v>
      </c>
      <c r="M2350" s="76">
        <f t="shared" si="1036"/>
        <v>1E-3</v>
      </c>
      <c r="N2350" s="76">
        <f t="shared" si="1037"/>
        <v>1</v>
      </c>
      <c r="O2350" s="42">
        <f t="shared" si="1038"/>
        <v>1</v>
      </c>
      <c r="P2350" s="39" t="str">
        <f t="shared" si="1039"/>
        <v>목록(Manifest)</v>
      </c>
      <c r="Q2350" s="72">
        <f t="shared" si="1040"/>
        <v>65</v>
      </c>
      <c r="R2350" s="43" t="str">
        <f t="shared" si="1041"/>
        <v>5X033</v>
      </c>
      <c r="S2350" s="82" t="str">
        <f t="shared" si="1042"/>
        <v/>
      </c>
      <c r="T2350" s="40">
        <f t="shared" si="1043"/>
        <v>45919</v>
      </c>
      <c r="U2350" s="44">
        <v>2500</v>
      </c>
      <c r="V2350" s="44">
        <f t="shared" si="1044"/>
        <v>0</v>
      </c>
      <c r="W2350" s="77">
        <f t="shared" si="1045"/>
        <v>2500</v>
      </c>
      <c r="X2350" s="78">
        <f t="shared" si="1046"/>
        <v>0</v>
      </c>
      <c r="Y2350" s="44" cm="1">
        <f t="array" ref="Y2350">_xlfn.IFNA(_xlfn.IFS(AND(Q2350&gt;=2000, Q2350&lt;3000), 10000, AND(Q2350&gt;=3000, Q2350&lt;4000), 15000, AND(Q2350&gt;=4000, Q2350&lt;5000), 20000, AND(Q2350&gt;=5000), 25000),0)</f>
        <v>0</v>
      </c>
      <c r="Z2350" s="91">
        <f t="shared" si="1047"/>
        <v>0</v>
      </c>
      <c r="AA2350" s="44">
        <f t="shared" si="1048"/>
        <v>0</v>
      </c>
      <c r="AB2350" s="44"/>
      <c r="AC2350" s="44"/>
      <c r="AD2350" s="44"/>
      <c r="AE2350" s="44">
        <f>VLOOKUP(O2350,정산업데이트!$A$6:$B$12,2,10)</f>
        <v>0</v>
      </c>
      <c r="AF2350" s="44"/>
      <c r="AG2350" s="79">
        <f t="shared" si="1049"/>
        <v>0</v>
      </c>
      <c r="AH2350" s="80">
        <f t="shared" si="1050"/>
        <v>2500</v>
      </c>
      <c r="AI2350" s="93"/>
      <c r="AJ2350" s="84" t="s">
        <v>13958</v>
      </c>
      <c r="AK2350" s="84" t="s">
        <v>73</v>
      </c>
      <c r="AL2350" s="84" t="s">
        <v>13959</v>
      </c>
      <c r="AM2350" s="84" t="s">
        <v>14166</v>
      </c>
      <c r="AN2350" s="84" t="s">
        <v>1127</v>
      </c>
      <c r="AO2350" s="84" t="s">
        <v>14167</v>
      </c>
      <c r="AP2350" s="84" t="s">
        <v>14168</v>
      </c>
      <c r="AQ2350" s="84" t="s">
        <v>122</v>
      </c>
      <c r="AR2350" s="85">
        <v>1</v>
      </c>
      <c r="AS2350" s="86">
        <v>1</v>
      </c>
      <c r="AT2350" s="86">
        <v>1E-3</v>
      </c>
      <c r="AU2350" s="86">
        <v>1</v>
      </c>
      <c r="AV2350" s="84" t="s">
        <v>7</v>
      </c>
      <c r="AW2350" s="86">
        <v>65</v>
      </c>
      <c r="AX2350" s="84" t="s">
        <v>68</v>
      </c>
      <c r="AY2350" s="84" t="s">
        <v>68</v>
      </c>
      <c r="AZ2350" s="84" t="s">
        <v>68</v>
      </c>
      <c r="BA2350" s="84" t="s">
        <v>68</v>
      </c>
      <c r="BB2350" s="84" t="s">
        <v>68</v>
      </c>
      <c r="BC2350" s="84" t="s">
        <v>129</v>
      </c>
      <c r="BD2350" s="84" t="s">
        <v>91</v>
      </c>
      <c r="BE2350" s="84" t="s">
        <v>92</v>
      </c>
      <c r="BF2350" s="84" t="s">
        <v>122</v>
      </c>
      <c r="BG2350" s="84" t="s">
        <v>69</v>
      </c>
      <c r="BH2350" s="92" t="s">
        <v>14169</v>
      </c>
      <c r="BI2350" s="84" t="s">
        <v>122</v>
      </c>
      <c r="BJ2350" s="84" t="s">
        <v>14170</v>
      </c>
      <c r="BK2350" s="84" t="s">
        <v>867</v>
      </c>
      <c r="BL2350" s="84" t="s">
        <v>122</v>
      </c>
      <c r="BM2350" s="84" t="s">
        <v>91</v>
      </c>
      <c r="BN2350" s="84" t="s">
        <v>70</v>
      </c>
      <c r="BO2350" s="84" t="s">
        <v>71</v>
      </c>
      <c r="BP2350" s="84" t="s">
        <v>122</v>
      </c>
      <c r="BQ2350" s="84" t="s">
        <v>163</v>
      </c>
    </row>
    <row r="2351" spans="1:69" ht="14.4" x14ac:dyDescent="0.3">
      <c r="A2351" s="40" t="str">
        <f t="shared" si="1024"/>
        <v>2025-09-19</v>
      </c>
      <c r="B2351" s="40" t="str">
        <f t="shared" si="1025"/>
        <v>SYD</v>
      </c>
      <c r="C2351" s="39" t="str">
        <f t="shared" si="1026"/>
        <v>40644127016</v>
      </c>
      <c r="D2351" s="41" t="str">
        <f t="shared" si="1027"/>
        <v>PAU029761948</v>
      </c>
      <c r="E2351" s="41" t="str">
        <f t="shared" si="1028"/>
        <v>596421488054</v>
      </c>
      <c r="F2351" s="39" t="str">
        <f t="shared" si="1029"/>
        <v>2254256</v>
      </c>
      <c r="G2351" s="39" t="str">
        <f t="shared" si="1030"/>
        <v>WISE EXPRESS(BOOSTUP)</v>
      </c>
      <c r="H2351" s="41" t="str">
        <f t="shared" si="1031"/>
        <v>김상우</v>
      </c>
      <c r="I2351" s="39" t="str">
        <f t="shared" si="1032"/>
        <v>04595</v>
      </c>
      <c r="J2351" s="52" t="str">
        <f t="shared" si="1033"/>
        <v/>
      </c>
      <c r="K2351" s="75">
        <f t="shared" si="1034"/>
        <v>1</v>
      </c>
      <c r="L2351" s="76">
        <f t="shared" si="1035"/>
        <v>1</v>
      </c>
      <c r="M2351" s="76">
        <f t="shared" si="1036"/>
        <v>1E-3</v>
      </c>
      <c r="N2351" s="76">
        <f t="shared" si="1037"/>
        <v>1</v>
      </c>
      <c r="O2351" s="42">
        <f t="shared" si="1038"/>
        <v>1</v>
      </c>
      <c r="P2351" s="39" t="str">
        <f t="shared" si="1039"/>
        <v>목록(Manifest)</v>
      </c>
      <c r="Q2351" s="72">
        <f t="shared" si="1040"/>
        <v>60</v>
      </c>
      <c r="R2351" s="43" t="str">
        <f t="shared" si="1041"/>
        <v>5X033</v>
      </c>
      <c r="S2351" s="82" t="str">
        <f t="shared" si="1042"/>
        <v/>
      </c>
      <c r="T2351" s="40">
        <f t="shared" si="1043"/>
        <v>45919</v>
      </c>
      <c r="U2351" s="44">
        <v>2500</v>
      </c>
      <c r="V2351" s="44">
        <f t="shared" si="1044"/>
        <v>0</v>
      </c>
      <c r="W2351" s="77">
        <f t="shared" si="1045"/>
        <v>2500</v>
      </c>
      <c r="X2351" s="78">
        <f t="shared" si="1046"/>
        <v>0</v>
      </c>
      <c r="Y2351" s="44" cm="1">
        <f t="array" ref="Y2351">_xlfn.IFNA(_xlfn.IFS(AND(Q2351&gt;=2000, Q2351&lt;3000), 10000, AND(Q2351&gt;=3000, Q2351&lt;4000), 15000, AND(Q2351&gt;=4000, Q2351&lt;5000), 20000, AND(Q2351&gt;=5000), 25000),0)</f>
        <v>0</v>
      </c>
      <c r="Z2351" s="91">
        <f t="shared" si="1047"/>
        <v>0</v>
      </c>
      <c r="AA2351" s="44">
        <f t="shared" si="1048"/>
        <v>0</v>
      </c>
      <c r="AB2351" s="44"/>
      <c r="AC2351" s="44"/>
      <c r="AD2351" s="44"/>
      <c r="AE2351" s="44">
        <f>VLOOKUP(O2351,정산업데이트!$A$6:$B$12,2,10)</f>
        <v>0</v>
      </c>
      <c r="AF2351" s="44"/>
      <c r="AG2351" s="79">
        <f t="shared" si="1049"/>
        <v>0</v>
      </c>
      <c r="AH2351" s="80">
        <f t="shared" si="1050"/>
        <v>2500</v>
      </c>
      <c r="AI2351" s="93"/>
      <c r="AJ2351" s="84" t="s">
        <v>13958</v>
      </c>
      <c r="AK2351" s="84" t="s">
        <v>73</v>
      </c>
      <c r="AL2351" s="84" t="s">
        <v>13959</v>
      </c>
      <c r="AM2351" s="84" t="s">
        <v>14171</v>
      </c>
      <c r="AN2351" s="84" t="s">
        <v>14172</v>
      </c>
      <c r="AO2351" s="84" t="s">
        <v>14173</v>
      </c>
      <c r="AP2351" s="84" t="s">
        <v>1256</v>
      </c>
      <c r="AQ2351" s="84" t="s">
        <v>122</v>
      </c>
      <c r="AR2351" s="85">
        <v>1</v>
      </c>
      <c r="AS2351" s="86">
        <v>1</v>
      </c>
      <c r="AT2351" s="86">
        <v>1E-3</v>
      </c>
      <c r="AU2351" s="86">
        <v>1</v>
      </c>
      <c r="AV2351" s="84" t="s">
        <v>7</v>
      </c>
      <c r="AW2351" s="86">
        <v>60</v>
      </c>
      <c r="AX2351" s="84" t="s">
        <v>68</v>
      </c>
      <c r="AY2351" s="84" t="s">
        <v>68</v>
      </c>
      <c r="AZ2351" s="84" t="s">
        <v>68</v>
      </c>
      <c r="BA2351" s="84" t="s">
        <v>68</v>
      </c>
      <c r="BB2351" s="84" t="s">
        <v>68</v>
      </c>
      <c r="BC2351" s="84" t="s">
        <v>129</v>
      </c>
      <c r="BD2351" s="84" t="s">
        <v>91</v>
      </c>
      <c r="BE2351" s="84" t="s">
        <v>92</v>
      </c>
      <c r="BF2351" s="84" t="s">
        <v>122</v>
      </c>
      <c r="BG2351" s="84" t="s">
        <v>69</v>
      </c>
      <c r="BH2351" s="92" t="s">
        <v>14174</v>
      </c>
      <c r="BI2351" s="84" t="s">
        <v>122</v>
      </c>
      <c r="BJ2351" s="84" t="s">
        <v>14175</v>
      </c>
      <c r="BK2351" s="84" t="s">
        <v>867</v>
      </c>
      <c r="BL2351" s="84" t="s">
        <v>122</v>
      </c>
      <c r="BM2351" s="84" t="s">
        <v>91</v>
      </c>
      <c r="BN2351" s="84" t="s">
        <v>70</v>
      </c>
      <c r="BO2351" s="84" t="s">
        <v>71</v>
      </c>
      <c r="BP2351" s="84" t="s">
        <v>122</v>
      </c>
      <c r="BQ2351" s="84" t="s">
        <v>163</v>
      </c>
    </row>
    <row r="2352" spans="1:69" ht="14.4" customHeight="1" x14ac:dyDescent="0.3">
      <c r="A2352" s="40" t="str">
        <f t="shared" si="1024"/>
        <v>2025-09-19</v>
      </c>
      <c r="B2352" s="40" t="str">
        <f t="shared" si="1025"/>
        <v>SYD</v>
      </c>
      <c r="C2352" s="39" t="str">
        <f t="shared" si="1026"/>
        <v>40644127016</v>
      </c>
      <c r="D2352" s="41" t="str">
        <f t="shared" si="1027"/>
        <v>PAU029761939</v>
      </c>
      <c r="E2352" s="41" t="str">
        <f t="shared" si="1028"/>
        <v>596421488076</v>
      </c>
      <c r="F2352" s="39" t="str">
        <f t="shared" si="1029"/>
        <v>2254256</v>
      </c>
      <c r="G2352" s="39" t="str">
        <f t="shared" si="1030"/>
        <v>WISE EXPRESS(BOOSTUP)</v>
      </c>
      <c r="H2352" s="41" t="str">
        <f t="shared" si="1031"/>
        <v>김재윤</v>
      </c>
      <c r="I2352" s="39" t="str">
        <f t="shared" si="1032"/>
        <v>28348</v>
      </c>
      <c r="J2352" s="52" t="str">
        <f t="shared" si="1033"/>
        <v/>
      </c>
      <c r="K2352" s="75">
        <f t="shared" si="1034"/>
        <v>1</v>
      </c>
      <c r="L2352" s="76">
        <f t="shared" si="1035"/>
        <v>1</v>
      </c>
      <c r="M2352" s="76">
        <f t="shared" si="1036"/>
        <v>1E-3</v>
      </c>
      <c r="N2352" s="76">
        <f t="shared" si="1037"/>
        <v>1</v>
      </c>
      <c r="O2352" s="42">
        <f t="shared" si="1038"/>
        <v>1</v>
      </c>
      <c r="P2352" s="39" t="str">
        <f t="shared" si="1039"/>
        <v>목록(Manifest)</v>
      </c>
      <c r="Q2352" s="72">
        <f t="shared" si="1040"/>
        <v>60</v>
      </c>
      <c r="R2352" s="43" t="str">
        <f t="shared" si="1041"/>
        <v>5X033</v>
      </c>
      <c r="S2352" s="82" t="str">
        <f t="shared" si="1042"/>
        <v/>
      </c>
      <c r="T2352" s="40">
        <f t="shared" si="1043"/>
        <v>45919</v>
      </c>
      <c r="U2352" s="44">
        <v>2500</v>
      </c>
      <c r="V2352" s="44">
        <f t="shared" si="1044"/>
        <v>0</v>
      </c>
      <c r="W2352" s="77">
        <f t="shared" si="1045"/>
        <v>2500</v>
      </c>
      <c r="X2352" s="78">
        <f t="shared" si="1046"/>
        <v>0</v>
      </c>
      <c r="Y2352" s="44" cm="1">
        <f t="array" ref="Y2352">_xlfn.IFNA(_xlfn.IFS(AND(Q2352&gt;=2000, Q2352&lt;3000), 10000, AND(Q2352&gt;=3000, Q2352&lt;4000), 15000, AND(Q2352&gt;=4000, Q2352&lt;5000), 20000, AND(Q2352&gt;=5000), 25000),0)</f>
        <v>0</v>
      </c>
      <c r="Z2352" s="91">
        <f t="shared" si="1047"/>
        <v>0</v>
      </c>
      <c r="AA2352" s="44">
        <f t="shared" si="1048"/>
        <v>0</v>
      </c>
      <c r="AB2352" s="44"/>
      <c r="AC2352" s="44"/>
      <c r="AD2352" s="44"/>
      <c r="AE2352" s="44">
        <f>VLOOKUP(O2352,정산업데이트!$A$6:$B$12,2,10)</f>
        <v>0</v>
      </c>
      <c r="AF2352" s="44"/>
      <c r="AG2352" s="79">
        <f t="shared" si="1049"/>
        <v>0</v>
      </c>
      <c r="AH2352" s="80">
        <f t="shared" si="1050"/>
        <v>2500</v>
      </c>
      <c r="AI2352" s="93"/>
      <c r="AJ2352" s="84" t="s">
        <v>13958</v>
      </c>
      <c r="AK2352" s="84" t="s">
        <v>73</v>
      </c>
      <c r="AL2352" s="84" t="s">
        <v>13959</v>
      </c>
      <c r="AM2352" s="84" t="s">
        <v>14176</v>
      </c>
      <c r="AN2352" s="84" t="s">
        <v>1893</v>
      </c>
      <c r="AO2352" s="84" t="s">
        <v>14177</v>
      </c>
      <c r="AP2352" s="84" t="s">
        <v>14178</v>
      </c>
      <c r="AQ2352" s="84" t="s">
        <v>122</v>
      </c>
      <c r="AR2352" s="85">
        <v>1</v>
      </c>
      <c r="AS2352" s="86">
        <v>1</v>
      </c>
      <c r="AT2352" s="86">
        <v>1E-3</v>
      </c>
      <c r="AU2352" s="86">
        <v>1</v>
      </c>
      <c r="AV2352" s="84" t="s">
        <v>7</v>
      </c>
      <c r="AW2352" s="86">
        <v>60</v>
      </c>
      <c r="AX2352" s="84" t="s">
        <v>68</v>
      </c>
      <c r="AY2352" s="84" t="s">
        <v>68</v>
      </c>
      <c r="AZ2352" s="84" t="s">
        <v>68</v>
      </c>
      <c r="BA2352" s="84" t="s">
        <v>68</v>
      </c>
      <c r="BB2352" s="84" t="s">
        <v>68</v>
      </c>
      <c r="BC2352" s="84" t="s">
        <v>129</v>
      </c>
      <c r="BD2352" s="84" t="s">
        <v>91</v>
      </c>
      <c r="BE2352" s="84" t="s">
        <v>92</v>
      </c>
      <c r="BF2352" s="84" t="s">
        <v>122</v>
      </c>
      <c r="BG2352" s="84" t="s">
        <v>69</v>
      </c>
      <c r="BH2352" s="92" t="s">
        <v>14179</v>
      </c>
      <c r="BI2352" s="84" t="s">
        <v>122</v>
      </c>
      <c r="BJ2352" s="84" t="s">
        <v>14180</v>
      </c>
      <c r="BK2352" s="84" t="s">
        <v>867</v>
      </c>
      <c r="BL2352" s="84" t="s">
        <v>122</v>
      </c>
      <c r="BM2352" s="84" t="s">
        <v>91</v>
      </c>
      <c r="BN2352" s="84" t="s">
        <v>70</v>
      </c>
      <c r="BO2352" s="84" t="s">
        <v>71</v>
      </c>
      <c r="BP2352" s="84" t="s">
        <v>122</v>
      </c>
      <c r="BQ2352" s="84" t="s">
        <v>163</v>
      </c>
    </row>
    <row r="2353" spans="1:69" ht="14.4" x14ac:dyDescent="0.3">
      <c r="A2353" s="40" t="str">
        <f t="shared" si="1024"/>
        <v>2025-09-19</v>
      </c>
      <c r="B2353" s="40" t="str">
        <f t="shared" si="1025"/>
        <v>SYD</v>
      </c>
      <c r="C2353" s="39" t="str">
        <f t="shared" si="1026"/>
        <v>40644127016</v>
      </c>
      <c r="D2353" s="41" t="str">
        <f t="shared" si="1027"/>
        <v>PAU029761942</v>
      </c>
      <c r="E2353" s="41" t="str">
        <f t="shared" si="1028"/>
        <v>596421488080</v>
      </c>
      <c r="F2353" s="39" t="str">
        <f t="shared" si="1029"/>
        <v>2254256</v>
      </c>
      <c r="G2353" s="39" t="str">
        <f t="shared" si="1030"/>
        <v>WISE EXPRESS(BOOSTUP)</v>
      </c>
      <c r="H2353" s="41" t="str">
        <f t="shared" si="1031"/>
        <v>박주언</v>
      </c>
      <c r="I2353" s="39" t="str">
        <f t="shared" si="1032"/>
        <v>48046</v>
      </c>
      <c r="J2353" s="52" t="str">
        <f t="shared" si="1033"/>
        <v/>
      </c>
      <c r="K2353" s="75">
        <f t="shared" si="1034"/>
        <v>1</v>
      </c>
      <c r="L2353" s="76">
        <f t="shared" si="1035"/>
        <v>1</v>
      </c>
      <c r="M2353" s="76">
        <f t="shared" si="1036"/>
        <v>1E-3</v>
      </c>
      <c r="N2353" s="76">
        <f t="shared" si="1037"/>
        <v>1</v>
      </c>
      <c r="O2353" s="42">
        <f t="shared" si="1038"/>
        <v>1</v>
      </c>
      <c r="P2353" s="39" t="str">
        <f t="shared" si="1039"/>
        <v>목록(Manifest)</v>
      </c>
      <c r="Q2353" s="72">
        <f t="shared" si="1040"/>
        <v>60</v>
      </c>
      <c r="R2353" s="43" t="str">
        <f t="shared" si="1041"/>
        <v>5X033</v>
      </c>
      <c r="S2353" s="82" t="str">
        <f t="shared" si="1042"/>
        <v/>
      </c>
      <c r="T2353" s="40">
        <f t="shared" si="1043"/>
        <v>45919</v>
      </c>
      <c r="U2353" s="44">
        <v>2500</v>
      </c>
      <c r="V2353" s="44">
        <f t="shared" si="1044"/>
        <v>0</v>
      </c>
      <c r="W2353" s="77">
        <f t="shared" si="1045"/>
        <v>2500</v>
      </c>
      <c r="X2353" s="78">
        <f t="shared" si="1046"/>
        <v>0</v>
      </c>
      <c r="Y2353" s="44" cm="1">
        <f t="array" ref="Y2353">_xlfn.IFNA(_xlfn.IFS(AND(Q2353&gt;=2000, Q2353&lt;3000), 10000, AND(Q2353&gt;=3000, Q2353&lt;4000), 15000, AND(Q2353&gt;=4000, Q2353&lt;5000), 20000, AND(Q2353&gt;=5000), 25000),0)</f>
        <v>0</v>
      </c>
      <c r="Z2353" s="91">
        <f t="shared" si="1047"/>
        <v>0</v>
      </c>
      <c r="AA2353" s="44">
        <f t="shared" si="1048"/>
        <v>0</v>
      </c>
      <c r="AB2353" s="44"/>
      <c r="AC2353" s="44"/>
      <c r="AD2353" s="44"/>
      <c r="AE2353" s="44">
        <f>VLOOKUP(O2353,정산업데이트!$A$6:$B$12,2,10)</f>
        <v>0</v>
      </c>
      <c r="AF2353" s="44"/>
      <c r="AG2353" s="79">
        <f t="shared" si="1049"/>
        <v>0</v>
      </c>
      <c r="AH2353" s="80">
        <f t="shared" si="1050"/>
        <v>2500</v>
      </c>
      <c r="AI2353" s="93"/>
      <c r="AJ2353" s="84" t="s">
        <v>13958</v>
      </c>
      <c r="AK2353" s="84" t="s">
        <v>73</v>
      </c>
      <c r="AL2353" s="84" t="s">
        <v>13959</v>
      </c>
      <c r="AM2353" s="84" t="s">
        <v>14181</v>
      </c>
      <c r="AN2353" s="84" t="s">
        <v>14182</v>
      </c>
      <c r="AO2353" s="84" t="s">
        <v>14183</v>
      </c>
      <c r="AP2353" s="84" t="s">
        <v>14184</v>
      </c>
      <c r="AQ2353" s="84" t="s">
        <v>122</v>
      </c>
      <c r="AR2353" s="85">
        <v>1</v>
      </c>
      <c r="AS2353" s="86">
        <v>1</v>
      </c>
      <c r="AT2353" s="86">
        <v>1E-3</v>
      </c>
      <c r="AU2353" s="86">
        <v>1</v>
      </c>
      <c r="AV2353" s="84" t="s">
        <v>7</v>
      </c>
      <c r="AW2353" s="86">
        <v>60</v>
      </c>
      <c r="AX2353" s="84" t="s">
        <v>68</v>
      </c>
      <c r="AY2353" s="84" t="s">
        <v>68</v>
      </c>
      <c r="AZ2353" s="84" t="s">
        <v>68</v>
      </c>
      <c r="BA2353" s="84" t="s">
        <v>68</v>
      </c>
      <c r="BB2353" s="84" t="s">
        <v>68</v>
      </c>
      <c r="BC2353" s="84" t="s">
        <v>129</v>
      </c>
      <c r="BD2353" s="84" t="s">
        <v>91</v>
      </c>
      <c r="BE2353" s="84" t="s">
        <v>92</v>
      </c>
      <c r="BF2353" s="84" t="s">
        <v>122</v>
      </c>
      <c r="BG2353" s="84" t="s">
        <v>69</v>
      </c>
      <c r="BH2353" s="92" t="s">
        <v>14185</v>
      </c>
      <c r="BI2353" s="84" t="s">
        <v>122</v>
      </c>
      <c r="BJ2353" s="84" t="s">
        <v>14186</v>
      </c>
      <c r="BK2353" s="84" t="s">
        <v>867</v>
      </c>
      <c r="BL2353" s="84" t="s">
        <v>122</v>
      </c>
      <c r="BM2353" s="84" t="s">
        <v>91</v>
      </c>
      <c r="BN2353" s="84" t="s">
        <v>70</v>
      </c>
      <c r="BO2353" s="84" t="s">
        <v>71</v>
      </c>
      <c r="BP2353" s="84" t="s">
        <v>122</v>
      </c>
      <c r="BQ2353" s="84" t="s">
        <v>163</v>
      </c>
    </row>
    <row r="2354" spans="1:69" ht="14.4" customHeight="1" x14ac:dyDescent="0.3">
      <c r="A2354" s="40" t="str">
        <f t="shared" si="1024"/>
        <v>2025-09-19</v>
      </c>
      <c r="B2354" s="40" t="str">
        <f t="shared" si="1025"/>
        <v>SYD</v>
      </c>
      <c r="C2354" s="39" t="str">
        <f t="shared" si="1026"/>
        <v>40644127016</v>
      </c>
      <c r="D2354" s="41" t="str">
        <f t="shared" si="1027"/>
        <v>PAU029761944</v>
      </c>
      <c r="E2354" s="41" t="str">
        <f t="shared" si="1028"/>
        <v>596421488091</v>
      </c>
      <c r="F2354" s="39" t="str">
        <f t="shared" si="1029"/>
        <v>2254256</v>
      </c>
      <c r="G2354" s="39" t="str">
        <f t="shared" si="1030"/>
        <v>WISE EXPRESS(BOOSTUP)</v>
      </c>
      <c r="H2354" s="41" t="str">
        <f t="shared" si="1031"/>
        <v>이나윤</v>
      </c>
      <c r="I2354" s="39" t="str">
        <f t="shared" si="1032"/>
        <v>34159</v>
      </c>
      <c r="J2354" s="52" t="str">
        <f t="shared" si="1033"/>
        <v/>
      </c>
      <c r="K2354" s="75">
        <f t="shared" si="1034"/>
        <v>1</v>
      </c>
      <c r="L2354" s="76">
        <f t="shared" si="1035"/>
        <v>1</v>
      </c>
      <c r="M2354" s="76">
        <f t="shared" si="1036"/>
        <v>1E-3</v>
      </c>
      <c r="N2354" s="76">
        <f t="shared" si="1037"/>
        <v>1</v>
      </c>
      <c r="O2354" s="42">
        <f t="shared" si="1038"/>
        <v>1</v>
      </c>
      <c r="P2354" s="39" t="str">
        <f t="shared" si="1039"/>
        <v>목록(Manifest)</v>
      </c>
      <c r="Q2354" s="72">
        <f t="shared" si="1040"/>
        <v>60</v>
      </c>
      <c r="R2354" s="43" t="str">
        <f t="shared" si="1041"/>
        <v>5X033</v>
      </c>
      <c r="S2354" s="82" t="str">
        <f t="shared" si="1042"/>
        <v/>
      </c>
      <c r="T2354" s="40">
        <f t="shared" si="1043"/>
        <v>45919</v>
      </c>
      <c r="U2354" s="44">
        <v>2500</v>
      </c>
      <c r="V2354" s="44">
        <f t="shared" si="1044"/>
        <v>0</v>
      </c>
      <c r="W2354" s="77">
        <f t="shared" si="1045"/>
        <v>2500</v>
      </c>
      <c r="X2354" s="78">
        <f t="shared" si="1046"/>
        <v>0</v>
      </c>
      <c r="Y2354" s="44" cm="1">
        <f t="array" ref="Y2354">_xlfn.IFNA(_xlfn.IFS(AND(Q2354&gt;=2000, Q2354&lt;3000), 10000, AND(Q2354&gt;=3000, Q2354&lt;4000), 15000, AND(Q2354&gt;=4000, Q2354&lt;5000), 20000, AND(Q2354&gt;=5000), 25000),0)</f>
        <v>0</v>
      </c>
      <c r="Z2354" s="91">
        <f t="shared" si="1047"/>
        <v>0</v>
      </c>
      <c r="AA2354" s="44">
        <f t="shared" si="1048"/>
        <v>0</v>
      </c>
      <c r="AB2354" s="44"/>
      <c r="AC2354" s="44"/>
      <c r="AD2354" s="44"/>
      <c r="AE2354" s="44">
        <f>VLOOKUP(O2354,정산업데이트!$A$6:$B$12,2,10)</f>
        <v>0</v>
      </c>
      <c r="AF2354" s="44"/>
      <c r="AG2354" s="79">
        <f t="shared" si="1049"/>
        <v>0</v>
      </c>
      <c r="AH2354" s="80">
        <f t="shared" si="1050"/>
        <v>2500</v>
      </c>
      <c r="AI2354" s="93"/>
      <c r="AJ2354" s="84" t="s">
        <v>13958</v>
      </c>
      <c r="AK2354" s="84" t="s">
        <v>73</v>
      </c>
      <c r="AL2354" s="84" t="s">
        <v>13959</v>
      </c>
      <c r="AM2354" s="84" t="s">
        <v>14187</v>
      </c>
      <c r="AN2354" s="84" t="s">
        <v>14188</v>
      </c>
      <c r="AO2354" s="84" t="s">
        <v>14189</v>
      </c>
      <c r="AP2354" s="84" t="s">
        <v>1304</v>
      </c>
      <c r="AQ2354" s="84" t="s">
        <v>122</v>
      </c>
      <c r="AR2354" s="85">
        <v>1</v>
      </c>
      <c r="AS2354" s="86">
        <v>1</v>
      </c>
      <c r="AT2354" s="86">
        <v>1E-3</v>
      </c>
      <c r="AU2354" s="86">
        <v>1</v>
      </c>
      <c r="AV2354" s="84" t="s">
        <v>7</v>
      </c>
      <c r="AW2354" s="86">
        <v>60</v>
      </c>
      <c r="AX2354" s="84" t="s">
        <v>68</v>
      </c>
      <c r="AY2354" s="84" t="s">
        <v>68</v>
      </c>
      <c r="AZ2354" s="84" t="s">
        <v>68</v>
      </c>
      <c r="BA2354" s="84" t="s">
        <v>68</v>
      </c>
      <c r="BB2354" s="84" t="s">
        <v>68</v>
      </c>
      <c r="BC2354" s="84" t="s">
        <v>129</v>
      </c>
      <c r="BD2354" s="84" t="s">
        <v>91</v>
      </c>
      <c r="BE2354" s="84" t="s">
        <v>92</v>
      </c>
      <c r="BF2354" s="84" t="s">
        <v>122</v>
      </c>
      <c r="BG2354" s="84" t="s">
        <v>69</v>
      </c>
      <c r="BH2354" s="92" t="s">
        <v>14190</v>
      </c>
      <c r="BI2354" s="84" t="s">
        <v>122</v>
      </c>
      <c r="BJ2354" s="84" t="s">
        <v>14191</v>
      </c>
      <c r="BK2354" s="84" t="s">
        <v>867</v>
      </c>
      <c r="BL2354" s="84" t="s">
        <v>122</v>
      </c>
      <c r="BM2354" s="84" t="s">
        <v>91</v>
      </c>
      <c r="BN2354" s="84" t="s">
        <v>70</v>
      </c>
      <c r="BO2354" s="84" t="s">
        <v>71</v>
      </c>
      <c r="BP2354" s="84" t="s">
        <v>122</v>
      </c>
      <c r="BQ2354" s="84" t="s">
        <v>163</v>
      </c>
    </row>
    <row r="2355" spans="1:69" ht="14.4" x14ac:dyDescent="0.3">
      <c r="A2355" s="40" t="str">
        <f t="shared" si="1024"/>
        <v>2025-09-19</v>
      </c>
      <c r="B2355" s="40" t="str">
        <f t="shared" si="1025"/>
        <v>SYD</v>
      </c>
      <c r="C2355" s="39" t="str">
        <f t="shared" si="1026"/>
        <v>40644127016</v>
      </c>
      <c r="D2355" s="41" t="str">
        <f t="shared" si="1027"/>
        <v>PAU029761943</v>
      </c>
      <c r="E2355" s="41" t="str">
        <f t="shared" si="1028"/>
        <v>596421488102</v>
      </c>
      <c r="F2355" s="39" t="str">
        <f t="shared" si="1029"/>
        <v>2254256</v>
      </c>
      <c r="G2355" s="39" t="str">
        <f t="shared" si="1030"/>
        <v>WISE EXPRESS(BOOSTUP)</v>
      </c>
      <c r="H2355" s="41" t="str">
        <f t="shared" si="1031"/>
        <v>이민정</v>
      </c>
      <c r="I2355" s="39" t="str">
        <f t="shared" si="1032"/>
        <v>42467</v>
      </c>
      <c r="J2355" s="52" t="str">
        <f t="shared" si="1033"/>
        <v/>
      </c>
      <c r="K2355" s="75">
        <f t="shared" si="1034"/>
        <v>1</v>
      </c>
      <c r="L2355" s="76">
        <f t="shared" si="1035"/>
        <v>1</v>
      </c>
      <c r="M2355" s="76">
        <f t="shared" si="1036"/>
        <v>1E-3</v>
      </c>
      <c r="N2355" s="76">
        <f t="shared" si="1037"/>
        <v>1</v>
      </c>
      <c r="O2355" s="42">
        <f t="shared" si="1038"/>
        <v>1</v>
      </c>
      <c r="P2355" s="39" t="str">
        <f t="shared" si="1039"/>
        <v>목록(Manifest)</v>
      </c>
      <c r="Q2355" s="72">
        <f t="shared" si="1040"/>
        <v>60</v>
      </c>
      <c r="R2355" s="43" t="str">
        <f t="shared" si="1041"/>
        <v>5X033</v>
      </c>
      <c r="S2355" s="82" t="str">
        <f t="shared" si="1042"/>
        <v/>
      </c>
      <c r="T2355" s="40">
        <f t="shared" si="1043"/>
        <v>45919</v>
      </c>
      <c r="U2355" s="44">
        <v>2500</v>
      </c>
      <c r="V2355" s="44">
        <f t="shared" si="1044"/>
        <v>0</v>
      </c>
      <c r="W2355" s="77">
        <f t="shared" si="1045"/>
        <v>2500</v>
      </c>
      <c r="X2355" s="78">
        <f t="shared" si="1046"/>
        <v>0</v>
      </c>
      <c r="Y2355" s="44" cm="1">
        <f t="array" ref="Y2355">_xlfn.IFNA(_xlfn.IFS(AND(Q2355&gt;=2000, Q2355&lt;3000), 10000, AND(Q2355&gt;=3000, Q2355&lt;4000), 15000, AND(Q2355&gt;=4000, Q2355&lt;5000), 20000, AND(Q2355&gt;=5000), 25000),0)</f>
        <v>0</v>
      </c>
      <c r="Z2355" s="91">
        <f t="shared" si="1047"/>
        <v>0</v>
      </c>
      <c r="AA2355" s="44">
        <f t="shared" si="1048"/>
        <v>0</v>
      </c>
      <c r="AB2355" s="44"/>
      <c r="AC2355" s="44"/>
      <c r="AD2355" s="44"/>
      <c r="AE2355" s="44">
        <f>VLOOKUP(O2355,정산업데이트!$A$6:$B$12,2,10)</f>
        <v>0</v>
      </c>
      <c r="AF2355" s="44"/>
      <c r="AG2355" s="79">
        <f t="shared" si="1049"/>
        <v>0</v>
      </c>
      <c r="AH2355" s="80">
        <f t="shared" si="1050"/>
        <v>2500</v>
      </c>
      <c r="AI2355" s="93"/>
      <c r="AJ2355" s="84" t="s">
        <v>13958</v>
      </c>
      <c r="AK2355" s="84" t="s">
        <v>73</v>
      </c>
      <c r="AL2355" s="84" t="s">
        <v>13959</v>
      </c>
      <c r="AM2355" s="84" t="s">
        <v>14192</v>
      </c>
      <c r="AN2355" s="84" t="s">
        <v>1034</v>
      </c>
      <c r="AO2355" s="84" t="s">
        <v>14193</v>
      </c>
      <c r="AP2355" s="84" t="s">
        <v>14194</v>
      </c>
      <c r="AQ2355" s="84" t="s">
        <v>122</v>
      </c>
      <c r="AR2355" s="85">
        <v>1</v>
      </c>
      <c r="AS2355" s="86">
        <v>1</v>
      </c>
      <c r="AT2355" s="86">
        <v>1E-3</v>
      </c>
      <c r="AU2355" s="86">
        <v>1</v>
      </c>
      <c r="AV2355" s="84" t="s">
        <v>7</v>
      </c>
      <c r="AW2355" s="86">
        <v>60</v>
      </c>
      <c r="AX2355" s="84" t="s">
        <v>68</v>
      </c>
      <c r="AY2355" s="84" t="s">
        <v>68</v>
      </c>
      <c r="AZ2355" s="84" t="s">
        <v>68</v>
      </c>
      <c r="BA2355" s="84" t="s">
        <v>68</v>
      </c>
      <c r="BB2355" s="84" t="s">
        <v>68</v>
      </c>
      <c r="BC2355" s="84" t="s">
        <v>129</v>
      </c>
      <c r="BD2355" s="84" t="s">
        <v>91</v>
      </c>
      <c r="BE2355" s="84" t="s">
        <v>92</v>
      </c>
      <c r="BF2355" s="84" t="s">
        <v>122</v>
      </c>
      <c r="BG2355" s="84" t="s">
        <v>69</v>
      </c>
      <c r="BH2355" s="92" t="s">
        <v>14195</v>
      </c>
      <c r="BI2355" s="84" t="s">
        <v>122</v>
      </c>
      <c r="BJ2355" s="84" t="s">
        <v>14196</v>
      </c>
      <c r="BK2355" s="84" t="s">
        <v>867</v>
      </c>
      <c r="BL2355" s="84" t="s">
        <v>122</v>
      </c>
      <c r="BM2355" s="84" t="s">
        <v>91</v>
      </c>
      <c r="BN2355" s="84" t="s">
        <v>70</v>
      </c>
      <c r="BO2355" s="84" t="s">
        <v>71</v>
      </c>
      <c r="BP2355" s="84" t="s">
        <v>122</v>
      </c>
      <c r="BQ2355" s="84" t="s">
        <v>163</v>
      </c>
    </row>
    <row r="2356" spans="1:69" ht="14.4" x14ac:dyDescent="0.3">
      <c r="A2356" s="40" t="str">
        <f t="shared" si="1024"/>
        <v>2025-09-19</v>
      </c>
      <c r="B2356" s="40" t="str">
        <f t="shared" si="1025"/>
        <v>SYD</v>
      </c>
      <c r="C2356" s="39" t="str">
        <f t="shared" si="1026"/>
        <v>40644127016</v>
      </c>
      <c r="D2356" s="41" t="str">
        <f t="shared" si="1027"/>
        <v>PAU029761947</v>
      </c>
      <c r="E2356" s="41" t="str">
        <f t="shared" si="1028"/>
        <v>596421488113</v>
      </c>
      <c r="F2356" s="39" t="str">
        <f t="shared" si="1029"/>
        <v>2254256</v>
      </c>
      <c r="G2356" s="39" t="str">
        <f t="shared" si="1030"/>
        <v>WISE EXPRESS(BOOSTUP)</v>
      </c>
      <c r="H2356" s="41" t="str">
        <f t="shared" si="1031"/>
        <v>김정형</v>
      </c>
      <c r="I2356" s="39" t="str">
        <f t="shared" si="1032"/>
        <v>50637</v>
      </c>
      <c r="J2356" s="52" t="str">
        <f t="shared" si="1033"/>
        <v/>
      </c>
      <c r="K2356" s="75">
        <f t="shared" si="1034"/>
        <v>1</v>
      </c>
      <c r="L2356" s="76">
        <f t="shared" si="1035"/>
        <v>1</v>
      </c>
      <c r="M2356" s="76">
        <f t="shared" si="1036"/>
        <v>1E-3</v>
      </c>
      <c r="N2356" s="76">
        <f t="shared" si="1037"/>
        <v>1</v>
      </c>
      <c r="O2356" s="42">
        <f t="shared" si="1038"/>
        <v>1</v>
      </c>
      <c r="P2356" s="39" t="str">
        <f t="shared" si="1039"/>
        <v>목록(Manifest)</v>
      </c>
      <c r="Q2356" s="72">
        <f t="shared" si="1040"/>
        <v>60</v>
      </c>
      <c r="R2356" s="43" t="str">
        <f t="shared" si="1041"/>
        <v>5X033</v>
      </c>
      <c r="S2356" s="82" t="str">
        <f t="shared" si="1042"/>
        <v/>
      </c>
      <c r="T2356" s="40">
        <f t="shared" si="1043"/>
        <v>45919</v>
      </c>
      <c r="U2356" s="44">
        <v>2500</v>
      </c>
      <c r="V2356" s="44">
        <f t="shared" si="1044"/>
        <v>0</v>
      </c>
      <c r="W2356" s="77">
        <f t="shared" si="1045"/>
        <v>2500</v>
      </c>
      <c r="X2356" s="78">
        <f t="shared" si="1046"/>
        <v>0</v>
      </c>
      <c r="Y2356" s="44" cm="1">
        <f t="array" ref="Y2356">_xlfn.IFNA(_xlfn.IFS(AND(Q2356&gt;=2000, Q2356&lt;3000), 10000, AND(Q2356&gt;=3000, Q2356&lt;4000), 15000, AND(Q2356&gt;=4000, Q2356&lt;5000), 20000, AND(Q2356&gt;=5000), 25000),0)</f>
        <v>0</v>
      </c>
      <c r="Z2356" s="91">
        <f t="shared" si="1047"/>
        <v>0</v>
      </c>
      <c r="AA2356" s="44">
        <f t="shared" si="1048"/>
        <v>0</v>
      </c>
      <c r="AB2356" s="44"/>
      <c r="AC2356" s="44"/>
      <c r="AD2356" s="44"/>
      <c r="AE2356" s="44">
        <f>VLOOKUP(O2356,정산업데이트!$A$6:$B$12,2,10)</f>
        <v>0</v>
      </c>
      <c r="AF2356" s="44"/>
      <c r="AG2356" s="79">
        <f t="shared" si="1049"/>
        <v>0</v>
      </c>
      <c r="AH2356" s="80">
        <f t="shared" si="1050"/>
        <v>2500</v>
      </c>
      <c r="AI2356" s="93"/>
      <c r="AJ2356" s="84" t="s">
        <v>13958</v>
      </c>
      <c r="AK2356" s="84" t="s">
        <v>73</v>
      </c>
      <c r="AL2356" s="84" t="s">
        <v>13959</v>
      </c>
      <c r="AM2356" s="84" t="s">
        <v>14197</v>
      </c>
      <c r="AN2356" s="84" t="s">
        <v>14198</v>
      </c>
      <c r="AO2356" s="84" t="s">
        <v>14199</v>
      </c>
      <c r="AP2356" s="84" t="s">
        <v>14200</v>
      </c>
      <c r="AQ2356" s="84" t="s">
        <v>122</v>
      </c>
      <c r="AR2356" s="85">
        <v>1</v>
      </c>
      <c r="AS2356" s="86">
        <v>1</v>
      </c>
      <c r="AT2356" s="86">
        <v>1E-3</v>
      </c>
      <c r="AU2356" s="86">
        <v>1</v>
      </c>
      <c r="AV2356" s="84" t="s">
        <v>7</v>
      </c>
      <c r="AW2356" s="86">
        <v>60</v>
      </c>
      <c r="AX2356" s="84" t="s">
        <v>68</v>
      </c>
      <c r="AY2356" s="84" t="s">
        <v>68</v>
      </c>
      <c r="AZ2356" s="84" t="s">
        <v>68</v>
      </c>
      <c r="BA2356" s="84" t="s">
        <v>68</v>
      </c>
      <c r="BB2356" s="84" t="s">
        <v>68</v>
      </c>
      <c r="BC2356" s="84" t="s">
        <v>129</v>
      </c>
      <c r="BD2356" s="84" t="s">
        <v>91</v>
      </c>
      <c r="BE2356" s="84" t="s">
        <v>92</v>
      </c>
      <c r="BF2356" s="84" t="s">
        <v>122</v>
      </c>
      <c r="BG2356" s="84" t="s">
        <v>69</v>
      </c>
      <c r="BH2356" s="92" t="s">
        <v>14201</v>
      </c>
      <c r="BI2356" s="84" t="s">
        <v>122</v>
      </c>
      <c r="BJ2356" s="84" t="s">
        <v>14202</v>
      </c>
      <c r="BK2356" s="84" t="s">
        <v>867</v>
      </c>
      <c r="BL2356" s="84" t="s">
        <v>122</v>
      </c>
      <c r="BM2356" s="84" t="s">
        <v>91</v>
      </c>
      <c r="BN2356" s="84" t="s">
        <v>70</v>
      </c>
      <c r="BO2356" s="84" t="s">
        <v>71</v>
      </c>
      <c r="BP2356" s="84" t="s">
        <v>122</v>
      </c>
      <c r="BQ2356" s="84" t="s">
        <v>163</v>
      </c>
    </row>
    <row r="2357" spans="1:69" ht="14.4" x14ac:dyDescent="0.3">
      <c r="A2357" s="40" t="str">
        <f t="shared" si="1024"/>
        <v>2025-09-19</v>
      </c>
      <c r="B2357" s="40" t="str">
        <f t="shared" si="1025"/>
        <v>SYD</v>
      </c>
      <c r="C2357" s="39" t="str">
        <f t="shared" si="1026"/>
        <v>40644127016</v>
      </c>
      <c r="D2357" s="41" t="str">
        <f t="shared" si="1027"/>
        <v>PAU029773953</v>
      </c>
      <c r="E2357" s="41" t="str">
        <f t="shared" si="1028"/>
        <v>596421487811</v>
      </c>
      <c r="F2357" s="39" t="str">
        <f t="shared" si="1029"/>
        <v>2254252</v>
      </c>
      <c r="G2357" s="39" t="str">
        <f t="shared" si="1030"/>
        <v>WISE EXPRESS(AUSTRAPHARM)</v>
      </c>
      <c r="H2357" s="41" t="str">
        <f t="shared" si="1031"/>
        <v>김현정</v>
      </c>
      <c r="I2357" s="39" t="str">
        <f t="shared" si="1032"/>
        <v>18386</v>
      </c>
      <c r="J2357" s="52" t="str">
        <f t="shared" si="1033"/>
        <v/>
      </c>
      <c r="K2357" s="75">
        <f t="shared" si="1034"/>
        <v>1</v>
      </c>
      <c r="L2357" s="76">
        <f t="shared" si="1035"/>
        <v>1</v>
      </c>
      <c r="M2357" s="76">
        <f t="shared" si="1036"/>
        <v>1E-3</v>
      </c>
      <c r="N2357" s="76">
        <f t="shared" si="1037"/>
        <v>1</v>
      </c>
      <c r="O2357" s="42">
        <f t="shared" si="1038"/>
        <v>1</v>
      </c>
      <c r="P2357" s="39" t="str">
        <f t="shared" si="1039"/>
        <v>목록(Manifest)</v>
      </c>
      <c r="Q2357" s="72">
        <f t="shared" si="1040"/>
        <v>70</v>
      </c>
      <c r="R2357" s="43" t="str">
        <f t="shared" si="1041"/>
        <v>5X033</v>
      </c>
      <c r="S2357" s="82" t="str">
        <f t="shared" si="1042"/>
        <v/>
      </c>
      <c r="T2357" s="40">
        <f t="shared" si="1043"/>
        <v>45919</v>
      </c>
      <c r="U2357" s="44">
        <v>2500</v>
      </c>
      <c r="V2357" s="44">
        <f t="shared" si="1044"/>
        <v>0</v>
      </c>
      <c r="W2357" s="77">
        <f t="shared" si="1045"/>
        <v>2500</v>
      </c>
      <c r="X2357" s="78">
        <f t="shared" si="1046"/>
        <v>0</v>
      </c>
      <c r="Y2357" s="44" cm="1">
        <f t="array" ref="Y2357">_xlfn.IFNA(_xlfn.IFS(AND(Q2357&gt;=2000, Q2357&lt;3000), 10000, AND(Q2357&gt;=3000, Q2357&lt;4000), 15000, AND(Q2357&gt;=4000, Q2357&lt;5000), 20000, AND(Q2357&gt;=5000), 25000),0)</f>
        <v>0</v>
      </c>
      <c r="Z2357" s="91">
        <f t="shared" si="1047"/>
        <v>0</v>
      </c>
      <c r="AA2357" s="44">
        <f t="shared" si="1048"/>
        <v>0</v>
      </c>
      <c r="AB2357" s="44"/>
      <c r="AC2357" s="44"/>
      <c r="AD2357" s="44"/>
      <c r="AE2357" s="44">
        <f>VLOOKUP(O2357,정산업데이트!$A$6:$B$12,2,10)</f>
        <v>0</v>
      </c>
      <c r="AF2357" s="44"/>
      <c r="AG2357" s="79">
        <f t="shared" si="1049"/>
        <v>0</v>
      </c>
      <c r="AH2357" s="80">
        <f t="shared" si="1050"/>
        <v>2500</v>
      </c>
      <c r="AI2357" s="93"/>
      <c r="AJ2357" s="84" t="s">
        <v>13958</v>
      </c>
      <c r="AK2357" s="84" t="s">
        <v>73</v>
      </c>
      <c r="AL2357" s="84" t="s">
        <v>13959</v>
      </c>
      <c r="AM2357" s="84" t="s">
        <v>14203</v>
      </c>
      <c r="AN2357" s="84" t="s">
        <v>304</v>
      </c>
      <c r="AO2357" s="84" t="s">
        <v>9079</v>
      </c>
      <c r="AP2357" s="84" t="s">
        <v>9080</v>
      </c>
      <c r="AQ2357" s="84" t="s">
        <v>122</v>
      </c>
      <c r="AR2357" s="85">
        <v>1</v>
      </c>
      <c r="AS2357" s="86">
        <v>1</v>
      </c>
      <c r="AT2357" s="86">
        <v>1E-3</v>
      </c>
      <c r="AU2357" s="86">
        <v>1</v>
      </c>
      <c r="AV2357" s="84" t="s">
        <v>7</v>
      </c>
      <c r="AW2357" s="86">
        <v>70</v>
      </c>
      <c r="AX2357" s="84" t="s">
        <v>68</v>
      </c>
      <c r="AY2357" s="84" t="s">
        <v>68</v>
      </c>
      <c r="AZ2357" s="84" t="s">
        <v>68</v>
      </c>
      <c r="BA2357" s="84" t="s">
        <v>68</v>
      </c>
      <c r="BB2357" s="84" t="s">
        <v>68</v>
      </c>
      <c r="BC2357" s="84" t="s">
        <v>132</v>
      </c>
      <c r="BD2357" s="84" t="s">
        <v>83</v>
      </c>
      <c r="BE2357" s="84" t="s">
        <v>84</v>
      </c>
      <c r="BF2357" s="84" t="s">
        <v>122</v>
      </c>
      <c r="BG2357" s="84" t="s">
        <v>69</v>
      </c>
      <c r="BH2357" s="92" t="s">
        <v>14204</v>
      </c>
      <c r="BI2357" s="84" t="s">
        <v>122</v>
      </c>
      <c r="BJ2357" s="84" t="s">
        <v>14205</v>
      </c>
      <c r="BK2357" s="84" t="s">
        <v>867</v>
      </c>
      <c r="BL2357" s="84" t="s">
        <v>122</v>
      </c>
      <c r="BM2357" s="84" t="s">
        <v>83</v>
      </c>
      <c r="BN2357" s="84" t="s">
        <v>70</v>
      </c>
      <c r="BO2357" s="84" t="s">
        <v>71</v>
      </c>
      <c r="BP2357" s="84" t="s">
        <v>122</v>
      </c>
      <c r="BQ2357" s="84" t="s">
        <v>163</v>
      </c>
    </row>
    <row r="2358" spans="1:69" ht="14.4" x14ac:dyDescent="0.3">
      <c r="A2358" s="40" t="str">
        <f t="shared" si="1024"/>
        <v>2025-09-19</v>
      </c>
      <c r="B2358" s="40" t="str">
        <f t="shared" si="1025"/>
        <v>SYD</v>
      </c>
      <c r="C2358" s="39" t="str">
        <f t="shared" si="1026"/>
        <v>40644127016</v>
      </c>
      <c r="D2358" s="41" t="str">
        <f t="shared" si="1027"/>
        <v>PKR253625786</v>
      </c>
      <c r="E2358" s="41" t="str">
        <f t="shared" si="1028"/>
        <v>596421489012</v>
      </c>
      <c r="F2358" s="39" t="str">
        <f t="shared" si="1029"/>
        <v>2256516</v>
      </c>
      <c r="G2358" s="39" t="str">
        <f t="shared" si="1030"/>
        <v>WISE EXPRESS (CNC INTL)</v>
      </c>
      <c r="H2358" s="41" t="str">
        <f t="shared" si="1031"/>
        <v>이혜경</v>
      </c>
      <c r="I2358" s="39" t="str">
        <f t="shared" si="1032"/>
        <v>17886</v>
      </c>
      <c r="J2358" s="52" t="str">
        <f t="shared" si="1033"/>
        <v/>
      </c>
      <c r="K2358" s="75">
        <f t="shared" si="1034"/>
        <v>1</v>
      </c>
      <c r="L2358" s="76">
        <f t="shared" si="1035"/>
        <v>0.5</v>
      </c>
      <c r="M2358" s="76">
        <f t="shared" si="1036"/>
        <v>1E-3</v>
      </c>
      <c r="N2358" s="76">
        <f t="shared" si="1037"/>
        <v>0.5</v>
      </c>
      <c r="O2358" s="42">
        <f t="shared" si="1038"/>
        <v>0.5</v>
      </c>
      <c r="P2358" s="39" t="str">
        <f t="shared" si="1039"/>
        <v>일반(목록배제,Normal-Manifest Exception)</v>
      </c>
      <c r="Q2358" s="72">
        <f t="shared" si="1040"/>
        <v>21</v>
      </c>
      <c r="R2358" s="43" t="str">
        <f t="shared" si="1041"/>
        <v>5X033</v>
      </c>
      <c r="S2358" s="82" t="str">
        <f t="shared" si="1042"/>
        <v/>
      </c>
      <c r="T2358" s="40">
        <f t="shared" si="1043"/>
        <v>45919</v>
      </c>
      <c r="U2358" s="44">
        <v>2500</v>
      </c>
      <c r="V2358" s="44">
        <f t="shared" si="1044"/>
        <v>0</v>
      </c>
      <c r="W2358" s="77">
        <f t="shared" si="1045"/>
        <v>2500</v>
      </c>
      <c r="X2358" s="78">
        <f t="shared" si="1046"/>
        <v>0</v>
      </c>
      <c r="Y2358" s="44" cm="1">
        <f t="array" ref="Y2358">_xlfn.IFNA(_xlfn.IFS(AND(Q2358&gt;=2000, Q2358&lt;3000), 10000, AND(Q2358&gt;=3000, Q2358&lt;4000), 15000, AND(Q2358&gt;=4000, Q2358&lt;5000), 20000, AND(Q2358&gt;=5000), 25000),0)</f>
        <v>0</v>
      </c>
      <c r="Z2358" s="91">
        <f t="shared" si="1047"/>
        <v>300</v>
      </c>
      <c r="AA2358" s="44">
        <f t="shared" si="1048"/>
        <v>0</v>
      </c>
      <c r="AB2358" s="44"/>
      <c r="AC2358" s="44"/>
      <c r="AD2358" s="44"/>
      <c r="AE2358" s="44">
        <f>VLOOKUP(O2358,정산업데이트!$A$6:$B$12,2,10)</f>
        <v>0</v>
      </c>
      <c r="AF2358" s="44"/>
      <c r="AG2358" s="79">
        <f t="shared" si="1049"/>
        <v>300</v>
      </c>
      <c r="AH2358" s="80">
        <f t="shared" si="1050"/>
        <v>2800</v>
      </c>
      <c r="AI2358" s="93"/>
      <c r="AJ2358" s="84" t="s">
        <v>13958</v>
      </c>
      <c r="AK2358" s="84" t="s">
        <v>73</v>
      </c>
      <c r="AL2358" s="84" t="s">
        <v>13959</v>
      </c>
      <c r="AM2358" s="84" t="s">
        <v>14206</v>
      </c>
      <c r="AN2358" s="84" t="s">
        <v>7388</v>
      </c>
      <c r="AO2358" s="84" t="s">
        <v>14207</v>
      </c>
      <c r="AP2358" s="84" t="s">
        <v>14208</v>
      </c>
      <c r="AQ2358" s="84" t="s">
        <v>122</v>
      </c>
      <c r="AR2358" s="85">
        <v>1</v>
      </c>
      <c r="AS2358" s="86">
        <v>0.5</v>
      </c>
      <c r="AT2358" s="86">
        <v>1E-3</v>
      </c>
      <c r="AU2358" s="86">
        <v>0.5</v>
      </c>
      <c r="AV2358" s="84" t="s">
        <v>8</v>
      </c>
      <c r="AW2358" s="86">
        <v>21</v>
      </c>
      <c r="AX2358" s="84" t="s">
        <v>68</v>
      </c>
      <c r="AY2358" s="84" t="s">
        <v>68</v>
      </c>
      <c r="AZ2358" s="84" t="s">
        <v>68</v>
      </c>
      <c r="BA2358" s="84" t="s">
        <v>68</v>
      </c>
      <c r="BB2358" s="84" t="s">
        <v>68</v>
      </c>
      <c r="BC2358" s="84" t="s">
        <v>405</v>
      </c>
      <c r="BD2358" s="84" t="s">
        <v>406</v>
      </c>
      <c r="BE2358" s="84" t="s">
        <v>466</v>
      </c>
      <c r="BF2358" s="84" t="s">
        <v>122</v>
      </c>
      <c r="BG2358" s="84" t="s">
        <v>69</v>
      </c>
      <c r="BH2358" s="92" t="s">
        <v>14209</v>
      </c>
      <c r="BI2358" s="84" t="s">
        <v>122</v>
      </c>
      <c r="BJ2358" s="84" t="s">
        <v>14210</v>
      </c>
      <c r="BK2358" s="84" t="s">
        <v>867</v>
      </c>
      <c r="BL2358" s="84" t="s">
        <v>122</v>
      </c>
      <c r="BM2358" s="84" t="s">
        <v>406</v>
      </c>
      <c r="BN2358" s="84" t="s">
        <v>70</v>
      </c>
      <c r="BO2358" s="84" t="s">
        <v>71</v>
      </c>
      <c r="BP2358" s="84" t="s">
        <v>122</v>
      </c>
      <c r="BQ2358" s="84" t="s">
        <v>163</v>
      </c>
    </row>
    <row r="2359" spans="1:69" ht="14.4" x14ac:dyDescent="0.3">
      <c r="A2359" s="40" t="str">
        <f t="shared" si="1024"/>
        <v>2025-09-19</v>
      </c>
      <c r="B2359" s="40" t="str">
        <f t="shared" si="1025"/>
        <v>SYD</v>
      </c>
      <c r="C2359" s="39" t="str">
        <f t="shared" si="1026"/>
        <v>40644127016</v>
      </c>
      <c r="D2359" s="41" t="str">
        <f t="shared" si="1027"/>
        <v>PKR253625787</v>
      </c>
      <c r="E2359" s="41" t="str">
        <f t="shared" si="1028"/>
        <v>596421489023</v>
      </c>
      <c r="F2359" s="39" t="str">
        <f t="shared" si="1029"/>
        <v>2256516</v>
      </c>
      <c r="G2359" s="39" t="str">
        <f t="shared" si="1030"/>
        <v>WISE EXPRESS (CNC INTL)</v>
      </c>
      <c r="H2359" s="41" t="str">
        <f t="shared" si="1031"/>
        <v>김효정</v>
      </c>
      <c r="I2359" s="39" t="str">
        <f t="shared" si="1032"/>
        <v>03476</v>
      </c>
      <c r="J2359" s="52" t="str">
        <f t="shared" si="1033"/>
        <v/>
      </c>
      <c r="K2359" s="75">
        <f t="shared" si="1034"/>
        <v>1</v>
      </c>
      <c r="L2359" s="76">
        <f t="shared" si="1035"/>
        <v>0.5</v>
      </c>
      <c r="M2359" s="76">
        <f t="shared" si="1036"/>
        <v>1E-3</v>
      </c>
      <c r="N2359" s="76">
        <f t="shared" si="1037"/>
        <v>0.5</v>
      </c>
      <c r="O2359" s="42">
        <f t="shared" si="1038"/>
        <v>0.5</v>
      </c>
      <c r="P2359" s="39" t="str">
        <f t="shared" si="1039"/>
        <v>일반(목록배제,Normal-Manifest Exception)</v>
      </c>
      <c r="Q2359" s="72">
        <f t="shared" si="1040"/>
        <v>54</v>
      </c>
      <c r="R2359" s="43" t="str">
        <f t="shared" si="1041"/>
        <v>5X033</v>
      </c>
      <c r="S2359" s="82" t="str">
        <f t="shared" si="1042"/>
        <v/>
      </c>
      <c r="T2359" s="40">
        <f t="shared" si="1043"/>
        <v>45919</v>
      </c>
      <c r="U2359" s="44">
        <v>2500</v>
      </c>
      <c r="V2359" s="44">
        <f t="shared" si="1044"/>
        <v>0</v>
      </c>
      <c r="W2359" s="77">
        <f t="shared" si="1045"/>
        <v>2500</v>
      </c>
      <c r="X2359" s="78">
        <f t="shared" si="1046"/>
        <v>0</v>
      </c>
      <c r="Y2359" s="44" cm="1">
        <f t="array" ref="Y2359">_xlfn.IFNA(_xlfn.IFS(AND(Q2359&gt;=2000, Q2359&lt;3000), 10000, AND(Q2359&gt;=3000, Q2359&lt;4000), 15000, AND(Q2359&gt;=4000, Q2359&lt;5000), 20000, AND(Q2359&gt;=5000), 25000),0)</f>
        <v>0</v>
      </c>
      <c r="Z2359" s="91">
        <f t="shared" si="1047"/>
        <v>300</v>
      </c>
      <c r="AA2359" s="44">
        <f t="shared" si="1048"/>
        <v>0</v>
      </c>
      <c r="AB2359" s="44"/>
      <c r="AC2359" s="44"/>
      <c r="AD2359" s="44"/>
      <c r="AE2359" s="44">
        <f>VLOOKUP(O2359,정산업데이트!$A$6:$B$12,2,10)</f>
        <v>0</v>
      </c>
      <c r="AF2359" s="44"/>
      <c r="AG2359" s="79">
        <f t="shared" si="1049"/>
        <v>300</v>
      </c>
      <c r="AH2359" s="80">
        <f t="shared" si="1050"/>
        <v>2800</v>
      </c>
      <c r="AI2359" s="93"/>
      <c r="AJ2359" s="84" t="s">
        <v>13958</v>
      </c>
      <c r="AK2359" s="84" t="s">
        <v>73</v>
      </c>
      <c r="AL2359" s="84" t="s">
        <v>13959</v>
      </c>
      <c r="AM2359" s="84" t="s">
        <v>14211</v>
      </c>
      <c r="AN2359" s="84" t="s">
        <v>1221</v>
      </c>
      <c r="AO2359" s="84" t="s">
        <v>14212</v>
      </c>
      <c r="AP2359" s="84" t="s">
        <v>1526</v>
      </c>
      <c r="AQ2359" s="84" t="s">
        <v>122</v>
      </c>
      <c r="AR2359" s="85">
        <v>1</v>
      </c>
      <c r="AS2359" s="86">
        <v>0.5</v>
      </c>
      <c r="AT2359" s="86">
        <v>1E-3</v>
      </c>
      <c r="AU2359" s="86">
        <v>0.5</v>
      </c>
      <c r="AV2359" s="84" t="s">
        <v>8</v>
      </c>
      <c r="AW2359" s="86">
        <v>54</v>
      </c>
      <c r="AX2359" s="84" t="s">
        <v>68</v>
      </c>
      <c r="AY2359" s="84" t="s">
        <v>68</v>
      </c>
      <c r="AZ2359" s="84" t="s">
        <v>68</v>
      </c>
      <c r="BA2359" s="84" t="s">
        <v>68</v>
      </c>
      <c r="BB2359" s="84" t="s">
        <v>68</v>
      </c>
      <c r="BC2359" s="84" t="s">
        <v>405</v>
      </c>
      <c r="BD2359" s="84" t="s">
        <v>406</v>
      </c>
      <c r="BE2359" s="84" t="s">
        <v>407</v>
      </c>
      <c r="BF2359" s="84" t="s">
        <v>122</v>
      </c>
      <c r="BG2359" s="84" t="s">
        <v>69</v>
      </c>
      <c r="BH2359" s="92" t="s">
        <v>14213</v>
      </c>
      <c r="BI2359" s="84" t="s">
        <v>122</v>
      </c>
      <c r="BJ2359" s="84" t="s">
        <v>14214</v>
      </c>
      <c r="BK2359" s="84" t="s">
        <v>867</v>
      </c>
      <c r="BL2359" s="84" t="s">
        <v>122</v>
      </c>
      <c r="BM2359" s="84" t="s">
        <v>406</v>
      </c>
      <c r="BN2359" s="84" t="s">
        <v>70</v>
      </c>
      <c r="BO2359" s="84" t="s">
        <v>71</v>
      </c>
      <c r="BP2359" s="84" t="s">
        <v>122</v>
      </c>
      <c r="BQ2359" s="84" t="s">
        <v>163</v>
      </c>
    </row>
    <row r="2360" spans="1:69" ht="14.4" x14ac:dyDescent="0.3">
      <c r="A2360" s="40" t="str">
        <f t="shared" si="1024"/>
        <v>2025-09-19</v>
      </c>
      <c r="B2360" s="40" t="str">
        <f t="shared" si="1025"/>
        <v>SYD</v>
      </c>
      <c r="C2360" s="39" t="str">
        <f t="shared" si="1026"/>
        <v>40644127016</v>
      </c>
      <c r="D2360" s="41" t="str">
        <f t="shared" si="1027"/>
        <v>PKR253625788</v>
      </c>
      <c r="E2360" s="41" t="str">
        <f t="shared" si="1028"/>
        <v>596421489034</v>
      </c>
      <c r="F2360" s="39" t="str">
        <f t="shared" si="1029"/>
        <v>2256516</v>
      </c>
      <c r="G2360" s="39" t="str">
        <f t="shared" si="1030"/>
        <v>WISE EXPRESS (CNC INTL)</v>
      </c>
      <c r="H2360" s="41" t="str">
        <f t="shared" si="1031"/>
        <v>박형호</v>
      </c>
      <c r="I2360" s="39" t="str">
        <f t="shared" si="1032"/>
        <v>05240</v>
      </c>
      <c r="J2360" s="52" t="str">
        <f t="shared" si="1033"/>
        <v/>
      </c>
      <c r="K2360" s="75">
        <f t="shared" si="1034"/>
        <v>1</v>
      </c>
      <c r="L2360" s="76">
        <f t="shared" si="1035"/>
        <v>1</v>
      </c>
      <c r="M2360" s="76">
        <f t="shared" si="1036"/>
        <v>1E-3</v>
      </c>
      <c r="N2360" s="76">
        <f t="shared" si="1037"/>
        <v>1</v>
      </c>
      <c r="O2360" s="42">
        <f t="shared" si="1038"/>
        <v>1</v>
      </c>
      <c r="P2360" s="39" t="str">
        <f t="shared" si="1039"/>
        <v>일반(목록배제,Normal-Manifest Exception)</v>
      </c>
      <c r="Q2360" s="72">
        <f t="shared" si="1040"/>
        <v>25</v>
      </c>
      <c r="R2360" s="43" t="str">
        <f t="shared" si="1041"/>
        <v>5X033</v>
      </c>
      <c r="S2360" s="82" t="str">
        <f t="shared" si="1042"/>
        <v/>
      </c>
      <c r="T2360" s="40">
        <f t="shared" si="1043"/>
        <v>45919</v>
      </c>
      <c r="U2360" s="44">
        <v>2500</v>
      </c>
      <c r="V2360" s="44">
        <f t="shared" si="1044"/>
        <v>0</v>
      </c>
      <c r="W2360" s="77">
        <f t="shared" si="1045"/>
        <v>2500</v>
      </c>
      <c r="X2360" s="78">
        <f t="shared" si="1046"/>
        <v>0</v>
      </c>
      <c r="Y2360" s="44" cm="1">
        <f t="array" ref="Y2360">_xlfn.IFNA(_xlfn.IFS(AND(Q2360&gt;=2000, Q2360&lt;3000), 10000, AND(Q2360&gt;=3000, Q2360&lt;4000), 15000, AND(Q2360&gt;=4000, Q2360&lt;5000), 20000, AND(Q2360&gt;=5000), 25000),0)</f>
        <v>0</v>
      </c>
      <c r="Z2360" s="91">
        <f t="shared" si="1047"/>
        <v>300</v>
      </c>
      <c r="AA2360" s="44">
        <f t="shared" si="1048"/>
        <v>0</v>
      </c>
      <c r="AB2360" s="44"/>
      <c r="AC2360" s="44"/>
      <c r="AD2360" s="44"/>
      <c r="AE2360" s="44">
        <f>VLOOKUP(O2360,정산업데이트!$A$6:$B$12,2,10)</f>
        <v>0</v>
      </c>
      <c r="AF2360" s="44"/>
      <c r="AG2360" s="79">
        <f t="shared" si="1049"/>
        <v>300</v>
      </c>
      <c r="AH2360" s="80">
        <f t="shared" si="1050"/>
        <v>2800</v>
      </c>
      <c r="AI2360" s="93"/>
      <c r="AJ2360" s="84" t="s">
        <v>13958</v>
      </c>
      <c r="AK2360" s="84" t="s">
        <v>73</v>
      </c>
      <c r="AL2360" s="84" t="s">
        <v>13959</v>
      </c>
      <c r="AM2360" s="84" t="s">
        <v>14215</v>
      </c>
      <c r="AN2360" s="84" t="s">
        <v>14216</v>
      </c>
      <c r="AO2360" s="84" t="s">
        <v>14217</v>
      </c>
      <c r="AP2360" s="84" t="s">
        <v>1091</v>
      </c>
      <c r="AQ2360" s="84" t="s">
        <v>122</v>
      </c>
      <c r="AR2360" s="85">
        <v>1</v>
      </c>
      <c r="AS2360" s="86">
        <v>1</v>
      </c>
      <c r="AT2360" s="86">
        <v>1E-3</v>
      </c>
      <c r="AU2360" s="86">
        <v>1</v>
      </c>
      <c r="AV2360" s="84" t="s">
        <v>8</v>
      </c>
      <c r="AW2360" s="86">
        <v>25</v>
      </c>
      <c r="AX2360" s="84" t="s">
        <v>68</v>
      </c>
      <c r="AY2360" s="84" t="s">
        <v>68</v>
      </c>
      <c r="AZ2360" s="84" t="s">
        <v>68</v>
      </c>
      <c r="BA2360" s="84" t="s">
        <v>68</v>
      </c>
      <c r="BB2360" s="84" t="s">
        <v>68</v>
      </c>
      <c r="BC2360" s="84" t="s">
        <v>405</v>
      </c>
      <c r="BD2360" s="84" t="s">
        <v>406</v>
      </c>
      <c r="BE2360" s="84" t="s">
        <v>408</v>
      </c>
      <c r="BF2360" s="84" t="s">
        <v>122</v>
      </c>
      <c r="BG2360" s="84" t="s">
        <v>69</v>
      </c>
      <c r="BH2360" s="92" t="s">
        <v>14218</v>
      </c>
      <c r="BI2360" s="84" t="s">
        <v>122</v>
      </c>
      <c r="BJ2360" s="84" t="s">
        <v>14219</v>
      </c>
      <c r="BK2360" s="84" t="s">
        <v>867</v>
      </c>
      <c r="BL2360" s="84" t="s">
        <v>122</v>
      </c>
      <c r="BM2360" s="84" t="s">
        <v>406</v>
      </c>
      <c r="BN2360" s="84" t="s">
        <v>70</v>
      </c>
      <c r="BO2360" s="84" t="s">
        <v>71</v>
      </c>
      <c r="BP2360" s="84" t="s">
        <v>122</v>
      </c>
      <c r="BQ2360" s="84" t="s">
        <v>163</v>
      </c>
    </row>
    <row r="2361" spans="1:69" ht="14.4" x14ac:dyDescent="0.3">
      <c r="A2361" s="40" t="str">
        <f t="shared" si="1024"/>
        <v>2025-09-19</v>
      </c>
      <c r="B2361" s="40" t="str">
        <f t="shared" si="1025"/>
        <v>SYD</v>
      </c>
      <c r="C2361" s="39" t="str">
        <f t="shared" si="1026"/>
        <v>40644127016</v>
      </c>
      <c r="D2361" s="41" t="str">
        <f t="shared" si="1027"/>
        <v>PKR253625789</v>
      </c>
      <c r="E2361" s="41" t="str">
        <f t="shared" si="1028"/>
        <v>596421489045</v>
      </c>
      <c r="F2361" s="39" t="str">
        <f t="shared" si="1029"/>
        <v>2256516</v>
      </c>
      <c r="G2361" s="39" t="str">
        <f t="shared" si="1030"/>
        <v>WISE EXPRESS (CNC INTL)</v>
      </c>
      <c r="H2361" s="41" t="str">
        <f t="shared" si="1031"/>
        <v>박경숙</v>
      </c>
      <c r="I2361" s="39" t="str">
        <f t="shared" si="1032"/>
        <v>21968</v>
      </c>
      <c r="J2361" s="52" t="str">
        <f t="shared" si="1033"/>
        <v/>
      </c>
      <c r="K2361" s="75">
        <f t="shared" si="1034"/>
        <v>1</v>
      </c>
      <c r="L2361" s="76">
        <f t="shared" si="1035"/>
        <v>4</v>
      </c>
      <c r="M2361" s="76">
        <f t="shared" si="1036"/>
        <v>1E-3</v>
      </c>
      <c r="N2361" s="76">
        <f t="shared" si="1037"/>
        <v>4</v>
      </c>
      <c r="O2361" s="42">
        <f t="shared" si="1038"/>
        <v>4</v>
      </c>
      <c r="P2361" s="39" t="str">
        <f t="shared" si="1039"/>
        <v>일반(목록배제,Normal-Manifest Exception)</v>
      </c>
      <c r="Q2361" s="72">
        <f t="shared" si="1040"/>
        <v>126</v>
      </c>
      <c r="R2361" s="43" t="str">
        <f t="shared" si="1041"/>
        <v>5X033</v>
      </c>
      <c r="S2361" s="82" t="str">
        <f t="shared" si="1042"/>
        <v/>
      </c>
      <c r="T2361" s="40">
        <f t="shared" si="1043"/>
        <v>45919</v>
      </c>
      <c r="U2361" s="44">
        <v>2500</v>
      </c>
      <c r="V2361" s="44">
        <f t="shared" si="1044"/>
        <v>0</v>
      </c>
      <c r="W2361" s="77">
        <f t="shared" si="1045"/>
        <v>2500</v>
      </c>
      <c r="X2361" s="78">
        <f t="shared" si="1046"/>
        <v>0</v>
      </c>
      <c r="Y2361" s="44" cm="1">
        <f t="array" ref="Y2361">_xlfn.IFNA(_xlfn.IFS(AND(Q2361&gt;=2000, Q2361&lt;3000), 10000, AND(Q2361&gt;=3000, Q2361&lt;4000), 15000, AND(Q2361&gt;=4000, Q2361&lt;5000), 20000, AND(Q2361&gt;=5000), 25000),0)</f>
        <v>0</v>
      </c>
      <c r="Z2361" s="91">
        <f t="shared" si="1047"/>
        <v>300</v>
      </c>
      <c r="AA2361" s="44">
        <f t="shared" si="1048"/>
        <v>0</v>
      </c>
      <c r="AB2361" s="44"/>
      <c r="AC2361" s="44"/>
      <c r="AD2361" s="44"/>
      <c r="AE2361" s="44">
        <f>VLOOKUP(O2361,정산업데이트!$A$6:$B$12,2,10)</f>
        <v>0</v>
      </c>
      <c r="AF2361" s="44"/>
      <c r="AG2361" s="79">
        <f t="shared" si="1049"/>
        <v>300</v>
      </c>
      <c r="AH2361" s="80">
        <f t="shared" si="1050"/>
        <v>2800</v>
      </c>
      <c r="AI2361" s="93"/>
      <c r="AJ2361" s="84" t="s">
        <v>13958</v>
      </c>
      <c r="AK2361" s="84" t="s">
        <v>73</v>
      </c>
      <c r="AL2361" s="84" t="s">
        <v>13959</v>
      </c>
      <c r="AM2361" s="84" t="s">
        <v>14220</v>
      </c>
      <c r="AN2361" s="84" t="s">
        <v>381</v>
      </c>
      <c r="AO2361" s="84" t="s">
        <v>14221</v>
      </c>
      <c r="AP2361" s="84" t="s">
        <v>14222</v>
      </c>
      <c r="AQ2361" s="84" t="s">
        <v>122</v>
      </c>
      <c r="AR2361" s="85">
        <v>1</v>
      </c>
      <c r="AS2361" s="86">
        <v>4</v>
      </c>
      <c r="AT2361" s="86">
        <v>1E-3</v>
      </c>
      <c r="AU2361" s="86">
        <v>4</v>
      </c>
      <c r="AV2361" s="84" t="s">
        <v>8</v>
      </c>
      <c r="AW2361" s="86">
        <v>126</v>
      </c>
      <c r="AX2361" s="84" t="s">
        <v>68</v>
      </c>
      <c r="AY2361" s="84" t="s">
        <v>68</v>
      </c>
      <c r="AZ2361" s="84" t="s">
        <v>68</v>
      </c>
      <c r="BA2361" s="84" t="s">
        <v>68</v>
      </c>
      <c r="BB2361" s="84" t="s">
        <v>68</v>
      </c>
      <c r="BC2361" s="84" t="s">
        <v>405</v>
      </c>
      <c r="BD2361" s="84" t="s">
        <v>406</v>
      </c>
      <c r="BE2361" s="84" t="s">
        <v>662</v>
      </c>
      <c r="BF2361" s="84" t="s">
        <v>122</v>
      </c>
      <c r="BG2361" s="84" t="s">
        <v>69</v>
      </c>
      <c r="BH2361" s="92" t="s">
        <v>14223</v>
      </c>
      <c r="BI2361" s="84" t="s">
        <v>122</v>
      </c>
      <c r="BJ2361" s="84" t="s">
        <v>14224</v>
      </c>
      <c r="BK2361" s="84" t="s">
        <v>867</v>
      </c>
      <c r="BL2361" s="84" t="s">
        <v>122</v>
      </c>
      <c r="BM2361" s="84" t="s">
        <v>406</v>
      </c>
      <c r="BN2361" s="84" t="s">
        <v>70</v>
      </c>
      <c r="BO2361" s="84" t="s">
        <v>71</v>
      </c>
      <c r="BP2361" s="84" t="s">
        <v>122</v>
      </c>
      <c r="BQ2361" s="84" t="s">
        <v>163</v>
      </c>
    </row>
    <row r="2362" spans="1:69" ht="14.4" x14ac:dyDescent="0.3">
      <c r="A2362" s="40" t="str">
        <f t="shared" si="1024"/>
        <v>2025-09-19</v>
      </c>
      <c r="B2362" s="40" t="str">
        <f t="shared" si="1025"/>
        <v>SYD</v>
      </c>
      <c r="C2362" s="39" t="str">
        <f t="shared" si="1026"/>
        <v>40644127016</v>
      </c>
      <c r="D2362" s="41" t="str">
        <f t="shared" si="1027"/>
        <v>PKR253625790</v>
      </c>
      <c r="E2362" s="41" t="str">
        <f t="shared" si="1028"/>
        <v>596421489056</v>
      </c>
      <c r="F2362" s="39" t="str">
        <f t="shared" si="1029"/>
        <v>2256516</v>
      </c>
      <c r="G2362" s="39" t="str">
        <f t="shared" si="1030"/>
        <v>WISE EXPRESS (CNC INTL)</v>
      </c>
      <c r="H2362" s="41" t="str">
        <f t="shared" si="1031"/>
        <v>최진원</v>
      </c>
      <c r="I2362" s="39" t="str">
        <f t="shared" si="1032"/>
        <v>02845</v>
      </c>
      <c r="J2362" s="52" t="str">
        <f t="shared" si="1033"/>
        <v/>
      </c>
      <c r="K2362" s="75">
        <f t="shared" si="1034"/>
        <v>1</v>
      </c>
      <c r="L2362" s="76">
        <f t="shared" si="1035"/>
        <v>2</v>
      </c>
      <c r="M2362" s="76">
        <f t="shared" si="1036"/>
        <v>1E-3</v>
      </c>
      <c r="N2362" s="76">
        <f t="shared" si="1037"/>
        <v>2</v>
      </c>
      <c r="O2362" s="42">
        <f t="shared" si="1038"/>
        <v>2</v>
      </c>
      <c r="P2362" s="39" t="str">
        <f t="shared" si="1039"/>
        <v>일반(목록배제,Normal-Manifest Exception)</v>
      </c>
      <c r="Q2362" s="72">
        <f t="shared" si="1040"/>
        <v>63</v>
      </c>
      <c r="R2362" s="43" t="str">
        <f t="shared" si="1041"/>
        <v>5X033</v>
      </c>
      <c r="S2362" s="82" t="str">
        <f t="shared" si="1042"/>
        <v/>
      </c>
      <c r="T2362" s="40">
        <f t="shared" si="1043"/>
        <v>45919</v>
      </c>
      <c r="U2362" s="44">
        <v>2500</v>
      </c>
      <c r="V2362" s="44">
        <f t="shared" si="1044"/>
        <v>0</v>
      </c>
      <c r="W2362" s="77">
        <f t="shared" si="1045"/>
        <v>2500</v>
      </c>
      <c r="X2362" s="78">
        <f t="shared" si="1046"/>
        <v>0</v>
      </c>
      <c r="Y2362" s="44" cm="1">
        <f t="array" ref="Y2362">_xlfn.IFNA(_xlfn.IFS(AND(Q2362&gt;=2000, Q2362&lt;3000), 10000, AND(Q2362&gt;=3000, Q2362&lt;4000), 15000, AND(Q2362&gt;=4000, Q2362&lt;5000), 20000, AND(Q2362&gt;=5000), 25000),0)</f>
        <v>0</v>
      </c>
      <c r="Z2362" s="91">
        <f t="shared" si="1047"/>
        <v>300</v>
      </c>
      <c r="AA2362" s="44">
        <f t="shared" si="1048"/>
        <v>0</v>
      </c>
      <c r="AB2362" s="44"/>
      <c r="AC2362" s="44"/>
      <c r="AD2362" s="44"/>
      <c r="AE2362" s="44">
        <f>VLOOKUP(O2362,정산업데이트!$A$6:$B$12,2,10)</f>
        <v>0</v>
      </c>
      <c r="AF2362" s="44"/>
      <c r="AG2362" s="79">
        <f t="shared" si="1049"/>
        <v>300</v>
      </c>
      <c r="AH2362" s="80">
        <f t="shared" si="1050"/>
        <v>2800</v>
      </c>
      <c r="AI2362" s="93"/>
      <c r="AJ2362" s="84" t="s">
        <v>13958</v>
      </c>
      <c r="AK2362" s="84" t="s">
        <v>73</v>
      </c>
      <c r="AL2362" s="84" t="s">
        <v>13959</v>
      </c>
      <c r="AM2362" s="84" t="s">
        <v>14225</v>
      </c>
      <c r="AN2362" s="84" t="s">
        <v>1507</v>
      </c>
      <c r="AO2362" s="84" t="s">
        <v>14226</v>
      </c>
      <c r="AP2362" s="84" t="s">
        <v>14227</v>
      </c>
      <c r="AQ2362" s="84" t="s">
        <v>122</v>
      </c>
      <c r="AR2362" s="85">
        <v>1</v>
      </c>
      <c r="AS2362" s="86">
        <v>2</v>
      </c>
      <c r="AT2362" s="86">
        <v>1E-3</v>
      </c>
      <c r="AU2362" s="86">
        <v>2</v>
      </c>
      <c r="AV2362" s="84" t="s">
        <v>8</v>
      </c>
      <c r="AW2362" s="86">
        <v>63</v>
      </c>
      <c r="AX2362" s="84" t="s">
        <v>68</v>
      </c>
      <c r="AY2362" s="84" t="s">
        <v>68</v>
      </c>
      <c r="AZ2362" s="84" t="s">
        <v>68</v>
      </c>
      <c r="BA2362" s="84" t="s">
        <v>68</v>
      </c>
      <c r="BB2362" s="84" t="s">
        <v>68</v>
      </c>
      <c r="BC2362" s="84" t="s">
        <v>405</v>
      </c>
      <c r="BD2362" s="84" t="s">
        <v>406</v>
      </c>
      <c r="BE2362" s="84" t="s">
        <v>662</v>
      </c>
      <c r="BF2362" s="84" t="s">
        <v>122</v>
      </c>
      <c r="BG2362" s="84" t="s">
        <v>69</v>
      </c>
      <c r="BH2362" s="92" t="s">
        <v>14228</v>
      </c>
      <c r="BI2362" s="84" t="s">
        <v>122</v>
      </c>
      <c r="BJ2362" s="84" t="s">
        <v>14229</v>
      </c>
      <c r="BK2362" s="84" t="s">
        <v>867</v>
      </c>
      <c r="BL2362" s="84" t="s">
        <v>122</v>
      </c>
      <c r="BM2362" s="84" t="s">
        <v>406</v>
      </c>
      <c r="BN2362" s="84" t="s">
        <v>70</v>
      </c>
      <c r="BO2362" s="84" t="s">
        <v>71</v>
      </c>
      <c r="BP2362" s="84" t="s">
        <v>122</v>
      </c>
      <c r="BQ2362" s="84" t="s">
        <v>163</v>
      </c>
    </row>
    <row r="2363" spans="1:69" ht="14.4" x14ac:dyDescent="0.3">
      <c r="A2363" s="40" t="str">
        <f t="shared" si="1024"/>
        <v>2025-09-19</v>
      </c>
      <c r="B2363" s="40" t="str">
        <f t="shared" si="1025"/>
        <v>SYD</v>
      </c>
      <c r="C2363" s="39" t="str">
        <f t="shared" si="1026"/>
        <v>40644127016</v>
      </c>
      <c r="D2363" s="41" t="str">
        <f t="shared" si="1027"/>
        <v>PKR253625791</v>
      </c>
      <c r="E2363" s="41" t="str">
        <f t="shared" si="1028"/>
        <v>596421489060</v>
      </c>
      <c r="F2363" s="39" t="str">
        <f t="shared" si="1029"/>
        <v>2256516</v>
      </c>
      <c r="G2363" s="39" t="str">
        <f t="shared" si="1030"/>
        <v>WISE EXPRESS (CNC INTL)</v>
      </c>
      <c r="H2363" s="41" t="str">
        <f t="shared" si="1031"/>
        <v>조오제</v>
      </c>
      <c r="I2363" s="39" t="str">
        <f t="shared" si="1032"/>
        <v>26320</v>
      </c>
      <c r="J2363" s="52" t="str">
        <f t="shared" si="1033"/>
        <v/>
      </c>
      <c r="K2363" s="75">
        <f t="shared" si="1034"/>
        <v>1</v>
      </c>
      <c r="L2363" s="76">
        <f t="shared" si="1035"/>
        <v>2</v>
      </c>
      <c r="M2363" s="76">
        <f t="shared" si="1036"/>
        <v>1E-3</v>
      </c>
      <c r="N2363" s="76">
        <f t="shared" si="1037"/>
        <v>2</v>
      </c>
      <c r="O2363" s="42">
        <f t="shared" si="1038"/>
        <v>2</v>
      </c>
      <c r="P2363" s="39" t="str">
        <f t="shared" si="1039"/>
        <v>일반(목록배제,Normal-Manifest Exception)</v>
      </c>
      <c r="Q2363" s="72">
        <f t="shared" si="1040"/>
        <v>63</v>
      </c>
      <c r="R2363" s="43" t="str">
        <f t="shared" si="1041"/>
        <v>5X033</v>
      </c>
      <c r="S2363" s="82" t="str">
        <f t="shared" si="1042"/>
        <v/>
      </c>
      <c r="T2363" s="40">
        <f t="shared" si="1043"/>
        <v>45919</v>
      </c>
      <c r="U2363" s="44">
        <v>2500</v>
      </c>
      <c r="V2363" s="44">
        <f t="shared" si="1044"/>
        <v>0</v>
      </c>
      <c r="W2363" s="77">
        <f t="shared" si="1045"/>
        <v>2500</v>
      </c>
      <c r="X2363" s="78">
        <f t="shared" si="1046"/>
        <v>0</v>
      </c>
      <c r="Y2363" s="44" cm="1">
        <f t="array" ref="Y2363">_xlfn.IFNA(_xlfn.IFS(AND(Q2363&gt;=2000, Q2363&lt;3000), 10000, AND(Q2363&gt;=3000, Q2363&lt;4000), 15000, AND(Q2363&gt;=4000, Q2363&lt;5000), 20000, AND(Q2363&gt;=5000), 25000),0)</f>
        <v>0</v>
      </c>
      <c r="Z2363" s="91">
        <f t="shared" si="1047"/>
        <v>300</v>
      </c>
      <c r="AA2363" s="44">
        <f t="shared" si="1048"/>
        <v>0</v>
      </c>
      <c r="AB2363" s="44"/>
      <c r="AC2363" s="44"/>
      <c r="AD2363" s="44"/>
      <c r="AE2363" s="44">
        <f>VLOOKUP(O2363,정산업데이트!$A$6:$B$12,2,10)</f>
        <v>0</v>
      </c>
      <c r="AF2363" s="44"/>
      <c r="AG2363" s="79">
        <f t="shared" si="1049"/>
        <v>300</v>
      </c>
      <c r="AH2363" s="80">
        <f t="shared" si="1050"/>
        <v>2800</v>
      </c>
      <c r="AI2363" s="93"/>
      <c r="AJ2363" s="84" t="s">
        <v>13958</v>
      </c>
      <c r="AK2363" s="84" t="s">
        <v>73</v>
      </c>
      <c r="AL2363" s="84" t="s">
        <v>13959</v>
      </c>
      <c r="AM2363" s="84" t="s">
        <v>14230</v>
      </c>
      <c r="AN2363" s="84" t="s">
        <v>14231</v>
      </c>
      <c r="AO2363" s="84" t="s">
        <v>14232</v>
      </c>
      <c r="AP2363" s="84" t="s">
        <v>14233</v>
      </c>
      <c r="AQ2363" s="84" t="s">
        <v>122</v>
      </c>
      <c r="AR2363" s="85">
        <v>1</v>
      </c>
      <c r="AS2363" s="86">
        <v>2</v>
      </c>
      <c r="AT2363" s="86">
        <v>1E-3</v>
      </c>
      <c r="AU2363" s="86">
        <v>2</v>
      </c>
      <c r="AV2363" s="84" t="s">
        <v>8</v>
      </c>
      <c r="AW2363" s="86">
        <v>63</v>
      </c>
      <c r="AX2363" s="84" t="s">
        <v>68</v>
      </c>
      <c r="AY2363" s="84" t="s">
        <v>68</v>
      </c>
      <c r="AZ2363" s="84" t="s">
        <v>68</v>
      </c>
      <c r="BA2363" s="84" t="s">
        <v>68</v>
      </c>
      <c r="BB2363" s="84" t="s">
        <v>68</v>
      </c>
      <c r="BC2363" s="84" t="s">
        <v>405</v>
      </c>
      <c r="BD2363" s="84" t="s">
        <v>406</v>
      </c>
      <c r="BE2363" s="84" t="s">
        <v>662</v>
      </c>
      <c r="BF2363" s="84" t="s">
        <v>122</v>
      </c>
      <c r="BG2363" s="84" t="s">
        <v>69</v>
      </c>
      <c r="BH2363" s="92" t="s">
        <v>14234</v>
      </c>
      <c r="BI2363" s="84" t="s">
        <v>122</v>
      </c>
      <c r="BJ2363" s="84" t="s">
        <v>14235</v>
      </c>
      <c r="BK2363" s="84" t="s">
        <v>867</v>
      </c>
      <c r="BL2363" s="84" t="s">
        <v>122</v>
      </c>
      <c r="BM2363" s="84" t="s">
        <v>406</v>
      </c>
      <c r="BN2363" s="84" t="s">
        <v>70</v>
      </c>
      <c r="BO2363" s="84" t="s">
        <v>71</v>
      </c>
      <c r="BP2363" s="84" t="s">
        <v>122</v>
      </c>
      <c r="BQ2363" s="84" t="s">
        <v>163</v>
      </c>
    </row>
    <row r="2364" spans="1:69" ht="14.4" x14ac:dyDescent="0.3">
      <c r="A2364" s="40" t="str">
        <f t="shared" si="1024"/>
        <v>2025-09-19</v>
      </c>
      <c r="B2364" s="40" t="str">
        <f t="shared" si="1025"/>
        <v>SYD</v>
      </c>
      <c r="C2364" s="39" t="str">
        <f t="shared" si="1026"/>
        <v>40644127016</v>
      </c>
      <c r="D2364" s="41" t="str">
        <f t="shared" si="1027"/>
        <v>PKR253625792</v>
      </c>
      <c r="E2364" s="41" t="str">
        <f t="shared" si="1028"/>
        <v>596421489071</v>
      </c>
      <c r="F2364" s="39" t="str">
        <f t="shared" si="1029"/>
        <v>2256516</v>
      </c>
      <c r="G2364" s="39" t="str">
        <f t="shared" si="1030"/>
        <v>WISE EXPRESS (CNC INTL)</v>
      </c>
      <c r="H2364" s="41" t="str">
        <f t="shared" si="1031"/>
        <v>이지연</v>
      </c>
      <c r="I2364" s="39" t="str">
        <f t="shared" si="1032"/>
        <v>55020</v>
      </c>
      <c r="J2364" s="52" t="str">
        <f t="shared" si="1033"/>
        <v/>
      </c>
      <c r="K2364" s="75">
        <f t="shared" si="1034"/>
        <v>1</v>
      </c>
      <c r="L2364" s="76">
        <f t="shared" si="1035"/>
        <v>1</v>
      </c>
      <c r="M2364" s="76">
        <f t="shared" si="1036"/>
        <v>1E-3</v>
      </c>
      <c r="N2364" s="76">
        <f t="shared" si="1037"/>
        <v>1</v>
      </c>
      <c r="O2364" s="42">
        <f t="shared" si="1038"/>
        <v>1</v>
      </c>
      <c r="P2364" s="39" t="str">
        <f t="shared" si="1039"/>
        <v>목록(Manifest)</v>
      </c>
      <c r="Q2364" s="72">
        <f t="shared" si="1040"/>
        <v>40</v>
      </c>
      <c r="R2364" s="43" t="str">
        <f t="shared" si="1041"/>
        <v>5X033</v>
      </c>
      <c r="S2364" s="82" t="str">
        <f t="shared" si="1042"/>
        <v/>
      </c>
      <c r="T2364" s="40">
        <f t="shared" si="1043"/>
        <v>45919</v>
      </c>
      <c r="U2364" s="44">
        <v>2500</v>
      </c>
      <c r="V2364" s="44">
        <f t="shared" si="1044"/>
        <v>0</v>
      </c>
      <c r="W2364" s="77">
        <f t="shared" si="1045"/>
        <v>2500</v>
      </c>
      <c r="X2364" s="78">
        <f t="shared" si="1046"/>
        <v>0</v>
      </c>
      <c r="Y2364" s="44" cm="1">
        <f t="array" ref="Y2364">_xlfn.IFNA(_xlfn.IFS(AND(Q2364&gt;=2000, Q2364&lt;3000), 10000, AND(Q2364&gt;=3000, Q2364&lt;4000), 15000, AND(Q2364&gt;=4000, Q2364&lt;5000), 20000, AND(Q2364&gt;=5000), 25000),0)</f>
        <v>0</v>
      </c>
      <c r="Z2364" s="91">
        <f t="shared" si="1047"/>
        <v>0</v>
      </c>
      <c r="AA2364" s="44">
        <f t="shared" si="1048"/>
        <v>0</v>
      </c>
      <c r="AB2364" s="44"/>
      <c r="AC2364" s="44"/>
      <c r="AD2364" s="44"/>
      <c r="AE2364" s="44">
        <f>VLOOKUP(O2364,정산업데이트!$A$6:$B$12,2,10)</f>
        <v>0</v>
      </c>
      <c r="AF2364" s="44"/>
      <c r="AG2364" s="79">
        <f t="shared" si="1049"/>
        <v>0</v>
      </c>
      <c r="AH2364" s="80">
        <f t="shared" si="1050"/>
        <v>2500</v>
      </c>
      <c r="AI2364" s="93"/>
      <c r="AJ2364" s="84" t="s">
        <v>13958</v>
      </c>
      <c r="AK2364" s="84" t="s">
        <v>73</v>
      </c>
      <c r="AL2364" s="84" t="s">
        <v>13959</v>
      </c>
      <c r="AM2364" s="84" t="s">
        <v>14236</v>
      </c>
      <c r="AN2364" s="84" t="s">
        <v>259</v>
      </c>
      <c r="AO2364" s="84" t="s">
        <v>14237</v>
      </c>
      <c r="AP2364" s="84" t="s">
        <v>14238</v>
      </c>
      <c r="AQ2364" s="84" t="s">
        <v>122</v>
      </c>
      <c r="AR2364" s="85">
        <v>1</v>
      </c>
      <c r="AS2364" s="86">
        <v>1</v>
      </c>
      <c r="AT2364" s="86">
        <v>1E-3</v>
      </c>
      <c r="AU2364" s="86">
        <v>1</v>
      </c>
      <c r="AV2364" s="84" t="s">
        <v>7</v>
      </c>
      <c r="AW2364" s="86">
        <v>40</v>
      </c>
      <c r="AX2364" s="84" t="s">
        <v>68</v>
      </c>
      <c r="AY2364" s="84" t="s">
        <v>68</v>
      </c>
      <c r="AZ2364" s="84" t="s">
        <v>68</v>
      </c>
      <c r="BA2364" s="84" t="s">
        <v>68</v>
      </c>
      <c r="BB2364" s="84" t="s">
        <v>68</v>
      </c>
      <c r="BC2364" s="84" t="s">
        <v>405</v>
      </c>
      <c r="BD2364" s="84" t="s">
        <v>406</v>
      </c>
      <c r="BE2364" s="84" t="s">
        <v>715</v>
      </c>
      <c r="BF2364" s="84" t="s">
        <v>122</v>
      </c>
      <c r="BG2364" s="84" t="s">
        <v>69</v>
      </c>
      <c r="BH2364" s="92" t="s">
        <v>14239</v>
      </c>
      <c r="BI2364" s="84" t="s">
        <v>122</v>
      </c>
      <c r="BJ2364" s="84" t="s">
        <v>14240</v>
      </c>
      <c r="BK2364" s="84" t="s">
        <v>867</v>
      </c>
      <c r="BL2364" s="84" t="s">
        <v>122</v>
      </c>
      <c r="BM2364" s="84" t="s">
        <v>406</v>
      </c>
      <c r="BN2364" s="84" t="s">
        <v>70</v>
      </c>
      <c r="BO2364" s="84" t="s">
        <v>71</v>
      </c>
      <c r="BP2364" s="84" t="s">
        <v>122</v>
      </c>
      <c r="BQ2364" s="84" t="s">
        <v>163</v>
      </c>
    </row>
    <row r="2365" spans="1:69" ht="14.4" x14ac:dyDescent="0.3">
      <c r="A2365" s="40" t="str">
        <f t="shared" si="1024"/>
        <v>2025-09-19</v>
      </c>
      <c r="B2365" s="40" t="str">
        <f t="shared" si="1025"/>
        <v>SYD</v>
      </c>
      <c r="C2365" s="39" t="str">
        <f t="shared" si="1026"/>
        <v>40644127016</v>
      </c>
      <c r="D2365" s="41" t="str">
        <f t="shared" si="1027"/>
        <v>PKR253625793</v>
      </c>
      <c r="E2365" s="41" t="str">
        <f t="shared" si="1028"/>
        <v>596421489082</v>
      </c>
      <c r="F2365" s="39" t="str">
        <f t="shared" si="1029"/>
        <v>2256516</v>
      </c>
      <c r="G2365" s="39" t="str">
        <f t="shared" si="1030"/>
        <v>WISE EXPRESS (CNC INTL)</v>
      </c>
      <c r="H2365" s="41" t="str">
        <f t="shared" si="1031"/>
        <v>이혜경</v>
      </c>
      <c r="I2365" s="39" t="str">
        <f t="shared" si="1032"/>
        <v>24210</v>
      </c>
      <c r="J2365" s="52" t="str">
        <f t="shared" si="1033"/>
        <v/>
      </c>
      <c r="K2365" s="75">
        <f t="shared" si="1034"/>
        <v>1</v>
      </c>
      <c r="L2365" s="76">
        <f t="shared" si="1035"/>
        <v>0.5</v>
      </c>
      <c r="M2365" s="76">
        <f t="shared" si="1036"/>
        <v>1E-3</v>
      </c>
      <c r="N2365" s="76">
        <f t="shared" si="1037"/>
        <v>0.5</v>
      </c>
      <c r="O2365" s="42">
        <f t="shared" si="1038"/>
        <v>0.5</v>
      </c>
      <c r="P2365" s="39" t="str">
        <f t="shared" si="1039"/>
        <v>일반(목록배제,Normal-Manifest Exception)</v>
      </c>
      <c r="Q2365" s="72">
        <f t="shared" si="1040"/>
        <v>10</v>
      </c>
      <c r="R2365" s="43" t="str">
        <f t="shared" si="1041"/>
        <v>5X033</v>
      </c>
      <c r="S2365" s="82" t="str">
        <f t="shared" si="1042"/>
        <v/>
      </c>
      <c r="T2365" s="40">
        <f t="shared" si="1043"/>
        <v>45919</v>
      </c>
      <c r="U2365" s="44">
        <v>2500</v>
      </c>
      <c r="V2365" s="44">
        <f t="shared" si="1044"/>
        <v>0</v>
      </c>
      <c r="W2365" s="77">
        <f t="shared" si="1045"/>
        <v>2500</v>
      </c>
      <c r="X2365" s="78">
        <f t="shared" si="1046"/>
        <v>0</v>
      </c>
      <c r="Y2365" s="44" cm="1">
        <f t="array" ref="Y2365">_xlfn.IFNA(_xlfn.IFS(AND(Q2365&gt;=2000, Q2365&lt;3000), 10000, AND(Q2365&gt;=3000, Q2365&lt;4000), 15000, AND(Q2365&gt;=4000, Q2365&lt;5000), 20000, AND(Q2365&gt;=5000), 25000),0)</f>
        <v>0</v>
      </c>
      <c r="Z2365" s="91">
        <f t="shared" si="1047"/>
        <v>300</v>
      </c>
      <c r="AA2365" s="44">
        <f t="shared" si="1048"/>
        <v>0</v>
      </c>
      <c r="AB2365" s="44"/>
      <c r="AC2365" s="44"/>
      <c r="AD2365" s="44"/>
      <c r="AE2365" s="44">
        <f>VLOOKUP(O2365,정산업데이트!$A$6:$B$12,2,10)</f>
        <v>0</v>
      </c>
      <c r="AF2365" s="44"/>
      <c r="AG2365" s="79">
        <f t="shared" si="1049"/>
        <v>300</v>
      </c>
      <c r="AH2365" s="80">
        <f t="shared" si="1050"/>
        <v>2800</v>
      </c>
      <c r="AI2365" s="93"/>
      <c r="AJ2365" s="84" t="s">
        <v>13958</v>
      </c>
      <c r="AK2365" s="84" t="s">
        <v>73</v>
      </c>
      <c r="AL2365" s="84" t="s">
        <v>13959</v>
      </c>
      <c r="AM2365" s="84" t="s">
        <v>14241</v>
      </c>
      <c r="AN2365" s="84" t="s">
        <v>7388</v>
      </c>
      <c r="AO2365" s="84" t="s">
        <v>14242</v>
      </c>
      <c r="AP2365" s="84" t="s">
        <v>1036</v>
      </c>
      <c r="AQ2365" s="84" t="s">
        <v>122</v>
      </c>
      <c r="AR2365" s="85">
        <v>1</v>
      </c>
      <c r="AS2365" s="86">
        <v>0.5</v>
      </c>
      <c r="AT2365" s="86">
        <v>1E-3</v>
      </c>
      <c r="AU2365" s="86">
        <v>0.5</v>
      </c>
      <c r="AV2365" s="84" t="s">
        <v>8</v>
      </c>
      <c r="AW2365" s="86">
        <v>10</v>
      </c>
      <c r="AX2365" s="84" t="s">
        <v>68</v>
      </c>
      <c r="AY2365" s="84" t="s">
        <v>68</v>
      </c>
      <c r="AZ2365" s="84" t="s">
        <v>68</v>
      </c>
      <c r="BA2365" s="84" t="s">
        <v>68</v>
      </c>
      <c r="BB2365" s="84" t="s">
        <v>68</v>
      </c>
      <c r="BC2365" s="84" t="s">
        <v>405</v>
      </c>
      <c r="BD2365" s="84" t="s">
        <v>406</v>
      </c>
      <c r="BE2365" s="84" t="s">
        <v>842</v>
      </c>
      <c r="BF2365" s="84" t="s">
        <v>122</v>
      </c>
      <c r="BG2365" s="84" t="s">
        <v>69</v>
      </c>
      <c r="BH2365" s="92" t="s">
        <v>14243</v>
      </c>
      <c r="BI2365" s="84" t="s">
        <v>122</v>
      </c>
      <c r="BJ2365" s="84" t="s">
        <v>14244</v>
      </c>
      <c r="BK2365" s="84" t="s">
        <v>867</v>
      </c>
      <c r="BL2365" s="84" t="s">
        <v>122</v>
      </c>
      <c r="BM2365" s="84" t="s">
        <v>406</v>
      </c>
      <c r="BN2365" s="84" t="s">
        <v>70</v>
      </c>
      <c r="BO2365" s="84" t="s">
        <v>71</v>
      </c>
      <c r="BP2365" s="84" t="s">
        <v>122</v>
      </c>
      <c r="BQ2365" s="84" t="s">
        <v>163</v>
      </c>
    </row>
    <row r="2366" spans="1:69" ht="14.4" x14ac:dyDescent="0.3">
      <c r="A2366" s="40" t="str">
        <f t="shared" si="1024"/>
        <v>2025-09-19</v>
      </c>
      <c r="B2366" s="40" t="str">
        <f t="shared" si="1025"/>
        <v>SYD</v>
      </c>
      <c r="C2366" s="39" t="str">
        <f t="shared" si="1026"/>
        <v>40644127016</v>
      </c>
      <c r="D2366" s="41" t="str">
        <f t="shared" si="1027"/>
        <v>PKR253625794</v>
      </c>
      <c r="E2366" s="41" t="str">
        <f t="shared" si="1028"/>
        <v>596421489093</v>
      </c>
      <c r="F2366" s="39" t="str">
        <f t="shared" si="1029"/>
        <v>2256516</v>
      </c>
      <c r="G2366" s="39" t="str">
        <f t="shared" si="1030"/>
        <v>WISE EXPRESS (CNC INTL)</v>
      </c>
      <c r="H2366" s="41" t="str">
        <f t="shared" si="1031"/>
        <v>송은숙</v>
      </c>
      <c r="I2366" s="39" t="str">
        <f t="shared" si="1032"/>
        <v>17066</v>
      </c>
      <c r="J2366" s="52" t="str">
        <f t="shared" si="1033"/>
        <v/>
      </c>
      <c r="K2366" s="75">
        <f t="shared" si="1034"/>
        <v>1</v>
      </c>
      <c r="L2366" s="76">
        <f t="shared" si="1035"/>
        <v>1</v>
      </c>
      <c r="M2366" s="76">
        <f t="shared" si="1036"/>
        <v>1E-3</v>
      </c>
      <c r="N2366" s="76">
        <f t="shared" si="1037"/>
        <v>1</v>
      </c>
      <c r="O2366" s="42">
        <f t="shared" si="1038"/>
        <v>1</v>
      </c>
      <c r="P2366" s="39" t="str">
        <f t="shared" si="1039"/>
        <v>일반(목록배제,Normal-Manifest Exception)</v>
      </c>
      <c r="Q2366" s="72">
        <f t="shared" si="1040"/>
        <v>58</v>
      </c>
      <c r="R2366" s="43" t="str">
        <f t="shared" si="1041"/>
        <v>5X033</v>
      </c>
      <c r="S2366" s="82" t="str">
        <f t="shared" si="1042"/>
        <v/>
      </c>
      <c r="T2366" s="40">
        <f t="shared" si="1043"/>
        <v>45919</v>
      </c>
      <c r="U2366" s="44">
        <v>2500</v>
      </c>
      <c r="V2366" s="44">
        <f t="shared" si="1044"/>
        <v>0</v>
      </c>
      <c r="W2366" s="77">
        <f t="shared" si="1045"/>
        <v>2500</v>
      </c>
      <c r="X2366" s="78">
        <f t="shared" si="1046"/>
        <v>0</v>
      </c>
      <c r="Y2366" s="44" cm="1">
        <f t="array" ref="Y2366">_xlfn.IFNA(_xlfn.IFS(AND(Q2366&gt;=2000, Q2366&lt;3000), 10000, AND(Q2366&gt;=3000, Q2366&lt;4000), 15000, AND(Q2366&gt;=4000, Q2366&lt;5000), 20000, AND(Q2366&gt;=5000), 25000),0)</f>
        <v>0</v>
      </c>
      <c r="Z2366" s="91">
        <f t="shared" si="1047"/>
        <v>300</v>
      </c>
      <c r="AA2366" s="44">
        <f t="shared" si="1048"/>
        <v>0</v>
      </c>
      <c r="AB2366" s="44"/>
      <c r="AC2366" s="44"/>
      <c r="AD2366" s="44"/>
      <c r="AE2366" s="44">
        <f>VLOOKUP(O2366,정산업데이트!$A$6:$B$12,2,10)</f>
        <v>0</v>
      </c>
      <c r="AF2366" s="44"/>
      <c r="AG2366" s="79">
        <f t="shared" si="1049"/>
        <v>300</v>
      </c>
      <c r="AH2366" s="80">
        <f t="shared" si="1050"/>
        <v>2800</v>
      </c>
      <c r="AI2366" s="93"/>
      <c r="AJ2366" s="84" t="s">
        <v>13958</v>
      </c>
      <c r="AK2366" s="84" t="s">
        <v>73</v>
      </c>
      <c r="AL2366" s="84" t="s">
        <v>13959</v>
      </c>
      <c r="AM2366" s="84" t="s">
        <v>14245</v>
      </c>
      <c r="AN2366" s="84" t="s">
        <v>14246</v>
      </c>
      <c r="AO2366" s="84" t="s">
        <v>14247</v>
      </c>
      <c r="AP2366" s="84" t="s">
        <v>10951</v>
      </c>
      <c r="AQ2366" s="84" t="s">
        <v>122</v>
      </c>
      <c r="AR2366" s="85">
        <v>1</v>
      </c>
      <c r="AS2366" s="86">
        <v>1</v>
      </c>
      <c r="AT2366" s="86">
        <v>1E-3</v>
      </c>
      <c r="AU2366" s="86">
        <v>1</v>
      </c>
      <c r="AV2366" s="84" t="s">
        <v>8</v>
      </c>
      <c r="AW2366" s="86">
        <v>58</v>
      </c>
      <c r="AX2366" s="84" t="s">
        <v>68</v>
      </c>
      <c r="AY2366" s="84" t="s">
        <v>68</v>
      </c>
      <c r="AZ2366" s="84" t="s">
        <v>68</v>
      </c>
      <c r="BA2366" s="84" t="s">
        <v>68</v>
      </c>
      <c r="BB2366" s="84" t="s">
        <v>68</v>
      </c>
      <c r="BC2366" s="84" t="s">
        <v>405</v>
      </c>
      <c r="BD2366" s="84" t="s">
        <v>406</v>
      </c>
      <c r="BE2366" s="84" t="s">
        <v>520</v>
      </c>
      <c r="BF2366" s="84" t="s">
        <v>122</v>
      </c>
      <c r="BG2366" s="84" t="s">
        <v>69</v>
      </c>
      <c r="BH2366" s="92" t="s">
        <v>14248</v>
      </c>
      <c r="BI2366" s="84" t="s">
        <v>122</v>
      </c>
      <c r="BJ2366" s="84" t="s">
        <v>14249</v>
      </c>
      <c r="BK2366" s="84" t="s">
        <v>867</v>
      </c>
      <c r="BL2366" s="84" t="s">
        <v>122</v>
      </c>
      <c r="BM2366" s="84" t="s">
        <v>406</v>
      </c>
      <c r="BN2366" s="84" t="s">
        <v>70</v>
      </c>
      <c r="BO2366" s="84" t="s">
        <v>71</v>
      </c>
      <c r="BP2366" s="84" t="s">
        <v>122</v>
      </c>
      <c r="BQ2366" s="84" t="s">
        <v>163</v>
      </c>
    </row>
    <row r="2367" spans="1:69" ht="14.4" x14ac:dyDescent="0.3">
      <c r="A2367" s="40" t="str">
        <f t="shared" si="1024"/>
        <v>2025-09-19</v>
      </c>
      <c r="B2367" s="40" t="str">
        <f t="shared" si="1025"/>
        <v>SYD</v>
      </c>
      <c r="C2367" s="39" t="str">
        <f t="shared" si="1026"/>
        <v>40644127016</v>
      </c>
      <c r="D2367" s="41" t="str">
        <f t="shared" si="1027"/>
        <v>PKR253625795</v>
      </c>
      <c r="E2367" s="41" t="str">
        <f t="shared" si="1028"/>
        <v>596421489104</v>
      </c>
      <c r="F2367" s="39" t="str">
        <f t="shared" si="1029"/>
        <v>2256516</v>
      </c>
      <c r="G2367" s="39" t="str">
        <f t="shared" si="1030"/>
        <v>WISE EXPRESS (CNC INTL)</v>
      </c>
      <c r="H2367" s="41" t="str">
        <f t="shared" si="1031"/>
        <v>김내성</v>
      </c>
      <c r="I2367" s="39" t="str">
        <f t="shared" si="1032"/>
        <v>47575</v>
      </c>
      <c r="J2367" s="52" t="str">
        <f t="shared" si="1033"/>
        <v/>
      </c>
      <c r="K2367" s="75">
        <f t="shared" si="1034"/>
        <v>1</v>
      </c>
      <c r="L2367" s="76">
        <f t="shared" si="1035"/>
        <v>1</v>
      </c>
      <c r="M2367" s="76">
        <f t="shared" si="1036"/>
        <v>1E-3</v>
      </c>
      <c r="N2367" s="76">
        <f t="shared" si="1037"/>
        <v>1</v>
      </c>
      <c r="O2367" s="42">
        <f t="shared" si="1038"/>
        <v>1</v>
      </c>
      <c r="P2367" s="39" t="str">
        <f t="shared" si="1039"/>
        <v>일반(목록배제,Normal-Manifest Exception)</v>
      </c>
      <c r="Q2367" s="72">
        <f t="shared" si="1040"/>
        <v>44</v>
      </c>
      <c r="R2367" s="43" t="str">
        <f t="shared" si="1041"/>
        <v>5X033</v>
      </c>
      <c r="S2367" s="82" t="str">
        <f t="shared" si="1042"/>
        <v/>
      </c>
      <c r="T2367" s="40">
        <f t="shared" si="1043"/>
        <v>45919</v>
      </c>
      <c r="U2367" s="44">
        <v>2500</v>
      </c>
      <c r="V2367" s="44">
        <f t="shared" si="1044"/>
        <v>0</v>
      </c>
      <c r="W2367" s="77">
        <f t="shared" si="1045"/>
        <v>2500</v>
      </c>
      <c r="X2367" s="78">
        <f t="shared" si="1046"/>
        <v>0</v>
      </c>
      <c r="Y2367" s="44" cm="1">
        <f t="array" ref="Y2367">_xlfn.IFNA(_xlfn.IFS(AND(Q2367&gt;=2000, Q2367&lt;3000), 10000, AND(Q2367&gt;=3000, Q2367&lt;4000), 15000, AND(Q2367&gt;=4000, Q2367&lt;5000), 20000, AND(Q2367&gt;=5000), 25000),0)</f>
        <v>0</v>
      </c>
      <c r="Z2367" s="91">
        <f t="shared" si="1047"/>
        <v>300</v>
      </c>
      <c r="AA2367" s="44">
        <f t="shared" si="1048"/>
        <v>0</v>
      </c>
      <c r="AB2367" s="44"/>
      <c r="AC2367" s="44"/>
      <c r="AD2367" s="44"/>
      <c r="AE2367" s="44">
        <f>VLOOKUP(O2367,정산업데이트!$A$6:$B$12,2,10)</f>
        <v>0</v>
      </c>
      <c r="AF2367" s="44"/>
      <c r="AG2367" s="79">
        <f t="shared" si="1049"/>
        <v>300</v>
      </c>
      <c r="AH2367" s="80">
        <f t="shared" si="1050"/>
        <v>2800</v>
      </c>
      <c r="AI2367" s="93"/>
      <c r="AJ2367" s="84" t="s">
        <v>13958</v>
      </c>
      <c r="AK2367" s="84" t="s">
        <v>73</v>
      </c>
      <c r="AL2367" s="84" t="s">
        <v>13959</v>
      </c>
      <c r="AM2367" s="84" t="s">
        <v>14250</v>
      </c>
      <c r="AN2367" s="84" t="s">
        <v>14251</v>
      </c>
      <c r="AO2367" s="84" t="s">
        <v>14252</v>
      </c>
      <c r="AP2367" s="84" t="s">
        <v>14253</v>
      </c>
      <c r="AQ2367" s="84" t="s">
        <v>122</v>
      </c>
      <c r="AR2367" s="85">
        <v>1</v>
      </c>
      <c r="AS2367" s="86">
        <v>1</v>
      </c>
      <c r="AT2367" s="86">
        <v>1E-3</v>
      </c>
      <c r="AU2367" s="86">
        <v>1</v>
      </c>
      <c r="AV2367" s="84" t="s">
        <v>8</v>
      </c>
      <c r="AW2367" s="86">
        <v>44</v>
      </c>
      <c r="AX2367" s="84" t="s">
        <v>68</v>
      </c>
      <c r="AY2367" s="84" t="s">
        <v>68</v>
      </c>
      <c r="AZ2367" s="84" t="s">
        <v>68</v>
      </c>
      <c r="BA2367" s="84" t="s">
        <v>68</v>
      </c>
      <c r="BB2367" s="84" t="s">
        <v>68</v>
      </c>
      <c r="BC2367" s="84" t="s">
        <v>405</v>
      </c>
      <c r="BD2367" s="84" t="s">
        <v>406</v>
      </c>
      <c r="BE2367" s="84" t="s">
        <v>520</v>
      </c>
      <c r="BF2367" s="84" t="s">
        <v>122</v>
      </c>
      <c r="BG2367" s="84" t="s">
        <v>69</v>
      </c>
      <c r="BH2367" s="92" t="s">
        <v>14254</v>
      </c>
      <c r="BI2367" s="84" t="s">
        <v>122</v>
      </c>
      <c r="BJ2367" s="84" t="s">
        <v>14255</v>
      </c>
      <c r="BK2367" s="84" t="s">
        <v>867</v>
      </c>
      <c r="BL2367" s="84" t="s">
        <v>122</v>
      </c>
      <c r="BM2367" s="84" t="s">
        <v>406</v>
      </c>
      <c r="BN2367" s="84" t="s">
        <v>70</v>
      </c>
      <c r="BO2367" s="84" t="s">
        <v>71</v>
      </c>
      <c r="BP2367" s="84" t="s">
        <v>122</v>
      </c>
      <c r="BQ2367" s="84" t="s">
        <v>163</v>
      </c>
    </row>
    <row r="2368" spans="1:69" ht="14.4" x14ac:dyDescent="0.3">
      <c r="A2368" s="40" t="str">
        <f t="shared" si="1024"/>
        <v>2025-09-19</v>
      </c>
      <c r="B2368" s="40" t="str">
        <f t="shared" si="1025"/>
        <v>SYD</v>
      </c>
      <c r="C2368" s="39" t="str">
        <f t="shared" si="1026"/>
        <v>40644127016</v>
      </c>
      <c r="D2368" s="41" t="str">
        <f t="shared" si="1027"/>
        <v>PAU029773999</v>
      </c>
      <c r="E2368" s="41" t="str">
        <f t="shared" si="1028"/>
        <v>596421494321</v>
      </c>
      <c r="F2368" s="39" t="str">
        <f t="shared" si="1029"/>
        <v>2254252</v>
      </c>
      <c r="G2368" s="39" t="str">
        <f t="shared" si="1030"/>
        <v>WISE EXPRESS(AUSTRAPHARM)</v>
      </c>
      <c r="H2368" s="41" t="str">
        <f t="shared" si="1031"/>
        <v>진은지</v>
      </c>
      <c r="I2368" s="39" t="str">
        <f t="shared" si="1032"/>
        <v>39629</v>
      </c>
      <c r="J2368" s="52" t="str">
        <f t="shared" si="1033"/>
        <v/>
      </c>
      <c r="K2368" s="75">
        <f t="shared" si="1034"/>
        <v>1</v>
      </c>
      <c r="L2368" s="76">
        <f t="shared" si="1035"/>
        <v>1</v>
      </c>
      <c r="M2368" s="76">
        <f t="shared" si="1036"/>
        <v>1E-3</v>
      </c>
      <c r="N2368" s="76">
        <f t="shared" si="1037"/>
        <v>1</v>
      </c>
      <c r="O2368" s="42">
        <f t="shared" si="1038"/>
        <v>1</v>
      </c>
      <c r="P2368" s="39" t="str">
        <f t="shared" si="1039"/>
        <v>목록(Manifest)</v>
      </c>
      <c r="Q2368" s="72">
        <f t="shared" si="1040"/>
        <v>60</v>
      </c>
      <c r="R2368" s="43" t="str">
        <f t="shared" si="1041"/>
        <v>5X033</v>
      </c>
      <c r="S2368" s="82" t="str">
        <f t="shared" si="1042"/>
        <v/>
      </c>
      <c r="T2368" s="40">
        <f t="shared" si="1043"/>
        <v>45919</v>
      </c>
      <c r="U2368" s="44">
        <v>2500</v>
      </c>
      <c r="V2368" s="44">
        <f t="shared" si="1044"/>
        <v>0</v>
      </c>
      <c r="W2368" s="77">
        <f t="shared" si="1045"/>
        <v>2500</v>
      </c>
      <c r="X2368" s="78">
        <f t="shared" si="1046"/>
        <v>0</v>
      </c>
      <c r="Y2368" s="44" cm="1">
        <f t="array" ref="Y2368">_xlfn.IFNA(_xlfn.IFS(AND(Q2368&gt;=2000, Q2368&lt;3000), 10000, AND(Q2368&gt;=3000, Q2368&lt;4000), 15000, AND(Q2368&gt;=4000, Q2368&lt;5000), 20000, AND(Q2368&gt;=5000), 25000),0)</f>
        <v>0</v>
      </c>
      <c r="Z2368" s="91">
        <f t="shared" si="1047"/>
        <v>0</v>
      </c>
      <c r="AA2368" s="44">
        <f t="shared" si="1048"/>
        <v>0</v>
      </c>
      <c r="AB2368" s="44"/>
      <c r="AC2368" s="44"/>
      <c r="AD2368" s="44"/>
      <c r="AE2368" s="44">
        <f>VLOOKUP(O2368,정산업데이트!$A$6:$B$12,2,10)</f>
        <v>0</v>
      </c>
      <c r="AF2368" s="44"/>
      <c r="AG2368" s="79">
        <f t="shared" si="1049"/>
        <v>0</v>
      </c>
      <c r="AH2368" s="80">
        <f t="shared" si="1050"/>
        <v>2500</v>
      </c>
      <c r="AI2368" s="93"/>
      <c r="AJ2368" s="84" t="s">
        <v>13958</v>
      </c>
      <c r="AK2368" s="84" t="s">
        <v>73</v>
      </c>
      <c r="AL2368" s="84" t="s">
        <v>13959</v>
      </c>
      <c r="AM2368" s="84" t="s">
        <v>14256</v>
      </c>
      <c r="AN2368" s="84" t="s">
        <v>14257</v>
      </c>
      <c r="AO2368" s="84" t="s">
        <v>14258</v>
      </c>
      <c r="AP2368" s="84" t="s">
        <v>14259</v>
      </c>
      <c r="AQ2368" s="84" t="s">
        <v>122</v>
      </c>
      <c r="AR2368" s="85">
        <v>1</v>
      </c>
      <c r="AS2368" s="86">
        <v>1</v>
      </c>
      <c r="AT2368" s="86">
        <v>1E-3</v>
      </c>
      <c r="AU2368" s="86">
        <v>1</v>
      </c>
      <c r="AV2368" s="84" t="s">
        <v>7</v>
      </c>
      <c r="AW2368" s="86">
        <v>60</v>
      </c>
      <c r="AX2368" s="84" t="s">
        <v>68</v>
      </c>
      <c r="AY2368" s="84" t="s">
        <v>68</v>
      </c>
      <c r="AZ2368" s="84" t="s">
        <v>68</v>
      </c>
      <c r="BA2368" s="84" t="s">
        <v>68</v>
      </c>
      <c r="BB2368" s="84" t="s">
        <v>68</v>
      </c>
      <c r="BC2368" s="84" t="s">
        <v>132</v>
      </c>
      <c r="BD2368" s="84" t="s">
        <v>83</v>
      </c>
      <c r="BE2368" s="84" t="s">
        <v>84</v>
      </c>
      <c r="BF2368" s="84" t="s">
        <v>122</v>
      </c>
      <c r="BG2368" s="84" t="s">
        <v>69</v>
      </c>
      <c r="BH2368" s="92" t="s">
        <v>14260</v>
      </c>
      <c r="BI2368" s="84" t="s">
        <v>122</v>
      </c>
      <c r="BJ2368" s="84" t="s">
        <v>14261</v>
      </c>
      <c r="BK2368" s="84" t="s">
        <v>867</v>
      </c>
      <c r="BL2368" s="84" t="s">
        <v>122</v>
      </c>
      <c r="BM2368" s="84" t="s">
        <v>83</v>
      </c>
      <c r="BN2368" s="84" t="s">
        <v>70</v>
      </c>
      <c r="BO2368" s="84" t="s">
        <v>71</v>
      </c>
      <c r="BP2368" s="84" t="s">
        <v>122</v>
      </c>
      <c r="BQ2368" s="84" t="s">
        <v>163</v>
      </c>
    </row>
    <row r="2369" spans="1:69" ht="14.4" x14ac:dyDescent="0.3">
      <c r="A2369" s="40" t="str">
        <f t="shared" si="1024"/>
        <v>2025-09-19</v>
      </c>
      <c r="B2369" s="40" t="str">
        <f t="shared" si="1025"/>
        <v>SYD</v>
      </c>
      <c r="C2369" s="39" t="str">
        <f t="shared" si="1026"/>
        <v>40644127016</v>
      </c>
      <c r="D2369" s="41" t="str">
        <f t="shared" si="1027"/>
        <v>PKR253663472</v>
      </c>
      <c r="E2369" s="41" t="str">
        <f t="shared" si="1028"/>
        <v>596421495043</v>
      </c>
      <c r="F2369" s="39" t="str">
        <f t="shared" si="1029"/>
        <v>2254225</v>
      </c>
      <c r="G2369" s="39" t="str">
        <f t="shared" si="1030"/>
        <v>WISE EXPRESS LOGISTICS PTY LTD</v>
      </c>
      <c r="H2369" s="41" t="str">
        <f t="shared" si="1031"/>
        <v>장문규</v>
      </c>
      <c r="I2369" s="39" t="str">
        <f t="shared" si="1032"/>
        <v>13544</v>
      </c>
      <c r="J2369" s="52" t="str">
        <f t="shared" si="1033"/>
        <v/>
      </c>
      <c r="K2369" s="75">
        <f t="shared" si="1034"/>
        <v>1</v>
      </c>
      <c r="L2369" s="76">
        <f t="shared" si="1035"/>
        <v>3.9</v>
      </c>
      <c r="M2369" s="76">
        <f t="shared" si="1036"/>
        <v>1E-3</v>
      </c>
      <c r="N2369" s="76">
        <f t="shared" si="1037"/>
        <v>3.9</v>
      </c>
      <c r="O2369" s="42">
        <f t="shared" si="1038"/>
        <v>4</v>
      </c>
      <c r="P2369" s="39" t="str">
        <f t="shared" si="1039"/>
        <v>일반(목록배제,Normal-Manifest Exception)</v>
      </c>
      <c r="Q2369" s="72">
        <f t="shared" si="1040"/>
        <v>150</v>
      </c>
      <c r="R2369" s="43" t="str">
        <f t="shared" si="1041"/>
        <v>5X033</v>
      </c>
      <c r="S2369" s="82" t="str">
        <f t="shared" si="1042"/>
        <v/>
      </c>
      <c r="T2369" s="40">
        <f t="shared" si="1043"/>
        <v>45919</v>
      </c>
      <c r="U2369" s="44">
        <v>2500</v>
      </c>
      <c r="V2369" s="44">
        <f t="shared" si="1044"/>
        <v>0</v>
      </c>
      <c r="W2369" s="77">
        <f t="shared" si="1045"/>
        <v>2500</v>
      </c>
      <c r="X2369" s="78">
        <f t="shared" si="1046"/>
        <v>0</v>
      </c>
      <c r="Y2369" s="44" cm="1">
        <f t="array" ref="Y2369">_xlfn.IFNA(_xlfn.IFS(AND(Q2369&gt;=2000, Q2369&lt;3000), 10000, AND(Q2369&gt;=3000, Q2369&lt;4000), 15000, AND(Q2369&gt;=4000, Q2369&lt;5000), 20000, AND(Q2369&gt;=5000), 25000),0)</f>
        <v>0</v>
      </c>
      <c r="Z2369" s="91">
        <f t="shared" si="1047"/>
        <v>300</v>
      </c>
      <c r="AA2369" s="44">
        <f t="shared" si="1048"/>
        <v>0</v>
      </c>
      <c r="AB2369" s="44"/>
      <c r="AC2369" s="44"/>
      <c r="AD2369" s="44"/>
      <c r="AE2369" s="44">
        <f>VLOOKUP(O2369,정산업데이트!$A$6:$B$12,2,10)</f>
        <v>0</v>
      </c>
      <c r="AF2369" s="44"/>
      <c r="AG2369" s="79">
        <f t="shared" si="1049"/>
        <v>300</v>
      </c>
      <c r="AH2369" s="80">
        <f t="shared" si="1050"/>
        <v>2800</v>
      </c>
      <c r="AI2369" s="93"/>
      <c r="AJ2369" s="84" t="s">
        <v>13958</v>
      </c>
      <c r="AK2369" s="84" t="s">
        <v>73</v>
      </c>
      <c r="AL2369" s="84" t="s">
        <v>13959</v>
      </c>
      <c r="AM2369" s="84" t="s">
        <v>14262</v>
      </c>
      <c r="AN2369" s="84" t="s">
        <v>14263</v>
      </c>
      <c r="AO2369" s="84" t="s">
        <v>14264</v>
      </c>
      <c r="AP2369" s="84" t="s">
        <v>528</v>
      </c>
      <c r="AQ2369" s="84" t="s">
        <v>122</v>
      </c>
      <c r="AR2369" s="85">
        <v>1</v>
      </c>
      <c r="AS2369" s="86">
        <v>3.9</v>
      </c>
      <c r="AT2369" s="86">
        <v>1E-3</v>
      </c>
      <c r="AU2369" s="86">
        <v>3.9</v>
      </c>
      <c r="AV2369" s="84" t="s">
        <v>8</v>
      </c>
      <c r="AW2369" s="86">
        <v>150</v>
      </c>
      <c r="AX2369" s="84" t="s">
        <v>68</v>
      </c>
      <c r="AY2369" s="84" t="s">
        <v>68</v>
      </c>
      <c r="AZ2369" s="84" t="s">
        <v>68</v>
      </c>
      <c r="BA2369" s="84" t="s">
        <v>68</v>
      </c>
      <c r="BB2369" s="84" t="s">
        <v>68</v>
      </c>
      <c r="BC2369" s="84" t="s">
        <v>125</v>
      </c>
      <c r="BD2369" s="84" t="s">
        <v>74</v>
      </c>
      <c r="BE2369" s="84" t="s">
        <v>14265</v>
      </c>
      <c r="BF2369" s="84" t="s">
        <v>122</v>
      </c>
      <c r="BG2369" s="84" t="s">
        <v>69</v>
      </c>
      <c r="BH2369" s="92" t="s">
        <v>14266</v>
      </c>
      <c r="BI2369" s="84" t="s">
        <v>122</v>
      </c>
      <c r="BJ2369" s="84" t="s">
        <v>14267</v>
      </c>
      <c r="BK2369" s="84" t="s">
        <v>867</v>
      </c>
      <c r="BL2369" s="84" t="s">
        <v>122</v>
      </c>
      <c r="BM2369" s="84" t="s">
        <v>74</v>
      </c>
      <c r="BN2369" s="84" t="s">
        <v>70</v>
      </c>
      <c r="BO2369" s="84" t="s">
        <v>71</v>
      </c>
      <c r="BP2369" s="84" t="s">
        <v>122</v>
      </c>
      <c r="BQ2369" s="84" t="s">
        <v>163</v>
      </c>
    </row>
    <row r="2370" spans="1:69" ht="14.4" x14ac:dyDescent="0.3">
      <c r="A2370" s="40" t="str">
        <f t="shared" si="1024"/>
        <v>2025-09-19</v>
      </c>
      <c r="B2370" s="40" t="str">
        <f t="shared" si="1025"/>
        <v>SYD</v>
      </c>
      <c r="C2370" s="39" t="str">
        <f t="shared" si="1026"/>
        <v>40644127016</v>
      </c>
      <c r="D2370" s="41" t="str">
        <f t="shared" si="1027"/>
        <v>PKR253655466</v>
      </c>
      <c r="E2370" s="41" t="str">
        <f t="shared" si="1028"/>
        <v>596421492593</v>
      </c>
      <c r="F2370" s="39" t="str">
        <f t="shared" si="1029"/>
        <v>2254239</v>
      </c>
      <c r="G2370" s="39" t="str">
        <f t="shared" si="1030"/>
        <v>WISE EXPRESS(BIOSYDNEY)</v>
      </c>
      <c r="H2370" s="41" t="str">
        <f t="shared" si="1031"/>
        <v>김진숙</v>
      </c>
      <c r="I2370" s="39" t="str">
        <f t="shared" si="1032"/>
        <v>49343</v>
      </c>
      <c r="J2370" s="52" t="str">
        <f t="shared" si="1033"/>
        <v/>
      </c>
      <c r="K2370" s="75">
        <f t="shared" si="1034"/>
        <v>1</v>
      </c>
      <c r="L2370" s="76">
        <f t="shared" si="1035"/>
        <v>1</v>
      </c>
      <c r="M2370" s="76">
        <f t="shared" si="1036"/>
        <v>1E-3</v>
      </c>
      <c r="N2370" s="76">
        <f t="shared" si="1037"/>
        <v>1</v>
      </c>
      <c r="O2370" s="42">
        <f t="shared" si="1038"/>
        <v>1</v>
      </c>
      <c r="P2370" s="39" t="str">
        <f t="shared" si="1039"/>
        <v>일반(목록배제,Normal-Manifest Exception)</v>
      </c>
      <c r="Q2370" s="72">
        <f t="shared" si="1040"/>
        <v>100</v>
      </c>
      <c r="R2370" s="43" t="str">
        <f t="shared" si="1041"/>
        <v>5X033</v>
      </c>
      <c r="S2370" s="82" t="str">
        <f t="shared" si="1042"/>
        <v/>
      </c>
      <c r="T2370" s="40">
        <f t="shared" si="1043"/>
        <v>45919</v>
      </c>
      <c r="U2370" s="44">
        <v>2500</v>
      </c>
      <c r="V2370" s="44">
        <f t="shared" si="1044"/>
        <v>0</v>
      </c>
      <c r="W2370" s="77">
        <f t="shared" si="1045"/>
        <v>2500</v>
      </c>
      <c r="X2370" s="78">
        <f t="shared" si="1046"/>
        <v>0</v>
      </c>
      <c r="Y2370" s="44" cm="1">
        <f t="array" ref="Y2370">_xlfn.IFNA(_xlfn.IFS(AND(Q2370&gt;=2000, Q2370&lt;3000), 10000, AND(Q2370&gt;=3000, Q2370&lt;4000), 15000, AND(Q2370&gt;=4000, Q2370&lt;5000), 20000, AND(Q2370&gt;=5000), 25000),0)</f>
        <v>0</v>
      </c>
      <c r="Z2370" s="91">
        <f t="shared" si="1047"/>
        <v>300</v>
      </c>
      <c r="AA2370" s="44">
        <f t="shared" si="1048"/>
        <v>0</v>
      </c>
      <c r="AB2370" s="44"/>
      <c r="AC2370" s="44"/>
      <c r="AD2370" s="44"/>
      <c r="AE2370" s="44">
        <f>VLOOKUP(O2370,정산업데이트!$A$6:$B$12,2,10)</f>
        <v>0</v>
      </c>
      <c r="AF2370" s="44"/>
      <c r="AG2370" s="79">
        <f t="shared" si="1049"/>
        <v>300</v>
      </c>
      <c r="AH2370" s="80">
        <f t="shared" si="1050"/>
        <v>2800</v>
      </c>
      <c r="AI2370" s="93"/>
      <c r="AJ2370" s="84" t="s">
        <v>13958</v>
      </c>
      <c r="AK2370" s="84" t="s">
        <v>73</v>
      </c>
      <c r="AL2370" s="84" t="s">
        <v>13959</v>
      </c>
      <c r="AM2370" s="84" t="s">
        <v>14268</v>
      </c>
      <c r="AN2370" s="84" t="s">
        <v>14269</v>
      </c>
      <c r="AO2370" s="84" t="s">
        <v>14270</v>
      </c>
      <c r="AP2370" s="84" t="s">
        <v>1730</v>
      </c>
      <c r="AQ2370" s="84" t="s">
        <v>122</v>
      </c>
      <c r="AR2370" s="85">
        <v>1</v>
      </c>
      <c r="AS2370" s="86">
        <v>1</v>
      </c>
      <c r="AT2370" s="86">
        <v>1E-3</v>
      </c>
      <c r="AU2370" s="86">
        <v>1</v>
      </c>
      <c r="AV2370" s="84" t="s">
        <v>8</v>
      </c>
      <c r="AW2370" s="86">
        <v>100</v>
      </c>
      <c r="AX2370" s="84" t="s">
        <v>68</v>
      </c>
      <c r="AY2370" s="84" t="s">
        <v>68</v>
      </c>
      <c r="AZ2370" s="84" t="s">
        <v>68</v>
      </c>
      <c r="BA2370" s="84" t="s">
        <v>68</v>
      </c>
      <c r="BB2370" s="84" t="s">
        <v>68</v>
      </c>
      <c r="BC2370" s="84" t="s">
        <v>126</v>
      </c>
      <c r="BD2370" s="84" t="s">
        <v>90</v>
      </c>
      <c r="BE2370" s="84" t="s">
        <v>111</v>
      </c>
      <c r="BF2370" s="84" t="s">
        <v>122</v>
      </c>
      <c r="BG2370" s="84" t="s">
        <v>69</v>
      </c>
      <c r="BH2370" s="92" t="s">
        <v>14271</v>
      </c>
      <c r="BI2370" s="84" t="s">
        <v>122</v>
      </c>
      <c r="BJ2370" s="84" t="s">
        <v>14272</v>
      </c>
      <c r="BK2370" s="84" t="s">
        <v>867</v>
      </c>
      <c r="BL2370" s="84" t="s">
        <v>122</v>
      </c>
      <c r="BM2370" s="84" t="s">
        <v>90</v>
      </c>
      <c r="BN2370" s="84" t="s">
        <v>70</v>
      </c>
      <c r="BO2370" s="84" t="s">
        <v>71</v>
      </c>
      <c r="BP2370" s="84" t="s">
        <v>122</v>
      </c>
      <c r="BQ2370" s="84" t="s">
        <v>163</v>
      </c>
    </row>
    <row r="2371" spans="1:69" ht="14.4" x14ac:dyDescent="0.3">
      <c r="A2371" s="40" t="str">
        <f t="shared" si="1024"/>
        <v>2025-09-19</v>
      </c>
      <c r="B2371" s="40" t="str">
        <f t="shared" si="1025"/>
        <v>SYD</v>
      </c>
      <c r="C2371" s="39" t="str">
        <f t="shared" si="1026"/>
        <v>40644127016</v>
      </c>
      <c r="D2371" s="41" t="str">
        <f t="shared" si="1027"/>
        <v>PKR253655467</v>
      </c>
      <c r="E2371" s="41" t="str">
        <f t="shared" si="1028"/>
        <v>596421492604</v>
      </c>
      <c r="F2371" s="39" t="str">
        <f t="shared" si="1029"/>
        <v>2254239</v>
      </c>
      <c r="G2371" s="39" t="str">
        <f t="shared" si="1030"/>
        <v>WISE EXPRESS(BIOSYDNEY)</v>
      </c>
      <c r="H2371" s="41" t="str">
        <f t="shared" si="1031"/>
        <v>김경수</v>
      </c>
      <c r="I2371" s="39" t="str">
        <f t="shared" si="1032"/>
        <v>08358</v>
      </c>
      <c r="J2371" s="52" t="str">
        <f t="shared" si="1033"/>
        <v/>
      </c>
      <c r="K2371" s="75">
        <f t="shared" si="1034"/>
        <v>1</v>
      </c>
      <c r="L2371" s="76">
        <f t="shared" si="1035"/>
        <v>1</v>
      </c>
      <c r="M2371" s="76">
        <f t="shared" si="1036"/>
        <v>1E-3</v>
      </c>
      <c r="N2371" s="76">
        <f t="shared" si="1037"/>
        <v>1</v>
      </c>
      <c r="O2371" s="42">
        <f t="shared" si="1038"/>
        <v>1</v>
      </c>
      <c r="P2371" s="39" t="str">
        <f t="shared" si="1039"/>
        <v>일반(목록배제,Normal-Manifest Exception)</v>
      </c>
      <c r="Q2371" s="72">
        <f t="shared" si="1040"/>
        <v>100</v>
      </c>
      <c r="R2371" s="43" t="str">
        <f t="shared" si="1041"/>
        <v>5X033</v>
      </c>
      <c r="S2371" s="82" t="str">
        <f t="shared" si="1042"/>
        <v/>
      </c>
      <c r="T2371" s="40">
        <f t="shared" si="1043"/>
        <v>45919</v>
      </c>
      <c r="U2371" s="44">
        <v>2500</v>
      </c>
      <c r="V2371" s="44">
        <f t="shared" si="1044"/>
        <v>0</v>
      </c>
      <c r="W2371" s="77">
        <f t="shared" si="1045"/>
        <v>2500</v>
      </c>
      <c r="X2371" s="78">
        <f t="shared" si="1046"/>
        <v>0</v>
      </c>
      <c r="Y2371" s="44" cm="1">
        <f t="array" ref="Y2371">_xlfn.IFNA(_xlfn.IFS(AND(Q2371&gt;=2000, Q2371&lt;3000), 10000, AND(Q2371&gt;=3000, Q2371&lt;4000), 15000, AND(Q2371&gt;=4000, Q2371&lt;5000), 20000, AND(Q2371&gt;=5000), 25000),0)</f>
        <v>0</v>
      </c>
      <c r="Z2371" s="91">
        <f t="shared" si="1047"/>
        <v>300</v>
      </c>
      <c r="AA2371" s="44">
        <f t="shared" si="1048"/>
        <v>0</v>
      </c>
      <c r="AB2371" s="44"/>
      <c r="AC2371" s="44"/>
      <c r="AD2371" s="44"/>
      <c r="AE2371" s="44">
        <f>VLOOKUP(O2371,정산업데이트!$A$6:$B$12,2,10)</f>
        <v>0</v>
      </c>
      <c r="AF2371" s="44"/>
      <c r="AG2371" s="79">
        <f t="shared" si="1049"/>
        <v>300</v>
      </c>
      <c r="AH2371" s="80">
        <f t="shared" si="1050"/>
        <v>2800</v>
      </c>
      <c r="AI2371" s="93"/>
      <c r="AJ2371" s="84" t="s">
        <v>13958</v>
      </c>
      <c r="AK2371" s="84" t="s">
        <v>73</v>
      </c>
      <c r="AL2371" s="84" t="s">
        <v>13959</v>
      </c>
      <c r="AM2371" s="84" t="s">
        <v>14273</v>
      </c>
      <c r="AN2371" s="84" t="s">
        <v>1837</v>
      </c>
      <c r="AO2371" s="84" t="s">
        <v>1838</v>
      </c>
      <c r="AP2371" s="84" t="s">
        <v>1247</v>
      </c>
      <c r="AQ2371" s="84" t="s">
        <v>122</v>
      </c>
      <c r="AR2371" s="85">
        <v>1</v>
      </c>
      <c r="AS2371" s="86">
        <v>1</v>
      </c>
      <c r="AT2371" s="86">
        <v>1E-3</v>
      </c>
      <c r="AU2371" s="86">
        <v>1</v>
      </c>
      <c r="AV2371" s="84" t="s">
        <v>8</v>
      </c>
      <c r="AW2371" s="86">
        <v>100</v>
      </c>
      <c r="AX2371" s="84" t="s">
        <v>68</v>
      </c>
      <c r="AY2371" s="84" t="s">
        <v>68</v>
      </c>
      <c r="AZ2371" s="84" t="s">
        <v>68</v>
      </c>
      <c r="BA2371" s="84" t="s">
        <v>68</v>
      </c>
      <c r="BB2371" s="84" t="s">
        <v>68</v>
      </c>
      <c r="BC2371" s="84" t="s">
        <v>126</v>
      </c>
      <c r="BD2371" s="84" t="s">
        <v>90</v>
      </c>
      <c r="BE2371" s="84" t="s">
        <v>111</v>
      </c>
      <c r="BF2371" s="84" t="s">
        <v>122</v>
      </c>
      <c r="BG2371" s="84" t="s">
        <v>69</v>
      </c>
      <c r="BH2371" s="92" t="s">
        <v>14274</v>
      </c>
      <c r="BI2371" s="84" t="s">
        <v>122</v>
      </c>
      <c r="BJ2371" s="84" t="s">
        <v>14275</v>
      </c>
      <c r="BK2371" s="84" t="s">
        <v>867</v>
      </c>
      <c r="BL2371" s="84" t="s">
        <v>122</v>
      </c>
      <c r="BM2371" s="84" t="s">
        <v>90</v>
      </c>
      <c r="BN2371" s="84" t="s">
        <v>70</v>
      </c>
      <c r="BO2371" s="84" t="s">
        <v>71</v>
      </c>
      <c r="BP2371" s="84" t="s">
        <v>122</v>
      </c>
      <c r="BQ2371" s="84" t="s">
        <v>163</v>
      </c>
    </row>
    <row r="2372" spans="1:69" ht="14.4" x14ac:dyDescent="0.3">
      <c r="A2372" s="40" t="str">
        <f t="shared" si="1024"/>
        <v>2025-09-19</v>
      </c>
      <c r="B2372" s="40" t="str">
        <f t="shared" si="1025"/>
        <v>SYD</v>
      </c>
      <c r="C2372" s="39" t="str">
        <f t="shared" si="1026"/>
        <v>40644127016</v>
      </c>
      <c r="D2372" s="41" t="str">
        <f t="shared" si="1027"/>
        <v>PKR253655468</v>
      </c>
      <c r="E2372" s="41" t="str">
        <f t="shared" si="1028"/>
        <v>596421492615</v>
      </c>
      <c r="F2372" s="39" t="str">
        <f t="shared" si="1029"/>
        <v>2254239</v>
      </c>
      <c r="G2372" s="39" t="str">
        <f t="shared" si="1030"/>
        <v>WISE EXPRESS(BIOSYDNEY)</v>
      </c>
      <c r="H2372" s="41" t="str">
        <f t="shared" si="1031"/>
        <v>이자영</v>
      </c>
      <c r="I2372" s="39" t="str">
        <f t="shared" si="1032"/>
        <v>34331</v>
      </c>
      <c r="J2372" s="52" t="str">
        <f t="shared" si="1033"/>
        <v/>
      </c>
      <c r="K2372" s="75">
        <f t="shared" si="1034"/>
        <v>1</v>
      </c>
      <c r="L2372" s="76">
        <f t="shared" si="1035"/>
        <v>1</v>
      </c>
      <c r="M2372" s="76">
        <f t="shared" si="1036"/>
        <v>1E-3</v>
      </c>
      <c r="N2372" s="76">
        <f t="shared" si="1037"/>
        <v>1</v>
      </c>
      <c r="O2372" s="42">
        <f t="shared" si="1038"/>
        <v>1</v>
      </c>
      <c r="P2372" s="39" t="str">
        <f t="shared" si="1039"/>
        <v>일반(목록배제,Normal-Manifest Exception)</v>
      </c>
      <c r="Q2372" s="72">
        <f t="shared" si="1040"/>
        <v>110</v>
      </c>
      <c r="R2372" s="43" t="str">
        <f t="shared" si="1041"/>
        <v>5X033</v>
      </c>
      <c r="S2372" s="82" t="str">
        <f t="shared" si="1042"/>
        <v/>
      </c>
      <c r="T2372" s="40">
        <f t="shared" si="1043"/>
        <v>45919</v>
      </c>
      <c r="U2372" s="44">
        <v>2500</v>
      </c>
      <c r="V2372" s="44">
        <f t="shared" si="1044"/>
        <v>0</v>
      </c>
      <c r="W2372" s="77">
        <f t="shared" si="1045"/>
        <v>2500</v>
      </c>
      <c r="X2372" s="78">
        <f t="shared" si="1046"/>
        <v>0</v>
      </c>
      <c r="Y2372" s="44" cm="1">
        <f t="array" ref="Y2372">_xlfn.IFNA(_xlfn.IFS(AND(Q2372&gt;=2000, Q2372&lt;3000), 10000, AND(Q2372&gt;=3000, Q2372&lt;4000), 15000, AND(Q2372&gt;=4000, Q2372&lt;5000), 20000, AND(Q2372&gt;=5000), 25000),0)</f>
        <v>0</v>
      </c>
      <c r="Z2372" s="91">
        <f t="shared" si="1047"/>
        <v>300</v>
      </c>
      <c r="AA2372" s="44">
        <f t="shared" si="1048"/>
        <v>0</v>
      </c>
      <c r="AB2372" s="44"/>
      <c r="AC2372" s="44"/>
      <c r="AD2372" s="44"/>
      <c r="AE2372" s="44">
        <f>VLOOKUP(O2372,정산업데이트!$A$6:$B$12,2,10)</f>
        <v>0</v>
      </c>
      <c r="AF2372" s="44"/>
      <c r="AG2372" s="79">
        <f t="shared" si="1049"/>
        <v>300</v>
      </c>
      <c r="AH2372" s="80">
        <f t="shared" si="1050"/>
        <v>2800</v>
      </c>
      <c r="AI2372" s="93"/>
      <c r="AJ2372" s="84" t="s">
        <v>13958</v>
      </c>
      <c r="AK2372" s="84" t="s">
        <v>73</v>
      </c>
      <c r="AL2372" s="84" t="s">
        <v>13959</v>
      </c>
      <c r="AM2372" s="84" t="s">
        <v>14276</v>
      </c>
      <c r="AN2372" s="84" t="s">
        <v>5546</v>
      </c>
      <c r="AO2372" s="84" t="s">
        <v>14277</v>
      </c>
      <c r="AP2372" s="84" t="s">
        <v>14278</v>
      </c>
      <c r="AQ2372" s="84" t="s">
        <v>122</v>
      </c>
      <c r="AR2372" s="85">
        <v>1</v>
      </c>
      <c r="AS2372" s="86">
        <v>1</v>
      </c>
      <c r="AT2372" s="86">
        <v>1E-3</v>
      </c>
      <c r="AU2372" s="86">
        <v>1</v>
      </c>
      <c r="AV2372" s="84" t="s">
        <v>8</v>
      </c>
      <c r="AW2372" s="86">
        <v>110</v>
      </c>
      <c r="AX2372" s="84" t="s">
        <v>68</v>
      </c>
      <c r="AY2372" s="84" t="s">
        <v>68</v>
      </c>
      <c r="AZ2372" s="84" t="s">
        <v>68</v>
      </c>
      <c r="BA2372" s="84" t="s">
        <v>68</v>
      </c>
      <c r="BB2372" s="84" t="s">
        <v>68</v>
      </c>
      <c r="BC2372" s="84" t="s">
        <v>126</v>
      </c>
      <c r="BD2372" s="84" t="s">
        <v>90</v>
      </c>
      <c r="BE2372" s="84" t="s">
        <v>111</v>
      </c>
      <c r="BF2372" s="84" t="s">
        <v>122</v>
      </c>
      <c r="BG2372" s="84" t="s">
        <v>69</v>
      </c>
      <c r="BH2372" s="92" t="s">
        <v>14279</v>
      </c>
      <c r="BI2372" s="84" t="s">
        <v>122</v>
      </c>
      <c r="BJ2372" s="84" t="s">
        <v>14280</v>
      </c>
      <c r="BK2372" s="84" t="s">
        <v>867</v>
      </c>
      <c r="BL2372" s="84" t="s">
        <v>122</v>
      </c>
      <c r="BM2372" s="84" t="s">
        <v>90</v>
      </c>
      <c r="BN2372" s="84" t="s">
        <v>70</v>
      </c>
      <c r="BO2372" s="84" t="s">
        <v>71</v>
      </c>
      <c r="BP2372" s="84" t="s">
        <v>122</v>
      </c>
      <c r="BQ2372" s="84" t="s">
        <v>163</v>
      </c>
    </row>
    <row r="2373" spans="1:69" ht="14.4" x14ac:dyDescent="0.3">
      <c r="A2373" s="40" t="str">
        <f t="shared" si="1024"/>
        <v>2025-09-19</v>
      </c>
      <c r="B2373" s="40" t="str">
        <f t="shared" si="1025"/>
        <v>SYD</v>
      </c>
      <c r="C2373" s="39" t="str">
        <f t="shared" si="1026"/>
        <v>40644127016</v>
      </c>
      <c r="D2373" s="41" t="str">
        <f t="shared" si="1027"/>
        <v>PKR253655469</v>
      </c>
      <c r="E2373" s="41" t="str">
        <f t="shared" si="1028"/>
        <v>596421492626</v>
      </c>
      <c r="F2373" s="39" t="str">
        <f t="shared" si="1029"/>
        <v>2254239</v>
      </c>
      <c r="G2373" s="39" t="str">
        <f t="shared" si="1030"/>
        <v>WISE EXPRESS(BIOSYDNEY)</v>
      </c>
      <c r="H2373" s="41" t="str">
        <f t="shared" si="1031"/>
        <v>선경미</v>
      </c>
      <c r="I2373" s="39" t="str">
        <f t="shared" si="1032"/>
        <v>13582</v>
      </c>
      <c r="J2373" s="52" t="str">
        <f t="shared" si="1033"/>
        <v>일반전환</v>
      </c>
      <c r="K2373" s="75">
        <f t="shared" si="1034"/>
        <v>1</v>
      </c>
      <c r="L2373" s="76">
        <f t="shared" si="1035"/>
        <v>1</v>
      </c>
      <c r="M2373" s="76">
        <f t="shared" si="1036"/>
        <v>1E-3</v>
      </c>
      <c r="N2373" s="76">
        <f t="shared" si="1037"/>
        <v>1</v>
      </c>
      <c r="O2373" s="42">
        <f t="shared" si="1038"/>
        <v>1</v>
      </c>
      <c r="P2373" s="39" t="str">
        <f t="shared" si="1039"/>
        <v>일반(목록배제,Normal-Manifest Exception)</v>
      </c>
      <c r="Q2373" s="72">
        <f t="shared" si="1040"/>
        <v>100</v>
      </c>
      <c r="R2373" s="43" t="str">
        <f t="shared" si="1041"/>
        <v>5X033</v>
      </c>
      <c r="S2373" s="82" t="str">
        <f t="shared" si="1042"/>
        <v/>
      </c>
      <c r="T2373" s="40">
        <f t="shared" si="1043"/>
        <v>45919</v>
      </c>
      <c r="U2373" s="44">
        <v>2500</v>
      </c>
      <c r="V2373" s="44">
        <f t="shared" si="1044"/>
        <v>0</v>
      </c>
      <c r="W2373" s="77">
        <f t="shared" si="1045"/>
        <v>2500</v>
      </c>
      <c r="X2373" s="78">
        <f t="shared" si="1046"/>
        <v>0</v>
      </c>
      <c r="Y2373" s="44" cm="1">
        <f t="array" ref="Y2373">_xlfn.IFNA(_xlfn.IFS(AND(Q2373&gt;=2000, Q2373&lt;3000), 10000, AND(Q2373&gt;=3000, Q2373&lt;4000), 15000, AND(Q2373&gt;=4000, Q2373&lt;5000), 20000, AND(Q2373&gt;=5000), 25000),0)</f>
        <v>0</v>
      </c>
      <c r="Z2373" s="91">
        <f t="shared" si="1047"/>
        <v>300</v>
      </c>
      <c r="AA2373" s="44">
        <f t="shared" si="1048"/>
        <v>0</v>
      </c>
      <c r="AB2373" s="44"/>
      <c r="AC2373" s="44"/>
      <c r="AD2373" s="44"/>
      <c r="AE2373" s="44">
        <f>VLOOKUP(O2373,정산업데이트!$A$6:$B$12,2,10)</f>
        <v>0</v>
      </c>
      <c r="AF2373" s="44"/>
      <c r="AG2373" s="79">
        <f t="shared" si="1049"/>
        <v>300</v>
      </c>
      <c r="AH2373" s="80">
        <f t="shared" si="1050"/>
        <v>2800</v>
      </c>
      <c r="AI2373" s="93"/>
      <c r="AJ2373" s="84" t="s">
        <v>13958</v>
      </c>
      <c r="AK2373" s="84" t="s">
        <v>73</v>
      </c>
      <c r="AL2373" s="84" t="s">
        <v>13959</v>
      </c>
      <c r="AM2373" s="84" t="s">
        <v>14281</v>
      </c>
      <c r="AN2373" s="84" t="s">
        <v>14282</v>
      </c>
      <c r="AO2373" s="84" t="s">
        <v>14283</v>
      </c>
      <c r="AP2373" s="84" t="s">
        <v>14284</v>
      </c>
      <c r="AQ2373" s="84" t="s">
        <v>85</v>
      </c>
      <c r="AR2373" s="85">
        <v>1</v>
      </c>
      <c r="AS2373" s="86">
        <v>1</v>
      </c>
      <c r="AT2373" s="86">
        <v>1E-3</v>
      </c>
      <c r="AU2373" s="86">
        <v>1</v>
      </c>
      <c r="AV2373" s="84" t="s">
        <v>8</v>
      </c>
      <c r="AW2373" s="86">
        <v>100</v>
      </c>
      <c r="AX2373" s="84" t="s">
        <v>68</v>
      </c>
      <c r="AY2373" s="84" t="s">
        <v>68</v>
      </c>
      <c r="AZ2373" s="84" t="s">
        <v>68</v>
      </c>
      <c r="BA2373" s="84" t="s">
        <v>68</v>
      </c>
      <c r="BB2373" s="84" t="s">
        <v>68</v>
      </c>
      <c r="BC2373" s="84" t="s">
        <v>126</v>
      </c>
      <c r="BD2373" s="84" t="s">
        <v>90</v>
      </c>
      <c r="BE2373" s="84" t="s">
        <v>111</v>
      </c>
      <c r="BF2373" s="84" t="s">
        <v>122</v>
      </c>
      <c r="BG2373" s="84" t="s">
        <v>69</v>
      </c>
      <c r="BH2373" s="92" t="s">
        <v>14285</v>
      </c>
      <c r="BI2373" s="84" t="s">
        <v>122</v>
      </c>
      <c r="BJ2373" s="84" t="s">
        <v>14286</v>
      </c>
      <c r="BK2373" s="84" t="s">
        <v>867</v>
      </c>
      <c r="BL2373" s="84" t="s">
        <v>122</v>
      </c>
      <c r="BM2373" s="84" t="s">
        <v>90</v>
      </c>
      <c r="BN2373" s="84" t="s">
        <v>70</v>
      </c>
      <c r="BO2373" s="84" t="s">
        <v>71</v>
      </c>
      <c r="BP2373" s="84" t="s">
        <v>122</v>
      </c>
      <c r="BQ2373" s="84" t="s">
        <v>163</v>
      </c>
    </row>
    <row r="2374" spans="1:69" ht="14.4" x14ac:dyDescent="0.3">
      <c r="A2374" s="40" t="str">
        <f t="shared" ref="A2374:A2437" si="1051">AJ2374</f>
        <v>2025-09-19</v>
      </c>
      <c r="B2374" s="40" t="str">
        <f t="shared" ref="B2374:B2437" si="1052">AK2374</f>
        <v>SYD</v>
      </c>
      <c r="C2374" s="39" t="str">
        <f t="shared" ref="C2374:C2437" si="1053">AL2374</f>
        <v>40644127016</v>
      </c>
      <c r="D2374" s="41" t="str">
        <f t="shared" ref="D2374:D2437" si="1054">AM2374</f>
        <v>PKR253655471</v>
      </c>
      <c r="E2374" s="41" t="str">
        <f t="shared" ref="E2374:E2437" si="1055">BH2374</f>
        <v>596421492641</v>
      </c>
      <c r="F2374" s="39" t="str">
        <f t="shared" ref="F2374:F2437" si="1056">BC2374</f>
        <v>2254239</v>
      </c>
      <c r="G2374" s="39" t="str">
        <f t="shared" ref="G2374:G2437" si="1057">BD2374</f>
        <v>WISE EXPRESS(BIOSYDNEY)</v>
      </c>
      <c r="H2374" s="41" t="str">
        <f t="shared" ref="H2374:H2437" si="1058">AN2374</f>
        <v>이은주</v>
      </c>
      <c r="I2374" s="39" t="str">
        <f t="shared" ref="I2374:I2437" si="1059">AP2374</f>
        <v>48084</v>
      </c>
      <c r="J2374" s="52" t="str">
        <f t="shared" ref="J2374:J2437" si="1060">AQ2374</f>
        <v/>
      </c>
      <c r="K2374" s="75">
        <f t="shared" ref="K2374:K2437" si="1061">AR2374</f>
        <v>1</v>
      </c>
      <c r="L2374" s="76">
        <f t="shared" ref="L2374:L2437" si="1062">AS2374</f>
        <v>1</v>
      </c>
      <c r="M2374" s="76">
        <f t="shared" ref="M2374:M2437" si="1063">AT2374</f>
        <v>1E-3</v>
      </c>
      <c r="N2374" s="76">
        <f t="shared" ref="N2374:N2437" si="1064">AU2374</f>
        <v>1</v>
      </c>
      <c r="O2374" s="42">
        <f t="shared" ref="O2374:O2437" si="1065">CEILING(MAX(L2374:N2374)/K2374,0.5)</f>
        <v>1</v>
      </c>
      <c r="P2374" s="39" t="str">
        <f t="shared" ref="P2374:P2437" si="1066">AV2374</f>
        <v>일반(목록배제,Normal-Manifest Exception)</v>
      </c>
      <c r="Q2374" s="72">
        <f t="shared" ref="Q2374:Q2437" si="1067">AW2374</f>
        <v>120</v>
      </c>
      <c r="R2374" s="43" t="str">
        <f t="shared" ref="R2374:R2437" si="1068">BK2374</f>
        <v>5X033</v>
      </c>
      <c r="S2374" s="82" t="str">
        <f t="shared" ref="S2374:S2437" si="1069">BL2374</f>
        <v/>
      </c>
      <c r="T2374" s="40">
        <f t="shared" ref="T2374:T2437" si="1070">DATE(YEAR(A2374),MONTH(A2374),DAY(A2374))</f>
        <v>45919</v>
      </c>
      <c r="U2374" s="44">
        <v>2500</v>
      </c>
      <c r="V2374" s="44">
        <f t="shared" ref="V2374:V2437" si="1071">IF(O2374&gt;5,CEILING(O2374-5,1)*100,0)</f>
        <v>0</v>
      </c>
      <c r="W2374" s="77">
        <f t="shared" ref="W2374:W2437" si="1072">SUM(U2374:V2374)</f>
        <v>2500</v>
      </c>
      <c r="X2374" s="78">
        <f t="shared" ref="X2374:X2437" si="1073">(K2374-1)*2500</f>
        <v>0</v>
      </c>
      <c r="Y2374" s="44" cm="1">
        <f t="array" ref="Y2374">_xlfn.IFNA(_xlfn.IFS(AND(Q2374&gt;=2000, Q2374&lt;3000), 10000, AND(Q2374&gt;=3000, Q2374&lt;4000), 15000, AND(Q2374&gt;=4000, Q2374&lt;5000), 20000, AND(Q2374&gt;=5000), 25000),0)</f>
        <v>0</v>
      </c>
      <c r="Z2374" s="91">
        <f t="shared" ref="Z2374:Z2437" si="1074">IF(OR(P2374="일반(목록배제,Normal-Manifest Exception)",P2374="간이(Simple)",P2374="목록취하(허용배제,Manifest-Drop)",P2374="일반(NORMAL)"),300,0)</f>
        <v>300</v>
      </c>
      <c r="AA2374" s="44">
        <f t="shared" ref="AA2374:AA2437" si="1075">IF(LEFT(AP2374,2)="63",3000,0)</f>
        <v>0</v>
      </c>
      <c r="AB2374" s="44"/>
      <c r="AC2374" s="44"/>
      <c r="AD2374" s="44"/>
      <c r="AE2374" s="44">
        <f>VLOOKUP(O2374,정산업데이트!$A$6:$B$12,2,10)</f>
        <v>0</v>
      </c>
      <c r="AF2374" s="44"/>
      <c r="AG2374" s="79">
        <f t="shared" ref="AG2374:AG2437" si="1076">X2374+Y2374+Z2374+AA2374+AB2374+AE2374+AF2374</f>
        <v>300</v>
      </c>
      <c r="AH2374" s="80">
        <f t="shared" ref="AH2374:AH2437" si="1077">SUM(AG2374,W2374)</f>
        <v>2800</v>
      </c>
      <c r="AI2374" s="93"/>
      <c r="AJ2374" s="84" t="s">
        <v>13958</v>
      </c>
      <c r="AK2374" s="84" t="s">
        <v>73</v>
      </c>
      <c r="AL2374" s="84" t="s">
        <v>13959</v>
      </c>
      <c r="AM2374" s="84" t="s">
        <v>14287</v>
      </c>
      <c r="AN2374" s="84" t="s">
        <v>1017</v>
      </c>
      <c r="AO2374" s="84" t="s">
        <v>14288</v>
      </c>
      <c r="AP2374" s="84" t="s">
        <v>1027</v>
      </c>
      <c r="AQ2374" s="84" t="s">
        <v>122</v>
      </c>
      <c r="AR2374" s="85">
        <v>1</v>
      </c>
      <c r="AS2374" s="86">
        <v>1</v>
      </c>
      <c r="AT2374" s="86">
        <v>1E-3</v>
      </c>
      <c r="AU2374" s="86">
        <v>1</v>
      </c>
      <c r="AV2374" s="84" t="s">
        <v>8</v>
      </c>
      <c r="AW2374" s="86">
        <v>120</v>
      </c>
      <c r="AX2374" s="84" t="s">
        <v>68</v>
      </c>
      <c r="AY2374" s="84" t="s">
        <v>68</v>
      </c>
      <c r="AZ2374" s="84" t="s">
        <v>68</v>
      </c>
      <c r="BA2374" s="84" t="s">
        <v>68</v>
      </c>
      <c r="BB2374" s="84" t="s">
        <v>68</v>
      </c>
      <c r="BC2374" s="84" t="s">
        <v>126</v>
      </c>
      <c r="BD2374" s="84" t="s">
        <v>90</v>
      </c>
      <c r="BE2374" s="84" t="s">
        <v>111</v>
      </c>
      <c r="BF2374" s="84" t="s">
        <v>122</v>
      </c>
      <c r="BG2374" s="84" t="s">
        <v>69</v>
      </c>
      <c r="BH2374" s="92" t="s">
        <v>14289</v>
      </c>
      <c r="BI2374" s="84" t="s">
        <v>122</v>
      </c>
      <c r="BJ2374" s="84" t="s">
        <v>14290</v>
      </c>
      <c r="BK2374" s="84" t="s">
        <v>867</v>
      </c>
      <c r="BL2374" s="84" t="s">
        <v>122</v>
      </c>
      <c r="BM2374" s="84" t="s">
        <v>90</v>
      </c>
      <c r="BN2374" s="84" t="s">
        <v>70</v>
      </c>
      <c r="BO2374" s="84" t="s">
        <v>71</v>
      </c>
      <c r="BP2374" s="84" t="s">
        <v>122</v>
      </c>
      <c r="BQ2374" s="84" t="s">
        <v>163</v>
      </c>
    </row>
    <row r="2375" spans="1:69" ht="14.4" x14ac:dyDescent="0.3">
      <c r="A2375" s="40" t="str">
        <f t="shared" si="1051"/>
        <v>2025-09-19</v>
      </c>
      <c r="B2375" s="40" t="str">
        <f t="shared" si="1052"/>
        <v>SYD</v>
      </c>
      <c r="C2375" s="39" t="str">
        <f t="shared" si="1053"/>
        <v>40644127016</v>
      </c>
      <c r="D2375" s="41" t="str">
        <f t="shared" si="1054"/>
        <v>PKR253655472</v>
      </c>
      <c r="E2375" s="41" t="str">
        <f t="shared" si="1055"/>
        <v>596421492652</v>
      </c>
      <c r="F2375" s="39" t="str">
        <f t="shared" si="1056"/>
        <v>2254239</v>
      </c>
      <c r="G2375" s="39" t="str">
        <f t="shared" si="1057"/>
        <v>WISE EXPRESS(BIOSYDNEY)</v>
      </c>
      <c r="H2375" s="41" t="str">
        <f t="shared" si="1058"/>
        <v>주은화</v>
      </c>
      <c r="I2375" s="39" t="str">
        <f t="shared" si="1059"/>
        <v>18486</v>
      </c>
      <c r="J2375" s="52" t="str">
        <f t="shared" si="1060"/>
        <v>일반전환</v>
      </c>
      <c r="K2375" s="75">
        <f t="shared" si="1061"/>
        <v>1</v>
      </c>
      <c r="L2375" s="76">
        <f t="shared" si="1062"/>
        <v>1</v>
      </c>
      <c r="M2375" s="76">
        <f t="shared" si="1063"/>
        <v>1E-3</v>
      </c>
      <c r="N2375" s="76">
        <f t="shared" si="1064"/>
        <v>1</v>
      </c>
      <c r="O2375" s="42">
        <f t="shared" si="1065"/>
        <v>1</v>
      </c>
      <c r="P2375" s="39" t="str">
        <f t="shared" si="1066"/>
        <v>일반(목록배제,Normal-Manifest Exception)</v>
      </c>
      <c r="Q2375" s="72">
        <f t="shared" si="1067"/>
        <v>100</v>
      </c>
      <c r="R2375" s="43" t="str">
        <f t="shared" si="1068"/>
        <v>5X033</v>
      </c>
      <c r="S2375" s="82" t="str">
        <f t="shared" si="1069"/>
        <v/>
      </c>
      <c r="T2375" s="40">
        <f t="shared" si="1070"/>
        <v>45919</v>
      </c>
      <c r="U2375" s="44">
        <v>2500</v>
      </c>
      <c r="V2375" s="44">
        <f t="shared" si="1071"/>
        <v>0</v>
      </c>
      <c r="W2375" s="77">
        <f t="shared" si="1072"/>
        <v>2500</v>
      </c>
      <c r="X2375" s="78">
        <f t="shared" si="1073"/>
        <v>0</v>
      </c>
      <c r="Y2375" s="44" cm="1">
        <f t="array" ref="Y2375">_xlfn.IFNA(_xlfn.IFS(AND(Q2375&gt;=2000, Q2375&lt;3000), 10000, AND(Q2375&gt;=3000, Q2375&lt;4000), 15000, AND(Q2375&gt;=4000, Q2375&lt;5000), 20000, AND(Q2375&gt;=5000), 25000),0)</f>
        <v>0</v>
      </c>
      <c r="Z2375" s="91">
        <f t="shared" si="1074"/>
        <v>300</v>
      </c>
      <c r="AA2375" s="44">
        <f t="shared" si="1075"/>
        <v>0</v>
      </c>
      <c r="AB2375" s="44"/>
      <c r="AC2375" s="44"/>
      <c r="AD2375" s="44"/>
      <c r="AE2375" s="44">
        <f>VLOOKUP(O2375,정산업데이트!$A$6:$B$12,2,10)</f>
        <v>0</v>
      </c>
      <c r="AF2375" s="44"/>
      <c r="AG2375" s="79">
        <f t="shared" si="1076"/>
        <v>300</v>
      </c>
      <c r="AH2375" s="80">
        <f t="shared" si="1077"/>
        <v>2800</v>
      </c>
      <c r="AI2375" s="93"/>
      <c r="AJ2375" s="84" t="s">
        <v>13958</v>
      </c>
      <c r="AK2375" s="84" t="s">
        <v>73</v>
      </c>
      <c r="AL2375" s="84" t="s">
        <v>13959</v>
      </c>
      <c r="AM2375" s="84" t="s">
        <v>14291</v>
      </c>
      <c r="AN2375" s="84" t="s">
        <v>14292</v>
      </c>
      <c r="AO2375" s="84" t="s">
        <v>14293</v>
      </c>
      <c r="AP2375" s="84" t="s">
        <v>1341</v>
      </c>
      <c r="AQ2375" s="84" t="s">
        <v>85</v>
      </c>
      <c r="AR2375" s="85">
        <v>1</v>
      </c>
      <c r="AS2375" s="86">
        <v>1</v>
      </c>
      <c r="AT2375" s="86">
        <v>1E-3</v>
      </c>
      <c r="AU2375" s="86">
        <v>1</v>
      </c>
      <c r="AV2375" s="84" t="s">
        <v>8</v>
      </c>
      <c r="AW2375" s="86">
        <v>100</v>
      </c>
      <c r="AX2375" s="84" t="s">
        <v>68</v>
      </c>
      <c r="AY2375" s="84" t="s">
        <v>68</v>
      </c>
      <c r="AZ2375" s="84" t="s">
        <v>68</v>
      </c>
      <c r="BA2375" s="84" t="s">
        <v>68</v>
      </c>
      <c r="BB2375" s="84" t="s">
        <v>68</v>
      </c>
      <c r="BC2375" s="84" t="s">
        <v>126</v>
      </c>
      <c r="BD2375" s="84" t="s">
        <v>90</v>
      </c>
      <c r="BE2375" s="84" t="s">
        <v>111</v>
      </c>
      <c r="BF2375" s="84" t="s">
        <v>122</v>
      </c>
      <c r="BG2375" s="84" t="s">
        <v>69</v>
      </c>
      <c r="BH2375" s="92" t="s">
        <v>14294</v>
      </c>
      <c r="BI2375" s="84" t="s">
        <v>122</v>
      </c>
      <c r="BJ2375" s="84" t="s">
        <v>14295</v>
      </c>
      <c r="BK2375" s="84" t="s">
        <v>867</v>
      </c>
      <c r="BL2375" s="84" t="s">
        <v>122</v>
      </c>
      <c r="BM2375" s="84" t="s">
        <v>90</v>
      </c>
      <c r="BN2375" s="84" t="s">
        <v>70</v>
      </c>
      <c r="BO2375" s="84" t="s">
        <v>71</v>
      </c>
      <c r="BP2375" s="84" t="s">
        <v>122</v>
      </c>
      <c r="BQ2375" s="84" t="s">
        <v>163</v>
      </c>
    </row>
    <row r="2376" spans="1:69" ht="14.4" x14ac:dyDescent="0.3">
      <c r="A2376" s="40" t="str">
        <f t="shared" si="1051"/>
        <v>2025-09-19</v>
      </c>
      <c r="B2376" s="40" t="str">
        <f t="shared" si="1052"/>
        <v>SYD</v>
      </c>
      <c r="C2376" s="39" t="str">
        <f t="shared" si="1053"/>
        <v>40644127016</v>
      </c>
      <c r="D2376" s="41" t="str">
        <f t="shared" si="1054"/>
        <v>PAU029767686</v>
      </c>
      <c r="E2376" s="41" t="str">
        <f t="shared" si="1055"/>
        <v>596421492501</v>
      </c>
      <c r="F2376" s="39" t="str">
        <f t="shared" si="1056"/>
        <v>2254252</v>
      </c>
      <c r="G2376" s="39" t="str">
        <f t="shared" si="1057"/>
        <v>WISE EXPRESS(AUSTRAPHARM)</v>
      </c>
      <c r="H2376" s="41" t="str">
        <f t="shared" si="1058"/>
        <v>최유이</v>
      </c>
      <c r="I2376" s="39" t="str">
        <f t="shared" si="1059"/>
        <v>47247</v>
      </c>
      <c r="J2376" s="52" t="str">
        <f t="shared" si="1060"/>
        <v/>
      </c>
      <c r="K2376" s="75">
        <f t="shared" si="1061"/>
        <v>1</v>
      </c>
      <c r="L2376" s="76">
        <f t="shared" si="1062"/>
        <v>2</v>
      </c>
      <c r="M2376" s="76">
        <f t="shared" si="1063"/>
        <v>1E-3</v>
      </c>
      <c r="N2376" s="76">
        <f t="shared" si="1064"/>
        <v>2</v>
      </c>
      <c r="O2376" s="42">
        <f t="shared" si="1065"/>
        <v>2</v>
      </c>
      <c r="P2376" s="39" t="str">
        <f t="shared" si="1066"/>
        <v>목록(Manifest)</v>
      </c>
      <c r="Q2376" s="72">
        <f t="shared" si="1067"/>
        <v>120</v>
      </c>
      <c r="R2376" s="43" t="str">
        <f t="shared" si="1068"/>
        <v>5X033</v>
      </c>
      <c r="S2376" s="82" t="str">
        <f t="shared" si="1069"/>
        <v/>
      </c>
      <c r="T2376" s="40">
        <f t="shared" si="1070"/>
        <v>45919</v>
      </c>
      <c r="U2376" s="44">
        <v>2500</v>
      </c>
      <c r="V2376" s="44">
        <f t="shared" si="1071"/>
        <v>0</v>
      </c>
      <c r="W2376" s="77">
        <f t="shared" si="1072"/>
        <v>2500</v>
      </c>
      <c r="X2376" s="78">
        <f t="shared" si="1073"/>
        <v>0</v>
      </c>
      <c r="Y2376" s="44" cm="1">
        <f t="array" ref="Y2376">_xlfn.IFNA(_xlfn.IFS(AND(Q2376&gt;=2000, Q2376&lt;3000), 10000, AND(Q2376&gt;=3000, Q2376&lt;4000), 15000, AND(Q2376&gt;=4000, Q2376&lt;5000), 20000, AND(Q2376&gt;=5000), 25000),0)</f>
        <v>0</v>
      </c>
      <c r="Z2376" s="91">
        <f t="shared" si="1074"/>
        <v>0</v>
      </c>
      <c r="AA2376" s="44">
        <f t="shared" si="1075"/>
        <v>0</v>
      </c>
      <c r="AB2376" s="44"/>
      <c r="AC2376" s="44"/>
      <c r="AD2376" s="44"/>
      <c r="AE2376" s="44">
        <f>VLOOKUP(O2376,정산업데이트!$A$6:$B$12,2,10)</f>
        <v>0</v>
      </c>
      <c r="AF2376" s="44"/>
      <c r="AG2376" s="79">
        <f t="shared" si="1076"/>
        <v>0</v>
      </c>
      <c r="AH2376" s="80">
        <f t="shared" si="1077"/>
        <v>2500</v>
      </c>
      <c r="AI2376" s="93"/>
      <c r="AJ2376" s="84" t="s">
        <v>13958</v>
      </c>
      <c r="AK2376" s="84" t="s">
        <v>73</v>
      </c>
      <c r="AL2376" s="84" t="s">
        <v>13959</v>
      </c>
      <c r="AM2376" s="84" t="s">
        <v>14296</v>
      </c>
      <c r="AN2376" s="84" t="s">
        <v>14297</v>
      </c>
      <c r="AO2376" s="84" t="s">
        <v>14298</v>
      </c>
      <c r="AP2376" s="84" t="s">
        <v>14299</v>
      </c>
      <c r="AQ2376" s="84" t="s">
        <v>122</v>
      </c>
      <c r="AR2376" s="85">
        <v>1</v>
      </c>
      <c r="AS2376" s="86">
        <v>2</v>
      </c>
      <c r="AT2376" s="86">
        <v>1E-3</v>
      </c>
      <c r="AU2376" s="86">
        <v>2</v>
      </c>
      <c r="AV2376" s="84" t="s">
        <v>7</v>
      </c>
      <c r="AW2376" s="86">
        <v>120</v>
      </c>
      <c r="AX2376" s="84" t="s">
        <v>68</v>
      </c>
      <c r="AY2376" s="84" t="s">
        <v>68</v>
      </c>
      <c r="AZ2376" s="84" t="s">
        <v>68</v>
      </c>
      <c r="BA2376" s="84" t="s">
        <v>68</v>
      </c>
      <c r="BB2376" s="84" t="s">
        <v>68</v>
      </c>
      <c r="BC2376" s="84" t="s">
        <v>132</v>
      </c>
      <c r="BD2376" s="84" t="s">
        <v>83</v>
      </c>
      <c r="BE2376" s="84" t="s">
        <v>781</v>
      </c>
      <c r="BF2376" s="84" t="s">
        <v>122</v>
      </c>
      <c r="BG2376" s="84" t="s">
        <v>69</v>
      </c>
      <c r="BH2376" s="92" t="s">
        <v>14300</v>
      </c>
      <c r="BI2376" s="84" t="s">
        <v>122</v>
      </c>
      <c r="BJ2376" s="84" t="s">
        <v>14301</v>
      </c>
      <c r="BK2376" s="84" t="s">
        <v>867</v>
      </c>
      <c r="BL2376" s="84" t="s">
        <v>122</v>
      </c>
      <c r="BM2376" s="84" t="s">
        <v>83</v>
      </c>
      <c r="BN2376" s="84" t="s">
        <v>70</v>
      </c>
      <c r="BO2376" s="84" t="s">
        <v>71</v>
      </c>
      <c r="BP2376" s="84" t="s">
        <v>122</v>
      </c>
      <c r="BQ2376" s="84" t="s">
        <v>163</v>
      </c>
    </row>
    <row r="2377" spans="1:69" ht="14.4" x14ac:dyDescent="0.3">
      <c r="A2377" s="40" t="str">
        <f t="shared" si="1051"/>
        <v>2025-09-19</v>
      </c>
      <c r="B2377" s="40" t="str">
        <f t="shared" si="1052"/>
        <v>SYD</v>
      </c>
      <c r="C2377" s="39" t="str">
        <f t="shared" si="1053"/>
        <v>40644127016</v>
      </c>
      <c r="D2377" s="41" t="str">
        <f t="shared" si="1054"/>
        <v>PAU029761936</v>
      </c>
      <c r="E2377" s="41" t="str">
        <f t="shared" si="1055"/>
        <v>596421487995</v>
      </c>
      <c r="F2377" s="39" t="str">
        <f t="shared" si="1056"/>
        <v>2254256</v>
      </c>
      <c r="G2377" s="39" t="str">
        <f t="shared" si="1057"/>
        <v>WISE EXPRESS(BOOSTUP)</v>
      </c>
      <c r="H2377" s="41" t="str">
        <f t="shared" si="1058"/>
        <v>박이슬</v>
      </c>
      <c r="I2377" s="39" t="str">
        <f t="shared" si="1059"/>
        <v>47348</v>
      </c>
      <c r="J2377" s="52" t="str">
        <f t="shared" si="1060"/>
        <v/>
      </c>
      <c r="K2377" s="75">
        <f t="shared" si="1061"/>
        <v>1</v>
      </c>
      <c r="L2377" s="76">
        <f t="shared" si="1062"/>
        <v>2</v>
      </c>
      <c r="M2377" s="76">
        <f t="shared" si="1063"/>
        <v>1E-3</v>
      </c>
      <c r="N2377" s="76">
        <f t="shared" si="1064"/>
        <v>2</v>
      </c>
      <c r="O2377" s="42">
        <f t="shared" si="1065"/>
        <v>2</v>
      </c>
      <c r="P2377" s="39" t="str">
        <f t="shared" si="1066"/>
        <v>목록(Manifest)</v>
      </c>
      <c r="Q2377" s="72">
        <f t="shared" si="1067"/>
        <v>80</v>
      </c>
      <c r="R2377" s="43" t="str">
        <f t="shared" si="1068"/>
        <v>5X033</v>
      </c>
      <c r="S2377" s="82" t="str">
        <f t="shared" si="1069"/>
        <v/>
      </c>
      <c r="T2377" s="40">
        <f t="shared" si="1070"/>
        <v>45919</v>
      </c>
      <c r="U2377" s="44">
        <v>2500</v>
      </c>
      <c r="V2377" s="44">
        <f t="shared" si="1071"/>
        <v>0</v>
      </c>
      <c r="W2377" s="77">
        <f t="shared" si="1072"/>
        <v>2500</v>
      </c>
      <c r="X2377" s="78">
        <f t="shared" si="1073"/>
        <v>0</v>
      </c>
      <c r="Y2377" s="44" cm="1">
        <f t="array" ref="Y2377">_xlfn.IFNA(_xlfn.IFS(AND(Q2377&gt;=2000, Q2377&lt;3000), 10000, AND(Q2377&gt;=3000, Q2377&lt;4000), 15000, AND(Q2377&gt;=4000, Q2377&lt;5000), 20000, AND(Q2377&gt;=5000), 25000),0)</f>
        <v>0</v>
      </c>
      <c r="Z2377" s="91">
        <f t="shared" si="1074"/>
        <v>0</v>
      </c>
      <c r="AA2377" s="44">
        <f t="shared" si="1075"/>
        <v>0</v>
      </c>
      <c r="AB2377" s="44"/>
      <c r="AC2377" s="44"/>
      <c r="AD2377" s="44"/>
      <c r="AE2377" s="44">
        <f>VLOOKUP(O2377,정산업데이트!$A$6:$B$12,2,10)</f>
        <v>0</v>
      </c>
      <c r="AF2377" s="44"/>
      <c r="AG2377" s="79">
        <f t="shared" si="1076"/>
        <v>0</v>
      </c>
      <c r="AH2377" s="80">
        <f t="shared" si="1077"/>
        <v>2500</v>
      </c>
      <c r="AJ2377" s="84" t="s">
        <v>13958</v>
      </c>
      <c r="AK2377" s="84" t="s">
        <v>73</v>
      </c>
      <c r="AL2377" s="84" t="s">
        <v>13959</v>
      </c>
      <c r="AM2377" s="84" t="s">
        <v>14302</v>
      </c>
      <c r="AN2377" s="84" t="s">
        <v>1077</v>
      </c>
      <c r="AO2377" s="84" t="s">
        <v>14303</v>
      </c>
      <c r="AP2377" s="84" t="s">
        <v>14304</v>
      </c>
      <c r="AQ2377" s="84" t="s">
        <v>122</v>
      </c>
      <c r="AR2377" s="85">
        <v>1</v>
      </c>
      <c r="AS2377" s="86">
        <v>2</v>
      </c>
      <c r="AT2377" s="86">
        <v>1E-3</v>
      </c>
      <c r="AU2377" s="86">
        <v>2</v>
      </c>
      <c r="AV2377" s="84" t="s">
        <v>7</v>
      </c>
      <c r="AW2377" s="86">
        <v>80</v>
      </c>
      <c r="AX2377" s="84" t="s">
        <v>68</v>
      </c>
      <c r="AY2377" s="84" t="s">
        <v>68</v>
      </c>
      <c r="AZ2377" s="84" t="s">
        <v>68</v>
      </c>
      <c r="BA2377" s="84" t="s">
        <v>68</v>
      </c>
      <c r="BB2377" s="84" t="s">
        <v>68</v>
      </c>
      <c r="BC2377" s="84" t="s">
        <v>129</v>
      </c>
      <c r="BD2377" s="84" t="s">
        <v>91</v>
      </c>
      <c r="BE2377" s="84" t="s">
        <v>92</v>
      </c>
      <c r="BF2377" s="84" t="s">
        <v>122</v>
      </c>
      <c r="BG2377" s="84" t="s">
        <v>69</v>
      </c>
      <c r="BH2377" s="92" t="s">
        <v>14305</v>
      </c>
      <c r="BI2377" s="84" t="s">
        <v>122</v>
      </c>
      <c r="BJ2377" s="84" t="s">
        <v>14306</v>
      </c>
      <c r="BK2377" s="84" t="s">
        <v>867</v>
      </c>
      <c r="BL2377" s="84" t="s">
        <v>122</v>
      </c>
      <c r="BM2377" s="84" t="s">
        <v>91</v>
      </c>
      <c r="BN2377" s="84" t="s">
        <v>70</v>
      </c>
      <c r="BO2377" s="84" t="s">
        <v>71</v>
      </c>
      <c r="BP2377" s="84" t="s">
        <v>122</v>
      </c>
      <c r="BQ2377" s="84" t="s">
        <v>163</v>
      </c>
    </row>
    <row r="2378" spans="1:69" ht="14.4" x14ac:dyDescent="0.3">
      <c r="A2378" s="40" t="str">
        <f t="shared" si="1051"/>
        <v>2025-09-19</v>
      </c>
      <c r="B2378" s="40" t="str">
        <f t="shared" si="1052"/>
        <v>SYD</v>
      </c>
      <c r="C2378" s="39" t="str">
        <f t="shared" si="1053"/>
        <v>40644127016</v>
      </c>
      <c r="D2378" s="41" t="str">
        <f t="shared" si="1054"/>
        <v>PKR253608931</v>
      </c>
      <c r="E2378" s="41" t="str">
        <f t="shared" si="1055"/>
        <v>596421488205</v>
      </c>
      <c r="F2378" s="39" t="str">
        <f t="shared" si="1056"/>
        <v>2254238</v>
      </c>
      <c r="G2378" s="39" t="str">
        <f t="shared" si="1057"/>
        <v>WISE EXPRESS(CHUHO)</v>
      </c>
      <c r="H2378" s="41" t="str">
        <f t="shared" si="1058"/>
        <v>이예운</v>
      </c>
      <c r="I2378" s="39" t="str">
        <f t="shared" si="1059"/>
        <v>10107</v>
      </c>
      <c r="J2378" s="52" t="str">
        <f t="shared" si="1060"/>
        <v/>
      </c>
      <c r="K2378" s="75">
        <f t="shared" si="1061"/>
        <v>1</v>
      </c>
      <c r="L2378" s="76">
        <f t="shared" si="1062"/>
        <v>2</v>
      </c>
      <c r="M2378" s="76">
        <f t="shared" si="1063"/>
        <v>1E-3</v>
      </c>
      <c r="N2378" s="76">
        <f t="shared" si="1064"/>
        <v>2</v>
      </c>
      <c r="O2378" s="42">
        <f t="shared" si="1065"/>
        <v>2</v>
      </c>
      <c r="P2378" s="39" t="str">
        <f t="shared" si="1066"/>
        <v>일반(목록배제,Normal-Manifest Exception)</v>
      </c>
      <c r="Q2378" s="72">
        <f t="shared" si="1067"/>
        <v>150</v>
      </c>
      <c r="R2378" s="43" t="str">
        <f t="shared" si="1068"/>
        <v>5X033</v>
      </c>
      <c r="S2378" s="82" t="str">
        <f t="shared" si="1069"/>
        <v/>
      </c>
      <c r="T2378" s="40">
        <f t="shared" si="1070"/>
        <v>45919</v>
      </c>
      <c r="U2378" s="44">
        <v>2500</v>
      </c>
      <c r="V2378" s="44">
        <f t="shared" si="1071"/>
        <v>0</v>
      </c>
      <c r="W2378" s="77">
        <f t="shared" si="1072"/>
        <v>2500</v>
      </c>
      <c r="X2378" s="78">
        <f t="shared" si="1073"/>
        <v>0</v>
      </c>
      <c r="Y2378" s="44" cm="1">
        <f t="array" ref="Y2378">_xlfn.IFNA(_xlfn.IFS(AND(Q2378&gt;=2000, Q2378&lt;3000), 10000, AND(Q2378&gt;=3000, Q2378&lt;4000), 15000, AND(Q2378&gt;=4000, Q2378&lt;5000), 20000, AND(Q2378&gt;=5000), 25000),0)</f>
        <v>0</v>
      </c>
      <c r="Z2378" s="91">
        <f t="shared" si="1074"/>
        <v>300</v>
      </c>
      <c r="AA2378" s="44">
        <f t="shared" si="1075"/>
        <v>0</v>
      </c>
      <c r="AB2378" s="44"/>
      <c r="AC2378" s="44"/>
      <c r="AD2378" s="44"/>
      <c r="AE2378" s="44">
        <f>VLOOKUP(O2378,정산업데이트!$A$6:$B$12,2,10)</f>
        <v>0</v>
      </c>
      <c r="AF2378" s="44"/>
      <c r="AG2378" s="79">
        <f t="shared" si="1076"/>
        <v>300</v>
      </c>
      <c r="AH2378" s="80">
        <f t="shared" si="1077"/>
        <v>2800</v>
      </c>
      <c r="AI2378" s="93"/>
      <c r="AJ2378" s="84" t="s">
        <v>13958</v>
      </c>
      <c r="AK2378" s="84" t="s">
        <v>73</v>
      </c>
      <c r="AL2378" s="84" t="s">
        <v>13959</v>
      </c>
      <c r="AM2378" s="84" t="s">
        <v>14307</v>
      </c>
      <c r="AN2378" s="84" t="s">
        <v>724</v>
      </c>
      <c r="AO2378" s="84" t="s">
        <v>725</v>
      </c>
      <c r="AP2378" s="84" t="s">
        <v>483</v>
      </c>
      <c r="AQ2378" s="84" t="s">
        <v>122</v>
      </c>
      <c r="AR2378" s="85">
        <v>1</v>
      </c>
      <c r="AS2378" s="86">
        <v>2</v>
      </c>
      <c r="AT2378" s="86">
        <v>1E-3</v>
      </c>
      <c r="AU2378" s="86">
        <v>2</v>
      </c>
      <c r="AV2378" s="84" t="s">
        <v>8</v>
      </c>
      <c r="AW2378" s="86">
        <v>150</v>
      </c>
      <c r="AX2378" s="84" t="s">
        <v>68</v>
      </c>
      <c r="AY2378" s="84" t="s">
        <v>68</v>
      </c>
      <c r="AZ2378" s="84" t="s">
        <v>68</v>
      </c>
      <c r="BA2378" s="84" t="s">
        <v>68</v>
      </c>
      <c r="BB2378" s="84" t="s">
        <v>68</v>
      </c>
      <c r="BC2378" s="84" t="s">
        <v>123</v>
      </c>
      <c r="BD2378" s="84" t="s">
        <v>81</v>
      </c>
      <c r="BE2378" s="84" t="s">
        <v>82</v>
      </c>
      <c r="BF2378" s="84" t="s">
        <v>122</v>
      </c>
      <c r="BG2378" s="84" t="s">
        <v>69</v>
      </c>
      <c r="BH2378" s="92" t="s">
        <v>14308</v>
      </c>
      <c r="BI2378" s="84" t="s">
        <v>122</v>
      </c>
      <c r="BJ2378" s="84" t="s">
        <v>14309</v>
      </c>
      <c r="BK2378" s="84" t="s">
        <v>867</v>
      </c>
      <c r="BL2378" s="84" t="s">
        <v>122</v>
      </c>
      <c r="BM2378" s="84" t="s">
        <v>81</v>
      </c>
      <c r="BN2378" s="84" t="s">
        <v>70</v>
      </c>
      <c r="BO2378" s="84" t="s">
        <v>71</v>
      </c>
      <c r="BP2378" s="84" t="s">
        <v>122</v>
      </c>
      <c r="BQ2378" s="84" t="s">
        <v>163</v>
      </c>
    </row>
    <row r="2379" spans="1:69" ht="14.4" x14ac:dyDescent="0.3">
      <c r="A2379" s="40" t="str">
        <f t="shared" si="1051"/>
        <v>2025-09-19</v>
      </c>
      <c r="B2379" s="40" t="str">
        <f t="shared" si="1052"/>
        <v>SYD</v>
      </c>
      <c r="C2379" s="39" t="str">
        <f t="shared" si="1053"/>
        <v>40644127016</v>
      </c>
      <c r="D2379" s="41" t="str">
        <f t="shared" si="1054"/>
        <v>PKR253587642</v>
      </c>
      <c r="E2379" s="41" t="str">
        <f t="shared" si="1055"/>
        <v>596421485696</v>
      </c>
      <c r="F2379" s="39" t="str">
        <f t="shared" si="1056"/>
        <v>2254239</v>
      </c>
      <c r="G2379" s="39" t="str">
        <f t="shared" si="1057"/>
        <v>WISE EXPRESS(BIOSYDNEY)</v>
      </c>
      <c r="H2379" s="41" t="str">
        <f t="shared" si="1058"/>
        <v>서수경</v>
      </c>
      <c r="I2379" s="39" t="str">
        <f t="shared" si="1059"/>
        <v>21562</v>
      </c>
      <c r="J2379" s="52" t="str">
        <f t="shared" si="1060"/>
        <v/>
      </c>
      <c r="K2379" s="75">
        <f t="shared" si="1061"/>
        <v>1</v>
      </c>
      <c r="L2379" s="76">
        <f t="shared" si="1062"/>
        <v>1</v>
      </c>
      <c r="M2379" s="76">
        <f t="shared" si="1063"/>
        <v>1E-3</v>
      </c>
      <c r="N2379" s="76">
        <f t="shared" si="1064"/>
        <v>1</v>
      </c>
      <c r="O2379" s="42">
        <f t="shared" si="1065"/>
        <v>1</v>
      </c>
      <c r="P2379" s="39" t="str">
        <f t="shared" si="1066"/>
        <v>일반(목록배제,Normal-Manifest Exception)</v>
      </c>
      <c r="Q2379" s="72">
        <f t="shared" si="1067"/>
        <v>110</v>
      </c>
      <c r="R2379" s="43" t="str">
        <f t="shared" si="1068"/>
        <v>5X033</v>
      </c>
      <c r="S2379" s="82" t="str">
        <f t="shared" si="1069"/>
        <v/>
      </c>
      <c r="T2379" s="40">
        <f t="shared" si="1070"/>
        <v>45919</v>
      </c>
      <c r="U2379" s="44">
        <v>2500</v>
      </c>
      <c r="V2379" s="44">
        <f t="shared" si="1071"/>
        <v>0</v>
      </c>
      <c r="W2379" s="77">
        <f t="shared" si="1072"/>
        <v>2500</v>
      </c>
      <c r="X2379" s="78">
        <f t="shared" si="1073"/>
        <v>0</v>
      </c>
      <c r="Y2379" s="44" cm="1">
        <f t="array" ref="Y2379">_xlfn.IFNA(_xlfn.IFS(AND(Q2379&gt;=2000, Q2379&lt;3000), 10000, AND(Q2379&gt;=3000, Q2379&lt;4000), 15000, AND(Q2379&gt;=4000, Q2379&lt;5000), 20000, AND(Q2379&gt;=5000), 25000),0)</f>
        <v>0</v>
      </c>
      <c r="Z2379" s="91">
        <f t="shared" si="1074"/>
        <v>300</v>
      </c>
      <c r="AA2379" s="44">
        <f t="shared" si="1075"/>
        <v>0</v>
      </c>
      <c r="AB2379" s="44"/>
      <c r="AC2379" s="44"/>
      <c r="AD2379" s="44"/>
      <c r="AE2379" s="44">
        <f>VLOOKUP(O2379,정산업데이트!$A$6:$B$12,2,10)</f>
        <v>0</v>
      </c>
      <c r="AF2379" s="44"/>
      <c r="AG2379" s="79">
        <f t="shared" si="1076"/>
        <v>300</v>
      </c>
      <c r="AH2379" s="80">
        <f t="shared" si="1077"/>
        <v>2800</v>
      </c>
      <c r="AI2379" s="93"/>
      <c r="AJ2379" s="84" t="s">
        <v>13958</v>
      </c>
      <c r="AK2379" s="84" t="s">
        <v>73</v>
      </c>
      <c r="AL2379" s="84" t="s">
        <v>13959</v>
      </c>
      <c r="AM2379" s="84" t="s">
        <v>14310</v>
      </c>
      <c r="AN2379" s="84" t="s">
        <v>14311</v>
      </c>
      <c r="AO2379" s="84" t="s">
        <v>14312</v>
      </c>
      <c r="AP2379" s="84" t="s">
        <v>14313</v>
      </c>
      <c r="AQ2379" s="84" t="s">
        <v>122</v>
      </c>
      <c r="AR2379" s="85">
        <v>1</v>
      </c>
      <c r="AS2379" s="86">
        <v>1</v>
      </c>
      <c r="AT2379" s="86">
        <v>1E-3</v>
      </c>
      <c r="AU2379" s="86">
        <v>1</v>
      </c>
      <c r="AV2379" s="84" t="s">
        <v>8</v>
      </c>
      <c r="AW2379" s="86">
        <v>110</v>
      </c>
      <c r="AX2379" s="84" t="s">
        <v>68</v>
      </c>
      <c r="AY2379" s="84" t="s">
        <v>68</v>
      </c>
      <c r="AZ2379" s="84" t="s">
        <v>68</v>
      </c>
      <c r="BA2379" s="84" t="s">
        <v>68</v>
      </c>
      <c r="BB2379" s="84" t="s">
        <v>68</v>
      </c>
      <c r="BC2379" s="84" t="s">
        <v>126</v>
      </c>
      <c r="BD2379" s="84" t="s">
        <v>90</v>
      </c>
      <c r="BE2379" s="84" t="s">
        <v>111</v>
      </c>
      <c r="BF2379" s="84" t="s">
        <v>122</v>
      </c>
      <c r="BG2379" s="84" t="s">
        <v>69</v>
      </c>
      <c r="BH2379" s="92" t="s">
        <v>14314</v>
      </c>
      <c r="BI2379" s="84" t="s">
        <v>122</v>
      </c>
      <c r="BJ2379" s="84" t="s">
        <v>14315</v>
      </c>
      <c r="BK2379" s="84" t="s">
        <v>867</v>
      </c>
      <c r="BL2379" s="84" t="s">
        <v>122</v>
      </c>
      <c r="BM2379" s="84" t="s">
        <v>90</v>
      </c>
      <c r="BN2379" s="84" t="s">
        <v>70</v>
      </c>
      <c r="BO2379" s="84" t="s">
        <v>71</v>
      </c>
      <c r="BP2379" s="84" t="s">
        <v>122</v>
      </c>
      <c r="BQ2379" s="84" t="s">
        <v>163</v>
      </c>
    </row>
    <row r="2380" spans="1:69" ht="14.4" x14ac:dyDescent="0.3">
      <c r="A2380" s="40" t="str">
        <f t="shared" si="1051"/>
        <v>2025-09-19</v>
      </c>
      <c r="B2380" s="40" t="str">
        <f t="shared" si="1052"/>
        <v>SYD</v>
      </c>
      <c r="C2380" s="39" t="str">
        <f t="shared" si="1053"/>
        <v>40644127016</v>
      </c>
      <c r="D2380" s="41" t="str">
        <f t="shared" si="1054"/>
        <v>PKR253587660</v>
      </c>
      <c r="E2380" s="41" t="str">
        <f t="shared" si="1055"/>
        <v>596421485873</v>
      </c>
      <c r="F2380" s="39" t="str">
        <f t="shared" si="1056"/>
        <v>2254239</v>
      </c>
      <c r="G2380" s="39" t="str">
        <f t="shared" si="1057"/>
        <v>WISE EXPRESS(BIOSYDNEY)</v>
      </c>
      <c r="H2380" s="41" t="str">
        <f t="shared" si="1058"/>
        <v>현선구</v>
      </c>
      <c r="I2380" s="39" t="str">
        <f t="shared" si="1059"/>
        <v>13646</v>
      </c>
      <c r="J2380" s="52" t="str">
        <f t="shared" si="1060"/>
        <v/>
      </c>
      <c r="K2380" s="75">
        <f t="shared" si="1061"/>
        <v>1</v>
      </c>
      <c r="L2380" s="76">
        <f t="shared" si="1062"/>
        <v>1</v>
      </c>
      <c r="M2380" s="76">
        <f t="shared" si="1063"/>
        <v>1E-3</v>
      </c>
      <c r="N2380" s="76">
        <f t="shared" si="1064"/>
        <v>1</v>
      </c>
      <c r="O2380" s="42">
        <f t="shared" si="1065"/>
        <v>1</v>
      </c>
      <c r="P2380" s="39" t="str">
        <f t="shared" si="1066"/>
        <v>일반(목록배제,Normal-Manifest Exception)</v>
      </c>
      <c r="Q2380" s="72">
        <f t="shared" si="1067"/>
        <v>110</v>
      </c>
      <c r="R2380" s="43" t="str">
        <f t="shared" si="1068"/>
        <v>5X033</v>
      </c>
      <c r="S2380" s="82" t="str">
        <f t="shared" si="1069"/>
        <v/>
      </c>
      <c r="T2380" s="40">
        <f t="shared" si="1070"/>
        <v>45919</v>
      </c>
      <c r="U2380" s="44">
        <v>2500</v>
      </c>
      <c r="V2380" s="44">
        <f t="shared" si="1071"/>
        <v>0</v>
      </c>
      <c r="W2380" s="77">
        <f t="shared" si="1072"/>
        <v>2500</v>
      </c>
      <c r="X2380" s="78">
        <f t="shared" si="1073"/>
        <v>0</v>
      </c>
      <c r="Y2380" s="44" cm="1">
        <f t="array" ref="Y2380">_xlfn.IFNA(_xlfn.IFS(AND(Q2380&gt;=2000, Q2380&lt;3000), 10000, AND(Q2380&gt;=3000, Q2380&lt;4000), 15000, AND(Q2380&gt;=4000, Q2380&lt;5000), 20000, AND(Q2380&gt;=5000), 25000),0)</f>
        <v>0</v>
      </c>
      <c r="Z2380" s="91">
        <f t="shared" si="1074"/>
        <v>300</v>
      </c>
      <c r="AA2380" s="44">
        <f t="shared" si="1075"/>
        <v>0</v>
      </c>
      <c r="AB2380" s="44"/>
      <c r="AC2380" s="44"/>
      <c r="AD2380" s="44"/>
      <c r="AE2380" s="44">
        <f>VLOOKUP(O2380,정산업데이트!$A$6:$B$12,2,10)</f>
        <v>0</v>
      </c>
      <c r="AF2380" s="44"/>
      <c r="AG2380" s="79">
        <f t="shared" si="1076"/>
        <v>300</v>
      </c>
      <c r="AH2380" s="80">
        <f t="shared" si="1077"/>
        <v>2800</v>
      </c>
      <c r="AI2380" s="93"/>
      <c r="AJ2380" s="84" t="s">
        <v>13958</v>
      </c>
      <c r="AK2380" s="84" t="s">
        <v>73</v>
      </c>
      <c r="AL2380" s="84" t="s">
        <v>13959</v>
      </c>
      <c r="AM2380" s="84" t="s">
        <v>14316</v>
      </c>
      <c r="AN2380" s="84" t="s">
        <v>14317</v>
      </c>
      <c r="AO2380" s="84" t="s">
        <v>14318</v>
      </c>
      <c r="AP2380" s="84" t="s">
        <v>8048</v>
      </c>
      <c r="AQ2380" s="84" t="s">
        <v>122</v>
      </c>
      <c r="AR2380" s="85">
        <v>1</v>
      </c>
      <c r="AS2380" s="86">
        <v>1</v>
      </c>
      <c r="AT2380" s="86">
        <v>1E-3</v>
      </c>
      <c r="AU2380" s="86">
        <v>1</v>
      </c>
      <c r="AV2380" s="84" t="s">
        <v>8</v>
      </c>
      <c r="AW2380" s="86">
        <v>110</v>
      </c>
      <c r="AX2380" s="84" t="s">
        <v>68</v>
      </c>
      <c r="AY2380" s="84" t="s">
        <v>68</v>
      </c>
      <c r="AZ2380" s="84" t="s">
        <v>68</v>
      </c>
      <c r="BA2380" s="84" t="s">
        <v>68</v>
      </c>
      <c r="BB2380" s="84" t="s">
        <v>68</v>
      </c>
      <c r="BC2380" s="84" t="s">
        <v>126</v>
      </c>
      <c r="BD2380" s="84" t="s">
        <v>90</v>
      </c>
      <c r="BE2380" s="84" t="s">
        <v>111</v>
      </c>
      <c r="BF2380" s="84" t="s">
        <v>122</v>
      </c>
      <c r="BG2380" s="84" t="s">
        <v>69</v>
      </c>
      <c r="BH2380" s="92" t="s">
        <v>14319</v>
      </c>
      <c r="BI2380" s="84" t="s">
        <v>122</v>
      </c>
      <c r="BJ2380" s="84" t="s">
        <v>14320</v>
      </c>
      <c r="BK2380" s="84" t="s">
        <v>867</v>
      </c>
      <c r="BL2380" s="84" t="s">
        <v>122</v>
      </c>
      <c r="BM2380" s="84" t="s">
        <v>90</v>
      </c>
      <c r="BN2380" s="84" t="s">
        <v>70</v>
      </c>
      <c r="BO2380" s="84" t="s">
        <v>71</v>
      </c>
      <c r="BP2380" s="84" t="s">
        <v>122</v>
      </c>
      <c r="BQ2380" s="84" t="s">
        <v>163</v>
      </c>
    </row>
    <row r="2381" spans="1:69" ht="14.4" x14ac:dyDescent="0.3">
      <c r="A2381" s="40" t="str">
        <f t="shared" si="1051"/>
        <v>2025-09-19</v>
      </c>
      <c r="B2381" s="40" t="str">
        <f t="shared" si="1052"/>
        <v>SYD</v>
      </c>
      <c r="C2381" s="39" t="str">
        <f t="shared" si="1053"/>
        <v>40644127016</v>
      </c>
      <c r="D2381" s="41" t="str">
        <f t="shared" si="1054"/>
        <v>PAU029773951</v>
      </c>
      <c r="E2381" s="41" t="str">
        <f t="shared" si="1055"/>
        <v>596421485464</v>
      </c>
      <c r="F2381" s="39" t="str">
        <f t="shared" si="1056"/>
        <v>2254252</v>
      </c>
      <c r="G2381" s="39" t="str">
        <f t="shared" si="1057"/>
        <v>WISE EXPRESS(AUSTRAPHARM)</v>
      </c>
      <c r="H2381" s="41" t="str">
        <f t="shared" si="1058"/>
        <v>주우현</v>
      </c>
      <c r="I2381" s="39" t="str">
        <f t="shared" si="1059"/>
        <v>48302</v>
      </c>
      <c r="J2381" s="52" t="str">
        <f t="shared" si="1060"/>
        <v/>
      </c>
      <c r="K2381" s="75">
        <f t="shared" si="1061"/>
        <v>1</v>
      </c>
      <c r="L2381" s="76">
        <f t="shared" si="1062"/>
        <v>2</v>
      </c>
      <c r="M2381" s="76">
        <f t="shared" si="1063"/>
        <v>1E-3</v>
      </c>
      <c r="N2381" s="76">
        <f t="shared" si="1064"/>
        <v>2</v>
      </c>
      <c r="O2381" s="42">
        <f t="shared" si="1065"/>
        <v>2</v>
      </c>
      <c r="P2381" s="39" t="str">
        <f t="shared" si="1066"/>
        <v>목록(Manifest)</v>
      </c>
      <c r="Q2381" s="72">
        <f t="shared" si="1067"/>
        <v>70</v>
      </c>
      <c r="R2381" s="43" t="str">
        <f t="shared" si="1068"/>
        <v>5X033</v>
      </c>
      <c r="S2381" s="82" t="str">
        <f t="shared" si="1069"/>
        <v/>
      </c>
      <c r="T2381" s="40">
        <f t="shared" si="1070"/>
        <v>45919</v>
      </c>
      <c r="U2381" s="44">
        <v>2500</v>
      </c>
      <c r="V2381" s="44">
        <f t="shared" si="1071"/>
        <v>0</v>
      </c>
      <c r="W2381" s="77">
        <f t="shared" si="1072"/>
        <v>2500</v>
      </c>
      <c r="X2381" s="78">
        <f t="shared" si="1073"/>
        <v>0</v>
      </c>
      <c r="Y2381" s="44" cm="1">
        <f t="array" ref="Y2381">_xlfn.IFNA(_xlfn.IFS(AND(Q2381&gt;=2000, Q2381&lt;3000), 10000, AND(Q2381&gt;=3000, Q2381&lt;4000), 15000, AND(Q2381&gt;=4000, Q2381&lt;5000), 20000, AND(Q2381&gt;=5000), 25000),0)</f>
        <v>0</v>
      </c>
      <c r="Z2381" s="91">
        <f t="shared" si="1074"/>
        <v>0</v>
      </c>
      <c r="AA2381" s="44">
        <f t="shared" si="1075"/>
        <v>0</v>
      </c>
      <c r="AB2381" s="44"/>
      <c r="AC2381" s="44"/>
      <c r="AD2381" s="44"/>
      <c r="AE2381" s="44">
        <f>VLOOKUP(O2381,정산업데이트!$A$6:$B$12,2,10)</f>
        <v>0</v>
      </c>
      <c r="AF2381" s="44"/>
      <c r="AG2381" s="79">
        <f t="shared" si="1076"/>
        <v>0</v>
      </c>
      <c r="AH2381" s="80">
        <f t="shared" si="1077"/>
        <v>2500</v>
      </c>
      <c r="AI2381" s="93"/>
      <c r="AJ2381" s="84" t="s">
        <v>13958</v>
      </c>
      <c r="AK2381" s="84" t="s">
        <v>73</v>
      </c>
      <c r="AL2381" s="84" t="s">
        <v>13959</v>
      </c>
      <c r="AM2381" s="84" t="s">
        <v>14321</v>
      </c>
      <c r="AN2381" s="84" t="s">
        <v>14322</v>
      </c>
      <c r="AO2381" s="84" t="s">
        <v>14323</v>
      </c>
      <c r="AP2381" s="84" t="s">
        <v>14324</v>
      </c>
      <c r="AQ2381" s="84" t="s">
        <v>122</v>
      </c>
      <c r="AR2381" s="85">
        <v>1</v>
      </c>
      <c r="AS2381" s="86">
        <v>2</v>
      </c>
      <c r="AT2381" s="86">
        <v>1E-3</v>
      </c>
      <c r="AU2381" s="86">
        <v>2</v>
      </c>
      <c r="AV2381" s="84" t="s">
        <v>7</v>
      </c>
      <c r="AW2381" s="86">
        <v>70</v>
      </c>
      <c r="AX2381" s="84" t="s">
        <v>68</v>
      </c>
      <c r="AY2381" s="84" t="s">
        <v>68</v>
      </c>
      <c r="AZ2381" s="84" t="s">
        <v>68</v>
      </c>
      <c r="BA2381" s="84" t="s">
        <v>68</v>
      </c>
      <c r="BB2381" s="84" t="s">
        <v>68</v>
      </c>
      <c r="BC2381" s="84" t="s">
        <v>132</v>
      </c>
      <c r="BD2381" s="84" t="s">
        <v>83</v>
      </c>
      <c r="BE2381" s="84" t="s">
        <v>149</v>
      </c>
      <c r="BF2381" s="84" t="s">
        <v>122</v>
      </c>
      <c r="BG2381" s="84" t="s">
        <v>69</v>
      </c>
      <c r="BH2381" s="92" t="s">
        <v>14325</v>
      </c>
      <c r="BI2381" s="84" t="s">
        <v>122</v>
      </c>
      <c r="BJ2381" s="84" t="s">
        <v>14326</v>
      </c>
      <c r="BK2381" s="84" t="s">
        <v>867</v>
      </c>
      <c r="BL2381" s="84" t="s">
        <v>122</v>
      </c>
      <c r="BM2381" s="84" t="s">
        <v>83</v>
      </c>
      <c r="BN2381" s="84" t="s">
        <v>70</v>
      </c>
      <c r="BO2381" s="84" t="s">
        <v>71</v>
      </c>
      <c r="BP2381" s="84" t="s">
        <v>122</v>
      </c>
      <c r="BQ2381" s="84" t="s">
        <v>163</v>
      </c>
    </row>
    <row r="2382" spans="1:69" ht="14.4" x14ac:dyDescent="0.3">
      <c r="A2382" s="40" t="str">
        <f t="shared" si="1051"/>
        <v>2025-09-19</v>
      </c>
      <c r="B2382" s="40" t="str">
        <f t="shared" si="1052"/>
        <v>SYD</v>
      </c>
      <c r="C2382" s="39" t="str">
        <f t="shared" si="1053"/>
        <v>40644127016</v>
      </c>
      <c r="D2382" s="41" t="str">
        <f t="shared" si="1054"/>
        <v>PAU029773946</v>
      </c>
      <c r="E2382" s="41" t="str">
        <f t="shared" si="1055"/>
        <v>596421485486</v>
      </c>
      <c r="F2382" s="39" t="str">
        <f t="shared" si="1056"/>
        <v>2254252</v>
      </c>
      <c r="G2382" s="39" t="str">
        <f t="shared" si="1057"/>
        <v>WISE EXPRESS(AUSTRAPHARM)</v>
      </c>
      <c r="H2382" s="41" t="str">
        <f t="shared" si="1058"/>
        <v>공득곤</v>
      </c>
      <c r="I2382" s="39" t="str">
        <f t="shared" si="1059"/>
        <v>42015</v>
      </c>
      <c r="J2382" s="52" t="str">
        <f t="shared" si="1060"/>
        <v/>
      </c>
      <c r="K2382" s="75">
        <f t="shared" si="1061"/>
        <v>1</v>
      </c>
      <c r="L2382" s="76">
        <f t="shared" si="1062"/>
        <v>1</v>
      </c>
      <c r="M2382" s="76">
        <f t="shared" si="1063"/>
        <v>1E-3</v>
      </c>
      <c r="N2382" s="76">
        <f t="shared" si="1064"/>
        <v>1</v>
      </c>
      <c r="O2382" s="42">
        <f t="shared" si="1065"/>
        <v>1</v>
      </c>
      <c r="P2382" s="39" t="str">
        <f t="shared" si="1066"/>
        <v>목록(Manifest)</v>
      </c>
      <c r="Q2382" s="72">
        <f t="shared" si="1067"/>
        <v>60</v>
      </c>
      <c r="R2382" s="43" t="str">
        <f t="shared" si="1068"/>
        <v>5X033</v>
      </c>
      <c r="S2382" s="82" t="str">
        <f t="shared" si="1069"/>
        <v/>
      </c>
      <c r="T2382" s="40">
        <f t="shared" si="1070"/>
        <v>45919</v>
      </c>
      <c r="U2382" s="44">
        <v>2500</v>
      </c>
      <c r="V2382" s="44">
        <f t="shared" si="1071"/>
        <v>0</v>
      </c>
      <c r="W2382" s="77">
        <f t="shared" si="1072"/>
        <v>2500</v>
      </c>
      <c r="X2382" s="78">
        <f t="shared" si="1073"/>
        <v>0</v>
      </c>
      <c r="Y2382" s="44" cm="1">
        <f t="array" ref="Y2382">_xlfn.IFNA(_xlfn.IFS(AND(Q2382&gt;=2000, Q2382&lt;3000), 10000, AND(Q2382&gt;=3000, Q2382&lt;4000), 15000, AND(Q2382&gt;=4000, Q2382&lt;5000), 20000, AND(Q2382&gt;=5000), 25000),0)</f>
        <v>0</v>
      </c>
      <c r="Z2382" s="91">
        <f t="shared" si="1074"/>
        <v>0</v>
      </c>
      <c r="AA2382" s="44">
        <f t="shared" si="1075"/>
        <v>0</v>
      </c>
      <c r="AB2382" s="44"/>
      <c r="AC2382" s="44"/>
      <c r="AD2382" s="44"/>
      <c r="AE2382" s="44">
        <f>VLOOKUP(O2382,정산업데이트!$A$6:$B$12,2,10)</f>
        <v>0</v>
      </c>
      <c r="AF2382" s="44"/>
      <c r="AG2382" s="79">
        <f t="shared" si="1076"/>
        <v>0</v>
      </c>
      <c r="AH2382" s="80">
        <f t="shared" si="1077"/>
        <v>2500</v>
      </c>
      <c r="AI2382" s="93"/>
      <c r="AJ2382" s="84" t="s">
        <v>13958</v>
      </c>
      <c r="AK2382" s="84" t="s">
        <v>73</v>
      </c>
      <c r="AL2382" s="84" t="s">
        <v>13959</v>
      </c>
      <c r="AM2382" s="84" t="s">
        <v>14327</v>
      </c>
      <c r="AN2382" s="84" t="s">
        <v>14328</v>
      </c>
      <c r="AO2382" s="84" t="s">
        <v>14329</v>
      </c>
      <c r="AP2382" s="84" t="s">
        <v>14330</v>
      </c>
      <c r="AQ2382" s="84" t="s">
        <v>122</v>
      </c>
      <c r="AR2382" s="85">
        <v>1</v>
      </c>
      <c r="AS2382" s="86">
        <v>1</v>
      </c>
      <c r="AT2382" s="86">
        <v>1E-3</v>
      </c>
      <c r="AU2382" s="86">
        <v>1</v>
      </c>
      <c r="AV2382" s="84" t="s">
        <v>7</v>
      </c>
      <c r="AW2382" s="86">
        <v>60</v>
      </c>
      <c r="AX2382" s="84" t="s">
        <v>68</v>
      </c>
      <c r="AY2382" s="84" t="s">
        <v>68</v>
      </c>
      <c r="AZ2382" s="84" t="s">
        <v>68</v>
      </c>
      <c r="BA2382" s="84" t="s">
        <v>68</v>
      </c>
      <c r="BB2382" s="84" t="s">
        <v>68</v>
      </c>
      <c r="BC2382" s="84" t="s">
        <v>132</v>
      </c>
      <c r="BD2382" s="84" t="s">
        <v>83</v>
      </c>
      <c r="BE2382" s="84" t="s">
        <v>86</v>
      </c>
      <c r="BF2382" s="84" t="s">
        <v>122</v>
      </c>
      <c r="BG2382" s="84" t="s">
        <v>69</v>
      </c>
      <c r="BH2382" s="92" t="s">
        <v>14331</v>
      </c>
      <c r="BI2382" s="84" t="s">
        <v>122</v>
      </c>
      <c r="BJ2382" s="84" t="s">
        <v>14332</v>
      </c>
      <c r="BK2382" s="84" t="s">
        <v>867</v>
      </c>
      <c r="BL2382" s="84" t="s">
        <v>122</v>
      </c>
      <c r="BM2382" s="84" t="s">
        <v>83</v>
      </c>
      <c r="BN2382" s="84" t="s">
        <v>70</v>
      </c>
      <c r="BO2382" s="84" t="s">
        <v>71</v>
      </c>
      <c r="BP2382" s="84" t="s">
        <v>122</v>
      </c>
      <c r="BQ2382" s="84" t="s">
        <v>163</v>
      </c>
    </row>
    <row r="2383" spans="1:69" ht="14.4" x14ac:dyDescent="0.3">
      <c r="A2383" s="40" t="str">
        <f t="shared" si="1051"/>
        <v>2025-09-19</v>
      </c>
      <c r="B2383" s="40" t="str">
        <f t="shared" si="1052"/>
        <v>SYD</v>
      </c>
      <c r="C2383" s="39" t="str">
        <f t="shared" si="1053"/>
        <v>40644127016</v>
      </c>
      <c r="D2383" s="41" t="str">
        <f t="shared" si="1054"/>
        <v>PAU029773949</v>
      </c>
      <c r="E2383" s="41" t="str">
        <f t="shared" si="1055"/>
        <v>596421485512</v>
      </c>
      <c r="F2383" s="39" t="str">
        <f t="shared" si="1056"/>
        <v>2254252</v>
      </c>
      <c r="G2383" s="39" t="str">
        <f t="shared" si="1057"/>
        <v>WISE EXPRESS(AUSTRAPHARM)</v>
      </c>
      <c r="H2383" s="41" t="str">
        <f t="shared" si="1058"/>
        <v>임영경</v>
      </c>
      <c r="I2383" s="39" t="str">
        <f t="shared" si="1059"/>
        <v>31179</v>
      </c>
      <c r="J2383" s="52" t="str">
        <f t="shared" si="1060"/>
        <v/>
      </c>
      <c r="K2383" s="75">
        <f t="shared" si="1061"/>
        <v>1</v>
      </c>
      <c r="L2383" s="76">
        <f t="shared" si="1062"/>
        <v>2</v>
      </c>
      <c r="M2383" s="76">
        <f t="shared" si="1063"/>
        <v>1E-3</v>
      </c>
      <c r="N2383" s="76">
        <f t="shared" si="1064"/>
        <v>2</v>
      </c>
      <c r="O2383" s="42">
        <f t="shared" si="1065"/>
        <v>2</v>
      </c>
      <c r="P2383" s="39" t="str">
        <f t="shared" si="1066"/>
        <v>목록(Manifest)</v>
      </c>
      <c r="Q2383" s="72">
        <f t="shared" si="1067"/>
        <v>70</v>
      </c>
      <c r="R2383" s="43" t="str">
        <f t="shared" si="1068"/>
        <v>5X033</v>
      </c>
      <c r="S2383" s="82" t="str">
        <f t="shared" si="1069"/>
        <v/>
      </c>
      <c r="T2383" s="40">
        <f t="shared" si="1070"/>
        <v>45919</v>
      </c>
      <c r="U2383" s="44">
        <v>2500</v>
      </c>
      <c r="V2383" s="44">
        <f t="shared" si="1071"/>
        <v>0</v>
      </c>
      <c r="W2383" s="77">
        <f t="shared" si="1072"/>
        <v>2500</v>
      </c>
      <c r="X2383" s="78">
        <f t="shared" si="1073"/>
        <v>0</v>
      </c>
      <c r="Y2383" s="44" cm="1">
        <f t="array" ref="Y2383">_xlfn.IFNA(_xlfn.IFS(AND(Q2383&gt;=2000, Q2383&lt;3000), 10000, AND(Q2383&gt;=3000, Q2383&lt;4000), 15000, AND(Q2383&gt;=4000, Q2383&lt;5000), 20000, AND(Q2383&gt;=5000), 25000),0)</f>
        <v>0</v>
      </c>
      <c r="Z2383" s="91">
        <f t="shared" si="1074"/>
        <v>0</v>
      </c>
      <c r="AA2383" s="44">
        <f t="shared" si="1075"/>
        <v>0</v>
      </c>
      <c r="AB2383" s="44"/>
      <c r="AC2383" s="44"/>
      <c r="AD2383" s="44"/>
      <c r="AE2383" s="44">
        <f>VLOOKUP(O2383,정산업데이트!$A$6:$B$12,2,10)</f>
        <v>0</v>
      </c>
      <c r="AF2383" s="44"/>
      <c r="AG2383" s="79">
        <f t="shared" si="1076"/>
        <v>0</v>
      </c>
      <c r="AH2383" s="80">
        <f t="shared" si="1077"/>
        <v>2500</v>
      </c>
      <c r="AI2383" s="93"/>
      <c r="AJ2383" s="84" t="s">
        <v>13958</v>
      </c>
      <c r="AK2383" s="84" t="s">
        <v>73</v>
      </c>
      <c r="AL2383" s="84" t="s">
        <v>13959</v>
      </c>
      <c r="AM2383" s="84" t="s">
        <v>14333</v>
      </c>
      <c r="AN2383" s="84" t="s">
        <v>14334</v>
      </c>
      <c r="AO2383" s="84" t="s">
        <v>14335</v>
      </c>
      <c r="AP2383" s="84" t="s">
        <v>14336</v>
      </c>
      <c r="AQ2383" s="84" t="s">
        <v>122</v>
      </c>
      <c r="AR2383" s="85">
        <v>1</v>
      </c>
      <c r="AS2383" s="86">
        <v>2</v>
      </c>
      <c r="AT2383" s="86">
        <v>1E-3</v>
      </c>
      <c r="AU2383" s="86">
        <v>2</v>
      </c>
      <c r="AV2383" s="84" t="s">
        <v>7</v>
      </c>
      <c r="AW2383" s="86">
        <v>70</v>
      </c>
      <c r="AX2383" s="84" t="s">
        <v>68</v>
      </c>
      <c r="AY2383" s="84" t="s">
        <v>68</v>
      </c>
      <c r="AZ2383" s="84" t="s">
        <v>68</v>
      </c>
      <c r="BA2383" s="84" t="s">
        <v>68</v>
      </c>
      <c r="BB2383" s="84" t="s">
        <v>68</v>
      </c>
      <c r="BC2383" s="84" t="s">
        <v>132</v>
      </c>
      <c r="BD2383" s="84" t="s">
        <v>83</v>
      </c>
      <c r="BE2383" s="84" t="s">
        <v>86</v>
      </c>
      <c r="BF2383" s="84" t="s">
        <v>122</v>
      </c>
      <c r="BG2383" s="84" t="s">
        <v>69</v>
      </c>
      <c r="BH2383" s="92" t="s">
        <v>14337</v>
      </c>
      <c r="BI2383" s="84" t="s">
        <v>122</v>
      </c>
      <c r="BJ2383" s="84" t="s">
        <v>14338</v>
      </c>
      <c r="BK2383" s="84" t="s">
        <v>867</v>
      </c>
      <c r="BL2383" s="84" t="s">
        <v>122</v>
      </c>
      <c r="BM2383" s="84" t="s">
        <v>83</v>
      </c>
      <c r="BN2383" s="84" t="s">
        <v>70</v>
      </c>
      <c r="BO2383" s="84" t="s">
        <v>71</v>
      </c>
      <c r="BP2383" s="84" t="s">
        <v>122</v>
      </c>
      <c r="BQ2383" s="84" t="s">
        <v>163</v>
      </c>
    </row>
    <row r="2384" spans="1:69" ht="14.4" x14ac:dyDescent="0.3">
      <c r="A2384" s="40" t="str">
        <f t="shared" si="1051"/>
        <v>2025-09-19</v>
      </c>
      <c r="B2384" s="40" t="str">
        <f t="shared" si="1052"/>
        <v>SYD</v>
      </c>
      <c r="C2384" s="39" t="str">
        <f t="shared" si="1053"/>
        <v>40644127016</v>
      </c>
      <c r="D2384" s="41" t="str">
        <f t="shared" si="1054"/>
        <v>PAU029773945</v>
      </c>
      <c r="E2384" s="41" t="str">
        <f t="shared" si="1055"/>
        <v>596421485523</v>
      </c>
      <c r="F2384" s="39" t="str">
        <f t="shared" si="1056"/>
        <v>2254252</v>
      </c>
      <c r="G2384" s="39" t="str">
        <f t="shared" si="1057"/>
        <v>WISE EXPRESS(AUSTRAPHARM)</v>
      </c>
      <c r="H2384" s="41" t="str">
        <f t="shared" si="1058"/>
        <v>김은혜</v>
      </c>
      <c r="I2384" s="39" t="str">
        <f t="shared" si="1059"/>
        <v>58652</v>
      </c>
      <c r="J2384" s="52" t="str">
        <f t="shared" si="1060"/>
        <v/>
      </c>
      <c r="K2384" s="75">
        <f t="shared" si="1061"/>
        <v>1</v>
      </c>
      <c r="L2384" s="76">
        <f t="shared" si="1062"/>
        <v>1</v>
      </c>
      <c r="M2384" s="76">
        <f t="shared" si="1063"/>
        <v>1E-3</v>
      </c>
      <c r="N2384" s="76">
        <f t="shared" si="1064"/>
        <v>1</v>
      </c>
      <c r="O2384" s="42">
        <f t="shared" si="1065"/>
        <v>1</v>
      </c>
      <c r="P2384" s="39" t="str">
        <f t="shared" si="1066"/>
        <v>목록(Manifest)</v>
      </c>
      <c r="Q2384" s="72">
        <f t="shared" si="1067"/>
        <v>60</v>
      </c>
      <c r="R2384" s="43" t="str">
        <f t="shared" si="1068"/>
        <v>5X033</v>
      </c>
      <c r="S2384" s="82" t="str">
        <f t="shared" si="1069"/>
        <v/>
      </c>
      <c r="T2384" s="40">
        <f t="shared" si="1070"/>
        <v>45919</v>
      </c>
      <c r="U2384" s="44">
        <v>2500</v>
      </c>
      <c r="V2384" s="44">
        <f t="shared" si="1071"/>
        <v>0</v>
      </c>
      <c r="W2384" s="77">
        <f t="shared" si="1072"/>
        <v>2500</v>
      </c>
      <c r="X2384" s="78">
        <f t="shared" si="1073"/>
        <v>0</v>
      </c>
      <c r="Y2384" s="44" cm="1">
        <f t="array" ref="Y2384">_xlfn.IFNA(_xlfn.IFS(AND(Q2384&gt;=2000, Q2384&lt;3000), 10000, AND(Q2384&gt;=3000, Q2384&lt;4000), 15000, AND(Q2384&gt;=4000, Q2384&lt;5000), 20000, AND(Q2384&gt;=5000), 25000),0)</f>
        <v>0</v>
      </c>
      <c r="Z2384" s="91">
        <f t="shared" si="1074"/>
        <v>0</v>
      </c>
      <c r="AA2384" s="44">
        <f t="shared" si="1075"/>
        <v>0</v>
      </c>
      <c r="AB2384" s="44"/>
      <c r="AC2384" s="44"/>
      <c r="AD2384" s="44"/>
      <c r="AE2384" s="44">
        <f>VLOOKUP(O2384,정산업데이트!$A$6:$B$12,2,10)</f>
        <v>0</v>
      </c>
      <c r="AF2384" s="44"/>
      <c r="AG2384" s="79">
        <f t="shared" si="1076"/>
        <v>0</v>
      </c>
      <c r="AH2384" s="80">
        <f t="shared" si="1077"/>
        <v>2500</v>
      </c>
      <c r="AI2384" s="93"/>
      <c r="AJ2384" s="84" t="s">
        <v>13958</v>
      </c>
      <c r="AK2384" s="84" t="s">
        <v>73</v>
      </c>
      <c r="AL2384" s="84" t="s">
        <v>13959</v>
      </c>
      <c r="AM2384" s="84" t="s">
        <v>14339</v>
      </c>
      <c r="AN2384" s="84" t="s">
        <v>423</v>
      </c>
      <c r="AO2384" s="84" t="s">
        <v>14340</v>
      </c>
      <c r="AP2384" s="84" t="s">
        <v>14341</v>
      </c>
      <c r="AQ2384" s="84" t="s">
        <v>122</v>
      </c>
      <c r="AR2384" s="85">
        <v>1</v>
      </c>
      <c r="AS2384" s="86">
        <v>1</v>
      </c>
      <c r="AT2384" s="86">
        <v>1E-3</v>
      </c>
      <c r="AU2384" s="86">
        <v>1</v>
      </c>
      <c r="AV2384" s="84" t="s">
        <v>7</v>
      </c>
      <c r="AW2384" s="86">
        <v>60</v>
      </c>
      <c r="AX2384" s="84" t="s">
        <v>68</v>
      </c>
      <c r="AY2384" s="84" t="s">
        <v>68</v>
      </c>
      <c r="AZ2384" s="84" t="s">
        <v>68</v>
      </c>
      <c r="BA2384" s="84" t="s">
        <v>68</v>
      </c>
      <c r="BB2384" s="84" t="s">
        <v>68</v>
      </c>
      <c r="BC2384" s="84" t="s">
        <v>132</v>
      </c>
      <c r="BD2384" s="84" t="s">
        <v>83</v>
      </c>
      <c r="BE2384" s="84" t="s">
        <v>84</v>
      </c>
      <c r="BF2384" s="84" t="s">
        <v>122</v>
      </c>
      <c r="BG2384" s="84" t="s">
        <v>69</v>
      </c>
      <c r="BH2384" s="92" t="s">
        <v>14342</v>
      </c>
      <c r="BI2384" s="84" t="s">
        <v>122</v>
      </c>
      <c r="BJ2384" s="84" t="s">
        <v>14343</v>
      </c>
      <c r="BK2384" s="84" t="s">
        <v>867</v>
      </c>
      <c r="BL2384" s="84" t="s">
        <v>122</v>
      </c>
      <c r="BM2384" s="84" t="s">
        <v>83</v>
      </c>
      <c r="BN2384" s="84" t="s">
        <v>70</v>
      </c>
      <c r="BO2384" s="84" t="s">
        <v>71</v>
      </c>
      <c r="BP2384" s="84" t="s">
        <v>122</v>
      </c>
      <c r="BQ2384" s="84" t="s">
        <v>163</v>
      </c>
    </row>
    <row r="2385" spans="1:69" ht="14.4" x14ac:dyDescent="0.3">
      <c r="A2385" s="40" t="str">
        <f t="shared" si="1051"/>
        <v>2025-09-19</v>
      </c>
      <c r="B2385" s="40" t="str">
        <f t="shared" si="1052"/>
        <v>SYD</v>
      </c>
      <c r="C2385" s="39" t="str">
        <f t="shared" si="1053"/>
        <v>40644127016</v>
      </c>
      <c r="D2385" s="41" t="str">
        <f t="shared" si="1054"/>
        <v>PAU029773942</v>
      </c>
      <c r="E2385" s="41" t="str">
        <f t="shared" si="1055"/>
        <v>596421485556</v>
      </c>
      <c r="F2385" s="39" t="str">
        <f t="shared" si="1056"/>
        <v>2254252</v>
      </c>
      <c r="G2385" s="39" t="str">
        <f t="shared" si="1057"/>
        <v>WISE EXPRESS(AUSTRAPHARM)</v>
      </c>
      <c r="H2385" s="41" t="str">
        <f t="shared" si="1058"/>
        <v>SONGLINYAN</v>
      </c>
      <c r="I2385" s="39" t="str">
        <f t="shared" si="1059"/>
        <v>15211</v>
      </c>
      <c r="J2385" s="52" t="str">
        <f t="shared" si="1060"/>
        <v/>
      </c>
      <c r="K2385" s="75">
        <f t="shared" si="1061"/>
        <v>1</v>
      </c>
      <c r="L2385" s="76">
        <f t="shared" si="1062"/>
        <v>1</v>
      </c>
      <c r="M2385" s="76">
        <f t="shared" si="1063"/>
        <v>1E-3</v>
      </c>
      <c r="N2385" s="76">
        <f t="shared" si="1064"/>
        <v>1</v>
      </c>
      <c r="O2385" s="42">
        <f t="shared" si="1065"/>
        <v>1</v>
      </c>
      <c r="P2385" s="39" t="str">
        <f t="shared" si="1066"/>
        <v>목록(Manifest)</v>
      </c>
      <c r="Q2385" s="72">
        <f t="shared" si="1067"/>
        <v>60</v>
      </c>
      <c r="R2385" s="43" t="str">
        <f t="shared" si="1068"/>
        <v>5X033</v>
      </c>
      <c r="S2385" s="82" t="str">
        <f t="shared" si="1069"/>
        <v/>
      </c>
      <c r="T2385" s="40">
        <f t="shared" si="1070"/>
        <v>45919</v>
      </c>
      <c r="U2385" s="44">
        <v>2500</v>
      </c>
      <c r="V2385" s="44">
        <f t="shared" si="1071"/>
        <v>0</v>
      </c>
      <c r="W2385" s="77">
        <f t="shared" si="1072"/>
        <v>2500</v>
      </c>
      <c r="X2385" s="78">
        <f t="shared" si="1073"/>
        <v>0</v>
      </c>
      <c r="Y2385" s="44" cm="1">
        <f t="array" ref="Y2385">_xlfn.IFNA(_xlfn.IFS(AND(Q2385&gt;=2000, Q2385&lt;3000), 10000, AND(Q2385&gt;=3000, Q2385&lt;4000), 15000, AND(Q2385&gt;=4000, Q2385&lt;5000), 20000, AND(Q2385&gt;=5000), 25000),0)</f>
        <v>0</v>
      </c>
      <c r="Z2385" s="91">
        <f t="shared" si="1074"/>
        <v>0</v>
      </c>
      <c r="AA2385" s="44">
        <f t="shared" si="1075"/>
        <v>0</v>
      </c>
      <c r="AB2385" s="44"/>
      <c r="AC2385" s="44"/>
      <c r="AD2385" s="44"/>
      <c r="AE2385" s="44">
        <f>VLOOKUP(O2385,정산업데이트!$A$6:$B$12,2,10)</f>
        <v>0</v>
      </c>
      <c r="AF2385" s="44"/>
      <c r="AG2385" s="79">
        <f t="shared" si="1076"/>
        <v>0</v>
      </c>
      <c r="AH2385" s="80">
        <f t="shared" si="1077"/>
        <v>2500</v>
      </c>
      <c r="AI2385" s="93"/>
      <c r="AJ2385" s="84" t="s">
        <v>13958</v>
      </c>
      <c r="AK2385" s="84" t="s">
        <v>73</v>
      </c>
      <c r="AL2385" s="84" t="s">
        <v>13959</v>
      </c>
      <c r="AM2385" s="84" t="s">
        <v>14344</v>
      </c>
      <c r="AN2385" s="84" t="s">
        <v>14345</v>
      </c>
      <c r="AO2385" s="84" t="s">
        <v>14346</v>
      </c>
      <c r="AP2385" s="84" t="s">
        <v>607</v>
      </c>
      <c r="AQ2385" s="84" t="s">
        <v>122</v>
      </c>
      <c r="AR2385" s="85">
        <v>1</v>
      </c>
      <c r="AS2385" s="86">
        <v>1</v>
      </c>
      <c r="AT2385" s="86">
        <v>1E-3</v>
      </c>
      <c r="AU2385" s="86">
        <v>1</v>
      </c>
      <c r="AV2385" s="84" t="s">
        <v>7</v>
      </c>
      <c r="AW2385" s="86">
        <v>60</v>
      </c>
      <c r="AX2385" s="84" t="s">
        <v>68</v>
      </c>
      <c r="AY2385" s="84" t="s">
        <v>68</v>
      </c>
      <c r="AZ2385" s="84" t="s">
        <v>68</v>
      </c>
      <c r="BA2385" s="84" t="s">
        <v>68</v>
      </c>
      <c r="BB2385" s="84" t="s">
        <v>68</v>
      </c>
      <c r="BC2385" s="84" t="s">
        <v>132</v>
      </c>
      <c r="BD2385" s="84" t="s">
        <v>83</v>
      </c>
      <c r="BE2385" s="84" t="s">
        <v>84</v>
      </c>
      <c r="BF2385" s="84" t="s">
        <v>122</v>
      </c>
      <c r="BG2385" s="84" t="s">
        <v>69</v>
      </c>
      <c r="BH2385" s="92" t="s">
        <v>14347</v>
      </c>
      <c r="BI2385" s="84" t="s">
        <v>122</v>
      </c>
      <c r="BJ2385" s="84" t="s">
        <v>14348</v>
      </c>
      <c r="BK2385" s="84" t="s">
        <v>867</v>
      </c>
      <c r="BL2385" s="84" t="s">
        <v>122</v>
      </c>
      <c r="BM2385" s="84" t="s">
        <v>83</v>
      </c>
      <c r="BN2385" s="84" t="s">
        <v>70</v>
      </c>
      <c r="BO2385" s="84" t="s">
        <v>71</v>
      </c>
      <c r="BP2385" s="84" t="s">
        <v>122</v>
      </c>
      <c r="BQ2385" s="84" t="s">
        <v>163</v>
      </c>
    </row>
    <row r="2386" spans="1:69" ht="14.4" x14ac:dyDescent="0.3">
      <c r="A2386" s="40" t="str">
        <f t="shared" si="1051"/>
        <v>2025-09-19</v>
      </c>
      <c r="B2386" s="40" t="str">
        <f t="shared" si="1052"/>
        <v>SYD</v>
      </c>
      <c r="C2386" s="39" t="str">
        <f t="shared" si="1053"/>
        <v>40644127016</v>
      </c>
      <c r="D2386" s="41" t="str">
        <f t="shared" si="1054"/>
        <v>PAU029773941</v>
      </c>
      <c r="E2386" s="41" t="str">
        <f t="shared" si="1055"/>
        <v>596421485560</v>
      </c>
      <c r="F2386" s="39" t="str">
        <f t="shared" si="1056"/>
        <v>2254252</v>
      </c>
      <c r="G2386" s="39" t="str">
        <f t="shared" si="1057"/>
        <v>WISE EXPRESS(AUSTRAPHARM)</v>
      </c>
      <c r="H2386" s="41" t="str">
        <f t="shared" si="1058"/>
        <v>김서진</v>
      </c>
      <c r="I2386" s="39" t="str">
        <f t="shared" si="1059"/>
        <v>50649</v>
      </c>
      <c r="J2386" s="52" t="str">
        <f t="shared" si="1060"/>
        <v/>
      </c>
      <c r="K2386" s="75">
        <f t="shared" si="1061"/>
        <v>1</v>
      </c>
      <c r="L2386" s="76">
        <f t="shared" si="1062"/>
        <v>1</v>
      </c>
      <c r="M2386" s="76">
        <f t="shared" si="1063"/>
        <v>1E-3</v>
      </c>
      <c r="N2386" s="76">
        <f t="shared" si="1064"/>
        <v>1</v>
      </c>
      <c r="O2386" s="42">
        <f t="shared" si="1065"/>
        <v>1</v>
      </c>
      <c r="P2386" s="39" t="str">
        <f t="shared" si="1066"/>
        <v>목록(Manifest)</v>
      </c>
      <c r="Q2386" s="72">
        <f t="shared" si="1067"/>
        <v>60</v>
      </c>
      <c r="R2386" s="43" t="str">
        <f t="shared" si="1068"/>
        <v>5X033</v>
      </c>
      <c r="S2386" s="82" t="str">
        <f t="shared" si="1069"/>
        <v/>
      </c>
      <c r="T2386" s="40">
        <f t="shared" si="1070"/>
        <v>45919</v>
      </c>
      <c r="U2386" s="44">
        <v>2500</v>
      </c>
      <c r="V2386" s="44">
        <f t="shared" si="1071"/>
        <v>0</v>
      </c>
      <c r="W2386" s="77">
        <f t="shared" si="1072"/>
        <v>2500</v>
      </c>
      <c r="X2386" s="78">
        <f t="shared" si="1073"/>
        <v>0</v>
      </c>
      <c r="Y2386" s="44" cm="1">
        <f t="array" ref="Y2386">_xlfn.IFNA(_xlfn.IFS(AND(Q2386&gt;=2000, Q2386&lt;3000), 10000, AND(Q2386&gt;=3000, Q2386&lt;4000), 15000, AND(Q2386&gt;=4000, Q2386&lt;5000), 20000, AND(Q2386&gt;=5000), 25000),0)</f>
        <v>0</v>
      </c>
      <c r="Z2386" s="91">
        <f t="shared" si="1074"/>
        <v>0</v>
      </c>
      <c r="AA2386" s="44">
        <f t="shared" si="1075"/>
        <v>0</v>
      </c>
      <c r="AB2386" s="44"/>
      <c r="AC2386" s="44"/>
      <c r="AD2386" s="44"/>
      <c r="AE2386" s="44">
        <f>VLOOKUP(O2386,정산업데이트!$A$6:$B$12,2,10)</f>
        <v>0</v>
      </c>
      <c r="AF2386" s="44"/>
      <c r="AG2386" s="79">
        <f t="shared" si="1076"/>
        <v>0</v>
      </c>
      <c r="AH2386" s="80">
        <f t="shared" si="1077"/>
        <v>2500</v>
      </c>
      <c r="AI2386" s="93"/>
      <c r="AJ2386" s="84" t="s">
        <v>13958</v>
      </c>
      <c r="AK2386" s="84" t="s">
        <v>73</v>
      </c>
      <c r="AL2386" s="84" t="s">
        <v>13959</v>
      </c>
      <c r="AM2386" s="84" t="s">
        <v>14349</v>
      </c>
      <c r="AN2386" s="84" t="s">
        <v>14350</v>
      </c>
      <c r="AO2386" s="84" t="s">
        <v>14351</v>
      </c>
      <c r="AP2386" s="84" t="s">
        <v>14352</v>
      </c>
      <c r="AQ2386" s="84" t="s">
        <v>122</v>
      </c>
      <c r="AR2386" s="85">
        <v>1</v>
      </c>
      <c r="AS2386" s="86">
        <v>1</v>
      </c>
      <c r="AT2386" s="86">
        <v>1E-3</v>
      </c>
      <c r="AU2386" s="86">
        <v>1</v>
      </c>
      <c r="AV2386" s="84" t="s">
        <v>7</v>
      </c>
      <c r="AW2386" s="86">
        <v>60</v>
      </c>
      <c r="AX2386" s="84" t="s">
        <v>68</v>
      </c>
      <c r="AY2386" s="84" t="s">
        <v>68</v>
      </c>
      <c r="AZ2386" s="84" t="s">
        <v>68</v>
      </c>
      <c r="BA2386" s="84" t="s">
        <v>68</v>
      </c>
      <c r="BB2386" s="84" t="s">
        <v>68</v>
      </c>
      <c r="BC2386" s="84" t="s">
        <v>132</v>
      </c>
      <c r="BD2386" s="84" t="s">
        <v>83</v>
      </c>
      <c r="BE2386" s="84" t="s">
        <v>84</v>
      </c>
      <c r="BF2386" s="84" t="s">
        <v>122</v>
      </c>
      <c r="BG2386" s="84" t="s">
        <v>69</v>
      </c>
      <c r="BH2386" s="92" t="s">
        <v>14353</v>
      </c>
      <c r="BI2386" s="84" t="s">
        <v>122</v>
      </c>
      <c r="BJ2386" s="84" t="s">
        <v>14354</v>
      </c>
      <c r="BK2386" s="84" t="s">
        <v>867</v>
      </c>
      <c r="BL2386" s="84" t="s">
        <v>122</v>
      </c>
      <c r="BM2386" s="84" t="s">
        <v>83</v>
      </c>
      <c r="BN2386" s="84" t="s">
        <v>70</v>
      </c>
      <c r="BO2386" s="84" t="s">
        <v>71</v>
      </c>
      <c r="BP2386" s="84" t="s">
        <v>122</v>
      </c>
      <c r="BQ2386" s="84" t="s">
        <v>163</v>
      </c>
    </row>
    <row r="2387" spans="1:69" ht="14.4" x14ac:dyDescent="0.3">
      <c r="A2387" s="40" t="str">
        <f t="shared" si="1051"/>
        <v>2025-09-19</v>
      </c>
      <c r="B2387" s="40" t="str">
        <f t="shared" si="1052"/>
        <v>SYD</v>
      </c>
      <c r="C2387" s="39" t="str">
        <f t="shared" si="1053"/>
        <v>40644127016</v>
      </c>
      <c r="D2387" s="41" t="str">
        <f t="shared" si="1054"/>
        <v>PAU029773952</v>
      </c>
      <c r="E2387" s="41" t="str">
        <f t="shared" si="1055"/>
        <v>596421485582</v>
      </c>
      <c r="F2387" s="39" t="str">
        <f t="shared" si="1056"/>
        <v>2254252</v>
      </c>
      <c r="G2387" s="39" t="str">
        <f t="shared" si="1057"/>
        <v>WISE EXPRESS(AUSTRAPHARM)</v>
      </c>
      <c r="H2387" s="41" t="str">
        <f t="shared" si="1058"/>
        <v>김보경</v>
      </c>
      <c r="I2387" s="39" t="str">
        <f t="shared" si="1059"/>
        <v>58658</v>
      </c>
      <c r="J2387" s="52" t="str">
        <f t="shared" si="1060"/>
        <v/>
      </c>
      <c r="K2387" s="75">
        <f t="shared" si="1061"/>
        <v>1</v>
      </c>
      <c r="L2387" s="76">
        <f t="shared" si="1062"/>
        <v>1</v>
      </c>
      <c r="M2387" s="76">
        <f t="shared" si="1063"/>
        <v>1E-3</v>
      </c>
      <c r="N2387" s="76">
        <f t="shared" si="1064"/>
        <v>1</v>
      </c>
      <c r="O2387" s="42">
        <f t="shared" si="1065"/>
        <v>1</v>
      </c>
      <c r="P2387" s="39" t="str">
        <f t="shared" si="1066"/>
        <v>목록(Manifest)</v>
      </c>
      <c r="Q2387" s="72">
        <f t="shared" si="1067"/>
        <v>120</v>
      </c>
      <c r="R2387" s="43" t="str">
        <f t="shared" si="1068"/>
        <v>5X033</v>
      </c>
      <c r="S2387" s="82" t="str">
        <f t="shared" si="1069"/>
        <v/>
      </c>
      <c r="T2387" s="40">
        <f t="shared" si="1070"/>
        <v>45919</v>
      </c>
      <c r="U2387" s="44">
        <v>2500</v>
      </c>
      <c r="V2387" s="44">
        <f t="shared" si="1071"/>
        <v>0</v>
      </c>
      <c r="W2387" s="77">
        <f t="shared" si="1072"/>
        <v>2500</v>
      </c>
      <c r="X2387" s="78">
        <f t="shared" si="1073"/>
        <v>0</v>
      </c>
      <c r="Y2387" s="44" cm="1">
        <f t="array" ref="Y2387">_xlfn.IFNA(_xlfn.IFS(AND(Q2387&gt;=2000, Q2387&lt;3000), 10000, AND(Q2387&gt;=3000, Q2387&lt;4000), 15000, AND(Q2387&gt;=4000, Q2387&lt;5000), 20000, AND(Q2387&gt;=5000), 25000),0)</f>
        <v>0</v>
      </c>
      <c r="Z2387" s="91">
        <f t="shared" si="1074"/>
        <v>0</v>
      </c>
      <c r="AA2387" s="44">
        <f t="shared" si="1075"/>
        <v>0</v>
      </c>
      <c r="AB2387" s="44"/>
      <c r="AC2387" s="44"/>
      <c r="AD2387" s="44"/>
      <c r="AE2387" s="44">
        <f>VLOOKUP(O2387,정산업데이트!$A$6:$B$12,2,10)</f>
        <v>0</v>
      </c>
      <c r="AF2387" s="44"/>
      <c r="AG2387" s="79">
        <f t="shared" si="1076"/>
        <v>0</v>
      </c>
      <c r="AH2387" s="80">
        <f t="shared" si="1077"/>
        <v>2500</v>
      </c>
      <c r="AI2387" s="93"/>
      <c r="AJ2387" s="84" t="s">
        <v>13958</v>
      </c>
      <c r="AK2387" s="84" t="s">
        <v>73</v>
      </c>
      <c r="AL2387" s="84" t="s">
        <v>13959</v>
      </c>
      <c r="AM2387" s="84" t="s">
        <v>14355</v>
      </c>
      <c r="AN2387" s="84" t="s">
        <v>196</v>
      </c>
      <c r="AO2387" s="84" t="s">
        <v>14356</v>
      </c>
      <c r="AP2387" s="84" t="s">
        <v>14357</v>
      </c>
      <c r="AQ2387" s="84" t="s">
        <v>122</v>
      </c>
      <c r="AR2387" s="85">
        <v>1</v>
      </c>
      <c r="AS2387" s="86">
        <v>1</v>
      </c>
      <c r="AT2387" s="86">
        <v>1E-3</v>
      </c>
      <c r="AU2387" s="86">
        <v>1</v>
      </c>
      <c r="AV2387" s="84" t="s">
        <v>7</v>
      </c>
      <c r="AW2387" s="86">
        <v>120</v>
      </c>
      <c r="AX2387" s="84" t="s">
        <v>68</v>
      </c>
      <c r="AY2387" s="84" t="s">
        <v>68</v>
      </c>
      <c r="AZ2387" s="84" t="s">
        <v>68</v>
      </c>
      <c r="BA2387" s="84" t="s">
        <v>68</v>
      </c>
      <c r="BB2387" s="84" t="s">
        <v>68</v>
      </c>
      <c r="BC2387" s="84" t="s">
        <v>132</v>
      </c>
      <c r="BD2387" s="84" t="s">
        <v>83</v>
      </c>
      <c r="BE2387" s="84" t="s">
        <v>89</v>
      </c>
      <c r="BF2387" s="84" t="s">
        <v>122</v>
      </c>
      <c r="BG2387" s="84" t="s">
        <v>69</v>
      </c>
      <c r="BH2387" s="92" t="s">
        <v>14358</v>
      </c>
      <c r="BI2387" s="84" t="s">
        <v>122</v>
      </c>
      <c r="BJ2387" s="84" t="s">
        <v>14359</v>
      </c>
      <c r="BK2387" s="84" t="s">
        <v>867</v>
      </c>
      <c r="BL2387" s="84" t="s">
        <v>122</v>
      </c>
      <c r="BM2387" s="84" t="s">
        <v>83</v>
      </c>
      <c r="BN2387" s="84" t="s">
        <v>70</v>
      </c>
      <c r="BO2387" s="84" t="s">
        <v>71</v>
      </c>
      <c r="BP2387" s="84" t="s">
        <v>122</v>
      </c>
      <c r="BQ2387" s="84" t="s">
        <v>163</v>
      </c>
    </row>
    <row r="2388" spans="1:69" ht="14.4" x14ac:dyDescent="0.3">
      <c r="A2388" s="40" t="str">
        <f t="shared" si="1051"/>
        <v>2025-09-19</v>
      </c>
      <c r="B2388" s="40" t="str">
        <f t="shared" si="1052"/>
        <v>SYD</v>
      </c>
      <c r="C2388" s="39" t="str">
        <f t="shared" si="1053"/>
        <v>40644127016</v>
      </c>
      <c r="D2388" s="41" t="str">
        <f t="shared" si="1054"/>
        <v>PKR253625796</v>
      </c>
      <c r="E2388" s="41" t="str">
        <f t="shared" si="1055"/>
        <v>596421489115</v>
      </c>
      <c r="F2388" s="39" t="str">
        <f t="shared" si="1056"/>
        <v>2256516</v>
      </c>
      <c r="G2388" s="39" t="str">
        <f t="shared" si="1057"/>
        <v>WISE EXPRESS (CNC INTL)</v>
      </c>
      <c r="H2388" s="41" t="str">
        <f t="shared" si="1058"/>
        <v>이보라</v>
      </c>
      <c r="I2388" s="39" t="str">
        <f t="shared" si="1059"/>
        <v>53025</v>
      </c>
      <c r="J2388" s="52" t="str">
        <f t="shared" si="1060"/>
        <v/>
      </c>
      <c r="K2388" s="75">
        <f t="shared" si="1061"/>
        <v>1</v>
      </c>
      <c r="L2388" s="76">
        <f t="shared" si="1062"/>
        <v>0.5</v>
      </c>
      <c r="M2388" s="76">
        <f t="shared" si="1063"/>
        <v>1E-3</v>
      </c>
      <c r="N2388" s="76">
        <f t="shared" si="1064"/>
        <v>0.5</v>
      </c>
      <c r="O2388" s="42">
        <f t="shared" si="1065"/>
        <v>0.5</v>
      </c>
      <c r="P2388" s="39" t="str">
        <f t="shared" si="1066"/>
        <v>일반(목록배제,Normal-Manifest Exception)</v>
      </c>
      <c r="Q2388" s="72">
        <f t="shared" si="1067"/>
        <v>40</v>
      </c>
      <c r="R2388" s="43" t="str">
        <f t="shared" si="1068"/>
        <v>5X033</v>
      </c>
      <c r="S2388" s="82" t="str">
        <f t="shared" si="1069"/>
        <v/>
      </c>
      <c r="T2388" s="40">
        <f t="shared" si="1070"/>
        <v>45919</v>
      </c>
      <c r="U2388" s="44">
        <v>2500</v>
      </c>
      <c r="V2388" s="44">
        <f t="shared" si="1071"/>
        <v>0</v>
      </c>
      <c r="W2388" s="77">
        <f t="shared" si="1072"/>
        <v>2500</v>
      </c>
      <c r="X2388" s="78">
        <f t="shared" si="1073"/>
        <v>0</v>
      </c>
      <c r="Y2388" s="44" cm="1">
        <f t="array" ref="Y2388">_xlfn.IFNA(_xlfn.IFS(AND(Q2388&gt;=2000, Q2388&lt;3000), 10000, AND(Q2388&gt;=3000, Q2388&lt;4000), 15000, AND(Q2388&gt;=4000, Q2388&lt;5000), 20000, AND(Q2388&gt;=5000), 25000),0)</f>
        <v>0</v>
      </c>
      <c r="Z2388" s="91">
        <f t="shared" si="1074"/>
        <v>300</v>
      </c>
      <c r="AA2388" s="44">
        <f t="shared" si="1075"/>
        <v>0</v>
      </c>
      <c r="AB2388" s="44"/>
      <c r="AC2388" s="44"/>
      <c r="AD2388" s="44"/>
      <c r="AE2388" s="44">
        <f>VLOOKUP(O2388,정산업데이트!$A$6:$B$12,2,10)</f>
        <v>0</v>
      </c>
      <c r="AF2388" s="44"/>
      <c r="AG2388" s="79">
        <f t="shared" si="1076"/>
        <v>300</v>
      </c>
      <c r="AH2388" s="80">
        <f t="shared" si="1077"/>
        <v>2800</v>
      </c>
      <c r="AI2388" s="93"/>
      <c r="AJ2388" s="84" t="s">
        <v>13958</v>
      </c>
      <c r="AK2388" s="84" t="s">
        <v>73</v>
      </c>
      <c r="AL2388" s="84" t="s">
        <v>13959</v>
      </c>
      <c r="AM2388" s="84" t="s">
        <v>14360</v>
      </c>
      <c r="AN2388" s="84" t="s">
        <v>14361</v>
      </c>
      <c r="AO2388" s="84" t="s">
        <v>14362</v>
      </c>
      <c r="AP2388" s="84" t="s">
        <v>14363</v>
      </c>
      <c r="AQ2388" s="84" t="s">
        <v>122</v>
      </c>
      <c r="AR2388" s="85">
        <v>1</v>
      </c>
      <c r="AS2388" s="86">
        <v>0.5</v>
      </c>
      <c r="AT2388" s="86">
        <v>1E-3</v>
      </c>
      <c r="AU2388" s="86">
        <v>0.5</v>
      </c>
      <c r="AV2388" s="84" t="s">
        <v>8</v>
      </c>
      <c r="AW2388" s="86">
        <v>40</v>
      </c>
      <c r="AX2388" s="84" t="s">
        <v>68</v>
      </c>
      <c r="AY2388" s="84" t="s">
        <v>68</v>
      </c>
      <c r="AZ2388" s="84" t="s">
        <v>68</v>
      </c>
      <c r="BA2388" s="84" t="s">
        <v>68</v>
      </c>
      <c r="BB2388" s="84" t="s">
        <v>68</v>
      </c>
      <c r="BC2388" s="84" t="s">
        <v>405</v>
      </c>
      <c r="BD2388" s="84" t="s">
        <v>406</v>
      </c>
      <c r="BE2388" s="84" t="s">
        <v>520</v>
      </c>
      <c r="BF2388" s="84" t="s">
        <v>122</v>
      </c>
      <c r="BG2388" s="84" t="s">
        <v>69</v>
      </c>
      <c r="BH2388" s="92" t="s">
        <v>14364</v>
      </c>
      <c r="BI2388" s="84" t="s">
        <v>122</v>
      </c>
      <c r="BJ2388" s="84" t="s">
        <v>14365</v>
      </c>
      <c r="BK2388" s="84" t="s">
        <v>867</v>
      </c>
      <c r="BL2388" s="84" t="s">
        <v>122</v>
      </c>
      <c r="BM2388" s="84" t="s">
        <v>406</v>
      </c>
      <c r="BN2388" s="84" t="s">
        <v>70</v>
      </c>
      <c r="BO2388" s="84" t="s">
        <v>71</v>
      </c>
      <c r="BP2388" s="84" t="s">
        <v>122</v>
      </c>
      <c r="BQ2388" s="84" t="s">
        <v>163</v>
      </c>
    </row>
    <row r="2389" spans="1:69" ht="14.4" x14ac:dyDescent="0.3">
      <c r="A2389" s="40" t="str">
        <f t="shared" si="1051"/>
        <v>2025-09-19</v>
      </c>
      <c r="B2389" s="40" t="str">
        <f t="shared" si="1052"/>
        <v>SYD</v>
      </c>
      <c r="C2389" s="39" t="str">
        <f t="shared" si="1053"/>
        <v>40644127016</v>
      </c>
      <c r="D2389" s="41" t="str">
        <f t="shared" si="1054"/>
        <v>PKR253625797</v>
      </c>
      <c r="E2389" s="41" t="str">
        <f t="shared" si="1055"/>
        <v>596421489126</v>
      </c>
      <c r="F2389" s="39" t="str">
        <f t="shared" si="1056"/>
        <v>2256516</v>
      </c>
      <c r="G2389" s="39" t="str">
        <f t="shared" si="1057"/>
        <v>WISE EXPRESS (CNC INTL)</v>
      </c>
      <c r="H2389" s="41" t="str">
        <f t="shared" si="1058"/>
        <v>이재향</v>
      </c>
      <c r="I2389" s="39" t="str">
        <f t="shared" si="1059"/>
        <v>41847</v>
      </c>
      <c r="J2389" s="52" t="str">
        <f t="shared" si="1060"/>
        <v/>
      </c>
      <c r="K2389" s="75">
        <f t="shared" si="1061"/>
        <v>1</v>
      </c>
      <c r="L2389" s="76">
        <f t="shared" si="1062"/>
        <v>0.5</v>
      </c>
      <c r="M2389" s="76">
        <f t="shared" si="1063"/>
        <v>1E-3</v>
      </c>
      <c r="N2389" s="76">
        <f t="shared" si="1064"/>
        <v>0.5</v>
      </c>
      <c r="O2389" s="42">
        <f t="shared" si="1065"/>
        <v>0.5</v>
      </c>
      <c r="P2389" s="39" t="str">
        <f t="shared" si="1066"/>
        <v>일반(목록배제,Normal-Manifest Exception)</v>
      </c>
      <c r="Q2389" s="72">
        <f t="shared" si="1067"/>
        <v>40</v>
      </c>
      <c r="R2389" s="43" t="str">
        <f t="shared" si="1068"/>
        <v>5X033</v>
      </c>
      <c r="S2389" s="82" t="str">
        <f t="shared" si="1069"/>
        <v/>
      </c>
      <c r="T2389" s="40">
        <f t="shared" si="1070"/>
        <v>45919</v>
      </c>
      <c r="U2389" s="44">
        <v>2500</v>
      </c>
      <c r="V2389" s="44">
        <f t="shared" si="1071"/>
        <v>0</v>
      </c>
      <c r="W2389" s="77">
        <f t="shared" si="1072"/>
        <v>2500</v>
      </c>
      <c r="X2389" s="78">
        <f t="shared" si="1073"/>
        <v>0</v>
      </c>
      <c r="Y2389" s="44" cm="1">
        <f t="array" ref="Y2389">_xlfn.IFNA(_xlfn.IFS(AND(Q2389&gt;=2000, Q2389&lt;3000), 10000, AND(Q2389&gt;=3000, Q2389&lt;4000), 15000, AND(Q2389&gt;=4000, Q2389&lt;5000), 20000, AND(Q2389&gt;=5000), 25000),0)</f>
        <v>0</v>
      </c>
      <c r="Z2389" s="91">
        <f t="shared" si="1074"/>
        <v>300</v>
      </c>
      <c r="AA2389" s="44">
        <f t="shared" si="1075"/>
        <v>0</v>
      </c>
      <c r="AB2389" s="44"/>
      <c r="AC2389" s="44"/>
      <c r="AD2389" s="44"/>
      <c r="AE2389" s="44">
        <f>VLOOKUP(O2389,정산업데이트!$A$6:$B$12,2,10)</f>
        <v>0</v>
      </c>
      <c r="AF2389" s="44"/>
      <c r="AG2389" s="79">
        <f t="shared" si="1076"/>
        <v>300</v>
      </c>
      <c r="AH2389" s="80">
        <f t="shared" si="1077"/>
        <v>2800</v>
      </c>
      <c r="AI2389" s="93"/>
      <c r="AJ2389" s="84" t="s">
        <v>13958</v>
      </c>
      <c r="AK2389" s="84" t="s">
        <v>73</v>
      </c>
      <c r="AL2389" s="84" t="s">
        <v>13959</v>
      </c>
      <c r="AM2389" s="84" t="s">
        <v>14366</v>
      </c>
      <c r="AN2389" s="84" t="s">
        <v>14367</v>
      </c>
      <c r="AO2389" s="84" t="s">
        <v>14368</v>
      </c>
      <c r="AP2389" s="84" t="s">
        <v>14369</v>
      </c>
      <c r="AQ2389" s="84" t="s">
        <v>122</v>
      </c>
      <c r="AR2389" s="85">
        <v>1</v>
      </c>
      <c r="AS2389" s="86">
        <v>0.5</v>
      </c>
      <c r="AT2389" s="86">
        <v>1E-3</v>
      </c>
      <c r="AU2389" s="86">
        <v>0.5</v>
      </c>
      <c r="AV2389" s="84" t="s">
        <v>8</v>
      </c>
      <c r="AW2389" s="86">
        <v>40</v>
      </c>
      <c r="AX2389" s="84" t="s">
        <v>68</v>
      </c>
      <c r="AY2389" s="84" t="s">
        <v>68</v>
      </c>
      <c r="AZ2389" s="84" t="s">
        <v>68</v>
      </c>
      <c r="BA2389" s="84" t="s">
        <v>68</v>
      </c>
      <c r="BB2389" s="84" t="s">
        <v>68</v>
      </c>
      <c r="BC2389" s="84" t="s">
        <v>405</v>
      </c>
      <c r="BD2389" s="84" t="s">
        <v>406</v>
      </c>
      <c r="BE2389" s="84" t="s">
        <v>415</v>
      </c>
      <c r="BF2389" s="84" t="s">
        <v>122</v>
      </c>
      <c r="BG2389" s="84" t="s">
        <v>69</v>
      </c>
      <c r="BH2389" s="92" t="s">
        <v>14370</v>
      </c>
      <c r="BI2389" s="84" t="s">
        <v>122</v>
      </c>
      <c r="BJ2389" s="84" t="s">
        <v>14371</v>
      </c>
      <c r="BK2389" s="84" t="s">
        <v>867</v>
      </c>
      <c r="BL2389" s="84" t="s">
        <v>122</v>
      </c>
      <c r="BM2389" s="84" t="s">
        <v>406</v>
      </c>
      <c r="BN2389" s="84" t="s">
        <v>70</v>
      </c>
      <c r="BO2389" s="84" t="s">
        <v>71</v>
      </c>
      <c r="BP2389" s="84" t="s">
        <v>122</v>
      </c>
      <c r="BQ2389" s="84" t="s">
        <v>163</v>
      </c>
    </row>
    <row r="2390" spans="1:69" ht="14.4" x14ac:dyDescent="0.3">
      <c r="A2390" s="40" t="str">
        <f t="shared" si="1051"/>
        <v>2025-09-19</v>
      </c>
      <c r="B2390" s="40" t="str">
        <f t="shared" si="1052"/>
        <v>SYD</v>
      </c>
      <c r="C2390" s="39" t="str">
        <f t="shared" si="1053"/>
        <v>40644127016</v>
      </c>
      <c r="D2390" s="41" t="str">
        <f t="shared" si="1054"/>
        <v>PKR253625798</v>
      </c>
      <c r="E2390" s="41" t="str">
        <f t="shared" si="1055"/>
        <v>596421489130</v>
      </c>
      <c r="F2390" s="39" t="str">
        <f t="shared" si="1056"/>
        <v>2256516</v>
      </c>
      <c r="G2390" s="39" t="str">
        <f t="shared" si="1057"/>
        <v>WISE EXPRESS (CNC INTL)</v>
      </c>
      <c r="H2390" s="41" t="str">
        <f t="shared" si="1058"/>
        <v>최경호</v>
      </c>
      <c r="I2390" s="39" t="str">
        <f t="shared" si="1059"/>
        <v>22229</v>
      </c>
      <c r="J2390" s="52" t="str">
        <f t="shared" si="1060"/>
        <v/>
      </c>
      <c r="K2390" s="75">
        <f t="shared" si="1061"/>
        <v>1</v>
      </c>
      <c r="L2390" s="76">
        <f t="shared" si="1062"/>
        <v>4</v>
      </c>
      <c r="M2390" s="76">
        <f t="shared" si="1063"/>
        <v>1E-3</v>
      </c>
      <c r="N2390" s="76">
        <f t="shared" si="1064"/>
        <v>4</v>
      </c>
      <c r="O2390" s="42">
        <f t="shared" si="1065"/>
        <v>4</v>
      </c>
      <c r="P2390" s="39" t="str">
        <f t="shared" si="1066"/>
        <v>일반(목록배제,Normal-Manifest Exception)</v>
      </c>
      <c r="Q2390" s="72">
        <f t="shared" si="1067"/>
        <v>126</v>
      </c>
      <c r="R2390" s="43" t="str">
        <f t="shared" si="1068"/>
        <v>5X033</v>
      </c>
      <c r="S2390" s="82" t="str">
        <f t="shared" si="1069"/>
        <v/>
      </c>
      <c r="T2390" s="40">
        <f t="shared" si="1070"/>
        <v>45919</v>
      </c>
      <c r="U2390" s="44">
        <v>2500</v>
      </c>
      <c r="V2390" s="44">
        <f t="shared" si="1071"/>
        <v>0</v>
      </c>
      <c r="W2390" s="77">
        <f t="shared" si="1072"/>
        <v>2500</v>
      </c>
      <c r="X2390" s="78">
        <f t="shared" si="1073"/>
        <v>0</v>
      </c>
      <c r="Y2390" s="44" cm="1">
        <f t="array" ref="Y2390">_xlfn.IFNA(_xlfn.IFS(AND(Q2390&gt;=2000, Q2390&lt;3000), 10000, AND(Q2390&gt;=3000, Q2390&lt;4000), 15000, AND(Q2390&gt;=4000, Q2390&lt;5000), 20000, AND(Q2390&gt;=5000), 25000),0)</f>
        <v>0</v>
      </c>
      <c r="Z2390" s="91">
        <f t="shared" si="1074"/>
        <v>300</v>
      </c>
      <c r="AA2390" s="44">
        <f t="shared" si="1075"/>
        <v>0</v>
      </c>
      <c r="AB2390" s="44"/>
      <c r="AC2390" s="44"/>
      <c r="AD2390" s="44"/>
      <c r="AE2390" s="44">
        <f>VLOOKUP(O2390,정산업데이트!$A$6:$B$12,2,10)</f>
        <v>0</v>
      </c>
      <c r="AF2390" s="44"/>
      <c r="AG2390" s="79">
        <f t="shared" si="1076"/>
        <v>300</v>
      </c>
      <c r="AH2390" s="80">
        <f t="shared" si="1077"/>
        <v>2800</v>
      </c>
      <c r="AI2390" s="93"/>
      <c r="AJ2390" s="84" t="s">
        <v>13958</v>
      </c>
      <c r="AK2390" s="84" t="s">
        <v>73</v>
      </c>
      <c r="AL2390" s="84" t="s">
        <v>13959</v>
      </c>
      <c r="AM2390" s="84" t="s">
        <v>14372</v>
      </c>
      <c r="AN2390" s="84" t="s">
        <v>14373</v>
      </c>
      <c r="AO2390" s="84" t="s">
        <v>14374</v>
      </c>
      <c r="AP2390" s="84" t="s">
        <v>14375</v>
      </c>
      <c r="AQ2390" s="84" t="s">
        <v>122</v>
      </c>
      <c r="AR2390" s="85">
        <v>1</v>
      </c>
      <c r="AS2390" s="86">
        <v>4</v>
      </c>
      <c r="AT2390" s="86">
        <v>1E-3</v>
      </c>
      <c r="AU2390" s="86">
        <v>4</v>
      </c>
      <c r="AV2390" s="84" t="s">
        <v>8</v>
      </c>
      <c r="AW2390" s="86">
        <v>126</v>
      </c>
      <c r="AX2390" s="84" t="s">
        <v>68</v>
      </c>
      <c r="AY2390" s="84" t="s">
        <v>68</v>
      </c>
      <c r="AZ2390" s="84" t="s">
        <v>68</v>
      </c>
      <c r="BA2390" s="84" t="s">
        <v>68</v>
      </c>
      <c r="BB2390" s="84" t="s">
        <v>68</v>
      </c>
      <c r="BC2390" s="84" t="s">
        <v>405</v>
      </c>
      <c r="BD2390" s="84" t="s">
        <v>406</v>
      </c>
      <c r="BE2390" s="84" t="s">
        <v>662</v>
      </c>
      <c r="BF2390" s="84" t="s">
        <v>122</v>
      </c>
      <c r="BG2390" s="84" t="s">
        <v>69</v>
      </c>
      <c r="BH2390" s="92" t="s">
        <v>14376</v>
      </c>
      <c r="BI2390" s="84" t="s">
        <v>122</v>
      </c>
      <c r="BJ2390" s="84" t="s">
        <v>14377</v>
      </c>
      <c r="BK2390" s="84" t="s">
        <v>867</v>
      </c>
      <c r="BL2390" s="84" t="s">
        <v>122</v>
      </c>
      <c r="BM2390" s="84" t="s">
        <v>406</v>
      </c>
      <c r="BN2390" s="84" t="s">
        <v>70</v>
      </c>
      <c r="BO2390" s="84" t="s">
        <v>71</v>
      </c>
      <c r="BP2390" s="84" t="s">
        <v>122</v>
      </c>
      <c r="BQ2390" s="84" t="s">
        <v>163</v>
      </c>
    </row>
    <row r="2391" spans="1:69" ht="14.4" x14ac:dyDescent="0.3">
      <c r="A2391" s="40" t="str">
        <f t="shared" si="1051"/>
        <v>2025-09-19</v>
      </c>
      <c r="B2391" s="40" t="str">
        <f t="shared" si="1052"/>
        <v>SYD</v>
      </c>
      <c r="C2391" s="39" t="str">
        <f t="shared" si="1053"/>
        <v>40644127016</v>
      </c>
      <c r="D2391" s="41" t="str">
        <f t="shared" si="1054"/>
        <v>PKR253625799</v>
      </c>
      <c r="E2391" s="41" t="str">
        <f t="shared" si="1055"/>
        <v>596421489141</v>
      </c>
      <c r="F2391" s="39" t="str">
        <f t="shared" si="1056"/>
        <v>2256516</v>
      </c>
      <c r="G2391" s="39" t="str">
        <f t="shared" si="1057"/>
        <v>WISE EXPRESS (CNC INTL)</v>
      </c>
      <c r="H2391" s="41" t="str">
        <f t="shared" si="1058"/>
        <v>이정연</v>
      </c>
      <c r="I2391" s="39" t="str">
        <f t="shared" si="1059"/>
        <v>41581</v>
      </c>
      <c r="J2391" s="52" t="str">
        <f t="shared" si="1060"/>
        <v/>
      </c>
      <c r="K2391" s="75">
        <f t="shared" si="1061"/>
        <v>1</v>
      </c>
      <c r="L2391" s="76">
        <f t="shared" si="1062"/>
        <v>0.5</v>
      </c>
      <c r="M2391" s="76">
        <f t="shared" si="1063"/>
        <v>1E-3</v>
      </c>
      <c r="N2391" s="76">
        <f t="shared" si="1064"/>
        <v>0.5</v>
      </c>
      <c r="O2391" s="42">
        <f t="shared" si="1065"/>
        <v>0.5</v>
      </c>
      <c r="P2391" s="39" t="str">
        <f t="shared" si="1066"/>
        <v>일반(목록배제,Normal-Manifest Exception)</v>
      </c>
      <c r="Q2391" s="72">
        <f t="shared" si="1067"/>
        <v>18</v>
      </c>
      <c r="R2391" s="43" t="str">
        <f t="shared" si="1068"/>
        <v>5X033</v>
      </c>
      <c r="S2391" s="82" t="str">
        <f t="shared" si="1069"/>
        <v/>
      </c>
      <c r="T2391" s="40">
        <f t="shared" si="1070"/>
        <v>45919</v>
      </c>
      <c r="U2391" s="44">
        <v>2500</v>
      </c>
      <c r="V2391" s="44">
        <f t="shared" si="1071"/>
        <v>0</v>
      </c>
      <c r="W2391" s="77">
        <f t="shared" si="1072"/>
        <v>2500</v>
      </c>
      <c r="X2391" s="78">
        <f t="shared" si="1073"/>
        <v>0</v>
      </c>
      <c r="Y2391" s="44" cm="1">
        <f t="array" ref="Y2391">_xlfn.IFNA(_xlfn.IFS(AND(Q2391&gt;=2000, Q2391&lt;3000), 10000, AND(Q2391&gt;=3000, Q2391&lt;4000), 15000, AND(Q2391&gt;=4000, Q2391&lt;5000), 20000, AND(Q2391&gt;=5000), 25000),0)</f>
        <v>0</v>
      </c>
      <c r="Z2391" s="91">
        <f t="shared" si="1074"/>
        <v>300</v>
      </c>
      <c r="AA2391" s="44">
        <f t="shared" si="1075"/>
        <v>0</v>
      </c>
      <c r="AB2391" s="44"/>
      <c r="AC2391" s="44"/>
      <c r="AD2391" s="44"/>
      <c r="AE2391" s="44">
        <f>VLOOKUP(O2391,정산업데이트!$A$6:$B$12,2,10)</f>
        <v>0</v>
      </c>
      <c r="AF2391" s="44"/>
      <c r="AG2391" s="79">
        <f t="shared" si="1076"/>
        <v>300</v>
      </c>
      <c r="AH2391" s="80">
        <f t="shared" si="1077"/>
        <v>2800</v>
      </c>
      <c r="AI2391" s="93"/>
      <c r="AJ2391" s="84" t="s">
        <v>13958</v>
      </c>
      <c r="AK2391" s="84" t="s">
        <v>73</v>
      </c>
      <c r="AL2391" s="84" t="s">
        <v>13959</v>
      </c>
      <c r="AM2391" s="84" t="s">
        <v>14378</v>
      </c>
      <c r="AN2391" s="84" t="s">
        <v>1590</v>
      </c>
      <c r="AO2391" s="84" t="s">
        <v>14379</v>
      </c>
      <c r="AP2391" s="84" t="s">
        <v>1440</v>
      </c>
      <c r="AQ2391" s="84" t="s">
        <v>122</v>
      </c>
      <c r="AR2391" s="85">
        <v>1</v>
      </c>
      <c r="AS2391" s="86">
        <v>0.5</v>
      </c>
      <c r="AT2391" s="86">
        <v>1E-3</v>
      </c>
      <c r="AU2391" s="86">
        <v>0.5</v>
      </c>
      <c r="AV2391" s="84" t="s">
        <v>8</v>
      </c>
      <c r="AW2391" s="86">
        <v>18</v>
      </c>
      <c r="AX2391" s="84" t="s">
        <v>68</v>
      </c>
      <c r="AY2391" s="84" t="s">
        <v>68</v>
      </c>
      <c r="AZ2391" s="84" t="s">
        <v>68</v>
      </c>
      <c r="BA2391" s="84" t="s">
        <v>68</v>
      </c>
      <c r="BB2391" s="84" t="s">
        <v>68</v>
      </c>
      <c r="BC2391" s="84" t="s">
        <v>405</v>
      </c>
      <c r="BD2391" s="84" t="s">
        <v>406</v>
      </c>
      <c r="BE2391" s="84" t="s">
        <v>407</v>
      </c>
      <c r="BF2391" s="84" t="s">
        <v>122</v>
      </c>
      <c r="BG2391" s="84" t="s">
        <v>69</v>
      </c>
      <c r="BH2391" s="92" t="s">
        <v>14380</v>
      </c>
      <c r="BI2391" s="84" t="s">
        <v>122</v>
      </c>
      <c r="BJ2391" s="84" t="s">
        <v>14381</v>
      </c>
      <c r="BK2391" s="84" t="s">
        <v>867</v>
      </c>
      <c r="BL2391" s="84" t="s">
        <v>122</v>
      </c>
      <c r="BM2391" s="84" t="s">
        <v>406</v>
      </c>
      <c r="BN2391" s="84" t="s">
        <v>70</v>
      </c>
      <c r="BO2391" s="84" t="s">
        <v>71</v>
      </c>
      <c r="BP2391" s="84" t="s">
        <v>122</v>
      </c>
      <c r="BQ2391" s="84" t="s">
        <v>163</v>
      </c>
    </row>
    <row r="2392" spans="1:69" ht="14.4" customHeight="1" x14ac:dyDescent="0.3">
      <c r="A2392" s="40" t="str">
        <f t="shared" si="1051"/>
        <v>2025-09-19</v>
      </c>
      <c r="B2392" s="40" t="str">
        <f t="shared" si="1052"/>
        <v>SYD</v>
      </c>
      <c r="C2392" s="39" t="str">
        <f t="shared" si="1053"/>
        <v>40644127016</v>
      </c>
      <c r="D2392" s="41" t="str">
        <f t="shared" si="1054"/>
        <v>PKR253625800</v>
      </c>
      <c r="E2392" s="41" t="str">
        <f t="shared" si="1055"/>
        <v>596421489152</v>
      </c>
      <c r="F2392" s="39" t="str">
        <f t="shared" si="1056"/>
        <v>2256516</v>
      </c>
      <c r="G2392" s="39" t="str">
        <f t="shared" si="1057"/>
        <v>WISE EXPRESS (CNC INTL)</v>
      </c>
      <c r="H2392" s="41" t="str">
        <f t="shared" si="1058"/>
        <v>정인영</v>
      </c>
      <c r="I2392" s="39" t="str">
        <f t="shared" si="1059"/>
        <v>14081</v>
      </c>
      <c r="J2392" s="52" t="str">
        <f t="shared" si="1060"/>
        <v/>
      </c>
      <c r="K2392" s="75">
        <f t="shared" si="1061"/>
        <v>1</v>
      </c>
      <c r="L2392" s="76">
        <f t="shared" si="1062"/>
        <v>0.5</v>
      </c>
      <c r="M2392" s="76">
        <f t="shared" si="1063"/>
        <v>1E-3</v>
      </c>
      <c r="N2392" s="76">
        <f t="shared" si="1064"/>
        <v>0.5</v>
      </c>
      <c r="O2392" s="42">
        <f t="shared" si="1065"/>
        <v>0.5</v>
      </c>
      <c r="P2392" s="39" t="str">
        <f t="shared" si="1066"/>
        <v>일반(목록배제,Normal-Manifest Exception)</v>
      </c>
      <c r="Q2392" s="72">
        <f t="shared" si="1067"/>
        <v>22</v>
      </c>
      <c r="R2392" s="43" t="str">
        <f t="shared" si="1068"/>
        <v>5X033</v>
      </c>
      <c r="S2392" s="82" t="str">
        <f t="shared" si="1069"/>
        <v/>
      </c>
      <c r="T2392" s="40">
        <f t="shared" si="1070"/>
        <v>45919</v>
      </c>
      <c r="U2392" s="44">
        <v>2500</v>
      </c>
      <c r="V2392" s="44">
        <f t="shared" si="1071"/>
        <v>0</v>
      </c>
      <c r="W2392" s="77">
        <f t="shared" si="1072"/>
        <v>2500</v>
      </c>
      <c r="X2392" s="78">
        <f t="shared" si="1073"/>
        <v>0</v>
      </c>
      <c r="Y2392" s="44" cm="1">
        <f t="array" ref="Y2392">_xlfn.IFNA(_xlfn.IFS(AND(Q2392&gt;=2000, Q2392&lt;3000), 10000, AND(Q2392&gt;=3000, Q2392&lt;4000), 15000, AND(Q2392&gt;=4000, Q2392&lt;5000), 20000, AND(Q2392&gt;=5000), 25000),0)</f>
        <v>0</v>
      </c>
      <c r="Z2392" s="91">
        <f t="shared" si="1074"/>
        <v>300</v>
      </c>
      <c r="AA2392" s="44">
        <f t="shared" si="1075"/>
        <v>0</v>
      </c>
      <c r="AB2392" s="44"/>
      <c r="AC2392" s="44"/>
      <c r="AD2392" s="44"/>
      <c r="AE2392" s="44">
        <f>VLOOKUP(O2392,정산업데이트!$A$6:$B$12,2,10)</f>
        <v>0</v>
      </c>
      <c r="AF2392" s="44"/>
      <c r="AG2392" s="79">
        <f t="shared" si="1076"/>
        <v>300</v>
      </c>
      <c r="AH2392" s="80">
        <f t="shared" si="1077"/>
        <v>2800</v>
      </c>
      <c r="AI2392" s="93"/>
      <c r="AJ2392" s="84" t="s">
        <v>13958</v>
      </c>
      <c r="AK2392" s="84" t="s">
        <v>73</v>
      </c>
      <c r="AL2392" s="84" t="s">
        <v>13959</v>
      </c>
      <c r="AM2392" s="84" t="s">
        <v>14382</v>
      </c>
      <c r="AN2392" s="84" t="s">
        <v>14383</v>
      </c>
      <c r="AO2392" s="84" t="s">
        <v>14384</v>
      </c>
      <c r="AP2392" s="84" t="s">
        <v>786</v>
      </c>
      <c r="AQ2392" s="84" t="s">
        <v>122</v>
      </c>
      <c r="AR2392" s="85">
        <v>1</v>
      </c>
      <c r="AS2392" s="86">
        <v>0.5</v>
      </c>
      <c r="AT2392" s="86">
        <v>1E-3</v>
      </c>
      <c r="AU2392" s="86">
        <v>0.5</v>
      </c>
      <c r="AV2392" s="84" t="s">
        <v>8</v>
      </c>
      <c r="AW2392" s="86">
        <v>22</v>
      </c>
      <c r="AX2392" s="84" t="s">
        <v>68</v>
      </c>
      <c r="AY2392" s="84" t="s">
        <v>68</v>
      </c>
      <c r="AZ2392" s="84" t="s">
        <v>68</v>
      </c>
      <c r="BA2392" s="84" t="s">
        <v>68</v>
      </c>
      <c r="BB2392" s="84" t="s">
        <v>68</v>
      </c>
      <c r="BC2392" s="84" t="s">
        <v>405</v>
      </c>
      <c r="BD2392" s="84" t="s">
        <v>406</v>
      </c>
      <c r="BE2392" s="84" t="s">
        <v>407</v>
      </c>
      <c r="BF2392" s="84" t="s">
        <v>122</v>
      </c>
      <c r="BG2392" s="84" t="s">
        <v>69</v>
      </c>
      <c r="BH2392" s="92" t="s">
        <v>14385</v>
      </c>
      <c r="BI2392" s="84" t="s">
        <v>122</v>
      </c>
      <c r="BJ2392" s="84" t="s">
        <v>14386</v>
      </c>
      <c r="BK2392" s="84" t="s">
        <v>867</v>
      </c>
      <c r="BL2392" s="84" t="s">
        <v>122</v>
      </c>
      <c r="BM2392" s="84" t="s">
        <v>406</v>
      </c>
      <c r="BN2392" s="84" t="s">
        <v>70</v>
      </c>
      <c r="BO2392" s="84" t="s">
        <v>71</v>
      </c>
      <c r="BP2392" s="84" t="s">
        <v>122</v>
      </c>
      <c r="BQ2392" s="84" t="s">
        <v>163</v>
      </c>
    </row>
    <row r="2393" spans="1:69" ht="14.4" x14ac:dyDescent="0.3">
      <c r="A2393" s="40" t="str">
        <f t="shared" si="1051"/>
        <v>2025-09-19</v>
      </c>
      <c r="B2393" s="40" t="str">
        <f t="shared" si="1052"/>
        <v>SYD</v>
      </c>
      <c r="C2393" s="39" t="str">
        <f t="shared" si="1053"/>
        <v>40644127016</v>
      </c>
      <c r="D2393" s="41" t="str">
        <f t="shared" si="1054"/>
        <v>PKR253625801</v>
      </c>
      <c r="E2393" s="41" t="str">
        <f t="shared" si="1055"/>
        <v>596421489163</v>
      </c>
      <c r="F2393" s="39" t="str">
        <f t="shared" si="1056"/>
        <v>2256516</v>
      </c>
      <c r="G2393" s="39" t="str">
        <f t="shared" si="1057"/>
        <v>WISE EXPRESS (CNC INTL)</v>
      </c>
      <c r="H2393" s="41" t="str">
        <f t="shared" si="1058"/>
        <v>이현숙</v>
      </c>
      <c r="I2393" s="39" t="str">
        <f t="shared" si="1059"/>
        <v>06516</v>
      </c>
      <c r="J2393" s="52" t="str">
        <f t="shared" si="1060"/>
        <v/>
      </c>
      <c r="K2393" s="75">
        <f t="shared" si="1061"/>
        <v>1</v>
      </c>
      <c r="L2393" s="76">
        <f t="shared" si="1062"/>
        <v>0.5</v>
      </c>
      <c r="M2393" s="76">
        <f t="shared" si="1063"/>
        <v>1E-3</v>
      </c>
      <c r="N2393" s="76">
        <f t="shared" si="1064"/>
        <v>0.5</v>
      </c>
      <c r="O2393" s="42">
        <f t="shared" si="1065"/>
        <v>0.5</v>
      </c>
      <c r="P2393" s="39" t="str">
        <f t="shared" si="1066"/>
        <v>일반(목록배제,Normal-Manifest Exception)</v>
      </c>
      <c r="Q2393" s="72">
        <f t="shared" si="1067"/>
        <v>54</v>
      </c>
      <c r="R2393" s="43" t="str">
        <f t="shared" si="1068"/>
        <v>5X033</v>
      </c>
      <c r="S2393" s="82" t="str">
        <f t="shared" si="1069"/>
        <v/>
      </c>
      <c r="T2393" s="40">
        <f t="shared" si="1070"/>
        <v>45919</v>
      </c>
      <c r="U2393" s="44">
        <v>2500</v>
      </c>
      <c r="V2393" s="44">
        <f t="shared" si="1071"/>
        <v>0</v>
      </c>
      <c r="W2393" s="77">
        <f t="shared" si="1072"/>
        <v>2500</v>
      </c>
      <c r="X2393" s="78">
        <f t="shared" si="1073"/>
        <v>0</v>
      </c>
      <c r="Y2393" s="44" cm="1">
        <f t="array" ref="Y2393">_xlfn.IFNA(_xlfn.IFS(AND(Q2393&gt;=2000, Q2393&lt;3000), 10000, AND(Q2393&gt;=3000, Q2393&lt;4000), 15000, AND(Q2393&gt;=4000, Q2393&lt;5000), 20000, AND(Q2393&gt;=5000), 25000),0)</f>
        <v>0</v>
      </c>
      <c r="Z2393" s="91">
        <f t="shared" si="1074"/>
        <v>300</v>
      </c>
      <c r="AA2393" s="44">
        <f t="shared" si="1075"/>
        <v>0</v>
      </c>
      <c r="AB2393" s="44"/>
      <c r="AC2393" s="44"/>
      <c r="AD2393" s="44"/>
      <c r="AE2393" s="44">
        <f>VLOOKUP(O2393,정산업데이트!$A$6:$B$12,2,10)</f>
        <v>0</v>
      </c>
      <c r="AF2393" s="44"/>
      <c r="AG2393" s="79">
        <f t="shared" si="1076"/>
        <v>300</v>
      </c>
      <c r="AH2393" s="80">
        <f t="shared" si="1077"/>
        <v>2800</v>
      </c>
      <c r="AI2393" s="93"/>
      <c r="AJ2393" s="84" t="s">
        <v>13958</v>
      </c>
      <c r="AK2393" s="84" t="s">
        <v>73</v>
      </c>
      <c r="AL2393" s="84" t="s">
        <v>13959</v>
      </c>
      <c r="AM2393" s="84" t="s">
        <v>14387</v>
      </c>
      <c r="AN2393" s="84" t="s">
        <v>14388</v>
      </c>
      <c r="AO2393" s="84" t="s">
        <v>14389</v>
      </c>
      <c r="AP2393" s="84" t="s">
        <v>1135</v>
      </c>
      <c r="AQ2393" s="84" t="s">
        <v>122</v>
      </c>
      <c r="AR2393" s="85">
        <v>1</v>
      </c>
      <c r="AS2393" s="86">
        <v>0.5</v>
      </c>
      <c r="AT2393" s="86">
        <v>1E-3</v>
      </c>
      <c r="AU2393" s="86">
        <v>0.5</v>
      </c>
      <c r="AV2393" s="84" t="s">
        <v>8</v>
      </c>
      <c r="AW2393" s="86">
        <v>54</v>
      </c>
      <c r="AX2393" s="84" t="s">
        <v>68</v>
      </c>
      <c r="AY2393" s="84" t="s">
        <v>68</v>
      </c>
      <c r="AZ2393" s="84" t="s">
        <v>68</v>
      </c>
      <c r="BA2393" s="84" t="s">
        <v>68</v>
      </c>
      <c r="BB2393" s="84" t="s">
        <v>68</v>
      </c>
      <c r="BC2393" s="84" t="s">
        <v>405</v>
      </c>
      <c r="BD2393" s="84" t="s">
        <v>406</v>
      </c>
      <c r="BE2393" s="84" t="s">
        <v>407</v>
      </c>
      <c r="BF2393" s="84" t="s">
        <v>122</v>
      </c>
      <c r="BG2393" s="84" t="s">
        <v>69</v>
      </c>
      <c r="BH2393" s="92" t="s">
        <v>14390</v>
      </c>
      <c r="BI2393" s="84" t="s">
        <v>122</v>
      </c>
      <c r="BJ2393" s="84" t="s">
        <v>14391</v>
      </c>
      <c r="BK2393" s="84" t="s">
        <v>867</v>
      </c>
      <c r="BL2393" s="84" t="s">
        <v>122</v>
      </c>
      <c r="BM2393" s="84" t="s">
        <v>406</v>
      </c>
      <c r="BN2393" s="84" t="s">
        <v>70</v>
      </c>
      <c r="BO2393" s="84" t="s">
        <v>71</v>
      </c>
      <c r="BP2393" s="84" t="s">
        <v>122</v>
      </c>
      <c r="BQ2393" s="84" t="s">
        <v>163</v>
      </c>
    </row>
    <row r="2394" spans="1:69" ht="14.4" x14ac:dyDescent="0.3">
      <c r="A2394" s="40" t="str">
        <f t="shared" si="1051"/>
        <v>2025-09-19</v>
      </c>
      <c r="B2394" s="40" t="str">
        <f t="shared" si="1052"/>
        <v>SYD</v>
      </c>
      <c r="C2394" s="39" t="str">
        <f t="shared" si="1053"/>
        <v>40644127016</v>
      </c>
      <c r="D2394" s="41" t="str">
        <f t="shared" si="1054"/>
        <v>PKR253625802</v>
      </c>
      <c r="E2394" s="41" t="str">
        <f t="shared" si="1055"/>
        <v>596421489174</v>
      </c>
      <c r="F2394" s="39" t="str">
        <f t="shared" si="1056"/>
        <v>2256516</v>
      </c>
      <c r="G2394" s="39" t="str">
        <f t="shared" si="1057"/>
        <v>WISE EXPRESS (CNC INTL)</v>
      </c>
      <c r="H2394" s="41" t="str">
        <f t="shared" si="1058"/>
        <v>김지영</v>
      </c>
      <c r="I2394" s="39" t="str">
        <f t="shared" si="1059"/>
        <v>50830</v>
      </c>
      <c r="J2394" s="52" t="str">
        <f t="shared" si="1060"/>
        <v/>
      </c>
      <c r="K2394" s="75">
        <f t="shared" si="1061"/>
        <v>1</v>
      </c>
      <c r="L2394" s="76">
        <f t="shared" si="1062"/>
        <v>0.5</v>
      </c>
      <c r="M2394" s="76">
        <f t="shared" si="1063"/>
        <v>1E-3</v>
      </c>
      <c r="N2394" s="76">
        <f t="shared" si="1064"/>
        <v>0.5</v>
      </c>
      <c r="O2394" s="42">
        <f t="shared" si="1065"/>
        <v>0.5</v>
      </c>
      <c r="P2394" s="39" t="str">
        <f t="shared" si="1066"/>
        <v>일반(목록배제,Normal-Manifest Exception)</v>
      </c>
      <c r="Q2394" s="72">
        <f t="shared" si="1067"/>
        <v>20</v>
      </c>
      <c r="R2394" s="43" t="str">
        <f t="shared" si="1068"/>
        <v>5X033</v>
      </c>
      <c r="S2394" s="82" t="str">
        <f t="shared" si="1069"/>
        <v/>
      </c>
      <c r="T2394" s="40">
        <f t="shared" si="1070"/>
        <v>45919</v>
      </c>
      <c r="U2394" s="44">
        <v>2500</v>
      </c>
      <c r="V2394" s="44">
        <f t="shared" si="1071"/>
        <v>0</v>
      </c>
      <c r="W2394" s="77">
        <f t="shared" si="1072"/>
        <v>2500</v>
      </c>
      <c r="X2394" s="78">
        <f t="shared" si="1073"/>
        <v>0</v>
      </c>
      <c r="Y2394" s="44" cm="1">
        <f t="array" ref="Y2394">_xlfn.IFNA(_xlfn.IFS(AND(Q2394&gt;=2000, Q2394&lt;3000), 10000, AND(Q2394&gt;=3000, Q2394&lt;4000), 15000, AND(Q2394&gt;=4000, Q2394&lt;5000), 20000, AND(Q2394&gt;=5000), 25000),0)</f>
        <v>0</v>
      </c>
      <c r="Z2394" s="91">
        <f t="shared" si="1074"/>
        <v>300</v>
      </c>
      <c r="AA2394" s="44">
        <f t="shared" si="1075"/>
        <v>0</v>
      </c>
      <c r="AB2394" s="44"/>
      <c r="AC2394" s="44"/>
      <c r="AD2394" s="44"/>
      <c r="AE2394" s="44">
        <f>VLOOKUP(O2394,정산업데이트!$A$6:$B$12,2,10)</f>
        <v>0</v>
      </c>
      <c r="AF2394" s="44"/>
      <c r="AG2394" s="79">
        <f t="shared" si="1076"/>
        <v>300</v>
      </c>
      <c r="AH2394" s="80">
        <f t="shared" si="1077"/>
        <v>2800</v>
      </c>
      <c r="AI2394" s="93"/>
      <c r="AJ2394" s="84" t="s">
        <v>13958</v>
      </c>
      <c r="AK2394" s="84" t="s">
        <v>73</v>
      </c>
      <c r="AL2394" s="84" t="s">
        <v>13959</v>
      </c>
      <c r="AM2394" s="84" t="s">
        <v>14392</v>
      </c>
      <c r="AN2394" s="84" t="s">
        <v>253</v>
      </c>
      <c r="AO2394" s="84" t="s">
        <v>14393</v>
      </c>
      <c r="AP2394" s="84" t="s">
        <v>14394</v>
      </c>
      <c r="AQ2394" s="84" t="s">
        <v>122</v>
      </c>
      <c r="AR2394" s="85">
        <v>1</v>
      </c>
      <c r="AS2394" s="86">
        <v>0.5</v>
      </c>
      <c r="AT2394" s="86">
        <v>1E-3</v>
      </c>
      <c r="AU2394" s="86">
        <v>0.5</v>
      </c>
      <c r="AV2394" s="84" t="s">
        <v>8</v>
      </c>
      <c r="AW2394" s="86">
        <v>20</v>
      </c>
      <c r="AX2394" s="84" t="s">
        <v>68</v>
      </c>
      <c r="AY2394" s="84" t="s">
        <v>68</v>
      </c>
      <c r="AZ2394" s="84" t="s">
        <v>68</v>
      </c>
      <c r="BA2394" s="84" t="s">
        <v>68</v>
      </c>
      <c r="BB2394" s="84" t="s">
        <v>68</v>
      </c>
      <c r="BC2394" s="84" t="s">
        <v>405</v>
      </c>
      <c r="BD2394" s="84" t="s">
        <v>406</v>
      </c>
      <c r="BE2394" s="84" t="s">
        <v>407</v>
      </c>
      <c r="BF2394" s="84" t="s">
        <v>122</v>
      </c>
      <c r="BG2394" s="84" t="s">
        <v>69</v>
      </c>
      <c r="BH2394" s="92" t="s">
        <v>14395</v>
      </c>
      <c r="BI2394" s="84" t="s">
        <v>122</v>
      </c>
      <c r="BJ2394" s="84" t="s">
        <v>14396</v>
      </c>
      <c r="BK2394" s="84" t="s">
        <v>867</v>
      </c>
      <c r="BL2394" s="84" t="s">
        <v>122</v>
      </c>
      <c r="BM2394" s="84" t="s">
        <v>406</v>
      </c>
      <c r="BN2394" s="84" t="s">
        <v>70</v>
      </c>
      <c r="BO2394" s="84" t="s">
        <v>71</v>
      </c>
      <c r="BP2394" s="84" t="s">
        <v>122</v>
      </c>
      <c r="BQ2394" s="84" t="s">
        <v>163</v>
      </c>
    </row>
    <row r="2395" spans="1:69" ht="14.4" x14ac:dyDescent="0.3">
      <c r="A2395" s="40" t="str">
        <f t="shared" si="1051"/>
        <v>2025-09-19</v>
      </c>
      <c r="B2395" s="40" t="str">
        <f t="shared" si="1052"/>
        <v>SYD</v>
      </c>
      <c r="C2395" s="39" t="str">
        <f t="shared" si="1053"/>
        <v>40644127016</v>
      </c>
      <c r="D2395" s="41" t="str">
        <f t="shared" si="1054"/>
        <v>PKR253625803</v>
      </c>
      <c r="E2395" s="41" t="str">
        <f t="shared" si="1055"/>
        <v>596421489185</v>
      </c>
      <c r="F2395" s="39" t="str">
        <f t="shared" si="1056"/>
        <v>2256516</v>
      </c>
      <c r="G2395" s="39" t="str">
        <f t="shared" si="1057"/>
        <v>WISE EXPRESS (CNC INTL)</v>
      </c>
      <c r="H2395" s="41" t="str">
        <f t="shared" si="1058"/>
        <v>김홍걸</v>
      </c>
      <c r="I2395" s="39" t="str">
        <f t="shared" si="1059"/>
        <v>06503</v>
      </c>
      <c r="J2395" s="52" t="str">
        <f t="shared" si="1060"/>
        <v/>
      </c>
      <c r="K2395" s="75">
        <f t="shared" si="1061"/>
        <v>1</v>
      </c>
      <c r="L2395" s="76">
        <f t="shared" si="1062"/>
        <v>2</v>
      </c>
      <c r="M2395" s="76">
        <f t="shared" si="1063"/>
        <v>1E-3</v>
      </c>
      <c r="N2395" s="76">
        <f t="shared" si="1064"/>
        <v>2</v>
      </c>
      <c r="O2395" s="42">
        <f t="shared" si="1065"/>
        <v>2</v>
      </c>
      <c r="P2395" s="39" t="str">
        <f t="shared" si="1066"/>
        <v>일반(목록배제,Normal-Manifest Exception)</v>
      </c>
      <c r="Q2395" s="72">
        <f t="shared" si="1067"/>
        <v>67</v>
      </c>
      <c r="R2395" s="43" t="str">
        <f t="shared" si="1068"/>
        <v>5X033</v>
      </c>
      <c r="S2395" s="82" t="str">
        <f t="shared" si="1069"/>
        <v/>
      </c>
      <c r="T2395" s="40">
        <f t="shared" si="1070"/>
        <v>45919</v>
      </c>
      <c r="U2395" s="44">
        <v>2500</v>
      </c>
      <c r="V2395" s="44">
        <f t="shared" si="1071"/>
        <v>0</v>
      </c>
      <c r="W2395" s="77">
        <f t="shared" si="1072"/>
        <v>2500</v>
      </c>
      <c r="X2395" s="78">
        <f t="shared" si="1073"/>
        <v>0</v>
      </c>
      <c r="Y2395" s="44" cm="1">
        <f t="array" ref="Y2395">_xlfn.IFNA(_xlfn.IFS(AND(Q2395&gt;=2000, Q2395&lt;3000), 10000, AND(Q2395&gt;=3000, Q2395&lt;4000), 15000, AND(Q2395&gt;=4000, Q2395&lt;5000), 20000, AND(Q2395&gt;=5000), 25000),0)</f>
        <v>0</v>
      </c>
      <c r="Z2395" s="91">
        <f t="shared" si="1074"/>
        <v>300</v>
      </c>
      <c r="AA2395" s="44">
        <f t="shared" si="1075"/>
        <v>0</v>
      </c>
      <c r="AB2395" s="44"/>
      <c r="AC2395" s="44"/>
      <c r="AD2395" s="44"/>
      <c r="AE2395" s="44">
        <f>VLOOKUP(O2395,정산업데이트!$A$6:$B$12,2,10)</f>
        <v>0</v>
      </c>
      <c r="AF2395" s="44"/>
      <c r="AG2395" s="79">
        <f t="shared" si="1076"/>
        <v>300</v>
      </c>
      <c r="AH2395" s="80">
        <f t="shared" si="1077"/>
        <v>2800</v>
      </c>
      <c r="AI2395" s="93"/>
      <c r="AJ2395" s="84" t="s">
        <v>13958</v>
      </c>
      <c r="AK2395" s="84" t="s">
        <v>73</v>
      </c>
      <c r="AL2395" s="84" t="s">
        <v>13959</v>
      </c>
      <c r="AM2395" s="84" t="s">
        <v>14397</v>
      </c>
      <c r="AN2395" s="84" t="s">
        <v>14398</v>
      </c>
      <c r="AO2395" s="84" t="s">
        <v>14399</v>
      </c>
      <c r="AP2395" s="84" t="s">
        <v>465</v>
      </c>
      <c r="AQ2395" s="84" t="s">
        <v>122</v>
      </c>
      <c r="AR2395" s="85">
        <v>1</v>
      </c>
      <c r="AS2395" s="86">
        <v>2</v>
      </c>
      <c r="AT2395" s="86">
        <v>1E-3</v>
      </c>
      <c r="AU2395" s="86">
        <v>2</v>
      </c>
      <c r="AV2395" s="84" t="s">
        <v>8</v>
      </c>
      <c r="AW2395" s="86">
        <v>67</v>
      </c>
      <c r="AX2395" s="84" t="s">
        <v>68</v>
      </c>
      <c r="AY2395" s="84" t="s">
        <v>68</v>
      </c>
      <c r="AZ2395" s="84" t="s">
        <v>68</v>
      </c>
      <c r="BA2395" s="84" t="s">
        <v>68</v>
      </c>
      <c r="BB2395" s="84" t="s">
        <v>68</v>
      </c>
      <c r="BC2395" s="84" t="s">
        <v>405</v>
      </c>
      <c r="BD2395" s="84" t="s">
        <v>406</v>
      </c>
      <c r="BE2395" s="84" t="s">
        <v>407</v>
      </c>
      <c r="BF2395" s="84" t="s">
        <v>122</v>
      </c>
      <c r="BG2395" s="84" t="s">
        <v>69</v>
      </c>
      <c r="BH2395" s="92" t="s">
        <v>14400</v>
      </c>
      <c r="BI2395" s="84" t="s">
        <v>122</v>
      </c>
      <c r="BJ2395" s="84" t="s">
        <v>14401</v>
      </c>
      <c r="BK2395" s="84" t="s">
        <v>867</v>
      </c>
      <c r="BL2395" s="84" t="s">
        <v>122</v>
      </c>
      <c r="BM2395" s="84" t="s">
        <v>406</v>
      </c>
      <c r="BN2395" s="84" t="s">
        <v>70</v>
      </c>
      <c r="BO2395" s="84" t="s">
        <v>71</v>
      </c>
      <c r="BP2395" s="84" t="s">
        <v>122</v>
      </c>
      <c r="BQ2395" s="84" t="s">
        <v>163</v>
      </c>
    </row>
    <row r="2396" spans="1:69" ht="14.4" customHeight="1" x14ac:dyDescent="0.3">
      <c r="A2396" s="40" t="str">
        <f t="shared" si="1051"/>
        <v>2025-09-19</v>
      </c>
      <c r="B2396" s="40" t="str">
        <f t="shared" si="1052"/>
        <v>SYD</v>
      </c>
      <c r="C2396" s="39" t="str">
        <f t="shared" si="1053"/>
        <v>40644127016</v>
      </c>
      <c r="D2396" s="41" t="str">
        <f t="shared" si="1054"/>
        <v>PKR253625804</v>
      </c>
      <c r="E2396" s="41" t="str">
        <f t="shared" si="1055"/>
        <v>596421489196</v>
      </c>
      <c r="F2396" s="39" t="str">
        <f t="shared" si="1056"/>
        <v>2256516</v>
      </c>
      <c r="G2396" s="39" t="str">
        <f t="shared" si="1057"/>
        <v>WISE EXPRESS (CNC INTL)</v>
      </c>
      <c r="H2396" s="41" t="str">
        <f t="shared" si="1058"/>
        <v>김홍윤</v>
      </c>
      <c r="I2396" s="39" t="str">
        <f t="shared" si="1059"/>
        <v>13922</v>
      </c>
      <c r="J2396" s="52" t="str">
        <f t="shared" si="1060"/>
        <v/>
      </c>
      <c r="K2396" s="75">
        <f t="shared" si="1061"/>
        <v>1</v>
      </c>
      <c r="L2396" s="76">
        <f t="shared" si="1062"/>
        <v>0.5</v>
      </c>
      <c r="M2396" s="76">
        <f t="shared" si="1063"/>
        <v>1E-3</v>
      </c>
      <c r="N2396" s="76">
        <f t="shared" si="1064"/>
        <v>0.5</v>
      </c>
      <c r="O2396" s="42">
        <f t="shared" si="1065"/>
        <v>0.5</v>
      </c>
      <c r="P2396" s="39" t="str">
        <f t="shared" si="1066"/>
        <v>일반(목록배제,Normal-Manifest Exception)</v>
      </c>
      <c r="Q2396" s="72">
        <f t="shared" si="1067"/>
        <v>72</v>
      </c>
      <c r="R2396" s="43" t="str">
        <f t="shared" si="1068"/>
        <v>5X033</v>
      </c>
      <c r="S2396" s="82" t="str">
        <f t="shared" si="1069"/>
        <v/>
      </c>
      <c r="T2396" s="40">
        <f t="shared" si="1070"/>
        <v>45919</v>
      </c>
      <c r="U2396" s="44">
        <v>2500</v>
      </c>
      <c r="V2396" s="44">
        <f t="shared" si="1071"/>
        <v>0</v>
      </c>
      <c r="W2396" s="77">
        <f t="shared" si="1072"/>
        <v>2500</v>
      </c>
      <c r="X2396" s="78">
        <f t="shared" si="1073"/>
        <v>0</v>
      </c>
      <c r="Y2396" s="44" cm="1">
        <f t="array" ref="Y2396">_xlfn.IFNA(_xlfn.IFS(AND(Q2396&gt;=2000, Q2396&lt;3000), 10000, AND(Q2396&gt;=3000, Q2396&lt;4000), 15000, AND(Q2396&gt;=4000, Q2396&lt;5000), 20000, AND(Q2396&gt;=5000), 25000),0)</f>
        <v>0</v>
      </c>
      <c r="Z2396" s="91">
        <f t="shared" si="1074"/>
        <v>300</v>
      </c>
      <c r="AA2396" s="44">
        <f t="shared" si="1075"/>
        <v>0</v>
      </c>
      <c r="AB2396" s="44"/>
      <c r="AC2396" s="44"/>
      <c r="AD2396" s="44"/>
      <c r="AE2396" s="44">
        <f>VLOOKUP(O2396,정산업데이트!$A$6:$B$12,2,10)</f>
        <v>0</v>
      </c>
      <c r="AF2396" s="44"/>
      <c r="AG2396" s="79">
        <f t="shared" si="1076"/>
        <v>300</v>
      </c>
      <c r="AH2396" s="80">
        <f t="shared" si="1077"/>
        <v>2800</v>
      </c>
      <c r="AI2396" s="93"/>
      <c r="AJ2396" s="84" t="s">
        <v>13958</v>
      </c>
      <c r="AK2396" s="84" t="s">
        <v>73</v>
      </c>
      <c r="AL2396" s="84" t="s">
        <v>13959</v>
      </c>
      <c r="AM2396" s="84" t="s">
        <v>14402</v>
      </c>
      <c r="AN2396" s="84" t="s">
        <v>14403</v>
      </c>
      <c r="AO2396" s="84" t="s">
        <v>14404</v>
      </c>
      <c r="AP2396" s="84" t="s">
        <v>497</v>
      </c>
      <c r="AQ2396" s="84" t="s">
        <v>122</v>
      </c>
      <c r="AR2396" s="85">
        <v>1</v>
      </c>
      <c r="AS2396" s="86">
        <v>0.5</v>
      </c>
      <c r="AT2396" s="86">
        <v>1E-3</v>
      </c>
      <c r="AU2396" s="86">
        <v>0.5</v>
      </c>
      <c r="AV2396" s="84" t="s">
        <v>8</v>
      </c>
      <c r="AW2396" s="86">
        <v>72</v>
      </c>
      <c r="AX2396" s="84" t="s">
        <v>68</v>
      </c>
      <c r="AY2396" s="84" t="s">
        <v>68</v>
      </c>
      <c r="AZ2396" s="84" t="s">
        <v>68</v>
      </c>
      <c r="BA2396" s="84" t="s">
        <v>68</v>
      </c>
      <c r="BB2396" s="84" t="s">
        <v>68</v>
      </c>
      <c r="BC2396" s="84" t="s">
        <v>405</v>
      </c>
      <c r="BD2396" s="84" t="s">
        <v>406</v>
      </c>
      <c r="BE2396" s="84" t="s">
        <v>415</v>
      </c>
      <c r="BF2396" s="84" t="s">
        <v>122</v>
      </c>
      <c r="BG2396" s="84" t="s">
        <v>69</v>
      </c>
      <c r="BH2396" s="92" t="s">
        <v>14405</v>
      </c>
      <c r="BI2396" s="84" t="s">
        <v>122</v>
      </c>
      <c r="BJ2396" s="84" t="s">
        <v>14406</v>
      </c>
      <c r="BK2396" s="84" t="s">
        <v>867</v>
      </c>
      <c r="BL2396" s="84" t="s">
        <v>122</v>
      </c>
      <c r="BM2396" s="84" t="s">
        <v>406</v>
      </c>
      <c r="BN2396" s="84" t="s">
        <v>70</v>
      </c>
      <c r="BO2396" s="84" t="s">
        <v>71</v>
      </c>
      <c r="BP2396" s="84" t="s">
        <v>122</v>
      </c>
      <c r="BQ2396" s="84" t="s">
        <v>163</v>
      </c>
    </row>
    <row r="2397" spans="1:69" ht="14.4" x14ac:dyDescent="0.3">
      <c r="A2397" s="40" t="str">
        <f t="shared" si="1051"/>
        <v>2025-09-19</v>
      </c>
      <c r="B2397" s="40" t="str">
        <f t="shared" si="1052"/>
        <v>SYD</v>
      </c>
      <c r="C2397" s="39" t="str">
        <f t="shared" si="1053"/>
        <v>40644127016</v>
      </c>
      <c r="D2397" s="41" t="str">
        <f t="shared" si="1054"/>
        <v>PKR253625805</v>
      </c>
      <c r="E2397" s="41" t="str">
        <f t="shared" si="1055"/>
        <v>596421489200</v>
      </c>
      <c r="F2397" s="39" t="str">
        <f t="shared" si="1056"/>
        <v>2256516</v>
      </c>
      <c r="G2397" s="39" t="str">
        <f t="shared" si="1057"/>
        <v>WISE EXPRESS (CNC INTL)</v>
      </c>
      <c r="H2397" s="41" t="str">
        <f t="shared" si="1058"/>
        <v>김점순</v>
      </c>
      <c r="I2397" s="39" t="str">
        <f t="shared" si="1059"/>
        <v>52568</v>
      </c>
      <c r="J2397" s="52" t="str">
        <f t="shared" si="1060"/>
        <v/>
      </c>
      <c r="K2397" s="75">
        <f t="shared" si="1061"/>
        <v>1</v>
      </c>
      <c r="L2397" s="76">
        <f t="shared" si="1062"/>
        <v>0.5</v>
      </c>
      <c r="M2397" s="76">
        <f t="shared" si="1063"/>
        <v>1E-3</v>
      </c>
      <c r="N2397" s="76">
        <f t="shared" si="1064"/>
        <v>0.5</v>
      </c>
      <c r="O2397" s="42">
        <f t="shared" si="1065"/>
        <v>0.5</v>
      </c>
      <c r="P2397" s="39" t="str">
        <f t="shared" si="1066"/>
        <v>일반(목록배제,Normal-Manifest Exception)</v>
      </c>
      <c r="Q2397" s="72">
        <f t="shared" si="1067"/>
        <v>40</v>
      </c>
      <c r="R2397" s="43" t="str">
        <f t="shared" si="1068"/>
        <v>5X033</v>
      </c>
      <c r="S2397" s="82" t="str">
        <f t="shared" si="1069"/>
        <v/>
      </c>
      <c r="T2397" s="40">
        <f t="shared" si="1070"/>
        <v>45919</v>
      </c>
      <c r="U2397" s="44">
        <v>2500</v>
      </c>
      <c r="V2397" s="44">
        <f t="shared" si="1071"/>
        <v>0</v>
      </c>
      <c r="W2397" s="77">
        <f t="shared" si="1072"/>
        <v>2500</v>
      </c>
      <c r="X2397" s="78">
        <f t="shared" si="1073"/>
        <v>0</v>
      </c>
      <c r="Y2397" s="44" cm="1">
        <f t="array" ref="Y2397">_xlfn.IFNA(_xlfn.IFS(AND(Q2397&gt;=2000, Q2397&lt;3000), 10000, AND(Q2397&gt;=3000, Q2397&lt;4000), 15000, AND(Q2397&gt;=4000, Q2397&lt;5000), 20000, AND(Q2397&gt;=5000), 25000),0)</f>
        <v>0</v>
      </c>
      <c r="Z2397" s="91">
        <f t="shared" si="1074"/>
        <v>300</v>
      </c>
      <c r="AA2397" s="44">
        <f t="shared" si="1075"/>
        <v>0</v>
      </c>
      <c r="AB2397" s="44"/>
      <c r="AC2397" s="44"/>
      <c r="AD2397" s="44"/>
      <c r="AE2397" s="44">
        <f>VLOOKUP(O2397,정산업데이트!$A$6:$B$12,2,10)</f>
        <v>0</v>
      </c>
      <c r="AF2397" s="44"/>
      <c r="AG2397" s="79">
        <f t="shared" si="1076"/>
        <v>300</v>
      </c>
      <c r="AH2397" s="80">
        <f t="shared" si="1077"/>
        <v>2800</v>
      </c>
      <c r="AI2397" s="93"/>
      <c r="AJ2397" s="84" t="s">
        <v>13958</v>
      </c>
      <c r="AK2397" s="84" t="s">
        <v>73</v>
      </c>
      <c r="AL2397" s="84" t="s">
        <v>13959</v>
      </c>
      <c r="AM2397" s="84" t="s">
        <v>14407</v>
      </c>
      <c r="AN2397" s="84" t="s">
        <v>14408</v>
      </c>
      <c r="AO2397" s="84" t="s">
        <v>14409</v>
      </c>
      <c r="AP2397" s="84" t="s">
        <v>14410</v>
      </c>
      <c r="AQ2397" s="84" t="s">
        <v>122</v>
      </c>
      <c r="AR2397" s="85">
        <v>1</v>
      </c>
      <c r="AS2397" s="86">
        <v>0.5</v>
      </c>
      <c r="AT2397" s="86">
        <v>1E-3</v>
      </c>
      <c r="AU2397" s="86">
        <v>0.5</v>
      </c>
      <c r="AV2397" s="84" t="s">
        <v>8</v>
      </c>
      <c r="AW2397" s="86">
        <v>40</v>
      </c>
      <c r="AX2397" s="84" t="s">
        <v>68</v>
      </c>
      <c r="AY2397" s="84" t="s">
        <v>122</v>
      </c>
      <c r="AZ2397" s="84" t="s">
        <v>122</v>
      </c>
      <c r="BA2397" s="84" t="s">
        <v>122</v>
      </c>
      <c r="BB2397" s="84" t="s">
        <v>122</v>
      </c>
      <c r="BC2397" s="84" t="s">
        <v>405</v>
      </c>
      <c r="BD2397" s="84" t="s">
        <v>406</v>
      </c>
      <c r="BE2397" s="84" t="s">
        <v>415</v>
      </c>
      <c r="BF2397" s="84" t="s">
        <v>122</v>
      </c>
      <c r="BG2397" s="84" t="s">
        <v>69</v>
      </c>
      <c r="BH2397" s="92" t="s">
        <v>14411</v>
      </c>
      <c r="BI2397" s="84" t="s">
        <v>122</v>
      </c>
      <c r="BJ2397" s="84" t="s">
        <v>14412</v>
      </c>
      <c r="BK2397" s="84" t="s">
        <v>867</v>
      </c>
      <c r="BL2397" s="84" t="s">
        <v>122</v>
      </c>
      <c r="BM2397" s="84" t="s">
        <v>406</v>
      </c>
      <c r="BN2397" s="84" t="s">
        <v>70</v>
      </c>
      <c r="BO2397" s="84" t="s">
        <v>71</v>
      </c>
      <c r="BP2397" s="84" t="s">
        <v>122</v>
      </c>
      <c r="BQ2397" s="84" t="s">
        <v>163</v>
      </c>
    </row>
    <row r="2398" spans="1:69" ht="14.4" x14ac:dyDescent="0.3">
      <c r="A2398" s="40" t="str">
        <f t="shared" si="1051"/>
        <v>2025-09-19</v>
      </c>
      <c r="B2398" s="40" t="str">
        <f t="shared" si="1052"/>
        <v>SYD</v>
      </c>
      <c r="C2398" s="39" t="str">
        <f t="shared" si="1053"/>
        <v>40644127016</v>
      </c>
      <c r="D2398" s="41" t="str">
        <f t="shared" si="1054"/>
        <v>PKR253664031</v>
      </c>
      <c r="E2398" s="41" t="str">
        <f t="shared" si="1055"/>
        <v>596421495253</v>
      </c>
      <c r="F2398" s="39" t="str">
        <f t="shared" si="1056"/>
        <v>2254225</v>
      </c>
      <c r="G2398" s="39" t="str">
        <f t="shared" si="1057"/>
        <v>WISE EXPRESS LOGISTICS PTY LTD</v>
      </c>
      <c r="H2398" s="41" t="str">
        <f t="shared" si="1058"/>
        <v>장양숙</v>
      </c>
      <c r="I2398" s="39" t="str">
        <f t="shared" si="1059"/>
        <v>59749</v>
      </c>
      <c r="J2398" s="52" t="str">
        <f t="shared" si="1060"/>
        <v/>
      </c>
      <c r="K2398" s="75">
        <f t="shared" si="1061"/>
        <v>1</v>
      </c>
      <c r="L2398" s="76">
        <f t="shared" si="1062"/>
        <v>5.4</v>
      </c>
      <c r="M2398" s="76">
        <f t="shared" si="1063"/>
        <v>1E-3</v>
      </c>
      <c r="N2398" s="76">
        <f t="shared" si="1064"/>
        <v>5.5</v>
      </c>
      <c r="O2398" s="42">
        <f t="shared" si="1065"/>
        <v>5.5</v>
      </c>
      <c r="P2398" s="39" t="str">
        <f t="shared" si="1066"/>
        <v>일반(목록배제,Normal-Manifest Exception)</v>
      </c>
      <c r="Q2398" s="72">
        <f t="shared" si="1067"/>
        <v>100</v>
      </c>
      <c r="R2398" s="43" t="str">
        <f t="shared" si="1068"/>
        <v>5X033</v>
      </c>
      <c r="S2398" s="82" t="str">
        <f t="shared" si="1069"/>
        <v/>
      </c>
      <c r="T2398" s="40">
        <f t="shared" si="1070"/>
        <v>45919</v>
      </c>
      <c r="U2398" s="44">
        <v>2500</v>
      </c>
      <c r="V2398" s="44">
        <f t="shared" si="1071"/>
        <v>100</v>
      </c>
      <c r="W2398" s="77">
        <f t="shared" si="1072"/>
        <v>2600</v>
      </c>
      <c r="X2398" s="78">
        <f t="shared" si="1073"/>
        <v>0</v>
      </c>
      <c r="Y2398" s="44" cm="1">
        <f t="array" ref="Y2398">_xlfn.IFNA(_xlfn.IFS(AND(Q2398&gt;=2000, Q2398&lt;3000), 10000, AND(Q2398&gt;=3000, Q2398&lt;4000), 15000, AND(Q2398&gt;=4000, Q2398&lt;5000), 20000, AND(Q2398&gt;=5000), 25000),0)</f>
        <v>0</v>
      </c>
      <c r="Z2398" s="91">
        <f t="shared" si="1074"/>
        <v>300</v>
      </c>
      <c r="AA2398" s="44">
        <f t="shared" si="1075"/>
        <v>0</v>
      </c>
      <c r="AB2398" s="44"/>
      <c r="AC2398" s="44"/>
      <c r="AD2398" s="44"/>
      <c r="AE2398" s="44">
        <f>VLOOKUP(O2398,정산업데이트!$A$6:$B$12,2,10)</f>
        <v>1000</v>
      </c>
      <c r="AF2398" s="44"/>
      <c r="AG2398" s="79">
        <f t="shared" si="1076"/>
        <v>1300</v>
      </c>
      <c r="AH2398" s="80">
        <f t="shared" si="1077"/>
        <v>3900</v>
      </c>
      <c r="AI2398" s="93"/>
      <c r="AJ2398" s="84" t="s">
        <v>13958</v>
      </c>
      <c r="AK2398" s="84" t="s">
        <v>73</v>
      </c>
      <c r="AL2398" s="84" t="s">
        <v>13959</v>
      </c>
      <c r="AM2398" s="84" t="s">
        <v>14413</v>
      </c>
      <c r="AN2398" s="84" t="s">
        <v>247</v>
      </c>
      <c r="AO2398" s="84" t="s">
        <v>248</v>
      </c>
      <c r="AP2398" s="84" t="s">
        <v>862</v>
      </c>
      <c r="AQ2398" s="84" t="s">
        <v>122</v>
      </c>
      <c r="AR2398" s="85">
        <v>1</v>
      </c>
      <c r="AS2398" s="86">
        <v>5.4</v>
      </c>
      <c r="AT2398" s="86">
        <v>1E-3</v>
      </c>
      <c r="AU2398" s="86">
        <v>5.5</v>
      </c>
      <c r="AV2398" s="84" t="s">
        <v>8</v>
      </c>
      <c r="AW2398" s="86">
        <v>100</v>
      </c>
      <c r="AX2398" s="84" t="s">
        <v>68</v>
      </c>
      <c r="AY2398" s="84" t="s">
        <v>68</v>
      </c>
      <c r="AZ2398" s="84" t="s">
        <v>68</v>
      </c>
      <c r="BA2398" s="84" t="s">
        <v>68</v>
      </c>
      <c r="BB2398" s="84" t="s">
        <v>68</v>
      </c>
      <c r="BC2398" s="84" t="s">
        <v>125</v>
      </c>
      <c r="BD2398" s="84" t="s">
        <v>74</v>
      </c>
      <c r="BE2398" s="84" t="s">
        <v>93</v>
      </c>
      <c r="BF2398" s="84" t="s">
        <v>122</v>
      </c>
      <c r="BG2398" s="84" t="s">
        <v>69</v>
      </c>
      <c r="BH2398" s="92" t="s">
        <v>14414</v>
      </c>
      <c r="BI2398" s="84" t="s">
        <v>122</v>
      </c>
      <c r="BJ2398" s="84" t="s">
        <v>14415</v>
      </c>
      <c r="BK2398" s="84" t="s">
        <v>867</v>
      </c>
      <c r="BL2398" s="84" t="s">
        <v>122</v>
      </c>
      <c r="BM2398" s="84" t="s">
        <v>74</v>
      </c>
      <c r="BN2398" s="84" t="s">
        <v>70</v>
      </c>
      <c r="BO2398" s="84" t="s">
        <v>71</v>
      </c>
      <c r="BP2398" s="84" t="s">
        <v>122</v>
      </c>
      <c r="BQ2398" s="84" t="s">
        <v>163</v>
      </c>
    </row>
    <row r="2399" spans="1:69" ht="14.4" customHeight="1" x14ac:dyDescent="0.3">
      <c r="A2399" s="40" t="str">
        <f t="shared" si="1051"/>
        <v>2025-09-19</v>
      </c>
      <c r="B2399" s="40" t="str">
        <f t="shared" si="1052"/>
        <v>SYD</v>
      </c>
      <c r="C2399" s="39" t="str">
        <f t="shared" si="1053"/>
        <v>40644127016</v>
      </c>
      <c r="D2399" s="41" t="str">
        <f t="shared" si="1054"/>
        <v>PKR253664032</v>
      </c>
      <c r="E2399" s="41" t="str">
        <f t="shared" si="1055"/>
        <v>596421495264</v>
      </c>
      <c r="F2399" s="39" t="str">
        <f t="shared" si="1056"/>
        <v>2254225</v>
      </c>
      <c r="G2399" s="39" t="str">
        <f t="shared" si="1057"/>
        <v>WISE EXPRESS LOGISTICS PTY LTD</v>
      </c>
      <c r="H2399" s="41" t="str">
        <f t="shared" si="1058"/>
        <v>권응태</v>
      </c>
      <c r="I2399" s="39" t="str">
        <f t="shared" si="1059"/>
        <v>49326</v>
      </c>
      <c r="J2399" s="52" t="str">
        <f t="shared" si="1060"/>
        <v/>
      </c>
      <c r="K2399" s="75">
        <f t="shared" si="1061"/>
        <v>1</v>
      </c>
      <c r="L2399" s="76">
        <f t="shared" si="1062"/>
        <v>3</v>
      </c>
      <c r="M2399" s="76">
        <f t="shared" si="1063"/>
        <v>1E-3</v>
      </c>
      <c r="N2399" s="76">
        <f t="shared" si="1064"/>
        <v>3</v>
      </c>
      <c r="O2399" s="42">
        <f t="shared" si="1065"/>
        <v>3</v>
      </c>
      <c r="P2399" s="39" t="str">
        <f t="shared" si="1066"/>
        <v>일반(목록배제,Normal-Manifest Exception)</v>
      </c>
      <c r="Q2399" s="72">
        <f t="shared" si="1067"/>
        <v>100</v>
      </c>
      <c r="R2399" s="43" t="str">
        <f t="shared" si="1068"/>
        <v>5X033</v>
      </c>
      <c r="S2399" s="82" t="str">
        <f t="shared" si="1069"/>
        <v/>
      </c>
      <c r="T2399" s="40">
        <f t="shared" si="1070"/>
        <v>45919</v>
      </c>
      <c r="U2399" s="44">
        <v>2500</v>
      </c>
      <c r="V2399" s="44">
        <f t="shared" si="1071"/>
        <v>0</v>
      </c>
      <c r="W2399" s="77">
        <f t="shared" si="1072"/>
        <v>2500</v>
      </c>
      <c r="X2399" s="78">
        <f t="shared" si="1073"/>
        <v>0</v>
      </c>
      <c r="Y2399" s="44" cm="1">
        <f t="array" ref="Y2399">_xlfn.IFNA(_xlfn.IFS(AND(Q2399&gt;=2000, Q2399&lt;3000), 10000, AND(Q2399&gt;=3000, Q2399&lt;4000), 15000, AND(Q2399&gt;=4000, Q2399&lt;5000), 20000, AND(Q2399&gt;=5000), 25000),0)</f>
        <v>0</v>
      </c>
      <c r="Z2399" s="91">
        <f t="shared" si="1074"/>
        <v>300</v>
      </c>
      <c r="AA2399" s="44">
        <f t="shared" si="1075"/>
        <v>0</v>
      </c>
      <c r="AB2399" s="44"/>
      <c r="AC2399" s="44"/>
      <c r="AD2399" s="44"/>
      <c r="AE2399" s="44">
        <f>VLOOKUP(O2399,정산업데이트!$A$6:$B$12,2,10)</f>
        <v>0</v>
      </c>
      <c r="AF2399" s="44"/>
      <c r="AG2399" s="79">
        <f t="shared" si="1076"/>
        <v>300</v>
      </c>
      <c r="AH2399" s="80">
        <f t="shared" si="1077"/>
        <v>2800</v>
      </c>
      <c r="AI2399" s="93"/>
      <c r="AJ2399" s="84" t="s">
        <v>13958</v>
      </c>
      <c r="AK2399" s="84" t="s">
        <v>73</v>
      </c>
      <c r="AL2399" s="84" t="s">
        <v>13959</v>
      </c>
      <c r="AM2399" s="84" t="s">
        <v>14416</v>
      </c>
      <c r="AN2399" s="84" t="s">
        <v>14417</v>
      </c>
      <c r="AO2399" s="84" t="s">
        <v>14418</v>
      </c>
      <c r="AP2399" s="84" t="s">
        <v>14419</v>
      </c>
      <c r="AQ2399" s="84" t="s">
        <v>122</v>
      </c>
      <c r="AR2399" s="85">
        <v>1</v>
      </c>
      <c r="AS2399" s="86">
        <v>3</v>
      </c>
      <c r="AT2399" s="86">
        <v>1E-3</v>
      </c>
      <c r="AU2399" s="86">
        <v>3</v>
      </c>
      <c r="AV2399" s="84" t="s">
        <v>8</v>
      </c>
      <c r="AW2399" s="86">
        <v>100</v>
      </c>
      <c r="AX2399" s="84" t="s">
        <v>68</v>
      </c>
      <c r="AY2399" s="84" t="s">
        <v>68</v>
      </c>
      <c r="AZ2399" s="84" t="s">
        <v>68</v>
      </c>
      <c r="BA2399" s="84" t="s">
        <v>68</v>
      </c>
      <c r="BB2399" s="84" t="s">
        <v>68</v>
      </c>
      <c r="BC2399" s="84" t="s">
        <v>125</v>
      </c>
      <c r="BD2399" s="84" t="s">
        <v>74</v>
      </c>
      <c r="BE2399" s="84" t="s">
        <v>93</v>
      </c>
      <c r="BF2399" s="84" t="s">
        <v>122</v>
      </c>
      <c r="BG2399" s="84" t="s">
        <v>69</v>
      </c>
      <c r="BH2399" s="92" t="s">
        <v>14420</v>
      </c>
      <c r="BI2399" s="84" t="s">
        <v>122</v>
      </c>
      <c r="BJ2399" s="84" t="s">
        <v>14421</v>
      </c>
      <c r="BK2399" s="84" t="s">
        <v>867</v>
      </c>
      <c r="BL2399" s="84" t="s">
        <v>122</v>
      </c>
      <c r="BM2399" s="84" t="s">
        <v>74</v>
      </c>
      <c r="BN2399" s="84" t="s">
        <v>70</v>
      </c>
      <c r="BO2399" s="84" t="s">
        <v>71</v>
      </c>
      <c r="BP2399" s="84" t="s">
        <v>122</v>
      </c>
      <c r="BQ2399" s="84" t="s">
        <v>163</v>
      </c>
    </row>
    <row r="2400" spans="1:69" ht="14.4" customHeight="1" x14ac:dyDescent="0.3">
      <c r="A2400" s="40" t="str">
        <f t="shared" si="1051"/>
        <v>2025-09-19</v>
      </c>
      <c r="B2400" s="40" t="str">
        <f t="shared" si="1052"/>
        <v>SYD</v>
      </c>
      <c r="C2400" s="39" t="str">
        <f t="shared" si="1053"/>
        <v>40644127016</v>
      </c>
      <c r="D2400" s="41" t="str">
        <f t="shared" si="1054"/>
        <v>PKR253664033</v>
      </c>
      <c r="E2400" s="41" t="str">
        <f t="shared" si="1055"/>
        <v>596421495275</v>
      </c>
      <c r="F2400" s="39" t="str">
        <f t="shared" si="1056"/>
        <v>2254225</v>
      </c>
      <c r="G2400" s="39" t="str">
        <f t="shared" si="1057"/>
        <v>WISE EXPRESS LOGISTICS PTY LTD</v>
      </c>
      <c r="H2400" s="41" t="str">
        <f t="shared" si="1058"/>
        <v>하병훈</v>
      </c>
      <c r="I2400" s="39" t="str">
        <f t="shared" si="1059"/>
        <v>03326</v>
      </c>
      <c r="J2400" s="52" t="str">
        <f t="shared" si="1060"/>
        <v/>
      </c>
      <c r="K2400" s="75">
        <f t="shared" si="1061"/>
        <v>1</v>
      </c>
      <c r="L2400" s="76">
        <f t="shared" si="1062"/>
        <v>2.8</v>
      </c>
      <c r="M2400" s="76">
        <f t="shared" si="1063"/>
        <v>1E-3</v>
      </c>
      <c r="N2400" s="76">
        <f t="shared" si="1064"/>
        <v>2.8</v>
      </c>
      <c r="O2400" s="42">
        <f t="shared" si="1065"/>
        <v>3</v>
      </c>
      <c r="P2400" s="39" t="str">
        <f t="shared" si="1066"/>
        <v>일반(목록배제,Normal-Manifest Exception)</v>
      </c>
      <c r="Q2400" s="72">
        <f t="shared" si="1067"/>
        <v>90</v>
      </c>
      <c r="R2400" s="43" t="str">
        <f t="shared" si="1068"/>
        <v>5X033</v>
      </c>
      <c r="S2400" s="82" t="str">
        <f t="shared" si="1069"/>
        <v/>
      </c>
      <c r="T2400" s="40">
        <f t="shared" si="1070"/>
        <v>45919</v>
      </c>
      <c r="U2400" s="44">
        <v>2500</v>
      </c>
      <c r="V2400" s="44">
        <f t="shared" si="1071"/>
        <v>0</v>
      </c>
      <c r="W2400" s="77">
        <f t="shared" si="1072"/>
        <v>2500</v>
      </c>
      <c r="X2400" s="78">
        <f t="shared" si="1073"/>
        <v>0</v>
      </c>
      <c r="Y2400" s="44" cm="1">
        <f t="array" ref="Y2400">_xlfn.IFNA(_xlfn.IFS(AND(Q2400&gt;=2000, Q2400&lt;3000), 10000, AND(Q2400&gt;=3000, Q2400&lt;4000), 15000, AND(Q2400&gt;=4000, Q2400&lt;5000), 20000, AND(Q2400&gt;=5000), 25000),0)</f>
        <v>0</v>
      </c>
      <c r="Z2400" s="91">
        <f t="shared" si="1074"/>
        <v>300</v>
      </c>
      <c r="AA2400" s="44">
        <f t="shared" si="1075"/>
        <v>0</v>
      </c>
      <c r="AB2400" s="44"/>
      <c r="AC2400" s="44"/>
      <c r="AD2400" s="44"/>
      <c r="AE2400" s="44">
        <f>VLOOKUP(O2400,정산업데이트!$A$6:$B$12,2,10)</f>
        <v>0</v>
      </c>
      <c r="AF2400" s="44"/>
      <c r="AG2400" s="79">
        <f t="shared" si="1076"/>
        <v>300</v>
      </c>
      <c r="AH2400" s="80">
        <f t="shared" si="1077"/>
        <v>2800</v>
      </c>
      <c r="AI2400" s="93"/>
      <c r="AJ2400" s="84" t="s">
        <v>13958</v>
      </c>
      <c r="AK2400" s="84" t="s">
        <v>73</v>
      </c>
      <c r="AL2400" s="84" t="s">
        <v>13959</v>
      </c>
      <c r="AM2400" s="84" t="s">
        <v>14422</v>
      </c>
      <c r="AN2400" s="84" t="s">
        <v>14423</v>
      </c>
      <c r="AO2400" s="84" t="s">
        <v>14424</v>
      </c>
      <c r="AP2400" s="84" t="s">
        <v>956</v>
      </c>
      <c r="AQ2400" s="84" t="s">
        <v>122</v>
      </c>
      <c r="AR2400" s="85">
        <v>1</v>
      </c>
      <c r="AS2400" s="86">
        <v>2.8</v>
      </c>
      <c r="AT2400" s="86">
        <v>1E-3</v>
      </c>
      <c r="AU2400" s="86">
        <v>2.8</v>
      </c>
      <c r="AV2400" s="84" t="s">
        <v>8</v>
      </c>
      <c r="AW2400" s="86">
        <v>90</v>
      </c>
      <c r="AX2400" s="84" t="s">
        <v>68</v>
      </c>
      <c r="AY2400" s="84" t="s">
        <v>68</v>
      </c>
      <c r="AZ2400" s="84" t="s">
        <v>68</v>
      </c>
      <c r="BA2400" s="84" t="s">
        <v>68</v>
      </c>
      <c r="BB2400" s="84" t="s">
        <v>68</v>
      </c>
      <c r="BC2400" s="84" t="s">
        <v>125</v>
      </c>
      <c r="BD2400" s="84" t="s">
        <v>74</v>
      </c>
      <c r="BE2400" s="84" t="s">
        <v>93</v>
      </c>
      <c r="BF2400" s="84" t="s">
        <v>122</v>
      </c>
      <c r="BG2400" s="84" t="s">
        <v>69</v>
      </c>
      <c r="BH2400" s="92" t="s">
        <v>14425</v>
      </c>
      <c r="BI2400" s="84" t="s">
        <v>122</v>
      </c>
      <c r="BJ2400" s="84" t="s">
        <v>14426</v>
      </c>
      <c r="BK2400" s="84" t="s">
        <v>867</v>
      </c>
      <c r="BL2400" s="84" t="s">
        <v>122</v>
      </c>
      <c r="BM2400" s="84" t="s">
        <v>74</v>
      </c>
      <c r="BN2400" s="84" t="s">
        <v>70</v>
      </c>
      <c r="BO2400" s="84" t="s">
        <v>71</v>
      </c>
      <c r="BP2400" s="84" t="s">
        <v>122</v>
      </c>
      <c r="BQ2400" s="84" t="s">
        <v>163</v>
      </c>
    </row>
    <row r="2401" spans="1:69" ht="14.4" customHeight="1" x14ac:dyDescent="0.3">
      <c r="A2401" s="40" t="str">
        <f t="shared" si="1051"/>
        <v>2025-09-19</v>
      </c>
      <c r="B2401" s="40" t="str">
        <f t="shared" si="1052"/>
        <v>SYD</v>
      </c>
      <c r="C2401" s="39" t="str">
        <f t="shared" si="1053"/>
        <v>40644127016</v>
      </c>
      <c r="D2401" s="41" t="str">
        <f t="shared" si="1054"/>
        <v>PKR253664035</v>
      </c>
      <c r="E2401" s="41" t="str">
        <f t="shared" si="1055"/>
        <v>596421495286</v>
      </c>
      <c r="F2401" s="39" t="str">
        <f t="shared" si="1056"/>
        <v>2254225</v>
      </c>
      <c r="G2401" s="39" t="str">
        <f t="shared" si="1057"/>
        <v>WISE EXPRESS LOGISTICS PTY LTD</v>
      </c>
      <c r="H2401" s="41" t="str">
        <f t="shared" si="1058"/>
        <v>윤상혁</v>
      </c>
      <c r="I2401" s="39" t="str">
        <f t="shared" si="1059"/>
        <v>50827</v>
      </c>
      <c r="J2401" s="52" t="str">
        <f t="shared" si="1060"/>
        <v/>
      </c>
      <c r="K2401" s="75">
        <f t="shared" si="1061"/>
        <v>1</v>
      </c>
      <c r="L2401" s="76">
        <f t="shared" si="1062"/>
        <v>0.7</v>
      </c>
      <c r="M2401" s="76">
        <f t="shared" si="1063"/>
        <v>1E-3</v>
      </c>
      <c r="N2401" s="76">
        <f t="shared" si="1064"/>
        <v>0.7</v>
      </c>
      <c r="O2401" s="42">
        <f t="shared" si="1065"/>
        <v>1</v>
      </c>
      <c r="P2401" s="39" t="str">
        <f t="shared" si="1066"/>
        <v>일반(목록배제,Normal-Manifest Exception)</v>
      </c>
      <c r="Q2401" s="72">
        <f t="shared" si="1067"/>
        <v>20</v>
      </c>
      <c r="R2401" s="43" t="str">
        <f t="shared" si="1068"/>
        <v>5X033</v>
      </c>
      <c r="S2401" s="82" t="str">
        <f t="shared" si="1069"/>
        <v/>
      </c>
      <c r="T2401" s="40">
        <f t="shared" si="1070"/>
        <v>45919</v>
      </c>
      <c r="U2401" s="44">
        <v>2500</v>
      </c>
      <c r="V2401" s="44">
        <f t="shared" si="1071"/>
        <v>0</v>
      </c>
      <c r="W2401" s="77">
        <f t="shared" si="1072"/>
        <v>2500</v>
      </c>
      <c r="X2401" s="78">
        <f t="shared" si="1073"/>
        <v>0</v>
      </c>
      <c r="Y2401" s="44" cm="1">
        <f t="array" ref="Y2401">_xlfn.IFNA(_xlfn.IFS(AND(Q2401&gt;=2000, Q2401&lt;3000), 10000, AND(Q2401&gt;=3000, Q2401&lt;4000), 15000, AND(Q2401&gt;=4000, Q2401&lt;5000), 20000, AND(Q2401&gt;=5000), 25000),0)</f>
        <v>0</v>
      </c>
      <c r="Z2401" s="91">
        <f t="shared" si="1074"/>
        <v>300</v>
      </c>
      <c r="AA2401" s="44">
        <f t="shared" si="1075"/>
        <v>0</v>
      </c>
      <c r="AB2401" s="44"/>
      <c r="AC2401" s="44"/>
      <c r="AD2401" s="44"/>
      <c r="AE2401" s="44">
        <f>VLOOKUP(O2401,정산업데이트!$A$6:$B$12,2,10)</f>
        <v>0</v>
      </c>
      <c r="AF2401" s="44"/>
      <c r="AG2401" s="79">
        <f t="shared" si="1076"/>
        <v>300</v>
      </c>
      <c r="AH2401" s="80">
        <f t="shared" si="1077"/>
        <v>2800</v>
      </c>
      <c r="AI2401" s="93"/>
      <c r="AJ2401" s="84" t="s">
        <v>13958</v>
      </c>
      <c r="AK2401" s="84" t="s">
        <v>73</v>
      </c>
      <c r="AL2401" s="84" t="s">
        <v>13959</v>
      </c>
      <c r="AM2401" s="84" t="s">
        <v>14427</v>
      </c>
      <c r="AN2401" s="84" t="s">
        <v>2023</v>
      </c>
      <c r="AO2401" s="84" t="s">
        <v>14428</v>
      </c>
      <c r="AP2401" s="84" t="s">
        <v>14429</v>
      </c>
      <c r="AQ2401" s="84" t="s">
        <v>122</v>
      </c>
      <c r="AR2401" s="85">
        <v>1</v>
      </c>
      <c r="AS2401" s="86">
        <v>0.7</v>
      </c>
      <c r="AT2401" s="86">
        <v>1E-3</v>
      </c>
      <c r="AU2401" s="86">
        <v>0.7</v>
      </c>
      <c r="AV2401" s="84" t="s">
        <v>8</v>
      </c>
      <c r="AW2401" s="86">
        <v>20</v>
      </c>
      <c r="AX2401" s="84" t="s">
        <v>68</v>
      </c>
      <c r="AY2401" s="84" t="s">
        <v>68</v>
      </c>
      <c r="AZ2401" s="84" t="s">
        <v>68</v>
      </c>
      <c r="BA2401" s="84" t="s">
        <v>68</v>
      </c>
      <c r="BB2401" s="84" t="s">
        <v>68</v>
      </c>
      <c r="BC2401" s="84" t="s">
        <v>125</v>
      </c>
      <c r="BD2401" s="84" t="s">
        <v>74</v>
      </c>
      <c r="BE2401" s="84" t="s">
        <v>93</v>
      </c>
      <c r="BF2401" s="84" t="s">
        <v>122</v>
      </c>
      <c r="BG2401" s="84" t="s">
        <v>69</v>
      </c>
      <c r="BH2401" s="92" t="s">
        <v>14430</v>
      </c>
      <c r="BI2401" s="84" t="s">
        <v>122</v>
      </c>
      <c r="BJ2401" s="84" t="s">
        <v>14431</v>
      </c>
      <c r="BK2401" s="84" t="s">
        <v>867</v>
      </c>
      <c r="BL2401" s="84" t="s">
        <v>122</v>
      </c>
      <c r="BM2401" s="84" t="s">
        <v>74</v>
      </c>
      <c r="BN2401" s="84" t="s">
        <v>70</v>
      </c>
      <c r="BO2401" s="84" t="s">
        <v>71</v>
      </c>
      <c r="BP2401" s="84" t="s">
        <v>122</v>
      </c>
      <c r="BQ2401" s="84" t="s">
        <v>163</v>
      </c>
    </row>
    <row r="2402" spans="1:69" ht="14.4" customHeight="1" x14ac:dyDescent="0.3">
      <c r="A2402" s="40" t="str">
        <f t="shared" si="1051"/>
        <v>2025-09-19</v>
      </c>
      <c r="B2402" s="40" t="str">
        <f t="shared" si="1052"/>
        <v>SYD</v>
      </c>
      <c r="C2402" s="39" t="str">
        <f t="shared" si="1053"/>
        <v>40644127016</v>
      </c>
      <c r="D2402" s="41" t="str">
        <f t="shared" si="1054"/>
        <v>PKR253659633</v>
      </c>
      <c r="E2402" s="41" t="str">
        <f t="shared" si="1055"/>
        <v>596421493503</v>
      </c>
      <c r="F2402" s="39" t="str">
        <f t="shared" si="1056"/>
        <v>2254241</v>
      </c>
      <c r="G2402" s="39" t="str">
        <f t="shared" si="1057"/>
        <v>WISE EXPRESS(HOJUUNNI)</v>
      </c>
      <c r="H2402" s="41" t="str">
        <f t="shared" si="1058"/>
        <v>이소희</v>
      </c>
      <c r="I2402" s="39" t="str">
        <f t="shared" si="1059"/>
        <v>12790</v>
      </c>
      <c r="J2402" s="52" t="str">
        <f t="shared" si="1060"/>
        <v/>
      </c>
      <c r="K2402" s="75">
        <f t="shared" si="1061"/>
        <v>1</v>
      </c>
      <c r="L2402" s="76">
        <f t="shared" si="1062"/>
        <v>0.5</v>
      </c>
      <c r="M2402" s="76">
        <f t="shared" si="1063"/>
        <v>1E-3</v>
      </c>
      <c r="N2402" s="76">
        <f t="shared" si="1064"/>
        <v>0.5</v>
      </c>
      <c r="O2402" s="42">
        <f t="shared" si="1065"/>
        <v>0.5</v>
      </c>
      <c r="P2402" s="39" t="str">
        <f t="shared" si="1066"/>
        <v>목록(Manifest)</v>
      </c>
      <c r="Q2402" s="72">
        <f t="shared" si="1067"/>
        <v>67</v>
      </c>
      <c r="R2402" s="43" t="str">
        <f t="shared" si="1068"/>
        <v>5X033</v>
      </c>
      <c r="S2402" s="82" t="str">
        <f t="shared" si="1069"/>
        <v/>
      </c>
      <c r="T2402" s="40">
        <f t="shared" si="1070"/>
        <v>45919</v>
      </c>
      <c r="U2402" s="44">
        <v>2500</v>
      </c>
      <c r="V2402" s="44">
        <f t="shared" si="1071"/>
        <v>0</v>
      </c>
      <c r="W2402" s="77">
        <f t="shared" si="1072"/>
        <v>2500</v>
      </c>
      <c r="X2402" s="78">
        <f t="shared" si="1073"/>
        <v>0</v>
      </c>
      <c r="Y2402" s="44" cm="1">
        <f t="array" ref="Y2402">_xlfn.IFNA(_xlfn.IFS(AND(Q2402&gt;=2000, Q2402&lt;3000), 10000, AND(Q2402&gt;=3000, Q2402&lt;4000), 15000, AND(Q2402&gt;=4000, Q2402&lt;5000), 20000, AND(Q2402&gt;=5000), 25000),0)</f>
        <v>0</v>
      </c>
      <c r="Z2402" s="91">
        <f t="shared" si="1074"/>
        <v>0</v>
      </c>
      <c r="AA2402" s="44">
        <f t="shared" si="1075"/>
        <v>0</v>
      </c>
      <c r="AB2402" s="44"/>
      <c r="AC2402" s="44"/>
      <c r="AD2402" s="44"/>
      <c r="AE2402" s="44">
        <f>VLOOKUP(O2402,정산업데이트!$A$6:$B$12,2,10)</f>
        <v>0</v>
      </c>
      <c r="AF2402" s="44"/>
      <c r="AG2402" s="79">
        <f t="shared" si="1076"/>
        <v>0</v>
      </c>
      <c r="AH2402" s="80">
        <f t="shared" si="1077"/>
        <v>2500</v>
      </c>
      <c r="AI2402" s="93"/>
      <c r="AJ2402" s="84" t="s">
        <v>13958</v>
      </c>
      <c r="AK2402" s="84" t="s">
        <v>73</v>
      </c>
      <c r="AL2402" s="84" t="s">
        <v>13959</v>
      </c>
      <c r="AM2402" s="84" t="s">
        <v>14432</v>
      </c>
      <c r="AN2402" s="84" t="s">
        <v>1373</v>
      </c>
      <c r="AO2402" s="84" t="s">
        <v>14433</v>
      </c>
      <c r="AP2402" s="84" t="s">
        <v>1187</v>
      </c>
      <c r="AQ2402" s="84" t="s">
        <v>122</v>
      </c>
      <c r="AR2402" s="85">
        <v>1</v>
      </c>
      <c r="AS2402" s="86">
        <v>0.5</v>
      </c>
      <c r="AT2402" s="86">
        <v>1E-3</v>
      </c>
      <c r="AU2402" s="86">
        <v>0.5</v>
      </c>
      <c r="AV2402" s="84" t="s">
        <v>7</v>
      </c>
      <c r="AW2402" s="86">
        <v>67</v>
      </c>
      <c r="AX2402" s="84" t="s">
        <v>68</v>
      </c>
      <c r="AY2402" s="84" t="s">
        <v>68</v>
      </c>
      <c r="AZ2402" s="84" t="s">
        <v>68</v>
      </c>
      <c r="BA2402" s="84" t="s">
        <v>68</v>
      </c>
      <c r="BB2402" s="84" t="s">
        <v>68</v>
      </c>
      <c r="BC2402" s="84" t="s">
        <v>133</v>
      </c>
      <c r="BD2402" s="84" t="s">
        <v>134</v>
      </c>
      <c r="BE2402" s="84" t="s">
        <v>139</v>
      </c>
      <c r="BF2402" s="84" t="s">
        <v>122</v>
      </c>
      <c r="BG2402" s="84" t="s">
        <v>69</v>
      </c>
      <c r="BH2402" s="92" t="s">
        <v>14434</v>
      </c>
      <c r="BI2402" s="84" t="s">
        <v>122</v>
      </c>
      <c r="BJ2402" s="84" t="s">
        <v>14435</v>
      </c>
      <c r="BK2402" s="84" t="s">
        <v>867</v>
      </c>
      <c r="BL2402" s="84" t="s">
        <v>122</v>
      </c>
      <c r="BM2402" s="84" t="s">
        <v>134</v>
      </c>
      <c r="BN2402" s="84" t="s">
        <v>70</v>
      </c>
      <c r="BO2402" s="84" t="s">
        <v>71</v>
      </c>
      <c r="BP2402" s="84" t="s">
        <v>122</v>
      </c>
      <c r="BQ2402" s="84" t="s">
        <v>163</v>
      </c>
    </row>
    <row r="2403" spans="1:69" ht="14.4" customHeight="1" x14ac:dyDescent="0.3">
      <c r="A2403" s="40" t="str">
        <f t="shared" si="1051"/>
        <v>2025-09-19</v>
      </c>
      <c r="B2403" s="40" t="str">
        <f t="shared" si="1052"/>
        <v>SYD</v>
      </c>
      <c r="C2403" s="39" t="str">
        <f t="shared" si="1053"/>
        <v>40644127016</v>
      </c>
      <c r="D2403" s="41" t="str">
        <f t="shared" si="1054"/>
        <v>PKR253655474</v>
      </c>
      <c r="E2403" s="41" t="str">
        <f t="shared" si="1055"/>
        <v>596421492663</v>
      </c>
      <c r="F2403" s="39" t="str">
        <f t="shared" si="1056"/>
        <v>2254234</v>
      </c>
      <c r="G2403" s="39" t="str">
        <f t="shared" si="1057"/>
        <v>WISE EXPRESS(HOJUDIRECT)</v>
      </c>
      <c r="H2403" s="41" t="str">
        <f t="shared" si="1058"/>
        <v>오미숙</v>
      </c>
      <c r="I2403" s="39" t="str">
        <f t="shared" si="1059"/>
        <v>07035</v>
      </c>
      <c r="J2403" s="52" t="str">
        <f t="shared" si="1060"/>
        <v/>
      </c>
      <c r="K2403" s="75">
        <f t="shared" si="1061"/>
        <v>1</v>
      </c>
      <c r="L2403" s="76">
        <f t="shared" si="1062"/>
        <v>0.4</v>
      </c>
      <c r="M2403" s="76">
        <f t="shared" si="1063"/>
        <v>1E-3</v>
      </c>
      <c r="N2403" s="76">
        <f t="shared" si="1064"/>
        <v>0.4</v>
      </c>
      <c r="O2403" s="42">
        <f t="shared" si="1065"/>
        <v>0.5</v>
      </c>
      <c r="P2403" s="39" t="str">
        <f t="shared" si="1066"/>
        <v>일반(목록배제,Normal-Manifest Exception)</v>
      </c>
      <c r="Q2403" s="72">
        <f t="shared" si="1067"/>
        <v>24</v>
      </c>
      <c r="R2403" s="43" t="str">
        <f t="shared" si="1068"/>
        <v>5X033</v>
      </c>
      <c r="S2403" s="82" t="str">
        <f t="shared" si="1069"/>
        <v/>
      </c>
      <c r="T2403" s="40">
        <f t="shared" si="1070"/>
        <v>45919</v>
      </c>
      <c r="U2403" s="44">
        <v>2500</v>
      </c>
      <c r="V2403" s="44">
        <f t="shared" si="1071"/>
        <v>0</v>
      </c>
      <c r="W2403" s="77">
        <f t="shared" si="1072"/>
        <v>2500</v>
      </c>
      <c r="X2403" s="78">
        <f t="shared" si="1073"/>
        <v>0</v>
      </c>
      <c r="Y2403" s="44" cm="1">
        <f t="array" ref="Y2403">_xlfn.IFNA(_xlfn.IFS(AND(Q2403&gt;=2000, Q2403&lt;3000), 10000, AND(Q2403&gt;=3000, Q2403&lt;4000), 15000, AND(Q2403&gt;=4000, Q2403&lt;5000), 20000, AND(Q2403&gt;=5000), 25000),0)</f>
        <v>0</v>
      </c>
      <c r="Z2403" s="91">
        <f t="shared" si="1074"/>
        <v>300</v>
      </c>
      <c r="AA2403" s="44">
        <f t="shared" si="1075"/>
        <v>0</v>
      </c>
      <c r="AB2403" s="44"/>
      <c r="AC2403" s="44"/>
      <c r="AD2403" s="44"/>
      <c r="AE2403" s="44">
        <f>VLOOKUP(O2403,정산업데이트!$A$6:$B$12,2,10)</f>
        <v>0</v>
      </c>
      <c r="AF2403" s="44"/>
      <c r="AG2403" s="79">
        <f t="shared" si="1076"/>
        <v>300</v>
      </c>
      <c r="AH2403" s="80">
        <f t="shared" si="1077"/>
        <v>2800</v>
      </c>
      <c r="AI2403" s="93"/>
      <c r="AJ2403" s="84" t="s">
        <v>13958</v>
      </c>
      <c r="AK2403" s="84" t="s">
        <v>73</v>
      </c>
      <c r="AL2403" s="84" t="s">
        <v>13959</v>
      </c>
      <c r="AM2403" s="84" t="s">
        <v>14436</v>
      </c>
      <c r="AN2403" s="84" t="s">
        <v>14437</v>
      </c>
      <c r="AO2403" s="84" t="s">
        <v>14438</v>
      </c>
      <c r="AP2403" s="84" t="s">
        <v>14439</v>
      </c>
      <c r="AQ2403" s="84" t="s">
        <v>122</v>
      </c>
      <c r="AR2403" s="85">
        <v>1</v>
      </c>
      <c r="AS2403" s="86">
        <v>0.4</v>
      </c>
      <c r="AT2403" s="86">
        <v>1E-3</v>
      </c>
      <c r="AU2403" s="86">
        <v>0.4</v>
      </c>
      <c r="AV2403" s="84" t="s">
        <v>8</v>
      </c>
      <c r="AW2403" s="86">
        <v>24</v>
      </c>
      <c r="AX2403" s="84" t="s">
        <v>68</v>
      </c>
      <c r="AY2403" s="84" t="s">
        <v>68</v>
      </c>
      <c r="AZ2403" s="84" t="s">
        <v>68</v>
      </c>
      <c r="BA2403" s="84" t="s">
        <v>68</v>
      </c>
      <c r="BB2403" s="84" t="s">
        <v>68</v>
      </c>
      <c r="BC2403" s="84" t="s">
        <v>135</v>
      </c>
      <c r="BD2403" s="84" t="s">
        <v>104</v>
      </c>
      <c r="BE2403" s="84" t="s">
        <v>105</v>
      </c>
      <c r="BF2403" s="84" t="s">
        <v>122</v>
      </c>
      <c r="BG2403" s="84" t="s">
        <v>69</v>
      </c>
      <c r="BH2403" s="92" t="s">
        <v>14440</v>
      </c>
      <c r="BI2403" s="84" t="s">
        <v>122</v>
      </c>
      <c r="BJ2403" s="84" t="s">
        <v>14441</v>
      </c>
      <c r="BK2403" s="84" t="s">
        <v>867</v>
      </c>
      <c r="BL2403" s="84" t="s">
        <v>122</v>
      </c>
      <c r="BM2403" s="84" t="s">
        <v>104</v>
      </c>
      <c r="BN2403" s="84" t="s">
        <v>70</v>
      </c>
      <c r="BO2403" s="84" t="s">
        <v>71</v>
      </c>
      <c r="BP2403" s="84" t="s">
        <v>122</v>
      </c>
      <c r="BQ2403" s="84" t="s">
        <v>163</v>
      </c>
    </row>
    <row r="2404" spans="1:69" ht="14.4" customHeight="1" x14ac:dyDescent="0.3">
      <c r="A2404" s="40" t="str">
        <f t="shared" si="1051"/>
        <v>2025-09-19</v>
      </c>
      <c r="B2404" s="40" t="str">
        <f t="shared" si="1052"/>
        <v>SYD</v>
      </c>
      <c r="C2404" s="39" t="str">
        <f t="shared" si="1053"/>
        <v>40644127016</v>
      </c>
      <c r="D2404" s="41" t="str">
        <f t="shared" si="1054"/>
        <v>PKR253655475</v>
      </c>
      <c r="E2404" s="41" t="str">
        <f t="shared" si="1055"/>
        <v>596421492674</v>
      </c>
      <c r="F2404" s="39" t="str">
        <f t="shared" si="1056"/>
        <v>2254234</v>
      </c>
      <c r="G2404" s="39" t="str">
        <f t="shared" si="1057"/>
        <v>WISE EXPRESS(HOJUDIRECT)</v>
      </c>
      <c r="H2404" s="41" t="str">
        <f t="shared" si="1058"/>
        <v>박종규</v>
      </c>
      <c r="I2404" s="39" t="str">
        <f t="shared" si="1059"/>
        <v>10546</v>
      </c>
      <c r="J2404" s="52" t="str">
        <f t="shared" si="1060"/>
        <v/>
      </c>
      <c r="K2404" s="75">
        <f t="shared" si="1061"/>
        <v>1</v>
      </c>
      <c r="L2404" s="76">
        <f t="shared" si="1062"/>
        <v>0.4</v>
      </c>
      <c r="M2404" s="76">
        <f t="shared" si="1063"/>
        <v>1E-3</v>
      </c>
      <c r="N2404" s="76">
        <f t="shared" si="1064"/>
        <v>0.4</v>
      </c>
      <c r="O2404" s="42">
        <f t="shared" si="1065"/>
        <v>0.5</v>
      </c>
      <c r="P2404" s="39" t="str">
        <f t="shared" si="1066"/>
        <v>일반(목록배제,Normal-Manifest Exception)</v>
      </c>
      <c r="Q2404" s="72">
        <f t="shared" si="1067"/>
        <v>24</v>
      </c>
      <c r="R2404" s="43" t="str">
        <f t="shared" si="1068"/>
        <v>5X033</v>
      </c>
      <c r="S2404" s="82" t="str">
        <f t="shared" si="1069"/>
        <v/>
      </c>
      <c r="T2404" s="40">
        <f t="shared" si="1070"/>
        <v>45919</v>
      </c>
      <c r="U2404" s="44">
        <v>2500</v>
      </c>
      <c r="V2404" s="44">
        <f t="shared" si="1071"/>
        <v>0</v>
      </c>
      <c r="W2404" s="77">
        <f t="shared" si="1072"/>
        <v>2500</v>
      </c>
      <c r="X2404" s="78">
        <f t="shared" si="1073"/>
        <v>0</v>
      </c>
      <c r="Y2404" s="44" cm="1">
        <f t="array" ref="Y2404">_xlfn.IFNA(_xlfn.IFS(AND(Q2404&gt;=2000, Q2404&lt;3000), 10000, AND(Q2404&gt;=3000, Q2404&lt;4000), 15000, AND(Q2404&gt;=4000, Q2404&lt;5000), 20000, AND(Q2404&gt;=5000), 25000),0)</f>
        <v>0</v>
      </c>
      <c r="Z2404" s="91">
        <f t="shared" si="1074"/>
        <v>300</v>
      </c>
      <c r="AA2404" s="44">
        <f t="shared" si="1075"/>
        <v>0</v>
      </c>
      <c r="AB2404" s="44"/>
      <c r="AC2404" s="44"/>
      <c r="AD2404" s="44"/>
      <c r="AE2404" s="44">
        <f>VLOOKUP(O2404,정산업데이트!$A$6:$B$12,2,10)</f>
        <v>0</v>
      </c>
      <c r="AF2404" s="44"/>
      <c r="AG2404" s="79">
        <f t="shared" si="1076"/>
        <v>300</v>
      </c>
      <c r="AH2404" s="80">
        <f t="shared" si="1077"/>
        <v>2800</v>
      </c>
      <c r="AI2404" s="93"/>
      <c r="AJ2404" s="84" t="s">
        <v>13958</v>
      </c>
      <c r="AK2404" s="84" t="s">
        <v>73</v>
      </c>
      <c r="AL2404" s="84" t="s">
        <v>13959</v>
      </c>
      <c r="AM2404" s="84" t="s">
        <v>14442</v>
      </c>
      <c r="AN2404" s="84" t="s">
        <v>14443</v>
      </c>
      <c r="AO2404" s="84" t="s">
        <v>14444</v>
      </c>
      <c r="AP2404" s="84" t="s">
        <v>14445</v>
      </c>
      <c r="AQ2404" s="84" t="s">
        <v>122</v>
      </c>
      <c r="AR2404" s="85">
        <v>1</v>
      </c>
      <c r="AS2404" s="86">
        <v>0.4</v>
      </c>
      <c r="AT2404" s="86">
        <v>1E-3</v>
      </c>
      <c r="AU2404" s="86">
        <v>0.4</v>
      </c>
      <c r="AV2404" s="84" t="s">
        <v>8</v>
      </c>
      <c r="AW2404" s="86">
        <v>24</v>
      </c>
      <c r="AX2404" s="84" t="s">
        <v>68</v>
      </c>
      <c r="AY2404" s="84" t="s">
        <v>68</v>
      </c>
      <c r="AZ2404" s="84" t="s">
        <v>68</v>
      </c>
      <c r="BA2404" s="84" t="s">
        <v>68</v>
      </c>
      <c r="BB2404" s="84" t="s">
        <v>68</v>
      </c>
      <c r="BC2404" s="84" t="s">
        <v>135</v>
      </c>
      <c r="BD2404" s="84" t="s">
        <v>104</v>
      </c>
      <c r="BE2404" s="84" t="s">
        <v>105</v>
      </c>
      <c r="BF2404" s="84" t="s">
        <v>122</v>
      </c>
      <c r="BG2404" s="84" t="s">
        <v>69</v>
      </c>
      <c r="BH2404" s="92" t="s">
        <v>14446</v>
      </c>
      <c r="BI2404" s="84" t="s">
        <v>122</v>
      </c>
      <c r="BJ2404" s="84" t="s">
        <v>14447</v>
      </c>
      <c r="BK2404" s="84" t="s">
        <v>867</v>
      </c>
      <c r="BL2404" s="84" t="s">
        <v>122</v>
      </c>
      <c r="BM2404" s="84" t="s">
        <v>104</v>
      </c>
      <c r="BN2404" s="84" t="s">
        <v>70</v>
      </c>
      <c r="BO2404" s="84" t="s">
        <v>71</v>
      </c>
      <c r="BP2404" s="84" t="s">
        <v>122</v>
      </c>
      <c r="BQ2404" s="84" t="s">
        <v>163</v>
      </c>
    </row>
    <row r="2405" spans="1:69" ht="14.4" customHeight="1" x14ac:dyDescent="0.3">
      <c r="A2405" s="40" t="str">
        <f t="shared" si="1051"/>
        <v>2025-09-19</v>
      </c>
      <c r="B2405" s="40" t="str">
        <f t="shared" si="1052"/>
        <v>SYD</v>
      </c>
      <c r="C2405" s="39" t="str">
        <f t="shared" si="1053"/>
        <v>40644127016</v>
      </c>
      <c r="D2405" s="41" t="str">
        <f t="shared" si="1054"/>
        <v>PKR253655476</v>
      </c>
      <c r="E2405" s="41" t="str">
        <f t="shared" si="1055"/>
        <v>596421492685</v>
      </c>
      <c r="F2405" s="39" t="str">
        <f t="shared" si="1056"/>
        <v>2254234</v>
      </c>
      <c r="G2405" s="39" t="str">
        <f t="shared" si="1057"/>
        <v>WISE EXPRESS(HOJUDIRECT)</v>
      </c>
      <c r="H2405" s="41" t="str">
        <f t="shared" si="1058"/>
        <v>박경아</v>
      </c>
      <c r="I2405" s="39" t="str">
        <f t="shared" si="1059"/>
        <v>01420</v>
      </c>
      <c r="J2405" s="52" t="str">
        <f t="shared" si="1060"/>
        <v/>
      </c>
      <c r="K2405" s="75">
        <f t="shared" si="1061"/>
        <v>1</v>
      </c>
      <c r="L2405" s="76">
        <f t="shared" si="1062"/>
        <v>0.25</v>
      </c>
      <c r="M2405" s="76">
        <f t="shared" si="1063"/>
        <v>1E-3</v>
      </c>
      <c r="N2405" s="76">
        <f t="shared" si="1064"/>
        <v>0.3</v>
      </c>
      <c r="O2405" s="42">
        <f t="shared" si="1065"/>
        <v>0.5</v>
      </c>
      <c r="P2405" s="39" t="str">
        <f t="shared" si="1066"/>
        <v>일반(목록배제,Normal-Manifest Exception)</v>
      </c>
      <c r="Q2405" s="72">
        <f t="shared" si="1067"/>
        <v>20</v>
      </c>
      <c r="R2405" s="43" t="str">
        <f t="shared" si="1068"/>
        <v>5X033</v>
      </c>
      <c r="S2405" s="82" t="str">
        <f t="shared" si="1069"/>
        <v/>
      </c>
      <c r="T2405" s="40">
        <f t="shared" si="1070"/>
        <v>45919</v>
      </c>
      <c r="U2405" s="44">
        <v>2500</v>
      </c>
      <c r="V2405" s="44">
        <f t="shared" si="1071"/>
        <v>0</v>
      </c>
      <c r="W2405" s="77">
        <f t="shared" si="1072"/>
        <v>2500</v>
      </c>
      <c r="X2405" s="78">
        <f t="shared" si="1073"/>
        <v>0</v>
      </c>
      <c r="Y2405" s="44" cm="1">
        <f t="array" ref="Y2405">_xlfn.IFNA(_xlfn.IFS(AND(Q2405&gt;=2000, Q2405&lt;3000), 10000, AND(Q2405&gt;=3000, Q2405&lt;4000), 15000, AND(Q2405&gt;=4000, Q2405&lt;5000), 20000, AND(Q2405&gt;=5000), 25000),0)</f>
        <v>0</v>
      </c>
      <c r="Z2405" s="91">
        <f t="shared" si="1074"/>
        <v>300</v>
      </c>
      <c r="AA2405" s="44">
        <f t="shared" si="1075"/>
        <v>0</v>
      </c>
      <c r="AB2405" s="44"/>
      <c r="AC2405" s="44"/>
      <c r="AD2405" s="44"/>
      <c r="AE2405" s="44">
        <f>VLOOKUP(O2405,정산업데이트!$A$6:$B$12,2,10)</f>
        <v>0</v>
      </c>
      <c r="AF2405" s="44"/>
      <c r="AG2405" s="79">
        <f t="shared" si="1076"/>
        <v>300</v>
      </c>
      <c r="AH2405" s="80">
        <f t="shared" si="1077"/>
        <v>2800</v>
      </c>
      <c r="AI2405" s="93"/>
      <c r="AJ2405" s="84" t="s">
        <v>13958</v>
      </c>
      <c r="AK2405" s="84" t="s">
        <v>73</v>
      </c>
      <c r="AL2405" s="84" t="s">
        <v>13959</v>
      </c>
      <c r="AM2405" s="84" t="s">
        <v>14448</v>
      </c>
      <c r="AN2405" s="84" t="s">
        <v>14449</v>
      </c>
      <c r="AO2405" s="84" t="s">
        <v>14450</v>
      </c>
      <c r="AP2405" s="84" t="s">
        <v>14451</v>
      </c>
      <c r="AQ2405" s="84" t="s">
        <v>122</v>
      </c>
      <c r="AR2405" s="85">
        <v>1</v>
      </c>
      <c r="AS2405" s="86">
        <v>0.25</v>
      </c>
      <c r="AT2405" s="86">
        <v>1E-3</v>
      </c>
      <c r="AU2405" s="86">
        <v>0.3</v>
      </c>
      <c r="AV2405" s="84" t="s">
        <v>8</v>
      </c>
      <c r="AW2405" s="86">
        <v>20</v>
      </c>
      <c r="AX2405" s="84" t="s">
        <v>68</v>
      </c>
      <c r="AY2405" s="84" t="s">
        <v>68</v>
      </c>
      <c r="AZ2405" s="84" t="s">
        <v>68</v>
      </c>
      <c r="BA2405" s="84" t="s">
        <v>68</v>
      </c>
      <c r="BB2405" s="84" t="s">
        <v>68</v>
      </c>
      <c r="BC2405" s="84" t="s">
        <v>135</v>
      </c>
      <c r="BD2405" s="84" t="s">
        <v>104</v>
      </c>
      <c r="BE2405" s="84" t="s">
        <v>105</v>
      </c>
      <c r="BF2405" s="84" t="s">
        <v>122</v>
      </c>
      <c r="BG2405" s="84" t="s">
        <v>69</v>
      </c>
      <c r="BH2405" s="92" t="s">
        <v>14452</v>
      </c>
      <c r="BI2405" s="84" t="s">
        <v>122</v>
      </c>
      <c r="BJ2405" s="84" t="s">
        <v>14453</v>
      </c>
      <c r="BK2405" s="84" t="s">
        <v>867</v>
      </c>
      <c r="BL2405" s="84" t="s">
        <v>122</v>
      </c>
      <c r="BM2405" s="84" t="s">
        <v>104</v>
      </c>
      <c r="BN2405" s="84" t="s">
        <v>70</v>
      </c>
      <c r="BO2405" s="84" t="s">
        <v>71</v>
      </c>
      <c r="BP2405" s="84" t="s">
        <v>122</v>
      </c>
      <c r="BQ2405" s="84" t="s">
        <v>163</v>
      </c>
    </row>
    <row r="2406" spans="1:69" ht="14.4" customHeight="1" x14ac:dyDescent="0.3">
      <c r="A2406" s="40" t="str">
        <f t="shared" si="1051"/>
        <v>2025-09-19</v>
      </c>
      <c r="B2406" s="40" t="str">
        <f t="shared" si="1052"/>
        <v>SYD</v>
      </c>
      <c r="C2406" s="39" t="str">
        <f t="shared" si="1053"/>
        <v>40644127016</v>
      </c>
      <c r="D2406" s="41" t="str">
        <f t="shared" si="1054"/>
        <v>PKR253655477</v>
      </c>
      <c r="E2406" s="41" t="str">
        <f t="shared" si="1055"/>
        <v>596421492696</v>
      </c>
      <c r="F2406" s="39" t="str">
        <f t="shared" si="1056"/>
        <v>2254234</v>
      </c>
      <c r="G2406" s="39" t="str">
        <f t="shared" si="1057"/>
        <v>WISE EXPRESS(HOJUDIRECT)</v>
      </c>
      <c r="H2406" s="41" t="str">
        <f t="shared" si="1058"/>
        <v>박정민</v>
      </c>
      <c r="I2406" s="39" t="str">
        <f t="shared" si="1059"/>
        <v>03626</v>
      </c>
      <c r="J2406" s="52" t="str">
        <f t="shared" si="1060"/>
        <v/>
      </c>
      <c r="K2406" s="75">
        <f t="shared" si="1061"/>
        <v>1</v>
      </c>
      <c r="L2406" s="76">
        <f t="shared" si="1062"/>
        <v>0.75</v>
      </c>
      <c r="M2406" s="76">
        <f t="shared" si="1063"/>
        <v>1E-3</v>
      </c>
      <c r="N2406" s="76">
        <f t="shared" si="1064"/>
        <v>0.8</v>
      </c>
      <c r="O2406" s="42">
        <f t="shared" si="1065"/>
        <v>1</v>
      </c>
      <c r="P2406" s="39" t="str">
        <f t="shared" si="1066"/>
        <v>일반(목록배제,Normal-Manifest Exception)</v>
      </c>
      <c r="Q2406" s="72">
        <f t="shared" si="1067"/>
        <v>45</v>
      </c>
      <c r="R2406" s="43" t="str">
        <f t="shared" si="1068"/>
        <v>5X033</v>
      </c>
      <c r="S2406" s="82" t="str">
        <f t="shared" si="1069"/>
        <v/>
      </c>
      <c r="T2406" s="40">
        <f t="shared" si="1070"/>
        <v>45919</v>
      </c>
      <c r="U2406" s="44">
        <v>2500</v>
      </c>
      <c r="V2406" s="44">
        <f t="shared" si="1071"/>
        <v>0</v>
      </c>
      <c r="W2406" s="77">
        <f t="shared" si="1072"/>
        <v>2500</v>
      </c>
      <c r="X2406" s="78">
        <f t="shared" si="1073"/>
        <v>0</v>
      </c>
      <c r="Y2406" s="44" cm="1">
        <f t="array" ref="Y2406">_xlfn.IFNA(_xlfn.IFS(AND(Q2406&gt;=2000, Q2406&lt;3000), 10000, AND(Q2406&gt;=3000, Q2406&lt;4000), 15000, AND(Q2406&gt;=4000, Q2406&lt;5000), 20000, AND(Q2406&gt;=5000), 25000),0)</f>
        <v>0</v>
      </c>
      <c r="Z2406" s="91">
        <f t="shared" si="1074"/>
        <v>300</v>
      </c>
      <c r="AA2406" s="44">
        <f t="shared" si="1075"/>
        <v>0</v>
      </c>
      <c r="AB2406" s="44"/>
      <c r="AC2406" s="44"/>
      <c r="AD2406" s="44"/>
      <c r="AE2406" s="44">
        <f>VLOOKUP(O2406,정산업데이트!$A$6:$B$12,2,10)</f>
        <v>0</v>
      </c>
      <c r="AF2406" s="44"/>
      <c r="AG2406" s="79">
        <f t="shared" si="1076"/>
        <v>300</v>
      </c>
      <c r="AH2406" s="80">
        <f t="shared" si="1077"/>
        <v>2800</v>
      </c>
      <c r="AI2406" s="93"/>
      <c r="AJ2406" s="84" t="s">
        <v>13958</v>
      </c>
      <c r="AK2406" s="84" t="s">
        <v>73</v>
      </c>
      <c r="AL2406" s="84" t="s">
        <v>13959</v>
      </c>
      <c r="AM2406" s="84" t="s">
        <v>14454</v>
      </c>
      <c r="AN2406" s="84" t="s">
        <v>849</v>
      </c>
      <c r="AO2406" s="84" t="s">
        <v>14455</v>
      </c>
      <c r="AP2406" s="84" t="s">
        <v>14456</v>
      </c>
      <c r="AQ2406" s="84" t="s">
        <v>122</v>
      </c>
      <c r="AR2406" s="85">
        <v>1</v>
      </c>
      <c r="AS2406" s="86">
        <v>0.75</v>
      </c>
      <c r="AT2406" s="86">
        <v>1E-3</v>
      </c>
      <c r="AU2406" s="86">
        <v>0.8</v>
      </c>
      <c r="AV2406" s="84" t="s">
        <v>8</v>
      </c>
      <c r="AW2406" s="86">
        <v>45</v>
      </c>
      <c r="AX2406" s="84" t="s">
        <v>68</v>
      </c>
      <c r="AY2406" s="84" t="s">
        <v>68</v>
      </c>
      <c r="AZ2406" s="84" t="s">
        <v>68</v>
      </c>
      <c r="BA2406" s="84" t="s">
        <v>68</v>
      </c>
      <c r="BB2406" s="84" t="s">
        <v>68</v>
      </c>
      <c r="BC2406" s="84" t="s">
        <v>135</v>
      </c>
      <c r="BD2406" s="84" t="s">
        <v>104</v>
      </c>
      <c r="BE2406" s="84" t="s">
        <v>105</v>
      </c>
      <c r="BF2406" s="84" t="s">
        <v>122</v>
      </c>
      <c r="BG2406" s="84" t="s">
        <v>69</v>
      </c>
      <c r="BH2406" s="92" t="s">
        <v>14457</v>
      </c>
      <c r="BI2406" s="84" t="s">
        <v>122</v>
      </c>
      <c r="BJ2406" s="84" t="s">
        <v>14458</v>
      </c>
      <c r="BK2406" s="84" t="s">
        <v>867</v>
      </c>
      <c r="BL2406" s="84" t="s">
        <v>122</v>
      </c>
      <c r="BM2406" s="84" t="s">
        <v>104</v>
      </c>
      <c r="BN2406" s="84" t="s">
        <v>70</v>
      </c>
      <c r="BO2406" s="84" t="s">
        <v>71</v>
      </c>
      <c r="BP2406" s="84" t="s">
        <v>122</v>
      </c>
      <c r="BQ2406" s="84" t="s">
        <v>163</v>
      </c>
    </row>
    <row r="2407" spans="1:69" ht="14.4" customHeight="1" x14ac:dyDescent="0.3">
      <c r="A2407" s="40" t="str">
        <f t="shared" si="1051"/>
        <v>2025-09-19</v>
      </c>
      <c r="B2407" s="40" t="str">
        <f t="shared" si="1052"/>
        <v>SYD</v>
      </c>
      <c r="C2407" s="39" t="str">
        <f t="shared" si="1053"/>
        <v>40644127016</v>
      </c>
      <c r="D2407" s="41" t="str">
        <f t="shared" si="1054"/>
        <v>PKR253655478</v>
      </c>
      <c r="E2407" s="41" t="str">
        <f t="shared" si="1055"/>
        <v>596421492700</v>
      </c>
      <c r="F2407" s="39" t="str">
        <f t="shared" si="1056"/>
        <v>2254234</v>
      </c>
      <c r="G2407" s="39" t="str">
        <f t="shared" si="1057"/>
        <v>WISE EXPRESS(HOJUDIRECT)</v>
      </c>
      <c r="H2407" s="41" t="str">
        <f t="shared" si="1058"/>
        <v>홍진희</v>
      </c>
      <c r="I2407" s="39" t="str">
        <f t="shared" si="1059"/>
        <v>04711</v>
      </c>
      <c r="J2407" s="52" t="str">
        <f t="shared" si="1060"/>
        <v/>
      </c>
      <c r="K2407" s="75">
        <f t="shared" si="1061"/>
        <v>1</v>
      </c>
      <c r="L2407" s="76">
        <f t="shared" si="1062"/>
        <v>0.25</v>
      </c>
      <c r="M2407" s="76">
        <f t="shared" si="1063"/>
        <v>1E-3</v>
      </c>
      <c r="N2407" s="76">
        <f t="shared" si="1064"/>
        <v>0.3</v>
      </c>
      <c r="O2407" s="42">
        <f t="shared" si="1065"/>
        <v>0.5</v>
      </c>
      <c r="P2407" s="39" t="str">
        <f t="shared" si="1066"/>
        <v>일반(목록배제,Normal-Manifest Exception)</v>
      </c>
      <c r="Q2407" s="72">
        <f t="shared" si="1067"/>
        <v>20</v>
      </c>
      <c r="R2407" s="43" t="str">
        <f t="shared" si="1068"/>
        <v>5X033</v>
      </c>
      <c r="S2407" s="82" t="str">
        <f t="shared" si="1069"/>
        <v/>
      </c>
      <c r="T2407" s="40">
        <f t="shared" si="1070"/>
        <v>45919</v>
      </c>
      <c r="U2407" s="44">
        <v>2500</v>
      </c>
      <c r="V2407" s="44">
        <f t="shared" si="1071"/>
        <v>0</v>
      </c>
      <c r="W2407" s="77">
        <f t="shared" si="1072"/>
        <v>2500</v>
      </c>
      <c r="X2407" s="78">
        <f t="shared" si="1073"/>
        <v>0</v>
      </c>
      <c r="Y2407" s="44" cm="1">
        <f t="array" ref="Y2407">_xlfn.IFNA(_xlfn.IFS(AND(Q2407&gt;=2000, Q2407&lt;3000), 10000, AND(Q2407&gt;=3000, Q2407&lt;4000), 15000, AND(Q2407&gt;=4000, Q2407&lt;5000), 20000, AND(Q2407&gt;=5000), 25000),0)</f>
        <v>0</v>
      </c>
      <c r="Z2407" s="91">
        <f t="shared" si="1074"/>
        <v>300</v>
      </c>
      <c r="AA2407" s="44">
        <f t="shared" si="1075"/>
        <v>0</v>
      </c>
      <c r="AB2407" s="44"/>
      <c r="AC2407" s="44"/>
      <c r="AD2407" s="44"/>
      <c r="AE2407" s="44">
        <f>VLOOKUP(O2407,정산업데이트!$A$6:$B$12,2,10)</f>
        <v>0</v>
      </c>
      <c r="AF2407" s="44"/>
      <c r="AG2407" s="79">
        <f t="shared" si="1076"/>
        <v>300</v>
      </c>
      <c r="AH2407" s="80">
        <f t="shared" si="1077"/>
        <v>2800</v>
      </c>
      <c r="AI2407" s="93"/>
      <c r="AJ2407" s="84" t="s">
        <v>13958</v>
      </c>
      <c r="AK2407" s="84" t="s">
        <v>73</v>
      </c>
      <c r="AL2407" s="84" t="s">
        <v>13959</v>
      </c>
      <c r="AM2407" s="84" t="s">
        <v>14459</v>
      </c>
      <c r="AN2407" s="84" t="s">
        <v>14460</v>
      </c>
      <c r="AO2407" s="84" t="s">
        <v>14461</v>
      </c>
      <c r="AP2407" s="84" t="s">
        <v>551</v>
      </c>
      <c r="AQ2407" s="84" t="s">
        <v>122</v>
      </c>
      <c r="AR2407" s="85">
        <v>1</v>
      </c>
      <c r="AS2407" s="86">
        <v>0.25</v>
      </c>
      <c r="AT2407" s="86">
        <v>1E-3</v>
      </c>
      <c r="AU2407" s="86">
        <v>0.3</v>
      </c>
      <c r="AV2407" s="84" t="s">
        <v>8</v>
      </c>
      <c r="AW2407" s="86">
        <v>20</v>
      </c>
      <c r="AX2407" s="84" t="s">
        <v>68</v>
      </c>
      <c r="AY2407" s="84" t="s">
        <v>68</v>
      </c>
      <c r="AZ2407" s="84" t="s">
        <v>68</v>
      </c>
      <c r="BA2407" s="84" t="s">
        <v>68</v>
      </c>
      <c r="BB2407" s="84" t="s">
        <v>68</v>
      </c>
      <c r="BC2407" s="84" t="s">
        <v>135</v>
      </c>
      <c r="BD2407" s="84" t="s">
        <v>104</v>
      </c>
      <c r="BE2407" s="84" t="s">
        <v>105</v>
      </c>
      <c r="BF2407" s="84" t="s">
        <v>122</v>
      </c>
      <c r="BG2407" s="84" t="s">
        <v>69</v>
      </c>
      <c r="BH2407" s="92" t="s">
        <v>14462</v>
      </c>
      <c r="BI2407" s="84" t="s">
        <v>122</v>
      </c>
      <c r="BJ2407" s="84" t="s">
        <v>14463</v>
      </c>
      <c r="BK2407" s="84" t="s">
        <v>867</v>
      </c>
      <c r="BL2407" s="84" t="s">
        <v>122</v>
      </c>
      <c r="BM2407" s="84" t="s">
        <v>104</v>
      </c>
      <c r="BN2407" s="84" t="s">
        <v>70</v>
      </c>
      <c r="BO2407" s="84" t="s">
        <v>71</v>
      </c>
      <c r="BP2407" s="84" t="s">
        <v>122</v>
      </c>
      <c r="BQ2407" s="84" t="s">
        <v>163</v>
      </c>
    </row>
    <row r="2408" spans="1:69" ht="14.4" customHeight="1" x14ac:dyDescent="0.3">
      <c r="A2408" s="40" t="str">
        <f t="shared" si="1051"/>
        <v>2025-09-19</v>
      </c>
      <c r="B2408" s="40" t="str">
        <f t="shared" si="1052"/>
        <v>SYD</v>
      </c>
      <c r="C2408" s="39" t="str">
        <f t="shared" si="1053"/>
        <v>40644127016</v>
      </c>
      <c r="D2408" s="41" t="str">
        <f t="shared" si="1054"/>
        <v>PAU029773939</v>
      </c>
      <c r="E2408" s="41" t="str">
        <f t="shared" si="1055"/>
        <v>596421485593</v>
      </c>
      <c r="F2408" s="39" t="str">
        <f t="shared" si="1056"/>
        <v>2254252</v>
      </c>
      <c r="G2408" s="39" t="str">
        <f t="shared" si="1057"/>
        <v>WISE EXPRESS(AUSTRAPHARM)</v>
      </c>
      <c r="H2408" s="41" t="str">
        <f t="shared" si="1058"/>
        <v>박지현</v>
      </c>
      <c r="I2408" s="39" t="str">
        <f t="shared" si="1059"/>
        <v>06506</v>
      </c>
      <c r="J2408" s="52" t="str">
        <f t="shared" si="1060"/>
        <v/>
      </c>
      <c r="K2408" s="75">
        <f t="shared" si="1061"/>
        <v>1</v>
      </c>
      <c r="L2408" s="76">
        <f t="shared" si="1062"/>
        <v>1</v>
      </c>
      <c r="M2408" s="76">
        <f t="shared" si="1063"/>
        <v>1E-3</v>
      </c>
      <c r="N2408" s="76">
        <f t="shared" si="1064"/>
        <v>1</v>
      </c>
      <c r="O2408" s="42">
        <f t="shared" si="1065"/>
        <v>1</v>
      </c>
      <c r="P2408" s="39" t="str">
        <f t="shared" si="1066"/>
        <v>목록(Manifest)</v>
      </c>
      <c r="Q2408" s="72">
        <f t="shared" si="1067"/>
        <v>70</v>
      </c>
      <c r="R2408" s="43" t="str">
        <f t="shared" si="1068"/>
        <v>5X033</v>
      </c>
      <c r="S2408" s="82" t="str">
        <f t="shared" si="1069"/>
        <v/>
      </c>
      <c r="T2408" s="40">
        <f t="shared" si="1070"/>
        <v>45919</v>
      </c>
      <c r="U2408" s="44">
        <v>2500</v>
      </c>
      <c r="V2408" s="44">
        <f t="shared" si="1071"/>
        <v>0</v>
      </c>
      <c r="W2408" s="77">
        <f t="shared" si="1072"/>
        <v>2500</v>
      </c>
      <c r="X2408" s="78">
        <f t="shared" si="1073"/>
        <v>0</v>
      </c>
      <c r="Y2408" s="44" cm="1">
        <f t="array" ref="Y2408">_xlfn.IFNA(_xlfn.IFS(AND(Q2408&gt;=2000, Q2408&lt;3000), 10000, AND(Q2408&gt;=3000, Q2408&lt;4000), 15000, AND(Q2408&gt;=4000, Q2408&lt;5000), 20000, AND(Q2408&gt;=5000), 25000),0)</f>
        <v>0</v>
      </c>
      <c r="Z2408" s="91">
        <f t="shared" si="1074"/>
        <v>0</v>
      </c>
      <c r="AA2408" s="44">
        <f t="shared" si="1075"/>
        <v>0</v>
      </c>
      <c r="AB2408" s="44"/>
      <c r="AC2408" s="44"/>
      <c r="AD2408" s="44"/>
      <c r="AE2408" s="44">
        <f>VLOOKUP(O2408,정산업데이트!$A$6:$B$12,2,10)</f>
        <v>0</v>
      </c>
      <c r="AF2408" s="44"/>
      <c r="AG2408" s="79">
        <f t="shared" si="1076"/>
        <v>0</v>
      </c>
      <c r="AH2408" s="80">
        <f t="shared" si="1077"/>
        <v>2500</v>
      </c>
      <c r="AI2408" s="93"/>
      <c r="AJ2408" s="84" t="s">
        <v>13958</v>
      </c>
      <c r="AK2408" s="84" t="s">
        <v>73</v>
      </c>
      <c r="AL2408" s="84" t="s">
        <v>13959</v>
      </c>
      <c r="AM2408" s="84" t="s">
        <v>14464</v>
      </c>
      <c r="AN2408" s="84" t="s">
        <v>1111</v>
      </c>
      <c r="AO2408" s="84" t="s">
        <v>14465</v>
      </c>
      <c r="AP2408" s="84" t="s">
        <v>501</v>
      </c>
      <c r="AQ2408" s="84" t="s">
        <v>122</v>
      </c>
      <c r="AR2408" s="85">
        <v>1</v>
      </c>
      <c r="AS2408" s="86">
        <v>1</v>
      </c>
      <c r="AT2408" s="86">
        <v>1E-3</v>
      </c>
      <c r="AU2408" s="86">
        <v>1</v>
      </c>
      <c r="AV2408" s="84" t="s">
        <v>7</v>
      </c>
      <c r="AW2408" s="86">
        <v>70</v>
      </c>
      <c r="AX2408" s="84" t="s">
        <v>68</v>
      </c>
      <c r="AY2408" s="84" t="s">
        <v>68</v>
      </c>
      <c r="AZ2408" s="84" t="s">
        <v>68</v>
      </c>
      <c r="BA2408" s="84" t="s">
        <v>68</v>
      </c>
      <c r="BB2408" s="84" t="s">
        <v>68</v>
      </c>
      <c r="BC2408" s="84" t="s">
        <v>132</v>
      </c>
      <c r="BD2408" s="84" t="s">
        <v>83</v>
      </c>
      <c r="BE2408" s="84" t="s">
        <v>84</v>
      </c>
      <c r="BF2408" s="84" t="s">
        <v>122</v>
      </c>
      <c r="BG2408" s="84" t="s">
        <v>69</v>
      </c>
      <c r="BH2408" s="92" t="s">
        <v>14466</v>
      </c>
      <c r="BI2408" s="84" t="s">
        <v>122</v>
      </c>
      <c r="BJ2408" s="84" t="s">
        <v>14467</v>
      </c>
      <c r="BK2408" s="84" t="s">
        <v>867</v>
      </c>
      <c r="BL2408" s="84" t="s">
        <v>122</v>
      </c>
      <c r="BM2408" s="84" t="s">
        <v>83</v>
      </c>
      <c r="BN2408" s="84" t="s">
        <v>70</v>
      </c>
      <c r="BO2408" s="84" t="s">
        <v>71</v>
      </c>
      <c r="BP2408" s="84" t="s">
        <v>122</v>
      </c>
      <c r="BQ2408" s="84" t="s">
        <v>163</v>
      </c>
    </row>
    <row r="2409" spans="1:69" ht="14.4" customHeight="1" x14ac:dyDescent="0.3">
      <c r="A2409" s="40" t="str">
        <f t="shared" si="1051"/>
        <v>2025-09-19</v>
      </c>
      <c r="B2409" s="40" t="str">
        <f t="shared" si="1052"/>
        <v>SYD</v>
      </c>
      <c r="C2409" s="39" t="str">
        <f t="shared" si="1053"/>
        <v>40644127016</v>
      </c>
      <c r="D2409" s="41" t="str">
        <f t="shared" si="1054"/>
        <v>PKR253605612</v>
      </c>
      <c r="E2409" s="41" t="str">
        <f t="shared" si="1055"/>
        <v>596421487870</v>
      </c>
      <c r="F2409" s="39" t="str">
        <f t="shared" si="1056"/>
        <v>2254238</v>
      </c>
      <c r="G2409" s="39" t="str">
        <f t="shared" si="1057"/>
        <v>WISE EXPRESS(CHUHO)</v>
      </c>
      <c r="H2409" s="41" t="str">
        <f t="shared" si="1058"/>
        <v>박영례</v>
      </c>
      <c r="I2409" s="39" t="str">
        <f t="shared" si="1059"/>
        <v>12235</v>
      </c>
      <c r="J2409" s="52" t="str">
        <f t="shared" si="1060"/>
        <v/>
      </c>
      <c r="K2409" s="75">
        <f t="shared" si="1061"/>
        <v>1</v>
      </c>
      <c r="L2409" s="76">
        <f t="shared" si="1062"/>
        <v>1</v>
      </c>
      <c r="M2409" s="76">
        <f t="shared" si="1063"/>
        <v>1E-3</v>
      </c>
      <c r="N2409" s="76">
        <f t="shared" si="1064"/>
        <v>1</v>
      </c>
      <c r="O2409" s="42">
        <f t="shared" si="1065"/>
        <v>1</v>
      </c>
      <c r="P2409" s="39" t="str">
        <f t="shared" si="1066"/>
        <v>일반(목록배제,Normal-Manifest Exception)</v>
      </c>
      <c r="Q2409" s="72">
        <f t="shared" si="1067"/>
        <v>150</v>
      </c>
      <c r="R2409" s="43" t="str">
        <f t="shared" si="1068"/>
        <v>5X033</v>
      </c>
      <c r="S2409" s="82" t="str">
        <f t="shared" si="1069"/>
        <v/>
      </c>
      <c r="T2409" s="40">
        <f t="shared" si="1070"/>
        <v>45919</v>
      </c>
      <c r="U2409" s="44">
        <v>2500</v>
      </c>
      <c r="V2409" s="44">
        <f t="shared" si="1071"/>
        <v>0</v>
      </c>
      <c r="W2409" s="77">
        <f t="shared" si="1072"/>
        <v>2500</v>
      </c>
      <c r="X2409" s="78">
        <f t="shared" si="1073"/>
        <v>0</v>
      </c>
      <c r="Y2409" s="44" cm="1">
        <f t="array" ref="Y2409">_xlfn.IFNA(_xlfn.IFS(AND(Q2409&gt;=2000, Q2409&lt;3000), 10000, AND(Q2409&gt;=3000, Q2409&lt;4000), 15000, AND(Q2409&gt;=4000, Q2409&lt;5000), 20000, AND(Q2409&gt;=5000), 25000),0)</f>
        <v>0</v>
      </c>
      <c r="Z2409" s="91">
        <f t="shared" si="1074"/>
        <v>300</v>
      </c>
      <c r="AA2409" s="44">
        <f t="shared" si="1075"/>
        <v>0</v>
      </c>
      <c r="AB2409" s="44"/>
      <c r="AC2409" s="44"/>
      <c r="AD2409" s="44"/>
      <c r="AE2409" s="44">
        <f>VLOOKUP(O2409,정산업데이트!$A$6:$B$12,2,10)</f>
        <v>0</v>
      </c>
      <c r="AF2409" s="44"/>
      <c r="AG2409" s="79">
        <f t="shared" si="1076"/>
        <v>300</v>
      </c>
      <c r="AH2409" s="80">
        <f t="shared" si="1077"/>
        <v>2800</v>
      </c>
      <c r="AI2409" s="93"/>
      <c r="AJ2409" s="84" t="s">
        <v>13958</v>
      </c>
      <c r="AK2409" s="84" t="s">
        <v>73</v>
      </c>
      <c r="AL2409" s="84" t="s">
        <v>13959</v>
      </c>
      <c r="AM2409" s="84" t="s">
        <v>14468</v>
      </c>
      <c r="AN2409" s="84" t="s">
        <v>256</v>
      </c>
      <c r="AO2409" s="84" t="s">
        <v>257</v>
      </c>
      <c r="AP2409" s="84" t="s">
        <v>757</v>
      </c>
      <c r="AQ2409" s="84" t="s">
        <v>122</v>
      </c>
      <c r="AR2409" s="85">
        <v>1</v>
      </c>
      <c r="AS2409" s="86">
        <v>1</v>
      </c>
      <c r="AT2409" s="86">
        <v>1E-3</v>
      </c>
      <c r="AU2409" s="86">
        <v>1</v>
      </c>
      <c r="AV2409" s="84" t="s">
        <v>8</v>
      </c>
      <c r="AW2409" s="86">
        <v>150</v>
      </c>
      <c r="AX2409" s="84" t="s">
        <v>68</v>
      </c>
      <c r="AY2409" s="84" t="s">
        <v>68</v>
      </c>
      <c r="AZ2409" s="84" t="s">
        <v>68</v>
      </c>
      <c r="BA2409" s="84" t="s">
        <v>68</v>
      </c>
      <c r="BB2409" s="84" t="s">
        <v>68</v>
      </c>
      <c r="BC2409" s="84" t="s">
        <v>123</v>
      </c>
      <c r="BD2409" s="84" t="s">
        <v>81</v>
      </c>
      <c r="BE2409" s="84" t="s">
        <v>12884</v>
      </c>
      <c r="BF2409" s="84" t="s">
        <v>122</v>
      </c>
      <c r="BG2409" s="84" t="s">
        <v>69</v>
      </c>
      <c r="BH2409" s="92" t="s">
        <v>14469</v>
      </c>
      <c r="BI2409" s="84" t="s">
        <v>122</v>
      </c>
      <c r="BJ2409" s="84" t="s">
        <v>14470</v>
      </c>
      <c r="BK2409" s="84" t="s">
        <v>867</v>
      </c>
      <c r="BL2409" s="84" t="s">
        <v>122</v>
      </c>
      <c r="BM2409" s="84" t="s">
        <v>81</v>
      </c>
      <c r="BN2409" s="84" t="s">
        <v>70</v>
      </c>
      <c r="BO2409" s="84" t="s">
        <v>71</v>
      </c>
      <c r="BP2409" s="84" t="s">
        <v>122</v>
      </c>
      <c r="BQ2409" s="84" t="s">
        <v>163</v>
      </c>
    </row>
    <row r="2410" spans="1:69" ht="14.4" customHeight="1" x14ac:dyDescent="0.3">
      <c r="A2410" s="40" t="str">
        <f t="shared" si="1051"/>
        <v>2025-09-19</v>
      </c>
      <c r="B2410" s="40" t="str">
        <f t="shared" si="1052"/>
        <v>SYD</v>
      </c>
      <c r="C2410" s="39" t="str">
        <f t="shared" si="1053"/>
        <v>40644127016</v>
      </c>
      <c r="D2410" s="41" t="str">
        <f t="shared" si="1054"/>
        <v>PAU029761915</v>
      </c>
      <c r="E2410" s="41" t="str">
        <f t="shared" si="1055"/>
        <v>596421487914</v>
      </c>
      <c r="F2410" s="39" t="str">
        <f t="shared" si="1056"/>
        <v>2254256</v>
      </c>
      <c r="G2410" s="39" t="str">
        <f t="shared" si="1057"/>
        <v>WISE EXPRESS(BOOSTUP)</v>
      </c>
      <c r="H2410" s="41" t="str">
        <f t="shared" si="1058"/>
        <v>오슬기</v>
      </c>
      <c r="I2410" s="39" t="str">
        <f t="shared" si="1059"/>
        <v>35262</v>
      </c>
      <c r="J2410" s="52" t="str">
        <f t="shared" si="1060"/>
        <v/>
      </c>
      <c r="K2410" s="75">
        <f t="shared" si="1061"/>
        <v>1</v>
      </c>
      <c r="L2410" s="76">
        <f t="shared" si="1062"/>
        <v>2</v>
      </c>
      <c r="M2410" s="76">
        <f t="shared" si="1063"/>
        <v>1E-3</v>
      </c>
      <c r="N2410" s="76">
        <f t="shared" si="1064"/>
        <v>2</v>
      </c>
      <c r="O2410" s="42">
        <f t="shared" si="1065"/>
        <v>2</v>
      </c>
      <c r="P2410" s="39" t="str">
        <f t="shared" si="1066"/>
        <v>목록(Manifest)</v>
      </c>
      <c r="Q2410" s="72">
        <f t="shared" si="1067"/>
        <v>80</v>
      </c>
      <c r="R2410" s="43" t="str">
        <f t="shared" si="1068"/>
        <v>5X033</v>
      </c>
      <c r="S2410" s="82" t="str">
        <f t="shared" si="1069"/>
        <v/>
      </c>
      <c r="T2410" s="40">
        <f t="shared" si="1070"/>
        <v>45919</v>
      </c>
      <c r="U2410" s="44">
        <v>2500</v>
      </c>
      <c r="V2410" s="44">
        <f t="shared" si="1071"/>
        <v>0</v>
      </c>
      <c r="W2410" s="77">
        <f t="shared" si="1072"/>
        <v>2500</v>
      </c>
      <c r="X2410" s="78">
        <f t="shared" si="1073"/>
        <v>0</v>
      </c>
      <c r="Y2410" s="44" cm="1">
        <f t="array" ref="Y2410">_xlfn.IFNA(_xlfn.IFS(AND(Q2410&gt;=2000, Q2410&lt;3000), 10000, AND(Q2410&gt;=3000, Q2410&lt;4000), 15000, AND(Q2410&gt;=4000, Q2410&lt;5000), 20000, AND(Q2410&gt;=5000), 25000),0)</f>
        <v>0</v>
      </c>
      <c r="Z2410" s="91">
        <f t="shared" si="1074"/>
        <v>0</v>
      </c>
      <c r="AA2410" s="44">
        <f t="shared" si="1075"/>
        <v>0</v>
      </c>
      <c r="AB2410" s="44"/>
      <c r="AC2410" s="44"/>
      <c r="AD2410" s="44"/>
      <c r="AE2410" s="44">
        <f>VLOOKUP(O2410,정산업데이트!$A$6:$B$12,2,10)</f>
        <v>0</v>
      </c>
      <c r="AF2410" s="44"/>
      <c r="AG2410" s="79">
        <f t="shared" si="1076"/>
        <v>0</v>
      </c>
      <c r="AH2410" s="80">
        <f t="shared" si="1077"/>
        <v>2500</v>
      </c>
      <c r="AI2410" s="93"/>
      <c r="AJ2410" s="84" t="s">
        <v>13958</v>
      </c>
      <c r="AK2410" s="84" t="s">
        <v>73</v>
      </c>
      <c r="AL2410" s="84" t="s">
        <v>13959</v>
      </c>
      <c r="AM2410" s="84" t="s">
        <v>14471</v>
      </c>
      <c r="AN2410" s="84" t="s">
        <v>14472</v>
      </c>
      <c r="AO2410" s="84" t="s">
        <v>14473</v>
      </c>
      <c r="AP2410" s="84" t="s">
        <v>14474</v>
      </c>
      <c r="AQ2410" s="84" t="s">
        <v>122</v>
      </c>
      <c r="AR2410" s="85">
        <v>1</v>
      </c>
      <c r="AS2410" s="86">
        <v>2</v>
      </c>
      <c r="AT2410" s="86">
        <v>1E-3</v>
      </c>
      <c r="AU2410" s="86">
        <v>2</v>
      </c>
      <c r="AV2410" s="84" t="s">
        <v>7</v>
      </c>
      <c r="AW2410" s="86">
        <v>80</v>
      </c>
      <c r="AX2410" s="84" t="s">
        <v>68</v>
      </c>
      <c r="AY2410" s="84" t="s">
        <v>68</v>
      </c>
      <c r="AZ2410" s="84" t="s">
        <v>68</v>
      </c>
      <c r="BA2410" s="84" t="s">
        <v>68</v>
      </c>
      <c r="BB2410" s="84" t="s">
        <v>68</v>
      </c>
      <c r="BC2410" s="84" t="s">
        <v>129</v>
      </c>
      <c r="BD2410" s="84" t="s">
        <v>91</v>
      </c>
      <c r="BE2410" s="84" t="s">
        <v>92</v>
      </c>
      <c r="BF2410" s="84" t="s">
        <v>122</v>
      </c>
      <c r="BG2410" s="84" t="s">
        <v>69</v>
      </c>
      <c r="BH2410" s="92" t="s">
        <v>14475</v>
      </c>
      <c r="BI2410" s="84" t="s">
        <v>122</v>
      </c>
      <c r="BJ2410" s="84" t="s">
        <v>14476</v>
      </c>
      <c r="BK2410" s="84" t="s">
        <v>867</v>
      </c>
      <c r="BL2410" s="84" t="s">
        <v>122</v>
      </c>
      <c r="BM2410" s="84" t="s">
        <v>91</v>
      </c>
      <c r="BN2410" s="84" t="s">
        <v>70</v>
      </c>
      <c r="BO2410" s="84" t="s">
        <v>71</v>
      </c>
      <c r="BP2410" s="84" t="s">
        <v>122</v>
      </c>
      <c r="BQ2410" s="84" t="s">
        <v>163</v>
      </c>
    </row>
    <row r="2411" spans="1:69" ht="14.4" customHeight="1" x14ac:dyDescent="0.3">
      <c r="A2411" s="40" t="str">
        <f t="shared" si="1051"/>
        <v>2025-09-19</v>
      </c>
      <c r="B2411" s="40" t="str">
        <f t="shared" si="1052"/>
        <v>SYD</v>
      </c>
      <c r="C2411" s="39" t="str">
        <f t="shared" si="1053"/>
        <v>40644127016</v>
      </c>
      <c r="D2411" s="41" t="str">
        <f t="shared" si="1054"/>
        <v>PAU029761912</v>
      </c>
      <c r="E2411" s="41" t="str">
        <f t="shared" si="1055"/>
        <v>596421487925</v>
      </c>
      <c r="F2411" s="39" t="str">
        <f t="shared" si="1056"/>
        <v>2254256</v>
      </c>
      <c r="G2411" s="39" t="str">
        <f t="shared" si="1057"/>
        <v>WISE EXPRESS(BOOSTUP)</v>
      </c>
      <c r="H2411" s="41" t="str">
        <f t="shared" si="1058"/>
        <v>박선영</v>
      </c>
      <c r="I2411" s="39" t="str">
        <f t="shared" si="1059"/>
        <v>25264</v>
      </c>
      <c r="J2411" s="52" t="str">
        <f t="shared" si="1060"/>
        <v/>
      </c>
      <c r="K2411" s="75">
        <f t="shared" si="1061"/>
        <v>1</v>
      </c>
      <c r="L2411" s="76">
        <f t="shared" si="1062"/>
        <v>1</v>
      </c>
      <c r="M2411" s="76">
        <f t="shared" si="1063"/>
        <v>1E-3</v>
      </c>
      <c r="N2411" s="76">
        <f t="shared" si="1064"/>
        <v>1</v>
      </c>
      <c r="O2411" s="42">
        <f t="shared" si="1065"/>
        <v>1</v>
      </c>
      <c r="P2411" s="39" t="str">
        <f t="shared" si="1066"/>
        <v>목록(Manifest)</v>
      </c>
      <c r="Q2411" s="72">
        <f t="shared" si="1067"/>
        <v>60</v>
      </c>
      <c r="R2411" s="43" t="str">
        <f t="shared" si="1068"/>
        <v>5X033</v>
      </c>
      <c r="S2411" s="82" t="str">
        <f t="shared" si="1069"/>
        <v/>
      </c>
      <c r="T2411" s="40">
        <f t="shared" si="1070"/>
        <v>45919</v>
      </c>
      <c r="U2411" s="44">
        <v>2500</v>
      </c>
      <c r="V2411" s="44">
        <f t="shared" si="1071"/>
        <v>0</v>
      </c>
      <c r="W2411" s="77">
        <f t="shared" si="1072"/>
        <v>2500</v>
      </c>
      <c r="X2411" s="78">
        <f t="shared" si="1073"/>
        <v>0</v>
      </c>
      <c r="Y2411" s="44" cm="1">
        <f t="array" ref="Y2411">_xlfn.IFNA(_xlfn.IFS(AND(Q2411&gt;=2000, Q2411&lt;3000), 10000, AND(Q2411&gt;=3000, Q2411&lt;4000), 15000, AND(Q2411&gt;=4000, Q2411&lt;5000), 20000, AND(Q2411&gt;=5000), 25000),0)</f>
        <v>0</v>
      </c>
      <c r="Z2411" s="91">
        <f t="shared" si="1074"/>
        <v>0</v>
      </c>
      <c r="AA2411" s="44">
        <f t="shared" si="1075"/>
        <v>0</v>
      </c>
      <c r="AB2411" s="44"/>
      <c r="AC2411" s="44"/>
      <c r="AD2411" s="44"/>
      <c r="AE2411" s="44">
        <f>VLOOKUP(O2411,정산업데이트!$A$6:$B$12,2,10)</f>
        <v>0</v>
      </c>
      <c r="AF2411" s="44"/>
      <c r="AG2411" s="79">
        <f t="shared" si="1076"/>
        <v>0</v>
      </c>
      <c r="AH2411" s="80">
        <f t="shared" si="1077"/>
        <v>2500</v>
      </c>
      <c r="AI2411" s="93"/>
      <c r="AJ2411" s="84" t="s">
        <v>13958</v>
      </c>
      <c r="AK2411" s="84" t="s">
        <v>73</v>
      </c>
      <c r="AL2411" s="84" t="s">
        <v>13959</v>
      </c>
      <c r="AM2411" s="84" t="s">
        <v>14477</v>
      </c>
      <c r="AN2411" s="84" t="s">
        <v>267</v>
      </c>
      <c r="AO2411" s="84" t="s">
        <v>14478</v>
      </c>
      <c r="AP2411" s="84" t="s">
        <v>14479</v>
      </c>
      <c r="AQ2411" s="84" t="s">
        <v>122</v>
      </c>
      <c r="AR2411" s="85">
        <v>1</v>
      </c>
      <c r="AS2411" s="86">
        <v>1</v>
      </c>
      <c r="AT2411" s="86">
        <v>1E-3</v>
      </c>
      <c r="AU2411" s="86">
        <v>1</v>
      </c>
      <c r="AV2411" s="84" t="s">
        <v>7</v>
      </c>
      <c r="AW2411" s="86">
        <v>60</v>
      </c>
      <c r="AX2411" s="84" t="s">
        <v>68</v>
      </c>
      <c r="AY2411" s="84" t="s">
        <v>68</v>
      </c>
      <c r="AZ2411" s="84" t="s">
        <v>68</v>
      </c>
      <c r="BA2411" s="84" t="s">
        <v>68</v>
      </c>
      <c r="BB2411" s="84" t="s">
        <v>68</v>
      </c>
      <c r="BC2411" s="84" t="s">
        <v>129</v>
      </c>
      <c r="BD2411" s="84" t="s">
        <v>91</v>
      </c>
      <c r="BE2411" s="84" t="s">
        <v>92</v>
      </c>
      <c r="BF2411" s="84" t="s">
        <v>122</v>
      </c>
      <c r="BG2411" s="84" t="s">
        <v>69</v>
      </c>
      <c r="BH2411" s="92" t="s">
        <v>14480</v>
      </c>
      <c r="BI2411" s="84" t="s">
        <v>122</v>
      </c>
      <c r="BJ2411" s="84" t="s">
        <v>14481</v>
      </c>
      <c r="BK2411" s="84" t="s">
        <v>867</v>
      </c>
      <c r="BL2411" s="84" t="s">
        <v>122</v>
      </c>
      <c r="BM2411" s="84" t="s">
        <v>91</v>
      </c>
      <c r="BN2411" s="84" t="s">
        <v>70</v>
      </c>
      <c r="BO2411" s="84" t="s">
        <v>71</v>
      </c>
      <c r="BP2411" s="84" t="s">
        <v>122</v>
      </c>
      <c r="BQ2411" s="84" t="s">
        <v>163</v>
      </c>
    </row>
    <row r="2412" spans="1:69" ht="14.4" customHeight="1" x14ac:dyDescent="0.3">
      <c r="A2412" s="40" t="str">
        <f t="shared" si="1051"/>
        <v>2025-09-19</v>
      </c>
      <c r="B2412" s="40" t="str">
        <f t="shared" si="1052"/>
        <v>SYD</v>
      </c>
      <c r="C2412" s="39" t="str">
        <f t="shared" si="1053"/>
        <v>40644127016</v>
      </c>
      <c r="D2412" s="41" t="str">
        <f t="shared" si="1054"/>
        <v>PAU029761914</v>
      </c>
      <c r="E2412" s="41" t="str">
        <f t="shared" si="1055"/>
        <v>596421487936</v>
      </c>
      <c r="F2412" s="39" t="str">
        <f t="shared" si="1056"/>
        <v>2254256</v>
      </c>
      <c r="G2412" s="39" t="str">
        <f t="shared" si="1057"/>
        <v>WISE EXPRESS(BOOSTUP)</v>
      </c>
      <c r="H2412" s="41" t="str">
        <f t="shared" si="1058"/>
        <v>손시내</v>
      </c>
      <c r="I2412" s="39" t="str">
        <f t="shared" si="1059"/>
        <v>10248</v>
      </c>
      <c r="J2412" s="52" t="str">
        <f t="shared" si="1060"/>
        <v/>
      </c>
      <c r="K2412" s="75">
        <f t="shared" si="1061"/>
        <v>1</v>
      </c>
      <c r="L2412" s="76">
        <f t="shared" si="1062"/>
        <v>1</v>
      </c>
      <c r="M2412" s="76">
        <f t="shared" si="1063"/>
        <v>1E-3</v>
      </c>
      <c r="N2412" s="76">
        <f t="shared" si="1064"/>
        <v>1</v>
      </c>
      <c r="O2412" s="42">
        <f t="shared" si="1065"/>
        <v>1</v>
      </c>
      <c r="P2412" s="39" t="str">
        <f t="shared" si="1066"/>
        <v>목록(Manifest)</v>
      </c>
      <c r="Q2412" s="72">
        <f t="shared" si="1067"/>
        <v>30</v>
      </c>
      <c r="R2412" s="43" t="str">
        <f t="shared" si="1068"/>
        <v>5X033</v>
      </c>
      <c r="S2412" s="82" t="str">
        <f t="shared" si="1069"/>
        <v/>
      </c>
      <c r="T2412" s="40">
        <f t="shared" si="1070"/>
        <v>45919</v>
      </c>
      <c r="U2412" s="44">
        <v>2500</v>
      </c>
      <c r="V2412" s="44">
        <f t="shared" si="1071"/>
        <v>0</v>
      </c>
      <c r="W2412" s="77">
        <f t="shared" si="1072"/>
        <v>2500</v>
      </c>
      <c r="X2412" s="78">
        <f t="shared" si="1073"/>
        <v>0</v>
      </c>
      <c r="Y2412" s="44" cm="1">
        <f t="array" ref="Y2412">_xlfn.IFNA(_xlfn.IFS(AND(Q2412&gt;=2000, Q2412&lt;3000), 10000, AND(Q2412&gt;=3000, Q2412&lt;4000), 15000, AND(Q2412&gt;=4000, Q2412&lt;5000), 20000, AND(Q2412&gt;=5000), 25000),0)</f>
        <v>0</v>
      </c>
      <c r="Z2412" s="91">
        <f t="shared" si="1074"/>
        <v>0</v>
      </c>
      <c r="AA2412" s="44">
        <f t="shared" si="1075"/>
        <v>0</v>
      </c>
      <c r="AB2412" s="44"/>
      <c r="AC2412" s="44"/>
      <c r="AD2412" s="44"/>
      <c r="AE2412" s="44">
        <f>VLOOKUP(O2412,정산업데이트!$A$6:$B$12,2,10)</f>
        <v>0</v>
      </c>
      <c r="AF2412" s="44"/>
      <c r="AG2412" s="79">
        <f t="shared" si="1076"/>
        <v>0</v>
      </c>
      <c r="AH2412" s="80">
        <f t="shared" si="1077"/>
        <v>2500</v>
      </c>
      <c r="AI2412" s="93"/>
      <c r="AJ2412" s="84" t="s">
        <v>13958</v>
      </c>
      <c r="AK2412" s="84" t="s">
        <v>73</v>
      </c>
      <c r="AL2412" s="84" t="s">
        <v>13959</v>
      </c>
      <c r="AM2412" s="84" t="s">
        <v>14482</v>
      </c>
      <c r="AN2412" s="84" t="s">
        <v>14483</v>
      </c>
      <c r="AO2412" s="84" t="s">
        <v>14484</v>
      </c>
      <c r="AP2412" s="84" t="s">
        <v>14485</v>
      </c>
      <c r="AQ2412" s="84" t="s">
        <v>122</v>
      </c>
      <c r="AR2412" s="85">
        <v>1</v>
      </c>
      <c r="AS2412" s="86">
        <v>1</v>
      </c>
      <c r="AT2412" s="86">
        <v>1E-3</v>
      </c>
      <c r="AU2412" s="86">
        <v>1</v>
      </c>
      <c r="AV2412" s="84" t="s">
        <v>7</v>
      </c>
      <c r="AW2412" s="86">
        <v>30</v>
      </c>
      <c r="AX2412" s="84" t="s">
        <v>68</v>
      </c>
      <c r="AY2412" s="84" t="s">
        <v>68</v>
      </c>
      <c r="AZ2412" s="84" t="s">
        <v>68</v>
      </c>
      <c r="BA2412" s="84" t="s">
        <v>68</v>
      </c>
      <c r="BB2412" s="84" t="s">
        <v>68</v>
      </c>
      <c r="BC2412" s="84" t="s">
        <v>129</v>
      </c>
      <c r="BD2412" s="84" t="s">
        <v>91</v>
      </c>
      <c r="BE2412" s="84" t="s">
        <v>92</v>
      </c>
      <c r="BF2412" s="84" t="s">
        <v>122</v>
      </c>
      <c r="BG2412" s="84" t="s">
        <v>69</v>
      </c>
      <c r="BH2412" s="92" t="s">
        <v>14486</v>
      </c>
      <c r="BI2412" s="84" t="s">
        <v>122</v>
      </c>
      <c r="BJ2412" s="84" t="s">
        <v>14487</v>
      </c>
      <c r="BK2412" s="84" t="s">
        <v>867</v>
      </c>
      <c r="BL2412" s="84" t="s">
        <v>122</v>
      </c>
      <c r="BM2412" s="84" t="s">
        <v>91</v>
      </c>
      <c r="BN2412" s="84" t="s">
        <v>70</v>
      </c>
      <c r="BO2412" s="84" t="s">
        <v>71</v>
      </c>
      <c r="BP2412" s="84" t="s">
        <v>122</v>
      </c>
      <c r="BQ2412" s="84" t="s">
        <v>163</v>
      </c>
    </row>
    <row r="2413" spans="1:69" ht="14.4" customHeight="1" x14ac:dyDescent="0.3">
      <c r="A2413" s="40" t="str">
        <f t="shared" si="1051"/>
        <v>2025-09-19</v>
      </c>
      <c r="B2413" s="40" t="str">
        <f t="shared" si="1052"/>
        <v>SYD</v>
      </c>
      <c r="C2413" s="39" t="str">
        <f t="shared" si="1053"/>
        <v>40644127016</v>
      </c>
      <c r="D2413" s="41" t="str">
        <f t="shared" si="1054"/>
        <v>PAU029761913</v>
      </c>
      <c r="E2413" s="41" t="str">
        <f t="shared" si="1055"/>
        <v>596421487940</v>
      </c>
      <c r="F2413" s="39" t="str">
        <f t="shared" si="1056"/>
        <v>2254256</v>
      </c>
      <c r="G2413" s="39" t="str">
        <f t="shared" si="1057"/>
        <v>WISE EXPRESS(BOOSTUP)</v>
      </c>
      <c r="H2413" s="41" t="str">
        <f t="shared" si="1058"/>
        <v>최세미</v>
      </c>
      <c r="I2413" s="39" t="str">
        <f t="shared" si="1059"/>
        <v>32819</v>
      </c>
      <c r="J2413" s="52" t="str">
        <f t="shared" si="1060"/>
        <v/>
      </c>
      <c r="K2413" s="75">
        <f t="shared" si="1061"/>
        <v>1</v>
      </c>
      <c r="L2413" s="76">
        <f t="shared" si="1062"/>
        <v>2</v>
      </c>
      <c r="M2413" s="76">
        <f t="shared" si="1063"/>
        <v>1E-3</v>
      </c>
      <c r="N2413" s="76">
        <f t="shared" si="1064"/>
        <v>2</v>
      </c>
      <c r="O2413" s="42">
        <f t="shared" si="1065"/>
        <v>2</v>
      </c>
      <c r="P2413" s="39" t="str">
        <f t="shared" si="1066"/>
        <v>목록(Manifest)</v>
      </c>
      <c r="Q2413" s="72">
        <f t="shared" si="1067"/>
        <v>120</v>
      </c>
      <c r="R2413" s="43" t="str">
        <f t="shared" si="1068"/>
        <v>5X033</v>
      </c>
      <c r="S2413" s="82" t="str">
        <f t="shared" si="1069"/>
        <v/>
      </c>
      <c r="T2413" s="40">
        <f t="shared" si="1070"/>
        <v>45919</v>
      </c>
      <c r="U2413" s="44">
        <v>2500</v>
      </c>
      <c r="V2413" s="44">
        <f t="shared" si="1071"/>
        <v>0</v>
      </c>
      <c r="W2413" s="77">
        <f t="shared" si="1072"/>
        <v>2500</v>
      </c>
      <c r="X2413" s="78">
        <f t="shared" si="1073"/>
        <v>0</v>
      </c>
      <c r="Y2413" s="44" cm="1">
        <f t="array" ref="Y2413">_xlfn.IFNA(_xlfn.IFS(AND(Q2413&gt;=2000, Q2413&lt;3000), 10000, AND(Q2413&gt;=3000, Q2413&lt;4000), 15000, AND(Q2413&gt;=4000, Q2413&lt;5000), 20000, AND(Q2413&gt;=5000), 25000),0)</f>
        <v>0</v>
      </c>
      <c r="Z2413" s="91">
        <f t="shared" si="1074"/>
        <v>0</v>
      </c>
      <c r="AA2413" s="44">
        <f t="shared" si="1075"/>
        <v>0</v>
      </c>
      <c r="AB2413" s="44"/>
      <c r="AC2413" s="44"/>
      <c r="AD2413" s="44"/>
      <c r="AE2413" s="44">
        <f>VLOOKUP(O2413,정산업데이트!$A$6:$B$12,2,10)</f>
        <v>0</v>
      </c>
      <c r="AF2413" s="44"/>
      <c r="AG2413" s="79">
        <f t="shared" si="1076"/>
        <v>0</v>
      </c>
      <c r="AH2413" s="80">
        <f t="shared" si="1077"/>
        <v>2500</v>
      </c>
      <c r="AI2413" s="93"/>
      <c r="AJ2413" s="84" t="s">
        <v>13958</v>
      </c>
      <c r="AK2413" s="84" t="s">
        <v>73</v>
      </c>
      <c r="AL2413" s="84" t="s">
        <v>13959</v>
      </c>
      <c r="AM2413" s="84" t="s">
        <v>14488</v>
      </c>
      <c r="AN2413" s="84" t="s">
        <v>14489</v>
      </c>
      <c r="AO2413" s="84" t="s">
        <v>14490</v>
      </c>
      <c r="AP2413" s="84" t="s">
        <v>14491</v>
      </c>
      <c r="AQ2413" s="84" t="s">
        <v>122</v>
      </c>
      <c r="AR2413" s="85">
        <v>1</v>
      </c>
      <c r="AS2413" s="86">
        <v>2</v>
      </c>
      <c r="AT2413" s="86">
        <v>1E-3</v>
      </c>
      <c r="AU2413" s="86">
        <v>2</v>
      </c>
      <c r="AV2413" s="84" t="s">
        <v>7</v>
      </c>
      <c r="AW2413" s="86">
        <v>120</v>
      </c>
      <c r="AX2413" s="84" t="s">
        <v>68</v>
      </c>
      <c r="AY2413" s="84" t="s">
        <v>68</v>
      </c>
      <c r="AZ2413" s="84" t="s">
        <v>68</v>
      </c>
      <c r="BA2413" s="84" t="s">
        <v>68</v>
      </c>
      <c r="BB2413" s="84" t="s">
        <v>68</v>
      </c>
      <c r="BC2413" s="84" t="s">
        <v>129</v>
      </c>
      <c r="BD2413" s="84" t="s">
        <v>91</v>
      </c>
      <c r="BE2413" s="84" t="s">
        <v>92</v>
      </c>
      <c r="BF2413" s="84" t="s">
        <v>122</v>
      </c>
      <c r="BG2413" s="84" t="s">
        <v>69</v>
      </c>
      <c r="BH2413" s="92" t="s">
        <v>14492</v>
      </c>
      <c r="BI2413" s="84" t="s">
        <v>122</v>
      </c>
      <c r="BJ2413" s="84" t="s">
        <v>14493</v>
      </c>
      <c r="BK2413" s="84" t="s">
        <v>867</v>
      </c>
      <c r="BL2413" s="84" t="s">
        <v>122</v>
      </c>
      <c r="BM2413" s="84" t="s">
        <v>91</v>
      </c>
      <c r="BN2413" s="84" t="s">
        <v>70</v>
      </c>
      <c r="BO2413" s="84" t="s">
        <v>71</v>
      </c>
      <c r="BP2413" s="84" t="s">
        <v>122</v>
      </c>
      <c r="BQ2413" s="84" t="s">
        <v>163</v>
      </c>
    </row>
    <row r="2414" spans="1:69" ht="14.4" customHeight="1" x14ac:dyDescent="0.3">
      <c r="A2414" s="40" t="str">
        <f t="shared" si="1051"/>
        <v>2025-09-19</v>
      </c>
      <c r="B2414" s="40" t="str">
        <f t="shared" si="1052"/>
        <v>SYD</v>
      </c>
      <c r="C2414" s="39" t="str">
        <f t="shared" si="1053"/>
        <v>40644127016</v>
      </c>
      <c r="D2414" s="41" t="str">
        <f t="shared" si="1054"/>
        <v>PKR253584936</v>
      </c>
      <c r="E2414" s="41" t="str">
        <f t="shared" si="1055"/>
        <v>596421485431</v>
      </c>
      <c r="F2414" s="39" t="str">
        <f t="shared" si="1056"/>
        <v>2256683</v>
      </c>
      <c r="G2414" s="39" t="str">
        <f t="shared" si="1057"/>
        <v>WISE EXPRESS LOGISTICS(PANGZIMOM)</v>
      </c>
      <c r="H2414" s="41" t="str">
        <f t="shared" si="1058"/>
        <v>이세영</v>
      </c>
      <c r="I2414" s="39" t="str">
        <f t="shared" si="1059"/>
        <v>42446</v>
      </c>
      <c r="J2414" s="52" t="str">
        <f t="shared" si="1060"/>
        <v/>
      </c>
      <c r="K2414" s="75">
        <f t="shared" si="1061"/>
        <v>1</v>
      </c>
      <c r="L2414" s="76">
        <f t="shared" si="1062"/>
        <v>1</v>
      </c>
      <c r="M2414" s="76">
        <f t="shared" si="1063"/>
        <v>1E-3</v>
      </c>
      <c r="N2414" s="76">
        <f t="shared" si="1064"/>
        <v>1</v>
      </c>
      <c r="O2414" s="42">
        <f t="shared" si="1065"/>
        <v>1</v>
      </c>
      <c r="P2414" s="39" t="str">
        <f t="shared" si="1066"/>
        <v>일반(목록배제,Normal-Manifest Exception)</v>
      </c>
      <c r="Q2414" s="72">
        <f t="shared" si="1067"/>
        <v>90</v>
      </c>
      <c r="R2414" s="43" t="str">
        <f t="shared" si="1068"/>
        <v>5X033</v>
      </c>
      <c r="S2414" s="82" t="str">
        <f t="shared" si="1069"/>
        <v/>
      </c>
      <c r="T2414" s="40">
        <f t="shared" si="1070"/>
        <v>45919</v>
      </c>
      <c r="U2414" s="44">
        <v>2500</v>
      </c>
      <c r="V2414" s="44">
        <f t="shared" si="1071"/>
        <v>0</v>
      </c>
      <c r="W2414" s="77">
        <f t="shared" si="1072"/>
        <v>2500</v>
      </c>
      <c r="X2414" s="78">
        <f t="shared" si="1073"/>
        <v>0</v>
      </c>
      <c r="Y2414" s="44" cm="1">
        <f t="array" ref="Y2414">_xlfn.IFNA(_xlfn.IFS(AND(Q2414&gt;=2000, Q2414&lt;3000), 10000, AND(Q2414&gt;=3000, Q2414&lt;4000), 15000, AND(Q2414&gt;=4000, Q2414&lt;5000), 20000, AND(Q2414&gt;=5000), 25000),0)</f>
        <v>0</v>
      </c>
      <c r="Z2414" s="91">
        <f t="shared" si="1074"/>
        <v>300</v>
      </c>
      <c r="AA2414" s="44">
        <f t="shared" si="1075"/>
        <v>0</v>
      </c>
      <c r="AB2414" s="44"/>
      <c r="AC2414" s="44"/>
      <c r="AD2414" s="44"/>
      <c r="AE2414" s="44">
        <f>VLOOKUP(O2414,정산업데이트!$A$6:$B$12,2,10)</f>
        <v>0</v>
      </c>
      <c r="AF2414" s="44"/>
      <c r="AG2414" s="79">
        <f t="shared" si="1076"/>
        <v>300</v>
      </c>
      <c r="AH2414" s="80">
        <f t="shared" si="1077"/>
        <v>2800</v>
      </c>
      <c r="AI2414" s="93"/>
      <c r="AJ2414" s="84" t="s">
        <v>13958</v>
      </c>
      <c r="AK2414" s="84" t="s">
        <v>73</v>
      </c>
      <c r="AL2414" s="84" t="s">
        <v>13959</v>
      </c>
      <c r="AM2414" s="84" t="s">
        <v>14494</v>
      </c>
      <c r="AN2414" s="84" t="s">
        <v>14495</v>
      </c>
      <c r="AO2414" s="84" t="s">
        <v>14496</v>
      </c>
      <c r="AP2414" s="84" t="s">
        <v>979</v>
      </c>
      <c r="AQ2414" s="84" t="s">
        <v>122</v>
      </c>
      <c r="AR2414" s="85">
        <v>1</v>
      </c>
      <c r="AS2414" s="86">
        <v>1</v>
      </c>
      <c r="AT2414" s="86">
        <v>1E-3</v>
      </c>
      <c r="AU2414" s="86">
        <v>1</v>
      </c>
      <c r="AV2414" s="84" t="s">
        <v>8</v>
      </c>
      <c r="AW2414" s="86">
        <v>90</v>
      </c>
      <c r="AX2414" s="84" t="s">
        <v>68</v>
      </c>
      <c r="AY2414" s="84" t="s">
        <v>68</v>
      </c>
      <c r="AZ2414" s="84" t="s">
        <v>68</v>
      </c>
      <c r="BA2414" s="84" t="s">
        <v>68</v>
      </c>
      <c r="BB2414" s="84" t="s">
        <v>68</v>
      </c>
      <c r="BC2414" s="84" t="s">
        <v>441</v>
      </c>
      <c r="BD2414" s="84" t="s">
        <v>442</v>
      </c>
      <c r="BE2414" s="84" t="s">
        <v>444</v>
      </c>
      <c r="BF2414" s="84" t="s">
        <v>122</v>
      </c>
      <c r="BG2414" s="84" t="s">
        <v>69</v>
      </c>
      <c r="BH2414" s="92" t="s">
        <v>14497</v>
      </c>
      <c r="BI2414" s="84" t="s">
        <v>122</v>
      </c>
      <c r="BJ2414" s="84" t="s">
        <v>14498</v>
      </c>
      <c r="BK2414" s="84" t="s">
        <v>867</v>
      </c>
      <c r="BL2414" s="84" t="s">
        <v>122</v>
      </c>
      <c r="BM2414" s="84" t="s">
        <v>442</v>
      </c>
      <c r="BN2414" s="84" t="s">
        <v>70</v>
      </c>
      <c r="BO2414" s="84" t="s">
        <v>71</v>
      </c>
      <c r="BP2414" s="84" t="s">
        <v>122</v>
      </c>
      <c r="BQ2414" s="84" t="s">
        <v>163</v>
      </c>
    </row>
    <row r="2415" spans="1:69" ht="14.4" customHeight="1" x14ac:dyDescent="0.3">
      <c r="A2415" s="40" t="str">
        <f t="shared" si="1051"/>
        <v>2025-09-19</v>
      </c>
      <c r="B2415" s="40" t="str">
        <f t="shared" si="1052"/>
        <v>SYD</v>
      </c>
      <c r="C2415" s="39" t="str">
        <f t="shared" si="1053"/>
        <v>40644127016</v>
      </c>
      <c r="D2415" s="41" t="str">
        <f t="shared" si="1054"/>
        <v>PAU029773938</v>
      </c>
      <c r="E2415" s="41" t="str">
        <f t="shared" si="1055"/>
        <v>596421485615</v>
      </c>
      <c r="F2415" s="39" t="str">
        <f t="shared" si="1056"/>
        <v>2254252</v>
      </c>
      <c r="G2415" s="39" t="str">
        <f t="shared" si="1057"/>
        <v>WISE EXPRESS(AUSTRAPHARM)</v>
      </c>
      <c r="H2415" s="41" t="str">
        <f t="shared" si="1058"/>
        <v>김나리</v>
      </c>
      <c r="I2415" s="39" t="str">
        <f t="shared" si="1059"/>
        <v>18343</v>
      </c>
      <c r="J2415" s="52" t="str">
        <f t="shared" si="1060"/>
        <v/>
      </c>
      <c r="K2415" s="75">
        <f t="shared" si="1061"/>
        <v>1</v>
      </c>
      <c r="L2415" s="76">
        <f t="shared" si="1062"/>
        <v>3</v>
      </c>
      <c r="M2415" s="76">
        <f t="shared" si="1063"/>
        <v>1E-3</v>
      </c>
      <c r="N2415" s="76">
        <f t="shared" si="1064"/>
        <v>3</v>
      </c>
      <c r="O2415" s="42">
        <f t="shared" si="1065"/>
        <v>3</v>
      </c>
      <c r="P2415" s="39" t="str">
        <f t="shared" si="1066"/>
        <v>목록(Manifest)</v>
      </c>
      <c r="Q2415" s="72">
        <f t="shared" si="1067"/>
        <v>140</v>
      </c>
      <c r="R2415" s="43" t="str">
        <f t="shared" si="1068"/>
        <v>5X033</v>
      </c>
      <c r="S2415" s="82" t="str">
        <f t="shared" si="1069"/>
        <v/>
      </c>
      <c r="T2415" s="40">
        <f t="shared" si="1070"/>
        <v>45919</v>
      </c>
      <c r="U2415" s="44">
        <v>2500</v>
      </c>
      <c r="V2415" s="44">
        <f t="shared" si="1071"/>
        <v>0</v>
      </c>
      <c r="W2415" s="77">
        <f t="shared" si="1072"/>
        <v>2500</v>
      </c>
      <c r="X2415" s="78">
        <f t="shared" si="1073"/>
        <v>0</v>
      </c>
      <c r="Y2415" s="44" cm="1">
        <f t="array" ref="Y2415">_xlfn.IFNA(_xlfn.IFS(AND(Q2415&gt;=2000, Q2415&lt;3000), 10000, AND(Q2415&gt;=3000, Q2415&lt;4000), 15000, AND(Q2415&gt;=4000, Q2415&lt;5000), 20000, AND(Q2415&gt;=5000), 25000),0)</f>
        <v>0</v>
      </c>
      <c r="Z2415" s="91">
        <f t="shared" si="1074"/>
        <v>0</v>
      </c>
      <c r="AA2415" s="44">
        <f t="shared" si="1075"/>
        <v>0</v>
      </c>
      <c r="AB2415" s="44"/>
      <c r="AC2415" s="44"/>
      <c r="AD2415" s="44"/>
      <c r="AE2415" s="44">
        <f>VLOOKUP(O2415,정산업데이트!$A$6:$B$12,2,10)</f>
        <v>0</v>
      </c>
      <c r="AF2415" s="44"/>
      <c r="AG2415" s="79">
        <f t="shared" si="1076"/>
        <v>0</v>
      </c>
      <c r="AH2415" s="80">
        <f t="shared" si="1077"/>
        <v>2500</v>
      </c>
      <c r="AI2415" s="93"/>
      <c r="AJ2415" s="84" t="s">
        <v>13958</v>
      </c>
      <c r="AK2415" s="84" t="s">
        <v>73</v>
      </c>
      <c r="AL2415" s="84" t="s">
        <v>13959</v>
      </c>
      <c r="AM2415" s="84" t="s">
        <v>14499</v>
      </c>
      <c r="AN2415" s="84" t="s">
        <v>5789</v>
      </c>
      <c r="AO2415" s="84" t="s">
        <v>9060</v>
      </c>
      <c r="AP2415" s="84" t="s">
        <v>2020</v>
      </c>
      <c r="AQ2415" s="84" t="s">
        <v>122</v>
      </c>
      <c r="AR2415" s="85">
        <v>1</v>
      </c>
      <c r="AS2415" s="86">
        <v>3</v>
      </c>
      <c r="AT2415" s="86">
        <v>1E-3</v>
      </c>
      <c r="AU2415" s="86">
        <v>3</v>
      </c>
      <c r="AV2415" s="84" t="s">
        <v>7</v>
      </c>
      <c r="AW2415" s="86">
        <v>140</v>
      </c>
      <c r="AX2415" s="84" t="s">
        <v>68</v>
      </c>
      <c r="AY2415" s="84" t="s">
        <v>68</v>
      </c>
      <c r="AZ2415" s="84" t="s">
        <v>68</v>
      </c>
      <c r="BA2415" s="84" t="s">
        <v>68</v>
      </c>
      <c r="BB2415" s="84" t="s">
        <v>68</v>
      </c>
      <c r="BC2415" s="84" t="s">
        <v>132</v>
      </c>
      <c r="BD2415" s="84" t="s">
        <v>83</v>
      </c>
      <c r="BE2415" s="84" t="s">
        <v>84</v>
      </c>
      <c r="BF2415" s="84" t="s">
        <v>122</v>
      </c>
      <c r="BG2415" s="84" t="s">
        <v>69</v>
      </c>
      <c r="BH2415" s="92" t="s">
        <v>14500</v>
      </c>
      <c r="BI2415" s="84" t="s">
        <v>122</v>
      </c>
      <c r="BJ2415" s="84" t="s">
        <v>14501</v>
      </c>
      <c r="BK2415" s="84" t="s">
        <v>867</v>
      </c>
      <c r="BL2415" s="84" t="s">
        <v>122</v>
      </c>
      <c r="BM2415" s="84" t="s">
        <v>83</v>
      </c>
      <c r="BN2415" s="84" t="s">
        <v>70</v>
      </c>
      <c r="BO2415" s="84" t="s">
        <v>71</v>
      </c>
      <c r="BP2415" s="84" t="s">
        <v>122</v>
      </c>
      <c r="BQ2415" s="84" t="s">
        <v>163</v>
      </c>
    </row>
    <row r="2416" spans="1:69" ht="14.4" customHeight="1" x14ac:dyDescent="0.3">
      <c r="A2416" s="40" t="str">
        <f t="shared" si="1051"/>
        <v>2025-09-19</v>
      </c>
      <c r="B2416" s="40" t="str">
        <f t="shared" si="1052"/>
        <v>SYD</v>
      </c>
      <c r="C2416" s="39" t="str">
        <f t="shared" si="1053"/>
        <v>40644127016</v>
      </c>
      <c r="D2416" s="41" t="str">
        <f t="shared" si="1054"/>
        <v>PKR253605563</v>
      </c>
      <c r="E2416" s="41" t="str">
        <f t="shared" si="1055"/>
        <v>596421486186</v>
      </c>
      <c r="F2416" s="39" t="str">
        <f t="shared" si="1056"/>
        <v>2256683</v>
      </c>
      <c r="G2416" s="39" t="str">
        <f t="shared" si="1057"/>
        <v>WISE EXPRESS LOGISTICS(PANGZIMOM)</v>
      </c>
      <c r="H2416" s="41" t="str">
        <f t="shared" si="1058"/>
        <v>손한나</v>
      </c>
      <c r="I2416" s="39" t="str">
        <f t="shared" si="1059"/>
        <v>22817</v>
      </c>
      <c r="J2416" s="52" t="str">
        <f t="shared" si="1060"/>
        <v/>
      </c>
      <c r="K2416" s="75">
        <f t="shared" si="1061"/>
        <v>1</v>
      </c>
      <c r="L2416" s="76">
        <f t="shared" si="1062"/>
        <v>1</v>
      </c>
      <c r="M2416" s="76">
        <f t="shared" si="1063"/>
        <v>1E-3</v>
      </c>
      <c r="N2416" s="76">
        <f t="shared" si="1064"/>
        <v>1</v>
      </c>
      <c r="O2416" s="42">
        <f t="shared" si="1065"/>
        <v>1</v>
      </c>
      <c r="P2416" s="39" t="str">
        <f t="shared" si="1066"/>
        <v>일반(목록배제,Normal-Manifest Exception)</v>
      </c>
      <c r="Q2416" s="72">
        <f t="shared" si="1067"/>
        <v>20</v>
      </c>
      <c r="R2416" s="43" t="str">
        <f t="shared" si="1068"/>
        <v>5X033</v>
      </c>
      <c r="S2416" s="82" t="str">
        <f t="shared" si="1069"/>
        <v/>
      </c>
      <c r="T2416" s="40">
        <f t="shared" si="1070"/>
        <v>45919</v>
      </c>
      <c r="U2416" s="44">
        <v>2500</v>
      </c>
      <c r="V2416" s="44">
        <f t="shared" si="1071"/>
        <v>0</v>
      </c>
      <c r="W2416" s="77">
        <f t="shared" si="1072"/>
        <v>2500</v>
      </c>
      <c r="X2416" s="78">
        <f t="shared" si="1073"/>
        <v>0</v>
      </c>
      <c r="Y2416" s="44" cm="1">
        <f t="array" ref="Y2416">_xlfn.IFNA(_xlfn.IFS(AND(Q2416&gt;=2000, Q2416&lt;3000), 10000, AND(Q2416&gt;=3000, Q2416&lt;4000), 15000, AND(Q2416&gt;=4000, Q2416&lt;5000), 20000, AND(Q2416&gt;=5000), 25000),0)</f>
        <v>0</v>
      </c>
      <c r="Z2416" s="91">
        <f t="shared" si="1074"/>
        <v>300</v>
      </c>
      <c r="AA2416" s="44">
        <f t="shared" si="1075"/>
        <v>0</v>
      </c>
      <c r="AB2416" s="44"/>
      <c r="AC2416" s="44"/>
      <c r="AD2416" s="44"/>
      <c r="AE2416" s="44">
        <f>VLOOKUP(O2416,정산업데이트!$A$6:$B$12,2,10)</f>
        <v>0</v>
      </c>
      <c r="AF2416" s="44"/>
      <c r="AG2416" s="79">
        <f t="shared" si="1076"/>
        <v>300</v>
      </c>
      <c r="AH2416" s="80">
        <f t="shared" si="1077"/>
        <v>2800</v>
      </c>
      <c r="AI2416" s="93"/>
      <c r="AJ2416" s="84" t="s">
        <v>13958</v>
      </c>
      <c r="AK2416" s="84" t="s">
        <v>73</v>
      </c>
      <c r="AL2416" s="84" t="s">
        <v>13959</v>
      </c>
      <c r="AM2416" s="84" t="s">
        <v>14502</v>
      </c>
      <c r="AN2416" s="84" t="s">
        <v>14503</v>
      </c>
      <c r="AO2416" s="84" t="s">
        <v>14504</v>
      </c>
      <c r="AP2416" s="84" t="s">
        <v>1303</v>
      </c>
      <c r="AQ2416" s="84" t="s">
        <v>122</v>
      </c>
      <c r="AR2416" s="85">
        <v>1</v>
      </c>
      <c r="AS2416" s="86">
        <v>1</v>
      </c>
      <c r="AT2416" s="86">
        <v>1E-3</v>
      </c>
      <c r="AU2416" s="86">
        <v>1</v>
      </c>
      <c r="AV2416" s="84" t="s">
        <v>8</v>
      </c>
      <c r="AW2416" s="86">
        <v>20</v>
      </c>
      <c r="AX2416" s="84" t="s">
        <v>68</v>
      </c>
      <c r="AY2416" s="84" t="s">
        <v>68</v>
      </c>
      <c r="AZ2416" s="84" t="s">
        <v>68</v>
      </c>
      <c r="BA2416" s="84" t="s">
        <v>68</v>
      </c>
      <c r="BB2416" s="84" t="s">
        <v>68</v>
      </c>
      <c r="BC2416" s="84" t="s">
        <v>441</v>
      </c>
      <c r="BD2416" s="84" t="s">
        <v>442</v>
      </c>
      <c r="BE2416" s="84" t="s">
        <v>443</v>
      </c>
      <c r="BF2416" s="84" t="s">
        <v>122</v>
      </c>
      <c r="BG2416" s="84" t="s">
        <v>69</v>
      </c>
      <c r="BH2416" s="92" t="s">
        <v>14505</v>
      </c>
      <c r="BI2416" s="84" t="s">
        <v>122</v>
      </c>
      <c r="BJ2416" s="84" t="s">
        <v>14506</v>
      </c>
      <c r="BK2416" s="84" t="s">
        <v>867</v>
      </c>
      <c r="BL2416" s="84" t="s">
        <v>122</v>
      </c>
      <c r="BM2416" s="84" t="s">
        <v>442</v>
      </c>
      <c r="BN2416" s="84" t="s">
        <v>70</v>
      </c>
      <c r="BO2416" s="84" t="s">
        <v>71</v>
      </c>
      <c r="BP2416" s="84" t="s">
        <v>122</v>
      </c>
      <c r="BQ2416" s="84" t="s">
        <v>163</v>
      </c>
    </row>
    <row r="2417" spans="1:69" ht="14.4" customHeight="1" x14ac:dyDescent="0.3">
      <c r="A2417" s="40" t="str">
        <f t="shared" si="1051"/>
        <v>2025-09-19</v>
      </c>
      <c r="B2417" s="40" t="str">
        <f t="shared" si="1052"/>
        <v>SYD</v>
      </c>
      <c r="C2417" s="39" t="str">
        <f t="shared" si="1053"/>
        <v>40644127016</v>
      </c>
      <c r="D2417" s="41" t="str">
        <f t="shared" si="1054"/>
        <v>PKR253605565</v>
      </c>
      <c r="E2417" s="41" t="str">
        <f t="shared" si="1055"/>
        <v>596421486201</v>
      </c>
      <c r="F2417" s="39" t="str">
        <f t="shared" si="1056"/>
        <v>2256683</v>
      </c>
      <c r="G2417" s="39" t="str">
        <f t="shared" si="1057"/>
        <v>WISE EXPRESS LOGISTICS(PANGZIMOM)</v>
      </c>
      <c r="H2417" s="41" t="str">
        <f t="shared" si="1058"/>
        <v>오승혁</v>
      </c>
      <c r="I2417" s="39" t="str">
        <f t="shared" si="1059"/>
        <v>54660</v>
      </c>
      <c r="J2417" s="52" t="str">
        <f t="shared" si="1060"/>
        <v/>
      </c>
      <c r="K2417" s="75">
        <f t="shared" si="1061"/>
        <v>1</v>
      </c>
      <c r="L2417" s="76">
        <f t="shared" si="1062"/>
        <v>0.5</v>
      </c>
      <c r="M2417" s="76">
        <f t="shared" si="1063"/>
        <v>1E-3</v>
      </c>
      <c r="N2417" s="76">
        <f t="shared" si="1064"/>
        <v>0.5</v>
      </c>
      <c r="O2417" s="42">
        <f t="shared" si="1065"/>
        <v>0.5</v>
      </c>
      <c r="P2417" s="39" t="str">
        <f t="shared" si="1066"/>
        <v>목록(Manifest)</v>
      </c>
      <c r="Q2417" s="72">
        <f t="shared" si="1067"/>
        <v>20</v>
      </c>
      <c r="R2417" s="43" t="str">
        <f t="shared" si="1068"/>
        <v>5X033</v>
      </c>
      <c r="S2417" s="82" t="str">
        <f t="shared" si="1069"/>
        <v/>
      </c>
      <c r="T2417" s="40">
        <f t="shared" si="1070"/>
        <v>45919</v>
      </c>
      <c r="U2417" s="44">
        <v>2500</v>
      </c>
      <c r="V2417" s="44">
        <f t="shared" si="1071"/>
        <v>0</v>
      </c>
      <c r="W2417" s="77">
        <f t="shared" si="1072"/>
        <v>2500</v>
      </c>
      <c r="X2417" s="78">
        <f t="shared" si="1073"/>
        <v>0</v>
      </c>
      <c r="Y2417" s="44" cm="1">
        <f t="array" ref="Y2417">_xlfn.IFNA(_xlfn.IFS(AND(Q2417&gt;=2000, Q2417&lt;3000), 10000, AND(Q2417&gt;=3000, Q2417&lt;4000), 15000, AND(Q2417&gt;=4000, Q2417&lt;5000), 20000, AND(Q2417&gt;=5000), 25000),0)</f>
        <v>0</v>
      </c>
      <c r="Z2417" s="91">
        <f t="shared" si="1074"/>
        <v>0</v>
      </c>
      <c r="AA2417" s="44">
        <f t="shared" si="1075"/>
        <v>0</v>
      </c>
      <c r="AB2417" s="44"/>
      <c r="AC2417" s="44"/>
      <c r="AD2417" s="44"/>
      <c r="AE2417" s="44">
        <f>VLOOKUP(O2417,정산업데이트!$A$6:$B$12,2,10)</f>
        <v>0</v>
      </c>
      <c r="AF2417" s="44"/>
      <c r="AG2417" s="79">
        <f t="shared" si="1076"/>
        <v>0</v>
      </c>
      <c r="AH2417" s="80">
        <f t="shared" si="1077"/>
        <v>2500</v>
      </c>
      <c r="AJ2417" s="84" t="s">
        <v>13958</v>
      </c>
      <c r="AK2417" s="84" t="s">
        <v>73</v>
      </c>
      <c r="AL2417" s="84" t="s">
        <v>13959</v>
      </c>
      <c r="AM2417" s="84" t="s">
        <v>14507</v>
      </c>
      <c r="AN2417" s="84" t="s">
        <v>14508</v>
      </c>
      <c r="AO2417" s="84" t="s">
        <v>14509</v>
      </c>
      <c r="AP2417" s="84" t="s">
        <v>14510</v>
      </c>
      <c r="AQ2417" s="84" t="s">
        <v>122</v>
      </c>
      <c r="AR2417" s="85">
        <v>1</v>
      </c>
      <c r="AS2417" s="86">
        <v>0.5</v>
      </c>
      <c r="AT2417" s="86">
        <v>1E-3</v>
      </c>
      <c r="AU2417" s="86">
        <v>0.5</v>
      </c>
      <c r="AV2417" s="84" t="s">
        <v>7</v>
      </c>
      <c r="AW2417" s="86">
        <v>20</v>
      </c>
      <c r="AX2417" s="84" t="s">
        <v>68</v>
      </c>
      <c r="AY2417" s="84" t="s">
        <v>68</v>
      </c>
      <c r="AZ2417" s="84" t="s">
        <v>68</v>
      </c>
      <c r="BA2417" s="84" t="s">
        <v>68</v>
      </c>
      <c r="BB2417" s="84" t="s">
        <v>68</v>
      </c>
      <c r="BC2417" s="84" t="s">
        <v>441</v>
      </c>
      <c r="BD2417" s="84" t="s">
        <v>442</v>
      </c>
      <c r="BE2417" s="84" t="s">
        <v>443</v>
      </c>
      <c r="BF2417" s="84" t="s">
        <v>122</v>
      </c>
      <c r="BG2417" s="84" t="s">
        <v>69</v>
      </c>
      <c r="BH2417" s="92" t="s">
        <v>14511</v>
      </c>
      <c r="BI2417" s="84" t="s">
        <v>122</v>
      </c>
      <c r="BJ2417" s="84" t="s">
        <v>14512</v>
      </c>
      <c r="BK2417" s="84" t="s">
        <v>867</v>
      </c>
      <c r="BL2417" s="84" t="s">
        <v>122</v>
      </c>
      <c r="BM2417" s="84" t="s">
        <v>442</v>
      </c>
      <c r="BN2417" s="84" t="s">
        <v>70</v>
      </c>
      <c r="BO2417" s="84" t="s">
        <v>71</v>
      </c>
      <c r="BP2417" s="84" t="s">
        <v>122</v>
      </c>
      <c r="BQ2417" s="84" t="s">
        <v>163</v>
      </c>
    </row>
    <row r="2418" spans="1:69" ht="14.4" customHeight="1" x14ac:dyDescent="0.3">
      <c r="A2418" s="40" t="str">
        <f t="shared" si="1051"/>
        <v>2025-09-19</v>
      </c>
      <c r="B2418" s="40" t="str">
        <f t="shared" si="1052"/>
        <v>SYD</v>
      </c>
      <c r="C2418" s="39" t="str">
        <f t="shared" si="1053"/>
        <v>40644127016</v>
      </c>
      <c r="D2418" s="41" t="str">
        <f t="shared" si="1054"/>
        <v>PKR253625806</v>
      </c>
      <c r="E2418" s="41" t="str">
        <f t="shared" si="1055"/>
        <v>596421489211</v>
      </c>
      <c r="F2418" s="39" t="str">
        <f t="shared" si="1056"/>
        <v>2256516</v>
      </c>
      <c r="G2418" s="39" t="str">
        <f t="shared" si="1057"/>
        <v>WISE EXPRESS (CNC INTL)</v>
      </c>
      <c r="H2418" s="41" t="str">
        <f t="shared" si="1058"/>
        <v>이진영</v>
      </c>
      <c r="I2418" s="39" t="str">
        <f t="shared" si="1059"/>
        <v>46595</v>
      </c>
      <c r="J2418" s="52" t="str">
        <f t="shared" si="1060"/>
        <v/>
      </c>
      <c r="K2418" s="75">
        <f t="shared" si="1061"/>
        <v>1</v>
      </c>
      <c r="L2418" s="76">
        <f t="shared" si="1062"/>
        <v>1</v>
      </c>
      <c r="M2418" s="76">
        <f t="shared" si="1063"/>
        <v>1E-3</v>
      </c>
      <c r="N2418" s="76">
        <f t="shared" si="1064"/>
        <v>1</v>
      </c>
      <c r="O2418" s="42">
        <f t="shared" si="1065"/>
        <v>1</v>
      </c>
      <c r="P2418" s="39" t="str">
        <f t="shared" si="1066"/>
        <v>일반(목록배제,Normal-Manifest Exception)</v>
      </c>
      <c r="Q2418" s="72">
        <f t="shared" si="1067"/>
        <v>20</v>
      </c>
      <c r="R2418" s="43" t="str">
        <f t="shared" si="1068"/>
        <v>5X033</v>
      </c>
      <c r="S2418" s="82" t="str">
        <f t="shared" si="1069"/>
        <v/>
      </c>
      <c r="T2418" s="40">
        <f t="shared" si="1070"/>
        <v>45919</v>
      </c>
      <c r="U2418" s="44">
        <v>2500</v>
      </c>
      <c r="V2418" s="44">
        <f t="shared" si="1071"/>
        <v>0</v>
      </c>
      <c r="W2418" s="77">
        <f t="shared" si="1072"/>
        <v>2500</v>
      </c>
      <c r="X2418" s="78">
        <f t="shared" si="1073"/>
        <v>0</v>
      </c>
      <c r="Y2418" s="44" cm="1">
        <f t="array" ref="Y2418">_xlfn.IFNA(_xlfn.IFS(AND(Q2418&gt;=2000, Q2418&lt;3000), 10000, AND(Q2418&gt;=3000, Q2418&lt;4000), 15000, AND(Q2418&gt;=4000, Q2418&lt;5000), 20000, AND(Q2418&gt;=5000), 25000),0)</f>
        <v>0</v>
      </c>
      <c r="Z2418" s="91">
        <f t="shared" si="1074"/>
        <v>300</v>
      </c>
      <c r="AA2418" s="44">
        <f t="shared" si="1075"/>
        <v>0</v>
      </c>
      <c r="AB2418" s="44"/>
      <c r="AC2418" s="44"/>
      <c r="AD2418" s="44"/>
      <c r="AE2418" s="44">
        <f>VLOOKUP(O2418,정산업데이트!$A$6:$B$12,2,10)</f>
        <v>0</v>
      </c>
      <c r="AF2418" s="44"/>
      <c r="AG2418" s="79">
        <f t="shared" si="1076"/>
        <v>300</v>
      </c>
      <c r="AH2418" s="80">
        <f t="shared" si="1077"/>
        <v>2800</v>
      </c>
      <c r="AI2418" s="93"/>
      <c r="AJ2418" s="84" t="s">
        <v>13958</v>
      </c>
      <c r="AK2418" s="84" t="s">
        <v>73</v>
      </c>
      <c r="AL2418" s="84" t="s">
        <v>13959</v>
      </c>
      <c r="AM2418" s="84" t="s">
        <v>14513</v>
      </c>
      <c r="AN2418" s="84" t="s">
        <v>10897</v>
      </c>
      <c r="AO2418" s="84" t="s">
        <v>14514</v>
      </c>
      <c r="AP2418" s="84" t="s">
        <v>14515</v>
      </c>
      <c r="AQ2418" s="84" t="s">
        <v>122</v>
      </c>
      <c r="AR2418" s="85">
        <v>1</v>
      </c>
      <c r="AS2418" s="86">
        <v>1</v>
      </c>
      <c r="AT2418" s="86">
        <v>1E-3</v>
      </c>
      <c r="AU2418" s="86">
        <v>1</v>
      </c>
      <c r="AV2418" s="84" t="s">
        <v>8</v>
      </c>
      <c r="AW2418" s="86">
        <v>20</v>
      </c>
      <c r="AX2418" s="84" t="s">
        <v>68</v>
      </c>
      <c r="AY2418" s="84" t="s">
        <v>68</v>
      </c>
      <c r="AZ2418" s="84" t="s">
        <v>68</v>
      </c>
      <c r="BA2418" s="84" t="s">
        <v>68</v>
      </c>
      <c r="BB2418" s="84" t="s">
        <v>68</v>
      </c>
      <c r="BC2418" s="84" t="s">
        <v>405</v>
      </c>
      <c r="BD2418" s="84" t="s">
        <v>406</v>
      </c>
      <c r="BE2418" s="84" t="s">
        <v>415</v>
      </c>
      <c r="BF2418" s="84" t="s">
        <v>122</v>
      </c>
      <c r="BG2418" s="84" t="s">
        <v>69</v>
      </c>
      <c r="BH2418" s="92" t="s">
        <v>14516</v>
      </c>
      <c r="BI2418" s="84" t="s">
        <v>122</v>
      </c>
      <c r="BJ2418" s="84" t="s">
        <v>14517</v>
      </c>
      <c r="BK2418" s="84" t="s">
        <v>867</v>
      </c>
      <c r="BL2418" s="84" t="s">
        <v>122</v>
      </c>
      <c r="BM2418" s="84" t="s">
        <v>406</v>
      </c>
      <c r="BN2418" s="84" t="s">
        <v>70</v>
      </c>
      <c r="BO2418" s="84" t="s">
        <v>71</v>
      </c>
      <c r="BP2418" s="84" t="s">
        <v>122</v>
      </c>
      <c r="BQ2418" s="84" t="s">
        <v>163</v>
      </c>
    </row>
    <row r="2419" spans="1:69" ht="14.4" customHeight="1" x14ac:dyDescent="0.3">
      <c r="A2419" s="40" t="str">
        <f t="shared" si="1051"/>
        <v>2025-09-19</v>
      </c>
      <c r="B2419" s="40" t="str">
        <f t="shared" si="1052"/>
        <v>SYD</v>
      </c>
      <c r="C2419" s="39" t="str">
        <f t="shared" si="1053"/>
        <v>40644127016</v>
      </c>
      <c r="D2419" s="41" t="str">
        <f t="shared" si="1054"/>
        <v>PKR253625807</v>
      </c>
      <c r="E2419" s="41" t="str">
        <f t="shared" si="1055"/>
        <v>596421489222</v>
      </c>
      <c r="F2419" s="39" t="str">
        <f t="shared" si="1056"/>
        <v>2256516</v>
      </c>
      <c r="G2419" s="39" t="str">
        <f t="shared" si="1057"/>
        <v>WISE EXPRESS (CNC INTL)</v>
      </c>
      <c r="H2419" s="41" t="str">
        <f t="shared" si="1058"/>
        <v>박서연</v>
      </c>
      <c r="I2419" s="39" t="str">
        <f t="shared" si="1059"/>
        <v>18507</v>
      </c>
      <c r="J2419" s="52" t="str">
        <f t="shared" si="1060"/>
        <v/>
      </c>
      <c r="K2419" s="75">
        <f t="shared" si="1061"/>
        <v>1</v>
      </c>
      <c r="L2419" s="76">
        <f t="shared" si="1062"/>
        <v>1</v>
      </c>
      <c r="M2419" s="76">
        <f t="shared" si="1063"/>
        <v>1E-3</v>
      </c>
      <c r="N2419" s="76">
        <f t="shared" si="1064"/>
        <v>1</v>
      </c>
      <c r="O2419" s="42">
        <f t="shared" si="1065"/>
        <v>1</v>
      </c>
      <c r="P2419" s="39" t="str">
        <f t="shared" si="1066"/>
        <v>목록(Manifest)</v>
      </c>
      <c r="Q2419" s="72">
        <f t="shared" si="1067"/>
        <v>50</v>
      </c>
      <c r="R2419" s="43" t="str">
        <f t="shared" si="1068"/>
        <v>5X033</v>
      </c>
      <c r="S2419" s="82" t="str">
        <f t="shared" si="1069"/>
        <v/>
      </c>
      <c r="T2419" s="40">
        <f t="shared" si="1070"/>
        <v>45919</v>
      </c>
      <c r="U2419" s="44">
        <v>2500</v>
      </c>
      <c r="V2419" s="44">
        <f t="shared" si="1071"/>
        <v>0</v>
      </c>
      <c r="W2419" s="77">
        <f t="shared" si="1072"/>
        <v>2500</v>
      </c>
      <c r="X2419" s="78">
        <f t="shared" si="1073"/>
        <v>0</v>
      </c>
      <c r="Y2419" s="44" cm="1">
        <f t="array" ref="Y2419">_xlfn.IFNA(_xlfn.IFS(AND(Q2419&gt;=2000, Q2419&lt;3000), 10000, AND(Q2419&gt;=3000, Q2419&lt;4000), 15000, AND(Q2419&gt;=4000, Q2419&lt;5000), 20000, AND(Q2419&gt;=5000), 25000),0)</f>
        <v>0</v>
      </c>
      <c r="Z2419" s="91">
        <f t="shared" si="1074"/>
        <v>0</v>
      </c>
      <c r="AA2419" s="44">
        <f t="shared" si="1075"/>
        <v>0</v>
      </c>
      <c r="AB2419" s="44"/>
      <c r="AC2419" s="44"/>
      <c r="AD2419" s="44"/>
      <c r="AE2419" s="44">
        <f>VLOOKUP(O2419,정산업데이트!$A$6:$B$12,2,10)</f>
        <v>0</v>
      </c>
      <c r="AF2419" s="44"/>
      <c r="AG2419" s="79">
        <f t="shared" si="1076"/>
        <v>0</v>
      </c>
      <c r="AH2419" s="80">
        <f t="shared" si="1077"/>
        <v>2500</v>
      </c>
      <c r="AI2419" s="93"/>
      <c r="AJ2419" s="84" t="s">
        <v>13958</v>
      </c>
      <c r="AK2419" s="84" t="s">
        <v>73</v>
      </c>
      <c r="AL2419" s="84" t="s">
        <v>13959</v>
      </c>
      <c r="AM2419" s="84" t="s">
        <v>14518</v>
      </c>
      <c r="AN2419" s="84" t="s">
        <v>1167</v>
      </c>
      <c r="AO2419" s="84" t="s">
        <v>14519</v>
      </c>
      <c r="AP2419" s="84" t="s">
        <v>14520</v>
      </c>
      <c r="AQ2419" s="84" t="s">
        <v>122</v>
      </c>
      <c r="AR2419" s="85">
        <v>1</v>
      </c>
      <c r="AS2419" s="86">
        <v>1</v>
      </c>
      <c r="AT2419" s="86">
        <v>1E-3</v>
      </c>
      <c r="AU2419" s="86">
        <v>1</v>
      </c>
      <c r="AV2419" s="84" t="s">
        <v>7</v>
      </c>
      <c r="AW2419" s="86">
        <v>50</v>
      </c>
      <c r="AX2419" s="84" t="s">
        <v>68</v>
      </c>
      <c r="AY2419" s="84" t="s">
        <v>68</v>
      </c>
      <c r="AZ2419" s="84" t="s">
        <v>68</v>
      </c>
      <c r="BA2419" s="84" t="s">
        <v>68</v>
      </c>
      <c r="BB2419" s="84" t="s">
        <v>68</v>
      </c>
      <c r="BC2419" s="84" t="s">
        <v>405</v>
      </c>
      <c r="BD2419" s="84" t="s">
        <v>406</v>
      </c>
      <c r="BE2419" s="84" t="s">
        <v>415</v>
      </c>
      <c r="BF2419" s="84" t="s">
        <v>122</v>
      </c>
      <c r="BG2419" s="84" t="s">
        <v>69</v>
      </c>
      <c r="BH2419" s="92" t="s">
        <v>14521</v>
      </c>
      <c r="BI2419" s="84" t="s">
        <v>122</v>
      </c>
      <c r="BJ2419" s="84" t="s">
        <v>14522</v>
      </c>
      <c r="BK2419" s="84" t="s">
        <v>867</v>
      </c>
      <c r="BL2419" s="84" t="s">
        <v>122</v>
      </c>
      <c r="BM2419" s="84" t="s">
        <v>406</v>
      </c>
      <c r="BN2419" s="84" t="s">
        <v>70</v>
      </c>
      <c r="BO2419" s="84" t="s">
        <v>71</v>
      </c>
      <c r="BP2419" s="84" t="s">
        <v>122</v>
      </c>
      <c r="BQ2419" s="84" t="s">
        <v>163</v>
      </c>
    </row>
    <row r="2420" spans="1:69" ht="14.4" customHeight="1" x14ac:dyDescent="0.3">
      <c r="A2420" s="40" t="str">
        <f t="shared" si="1051"/>
        <v>2025-09-19</v>
      </c>
      <c r="B2420" s="40" t="str">
        <f t="shared" si="1052"/>
        <v>SYD</v>
      </c>
      <c r="C2420" s="39" t="str">
        <f t="shared" si="1053"/>
        <v>40644127016</v>
      </c>
      <c r="D2420" s="41" t="str">
        <f t="shared" si="1054"/>
        <v>PKR253643102</v>
      </c>
      <c r="E2420" s="41" t="str">
        <f t="shared" si="1055"/>
        <v>596421491624</v>
      </c>
      <c r="F2420" s="39" t="str">
        <f t="shared" si="1056"/>
        <v>2256516</v>
      </c>
      <c r="G2420" s="39" t="str">
        <f t="shared" si="1057"/>
        <v>WISE EXPRESS (CNC INTL)</v>
      </c>
      <c r="H2420" s="41" t="str">
        <f t="shared" si="1058"/>
        <v>명성윤</v>
      </c>
      <c r="I2420" s="39" t="str">
        <f t="shared" si="1059"/>
        <v>10583</v>
      </c>
      <c r="J2420" s="52" t="str">
        <f t="shared" si="1060"/>
        <v/>
      </c>
      <c r="K2420" s="75">
        <f t="shared" si="1061"/>
        <v>1</v>
      </c>
      <c r="L2420" s="76">
        <f t="shared" si="1062"/>
        <v>1</v>
      </c>
      <c r="M2420" s="76">
        <f t="shared" si="1063"/>
        <v>1E-3</v>
      </c>
      <c r="N2420" s="76">
        <f t="shared" si="1064"/>
        <v>1</v>
      </c>
      <c r="O2420" s="42">
        <f t="shared" si="1065"/>
        <v>1</v>
      </c>
      <c r="P2420" s="39" t="str">
        <f t="shared" si="1066"/>
        <v>목록(Manifest)</v>
      </c>
      <c r="Q2420" s="72">
        <f t="shared" si="1067"/>
        <v>37</v>
      </c>
      <c r="R2420" s="43" t="str">
        <f t="shared" si="1068"/>
        <v>5X033</v>
      </c>
      <c r="S2420" s="82" t="str">
        <f t="shared" si="1069"/>
        <v/>
      </c>
      <c r="T2420" s="40">
        <f t="shared" si="1070"/>
        <v>45919</v>
      </c>
      <c r="U2420" s="44">
        <v>2500</v>
      </c>
      <c r="V2420" s="44">
        <f t="shared" si="1071"/>
        <v>0</v>
      </c>
      <c r="W2420" s="77">
        <f t="shared" si="1072"/>
        <v>2500</v>
      </c>
      <c r="X2420" s="78">
        <f t="shared" si="1073"/>
        <v>0</v>
      </c>
      <c r="Y2420" s="44" cm="1">
        <f t="array" ref="Y2420">_xlfn.IFNA(_xlfn.IFS(AND(Q2420&gt;=2000, Q2420&lt;3000), 10000, AND(Q2420&gt;=3000, Q2420&lt;4000), 15000, AND(Q2420&gt;=4000, Q2420&lt;5000), 20000, AND(Q2420&gt;=5000), 25000),0)</f>
        <v>0</v>
      </c>
      <c r="Z2420" s="91">
        <f t="shared" si="1074"/>
        <v>0</v>
      </c>
      <c r="AA2420" s="44">
        <f t="shared" si="1075"/>
        <v>0</v>
      </c>
      <c r="AB2420" s="44"/>
      <c r="AC2420" s="44"/>
      <c r="AD2420" s="44"/>
      <c r="AE2420" s="44">
        <f>VLOOKUP(O2420,정산업데이트!$A$6:$B$12,2,10)</f>
        <v>0</v>
      </c>
      <c r="AF2420" s="44"/>
      <c r="AG2420" s="79">
        <f t="shared" si="1076"/>
        <v>0</v>
      </c>
      <c r="AH2420" s="80">
        <f t="shared" si="1077"/>
        <v>2500</v>
      </c>
      <c r="AI2420" s="93"/>
      <c r="AJ2420" s="84" t="s">
        <v>13958</v>
      </c>
      <c r="AK2420" s="84" t="s">
        <v>73</v>
      </c>
      <c r="AL2420" s="84" t="s">
        <v>13959</v>
      </c>
      <c r="AM2420" s="84" t="s">
        <v>14523</v>
      </c>
      <c r="AN2420" s="84" t="s">
        <v>14524</v>
      </c>
      <c r="AO2420" s="84" t="s">
        <v>14525</v>
      </c>
      <c r="AP2420" s="84" t="s">
        <v>780</v>
      </c>
      <c r="AQ2420" s="84" t="s">
        <v>122</v>
      </c>
      <c r="AR2420" s="85">
        <v>1</v>
      </c>
      <c r="AS2420" s="86">
        <v>1</v>
      </c>
      <c r="AT2420" s="86">
        <v>1E-3</v>
      </c>
      <c r="AU2420" s="86">
        <v>1</v>
      </c>
      <c r="AV2420" s="84" t="s">
        <v>7</v>
      </c>
      <c r="AW2420" s="86">
        <v>37</v>
      </c>
      <c r="AX2420" s="84" t="s">
        <v>68</v>
      </c>
      <c r="AY2420" s="84" t="s">
        <v>68</v>
      </c>
      <c r="AZ2420" s="84" t="s">
        <v>68</v>
      </c>
      <c r="BA2420" s="84" t="s">
        <v>68</v>
      </c>
      <c r="BB2420" s="84" t="s">
        <v>68</v>
      </c>
      <c r="BC2420" s="84" t="s">
        <v>405</v>
      </c>
      <c r="BD2420" s="84" t="s">
        <v>406</v>
      </c>
      <c r="BE2420" s="84" t="s">
        <v>407</v>
      </c>
      <c r="BF2420" s="84" t="s">
        <v>122</v>
      </c>
      <c r="BG2420" s="84" t="s">
        <v>69</v>
      </c>
      <c r="BH2420" s="92" t="s">
        <v>14526</v>
      </c>
      <c r="BI2420" s="84" t="s">
        <v>122</v>
      </c>
      <c r="BJ2420" s="84" t="s">
        <v>14527</v>
      </c>
      <c r="BK2420" s="84" t="s">
        <v>867</v>
      </c>
      <c r="BL2420" s="84" t="s">
        <v>122</v>
      </c>
      <c r="BM2420" s="84" t="s">
        <v>406</v>
      </c>
      <c r="BN2420" s="84" t="s">
        <v>70</v>
      </c>
      <c r="BO2420" s="84" t="s">
        <v>71</v>
      </c>
      <c r="BP2420" s="84" t="s">
        <v>122</v>
      </c>
      <c r="BQ2420" s="84" t="s">
        <v>163</v>
      </c>
    </row>
    <row r="2421" spans="1:69" ht="14.4" customHeight="1" x14ac:dyDescent="0.3">
      <c r="A2421" s="40" t="str">
        <f t="shared" si="1051"/>
        <v>2025-09-19</v>
      </c>
      <c r="B2421" s="40" t="str">
        <f t="shared" si="1052"/>
        <v>SYD</v>
      </c>
      <c r="C2421" s="39" t="str">
        <f t="shared" si="1053"/>
        <v>40644127016</v>
      </c>
      <c r="D2421" s="41" t="str">
        <f t="shared" si="1054"/>
        <v>PKR253643103</v>
      </c>
      <c r="E2421" s="41" t="str">
        <f t="shared" si="1055"/>
        <v>596421491635</v>
      </c>
      <c r="F2421" s="39" t="str">
        <f t="shared" si="1056"/>
        <v>2256516</v>
      </c>
      <c r="G2421" s="39" t="str">
        <f t="shared" si="1057"/>
        <v>WISE EXPRESS (CNC INTL)</v>
      </c>
      <c r="H2421" s="41" t="str">
        <f t="shared" si="1058"/>
        <v>이경숙</v>
      </c>
      <c r="I2421" s="39" t="str">
        <f t="shared" si="1059"/>
        <v>11647</v>
      </c>
      <c r="J2421" s="52" t="str">
        <f t="shared" si="1060"/>
        <v/>
      </c>
      <c r="K2421" s="75">
        <f t="shared" si="1061"/>
        <v>1</v>
      </c>
      <c r="L2421" s="76">
        <f t="shared" si="1062"/>
        <v>1</v>
      </c>
      <c r="M2421" s="76">
        <f t="shared" si="1063"/>
        <v>1E-3</v>
      </c>
      <c r="N2421" s="76">
        <f t="shared" si="1064"/>
        <v>1</v>
      </c>
      <c r="O2421" s="42">
        <f t="shared" si="1065"/>
        <v>1</v>
      </c>
      <c r="P2421" s="39" t="str">
        <f t="shared" si="1066"/>
        <v>목록(Manifest)</v>
      </c>
      <c r="Q2421" s="72">
        <f t="shared" si="1067"/>
        <v>50</v>
      </c>
      <c r="R2421" s="43" t="str">
        <f t="shared" si="1068"/>
        <v>5X033</v>
      </c>
      <c r="S2421" s="82" t="str">
        <f t="shared" si="1069"/>
        <v/>
      </c>
      <c r="T2421" s="40">
        <f t="shared" si="1070"/>
        <v>45919</v>
      </c>
      <c r="U2421" s="44">
        <v>2500</v>
      </c>
      <c r="V2421" s="44">
        <f t="shared" si="1071"/>
        <v>0</v>
      </c>
      <c r="W2421" s="77">
        <f t="shared" si="1072"/>
        <v>2500</v>
      </c>
      <c r="X2421" s="78">
        <f t="shared" si="1073"/>
        <v>0</v>
      </c>
      <c r="Y2421" s="44" cm="1">
        <f t="array" ref="Y2421">_xlfn.IFNA(_xlfn.IFS(AND(Q2421&gt;=2000, Q2421&lt;3000), 10000, AND(Q2421&gt;=3000, Q2421&lt;4000), 15000, AND(Q2421&gt;=4000, Q2421&lt;5000), 20000, AND(Q2421&gt;=5000), 25000),0)</f>
        <v>0</v>
      </c>
      <c r="Z2421" s="91">
        <f t="shared" si="1074"/>
        <v>0</v>
      </c>
      <c r="AA2421" s="44">
        <f t="shared" si="1075"/>
        <v>0</v>
      </c>
      <c r="AB2421" s="44"/>
      <c r="AC2421" s="44"/>
      <c r="AD2421" s="44"/>
      <c r="AE2421" s="44">
        <f>VLOOKUP(O2421,정산업데이트!$A$6:$B$12,2,10)</f>
        <v>0</v>
      </c>
      <c r="AF2421" s="44"/>
      <c r="AG2421" s="79">
        <f t="shared" si="1076"/>
        <v>0</v>
      </c>
      <c r="AH2421" s="80">
        <f t="shared" si="1077"/>
        <v>2500</v>
      </c>
      <c r="AI2421" s="93"/>
      <c r="AJ2421" s="84" t="s">
        <v>13958</v>
      </c>
      <c r="AK2421" s="84" t="s">
        <v>73</v>
      </c>
      <c r="AL2421" s="84" t="s">
        <v>13959</v>
      </c>
      <c r="AM2421" s="84" t="s">
        <v>14528</v>
      </c>
      <c r="AN2421" s="84" t="s">
        <v>282</v>
      </c>
      <c r="AO2421" s="84" t="s">
        <v>14529</v>
      </c>
      <c r="AP2421" s="84" t="s">
        <v>14530</v>
      </c>
      <c r="AQ2421" s="84" t="s">
        <v>122</v>
      </c>
      <c r="AR2421" s="85">
        <v>1</v>
      </c>
      <c r="AS2421" s="86">
        <v>1</v>
      </c>
      <c r="AT2421" s="86">
        <v>1E-3</v>
      </c>
      <c r="AU2421" s="86">
        <v>1</v>
      </c>
      <c r="AV2421" s="84" t="s">
        <v>7</v>
      </c>
      <c r="AW2421" s="86">
        <v>50</v>
      </c>
      <c r="AX2421" s="84" t="s">
        <v>68</v>
      </c>
      <c r="AY2421" s="84" t="s">
        <v>68</v>
      </c>
      <c r="AZ2421" s="84" t="s">
        <v>68</v>
      </c>
      <c r="BA2421" s="84" t="s">
        <v>68</v>
      </c>
      <c r="BB2421" s="84" t="s">
        <v>68</v>
      </c>
      <c r="BC2421" s="84" t="s">
        <v>405</v>
      </c>
      <c r="BD2421" s="84" t="s">
        <v>406</v>
      </c>
      <c r="BE2421" s="84" t="s">
        <v>407</v>
      </c>
      <c r="BF2421" s="84" t="s">
        <v>122</v>
      </c>
      <c r="BG2421" s="84" t="s">
        <v>69</v>
      </c>
      <c r="BH2421" s="92" t="s">
        <v>14531</v>
      </c>
      <c r="BI2421" s="84" t="s">
        <v>122</v>
      </c>
      <c r="BJ2421" s="84" t="s">
        <v>14532</v>
      </c>
      <c r="BK2421" s="84" t="s">
        <v>867</v>
      </c>
      <c r="BL2421" s="84" t="s">
        <v>122</v>
      </c>
      <c r="BM2421" s="84" t="s">
        <v>406</v>
      </c>
      <c r="BN2421" s="84" t="s">
        <v>70</v>
      </c>
      <c r="BO2421" s="84" t="s">
        <v>71</v>
      </c>
      <c r="BP2421" s="84" t="s">
        <v>122</v>
      </c>
      <c r="BQ2421" s="84" t="s">
        <v>163</v>
      </c>
    </row>
    <row r="2422" spans="1:69" ht="14.4" customHeight="1" x14ac:dyDescent="0.3">
      <c r="A2422" s="40" t="str">
        <f t="shared" si="1051"/>
        <v>2025-09-19</v>
      </c>
      <c r="B2422" s="40" t="str">
        <f t="shared" si="1052"/>
        <v>SYD</v>
      </c>
      <c r="C2422" s="39" t="str">
        <f t="shared" si="1053"/>
        <v>40644127016</v>
      </c>
      <c r="D2422" s="41" t="str">
        <f t="shared" si="1054"/>
        <v>PKR253643104</v>
      </c>
      <c r="E2422" s="41" t="str">
        <f t="shared" si="1055"/>
        <v>596421491646</v>
      </c>
      <c r="F2422" s="39" t="str">
        <f t="shared" si="1056"/>
        <v>2256516</v>
      </c>
      <c r="G2422" s="39" t="str">
        <f t="shared" si="1057"/>
        <v>WISE EXPRESS (CNC INTL)</v>
      </c>
      <c r="H2422" s="41" t="str">
        <f t="shared" si="1058"/>
        <v>최유리</v>
      </c>
      <c r="I2422" s="39" t="str">
        <f t="shared" si="1059"/>
        <v>61061</v>
      </c>
      <c r="J2422" s="52" t="str">
        <f t="shared" si="1060"/>
        <v/>
      </c>
      <c r="K2422" s="75">
        <f t="shared" si="1061"/>
        <v>1</v>
      </c>
      <c r="L2422" s="76">
        <f t="shared" si="1062"/>
        <v>1</v>
      </c>
      <c r="M2422" s="76">
        <f t="shared" si="1063"/>
        <v>1E-3</v>
      </c>
      <c r="N2422" s="76">
        <f t="shared" si="1064"/>
        <v>1</v>
      </c>
      <c r="O2422" s="42">
        <f t="shared" si="1065"/>
        <v>1</v>
      </c>
      <c r="P2422" s="39" t="str">
        <f t="shared" si="1066"/>
        <v>목록(Manifest)</v>
      </c>
      <c r="Q2422" s="72">
        <f t="shared" si="1067"/>
        <v>39</v>
      </c>
      <c r="R2422" s="43" t="str">
        <f t="shared" si="1068"/>
        <v>5X033</v>
      </c>
      <c r="S2422" s="82" t="str">
        <f t="shared" si="1069"/>
        <v/>
      </c>
      <c r="T2422" s="40">
        <f t="shared" si="1070"/>
        <v>45919</v>
      </c>
      <c r="U2422" s="44">
        <v>2500</v>
      </c>
      <c r="V2422" s="44">
        <f t="shared" si="1071"/>
        <v>0</v>
      </c>
      <c r="W2422" s="77">
        <f t="shared" si="1072"/>
        <v>2500</v>
      </c>
      <c r="X2422" s="78">
        <f t="shared" si="1073"/>
        <v>0</v>
      </c>
      <c r="Y2422" s="44" cm="1">
        <f t="array" ref="Y2422">_xlfn.IFNA(_xlfn.IFS(AND(Q2422&gt;=2000, Q2422&lt;3000), 10000, AND(Q2422&gt;=3000, Q2422&lt;4000), 15000, AND(Q2422&gt;=4000, Q2422&lt;5000), 20000, AND(Q2422&gt;=5000), 25000),0)</f>
        <v>0</v>
      </c>
      <c r="Z2422" s="91">
        <f t="shared" si="1074"/>
        <v>0</v>
      </c>
      <c r="AA2422" s="44">
        <f t="shared" si="1075"/>
        <v>0</v>
      </c>
      <c r="AB2422" s="44"/>
      <c r="AC2422" s="44"/>
      <c r="AD2422" s="44"/>
      <c r="AE2422" s="44">
        <f>VLOOKUP(O2422,정산업데이트!$A$6:$B$12,2,10)</f>
        <v>0</v>
      </c>
      <c r="AF2422" s="44"/>
      <c r="AG2422" s="79">
        <f t="shared" si="1076"/>
        <v>0</v>
      </c>
      <c r="AH2422" s="80">
        <f t="shared" si="1077"/>
        <v>2500</v>
      </c>
      <c r="AI2422" s="93"/>
      <c r="AJ2422" s="84" t="s">
        <v>13958</v>
      </c>
      <c r="AK2422" s="84" t="s">
        <v>73</v>
      </c>
      <c r="AL2422" s="84" t="s">
        <v>13959</v>
      </c>
      <c r="AM2422" s="84" t="s">
        <v>14533</v>
      </c>
      <c r="AN2422" s="84" t="s">
        <v>14534</v>
      </c>
      <c r="AO2422" s="84" t="s">
        <v>14535</v>
      </c>
      <c r="AP2422" s="84" t="s">
        <v>1280</v>
      </c>
      <c r="AQ2422" s="84" t="s">
        <v>122</v>
      </c>
      <c r="AR2422" s="85">
        <v>1</v>
      </c>
      <c r="AS2422" s="86">
        <v>1</v>
      </c>
      <c r="AT2422" s="86">
        <v>1E-3</v>
      </c>
      <c r="AU2422" s="86">
        <v>1</v>
      </c>
      <c r="AV2422" s="84" t="s">
        <v>7</v>
      </c>
      <c r="AW2422" s="86">
        <v>39</v>
      </c>
      <c r="AX2422" s="84" t="s">
        <v>68</v>
      </c>
      <c r="AY2422" s="84" t="s">
        <v>68</v>
      </c>
      <c r="AZ2422" s="84" t="s">
        <v>68</v>
      </c>
      <c r="BA2422" s="84" t="s">
        <v>68</v>
      </c>
      <c r="BB2422" s="84" t="s">
        <v>68</v>
      </c>
      <c r="BC2422" s="84" t="s">
        <v>405</v>
      </c>
      <c r="BD2422" s="84" t="s">
        <v>406</v>
      </c>
      <c r="BE2422" s="84" t="s">
        <v>407</v>
      </c>
      <c r="BF2422" s="84" t="s">
        <v>122</v>
      </c>
      <c r="BG2422" s="84" t="s">
        <v>69</v>
      </c>
      <c r="BH2422" s="92" t="s">
        <v>14536</v>
      </c>
      <c r="BI2422" s="84" t="s">
        <v>122</v>
      </c>
      <c r="BJ2422" s="84" t="s">
        <v>14537</v>
      </c>
      <c r="BK2422" s="84" t="s">
        <v>867</v>
      </c>
      <c r="BL2422" s="84" t="s">
        <v>122</v>
      </c>
      <c r="BM2422" s="84" t="s">
        <v>406</v>
      </c>
      <c r="BN2422" s="84" t="s">
        <v>70</v>
      </c>
      <c r="BO2422" s="84" t="s">
        <v>71</v>
      </c>
      <c r="BP2422" s="84" t="s">
        <v>122</v>
      </c>
      <c r="BQ2422" s="84" t="s">
        <v>163</v>
      </c>
    </row>
    <row r="2423" spans="1:69" ht="14.4" customHeight="1" x14ac:dyDescent="0.3">
      <c r="A2423" s="40" t="str">
        <f t="shared" si="1051"/>
        <v>2025-09-19</v>
      </c>
      <c r="B2423" s="40" t="str">
        <f t="shared" si="1052"/>
        <v>SYD</v>
      </c>
      <c r="C2423" s="39" t="str">
        <f t="shared" si="1053"/>
        <v>40644127016</v>
      </c>
      <c r="D2423" s="41" t="str">
        <f t="shared" si="1054"/>
        <v>PKR253643965</v>
      </c>
      <c r="E2423" s="41" t="str">
        <f t="shared" si="1055"/>
        <v>596421492081</v>
      </c>
      <c r="F2423" s="39" t="str">
        <f t="shared" si="1056"/>
        <v>2254225</v>
      </c>
      <c r="G2423" s="39" t="str">
        <f t="shared" si="1057"/>
        <v>WISE EXPRESS LOGISTICS PTY LTD</v>
      </c>
      <c r="H2423" s="41" t="str">
        <f t="shared" si="1058"/>
        <v>김새봄</v>
      </c>
      <c r="I2423" s="39" t="str">
        <f t="shared" si="1059"/>
        <v>16358</v>
      </c>
      <c r="J2423" s="52" t="str">
        <f t="shared" si="1060"/>
        <v/>
      </c>
      <c r="K2423" s="75">
        <f t="shared" si="1061"/>
        <v>1</v>
      </c>
      <c r="L2423" s="76">
        <f t="shared" si="1062"/>
        <v>1</v>
      </c>
      <c r="M2423" s="76">
        <f t="shared" si="1063"/>
        <v>1E-3</v>
      </c>
      <c r="N2423" s="76">
        <f t="shared" si="1064"/>
        <v>1</v>
      </c>
      <c r="O2423" s="42">
        <f t="shared" si="1065"/>
        <v>1</v>
      </c>
      <c r="P2423" s="39" t="str">
        <f t="shared" si="1066"/>
        <v>일반(목록배제,Normal-Manifest Exception)</v>
      </c>
      <c r="Q2423" s="72">
        <f t="shared" si="1067"/>
        <v>80</v>
      </c>
      <c r="R2423" s="43" t="str">
        <f t="shared" si="1068"/>
        <v>5X033</v>
      </c>
      <c r="S2423" s="82" t="str">
        <f t="shared" si="1069"/>
        <v/>
      </c>
      <c r="T2423" s="40">
        <f t="shared" si="1070"/>
        <v>45919</v>
      </c>
      <c r="U2423" s="44">
        <v>2500</v>
      </c>
      <c r="V2423" s="44">
        <f t="shared" si="1071"/>
        <v>0</v>
      </c>
      <c r="W2423" s="77">
        <f t="shared" si="1072"/>
        <v>2500</v>
      </c>
      <c r="X2423" s="78">
        <f t="shared" si="1073"/>
        <v>0</v>
      </c>
      <c r="Y2423" s="44" cm="1">
        <f t="array" ref="Y2423">_xlfn.IFNA(_xlfn.IFS(AND(Q2423&gt;=2000, Q2423&lt;3000), 10000, AND(Q2423&gt;=3000, Q2423&lt;4000), 15000, AND(Q2423&gt;=4000, Q2423&lt;5000), 20000, AND(Q2423&gt;=5000), 25000),0)</f>
        <v>0</v>
      </c>
      <c r="Z2423" s="91">
        <f t="shared" si="1074"/>
        <v>300</v>
      </c>
      <c r="AA2423" s="44">
        <f t="shared" si="1075"/>
        <v>0</v>
      </c>
      <c r="AB2423" s="44"/>
      <c r="AC2423" s="44"/>
      <c r="AD2423" s="44"/>
      <c r="AE2423" s="44">
        <f>VLOOKUP(O2423,정산업데이트!$A$6:$B$12,2,10)</f>
        <v>0</v>
      </c>
      <c r="AF2423" s="44"/>
      <c r="AG2423" s="79">
        <f t="shared" si="1076"/>
        <v>300</v>
      </c>
      <c r="AH2423" s="80">
        <f t="shared" si="1077"/>
        <v>2800</v>
      </c>
      <c r="AI2423" s="93"/>
      <c r="AJ2423" s="84" t="s">
        <v>13958</v>
      </c>
      <c r="AK2423" s="84" t="s">
        <v>73</v>
      </c>
      <c r="AL2423" s="84" t="s">
        <v>13959</v>
      </c>
      <c r="AM2423" s="84" t="s">
        <v>14538</v>
      </c>
      <c r="AN2423" s="84" t="s">
        <v>14539</v>
      </c>
      <c r="AO2423" s="84" t="s">
        <v>14540</v>
      </c>
      <c r="AP2423" s="84" t="s">
        <v>5117</v>
      </c>
      <c r="AQ2423" s="84" t="s">
        <v>122</v>
      </c>
      <c r="AR2423" s="85">
        <v>1</v>
      </c>
      <c r="AS2423" s="86">
        <v>1</v>
      </c>
      <c r="AT2423" s="86">
        <v>1E-3</v>
      </c>
      <c r="AU2423" s="86">
        <v>1</v>
      </c>
      <c r="AV2423" s="84" t="s">
        <v>8</v>
      </c>
      <c r="AW2423" s="86">
        <v>80</v>
      </c>
      <c r="AX2423" s="84" t="s">
        <v>68</v>
      </c>
      <c r="AY2423" s="84" t="s">
        <v>68</v>
      </c>
      <c r="AZ2423" s="84" t="s">
        <v>68</v>
      </c>
      <c r="BA2423" s="84" t="s">
        <v>68</v>
      </c>
      <c r="BB2423" s="84" t="s">
        <v>68</v>
      </c>
      <c r="BC2423" s="84" t="s">
        <v>125</v>
      </c>
      <c r="BD2423" s="84" t="s">
        <v>74</v>
      </c>
      <c r="BE2423" s="84" t="s">
        <v>14541</v>
      </c>
      <c r="BF2423" s="84" t="s">
        <v>122</v>
      </c>
      <c r="BG2423" s="84" t="s">
        <v>69</v>
      </c>
      <c r="BH2423" s="92" t="s">
        <v>14542</v>
      </c>
      <c r="BI2423" s="84" t="s">
        <v>122</v>
      </c>
      <c r="BJ2423" s="84" t="s">
        <v>14543</v>
      </c>
      <c r="BK2423" s="84" t="s">
        <v>867</v>
      </c>
      <c r="BL2423" s="84" t="s">
        <v>122</v>
      </c>
      <c r="BM2423" s="84" t="s">
        <v>74</v>
      </c>
      <c r="BN2423" s="84" t="s">
        <v>70</v>
      </c>
      <c r="BO2423" s="84" t="s">
        <v>71</v>
      </c>
      <c r="BP2423" s="84" t="s">
        <v>122</v>
      </c>
      <c r="BQ2423" s="84" t="s">
        <v>163</v>
      </c>
    </row>
    <row r="2424" spans="1:69" ht="14.4" customHeight="1" x14ac:dyDescent="0.3">
      <c r="A2424" s="40" t="str">
        <f t="shared" si="1051"/>
        <v>2025-09-19</v>
      </c>
      <c r="B2424" s="40" t="str">
        <f t="shared" si="1052"/>
        <v>SYD</v>
      </c>
      <c r="C2424" s="39" t="str">
        <f t="shared" si="1053"/>
        <v>40644127016</v>
      </c>
      <c r="D2424" s="41" t="str">
        <f t="shared" si="1054"/>
        <v>PKR253637330</v>
      </c>
      <c r="E2424" s="41" t="str">
        <f t="shared" si="1055"/>
        <v>596421490095</v>
      </c>
      <c r="F2424" s="39" t="str">
        <f t="shared" si="1056"/>
        <v>2254239</v>
      </c>
      <c r="G2424" s="39" t="str">
        <f t="shared" si="1057"/>
        <v>WISE EXPRESS(BIOSYDNEY)</v>
      </c>
      <c r="H2424" s="41" t="str">
        <f t="shared" si="1058"/>
        <v>임채자</v>
      </c>
      <c r="I2424" s="39" t="str">
        <f t="shared" si="1059"/>
        <v>11720</v>
      </c>
      <c r="J2424" s="52" t="str">
        <f t="shared" si="1060"/>
        <v/>
      </c>
      <c r="K2424" s="75">
        <f t="shared" si="1061"/>
        <v>1</v>
      </c>
      <c r="L2424" s="76">
        <f t="shared" si="1062"/>
        <v>1</v>
      </c>
      <c r="M2424" s="76">
        <f t="shared" si="1063"/>
        <v>1E-3</v>
      </c>
      <c r="N2424" s="76">
        <f t="shared" si="1064"/>
        <v>1</v>
      </c>
      <c r="O2424" s="42">
        <f t="shared" si="1065"/>
        <v>1</v>
      </c>
      <c r="P2424" s="39" t="str">
        <f t="shared" si="1066"/>
        <v>일반(목록배제,Normal-Manifest Exception)</v>
      </c>
      <c r="Q2424" s="72">
        <f t="shared" si="1067"/>
        <v>110</v>
      </c>
      <c r="R2424" s="43" t="str">
        <f t="shared" si="1068"/>
        <v>5X033</v>
      </c>
      <c r="S2424" s="82" t="str">
        <f t="shared" si="1069"/>
        <v/>
      </c>
      <c r="T2424" s="40">
        <f t="shared" si="1070"/>
        <v>45919</v>
      </c>
      <c r="U2424" s="44">
        <v>2500</v>
      </c>
      <c r="V2424" s="44">
        <f t="shared" si="1071"/>
        <v>0</v>
      </c>
      <c r="W2424" s="77">
        <f t="shared" si="1072"/>
        <v>2500</v>
      </c>
      <c r="X2424" s="78">
        <f t="shared" si="1073"/>
        <v>0</v>
      </c>
      <c r="Y2424" s="44" cm="1">
        <f t="array" ref="Y2424">_xlfn.IFNA(_xlfn.IFS(AND(Q2424&gt;=2000, Q2424&lt;3000), 10000, AND(Q2424&gt;=3000, Q2424&lt;4000), 15000, AND(Q2424&gt;=4000, Q2424&lt;5000), 20000, AND(Q2424&gt;=5000), 25000),0)</f>
        <v>0</v>
      </c>
      <c r="Z2424" s="91">
        <f t="shared" si="1074"/>
        <v>300</v>
      </c>
      <c r="AA2424" s="44">
        <f t="shared" si="1075"/>
        <v>0</v>
      </c>
      <c r="AB2424" s="44"/>
      <c r="AC2424" s="44"/>
      <c r="AD2424" s="44"/>
      <c r="AE2424" s="44">
        <f>VLOOKUP(O2424,정산업데이트!$A$6:$B$12,2,10)</f>
        <v>0</v>
      </c>
      <c r="AF2424" s="44"/>
      <c r="AG2424" s="79">
        <f t="shared" si="1076"/>
        <v>300</v>
      </c>
      <c r="AH2424" s="80">
        <f t="shared" si="1077"/>
        <v>2800</v>
      </c>
      <c r="AI2424" s="93"/>
      <c r="AJ2424" s="84" t="s">
        <v>13958</v>
      </c>
      <c r="AK2424" s="84" t="s">
        <v>73</v>
      </c>
      <c r="AL2424" s="84" t="s">
        <v>13959</v>
      </c>
      <c r="AM2424" s="84" t="s">
        <v>14544</v>
      </c>
      <c r="AN2424" s="84" t="s">
        <v>14545</v>
      </c>
      <c r="AO2424" s="84" t="s">
        <v>14546</v>
      </c>
      <c r="AP2424" s="84" t="s">
        <v>14547</v>
      </c>
      <c r="AQ2424" s="84" t="s">
        <v>122</v>
      </c>
      <c r="AR2424" s="85">
        <v>1</v>
      </c>
      <c r="AS2424" s="86">
        <v>1</v>
      </c>
      <c r="AT2424" s="86">
        <v>1E-3</v>
      </c>
      <c r="AU2424" s="86">
        <v>1</v>
      </c>
      <c r="AV2424" s="84" t="s">
        <v>8</v>
      </c>
      <c r="AW2424" s="86">
        <v>110</v>
      </c>
      <c r="AX2424" s="84" t="s">
        <v>68</v>
      </c>
      <c r="AY2424" s="84" t="s">
        <v>68</v>
      </c>
      <c r="AZ2424" s="84" t="s">
        <v>68</v>
      </c>
      <c r="BA2424" s="84" t="s">
        <v>68</v>
      </c>
      <c r="BB2424" s="84" t="s">
        <v>68</v>
      </c>
      <c r="BC2424" s="84" t="s">
        <v>126</v>
      </c>
      <c r="BD2424" s="84" t="s">
        <v>90</v>
      </c>
      <c r="BE2424" s="84" t="s">
        <v>111</v>
      </c>
      <c r="BF2424" s="84" t="s">
        <v>122</v>
      </c>
      <c r="BG2424" s="84" t="s">
        <v>69</v>
      </c>
      <c r="BH2424" s="92" t="s">
        <v>14548</v>
      </c>
      <c r="BI2424" s="84" t="s">
        <v>122</v>
      </c>
      <c r="BJ2424" s="84" t="s">
        <v>14549</v>
      </c>
      <c r="BK2424" s="84" t="s">
        <v>867</v>
      </c>
      <c r="BL2424" s="84" t="s">
        <v>122</v>
      </c>
      <c r="BM2424" s="84" t="s">
        <v>90</v>
      </c>
      <c r="BN2424" s="84" t="s">
        <v>70</v>
      </c>
      <c r="BO2424" s="84" t="s">
        <v>71</v>
      </c>
      <c r="BP2424" s="84" t="s">
        <v>122</v>
      </c>
      <c r="BQ2424" s="84" t="s">
        <v>163</v>
      </c>
    </row>
    <row r="2425" spans="1:69" ht="14.4" customHeight="1" x14ac:dyDescent="0.3">
      <c r="A2425" s="40" t="str">
        <f t="shared" si="1051"/>
        <v>2025-09-19</v>
      </c>
      <c r="B2425" s="40" t="str">
        <f t="shared" si="1052"/>
        <v>SYD</v>
      </c>
      <c r="C2425" s="39" t="str">
        <f t="shared" si="1053"/>
        <v>40644127016</v>
      </c>
      <c r="D2425" s="41" t="str">
        <f t="shared" si="1054"/>
        <v>PKR253637331</v>
      </c>
      <c r="E2425" s="41" t="str">
        <f t="shared" si="1055"/>
        <v>596421490106</v>
      </c>
      <c r="F2425" s="39" t="str">
        <f t="shared" si="1056"/>
        <v>2254239</v>
      </c>
      <c r="G2425" s="39" t="str">
        <f t="shared" si="1057"/>
        <v>WISE EXPRESS(BIOSYDNEY)</v>
      </c>
      <c r="H2425" s="41" t="str">
        <f t="shared" si="1058"/>
        <v>김진선</v>
      </c>
      <c r="I2425" s="39" t="str">
        <f t="shared" si="1059"/>
        <v>18143</v>
      </c>
      <c r="J2425" s="52" t="str">
        <f t="shared" si="1060"/>
        <v/>
      </c>
      <c r="K2425" s="75">
        <f t="shared" si="1061"/>
        <v>1</v>
      </c>
      <c r="L2425" s="76">
        <f t="shared" si="1062"/>
        <v>1</v>
      </c>
      <c r="M2425" s="76">
        <f t="shared" si="1063"/>
        <v>1E-3</v>
      </c>
      <c r="N2425" s="76">
        <f t="shared" si="1064"/>
        <v>1</v>
      </c>
      <c r="O2425" s="42">
        <f t="shared" si="1065"/>
        <v>1</v>
      </c>
      <c r="P2425" s="39" t="str">
        <f t="shared" si="1066"/>
        <v>일반(목록배제,Normal-Manifest Exception)</v>
      </c>
      <c r="Q2425" s="72">
        <f t="shared" si="1067"/>
        <v>90</v>
      </c>
      <c r="R2425" s="43" t="str">
        <f t="shared" si="1068"/>
        <v>5X033</v>
      </c>
      <c r="S2425" s="82" t="str">
        <f t="shared" si="1069"/>
        <v/>
      </c>
      <c r="T2425" s="40">
        <f t="shared" si="1070"/>
        <v>45919</v>
      </c>
      <c r="U2425" s="44">
        <v>2500</v>
      </c>
      <c r="V2425" s="44">
        <f t="shared" si="1071"/>
        <v>0</v>
      </c>
      <c r="W2425" s="77">
        <f t="shared" si="1072"/>
        <v>2500</v>
      </c>
      <c r="X2425" s="78">
        <f t="shared" si="1073"/>
        <v>0</v>
      </c>
      <c r="Y2425" s="44" cm="1">
        <f t="array" ref="Y2425">_xlfn.IFNA(_xlfn.IFS(AND(Q2425&gt;=2000, Q2425&lt;3000), 10000, AND(Q2425&gt;=3000, Q2425&lt;4000), 15000, AND(Q2425&gt;=4000, Q2425&lt;5000), 20000, AND(Q2425&gt;=5000), 25000),0)</f>
        <v>0</v>
      </c>
      <c r="Z2425" s="91">
        <f t="shared" si="1074"/>
        <v>300</v>
      </c>
      <c r="AA2425" s="44">
        <f t="shared" si="1075"/>
        <v>0</v>
      </c>
      <c r="AB2425" s="44"/>
      <c r="AC2425" s="44"/>
      <c r="AD2425" s="44"/>
      <c r="AE2425" s="44">
        <f>VLOOKUP(O2425,정산업데이트!$A$6:$B$12,2,10)</f>
        <v>0</v>
      </c>
      <c r="AF2425" s="44"/>
      <c r="AG2425" s="79">
        <f t="shared" si="1076"/>
        <v>300</v>
      </c>
      <c r="AH2425" s="80">
        <f t="shared" si="1077"/>
        <v>2800</v>
      </c>
      <c r="AI2425" s="93"/>
      <c r="AJ2425" s="84" t="s">
        <v>13958</v>
      </c>
      <c r="AK2425" s="84" t="s">
        <v>73</v>
      </c>
      <c r="AL2425" s="84" t="s">
        <v>13959</v>
      </c>
      <c r="AM2425" s="84" t="s">
        <v>14550</v>
      </c>
      <c r="AN2425" s="84" t="s">
        <v>482</v>
      </c>
      <c r="AO2425" s="84" t="s">
        <v>14551</v>
      </c>
      <c r="AP2425" s="84" t="s">
        <v>14552</v>
      </c>
      <c r="AQ2425" s="84" t="s">
        <v>122</v>
      </c>
      <c r="AR2425" s="85">
        <v>1</v>
      </c>
      <c r="AS2425" s="86">
        <v>1</v>
      </c>
      <c r="AT2425" s="86">
        <v>1E-3</v>
      </c>
      <c r="AU2425" s="86">
        <v>1</v>
      </c>
      <c r="AV2425" s="84" t="s">
        <v>8</v>
      </c>
      <c r="AW2425" s="86">
        <v>90</v>
      </c>
      <c r="AX2425" s="84" t="s">
        <v>68</v>
      </c>
      <c r="AY2425" s="84" t="s">
        <v>68</v>
      </c>
      <c r="AZ2425" s="84" t="s">
        <v>68</v>
      </c>
      <c r="BA2425" s="84" t="s">
        <v>68</v>
      </c>
      <c r="BB2425" s="84" t="s">
        <v>68</v>
      </c>
      <c r="BC2425" s="84" t="s">
        <v>126</v>
      </c>
      <c r="BD2425" s="84" t="s">
        <v>90</v>
      </c>
      <c r="BE2425" s="84" t="s">
        <v>111</v>
      </c>
      <c r="BF2425" s="84" t="s">
        <v>122</v>
      </c>
      <c r="BG2425" s="84" t="s">
        <v>69</v>
      </c>
      <c r="BH2425" s="92" t="s">
        <v>14553</v>
      </c>
      <c r="BI2425" s="84" t="s">
        <v>122</v>
      </c>
      <c r="BJ2425" s="84" t="s">
        <v>14554</v>
      </c>
      <c r="BK2425" s="84" t="s">
        <v>867</v>
      </c>
      <c r="BL2425" s="84" t="s">
        <v>122</v>
      </c>
      <c r="BM2425" s="84" t="s">
        <v>90</v>
      </c>
      <c r="BN2425" s="84" t="s">
        <v>70</v>
      </c>
      <c r="BO2425" s="84" t="s">
        <v>71</v>
      </c>
      <c r="BP2425" s="84" t="s">
        <v>122</v>
      </c>
      <c r="BQ2425" s="84" t="s">
        <v>163</v>
      </c>
    </row>
    <row r="2426" spans="1:69" ht="14.4" x14ac:dyDescent="0.3">
      <c r="A2426" s="40" t="str">
        <f t="shared" si="1051"/>
        <v>2025-09-19</v>
      </c>
      <c r="B2426" s="40" t="str">
        <f t="shared" si="1052"/>
        <v>SYD</v>
      </c>
      <c r="C2426" s="39" t="str">
        <f t="shared" si="1053"/>
        <v>40644127016</v>
      </c>
      <c r="D2426" s="41" t="str">
        <f t="shared" si="1054"/>
        <v>PKR253637332</v>
      </c>
      <c r="E2426" s="41" t="str">
        <f t="shared" si="1055"/>
        <v>596421490110</v>
      </c>
      <c r="F2426" s="39" t="str">
        <f t="shared" si="1056"/>
        <v>2254239</v>
      </c>
      <c r="G2426" s="39" t="str">
        <f t="shared" si="1057"/>
        <v>WISE EXPRESS(BIOSYDNEY)</v>
      </c>
      <c r="H2426" s="41" t="str">
        <f t="shared" si="1058"/>
        <v>강신경</v>
      </c>
      <c r="I2426" s="39" t="str">
        <f t="shared" si="1059"/>
        <v>62248</v>
      </c>
      <c r="J2426" s="52" t="str">
        <f t="shared" si="1060"/>
        <v/>
      </c>
      <c r="K2426" s="75">
        <f t="shared" si="1061"/>
        <v>1</v>
      </c>
      <c r="L2426" s="76">
        <f t="shared" si="1062"/>
        <v>1</v>
      </c>
      <c r="M2426" s="76">
        <f t="shared" si="1063"/>
        <v>1E-3</v>
      </c>
      <c r="N2426" s="76">
        <f t="shared" si="1064"/>
        <v>1</v>
      </c>
      <c r="O2426" s="42">
        <f t="shared" si="1065"/>
        <v>1</v>
      </c>
      <c r="P2426" s="39" t="str">
        <f t="shared" si="1066"/>
        <v>일반(목록배제,Normal-Manifest Exception)</v>
      </c>
      <c r="Q2426" s="72">
        <f t="shared" si="1067"/>
        <v>110</v>
      </c>
      <c r="R2426" s="43" t="str">
        <f t="shared" si="1068"/>
        <v>5X033</v>
      </c>
      <c r="S2426" s="82" t="str">
        <f t="shared" si="1069"/>
        <v/>
      </c>
      <c r="T2426" s="40">
        <f t="shared" si="1070"/>
        <v>45919</v>
      </c>
      <c r="U2426" s="44">
        <v>2500</v>
      </c>
      <c r="V2426" s="44">
        <f t="shared" si="1071"/>
        <v>0</v>
      </c>
      <c r="W2426" s="77">
        <f t="shared" si="1072"/>
        <v>2500</v>
      </c>
      <c r="X2426" s="78">
        <f t="shared" si="1073"/>
        <v>0</v>
      </c>
      <c r="Y2426" s="44" cm="1">
        <f t="array" ref="Y2426">_xlfn.IFNA(_xlfn.IFS(AND(Q2426&gt;=2000, Q2426&lt;3000), 10000, AND(Q2426&gt;=3000, Q2426&lt;4000), 15000, AND(Q2426&gt;=4000, Q2426&lt;5000), 20000, AND(Q2426&gt;=5000), 25000),0)</f>
        <v>0</v>
      </c>
      <c r="Z2426" s="91">
        <f t="shared" si="1074"/>
        <v>300</v>
      </c>
      <c r="AA2426" s="44">
        <f t="shared" si="1075"/>
        <v>0</v>
      </c>
      <c r="AB2426" s="44"/>
      <c r="AC2426" s="44"/>
      <c r="AD2426" s="44"/>
      <c r="AE2426" s="44">
        <f>VLOOKUP(O2426,정산업데이트!$A$6:$B$12,2,10)</f>
        <v>0</v>
      </c>
      <c r="AF2426" s="44"/>
      <c r="AG2426" s="79">
        <f t="shared" si="1076"/>
        <v>300</v>
      </c>
      <c r="AH2426" s="80">
        <f t="shared" si="1077"/>
        <v>2800</v>
      </c>
      <c r="AI2426" s="93"/>
      <c r="AJ2426" s="84" t="s">
        <v>13958</v>
      </c>
      <c r="AK2426" s="84" t="s">
        <v>73</v>
      </c>
      <c r="AL2426" s="84" t="s">
        <v>13959</v>
      </c>
      <c r="AM2426" s="84" t="s">
        <v>14555</v>
      </c>
      <c r="AN2426" s="84" t="s">
        <v>14556</v>
      </c>
      <c r="AO2426" s="84" t="s">
        <v>14557</v>
      </c>
      <c r="AP2426" s="84" t="s">
        <v>2168</v>
      </c>
      <c r="AQ2426" s="84" t="s">
        <v>122</v>
      </c>
      <c r="AR2426" s="85">
        <v>1</v>
      </c>
      <c r="AS2426" s="86">
        <v>1</v>
      </c>
      <c r="AT2426" s="86">
        <v>1E-3</v>
      </c>
      <c r="AU2426" s="86">
        <v>1</v>
      </c>
      <c r="AV2426" s="84" t="s">
        <v>8</v>
      </c>
      <c r="AW2426" s="86">
        <v>110</v>
      </c>
      <c r="AX2426" s="84" t="s">
        <v>68</v>
      </c>
      <c r="AY2426" s="84" t="s">
        <v>68</v>
      </c>
      <c r="AZ2426" s="84" t="s">
        <v>68</v>
      </c>
      <c r="BA2426" s="84" t="s">
        <v>68</v>
      </c>
      <c r="BB2426" s="84" t="s">
        <v>68</v>
      </c>
      <c r="BC2426" s="84" t="s">
        <v>126</v>
      </c>
      <c r="BD2426" s="84" t="s">
        <v>90</v>
      </c>
      <c r="BE2426" s="84" t="s">
        <v>111</v>
      </c>
      <c r="BF2426" s="84" t="s">
        <v>122</v>
      </c>
      <c r="BG2426" s="84" t="s">
        <v>69</v>
      </c>
      <c r="BH2426" s="92" t="s">
        <v>14558</v>
      </c>
      <c r="BI2426" s="84" t="s">
        <v>122</v>
      </c>
      <c r="BJ2426" s="84" t="s">
        <v>14559</v>
      </c>
      <c r="BK2426" s="84" t="s">
        <v>867</v>
      </c>
      <c r="BL2426" s="84" t="s">
        <v>122</v>
      </c>
      <c r="BM2426" s="84" t="s">
        <v>90</v>
      </c>
      <c r="BN2426" s="84" t="s">
        <v>70</v>
      </c>
      <c r="BO2426" s="84" t="s">
        <v>71</v>
      </c>
      <c r="BP2426" s="84" t="s">
        <v>122</v>
      </c>
      <c r="BQ2426" s="84" t="s">
        <v>163</v>
      </c>
    </row>
    <row r="2427" spans="1:69" ht="14.4" x14ac:dyDescent="0.3">
      <c r="A2427" s="40" t="str">
        <f t="shared" si="1051"/>
        <v>2025-09-19</v>
      </c>
      <c r="B2427" s="40" t="str">
        <f t="shared" si="1052"/>
        <v>SYD</v>
      </c>
      <c r="C2427" s="39" t="str">
        <f t="shared" si="1053"/>
        <v>40644127016</v>
      </c>
      <c r="D2427" s="41" t="str">
        <f t="shared" si="1054"/>
        <v>PKR253637333</v>
      </c>
      <c r="E2427" s="41" t="str">
        <f t="shared" si="1055"/>
        <v>596421490121</v>
      </c>
      <c r="F2427" s="39" t="str">
        <f t="shared" si="1056"/>
        <v>2254239</v>
      </c>
      <c r="G2427" s="39" t="str">
        <f t="shared" si="1057"/>
        <v>WISE EXPRESS(BIOSYDNEY)</v>
      </c>
      <c r="H2427" s="41" t="str">
        <f t="shared" si="1058"/>
        <v>강지수</v>
      </c>
      <c r="I2427" s="39" t="str">
        <f t="shared" si="1059"/>
        <v>34208</v>
      </c>
      <c r="J2427" s="52" t="str">
        <f t="shared" si="1060"/>
        <v/>
      </c>
      <c r="K2427" s="75">
        <f t="shared" si="1061"/>
        <v>1</v>
      </c>
      <c r="L2427" s="76">
        <f t="shared" si="1062"/>
        <v>1</v>
      </c>
      <c r="M2427" s="76">
        <f t="shared" si="1063"/>
        <v>1E-3</v>
      </c>
      <c r="N2427" s="76">
        <f t="shared" si="1064"/>
        <v>1</v>
      </c>
      <c r="O2427" s="42">
        <f t="shared" si="1065"/>
        <v>1</v>
      </c>
      <c r="P2427" s="39" t="str">
        <f t="shared" si="1066"/>
        <v>일반(목록배제,Normal-Manifest Exception)</v>
      </c>
      <c r="Q2427" s="72">
        <f t="shared" si="1067"/>
        <v>110</v>
      </c>
      <c r="R2427" s="43" t="str">
        <f t="shared" si="1068"/>
        <v>5X033</v>
      </c>
      <c r="S2427" s="82" t="str">
        <f t="shared" si="1069"/>
        <v/>
      </c>
      <c r="T2427" s="40">
        <f t="shared" si="1070"/>
        <v>45919</v>
      </c>
      <c r="U2427" s="44">
        <v>2500</v>
      </c>
      <c r="V2427" s="44">
        <f t="shared" si="1071"/>
        <v>0</v>
      </c>
      <c r="W2427" s="77">
        <f t="shared" si="1072"/>
        <v>2500</v>
      </c>
      <c r="X2427" s="78">
        <f t="shared" si="1073"/>
        <v>0</v>
      </c>
      <c r="Y2427" s="44" cm="1">
        <f t="array" ref="Y2427">_xlfn.IFNA(_xlfn.IFS(AND(Q2427&gt;=2000, Q2427&lt;3000), 10000, AND(Q2427&gt;=3000, Q2427&lt;4000), 15000, AND(Q2427&gt;=4000, Q2427&lt;5000), 20000, AND(Q2427&gt;=5000), 25000),0)</f>
        <v>0</v>
      </c>
      <c r="Z2427" s="91">
        <f t="shared" si="1074"/>
        <v>300</v>
      </c>
      <c r="AA2427" s="44">
        <f t="shared" si="1075"/>
        <v>0</v>
      </c>
      <c r="AB2427" s="44"/>
      <c r="AC2427" s="44"/>
      <c r="AD2427" s="44"/>
      <c r="AE2427" s="44">
        <f>VLOOKUP(O2427,정산업데이트!$A$6:$B$12,2,10)</f>
        <v>0</v>
      </c>
      <c r="AF2427" s="44"/>
      <c r="AG2427" s="79">
        <f t="shared" si="1076"/>
        <v>300</v>
      </c>
      <c r="AH2427" s="80">
        <f t="shared" si="1077"/>
        <v>2800</v>
      </c>
      <c r="AI2427" s="93"/>
      <c r="AJ2427" s="84" t="s">
        <v>13958</v>
      </c>
      <c r="AK2427" s="84" t="s">
        <v>73</v>
      </c>
      <c r="AL2427" s="84" t="s">
        <v>13959</v>
      </c>
      <c r="AM2427" s="84" t="s">
        <v>14560</v>
      </c>
      <c r="AN2427" s="84" t="s">
        <v>8388</v>
      </c>
      <c r="AO2427" s="84" t="s">
        <v>14561</v>
      </c>
      <c r="AP2427" s="84" t="s">
        <v>14562</v>
      </c>
      <c r="AQ2427" s="84" t="s">
        <v>122</v>
      </c>
      <c r="AR2427" s="85">
        <v>1</v>
      </c>
      <c r="AS2427" s="86">
        <v>1</v>
      </c>
      <c r="AT2427" s="86">
        <v>1E-3</v>
      </c>
      <c r="AU2427" s="86">
        <v>1</v>
      </c>
      <c r="AV2427" s="84" t="s">
        <v>8</v>
      </c>
      <c r="AW2427" s="86">
        <v>110</v>
      </c>
      <c r="AX2427" s="84" t="s">
        <v>68</v>
      </c>
      <c r="AY2427" s="84" t="s">
        <v>68</v>
      </c>
      <c r="AZ2427" s="84" t="s">
        <v>68</v>
      </c>
      <c r="BA2427" s="84" t="s">
        <v>68</v>
      </c>
      <c r="BB2427" s="84" t="s">
        <v>68</v>
      </c>
      <c r="BC2427" s="84" t="s">
        <v>126</v>
      </c>
      <c r="BD2427" s="84" t="s">
        <v>90</v>
      </c>
      <c r="BE2427" s="84" t="s">
        <v>111</v>
      </c>
      <c r="BF2427" s="84" t="s">
        <v>122</v>
      </c>
      <c r="BG2427" s="84" t="s">
        <v>69</v>
      </c>
      <c r="BH2427" s="92" t="s">
        <v>14563</v>
      </c>
      <c r="BI2427" s="84" t="s">
        <v>122</v>
      </c>
      <c r="BJ2427" s="84" t="s">
        <v>14564</v>
      </c>
      <c r="BK2427" s="84" t="s">
        <v>867</v>
      </c>
      <c r="BL2427" s="84" t="s">
        <v>122</v>
      </c>
      <c r="BM2427" s="84" t="s">
        <v>90</v>
      </c>
      <c r="BN2427" s="84" t="s">
        <v>70</v>
      </c>
      <c r="BO2427" s="84" t="s">
        <v>71</v>
      </c>
      <c r="BP2427" s="84" t="s">
        <v>122</v>
      </c>
      <c r="BQ2427" s="84" t="s">
        <v>163</v>
      </c>
    </row>
    <row r="2428" spans="1:69" ht="14.4" x14ac:dyDescent="0.3">
      <c r="A2428" s="40" t="str">
        <f t="shared" si="1051"/>
        <v>2025-09-19</v>
      </c>
      <c r="B2428" s="40" t="str">
        <f t="shared" si="1052"/>
        <v>SYD</v>
      </c>
      <c r="C2428" s="39" t="str">
        <f t="shared" si="1053"/>
        <v>40644127016</v>
      </c>
      <c r="D2428" s="41" t="str">
        <f t="shared" si="1054"/>
        <v>PKR253655479</v>
      </c>
      <c r="E2428" s="41" t="str">
        <f t="shared" si="1055"/>
        <v>596421492711</v>
      </c>
      <c r="F2428" s="39" t="str">
        <f t="shared" si="1056"/>
        <v>2254234</v>
      </c>
      <c r="G2428" s="39" t="str">
        <f t="shared" si="1057"/>
        <v>WISE EXPRESS(HOJUDIRECT)</v>
      </c>
      <c r="H2428" s="41" t="str">
        <f t="shared" si="1058"/>
        <v>정현의</v>
      </c>
      <c r="I2428" s="39" t="str">
        <f t="shared" si="1059"/>
        <v>08848</v>
      </c>
      <c r="J2428" s="52" t="str">
        <f t="shared" si="1060"/>
        <v/>
      </c>
      <c r="K2428" s="75">
        <f t="shared" si="1061"/>
        <v>1</v>
      </c>
      <c r="L2428" s="76">
        <f t="shared" si="1062"/>
        <v>3</v>
      </c>
      <c r="M2428" s="76">
        <f t="shared" si="1063"/>
        <v>1E-3</v>
      </c>
      <c r="N2428" s="76">
        <f t="shared" si="1064"/>
        <v>3</v>
      </c>
      <c r="O2428" s="42">
        <f t="shared" si="1065"/>
        <v>3</v>
      </c>
      <c r="P2428" s="39" t="str">
        <f t="shared" si="1066"/>
        <v>일반(목록배제,Normal-Manifest Exception)</v>
      </c>
      <c r="Q2428" s="72">
        <f t="shared" si="1067"/>
        <v>42</v>
      </c>
      <c r="R2428" s="43" t="str">
        <f t="shared" si="1068"/>
        <v>5X033</v>
      </c>
      <c r="S2428" s="82" t="str">
        <f t="shared" si="1069"/>
        <v/>
      </c>
      <c r="T2428" s="40">
        <f t="shared" si="1070"/>
        <v>45919</v>
      </c>
      <c r="U2428" s="44">
        <v>2500</v>
      </c>
      <c r="V2428" s="44">
        <f t="shared" si="1071"/>
        <v>0</v>
      </c>
      <c r="W2428" s="77">
        <f t="shared" si="1072"/>
        <v>2500</v>
      </c>
      <c r="X2428" s="78">
        <f t="shared" si="1073"/>
        <v>0</v>
      </c>
      <c r="Y2428" s="44" cm="1">
        <f t="array" ref="Y2428">_xlfn.IFNA(_xlfn.IFS(AND(Q2428&gt;=2000, Q2428&lt;3000), 10000, AND(Q2428&gt;=3000, Q2428&lt;4000), 15000, AND(Q2428&gt;=4000, Q2428&lt;5000), 20000, AND(Q2428&gt;=5000), 25000),0)</f>
        <v>0</v>
      </c>
      <c r="Z2428" s="91">
        <f t="shared" si="1074"/>
        <v>300</v>
      </c>
      <c r="AA2428" s="44">
        <f t="shared" si="1075"/>
        <v>0</v>
      </c>
      <c r="AB2428" s="44"/>
      <c r="AC2428" s="44"/>
      <c r="AD2428" s="44"/>
      <c r="AE2428" s="44">
        <f>VLOOKUP(O2428,정산업데이트!$A$6:$B$12,2,10)</f>
        <v>0</v>
      </c>
      <c r="AF2428" s="44"/>
      <c r="AG2428" s="79">
        <f t="shared" si="1076"/>
        <v>300</v>
      </c>
      <c r="AH2428" s="80">
        <f t="shared" si="1077"/>
        <v>2800</v>
      </c>
      <c r="AI2428" s="93"/>
      <c r="AJ2428" s="84" t="s">
        <v>13958</v>
      </c>
      <c r="AK2428" s="84" t="s">
        <v>73</v>
      </c>
      <c r="AL2428" s="84" t="s">
        <v>13959</v>
      </c>
      <c r="AM2428" s="84" t="s">
        <v>14565</v>
      </c>
      <c r="AN2428" s="84" t="s">
        <v>1851</v>
      </c>
      <c r="AO2428" s="84" t="s">
        <v>1852</v>
      </c>
      <c r="AP2428" s="84" t="s">
        <v>762</v>
      </c>
      <c r="AQ2428" s="84" t="s">
        <v>122</v>
      </c>
      <c r="AR2428" s="85">
        <v>1</v>
      </c>
      <c r="AS2428" s="86">
        <v>3</v>
      </c>
      <c r="AT2428" s="86">
        <v>1E-3</v>
      </c>
      <c r="AU2428" s="86">
        <v>3</v>
      </c>
      <c r="AV2428" s="84" t="s">
        <v>8</v>
      </c>
      <c r="AW2428" s="86">
        <v>42</v>
      </c>
      <c r="AX2428" s="84" t="s">
        <v>68</v>
      </c>
      <c r="AY2428" s="84" t="s">
        <v>68</v>
      </c>
      <c r="AZ2428" s="84" t="s">
        <v>68</v>
      </c>
      <c r="BA2428" s="84" t="s">
        <v>68</v>
      </c>
      <c r="BB2428" s="84" t="s">
        <v>68</v>
      </c>
      <c r="BC2428" s="84" t="s">
        <v>135</v>
      </c>
      <c r="BD2428" s="84" t="s">
        <v>104</v>
      </c>
      <c r="BE2428" s="84" t="s">
        <v>105</v>
      </c>
      <c r="BF2428" s="84" t="s">
        <v>122</v>
      </c>
      <c r="BG2428" s="84" t="s">
        <v>69</v>
      </c>
      <c r="BH2428" s="92" t="s">
        <v>14566</v>
      </c>
      <c r="BI2428" s="84" t="s">
        <v>122</v>
      </c>
      <c r="BJ2428" s="84" t="s">
        <v>14567</v>
      </c>
      <c r="BK2428" s="84" t="s">
        <v>867</v>
      </c>
      <c r="BL2428" s="84" t="s">
        <v>122</v>
      </c>
      <c r="BM2428" s="84" t="s">
        <v>104</v>
      </c>
      <c r="BN2428" s="84" t="s">
        <v>70</v>
      </c>
      <c r="BO2428" s="84" t="s">
        <v>71</v>
      </c>
      <c r="BP2428" s="84" t="s">
        <v>122</v>
      </c>
      <c r="BQ2428" s="84" t="s">
        <v>163</v>
      </c>
    </row>
    <row r="2429" spans="1:69" ht="14.4" x14ac:dyDescent="0.3">
      <c r="A2429" s="40" t="str">
        <f t="shared" si="1051"/>
        <v>2025-09-19</v>
      </c>
      <c r="B2429" s="40" t="str">
        <f t="shared" si="1052"/>
        <v>SYD</v>
      </c>
      <c r="C2429" s="39" t="str">
        <f t="shared" si="1053"/>
        <v>40644127016</v>
      </c>
      <c r="D2429" s="41" t="str">
        <f t="shared" si="1054"/>
        <v>PKR253655480</v>
      </c>
      <c r="E2429" s="41" t="str">
        <f t="shared" si="1055"/>
        <v>596421492722</v>
      </c>
      <c r="F2429" s="39" t="str">
        <f t="shared" si="1056"/>
        <v>2254234</v>
      </c>
      <c r="G2429" s="39" t="str">
        <f t="shared" si="1057"/>
        <v>WISE EXPRESS(HOJUDIRECT)</v>
      </c>
      <c r="H2429" s="41" t="str">
        <f t="shared" si="1058"/>
        <v>문혜옥</v>
      </c>
      <c r="I2429" s="39" t="str">
        <f t="shared" si="1059"/>
        <v>61176</v>
      </c>
      <c r="J2429" s="52" t="str">
        <f t="shared" si="1060"/>
        <v/>
      </c>
      <c r="K2429" s="75">
        <f t="shared" si="1061"/>
        <v>1</v>
      </c>
      <c r="L2429" s="76">
        <f t="shared" si="1062"/>
        <v>1</v>
      </c>
      <c r="M2429" s="76">
        <f t="shared" si="1063"/>
        <v>1E-3</v>
      </c>
      <c r="N2429" s="76">
        <f t="shared" si="1064"/>
        <v>1</v>
      </c>
      <c r="O2429" s="42">
        <f t="shared" si="1065"/>
        <v>1</v>
      </c>
      <c r="P2429" s="39" t="str">
        <f t="shared" si="1066"/>
        <v>일반(목록배제,Normal-Manifest Exception)</v>
      </c>
      <c r="Q2429" s="72">
        <f t="shared" si="1067"/>
        <v>14</v>
      </c>
      <c r="R2429" s="43" t="str">
        <f t="shared" si="1068"/>
        <v>5X033</v>
      </c>
      <c r="S2429" s="82" t="str">
        <f t="shared" si="1069"/>
        <v/>
      </c>
      <c r="T2429" s="40">
        <f t="shared" si="1070"/>
        <v>45919</v>
      </c>
      <c r="U2429" s="44">
        <v>2500</v>
      </c>
      <c r="V2429" s="44">
        <f t="shared" si="1071"/>
        <v>0</v>
      </c>
      <c r="W2429" s="77">
        <f t="shared" si="1072"/>
        <v>2500</v>
      </c>
      <c r="X2429" s="78">
        <f t="shared" si="1073"/>
        <v>0</v>
      </c>
      <c r="Y2429" s="44" cm="1">
        <f t="array" ref="Y2429">_xlfn.IFNA(_xlfn.IFS(AND(Q2429&gt;=2000, Q2429&lt;3000), 10000, AND(Q2429&gt;=3000, Q2429&lt;4000), 15000, AND(Q2429&gt;=4000, Q2429&lt;5000), 20000, AND(Q2429&gt;=5000), 25000),0)</f>
        <v>0</v>
      </c>
      <c r="Z2429" s="91">
        <f t="shared" si="1074"/>
        <v>300</v>
      </c>
      <c r="AA2429" s="44">
        <f t="shared" si="1075"/>
        <v>0</v>
      </c>
      <c r="AB2429" s="44"/>
      <c r="AC2429" s="44"/>
      <c r="AD2429" s="44"/>
      <c r="AE2429" s="44">
        <f>VLOOKUP(O2429,정산업데이트!$A$6:$B$12,2,10)</f>
        <v>0</v>
      </c>
      <c r="AF2429" s="44"/>
      <c r="AG2429" s="79">
        <f t="shared" si="1076"/>
        <v>300</v>
      </c>
      <c r="AH2429" s="80">
        <f t="shared" si="1077"/>
        <v>2800</v>
      </c>
      <c r="AI2429" s="93"/>
      <c r="AJ2429" s="84" t="s">
        <v>13958</v>
      </c>
      <c r="AK2429" s="84" t="s">
        <v>73</v>
      </c>
      <c r="AL2429" s="84" t="s">
        <v>13959</v>
      </c>
      <c r="AM2429" s="84" t="s">
        <v>14568</v>
      </c>
      <c r="AN2429" s="84" t="s">
        <v>14569</v>
      </c>
      <c r="AO2429" s="84" t="s">
        <v>14570</v>
      </c>
      <c r="AP2429" s="84" t="s">
        <v>14571</v>
      </c>
      <c r="AQ2429" s="84" t="s">
        <v>122</v>
      </c>
      <c r="AR2429" s="85">
        <v>1</v>
      </c>
      <c r="AS2429" s="86">
        <v>1</v>
      </c>
      <c r="AT2429" s="86">
        <v>1E-3</v>
      </c>
      <c r="AU2429" s="86">
        <v>1</v>
      </c>
      <c r="AV2429" s="84" t="s">
        <v>8</v>
      </c>
      <c r="AW2429" s="86">
        <v>14</v>
      </c>
      <c r="AX2429" s="84" t="s">
        <v>68</v>
      </c>
      <c r="AY2429" s="84" t="s">
        <v>68</v>
      </c>
      <c r="AZ2429" s="84" t="s">
        <v>68</v>
      </c>
      <c r="BA2429" s="84" t="s">
        <v>68</v>
      </c>
      <c r="BB2429" s="84" t="s">
        <v>68</v>
      </c>
      <c r="BC2429" s="84" t="s">
        <v>135</v>
      </c>
      <c r="BD2429" s="84" t="s">
        <v>104</v>
      </c>
      <c r="BE2429" s="84" t="s">
        <v>105</v>
      </c>
      <c r="BF2429" s="84" t="s">
        <v>122</v>
      </c>
      <c r="BG2429" s="84" t="s">
        <v>69</v>
      </c>
      <c r="BH2429" s="92" t="s">
        <v>14572</v>
      </c>
      <c r="BI2429" s="84" t="s">
        <v>122</v>
      </c>
      <c r="BJ2429" s="84" t="s">
        <v>14573</v>
      </c>
      <c r="BK2429" s="84" t="s">
        <v>867</v>
      </c>
      <c r="BL2429" s="84" t="s">
        <v>122</v>
      </c>
      <c r="BM2429" s="84" t="s">
        <v>104</v>
      </c>
      <c r="BN2429" s="84" t="s">
        <v>70</v>
      </c>
      <c r="BO2429" s="84" t="s">
        <v>71</v>
      </c>
      <c r="BP2429" s="84" t="s">
        <v>122</v>
      </c>
      <c r="BQ2429" s="84" t="s">
        <v>163</v>
      </c>
    </row>
    <row r="2430" spans="1:69" ht="14.4" x14ac:dyDescent="0.3">
      <c r="A2430" s="40" t="str">
        <f t="shared" si="1051"/>
        <v>2025-09-19</v>
      </c>
      <c r="B2430" s="40" t="str">
        <f t="shared" si="1052"/>
        <v>SYD</v>
      </c>
      <c r="C2430" s="39" t="str">
        <f t="shared" si="1053"/>
        <v>40644127016</v>
      </c>
      <c r="D2430" s="41" t="str">
        <f t="shared" si="1054"/>
        <v>PKR253655481</v>
      </c>
      <c r="E2430" s="41" t="str">
        <f t="shared" si="1055"/>
        <v>596421492733</v>
      </c>
      <c r="F2430" s="39" t="str">
        <f t="shared" si="1056"/>
        <v>2254234</v>
      </c>
      <c r="G2430" s="39" t="str">
        <f t="shared" si="1057"/>
        <v>WISE EXPRESS(HOJUDIRECT)</v>
      </c>
      <c r="H2430" s="41" t="str">
        <f t="shared" si="1058"/>
        <v>신옥주</v>
      </c>
      <c r="I2430" s="39" t="str">
        <f t="shared" si="1059"/>
        <v>42934</v>
      </c>
      <c r="J2430" s="52" t="str">
        <f t="shared" si="1060"/>
        <v/>
      </c>
      <c r="K2430" s="75">
        <f t="shared" si="1061"/>
        <v>1</v>
      </c>
      <c r="L2430" s="76">
        <f t="shared" si="1062"/>
        <v>0.25</v>
      </c>
      <c r="M2430" s="76">
        <f t="shared" si="1063"/>
        <v>1E-3</v>
      </c>
      <c r="N2430" s="76">
        <f t="shared" si="1064"/>
        <v>0.3</v>
      </c>
      <c r="O2430" s="42">
        <f t="shared" si="1065"/>
        <v>0.5</v>
      </c>
      <c r="P2430" s="39" t="str">
        <f t="shared" si="1066"/>
        <v>일반(목록배제,Normal-Manifest Exception)</v>
      </c>
      <c r="Q2430" s="72">
        <f t="shared" si="1067"/>
        <v>20</v>
      </c>
      <c r="R2430" s="43" t="str">
        <f t="shared" si="1068"/>
        <v>5X033</v>
      </c>
      <c r="S2430" s="82" t="str">
        <f t="shared" si="1069"/>
        <v/>
      </c>
      <c r="T2430" s="40">
        <f t="shared" si="1070"/>
        <v>45919</v>
      </c>
      <c r="U2430" s="44">
        <v>2500</v>
      </c>
      <c r="V2430" s="44">
        <f t="shared" si="1071"/>
        <v>0</v>
      </c>
      <c r="W2430" s="77">
        <f t="shared" si="1072"/>
        <v>2500</v>
      </c>
      <c r="X2430" s="78">
        <f t="shared" si="1073"/>
        <v>0</v>
      </c>
      <c r="Y2430" s="44" cm="1">
        <f t="array" ref="Y2430">_xlfn.IFNA(_xlfn.IFS(AND(Q2430&gt;=2000, Q2430&lt;3000), 10000, AND(Q2430&gt;=3000, Q2430&lt;4000), 15000, AND(Q2430&gt;=4000, Q2430&lt;5000), 20000, AND(Q2430&gt;=5000), 25000),0)</f>
        <v>0</v>
      </c>
      <c r="Z2430" s="91">
        <f t="shared" si="1074"/>
        <v>300</v>
      </c>
      <c r="AA2430" s="44">
        <f t="shared" si="1075"/>
        <v>0</v>
      </c>
      <c r="AB2430" s="44"/>
      <c r="AC2430" s="44"/>
      <c r="AD2430" s="44"/>
      <c r="AE2430" s="44">
        <f>VLOOKUP(O2430,정산업데이트!$A$6:$B$12,2,10)</f>
        <v>0</v>
      </c>
      <c r="AF2430" s="44"/>
      <c r="AG2430" s="79">
        <f t="shared" si="1076"/>
        <v>300</v>
      </c>
      <c r="AH2430" s="80">
        <f t="shared" si="1077"/>
        <v>2800</v>
      </c>
      <c r="AI2430" s="93"/>
      <c r="AJ2430" s="84" t="s">
        <v>13958</v>
      </c>
      <c r="AK2430" s="84" t="s">
        <v>73</v>
      </c>
      <c r="AL2430" s="84" t="s">
        <v>13959</v>
      </c>
      <c r="AM2430" s="84" t="s">
        <v>14574</v>
      </c>
      <c r="AN2430" s="84" t="s">
        <v>14575</v>
      </c>
      <c r="AO2430" s="84" t="s">
        <v>14576</v>
      </c>
      <c r="AP2430" s="84" t="s">
        <v>14577</v>
      </c>
      <c r="AQ2430" s="84" t="s">
        <v>122</v>
      </c>
      <c r="AR2430" s="85">
        <v>1</v>
      </c>
      <c r="AS2430" s="86">
        <v>0.25</v>
      </c>
      <c r="AT2430" s="86">
        <v>1E-3</v>
      </c>
      <c r="AU2430" s="86">
        <v>0.3</v>
      </c>
      <c r="AV2430" s="84" t="s">
        <v>8</v>
      </c>
      <c r="AW2430" s="86">
        <v>20</v>
      </c>
      <c r="AX2430" s="84" t="s">
        <v>68</v>
      </c>
      <c r="AY2430" s="84" t="s">
        <v>68</v>
      </c>
      <c r="AZ2430" s="84" t="s">
        <v>68</v>
      </c>
      <c r="BA2430" s="84" t="s">
        <v>68</v>
      </c>
      <c r="BB2430" s="84" t="s">
        <v>68</v>
      </c>
      <c r="BC2430" s="84" t="s">
        <v>135</v>
      </c>
      <c r="BD2430" s="84" t="s">
        <v>104</v>
      </c>
      <c r="BE2430" s="84" t="s">
        <v>105</v>
      </c>
      <c r="BF2430" s="84" t="s">
        <v>122</v>
      </c>
      <c r="BG2430" s="84" t="s">
        <v>69</v>
      </c>
      <c r="BH2430" s="92" t="s">
        <v>14578</v>
      </c>
      <c r="BI2430" s="84" t="s">
        <v>122</v>
      </c>
      <c r="BJ2430" s="84" t="s">
        <v>14579</v>
      </c>
      <c r="BK2430" s="84" t="s">
        <v>867</v>
      </c>
      <c r="BL2430" s="84" t="s">
        <v>122</v>
      </c>
      <c r="BM2430" s="84" t="s">
        <v>104</v>
      </c>
      <c r="BN2430" s="84" t="s">
        <v>70</v>
      </c>
      <c r="BO2430" s="84" t="s">
        <v>71</v>
      </c>
      <c r="BP2430" s="84" t="s">
        <v>122</v>
      </c>
      <c r="BQ2430" s="84" t="s">
        <v>163</v>
      </c>
    </row>
    <row r="2431" spans="1:69" ht="14.4" x14ac:dyDescent="0.3">
      <c r="A2431" s="40" t="str">
        <f t="shared" si="1051"/>
        <v>2025-09-19</v>
      </c>
      <c r="B2431" s="40" t="str">
        <f t="shared" si="1052"/>
        <v>SYD</v>
      </c>
      <c r="C2431" s="39" t="str">
        <f t="shared" si="1053"/>
        <v>40644127016</v>
      </c>
      <c r="D2431" s="41" t="str">
        <f t="shared" si="1054"/>
        <v>PKR253655482</v>
      </c>
      <c r="E2431" s="41" t="str">
        <f t="shared" si="1055"/>
        <v>596421492744</v>
      </c>
      <c r="F2431" s="39" t="str">
        <f t="shared" si="1056"/>
        <v>2254234</v>
      </c>
      <c r="G2431" s="39" t="str">
        <f t="shared" si="1057"/>
        <v>WISE EXPRESS(HOJUDIRECT)</v>
      </c>
      <c r="H2431" s="41" t="str">
        <f t="shared" si="1058"/>
        <v>최정욱</v>
      </c>
      <c r="I2431" s="39" t="str">
        <f t="shared" si="1059"/>
        <v>47387</v>
      </c>
      <c r="J2431" s="52" t="str">
        <f t="shared" si="1060"/>
        <v/>
      </c>
      <c r="K2431" s="75">
        <f t="shared" si="1061"/>
        <v>1</v>
      </c>
      <c r="L2431" s="76">
        <f t="shared" si="1062"/>
        <v>0.6</v>
      </c>
      <c r="M2431" s="76">
        <f t="shared" si="1063"/>
        <v>1E-3</v>
      </c>
      <c r="N2431" s="76">
        <f t="shared" si="1064"/>
        <v>0.6</v>
      </c>
      <c r="O2431" s="42">
        <f t="shared" si="1065"/>
        <v>1</v>
      </c>
      <c r="P2431" s="39" t="str">
        <f t="shared" si="1066"/>
        <v>일반(목록배제,Normal-Manifest Exception)</v>
      </c>
      <c r="Q2431" s="72">
        <f t="shared" si="1067"/>
        <v>36</v>
      </c>
      <c r="R2431" s="43" t="str">
        <f t="shared" si="1068"/>
        <v>5X033</v>
      </c>
      <c r="S2431" s="82" t="str">
        <f t="shared" si="1069"/>
        <v/>
      </c>
      <c r="T2431" s="40">
        <f t="shared" si="1070"/>
        <v>45919</v>
      </c>
      <c r="U2431" s="44">
        <v>2500</v>
      </c>
      <c r="V2431" s="44">
        <f t="shared" si="1071"/>
        <v>0</v>
      </c>
      <c r="W2431" s="77">
        <f t="shared" si="1072"/>
        <v>2500</v>
      </c>
      <c r="X2431" s="78">
        <f t="shared" si="1073"/>
        <v>0</v>
      </c>
      <c r="Y2431" s="44" cm="1">
        <f t="array" ref="Y2431">_xlfn.IFNA(_xlfn.IFS(AND(Q2431&gt;=2000, Q2431&lt;3000), 10000, AND(Q2431&gt;=3000, Q2431&lt;4000), 15000, AND(Q2431&gt;=4000, Q2431&lt;5000), 20000, AND(Q2431&gt;=5000), 25000),0)</f>
        <v>0</v>
      </c>
      <c r="Z2431" s="91">
        <f t="shared" si="1074"/>
        <v>300</v>
      </c>
      <c r="AA2431" s="44">
        <f t="shared" si="1075"/>
        <v>0</v>
      </c>
      <c r="AB2431" s="44"/>
      <c r="AC2431" s="44"/>
      <c r="AD2431" s="44"/>
      <c r="AE2431" s="44">
        <f>VLOOKUP(O2431,정산업데이트!$A$6:$B$12,2,10)</f>
        <v>0</v>
      </c>
      <c r="AF2431" s="44"/>
      <c r="AG2431" s="79">
        <f t="shared" si="1076"/>
        <v>300</v>
      </c>
      <c r="AH2431" s="80">
        <f t="shared" si="1077"/>
        <v>2800</v>
      </c>
      <c r="AI2431" s="93"/>
      <c r="AJ2431" s="84" t="s">
        <v>13958</v>
      </c>
      <c r="AK2431" s="84" t="s">
        <v>73</v>
      </c>
      <c r="AL2431" s="84" t="s">
        <v>13959</v>
      </c>
      <c r="AM2431" s="84" t="s">
        <v>14580</v>
      </c>
      <c r="AN2431" s="84" t="s">
        <v>14581</v>
      </c>
      <c r="AO2431" s="84" t="s">
        <v>14582</v>
      </c>
      <c r="AP2431" s="84" t="s">
        <v>14583</v>
      </c>
      <c r="AQ2431" s="84" t="s">
        <v>122</v>
      </c>
      <c r="AR2431" s="85">
        <v>1</v>
      </c>
      <c r="AS2431" s="86">
        <v>0.6</v>
      </c>
      <c r="AT2431" s="86">
        <v>1E-3</v>
      </c>
      <c r="AU2431" s="86">
        <v>0.6</v>
      </c>
      <c r="AV2431" s="84" t="s">
        <v>8</v>
      </c>
      <c r="AW2431" s="86">
        <v>36</v>
      </c>
      <c r="AX2431" s="84" t="s">
        <v>68</v>
      </c>
      <c r="AY2431" s="84" t="s">
        <v>68</v>
      </c>
      <c r="AZ2431" s="84" t="s">
        <v>68</v>
      </c>
      <c r="BA2431" s="84" t="s">
        <v>68</v>
      </c>
      <c r="BB2431" s="84" t="s">
        <v>68</v>
      </c>
      <c r="BC2431" s="84" t="s">
        <v>135</v>
      </c>
      <c r="BD2431" s="84" t="s">
        <v>104</v>
      </c>
      <c r="BE2431" s="84" t="s">
        <v>105</v>
      </c>
      <c r="BF2431" s="84" t="s">
        <v>122</v>
      </c>
      <c r="BG2431" s="84" t="s">
        <v>69</v>
      </c>
      <c r="BH2431" s="92" t="s">
        <v>14584</v>
      </c>
      <c r="BI2431" s="84" t="s">
        <v>122</v>
      </c>
      <c r="BJ2431" s="84" t="s">
        <v>14585</v>
      </c>
      <c r="BK2431" s="84" t="s">
        <v>867</v>
      </c>
      <c r="BL2431" s="84" t="s">
        <v>122</v>
      </c>
      <c r="BM2431" s="84" t="s">
        <v>104</v>
      </c>
      <c r="BN2431" s="84" t="s">
        <v>70</v>
      </c>
      <c r="BO2431" s="84" t="s">
        <v>71</v>
      </c>
      <c r="BP2431" s="84" t="s">
        <v>122</v>
      </c>
      <c r="BQ2431" s="84" t="s">
        <v>163</v>
      </c>
    </row>
    <row r="2432" spans="1:69" ht="14.4" x14ac:dyDescent="0.3">
      <c r="A2432" s="40" t="str">
        <f t="shared" si="1051"/>
        <v>2025-09-19</v>
      </c>
      <c r="B2432" s="40" t="str">
        <f t="shared" si="1052"/>
        <v>SYD</v>
      </c>
      <c r="C2432" s="39" t="str">
        <f t="shared" si="1053"/>
        <v>40644127016</v>
      </c>
      <c r="D2432" s="41" t="str">
        <f t="shared" si="1054"/>
        <v>PKR253655483</v>
      </c>
      <c r="E2432" s="41" t="str">
        <f t="shared" si="1055"/>
        <v>596421492755</v>
      </c>
      <c r="F2432" s="39" t="str">
        <f t="shared" si="1056"/>
        <v>2254234</v>
      </c>
      <c r="G2432" s="39" t="str">
        <f t="shared" si="1057"/>
        <v>WISE EXPRESS(HOJUDIRECT)</v>
      </c>
      <c r="H2432" s="41" t="str">
        <f t="shared" si="1058"/>
        <v>장정원</v>
      </c>
      <c r="I2432" s="39" t="str">
        <f t="shared" si="1059"/>
        <v>21637</v>
      </c>
      <c r="J2432" s="52" t="str">
        <f t="shared" si="1060"/>
        <v/>
      </c>
      <c r="K2432" s="75">
        <f t="shared" si="1061"/>
        <v>1</v>
      </c>
      <c r="L2432" s="76">
        <f t="shared" si="1062"/>
        <v>4</v>
      </c>
      <c r="M2432" s="76">
        <f t="shared" si="1063"/>
        <v>1E-3</v>
      </c>
      <c r="N2432" s="76">
        <f t="shared" si="1064"/>
        <v>4</v>
      </c>
      <c r="O2432" s="42">
        <f t="shared" si="1065"/>
        <v>4</v>
      </c>
      <c r="P2432" s="39" t="str">
        <f t="shared" si="1066"/>
        <v>일반(목록배제,Normal-Manifest Exception)</v>
      </c>
      <c r="Q2432" s="72">
        <f t="shared" si="1067"/>
        <v>56</v>
      </c>
      <c r="R2432" s="43" t="str">
        <f t="shared" si="1068"/>
        <v>5X033</v>
      </c>
      <c r="S2432" s="82" t="str">
        <f t="shared" si="1069"/>
        <v/>
      </c>
      <c r="T2432" s="40">
        <f t="shared" si="1070"/>
        <v>45919</v>
      </c>
      <c r="U2432" s="44">
        <v>2500</v>
      </c>
      <c r="V2432" s="44">
        <f t="shared" si="1071"/>
        <v>0</v>
      </c>
      <c r="W2432" s="77">
        <f t="shared" si="1072"/>
        <v>2500</v>
      </c>
      <c r="X2432" s="78">
        <f t="shared" si="1073"/>
        <v>0</v>
      </c>
      <c r="Y2432" s="44" cm="1">
        <f t="array" ref="Y2432">_xlfn.IFNA(_xlfn.IFS(AND(Q2432&gt;=2000, Q2432&lt;3000), 10000, AND(Q2432&gt;=3000, Q2432&lt;4000), 15000, AND(Q2432&gt;=4000, Q2432&lt;5000), 20000, AND(Q2432&gt;=5000), 25000),0)</f>
        <v>0</v>
      </c>
      <c r="Z2432" s="91">
        <f t="shared" si="1074"/>
        <v>300</v>
      </c>
      <c r="AA2432" s="44">
        <f t="shared" si="1075"/>
        <v>0</v>
      </c>
      <c r="AB2432" s="44"/>
      <c r="AC2432" s="44"/>
      <c r="AD2432" s="44"/>
      <c r="AE2432" s="44">
        <f>VLOOKUP(O2432,정산업데이트!$A$6:$B$12,2,10)</f>
        <v>0</v>
      </c>
      <c r="AF2432" s="44"/>
      <c r="AG2432" s="79">
        <f t="shared" si="1076"/>
        <v>300</v>
      </c>
      <c r="AH2432" s="80">
        <f t="shared" si="1077"/>
        <v>2800</v>
      </c>
      <c r="AI2432" s="93"/>
      <c r="AJ2432" s="84" t="s">
        <v>13958</v>
      </c>
      <c r="AK2432" s="84" t="s">
        <v>73</v>
      </c>
      <c r="AL2432" s="84" t="s">
        <v>13959</v>
      </c>
      <c r="AM2432" s="84" t="s">
        <v>14586</v>
      </c>
      <c r="AN2432" s="84" t="s">
        <v>14587</v>
      </c>
      <c r="AO2432" s="84" t="s">
        <v>14588</v>
      </c>
      <c r="AP2432" s="84" t="s">
        <v>14589</v>
      </c>
      <c r="AQ2432" s="84" t="s">
        <v>122</v>
      </c>
      <c r="AR2432" s="85">
        <v>1</v>
      </c>
      <c r="AS2432" s="86">
        <v>4</v>
      </c>
      <c r="AT2432" s="86">
        <v>1E-3</v>
      </c>
      <c r="AU2432" s="86">
        <v>4</v>
      </c>
      <c r="AV2432" s="84" t="s">
        <v>8</v>
      </c>
      <c r="AW2432" s="86">
        <v>56</v>
      </c>
      <c r="AX2432" s="84" t="s">
        <v>68</v>
      </c>
      <c r="AY2432" s="84" t="s">
        <v>68</v>
      </c>
      <c r="AZ2432" s="84" t="s">
        <v>68</v>
      </c>
      <c r="BA2432" s="84" t="s">
        <v>68</v>
      </c>
      <c r="BB2432" s="84" t="s">
        <v>68</v>
      </c>
      <c r="BC2432" s="84" t="s">
        <v>135</v>
      </c>
      <c r="BD2432" s="84" t="s">
        <v>104</v>
      </c>
      <c r="BE2432" s="84" t="s">
        <v>112</v>
      </c>
      <c r="BF2432" s="84" t="s">
        <v>122</v>
      </c>
      <c r="BG2432" s="84" t="s">
        <v>69</v>
      </c>
      <c r="BH2432" s="92" t="s">
        <v>14590</v>
      </c>
      <c r="BI2432" s="84" t="s">
        <v>122</v>
      </c>
      <c r="BJ2432" s="84" t="s">
        <v>14591</v>
      </c>
      <c r="BK2432" s="84" t="s">
        <v>867</v>
      </c>
      <c r="BL2432" s="84" t="s">
        <v>122</v>
      </c>
      <c r="BM2432" s="84" t="s">
        <v>104</v>
      </c>
      <c r="BN2432" s="84" t="s">
        <v>70</v>
      </c>
      <c r="BO2432" s="84" t="s">
        <v>71</v>
      </c>
      <c r="BP2432" s="84" t="s">
        <v>122</v>
      </c>
      <c r="BQ2432" s="84" t="s">
        <v>163</v>
      </c>
    </row>
    <row r="2433" spans="1:69" ht="14.4" x14ac:dyDescent="0.3">
      <c r="A2433" s="40" t="str">
        <f t="shared" si="1051"/>
        <v>2025-09-19</v>
      </c>
      <c r="B2433" s="40" t="str">
        <f t="shared" si="1052"/>
        <v>SYD</v>
      </c>
      <c r="C2433" s="39" t="str">
        <f t="shared" si="1053"/>
        <v>40644127016</v>
      </c>
      <c r="D2433" s="41" t="str">
        <f t="shared" si="1054"/>
        <v>PKR253659648</v>
      </c>
      <c r="E2433" s="41" t="str">
        <f t="shared" si="1055"/>
        <v>596421494225</v>
      </c>
      <c r="F2433" s="39" t="str">
        <f t="shared" si="1056"/>
        <v>2254264</v>
      </c>
      <c r="G2433" s="39" t="str">
        <f t="shared" si="1057"/>
        <v>WISE EXPRESS(JNHLINK)</v>
      </c>
      <c r="H2433" s="41" t="str">
        <f t="shared" si="1058"/>
        <v>현세희</v>
      </c>
      <c r="I2433" s="39" t="str">
        <f t="shared" si="1059"/>
        <v>10869</v>
      </c>
      <c r="J2433" s="52" t="str">
        <f t="shared" si="1060"/>
        <v/>
      </c>
      <c r="K2433" s="75">
        <f t="shared" si="1061"/>
        <v>1</v>
      </c>
      <c r="L2433" s="76">
        <f t="shared" si="1062"/>
        <v>0.7</v>
      </c>
      <c r="M2433" s="76">
        <f t="shared" si="1063"/>
        <v>1E-3</v>
      </c>
      <c r="N2433" s="76">
        <f t="shared" si="1064"/>
        <v>0.7</v>
      </c>
      <c r="O2433" s="42">
        <f t="shared" si="1065"/>
        <v>1</v>
      </c>
      <c r="P2433" s="39" t="str">
        <f t="shared" si="1066"/>
        <v>목록(Manifest)</v>
      </c>
      <c r="Q2433" s="72">
        <f t="shared" si="1067"/>
        <v>65</v>
      </c>
      <c r="R2433" s="43" t="str">
        <f t="shared" si="1068"/>
        <v>5X033</v>
      </c>
      <c r="S2433" s="82" t="str">
        <f t="shared" si="1069"/>
        <v/>
      </c>
      <c r="T2433" s="40">
        <f t="shared" si="1070"/>
        <v>45919</v>
      </c>
      <c r="U2433" s="44">
        <v>2500</v>
      </c>
      <c r="V2433" s="44">
        <f t="shared" si="1071"/>
        <v>0</v>
      </c>
      <c r="W2433" s="77">
        <f t="shared" si="1072"/>
        <v>2500</v>
      </c>
      <c r="X2433" s="78">
        <f t="shared" si="1073"/>
        <v>0</v>
      </c>
      <c r="Y2433" s="44" cm="1">
        <f t="array" ref="Y2433">_xlfn.IFNA(_xlfn.IFS(AND(Q2433&gt;=2000, Q2433&lt;3000), 10000, AND(Q2433&gt;=3000, Q2433&lt;4000), 15000, AND(Q2433&gt;=4000, Q2433&lt;5000), 20000, AND(Q2433&gt;=5000), 25000),0)</f>
        <v>0</v>
      </c>
      <c r="Z2433" s="91">
        <f t="shared" si="1074"/>
        <v>0</v>
      </c>
      <c r="AA2433" s="44">
        <f t="shared" si="1075"/>
        <v>0</v>
      </c>
      <c r="AB2433" s="44"/>
      <c r="AC2433" s="44"/>
      <c r="AD2433" s="44"/>
      <c r="AE2433" s="44">
        <f>VLOOKUP(O2433,정산업데이트!$A$6:$B$12,2,10)</f>
        <v>0</v>
      </c>
      <c r="AF2433" s="44"/>
      <c r="AG2433" s="79">
        <f t="shared" si="1076"/>
        <v>0</v>
      </c>
      <c r="AH2433" s="80">
        <f t="shared" si="1077"/>
        <v>2500</v>
      </c>
      <c r="AI2433" s="93"/>
      <c r="AJ2433" s="84" t="s">
        <v>13958</v>
      </c>
      <c r="AK2433" s="84" t="s">
        <v>73</v>
      </c>
      <c r="AL2433" s="84" t="s">
        <v>13959</v>
      </c>
      <c r="AM2433" s="84" t="s">
        <v>14592</v>
      </c>
      <c r="AN2433" s="84" t="s">
        <v>14593</v>
      </c>
      <c r="AO2433" s="84" t="s">
        <v>14594</v>
      </c>
      <c r="AP2433" s="84" t="s">
        <v>11813</v>
      </c>
      <c r="AQ2433" s="84" t="s">
        <v>122</v>
      </c>
      <c r="AR2433" s="85">
        <v>1</v>
      </c>
      <c r="AS2433" s="86">
        <v>0.7</v>
      </c>
      <c r="AT2433" s="86">
        <v>1E-3</v>
      </c>
      <c r="AU2433" s="86">
        <v>0.7</v>
      </c>
      <c r="AV2433" s="84" t="s">
        <v>7</v>
      </c>
      <c r="AW2433" s="86">
        <v>65</v>
      </c>
      <c r="AX2433" s="84" t="s">
        <v>68</v>
      </c>
      <c r="AY2433" s="84" t="s">
        <v>68</v>
      </c>
      <c r="AZ2433" s="84" t="s">
        <v>68</v>
      </c>
      <c r="BA2433" s="84" t="s">
        <v>68</v>
      </c>
      <c r="BB2433" s="84" t="s">
        <v>68</v>
      </c>
      <c r="BC2433" s="84" t="s">
        <v>142</v>
      </c>
      <c r="BD2433" s="84" t="s">
        <v>106</v>
      </c>
      <c r="BE2433" s="84" t="s">
        <v>107</v>
      </c>
      <c r="BF2433" s="84" t="s">
        <v>122</v>
      </c>
      <c r="BG2433" s="84" t="s">
        <v>69</v>
      </c>
      <c r="BH2433" s="92" t="s">
        <v>14595</v>
      </c>
      <c r="BI2433" s="84" t="s">
        <v>122</v>
      </c>
      <c r="BJ2433" s="84" t="s">
        <v>14596</v>
      </c>
      <c r="BK2433" s="84" t="s">
        <v>867</v>
      </c>
      <c r="BL2433" s="84" t="s">
        <v>122</v>
      </c>
      <c r="BM2433" s="84" t="s">
        <v>106</v>
      </c>
      <c r="BN2433" s="84" t="s">
        <v>70</v>
      </c>
      <c r="BO2433" s="84" t="s">
        <v>71</v>
      </c>
      <c r="BP2433" s="84" t="s">
        <v>122</v>
      </c>
      <c r="BQ2433" s="84" t="s">
        <v>163</v>
      </c>
    </row>
    <row r="2434" spans="1:69" ht="14.4" x14ac:dyDescent="0.3">
      <c r="A2434" s="40" t="str">
        <f t="shared" si="1051"/>
        <v>2025-09-19</v>
      </c>
      <c r="B2434" s="40" t="str">
        <f t="shared" si="1052"/>
        <v>SYD</v>
      </c>
      <c r="C2434" s="39" t="str">
        <f t="shared" si="1053"/>
        <v>40644127016</v>
      </c>
      <c r="D2434" s="41" t="str">
        <f t="shared" si="1054"/>
        <v>PKR253659645</v>
      </c>
      <c r="E2434" s="41" t="str">
        <f t="shared" si="1055"/>
        <v>596421494203</v>
      </c>
      <c r="F2434" s="39" t="str">
        <f t="shared" si="1056"/>
        <v>2254234</v>
      </c>
      <c r="G2434" s="39" t="str">
        <f t="shared" si="1057"/>
        <v>WISE EXPRESS(HOJUDIRECT)</v>
      </c>
      <c r="H2434" s="41" t="str">
        <f t="shared" si="1058"/>
        <v>박희진</v>
      </c>
      <c r="I2434" s="39" t="str">
        <f t="shared" si="1059"/>
        <v>14274</v>
      </c>
      <c r="J2434" s="52" t="str">
        <f t="shared" si="1060"/>
        <v/>
      </c>
      <c r="K2434" s="75">
        <f t="shared" si="1061"/>
        <v>1</v>
      </c>
      <c r="L2434" s="76">
        <f t="shared" si="1062"/>
        <v>0.5</v>
      </c>
      <c r="M2434" s="76">
        <f t="shared" si="1063"/>
        <v>1E-3</v>
      </c>
      <c r="N2434" s="76">
        <f t="shared" si="1064"/>
        <v>0.5</v>
      </c>
      <c r="O2434" s="42">
        <f t="shared" si="1065"/>
        <v>0.5</v>
      </c>
      <c r="P2434" s="39" t="str">
        <f t="shared" si="1066"/>
        <v>일반(목록배제,Normal-Manifest Exception)</v>
      </c>
      <c r="Q2434" s="72">
        <f t="shared" si="1067"/>
        <v>40</v>
      </c>
      <c r="R2434" s="43" t="str">
        <f t="shared" si="1068"/>
        <v>5X033</v>
      </c>
      <c r="S2434" s="82" t="str">
        <f t="shared" si="1069"/>
        <v/>
      </c>
      <c r="T2434" s="40">
        <f t="shared" si="1070"/>
        <v>45919</v>
      </c>
      <c r="U2434" s="44">
        <v>2500</v>
      </c>
      <c r="V2434" s="44">
        <f t="shared" si="1071"/>
        <v>0</v>
      </c>
      <c r="W2434" s="77">
        <f t="shared" si="1072"/>
        <v>2500</v>
      </c>
      <c r="X2434" s="78">
        <f t="shared" si="1073"/>
        <v>0</v>
      </c>
      <c r="Y2434" s="44" cm="1">
        <f t="array" ref="Y2434">_xlfn.IFNA(_xlfn.IFS(AND(Q2434&gt;=2000, Q2434&lt;3000), 10000, AND(Q2434&gt;=3000, Q2434&lt;4000), 15000, AND(Q2434&gt;=4000, Q2434&lt;5000), 20000, AND(Q2434&gt;=5000), 25000),0)</f>
        <v>0</v>
      </c>
      <c r="Z2434" s="91">
        <f t="shared" si="1074"/>
        <v>300</v>
      </c>
      <c r="AA2434" s="44">
        <f t="shared" si="1075"/>
        <v>0</v>
      </c>
      <c r="AB2434" s="44"/>
      <c r="AC2434" s="44"/>
      <c r="AD2434" s="44"/>
      <c r="AE2434" s="44">
        <f>VLOOKUP(O2434,정산업데이트!$A$6:$B$12,2,10)</f>
        <v>0</v>
      </c>
      <c r="AF2434" s="44"/>
      <c r="AG2434" s="79">
        <f t="shared" si="1076"/>
        <v>300</v>
      </c>
      <c r="AH2434" s="80">
        <f t="shared" si="1077"/>
        <v>2800</v>
      </c>
      <c r="AI2434" s="93"/>
      <c r="AJ2434" s="84" t="s">
        <v>13958</v>
      </c>
      <c r="AK2434" s="84" t="s">
        <v>73</v>
      </c>
      <c r="AL2434" s="84" t="s">
        <v>13959</v>
      </c>
      <c r="AM2434" s="84" t="s">
        <v>14597</v>
      </c>
      <c r="AN2434" s="84" t="s">
        <v>14598</v>
      </c>
      <c r="AO2434" s="84" t="s">
        <v>14599</v>
      </c>
      <c r="AP2434" s="84" t="s">
        <v>14600</v>
      </c>
      <c r="AQ2434" s="84" t="s">
        <v>122</v>
      </c>
      <c r="AR2434" s="85">
        <v>1</v>
      </c>
      <c r="AS2434" s="86">
        <v>0.5</v>
      </c>
      <c r="AT2434" s="86">
        <v>1E-3</v>
      </c>
      <c r="AU2434" s="86">
        <v>0.5</v>
      </c>
      <c r="AV2434" s="84" t="s">
        <v>8</v>
      </c>
      <c r="AW2434" s="86">
        <v>40</v>
      </c>
      <c r="AX2434" s="84" t="s">
        <v>68</v>
      </c>
      <c r="AY2434" s="84" t="s">
        <v>68</v>
      </c>
      <c r="AZ2434" s="84" t="s">
        <v>68</v>
      </c>
      <c r="BA2434" s="84" t="s">
        <v>68</v>
      </c>
      <c r="BB2434" s="84" t="s">
        <v>68</v>
      </c>
      <c r="BC2434" s="84" t="s">
        <v>135</v>
      </c>
      <c r="BD2434" s="84" t="s">
        <v>104</v>
      </c>
      <c r="BE2434" s="84" t="s">
        <v>105</v>
      </c>
      <c r="BF2434" s="84" t="s">
        <v>122</v>
      </c>
      <c r="BG2434" s="84" t="s">
        <v>69</v>
      </c>
      <c r="BH2434" s="92" t="s">
        <v>14601</v>
      </c>
      <c r="BI2434" s="84" t="s">
        <v>122</v>
      </c>
      <c r="BJ2434" s="84" t="s">
        <v>14602</v>
      </c>
      <c r="BK2434" s="84" t="s">
        <v>867</v>
      </c>
      <c r="BL2434" s="84" t="s">
        <v>122</v>
      </c>
      <c r="BM2434" s="84" t="s">
        <v>104</v>
      </c>
      <c r="BN2434" s="84" t="s">
        <v>70</v>
      </c>
      <c r="BO2434" s="84" t="s">
        <v>71</v>
      </c>
      <c r="BP2434" s="84" t="s">
        <v>122</v>
      </c>
      <c r="BQ2434" s="84" t="s">
        <v>163</v>
      </c>
    </row>
    <row r="2435" spans="1:69" ht="14.4" customHeight="1" x14ac:dyDescent="0.3">
      <c r="A2435" s="40" t="str">
        <f t="shared" si="1051"/>
        <v>2025-09-19</v>
      </c>
      <c r="B2435" s="40" t="str">
        <f t="shared" si="1052"/>
        <v>SYD</v>
      </c>
      <c r="C2435" s="39" t="str">
        <f t="shared" si="1053"/>
        <v>40644127016</v>
      </c>
      <c r="D2435" s="41" t="str">
        <f t="shared" si="1054"/>
        <v>PKR253655464</v>
      </c>
      <c r="E2435" s="41" t="str">
        <f t="shared" si="1055"/>
        <v>596421492571</v>
      </c>
      <c r="F2435" s="39" t="str">
        <f t="shared" si="1056"/>
        <v>2254236</v>
      </c>
      <c r="G2435" s="39" t="str">
        <f t="shared" si="1057"/>
        <v>WISE EXPRESS(JYC)</v>
      </c>
      <c r="H2435" s="41" t="str">
        <f t="shared" si="1058"/>
        <v>이경숙</v>
      </c>
      <c r="I2435" s="39" t="str">
        <f t="shared" si="1059"/>
        <v>15825</v>
      </c>
      <c r="J2435" s="52" t="str">
        <f t="shared" si="1060"/>
        <v/>
      </c>
      <c r="K2435" s="75">
        <f t="shared" si="1061"/>
        <v>1</v>
      </c>
      <c r="L2435" s="76">
        <f t="shared" si="1062"/>
        <v>0.5</v>
      </c>
      <c r="M2435" s="76">
        <f t="shared" si="1063"/>
        <v>1E-3</v>
      </c>
      <c r="N2435" s="76">
        <f t="shared" si="1064"/>
        <v>0.5</v>
      </c>
      <c r="O2435" s="42">
        <f t="shared" si="1065"/>
        <v>0.5</v>
      </c>
      <c r="P2435" s="39" t="str">
        <f t="shared" si="1066"/>
        <v>일반(목록배제,Normal-Manifest Exception)</v>
      </c>
      <c r="Q2435" s="72">
        <f t="shared" si="1067"/>
        <v>30</v>
      </c>
      <c r="R2435" s="43" t="str">
        <f t="shared" si="1068"/>
        <v>5X033</v>
      </c>
      <c r="S2435" s="82" t="str">
        <f t="shared" si="1069"/>
        <v/>
      </c>
      <c r="T2435" s="40">
        <f t="shared" si="1070"/>
        <v>45919</v>
      </c>
      <c r="U2435" s="44">
        <v>2500</v>
      </c>
      <c r="V2435" s="44">
        <f t="shared" si="1071"/>
        <v>0</v>
      </c>
      <c r="W2435" s="77">
        <f t="shared" si="1072"/>
        <v>2500</v>
      </c>
      <c r="X2435" s="78">
        <f t="shared" si="1073"/>
        <v>0</v>
      </c>
      <c r="Y2435" s="44" cm="1">
        <f t="array" ref="Y2435">_xlfn.IFNA(_xlfn.IFS(AND(Q2435&gt;=2000, Q2435&lt;3000), 10000, AND(Q2435&gt;=3000, Q2435&lt;4000), 15000, AND(Q2435&gt;=4000, Q2435&lt;5000), 20000, AND(Q2435&gt;=5000), 25000),0)</f>
        <v>0</v>
      </c>
      <c r="Z2435" s="91">
        <f t="shared" si="1074"/>
        <v>300</v>
      </c>
      <c r="AA2435" s="44">
        <f t="shared" si="1075"/>
        <v>0</v>
      </c>
      <c r="AB2435" s="44"/>
      <c r="AC2435" s="44"/>
      <c r="AD2435" s="44"/>
      <c r="AE2435" s="44">
        <f>VLOOKUP(O2435,정산업데이트!$A$6:$B$12,2,10)</f>
        <v>0</v>
      </c>
      <c r="AF2435" s="44"/>
      <c r="AG2435" s="79">
        <f t="shared" si="1076"/>
        <v>300</v>
      </c>
      <c r="AH2435" s="80">
        <f t="shared" si="1077"/>
        <v>2800</v>
      </c>
      <c r="AI2435" s="93"/>
      <c r="AJ2435" s="84" t="s">
        <v>13958</v>
      </c>
      <c r="AK2435" s="84" t="s">
        <v>73</v>
      </c>
      <c r="AL2435" s="84" t="s">
        <v>13959</v>
      </c>
      <c r="AM2435" s="84" t="s">
        <v>14603</v>
      </c>
      <c r="AN2435" s="84" t="s">
        <v>282</v>
      </c>
      <c r="AO2435" s="84" t="s">
        <v>14604</v>
      </c>
      <c r="AP2435" s="84" t="s">
        <v>766</v>
      </c>
      <c r="AQ2435" s="84" t="s">
        <v>122</v>
      </c>
      <c r="AR2435" s="85">
        <v>1</v>
      </c>
      <c r="AS2435" s="86">
        <v>0.5</v>
      </c>
      <c r="AT2435" s="86">
        <v>1E-3</v>
      </c>
      <c r="AU2435" s="86">
        <v>0.5</v>
      </c>
      <c r="AV2435" s="84" t="s">
        <v>8</v>
      </c>
      <c r="AW2435" s="86">
        <v>30</v>
      </c>
      <c r="AX2435" s="84" t="s">
        <v>68</v>
      </c>
      <c r="AY2435" s="84" t="s">
        <v>68</v>
      </c>
      <c r="AZ2435" s="84" t="s">
        <v>68</v>
      </c>
      <c r="BA2435" s="84" t="s">
        <v>68</v>
      </c>
      <c r="BB2435" s="84" t="s">
        <v>68</v>
      </c>
      <c r="BC2435" s="84" t="s">
        <v>155</v>
      </c>
      <c r="BD2435" s="84" t="s">
        <v>100</v>
      </c>
      <c r="BE2435" s="84" t="s">
        <v>101</v>
      </c>
      <c r="BF2435" s="84" t="s">
        <v>122</v>
      </c>
      <c r="BG2435" s="84" t="s">
        <v>69</v>
      </c>
      <c r="BH2435" s="92" t="s">
        <v>14605</v>
      </c>
      <c r="BI2435" s="84" t="s">
        <v>122</v>
      </c>
      <c r="BJ2435" s="84" t="s">
        <v>14606</v>
      </c>
      <c r="BK2435" s="84" t="s">
        <v>867</v>
      </c>
      <c r="BL2435" s="84" t="s">
        <v>122</v>
      </c>
      <c r="BM2435" s="84" t="s">
        <v>100</v>
      </c>
      <c r="BN2435" s="84" t="s">
        <v>70</v>
      </c>
      <c r="BO2435" s="84" t="s">
        <v>71</v>
      </c>
      <c r="BP2435" s="84" t="s">
        <v>122</v>
      </c>
      <c r="BQ2435" s="84" t="s">
        <v>163</v>
      </c>
    </row>
    <row r="2436" spans="1:69" ht="14.4" x14ac:dyDescent="0.3">
      <c r="A2436" s="40" t="str">
        <f t="shared" si="1051"/>
        <v>2025-09-19</v>
      </c>
      <c r="B2436" s="40" t="str">
        <f t="shared" si="1052"/>
        <v>SYD</v>
      </c>
      <c r="C2436" s="39" t="str">
        <f t="shared" si="1053"/>
        <v>40644127016</v>
      </c>
      <c r="D2436" s="41" t="str">
        <f t="shared" si="1054"/>
        <v>PAU029773980</v>
      </c>
      <c r="E2436" s="41" t="str">
        <f t="shared" si="1055"/>
        <v>596421490294</v>
      </c>
      <c r="F2436" s="39" t="str">
        <f t="shared" si="1056"/>
        <v>2254252</v>
      </c>
      <c r="G2436" s="39" t="str">
        <f t="shared" si="1057"/>
        <v>WISE EXPRESS(AUSTRAPHARM)</v>
      </c>
      <c r="H2436" s="41" t="str">
        <f t="shared" si="1058"/>
        <v>이재철</v>
      </c>
      <c r="I2436" s="39" t="str">
        <f t="shared" si="1059"/>
        <v>26034</v>
      </c>
      <c r="J2436" s="52" t="str">
        <f t="shared" si="1060"/>
        <v/>
      </c>
      <c r="K2436" s="75">
        <f t="shared" si="1061"/>
        <v>1</v>
      </c>
      <c r="L2436" s="76">
        <f t="shared" si="1062"/>
        <v>7</v>
      </c>
      <c r="M2436" s="76">
        <f t="shared" si="1063"/>
        <v>1E-3</v>
      </c>
      <c r="N2436" s="76">
        <f t="shared" si="1064"/>
        <v>7</v>
      </c>
      <c r="O2436" s="42">
        <f t="shared" si="1065"/>
        <v>7</v>
      </c>
      <c r="P2436" s="39" t="str">
        <f t="shared" si="1066"/>
        <v>일반(목록배제,Normal-Manifest Exception)</v>
      </c>
      <c r="Q2436" s="72">
        <f t="shared" si="1067"/>
        <v>120</v>
      </c>
      <c r="R2436" s="43" t="str">
        <f t="shared" si="1068"/>
        <v>5X033</v>
      </c>
      <c r="S2436" s="82" t="str">
        <f t="shared" si="1069"/>
        <v/>
      </c>
      <c r="T2436" s="40">
        <f t="shared" si="1070"/>
        <v>45919</v>
      </c>
      <c r="U2436" s="44">
        <v>2500</v>
      </c>
      <c r="V2436" s="44">
        <f t="shared" si="1071"/>
        <v>200</v>
      </c>
      <c r="W2436" s="77">
        <f t="shared" si="1072"/>
        <v>2700</v>
      </c>
      <c r="X2436" s="78">
        <f t="shared" si="1073"/>
        <v>0</v>
      </c>
      <c r="Y2436" s="44" cm="1">
        <f t="array" ref="Y2436">_xlfn.IFNA(_xlfn.IFS(AND(Q2436&gt;=2000, Q2436&lt;3000), 10000, AND(Q2436&gt;=3000, Q2436&lt;4000), 15000, AND(Q2436&gt;=4000, Q2436&lt;5000), 20000, AND(Q2436&gt;=5000), 25000),0)</f>
        <v>0</v>
      </c>
      <c r="Z2436" s="91">
        <f t="shared" si="1074"/>
        <v>300</v>
      </c>
      <c r="AA2436" s="44">
        <f t="shared" si="1075"/>
        <v>0</v>
      </c>
      <c r="AB2436" s="44"/>
      <c r="AC2436" s="44"/>
      <c r="AD2436" s="44"/>
      <c r="AE2436" s="44">
        <f>VLOOKUP(O2436,정산업데이트!$A$6:$B$12,2,10)</f>
        <v>1000</v>
      </c>
      <c r="AF2436" s="44"/>
      <c r="AG2436" s="79">
        <f t="shared" si="1076"/>
        <v>1300</v>
      </c>
      <c r="AH2436" s="80">
        <f t="shared" si="1077"/>
        <v>4000</v>
      </c>
      <c r="AI2436" s="93"/>
      <c r="AJ2436" s="84" t="s">
        <v>13958</v>
      </c>
      <c r="AK2436" s="84" t="s">
        <v>73</v>
      </c>
      <c r="AL2436" s="84" t="s">
        <v>13959</v>
      </c>
      <c r="AM2436" s="84" t="s">
        <v>14607</v>
      </c>
      <c r="AN2436" s="84" t="s">
        <v>14608</v>
      </c>
      <c r="AO2436" s="84" t="s">
        <v>14609</v>
      </c>
      <c r="AP2436" s="84" t="s">
        <v>14610</v>
      </c>
      <c r="AQ2436" s="84" t="s">
        <v>122</v>
      </c>
      <c r="AR2436" s="85">
        <v>1</v>
      </c>
      <c r="AS2436" s="86">
        <v>7</v>
      </c>
      <c r="AT2436" s="86">
        <v>1E-3</v>
      </c>
      <c r="AU2436" s="86">
        <v>7</v>
      </c>
      <c r="AV2436" s="84" t="s">
        <v>8</v>
      </c>
      <c r="AW2436" s="86">
        <v>120</v>
      </c>
      <c r="AX2436" s="84" t="s">
        <v>68</v>
      </c>
      <c r="AY2436" s="84" t="s">
        <v>68</v>
      </c>
      <c r="AZ2436" s="84" t="s">
        <v>68</v>
      </c>
      <c r="BA2436" s="84" t="s">
        <v>68</v>
      </c>
      <c r="BB2436" s="84" t="s">
        <v>68</v>
      </c>
      <c r="BC2436" s="84" t="s">
        <v>132</v>
      </c>
      <c r="BD2436" s="84" t="s">
        <v>83</v>
      </c>
      <c r="BE2436" s="84" t="s">
        <v>84</v>
      </c>
      <c r="BF2436" s="84" t="s">
        <v>122</v>
      </c>
      <c r="BG2436" s="84" t="s">
        <v>69</v>
      </c>
      <c r="BH2436" s="92" t="s">
        <v>14611</v>
      </c>
      <c r="BI2436" s="84" t="s">
        <v>122</v>
      </c>
      <c r="BJ2436" s="84" t="s">
        <v>14612</v>
      </c>
      <c r="BK2436" s="84" t="s">
        <v>867</v>
      </c>
      <c r="BL2436" s="84" t="s">
        <v>122</v>
      </c>
      <c r="BM2436" s="84" t="s">
        <v>83</v>
      </c>
      <c r="BN2436" s="84" t="s">
        <v>70</v>
      </c>
      <c r="BO2436" s="84" t="s">
        <v>71</v>
      </c>
      <c r="BP2436" s="84" t="s">
        <v>122</v>
      </c>
      <c r="BQ2436" s="84" t="s">
        <v>163</v>
      </c>
    </row>
    <row r="2437" spans="1:69" ht="14.4" x14ac:dyDescent="0.3">
      <c r="A2437" s="40" t="str">
        <f t="shared" si="1051"/>
        <v>2025-09-19</v>
      </c>
      <c r="B2437" s="40" t="str">
        <f t="shared" si="1052"/>
        <v>SYD</v>
      </c>
      <c r="C2437" s="39" t="str">
        <f t="shared" si="1053"/>
        <v>40644127016</v>
      </c>
      <c r="D2437" s="41" t="str">
        <f t="shared" si="1054"/>
        <v>PAU029773998</v>
      </c>
      <c r="E2437" s="41" t="str">
        <f t="shared" si="1055"/>
        <v>596421492560</v>
      </c>
      <c r="F2437" s="39" t="str">
        <f t="shared" si="1056"/>
        <v>2254252</v>
      </c>
      <c r="G2437" s="39" t="str">
        <f t="shared" si="1057"/>
        <v>WISE EXPRESS(AUSTRAPHARM)</v>
      </c>
      <c r="H2437" s="41" t="str">
        <f t="shared" si="1058"/>
        <v>전소연</v>
      </c>
      <c r="I2437" s="39" t="str">
        <f t="shared" si="1059"/>
        <v>02826</v>
      </c>
      <c r="J2437" s="52" t="str">
        <f t="shared" si="1060"/>
        <v/>
      </c>
      <c r="K2437" s="75">
        <f t="shared" si="1061"/>
        <v>1</v>
      </c>
      <c r="L2437" s="76">
        <f t="shared" si="1062"/>
        <v>1</v>
      </c>
      <c r="M2437" s="76">
        <f t="shared" si="1063"/>
        <v>1E-3</v>
      </c>
      <c r="N2437" s="76">
        <f t="shared" si="1064"/>
        <v>1</v>
      </c>
      <c r="O2437" s="42">
        <f t="shared" si="1065"/>
        <v>1</v>
      </c>
      <c r="P2437" s="39" t="str">
        <f t="shared" si="1066"/>
        <v>일반(목록배제,Normal-Manifest Exception)</v>
      </c>
      <c r="Q2437" s="72">
        <f t="shared" si="1067"/>
        <v>75</v>
      </c>
      <c r="R2437" s="43" t="str">
        <f t="shared" si="1068"/>
        <v>5X033</v>
      </c>
      <c r="S2437" s="82" t="str">
        <f t="shared" si="1069"/>
        <v/>
      </c>
      <c r="T2437" s="40">
        <f t="shared" si="1070"/>
        <v>45919</v>
      </c>
      <c r="U2437" s="44">
        <v>2500</v>
      </c>
      <c r="V2437" s="44">
        <f t="shared" si="1071"/>
        <v>0</v>
      </c>
      <c r="W2437" s="77">
        <f t="shared" si="1072"/>
        <v>2500</v>
      </c>
      <c r="X2437" s="78">
        <f t="shared" si="1073"/>
        <v>0</v>
      </c>
      <c r="Y2437" s="44" cm="1">
        <f t="array" ref="Y2437">_xlfn.IFNA(_xlfn.IFS(AND(Q2437&gt;=2000, Q2437&lt;3000), 10000, AND(Q2437&gt;=3000, Q2437&lt;4000), 15000, AND(Q2437&gt;=4000, Q2437&lt;5000), 20000, AND(Q2437&gt;=5000), 25000),0)</f>
        <v>0</v>
      </c>
      <c r="Z2437" s="91">
        <f t="shared" si="1074"/>
        <v>300</v>
      </c>
      <c r="AA2437" s="44">
        <f t="shared" si="1075"/>
        <v>0</v>
      </c>
      <c r="AB2437" s="44"/>
      <c r="AC2437" s="44"/>
      <c r="AD2437" s="44"/>
      <c r="AE2437" s="44">
        <f>VLOOKUP(O2437,정산업데이트!$A$6:$B$12,2,10)</f>
        <v>0</v>
      </c>
      <c r="AF2437" s="44"/>
      <c r="AG2437" s="79">
        <f t="shared" si="1076"/>
        <v>300</v>
      </c>
      <c r="AH2437" s="80">
        <f t="shared" si="1077"/>
        <v>2800</v>
      </c>
      <c r="AI2437" s="93"/>
      <c r="AJ2437" s="84" t="s">
        <v>13958</v>
      </c>
      <c r="AK2437" s="84" t="s">
        <v>73</v>
      </c>
      <c r="AL2437" s="84" t="s">
        <v>13959</v>
      </c>
      <c r="AM2437" s="84" t="s">
        <v>14613</v>
      </c>
      <c r="AN2437" s="84" t="s">
        <v>10257</v>
      </c>
      <c r="AO2437" s="84" t="s">
        <v>14614</v>
      </c>
      <c r="AP2437" s="84" t="s">
        <v>14615</v>
      </c>
      <c r="AQ2437" s="84" t="s">
        <v>122</v>
      </c>
      <c r="AR2437" s="85">
        <v>1</v>
      </c>
      <c r="AS2437" s="86">
        <v>1</v>
      </c>
      <c r="AT2437" s="86">
        <v>1E-3</v>
      </c>
      <c r="AU2437" s="86">
        <v>1</v>
      </c>
      <c r="AV2437" s="84" t="s">
        <v>8</v>
      </c>
      <c r="AW2437" s="86">
        <v>75</v>
      </c>
      <c r="AX2437" s="84" t="s">
        <v>68</v>
      </c>
      <c r="AY2437" s="84" t="s">
        <v>68</v>
      </c>
      <c r="AZ2437" s="84" t="s">
        <v>68</v>
      </c>
      <c r="BA2437" s="84" t="s">
        <v>68</v>
      </c>
      <c r="BB2437" s="84" t="s">
        <v>68</v>
      </c>
      <c r="BC2437" s="84" t="s">
        <v>132</v>
      </c>
      <c r="BD2437" s="84" t="s">
        <v>83</v>
      </c>
      <c r="BE2437" s="84" t="s">
        <v>84</v>
      </c>
      <c r="BF2437" s="84" t="s">
        <v>122</v>
      </c>
      <c r="BG2437" s="84" t="s">
        <v>69</v>
      </c>
      <c r="BH2437" s="92" t="s">
        <v>14616</v>
      </c>
      <c r="BI2437" s="84" t="s">
        <v>122</v>
      </c>
      <c r="BJ2437" s="84" t="s">
        <v>14617</v>
      </c>
      <c r="BK2437" s="84" t="s">
        <v>867</v>
      </c>
      <c r="BL2437" s="84" t="s">
        <v>122</v>
      </c>
      <c r="BM2437" s="84" t="s">
        <v>83</v>
      </c>
      <c r="BN2437" s="84" t="s">
        <v>70</v>
      </c>
      <c r="BO2437" s="84" t="s">
        <v>71</v>
      </c>
      <c r="BP2437" s="84" t="s">
        <v>122</v>
      </c>
      <c r="BQ2437" s="84" t="s">
        <v>163</v>
      </c>
    </row>
    <row r="2438" spans="1:69" ht="14.4" x14ac:dyDescent="0.3">
      <c r="A2438" s="40" t="str">
        <f t="shared" ref="A2438:A2501" si="1078">AJ2438</f>
        <v>2025-09-19</v>
      </c>
      <c r="B2438" s="40" t="str">
        <f t="shared" ref="B2438:B2501" si="1079">AK2438</f>
        <v>SYD</v>
      </c>
      <c r="C2438" s="39" t="str">
        <f t="shared" ref="C2438:C2501" si="1080">AL2438</f>
        <v>40644127016</v>
      </c>
      <c r="D2438" s="41" t="str">
        <f t="shared" ref="D2438:D2501" si="1081">AM2438</f>
        <v>PKR253605567</v>
      </c>
      <c r="E2438" s="41" t="str">
        <f t="shared" ref="E2438:E2501" si="1082">BH2438</f>
        <v>596421486223</v>
      </c>
      <c r="F2438" s="39" t="str">
        <f t="shared" ref="F2438:F2501" si="1083">BC2438</f>
        <v>2256683</v>
      </c>
      <c r="G2438" s="39" t="str">
        <f t="shared" ref="G2438:G2501" si="1084">BD2438</f>
        <v>WISE EXPRESS LOGISTICS(PANGZIMOM)</v>
      </c>
      <c r="H2438" s="41" t="str">
        <f t="shared" ref="H2438:H2501" si="1085">AN2438</f>
        <v>장희은</v>
      </c>
      <c r="I2438" s="39" t="str">
        <f t="shared" ref="I2438:I2501" si="1086">AP2438</f>
        <v>17941</v>
      </c>
      <c r="J2438" s="52" t="str">
        <f t="shared" ref="J2438:J2501" si="1087">AQ2438</f>
        <v/>
      </c>
      <c r="K2438" s="75">
        <f t="shared" ref="K2438:K2501" si="1088">AR2438</f>
        <v>1</v>
      </c>
      <c r="L2438" s="76">
        <f t="shared" ref="L2438:L2501" si="1089">AS2438</f>
        <v>2</v>
      </c>
      <c r="M2438" s="76">
        <f t="shared" ref="M2438:M2501" si="1090">AT2438</f>
        <v>1E-3</v>
      </c>
      <c r="N2438" s="76">
        <f t="shared" ref="N2438:N2501" si="1091">AU2438</f>
        <v>2</v>
      </c>
      <c r="O2438" s="42">
        <f t="shared" ref="O2438:O2501" si="1092">CEILING(MAX(L2438:N2438)/K2438,0.5)</f>
        <v>2</v>
      </c>
      <c r="P2438" s="39" t="str">
        <f t="shared" ref="P2438:P2501" si="1093">AV2438</f>
        <v>일반(목록배제,Normal-Manifest Exception)</v>
      </c>
      <c r="Q2438" s="72">
        <f t="shared" ref="Q2438:Q2501" si="1094">AW2438</f>
        <v>35</v>
      </c>
      <c r="R2438" s="43" t="str">
        <f t="shared" ref="R2438:R2501" si="1095">BK2438</f>
        <v>5X033</v>
      </c>
      <c r="S2438" s="82" t="str">
        <f t="shared" ref="S2438:S2501" si="1096">BL2438</f>
        <v/>
      </c>
      <c r="T2438" s="40">
        <f t="shared" ref="T2438:T2501" si="1097">DATE(YEAR(A2438),MONTH(A2438),DAY(A2438))</f>
        <v>45919</v>
      </c>
      <c r="U2438" s="44">
        <v>2500</v>
      </c>
      <c r="V2438" s="44">
        <f t="shared" ref="V2438:V2501" si="1098">IF(O2438&gt;5,CEILING(O2438-5,1)*100,0)</f>
        <v>0</v>
      </c>
      <c r="W2438" s="77">
        <f t="shared" ref="W2438:W2501" si="1099">SUM(U2438:V2438)</f>
        <v>2500</v>
      </c>
      <c r="X2438" s="78">
        <f t="shared" ref="X2438:X2501" si="1100">(K2438-1)*2500</f>
        <v>0</v>
      </c>
      <c r="Y2438" s="44" cm="1">
        <f t="array" ref="Y2438">_xlfn.IFNA(_xlfn.IFS(AND(Q2438&gt;=2000, Q2438&lt;3000), 10000, AND(Q2438&gt;=3000, Q2438&lt;4000), 15000, AND(Q2438&gt;=4000, Q2438&lt;5000), 20000, AND(Q2438&gt;=5000), 25000),0)</f>
        <v>0</v>
      </c>
      <c r="Z2438" s="91">
        <f t="shared" ref="Z2438:Z2501" si="1101">IF(OR(P2438="일반(목록배제,Normal-Manifest Exception)",P2438="간이(Simple)",P2438="목록취하(허용배제,Manifest-Drop)",P2438="일반(NORMAL)"),300,0)</f>
        <v>300</v>
      </c>
      <c r="AA2438" s="44">
        <f t="shared" ref="AA2438:AA2501" si="1102">IF(LEFT(AP2438,2)="63",3000,0)</f>
        <v>0</v>
      </c>
      <c r="AB2438" s="44"/>
      <c r="AC2438" s="44"/>
      <c r="AD2438" s="44"/>
      <c r="AE2438" s="44">
        <f>VLOOKUP(O2438,정산업데이트!$A$6:$B$12,2,10)</f>
        <v>0</v>
      </c>
      <c r="AF2438" s="44"/>
      <c r="AG2438" s="79">
        <f t="shared" ref="AG2438:AG2501" si="1103">X2438+Y2438+Z2438+AA2438+AB2438+AE2438+AF2438</f>
        <v>300</v>
      </c>
      <c r="AH2438" s="80">
        <f t="shared" ref="AH2438:AH2501" si="1104">SUM(AG2438,W2438)</f>
        <v>2800</v>
      </c>
      <c r="AI2438" s="93"/>
      <c r="AJ2438" s="84" t="s">
        <v>13958</v>
      </c>
      <c r="AK2438" s="84" t="s">
        <v>73</v>
      </c>
      <c r="AL2438" s="84" t="s">
        <v>13959</v>
      </c>
      <c r="AM2438" s="84" t="s">
        <v>14618</v>
      </c>
      <c r="AN2438" s="84" t="s">
        <v>14619</v>
      </c>
      <c r="AO2438" s="84" t="s">
        <v>14620</v>
      </c>
      <c r="AP2438" s="84" t="s">
        <v>2223</v>
      </c>
      <c r="AQ2438" s="84" t="s">
        <v>122</v>
      </c>
      <c r="AR2438" s="85">
        <v>1</v>
      </c>
      <c r="AS2438" s="86">
        <v>2</v>
      </c>
      <c r="AT2438" s="86">
        <v>1E-3</v>
      </c>
      <c r="AU2438" s="86">
        <v>2</v>
      </c>
      <c r="AV2438" s="84" t="s">
        <v>8</v>
      </c>
      <c r="AW2438" s="86">
        <v>35</v>
      </c>
      <c r="AX2438" s="84" t="s">
        <v>68</v>
      </c>
      <c r="AY2438" s="84" t="s">
        <v>68</v>
      </c>
      <c r="AZ2438" s="84" t="s">
        <v>68</v>
      </c>
      <c r="BA2438" s="84" t="s">
        <v>68</v>
      </c>
      <c r="BB2438" s="84" t="s">
        <v>68</v>
      </c>
      <c r="BC2438" s="84" t="s">
        <v>441</v>
      </c>
      <c r="BD2438" s="84" t="s">
        <v>442</v>
      </c>
      <c r="BE2438" s="84" t="s">
        <v>443</v>
      </c>
      <c r="BF2438" s="84" t="s">
        <v>122</v>
      </c>
      <c r="BG2438" s="84" t="s">
        <v>69</v>
      </c>
      <c r="BH2438" s="92" t="s">
        <v>14621</v>
      </c>
      <c r="BI2438" s="84" t="s">
        <v>122</v>
      </c>
      <c r="BJ2438" s="84" t="s">
        <v>14622</v>
      </c>
      <c r="BK2438" s="84" t="s">
        <v>867</v>
      </c>
      <c r="BL2438" s="84" t="s">
        <v>122</v>
      </c>
      <c r="BM2438" s="84" t="s">
        <v>442</v>
      </c>
      <c r="BN2438" s="84" t="s">
        <v>70</v>
      </c>
      <c r="BO2438" s="84" t="s">
        <v>71</v>
      </c>
      <c r="BP2438" s="84" t="s">
        <v>122</v>
      </c>
      <c r="BQ2438" s="84" t="s">
        <v>163</v>
      </c>
    </row>
    <row r="2439" spans="1:69" ht="14.4" x14ac:dyDescent="0.3">
      <c r="A2439" s="40" t="str">
        <f t="shared" si="1078"/>
        <v>2025-09-19</v>
      </c>
      <c r="B2439" s="40" t="str">
        <f t="shared" si="1079"/>
        <v>SYD</v>
      </c>
      <c r="C2439" s="39" t="str">
        <f t="shared" si="1080"/>
        <v>40644127016</v>
      </c>
      <c r="D2439" s="41" t="str">
        <f t="shared" si="1081"/>
        <v>PKR253635540</v>
      </c>
      <c r="E2439" s="41" t="str">
        <f t="shared" si="1082"/>
        <v>596421489701</v>
      </c>
      <c r="F2439" s="39" t="str">
        <f t="shared" si="1083"/>
        <v>2254239</v>
      </c>
      <c r="G2439" s="39" t="str">
        <f t="shared" si="1084"/>
        <v>WISE EXPRESS(BIOSYDNEY)</v>
      </c>
      <c r="H2439" s="41" t="str">
        <f t="shared" si="1085"/>
        <v>박선미</v>
      </c>
      <c r="I2439" s="39" t="str">
        <f t="shared" si="1086"/>
        <v>01625</v>
      </c>
      <c r="J2439" s="52" t="str">
        <f t="shared" si="1087"/>
        <v/>
      </c>
      <c r="K2439" s="75">
        <f t="shared" si="1088"/>
        <v>1</v>
      </c>
      <c r="L2439" s="76">
        <f t="shared" si="1089"/>
        <v>1</v>
      </c>
      <c r="M2439" s="76">
        <f t="shared" si="1090"/>
        <v>1E-3</v>
      </c>
      <c r="N2439" s="76">
        <f t="shared" si="1091"/>
        <v>1</v>
      </c>
      <c r="O2439" s="42">
        <f t="shared" si="1092"/>
        <v>1</v>
      </c>
      <c r="P2439" s="39" t="str">
        <f t="shared" si="1093"/>
        <v>일반(목록배제,Normal-Manifest Exception)</v>
      </c>
      <c r="Q2439" s="72">
        <f t="shared" si="1094"/>
        <v>80</v>
      </c>
      <c r="R2439" s="43" t="str">
        <f t="shared" si="1095"/>
        <v>5X033</v>
      </c>
      <c r="S2439" s="82" t="str">
        <f t="shared" si="1096"/>
        <v/>
      </c>
      <c r="T2439" s="40">
        <f t="shared" si="1097"/>
        <v>45919</v>
      </c>
      <c r="U2439" s="44">
        <v>2500</v>
      </c>
      <c r="V2439" s="44">
        <f t="shared" si="1098"/>
        <v>0</v>
      </c>
      <c r="W2439" s="77">
        <f t="shared" si="1099"/>
        <v>2500</v>
      </c>
      <c r="X2439" s="78">
        <f t="shared" si="1100"/>
        <v>0</v>
      </c>
      <c r="Y2439" s="44" cm="1">
        <f t="array" ref="Y2439">_xlfn.IFNA(_xlfn.IFS(AND(Q2439&gt;=2000, Q2439&lt;3000), 10000, AND(Q2439&gt;=3000, Q2439&lt;4000), 15000, AND(Q2439&gt;=4000, Q2439&lt;5000), 20000, AND(Q2439&gt;=5000), 25000),0)</f>
        <v>0</v>
      </c>
      <c r="Z2439" s="91">
        <f t="shared" si="1101"/>
        <v>300</v>
      </c>
      <c r="AA2439" s="44">
        <f t="shared" si="1102"/>
        <v>0</v>
      </c>
      <c r="AB2439" s="44"/>
      <c r="AC2439" s="44"/>
      <c r="AD2439" s="44"/>
      <c r="AE2439" s="44">
        <f>VLOOKUP(O2439,정산업데이트!$A$6:$B$12,2,10)</f>
        <v>0</v>
      </c>
      <c r="AF2439" s="44"/>
      <c r="AG2439" s="79">
        <f t="shared" si="1103"/>
        <v>300</v>
      </c>
      <c r="AH2439" s="80">
        <f t="shared" si="1104"/>
        <v>2800</v>
      </c>
      <c r="AI2439" s="93"/>
      <c r="AJ2439" s="84" t="s">
        <v>13958</v>
      </c>
      <c r="AK2439" s="84" t="s">
        <v>73</v>
      </c>
      <c r="AL2439" s="84" t="s">
        <v>13959</v>
      </c>
      <c r="AM2439" s="84" t="s">
        <v>14623</v>
      </c>
      <c r="AN2439" s="84" t="s">
        <v>14624</v>
      </c>
      <c r="AO2439" s="84" t="s">
        <v>14625</v>
      </c>
      <c r="AP2439" s="84" t="s">
        <v>14626</v>
      </c>
      <c r="AQ2439" s="84" t="s">
        <v>122</v>
      </c>
      <c r="AR2439" s="85">
        <v>1</v>
      </c>
      <c r="AS2439" s="86">
        <v>1</v>
      </c>
      <c r="AT2439" s="86">
        <v>1E-3</v>
      </c>
      <c r="AU2439" s="86">
        <v>1</v>
      </c>
      <c r="AV2439" s="84" t="s">
        <v>8</v>
      </c>
      <c r="AW2439" s="86">
        <v>80</v>
      </c>
      <c r="AX2439" s="84" t="s">
        <v>68</v>
      </c>
      <c r="AY2439" s="84" t="s">
        <v>68</v>
      </c>
      <c r="AZ2439" s="84" t="s">
        <v>68</v>
      </c>
      <c r="BA2439" s="84" t="s">
        <v>68</v>
      </c>
      <c r="BB2439" s="84" t="s">
        <v>68</v>
      </c>
      <c r="BC2439" s="84" t="s">
        <v>126</v>
      </c>
      <c r="BD2439" s="84" t="s">
        <v>90</v>
      </c>
      <c r="BE2439" s="84" t="s">
        <v>111</v>
      </c>
      <c r="BF2439" s="84" t="s">
        <v>122</v>
      </c>
      <c r="BG2439" s="84" t="s">
        <v>69</v>
      </c>
      <c r="BH2439" s="92" t="s">
        <v>14627</v>
      </c>
      <c r="BI2439" s="84" t="s">
        <v>122</v>
      </c>
      <c r="BJ2439" s="84" t="s">
        <v>14628</v>
      </c>
      <c r="BK2439" s="84" t="s">
        <v>867</v>
      </c>
      <c r="BL2439" s="84" t="s">
        <v>122</v>
      </c>
      <c r="BM2439" s="84" t="s">
        <v>90</v>
      </c>
      <c r="BN2439" s="84" t="s">
        <v>70</v>
      </c>
      <c r="BO2439" s="84" t="s">
        <v>71</v>
      </c>
      <c r="BP2439" s="84" t="s">
        <v>122</v>
      </c>
      <c r="BQ2439" s="84" t="s">
        <v>163</v>
      </c>
    </row>
    <row r="2440" spans="1:69" ht="14.4" x14ac:dyDescent="0.3">
      <c r="A2440" s="40" t="str">
        <f t="shared" si="1078"/>
        <v>2025-09-19</v>
      </c>
      <c r="B2440" s="40" t="str">
        <f t="shared" si="1079"/>
        <v>SYD</v>
      </c>
      <c r="C2440" s="39" t="str">
        <f t="shared" si="1080"/>
        <v>40644127016</v>
      </c>
      <c r="D2440" s="41" t="str">
        <f t="shared" si="1081"/>
        <v>PKR253635541</v>
      </c>
      <c r="E2440" s="41" t="str">
        <f t="shared" si="1082"/>
        <v>596421489712</v>
      </c>
      <c r="F2440" s="39" t="str">
        <f t="shared" si="1083"/>
        <v>2254239</v>
      </c>
      <c r="G2440" s="39" t="str">
        <f t="shared" si="1084"/>
        <v>WISE EXPRESS(BIOSYDNEY)</v>
      </c>
      <c r="H2440" s="41" t="str">
        <f t="shared" si="1085"/>
        <v>최교민</v>
      </c>
      <c r="I2440" s="39" t="str">
        <f t="shared" si="1086"/>
        <v>51567</v>
      </c>
      <c r="J2440" s="52" t="str">
        <f t="shared" si="1087"/>
        <v/>
      </c>
      <c r="K2440" s="75">
        <f t="shared" si="1088"/>
        <v>1</v>
      </c>
      <c r="L2440" s="76">
        <f t="shared" si="1089"/>
        <v>1</v>
      </c>
      <c r="M2440" s="76">
        <f t="shared" si="1090"/>
        <v>1E-3</v>
      </c>
      <c r="N2440" s="76">
        <f t="shared" si="1091"/>
        <v>1</v>
      </c>
      <c r="O2440" s="42">
        <f t="shared" si="1092"/>
        <v>1</v>
      </c>
      <c r="P2440" s="39" t="str">
        <f t="shared" si="1093"/>
        <v>일반(목록배제,Normal-Manifest Exception)</v>
      </c>
      <c r="Q2440" s="72">
        <f t="shared" si="1094"/>
        <v>100</v>
      </c>
      <c r="R2440" s="43" t="str">
        <f t="shared" si="1095"/>
        <v>5X033</v>
      </c>
      <c r="S2440" s="82" t="str">
        <f t="shared" si="1096"/>
        <v/>
      </c>
      <c r="T2440" s="40">
        <f t="shared" si="1097"/>
        <v>45919</v>
      </c>
      <c r="U2440" s="44">
        <v>2500</v>
      </c>
      <c r="V2440" s="44">
        <f t="shared" si="1098"/>
        <v>0</v>
      </c>
      <c r="W2440" s="77">
        <f t="shared" si="1099"/>
        <v>2500</v>
      </c>
      <c r="X2440" s="78">
        <f t="shared" si="1100"/>
        <v>0</v>
      </c>
      <c r="Y2440" s="44" cm="1">
        <f t="array" ref="Y2440">_xlfn.IFNA(_xlfn.IFS(AND(Q2440&gt;=2000, Q2440&lt;3000), 10000, AND(Q2440&gt;=3000, Q2440&lt;4000), 15000, AND(Q2440&gt;=4000, Q2440&lt;5000), 20000, AND(Q2440&gt;=5000), 25000),0)</f>
        <v>0</v>
      </c>
      <c r="Z2440" s="91">
        <f t="shared" si="1101"/>
        <v>300</v>
      </c>
      <c r="AA2440" s="44">
        <f t="shared" si="1102"/>
        <v>0</v>
      </c>
      <c r="AB2440" s="44"/>
      <c r="AC2440" s="44"/>
      <c r="AD2440" s="44"/>
      <c r="AE2440" s="44">
        <f>VLOOKUP(O2440,정산업데이트!$A$6:$B$12,2,10)</f>
        <v>0</v>
      </c>
      <c r="AF2440" s="44"/>
      <c r="AG2440" s="79">
        <f t="shared" si="1103"/>
        <v>300</v>
      </c>
      <c r="AH2440" s="80">
        <f t="shared" si="1104"/>
        <v>2800</v>
      </c>
      <c r="AI2440" s="93"/>
      <c r="AJ2440" s="84" t="s">
        <v>13958</v>
      </c>
      <c r="AK2440" s="84" t="s">
        <v>73</v>
      </c>
      <c r="AL2440" s="84" t="s">
        <v>13959</v>
      </c>
      <c r="AM2440" s="84" t="s">
        <v>14629</v>
      </c>
      <c r="AN2440" s="84" t="s">
        <v>14630</v>
      </c>
      <c r="AO2440" s="84" t="s">
        <v>14631</v>
      </c>
      <c r="AP2440" s="84" t="s">
        <v>14632</v>
      </c>
      <c r="AQ2440" s="84" t="s">
        <v>122</v>
      </c>
      <c r="AR2440" s="85">
        <v>1</v>
      </c>
      <c r="AS2440" s="86">
        <v>1</v>
      </c>
      <c r="AT2440" s="86">
        <v>1E-3</v>
      </c>
      <c r="AU2440" s="86">
        <v>1</v>
      </c>
      <c r="AV2440" s="84" t="s">
        <v>8</v>
      </c>
      <c r="AW2440" s="86">
        <v>100</v>
      </c>
      <c r="AX2440" s="84" t="s">
        <v>68</v>
      </c>
      <c r="AY2440" s="84" t="s">
        <v>68</v>
      </c>
      <c r="AZ2440" s="84" t="s">
        <v>68</v>
      </c>
      <c r="BA2440" s="84" t="s">
        <v>68</v>
      </c>
      <c r="BB2440" s="84" t="s">
        <v>68</v>
      </c>
      <c r="BC2440" s="84" t="s">
        <v>126</v>
      </c>
      <c r="BD2440" s="84" t="s">
        <v>90</v>
      </c>
      <c r="BE2440" s="84" t="s">
        <v>111</v>
      </c>
      <c r="BF2440" s="84" t="s">
        <v>122</v>
      </c>
      <c r="BG2440" s="84" t="s">
        <v>69</v>
      </c>
      <c r="BH2440" s="92" t="s">
        <v>14633</v>
      </c>
      <c r="BI2440" s="84" t="s">
        <v>122</v>
      </c>
      <c r="BJ2440" s="84" t="s">
        <v>14634</v>
      </c>
      <c r="BK2440" s="84" t="s">
        <v>867</v>
      </c>
      <c r="BL2440" s="84" t="s">
        <v>122</v>
      </c>
      <c r="BM2440" s="84" t="s">
        <v>90</v>
      </c>
      <c r="BN2440" s="84" t="s">
        <v>70</v>
      </c>
      <c r="BO2440" s="84" t="s">
        <v>71</v>
      </c>
      <c r="BP2440" s="84" t="s">
        <v>122</v>
      </c>
      <c r="BQ2440" s="84" t="s">
        <v>163</v>
      </c>
    </row>
    <row r="2441" spans="1:69" ht="14.4" x14ac:dyDescent="0.3">
      <c r="A2441" s="40" t="str">
        <f t="shared" si="1078"/>
        <v>2025-09-19</v>
      </c>
      <c r="B2441" s="40" t="str">
        <f t="shared" si="1079"/>
        <v>SYD</v>
      </c>
      <c r="C2441" s="39" t="str">
        <f t="shared" si="1080"/>
        <v>40644127016</v>
      </c>
      <c r="D2441" s="41" t="str">
        <f t="shared" si="1081"/>
        <v>PKR253635542</v>
      </c>
      <c r="E2441" s="41" t="str">
        <f t="shared" si="1082"/>
        <v>596421489723</v>
      </c>
      <c r="F2441" s="39" t="str">
        <f t="shared" si="1083"/>
        <v>2254239</v>
      </c>
      <c r="G2441" s="39" t="str">
        <f t="shared" si="1084"/>
        <v>WISE EXPRESS(BIOSYDNEY)</v>
      </c>
      <c r="H2441" s="41" t="str">
        <f t="shared" si="1085"/>
        <v>오현주</v>
      </c>
      <c r="I2441" s="39" t="str">
        <f t="shared" si="1086"/>
        <v>48211</v>
      </c>
      <c r="J2441" s="52" t="str">
        <f t="shared" si="1087"/>
        <v/>
      </c>
      <c r="K2441" s="75">
        <f t="shared" si="1088"/>
        <v>1</v>
      </c>
      <c r="L2441" s="76">
        <f t="shared" si="1089"/>
        <v>1</v>
      </c>
      <c r="M2441" s="76">
        <f t="shared" si="1090"/>
        <v>1E-3</v>
      </c>
      <c r="N2441" s="76">
        <f t="shared" si="1091"/>
        <v>1</v>
      </c>
      <c r="O2441" s="42">
        <f t="shared" si="1092"/>
        <v>1</v>
      </c>
      <c r="P2441" s="39" t="str">
        <f t="shared" si="1093"/>
        <v>일반(목록배제,Normal-Manifest Exception)</v>
      </c>
      <c r="Q2441" s="72">
        <f t="shared" si="1094"/>
        <v>110</v>
      </c>
      <c r="R2441" s="43" t="str">
        <f t="shared" si="1095"/>
        <v>5X033</v>
      </c>
      <c r="S2441" s="82" t="str">
        <f t="shared" si="1096"/>
        <v/>
      </c>
      <c r="T2441" s="40">
        <f t="shared" si="1097"/>
        <v>45919</v>
      </c>
      <c r="U2441" s="44">
        <v>2500</v>
      </c>
      <c r="V2441" s="44">
        <f t="shared" si="1098"/>
        <v>0</v>
      </c>
      <c r="W2441" s="77">
        <f t="shared" si="1099"/>
        <v>2500</v>
      </c>
      <c r="X2441" s="78">
        <f t="shared" si="1100"/>
        <v>0</v>
      </c>
      <c r="Y2441" s="44" cm="1">
        <f t="array" ref="Y2441">_xlfn.IFNA(_xlfn.IFS(AND(Q2441&gt;=2000, Q2441&lt;3000), 10000, AND(Q2441&gt;=3000, Q2441&lt;4000), 15000, AND(Q2441&gt;=4000, Q2441&lt;5000), 20000, AND(Q2441&gt;=5000), 25000),0)</f>
        <v>0</v>
      </c>
      <c r="Z2441" s="91">
        <f t="shared" si="1101"/>
        <v>300</v>
      </c>
      <c r="AA2441" s="44">
        <f t="shared" si="1102"/>
        <v>0</v>
      </c>
      <c r="AB2441" s="44"/>
      <c r="AC2441" s="44"/>
      <c r="AD2441" s="44"/>
      <c r="AE2441" s="44">
        <f>VLOOKUP(O2441,정산업데이트!$A$6:$B$12,2,10)</f>
        <v>0</v>
      </c>
      <c r="AF2441" s="44"/>
      <c r="AG2441" s="79">
        <f t="shared" si="1103"/>
        <v>300</v>
      </c>
      <c r="AH2441" s="80">
        <f t="shared" si="1104"/>
        <v>2800</v>
      </c>
      <c r="AI2441" s="93"/>
      <c r="AJ2441" s="84" t="s">
        <v>13958</v>
      </c>
      <c r="AK2441" s="84" t="s">
        <v>73</v>
      </c>
      <c r="AL2441" s="84" t="s">
        <v>13959</v>
      </c>
      <c r="AM2441" s="84" t="s">
        <v>14635</v>
      </c>
      <c r="AN2441" s="84" t="s">
        <v>14636</v>
      </c>
      <c r="AO2441" s="84" t="s">
        <v>14637</v>
      </c>
      <c r="AP2441" s="84" t="s">
        <v>14638</v>
      </c>
      <c r="AQ2441" s="84" t="s">
        <v>122</v>
      </c>
      <c r="AR2441" s="85">
        <v>1</v>
      </c>
      <c r="AS2441" s="86">
        <v>1</v>
      </c>
      <c r="AT2441" s="86">
        <v>1E-3</v>
      </c>
      <c r="AU2441" s="86">
        <v>1</v>
      </c>
      <c r="AV2441" s="84" t="s">
        <v>8</v>
      </c>
      <c r="AW2441" s="86">
        <v>110</v>
      </c>
      <c r="AX2441" s="84" t="s">
        <v>68</v>
      </c>
      <c r="AY2441" s="84" t="s">
        <v>68</v>
      </c>
      <c r="AZ2441" s="84" t="s">
        <v>68</v>
      </c>
      <c r="BA2441" s="84" t="s">
        <v>68</v>
      </c>
      <c r="BB2441" s="84" t="s">
        <v>68</v>
      </c>
      <c r="BC2441" s="84" t="s">
        <v>126</v>
      </c>
      <c r="BD2441" s="84" t="s">
        <v>90</v>
      </c>
      <c r="BE2441" s="84" t="s">
        <v>111</v>
      </c>
      <c r="BF2441" s="84" t="s">
        <v>122</v>
      </c>
      <c r="BG2441" s="84" t="s">
        <v>69</v>
      </c>
      <c r="BH2441" s="92" t="s">
        <v>14639</v>
      </c>
      <c r="BI2441" s="84" t="s">
        <v>122</v>
      </c>
      <c r="BJ2441" s="84" t="s">
        <v>14640</v>
      </c>
      <c r="BK2441" s="84" t="s">
        <v>867</v>
      </c>
      <c r="BL2441" s="84" t="s">
        <v>122</v>
      </c>
      <c r="BM2441" s="84" t="s">
        <v>90</v>
      </c>
      <c r="BN2441" s="84" t="s">
        <v>70</v>
      </c>
      <c r="BO2441" s="84" t="s">
        <v>71</v>
      </c>
      <c r="BP2441" s="84" t="s">
        <v>122</v>
      </c>
      <c r="BQ2441" s="84" t="s">
        <v>163</v>
      </c>
    </row>
    <row r="2442" spans="1:69" ht="14.4" x14ac:dyDescent="0.3">
      <c r="A2442" s="40" t="str">
        <f t="shared" si="1078"/>
        <v>2025-09-19</v>
      </c>
      <c r="B2442" s="40" t="str">
        <f t="shared" si="1079"/>
        <v>SYD</v>
      </c>
      <c r="C2442" s="39" t="str">
        <f t="shared" si="1080"/>
        <v>40644127016</v>
      </c>
      <c r="D2442" s="41" t="str">
        <f t="shared" si="1081"/>
        <v>PKR253635543</v>
      </c>
      <c r="E2442" s="41" t="str">
        <f t="shared" si="1082"/>
        <v>596421489734</v>
      </c>
      <c r="F2442" s="39" t="str">
        <f t="shared" si="1083"/>
        <v>2254239</v>
      </c>
      <c r="G2442" s="39" t="str">
        <f t="shared" si="1084"/>
        <v>WISE EXPRESS(BIOSYDNEY)</v>
      </c>
      <c r="H2442" s="41" t="str">
        <f t="shared" si="1085"/>
        <v>변유나</v>
      </c>
      <c r="I2442" s="39" t="str">
        <f t="shared" si="1086"/>
        <v>35244</v>
      </c>
      <c r="J2442" s="52" t="str">
        <f t="shared" si="1087"/>
        <v/>
      </c>
      <c r="K2442" s="75">
        <f t="shared" si="1088"/>
        <v>1</v>
      </c>
      <c r="L2442" s="76">
        <f t="shared" si="1089"/>
        <v>1</v>
      </c>
      <c r="M2442" s="76">
        <f t="shared" si="1090"/>
        <v>1E-3</v>
      </c>
      <c r="N2442" s="76">
        <f t="shared" si="1091"/>
        <v>1</v>
      </c>
      <c r="O2442" s="42">
        <f t="shared" si="1092"/>
        <v>1</v>
      </c>
      <c r="P2442" s="39" t="str">
        <f t="shared" si="1093"/>
        <v>일반(목록배제,Normal-Manifest Exception)</v>
      </c>
      <c r="Q2442" s="72">
        <f t="shared" si="1094"/>
        <v>120</v>
      </c>
      <c r="R2442" s="43" t="str">
        <f t="shared" si="1095"/>
        <v>5X033</v>
      </c>
      <c r="S2442" s="82" t="str">
        <f t="shared" si="1096"/>
        <v/>
      </c>
      <c r="T2442" s="40">
        <f t="shared" si="1097"/>
        <v>45919</v>
      </c>
      <c r="U2442" s="44">
        <v>2500</v>
      </c>
      <c r="V2442" s="44">
        <f t="shared" si="1098"/>
        <v>0</v>
      </c>
      <c r="W2442" s="77">
        <f t="shared" si="1099"/>
        <v>2500</v>
      </c>
      <c r="X2442" s="78">
        <f t="shared" si="1100"/>
        <v>0</v>
      </c>
      <c r="Y2442" s="44" cm="1">
        <f t="array" ref="Y2442">_xlfn.IFNA(_xlfn.IFS(AND(Q2442&gt;=2000, Q2442&lt;3000), 10000, AND(Q2442&gt;=3000, Q2442&lt;4000), 15000, AND(Q2442&gt;=4000, Q2442&lt;5000), 20000, AND(Q2442&gt;=5000), 25000),0)</f>
        <v>0</v>
      </c>
      <c r="Z2442" s="91">
        <f t="shared" si="1101"/>
        <v>300</v>
      </c>
      <c r="AA2442" s="44">
        <f t="shared" si="1102"/>
        <v>0</v>
      </c>
      <c r="AB2442" s="44"/>
      <c r="AC2442" s="44"/>
      <c r="AD2442" s="44"/>
      <c r="AE2442" s="44">
        <f>VLOOKUP(O2442,정산업데이트!$A$6:$B$12,2,10)</f>
        <v>0</v>
      </c>
      <c r="AF2442" s="44"/>
      <c r="AG2442" s="79">
        <f t="shared" si="1103"/>
        <v>300</v>
      </c>
      <c r="AH2442" s="80">
        <f t="shared" si="1104"/>
        <v>2800</v>
      </c>
      <c r="AI2442" s="93"/>
      <c r="AJ2442" s="84" t="s">
        <v>13958</v>
      </c>
      <c r="AK2442" s="84" t="s">
        <v>73</v>
      </c>
      <c r="AL2442" s="84" t="s">
        <v>13959</v>
      </c>
      <c r="AM2442" s="84" t="s">
        <v>14641</v>
      </c>
      <c r="AN2442" s="84" t="s">
        <v>14642</v>
      </c>
      <c r="AO2442" s="84" t="s">
        <v>14643</v>
      </c>
      <c r="AP2442" s="84" t="s">
        <v>14644</v>
      </c>
      <c r="AQ2442" s="84" t="s">
        <v>122</v>
      </c>
      <c r="AR2442" s="85">
        <v>1</v>
      </c>
      <c r="AS2442" s="86">
        <v>1</v>
      </c>
      <c r="AT2442" s="86">
        <v>1E-3</v>
      </c>
      <c r="AU2442" s="86">
        <v>1</v>
      </c>
      <c r="AV2442" s="84" t="s">
        <v>8</v>
      </c>
      <c r="AW2442" s="86">
        <v>120</v>
      </c>
      <c r="AX2442" s="84" t="s">
        <v>68</v>
      </c>
      <c r="AY2442" s="84" t="s">
        <v>68</v>
      </c>
      <c r="AZ2442" s="84" t="s">
        <v>68</v>
      </c>
      <c r="BA2442" s="84" t="s">
        <v>68</v>
      </c>
      <c r="BB2442" s="84" t="s">
        <v>68</v>
      </c>
      <c r="BC2442" s="84" t="s">
        <v>126</v>
      </c>
      <c r="BD2442" s="84" t="s">
        <v>90</v>
      </c>
      <c r="BE2442" s="84" t="s">
        <v>111</v>
      </c>
      <c r="BF2442" s="84" t="s">
        <v>122</v>
      </c>
      <c r="BG2442" s="84" t="s">
        <v>69</v>
      </c>
      <c r="BH2442" s="92" t="s">
        <v>14645</v>
      </c>
      <c r="BI2442" s="84" t="s">
        <v>122</v>
      </c>
      <c r="BJ2442" s="84" t="s">
        <v>14646</v>
      </c>
      <c r="BK2442" s="84" t="s">
        <v>867</v>
      </c>
      <c r="BL2442" s="84" t="s">
        <v>122</v>
      </c>
      <c r="BM2442" s="84" t="s">
        <v>90</v>
      </c>
      <c r="BN2442" s="84" t="s">
        <v>70</v>
      </c>
      <c r="BO2442" s="84" t="s">
        <v>71</v>
      </c>
      <c r="BP2442" s="84" t="s">
        <v>122</v>
      </c>
      <c r="BQ2442" s="84" t="s">
        <v>163</v>
      </c>
    </row>
    <row r="2443" spans="1:69" ht="14.4" x14ac:dyDescent="0.3">
      <c r="A2443" s="40" t="str">
        <f t="shared" si="1078"/>
        <v>2025-09-19</v>
      </c>
      <c r="B2443" s="40" t="str">
        <f t="shared" si="1079"/>
        <v>SYD</v>
      </c>
      <c r="C2443" s="39" t="str">
        <f t="shared" si="1080"/>
        <v>40644127016</v>
      </c>
      <c r="D2443" s="41" t="str">
        <f t="shared" si="1081"/>
        <v>PKR253635544</v>
      </c>
      <c r="E2443" s="41" t="str">
        <f t="shared" si="1082"/>
        <v>596421489745</v>
      </c>
      <c r="F2443" s="39" t="str">
        <f t="shared" si="1083"/>
        <v>2254239</v>
      </c>
      <c r="G2443" s="39" t="str">
        <f t="shared" si="1084"/>
        <v>WISE EXPRESS(BIOSYDNEY)</v>
      </c>
      <c r="H2443" s="41" t="str">
        <f t="shared" si="1085"/>
        <v>강새하</v>
      </c>
      <c r="I2443" s="39" t="str">
        <f t="shared" si="1086"/>
        <v>07942</v>
      </c>
      <c r="J2443" s="52" t="str">
        <f t="shared" si="1087"/>
        <v>일반전환</v>
      </c>
      <c r="K2443" s="75">
        <f t="shared" si="1088"/>
        <v>1</v>
      </c>
      <c r="L2443" s="76">
        <f t="shared" si="1089"/>
        <v>1</v>
      </c>
      <c r="M2443" s="76">
        <f t="shared" si="1090"/>
        <v>1E-3</v>
      </c>
      <c r="N2443" s="76">
        <f t="shared" si="1091"/>
        <v>1</v>
      </c>
      <c r="O2443" s="42">
        <f t="shared" si="1092"/>
        <v>1</v>
      </c>
      <c r="P2443" s="39" t="str">
        <f t="shared" si="1093"/>
        <v>일반(목록배제,Normal-Manifest Exception)</v>
      </c>
      <c r="Q2443" s="72">
        <f t="shared" si="1094"/>
        <v>100</v>
      </c>
      <c r="R2443" s="43" t="str">
        <f t="shared" si="1095"/>
        <v>5X033</v>
      </c>
      <c r="S2443" s="82" t="str">
        <f t="shared" si="1096"/>
        <v/>
      </c>
      <c r="T2443" s="40">
        <f t="shared" si="1097"/>
        <v>45919</v>
      </c>
      <c r="U2443" s="44">
        <v>2500</v>
      </c>
      <c r="V2443" s="44">
        <f t="shared" si="1098"/>
        <v>0</v>
      </c>
      <c r="W2443" s="77">
        <f t="shared" si="1099"/>
        <v>2500</v>
      </c>
      <c r="X2443" s="78">
        <f t="shared" si="1100"/>
        <v>0</v>
      </c>
      <c r="Y2443" s="44" cm="1">
        <f t="array" ref="Y2443">_xlfn.IFNA(_xlfn.IFS(AND(Q2443&gt;=2000, Q2443&lt;3000), 10000, AND(Q2443&gt;=3000, Q2443&lt;4000), 15000, AND(Q2443&gt;=4000, Q2443&lt;5000), 20000, AND(Q2443&gt;=5000), 25000),0)</f>
        <v>0</v>
      </c>
      <c r="Z2443" s="91">
        <f t="shared" si="1101"/>
        <v>300</v>
      </c>
      <c r="AA2443" s="44">
        <f t="shared" si="1102"/>
        <v>0</v>
      </c>
      <c r="AB2443" s="44"/>
      <c r="AC2443" s="44"/>
      <c r="AD2443" s="44"/>
      <c r="AE2443" s="44">
        <f>VLOOKUP(O2443,정산업데이트!$A$6:$B$12,2,10)</f>
        <v>0</v>
      </c>
      <c r="AF2443" s="44"/>
      <c r="AG2443" s="79">
        <f t="shared" si="1103"/>
        <v>300</v>
      </c>
      <c r="AH2443" s="80">
        <f t="shared" si="1104"/>
        <v>2800</v>
      </c>
      <c r="AJ2443" s="84" t="s">
        <v>13958</v>
      </c>
      <c r="AK2443" s="84" t="s">
        <v>73</v>
      </c>
      <c r="AL2443" s="84" t="s">
        <v>13959</v>
      </c>
      <c r="AM2443" s="84" t="s">
        <v>14647</v>
      </c>
      <c r="AN2443" s="84" t="s">
        <v>14648</v>
      </c>
      <c r="AO2443" s="84" t="s">
        <v>14649</v>
      </c>
      <c r="AP2443" s="84" t="s">
        <v>1457</v>
      </c>
      <c r="AQ2443" s="84" t="s">
        <v>85</v>
      </c>
      <c r="AR2443" s="85">
        <v>1</v>
      </c>
      <c r="AS2443" s="86">
        <v>1</v>
      </c>
      <c r="AT2443" s="86">
        <v>1E-3</v>
      </c>
      <c r="AU2443" s="86">
        <v>1</v>
      </c>
      <c r="AV2443" s="84" t="s">
        <v>8</v>
      </c>
      <c r="AW2443" s="86">
        <v>100</v>
      </c>
      <c r="AX2443" s="84" t="s">
        <v>68</v>
      </c>
      <c r="AY2443" s="84" t="s">
        <v>68</v>
      </c>
      <c r="AZ2443" s="84" t="s">
        <v>68</v>
      </c>
      <c r="BA2443" s="84" t="s">
        <v>68</v>
      </c>
      <c r="BB2443" s="84" t="s">
        <v>68</v>
      </c>
      <c r="BC2443" s="84" t="s">
        <v>126</v>
      </c>
      <c r="BD2443" s="84" t="s">
        <v>90</v>
      </c>
      <c r="BE2443" s="84" t="s">
        <v>111</v>
      </c>
      <c r="BF2443" s="84" t="s">
        <v>122</v>
      </c>
      <c r="BG2443" s="84" t="s">
        <v>69</v>
      </c>
      <c r="BH2443" s="92" t="s">
        <v>14650</v>
      </c>
      <c r="BI2443" s="84" t="s">
        <v>122</v>
      </c>
      <c r="BJ2443" s="84" t="s">
        <v>14651</v>
      </c>
      <c r="BK2443" s="84" t="s">
        <v>867</v>
      </c>
      <c r="BL2443" s="84" t="s">
        <v>122</v>
      </c>
      <c r="BM2443" s="84" t="s">
        <v>90</v>
      </c>
      <c r="BN2443" s="84" t="s">
        <v>70</v>
      </c>
      <c r="BO2443" s="84" t="s">
        <v>71</v>
      </c>
      <c r="BP2443" s="84" t="s">
        <v>122</v>
      </c>
      <c r="BQ2443" s="84" t="s">
        <v>163</v>
      </c>
    </row>
    <row r="2444" spans="1:69" ht="14.4" customHeight="1" x14ac:dyDescent="0.3">
      <c r="A2444" s="40" t="str">
        <f t="shared" si="1078"/>
        <v>2025-09-19</v>
      </c>
      <c r="B2444" s="40" t="str">
        <f t="shared" si="1079"/>
        <v>SYD</v>
      </c>
      <c r="C2444" s="39" t="str">
        <f t="shared" si="1080"/>
        <v>40644127016</v>
      </c>
      <c r="D2444" s="41" t="str">
        <f t="shared" si="1081"/>
        <v>PKR253635545</v>
      </c>
      <c r="E2444" s="41" t="str">
        <f t="shared" si="1082"/>
        <v>596421489756</v>
      </c>
      <c r="F2444" s="39" t="str">
        <f t="shared" si="1083"/>
        <v>2254239</v>
      </c>
      <c r="G2444" s="39" t="str">
        <f t="shared" si="1084"/>
        <v>WISE EXPRESS(BIOSYDNEY)</v>
      </c>
      <c r="H2444" s="41" t="str">
        <f t="shared" si="1085"/>
        <v>한준영</v>
      </c>
      <c r="I2444" s="39" t="str">
        <f t="shared" si="1086"/>
        <v>06942</v>
      </c>
      <c r="J2444" s="52" t="str">
        <f t="shared" si="1087"/>
        <v/>
      </c>
      <c r="K2444" s="75">
        <f t="shared" si="1088"/>
        <v>1</v>
      </c>
      <c r="L2444" s="76">
        <f t="shared" si="1089"/>
        <v>1</v>
      </c>
      <c r="M2444" s="76">
        <f t="shared" si="1090"/>
        <v>1E-3</v>
      </c>
      <c r="N2444" s="76">
        <f t="shared" si="1091"/>
        <v>1</v>
      </c>
      <c r="O2444" s="42">
        <f t="shared" si="1092"/>
        <v>1</v>
      </c>
      <c r="P2444" s="39" t="str">
        <f t="shared" si="1093"/>
        <v>일반(목록배제,Normal-Manifest Exception)</v>
      </c>
      <c r="Q2444" s="72">
        <f t="shared" si="1094"/>
        <v>110</v>
      </c>
      <c r="R2444" s="43" t="str">
        <f t="shared" si="1095"/>
        <v>5X033</v>
      </c>
      <c r="S2444" s="82" t="str">
        <f t="shared" si="1096"/>
        <v/>
      </c>
      <c r="T2444" s="40">
        <f t="shared" si="1097"/>
        <v>45919</v>
      </c>
      <c r="U2444" s="44">
        <v>2500</v>
      </c>
      <c r="V2444" s="44">
        <f t="shared" si="1098"/>
        <v>0</v>
      </c>
      <c r="W2444" s="77">
        <f t="shared" si="1099"/>
        <v>2500</v>
      </c>
      <c r="X2444" s="78">
        <f t="shared" si="1100"/>
        <v>0</v>
      </c>
      <c r="Y2444" s="44" cm="1">
        <f t="array" ref="Y2444">_xlfn.IFNA(_xlfn.IFS(AND(Q2444&gt;=2000, Q2444&lt;3000), 10000, AND(Q2444&gt;=3000, Q2444&lt;4000), 15000, AND(Q2444&gt;=4000, Q2444&lt;5000), 20000, AND(Q2444&gt;=5000), 25000),0)</f>
        <v>0</v>
      </c>
      <c r="Z2444" s="91">
        <f t="shared" si="1101"/>
        <v>300</v>
      </c>
      <c r="AA2444" s="44">
        <f t="shared" si="1102"/>
        <v>0</v>
      </c>
      <c r="AB2444" s="44"/>
      <c r="AC2444" s="44"/>
      <c r="AD2444" s="44"/>
      <c r="AE2444" s="44">
        <f>VLOOKUP(O2444,정산업데이트!$A$6:$B$12,2,10)</f>
        <v>0</v>
      </c>
      <c r="AF2444" s="44"/>
      <c r="AG2444" s="79">
        <f t="shared" si="1103"/>
        <v>300</v>
      </c>
      <c r="AH2444" s="80">
        <f t="shared" si="1104"/>
        <v>2800</v>
      </c>
      <c r="AI2444" s="93"/>
      <c r="AJ2444" s="84" t="s">
        <v>13958</v>
      </c>
      <c r="AK2444" s="84" t="s">
        <v>73</v>
      </c>
      <c r="AL2444" s="84" t="s">
        <v>13959</v>
      </c>
      <c r="AM2444" s="84" t="s">
        <v>14652</v>
      </c>
      <c r="AN2444" s="84" t="s">
        <v>14653</v>
      </c>
      <c r="AO2444" s="84" t="s">
        <v>14654</v>
      </c>
      <c r="AP2444" s="84" t="s">
        <v>14655</v>
      </c>
      <c r="AQ2444" s="84" t="s">
        <v>122</v>
      </c>
      <c r="AR2444" s="85">
        <v>1</v>
      </c>
      <c r="AS2444" s="86">
        <v>1</v>
      </c>
      <c r="AT2444" s="86">
        <v>1E-3</v>
      </c>
      <c r="AU2444" s="86">
        <v>1</v>
      </c>
      <c r="AV2444" s="84" t="s">
        <v>8</v>
      </c>
      <c r="AW2444" s="86">
        <v>110</v>
      </c>
      <c r="AX2444" s="84" t="s">
        <v>68</v>
      </c>
      <c r="AY2444" s="84" t="s">
        <v>68</v>
      </c>
      <c r="AZ2444" s="84" t="s">
        <v>68</v>
      </c>
      <c r="BA2444" s="84" t="s">
        <v>68</v>
      </c>
      <c r="BB2444" s="84" t="s">
        <v>68</v>
      </c>
      <c r="BC2444" s="84" t="s">
        <v>126</v>
      </c>
      <c r="BD2444" s="84" t="s">
        <v>90</v>
      </c>
      <c r="BE2444" s="84" t="s">
        <v>111</v>
      </c>
      <c r="BF2444" s="84" t="s">
        <v>122</v>
      </c>
      <c r="BG2444" s="84" t="s">
        <v>69</v>
      </c>
      <c r="BH2444" s="92" t="s">
        <v>14656</v>
      </c>
      <c r="BI2444" s="84" t="s">
        <v>122</v>
      </c>
      <c r="BJ2444" s="84" t="s">
        <v>14657</v>
      </c>
      <c r="BK2444" s="84" t="s">
        <v>867</v>
      </c>
      <c r="BL2444" s="84" t="s">
        <v>122</v>
      </c>
      <c r="BM2444" s="84" t="s">
        <v>90</v>
      </c>
      <c r="BN2444" s="84" t="s">
        <v>70</v>
      </c>
      <c r="BO2444" s="84" t="s">
        <v>71</v>
      </c>
      <c r="BP2444" s="84" t="s">
        <v>122</v>
      </c>
      <c r="BQ2444" s="84" t="s">
        <v>163</v>
      </c>
    </row>
    <row r="2445" spans="1:69" ht="14.4" x14ac:dyDescent="0.3">
      <c r="A2445" s="40" t="str">
        <f t="shared" si="1078"/>
        <v>2025-09-19</v>
      </c>
      <c r="B2445" s="40" t="str">
        <f t="shared" si="1079"/>
        <v>SYD</v>
      </c>
      <c r="C2445" s="39" t="str">
        <f t="shared" si="1080"/>
        <v>40644127016</v>
      </c>
      <c r="D2445" s="41" t="str">
        <f t="shared" si="1081"/>
        <v>PKR253635546</v>
      </c>
      <c r="E2445" s="41" t="str">
        <f t="shared" si="1082"/>
        <v>596421489760</v>
      </c>
      <c r="F2445" s="39" t="str">
        <f t="shared" si="1083"/>
        <v>2254239</v>
      </c>
      <c r="G2445" s="39" t="str">
        <f t="shared" si="1084"/>
        <v>WISE EXPRESS(BIOSYDNEY)</v>
      </c>
      <c r="H2445" s="41" t="str">
        <f t="shared" si="1085"/>
        <v>남혜숙</v>
      </c>
      <c r="I2445" s="39" t="str">
        <f t="shared" si="1086"/>
        <v>41922</v>
      </c>
      <c r="J2445" s="52" t="str">
        <f t="shared" si="1087"/>
        <v/>
      </c>
      <c r="K2445" s="75">
        <f t="shared" si="1088"/>
        <v>1</v>
      </c>
      <c r="L2445" s="76">
        <f t="shared" si="1089"/>
        <v>1</v>
      </c>
      <c r="M2445" s="76">
        <f t="shared" si="1090"/>
        <v>1E-3</v>
      </c>
      <c r="N2445" s="76">
        <f t="shared" si="1091"/>
        <v>1</v>
      </c>
      <c r="O2445" s="42">
        <f t="shared" si="1092"/>
        <v>1</v>
      </c>
      <c r="P2445" s="39" t="str">
        <f t="shared" si="1093"/>
        <v>일반(목록배제,Normal-Manifest Exception)</v>
      </c>
      <c r="Q2445" s="72">
        <f t="shared" si="1094"/>
        <v>90</v>
      </c>
      <c r="R2445" s="43" t="str">
        <f t="shared" si="1095"/>
        <v>5X033</v>
      </c>
      <c r="S2445" s="82" t="str">
        <f t="shared" si="1096"/>
        <v/>
      </c>
      <c r="T2445" s="40">
        <f t="shared" si="1097"/>
        <v>45919</v>
      </c>
      <c r="U2445" s="44">
        <v>2500</v>
      </c>
      <c r="V2445" s="44">
        <f t="shared" si="1098"/>
        <v>0</v>
      </c>
      <c r="W2445" s="77">
        <f t="shared" si="1099"/>
        <v>2500</v>
      </c>
      <c r="X2445" s="78">
        <f t="shared" si="1100"/>
        <v>0</v>
      </c>
      <c r="Y2445" s="44" cm="1">
        <f t="array" ref="Y2445">_xlfn.IFNA(_xlfn.IFS(AND(Q2445&gt;=2000, Q2445&lt;3000), 10000, AND(Q2445&gt;=3000, Q2445&lt;4000), 15000, AND(Q2445&gt;=4000, Q2445&lt;5000), 20000, AND(Q2445&gt;=5000), 25000),0)</f>
        <v>0</v>
      </c>
      <c r="Z2445" s="91">
        <f t="shared" si="1101"/>
        <v>300</v>
      </c>
      <c r="AA2445" s="44">
        <f t="shared" si="1102"/>
        <v>0</v>
      </c>
      <c r="AB2445" s="44"/>
      <c r="AC2445" s="44"/>
      <c r="AD2445" s="44"/>
      <c r="AE2445" s="44">
        <f>VLOOKUP(O2445,정산업데이트!$A$6:$B$12,2,10)</f>
        <v>0</v>
      </c>
      <c r="AF2445" s="44"/>
      <c r="AG2445" s="79">
        <f t="shared" si="1103"/>
        <v>300</v>
      </c>
      <c r="AH2445" s="80">
        <f t="shared" si="1104"/>
        <v>2800</v>
      </c>
      <c r="AI2445" s="93"/>
      <c r="AJ2445" s="84" t="s">
        <v>13958</v>
      </c>
      <c r="AK2445" s="84" t="s">
        <v>73</v>
      </c>
      <c r="AL2445" s="84" t="s">
        <v>13959</v>
      </c>
      <c r="AM2445" s="84" t="s">
        <v>14658</v>
      </c>
      <c r="AN2445" s="84" t="s">
        <v>14659</v>
      </c>
      <c r="AO2445" s="84" t="s">
        <v>14660</v>
      </c>
      <c r="AP2445" s="84" t="s">
        <v>14661</v>
      </c>
      <c r="AQ2445" s="84" t="s">
        <v>122</v>
      </c>
      <c r="AR2445" s="85">
        <v>1</v>
      </c>
      <c r="AS2445" s="86">
        <v>1</v>
      </c>
      <c r="AT2445" s="86">
        <v>1E-3</v>
      </c>
      <c r="AU2445" s="86">
        <v>1</v>
      </c>
      <c r="AV2445" s="84" t="s">
        <v>8</v>
      </c>
      <c r="AW2445" s="86">
        <v>90</v>
      </c>
      <c r="AX2445" s="84" t="s">
        <v>68</v>
      </c>
      <c r="AY2445" s="84" t="s">
        <v>68</v>
      </c>
      <c r="AZ2445" s="84" t="s">
        <v>68</v>
      </c>
      <c r="BA2445" s="84" t="s">
        <v>68</v>
      </c>
      <c r="BB2445" s="84" t="s">
        <v>68</v>
      </c>
      <c r="BC2445" s="84" t="s">
        <v>126</v>
      </c>
      <c r="BD2445" s="84" t="s">
        <v>90</v>
      </c>
      <c r="BE2445" s="84" t="s">
        <v>111</v>
      </c>
      <c r="BF2445" s="84" t="s">
        <v>122</v>
      </c>
      <c r="BG2445" s="84" t="s">
        <v>69</v>
      </c>
      <c r="BH2445" s="92" t="s">
        <v>14662</v>
      </c>
      <c r="BI2445" s="84" t="s">
        <v>122</v>
      </c>
      <c r="BJ2445" s="84" t="s">
        <v>14663</v>
      </c>
      <c r="BK2445" s="84" t="s">
        <v>867</v>
      </c>
      <c r="BL2445" s="84" t="s">
        <v>122</v>
      </c>
      <c r="BM2445" s="84" t="s">
        <v>90</v>
      </c>
      <c r="BN2445" s="84" t="s">
        <v>70</v>
      </c>
      <c r="BO2445" s="84" t="s">
        <v>71</v>
      </c>
      <c r="BP2445" s="84" t="s">
        <v>122</v>
      </c>
      <c r="BQ2445" s="84" t="s">
        <v>163</v>
      </c>
    </row>
    <row r="2446" spans="1:69" ht="14.4" x14ac:dyDescent="0.3">
      <c r="A2446" s="40" t="str">
        <f t="shared" si="1078"/>
        <v>2025-09-19</v>
      </c>
      <c r="B2446" s="40" t="str">
        <f t="shared" si="1079"/>
        <v>SYD</v>
      </c>
      <c r="C2446" s="39" t="str">
        <f t="shared" si="1080"/>
        <v>40644127016</v>
      </c>
      <c r="D2446" s="41" t="str">
        <f t="shared" si="1081"/>
        <v>PKR253635547</v>
      </c>
      <c r="E2446" s="41" t="str">
        <f t="shared" si="1082"/>
        <v>596421489771</v>
      </c>
      <c r="F2446" s="39" t="str">
        <f t="shared" si="1083"/>
        <v>2254239</v>
      </c>
      <c r="G2446" s="39" t="str">
        <f t="shared" si="1084"/>
        <v>WISE EXPRESS(BIOSYDNEY)</v>
      </c>
      <c r="H2446" s="41" t="str">
        <f t="shared" si="1085"/>
        <v>배지원</v>
      </c>
      <c r="I2446" s="39" t="str">
        <f t="shared" si="1086"/>
        <v>42271</v>
      </c>
      <c r="J2446" s="52" t="str">
        <f t="shared" si="1087"/>
        <v>일반전환</v>
      </c>
      <c r="K2446" s="75">
        <f t="shared" si="1088"/>
        <v>1</v>
      </c>
      <c r="L2446" s="76">
        <f t="shared" si="1089"/>
        <v>1</v>
      </c>
      <c r="M2446" s="76">
        <f t="shared" si="1090"/>
        <v>1E-3</v>
      </c>
      <c r="N2446" s="76">
        <f t="shared" si="1091"/>
        <v>1</v>
      </c>
      <c r="O2446" s="42">
        <f t="shared" si="1092"/>
        <v>1</v>
      </c>
      <c r="P2446" s="39" t="str">
        <f t="shared" si="1093"/>
        <v>일반(목록배제,Normal-Manifest Exception)</v>
      </c>
      <c r="Q2446" s="72">
        <f t="shared" si="1094"/>
        <v>100</v>
      </c>
      <c r="R2446" s="43" t="str">
        <f t="shared" si="1095"/>
        <v>5X033</v>
      </c>
      <c r="S2446" s="82" t="str">
        <f t="shared" si="1096"/>
        <v/>
      </c>
      <c r="T2446" s="40">
        <f t="shared" si="1097"/>
        <v>45919</v>
      </c>
      <c r="U2446" s="44">
        <v>2500</v>
      </c>
      <c r="V2446" s="44">
        <f t="shared" si="1098"/>
        <v>0</v>
      </c>
      <c r="W2446" s="77">
        <f t="shared" si="1099"/>
        <v>2500</v>
      </c>
      <c r="X2446" s="78">
        <f t="shared" si="1100"/>
        <v>0</v>
      </c>
      <c r="Y2446" s="44" cm="1">
        <f t="array" ref="Y2446">_xlfn.IFNA(_xlfn.IFS(AND(Q2446&gt;=2000, Q2446&lt;3000), 10000, AND(Q2446&gt;=3000, Q2446&lt;4000), 15000, AND(Q2446&gt;=4000, Q2446&lt;5000), 20000, AND(Q2446&gt;=5000), 25000),0)</f>
        <v>0</v>
      </c>
      <c r="Z2446" s="91">
        <f t="shared" si="1101"/>
        <v>300</v>
      </c>
      <c r="AA2446" s="44">
        <f t="shared" si="1102"/>
        <v>0</v>
      </c>
      <c r="AB2446" s="44"/>
      <c r="AC2446" s="44"/>
      <c r="AD2446" s="44"/>
      <c r="AE2446" s="44">
        <f>VLOOKUP(O2446,정산업데이트!$A$6:$B$12,2,10)</f>
        <v>0</v>
      </c>
      <c r="AF2446" s="44"/>
      <c r="AG2446" s="79">
        <f t="shared" si="1103"/>
        <v>300</v>
      </c>
      <c r="AH2446" s="80">
        <f t="shared" si="1104"/>
        <v>2800</v>
      </c>
      <c r="AJ2446" s="84" t="s">
        <v>13958</v>
      </c>
      <c r="AK2446" s="84" t="s">
        <v>73</v>
      </c>
      <c r="AL2446" s="84" t="s">
        <v>13959</v>
      </c>
      <c r="AM2446" s="84" t="s">
        <v>14664</v>
      </c>
      <c r="AN2446" s="84" t="s">
        <v>14665</v>
      </c>
      <c r="AO2446" s="84" t="s">
        <v>14666</v>
      </c>
      <c r="AP2446" s="84" t="s">
        <v>14667</v>
      </c>
      <c r="AQ2446" s="84" t="s">
        <v>85</v>
      </c>
      <c r="AR2446" s="85">
        <v>1</v>
      </c>
      <c r="AS2446" s="86">
        <v>1</v>
      </c>
      <c r="AT2446" s="86">
        <v>1E-3</v>
      </c>
      <c r="AU2446" s="86">
        <v>1</v>
      </c>
      <c r="AV2446" s="84" t="s">
        <v>8</v>
      </c>
      <c r="AW2446" s="86">
        <v>100</v>
      </c>
      <c r="AX2446" s="84" t="s">
        <v>68</v>
      </c>
      <c r="AY2446" s="84" t="s">
        <v>68</v>
      </c>
      <c r="AZ2446" s="84" t="s">
        <v>68</v>
      </c>
      <c r="BA2446" s="84" t="s">
        <v>68</v>
      </c>
      <c r="BB2446" s="84" t="s">
        <v>68</v>
      </c>
      <c r="BC2446" s="84" t="s">
        <v>126</v>
      </c>
      <c r="BD2446" s="84" t="s">
        <v>90</v>
      </c>
      <c r="BE2446" s="84" t="s">
        <v>111</v>
      </c>
      <c r="BF2446" s="84" t="s">
        <v>122</v>
      </c>
      <c r="BG2446" s="84" t="s">
        <v>69</v>
      </c>
      <c r="BH2446" s="92" t="s">
        <v>14668</v>
      </c>
      <c r="BI2446" s="84" t="s">
        <v>122</v>
      </c>
      <c r="BJ2446" s="84" t="s">
        <v>14669</v>
      </c>
      <c r="BK2446" s="84" t="s">
        <v>867</v>
      </c>
      <c r="BL2446" s="84" t="s">
        <v>122</v>
      </c>
      <c r="BM2446" s="84" t="s">
        <v>90</v>
      </c>
      <c r="BN2446" s="84" t="s">
        <v>70</v>
      </c>
      <c r="BO2446" s="84" t="s">
        <v>71</v>
      </c>
      <c r="BP2446" s="84" t="s">
        <v>122</v>
      </c>
      <c r="BQ2446" s="84" t="s">
        <v>163</v>
      </c>
    </row>
    <row r="2447" spans="1:69" ht="14.4" x14ac:dyDescent="0.3">
      <c r="A2447" s="40" t="str">
        <f t="shared" si="1078"/>
        <v>2025-09-19</v>
      </c>
      <c r="B2447" s="40" t="str">
        <f t="shared" si="1079"/>
        <v>SYD</v>
      </c>
      <c r="C2447" s="39" t="str">
        <f t="shared" si="1080"/>
        <v>40644127016</v>
      </c>
      <c r="D2447" s="41" t="str">
        <f t="shared" si="1081"/>
        <v>PKR253635548</v>
      </c>
      <c r="E2447" s="41" t="str">
        <f t="shared" si="1082"/>
        <v>596421489782</v>
      </c>
      <c r="F2447" s="39" t="str">
        <f t="shared" si="1083"/>
        <v>2254239</v>
      </c>
      <c r="G2447" s="39" t="str">
        <f t="shared" si="1084"/>
        <v>WISE EXPRESS(BIOSYDNEY)</v>
      </c>
      <c r="H2447" s="41" t="str">
        <f t="shared" si="1085"/>
        <v>황보원호</v>
      </c>
      <c r="I2447" s="39" t="str">
        <f t="shared" si="1086"/>
        <v>61926</v>
      </c>
      <c r="J2447" s="52" t="str">
        <f t="shared" si="1087"/>
        <v/>
      </c>
      <c r="K2447" s="75">
        <f t="shared" si="1088"/>
        <v>1</v>
      </c>
      <c r="L2447" s="76">
        <f t="shared" si="1089"/>
        <v>1</v>
      </c>
      <c r="M2447" s="76">
        <f t="shared" si="1090"/>
        <v>1E-3</v>
      </c>
      <c r="N2447" s="76">
        <f t="shared" si="1091"/>
        <v>1</v>
      </c>
      <c r="O2447" s="42">
        <f t="shared" si="1092"/>
        <v>1</v>
      </c>
      <c r="P2447" s="39" t="str">
        <f t="shared" si="1093"/>
        <v>일반(목록배제,Normal-Manifest Exception)</v>
      </c>
      <c r="Q2447" s="72">
        <f t="shared" si="1094"/>
        <v>110</v>
      </c>
      <c r="R2447" s="43" t="str">
        <f t="shared" si="1095"/>
        <v>5X033</v>
      </c>
      <c r="S2447" s="82" t="str">
        <f t="shared" si="1096"/>
        <v/>
      </c>
      <c r="T2447" s="40">
        <f t="shared" si="1097"/>
        <v>45919</v>
      </c>
      <c r="U2447" s="44">
        <v>2500</v>
      </c>
      <c r="V2447" s="44">
        <f t="shared" si="1098"/>
        <v>0</v>
      </c>
      <c r="W2447" s="77">
        <f t="shared" si="1099"/>
        <v>2500</v>
      </c>
      <c r="X2447" s="78">
        <f t="shared" si="1100"/>
        <v>0</v>
      </c>
      <c r="Y2447" s="44" cm="1">
        <f t="array" ref="Y2447">_xlfn.IFNA(_xlfn.IFS(AND(Q2447&gt;=2000, Q2447&lt;3000), 10000, AND(Q2447&gt;=3000, Q2447&lt;4000), 15000, AND(Q2447&gt;=4000, Q2447&lt;5000), 20000, AND(Q2447&gt;=5000), 25000),0)</f>
        <v>0</v>
      </c>
      <c r="Z2447" s="91">
        <f t="shared" si="1101"/>
        <v>300</v>
      </c>
      <c r="AA2447" s="44">
        <f t="shared" si="1102"/>
        <v>0</v>
      </c>
      <c r="AB2447" s="44"/>
      <c r="AC2447" s="44"/>
      <c r="AD2447" s="44"/>
      <c r="AE2447" s="44">
        <f>VLOOKUP(O2447,정산업데이트!$A$6:$B$12,2,10)</f>
        <v>0</v>
      </c>
      <c r="AF2447" s="44"/>
      <c r="AG2447" s="79">
        <f t="shared" si="1103"/>
        <v>300</v>
      </c>
      <c r="AH2447" s="80">
        <f t="shared" si="1104"/>
        <v>2800</v>
      </c>
      <c r="AI2447" s="93"/>
      <c r="AJ2447" s="84" t="s">
        <v>13958</v>
      </c>
      <c r="AK2447" s="84" t="s">
        <v>73</v>
      </c>
      <c r="AL2447" s="84" t="s">
        <v>13959</v>
      </c>
      <c r="AM2447" s="84" t="s">
        <v>14670</v>
      </c>
      <c r="AN2447" s="84" t="s">
        <v>14671</v>
      </c>
      <c r="AO2447" s="84" t="s">
        <v>14672</v>
      </c>
      <c r="AP2447" s="84" t="s">
        <v>14673</v>
      </c>
      <c r="AQ2447" s="84" t="s">
        <v>122</v>
      </c>
      <c r="AR2447" s="85">
        <v>1</v>
      </c>
      <c r="AS2447" s="86">
        <v>1</v>
      </c>
      <c r="AT2447" s="86">
        <v>1E-3</v>
      </c>
      <c r="AU2447" s="86">
        <v>1</v>
      </c>
      <c r="AV2447" s="84" t="s">
        <v>8</v>
      </c>
      <c r="AW2447" s="86">
        <v>110</v>
      </c>
      <c r="AX2447" s="84" t="s">
        <v>68</v>
      </c>
      <c r="AY2447" s="84" t="s">
        <v>68</v>
      </c>
      <c r="AZ2447" s="84" t="s">
        <v>68</v>
      </c>
      <c r="BA2447" s="84" t="s">
        <v>68</v>
      </c>
      <c r="BB2447" s="84" t="s">
        <v>68</v>
      </c>
      <c r="BC2447" s="84" t="s">
        <v>126</v>
      </c>
      <c r="BD2447" s="84" t="s">
        <v>90</v>
      </c>
      <c r="BE2447" s="84" t="s">
        <v>111</v>
      </c>
      <c r="BF2447" s="84" t="s">
        <v>122</v>
      </c>
      <c r="BG2447" s="84" t="s">
        <v>69</v>
      </c>
      <c r="BH2447" s="92" t="s">
        <v>14674</v>
      </c>
      <c r="BI2447" s="84" t="s">
        <v>122</v>
      </c>
      <c r="BJ2447" s="84" t="s">
        <v>14675</v>
      </c>
      <c r="BK2447" s="84" t="s">
        <v>867</v>
      </c>
      <c r="BL2447" s="84" t="s">
        <v>122</v>
      </c>
      <c r="BM2447" s="84" t="s">
        <v>90</v>
      </c>
      <c r="BN2447" s="84" t="s">
        <v>70</v>
      </c>
      <c r="BO2447" s="84" t="s">
        <v>71</v>
      </c>
      <c r="BP2447" s="84" t="s">
        <v>122</v>
      </c>
      <c r="BQ2447" s="84" t="s">
        <v>163</v>
      </c>
    </row>
    <row r="2448" spans="1:69" ht="14.4" x14ac:dyDescent="0.3">
      <c r="A2448" s="40" t="str">
        <f t="shared" si="1078"/>
        <v>2025-09-19</v>
      </c>
      <c r="B2448" s="40" t="str">
        <f t="shared" si="1079"/>
        <v>SYD</v>
      </c>
      <c r="C2448" s="39" t="str">
        <f t="shared" si="1080"/>
        <v>40644127016</v>
      </c>
      <c r="D2448" s="41" t="str">
        <f t="shared" si="1081"/>
        <v>PKR253637338</v>
      </c>
      <c r="E2448" s="41" t="str">
        <f t="shared" si="1082"/>
        <v>596421490364</v>
      </c>
      <c r="F2448" s="39" t="str">
        <f t="shared" si="1083"/>
        <v>2254234</v>
      </c>
      <c r="G2448" s="39" t="str">
        <f t="shared" si="1084"/>
        <v>WISE EXPRESS(HOJUDIRECT)</v>
      </c>
      <c r="H2448" s="41" t="str">
        <f t="shared" si="1085"/>
        <v>유순섭</v>
      </c>
      <c r="I2448" s="39" t="str">
        <f t="shared" si="1086"/>
        <v>16911</v>
      </c>
      <c r="J2448" s="52" t="str">
        <f t="shared" si="1087"/>
        <v/>
      </c>
      <c r="K2448" s="75">
        <f t="shared" si="1088"/>
        <v>1</v>
      </c>
      <c r="L2448" s="76">
        <f t="shared" si="1089"/>
        <v>0.5</v>
      </c>
      <c r="M2448" s="76">
        <f t="shared" si="1090"/>
        <v>1E-3</v>
      </c>
      <c r="N2448" s="76">
        <f t="shared" si="1091"/>
        <v>0.5</v>
      </c>
      <c r="O2448" s="42">
        <f t="shared" si="1092"/>
        <v>0.5</v>
      </c>
      <c r="P2448" s="39" t="str">
        <f t="shared" si="1093"/>
        <v>일반(목록배제,Normal-Manifest Exception)</v>
      </c>
      <c r="Q2448" s="72">
        <f t="shared" si="1094"/>
        <v>28</v>
      </c>
      <c r="R2448" s="43" t="str">
        <f t="shared" si="1095"/>
        <v>5X033</v>
      </c>
      <c r="S2448" s="82" t="str">
        <f t="shared" si="1096"/>
        <v/>
      </c>
      <c r="T2448" s="40">
        <f t="shared" si="1097"/>
        <v>45919</v>
      </c>
      <c r="U2448" s="44">
        <v>2500</v>
      </c>
      <c r="V2448" s="44">
        <f t="shared" si="1098"/>
        <v>0</v>
      </c>
      <c r="W2448" s="77">
        <f t="shared" si="1099"/>
        <v>2500</v>
      </c>
      <c r="X2448" s="78">
        <f t="shared" si="1100"/>
        <v>0</v>
      </c>
      <c r="Y2448" s="44" cm="1">
        <f t="array" ref="Y2448">_xlfn.IFNA(_xlfn.IFS(AND(Q2448&gt;=2000, Q2448&lt;3000), 10000, AND(Q2448&gt;=3000, Q2448&lt;4000), 15000, AND(Q2448&gt;=4000, Q2448&lt;5000), 20000, AND(Q2448&gt;=5000), 25000),0)</f>
        <v>0</v>
      </c>
      <c r="Z2448" s="91">
        <f t="shared" si="1101"/>
        <v>300</v>
      </c>
      <c r="AA2448" s="44">
        <f t="shared" si="1102"/>
        <v>0</v>
      </c>
      <c r="AB2448" s="44"/>
      <c r="AC2448" s="44"/>
      <c r="AD2448" s="44"/>
      <c r="AE2448" s="44">
        <f>VLOOKUP(O2448,정산업데이트!$A$6:$B$12,2,10)</f>
        <v>0</v>
      </c>
      <c r="AF2448" s="44"/>
      <c r="AG2448" s="79">
        <f t="shared" si="1103"/>
        <v>300</v>
      </c>
      <c r="AH2448" s="80">
        <f t="shared" si="1104"/>
        <v>2800</v>
      </c>
      <c r="AI2448" s="93"/>
      <c r="AJ2448" s="84" t="s">
        <v>13958</v>
      </c>
      <c r="AK2448" s="84" t="s">
        <v>73</v>
      </c>
      <c r="AL2448" s="84" t="s">
        <v>13959</v>
      </c>
      <c r="AM2448" s="84" t="s">
        <v>14676</v>
      </c>
      <c r="AN2448" s="84" t="s">
        <v>14677</v>
      </c>
      <c r="AO2448" s="84" t="s">
        <v>14678</v>
      </c>
      <c r="AP2448" s="84" t="s">
        <v>1520</v>
      </c>
      <c r="AQ2448" s="84" t="s">
        <v>122</v>
      </c>
      <c r="AR2448" s="85">
        <v>1</v>
      </c>
      <c r="AS2448" s="86">
        <v>0.5</v>
      </c>
      <c r="AT2448" s="86">
        <v>1E-3</v>
      </c>
      <c r="AU2448" s="86">
        <v>0.5</v>
      </c>
      <c r="AV2448" s="84" t="s">
        <v>8</v>
      </c>
      <c r="AW2448" s="86">
        <v>28</v>
      </c>
      <c r="AX2448" s="84" t="s">
        <v>68</v>
      </c>
      <c r="AY2448" s="84" t="s">
        <v>68</v>
      </c>
      <c r="AZ2448" s="84" t="s">
        <v>68</v>
      </c>
      <c r="BA2448" s="84" t="s">
        <v>68</v>
      </c>
      <c r="BB2448" s="84" t="s">
        <v>68</v>
      </c>
      <c r="BC2448" s="84" t="s">
        <v>135</v>
      </c>
      <c r="BD2448" s="84" t="s">
        <v>104</v>
      </c>
      <c r="BE2448" s="84" t="s">
        <v>105</v>
      </c>
      <c r="BF2448" s="84" t="s">
        <v>122</v>
      </c>
      <c r="BG2448" s="84" t="s">
        <v>69</v>
      </c>
      <c r="BH2448" s="92" t="s">
        <v>14679</v>
      </c>
      <c r="BI2448" s="84" t="s">
        <v>122</v>
      </c>
      <c r="BJ2448" s="84" t="s">
        <v>14680</v>
      </c>
      <c r="BK2448" s="84" t="s">
        <v>867</v>
      </c>
      <c r="BL2448" s="84" t="s">
        <v>122</v>
      </c>
      <c r="BM2448" s="84" t="s">
        <v>104</v>
      </c>
      <c r="BN2448" s="84" t="s">
        <v>70</v>
      </c>
      <c r="BO2448" s="84" t="s">
        <v>71</v>
      </c>
      <c r="BP2448" s="84" t="s">
        <v>122</v>
      </c>
      <c r="BQ2448" s="84" t="s">
        <v>163</v>
      </c>
    </row>
    <row r="2449" spans="1:69" ht="14.4" x14ac:dyDescent="0.3">
      <c r="A2449" s="40" t="str">
        <f t="shared" si="1078"/>
        <v>2025-09-19</v>
      </c>
      <c r="B2449" s="40" t="str">
        <f t="shared" si="1079"/>
        <v>SYD</v>
      </c>
      <c r="C2449" s="39" t="str">
        <f t="shared" si="1080"/>
        <v>40644127016</v>
      </c>
      <c r="D2449" s="41" t="str">
        <f t="shared" si="1081"/>
        <v>PKR253637339</v>
      </c>
      <c r="E2449" s="41" t="str">
        <f t="shared" si="1082"/>
        <v>596421490375</v>
      </c>
      <c r="F2449" s="39" t="str">
        <f t="shared" si="1083"/>
        <v>2254234</v>
      </c>
      <c r="G2449" s="39" t="str">
        <f t="shared" si="1084"/>
        <v>WISE EXPRESS(HOJUDIRECT)</v>
      </c>
      <c r="H2449" s="41" t="str">
        <f t="shared" si="1085"/>
        <v>이미영</v>
      </c>
      <c r="I2449" s="39" t="str">
        <f t="shared" si="1086"/>
        <v>13434</v>
      </c>
      <c r="J2449" s="52" t="str">
        <f t="shared" si="1087"/>
        <v/>
      </c>
      <c r="K2449" s="75">
        <f t="shared" si="1088"/>
        <v>1</v>
      </c>
      <c r="L2449" s="76">
        <f t="shared" si="1089"/>
        <v>2</v>
      </c>
      <c r="M2449" s="76">
        <f t="shared" si="1090"/>
        <v>1E-3</v>
      </c>
      <c r="N2449" s="76">
        <f t="shared" si="1091"/>
        <v>2</v>
      </c>
      <c r="O2449" s="42">
        <f t="shared" si="1092"/>
        <v>2</v>
      </c>
      <c r="P2449" s="39" t="str">
        <f t="shared" si="1093"/>
        <v>일반(목록배제,Normal-Manifest Exception)</v>
      </c>
      <c r="Q2449" s="72">
        <f t="shared" si="1094"/>
        <v>28</v>
      </c>
      <c r="R2449" s="43" t="str">
        <f t="shared" si="1095"/>
        <v>5X033</v>
      </c>
      <c r="S2449" s="82" t="str">
        <f t="shared" si="1096"/>
        <v/>
      </c>
      <c r="T2449" s="40">
        <f t="shared" si="1097"/>
        <v>45919</v>
      </c>
      <c r="U2449" s="44">
        <v>2500</v>
      </c>
      <c r="V2449" s="44">
        <f t="shared" si="1098"/>
        <v>0</v>
      </c>
      <c r="W2449" s="77">
        <f t="shared" si="1099"/>
        <v>2500</v>
      </c>
      <c r="X2449" s="78">
        <f t="shared" si="1100"/>
        <v>0</v>
      </c>
      <c r="Y2449" s="44" cm="1">
        <f t="array" ref="Y2449">_xlfn.IFNA(_xlfn.IFS(AND(Q2449&gt;=2000, Q2449&lt;3000), 10000, AND(Q2449&gt;=3000, Q2449&lt;4000), 15000, AND(Q2449&gt;=4000, Q2449&lt;5000), 20000, AND(Q2449&gt;=5000), 25000),0)</f>
        <v>0</v>
      </c>
      <c r="Z2449" s="91">
        <f t="shared" si="1101"/>
        <v>300</v>
      </c>
      <c r="AA2449" s="44">
        <f t="shared" si="1102"/>
        <v>0</v>
      </c>
      <c r="AB2449" s="44"/>
      <c r="AC2449" s="44"/>
      <c r="AD2449" s="44"/>
      <c r="AE2449" s="44">
        <f>VLOOKUP(O2449,정산업데이트!$A$6:$B$12,2,10)</f>
        <v>0</v>
      </c>
      <c r="AF2449" s="44"/>
      <c r="AG2449" s="79">
        <f t="shared" si="1103"/>
        <v>300</v>
      </c>
      <c r="AH2449" s="80">
        <f t="shared" si="1104"/>
        <v>2800</v>
      </c>
      <c r="AI2449" s="93"/>
      <c r="AJ2449" s="84" t="s">
        <v>13958</v>
      </c>
      <c r="AK2449" s="84" t="s">
        <v>73</v>
      </c>
      <c r="AL2449" s="84" t="s">
        <v>13959</v>
      </c>
      <c r="AM2449" s="84" t="s">
        <v>14681</v>
      </c>
      <c r="AN2449" s="84" t="s">
        <v>14682</v>
      </c>
      <c r="AO2449" s="84" t="s">
        <v>14683</v>
      </c>
      <c r="AP2449" s="84" t="s">
        <v>8712</v>
      </c>
      <c r="AQ2449" s="84" t="s">
        <v>122</v>
      </c>
      <c r="AR2449" s="85">
        <v>1</v>
      </c>
      <c r="AS2449" s="86">
        <v>2</v>
      </c>
      <c r="AT2449" s="86">
        <v>1E-3</v>
      </c>
      <c r="AU2449" s="86">
        <v>2</v>
      </c>
      <c r="AV2449" s="84" t="s">
        <v>8</v>
      </c>
      <c r="AW2449" s="86">
        <v>28</v>
      </c>
      <c r="AX2449" s="84" t="s">
        <v>68</v>
      </c>
      <c r="AY2449" s="84" t="s">
        <v>68</v>
      </c>
      <c r="AZ2449" s="84" t="s">
        <v>68</v>
      </c>
      <c r="BA2449" s="84" t="s">
        <v>68</v>
      </c>
      <c r="BB2449" s="84" t="s">
        <v>68</v>
      </c>
      <c r="BC2449" s="84" t="s">
        <v>135</v>
      </c>
      <c r="BD2449" s="84" t="s">
        <v>104</v>
      </c>
      <c r="BE2449" s="84" t="s">
        <v>112</v>
      </c>
      <c r="BF2449" s="84" t="s">
        <v>122</v>
      </c>
      <c r="BG2449" s="84" t="s">
        <v>69</v>
      </c>
      <c r="BH2449" s="92" t="s">
        <v>14684</v>
      </c>
      <c r="BI2449" s="84" t="s">
        <v>122</v>
      </c>
      <c r="BJ2449" s="84" t="s">
        <v>14685</v>
      </c>
      <c r="BK2449" s="84" t="s">
        <v>867</v>
      </c>
      <c r="BL2449" s="84" t="s">
        <v>122</v>
      </c>
      <c r="BM2449" s="84" t="s">
        <v>104</v>
      </c>
      <c r="BN2449" s="84" t="s">
        <v>70</v>
      </c>
      <c r="BO2449" s="84" t="s">
        <v>71</v>
      </c>
      <c r="BP2449" s="84" t="s">
        <v>122</v>
      </c>
      <c r="BQ2449" s="84" t="s">
        <v>163</v>
      </c>
    </row>
    <row r="2450" spans="1:69" ht="14.4" x14ac:dyDescent="0.3">
      <c r="A2450" s="40" t="str">
        <f t="shared" si="1078"/>
        <v>2025-09-19</v>
      </c>
      <c r="B2450" s="40" t="str">
        <f t="shared" si="1079"/>
        <v>SYD</v>
      </c>
      <c r="C2450" s="39" t="str">
        <f t="shared" si="1080"/>
        <v>40644127016</v>
      </c>
      <c r="D2450" s="41" t="str">
        <f t="shared" si="1081"/>
        <v>PKR253637340</v>
      </c>
      <c r="E2450" s="41" t="str">
        <f t="shared" si="1082"/>
        <v>596421490386</v>
      </c>
      <c r="F2450" s="39" t="str">
        <f t="shared" si="1083"/>
        <v>2254234</v>
      </c>
      <c r="G2450" s="39" t="str">
        <f t="shared" si="1084"/>
        <v>WISE EXPRESS(HOJUDIRECT)</v>
      </c>
      <c r="H2450" s="41" t="str">
        <f t="shared" si="1085"/>
        <v>안동옥</v>
      </c>
      <c r="I2450" s="39" t="str">
        <f t="shared" si="1086"/>
        <v>12217</v>
      </c>
      <c r="J2450" s="52" t="str">
        <f t="shared" si="1087"/>
        <v/>
      </c>
      <c r="K2450" s="75">
        <f t="shared" si="1088"/>
        <v>1</v>
      </c>
      <c r="L2450" s="76">
        <f t="shared" si="1089"/>
        <v>1</v>
      </c>
      <c r="M2450" s="76">
        <f t="shared" si="1090"/>
        <v>1E-3</v>
      </c>
      <c r="N2450" s="76">
        <f t="shared" si="1091"/>
        <v>1</v>
      </c>
      <c r="O2450" s="42">
        <f t="shared" si="1092"/>
        <v>1</v>
      </c>
      <c r="P2450" s="39" t="str">
        <f t="shared" si="1093"/>
        <v>일반(목록배제,Normal-Manifest Exception)</v>
      </c>
      <c r="Q2450" s="72">
        <f t="shared" si="1094"/>
        <v>72</v>
      </c>
      <c r="R2450" s="43" t="str">
        <f t="shared" si="1095"/>
        <v>5X033</v>
      </c>
      <c r="S2450" s="82" t="str">
        <f t="shared" si="1096"/>
        <v/>
      </c>
      <c r="T2450" s="40">
        <f t="shared" si="1097"/>
        <v>45919</v>
      </c>
      <c r="U2450" s="44">
        <v>2500</v>
      </c>
      <c r="V2450" s="44">
        <f t="shared" si="1098"/>
        <v>0</v>
      </c>
      <c r="W2450" s="77">
        <f t="shared" si="1099"/>
        <v>2500</v>
      </c>
      <c r="X2450" s="78">
        <f t="shared" si="1100"/>
        <v>0</v>
      </c>
      <c r="Y2450" s="44" cm="1">
        <f t="array" ref="Y2450">_xlfn.IFNA(_xlfn.IFS(AND(Q2450&gt;=2000, Q2450&lt;3000), 10000, AND(Q2450&gt;=3000, Q2450&lt;4000), 15000, AND(Q2450&gt;=4000, Q2450&lt;5000), 20000, AND(Q2450&gt;=5000), 25000),0)</f>
        <v>0</v>
      </c>
      <c r="Z2450" s="91">
        <f t="shared" si="1101"/>
        <v>300</v>
      </c>
      <c r="AA2450" s="44">
        <f t="shared" si="1102"/>
        <v>0</v>
      </c>
      <c r="AB2450" s="44"/>
      <c r="AC2450" s="44"/>
      <c r="AD2450" s="44"/>
      <c r="AE2450" s="44">
        <f>VLOOKUP(O2450,정산업데이트!$A$6:$B$12,2,10)</f>
        <v>0</v>
      </c>
      <c r="AF2450" s="44"/>
      <c r="AG2450" s="79">
        <f t="shared" si="1103"/>
        <v>300</v>
      </c>
      <c r="AH2450" s="80">
        <f t="shared" si="1104"/>
        <v>2800</v>
      </c>
      <c r="AI2450" s="93"/>
      <c r="AJ2450" s="84" t="s">
        <v>13958</v>
      </c>
      <c r="AK2450" s="84" t="s">
        <v>73</v>
      </c>
      <c r="AL2450" s="84" t="s">
        <v>13959</v>
      </c>
      <c r="AM2450" s="84" t="s">
        <v>14686</v>
      </c>
      <c r="AN2450" s="84" t="s">
        <v>14687</v>
      </c>
      <c r="AO2450" s="84" t="s">
        <v>14688</v>
      </c>
      <c r="AP2450" s="84" t="s">
        <v>14689</v>
      </c>
      <c r="AQ2450" s="84" t="s">
        <v>122</v>
      </c>
      <c r="AR2450" s="85">
        <v>1</v>
      </c>
      <c r="AS2450" s="86">
        <v>1</v>
      </c>
      <c r="AT2450" s="86">
        <v>1E-3</v>
      </c>
      <c r="AU2450" s="86">
        <v>1</v>
      </c>
      <c r="AV2450" s="84" t="s">
        <v>8</v>
      </c>
      <c r="AW2450" s="86">
        <v>72</v>
      </c>
      <c r="AX2450" s="84" t="s">
        <v>68</v>
      </c>
      <c r="AY2450" s="84" t="s">
        <v>68</v>
      </c>
      <c r="AZ2450" s="84" t="s">
        <v>68</v>
      </c>
      <c r="BA2450" s="84" t="s">
        <v>68</v>
      </c>
      <c r="BB2450" s="84" t="s">
        <v>68</v>
      </c>
      <c r="BC2450" s="84" t="s">
        <v>135</v>
      </c>
      <c r="BD2450" s="84" t="s">
        <v>104</v>
      </c>
      <c r="BE2450" s="84" t="s">
        <v>112</v>
      </c>
      <c r="BF2450" s="84" t="s">
        <v>122</v>
      </c>
      <c r="BG2450" s="84" t="s">
        <v>69</v>
      </c>
      <c r="BH2450" s="92" t="s">
        <v>14690</v>
      </c>
      <c r="BI2450" s="84" t="s">
        <v>122</v>
      </c>
      <c r="BJ2450" s="84" t="s">
        <v>14691</v>
      </c>
      <c r="BK2450" s="84" t="s">
        <v>867</v>
      </c>
      <c r="BL2450" s="84" t="s">
        <v>122</v>
      </c>
      <c r="BM2450" s="84" t="s">
        <v>104</v>
      </c>
      <c r="BN2450" s="84" t="s">
        <v>70</v>
      </c>
      <c r="BO2450" s="84" t="s">
        <v>71</v>
      </c>
      <c r="BP2450" s="84" t="s">
        <v>122</v>
      </c>
      <c r="BQ2450" s="84" t="s">
        <v>163</v>
      </c>
    </row>
    <row r="2451" spans="1:69" ht="14.4" x14ac:dyDescent="0.3">
      <c r="A2451" s="40" t="str">
        <f t="shared" si="1078"/>
        <v>2025-09-19</v>
      </c>
      <c r="B2451" s="40" t="str">
        <f t="shared" si="1079"/>
        <v>SYD</v>
      </c>
      <c r="C2451" s="39" t="str">
        <f t="shared" si="1080"/>
        <v>40644127016</v>
      </c>
      <c r="D2451" s="41" t="str">
        <f t="shared" si="1081"/>
        <v>PKR253637341</v>
      </c>
      <c r="E2451" s="41" t="str">
        <f t="shared" si="1082"/>
        <v>596421490390</v>
      </c>
      <c r="F2451" s="39" t="str">
        <f t="shared" si="1083"/>
        <v>2254234</v>
      </c>
      <c r="G2451" s="39" t="str">
        <f t="shared" si="1084"/>
        <v>WISE EXPRESS(HOJUDIRECT)</v>
      </c>
      <c r="H2451" s="41" t="str">
        <f t="shared" si="1085"/>
        <v>우숙자</v>
      </c>
      <c r="I2451" s="39" t="str">
        <f t="shared" si="1086"/>
        <v>17038</v>
      </c>
      <c r="J2451" s="52" t="str">
        <f t="shared" si="1087"/>
        <v/>
      </c>
      <c r="K2451" s="75">
        <f t="shared" si="1088"/>
        <v>1</v>
      </c>
      <c r="L2451" s="76">
        <f t="shared" si="1089"/>
        <v>0.4</v>
      </c>
      <c r="M2451" s="76">
        <f t="shared" si="1090"/>
        <v>1E-3</v>
      </c>
      <c r="N2451" s="76">
        <f t="shared" si="1091"/>
        <v>0.4</v>
      </c>
      <c r="O2451" s="42">
        <f t="shared" si="1092"/>
        <v>0.5</v>
      </c>
      <c r="P2451" s="39" t="str">
        <f t="shared" si="1093"/>
        <v>일반(목록배제,Normal-Manifest Exception)</v>
      </c>
      <c r="Q2451" s="72">
        <f t="shared" si="1094"/>
        <v>24</v>
      </c>
      <c r="R2451" s="43" t="str">
        <f t="shared" si="1095"/>
        <v>5X033</v>
      </c>
      <c r="S2451" s="82" t="str">
        <f t="shared" si="1096"/>
        <v/>
      </c>
      <c r="T2451" s="40">
        <f t="shared" si="1097"/>
        <v>45919</v>
      </c>
      <c r="U2451" s="44">
        <v>2500</v>
      </c>
      <c r="V2451" s="44">
        <f t="shared" si="1098"/>
        <v>0</v>
      </c>
      <c r="W2451" s="77">
        <f t="shared" si="1099"/>
        <v>2500</v>
      </c>
      <c r="X2451" s="78">
        <f t="shared" si="1100"/>
        <v>0</v>
      </c>
      <c r="Y2451" s="44" cm="1">
        <f t="array" ref="Y2451">_xlfn.IFNA(_xlfn.IFS(AND(Q2451&gt;=2000, Q2451&lt;3000), 10000, AND(Q2451&gt;=3000, Q2451&lt;4000), 15000, AND(Q2451&gt;=4000, Q2451&lt;5000), 20000, AND(Q2451&gt;=5000), 25000),0)</f>
        <v>0</v>
      </c>
      <c r="Z2451" s="91">
        <f t="shared" si="1101"/>
        <v>300</v>
      </c>
      <c r="AA2451" s="44">
        <f t="shared" si="1102"/>
        <v>0</v>
      </c>
      <c r="AB2451" s="44"/>
      <c r="AC2451" s="44"/>
      <c r="AD2451" s="44"/>
      <c r="AE2451" s="44">
        <f>VLOOKUP(O2451,정산업데이트!$A$6:$B$12,2,10)</f>
        <v>0</v>
      </c>
      <c r="AF2451" s="44"/>
      <c r="AG2451" s="79">
        <f t="shared" si="1103"/>
        <v>300</v>
      </c>
      <c r="AH2451" s="80">
        <f t="shared" si="1104"/>
        <v>2800</v>
      </c>
      <c r="AI2451" s="93"/>
      <c r="AJ2451" s="84" t="s">
        <v>13958</v>
      </c>
      <c r="AK2451" s="84" t="s">
        <v>73</v>
      </c>
      <c r="AL2451" s="84" t="s">
        <v>13959</v>
      </c>
      <c r="AM2451" s="84" t="s">
        <v>14692</v>
      </c>
      <c r="AN2451" s="84" t="s">
        <v>14693</v>
      </c>
      <c r="AO2451" s="84" t="s">
        <v>14694</v>
      </c>
      <c r="AP2451" s="84" t="s">
        <v>563</v>
      </c>
      <c r="AQ2451" s="84" t="s">
        <v>122</v>
      </c>
      <c r="AR2451" s="85">
        <v>1</v>
      </c>
      <c r="AS2451" s="86">
        <v>0.4</v>
      </c>
      <c r="AT2451" s="86">
        <v>1E-3</v>
      </c>
      <c r="AU2451" s="86">
        <v>0.4</v>
      </c>
      <c r="AV2451" s="84" t="s">
        <v>8</v>
      </c>
      <c r="AW2451" s="86">
        <v>24</v>
      </c>
      <c r="AX2451" s="84" t="s">
        <v>68</v>
      </c>
      <c r="AY2451" s="84" t="s">
        <v>68</v>
      </c>
      <c r="AZ2451" s="84" t="s">
        <v>68</v>
      </c>
      <c r="BA2451" s="84" t="s">
        <v>68</v>
      </c>
      <c r="BB2451" s="84" t="s">
        <v>68</v>
      </c>
      <c r="BC2451" s="84" t="s">
        <v>135</v>
      </c>
      <c r="BD2451" s="84" t="s">
        <v>104</v>
      </c>
      <c r="BE2451" s="84" t="s">
        <v>112</v>
      </c>
      <c r="BF2451" s="84" t="s">
        <v>122</v>
      </c>
      <c r="BG2451" s="84" t="s">
        <v>69</v>
      </c>
      <c r="BH2451" s="92" t="s">
        <v>14695</v>
      </c>
      <c r="BI2451" s="84" t="s">
        <v>122</v>
      </c>
      <c r="BJ2451" s="84" t="s">
        <v>14696</v>
      </c>
      <c r="BK2451" s="84" t="s">
        <v>867</v>
      </c>
      <c r="BL2451" s="84" t="s">
        <v>122</v>
      </c>
      <c r="BM2451" s="84" t="s">
        <v>104</v>
      </c>
      <c r="BN2451" s="84" t="s">
        <v>70</v>
      </c>
      <c r="BO2451" s="84" t="s">
        <v>71</v>
      </c>
      <c r="BP2451" s="84" t="s">
        <v>122</v>
      </c>
      <c r="BQ2451" s="84" t="s">
        <v>163</v>
      </c>
    </row>
    <row r="2452" spans="1:69" ht="14.4" x14ac:dyDescent="0.3">
      <c r="A2452" s="40" t="str">
        <f t="shared" si="1078"/>
        <v>2025-09-19</v>
      </c>
      <c r="B2452" s="40" t="str">
        <f t="shared" si="1079"/>
        <v>SYD</v>
      </c>
      <c r="C2452" s="39" t="str">
        <f t="shared" si="1080"/>
        <v>40644127016</v>
      </c>
      <c r="D2452" s="41" t="str">
        <f t="shared" si="1081"/>
        <v>PKR253637342</v>
      </c>
      <c r="E2452" s="41" t="str">
        <f t="shared" si="1082"/>
        <v>596421490401</v>
      </c>
      <c r="F2452" s="39" t="str">
        <f t="shared" si="1083"/>
        <v>2254234</v>
      </c>
      <c r="G2452" s="39" t="str">
        <f t="shared" si="1084"/>
        <v>WISE EXPRESS(HOJUDIRECT)</v>
      </c>
      <c r="H2452" s="41" t="str">
        <f t="shared" si="1085"/>
        <v>임정수</v>
      </c>
      <c r="I2452" s="39" t="str">
        <f t="shared" si="1086"/>
        <v>41484</v>
      </c>
      <c r="J2452" s="52" t="str">
        <f t="shared" si="1087"/>
        <v/>
      </c>
      <c r="K2452" s="75">
        <f t="shared" si="1088"/>
        <v>1</v>
      </c>
      <c r="L2452" s="76">
        <f t="shared" si="1089"/>
        <v>0.4</v>
      </c>
      <c r="M2452" s="76">
        <f t="shared" si="1090"/>
        <v>1E-3</v>
      </c>
      <c r="N2452" s="76">
        <f t="shared" si="1091"/>
        <v>0.4</v>
      </c>
      <c r="O2452" s="42">
        <f t="shared" si="1092"/>
        <v>0.5</v>
      </c>
      <c r="P2452" s="39" t="str">
        <f t="shared" si="1093"/>
        <v>일반(목록배제,Normal-Manifest Exception)</v>
      </c>
      <c r="Q2452" s="72">
        <f t="shared" si="1094"/>
        <v>24</v>
      </c>
      <c r="R2452" s="43" t="str">
        <f t="shared" si="1095"/>
        <v>5X033</v>
      </c>
      <c r="S2452" s="82" t="str">
        <f t="shared" si="1096"/>
        <v/>
      </c>
      <c r="T2452" s="40">
        <f t="shared" si="1097"/>
        <v>45919</v>
      </c>
      <c r="U2452" s="44">
        <v>2500</v>
      </c>
      <c r="V2452" s="44">
        <f t="shared" si="1098"/>
        <v>0</v>
      </c>
      <c r="W2452" s="77">
        <f t="shared" si="1099"/>
        <v>2500</v>
      </c>
      <c r="X2452" s="78">
        <f t="shared" si="1100"/>
        <v>0</v>
      </c>
      <c r="Y2452" s="44" cm="1">
        <f t="array" ref="Y2452">_xlfn.IFNA(_xlfn.IFS(AND(Q2452&gt;=2000, Q2452&lt;3000), 10000, AND(Q2452&gt;=3000, Q2452&lt;4000), 15000, AND(Q2452&gt;=4000, Q2452&lt;5000), 20000, AND(Q2452&gt;=5000), 25000),0)</f>
        <v>0</v>
      </c>
      <c r="Z2452" s="91">
        <f t="shared" si="1101"/>
        <v>300</v>
      </c>
      <c r="AA2452" s="44">
        <f t="shared" si="1102"/>
        <v>0</v>
      </c>
      <c r="AB2452" s="44"/>
      <c r="AC2452" s="44"/>
      <c r="AD2452" s="44"/>
      <c r="AE2452" s="44">
        <f>VLOOKUP(O2452,정산업데이트!$A$6:$B$12,2,10)</f>
        <v>0</v>
      </c>
      <c r="AF2452" s="44"/>
      <c r="AG2452" s="79">
        <f t="shared" si="1103"/>
        <v>300</v>
      </c>
      <c r="AH2452" s="80">
        <f t="shared" si="1104"/>
        <v>2800</v>
      </c>
      <c r="AI2452" s="93"/>
      <c r="AJ2452" s="84" t="s">
        <v>13958</v>
      </c>
      <c r="AK2452" s="84" t="s">
        <v>73</v>
      </c>
      <c r="AL2452" s="84" t="s">
        <v>13959</v>
      </c>
      <c r="AM2452" s="84" t="s">
        <v>14697</v>
      </c>
      <c r="AN2452" s="84" t="s">
        <v>14698</v>
      </c>
      <c r="AO2452" s="84" t="s">
        <v>14699</v>
      </c>
      <c r="AP2452" s="84" t="s">
        <v>14700</v>
      </c>
      <c r="AQ2452" s="84" t="s">
        <v>122</v>
      </c>
      <c r="AR2452" s="85">
        <v>1</v>
      </c>
      <c r="AS2452" s="86">
        <v>0.4</v>
      </c>
      <c r="AT2452" s="86">
        <v>1E-3</v>
      </c>
      <c r="AU2452" s="86">
        <v>0.4</v>
      </c>
      <c r="AV2452" s="84" t="s">
        <v>8</v>
      </c>
      <c r="AW2452" s="86">
        <v>24</v>
      </c>
      <c r="AX2452" s="84" t="s">
        <v>68</v>
      </c>
      <c r="AY2452" s="84" t="s">
        <v>68</v>
      </c>
      <c r="AZ2452" s="84" t="s">
        <v>68</v>
      </c>
      <c r="BA2452" s="84" t="s">
        <v>68</v>
      </c>
      <c r="BB2452" s="84" t="s">
        <v>68</v>
      </c>
      <c r="BC2452" s="84" t="s">
        <v>135</v>
      </c>
      <c r="BD2452" s="84" t="s">
        <v>104</v>
      </c>
      <c r="BE2452" s="84" t="s">
        <v>112</v>
      </c>
      <c r="BF2452" s="84" t="s">
        <v>122</v>
      </c>
      <c r="BG2452" s="84" t="s">
        <v>69</v>
      </c>
      <c r="BH2452" s="92" t="s">
        <v>14701</v>
      </c>
      <c r="BI2452" s="84" t="s">
        <v>122</v>
      </c>
      <c r="BJ2452" s="84" t="s">
        <v>14702</v>
      </c>
      <c r="BK2452" s="84" t="s">
        <v>867</v>
      </c>
      <c r="BL2452" s="84" t="s">
        <v>122</v>
      </c>
      <c r="BM2452" s="84" t="s">
        <v>104</v>
      </c>
      <c r="BN2452" s="84" t="s">
        <v>70</v>
      </c>
      <c r="BO2452" s="84" t="s">
        <v>71</v>
      </c>
      <c r="BP2452" s="84" t="s">
        <v>122</v>
      </c>
      <c r="BQ2452" s="84" t="s">
        <v>163</v>
      </c>
    </row>
    <row r="2453" spans="1:69" ht="14.4" x14ac:dyDescent="0.3">
      <c r="A2453" s="40" t="str">
        <f t="shared" si="1078"/>
        <v>2025-09-19</v>
      </c>
      <c r="B2453" s="40" t="str">
        <f t="shared" si="1079"/>
        <v>SYD</v>
      </c>
      <c r="C2453" s="39" t="str">
        <f t="shared" si="1080"/>
        <v>40644127016</v>
      </c>
      <c r="D2453" s="41" t="str">
        <f t="shared" si="1081"/>
        <v>PKR253642558</v>
      </c>
      <c r="E2453" s="41" t="str">
        <f t="shared" si="1082"/>
        <v>596421491344</v>
      </c>
      <c r="F2453" s="39" t="str">
        <f t="shared" si="1083"/>
        <v>2256516</v>
      </c>
      <c r="G2453" s="39" t="str">
        <f t="shared" si="1084"/>
        <v>WISE EXPRESS (CNC INTL)</v>
      </c>
      <c r="H2453" s="41" t="str">
        <f t="shared" si="1085"/>
        <v>최만우</v>
      </c>
      <c r="I2453" s="39" t="str">
        <f t="shared" si="1086"/>
        <v>02780</v>
      </c>
      <c r="J2453" s="52" t="str">
        <f t="shared" si="1087"/>
        <v/>
      </c>
      <c r="K2453" s="75">
        <f t="shared" si="1088"/>
        <v>1</v>
      </c>
      <c r="L2453" s="76">
        <f t="shared" si="1089"/>
        <v>4</v>
      </c>
      <c r="M2453" s="76">
        <f t="shared" si="1090"/>
        <v>1E-3</v>
      </c>
      <c r="N2453" s="76">
        <f t="shared" si="1091"/>
        <v>4</v>
      </c>
      <c r="O2453" s="42">
        <f t="shared" si="1092"/>
        <v>4</v>
      </c>
      <c r="P2453" s="39" t="str">
        <f t="shared" si="1093"/>
        <v>일반(목록배제,Normal-Manifest Exception)</v>
      </c>
      <c r="Q2453" s="72">
        <f t="shared" si="1094"/>
        <v>126</v>
      </c>
      <c r="R2453" s="43" t="str">
        <f t="shared" si="1095"/>
        <v>5X033</v>
      </c>
      <c r="S2453" s="82" t="str">
        <f t="shared" si="1096"/>
        <v/>
      </c>
      <c r="T2453" s="40">
        <f t="shared" si="1097"/>
        <v>45919</v>
      </c>
      <c r="U2453" s="44">
        <v>2500</v>
      </c>
      <c r="V2453" s="44">
        <f t="shared" si="1098"/>
        <v>0</v>
      </c>
      <c r="W2453" s="77">
        <f t="shared" si="1099"/>
        <v>2500</v>
      </c>
      <c r="X2453" s="78">
        <f t="shared" si="1100"/>
        <v>0</v>
      </c>
      <c r="Y2453" s="44" cm="1">
        <f t="array" ref="Y2453">_xlfn.IFNA(_xlfn.IFS(AND(Q2453&gt;=2000, Q2453&lt;3000), 10000, AND(Q2453&gt;=3000, Q2453&lt;4000), 15000, AND(Q2453&gt;=4000, Q2453&lt;5000), 20000, AND(Q2453&gt;=5000), 25000),0)</f>
        <v>0</v>
      </c>
      <c r="Z2453" s="91">
        <f t="shared" si="1101"/>
        <v>300</v>
      </c>
      <c r="AA2453" s="44">
        <f t="shared" si="1102"/>
        <v>0</v>
      </c>
      <c r="AB2453" s="44"/>
      <c r="AC2453" s="44"/>
      <c r="AD2453" s="44"/>
      <c r="AE2453" s="44">
        <f>VLOOKUP(O2453,정산업데이트!$A$6:$B$12,2,10)</f>
        <v>0</v>
      </c>
      <c r="AF2453" s="44"/>
      <c r="AG2453" s="79">
        <f t="shared" si="1103"/>
        <v>300</v>
      </c>
      <c r="AH2453" s="80">
        <f t="shared" si="1104"/>
        <v>2800</v>
      </c>
      <c r="AI2453" s="93"/>
      <c r="AJ2453" s="84" t="s">
        <v>13958</v>
      </c>
      <c r="AK2453" s="84" t="s">
        <v>73</v>
      </c>
      <c r="AL2453" s="84" t="s">
        <v>13959</v>
      </c>
      <c r="AM2453" s="84" t="s">
        <v>14703</v>
      </c>
      <c r="AN2453" s="84" t="s">
        <v>1429</v>
      </c>
      <c r="AO2453" s="84" t="s">
        <v>1430</v>
      </c>
      <c r="AP2453" s="84" t="s">
        <v>1431</v>
      </c>
      <c r="AQ2453" s="84" t="s">
        <v>122</v>
      </c>
      <c r="AR2453" s="85">
        <v>1</v>
      </c>
      <c r="AS2453" s="86">
        <v>4</v>
      </c>
      <c r="AT2453" s="86">
        <v>1E-3</v>
      </c>
      <c r="AU2453" s="86">
        <v>4</v>
      </c>
      <c r="AV2453" s="84" t="s">
        <v>8</v>
      </c>
      <c r="AW2453" s="86">
        <v>126</v>
      </c>
      <c r="AX2453" s="84" t="s">
        <v>68</v>
      </c>
      <c r="AY2453" s="84" t="s">
        <v>68</v>
      </c>
      <c r="AZ2453" s="84" t="s">
        <v>68</v>
      </c>
      <c r="BA2453" s="84" t="s">
        <v>68</v>
      </c>
      <c r="BB2453" s="84" t="s">
        <v>68</v>
      </c>
      <c r="BC2453" s="84" t="s">
        <v>405</v>
      </c>
      <c r="BD2453" s="84" t="s">
        <v>406</v>
      </c>
      <c r="BE2453" s="84" t="s">
        <v>14704</v>
      </c>
      <c r="BF2453" s="84" t="s">
        <v>122</v>
      </c>
      <c r="BG2453" s="84" t="s">
        <v>69</v>
      </c>
      <c r="BH2453" s="92" t="s">
        <v>14705</v>
      </c>
      <c r="BI2453" s="84" t="s">
        <v>122</v>
      </c>
      <c r="BJ2453" s="84" t="s">
        <v>14706</v>
      </c>
      <c r="BK2453" s="84" t="s">
        <v>867</v>
      </c>
      <c r="BL2453" s="84" t="s">
        <v>122</v>
      </c>
      <c r="BM2453" s="84" t="s">
        <v>406</v>
      </c>
      <c r="BN2453" s="84" t="s">
        <v>70</v>
      </c>
      <c r="BO2453" s="84" t="s">
        <v>71</v>
      </c>
      <c r="BP2453" s="84" t="s">
        <v>122</v>
      </c>
      <c r="BQ2453" s="84" t="s">
        <v>163</v>
      </c>
    </row>
    <row r="2454" spans="1:69" ht="14.4" x14ac:dyDescent="0.3">
      <c r="A2454" s="40" t="str">
        <f t="shared" si="1078"/>
        <v>2025-09-19</v>
      </c>
      <c r="B2454" s="40" t="str">
        <f t="shared" si="1079"/>
        <v>SYD</v>
      </c>
      <c r="C2454" s="39" t="str">
        <f t="shared" si="1080"/>
        <v>40644127016</v>
      </c>
      <c r="D2454" s="41" t="str">
        <f t="shared" si="1081"/>
        <v>PKR253642560</v>
      </c>
      <c r="E2454" s="41" t="str">
        <f t="shared" si="1082"/>
        <v>596421491366</v>
      </c>
      <c r="F2454" s="39" t="str">
        <f t="shared" si="1083"/>
        <v>2256516</v>
      </c>
      <c r="G2454" s="39" t="str">
        <f t="shared" si="1084"/>
        <v>WISE EXPRESS (CNC INTL)</v>
      </c>
      <c r="H2454" s="41" t="str">
        <f t="shared" si="1085"/>
        <v>강은경</v>
      </c>
      <c r="I2454" s="39" t="str">
        <f t="shared" si="1086"/>
        <v>32015</v>
      </c>
      <c r="J2454" s="52" t="str">
        <f t="shared" si="1087"/>
        <v/>
      </c>
      <c r="K2454" s="75">
        <f t="shared" si="1088"/>
        <v>1</v>
      </c>
      <c r="L2454" s="76">
        <f t="shared" si="1089"/>
        <v>2</v>
      </c>
      <c r="M2454" s="76">
        <f t="shared" si="1090"/>
        <v>1E-3</v>
      </c>
      <c r="N2454" s="76">
        <f t="shared" si="1091"/>
        <v>2</v>
      </c>
      <c r="O2454" s="42">
        <f t="shared" si="1092"/>
        <v>2</v>
      </c>
      <c r="P2454" s="39" t="str">
        <f t="shared" si="1093"/>
        <v>일반(목록배제,Normal-Manifest Exception)</v>
      </c>
      <c r="Q2454" s="72">
        <f t="shared" si="1094"/>
        <v>63</v>
      </c>
      <c r="R2454" s="43" t="str">
        <f t="shared" si="1095"/>
        <v>5X033</v>
      </c>
      <c r="S2454" s="82" t="str">
        <f t="shared" si="1096"/>
        <v/>
      </c>
      <c r="T2454" s="40">
        <f t="shared" si="1097"/>
        <v>45919</v>
      </c>
      <c r="U2454" s="44">
        <v>2500</v>
      </c>
      <c r="V2454" s="44">
        <f t="shared" si="1098"/>
        <v>0</v>
      </c>
      <c r="W2454" s="77">
        <f t="shared" si="1099"/>
        <v>2500</v>
      </c>
      <c r="X2454" s="78">
        <f t="shared" si="1100"/>
        <v>0</v>
      </c>
      <c r="Y2454" s="44" cm="1">
        <f t="array" ref="Y2454">_xlfn.IFNA(_xlfn.IFS(AND(Q2454&gt;=2000, Q2454&lt;3000), 10000, AND(Q2454&gt;=3000, Q2454&lt;4000), 15000, AND(Q2454&gt;=4000, Q2454&lt;5000), 20000, AND(Q2454&gt;=5000), 25000),0)</f>
        <v>0</v>
      </c>
      <c r="Z2454" s="91">
        <f t="shared" si="1101"/>
        <v>300</v>
      </c>
      <c r="AA2454" s="44">
        <f t="shared" si="1102"/>
        <v>0</v>
      </c>
      <c r="AB2454" s="44"/>
      <c r="AC2454" s="44"/>
      <c r="AD2454" s="44"/>
      <c r="AE2454" s="44">
        <f>VLOOKUP(O2454,정산업데이트!$A$6:$B$12,2,10)</f>
        <v>0</v>
      </c>
      <c r="AF2454" s="44"/>
      <c r="AG2454" s="79">
        <f t="shared" si="1103"/>
        <v>300</v>
      </c>
      <c r="AH2454" s="80">
        <f t="shared" si="1104"/>
        <v>2800</v>
      </c>
      <c r="AI2454" s="93"/>
      <c r="AJ2454" s="84" t="s">
        <v>13958</v>
      </c>
      <c r="AK2454" s="84" t="s">
        <v>73</v>
      </c>
      <c r="AL2454" s="84" t="s">
        <v>13959</v>
      </c>
      <c r="AM2454" s="84" t="s">
        <v>14707</v>
      </c>
      <c r="AN2454" s="84" t="s">
        <v>7501</v>
      </c>
      <c r="AO2454" s="84" t="s">
        <v>14708</v>
      </c>
      <c r="AP2454" s="84" t="s">
        <v>14709</v>
      </c>
      <c r="AQ2454" s="84" t="s">
        <v>122</v>
      </c>
      <c r="AR2454" s="85">
        <v>1</v>
      </c>
      <c r="AS2454" s="86">
        <v>2</v>
      </c>
      <c r="AT2454" s="86">
        <v>1E-3</v>
      </c>
      <c r="AU2454" s="86">
        <v>2</v>
      </c>
      <c r="AV2454" s="84" t="s">
        <v>8</v>
      </c>
      <c r="AW2454" s="86">
        <v>63</v>
      </c>
      <c r="AX2454" s="84" t="s">
        <v>68</v>
      </c>
      <c r="AY2454" s="84" t="s">
        <v>68</v>
      </c>
      <c r="AZ2454" s="84" t="s">
        <v>68</v>
      </c>
      <c r="BA2454" s="84" t="s">
        <v>68</v>
      </c>
      <c r="BB2454" s="84" t="s">
        <v>68</v>
      </c>
      <c r="BC2454" s="84" t="s">
        <v>405</v>
      </c>
      <c r="BD2454" s="84" t="s">
        <v>406</v>
      </c>
      <c r="BE2454" s="84" t="s">
        <v>662</v>
      </c>
      <c r="BF2454" s="84" t="s">
        <v>122</v>
      </c>
      <c r="BG2454" s="84" t="s">
        <v>69</v>
      </c>
      <c r="BH2454" s="92" t="s">
        <v>14710</v>
      </c>
      <c r="BI2454" s="84" t="s">
        <v>122</v>
      </c>
      <c r="BJ2454" s="84" t="s">
        <v>14711</v>
      </c>
      <c r="BK2454" s="84" t="s">
        <v>867</v>
      </c>
      <c r="BL2454" s="84" t="s">
        <v>122</v>
      </c>
      <c r="BM2454" s="84" t="s">
        <v>406</v>
      </c>
      <c r="BN2454" s="84" t="s">
        <v>70</v>
      </c>
      <c r="BO2454" s="84" t="s">
        <v>71</v>
      </c>
      <c r="BP2454" s="84" t="s">
        <v>122</v>
      </c>
      <c r="BQ2454" s="84" t="s">
        <v>163</v>
      </c>
    </row>
    <row r="2455" spans="1:69" ht="14.4" x14ac:dyDescent="0.3">
      <c r="A2455" s="40" t="str">
        <f t="shared" si="1078"/>
        <v>2025-09-19</v>
      </c>
      <c r="B2455" s="40" t="str">
        <f t="shared" si="1079"/>
        <v>SYD</v>
      </c>
      <c r="C2455" s="39" t="str">
        <f t="shared" si="1080"/>
        <v>40644127016</v>
      </c>
      <c r="D2455" s="41" t="str">
        <f t="shared" si="1081"/>
        <v>PKR253642561</v>
      </c>
      <c r="E2455" s="41" t="str">
        <f t="shared" si="1082"/>
        <v>596421491370</v>
      </c>
      <c r="F2455" s="39" t="str">
        <f t="shared" si="1083"/>
        <v>2256516</v>
      </c>
      <c r="G2455" s="39" t="str">
        <f t="shared" si="1084"/>
        <v>WISE EXPRESS (CNC INTL)</v>
      </c>
      <c r="H2455" s="41" t="str">
        <f t="shared" si="1085"/>
        <v>유승희</v>
      </c>
      <c r="I2455" s="39" t="str">
        <f t="shared" si="1086"/>
        <v>52638</v>
      </c>
      <c r="J2455" s="52" t="str">
        <f t="shared" si="1087"/>
        <v/>
      </c>
      <c r="K2455" s="75">
        <f t="shared" si="1088"/>
        <v>1</v>
      </c>
      <c r="L2455" s="76">
        <f t="shared" si="1089"/>
        <v>0.5</v>
      </c>
      <c r="M2455" s="76">
        <f t="shared" si="1090"/>
        <v>1E-3</v>
      </c>
      <c r="N2455" s="76">
        <f t="shared" si="1091"/>
        <v>0.5</v>
      </c>
      <c r="O2455" s="42">
        <f t="shared" si="1092"/>
        <v>0.5</v>
      </c>
      <c r="P2455" s="39" t="str">
        <f t="shared" si="1093"/>
        <v>일반(목록배제,Normal-Manifest Exception)</v>
      </c>
      <c r="Q2455" s="72">
        <f t="shared" si="1094"/>
        <v>36</v>
      </c>
      <c r="R2455" s="43" t="str">
        <f t="shared" si="1095"/>
        <v>5X033</v>
      </c>
      <c r="S2455" s="82" t="str">
        <f t="shared" si="1096"/>
        <v/>
      </c>
      <c r="T2455" s="40">
        <f t="shared" si="1097"/>
        <v>45919</v>
      </c>
      <c r="U2455" s="44">
        <v>2500</v>
      </c>
      <c r="V2455" s="44">
        <f t="shared" si="1098"/>
        <v>0</v>
      </c>
      <c r="W2455" s="77">
        <f t="shared" si="1099"/>
        <v>2500</v>
      </c>
      <c r="X2455" s="78">
        <f t="shared" si="1100"/>
        <v>0</v>
      </c>
      <c r="Y2455" s="44" cm="1">
        <f t="array" ref="Y2455">_xlfn.IFNA(_xlfn.IFS(AND(Q2455&gt;=2000, Q2455&lt;3000), 10000, AND(Q2455&gt;=3000, Q2455&lt;4000), 15000, AND(Q2455&gt;=4000, Q2455&lt;5000), 20000, AND(Q2455&gt;=5000), 25000),0)</f>
        <v>0</v>
      </c>
      <c r="Z2455" s="91">
        <f t="shared" si="1101"/>
        <v>300</v>
      </c>
      <c r="AA2455" s="44">
        <f t="shared" si="1102"/>
        <v>0</v>
      </c>
      <c r="AB2455" s="44"/>
      <c r="AC2455" s="44"/>
      <c r="AD2455" s="44"/>
      <c r="AE2455" s="44">
        <f>VLOOKUP(O2455,정산업데이트!$A$6:$B$12,2,10)</f>
        <v>0</v>
      </c>
      <c r="AF2455" s="44"/>
      <c r="AG2455" s="79">
        <f t="shared" si="1103"/>
        <v>300</v>
      </c>
      <c r="AH2455" s="80">
        <f t="shared" si="1104"/>
        <v>2800</v>
      </c>
      <c r="AI2455" s="93"/>
      <c r="AJ2455" s="84" t="s">
        <v>13958</v>
      </c>
      <c r="AK2455" s="84" t="s">
        <v>73</v>
      </c>
      <c r="AL2455" s="84" t="s">
        <v>13959</v>
      </c>
      <c r="AM2455" s="84" t="s">
        <v>14712</v>
      </c>
      <c r="AN2455" s="84" t="s">
        <v>14713</v>
      </c>
      <c r="AO2455" s="84" t="s">
        <v>14714</v>
      </c>
      <c r="AP2455" s="84" t="s">
        <v>14715</v>
      </c>
      <c r="AQ2455" s="84" t="s">
        <v>122</v>
      </c>
      <c r="AR2455" s="85">
        <v>1</v>
      </c>
      <c r="AS2455" s="86">
        <v>0.5</v>
      </c>
      <c r="AT2455" s="86">
        <v>1E-3</v>
      </c>
      <c r="AU2455" s="86">
        <v>0.5</v>
      </c>
      <c r="AV2455" s="84" t="s">
        <v>8</v>
      </c>
      <c r="AW2455" s="86">
        <v>36</v>
      </c>
      <c r="AX2455" s="84" t="s">
        <v>68</v>
      </c>
      <c r="AY2455" s="84" t="s">
        <v>68</v>
      </c>
      <c r="AZ2455" s="84" t="s">
        <v>68</v>
      </c>
      <c r="BA2455" s="84" t="s">
        <v>68</v>
      </c>
      <c r="BB2455" s="84" t="s">
        <v>68</v>
      </c>
      <c r="BC2455" s="84" t="s">
        <v>405</v>
      </c>
      <c r="BD2455" s="84" t="s">
        <v>406</v>
      </c>
      <c r="BE2455" s="84" t="s">
        <v>467</v>
      </c>
      <c r="BF2455" s="84" t="s">
        <v>122</v>
      </c>
      <c r="BG2455" s="84" t="s">
        <v>69</v>
      </c>
      <c r="BH2455" s="92" t="s">
        <v>14716</v>
      </c>
      <c r="BI2455" s="84" t="s">
        <v>122</v>
      </c>
      <c r="BJ2455" s="84" t="s">
        <v>14717</v>
      </c>
      <c r="BK2455" s="84" t="s">
        <v>867</v>
      </c>
      <c r="BL2455" s="84" t="s">
        <v>122</v>
      </c>
      <c r="BM2455" s="84" t="s">
        <v>406</v>
      </c>
      <c r="BN2455" s="84" t="s">
        <v>70</v>
      </c>
      <c r="BO2455" s="84" t="s">
        <v>71</v>
      </c>
      <c r="BP2455" s="84" t="s">
        <v>122</v>
      </c>
      <c r="BQ2455" s="84" t="s">
        <v>163</v>
      </c>
    </row>
    <row r="2456" spans="1:69" ht="14.4" x14ac:dyDescent="0.3">
      <c r="A2456" s="40" t="str">
        <f t="shared" si="1078"/>
        <v>2025-09-19</v>
      </c>
      <c r="B2456" s="40" t="str">
        <f t="shared" si="1079"/>
        <v>SYD</v>
      </c>
      <c r="C2456" s="39" t="str">
        <f t="shared" si="1080"/>
        <v>40644127016</v>
      </c>
      <c r="D2456" s="41" t="str">
        <f t="shared" si="1081"/>
        <v>PKR253642562</v>
      </c>
      <c r="E2456" s="41" t="str">
        <f t="shared" si="1082"/>
        <v>596421491381</v>
      </c>
      <c r="F2456" s="39" t="str">
        <f t="shared" si="1083"/>
        <v>2256516</v>
      </c>
      <c r="G2456" s="39" t="str">
        <f t="shared" si="1084"/>
        <v>WISE EXPRESS (CNC INTL)</v>
      </c>
      <c r="H2456" s="41" t="str">
        <f t="shared" si="1085"/>
        <v>박호남</v>
      </c>
      <c r="I2456" s="39" t="str">
        <f t="shared" si="1086"/>
        <v>14923</v>
      </c>
      <c r="J2456" s="52" t="str">
        <f t="shared" si="1087"/>
        <v/>
      </c>
      <c r="K2456" s="75">
        <f t="shared" si="1088"/>
        <v>1</v>
      </c>
      <c r="L2456" s="76">
        <f t="shared" si="1089"/>
        <v>1</v>
      </c>
      <c r="M2456" s="76">
        <f t="shared" si="1090"/>
        <v>1E-3</v>
      </c>
      <c r="N2456" s="76">
        <f t="shared" si="1091"/>
        <v>1</v>
      </c>
      <c r="O2456" s="42">
        <f t="shared" si="1092"/>
        <v>1</v>
      </c>
      <c r="P2456" s="39" t="str">
        <f t="shared" si="1093"/>
        <v>목록(Manifest)</v>
      </c>
      <c r="Q2456" s="72">
        <f t="shared" si="1094"/>
        <v>20</v>
      </c>
      <c r="R2456" s="43" t="str">
        <f t="shared" si="1095"/>
        <v>5X033</v>
      </c>
      <c r="S2456" s="82" t="str">
        <f t="shared" si="1096"/>
        <v/>
      </c>
      <c r="T2456" s="40">
        <f t="shared" si="1097"/>
        <v>45919</v>
      </c>
      <c r="U2456" s="44">
        <v>2500</v>
      </c>
      <c r="V2456" s="44">
        <f t="shared" si="1098"/>
        <v>0</v>
      </c>
      <c r="W2456" s="77">
        <f t="shared" si="1099"/>
        <v>2500</v>
      </c>
      <c r="X2456" s="78">
        <f t="shared" si="1100"/>
        <v>0</v>
      </c>
      <c r="Y2456" s="44" cm="1">
        <f t="array" ref="Y2456">_xlfn.IFNA(_xlfn.IFS(AND(Q2456&gt;=2000, Q2456&lt;3000), 10000, AND(Q2456&gt;=3000, Q2456&lt;4000), 15000, AND(Q2456&gt;=4000, Q2456&lt;5000), 20000, AND(Q2456&gt;=5000), 25000),0)</f>
        <v>0</v>
      </c>
      <c r="Z2456" s="91">
        <f t="shared" si="1101"/>
        <v>0</v>
      </c>
      <c r="AA2456" s="44">
        <f t="shared" si="1102"/>
        <v>0</v>
      </c>
      <c r="AB2456" s="44"/>
      <c r="AC2456" s="44"/>
      <c r="AD2456" s="44"/>
      <c r="AE2456" s="44">
        <f>VLOOKUP(O2456,정산업데이트!$A$6:$B$12,2,10)</f>
        <v>0</v>
      </c>
      <c r="AF2456" s="44"/>
      <c r="AG2456" s="79">
        <f t="shared" si="1103"/>
        <v>0</v>
      </c>
      <c r="AH2456" s="80">
        <f t="shared" si="1104"/>
        <v>2500</v>
      </c>
      <c r="AI2456" s="93"/>
      <c r="AJ2456" s="84" t="s">
        <v>13958</v>
      </c>
      <c r="AK2456" s="84" t="s">
        <v>73</v>
      </c>
      <c r="AL2456" s="84" t="s">
        <v>13959</v>
      </c>
      <c r="AM2456" s="84" t="s">
        <v>14718</v>
      </c>
      <c r="AN2456" s="84" t="s">
        <v>14719</v>
      </c>
      <c r="AO2456" s="84" t="s">
        <v>14720</v>
      </c>
      <c r="AP2456" s="84" t="s">
        <v>1823</v>
      </c>
      <c r="AQ2456" s="84" t="s">
        <v>122</v>
      </c>
      <c r="AR2456" s="85">
        <v>1</v>
      </c>
      <c r="AS2456" s="86">
        <v>1</v>
      </c>
      <c r="AT2456" s="86">
        <v>1E-3</v>
      </c>
      <c r="AU2456" s="86">
        <v>1</v>
      </c>
      <c r="AV2456" s="84" t="s">
        <v>7</v>
      </c>
      <c r="AW2456" s="86">
        <v>20</v>
      </c>
      <c r="AX2456" s="84" t="s">
        <v>68</v>
      </c>
      <c r="AY2456" s="84" t="s">
        <v>68</v>
      </c>
      <c r="AZ2456" s="84" t="s">
        <v>68</v>
      </c>
      <c r="BA2456" s="84" t="s">
        <v>68</v>
      </c>
      <c r="BB2456" s="84" t="s">
        <v>68</v>
      </c>
      <c r="BC2456" s="84" t="s">
        <v>405</v>
      </c>
      <c r="BD2456" s="84" t="s">
        <v>406</v>
      </c>
      <c r="BE2456" s="84" t="s">
        <v>467</v>
      </c>
      <c r="BF2456" s="84" t="s">
        <v>122</v>
      </c>
      <c r="BG2456" s="84" t="s">
        <v>69</v>
      </c>
      <c r="BH2456" s="92" t="s">
        <v>14721</v>
      </c>
      <c r="BI2456" s="84" t="s">
        <v>122</v>
      </c>
      <c r="BJ2456" s="84" t="s">
        <v>14722</v>
      </c>
      <c r="BK2456" s="84" t="s">
        <v>867</v>
      </c>
      <c r="BL2456" s="84" t="s">
        <v>122</v>
      </c>
      <c r="BM2456" s="84" t="s">
        <v>406</v>
      </c>
      <c r="BN2456" s="84" t="s">
        <v>70</v>
      </c>
      <c r="BO2456" s="84" t="s">
        <v>71</v>
      </c>
      <c r="BP2456" s="84" t="s">
        <v>122</v>
      </c>
      <c r="BQ2456" s="84" t="s">
        <v>163</v>
      </c>
    </row>
    <row r="2457" spans="1:69" ht="14.4" x14ac:dyDescent="0.3">
      <c r="A2457" s="40" t="str">
        <f t="shared" si="1078"/>
        <v>2025-09-19</v>
      </c>
      <c r="B2457" s="40" t="str">
        <f t="shared" si="1079"/>
        <v>SYD</v>
      </c>
      <c r="C2457" s="39" t="str">
        <f t="shared" si="1080"/>
        <v>40644127016</v>
      </c>
      <c r="D2457" s="41" t="str">
        <f t="shared" si="1081"/>
        <v>PKR253642571</v>
      </c>
      <c r="E2457" s="41" t="str">
        <f t="shared" si="1082"/>
        <v>596421491392</v>
      </c>
      <c r="F2457" s="39" t="str">
        <f t="shared" si="1083"/>
        <v>2256516</v>
      </c>
      <c r="G2457" s="39" t="str">
        <f t="shared" si="1084"/>
        <v>WISE EXPRESS (CNC INTL)</v>
      </c>
      <c r="H2457" s="41" t="str">
        <f t="shared" si="1085"/>
        <v>박연</v>
      </c>
      <c r="I2457" s="39" t="str">
        <f t="shared" si="1086"/>
        <v>50644</v>
      </c>
      <c r="J2457" s="52" t="str">
        <f t="shared" si="1087"/>
        <v/>
      </c>
      <c r="K2457" s="75">
        <f t="shared" si="1088"/>
        <v>1</v>
      </c>
      <c r="L2457" s="76">
        <f t="shared" si="1089"/>
        <v>0.5</v>
      </c>
      <c r="M2457" s="76">
        <f t="shared" si="1090"/>
        <v>1E-3</v>
      </c>
      <c r="N2457" s="76">
        <f t="shared" si="1091"/>
        <v>0.5</v>
      </c>
      <c r="O2457" s="42">
        <f t="shared" si="1092"/>
        <v>0.5</v>
      </c>
      <c r="P2457" s="39" t="str">
        <f t="shared" si="1093"/>
        <v>일반(목록배제,Normal-Manifest Exception)</v>
      </c>
      <c r="Q2457" s="72">
        <f t="shared" si="1094"/>
        <v>34</v>
      </c>
      <c r="R2457" s="43" t="str">
        <f t="shared" si="1095"/>
        <v>5X033</v>
      </c>
      <c r="S2457" s="82" t="str">
        <f t="shared" si="1096"/>
        <v/>
      </c>
      <c r="T2457" s="40">
        <f t="shared" si="1097"/>
        <v>45919</v>
      </c>
      <c r="U2457" s="44">
        <v>2500</v>
      </c>
      <c r="V2457" s="44">
        <f t="shared" si="1098"/>
        <v>0</v>
      </c>
      <c r="W2457" s="77">
        <f t="shared" si="1099"/>
        <v>2500</v>
      </c>
      <c r="X2457" s="78">
        <f t="shared" si="1100"/>
        <v>0</v>
      </c>
      <c r="Y2457" s="44" cm="1">
        <f t="array" ref="Y2457">_xlfn.IFNA(_xlfn.IFS(AND(Q2457&gt;=2000, Q2457&lt;3000), 10000, AND(Q2457&gt;=3000, Q2457&lt;4000), 15000, AND(Q2457&gt;=4000, Q2457&lt;5000), 20000, AND(Q2457&gt;=5000), 25000),0)</f>
        <v>0</v>
      </c>
      <c r="Z2457" s="91">
        <f t="shared" si="1101"/>
        <v>300</v>
      </c>
      <c r="AA2457" s="44">
        <f t="shared" si="1102"/>
        <v>0</v>
      </c>
      <c r="AB2457" s="44"/>
      <c r="AC2457" s="44"/>
      <c r="AD2457" s="44"/>
      <c r="AE2457" s="44">
        <f>VLOOKUP(O2457,정산업데이트!$A$6:$B$12,2,10)</f>
        <v>0</v>
      </c>
      <c r="AF2457" s="44"/>
      <c r="AG2457" s="79">
        <f t="shared" si="1103"/>
        <v>300</v>
      </c>
      <c r="AH2457" s="80">
        <f t="shared" si="1104"/>
        <v>2800</v>
      </c>
      <c r="AI2457" s="93"/>
      <c r="AJ2457" s="84" t="s">
        <v>13958</v>
      </c>
      <c r="AK2457" s="84" t="s">
        <v>73</v>
      </c>
      <c r="AL2457" s="84" t="s">
        <v>13959</v>
      </c>
      <c r="AM2457" s="84" t="s">
        <v>14723</v>
      </c>
      <c r="AN2457" s="84" t="s">
        <v>14724</v>
      </c>
      <c r="AO2457" s="84" t="s">
        <v>14725</v>
      </c>
      <c r="AP2457" s="84" t="s">
        <v>4488</v>
      </c>
      <c r="AQ2457" s="84" t="s">
        <v>122</v>
      </c>
      <c r="AR2457" s="85">
        <v>1</v>
      </c>
      <c r="AS2457" s="86">
        <v>0.5</v>
      </c>
      <c r="AT2457" s="86">
        <v>1E-3</v>
      </c>
      <c r="AU2457" s="86">
        <v>0.5</v>
      </c>
      <c r="AV2457" s="84" t="s">
        <v>8</v>
      </c>
      <c r="AW2457" s="86">
        <v>34</v>
      </c>
      <c r="AX2457" s="84" t="s">
        <v>68</v>
      </c>
      <c r="AY2457" s="84" t="s">
        <v>68</v>
      </c>
      <c r="AZ2457" s="84" t="s">
        <v>68</v>
      </c>
      <c r="BA2457" s="84" t="s">
        <v>68</v>
      </c>
      <c r="BB2457" s="84" t="s">
        <v>68</v>
      </c>
      <c r="BC2457" s="84" t="s">
        <v>405</v>
      </c>
      <c r="BD2457" s="84" t="s">
        <v>406</v>
      </c>
      <c r="BE2457" s="84" t="s">
        <v>425</v>
      </c>
      <c r="BF2457" s="84" t="s">
        <v>122</v>
      </c>
      <c r="BG2457" s="84" t="s">
        <v>69</v>
      </c>
      <c r="BH2457" s="92" t="s">
        <v>14726</v>
      </c>
      <c r="BI2457" s="84" t="s">
        <v>122</v>
      </c>
      <c r="BJ2457" s="84" t="s">
        <v>14727</v>
      </c>
      <c r="BK2457" s="84" t="s">
        <v>867</v>
      </c>
      <c r="BL2457" s="84" t="s">
        <v>122</v>
      </c>
      <c r="BM2457" s="84" t="s">
        <v>406</v>
      </c>
      <c r="BN2457" s="84" t="s">
        <v>70</v>
      </c>
      <c r="BO2457" s="84" t="s">
        <v>71</v>
      </c>
      <c r="BP2457" s="84" t="s">
        <v>122</v>
      </c>
      <c r="BQ2457" s="84" t="s">
        <v>163</v>
      </c>
    </row>
    <row r="2458" spans="1:69" ht="14.4" x14ac:dyDescent="0.3">
      <c r="A2458" s="40" t="str">
        <f t="shared" si="1078"/>
        <v>2025-09-19</v>
      </c>
      <c r="B2458" s="40" t="str">
        <f t="shared" si="1079"/>
        <v>SYD</v>
      </c>
      <c r="C2458" s="39" t="str">
        <f t="shared" si="1080"/>
        <v>40644127016</v>
      </c>
      <c r="D2458" s="41" t="str">
        <f t="shared" si="1081"/>
        <v>PKR253655465</v>
      </c>
      <c r="E2458" s="41" t="str">
        <f t="shared" si="1082"/>
        <v>596421492582</v>
      </c>
      <c r="F2458" s="39" t="str">
        <f t="shared" si="1083"/>
        <v>2254239</v>
      </c>
      <c r="G2458" s="39" t="str">
        <f t="shared" si="1084"/>
        <v>WISE EXPRESS(BIOSYDNEY)</v>
      </c>
      <c r="H2458" s="41" t="str">
        <f t="shared" si="1085"/>
        <v>하태석</v>
      </c>
      <c r="I2458" s="39" t="str">
        <f t="shared" si="1086"/>
        <v>21562</v>
      </c>
      <c r="J2458" s="52" t="str">
        <f t="shared" si="1087"/>
        <v/>
      </c>
      <c r="K2458" s="75">
        <f t="shared" si="1088"/>
        <v>1</v>
      </c>
      <c r="L2458" s="76">
        <f t="shared" si="1089"/>
        <v>1</v>
      </c>
      <c r="M2458" s="76">
        <f t="shared" si="1090"/>
        <v>1E-3</v>
      </c>
      <c r="N2458" s="76">
        <f t="shared" si="1091"/>
        <v>1</v>
      </c>
      <c r="O2458" s="42">
        <f t="shared" si="1092"/>
        <v>1</v>
      </c>
      <c r="P2458" s="39" t="str">
        <f t="shared" si="1093"/>
        <v>일반(목록배제,Normal-Manifest Exception)</v>
      </c>
      <c r="Q2458" s="72">
        <f t="shared" si="1094"/>
        <v>110</v>
      </c>
      <c r="R2458" s="43" t="str">
        <f t="shared" si="1095"/>
        <v>5X033</v>
      </c>
      <c r="S2458" s="82" t="str">
        <f t="shared" si="1096"/>
        <v/>
      </c>
      <c r="T2458" s="40">
        <f t="shared" si="1097"/>
        <v>45919</v>
      </c>
      <c r="U2458" s="44">
        <v>2500</v>
      </c>
      <c r="V2458" s="44">
        <f t="shared" si="1098"/>
        <v>0</v>
      </c>
      <c r="W2458" s="77">
        <f t="shared" si="1099"/>
        <v>2500</v>
      </c>
      <c r="X2458" s="78">
        <f t="shared" si="1100"/>
        <v>0</v>
      </c>
      <c r="Y2458" s="44" cm="1">
        <f t="array" ref="Y2458">_xlfn.IFNA(_xlfn.IFS(AND(Q2458&gt;=2000, Q2458&lt;3000), 10000, AND(Q2458&gt;=3000, Q2458&lt;4000), 15000, AND(Q2458&gt;=4000, Q2458&lt;5000), 20000, AND(Q2458&gt;=5000), 25000),0)</f>
        <v>0</v>
      </c>
      <c r="Z2458" s="91">
        <f t="shared" si="1101"/>
        <v>300</v>
      </c>
      <c r="AA2458" s="44">
        <f t="shared" si="1102"/>
        <v>0</v>
      </c>
      <c r="AB2458" s="44"/>
      <c r="AC2458" s="44"/>
      <c r="AD2458" s="44"/>
      <c r="AE2458" s="44">
        <f>VLOOKUP(O2458,정산업데이트!$A$6:$B$12,2,10)</f>
        <v>0</v>
      </c>
      <c r="AF2458" s="44"/>
      <c r="AG2458" s="79">
        <f t="shared" si="1103"/>
        <v>300</v>
      </c>
      <c r="AH2458" s="80">
        <f t="shared" si="1104"/>
        <v>2800</v>
      </c>
      <c r="AI2458" s="93"/>
      <c r="AJ2458" s="84" t="s">
        <v>13958</v>
      </c>
      <c r="AK2458" s="84" t="s">
        <v>73</v>
      </c>
      <c r="AL2458" s="84" t="s">
        <v>13959</v>
      </c>
      <c r="AM2458" s="84" t="s">
        <v>14728</v>
      </c>
      <c r="AN2458" s="84" t="s">
        <v>14729</v>
      </c>
      <c r="AO2458" s="84" t="s">
        <v>14730</v>
      </c>
      <c r="AP2458" s="84" t="s">
        <v>14313</v>
      </c>
      <c r="AQ2458" s="84" t="s">
        <v>122</v>
      </c>
      <c r="AR2458" s="85">
        <v>1</v>
      </c>
      <c r="AS2458" s="86">
        <v>1</v>
      </c>
      <c r="AT2458" s="86">
        <v>1E-3</v>
      </c>
      <c r="AU2458" s="86">
        <v>1</v>
      </c>
      <c r="AV2458" s="84" t="s">
        <v>8</v>
      </c>
      <c r="AW2458" s="86">
        <v>110</v>
      </c>
      <c r="AX2458" s="84" t="s">
        <v>68</v>
      </c>
      <c r="AY2458" s="84" t="s">
        <v>68</v>
      </c>
      <c r="AZ2458" s="84" t="s">
        <v>68</v>
      </c>
      <c r="BA2458" s="84" t="s">
        <v>68</v>
      </c>
      <c r="BB2458" s="84" t="s">
        <v>68</v>
      </c>
      <c r="BC2458" s="84" t="s">
        <v>126</v>
      </c>
      <c r="BD2458" s="84" t="s">
        <v>90</v>
      </c>
      <c r="BE2458" s="84" t="s">
        <v>111</v>
      </c>
      <c r="BF2458" s="84" t="s">
        <v>122</v>
      </c>
      <c r="BG2458" s="84" t="s">
        <v>69</v>
      </c>
      <c r="BH2458" s="92" t="s">
        <v>14731</v>
      </c>
      <c r="BI2458" s="84" t="s">
        <v>122</v>
      </c>
      <c r="BJ2458" s="84" t="s">
        <v>14732</v>
      </c>
      <c r="BK2458" s="84" t="s">
        <v>867</v>
      </c>
      <c r="BL2458" s="84" t="s">
        <v>122</v>
      </c>
      <c r="BM2458" s="84" t="s">
        <v>90</v>
      </c>
      <c r="BN2458" s="84" t="s">
        <v>70</v>
      </c>
      <c r="BO2458" s="84" t="s">
        <v>71</v>
      </c>
      <c r="BP2458" s="84" t="s">
        <v>122</v>
      </c>
      <c r="BQ2458" s="84" t="s">
        <v>163</v>
      </c>
    </row>
    <row r="2459" spans="1:69" ht="14.4" x14ac:dyDescent="0.3">
      <c r="A2459" s="40" t="str">
        <f t="shared" si="1078"/>
        <v>2025-09-19</v>
      </c>
      <c r="B2459" s="40" t="str">
        <f t="shared" si="1079"/>
        <v>SYD</v>
      </c>
      <c r="C2459" s="39" t="str">
        <f t="shared" si="1080"/>
        <v>40644127016</v>
      </c>
      <c r="D2459" s="41" t="str">
        <f t="shared" si="1081"/>
        <v>PKR253655492</v>
      </c>
      <c r="E2459" s="41" t="str">
        <f t="shared" si="1082"/>
        <v>596421492840</v>
      </c>
      <c r="F2459" s="39" t="str">
        <f t="shared" si="1083"/>
        <v>2256683</v>
      </c>
      <c r="G2459" s="39" t="str">
        <f t="shared" si="1084"/>
        <v>WISE EXPRESS LOGISTICS(PANGZIMOM)</v>
      </c>
      <c r="H2459" s="41" t="str">
        <f t="shared" si="1085"/>
        <v>박지혜</v>
      </c>
      <c r="I2459" s="39" t="str">
        <f t="shared" si="1086"/>
        <v>41421</v>
      </c>
      <c r="J2459" s="52" t="str">
        <f t="shared" si="1087"/>
        <v/>
      </c>
      <c r="K2459" s="75">
        <f t="shared" si="1088"/>
        <v>1</v>
      </c>
      <c r="L2459" s="76">
        <f t="shared" si="1089"/>
        <v>1</v>
      </c>
      <c r="M2459" s="76">
        <f t="shared" si="1090"/>
        <v>1E-3</v>
      </c>
      <c r="N2459" s="76">
        <f t="shared" si="1091"/>
        <v>1</v>
      </c>
      <c r="O2459" s="42">
        <f t="shared" si="1092"/>
        <v>1</v>
      </c>
      <c r="P2459" s="39" t="str">
        <f t="shared" si="1093"/>
        <v>목록(Manifest)</v>
      </c>
      <c r="Q2459" s="72">
        <f t="shared" si="1094"/>
        <v>45</v>
      </c>
      <c r="R2459" s="43" t="str">
        <f t="shared" si="1095"/>
        <v>5X033</v>
      </c>
      <c r="S2459" s="82" t="str">
        <f t="shared" si="1096"/>
        <v/>
      </c>
      <c r="T2459" s="40">
        <f t="shared" si="1097"/>
        <v>45919</v>
      </c>
      <c r="U2459" s="44">
        <v>2500</v>
      </c>
      <c r="V2459" s="44">
        <f t="shared" si="1098"/>
        <v>0</v>
      </c>
      <c r="W2459" s="77">
        <f t="shared" si="1099"/>
        <v>2500</v>
      </c>
      <c r="X2459" s="78">
        <f t="shared" si="1100"/>
        <v>0</v>
      </c>
      <c r="Y2459" s="44" cm="1">
        <f t="array" ref="Y2459">_xlfn.IFNA(_xlfn.IFS(AND(Q2459&gt;=2000, Q2459&lt;3000), 10000, AND(Q2459&gt;=3000, Q2459&lt;4000), 15000, AND(Q2459&gt;=4000, Q2459&lt;5000), 20000, AND(Q2459&gt;=5000), 25000),0)</f>
        <v>0</v>
      </c>
      <c r="Z2459" s="91">
        <f t="shared" si="1101"/>
        <v>0</v>
      </c>
      <c r="AA2459" s="44">
        <f t="shared" si="1102"/>
        <v>0</v>
      </c>
      <c r="AB2459" s="44"/>
      <c r="AC2459" s="44"/>
      <c r="AD2459" s="44"/>
      <c r="AE2459" s="44">
        <f>VLOOKUP(O2459,정산업데이트!$A$6:$B$12,2,10)</f>
        <v>0</v>
      </c>
      <c r="AF2459" s="44"/>
      <c r="AG2459" s="79">
        <f t="shared" si="1103"/>
        <v>0</v>
      </c>
      <c r="AH2459" s="80">
        <f t="shared" si="1104"/>
        <v>2500</v>
      </c>
      <c r="AI2459" s="93"/>
      <c r="AJ2459" s="84" t="s">
        <v>13958</v>
      </c>
      <c r="AK2459" s="84" t="s">
        <v>73</v>
      </c>
      <c r="AL2459" s="84" t="s">
        <v>13959</v>
      </c>
      <c r="AM2459" s="84" t="s">
        <v>14733</v>
      </c>
      <c r="AN2459" s="84" t="s">
        <v>286</v>
      </c>
      <c r="AO2459" s="84" t="s">
        <v>14734</v>
      </c>
      <c r="AP2459" s="84" t="s">
        <v>5898</v>
      </c>
      <c r="AQ2459" s="84" t="s">
        <v>122</v>
      </c>
      <c r="AR2459" s="85">
        <v>1</v>
      </c>
      <c r="AS2459" s="86">
        <v>1</v>
      </c>
      <c r="AT2459" s="86">
        <v>1E-3</v>
      </c>
      <c r="AU2459" s="86">
        <v>1</v>
      </c>
      <c r="AV2459" s="84" t="s">
        <v>7</v>
      </c>
      <c r="AW2459" s="86">
        <v>45</v>
      </c>
      <c r="AX2459" s="84" t="s">
        <v>68</v>
      </c>
      <c r="AY2459" s="84" t="s">
        <v>68</v>
      </c>
      <c r="AZ2459" s="84" t="s">
        <v>68</v>
      </c>
      <c r="BA2459" s="84" t="s">
        <v>68</v>
      </c>
      <c r="BB2459" s="84" t="s">
        <v>68</v>
      </c>
      <c r="BC2459" s="84" t="s">
        <v>441</v>
      </c>
      <c r="BD2459" s="84" t="s">
        <v>442</v>
      </c>
      <c r="BE2459" s="84" t="s">
        <v>443</v>
      </c>
      <c r="BF2459" s="84" t="s">
        <v>122</v>
      </c>
      <c r="BG2459" s="84" t="s">
        <v>69</v>
      </c>
      <c r="BH2459" s="92" t="s">
        <v>14735</v>
      </c>
      <c r="BI2459" s="84" t="s">
        <v>122</v>
      </c>
      <c r="BJ2459" s="84" t="s">
        <v>14736</v>
      </c>
      <c r="BK2459" s="84" t="s">
        <v>867</v>
      </c>
      <c r="BL2459" s="84" t="s">
        <v>122</v>
      </c>
      <c r="BM2459" s="84" t="s">
        <v>442</v>
      </c>
      <c r="BN2459" s="84" t="s">
        <v>70</v>
      </c>
      <c r="BO2459" s="84" t="s">
        <v>71</v>
      </c>
      <c r="BP2459" s="84" t="s">
        <v>122</v>
      </c>
      <c r="BQ2459" s="84" t="s">
        <v>163</v>
      </c>
    </row>
    <row r="2460" spans="1:69" ht="14.4" x14ac:dyDescent="0.3">
      <c r="A2460" s="40" t="str">
        <f t="shared" si="1078"/>
        <v>2025-09-19</v>
      </c>
      <c r="B2460" s="40" t="str">
        <f t="shared" si="1079"/>
        <v>SYD</v>
      </c>
      <c r="C2460" s="39" t="str">
        <f t="shared" si="1080"/>
        <v>40644127016</v>
      </c>
      <c r="D2460" s="41" t="str">
        <f t="shared" si="1081"/>
        <v>PKR253655493</v>
      </c>
      <c r="E2460" s="41" t="str">
        <f t="shared" si="1082"/>
        <v>596421492851</v>
      </c>
      <c r="F2460" s="39" t="str">
        <f t="shared" si="1083"/>
        <v>2256683</v>
      </c>
      <c r="G2460" s="39" t="str">
        <f t="shared" si="1084"/>
        <v>WISE EXPRESS LOGISTICS(PANGZIMOM)</v>
      </c>
      <c r="H2460" s="41" t="str">
        <f t="shared" si="1085"/>
        <v>최보경</v>
      </c>
      <c r="I2460" s="39" t="str">
        <f t="shared" si="1086"/>
        <v>07999</v>
      </c>
      <c r="J2460" s="52" t="str">
        <f t="shared" si="1087"/>
        <v/>
      </c>
      <c r="K2460" s="75">
        <f t="shared" si="1088"/>
        <v>1</v>
      </c>
      <c r="L2460" s="76">
        <f t="shared" si="1089"/>
        <v>0.5</v>
      </c>
      <c r="M2460" s="76">
        <f t="shared" si="1090"/>
        <v>1E-3</v>
      </c>
      <c r="N2460" s="76">
        <f t="shared" si="1091"/>
        <v>0.5</v>
      </c>
      <c r="O2460" s="42">
        <f t="shared" si="1092"/>
        <v>0.5</v>
      </c>
      <c r="P2460" s="39" t="str">
        <f t="shared" si="1093"/>
        <v>목록(Manifest)</v>
      </c>
      <c r="Q2460" s="72">
        <f t="shared" si="1094"/>
        <v>20</v>
      </c>
      <c r="R2460" s="43" t="str">
        <f t="shared" si="1095"/>
        <v>5X033</v>
      </c>
      <c r="S2460" s="82" t="str">
        <f t="shared" si="1096"/>
        <v/>
      </c>
      <c r="T2460" s="40">
        <f t="shared" si="1097"/>
        <v>45919</v>
      </c>
      <c r="U2460" s="44">
        <v>2500</v>
      </c>
      <c r="V2460" s="44">
        <f t="shared" si="1098"/>
        <v>0</v>
      </c>
      <c r="W2460" s="77">
        <f t="shared" si="1099"/>
        <v>2500</v>
      </c>
      <c r="X2460" s="78">
        <f t="shared" si="1100"/>
        <v>0</v>
      </c>
      <c r="Y2460" s="44" cm="1">
        <f t="array" ref="Y2460">_xlfn.IFNA(_xlfn.IFS(AND(Q2460&gt;=2000, Q2460&lt;3000), 10000, AND(Q2460&gt;=3000, Q2460&lt;4000), 15000, AND(Q2460&gt;=4000, Q2460&lt;5000), 20000, AND(Q2460&gt;=5000), 25000),0)</f>
        <v>0</v>
      </c>
      <c r="Z2460" s="91">
        <f t="shared" si="1101"/>
        <v>0</v>
      </c>
      <c r="AA2460" s="44">
        <f t="shared" si="1102"/>
        <v>0</v>
      </c>
      <c r="AB2460" s="44"/>
      <c r="AC2460" s="44"/>
      <c r="AD2460" s="44"/>
      <c r="AE2460" s="44">
        <f>VLOOKUP(O2460,정산업데이트!$A$6:$B$12,2,10)</f>
        <v>0</v>
      </c>
      <c r="AF2460" s="44"/>
      <c r="AG2460" s="79">
        <f t="shared" si="1103"/>
        <v>0</v>
      </c>
      <c r="AH2460" s="80">
        <f t="shared" si="1104"/>
        <v>2500</v>
      </c>
      <c r="AI2460" s="93"/>
      <c r="AJ2460" s="84" t="s">
        <v>13958</v>
      </c>
      <c r="AK2460" s="84" t="s">
        <v>73</v>
      </c>
      <c r="AL2460" s="84" t="s">
        <v>13959</v>
      </c>
      <c r="AM2460" s="84" t="s">
        <v>14737</v>
      </c>
      <c r="AN2460" s="84" t="s">
        <v>14738</v>
      </c>
      <c r="AO2460" s="84" t="s">
        <v>14739</v>
      </c>
      <c r="AP2460" s="84" t="s">
        <v>7065</v>
      </c>
      <c r="AQ2460" s="84" t="s">
        <v>122</v>
      </c>
      <c r="AR2460" s="85">
        <v>1</v>
      </c>
      <c r="AS2460" s="86">
        <v>0.5</v>
      </c>
      <c r="AT2460" s="86">
        <v>1E-3</v>
      </c>
      <c r="AU2460" s="86">
        <v>0.5</v>
      </c>
      <c r="AV2460" s="84" t="s">
        <v>7</v>
      </c>
      <c r="AW2460" s="86">
        <v>20</v>
      </c>
      <c r="AX2460" s="84" t="s">
        <v>68</v>
      </c>
      <c r="AY2460" s="84" t="s">
        <v>68</v>
      </c>
      <c r="AZ2460" s="84" t="s">
        <v>68</v>
      </c>
      <c r="BA2460" s="84" t="s">
        <v>68</v>
      </c>
      <c r="BB2460" s="84" t="s">
        <v>68</v>
      </c>
      <c r="BC2460" s="84" t="s">
        <v>441</v>
      </c>
      <c r="BD2460" s="84" t="s">
        <v>442</v>
      </c>
      <c r="BE2460" s="84" t="s">
        <v>443</v>
      </c>
      <c r="BF2460" s="84" t="s">
        <v>122</v>
      </c>
      <c r="BG2460" s="84" t="s">
        <v>69</v>
      </c>
      <c r="BH2460" s="92" t="s">
        <v>14740</v>
      </c>
      <c r="BI2460" s="84" t="s">
        <v>122</v>
      </c>
      <c r="BJ2460" s="84" t="s">
        <v>14741</v>
      </c>
      <c r="BK2460" s="84" t="s">
        <v>867</v>
      </c>
      <c r="BL2460" s="84" t="s">
        <v>122</v>
      </c>
      <c r="BM2460" s="84" t="s">
        <v>442</v>
      </c>
      <c r="BN2460" s="84" t="s">
        <v>70</v>
      </c>
      <c r="BO2460" s="84" t="s">
        <v>71</v>
      </c>
      <c r="BP2460" s="84" t="s">
        <v>122</v>
      </c>
      <c r="BQ2460" s="84" t="s">
        <v>163</v>
      </c>
    </row>
    <row r="2461" spans="1:69" ht="14.4" x14ac:dyDescent="0.3">
      <c r="A2461" s="40" t="str">
        <f t="shared" si="1078"/>
        <v>2025-09-19</v>
      </c>
      <c r="B2461" s="40" t="str">
        <f t="shared" si="1079"/>
        <v>SYD</v>
      </c>
      <c r="C2461" s="39" t="str">
        <f t="shared" si="1080"/>
        <v>40644127016</v>
      </c>
      <c r="D2461" s="41" t="str">
        <f t="shared" si="1081"/>
        <v>PKR253655494</v>
      </c>
      <c r="E2461" s="41" t="str">
        <f t="shared" si="1082"/>
        <v>596421492862</v>
      </c>
      <c r="F2461" s="39" t="str">
        <f t="shared" si="1083"/>
        <v>2256683</v>
      </c>
      <c r="G2461" s="39" t="str">
        <f t="shared" si="1084"/>
        <v>WISE EXPRESS LOGISTICS(PANGZIMOM)</v>
      </c>
      <c r="H2461" s="41" t="str">
        <f t="shared" si="1085"/>
        <v>박치우</v>
      </c>
      <c r="I2461" s="39" t="str">
        <f t="shared" si="1086"/>
        <v>27872</v>
      </c>
      <c r="J2461" s="52" t="str">
        <f t="shared" si="1087"/>
        <v/>
      </c>
      <c r="K2461" s="75">
        <f t="shared" si="1088"/>
        <v>1</v>
      </c>
      <c r="L2461" s="76">
        <f t="shared" si="1089"/>
        <v>2</v>
      </c>
      <c r="M2461" s="76">
        <f t="shared" si="1090"/>
        <v>1E-3</v>
      </c>
      <c r="N2461" s="76">
        <f t="shared" si="1091"/>
        <v>2</v>
      </c>
      <c r="O2461" s="42">
        <f t="shared" si="1092"/>
        <v>2</v>
      </c>
      <c r="P2461" s="39" t="str">
        <f t="shared" si="1093"/>
        <v>목록(Manifest)</v>
      </c>
      <c r="Q2461" s="72">
        <f t="shared" si="1094"/>
        <v>100</v>
      </c>
      <c r="R2461" s="43" t="str">
        <f t="shared" si="1095"/>
        <v>5X033</v>
      </c>
      <c r="S2461" s="82" t="str">
        <f t="shared" si="1096"/>
        <v/>
      </c>
      <c r="T2461" s="40">
        <f t="shared" si="1097"/>
        <v>45919</v>
      </c>
      <c r="U2461" s="44">
        <v>2500</v>
      </c>
      <c r="V2461" s="44">
        <f t="shared" si="1098"/>
        <v>0</v>
      </c>
      <c r="W2461" s="77">
        <f t="shared" si="1099"/>
        <v>2500</v>
      </c>
      <c r="X2461" s="78">
        <f t="shared" si="1100"/>
        <v>0</v>
      </c>
      <c r="Y2461" s="44" cm="1">
        <f t="array" ref="Y2461">_xlfn.IFNA(_xlfn.IFS(AND(Q2461&gt;=2000, Q2461&lt;3000), 10000, AND(Q2461&gt;=3000, Q2461&lt;4000), 15000, AND(Q2461&gt;=4000, Q2461&lt;5000), 20000, AND(Q2461&gt;=5000), 25000),0)</f>
        <v>0</v>
      </c>
      <c r="Z2461" s="91">
        <f t="shared" si="1101"/>
        <v>0</v>
      </c>
      <c r="AA2461" s="44">
        <f t="shared" si="1102"/>
        <v>0</v>
      </c>
      <c r="AB2461" s="44"/>
      <c r="AC2461" s="44"/>
      <c r="AD2461" s="44"/>
      <c r="AE2461" s="44">
        <f>VLOOKUP(O2461,정산업데이트!$A$6:$B$12,2,10)</f>
        <v>0</v>
      </c>
      <c r="AF2461" s="44"/>
      <c r="AG2461" s="79">
        <f t="shared" si="1103"/>
        <v>0</v>
      </c>
      <c r="AH2461" s="80">
        <f t="shared" si="1104"/>
        <v>2500</v>
      </c>
      <c r="AI2461" s="93"/>
      <c r="AJ2461" s="84" t="s">
        <v>13958</v>
      </c>
      <c r="AK2461" s="84" t="s">
        <v>73</v>
      </c>
      <c r="AL2461" s="84" t="s">
        <v>13959</v>
      </c>
      <c r="AM2461" s="84" t="s">
        <v>14742</v>
      </c>
      <c r="AN2461" s="84" t="s">
        <v>14743</v>
      </c>
      <c r="AO2461" s="84" t="s">
        <v>14744</v>
      </c>
      <c r="AP2461" s="84" t="s">
        <v>14745</v>
      </c>
      <c r="AQ2461" s="84" t="s">
        <v>122</v>
      </c>
      <c r="AR2461" s="85">
        <v>1</v>
      </c>
      <c r="AS2461" s="86">
        <v>2</v>
      </c>
      <c r="AT2461" s="86">
        <v>1E-3</v>
      </c>
      <c r="AU2461" s="86">
        <v>2</v>
      </c>
      <c r="AV2461" s="84" t="s">
        <v>7</v>
      </c>
      <c r="AW2461" s="86">
        <v>100</v>
      </c>
      <c r="AX2461" s="84" t="s">
        <v>68</v>
      </c>
      <c r="AY2461" s="84" t="s">
        <v>68</v>
      </c>
      <c r="AZ2461" s="84" t="s">
        <v>68</v>
      </c>
      <c r="BA2461" s="84" t="s">
        <v>68</v>
      </c>
      <c r="BB2461" s="84" t="s">
        <v>68</v>
      </c>
      <c r="BC2461" s="84" t="s">
        <v>441</v>
      </c>
      <c r="BD2461" s="84" t="s">
        <v>442</v>
      </c>
      <c r="BE2461" s="84" t="s">
        <v>443</v>
      </c>
      <c r="BF2461" s="84" t="s">
        <v>122</v>
      </c>
      <c r="BG2461" s="84" t="s">
        <v>69</v>
      </c>
      <c r="BH2461" s="92" t="s">
        <v>14746</v>
      </c>
      <c r="BI2461" s="84" t="s">
        <v>122</v>
      </c>
      <c r="BJ2461" s="84" t="s">
        <v>14747</v>
      </c>
      <c r="BK2461" s="84" t="s">
        <v>867</v>
      </c>
      <c r="BL2461" s="84" t="s">
        <v>122</v>
      </c>
      <c r="BM2461" s="84" t="s">
        <v>442</v>
      </c>
      <c r="BN2461" s="84" t="s">
        <v>70</v>
      </c>
      <c r="BO2461" s="84" t="s">
        <v>71</v>
      </c>
      <c r="BP2461" s="84" t="s">
        <v>122</v>
      </c>
      <c r="BQ2461" s="84" t="s">
        <v>163</v>
      </c>
    </row>
    <row r="2462" spans="1:69" ht="14.4" x14ac:dyDescent="0.3">
      <c r="A2462" s="40" t="str">
        <f t="shared" si="1078"/>
        <v>2025-09-19</v>
      </c>
      <c r="B2462" s="40" t="str">
        <f t="shared" si="1079"/>
        <v>SYD</v>
      </c>
      <c r="C2462" s="39" t="str">
        <f t="shared" si="1080"/>
        <v>40644127016</v>
      </c>
      <c r="D2462" s="41" t="str">
        <f t="shared" si="1081"/>
        <v>PKR253655495</v>
      </c>
      <c r="E2462" s="41" t="str">
        <f t="shared" si="1082"/>
        <v>596421492873</v>
      </c>
      <c r="F2462" s="39" t="str">
        <f t="shared" si="1083"/>
        <v>2256683</v>
      </c>
      <c r="G2462" s="39" t="str">
        <f t="shared" si="1084"/>
        <v>WISE EXPRESS LOGISTICS(PANGZIMOM)</v>
      </c>
      <c r="H2462" s="41" t="str">
        <f t="shared" si="1085"/>
        <v>김지윤</v>
      </c>
      <c r="I2462" s="39" t="str">
        <f t="shared" si="1086"/>
        <v>05698</v>
      </c>
      <c r="J2462" s="52" t="str">
        <f t="shared" si="1087"/>
        <v/>
      </c>
      <c r="K2462" s="75">
        <f t="shared" si="1088"/>
        <v>1</v>
      </c>
      <c r="L2462" s="76">
        <f t="shared" si="1089"/>
        <v>1</v>
      </c>
      <c r="M2462" s="76">
        <f t="shared" si="1090"/>
        <v>1E-3</v>
      </c>
      <c r="N2462" s="76">
        <f t="shared" si="1091"/>
        <v>1</v>
      </c>
      <c r="O2462" s="42">
        <f t="shared" si="1092"/>
        <v>1</v>
      </c>
      <c r="P2462" s="39" t="str">
        <f t="shared" si="1093"/>
        <v>목록(Manifest)</v>
      </c>
      <c r="Q2462" s="72">
        <f t="shared" si="1094"/>
        <v>45</v>
      </c>
      <c r="R2462" s="43" t="str">
        <f t="shared" si="1095"/>
        <v>5X033</v>
      </c>
      <c r="S2462" s="82" t="str">
        <f t="shared" si="1096"/>
        <v/>
      </c>
      <c r="T2462" s="40">
        <f t="shared" si="1097"/>
        <v>45919</v>
      </c>
      <c r="U2462" s="44">
        <v>2500</v>
      </c>
      <c r="V2462" s="44">
        <f t="shared" si="1098"/>
        <v>0</v>
      </c>
      <c r="W2462" s="77">
        <f t="shared" si="1099"/>
        <v>2500</v>
      </c>
      <c r="X2462" s="78">
        <f t="shared" si="1100"/>
        <v>0</v>
      </c>
      <c r="Y2462" s="44" cm="1">
        <f t="array" ref="Y2462">_xlfn.IFNA(_xlfn.IFS(AND(Q2462&gt;=2000, Q2462&lt;3000), 10000, AND(Q2462&gt;=3000, Q2462&lt;4000), 15000, AND(Q2462&gt;=4000, Q2462&lt;5000), 20000, AND(Q2462&gt;=5000), 25000),0)</f>
        <v>0</v>
      </c>
      <c r="Z2462" s="91">
        <f t="shared" si="1101"/>
        <v>0</v>
      </c>
      <c r="AA2462" s="44">
        <f t="shared" si="1102"/>
        <v>0</v>
      </c>
      <c r="AB2462" s="44"/>
      <c r="AC2462" s="44"/>
      <c r="AD2462" s="44"/>
      <c r="AE2462" s="44">
        <f>VLOOKUP(O2462,정산업데이트!$A$6:$B$12,2,10)</f>
        <v>0</v>
      </c>
      <c r="AF2462" s="44"/>
      <c r="AG2462" s="79">
        <f t="shared" si="1103"/>
        <v>0</v>
      </c>
      <c r="AH2462" s="80">
        <f t="shared" si="1104"/>
        <v>2500</v>
      </c>
      <c r="AI2462" s="93"/>
      <c r="AJ2462" s="84" t="s">
        <v>13958</v>
      </c>
      <c r="AK2462" s="84" t="s">
        <v>73</v>
      </c>
      <c r="AL2462" s="84" t="s">
        <v>13959</v>
      </c>
      <c r="AM2462" s="84" t="s">
        <v>14748</v>
      </c>
      <c r="AN2462" s="84" t="s">
        <v>901</v>
      </c>
      <c r="AO2462" s="84" t="s">
        <v>14749</v>
      </c>
      <c r="AP2462" s="84" t="s">
        <v>629</v>
      </c>
      <c r="AQ2462" s="84" t="s">
        <v>122</v>
      </c>
      <c r="AR2462" s="85">
        <v>1</v>
      </c>
      <c r="AS2462" s="86">
        <v>1</v>
      </c>
      <c r="AT2462" s="86">
        <v>1E-3</v>
      </c>
      <c r="AU2462" s="86">
        <v>1</v>
      </c>
      <c r="AV2462" s="84" t="s">
        <v>7</v>
      </c>
      <c r="AW2462" s="86">
        <v>45</v>
      </c>
      <c r="AX2462" s="84" t="s">
        <v>68</v>
      </c>
      <c r="AY2462" s="84" t="s">
        <v>68</v>
      </c>
      <c r="AZ2462" s="84" t="s">
        <v>68</v>
      </c>
      <c r="BA2462" s="84" t="s">
        <v>68</v>
      </c>
      <c r="BB2462" s="84" t="s">
        <v>68</v>
      </c>
      <c r="BC2462" s="84" t="s">
        <v>441</v>
      </c>
      <c r="BD2462" s="84" t="s">
        <v>442</v>
      </c>
      <c r="BE2462" s="84" t="s">
        <v>443</v>
      </c>
      <c r="BF2462" s="84" t="s">
        <v>122</v>
      </c>
      <c r="BG2462" s="84" t="s">
        <v>69</v>
      </c>
      <c r="BH2462" s="92" t="s">
        <v>14750</v>
      </c>
      <c r="BI2462" s="84" t="s">
        <v>122</v>
      </c>
      <c r="BJ2462" s="84" t="s">
        <v>14751</v>
      </c>
      <c r="BK2462" s="84" t="s">
        <v>867</v>
      </c>
      <c r="BL2462" s="84" t="s">
        <v>122</v>
      </c>
      <c r="BM2462" s="84" t="s">
        <v>442</v>
      </c>
      <c r="BN2462" s="84" t="s">
        <v>70</v>
      </c>
      <c r="BO2462" s="84" t="s">
        <v>71</v>
      </c>
      <c r="BP2462" s="84" t="s">
        <v>122</v>
      </c>
      <c r="BQ2462" s="84" t="s">
        <v>163</v>
      </c>
    </row>
    <row r="2463" spans="1:69" ht="14.4" x14ac:dyDescent="0.3">
      <c r="A2463" s="40" t="str">
        <f t="shared" si="1078"/>
        <v>2025-09-19</v>
      </c>
      <c r="B2463" s="40" t="str">
        <f t="shared" si="1079"/>
        <v>SYD</v>
      </c>
      <c r="C2463" s="39" t="str">
        <f t="shared" si="1080"/>
        <v>40644127016</v>
      </c>
      <c r="D2463" s="41" t="str">
        <f t="shared" si="1081"/>
        <v>PKR253655497</v>
      </c>
      <c r="E2463" s="41" t="str">
        <f t="shared" si="1082"/>
        <v>596421492895</v>
      </c>
      <c r="F2463" s="39" t="str">
        <f t="shared" si="1083"/>
        <v>2256683</v>
      </c>
      <c r="G2463" s="39" t="str">
        <f t="shared" si="1084"/>
        <v>WISE EXPRESS LOGISTICS(PANGZIMOM)</v>
      </c>
      <c r="H2463" s="41" t="str">
        <f t="shared" si="1085"/>
        <v>최수미</v>
      </c>
      <c r="I2463" s="39" t="str">
        <f t="shared" si="1086"/>
        <v>41967</v>
      </c>
      <c r="J2463" s="52" t="str">
        <f t="shared" si="1087"/>
        <v/>
      </c>
      <c r="K2463" s="75">
        <f t="shared" si="1088"/>
        <v>1</v>
      </c>
      <c r="L2463" s="76">
        <f t="shared" si="1089"/>
        <v>1</v>
      </c>
      <c r="M2463" s="76">
        <f t="shared" si="1090"/>
        <v>1E-3</v>
      </c>
      <c r="N2463" s="76">
        <f t="shared" si="1091"/>
        <v>1</v>
      </c>
      <c r="O2463" s="42">
        <f t="shared" si="1092"/>
        <v>1</v>
      </c>
      <c r="P2463" s="39" t="str">
        <f t="shared" si="1093"/>
        <v>목록(Manifest)</v>
      </c>
      <c r="Q2463" s="72">
        <f t="shared" si="1094"/>
        <v>45</v>
      </c>
      <c r="R2463" s="43" t="str">
        <f t="shared" si="1095"/>
        <v>5X033</v>
      </c>
      <c r="S2463" s="82" t="str">
        <f t="shared" si="1096"/>
        <v/>
      </c>
      <c r="T2463" s="40">
        <f t="shared" si="1097"/>
        <v>45919</v>
      </c>
      <c r="U2463" s="44">
        <v>2500</v>
      </c>
      <c r="V2463" s="44">
        <f t="shared" si="1098"/>
        <v>0</v>
      </c>
      <c r="W2463" s="77">
        <f t="shared" si="1099"/>
        <v>2500</v>
      </c>
      <c r="X2463" s="78">
        <f t="shared" si="1100"/>
        <v>0</v>
      </c>
      <c r="Y2463" s="44" cm="1">
        <f t="array" ref="Y2463">_xlfn.IFNA(_xlfn.IFS(AND(Q2463&gt;=2000, Q2463&lt;3000), 10000, AND(Q2463&gt;=3000, Q2463&lt;4000), 15000, AND(Q2463&gt;=4000, Q2463&lt;5000), 20000, AND(Q2463&gt;=5000), 25000),0)</f>
        <v>0</v>
      </c>
      <c r="Z2463" s="91">
        <f t="shared" si="1101"/>
        <v>0</v>
      </c>
      <c r="AA2463" s="44">
        <f t="shared" si="1102"/>
        <v>0</v>
      </c>
      <c r="AB2463" s="44"/>
      <c r="AC2463" s="44"/>
      <c r="AD2463" s="44"/>
      <c r="AE2463" s="44">
        <f>VLOOKUP(O2463,정산업데이트!$A$6:$B$12,2,10)</f>
        <v>0</v>
      </c>
      <c r="AF2463" s="44"/>
      <c r="AG2463" s="79">
        <f t="shared" si="1103"/>
        <v>0</v>
      </c>
      <c r="AH2463" s="80">
        <f t="shared" si="1104"/>
        <v>2500</v>
      </c>
      <c r="AI2463" s="93"/>
      <c r="AJ2463" s="84" t="s">
        <v>13958</v>
      </c>
      <c r="AK2463" s="84" t="s">
        <v>73</v>
      </c>
      <c r="AL2463" s="84" t="s">
        <v>13959</v>
      </c>
      <c r="AM2463" s="84" t="s">
        <v>14752</v>
      </c>
      <c r="AN2463" s="84" t="s">
        <v>14753</v>
      </c>
      <c r="AO2463" s="84" t="s">
        <v>14754</v>
      </c>
      <c r="AP2463" s="84" t="s">
        <v>1410</v>
      </c>
      <c r="AQ2463" s="84" t="s">
        <v>122</v>
      </c>
      <c r="AR2463" s="85">
        <v>1</v>
      </c>
      <c r="AS2463" s="86">
        <v>1</v>
      </c>
      <c r="AT2463" s="86">
        <v>1E-3</v>
      </c>
      <c r="AU2463" s="86">
        <v>1</v>
      </c>
      <c r="AV2463" s="84" t="s">
        <v>7</v>
      </c>
      <c r="AW2463" s="86">
        <v>45</v>
      </c>
      <c r="AX2463" s="84" t="s">
        <v>68</v>
      </c>
      <c r="AY2463" s="84" t="s">
        <v>68</v>
      </c>
      <c r="AZ2463" s="84" t="s">
        <v>68</v>
      </c>
      <c r="BA2463" s="84" t="s">
        <v>68</v>
      </c>
      <c r="BB2463" s="84" t="s">
        <v>68</v>
      </c>
      <c r="BC2463" s="84" t="s">
        <v>441</v>
      </c>
      <c r="BD2463" s="84" t="s">
        <v>442</v>
      </c>
      <c r="BE2463" s="84" t="s">
        <v>443</v>
      </c>
      <c r="BF2463" s="84" t="s">
        <v>122</v>
      </c>
      <c r="BG2463" s="84" t="s">
        <v>69</v>
      </c>
      <c r="BH2463" s="92" t="s">
        <v>14755</v>
      </c>
      <c r="BI2463" s="84" t="s">
        <v>122</v>
      </c>
      <c r="BJ2463" s="84" t="s">
        <v>14756</v>
      </c>
      <c r="BK2463" s="84" t="s">
        <v>867</v>
      </c>
      <c r="BL2463" s="84" t="s">
        <v>122</v>
      </c>
      <c r="BM2463" s="84" t="s">
        <v>442</v>
      </c>
      <c r="BN2463" s="84" t="s">
        <v>70</v>
      </c>
      <c r="BO2463" s="84" t="s">
        <v>71</v>
      </c>
      <c r="BP2463" s="84" t="s">
        <v>122</v>
      </c>
      <c r="BQ2463" s="84" t="s">
        <v>163</v>
      </c>
    </row>
    <row r="2464" spans="1:69" ht="14.4" x14ac:dyDescent="0.3">
      <c r="A2464" s="40" t="str">
        <f t="shared" si="1078"/>
        <v>2025-09-19</v>
      </c>
      <c r="B2464" s="40" t="str">
        <f t="shared" si="1079"/>
        <v>SYD</v>
      </c>
      <c r="C2464" s="39" t="str">
        <f t="shared" si="1080"/>
        <v>40644127016</v>
      </c>
      <c r="D2464" s="41" t="str">
        <f t="shared" si="1081"/>
        <v>PKR253655498</v>
      </c>
      <c r="E2464" s="41" t="str">
        <f t="shared" si="1082"/>
        <v>596421492906</v>
      </c>
      <c r="F2464" s="39" t="str">
        <f t="shared" si="1083"/>
        <v>2256683</v>
      </c>
      <c r="G2464" s="39" t="str">
        <f t="shared" si="1084"/>
        <v>WISE EXPRESS LOGISTICS(PANGZIMOM)</v>
      </c>
      <c r="H2464" s="41" t="str">
        <f t="shared" si="1085"/>
        <v>정화모</v>
      </c>
      <c r="I2464" s="39" t="str">
        <f t="shared" si="1086"/>
        <v>28785</v>
      </c>
      <c r="J2464" s="52" t="str">
        <f t="shared" si="1087"/>
        <v/>
      </c>
      <c r="K2464" s="75">
        <f t="shared" si="1088"/>
        <v>1</v>
      </c>
      <c r="L2464" s="76">
        <f t="shared" si="1089"/>
        <v>1</v>
      </c>
      <c r="M2464" s="76">
        <f t="shared" si="1090"/>
        <v>1E-3</v>
      </c>
      <c r="N2464" s="76">
        <f t="shared" si="1091"/>
        <v>1</v>
      </c>
      <c r="O2464" s="42">
        <f t="shared" si="1092"/>
        <v>1</v>
      </c>
      <c r="P2464" s="39" t="str">
        <f t="shared" si="1093"/>
        <v>목록(Manifest)</v>
      </c>
      <c r="Q2464" s="72">
        <f t="shared" si="1094"/>
        <v>45</v>
      </c>
      <c r="R2464" s="43" t="str">
        <f t="shared" si="1095"/>
        <v>5X033</v>
      </c>
      <c r="S2464" s="82" t="str">
        <f t="shared" si="1096"/>
        <v/>
      </c>
      <c r="T2464" s="40">
        <f t="shared" si="1097"/>
        <v>45919</v>
      </c>
      <c r="U2464" s="44">
        <v>2500</v>
      </c>
      <c r="V2464" s="44">
        <f t="shared" si="1098"/>
        <v>0</v>
      </c>
      <c r="W2464" s="77">
        <f t="shared" si="1099"/>
        <v>2500</v>
      </c>
      <c r="X2464" s="78">
        <f t="shared" si="1100"/>
        <v>0</v>
      </c>
      <c r="Y2464" s="44" cm="1">
        <f t="array" ref="Y2464">_xlfn.IFNA(_xlfn.IFS(AND(Q2464&gt;=2000, Q2464&lt;3000), 10000, AND(Q2464&gt;=3000, Q2464&lt;4000), 15000, AND(Q2464&gt;=4000, Q2464&lt;5000), 20000, AND(Q2464&gt;=5000), 25000),0)</f>
        <v>0</v>
      </c>
      <c r="Z2464" s="91">
        <f t="shared" si="1101"/>
        <v>0</v>
      </c>
      <c r="AA2464" s="44">
        <f t="shared" si="1102"/>
        <v>0</v>
      </c>
      <c r="AB2464" s="44"/>
      <c r="AC2464" s="44"/>
      <c r="AD2464" s="44"/>
      <c r="AE2464" s="44">
        <f>VLOOKUP(O2464,정산업데이트!$A$6:$B$12,2,10)</f>
        <v>0</v>
      </c>
      <c r="AF2464" s="44"/>
      <c r="AG2464" s="79">
        <f t="shared" si="1103"/>
        <v>0</v>
      </c>
      <c r="AH2464" s="80">
        <f t="shared" si="1104"/>
        <v>2500</v>
      </c>
      <c r="AI2464" s="93"/>
      <c r="AJ2464" s="84" t="s">
        <v>13958</v>
      </c>
      <c r="AK2464" s="84" t="s">
        <v>73</v>
      </c>
      <c r="AL2464" s="84" t="s">
        <v>13959</v>
      </c>
      <c r="AM2464" s="84" t="s">
        <v>14757</v>
      </c>
      <c r="AN2464" s="84" t="s">
        <v>14758</v>
      </c>
      <c r="AO2464" s="84" t="s">
        <v>14759</v>
      </c>
      <c r="AP2464" s="84" t="s">
        <v>1436</v>
      </c>
      <c r="AQ2464" s="84" t="s">
        <v>122</v>
      </c>
      <c r="AR2464" s="85">
        <v>1</v>
      </c>
      <c r="AS2464" s="86">
        <v>1</v>
      </c>
      <c r="AT2464" s="86">
        <v>1E-3</v>
      </c>
      <c r="AU2464" s="86">
        <v>1</v>
      </c>
      <c r="AV2464" s="84" t="s">
        <v>7</v>
      </c>
      <c r="AW2464" s="86">
        <v>45</v>
      </c>
      <c r="AX2464" s="84" t="s">
        <v>68</v>
      </c>
      <c r="AY2464" s="84" t="s">
        <v>68</v>
      </c>
      <c r="AZ2464" s="84" t="s">
        <v>68</v>
      </c>
      <c r="BA2464" s="84" t="s">
        <v>68</v>
      </c>
      <c r="BB2464" s="84" t="s">
        <v>68</v>
      </c>
      <c r="BC2464" s="84" t="s">
        <v>441</v>
      </c>
      <c r="BD2464" s="84" t="s">
        <v>442</v>
      </c>
      <c r="BE2464" s="84" t="s">
        <v>443</v>
      </c>
      <c r="BF2464" s="84" t="s">
        <v>122</v>
      </c>
      <c r="BG2464" s="84" t="s">
        <v>69</v>
      </c>
      <c r="BH2464" s="92" t="s">
        <v>14760</v>
      </c>
      <c r="BI2464" s="84" t="s">
        <v>122</v>
      </c>
      <c r="BJ2464" s="84" t="s">
        <v>14761</v>
      </c>
      <c r="BK2464" s="84" t="s">
        <v>867</v>
      </c>
      <c r="BL2464" s="84" t="s">
        <v>122</v>
      </c>
      <c r="BM2464" s="84" t="s">
        <v>442</v>
      </c>
      <c r="BN2464" s="84" t="s">
        <v>70</v>
      </c>
      <c r="BO2464" s="84" t="s">
        <v>71</v>
      </c>
      <c r="BP2464" s="84" t="s">
        <v>122</v>
      </c>
      <c r="BQ2464" s="84" t="s">
        <v>163</v>
      </c>
    </row>
    <row r="2465" spans="1:69" ht="14.4" x14ac:dyDescent="0.3">
      <c r="A2465" s="40" t="str">
        <f t="shared" si="1078"/>
        <v>2025-09-19</v>
      </c>
      <c r="B2465" s="40" t="str">
        <f t="shared" si="1079"/>
        <v>SYD</v>
      </c>
      <c r="C2465" s="39" t="str">
        <f t="shared" si="1080"/>
        <v>40644127016</v>
      </c>
      <c r="D2465" s="41" t="str">
        <f t="shared" si="1081"/>
        <v>PKR253655500</v>
      </c>
      <c r="E2465" s="41" t="str">
        <f t="shared" si="1082"/>
        <v>596421492921</v>
      </c>
      <c r="F2465" s="39" t="str">
        <f t="shared" si="1083"/>
        <v>2256683</v>
      </c>
      <c r="G2465" s="39" t="str">
        <f t="shared" si="1084"/>
        <v>WISE EXPRESS LOGISTICS(PANGZIMOM)</v>
      </c>
      <c r="H2465" s="41" t="str">
        <f t="shared" si="1085"/>
        <v>전민혜</v>
      </c>
      <c r="I2465" s="39" t="str">
        <f t="shared" si="1086"/>
        <v>21397</v>
      </c>
      <c r="J2465" s="52" t="str">
        <f t="shared" si="1087"/>
        <v/>
      </c>
      <c r="K2465" s="75">
        <f t="shared" si="1088"/>
        <v>1</v>
      </c>
      <c r="L2465" s="76">
        <f t="shared" si="1089"/>
        <v>1.5</v>
      </c>
      <c r="M2465" s="76">
        <f t="shared" si="1090"/>
        <v>1E-3</v>
      </c>
      <c r="N2465" s="76">
        <f t="shared" si="1091"/>
        <v>1.5</v>
      </c>
      <c r="O2465" s="42">
        <f t="shared" si="1092"/>
        <v>1.5</v>
      </c>
      <c r="P2465" s="39" t="str">
        <f t="shared" si="1093"/>
        <v>목록(Manifest)</v>
      </c>
      <c r="Q2465" s="72">
        <f t="shared" si="1094"/>
        <v>65</v>
      </c>
      <c r="R2465" s="43" t="str">
        <f t="shared" si="1095"/>
        <v>5X033</v>
      </c>
      <c r="S2465" s="82" t="str">
        <f t="shared" si="1096"/>
        <v/>
      </c>
      <c r="T2465" s="40">
        <f t="shared" si="1097"/>
        <v>45919</v>
      </c>
      <c r="U2465" s="44">
        <v>2500</v>
      </c>
      <c r="V2465" s="44">
        <f t="shared" si="1098"/>
        <v>0</v>
      </c>
      <c r="W2465" s="77">
        <f t="shared" si="1099"/>
        <v>2500</v>
      </c>
      <c r="X2465" s="78">
        <f t="shared" si="1100"/>
        <v>0</v>
      </c>
      <c r="Y2465" s="44" cm="1">
        <f t="array" ref="Y2465">_xlfn.IFNA(_xlfn.IFS(AND(Q2465&gt;=2000, Q2465&lt;3000), 10000, AND(Q2465&gt;=3000, Q2465&lt;4000), 15000, AND(Q2465&gt;=4000, Q2465&lt;5000), 20000, AND(Q2465&gt;=5000), 25000),0)</f>
        <v>0</v>
      </c>
      <c r="Z2465" s="91">
        <f t="shared" si="1101"/>
        <v>0</v>
      </c>
      <c r="AA2465" s="44">
        <f t="shared" si="1102"/>
        <v>0</v>
      </c>
      <c r="AB2465" s="44"/>
      <c r="AC2465" s="44"/>
      <c r="AD2465" s="44"/>
      <c r="AE2465" s="44">
        <f>VLOOKUP(O2465,정산업데이트!$A$6:$B$12,2,10)</f>
        <v>0</v>
      </c>
      <c r="AF2465" s="44"/>
      <c r="AG2465" s="79">
        <f t="shared" si="1103"/>
        <v>0</v>
      </c>
      <c r="AH2465" s="80">
        <f t="shared" si="1104"/>
        <v>2500</v>
      </c>
      <c r="AI2465" s="93"/>
      <c r="AJ2465" s="84" t="s">
        <v>13958</v>
      </c>
      <c r="AK2465" s="84" t="s">
        <v>73</v>
      </c>
      <c r="AL2465" s="84" t="s">
        <v>13959</v>
      </c>
      <c r="AM2465" s="84" t="s">
        <v>14762</v>
      </c>
      <c r="AN2465" s="84" t="s">
        <v>14763</v>
      </c>
      <c r="AO2465" s="84" t="s">
        <v>14764</v>
      </c>
      <c r="AP2465" s="84" t="s">
        <v>1389</v>
      </c>
      <c r="AQ2465" s="84" t="s">
        <v>122</v>
      </c>
      <c r="AR2465" s="85">
        <v>1</v>
      </c>
      <c r="AS2465" s="86">
        <v>1.5</v>
      </c>
      <c r="AT2465" s="86">
        <v>1E-3</v>
      </c>
      <c r="AU2465" s="86">
        <v>1.5</v>
      </c>
      <c r="AV2465" s="84" t="s">
        <v>7</v>
      </c>
      <c r="AW2465" s="86">
        <v>65</v>
      </c>
      <c r="AX2465" s="84" t="s">
        <v>68</v>
      </c>
      <c r="AY2465" s="84" t="s">
        <v>68</v>
      </c>
      <c r="AZ2465" s="84" t="s">
        <v>68</v>
      </c>
      <c r="BA2465" s="84" t="s">
        <v>68</v>
      </c>
      <c r="BB2465" s="84" t="s">
        <v>68</v>
      </c>
      <c r="BC2465" s="84" t="s">
        <v>441</v>
      </c>
      <c r="BD2465" s="84" t="s">
        <v>442</v>
      </c>
      <c r="BE2465" s="84" t="s">
        <v>443</v>
      </c>
      <c r="BF2465" s="84" t="s">
        <v>122</v>
      </c>
      <c r="BG2465" s="84" t="s">
        <v>69</v>
      </c>
      <c r="BH2465" s="92" t="s">
        <v>14765</v>
      </c>
      <c r="BI2465" s="84" t="s">
        <v>122</v>
      </c>
      <c r="BJ2465" s="84" t="s">
        <v>14766</v>
      </c>
      <c r="BK2465" s="84" t="s">
        <v>867</v>
      </c>
      <c r="BL2465" s="84" t="s">
        <v>122</v>
      </c>
      <c r="BM2465" s="84" t="s">
        <v>442</v>
      </c>
      <c r="BN2465" s="84" t="s">
        <v>70</v>
      </c>
      <c r="BO2465" s="84" t="s">
        <v>71</v>
      </c>
      <c r="BP2465" s="84" t="s">
        <v>122</v>
      </c>
      <c r="BQ2465" s="84" t="s">
        <v>163</v>
      </c>
    </row>
    <row r="2466" spans="1:69" ht="14.4" x14ac:dyDescent="0.3">
      <c r="A2466" s="40" t="str">
        <f t="shared" si="1078"/>
        <v>2025-09-19</v>
      </c>
      <c r="B2466" s="40" t="str">
        <f t="shared" si="1079"/>
        <v>SYD</v>
      </c>
      <c r="C2466" s="39" t="str">
        <f t="shared" si="1080"/>
        <v>40644127016</v>
      </c>
      <c r="D2466" s="41" t="str">
        <f t="shared" si="1081"/>
        <v>PKR253655502</v>
      </c>
      <c r="E2466" s="41" t="str">
        <f t="shared" si="1082"/>
        <v>596421492943</v>
      </c>
      <c r="F2466" s="39" t="str">
        <f t="shared" si="1083"/>
        <v>2256683</v>
      </c>
      <c r="G2466" s="39" t="str">
        <f t="shared" si="1084"/>
        <v>WISE EXPRESS LOGISTICS(PANGZIMOM)</v>
      </c>
      <c r="H2466" s="41" t="str">
        <f t="shared" si="1085"/>
        <v>김미진</v>
      </c>
      <c r="I2466" s="39" t="str">
        <f t="shared" si="1086"/>
        <v>34189</v>
      </c>
      <c r="J2466" s="52" t="str">
        <f t="shared" si="1087"/>
        <v/>
      </c>
      <c r="K2466" s="75">
        <f t="shared" si="1088"/>
        <v>1</v>
      </c>
      <c r="L2466" s="76">
        <f t="shared" si="1089"/>
        <v>1</v>
      </c>
      <c r="M2466" s="76">
        <f t="shared" si="1090"/>
        <v>1E-3</v>
      </c>
      <c r="N2466" s="76">
        <f t="shared" si="1091"/>
        <v>1</v>
      </c>
      <c r="O2466" s="42">
        <f t="shared" si="1092"/>
        <v>1</v>
      </c>
      <c r="P2466" s="39" t="str">
        <f t="shared" si="1093"/>
        <v>목록(Manifest)</v>
      </c>
      <c r="Q2466" s="72">
        <f t="shared" si="1094"/>
        <v>50</v>
      </c>
      <c r="R2466" s="43" t="str">
        <f t="shared" si="1095"/>
        <v>5X033</v>
      </c>
      <c r="S2466" s="82" t="str">
        <f t="shared" si="1096"/>
        <v/>
      </c>
      <c r="T2466" s="40">
        <f t="shared" si="1097"/>
        <v>45919</v>
      </c>
      <c r="U2466" s="44">
        <v>2500</v>
      </c>
      <c r="V2466" s="44">
        <f t="shared" si="1098"/>
        <v>0</v>
      </c>
      <c r="W2466" s="77">
        <f t="shared" si="1099"/>
        <v>2500</v>
      </c>
      <c r="X2466" s="78">
        <f t="shared" si="1100"/>
        <v>0</v>
      </c>
      <c r="Y2466" s="44" cm="1">
        <f t="array" ref="Y2466">_xlfn.IFNA(_xlfn.IFS(AND(Q2466&gt;=2000, Q2466&lt;3000), 10000, AND(Q2466&gt;=3000, Q2466&lt;4000), 15000, AND(Q2466&gt;=4000, Q2466&lt;5000), 20000, AND(Q2466&gt;=5000), 25000),0)</f>
        <v>0</v>
      </c>
      <c r="Z2466" s="91">
        <f t="shared" si="1101"/>
        <v>0</v>
      </c>
      <c r="AA2466" s="44">
        <f t="shared" si="1102"/>
        <v>0</v>
      </c>
      <c r="AB2466" s="44"/>
      <c r="AC2466" s="44"/>
      <c r="AD2466" s="44"/>
      <c r="AE2466" s="44">
        <f>VLOOKUP(O2466,정산업데이트!$A$6:$B$12,2,10)</f>
        <v>0</v>
      </c>
      <c r="AF2466" s="44"/>
      <c r="AG2466" s="79">
        <f t="shared" si="1103"/>
        <v>0</v>
      </c>
      <c r="AH2466" s="80">
        <f t="shared" si="1104"/>
        <v>2500</v>
      </c>
      <c r="AI2466" s="93"/>
      <c r="AJ2466" s="84" t="s">
        <v>13958</v>
      </c>
      <c r="AK2466" s="84" t="s">
        <v>73</v>
      </c>
      <c r="AL2466" s="84" t="s">
        <v>13959</v>
      </c>
      <c r="AM2466" s="84" t="s">
        <v>14767</v>
      </c>
      <c r="AN2466" s="84" t="s">
        <v>1319</v>
      </c>
      <c r="AO2466" s="84" t="s">
        <v>14768</v>
      </c>
      <c r="AP2466" s="84" t="s">
        <v>14769</v>
      </c>
      <c r="AQ2466" s="84" t="s">
        <v>122</v>
      </c>
      <c r="AR2466" s="85">
        <v>1</v>
      </c>
      <c r="AS2466" s="86">
        <v>1</v>
      </c>
      <c r="AT2466" s="86">
        <v>1E-3</v>
      </c>
      <c r="AU2466" s="86">
        <v>1</v>
      </c>
      <c r="AV2466" s="84" t="s">
        <v>7</v>
      </c>
      <c r="AW2466" s="86">
        <v>50</v>
      </c>
      <c r="AX2466" s="84" t="s">
        <v>68</v>
      </c>
      <c r="AY2466" s="84" t="s">
        <v>68</v>
      </c>
      <c r="AZ2466" s="84" t="s">
        <v>68</v>
      </c>
      <c r="BA2466" s="84" t="s">
        <v>68</v>
      </c>
      <c r="BB2466" s="84" t="s">
        <v>68</v>
      </c>
      <c r="BC2466" s="84" t="s">
        <v>441</v>
      </c>
      <c r="BD2466" s="84" t="s">
        <v>442</v>
      </c>
      <c r="BE2466" s="84" t="s">
        <v>443</v>
      </c>
      <c r="BF2466" s="84" t="s">
        <v>122</v>
      </c>
      <c r="BG2466" s="84" t="s">
        <v>69</v>
      </c>
      <c r="BH2466" s="92" t="s">
        <v>14770</v>
      </c>
      <c r="BI2466" s="84" t="s">
        <v>122</v>
      </c>
      <c r="BJ2466" s="84" t="s">
        <v>14771</v>
      </c>
      <c r="BK2466" s="84" t="s">
        <v>867</v>
      </c>
      <c r="BL2466" s="84" t="s">
        <v>122</v>
      </c>
      <c r="BM2466" s="84" t="s">
        <v>442</v>
      </c>
      <c r="BN2466" s="84" t="s">
        <v>70</v>
      </c>
      <c r="BO2466" s="84" t="s">
        <v>71</v>
      </c>
      <c r="BP2466" s="84" t="s">
        <v>122</v>
      </c>
      <c r="BQ2466" s="84" t="s">
        <v>163</v>
      </c>
    </row>
    <row r="2467" spans="1:69" ht="14.4" x14ac:dyDescent="0.3">
      <c r="A2467" s="40" t="str">
        <f t="shared" si="1078"/>
        <v>2025-09-19</v>
      </c>
      <c r="B2467" s="40" t="str">
        <f t="shared" si="1079"/>
        <v>SYD</v>
      </c>
      <c r="C2467" s="39" t="str">
        <f t="shared" si="1080"/>
        <v>40644127016</v>
      </c>
      <c r="D2467" s="41" t="str">
        <f t="shared" si="1081"/>
        <v>PKR253655503</v>
      </c>
      <c r="E2467" s="41" t="str">
        <f t="shared" si="1082"/>
        <v>596421492954</v>
      </c>
      <c r="F2467" s="39" t="str">
        <f t="shared" si="1083"/>
        <v>2256683</v>
      </c>
      <c r="G2467" s="39" t="str">
        <f t="shared" si="1084"/>
        <v>WISE EXPRESS LOGISTICS(PANGZIMOM)</v>
      </c>
      <c r="H2467" s="41" t="str">
        <f t="shared" si="1085"/>
        <v>조혜은</v>
      </c>
      <c r="I2467" s="39" t="str">
        <f t="shared" si="1086"/>
        <v>15521</v>
      </c>
      <c r="J2467" s="52" t="str">
        <f t="shared" si="1087"/>
        <v/>
      </c>
      <c r="K2467" s="75">
        <f t="shared" si="1088"/>
        <v>1</v>
      </c>
      <c r="L2467" s="76">
        <f t="shared" si="1089"/>
        <v>2</v>
      </c>
      <c r="M2467" s="76">
        <f t="shared" si="1090"/>
        <v>1E-3</v>
      </c>
      <c r="N2467" s="76">
        <f t="shared" si="1091"/>
        <v>2</v>
      </c>
      <c r="O2467" s="42">
        <f t="shared" si="1092"/>
        <v>2</v>
      </c>
      <c r="P2467" s="39" t="str">
        <f t="shared" si="1093"/>
        <v>일반(목록배제,Normal-Manifest Exception)</v>
      </c>
      <c r="Q2467" s="72">
        <f t="shared" si="1094"/>
        <v>25</v>
      </c>
      <c r="R2467" s="43" t="str">
        <f t="shared" si="1095"/>
        <v>5X033</v>
      </c>
      <c r="S2467" s="82" t="str">
        <f t="shared" si="1096"/>
        <v/>
      </c>
      <c r="T2467" s="40">
        <f t="shared" si="1097"/>
        <v>45919</v>
      </c>
      <c r="U2467" s="44">
        <v>2500</v>
      </c>
      <c r="V2467" s="44">
        <f t="shared" si="1098"/>
        <v>0</v>
      </c>
      <c r="W2467" s="77">
        <f t="shared" si="1099"/>
        <v>2500</v>
      </c>
      <c r="X2467" s="78">
        <f t="shared" si="1100"/>
        <v>0</v>
      </c>
      <c r="Y2467" s="44" cm="1">
        <f t="array" ref="Y2467">_xlfn.IFNA(_xlfn.IFS(AND(Q2467&gt;=2000, Q2467&lt;3000), 10000, AND(Q2467&gt;=3000, Q2467&lt;4000), 15000, AND(Q2467&gt;=4000, Q2467&lt;5000), 20000, AND(Q2467&gt;=5000), 25000),0)</f>
        <v>0</v>
      </c>
      <c r="Z2467" s="91">
        <f t="shared" si="1101"/>
        <v>300</v>
      </c>
      <c r="AA2467" s="44">
        <f t="shared" si="1102"/>
        <v>0</v>
      </c>
      <c r="AB2467" s="44"/>
      <c r="AC2467" s="44"/>
      <c r="AD2467" s="44"/>
      <c r="AE2467" s="44">
        <f>VLOOKUP(O2467,정산업데이트!$A$6:$B$12,2,10)</f>
        <v>0</v>
      </c>
      <c r="AF2467" s="44"/>
      <c r="AG2467" s="79">
        <f t="shared" si="1103"/>
        <v>300</v>
      </c>
      <c r="AH2467" s="80">
        <f t="shared" si="1104"/>
        <v>2800</v>
      </c>
      <c r="AI2467" s="93"/>
      <c r="AJ2467" s="84" t="s">
        <v>13958</v>
      </c>
      <c r="AK2467" s="84" t="s">
        <v>73</v>
      </c>
      <c r="AL2467" s="84" t="s">
        <v>13959</v>
      </c>
      <c r="AM2467" s="84" t="s">
        <v>14772</v>
      </c>
      <c r="AN2467" s="84" t="s">
        <v>8716</v>
      </c>
      <c r="AO2467" s="84" t="s">
        <v>8717</v>
      </c>
      <c r="AP2467" s="84" t="s">
        <v>657</v>
      </c>
      <c r="AQ2467" s="84" t="s">
        <v>122</v>
      </c>
      <c r="AR2467" s="85">
        <v>1</v>
      </c>
      <c r="AS2467" s="86">
        <v>2</v>
      </c>
      <c r="AT2467" s="86">
        <v>1E-3</v>
      </c>
      <c r="AU2467" s="86">
        <v>2</v>
      </c>
      <c r="AV2467" s="84" t="s">
        <v>8</v>
      </c>
      <c r="AW2467" s="86">
        <v>25</v>
      </c>
      <c r="AX2467" s="84" t="s">
        <v>68</v>
      </c>
      <c r="AY2467" s="84" t="s">
        <v>68</v>
      </c>
      <c r="AZ2467" s="84" t="s">
        <v>68</v>
      </c>
      <c r="BA2467" s="84" t="s">
        <v>68</v>
      </c>
      <c r="BB2467" s="84" t="s">
        <v>68</v>
      </c>
      <c r="BC2467" s="84" t="s">
        <v>441</v>
      </c>
      <c r="BD2467" s="84" t="s">
        <v>442</v>
      </c>
      <c r="BE2467" s="84" t="s">
        <v>443</v>
      </c>
      <c r="BF2467" s="84" t="s">
        <v>122</v>
      </c>
      <c r="BG2467" s="84" t="s">
        <v>69</v>
      </c>
      <c r="BH2467" s="92" t="s">
        <v>14773</v>
      </c>
      <c r="BI2467" s="84" t="s">
        <v>122</v>
      </c>
      <c r="BJ2467" s="84" t="s">
        <v>14774</v>
      </c>
      <c r="BK2467" s="84" t="s">
        <v>867</v>
      </c>
      <c r="BL2467" s="84" t="s">
        <v>122</v>
      </c>
      <c r="BM2467" s="84" t="s">
        <v>442</v>
      </c>
      <c r="BN2467" s="84" t="s">
        <v>70</v>
      </c>
      <c r="BO2467" s="84" t="s">
        <v>71</v>
      </c>
      <c r="BP2467" s="84" t="s">
        <v>122</v>
      </c>
      <c r="BQ2467" s="84" t="s">
        <v>163</v>
      </c>
    </row>
    <row r="2468" spans="1:69" ht="14.4" x14ac:dyDescent="0.3">
      <c r="A2468" s="40" t="str">
        <f t="shared" si="1078"/>
        <v>2025-09-19</v>
      </c>
      <c r="B2468" s="40" t="str">
        <f t="shared" si="1079"/>
        <v>SYD</v>
      </c>
      <c r="C2468" s="39" t="str">
        <f t="shared" si="1080"/>
        <v>40644127016</v>
      </c>
      <c r="D2468" s="41" t="str">
        <f t="shared" si="1081"/>
        <v>PKR253635550</v>
      </c>
      <c r="E2468" s="41" t="str">
        <f t="shared" si="1082"/>
        <v>596421489804</v>
      </c>
      <c r="F2468" s="39" t="str">
        <f t="shared" si="1083"/>
        <v>2254239</v>
      </c>
      <c r="G2468" s="39" t="str">
        <f t="shared" si="1084"/>
        <v>WISE EXPRESS(BIOSYDNEY)</v>
      </c>
      <c r="H2468" s="41" t="str">
        <f t="shared" si="1085"/>
        <v>김창일</v>
      </c>
      <c r="I2468" s="39" t="str">
        <f t="shared" si="1086"/>
        <v>14534</v>
      </c>
      <c r="J2468" s="52" t="str">
        <f t="shared" si="1087"/>
        <v/>
      </c>
      <c r="K2468" s="75">
        <f t="shared" si="1088"/>
        <v>1</v>
      </c>
      <c r="L2468" s="76">
        <f t="shared" si="1089"/>
        <v>1</v>
      </c>
      <c r="M2468" s="76">
        <f t="shared" si="1090"/>
        <v>1E-3</v>
      </c>
      <c r="N2468" s="76">
        <f t="shared" si="1091"/>
        <v>1</v>
      </c>
      <c r="O2468" s="42">
        <f t="shared" si="1092"/>
        <v>1</v>
      </c>
      <c r="P2468" s="39" t="str">
        <f t="shared" si="1093"/>
        <v>일반(목록배제,Normal-Manifest Exception)</v>
      </c>
      <c r="Q2468" s="72">
        <f t="shared" si="1094"/>
        <v>90</v>
      </c>
      <c r="R2468" s="43" t="str">
        <f t="shared" si="1095"/>
        <v>5X033</v>
      </c>
      <c r="S2468" s="82" t="str">
        <f t="shared" si="1096"/>
        <v/>
      </c>
      <c r="T2468" s="40">
        <f t="shared" si="1097"/>
        <v>45919</v>
      </c>
      <c r="U2468" s="44">
        <v>2500</v>
      </c>
      <c r="V2468" s="44">
        <f t="shared" si="1098"/>
        <v>0</v>
      </c>
      <c r="W2468" s="77">
        <f t="shared" si="1099"/>
        <v>2500</v>
      </c>
      <c r="X2468" s="78">
        <f t="shared" si="1100"/>
        <v>0</v>
      </c>
      <c r="Y2468" s="44" cm="1">
        <f t="array" ref="Y2468">_xlfn.IFNA(_xlfn.IFS(AND(Q2468&gt;=2000, Q2468&lt;3000), 10000, AND(Q2468&gt;=3000, Q2468&lt;4000), 15000, AND(Q2468&gt;=4000, Q2468&lt;5000), 20000, AND(Q2468&gt;=5000), 25000),0)</f>
        <v>0</v>
      </c>
      <c r="Z2468" s="91">
        <f t="shared" si="1101"/>
        <v>300</v>
      </c>
      <c r="AA2468" s="44">
        <f t="shared" si="1102"/>
        <v>0</v>
      </c>
      <c r="AB2468" s="44"/>
      <c r="AC2468" s="44"/>
      <c r="AD2468" s="44"/>
      <c r="AE2468" s="44">
        <f>VLOOKUP(O2468,정산업데이트!$A$6:$B$12,2,10)</f>
        <v>0</v>
      </c>
      <c r="AF2468" s="44"/>
      <c r="AG2468" s="79">
        <f t="shared" si="1103"/>
        <v>300</v>
      </c>
      <c r="AH2468" s="80">
        <f t="shared" si="1104"/>
        <v>2800</v>
      </c>
      <c r="AI2468" s="93"/>
      <c r="AJ2468" s="84" t="s">
        <v>13958</v>
      </c>
      <c r="AK2468" s="84" t="s">
        <v>73</v>
      </c>
      <c r="AL2468" s="84" t="s">
        <v>13959</v>
      </c>
      <c r="AM2468" s="84" t="s">
        <v>14775</v>
      </c>
      <c r="AN2468" s="84" t="s">
        <v>14776</v>
      </c>
      <c r="AO2468" s="84" t="s">
        <v>14777</v>
      </c>
      <c r="AP2468" s="84" t="s">
        <v>14778</v>
      </c>
      <c r="AQ2468" s="84" t="s">
        <v>122</v>
      </c>
      <c r="AR2468" s="85">
        <v>1</v>
      </c>
      <c r="AS2468" s="86">
        <v>1</v>
      </c>
      <c r="AT2468" s="86">
        <v>1E-3</v>
      </c>
      <c r="AU2468" s="86">
        <v>1</v>
      </c>
      <c r="AV2468" s="84" t="s">
        <v>8</v>
      </c>
      <c r="AW2468" s="86">
        <v>90</v>
      </c>
      <c r="AX2468" s="84" t="s">
        <v>68</v>
      </c>
      <c r="AY2468" s="84" t="s">
        <v>68</v>
      </c>
      <c r="AZ2468" s="84" t="s">
        <v>68</v>
      </c>
      <c r="BA2468" s="84" t="s">
        <v>68</v>
      </c>
      <c r="BB2468" s="84" t="s">
        <v>68</v>
      </c>
      <c r="BC2468" s="84" t="s">
        <v>126</v>
      </c>
      <c r="BD2468" s="84" t="s">
        <v>90</v>
      </c>
      <c r="BE2468" s="84" t="s">
        <v>111</v>
      </c>
      <c r="BF2468" s="84" t="s">
        <v>122</v>
      </c>
      <c r="BG2468" s="84" t="s">
        <v>69</v>
      </c>
      <c r="BH2468" s="92" t="s">
        <v>14779</v>
      </c>
      <c r="BI2468" s="84" t="s">
        <v>122</v>
      </c>
      <c r="BJ2468" s="84" t="s">
        <v>14780</v>
      </c>
      <c r="BK2468" s="84" t="s">
        <v>867</v>
      </c>
      <c r="BL2468" s="84" t="s">
        <v>122</v>
      </c>
      <c r="BM2468" s="84" t="s">
        <v>90</v>
      </c>
      <c r="BN2468" s="84" t="s">
        <v>70</v>
      </c>
      <c r="BO2468" s="84" t="s">
        <v>71</v>
      </c>
      <c r="BP2468" s="84" t="s">
        <v>122</v>
      </c>
      <c r="BQ2468" s="84" t="s">
        <v>163</v>
      </c>
    </row>
    <row r="2469" spans="1:69" ht="14.4" x14ac:dyDescent="0.3">
      <c r="A2469" s="40" t="str">
        <f t="shared" si="1078"/>
        <v>2025-09-19</v>
      </c>
      <c r="B2469" s="40" t="str">
        <f t="shared" si="1079"/>
        <v>SYD</v>
      </c>
      <c r="C2469" s="39" t="str">
        <f t="shared" si="1080"/>
        <v>40644127016</v>
      </c>
      <c r="D2469" s="41" t="str">
        <f t="shared" si="1081"/>
        <v>PKR253635552</v>
      </c>
      <c r="E2469" s="41" t="str">
        <f t="shared" si="1082"/>
        <v>596421489826</v>
      </c>
      <c r="F2469" s="39" t="str">
        <f t="shared" si="1083"/>
        <v>2254239</v>
      </c>
      <c r="G2469" s="39" t="str">
        <f t="shared" si="1084"/>
        <v>WISE EXPRESS(BIOSYDNEY)</v>
      </c>
      <c r="H2469" s="41" t="str">
        <f t="shared" si="1085"/>
        <v>박경옥</v>
      </c>
      <c r="I2469" s="39" t="str">
        <f t="shared" si="1086"/>
        <v>04002</v>
      </c>
      <c r="J2469" s="52" t="str">
        <f t="shared" si="1087"/>
        <v>일반전환</v>
      </c>
      <c r="K2469" s="75">
        <f t="shared" si="1088"/>
        <v>1</v>
      </c>
      <c r="L2469" s="76">
        <f t="shared" si="1089"/>
        <v>1</v>
      </c>
      <c r="M2469" s="76">
        <f t="shared" si="1090"/>
        <v>1E-3</v>
      </c>
      <c r="N2469" s="76">
        <f t="shared" si="1091"/>
        <v>1</v>
      </c>
      <c r="O2469" s="42">
        <f t="shared" si="1092"/>
        <v>1</v>
      </c>
      <c r="P2469" s="39" t="str">
        <f t="shared" si="1093"/>
        <v>일반(목록배제,Normal-Manifest Exception)</v>
      </c>
      <c r="Q2469" s="72">
        <f t="shared" si="1094"/>
        <v>80</v>
      </c>
      <c r="R2469" s="43" t="str">
        <f t="shared" si="1095"/>
        <v>5X033</v>
      </c>
      <c r="S2469" s="82" t="str">
        <f t="shared" si="1096"/>
        <v/>
      </c>
      <c r="T2469" s="40">
        <f t="shared" si="1097"/>
        <v>45919</v>
      </c>
      <c r="U2469" s="44">
        <v>2500</v>
      </c>
      <c r="V2469" s="44">
        <f t="shared" si="1098"/>
        <v>0</v>
      </c>
      <c r="W2469" s="77">
        <f t="shared" si="1099"/>
        <v>2500</v>
      </c>
      <c r="X2469" s="78">
        <f t="shared" si="1100"/>
        <v>0</v>
      </c>
      <c r="Y2469" s="44" cm="1">
        <f t="array" ref="Y2469">_xlfn.IFNA(_xlfn.IFS(AND(Q2469&gt;=2000, Q2469&lt;3000), 10000, AND(Q2469&gt;=3000, Q2469&lt;4000), 15000, AND(Q2469&gt;=4000, Q2469&lt;5000), 20000, AND(Q2469&gt;=5000), 25000),0)</f>
        <v>0</v>
      </c>
      <c r="Z2469" s="91">
        <f t="shared" si="1101"/>
        <v>300</v>
      </c>
      <c r="AA2469" s="44">
        <f t="shared" si="1102"/>
        <v>0</v>
      </c>
      <c r="AB2469" s="44"/>
      <c r="AC2469" s="44"/>
      <c r="AD2469" s="44"/>
      <c r="AE2469" s="44">
        <f>VLOOKUP(O2469,정산업데이트!$A$6:$B$12,2,10)</f>
        <v>0</v>
      </c>
      <c r="AF2469" s="44"/>
      <c r="AG2469" s="79">
        <f t="shared" si="1103"/>
        <v>300</v>
      </c>
      <c r="AH2469" s="80">
        <f t="shared" si="1104"/>
        <v>2800</v>
      </c>
      <c r="AI2469" s="93"/>
      <c r="AJ2469" s="84" t="s">
        <v>13958</v>
      </c>
      <c r="AK2469" s="84" t="s">
        <v>73</v>
      </c>
      <c r="AL2469" s="84" t="s">
        <v>13959</v>
      </c>
      <c r="AM2469" s="84" t="s">
        <v>14781</v>
      </c>
      <c r="AN2469" s="84" t="s">
        <v>1708</v>
      </c>
      <c r="AO2469" s="84" t="s">
        <v>14782</v>
      </c>
      <c r="AP2469" s="84" t="s">
        <v>14783</v>
      </c>
      <c r="AQ2469" s="84" t="s">
        <v>85</v>
      </c>
      <c r="AR2469" s="85">
        <v>1</v>
      </c>
      <c r="AS2469" s="86">
        <v>1</v>
      </c>
      <c r="AT2469" s="86">
        <v>1E-3</v>
      </c>
      <c r="AU2469" s="86">
        <v>1</v>
      </c>
      <c r="AV2469" s="84" t="s">
        <v>8</v>
      </c>
      <c r="AW2469" s="86">
        <v>80</v>
      </c>
      <c r="AX2469" s="84" t="s">
        <v>68</v>
      </c>
      <c r="AY2469" s="84" t="s">
        <v>68</v>
      </c>
      <c r="AZ2469" s="84" t="s">
        <v>68</v>
      </c>
      <c r="BA2469" s="84" t="s">
        <v>68</v>
      </c>
      <c r="BB2469" s="84" t="s">
        <v>68</v>
      </c>
      <c r="BC2469" s="84" t="s">
        <v>126</v>
      </c>
      <c r="BD2469" s="84" t="s">
        <v>90</v>
      </c>
      <c r="BE2469" s="84" t="s">
        <v>111</v>
      </c>
      <c r="BF2469" s="84" t="s">
        <v>122</v>
      </c>
      <c r="BG2469" s="84" t="s">
        <v>69</v>
      </c>
      <c r="BH2469" s="92" t="s">
        <v>14784</v>
      </c>
      <c r="BI2469" s="84" t="s">
        <v>122</v>
      </c>
      <c r="BJ2469" s="84" t="s">
        <v>14785</v>
      </c>
      <c r="BK2469" s="84" t="s">
        <v>867</v>
      </c>
      <c r="BL2469" s="84" t="s">
        <v>122</v>
      </c>
      <c r="BM2469" s="84" t="s">
        <v>90</v>
      </c>
      <c r="BN2469" s="84" t="s">
        <v>70</v>
      </c>
      <c r="BO2469" s="84" t="s">
        <v>71</v>
      </c>
      <c r="BP2469" s="84" t="s">
        <v>122</v>
      </c>
      <c r="BQ2469" s="84" t="s">
        <v>163</v>
      </c>
    </row>
    <row r="2470" spans="1:69" ht="14.4" x14ac:dyDescent="0.3">
      <c r="A2470" s="40" t="str">
        <f t="shared" si="1078"/>
        <v>2025-09-19</v>
      </c>
      <c r="B2470" s="40" t="str">
        <f t="shared" si="1079"/>
        <v>SYD</v>
      </c>
      <c r="C2470" s="39" t="str">
        <f t="shared" si="1080"/>
        <v>40644127016</v>
      </c>
      <c r="D2470" s="41" t="str">
        <f t="shared" si="1081"/>
        <v>PKR253635553</v>
      </c>
      <c r="E2470" s="41" t="str">
        <f t="shared" si="1082"/>
        <v>596421489830</v>
      </c>
      <c r="F2470" s="39" t="str">
        <f t="shared" si="1083"/>
        <v>2254239</v>
      </c>
      <c r="G2470" s="39" t="str">
        <f t="shared" si="1084"/>
        <v>WISE EXPRESS(BIOSYDNEY)</v>
      </c>
      <c r="H2470" s="41" t="str">
        <f t="shared" si="1085"/>
        <v>김향숙</v>
      </c>
      <c r="I2470" s="39" t="str">
        <f t="shared" si="1086"/>
        <v>49441</v>
      </c>
      <c r="J2470" s="52" t="str">
        <f t="shared" si="1087"/>
        <v/>
      </c>
      <c r="K2470" s="75">
        <f t="shared" si="1088"/>
        <v>1</v>
      </c>
      <c r="L2470" s="76">
        <f t="shared" si="1089"/>
        <v>1</v>
      </c>
      <c r="M2470" s="76">
        <f t="shared" si="1090"/>
        <v>1E-3</v>
      </c>
      <c r="N2470" s="76">
        <f t="shared" si="1091"/>
        <v>1</v>
      </c>
      <c r="O2470" s="42">
        <f t="shared" si="1092"/>
        <v>1</v>
      </c>
      <c r="P2470" s="39" t="str">
        <f t="shared" si="1093"/>
        <v>일반(목록배제,Normal-Manifest Exception)</v>
      </c>
      <c r="Q2470" s="72">
        <f t="shared" si="1094"/>
        <v>110</v>
      </c>
      <c r="R2470" s="43" t="str">
        <f t="shared" si="1095"/>
        <v>5X033</v>
      </c>
      <c r="S2470" s="82" t="str">
        <f t="shared" si="1096"/>
        <v/>
      </c>
      <c r="T2470" s="40">
        <f t="shared" si="1097"/>
        <v>45919</v>
      </c>
      <c r="U2470" s="44">
        <v>2500</v>
      </c>
      <c r="V2470" s="44">
        <f t="shared" si="1098"/>
        <v>0</v>
      </c>
      <c r="W2470" s="77">
        <f t="shared" si="1099"/>
        <v>2500</v>
      </c>
      <c r="X2470" s="78">
        <f t="shared" si="1100"/>
        <v>0</v>
      </c>
      <c r="Y2470" s="44" cm="1">
        <f t="array" ref="Y2470">_xlfn.IFNA(_xlfn.IFS(AND(Q2470&gt;=2000, Q2470&lt;3000), 10000, AND(Q2470&gt;=3000, Q2470&lt;4000), 15000, AND(Q2470&gt;=4000, Q2470&lt;5000), 20000, AND(Q2470&gt;=5000), 25000),0)</f>
        <v>0</v>
      </c>
      <c r="Z2470" s="91">
        <f t="shared" si="1101"/>
        <v>300</v>
      </c>
      <c r="AA2470" s="44">
        <f t="shared" si="1102"/>
        <v>0</v>
      </c>
      <c r="AB2470" s="44"/>
      <c r="AC2470" s="44"/>
      <c r="AD2470" s="44"/>
      <c r="AE2470" s="44">
        <f>VLOOKUP(O2470,정산업데이트!$A$6:$B$12,2,10)</f>
        <v>0</v>
      </c>
      <c r="AF2470" s="44"/>
      <c r="AG2470" s="79">
        <f t="shared" si="1103"/>
        <v>300</v>
      </c>
      <c r="AH2470" s="80">
        <f t="shared" si="1104"/>
        <v>2800</v>
      </c>
      <c r="AI2470" s="93"/>
      <c r="AJ2470" s="84" t="s">
        <v>13958</v>
      </c>
      <c r="AK2470" s="84" t="s">
        <v>73</v>
      </c>
      <c r="AL2470" s="84" t="s">
        <v>13959</v>
      </c>
      <c r="AM2470" s="84" t="s">
        <v>14786</v>
      </c>
      <c r="AN2470" s="84" t="s">
        <v>14787</v>
      </c>
      <c r="AO2470" s="84" t="s">
        <v>14788</v>
      </c>
      <c r="AP2470" s="84" t="s">
        <v>14789</v>
      </c>
      <c r="AQ2470" s="84" t="s">
        <v>122</v>
      </c>
      <c r="AR2470" s="85">
        <v>1</v>
      </c>
      <c r="AS2470" s="86">
        <v>1</v>
      </c>
      <c r="AT2470" s="86">
        <v>1E-3</v>
      </c>
      <c r="AU2470" s="86">
        <v>1</v>
      </c>
      <c r="AV2470" s="84" t="s">
        <v>8</v>
      </c>
      <c r="AW2470" s="86">
        <v>110</v>
      </c>
      <c r="AX2470" s="84" t="s">
        <v>68</v>
      </c>
      <c r="AY2470" s="84" t="s">
        <v>68</v>
      </c>
      <c r="AZ2470" s="84" t="s">
        <v>68</v>
      </c>
      <c r="BA2470" s="84" t="s">
        <v>68</v>
      </c>
      <c r="BB2470" s="84" t="s">
        <v>68</v>
      </c>
      <c r="BC2470" s="84" t="s">
        <v>126</v>
      </c>
      <c r="BD2470" s="84" t="s">
        <v>90</v>
      </c>
      <c r="BE2470" s="84" t="s">
        <v>111</v>
      </c>
      <c r="BF2470" s="84" t="s">
        <v>122</v>
      </c>
      <c r="BG2470" s="84" t="s">
        <v>69</v>
      </c>
      <c r="BH2470" s="92" t="s">
        <v>14790</v>
      </c>
      <c r="BI2470" s="84" t="s">
        <v>122</v>
      </c>
      <c r="BJ2470" s="84" t="s">
        <v>14791</v>
      </c>
      <c r="BK2470" s="84" t="s">
        <v>867</v>
      </c>
      <c r="BL2470" s="84" t="s">
        <v>122</v>
      </c>
      <c r="BM2470" s="84" t="s">
        <v>90</v>
      </c>
      <c r="BN2470" s="84" t="s">
        <v>70</v>
      </c>
      <c r="BO2470" s="84" t="s">
        <v>71</v>
      </c>
      <c r="BP2470" s="84" t="s">
        <v>122</v>
      </c>
      <c r="BQ2470" s="84" t="s">
        <v>163</v>
      </c>
    </row>
    <row r="2471" spans="1:69" ht="14.4" x14ac:dyDescent="0.3">
      <c r="A2471" s="40" t="str">
        <f t="shared" si="1078"/>
        <v>2025-09-19</v>
      </c>
      <c r="B2471" s="40" t="str">
        <f t="shared" si="1079"/>
        <v>SYD</v>
      </c>
      <c r="C2471" s="39" t="str">
        <f t="shared" si="1080"/>
        <v>40644127016</v>
      </c>
      <c r="D2471" s="41" t="str">
        <f t="shared" si="1081"/>
        <v>PKR253635554</v>
      </c>
      <c r="E2471" s="41" t="str">
        <f t="shared" si="1082"/>
        <v>596421489841</v>
      </c>
      <c r="F2471" s="39" t="str">
        <f t="shared" si="1083"/>
        <v>2254239</v>
      </c>
      <c r="G2471" s="39" t="str">
        <f t="shared" si="1084"/>
        <v>WISE EXPRESS(BIOSYDNEY)</v>
      </c>
      <c r="H2471" s="41" t="str">
        <f t="shared" si="1085"/>
        <v>이강해</v>
      </c>
      <c r="I2471" s="39" t="str">
        <f t="shared" si="1086"/>
        <v>08301</v>
      </c>
      <c r="J2471" s="52" t="str">
        <f t="shared" si="1087"/>
        <v>일반전환</v>
      </c>
      <c r="K2471" s="75">
        <f t="shared" si="1088"/>
        <v>1</v>
      </c>
      <c r="L2471" s="76">
        <f t="shared" si="1089"/>
        <v>1</v>
      </c>
      <c r="M2471" s="76">
        <f t="shared" si="1090"/>
        <v>1E-3</v>
      </c>
      <c r="N2471" s="76">
        <f t="shared" si="1091"/>
        <v>1</v>
      </c>
      <c r="O2471" s="42">
        <f t="shared" si="1092"/>
        <v>1</v>
      </c>
      <c r="P2471" s="39" t="str">
        <f t="shared" si="1093"/>
        <v>일반(목록배제,Normal-Manifest Exception)</v>
      </c>
      <c r="Q2471" s="72">
        <f t="shared" si="1094"/>
        <v>100</v>
      </c>
      <c r="R2471" s="43" t="str">
        <f t="shared" si="1095"/>
        <v>5X033</v>
      </c>
      <c r="S2471" s="82" t="str">
        <f t="shared" si="1096"/>
        <v/>
      </c>
      <c r="T2471" s="40">
        <f t="shared" si="1097"/>
        <v>45919</v>
      </c>
      <c r="U2471" s="44">
        <v>2500</v>
      </c>
      <c r="V2471" s="44">
        <f t="shared" si="1098"/>
        <v>0</v>
      </c>
      <c r="W2471" s="77">
        <f t="shared" si="1099"/>
        <v>2500</v>
      </c>
      <c r="X2471" s="78">
        <f t="shared" si="1100"/>
        <v>0</v>
      </c>
      <c r="Y2471" s="44" cm="1">
        <f t="array" ref="Y2471">_xlfn.IFNA(_xlfn.IFS(AND(Q2471&gt;=2000, Q2471&lt;3000), 10000, AND(Q2471&gt;=3000, Q2471&lt;4000), 15000, AND(Q2471&gt;=4000, Q2471&lt;5000), 20000, AND(Q2471&gt;=5000), 25000),0)</f>
        <v>0</v>
      </c>
      <c r="Z2471" s="91">
        <f t="shared" si="1101"/>
        <v>300</v>
      </c>
      <c r="AA2471" s="44">
        <f t="shared" si="1102"/>
        <v>0</v>
      </c>
      <c r="AB2471" s="44"/>
      <c r="AC2471" s="44"/>
      <c r="AD2471" s="44"/>
      <c r="AE2471" s="44">
        <f>VLOOKUP(O2471,정산업데이트!$A$6:$B$12,2,10)</f>
        <v>0</v>
      </c>
      <c r="AF2471" s="44"/>
      <c r="AG2471" s="79">
        <f t="shared" si="1103"/>
        <v>300</v>
      </c>
      <c r="AH2471" s="80">
        <f t="shared" si="1104"/>
        <v>2800</v>
      </c>
      <c r="AJ2471" s="84" t="s">
        <v>13958</v>
      </c>
      <c r="AK2471" s="84" t="s">
        <v>73</v>
      </c>
      <c r="AL2471" s="84" t="s">
        <v>13959</v>
      </c>
      <c r="AM2471" s="84" t="s">
        <v>14792</v>
      </c>
      <c r="AN2471" s="84" t="s">
        <v>14793</v>
      </c>
      <c r="AO2471" s="84" t="s">
        <v>14794</v>
      </c>
      <c r="AP2471" s="84" t="s">
        <v>14795</v>
      </c>
      <c r="AQ2471" s="84" t="s">
        <v>85</v>
      </c>
      <c r="AR2471" s="85">
        <v>1</v>
      </c>
      <c r="AS2471" s="86">
        <v>1</v>
      </c>
      <c r="AT2471" s="86">
        <v>1E-3</v>
      </c>
      <c r="AU2471" s="86">
        <v>1</v>
      </c>
      <c r="AV2471" s="84" t="s">
        <v>8</v>
      </c>
      <c r="AW2471" s="86">
        <v>100</v>
      </c>
      <c r="AX2471" s="84" t="s">
        <v>68</v>
      </c>
      <c r="AY2471" s="84" t="s">
        <v>68</v>
      </c>
      <c r="AZ2471" s="84" t="s">
        <v>68</v>
      </c>
      <c r="BA2471" s="84" t="s">
        <v>68</v>
      </c>
      <c r="BB2471" s="84" t="s">
        <v>68</v>
      </c>
      <c r="BC2471" s="84" t="s">
        <v>126</v>
      </c>
      <c r="BD2471" s="84" t="s">
        <v>90</v>
      </c>
      <c r="BE2471" s="84" t="s">
        <v>111</v>
      </c>
      <c r="BF2471" s="84" t="s">
        <v>122</v>
      </c>
      <c r="BG2471" s="84" t="s">
        <v>69</v>
      </c>
      <c r="BH2471" s="92" t="s">
        <v>14796</v>
      </c>
      <c r="BI2471" s="84" t="s">
        <v>122</v>
      </c>
      <c r="BJ2471" s="84" t="s">
        <v>14797</v>
      </c>
      <c r="BK2471" s="84" t="s">
        <v>867</v>
      </c>
      <c r="BL2471" s="84" t="s">
        <v>122</v>
      </c>
      <c r="BM2471" s="84" t="s">
        <v>90</v>
      </c>
      <c r="BN2471" s="84" t="s">
        <v>70</v>
      </c>
      <c r="BO2471" s="84" t="s">
        <v>71</v>
      </c>
      <c r="BP2471" s="84" t="s">
        <v>122</v>
      </c>
      <c r="BQ2471" s="84" t="s">
        <v>163</v>
      </c>
    </row>
    <row r="2472" spans="1:69" ht="14.4" x14ac:dyDescent="0.3">
      <c r="A2472" s="40" t="str">
        <f t="shared" si="1078"/>
        <v>2025-09-19</v>
      </c>
      <c r="B2472" s="40" t="str">
        <f t="shared" si="1079"/>
        <v>SYD</v>
      </c>
      <c r="C2472" s="39" t="str">
        <f t="shared" si="1080"/>
        <v>40644127016</v>
      </c>
      <c r="D2472" s="41" t="str">
        <f t="shared" si="1081"/>
        <v>PKR253635555</v>
      </c>
      <c r="E2472" s="41" t="str">
        <f t="shared" si="1082"/>
        <v>596421489852</v>
      </c>
      <c r="F2472" s="39" t="str">
        <f t="shared" si="1083"/>
        <v>2254239</v>
      </c>
      <c r="G2472" s="39" t="str">
        <f t="shared" si="1084"/>
        <v>WISE EXPRESS(BIOSYDNEY)</v>
      </c>
      <c r="H2472" s="41" t="str">
        <f t="shared" si="1085"/>
        <v>박진희</v>
      </c>
      <c r="I2472" s="39" t="str">
        <f t="shared" si="1086"/>
        <v>17855</v>
      </c>
      <c r="J2472" s="52" t="str">
        <f t="shared" si="1087"/>
        <v/>
      </c>
      <c r="K2472" s="75">
        <f t="shared" si="1088"/>
        <v>1</v>
      </c>
      <c r="L2472" s="76">
        <f t="shared" si="1089"/>
        <v>1</v>
      </c>
      <c r="M2472" s="76">
        <f t="shared" si="1090"/>
        <v>1E-3</v>
      </c>
      <c r="N2472" s="76">
        <f t="shared" si="1091"/>
        <v>1</v>
      </c>
      <c r="O2472" s="42">
        <f t="shared" si="1092"/>
        <v>1</v>
      </c>
      <c r="P2472" s="39" t="str">
        <f t="shared" si="1093"/>
        <v>일반(목록배제,Normal-Manifest Exception)</v>
      </c>
      <c r="Q2472" s="72">
        <f t="shared" si="1094"/>
        <v>110</v>
      </c>
      <c r="R2472" s="43" t="str">
        <f t="shared" si="1095"/>
        <v>5X033</v>
      </c>
      <c r="S2472" s="82" t="str">
        <f t="shared" si="1096"/>
        <v/>
      </c>
      <c r="T2472" s="40">
        <f t="shared" si="1097"/>
        <v>45919</v>
      </c>
      <c r="U2472" s="44">
        <v>2500</v>
      </c>
      <c r="V2472" s="44">
        <f t="shared" si="1098"/>
        <v>0</v>
      </c>
      <c r="W2472" s="77">
        <f t="shared" si="1099"/>
        <v>2500</v>
      </c>
      <c r="X2472" s="78">
        <f t="shared" si="1100"/>
        <v>0</v>
      </c>
      <c r="Y2472" s="44" cm="1">
        <f t="array" ref="Y2472">_xlfn.IFNA(_xlfn.IFS(AND(Q2472&gt;=2000, Q2472&lt;3000), 10000, AND(Q2472&gt;=3000, Q2472&lt;4000), 15000, AND(Q2472&gt;=4000, Q2472&lt;5000), 20000, AND(Q2472&gt;=5000), 25000),0)</f>
        <v>0</v>
      </c>
      <c r="Z2472" s="91">
        <f t="shared" si="1101"/>
        <v>300</v>
      </c>
      <c r="AA2472" s="44">
        <f t="shared" si="1102"/>
        <v>0</v>
      </c>
      <c r="AB2472" s="44"/>
      <c r="AC2472" s="44"/>
      <c r="AD2472" s="44"/>
      <c r="AE2472" s="44">
        <f>VLOOKUP(O2472,정산업데이트!$A$6:$B$12,2,10)</f>
        <v>0</v>
      </c>
      <c r="AF2472" s="44"/>
      <c r="AG2472" s="79">
        <f t="shared" si="1103"/>
        <v>300</v>
      </c>
      <c r="AH2472" s="80">
        <f t="shared" si="1104"/>
        <v>2800</v>
      </c>
      <c r="AI2472" s="93"/>
      <c r="AJ2472" s="84" t="s">
        <v>13958</v>
      </c>
      <c r="AK2472" s="84" t="s">
        <v>73</v>
      </c>
      <c r="AL2472" s="84" t="s">
        <v>13959</v>
      </c>
      <c r="AM2472" s="84" t="s">
        <v>14798</v>
      </c>
      <c r="AN2472" s="84" t="s">
        <v>315</v>
      </c>
      <c r="AO2472" s="84" t="s">
        <v>14799</v>
      </c>
      <c r="AP2472" s="84" t="s">
        <v>14800</v>
      </c>
      <c r="AQ2472" s="84" t="s">
        <v>122</v>
      </c>
      <c r="AR2472" s="85">
        <v>1</v>
      </c>
      <c r="AS2472" s="86">
        <v>1</v>
      </c>
      <c r="AT2472" s="86">
        <v>1E-3</v>
      </c>
      <c r="AU2472" s="86">
        <v>1</v>
      </c>
      <c r="AV2472" s="84" t="s">
        <v>8</v>
      </c>
      <c r="AW2472" s="86">
        <v>110</v>
      </c>
      <c r="AX2472" s="84" t="s">
        <v>68</v>
      </c>
      <c r="AY2472" s="84" t="s">
        <v>68</v>
      </c>
      <c r="AZ2472" s="84" t="s">
        <v>68</v>
      </c>
      <c r="BA2472" s="84" t="s">
        <v>68</v>
      </c>
      <c r="BB2472" s="84" t="s">
        <v>68</v>
      </c>
      <c r="BC2472" s="84" t="s">
        <v>126</v>
      </c>
      <c r="BD2472" s="84" t="s">
        <v>90</v>
      </c>
      <c r="BE2472" s="84" t="s">
        <v>111</v>
      </c>
      <c r="BF2472" s="84" t="s">
        <v>122</v>
      </c>
      <c r="BG2472" s="84" t="s">
        <v>69</v>
      </c>
      <c r="BH2472" s="92" t="s">
        <v>14801</v>
      </c>
      <c r="BI2472" s="84" t="s">
        <v>122</v>
      </c>
      <c r="BJ2472" s="84" t="s">
        <v>14802</v>
      </c>
      <c r="BK2472" s="84" t="s">
        <v>867</v>
      </c>
      <c r="BL2472" s="84" t="s">
        <v>122</v>
      </c>
      <c r="BM2472" s="84" t="s">
        <v>90</v>
      </c>
      <c r="BN2472" s="84" t="s">
        <v>70</v>
      </c>
      <c r="BO2472" s="84" t="s">
        <v>71</v>
      </c>
      <c r="BP2472" s="84" t="s">
        <v>122</v>
      </c>
      <c r="BQ2472" s="84" t="s">
        <v>163</v>
      </c>
    </row>
    <row r="2473" spans="1:69" ht="14.4" x14ac:dyDescent="0.3">
      <c r="A2473" s="40" t="str">
        <f t="shared" si="1078"/>
        <v>2025-09-19</v>
      </c>
      <c r="B2473" s="40" t="str">
        <f t="shared" si="1079"/>
        <v>SYD</v>
      </c>
      <c r="C2473" s="39" t="str">
        <f t="shared" si="1080"/>
        <v>40644127016</v>
      </c>
      <c r="D2473" s="41" t="str">
        <f t="shared" si="1081"/>
        <v>PKR253635556</v>
      </c>
      <c r="E2473" s="41" t="str">
        <f t="shared" si="1082"/>
        <v>596421489863</v>
      </c>
      <c r="F2473" s="39" t="str">
        <f t="shared" si="1083"/>
        <v>2254239</v>
      </c>
      <c r="G2473" s="39" t="str">
        <f t="shared" si="1084"/>
        <v>WISE EXPRESS(BIOSYDNEY)</v>
      </c>
      <c r="H2473" s="41" t="str">
        <f t="shared" si="1085"/>
        <v>김형철</v>
      </c>
      <c r="I2473" s="39" t="str">
        <f t="shared" si="1086"/>
        <v>34396</v>
      </c>
      <c r="J2473" s="52" t="str">
        <f t="shared" si="1087"/>
        <v/>
      </c>
      <c r="K2473" s="75">
        <f t="shared" si="1088"/>
        <v>1</v>
      </c>
      <c r="L2473" s="76">
        <f t="shared" si="1089"/>
        <v>1</v>
      </c>
      <c r="M2473" s="76">
        <f t="shared" si="1090"/>
        <v>1E-3</v>
      </c>
      <c r="N2473" s="76">
        <f t="shared" si="1091"/>
        <v>1</v>
      </c>
      <c r="O2473" s="42">
        <f t="shared" si="1092"/>
        <v>1</v>
      </c>
      <c r="P2473" s="39" t="str">
        <f t="shared" si="1093"/>
        <v>일반(목록배제,Normal-Manifest Exception)</v>
      </c>
      <c r="Q2473" s="72">
        <f t="shared" si="1094"/>
        <v>120</v>
      </c>
      <c r="R2473" s="43" t="str">
        <f t="shared" si="1095"/>
        <v>5X033</v>
      </c>
      <c r="S2473" s="82" t="str">
        <f t="shared" si="1096"/>
        <v/>
      </c>
      <c r="T2473" s="40">
        <f t="shared" si="1097"/>
        <v>45919</v>
      </c>
      <c r="U2473" s="44">
        <v>2500</v>
      </c>
      <c r="V2473" s="44">
        <f t="shared" si="1098"/>
        <v>0</v>
      </c>
      <c r="W2473" s="77">
        <f t="shared" si="1099"/>
        <v>2500</v>
      </c>
      <c r="X2473" s="78">
        <f t="shared" si="1100"/>
        <v>0</v>
      </c>
      <c r="Y2473" s="44" cm="1">
        <f t="array" ref="Y2473">_xlfn.IFNA(_xlfn.IFS(AND(Q2473&gt;=2000, Q2473&lt;3000), 10000, AND(Q2473&gt;=3000, Q2473&lt;4000), 15000, AND(Q2473&gt;=4000, Q2473&lt;5000), 20000, AND(Q2473&gt;=5000), 25000),0)</f>
        <v>0</v>
      </c>
      <c r="Z2473" s="91">
        <f t="shared" si="1101"/>
        <v>300</v>
      </c>
      <c r="AA2473" s="44">
        <f t="shared" si="1102"/>
        <v>0</v>
      </c>
      <c r="AB2473" s="44"/>
      <c r="AC2473" s="44"/>
      <c r="AD2473" s="44"/>
      <c r="AE2473" s="44">
        <f>VLOOKUP(O2473,정산업데이트!$A$6:$B$12,2,10)</f>
        <v>0</v>
      </c>
      <c r="AF2473" s="44"/>
      <c r="AG2473" s="79">
        <f t="shared" si="1103"/>
        <v>300</v>
      </c>
      <c r="AH2473" s="80">
        <f t="shared" si="1104"/>
        <v>2800</v>
      </c>
      <c r="AI2473" s="93"/>
      <c r="AJ2473" s="84" t="s">
        <v>13958</v>
      </c>
      <c r="AK2473" s="84" t="s">
        <v>73</v>
      </c>
      <c r="AL2473" s="84" t="s">
        <v>13959</v>
      </c>
      <c r="AM2473" s="84" t="s">
        <v>14803</v>
      </c>
      <c r="AN2473" s="84" t="s">
        <v>14804</v>
      </c>
      <c r="AO2473" s="84" t="s">
        <v>14805</v>
      </c>
      <c r="AP2473" s="84" t="s">
        <v>14806</v>
      </c>
      <c r="AQ2473" s="84" t="s">
        <v>122</v>
      </c>
      <c r="AR2473" s="85">
        <v>1</v>
      </c>
      <c r="AS2473" s="86">
        <v>1</v>
      </c>
      <c r="AT2473" s="86">
        <v>1E-3</v>
      </c>
      <c r="AU2473" s="86">
        <v>1</v>
      </c>
      <c r="AV2473" s="84" t="s">
        <v>8</v>
      </c>
      <c r="AW2473" s="86">
        <v>120</v>
      </c>
      <c r="AX2473" s="84" t="s">
        <v>68</v>
      </c>
      <c r="AY2473" s="84" t="s">
        <v>68</v>
      </c>
      <c r="AZ2473" s="84" t="s">
        <v>68</v>
      </c>
      <c r="BA2473" s="84" t="s">
        <v>68</v>
      </c>
      <c r="BB2473" s="84" t="s">
        <v>68</v>
      </c>
      <c r="BC2473" s="84" t="s">
        <v>126</v>
      </c>
      <c r="BD2473" s="84" t="s">
        <v>90</v>
      </c>
      <c r="BE2473" s="84" t="s">
        <v>111</v>
      </c>
      <c r="BF2473" s="84" t="s">
        <v>122</v>
      </c>
      <c r="BG2473" s="84" t="s">
        <v>69</v>
      </c>
      <c r="BH2473" s="92" t="s">
        <v>14807</v>
      </c>
      <c r="BI2473" s="84" t="s">
        <v>122</v>
      </c>
      <c r="BJ2473" s="84" t="s">
        <v>14808</v>
      </c>
      <c r="BK2473" s="84" t="s">
        <v>867</v>
      </c>
      <c r="BL2473" s="84" t="s">
        <v>122</v>
      </c>
      <c r="BM2473" s="84" t="s">
        <v>90</v>
      </c>
      <c r="BN2473" s="84" t="s">
        <v>70</v>
      </c>
      <c r="BO2473" s="84" t="s">
        <v>71</v>
      </c>
      <c r="BP2473" s="84" t="s">
        <v>122</v>
      </c>
      <c r="BQ2473" s="84" t="s">
        <v>163</v>
      </c>
    </row>
    <row r="2474" spans="1:69" ht="14.4" x14ac:dyDescent="0.3">
      <c r="A2474" s="40" t="str">
        <f t="shared" si="1078"/>
        <v>2025-09-19</v>
      </c>
      <c r="B2474" s="40" t="str">
        <f t="shared" si="1079"/>
        <v>SYD</v>
      </c>
      <c r="C2474" s="39" t="str">
        <f t="shared" si="1080"/>
        <v>40644127016</v>
      </c>
      <c r="D2474" s="41" t="str">
        <f t="shared" si="1081"/>
        <v>PKR253635557</v>
      </c>
      <c r="E2474" s="41" t="str">
        <f t="shared" si="1082"/>
        <v>596421489874</v>
      </c>
      <c r="F2474" s="39" t="str">
        <f t="shared" si="1083"/>
        <v>2254239</v>
      </c>
      <c r="G2474" s="39" t="str">
        <f t="shared" si="1084"/>
        <v>WISE EXPRESS(BIOSYDNEY)</v>
      </c>
      <c r="H2474" s="41" t="str">
        <f t="shared" si="1085"/>
        <v>염혜원</v>
      </c>
      <c r="I2474" s="39" t="str">
        <f t="shared" si="1086"/>
        <v>36849</v>
      </c>
      <c r="J2474" s="52" t="str">
        <f t="shared" si="1087"/>
        <v>일반전환</v>
      </c>
      <c r="K2474" s="75">
        <f t="shared" si="1088"/>
        <v>1</v>
      </c>
      <c r="L2474" s="76">
        <f t="shared" si="1089"/>
        <v>1</v>
      </c>
      <c r="M2474" s="76">
        <f t="shared" si="1090"/>
        <v>1E-3</v>
      </c>
      <c r="N2474" s="76">
        <f t="shared" si="1091"/>
        <v>1</v>
      </c>
      <c r="O2474" s="42">
        <f t="shared" si="1092"/>
        <v>1</v>
      </c>
      <c r="P2474" s="39" t="str">
        <f t="shared" si="1093"/>
        <v>일반(목록배제,Normal-Manifest Exception)</v>
      </c>
      <c r="Q2474" s="72">
        <f t="shared" si="1094"/>
        <v>100</v>
      </c>
      <c r="R2474" s="43" t="str">
        <f t="shared" si="1095"/>
        <v>5X033</v>
      </c>
      <c r="S2474" s="82" t="str">
        <f t="shared" si="1096"/>
        <v/>
      </c>
      <c r="T2474" s="40">
        <f t="shared" si="1097"/>
        <v>45919</v>
      </c>
      <c r="U2474" s="44">
        <v>2500</v>
      </c>
      <c r="V2474" s="44">
        <f t="shared" si="1098"/>
        <v>0</v>
      </c>
      <c r="W2474" s="77">
        <f t="shared" si="1099"/>
        <v>2500</v>
      </c>
      <c r="X2474" s="78">
        <f t="shared" si="1100"/>
        <v>0</v>
      </c>
      <c r="Y2474" s="44" cm="1">
        <f t="array" ref="Y2474">_xlfn.IFNA(_xlfn.IFS(AND(Q2474&gt;=2000, Q2474&lt;3000), 10000, AND(Q2474&gt;=3000, Q2474&lt;4000), 15000, AND(Q2474&gt;=4000, Q2474&lt;5000), 20000, AND(Q2474&gt;=5000), 25000),0)</f>
        <v>0</v>
      </c>
      <c r="Z2474" s="91">
        <f t="shared" si="1101"/>
        <v>300</v>
      </c>
      <c r="AA2474" s="44">
        <f t="shared" si="1102"/>
        <v>0</v>
      </c>
      <c r="AB2474" s="44"/>
      <c r="AC2474" s="44"/>
      <c r="AD2474" s="44"/>
      <c r="AE2474" s="44">
        <f>VLOOKUP(O2474,정산업데이트!$A$6:$B$12,2,10)</f>
        <v>0</v>
      </c>
      <c r="AF2474" s="44"/>
      <c r="AG2474" s="79">
        <f t="shared" si="1103"/>
        <v>300</v>
      </c>
      <c r="AH2474" s="80">
        <f t="shared" si="1104"/>
        <v>2800</v>
      </c>
      <c r="AI2474" s="93"/>
      <c r="AJ2474" s="84" t="s">
        <v>13958</v>
      </c>
      <c r="AK2474" s="84" t="s">
        <v>73</v>
      </c>
      <c r="AL2474" s="84" t="s">
        <v>13959</v>
      </c>
      <c r="AM2474" s="84" t="s">
        <v>14809</v>
      </c>
      <c r="AN2474" s="84" t="s">
        <v>14810</v>
      </c>
      <c r="AO2474" s="84" t="s">
        <v>14811</v>
      </c>
      <c r="AP2474" s="84" t="s">
        <v>1906</v>
      </c>
      <c r="AQ2474" s="84" t="s">
        <v>85</v>
      </c>
      <c r="AR2474" s="85">
        <v>1</v>
      </c>
      <c r="AS2474" s="86">
        <v>1</v>
      </c>
      <c r="AT2474" s="86">
        <v>1E-3</v>
      </c>
      <c r="AU2474" s="86">
        <v>1</v>
      </c>
      <c r="AV2474" s="84" t="s">
        <v>8</v>
      </c>
      <c r="AW2474" s="86">
        <v>100</v>
      </c>
      <c r="AX2474" s="84" t="s">
        <v>68</v>
      </c>
      <c r="AY2474" s="84" t="s">
        <v>68</v>
      </c>
      <c r="AZ2474" s="84" t="s">
        <v>68</v>
      </c>
      <c r="BA2474" s="84" t="s">
        <v>68</v>
      </c>
      <c r="BB2474" s="84" t="s">
        <v>68</v>
      </c>
      <c r="BC2474" s="84" t="s">
        <v>126</v>
      </c>
      <c r="BD2474" s="84" t="s">
        <v>90</v>
      </c>
      <c r="BE2474" s="84" t="s">
        <v>111</v>
      </c>
      <c r="BF2474" s="84" t="s">
        <v>122</v>
      </c>
      <c r="BG2474" s="84" t="s">
        <v>69</v>
      </c>
      <c r="BH2474" s="92" t="s">
        <v>14812</v>
      </c>
      <c r="BI2474" s="84" t="s">
        <v>122</v>
      </c>
      <c r="BJ2474" s="84" t="s">
        <v>14813</v>
      </c>
      <c r="BK2474" s="84" t="s">
        <v>867</v>
      </c>
      <c r="BL2474" s="84" t="s">
        <v>122</v>
      </c>
      <c r="BM2474" s="84" t="s">
        <v>90</v>
      </c>
      <c r="BN2474" s="84" t="s">
        <v>70</v>
      </c>
      <c r="BO2474" s="84" t="s">
        <v>71</v>
      </c>
      <c r="BP2474" s="84" t="s">
        <v>122</v>
      </c>
      <c r="BQ2474" s="84" t="s">
        <v>163</v>
      </c>
    </row>
    <row r="2475" spans="1:69" ht="14.4" customHeight="1" x14ac:dyDescent="0.3">
      <c r="A2475" s="40" t="str">
        <f t="shared" si="1078"/>
        <v>2025-09-19</v>
      </c>
      <c r="B2475" s="40" t="str">
        <f t="shared" si="1079"/>
        <v>SYD</v>
      </c>
      <c r="C2475" s="39" t="str">
        <f t="shared" si="1080"/>
        <v>40644127016</v>
      </c>
      <c r="D2475" s="41" t="str">
        <f t="shared" si="1081"/>
        <v>PKR253635558</v>
      </c>
      <c r="E2475" s="41" t="str">
        <f t="shared" si="1082"/>
        <v>596421489885</v>
      </c>
      <c r="F2475" s="39" t="str">
        <f t="shared" si="1083"/>
        <v>2254239</v>
      </c>
      <c r="G2475" s="39" t="str">
        <f t="shared" si="1084"/>
        <v>WISE EXPRESS(BIOSYDNEY)</v>
      </c>
      <c r="H2475" s="41" t="str">
        <f t="shared" si="1085"/>
        <v>김세원</v>
      </c>
      <c r="I2475" s="39" t="str">
        <f t="shared" si="1086"/>
        <v>27453</v>
      </c>
      <c r="J2475" s="52" t="str">
        <f t="shared" si="1087"/>
        <v/>
      </c>
      <c r="K2475" s="75">
        <f t="shared" si="1088"/>
        <v>1</v>
      </c>
      <c r="L2475" s="76">
        <f t="shared" si="1089"/>
        <v>1</v>
      </c>
      <c r="M2475" s="76">
        <f t="shared" si="1090"/>
        <v>1E-3</v>
      </c>
      <c r="N2475" s="76">
        <f t="shared" si="1091"/>
        <v>1</v>
      </c>
      <c r="O2475" s="42">
        <f t="shared" si="1092"/>
        <v>1</v>
      </c>
      <c r="P2475" s="39" t="str">
        <f t="shared" si="1093"/>
        <v>일반(목록배제,Normal-Manifest Exception)</v>
      </c>
      <c r="Q2475" s="72">
        <f t="shared" si="1094"/>
        <v>100</v>
      </c>
      <c r="R2475" s="43" t="str">
        <f t="shared" si="1095"/>
        <v>5X033</v>
      </c>
      <c r="S2475" s="82" t="str">
        <f t="shared" si="1096"/>
        <v/>
      </c>
      <c r="T2475" s="40">
        <f t="shared" si="1097"/>
        <v>45919</v>
      </c>
      <c r="U2475" s="44">
        <v>2500</v>
      </c>
      <c r="V2475" s="44">
        <f t="shared" si="1098"/>
        <v>0</v>
      </c>
      <c r="W2475" s="77">
        <f t="shared" si="1099"/>
        <v>2500</v>
      </c>
      <c r="X2475" s="78">
        <f t="shared" si="1100"/>
        <v>0</v>
      </c>
      <c r="Y2475" s="44" cm="1">
        <f t="array" ref="Y2475">_xlfn.IFNA(_xlfn.IFS(AND(Q2475&gt;=2000, Q2475&lt;3000), 10000, AND(Q2475&gt;=3000, Q2475&lt;4000), 15000, AND(Q2475&gt;=4000, Q2475&lt;5000), 20000, AND(Q2475&gt;=5000), 25000),0)</f>
        <v>0</v>
      </c>
      <c r="Z2475" s="91">
        <f t="shared" si="1101"/>
        <v>300</v>
      </c>
      <c r="AA2475" s="44">
        <f t="shared" si="1102"/>
        <v>0</v>
      </c>
      <c r="AB2475" s="44"/>
      <c r="AC2475" s="44"/>
      <c r="AD2475" s="44"/>
      <c r="AE2475" s="44">
        <f>VLOOKUP(O2475,정산업데이트!$A$6:$B$12,2,10)</f>
        <v>0</v>
      </c>
      <c r="AF2475" s="44"/>
      <c r="AG2475" s="79">
        <f t="shared" si="1103"/>
        <v>300</v>
      </c>
      <c r="AH2475" s="80">
        <f t="shared" si="1104"/>
        <v>2800</v>
      </c>
      <c r="AJ2475" s="84" t="s">
        <v>13958</v>
      </c>
      <c r="AK2475" s="84" t="s">
        <v>73</v>
      </c>
      <c r="AL2475" s="84" t="s">
        <v>13959</v>
      </c>
      <c r="AM2475" s="84" t="s">
        <v>14814</v>
      </c>
      <c r="AN2475" s="84" t="s">
        <v>14815</v>
      </c>
      <c r="AO2475" s="84" t="s">
        <v>14816</v>
      </c>
      <c r="AP2475" s="84" t="s">
        <v>14817</v>
      </c>
      <c r="AQ2475" s="84" t="s">
        <v>122</v>
      </c>
      <c r="AR2475" s="85">
        <v>1</v>
      </c>
      <c r="AS2475" s="86">
        <v>1</v>
      </c>
      <c r="AT2475" s="86">
        <v>1E-3</v>
      </c>
      <c r="AU2475" s="86">
        <v>1</v>
      </c>
      <c r="AV2475" s="84" t="s">
        <v>8</v>
      </c>
      <c r="AW2475" s="86">
        <v>100</v>
      </c>
      <c r="AX2475" s="84" t="s">
        <v>68</v>
      </c>
      <c r="AY2475" s="84" t="s">
        <v>68</v>
      </c>
      <c r="AZ2475" s="84" t="s">
        <v>68</v>
      </c>
      <c r="BA2475" s="84" t="s">
        <v>68</v>
      </c>
      <c r="BB2475" s="84" t="s">
        <v>68</v>
      </c>
      <c r="BC2475" s="84" t="s">
        <v>126</v>
      </c>
      <c r="BD2475" s="84" t="s">
        <v>90</v>
      </c>
      <c r="BE2475" s="84" t="s">
        <v>111</v>
      </c>
      <c r="BF2475" s="84" t="s">
        <v>122</v>
      </c>
      <c r="BG2475" s="84" t="s">
        <v>69</v>
      </c>
      <c r="BH2475" s="92" t="s">
        <v>14818</v>
      </c>
      <c r="BI2475" s="84" t="s">
        <v>122</v>
      </c>
      <c r="BJ2475" s="84" t="s">
        <v>14819</v>
      </c>
      <c r="BK2475" s="84" t="s">
        <v>867</v>
      </c>
      <c r="BL2475" s="84" t="s">
        <v>122</v>
      </c>
      <c r="BM2475" s="84" t="s">
        <v>90</v>
      </c>
      <c r="BN2475" s="84" t="s">
        <v>70</v>
      </c>
      <c r="BO2475" s="84" t="s">
        <v>71</v>
      </c>
      <c r="BP2475" s="84" t="s">
        <v>122</v>
      </c>
      <c r="BQ2475" s="84" t="s">
        <v>163</v>
      </c>
    </row>
    <row r="2476" spans="1:69" ht="14.4" x14ac:dyDescent="0.3">
      <c r="A2476" s="40" t="str">
        <f t="shared" si="1078"/>
        <v>2025-09-19</v>
      </c>
      <c r="B2476" s="40" t="str">
        <f t="shared" si="1079"/>
        <v>SYD</v>
      </c>
      <c r="C2476" s="39" t="str">
        <f t="shared" si="1080"/>
        <v>40644127016</v>
      </c>
      <c r="D2476" s="41" t="str">
        <f t="shared" si="1081"/>
        <v>PKR253620994</v>
      </c>
      <c r="E2476" s="41" t="str">
        <f t="shared" si="1082"/>
        <v>596421488695</v>
      </c>
      <c r="F2476" s="39" t="str">
        <f t="shared" si="1083"/>
        <v>2254238</v>
      </c>
      <c r="G2476" s="39" t="str">
        <f t="shared" si="1084"/>
        <v>WISE EXPRESS(CHUHO)</v>
      </c>
      <c r="H2476" s="41" t="str">
        <f t="shared" si="1085"/>
        <v>방현애</v>
      </c>
      <c r="I2476" s="39" t="str">
        <f t="shared" si="1086"/>
        <v>21060</v>
      </c>
      <c r="J2476" s="52" t="str">
        <f t="shared" si="1087"/>
        <v/>
      </c>
      <c r="K2476" s="75">
        <f t="shared" si="1088"/>
        <v>1</v>
      </c>
      <c r="L2476" s="76">
        <f t="shared" si="1089"/>
        <v>1</v>
      </c>
      <c r="M2476" s="76">
        <f t="shared" si="1090"/>
        <v>1E-3</v>
      </c>
      <c r="N2476" s="76">
        <f t="shared" si="1091"/>
        <v>1</v>
      </c>
      <c r="O2476" s="42">
        <f t="shared" si="1092"/>
        <v>1</v>
      </c>
      <c r="P2476" s="39" t="str">
        <f t="shared" si="1093"/>
        <v>일반(목록배제,Normal-Manifest Exception)</v>
      </c>
      <c r="Q2476" s="72">
        <f t="shared" si="1094"/>
        <v>50</v>
      </c>
      <c r="R2476" s="43" t="str">
        <f t="shared" si="1095"/>
        <v>5X033</v>
      </c>
      <c r="S2476" s="82" t="str">
        <f t="shared" si="1096"/>
        <v/>
      </c>
      <c r="T2476" s="40">
        <f t="shared" si="1097"/>
        <v>45919</v>
      </c>
      <c r="U2476" s="44">
        <v>2500</v>
      </c>
      <c r="V2476" s="44">
        <f t="shared" si="1098"/>
        <v>0</v>
      </c>
      <c r="W2476" s="77">
        <f t="shared" si="1099"/>
        <v>2500</v>
      </c>
      <c r="X2476" s="78">
        <f t="shared" si="1100"/>
        <v>0</v>
      </c>
      <c r="Y2476" s="44" cm="1">
        <f t="array" ref="Y2476">_xlfn.IFNA(_xlfn.IFS(AND(Q2476&gt;=2000, Q2476&lt;3000), 10000, AND(Q2476&gt;=3000, Q2476&lt;4000), 15000, AND(Q2476&gt;=4000, Q2476&lt;5000), 20000, AND(Q2476&gt;=5000), 25000),0)</f>
        <v>0</v>
      </c>
      <c r="Z2476" s="91">
        <f t="shared" si="1101"/>
        <v>300</v>
      </c>
      <c r="AA2476" s="44">
        <f t="shared" si="1102"/>
        <v>0</v>
      </c>
      <c r="AB2476" s="44"/>
      <c r="AC2476" s="44"/>
      <c r="AD2476" s="44"/>
      <c r="AE2476" s="44">
        <f>VLOOKUP(O2476,정산업데이트!$A$6:$B$12,2,10)</f>
        <v>0</v>
      </c>
      <c r="AF2476" s="44"/>
      <c r="AG2476" s="79">
        <f t="shared" si="1103"/>
        <v>300</v>
      </c>
      <c r="AH2476" s="80">
        <f t="shared" si="1104"/>
        <v>2800</v>
      </c>
      <c r="AI2476" s="93"/>
      <c r="AJ2476" s="84" t="s">
        <v>13958</v>
      </c>
      <c r="AK2476" s="84" t="s">
        <v>73</v>
      </c>
      <c r="AL2476" s="84" t="s">
        <v>13959</v>
      </c>
      <c r="AM2476" s="84" t="s">
        <v>14820</v>
      </c>
      <c r="AN2476" s="84" t="s">
        <v>14821</v>
      </c>
      <c r="AO2476" s="84" t="s">
        <v>14822</v>
      </c>
      <c r="AP2476" s="84" t="s">
        <v>14823</v>
      </c>
      <c r="AQ2476" s="84" t="s">
        <v>122</v>
      </c>
      <c r="AR2476" s="85">
        <v>1</v>
      </c>
      <c r="AS2476" s="86">
        <v>1</v>
      </c>
      <c r="AT2476" s="86">
        <v>1E-3</v>
      </c>
      <c r="AU2476" s="86">
        <v>1</v>
      </c>
      <c r="AV2476" s="84" t="s">
        <v>8</v>
      </c>
      <c r="AW2476" s="86">
        <v>50</v>
      </c>
      <c r="AX2476" s="84" t="s">
        <v>68</v>
      </c>
      <c r="AY2476" s="84" t="s">
        <v>68</v>
      </c>
      <c r="AZ2476" s="84" t="s">
        <v>68</v>
      </c>
      <c r="BA2476" s="84" t="s">
        <v>68</v>
      </c>
      <c r="BB2476" s="84" t="s">
        <v>68</v>
      </c>
      <c r="BC2476" s="84" t="s">
        <v>123</v>
      </c>
      <c r="BD2476" s="84" t="s">
        <v>81</v>
      </c>
      <c r="BE2476" s="84" t="s">
        <v>1690</v>
      </c>
      <c r="BF2476" s="84" t="s">
        <v>122</v>
      </c>
      <c r="BG2476" s="84" t="s">
        <v>69</v>
      </c>
      <c r="BH2476" s="92" t="s">
        <v>14824</v>
      </c>
      <c r="BI2476" s="84" t="s">
        <v>122</v>
      </c>
      <c r="BJ2476" s="84" t="s">
        <v>14825</v>
      </c>
      <c r="BK2476" s="84" t="s">
        <v>867</v>
      </c>
      <c r="BL2476" s="84" t="s">
        <v>122</v>
      </c>
      <c r="BM2476" s="84" t="s">
        <v>81</v>
      </c>
      <c r="BN2476" s="84" t="s">
        <v>70</v>
      </c>
      <c r="BO2476" s="84" t="s">
        <v>71</v>
      </c>
      <c r="BP2476" s="84" t="s">
        <v>122</v>
      </c>
      <c r="BQ2476" s="84" t="s">
        <v>163</v>
      </c>
    </row>
    <row r="2477" spans="1:69" ht="14.4" x14ac:dyDescent="0.3">
      <c r="A2477" s="40" t="str">
        <f t="shared" si="1078"/>
        <v>2025-09-19</v>
      </c>
      <c r="B2477" s="40" t="str">
        <f t="shared" si="1079"/>
        <v>SYD</v>
      </c>
      <c r="C2477" s="39" t="str">
        <f t="shared" si="1080"/>
        <v>40644127016</v>
      </c>
      <c r="D2477" s="41" t="str">
        <f t="shared" si="1081"/>
        <v>PAU029761970</v>
      </c>
      <c r="E2477" s="41" t="str">
        <f t="shared" si="1082"/>
        <v>596421491193</v>
      </c>
      <c r="F2477" s="39" t="str">
        <f t="shared" si="1083"/>
        <v>2254252</v>
      </c>
      <c r="G2477" s="39" t="str">
        <f t="shared" si="1084"/>
        <v>WISE EXPRESS(AUSTRAPHARM)</v>
      </c>
      <c r="H2477" s="41" t="str">
        <f t="shared" si="1085"/>
        <v>TSOY YEVGENIY</v>
      </c>
      <c r="I2477" s="39" t="str">
        <f t="shared" si="1086"/>
        <v>38157</v>
      </c>
      <c r="J2477" s="52" t="str">
        <f t="shared" si="1087"/>
        <v/>
      </c>
      <c r="K2477" s="75">
        <f t="shared" si="1088"/>
        <v>1</v>
      </c>
      <c r="L2477" s="76">
        <f t="shared" si="1089"/>
        <v>2</v>
      </c>
      <c r="M2477" s="76">
        <f t="shared" si="1090"/>
        <v>1E-3</v>
      </c>
      <c r="N2477" s="76">
        <f t="shared" si="1091"/>
        <v>2</v>
      </c>
      <c r="O2477" s="42">
        <f t="shared" si="1092"/>
        <v>2</v>
      </c>
      <c r="P2477" s="39" t="str">
        <f t="shared" si="1093"/>
        <v>목록(Manifest)</v>
      </c>
      <c r="Q2477" s="72">
        <f t="shared" si="1094"/>
        <v>60</v>
      </c>
      <c r="R2477" s="43" t="str">
        <f t="shared" si="1095"/>
        <v>5X033</v>
      </c>
      <c r="S2477" s="82" t="str">
        <f t="shared" si="1096"/>
        <v/>
      </c>
      <c r="T2477" s="40">
        <f t="shared" si="1097"/>
        <v>45919</v>
      </c>
      <c r="U2477" s="44">
        <v>2500</v>
      </c>
      <c r="V2477" s="44">
        <f t="shared" si="1098"/>
        <v>0</v>
      </c>
      <c r="W2477" s="77">
        <f t="shared" si="1099"/>
        <v>2500</v>
      </c>
      <c r="X2477" s="78">
        <f t="shared" si="1100"/>
        <v>0</v>
      </c>
      <c r="Y2477" s="44" cm="1">
        <f t="array" ref="Y2477">_xlfn.IFNA(_xlfn.IFS(AND(Q2477&gt;=2000, Q2477&lt;3000), 10000, AND(Q2477&gt;=3000, Q2477&lt;4000), 15000, AND(Q2477&gt;=4000, Q2477&lt;5000), 20000, AND(Q2477&gt;=5000), 25000),0)</f>
        <v>0</v>
      </c>
      <c r="Z2477" s="91">
        <f t="shared" si="1101"/>
        <v>0</v>
      </c>
      <c r="AA2477" s="44">
        <f t="shared" si="1102"/>
        <v>0</v>
      </c>
      <c r="AB2477" s="44"/>
      <c r="AC2477" s="44"/>
      <c r="AD2477" s="44"/>
      <c r="AE2477" s="44">
        <f>VLOOKUP(O2477,정산업데이트!$A$6:$B$12,2,10)</f>
        <v>0</v>
      </c>
      <c r="AF2477" s="44"/>
      <c r="AG2477" s="79">
        <f t="shared" si="1103"/>
        <v>0</v>
      </c>
      <c r="AH2477" s="80">
        <f t="shared" si="1104"/>
        <v>2500</v>
      </c>
      <c r="AI2477" s="93"/>
      <c r="AJ2477" s="84" t="s">
        <v>13958</v>
      </c>
      <c r="AK2477" s="84" t="s">
        <v>73</v>
      </c>
      <c r="AL2477" s="84" t="s">
        <v>13959</v>
      </c>
      <c r="AM2477" s="84" t="s">
        <v>14826</v>
      </c>
      <c r="AN2477" s="84" t="s">
        <v>14827</v>
      </c>
      <c r="AO2477" s="84" t="s">
        <v>14828</v>
      </c>
      <c r="AP2477" s="84" t="s">
        <v>1514</v>
      </c>
      <c r="AQ2477" s="84" t="s">
        <v>122</v>
      </c>
      <c r="AR2477" s="85">
        <v>1</v>
      </c>
      <c r="AS2477" s="86">
        <v>2</v>
      </c>
      <c r="AT2477" s="86">
        <v>1E-3</v>
      </c>
      <c r="AU2477" s="86">
        <v>2</v>
      </c>
      <c r="AV2477" s="84" t="s">
        <v>7</v>
      </c>
      <c r="AW2477" s="86">
        <v>60</v>
      </c>
      <c r="AX2477" s="84" t="s">
        <v>68</v>
      </c>
      <c r="AY2477" s="84" t="s">
        <v>68</v>
      </c>
      <c r="AZ2477" s="84" t="s">
        <v>68</v>
      </c>
      <c r="BA2477" s="84" t="s">
        <v>68</v>
      </c>
      <c r="BB2477" s="84" t="s">
        <v>68</v>
      </c>
      <c r="BC2477" s="84" t="s">
        <v>132</v>
      </c>
      <c r="BD2477" s="84" t="s">
        <v>83</v>
      </c>
      <c r="BE2477" s="84" t="s">
        <v>92</v>
      </c>
      <c r="BF2477" s="84" t="s">
        <v>122</v>
      </c>
      <c r="BG2477" s="84" t="s">
        <v>69</v>
      </c>
      <c r="BH2477" s="92" t="s">
        <v>14829</v>
      </c>
      <c r="BI2477" s="84" t="s">
        <v>122</v>
      </c>
      <c r="BJ2477" s="84" t="s">
        <v>14830</v>
      </c>
      <c r="BK2477" s="84" t="s">
        <v>867</v>
      </c>
      <c r="BL2477" s="84" t="s">
        <v>122</v>
      </c>
      <c r="BM2477" s="84" t="s">
        <v>83</v>
      </c>
      <c r="BN2477" s="84" t="s">
        <v>70</v>
      </c>
      <c r="BO2477" s="84" t="s">
        <v>71</v>
      </c>
      <c r="BP2477" s="84" t="s">
        <v>122</v>
      </c>
      <c r="BQ2477" s="84" t="s">
        <v>163</v>
      </c>
    </row>
    <row r="2478" spans="1:69" ht="14.4" x14ac:dyDescent="0.3">
      <c r="A2478" s="40" t="str">
        <f t="shared" si="1078"/>
        <v>2025-09-19</v>
      </c>
      <c r="B2478" s="40" t="str">
        <f t="shared" si="1079"/>
        <v>SYD</v>
      </c>
      <c r="C2478" s="39" t="str">
        <f t="shared" si="1080"/>
        <v>40644127016</v>
      </c>
      <c r="D2478" s="41" t="str">
        <f t="shared" si="1081"/>
        <v>PKR253642583</v>
      </c>
      <c r="E2478" s="41" t="str">
        <f t="shared" si="1082"/>
        <v>596421491403</v>
      </c>
      <c r="F2478" s="39" t="str">
        <f t="shared" si="1083"/>
        <v>2256516</v>
      </c>
      <c r="G2478" s="39" t="str">
        <f t="shared" si="1084"/>
        <v>WISE EXPRESS (CNC INTL)</v>
      </c>
      <c r="H2478" s="41" t="str">
        <f t="shared" si="1085"/>
        <v>한아영</v>
      </c>
      <c r="I2478" s="39" t="str">
        <f t="shared" si="1086"/>
        <v>31211</v>
      </c>
      <c r="J2478" s="52" t="str">
        <f t="shared" si="1087"/>
        <v/>
      </c>
      <c r="K2478" s="75">
        <f t="shared" si="1088"/>
        <v>1</v>
      </c>
      <c r="L2478" s="76">
        <f t="shared" si="1089"/>
        <v>0.5</v>
      </c>
      <c r="M2478" s="76">
        <f t="shared" si="1090"/>
        <v>1E-3</v>
      </c>
      <c r="N2478" s="76">
        <f t="shared" si="1091"/>
        <v>0.5</v>
      </c>
      <c r="O2478" s="42">
        <f t="shared" si="1092"/>
        <v>0.5</v>
      </c>
      <c r="P2478" s="39" t="str">
        <f t="shared" si="1093"/>
        <v>일반(목록배제,Normal-Manifest Exception)</v>
      </c>
      <c r="Q2478" s="72">
        <f t="shared" si="1094"/>
        <v>22</v>
      </c>
      <c r="R2478" s="43" t="str">
        <f t="shared" si="1095"/>
        <v>5X033</v>
      </c>
      <c r="S2478" s="82" t="str">
        <f t="shared" si="1096"/>
        <v/>
      </c>
      <c r="T2478" s="40">
        <f t="shared" si="1097"/>
        <v>45919</v>
      </c>
      <c r="U2478" s="44">
        <v>2500</v>
      </c>
      <c r="V2478" s="44">
        <f t="shared" si="1098"/>
        <v>0</v>
      </c>
      <c r="W2478" s="77">
        <f t="shared" si="1099"/>
        <v>2500</v>
      </c>
      <c r="X2478" s="78">
        <f t="shared" si="1100"/>
        <v>0</v>
      </c>
      <c r="Y2478" s="44" cm="1">
        <f t="array" ref="Y2478">_xlfn.IFNA(_xlfn.IFS(AND(Q2478&gt;=2000, Q2478&lt;3000), 10000, AND(Q2478&gt;=3000, Q2478&lt;4000), 15000, AND(Q2478&gt;=4000, Q2478&lt;5000), 20000, AND(Q2478&gt;=5000), 25000),0)</f>
        <v>0</v>
      </c>
      <c r="Z2478" s="91">
        <f t="shared" si="1101"/>
        <v>300</v>
      </c>
      <c r="AA2478" s="44">
        <f t="shared" si="1102"/>
        <v>0</v>
      </c>
      <c r="AB2478" s="44"/>
      <c r="AC2478" s="44"/>
      <c r="AD2478" s="44"/>
      <c r="AE2478" s="44">
        <f>VLOOKUP(O2478,정산업데이트!$A$6:$B$12,2,10)</f>
        <v>0</v>
      </c>
      <c r="AF2478" s="44"/>
      <c r="AG2478" s="79">
        <f t="shared" si="1103"/>
        <v>300</v>
      </c>
      <c r="AH2478" s="80">
        <f t="shared" si="1104"/>
        <v>2800</v>
      </c>
      <c r="AI2478" s="93"/>
      <c r="AJ2478" s="84" t="s">
        <v>13958</v>
      </c>
      <c r="AK2478" s="84" t="s">
        <v>73</v>
      </c>
      <c r="AL2478" s="84" t="s">
        <v>13959</v>
      </c>
      <c r="AM2478" s="84" t="s">
        <v>14831</v>
      </c>
      <c r="AN2478" s="84" t="s">
        <v>4748</v>
      </c>
      <c r="AO2478" s="84" t="s">
        <v>4749</v>
      </c>
      <c r="AP2478" s="84" t="s">
        <v>616</v>
      </c>
      <c r="AQ2478" s="84" t="s">
        <v>122</v>
      </c>
      <c r="AR2478" s="85">
        <v>1</v>
      </c>
      <c r="AS2478" s="86">
        <v>0.5</v>
      </c>
      <c r="AT2478" s="86">
        <v>1E-3</v>
      </c>
      <c r="AU2478" s="86">
        <v>0.5</v>
      </c>
      <c r="AV2478" s="84" t="s">
        <v>8</v>
      </c>
      <c r="AW2478" s="86">
        <v>22</v>
      </c>
      <c r="AX2478" s="84" t="s">
        <v>68</v>
      </c>
      <c r="AY2478" s="84" t="s">
        <v>68</v>
      </c>
      <c r="AZ2478" s="84" t="s">
        <v>68</v>
      </c>
      <c r="BA2478" s="84" t="s">
        <v>68</v>
      </c>
      <c r="BB2478" s="84" t="s">
        <v>68</v>
      </c>
      <c r="BC2478" s="84" t="s">
        <v>405</v>
      </c>
      <c r="BD2478" s="84" t="s">
        <v>406</v>
      </c>
      <c r="BE2478" s="84" t="s">
        <v>408</v>
      </c>
      <c r="BF2478" s="84" t="s">
        <v>122</v>
      </c>
      <c r="BG2478" s="84" t="s">
        <v>69</v>
      </c>
      <c r="BH2478" s="92" t="s">
        <v>14832</v>
      </c>
      <c r="BI2478" s="84" t="s">
        <v>122</v>
      </c>
      <c r="BJ2478" s="84" t="s">
        <v>14833</v>
      </c>
      <c r="BK2478" s="84" t="s">
        <v>867</v>
      </c>
      <c r="BL2478" s="84" t="s">
        <v>122</v>
      </c>
      <c r="BM2478" s="84" t="s">
        <v>406</v>
      </c>
      <c r="BN2478" s="84" t="s">
        <v>70</v>
      </c>
      <c r="BO2478" s="84" t="s">
        <v>71</v>
      </c>
      <c r="BP2478" s="84" t="s">
        <v>122</v>
      </c>
      <c r="BQ2478" s="84" t="s">
        <v>163</v>
      </c>
    </row>
    <row r="2479" spans="1:69" ht="14.4" x14ac:dyDescent="0.3">
      <c r="A2479" s="40" t="str">
        <f t="shared" si="1078"/>
        <v>2025-09-19</v>
      </c>
      <c r="B2479" s="40" t="str">
        <f t="shared" si="1079"/>
        <v>SYD</v>
      </c>
      <c r="C2479" s="39" t="str">
        <f t="shared" si="1080"/>
        <v>40644127016</v>
      </c>
      <c r="D2479" s="41" t="str">
        <f t="shared" si="1081"/>
        <v>PKR253642592</v>
      </c>
      <c r="E2479" s="41" t="str">
        <f t="shared" si="1082"/>
        <v>596421491414</v>
      </c>
      <c r="F2479" s="39" t="str">
        <f t="shared" si="1083"/>
        <v>2256516</v>
      </c>
      <c r="G2479" s="39" t="str">
        <f t="shared" si="1084"/>
        <v>WISE EXPRESS (CNC INTL)</v>
      </c>
      <c r="H2479" s="41" t="str">
        <f t="shared" si="1085"/>
        <v>김유림</v>
      </c>
      <c r="I2479" s="39" t="str">
        <f t="shared" si="1086"/>
        <v>61497</v>
      </c>
      <c r="J2479" s="52" t="str">
        <f t="shared" si="1087"/>
        <v/>
      </c>
      <c r="K2479" s="75">
        <f t="shared" si="1088"/>
        <v>1</v>
      </c>
      <c r="L2479" s="76">
        <f t="shared" si="1089"/>
        <v>1</v>
      </c>
      <c r="M2479" s="76">
        <f t="shared" si="1090"/>
        <v>1E-3</v>
      </c>
      <c r="N2479" s="76">
        <f t="shared" si="1091"/>
        <v>1</v>
      </c>
      <c r="O2479" s="42">
        <f t="shared" si="1092"/>
        <v>1</v>
      </c>
      <c r="P2479" s="39" t="str">
        <f t="shared" si="1093"/>
        <v>목록(Manifest)</v>
      </c>
      <c r="Q2479" s="72">
        <f t="shared" si="1094"/>
        <v>41</v>
      </c>
      <c r="R2479" s="43" t="str">
        <f t="shared" si="1095"/>
        <v>5X033</v>
      </c>
      <c r="S2479" s="82" t="str">
        <f t="shared" si="1096"/>
        <v/>
      </c>
      <c r="T2479" s="40">
        <f t="shared" si="1097"/>
        <v>45919</v>
      </c>
      <c r="U2479" s="44">
        <v>2500</v>
      </c>
      <c r="V2479" s="44">
        <f t="shared" si="1098"/>
        <v>0</v>
      </c>
      <c r="W2479" s="77">
        <f t="shared" si="1099"/>
        <v>2500</v>
      </c>
      <c r="X2479" s="78">
        <f t="shared" si="1100"/>
        <v>0</v>
      </c>
      <c r="Y2479" s="44" cm="1">
        <f t="array" ref="Y2479">_xlfn.IFNA(_xlfn.IFS(AND(Q2479&gt;=2000, Q2479&lt;3000), 10000, AND(Q2479&gt;=3000, Q2479&lt;4000), 15000, AND(Q2479&gt;=4000, Q2479&lt;5000), 20000, AND(Q2479&gt;=5000), 25000),0)</f>
        <v>0</v>
      </c>
      <c r="Z2479" s="91">
        <f t="shared" si="1101"/>
        <v>0</v>
      </c>
      <c r="AA2479" s="44">
        <f t="shared" si="1102"/>
        <v>0</v>
      </c>
      <c r="AB2479" s="44"/>
      <c r="AC2479" s="44"/>
      <c r="AD2479" s="44"/>
      <c r="AE2479" s="44">
        <f>VLOOKUP(O2479,정산업데이트!$A$6:$B$12,2,10)</f>
        <v>0</v>
      </c>
      <c r="AF2479" s="44"/>
      <c r="AG2479" s="79">
        <f t="shared" si="1103"/>
        <v>0</v>
      </c>
      <c r="AH2479" s="80">
        <f t="shared" si="1104"/>
        <v>2500</v>
      </c>
      <c r="AI2479" s="93"/>
      <c r="AJ2479" s="84" t="s">
        <v>13958</v>
      </c>
      <c r="AK2479" s="84" t="s">
        <v>73</v>
      </c>
      <c r="AL2479" s="84" t="s">
        <v>13959</v>
      </c>
      <c r="AM2479" s="84" t="s">
        <v>14834</v>
      </c>
      <c r="AN2479" s="84" t="s">
        <v>4590</v>
      </c>
      <c r="AO2479" s="84" t="s">
        <v>14835</v>
      </c>
      <c r="AP2479" s="84" t="s">
        <v>14836</v>
      </c>
      <c r="AQ2479" s="84" t="s">
        <v>122</v>
      </c>
      <c r="AR2479" s="85">
        <v>1</v>
      </c>
      <c r="AS2479" s="86">
        <v>1</v>
      </c>
      <c r="AT2479" s="86">
        <v>1E-3</v>
      </c>
      <c r="AU2479" s="86">
        <v>1</v>
      </c>
      <c r="AV2479" s="84" t="s">
        <v>7</v>
      </c>
      <c r="AW2479" s="86">
        <v>41</v>
      </c>
      <c r="AX2479" s="84" t="s">
        <v>68</v>
      </c>
      <c r="AY2479" s="84" t="s">
        <v>68</v>
      </c>
      <c r="AZ2479" s="84" t="s">
        <v>68</v>
      </c>
      <c r="BA2479" s="84" t="s">
        <v>68</v>
      </c>
      <c r="BB2479" s="84" t="s">
        <v>68</v>
      </c>
      <c r="BC2479" s="84" t="s">
        <v>405</v>
      </c>
      <c r="BD2479" s="84" t="s">
        <v>406</v>
      </c>
      <c r="BE2479" s="84" t="s">
        <v>715</v>
      </c>
      <c r="BF2479" s="84" t="s">
        <v>122</v>
      </c>
      <c r="BG2479" s="84" t="s">
        <v>69</v>
      </c>
      <c r="BH2479" s="92" t="s">
        <v>14837</v>
      </c>
      <c r="BI2479" s="84" t="s">
        <v>122</v>
      </c>
      <c r="BJ2479" s="84" t="s">
        <v>14838</v>
      </c>
      <c r="BK2479" s="84" t="s">
        <v>867</v>
      </c>
      <c r="BL2479" s="84" t="s">
        <v>122</v>
      </c>
      <c r="BM2479" s="84" t="s">
        <v>406</v>
      </c>
      <c r="BN2479" s="84" t="s">
        <v>70</v>
      </c>
      <c r="BO2479" s="84" t="s">
        <v>71</v>
      </c>
      <c r="BP2479" s="84" t="s">
        <v>122</v>
      </c>
      <c r="BQ2479" s="84" t="s">
        <v>163</v>
      </c>
    </row>
    <row r="2480" spans="1:69" ht="14.4" customHeight="1" x14ac:dyDescent="0.3">
      <c r="A2480" s="40" t="str">
        <f t="shared" si="1078"/>
        <v>2025-09-19</v>
      </c>
      <c r="B2480" s="40" t="str">
        <f t="shared" si="1079"/>
        <v>SYD</v>
      </c>
      <c r="C2480" s="39" t="str">
        <f t="shared" si="1080"/>
        <v>40644127016</v>
      </c>
      <c r="D2480" s="41" t="str">
        <f t="shared" si="1081"/>
        <v>PKR253642593</v>
      </c>
      <c r="E2480" s="41" t="str">
        <f t="shared" si="1082"/>
        <v>596421491425</v>
      </c>
      <c r="F2480" s="39" t="str">
        <f t="shared" si="1083"/>
        <v>2256516</v>
      </c>
      <c r="G2480" s="39" t="str">
        <f t="shared" si="1084"/>
        <v>WISE EXPRESS (CNC INTL)</v>
      </c>
      <c r="H2480" s="41" t="str">
        <f t="shared" si="1085"/>
        <v>서상현</v>
      </c>
      <c r="I2480" s="39" t="str">
        <f t="shared" si="1086"/>
        <v>55048</v>
      </c>
      <c r="J2480" s="52" t="str">
        <f t="shared" si="1087"/>
        <v/>
      </c>
      <c r="K2480" s="75">
        <f t="shared" si="1088"/>
        <v>1</v>
      </c>
      <c r="L2480" s="76">
        <f t="shared" si="1089"/>
        <v>0.5</v>
      </c>
      <c r="M2480" s="76">
        <f t="shared" si="1090"/>
        <v>1E-3</v>
      </c>
      <c r="N2480" s="76">
        <f t="shared" si="1091"/>
        <v>0.5</v>
      </c>
      <c r="O2480" s="42">
        <f t="shared" si="1092"/>
        <v>0.5</v>
      </c>
      <c r="P2480" s="39" t="str">
        <f t="shared" si="1093"/>
        <v>일반(목록배제,Normal-Manifest Exception)</v>
      </c>
      <c r="Q2480" s="72">
        <f t="shared" si="1094"/>
        <v>40</v>
      </c>
      <c r="R2480" s="43" t="str">
        <f t="shared" si="1095"/>
        <v>5X033</v>
      </c>
      <c r="S2480" s="82" t="str">
        <f t="shared" si="1096"/>
        <v/>
      </c>
      <c r="T2480" s="40">
        <f t="shared" si="1097"/>
        <v>45919</v>
      </c>
      <c r="U2480" s="44">
        <v>2500</v>
      </c>
      <c r="V2480" s="44">
        <f t="shared" si="1098"/>
        <v>0</v>
      </c>
      <c r="W2480" s="77">
        <f t="shared" si="1099"/>
        <v>2500</v>
      </c>
      <c r="X2480" s="78">
        <f t="shared" si="1100"/>
        <v>0</v>
      </c>
      <c r="Y2480" s="44" cm="1">
        <f t="array" ref="Y2480">_xlfn.IFNA(_xlfn.IFS(AND(Q2480&gt;=2000, Q2480&lt;3000), 10000, AND(Q2480&gt;=3000, Q2480&lt;4000), 15000, AND(Q2480&gt;=4000, Q2480&lt;5000), 20000, AND(Q2480&gt;=5000), 25000),0)</f>
        <v>0</v>
      </c>
      <c r="Z2480" s="91">
        <f t="shared" si="1101"/>
        <v>300</v>
      </c>
      <c r="AA2480" s="44">
        <f t="shared" si="1102"/>
        <v>0</v>
      </c>
      <c r="AB2480" s="44"/>
      <c r="AC2480" s="44"/>
      <c r="AD2480" s="44"/>
      <c r="AE2480" s="44">
        <f>VLOOKUP(O2480,정산업데이트!$A$6:$B$12,2,10)</f>
        <v>0</v>
      </c>
      <c r="AF2480" s="44"/>
      <c r="AG2480" s="79">
        <f t="shared" si="1103"/>
        <v>300</v>
      </c>
      <c r="AH2480" s="80">
        <f t="shared" si="1104"/>
        <v>2800</v>
      </c>
      <c r="AI2480" s="93"/>
      <c r="AJ2480" s="84" t="s">
        <v>13958</v>
      </c>
      <c r="AK2480" s="84" t="s">
        <v>73</v>
      </c>
      <c r="AL2480" s="84" t="s">
        <v>13959</v>
      </c>
      <c r="AM2480" s="84" t="s">
        <v>14839</v>
      </c>
      <c r="AN2480" s="84" t="s">
        <v>14840</v>
      </c>
      <c r="AO2480" s="84" t="s">
        <v>14841</v>
      </c>
      <c r="AP2480" s="84" t="s">
        <v>14842</v>
      </c>
      <c r="AQ2480" s="84" t="s">
        <v>122</v>
      </c>
      <c r="AR2480" s="85">
        <v>1</v>
      </c>
      <c r="AS2480" s="86">
        <v>0.5</v>
      </c>
      <c r="AT2480" s="86">
        <v>1E-3</v>
      </c>
      <c r="AU2480" s="86">
        <v>0.5</v>
      </c>
      <c r="AV2480" s="84" t="s">
        <v>8</v>
      </c>
      <c r="AW2480" s="86">
        <v>40</v>
      </c>
      <c r="AX2480" s="84" t="s">
        <v>68</v>
      </c>
      <c r="AY2480" s="84" t="s">
        <v>68</v>
      </c>
      <c r="AZ2480" s="84" t="s">
        <v>68</v>
      </c>
      <c r="BA2480" s="84" t="s">
        <v>68</v>
      </c>
      <c r="BB2480" s="84" t="s">
        <v>68</v>
      </c>
      <c r="BC2480" s="84" t="s">
        <v>405</v>
      </c>
      <c r="BD2480" s="84" t="s">
        <v>406</v>
      </c>
      <c r="BE2480" s="84" t="s">
        <v>520</v>
      </c>
      <c r="BF2480" s="84" t="s">
        <v>122</v>
      </c>
      <c r="BG2480" s="84" t="s">
        <v>69</v>
      </c>
      <c r="BH2480" s="92" t="s">
        <v>14843</v>
      </c>
      <c r="BI2480" s="84" t="s">
        <v>122</v>
      </c>
      <c r="BJ2480" s="84" t="s">
        <v>14844</v>
      </c>
      <c r="BK2480" s="84" t="s">
        <v>867</v>
      </c>
      <c r="BL2480" s="84" t="s">
        <v>122</v>
      </c>
      <c r="BM2480" s="84" t="s">
        <v>406</v>
      </c>
      <c r="BN2480" s="84" t="s">
        <v>70</v>
      </c>
      <c r="BO2480" s="84" t="s">
        <v>71</v>
      </c>
      <c r="BP2480" s="84" t="s">
        <v>122</v>
      </c>
      <c r="BQ2480" s="84" t="s">
        <v>163</v>
      </c>
    </row>
    <row r="2481" spans="1:69" ht="14.4" customHeight="1" x14ac:dyDescent="0.3">
      <c r="A2481" s="40" t="str">
        <f t="shared" si="1078"/>
        <v>2025-09-19</v>
      </c>
      <c r="B2481" s="40" t="str">
        <f t="shared" si="1079"/>
        <v>SYD</v>
      </c>
      <c r="C2481" s="39" t="str">
        <f t="shared" si="1080"/>
        <v>40644127016</v>
      </c>
      <c r="D2481" s="41" t="str">
        <f t="shared" si="1081"/>
        <v>PKR253642594</v>
      </c>
      <c r="E2481" s="41" t="str">
        <f t="shared" si="1082"/>
        <v>596421491436</v>
      </c>
      <c r="F2481" s="39" t="str">
        <f t="shared" si="1083"/>
        <v>2256516</v>
      </c>
      <c r="G2481" s="39" t="str">
        <f t="shared" si="1084"/>
        <v>WISE EXPRESS (CNC INTL)</v>
      </c>
      <c r="H2481" s="41" t="str">
        <f t="shared" si="1085"/>
        <v>이희웅</v>
      </c>
      <c r="I2481" s="39" t="str">
        <f t="shared" si="1086"/>
        <v>51691</v>
      </c>
      <c r="J2481" s="52" t="str">
        <f t="shared" si="1087"/>
        <v/>
      </c>
      <c r="K2481" s="75">
        <f t="shared" si="1088"/>
        <v>1</v>
      </c>
      <c r="L2481" s="76">
        <f t="shared" si="1089"/>
        <v>1</v>
      </c>
      <c r="M2481" s="76">
        <f t="shared" si="1090"/>
        <v>1E-3</v>
      </c>
      <c r="N2481" s="76">
        <f t="shared" si="1091"/>
        <v>1</v>
      </c>
      <c r="O2481" s="42">
        <f t="shared" si="1092"/>
        <v>1</v>
      </c>
      <c r="P2481" s="39" t="str">
        <f t="shared" si="1093"/>
        <v>일반(목록배제,Normal-Manifest Exception)</v>
      </c>
      <c r="Q2481" s="72">
        <f t="shared" si="1094"/>
        <v>58</v>
      </c>
      <c r="R2481" s="43" t="str">
        <f t="shared" si="1095"/>
        <v>5X033</v>
      </c>
      <c r="S2481" s="82" t="str">
        <f t="shared" si="1096"/>
        <v/>
      </c>
      <c r="T2481" s="40">
        <f t="shared" si="1097"/>
        <v>45919</v>
      </c>
      <c r="U2481" s="44">
        <v>2500</v>
      </c>
      <c r="V2481" s="44">
        <f t="shared" si="1098"/>
        <v>0</v>
      </c>
      <c r="W2481" s="77">
        <f t="shared" si="1099"/>
        <v>2500</v>
      </c>
      <c r="X2481" s="78">
        <f t="shared" si="1100"/>
        <v>0</v>
      </c>
      <c r="Y2481" s="44" cm="1">
        <f t="array" ref="Y2481">_xlfn.IFNA(_xlfn.IFS(AND(Q2481&gt;=2000, Q2481&lt;3000), 10000, AND(Q2481&gt;=3000, Q2481&lt;4000), 15000, AND(Q2481&gt;=4000, Q2481&lt;5000), 20000, AND(Q2481&gt;=5000), 25000),0)</f>
        <v>0</v>
      </c>
      <c r="Z2481" s="91">
        <f t="shared" si="1101"/>
        <v>300</v>
      </c>
      <c r="AA2481" s="44">
        <f t="shared" si="1102"/>
        <v>0</v>
      </c>
      <c r="AB2481" s="44"/>
      <c r="AC2481" s="44"/>
      <c r="AD2481" s="44"/>
      <c r="AE2481" s="44">
        <f>VLOOKUP(O2481,정산업데이트!$A$6:$B$12,2,10)</f>
        <v>0</v>
      </c>
      <c r="AF2481" s="44"/>
      <c r="AG2481" s="79">
        <f t="shared" si="1103"/>
        <v>300</v>
      </c>
      <c r="AH2481" s="80">
        <f t="shared" si="1104"/>
        <v>2800</v>
      </c>
      <c r="AI2481" s="93"/>
      <c r="AJ2481" s="84" t="s">
        <v>13958</v>
      </c>
      <c r="AK2481" s="84" t="s">
        <v>73</v>
      </c>
      <c r="AL2481" s="84" t="s">
        <v>13959</v>
      </c>
      <c r="AM2481" s="84" t="s">
        <v>14845</v>
      </c>
      <c r="AN2481" s="84" t="s">
        <v>14846</v>
      </c>
      <c r="AO2481" s="84" t="s">
        <v>14847</v>
      </c>
      <c r="AP2481" s="84" t="s">
        <v>14848</v>
      </c>
      <c r="AQ2481" s="84" t="s">
        <v>122</v>
      </c>
      <c r="AR2481" s="85">
        <v>1</v>
      </c>
      <c r="AS2481" s="86">
        <v>1</v>
      </c>
      <c r="AT2481" s="86">
        <v>1E-3</v>
      </c>
      <c r="AU2481" s="86">
        <v>1</v>
      </c>
      <c r="AV2481" s="84" t="s">
        <v>8</v>
      </c>
      <c r="AW2481" s="86">
        <v>58</v>
      </c>
      <c r="AX2481" s="84" t="s">
        <v>68</v>
      </c>
      <c r="AY2481" s="84" t="s">
        <v>68</v>
      </c>
      <c r="AZ2481" s="84" t="s">
        <v>68</v>
      </c>
      <c r="BA2481" s="84" t="s">
        <v>68</v>
      </c>
      <c r="BB2481" s="84" t="s">
        <v>68</v>
      </c>
      <c r="BC2481" s="84" t="s">
        <v>405</v>
      </c>
      <c r="BD2481" s="84" t="s">
        <v>406</v>
      </c>
      <c r="BE2481" s="84" t="s">
        <v>520</v>
      </c>
      <c r="BF2481" s="84" t="s">
        <v>122</v>
      </c>
      <c r="BG2481" s="84" t="s">
        <v>69</v>
      </c>
      <c r="BH2481" s="92" t="s">
        <v>14849</v>
      </c>
      <c r="BI2481" s="84" t="s">
        <v>122</v>
      </c>
      <c r="BJ2481" s="84" t="s">
        <v>14850</v>
      </c>
      <c r="BK2481" s="84" t="s">
        <v>867</v>
      </c>
      <c r="BL2481" s="84" t="s">
        <v>122</v>
      </c>
      <c r="BM2481" s="84" t="s">
        <v>406</v>
      </c>
      <c r="BN2481" s="84" t="s">
        <v>70</v>
      </c>
      <c r="BO2481" s="84" t="s">
        <v>71</v>
      </c>
      <c r="BP2481" s="84" t="s">
        <v>122</v>
      </c>
      <c r="BQ2481" s="84" t="s">
        <v>163</v>
      </c>
    </row>
    <row r="2482" spans="1:69" ht="14.4" x14ac:dyDescent="0.3">
      <c r="A2482" s="40" t="str">
        <f t="shared" si="1078"/>
        <v>2025-09-19</v>
      </c>
      <c r="B2482" s="40" t="str">
        <f t="shared" si="1079"/>
        <v>SYD</v>
      </c>
      <c r="C2482" s="39" t="str">
        <f t="shared" si="1080"/>
        <v>40644127016</v>
      </c>
      <c r="D2482" s="41" t="str">
        <f t="shared" si="1081"/>
        <v>PKR253642595</v>
      </c>
      <c r="E2482" s="41" t="str">
        <f t="shared" si="1082"/>
        <v>596421491440</v>
      </c>
      <c r="F2482" s="39" t="str">
        <f t="shared" si="1083"/>
        <v>2256516</v>
      </c>
      <c r="G2482" s="39" t="str">
        <f t="shared" si="1084"/>
        <v>WISE EXPRESS (CNC INTL)</v>
      </c>
      <c r="H2482" s="41" t="str">
        <f t="shared" si="1085"/>
        <v>동연화</v>
      </c>
      <c r="I2482" s="39" t="str">
        <f t="shared" si="1086"/>
        <v>08760</v>
      </c>
      <c r="J2482" s="52" t="str">
        <f t="shared" si="1087"/>
        <v/>
      </c>
      <c r="K2482" s="75">
        <f t="shared" si="1088"/>
        <v>1</v>
      </c>
      <c r="L2482" s="76">
        <f t="shared" si="1089"/>
        <v>1</v>
      </c>
      <c r="M2482" s="76">
        <f t="shared" si="1090"/>
        <v>1E-3</v>
      </c>
      <c r="N2482" s="76">
        <f t="shared" si="1091"/>
        <v>1</v>
      </c>
      <c r="O2482" s="42">
        <f t="shared" si="1092"/>
        <v>1</v>
      </c>
      <c r="P2482" s="39" t="str">
        <f t="shared" si="1093"/>
        <v>일반(목록배제,Normal-Manifest Exception)</v>
      </c>
      <c r="Q2482" s="72">
        <f t="shared" si="1094"/>
        <v>66</v>
      </c>
      <c r="R2482" s="43" t="str">
        <f t="shared" si="1095"/>
        <v>5X033</v>
      </c>
      <c r="S2482" s="82" t="str">
        <f t="shared" si="1096"/>
        <v/>
      </c>
      <c r="T2482" s="40">
        <f t="shared" si="1097"/>
        <v>45919</v>
      </c>
      <c r="U2482" s="44">
        <v>2500</v>
      </c>
      <c r="V2482" s="44">
        <f t="shared" si="1098"/>
        <v>0</v>
      </c>
      <c r="W2482" s="77">
        <f t="shared" si="1099"/>
        <v>2500</v>
      </c>
      <c r="X2482" s="78">
        <f t="shared" si="1100"/>
        <v>0</v>
      </c>
      <c r="Y2482" s="44" cm="1">
        <f t="array" ref="Y2482">_xlfn.IFNA(_xlfn.IFS(AND(Q2482&gt;=2000, Q2482&lt;3000), 10000, AND(Q2482&gt;=3000, Q2482&lt;4000), 15000, AND(Q2482&gt;=4000, Q2482&lt;5000), 20000, AND(Q2482&gt;=5000), 25000),0)</f>
        <v>0</v>
      </c>
      <c r="Z2482" s="91">
        <f t="shared" si="1101"/>
        <v>300</v>
      </c>
      <c r="AA2482" s="44">
        <f t="shared" si="1102"/>
        <v>0</v>
      </c>
      <c r="AB2482" s="44"/>
      <c r="AC2482" s="44"/>
      <c r="AD2482" s="44"/>
      <c r="AE2482" s="44">
        <f>VLOOKUP(O2482,정산업데이트!$A$6:$B$12,2,10)</f>
        <v>0</v>
      </c>
      <c r="AF2482" s="44"/>
      <c r="AG2482" s="79">
        <f t="shared" si="1103"/>
        <v>300</v>
      </c>
      <c r="AH2482" s="80">
        <f t="shared" si="1104"/>
        <v>2800</v>
      </c>
      <c r="AI2482" s="93"/>
      <c r="AJ2482" s="84" t="s">
        <v>13958</v>
      </c>
      <c r="AK2482" s="84" t="s">
        <v>73</v>
      </c>
      <c r="AL2482" s="84" t="s">
        <v>13959</v>
      </c>
      <c r="AM2482" s="84" t="s">
        <v>14851</v>
      </c>
      <c r="AN2482" s="84" t="s">
        <v>14852</v>
      </c>
      <c r="AO2482" s="84" t="s">
        <v>14853</v>
      </c>
      <c r="AP2482" s="84" t="s">
        <v>14854</v>
      </c>
      <c r="AQ2482" s="84" t="s">
        <v>122</v>
      </c>
      <c r="AR2482" s="85">
        <v>1</v>
      </c>
      <c r="AS2482" s="86">
        <v>1</v>
      </c>
      <c r="AT2482" s="86">
        <v>1E-3</v>
      </c>
      <c r="AU2482" s="86">
        <v>1</v>
      </c>
      <c r="AV2482" s="84" t="s">
        <v>8</v>
      </c>
      <c r="AW2482" s="86">
        <v>66</v>
      </c>
      <c r="AX2482" s="84" t="s">
        <v>68</v>
      </c>
      <c r="AY2482" s="84" t="s">
        <v>68</v>
      </c>
      <c r="AZ2482" s="84" t="s">
        <v>68</v>
      </c>
      <c r="BA2482" s="84" t="s">
        <v>68</v>
      </c>
      <c r="BB2482" s="84" t="s">
        <v>68</v>
      </c>
      <c r="BC2482" s="84" t="s">
        <v>405</v>
      </c>
      <c r="BD2482" s="84" t="s">
        <v>406</v>
      </c>
      <c r="BE2482" s="84" t="s">
        <v>408</v>
      </c>
      <c r="BF2482" s="84" t="s">
        <v>122</v>
      </c>
      <c r="BG2482" s="84" t="s">
        <v>69</v>
      </c>
      <c r="BH2482" s="92" t="s">
        <v>14855</v>
      </c>
      <c r="BI2482" s="84" t="s">
        <v>122</v>
      </c>
      <c r="BJ2482" s="84" t="s">
        <v>14856</v>
      </c>
      <c r="BK2482" s="84" t="s">
        <v>867</v>
      </c>
      <c r="BL2482" s="84" t="s">
        <v>122</v>
      </c>
      <c r="BM2482" s="84" t="s">
        <v>406</v>
      </c>
      <c r="BN2482" s="84" t="s">
        <v>70</v>
      </c>
      <c r="BO2482" s="84" t="s">
        <v>71</v>
      </c>
      <c r="BP2482" s="84" t="s">
        <v>122</v>
      </c>
      <c r="BQ2482" s="84" t="s">
        <v>163</v>
      </c>
    </row>
    <row r="2483" spans="1:69" ht="14.4" customHeight="1" x14ac:dyDescent="0.3">
      <c r="A2483" s="40" t="str">
        <f t="shared" si="1078"/>
        <v>2025-09-19</v>
      </c>
      <c r="B2483" s="40" t="str">
        <f t="shared" si="1079"/>
        <v>SYD</v>
      </c>
      <c r="C2483" s="39" t="str">
        <f t="shared" si="1080"/>
        <v>40644127016</v>
      </c>
      <c r="D2483" s="41" t="str">
        <f t="shared" si="1081"/>
        <v>PKR253642596</v>
      </c>
      <c r="E2483" s="41" t="str">
        <f t="shared" si="1082"/>
        <v>596421491451</v>
      </c>
      <c r="F2483" s="39" t="str">
        <f t="shared" si="1083"/>
        <v>2256516</v>
      </c>
      <c r="G2483" s="39" t="str">
        <f t="shared" si="1084"/>
        <v>WISE EXPRESS (CNC INTL)</v>
      </c>
      <c r="H2483" s="41" t="str">
        <f t="shared" si="1085"/>
        <v>김영주</v>
      </c>
      <c r="I2483" s="39" t="str">
        <f t="shared" si="1086"/>
        <v>41263</v>
      </c>
      <c r="J2483" s="52" t="str">
        <f t="shared" si="1087"/>
        <v/>
      </c>
      <c r="K2483" s="75">
        <f t="shared" si="1088"/>
        <v>1</v>
      </c>
      <c r="L2483" s="76">
        <f t="shared" si="1089"/>
        <v>0.5</v>
      </c>
      <c r="M2483" s="76">
        <f t="shared" si="1090"/>
        <v>1E-3</v>
      </c>
      <c r="N2483" s="76">
        <f t="shared" si="1091"/>
        <v>0.5</v>
      </c>
      <c r="O2483" s="42">
        <f t="shared" si="1092"/>
        <v>0.5</v>
      </c>
      <c r="P2483" s="39" t="str">
        <f t="shared" si="1093"/>
        <v>일반(목록배제,Normal-Manifest Exception)</v>
      </c>
      <c r="Q2483" s="72">
        <f t="shared" si="1094"/>
        <v>22</v>
      </c>
      <c r="R2483" s="43" t="str">
        <f t="shared" si="1095"/>
        <v>5X033</v>
      </c>
      <c r="S2483" s="82" t="str">
        <f t="shared" si="1096"/>
        <v/>
      </c>
      <c r="T2483" s="40">
        <f t="shared" si="1097"/>
        <v>45919</v>
      </c>
      <c r="U2483" s="44">
        <v>2500</v>
      </c>
      <c r="V2483" s="44">
        <f t="shared" si="1098"/>
        <v>0</v>
      </c>
      <c r="W2483" s="77">
        <f t="shared" si="1099"/>
        <v>2500</v>
      </c>
      <c r="X2483" s="78">
        <f t="shared" si="1100"/>
        <v>0</v>
      </c>
      <c r="Y2483" s="44" cm="1">
        <f t="array" ref="Y2483">_xlfn.IFNA(_xlfn.IFS(AND(Q2483&gt;=2000, Q2483&lt;3000), 10000, AND(Q2483&gt;=3000, Q2483&lt;4000), 15000, AND(Q2483&gt;=4000, Q2483&lt;5000), 20000, AND(Q2483&gt;=5000), 25000),0)</f>
        <v>0</v>
      </c>
      <c r="Z2483" s="91">
        <f t="shared" si="1101"/>
        <v>300</v>
      </c>
      <c r="AA2483" s="44">
        <f t="shared" si="1102"/>
        <v>0</v>
      </c>
      <c r="AB2483" s="44"/>
      <c r="AC2483" s="44"/>
      <c r="AD2483" s="44"/>
      <c r="AE2483" s="44">
        <f>VLOOKUP(O2483,정산업데이트!$A$6:$B$12,2,10)</f>
        <v>0</v>
      </c>
      <c r="AF2483" s="44"/>
      <c r="AG2483" s="79">
        <f t="shared" si="1103"/>
        <v>300</v>
      </c>
      <c r="AH2483" s="80">
        <f t="shared" si="1104"/>
        <v>2800</v>
      </c>
      <c r="AJ2483" s="84" t="s">
        <v>13958</v>
      </c>
      <c r="AK2483" s="84" t="s">
        <v>73</v>
      </c>
      <c r="AL2483" s="84" t="s">
        <v>13959</v>
      </c>
      <c r="AM2483" s="84" t="s">
        <v>14857</v>
      </c>
      <c r="AN2483" s="84" t="s">
        <v>213</v>
      </c>
      <c r="AO2483" s="84" t="s">
        <v>14858</v>
      </c>
      <c r="AP2483" s="84" t="s">
        <v>1323</v>
      </c>
      <c r="AQ2483" s="84" t="s">
        <v>122</v>
      </c>
      <c r="AR2483" s="85">
        <v>1</v>
      </c>
      <c r="AS2483" s="86">
        <v>0.5</v>
      </c>
      <c r="AT2483" s="86">
        <v>1E-3</v>
      </c>
      <c r="AU2483" s="86">
        <v>0.5</v>
      </c>
      <c r="AV2483" s="84" t="s">
        <v>8</v>
      </c>
      <c r="AW2483" s="86">
        <v>22</v>
      </c>
      <c r="AX2483" s="84" t="s">
        <v>68</v>
      </c>
      <c r="AY2483" s="84" t="s">
        <v>68</v>
      </c>
      <c r="AZ2483" s="84" t="s">
        <v>68</v>
      </c>
      <c r="BA2483" s="84" t="s">
        <v>68</v>
      </c>
      <c r="BB2483" s="84" t="s">
        <v>68</v>
      </c>
      <c r="BC2483" s="84" t="s">
        <v>405</v>
      </c>
      <c r="BD2483" s="84" t="s">
        <v>406</v>
      </c>
      <c r="BE2483" s="84" t="s">
        <v>408</v>
      </c>
      <c r="BF2483" s="84" t="s">
        <v>122</v>
      </c>
      <c r="BG2483" s="84" t="s">
        <v>69</v>
      </c>
      <c r="BH2483" s="92" t="s">
        <v>14859</v>
      </c>
      <c r="BI2483" s="84" t="s">
        <v>122</v>
      </c>
      <c r="BJ2483" s="84" t="s">
        <v>14860</v>
      </c>
      <c r="BK2483" s="84" t="s">
        <v>867</v>
      </c>
      <c r="BL2483" s="84" t="s">
        <v>122</v>
      </c>
      <c r="BM2483" s="84" t="s">
        <v>406</v>
      </c>
      <c r="BN2483" s="84" t="s">
        <v>70</v>
      </c>
      <c r="BO2483" s="84" t="s">
        <v>71</v>
      </c>
      <c r="BP2483" s="84" t="s">
        <v>122</v>
      </c>
      <c r="BQ2483" s="84" t="s">
        <v>163</v>
      </c>
    </row>
    <row r="2484" spans="1:69" ht="14.4" x14ac:dyDescent="0.3">
      <c r="A2484" s="40" t="str">
        <f t="shared" si="1078"/>
        <v>2025-09-19</v>
      </c>
      <c r="B2484" s="40" t="str">
        <f t="shared" si="1079"/>
        <v>SYD</v>
      </c>
      <c r="C2484" s="39" t="str">
        <f t="shared" si="1080"/>
        <v>40644127016</v>
      </c>
      <c r="D2484" s="41" t="str">
        <f t="shared" si="1081"/>
        <v>PKR253642597</v>
      </c>
      <c r="E2484" s="41" t="str">
        <f t="shared" si="1082"/>
        <v>596421491462</v>
      </c>
      <c r="F2484" s="39" t="str">
        <f t="shared" si="1083"/>
        <v>2256516</v>
      </c>
      <c r="G2484" s="39" t="str">
        <f t="shared" si="1084"/>
        <v>WISE EXPRESS (CNC INTL)</v>
      </c>
      <c r="H2484" s="41" t="str">
        <f t="shared" si="1085"/>
        <v>김효주</v>
      </c>
      <c r="I2484" s="39" t="str">
        <f t="shared" si="1086"/>
        <v>44094</v>
      </c>
      <c r="J2484" s="52" t="str">
        <f t="shared" si="1087"/>
        <v/>
      </c>
      <c r="K2484" s="75">
        <f t="shared" si="1088"/>
        <v>1</v>
      </c>
      <c r="L2484" s="76">
        <f t="shared" si="1089"/>
        <v>0.5</v>
      </c>
      <c r="M2484" s="76">
        <f t="shared" si="1090"/>
        <v>1E-3</v>
      </c>
      <c r="N2484" s="76">
        <f t="shared" si="1091"/>
        <v>0.5</v>
      </c>
      <c r="O2484" s="42">
        <f t="shared" si="1092"/>
        <v>0.5</v>
      </c>
      <c r="P2484" s="39" t="str">
        <f t="shared" si="1093"/>
        <v>일반(목록배제,Normal-Manifest Exception)</v>
      </c>
      <c r="Q2484" s="72">
        <f t="shared" si="1094"/>
        <v>54</v>
      </c>
      <c r="R2484" s="43" t="str">
        <f t="shared" si="1095"/>
        <v>5X033</v>
      </c>
      <c r="S2484" s="82" t="str">
        <f t="shared" si="1096"/>
        <v/>
      </c>
      <c r="T2484" s="40">
        <f t="shared" si="1097"/>
        <v>45919</v>
      </c>
      <c r="U2484" s="44">
        <v>2500</v>
      </c>
      <c r="V2484" s="44">
        <f t="shared" si="1098"/>
        <v>0</v>
      </c>
      <c r="W2484" s="77">
        <f t="shared" si="1099"/>
        <v>2500</v>
      </c>
      <c r="X2484" s="78">
        <f t="shared" si="1100"/>
        <v>0</v>
      </c>
      <c r="Y2484" s="44" cm="1">
        <f t="array" ref="Y2484">_xlfn.IFNA(_xlfn.IFS(AND(Q2484&gt;=2000, Q2484&lt;3000), 10000, AND(Q2484&gt;=3000, Q2484&lt;4000), 15000, AND(Q2484&gt;=4000, Q2484&lt;5000), 20000, AND(Q2484&gt;=5000), 25000),0)</f>
        <v>0</v>
      </c>
      <c r="Z2484" s="91">
        <f t="shared" si="1101"/>
        <v>300</v>
      </c>
      <c r="AA2484" s="44">
        <f t="shared" si="1102"/>
        <v>0</v>
      </c>
      <c r="AB2484" s="44"/>
      <c r="AC2484" s="44"/>
      <c r="AD2484" s="44"/>
      <c r="AE2484" s="44">
        <f>VLOOKUP(O2484,정산업데이트!$A$6:$B$12,2,10)</f>
        <v>0</v>
      </c>
      <c r="AF2484" s="44"/>
      <c r="AG2484" s="79">
        <f t="shared" si="1103"/>
        <v>300</v>
      </c>
      <c r="AH2484" s="80">
        <f t="shared" si="1104"/>
        <v>2800</v>
      </c>
      <c r="AI2484" s="93"/>
      <c r="AJ2484" s="84" t="s">
        <v>13958</v>
      </c>
      <c r="AK2484" s="84" t="s">
        <v>73</v>
      </c>
      <c r="AL2484" s="84" t="s">
        <v>13959</v>
      </c>
      <c r="AM2484" s="84" t="s">
        <v>14861</v>
      </c>
      <c r="AN2484" s="84" t="s">
        <v>14862</v>
      </c>
      <c r="AO2484" s="84" t="s">
        <v>14863</v>
      </c>
      <c r="AP2484" s="84" t="s">
        <v>14864</v>
      </c>
      <c r="AQ2484" s="84" t="s">
        <v>122</v>
      </c>
      <c r="AR2484" s="85">
        <v>1</v>
      </c>
      <c r="AS2484" s="86">
        <v>0.5</v>
      </c>
      <c r="AT2484" s="86">
        <v>1E-3</v>
      </c>
      <c r="AU2484" s="86">
        <v>0.5</v>
      </c>
      <c r="AV2484" s="84" t="s">
        <v>8</v>
      </c>
      <c r="AW2484" s="86">
        <v>54</v>
      </c>
      <c r="AX2484" s="84" t="s">
        <v>68</v>
      </c>
      <c r="AY2484" s="84" t="s">
        <v>68</v>
      </c>
      <c r="AZ2484" s="84" t="s">
        <v>68</v>
      </c>
      <c r="BA2484" s="84" t="s">
        <v>68</v>
      </c>
      <c r="BB2484" s="84" t="s">
        <v>68</v>
      </c>
      <c r="BC2484" s="84" t="s">
        <v>405</v>
      </c>
      <c r="BD2484" s="84" t="s">
        <v>406</v>
      </c>
      <c r="BE2484" s="84" t="s">
        <v>407</v>
      </c>
      <c r="BF2484" s="84" t="s">
        <v>122</v>
      </c>
      <c r="BG2484" s="84" t="s">
        <v>69</v>
      </c>
      <c r="BH2484" s="92" t="s">
        <v>14865</v>
      </c>
      <c r="BI2484" s="84" t="s">
        <v>122</v>
      </c>
      <c r="BJ2484" s="84" t="s">
        <v>14866</v>
      </c>
      <c r="BK2484" s="84" t="s">
        <v>867</v>
      </c>
      <c r="BL2484" s="84" t="s">
        <v>122</v>
      </c>
      <c r="BM2484" s="84" t="s">
        <v>406</v>
      </c>
      <c r="BN2484" s="84" t="s">
        <v>70</v>
      </c>
      <c r="BO2484" s="84" t="s">
        <v>71</v>
      </c>
      <c r="BP2484" s="84" t="s">
        <v>122</v>
      </c>
      <c r="BQ2484" s="84" t="s">
        <v>163</v>
      </c>
    </row>
    <row r="2485" spans="1:69" ht="14.4" x14ac:dyDescent="0.3">
      <c r="A2485" s="40" t="str">
        <f t="shared" si="1078"/>
        <v>2025-09-19</v>
      </c>
      <c r="B2485" s="40" t="str">
        <f t="shared" si="1079"/>
        <v>SYD</v>
      </c>
      <c r="C2485" s="39" t="str">
        <f t="shared" si="1080"/>
        <v>40644127016</v>
      </c>
      <c r="D2485" s="41" t="str">
        <f t="shared" si="1081"/>
        <v>PKR253642598</v>
      </c>
      <c r="E2485" s="41" t="str">
        <f t="shared" si="1082"/>
        <v>596421491473</v>
      </c>
      <c r="F2485" s="39" t="str">
        <f t="shared" si="1083"/>
        <v>2256516</v>
      </c>
      <c r="G2485" s="39" t="str">
        <f t="shared" si="1084"/>
        <v>WISE EXPRESS (CNC INTL)</v>
      </c>
      <c r="H2485" s="41" t="str">
        <f t="shared" si="1085"/>
        <v>서윤희</v>
      </c>
      <c r="I2485" s="39" t="str">
        <f t="shared" si="1086"/>
        <v>26451</v>
      </c>
      <c r="J2485" s="52" t="str">
        <f t="shared" si="1087"/>
        <v/>
      </c>
      <c r="K2485" s="75">
        <f t="shared" si="1088"/>
        <v>1</v>
      </c>
      <c r="L2485" s="76">
        <f t="shared" si="1089"/>
        <v>0.5</v>
      </c>
      <c r="M2485" s="76">
        <f t="shared" si="1090"/>
        <v>1E-3</v>
      </c>
      <c r="N2485" s="76">
        <f t="shared" si="1091"/>
        <v>0.5</v>
      </c>
      <c r="O2485" s="42">
        <f t="shared" si="1092"/>
        <v>0.5</v>
      </c>
      <c r="P2485" s="39" t="str">
        <f t="shared" si="1093"/>
        <v>일반(목록배제,Normal-Manifest Exception)</v>
      </c>
      <c r="Q2485" s="72">
        <f t="shared" si="1094"/>
        <v>21</v>
      </c>
      <c r="R2485" s="43" t="str">
        <f t="shared" si="1095"/>
        <v>5X033</v>
      </c>
      <c r="S2485" s="82" t="str">
        <f t="shared" si="1096"/>
        <v/>
      </c>
      <c r="T2485" s="40">
        <f t="shared" si="1097"/>
        <v>45919</v>
      </c>
      <c r="U2485" s="44">
        <v>2500</v>
      </c>
      <c r="V2485" s="44">
        <f t="shared" si="1098"/>
        <v>0</v>
      </c>
      <c r="W2485" s="77">
        <f t="shared" si="1099"/>
        <v>2500</v>
      </c>
      <c r="X2485" s="78">
        <f t="shared" si="1100"/>
        <v>0</v>
      </c>
      <c r="Y2485" s="44" cm="1">
        <f t="array" ref="Y2485">_xlfn.IFNA(_xlfn.IFS(AND(Q2485&gt;=2000, Q2485&lt;3000), 10000, AND(Q2485&gt;=3000, Q2485&lt;4000), 15000, AND(Q2485&gt;=4000, Q2485&lt;5000), 20000, AND(Q2485&gt;=5000), 25000),0)</f>
        <v>0</v>
      </c>
      <c r="Z2485" s="91">
        <f t="shared" si="1101"/>
        <v>300</v>
      </c>
      <c r="AA2485" s="44">
        <f t="shared" si="1102"/>
        <v>0</v>
      </c>
      <c r="AB2485" s="44"/>
      <c r="AC2485" s="44"/>
      <c r="AD2485" s="44"/>
      <c r="AE2485" s="44">
        <f>VLOOKUP(O2485,정산업데이트!$A$6:$B$12,2,10)</f>
        <v>0</v>
      </c>
      <c r="AF2485" s="44"/>
      <c r="AG2485" s="79">
        <f t="shared" si="1103"/>
        <v>300</v>
      </c>
      <c r="AH2485" s="80">
        <f t="shared" si="1104"/>
        <v>2800</v>
      </c>
      <c r="AI2485" s="93"/>
      <c r="AJ2485" s="84" t="s">
        <v>13958</v>
      </c>
      <c r="AK2485" s="84" t="s">
        <v>73</v>
      </c>
      <c r="AL2485" s="84" t="s">
        <v>13959</v>
      </c>
      <c r="AM2485" s="84" t="s">
        <v>14867</v>
      </c>
      <c r="AN2485" s="84" t="s">
        <v>14868</v>
      </c>
      <c r="AO2485" s="84" t="s">
        <v>14869</v>
      </c>
      <c r="AP2485" s="84" t="s">
        <v>14870</v>
      </c>
      <c r="AQ2485" s="84" t="s">
        <v>122</v>
      </c>
      <c r="AR2485" s="85">
        <v>1</v>
      </c>
      <c r="AS2485" s="86">
        <v>0.5</v>
      </c>
      <c r="AT2485" s="86">
        <v>1E-3</v>
      </c>
      <c r="AU2485" s="86">
        <v>0.5</v>
      </c>
      <c r="AV2485" s="84" t="s">
        <v>8</v>
      </c>
      <c r="AW2485" s="86">
        <v>21</v>
      </c>
      <c r="AX2485" s="84" t="s">
        <v>68</v>
      </c>
      <c r="AY2485" s="84" t="s">
        <v>68</v>
      </c>
      <c r="AZ2485" s="84" t="s">
        <v>68</v>
      </c>
      <c r="BA2485" s="84" t="s">
        <v>68</v>
      </c>
      <c r="BB2485" s="84" t="s">
        <v>68</v>
      </c>
      <c r="BC2485" s="84" t="s">
        <v>405</v>
      </c>
      <c r="BD2485" s="84" t="s">
        <v>406</v>
      </c>
      <c r="BE2485" s="84" t="s">
        <v>407</v>
      </c>
      <c r="BF2485" s="84" t="s">
        <v>122</v>
      </c>
      <c r="BG2485" s="84" t="s">
        <v>69</v>
      </c>
      <c r="BH2485" s="92" t="s">
        <v>14871</v>
      </c>
      <c r="BI2485" s="84" t="s">
        <v>122</v>
      </c>
      <c r="BJ2485" s="84" t="s">
        <v>14872</v>
      </c>
      <c r="BK2485" s="84" t="s">
        <v>867</v>
      </c>
      <c r="BL2485" s="84" t="s">
        <v>122</v>
      </c>
      <c r="BM2485" s="84" t="s">
        <v>406</v>
      </c>
      <c r="BN2485" s="84" t="s">
        <v>70</v>
      </c>
      <c r="BO2485" s="84" t="s">
        <v>71</v>
      </c>
      <c r="BP2485" s="84" t="s">
        <v>122</v>
      </c>
      <c r="BQ2485" s="84" t="s">
        <v>163</v>
      </c>
    </row>
    <row r="2486" spans="1:69" ht="14.4" customHeight="1" x14ac:dyDescent="0.3">
      <c r="A2486" s="40" t="str">
        <f t="shared" si="1078"/>
        <v>2025-09-19</v>
      </c>
      <c r="B2486" s="40" t="str">
        <f t="shared" si="1079"/>
        <v>SYD</v>
      </c>
      <c r="C2486" s="39" t="str">
        <f t="shared" si="1080"/>
        <v>40644127016</v>
      </c>
      <c r="D2486" s="41" t="str">
        <f t="shared" si="1081"/>
        <v>PKR253642599</v>
      </c>
      <c r="E2486" s="41" t="str">
        <f t="shared" si="1082"/>
        <v>596421491484</v>
      </c>
      <c r="F2486" s="39" t="str">
        <f t="shared" si="1083"/>
        <v>2256516</v>
      </c>
      <c r="G2486" s="39" t="str">
        <f t="shared" si="1084"/>
        <v>WISE EXPRESS (CNC INTL)</v>
      </c>
      <c r="H2486" s="41" t="str">
        <f t="shared" si="1085"/>
        <v>황호준</v>
      </c>
      <c r="I2486" s="39" t="str">
        <f t="shared" si="1086"/>
        <v>30100</v>
      </c>
      <c r="J2486" s="52" t="str">
        <f t="shared" si="1087"/>
        <v/>
      </c>
      <c r="K2486" s="75">
        <f t="shared" si="1088"/>
        <v>1</v>
      </c>
      <c r="L2486" s="76">
        <f t="shared" si="1089"/>
        <v>0.5</v>
      </c>
      <c r="M2486" s="76">
        <f t="shared" si="1090"/>
        <v>1E-3</v>
      </c>
      <c r="N2486" s="76">
        <f t="shared" si="1091"/>
        <v>0.5</v>
      </c>
      <c r="O2486" s="42">
        <f t="shared" si="1092"/>
        <v>0.5</v>
      </c>
      <c r="P2486" s="39" t="str">
        <f t="shared" si="1093"/>
        <v>일반(목록배제,Normal-Manifest Exception)</v>
      </c>
      <c r="Q2486" s="72">
        <f t="shared" si="1094"/>
        <v>54</v>
      </c>
      <c r="R2486" s="43" t="str">
        <f t="shared" si="1095"/>
        <v>5X033</v>
      </c>
      <c r="S2486" s="82" t="str">
        <f t="shared" si="1096"/>
        <v/>
      </c>
      <c r="T2486" s="40">
        <f t="shared" si="1097"/>
        <v>45919</v>
      </c>
      <c r="U2486" s="44">
        <v>2500</v>
      </c>
      <c r="V2486" s="44">
        <f t="shared" si="1098"/>
        <v>0</v>
      </c>
      <c r="W2486" s="77">
        <f t="shared" si="1099"/>
        <v>2500</v>
      </c>
      <c r="X2486" s="78">
        <f t="shared" si="1100"/>
        <v>0</v>
      </c>
      <c r="Y2486" s="44" cm="1">
        <f t="array" ref="Y2486">_xlfn.IFNA(_xlfn.IFS(AND(Q2486&gt;=2000, Q2486&lt;3000), 10000, AND(Q2486&gt;=3000, Q2486&lt;4000), 15000, AND(Q2486&gt;=4000, Q2486&lt;5000), 20000, AND(Q2486&gt;=5000), 25000),0)</f>
        <v>0</v>
      </c>
      <c r="Z2486" s="91">
        <f t="shared" si="1101"/>
        <v>300</v>
      </c>
      <c r="AA2486" s="44">
        <f t="shared" si="1102"/>
        <v>0</v>
      </c>
      <c r="AB2486" s="44"/>
      <c r="AC2486" s="44"/>
      <c r="AD2486" s="44"/>
      <c r="AE2486" s="44">
        <f>VLOOKUP(O2486,정산업데이트!$A$6:$B$12,2,10)</f>
        <v>0</v>
      </c>
      <c r="AF2486" s="44"/>
      <c r="AG2486" s="79">
        <f t="shared" si="1103"/>
        <v>300</v>
      </c>
      <c r="AH2486" s="80">
        <f t="shared" si="1104"/>
        <v>2800</v>
      </c>
      <c r="AJ2486" s="84" t="s">
        <v>13958</v>
      </c>
      <c r="AK2486" s="84" t="s">
        <v>73</v>
      </c>
      <c r="AL2486" s="84" t="s">
        <v>13959</v>
      </c>
      <c r="AM2486" s="84" t="s">
        <v>14873</v>
      </c>
      <c r="AN2486" s="84" t="s">
        <v>14874</v>
      </c>
      <c r="AO2486" s="84" t="s">
        <v>14875</v>
      </c>
      <c r="AP2486" s="84" t="s">
        <v>11326</v>
      </c>
      <c r="AQ2486" s="84" t="s">
        <v>122</v>
      </c>
      <c r="AR2486" s="85">
        <v>1</v>
      </c>
      <c r="AS2486" s="86">
        <v>0.5</v>
      </c>
      <c r="AT2486" s="86">
        <v>1E-3</v>
      </c>
      <c r="AU2486" s="86">
        <v>0.5</v>
      </c>
      <c r="AV2486" s="84" t="s">
        <v>8</v>
      </c>
      <c r="AW2486" s="86">
        <v>54</v>
      </c>
      <c r="AX2486" s="84" t="s">
        <v>68</v>
      </c>
      <c r="AY2486" s="84" t="s">
        <v>68</v>
      </c>
      <c r="AZ2486" s="84" t="s">
        <v>68</v>
      </c>
      <c r="BA2486" s="84" t="s">
        <v>68</v>
      </c>
      <c r="BB2486" s="84" t="s">
        <v>68</v>
      </c>
      <c r="BC2486" s="84" t="s">
        <v>405</v>
      </c>
      <c r="BD2486" s="84" t="s">
        <v>406</v>
      </c>
      <c r="BE2486" s="84" t="s">
        <v>407</v>
      </c>
      <c r="BF2486" s="84" t="s">
        <v>122</v>
      </c>
      <c r="BG2486" s="84" t="s">
        <v>69</v>
      </c>
      <c r="BH2486" s="92" t="s">
        <v>14876</v>
      </c>
      <c r="BI2486" s="84" t="s">
        <v>122</v>
      </c>
      <c r="BJ2486" s="84" t="s">
        <v>14877</v>
      </c>
      <c r="BK2486" s="84" t="s">
        <v>867</v>
      </c>
      <c r="BL2486" s="84" t="s">
        <v>122</v>
      </c>
      <c r="BM2486" s="84" t="s">
        <v>406</v>
      </c>
      <c r="BN2486" s="84" t="s">
        <v>70</v>
      </c>
      <c r="BO2486" s="84" t="s">
        <v>71</v>
      </c>
      <c r="BP2486" s="84" t="s">
        <v>122</v>
      </c>
      <c r="BQ2486" s="84" t="s">
        <v>163</v>
      </c>
    </row>
    <row r="2487" spans="1:69" ht="14.4" x14ac:dyDescent="0.3">
      <c r="A2487" s="40" t="str">
        <f t="shared" si="1078"/>
        <v>2025-09-19</v>
      </c>
      <c r="B2487" s="40" t="str">
        <f t="shared" si="1079"/>
        <v>SYD</v>
      </c>
      <c r="C2487" s="39" t="str">
        <f t="shared" si="1080"/>
        <v>40644127016</v>
      </c>
      <c r="D2487" s="41" t="str">
        <f t="shared" si="1081"/>
        <v>PKR253642600</v>
      </c>
      <c r="E2487" s="41" t="str">
        <f t="shared" si="1082"/>
        <v>596421491495</v>
      </c>
      <c r="F2487" s="39" t="str">
        <f t="shared" si="1083"/>
        <v>2256516</v>
      </c>
      <c r="G2487" s="39" t="str">
        <f t="shared" si="1084"/>
        <v>WISE EXPRESS (CNC INTL)</v>
      </c>
      <c r="H2487" s="41" t="str">
        <f t="shared" si="1085"/>
        <v>정동현</v>
      </c>
      <c r="I2487" s="39" t="str">
        <f t="shared" si="1086"/>
        <v>38409</v>
      </c>
      <c r="J2487" s="52" t="str">
        <f t="shared" si="1087"/>
        <v/>
      </c>
      <c r="K2487" s="75">
        <f t="shared" si="1088"/>
        <v>1</v>
      </c>
      <c r="L2487" s="76">
        <f t="shared" si="1089"/>
        <v>1</v>
      </c>
      <c r="M2487" s="76">
        <f t="shared" si="1090"/>
        <v>1E-3</v>
      </c>
      <c r="N2487" s="76">
        <f t="shared" si="1091"/>
        <v>1</v>
      </c>
      <c r="O2487" s="42">
        <f t="shared" si="1092"/>
        <v>1</v>
      </c>
      <c r="P2487" s="39" t="str">
        <f t="shared" si="1093"/>
        <v>일반(목록배제,Normal-Manifest Exception)</v>
      </c>
      <c r="Q2487" s="72">
        <f t="shared" si="1094"/>
        <v>20</v>
      </c>
      <c r="R2487" s="43" t="str">
        <f t="shared" si="1095"/>
        <v>5X033</v>
      </c>
      <c r="S2487" s="82" t="str">
        <f t="shared" si="1096"/>
        <v/>
      </c>
      <c r="T2487" s="40">
        <f t="shared" si="1097"/>
        <v>45919</v>
      </c>
      <c r="U2487" s="44">
        <v>2500</v>
      </c>
      <c r="V2487" s="44">
        <f t="shared" si="1098"/>
        <v>0</v>
      </c>
      <c r="W2487" s="77">
        <f t="shared" si="1099"/>
        <v>2500</v>
      </c>
      <c r="X2487" s="78">
        <f t="shared" si="1100"/>
        <v>0</v>
      </c>
      <c r="Y2487" s="44" cm="1">
        <f t="array" ref="Y2487">_xlfn.IFNA(_xlfn.IFS(AND(Q2487&gt;=2000, Q2487&lt;3000), 10000, AND(Q2487&gt;=3000, Q2487&lt;4000), 15000, AND(Q2487&gt;=4000, Q2487&lt;5000), 20000, AND(Q2487&gt;=5000), 25000),0)</f>
        <v>0</v>
      </c>
      <c r="Z2487" s="91">
        <f t="shared" si="1101"/>
        <v>300</v>
      </c>
      <c r="AA2487" s="44">
        <f t="shared" si="1102"/>
        <v>0</v>
      </c>
      <c r="AB2487" s="44"/>
      <c r="AC2487" s="44"/>
      <c r="AD2487" s="44"/>
      <c r="AE2487" s="44">
        <f>VLOOKUP(O2487,정산업데이트!$A$6:$B$12,2,10)</f>
        <v>0</v>
      </c>
      <c r="AF2487" s="44"/>
      <c r="AG2487" s="79">
        <f t="shared" si="1103"/>
        <v>300</v>
      </c>
      <c r="AH2487" s="80">
        <f t="shared" si="1104"/>
        <v>2800</v>
      </c>
      <c r="AI2487" s="93"/>
      <c r="AJ2487" s="84" t="s">
        <v>13958</v>
      </c>
      <c r="AK2487" s="84" t="s">
        <v>73</v>
      </c>
      <c r="AL2487" s="84" t="s">
        <v>13959</v>
      </c>
      <c r="AM2487" s="84" t="s">
        <v>14878</v>
      </c>
      <c r="AN2487" s="84" t="s">
        <v>14879</v>
      </c>
      <c r="AO2487" s="84" t="s">
        <v>14880</v>
      </c>
      <c r="AP2487" s="84" t="s">
        <v>14881</v>
      </c>
      <c r="AQ2487" s="84" t="s">
        <v>122</v>
      </c>
      <c r="AR2487" s="85">
        <v>1</v>
      </c>
      <c r="AS2487" s="86">
        <v>1</v>
      </c>
      <c r="AT2487" s="86">
        <v>1E-3</v>
      </c>
      <c r="AU2487" s="86">
        <v>1</v>
      </c>
      <c r="AV2487" s="84" t="s">
        <v>8</v>
      </c>
      <c r="AW2487" s="86">
        <v>20</v>
      </c>
      <c r="AX2487" s="84" t="s">
        <v>68</v>
      </c>
      <c r="AY2487" s="84" t="s">
        <v>68</v>
      </c>
      <c r="AZ2487" s="84" t="s">
        <v>68</v>
      </c>
      <c r="BA2487" s="84" t="s">
        <v>68</v>
      </c>
      <c r="BB2487" s="84" t="s">
        <v>68</v>
      </c>
      <c r="BC2487" s="84" t="s">
        <v>405</v>
      </c>
      <c r="BD2487" s="84" t="s">
        <v>406</v>
      </c>
      <c r="BE2487" s="84" t="s">
        <v>415</v>
      </c>
      <c r="BF2487" s="84" t="s">
        <v>122</v>
      </c>
      <c r="BG2487" s="84" t="s">
        <v>69</v>
      </c>
      <c r="BH2487" s="92" t="s">
        <v>14882</v>
      </c>
      <c r="BI2487" s="84" t="s">
        <v>122</v>
      </c>
      <c r="BJ2487" s="84" t="s">
        <v>14883</v>
      </c>
      <c r="BK2487" s="84" t="s">
        <v>867</v>
      </c>
      <c r="BL2487" s="84" t="s">
        <v>122</v>
      </c>
      <c r="BM2487" s="84" t="s">
        <v>406</v>
      </c>
      <c r="BN2487" s="84" t="s">
        <v>70</v>
      </c>
      <c r="BO2487" s="84" t="s">
        <v>71</v>
      </c>
      <c r="BP2487" s="84" t="s">
        <v>122</v>
      </c>
      <c r="BQ2487" s="84" t="s">
        <v>163</v>
      </c>
    </row>
    <row r="2488" spans="1:69" ht="14.4" x14ac:dyDescent="0.3">
      <c r="A2488" s="40" t="str">
        <f t="shared" si="1078"/>
        <v>2025-09-19</v>
      </c>
      <c r="B2488" s="40" t="str">
        <f t="shared" si="1079"/>
        <v>SYD</v>
      </c>
      <c r="C2488" s="39" t="str">
        <f t="shared" si="1080"/>
        <v>40644127016</v>
      </c>
      <c r="D2488" s="41" t="str">
        <f t="shared" si="1081"/>
        <v>PKR253655459</v>
      </c>
      <c r="E2488" s="41" t="str">
        <f t="shared" si="1082"/>
        <v>596421492486</v>
      </c>
      <c r="F2488" s="39" t="str">
        <f t="shared" si="1083"/>
        <v>2254241</v>
      </c>
      <c r="G2488" s="39" t="str">
        <f t="shared" si="1084"/>
        <v>WISE EXPRESS(HOJUUNNI)</v>
      </c>
      <c r="H2488" s="41" t="str">
        <f t="shared" si="1085"/>
        <v>배진아</v>
      </c>
      <c r="I2488" s="39" t="str">
        <f t="shared" si="1086"/>
        <v>22184</v>
      </c>
      <c r="J2488" s="52" t="str">
        <f t="shared" si="1087"/>
        <v/>
      </c>
      <c r="K2488" s="75">
        <f t="shared" si="1088"/>
        <v>1</v>
      </c>
      <c r="L2488" s="76">
        <f t="shared" si="1089"/>
        <v>0.4</v>
      </c>
      <c r="M2488" s="76">
        <f t="shared" si="1090"/>
        <v>1E-3</v>
      </c>
      <c r="N2488" s="76">
        <f t="shared" si="1091"/>
        <v>0.4</v>
      </c>
      <c r="O2488" s="42">
        <f t="shared" si="1092"/>
        <v>0.5</v>
      </c>
      <c r="P2488" s="39" t="str">
        <f t="shared" si="1093"/>
        <v>목록(Manifest)</v>
      </c>
      <c r="Q2488" s="72">
        <f t="shared" si="1094"/>
        <v>55</v>
      </c>
      <c r="R2488" s="43" t="str">
        <f t="shared" si="1095"/>
        <v>5X033</v>
      </c>
      <c r="S2488" s="82" t="str">
        <f t="shared" si="1096"/>
        <v/>
      </c>
      <c r="T2488" s="40">
        <f t="shared" si="1097"/>
        <v>45919</v>
      </c>
      <c r="U2488" s="44">
        <v>2500</v>
      </c>
      <c r="V2488" s="44">
        <f t="shared" si="1098"/>
        <v>0</v>
      </c>
      <c r="W2488" s="77">
        <f t="shared" si="1099"/>
        <v>2500</v>
      </c>
      <c r="X2488" s="78">
        <f t="shared" si="1100"/>
        <v>0</v>
      </c>
      <c r="Y2488" s="44" cm="1">
        <f t="array" ref="Y2488">_xlfn.IFNA(_xlfn.IFS(AND(Q2488&gt;=2000, Q2488&lt;3000), 10000, AND(Q2488&gt;=3000, Q2488&lt;4000), 15000, AND(Q2488&gt;=4000, Q2488&lt;5000), 20000, AND(Q2488&gt;=5000), 25000),0)</f>
        <v>0</v>
      </c>
      <c r="Z2488" s="91">
        <f t="shared" si="1101"/>
        <v>0</v>
      </c>
      <c r="AA2488" s="44">
        <f t="shared" si="1102"/>
        <v>0</v>
      </c>
      <c r="AB2488" s="44"/>
      <c r="AC2488" s="44"/>
      <c r="AD2488" s="44"/>
      <c r="AE2488" s="44">
        <f>VLOOKUP(O2488,정산업데이트!$A$6:$B$12,2,10)</f>
        <v>0</v>
      </c>
      <c r="AF2488" s="44"/>
      <c r="AG2488" s="79">
        <f t="shared" si="1103"/>
        <v>0</v>
      </c>
      <c r="AH2488" s="80">
        <f t="shared" si="1104"/>
        <v>2500</v>
      </c>
      <c r="AI2488" s="93"/>
      <c r="AJ2488" s="84" t="s">
        <v>13958</v>
      </c>
      <c r="AK2488" s="84" t="s">
        <v>73</v>
      </c>
      <c r="AL2488" s="84" t="s">
        <v>13959</v>
      </c>
      <c r="AM2488" s="84" t="s">
        <v>14884</v>
      </c>
      <c r="AN2488" s="84" t="s">
        <v>14885</v>
      </c>
      <c r="AO2488" s="84" t="s">
        <v>14886</v>
      </c>
      <c r="AP2488" s="84" t="s">
        <v>14887</v>
      </c>
      <c r="AQ2488" s="84" t="s">
        <v>122</v>
      </c>
      <c r="AR2488" s="85">
        <v>1</v>
      </c>
      <c r="AS2488" s="86">
        <v>0.4</v>
      </c>
      <c r="AT2488" s="86">
        <v>1E-3</v>
      </c>
      <c r="AU2488" s="86">
        <v>0.4</v>
      </c>
      <c r="AV2488" s="84" t="s">
        <v>7</v>
      </c>
      <c r="AW2488" s="86">
        <v>55</v>
      </c>
      <c r="AX2488" s="84" t="s">
        <v>68</v>
      </c>
      <c r="AY2488" s="84" t="s">
        <v>68</v>
      </c>
      <c r="AZ2488" s="84" t="s">
        <v>68</v>
      </c>
      <c r="BA2488" s="84" t="s">
        <v>68</v>
      </c>
      <c r="BB2488" s="84" t="s">
        <v>68</v>
      </c>
      <c r="BC2488" s="84" t="s">
        <v>133</v>
      </c>
      <c r="BD2488" s="84" t="s">
        <v>134</v>
      </c>
      <c r="BE2488" s="84" t="s">
        <v>139</v>
      </c>
      <c r="BF2488" s="84" t="s">
        <v>122</v>
      </c>
      <c r="BG2488" s="84" t="s">
        <v>69</v>
      </c>
      <c r="BH2488" s="92" t="s">
        <v>14888</v>
      </c>
      <c r="BI2488" s="84" t="s">
        <v>122</v>
      </c>
      <c r="BJ2488" s="84" t="s">
        <v>14889</v>
      </c>
      <c r="BK2488" s="84" t="s">
        <v>867</v>
      </c>
      <c r="BL2488" s="84" t="s">
        <v>122</v>
      </c>
      <c r="BM2488" s="84" t="s">
        <v>134</v>
      </c>
      <c r="BN2488" s="84" t="s">
        <v>70</v>
      </c>
      <c r="BO2488" s="84" t="s">
        <v>71</v>
      </c>
      <c r="BP2488" s="84" t="s">
        <v>122</v>
      </c>
      <c r="BQ2488" s="84" t="s">
        <v>163</v>
      </c>
    </row>
    <row r="2489" spans="1:69" ht="14.4" x14ac:dyDescent="0.3">
      <c r="A2489" s="40" t="str">
        <f t="shared" si="1078"/>
        <v>2025-09-19</v>
      </c>
      <c r="B2489" s="40" t="str">
        <f t="shared" si="1079"/>
        <v>SYD</v>
      </c>
      <c r="C2489" s="39" t="str">
        <f t="shared" si="1080"/>
        <v>40644127016</v>
      </c>
      <c r="D2489" s="41" t="str">
        <f t="shared" si="1081"/>
        <v>PKR253655504</v>
      </c>
      <c r="E2489" s="41" t="str">
        <f t="shared" si="1082"/>
        <v>596421492965</v>
      </c>
      <c r="F2489" s="39" t="str">
        <f t="shared" si="1083"/>
        <v>2256683</v>
      </c>
      <c r="G2489" s="39" t="str">
        <f t="shared" si="1084"/>
        <v>WISE EXPRESS LOGISTICS(PANGZIMOM)</v>
      </c>
      <c r="H2489" s="41" t="str">
        <f t="shared" si="1085"/>
        <v>박은혜</v>
      </c>
      <c r="I2489" s="39" t="str">
        <f t="shared" si="1086"/>
        <v>58655</v>
      </c>
      <c r="J2489" s="52" t="str">
        <f t="shared" si="1087"/>
        <v/>
      </c>
      <c r="K2489" s="75">
        <f t="shared" si="1088"/>
        <v>1</v>
      </c>
      <c r="L2489" s="76">
        <f t="shared" si="1089"/>
        <v>1</v>
      </c>
      <c r="M2489" s="76">
        <f t="shared" si="1090"/>
        <v>1E-3</v>
      </c>
      <c r="N2489" s="76">
        <f t="shared" si="1091"/>
        <v>1</v>
      </c>
      <c r="O2489" s="42">
        <f t="shared" si="1092"/>
        <v>1</v>
      </c>
      <c r="P2489" s="39" t="str">
        <f t="shared" si="1093"/>
        <v>목록(Manifest)</v>
      </c>
      <c r="Q2489" s="72">
        <f t="shared" si="1094"/>
        <v>45</v>
      </c>
      <c r="R2489" s="43" t="str">
        <f t="shared" si="1095"/>
        <v>5X033</v>
      </c>
      <c r="S2489" s="82" t="str">
        <f t="shared" si="1096"/>
        <v/>
      </c>
      <c r="T2489" s="40">
        <f t="shared" si="1097"/>
        <v>45919</v>
      </c>
      <c r="U2489" s="44">
        <v>2500</v>
      </c>
      <c r="V2489" s="44">
        <f t="shared" si="1098"/>
        <v>0</v>
      </c>
      <c r="W2489" s="77">
        <f t="shared" si="1099"/>
        <v>2500</v>
      </c>
      <c r="X2489" s="78">
        <f t="shared" si="1100"/>
        <v>0</v>
      </c>
      <c r="Y2489" s="44" cm="1">
        <f t="array" ref="Y2489">_xlfn.IFNA(_xlfn.IFS(AND(Q2489&gt;=2000, Q2489&lt;3000), 10000, AND(Q2489&gt;=3000, Q2489&lt;4000), 15000, AND(Q2489&gt;=4000, Q2489&lt;5000), 20000, AND(Q2489&gt;=5000), 25000),0)</f>
        <v>0</v>
      </c>
      <c r="Z2489" s="91">
        <f t="shared" si="1101"/>
        <v>0</v>
      </c>
      <c r="AA2489" s="44">
        <f t="shared" si="1102"/>
        <v>0</v>
      </c>
      <c r="AB2489" s="44"/>
      <c r="AC2489" s="44"/>
      <c r="AD2489" s="44"/>
      <c r="AE2489" s="44">
        <f>VLOOKUP(O2489,정산업데이트!$A$6:$B$12,2,10)</f>
        <v>0</v>
      </c>
      <c r="AF2489" s="44"/>
      <c r="AG2489" s="79">
        <f t="shared" si="1103"/>
        <v>0</v>
      </c>
      <c r="AH2489" s="80">
        <f t="shared" si="1104"/>
        <v>2500</v>
      </c>
      <c r="AI2489" s="93"/>
      <c r="AJ2489" s="84" t="s">
        <v>13958</v>
      </c>
      <c r="AK2489" s="84" t="s">
        <v>73</v>
      </c>
      <c r="AL2489" s="84" t="s">
        <v>13959</v>
      </c>
      <c r="AM2489" s="84" t="s">
        <v>14890</v>
      </c>
      <c r="AN2489" s="84" t="s">
        <v>14891</v>
      </c>
      <c r="AO2489" s="84" t="s">
        <v>14892</v>
      </c>
      <c r="AP2489" s="84" t="s">
        <v>7207</v>
      </c>
      <c r="AQ2489" s="84" t="s">
        <v>122</v>
      </c>
      <c r="AR2489" s="85">
        <v>1</v>
      </c>
      <c r="AS2489" s="86">
        <v>1</v>
      </c>
      <c r="AT2489" s="86">
        <v>1E-3</v>
      </c>
      <c r="AU2489" s="86">
        <v>1</v>
      </c>
      <c r="AV2489" s="84" t="s">
        <v>7</v>
      </c>
      <c r="AW2489" s="86">
        <v>45</v>
      </c>
      <c r="AX2489" s="84" t="s">
        <v>68</v>
      </c>
      <c r="AY2489" s="84" t="s">
        <v>68</v>
      </c>
      <c r="AZ2489" s="84" t="s">
        <v>68</v>
      </c>
      <c r="BA2489" s="84" t="s">
        <v>68</v>
      </c>
      <c r="BB2489" s="84" t="s">
        <v>68</v>
      </c>
      <c r="BC2489" s="84" t="s">
        <v>441</v>
      </c>
      <c r="BD2489" s="84" t="s">
        <v>442</v>
      </c>
      <c r="BE2489" s="84" t="s">
        <v>443</v>
      </c>
      <c r="BF2489" s="84" t="s">
        <v>122</v>
      </c>
      <c r="BG2489" s="84" t="s">
        <v>69</v>
      </c>
      <c r="BH2489" s="92" t="s">
        <v>14893</v>
      </c>
      <c r="BI2489" s="84" t="s">
        <v>122</v>
      </c>
      <c r="BJ2489" s="84" t="s">
        <v>14894</v>
      </c>
      <c r="BK2489" s="84" t="s">
        <v>867</v>
      </c>
      <c r="BL2489" s="84" t="s">
        <v>122</v>
      </c>
      <c r="BM2489" s="84" t="s">
        <v>442</v>
      </c>
      <c r="BN2489" s="84" t="s">
        <v>70</v>
      </c>
      <c r="BO2489" s="84" t="s">
        <v>71</v>
      </c>
      <c r="BP2489" s="84" t="s">
        <v>122</v>
      </c>
      <c r="BQ2489" s="84" t="s">
        <v>163</v>
      </c>
    </row>
    <row r="2490" spans="1:69" ht="14.4" x14ac:dyDescent="0.3">
      <c r="A2490" s="40" t="str">
        <f t="shared" si="1078"/>
        <v>2025-09-19</v>
      </c>
      <c r="B2490" s="40" t="str">
        <f t="shared" si="1079"/>
        <v>SYD</v>
      </c>
      <c r="C2490" s="39" t="str">
        <f t="shared" si="1080"/>
        <v>40644127016</v>
      </c>
      <c r="D2490" s="41" t="str">
        <f t="shared" si="1081"/>
        <v>PKR253655505</v>
      </c>
      <c r="E2490" s="41" t="str">
        <f t="shared" si="1082"/>
        <v>596421492976</v>
      </c>
      <c r="F2490" s="39" t="str">
        <f t="shared" si="1083"/>
        <v>2256683</v>
      </c>
      <c r="G2490" s="39" t="str">
        <f t="shared" si="1084"/>
        <v>WISE EXPRESS LOGISTICS(PANGZIMOM)</v>
      </c>
      <c r="H2490" s="41" t="str">
        <f t="shared" si="1085"/>
        <v>류은주</v>
      </c>
      <c r="I2490" s="39" t="str">
        <f t="shared" si="1086"/>
        <v>34136</v>
      </c>
      <c r="J2490" s="52" t="str">
        <f t="shared" si="1087"/>
        <v/>
      </c>
      <c r="K2490" s="75">
        <f t="shared" si="1088"/>
        <v>1</v>
      </c>
      <c r="L2490" s="76">
        <f t="shared" si="1089"/>
        <v>3</v>
      </c>
      <c r="M2490" s="76">
        <f t="shared" si="1090"/>
        <v>1E-3</v>
      </c>
      <c r="N2490" s="76">
        <f t="shared" si="1091"/>
        <v>3</v>
      </c>
      <c r="O2490" s="42">
        <f t="shared" si="1092"/>
        <v>3</v>
      </c>
      <c r="P2490" s="39" t="str">
        <f t="shared" si="1093"/>
        <v>일반(목록배제,Normal-Manifest Exception)</v>
      </c>
      <c r="Q2490" s="72">
        <f t="shared" si="1094"/>
        <v>30</v>
      </c>
      <c r="R2490" s="43" t="str">
        <f t="shared" si="1095"/>
        <v>5X033</v>
      </c>
      <c r="S2490" s="82" t="str">
        <f t="shared" si="1096"/>
        <v/>
      </c>
      <c r="T2490" s="40">
        <f t="shared" si="1097"/>
        <v>45919</v>
      </c>
      <c r="U2490" s="44">
        <v>2500</v>
      </c>
      <c r="V2490" s="44">
        <f t="shared" si="1098"/>
        <v>0</v>
      </c>
      <c r="W2490" s="77">
        <f t="shared" si="1099"/>
        <v>2500</v>
      </c>
      <c r="X2490" s="78">
        <f t="shared" si="1100"/>
        <v>0</v>
      </c>
      <c r="Y2490" s="44" cm="1">
        <f t="array" ref="Y2490">_xlfn.IFNA(_xlfn.IFS(AND(Q2490&gt;=2000, Q2490&lt;3000), 10000, AND(Q2490&gt;=3000, Q2490&lt;4000), 15000, AND(Q2490&gt;=4000, Q2490&lt;5000), 20000, AND(Q2490&gt;=5000), 25000),0)</f>
        <v>0</v>
      </c>
      <c r="Z2490" s="91">
        <f t="shared" si="1101"/>
        <v>300</v>
      </c>
      <c r="AA2490" s="44">
        <f t="shared" si="1102"/>
        <v>0</v>
      </c>
      <c r="AB2490" s="44"/>
      <c r="AC2490" s="44"/>
      <c r="AD2490" s="44"/>
      <c r="AE2490" s="44">
        <f>VLOOKUP(O2490,정산업데이트!$A$6:$B$12,2,10)</f>
        <v>0</v>
      </c>
      <c r="AF2490" s="44"/>
      <c r="AG2490" s="79">
        <f t="shared" si="1103"/>
        <v>300</v>
      </c>
      <c r="AH2490" s="80">
        <f t="shared" si="1104"/>
        <v>2800</v>
      </c>
      <c r="AI2490" s="93"/>
      <c r="AJ2490" s="84" t="s">
        <v>13958</v>
      </c>
      <c r="AK2490" s="84" t="s">
        <v>73</v>
      </c>
      <c r="AL2490" s="84" t="s">
        <v>13959</v>
      </c>
      <c r="AM2490" s="84" t="s">
        <v>14895</v>
      </c>
      <c r="AN2490" s="84" t="s">
        <v>14896</v>
      </c>
      <c r="AO2490" s="84" t="s">
        <v>14897</v>
      </c>
      <c r="AP2490" s="84" t="s">
        <v>14898</v>
      </c>
      <c r="AQ2490" s="84" t="s">
        <v>122</v>
      </c>
      <c r="AR2490" s="85">
        <v>1</v>
      </c>
      <c r="AS2490" s="86">
        <v>3</v>
      </c>
      <c r="AT2490" s="86">
        <v>1E-3</v>
      </c>
      <c r="AU2490" s="86">
        <v>3</v>
      </c>
      <c r="AV2490" s="84" t="s">
        <v>8</v>
      </c>
      <c r="AW2490" s="86">
        <v>30</v>
      </c>
      <c r="AX2490" s="84" t="s">
        <v>68</v>
      </c>
      <c r="AY2490" s="84" t="s">
        <v>68</v>
      </c>
      <c r="AZ2490" s="84" t="s">
        <v>68</v>
      </c>
      <c r="BA2490" s="84" t="s">
        <v>68</v>
      </c>
      <c r="BB2490" s="84" t="s">
        <v>68</v>
      </c>
      <c r="BC2490" s="84" t="s">
        <v>441</v>
      </c>
      <c r="BD2490" s="84" t="s">
        <v>442</v>
      </c>
      <c r="BE2490" s="84" t="s">
        <v>443</v>
      </c>
      <c r="BF2490" s="84" t="s">
        <v>122</v>
      </c>
      <c r="BG2490" s="84" t="s">
        <v>69</v>
      </c>
      <c r="BH2490" s="92" t="s">
        <v>14899</v>
      </c>
      <c r="BI2490" s="84" t="s">
        <v>122</v>
      </c>
      <c r="BJ2490" s="84" t="s">
        <v>14900</v>
      </c>
      <c r="BK2490" s="84" t="s">
        <v>867</v>
      </c>
      <c r="BL2490" s="84" t="s">
        <v>122</v>
      </c>
      <c r="BM2490" s="84" t="s">
        <v>442</v>
      </c>
      <c r="BN2490" s="84" t="s">
        <v>70</v>
      </c>
      <c r="BO2490" s="84" t="s">
        <v>71</v>
      </c>
      <c r="BP2490" s="84" t="s">
        <v>122</v>
      </c>
      <c r="BQ2490" s="84" t="s">
        <v>163</v>
      </c>
    </row>
    <row r="2491" spans="1:69" ht="14.4" customHeight="1" x14ac:dyDescent="0.3">
      <c r="A2491" s="40" t="str">
        <f t="shared" si="1078"/>
        <v>2025-09-19</v>
      </c>
      <c r="B2491" s="40" t="str">
        <f t="shared" si="1079"/>
        <v>SYD</v>
      </c>
      <c r="C2491" s="39" t="str">
        <f t="shared" si="1080"/>
        <v>40644127016</v>
      </c>
      <c r="D2491" s="41" t="str">
        <f t="shared" si="1081"/>
        <v>PKR253655506</v>
      </c>
      <c r="E2491" s="41" t="str">
        <f t="shared" si="1082"/>
        <v>596421492980</v>
      </c>
      <c r="F2491" s="39" t="str">
        <f t="shared" si="1083"/>
        <v>2256683</v>
      </c>
      <c r="G2491" s="39" t="str">
        <f t="shared" si="1084"/>
        <v>WISE EXPRESS LOGISTICS(PANGZIMOM)</v>
      </c>
      <c r="H2491" s="41" t="str">
        <f t="shared" si="1085"/>
        <v>김소희</v>
      </c>
      <c r="I2491" s="39" t="str">
        <f t="shared" si="1086"/>
        <v>15290</v>
      </c>
      <c r="J2491" s="52" t="str">
        <f t="shared" si="1087"/>
        <v/>
      </c>
      <c r="K2491" s="75">
        <f t="shared" si="1088"/>
        <v>1</v>
      </c>
      <c r="L2491" s="76">
        <f t="shared" si="1089"/>
        <v>1</v>
      </c>
      <c r="M2491" s="76">
        <f t="shared" si="1090"/>
        <v>1E-3</v>
      </c>
      <c r="N2491" s="76">
        <f t="shared" si="1091"/>
        <v>1</v>
      </c>
      <c r="O2491" s="42">
        <f t="shared" si="1092"/>
        <v>1</v>
      </c>
      <c r="P2491" s="39" t="str">
        <f t="shared" si="1093"/>
        <v>목록(Manifest)</v>
      </c>
      <c r="Q2491" s="72">
        <f t="shared" si="1094"/>
        <v>45</v>
      </c>
      <c r="R2491" s="43" t="str">
        <f t="shared" si="1095"/>
        <v>5X033</v>
      </c>
      <c r="S2491" s="82" t="str">
        <f t="shared" si="1096"/>
        <v/>
      </c>
      <c r="T2491" s="40">
        <f t="shared" si="1097"/>
        <v>45919</v>
      </c>
      <c r="U2491" s="44">
        <v>2500</v>
      </c>
      <c r="V2491" s="44">
        <f t="shared" si="1098"/>
        <v>0</v>
      </c>
      <c r="W2491" s="77">
        <f t="shared" si="1099"/>
        <v>2500</v>
      </c>
      <c r="X2491" s="78">
        <f t="shared" si="1100"/>
        <v>0</v>
      </c>
      <c r="Y2491" s="44" cm="1">
        <f t="array" ref="Y2491">_xlfn.IFNA(_xlfn.IFS(AND(Q2491&gt;=2000, Q2491&lt;3000), 10000, AND(Q2491&gt;=3000, Q2491&lt;4000), 15000, AND(Q2491&gt;=4000, Q2491&lt;5000), 20000, AND(Q2491&gt;=5000), 25000),0)</f>
        <v>0</v>
      </c>
      <c r="Z2491" s="91">
        <f t="shared" si="1101"/>
        <v>0</v>
      </c>
      <c r="AA2491" s="44">
        <f t="shared" si="1102"/>
        <v>0</v>
      </c>
      <c r="AB2491" s="44"/>
      <c r="AC2491" s="44"/>
      <c r="AD2491" s="44"/>
      <c r="AE2491" s="44">
        <f>VLOOKUP(O2491,정산업데이트!$A$6:$B$12,2,10)</f>
        <v>0</v>
      </c>
      <c r="AF2491" s="44"/>
      <c r="AG2491" s="79">
        <f t="shared" si="1103"/>
        <v>0</v>
      </c>
      <c r="AH2491" s="80">
        <f t="shared" si="1104"/>
        <v>2500</v>
      </c>
      <c r="AI2491" s="93"/>
      <c r="AJ2491" s="84" t="s">
        <v>13958</v>
      </c>
      <c r="AK2491" s="84" t="s">
        <v>73</v>
      </c>
      <c r="AL2491" s="84" t="s">
        <v>13959</v>
      </c>
      <c r="AM2491" s="84" t="s">
        <v>14901</v>
      </c>
      <c r="AN2491" s="84" t="s">
        <v>240</v>
      </c>
      <c r="AO2491" s="84" t="s">
        <v>14902</v>
      </c>
      <c r="AP2491" s="84" t="s">
        <v>5453</v>
      </c>
      <c r="AQ2491" s="84" t="s">
        <v>122</v>
      </c>
      <c r="AR2491" s="85">
        <v>1</v>
      </c>
      <c r="AS2491" s="86">
        <v>1</v>
      </c>
      <c r="AT2491" s="86">
        <v>1E-3</v>
      </c>
      <c r="AU2491" s="86">
        <v>1</v>
      </c>
      <c r="AV2491" s="84" t="s">
        <v>7</v>
      </c>
      <c r="AW2491" s="86">
        <v>45</v>
      </c>
      <c r="AX2491" s="84" t="s">
        <v>68</v>
      </c>
      <c r="AY2491" s="84" t="s">
        <v>68</v>
      </c>
      <c r="AZ2491" s="84" t="s">
        <v>68</v>
      </c>
      <c r="BA2491" s="84" t="s">
        <v>68</v>
      </c>
      <c r="BB2491" s="84" t="s">
        <v>68</v>
      </c>
      <c r="BC2491" s="84" t="s">
        <v>441</v>
      </c>
      <c r="BD2491" s="84" t="s">
        <v>442</v>
      </c>
      <c r="BE2491" s="84" t="s">
        <v>443</v>
      </c>
      <c r="BF2491" s="84" t="s">
        <v>122</v>
      </c>
      <c r="BG2491" s="84" t="s">
        <v>69</v>
      </c>
      <c r="BH2491" s="92" t="s">
        <v>14903</v>
      </c>
      <c r="BI2491" s="84" t="s">
        <v>122</v>
      </c>
      <c r="BJ2491" s="84" t="s">
        <v>14904</v>
      </c>
      <c r="BK2491" s="84" t="s">
        <v>867</v>
      </c>
      <c r="BL2491" s="84" t="s">
        <v>122</v>
      </c>
      <c r="BM2491" s="84" t="s">
        <v>442</v>
      </c>
      <c r="BN2491" s="84" t="s">
        <v>70</v>
      </c>
      <c r="BO2491" s="84" t="s">
        <v>71</v>
      </c>
      <c r="BP2491" s="84" t="s">
        <v>122</v>
      </c>
      <c r="BQ2491" s="84" t="s">
        <v>163</v>
      </c>
    </row>
    <row r="2492" spans="1:69" ht="14.4" x14ac:dyDescent="0.3">
      <c r="A2492" s="40" t="str">
        <f t="shared" si="1078"/>
        <v>2025-09-19</v>
      </c>
      <c r="B2492" s="40" t="str">
        <f t="shared" si="1079"/>
        <v>SYD</v>
      </c>
      <c r="C2492" s="39" t="str">
        <f t="shared" si="1080"/>
        <v>40644127016</v>
      </c>
      <c r="D2492" s="41" t="str">
        <f t="shared" si="1081"/>
        <v>PKR253655507</v>
      </c>
      <c r="E2492" s="41" t="str">
        <f t="shared" si="1082"/>
        <v>596421492991</v>
      </c>
      <c r="F2492" s="39" t="str">
        <f t="shared" si="1083"/>
        <v>2256683</v>
      </c>
      <c r="G2492" s="39" t="str">
        <f t="shared" si="1084"/>
        <v>WISE EXPRESS LOGISTICS(PANGZIMOM)</v>
      </c>
      <c r="H2492" s="41" t="str">
        <f t="shared" si="1085"/>
        <v>이나라</v>
      </c>
      <c r="I2492" s="39" t="str">
        <f t="shared" si="1086"/>
        <v>22728</v>
      </c>
      <c r="J2492" s="52" t="str">
        <f t="shared" si="1087"/>
        <v/>
      </c>
      <c r="K2492" s="75">
        <f t="shared" si="1088"/>
        <v>1</v>
      </c>
      <c r="L2492" s="76">
        <f t="shared" si="1089"/>
        <v>1</v>
      </c>
      <c r="M2492" s="76">
        <f t="shared" si="1090"/>
        <v>1E-3</v>
      </c>
      <c r="N2492" s="76">
        <f t="shared" si="1091"/>
        <v>1</v>
      </c>
      <c r="O2492" s="42">
        <f t="shared" si="1092"/>
        <v>1</v>
      </c>
      <c r="P2492" s="39" t="str">
        <f t="shared" si="1093"/>
        <v>목록(Manifest)</v>
      </c>
      <c r="Q2492" s="72">
        <f t="shared" si="1094"/>
        <v>45</v>
      </c>
      <c r="R2492" s="43" t="str">
        <f t="shared" si="1095"/>
        <v>5X033</v>
      </c>
      <c r="S2492" s="82" t="str">
        <f t="shared" si="1096"/>
        <v/>
      </c>
      <c r="T2492" s="40">
        <f t="shared" si="1097"/>
        <v>45919</v>
      </c>
      <c r="U2492" s="44">
        <v>2500</v>
      </c>
      <c r="V2492" s="44">
        <f t="shared" si="1098"/>
        <v>0</v>
      </c>
      <c r="W2492" s="77">
        <f t="shared" si="1099"/>
        <v>2500</v>
      </c>
      <c r="X2492" s="78">
        <f t="shared" si="1100"/>
        <v>0</v>
      </c>
      <c r="Y2492" s="44" cm="1">
        <f t="array" ref="Y2492">_xlfn.IFNA(_xlfn.IFS(AND(Q2492&gt;=2000, Q2492&lt;3000), 10000, AND(Q2492&gt;=3000, Q2492&lt;4000), 15000, AND(Q2492&gt;=4000, Q2492&lt;5000), 20000, AND(Q2492&gt;=5000), 25000),0)</f>
        <v>0</v>
      </c>
      <c r="Z2492" s="91">
        <f t="shared" si="1101"/>
        <v>0</v>
      </c>
      <c r="AA2492" s="44">
        <f t="shared" si="1102"/>
        <v>0</v>
      </c>
      <c r="AB2492" s="44"/>
      <c r="AC2492" s="44"/>
      <c r="AD2492" s="44"/>
      <c r="AE2492" s="44">
        <f>VLOOKUP(O2492,정산업데이트!$A$6:$B$12,2,10)</f>
        <v>0</v>
      </c>
      <c r="AF2492" s="44"/>
      <c r="AG2492" s="79">
        <f t="shared" si="1103"/>
        <v>0</v>
      </c>
      <c r="AH2492" s="80">
        <f t="shared" si="1104"/>
        <v>2500</v>
      </c>
      <c r="AI2492" s="93"/>
      <c r="AJ2492" s="84" t="s">
        <v>13958</v>
      </c>
      <c r="AK2492" s="84" t="s">
        <v>73</v>
      </c>
      <c r="AL2492" s="84" t="s">
        <v>13959</v>
      </c>
      <c r="AM2492" s="84" t="s">
        <v>14905</v>
      </c>
      <c r="AN2492" s="84" t="s">
        <v>1927</v>
      </c>
      <c r="AO2492" s="84" t="s">
        <v>14906</v>
      </c>
      <c r="AP2492" s="84" t="s">
        <v>14907</v>
      </c>
      <c r="AQ2492" s="84" t="s">
        <v>122</v>
      </c>
      <c r="AR2492" s="85">
        <v>1</v>
      </c>
      <c r="AS2492" s="86">
        <v>1</v>
      </c>
      <c r="AT2492" s="86">
        <v>1E-3</v>
      </c>
      <c r="AU2492" s="86">
        <v>1</v>
      </c>
      <c r="AV2492" s="84" t="s">
        <v>7</v>
      </c>
      <c r="AW2492" s="86">
        <v>45</v>
      </c>
      <c r="AX2492" s="84" t="s">
        <v>68</v>
      </c>
      <c r="AY2492" s="84" t="s">
        <v>68</v>
      </c>
      <c r="AZ2492" s="84" t="s">
        <v>68</v>
      </c>
      <c r="BA2492" s="84" t="s">
        <v>68</v>
      </c>
      <c r="BB2492" s="84" t="s">
        <v>68</v>
      </c>
      <c r="BC2492" s="84" t="s">
        <v>441</v>
      </c>
      <c r="BD2492" s="84" t="s">
        <v>442</v>
      </c>
      <c r="BE2492" s="84" t="s">
        <v>443</v>
      </c>
      <c r="BF2492" s="84" t="s">
        <v>122</v>
      </c>
      <c r="BG2492" s="84" t="s">
        <v>69</v>
      </c>
      <c r="BH2492" s="92" t="s">
        <v>14908</v>
      </c>
      <c r="BI2492" s="84" t="s">
        <v>122</v>
      </c>
      <c r="BJ2492" s="84" t="s">
        <v>14909</v>
      </c>
      <c r="BK2492" s="84" t="s">
        <v>867</v>
      </c>
      <c r="BL2492" s="84" t="s">
        <v>122</v>
      </c>
      <c r="BM2492" s="84" t="s">
        <v>442</v>
      </c>
      <c r="BN2492" s="84" t="s">
        <v>70</v>
      </c>
      <c r="BO2492" s="84" t="s">
        <v>71</v>
      </c>
      <c r="BP2492" s="84" t="s">
        <v>122</v>
      </c>
      <c r="BQ2492" s="84" t="s">
        <v>163</v>
      </c>
    </row>
    <row r="2493" spans="1:69" ht="14.4" x14ac:dyDescent="0.3">
      <c r="A2493" s="40" t="str">
        <f t="shared" si="1078"/>
        <v>2025-09-19</v>
      </c>
      <c r="B2493" s="40" t="str">
        <f t="shared" si="1079"/>
        <v>SYD</v>
      </c>
      <c r="C2493" s="39" t="str">
        <f t="shared" si="1080"/>
        <v>40644127016</v>
      </c>
      <c r="D2493" s="41" t="str">
        <f t="shared" si="1081"/>
        <v>PKR253655508</v>
      </c>
      <c r="E2493" s="41" t="str">
        <f t="shared" si="1082"/>
        <v>596421493002</v>
      </c>
      <c r="F2493" s="39" t="str">
        <f t="shared" si="1083"/>
        <v>2256683</v>
      </c>
      <c r="G2493" s="39" t="str">
        <f t="shared" si="1084"/>
        <v>WISE EXPRESS LOGISTICS(PANGZIMOM)</v>
      </c>
      <c r="H2493" s="41" t="str">
        <f t="shared" si="1085"/>
        <v>PAE JULIE ANN</v>
      </c>
      <c r="I2493" s="39" t="str">
        <f t="shared" si="1086"/>
        <v>48472</v>
      </c>
      <c r="J2493" s="52" t="str">
        <f t="shared" si="1087"/>
        <v/>
      </c>
      <c r="K2493" s="75">
        <f t="shared" si="1088"/>
        <v>1</v>
      </c>
      <c r="L2493" s="76">
        <f t="shared" si="1089"/>
        <v>1</v>
      </c>
      <c r="M2493" s="76">
        <f t="shared" si="1090"/>
        <v>1E-3</v>
      </c>
      <c r="N2493" s="76">
        <f t="shared" si="1091"/>
        <v>1</v>
      </c>
      <c r="O2493" s="42">
        <f t="shared" si="1092"/>
        <v>1</v>
      </c>
      <c r="P2493" s="39" t="str">
        <f t="shared" si="1093"/>
        <v>목록(Manifest)</v>
      </c>
      <c r="Q2493" s="72">
        <f t="shared" si="1094"/>
        <v>45</v>
      </c>
      <c r="R2493" s="43" t="str">
        <f t="shared" si="1095"/>
        <v>5X033</v>
      </c>
      <c r="S2493" s="82" t="str">
        <f t="shared" si="1096"/>
        <v/>
      </c>
      <c r="T2493" s="40">
        <f t="shared" si="1097"/>
        <v>45919</v>
      </c>
      <c r="U2493" s="44">
        <v>2500</v>
      </c>
      <c r="V2493" s="44">
        <f t="shared" si="1098"/>
        <v>0</v>
      </c>
      <c r="W2493" s="77">
        <f t="shared" si="1099"/>
        <v>2500</v>
      </c>
      <c r="X2493" s="78">
        <f t="shared" si="1100"/>
        <v>0</v>
      </c>
      <c r="Y2493" s="44" cm="1">
        <f t="array" ref="Y2493">_xlfn.IFNA(_xlfn.IFS(AND(Q2493&gt;=2000, Q2493&lt;3000), 10000, AND(Q2493&gt;=3000, Q2493&lt;4000), 15000, AND(Q2493&gt;=4000, Q2493&lt;5000), 20000, AND(Q2493&gt;=5000), 25000),0)</f>
        <v>0</v>
      </c>
      <c r="Z2493" s="91">
        <f t="shared" si="1101"/>
        <v>0</v>
      </c>
      <c r="AA2493" s="44">
        <f t="shared" si="1102"/>
        <v>0</v>
      </c>
      <c r="AB2493" s="44"/>
      <c r="AC2493" s="44"/>
      <c r="AD2493" s="44"/>
      <c r="AE2493" s="44">
        <f>VLOOKUP(O2493,정산업데이트!$A$6:$B$12,2,10)</f>
        <v>0</v>
      </c>
      <c r="AF2493" s="44"/>
      <c r="AG2493" s="79">
        <f t="shared" si="1103"/>
        <v>0</v>
      </c>
      <c r="AH2493" s="80">
        <f t="shared" si="1104"/>
        <v>2500</v>
      </c>
      <c r="AI2493" s="93"/>
      <c r="AJ2493" s="84" t="s">
        <v>13958</v>
      </c>
      <c r="AK2493" s="84" t="s">
        <v>73</v>
      </c>
      <c r="AL2493" s="84" t="s">
        <v>13959</v>
      </c>
      <c r="AM2493" s="84" t="s">
        <v>14910</v>
      </c>
      <c r="AN2493" s="84" t="s">
        <v>14911</v>
      </c>
      <c r="AO2493" s="84" t="s">
        <v>14912</v>
      </c>
      <c r="AP2493" s="84" t="s">
        <v>14913</v>
      </c>
      <c r="AQ2493" s="84" t="s">
        <v>122</v>
      </c>
      <c r="AR2493" s="85">
        <v>1</v>
      </c>
      <c r="AS2493" s="86">
        <v>1</v>
      </c>
      <c r="AT2493" s="86">
        <v>1E-3</v>
      </c>
      <c r="AU2493" s="86">
        <v>1</v>
      </c>
      <c r="AV2493" s="84" t="s">
        <v>7</v>
      </c>
      <c r="AW2493" s="86">
        <v>45</v>
      </c>
      <c r="AX2493" s="84" t="s">
        <v>68</v>
      </c>
      <c r="AY2493" s="84" t="s">
        <v>68</v>
      </c>
      <c r="AZ2493" s="84" t="s">
        <v>68</v>
      </c>
      <c r="BA2493" s="84" t="s">
        <v>68</v>
      </c>
      <c r="BB2493" s="84" t="s">
        <v>68</v>
      </c>
      <c r="BC2493" s="84" t="s">
        <v>441</v>
      </c>
      <c r="BD2493" s="84" t="s">
        <v>442</v>
      </c>
      <c r="BE2493" s="84" t="s">
        <v>443</v>
      </c>
      <c r="BF2493" s="84" t="s">
        <v>122</v>
      </c>
      <c r="BG2493" s="84" t="s">
        <v>69</v>
      </c>
      <c r="BH2493" s="92" t="s">
        <v>14914</v>
      </c>
      <c r="BI2493" s="84" t="s">
        <v>122</v>
      </c>
      <c r="BJ2493" s="84" t="s">
        <v>14915</v>
      </c>
      <c r="BK2493" s="84" t="s">
        <v>867</v>
      </c>
      <c r="BL2493" s="84" t="s">
        <v>122</v>
      </c>
      <c r="BM2493" s="84" t="s">
        <v>442</v>
      </c>
      <c r="BN2493" s="84" t="s">
        <v>70</v>
      </c>
      <c r="BO2493" s="84" t="s">
        <v>71</v>
      </c>
      <c r="BP2493" s="84" t="s">
        <v>122</v>
      </c>
      <c r="BQ2493" s="84" t="s">
        <v>163</v>
      </c>
    </row>
    <row r="2494" spans="1:69" ht="14.4" x14ac:dyDescent="0.3">
      <c r="A2494" s="40" t="str">
        <f t="shared" si="1078"/>
        <v>2025-09-19</v>
      </c>
      <c r="B2494" s="40" t="str">
        <f t="shared" si="1079"/>
        <v>SYD</v>
      </c>
      <c r="C2494" s="39" t="str">
        <f t="shared" si="1080"/>
        <v>40644127016</v>
      </c>
      <c r="D2494" s="41" t="str">
        <f t="shared" si="1081"/>
        <v>PKR253655509</v>
      </c>
      <c r="E2494" s="41" t="str">
        <f t="shared" si="1082"/>
        <v>596421493013</v>
      </c>
      <c r="F2494" s="39" t="str">
        <f t="shared" si="1083"/>
        <v>2256683</v>
      </c>
      <c r="G2494" s="39" t="str">
        <f t="shared" si="1084"/>
        <v>WISE EXPRESS LOGISTICS(PANGZIMOM)</v>
      </c>
      <c r="H2494" s="41" t="str">
        <f t="shared" si="1085"/>
        <v>신경숙</v>
      </c>
      <c r="I2494" s="39" t="str">
        <f t="shared" si="1086"/>
        <v>25428</v>
      </c>
      <c r="J2494" s="52" t="str">
        <f t="shared" si="1087"/>
        <v/>
      </c>
      <c r="K2494" s="75">
        <f t="shared" si="1088"/>
        <v>1</v>
      </c>
      <c r="L2494" s="76">
        <f t="shared" si="1089"/>
        <v>3</v>
      </c>
      <c r="M2494" s="76">
        <f t="shared" si="1090"/>
        <v>1E-3</v>
      </c>
      <c r="N2494" s="76">
        <f t="shared" si="1091"/>
        <v>3</v>
      </c>
      <c r="O2494" s="42">
        <f t="shared" si="1092"/>
        <v>3</v>
      </c>
      <c r="P2494" s="39" t="str">
        <f t="shared" si="1093"/>
        <v>일반(목록배제,Normal-Manifest Exception)</v>
      </c>
      <c r="Q2494" s="72">
        <f t="shared" si="1094"/>
        <v>140</v>
      </c>
      <c r="R2494" s="43" t="str">
        <f t="shared" si="1095"/>
        <v>5X033</v>
      </c>
      <c r="S2494" s="82" t="str">
        <f t="shared" si="1096"/>
        <v/>
      </c>
      <c r="T2494" s="40">
        <f t="shared" si="1097"/>
        <v>45919</v>
      </c>
      <c r="U2494" s="44">
        <v>2500</v>
      </c>
      <c r="V2494" s="44">
        <f t="shared" si="1098"/>
        <v>0</v>
      </c>
      <c r="W2494" s="77">
        <f t="shared" si="1099"/>
        <v>2500</v>
      </c>
      <c r="X2494" s="78">
        <f t="shared" si="1100"/>
        <v>0</v>
      </c>
      <c r="Y2494" s="44" cm="1">
        <f t="array" ref="Y2494">_xlfn.IFNA(_xlfn.IFS(AND(Q2494&gt;=2000, Q2494&lt;3000), 10000, AND(Q2494&gt;=3000, Q2494&lt;4000), 15000, AND(Q2494&gt;=4000, Q2494&lt;5000), 20000, AND(Q2494&gt;=5000), 25000),0)</f>
        <v>0</v>
      </c>
      <c r="Z2494" s="91">
        <f t="shared" si="1101"/>
        <v>300</v>
      </c>
      <c r="AA2494" s="44">
        <f t="shared" si="1102"/>
        <v>0</v>
      </c>
      <c r="AB2494" s="44"/>
      <c r="AC2494" s="44"/>
      <c r="AD2494" s="44"/>
      <c r="AE2494" s="44">
        <f>VLOOKUP(O2494,정산업데이트!$A$6:$B$12,2,10)</f>
        <v>0</v>
      </c>
      <c r="AF2494" s="44"/>
      <c r="AG2494" s="79">
        <f t="shared" si="1103"/>
        <v>300</v>
      </c>
      <c r="AH2494" s="80">
        <f t="shared" si="1104"/>
        <v>2800</v>
      </c>
      <c r="AI2494" s="93"/>
      <c r="AJ2494" s="84" t="s">
        <v>13958</v>
      </c>
      <c r="AK2494" s="84" t="s">
        <v>73</v>
      </c>
      <c r="AL2494" s="84" t="s">
        <v>13959</v>
      </c>
      <c r="AM2494" s="84" t="s">
        <v>14916</v>
      </c>
      <c r="AN2494" s="84" t="s">
        <v>14917</v>
      </c>
      <c r="AO2494" s="84" t="s">
        <v>14918</v>
      </c>
      <c r="AP2494" s="84" t="s">
        <v>14919</v>
      </c>
      <c r="AQ2494" s="84" t="s">
        <v>122</v>
      </c>
      <c r="AR2494" s="85">
        <v>1</v>
      </c>
      <c r="AS2494" s="86">
        <v>3</v>
      </c>
      <c r="AT2494" s="86">
        <v>1E-3</v>
      </c>
      <c r="AU2494" s="86">
        <v>3</v>
      </c>
      <c r="AV2494" s="84" t="s">
        <v>8</v>
      </c>
      <c r="AW2494" s="86">
        <v>140</v>
      </c>
      <c r="AX2494" s="84" t="s">
        <v>68</v>
      </c>
      <c r="AY2494" s="84" t="s">
        <v>68</v>
      </c>
      <c r="AZ2494" s="84" t="s">
        <v>68</v>
      </c>
      <c r="BA2494" s="84" t="s">
        <v>68</v>
      </c>
      <c r="BB2494" s="84" t="s">
        <v>68</v>
      </c>
      <c r="BC2494" s="84" t="s">
        <v>441</v>
      </c>
      <c r="BD2494" s="84" t="s">
        <v>442</v>
      </c>
      <c r="BE2494" s="84" t="s">
        <v>443</v>
      </c>
      <c r="BF2494" s="84" t="s">
        <v>122</v>
      </c>
      <c r="BG2494" s="84" t="s">
        <v>69</v>
      </c>
      <c r="BH2494" s="92" t="s">
        <v>14920</v>
      </c>
      <c r="BI2494" s="84" t="s">
        <v>122</v>
      </c>
      <c r="BJ2494" s="84" t="s">
        <v>14921</v>
      </c>
      <c r="BK2494" s="84" t="s">
        <v>867</v>
      </c>
      <c r="BL2494" s="84" t="s">
        <v>122</v>
      </c>
      <c r="BM2494" s="84" t="s">
        <v>442</v>
      </c>
      <c r="BN2494" s="84" t="s">
        <v>70</v>
      </c>
      <c r="BO2494" s="84" t="s">
        <v>71</v>
      </c>
      <c r="BP2494" s="84" t="s">
        <v>122</v>
      </c>
      <c r="BQ2494" s="84" t="s">
        <v>163</v>
      </c>
    </row>
    <row r="2495" spans="1:69" ht="14.4" x14ac:dyDescent="0.3">
      <c r="A2495" s="40" t="str">
        <f t="shared" si="1078"/>
        <v>2025-09-19</v>
      </c>
      <c r="B2495" s="40" t="str">
        <f t="shared" si="1079"/>
        <v>SYD</v>
      </c>
      <c r="C2495" s="39" t="str">
        <f t="shared" si="1080"/>
        <v>40644127016</v>
      </c>
      <c r="D2495" s="41" t="str">
        <f t="shared" si="1081"/>
        <v>PKR253655510</v>
      </c>
      <c r="E2495" s="41" t="str">
        <f t="shared" si="1082"/>
        <v>596421493024</v>
      </c>
      <c r="F2495" s="39" t="str">
        <f t="shared" si="1083"/>
        <v>2256683</v>
      </c>
      <c r="G2495" s="39" t="str">
        <f t="shared" si="1084"/>
        <v>WISE EXPRESS LOGISTICS(PANGZIMOM)</v>
      </c>
      <c r="H2495" s="41" t="str">
        <f t="shared" si="1085"/>
        <v>김하나</v>
      </c>
      <c r="I2495" s="39" t="str">
        <f t="shared" si="1086"/>
        <v>10956</v>
      </c>
      <c r="J2495" s="52" t="str">
        <f t="shared" si="1087"/>
        <v/>
      </c>
      <c r="K2495" s="75">
        <f t="shared" si="1088"/>
        <v>1</v>
      </c>
      <c r="L2495" s="76">
        <f t="shared" si="1089"/>
        <v>1</v>
      </c>
      <c r="M2495" s="76">
        <f t="shared" si="1090"/>
        <v>1E-3</v>
      </c>
      <c r="N2495" s="76">
        <f t="shared" si="1091"/>
        <v>1</v>
      </c>
      <c r="O2495" s="42">
        <f t="shared" si="1092"/>
        <v>1</v>
      </c>
      <c r="P2495" s="39" t="str">
        <f t="shared" si="1093"/>
        <v>목록(Manifest)</v>
      </c>
      <c r="Q2495" s="72">
        <f t="shared" si="1094"/>
        <v>45</v>
      </c>
      <c r="R2495" s="43" t="str">
        <f t="shared" si="1095"/>
        <v>5X033</v>
      </c>
      <c r="S2495" s="82" t="str">
        <f t="shared" si="1096"/>
        <v/>
      </c>
      <c r="T2495" s="40">
        <f t="shared" si="1097"/>
        <v>45919</v>
      </c>
      <c r="U2495" s="44">
        <v>2500</v>
      </c>
      <c r="V2495" s="44">
        <f t="shared" si="1098"/>
        <v>0</v>
      </c>
      <c r="W2495" s="77">
        <f t="shared" si="1099"/>
        <v>2500</v>
      </c>
      <c r="X2495" s="78">
        <f t="shared" si="1100"/>
        <v>0</v>
      </c>
      <c r="Y2495" s="44" cm="1">
        <f t="array" ref="Y2495">_xlfn.IFNA(_xlfn.IFS(AND(Q2495&gt;=2000, Q2495&lt;3000), 10000, AND(Q2495&gt;=3000, Q2495&lt;4000), 15000, AND(Q2495&gt;=4000, Q2495&lt;5000), 20000, AND(Q2495&gt;=5000), 25000),0)</f>
        <v>0</v>
      </c>
      <c r="Z2495" s="91">
        <f t="shared" si="1101"/>
        <v>0</v>
      </c>
      <c r="AA2495" s="44">
        <f t="shared" si="1102"/>
        <v>0</v>
      </c>
      <c r="AB2495" s="44"/>
      <c r="AC2495" s="44"/>
      <c r="AD2495" s="44"/>
      <c r="AE2495" s="44">
        <f>VLOOKUP(O2495,정산업데이트!$A$6:$B$12,2,10)</f>
        <v>0</v>
      </c>
      <c r="AF2495" s="44"/>
      <c r="AG2495" s="79">
        <f t="shared" si="1103"/>
        <v>0</v>
      </c>
      <c r="AH2495" s="80">
        <f t="shared" si="1104"/>
        <v>2500</v>
      </c>
      <c r="AI2495" s="93"/>
      <c r="AJ2495" s="84" t="s">
        <v>13958</v>
      </c>
      <c r="AK2495" s="84" t="s">
        <v>73</v>
      </c>
      <c r="AL2495" s="84" t="s">
        <v>13959</v>
      </c>
      <c r="AM2495" s="84" t="s">
        <v>14922</v>
      </c>
      <c r="AN2495" s="84" t="s">
        <v>1753</v>
      </c>
      <c r="AO2495" s="84" t="s">
        <v>14923</v>
      </c>
      <c r="AP2495" s="84" t="s">
        <v>8648</v>
      </c>
      <c r="AQ2495" s="84" t="s">
        <v>122</v>
      </c>
      <c r="AR2495" s="85">
        <v>1</v>
      </c>
      <c r="AS2495" s="86">
        <v>1</v>
      </c>
      <c r="AT2495" s="86">
        <v>1E-3</v>
      </c>
      <c r="AU2495" s="86">
        <v>1</v>
      </c>
      <c r="AV2495" s="84" t="s">
        <v>7</v>
      </c>
      <c r="AW2495" s="86">
        <v>45</v>
      </c>
      <c r="AX2495" s="84" t="s">
        <v>68</v>
      </c>
      <c r="AY2495" s="84" t="s">
        <v>68</v>
      </c>
      <c r="AZ2495" s="84" t="s">
        <v>68</v>
      </c>
      <c r="BA2495" s="84" t="s">
        <v>68</v>
      </c>
      <c r="BB2495" s="84" t="s">
        <v>68</v>
      </c>
      <c r="BC2495" s="84" t="s">
        <v>441</v>
      </c>
      <c r="BD2495" s="84" t="s">
        <v>442</v>
      </c>
      <c r="BE2495" s="84" t="s">
        <v>443</v>
      </c>
      <c r="BF2495" s="84" t="s">
        <v>122</v>
      </c>
      <c r="BG2495" s="84" t="s">
        <v>69</v>
      </c>
      <c r="BH2495" s="92" t="s">
        <v>14924</v>
      </c>
      <c r="BI2495" s="84" t="s">
        <v>122</v>
      </c>
      <c r="BJ2495" s="84" t="s">
        <v>14925</v>
      </c>
      <c r="BK2495" s="84" t="s">
        <v>867</v>
      </c>
      <c r="BL2495" s="84" t="s">
        <v>122</v>
      </c>
      <c r="BM2495" s="84" t="s">
        <v>442</v>
      </c>
      <c r="BN2495" s="84" t="s">
        <v>70</v>
      </c>
      <c r="BO2495" s="84" t="s">
        <v>71</v>
      </c>
      <c r="BP2495" s="84" t="s">
        <v>122</v>
      </c>
      <c r="BQ2495" s="84" t="s">
        <v>163</v>
      </c>
    </row>
    <row r="2496" spans="1:69" ht="14.4" x14ac:dyDescent="0.3">
      <c r="A2496" s="40" t="str">
        <f t="shared" si="1078"/>
        <v>2025-09-19</v>
      </c>
      <c r="B2496" s="40" t="str">
        <f t="shared" si="1079"/>
        <v>SYD</v>
      </c>
      <c r="C2496" s="39" t="str">
        <f t="shared" si="1080"/>
        <v>40644127016</v>
      </c>
      <c r="D2496" s="41" t="str">
        <f t="shared" si="1081"/>
        <v>PKR253655511</v>
      </c>
      <c r="E2496" s="41" t="str">
        <f t="shared" si="1082"/>
        <v>596421493035</v>
      </c>
      <c r="F2496" s="39" t="str">
        <f t="shared" si="1083"/>
        <v>2256683</v>
      </c>
      <c r="G2496" s="39" t="str">
        <f t="shared" si="1084"/>
        <v>WISE EXPRESS LOGISTICS(PANGZIMOM)</v>
      </c>
      <c r="H2496" s="41" t="str">
        <f t="shared" si="1085"/>
        <v>임준수</v>
      </c>
      <c r="I2496" s="39" t="str">
        <f t="shared" si="1086"/>
        <v>10896</v>
      </c>
      <c r="J2496" s="52" t="str">
        <f t="shared" si="1087"/>
        <v/>
      </c>
      <c r="K2496" s="75">
        <f t="shared" si="1088"/>
        <v>1</v>
      </c>
      <c r="L2496" s="76">
        <f t="shared" si="1089"/>
        <v>1</v>
      </c>
      <c r="M2496" s="76">
        <f t="shared" si="1090"/>
        <v>1E-3</v>
      </c>
      <c r="N2496" s="76">
        <f t="shared" si="1091"/>
        <v>1</v>
      </c>
      <c r="O2496" s="42">
        <f t="shared" si="1092"/>
        <v>1</v>
      </c>
      <c r="P2496" s="39" t="str">
        <f t="shared" si="1093"/>
        <v>목록(Manifest)</v>
      </c>
      <c r="Q2496" s="72">
        <f t="shared" si="1094"/>
        <v>45</v>
      </c>
      <c r="R2496" s="43" t="str">
        <f t="shared" si="1095"/>
        <v>5X033</v>
      </c>
      <c r="S2496" s="82" t="str">
        <f t="shared" si="1096"/>
        <v/>
      </c>
      <c r="T2496" s="40">
        <f t="shared" si="1097"/>
        <v>45919</v>
      </c>
      <c r="U2496" s="44">
        <v>2500</v>
      </c>
      <c r="V2496" s="44">
        <f t="shared" si="1098"/>
        <v>0</v>
      </c>
      <c r="W2496" s="77">
        <f t="shared" si="1099"/>
        <v>2500</v>
      </c>
      <c r="X2496" s="78">
        <f t="shared" si="1100"/>
        <v>0</v>
      </c>
      <c r="Y2496" s="44" cm="1">
        <f t="array" ref="Y2496">_xlfn.IFNA(_xlfn.IFS(AND(Q2496&gt;=2000, Q2496&lt;3000), 10000, AND(Q2496&gt;=3000, Q2496&lt;4000), 15000, AND(Q2496&gt;=4000, Q2496&lt;5000), 20000, AND(Q2496&gt;=5000), 25000),0)</f>
        <v>0</v>
      </c>
      <c r="Z2496" s="91">
        <f t="shared" si="1101"/>
        <v>0</v>
      </c>
      <c r="AA2496" s="44">
        <f t="shared" si="1102"/>
        <v>0</v>
      </c>
      <c r="AB2496" s="44"/>
      <c r="AC2496" s="44"/>
      <c r="AD2496" s="44"/>
      <c r="AE2496" s="44">
        <f>VLOOKUP(O2496,정산업데이트!$A$6:$B$12,2,10)</f>
        <v>0</v>
      </c>
      <c r="AF2496" s="44"/>
      <c r="AG2496" s="79">
        <f t="shared" si="1103"/>
        <v>0</v>
      </c>
      <c r="AH2496" s="80">
        <f t="shared" si="1104"/>
        <v>2500</v>
      </c>
      <c r="AI2496" s="93"/>
      <c r="AJ2496" s="84" t="s">
        <v>13958</v>
      </c>
      <c r="AK2496" s="84" t="s">
        <v>73</v>
      </c>
      <c r="AL2496" s="84" t="s">
        <v>13959</v>
      </c>
      <c r="AM2496" s="84" t="s">
        <v>14926</v>
      </c>
      <c r="AN2496" s="84" t="s">
        <v>14927</v>
      </c>
      <c r="AO2496" s="84" t="s">
        <v>14928</v>
      </c>
      <c r="AP2496" s="84" t="s">
        <v>14929</v>
      </c>
      <c r="AQ2496" s="84" t="s">
        <v>122</v>
      </c>
      <c r="AR2496" s="85">
        <v>1</v>
      </c>
      <c r="AS2496" s="86">
        <v>1</v>
      </c>
      <c r="AT2496" s="86">
        <v>1E-3</v>
      </c>
      <c r="AU2496" s="86">
        <v>1</v>
      </c>
      <c r="AV2496" s="84" t="s">
        <v>7</v>
      </c>
      <c r="AW2496" s="86">
        <v>45</v>
      </c>
      <c r="AX2496" s="84" t="s">
        <v>68</v>
      </c>
      <c r="AY2496" s="84" t="s">
        <v>68</v>
      </c>
      <c r="AZ2496" s="84" t="s">
        <v>68</v>
      </c>
      <c r="BA2496" s="84" t="s">
        <v>68</v>
      </c>
      <c r="BB2496" s="84" t="s">
        <v>68</v>
      </c>
      <c r="BC2496" s="84" t="s">
        <v>441</v>
      </c>
      <c r="BD2496" s="84" t="s">
        <v>442</v>
      </c>
      <c r="BE2496" s="84" t="s">
        <v>443</v>
      </c>
      <c r="BF2496" s="84" t="s">
        <v>122</v>
      </c>
      <c r="BG2496" s="84" t="s">
        <v>69</v>
      </c>
      <c r="BH2496" s="92" t="s">
        <v>14930</v>
      </c>
      <c r="BI2496" s="84" t="s">
        <v>122</v>
      </c>
      <c r="BJ2496" s="84" t="s">
        <v>14931</v>
      </c>
      <c r="BK2496" s="84" t="s">
        <v>867</v>
      </c>
      <c r="BL2496" s="84" t="s">
        <v>122</v>
      </c>
      <c r="BM2496" s="84" t="s">
        <v>442</v>
      </c>
      <c r="BN2496" s="84" t="s">
        <v>70</v>
      </c>
      <c r="BO2496" s="84" t="s">
        <v>71</v>
      </c>
      <c r="BP2496" s="84" t="s">
        <v>122</v>
      </c>
      <c r="BQ2496" s="84" t="s">
        <v>163</v>
      </c>
    </row>
    <row r="2497" spans="1:69" ht="14.4" x14ac:dyDescent="0.3">
      <c r="A2497" s="40" t="str">
        <f t="shared" si="1078"/>
        <v>2025-09-19</v>
      </c>
      <c r="B2497" s="40" t="str">
        <f t="shared" si="1079"/>
        <v>SYD</v>
      </c>
      <c r="C2497" s="39" t="str">
        <f t="shared" si="1080"/>
        <v>40644127016</v>
      </c>
      <c r="D2497" s="41" t="str">
        <f t="shared" si="1081"/>
        <v>PKR253655512</v>
      </c>
      <c r="E2497" s="41" t="str">
        <f t="shared" si="1082"/>
        <v>596421493046</v>
      </c>
      <c r="F2497" s="39" t="str">
        <f t="shared" si="1083"/>
        <v>2256683</v>
      </c>
      <c r="G2497" s="39" t="str">
        <f t="shared" si="1084"/>
        <v>WISE EXPRESS LOGISTICS(PANGZIMOM)</v>
      </c>
      <c r="H2497" s="41" t="str">
        <f t="shared" si="1085"/>
        <v>조혜영</v>
      </c>
      <c r="I2497" s="39" t="str">
        <f t="shared" si="1086"/>
        <v>35357</v>
      </c>
      <c r="J2497" s="52" t="str">
        <f t="shared" si="1087"/>
        <v/>
      </c>
      <c r="K2497" s="75">
        <f t="shared" si="1088"/>
        <v>1</v>
      </c>
      <c r="L2497" s="76">
        <f t="shared" si="1089"/>
        <v>1</v>
      </c>
      <c r="M2497" s="76">
        <f t="shared" si="1090"/>
        <v>1E-3</v>
      </c>
      <c r="N2497" s="76">
        <f t="shared" si="1091"/>
        <v>1</v>
      </c>
      <c r="O2497" s="42">
        <f t="shared" si="1092"/>
        <v>1</v>
      </c>
      <c r="P2497" s="39" t="str">
        <f t="shared" si="1093"/>
        <v>목록(Manifest)</v>
      </c>
      <c r="Q2497" s="72">
        <f t="shared" si="1094"/>
        <v>50</v>
      </c>
      <c r="R2497" s="43" t="str">
        <f t="shared" si="1095"/>
        <v>5X033</v>
      </c>
      <c r="S2497" s="82" t="str">
        <f t="shared" si="1096"/>
        <v/>
      </c>
      <c r="T2497" s="40">
        <f t="shared" si="1097"/>
        <v>45919</v>
      </c>
      <c r="U2497" s="44">
        <v>2500</v>
      </c>
      <c r="V2497" s="44">
        <f t="shared" si="1098"/>
        <v>0</v>
      </c>
      <c r="W2497" s="77">
        <f t="shared" si="1099"/>
        <v>2500</v>
      </c>
      <c r="X2497" s="78">
        <f t="shared" si="1100"/>
        <v>0</v>
      </c>
      <c r="Y2497" s="44" cm="1">
        <f t="array" ref="Y2497">_xlfn.IFNA(_xlfn.IFS(AND(Q2497&gt;=2000, Q2497&lt;3000), 10000, AND(Q2497&gt;=3000, Q2497&lt;4000), 15000, AND(Q2497&gt;=4000, Q2497&lt;5000), 20000, AND(Q2497&gt;=5000), 25000),0)</f>
        <v>0</v>
      </c>
      <c r="Z2497" s="91">
        <f t="shared" si="1101"/>
        <v>0</v>
      </c>
      <c r="AA2497" s="44">
        <f t="shared" si="1102"/>
        <v>0</v>
      </c>
      <c r="AB2497" s="44"/>
      <c r="AC2497" s="44"/>
      <c r="AD2497" s="44"/>
      <c r="AE2497" s="44">
        <f>VLOOKUP(O2497,정산업데이트!$A$6:$B$12,2,10)</f>
        <v>0</v>
      </c>
      <c r="AF2497" s="44"/>
      <c r="AG2497" s="79">
        <f t="shared" si="1103"/>
        <v>0</v>
      </c>
      <c r="AH2497" s="80">
        <f t="shared" si="1104"/>
        <v>2500</v>
      </c>
      <c r="AI2497" s="93"/>
      <c r="AJ2497" s="84" t="s">
        <v>13958</v>
      </c>
      <c r="AK2497" s="84" t="s">
        <v>73</v>
      </c>
      <c r="AL2497" s="84" t="s">
        <v>13959</v>
      </c>
      <c r="AM2497" s="84" t="s">
        <v>14932</v>
      </c>
      <c r="AN2497" s="84" t="s">
        <v>4393</v>
      </c>
      <c r="AO2497" s="84" t="s">
        <v>14933</v>
      </c>
      <c r="AP2497" s="84" t="s">
        <v>14934</v>
      </c>
      <c r="AQ2497" s="84" t="s">
        <v>122</v>
      </c>
      <c r="AR2497" s="85">
        <v>1</v>
      </c>
      <c r="AS2497" s="86">
        <v>1</v>
      </c>
      <c r="AT2497" s="86">
        <v>1E-3</v>
      </c>
      <c r="AU2497" s="86">
        <v>1</v>
      </c>
      <c r="AV2497" s="84" t="s">
        <v>7</v>
      </c>
      <c r="AW2497" s="86">
        <v>50</v>
      </c>
      <c r="AX2497" s="84" t="s">
        <v>68</v>
      </c>
      <c r="AY2497" s="84" t="s">
        <v>68</v>
      </c>
      <c r="AZ2497" s="84" t="s">
        <v>68</v>
      </c>
      <c r="BA2497" s="84" t="s">
        <v>68</v>
      </c>
      <c r="BB2497" s="84" t="s">
        <v>68</v>
      </c>
      <c r="BC2497" s="84" t="s">
        <v>441</v>
      </c>
      <c r="BD2497" s="84" t="s">
        <v>442</v>
      </c>
      <c r="BE2497" s="84" t="s">
        <v>443</v>
      </c>
      <c r="BF2497" s="84" t="s">
        <v>122</v>
      </c>
      <c r="BG2497" s="84" t="s">
        <v>69</v>
      </c>
      <c r="BH2497" s="92" t="s">
        <v>14935</v>
      </c>
      <c r="BI2497" s="84" t="s">
        <v>122</v>
      </c>
      <c r="BJ2497" s="84" t="s">
        <v>14936</v>
      </c>
      <c r="BK2497" s="84" t="s">
        <v>867</v>
      </c>
      <c r="BL2497" s="84" t="s">
        <v>122</v>
      </c>
      <c r="BM2497" s="84" t="s">
        <v>442</v>
      </c>
      <c r="BN2497" s="84" t="s">
        <v>70</v>
      </c>
      <c r="BO2497" s="84" t="s">
        <v>71</v>
      </c>
      <c r="BP2497" s="84" t="s">
        <v>122</v>
      </c>
      <c r="BQ2497" s="84" t="s">
        <v>163</v>
      </c>
    </row>
    <row r="2498" spans="1:69" ht="14.4" x14ac:dyDescent="0.3">
      <c r="A2498" s="40" t="str">
        <f t="shared" si="1078"/>
        <v>2025-09-19</v>
      </c>
      <c r="B2498" s="40" t="str">
        <f t="shared" si="1079"/>
        <v>SYD</v>
      </c>
      <c r="C2498" s="39" t="str">
        <f t="shared" si="1080"/>
        <v>40644127016</v>
      </c>
      <c r="D2498" s="41" t="str">
        <f t="shared" si="1081"/>
        <v>PAU029761974</v>
      </c>
      <c r="E2498" s="41" t="str">
        <f t="shared" si="1082"/>
        <v>596421491204</v>
      </c>
      <c r="F2498" s="39" t="str">
        <f t="shared" si="1083"/>
        <v>2254252</v>
      </c>
      <c r="G2498" s="39" t="str">
        <f t="shared" si="1084"/>
        <v>WISE EXPRESS(AUSTRAPHARM)</v>
      </c>
      <c r="H2498" s="41" t="str">
        <f t="shared" si="1085"/>
        <v>정보라</v>
      </c>
      <c r="I2498" s="39" t="str">
        <f t="shared" si="1086"/>
        <v>62247</v>
      </c>
      <c r="J2498" s="52" t="str">
        <f t="shared" si="1087"/>
        <v/>
      </c>
      <c r="K2498" s="75">
        <f t="shared" si="1088"/>
        <v>1</v>
      </c>
      <c r="L2498" s="76">
        <f t="shared" si="1089"/>
        <v>1</v>
      </c>
      <c r="M2498" s="76">
        <f t="shared" si="1090"/>
        <v>1E-3</v>
      </c>
      <c r="N2498" s="76">
        <f t="shared" si="1091"/>
        <v>1</v>
      </c>
      <c r="O2498" s="42">
        <f t="shared" si="1092"/>
        <v>1</v>
      </c>
      <c r="P2498" s="39" t="str">
        <f t="shared" si="1093"/>
        <v>목록(Manifest)</v>
      </c>
      <c r="Q2498" s="72">
        <f t="shared" si="1094"/>
        <v>60</v>
      </c>
      <c r="R2498" s="43" t="str">
        <f t="shared" si="1095"/>
        <v>5X033</v>
      </c>
      <c r="S2498" s="82" t="str">
        <f t="shared" si="1096"/>
        <v/>
      </c>
      <c r="T2498" s="40">
        <f t="shared" si="1097"/>
        <v>45919</v>
      </c>
      <c r="U2498" s="44">
        <v>2500</v>
      </c>
      <c r="V2498" s="44">
        <f t="shared" si="1098"/>
        <v>0</v>
      </c>
      <c r="W2498" s="77">
        <f t="shared" si="1099"/>
        <v>2500</v>
      </c>
      <c r="X2498" s="78">
        <f t="shared" si="1100"/>
        <v>0</v>
      </c>
      <c r="Y2498" s="44" cm="1">
        <f t="array" ref="Y2498">_xlfn.IFNA(_xlfn.IFS(AND(Q2498&gt;=2000, Q2498&lt;3000), 10000, AND(Q2498&gt;=3000, Q2498&lt;4000), 15000, AND(Q2498&gt;=4000, Q2498&lt;5000), 20000, AND(Q2498&gt;=5000), 25000),0)</f>
        <v>0</v>
      </c>
      <c r="Z2498" s="91">
        <f t="shared" si="1101"/>
        <v>0</v>
      </c>
      <c r="AA2498" s="44">
        <f t="shared" si="1102"/>
        <v>0</v>
      </c>
      <c r="AB2498" s="44"/>
      <c r="AC2498" s="44"/>
      <c r="AD2498" s="44"/>
      <c r="AE2498" s="44">
        <f>VLOOKUP(O2498,정산업데이트!$A$6:$B$12,2,10)</f>
        <v>0</v>
      </c>
      <c r="AF2498" s="44"/>
      <c r="AG2498" s="79">
        <f t="shared" si="1103"/>
        <v>0</v>
      </c>
      <c r="AH2498" s="80">
        <f t="shared" si="1104"/>
        <v>2500</v>
      </c>
      <c r="AI2498" s="93"/>
      <c r="AJ2498" s="84" t="s">
        <v>13958</v>
      </c>
      <c r="AK2498" s="84" t="s">
        <v>73</v>
      </c>
      <c r="AL2498" s="84" t="s">
        <v>13959</v>
      </c>
      <c r="AM2498" s="84" t="s">
        <v>14937</v>
      </c>
      <c r="AN2498" s="84" t="s">
        <v>14938</v>
      </c>
      <c r="AO2498" s="84" t="s">
        <v>14939</v>
      </c>
      <c r="AP2498" s="84" t="s">
        <v>1246</v>
      </c>
      <c r="AQ2498" s="84" t="s">
        <v>122</v>
      </c>
      <c r="AR2498" s="85">
        <v>1</v>
      </c>
      <c r="AS2498" s="86">
        <v>1</v>
      </c>
      <c r="AT2498" s="86">
        <v>1E-3</v>
      </c>
      <c r="AU2498" s="86">
        <v>1</v>
      </c>
      <c r="AV2498" s="84" t="s">
        <v>7</v>
      </c>
      <c r="AW2498" s="86">
        <v>60</v>
      </c>
      <c r="AX2498" s="84" t="s">
        <v>68</v>
      </c>
      <c r="AY2498" s="84" t="s">
        <v>68</v>
      </c>
      <c r="AZ2498" s="84" t="s">
        <v>68</v>
      </c>
      <c r="BA2498" s="84" t="s">
        <v>68</v>
      </c>
      <c r="BB2498" s="84" t="s">
        <v>68</v>
      </c>
      <c r="BC2498" s="84" t="s">
        <v>132</v>
      </c>
      <c r="BD2498" s="84" t="s">
        <v>83</v>
      </c>
      <c r="BE2498" s="84" t="s">
        <v>92</v>
      </c>
      <c r="BF2498" s="84" t="s">
        <v>122</v>
      </c>
      <c r="BG2498" s="84" t="s">
        <v>69</v>
      </c>
      <c r="BH2498" s="92" t="s">
        <v>14940</v>
      </c>
      <c r="BI2498" s="84" t="s">
        <v>122</v>
      </c>
      <c r="BJ2498" s="84" t="s">
        <v>14941</v>
      </c>
      <c r="BK2498" s="84" t="s">
        <v>867</v>
      </c>
      <c r="BL2498" s="84" t="s">
        <v>122</v>
      </c>
      <c r="BM2498" s="84" t="s">
        <v>83</v>
      </c>
      <c r="BN2498" s="84" t="s">
        <v>70</v>
      </c>
      <c r="BO2498" s="84" t="s">
        <v>71</v>
      </c>
      <c r="BP2498" s="84" t="s">
        <v>122</v>
      </c>
      <c r="BQ2498" s="84" t="s">
        <v>163</v>
      </c>
    </row>
    <row r="2499" spans="1:69" ht="14.4" x14ac:dyDescent="0.3">
      <c r="A2499" s="40" t="str">
        <f t="shared" si="1078"/>
        <v>2025-09-19</v>
      </c>
      <c r="B2499" s="40" t="str">
        <f t="shared" si="1079"/>
        <v>SYD</v>
      </c>
      <c r="C2499" s="39" t="str">
        <f t="shared" si="1080"/>
        <v>40644127016</v>
      </c>
      <c r="D2499" s="41" t="str">
        <f t="shared" si="1081"/>
        <v>PAU029761973</v>
      </c>
      <c r="E2499" s="41" t="str">
        <f t="shared" si="1082"/>
        <v>596421491226</v>
      </c>
      <c r="F2499" s="39" t="str">
        <f t="shared" si="1083"/>
        <v>2254252</v>
      </c>
      <c r="G2499" s="39" t="str">
        <f t="shared" si="1084"/>
        <v>WISE EXPRESS(AUSTRAPHARM)</v>
      </c>
      <c r="H2499" s="41" t="str">
        <f t="shared" si="1085"/>
        <v>임용수</v>
      </c>
      <c r="I2499" s="39" t="str">
        <f t="shared" si="1086"/>
        <v>13377</v>
      </c>
      <c r="J2499" s="52" t="str">
        <f t="shared" si="1087"/>
        <v/>
      </c>
      <c r="K2499" s="75">
        <f t="shared" si="1088"/>
        <v>1</v>
      </c>
      <c r="L2499" s="76">
        <f t="shared" si="1089"/>
        <v>2</v>
      </c>
      <c r="M2499" s="76">
        <f t="shared" si="1090"/>
        <v>1E-3</v>
      </c>
      <c r="N2499" s="76">
        <f t="shared" si="1091"/>
        <v>2</v>
      </c>
      <c r="O2499" s="42">
        <f t="shared" si="1092"/>
        <v>2</v>
      </c>
      <c r="P2499" s="39" t="str">
        <f t="shared" si="1093"/>
        <v>목록(Manifest)</v>
      </c>
      <c r="Q2499" s="72">
        <f t="shared" si="1094"/>
        <v>120</v>
      </c>
      <c r="R2499" s="43" t="str">
        <f t="shared" si="1095"/>
        <v>5X033</v>
      </c>
      <c r="S2499" s="82" t="str">
        <f t="shared" si="1096"/>
        <v/>
      </c>
      <c r="T2499" s="40">
        <f t="shared" si="1097"/>
        <v>45919</v>
      </c>
      <c r="U2499" s="44">
        <v>2500</v>
      </c>
      <c r="V2499" s="44">
        <f t="shared" si="1098"/>
        <v>0</v>
      </c>
      <c r="W2499" s="77">
        <f t="shared" si="1099"/>
        <v>2500</v>
      </c>
      <c r="X2499" s="78">
        <f t="shared" si="1100"/>
        <v>0</v>
      </c>
      <c r="Y2499" s="44" cm="1">
        <f t="array" ref="Y2499">_xlfn.IFNA(_xlfn.IFS(AND(Q2499&gt;=2000, Q2499&lt;3000), 10000, AND(Q2499&gt;=3000, Q2499&lt;4000), 15000, AND(Q2499&gt;=4000, Q2499&lt;5000), 20000, AND(Q2499&gt;=5000), 25000),0)</f>
        <v>0</v>
      </c>
      <c r="Z2499" s="91">
        <f t="shared" si="1101"/>
        <v>0</v>
      </c>
      <c r="AA2499" s="44">
        <f t="shared" si="1102"/>
        <v>0</v>
      </c>
      <c r="AB2499" s="44"/>
      <c r="AC2499" s="44"/>
      <c r="AD2499" s="44"/>
      <c r="AE2499" s="44">
        <f>VLOOKUP(O2499,정산업데이트!$A$6:$B$12,2,10)</f>
        <v>0</v>
      </c>
      <c r="AF2499" s="44"/>
      <c r="AG2499" s="79">
        <f t="shared" si="1103"/>
        <v>0</v>
      </c>
      <c r="AH2499" s="80">
        <f t="shared" si="1104"/>
        <v>2500</v>
      </c>
      <c r="AI2499" s="93"/>
      <c r="AJ2499" s="84" t="s">
        <v>13958</v>
      </c>
      <c r="AK2499" s="84" t="s">
        <v>73</v>
      </c>
      <c r="AL2499" s="84" t="s">
        <v>13959</v>
      </c>
      <c r="AM2499" s="84" t="s">
        <v>14942</v>
      </c>
      <c r="AN2499" s="84" t="s">
        <v>14943</v>
      </c>
      <c r="AO2499" s="84" t="s">
        <v>14944</v>
      </c>
      <c r="AP2499" s="84" t="s">
        <v>14945</v>
      </c>
      <c r="AQ2499" s="84" t="s">
        <v>122</v>
      </c>
      <c r="AR2499" s="85">
        <v>1</v>
      </c>
      <c r="AS2499" s="86">
        <v>2</v>
      </c>
      <c r="AT2499" s="86">
        <v>1E-3</v>
      </c>
      <c r="AU2499" s="86">
        <v>2</v>
      </c>
      <c r="AV2499" s="84" t="s">
        <v>7</v>
      </c>
      <c r="AW2499" s="86">
        <v>120</v>
      </c>
      <c r="AX2499" s="84" t="s">
        <v>68</v>
      </c>
      <c r="AY2499" s="84" t="s">
        <v>68</v>
      </c>
      <c r="AZ2499" s="84" t="s">
        <v>68</v>
      </c>
      <c r="BA2499" s="84" t="s">
        <v>68</v>
      </c>
      <c r="BB2499" s="84" t="s">
        <v>68</v>
      </c>
      <c r="BC2499" s="84" t="s">
        <v>132</v>
      </c>
      <c r="BD2499" s="84" t="s">
        <v>83</v>
      </c>
      <c r="BE2499" s="84" t="s">
        <v>92</v>
      </c>
      <c r="BF2499" s="84" t="s">
        <v>122</v>
      </c>
      <c r="BG2499" s="84" t="s">
        <v>69</v>
      </c>
      <c r="BH2499" s="92" t="s">
        <v>14946</v>
      </c>
      <c r="BI2499" s="84" t="s">
        <v>122</v>
      </c>
      <c r="BJ2499" s="84" t="s">
        <v>14947</v>
      </c>
      <c r="BK2499" s="84" t="s">
        <v>867</v>
      </c>
      <c r="BL2499" s="84" t="s">
        <v>122</v>
      </c>
      <c r="BM2499" s="84" t="s">
        <v>83</v>
      </c>
      <c r="BN2499" s="84" t="s">
        <v>70</v>
      </c>
      <c r="BO2499" s="84" t="s">
        <v>71</v>
      </c>
      <c r="BP2499" s="84" t="s">
        <v>122</v>
      </c>
      <c r="BQ2499" s="84" t="s">
        <v>163</v>
      </c>
    </row>
    <row r="2500" spans="1:69" ht="14.4" customHeight="1" x14ac:dyDescent="0.3">
      <c r="A2500" s="40" t="str">
        <f t="shared" si="1078"/>
        <v>2025-09-19</v>
      </c>
      <c r="B2500" s="40" t="str">
        <f t="shared" si="1079"/>
        <v>SYD</v>
      </c>
      <c r="C2500" s="39" t="str">
        <f t="shared" si="1080"/>
        <v>40644127016</v>
      </c>
      <c r="D2500" s="41" t="str">
        <f t="shared" si="1081"/>
        <v>PAU029761972</v>
      </c>
      <c r="E2500" s="41" t="str">
        <f t="shared" si="1082"/>
        <v>596421491230</v>
      </c>
      <c r="F2500" s="39" t="str">
        <f t="shared" si="1083"/>
        <v>2254252</v>
      </c>
      <c r="G2500" s="39" t="str">
        <f t="shared" si="1084"/>
        <v>WISE EXPRESS(AUSTRAPHARM)</v>
      </c>
      <c r="H2500" s="41" t="str">
        <f t="shared" si="1085"/>
        <v>장지은</v>
      </c>
      <c r="I2500" s="39" t="str">
        <f t="shared" si="1086"/>
        <v>54920</v>
      </c>
      <c r="J2500" s="52" t="str">
        <f t="shared" si="1087"/>
        <v/>
      </c>
      <c r="K2500" s="75">
        <f t="shared" si="1088"/>
        <v>1</v>
      </c>
      <c r="L2500" s="76">
        <f t="shared" si="1089"/>
        <v>1</v>
      </c>
      <c r="M2500" s="76">
        <f t="shared" si="1090"/>
        <v>1E-3</v>
      </c>
      <c r="N2500" s="76">
        <f t="shared" si="1091"/>
        <v>1</v>
      </c>
      <c r="O2500" s="42">
        <f t="shared" si="1092"/>
        <v>1</v>
      </c>
      <c r="P2500" s="39" t="str">
        <f t="shared" si="1093"/>
        <v>목록(Manifest)</v>
      </c>
      <c r="Q2500" s="72">
        <f t="shared" si="1094"/>
        <v>60</v>
      </c>
      <c r="R2500" s="43" t="str">
        <f t="shared" si="1095"/>
        <v>5X033</v>
      </c>
      <c r="S2500" s="82" t="str">
        <f t="shared" si="1096"/>
        <v/>
      </c>
      <c r="T2500" s="40">
        <f t="shared" si="1097"/>
        <v>45919</v>
      </c>
      <c r="U2500" s="44">
        <v>2500</v>
      </c>
      <c r="V2500" s="44">
        <f t="shared" si="1098"/>
        <v>0</v>
      </c>
      <c r="W2500" s="77">
        <f t="shared" si="1099"/>
        <v>2500</v>
      </c>
      <c r="X2500" s="78">
        <f t="shared" si="1100"/>
        <v>0</v>
      </c>
      <c r="Y2500" s="44" cm="1">
        <f t="array" ref="Y2500">_xlfn.IFNA(_xlfn.IFS(AND(Q2500&gt;=2000, Q2500&lt;3000), 10000, AND(Q2500&gt;=3000, Q2500&lt;4000), 15000, AND(Q2500&gt;=4000, Q2500&lt;5000), 20000, AND(Q2500&gt;=5000), 25000),0)</f>
        <v>0</v>
      </c>
      <c r="Z2500" s="91">
        <f t="shared" si="1101"/>
        <v>0</v>
      </c>
      <c r="AA2500" s="44">
        <f t="shared" si="1102"/>
        <v>0</v>
      </c>
      <c r="AB2500" s="44"/>
      <c r="AC2500" s="44"/>
      <c r="AD2500" s="44"/>
      <c r="AE2500" s="44">
        <f>VLOOKUP(O2500,정산업데이트!$A$6:$B$12,2,10)</f>
        <v>0</v>
      </c>
      <c r="AF2500" s="44"/>
      <c r="AG2500" s="79">
        <f t="shared" si="1103"/>
        <v>0</v>
      </c>
      <c r="AH2500" s="80">
        <f t="shared" si="1104"/>
        <v>2500</v>
      </c>
      <c r="AI2500" s="93"/>
      <c r="AJ2500" s="84" t="s">
        <v>13958</v>
      </c>
      <c r="AK2500" s="84" t="s">
        <v>73</v>
      </c>
      <c r="AL2500" s="84" t="s">
        <v>13959</v>
      </c>
      <c r="AM2500" s="84" t="s">
        <v>14948</v>
      </c>
      <c r="AN2500" s="84" t="s">
        <v>14949</v>
      </c>
      <c r="AO2500" s="84" t="s">
        <v>14950</v>
      </c>
      <c r="AP2500" s="84" t="s">
        <v>14951</v>
      </c>
      <c r="AQ2500" s="84" t="s">
        <v>122</v>
      </c>
      <c r="AR2500" s="85">
        <v>1</v>
      </c>
      <c r="AS2500" s="86">
        <v>1</v>
      </c>
      <c r="AT2500" s="86">
        <v>1E-3</v>
      </c>
      <c r="AU2500" s="86">
        <v>1</v>
      </c>
      <c r="AV2500" s="84" t="s">
        <v>7</v>
      </c>
      <c r="AW2500" s="86">
        <v>60</v>
      </c>
      <c r="AX2500" s="84" t="s">
        <v>68</v>
      </c>
      <c r="AY2500" s="84" t="s">
        <v>68</v>
      </c>
      <c r="AZ2500" s="84" t="s">
        <v>68</v>
      </c>
      <c r="BA2500" s="84" t="s">
        <v>68</v>
      </c>
      <c r="BB2500" s="84" t="s">
        <v>68</v>
      </c>
      <c r="BC2500" s="84" t="s">
        <v>132</v>
      </c>
      <c r="BD2500" s="84" t="s">
        <v>83</v>
      </c>
      <c r="BE2500" s="84" t="s">
        <v>92</v>
      </c>
      <c r="BF2500" s="84" t="s">
        <v>122</v>
      </c>
      <c r="BG2500" s="84" t="s">
        <v>69</v>
      </c>
      <c r="BH2500" s="92" t="s">
        <v>14952</v>
      </c>
      <c r="BI2500" s="84" t="s">
        <v>122</v>
      </c>
      <c r="BJ2500" s="84" t="s">
        <v>14953</v>
      </c>
      <c r="BK2500" s="84" t="s">
        <v>867</v>
      </c>
      <c r="BL2500" s="84" t="s">
        <v>122</v>
      </c>
      <c r="BM2500" s="84" t="s">
        <v>83</v>
      </c>
      <c r="BN2500" s="84" t="s">
        <v>70</v>
      </c>
      <c r="BO2500" s="84" t="s">
        <v>71</v>
      </c>
      <c r="BP2500" s="84" t="s">
        <v>122</v>
      </c>
      <c r="BQ2500" s="84" t="s">
        <v>163</v>
      </c>
    </row>
    <row r="2501" spans="1:69" ht="14.4" x14ac:dyDescent="0.3">
      <c r="A2501" s="40" t="str">
        <f t="shared" si="1078"/>
        <v>2025-09-19</v>
      </c>
      <c r="B2501" s="40" t="str">
        <f t="shared" si="1079"/>
        <v>SYD</v>
      </c>
      <c r="C2501" s="39" t="str">
        <f t="shared" si="1080"/>
        <v>40644127016</v>
      </c>
      <c r="D2501" s="41" t="str">
        <f t="shared" si="1081"/>
        <v>PAU029761971</v>
      </c>
      <c r="E2501" s="41" t="str">
        <f t="shared" si="1082"/>
        <v>596421491241</v>
      </c>
      <c r="F2501" s="39" t="str">
        <f t="shared" si="1083"/>
        <v>2254252</v>
      </c>
      <c r="G2501" s="39" t="str">
        <f t="shared" si="1084"/>
        <v>WISE EXPRESS(AUSTRAPHARM)</v>
      </c>
      <c r="H2501" s="41" t="str">
        <f t="shared" si="1085"/>
        <v>허민진</v>
      </c>
      <c r="I2501" s="39" t="str">
        <f t="shared" si="1086"/>
        <v>58027</v>
      </c>
      <c r="J2501" s="52" t="str">
        <f t="shared" si="1087"/>
        <v/>
      </c>
      <c r="K2501" s="75">
        <f t="shared" si="1088"/>
        <v>1</v>
      </c>
      <c r="L2501" s="76">
        <f t="shared" si="1089"/>
        <v>1</v>
      </c>
      <c r="M2501" s="76">
        <f t="shared" si="1090"/>
        <v>1E-3</v>
      </c>
      <c r="N2501" s="76">
        <f t="shared" si="1091"/>
        <v>1</v>
      </c>
      <c r="O2501" s="42">
        <f t="shared" si="1092"/>
        <v>1</v>
      </c>
      <c r="P2501" s="39" t="str">
        <f t="shared" si="1093"/>
        <v>목록(Manifest)</v>
      </c>
      <c r="Q2501" s="72">
        <f t="shared" si="1094"/>
        <v>60</v>
      </c>
      <c r="R2501" s="43" t="str">
        <f t="shared" si="1095"/>
        <v>5X033</v>
      </c>
      <c r="S2501" s="82" t="str">
        <f t="shared" si="1096"/>
        <v/>
      </c>
      <c r="T2501" s="40">
        <f t="shared" si="1097"/>
        <v>45919</v>
      </c>
      <c r="U2501" s="44">
        <v>2500</v>
      </c>
      <c r="V2501" s="44">
        <f t="shared" si="1098"/>
        <v>0</v>
      </c>
      <c r="W2501" s="77">
        <f t="shared" si="1099"/>
        <v>2500</v>
      </c>
      <c r="X2501" s="78">
        <f t="shared" si="1100"/>
        <v>0</v>
      </c>
      <c r="Y2501" s="44" cm="1">
        <f t="array" ref="Y2501">_xlfn.IFNA(_xlfn.IFS(AND(Q2501&gt;=2000, Q2501&lt;3000), 10000, AND(Q2501&gt;=3000, Q2501&lt;4000), 15000, AND(Q2501&gt;=4000, Q2501&lt;5000), 20000, AND(Q2501&gt;=5000), 25000),0)</f>
        <v>0</v>
      </c>
      <c r="Z2501" s="91">
        <f t="shared" si="1101"/>
        <v>0</v>
      </c>
      <c r="AA2501" s="44">
        <f t="shared" si="1102"/>
        <v>0</v>
      </c>
      <c r="AB2501" s="44"/>
      <c r="AC2501" s="44"/>
      <c r="AD2501" s="44"/>
      <c r="AE2501" s="44">
        <f>VLOOKUP(O2501,정산업데이트!$A$6:$B$12,2,10)</f>
        <v>0</v>
      </c>
      <c r="AF2501" s="44"/>
      <c r="AG2501" s="79">
        <f t="shared" si="1103"/>
        <v>0</v>
      </c>
      <c r="AH2501" s="80">
        <f t="shared" si="1104"/>
        <v>2500</v>
      </c>
      <c r="AI2501" s="93"/>
      <c r="AJ2501" s="84" t="s">
        <v>13958</v>
      </c>
      <c r="AK2501" s="84" t="s">
        <v>73</v>
      </c>
      <c r="AL2501" s="84" t="s">
        <v>13959</v>
      </c>
      <c r="AM2501" s="84" t="s">
        <v>14954</v>
      </c>
      <c r="AN2501" s="84" t="s">
        <v>14955</v>
      </c>
      <c r="AO2501" s="84" t="s">
        <v>14956</v>
      </c>
      <c r="AP2501" s="84" t="s">
        <v>14957</v>
      </c>
      <c r="AQ2501" s="84" t="s">
        <v>122</v>
      </c>
      <c r="AR2501" s="85">
        <v>1</v>
      </c>
      <c r="AS2501" s="86">
        <v>1</v>
      </c>
      <c r="AT2501" s="86">
        <v>1E-3</v>
      </c>
      <c r="AU2501" s="86">
        <v>1</v>
      </c>
      <c r="AV2501" s="84" t="s">
        <v>7</v>
      </c>
      <c r="AW2501" s="86">
        <v>60</v>
      </c>
      <c r="AX2501" s="84" t="s">
        <v>68</v>
      </c>
      <c r="AY2501" s="84" t="s">
        <v>68</v>
      </c>
      <c r="AZ2501" s="84" t="s">
        <v>68</v>
      </c>
      <c r="BA2501" s="84" t="s">
        <v>68</v>
      </c>
      <c r="BB2501" s="84" t="s">
        <v>68</v>
      </c>
      <c r="BC2501" s="84" t="s">
        <v>132</v>
      </c>
      <c r="BD2501" s="84" t="s">
        <v>83</v>
      </c>
      <c r="BE2501" s="84" t="s">
        <v>92</v>
      </c>
      <c r="BF2501" s="84" t="s">
        <v>122</v>
      </c>
      <c r="BG2501" s="84" t="s">
        <v>69</v>
      </c>
      <c r="BH2501" s="92" t="s">
        <v>14958</v>
      </c>
      <c r="BI2501" s="84" t="s">
        <v>122</v>
      </c>
      <c r="BJ2501" s="84" t="s">
        <v>14959</v>
      </c>
      <c r="BK2501" s="84" t="s">
        <v>867</v>
      </c>
      <c r="BL2501" s="84" t="s">
        <v>122</v>
      </c>
      <c r="BM2501" s="84" t="s">
        <v>83</v>
      </c>
      <c r="BN2501" s="84" t="s">
        <v>70</v>
      </c>
      <c r="BO2501" s="84" t="s">
        <v>71</v>
      </c>
      <c r="BP2501" s="84" t="s">
        <v>122</v>
      </c>
      <c r="BQ2501" s="84" t="s">
        <v>163</v>
      </c>
    </row>
    <row r="2502" spans="1:69" ht="14.4" x14ac:dyDescent="0.3">
      <c r="A2502" s="40" t="str">
        <f t="shared" ref="A2502:A2565" si="1105">AJ2502</f>
        <v>2025-09-19</v>
      </c>
      <c r="B2502" s="40" t="str">
        <f t="shared" ref="B2502:B2565" si="1106">AK2502</f>
        <v>SYD</v>
      </c>
      <c r="C2502" s="39" t="str">
        <f t="shared" ref="C2502:C2565" si="1107">AL2502</f>
        <v>40644127016</v>
      </c>
      <c r="D2502" s="41" t="str">
        <f t="shared" ref="D2502:D2565" si="1108">AM2502</f>
        <v>PAU029761967</v>
      </c>
      <c r="E2502" s="41" t="str">
        <f t="shared" ref="E2502:E2565" si="1109">BH2502</f>
        <v>596421491252</v>
      </c>
      <c r="F2502" s="39" t="str">
        <f t="shared" ref="F2502:F2565" si="1110">BC2502</f>
        <v>2254252</v>
      </c>
      <c r="G2502" s="39" t="str">
        <f t="shared" ref="G2502:G2565" si="1111">BD2502</f>
        <v>WISE EXPRESS(AUSTRAPHARM)</v>
      </c>
      <c r="H2502" s="41" t="str">
        <f t="shared" ref="H2502:H2565" si="1112">AN2502</f>
        <v>신승이</v>
      </c>
      <c r="I2502" s="39" t="str">
        <f t="shared" ref="I2502:I2565" si="1113">AP2502</f>
        <v>16640</v>
      </c>
      <c r="J2502" s="52" t="str">
        <f t="shared" ref="J2502:J2565" si="1114">AQ2502</f>
        <v/>
      </c>
      <c r="K2502" s="75">
        <f t="shared" ref="K2502:K2565" si="1115">AR2502</f>
        <v>1</v>
      </c>
      <c r="L2502" s="76">
        <f t="shared" ref="L2502:L2565" si="1116">AS2502</f>
        <v>1</v>
      </c>
      <c r="M2502" s="76">
        <f t="shared" ref="M2502:M2565" si="1117">AT2502</f>
        <v>1E-3</v>
      </c>
      <c r="N2502" s="76">
        <f t="shared" ref="N2502:N2565" si="1118">AU2502</f>
        <v>1</v>
      </c>
      <c r="O2502" s="42">
        <f t="shared" ref="O2502:O2565" si="1119">CEILING(MAX(L2502:N2502)/K2502,0.5)</f>
        <v>1</v>
      </c>
      <c r="P2502" s="39" t="str">
        <f t="shared" ref="P2502:P2565" si="1120">AV2502</f>
        <v>목록(Manifest)</v>
      </c>
      <c r="Q2502" s="72">
        <f t="shared" ref="Q2502:Q2565" si="1121">AW2502</f>
        <v>60</v>
      </c>
      <c r="R2502" s="43" t="str">
        <f t="shared" ref="R2502:R2565" si="1122">BK2502</f>
        <v>5X033</v>
      </c>
      <c r="S2502" s="82" t="str">
        <f t="shared" ref="S2502:S2565" si="1123">BL2502</f>
        <v/>
      </c>
      <c r="T2502" s="40">
        <f t="shared" ref="T2502:T2565" si="1124">DATE(YEAR(A2502),MONTH(A2502),DAY(A2502))</f>
        <v>45919</v>
      </c>
      <c r="U2502" s="44">
        <v>2500</v>
      </c>
      <c r="V2502" s="44">
        <f t="shared" ref="V2502:V2565" si="1125">IF(O2502&gt;5,CEILING(O2502-5,1)*100,0)</f>
        <v>0</v>
      </c>
      <c r="W2502" s="77">
        <f t="shared" ref="W2502:W2565" si="1126">SUM(U2502:V2502)</f>
        <v>2500</v>
      </c>
      <c r="X2502" s="78">
        <f t="shared" ref="X2502:X2565" si="1127">(K2502-1)*2500</f>
        <v>0</v>
      </c>
      <c r="Y2502" s="44" cm="1">
        <f t="array" ref="Y2502">_xlfn.IFNA(_xlfn.IFS(AND(Q2502&gt;=2000, Q2502&lt;3000), 10000, AND(Q2502&gt;=3000, Q2502&lt;4000), 15000, AND(Q2502&gt;=4000, Q2502&lt;5000), 20000, AND(Q2502&gt;=5000), 25000),0)</f>
        <v>0</v>
      </c>
      <c r="Z2502" s="91">
        <f t="shared" ref="Z2502:Z2565" si="1128">IF(OR(P2502="일반(목록배제,Normal-Manifest Exception)",P2502="간이(Simple)",P2502="목록취하(허용배제,Manifest-Drop)",P2502="일반(NORMAL)"),300,0)</f>
        <v>0</v>
      </c>
      <c r="AA2502" s="44">
        <f t="shared" ref="AA2502:AA2565" si="1129">IF(LEFT(AP2502,2)="63",3000,0)</f>
        <v>0</v>
      </c>
      <c r="AB2502" s="44"/>
      <c r="AC2502" s="44"/>
      <c r="AD2502" s="44"/>
      <c r="AE2502" s="44">
        <f>VLOOKUP(O2502,정산업데이트!$A$6:$B$12,2,10)</f>
        <v>0</v>
      </c>
      <c r="AF2502" s="44"/>
      <c r="AG2502" s="79">
        <f t="shared" ref="AG2502:AG2565" si="1130">X2502+Y2502+Z2502+AA2502+AB2502+AE2502+AF2502</f>
        <v>0</v>
      </c>
      <c r="AH2502" s="80">
        <f t="shared" ref="AH2502:AH2565" si="1131">SUM(AG2502,W2502)</f>
        <v>2500</v>
      </c>
      <c r="AJ2502" s="84" t="s">
        <v>13958</v>
      </c>
      <c r="AK2502" s="84" t="s">
        <v>73</v>
      </c>
      <c r="AL2502" s="84" t="s">
        <v>13959</v>
      </c>
      <c r="AM2502" s="84" t="s">
        <v>14960</v>
      </c>
      <c r="AN2502" s="84" t="s">
        <v>14961</v>
      </c>
      <c r="AO2502" s="84" t="s">
        <v>14962</v>
      </c>
      <c r="AP2502" s="84" t="s">
        <v>906</v>
      </c>
      <c r="AQ2502" s="84" t="s">
        <v>122</v>
      </c>
      <c r="AR2502" s="85">
        <v>1</v>
      </c>
      <c r="AS2502" s="86">
        <v>1</v>
      </c>
      <c r="AT2502" s="86">
        <v>1E-3</v>
      </c>
      <c r="AU2502" s="86">
        <v>1</v>
      </c>
      <c r="AV2502" s="84" t="s">
        <v>7</v>
      </c>
      <c r="AW2502" s="86">
        <v>60</v>
      </c>
      <c r="AX2502" s="84" t="s">
        <v>68</v>
      </c>
      <c r="AY2502" s="84" t="s">
        <v>68</v>
      </c>
      <c r="AZ2502" s="84" t="s">
        <v>68</v>
      </c>
      <c r="BA2502" s="84" t="s">
        <v>68</v>
      </c>
      <c r="BB2502" s="84" t="s">
        <v>68</v>
      </c>
      <c r="BC2502" s="84" t="s">
        <v>132</v>
      </c>
      <c r="BD2502" s="84" t="s">
        <v>83</v>
      </c>
      <c r="BE2502" s="84" t="s">
        <v>92</v>
      </c>
      <c r="BF2502" s="84" t="s">
        <v>122</v>
      </c>
      <c r="BG2502" s="84" t="s">
        <v>69</v>
      </c>
      <c r="BH2502" s="92" t="s">
        <v>14963</v>
      </c>
      <c r="BI2502" s="84" t="s">
        <v>122</v>
      </c>
      <c r="BJ2502" s="84" t="s">
        <v>14964</v>
      </c>
      <c r="BK2502" s="84" t="s">
        <v>867</v>
      </c>
      <c r="BL2502" s="84" t="s">
        <v>122</v>
      </c>
      <c r="BM2502" s="84" t="s">
        <v>83</v>
      </c>
      <c r="BN2502" s="84" t="s">
        <v>70</v>
      </c>
      <c r="BO2502" s="84" t="s">
        <v>71</v>
      </c>
      <c r="BP2502" s="84" t="s">
        <v>122</v>
      </c>
      <c r="BQ2502" s="84" t="s">
        <v>163</v>
      </c>
    </row>
    <row r="2503" spans="1:69" ht="14.4" x14ac:dyDescent="0.3">
      <c r="A2503" s="40" t="str">
        <f t="shared" si="1105"/>
        <v>2025-09-19</v>
      </c>
      <c r="B2503" s="40" t="str">
        <f t="shared" si="1106"/>
        <v>SYD</v>
      </c>
      <c r="C2503" s="39" t="str">
        <f t="shared" si="1107"/>
        <v>40644127016</v>
      </c>
      <c r="D2503" s="41" t="str">
        <f t="shared" si="1108"/>
        <v>PAU029761975</v>
      </c>
      <c r="E2503" s="41" t="str">
        <f t="shared" si="1109"/>
        <v>596421491274</v>
      </c>
      <c r="F2503" s="39" t="str">
        <f t="shared" si="1110"/>
        <v>2254252</v>
      </c>
      <c r="G2503" s="39" t="str">
        <f t="shared" si="1111"/>
        <v>WISE EXPRESS(AUSTRAPHARM)</v>
      </c>
      <c r="H2503" s="41" t="str">
        <f t="shared" si="1112"/>
        <v>한민주</v>
      </c>
      <c r="I2503" s="39" t="str">
        <f t="shared" si="1113"/>
        <v>21937</v>
      </c>
      <c r="J2503" s="52" t="str">
        <f t="shared" si="1114"/>
        <v/>
      </c>
      <c r="K2503" s="75">
        <f t="shared" si="1115"/>
        <v>1</v>
      </c>
      <c r="L2503" s="76">
        <f t="shared" si="1116"/>
        <v>1</v>
      </c>
      <c r="M2503" s="76">
        <f t="shared" si="1117"/>
        <v>1E-3</v>
      </c>
      <c r="N2503" s="76">
        <f t="shared" si="1118"/>
        <v>1</v>
      </c>
      <c r="O2503" s="42">
        <f t="shared" si="1119"/>
        <v>1</v>
      </c>
      <c r="P2503" s="39" t="str">
        <f t="shared" si="1120"/>
        <v>목록(Manifest)</v>
      </c>
      <c r="Q2503" s="72">
        <f t="shared" si="1121"/>
        <v>60</v>
      </c>
      <c r="R2503" s="43" t="str">
        <f t="shared" si="1122"/>
        <v>5X033</v>
      </c>
      <c r="S2503" s="82" t="str">
        <f t="shared" si="1123"/>
        <v/>
      </c>
      <c r="T2503" s="40">
        <f t="shared" si="1124"/>
        <v>45919</v>
      </c>
      <c r="U2503" s="44">
        <v>2500</v>
      </c>
      <c r="V2503" s="44">
        <f t="shared" si="1125"/>
        <v>0</v>
      </c>
      <c r="W2503" s="77">
        <f t="shared" si="1126"/>
        <v>2500</v>
      </c>
      <c r="X2503" s="78">
        <f t="shared" si="1127"/>
        <v>0</v>
      </c>
      <c r="Y2503" s="44" cm="1">
        <f t="array" ref="Y2503">_xlfn.IFNA(_xlfn.IFS(AND(Q2503&gt;=2000, Q2503&lt;3000), 10000, AND(Q2503&gt;=3000, Q2503&lt;4000), 15000, AND(Q2503&gt;=4000, Q2503&lt;5000), 20000, AND(Q2503&gt;=5000), 25000),0)</f>
        <v>0</v>
      </c>
      <c r="Z2503" s="91">
        <f t="shared" si="1128"/>
        <v>0</v>
      </c>
      <c r="AA2503" s="44">
        <f t="shared" si="1129"/>
        <v>0</v>
      </c>
      <c r="AB2503" s="44"/>
      <c r="AC2503" s="44"/>
      <c r="AD2503" s="44"/>
      <c r="AE2503" s="44">
        <f>VLOOKUP(O2503,정산업데이트!$A$6:$B$12,2,10)</f>
        <v>0</v>
      </c>
      <c r="AF2503" s="44"/>
      <c r="AG2503" s="79">
        <f t="shared" si="1130"/>
        <v>0</v>
      </c>
      <c r="AH2503" s="80">
        <f t="shared" si="1131"/>
        <v>2500</v>
      </c>
      <c r="AI2503" s="93"/>
      <c r="AJ2503" s="84" t="s">
        <v>13958</v>
      </c>
      <c r="AK2503" s="84" t="s">
        <v>73</v>
      </c>
      <c r="AL2503" s="84" t="s">
        <v>13959</v>
      </c>
      <c r="AM2503" s="84" t="s">
        <v>14965</v>
      </c>
      <c r="AN2503" s="84" t="s">
        <v>14966</v>
      </c>
      <c r="AO2503" s="84" t="s">
        <v>14967</v>
      </c>
      <c r="AP2503" s="84" t="s">
        <v>14968</v>
      </c>
      <c r="AQ2503" s="84" t="s">
        <v>122</v>
      </c>
      <c r="AR2503" s="85">
        <v>1</v>
      </c>
      <c r="AS2503" s="86">
        <v>1</v>
      </c>
      <c r="AT2503" s="86">
        <v>1E-3</v>
      </c>
      <c r="AU2503" s="86">
        <v>1</v>
      </c>
      <c r="AV2503" s="84" t="s">
        <v>7</v>
      </c>
      <c r="AW2503" s="86">
        <v>60</v>
      </c>
      <c r="AX2503" s="84" t="s">
        <v>68</v>
      </c>
      <c r="AY2503" s="84" t="s">
        <v>68</v>
      </c>
      <c r="AZ2503" s="84" t="s">
        <v>68</v>
      </c>
      <c r="BA2503" s="84" t="s">
        <v>68</v>
      </c>
      <c r="BB2503" s="84" t="s">
        <v>68</v>
      </c>
      <c r="BC2503" s="84" t="s">
        <v>132</v>
      </c>
      <c r="BD2503" s="84" t="s">
        <v>83</v>
      </c>
      <c r="BE2503" s="84" t="s">
        <v>92</v>
      </c>
      <c r="BF2503" s="84" t="s">
        <v>122</v>
      </c>
      <c r="BG2503" s="84" t="s">
        <v>69</v>
      </c>
      <c r="BH2503" s="92" t="s">
        <v>14969</v>
      </c>
      <c r="BI2503" s="84" t="s">
        <v>122</v>
      </c>
      <c r="BJ2503" s="84" t="s">
        <v>14970</v>
      </c>
      <c r="BK2503" s="84" t="s">
        <v>867</v>
      </c>
      <c r="BL2503" s="84" t="s">
        <v>122</v>
      </c>
      <c r="BM2503" s="84" t="s">
        <v>83</v>
      </c>
      <c r="BN2503" s="84" t="s">
        <v>70</v>
      </c>
      <c r="BO2503" s="84" t="s">
        <v>71</v>
      </c>
      <c r="BP2503" s="84" t="s">
        <v>122</v>
      </c>
      <c r="BQ2503" s="84" t="s">
        <v>163</v>
      </c>
    </row>
    <row r="2504" spans="1:69" ht="14.4" x14ac:dyDescent="0.3">
      <c r="A2504" s="40" t="str">
        <f t="shared" si="1105"/>
        <v>2025-09-19</v>
      </c>
      <c r="B2504" s="40" t="str">
        <f t="shared" si="1106"/>
        <v>SYD</v>
      </c>
      <c r="C2504" s="39" t="str">
        <f t="shared" si="1107"/>
        <v>40644127016</v>
      </c>
      <c r="D2504" s="41" t="str">
        <f t="shared" si="1108"/>
        <v>PAU029761968</v>
      </c>
      <c r="E2504" s="41" t="str">
        <f t="shared" si="1109"/>
        <v>596421491285</v>
      </c>
      <c r="F2504" s="39" t="str">
        <f t="shared" si="1110"/>
        <v>2254252</v>
      </c>
      <c r="G2504" s="39" t="str">
        <f t="shared" si="1111"/>
        <v>WISE EXPRESS(AUSTRAPHARM)</v>
      </c>
      <c r="H2504" s="41" t="str">
        <f t="shared" si="1112"/>
        <v>김시영</v>
      </c>
      <c r="I2504" s="39" t="str">
        <f t="shared" si="1113"/>
        <v>62354</v>
      </c>
      <c r="J2504" s="52" t="str">
        <f t="shared" si="1114"/>
        <v/>
      </c>
      <c r="K2504" s="75">
        <f t="shared" si="1115"/>
        <v>1</v>
      </c>
      <c r="L2504" s="76">
        <f t="shared" si="1116"/>
        <v>1</v>
      </c>
      <c r="M2504" s="76">
        <f t="shared" si="1117"/>
        <v>1E-3</v>
      </c>
      <c r="N2504" s="76">
        <f t="shared" si="1118"/>
        <v>1</v>
      </c>
      <c r="O2504" s="42">
        <f t="shared" si="1119"/>
        <v>1</v>
      </c>
      <c r="P2504" s="39" t="str">
        <f t="shared" si="1120"/>
        <v>목록(Manifest)</v>
      </c>
      <c r="Q2504" s="72">
        <f t="shared" si="1121"/>
        <v>60</v>
      </c>
      <c r="R2504" s="43" t="str">
        <f t="shared" si="1122"/>
        <v>5X033</v>
      </c>
      <c r="S2504" s="82" t="str">
        <f t="shared" si="1123"/>
        <v/>
      </c>
      <c r="T2504" s="40">
        <f t="shared" si="1124"/>
        <v>45919</v>
      </c>
      <c r="U2504" s="44">
        <v>2500</v>
      </c>
      <c r="V2504" s="44">
        <f t="shared" si="1125"/>
        <v>0</v>
      </c>
      <c r="W2504" s="77">
        <f t="shared" si="1126"/>
        <v>2500</v>
      </c>
      <c r="X2504" s="78">
        <f t="shared" si="1127"/>
        <v>0</v>
      </c>
      <c r="Y2504" s="44" cm="1">
        <f t="array" ref="Y2504">_xlfn.IFNA(_xlfn.IFS(AND(Q2504&gt;=2000, Q2504&lt;3000), 10000, AND(Q2504&gt;=3000, Q2504&lt;4000), 15000, AND(Q2504&gt;=4000, Q2504&lt;5000), 20000, AND(Q2504&gt;=5000), 25000),0)</f>
        <v>0</v>
      </c>
      <c r="Z2504" s="91">
        <f t="shared" si="1128"/>
        <v>0</v>
      </c>
      <c r="AA2504" s="44">
        <f t="shared" si="1129"/>
        <v>0</v>
      </c>
      <c r="AB2504" s="44"/>
      <c r="AC2504" s="44"/>
      <c r="AD2504" s="44"/>
      <c r="AE2504" s="44">
        <f>VLOOKUP(O2504,정산업데이트!$A$6:$B$12,2,10)</f>
        <v>0</v>
      </c>
      <c r="AF2504" s="44"/>
      <c r="AG2504" s="79">
        <f t="shared" si="1130"/>
        <v>0</v>
      </c>
      <c r="AH2504" s="80">
        <f t="shared" si="1131"/>
        <v>2500</v>
      </c>
      <c r="AI2504" s="93"/>
      <c r="AJ2504" s="84" t="s">
        <v>13958</v>
      </c>
      <c r="AK2504" s="84" t="s">
        <v>73</v>
      </c>
      <c r="AL2504" s="84" t="s">
        <v>13959</v>
      </c>
      <c r="AM2504" s="84" t="s">
        <v>14971</v>
      </c>
      <c r="AN2504" s="84" t="s">
        <v>14972</v>
      </c>
      <c r="AO2504" s="84" t="s">
        <v>14973</v>
      </c>
      <c r="AP2504" s="84" t="s">
        <v>14974</v>
      </c>
      <c r="AQ2504" s="84" t="s">
        <v>122</v>
      </c>
      <c r="AR2504" s="85">
        <v>1</v>
      </c>
      <c r="AS2504" s="86">
        <v>1</v>
      </c>
      <c r="AT2504" s="86">
        <v>1E-3</v>
      </c>
      <c r="AU2504" s="86">
        <v>1</v>
      </c>
      <c r="AV2504" s="84" t="s">
        <v>7</v>
      </c>
      <c r="AW2504" s="86">
        <v>60</v>
      </c>
      <c r="AX2504" s="84" t="s">
        <v>68</v>
      </c>
      <c r="AY2504" s="84" t="s">
        <v>68</v>
      </c>
      <c r="AZ2504" s="84" t="s">
        <v>68</v>
      </c>
      <c r="BA2504" s="84" t="s">
        <v>68</v>
      </c>
      <c r="BB2504" s="84" t="s">
        <v>68</v>
      </c>
      <c r="BC2504" s="84" t="s">
        <v>132</v>
      </c>
      <c r="BD2504" s="84" t="s">
        <v>83</v>
      </c>
      <c r="BE2504" s="84" t="s">
        <v>92</v>
      </c>
      <c r="BF2504" s="84" t="s">
        <v>122</v>
      </c>
      <c r="BG2504" s="84" t="s">
        <v>69</v>
      </c>
      <c r="BH2504" s="92" t="s">
        <v>14975</v>
      </c>
      <c r="BI2504" s="84" t="s">
        <v>122</v>
      </c>
      <c r="BJ2504" s="84" t="s">
        <v>14976</v>
      </c>
      <c r="BK2504" s="84" t="s">
        <v>867</v>
      </c>
      <c r="BL2504" s="84" t="s">
        <v>122</v>
      </c>
      <c r="BM2504" s="84" t="s">
        <v>83</v>
      </c>
      <c r="BN2504" s="84" t="s">
        <v>70</v>
      </c>
      <c r="BO2504" s="84" t="s">
        <v>71</v>
      </c>
      <c r="BP2504" s="84" t="s">
        <v>122</v>
      </c>
      <c r="BQ2504" s="84" t="s">
        <v>163</v>
      </c>
    </row>
    <row r="2505" spans="1:69" ht="14.4" x14ac:dyDescent="0.3">
      <c r="A2505" s="40" t="str">
        <f t="shared" si="1105"/>
        <v>2025-09-19</v>
      </c>
      <c r="B2505" s="40" t="str">
        <f t="shared" si="1106"/>
        <v>SYD</v>
      </c>
      <c r="C2505" s="39" t="str">
        <f t="shared" si="1107"/>
        <v>40644127016</v>
      </c>
      <c r="D2505" s="41" t="str">
        <f t="shared" si="1108"/>
        <v>PAU029761977</v>
      </c>
      <c r="E2505" s="41" t="str">
        <f t="shared" si="1109"/>
        <v>596421491296</v>
      </c>
      <c r="F2505" s="39" t="str">
        <f t="shared" si="1110"/>
        <v>2254252</v>
      </c>
      <c r="G2505" s="39" t="str">
        <f t="shared" si="1111"/>
        <v>WISE EXPRESS(AUSTRAPHARM)</v>
      </c>
      <c r="H2505" s="41" t="str">
        <f t="shared" si="1112"/>
        <v>김솔잎</v>
      </c>
      <c r="I2505" s="39" t="str">
        <f t="shared" si="1113"/>
        <v>31741</v>
      </c>
      <c r="J2505" s="52" t="str">
        <f t="shared" si="1114"/>
        <v/>
      </c>
      <c r="K2505" s="75">
        <f t="shared" si="1115"/>
        <v>1</v>
      </c>
      <c r="L2505" s="76">
        <f t="shared" si="1116"/>
        <v>1</v>
      </c>
      <c r="M2505" s="76">
        <f t="shared" si="1117"/>
        <v>1E-3</v>
      </c>
      <c r="N2505" s="76">
        <f t="shared" si="1118"/>
        <v>1</v>
      </c>
      <c r="O2505" s="42">
        <f t="shared" si="1119"/>
        <v>1</v>
      </c>
      <c r="P2505" s="39" t="str">
        <f t="shared" si="1120"/>
        <v>목록(Manifest)</v>
      </c>
      <c r="Q2505" s="72">
        <f t="shared" si="1121"/>
        <v>60</v>
      </c>
      <c r="R2505" s="43" t="str">
        <f t="shared" si="1122"/>
        <v>5X033</v>
      </c>
      <c r="S2505" s="82" t="str">
        <f t="shared" si="1123"/>
        <v/>
      </c>
      <c r="T2505" s="40">
        <f t="shared" si="1124"/>
        <v>45919</v>
      </c>
      <c r="U2505" s="44">
        <v>2500</v>
      </c>
      <c r="V2505" s="44">
        <f t="shared" si="1125"/>
        <v>0</v>
      </c>
      <c r="W2505" s="77">
        <f t="shared" si="1126"/>
        <v>2500</v>
      </c>
      <c r="X2505" s="78">
        <f t="shared" si="1127"/>
        <v>0</v>
      </c>
      <c r="Y2505" s="44" cm="1">
        <f t="array" ref="Y2505">_xlfn.IFNA(_xlfn.IFS(AND(Q2505&gt;=2000, Q2505&lt;3000), 10000, AND(Q2505&gt;=3000, Q2505&lt;4000), 15000, AND(Q2505&gt;=4000, Q2505&lt;5000), 20000, AND(Q2505&gt;=5000), 25000),0)</f>
        <v>0</v>
      </c>
      <c r="Z2505" s="91">
        <f t="shared" si="1128"/>
        <v>0</v>
      </c>
      <c r="AA2505" s="44">
        <f t="shared" si="1129"/>
        <v>0</v>
      </c>
      <c r="AB2505" s="44"/>
      <c r="AC2505" s="44"/>
      <c r="AD2505" s="44"/>
      <c r="AE2505" s="44">
        <f>VLOOKUP(O2505,정산업데이트!$A$6:$B$12,2,10)</f>
        <v>0</v>
      </c>
      <c r="AF2505" s="44"/>
      <c r="AG2505" s="79">
        <f t="shared" si="1130"/>
        <v>0</v>
      </c>
      <c r="AH2505" s="80">
        <f t="shared" si="1131"/>
        <v>2500</v>
      </c>
      <c r="AI2505" s="93"/>
      <c r="AJ2505" s="84" t="s">
        <v>13958</v>
      </c>
      <c r="AK2505" s="84" t="s">
        <v>73</v>
      </c>
      <c r="AL2505" s="84" t="s">
        <v>13959</v>
      </c>
      <c r="AM2505" s="84" t="s">
        <v>14977</v>
      </c>
      <c r="AN2505" s="84" t="s">
        <v>14978</v>
      </c>
      <c r="AO2505" s="84" t="s">
        <v>14979</v>
      </c>
      <c r="AP2505" s="84" t="s">
        <v>14980</v>
      </c>
      <c r="AQ2505" s="84" t="s">
        <v>122</v>
      </c>
      <c r="AR2505" s="85">
        <v>1</v>
      </c>
      <c r="AS2505" s="86">
        <v>1</v>
      </c>
      <c r="AT2505" s="86">
        <v>1E-3</v>
      </c>
      <c r="AU2505" s="86">
        <v>1</v>
      </c>
      <c r="AV2505" s="84" t="s">
        <v>7</v>
      </c>
      <c r="AW2505" s="86">
        <v>60</v>
      </c>
      <c r="AX2505" s="84" t="s">
        <v>68</v>
      </c>
      <c r="AY2505" s="84" t="s">
        <v>68</v>
      </c>
      <c r="AZ2505" s="84" t="s">
        <v>68</v>
      </c>
      <c r="BA2505" s="84" t="s">
        <v>68</v>
      </c>
      <c r="BB2505" s="84" t="s">
        <v>68</v>
      </c>
      <c r="BC2505" s="84" t="s">
        <v>132</v>
      </c>
      <c r="BD2505" s="84" t="s">
        <v>83</v>
      </c>
      <c r="BE2505" s="84" t="s">
        <v>92</v>
      </c>
      <c r="BF2505" s="84" t="s">
        <v>122</v>
      </c>
      <c r="BG2505" s="84" t="s">
        <v>69</v>
      </c>
      <c r="BH2505" s="92" t="s">
        <v>14981</v>
      </c>
      <c r="BI2505" s="84" t="s">
        <v>122</v>
      </c>
      <c r="BJ2505" s="84" t="s">
        <v>14982</v>
      </c>
      <c r="BK2505" s="84" t="s">
        <v>867</v>
      </c>
      <c r="BL2505" s="84" t="s">
        <v>122</v>
      </c>
      <c r="BM2505" s="84" t="s">
        <v>83</v>
      </c>
      <c r="BN2505" s="84" t="s">
        <v>70</v>
      </c>
      <c r="BO2505" s="84" t="s">
        <v>71</v>
      </c>
      <c r="BP2505" s="84" t="s">
        <v>122</v>
      </c>
      <c r="BQ2505" s="84" t="s">
        <v>163</v>
      </c>
    </row>
    <row r="2506" spans="1:69" ht="14.4" x14ac:dyDescent="0.3">
      <c r="A2506" s="40" t="str">
        <f t="shared" si="1105"/>
        <v>2025-09-19</v>
      </c>
      <c r="B2506" s="40" t="str">
        <f t="shared" si="1106"/>
        <v>SYD</v>
      </c>
      <c r="C2506" s="39" t="str">
        <f t="shared" si="1107"/>
        <v>40644127016</v>
      </c>
      <c r="D2506" s="41" t="str">
        <f t="shared" si="1108"/>
        <v>PKR253621529</v>
      </c>
      <c r="E2506" s="41" t="str">
        <f t="shared" si="1109"/>
        <v>596421488791</v>
      </c>
      <c r="F2506" s="39" t="str">
        <f t="shared" si="1110"/>
        <v>2254240</v>
      </c>
      <c r="G2506" s="39" t="str">
        <f t="shared" si="1111"/>
        <v>WISE EXPRESS(VITAHUB)</v>
      </c>
      <c r="H2506" s="41" t="str">
        <f t="shared" si="1112"/>
        <v>이수하</v>
      </c>
      <c r="I2506" s="39" t="str">
        <f t="shared" si="1113"/>
        <v>16943</v>
      </c>
      <c r="J2506" s="52" t="str">
        <f t="shared" si="1114"/>
        <v/>
      </c>
      <c r="K2506" s="75">
        <f t="shared" si="1115"/>
        <v>1</v>
      </c>
      <c r="L2506" s="76">
        <f t="shared" si="1116"/>
        <v>1</v>
      </c>
      <c r="M2506" s="76">
        <f t="shared" si="1117"/>
        <v>1E-3</v>
      </c>
      <c r="N2506" s="76">
        <f t="shared" si="1118"/>
        <v>1</v>
      </c>
      <c r="O2506" s="42">
        <f t="shared" si="1119"/>
        <v>1</v>
      </c>
      <c r="P2506" s="39" t="str">
        <f t="shared" si="1120"/>
        <v>일반(목록배제,Normal-Manifest Exception)</v>
      </c>
      <c r="Q2506" s="72">
        <f t="shared" si="1121"/>
        <v>60</v>
      </c>
      <c r="R2506" s="43" t="str">
        <f t="shared" si="1122"/>
        <v>5X033</v>
      </c>
      <c r="S2506" s="82" t="str">
        <f t="shared" si="1123"/>
        <v/>
      </c>
      <c r="T2506" s="40">
        <f t="shared" si="1124"/>
        <v>45919</v>
      </c>
      <c r="U2506" s="44">
        <v>2500</v>
      </c>
      <c r="V2506" s="44">
        <f t="shared" si="1125"/>
        <v>0</v>
      </c>
      <c r="W2506" s="77">
        <f t="shared" si="1126"/>
        <v>2500</v>
      </c>
      <c r="X2506" s="78">
        <f t="shared" si="1127"/>
        <v>0</v>
      </c>
      <c r="Y2506" s="44" cm="1">
        <f t="array" ref="Y2506">_xlfn.IFNA(_xlfn.IFS(AND(Q2506&gt;=2000, Q2506&lt;3000), 10000, AND(Q2506&gt;=3000, Q2506&lt;4000), 15000, AND(Q2506&gt;=4000, Q2506&lt;5000), 20000, AND(Q2506&gt;=5000), 25000),0)</f>
        <v>0</v>
      </c>
      <c r="Z2506" s="91">
        <f t="shared" si="1128"/>
        <v>300</v>
      </c>
      <c r="AA2506" s="44">
        <f t="shared" si="1129"/>
        <v>0</v>
      </c>
      <c r="AB2506" s="44"/>
      <c r="AC2506" s="44"/>
      <c r="AD2506" s="44"/>
      <c r="AE2506" s="44">
        <f>VLOOKUP(O2506,정산업데이트!$A$6:$B$12,2,10)</f>
        <v>0</v>
      </c>
      <c r="AF2506" s="44"/>
      <c r="AG2506" s="79">
        <f t="shared" si="1130"/>
        <v>300</v>
      </c>
      <c r="AH2506" s="80">
        <f t="shared" si="1131"/>
        <v>2800</v>
      </c>
      <c r="AI2506" s="93"/>
      <c r="AJ2506" s="84" t="s">
        <v>13958</v>
      </c>
      <c r="AK2506" s="84" t="s">
        <v>73</v>
      </c>
      <c r="AL2506" s="84" t="s">
        <v>13959</v>
      </c>
      <c r="AM2506" s="84" t="s">
        <v>14983</v>
      </c>
      <c r="AN2506" s="84" t="s">
        <v>14984</v>
      </c>
      <c r="AO2506" s="84" t="s">
        <v>14985</v>
      </c>
      <c r="AP2506" s="84" t="s">
        <v>3788</v>
      </c>
      <c r="AQ2506" s="84" t="s">
        <v>122</v>
      </c>
      <c r="AR2506" s="85">
        <v>1</v>
      </c>
      <c r="AS2506" s="86">
        <v>1</v>
      </c>
      <c r="AT2506" s="86">
        <v>1E-3</v>
      </c>
      <c r="AU2506" s="86">
        <v>1</v>
      </c>
      <c r="AV2506" s="84" t="s">
        <v>8</v>
      </c>
      <c r="AW2506" s="86">
        <v>60</v>
      </c>
      <c r="AX2506" s="84" t="s">
        <v>68</v>
      </c>
      <c r="AY2506" s="84" t="s">
        <v>68</v>
      </c>
      <c r="AZ2506" s="84" t="s">
        <v>68</v>
      </c>
      <c r="BA2506" s="84" t="s">
        <v>68</v>
      </c>
      <c r="BB2506" s="84" t="s">
        <v>68</v>
      </c>
      <c r="BC2506" s="84" t="s">
        <v>124</v>
      </c>
      <c r="BD2506" s="84" t="s">
        <v>87</v>
      </c>
      <c r="BE2506" s="84" t="s">
        <v>88</v>
      </c>
      <c r="BF2506" s="84" t="s">
        <v>122</v>
      </c>
      <c r="BG2506" s="84" t="s">
        <v>69</v>
      </c>
      <c r="BH2506" s="92" t="s">
        <v>14986</v>
      </c>
      <c r="BI2506" s="84" t="s">
        <v>122</v>
      </c>
      <c r="BJ2506" s="84" t="s">
        <v>14987</v>
      </c>
      <c r="BK2506" s="84" t="s">
        <v>867</v>
      </c>
      <c r="BL2506" s="84" t="s">
        <v>122</v>
      </c>
      <c r="BM2506" s="84" t="s">
        <v>87</v>
      </c>
      <c r="BN2506" s="84" t="s">
        <v>70</v>
      </c>
      <c r="BO2506" s="84" t="s">
        <v>71</v>
      </c>
      <c r="BP2506" s="84" t="s">
        <v>122</v>
      </c>
      <c r="BQ2506" s="84" t="s">
        <v>163</v>
      </c>
    </row>
    <row r="2507" spans="1:69" ht="14.4" x14ac:dyDescent="0.3">
      <c r="A2507" s="40" t="str">
        <f t="shared" si="1105"/>
        <v>2025-09-19</v>
      </c>
      <c r="B2507" s="40" t="str">
        <f t="shared" si="1106"/>
        <v>SYD</v>
      </c>
      <c r="C2507" s="39" t="str">
        <f t="shared" si="1107"/>
        <v>40644127016</v>
      </c>
      <c r="D2507" s="41" t="str">
        <f t="shared" si="1108"/>
        <v>PKR253621530</v>
      </c>
      <c r="E2507" s="41" t="str">
        <f t="shared" si="1109"/>
        <v>596421488802</v>
      </c>
      <c r="F2507" s="39" t="str">
        <f t="shared" si="1110"/>
        <v>2254240</v>
      </c>
      <c r="G2507" s="39" t="str">
        <f t="shared" si="1111"/>
        <v>WISE EXPRESS(VITAHUB)</v>
      </c>
      <c r="H2507" s="41" t="str">
        <f t="shared" si="1112"/>
        <v>우지은</v>
      </c>
      <c r="I2507" s="39" t="str">
        <f t="shared" si="1113"/>
        <v>63077</v>
      </c>
      <c r="J2507" s="52" t="str">
        <f t="shared" si="1114"/>
        <v/>
      </c>
      <c r="K2507" s="75">
        <f t="shared" si="1115"/>
        <v>1</v>
      </c>
      <c r="L2507" s="76">
        <f t="shared" si="1116"/>
        <v>1</v>
      </c>
      <c r="M2507" s="76">
        <f t="shared" si="1117"/>
        <v>1E-3</v>
      </c>
      <c r="N2507" s="76">
        <f t="shared" si="1118"/>
        <v>1</v>
      </c>
      <c r="O2507" s="42">
        <f t="shared" si="1119"/>
        <v>1</v>
      </c>
      <c r="P2507" s="39" t="str">
        <f t="shared" si="1120"/>
        <v>일반(목록배제,Normal-Manifest Exception)</v>
      </c>
      <c r="Q2507" s="72">
        <f t="shared" si="1121"/>
        <v>60</v>
      </c>
      <c r="R2507" s="43" t="str">
        <f t="shared" si="1122"/>
        <v>5X033</v>
      </c>
      <c r="S2507" s="82" t="str">
        <f t="shared" si="1123"/>
        <v/>
      </c>
      <c r="T2507" s="40">
        <f t="shared" si="1124"/>
        <v>45919</v>
      </c>
      <c r="U2507" s="44">
        <v>2500</v>
      </c>
      <c r="V2507" s="44">
        <f t="shared" si="1125"/>
        <v>0</v>
      </c>
      <c r="W2507" s="77">
        <f t="shared" si="1126"/>
        <v>2500</v>
      </c>
      <c r="X2507" s="78">
        <f t="shared" si="1127"/>
        <v>0</v>
      </c>
      <c r="Y2507" s="44" cm="1">
        <f t="array" ref="Y2507">_xlfn.IFNA(_xlfn.IFS(AND(Q2507&gt;=2000, Q2507&lt;3000), 10000, AND(Q2507&gt;=3000, Q2507&lt;4000), 15000, AND(Q2507&gt;=4000, Q2507&lt;5000), 20000, AND(Q2507&gt;=5000), 25000),0)</f>
        <v>0</v>
      </c>
      <c r="Z2507" s="91">
        <f t="shared" si="1128"/>
        <v>300</v>
      </c>
      <c r="AA2507" s="44">
        <f t="shared" si="1129"/>
        <v>3000</v>
      </c>
      <c r="AB2507" s="44"/>
      <c r="AC2507" s="44"/>
      <c r="AD2507" s="44"/>
      <c r="AE2507" s="44">
        <f>VLOOKUP(O2507,정산업데이트!$A$6:$B$12,2,10)</f>
        <v>0</v>
      </c>
      <c r="AF2507" s="44"/>
      <c r="AG2507" s="79">
        <f t="shared" si="1130"/>
        <v>3300</v>
      </c>
      <c r="AH2507" s="80">
        <f t="shared" si="1131"/>
        <v>5800</v>
      </c>
      <c r="AI2507" s="93"/>
      <c r="AJ2507" s="84" t="s">
        <v>13958</v>
      </c>
      <c r="AK2507" s="84" t="s">
        <v>73</v>
      </c>
      <c r="AL2507" s="84" t="s">
        <v>13959</v>
      </c>
      <c r="AM2507" s="84" t="s">
        <v>14988</v>
      </c>
      <c r="AN2507" s="84" t="s">
        <v>14989</v>
      </c>
      <c r="AO2507" s="84" t="s">
        <v>14990</v>
      </c>
      <c r="AP2507" s="84" t="s">
        <v>9147</v>
      </c>
      <c r="AQ2507" s="84" t="s">
        <v>122</v>
      </c>
      <c r="AR2507" s="85">
        <v>1</v>
      </c>
      <c r="AS2507" s="86">
        <v>1</v>
      </c>
      <c r="AT2507" s="86">
        <v>1E-3</v>
      </c>
      <c r="AU2507" s="86">
        <v>1</v>
      </c>
      <c r="AV2507" s="84" t="s">
        <v>8</v>
      </c>
      <c r="AW2507" s="86">
        <v>60</v>
      </c>
      <c r="AX2507" s="84" t="s">
        <v>68</v>
      </c>
      <c r="AY2507" s="84" t="s">
        <v>68</v>
      </c>
      <c r="AZ2507" s="84" t="s">
        <v>68</v>
      </c>
      <c r="BA2507" s="84" t="s">
        <v>68</v>
      </c>
      <c r="BB2507" s="84" t="s">
        <v>68</v>
      </c>
      <c r="BC2507" s="84" t="s">
        <v>124</v>
      </c>
      <c r="BD2507" s="84" t="s">
        <v>87</v>
      </c>
      <c r="BE2507" s="84" t="s">
        <v>88</v>
      </c>
      <c r="BF2507" s="84" t="s">
        <v>122</v>
      </c>
      <c r="BG2507" s="84" t="s">
        <v>69</v>
      </c>
      <c r="BH2507" s="92" t="s">
        <v>14991</v>
      </c>
      <c r="BI2507" s="84" t="s">
        <v>122</v>
      </c>
      <c r="BJ2507" s="84" t="s">
        <v>14992</v>
      </c>
      <c r="BK2507" s="84" t="s">
        <v>867</v>
      </c>
      <c r="BL2507" s="84" t="s">
        <v>122</v>
      </c>
      <c r="BM2507" s="84" t="s">
        <v>87</v>
      </c>
      <c r="BN2507" s="84" t="s">
        <v>70</v>
      </c>
      <c r="BO2507" s="84" t="s">
        <v>71</v>
      </c>
      <c r="BP2507" s="84" t="s">
        <v>122</v>
      </c>
      <c r="BQ2507" s="84" t="s">
        <v>163</v>
      </c>
    </row>
    <row r="2508" spans="1:69" ht="14.4" x14ac:dyDescent="0.3">
      <c r="A2508" s="40" t="str">
        <f t="shared" si="1105"/>
        <v>2025-09-19</v>
      </c>
      <c r="B2508" s="40" t="str">
        <f t="shared" si="1106"/>
        <v>SYD</v>
      </c>
      <c r="C2508" s="39" t="str">
        <f t="shared" si="1107"/>
        <v>40644127016</v>
      </c>
      <c r="D2508" s="41" t="str">
        <f t="shared" si="1108"/>
        <v>PKR253642601</v>
      </c>
      <c r="E2508" s="41" t="str">
        <f t="shared" si="1109"/>
        <v>596421491506</v>
      </c>
      <c r="F2508" s="39" t="str">
        <f t="shared" si="1110"/>
        <v>2256516</v>
      </c>
      <c r="G2508" s="39" t="str">
        <f t="shared" si="1111"/>
        <v>WISE EXPRESS (CNC INTL)</v>
      </c>
      <c r="H2508" s="41" t="str">
        <f t="shared" si="1112"/>
        <v>이미숙</v>
      </c>
      <c r="I2508" s="39" t="str">
        <f t="shared" si="1113"/>
        <v>24412</v>
      </c>
      <c r="J2508" s="52" t="str">
        <f t="shared" si="1114"/>
        <v/>
      </c>
      <c r="K2508" s="75">
        <f t="shared" si="1115"/>
        <v>1</v>
      </c>
      <c r="L2508" s="76">
        <f t="shared" si="1116"/>
        <v>1</v>
      </c>
      <c r="M2508" s="76">
        <f t="shared" si="1117"/>
        <v>1E-3</v>
      </c>
      <c r="N2508" s="76">
        <f t="shared" si="1118"/>
        <v>1</v>
      </c>
      <c r="O2508" s="42">
        <f t="shared" si="1119"/>
        <v>1</v>
      </c>
      <c r="P2508" s="39" t="str">
        <f t="shared" si="1120"/>
        <v>일반(목록배제,Normal-Manifest Exception)</v>
      </c>
      <c r="Q2508" s="72">
        <f t="shared" si="1121"/>
        <v>36</v>
      </c>
      <c r="R2508" s="43" t="str">
        <f t="shared" si="1122"/>
        <v>5X033</v>
      </c>
      <c r="S2508" s="82" t="str">
        <f t="shared" si="1123"/>
        <v/>
      </c>
      <c r="T2508" s="40">
        <f t="shared" si="1124"/>
        <v>45919</v>
      </c>
      <c r="U2508" s="44">
        <v>2500</v>
      </c>
      <c r="V2508" s="44">
        <f t="shared" si="1125"/>
        <v>0</v>
      </c>
      <c r="W2508" s="77">
        <f t="shared" si="1126"/>
        <v>2500</v>
      </c>
      <c r="X2508" s="78">
        <f t="shared" si="1127"/>
        <v>0</v>
      </c>
      <c r="Y2508" s="44" cm="1">
        <f t="array" ref="Y2508">_xlfn.IFNA(_xlfn.IFS(AND(Q2508&gt;=2000, Q2508&lt;3000), 10000, AND(Q2508&gt;=3000, Q2508&lt;4000), 15000, AND(Q2508&gt;=4000, Q2508&lt;5000), 20000, AND(Q2508&gt;=5000), 25000),0)</f>
        <v>0</v>
      </c>
      <c r="Z2508" s="91">
        <f t="shared" si="1128"/>
        <v>300</v>
      </c>
      <c r="AA2508" s="44">
        <f t="shared" si="1129"/>
        <v>0</v>
      </c>
      <c r="AB2508" s="44"/>
      <c r="AC2508" s="44"/>
      <c r="AD2508" s="44"/>
      <c r="AE2508" s="44">
        <f>VLOOKUP(O2508,정산업데이트!$A$6:$B$12,2,10)</f>
        <v>0</v>
      </c>
      <c r="AF2508" s="44"/>
      <c r="AG2508" s="79">
        <f t="shared" si="1130"/>
        <v>300</v>
      </c>
      <c r="AH2508" s="80">
        <f t="shared" si="1131"/>
        <v>2800</v>
      </c>
      <c r="AI2508" s="93"/>
      <c r="AJ2508" s="84" t="s">
        <v>13958</v>
      </c>
      <c r="AK2508" s="84" t="s">
        <v>73</v>
      </c>
      <c r="AL2508" s="84" t="s">
        <v>13959</v>
      </c>
      <c r="AM2508" s="84" t="s">
        <v>14993</v>
      </c>
      <c r="AN2508" s="84" t="s">
        <v>392</v>
      </c>
      <c r="AO2508" s="84" t="s">
        <v>14994</v>
      </c>
      <c r="AP2508" s="84" t="s">
        <v>1103</v>
      </c>
      <c r="AQ2508" s="84" t="s">
        <v>122</v>
      </c>
      <c r="AR2508" s="85">
        <v>1</v>
      </c>
      <c r="AS2508" s="86">
        <v>1</v>
      </c>
      <c r="AT2508" s="86">
        <v>1E-3</v>
      </c>
      <c r="AU2508" s="86">
        <v>1</v>
      </c>
      <c r="AV2508" s="84" t="s">
        <v>8</v>
      </c>
      <c r="AW2508" s="86">
        <v>36</v>
      </c>
      <c r="AX2508" s="84" t="s">
        <v>68</v>
      </c>
      <c r="AY2508" s="84" t="s">
        <v>68</v>
      </c>
      <c r="AZ2508" s="84" t="s">
        <v>68</v>
      </c>
      <c r="BA2508" s="84" t="s">
        <v>68</v>
      </c>
      <c r="BB2508" s="84" t="s">
        <v>68</v>
      </c>
      <c r="BC2508" s="84" t="s">
        <v>405</v>
      </c>
      <c r="BD2508" s="84" t="s">
        <v>406</v>
      </c>
      <c r="BE2508" s="84" t="s">
        <v>430</v>
      </c>
      <c r="BF2508" s="84" t="s">
        <v>122</v>
      </c>
      <c r="BG2508" s="84" t="s">
        <v>69</v>
      </c>
      <c r="BH2508" s="92" t="s">
        <v>14995</v>
      </c>
      <c r="BI2508" s="84" t="s">
        <v>122</v>
      </c>
      <c r="BJ2508" s="84" t="s">
        <v>14996</v>
      </c>
      <c r="BK2508" s="84" t="s">
        <v>867</v>
      </c>
      <c r="BL2508" s="84" t="s">
        <v>122</v>
      </c>
      <c r="BM2508" s="84" t="s">
        <v>406</v>
      </c>
      <c r="BN2508" s="84" t="s">
        <v>70</v>
      </c>
      <c r="BO2508" s="84" t="s">
        <v>71</v>
      </c>
      <c r="BP2508" s="84" t="s">
        <v>122</v>
      </c>
      <c r="BQ2508" s="84" t="s">
        <v>163</v>
      </c>
    </row>
    <row r="2509" spans="1:69" ht="14.4" x14ac:dyDescent="0.3">
      <c r="A2509" s="40" t="str">
        <f t="shared" si="1105"/>
        <v>2025-09-19</v>
      </c>
      <c r="B2509" s="40" t="str">
        <f t="shared" si="1106"/>
        <v>SYD</v>
      </c>
      <c r="C2509" s="39" t="str">
        <f t="shared" si="1107"/>
        <v>40644127016</v>
      </c>
      <c r="D2509" s="41" t="str">
        <f t="shared" si="1108"/>
        <v>PKR253642602</v>
      </c>
      <c r="E2509" s="41" t="str">
        <f t="shared" si="1109"/>
        <v>596421491510</v>
      </c>
      <c r="F2509" s="39" t="str">
        <f t="shared" si="1110"/>
        <v>2256516</v>
      </c>
      <c r="G2509" s="39" t="str">
        <f t="shared" si="1111"/>
        <v>WISE EXPRESS (CNC INTL)</v>
      </c>
      <c r="H2509" s="41" t="str">
        <f t="shared" si="1112"/>
        <v>이유진</v>
      </c>
      <c r="I2509" s="39" t="str">
        <f t="shared" si="1113"/>
        <v>48050</v>
      </c>
      <c r="J2509" s="52" t="str">
        <f t="shared" si="1114"/>
        <v/>
      </c>
      <c r="K2509" s="75">
        <f t="shared" si="1115"/>
        <v>1</v>
      </c>
      <c r="L2509" s="76">
        <f t="shared" si="1116"/>
        <v>0.5</v>
      </c>
      <c r="M2509" s="76">
        <f t="shared" si="1117"/>
        <v>1E-3</v>
      </c>
      <c r="N2509" s="76">
        <f t="shared" si="1118"/>
        <v>0.5</v>
      </c>
      <c r="O2509" s="42">
        <f t="shared" si="1119"/>
        <v>0.5</v>
      </c>
      <c r="P2509" s="39" t="str">
        <f t="shared" si="1120"/>
        <v>일반(목록배제,Normal-Manifest Exception)</v>
      </c>
      <c r="Q2509" s="72">
        <f t="shared" si="1121"/>
        <v>17</v>
      </c>
      <c r="R2509" s="43" t="str">
        <f t="shared" si="1122"/>
        <v>5X033</v>
      </c>
      <c r="S2509" s="82" t="str">
        <f t="shared" si="1123"/>
        <v/>
      </c>
      <c r="T2509" s="40">
        <f t="shared" si="1124"/>
        <v>45919</v>
      </c>
      <c r="U2509" s="44">
        <v>2500</v>
      </c>
      <c r="V2509" s="44">
        <f t="shared" si="1125"/>
        <v>0</v>
      </c>
      <c r="W2509" s="77">
        <f t="shared" si="1126"/>
        <v>2500</v>
      </c>
      <c r="X2509" s="78">
        <f t="shared" si="1127"/>
        <v>0</v>
      </c>
      <c r="Y2509" s="44" cm="1">
        <f t="array" ref="Y2509">_xlfn.IFNA(_xlfn.IFS(AND(Q2509&gt;=2000, Q2509&lt;3000), 10000, AND(Q2509&gt;=3000, Q2509&lt;4000), 15000, AND(Q2509&gt;=4000, Q2509&lt;5000), 20000, AND(Q2509&gt;=5000), 25000),0)</f>
        <v>0</v>
      </c>
      <c r="Z2509" s="91">
        <f t="shared" si="1128"/>
        <v>300</v>
      </c>
      <c r="AA2509" s="44">
        <f t="shared" si="1129"/>
        <v>0</v>
      </c>
      <c r="AB2509" s="44"/>
      <c r="AC2509" s="44"/>
      <c r="AD2509" s="44"/>
      <c r="AE2509" s="44">
        <f>VLOOKUP(O2509,정산업데이트!$A$6:$B$12,2,10)</f>
        <v>0</v>
      </c>
      <c r="AF2509" s="44"/>
      <c r="AG2509" s="79">
        <f t="shared" si="1130"/>
        <v>300</v>
      </c>
      <c r="AH2509" s="80">
        <f t="shared" si="1131"/>
        <v>2800</v>
      </c>
      <c r="AI2509" s="93"/>
      <c r="AJ2509" s="84" t="s">
        <v>13958</v>
      </c>
      <c r="AK2509" s="84" t="s">
        <v>73</v>
      </c>
      <c r="AL2509" s="84" t="s">
        <v>13959</v>
      </c>
      <c r="AM2509" s="84" t="s">
        <v>14997</v>
      </c>
      <c r="AN2509" s="84" t="s">
        <v>320</v>
      </c>
      <c r="AO2509" s="84" t="s">
        <v>14998</v>
      </c>
      <c r="AP2509" s="84" t="s">
        <v>1293</v>
      </c>
      <c r="AQ2509" s="84" t="s">
        <v>122</v>
      </c>
      <c r="AR2509" s="85">
        <v>1</v>
      </c>
      <c r="AS2509" s="86">
        <v>0.5</v>
      </c>
      <c r="AT2509" s="86">
        <v>1E-3</v>
      </c>
      <c r="AU2509" s="86">
        <v>0.5</v>
      </c>
      <c r="AV2509" s="84" t="s">
        <v>8</v>
      </c>
      <c r="AW2509" s="86">
        <v>17</v>
      </c>
      <c r="AX2509" s="84" t="s">
        <v>68</v>
      </c>
      <c r="AY2509" s="84" t="s">
        <v>68</v>
      </c>
      <c r="AZ2509" s="84" t="s">
        <v>68</v>
      </c>
      <c r="BA2509" s="84" t="s">
        <v>68</v>
      </c>
      <c r="BB2509" s="84" t="s">
        <v>68</v>
      </c>
      <c r="BC2509" s="84" t="s">
        <v>405</v>
      </c>
      <c r="BD2509" s="84" t="s">
        <v>406</v>
      </c>
      <c r="BE2509" s="84" t="s">
        <v>430</v>
      </c>
      <c r="BF2509" s="84" t="s">
        <v>122</v>
      </c>
      <c r="BG2509" s="84" t="s">
        <v>69</v>
      </c>
      <c r="BH2509" s="92" t="s">
        <v>14999</v>
      </c>
      <c r="BI2509" s="84" t="s">
        <v>122</v>
      </c>
      <c r="BJ2509" s="84" t="s">
        <v>15000</v>
      </c>
      <c r="BK2509" s="84" t="s">
        <v>867</v>
      </c>
      <c r="BL2509" s="84" t="s">
        <v>122</v>
      </c>
      <c r="BM2509" s="84" t="s">
        <v>406</v>
      </c>
      <c r="BN2509" s="84" t="s">
        <v>70</v>
      </c>
      <c r="BO2509" s="84" t="s">
        <v>71</v>
      </c>
      <c r="BP2509" s="84" t="s">
        <v>122</v>
      </c>
      <c r="BQ2509" s="84" t="s">
        <v>163</v>
      </c>
    </row>
    <row r="2510" spans="1:69" ht="14.4" x14ac:dyDescent="0.3">
      <c r="A2510" s="40" t="str">
        <f t="shared" si="1105"/>
        <v>2025-09-19</v>
      </c>
      <c r="B2510" s="40" t="str">
        <f t="shared" si="1106"/>
        <v>SYD</v>
      </c>
      <c r="C2510" s="39" t="str">
        <f t="shared" si="1107"/>
        <v>40644127016</v>
      </c>
      <c r="D2510" s="41" t="str">
        <f t="shared" si="1108"/>
        <v>PKR253642603</v>
      </c>
      <c r="E2510" s="41" t="str">
        <f t="shared" si="1109"/>
        <v>596421491521</v>
      </c>
      <c r="F2510" s="39" t="str">
        <f t="shared" si="1110"/>
        <v>2256516</v>
      </c>
      <c r="G2510" s="39" t="str">
        <f t="shared" si="1111"/>
        <v>WISE EXPRESS (CNC INTL)</v>
      </c>
      <c r="H2510" s="41" t="str">
        <f t="shared" si="1112"/>
        <v>강태준</v>
      </c>
      <c r="I2510" s="39" t="str">
        <f t="shared" si="1113"/>
        <v>01445</v>
      </c>
      <c r="J2510" s="52" t="str">
        <f t="shared" si="1114"/>
        <v/>
      </c>
      <c r="K2510" s="75">
        <f t="shared" si="1115"/>
        <v>1</v>
      </c>
      <c r="L2510" s="76">
        <f t="shared" si="1116"/>
        <v>0.5</v>
      </c>
      <c r="M2510" s="76">
        <f t="shared" si="1117"/>
        <v>1E-3</v>
      </c>
      <c r="N2510" s="76">
        <f t="shared" si="1118"/>
        <v>0.5</v>
      </c>
      <c r="O2510" s="42">
        <f t="shared" si="1119"/>
        <v>0.5</v>
      </c>
      <c r="P2510" s="39" t="str">
        <f t="shared" si="1120"/>
        <v>일반(목록배제,Normal-Manifest Exception)</v>
      </c>
      <c r="Q2510" s="72">
        <f t="shared" si="1121"/>
        <v>17</v>
      </c>
      <c r="R2510" s="43" t="str">
        <f t="shared" si="1122"/>
        <v>5X033</v>
      </c>
      <c r="S2510" s="82" t="str">
        <f t="shared" si="1123"/>
        <v/>
      </c>
      <c r="T2510" s="40">
        <f t="shared" si="1124"/>
        <v>45919</v>
      </c>
      <c r="U2510" s="44">
        <v>2500</v>
      </c>
      <c r="V2510" s="44">
        <f t="shared" si="1125"/>
        <v>0</v>
      </c>
      <c r="W2510" s="77">
        <f t="shared" si="1126"/>
        <v>2500</v>
      </c>
      <c r="X2510" s="78">
        <f t="shared" si="1127"/>
        <v>0</v>
      </c>
      <c r="Y2510" s="44" cm="1">
        <f t="array" ref="Y2510">_xlfn.IFNA(_xlfn.IFS(AND(Q2510&gt;=2000, Q2510&lt;3000), 10000, AND(Q2510&gt;=3000, Q2510&lt;4000), 15000, AND(Q2510&gt;=4000, Q2510&lt;5000), 20000, AND(Q2510&gt;=5000), 25000),0)</f>
        <v>0</v>
      </c>
      <c r="Z2510" s="91">
        <f t="shared" si="1128"/>
        <v>300</v>
      </c>
      <c r="AA2510" s="44">
        <f t="shared" si="1129"/>
        <v>0</v>
      </c>
      <c r="AB2510" s="44"/>
      <c r="AC2510" s="44"/>
      <c r="AD2510" s="44"/>
      <c r="AE2510" s="44">
        <f>VLOOKUP(O2510,정산업데이트!$A$6:$B$12,2,10)</f>
        <v>0</v>
      </c>
      <c r="AF2510" s="44"/>
      <c r="AG2510" s="79">
        <f t="shared" si="1130"/>
        <v>300</v>
      </c>
      <c r="AH2510" s="80">
        <f t="shared" si="1131"/>
        <v>2800</v>
      </c>
      <c r="AI2510" s="93"/>
      <c r="AJ2510" s="84" t="s">
        <v>13958</v>
      </c>
      <c r="AK2510" s="84" t="s">
        <v>73</v>
      </c>
      <c r="AL2510" s="84" t="s">
        <v>13959</v>
      </c>
      <c r="AM2510" s="84" t="s">
        <v>15001</v>
      </c>
      <c r="AN2510" s="84" t="s">
        <v>15002</v>
      </c>
      <c r="AO2510" s="84" t="s">
        <v>15003</v>
      </c>
      <c r="AP2510" s="84" t="s">
        <v>15004</v>
      </c>
      <c r="AQ2510" s="84" t="s">
        <v>122</v>
      </c>
      <c r="AR2510" s="85">
        <v>1</v>
      </c>
      <c r="AS2510" s="86">
        <v>0.5</v>
      </c>
      <c r="AT2510" s="86">
        <v>1E-3</v>
      </c>
      <c r="AU2510" s="86">
        <v>0.5</v>
      </c>
      <c r="AV2510" s="84" t="s">
        <v>8</v>
      </c>
      <c r="AW2510" s="86">
        <v>17</v>
      </c>
      <c r="AX2510" s="84" t="s">
        <v>68</v>
      </c>
      <c r="AY2510" s="84" t="s">
        <v>68</v>
      </c>
      <c r="AZ2510" s="84" t="s">
        <v>68</v>
      </c>
      <c r="BA2510" s="84" t="s">
        <v>68</v>
      </c>
      <c r="BB2510" s="84" t="s">
        <v>68</v>
      </c>
      <c r="BC2510" s="84" t="s">
        <v>405</v>
      </c>
      <c r="BD2510" s="84" t="s">
        <v>406</v>
      </c>
      <c r="BE2510" s="84" t="s">
        <v>430</v>
      </c>
      <c r="BF2510" s="84" t="s">
        <v>122</v>
      </c>
      <c r="BG2510" s="84" t="s">
        <v>69</v>
      </c>
      <c r="BH2510" s="92" t="s">
        <v>15005</v>
      </c>
      <c r="BI2510" s="84" t="s">
        <v>122</v>
      </c>
      <c r="BJ2510" s="84" t="s">
        <v>15006</v>
      </c>
      <c r="BK2510" s="84" t="s">
        <v>867</v>
      </c>
      <c r="BL2510" s="84" t="s">
        <v>122</v>
      </c>
      <c r="BM2510" s="84" t="s">
        <v>406</v>
      </c>
      <c r="BN2510" s="84" t="s">
        <v>70</v>
      </c>
      <c r="BO2510" s="84" t="s">
        <v>71</v>
      </c>
      <c r="BP2510" s="84" t="s">
        <v>122</v>
      </c>
      <c r="BQ2510" s="84" t="s">
        <v>163</v>
      </c>
    </row>
    <row r="2511" spans="1:69" ht="14.4" x14ac:dyDescent="0.3">
      <c r="A2511" s="40" t="str">
        <f t="shared" si="1105"/>
        <v>2025-09-19</v>
      </c>
      <c r="B2511" s="40" t="str">
        <f t="shared" si="1106"/>
        <v>SYD</v>
      </c>
      <c r="C2511" s="39" t="str">
        <f t="shared" si="1107"/>
        <v>40644127016</v>
      </c>
      <c r="D2511" s="41" t="str">
        <f t="shared" si="1108"/>
        <v>PKR253642604</v>
      </c>
      <c r="E2511" s="41" t="str">
        <f t="shared" si="1109"/>
        <v>596421491532</v>
      </c>
      <c r="F2511" s="39" t="str">
        <f t="shared" si="1110"/>
        <v>2256516</v>
      </c>
      <c r="G2511" s="39" t="str">
        <f t="shared" si="1111"/>
        <v>WISE EXPRESS (CNC INTL)</v>
      </c>
      <c r="H2511" s="41" t="str">
        <f t="shared" si="1112"/>
        <v>최은주</v>
      </c>
      <c r="I2511" s="39" t="str">
        <f t="shared" si="1113"/>
        <v>34396</v>
      </c>
      <c r="J2511" s="52" t="str">
        <f t="shared" si="1114"/>
        <v/>
      </c>
      <c r="K2511" s="75">
        <f t="shared" si="1115"/>
        <v>1</v>
      </c>
      <c r="L2511" s="76">
        <f t="shared" si="1116"/>
        <v>0.5</v>
      </c>
      <c r="M2511" s="76">
        <f t="shared" si="1117"/>
        <v>1E-3</v>
      </c>
      <c r="N2511" s="76">
        <f t="shared" si="1118"/>
        <v>0.5</v>
      </c>
      <c r="O2511" s="42">
        <f t="shared" si="1119"/>
        <v>0.5</v>
      </c>
      <c r="P2511" s="39" t="str">
        <f t="shared" si="1120"/>
        <v>일반(목록배제,Normal-Manifest Exception)</v>
      </c>
      <c r="Q2511" s="72">
        <f t="shared" si="1121"/>
        <v>15</v>
      </c>
      <c r="R2511" s="43" t="str">
        <f t="shared" si="1122"/>
        <v>5X033</v>
      </c>
      <c r="S2511" s="82" t="str">
        <f t="shared" si="1123"/>
        <v/>
      </c>
      <c r="T2511" s="40">
        <f t="shared" si="1124"/>
        <v>45919</v>
      </c>
      <c r="U2511" s="44">
        <v>2500</v>
      </c>
      <c r="V2511" s="44">
        <f t="shared" si="1125"/>
        <v>0</v>
      </c>
      <c r="W2511" s="77">
        <f t="shared" si="1126"/>
        <v>2500</v>
      </c>
      <c r="X2511" s="78">
        <f t="shared" si="1127"/>
        <v>0</v>
      </c>
      <c r="Y2511" s="44" cm="1">
        <f t="array" ref="Y2511">_xlfn.IFNA(_xlfn.IFS(AND(Q2511&gt;=2000, Q2511&lt;3000), 10000, AND(Q2511&gt;=3000, Q2511&lt;4000), 15000, AND(Q2511&gt;=4000, Q2511&lt;5000), 20000, AND(Q2511&gt;=5000), 25000),0)</f>
        <v>0</v>
      </c>
      <c r="Z2511" s="91">
        <f t="shared" si="1128"/>
        <v>300</v>
      </c>
      <c r="AA2511" s="44">
        <f t="shared" si="1129"/>
        <v>0</v>
      </c>
      <c r="AB2511" s="44"/>
      <c r="AC2511" s="44"/>
      <c r="AD2511" s="44"/>
      <c r="AE2511" s="44">
        <f>VLOOKUP(O2511,정산업데이트!$A$6:$B$12,2,10)</f>
        <v>0</v>
      </c>
      <c r="AF2511" s="44"/>
      <c r="AG2511" s="79">
        <f t="shared" si="1130"/>
        <v>300</v>
      </c>
      <c r="AH2511" s="80">
        <f t="shared" si="1131"/>
        <v>2800</v>
      </c>
      <c r="AI2511" s="93"/>
      <c r="AJ2511" s="84" t="s">
        <v>13958</v>
      </c>
      <c r="AK2511" s="84" t="s">
        <v>73</v>
      </c>
      <c r="AL2511" s="84" t="s">
        <v>13959</v>
      </c>
      <c r="AM2511" s="84" t="s">
        <v>15007</v>
      </c>
      <c r="AN2511" s="84" t="s">
        <v>15008</v>
      </c>
      <c r="AO2511" s="84" t="s">
        <v>15009</v>
      </c>
      <c r="AP2511" s="84" t="s">
        <v>14806</v>
      </c>
      <c r="AQ2511" s="84" t="s">
        <v>122</v>
      </c>
      <c r="AR2511" s="85">
        <v>1</v>
      </c>
      <c r="AS2511" s="86">
        <v>0.5</v>
      </c>
      <c r="AT2511" s="86">
        <v>1E-3</v>
      </c>
      <c r="AU2511" s="86">
        <v>0.5</v>
      </c>
      <c r="AV2511" s="84" t="s">
        <v>8</v>
      </c>
      <c r="AW2511" s="86">
        <v>15</v>
      </c>
      <c r="AX2511" s="84" t="s">
        <v>68</v>
      </c>
      <c r="AY2511" s="84" t="s">
        <v>68</v>
      </c>
      <c r="AZ2511" s="84" t="s">
        <v>68</v>
      </c>
      <c r="BA2511" s="84" t="s">
        <v>68</v>
      </c>
      <c r="BB2511" s="84" t="s">
        <v>68</v>
      </c>
      <c r="BC2511" s="84" t="s">
        <v>405</v>
      </c>
      <c r="BD2511" s="84" t="s">
        <v>406</v>
      </c>
      <c r="BE2511" s="84" t="s">
        <v>413</v>
      </c>
      <c r="BF2511" s="84" t="s">
        <v>122</v>
      </c>
      <c r="BG2511" s="84" t="s">
        <v>69</v>
      </c>
      <c r="BH2511" s="92" t="s">
        <v>15010</v>
      </c>
      <c r="BI2511" s="84" t="s">
        <v>122</v>
      </c>
      <c r="BJ2511" s="84" t="s">
        <v>15011</v>
      </c>
      <c r="BK2511" s="84" t="s">
        <v>867</v>
      </c>
      <c r="BL2511" s="84" t="s">
        <v>122</v>
      </c>
      <c r="BM2511" s="84" t="s">
        <v>406</v>
      </c>
      <c r="BN2511" s="84" t="s">
        <v>70</v>
      </c>
      <c r="BO2511" s="84" t="s">
        <v>71</v>
      </c>
      <c r="BP2511" s="84" t="s">
        <v>122</v>
      </c>
      <c r="BQ2511" s="84" t="s">
        <v>163</v>
      </c>
    </row>
    <row r="2512" spans="1:69" ht="14.4" x14ac:dyDescent="0.3">
      <c r="A2512" s="40" t="str">
        <f t="shared" si="1105"/>
        <v>2025-09-19</v>
      </c>
      <c r="B2512" s="40" t="str">
        <f t="shared" si="1106"/>
        <v>SYD</v>
      </c>
      <c r="C2512" s="39" t="str">
        <f t="shared" si="1107"/>
        <v>40644127016</v>
      </c>
      <c r="D2512" s="41" t="str">
        <f t="shared" si="1108"/>
        <v>PKR253642605</v>
      </c>
      <c r="E2512" s="41" t="str">
        <f t="shared" si="1109"/>
        <v>596421491543</v>
      </c>
      <c r="F2512" s="39" t="str">
        <f t="shared" si="1110"/>
        <v>2256516</v>
      </c>
      <c r="G2512" s="39" t="str">
        <f t="shared" si="1111"/>
        <v>WISE EXPRESS (CNC INTL)</v>
      </c>
      <c r="H2512" s="41" t="str">
        <f t="shared" si="1112"/>
        <v>김혜정</v>
      </c>
      <c r="I2512" s="39" t="str">
        <f t="shared" si="1113"/>
        <v>38051</v>
      </c>
      <c r="J2512" s="52" t="str">
        <f t="shared" si="1114"/>
        <v/>
      </c>
      <c r="K2512" s="75">
        <f t="shared" si="1115"/>
        <v>1</v>
      </c>
      <c r="L2512" s="76">
        <f t="shared" si="1116"/>
        <v>2</v>
      </c>
      <c r="M2512" s="76">
        <f t="shared" si="1117"/>
        <v>1E-3</v>
      </c>
      <c r="N2512" s="76">
        <f t="shared" si="1118"/>
        <v>2</v>
      </c>
      <c r="O2512" s="42">
        <f t="shared" si="1119"/>
        <v>2</v>
      </c>
      <c r="P2512" s="39" t="str">
        <f t="shared" si="1120"/>
        <v>목록(Manifest)</v>
      </c>
      <c r="Q2512" s="72">
        <f t="shared" si="1121"/>
        <v>62</v>
      </c>
      <c r="R2512" s="43" t="str">
        <f t="shared" si="1122"/>
        <v>5X033</v>
      </c>
      <c r="S2512" s="82" t="str">
        <f t="shared" si="1123"/>
        <v/>
      </c>
      <c r="T2512" s="40">
        <f t="shared" si="1124"/>
        <v>45919</v>
      </c>
      <c r="U2512" s="44">
        <v>2500</v>
      </c>
      <c r="V2512" s="44">
        <f t="shared" si="1125"/>
        <v>0</v>
      </c>
      <c r="W2512" s="77">
        <f t="shared" si="1126"/>
        <v>2500</v>
      </c>
      <c r="X2512" s="78">
        <f t="shared" si="1127"/>
        <v>0</v>
      </c>
      <c r="Y2512" s="44" cm="1">
        <f t="array" ref="Y2512">_xlfn.IFNA(_xlfn.IFS(AND(Q2512&gt;=2000, Q2512&lt;3000), 10000, AND(Q2512&gt;=3000, Q2512&lt;4000), 15000, AND(Q2512&gt;=4000, Q2512&lt;5000), 20000, AND(Q2512&gt;=5000), 25000),0)</f>
        <v>0</v>
      </c>
      <c r="Z2512" s="91">
        <f t="shared" si="1128"/>
        <v>0</v>
      </c>
      <c r="AA2512" s="44">
        <f t="shared" si="1129"/>
        <v>0</v>
      </c>
      <c r="AB2512" s="44"/>
      <c r="AC2512" s="44"/>
      <c r="AD2512" s="44"/>
      <c r="AE2512" s="44">
        <f>VLOOKUP(O2512,정산업데이트!$A$6:$B$12,2,10)</f>
        <v>0</v>
      </c>
      <c r="AF2512" s="44"/>
      <c r="AG2512" s="79">
        <f t="shared" si="1130"/>
        <v>0</v>
      </c>
      <c r="AH2512" s="80">
        <f t="shared" si="1131"/>
        <v>2500</v>
      </c>
      <c r="AI2512" s="93"/>
      <c r="AJ2512" s="84" t="s">
        <v>13958</v>
      </c>
      <c r="AK2512" s="84" t="s">
        <v>73</v>
      </c>
      <c r="AL2512" s="84" t="s">
        <v>13959</v>
      </c>
      <c r="AM2512" s="84" t="s">
        <v>15012</v>
      </c>
      <c r="AN2512" s="84" t="s">
        <v>254</v>
      </c>
      <c r="AO2512" s="84" t="s">
        <v>15013</v>
      </c>
      <c r="AP2512" s="84" t="s">
        <v>760</v>
      </c>
      <c r="AQ2512" s="84" t="s">
        <v>122</v>
      </c>
      <c r="AR2512" s="85">
        <v>1</v>
      </c>
      <c r="AS2512" s="86">
        <v>2</v>
      </c>
      <c r="AT2512" s="86">
        <v>1E-3</v>
      </c>
      <c r="AU2512" s="86">
        <v>2</v>
      </c>
      <c r="AV2512" s="84" t="s">
        <v>7</v>
      </c>
      <c r="AW2512" s="86">
        <v>62</v>
      </c>
      <c r="AX2512" s="84" t="s">
        <v>68</v>
      </c>
      <c r="AY2512" s="84" t="s">
        <v>68</v>
      </c>
      <c r="AZ2512" s="84" t="s">
        <v>68</v>
      </c>
      <c r="BA2512" s="84" t="s">
        <v>68</v>
      </c>
      <c r="BB2512" s="84" t="s">
        <v>68</v>
      </c>
      <c r="BC2512" s="84" t="s">
        <v>405</v>
      </c>
      <c r="BD2512" s="84" t="s">
        <v>406</v>
      </c>
      <c r="BE2512" s="84" t="s">
        <v>562</v>
      </c>
      <c r="BF2512" s="84" t="s">
        <v>122</v>
      </c>
      <c r="BG2512" s="84" t="s">
        <v>69</v>
      </c>
      <c r="BH2512" s="92" t="s">
        <v>15014</v>
      </c>
      <c r="BI2512" s="84" t="s">
        <v>122</v>
      </c>
      <c r="BJ2512" s="84" t="s">
        <v>15015</v>
      </c>
      <c r="BK2512" s="84" t="s">
        <v>867</v>
      </c>
      <c r="BL2512" s="84" t="s">
        <v>122</v>
      </c>
      <c r="BM2512" s="84" t="s">
        <v>406</v>
      </c>
      <c r="BN2512" s="84" t="s">
        <v>70</v>
      </c>
      <c r="BO2512" s="84" t="s">
        <v>71</v>
      </c>
      <c r="BP2512" s="84" t="s">
        <v>122</v>
      </c>
      <c r="BQ2512" s="84" t="s">
        <v>163</v>
      </c>
    </row>
    <row r="2513" spans="1:69" ht="14.4" customHeight="1" x14ac:dyDescent="0.3">
      <c r="A2513" s="40" t="str">
        <f t="shared" si="1105"/>
        <v>2025-09-19</v>
      </c>
      <c r="B2513" s="40" t="str">
        <f t="shared" si="1106"/>
        <v>SYD</v>
      </c>
      <c r="C2513" s="39" t="str">
        <f t="shared" si="1107"/>
        <v>40644127016</v>
      </c>
      <c r="D2513" s="41" t="str">
        <f t="shared" si="1108"/>
        <v>PKR253631995</v>
      </c>
      <c r="E2513" s="41" t="str">
        <f t="shared" si="1109"/>
        <v>596421489690</v>
      </c>
      <c r="F2513" s="39" t="str">
        <f t="shared" si="1110"/>
        <v>2254252</v>
      </c>
      <c r="G2513" s="39" t="str">
        <f t="shared" si="1111"/>
        <v>WISE EXPRESS(AUSTRAPHARM)</v>
      </c>
      <c r="H2513" s="41" t="str">
        <f t="shared" si="1112"/>
        <v>황윤지</v>
      </c>
      <c r="I2513" s="39" t="str">
        <f t="shared" si="1113"/>
        <v>13151</v>
      </c>
      <c r="J2513" s="52" t="str">
        <f t="shared" si="1114"/>
        <v/>
      </c>
      <c r="K2513" s="75">
        <f t="shared" si="1115"/>
        <v>1</v>
      </c>
      <c r="L2513" s="76">
        <f t="shared" si="1116"/>
        <v>5</v>
      </c>
      <c r="M2513" s="76">
        <f t="shared" si="1117"/>
        <v>1E-3</v>
      </c>
      <c r="N2513" s="76">
        <f t="shared" si="1118"/>
        <v>5</v>
      </c>
      <c r="O2513" s="42">
        <f t="shared" si="1119"/>
        <v>5</v>
      </c>
      <c r="P2513" s="39" t="str">
        <f t="shared" si="1120"/>
        <v>목록(Manifest)</v>
      </c>
      <c r="Q2513" s="72">
        <f t="shared" si="1121"/>
        <v>120</v>
      </c>
      <c r="R2513" s="43" t="str">
        <f t="shared" si="1122"/>
        <v>5X033</v>
      </c>
      <c r="S2513" s="82" t="str">
        <f t="shared" si="1123"/>
        <v/>
      </c>
      <c r="T2513" s="40">
        <f t="shared" si="1124"/>
        <v>45919</v>
      </c>
      <c r="U2513" s="44">
        <v>2500</v>
      </c>
      <c r="V2513" s="44">
        <f t="shared" si="1125"/>
        <v>0</v>
      </c>
      <c r="W2513" s="77">
        <f t="shared" si="1126"/>
        <v>2500</v>
      </c>
      <c r="X2513" s="78">
        <f t="shared" si="1127"/>
        <v>0</v>
      </c>
      <c r="Y2513" s="44" cm="1">
        <f t="array" ref="Y2513">_xlfn.IFNA(_xlfn.IFS(AND(Q2513&gt;=2000, Q2513&lt;3000), 10000, AND(Q2513&gt;=3000, Q2513&lt;4000), 15000, AND(Q2513&gt;=4000, Q2513&lt;5000), 20000, AND(Q2513&gt;=5000), 25000),0)</f>
        <v>0</v>
      </c>
      <c r="Z2513" s="91">
        <f t="shared" si="1128"/>
        <v>0</v>
      </c>
      <c r="AA2513" s="44">
        <f t="shared" si="1129"/>
        <v>0</v>
      </c>
      <c r="AB2513" s="44"/>
      <c r="AC2513" s="44"/>
      <c r="AD2513" s="44"/>
      <c r="AE2513" s="44">
        <f>VLOOKUP(O2513,정산업데이트!$A$6:$B$12,2,10)</f>
        <v>0</v>
      </c>
      <c r="AF2513" s="44"/>
      <c r="AG2513" s="79">
        <f t="shared" si="1130"/>
        <v>0</v>
      </c>
      <c r="AH2513" s="80">
        <f t="shared" si="1131"/>
        <v>2500</v>
      </c>
      <c r="AI2513" s="93"/>
      <c r="AJ2513" s="84" t="s">
        <v>13958</v>
      </c>
      <c r="AK2513" s="84" t="s">
        <v>73</v>
      </c>
      <c r="AL2513" s="84" t="s">
        <v>13959</v>
      </c>
      <c r="AM2513" s="84" t="s">
        <v>15016</v>
      </c>
      <c r="AN2513" s="84" t="s">
        <v>15017</v>
      </c>
      <c r="AO2513" s="84" t="s">
        <v>15018</v>
      </c>
      <c r="AP2513" s="84" t="s">
        <v>15019</v>
      </c>
      <c r="AQ2513" s="84" t="s">
        <v>122</v>
      </c>
      <c r="AR2513" s="85">
        <v>1</v>
      </c>
      <c r="AS2513" s="86">
        <v>5</v>
      </c>
      <c r="AT2513" s="86">
        <v>1E-3</v>
      </c>
      <c r="AU2513" s="86">
        <v>5</v>
      </c>
      <c r="AV2513" s="84" t="s">
        <v>7</v>
      </c>
      <c r="AW2513" s="86">
        <v>120</v>
      </c>
      <c r="AX2513" s="84" t="s">
        <v>68</v>
      </c>
      <c r="AY2513" s="84" t="s">
        <v>68</v>
      </c>
      <c r="AZ2513" s="84" t="s">
        <v>68</v>
      </c>
      <c r="BA2513" s="84" t="s">
        <v>68</v>
      </c>
      <c r="BB2513" s="84" t="s">
        <v>68</v>
      </c>
      <c r="BC2513" s="84" t="s">
        <v>132</v>
      </c>
      <c r="BD2513" s="84" t="s">
        <v>83</v>
      </c>
      <c r="BE2513" s="84" t="s">
        <v>12193</v>
      </c>
      <c r="BF2513" s="84" t="s">
        <v>122</v>
      </c>
      <c r="BG2513" s="84" t="s">
        <v>69</v>
      </c>
      <c r="BH2513" s="92" t="s">
        <v>15020</v>
      </c>
      <c r="BI2513" s="84" t="s">
        <v>122</v>
      </c>
      <c r="BJ2513" s="84" t="s">
        <v>15021</v>
      </c>
      <c r="BK2513" s="84" t="s">
        <v>867</v>
      </c>
      <c r="BL2513" s="84" t="s">
        <v>122</v>
      </c>
      <c r="BM2513" s="84" t="s">
        <v>83</v>
      </c>
      <c r="BN2513" s="84" t="s">
        <v>70</v>
      </c>
      <c r="BO2513" s="84" t="s">
        <v>71</v>
      </c>
      <c r="BP2513" s="84" t="s">
        <v>122</v>
      </c>
      <c r="BQ2513" s="84" t="s">
        <v>163</v>
      </c>
    </row>
    <row r="2514" spans="1:69" ht="14.4" x14ac:dyDescent="0.3">
      <c r="A2514" s="40" t="str">
        <f t="shared" si="1105"/>
        <v>2025-09-19</v>
      </c>
      <c r="B2514" s="40" t="str">
        <f t="shared" si="1106"/>
        <v>SYD</v>
      </c>
      <c r="C2514" s="39" t="str">
        <f t="shared" si="1107"/>
        <v>40644127016</v>
      </c>
      <c r="D2514" s="41" t="str">
        <f t="shared" si="1108"/>
        <v>PAU029761958</v>
      </c>
      <c r="E2514" s="41" t="str">
        <f t="shared" si="1109"/>
        <v>596421490423</v>
      </c>
      <c r="F2514" s="39" t="str">
        <f t="shared" si="1110"/>
        <v>2254256</v>
      </c>
      <c r="G2514" s="39" t="str">
        <f t="shared" si="1111"/>
        <v>WISE EXPRESS(BOOSTUP)</v>
      </c>
      <c r="H2514" s="41" t="str">
        <f t="shared" si="1112"/>
        <v>김재희</v>
      </c>
      <c r="I2514" s="39" t="str">
        <f t="shared" si="1113"/>
        <v>16909</v>
      </c>
      <c r="J2514" s="52" t="str">
        <f t="shared" si="1114"/>
        <v/>
      </c>
      <c r="K2514" s="75">
        <f t="shared" si="1115"/>
        <v>1</v>
      </c>
      <c r="L2514" s="76">
        <f t="shared" si="1116"/>
        <v>1</v>
      </c>
      <c r="M2514" s="76">
        <f t="shared" si="1117"/>
        <v>1E-3</v>
      </c>
      <c r="N2514" s="76">
        <f t="shared" si="1118"/>
        <v>1</v>
      </c>
      <c r="O2514" s="42">
        <f t="shared" si="1119"/>
        <v>1</v>
      </c>
      <c r="P2514" s="39" t="str">
        <f t="shared" si="1120"/>
        <v>목록(Manifest)</v>
      </c>
      <c r="Q2514" s="72">
        <f t="shared" si="1121"/>
        <v>60</v>
      </c>
      <c r="R2514" s="43" t="str">
        <f t="shared" si="1122"/>
        <v>5X033</v>
      </c>
      <c r="S2514" s="82" t="str">
        <f t="shared" si="1123"/>
        <v/>
      </c>
      <c r="T2514" s="40">
        <f t="shared" si="1124"/>
        <v>45919</v>
      </c>
      <c r="U2514" s="44">
        <v>2500</v>
      </c>
      <c r="V2514" s="44">
        <f t="shared" si="1125"/>
        <v>0</v>
      </c>
      <c r="W2514" s="77">
        <f t="shared" si="1126"/>
        <v>2500</v>
      </c>
      <c r="X2514" s="78">
        <f t="shared" si="1127"/>
        <v>0</v>
      </c>
      <c r="Y2514" s="44" cm="1">
        <f t="array" ref="Y2514">_xlfn.IFNA(_xlfn.IFS(AND(Q2514&gt;=2000, Q2514&lt;3000), 10000, AND(Q2514&gt;=3000, Q2514&lt;4000), 15000, AND(Q2514&gt;=4000, Q2514&lt;5000), 20000, AND(Q2514&gt;=5000), 25000),0)</f>
        <v>0</v>
      </c>
      <c r="Z2514" s="91">
        <f t="shared" si="1128"/>
        <v>0</v>
      </c>
      <c r="AA2514" s="44">
        <f t="shared" si="1129"/>
        <v>0</v>
      </c>
      <c r="AB2514" s="44"/>
      <c r="AC2514" s="44"/>
      <c r="AD2514" s="44"/>
      <c r="AE2514" s="44">
        <f>VLOOKUP(O2514,정산업데이트!$A$6:$B$12,2,10)</f>
        <v>0</v>
      </c>
      <c r="AF2514" s="44"/>
      <c r="AG2514" s="79">
        <f t="shared" si="1130"/>
        <v>0</v>
      </c>
      <c r="AH2514" s="80">
        <f t="shared" si="1131"/>
        <v>2500</v>
      </c>
      <c r="AI2514" s="93"/>
      <c r="AJ2514" s="84" t="s">
        <v>13958</v>
      </c>
      <c r="AK2514" s="84" t="s">
        <v>73</v>
      </c>
      <c r="AL2514" s="84" t="s">
        <v>13959</v>
      </c>
      <c r="AM2514" s="84" t="s">
        <v>15022</v>
      </c>
      <c r="AN2514" s="84" t="s">
        <v>8110</v>
      </c>
      <c r="AO2514" s="84" t="s">
        <v>15023</v>
      </c>
      <c r="AP2514" s="84" t="s">
        <v>15024</v>
      </c>
      <c r="AQ2514" s="84" t="s">
        <v>122</v>
      </c>
      <c r="AR2514" s="85">
        <v>1</v>
      </c>
      <c r="AS2514" s="86">
        <v>1</v>
      </c>
      <c r="AT2514" s="86">
        <v>1E-3</v>
      </c>
      <c r="AU2514" s="86">
        <v>1</v>
      </c>
      <c r="AV2514" s="84" t="s">
        <v>7</v>
      </c>
      <c r="AW2514" s="86">
        <v>60</v>
      </c>
      <c r="AX2514" s="84" t="s">
        <v>68</v>
      </c>
      <c r="AY2514" s="84" t="s">
        <v>68</v>
      </c>
      <c r="AZ2514" s="84" t="s">
        <v>68</v>
      </c>
      <c r="BA2514" s="84" t="s">
        <v>68</v>
      </c>
      <c r="BB2514" s="84" t="s">
        <v>68</v>
      </c>
      <c r="BC2514" s="84" t="s">
        <v>129</v>
      </c>
      <c r="BD2514" s="84" t="s">
        <v>91</v>
      </c>
      <c r="BE2514" s="84" t="s">
        <v>92</v>
      </c>
      <c r="BF2514" s="84" t="s">
        <v>122</v>
      </c>
      <c r="BG2514" s="84" t="s">
        <v>69</v>
      </c>
      <c r="BH2514" s="92" t="s">
        <v>15025</v>
      </c>
      <c r="BI2514" s="84" t="s">
        <v>122</v>
      </c>
      <c r="BJ2514" s="84" t="s">
        <v>15026</v>
      </c>
      <c r="BK2514" s="84" t="s">
        <v>867</v>
      </c>
      <c r="BL2514" s="84" t="s">
        <v>122</v>
      </c>
      <c r="BM2514" s="84" t="s">
        <v>91</v>
      </c>
      <c r="BN2514" s="84" t="s">
        <v>70</v>
      </c>
      <c r="BO2514" s="84" t="s">
        <v>71</v>
      </c>
      <c r="BP2514" s="84" t="s">
        <v>122</v>
      </c>
      <c r="BQ2514" s="84" t="s">
        <v>163</v>
      </c>
    </row>
    <row r="2515" spans="1:69" ht="14.4" x14ac:dyDescent="0.3">
      <c r="A2515" s="40" t="str">
        <f t="shared" si="1105"/>
        <v>2025-09-19</v>
      </c>
      <c r="B2515" s="40" t="str">
        <f t="shared" si="1106"/>
        <v>SYD</v>
      </c>
      <c r="C2515" s="39" t="str">
        <f t="shared" si="1107"/>
        <v>40644127016</v>
      </c>
      <c r="D2515" s="41" t="str">
        <f t="shared" si="1108"/>
        <v>PAU029761959</v>
      </c>
      <c r="E2515" s="41" t="str">
        <f t="shared" si="1109"/>
        <v>596421490434</v>
      </c>
      <c r="F2515" s="39" t="str">
        <f t="shared" si="1110"/>
        <v>2254256</v>
      </c>
      <c r="G2515" s="39" t="str">
        <f t="shared" si="1111"/>
        <v>WISE EXPRESS(BOOSTUP)</v>
      </c>
      <c r="H2515" s="41" t="str">
        <f t="shared" si="1112"/>
        <v>김가흔</v>
      </c>
      <c r="I2515" s="39" t="str">
        <f t="shared" si="1113"/>
        <v>48048</v>
      </c>
      <c r="J2515" s="52" t="str">
        <f t="shared" si="1114"/>
        <v/>
      </c>
      <c r="K2515" s="75">
        <f t="shared" si="1115"/>
        <v>1</v>
      </c>
      <c r="L2515" s="76">
        <f t="shared" si="1116"/>
        <v>1</v>
      </c>
      <c r="M2515" s="76">
        <f t="shared" si="1117"/>
        <v>1E-3</v>
      </c>
      <c r="N2515" s="76">
        <f t="shared" si="1118"/>
        <v>1</v>
      </c>
      <c r="O2515" s="42">
        <f t="shared" si="1119"/>
        <v>1</v>
      </c>
      <c r="P2515" s="39" t="str">
        <f t="shared" si="1120"/>
        <v>목록(Manifest)</v>
      </c>
      <c r="Q2515" s="72">
        <f t="shared" si="1121"/>
        <v>60</v>
      </c>
      <c r="R2515" s="43" t="str">
        <f t="shared" si="1122"/>
        <v>5X033</v>
      </c>
      <c r="S2515" s="82" t="str">
        <f t="shared" si="1123"/>
        <v/>
      </c>
      <c r="T2515" s="40">
        <f t="shared" si="1124"/>
        <v>45919</v>
      </c>
      <c r="U2515" s="44">
        <v>2500</v>
      </c>
      <c r="V2515" s="44">
        <f t="shared" si="1125"/>
        <v>0</v>
      </c>
      <c r="W2515" s="77">
        <f t="shared" si="1126"/>
        <v>2500</v>
      </c>
      <c r="X2515" s="78">
        <f t="shared" si="1127"/>
        <v>0</v>
      </c>
      <c r="Y2515" s="44" cm="1">
        <f t="array" ref="Y2515">_xlfn.IFNA(_xlfn.IFS(AND(Q2515&gt;=2000, Q2515&lt;3000), 10000, AND(Q2515&gt;=3000, Q2515&lt;4000), 15000, AND(Q2515&gt;=4000, Q2515&lt;5000), 20000, AND(Q2515&gt;=5000), 25000),0)</f>
        <v>0</v>
      </c>
      <c r="Z2515" s="91">
        <f t="shared" si="1128"/>
        <v>0</v>
      </c>
      <c r="AA2515" s="44">
        <f t="shared" si="1129"/>
        <v>0</v>
      </c>
      <c r="AB2515" s="44"/>
      <c r="AC2515" s="44"/>
      <c r="AD2515" s="44"/>
      <c r="AE2515" s="44">
        <f>VLOOKUP(O2515,정산업데이트!$A$6:$B$12,2,10)</f>
        <v>0</v>
      </c>
      <c r="AF2515" s="44"/>
      <c r="AG2515" s="79">
        <f t="shared" si="1130"/>
        <v>0</v>
      </c>
      <c r="AH2515" s="80">
        <f t="shared" si="1131"/>
        <v>2500</v>
      </c>
      <c r="AI2515" s="93"/>
      <c r="AJ2515" s="84" t="s">
        <v>13958</v>
      </c>
      <c r="AK2515" s="84" t="s">
        <v>73</v>
      </c>
      <c r="AL2515" s="84" t="s">
        <v>13959</v>
      </c>
      <c r="AM2515" s="84" t="s">
        <v>15027</v>
      </c>
      <c r="AN2515" s="84" t="s">
        <v>15028</v>
      </c>
      <c r="AO2515" s="84" t="s">
        <v>15029</v>
      </c>
      <c r="AP2515" s="84" t="s">
        <v>15030</v>
      </c>
      <c r="AQ2515" s="84" t="s">
        <v>122</v>
      </c>
      <c r="AR2515" s="85">
        <v>1</v>
      </c>
      <c r="AS2515" s="86">
        <v>1</v>
      </c>
      <c r="AT2515" s="86">
        <v>1E-3</v>
      </c>
      <c r="AU2515" s="86">
        <v>1</v>
      </c>
      <c r="AV2515" s="84" t="s">
        <v>7</v>
      </c>
      <c r="AW2515" s="86">
        <v>60</v>
      </c>
      <c r="AX2515" s="84" t="s">
        <v>68</v>
      </c>
      <c r="AY2515" s="84" t="s">
        <v>68</v>
      </c>
      <c r="AZ2515" s="84" t="s">
        <v>68</v>
      </c>
      <c r="BA2515" s="84" t="s">
        <v>68</v>
      </c>
      <c r="BB2515" s="84" t="s">
        <v>68</v>
      </c>
      <c r="BC2515" s="84" t="s">
        <v>129</v>
      </c>
      <c r="BD2515" s="84" t="s">
        <v>91</v>
      </c>
      <c r="BE2515" s="84" t="s">
        <v>92</v>
      </c>
      <c r="BF2515" s="84" t="s">
        <v>122</v>
      </c>
      <c r="BG2515" s="84" t="s">
        <v>69</v>
      </c>
      <c r="BH2515" s="92" t="s">
        <v>15031</v>
      </c>
      <c r="BI2515" s="84" t="s">
        <v>122</v>
      </c>
      <c r="BJ2515" s="84" t="s">
        <v>15032</v>
      </c>
      <c r="BK2515" s="84" t="s">
        <v>867</v>
      </c>
      <c r="BL2515" s="84" t="s">
        <v>122</v>
      </c>
      <c r="BM2515" s="84" t="s">
        <v>91</v>
      </c>
      <c r="BN2515" s="84" t="s">
        <v>70</v>
      </c>
      <c r="BO2515" s="84" t="s">
        <v>71</v>
      </c>
      <c r="BP2515" s="84" t="s">
        <v>122</v>
      </c>
      <c r="BQ2515" s="84" t="s">
        <v>163</v>
      </c>
    </row>
    <row r="2516" spans="1:69" ht="14.4" x14ac:dyDescent="0.3">
      <c r="A2516" s="40" t="str">
        <f t="shared" si="1105"/>
        <v>2025-09-19</v>
      </c>
      <c r="B2516" s="40" t="str">
        <f t="shared" si="1106"/>
        <v>SYD</v>
      </c>
      <c r="C2516" s="39" t="str">
        <f t="shared" si="1107"/>
        <v>40644127016</v>
      </c>
      <c r="D2516" s="41" t="str">
        <f t="shared" si="1108"/>
        <v>PAU029761884</v>
      </c>
      <c r="E2516" s="41" t="str">
        <f t="shared" si="1109"/>
        <v>596421490445</v>
      </c>
      <c r="F2516" s="39" t="str">
        <f t="shared" si="1110"/>
        <v>2254256</v>
      </c>
      <c r="G2516" s="39" t="str">
        <f t="shared" si="1111"/>
        <v>WISE EXPRESS(BOOSTUP)</v>
      </c>
      <c r="H2516" s="41" t="str">
        <f t="shared" si="1112"/>
        <v>김남훈</v>
      </c>
      <c r="I2516" s="39" t="str">
        <f t="shared" si="1113"/>
        <v>17719</v>
      </c>
      <c r="J2516" s="52" t="str">
        <f t="shared" si="1114"/>
        <v/>
      </c>
      <c r="K2516" s="75">
        <f t="shared" si="1115"/>
        <v>1</v>
      </c>
      <c r="L2516" s="76">
        <f t="shared" si="1116"/>
        <v>1</v>
      </c>
      <c r="M2516" s="76">
        <f t="shared" si="1117"/>
        <v>1E-3</v>
      </c>
      <c r="N2516" s="76">
        <f t="shared" si="1118"/>
        <v>1</v>
      </c>
      <c r="O2516" s="42">
        <f t="shared" si="1119"/>
        <v>1</v>
      </c>
      <c r="P2516" s="39" t="str">
        <f t="shared" si="1120"/>
        <v>목록(Manifest)</v>
      </c>
      <c r="Q2516" s="72">
        <f t="shared" si="1121"/>
        <v>60</v>
      </c>
      <c r="R2516" s="43" t="str">
        <f t="shared" si="1122"/>
        <v>5X033</v>
      </c>
      <c r="S2516" s="82" t="str">
        <f t="shared" si="1123"/>
        <v/>
      </c>
      <c r="T2516" s="40">
        <f t="shared" si="1124"/>
        <v>45919</v>
      </c>
      <c r="U2516" s="44">
        <v>2500</v>
      </c>
      <c r="V2516" s="44">
        <f t="shared" si="1125"/>
        <v>0</v>
      </c>
      <c r="W2516" s="77">
        <f t="shared" si="1126"/>
        <v>2500</v>
      </c>
      <c r="X2516" s="78">
        <f t="shared" si="1127"/>
        <v>0</v>
      </c>
      <c r="Y2516" s="44" cm="1">
        <f t="array" ref="Y2516">_xlfn.IFNA(_xlfn.IFS(AND(Q2516&gt;=2000, Q2516&lt;3000), 10000, AND(Q2516&gt;=3000, Q2516&lt;4000), 15000, AND(Q2516&gt;=4000, Q2516&lt;5000), 20000, AND(Q2516&gt;=5000), 25000),0)</f>
        <v>0</v>
      </c>
      <c r="Z2516" s="91">
        <f t="shared" si="1128"/>
        <v>0</v>
      </c>
      <c r="AA2516" s="44">
        <f t="shared" si="1129"/>
        <v>0</v>
      </c>
      <c r="AB2516" s="44"/>
      <c r="AC2516" s="44"/>
      <c r="AD2516" s="44"/>
      <c r="AE2516" s="44">
        <f>VLOOKUP(O2516,정산업데이트!$A$6:$B$12,2,10)</f>
        <v>0</v>
      </c>
      <c r="AF2516" s="44"/>
      <c r="AG2516" s="79">
        <f t="shared" si="1130"/>
        <v>0</v>
      </c>
      <c r="AH2516" s="80">
        <f t="shared" si="1131"/>
        <v>2500</v>
      </c>
      <c r="AI2516" s="93"/>
      <c r="AJ2516" s="84" t="s">
        <v>13958</v>
      </c>
      <c r="AK2516" s="84" t="s">
        <v>73</v>
      </c>
      <c r="AL2516" s="84" t="s">
        <v>13959</v>
      </c>
      <c r="AM2516" s="84" t="s">
        <v>15033</v>
      </c>
      <c r="AN2516" s="84" t="s">
        <v>15034</v>
      </c>
      <c r="AO2516" s="84" t="s">
        <v>15035</v>
      </c>
      <c r="AP2516" s="84" t="s">
        <v>15036</v>
      </c>
      <c r="AQ2516" s="84" t="s">
        <v>122</v>
      </c>
      <c r="AR2516" s="85">
        <v>1</v>
      </c>
      <c r="AS2516" s="86">
        <v>1</v>
      </c>
      <c r="AT2516" s="86">
        <v>1E-3</v>
      </c>
      <c r="AU2516" s="86">
        <v>1</v>
      </c>
      <c r="AV2516" s="84" t="s">
        <v>7</v>
      </c>
      <c r="AW2516" s="86">
        <v>60</v>
      </c>
      <c r="AX2516" s="84" t="s">
        <v>68</v>
      </c>
      <c r="AY2516" s="84" t="s">
        <v>68</v>
      </c>
      <c r="AZ2516" s="84" t="s">
        <v>68</v>
      </c>
      <c r="BA2516" s="84" t="s">
        <v>68</v>
      </c>
      <c r="BB2516" s="84" t="s">
        <v>68</v>
      </c>
      <c r="BC2516" s="84" t="s">
        <v>129</v>
      </c>
      <c r="BD2516" s="84" t="s">
        <v>91</v>
      </c>
      <c r="BE2516" s="84" t="s">
        <v>92</v>
      </c>
      <c r="BF2516" s="84" t="s">
        <v>122</v>
      </c>
      <c r="BG2516" s="84" t="s">
        <v>69</v>
      </c>
      <c r="BH2516" s="92" t="s">
        <v>15037</v>
      </c>
      <c r="BI2516" s="84" t="s">
        <v>122</v>
      </c>
      <c r="BJ2516" s="84" t="s">
        <v>15038</v>
      </c>
      <c r="BK2516" s="84" t="s">
        <v>867</v>
      </c>
      <c r="BL2516" s="84" t="s">
        <v>122</v>
      </c>
      <c r="BM2516" s="84" t="s">
        <v>91</v>
      </c>
      <c r="BN2516" s="84" t="s">
        <v>70</v>
      </c>
      <c r="BO2516" s="84" t="s">
        <v>71</v>
      </c>
      <c r="BP2516" s="84" t="s">
        <v>122</v>
      </c>
      <c r="BQ2516" s="84" t="s">
        <v>163</v>
      </c>
    </row>
    <row r="2517" spans="1:69" ht="14.4" x14ac:dyDescent="0.3">
      <c r="A2517" s="40" t="str">
        <f t="shared" si="1105"/>
        <v>2025-09-19</v>
      </c>
      <c r="B2517" s="40" t="str">
        <f t="shared" si="1106"/>
        <v>SYD</v>
      </c>
      <c r="C2517" s="39" t="str">
        <f t="shared" si="1107"/>
        <v>40644127016</v>
      </c>
      <c r="D2517" s="41" t="str">
        <f t="shared" si="1108"/>
        <v>PAU029769908</v>
      </c>
      <c r="E2517" s="41" t="str">
        <f t="shared" si="1109"/>
        <v>596421489583</v>
      </c>
      <c r="F2517" s="39" t="str">
        <f t="shared" si="1110"/>
        <v>2254252</v>
      </c>
      <c r="G2517" s="39" t="str">
        <f t="shared" si="1111"/>
        <v>WISE EXPRESS(AUSTRAPHARM)</v>
      </c>
      <c r="H2517" s="41" t="str">
        <f t="shared" si="1112"/>
        <v>양해연</v>
      </c>
      <c r="I2517" s="39" t="str">
        <f t="shared" si="1113"/>
        <v>58701</v>
      </c>
      <c r="J2517" s="52" t="str">
        <f t="shared" si="1114"/>
        <v/>
      </c>
      <c r="K2517" s="75">
        <f t="shared" si="1115"/>
        <v>1</v>
      </c>
      <c r="L2517" s="76">
        <f t="shared" si="1116"/>
        <v>1</v>
      </c>
      <c r="M2517" s="76">
        <f t="shared" si="1117"/>
        <v>1E-3</v>
      </c>
      <c r="N2517" s="76">
        <f t="shared" si="1118"/>
        <v>1</v>
      </c>
      <c r="O2517" s="42">
        <f t="shared" si="1119"/>
        <v>1</v>
      </c>
      <c r="P2517" s="39" t="str">
        <f t="shared" si="1120"/>
        <v>목록(Manifest)</v>
      </c>
      <c r="Q2517" s="72">
        <f t="shared" si="1121"/>
        <v>50</v>
      </c>
      <c r="R2517" s="43" t="str">
        <f t="shared" si="1122"/>
        <v>5X033</v>
      </c>
      <c r="S2517" s="82" t="str">
        <f t="shared" si="1123"/>
        <v/>
      </c>
      <c r="T2517" s="40">
        <f t="shared" si="1124"/>
        <v>45919</v>
      </c>
      <c r="U2517" s="44">
        <v>2500</v>
      </c>
      <c r="V2517" s="44">
        <f t="shared" si="1125"/>
        <v>0</v>
      </c>
      <c r="W2517" s="77">
        <f t="shared" si="1126"/>
        <v>2500</v>
      </c>
      <c r="X2517" s="78">
        <f t="shared" si="1127"/>
        <v>0</v>
      </c>
      <c r="Y2517" s="44" cm="1">
        <f t="array" ref="Y2517">_xlfn.IFNA(_xlfn.IFS(AND(Q2517&gt;=2000, Q2517&lt;3000), 10000, AND(Q2517&gt;=3000, Q2517&lt;4000), 15000, AND(Q2517&gt;=4000, Q2517&lt;5000), 20000, AND(Q2517&gt;=5000), 25000),0)</f>
        <v>0</v>
      </c>
      <c r="Z2517" s="91">
        <f t="shared" si="1128"/>
        <v>0</v>
      </c>
      <c r="AA2517" s="44">
        <f t="shared" si="1129"/>
        <v>0</v>
      </c>
      <c r="AB2517" s="44"/>
      <c r="AC2517" s="44"/>
      <c r="AD2517" s="44"/>
      <c r="AE2517" s="44">
        <f>VLOOKUP(O2517,정산업데이트!$A$6:$B$12,2,10)</f>
        <v>0</v>
      </c>
      <c r="AF2517" s="44"/>
      <c r="AG2517" s="79">
        <f t="shared" si="1130"/>
        <v>0</v>
      </c>
      <c r="AH2517" s="80">
        <f t="shared" si="1131"/>
        <v>2500</v>
      </c>
      <c r="AI2517" s="93"/>
      <c r="AJ2517" s="84" t="s">
        <v>13958</v>
      </c>
      <c r="AK2517" s="84" t="s">
        <v>73</v>
      </c>
      <c r="AL2517" s="84" t="s">
        <v>13959</v>
      </c>
      <c r="AM2517" s="84" t="s">
        <v>15039</v>
      </c>
      <c r="AN2517" s="84" t="s">
        <v>15040</v>
      </c>
      <c r="AO2517" s="84" t="s">
        <v>15041</v>
      </c>
      <c r="AP2517" s="84" t="s">
        <v>1269</v>
      </c>
      <c r="AQ2517" s="84" t="s">
        <v>122</v>
      </c>
      <c r="AR2517" s="85">
        <v>1</v>
      </c>
      <c r="AS2517" s="86">
        <v>1</v>
      </c>
      <c r="AT2517" s="86">
        <v>1E-3</v>
      </c>
      <c r="AU2517" s="86">
        <v>1</v>
      </c>
      <c r="AV2517" s="84" t="s">
        <v>7</v>
      </c>
      <c r="AW2517" s="86">
        <v>50</v>
      </c>
      <c r="AX2517" s="84" t="s">
        <v>68</v>
      </c>
      <c r="AY2517" s="84" t="s">
        <v>68</v>
      </c>
      <c r="AZ2517" s="84" t="s">
        <v>68</v>
      </c>
      <c r="BA2517" s="84" t="s">
        <v>68</v>
      </c>
      <c r="BB2517" s="84" t="s">
        <v>68</v>
      </c>
      <c r="BC2517" s="84" t="s">
        <v>132</v>
      </c>
      <c r="BD2517" s="84" t="s">
        <v>83</v>
      </c>
      <c r="BE2517" s="84" t="s">
        <v>156</v>
      </c>
      <c r="BF2517" s="84" t="s">
        <v>122</v>
      </c>
      <c r="BG2517" s="84" t="s">
        <v>69</v>
      </c>
      <c r="BH2517" s="92" t="s">
        <v>15042</v>
      </c>
      <c r="BI2517" s="84" t="s">
        <v>122</v>
      </c>
      <c r="BJ2517" s="84" t="s">
        <v>15043</v>
      </c>
      <c r="BK2517" s="84" t="s">
        <v>867</v>
      </c>
      <c r="BL2517" s="84" t="s">
        <v>122</v>
      </c>
      <c r="BM2517" s="84" t="s">
        <v>83</v>
      </c>
      <c r="BN2517" s="84" t="s">
        <v>70</v>
      </c>
      <c r="BO2517" s="84" t="s">
        <v>71</v>
      </c>
      <c r="BP2517" s="84" t="s">
        <v>122</v>
      </c>
      <c r="BQ2517" s="84" t="s">
        <v>163</v>
      </c>
    </row>
    <row r="2518" spans="1:69" ht="14.4" x14ac:dyDescent="0.3">
      <c r="A2518" s="40" t="str">
        <f t="shared" si="1105"/>
        <v>2025-09-19</v>
      </c>
      <c r="B2518" s="40" t="str">
        <f t="shared" si="1106"/>
        <v>SYD</v>
      </c>
      <c r="C2518" s="39" t="str">
        <f t="shared" si="1107"/>
        <v>40644127016</v>
      </c>
      <c r="D2518" s="41" t="str">
        <f t="shared" si="1108"/>
        <v>PKR253655513</v>
      </c>
      <c r="E2518" s="41" t="str">
        <f t="shared" si="1109"/>
        <v>596421493050</v>
      </c>
      <c r="F2518" s="39" t="str">
        <f t="shared" si="1110"/>
        <v>2256683</v>
      </c>
      <c r="G2518" s="39" t="str">
        <f t="shared" si="1111"/>
        <v>WISE EXPRESS LOGISTICS(PANGZIMOM)</v>
      </c>
      <c r="H2518" s="41" t="str">
        <f t="shared" si="1112"/>
        <v>이선옥</v>
      </c>
      <c r="I2518" s="39" t="str">
        <f t="shared" si="1113"/>
        <v>16847</v>
      </c>
      <c r="J2518" s="52" t="str">
        <f t="shared" si="1114"/>
        <v/>
      </c>
      <c r="K2518" s="75">
        <f t="shared" si="1115"/>
        <v>1</v>
      </c>
      <c r="L2518" s="76">
        <f t="shared" si="1116"/>
        <v>1</v>
      </c>
      <c r="M2518" s="76">
        <f t="shared" si="1117"/>
        <v>1E-3</v>
      </c>
      <c r="N2518" s="76">
        <f t="shared" si="1118"/>
        <v>1</v>
      </c>
      <c r="O2518" s="42">
        <f t="shared" si="1119"/>
        <v>1</v>
      </c>
      <c r="P2518" s="39" t="str">
        <f t="shared" si="1120"/>
        <v>일반(목록배제,Normal-Manifest Exception)</v>
      </c>
      <c r="Q2518" s="72">
        <f t="shared" si="1121"/>
        <v>105</v>
      </c>
      <c r="R2518" s="43" t="str">
        <f t="shared" si="1122"/>
        <v>5X033</v>
      </c>
      <c r="S2518" s="82" t="str">
        <f t="shared" si="1123"/>
        <v/>
      </c>
      <c r="T2518" s="40">
        <f t="shared" si="1124"/>
        <v>45919</v>
      </c>
      <c r="U2518" s="44">
        <v>2500</v>
      </c>
      <c r="V2518" s="44">
        <f t="shared" si="1125"/>
        <v>0</v>
      </c>
      <c r="W2518" s="77">
        <f t="shared" si="1126"/>
        <v>2500</v>
      </c>
      <c r="X2518" s="78">
        <f t="shared" si="1127"/>
        <v>0</v>
      </c>
      <c r="Y2518" s="44" cm="1">
        <f t="array" ref="Y2518">_xlfn.IFNA(_xlfn.IFS(AND(Q2518&gt;=2000, Q2518&lt;3000), 10000, AND(Q2518&gt;=3000, Q2518&lt;4000), 15000, AND(Q2518&gt;=4000, Q2518&lt;5000), 20000, AND(Q2518&gt;=5000), 25000),0)</f>
        <v>0</v>
      </c>
      <c r="Z2518" s="91">
        <f t="shared" si="1128"/>
        <v>300</v>
      </c>
      <c r="AA2518" s="44">
        <f t="shared" si="1129"/>
        <v>0</v>
      </c>
      <c r="AB2518" s="44"/>
      <c r="AC2518" s="44"/>
      <c r="AD2518" s="44"/>
      <c r="AE2518" s="44">
        <f>VLOOKUP(O2518,정산업데이트!$A$6:$B$12,2,10)</f>
        <v>0</v>
      </c>
      <c r="AF2518" s="44"/>
      <c r="AG2518" s="79">
        <f t="shared" si="1130"/>
        <v>300</v>
      </c>
      <c r="AH2518" s="80">
        <f t="shared" si="1131"/>
        <v>2800</v>
      </c>
      <c r="AI2518" s="93"/>
      <c r="AJ2518" s="84" t="s">
        <v>13958</v>
      </c>
      <c r="AK2518" s="84" t="s">
        <v>73</v>
      </c>
      <c r="AL2518" s="84" t="s">
        <v>13959</v>
      </c>
      <c r="AM2518" s="84" t="s">
        <v>15044</v>
      </c>
      <c r="AN2518" s="84" t="s">
        <v>943</v>
      </c>
      <c r="AO2518" s="84" t="s">
        <v>15045</v>
      </c>
      <c r="AP2518" s="84" t="s">
        <v>1421</v>
      </c>
      <c r="AQ2518" s="84" t="s">
        <v>122</v>
      </c>
      <c r="AR2518" s="85">
        <v>1</v>
      </c>
      <c r="AS2518" s="86">
        <v>1</v>
      </c>
      <c r="AT2518" s="86">
        <v>1E-3</v>
      </c>
      <c r="AU2518" s="86">
        <v>1</v>
      </c>
      <c r="AV2518" s="84" t="s">
        <v>8</v>
      </c>
      <c r="AW2518" s="86">
        <v>105</v>
      </c>
      <c r="AX2518" s="84" t="s">
        <v>68</v>
      </c>
      <c r="AY2518" s="84" t="s">
        <v>68</v>
      </c>
      <c r="AZ2518" s="84" t="s">
        <v>68</v>
      </c>
      <c r="BA2518" s="84" t="s">
        <v>68</v>
      </c>
      <c r="BB2518" s="84" t="s">
        <v>68</v>
      </c>
      <c r="BC2518" s="84" t="s">
        <v>441</v>
      </c>
      <c r="BD2518" s="84" t="s">
        <v>442</v>
      </c>
      <c r="BE2518" s="84" t="s">
        <v>444</v>
      </c>
      <c r="BF2518" s="84" t="s">
        <v>122</v>
      </c>
      <c r="BG2518" s="84" t="s">
        <v>69</v>
      </c>
      <c r="BH2518" s="92" t="s">
        <v>15046</v>
      </c>
      <c r="BI2518" s="84" t="s">
        <v>122</v>
      </c>
      <c r="BJ2518" s="84" t="s">
        <v>15047</v>
      </c>
      <c r="BK2518" s="84" t="s">
        <v>867</v>
      </c>
      <c r="BL2518" s="84" t="s">
        <v>122</v>
      </c>
      <c r="BM2518" s="84" t="s">
        <v>442</v>
      </c>
      <c r="BN2518" s="84" t="s">
        <v>70</v>
      </c>
      <c r="BO2518" s="84" t="s">
        <v>71</v>
      </c>
      <c r="BP2518" s="84" t="s">
        <v>122</v>
      </c>
      <c r="BQ2518" s="84" t="s">
        <v>163</v>
      </c>
    </row>
    <row r="2519" spans="1:69" ht="14.4" x14ac:dyDescent="0.3">
      <c r="A2519" s="40" t="str">
        <f t="shared" si="1105"/>
        <v>2025-09-19</v>
      </c>
      <c r="B2519" s="40" t="str">
        <f t="shared" si="1106"/>
        <v>SYD</v>
      </c>
      <c r="C2519" s="39" t="str">
        <f t="shared" si="1107"/>
        <v>40644127016</v>
      </c>
      <c r="D2519" s="41" t="str">
        <f t="shared" si="1108"/>
        <v>PKR253655514</v>
      </c>
      <c r="E2519" s="41" t="str">
        <f t="shared" si="1109"/>
        <v>596421493061</v>
      </c>
      <c r="F2519" s="39" t="str">
        <f t="shared" si="1110"/>
        <v>2256683</v>
      </c>
      <c r="G2519" s="39" t="str">
        <f t="shared" si="1111"/>
        <v>WISE EXPRESS LOGISTICS(PANGZIMOM)</v>
      </c>
      <c r="H2519" s="41" t="str">
        <f t="shared" si="1112"/>
        <v>최은화</v>
      </c>
      <c r="I2519" s="39" t="str">
        <f t="shared" si="1113"/>
        <v>25517</v>
      </c>
      <c r="J2519" s="52" t="str">
        <f t="shared" si="1114"/>
        <v/>
      </c>
      <c r="K2519" s="75">
        <f t="shared" si="1115"/>
        <v>1</v>
      </c>
      <c r="L2519" s="76">
        <f t="shared" si="1116"/>
        <v>1</v>
      </c>
      <c r="M2519" s="76">
        <f t="shared" si="1117"/>
        <v>1E-3</v>
      </c>
      <c r="N2519" s="76">
        <f t="shared" si="1118"/>
        <v>1</v>
      </c>
      <c r="O2519" s="42">
        <f t="shared" si="1119"/>
        <v>1</v>
      </c>
      <c r="P2519" s="39" t="str">
        <f t="shared" si="1120"/>
        <v>목록(Manifest)</v>
      </c>
      <c r="Q2519" s="72">
        <f t="shared" si="1121"/>
        <v>45</v>
      </c>
      <c r="R2519" s="43" t="str">
        <f t="shared" si="1122"/>
        <v>5X033</v>
      </c>
      <c r="S2519" s="82" t="str">
        <f t="shared" si="1123"/>
        <v/>
      </c>
      <c r="T2519" s="40">
        <f t="shared" si="1124"/>
        <v>45919</v>
      </c>
      <c r="U2519" s="44">
        <v>2500</v>
      </c>
      <c r="V2519" s="44">
        <f t="shared" si="1125"/>
        <v>0</v>
      </c>
      <c r="W2519" s="77">
        <f t="shared" si="1126"/>
        <v>2500</v>
      </c>
      <c r="X2519" s="78">
        <f t="shared" si="1127"/>
        <v>0</v>
      </c>
      <c r="Y2519" s="44" cm="1">
        <f t="array" ref="Y2519">_xlfn.IFNA(_xlfn.IFS(AND(Q2519&gt;=2000, Q2519&lt;3000), 10000, AND(Q2519&gt;=3000, Q2519&lt;4000), 15000, AND(Q2519&gt;=4000, Q2519&lt;5000), 20000, AND(Q2519&gt;=5000), 25000),0)</f>
        <v>0</v>
      </c>
      <c r="Z2519" s="91">
        <f t="shared" si="1128"/>
        <v>0</v>
      </c>
      <c r="AA2519" s="44">
        <f t="shared" si="1129"/>
        <v>0</v>
      </c>
      <c r="AB2519" s="44"/>
      <c r="AC2519" s="44"/>
      <c r="AD2519" s="44"/>
      <c r="AE2519" s="44">
        <f>VLOOKUP(O2519,정산업데이트!$A$6:$B$12,2,10)</f>
        <v>0</v>
      </c>
      <c r="AF2519" s="44"/>
      <c r="AG2519" s="79">
        <f t="shared" si="1130"/>
        <v>0</v>
      </c>
      <c r="AH2519" s="80">
        <f t="shared" si="1131"/>
        <v>2500</v>
      </c>
      <c r="AI2519" s="93"/>
      <c r="AJ2519" s="84" t="s">
        <v>13958</v>
      </c>
      <c r="AK2519" s="84" t="s">
        <v>73</v>
      </c>
      <c r="AL2519" s="84" t="s">
        <v>13959</v>
      </c>
      <c r="AM2519" s="84" t="s">
        <v>15048</v>
      </c>
      <c r="AN2519" s="84" t="s">
        <v>15049</v>
      </c>
      <c r="AO2519" s="84" t="s">
        <v>15050</v>
      </c>
      <c r="AP2519" s="84" t="s">
        <v>15051</v>
      </c>
      <c r="AQ2519" s="84" t="s">
        <v>122</v>
      </c>
      <c r="AR2519" s="85">
        <v>1</v>
      </c>
      <c r="AS2519" s="86">
        <v>1</v>
      </c>
      <c r="AT2519" s="86">
        <v>1E-3</v>
      </c>
      <c r="AU2519" s="86">
        <v>1</v>
      </c>
      <c r="AV2519" s="84" t="s">
        <v>7</v>
      </c>
      <c r="AW2519" s="86">
        <v>45</v>
      </c>
      <c r="AX2519" s="84" t="s">
        <v>68</v>
      </c>
      <c r="AY2519" s="84" t="s">
        <v>68</v>
      </c>
      <c r="AZ2519" s="84" t="s">
        <v>68</v>
      </c>
      <c r="BA2519" s="84" t="s">
        <v>68</v>
      </c>
      <c r="BB2519" s="84" t="s">
        <v>68</v>
      </c>
      <c r="BC2519" s="84" t="s">
        <v>441</v>
      </c>
      <c r="BD2519" s="84" t="s">
        <v>442</v>
      </c>
      <c r="BE2519" s="84" t="s">
        <v>444</v>
      </c>
      <c r="BF2519" s="84" t="s">
        <v>122</v>
      </c>
      <c r="BG2519" s="84" t="s">
        <v>69</v>
      </c>
      <c r="BH2519" s="92" t="s">
        <v>15052</v>
      </c>
      <c r="BI2519" s="84" t="s">
        <v>122</v>
      </c>
      <c r="BJ2519" s="84" t="s">
        <v>15053</v>
      </c>
      <c r="BK2519" s="84" t="s">
        <v>867</v>
      </c>
      <c r="BL2519" s="84" t="s">
        <v>122</v>
      </c>
      <c r="BM2519" s="84" t="s">
        <v>442</v>
      </c>
      <c r="BN2519" s="84" t="s">
        <v>70</v>
      </c>
      <c r="BO2519" s="84" t="s">
        <v>71</v>
      </c>
      <c r="BP2519" s="84" t="s">
        <v>122</v>
      </c>
      <c r="BQ2519" s="84" t="s">
        <v>163</v>
      </c>
    </row>
    <row r="2520" spans="1:69" ht="14.4" x14ac:dyDescent="0.3">
      <c r="A2520" s="40" t="str">
        <f t="shared" si="1105"/>
        <v>2025-09-19</v>
      </c>
      <c r="B2520" s="40" t="str">
        <f t="shared" si="1106"/>
        <v>SYD</v>
      </c>
      <c r="C2520" s="39" t="str">
        <f t="shared" si="1107"/>
        <v>40644127016</v>
      </c>
      <c r="D2520" s="41" t="str">
        <f t="shared" si="1108"/>
        <v>PKR253655515</v>
      </c>
      <c r="E2520" s="41" t="str">
        <f t="shared" si="1109"/>
        <v>596421493072</v>
      </c>
      <c r="F2520" s="39" t="str">
        <f t="shared" si="1110"/>
        <v>2256683</v>
      </c>
      <c r="G2520" s="39" t="str">
        <f t="shared" si="1111"/>
        <v>WISE EXPRESS LOGISTICS(PANGZIMOM)</v>
      </c>
      <c r="H2520" s="41" t="str">
        <f t="shared" si="1112"/>
        <v>임수경</v>
      </c>
      <c r="I2520" s="39" t="str">
        <f t="shared" si="1113"/>
        <v>51591</v>
      </c>
      <c r="J2520" s="52" t="str">
        <f t="shared" si="1114"/>
        <v/>
      </c>
      <c r="K2520" s="75">
        <f t="shared" si="1115"/>
        <v>1</v>
      </c>
      <c r="L2520" s="76">
        <f t="shared" si="1116"/>
        <v>1</v>
      </c>
      <c r="M2520" s="76">
        <f t="shared" si="1117"/>
        <v>1E-3</v>
      </c>
      <c r="N2520" s="76">
        <f t="shared" si="1118"/>
        <v>1</v>
      </c>
      <c r="O2520" s="42">
        <f t="shared" si="1119"/>
        <v>1</v>
      </c>
      <c r="P2520" s="39" t="str">
        <f t="shared" si="1120"/>
        <v>목록(Manifest)</v>
      </c>
      <c r="Q2520" s="72">
        <f t="shared" si="1121"/>
        <v>45</v>
      </c>
      <c r="R2520" s="43" t="str">
        <f t="shared" si="1122"/>
        <v>5X033</v>
      </c>
      <c r="S2520" s="82" t="str">
        <f t="shared" si="1123"/>
        <v/>
      </c>
      <c r="T2520" s="40">
        <f t="shared" si="1124"/>
        <v>45919</v>
      </c>
      <c r="U2520" s="44">
        <v>2500</v>
      </c>
      <c r="V2520" s="44">
        <f t="shared" si="1125"/>
        <v>0</v>
      </c>
      <c r="W2520" s="77">
        <f t="shared" si="1126"/>
        <v>2500</v>
      </c>
      <c r="X2520" s="78">
        <f t="shared" si="1127"/>
        <v>0</v>
      </c>
      <c r="Y2520" s="44" cm="1">
        <f t="array" ref="Y2520">_xlfn.IFNA(_xlfn.IFS(AND(Q2520&gt;=2000, Q2520&lt;3000), 10000, AND(Q2520&gt;=3000, Q2520&lt;4000), 15000, AND(Q2520&gt;=4000, Q2520&lt;5000), 20000, AND(Q2520&gt;=5000), 25000),0)</f>
        <v>0</v>
      </c>
      <c r="Z2520" s="91">
        <f t="shared" si="1128"/>
        <v>0</v>
      </c>
      <c r="AA2520" s="44">
        <f t="shared" si="1129"/>
        <v>0</v>
      </c>
      <c r="AB2520" s="44"/>
      <c r="AC2520" s="44"/>
      <c r="AD2520" s="44"/>
      <c r="AE2520" s="44">
        <f>VLOOKUP(O2520,정산업데이트!$A$6:$B$12,2,10)</f>
        <v>0</v>
      </c>
      <c r="AF2520" s="44"/>
      <c r="AG2520" s="79">
        <f t="shared" si="1130"/>
        <v>0</v>
      </c>
      <c r="AH2520" s="80">
        <f t="shared" si="1131"/>
        <v>2500</v>
      </c>
      <c r="AI2520" s="93"/>
      <c r="AJ2520" s="84" t="s">
        <v>13958</v>
      </c>
      <c r="AK2520" s="84" t="s">
        <v>73</v>
      </c>
      <c r="AL2520" s="84" t="s">
        <v>13959</v>
      </c>
      <c r="AM2520" s="84" t="s">
        <v>15054</v>
      </c>
      <c r="AN2520" s="84" t="s">
        <v>15055</v>
      </c>
      <c r="AO2520" s="84" t="s">
        <v>15056</v>
      </c>
      <c r="AP2520" s="84" t="s">
        <v>15057</v>
      </c>
      <c r="AQ2520" s="84" t="s">
        <v>122</v>
      </c>
      <c r="AR2520" s="85">
        <v>1</v>
      </c>
      <c r="AS2520" s="86">
        <v>1</v>
      </c>
      <c r="AT2520" s="86">
        <v>1E-3</v>
      </c>
      <c r="AU2520" s="86">
        <v>1</v>
      </c>
      <c r="AV2520" s="84" t="s">
        <v>7</v>
      </c>
      <c r="AW2520" s="86">
        <v>45</v>
      </c>
      <c r="AX2520" s="84" t="s">
        <v>68</v>
      </c>
      <c r="AY2520" s="84" t="s">
        <v>68</v>
      </c>
      <c r="AZ2520" s="84" t="s">
        <v>68</v>
      </c>
      <c r="BA2520" s="84" t="s">
        <v>68</v>
      </c>
      <c r="BB2520" s="84" t="s">
        <v>68</v>
      </c>
      <c r="BC2520" s="84" t="s">
        <v>441</v>
      </c>
      <c r="BD2520" s="84" t="s">
        <v>442</v>
      </c>
      <c r="BE2520" s="84" t="s">
        <v>444</v>
      </c>
      <c r="BF2520" s="84" t="s">
        <v>122</v>
      </c>
      <c r="BG2520" s="84" t="s">
        <v>69</v>
      </c>
      <c r="BH2520" s="92" t="s">
        <v>15058</v>
      </c>
      <c r="BI2520" s="84" t="s">
        <v>122</v>
      </c>
      <c r="BJ2520" s="84" t="s">
        <v>15059</v>
      </c>
      <c r="BK2520" s="84" t="s">
        <v>867</v>
      </c>
      <c r="BL2520" s="84" t="s">
        <v>122</v>
      </c>
      <c r="BM2520" s="84" t="s">
        <v>442</v>
      </c>
      <c r="BN2520" s="84" t="s">
        <v>70</v>
      </c>
      <c r="BO2520" s="84" t="s">
        <v>71</v>
      </c>
      <c r="BP2520" s="84" t="s">
        <v>122</v>
      </c>
      <c r="BQ2520" s="84" t="s">
        <v>163</v>
      </c>
    </row>
    <row r="2521" spans="1:69" ht="14.4" x14ac:dyDescent="0.3">
      <c r="A2521" s="40" t="str">
        <f t="shared" si="1105"/>
        <v>2025-09-19</v>
      </c>
      <c r="B2521" s="40" t="str">
        <f t="shared" si="1106"/>
        <v>SYD</v>
      </c>
      <c r="C2521" s="39" t="str">
        <f t="shared" si="1107"/>
        <v>40644127016</v>
      </c>
      <c r="D2521" s="41" t="str">
        <f t="shared" si="1108"/>
        <v>PKR253655516</v>
      </c>
      <c r="E2521" s="41" t="str">
        <f t="shared" si="1109"/>
        <v>596421493083</v>
      </c>
      <c r="F2521" s="39" t="str">
        <f t="shared" si="1110"/>
        <v>2256683</v>
      </c>
      <c r="G2521" s="39" t="str">
        <f t="shared" si="1111"/>
        <v>WISE EXPRESS LOGISTICS(PANGZIMOM)</v>
      </c>
      <c r="H2521" s="41" t="str">
        <f t="shared" si="1112"/>
        <v>어미경</v>
      </c>
      <c r="I2521" s="39" t="str">
        <f t="shared" si="1113"/>
        <v>42974</v>
      </c>
      <c r="J2521" s="52" t="str">
        <f t="shared" si="1114"/>
        <v/>
      </c>
      <c r="K2521" s="75">
        <f t="shared" si="1115"/>
        <v>1</v>
      </c>
      <c r="L2521" s="76">
        <f t="shared" si="1116"/>
        <v>1</v>
      </c>
      <c r="M2521" s="76">
        <f t="shared" si="1117"/>
        <v>1E-3</v>
      </c>
      <c r="N2521" s="76">
        <f t="shared" si="1118"/>
        <v>1</v>
      </c>
      <c r="O2521" s="42">
        <f t="shared" si="1119"/>
        <v>1</v>
      </c>
      <c r="P2521" s="39" t="str">
        <f t="shared" si="1120"/>
        <v>목록(Manifest)</v>
      </c>
      <c r="Q2521" s="72">
        <f t="shared" si="1121"/>
        <v>45</v>
      </c>
      <c r="R2521" s="43" t="str">
        <f t="shared" si="1122"/>
        <v>5X033</v>
      </c>
      <c r="S2521" s="82" t="str">
        <f t="shared" si="1123"/>
        <v/>
      </c>
      <c r="T2521" s="40">
        <f t="shared" si="1124"/>
        <v>45919</v>
      </c>
      <c r="U2521" s="44">
        <v>2500</v>
      </c>
      <c r="V2521" s="44">
        <f t="shared" si="1125"/>
        <v>0</v>
      </c>
      <c r="W2521" s="77">
        <f t="shared" si="1126"/>
        <v>2500</v>
      </c>
      <c r="X2521" s="78">
        <f t="shared" si="1127"/>
        <v>0</v>
      </c>
      <c r="Y2521" s="44" cm="1">
        <f t="array" ref="Y2521">_xlfn.IFNA(_xlfn.IFS(AND(Q2521&gt;=2000, Q2521&lt;3000), 10000, AND(Q2521&gt;=3000, Q2521&lt;4000), 15000, AND(Q2521&gt;=4000, Q2521&lt;5000), 20000, AND(Q2521&gt;=5000), 25000),0)</f>
        <v>0</v>
      </c>
      <c r="Z2521" s="91">
        <f t="shared" si="1128"/>
        <v>0</v>
      </c>
      <c r="AA2521" s="44">
        <f t="shared" si="1129"/>
        <v>0</v>
      </c>
      <c r="AB2521" s="44"/>
      <c r="AC2521" s="44"/>
      <c r="AD2521" s="44"/>
      <c r="AE2521" s="44">
        <f>VLOOKUP(O2521,정산업데이트!$A$6:$B$12,2,10)</f>
        <v>0</v>
      </c>
      <c r="AF2521" s="44"/>
      <c r="AG2521" s="79">
        <f t="shared" si="1130"/>
        <v>0</v>
      </c>
      <c r="AH2521" s="80">
        <f t="shared" si="1131"/>
        <v>2500</v>
      </c>
      <c r="AI2521" s="93"/>
      <c r="AJ2521" s="84" t="s">
        <v>13958</v>
      </c>
      <c r="AK2521" s="84" t="s">
        <v>73</v>
      </c>
      <c r="AL2521" s="84" t="s">
        <v>13959</v>
      </c>
      <c r="AM2521" s="84" t="s">
        <v>15060</v>
      </c>
      <c r="AN2521" s="84" t="s">
        <v>15061</v>
      </c>
      <c r="AO2521" s="84" t="s">
        <v>15062</v>
      </c>
      <c r="AP2521" s="84" t="s">
        <v>15063</v>
      </c>
      <c r="AQ2521" s="84" t="s">
        <v>122</v>
      </c>
      <c r="AR2521" s="85">
        <v>1</v>
      </c>
      <c r="AS2521" s="86">
        <v>1</v>
      </c>
      <c r="AT2521" s="86">
        <v>1E-3</v>
      </c>
      <c r="AU2521" s="86">
        <v>1</v>
      </c>
      <c r="AV2521" s="84" t="s">
        <v>7</v>
      </c>
      <c r="AW2521" s="86">
        <v>45</v>
      </c>
      <c r="AX2521" s="84" t="s">
        <v>68</v>
      </c>
      <c r="AY2521" s="84" t="s">
        <v>68</v>
      </c>
      <c r="AZ2521" s="84" t="s">
        <v>68</v>
      </c>
      <c r="BA2521" s="84" t="s">
        <v>68</v>
      </c>
      <c r="BB2521" s="84" t="s">
        <v>68</v>
      </c>
      <c r="BC2521" s="84" t="s">
        <v>441</v>
      </c>
      <c r="BD2521" s="84" t="s">
        <v>442</v>
      </c>
      <c r="BE2521" s="84" t="s">
        <v>444</v>
      </c>
      <c r="BF2521" s="84" t="s">
        <v>122</v>
      </c>
      <c r="BG2521" s="84" t="s">
        <v>69</v>
      </c>
      <c r="BH2521" s="92" t="s">
        <v>15064</v>
      </c>
      <c r="BI2521" s="84" t="s">
        <v>122</v>
      </c>
      <c r="BJ2521" s="84" t="s">
        <v>15065</v>
      </c>
      <c r="BK2521" s="84" t="s">
        <v>867</v>
      </c>
      <c r="BL2521" s="84" t="s">
        <v>122</v>
      </c>
      <c r="BM2521" s="84" t="s">
        <v>442</v>
      </c>
      <c r="BN2521" s="84" t="s">
        <v>70</v>
      </c>
      <c r="BO2521" s="84" t="s">
        <v>71</v>
      </c>
      <c r="BP2521" s="84" t="s">
        <v>122</v>
      </c>
      <c r="BQ2521" s="84" t="s">
        <v>163</v>
      </c>
    </row>
    <row r="2522" spans="1:69" ht="14.4" x14ac:dyDescent="0.3">
      <c r="A2522" s="40" t="str">
        <f t="shared" si="1105"/>
        <v>2025-09-19</v>
      </c>
      <c r="B2522" s="40" t="str">
        <f t="shared" si="1106"/>
        <v>SYD</v>
      </c>
      <c r="C2522" s="39" t="str">
        <f t="shared" si="1107"/>
        <v>40644127016</v>
      </c>
      <c r="D2522" s="41" t="str">
        <f t="shared" si="1108"/>
        <v>PKR253655517</v>
      </c>
      <c r="E2522" s="41" t="str">
        <f t="shared" si="1109"/>
        <v>596421493094</v>
      </c>
      <c r="F2522" s="39" t="str">
        <f t="shared" si="1110"/>
        <v>2256683</v>
      </c>
      <c r="G2522" s="39" t="str">
        <f t="shared" si="1111"/>
        <v>WISE EXPRESS LOGISTICS(PANGZIMOM)</v>
      </c>
      <c r="H2522" s="41" t="str">
        <f t="shared" si="1112"/>
        <v>임인애</v>
      </c>
      <c r="I2522" s="39" t="str">
        <f t="shared" si="1113"/>
        <v>51511</v>
      </c>
      <c r="J2522" s="52" t="str">
        <f t="shared" si="1114"/>
        <v/>
      </c>
      <c r="K2522" s="75">
        <f t="shared" si="1115"/>
        <v>1</v>
      </c>
      <c r="L2522" s="76">
        <f t="shared" si="1116"/>
        <v>1</v>
      </c>
      <c r="M2522" s="76">
        <f t="shared" si="1117"/>
        <v>1E-3</v>
      </c>
      <c r="N2522" s="76">
        <f t="shared" si="1118"/>
        <v>1</v>
      </c>
      <c r="O2522" s="42">
        <f t="shared" si="1119"/>
        <v>1</v>
      </c>
      <c r="P2522" s="39" t="str">
        <f t="shared" si="1120"/>
        <v>목록(Manifest)</v>
      </c>
      <c r="Q2522" s="72">
        <f t="shared" si="1121"/>
        <v>45</v>
      </c>
      <c r="R2522" s="43" t="str">
        <f t="shared" si="1122"/>
        <v>5X033</v>
      </c>
      <c r="S2522" s="82" t="str">
        <f t="shared" si="1123"/>
        <v/>
      </c>
      <c r="T2522" s="40">
        <f t="shared" si="1124"/>
        <v>45919</v>
      </c>
      <c r="U2522" s="44">
        <v>2500</v>
      </c>
      <c r="V2522" s="44">
        <f t="shared" si="1125"/>
        <v>0</v>
      </c>
      <c r="W2522" s="77">
        <f t="shared" si="1126"/>
        <v>2500</v>
      </c>
      <c r="X2522" s="78">
        <f t="shared" si="1127"/>
        <v>0</v>
      </c>
      <c r="Y2522" s="44" cm="1">
        <f t="array" ref="Y2522">_xlfn.IFNA(_xlfn.IFS(AND(Q2522&gt;=2000, Q2522&lt;3000), 10000, AND(Q2522&gt;=3000, Q2522&lt;4000), 15000, AND(Q2522&gt;=4000, Q2522&lt;5000), 20000, AND(Q2522&gt;=5000), 25000),0)</f>
        <v>0</v>
      </c>
      <c r="Z2522" s="91">
        <f t="shared" si="1128"/>
        <v>0</v>
      </c>
      <c r="AA2522" s="44">
        <f t="shared" si="1129"/>
        <v>0</v>
      </c>
      <c r="AB2522" s="44"/>
      <c r="AC2522" s="44"/>
      <c r="AD2522" s="44"/>
      <c r="AE2522" s="44">
        <f>VLOOKUP(O2522,정산업데이트!$A$6:$B$12,2,10)</f>
        <v>0</v>
      </c>
      <c r="AF2522" s="44"/>
      <c r="AG2522" s="79">
        <f t="shared" si="1130"/>
        <v>0</v>
      </c>
      <c r="AH2522" s="80">
        <f t="shared" si="1131"/>
        <v>2500</v>
      </c>
      <c r="AI2522" s="93"/>
      <c r="AJ2522" s="84" t="s">
        <v>13958</v>
      </c>
      <c r="AK2522" s="84" t="s">
        <v>73</v>
      </c>
      <c r="AL2522" s="84" t="s">
        <v>13959</v>
      </c>
      <c r="AM2522" s="84" t="s">
        <v>15066</v>
      </c>
      <c r="AN2522" s="84" t="s">
        <v>15067</v>
      </c>
      <c r="AO2522" s="84" t="s">
        <v>15068</v>
      </c>
      <c r="AP2522" s="84" t="s">
        <v>472</v>
      </c>
      <c r="AQ2522" s="84" t="s">
        <v>122</v>
      </c>
      <c r="AR2522" s="85">
        <v>1</v>
      </c>
      <c r="AS2522" s="86">
        <v>1</v>
      </c>
      <c r="AT2522" s="86">
        <v>1E-3</v>
      </c>
      <c r="AU2522" s="86">
        <v>1</v>
      </c>
      <c r="AV2522" s="84" t="s">
        <v>7</v>
      </c>
      <c r="AW2522" s="86">
        <v>45</v>
      </c>
      <c r="AX2522" s="84" t="s">
        <v>68</v>
      </c>
      <c r="AY2522" s="84" t="s">
        <v>68</v>
      </c>
      <c r="AZ2522" s="84" t="s">
        <v>68</v>
      </c>
      <c r="BA2522" s="84" t="s">
        <v>68</v>
      </c>
      <c r="BB2522" s="84" t="s">
        <v>68</v>
      </c>
      <c r="BC2522" s="84" t="s">
        <v>441</v>
      </c>
      <c r="BD2522" s="84" t="s">
        <v>442</v>
      </c>
      <c r="BE2522" s="84" t="s">
        <v>444</v>
      </c>
      <c r="BF2522" s="84" t="s">
        <v>122</v>
      </c>
      <c r="BG2522" s="84" t="s">
        <v>69</v>
      </c>
      <c r="BH2522" s="92" t="s">
        <v>15069</v>
      </c>
      <c r="BI2522" s="84" t="s">
        <v>122</v>
      </c>
      <c r="BJ2522" s="84" t="s">
        <v>15070</v>
      </c>
      <c r="BK2522" s="84" t="s">
        <v>867</v>
      </c>
      <c r="BL2522" s="84" t="s">
        <v>122</v>
      </c>
      <c r="BM2522" s="84" t="s">
        <v>442</v>
      </c>
      <c r="BN2522" s="84" t="s">
        <v>70</v>
      </c>
      <c r="BO2522" s="84" t="s">
        <v>71</v>
      </c>
      <c r="BP2522" s="84" t="s">
        <v>122</v>
      </c>
      <c r="BQ2522" s="84" t="s">
        <v>163</v>
      </c>
    </row>
    <row r="2523" spans="1:69" ht="14.4" x14ac:dyDescent="0.3">
      <c r="A2523" s="40" t="str">
        <f t="shared" si="1105"/>
        <v>2025-09-19</v>
      </c>
      <c r="B2523" s="40" t="str">
        <f t="shared" si="1106"/>
        <v>SYD</v>
      </c>
      <c r="C2523" s="39" t="str">
        <f t="shared" si="1107"/>
        <v>40644127016</v>
      </c>
      <c r="D2523" s="41" t="str">
        <f t="shared" si="1108"/>
        <v>PKR253655518</v>
      </c>
      <c r="E2523" s="41" t="str">
        <f t="shared" si="1109"/>
        <v>596421493105</v>
      </c>
      <c r="F2523" s="39" t="str">
        <f t="shared" si="1110"/>
        <v>2256683</v>
      </c>
      <c r="G2523" s="39" t="str">
        <f t="shared" si="1111"/>
        <v>WISE EXPRESS LOGISTICS(PANGZIMOM)</v>
      </c>
      <c r="H2523" s="41" t="str">
        <f t="shared" si="1112"/>
        <v>문상원</v>
      </c>
      <c r="I2523" s="39" t="str">
        <f t="shared" si="1113"/>
        <v>12772</v>
      </c>
      <c r="J2523" s="52" t="str">
        <f t="shared" si="1114"/>
        <v/>
      </c>
      <c r="K2523" s="75">
        <f t="shared" si="1115"/>
        <v>1</v>
      </c>
      <c r="L2523" s="76">
        <f t="shared" si="1116"/>
        <v>1</v>
      </c>
      <c r="M2523" s="76">
        <f t="shared" si="1117"/>
        <v>1E-3</v>
      </c>
      <c r="N2523" s="76">
        <f t="shared" si="1118"/>
        <v>1</v>
      </c>
      <c r="O2523" s="42">
        <f t="shared" si="1119"/>
        <v>1</v>
      </c>
      <c r="P2523" s="39" t="str">
        <f t="shared" si="1120"/>
        <v>목록(Manifest)</v>
      </c>
      <c r="Q2523" s="72">
        <f t="shared" si="1121"/>
        <v>45</v>
      </c>
      <c r="R2523" s="43" t="str">
        <f t="shared" si="1122"/>
        <v>5X033</v>
      </c>
      <c r="S2523" s="82" t="str">
        <f t="shared" si="1123"/>
        <v/>
      </c>
      <c r="T2523" s="40">
        <f t="shared" si="1124"/>
        <v>45919</v>
      </c>
      <c r="U2523" s="44">
        <v>2500</v>
      </c>
      <c r="V2523" s="44">
        <f t="shared" si="1125"/>
        <v>0</v>
      </c>
      <c r="W2523" s="77">
        <f t="shared" si="1126"/>
        <v>2500</v>
      </c>
      <c r="X2523" s="78">
        <f t="shared" si="1127"/>
        <v>0</v>
      </c>
      <c r="Y2523" s="44" cm="1">
        <f t="array" ref="Y2523">_xlfn.IFNA(_xlfn.IFS(AND(Q2523&gt;=2000, Q2523&lt;3000), 10000, AND(Q2523&gt;=3000, Q2523&lt;4000), 15000, AND(Q2523&gt;=4000, Q2523&lt;5000), 20000, AND(Q2523&gt;=5000), 25000),0)</f>
        <v>0</v>
      </c>
      <c r="Z2523" s="91">
        <f t="shared" si="1128"/>
        <v>0</v>
      </c>
      <c r="AA2523" s="44">
        <f t="shared" si="1129"/>
        <v>0</v>
      </c>
      <c r="AB2523" s="44"/>
      <c r="AC2523" s="44"/>
      <c r="AD2523" s="44"/>
      <c r="AE2523" s="44">
        <f>VLOOKUP(O2523,정산업데이트!$A$6:$B$12,2,10)</f>
        <v>0</v>
      </c>
      <c r="AF2523" s="44"/>
      <c r="AG2523" s="79">
        <f t="shared" si="1130"/>
        <v>0</v>
      </c>
      <c r="AH2523" s="80">
        <f t="shared" si="1131"/>
        <v>2500</v>
      </c>
      <c r="AI2523" s="93"/>
      <c r="AJ2523" s="84" t="s">
        <v>13958</v>
      </c>
      <c r="AK2523" s="84" t="s">
        <v>73</v>
      </c>
      <c r="AL2523" s="84" t="s">
        <v>13959</v>
      </c>
      <c r="AM2523" s="84" t="s">
        <v>15071</v>
      </c>
      <c r="AN2523" s="84" t="s">
        <v>15072</v>
      </c>
      <c r="AO2523" s="84" t="s">
        <v>15073</v>
      </c>
      <c r="AP2523" s="84" t="s">
        <v>13211</v>
      </c>
      <c r="AQ2523" s="84" t="s">
        <v>122</v>
      </c>
      <c r="AR2523" s="85">
        <v>1</v>
      </c>
      <c r="AS2523" s="86">
        <v>1</v>
      </c>
      <c r="AT2523" s="86">
        <v>1E-3</v>
      </c>
      <c r="AU2523" s="86">
        <v>1</v>
      </c>
      <c r="AV2523" s="84" t="s">
        <v>7</v>
      </c>
      <c r="AW2523" s="86">
        <v>45</v>
      </c>
      <c r="AX2523" s="84" t="s">
        <v>68</v>
      </c>
      <c r="AY2523" s="84" t="s">
        <v>68</v>
      </c>
      <c r="AZ2523" s="84" t="s">
        <v>68</v>
      </c>
      <c r="BA2523" s="84" t="s">
        <v>68</v>
      </c>
      <c r="BB2523" s="84" t="s">
        <v>68</v>
      </c>
      <c r="BC2523" s="84" t="s">
        <v>441</v>
      </c>
      <c r="BD2523" s="84" t="s">
        <v>442</v>
      </c>
      <c r="BE2523" s="84" t="s">
        <v>444</v>
      </c>
      <c r="BF2523" s="84" t="s">
        <v>122</v>
      </c>
      <c r="BG2523" s="84" t="s">
        <v>69</v>
      </c>
      <c r="BH2523" s="92" t="s">
        <v>15074</v>
      </c>
      <c r="BI2523" s="84" t="s">
        <v>122</v>
      </c>
      <c r="BJ2523" s="84" t="s">
        <v>15075</v>
      </c>
      <c r="BK2523" s="84" t="s">
        <v>867</v>
      </c>
      <c r="BL2523" s="84" t="s">
        <v>122</v>
      </c>
      <c r="BM2523" s="84" t="s">
        <v>442</v>
      </c>
      <c r="BN2523" s="84" t="s">
        <v>70</v>
      </c>
      <c r="BO2523" s="84" t="s">
        <v>71</v>
      </c>
      <c r="BP2523" s="84" t="s">
        <v>122</v>
      </c>
      <c r="BQ2523" s="84" t="s">
        <v>163</v>
      </c>
    </row>
    <row r="2524" spans="1:69" ht="14.4" customHeight="1" x14ac:dyDescent="0.3">
      <c r="A2524" s="40" t="str">
        <f t="shared" si="1105"/>
        <v>2025-09-19</v>
      </c>
      <c r="B2524" s="40" t="str">
        <f t="shared" si="1106"/>
        <v>SYD</v>
      </c>
      <c r="C2524" s="39" t="str">
        <f t="shared" si="1107"/>
        <v>40644127016</v>
      </c>
      <c r="D2524" s="41" t="str">
        <f t="shared" si="1108"/>
        <v>PKR253655519</v>
      </c>
      <c r="E2524" s="41" t="str">
        <f t="shared" si="1109"/>
        <v>596421493116</v>
      </c>
      <c r="F2524" s="39" t="str">
        <f t="shared" si="1110"/>
        <v>2256683</v>
      </c>
      <c r="G2524" s="39" t="str">
        <f t="shared" si="1111"/>
        <v>WISE EXPRESS LOGISTICS(PANGZIMOM)</v>
      </c>
      <c r="H2524" s="41" t="str">
        <f t="shared" si="1112"/>
        <v>왕덕호</v>
      </c>
      <c r="I2524" s="39" t="str">
        <f t="shared" si="1113"/>
        <v>42074</v>
      </c>
      <c r="J2524" s="52" t="str">
        <f t="shared" si="1114"/>
        <v/>
      </c>
      <c r="K2524" s="75">
        <f t="shared" si="1115"/>
        <v>1</v>
      </c>
      <c r="L2524" s="76">
        <f t="shared" si="1116"/>
        <v>2</v>
      </c>
      <c r="M2524" s="76">
        <f t="shared" si="1117"/>
        <v>1E-3</v>
      </c>
      <c r="N2524" s="76">
        <f t="shared" si="1118"/>
        <v>2</v>
      </c>
      <c r="O2524" s="42">
        <f t="shared" si="1119"/>
        <v>2</v>
      </c>
      <c r="P2524" s="39" t="str">
        <f t="shared" si="1120"/>
        <v>목록(Manifest)</v>
      </c>
      <c r="Q2524" s="72">
        <f t="shared" si="1121"/>
        <v>90</v>
      </c>
      <c r="R2524" s="43" t="str">
        <f t="shared" si="1122"/>
        <v>5X033</v>
      </c>
      <c r="S2524" s="82" t="str">
        <f t="shared" si="1123"/>
        <v/>
      </c>
      <c r="T2524" s="40">
        <f t="shared" si="1124"/>
        <v>45919</v>
      </c>
      <c r="U2524" s="44">
        <v>2500</v>
      </c>
      <c r="V2524" s="44">
        <f t="shared" si="1125"/>
        <v>0</v>
      </c>
      <c r="W2524" s="77">
        <f t="shared" si="1126"/>
        <v>2500</v>
      </c>
      <c r="X2524" s="78">
        <f t="shared" si="1127"/>
        <v>0</v>
      </c>
      <c r="Y2524" s="44" cm="1">
        <f t="array" ref="Y2524">_xlfn.IFNA(_xlfn.IFS(AND(Q2524&gt;=2000, Q2524&lt;3000), 10000, AND(Q2524&gt;=3000, Q2524&lt;4000), 15000, AND(Q2524&gt;=4000, Q2524&lt;5000), 20000, AND(Q2524&gt;=5000), 25000),0)</f>
        <v>0</v>
      </c>
      <c r="Z2524" s="91">
        <f t="shared" si="1128"/>
        <v>0</v>
      </c>
      <c r="AA2524" s="44">
        <f t="shared" si="1129"/>
        <v>0</v>
      </c>
      <c r="AB2524" s="44"/>
      <c r="AC2524" s="44"/>
      <c r="AD2524" s="44"/>
      <c r="AE2524" s="44">
        <f>VLOOKUP(O2524,정산업데이트!$A$6:$B$12,2,10)</f>
        <v>0</v>
      </c>
      <c r="AF2524" s="44"/>
      <c r="AG2524" s="79">
        <f t="shared" si="1130"/>
        <v>0</v>
      </c>
      <c r="AH2524" s="80">
        <f t="shared" si="1131"/>
        <v>2500</v>
      </c>
      <c r="AI2524" s="93"/>
      <c r="AJ2524" s="84" t="s">
        <v>13958</v>
      </c>
      <c r="AK2524" s="84" t="s">
        <v>73</v>
      </c>
      <c r="AL2524" s="84" t="s">
        <v>13959</v>
      </c>
      <c r="AM2524" s="84" t="s">
        <v>15076</v>
      </c>
      <c r="AN2524" s="84" t="s">
        <v>15077</v>
      </c>
      <c r="AO2524" s="84" t="s">
        <v>15078</v>
      </c>
      <c r="AP2524" s="84" t="s">
        <v>15079</v>
      </c>
      <c r="AQ2524" s="84" t="s">
        <v>122</v>
      </c>
      <c r="AR2524" s="85">
        <v>1</v>
      </c>
      <c r="AS2524" s="86">
        <v>2</v>
      </c>
      <c r="AT2524" s="86">
        <v>1E-3</v>
      </c>
      <c r="AU2524" s="86">
        <v>2</v>
      </c>
      <c r="AV2524" s="84" t="s">
        <v>7</v>
      </c>
      <c r="AW2524" s="86">
        <v>90</v>
      </c>
      <c r="AX2524" s="84" t="s">
        <v>68</v>
      </c>
      <c r="AY2524" s="84" t="s">
        <v>68</v>
      </c>
      <c r="AZ2524" s="84" t="s">
        <v>68</v>
      </c>
      <c r="BA2524" s="84" t="s">
        <v>68</v>
      </c>
      <c r="BB2524" s="84" t="s">
        <v>68</v>
      </c>
      <c r="BC2524" s="84" t="s">
        <v>441</v>
      </c>
      <c r="BD2524" s="84" t="s">
        <v>442</v>
      </c>
      <c r="BE2524" s="84" t="s">
        <v>444</v>
      </c>
      <c r="BF2524" s="84" t="s">
        <v>122</v>
      </c>
      <c r="BG2524" s="84" t="s">
        <v>69</v>
      </c>
      <c r="BH2524" s="92" t="s">
        <v>15080</v>
      </c>
      <c r="BI2524" s="84" t="s">
        <v>122</v>
      </c>
      <c r="BJ2524" s="84" t="s">
        <v>15081</v>
      </c>
      <c r="BK2524" s="84" t="s">
        <v>867</v>
      </c>
      <c r="BL2524" s="84" t="s">
        <v>122</v>
      </c>
      <c r="BM2524" s="84" t="s">
        <v>442</v>
      </c>
      <c r="BN2524" s="84" t="s">
        <v>70</v>
      </c>
      <c r="BO2524" s="84" t="s">
        <v>71</v>
      </c>
      <c r="BP2524" s="84" t="s">
        <v>122</v>
      </c>
      <c r="BQ2524" s="84" t="s">
        <v>163</v>
      </c>
    </row>
    <row r="2525" spans="1:69" ht="14.4" x14ac:dyDescent="0.3">
      <c r="A2525" s="40" t="str">
        <f t="shared" si="1105"/>
        <v>2025-09-19</v>
      </c>
      <c r="B2525" s="40" t="str">
        <f t="shared" si="1106"/>
        <v>SYD</v>
      </c>
      <c r="C2525" s="39" t="str">
        <f t="shared" si="1107"/>
        <v>40644127016</v>
      </c>
      <c r="D2525" s="41" t="str">
        <f t="shared" si="1108"/>
        <v>PKR253655520</v>
      </c>
      <c r="E2525" s="41" t="str">
        <f t="shared" si="1109"/>
        <v>596421493120</v>
      </c>
      <c r="F2525" s="39" t="str">
        <f t="shared" si="1110"/>
        <v>2256683</v>
      </c>
      <c r="G2525" s="39" t="str">
        <f t="shared" si="1111"/>
        <v>WISE EXPRESS LOGISTICS(PANGZIMOM)</v>
      </c>
      <c r="H2525" s="41" t="str">
        <f t="shared" si="1112"/>
        <v>남정연</v>
      </c>
      <c r="I2525" s="39" t="str">
        <f t="shared" si="1113"/>
        <v>35384</v>
      </c>
      <c r="J2525" s="52" t="str">
        <f t="shared" si="1114"/>
        <v/>
      </c>
      <c r="K2525" s="75">
        <f t="shared" si="1115"/>
        <v>1</v>
      </c>
      <c r="L2525" s="76">
        <f t="shared" si="1116"/>
        <v>1</v>
      </c>
      <c r="M2525" s="76">
        <f t="shared" si="1117"/>
        <v>1E-3</v>
      </c>
      <c r="N2525" s="76">
        <f t="shared" si="1118"/>
        <v>1</v>
      </c>
      <c r="O2525" s="42">
        <f t="shared" si="1119"/>
        <v>1</v>
      </c>
      <c r="P2525" s="39" t="str">
        <f t="shared" si="1120"/>
        <v>목록(Manifest)</v>
      </c>
      <c r="Q2525" s="72">
        <f t="shared" si="1121"/>
        <v>45</v>
      </c>
      <c r="R2525" s="43" t="str">
        <f t="shared" si="1122"/>
        <v>5X033</v>
      </c>
      <c r="S2525" s="82" t="str">
        <f t="shared" si="1123"/>
        <v/>
      </c>
      <c r="T2525" s="40">
        <f t="shared" si="1124"/>
        <v>45919</v>
      </c>
      <c r="U2525" s="44">
        <v>2500</v>
      </c>
      <c r="V2525" s="44">
        <f t="shared" si="1125"/>
        <v>0</v>
      </c>
      <c r="W2525" s="77">
        <f t="shared" si="1126"/>
        <v>2500</v>
      </c>
      <c r="X2525" s="78">
        <f t="shared" si="1127"/>
        <v>0</v>
      </c>
      <c r="Y2525" s="44" cm="1">
        <f t="array" ref="Y2525">_xlfn.IFNA(_xlfn.IFS(AND(Q2525&gt;=2000, Q2525&lt;3000), 10000, AND(Q2525&gt;=3000, Q2525&lt;4000), 15000, AND(Q2525&gt;=4000, Q2525&lt;5000), 20000, AND(Q2525&gt;=5000), 25000),0)</f>
        <v>0</v>
      </c>
      <c r="Z2525" s="91">
        <f t="shared" si="1128"/>
        <v>0</v>
      </c>
      <c r="AA2525" s="44">
        <f t="shared" si="1129"/>
        <v>0</v>
      </c>
      <c r="AB2525" s="44"/>
      <c r="AC2525" s="44"/>
      <c r="AD2525" s="44"/>
      <c r="AE2525" s="44">
        <f>VLOOKUP(O2525,정산업데이트!$A$6:$B$12,2,10)</f>
        <v>0</v>
      </c>
      <c r="AF2525" s="44"/>
      <c r="AG2525" s="79">
        <f t="shared" si="1130"/>
        <v>0</v>
      </c>
      <c r="AH2525" s="80">
        <f t="shared" si="1131"/>
        <v>2500</v>
      </c>
      <c r="AI2525" s="93"/>
      <c r="AJ2525" s="84" t="s">
        <v>13958</v>
      </c>
      <c r="AK2525" s="84" t="s">
        <v>73</v>
      </c>
      <c r="AL2525" s="84" t="s">
        <v>13959</v>
      </c>
      <c r="AM2525" s="84" t="s">
        <v>15082</v>
      </c>
      <c r="AN2525" s="84" t="s">
        <v>7629</v>
      </c>
      <c r="AO2525" s="84" t="s">
        <v>15083</v>
      </c>
      <c r="AP2525" s="84" t="s">
        <v>15084</v>
      </c>
      <c r="AQ2525" s="84" t="s">
        <v>122</v>
      </c>
      <c r="AR2525" s="85">
        <v>1</v>
      </c>
      <c r="AS2525" s="86">
        <v>1</v>
      </c>
      <c r="AT2525" s="86">
        <v>1E-3</v>
      </c>
      <c r="AU2525" s="86">
        <v>1</v>
      </c>
      <c r="AV2525" s="84" t="s">
        <v>7</v>
      </c>
      <c r="AW2525" s="86">
        <v>45</v>
      </c>
      <c r="AX2525" s="84" t="s">
        <v>68</v>
      </c>
      <c r="AY2525" s="84" t="s">
        <v>68</v>
      </c>
      <c r="AZ2525" s="84" t="s">
        <v>68</v>
      </c>
      <c r="BA2525" s="84" t="s">
        <v>68</v>
      </c>
      <c r="BB2525" s="84" t="s">
        <v>68</v>
      </c>
      <c r="BC2525" s="84" t="s">
        <v>441</v>
      </c>
      <c r="BD2525" s="84" t="s">
        <v>442</v>
      </c>
      <c r="BE2525" s="84" t="s">
        <v>444</v>
      </c>
      <c r="BF2525" s="84" t="s">
        <v>122</v>
      </c>
      <c r="BG2525" s="84" t="s">
        <v>69</v>
      </c>
      <c r="BH2525" s="92" t="s">
        <v>15085</v>
      </c>
      <c r="BI2525" s="84" t="s">
        <v>122</v>
      </c>
      <c r="BJ2525" s="84" t="s">
        <v>15086</v>
      </c>
      <c r="BK2525" s="84" t="s">
        <v>867</v>
      </c>
      <c r="BL2525" s="84" t="s">
        <v>122</v>
      </c>
      <c r="BM2525" s="84" t="s">
        <v>442</v>
      </c>
      <c r="BN2525" s="84" t="s">
        <v>70</v>
      </c>
      <c r="BO2525" s="84" t="s">
        <v>71</v>
      </c>
      <c r="BP2525" s="84" t="s">
        <v>122</v>
      </c>
      <c r="BQ2525" s="84" t="s">
        <v>163</v>
      </c>
    </row>
    <row r="2526" spans="1:69" ht="14.4" x14ac:dyDescent="0.3">
      <c r="A2526" s="40" t="str">
        <f t="shared" si="1105"/>
        <v>2025-09-19</v>
      </c>
      <c r="B2526" s="40" t="str">
        <f t="shared" si="1106"/>
        <v>SYD</v>
      </c>
      <c r="C2526" s="39" t="str">
        <f t="shared" si="1107"/>
        <v>40644127016</v>
      </c>
      <c r="D2526" s="41" t="str">
        <f t="shared" si="1108"/>
        <v>PKR253655522</v>
      </c>
      <c r="E2526" s="41" t="str">
        <f t="shared" si="1109"/>
        <v>596421493142</v>
      </c>
      <c r="F2526" s="39" t="str">
        <f t="shared" si="1110"/>
        <v>2256683</v>
      </c>
      <c r="G2526" s="39" t="str">
        <f t="shared" si="1111"/>
        <v>WISE EXPRESS LOGISTICS(PANGZIMOM)</v>
      </c>
      <c r="H2526" s="41" t="str">
        <f t="shared" si="1112"/>
        <v>이미경</v>
      </c>
      <c r="I2526" s="39" t="str">
        <f t="shared" si="1113"/>
        <v>02608</v>
      </c>
      <c r="J2526" s="52" t="str">
        <f t="shared" si="1114"/>
        <v/>
      </c>
      <c r="K2526" s="75">
        <f t="shared" si="1115"/>
        <v>1</v>
      </c>
      <c r="L2526" s="76">
        <f t="shared" si="1116"/>
        <v>1</v>
      </c>
      <c r="M2526" s="76">
        <f t="shared" si="1117"/>
        <v>1E-3</v>
      </c>
      <c r="N2526" s="76">
        <f t="shared" si="1118"/>
        <v>1</v>
      </c>
      <c r="O2526" s="42">
        <f t="shared" si="1119"/>
        <v>1</v>
      </c>
      <c r="P2526" s="39" t="str">
        <f t="shared" si="1120"/>
        <v>목록(Manifest)</v>
      </c>
      <c r="Q2526" s="72">
        <f t="shared" si="1121"/>
        <v>45</v>
      </c>
      <c r="R2526" s="43" t="str">
        <f t="shared" si="1122"/>
        <v>5X033</v>
      </c>
      <c r="S2526" s="82" t="str">
        <f t="shared" si="1123"/>
        <v/>
      </c>
      <c r="T2526" s="40">
        <f t="shared" si="1124"/>
        <v>45919</v>
      </c>
      <c r="U2526" s="44">
        <v>2500</v>
      </c>
      <c r="V2526" s="44">
        <f t="shared" si="1125"/>
        <v>0</v>
      </c>
      <c r="W2526" s="77">
        <f t="shared" si="1126"/>
        <v>2500</v>
      </c>
      <c r="X2526" s="78">
        <f t="shared" si="1127"/>
        <v>0</v>
      </c>
      <c r="Y2526" s="44" cm="1">
        <f t="array" ref="Y2526">_xlfn.IFNA(_xlfn.IFS(AND(Q2526&gt;=2000, Q2526&lt;3000), 10000, AND(Q2526&gt;=3000, Q2526&lt;4000), 15000, AND(Q2526&gt;=4000, Q2526&lt;5000), 20000, AND(Q2526&gt;=5000), 25000),0)</f>
        <v>0</v>
      </c>
      <c r="Z2526" s="91">
        <f t="shared" si="1128"/>
        <v>0</v>
      </c>
      <c r="AA2526" s="44">
        <f t="shared" si="1129"/>
        <v>0</v>
      </c>
      <c r="AB2526" s="44"/>
      <c r="AC2526" s="44"/>
      <c r="AD2526" s="44"/>
      <c r="AE2526" s="44">
        <f>VLOOKUP(O2526,정산업데이트!$A$6:$B$12,2,10)</f>
        <v>0</v>
      </c>
      <c r="AF2526" s="44"/>
      <c r="AG2526" s="79">
        <f t="shared" si="1130"/>
        <v>0</v>
      </c>
      <c r="AH2526" s="80">
        <f t="shared" si="1131"/>
        <v>2500</v>
      </c>
      <c r="AI2526" s="93"/>
      <c r="AJ2526" s="84" t="s">
        <v>13958</v>
      </c>
      <c r="AK2526" s="84" t="s">
        <v>73</v>
      </c>
      <c r="AL2526" s="84" t="s">
        <v>13959</v>
      </c>
      <c r="AM2526" s="84" t="s">
        <v>15087</v>
      </c>
      <c r="AN2526" s="84" t="s">
        <v>308</v>
      </c>
      <c r="AO2526" s="84" t="s">
        <v>15088</v>
      </c>
      <c r="AP2526" s="84" t="s">
        <v>1205</v>
      </c>
      <c r="AQ2526" s="84" t="s">
        <v>122</v>
      </c>
      <c r="AR2526" s="85">
        <v>1</v>
      </c>
      <c r="AS2526" s="86">
        <v>1</v>
      </c>
      <c r="AT2526" s="86">
        <v>1E-3</v>
      </c>
      <c r="AU2526" s="86">
        <v>1</v>
      </c>
      <c r="AV2526" s="84" t="s">
        <v>7</v>
      </c>
      <c r="AW2526" s="86">
        <v>45</v>
      </c>
      <c r="AX2526" s="84" t="s">
        <v>68</v>
      </c>
      <c r="AY2526" s="84" t="s">
        <v>68</v>
      </c>
      <c r="AZ2526" s="84" t="s">
        <v>68</v>
      </c>
      <c r="BA2526" s="84" t="s">
        <v>68</v>
      </c>
      <c r="BB2526" s="84" t="s">
        <v>68</v>
      </c>
      <c r="BC2526" s="84" t="s">
        <v>441</v>
      </c>
      <c r="BD2526" s="84" t="s">
        <v>442</v>
      </c>
      <c r="BE2526" s="84" t="s">
        <v>444</v>
      </c>
      <c r="BF2526" s="84" t="s">
        <v>122</v>
      </c>
      <c r="BG2526" s="84" t="s">
        <v>69</v>
      </c>
      <c r="BH2526" s="92" t="s">
        <v>15089</v>
      </c>
      <c r="BI2526" s="84" t="s">
        <v>122</v>
      </c>
      <c r="BJ2526" s="84" t="s">
        <v>15090</v>
      </c>
      <c r="BK2526" s="84" t="s">
        <v>867</v>
      </c>
      <c r="BL2526" s="84" t="s">
        <v>122</v>
      </c>
      <c r="BM2526" s="84" t="s">
        <v>442</v>
      </c>
      <c r="BN2526" s="84" t="s">
        <v>70</v>
      </c>
      <c r="BO2526" s="84" t="s">
        <v>71</v>
      </c>
      <c r="BP2526" s="84" t="s">
        <v>122</v>
      </c>
      <c r="BQ2526" s="84" t="s">
        <v>163</v>
      </c>
    </row>
    <row r="2527" spans="1:69" ht="14.4" x14ac:dyDescent="0.3">
      <c r="A2527" s="40" t="str">
        <f t="shared" si="1105"/>
        <v>2025-09-19</v>
      </c>
      <c r="B2527" s="40" t="str">
        <f t="shared" si="1106"/>
        <v>SYD</v>
      </c>
      <c r="C2527" s="39" t="str">
        <f t="shared" si="1107"/>
        <v>40644127016</v>
      </c>
      <c r="D2527" s="41" t="str">
        <f t="shared" si="1108"/>
        <v>PKR253655524</v>
      </c>
      <c r="E2527" s="41" t="str">
        <f t="shared" si="1109"/>
        <v>596421493164</v>
      </c>
      <c r="F2527" s="39" t="str">
        <f t="shared" si="1110"/>
        <v>2256683</v>
      </c>
      <c r="G2527" s="39" t="str">
        <f t="shared" si="1111"/>
        <v>WISE EXPRESS LOGISTICS(PANGZIMOM)</v>
      </c>
      <c r="H2527" s="41" t="str">
        <f t="shared" si="1112"/>
        <v>조건희</v>
      </c>
      <c r="I2527" s="39" t="str">
        <f t="shared" si="1113"/>
        <v>27188</v>
      </c>
      <c r="J2527" s="52" t="str">
        <f t="shared" si="1114"/>
        <v/>
      </c>
      <c r="K2527" s="75">
        <f t="shared" si="1115"/>
        <v>1</v>
      </c>
      <c r="L2527" s="76">
        <f t="shared" si="1116"/>
        <v>1</v>
      </c>
      <c r="M2527" s="76">
        <f t="shared" si="1117"/>
        <v>1E-3</v>
      </c>
      <c r="N2527" s="76">
        <f t="shared" si="1118"/>
        <v>1</v>
      </c>
      <c r="O2527" s="42">
        <f t="shared" si="1119"/>
        <v>1</v>
      </c>
      <c r="P2527" s="39" t="str">
        <f t="shared" si="1120"/>
        <v>목록(Manifest)</v>
      </c>
      <c r="Q2527" s="72">
        <f t="shared" si="1121"/>
        <v>45</v>
      </c>
      <c r="R2527" s="43" t="str">
        <f t="shared" si="1122"/>
        <v>5X033</v>
      </c>
      <c r="S2527" s="82" t="str">
        <f t="shared" si="1123"/>
        <v/>
      </c>
      <c r="T2527" s="40">
        <f t="shared" si="1124"/>
        <v>45919</v>
      </c>
      <c r="U2527" s="44">
        <v>2500</v>
      </c>
      <c r="V2527" s="44">
        <f t="shared" si="1125"/>
        <v>0</v>
      </c>
      <c r="W2527" s="77">
        <f t="shared" si="1126"/>
        <v>2500</v>
      </c>
      <c r="X2527" s="78">
        <f t="shared" si="1127"/>
        <v>0</v>
      </c>
      <c r="Y2527" s="44" cm="1">
        <f t="array" ref="Y2527">_xlfn.IFNA(_xlfn.IFS(AND(Q2527&gt;=2000, Q2527&lt;3000), 10000, AND(Q2527&gt;=3000, Q2527&lt;4000), 15000, AND(Q2527&gt;=4000, Q2527&lt;5000), 20000, AND(Q2527&gt;=5000), 25000),0)</f>
        <v>0</v>
      </c>
      <c r="Z2527" s="91">
        <f t="shared" si="1128"/>
        <v>0</v>
      </c>
      <c r="AA2527" s="44">
        <f t="shared" si="1129"/>
        <v>0</v>
      </c>
      <c r="AB2527" s="44"/>
      <c r="AC2527" s="44"/>
      <c r="AD2527" s="44"/>
      <c r="AE2527" s="44">
        <f>VLOOKUP(O2527,정산업데이트!$A$6:$B$12,2,10)</f>
        <v>0</v>
      </c>
      <c r="AF2527" s="44"/>
      <c r="AG2527" s="79">
        <f t="shared" si="1130"/>
        <v>0</v>
      </c>
      <c r="AH2527" s="80">
        <f t="shared" si="1131"/>
        <v>2500</v>
      </c>
      <c r="AI2527" s="93"/>
      <c r="AJ2527" s="84" t="s">
        <v>13958</v>
      </c>
      <c r="AK2527" s="84" t="s">
        <v>73</v>
      </c>
      <c r="AL2527" s="84" t="s">
        <v>13959</v>
      </c>
      <c r="AM2527" s="84" t="s">
        <v>15091</v>
      </c>
      <c r="AN2527" s="84" t="s">
        <v>2731</v>
      </c>
      <c r="AO2527" s="84" t="s">
        <v>15092</v>
      </c>
      <c r="AP2527" s="84" t="s">
        <v>15093</v>
      </c>
      <c r="AQ2527" s="84" t="s">
        <v>122</v>
      </c>
      <c r="AR2527" s="85">
        <v>1</v>
      </c>
      <c r="AS2527" s="86">
        <v>1</v>
      </c>
      <c r="AT2527" s="86">
        <v>1E-3</v>
      </c>
      <c r="AU2527" s="86">
        <v>1</v>
      </c>
      <c r="AV2527" s="84" t="s">
        <v>7</v>
      </c>
      <c r="AW2527" s="86">
        <v>45</v>
      </c>
      <c r="AX2527" s="84" t="s">
        <v>68</v>
      </c>
      <c r="AY2527" s="84" t="s">
        <v>68</v>
      </c>
      <c r="AZ2527" s="84" t="s">
        <v>68</v>
      </c>
      <c r="BA2527" s="84" t="s">
        <v>68</v>
      </c>
      <c r="BB2527" s="84" t="s">
        <v>68</v>
      </c>
      <c r="BC2527" s="84" t="s">
        <v>441</v>
      </c>
      <c r="BD2527" s="84" t="s">
        <v>442</v>
      </c>
      <c r="BE2527" s="84" t="s">
        <v>444</v>
      </c>
      <c r="BF2527" s="84" t="s">
        <v>122</v>
      </c>
      <c r="BG2527" s="84" t="s">
        <v>69</v>
      </c>
      <c r="BH2527" s="92" t="s">
        <v>15094</v>
      </c>
      <c r="BI2527" s="84" t="s">
        <v>122</v>
      </c>
      <c r="BJ2527" s="84" t="s">
        <v>15095</v>
      </c>
      <c r="BK2527" s="84" t="s">
        <v>867</v>
      </c>
      <c r="BL2527" s="84" t="s">
        <v>122</v>
      </c>
      <c r="BM2527" s="84" t="s">
        <v>442</v>
      </c>
      <c r="BN2527" s="84" t="s">
        <v>70</v>
      </c>
      <c r="BO2527" s="84" t="s">
        <v>71</v>
      </c>
      <c r="BP2527" s="84" t="s">
        <v>122</v>
      </c>
      <c r="BQ2527" s="84" t="s">
        <v>163</v>
      </c>
    </row>
    <row r="2528" spans="1:69" ht="14.4" x14ac:dyDescent="0.3">
      <c r="A2528" s="40" t="str">
        <f t="shared" si="1105"/>
        <v>2025-09-19</v>
      </c>
      <c r="B2528" s="40" t="str">
        <f t="shared" si="1106"/>
        <v>SYD</v>
      </c>
      <c r="C2528" s="39" t="str">
        <f t="shared" si="1107"/>
        <v>40644127016</v>
      </c>
      <c r="D2528" s="41" t="str">
        <f t="shared" si="1108"/>
        <v>PKR253621531</v>
      </c>
      <c r="E2528" s="41" t="str">
        <f t="shared" si="1109"/>
        <v>596421488813</v>
      </c>
      <c r="F2528" s="39" t="str">
        <f t="shared" si="1110"/>
        <v>2254240</v>
      </c>
      <c r="G2528" s="39" t="str">
        <f t="shared" si="1111"/>
        <v>WISE EXPRESS(VITAHUB)</v>
      </c>
      <c r="H2528" s="41" t="str">
        <f t="shared" si="1112"/>
        <v>이종술</v>
      </c>
      <c r="I2528" s="39" t="str">
        <f t="shared" si="1113"/>
        <v>16041</v>
      </c>
      <c r="J2528" s="52" t="str">
        <f t="shared" si="1114"/>
        <v/>
      </c>
      <c r="K2528" s="75">
        <f t="shared" si="1115"/>
        <v>1</v>
      </c>
      <c r="L2528" s="76">
        <f t="shared" si="1116"/>
        <v>1</v>
      </c>
      <c r="M2528" s="76">
        <f t="shared" si="1117"/>
        <v>1E-3</v>
      </c>
      <c r="N2528" s="76">
        <f t="shared" si="1118"/>
        <v>1</v>
      </c>
      <c r="O2528" s="42">
        <f t="shared" si="1119"/>
        <v>1</v>
      </c>
      <c r="P2528" s="39" t="str">
        <f t="shared" si="1120"/>
        <v>일반(목록배제,Normal-Manifest Exception)</v>
      </c>
      <c r="Q2528" s="72">
        <f t="shared" si="1121"/>
        <v>120</v>
      </c>
      <c r="R2528" s="43" t="str">
        <f t="shared" si="1122"/>
        <v>5X033</v>
      </c>
      <c r="S2528" s="82" t="str">
        <f t="shared" si="1123"/>
        <v/>
      </c>
      <c r="T2528" s="40">
        <f t="shared" si="1124"/>
        <v>45919</v>
      </c>
      <c r="U2528" s="44">
        <v>2500</v>
      </c>
      <c r="V2528" s="44">
        <f t="shared" si="1125"/>
        <v>0</v>
      </c>
      <c r="W2528" s="77">
        <f t="shared" si="1126"/>
        <v>2500</v>
      </c>
      <c r="X2528" s="78">
        <f t="shared" si="1127"/>
        <v>0</v>
      </c>
      <c r="Y2528" s="44" cm="1">
        <f t="array" ref="Y2528">_xlfn.IFNA(_xlfn.IFS(AND(Q2528&gt;=2000, Q2528&lt;3000), 10000, AND(Q2528&gt;=3000, Q2528&lt;4000), 15000, AND(Q2528&gt;=4000, Q2528&lt;5000), 20000, AND(Q2528&gt;=5000), 25000),0)</f>
        <v>0</v>
      </c>
      <c r="Z2528" s="91">
        <f t="shared" si="1128"/>
        <v>300</v>
      </c>
      <c r="AA2528" s="44">
        <f t="shared" si="1129"/>
        <v>0</v>
      </c>
      <c r="AB2528" s="44"/>
      <c r="AC2528" s="44"/>
      <c r="AD2528" s="44"/>
      <c r="AE2528" s="44">
        <f>VLOOKUP(O2528,정산업데이트!$A$6:$B$12,2,10)</f>
        <v>0</v>
      </c>
      <c r="AF2528" s="44"/>
      <c r="AG2528" s="79">
        <f t="shared" si="1130"/>
        <v>300</v>
      </c>
      <c r="AH2528" s="80">
        <f t="shared" si="1131"/>
        <v>2800</v>
      </c>
      <c r="AI2528" s="93"/>
      <c r="AJ2528" s="84" t="s">
        <v>13958</v>
      </c>
      <c r="AK2528" s="84" t="s">
        <v>73</v>
      </c>
      <c r="AL2528" s="84" t="s">
        <v>13959</v>
      </c>
      <c r="AM2528" s="84" t="s">
        <v>15096</v>
      </c>
      <c r="AN2528" s="84" t="s">
        <v>15097</v>
      </c>
      <c r="AO2528" s="84" t="s">
        <v>15098</v>
      </c>
      <c r="AP2528" s="84" t="s">
        <v>15099</v>
      </c>
      <c r="AQ2528" s="84" t="s">
        <v>122</v>
      </c>
      <c r="AR2528" s="85">
        <v>1</v>
      </c>
      <c r="AS2528" s="86">
        <v>1</v>
      </c>
      <c r="AT2528" s="86">
        <v>1E-3</v>
      </c>
      <c r="AU2528" s="86">
        <v>1</v>
      </c>
      <c r="AV2528" s="84" t="s">
        <v>8</v>
      </c>
      <c r="AW2528" s="86">
        <v>120</v>
      </c>
      <c r="AX2528" s="84" t="s">
        <v>68</v>
      </c>
      <c r="AY2528" s="84" t="s">
        <v>68</v>
      </c>
      <c r="AZ2528" s="84" t="s">
        <v>68</v>
      </c>
      <c r="BA2528" s="84" t="s">
        <v>68</v>
      </c>
      <c r="BB2528" s="84" t="s">
        <v>68</v>
      </c>
      <c r="BC2528" s="84" t="s">
        <v>124</v>
      </c>
      <c r="BD2528" s="84" t="s">
        <v>87</v>
      </c>
      <c r="BE2528" s="84" t="s">
        <v>88</v>
      </c>
      <c r="BF2528" s="84" t="s">
        <v>122</v>
      </c>
      <c r="BG2528" s="84" t="s">
        <v>69</v>
      </c>
      <c r="BH2528" s="92" t="s">
        <v>15100</v>
      </c>
      <c r="BI2528" s="84" t="s">
        <v>122</v>
      </c>
      <c r="BJ2528" s="84" t="s">
        <v>15101</v>
      </c>
      <c r="BK2528" s="84" t="s">
        <v>867</v>
      </c>
      <c r="BL2528" s="84" t="s">
        <v>122</v>
      </c>
      <c r="BM2528" s="84" t="s">
        <v>87</v>
      </c>
      <c r="BN2528" s="84" t="s">
        <v>70</v>
      </c>
      <c r="BO2528" s="84" t="s">
        <v>71</v>
      </c>
      <c r="BP2528" s="84" t="s">
        <v>122</v>
      </c>
      <c r="BQ2528" s="84" t="s">
        <v>163</v>
      </c>
    </row>
    <row r="2529" spans="1:69" ht="14.4" x14ac:dyDescent="0.3">
      <c r="A2529" s="40" t="str">
        <f t="shared" si="1105"/>
        <v>2025-09-19</v>
      </c>
      <c r="B2529" s="40" t="str">
        <f t="shared" si="1106"/>
        <v>SYD</v>
      </c>
      <c r="C2529" s="39" t="str">
        <f t="shared" si="1107"/>
        <v>40644127016</v>
      </c>
      <c r="D2529" s="41" t="str">
        <f t="shared" si="1108"/>
        <v>PKR253621532</v>
      </c>
      <c r="E2529" s="41" t="str">
        <f t="shared" si="1109"/>
        <v>596421488824</v>
      </c>
      <c r="F2529" s="39" t="str">
        <f t="shared" si="1110"/>
        <v>2254240</v>
      </c>
      <c r="G2529" s="39" t="str">
        <f t="shared" si="1111"/>
        <v>WISE EXPRESS(VITAHUB)</v>
      </c>
      <c r="H2529" s="41" t="str">
        <f t="shared" si="1112"/>
        <v>방현주</v>
      </c>
      <c r="I2529" s="39" t="str">
        <f t="shared" si="1113"/>
        <v>01647</v>
      </c>
      <c r="J2529" s="52" t="str">
        <f t="shared" si="1114"/>
        <v/>
      </c>
      <c r="K2529" s="75">
        <f t="shared" si="1115"/>
        <v>1</v>
      </c>
      <c r="L2529" s="76">
        <f t="shared" si="1116"/>
        <v>1</v>
      </c>
      <c r="M2529" s="76">
        <f t="shared" si="1117"/>
        <v>1E-3</v>
      </c>
      <c r="N2529" s="76">
        <f t="shared" si="1118"/>
        <v>1</v>
      </c>
      <c r="O2529" s="42">
        <f t="shared" si="1119"/>
        <v>1</v>
      </c>
      <c r="P2529" s="39" t="str">
        <f t="shared" si="1120"/>
        <v>일반(목록배제,Normal-Manifest Exception)</v>
      </c>
      <c r="Q2529" s="72">
        <f t="shared" si="1121"/>
        <v>150</v>
      </c>
      <c r="R2529" s="43" t="str">
        <f t="shared" si="1122"/>
        <v>5X033</v>
      </c>
      <c r="S2529" s="82" t="str">
        <f t="shared" si="1123"/>
        <v/>
      </c>
      <c r="T2529" s="40">
        <f t="shared" si="1124"/>
        <v>45919</v>
      </c>
      <c r="U2529" s="44">
        <v>2500</v>
      </c>
      <c r="V2529" s="44">
        <f t="shared" si="1125"/>
        <v>0</v>
      </c>
      <c r="W2529" s="77">
        <f t="shared" si="1126"/>
        <v>2500</v>
      </c>
      <c r="X2529" s="78">
        <f t="shared" si="1127"/>
        <v>0</v>
      </c>
      <c r="Y2529" s="44" cm="1">
        <f t="array" ref="Y2529">_xlfn.IFNA(_xlfn.IFS(AND(Q2529&gt;=2000, Q2529&lt;3000), 10000, AND(Q2529&gt;=3000, Q2529&lt;4000), 15000, AND(Q2529&gt;=4000, Q2529&lt;5000), 20000, AND(Q2529&gt;=5000), 25000),0)</f>
        <v>0</v>
      </c>
      <c r="Z2529" s="91">
        <f t="shared" si="1128"/>
        <v>300</v>
      </c>
      <c r="AA2529" s="44">
        <f t="shared" si="1129"/>
        <v>0</v>
      </c>
      <c r="AB2529" s="44"/>
      <c r="AC2529" s="44"/>
      <c r="AD2529" s="44"/>
      <c r="AE2529" s="44">
        <f>VLOOKUP(O2529,정산업데이트!$A$6:$B$12,2,10)</f>
        <v>0</v>
      </c>
      <c r="AF2529" s="44"/>
      <c r="AG2529" s="79">
        <f t="shared" si="1130"/>
        <v>300</v>
      </c>
      <c r="AH2529" s="80">
        <f t="shared" si="1131"/>
        <v>2800</v>
      </c>
      <c r="AI2529" s="93"/>
      <c r="AJ2529" s="84" t="s">
        <v>13958</v>
      </c>
      <c r="AK2529" s="84" t="s">
        <v>73</v>
      </c>
      <c r="AL2529" s="84" t="s">
        <v>13959</v>
      </c>
      <c r="AM2529" s="84" t="s">
        <v>15102</v>
      </c>
      <c r="AN2529" s="84" t="s">
        <v>15103</v>
      </c>
      <c r="AO2529" s="84" t="s">
        <v>15104</v>
      </c>
      <c r="AP2529" s="84" t="s">
        <v>15105</v>
      </c>
      <c r="AQ2529" s="84" t="s">
        <v>122</v>
      </c>
      <c r="AR2529" s="85">
        <v>1</v>
      </c>
      <c r="AS2529" s="86">
        <v>1</v>
      </c>
      <c r="AT2529" s="86">
        <v>1E-3</v>
      </c>
      <c r="AU2529" s="86">
        <v>1</v>
      </c>
      <c r="AV2529" s="84" t="s">
        <v>8</v>
      </c>
      <c r="AW2529" s="86">
        <v>150</v>
      </c>
      <c r="AX2529" s="84" t="s">
        <v>68</v>
      </c>
      <c r="AY2529" s="84" t="s">
        <v>68</v>
      </c>
      <c r="AZ2529" s="84" t="s">
        <v>68</v>
      </c>
      <c r="BA2529" s="84" t="s">
        <v>68</v>
      </c>
      <c r="BB2529" s="84" t="s">
        <v>68</v>
      </c>
      <c r="BC2529" s="84" t="s">
        <v>124</v>
      </c>
      <c r="BD2529" s="84" t="s">
        <v>87</v>
      </c>
      <c r="BE2529" s="84" t="s">
        <v>88</v>
      </c>
      <c r="BF2529" s="84" t="s">
        <v>122</v>
      </c>
      <c r="BG2529" s="84" t="s">
        <v>69</v>
      </c>
      <c r="BH2529" s="92" t="s">
        <v>15106</v>
      </c>
      <c r="BI2529" s="84" t="s">
        <v>122</v>
      </c>
      <c r="BJ2529" s="84" t="s">
        <v>15107</v>
      </c>
      <c r="BK2529" s="84" t="s">
        <v>867</v>
      </c>
      <c r="BL2529" s="84" t="s">
        <v>122</v>
      </c>
      <c r="BM2529" s="84" t="s">
        <v>87</v>
      </c>
      <c r="BN2529" s="84" t="s">
        <v>70</v>
      </c>
      <c r="BO2529" s="84" t="s">
        <v>71</v>
      </c>
      <c r="BP2529" s="84" t="s">
        <v>122</v>
      </c>
      <c r="BQ2529" s="84" t="s">
        <v>163</v>
      </c>
    </row>
    <row r="2530" spans="1:69" ht="14.4" x14ac:dyDescent="0.3">
      <c r="A2530" s="40" t="str">
        <f t="shared" si="1105"/>
        <v>2025-09-19</v>
      </c>
      <c r="B2530" s="40" t="str">
        <f t="shared" si="1106"/>
        <v>SYD</v>
      </c>
      <c r="C2530" s="39" t="str">
        <f t="shared" si="1107"/>
        <v>40644127016</v>
      </c>
      <c r="D2530" s="41" t="str">
        <f t="shared" si="1108"/>
        <v>PAU029773987</v>
      </c>
      <c r="E2530" s="41" t="str">
        <f t="shared" si="1109"/>
        <v>596421490154</v>
      </c>
      <c r="F2530" s="39" t="str">
        <f t="shared" si="1110"/>
        <v>2254252</v>
      </c>
      <c r="G2530" s="39" t="str">
        <f t="shared" si="1111"/>
        <v>WISE EXPRESS(AUSTRAPHARM)</v>
      </c>
      <c r="H2530" s="41" t="str">
        <f t="shared" si="1112"/>
        <v>한상미</v>
      </c>
      <c r="I2530" s="39" t="str">
        <f t="shared" si="1113"/>
        <v>39291</v>
      </c>
      <c r="J2530" s="52" t="str">
        <f t="shared" si="1114"/>
        <v/>
      </c>
      <c r="K2530" s="75">
        <f t="shared" si="1115"/>
        <v>1</v>
      </c>
      <c r="L2530" s="76">
        <f t="shared" si="1116"/>
        <v>1</v>
      </c>
      <c r="M2530" s="76">
        <f t="shared" si="1117"/>
        <v>1E-3</v>
      </c>
      <c r="N2530" s="76">
        <f t="shared" si="1118"/>
        <v>1</v>
      </c>
      <c r="O2530" s="42">
        <f t="shared" si="1119"/>
        <v>1</v>
      </c>
      <c r="P2530" s="39" t="str">
        <f t="shared" si="1120"/>
        <v>목록(Manifest)</v>
      </c>
      <c r="Q2530" s="72">
        <f t="shared" si="1121"/>
        <v>60</v>
      </c>
      <c r="R2530" s="43" t="str">
        <f t="shared" si="1122"/>
        <v>5X033</v>
      </c>
      <c r="S2530" s="82" t="str">
        <f t="shared" si="1123"/>
        <v/>
      </c>
      <c r="T2530" s="40">
        <f t="shared" si="1124"/>
        <v>45919</v>
      </c>
      <c r="U2530" s="44">
        <v>2500</v>
      </c>
      <c r="V2530" s="44">
        <f t="shared" si="1125"/>
        <v>0</v>
      </c>
      <c r="W2530" s="77">
        <f t="shared" si="1126"/>
        <v>2500</v>
      </c>
      <c r="X2530" s="78">
        <f t="shared" si="1127"/>
        <v>0</v>
      </c>
      <c r="Y2530" s="44" cm="1">
        <f t="array" ref="Y2530">_xlfn.IFNA(_xlfn.IFS(AND(Q2530&gt;=2000, Q2530&lt;3000), 10000, AND(Q2530&gt;=3000, Q2530&lt;4000), 15000, AND(Q2530&gt;=4000, Q2530&lt;5000), 20000, AND(Q2530&gt;=5000), 25000),0)</f>
        <v>0</v>
      </c>
      <c r="Z2530" s="91">
        <f t="shared" si="1128"/>
        <v>0</v>
      </c>
      <c r="AA2530" s="44">
        <f t="shared" si="1129"/>
        <v>0</v>
      </c>
      <c r="AB2530" s="44"/>
      <c r="AC2530" s="44"/>
      <c r="AD2530" s="44"/>
      <c r="AE2530" s="44">
        <f>VLOOKUP(O2530,정산업데이트!$A$6:$B$12,2,10)</f>
        <v>0</v>
      </c>
      <c r="AF2530" s="44"/>
      <c r="AG2530" s="79">
        <f t="shared" si="1130"/>
        <v>0</v>
      </c>
      <c r="AH2530" s="80">
        <f t="shared" si="1131"/>
        <v>2500</v>
      </c>
      <c r="AI2530" s="93"/>
      <c r="AJ2530" s="84" t="s">
        <v>13958</v>
      </c>
      <c r="AK2530" s="84" t="s">
        <v>73</v>
      </c>
      <c r="AL2530" s="84" t="s">
        <v>13959</v>
      </c>
      <c r="AM2530" s="84" t="s">
        <v>15108</v>
      </c>
      <c r="AN2530" s="84" t="s">
        <v>1299</v>
      </c>
      <c r="AO2530" s="84" t="s">
        <v>15109</v>
      </c>
      <c r="AP2530" s="84" t="s">
        <v>15110</v>
      </c>
      <c r="AQ2530" s="84" t="s">
        <v>122</v>
      </c>
      <c r="AR2530" s="85">
        <v>1</v>
      </c>
      <c r="AS2530" s="86">
        <v>1</v>
      </c>
      <c r="AT2530" s="86">
        <v>1E-3</v>
      </c>
      <c r="AU2530" s="86">
        <v>1</v>
      </c>
      <c r="AV2530" s="84" t="s">
        <v>7</v>
      </c>
      <c r="AW2530" s="86">
        <v>60</v>
      </c>
      <c r="AX2530" s="84" t="s">
        <v>68</v>
      </c>
      <c r="AY2530" s="84" t="s">
        <v>68</v>
      </c>
      <c r="AZ2530" s="84" t="s">
        <v>68</v>
      </c>
      <c r="BA2530" s="84" t="s">
        <v>68</v>
      </c>
      <c r="BB2530" s="84" t="s">
        <v>68</v>
      </c>
      <c r="BC2530" s="84" t="s">
        <v>132</v>
      </c>
      <c r="BD2530" s="84" t="s">
        <v>83</v>
      </c>
      <c r="BE2530" s="84" t="s">
        <v>149</v>
      </c>
      <c r="BF2530" s="84" t="s">
        <v>122</v>
      </c>
      <c r="BG2530" s="84" t="s">
        <v>69</v>
      </c>
      <c r="BH2530" s="92" t="s">
        <v>15111</v>
      </c>
      <c r="BI2530" s="84" t="s">
        <v>122</v>
      </c>
      <c r="BJ2530" s="84" t="s">
        <v>15112</v>
      </c>
      <c r="BK2530" s="84" t="s">
        <v>867</v>
      </c>
      <c r="BL2530" s="84" t="s">
        <v>122</v>
      </c>
      <c r="BM2530" s="84" t="s">
        <v>83</v>
      </c>
      <c r="BN2530" s="84" t="s">
        <v>70</v>
      </c>
      <c r="BO2530" s="84" t="s">
        <v>71</v>
      </c>
      <c r="BP2530" s="84" t="s">
        <v>122</v>
      </c>
      <c r="BQ2530" s="84" t="s">
        <v>163</v>
      </c>
    </row>
    <row r="2531" spans="1:69" ht="14.4" x14ac:dyDescent="0.3">
      <c r="A2531" s="40" t="str">
        <f t="shared" si="1105"/>
        <v>2025-09-19</v>
      </c>
      <c r="B2531" s="40" t="str">
        <f t="shared" si="1106"/>
        <v>SYD</v>
      </c>
      <c r="C2531" s="39" t="str">
        <f t="shared" si="1107"/>
        <v>40644127016</v>
      </c>
      <c r="D2531" s="41" t="str">
        <f t="shared" si="1108"/>
        <v>PAU029769866</v>
      </c>
      <c r="E2531" s="41" t="str">
        <f t="shared" si="1109"/>
        <v>596421489561</v>
      </c>
      <c r="F2531" s="39" t="str">
        <f t="shared" si="1110"/>
        <v>2254252</v>
      </c>
      <c r="G2531" s="39" t="str">
        <f t="shared" si="1111"/>
        <v>WISE EXPRESS(AUSTRAPHARM)</v>
      </c>
      <c r="H2531" s="41" t="str">
        <f t="shared" si="1112"/>
        <v>황은경</v>
      </c>
      <c r="I2531" s="39" t="str">
        <f t="shared" si="1113"/>
        <v>21682</v>
      </c>
      <c r="J2531" s="52" t="str">
        <f t="shared" si="1114"/>
        <v/>
      </c>
      <c r="K2531" s="75">
        <f t="shared" si="1115"/>
        <v>1</v>
      </c>
      <c r="L2531" s="76">
        <f t="shared" si="1116"/>
        <v>1</v>
      </c>
      <c r="M2531" s="76">
        <f t="shared" si="1117"/>
        <v>1E-3</v>
      </c>
      <c r="N2531" s="76">
        <f t="shared" si="1118"/>
        <v>1</v>
      </c>
      <c r="O2531" s="42">
        <f t="shared" si="1119"/>
        <v>1</v>
      </c>
      <c r="P2531" s="39" t="str">
        <f t="shared" si="1120"/>
        <v>목록(Manifest)</v>
      </c>
      <c r="Q2531" s="72">
        <f t="shared" si="1121"/>
        <v>50</v>
      </c>
      <c r="R2531" s="43" t="str">
        <f t="shared" si="1122"/>
        <v>5X033</v>
      </c>
      <c r="S2531" s="82" t="str">
        <f t="shared" si="1123"/>
        <v/>
      </c>
      <c r="T2531" s="40">
        <f t="shared" si="1124"/>
        <v>45919</v>
      </c>
      <c r="U2531" s="44">
        <v>2500</v>
      </c>
      <c r="V2531" s="44">
        <f t="shared" si="1125"/>
        <v>0</v>
      </c>
      <c r="W2531" s="77">
        <f t="shared" si="1126"/>
        <v>2500</v>
      </c>
      <c r="X2531" s="78">
        <f t="shared" si="1127"/>
        <v>0</v>
      </c>
      <c r="Y2531" s="44" cm="1">
        <f t="array" ref="Y2531">_xlfn.IFNA(_xlfn.IFS(AND(Q2531&gt;=2000, Q2531&lt;3000), 10000, AND(Q2531&gt;=3000, Q2531&lt;4000), 15000, AND(Q2531&gt;=4000, Q2531&lt;5000), 20000, AND(Q2531&gt;=5000), 25000),0)</f>
        <v>0</v>
      </c>
      <c r="Z2531" s="91">
        <f t="shared" si="1128"/>
        <v>0</v>
      </c>
      <c r="AA2531" s="44">
        <f t="shared" si="1129"/>
        <v>0</v>
      </c>
      <c r="AB2531" s="44"/>
      <c r="AC2531" s="44"/>
      <c r="AD2531" s="44"/>
      <c r="AE2531" s="44">
        <f>VLOOKUP(O2531,정산업데이트!$A$6:$B$12,2,10)</f>
        <v>0</v>
      </c>
      <c r="AF2531" s="44"/>
      <c r="AG2531" s="79">
        <f t="shared" si="1130"/>
        <v>0</v>
      </c>
      <c r="AH2531" s="80">
        <f t="shared" si="1131"/>
        <v>2500</v>
      </c>
      <c r="AI2531" s="93"/>
      <c r="AJ2531" s="84" t="s">
        <v>13958</v>
      </c>
      <c r="AK2531" s="84" t="s">
        <v>73</v>
      </c>
      <c r="AL2531" s="84" t="s">
        <v>13959</v>
      </c>
      <c r="AM2531" s="84" t="s">
        <v>15113</v>
      </c>
      <c r="AN2531" s="84" t="s">
        <v>15114</v>
      </c>
      <c r="AO2531" s="84" t="s">
        <v>15115</v>
      </c>
      <c r="AP2531" s="84" t="s">
        <v>15116</v>
      </c>
      <c r="AQ2531" s="84" t="s">
        <v>122</v>
      </c>
      <c r="AR2531" s="85">
        <v>1</v>
      </c>
      <c r="AS2531" s="86">
        <v>1</v>
      </c>
      <c r="AT2531" s="86">
        <v>1E-3</v>
      </c>
      <c r="AU2531" s="86">
        <v>1</v>
      </c>
      <c r="AV2531" s="84" t="s">
        <v>7</v>
      </c>
      <c r="AW2531" s="86">
        <v>50</v>
      </c>
      <c r="AX2531" s="84" t="s">
        <v>68</v>
      </c>
      <c r="AY2531" s="84" t="s">
        <v>68</v>
      </c>
      <c r="AZ2531" s="84" t="s">
        <v>68</v>
      </c>
      <c r="BA2531" s="84" t="s">
        <v>68</v>
      </c>
      <c r="BB2531" s="84" t="s">
        <v>68</v>
      </c>
      <c r="BC2531" s="84" t="s">
        <v>132</v>
      </c>
      <c r="BD2531" s="84" t="s">
        <v>83</v>
      </c>
      <c r="BE2531" s="84" t="s">
        <v>156</v>
      </c>
      <c r="BF2531" s="84" t="s">
        <v>122</v>
      </c>
      <c r="BG2531" s="84" t="s">
        <v>69</v>
      </c>
      <c r="BH2531" s="92" t="s">
        <v>15117</v>
      </c>
      <c r="BI2531" s="84" t="s">
        <v>122</v>
      </c>
      <c r="BJ2531" s="84" t="s">
        <v>15118</v>
      </c>
      <c r="BK2531" s="84" t="s">
        <v>867</v>
      </c>
      <c r="BL2531" s="84" t="s">
        <v>122</v>
      </c>
      <c r="BM2531" s="84" t="s">
        <v>83</v>
      </c>
      <c r="BN2531" s="84" t="s">
        <v>70</v>
      </c>
      <c r="BO2531" s="84" t="s">
        <v>71</v>
      </c>
      <c r="BP2531" s="84" t="s">
        <v>122</v>
      </c>
      <c r="BQ2531" s="84" t="s">
        <v>163</v>
      </c>
    </row>
    <row r="2532" spans="1:69" ht="14.4" x14ac:dyDescent="0.3">
      <c r="A2532" s="40" t="str">
        <f t="shared" si="1105"/>
        <v>2025-09-19</v>
      </c>
      <c r="B2532" s="40" t="str">
        <f t="shared" si="1106"/>
        <v>SYD</v>
      </c>
      <c r="C2532" s="39" t="str">
        <f t="shared" si="1107"/>
        <v>40644127016</v>
      </c>
      <c r="D2532" s="41" t="str">
        <f t="shared" si="1108"/>
        <v>PKR253652086</v>
      </c>
      <c r="E2532" s="41" t="str">
        <f t="shared" si="1109"/>
        <v>596421492243</v>
      </c>
      <c r="F2532" s="39" t="str">
        <f t="shared" si="1110"/>
        <v>2254239</v>
      </c>
      <c r="G2532" s="39" t="str">
        <f t="shared" si="1111"/>
        <v>WISE EXPRESS(BIOSYDNEY)</v>
      </c>
      <c r="H2532" s="41" t="str">
        <f t="shared" si="1112"/>
        <v>이종섭</v>
      </c>
      <c r="I2532" s="39" t="str">
        <f t="shared" si="1113"/>
        <v>06626</v>
      </c>
      <c r="J2532" s="52" t="str">
        <f t="shared" si="1114"/>
        <v/>
      </c>
      <c r="K2532" s="75">
        <f t="shared" si="1115"/>
        <v>1</v>
      </c>
      <c r="L2532" s="76">
        <f t="shared" si="1116"/>
        <v>1</v>
      </c>
      <c r="M2532" s="76">
        <f t="shared" si="1117"/>
        <v>1E-3</v>
      </c>
      <c r="N2532" s="76">
        <f t="shared" si="1118"/>
        <v>1</v>
      </c>
      <c r="O2532" s="42">
        <f t="shared" si="1119"/>
        <v>1</v>
      </c>
      <c r="P2532" s="39" t="str">
        <f t="shared" si="1120"/>
        <v>일반(목록배제,Normal-Manifest Exception)</v>
      </c>
      <c r="Q2532" s="72">
        <f t="shared" si="1121"/>
        <v>110</v>
      </c>
      <c r="R2532" s="43" t="str">
        <f t="shared" si="1122"/>
        <v>5X033</v>
      </c>
      <c r="S2532" s="82" t="str">
        <f t="shared" si="1123"/>
        <v/>
      </c>
      <c r="T2532" s="40">
        <f t="shared" si="1124"/>
        <v>45919</v>
      </c>
      <c r="U2532" s="44">
        <v>2500</v>
      </c>
      <c r="V2532" s="44">
        <f t="shared" si="1125"/>
        <v>0</v>
      </c>
      <c r="W2532" s="77">
        <f t="shared" si="1126"/>
        <v>2500</v>
      </c>
      <c r="X2532" s="78">
        <f t="shared" si="1127"/>
        <v>0</v>
      </c>
      <c r="Y2532" s="44" cm="1">
        <f t="array" ref="Y2532">_xlfn.IFNA(_xlfn.IFS(AND(Q2532&gt;=2000, Q2532&lt;3000), 10000, AND(Q2532&gt;=3000, Q2532&lt;4000), 15000, AND(Q2532&gt;=4000, Q2532&lt;5000), 20000, AND(Q2532&gt;=5000), 25000),0)</f>
        <v>0</v>
      </c>
      <c r="Z2532" s="91">
        <f t="shared" si="1128"/>
        <v>300</v>
      </c>
      <c r="AA2532" s="44">
        <f t="shared" si="1129"/>
        <v>0</v>
      </c>
      <c r="AB2532" s="44"/>
      <c r="AC2532" s="44"/>
      <c r="AD2532" s="44"/>
      <c r="AE2532" s="44">
        <f>VLOOKUP(O2532,정산업데이트!$A$6:$B$12,2,10)</f>
        <v>0</v>
      </c>
      <c r="AF2532" s="44"/>
      <c r="AG2532" s="79">
        <f t="shared" si="1130"/>
        <v>300</v>
      </c>
      <c r="AH2532" s="80">
        <f t="shared" si="1131"/>
        <v>2800</v>
      </c>
      <c r="AI2532" s="93"/>
      <c r="AJ2532" s="84" t="s">
        <v>13958</v>
      </c>
      <c r="AK2532" s="84" t="s">
        <v>73</v>
      </c>
      <c r="AL2532" s="84" t="s">
        <v>13959</v>
      </c>
      <c r="AM2532" s="84" t="s">
        <v>15119</v>
      </c>
      <c r="AN2532" s="84" t="s">
        <v>603</v>
      </c>
      <c r="AO2532" s="84" t="s">
        <v>15120</v>
      </c>
      <c r="AP2532" s="84" t="s">
        <v>583</v>
      </c>
      <c r="AQ2532" s="84" t="s">
        <v>122</v>
      </c>
      <c r="AR2532" s="85">
        <v>1</v>
      </c>
      <c r="AS2532" s="86">
        <v>1</v>
      </c>
      <c r="AT2532" s="86">
        <v>1E-3</v>
      </c>
      <c r="AU2532" s="86">
        <v>1</v>
      </c>
      <c r="AV2532" s="84" t="s">
        <v>8</v>
      </c>
      <c r="AW2532" s="86">
        <v>110</v>
      </c>
      <c r="AX2532" s="84" t="s">
        <v>68</v>
      </c>
      <c r="AY2532" s="84" t="s">
        <v>68</v>
      </c>
      <c r="AZ2532" s="84" t="s">
        <v>68</v>
      </c>
      <c r="BA2532" s="84" t="s">
        <v>68</v>
      </c>
      <c r="BB2532" s="84" t="s">
        <v>68</v>
      </c>
      <c r="BC2532" s="84" t="s">
        <v>126</v>
      </c>
      <c r="BD2532" s="84" t="s">
        <v>90</v>
      </c>
      <c r="BE2532" s="84" t="s">
        <v>111</v>
      </c>
      <c r="BF2532" s="84" t="s">
        <v>122</v>
      </c>
      <c r="BG2532" s="84" t="s">
        <v>69</v>
      </c>
      <c r="BH2532" s="92" t="s">
        <v>15121</v>
      </c>
      <c r="BI2532" s="84" t="s">
        <v>122</v>
      </c>
      <c r="BJ2532" s="84" t="s">
        <v>15122</v>
      </c>
      <c r="BK2532" s="84" t="s">
        <v>867</v>
      </c>
      <c r="BL2532" s="84" t="s">
        <v>122</v>
      </c>
      <c r="BM2532" s="84" t="s">
        <v>90</v>
      </c>
      <c r="BN2532" s="84" t="s">
        <v>70</v>
      </c>
      <c r="BO2532" s="84" t="s">
        <v>71</v>
      </c>
      <c r="BP2532" s="84" t="s">
        <v>122</v>
      </c>
      <c r="BQ2532" s="84" t="s">
        <v>163</v>
      </c>
    </row>
    <row r="2533" spans="1:69" ht="14.4" x14ac:dyDescent="0.3">
      <c r="A2533" s="40" t="str">
        <f t="shared" si="1105"/>
        <v>2025-09-19</v>
      </c>
      <c r="B2533" s="40" t="str">
        <f t="shared" si="1106"/>
        <v>SYD</v>
      </c>
      <c r="C2533" s="39" t="str">
        <f t="shared" si="1107"/>
        <v>40644127016</v>
      </c>
      <c r="D2533" s="41" t="str">
        <f t="shared" si="1108"/>
        <v>PKR253652087</v>
      </c>
      <c r="E2533" s="41" t="str">
        <f t="shared" si="1109"/>
        <v>596421492254</v>
      </c>
      <c r="F2533" s="39" t="str">
        <f t="shared" si="1110"/>
        <v>2254239</v>
      </c>
      <c r="G2533" s="39" t="str">
        <f t="shared" si="1111"/>
        <v>WISE EXPRESS(BIOSYDNEY)</v>
      </c>
      <c r="H2533" s="41" t="str">
        <f t="shared" si="1112"/>
        <v>이민경</v>
      </c>
      <c r="I2533" s="39" t="str">
        <f t="shared" si="1113"/>
        <v>63234</v>
      </c>
      <c r="J2533" s="52" t="str">
        <f t="shared" si="1114"/>
        <v/>
      </c>
      <c r="K2533" s="75">
        <f t="shared" si="1115"/>
        <v>1</v>
      </c>
      <c r="L2533" s="76">
        <f t="shared" si="1116"/>
        <v>1</v>
      </c>
      <c r="M2533" s="76">
        <f t="shared" si="1117"/>
        <v>1E-3</v>
      </c>
      <c r="N2533" s="76">
        <f t="shared" si="1118"/>
        <v>1</v>
      </c>
      <c r="O2533" s="42">
        <f t="shared" si="1119"/>
        <v>1</v>
      </c>
      <c r="P2533" s="39" t="str">
        <f t="shared" si="1120"/>
        <v>일반(목록배제,Normal-Manifest Exception)</v>
      </c>
      <c r="Q2533" s="72">
        <f t="shared" si="1121"/>
        <v>110</v>
      </c>
      <c r="R2533" s="43" t="str">
        <f t="shared" si="1122"/>
        <v>5X033</v>
      </c>
      <c r="S2533" s="82" t="str">
        <f t="shared" si="1123"/>
        <v/>
      </c>
      <c r="T2533" s="40">
        <f t="shared" si="1124"/>
        <v>45919</v>
      </c>
      <c r="U2533" s="44">
        <v>2500</v>
      </c>
      <c r="V2533" s="44">
        <f t="shared" si="1125"/>
        <v>0</v>
      </c>
      <c r="W2533" s="77">
        <f t="shared" si="1126"/>
        <v>2500</v>
      </c>
      <c r="X2533" s="78">
        <f t="shared" si="1127"/>
        <v>0</v>
      </c>
      <c r="Y2533" s="44" cm="1">
        <f t="array" ref="Y2533">_xlfn.IFNA(_xlfn.IFS(AND(Q2533&gt;=2000, Q2533&lt;3000), 10000, AND(Q2533&gt;=3000, Q2533&lt;4000), 15000, AND(Q2533&gt;=4000, Q2533&lt;5000), 20000, AND(Q2533&gt;=5000), 25000),0)</f>
        <v>0</v>
      </c>
      <c r="Z2533" s="91">
        <f t="shared" si="1128"/>
        <v>300</v>
      </c>
      <c r="AA2533" s="44">
        <f t="shared" si="1129"/>
        <v>3000</v>
      </c>
      <c r="AB2533" s="44"/>
      <c r="AC2533" s="44"/>
      <c r="AD2533" s="44"/>
      <c r="AE2533" s="44">
        <f>VLOOKUP(O2533,정산업데이트!$A$6:$B$12,2,10)</f>
        <v>0</v>
      </c>
      <c r="AF2533" s="44"/>
      <c r="AG2533" s="79">
        <f t="shared" si="1130"/>
        <v>3300</v>
      </c>
      <c r="AH2533" s="80">
        <f t="shared" si="1131"/>
        <v>5800</v>
      </c>
      <c r="AI2533" s="93"/>
      <c r="AJ2533" s="84" t="s">
        <v>13958</v>
      </c>
      <c r="AK2533" s="84" t="s">
        <v>73</v>
      </c>
      <c r="AL2533" s="84" t="s">
        <v>13959</v>
      </c>
      <c r="AM2533" s="84" t="s">
        <v>15123</v>
      </c>
      <c r="AN2533" s="84" t="s">
        <v>15124</v>
      </c>
      <c r="AO2533" s="84" t="s">
        <v>15125</v>
      </c>
      <c r="AP2533" s="84" t="s">
        <v>15126</v>
      </c>
      <c r="AQ2533" s="84" t="s">
        <v>122</v>
      </c>
      <c r="AR2533" s="85">
        <v>1</v>
      </c>
      <c r="AS2533" s="86">
        <v>1</v>
      </c>
      <c r="AT2533" s="86">
        <v>1E-3</v>
      </c>
      <c r="AU2533" s="86">
        <v>1</v>
      </c>
      <c r="AV2533" s="84" t="s">
        <v>8</v>
      </c>
      <c r="AW2533" s="86">
        <v>110</v>
      </c>
      <c r="AX2533" s="84" t="s">
        <v>68</v>
      </c>
      <c r="AY2533" s="84" t="s">
        <v>68</v>
      </c>
      <c r="AZ2533" s="84" t="s">
        <v>68</v>
      </c>
      <c r="BA2533" s="84" t="s">
        <v>68</v>
      </c>
      <c r="BB2533" s="84" t="s">
        <v>68</v>
      </c>
      <c r="BC2533" s="84" t="s">
        <v>126</v>
      </c>
      <c r="BD2533" s="84" t="s">
        <v>90</v>
      </c>
      <c r="BE2533" s="84" t="s">
        <v>111</v>
      </c>
      <c r="BF2533" s="84" t="s">
        <v>122</v>
      </c>
      <c r="BG2533" s="84" t="s">
        <v>69</v>
      </c>
      <c r="BH2533" s="92" t="s">
        <v>15127</v>
      </c>
      <c r="BI2533" s="84" t="s">
        <v>122</v>
      </c>
      <c r="BJ2533" s="84" t="s">
        <v>15128</v>
      </c>
      <c r="BK2533" s="84" t="s">
        <v>867</v>
      </c>
      <c r="BL2533" s="84" t="s">
        <v>122</v>
      </c>
      <c r="BM2533" s="84" t="s">
        <v>90</v>
      </c>
      <c r="BN2533" s="84" t="s">
        <v>70</v>
      </c>
      <c r="BO2533" s="84" t="s">
        <v>71</v>
      </c>
      <c r="BP2533" s="84" t="s">
        <v>122</v>
      </c>
      <c r="BQ2533" s="84" t="s">
        <v>163</v>
      </c>
    </row>
    <row r="2534" spans="1:69" ht="14.4" x14ac:dyDescent="0.3">
      <c r="A2534" s="40" t="str">
        <f t="shared" si="1105"/>
        <v>2025-09-19</v>
      </c>
      <c r="B2534" s="40" t="str">
        <f t="shared" si="1106"/>
        <v>SYD</v>
      </c>
      <c r="C2534" s="39" t="str">
        <f t="shared" si="1107"/>
        <v>40644127016</v>
      </c>
      <c r="D2534" s="41" t="str">
        <f t="shared" si="1108"/>
        <v>PKR253652088</v>
      </c>
      <c r="E2534" s="41" t="str">
        <f t="shared" si="1109"/>
        <v>596421492265</v>
      </c>
      <c r="F2534" s="39" t="str">
        <f t="shared" si="1110"/>
        <v>2254239</v>
      </c>
      <c r="G2534" s="39" t="str">
        <f t="shared" si="1111"/>
        <v>WISE EXPRESS(BIOSYDNEY)</v>
      </c>
      <c r="H2534" s="41" t="str">
        <f t="shared" si="1112"/>
        <v>조계연</v>
      </c>
      <c r="I2534" s="39" t="str">
        <f t="shared" si="1113"/>
        <v>08239</v>
      </c>
      <c r="J2534" s="52" t="str">
        <f t="shared" si="1114"/>
        <v/>
      </c>
      <c r="K2534" s="75">
        <f t="shared" si="1115"/>
        <v>1</v>
      </c>
      <c r="L2534" s="76">
        <f t="shared" si="1116"/>
        <v>1</v>
      </c>
      <c r="M2534" s="76">
        <f t="shared" si="1117"/>
        <v>1E-3</v>
      </c>
      <c r="N2534" s="76">
        <f t="shared" si="1118"/>
        <v>1</v>
      </c>
      <c r="O2534" s="42">
        <f t="shared" si="1119"/>
        <v>1</v>
      </c>
      <c r="P2534" s="39" t="str">
        <f t="shared" si="1120"/>
        <v>일반(목록배제,Normal-Manifest Exception)</v>
      </c>
      <c r="Q2534" s="72">
        <f t="shared" si="1121"/>
        <v>100</v>
      </c>
      <c r="R2534" s="43" t="str">
        <f t="shared" si="1122"/>
        <v>5X033</v>
      </c>
      <c r="S2534" s="82" t="str">
        <f t="shared" si="1123"/>
        <v/>
      </c>
      <c r="T2534" s="40">
        <f t="shared" si="1124"/>
        <v>45919</v>
      </c>
      <c r="U2534" s="44">
        <v>2500</v>
      </c>
      <c r="V2534" s="44">
        <f t="shared" si="1125"/>
        <v>0</v>
      </c>
      <c r="W2534" s="77">
        <f t="shared" si="1126"/>
        <v>2500</v>
      </c>
      <c r="X2534" s="78">
        <f t="shared" si="1127"/>
        <v>0</v>
      </c>
      <c r="Y2534" s="44" cm="1">
        <f t="array" ref="Y2534">_xlfn.IFNA(_xlfn.IFS(AND(Q2534&gt;=2000, Q2534&lt;3000), 10000, AND(Q2534&gt;=3000, Q2534&lt;4000), 15000, AND(Q2534&gt;=4000, Q2534&lt;5000), 20000, AND(Q2534&gt;=5000), 25000),0)</f>
        <v>0</v>
      </c>
      <c r="Z2534" s="91">
        <f t="shared" si="1128"/>
        <v>300</v>
      </c>
      <c r="AA2534" s="44">
        <f t="shared" si="1129"/>
        <v>0</v>
      </c>
      <c r="AB2534" s="44"/>
      <c r="AC2534" s="44"/>
      <c r="AD2534" s="44"/>
      <c r="AE2534" s="44">
        <f>VLOOKUP(O2534,정산업데이트!$A$6:$B$12,2,10)</f>
        <v>0</v>
      </c>
      <c r="AF2534" s="44"/>
      <c r="AG2534" s="79">
        <f t="shared" si="1130"/>
        <v>300</v>
      </c>
      <c r="AH2534" s="80">
        <f t="shared" si="1131"/>
        <v>2800</v>
      </c>
      <c r="AJ2534" s="84" t="s">
        <v>13958</v>
      </c>
      <c r="AK2534" s="84" t="s">
        <v>73</v>
      </c>
      <c r="AL2534" s="84" t="s">
        <v>13959</v>
      </c>
      <c r="AM2534" s="84" t="s">
        <v>15129</v>
      </c>
      <c r="AN2534" s="84" t="s">
        <v>15130</v>
      </c>
      <c r="AO2534" s="84" t="s">
        <v>15131</v>
      </c>
      <c r="AP2534" s="84" t="s">
        <v>1170</v>
      </c>
      <c r="AQ2534" s="84" t="s">
        <v>122</v>
      </c>
      <c r="AR2534" s="85">
        <v>1</v>
      </c>
      <c r="AS2534" s="86">
        <v>1</v>
      </c>
      <c r="AT2534" s="86">
        <v>1E-3</v>
      </c>
      <c r="AU2534" s="86">
        <v>1</v>
      </c>
      <c r="AV2534" s="84" t="s">
        <v>8</v>
      </c>
      <c r="AW2534" s="86">
        <v>100</v>
      </c>
      <c r="AX2534" s="84" t="s">
        <v>68</v>
      </c>
      <c r="AY2534" s="84" t="s">
        <v>68</v>
      </c>
      <c r="AZ2534" s="84" t="s">
        <v>68</v>
      </c>
      <c r="BA2534" s="84" t="s">
        <v>68</v>
      </c>
      <c r="BB2534" s="84" t="s">
        <v>68</v>
      </c>
      <c r="BC2534" s="84" t="s">
        <v>126</v>
      </c>
      <c r="BD2534" s="84" t="s">
        <v>90</v>
      </c>
      <c r="BE2534" s="84" t="s">
        <v>111</v>
      </c>
      <c r="BF2534" s="84" t="s">
        <v>122</v>
      </c>
      <c r="BG2534" s="84" t="s">
        <v>69</v>
      </c>
      <c r="BH2534" s="92" t="s">
        <v>15132</v>
      </c>
      <c r="BI2534" s="84" t="s">
        <v>122</v>
      </c>
      <c r="BJ2534" s="84" t="s">
        <v>15133</v>
      </c>
      <c r="BK2534" s="84" t="s">
        <v>867</v>
      </c>
      <c r="BL2534" s="84" t="s">
        <v>122</v>
      </c>
      <c r="BM2534" s="84" t="s">
        <v>90</v>
      </c>
      <c r="BN2534" s="84" t="s">
        <v>70</v>
      </c>
      <c r="BO2534" s="84" t="s">
        <v>71</v>
      </c>
      <c r="BP2534" s="84" t="s">
        <v>122</v>
      </c>
      <c r="BQ2534" s="84" t="s">
        <v>163</v>
      </c>
    </row>
    <row r="2535" spans="1:69" ht="14.4" x14ac:dyDescent="0.3">
      <c r="A2535" s="40" t="str">
        <f t="shared" si="1105"/>
        <v>2025-09-19</v>
      </c>
      <c r="B2535" s="40" t="str">
        <f t="shared" si="1106"/>
        <v>SYD</v>
      </c>
      <c r="C2535" s="39" t="str">
        <f t="shared" si="1107"/>
        <v>40644127016</v>
      </c>
      <c r="D2535" s="41" t="str">
        <f t="shared" si="1108"/>
        <v>PKR253652089</v>
      </c>
      <c r="E2535" s="41" t="str">
        <f t="shared" si="1109"/>
        <v>596421492276</v>
      </c>
      <c r="F2535" s="39" t="str">
        <f t="shared" si="1110"/>
        <v>2254239</v>
      </c>
      <c r="G2535" s="39" t="str">
        <f t="shared" si="1111"/>
        <v>WISE EXPRESS(BIOSYDNEY)</v>
      </c>
      <c r="H2535" s="41" t="str">
        <f t="shared" si="1112"/>
        <v>김정희</v>
      </c>
      <c r="I2535" s="39" t="str">
        <f t="shared" si="1113"/>
        <v>44609</v>
      </c>
      <c r="J2535" s="52" t="str">
        <f t="shared" si="1114"/>
        <v/>
      </c>
      <c r="K2535" s="75">
        <f t="shared" si="1115"/>
        <v>1</v>
      </c>
      <c r="L2535" s="76">
        <f t="shared" si="1116"/>
        <v>1</v>
      </c>
      <c r="M2535" s="76">
        <f t="shared" si="1117"/>
        <v>1E-3</v>
      </c>
      <c r="N2535" s="76">
        <f t="shared" si="1118"/>
        <v>1</v>
      </c>
      <c r="O2535" s="42">
        <f t="shared" si="1119"/>
        <v>1</v>
      </c>
      <c r="P2535" s="39" t="str">
        <f t="shared" si="1120"/>
        <v>일반(목록배제,Normal-Manifest Exception)</v>
      </c>
      <c r="Q2535" s="72">
        <f t="shared" si="1121"/>
        <v>110</v>
      </c>
      <c r="R2535" s="43" t="str">
        <f t="shared" si="1122"/>
        <v>5X033</v>
      </c>
      <c r="S2535" s="82" t="str">
        <f t="shared" si="1123"/>
        <v/>
      </c>
      <c r="T2535" s="40">
        <f t="shared" si="1124"/>
        <v>45919</v>
      </c>
      <c r="U2535" s="44">
        <v>2500</v>
      </c>
      <c r="V2535" s="44">
        <f t="shared" si="1125"/>
        <v>0</v>
      </c>
      <c r="W2535" s="77">
        <f t="shared" si="1126"/>
        <v>2500</v>
      </c>
      <c r="X2535" s="78">
        <f t="shared" si="1127"/>
        <v>0</v>
      </c>
      <c r="Y2535" s="44" cm="1">
        <f t="array" ref="Y2535">_xlfn.IFNA(_xlfn.IFS(AND(Q2535&gt;=2000, Q2535&lt;3000), 10000, AND(Q2535&gt;=3000, Q2535&lt;4000), 15000, AND(Q2535&gt;=4000, Q2535&lt;5000), 20000, AND(Q2535&gt;=5000), 25000),0)</f>
        <v>0</v>
      </c>
      <c r="Z2535" s="91">
        <f t="shared" si="1128"/>
        <v>300</v>
      </c>
      <c r="AA2535" s="44">
        <f t="shared" si="1129"/>
        <v>0</v>
      </c>
      <c r="AB2535" s="44"/>
      <c r="AC2535" s="44"/>
      <c r="AD2535" s="44"/>
      <c r="AE2535" s="44">
        <f>VLOOKUP(O2535,정산업데이트!$A$6:$B$12,2,10)</f>
        <v>0</v>
      </c>
      <c r="AF2535" s="44"/>
      <c r="AG2535" s="79">
        <f t="shared" si="1130"/>
        <v>300</v>
      </c>
      <c r="AH2535" s="80">
        <f t="shared" si="1131"/>
        <v>2800</v>
      </c>
      <c r="AI2535" s="93"/>
      <c r="AJ2535" s="84" t="s">
        <v>13958</v>
      </c>
      <c r="AK2535" s="84" t="s">
        <v>73</v>
      </c>
      <c r="AL2535" s="84" t="s">
        <v>13959</v>
      </c>
      <c r="AM2535" s="84" t="s">
        <v>15134</v>
      </c>
      <c r="AN2535" s="84" t="s">
        <v>193</v>
      </c>
      <c r="AO2535" s="84" t="s">
        <v>15135</v>
      </c>
      <c r="AP2535" s="84" t="s">
        <v>15136</v>
      </c>
      <c r="AQ2535" s="84" t="s">
        <v>122</v>
      </c>
      <c r="AR2535" s="85">
        <v>1</v>
      </c>
      <c r="AS2535" s="86">
        <v>1</v>
      </c>
      <c r="AT2535" s="86">
        <v>1E-3</v>
      </c>
      <c r="AU2535" s="86">
        <v>1</v>
      </c>
      <c r="AV2535" s="84" t="s">
        <v>8</v>
      </c>
      <c r="AW2535" s="86">
        <v>110</v>
      </c>
      <c r="AX2535" s="84" t="s">
        <v>68</v>
      </c>
      <c r="AY2535" s="84" t="s">
        <v>68</v>
      </c>
      <c r="AZ2535" s="84" t="s">
        <v>68</v>
      </c>
      <c r="BA2535" s="84" t="s">
        <v>68</v>
      </c>
      <c r="BB2535" s="84" t="s">
        <v>68</v>
      </c>
      <c r="BC2535" s="84" t="s">
        <v>126</v>
      </c>
      <c r="BD2535" s="84" t="s">
        <v>90</v>
      </c>
      <c r="BE2535" s="84" t="s">
        <v>111</v>
      </c>
      <c r="BF2535" s="84" t="s">
        <v>122</v>
      </c>
      <c r="BG2535" s="84" t="s">
        <v>69</v>
      </c>
      <c r="BH2535" s="92" t="s">
        <v>15137</v>
      </c>
      <c r="BI2535" s="84" t="s">
        <v>122</v>
      </c>
      <c r="BJ2535" s="84" t="s">
        <v>15138</v>
      </c>
      <c r="BK2535" s="84" t="s">
        <v>867</v>
      </c>
      <c r="BL2535" s="84" t="s">
        <v>122</v>
      </c>
      <c r="BM2535" s="84" t="s">
        <v>90</v>
      </c>
      <c r="BN2535" s="84" t="s">
        <v>70</v>
      </c>
      <c r="BO2535" s="84" t="s">
        <v>71</v>
      </c>
      <c r="BP2535" s="84" t="s">
        <v>122</v>
      </c>
      <c r="BQ2535" s="84" t="s">
        <v>163</v>
      </c>
    </row>
    <row r="2536" spans="1:69" ht="14.4" x14ac:dyDescent="0.3">
      <c r="A2536" s="40" t="str">
        <f t="shared" si="1105"/>
        <v>2025-09-19</v>
      </c>
      <c r="B2536" s="40" t="str">
        <f t="shared" si="1106"/>
        <v>SYD</v>
      </c>
      <c r="C2536" s="39" t="str">
        <f t="shared" si="1107"/>
        <v>40644127016</v>
      </c>
      <c r="D2536" s="41" t="str">
        <f t="shared" si="1108"/>
        <v>PKR253652090</v>
      </c>
      <c r="E2536" s="41" t="str">
        <f t="shared" si="1109"/>
        <v>596421492280</v>
      </c>
      <c r="F2536" s="39" t="str">
        <f t="shared" si="1110"/>
        <v>2254239</v>
      </c>
      <c r="G2536" s="39" t="str">
        <f t="shared" si="1111"/>
        <v>WISE EXPRESS(BIOSYDNEY)</v>
      </c>
      <c r="H2536" s="41" t="str">
        <f t="shared" si="1112"/>
        <v>조윤희</v>
      </c>
      <c r="I2536" s="39" t="str">
        <f t="shared" si="1113"/>
        <v>47605</v>
      </c>
      <c r="J2536" s="52" t="str">
        <f t="shared" si="1114"/>
        <v/>
      </c>
      <c r="K2536" s="75">
        <f t="shared" si="1115"/>
        <v>1</v>
      </c>
      <c r="L2536" s="76">
        <f t="shared" si="1116"/>
        <v>1</v>
      </c>
      <c r="M2536" s="76">
        <f t="shared" si="1117"/>
        <v>1E-3</v>
      </c>
      <c r="N2536" s="76">
        <f t="shared" si="1118"/>
        <v>1</v>
      </c>
      <c r="O2536" s="42">
        <f t="shared" si="1119"/>
        <v>1</v>
      </c>
      <c r="P2536" s="39" t="str">
        <f t="shared" si="1120"/>
        <v>일반(목록배제,Normal-Manifest Exception)</v>
      </c>
      <c r="Q2536" s="72">
        <f t="shared" si="1121"/>
        <v>100</v>
      </c>
      <c r="R2536" s="43" t="str">
        <f t="shared" si="1122"/>
        <v>5X033</v>
      </c>
      <c r="S2536" s="82" t="str">
        <f t="shared" si="1123"/>
        <v/>
      </c>
      <c r="T2536" s="40">
        <f t="shared" si="1124"/>
        <v>45919</v>
      </c>
      <c r="U2536" s="44">
        <v>2500</v>
      </c>
      <c r="V2536" s="44">
        <f t="shared" si="1125"/>
        <v>0</v>
      </c>
      <c r="W2536" s="77">
        <f t="shared" si="1126"/>
        <v>2500</v>
      </c>
      <c r="X2536" s="78">
        <f t="shared" si="1127"/>
        <v>0</v>
      </c>
      <c r="Y2536" s="44" cm="1">
        <f t="array" ref="Y2536">_xlfn.IFNA(_xlfn.IFS(AND(Q2536&gt;=2000, Q2536&lt;3000), 10000, AND(Q2536&gt;=3000, Q2536&lt;4000), 15000, AND(Q2536&gt;=4000, Q2536&lt;5000), 20000, AND(Q2536&gt;=5000), 25000),0)</f>
        <v>0</v>
      </c>
      <c r="Z2536" s="91">
        <f t="shared" si="1128"/>
        <v>300</v>
      </c>
      <c r="AA2536" s="44">
        <f t="shared" si="1129"/>
        <v>0</v>
      </c>
      <c r="AB2536" s="44"/>
      <c r="AC2536" s="44"/>
      <c r="AD2536" s="44"/>
      <c r="AE2536" s="44">
        <f>VLOOKUP(O2536,정산업데이트!$A$6:$B$12,2,10)</f>
        <v>0</v>
      </c>
      <c r="AF2536" s="44"/>
      <c r="AG2536" s="79">
        <f t="shared" si="1130"/>
        <v>300</v>
      </c>
      <c r="AH2536" s="80">
        <f t="shared" si="1131"/>
        <v>2800</v>
      </c>
      <c r="AI2536" s="93"/>
      <c r="AJ2536" s="84" t="s">
        <v>13958</v>
      </c>
      <c r="AK2536" s="84" t="s">
        <v>73</v>
      </c>
      <c r="AL2536" s="84" t="s">
        <v>13959</v>
      </c>
      <c r="AM2536" s="84" t="s">
        <v>15139</v>
      </c>
      <c r="AN2536" s="84" t="s">
        <v>614</v>
      </c>
      <c r="AO2536" s="84" t="s">
        <v>15140</v>
      </c>
      <c r="AP2536" s="84" t="s">
        <v>15141</v>
      </c>
      <c r="AQ2536" s="84" t="s">
        <v>122</v>
      </c>
      <c r="AR2536" s="85">
        <v>1</v>
      </c>
      <c r="AS2536" s="86">
        <v>1</v>
      </c>
      <c r="AT2536" s="86">
        <v>1E-3</v>
      </c>
      <c r="AU2536" s="86">
        <v>1</v>
      </c>
      <c r="AV2536" s="84" t="s">
        <v>8</v>
      </c>
      <c r="AW2536" s="86">
        <v>100</v>
      </c>
      <c r="AX2536" s="84" t="s">
        <v>68</v>
      </c>
      <c r="AY2536" s="84" t="s">
        <v>68</v>
      </c>
      <c r="AZ2536" s="84" t="s">
        <v>68</v>
      </c>
      <c r="BA2536" s="84" t="s">
        <v>68</v>
      </c>
      <c r="BB2536" s="84" t="s">
        <v>68</v>
      </c>
      <c r="BC2536" s="84" t="s">
        <v>126</v>
      </c>
      <c r="BD2536" s="84" t="s">
        <v>90</v>
      </c>
      <c r="BE2536" s="84" t="s">
        <v>111</v>
      </c>
      <c r="BF2536" s="84" t="s">
        <v>122</v>
      </c>
      <c r="BG2536" s="84" t="s">
        <v>69</v>
      </c>
      <c r="BH2536" s="92" t="s">
        <v>15142</v>
      </c>
      <c r="BI2536" s="84" t="s">
        <v>122</v>
      </c>
      <c r="BJ2536" s="84" t="s">
        <v>15143</v>
      </c>
      <c r="BK2536" s="84" t="s">
        <v>867</v>
      </c>
      <c r="BL2536" s="84" t="s">
        <v>122</v>
      </c>
      <c r="BM2536" s="84" t="s">
        <v>90</v>
      </c>
      <c r="BN2536" s="84" t="s">
        <v>70</v>
      </c>
      <c r="BO2536" s="84" t="s">
        <v>71</v>
      </c>
      <c r="BP2536" s="84" t="s">
        <v>122</v>
      </c>
      <c r="BQ2536" s="84" t="s">
        <v>163</v>
      </c>
    </row>
    <row r="2537" spans="1:69" ht="14.4" x14ac:dyDescent="0.3">
      <c r="A2537" s="40" t="str">
        <f t="shared" si="1105"/>
        <v>2025-09-19</v>
      </c>
      <c r="B2537" s="40" t="str">
        <f t="shared" si="1106"/>
        <v>SYD</v>
      </c>
      <c r="C2537" s="39" t="str">
        <f t="shared" si="1107"/>
        <v>40644127016</v>
      </c>
      <c r="D2537" s="41" t="str">
        <f t="shared" si="1108"/>
        <v>PKR253652091</v>
      </c>
      <c r="E2537" s="41" t="str">
        <f t="shared" si="1109"/>
        <v>596421492291</v>
      </c>
      <c r="F2537" s="39" t="str">
        <f t="shared" si="1110"/>
        <v>2254239</v>
      </c>
      <c r="G2537" s="39" t="str">
        <f t="shared" si="1111"/>
        <v>WISE EXPRESS(BIOSYDNEY)</v>
      </c>
      <c r="H2537" s="41" t="str">
        <f t="shared" si="1112"/>
        <v>임동섭</v>
      </c>
      <c r="I2537" s="39" t="str">
        <f t="shared" si="1113"/>
        <v>11818</v>
      </c>
      <c r="J2537" s="52" t="str">
        <f t="shared" si="1114"/>
        <v/>
      </c>
      <c r="K2537" s="75">
        <f t="shared" si="1115"/>
        <v>1</v>
      </c>
      <c r="L2537" s="76">
        <f t="shared" si="1116"/>
        <v>1</v>
      </c>
      <c r="M2537" s="76">
        <f t="shared" si="1117"/>
        <v>1E-3</v>
      </c>
      <c r="N2537" s="76">
        <f t="shared" si="1118"/>
        <v>1</v>
      </c>
      <c r="O2537" s="42">
        <f t="shared" si="1119"/>
        <v>1</v>
      </c>
      <c r="P2537" s="39" t="str">
        <f t="shared" si="1120"/>
        <v>일반(목록배제,Normal-Manifest Exception)</v>
      </c>
      <c r="Q2537" s="72">
        <f t="shared" si="1121"/>
        <v>110</v>
      </c>
      <c r="R2537" s="43" t="str">
        <f t="shared" si="1122"/>
        <v>5X033</v>
      </c>
      <c r="S2537" s="82" t="str">
        <f t="shared" si="1123"/>
        <v/>
      </c>
      <c r="T2537" s="40">
        <f t="shared" si="1124"/>
        <v>45919</v>
      </c>
      <c r="U2537" s="44">
        <v>2500</v>
      </c>
      <c r="V2537" s="44">
        <f t="shared" si="1125"/>
        <v>0</v>
      </c>
      <c r="W2537" s="77">
        <f t="shared" si="1126"/>
        <v>2500</v>
      </c>
      <c r="X2537" s="78">
        <f t="shared" si="1127"/>
        <v>0</v>
      </c>
      <c r="Y2537" s="44" cm="1">
        <f t="array" ref="Y2537">_xlfn.IFNA(_xlfn.IFS(AND(Q2537&gt;=2000, Q2537&lt;3000), 10000, AND(Q2537&gt;=3000, Q2537&lt;4000), 15000, AND(Q2537&gt;=4000, Q2537&lt;5000), 20000, AND(Q2537&gt;=5000), 25000),0)</f>
        <v>0</v>
      </c>
      <c r="Z2537" s="91">
        <f t="shared" si="1128"/>
        <v>300</v>
      </c>
      <c r="AA2537" s="44">
        <f t="shared" si="1129"/>
        <v>0</v>
      </c>
      <c r="AB2537" s="44"/>
      <c r="AC2537" s="44"/>
      <c r="AD2537" s="44"/>
      <c r="AE2537" s="44">
        <f>VLOOKUP(O2537,정산업데이트!$A$6:$B$12,2,10)</f>
        <v>0</v>
      </c>
      <c r="AF2537" s="44"/>
      <c r="AG2537" s="79">
        <f t="shared" si="1130"/>
        <v>300</v>
      </c>
      <c r="AH2537" s="80">
        <f t="shared" si="1131"/>
        <v>2800</v>
      </c>
      <c r="AI2537" s="93"/>
      <c r="AJ2537" s="84" t="s">
        <v>13958</v>
      </c>
      <c r="AK2537" s="84" t="s">
        <v>73</v>
      </c>
      <c r="AL2537" s="84" t="s">
        <v>13959</v>
      </c>
      <c r="AM2537" s="84" t="s">
        <v>15144</v>
      </c>
      <c r="AN2537" s="84" t="s">
        <v>15145</v>
      </c>
      <c r="AO2537" s="84" t="s">
        <v>15146</v>
      </c>
      <c r="AP2537" s="84" t="s">
        <v>7384</v>
      </c>
      <c r="AQ2537" s="84" t="s">
        <v>122</v>
      </c>
      <c r="AR2537" s="85">
        <v>1</v>
      </c>
      <c r="AS2537" s="86">
        <v>1</v>
      </c>
      <c r="AT2537" s="86">
        <v>1E-3</v>
      </c>
      <c r="AU2537" s="86">
        <v>1</v>
      </c>
      <c r="AV2537" s="84" t="s">
        <v>8</v>
      </c>
      <c r="AW2537" s="86">
        <v>110</v>
      </c>
      <c r="AX2537" s="84" t="s">
        <v>68</v>
      </c>
      <c r="AY2537" s="84" t="s">
        <v>68</v>
      </c>
      <c r="AZ2537" s="84" t="s">
        <v>68</v>
      </c>
      <c r="BA2537" s="84" t="s">
        <v>68</v>
      </c>
      <c r="BB2537" s="84" t="s">
        <v>68</v>
      </c>
      <c r="BC2537" s="84" t="s">
        <v>126</v>
      </c>
      <c r="BD2537" s="84" t="s">
        <v>90</v>
      </c>
      <c r="BE2537" s="84" t="s">
        <v>111</v>
      </c>
      <c r="BF2537" s="84" t="s">
        <v>122</v>
      </c>
      <c r="BG2537" s="84" t="s">
        <v>69</v>
      </c>
      <c r="BH2537" s="92" t="s">
        <v>15147</v>
      </c>
      <c r="BI2537" s="84" t="s">
        <v>122</v>
      </c>
      <c r="BJ2537" s="84" t="s">
        <v>15148</v>
      </c>
      <c r="BK2537" s="84" t="s">
        <v>867</v>
      </c>
      <c r="BL2537" s="84" t="s">
        <v>122</v>
      </c>
      <c r="BM2537" s="84" t="s">
        <v>90</v>
      </c>
      <c r="BN2537" s="84" t="s">
        <v>70</v>
      </c>
      <c r="BO2537" s="84" t="s">
        <v>71</v>
      </c>
      <c r="BP2537" s="84" t="s">
        <v>122</v>
      </c>
      <c r="BQ2537" s="84" t="s">
        <v>163</v>
      </c>
    </row>
    <row r="2538" spans="1:69" ht="14.4" x14ac:dyDescent="0.3">
      <c r="A2538" s="40" t="str">
        <f t="shared" si="1105"/>
        <v>2025-09-19</v>
      </c>
      <c r="B2538" s="40" t="str">
        <f t="shared" si="1106"/>
        <v>SYD</v>
      </c>
      <c r="C2538" s="39" t="str">
        <f t="shared" si="1107"/>
        <v>40644127016</v>
      </c>
      <c r="D2538" s="41" t="str">
        <f t="shared" si="1108"/>
        <v>PAU029769911</v>
      </c>
      <c r="E2538" s="41" t="str">
        <f t="shared" si="1109"/>
        <v>596421489594</v>
      </c>
      <c r="F2538" s="39" t="str">
        <f t="shared" si="1110"/>
        <v>2254252</v>
      </c>
      <c r="G2538" s="39" t="str">
        <f t="shared" si="1111"/>
        <v>WISE EXPRESS(AUSTRAPHARM)</v>
      </c>
      <c r="H2538" s="41" t="str">
        <f t="shared" si="1112"/>
        <v>한수빈</v>
      </c>
      <c r="I2538" s="39" t="str">
        <f t="shared" si="1113"/>
        <v>08772</v>
      </c>
      <c r="J2538" s="52" t="str">
        <f t="shared" si="1114"/>
        <v/>
      </c>
      <c r="K2538" s="75">
        <f t="shared" si="1115"/>
        <v>1</v>
      </c>
      <c r="L2538" s="76">
        <f t="shared" si="1116"/>
        <v>1</v>
      </c>
      <c r="M2538" s="76">
        <f t="shared" si="1117"/>
        <v>1E-3</v>
      </c>
      <c r="N2538" s="76">
        <f t="shared" si="1118"/>
        <v>1</v>
      </c>
      <c r="O2538" s="42">
        <f t="shared" si="1119"/>
        <v>1</v>
      </c>
      <c r="P2538" s="39" t="str">
        <f t="shared" si="1120"/>
        <v>목록(Manifest)</v>
      </c>
      <c r="Q2538" s="72">
        <f t="shared" si="1121"/>
        <v>50</v>
      </c>
      <c r="R2538" s="43" t="str">
        <f t="shared" si="1122"/>
        <v>5X033</v>
      </c>
      <c r="S2538" s="82" t="str">
        <f t="shared" si="1123"/>
        <v/>
      </c>
      <c r="T2538" s="40">
        <f t="shared" si="1124"/>
        <v>45919</v>
      </c>
      <c r="U2538" s="44">
        <v>2500</v>
      </c>
      <c r="V2538" s="44">
        <f t="shared" si="1125"/>
        <v>0</v>
      </c>
      <c r="W2538" s="77">
        <f t="shared" si="1126"/>
        <v>2500</v>
      </c>
      <c r="X2538" s="78">
        <f t="shared" si="1127"/>
        <v>0</v>
      </c>
      <c r="Y2538" s="44" cm="1">
        <f t="array" ref="Y2538">_xlfn.IFNA(_xlfn.IFS(AND(Q2538&gt;=2000, Q2538&lt;3000), 10000, AND(Q2538&gt;=3000, Q2538&lt;4000), 15000, AND(Q2538&gt;=4000, Q2538&lt;5000), 20000, AND(Q2538&gt;=5000), 25000),0)</f>
        <v>0</v>
      </c>
      <c r="Z2538" s="91">
        <f t="shared" si="1128"/>
        <v>0</v>
      </c>
      <c r="AA2538" s="44">
        <f t="shared" si="1129"/>
        <v>0</v>
      </c>
      <c r="AB2538" s="44"/>
      <c r="AC2538" s="44"/>
      <c r="AD2538" s="44"/>
      <c r="AE2538" s="44">
        <f>VLOOKUP(O2538,정산업데이트!$A$6:$B$12,2,10)</f>
        <v>0</v>
      </c>
      <c r="AF2538" s="44"/>
      <c r="AG2538" s="79">
        <f t="shared" si="1130"/>
        <v>0</v>
      </c>
      <c r="AH2538" s="80">
        <f t="shared" si="1131"/>
        <v>2500</v>
      </c>
      <c r="AI2538" s="93"/>
      <c r="AJ2538" s="84" t="s">
        <v>13958</v>
      </c>
      <c r="AK2538" s="84" t="s">
        <v>73</v>
      </c>
      <c r="AL2538" s="84" t="s">
        <v>13959</v>
      </c>
      <c r="AM2538" s="84" t="s">
        <v>15149</v>
      </c>
      <c r="AN2538" s="84" t="s">
        <v>15150</v>
      </c>
      <c r="AO2538" s="84" t="s">
        <v>15151</v>
      </c>
      <c r="AP2538" s="84" t="s">
        <v>15152</v>
      </c>
      <c r="AQ2538" s="84" t="s">
        <v>122</v>
      </c>
      <c r="AR2538" s="85">
        <v>1</v>
      </c>
      <c r="AS2538" s="86">
        <v>1</v>
      </c>
      <c r="AT2538" s="86">
        <v>1E-3</v>
      </c>
      <c r="AU2538" s="86">
        <v>1</v>
      </c>
      <c r="AV2538" s="84" t="s">
        <v>7</v>
      </c>
      <c r="AW2538" s="86">
        <v>50</v>
      </c>
      <c r="AX2538" s="84" t="s">
        <v>68</v>
      </c>
      <c r="AY2538" s="84" t="s">
        <v>68</v>
      </c>
      <c r="AZ2538" s="84" t="s">
        <v>68</v>
      </c>
      <c r="BA2538" s="84" t="s">
        <v>68</v>
      </c>
      <c r="BB2538" s="84" t="s">
        <v>68</v>
      </c>
      <c r="BC2538" s="84" t="s">
        <v>132</v>
      </c>
      <c r="BD2538" s="84" t="s">
        <v>83</v>
      </c>
      <c r="BE2538" s="84" t="s">
        <v>156</v>
      </c>
      <c r="BF2538" s="84" t="s">
        <v>122</v>
      </c>
      <c r="BG2538" s="84" t="s">
        <v>69</v>
      </c>
      <c r="BH2538" s="92" t="s">
        <v>15153</v>
      </c>
      <c r="BI2538" s="84" t="s">
        <v>122</v>
      </c>
      <c r="BJ2538" s="84" t="s">
        <v>15154</v>
      </c>
      <c r="BK2538" s="84" t="s">
        <v>867</v>
      </c>
      <c r="BL2538" s="84" t="s">
        <v>122</v>
      </c>
      <c r="BM2538" s="84" t="s">
        <v>83</v>
      </c>
      <c r="BN2538" s="84" t="s">
        <v>70</v>
      </c>
      <c r="BO2538" s="84" t="s">
        <v>71</v>
      </c>
      <c r="BP2538" s="84" t="s">
        <v>122</v>
      </c>
      <c r="BQ2538" s="84" t="s">
        <v>163</v>
      </c>
    </row>
    <row r="2539" spans="1:69" ht="14.4" x14ac:dyDescent="0.3">
      <c r="A2539" s="40" t="str">
        <f t="shared" si="1105"/>
        <v>2025-09-19</v>
      </c>
      <c r="B2539" s="40" t="str">
        <f t="shared" si="1106"/>
        <v>SYD</v>
      </c>
      <c r="C2539" s="39" t="str">
        <f t="shared" si="1107"/>
        <v>40644127016</v>
      </c>
      <c r="D2539" s="41" t="str">
        <f t="shared" si="1108"/>
        <v>PAU029769909</v>
      </c>
      <c r="E2539" s="41" t="str">
        <f t="shared" si="1109"/>
        <v>596421489605</v>
      </c>
      <c r="F2539" s="39" t="str">
        <f t="shared" si="1110"/>
        <v>2254252</v>
      </c>
      <c r="G2539" s="39" t="str">
        <f t="shared" si="1111"/>
        <v>WISE EXPRESS(AUSTRAPHARM)</v>
      </c>
      <c r="H2539" s="41" t="str">
        <f t="shared" si="1112"/>
        <v>윤세희</v>
      </c>
      <c r="I2539" s="39" t="str">
        <f t="shared" si="1113"/>
        <v>41209</v>
      </c>
      <c r="J2539" s="52" t="str">
        <f t="shared" si="1114"/>
        <v/>
      </c>
      <c r="K2539" s="75">
        <f t="shared" si="1115"/>
        <v>1</v>
      </c>
      <c r="L2539" s="76">
        <f t="shared" si="1116"/>
        <v>1</v>
      </c>
      <c r="M2539" s="76">
        <f t="shared" si="1117"/>
        <v>1E-3</v>
      </c>
      <c r="N2539" s="76">
        <f t="shared" si="1118"/>
        <v>1</v>
      </c>
      <c r="O2539" s="42">
        <f t="shared" si="1119"/>
        <v>1</v>
      </c>
      <c r="P2539" s="39" t="str">
        <f t="shared" si="1120"/>
        <v>목록(Manifest)</v>
      </c>
      <c r="Q2539" s="72">
        <f t="shared" si="1121"/>
        <v>50</v>
      </c>
      <c r="R2539" s="43" t="str">
        <f t="shared" si="1122"/>
        <v>5X033</v>
      </c>
      <c r="S2539" s="82" t="str">
        <f t="shared" si="1123"/>
        <v/>
      </c>
      <c r="T2539" s="40">
        <f t="shared" si="1124"/>
        <v>45919</v>
      </c>
      <c r="U2539" s="44">
        <v>2500</v>
      </c>
      <c r="V2539" s="44">
        <f t="shared" si="1125"/>
        <v>0</v>
      </c>
      <c r="W2539" s="77">
        <f t="shared" si="1126"/>
        <v>2500</v>
      </c>
      <c r="X2539" s="78">
        <f t="shared" si="1127"/>
        <v>0</v>
      </c>
      <c r="Y2539" s="44" cm="1">
        <f t="array" ref="Y2539">_xlfn.IFNA(_xlfn.IFS(AND(Q2539&gt;=2000, Q2539&lt;3000), 10000, AND(Q2539&gt;=3000, Q2539&lt;4000), 15000, AND(Q2539&gt;=4000, Q2539&lt;5000), 20000, AND(Q2539&gt;=5000), 25000),0)</f>
        <v>0</v>
      </c>
      <c r="Z2539" s="91">
        <f t="shared" si="1128"/>
        <v>0</v>
      </c>
      <c r="AA2539" s="44">
        <f t="shared" si="1129"/>
        <v>0</v>
      </c>
      <c r="AB2539" s="44"/>
      <c r="AC2539" s="44"/>
      <c r="AD2539" s="44"/>
      <c r="AE2539" s="44">
        <f>VLOOKUP(O2539,정산업데이트!$A$6:$B$12,2,10)</f>
        <v>0</v>
      </c>
      <c r="AF2539" s="44"/>
      <c r="AG2539" s="79">
        <f t="shared" si="1130"/>
        <v>0</v>
      </c>
      <c r="AH2539" s="80">
        <f t="shared" si="1131"/>
        <v>2500</v>
      </c>
      <c r="AI2539" s="93"/>
      <c r="AJ2539" s="84" t="s">
        <v>13958</v>
      </c>
      <c r="AK2539" s="84" t="s">
        <v>73</v>
      </c>
      <c r="AL2539" s="84" t="s">
        <v>13959</v>
      </c>
      <c r="AM2539" s="84" t="s">
        <v>15155</v>
      </c>
      <c r="AN2539" s="84" t="s">
        <v>15156</v>
      </c>
      <c r="AO2539" s="84" t="s">
        <v>15157</v>
      </c>
      <c r="AP2539" s="84" t="s">
        <v>5797</v>
      </c>
      <c r="AQ2539" s="84" t="s">
        <v>122</v>
      </c>
      <c r="AR2539" s="85">
        <v>1</v>
      </c>
      <c r="AS2539" s="86">
        <v>1</v>
      </c>
      <c r="AT2539" s="86">
        <v>1E-3</v>
      </c>
      <c r="AU2539" s="86">
        <v>1</v>
      </c>
      <c r="AV2539" s="84" t="s">
        <v>7</v>
      </c>
      <c r="AW2539" s="86">
        <v>50</v>
      </c>
      <c r="AX2539" s="84" t="s">
        <v>68</v>
      </c>
      <c r="AY2539" s="84" t="s">
        <v>68</v>
      </c>
      <c r="AZ2539" s="84" t="s">
        <v>68</v>
      </c>
      <c r="BA2539" s="84" t="s">
        <v>68</v>
      </c>
      <c r="BB2539" s="84" t="s">
        <v>68</v>
      </c>
      <c r="BC2539" s="84" t="s">
        <v>132</v>
      </c>
      <c r="BD2539" s="84" t="s">
        <v>83</v>
      </c>
      <c r="BE2539" s="84" t="s">
        <v>156</v>
      </c>
      <c r="BF2539" s="84" t="s">
        <v>122</v>
      </c>
      <c r="BG2539" s="84" t="s">
        <v>69</v>
      </c>
      <c r="BH2539" s="92" t="s">
        <v>15158</v>
      </c>
      <c r="BI2539" s="84" t="s">
        <v>122</v>
      </c>
      <c r="BJ2539" s="84" t="s">
        <v>15159</v>
      </c>
      <c r="BK2539" s="84" t="s">
        <v>867</v>
      </c>
      <c r="BL2539" s="84" t="s">
        <v>122</v>
      </c>
      <c r="BM2539" s="84" t="s">
        <v>83</v>
      </c>
      <c r="BN2539" s="84" t="s">
        <v>70</v>
      </c>
      <c r="BO2539" s="84" t="s">
        <v>71</v>
      </c>
      <c r="BP2539" s="84" t="s">
        <v>122</v>
      </c>
      <c r="BQ2539" s="84" t="s">
        <v>163</v>
      </c>
    </row>
    <row r="2540" spans="1:69" ht="14.4" x14ac:dyDescent="0.3">
      <c r="A2540" s="40" t="str">
        <f t="shared" si="1105"/>
        <v>2025-09-19</v>
      </c>
      <c r="B2540" s="40" t="str">
        <f t="shared" si="1106"/>
        <v>SYD</v>
      </c>
      <c r="C2540" s="39" t="str">
        <f t="shared" si="1107"/>
        <v>40644127016</v>
      </c>
      <c r="D2540" s="41" t="str">
        <f t="shared" si="1108"/>
        <v>PKR253655525</v>
      </c>
      <c r="E2540" s="41" t="str">
        <f t="shared" si="1109"/>
        <v>596421493175</v>
      </c>
      <c r="F2540" s="39" t="str">
        <f t="shared" si="1110"/>
        <v>2256683</v>
      </c>
      <c r="G2540" s="39" t="str">
        <f t="shared" si="1111"/>
        <v>WISE EXPRESS LOGISTICS(PANGZIMOM)</v>
      </c>
      <c r="H2540" s="41" t="str">
        <f t="shared" si="1112"/>
        <v>전수지</v>
      </c>
      <c r="I2540" s="39" t="str">
        <f t="shared" si="1113"/>
        <v>06058</v>
      </c>
      <c r="J2540" s="52" t="str">
        <f t="shared" si="1114"/>
        <v/>
      </c>
      <c r="K2540" s="75">
        <f t="shared" si="1115"/>
        <v>1</v>
      </c>
      <c r="L2540" s="76">
        <f t="shared" si="1116"/>
        <v>1</v>
      </c>
      <c r="M2540" s="76">
        <f t="shared" si="1117"/>
        <v>1E-3</v>
      </c>
      <c r="N2540" s="76">
        <f t="shared" si="1118"/>
        <v>1</v>
      </c>
      <c r="O2540" s="42">
        <f t="shared" si="1119"/>
        <v>1</v>
      </c>
      <c r="P2540" s="39" t="str">
        <f t="shared" si="1120"/>
        <v>목록(Manifest)</v>
      </c>
      <c r="Q2540" s="72">
        <f t="shared" si="1121"/>
        <v>45</v>
      </c>
      <c r="R2540" s="43" t="str">
        <f t="shared" si="1122"/>
        <v>5X033</v>
      </c>
      <c r="S2540" s="82" t="str">
        <f t="shared" si="1123"/>
        <v/>
      </c>
      <c r="T2540" s="40">
        <f t="shared" si="1124"/>
        <v>45919</v>
      </c>
      <c r="U2540" s="44">
        <v>2500</v>
      </c>
      <c r="V2540" s="44">
        <f t="shared" si="1125"/>
        <v>0</v>
      </c>
      <c r="W2540" s="77">
        <f t="shared" si="1126"/>
        <v>2500</v>
      </c>
      <c r="X2540" s="78">
        <f t="shared" si="1127"/>
        <v>0</v>
      </c>
      <c r="Y2540" s="44" cm="1">
        <f t="array" ref="Y2540">_xlfn.IFNA(_xlfn.IFS(AND(Q2540&gt;=2000, Q2540&lt;3000), 10000, AND(Q2540&gt;=3000, Q2540&lt;4000), 15000, AND(Q2540&gt;=4000, Q2540&lt;5000), 20000, AND(Q2540&gt;=5000), 25000),0)</f>
        <v>0</v>
      </c>
      <c r="Z2540" s="91">
        <f t="shared" si="1128"/>
        <v>0</v>
      </c>
      <c r="AA2540" s="44">
        <f t="shared" si="1129"/>
        <v>0</v>
      </c>
      <c r="AB2540" s="44"/>
      <c r="AC2540" s="44"/>
      <c r="AD2540" s="44"/>
      <c r="AE2540" s="44">
        <f>VLOOKUP(O2540,정산업데이트!$A$6:$B$12,2,10)</f>
        <v>0</v>
      </c>
      <c r="AF2540" s="44"/>
      <c r="AG2540" s="79">
        <f t="shared" si="1130"/>
        <v>0</v>
      </c>
      <c r="AH2540" s="80">
        <f t="shared" si="1131"/>
        <v>2500</v>
      </c>
      <c r="AI2540" s="93"/>
      <c r="AJ2540" s="84" t="s">
        <v>13958</v>
      </c>
      <c r="AK2540" s="84" t="s">
        <v>73</v>
      </c>
      <c r="AL2540" s="84" t="s">
        <v>13959</v>
      </c>
      <c r="AM2540" s="84" t="s">
        <v>15160</v>
      </c>
      <c r="AN2540" s="84" t="s">
        <v>15161</v>
      </c>
      <c r="AO2540" s="84" t="s">
        <v>15162</v>
      </c>
      <c r="AP2540" s="84" t="s">
        <v>1767</v>
      </c>
      <c r="AQ2540" s="84" t="s">
        <v>122</v>
      </c>
      <c r="AR2540" s="85">
        <v>1</v>
      </c>
      <c r="AS2540" s="86">
        <v>1</v>
      </c>
      <c r="AT2540" s="86">
        <v>1E-3</v>
      </c>
      <c r="AU2540" s="86">
        <v>1</v>
      </c>
      <c r="AV2540" s="84" t="s">
        <v>7</v>
      </c>
      <c r="AW2540" s="86">
        <v>45</v>
      </c>
      <c r="AX2540" s="84" t="s">
        <v>68</v>
      </c>
      <c r="AY2540" s="84" t="s">
        <v>68</v>
      </c>
      <c r="AZ2540" s="84" t="s">
        <v>68</v>
      </c>
      <c r="BA2540" s="84" t="s">
        <v>68</v>
      </c>
      <c r="BB2540" s="84" t="s">
        <v>68</v>
      </c>
      <c r="BC2540" s="84" t="s">
        <v>441</v>
      </c>
      <c r="BD2540" s="84" t="s">
        <v>442</v>
      </c>
      <c r="BE2540" s="84" t="s">
        <v>444</v>
      </c>
      <c r="BF2540" s="84" t="s">
        <v>122</v>
      </c>
      <c r="BG2540" s="84" t="s">
        <v>69</v>
      </c>
      <c r="BH2540" s="92" t="s">
        <v>15163</v>
      </c>
      <c r="BI2540" s="84" t="s">
        <v>122</v>
      </c>
      <c r="BJ2540" s="84" t="s">
        <v>15164</v>
      </c>
      <c r="BK2540" s="84" t="s">
        <v>867</v>
      </c>
      <c r="BL2540" s="84" t="s">
        <v>122</v>
      </c>
      <c r="BM2540" s="84" t="s">
        <v>442</v>
      </c>
      <c r="BN2540" s="84" t="s">
        <v>70</v>
      </c>
      <c r="BO2540" s="84" t="s">
        <v>71</v>
      </c>
      <c r="BP2540" s="84" t="s">
        <v>122</v>
      </c>
      <c r="BQ2540" s="84" t="s">
        <v>163</v>
      </c>
    </row>
    <row r="2541" spans="1:69" ht="14.4" x14ac:dyDescent="0.3">
      <c r="A2541" s="40" t="str">
        <f t="shared" si="1105"/>
        <v>2025-09-19</v>
      </c>
      <c r="B2541" s="40" t="str">
        <f t="shared" si="1106"/>
        <v>SYD</v>
      </c>
      <c r="C2541" s="39" t="str">
        <f t="shared" si="1107"/>
        <v>40644127016</v>
      </c>
      <c r="D2541" s="41" t="str">
        <f t="shared" si="1108"/>
        <v>PKR253655526</v>
      </c>
      <c r="E2541" s="41" t="str">
        <f t="shared" si="1109"/>
        <v>596421493186</v>
      </c>
      <c r="F2541" s="39" t="str">
        <f t="shared" si="1110"/>
        <v>2256683</v>
      </c>
      <c r="G2541" s="39" t="str">
        <f t="shared" si="1111"/>
        <v>WISE EXPRESS LOGISTICS(PANGZIMOM)</v>
      </c>
      <c r="H2541" s="41" t="str">
        <f t="shared" si="1112"/>
        <v>전희연</v>
      </c>
      <c r="I2541" s="39" t="str">
        <f t="shared" si="1113"/>
        <v>41948</v>
      </c>
      <c r="J2541" s="52" t="str">
        <f t="shared" si="1114"/>
        <v/>
      </c>
      <c r="K2541" s="75">
        <f t="shared" si="1115"/>
        <v>1</v>
      </c>
      <c r="L2541" s="76">
        <f t="shared" si="1116"/>
        <v>1</v>
      </c>
      <c r="M2541" s="76">
        <f t="shared" si="1117"/>
        <v>1E-3</v>
      </c>
      <c r="N2541" s="76">
        <f t="shared" si="1118"/>
        <v>1</v>
      </c>
      <c r="O2541" s="42">
        <f t="shared" si="1119"/>
        <v>1</v>
      </c>
      <c r="P2541" s="39" t="str">
        <f t="shared" si="1120"/>
        <v>목록(Manifest)</v>
      </c>
      <c r="Q2541" s="72">
        <f t="shared" si="1121"/>
        <v>45</v>
      </c>
      <c r="R2541" s="43" t="str">
        <f t="shared" si="1122"/>
        <v>5X033</v>
      </c>
      <c r="S2541" s="82" t="str">
        <f t="shared" si="1123"/>
        <v/>
      </c>
      <c r="T2541" s="40">
        <f t="shared" si="1124"/>
        <v>45919</v>
      </c>
      <c r="U2541" s="44">
        <v>2500</v>
      </c>
      <c r="V2541" s="44">
        <f t="shared" si="1125"/>
        <v>0</v>
      </c>
      <c r="W2541" s="77">
        <f t="shared" si="1126"/>
        <v>2500</v>
      </c>
      <c r="X2541" s="78">
        <f t="shared" si="1127"/>
        <v>0</v>
      </c>
      <c r="Y2541" s="44" cm="1">
        <f t="array" ref="Y2541">_xlfn.IFNA(_xlfn.IFS(AND(Q2541&gt;=2000, Q2541&lt;3000), 10000, AND(Q2541&gt;=3000, Q2541&lt;4000), 15000, AND(Q2541&gt;=4000, Q2541&lt;5000), 20000, AND(Q2541&gt;=5000), 25000),0)</f>
        <v>0</v>
      </c>
      <c r="Z2541" s="91">
        <f t="shared" si="1128"/>
        <v>0</v>
      </c>
      <c r="AA2541" s="44">
        <f t="shared" si="1129"/>
        <v>0</v>
      </c>
      <c r="AB2541" s="44"/>
      <c r="AC2541" s="44"/>
      <c r="AD2541" s="44"/>
      <c r="AE2541" s="44">
        <f>VLOOKUP(O2541,정산업데이트!$A$6:$B$12,2,10)</f>
        <v>0</v>
      </c>
      <c r="AF2541" s="44"/>
      <c r="AG2541" s="79">
        <f t="shared" si="1130"/>
        <v>0</v>
      </c>
      <c r="AH2541" s="80">
        <f t="shared" si="1131"/>
        <v>2500</v>
      </c>
      <c r="AI2541" s="93"/>
      <c r="AJ2541" s="84" t="s">
        <v>13958</v>
      </c>
      <c r="AK2541" s="84" t="s">
        <v>73</v>
      </c>
      <c r="AL2541" s="84" t="s">
        <v>13959</v>
      </c>
      <c r="AM2541" s="84" t="s">
        <v>15165</v>
      </c>
      <c r="AN2541" s="84" t="s">
        <v>15166</v>
      </c>
      <c r="AO2541" s="84" t="s">
        <v>15167</v>
      </c>
      <c r="AP2541" s="84" t="s">
        <v>15168</v>
      </c>
      <c r="AQ2541" s="84" t="s">
        <v>122</v>
      </c>
      <c r="AR2541" s="85">
        <v>1</v>
      </c>
      <c r="AS2541" s="86">
        <v>1</v>
      </c>
      <c r="AT2541" s="86">
        <v>1E-3</v>
      </c>
      <c r="AU2541" s="86">
        <v>1</v>
      </c>
      <c r="AV2541" s="84" t="s">
        <v>7</v>
      </c>
      <c r="AW2541" s="86">
        <v>45</v>
      </c>
      <c r="AX2541" s="84" t="s">
        <v>68</v>
      </c>
      <c r="AY2541" s="84" t="s">
        <v>68</v>
      </c>
      <c r="AZ2541" s="84" t="s">
        <v>68</v>
      </c>
      <c r="BA2541" s="84" t="s">
        <v>68</v>
      </c>
      <c r="BB2541" s="84" t="s">
        <v>68</v>
      </c>
      <c r="BC2541" s="84" t="s">
        <v>441</v>
      </c>
      <c r="BD2541" s="84" t="s">
        <v>442</v>
      </c>
      <c r="BE2541" s="84" t="s">
        <v>444</v>
      </c>
      <c r="BF2541" s="84" t="s">
        <v>122</v>
      </c>
      <c r="BG2541" s="84" t="s">
        <v>69</v>
      </c>
      <c r="BH2541" s="92" t="s">
        <v>15169</v>
      </c>
      <c r="BI2541" s="84" t="s">
        <v>122</v>
      </c>
      <c r="BJ2541" s="84" t="s">
        <v>15170</v>
      </c>
      <c r="BK2541" s="84" t="s">
        <v>867</v>
      </c>
      <c r="BL2541" s="84" t="s">
        <v>122</v>
      </c>
      <c r="BM2541" s="84" t="s">
        <v>442</v>
      </c>
      <c r="BN2541" s="84" t="s">
        <v>70</v>
      </c>
      <c r="BO2541" s="84" t="s">
        <v>71</v>
      </c>
      <c r="BP2541" s="84" t="s">
        <v>122</v>
      </c>
      <c r="BQ2541" s="84" t="s">
        <v>163</v>
      </c>
    </row>
    <row r="2542" spans="1:69" ht="14.4" customHeight="1" x14ac:dyDescent="0.3">
      <c r="A2542" s="40" t="str">
        <f t="shared" si="1105"/>
        <v>2025-09-19</v>
      </c>
      <c r="B2542" s="40" t="str">
        <f t="shared" si="1106"/>
        <v>SYD</v>
      </c>
      <c r="C2542" s="39" t="str">
        <f t="shared" si="1107"/>
        <v>40644127016</v>
      </c>
      <c r="D2542" s="41" t="str">
        <f t="shared" si="1108"/>
        <v>PKR253655527</v>
      </c>
      <c r="E2542" s="41" t="str">
        <f t="shared" si="1109"/>
        <v>596421493190</v>
      </c>
      <c r="F2542" s="39" t="str">
        <f t="shared" si="1110"/>
        <v>2256683</v>
      </c>
      <c r="G2542" s="39" t="str">
        <f t="shared" si="1111"/>
        <v>WISE EXPRESS LOGISTICS(PANGZIMOM)</v>
      </c>
      <c r="H2542" s="41" t="str">
        <f t="shared" si="1112"/>
        <v>이시연</v>
      </c>
      <c r="I2542" s="39" t="str">
        <f t="shared" si="1113"/>
        <v>53294</v>
      </c>
      <c r="J2542" s="52" t="str">
        <f t="shared" si="1114"/>
        <v/>
      </c>
      <c r="K2542" s="75">
        <f t="shared" si="1115"/>
        <v>1</v>
      </c>
      <c r="L2542" s="76">
        <f t="shared" si="1116"/>
        <v>1</v>
      </c>
      <c r="M2542" s="76">
        <f t="shared" si="1117"/>
        <v>1E-3</v>
      </c>
      <c r="N2542" s="76">
        <f t="shared" si="1118"/>
        <v>1</v>
      </c>
      <c r="O2542" s="42">
        <f t="shared" si="1119"/>
        <v>1</v>
      </c>
      <c r="P2542" s="39" t="str">
        <f t="shared" si="1120"/>
        <v>목록(Manifest)</v>
      </c>
      <c r="Q2542" s="72">
        <f t="shared" si="1121"/>
        <v>45</v>
      </c>
      <c r="R2542" s="43" t="str">
        <f t="shared" si="1122"/>
        <v>5X033</v>
      </c>
      <c r="S2542" s="82" t="str">
        <f t="shared" si="1123"/>
        <v/>
      </c>
      <c r="T2542" s="40">
        <f t="shared" si="1124"/>
        <v>45919</v>
      </c>
      <c r="U2542" s="44">
        <v>2500</v>
      </c>
      <c r="V2542" s="44">
        <f t="shared" si="1125"/>
        <v>0</v>
      </c>
      <c r="W2542" s="77">
        <f t="shared" si="1126"/>
        <v>2500</v>
      </c>
      <c r="X2542" s="78">
        <f t="shared" si="1127"/>
        <v>0</v>
      </c>
      <c r="Y2542" s="44" cm="1">
        <f t="array" ref="Y2542">_xlfn.IFNA(_xlfn.IFS(AND(Q2542&gt;=2000, Q2542&lt;3000), 10000, AND(Q2542&gt;=3000, Q2542&lt;4000), 15000, AND(Q2542&gt;=4000, Q2542&lt;5000), 20000, AND(Q2542&gt;=5000), 25000),0)</f>
        <v>0</v>
      </c>
      <c r="Z2542" s="91">
        <f t="shared" si="1128"/>
        <v>0</v>
      </c>
      <c r="AA2542" s="44">
        <f t="shared" si="1129"/>
        <v>0</v>
      </c>
      <c r="AB2542" s="44"/>
      <c r="AC2542" s="44"/>
      <c r="AD2542" s="44"/>
      <c r="AE2542" s="44">
        <f>VLOOKUP(O2542,정산업데이트!$A$6:$B$12,2,10)</f>
        <v>0</v>
      </c>
      <c r="AF2542" s="44"/>
      <c r="AG2542" s="79">
        <f t="shared" si="1130"/>
        <v>0</v>
      </c>
      <c r="AH2542" s="80">
        <f t="shared" si="1131"/>
        <v>2500</v>
      </c>
      <c r="AJ2542" s="84" t="s">
        <v>13958</v>
      </c>
      <c r="AK2542" s="84" t="s">
        <v>73</v>
      </c>
      <c r="AL2542" s="84" t="s">
        <v>13959</v>
      </c>
      <c r="AM2542" s="84" t="s">
        <v>15171</v>
      </c>
      <c r="AN2542" s="84" t="s">
        <v>10879</v>
      </c>
      <c r="AO2542" s="84" t="s">
        <v>15172</v>
      </c>
      <c r="AP2542" s="84" t="s">
        <v>1824</v>
      </c>
      <c r="AQ2542" s="84" t="s">
        <v>122</v>
      </c>
      <c r="AR2542" s="85">
        <v>1</v>
      </c>
      <c r="AS2542" s="86">
        <v>1</v>
      </c>
      <c r="AT2542" s="86">
        <v>1E-3</v>
      </c>
      <c r="AU2542" s="86">
        <v>1</v>
      </c>
      <c r="AV2542" s="84" t="s">
        <v>7</v>
      </c>
      <c r="AW2542" s="86">
        <v>45</v>
      </c>
      <c r="AX2542" s="84" t="s">
        <v>68</v>
      </c>
      <c r="AY2542" s="84" t="s">
        <v>68</v>
      </c>
      <c r="AZ2542" s="84" t="s">
        <v>68</v>
      </c>
      <c r="BA2542" s="84" t="s">
        <v>68</v>
      </c>
      <c r="BB2542" s="84" t="s">
        <v>68</v>
      </c>
      <c r="BC2542" s="84" t="s">
        <v>441</v>
      </c>
      <c r="BD2542" s="84" t="s">
        <v>442</v>
      </c>
      <c r="BE2542" s="84" t="s">
        <v>444</v>
      </c>
      <c r="BF2542" s="84" t="s">
        <v>122</v>
      </c>
      <c r="BG2542" s="84" t="s">
        <v>69</v>
      </c>
      <c r="BH2542" s="92" t="s">
        <v>15173</v>
      </c>
      <c r="BI2542" s="84" t="s">
        <v>122</v>
      </c>
      <c r="BJ2542" s="84" t="s">
        <v>15174</v>
      </c>
      <c r="BK2542" s="84" t="s">
        <v>867</v>
      </c>
      <c r="BL2542" s="84" t="s">
        <v>122</v>
      </c>
      <c r="BM2542" s="84" t="s">
        <v>442</v>
      </c>
      <c r="BN2542" s="84" t="s">
        <v>70</v>
      </c>
      <c r="BO2542" s="84" t="s">
        <v>71</v>
      </c>
      <c r="BP2542" s="84" t="s">
        <v>122</v>
      </c>
      <c r="BQ2542" s="84" t="s">
        <v>163</v>
      </c>
    </row>
    <row r="2543" spans="1:69" ht="14.4" x14ac:dyDescent="0.3">
      <c r="A2543" s="40" t="str">
        <f t="shared" si="1105"/>
        <v>2025-09-19</v>
      </c>
      <c r="B2543" s="40" t="str">
        <f t="shared" si="1106"/>
        <v>SYD</v>
      </c>
      <c r="C2543" s="39" t="str">
        <f t="shared" si="1107"/>
        <v>40644127016</v>
      </c>
      <c r="D2543" s="41" t="str">
        <f t="shared" si="1108"/>
        <v>PKR253655528</v>
      </c>
      <c r="E2543" s="41" t="str">
        <f t="shared" si="1109"/>
        <v>596421493201</v>
      </c>
      <c r="F2543" s="39" t="str">
        <f t="shared" si="1110"/>
        <v>2256683</v>
      </c>
      <c r="G2543" s="39" t="str">
        <f t="shared" si="1111"/>
        <v>WISE EXPRESS LOGISTICS(PANGZIMOM)</v>
      </c>
      <c r="H2543" s="41" t="str">
        <f t="shared" si="1112"/>
        <v>민보경</v>
      </c>
      <c r="I2543" s="39" t="str">
        <f t="shared" si="1113"/>
        <v>22402</v>
      </c>
      <c r="J2543" s="52" t="str">
        <f t="shared" si="1114"/>
        <v/>
      </c>
      <c r="K2543" s="75">
        <f t="shared" si="1115"/>
        <v>1</v>
      </c>
      <c r="L2543" s="76">
        <f t="shared" si="1116"/>
        <v>1</v>
      </c>
      <c r="M2543" s="76">
        <f t="shared" si="1117"/>
        <v>1E-3</v>
      </c>
      <c r="N2543" s="76">
        <f t="shared" si="1118"/>
        <v>1</v>
      </c>
      <c r="O2543" s="42">
        <f t="shared" si="1119"/>
        <v>1</v>
      </c>
      <c r="P2543" s="39" t="str">
        <f t="shared" si="1120"/>
        <v>목록(Manifest)</v>
      </c>
      <c r="Q2543" s="72">
        <f t="shared" si="1121"/>
        <v>45</v>
      </c>
      <c r="R2543" s="43" t="str">
        <f t="shared" si="1122"/>
        <v>5X033</v>
      </c>
      <c r="S2543" s="82" t="str">
        <f t="shared" si="1123"/>
        <v/>
      </c>
      <c r="T2543" s="40">
        <f t="shared" si="1124"/>
        <v>45919</v>
      </c>
      <c r="U2543" s="44">
        <v>2500</v>
      </c>
      <c r="V2543" s="44">
        <f t="shared" si="1125"/>
        <v>0</v>
      </c>
      <c r="W2543" s="77">
        <f t="shared" si="1126"/>
        <v>2500</v>
      </c>
      <c r="X2543" s="78">
        <f t="shared" si="1127"/>
        <v>0</v>
      </c>
      <c r="Y2543" s="44" cm="1">
        <f t="array" ref="Y2543">_xlfn.IFNA(_xlfn.IFS(AND(Q2543&gt;=2000, Q2543&lt;3000), 10000, AND(Q2543&gt;=3000, Q2543&lt;4000), 15000, AND(Q2543&gt;=4000, Q2543&lt;5000), 20000, AND(Q2543&gt;=5000), 25000),0)</f>
        <v>0</v>
      </c>
      <c r="Z2543" s="91">
        <f t="shared" si="1128"/>
        <v>0</v>
      </c>
      <c r="AA2543" s="44">
        <f t="shared" si="1129"/>
        <v>0</v>
      </c>
      <c r="AB2543" s="44"/>
      <c r="AC2543" s="44"/>
      <c r="AD2543" s="44"/>
      <c r="AE2543" s="44">
        <f>VLOOKUP(O2543,정산업데이트!$A$6:$B$12,2,10)</f>
        <v>0</v>
      </c>
      <c r="AF2543" s="44"/>
      <c r="AG2543" s="79">
        <f t="shared" si="1130"/>
        <v>0</v>
      </c>
      <c r="AH2543" s="80">
        <f t="shared" si="1131"/>
        <v>2500</v>
      </c>
      <c r="AI2543" s="93"/>
      <c r="AJ2543" s="84" t="s">
        <v>13958</v>
      </c>
      <c r="AK2543" s="84" t="s">
        <v>73</v>
      </c>
      <c r="AL2543" s="84" t="s">
        <v>13959</v>
      </c>
      <c r="AM2543" s="84" t="s">
        <v>15175</v>
      </c>
      <c r="AN2543" s="84" t="s">
        <v>15176</v>
      </c>
      <c r="AO2543" s="84" t="s">
        <v>15177</v>
      </c>
      <c r="AP2543" s="84" t="s">
        <v>15178</v>
      </c>
      <c r="AQ2543" s="84" t="s">
        <v>122</v>
      </c>
      <c r="AR2543" s="85">
        <v>1</v>
      </c>
      <c r="AS2543" s="86">
        <v>1</v>
      </c>
      <c r="AT2543" s="86">
        <v>1E-3</v>
      </c>
      <c r="AU2543" s="86">
        <v>1</v>
      </c>
      <c r="AV2543" s="84" t="s">
        <v>7</v>
      </c>
      <c r="AW2543" s="86">
        <v>45</v>
      </c>
      <c r="AX2543" s="84" t="s">
        <v>68</v>
      </c>
      <c r="AY2543" s="84" t="s">
        <v>68</v>
      </c>
      <c r="AZ2543" s="84" t="s">
        <v>68</v>
      </c>
      <c r="BA2543" s="84" t="s">
        <v>68</v>
      </c>
      <c r="BB2543" s="84" t="s">
        <v>68</v>
      </c>
      <c r="BC2543" s="84" t="s">
        <v>441</v>
      </c>
      <c r="BD2543" s="84" t="s">
        <v>442</v>
      </c>
      <c r="BE2543" s="84" t="s">
        <v>444</v>
      </c>
      <c r="BF2543" s="84" t="s">
        <v>122</v>
      </c>
      <c r="BG2543" s="84" t="s">
        <v>69</v>
      </c>
      <c r="BH2543" s="92" t="s">
        <v>15179</v>
      </c>
      <c r="BI2543" s="84" t="s">
        <v>122</v>
      </c>
      <c r="BJ2543" s="84" t="s">
        <v>15180</v>
      </c>
      <c r="BK2543" s="84" t="s">
        <v>867</v>
      </c>
      <c r="BL2543" s="84" t="s">
        <v>122</v>
      </c>
      <c r="BM2543" s="84" t="s">
        <v>442</v>
      </c>
      <c r="BN2543" s="84" t="s">
        <v>70</v>
      </c>
      <c r="BO2543" s="84" t="s">
        <v>71</v>
      </c>
      <c r="BP2543" s="84" t="s">
        <v>122</v>
      </c>
      <c r="BQ2543" s="84" t="s">
        <v>163</v>
      </c>
    </row>
    <row r="2544" spans="1:69" ht="14.4" x14ac:dyDescent="0.3">
      <c r="A2544" s="40" t="str">
        <f t="shared" si="1105"/>
        <v>2025-09-19</v>
      </c>
      <c r="B2544" s="40" t="str">
        <f t="shared" si="1106"/>
        <v>SYD</v>
      </c>
      <c r="C2544" s="39" t="str">
        <f t="shared" si="1107"/>
        <v>40644127016</v>
      </c>
      <c r="D2544" s="41" t="str">
        <f t="shared" si="1108"/>
        <v>PKR253655529</v>
      </c>
      <c r="E2544" s="41" t="str">
        <f t="shared" si="1109"/>
        <v>596421493212</v>
      </c>
      <c r="F2544" s="39" t="str">
        <f t="shared" si="1110"/>
        <v>2256683</v>
      </c>
      <c r="G2544" s="39" t="str">
        <f t="shared" si="1111"/>
        <v>WISE EXPRESS LOGISTICS(PANGZIMOM)</v>
      </c>
      <c r="H2544" s="41" t="str">
        <f t="shared" si="1112"/>
        <v>박주연</v>
      </c>
      <c r="I2544" s="39" t="str">
        <f t="shared" si="1113"/>
        <v>36304</v>
      </c>
      <c r="J2544" s="52" t="str">
        <f t="shared" si="1114"/>
        <v/>
      </c>
      <c r="K2544" s="75">
        <f t="shared" si="1115"/>
        <v>1</v>
      </c>
      <c r="L2544" s="76">
        <f t="shared" si="1116"/>
        <v>1</v>
      </c>
      <c r="M2544" s="76">
        <f t="shared" si="1117"/>
        <v>1E-3</v>
      </c>
      <c r="N2544" s="76">
        <f t="shared" si="1118"/>
        <v>1</v>
      </c>
      <c r="O2544" s="42">
        <f t="shared" si="1119"/>
        <v>1</v>
      </c>
      <c r="P2544" s="39" t="str">
        <f t="shared" si="1120"/>
        <v>목록(Manifest)</v>
      </c>
      <c r="Q2544" s="72">
        <f t="shared" si="1121"/>
        <v>45</v>
      </c>
      <c r="R2544" s="43" t="str">
        <f t="shared" si="1122"/>
        <v>5X033</v>
      </c>
      <c r="S2544" s="82" t="str">
        <f t="shared" si="1123"/>
        <v/>
      </c>
      <c r="T2544" s="40">
        <f t="shared" si="1124"/>
        <v>45919</v>
      </c>
      <c r="U2544" s="44">
        <v>2500</v>
      </c>
      <c r="V2544" s="44">
        <f t="shared" si="1125"/>
        <v>0</v>
      </c>
      <c r="W2544" s="77">
        <f t="shared" si="1126"/>
        <v>2500</v>
      </c>
      <c r="X2544" s="78">
        <f t="shared" si="1127"/>
        <v>0</v>
      </c>
      <c r="Y2544" s="44" cm="1">
        <f t="array" ref="Y2544">_xlfn.IFNA(_xlfn.IFS(AND(Q2544&gt;=2000, Q2544&lt;3000), 10000, AND(Q2544&gt;=3000, Q2544&lt;4000), 15000, AND(Q2544&gt;=4000, Q2544&lt;5000), 20000, AND(Q2544&gt;=5000), 25000),0)</f>
        <v>0</v>
      </c>
      <c r="Z2544" s="91">
        <f t="shared" si="1128"/>
        <v>0</v>
      </c>
      <c r="AA2544" s="44">
        <f t="shared" si="1129"/>
        <v>0</v>
      </c>
      <c r="AB2544" s="44"/>
      <c r="AC2544" s="44"/>
      <c r="AD2544" s="44"/>
      <c r="AE2544" s="44">
        <f>VLOOKUP(O2544,정산업데이트!$A$6:$B$12,2,10)</f>
        <v>0</v>
      </c>
      <c r="AF2544" s="44"/>
      <c r="AG2544" s="79">
        <f t="shared" si="1130"/>
        <v>0</v>
      </c>
      <c r="AH2544" s="80">
        <f t="shared" si="1131"/>
        <v>2500</v>
      </c>
      <c r="AI2544" s="93"/>
      <c r="AJ2544" s="84" t="s">
        <v>13958</v>
      </c>
      <c r="AK2544" s="84" t="s">
        <v>73</v>
      </c>
      <c r="AL2544" s="84" t="s">
        <v>13959</v>
      </c>
      <c r="AM2544" s="84" t="s">
        <v>15181</v>
      </c>
      <c r="AN2544" s="84" t="s">
        <v>1234</v>
      </c>
      <c r="AO2544" s="84" t="s">
        <v>15182</v>
      </c>
      <c r="AP2544" s="84" t="s">
        <v>1895</v>
      </c>
      <c r="AQ2544" s="84" t="s">
        <v>122</v>
      </c>
      <c r="AR2544" s="85">
        <v>1</v>
      </c>
      <c r="AS2544" s="86">
        <v>1</v>
      </c>
      <c r="AT2544" s="86">
        <v>1E-3</v>
      </c>
      <c r="AU2544" s="86">
        <v>1</v>
      </c>
      <c r="AV2544" s="84" t="s">
        <v>7</v>
      </c>
      <c r="AW2544" s="86">
        <v>45</v>
      </c>
      <c r="AX2544" s="84" t="s">
        <v>68</v>
      </c>
      <c r="AY2544" s="84" t="s">
        <v>68</v>
      </c>
      <c r="AZ2544" s="84" t="s">
        <v>68</v>
      </c>
      <c r="BA2544" s="84" t="s">
        <v>68</v>
      </c>
      <c r="BB2544" s="84" t="s">
        <v>68</v>
      </c>
      <c r="BC2544" s="84" t="s">
        <v>441</v>
      </c>
      <c r="BD2544" s="84" t="s">
        <v>442</v>
      </c>
      <c r="BE2544" s="84" t="s">
        <v>444</v>
      </c>
      <c r="BF2544" s="84" t="s">
        <v>122</v>
      </c>
      <c r="BG2544" s="84" t="s">
        <v>69</v>
      </c>
      <c r="BH2544" s="92" t="s">
        <v>15183</v>
      </c>
      <c r="BI2544" s="84" t="s">
        <v>122</v>
      </c>
      <c r="BJ2544" s="84" t="s">
        <v>15184</v>
      </c>
      <c r="BK2544" s="84" t="s">
        <v>867</v>
      </c>
      <c r="BL2544" s="84" t="s">
        <v>122</v>
      </c>
      <c r="BM2544" s="84" t="s">
        <v>442</v>
      </c>
      <c r="BN2544" s="84" t="s">
        <v>70</v>
      </c>
      <c r="BO2544" s="84" t="s">
        <v>71</v>
      </c>
      <c r="BP2544" s="84" t="s">
        <v>122</v>
      </c>
      <c r="BQ2544" s="84" t="s">
        <v>163</v>
      </c>
    </row>
    <row r="2545" spans="1:69" ht="14.4" x14ac:dyDescent="0.3">
      <c r="A2545" s="40" t="str">
        <f t="shared" si="1105"/>
        <v>2025-09-19</v>
      </c>
      <c r="B2545" s="40" t="str">
        <f t="shared" si="1106"/>
        <v>SYD</v>
      </c>
      <c r="C2545" s="39" t="str">
        <f t="shared" si="1107"/>
        <v>40644127016</v>
      </c>
      <c r="D2545" s="41" t="str">
        <f t="shared" si="1108"/>
        <v>PKR253655530</v>
      </c>
      <c r="E2545" s="41" t="str">
        <f t="shared" si="1109"/>
        <v>596421493223</v>
      </c>
      <c r="F2545" s="39" t="str">
        <f t="shared" si="1110"/>
        <v>2256683</v>
      </c>
      <c r="G2545" s="39" t="str">
        <f t="shared" si="1111"/>
        <v>WISE EXPRESS LOGISTICS(PANGZIMOM)</v>
      </c>
      <c r="H2545" s="41" t="str">
        <f t="shared" si="1112"/>
        <v>최성근</v>
      </c>
      <c r="I2545" s="39" t="str">
        <f t="shared" si="1113"/>
        <v>18270</v>
      </c>
      <c r="J2545" s="52" t="str">
        <f t="shared" si="1114"/>
        <v/>
      </c>
      <c r="K2545" s="75">
        <f t="shared" si="1115"/>
        <v>1</v>
      </c>
      <c r="L2545" s="76">
        <f t="shared" si="1116"/>
        <v>1</v>
      </c>
      <c r="M2545" s="76">
        <f t="shared" si="1117"/>
        <v>1E-3</v>
      </c>
      <c r="N2545" s="76">
        <f t="shared" si="1118"/>
        <v>1</v>
      </c>
      <c r="O2545" s="42">
        <f t="shared" si="1119"/>
        <v>1</v>
      </c>
      <c r="P2545" s="39" t="str">
        <f t="shared" si="1120"/>
        <v>목록(Manifest)</v>
      </c>
      <c r="Q2545" s="72">
        <f t="shared" si="1121"/>
        <v>45</v>
      </c>
      <c r="R2545" s="43" t="str">
        <f t="shared" si="1122"/>
        <v>5X033</v>
      </c>
      <c r="S2545" s="82" t="str">
        <f t="shared" si="1123"/>
        <v/>
      </c>
      <c r="T2545" s="40">
        <f t="shared" si="1124"/>
        <v>45919</v>
      </c>
      <c r="U2545" s="44">
        <v>2500</v>
      </c>
      <c r="V2545" s="44">
        <f t="shared" si="1125"/>
        <v>0</v>
      </c>
      <c r="W2545" s="77">
        <f t="shared" si="1126"/>
        <v>2500</v>
      </c>
      <c r="X2545" s="78">
        <f t="shared" si="1127"/>
        <v>0</v>
      </c>
      <c r="Y2545" s="44" cm="1">
        <f t="array" ref="Y2545">_xlfn.IFNA(_xlfn.IFS(AND(Q2545&gt;=2000, Q2545&lt;3000), 10000, AND(Q2545&gt;=3000, Q2545&lt;4000), 15000, AND(Q2545&gt;=4000, Q2545&lt;5000), 20000, AND(Q2545&gt;=5000), 25000),0)</f>
        <v>0</v>
      </c>
      <c r="Z2545" s="91">
        <f t="shared" si="1128"/>
        <v>0</v>
      </c>
      <c r="AA2545" s="44">
        <f t="shared" si="1129"/>
        <v>0</v>
      </c>
      <c r="AB2545" s="44"/>
      <c r="AC2545" s="44"/>
      <c r="AD2545" s="44"/>
      <c r="AE2545" s="44">
        <f>VLOOKUP(O2545,정산업데이트!$A$6:$B$12,2,10)</f>
        <v>0</v>
      </c>
      <c r="AF2545" s="44"/>
      <c r="AG2545" s="79">
        <f t="shared" si="1130"/>
        <v>0</v>
      </c>
      <c r="AH2545" s="80">
        <f t="shared" si="1131"/>
        <v>2500</v>
      </c>
      <c r="AI2545" s="93"/>
      <c r="AJ2545" s="84" t="s">
        <v>13958</v>
      </c>
      <c r="AK2545" s="84" t="s">
        <v>73</v>
      </c>
      <c r="AL2545" s="84" t="s">
        <v>13959</v>
      </c>
      <c r="AM2545" s="84" t="s">
        <v>15185</v>
      </c>
      <c r="AN2545" s="84" t="s">
        <v>15186</v>
      </c>
      <c r="AO2545" s="84" t="s">
        <v>15187</v>
      </c>
      <c r="AP2545" s="84" t="s">
        <v>1901</v>
      </c>
      <c r="AQ2545" s="84" t="s">
        <v>122</v>
      </c>
      <c r="AR2545" s="85">
        <v>1</v>
      </c>
      <c r="AS2545" s="86">
        <v>1</v>
      </c>
      <c r="AT2545" s="86">
        <v>1E-3</v>
      </c>
      <c r="AU2545" s="86">
        <v>1</v>
      </c>
      <c r="AV2545" s="84" t="s">
        <v>7</v>
      </c>
      <c r="AW2545" s="86">
        <v>45</v>
      </c>
      <c r="AX2545" s="84" t="s">
        <v>68</v>
      </c>
      <c r="AY2545" s="84" t="s">
        <v>68</v>
      </c>
      <c r="AZ2545" s="84" t="s">
        <v>68</v>
      </c>
      <c r="BA2545" s="84" t="s">
        <v>68</v>
      </c>
      <c r="BB2545" s="84" t="s">
        <v>68</v>
      </c>
      <c r="BC2545" s="84" t="s">
        <v>441</v>
      </c>
      <c r="BD2545" s="84" t="s">
        <v>442</v>
      </c>
      <c r="BE2545" s="84" t="s">
        <v>444</v>
      </c>
      <c r="BF2545" s="84" t="s">
        <v>122</v>
      </c>
      <c r="BG2545" s="84" t="s">
        <v>69</v>
      </c>
      <c r="BH2545" s="92" t="s">
        <v>15188</v>
      </c>
      <c r="BI2545" s="84" t="s">
        <v>122</v>
      </c>
      <c r="BJ2545" s="84" t="s">
        <v>15189</v>
      </c>
      <c r="BK2545" s="84" t="s">
        <v>867</v>
      </c>
      <c r="BL2545" s="84" t="s">
        <v>122</v>
      </c>
      <c r="BM2545" s="84" t="s">
        <v>442</v>
      </c>
      <c r="BN2545" s="84" t="s">
        <v>70</v>
      </c>
      <c r="BO2545" s="84" t="s">
        <v>71</v>
      </c>
      <c r="BP2545" s="84" t="s">
        <v>122</v>
      </c>
      <c r="BQ2545" s="84" t="s">
        <v>163</v>
      </c>
    </row>
    <row r="2546" spans="1:69" ht="14.4" x14ac:dyDescent="0.3">
      <c r="A2546" s="40" t="str">
        <f t="shared" si="1105"/>
        <v>2025-09-19</v>
      </c>
      <c r="B2546" s="40" t="str">
        <f t="shared" si="1106"/>
        <v>SYD</v>
      </c>
      <c r="C2546" s="39" t="str">
        <f t="shared" si="1107"/>
        <v>40644127016</v>
      </c>
      <c r="D2546" s="41" t="str">
        <f t="shared" si="1108"/>
        <v>PKR253655531</v>
      </c>
      <c r="E2546" s="41" t="str">
        <f t="shared" si="1109"/>
        <v>596421493234</v>
      </c>
      <c r="F2546" s="39" t="str">
        <f t="shared" si="1110"/>
        <v>2256683</v>
      </c>
      <c r="G2546" s="39" t="str">
        <f t="shared" si="1111"/>
        <v>WISE EXPRESS LOGISTICS(PANGZIMOM)</v>
      </c>
      <c r="H2546" s="41" t="str">
        <f t="shared" si="1112"/>
        <v>유지영</v>
      </c>
      <c r="I2546" s="39" t="str">
        <f t="shared" si="1113"/>
        <v>03109</v>
      </c>
      <c r="J2546" s="52" t="str">
        <f t="shared" si="1114"/>
        <v/>
      </c>
      <c r="K2546" s="75">
        <f t="shared" si="1115"/>
        <v>1</v>
      </c>
      <c r="L2546" s="76">
        <f t="shared" si="1116"/>
        <v>1</v>
      </c>
      <c r="M2546" s="76">
        <f t="shared" si="1117"/>
        <v>1E-3</v>
      </c>
      <c r="N2546" s="76">
        <f t="shared" si="1118"/>
        <v>1</v>
      </c>
      <c r="O2546" s="42">
        <f t="shared" si="1119"/>
        <v>1</v>
      </c>
      <c r="P2546" s="39" t="str">
        <f t="shared" si="1120"/>
        <v>목록(Manifest)</v>
      </c>
      <c r="Q2546" s="72">
        <f t="shared" si="1121"/>
        <v>45</v>
      </c>
      <c r="R2546" s="43" t="str">
        <f t="shared" si="1122"/>
        <v>5X033</v>
      </c>
      <c r="S2546" s="82" t="str">
        <f t="shared" si="1123"/>
        <v/>
      </c>
      <c r="T2546" s="40">
        <f t="shared" si="1124"/>
        <v>45919</v>
      </c>
      <c r="U2546" s="44">
        <v>2500</v>
      </c>
      <c r="V2546" s="44">
        <f t="shared" si="1125"/>
        <v>0</v>
      </c>
      <c r="W2546" s="77">
        <f t="shared" si="1126"/>
        <v>2500</v>
      </c>
      <c r="X2546" s="78">
        <f t="shared" si="1127"/>
        <v>0</v>
      </c>
      <c r="Y2546" s="44" cm="1">
        <f t="array" ref="Y2546">_xlfn.IFNA(_xlfn.IFS(AND(Q2546&gt;=2000, Q2546&lt;3000), 10000, AND(Q2546&gt;=3000, Q2546&lt;4000), 15000, AND(Q2546&gt;=4000, Q2546&lt;5000), 20000, AND(Q2546&gt;=5000), 25000),0)</f>
        <v>0</v>
      </c>
      <c r="Z2546" s="91">
        <f t="shared" si="1128"/>
        <v>0</v>
      </c>
      <c r="AA2546" s="44">
        <f t="shared" si="1129"/>
        <v>0</v>
      </c>
      <c r="AB2546" s="44"/>
      <c r="AC2546" s="44"/>
      <c r="AD2546" s="44"/>
      <c r="AE2546" s="44">
        <f>VLOOKUP(O2546,정산업데이트!$A$6:$B$12,2,10)</f>
        <v>0</v>
      </c>
      <c r="AF2546" s="44"/>
      <c r="AG2546" s="79">
        <f t="shared" si="1130"/>
        <v>0</v>
      </c>
      <c r="AH2546" s="80">
        <f t="shared" si="1131"/>
        <v>2500</v>
      </c>
      <c r="AI2546" s="93"/>
      <c r="AJ2546" s="84" t="s">
        <v>13958</v>
      </c>
      <c r="AK2546" s="84" t="s">
        <v>73</v>
      </c>
      <c r="AL2546" s="84" t="s">
        <v>13959</v>
      </c>
      <c r="AM2546" s="84" t="s">
        <v>15190</v>
      </c>
      <c r="AN2546" s="84" t="s">
        <v>15191</v>
      </c>
      <c r="AO2546" s="84" t="s">
        <v>15192</v>
      </c>
      <c r="AP2546" s="84" t="s">
        <v>15193</v>
      </c>
      <c r="AQ2546" s="84" t="s">
        <v>122</v>
      </c>
      <c r="AR2546" s="85">
        <v>1</v>
      </c>
      <c r="AS2546" s="86">
        <v>1</v>
      </c>
      <c r="AT2546" s="86">
        <v>1E-3</v>
      </c>
      <c r="AU2546" s="86">
        <v>1</v>
      </c>
      <c r="AV2546" s="84" t="s">
        <v>7</v>
      </c>
      <c r="AW2546" s="86">
        <v>45</v>
      </c>
      <c r="AX2546" s="84" t="s">
        <v>68</v>
      </c>
      <c r="AY2546" s="84" t="s">
        <v>68</v>
      </c>
      <c r="AZ2546" s="84" t="s">
        <v>68</v>
      </c>
      <c r="BA2546" s="84" t="s">
        <v>68</v>
      </c>
      <c r="BB2546" s="84" t="s">
        <v>68</v>
      </c>
      <c r="BC2546" s="84" t="s">
        <v>441</v>
      </c>
      <c r="BD2546" s="84" t="s">
        <v>442</v>
      </c>
      <c r="BE2546" s="84" t="s">
        <v>444</v>
      </c>
      <c r="BF2546" s="84" t="s">
        <v>122</v>
      </c>
      <c r="BG2546" s="84" t="s">
        <v>69</v>
      </c>
      <c r="BH2546" s="92" t="s">
        <v>15194</v>
      </c>
      <c r="BI2546" s="84" t="s">
        <v>122</v>
      </c>
      <c r="BJ2546" s="84" t="s">
        <v>15195</v>
      </c>
      <c r="BK2546" s="84" t="s">
        <v>867</v>
      </c>
      <c r="BL2546" s="84" t="s">
        <v>122</v>
      </c>
      <c r="BM2546" s="84" t="s">
        <v>442</v>
      </c>
      <c r="BN2546" s="84" t="s">
        <v>70</v>
      </c>
      <c r="BO2546" s="84" t="s">
        <v>71</v>
      </c>
      <c r="BP2546" s="84" t="s">
        <v>122</v>
      </c>
      <c r="BQ2546" s="84" t="s">
        <v>163</v>
      </c>
    </row>
    <row r="2547" spans="1:69" ht="14.4" x14ac:dyDescent="0.3">
      <c r="A2547" s="40" t="str">
        <f t="shared" si="1105"/>
        <v>2025-09-19</v>
      </c>
      <c r="B2547" s="40" t="str">
        <f t="shared" si="1106"/>
        <v>SYD</v>
      </c>
      <c r="C2547" s="39" t="str">
        <f t="shared" si="1107"/>
        <v>40644127016</v>
      </c>
      <c r="D2547" s="41" t="str">
        <f t="shared" si="1108"/>
        <v>PKR253655532</v>
      </c>
      <c r="E2547" s="41" t="str">
        <f t="shared" si="1109"/>
        <v>596421493245</v>
      </c>
      <c r="F2547" s="39" t="str">
        <f t="shared" si="1110"/>
        <v>2256683</v>
      </c>
      <c r="G2547" s="39" t="str">
        <f t="shared" si="1111"/>
        <v>WISE EXPRESS LOGISTICS(PANGZIMOM)</v>
      </c>
      <c r="H2547" s="41" t="str">
        <f t="shared" si="1112"/>
        <v>홍혜란</v>
      </c>
      <c r="I2547" s="39" t="str">
        <f t="shared" si="1113"/>
        <v>13512</v>
      </c>
      <c r="J2547" s="52" t="str">
        <f t="shared" si="1114"/>
        <v/>
      </c>
      <c r="K2547" s="75">
        <f t="shared" si="1115"/>
        <v>1</v>
      </c>
      <c r="L2547" s="76">
        <f t="shared" si="1116"/>
        <v>1</v>
      </c>
      <c r="M2547" s="76">
        <f t="shared" si="1117"/>
        <v>1E-3</v>
      </c>
      <c r="N2547" s="76">
        <f t="shared" si="1118"/>
        <v>1</v>
      </c>
      <c r="O2547" s="42">
        <f t="shared" si="1119"/>
        <v>1</v>
      </c>
      <c r="P2547" s="39" t="str">
        <f t="shared" si="1120"/>
        <v>목록(Manifest)</v>
      </c>
      <c r="Q2547" s="72">
        <f t="shared" si="1121"/>
        <v>45</v>
      </c>
      <c r="R2547" s="43" t="str">
        <f t="shared" si="1122"/>
        <v>5X033</v>
      </c>
      <c r="S2547" s="82" t="str">
        <f t="shared" si="1123"/>
        <v/>
      </c>
      <c r="T2547" s="40">
        <f t="shared" si="1124"/>
        <v>45919</v>
      </c>
      <c r="U2547" s="44">
        <v>2500</v>
      </c>
      <c r="V2547" s="44">
        <f t="shared" si="1125"/>
        <v>0</v>
      </c>
      <c r="W2547" s="77">
        <f t="shared" si="1126"/>
        <v>2500</v>
      </c>
      <c r="X2547" s="78">
        <f t="shared" si="1127"/>
        <v>0</v>
      </c>
      <c r="Y2547" s="44" cm="1">
        <f t="array" ref="Y2547">_xlfn.IFNA(_xlfn.IFS(AND(Q2547&gt;=2000, Q2547&lt;3000), 10000, AND(Q2547&gt;=3000, Q2547&lt;4000), 15000, AND(Q2547&gt;=4000, Q2547&lt;5000), 20000, AND(Q2547&gt;=5000), 25000),0)</f>
        <v>0</v>
      </c>
      <c r="Z2547" s="91">
        <f t="shared" si="1128"/>
        <v>0</v>
      </c>
      <c r="AA2547" s="44">
        <f t="shared" si="1129"/>
        <v>0</v>
      </c>
      <c r="AB2547" s="44"/>
      <c r="AC2547" s="44"/>
      <c r="AD2547" s="44"/>
      <c r="AE2547" s="44">
        <f>VLOOKUP(O2547,정산업데이트!$A$6:$B$12,2,10)</f>
        <v>0</v>
      </c>
      <c r="AF2547" s="44"/>
      <c r="AG2547" s="79">
        <f t="shared" si="1130"/>
        <v>0</v>
      </c>
      <c r="AH2547" s="80">
        <f t="shared" si="1131"/>
        <v>2500</v>
      </c>
      <c r="AI2547" s="93"/>
      <c r="AJ2547" s="84" t="s">
        <v>13958</v>
      </c>
      <c r="AK2547" s="84" t="s">
        <v>73</v>
      </c>
      <c r="AL2547" s="84" t="s">
        <v>13959</v>
      </c>
      <c r="AM2547" s="84" t="s">
        <v>15196</v>
      </c>
      <c r="AN2547" s="84" t="s">
        <v>15197</v>
      </c>
      <c r="AO2547" s="84" t="s">
        <v>15198</v>
      </c>
      <c r="AP2547" s="84" t="s">
        <v>1773</v>
      </c>
      <c r="AQ2547" s="84" t="s">
        <v>122</v>
      </c>
      <c r="AR2547" s="85">
        <v>1</v>
      </c>
      <c r="AS2547" s="86">
        <v>1</v>
      </c>
      <c r="AT2547" s="86">
        <v>1E-3</v>
      </c>
      <c r="AU2547" s="86">
        <v>1</v>
      </c>
      <c r="AV2547" s="84" t="s">
        <v>7</v>
      </c>
      <c r="AW2547" s="86">
        <v>45</v>
      </c>
      <c r="AX2547" s="84" t="s">
        <v>68</v>
      </c>
      <c r="AY2547" s="84" t="s">
        <v>68</v>
      </c>
      <c r="AZ2547" s="84" t="s">
        <v>68</v>
      </c>
      <c r="BA2547" s="84" t="s">
        <v>68</v>
      </c>
      <c r="BB2547" s="84" t="s">
        <v>68</v>
      </c>
      <c r="BC2547" s="84" t="s">
        <v>441</v>
      </c>
      <c r="BD2547" s="84" t="s">
        <v>442</v>
      </c>
      <c r="BE2547" s="84" t="s">
        <v>444</v>
      </c>
      <c r="BF2547" s="84" t="s">
        <v>122</v>
      </c>
      <c r="BG2547" s="84" t="s">
        <v>69</v>
      </c>
      <c r="BH2547" s="92" t="s">
        <v>15199</v>
      </c>
      <c r="BI2547" s="84" t="s">
        <v>122</v>
      </c>
      <c r="BJ2547" s="84" t="s">
        <v>15200</v>
      </c>
      <c r="BK2547" s="84" t="s">
        <v>867</v>
      </c>
      <c r="BL2547" s="84" t="s">
        <v>122</v>
      </c>
      <c r="BM2547" s="84" t="s">
        <v>442</v>
      </c>
      <c r="BN2547" s="84" t="s">
        <v>70</v>
      </c>
      <c r="BO2547" s="84" t="s">
        <v>71</v>
      </c>
      <c r="BP2547" s="84" t="s">
        <v>122</v>
      </c>
      <c r="BQ2547" s="84" t="s">
        <v>163</v>
      </c>
    </row>
    <row r="2548" spans="1:69" ht="14.4" x14ac:dyDescent="0.3">
      <c r="A2548" s="40" t="str">
        <f t="shared" si="1105"/>
        <v>2025-09-19</v>
      </c>
      <c r="B2548" s="40" t="str">
        <f t="shared" si="1106"/>
        <v>SYD</v>
      </c>
      <c r="C2548" s="39" t="str">
        <f t="shared" si="1107"/>
        <v>40644127016</v>
      </c>
      <c r="D2548" s="41" t="str">
        <f t="shared" si="1108"/>
        <v>PKR253655533</v>
      </c>
      <c r="E2548" s="41" t="str">
        <f t="shared" si="1109"/>
        <v>596421493256</v>
      </c>
      <c r="F2548" s="39" t="str">
        <f t="shared" si="1110"/>
        <v>2256683</v>
      </c>
      <c r="G2548" s="39" t="str">
        <f t="shared" si="1111"/>
        <v>WISE EXPRESS LOGISTICS(PANGZIMOM)</v>
      </c>
      <c r="H2548" s="41" t="str">
        <f t="shared" si="1112"/>
        <v>이수미</v>
      </c>
      <c r="I2548" s="39" t="str">
        <f t="shared" si="1113"/>
        <v>08209</v>
      </c>
      <c r="J2548" s="52" t="str">
        <f t="shared" si="1114"/>
        <v/>
      </c>
      <c r="K2548" s="75">
        <f t="shared" si="1115"/>
        <v>1</v>
      </c>
      <c r="L2548" s="76">
        <f t="shared" si="1116"/>
        <v>1</v>
      </c>
      <c r="M2548" s="76">
        <f t="shared" si="1117"/>
        <v>1E-3</v>
      </c>
      <c r="N2548" s="76">
        <f t="shared" si="1118"/>
        <v>1</v>
      </c>
      <c r="O2548" s="42">
        <f t="shared" si="1119"/>
        <v>1</v>
      </c>
      <c r="P2548" s="39" t="str">
        <f t="shared" si="1120"/>
        <v>목록(Manifest)</v>
      </c>
      <c r="Q2548" s="72">
        <f t="shared" si="1121"/>
        <v>45</v>
      </c>
      <c r="R2548" s="43" t="str">
        <f t="shared" si="1122"/>
        <v>5X033</v>
      </c>
      <c r="S2548" s="82" t="str">
        <f t="shared" si="1123"/>
        <v/>
      </c>
      <c r="T2548" s="40">
        <f t="shared" si="1124"/>
        <v>45919</v>
      </c>
      <c r="U2548" s="44">
        <v>2500</v>
      </c>
      <c r="V2548" s="44">
        <f t="shared" si="1125"/>
        <v>0</v>
      </c>
      <c r="W2548" s="77">
        <f t="shared" si="1126"/>
        <v>2500</v>
      </c>
      <c r="X2548" s="78">
        <f t="shared" si="1127"/>
        <v>0</v>
      </c>
      <c r="Y2548" s="44" cm="1">
        <f t="array" ref="Y2548">_xlfn.IFNA(_xlfn.IFS(AND(Q2548&gt;=2000, Q2548&lt;3000), 10000, AND(Q2548&gt;=3000, Q2548&lt;4000), 15000, AND(Q2548&gt;=4000, Q2548&lt;5000), 20000, AND(Q2548&gt;=5000), 25000),0)</f>
        <v>0</v>
      </c>
      <c r="Z2548" s="91">
        <f t="shared" si="1128"/>
        <v>0</v>
      </c>
      <c r="AA2548" s="44">
        <f t="shared" si="1129"/>
        <v>0</v>
      </c>
      <c r="AB2548" s="44"/>
      <c r="AC2548" s="44"/>
      <c r="AD2548" s="44"/>
      <c r="AE2548" s="44">
        <f>VLOOKUP(O2548,정산업데이트!$A$6:$B$12,2,10)</f>
        <v>0</v>
      </c>
      <c r="AF2548" s="44"/>
      <c r="AG2548" s="79">
        <f t="shared" si="1130"/>
        <v>0</v>
      </c>
      <c r="AH2548" s="80">
        <f t="shared" si="1131"/>
        <v>2500</v>
      </c>
      <c r="AI2548" s="93"/>
      <c r="AJ2548" s="84" t="s">
        <v>13958</v>
      </c>
      <c r="AK2548" s="84" t="s">
        <v>73</v>
      </c>
      <c r="AL2548" s="84" t="s">
        <v>13959</v>
      </c>
      <c r="AM2548" s="84" t="s">
        <v>15201</v>
      </c>
      <c r="AN2548" s="84" t="s">
        <v>6583</v>
      </c>
      <c r="AO2548" s="84" t="s">
        <v>15202</v>
      </c>
      <c r="AP2548" s="84" t="s">
        <v>15203</v>
      </c>
      <c r="AQ2548" s="84" t="s">
        <v>122</v>
      </c>
      <c r="AR2548" s="85">
        <v>1</v>
      </c>
      <c r="AS2548" s="86">
        <v>1</v>
      </c>
      <c r="AT2548" s="86">
        <v>1E-3</v>
      </c>
      <c r="AU2548" s="86">
        <v>1</v>
      </c>
      <c r="AV2548" s="84" t="s">
        <v>7</v>
      </c>
      <c r="AW2548" s="86">
        <v>45</v>
      </c>
      <c r="AX2548" s="84" t="s">
        <v>68</v>
      </c>
      <c r="AY2548" s="84" t="s">
        <v>68</v>
      </c>
      <c r="AZ2548" s="84" t="s">
        <v>68</v>
      </c>
      <c r="BA2548" s="84" t="s">
        <v>68</v>
      </c>
      <c r="BB2548" s="84" t="s">
        <v>68</v>
      </c>
      <c r="BC2548" s="84" t="s">
        <v>441</v>
      </c>
      <c r="BD2548" s="84" t="s">
        <v>442</v>
      </c>
      <c r="BE2548" s="84" t="s">
        <v>444</v>
      </c>
      <c r="BF2548" s="84" t="s">
        <v>122</v>
      </c>
      <c r="BG2548" s="84" t="s">
        <v>69</v>
      </c>
      <c r="BH2548" s="92" t="s">
        <v>15204</v>
      </c>
      <c r="BI2548" s="84" t="s">
        <v>122</v>
      </c>
      <c r="BJ2548" s="84" t="s">
        <v>15205</v>
      </c>
      <c r="BK2548" s="84" t="s">
        <v>867</v>
      </c>
      <c r="BL2548" s="84" t="s">
        <v>122</v>
      </c>
      <c r="BM2548" s="84" t="s">
        <v>442</v>
      </c>
      <c r="BN2548" s="84" t="s">
        <v>70</v>
      </c>
      <c r="BO2548" s="84" t="s">
        <v>71</v>
      </c>
      <c r="BP2548" s="84" t="s">
        <v>122</v>
      </c>
      <c r="BQ2548" s="84" t="s">
        <v>163</v>
      </c>
    </row>
    <row r="2549" spans="1:69" ht="14.4" x14ac:dyDescent="0.3">
      <c r="A2549" s="40" t="str">
        <f t="shared" si="1105"/>
        <v>2025-09-19</v>
      </c>
      <c r="B2549" s="40" t="str">
        <f t="shared" si="1106"/>
        <v>SYD</v>
      </c>
      <c r="C2549" s="39" t="str">
        <f t="shared" si="1107"/>
        <v>40644127016</v>
      </c>
      <c r="D2549" s="41" t="str">
        <f t="shared" si="1108"/>
        <v>PKR253655534</v>
      </c>
      <c r="E2549" s="41" t="str">
        <f t="shared" si="1109"/>
        <v>596421493260</v>
      </c>
      <c r="F2549" s="39" t="str">
        <f t="shared" si="1110"/>
        <v>2256683</v>
      </c>
      <c r="G2549" s="39" t="str">
        <f t="shared" si="1111"/>
        <v>WISE EXPRESS LOGISTICS(PANGZIMOM)</v>
      </c>
      <c r="H2549" s="41" t="str">
        <f t="shared" si="1112"/>
        <v>김민지</v>
      </c>
      <c r="I2549" s="39" t="str">
        <f t="shared" si="1113"/>
        <v>01615</v>
      </c>
      <c r="J2549" s="52" t="str">
        <f t="shared" si="1114"/>
        <v/>
      </c>
      <c r="K2549" s="75">
        <f t="shared" si="1115"/>
        <v>1</v>
      </c>
      <c r="L2549" s="76">
        <f t="shared" si="1116"/>
        <v>1</v>
      </c>
      <c r="M2549" s="76">
        <f t="shared" si="1117"/>
        <v>1E-3</v>
      </c>
      <c r="N2549" s="76">
        <f t="shared" si="1118"/>
        <v>1</v>
      </c>
      <c r="O2549" s="42">
        <f t="shared" si="1119"/>
        <v>1</v>
      </c>
      <c r="P2549" s="39" t="str">
        <f t="shared" si="1120"/>
        <v>목록(Manifest)</v>
      </c>
      <c r="Q2549" s="72">
        <f t="shared" si="1121"/>
        <v>45</v>
      </c>
      <c r="R2549" s="43" t="str">
        <f t="shared" si="1122"/>
        <v>5X033</v>
      </c>
      <c r="S2549" s="82" t="str">
        <f t="shared" si="1123"/>
        <v/>
      </c>
      <c r="T2549" s="40">
        <f t="shared" si="1124"/>
        <v>45919</v>
      </c>
      <c r="U2549" s="44">
        <v>2500</v>
      </c>
      <c r="V2549" s="44">
        <f t="shared" si="1125"/>
        <v>0</v>
      </c>
      <c r="W2549" s="77">
        <f t="shared" si="1126"/>
        <v>2500</v>
      </c>
      <c r="X2549" s="78">
        <f t="shared" si="1127"/>
        <v>0</v>
      </c>
      <c r="Y2549" s="44" cm="1">
        <f t="array" ref="Y2549">_xlfn.IFNA(_xlfn.IFS(AND(Q2549&gt;=2000, Q2549&lt;3000), 10000, AND(Q2549&gt;=3000, Q2549&lt;4000), 15000, AND(Q2549&gt;=4000, Q2549&lt;5000), 20000, AND(Q2549&gt;=5000), 25000),0)</f>
        <v>0</v>
      </c>
      <c r="Z2549" s="91">
        <f t="shared" si="1128"/>
        <v>0</v>
      </c>
      <c r="AA2549" s="44">
        <f t="shared" si="1129"/>
        <v>0</v>
      </c>
      <c r="AB2549" s="44"/>
      <c r="AC2549" s="44"/>
      <c r="AD2549" s="44"/>
      <c r="AE2549" s="44">
        <f>VLOOKUP(O2549,정산업데이트!$A$6:$B$12,2,10)</f>
        <v>0</v>
      </c>
      <c r="AF2549" s="44"/>
      <c r="AG2549" s="79">
        <f t="shared" si="1130"/>
        <v>0</v>
      </c>
      <c r="AH2549" s="80">
        <f t="shared" si="1131"/>
        <v>2500</v>
      </c>
      <c r="AI2549" s="93"/>
      <c r="AJ2549" s="84" t="s">
        <v>13958</v>
      </c>
      <c r="AK2549" s="84" t="s">
        <v>73</v>
      </c>
      <c r="AL2549" s="84" t="s">
        <v>13959</v>
      </c>
      <c r="AM2549" s="84" t="s">
        <v>15206</v>
      </c>
      <c r="AN2549" s="84" t="s">
        <v>243</v>
      </c>
      <c r="AO2549" s="84" t="s">
        <v>15207</v>
      </c>
      <c r="AP2549" s="84" t="s">
        <v>15208</v>
      </c>
      <c r="AQ2549" s="84" t="s">
        <v>122</v>
      </c>
      <c r="AR2549" s="85">
        <v>1</v>
      </c>
      <c r="AS2549" s="86">
        <v>1</v>
      </c>
      <c r="AT2549" s="86">
        <v>1E-3</v>
      </c>
      <c r="AU2549" s="86">
        <v>1</v>
      </c>
      <c r="AV2549" s="84" t="s">
        <v>7</v>
      </c>
      <c r="AW2549" s="86">
        <v>45</v>
      </c>
      <c r="AX2549" s="84" t="s">
        <v>68</v>
      </c>
      <c r="AY2549" s="84" t="s">
        <v>68</v>
      </c>
      <c r="AZ2549" s="84" t="s">
        <v>68</v>
      </c>
      <c r="BA2549" s="84" t="s">
        <v>68</v>
      </c>
      <c r="BB2549" s="84" t="s">
        <v>68</v>
      </c>
      <c r="BC2549" s="84" t="s">
        <v>441</v>
      </c>
      <c r="BD2549" s="84" t="s">
        <v>442</v>
      </c>
      <c r="BE2549" s="84" t="s">
        <v>444</v>
      </c>
      <c r="BF2549" s="84" t="s">
        <v>122</v>
      </c>
      <c r="BG2549" s="84" t="s">
        <v>69</v>
      </c>
      <c r="BH2549" s="92" t="s">
        <v>15209</v>
      </c>
      <c r="BI2549" s="84" t="s">
        <v>122</v>
      </c>
      <c r="BJ2549" s="84" t="s">
        <v>15210</v>
      </c>
      <c r="BK2549" s="84" t="s">
        <v>867</v>
      </c>
      <c r="BL2549" s="84" t="s">
        <v>122</v>
      </c>
      <c r="BM2549" s="84" t="s">
        <v>442</v>
      </c>
      <c r="BN2549" s="84" t="s">
        <v>70</v>
      </c>
      <c r="BO2549" s="84" t="s">
        <v>71</v>
      </c>
      <c r="BP2549" s="84" t="s">
        <v>122</v>
      </c>
      <c r="BQ2549" s="84" t="s">
        <v>163</v>
      </c>
    </row>
    <row r="2550" spans="1:69" ht="14.4" x14ac:dyDescent="0.3">
      <c r="A2550" s="40" t="str">
        <f t="shared" si="1105"/>
        <v>2025-09-19</v>
      </c>
      <c r="B2550" s="40" t="str">
        <f t="shared" si="1106"/>
        <v>SYD</v>
      </c>
      <c r="C2550" s="39" t="str">
        <f t="shared" si="1107"/>
        <v>40644127016</v>
      </c>
      <c r="D2550" s="41" t="str">
        <f t="shared" si="1108"/>
        <v>PKR253652092</v>
      </c>
      <c r="E2550" s="41" t="str">
        <f t="shared" si="1109"/>
        <v>596421492302</v>
      </c>
      <c r="F2550" s="39" t="str">
        <f t="shared" si="1110"/>
        <v>2254239</v>
      </c>
      <c r="G2550" s="39" t="str">
        <f t="shared" si="1111"/>
        <v>WISE EXPRESS(BIOSYDNEY)</v>
      </c>
      <c r="H2550" s="41" t="str">
        <f t="shared" si="1112"/>
        <v>최미희</v>
      </c>
      <c r="I2550" s="39" t="str">
        <f t="shared" si="1113"/>
        <v>07340</v>
      </c>
      <c r="J2550" s="52" t="str">
        <f t="shared" si="1114"/>
        <v/>
      </c>
      <c r="K2550" s="75">
        <f t="shared" si="1115"/>
        <v>1</v>
      </c>
      <c r="L2550" s="76">
        <f t="shared" si="1116"/>
        <v>1</v>
      </c>
      <c r="M2550" s="76">
        <f t="shared" si="1117"/>
        <v>1E-3</v>
      </c>
      <c r="N2550" s="76">
        <f t="shared" si="1118"/>
        <v>1</v>
      </c>
      <c r="O2550" s="42">
        <f t="shared" si="1119"/>
        <v>1</v>
      </c>
      <c r="P2550" s="39" t="str">
        <f t="shared" si="1120"/>
        <v>일반(목록배제,Normal-Manifest Exception)</v>
      </c>
      <c r="Q2550" s="72">
        <f t="shared" si="1121"/>
        <v>90</v>
      </c>
      <c r="R2550" s="43" t="str">
        <f t="shared" si="1122"/>
        <v>5X033</v>
      </c>
      <c r="S2550" s="82" t="str">
        <f t="shared" si="1123"/>
        <v/>
      </c>
      <c r="T2550" s="40">
        <f t="shared" si="1124"/>
        <v>45919</v>
      </c>
      <c r="U2550" s="44">
        <v>2500</v>
      </c>
      <c r="V2550" s="44">
        <f t="shared" si="1125"/>
        <v>0</v>
      </c>
      <c r="W2550" s="77">
        <f t="shared" si="1126"/>
        <v>2500</v>
      </c>
      <c r="X2550" s="78">
        <f t="shared" si="1127"/>
        <v>0</v>
      </c>
      <c r="Y2550" s="44" cm="1">
        <f t="array" ref="Y2550">_xlfn.IFNA(_xlfn.IFS(AND(Q2550&gt;=2000, Q2550&lt;3000), 10000, AND(Q2550&gt;=3000, Q2550&lt;4000), 15000, AND(Q2550&gt;=4000, Q2550&lt;5000), 20000, AND(Q2550&gt;=5000), 25000),0)</f>
        <v>0</v>
      </c>
      <c r="Z2550" s="91">
        <f t="shared" si="1128"/>
        <v>300</v>
      </c>
      <c r="AA2550" s="44">
        <f t="shared" si="1129"/>
        <v>0</v>
      </c>
      <c r="AB2550" s="44"/>
      <c r="AC2550" s="44"/>
      <c r="AD2550" s="44"/>
      <c r="AE2550" s="44">
        <f>VLOOKUP(O2550,정산업데이트!$A$6:$B$12,2,10)</f>
        <v>0</v>
      </c>
      <c r="AF2550" s="44"/>
      <c r="AG2550" s="79">
        <f t="shared" si="1130"/>
        <v>300</v>
      </c>
      <c r="AH2550" s="80">
        <f t="shared" si="1131"/>
        <v>2800</v>
      </c>
      <c r="AI2550" s="93"/>
      <c r="AJ2550" s="84" t="s">
        <v>13958</v>
      </c>
      <c r="AK2550" s="84" t="s">
        <v>73</v>
      </c>
      <c r="AL2550" s="84" t="s">
        <v>13959</v>
      </c>
      <c r="AM2550" s="84" t="s">
        <v>15211</v>
      </c>
      <c r="AN2550" s="84" t="s">
        <v>15212</v>
      </c>
      <c r="AO2550" s="84" t="s">
        <v>15213</v>
      </c>
      <c r="AP2550" s="84" t="s">
        <v>655</v>
      </c>
      <c r="AQ2550" s="84" t="s">
        <v>122</v>
      </c>
      <c r="AR2550" s="85">
        <v>1</v>
      </c>
      <c r="AS2550" s="86">
        <v>1</v>
      </c>
      <c r="AT2550" s="86">
        <v>1E-3</v>
      </c>
      <c r="AU2550" s="86">
        <v>1</v>
      </c>
      <c r="AV2550" s="84" t="s">
        <v>8</v>
      </c>
      <c r="AW2550" s="86">
        <v>90</v>
      </c>
      <c r="AX2550" s="84" t="s">
        <v>68</v>
      </c>
      <c r="AY2550" s="84" t="s">
        <v>68</v>
      </c>
      <c r="AZ2550" s="84" t="s">
        <v>68</v>
      </c>
      <c r="BA2550" s="84" t="s">
        <v>68</v>
      </c>
      <c r="BB2550" s="84" t="s">
        <v>68</v>
      </c>
      <c r="BC2550" s="84" t="s">
        <v>126</v>
      </c>
      <c r="BD2550" s="84" t="s">
        <v>90</v>
      </c>
      <c r="BE2550" s="84" t="s">
        <v>111</v>
      </c>
      <c r="BF2550" s="84" t="s">
        <v>122</v>
      </c>
      <c r="BG2550" s="84" t="s">
        <v>69</v>
      </c>
      <c r="BH2550" s="92" t="s">
        <v>15214</v>
      </c>
      <c r="BI2550" s="84" t="s">
        <v>122</v>
      </c>
      <c r="BJ2550" s="84" t="s">
        <v>15215</v>
      </c>
      <c r="BK2550" s="84" t="s">
        <v>867</v>
      </c>
      <c r="BL2550" s="84" t="s">
        <v>122</v>
      </c>
      <c r="BM2550" s="84" t="s">
        <v>90</v>
      </c>
      <c r="BN2550" s="84" t="s">
        <v>70</v>
      </c>
      <c r="BO2550" s="84" t="s">
        <v>71</v>
      </c>
      <c r="BP2550" s="84" t="s">
        <v>122</v>
      </c>
      <c r="BQ2550" s="84" t="s">
        <v>163</v>
      </c>
    </row>
    <row r="2551" spans="1:69" ht="14.4" x14ac:dyDescent="0.3">
      <c r="A2551" s="40" t="str">
        <f t="shared" si="1105"/>
        <v>2025-09-19</v>
      </c>
      <c r="B2551" s="40" t="str">
        <f t="shared" si="1106"/>
        <v>SYD</v>
      </c>
      <c r="C2551" s="39" t="str">
        <f t="shared" si="1107"/>
        <v>40644127016</v>
      </c>
      <c r="D2551" s="41" t="str">
        <f t="shared" si="1108"/>
        <v>PKR253652093</v>
      </c>
      <c r="E2551" s="41" t="str">
        <f t="shared" si="1109"/>
        <v>596421492313</v>
      </c>
      <c r="F2551" s="39" t="str">
        <f t="shared" si="1110"/>
        <v>2254239</v>
      </c>
      <c r="G2551" s="39" t="str">
        <f t="shared" si="1111"/>
        <v>WISE EXPRESS(BIOSYDNEY)</v>
      </c>
      <c r="H2551" s="41" t="str">
        <f t="shared" si="1112"/>
        <v>이소정</v>
      </c>
      <c r="I2551" s="39" t="str">
        <f t="shared" si="1113"/>
        <v>31767</v>
      </c>
      <c r="J2551" s="52" t="str">
        <f t="shared" si="1114"/>
        <v/>
      </c>
      <c r="K2551" s="75">
        <f t="shared" si="1115"/>
        <v>1</v>
      </c>
      <c r="L2551" s="76">
        <f t="shared" si="1116"/>
        <v>1</v>
      </c>
      <c r="M2551" s="76">
        <f t="shared" si="1117"/>
        <v>1E-3</v>
      </c>
      <c r="N2551" s="76">
        <f t="shared" si="1118"/>
        <v>1</v>
      </c>
      <c r="O2551" s="42">
        <f t="shared" si="1119"/>
        <v>1</v>
      </c>
      <c r="P2551" s="39" t="str">
        <f t="shared" si="1120"/>
        <v>일반(목록배제,Normal-Manifest Exception)</v>
      </c>
      <c r="Q2551" s="72">
        <f t="shared" si="1121"/>
        <v>100</v>
      </c>
      <c r="R2551" s="43" t="str">
        <f t="shared" si="1122"/>
        <v>5X033</v>
      </c>
      <c r="S2551" s="82" t="str">
        <f t="shared" si="1123"/>
        <v/>
      </c>
      <c r="T2551" s="40">
        <f t="shared" si="1124"/>
        <v>45919</v>
      </c>
      <c r="U2551" s="44">
        <v>2500</v>
      </c>
      <c r="V2551" s="44">
        <f t="shared" si="1125"/>
        <v>0</v>
      </c>
      <c r="W2551" s="77">
        <f t="shared" si="1126"/>
        <v>2500</v>
      </c>
      <c r="X2551" s="78">
        <f t="shared" si="1127"/>
        <v>0</v>
      </c>
      <c r="Y2551" s="44" cm="1">
        <f t="array" ref="Y2551">_xlfn.IFNA(_xlfn.IFS(AND(Q2551&gt;=2000, Q2551&lt;3000), 10000, AND(Q2551&gt;=3000, Q2551&lt;4000), 15000, AND(Q2551&gt;=4000, Q2551&lt;5000), 20000, AND(Q2551&gt;=5000), 25000),0)</f>
        <v>0</v>
      </c>
      <c r="Z2551" s="91">
        <f t="shared" si="1128"/>
        <v>300</v>
      </c>
      <c r="AA2551" s="44">
        <f t="shared" si="1129"/>
        <v>0</v>
      </c>
      <c r="AB2551" s="44"/>
      <c r="AC2551" s="44"/>
      <c r="AD2551" s="44"/>
      <c r="AE2551" s="44">
        <f>VLOOKUP(O2551,정산업데이트!$A$6:$B$12,2,10)</f>
        <v>0</v>
      </c>
      <c r="AF2551" s="44"/>
      <c r="AG2551" s="79">
        <f t="shared" si="1130"/>
        <v>300</v>
      </c>
      <c r="AH2551" s="80">
        <f t="shared" si="1131"/>
        <v>2800</v>
      </c>
      <c r="AJ2551" s="84" t="s">
        <v>13958</v>
      </c>
      <c r="AK2551" s="84" t="s">
        <v>73</v>
      </c>
      <c r="AL2551" s="84" t="s">
        <v>13959</v>
      </c>
      <c r="AM2551" s="84" t="s">
        <v>15216</v>
      </c>
      <c r="AN2551" s="84" t="s">
        <v>313</v>
      </c>
      <c r="AO2551" s="84" t="s">
        <v>15217</v>
      </c>
      <c r="AP2551" s="84" t="s">
        <v>15218</v>
      </c>
      <c r="AQ2551" s="84" t="s">
        <v>122</v>
      </c>
      <c r="AR2551" s="85">
        <v>1</v>
      </c>
      <c r="AS2551" s="86">
        <v>1</v>
      </c>
      <c r="AT2551" s="86">
        <v>1E-3</v>
      </c>
      <c r="AU2551" s="86">
        <v>1</v>
      </c>
      <c r="AV2551" s="84" t="s">
        <v>8</v>
      </c>
      <c r="AW2551" s="86">
        <v>100</v>
      </c>
      <c r="AX2551" s="84" t="s">
        <v>68</v>
      </c>
      <c r="AY2551" s="84" t="s">
        <v>68</v>
      </c>
      <c r="AZ2551" s="84" t="s">
        <v>68</v>
      </c>
      <c r="BA2551" s="84" t="s">
        <v>68</v>
      </c>
      <c r="BB2551" s="84" t="s">
        <v>68</v>
      </c>
      <c r="BC2551" s="84" t="s">
        <v>126</v>
      </c>
      <c r="BD2551" s="84" t="s">
        <v>90</v>
      </c>
      <c r="BE2551" s="84" t="s">
        <v>111</v>
      </c>
      <c r="BF2551" s="84" t="s">
        <v>122</v>
      </c>
      <c r="BG2551" s="84" t="s">
        <v>69</v>
      </c>
      <c r="BH2551" s="92" t="s">
        <v>15219</v>
      </c>
      <c r="BI2551" s="84" t="s">
        <v>122</v>
      </c>
      <c r="BJ2551" s="84" t="s">
        <v>15220</v>
      </c>
      <c r="BK2551" s="84" t="s">
        <v>867</v>
      </c>
      <c r="BL2551" s="84" t="s">
        <v>122</v>
      </c>
      <c r="BM2551" s="84" t="s">
        <v>90</v>
      </c>
      <c r="BN2551" s="84" t="s">
        <v>70</v>
      </c>
      <c r="BO2551" s="84" t="s">
        <v>71</v>
      </c>
      <c r="BP2551" s="84" t="s">
        <v>122</v>
      </c>
      <c r="BQ2551" s="84" t="s">
        <v>163</v>
      </c>
    </row>
    <row r="2552" spans="1:69" ht="14.4" x14ac:dyDescent="0.3">
      <c r="A2552" s="40" t="str">
        <f t="shared" si="1105"/>
        <v>2025-09-19</v>
      </c>
      <c r="B2552" s="40" t="str">
        <f t="shared" si="1106"/>
        <v>SYD</v>
      </c>
      <c r="C2552" s="39" t="str">
        <f t="shared" si="1107"/>
        <v>40644127016</v>
      </c>
      <c r="D2552" s="41" t="str">
        <f t="shared" si="1108"/>
        <v>PKR253652094</v>
      </c>
      <c r="E2552" s="41" t="str">
        <f t="shared" si="1109"/>
        <v>596421492324</v>
      </c>
      <c r="F2552" s="39" t="str">
        <f t="shared" si="1110"/>
        <v>2254239</v>
      </c>
      <c r="G2552" s="39" t="str">
        <f t="shared" si="1111"/>
        <v>WISE EXPRESS(BIOSYDNEY)</v>
      </c>
      <c r="H2552" s="41" t="str">
        <f t="shared" si="1112"/>
        <v>이동규</v>
      </c>
      <c r="I2552" s="39" t="str">
        <f t="shared" si="1113"/>
        <v>10336</v>
      </c>
      <c r="J2552" s="52" t="str">
        <f t="shared" si="1114"/>
        <v/>
      </c>
      <c r="K2552" s="75">
        <f t="shared" si="1115"/>
        <v>1</v>
      </c>
      <c r="L2552" s="76">
        <f t="shared" si="1116"/>
        <v>1</v>
      </c>
      <c r="M2552" s="76">
        <f t="shared" si="1117"/>
        <v>1E-3</v>
      </c>
      <c r="N2552" s="76">
        <f t="shared" si="1118"/>
        <v>1</v>
      </c>
      <c r="O2552" s="42">
        <f t="shared" si="1119"/>
        <v>1</v>
      </c>
      <c r="P2552" s="39" t="str">
        <f t="shared" si="1120"/>
        <v>일반(목록배제,Normal-Manifest Exception)</v>
      </c>
      <c r="Q2552" s="72">
        <f t="shared" si="1121"/>
        <v>110</v>
      </c>
      <c r="R2552" s="43" t="str">
        <f t="shared" si="1122"/>
        <v>5X033</v>
      </c>
      <c r="S2552" s="82" t="str">
        <f t="shared" si="1123"/>
        <v/>
      </c>
      <c r="T2552" s="40">
        <f t="shared" si="1124"/>
        <v>45919</v>
      </c>
      <c r="U2552" s="44">
        <v>2500</v>
      </c>
      <c r="V2552" s="44">
        <f t="shared" si="1125"/>
        <v>0</v>
      </c>
      <c r="W2552" s="77">
        <f t="shared" si="1126"/>
        <v>2500</v>
      </c>
      <c r="X2552" s="78">
        <f t="shared" si="1127"/>
        <v>0</v>
      </c>
      <c r="Y2552" s="44" cm="1">
        <f t="array" ref="Y2552">_xlfn.IFNA(_xlfn.IFS(AND(Q2552&gt;=2000, Q2552&lt;3000), 10000, AND(Q2552&gt;=3000, Q2552&lt;4000), 15000, AND(Q2552&gt;=4000, Q2552&lt;5000), 20000, AND(Q2552&gt;=5000), 25000),0)</f>
        <v>0</v>
      </c>
      <c r="Z2552" s="91">
        <f t="shared" si="1128"/>
        <v>300</v>
      </c>
      <c r="AA2552" s="44">
        <f t="shared" si="1129"/>
        <v>0</v>
      </c>
      <c r="AB2552" s="44"/>
      <c r="AC2552" s="44"/>
      <c r="AD2552" s="44"/>
      <c r="AE2552" s="44">
        <f>VLOOKUP(O2552,정산업데이트!$A$6:$B$12,2,10)</f>
        <v>0</v>
      </c>
      <c r="AF2552" s="44"/>
      <c r="AG2552" s="79">
        <f t="shared" si="1130"/>
        <v>300</v>
      </c>
      <c r="AH2552" s="80">
        <f t="shared" si="1131"/>
        <v>2800</v>
      </c>
      <c r="AI2552" s="93"/>
      <c r="AJ2552" s="84" t="s">
        <v>13958</v>
      </c>
      <c r="AK2552" s="84" t="s">
        <v>73</v>
      </c>
      <c r="AL2552" s="84" t="s">
        <v>13959</v>
      </c>
      <c r="AM2552" s="84" t="s">
        <v>15221</v>
      </c>
      <c r="AN2552" s="84" t="s">
        <v>940</v>
      </c>
      <c r="AO2552" s="84" t="s">
        <v>15222</v>
      </c>
      <c r="AP2552" s="84" t="s">
        <v>1359</v>
      </c>
      <c r="AQ2552" s="84" t="s">
        <v>122</v>
      </c>
      <c r="AR2552" s="85">
        <v>1</v>
      </c>
      <c r="AS2552" s="86">
        <v>1</v>
      </c>
      <c r="AT2552" s="86">
        <v>1E-3</v>
      </c>
      <c r="AU2552" s="86">
        <v>1</v>
      </c>
      <c r="AV2552" s="84" t="s">
        <v>8</v>
      </c>
      <c r="AW2552" s="86">
        <v>110</v>
      </c>
      <c r="AX2552" s="84" t="s">
        <v>68</v>
      </c>
      <c r="AY2552" s="84" t="s">
        <v>68</v>
      </c>
      <c r="AZ2552" s="84" t="s">
        <v>68</v>
      </c>
      <c r="BA2552" s="84" t="s">
        <v>68</v>
      </c>
      <c r="BB2552" s="84" t="s">
        <v>68</v>
      </c>
      <c r="BC2552" s="84" t="s">
        <v>126</v>
      </c>
      <c r="BD2552" s="84" t="s">
        <v>90</v>
      </c>
      <c r="BE2552" s="84" t="s">
        <v>111</v>
      </c>
      <c r="BF2552" s="84" t="s">
        <v>122</v>
      </c>
      <c r="BG2552" s="84" t="s">
        <v>69</v>
      </c>
      <c r="BH2552" s="92" t="s">
        <v>15223</v>
      </c>
      <c r="BI2552" s="84" t="s">
        <v>122</v>
      </c>
      <c r="BJ2552" s="84" t="s">
        <v>15224</v>
      </c>
      <c r="BK2552" s="84" t="s">
        <v>867</v>
      </c>
      <c r="BL2552" s="84" t="s">
        <v>122</v>
      </c>
      <c r="BM2552" s="84" t="s">
        <v>90</v>
      </c>
      <c r="BN2552" s="84" t="s">
        <v>70</v>
      </c>
      <c r="BO2552" s="84" t="s">
        <v>71</v>
      </c>
      <c r="BP2552" s="84" t="s">
        <v>122</v>
      </c>
      <c r="BQ2552" s="84" t="s">
        <v>163</v>
      </c>
    </row>
    <row r="2553" spans="1:69" ht="14.4" x14ac:dyDescent="0.3">
      <c r="A2553" s="40" t="str">
        <f t="shared" si="1105"/>
        <v>2025-09-19</v>
      </c>
      <c r="B2553" s="40" t="str">
        <f t="shared" si="1106"/>
        <v>SYD</v>
      </c>
      <c r="C2553" s="39" t="str">
        <f t="shared" si="1107"/>
        <v>40644127016</v>
      </c>
      <c r="D2553" s="41" t="str">
        <f t="shared" si="1108"/>
        <v>PKR253652095</v>
      </c>
      <c r="E2553" s="41" t="str">
        <f t="shared" si="1109"/>
        <v>596421492335</v>
      </c>
      <c r="F2553" s="39" t="str">
        <f t="shared" si="1110"/>
        <v>2254239</v>
      </c>
      <c r="G2553" s="39" t="str">
        <f t="shared" si="1111"/>
        <v>WISE EXPRESS(BIOSYDNEY)</v>
      </c>
      <c r="H2553" s="41" t="str">
        <f t="shared" si="1112"/>
        <v>박경순</v>
      </c>
      <c r="I2553" s="39" t="str">
        <f t="shared" si="1113"/>
        <v>10243</v>
      </c>
      <c r="J2553" s="52" t="str">
        <f t="shared" si="1114"/>
        <v/>
      </c>
      <c r="K2553" s="75">
        <f t="shared" si="1115"/>
        <v>1</v>
      </c>
      <c r="L2553" s="76">
        <f t="shared" si="1116"/>
        <v>1</v>
      </c>
      <c r="M2553" s="76">
        <f t="shared" si="1117"/>
        <v>1E-3</v>
      </c>
      <c r="N2553" s="76">
        <f t="shared" si="1118"/>
        <v>1</v>
      </c>
      <c r="O2553" s="42">
        <f t="shared" si="1119"/>
        <v>1</v>
      </c>
      <c r="P2553" s="39" t="str">
        <f t="shared" si="1120"/>
        <v>일반(목록배제,Normal-Manifest Exception)</v>
      </c>
      <c r="Q2553" s="72">
        <f t="shared" si="1121"/>
        <v>110</v>
      </c>
      <c r="R2553" s="43" t="str">
        <f t="shared" si="1122"/>
        <v>5X033</v>
      </c>
      <c r="S2553" s="82" t="str">
        <f t="shared" si="1123"/>
        <v/>
      </c>
      <c r="T2553" s="40">
        <f t="shared" si="1124"/>
        <v>45919</v>
      </c>
      <c r="U2553" s="44">
        <v>2500</v>
      </c>
      <c r="V2553" s="44">
        <f t="shared" si="1125"/>
        <v>0</v>
      </c>
      <c r="W2553" s="77">
        <f t="shared" si="1126"/>
        <v>2500</v>
      </c>
      <c r="X2553" s="78">
        <f t="shared" si="1127"/>
        <v>0</v>
      </c>
      <c r="Y2553" s="44" cm="1">
        <f t="array" ref="Y2553">_xlfn.IFNA(_xlfn.IFS(AND(Q2553&gt;=2000, Q2553&lt;3000), 10000, AND(Q2553&gt;=3000, Q2553&lt;4000), 15000, AND(Q2553&gt;=4000, Q2553&lt;5000), 20000, AND(Q2553&gt;=5000), 25000),0)</f>
        <v>0</v>
      </c>
      <c r="Z2553" s="91">
        <f t="shared" si="1128"/>
        <v>300</v>
      </c>
      <c r="AA2553" s="44">
        <f t="shared" si="1129"/>
        <v>0</v>
      </c>
      <c r="AB2553" s="44"/>
      <c r="AC2553" s="44"/>
      <c r="AD2553" s="44"/>
      <c r="AE2553" s="44">
        <f>VLOOKUP(O2553,정산업데이트!$A$6:$B$12,2,10)</f>
        <v>0</v>
      </c>
      <c r="AF2553" s="44"/>
      <c r="AG2553" s="79">
        <f t="shared" si="1130"/>
        <v>300</v>
      </c>
      <c r="AH2553" s="80">
        <f t="shared" si="1131"/>
        <v>2800</v>
      </c>
      <c r="AI2553" s="93"/>
      <c r="AJ2553" s="84" t="s">
        <v>13958</v>
      </c>
      <c r="AK2553" s="84" t="s">
        <v>73</v>
      </c>
      <c r="AL2553" s="84" t="s">
        <v>13959</v>
      </c>
      <c r="AM2553" s="84" t="s">
        <v>15225</v>
      </c>
      <c r="AN2553" s="84" t="s">
        <v>371</v>
      </c>
      <c r="AO2553" s="84" t="s">
        <v>15226</v>
      </c>
      <c r="AP2553" s="84" t="s">
        <v>559</v>
      </c>
      <c r="AQ2553" s="84" t="s">
        <v>122</v>
      </c>
      <c r="AR2553" s="85">
        <v>1</v>
      </c>
      <c r="AS2553" s="86">
        <v>1</v>
      </c>
      <c r="AT2553" s="86">
        <v>1E-3</v>
      </c>
      <c r="AU2553" s="86">
        <v>1</v>
      </c>
      <c r="AV2553" s="84" t="s">
        <v>8</v>
      </c>
      <c r="AW2553" s="86">
        <v>110</v>
      </c>
      <c r="AX2553" s="84" t="s">
        <v>68</v>
      </c>
      <c r="AY2553" s="84" t="s">
        <v>68</v>
      </c>
      <c r="AZ2553" s="84" t="s">
        <v>68</v>
      </c>
      <c r="BA2553" s="84" t="s">
        <v>68</v>
      </c>
      <c r="BB2553" s="84" t="s">
        <v>68</v>
      </c>
      <c r="BC2553" s="84" t="s">
        <v>126</v>
      </c>
      <c r="BD2553" s="84" t="s">
        <v>90</v>
      </c>
      <c r="BE2553" s="84" t="s">
        <v>111</v>
      </c>
      <c r="BF2553" s="84" t="s">
        <v>122</v>
      </c>
      <c r="BG2553" s="84" t="s">
        <v>69</v>
      </c>
      <c r="BH2553" s="92" t="s">
        <v>15227</v>
      </c>
      <c r="BI2553" s="84" t="s">
        <v>122</v>
      </c>
      <c r="BJ2553" s="84" t="s">
        <v>15228</v>
      </c>
      <c r="BK2553" s="84" t="s">
        <v>867</v>
      </c>
      <c r="BL2553" s="84" t="s">
        <v>122</v>
      </c>
      <c r="BM2553" s="84" t="s">
        <v>90</v>
      </c>
      <c r="BN2553" s="84" t="s">
        <v>70</v>
      </c>
      <c r="BO2553" s="84" t="s">
        <v>71</v>
      </c>
      <c r="BP2553" s="84" t="s">
        <v>122</v>
      </c>
      <c r="BQ2553" s="84" t="s">
        <v>163</v>
      </c>
    </row>
    <row r="2554" spans="1:69" ht="14.4" x14ac:dyDescent="0.3">
      <c r="A2554" s="40" t="str">
        <f t="shared" si="1105"/>
        <v>2025-09-19</v>
      </c>
      <c r="B2554" s="40" t="str">
        <f t="shared" si="1106"/>
        <v>SYD</v>
      </c>
      <c r="C2554" s="39" t="str">
        <f t="shared" si="1107"/>
        <v>40644127016</v>
      </c>
      <c r="D2554" s="41" t="str">
        <f t="shared" si="1108"/>
        <v>PKR253652096</v>
      </c>
      <c r="E2554" s="41" t="str">
        <f t="shared" si="1109"/>
        <v>596421492346</v>
      </c>
      <c r="F2554" s="39" t="str">
        <f t="shared" si="1110"/>
        <v>2254239</v>
      </c>
      <c r="G2554" s="39" t="str">
        <f t="shared" si="1111"/>
        <v>WISE EXPRESS(BIOSYDNEY)</v>
      </c>
      <c r="H2554" s="41" t="str">
        <f t="shared" si="1112"/>
        <v>김형만</v>
      </c>
      <c r="I2554" s="39" t="str">
        <f t="shared" si="1113"/>
        <v>22222</v>
      </c>
      <c r="J2554" s="52" t="str">
        <f t="shared" si="1114"/>
        <v/>
      </c>
      <c r="K2554" s="75">
        <f t="shared" si="1115"/>
        <v>1</v>
      </c>
      <c r="L2554" s="76">
        <f t="shared" si="1116"/>
        <v>1</v>
      </c>
      <c r="M2554" s="76">
        <f t="shared" si="1117"/>
        <v>1E-3</v>
      </c>
      <c r="N2554" s="76">
        <f t="shared" si="1118"/>
        <v>1</v>
      </c>
      <c r="O2554" s="42">
        <f t="shared" si="1119"/>
        <v>1</v>
      </c>
      <c r="P2554" s="39" t="str">
        <f t="shared" si="1120"/>
        <v>일반(목록배제,Normal-Manifest Exception)</v>
      </c>
      <c r="Q2554" s="72">
        <f t="shared" si="1121"/>
        <v>100</v>
      </c>
      <c r="R2554" s="43" t="str">
        <f t="shared" si="1122"/>
        <v>5X033</v>
      </c>
      <c r="S2554" s="82" t="str">
        <f t="shared" si="1123"/>
        <v/>
      </c>
      <c r="T2554" s="40">
        <f t="shared" si="1124"/>
        <v>45919</v>
      </c>
      <c r="U2554" s="44">
        <v>2500</v>
      </c>
      <c r="V2554" s="44">
        <f t="shared" si="1125"/>
        <v>0</v>
      </c>
      <c r="W2554" s="77">
        <f t="shared" si="1126"/>
        <v>2500</v>
      </c>
      <c r="X2554" s="78">
        <f t="shared" si="1127"/>
        <v>0</v>
      </c>
      <c r="Y2554" s="44" cm="1">
        <f t="array" ref="Y2554">_xlfn.IFNA(_xlfn.IFS(AND(Q2554&gt;=2000, Q2554&lt;3000), 10000, AND(Q2554&gt;=3000, Q2554&lt;4000), 15000, AND(Q2554&gt;=4000, Q2554&lt;5000), 20000, AND(Q2554&gt;=5000), 25000),0)</f>
        <v>0</v>
      </c>
      <c r="Z2554" s="91">
        <f t="shared" si="1128"/>
        <v>300</v>
      </c>
      <c r="AA2554" s="44">
        <f t="shared" si="1129"/>
        <v>0</v>
      </c>
      <c r="AB2554" s="44"/>
      <c r="AC2554" s="44"/>
      <c r="AD2554" s="44"/>
      <c r="AE2554" s="44">
        <f>VLOOKUP(O2554,정산업데이트!$A$6:$B$12,2,10)</f>
        <v>0</v>
      </c>
      <c r="AF2554" s="44"/>
      <c r="AG2554" s="79">
        <f t="shared" si="1130"/>
        <v>300</v>
      </c>
      <c r="AH2554" s="80">
        <f t="shared" si="1131"/>
        <v>2800</v>
      </c>
      <c r="AI2554" s="93"/>
      <c r="AJ2554" s="84" t="s">
        <v>13958</v>
      </c>
      <c r="AK2554" s="84" t="s">
        <v>73</v>
      </c>
      <c r="AL2554" s="84" t="s">
        <v>13959</v>
      </c>
      <c r="AM2554" s="84" t="s">
        <v>15229</v>
      </c>
      <c r="AN2554" s="84" t="s">
        <v>15230</v>
      </c>
      <c r="AO2554" s="84" t="s">
        <v>15231</v>
      </c>
      <c r="AP2554" s="84" t="s">
        <v>15232</v>
      </c>
      <c r="AQ2554" s="84" t="s">
        <v>122</v>
      </c>
      <c r="AR2554" s="85">
        <v>1</v>
      </c>
      <c r="AS2554" s="86">
        <v>1</v>
      </c>
      <c r="AT2554" s="86">
        <v>1E-3</v>
      </c>
      <c r="AU2554" s="86">
        <v>1</v>
      </c>
      <c r="AV2554" s="84" t="s">
        <v>8</v>
      </c>
      <c r="AW2554" s="86">
        <v>100</v>
      </c>
      <c r="AX2554" s="84" t="s">
        <v>68</v>
      </c>
      <c r="AY2554" s="84" t="s">
        <v>68</v>
      </c>
      <c r="AZ2554" s="84" t="s">
        <v>68</v>
      </c>
      <c r="BA2554" s="84" t="s">
        <v>68</v>
      </c>
      <c r="BB2554" s="84" t="s">
        <v>68</v>
      </c>
      <c r="BC2554" s="84" t="s">
        <v>126</v>
      </c>
      <c r="BD2554" s="84" t="s">
        <v>90</v>
      </c>
      <c r="BE2554" s="84" t="s">
        <v>111</v>
      </c>
      <c r="BF2554" s="84" t="s">
        <v>122</v>
      </c>
      <c r="BG2554" s="84" t="s">
        <v>69</v>
      </c>
      <c r="BH2554" s="92" t="s">
        <v>15233</v>
      </c>
      <c r="BI2554" s="84" t="s">
        <v>122</v>
      </c>
      <c r="BJ2554" s="84" t="s">
        <v>15234</v>
      </c>
      <c r="BK2554" s="84" t="s">
        <v>867</v>
      </c>
      <c r="BL2554" s="84" t="s">
        <v>122</v>
      </c>
      <c r="BM2554" s="84" t="s">
        <v>90</v>
      </c>
      <c r="BN2554" s="84" t="s">
        <v>70</v>
      </c>
      <c r="BO2554" s="84" t="s">
        <v>71</v>
      </c>
      <c r="BP2554" s="84" t="s">
        <v>122</v>
      </c>
      <c r="BQ2554" s="84" t="s">
        <v>163</v>
      </c>
    </row>
    <row r="2555" spans="1:69" ht="14.4" x14ac:dyDescent="0.3">
      <c r="A2555" s="40" t="str">
        <f t="shared" si="1105"/>
        <v>2025-09-19</v>
      </c>
      <c r="B2555" s="40" t="str">
        <f t="shared" si="1106"/>
        <v>SYD</v>
      </c>
      <c r="C2555" s="39" t="str">
        <f t="shared" si="1107"/>
        <v>40644127016</v>
      </c>
      <c r="D2555" s="41" t="str">
        <f t="shared" si="1108"/>
        <v>PKR253652097</v>
      </c>
      <c r="E2555" s="41" t="str">
        <f t="shared" si="1109"/>
        <v>596421492350</v>
      </c>
      <c r="F2555" s="39" t="str">
        <f t="shared" si="1110"/>
        <v>2254239</v>
      </c>
      <c r="G2555" s="39" t="str">
        <f t="shared" si="1111"/>
        <v>WISE EXPRESS(BIOSYDNEY)</v>
      </c>
      <c r="H2555" s="41" t="str">
        <f t="shared" si="1112"/>
        <v>이현희</v>
      </c>
      <c r="I2555" s="39" t="str">
        <f t="shared" si="1113"/>
        <v>18125</v>
      </c>
      <c r="J2555" s="52" t="str">
        <f t="shared" si="1114"/>
        <v>일반전환</v>
      </c>
      <c r="K2555" s="75">
        <f t="shared" si="1115"/>
        <v>1</v>
      </c>
      <c r="L2555" s="76">
        <f t="shared" si="1116"/>
        <v>1</v>
      </c>
      <c r="M2555" s="76">
        <f t="shared" si="1117"/>
        <v>1E-3</v>
      </c>
      <c r="N2555" s="76">
        <f t="shared" si="1118"/>
        <v>1</v>
      </c>
      <c r="O2555" s="42">
        <f t="shared" si="1119"/>
        <v>1</v>
      </c>
      <c r="P2555" s="39" t="str">
        <f t="shared" si="1120"/>
        <v>일반(목록배제,Normal-Manifest Exception)</v>
      </c>
      <c r="Q2555" s="72">
        <f t="shared" si="1121"/>
        <v>100</v>
      </c>
      <c r="R2555" s="43" t="str">
        <f t="shared" si="1122"/>
        <v>5X033</v>
      </c>
      <c r="S2555" s="82" t="str">
        <f t="shared" si="1123"/>
        <v/>
      </c>
      <c r="T2555" s="40">
        <f t="shared" si="1124"/>
        <v>45919</v>
      </c>
      <c r="U2555" s="44">
        <v>2500</v>
      </c>
      <c r="V2555" s="44">
        <f t="shared" si="1125"/>
        <v>0</v>
      </c>
      <c r="W2555" s="77">
        <f t="shared" si="1126"/>
        <v>2500</v>
      </c>
      <c r="X2555" s="78">
        <f t="shared" si="1127"/>
        <v>0</v>
      </c>
      <c r="Y2555" s="44" cm="1">
        <f t="array" ref="Y2555">_xlfn.IFNA(_xlfn.IFS(AND(Q2555&gt;=2000, Q2555&lt;3000), 10000, AND(Q2555&gt;=3000, Q2555&lt;4000), 15000, AND(Q2555&gt;=4000, Q2555&lt;5000), 20000, AND(Q2555&gt;=5000), 25000),0)</f>
        <v>0</v>
      </c>
      <c r="Z2555" s="91">
        <f t="shared" si="1128"/>
        <v>300</v>
      </c>
      <c r="AA2555" s="44">
        <f t="shared" si="1129"/>
        <v>0</v>
      </c>
      <c r="AB2555" s="44"/>
      <c r="AC2555" s="44"/>
      <c r="AD2555" s="44"/>
      <c r="AE2555" s="44">
        <f>VLOOKUP(O2555,정산업데이트!$A$6:$B$12,2,10)</f>
        <v>0</v>
      </c>
      <c r="AF2555" s="44"/>
      <c r="AG2555" s="79">
        <f t="shared" si="1130"/>
        <v>300</v>
      </c>
      <c r="AH2555" s="80">
        <f t="shared" si="1131"/>
        <v>2800</v>
      </c>
      <c r="AI2555" s="93"/>
      <c r="AJ2555" s="84" t="s">
        <v>13958</v>
      </c>
      <c r="AK2555" s="84" t="s">
        <v>73</v>
      </c>
      <c r="AL2555" s="84" t="s">
        <v>13959</v>
      </c>
      <c r="AM2555" s="84" t="s">
        <v>15235</v>
      </c>
      <c r="AN2555" s="84" t="s">
        <v>1130</v>
      </c>
      <c r="AO2555" s="84" t="s">
        <v>15236</v>
      </c>
      <c r="AP2555" s="84" t="s">
        <v>2041</v>
      </c>
      <c r="AQ2555" s="84" t="s">
        <v>85</v>
      </c>
      <c r="AR2555" s="85">
        <v>1</v>
      </c>
      <c r="AS2555" s="86">
        <v>1</v>
      </c>
      <c r="AT2555" s="86">
        <v>1E-3</v>
      </c>
      <c r="AU2555" s="86">
        <v>1</v>
      </c>
      <c r="AV2555" s="84" t="s">
        <v>8</v>
      </c>
      <c r="AW2555" s="86">
        <v>100</v>
      </c>
      <c r="AX2555" s="84" t="s">
        <v>68</v>
      </c>
      <c r="AY2555" s="84" t="s">
        <v>68</v>
      </c>
      <c r="AZ2555" s="84" t="s">
        <v>68</v>
      </c>
      <c r="BA2555" s="84" t="s">
        <v>68</v>
      </c>
      <c r="BB2555" s="84" t="s">
        <v>68</v>
      </c>
      <c r="BC2555" s="84" t="s">
        <v>126</v>
      </c>
      <c r="BD2555" s="84" t="s">
        <v>90</v>
      </c>
      <c r="BE2555" s="84" t="s">
        <v>111</v>
      </c>
      <c r="BF2555" s="84" t="s">
        <v>122</v>
      </c>
      <c r="BG2555" s="84" t="s">
        <v>69</v>
      </c>
      <c r="BH2555" s="92" t="s">
        <v>15237</v>
      </c>
      <c r="BI2555" s="84" t="s">
        <v>122</v>
      </c>
      <c r="BJ2555" s="84" t="s">
        <v>15238</v>
      </c>
      <c r="BK2555" s="84" t="s">
        <v>867</v>
      </c>
      <c r="BL2555" s="84" t="s">
        <v>122</v>
      </c>
      <c r="BM2555" s="84" t="s">
        <v>90</v>
      </c>
      <c r="BN2555" s="84" t="s">
        <v>70</v>
      </c>
      <c r="BO2555" s="84" t="s">
        <v>71</v>
      </c>
      <c r="BP2555" s="84" t="s">
        <v>122</v>
      </c>
      <c r="BQ2555" s="84" t="s">
        <v>163</v>
      </c>
    </row>
    <row r="2556" spans="1:69" ht="14.4" x14ac:dyDescent="0.3">
      <c r="A2556" s="40" t="str">
        <f t="shared" si="1105"/>
        <v>2025-09-19</v>
      </c>
      <c r="B2556" s="40" t="str">
        <f t="shared" si="1106"/>
        <v>SYD</v>
      </c>
      <c r="C2556" s="39" t="str">
        <f t="shared" si="1107"/>
        <v>40644127016</v>
      </c>
      <c r="D2556" s="41" t="str">
        <f t="shared" si="1108"/>
        <v>PKR253652098</v>
      </c>
      <c r="E2556" s="41" t="str">
        <f t="shared" si="1109"/>
        <v>596421492361</v>
      </c>
      <c r="F2556" s="39" t="str">
        <f t="shared" si="1110"/>
        <v>2254239</v>
      </c>
      <c r="G2556" s="39" t="str">
        <f t="shared" si="1111"/>
        <v>WISE EXPRESS(BIOSYDNEY)</v>
      </c>
      <c r="H2556" s="41" t="str">
        <f t="shared" si="1112"/>
        <v>이희영</v>
      </c>
      <c r="I2556" s="39" t="str">
        <f t="shared" si="1113"/>
        <v>14508</v>
      </c>
      <c r="J2556" s="52" t="str">
        <f t="shared" si="1114"/>
        <v/>
      </c>
      <c r="K2556" s="75">
        <f t="shared" si="1115"/>
        <v>1</v>
      </c>
      <c r="L2556" s="76">
        <f t="shared" si="1116"/>
        <v>1</v>
      </c>
      <c r="M2556" s="76">
        <f t="shared" si="1117"/>
        <v>1E-3</v>
      </c>
      <c r="N2556" s="76">
        <f t="shared" si="1118"/>
        <v>1</v>
      </c>
      <c r="O2556" s="42">
        <f t="shared" si="1119"/>
        <v>1</v>
      </c>
      <c r="P2556" s="39" t="str">
        <f t="shared" si="1120"/>
        <v>일반(목록배제,Normal-Manifest Exception)</v>
      </c>
      <c r="Q2556" s="72">
        <f t="shared" si="1121"/>
        <v>110</v>
      </c>
      <c r="R2556" s="43" t="str">
        <f t="shared" si="1122"/>
        <v>5X033</v>
      </c>
      <c r="S2556" s="82" t="str">
        <f t="shared" si="1123"/>
        <v/>
      </c>
      <c r="T2556" s="40">
        <f t="shared" si="1124"/>
        <v>45919</v>
      </c>
      <c r="U2556" s="44">
        <v>2500</v>
      </c>
      <c r="V2556" s="44">
        <f t="shared" si="1125"/>
        <v>0</v>
      </c>
      <c r="W2556" s="77">
        <f t="shared" si="1126"/>
        <v>2500</v>
      </c>
      <c r="X2556" s="78">
        <f t="shared" si="1127"/>
        <v>0</v>
      </c>
      <c r="Y2556" s="44" cm="1">
        <f t="array" ref="Y2556">_xlfn.IFNA(_xlfn.IFS(AND(Q2556&gt;=2000, Q2556&lt;3000), 10000, AND(Q2556&gt;=3000, Q2556&lt;4000), 15000, AND(Q2556&gt;=4000, Q2556&lt;5000), 20000, AND(Q2556&gt;=5000), 25000),0)</f>
        <v>0</v>
      </c>
      <c r="Z2556" s="91">
        <f t="shared" si="1128"/>
        <v>300</v>
      </c>
      <c r="AA2556" s="44">
        <f t="shared" si="1129"/>
        <v>0</v>
      </c>
      <c r="AB2556" s="44"/>
      <c r="AC2556" s="44"/>
      <c r="AD2556" s="44"/>
      <c r="AE2556" s="44">
        <f>VLOOKUP(O2556,정산업데이트!$A$6:$B$12,2,10)</f>
        <v>0</v>
      </c>
      <c r="AF2556" s="44"/>
      <c r="AG2556" s="79">
        <f t="shared" si="1130"/>
        <v>300</v>
      </c>
      <c r="AH2556" s="80">
        <f t="shared" si="1131"/>
        <v>2800</v>
      </c>
      <c r="AI2556" s="93"/>
      <c r="AJ2556" s="84" t="s">
        <v>13958</v>
      </c>
      <c r="AK2556" s="84" t="s">
        <v>73</v>
      </c>
      <c r="AL2556" s="84" t="s">
        <v>13959</v>
      </c>
      <c r="AM2556" s="84" t="s">
        <v>15239</v>
      </c>
      <c r="AN2556" s="84" t="s">
        <v>779</v>
      </c>
      <c r="AO2556" s="84" t="s">
        <v>15240</v>
      </c>
      <c r="AP2556" s="84" t="s">
        <v>15241</v>
      </c>
      <c r="AQ2556" s="84" t="s">
        <v>122</v>
      </c>
      <c r="AR2556" s="85">
        <v>1</v>
      </c>
      <c r="AS2556" s="86">
        <v>1</v>
      </c>
      <c r="AT2556" s="86">
        <v>1E-3</v>
      </c>
      <c r="AU2556" s="86">
        <v>1</v>
      </c>
      <c r="AV2556" s="84" t="s">
        <v>8</v>
      </c>
      <c r="AW2556" s="86">
        <v>110</v>
      </c>
      <c r="AX2556" s="84" t="s">
        <v>68</v>
      </c>
      <c r="AY2556" s="84" t="s">
        <v>68</v>
      </c>
      <c r="AZ2556" s="84" t="s">
        <v>68</v>
      </c>
      <c r="BA2556" s="84" t="s">
        <v>68</v>
      </c>
      <c r="BB2556" s="84" t="s">
        <v>68</v>
      </c>
      <c r="BC2556" s="84" t="s">
        <v>126</v>
      </c>
      <c r="BD2556" s="84" t="s">
        <v>90</v>
      </c>
      <c r="BE2556" s="84" t="s">
        <v>111</v>
      </c>
      <c r="BF2556" s="84" t="s">
        <v>122</v>
      </c>
      <c r="BG2556" s="84" t="s">
        <v>69</v>
      </c>
      <c r="BH2556" s="92" t="s">
        <v>15242</v>
      </c>
      <c r="BI2556" s="84" t="s">
        <v>122</v>
      </c>
      <c r="BJ2556" s="84" t="s">
        <v>15243</v>
      </c>
      <c r="BK2556" s="84" t="s">
        <v>867</v>
      </c>
      <c r="BL2556" s="84" t="s">
        <v>122</v>
      </c>
      <c r="BM2556" s="84" t="s">
        <v>90</v>
      </c>
      <c r="BN2556" s="84" t="s">
        <v>70</v>
      </c>
      <c r="BO2556" s="84" t="s">
        <v>71</v>
      </c>
      <c r="BP2556" s="84" t="s">
        <v>122</v>
      </c>
      <c r="BQ2556" s="84" t="s">
        <v>163</v>
      </c>
    </row>
    <row r="2557" spans="1:69" ht="14.4" x14ac:dyDescent="0.3">
      <c r="A2557" s="40" t="str">
        <f t="shared" si="1105"/>
        <v>2025-09-19</v>
      </c>
      <c r="B2557" s="40" t="str">
        <f t="shared" si="1106"/>
        <v>SYD</v>
      </c>
      <c r="C2557" s="39" t="str">
        <f t="shared" si="1107"/>
        <v>40644127016</v>
      </c>
      <c r="D2557" s="41" t="str">
        <f t="shared" si="1108"/>
        <v>PKR253652082</v>
      </c>
      <c r="E2557" s="41" t="str">
        <f t="shared" si="1109"/>
        <v>596421492206</v>
      </c>
      <c r="F2557" s="39" t="str">
        <f t="shared" si="1110"/>
        <v>2254239</v>
      </c>
      <c r="G2557" s="39" t="str">
        <f t="shared" si="1111"/>
        <v>WISE EXPRESS(BIOSYDNEY)</v>
      </c>
      <c r="H2557" s="41" t="str">
        <f t="shared" si="1112"/>
        <v>YEONJEOMSOOK</v>
      </c>
      <c r="I2557" s="39" t="str">
        <f t="shared" si="1113"/>
        <v>06292</v>
      </c>
      <c r="J2557" s="52" t="str">
        <f t="shared" si="1114"/>
        <v>후)수하인정정(연은재)</v>
      </c>
      <c r="K2557" s="75">
        <f t="shared" si="1115"/>
        <v>1</v>
      </c>
      <c r="L2557" s="76">
        <f t="shared" si="1116"/>
        <v>1</v>
      </c>
      <c r="M2557" s="76">
        <f t="shared" si="1117"/>
        <v>1E-3</v>
      </c>
      <c r="N2557" s="76">
        <f t="shared" si="1118"/>
        <v>1</v>
      </c>
      <c r="O2557" s="42">
        <f t="shared" si="1119"/>
        <v>1</v>
      </c>
      <c r="P2557" s="39" t="str">
        <f t="shared" si="1120"/>
        <v>일반(목록배제,Normal-Manifest Exception)</v>
      </c>
      <c r="Q2557" s="72">
        <f t="shared" si="1121"/>
        <v>110</v>
      </c>
      <c r="R2557" s="43" t="str">
        <f t="shared" si="1122"/>
        <v>5X033</v>
      </c>
      <c r="S2557" s="82" t="str">
        <f t="shared" si="1123"/>
        <v/>
      </c>
      <c r="T2557" s="40">
        <f t="shared" si="1124"/>
        <v>45919</v>
      </c>
      <c r="U2557" s="44">
        <v>2500</v>
      </c>
      <c r="V2557" s="44">
        <f t="shared" si="1125"/>
        <v>0</v>
      </c>
      <c r="W2557" s="77">
        <f t="shared" si="1126"/>
        <v>2500</v>
      </c>
      <c r="X2557" s="78">
        <f t="shared" si="1127"/>
        <v>0</v>
      </c>
      <c r="Y2557" s="44" cm="1">
        <f t="array" ref="Y2557">_xlfn.IFNA(_xlfn.IFS(AND(Q2557&gt;=2000, Q2557&lt;3000), 10000, AND(Q2557&gt;=3000, Q2557&lt;4000), 15000, AND(Q2557&gt;=4000, Q2557&lt;5000), 20000, AND(Q2557&gt;=5000), 25000),0)</f>
        <v>0</v>
      </c>
      <c r="Z2557" s="91">
        <f t="shared" si="1128"/>
        <v>300</v>
      </c>
      <c r="AA2557" s="44">
        <f t="shared" si="1129"/>
        <v>0</v>
      </c>
      <c r="AB2557" s="44"/>
      <c r="AC2557" s="44"/>
      <c r="AD2557" s="44"/>
      <c r="AE2557" s="44">
        <f>VLOOKUP(O2557,정산업데이트!$A$6:$B$12,2,10)</f>
        <v>0</v>
      </c>
      <c r="AF2557" s="44"/>
      <c r="AG2557" s="79">
        <f t="shared" si="1130"/>
        <v>300</v>
      </c>
      <c r="AH2557" s="80">
        <f t="shared" si="1131"/>
        <v>2800</v>
      </c>
      <c r="AI2557" s="93"/>
      <c r="AJ2557" s="84" t="s">
        <v>13958</v>
      </c>
      <c r="AK2557" s="84" t="s">
        <v>73</v>
      </c>
      <c r="AL2557" s="84" t="s">
        <v>13959</v>
      </c>
      <c r="AM2557" s="84" t="s">
        <v>15244</v>
      </c>
      <c r="AN2557" s="84" t="s">
        <v>15245</v>
      </c>
      <c r="AO2557" s="84" t="s">
        <v>15246</v>
      </c>
      <c r="AP2557" s="84" t="s">
        <v>2660</v>
      </c>
      <c r="AQ2557" s="84" t="s">
        <v>15247</v>
      </c>
      <c r="AR2557" s="85">
        <v>1</v>
      </c>
      <c r="AS2557" s="86">
        <v>1</v>
      </c>
      <c r="AT2557" s="86">
        <v>1E-3</v>
      </c>
      <c r="AU2557" s="86">
        <v>1</v>
      </c>
      <c r="AV2557" s="84" t="s">
        <v>8</v>
      </c>
      <c r="AW2557" s="86">
        <v>110</v>
      </c>
      <c r="AX2557" s="84" t="s">
        <v>68</v>
      </c>
      <c r="AY2557" s="84" t="s">
        <v>68</v>
      </c>
      <c r="AZ2557" s="84" t="s">
        <v>68</v>
      </c>
      <c r="BA2557" s="84" t="s">
        <v>68</v>
      </c>
      <c r="BB2557" s="84" t="s">
        <v>68</v>
      </c>
      <c r="BC2557" s="84" t="s">
        <v>126</v>
      </c>
      <c r="BD2557" s="84" t="s">
        <v>90</v>
      </c>
      <c r="BE2557" s="84" t="s">
        <v>111</v>
      </c>
      <c r="BF2557" s="84" t="s">
        <v>122</v>
      </c>
      <c r="BG2557" s="84" t="s">
        <v>69</v>
      </c>
      <c r="BH2557" s="92" t="s">
        <v>15248</v>
      </c>
      <c r="BI2557" s="84" t="s">
        <v>122</v>
      </c>
      <c r="BJ2557" s="84" t="s">
        <v>15249</v>
      </c>
      <c r="BK2557" s="84" t="s">
        <v>867</v>
      </c>
      <c r="BL2557" s="84" t="s">
        <v>122</v>
      </c>
      <c r="BM2557" s="84" t="s">
        <v>90</v>
      </c>
      <c r="BN2557" s="84" t="s">
        <v>70</v>
      </c>
      <c r="BO2557" s="84" t="s">
        <v>71</v>
      </c>
      <c r="BP2557" s="84" t="s">
        <v>122</v>
      </c>
      <c r="BQ2557" s="84" t="s">
        <v>163</v>
      </c>
    </row>
    <row r="2558" spans="1:69" ht="14.4" x14ac:dyDescent="0.3">
      <c r="A2558" s="40" t="str">
        <f t="shared" si="1105"/>
        <v>2025-09-19</v>
      </c>
      <c r="B2558" s="40" t="str">
        <f t="shared" si="1106"/>
        <v>SYD</v>
      </c>
      <c r="C2558" s="39" t="str">
        <f t="shared" si="1107"/>
        <v>40644127016</v>
      </c>
      <c r="D2558" s="41" t="str">
        <f t="shared" si="1108"/>
        <v>PKR253652083</v>
      </c>
      <c r="E2558" s="41" t="str">
        <f t="shared" si="1109"/>
        <v>596421492210</v>
      </c>
      <c r="F2558" s="39" t="str">
        <f t="shared" si="1110"/>
        <v>2254239</v>
      </c>
      <c r="G2558" s="39" t="str">
        <f t="shared" si="1111"/>
        <v>WISE EXPRESS(BIOSYDNEY)</v>
      </c>
      <c r="H2558" s="41" t="str">
        <f t="shared" si="1112"/>
        <v>정문영</v>
      </c>
      <c r="I2558" s="39" t="str">
        <f t="shared" si="1113"/>
        <v>04127</v>
      </c>
      <c r="J2558" s="52" t="str">
        <f t="shared" si="1114"/>
        <v/>
      </c>
      <c r="K2558" s="75">
        <f t="shared" si="1115"/>
        <v>1</v>
      </c>
      <c r="L2558" s="76">
        <f t="shared" si="1116"/>
        <v>1</v>
      </c>
      <c r="M2558" s="76">
        <f t="shared" si="1117"/>
        <v>1E-3</v>
      </c>
      <c r="N2558" s="76">
        <f t="shared" si="1118"/>
        <v>1</v>
      </c>
      <c r="O2558" s="42">
        <f t="shared" si="1119"/>
        <v>1</v>
      </c>
      <c r="P2558" s="39" t="str">
        <f t="shared" si="1120"/>
        <v>일반(목록배제,Normal-Manifest Exception)</v>
      </c>
      <c r="Q2558" s="72">
        <f t="shared" si="1121"/>
        <v>110</v>
      </c>
      <c r="R2558" s="43" t="str">
        <f t="shared" si="1122"/>
        <v>5X033</v>
      </c>
      <c r="S2558" s="82" t="str">
        <f t="shared" si="1123"/>
        <v/>
      </c>
      <c r="T2558" s="40">
        <f t="shared" si="1124"/>
        <v>45919</v>
      </c>
      <c r="U2558" s="44">
        <v>2500</v>
      </c>
      <c r="V2558" s="44">
        <f t="shared" si="1125"/>
        <v>0</v>
      </c>
      <c r="W2558" s="77">
        <f t="shared" si="1126"/>
        <v>2500</v>
      </c>
      <c r="X2558" s="78">
        <f t="shared" si="1127"/>
        <v>0</v>
      </c>
      <c r="Y2558" s="44" cm="1">
        <f t="array" ref="Y2558">_xlfn.IFNA(_xlfn.IFS(AND(Q2558&gt;=2000, Q2558&lt;3000), 10000, AND(Q2558&gt;=3000, Q2558&lt;4000), 15000, AND(Q2558&gt;=4000, Q2558&lt;5000), 20000, AND(Q2558&gt;=5000), 25000),0)</f>
        <v>0</v>
      </c>
      <c r="Z2558" s="91">
        <f t="shared" si="1128"/>
        <v>300</v>
      </c>
      <c r="AA2558" s="44">
        <f t="shared" si="1129"/>
        <v>0</v>
      </c>
      <c r="AB2558" s="44"/>
      <c r="AC2558" s="44"/>
      <c r="AD2558" s="44"/>
      <c r="AE2558" s="44">
        <f>VLOOKUP(O2558,정산업데이트!$A$6:$B$12,2,10)</f>
        <v>0</v>
      </c>
      <c r="AF2558" s="44"/>
      <c r="AG2558" s="79">
        <f t="shared" si="1130"/>
        <v>300</v>
      </c>
      <c r="AH2558" s="80">
        <f t="shared" si="1131"/>
        <v>2800</v>
      </c>
      <c r="AJ2558" s="84" t="s">
        <v>13958</v>
      </c>
      <c r="AK2558" s="84" t="s">
        <v>73</v>
      </c>
      <c r="AL2558" s="84" t="s">
        <v>13959</v>
      </c>
      <c r="AM2558" s="84" t="s">
        <v>15250</v>
      </c>
      <c r="AN2558" s="84" t="s">
        <v>6112</v>
      </c>
      <c r="AO2558" s="84" t="s">
        <v>6113</v>
      </c>
      <c r="AP2558" s="84" t="s">
        <v>6114</v>
      </c>
      <c r="AQ2558" s="84" t="s">
        <v>122</v>
      </c>
      <c r="AR2558" s="85">
        <v>1</v>
      </c>
      <c r="AS2558" s="86">
        <v>1</v>
      </c>
      <c r="AT2558" s="86">
        <v>1E-3</v>
      </c>
      <c r="AU2558" s="86">
        <v>1</v>
      </c>
      <c r="AV2558" s="84" t="s">
        <v>8</v>
      </c>
      <c r="AW2558" s="86">
        <v>110</v>
      </c>
      <c r="AX2558" s="84" t="s">
        <v>68</v>
      </c>
      <c r="AY2558" s="84" t="s">
        <v>68</v>
      </c>
      <c r="AZ2558" s="84" t="s">
        <v>68</v>
      </c>
      <c r="BA2558" s="84" t="s">
        <v>68</v>
      </c>
      <c r="BB2558" s="84" t="s">
        <v>68</v>
      </c>
      <c r="BC2558" s="84" t="s">
        <v>126</v>
      </c>
      <c r="BD2558" s="84" t="s">
        <v>90</v>
      </c>
      <c r="BE2558" s="84" t="s">
        <v>111</v>
      </c>
      <c r="BF2558" s="84" t="s">
        <v>122</v>
      </c>
      <c r="BG2558" s="84" t="s">
        <v>69</v>
      </c>
      <c r="BH2558" s="92" t="s">
        <v>15251</v>
      </c>
      <c r="BI2558" s="84" t="s">
        <v>122</v>
      </c>
      <c r="BJ2558" s="84" t="s">
        <v>15252</v>
      </c>
      <c r="BK2558" s="84" t="s">
        <v>867</v>
      </c>
      <c r="BL2558" s="84" t="s">
        <v>122</v>
      </c>
      <c r="BM2558" s="84" t="s">
        <v>90</v>
      </c>
      <c r="BN2558" s="84" t="s">
        <v>70</v>
      </c>
      <c r="BO2558" s="84" t="s">
        <v>71</v>
      </c>
      <c r="BP2558" s="84" t="s">
        <v>122</v>
      </c>
      <c r="BQ2558" s="84" t="s">
        <v>163</v>
      </c>
    </row>
    <row r="2559" spans="1:69" ht="14.4" x14ac:dyDescent="0.3">
      <c r="A2559" s="40" t="str">
        <f t="shared" si="1105"/>
        <v>2025-09-19</v>
      </c>
      <c r="B2559" s="40" t="str">
        <f t="shared" si="1106"/>
        <v>SYD</v>
      </c>
      <c r="C2559" s="39" t="str">
        <f t="shared" si="1107"/>
        <v>40644127016</v>
      </c>
      <c r="D2559" s="41" t="str">
        <f t="shared" si="1108"/>
        <v>PKR253652084</v>
      </c>
      <c r="E2559" s="41" t="str">
        <f t="shared" si="1109"/>
        <v>596421492221</v>
      </c>
      <c r="F2559" s="39" t="str">
        <f t="shared" si="1110"/>
        <v>2254239</v>
      </c>
      <c r="G2559" s="39" t="str">
        <f t="shared" si="1111"/>
        <v>WISE EXPRESS(BIOSYDNEY)</v>
      </c>
      <c r="H2559" s="41" t="str">
        <f t="shared" si="1112"/>
        <v>노혜영</v>
      </c>
      <c r="I2559" s="39" t="str">
        <f t="shared" si="1113"/>
        <v>06214</v>
      </c>
      <c r="J2559" s="52" t="str">
        <f t="shared" si="1114"/>
        <v/>
      </c>
      <c r="K2559" s="75">
        <f t="shared" si="1115"/>
        <v>1</v>
      </c>
      <c r="L2559" s="76">
        <f t="shared" si="1116"/>
        <v>1</v>
      </c>
      <c r="M2559" s="76">
        <f t="shared" si="1117"/>
        <v>1E-3</v>
      </c>
      <c r="N2559" s="76">
        <f t="shared" si="1118"/>
        <v>1</v>
      </c>
      <c r="O2559" s="42">
        <f t="shared" si="1119"/>
        <v>1</v>
      </c>
      <c r="P2559" s="39" t="str">
        <f t="shared" si="1120"/>
        <v>일반(목록배제,Normal-Manifest Exception)</v>
      </c>
      <c r="Q2559" s="72">
        <f t="shared" si="1121"/>
        <v>120</v>
      </c>
      <c r="R2559" s="43" t="str">
        <f t="shared" si="1122"/>
        <v>5X033</v>
      </c>
      <c r="S2559" s="82" t="str">
        <f t="shared" si="1123"/>
        <v/>
      </c>
      <c r="T2559" s="40">
        <f t="shared" si="1124"/>
        <v>45919</v>
      </c>
      <c r="U2559" s="44">
        <v>2500</v>
      </c>
      <c r="V2559" s="44">
        <f t="shared" si="1125"/>
        <v>0</v>
      </c>
      <c r="W2559" s="77">
        <f t="shared" si="1126"/>
        <v>2500</v>
      </c>
      <c r="X2559" s="78">
        <f t="shared" si="1127"/>
        <v>0</v>
      </c>
      <c r="Y2559" s="44" cm="1">
        <f t="array" ref="Y2559">_xlfn.IFNA(_xlfn.IFS(AND(Q2559&gt;=2000, Q2559&lt;3000), 10000, AND(Q2559&gt;=3000, Q2559&lt;4000), 15000, AND(Q2559&gt;=4000, Q2559&lt;5000), 20000, AND(Q2559&gt;=5000), 25000),0)</f>
        <v>0</v>
      </c>
      <c r="Z2559" s="91">
        <f t="shared" si="1128"/>
        <v>300</v>
      </c>
      <c r="AA2559" s="44">
        <f t="shared" si="1129"/>
        <v>0</v>
      </c>
      <c r="AB2559" s="44"/>
      <c r="AC2559" s="44"/>
      <c r="AD2559" s="44"/>
      <c r="AE2559" s="44">
        <f>VLOOKUP(O2559,정산업데이트!$A$6:$B$12,2,10)</f>
        <v>0</v>
      </c>
      <c r="AF2559" s="44"/>
      <c r="AG2559" s="79">
        <f t="shared" si="1130"/>
        <v>300</v>
      </c>
      <c r="AH2559" s="80">
        <f t="shared" si="1131"/>
        <v>2800</v>
      </c>
      <c r="AI2559" s="93"/>
      <c r="AJ2559" s="84" t="s">
        <v>13958</v>
      </c>
      <c r="AK2559" s="84" t="s">
        <v>73</v>
      </c>
      <c r="AL2559" s="84" t="s">
        <v>13959</v>
      </c>
      <c r="AM2559" s="84" t="s">
        <v>15253</v>
      </c>
      <c r="AN2559" s="84" t="s">
        <v>15254</v>
      </c>
      <c r="AO2559" s="84" t="s">
        <v>15255</v>
      </c>
      <c r="AP2559" s="84" t="s">
        <v>5939</v>
      </c>
      <c r="AQ2559" s="84" t="s">
        <v>122</v>
      </c>
      <c r="AR2559" s="85">
        <v>1</v>
      </c>
      <c r="AS2559" s="86">
        <v>1</v>
      </c>
      <c r="AT2559" s="86">
        <v>1E-3</v>
      </c>
      <c r="AU2559" s="86">
        <v>1</v>
      </c>
      <c r="AV2559" s="84" t="s">
        <v>8</v>
      </c>
      <c r="AW2559" s="86">
        <v>120</v>
      </c>
      <c r="AX2559" s="84" t="s">
        <v>68</v>
      </c>
      <c r="AY2559" s="84" t="s">
        <v>68</v>
      </c>
      <c r="AZ2559" s="84" t="s">
        <v>68</v>
      </c>
      <c r="BA2559" s="84" t="s">
        <v>68</v>
      </c>
      <c r="BB2559" s="84" t="s">
        <v>68</v>
      </c>
      <c r="BC2559" s="84" t="s">
        <v>126</v>
      </c>
      <c r="BD2559" s="84" t="s">
        <v>90</v>
      </c>
      <c r="BE2559" s="84" t="s">
        <v>111</v>
      </c>
      <c r="BF2559" s="84" t="s">
        <v>122</v>
      </c>
      <c r="BG2559" s="84" t="s">
        <v>69</v>
      </c>
      <c r="BH2559" s="92" t="s">
        <v>15256</v>
      </c>
      <c r="BI2559" s="84" t="s">
        <v>122</v>
      </c>
      <c r="BJ2559" s="84" t="s">
        <v>15257</v>
      </c>
      <c r="BK2559" s="84" t="s">
        <v>867</v>
      </c>
      <c r="BL2559" s="84" t="s">
        <v>122</v>
      </c>
      <c r="BM2559" s="84" t="s">
        <v>90</v>
      </c>
      <c r="BN2559" s="84" t="s">
        <v>70</v>
      </c>
      <c r="BO2559" s="84" t="s">
        <v>71</v>
      </c>
      <c r="BP2559" s="84" t="s">
        <v>122</v>
      </c>
      <c r="BQ2559" s="84" t="s">
        <v>163</v>
      </c>
    </row>
    <row r="2560" spans="1:69" ht="14.4" x14ac:dyDescent="0.3">
      <c r="A2560" s="40" t="str">
        <f t="shared" si="1105"/>
        <v>2025-09-19</v>
      </c>
      <c r="B2560" s="40" t="str">
        <f t="shared" si="1106"/>
        <v>SYD</v>
      </c>
      <c r="C2560" s="39" t="str">
        <f t="shared" si="1107"/>
        <v>40644127016</v>
      </c>
      <c r="D2560" s="41" t="str">
        <f t="shared" si="1108"/>
        <v>PKR253655535</v>
      </c>
      <c r="E2560" s="41" t="str">
        <f t="shared" si="1109"/>
        <v>596421493271</v>
      </c>
      <c r="F2560" s="39" t="str">
        <f t="shared" si="1110"/>
        <v>2256683</v>
      </c>
      <c r="G2560" s="39" t="str">
        <f t="shared" si="1111"/>
        <v>WISE EXPRESS LOGISTICS(PANGZIMOM)</v>
      </c>
      <c r="H2560" s="41" t="str">
        <f t="shared" si="1112"/>
        <v>임세정</v>
      </c>
      <c r="I2560" s="39" t="str">
        <f t="shared" si="1113"/>
        <v>14548</v>
      </c>
      <c r="J2560" s="52" t="str">
        <f t="shared" si="1114"/>
        <v/>
      </c>
      <c r="K2560" s="75">
        <f t="shared" si="1115"/>
        <v>1</v>
      </c>
      <c r="L2560" s="76">
        <f t="shared" si="1116"/>
        <v>1</v>
      </c>
      <c r="M2560" s="76">
        <f t="shared" si="1117"/>
        <v>1E-3</v>
      </c>
      <c r="N2560" s="76">
        <f t="shared" si="1118"/>
        <v>1</v>
      </c>
      <c r="O2560" s="42">
        <f t="shared" si="1119"/>
        <v>1</v>
      </c>
      <c r="P2560" s="39" t="str">
        <f t="shared" si="1120"/>
        <v>목록(Manifest)</v>
      </c>
      <c r="Q2560" s="72">
        <f t="shared" si="1121"/>
        <v>45</v>
      </c>
      <c r="R2560" s="43" t="str">
        <f t="shared" si="1122"/>
        <v>5X033</v>
      </c>
      <c r="S2560" s="82" t="str">
        <f t="shared" si="1123"/>
        <v/>
      </c>
      <c r="T2560" s="40">
        <f t="shared" si="1124"/>
        <v>45919</v>
      </c>
      <c r="U2560" s="44">
        <v>2500</v>
      </c>
      <c r="V2560" s="44">
        <f t="shared" si="1125"/>
        <v>0</v>
      </c>
      <c r="W2560" s="77">
        <f t="shared" si="1126"/>
        <v>2500</v>
      </c>
      <c r="X2560" s="78">
        <f t="shared" si="1127"/>
        <v>0</v>
      </c>
      <c r="Y2560" s="44" cm="1">
        <f t="array" ref="Y2560">_xlfn.IFNA(_xlfn.IFS(AND(Q2560&gt;=2000, Q2560&lt;3000), 10000, AND(Q2560&gt;=3000, Q2560&lt;4000), 15000, AND(Q2560&gt;=4000, Q2560&lt;5000), 20000, AND(Q2560&gt;=5000), 25000),0)</f>
        <v>0</v>
      </c>
      <c r="Z2560" s="91">
        <f t="shared" si="1128"/>
        <v>0</v>
      </c>
      <c r="AA2560" s="44">
        <f t="shared" si="1129"/>
        <v>0</v>
      </c>
      <c r="AB2560" s="44"/>
      <c r="AC2560" s="44"/>
      <c r="AD2560" s="44"/>
      <c r="AE2560" s="44">
        <f>VLOOKUP(O2560,정산업데이트!$A$6:$B$12,2,10)</f>
        <v>0</v>
      </c>
      <c r="AF2560" s="44"/>
      <c r="AG2560" s="79">
        <f t="shared" si="1130"/>
        <v>0</v>
      </c>
      <c r="AH2560" s="80">
        <f t="shared" si="1131"/>
        <v>2500</v>
      </c>
      <c r="AI2560" s="93"/>
      <c r="AJ2560" s="84" t="s">
        <v>13958</v>
      </c>
      <c r="AK2560" s="84" t="s">
        <v>73</v>
      </c>
      <c r="AL2560" s="84" t="s">
        <v>13959</v>
      </c>
      <c r="AM2560" s="84" t="s">
        <v>15258</v>
      </c>
      <c r="AN2560" s="84" t="s">
        <v>5560</v>
      </c>
      <c r="AO2560" s="84" t="s">
        <v>5561</v>
      </c>
      <c r="AP2560" s="84" t="s">
        <v>4572</v>
      </c>
      <c r="AQ2560" s="84" t="s">
        <v>122</v>
      </c>
      <c r="AR2560" s="85">
        <v>1</v>
      </c>
      <c r="AS2560" s="86">
        <v>1</v>
      </c>
      <c r="AT2560" s="86">
        <v>1E-3</v>
      </c>
      <c r="AU2560" s="86">
        <v>1</v>
      </c>
      <c r="AV2560" s="84" t="s">
        <v>7</v>
      </c>
      <c r="AW2560" s="86">
        <v>45</v>
      </c>
      <c r="AX2560" s="84" t="s">
        <v>68</v>
      </c>
      <c r="AY2560" s="84" t="s">
        <v>68</v>
      </c>
      <c r="AZ2560" s="84" t="s">
        <v>68</v>
      </c>
      <c r="BA2560" s="84" t="s">
        <v>68</v>
      </c>
      <c r="BB2560" s="84" t="s">
        <v>68</v>
      </c>
      <c r="BC2560" s="84" t="s">
        <v>441</v>
      </c>
      <c r="BD2560" s="84" t="s">
        <v>442</v>
      </c>
      <c r="BE2560" s="84" t="s">
        <v>444</v>
      </c>
      <c r="BF2560" s="84" t="s">
        <v>122</v>
      </c>
      <c r="BG2560" s="84" t="s">
        <v>69</v>
      </c>
      <c r="BH2560" s="92" t="s">
        <v>15259</v>
      </c>
      <c r="BI2560" s="84" t="s">
        <v>122</v>
      </c>
      <c r="BJ2560" s="84" t="s">
        <v>15260</v>
      </c>
      <c r="BK2560" s="84" t="s">
        <v>867</v>
      </c>
      <c r="BL2560" s="84" t="s">
        <v>122</v>
      </c>
      <c r="BM2560" s="84" t="s">
        <v>442</v>
      </c>
      <c r="BN2560" s="84" t="s">
        <v>70</v>
      </c>
      <c r="BO2560" s="84" t="s">
        <v>71</v>
      </c>
      <c r="BP2560" s="84" t="s">
        <v>122</v>
      </c>
      <c r="BQ2560" s="84" t="s">
        <v>163</v>
      </c>
    </row>
    <row r="2561" spans="1:69" ht="14.4" x14ac:dyDescent="0.3">
      <c r="A2561" s="40" t="str">
        <f t="shared" si="1105"/>
        <v>2025-09-19</v>
      </c>
      <c r="B2561" s="40" t="str">
        <f t="shared" si="1106"/>
        <v>SYD</v>
      </c>
      <c r="C2561" s="39" t="str">
        <f t="shared" si="1107"/>
        <v>40644127016</v>
      </c>
      <c r="D2561" s="41" t="str">
        <f t="shared" si="1108"/>
        <v>PKR253655536</v>
      </c>
      <c r="E2561" s="41" t="str">
        <f t="shared" si="1109"/>
        <v>596421493282</v>
      </c>
      <c r="F2561" s="39" t="str">
        <f t="shared" si="1110"/>
        <v>2256683</v>
      </c>
      <c r="G2561" s="39" t="str">
        <f t="shared" si="1111"/>
        <v>WISE EXPRESS LOGISTICS(PANGZIMOM)</v>
      </c>
      <c r="H2561" s="41" t="str">
        <f t="shared" si="1112"/>
        <v>강대원</v>
      </c>
      <c r="I2561" s="39" t="str">
        <f t="shared" si="1113"/>
        <v>06112</v>
      </c>
      <c r="J2561" s="52" t="str">
        <f t="shared" si="1114"/>
        <v/>
      </c>
      <c r="K2561" s="75">
        <f t="shared" si="1115"/>
        <v>1</v>
      </c>
      <c r="L2561" s="76">
        <f t="shared" si="1116"/>
        <v>2</v>
      </c>
      <c r="M2561" s="76">
        <f t="shared" si="1117"/>
        <v>1E-3</v>
      </c>
      <c r="N2561" s="76">
        <f t="shared" si="1118"/>
        <v>2</v>
      </c>
      <c r="O2561" s="42">
        <f t="shared" si="1119"/>
        <v>2</v>
      </c>
      <c r="P2561" s="39" t="str">
        <f t="shared" si="1120"/>
        <v>목록(Manifest)</v>
      </c>
      <c r="Q2561" s="72">
        <f t="shared" si="1121"/>
        <v>90</v>
      </c>
      <c r="R2561" s="43" t="str">
        <f t="shared" si="1122"/>
        <v>5X033</v>
      </c>
      <c r="S2561" s="82" t="str">
        <f t="shared" si="1123"/>
        <v/>
      </c>
      <c r="T2561" s="40">
        <f t="shared" si="1124"/>
        <v>45919</v>
      </c>
      <c r="U2561" s="44">
        <v>2500</v>
      </c>
      <c r="V2561" s="44">
        <f t="shared" si="1125"/>
        <v>0</v>
      </c>
      <c r="W2561" s="77">
        <f t="shared" si="1126"/>
        <v>2500</v>
      </c>
      <c r="X2561" s="78">
        <f t="shared" si="1127"/>
        <v>0</v>
      </c>
      <c r="Y2561" s="44" cm="1">
        <f t="array" ref="Y2561">_xlfn.IFNA(_xlfn.IFS(AND(Q2561&gt;=2000, Q2561&lt;3000), 10000, AND(Q2561&gt;=3000, Q2561&lt;4000), 15000, AND(Q2561&gt;=4000, Q2561&lt;5000), 20000, AND(Q2561&gt;=5000), 25000),0)</f>
        <v>0</v>
      </c>
      <c r="Z2561" s="91">
        <f t="shared" si="1128"/>
        <v>0</v>
      </c>
      <c r="AA2561" s="44">
        <f t="shared" si="1129"/>
        <v>0</v>
      </c>
      <c r="AB2561" s="44"/>
      <c r="AC2561" s="44"/>
      <c r="AD2561" s="44"/>
      <c r="AE2561" s="44">
        <f>VLOOKUP(O2561,정산업데이트!$A$6:$B$12,2,10)</f>
        <v>0</v>
      </c>
      <c r="AF2561" s="44"/>
      <c r="AG2561" s="79">
        <f t="shared" si="1130"/>
        <v>0</v>
      </c>
      <c r="AH2561" s="80">
        <f t="shared" si="1131"/>
        <v>2500</v>
      </c>
      <c r="AI2561" s="93"/>
      <c r="AJ2561" s="84" t="s">
        <v>13958</v>
      </c>
      <c r="AK2561" s="84" t="s">
        <v>73</v>
      </c>
      <c r="AL2561" s="84" t="s">
        <v>13959</v>
      </c>
      <c r="AM2561" s="84" t="s">
        <v>15261</v>
      </c>
      <c r="AN2561" s="84" t="s">
        <v>15262</v>
      </c>
      <c r="AO2561" s="84" t="s">
        <v>15263</v>
      </c>
      <c r="AP2561" s="84" t="s">
        <v>15264</v>
      </c>
      <c r="AQ2561" s="84" t="s">
        <v>122</v>
      </c>
      <c r="AR2561" s="85">
        <v>1</v>
      </c>
      <c r="AS2561" s="86">
        <v>2</v>
      </c>
      <c r="AT2561" s="86">
        <v>1E-3</v>
      </c>
      <c r="AU2561" s="86">
        <v>2</v>
      </c>
      <c r="AV2561" s="84" t="s">
        <v>7</v>
      </c>
      <c r="AW2561" s="86">
        <v>90</v>
      </c>
      <c r="AX2561" s="84" t="s">
        <v>68</v>
      </c>
      <c r="AY2561" s="84" t="s">
        <v>68</v>
      </c>
      <c r="AZ2561" s="84" t="s">
        <v>68</v>
      </c>
      <c r="BA2561" s="84" t="s">
        <v>68</v>
      </c>
      <c r="BB2561" s="84" t="s">
        <v>68</v>
      </c>
      <c r="BC2561" s="84" t="s">
        <v>441</v>
      </c>
      <c r="BD2561" s="84" t="s">
        <v>442</v>
      </c>
      <c r="BE2561" s="84" t="s">
        <v>444</v>
      </c>
      <c r="BF2561" s="84" t="s">
        <v>122</v>
      </c>
      <c r="BG2561" s="84" t="s">
        <v>69</v>
      </c>
      <c r="BH2561" s="92" t="s">
        <v>15265</v>
      </c>
      <c r="BI2561" s="84" t="s">
        <v>122</v>
      </c>
      <c r="BJ2561" s="84" t="s">
        <v>15266</v>
      </c>
      <c r="BK2561" s="84" t="s">
        <v>867</v>
      </c>
      <c r="BL2561" s="84" t="s">
        <v>122</v>
      </c>
      <c r="BM2561" s="84" t="s">
        <v>442</v>
      </c>
      <c r="BN2561" s="84" t="s">
        <v>70</v>
      </c>
      <c r="BO2561" s="84" t="s">
        <v>71</v>
      </c>
      <c r="BP2561" s="84" t="s">
        <v>122</v>
      </c>
      <c r="BQ2561" s="84" t="s">
        <v>163</v>
      </c>
    </row>
    <row r="2562" spans="1:69" ht="14.4" x14ac:dyDescent="0.3">
      <c r="A2562" s="40" t="str">
        <f t="shared" si="1105"/>
        <v>2025-09-19</v>
      </c>
      <c r="B2562" s="40" t="str">
        <f t="shared" si="1106"/>
        <v>SYD</v>
      </c>
      <c r="C2562" s="39" t="str">
        <f t="shared" si="1107"/>
        <v>40644127016</v>
      </c>
      <c r="D2562" s="41" t="str">
        <f t="shared" si="1108"/>
        <v>PKR253655537</v>
      </c>
      <c r="E2562" s="41" t="str">
        <f t="shared" si="1109"/>
        <v>596421493293</v>
      </c>
      <c r="F2562" s="39" t="str">
        <f t="shared" si="1110"/>
        <v>2256683</v>
      </c>
      <c r="G2562" s="39" t="str">
        <f t="shared" si="1111"/>
        <v>WISE EXPRESS LOGISTICS(PANGZIMOM)</v>
      </c>
      <c r="H2562" s="41" t="str">
        <f t="shared" si="1112"/>
        <v>고유리</v>
      </c>
      <c r="I2562" s="39" t="str">
        <f t="shared" si="1113"/>
        <v>27159</v>
      </c>
      <c r="J2562" s="52" t="str">
        <f t="shared" si="1114"/>
        <v/>
      </c>
      <c r="K2562" s="75">
        <f t="shared" si="1115"/>
        <v>1</v>
      </c>
      <c r="L2562" s="76">
        <f t="shared" si="1116"/>
        <v>1</v>
      </c>
      <c r="M2562" s="76">
        <f t="shared" si="1117"/>
        <v>1E-3</v>
      </c>
      <c r="N2562" s="76">
        <f t="shared" si="1118"/>
        <v>1</v>
      </c>
      <c r="O2562" s="42">
        <f t="shared" si="1119"/>
        <v>1</v>
      </c>
      <c r="P2562" s="39" t="str">
        <f t="shared" si="1120"/>
        <v>목록(Manifest)</v>
      </c>
      <c r="Q2562" s="72">
        <f t="shared" si="1121"/>
        <v>45</v>
      </c>
      <c r="R2562" s="43" t="str">
        <f t="shared" si="1122"/>
        <v>5X033</v>
      </c>
      <c r="S2562" s="82" t="str">
        <f t="shared" si="1123"/>
        <v/>
      </c>
      <c r="T2562" s="40">
        <f t="shared" si="1124"/>
        <v>45919</v>
      </c>
      <c r="U2562" s="44">
        <v>2500</v>
      </c>
      <c r="V2562" s="44">
        <f t="shared" si="1125"/>
        <v>0</v>
      </c>
      <c r="W2562" s="77">
        <f t="shared" si="1126"/>
        <v>2500</v>
      </c>
      <c r="X2562" s="78">
        <f t="shared" si="1127"/>
        <v>0</v>
      </c>
      <c r="Y2562" s="44" cm="1">
        <f t="array" ref="Y2562">_xlfn.IFNA(_xlfn.IFS(AND(Q2562&gt;=2000, Q2562&lt;3000), 10000, AND(Q2562&gt;=3000, Q2562&lt;4000), 15000, AND(Q2562&gt;=4000, Q2562&lt;5000), 20000, AND(Q2562&gt;=5000), 25000),0)</f>
        <v>0</v>
      </c>
      <c r="Z2562" s="91">
        <f t="shared" si="1128"/>
        <v>0</v>
      </c>
      <c r="AA2562" s="44">
        <f t="shared" si="1129"/>
        <v>0</v>
      </c>
      <c r="AB2562" s="44"/>
      <c r="AC2562" s="44"/>
      <c r="AD2562" s="44"/>
      <c r="AE2562" s="44">
        <f>VLOOKUP(O2562,정산업데이트!$A$6:$B$12,2,10)</f>
        <v>0</v>
      </c>
      <c r="AF2562" s="44"/>
      <c r="AG2562" s="79">
        <f t="shared" si="1130"/>
        <v>0</v>
      </c>
      <c r="AH2562" s="80">
        <f t="shared" si="1131"/>
        <v>2500</v>
      </c>
      <c r="AI2562" s="93"/>
      <c r="AJ2562" s="84" t="s">
        <v>13958</v>
      </c>
      <c r="AK2562" s="84" t="s">
        <v>73</v>
      </c>
      <c r="AL2562" s="84" t="s">
        <v>13959</v>
      </c>
      <c r="AM2562" s="84" t="s">
        <v>15267</v>
      </c>
      <c r="AN2562" s="84" t="s">
        <v>15268</v>
      </c>
      <c r="AO2562" s="84" t="s">
        <v>15269</v>
      </c>
      <c r="AP2562" s="84" t="s">
        <v>15270</v>
      </c>
      <c r="AQ2562" s="84" t="s">
        <v>122</v>
      </c>
      <c r="AR2562" s="85">
        <v>1</v>
      </c>
      <c r="AS2562" s="86">
        <v>1</v>
      </c>
      <c r="AT2562" s="86">
        <v>1E-3</v>
      </c>
      <c r="AU2562" s="86">
        <v>1</v>
      </c>
      <c r="AV2562" s="84" t="s">
        <v>7</v>
      </c>
      <c r="AW2562" s="86">
        <v>45</v>
      </c>
      <c r="AX2562" s="84" t="s">
        <v>68</v>
      </c>
      <c r="AY2562" s="84" t="s">
        <v>68</v>
      </c>
      <c r="AZ2562" s="84" t="s">
        <v>68</v>
      </c>
      <c r="BA2562" s="84" t="s">
        <v>68</v>
      </c>
      <c r="BB2562" s="84" t="s">
        <v>68</v>
      </c>
      <c r="BC2562" s="84" t="s">
        <v>441</v>
      </c>
      <c r="BD2562" s="84" t="s">
        <v>442</v>
      </c>
      <c r="BE2562" s="84" t="s">
        <v>444</v>
      </c>
      <c r="BF2562" s="84" t="s">
        <v>122</v>
      </c>
      <c r="BG2562" s="84" t="s">
        <v>69</v>
      </c>
      <c r="BH2562" s="92" t="s">
        <v>15271</v>
      </c>
      <c r="BI2562" s="84" t="s">
        <v>122</v>
      </c>
      <c r="BJ2562" s="84" t="s">
        <v>15272</v>
      </c>
      <c r="BK2562" s="84" t="s">
        <v>867</v>
      </c>
      <c r="BL2562" s="84" t="s">
        <v>122</v>
      </c>
      <c r="BM2562" s="84" t="s">
        <v>442</v>
      </c>
      <c r="BN2562" s="84" t="s">
        <v>70</v>
      </c>
      <c r="BO2562" s="84" t="s">
        <v>71</v>
      </c>
      <c r="BP2562" s="84" t="s">
        <v>122</v>
      </c>
      <c r="BQ2562" s="84" t="s">
        <v>163</v>
      </c>
    </row>
    <row r="2563" spans="1:69" ht="14.4" x14ac:dyDescent="0.3">
      <c r="A2563" s="40" t="str">
        <f t="shared" si="1105"/>
        <v>2025-09-19</v>
      </c>
      <c r="B2563" s="40" t="str">
        <f t="shared" si="1106"/>
        <v>SYD</v>
      </c>
      <c r="C2563" s="39" t="str">
        <f t="shared" si="1107"/>
        <v>40644127016</v>
      </c>
      <c r="D2563" s="41" t="str">
        <f t="shared" si="1108"/>
        <v>PKR253655538</v>
      </c>
      <c r="E2563" s="41" t="str">
        <f t="shared" si="1109"/>
        <v>596421493304</v>
      </c>
      <c r="F2563" s="39" t="str">
        <f t="shared" si="1110"/>
        <v>2256683</v>
      </c>
      <c r="G2563" s="39" t="str">
        <f t="shared" si="1111"/>
        <v>WISE EXPRESS LOGISTICS(PANGZIMOM)</v>
      </c>
      <c r="H2563" s="41" t="str">
        <f t="shared" si="1112"/>
        <v>이지영</v>
      </c>
      <c r="I2563" s="39" t="str">
        <f t="shared" si="1113"/>
        <v>41531</v>
      </c>
      <c r="J2563" s="52" t="str">
        <f t="shared" si="1114"/>
        <v/>
      </c>
      <c r="K2563" s="75">
        <f t="shared" si="1115"/>
        <v>1</v>
      </c>
      <c r="L2563" s="76">
        <f t="shared" si="1116"/>
        <v>1.2</v>
      </c>
      <c r="M2563" s="76">
        <f t="shared" si="1117"/>
        <v>1E-3</v>
      </c>
      <c r="N2563" s="76">
        <f t="shared" si="1118"/>
        <v>1.2</v>
      </c>
      <c r="O2563" s="42">
        <f t="shared" si="1119"/>
        <v>1.5</v>
      </c>
      <c r="P2563" s="39" t="str">
        <f t="shared" si="1120"/>
        <v>목록(Manifest)</v>
      </c>
      <c r="Q2563" s="72">
        <f t="shared" si="1121"/>
        <v>55</v>
      </c>
      <c r="R2563" s="43" t="str">
        <f t="shared" si="1122"/>
        <v>5X033</v>
      </c>
      <c r="S2563" s="82" t="str">
        <f t="shared" si="1123"/>
        <v/>
      </c>
      <c r="T2563" s="40">
        <f t="shared" si="1124"/>
        <v>45919</v>
      </c>
      <c r="U2563" s="44">
        <v>2500</v>
      </c>
      <c r="V2563" s="44">
        <f t="shared" si="1125"/>
        <v>0</v>
      </c>
      <c r="W2563" s="77">
        <f t="shared" si="1126"/>
        <v>2500</v>
      </c>
      <c r="X2563" s="78">
        <f t="shared" si="1127"/>
        <v>0</v>
      </c>
      <c r="Y2563" s="44" cm="1">
        <f t="array" ref="Y2563">_xlfn.IFNA(_xlfn.IFS(AND(Q2563&gt;=2000, Q2563&lt;3000), 10000, AND(Q2563&gt;=3000, Q2563&lt;4000), 15000, AND(Q2563&gt;=4000, Q2563&lt;5000), 20000, AND(Q2563&gt;=5000), 25000),0)</f>
        <v>0</v>
      </c>
      <c r="Z2563" s="91">
        <f t="shared" si="1128"/>
        <v>0</v>
      </c>
      <c r="AA2563" s="44">
        <f t="shared" si="1129"/>
        <v>0</v>
      </c>
      <c r="AB2563" s="44"/>
      <c r="AC2563" s="44"/>
      <c r="AD2563" s="44"/>
      <c r="AE2563" s="44">
        <f>VLOOKUP(O2563,정산업데이트!$A$6:$B$12,2,10)</f>
        <v>0</v>
      </c>
      <c r="AF2563" s="44"/>
      <c r="AG2563" s="79">
        <f t="shared" si="1130"/>
        <v>0</v>
      </c>
      <c r="AH2563" s="80">
        <f t="shared" si="1131"/>
        <v>2500</v>
      </c>
      <c r="AI2563" s="93"/>
      <c r="AJ2563" s="84" t="s">
        <v>13958</v>
      </c>
      <c r="AK2563" s="84" t="s">
        <v>73</v>
      </c>
      <c r="AL2563" s="84" t="s">
        <v>13959</v>
      </c>
      <c r="AM2563" s="84" t="s">
        <v>15273</v>
      </c>
      <c r="AN2563" s="84" t="s">
        <v>311</v>
      </c>
      <c r="AO2563" s="84" t="s">
        <v>15274</v>
      </c>
      <c r="AP2563" s="84" t="s">
        <v>1331</v>
      </c>
      <c r="AQ2563" s="84" t="s">
        <v>122</v>
      </c>
      <c r="AR2563" s="85">
        <v>1</v>
      </c>
      <c r="AS2563" s="86">
        <v>1.2</v>
      </c>
      <c r="AT2563" s="86">
        <v>1E-3</v>
      </c>
      <c r="AU2563" s="86">
        <v>1.2</v>
      </c>
      <c r="AV2563" s="84" t="s">
        <v>7</v>
      </c>
      <c r="AW2563" s="86">
        <v>55</v>
      </c>
      <c r="AX2563" s="84" t="s">
        <v>68</v>
      </c>
      <c r="AY2563" s="84" t="s">
        <v>68</v>
      </c>
      <c r="AZ2563" s="84" t="s">
        <v>68</v>
      </c>
      <c r="BA2563" s="84" t="s">
        <v>68</v>
      </c>
      <c r="BB2563" s="84" t="s">
        <v>68</v>
      </c>
      <c r="BC2563" s="84" t="s">
        <v>441</v>
      </c>
      <c r="BD2563" s="84" t="s">
        <v>442</v>
      </c>
      <c r="BE2563" s="84" t="s">
        <v>444</v>
      </c>
      <c r="BF2563" s="84" t="s">
        <v>122</v>
      </c>
      <c r="BG2563" s="84" t="s">
        <v>69</v>
      </c>
      <c r="BH2563" s="92" t="s">
        <v>15275</v>
      </c>
      <c r="BI2563" s="84" t="s">
        <v>122</v>
      </c>
      <c r="BJ2563" s="84" t="s">
        <v>15276</v>
      </c>
      <c r="BK2563" s="84" t="s">
        <v>867</v>
      </c>
      <c r="BL2563" s="84" t="s">
        <v>122</v>
      </c>
      <c r="BM2563" s="84" t="s">
        <v>442</v>
      </c>
      <c r="BN2563" s="84" t="s">
        <v>70</v>
      </c>
      <c r="BO2563" s="84" t="s">
        <v>71</v>
      </c>
      <c r="BP2563" s="84" t="s">
        <v>122</v>
      </c>
      <c r="BQ2563" s="84" t="s">
        <v>163</v>
      </c>
    </row>
    <row r="2564" spans="1:69" ht="14.4" x14ac:dyDescent="0.3">
      <c r="A2564" s="40" t="str">
        <f t="shared" si="1105"/>
        <v>2025-09-19</v>
      </c>
      <c r="B2564" s="40" t="str">
        <f t="shared" si="1106"/>
        <v>SYD</v>
      </c>
      <c r="C2564" s="39" t="str">
        <f t="shared" si="1107"/>
        <v>40644127016</v>
      </c>
      <c r="D2564" s="41" t="str">
        <f t="shared" si="1108"/>
        <v>PKR253655539</v>
      </c>
      <c r="E2564" s="41" t="str">
        <f t="shared" si="1109"/>
        <v>596421493315</v>
      </c>
      <c r="F2564" s="39" t="str">
        <f t="shared" si="1110"/>
        <v>2256683</v>
      </c>
      <c r="G2564" s="39" t="str">
        <f t="shared" si="1111"/>
        <v>WISE EXPRESS LOGISTICS(PANGZIMOM)</v>
      </c>
      <c r="H2564" s="41" t="str">
        <f t="shared" si="1112"/>
        <v>이수정</v>
      </c>
      <c r="I2564" s="39" t="str">
        <f t="shared" si="1113"/>
        <v>08211</v>
      </c>
      <c r="J2564" s="52" t="str">
        <f t="shared" si="1114"/>
        <v/>
      </c>
      <c r="K2564" s="75">
        <f t="shared" si="1115"/>
        <v>1</v>
      </c>
      <c r="L2564" s="76">
        <f t="shared" si="1116"/>
        <v>1</v>
      </c>
      <c r="M2564" s="76">
        <f t="shared" si="1117"/>
        <v>1E-3</v>
      </c>
      <c r="N2564" s="76">
        <f t="shared" si="1118"/>
        <v>1</v>
      </c>
      <c r="O2564" s="42">
        <f t="shared" si="1119"/>
        <v>1</v>
      </c>
      <c r="P2564" s="39" t="str">
        <f t="shared" si="1120"/>
        <v>목록(Manifest)</v>
      </c>
      <c r="Q2564" s="72">
        <f t="shared" si="1121"/>
        <v>45</v>
      </c>
      <c r="R2564" s="43" t="str">
        <f t="shared" si="1122"/>
        <v>5X033</v>
      </c>
      <c r="S2564" s="82" t="str">
        <f t="shared" si="1123"/>
        <v/>
      </c>
      <c r="T2564" s="40">
        <f t="shared" si="1124"/>
        <v>45919</v>
      </c>
      <c r="U2564" s="44">
        <v>2500</v>
      </c>
      <c r="V2564" s="44">
        <f t="shared" si="1125"/>
        <v>0</v>
      </c>
      <c r="W2564" s="77">
        <f t="shared" si="1126"/>
        <v>2500</v>
      </c>
      <c r="X2564" s="78">
        <f t="shared" si="1127"/>
        <v>0</v>
      </c>
      <c r="Y2564" s="44" cm="1">
        <f t="array" ref="Y2564">_xlfn.IFNA(_xlfn.IFS(AND(Q2564&gt;=2000, Q2564&lt;3000), 10000, AND(Q2564&gt;=3000, Q2564&lt;4000), 15000, AND(Q2564&gt;=4000, Q2564&lt;5000), 20000, AND(Q2564&gt;=5000), 25000),0)</f>
        <v>0</v>
      </c>
      <c r="Z2564" s="91">
        <f t="shared" si="1128"/>
        <v>0</v>
      </c>
      <c r="AA2564" s="44">
        <f t="shared" si="1129"/>
        <v>0</v>
      </c>
      <c r="AB2564" s="44"/>
      <c r="AC2564" s="44"/>
      <c r="AD2564" s="44"/>
      <c r="AE2564" s="44">
        <f>VLOOKUP(O2564,정산업데이트!$A$6:$B$12,2,10)</f>
        <v>0</v>
      </c>
      <c r="AF2564" s="44"/>
      <c r="AG2564" s="79">
        <f t="shared" si="1130"/>
        <v>0</v>
      </c>
      <c r="AH2564" s="80">
        <f t="shared" si="1131"/>
        <v>2500</v>
      </c>
      <c r="AI2564" s="93"/>
      <c r="AJ2564" s="84" t="s">
        <v>13958</v>
      </c>
      <c r="AK2564" s="84" t="s">
        <v>73</v>
      </c>
      <c r="AL2564" s="84" t="s">
        <v>13959</v>
      </c>
      <c r="AM2564" s="84" t="s">
        <v>15277</v>
      </c>
      <c r="AN2564" s="84" t="s">
        <v>7143</v>
      </c>
      <c r="AO2564" s="84" t="s">
        <v>15278</v>
      </c>
      <c r="AP2564" s="84" t="s">
        <v>1273</v>
      </c>
      <c r="AQ2564" s="84" t="s">
        <v>122</v>
      </c>
      <c r="AR2564" s="85">
        <v>1</v>
      </c>
      <c r="AS2564" s="86">
        <v>1</v>
      </c>
      <c r="AT2564" s="86">
        <v>1E-3</v>
      </c>
      <c r="AU2564" s="86">
        <v>1</v>
      </c>
      <c r="AV2564" s="84" t="s">
        <v>7</v>
      </c>
      <c r="AW2564" s="86">
        <v>45</v>
      </c>
      <c r="AX2564" s="84" t="s">
        <v>68</v>
      </c>
      <c r="AY2564" s="84" t="s">
        <v>68</v>
      </c>
      <c r="AZ2564" s="84" t="s">
        <v>68</v>
      </c>
      <c r="BA2564" s="84" t="s">
        <v>68</v>
      </c>
      <c r="BB2564" s="84" t="s">
        <v>68</v>
      </c>
      <c r="BC2564" s="84" t="s">
        <v>441</v>
      </c>
      <c r="BD2564" s="84" t="s">
        <v>442</v>
      </c>
      <c r="BE2564" s="84" t="s">
        <v>444</v>
      </c>
      <c r="BF2564" s="84" t="s">
        <v>122</v>
      </c>
      <c r="BG2564" s="84" t="s">
        <v>69</v>
      </c>
      <c r="BH2564" s="92" t="s">
        <v>15279</v>
      </c>
      <c r="BI2564" s="84" t="s">
        <v>122</v>
      </c>
      <c r="BJ2564" s="84" t="s">
        <v>15280</v>
      </c>
      <c r="BK2564" s="84" t="s">
        <v>867</v>
      </c>
      <c r="BL2564" s="84" t="s">
        <v>122</v>
      </c>
      <c r="BM2564" s="84" t="s">
        <v>442</v>
      </c>
      <c r="BN2564" s="84" t="s">
        <v>70</v>
      </c>
      <c r="BO2564" s="84" t="s">
        <v>71</v>
      </c>
      <c r="BP2564" s="84" t="s">
        <v>122</v>
      </c>
      <c r="BQ2564" s="84" t="s">
        <v>163</v>
      </c>
    </row>
    <row r="2565" spans="1:69" ht="14.4" x14ac:dyDescent="0.3">
      <c r="A2565" s="40" t="str">
        <f t="shared" si="1105"/>
        <v>2025-09-19</v>
      </c>
      <c r="B2565" s="40" t="str">
        <f t="shared" si="1106"/>
        <v>SYD</v>
      </c>
      <c r="C2565" s="39" t="str">
        <f t="shared" si="1107"/>
        <v>40644127016</v>
      </c>
      <c r="D2565" s="41" t="str">
        <f t="shared" si="1108"/>
        <v>PKR253655541</v>
      </c>
      <c r="E2565" s="41" t="str">
        <f t="shared" si="1109"/>
        <v>596421493330</v>
      </c>
      <c r="F2565" s="39" t="str">
        <f t="shared" si="1110"/>
        <v>2256683</v>
      </c>
      <c r="G2565" s="39" t="str">
        <f t="shared" si="1111"/>
        <v>WISE EXPRESS LOGISTICS(PANGZIMOM)</v>
      </c>
      <c r="H2565" s="41" t="str">
        <f t="shared" si="1112"/>
        <v>이근배</v>
      </c>
      <c r="I2565" s="39" t="str">
        <f t="shared" si="1113"/>
        <v>01620</v>
      </c>
      <c r="J2565" s="52" t="str">
        <f t="shared" si="1114"/>
        <v/>
      </c>
      <c r="K2565" s="75">
        <f t="shared" si="1115"/>
        <v>1</v>
      </c>
      <c r="L2565" s="76">
        <f t="shared" si="1116"/>
        <v>1</v>
      </c>
      <c r="M2565" s="76">
        <f t="shared" si="1117"/>
        <v>1E-3</v>
      </c>
      <c r="N2565" s="76">
        <f t="shared" si="1118"/>
        <v>1</v>
      </c>
      <c r="O2565" s="42">
        <f t="shared" si="1119"/>
        <v>1</v>
      </c>
      <c r="P2565" s="39" t="str">
        <f t="shared" si="1120"/>
        <v>일반(목록배제,Normal-Manifest Exception)</v>
      </c>
      <c r="Q2565" s="72">
        <f t="shared" si="1121"/>
        <v>80</v>
      </c>
      <c r="R2565" s="43" t="str">
        <f t="shared" si="1122"/>
        <v>5X033</v>
      </c>
      <c r="S2565" s="82" t="str">
        <f t="shared" si="1123"/>
        <v/>
      </c>
      <c r="T2565" s="40">
        <f t="shared" si="1124"/>
        <v>45919</v>
      </c>
      <c r="U2565" s="44">
        <v>2500</v>
      </c>
      <c r="V2565" s="44">
        <f t="shared" si="1125"/>
        <v>0</v>
      </c>
      <c r="W2565" s="77">
        <f t="shared" si="1126"/>
        <v>2500</v>
      </c>
      <c r="X2565" s="78">
        <f t="shared" si="1127"/>
        <v>0</v>
      </c>
      <c r="Y2565" s="44" cm="1">
        <f t="array" ref="Y2565">_xlfn.IFNA(_xlfn.IFS(AND(Q2565&gt;=2000, Q2565&lt;3000), 10000, AND(Q2565&gt;=3000, Q2565&lt;4000), 15000, AND(Q2565&gt;=4000, Q2565&lt;5000), 20000, AND(Q2565&gt;=5000), 25000),0)</f>
        <v>0</v>
      </c>
      <c r="Z2565" s="91">
        <f t="shared" si="1128"/>
        <v>300</v>
      </c>
      <c r="AA2565" s="44">
        <f t="shared" si="1129"/>
        <v>0</v>
      </c>
      <c r="AB2565" s="44"/>
      <c r="AC2565" s="44"/>
      <c r="AD2565" s="44"/>
      <c r="AE2565" s="44">
        <f>VLOOKUP(O2565,정산업데이트!$A$6:$B$12,2,10)</f>
        <v>0</v>
      </c>
      <c r="AF2565" s="44"/>
      <c r="AG2565" s="79">
        <f t="shared" si="1130"/>
        <v>300</v>
      </c>
      <c r="AH2565" s="80">
        <f t="shared" si="1131"/>
        <v>2800</v>
      </c>
      <c r="AI2565" s="93"/>
      <c r="AJ2565" s="84" t="s">
        <v>13958</v>
      </c>
      <c r="AK2565" s="84" t="s">
        <v>73</v>
      </c>
      <c r="AL2565" s="84" t="s">
        <v>13959</v>
      </c>
      <c r="AM2565" s="84" t="s">
        <v>15281</v>
      </c>
      <c r="AN2565" s="84" t="s">
        <v>5570</v>
      </c>
      <c r="AO2565" s="84" t="s">
        <v>5571</v>
      </c>
      <c r="AP2565" s="84" t="s">
        <v>5572</v>
      </c>
      <c r="AQ2565" s="84" t="s">
        <v>122</v>
      </c>
      <c r="AR2565" s="85">
        <v>1</v>
      </c>
      <c r="AS2565" s="86">
        <v>1</v>
      </c>
      <c r="AT2565" s="86">
        <v>1E-3</v>
      </c>
      <c r="AU2565" s="86">
        <v>1</v>
      </c>
      <c r="AV2565" s="84" t="s">
        <v>8</v>
      </c>
      <c r="AW2565" s="86">
        <v>80</v>
      </c>
      <c r="AX2565" s="84" t="s">
        <v>68</v>
      </c>
      <c r="AY2565" s="84" t="s">
        <v>68</v>
      </c>
      <c r="AZ2565" s="84" t="s">
        <v>68</v>
      </c>
      <c r="BA2565" s="84" t="s">
        <v>68</v>
      </c>
      <c r="BB2565" s="84" t="s">
        <v>68</v>
      </c>
      <c r="BC2565" s="84" t="s">
        <v>441</v>
      </c>
      <c r="BD2565" s="84" t="s">
        <v>442</v>
      </c>
      <c r="BE2565" s="84" t="s">
        <v>444</v>
      </c>
      <c r="BF2565" s="84" t="s">
        <v>122</v>
      </c>
      <c r="BG2565" s="84" t="s">
        <v>69</v>
      </c>
      <c r="BH2565" s="92" t="s">
        <v>15282</v>
      </c>
      <c r="BI2565" s="84" t="s">
        <v>122</v>
      </c>
      <c r="BJ2565" s="84" t="s">
        <v>15283</v>
      </c>
      <c r="BK2565" s="84" t="s">
        <v>867</v>
      </c>
      <c r="BL2565" s="84" t="s">
        <v>122</v>
      </c>
      <c r="BM2565" s="84" t="s">
        <v>442</v>
      </c>
      <c r="BN2565" s="84" t="s">
        <v>70</v>
      </c>
      <c r="BO2565" s="84" t="s">
        <v>71</v>
      </c>
      <c r="BP2565" s="84" t="s">
        <v>122</v>
      </c>
      <c r="BQ2565" s="84" t="s">
        <v>163</v>
      </c>
    </row>
    <row r="2566" spans="1:69" ht="14.4" x14ac:dyDescent="0.3">
      <c r="A2566" s="40" t="str">
        <f t="shared" ref="A2566:A2629" si="1132">AJ2566</f>
        <v>2025-09-19</v>
      </c>
      <c r="B2566" s="40" t="str">
        <f t="shared" ref="B2566:B2629" si="1133">AK2566</f>
        <v>SYD</v>
      </c>
      <c r="C2566" s="39" t="str">
        <f t="shared" ref="C2566:C2629" si="1134">AL2566</f>
        <v>40644127016</v>
      </c>
      <c r="D2566" s="41" t="str">
        <f t="shared" ref="D2566:D2629" si="1135">AM2566</f>
        <v>PKR253655542</v>
      </c>
      <c r="E2566" s="41" t="str">
        <f t="shared" ref="E2566:E2629" si="1136">BH2566</f>
        <v>596421493341</v>
      </c>
      <c r="F2566" s="39" t="str">
        <f t="shared" ref="F2566:F2629" si="1137">BC2566</f>
        <v>2256683</v>
      </c>
      <c r="G2566" s="39" t="str">
        <f t="shared" ref="G2566:G2629" si="1138">BD2566</f>
        <v>WISE EXPRESS LOGISTICS(PANGZIMOM)</v>
      </c>
      <c r="H2566" s="41" t="str">
        <f t="shared" ref="H2566:H2629" si="1139">AN2566</f>
        <v>김지선</v>
      </c>
      <c r="I2566" s="39" t="str">
        <f t="shared" ref="I2566:I2629" si="1140">AP2566</f>
        <v>58667</v>
      </c>
      <c r="J2566" s="52" t="str">
        <f t="shared" ref="J2566:J2629" si="1141">AQ2566</f>
        <v/>
      </c>
      <c r="K2566" s="75">
        <f t="shared" ref="K2566:K2629" si="1142">AR2566</f>
        <v>1</v>
      </c>
      <c r="L2566" s="76">
        <f t="shared" ref="L2566:L2629" si="1143">AS2566</f>
        <v>1</v>
      </c>
      <c r="M2566" s="76">
        <f t="shared" ref="M2566:M2629" si="1144">AT2566</f>
        <v>1E-3</v>
      </c>
      <c r="N2566" s="76">
        <f t="shared" ref="N2566:N2629" si="1145">AU2566</f>
        <v>1</v>
      </c>
      <c r="O2566" s="42">
        <f t="shared" ref="O2566:O2629" si="1146">CEILING(MAX(L2566:N2566)/K2566,0.5)</f>
        <v>1</v>
      </c>
      <c r="P2566" s="39" t="str">
        <f t="shared" ref="P2566:P2629" si="1147">AV2566</f>
        <v>목록(Manifest)</v>
      </c>
      <c r="Q2566" s="72">
        <f t="shared" ref="Q2566:Q2629" si="1148">AW2566</f>
        <v>45</v>
      </c>
      <c r="R2566" s="43" t="str">
        <f t="shared" ref="R2566:R2629" si="1149">BK2566</f>
        <v>5X033</v>
      </c>
      <c r="S2566" s="82" t="str">
        <f t="shared" ref="S2566:S2629" si="1150">BL2566</f>
        <v/>
      </c>
      <c r="T2566" s="40">
        <f t="shared" ref="T2566:T2629" si="1151">DATE(YEAR(A2566),MONTH(A2566),DAY(A2566))</f>
        <v>45919</v>
      </c>
      <c r="U2566" s="44">
        <v>2500</v>
      </c>
      <c r="V2566" s="44">
        <f t="shared" ref="V2566:V2629" si="1152">IF(O2566&gt;5,CEILING(O2566-5,1)*100,0)</f>
        <v>0</v>
      </c>
      <c r="W2566" s="77">
        <f t="shared" ref="W2566:W2629" si="1153">SUM(U2566:V2566)</f>
        <v>2500</v>
      </c>
      <c r="X2566" s="78">
        <f t="shared" ref="X2566:X2629" si="1154">(K2566-1)*2500</f>
        <v>0</v>
      </c>
      <c r="Y2566" s="44" cm="1">
        <f t="array" ref="Y2566">_xlfn.IFNA(_xlfn.IFS(AND(Q2566&gt;=2000, Q2566&lt;3000), 10000, AND(Q2566&gt;=3000, Q2566&lt;4000), 15000, AND(Q2566&gt;=4000, Q2566&lt;5000), 20000, AND(Q2566&gt;=5000), 25000),0)</f>
        <v>0</v>
      </c>
      <c r="Z2566" s="91">
        <f t="shared" ref="Z2566:Z2629" si="1155">IF(OR(P2566="일반(목록배제,Normal-Manifest Exception)",P2566="간이(Simple)",P2566="목록취하(허용배제,Manifest-Drop)",P2566="일반(NORMAL)"),300,0)</f>
        <v>0</v>
      </c>
      <c r="AA2566" s="44">
        <f t="shared" ref="AA2566:AA2629" si="1156">IF(LEFT(AP2566,2)="63",3000,0)</f>
        <v>0</v>
      </c>
      <c r="AB2566" s="44"/>
      <c r="AC2566" s="44"/>
      <c r="AD2566" s="44"/>
      <c r="AE2566" s="44">
        <f>VLOOKUP(O2566,정산업데이트!$A$6:$B$12,2,10)</f>
        <v>0</v>
      </c>
      <c r="AF2566" s="44"/>
      <c r="AG2566" s="79">
        <f t="shared" ref="AG2566:AG2629" si="1157">X2566+Y2566+Z2566+AA2566+AB2566+AE2566+AF2566</f>
        <v>0</v>
      </c>
      <c r="AH2566" s="80">
        <f t="shared" ref="AH2566:AH2629" si="1158">SUM(AG2566,W2566)</f>
        <v>2500</v>
      </c>
      <c r="AI2566" s="93"/>
      <c r="AJ2566" s="84" t="s">
        <v>13958</v>
      </c>
      <c r="AK2566" s="84" t="s">
        <v>73</v>
      </c>
      <c r="AL2566" s="84" t="s">
        <v>13959</v>
      </c>
      <c r="AM2566" s="84" t="s">
        <v>15284</v>
      </c>
      <c r="AN2566" s="84" t="s">
        <v>372</v>
      </c>
      <c r="AO2566" s="84" t="s">
        <v>15285</v>
      </c>
      <c r="AP2566" s="84" t="s">
        <v>15286</v>
      </c>
      <c r="AQ2566" s="84" t="s">
        <v>122</v>
      </c>
      <c r="AR2566" s="85">
        <v>1</v>
      </c>
      <c r="AS2566" s="86">
        <v>1</v>
      </c>
      <c r="AT2566" s="86">
        <v>1E-3</v>
      </c>
      <c r="AU2566" s="86">
        <v>1</v>
      </c>
      <c r="AV2566" s="84" t="s">
        <v>7</v>
      </c>
      <c r="AW2566" s="86">
        <v>45</v>
      </c>
      <c r="AX2566" s="84" t="s">
        <v>68</v>
      </c>
      <c r="AY2566" s="84" t="s">
        <v>68</v>
      </c>
      <c r="AZ2566" s="84" t="s">
        <v>68</v>
      </c>
      <c r="BA2566" s="84" t="s">
        <v>68</v>
      </c>
      <c r="BB2566" s="84" t="s">
        <v>68</v>
      </c>
      <c r="BC2566" s="84" t="s">
        <v>441</v>
      </c>
      <c r="BD2566" s="84" t="s">
        <v>442</v>
      </c>
      <c r="BE2566" s="84" t="s">
        <v>444</v>
      </c>
      <c r="BF2566" s="84" t="s">
        <v>122</v>
      </c>
      <c r="BG2566" s="84" t="s">
        <v>69</v>
      </c>
      <c r="BH2566" s="92" t="s">
        <v>15287</v>
      </c>
      <c r="BI2566" s="84" t="s">
        <v>122</v>
      </c>
      <c r="BJ2566" s="84" t="s">
        <v>15288</v>
      </c>
      <c r="BK2566" s="84" t="s">
        <v>867</v>
      </c>
      <c r="BL2566" s="84" t="s">
        <v>122</v>
      </c>
      <c r="BM2566" s="84" t="s">
        <v>442</v>
      </c>
      <c r="BN2566" s="84" t="s">
        <v>70</v>
      </c>
      <c r="BO2566" s="84" t="s">
        <v>71</v>
      </c>
      <c r="BP2566" s="84" t="s">
        <v>122</v>
      </c>
      <c r="BQ2566" s="84" t="s">
        <v>163</v>
      </c>
    </row>
    <row r="2567" spans="1:69" ht="14.4" x14ac:dyDescent="0.3">
      <c r="A2567" s="40" t="str">
        <f t="shared" si="1132"/>
        <v>2025-09-19</v>
      </c>
      <c r="B2567" s="40" t="str">
        <f t="shared" si="1133"/>
        <v>SYD</v>
      </c>
      <c r="C2567" s="39" t="str">
        <f t="shared" si="1134"/>
        <v>40644127016</v>
      </c>
      <c r="D2567" s="41" t="str">
        <f t="shared" si="1135"/>
        <v>PKR253655543</v>
      </c>
      <c r="E2567" s="41" t="str">
        <f t="shared" si="1136"/>
        <v>596421493352</v>
      </c>
      <c r="F2567" s="39" t="str">
        <f t="shared" si="1137"/>
        <v>2256683</v>
      </c>
      <c r="G2567" s="39" t="str">
        <f t="shared" si="1138"/>
        <v>WISE EXPRESS LOGISTICS(PANGZIMOM)</v>
      </c>
      <c r="H2567" s="41" t="str">
        <f t="shared" si="1139"/>
        <v>김애연</v>
      </c>
      <c r="I2567" s="39" t="str">
        <f t="shared" si="1140"/>
        <v>22546</v>
      </c>
      <c r="J2567" s="52" t="str">
        <f t="shared" si="1141"/>
        <v/>
      </c>
      <c r="K2567" s="75">
        <f t="shared" si="1142"/>
        <v>1</v>
      </c>
      <c r="L2567" s="76">
        <f t="shared" si="1143"/>
        <v>1</v>
      </c>
      <c r="M2567" s="76">
        <f t="shared" si="1144"/>
        <v>1E-3</v>
      </c>
      <c r="N2567" s="76">
        <f t="shared" si="1145"/>
        <v>1</v>
      </c>
      <c r="O2567" s="42">
        <f t="shared" si="1146"/>
        <v>1</v>
      </c>
      <c r="P2567" s="39" t="str">
        <f t="shared" si="1147"/>
        <v>목록(Manifest)</v>
      </c>
      <c r="Q2567" s="72">
        <f t="shared" si="1148"/>
        <v>45</v>
      </c>
      <c r="R2567" s="43" t="str">
        <f t="shared" si="1149"/>
        <v>5X033</v>
      </c>
      <c r="S2567" s="82" t="str">
        <f t="shared" si="1150"/>
        <v/>
      </c>
      <c r="T2567" s="40">
        <f t="shared" si="1151"/>
        <v>45919</v>
      </c>
      <c r="U2567" s="44">
        <v>2500</v>
      </c>
      <c r="V2567" s="44">
        <f t="shared" si="1152"/>
        <v>0</v>
      </c>
      <c r="W2567" s="77">
        <f t="shared" si="1153"/>
        <v>2500</v>
      </c>
      <c r="X2567" s="78">
        <f t="shared" si="1154"/>
        <v>0</v>
      </c>
      <c r="Y2567" s="44" cm="1">
        <f t="array" ref="Y2567">_xlfn.IFNA(_xlfn.IFS(AND(Q2567&gt;=2000, Q2567&lt;3000), 10000, AND(Q2567&gt;=3000, Q2567&lt;4000), 15000, AND(Q2567&gt;=4000, Q2567&lt;5000), 20000, AND(Q2567&gt;=5000), 25000),0)</f>
        <v>0</v>
      </c>
      <c r="Z2567" s="91">
        <f t="shared" si="1155"/>
        <v>0</v>
      </c>
      <c r="AA2567" s="44">
        <f t="shared" si="1156"/>
        <v>0</v>
      </c>
      <c r="AB2567" s="44"/>
      <c r="AC2567" s="44"/>
      <c r="AD2567" s="44"/>
      <c r="AE2567" s="44">
        <f>VLOOKUP(O2567,정산업데이트!$A$6:$B$12,2,10)</f>
        <v>0</v>
      </c>
      <c r="AF2567" s="44"/>
      <c r="AG2567" s="79">
        <f t="shared" si="1157"/>
        <v>0</v>
      </c>
      <c r="AH2567" s="80">
        <f t="shared" si="1158"/>
        <v>2500</v>
      </c>
      <c r="AI2567" s="93"/>
      <c r="AJ2567" s="84" t="s">
        <v>13958</v>
      </c>
      <c r="AK2567" s="84" t="s">
        <v>73</v>
      </c>
      <c r="AL2567" s="84" t="s">
        <v>13959</v>
      </c>
      <c r="AM2567" s="84" t="s">
        <v>15289</v>
      </c>
      <c r="AN2567" s="84" t="s">
        <v>15290</v>
      </c>
      <c r="AO2567" s="84" t="s">
        <v>15291</v>
      </c>
      <c r="AP2567" s="84" t="s">
        <v>15292</v>
      </c>
      <c r="AQ2567" s="84" t="s">
        <v>122</v>
      </c>
      <c r="AR2567" s="85">
        <v>1</v>
      </c>
      <c r="AS2567" s="86">
        <v>1</v>
      </c>
      <c r="AT2567" s="86">
        <v>1E-3</v>
      </c>
      <c r="AU2567" s="86">
        <v>1</v>
      </c>
      <c r="AV2567" s="84" t="s">
        <v>7</v>
      </c>
      <c r="AW2567" s="86">
        <v>45</v>
      </c>
      <c r="AX2567" s="84" t="s">
        <v>68</v>
      </c>
      <c r="AY2567" s="84" t="s">
        <v>68</v>
      </c>
      <c r="AZ2567" s="84" t="s">
        <v>68</v>
      </c>
      <c r="BA2567" s="84" t="s">
        <v>68</v>
      </c>
      <c r="BB2567" s="84" t="s">
        <v>68</v>
      </c>
      <c r="BC2567" s="84" t="s">
        <v>441</v>
      </c>
      <c r="BD2567" s="84" t="s">
        <v>442</v>
      </c>
      <c r="BE2567" s="84" t="s">
        <v>444</v>
      </c>
      <c r="BF2567" s="84" t="s">
        <v>122</v>
      </c>
      <c r="BG2567" s="84" t="s">
        <v>69</v>
      </c>
      <c r="BH2567" s="92" t="s">
        <v>15293</v>
      </c>
      <c r="BI2567" s="84" t="s">
        <v>122</v>
      </c>
      <c r="BJ2567" s="84" t="s">
        <v>15294</v>
      </c>
      <c r="BK2567" s="84" t="s">
        <v>867</v>
      </c>
      <c r="BL2567" s="84" t="s">
        <v>122</v>
      </c>
      <c r="BM2567" s="84" t="s">
        <v>442</v>
      </c>
      <c r="BN2567" s="84" t="s">
        <v>70</v>
      </c>
      <c r="BO2567" s="84" t="s">
        <v>71</v>
      </c>
      <c r="BP2567" s="84" t="s">
        <v>122</v>
      </c>
      <c r="BQ2567" s="84" t="s">
        <v>163</v>
      </c>
    </row>
    <row r="2568" spans="1:69" ht="14.4" x14ac:dyDescent="0.3">
      <c r="A2568" s="40" t="str">
        <f t="shared" si="1132"/>
        <v>2025-09-19</v>
      </c>
      <c r="B2568" s="40" t="str">
        <f t="shared" si="1133"/>
        <v>SYD</v>
      </c>
      <c r="C2568" s="39" t="str">
        <f t="shared" si="1134"/>
        <v>40644127016</v>
      </c>
      <c r="D2568" s="41" t="str">
        <f t="shared" si="1135"/>
        <v>PKR253655544</v>
      </c>
      <c r="E2568" s="41" t="str">
        <f t="shared" si="1136"/>
        <v>596421493363</v>
      </c>
      <c r="F2568" s="39" t="str">
        <f t="shared" si="1137"/>
        <v>2256683</v>
      </c>
      <c r="G2568" s="39" t="str">
        <f t="shared" si="1138"/>
        <v>WISE EXPRESS LOGISTICS(PANGZIMOM)</v>
      </c>
      <c r="H2568" s="41" t="str">
        <f t="shared" si="1139"/>
        <v>편민정</v>
      </c>
      <c r="I2568" s="39" t="str">
        <f t="shared" si="1140"/>
        <v>31202</v>
      </c>
      <c r="J2568" s="52" t="str">
        <f t="shared" si="1141"/>
        <v/>
      </c>
      <c r="K2568" s="75">
        <f t="shared" si="1142"/>
        <v>1</v>
      </c>
      <c r="L2568" s="76">
        <f t="shared" si="1143"/>
        <v>1</v>
      </c>
      <c r="M2568" s="76">
        <f t="shared" si="1144"/>
        <v>1E-3</v>
      </c>
      <c r="N2568" s="76">
        <f t="shared" si="1145"/>
        <v>1</v>
      </c>
      <c r="O2568" s="42">
        <f t="shared" si="1146"/>
        <v>1</v>
      </c>
      <c r="P2568" s="39" t="str">
        <f t="shared" si="1147"/>
        <v>선별(검사,Manifest-Inspection)</v>
      </c>
      <c r="Q2568" s="72">
        <f t="shared" si="1148"/>
        <v>45</v>
      </c>
      <c r="R2568" s="43" t="str">
        <f t="shared" si="1149"/>
        <v>5X033</v>
      </c>
      <c r="S2568" s="82" t="str">
        <f t="shared" si="1150"/>
        <v/>
      </c>
      <c r="T2568" s="40">
        <f t="shared" si="1151"/>
        <v>45919</v>
      </c>
      <c r="U2568" s="44">
        <v>2500</v>
      </c>
      <c r="V2568" s="44">
        <f t="shared" si="1152"/>
        <v>0</v>
      </c>
      <c r="W2568" s="77">
        <f t="shared" si="1153"/>
        <v>2500</v>
      </c>
      <c r="X2568" s="78">
        <f t="shared" si="1154"/>
        <v>0</v>
      </c>
      <c r="Y2568" s="44" cm="1">
        <f t="array" ref="Y2568">_xlfn.IFNA(_xlfn.IFS(AND(Q2568&gt;=2000, Q2568&lt;3000), 10000, AND(Q2568&gt;=3000, Q2568&lt;4000), 15000, AND(Q2568&gt;=4000, Q2568&lt;5000), 20000, AND(Q2568&gt;=5000), 25000),0)</f>
        <v>0</v>
      </c>
      <c r="Z2568" s="91">
        <f t="shared" si="1155"/>
        <v>0</v>
      </c>
      <c r="AA2568" s="44">
        <f t="shared" si="1156"/>
        <v>0</v>
      </c>
      <c r="AB2568" s="44"/>
      <c r="AC2568" s="44"/>
      <c r="AD2568" s="44"/>
      <c r="AE2568" s="44">
        <f>VLOOKUP(O2568,정산업데이트!$A$6:$B$12,2,10)</f>
        <v>0</v>
      </c>
      <c r="AF2568" s="44"/>
      <c r="AG2568" s="79">
        <f t="shared" si="1157"/>
        <v>0</v>
      </c>
      <c r="AH2568" s="80">
        <f t="shared" si="1158"/>
        <v>2500</v>
      </c>
      <c r="AI2568" s="93"/>
      <c r="AJ2568" s="84" t="s">
        <v>13958</v>
      </c>
      <c r="AK2568" s="84" t="s">
        <v>73</v>
      </c>
      <c r="AL2568" s="84" t="s">
        <v>13959</v>
      </c>
      <c r="AM2568" s="84" t="s">
        <v>15295</v>
      </c>
      <c r="AN2568" s="84" t="s">
        <v>15296</v>
      </c>
      <c r="AO2568" s="84" t="s">
        <v>15297</v>
      </c>
      <c r="AP2568" s="84" t="s">
        <v>1884</v>
      </c>
      <c r="AQ2568" s="84" t="s">
        <v>122</v>
      </c>
      <c r="AR2568" s="85">
        <v>1</v>
      </c>
      <c r="AS2568" s="86">
        <v>1</v>
      </c>
      <c r="AT2568" s="86">
        <v>1E-3</v>
      </c>
      <c r="AU2568" s="86">
        <v>1</v>
      </c>
      <c r="AV2568" s="84" t="s">
        <v>131</v>
      </c>
      <c r="AW2568" s="86">
        <v>45</v>
      </c>
      <c r="AX2568" s="84" t="s">
        <v>68</v>
      </c>
      <c r="AY2568" s="84" t="s">
        <v>68</v>
      </c>
      <c r="AZ2568" s="84" t="s">
        <v>68</v>
      </c>
      <c r="BA2568" s="84" t="s">
        <v>68</v>
      </c>
      <c r="BB2568" s="84" t="s">
        <v>68</v>
      </c>
      <c r="BC2568" s="84" t="s">
        <v>441</v>
      </c>
      <c r="BD2568" s="84" t="s">
        <v>442</v>
      </c>
      <c r="BE2568" s="84" t="s">
        <v>448</v>
      </c>
      <c r="BF2568" s="84" t="s">
        <v>122</v>
      </c>
      <c r="BG2568" s="84" t="s">
        <v>69</v>
      </c>
      <c r="BH2568" s="92" t="s">
        <v>15298</v>
      </c>
      <c r="BI2568" s="84" t="s">
        <v>122</v>
      </c>
      <c r="BJ2568" s="84" t="s">
        <v>15299</v>
      </c>
      <c r="BK2568" s="84" t="s">
        <v>867</v>
      </c>
      <c r="BL2568" s="84" t="s">
        <v>122</v>
      </c>
      <c r="BM2568" s="84" t="s">
        <v>442</v>
      </c>
      <c r="BN2568" s="84" t="s">
        <v>70</v>
      </c>
      <c r="BO2568" s="84" t="s">
        <v>71</v>
      </c>
      <c r="BP2568" s="84" t="s">
        <v>122</v>
      </c>
      <c r="BQ2568" s="84" t="s">
        <v>163</v>
      </c>
    </row>
    <row r="2569" spans="1:69" ht="14.4" x14ac:dyDescent="0.3">
      <c r="A2569" s="40" t="str">
        <f t="shared" si="1132"/>
        <v>2025-09-19</v>
      </c>
      <c r="B2569" s="40" t="str">
        <f t="shared" si="1133"/>
        <v>SYD</v>
      </c>
      <c r="C2569" s="39" t="str">
        <f t="shared" si="1134"/>
        <v>40644127016</v>
      </c>
      <c r="D2569" s="41" t="str">
        <f t="shared" si="1135"/>
        <v>PKR253655545</v>
      </c>
      <c r="E2569" s="41" t="str">
        <f t="shared" si="1136"/>
        <v>596421493374</v>
      </c>
      <c r="F2569" s="39" t="str">
        <f t="shared" si="1137"/>
        <v>2256683</v>
      </c>
      <c r="G2569" s="39" t="str">
        <f t="shared" si="1138"/>
        <v>WISE EXPRESS LOGISTICS(PANGZIMOM)</v>
      </c>
      <c r="H2569" s="41" t="str">
        <f t="shared" si="1139"/>
        <v>윤지혜</v>
      </c>
      <c r="I2569" s="39" t="str">
        <f t="shared" si="1140"/>
        <v>22779</v>
      </c>
      <c r="J2569" s="52" t="str">
        <f t="shared" si="1141"/>
        <v/>
      </c>
      <c r="K2569" s="75">
        <f t="shared" si="1142"/>
        <v>1</v>
      </c>
      <c r="L2569" s="76">
        <f t="shared" si="1143"/>
        <v>1</v>
      </c>
      <c r="M2569" s="76">
        <f t="shared" si="1144"/>
        <v>1E-3</v>
      </c>
      <c r="N2569" s="76">
        <f t="shared" si="1145"/>
        <v>1</v>
      </c>
      <c r="O2569" s="42">
        <f t="shared" si="1146"/>
        <v>1</v>
      </c>
      <c r="P2569" s="39" t="str">
        <f t="shared" si="1147"/>
        <v>목록(Manifest)</v>
      </c>
      <c r="Q2569" s="72">
        <f t="shared" si="1148"/>
        <v>45</v>
      </c>
      <c r="R2569" s="43" t="str">
        <f t="shared" si="1149"/>
        <v>5X033</v>
      </c>
      <c r="S2569" s="82" t="str">
        <f t="shared" si="1150"/>
        <v/>
      </c>
      <c r="T2569" s="40">
        <f t="shared" si="1151"/>
        <v>45919</v>
      </c>
      <c r="U2569" s="44">
        <v>2500</v>
      </c>
      <c r="V2569" s="44">
        <f t="shared" si="1152"/>
        <v>0</v>
      </c>
      <c r="W2569" s="77">
        <f t="shared" si="1153"/>
        <v>2500</v>
      </c>
      <c r="X2569" s="78">
        <f t="shared" si="1154"/>
        <v>0</v>
      </c>
      <c r="Y2569" s="44" cm="1">
        <f t="array" ref="Y2569">_xlfn.IFNA(_xlfn.IFS(AND(Q2569&gt;=2000, Q2569&lt;3000), 10000, AND(Q2569&gt;=3000, Q2569&lt;4000), 15000, AND(Q2569&gt;=4000, Q2569&lt;5000), 20000, AND(Q2569&gt;=5000), 25000),0)</f>
        <v>0</v>
      </c>
      <c r="Z2569" s="91">
        <f t="shared" si="1155"/>
        <v>0</v>
      </c>
      <c r="AA2569" s="44">
        <f t="shared" si="1156"/>
        <v>0</v>
      </c>
      <c r="AB2569" s="44"/>
      <c r="AC2569" s="44"/>
      <c r="AD2569" s="44"/>
      <c r="AE2569" s="44">
        <f>VLOOKUP(O2569,정산업데이트!$A$6:$B$12,2,10)</f>
        <v>0</v>
      </c>
      <c r="AF2569" s="44"/>
      <c r="AG2569" s="79">
        <f t="shared" si="1157"/>
        <v>0</v>
      </c>
      <c r="AH2569" s="80">
        <f t="shared" si="1158"/>
        <v>2500</v>
      </c>
      <c r="AI2569" s="93"/>
      <c r="AJ2569" s="84" t="s">
        <v>13958</v>
      </c>
      <c r="AK2569" s="84" t="s">
        <v>73</v>
      </c>
      <c r="AL2569" s="84" t="s">
        <v>13959</v>
      </c>
      <c r="AM2569" s="84" t="s">
        <v>15300</v>
      </c>
      <c r="AN2569" s="84" t="s">
        <v>1792</v>
      </c>
      <c r="AO2569" s="84" t="s">
        <v>10536</v>
      </c>
      <c r="AP2569" s="84" t="s">
        <v>1772</v>
      </c>
      <c r="AQ2569" s="84" t="s">
        <v>122</v>
      </c>
      <c r="AR2569" s="85">
        <v>1</v>
      </c>
      <c r="AS2569" s="86">
        <v>1</v>
      </c>
      <c r="AT2569" s="86">
        <v>1E-3</v>
      </c>
      <c r="AU2569" s="86">
        <v>1</v>
      </c>
      <c r="AV2569" s="84" t="s">
        <v>7</v>
      </c>
      <c r="AW2569" s="86">
        <v>45</v>
      </c>
      <c r="AX2569" s="84" t="s">
        <v>68</v>
      </c>
      <c r="AY2569" s="84" t="s">
        <v>68</v>
      </c>
      <c r="AZ2569" s="84" t="s">
        <v>68</v>
      </c>
      <c r="BA2569" s="84" t="s">
        <v>68</v>
      </c>
      <c r="BB2569" s="84" t="s">
        <v>68</v>
      </c>
      <c r="BC2569" s="84" t="s">
        <v>441</v>
      </c>
      <c r="BD2569" s="84" t="s">
        <v>442</v>
      </c>
      <c r="BE2569" s="84" t="s">
        <v>448</v>
      </c>
      <c r="BF2569" s="84" t="s">
        <v>122</v>
      </c>
      <c r="BG2569" s="84" t="s">
        <v>69</v>
      </c>
      <c r="BH2569" s="92" t="s">
        <v>15301</v>
      </c>
      <c r="BI2569" s="84" t="s">
        <v>122</v>
      </c>
      <c r="BJ2569" s="84" t="s">
        <v>15302</v>
      </c>
      <c r="BK2569" s="84" t="s">
        <v>867</v>
      </c>
      <c r="BL2569" s="84" t="s">
        <v>122</v>
      </c>
      <c r="BM2569" s="84" t="s">
        <v>442</v>
      </c>
      <c r="BN2569" s="84" t="s">
        <v>70</v>
      </c>
      <c r="BO2569" s="84" t="s">
        <v>71</v>
      </c>
      <c r="BP2569" s="84" t="s">
        <v>122</v>
      </c>
      <c r="BQ2569" s="84" t="s">
        <v>163</v>
      </c>
    </row>
    <row r="2570" spans="1:69" ht="14.4" x14ac:dyDescent="0.3">
      <c r="A2570" s="40" t="str">
        <f t="shared" si="1132"/>
        <v>2025-09-19</v>
      </c>
      <c r="B2570" s="40" t="str">
        <f t="shared" si="1133"/>
        <v>SYD</v>
      </c>
      <c r="C2570" s="39" t="str">
        <f t="shared" si="1134"/>
        <v>40644127016</v>
      </c>
      <c r="D2570" s="41" t="str">
        <f t="shared" si="1135"/>
        <v>PKR253652085</v>
      </c>
      <c r="E2570" s="41" t="str">
        <f t="shared" si="1136"/>
        <v>596421492232</v>
      </c>
      <c r="F2570" s="39" t="str">
        <f t="shared" si="1137"/>
        <v>2254239</v>
      </c>
      <c r="G2570" s="39" t="str">
        <f t="shared" si="1138"/>
        <v>WISE EXPRESS(BIOSYDNEY)</v>
      </c>
      <c r="H2570" s="41" t="str">
        <f t="shared" si="1139"/>
        <v>이정은</v>
      </c>
      <c r="I2570" s="39" t="str">
        <f t="shared" si="1140"/>
        <v>31733</v>
      </c>
      <c r="J2570" s="52" t="str">
        <f t="shared" si="1141"/>
        <v>일반전환</v>
      </c>
      <c r="K2570" s="75">
        <f t="shared" si="1142"/>
        <v>1</v>
      </c>
      <c r="L2570" s="76">
        <f t="shared" si="1143"/>
        <v>1</v>
      </c>
      <c r="M2570" s="76">
        <f t="shared" si="1144"/>
        <v>1E-3</v>
      </c>
      <c r="N2570" s="76">
        <f t="shared" si="1145"/>
        <v>1</v>
      </c>
      <c r="O2570" s="42">
        <f t="shared" si="1146"/>
        <v>1</v>
      </c>
      <c r="P2570" s="39" t="str">
        <f t="shared" si="1147"/>
        <v>일반(목록배제,Normal-Manifest Exception)</v>
      </c>
      <c r="Q2570" s="72">
        <f t="shared" si="1148"/>
        <v>100</v>
      </c>
      <c r="R2570" s="43" t="str">
        <f t="shared" si="1149"/>
        <v>5X033</v>
      </c>
      <c r="S2570" s="82" t="str">
        <f t="shared" si="1150"/>
        <v/>
      </c>
      <c r="T2570" s="40">
        <f t="shared" si="1151"/>
        <v>45919</v>
      </c>
      <c r="U2570" s="44">
        <v>2500</v>
      </c>
      <c r="V2570" s="44">
        <f t="shared" si="1152"/>
        <v>0</v>
      </c>
      <c r="W2570" s="77">
        <f t="shared" si="1153"/>
        <v>2500</v>
      </c>
      <c r="X2570" s="78">
        <f t="shared" si="1154"/>
        <v>0</v>
      </c>
      <c r="Y2570" s="44" cm="1">
        <f t="array" ref="Y2570">_xlfn.IFNA(_xlfn.IFS(AND(Q2570&gt;=2000, Q2570&lt;3000), 10000, AND(Q2570&gt;=3000, Q2570&lt;4000), 15000, AND(Q2570&gt;=4000, Q2570&lt;5000), 20000, AND(Q2570&gt;=5000), 25000),0)</f>
        <v>0</v>
      </c>
      <c r="Z2570" s="91">
        <f t="shared" si="1155"/>
        <v>300</v>
      </c>
      <c r="AA2570" s="44">
        <f t="shared" si="1156"/>
        <v>0</v>
      </c>
      <c r="AB2570" s="44"/>
      <c r="AC2570" s="44"/>
      <c r="AD2570" s="44"/>
      <c r="AE2570" s="44">
        <f>VLOOKUP(O2570,정산업데이트!$A$6:$B$12,2,10)</f>
        <v>0</v>
      </c>
      <c r="AF2570" s="44"/>
      <c r="AG2570" s="79">
        <f t="shared" si="1157"/>
        <v>300</v>
      </c>
      <c r="AH2570" s="80">
        <f t="shared" si="1158"/>
        <v>2800</v>
      </c>
      <c r="AI2570" s="93"/>
      <c r="AJ2570" s="84" t="s">
        <v>13958</v>
      </c>
      <c r="AK2570" s="84" t="s">
        <v>73</v>
      </c>
      <c r="AL2570" s="84" t="s">
        <v>13959</v>
      </c>
      <c r="AM2570" s="84" t="s">
        <v>15303</v>
      </c>
      <c r="AN2570" s="84" t="s">
        <v>241</v>
      </c>
      <c r="AO2570" s="84" t="s">
        <v>15304</v>
      </c>
      <c r="AP2570" s="84" t="s">
        <v>926</v>
      </c>
      <c r="AQ2570" s="84" t="s">
        <v>85</v>
      </c>
      <c r="AR2570" s="85">
        <v>1</v>
      </c>
      <c r="AS2570" s="86">
        <v>1</v>
      </c>
      <c r="AT2570" s="86">
        <v>1E-3</v>
      </c>
      <c r="AU2570" s="86">
        <v>1</v>
      </c>
      <c r="AV2570" s="84" t="s">
        <v>8</v>
      </c>
      <c r="AW2570" s="86">
        <v>100</v>
      </c>
      <c r="AX2570" s="84" t="s">
        <v>68</v>
      </c>
      <c r="AY2570" s="84" t="s">
        <v>68</v>
      </c>
      <c r="AZ2570" s="84" t="s">
        <v>68</v>
      </c>
      <c r="BA2570" s="84" t="s">
        <v>68</v>
      </c>
      <c r="BB2570" s="84" t="s">
        <v>68</v>
      </c>
      <c r="BC2570" s="84" t="s">
        <v>126</v>
      </c>
      <c r="BD2570" s="84" t="s">
        <v>90</v>
      </c>
      <c r="BE2570" s="84" t="s">
        <v>111</v>
      </c>
      <c r="BF2570" s="84" t="s">
        <v>122</v>
      </c>
      <c r="BG2570" s="84" t="s">
        <v>69</v>
      </c>
      <c r="BH2570" s="92" t="s">
        <v>15305</v>
      </c>
      <c r="BI2570" s="84" t="s">
        <v>122</v>
      </c>
      <c r="BJ2570" s="84" t="s">
        <v>15306</v>
      </c>
      <c r="BK2570" s="84" t="s">
        <v>867</v>
      </c>
      <c r="BL2570" s="84" t="s">
        <v>122</v>
      </c>
      <c r="BM2570" s="84" t="s">
        <v>90</v>
      </c>
      <c r="BN2570" s="84" t="s">
        <v>70</v>
      </c>
      <c r="BO2570" s="84" t="s">
        <v>71</v>
      </c>
      <c r="BP2570" s="84" t="s">
        <v>122</v>
      </c>
      <c r="BQ2570" s="84" t="s">
        <v>163</v>
      </c>
    </row>
    <row r="2571" spans="1:69" ht="14.4" x14ac:dyDescent="0.3">
      <c r="A2571" s="40" t="str">
        <f t="shared" si="1132"/>
        <v>2025-09-19</v>
      </c>
      <c r="B2571" s="40" t="str">
        <f t="shared" si="1133"/>
        <v>SYD</v>
      </c>
      <c r="C2571" s="39" t="str">
        <f t="shared" si="1134"/>
        <v>40644127016</v>
      </c>
      <c r="D2571" s="41" t="str">
        <f t="shared" si="1135"/>
        <v>PAU029773988</v>
      </c>
      <c r="E2571" s="41" t="str">
        <f t="shared" si="1136"/>
        <v>596421490143</v>
      </c>
      <c r="F2571" s="39" t="str">
        <f t="shared" si="1137"/>
        <v>2254252</v>
      </c>
      <c r="G2571" s="39" t="str">
        <f t="shared" si="1138"/>
        <v>WISE EXPRESS(AUSTRAPHARM)</v>
      </c>
      <c r="H2571" s="41" t="str">
        <f t="shared" si="1139"/>
        <v>윤영실</v>
      </c>
      <c r="I2571" s="39" t="str">
        <f t="shared" si="1140"/>
        <v>10102</v>
      </c>
      <c r="J2571" s="52" t="str">
        <f t="shared" si="1141"/>
        <v/>
      </c>
      <c r="K2571" s="75">
        <f t="shared" si="1142"/>
        <v>1</v>
      </c>
      <c r="L2571" s="76">
        <f t="shared" si="1143"/>
        <v>4</v>
      </c>
      <c r="M2571" s="76">
        <f t="shared" si="1144"/>
        <v>1E-3</v>
      </c>
      <c r="N2571" s="76">
        <f t="shared" si="1145"/>
        <v>4</v>
      </c>
      <c r="O2571" s="42">
        <f t="shared" si="1146"/>
        <v>4</v>
      </c>
      <c r="P2571" s="39" t="str">
        <f t="shared" si="1147"/>
        <v>목록(Manifest)</v>
      </c>
      <c r="Q2571" s="72">
        <f t="shared" si="1148"/>
        <v>125</v>
      </c>
      <c r="R2571" s="43" t="str">
        <f t="shared" si="1149"/>
        <v>5X033</v>
      </c>
      <c r="S2571" s="82" t="str">
        <f t="shared" si="1150"/>
        <v/>
      </c>
      <c r="T2571" s="40">
        <f t="shared" si="1151"/>
        <v>45919</v>
      </c>
      <c r="U2571" s="44">
        <v>2500</v>
      </c>
      <c r="V2571" s="44">
        <f t="shared" si="1152"/>
        <v>0</v>
      </c>
      <c r="W2571" s="77">
        <f t="shared" si="1153"/>
        <v>2500</v>
      </c>
      <c r="X2571" s="78">
        <f t="shared" si="1154"/>
        <v>0</v>
      </c>
      <c r="Y2571" s="44" cm="1">
        <f t="array" ref="Y2571">_xlfn.IFNA(_xlfn.IFS(AND(Q2571&gt;=2000, Q2571&lt;3000), 10000, AND(Q2571&gt;=3000, Q2571&lt;4000), 15000, AND(Q2571&gt;=4000, Q2571&lt;5000), 20000, AND(Q2571&gt;=5000), 25000),0)</f>
        <v>0</v>
      </c>
      <c r="Z2571" s="91">
        <f t="shared" si="1155"/>
        <v>0</v>
      </c>
      <c r="AA2571" s="44">
        <f t="shared" si="1156"/>
        <v>0</v>
      </c>
      <c r="AB2571" s="44"/>
      <c r="AC2571" s="44"/>
      <c r="AD2571" s="44"/>
      <c r="AE2571" s="44">
        <f>VLOOKUP(O2571,정산업데이트!$A$6:$B$12,2,10)</f>
        <v>0</v>
      </c>
      <c r="AF2571" s="44"/>
      <c r="AG2571" s="79">
        <f t="shared" si="1157"/>
        <v>0</v>
      </c>
      <c r="AH2571" s="80">
        <f t="shared" si="1158"/>
        <v>2500</v>
      </c>
      <c r="AI2571" s="93"/>
      <c r="AJ2571" s="84" t="s">
        <v>13958</v>
      </c>
      <c r="AK2571" s="84" t="s">
        <v>73</v>
      </c>
      <c r="AL2571" s="84" t="s">
        <v>13959</v>
      </c>
      <c r="AM2571" s="84" t="s">
        <v>15307</v>
      </c>
      <c r="AN2571" s="84" t="s">
        <v>15308</v>
      </c>
      <c r="AO2571" s="84" t="s">
        <v>15309</v>
      </c>
      <c r="AP2571" s="84" t="s">
        <v>15310</v>
      </c>
      <c r="AQ2571" s="84" t="s">
        <v>122</v>
      </c>
      <c r="AR2571" s="85">
        <v>1</v>
      </c>
      <c r="AS2571" s="86">
        <v>4</v>
      </c>
      <c r="AT2571" s="86">
        <v>1E-3</v>
      </c>
      <c r="AU2571" s="86">
        <v>4</v>
      </c>
      <c r="AV2571" s="84" t="s">
        <v>7</v>
      </c>
      <c r="AW2571" s="86">
        <v>125</v>
      </c>
      <c r="AX2571" s="84" t="s">
        <v>68</v>
      </c>
      <c r="AY2571" s="84" t="s">
        <v>68</v>
      </c>
      <c r="AZ2571" s="84" t="s">
        <v>68</v>
      </c>
      <c r="BA2571" s="84" t="s">
        <v>68</v>
      </c>
      <c r="BB2571" s="84" t="s">
        <v>68</v>
      </c>
      <c r="BC2571" s="84" t="s">
        <v>132</v>
      </c>
      <c r="BD2571" s="84" t="s">
        <v>83</v>
      </c>
      <c r="BE2571" s="84" t="s">
        <v>149</v>
      </c>
      <c r="BF2571" s="84" t="s">
        <v>122</v>
      </c>
      <c r="BG2571" s="84" t="s">
        <v>69</v>
      </c>
      <c r="BH2571" s="92" t="s">
        <v>15311</v>
      </c>
      <c r="BI2571" s="84" t="s">
        <v>122</v>
      </c>
      <c r="BJ2571" s="84" t="s">
        <v>15312</v>
      </c>
      <c r="BK2571" s="84" t="s">
        <v>867</v>
      </c>
      <c r="BL2571" s="84" t="s">
        <v>122</v>
      </c>
      <c r="BM2571" s="84" t="s">
        <v>83</v>
      </c>
      <c r="BN2571" s="84" t="s">
        <v>70</v>
      </c>
      <c r="BO2571" s="84" t="s">
        <v>71</v>
      </c>
      <c r="BP2571" s="84" t="s">
        <v>122</v>
      </c>
      <c r="BQ2571" s="84" t="s">
        <v>163</v>
      </c>
    </row>
    <row r="2572" spans="1:69" ht="14.4" customHeight="1" x14ac:dyDescent="0.3">
      <c r="A2572" s="40" t="str">
        <f t="shared" si="1132"/>
        <v>2025-09-19</v>
      </c>
      <c r="B2572" s="40" t="str">
        <f t="shared" si="1133"/>
        <v>SYD</v>
      </c>
      <c r="C2572" s="39" t="str">
        <f t="shared" si="1134"/>
        <v>40644127016</v>
      </c>
      <c r="D2572" s="41" t="str">
        <f t="shared" si="1135"/>
        <v>PAU029773986</v>
      </c>
      <c r="E2572" s="41" t="str">
        <f t="shared" si="1136"/>
        <v>596421490165</v>
      </c>
      <c r="F2572" s="39" t="str">
        <f t="shared" si="1137"/>
        <v>2254252</v>
      </c>
      <c r="G2572" s="39" t="str">
        <f t="shared" si="1138"/>
        <v>WISE EXPRESS(AUSTRAPHARM)</v>
      </c>
      <c r="H2572" s="41" t="str">
        <f t="shared" si="1139"/>
        <v>김용성</v>
      </c>
      <c r="I2572" s="39" t="str">
        <f t="shared" si="1140"/>
        <v>14436</v>
      </c>
      <c r="J2572" s="52" t="str">
        <f t="shared" si="1141"/>
        <v/>
      </c>
      <c r="K2572" s="75">
        <f t="shared" si="1142"/>
        <v>1</v>
      </c>
      <c r="L2572" s="76">
        <f t="shared" si="1143"/>
        <v>3</v>
      </c>
      <c r="M2572" s="76">
        <f t="shared" si="1144"/>
        <v>1E-3</v>
      </c>
      <c r="N2572" s="76">
        <f t="shared" si="1145"/>
        <v>3</v>
      </c>
      <c r="O2572" s="42">
        <f t="shared" si="1146"/>
        <v>3</v>
      </c>
      <c r="P2572" s="39" t="str">
        <f t="shared" si="1147"/>
        <v>목록(Manifest)</v>
      </c>
      <c r="Q2572" s="72">
        <f t="shared" si="1148"/>
        <v>115</v>
      </c>
      <c r="R2572" s="43" t="str">
        <f t="shared" si="1149"/>
        <v>5X033</v>
      </c>
      <c r="S2572" s="82" t="str">
        <f t="shared" si="1150"/>
        <v/>
      </c>
      <c r="T2572" s="40">
        <f t="shared" si="1151"/>
        <v>45919</v>
      </c>
      <c r="U2572" s="44">
        <v>2500</v>
      </c>
      <c r="V2572" s="44">
        <f t="shared" si="1152"/>
        <v>0</v>
      </c>
      <c r="W2572" s="77">
        <f t="shared" si="1153"/>
        <v>2500</v>
      </c>
      <c r="X2572" s="78">
        <f t="shared" si="1154"/>
        <v>0</v>
      </c>
      <c r="Y2572" s="44" cm="1">
        <f t="array" ref="Y2572">_xlfn.IFNA(_xlfn.IFS(AND(Q2572&gt;=2000, Q2572&lt;3000), 10000, AND(Q2572&gt;=3000, Q2572&lt;4000), 15000, AND(Q2572&gt;=4000, Q2572&lt;5000), 20000, AND(Q2572&gt;=5000), 25000),0)</f>
        <v>0</v>
      </c>
      <c r="Z2572" s="91">
        <f t="shared" si="1155"/>
        <v>0</v>
      </c>
      <c r="AA2572" s="44">
        <f t="shared" si="1156"/>
        <v>0</v>
      </c>
      <c r="AB2572" s="44"/>
      <c r="AC2572" s="44"/>
      <c r="AD2572" s="44"/>
      <c r="AE2572" s="44">
        <f>VLOOKUP(O2572,정산업데이트!$A$6:$B$12,2,10)</f>
        <v>0</v>
      </c>
      <c r="AF2572" s="44"/>
      <c r="AG2572" s="79">
        <f t="shared" si="1157"/>
        <v>0</v>
      </c>
      <c r="AH2572" s="80">
        <f t="shared" si="1158"/>
        <v>2500</v>
      </c>
      <c r="AI2572" s="93"/>
      <c r="AJ2572" s="84" t="s">
        <v>13958</v>
      </c>
      <c r="AK2572" s="84" t="s">
        <v>73</v>
      </c>
      <c r="AL2572" s="84" t="s">
        <v>13959</v>
      </c>
      <c r="AM2572" s="84" t="s">
        <v>15313</v>
      </c>
      <c r="AN2572" s="84" t="s">
        <v>9092</v>
      </c>
      <c r="AO2572" s="84" t="s">
        <v>9093</v>
      </c>
      <c r="AP2572" s="84" t="s">
        <v>9094</v>
      </c>
      <c r="AQ2572" s="84" t="s">
        <v>122</v>
      </c>
      <c r="AR2572" s="85">
        <v>1</v>
      </c>
      <c r="AS2572" s="86">
        <v>3</v>
      </c>
      <c r="AT2572" s="86">
        <v>1E-3</v>
      </c>
      <c r="AU2572" s="86">
        <v>3</v>
      </c>
      <c r="AV2572" s="84" t="s">
        <v>7</v>
      </c>
      <c r="AW2572" s="86">
        <v>115</v>
      </c>
      <c r="AX2572" s="84" t="s">
        <v>68</v>
      </c>
      <c r="AY2572" s="84" t="s">
        <v>68</v>
      </c>
      <c r="AZ2572" s="84" t="s">
        <v>68</v>
      </c>
      <c r="BA2572" s="84" t="s">
        <v>68</v>
      </c>
      <c r="BB2572" s="84" t="s">
        <v>68</v>
      </c>
      <c r="BC2572" s="84" t="s">
        <v>132</v>
      </c>
      <c r="BD2572" s="84" t="s">
        <v>83</v>
      </c>
      <c r="BE2572" s="84" t="s">
        <v>149</v>
      </c>
      <c r="BF2572" s="84" t="s">
        <v>122</v>
      </c>
      <c r="BG2572" s="84" t="s">
        <v>69</v>
      </c>
      <c r="BH2572" s="92" t="s">
        <v>15314</v>
      </c>
      <c r="BI2572" s="84" t="s">
        <v>122</v>
      </c>
      <c r="BJ2572" s="84" t="s">
        <v>15315</v>
      </c>
      <c r="BK2572" s="84" t="s">
        <v>867</v>
      </c>
      <c r="BL2572" s="84" t="s">
        <v>122</v>
      </c>
      <c r="BM2572" s="84" t="s">
        <v>83</v>
      </c>
      <c r="BN2572" s="84" t="s">
        <v>70</v>
      </c>
      <c r="BO2572" s="84" t="s">
        <v>71</v>
      </c>
      <c r="BP2572" s="84" t="s">
        <v>122</v>
      </c>
      <c r="BQ2572" s="84" t="s">
        <v>163</v>
      </c>
    </row>
    <row r="2573" spans="1:69" ht="14.4" x14ac:dyDescent="0.3">
      <c r="A2573" s="40" t="str">
        <f t="shared" si="1132"/>
        <v>2025-09-19</v>
      </c>
      <c r="B2573" s="40" t="str">
        <f t="shared" si="1133"/>
        <v>SYD</v>
      </c>
      <c r="C2573" s="39" t="str">
        <f t="shared" si="1134"/>
        <v>40644127016</v>
      </c>
      <c r="D2573" s="41" t="str">
        <f t="shared" si="1135"/>
        <v>PAU029773985</v>
      </c>
      <c r="E2573" s="41" t="str">
        <f t="shared" si="1136"/>
        <v>596421490180</v>
      </c>
      <c r="F2573" s="39" t="str">
        <f t="shared" si="1137"/>
        <v>2254252</v>
      </c>
      <c r="G2573" s="39" t="str">
        <f t="shared" si="1138"/>
        <v>WISE EXPRESS(AUSTRAPHARM)</v>
      </c>
      <c r="H2573" s="41" t="str">
        <f t="shared" si="1139"/>
        <v>XU MEILAN</v>
      </c>
      <c r="I2573" s="39" t="str">
        <f t="shared" si="1140"/>
        <v>16439</v>
      </c>
      <c r="J2573" s="52" t="str">
        <f t="shared" si="1141"/>
        <v/>
      </c>
      <c r="K2573" s="75">
        <f t="shared" si="1142"/>
        <v>1</v>
      </c>
      <c r="L2573" s="76">
        <f t="shared" si="1143"/>
        <v>1</v>
      </c>
      <c r="M2573" s="76">
        <f t="shared" si="1144"/>
        <v>1E-3</v>
      </c>
      <c r="N2573" s="76">
        <f t="shared" si="1145"/>
        <v>1</v>
      </c>
      <c r="O2573" s="42">
        <f t="shared" si="1146"/>
        <v>1</v>
      </c>
      <c r="P2573" s="39" t="str">
        <f t="shared" si="1147"/>
        <v>목록(Manifest)</v>
      </c>
      <c r="Q2573" s="72">
        <f t="shared" si="1148"/>
        <v>60</v>
      </c>
      <c r="R2573" s="43" t="str">
        <f t="shared" si="1149"/>
        <v>5X033</v>
      </c>
      <c r="S2573" s="82" t="str">
        <f t="shared" si="1150"/>
        <v/>
      </c>
      <c r="T2573" s="40">
        <f t="shared" si="1151"/>
        <v>45919</v>
      </c>
      <c r="U2573" s="44">
        <v>2500</v>
      </c>
      <c r="V2573" s="44">
        <f t="shared" si="1152"/>
        <v>0</v>
      </c>
      <c r="W2573" s="77">
        <f t="shared" si="1153"/>
        <v>2500</v>
      </c>
      <c r="X2573" s="78">
        <f t="shared" si="1154"/>
        <v>0</v>
      </c>
      <c r="Y2573" s="44" cm="1">
        <f t="array" ref="Y2573">_xlfn.IFNA(_xlfn.IFS(AND(Q2573&gt;=2000, Q2573&lt;3000), 10000, AND(Q2573&gt;=3000, Q2573&lt;4000), 15000, AND(Q2573&gt;=4000, Q2573&lt;5000), 20000, AND(Q2573&gt;=5000), 25000),0)</f>
        <v>0</v>
      </c>
      <c r="Z2573" s="91">
        <f t="shared" si="1155"/>
        <v>0</v>
      </c>
      <c r="AA2573" s="44">
        <f t="shared" si="1156"/>
        <v>0</v>
      </c>
      <c r="AB2573" s="44"/>
      <c r="AC2573" s="44"/>
      <c r="AD2573" s="44"/>
      <c r="AE2573" s="44">
        <f>VLOOKUP(O2573,정산업데이트!$A$6:$B$12,2,10)</f>
        <v>0</v>
      </c>
      <c r="AF2573" s="44"/>
      <c r="AG2573" s="79">
        <f t="shared" si="1157"/>
        <v>0</v>
      </c>
      <c r="AH2573" s="80">
        <f t="shared" si="1158"/>
        <v>2500</v>
      </c>
      <c r="AI2573" s="93"/>
      <c r="AJ2573" s="84" t="s">
        <v>13958</v>
      </c>
      <c r="AK2573" s="84" t="s">
        <v>73</v>
      </c>
      <c r="AL2573" s="84" t="s">
        <v>13959</v>
      </c>
      <c r="AM2573" s="84" t="s">
        <v>15316</v>
      </c>
      <c r="AN2573" s="84" t="s">
        <v>15317</v>
      </c>
      <c r="AO2573" s="84" t="s">
        <v>15318</v>
      </c>
      <c r="AP2573" s="84" t="s">
        <v>15319</v>
      </c>
      <c r="AQ2573" s="84" t="s">
        <v>122</v>
      </c>
      <c r="AR2573" s="85">
        <v>1</v>
      </c>
      <c r="AS2573" s="86">
        <v>1</v>
      </c>
      <c r="AT2573" s="86">
        <v>1E-3</v>
      </c>
      <c r="AU2573" s="86">
        <v>1</v>
      </c>
      <c r="AV2573" s="84" t="s">
        <v>7</v>
      </c>
      <c r="AW2573" s="86">
        <v>60</v>
      </c>
      <c r="AX2573" s="84" t="s">
        <v>68</v>
      </c>
      <c r="AY2573" s="84" t="s">
        <v>68</v>
      </c>
      <c r="AZ2573" s="84" t="s">
        <v>68</v>
      </c>
      <c r="BA2573" s="84" t="s">
        <v>68</v>
      </c>
      <c r="BB2573" s="84" t="s">
        <v>68</v>
      </c>
      <c r="BC2573" s="84" t="s">
        <v>132</v>
      </c>
      <c r="BD2573" s="84" t="s">
        <v>83</v>
      </c>
      <c r="BE2573" s="84" t="s">
        <v>86</v>
      </c>
      <c r="BF2573" s="84" t="s">
        <v>122</v>
      </c>
      <c r="BG2573" s="84" t="s">
        <v>69</v>
      </c>
      <c r="BH2573" s="92" t="s">
        <v>15320</v>
      </c>
      <c r="BI2573" s="84" t="s">
        <v>122</v>
      </c>
      <c r="BJ2573" s="84" t="s">
        <v>15321</v>
      </c>
      <c r="BK2573" s="84" t="s">
        <v>867</v>
      </c>
      <c r="BL2573" s="84" t="s">
        <v>122</v>
      </c>
      <c r="BM2573" s="84" t="s">
        <v>83</v>
      </c>
      <c r="BN2573" s="84" t="s">
        <v>70</v>
      </c>
      <c r="BO2573" s="84" t="s">
        <v>71</v>
      </c>
      <c r="BP2573" s="84" t="s">
        <v>122</v>
      </c>
      <c r="BQ2573" s="84" t="s">
        <v>163</v>
      </c>
    </row>
    <row r="2574" spans="1:69" ht="14.4" x14ac:dyDescent="0.3">
      <c r="A2574" s="40" t="str">
        <f t="shared" si="1132"/>
        <v>2025-09-19</v>
      </c>
      <c r="B2574" s="40" t="str">
        <f t="shared" si="1133"/>
        <v>SYD</v>
      </c>
      <c r="C2574" s="39" t="str">
        <f t="shared" si="1134"/>
        <v>40644127016</v>
      </c>
      <c r="D2574" s="41" t="str">
        <f t="shared" si="1135"/>
        <v>PAU029773982</v>
      </c>
      <c r="E2574" s="41" t="str">
        <f t="shared" si="1136"/>
        <v>596421490191</v>
      </c>
      <c r="F2574" s="39" t="str">
        <f t="shared" si="1137"/>
        <v>2254252</v>
      </c>
      <c r="G2574" s="39" t="str">
        <f t="shared" si="1138"/>
        <v>WISE EXPRESS(AUSTRAPHARM)</v>
      </c>
      <c r="H2574" s="41" t="str">
        <f t="shared" si="1139"/>
        <v>기경복</v>
      </c>
      <c r="I2574" s="39" t="str">
        <f t="shared" si="1140"/>
        <v>61098</v>
      </c>
      <c r="J2574" s="52" t="str">
        <f t="shared" si="1141"/>
        <v/>
      </c>
      <c r="K2574" s="75">
        <f t="shared" si="1142"/>
        <v>1</v>
      </c>
      <c r="L2574" s="76">
        <f t="shared" si="1143"/>
        <v>1</v>
      </c>
      <c r="M2574" s="76">
        <f t="shared" si="1144"/>
        <v>1E-3</v>
      </c>
      <c r="N2574" s="76">
        <f t="shared" si="1145"/>
        <v>1</v>
      </c>
      <c r="O2574" s="42">
        <f t="shared" si="1146"/>
        <v>1</v>
      </c>
      <c r="P2574" s="39" t="str">
        <f t="shared" si="1147"/>
        <v>일반(목록배제,Normal-Manifest Exception)</v>
      </c>
      <c r="Q2574" s="72">
        <f t="shared" si="1148"/>
        <v>70</v>
      </c>
      <c r="R2574" s="43" t="str">
        <f t="shared" si="1149"/>
        <v>5X033</v>
      </c>
      <c r="S2574" s="82" t="str">
        <f t="shared" si="1150"/>
        <v/>
      </c>
      <c r="T2574" s="40">
        <f t="shared" si="1151"/>
        <v>45919</v>
      </c>
      <c r="U2574" s="44">
        <v>2500</v>
      </c>
      <c r="V2574" s="44">
        <f t="shared" si="1152"/>
        <v>0</v>
      </c>
      <c r="W2574" s="77">
        <f t="shared" si="1153"/>
        <v>2500</v>
      </c>
      <c r="X2574" s="78">
        <f t="shared" si="1154"/>
        <v>0</v>
      </c>
      <c r="Y2574" s="44" cm="1">
        <f t="array" ref="Y2574">_xlfn.IFNA(_xlfn.IFS(AND(Q2574&gt;=2000, Q2574&lt;3000), 10000, AND(Q2574&gt;=3000, Q2574&lt;4000), 15000, AND(Q2574&gt;=4000, Q2574&lt;5000), 20000, AND(Q2574&gt;=5000), 25000),0)</f>
        <v>0</v>
      </c>
      <c r="Z2574" s="91">
        <f t="shared" si="1155"/>
        <v>300</v>
      </c>
      <c r="AA2574" s="44">
        <f t="shared" si="1156"/>
        <v>0</v>
      </c>
      <c r="AB2574" s="44"/>
      <c r="AC2574" s="44"/>
      <c r="AD2574" s="44"/>
      <c r="AE2574" s="44">
        <f>VLOOKUP(O2574,정산업데이트!$A$6:$B$12,2,10)</f>
        <v>0</v>
      </c>
      <c r="AF2574" s="44"/>
      <c r="AG2574" s="79">
        <f t="shared" si="1157"/>
        <v>300</v>
      </c>
      <c r="AH2574" s="80">
        <f t="shared" si="1158"/>
        <v>2800</v>
      </c>
      <c r="AI2574" s="93"/>
      <c r="AJ2574" s="84" t="s">
        <v>13958</v>
      </c>
      <c r="AK2574" s="84" t="s">
        <v>73</v>
      </c>
      <c r="AL2574" s="84" t="s">
        <v>13959</v>
      </c>
      <c r="AM2574" s="84" t="s">
        <v>15322</v>
      </c>
      <c r="AN2574" s="84" t="s">
        <v>15323</v>
      </c>
      <c r="AO2574" s="84" t="s">
        <v>15324</v>
      </c>
      <c r="AP2574" s="84" t="s">
        <v>1952</v>
      </c>
      <c r="AQ2574" s="84" t="s">
        <v>122</v>
      </c>
      <c r="AR2574" s="85">
        <v>1</v>
      </c>
      <c r="AS2574" s="86">
        <v>1</v>
      </c>
      <c r="AT2574" s="86">
        <v>1E-3</v>
      </c>
      <c r="AU2574" s="86">
        <v>1</v>
      </c>
      <c r="AV2574" s="84" t="s">
        <v>8</v>
      </c>
      <c r="AW2574" s="86">
        <v>70</v>
      </c>
      <c r="AX2574" s="84" t="s">
        <v>68</v>
      </c>
      <c r="AY2574" s="84" t="s">
        <v>68</v>
      </c>
      <c r="AZ2574" s="84" t="s">
        <v>68</v>
      </c>
      <c r="BA2574" s="84" t="s">
        <v>68</v>
      </c>
      <c r="BB2574" s="84" t="s">
        <v>68</v>
      </c>
      <c r="BC2574" s="84" t="s">
        <v>132</v>
      </c>
      <c r="BD2574" s="84" t="s">
        <v>83</v>
      </c>
      <c r="BE2574" s="84" t="s">
        <v>86</v>
      </c>
      <c r="BF2574" s="84" t="s">
        <v>122</v>
      </c>
      <c r="BG2574" s="84" t="s">
        <v>69</v>
      </c>
      <c r="BH2574" s="92" t="s">
        <v>15325</v>
      </c>
      <c r="BI2574" s="84" t="s">
        <v>122</v>
      </c>
      <c r="BJ2574" s="84" t="s">
        <v>15326</v>
      </c>
      <c r="BK2574" s="84" t="s">
        <v>867</v>
      </c>
      <c r="BL2574" s="84" t="s">
        <v>122</v>
      </c>
      <c r="BM2574" s="84" t="s">
        <v>83</v>
      </c>
      <c r="BN2574" s="84" t="s">
        <v>70</v>
      </c>
      <c r="BO2574" s="84" t="s">
        <v>71</v>
      </c>
      <c r="BP2574" s="84" t="s">
        <v>122</v>
      </c>
      <c r="BQ2574" s="84" t="s">
        <v>163</v>
      </c>
    </row>
    <row r="2575" spans="1:69" ht="14.4" x14ac:dyDescent="0.3">
      <c r="A2575" s="40" t="str">
        <f t="shared" si="1132"/>
        <v>2025-09-19</v>
      </c>
      <c r="B2575" s="40" t="str">
        <f t="shared" si="1133"/>
        <v>SYD</v>
      </c>
      <c r="C2575" s="39" t="str">
        <f t="shared" si="1134"/>
        <v>40644127016</v>
      </c>
      <c r="D2575" s="41" t="str">
        <f t="shared" si="1135"/>
        <v>PAU029773983</v>
      </c>
      <c r="E2575" s="41" t="str">
        <f t="shared" si="1136"/>
        <v>596421490202</v>
      </c>
      <c r="F2575" s="39" t="str">
        <f t="shared" si="1137"/>
        <v>2254252</v>
      </c>
      <c r="G2575" s="39" t="str">
        <f t="shared" si="1138"/>
        <v>WISE EXPRESS(AUSTRAPHARM)</v>
      </c>
      <c r="H2575" s="41" t="str">
        <f t="shared" si="1139"/>
        <v>박선희</v>
      </c>
      <c r="I2575" s="39" t="str">
        <f t="shared" si="1140"/>
        <v>06009</v>
      </c>
      <c r="J2575" s="52" t="str">
        <f t="shared" si="1141"/>
        <v/>
      </c>
      <c r="K2575" s="75">
        <f t="shared" si="1142"/>
        <v>1</v>
      </c>
      <c r="L2575" s="76">
        <f t="shared" si="1143"/>
        <v>2</v>
      </c>
      <c r="M2575" s="76">
        <f t="shared" si="1144"/>
        <v>1E-3</v>
      </c>
      <c r="N2575" s="76">
        <f t="shared" si="1145"/>
        <v>2</v>
      </c>
      <c r="O2575" s="42">
        <f t="shared" si="1146"/>
        <v>2</v>
      </c>
      <c r="P2575" s="39" t="str">
        <f t="shared" si="1147"/>
        <v>목록(Manifest)</v>
      </c>
      <c r="Q2575" s="72">
        <f t="shared" si="1148"/>
        <v>70</v>
      </c>
      <c r="R2575" s="43" t="str">
        <f t="shared" si="1149"/>
        <v>5X033</v>
      </c>
      <c r="S2575" s="82" t="str">
        <f t="shared" si="1150"/>
        <v/>
      </c>
      <c r="T2575" s="40">
        <f t="shared" si="1151"/>
        <v>45919</v>
      </c>
      <c r="U2575" s="44">
        <v>2500</v>
      </c>
      <c r="V2575" s="44">
        <f t="shared" si="1152"/>
        <v>0</v>
      </c>
      <c r="W2575" s="77">
        <f t="shared" si="1153"/>
        <v>2500</v>
      </c>
      <c r="X2575" s="78">
        <f t="shared" si="1154"/>
        <v>0</v>
      </c>
      <c r="Y2575" s="44" cm="1">
        <f t="array" ref="Y2575">_xlfn.IFNA(_xlfn.IFS(AND(Q2575&gt;=2000, Q2575&lt;3000), 10000, AND(Q2575&gt;=3000, Q2575&lt;4000), 15000, AND(Q2575&gt;=4000, Q2575&lt;5000), 20000, AND(Q2575&gt;=5000), 25000),0)</f>
        <v>0</v>
      </c>
      <c r="Z2575" s="91">
        <f t="shared" si="1155"/>
        <v>0</v>
      </c>
      <c r="AA2575" s="44">
        <f t="shared" si="1156"/>
        <v>0</v>
      </c>
      <c r="AB2575" s="44"/>
      <c r="AC2575" s="44"/>
      <c r="AD2575" s="44"/>
      <c r="AE2575" s="44">
        <f>VLOOKUP(O2575,정산업데이트!$A$6:$B$12,2,10)</f>
        <v>0</v>
      </c>
      <c r="AF2575" s="44"/>
      <c r="AG2575" s="79">
        <f t="shared" si="1157"/>
        <v>0</v>
      </c>
      <c r="AH2575" s="80">
        <f t="shared" si="1158"/>
        <v>2500</v>
      </c>
      <c r="AI2575" s="93"/>
      <c r="AJ2575" s="84" t="s">
        <v>13958</v>
      </c>
      <c r="AK2575" s="84" t="s">
        <v>73</v>
      </c>
      <c r="AL2575" s="84" t="s">
        <v>13959</v>
      </c>
      <c r="AM2575" s="84" t="s">
        <v>15327</v>
      </c>
      <c r="AN2575" s="84" t="s">
        <v>194</v>
      </c>
      <c r="AO2575" s="84" t="s">
        <v>15328</v>
      </c>
      <c r="AP2575" s="84" t="s">
        <v>15329</v>
      </c>
      <c r="AQ2575" s="84" t="s">
        <v>122</v>
      </c>
      <c r="AR2575" s="85">
        <v>1</v>
      </c>
      <c r="AS2575" s="86">
        <v>2</v>
      </c>
      <c r="AT2575" s="86">
        <v>1E-3</v>
      </c>
      <c r="AU2575" s="86">
        <v>2</v>
      </c>
      <c r="AV2575" s="84" t="s">
        <v>7</v>
      </c>
      <c r="AW2575" s="86">
        <v>70</v>
      </c>
      <c r="AX2575" s="84" t="s">
        <v>68</v>
      </c>
      <c r="AY2575" s="84" t="s">
        <v>68</v>
      </c>
      <c r="AZ2575" s="84" t="s">
        <v>68</v>
      </c>
      <c r="BA2575" s="84" t="s">
        <v>68</v>
      </c>
      <c r="BB2575" s="84" t="s">
        <v>68</v>
      </c>
      <c r="BC2575" s="84" t="s">
        <v>132</v>
      </c>
      <c r="BD2575" s="84" t="s">
        <v>83</v>
      </c>
      <c r="BE2575" s="84" t="s">
        <v>86</v>
      </c>
      <c r="BF2575" s="84" t="s">
        <v>122</v>
      </c>
      <c r="BG2575" s="84" t="s">
        <v>69</v>
      </c>
      <c r="BH2575" s="92" t="s">
        <v>15330</v>
      </c>
      <c r="BI2575" s="84" t="s">
        <v>122</v>
      </c>
      <c r="BJ2575" s="84" t="s">
        <v>15331</v>
      </c>
      <c r="BK2575" s="84" t="s">
        <v>867</v>
      </c>
      <c r="BL2575" s="84" t="s">
        <v>122</v>
      </c>
      <c r="BM2575" s="84" t="s">
        <v>83</v>
      </c>
      <c r="BN2575" s="84" t="s">
        <v>70</v>
      </c>
      <c r="BO2575" s="84" t="s">
        <v>71</v>
      </c>
      <c r="BP2575" s="84" t="s">
        <v>122</v>
      </c>
      <c r="BQ2575" s="84" t="s">
        <v>163</v>
      </c>
    </row>
    <row r="2576" spans="1:69" ht="14.4" customHeight="1" x14ac:dyDescent="0.3">
      <c r="A2576" s="40" t="str">
        <f t="shared" si="1132"/>
        <v>2025-09-19</v>
      </c>
      <c r="B2576" s="40" t="str">
        <f t="shared" si="1133"/>
        <v>SYD</v>
      </c>
      <c r="C2576" s="39" t="str">
        <f t="shared" si="1134"/>
        <v>40644127016</v>
      </c>
      <c r="D2576" s="41" t="str">
        <f t="shared" si="1135"/>
        <v>PAU029773648</v>
      </c>
      <c r="E2576" s="41" t="str">
        <f t="shared" si="1136"/>
        <v>596421490213</v>
      </c>
      <c r="F2576" s="39" t="str">
        <f t="shared" si="1137"/>
        <v>2254252</v>
      </c>
      <c r="G2576" s="39" t="str">
        <f t="shared" si="1138"/>
        <v>WISE EXPRESS(AUSTRAPHARM)</v>
      </c>
      <c r="H2576" s="41" t="str">
        <f t="shared" si="1139"/>
        <v>박가경</v>
      </c>
      <c r="I2576" s="39" t="str">
        <f t="shared" si="1140"/>
        <v>61180</v>
      </c>
      <c r="J2576" s="52" t="str">
        <f t="shared" si="1141"/>
        <v/>
      </c>
      <c r="K2576" s="75">
        <f t="shared" si="1142"/>
        <v>1</v>
      </c>
      <c r="L2576" s="76">
        <f t="shared" si="1143"/>
        <v>1</v>
      </c>
      <c r="M2576" s="76">
        <f t="shared" si="1144"/>
        <v>1E-3</v>
      </c>
      <c r="N2576" s="76">
        <f t="shared" si="1145"/>
        <v>1</v>
      </c>
      <c r="O2576" s="42">
        <f t="shared" si="1146"/>
        <v>1</v>
      </c>
      <c r="P2576" s="39" t="str">
        <f t="shared" si="1147"/>
        <v>일반(목록배제,Normal-Manifest Exception)</v>
      </c>
      <c r="Q2576" s="72">
        <f t="shared" si="1148"/>
        <v>45</v>
      </c>
      <c r="R2576" s="43" t="str">
        <f t="shared" si="1149"/>
        <v>5X033</v>
      </c>
      <c r="S2576" s="82" t="str">
        <f t="shared" si="1150"/>
        <v/>
      </c>
      <c r="T2576" s="40">
        <f t="shared" si="1151"/>
        <v>45919</v>
      </c>
      <c r="U2576" s="44">
        <v>2500</v>
      </c>
      <c r="V2576" s="44">
        <f t="shared" si="1152"/>
        <v>0</v>
      </c>
      <c r="W2576" s="77">
        <f t="shared" si="1153"/>
        <v>2500</v>
      </c>
      <c r="X2576" s="78">
        <f t="shared" si="1154"/>
        <v>0</v>
      </c>
      <c r="Y2576" s="44" cm="1">
        <f t="array" ref="Y2576">_xlfn.IFNA(_xlfn.IFS(AND(Q2576&gt;=2000, Q2576&lt;3000), 10000, AND(Q2576&gt;=3000, Q2576&lt;4000), 15000, AND(Q2576&gt;=4000, Q2576&lt;5000), 20000, AND(Q2576&gt;=5000), 25000),0)</f>
        <v>0</v>
      </c>
      <c r="Z2576" s="91">
        <f t="shared" si="1155"/>
        <v>300</v>
      </c>
      <c r="AA2576" s="44">
        <f t="shared" si="1156"/>
        <v>0</v>
      </c>
      <c r="AB2576" s="44"/>
      <c r="AC2576" s="44"/>
      <c r="AD2576" s="44"/>
      <c r="AE2576" s="44">
        <f>VLOOKUP(O2576,정산업데이트!$A$6:$B$12,2,10)</f>
        <v>0</v>
      </c>
      <c r="AF2576" s="44"/>
      <c r="AG2576" s="79">
        <f t="shared" si="1157"/>
        <v>300</v>
      </c>
      <c r="AH2576" s="80">
        <f t="shared" si="1158"/>
        <v>2800</v>
      </c>
      <c r="AI2576" s="93"/>
      <c r="AJ2576" s="84" t="s">
        <v>13958</v>
      </c>
      <c r="AK2576" s="84" t="s">
        <v>73</v>
      </c>
      <c r="AL2576" s="84" t="s">
        <v>13959</v>
      </c>
      <c r="AM2576" s="84" t="s">
        <v>15332</v>
      </c>
      <c r="AN2576" s="84" t="s">
        <v>15333</v>
      </c>
      <c r="AO2576" s="84" t="s">
        <v>15334</v>
      </c>
      <c r="AP2576" s="84" t="s">
        <v>15335</v>
      </c>
      <c r="AQ2576" s="84" t="s">
        <v>122</v>
      </c>
      <c r="AR2576" s="85">
        <v>1</v>
      </c>
      <c r="AS2576" s="86">
        <v>1</v>
      </c>
      <c r="AT2576" s="86">
        <v>1E-3</v>
      </c>
      <c r="AU2576" s="86">
        <v>1</v>
      </c>
      <c r="AV2576" s="84" t="s">
        <v>8</v>
      </c>
      <c r="AW2576" s="86">
        <v>45</v>
      </c>
      <c r="AX2576" s="84" t="s">
        <v>68</v>
      </c>
      <c r="AY2576" s="84" t="s">
        <v>68</v>
      </c>
      <c r="AZ2576" s="84" t="s">
        <v>68</v>
      </c>
      <c r="BA2576" s="84" t="s">
        <v>68</v>
      </c>
      <c r="BB2576" s="84" t="s">
        <v>68</v>
      </c>
      <c r="BC2576" s="84" t="s">
        <v>132</v>
      </c>
      <c r="BD2576" s="84" t="s">
        <v>83</v>
      </c>
      <c r="BE2576" s="84" t="s">
        <v>84</v>
      </c>
      <c r="BF2576" s="84" t="s">
        <v>122</v>
      </c>
      <c r="BG2576" s="84" t="s">
        <v>69</v>
      </c>
      <c r="BH2576" s="92" t="s">
        <v>15336</v>
      </c>
      <c r="BI2576" s="84" t="s">
        <v>122</v>
      </c>
      <c r="BJ2576" s="84" t="s">
        <v>15337</v>
      </c>
      <c r="BK2576" s="84" t="s">
        <v>867</v>
      </c>
      <c r="BL2576" s="84" t="s">
        <v>122</v>
      </c>
      <c r="BM2576" s="84" t="s">
        <v>83</v>
      </c>
      <c r="BN2576" s="84" t="s">
        <v>70</v>
      </c>
      <c r="BO2576" s="84" t="s">
        <v>71</v>
      </c>
      <c r="BP2576" s="84" t="s">
        <v>122</v>
      </c>
      <c r="BQ2576" s="84" t="s">
        <v>163</v>
      </c>
    </row>
    <row r="2577" spans="1:69" ht="14.4" x14ac:dyDescent="0.3">
      <c r="A2577" s="40" t="str">
        <f t="shared" si="1132"/>
        <v>2025-09-19</v>
      </c>
      <c r="B2577" s="40" t="str">
        <f t="shared" si="1133"/>
        <v>SYD</v>
      </c>
      <c r="C2577" s="39" t="str">
        <f t="shared" si="1134"/>
        <v>40644127016</v>
      </c>
      <c r="D2577" s="41" t="str">
        <f t="shared" si="1135"/>
        <v>PAU029773975</v>
      </c>
      <c r="E2577" s="41" t="str">
        <f t="shared" si="1136"/>
        <v>596421490224</v>
      </c>
      <c r="F2577" s="39" t="str">
        <f t="shared" si="1137"/>
        <v>2254252</v>
      </c>
      <c r="G2577" s="39" t="str">
        <f t="shared" si="1138"/>
        <v>WISE EXPRESS(AUSTRAPHARM)</v>
      </c>
      <c r="H2577" s="41" t="str">
        <f t="shared" si="1139"/>
        <v>윤종호</v>
      </c>
      <c r="I2577" s="39" t="str">
        <f t="shared" si="1140"/>
        <v>17965</v>
      </c>
      <c r="J2577" s="52" t="str">
        <f t="shared" si="1141"/>
        <v/>
      </c>
      <c r="K2577" s="75">
        <f t="shared" si="1142"/>
        <v>1</v>
      </c>
      <c r="L2577" s="76">
        <f t="shared" si="1143"/>
        <v>2</v>
      </c>
      <c r="M2577" s="76">
        <f t="shared" si="1144"/>
        <v>1E-3</v>
      </c>
      <c r="N2577" s="76">
        <f t="shared" si="1145"/>
        <v>2</v>
      </c>
      <c r="O2577" s="42">
        <f t="shared" si="1146"/>
        <v>2</v>
      </c>
      <c r="P2577" s="39" t="str">
        <f t="shared" si="1147"/>
        <v>목록(Manifest)</v>
      </c>
      <c r="Q2577" s="72">
        <f t="shared" si="1148"/>
        <v>120</v>
      </c>
      <c r="R2577" s="43" t="str">
        <f t="shared" si="1149"/>
        <v>5X033</v>
      </c>
      <c r="S2577" s="82" t="str">
        <f t="shared" si="1150"/>
        <v/>
      </c>
      <c r="T2577" s="40">
        <f t="shared" si="1151"/>
        <v>45919</v>
      </c>
      <c r="U2577" s="44">
        <v>2500</v>
      </c>
      <c r="V2577" s="44">
        <f t="shared" si="1152"/>
        <v>0</v>
      </c>
      <c r="W2577" s="77">
        <f t="shared" si="1153"/>
        <v>2500</v>
      </c>
      <c r="X2577" s="78">
        <f t="shared" si="1154"/>
        <v>0</v>
      </c>
      <c r="Y2577" s="44" cm="1">
        <f t="array" ref="Y2577">_xlfn.IFNA(_xlfn.IFS(AND(Q2577&gt;=2000, Q2577&lt;3000), 10000, AND(Q2577&gt;=3000, Q2577&lt;4000), 15000, AND(Q2577&gt;=4000, Q2577&lt;5000), 20000, AND(Q2577&gt;=5000), 25000),0)</f>
        <v>0</v>
      </c>
      <c r="Z2577" s="91">
        <f t="shared" si="1155"/>
        <v>0</v>
      </c>
      <c r="AA2577" s="44">
        <f t="shared" si="1156"/>
        <v>0</v>
      </c>
      <c r="AB2577" s="44"/>
      <c r="AC2577" s="44"/>
      <c r="AD2577" s="44"/>
      <c r="AE2577" s="44">
        <f>VLOOKUP(O2577,정산업데이트!$A$6:$B$12,2,10)</f>
        <v>0</v>
      </c>
      <c r="AF2577" s="44"/>
      <c r="AG2577" s="79">
        <f t="shared" si="1157"/>
        <v>0</v>
      </c>
      <c r="AH2577" s="80">
        <f t="shared" si="1158"/>
        <v>2500</v>
      </c>
      <c r="AI2577" s="93"/>
      <c r="AJ2577" s="84" t="s">
        <v>13958</v>
      </c>
      <c r="AK2577" s="84" t="s">
        <v>73</v>
      </c>
      <c r="AL2577" s="84" t="s">
        <v>13959</v>
      </c>
      <c r="AM2577" s="84" t="s">
        <v>15338</v>
      </c>
      <c r="AN2577" s="84" t="s">
        <v>8500</v>
      </c>
      <c r="AO2577" s="84" t="s">
        <v>15339</v>
      </c>
      <c r="AP2577" s="84" t="s">
        <v>15340</v>
      </c>
      <c r="AQ2577" s="84" t="s">
        <v>122</v>
      </c>
      <c r="AR2577" s="85">
        <v>1</v>
      </c>
      <c r="AS2577" s="86">
        <v>2</v>
      </c>
      <c r="AT2577" s="86">
        <v>1E-3</v>
      </c>
      <c r="AU2577" s="86">
        <v>2</v>
      </c>
      <c r="AV2577" s="84" t="s">
        <v>7</v>
      </c>
      <c r="AW2577" s="86">
        <v>120</v>
      </c>
      <c r="AX2577" s="84" t="s">
        <v>68</v>
      </c>
      <c r="AY2577" s="84" t="s">
        <v>68</v>
      </c>
      <c r="AZ2577" s="84" t="s">
        <v>68</v>
      </c>
      <c r="BA2577" s="84" t="s">
        <v>68</v>
      </c>
      <c r="BB2577" s="84" t="s">
        <v>68</v>
      </c>
      <c r="BC2577" s="84" t="s">
        <v>132</v>
      </c>
      <c r="BD2577" s="84" t="s">
        <v>83</v>
      </c>
      <c r="BE2577" s="84" t="s">
        <v>84</v>
      </c>
      <c r="BF2577" s="84" t="s">
        <v>122</v>
      </c>
      <c r="BG2577" s="84" t="s">
        <v>69</v>
      </c>
      <c r="BH2577" s="92" t="s">
        <v>15341</v>
      </c>
      <c r="BI2577" s="84" t="s">
        <v>122</v>
      </c>
      <c r="BJ2577" s="84" t="s">
        <v>15342</v>
      </c>
      <c r="BK2577" s="84" t="s">
        <v>867</v>
      </c>
      <c r="BL2577" s="84" t="s">
        <v>122</v>
      </c>
      <c r="BM2577" s="84" t="s">
        <v>83</v>
      </c>
      <c r="BN2577" s="84" t="s">
        <v>70</v>
      </c>
      <c r="BO2577" s="84" t="s">
        <v>71</v>
      </c>
      <c r="BP2577" s="84" t="s">
        <v>122</v>
      </c>
      <c r="BQ2577" s="84" t="s">
        <v>163</v>
      </c>
    </row>
    <row r="2578" spans="1:69" ht="14.4" x14ac:dyDescent="0.3">
      <c r="A2578" s="40" t="str">
        <f t="shared" si="1132"/>
        <v>2025-09-19</v>
      </c>
      <c r="B2578" s="40" t="str">
        <f t="shared" si="1133"/>
        <v>SYD</v>
      </c>
      <c r="C2578" s="39" t="str">
        <f t="shared" si="1134"/>
        <v>40644127016</v>
      </c>
      <c r="D2578" s="41" t="str">
        <f t="shared" si="1135"/>
        <v>PAU029773974</v>
      </c>
      <c r="E2578" s="41" t="str">
        <f t="shared" si="1136"/>
        <v>596421490235</v>
      </c>
      <c r="F2578" s="39" t="str">
        <f t="shared" si="1137"/>
        <v>2254252</v>
      </c>
      <c r="G2578" s="39" t="str">
        <f t="shared" si="1138"/>
        <v>WISE EXPRESS(AUSTRAPHARM)</v>
      </c>
      <c r="H2578" s="41" t="str">
        <f t="shared" si="1139"/>
        <v>이세영</v>
      </c>
      <c r="I2578" s="39" t="str">
        <f t="shared" si="1140"/>
        <v>03309</v>
      </c>
      <c r="J2578" s="52" t="str">
        <f t="shared" si="1141"/>
        <v/>
      </c>
      <c r="K2578" s="75">
        <f t="shared" si="1142"/>
        <v>1</v>
      </c>
      <c r="L2578" s="76">
        <f t="shared" si="1143"/>
        <v>1</v>
      </c>
      <c r="M2578" s="76">
        <f t="shared" si="1144"/>
        <v>1E-3</v>
      </c>
      <c r="N2578" s="76">
        <f t="shared" si="1145"/>
        <v>1</v>
      </c>
      <c r="O2578" s="42">
        <f t="shared" si="1146"/>
        <v>1</v>
      </c>
      <c r="P2578" s="39" t="str">
        <f t="shared" si="1147"/>
        <v>목록(Manifest)</v>
      </c>
      <c r="Q2578" s="72">
        <f t="shared" si="1148"/>
        <v>115</v>
      </c>
      <c r="R2578" s="43" t="str">
        <f t="shared" si="1149"/>
        <v>5X033</v>
      </c>
      <c r="S2578" s="82" t="str">
        <f t="shared" si="1150"/>
        <v/>
      </c>
      <c r="T2578" s="40">
        <f t="shared" si="1151"/>
        <v>45919</v>
      </c>
      <c r="U2578" s="44">
        <v>2500</v>
      </c>
      <c r="V2578" s="44">
        <f t="shared" si="1152"/>
        <v>0</v>
      </c>
      <c r="W2578" s="77">
        <f t="shared" si="1153"/>
        <v>2500</v>
      </c>
      <c r="X2578" s="78">
        <f t="shared" si="1154"/>
        <v>0</v>
      </c>
      <c r="Y2578" s="44" cm="1">
        <f t="array" ref="Y2578">_xlfn.IFNA(_xlfn.IFS(AND(Q2578&gt;=2000, Q2578&lt;3000), 10000, AND(Q2578&gt;=3000, Q2578&lt;4000), 15000, AND(Q2578&gt;=4000, Q2578&lt;5000), 20000, AND(Q2578&gt;=5000), 25000),0)</f>
        <v>0</v>
      </c>
      <c r="Z2578" s="91">
        <f t="shared" si="1155"/>
        <v>0</v>
      </c>
      <c r="AA2578" s="44">
        <f t="shared" si="1156"/>
        <v>0</v>
      </c>
      <c r="AB2578" s="44"/>
      <c r="AC2578" s="44"/>
      <c r="AD2578" s="44"/>
      <c r="AE2578" s="44">
        <f>VLOOKUP(O2578,정산업데이트!$A$6:$B$12,2,10)</f>
        <v>0</v>
      </c>
      <c r="AF2578" s="44"/>
      <c r="AG2578" s="79">
        <f t="shared" si="1157"/>
        <v>0</v>
      </c>
      <c r="AH2578" s="80">
        <f t="shared" si="1158"/>
        <v>2500</v>
      </c>
      <c r="AI2578" s="93"/>
      <c r="AJ2578" s="84" t="s">
        <v>13958</v>
      </c>
      <c r="AK2578" s="84" t="s">
        <v>73</v>
      </c>
      <c r="AL2578" s="84" t="s">
        <v>13959</v>
      </c>
      <c r="AM2578" s="84" t="s">
        <v>15343</v>
      </c>
      <c r="AN2578" s="84" t="s">
        <v>14495</v>
      </c>
      <c r="AO2578" s="84" t="s">
        <v>15344</v>
      </c>
      <c r="AP2578" s="84" t="s">
        <v>15345</v>
      </c>
      <c r="AQ2578" s="84" t="s">
        <v>122</v>
      </c>
      <c r="AR2578" s="85">
        <v>1</v>
      </c>
      <c r="AS2578" s="86">
        <v>1</v>
      </c>
      <c r="AT2578" s="86">
        <v>1E-3</v>
      </c>
      <c r="AU2578" s="86">
        <v>1</v>
      </c>
      <c r="AV2578" s="84" t="s">
        <v>7</v>
      </c>
      <c r="AW2578" s="86">
        <v>115</v>
      </c>
      <c r="AX2578" s="84" t="s">
        <v>68</v>
      </c>
      <c r="AY2578" s="84" t="s">
        <v>68</v>
      </c>
      <c r="AZ2578" s="84" t="s">
        <v>68</v>
      </c>
      <c r="BA2578" s="84" t="s">
        <v>68</v>
      </c>
      <c r="BB2578" s="84" t="s">
        <v>68</v>
      </c>
      <c r="BC2578" s="84" t="s">
        <v>132</v>
      </c>
      <c r="BD2578" s="84" t="s">
        <v>83</v>
      </c>
      <c r="BE2578" s="84" t="s">
        <v>84</v>
      </c>
      <c r="BF2578" s="84" t="s">
        <v>122</v>
      </c>
      <c r="BG2578" s="84" t="s">
        <v>69</v>
      </c>
      <c r="BH2578" s="92" t="s">
        <v>15346</v>
      </c>
      <c r="BI2578" s="84" t="s">
        <v>122</v>
      </c>
      <c r="BJ2578" s="84" t="s">
        <v>15347</v>
      </c>
      <c r="BK2578" s="84" t="s">
        <v>867</v>
      </c>
      <c r="BL2578" s="84" t="s">
        <v>122</v>
      </c>
      <c r="BM2578" s="84" t="s">
        <v>83</v>
      </c>
      <c r="BN2578" s="84" t="s">
        <v>70</v>
      </c>
      <c r="BO2578" s="84" t="s">
        <v>71</v>
      </c>
      <c r="BP2578" s="84" t="s">
        <v>122</v>
      </c>
      <c r="BQ2578" s="84" t="s">
        <v>163</v>
      </c>
    </row>
    <row r="2579" spans="1:69" ht="14.4" x14ac:dyDescent="0.3">
      <c r="A2579" s="40" t="str">
        <f t="shared" si="1132"/>
        <v>2025-09-19</v>
      </c>
      <c r="B2579" s="40" t="str">
        <f t="shared" si="1133"/>
        <v>SYD</v>
      </c>
      <c r="C2579" s="39" t="str">
        <f t="shared" si="1134"/>
        <v>40644127016</v>
      </c>
      <c r="D2579" s="41" t="str">
        <f t="shared" si="1135"/>
        <v>PAU029773972</v>
      </c>
      <c r="E2579" s="41" t="str">
        <f t="shared" si="1136"/>
        <v>596421490246</v>
      </c>
      <c r="F2579" s="39" t="str">
        <f t="shared" si="1137"/>
        <v>2254252</v>
      </c>
      <c r="G2579" s="39" t="str">
        <f t="shared" si="1138"/>
        <v>WISE EXPRESS(AUSTRAPHARM)</v>
      </c>
      <c r="H2579" s="41" t="str">
        <f t="shared" si="1139"/>
        <v>정대윤</v>
      </c>
      <c r="I2579" s="39" t="str">
        <f t="shared" si="1140"/>
        <v>58568</v>
      </c>
      <c r="J2579" s="52" t="str">
        <f t="shared" si="1141"/>
        <v/>
      </c>
      <c r="K2579" s="75">
        <f t="shared" si="1142"/>
        <v>1</v>
      </c>
      <c r="L2579" s="76">
        <f t="shared" si="1143"/>
        <v>2</v>
      </c>
      <c r="M2579" s="76">
        <f t="shared" si="1144"/>
        <v>1E-3</v>
      </c>
      <c r="N2579" s="76">
        <f t="shared" si="1145"/>
        <v>2</v>
      </c>
      <c r="O2579" s="42">
        <f t="shared" si="1146"/>
        <v>2</v>
      </c>
      <c r="P2579" s="39" t="str">
        <f t="shared" si="1147"/>
        <v>목록(Manifest)</v>
      </c>
      <c r="Q2579" s="72">
        <f t="shared" si="1148"/>
        <v>120</v>
      </c>
      <c r="R2579" s="43" t="str">
        <f t="shared" si="1149"/>
        <v>5X033</v>
      </c>
      <c r="S2579" s="82" t="str">
        <f t="shared" si="1150"/>
        <v/>
      </c>
      <c r="T2579" s="40">
        <f t="shared" si="1151"/>
        <v>45919</v>
      </c>
      <c r="U2579" s="44">
        <v>2500</v>
      </c>
      <c r="V2579" s="44">
        <f t="shared" si="1152"/>
        <v>0</v>
      </c>
      <c r="W2579" s="77">
        <f t="shared" si="1153"/>
        <v>2500</v>
      </c>
      <c r="X2579" s="78">
        <f t="shared" si="1154"/>
        <v>0</v>
      </c>
      <c r="Y2579" s="44" cm="1">
        <f t="array" ref="Y2579">_xlfn.IFNA(_xlfn.IFS(AND(Q2579&gt;=2000, Q2579&lt;3000), 10000, AND(Q2579&gt;=3000, Q2579&lt;4000), 15000, AND(Q2579&gt;=4000, Q2579&lt;5000), 20000, AND(Q2579&gt;=5000), 25000),0)</f>
        <v>0</v>
      </c>
      <c r="Z2579" s="91">
        <f t="shared" si="1155"/>
        <v>0</v>
      </c>
      <c r="AA2579" s="44">
        <f t="shared" si="1156"/>
        <v>0</v>
      </c>
      <c r="AB2579" s="44"/>
      <c r="AC2579" s="44"/>
      <c r="AD2579" s="44"/>
      <c r="AE2579" s="44">
        <f>VLOOKUP(O2579,정산업데이트!$A$6:$B$12,2,10)</f>
        <v>0</v>
      </c>
      <c r="AF2579" s="44"/>
      <c r="AG2579" s="79">
        <f t="shared" si="1157"/>
        <v>0</v>
      </c>
      <c r="AH2579" s="80">
        <f t="shared" si="1158"/>
        <v>2500</v>
      </c>
      <c r="AI2579" s="93"/>
      <c r="AJ2579" s="84" t="s">
        <v>13958</v>
      </c>
      <c r="AK2579" s="84" t="s">
        <v>73</v>
      </c>
      <c r="AL2579" s="84" t="s">
        <v>13959</v>
      </c>
      <c r="AM2579" s="84" t="s">
        <v>15348</v>
      </c>
      <c r="AN2579" s="84" t="s">
        <v>15349</v>
      </c>
      <c r="AO2579" s="84" t="s">
        <v>15350</v>
      </c>
      <c r="AP2579" s="84" t="s">
        <v>15351</v>
      </c>
      <c r="AQ2579" s="84" t="s">
        <v>122</v>
      </c>
      <c r="AR2579" s="85">
        <v>1</v>
      </c>
      <c r="AS2579" s="86">
        <v>2</v>
      </c>
      <c r="AT2579" s="86">
        <v>1E-3</v>
      </c>
      <c r="AU2579" s="86">
        <v>2</v>
      </c>
      <c r="AV2579" s="84" t="s">
        <v>7</v>
      </c>
      <c r="AW2579" s="86">
        <v>120</v>
      </c>
      <c r="AX2579" s="84" t="s">
        <v>68</v>
      </c>
      <c r="AY2579" s="84" t="s">
        <v>68</v>
      </c>
      <c r="AZ2579" s="84" t="s">
        <v>68</v>
      </c>
      <c r="BA2579" s="84" t="s">
        <v>68</v>
      </c>
      <c r="BB2579" s="84" t="s">
        <v>68</v>
      </c>
      <c r="BC2579" s="84" t="s">
        <v>132</v>
      </c>
      <c r="BD2579" s="84" t="s">
        <v>83</v>
      </c>
      <c r="BE2579" s="84" t="s">
        <v>84</v>
      </c>
      <c r="BF2579" s="84" t="s">
        <v>122</v>
      </c>
      <c r="BG2579" s="84" t="s">
        <v>69</v>
      </c>
      <c r="BH2579" s="92" t="s">
        <v>15352</v>
      </c>
      <c r="BI2579" s="84" t="s">
        <v>122</v>
      </c>
      <c r="BJ2579" s="84" t="s">
        <v>15353</v>
      </c>
      <c r="BK2579" s="84" t="s">
        <v>867</v>
      </c>
      <c r="BL2579" s="84" t="s">
        <v>122</v>
      </c>
      <c r="BM2579" s="84" t="s">
        <v>83</v>
      </c>
      <c r="BN2579" s="84" t="s">
        <v>70</v>
      </c>
      <c r="BO2579" s="84" t="s">
        <v>71</v>
      </c>
      <c r="BP2579" s="84" t="s">
        <v>122</v>
      </c>
      <c r="BQ2579" s="84" t="s">
        <v>163</v>
      </c>
    </row>
    <row r="2580" spans="1:69" ht="14.4" x14ac:dyDescent="0.3">
      <c r="A2580" s="40" t="str">
        <f t="shared" si="1132"/>
        <v>2025-09-19</v>
      </c>
      <c r="B2580" s="40" t="str">
        <f t="shared" si="1133"/>
        <v>SYD</v>
      </c>
      <c r="C2580" s="39" t="str">
        <f t="shared" si="1134"/>
        <v>40644127016</v>
      </c>
      <c r="D2580" s="41" t="str">
        <f t="shared" si="1135"/>
        <v>PKR253655546</v>
      </c>
      <c r="E2580" s="41" t="str">
        <f t="shared" si="1136"/>
        <v>596421493385</v>
      </c>
      <c r="F2580" s="39" t="str">
        <f t="shared" si="1137"/>
        <v>2256683</v>
      </c>
      <c r="G2580" s="39" t="str">
        <f t="shared" si="1138"/>
        <v>WISE EXPRESS LOGISTICS(PANGZIMOM)</v>
      </c>
      <c r="H2580" s="41" t="str">
        <f t="shared" si="1139"/>
        <v>김소라</v>
      </c>
      <c r="I2580" s="39" t="str">
        <f t="shared" si="1140"/>
        <v>61085</v>
      </c>
      <c r="J2580" s="52" t="str">
        <f t="shared" si="1141"/>
        <v/>
      </c>
      <c r="K2580" s="75">
        <f t="shared" si="1142"/>
        <v>1</v>
      </c>
      <c r="L2580" s="76">
        <f t="shared" si="1143"/>
        <v>1</v>
      </c>
      <c r="M2580" s="76">
        <f t="shared" si="1144"/>
        <v>1E-3</v>
      </c>
      <c r="N2580" s="76">
        <f t="shared" si="1145"/>
        <v>1</v>
      </c>
      <c r="O2580" s="42">
        <f t="shared" si="1146"/>
        <v>1</v>
      </c>
      <c r="P2580" s="39" t="str">
        <f t="shared" si="1147"/>
        <v>목록(Manifest)</v>
      </c>
      <c r="Q2580" s="72">
        <f t="shared" si="1148"/>
        <v>45</v>
      </c>
      <c r="R2580" s="43" t="str">
        <f t="shared" si="1149"/>
        <v>5X033</v>
      </c>
      <c r="S2580" s="82" t="str">
        <f t="shared" si="1150"/>
        <v/>
      </c>
      <c r="T2580" s="40">
        <f t="shared" si="1151"/>
        <v>45919</v>
      </c>
      <c r="U2580" s="44">
        <v>2500</v>
      </c>
      <c r="V2580" s="44">
        <f t="shared" si="1152"/>
        <v>0</v>
      </c>
      <c r="W2580" s="77">
        <f t="shared" si="1153"/>
        <v>2500</v>
      </c>
      <c r="X2580" s="78">
        <f t="shared" si="1154"/>
        <v>0</v>
      </c>
      <c r="Y2580" s="44" cm="1">
        <f t="array" ref="Y2580">_xlfn.IFNA(_xlfn.IFS(AND(Q2580&gt;=2000, Q2580&lt;3000), 10000, AND(Q2580&gt;=3000, Q2580&lt;4000), 15000, AND(Q2580&gt;=4000, Q2580&lt;5000), 20000, AND(Q2580&gt;=5000), 25000),0)</f>
        <v>0</v>
      </c>
      <c r="Z2580" s="91">
        <f t="shared" si="1155"/>
        <v>0</v>
      </c>
      <c r="AA2580" s="44">
        <f t="shared" si="1156"/>
        <v>0</v>
      </c>
      <c r="AB2580" s="44"/>
      <c r="AC2580" s="44"/>
      <c r="AD2580" s="44"/>
      <c r="AE2580" s="44">
        <f>VLOOKUP(O2580,정산업데이트!$A$6:$B$12,2,10)</f>
        <v>0</v>
      </c>
      <c r="AF2580" s="44"/>
      <c r="AG2580" s="79">
        <f t="shared" si="1157"/>
        <v>0</v>
      </c>
      <c r="AH2580" s="80">
        <f t="shared" si="1158"/>
        <v>2500</v>
      </c>
      <c r="AI2580" s="93"/>
      <c r="AJ2580" s="84" t="s">
        <v>13958</v>
      </c>
      <c r="AK2580" s="84" t="s">
        <v>73</v>
      </c>
      <c r="AL2580" s="84" t="s">
        <v>13959</v>
      </c>
      <c r="AM2580" s="84" t="s">
        <v>15354</v>
      </c>
      <c r="AN2580" s="84" t="s">
        <v>1606</v>
      </c>
      <c r="AO2580" s="84" t="s">
        <v>15355</v>
      </c>
      <c r="AP2580" s="84" t="s">
        <v>712</v>
      </c>
      <c r="AQ2580" s="84" t="s">
        <v>122</v>
      </c>
      <c r="AR2580" s="85">
        <v>1</v>
      </c>
      <c r="AS2580" s="86">
        <v>1</v>
      </c>
      <c r="AT2580" s="86">
        <v>1E-3</v>
      </c>
      <c r="AU2580" s="86">
        <v>1</v>
      </c>
      <c r="AV2580" s="84" t="s">
        <v>7</v>
      </c>
      <c r="AW2580" s="86">
        <v>45</v>
      </c>
      <c r="AX2580" s="84" t="s">
        <v>68</v>
      </c>
      <c r="AY2580" s="84" t="s">
        <v>68</v>
      </c>
      <c r="AZ2580" s="84" t="s">
        <v>68</v>
      </c>
      <c r="BA2580" s="84" t="s">
        <v>68</v>
      </c>
      <c r="BB2580" s="84" t="s">
        <v>68</v>
      </c>
      <c r="BC2580" s="84" t="s">
        <v>441</v>
      </c>
      <c r="BD2580" s="84" t="s">
        <v>442</v>
      </c>
      <c r="BE2580" s="84" t="s">
        <v>448</v>
      </c>
      <c r="BF2580" s="84" t="s">
        <v>122</v>
      </c>
      <c r="BG2580" s="84" t="s">
        <v>69</v>
      </c>
      <c r="BH2580" s="92" t="s">
        <v>15356</v>
      </c>
      <c r="BI2580" s="84" t="s">
        <v>122</v>
      </c>
      <c r="BJ2580" s="84" t="s">
        <v>15357</v>
      </c>
      <c r="BK2580" s="84" t="s">
        <v>867</v>
      </c>
      <c r="BL2580" s="84" t="s">
        <v>122</v>
      </c>
      <c r="BM2580" s="84" t="s">
        <v>442</v>
      </c>
      <c r="BN2580" s="84" t="s">
        <v>70</v>
      </c>
      <c r="BO2580" s="84" t="s">
        <v>71</v>
      </c>
      <c r="BP2580" s="84" t="s">
        <v>122</v>
      </c>
      <c r="BQ2580" s="84" t="s">
        <v>163</v>
      </c>
    </row>
    <row r="2581" spans="1:69" ht="14.4" customHeight="1" x14ac:dyDescent="0.3">
      <c r="A2581" s="40" t="str">
        <f t="shared" si="1132"/>
        <v>2025-09-19</v>
      </c>
      <c r="B2581" s="40" t="str">
        <f t="shared" si="1133"/>
        <v>SYD</v>
      </c>
      <c r="C2581" s="39" t="str">
        <f t="shared" si="1134"/>
        <v>40644127016</v>
      </c>
      <c r="D2581" s="41" t="str">
        <f t="shared" si="1135"/>
        <v>PKR253655547</v>
      </c>
      <c r="E2581" s="41" t="str">
        <f t="shared" si="1136"/>
        <v>596421493396</v>
      </c>
      <c r="F2581" s="39" t="str">
        <f t="shared" si="1137"/>
        <v>2256683</v>
      </c>
      <c r="G2581" s="39" t="str">
        <f t="shared" si="1138"/>
        <v>WISE EXPRESS LOGISTICS(PANGZIMOM)</v>
      </c>
      <c r="H2581" s="41" t="str">
        <f t="shared" si="1139"/>
        <v>정가연</v>
      </c>
      <c r="I2581" s="39" t="str">
        <f t="shared" si="1140"/>
        <v>02536</v>
      </c>
      <c r="J2581" s="52" t="str">
        <f t="shared" si="1141"/>
        <v/>
      </c>
      <c r="K2581" s="75">
        <f t="shared" si="1142"/>
        <v>1</v>
      </c>
      <c r="L2581" s="76">
        <f t="shared" si="1143"/>
        <v>1.2</v>
      </c>
      <c r="M2581" s="76">
        <f t="shared" si="1144"/>
        <v>1E-3</v>
      </c>
      <c r="N2581" s="76">
        <f t="shared" si="1145"/>
        <v>1.2</v>
      </c>
      <c r="O2581" s="42">
        <f t="shared" si="1146"/>
        <v>1.5</v>
      </c>
      <c r="P2581" s="39" t="str">
        <f t="shared" si="1147"/>
        <v>목록(Manifest)</v>
      </c>
      <c r="Q2581" s="72">
        <f t="shared" si="1148"/>
        <v>50</v>
      </c>
      <c r="R2581" s="43" t="str">
        <f t="shared" si="1149"/>
        <v>5X033</v>
      </c>
      <c r="S2581" s="82" t="str">
        <f t="shared" si="1150"/>
        <v/>
      </c>
      <c r="T2581" s="40">
        <f t="shared" si="1151"/>
        <v>45919</v>
      </c>
      <c r="U2581" s="44">
        <v>2500</v>
      </c>
      <c r="V2581" s="44">
        <f t="shared" si="1152"/>
        <v>0</v>
      </c>
      <c r="W2581" s="77">
        <f t="shared" si="1153"/>
        <v>2500</v>
      </c>
      <c r="X2581" s="78">
        <f t="shared" si="1154"/>
        <v>0</v>
      </c>
      <c r="Y2581" s="44" cm="1">
        <f t="array" ref="Y2581">_xlfn.IFNA(_xlfn.IFS(AND(Q2581&gt;=2000, Q2581&lt;3000), 10000, AND(Q2581&gt;=3000, Q2581&lt;4000), 15000, AND(Q2581&gt;=4000, Q2581&lt;5000), 20000, AND(Q2581&gt;=5000), 25000),0)</f>
        <v>0</v>
      </c>
      <c r="Z2581" s="91">
        <f t="shared" si="1155"/>
        <v>0</v>
      </c>
      <c r="AA2581" s="44">
        <f t="shared" si="1156"/>
        <v>0</v>
      </c>
      <c r="AB2581" s="44"/>
      <c r="AC2581" s="44"/>
      <c r="AD2581" s="44"/>
      <c r="AE2581" s="44">
        <f>VLOOKUP(O2581,정산업데이트!$A$6:$B$12,2,10)</f>
        <v>0</v>
      </c>
      <c r="AF2581" s="44"/>
      <c r="AG2581" s="79">
        <f t="shared" si="1157"/>
        <v>0</v>
      </c>
      <c r="AH2581" s="80">
        <f t="shared" si="1158"/>
        <v>2500</v>
      </c>
      <c r="AI2581" s="93"/>
      <c r="AJ2581" s="84" t="s">
        <v>13958</v>
      </c>
      <c r="AK2581" s="84" t="s">
        <v>73</v>
      </c>
      <c r="AL2581" s="84" t="s">
        <v>13959</v>
      </c>
      <c r="AM2581" s="84" t="s">
        <v>15358</v>
      </c>
      <c r="AN2581" s="84" t="s">
        <v>15359</v>
      </c>
      <c r="AO2581" s="84" t="s">
        <v>15360</v>
      </c>
      <c r="AP2581" s="84" t="s">
        <v>15361</v>
      </c>
      <c r="AQ2581" s="84" t="s">
        <v>122</v>
      </c>
      <c r="AR2581" s="85">
        <v>1</v>
      </c>
      <c r="AS2581" s="86">
        <v>1.2</v>
      </c>
      <c r="AT2581" s="86">
        <v>1E-3</v>
      </c>
      <c r="AU2581" s="86">
        <v>1.2</v>
      </c>
      <c r="AV2581" s="84" t="s">
        <v>7</v>
      </c>
      <c r="AW2581" s="86">
        <v>50</v>
      </c>
      <c r="AX2581" s="84" t="s">
        <v>68</v>
      </c>
      <c r="AY2581" s="84" t="s">
        <v>68</v>
      </c>
      <c r="AZ2581" s="84" t="s">
        <v>68</v>
      </c>
      <c r="BA2581" s="84" t="s">
        <v>68</v>
      </c>
      <c r="BB2581" s="84" t="s">
        <v>68</v>
      </c>
      <c r="BC2581" s="84" t="s">
        <v>441</v>
      </c>
      <c r="BD2581" s="84" t="s">
        <v>442</v>
      </c>
      <c r="BE2581" s="84" t="s">
        <v>448</v>
      </c>
      <c r="BF2581" s="84" t="s">
        <v>122</v>
      </c>
      <c r="BG2581" s="84" t="s">
        <v>69</v>
      </c>
      <c r="BH2581" s="92" t="s">
        <v>15362</v>
      </c>
      <c r="BI2581" s="84" t="s">
        <v>122</v>
      </c>
      <c r="BJ2581" s="84" t="s">
        <v>15363</v>
      </c>
      <c r="BK2581" s="84" t="s">
        <v>867</v>
      </c>
      <c r="BL2581" s="84" t="s">
        <v>122</v>
      </c>
      <c r="BM2581" s="84" t="s">
        <v>442</v>
      </c>
      <c r="BN2581" s="84" t="s">
        <v>70</v>
      </c>
      <c r="BO2581" s="84" t="s">
        <v>71</v>
      </c>
      <c r="BP2581" s="84" t="s">
        <v>122</v>
      </c>
      <c r="BQ2581" s="84" t="s">
        <v>163</v>
      </c>
    </row>
    <row r="2582" spans="1:69" ht="14.4" x14ac:dyDescent="0.3">
      <c r="A2582" s="40" t="str">
        <f t="shared" si="1132"/>
        <v>2025-09-19</v>
      </c>
      <c r="B2582" s="40" t="str">
        <f t="shared" si="1133"/>
        <v>SYD</v>
      </c>
      <c r="C2582" s="39" t="str">
        <f t="shared" si="1134"/>
        <v>40644127016</v>
      </c>
      <c r="D2582" s="41" t="str">
        <f t="shared" si="1135"/>
        <v>PKR253655548</v>
      </c>
      <c r="E2582" s="41" t="str">
        <f t="shared" si="1136"/>
        <v>596421493400</v>
      </c>
      <c r="F2582" s="39" t="str">
        <f t="shared" si="1137"/>
        <v>2256683</v>
      </c>
      <c r="G2582" s="39" t="str">
        <f t="shared" si="1138"/>
        <v>WISE EXPRESS LOGISTICS(PANGZIMOM)</v>
      </c>
      <c r="H2582" s="41" t="str">
        <f t="shared" si="1139"/>
        <v>김선경</v>
      </c>
      <c r="I2582" s="39" t="str">
        <f t="shared" si="1140"/>
        <v>41522</v>
      </c>
      <c r="J2582" s="52" t="str">
        <f t="shared" si="1141"/>
        <v/>
      </c>
      <c r="K2582" s="75">
        <f t="shared" si="1142"/>
        <v>1</v>
      </c>
      <c r="L2582" s="76">
        <f t="shared" si="1143"/>
        <v>1</v>
      </c>
      <c r="M2582" s="76">
        <f t="shared" si="1144"/>
        <v>1E-3</v>
      </c>
      <c r="N2582" s="76">
        <f t="shared" si="1145"/>
        <v>1</v>
      </c>
      <c r="O2582" s="42">
        <f t="shared" si="1146"/>
        <v>1</v>
      </c>
      <c r="P2582" s="39" t="str">
        <f t="shared" si="1147"/>
        <v>목록(Manifest)</v>
      </c>
      <c r="Q2582" s="72">
        <f t="shared" si="1148"/>
        <v>45</v>
      </c>
      <c r="R2582" s="43" t="str">
        <f t="shared" si="1149"/>
        <v>5X033</v>
      </c>
      <c r="S2582" s="82" t="str">
        <f t="shared" si="1150"/>
        <v/>
      </c>
      <c r="T2582" s="40">
        <f t="shared" si="1151"/>
        <v>45919</v>
      </c>
      <c r="U2582" s="44">
        <v>2500</v>
      </c>
      <c r="V2582" s="44">
        <f t="shared" si="1152"/>
        <v>0</v>
      </c>
      <c r="W2582" s="77">
        <f t="shared" si="1153"/>
        <v>2500</v>
      </c>
      <c r="X2582" s="78">
        <f t="shared" si="1154"/>
        <v>0</v>
      </c>
      <c r="Y2582" s="44" cm="1">
        <f t="array" ref="Y2582">_xlfn.IFNA(_xlfn.IFS(AND(Q2582&gt;=2000, Q2582&lt;3000), 10000, AND(Q2582&gt;=3000, Q2582&lt;4000), 15000, AND(Q2582&gt;=4000, Q2582&lt;5000), 20000, AND(Q2582&gt;=5000), 25000),0)</f>
        <v>0</v>
      </c>
      <c r="Z2582" s="91">
        <f t="shared" si="1155"/>
        <v>0</v>
      </c>
      <c r="AA2582" s="44">
        <f t="shared" si="1156"/>
        <v>0</v>
      </c>
      <c r="AB2582" s="44"/>
      <c r="AC2582" s="44"/>
      <c r="AD2582" s="44"/>
      <c r="AE2582" s="44">
        <f>VLOOKUP(O2582,정산업데이트!$A$6:$B$12,2,10)</f>
        <v>0</v>
      </c>
      <c r="AF2582" s="44"/>
      <c r="AG2582" s="79">
        <f t="shared" si="1157"/>
        <v>0</v>
      </c>
      <c r="AH2582" s="80">
        <f t="shared" si="1158"/>
        <v>2500</v>
      </c>
      <c r="AI2582" s="93"/>
      <c r="AJ2582" s="84" t="s">
        <v>13958</v>
      </c>
      <c r="AK2582" s="84" t="s">
        <v>73</v>
      </c>
      <c r="AL2582" s="84" t="s">
        <v>13959</v>
      </c>
      <c r="AM2582" s="84" t="s">
        <v>15364</v>
      </c>
      <c r="AN2582" s="84" t="s">
        <v>2640</v>
      </c>
      <c r="AO2582" s="84" t="s">
        <v>15365</v>
      </c>
      <c r="AP2582" s="84" t="s">
        <v>15366</v>
      </c>
      <c r="AQ2582" s="84" t="s">
        <v>122</v>
      </c>
      <c r="AR2582" s="85">
        <v>1</v>
      </c>
      <c r="AS2582" s="86">
        <v>1</v>
      </c>
      <c r="AT2582" s="86">
        <v>1E-3</v>
      </c>
      <c r="AU2582" s="86">
        <v>1</v>
      </c>
      <c r="AV2582" s="84" t="s">
        <v>7</v>
      </c>
      <c r="AW2582" s="86">
        <v>45</v>
      </c>
      <c r="AX2582" s="84" t="s">
        <v>68</v>
      </c>
      <c r="AY2582" s="84" t="s">
        <v>68</v>
      </c>
      <c r="AZ2582" s="84" t="s">
        <v>68</v>
      </c>
      <c r="BA2582" s="84" t="s">
        <v>68</v>
      </c>
      <c r="BB2582" s="84" t="s">
        <v>68</v>
      </c>
      <c r="BC2582" s="84" t="s">
        <v>441</v>
      </c>
      <c r="BD2582" s="84" t="s">
        <v>442</v>
      </c>
      <c r="BE2582" s="84" t="s">
        <v>448</v>
      </c>
      <c r="BF2582" s="84" t="s">
        <v>122</v>
      </c>
      <c r="BG2582" s="84" t="s">
        <v>69</v>
      </c>
      <c r="BH2582" s="92" t="s">
        <v>15367</v>
      </c>
      <c r="BI2582" s="84" t="s">
        <v>122</v>
      </c>
      <c r="BJ2582" s="84" t="s">
        <v>15368</v>
      </c>
      <c r="BK2582" s="84" t="s">
        <v>867</v>
      </c>
      <c r="BL2582" s="84" t="s">
        <v>122</v>
      </c>
      <c r="BM2582" s="84" t="s">
        <v>442</v>
      </c>
      <c r="BN2582" s="84" t="s">
        <v>70</v>
      </c>
      <c r="BO2582" s="84" t="s">
        <v>71</v>
      </c>
      <c r="BP2582" s="84" t="s">
        <v>122</v>
      </c>
      <c r="BQ2582" s="84" t="s">
        <v>163</v>
      </c>
    </row>
    <row r="2583" spans="1:69" ht="14.4" x14ac:dyDescent="0.3">
      <c r="A2583" s="40" t="str">
        <f t="shared" si="1132"/>
        <v>2025-09-19</v>
      </c>
      <c r="B2583" s="40" t="str">
        <f t="shared" si="1133"/>
        <v>SYD</v>
      </c>
      <c r="C2583" s="39" t="str">
        <f t="shared" si="1134"/>
        <v>40644127016</v>
      </c>
      <c r="D2583" s="41" t="str">
        <f t="shared" si="1135"/>
        <v>PKR253655549</v>
      </c>
      <c r="E2583" s="41" t="str">
        <f t="shared" si="1136"/>
        <v>596421493411</v>
      </c>
      <c r="F2583" s="39" t="str">
        <f t="shared" si="1137"/>
        <v>2256683</v>
      </c>
      <c r="G2583" s="39" t="str">
        <f t="shared" si="1138"/>
        <v>WISE EXPRESS LOGISTICS(PANGZIMOM)</v>
      </c>
      <c r="H2583" s="41" t="str">
        <f t="shared" si="1139"/>
        <v>박류원</v>
      </c>
      <c r="I2583" s="39" t="str">
        <f t="shared" si="1140"/>
        <v>58567</v>
      </c>
      <c r="J2583" s="52" t="str">
        <f t="shared" si="1141"/>
        <v/>
      </c>
      <c r="K2583" s="75">
        <f t="shared" si="1142"/>
        <v>1</v>
      </c>
      <c r="L2583" s="76">
        <f t="shared" si="1143"/>
        <v>1</v>
      </c>
      <c r="M2583" s="76">
        <f t="shared" si="1144"/>
        <v>1E-3</v>
      </c>
      <c r="N2583" s="76">
        <f t="shared" si="1145"/>
        <v>1</v>
      </c>
      <c r="O2583" s="42">
        <f t="shared" si="1146"/>
        <v>1</v>
      </c>
      <c r="P2583" s="39" t="str">
        <f t="shared" si="1147"/>
        <v>목록(Manifest)</v>
      </c>
      <c r="Q2583" s="72">
        <f t="shared" si="1148"/>
        <v>45</v>
      </c>
      <c r="R2583" s="43" t="str">
        <f t="shared" si="1149"/>
        <v>5X033</v>
      </c>
      <c r="S2583" s="82" t="str">
        <f t="shared" si="1150"/>
        <v/>
      </c>
      <c r="T2583" s="40">
        <f t="shared" si="1151"/>
        <v>45919</v>
      </c>
      <c r="U2583" s="44">
        <v>2500</v>
      </c>
      <c r="V2583" s="44">
        <f t="shared" si="1152"/>
        <v>0</v>
      </c>
      <c r="W2583" s="77">
        <f t="shared" si="1153"/>
        <v>2500</v>
      </c>
      <c r="X2583" s="78">
        <f t="shared" si="1154"/>
        <v>0</v>
      </c>
      <c r="Y2583" s="44" cm="1">
        <f t="array" ref="Y2583">_xlfn.IFNA(_xlfn.IFS(AND(Q2583&gt;=2000, Q2583&lt;3000), 10000, AND(Q2583&gt;=3000, Q2583&lt;4000), 15000, AND(Q2583&gt;=4000, Q2583&lt;5000), 20000, AND(Q2583&gt;=5000), 25000),0)</f>
        <v>0</v>
      </c>
      <c r="Z2583" s="91">
        <f t="shared" si="1155"/>
        <v>0</v>
      </c>
      <c r="AA2583" s="44">
        <f t="shared" si="1156"/>
        <v>0</v>
      </c>
      <c r="AB2583" s="44"/>
      <c r="AC2583" s="44"/>
      <c r="AD2583" s="44"/>
      <c r="AE2583" s="44">
        <f>VLOOKUP(O2583,정산업데이트!$A$6:$B$12,2,10)</f>
        <v>0</v>
      </c>
      <c r="AF2583" s="44"/>
      <c r="AG2583" s="79">
        <f t="shared" si="1157"/>
        <v>0</v>
      </c>
      <c r="AH2583" s="80">
        <f t="shared" si="1158"/>
        <v>2500</v>
      </c>
      <c r="AI2583" s="93"/>
      <c r="AJ2583" s="84" t="s">
        <v>13958</v>
      </c>
      <c r="AK2583" s="84" t="s">
        <v>73</v>
      </c>
      <c r="AL2583" s="84" t="s">
        <v>13959</v>
      </c>
      <c r="AM2583" s="84" t="s">
        <v>15369</v>
      </c>
      <c r="AN2583" s="84" t="s">
        <v>10561</v>
      </c>
      <c r="AO2583" s="84" t="s">
        <v>10562</v>
      </c>
      <c r="AP2583" s="84" t="s">
        <v>8465</v>
      </c>
      <c r="AQ2583" s="84" t="s">
        <v>122</v>
      </c>
      <c r="AR2583" s="85">
        <v>1</v>
      </c>
      <c r="AS2583" s="86">
        <v>1</v>
      </c>
      <c r="AT2583" s="86">
        <v>1E-3</v>
      </c>
      <c r="AU2583" s="86">
        <v>1</v>
      </c>
      <c r="AV2583" s="84" t="s">
        <v>7</v>
      </c>
      <c r="AW2583" s="86">
        <v>45</v>
      </c>
      <c r="AX2583" s="84" t="s">
        <v>68</v>
      </c>
      <c r="AY2583" s="84" t="s">
        <v>68</v>
      </c>
      <c r="AZ2583" s="84" t="s">
        <v>68</v>
      </c>
      <c r="BA2583" s="84" t="s">
        <v>68</v>
      </c>
      <c r="BB2583" s="84" t="s">
        <v>68</v>
      </c>
      <c r="BC2583" s="84" t="s">
        <v>441</v>
      </c>
      <c r="BD2583" s="84" t="s">
        <v>442</v>
      </c>
      <c r="BE2583" s="84" t="s">
        <v>448</v>
      </c>
      <c r="BF2583" s="84" t="s">
        <v>122</v>
      </c>
      <c r="BG2583" s="84" t="s">
        <v>69</v>
      </c>
      <c r="BH2583" s="92" t="s">
        <v>15370</v>
      </c>
      <c r="BI2583" s="84" t="s">
        <v>122</v>
      </c>
      <c r="BJ2583" s="84" t="s">
        <v>15371</v>
      </c>
      <c r="BK2583" s="84" t="s">
        <v>867</v>
      </c>
      <c r="BL2583" s="84" t="s">
        <v>122</v>
      </c>
      <c r="BM2583" s="84" t="s">
        <v>442</v>
      </c>
      <c r="BN2583" s="84" t="s">
        <v>70</v>
      </c>
      <c r="BO2583" s="84" t="s">
        <v>71</v>
      </c>
      <c r="BP2583" s="84" t="s">
        <v>122</v>
      </c>
      <c r="BQ2583" s="84" t="s">
        <v>163</v>
      </c>
    </row>
    <row r="2584" spans="1:69" ht="14.4" x14ac:dyDescent="0.3">
      <c r="A2584" s="40" t="str">
        <f t="shared" si="1132"/>
        <v>2025-09-19</v>
      </c>
      <c r="B2584" s="40" t="str">
        <f t="shared" si="1133"/>
        <v>SYD</v>
      </c>
      <c r="C2584" s="39" t="str">
        <f t="shared" si="1134"/>
        <v>40644127016</v>
      </c>
      <c r="D2584" s="41" t="str">
        <f t="shared" si="1135"/>
        <v>PKR253655550</v>
      </c>
      <c r="E2584" s="41" t="str">
        <f t="shared" si="1136"/>
        <v>596421493422</v>
      </c>
      <c r="F2584" s="39" t="str">
        <f t="shared" si="1137"/>
        <v>2256683</v>
      </c>
      <c r="G2584" s="39" t="str">
        <f t="shared" si="1138"/>
        <v>WISE EXPRESS LOGISTICS(PANGZIMOM)</v>
      </c>
      <c r="H2584" s="41" t="str">
        <f t="shared" si="1139"/>
        <v>온루루</v>
      </c>
      <c r="I2584" s="39" t="str">
        <f t="shared" si="1140"/>
        <v>04115</v>
      </c>
      <c r="J2584" s="52" t="str">
        <f t="shared" si="1141"/>
        <v/>
      </c>
      <c r="K2584" s="75">
        <f t="shared" si="1142"/>
        <v>1</v>
      </c>
      <c r="L2584" s="76">
        <f t="shared" si="1143"/>
        <v>2</v>
      </c>
      <c r="M2584" s="76">
        <f t="shared" si="1144"/>
        <v>1E-3</v>
      </c>
      <c r="N2584" s="76">
        <f t="shared" si="1145"/>
        <v>2</v>
      </c>
      <c r="O2584" s="42">
        <f t="shared" si="1146"/>
        <v>2</v>
      </c>
      <c r="P2584" s="39" t="str">
        <f t="shared" si="1147"/>
        <v>목록(Manifest)</v>
      </c>
      <c r="Q2584" s="72">
        <f t="shared" si="1148"/>
        <v>90</v>
      </c>
      <c r="R2584" s="43" t="str">
        <f t="shared" si="1149"/>
        <v>5X033</v>
      </c>
      <c r="S2584" s="82" t="str">
        <f t="shared" si="1150"/>
        <v/>
      </c>
      <c r="T2584" s="40">
        <f t="shared" si="1151"/>
        <v>45919</v>
      </c>
      <c r="U2584" s="44">
        <v>2500</v>
      </c>
      <c r="V2584" s="44">
        <f t="shared" si="1152"/>
        <v>0</v>
      </c>
      <c r="W2584" s="77">
        <f t="shared" si="1153"/>
        <v>2500</v>
      </c>
      <c r="X2584" s="78">
        <f t="shared" si="1154"/>
        <v>0</v>
      </c>
      <c r="Y2584" s="44" cm="1">
        <f t="array" ref="Y2584">_xlfn.IFNA(_xlfn.IFS(AND(Q2584&gt;=2000, Q2584&lt;3000), 10000, AND(Q2584&gt;=3000, Q2584&lt;4000), 15000, AND(Q2584&gt;=4000, Q2584&lt;5000), 20000, AND(Q2584&gt;=5000), 25000),0)</f>
        <v>0</v>
      </c>
      <c r="Z2584" s="91">
        <f t="shared" si="1155"/>
        <v>0</v>
      </c>
      <c r="AA2584" s="44">
        <f t="shared" si="1156"/>
        <v>0</v>
      </c>
      <c r="AB2584" s="44"/>
      <c r="AC2584" s="44"/>
      <c r="AD2584" s="44"/>
      <c r="AE2584" s="44">
        <f>VLOOKUP(O2584,정산업데이트!$A$6:$B$12,2,10)</f>
        <v>0</v>
      </c>
      <c r="AF2584" s="44"/>
      <c r="AG2584" s="79">
        <f t="shared" si="1157"/>
        <v>0</v>
      </c>
      <c r="AH2584" s="80">
        <f t="shared" si="1158"/>
        <v>2500</v>
      </c>
      <c r="AJ2584" s="84" t="s">
        <v>13958</v>
      </c>
      <c r="AK2584" s="84" t="s">
        <v>73</v>
      </c>
      <c r="AL2584" s="84" t="s">
        <v>13959</v>
      </c>
      <c r="AM2584" s="84" t="s">
        <v>15372</v>
      </c>
      <c r="AN2584" s="84" t="s">
        <v>15373</v>
      </c>
      <c r="AO2584" s="84" t="s">
        <v>15374</v>
      </c>
      <c r="AP2584" s="84" t="s">
        <v>15375</v>
      </c>
      <c r="AQ2584" s="84" t="s">
        <v>122</v>
      </c>
      <c r="AR2584" s="85">
        <v>1</v>
      </c>
      <c r="AS2584" s="86">
        <v>2</v>
      </c>
      <c r="AT2584" s="86">
        <v>1E-3</v>
      </c>
      <c r="AU2584" s="86">
        <v>2</v>
      </c>
      <c r="AV2584" s="84" t="s">
        <v>7</v>
      </c>
      <c r="AW2584" s="86">
        <v>90</v>
      </c>
      <c r="AX2584" s="84" t="s">
        <v>68</v>
      </c>
      <c r="AY2584" s="84" t="s">
        <v>68</v>
      </c>
      <c r="AZ2584" s="84" t="s">
        <v>68</v>
      </c>
      <c r="BA2584" s="84" t="s">
        <v>68</v>
      </c>
      <c r="BB2584" s="84" t="s">
        <v>68</v>
      </c>
      <c r="BC2584" s="84" t="s">
        <v>441</v>
      </c>
      <c r="BD2584" s="84" t="s">
        <v>442</v>
      </c>
      <c r="BE2584" s="84" t="s">
        <v>448</v>
      </c>
      <c r="BF2584" s="84" t="s">
        <v>122</v>
      </c>
      <c r="BG2584" s="84" t="s">
        <v>69</v>
      </c>
      <c r="BH2584" s="92" t="s">
        <v>15376</v>
      </c>
      <c r="BI2584" s="84" t="s">
        <v>122</v>
      </c>
      <c r="BJ2584" s="84" t="s">
        <v>15377</v>
      </c>
      <c r="BK2584" s="84" t="s">
        <v>867</v>
      </c>
      <c r="BL2584" s="84" t="s">
        <v>122</v>
      </c>
      <c r="BM2584" s="84" t="s">
        <v>442</v>
      </c>
      <c r="BN2584" s="84" t="s">
        <v>70</v>
      </c>
      <c r="BO2584" s="84" t="s">
        <v>71</v>
      </c>
      <c r="BP2584" s="84" t="s">
        <v>122</v>
      </c>
      <c r="BQ2584" s="84" t="s">
        <v>163</v>
      </c>
    </row>
    <row r="2585" spans="1:69" ht="14.4" x14ac:dyDescent="0.3">
      <c r="A2585" s="40" t="str">
        <f t="shared" si="1132"/>
        <v>2025-09-19</v>
      </c>
      <c r="B2585" s="40" t="str">
        <f t="shared" si="1133"/>
        <v>SYD</v>
      </c>
      <c r="C2585" s="39" t="str">
        <f t="shared" si="1134"/>
        <v>40644127016</v>
      </c>
      <c r="D2585" s="41" t="str">
        <f t="shared" si="1135"/>
        <v>PKR253655551</v>
      </c>
      <c r="E2585" s="41" t="str">
        <f t="shared" si="1136"/>
        <v>596421493433</v>
      </c>
      <c r="F2585" s="39" t="str">
        <f t="shared" si="1137"/>
        <v>2256683</v>
      </c>
      <c r="G2585" s="39" t="str">
        <f t="shared" si="1138"/>
        <v>WISE EXPRESS LOGISTICS(PANGZIMOM)</v>
      </c>
      <c r="H2585" s="41" t="str">
        <f t="shared" si="1139"/>
        <v>김범준</v>
      </c>
      <c r="I2585" s="39" t="str">
        <f t="shared" si="1140"/>
        <v>02593</v>
      </c>
      <c r="J2585" s="52" t="str">
        <f t="shared" si="1141"/>
        <v/>
      </c>
      <c r="K2585" s="75">
        <f t="shared" si="1142"/>
        <v>1</v>
      </c>
      <c r="L2585" s="76">
        <f t="shared" si="1143"/>
        <v>2.5</v>
      </c>
      <c r="M2585" s="76">
        <f t="shared" si="1144"/>
        <v>1E-3</v>
      </c>
      <c r="N2585" s="76">
        <f t="shared" si="1145"/>
        <v>2.5</v>
      </c>
      <c r="O2585" s="42">
        <f t="shared" si="1146"/>
        <v>2.5</v>
      </c>
      <c r="P2585" s="39" t="str">
        <f t="shared" si="1147"/>
        <v>목록(Manifest)</v>
      </c>
      <c r="Q2585" s="72">
        <f t="shared" si="1148"/>
        <v>90</v>
      </c>
      <c r="R2585" s="43" t="str">
        <f t="shared" si="1149"/>
        <v>5X033</v>
      </c>
      <c r="S2585" s="82" t="str">
        <f t="shared" si="1150"/>
        <v/>
      </c>
      <c r="T2585" s="40">
        <f t="shared" si="1151"/>
        <v>45919</v>
      </c>
      <c r="U2585" s="44">
        <v>2500</v>
      </c>
      <c r="V2585" s="44">
        <f t="shared" si="1152"/>
        <v>0</v>
      </c>
      <c r="W2585" s="77">
        <f t="shared" si="1153"/>
        <v>2500</v>
      </c>
      <c r="X2585" s="78">
        <f t="shared" si="1154"/>
        <v>0</v>
      </c>
      <c r="Y2585" s="44" cm="1">
        <f t="array" ref="Y2585">_xlfn.IFNA(_xlfn.IFS(AND(Q2585&gt;=2000, Q2585&lt;3000), 10000, AND(Q2585&gt;=3000, Q2585&lt;4000), 15000, AND(Q2585&gt;=4000, Q2585&lt;5000), 20000, AND(Q2585&gt;=5000), 25000),0)</f>
        <v>0</v>
      </c>
      <c r="Z2585" s="91">
        <f t="shared" si="1155"/>
        <v>0</v>
      </c>
      <c r="AA2585" s="44">
        <f t="shared" si="1156"/>
        <v>0</v>
      </c>
      <c r="AB2585" s="44"/>
      <c r="AC2585" s="44"/>
      <c r="AD2585" s="44"/>
      <c r="AE2585" s="44">
        <f>VLOOKUP(O2585,정산업데이트!$A$6:$B$12,2,10)</f>
        <v>0</v>
      </c>
      <c r="AF2585" s="44"/>
      <c r="AG2585" s="79">
        <f t="shared" si="1157"/>
        <v>0</v>
      </c>
      <c r="AH2585" s="80">
        <f t="shared" si="1158"/>
        <v>2500</v>
      </c>
      <c r="AI2585" s="93"/>
      <c r="AJ2585" s="84" t="s">
        <v>13958</v>
      </c>
      <c r="AK2585" s="84" t="s">
        <v>73</v>
      </c>
      <c r="AL2585" s="84" t="s">
        <v>13959</v>
      </c>
      <c r="AM2585" s="84" t="s">
        <v>15378</v>
      </c>
      <c r="AN2585" s="84" t="s">
        <v>15379</v>
      </c>
      <c r="AO2585" s="84" t="s">
        <v>15380</v>
      </c>
      <c r="AP2585" s="84" t="s">
        <v>15381</v>
      </c>
      <c r="AQ2585" s="84" t="s">
        <v>122</v>
      </c>
      <c r="AR2585" s="85">
        <v>1</v>
      </c>
      <c r="AS2585" s="86">
        <v>2.5</v>
      </c>
      <c r="AT2585" s="86">
        <v>1E-3</v>
      </c>
      <c r="AU2585" s="86">
        <v>2.5</v>
      </c>
      <c r="AV2585" s="84" t="s">
        <v>7</v>
      </c>
      <c r="AW2585" s="86">
        <v>90</v>
      </c>
      <c r="AX2585" s="84" t="s">
        <v>68</v>
      </c>
      <c r="AY2585" s="84" t="s">
        <v>68</v>
      </c>
      <c r="AZ2585" s="84" t="s">
        <v>68</v>
      </c>
      <c r="BA2585" s="84" t="s">
        <v>68</v>
      </c>
      <c r="BB2585" s="84" t="s">
        <v>68</v>
      </c>
      <c r="BC2585" s="84" t="s">
        <v>441</v>
      </c>
      <c r="BD2585" s="84" t="s">
        <v>442</v>
      </c>
      <c r="BE2585" s="84" t="s">
        <v>448</v>
      </c>
      <c r="BF2585" s="84" t="s">
        <v>122</v>
      </c>
      <c r="BG2585" s="84" t="s">
        <v>69</v>
      </c>
      <c r="BH2585" s="92" t="s">
        <v>15382</v>
      </c>
      <c r="BI2585" s="84" t="s">
        <v>122</v>
      </c>
      <c r="BJ2585" s="84" t="s">
        <v>15383</v>
      </c>
      <c r="BK2585" s="84" t="s">
        <v>867</v>
      </c>
      <c r="BL2585" s="84" t="s">
        <v>122</v>
      </c>
      <c r="BM2585" s="84" t="s">
        <v>442</v>
      </c>
      <c r="BN2585" s="84" t="s">
        <v>70</v>
      </c>
      <c r="BO2585" s="84" t="s">
        <v>71</v>
      </c>
      <c r="BP2585" s="84" t="s">
        <v>122</v>
      </c>
      <c r="BQ2585" s="84" t="s">
        <v>163</v>
      </c>
    </row>
    <row r="2586" spans="1:69" ht="14.4" x14ac:dyDescent="0.3">
      <c r="A2586" s="40" t="str">
        <f t="shared" si="1132"/>
        <v>2025-09-19</v>
      </c>
      <c r="B2586" s="40" t="str">
        <f t="shared" si="1133"/>
        <v>SYD</v>
      </c>
      <c r="C2586" s="39" t="str">
        <f t="shared" si="1134"/>
        <v>40644127016</v>
      </c>
      <c r="D2586" s="41" t="str">
        <f t="shared" si="1135"/>
        <v>PKR253655552</v>
      </c>
      <c r="E2586" s="41" t="str">
        <f t="shared" si="1136"/>
        <v>596421493444</v>
      </c>
      <c r="F2586" s="39" t="str">
        <f t="shared" si="1137"/>
        <v>2256683</v>
      </c>
      <c r="G2586" s="39" t="str">
        <f t="shared" si="1138"/>
        <v>WISE EXPRESS LOGISTICS(PANGZIMOM)</v>
      </c>
      <c r="H2586" s="41" t="str">
        <f t="shared" si="1139"/>
        <v>김진아</v>
      </c>
      <c r="I2586" s="39" t="str">
        <f t="shared" si="1140"/>
        <v>04701</v>
      </c>
      <c r="J2586" s="52" t="str">
        <f t="shared" si="1141"/>
        <v/>
      </c>
      <c r="K2586" s="75">
        <f t="shared" si="1142"/>
        <v>1</v>
      </c>
      <c r="L2586" s="76">
        <f t="shared" si="1143"/>
        <v>2</v>
      </c>
      <c r="M2586" s="76">
        <f t="shared" si="1144"/>
        <v>1E-3</v>
      </c>
      <c r="N2586" s="76">
        <f t="shared" si="1145"/>
        <v>2</v>
      </c>
      <c r="O2586" s="42">
        <f t="shared" si="1146"/>
        <v>2</v>
      </c>
      <c r="P2586" s="39" t="str">
        <f t="shared" si="1147"/>
        <v>목록(Manifest)</v>
      </c>
      <c r="Q2586" s="72">
        <f t="shared" si="1148"/>
        <v>95</v>
      </c>
      <c r="R2586" s="43" t="str">
        <f t="shared" si="1149"/>
        <v>5X033</v>
      </c>
      <c r="S2586" s="82" t="str">
        <f t="shared" si="1150"/>
        <v/>
      </c>
      <c r="T2586" s="40">
        <f t="shared" si="1151"/>
        <v>45919</v>
      </c>
      <c r="U2586" s="44">
        <v>2500</v>
      </c>
      <c r="V2586" s="44">
        <f t="shared" si="1152"/>
        <v>0</v>
      </c>
      <c r="W2586" s="77">
        <f t="shared" si="1153"/>
        <v>2500</v>
      </c>
      <c r="X2586" s="78">
        <f t="shared" si="1154"/>
        <v>0</v>
      </c>
      <c r="Y2586" s="44" cm="1">
        <f t="array" ref="Y2586">_xlfn.IFNA(_xlfn.IFS(AND(Q2586&gt;=2000, Q2586&lt;3000), 10000, AND(Q2586&gt;=3000, Q2586&lt;4000), 15000, AND(Q2586&gt;=4000, Q2586&lt;5000), 20000, AND(Q2586&gt;=5000), 25000),0)</f>
        <v>0</v>
      </c>
      <c r="Z2586" s="91">
        <f t="shared" si="1155"/>
        <v>0</v>
      </c>
      <c r="AA2586" s="44">
        <f t="shared" si="1156"/>
        <v>0</v>
      </c>
      <c r="AB2586" s="44"/>
      <c r="AC2586" s="44"/>
      <c r="AD2586" s="44"/>
      <c r="AE2586" s="44">
        <f>VLOOKUP(O2586,정산업데이트!$A$6:$B$12,2,10)</f>
        <v>0</v>
      </c>
      <c r="AF2586" s="44"/>
      <c r="AG2586" s="79">
        <f t="shared" si="1157"/>
        <v>0</v>
      </c>
      <c r="AH2586" s="80">
        <f t="shared" si="1158"/>
        <v>2500</v>
      </c>
      <c r="AI2586" s="93"/>
      <c r="AJ2586" s="84" t="s">
        <v>13958</v>
      </c>
      <c r="AK2586" s="84" t="s">
        <v>73</v>
      </c>
      <c r="AL2586" s="84" t="s">
        <v>13959</v>
      </c>
      <c r="AM2586" s="84" t="s">
        <v>15384</v>
      </c>
      <c r="AN2586" s="84" t="s">
        <v>610</v>
      </c>
      <c r="AO2586" s="84" t="s">
        <v>15385</v>
      </c>
      <c r="AP2586" s="84" t="s">
        <v>13885</v>
      </c>
      <c r="AQ2586" s="84" t="s">
        <v>122</v>
      </c>
      <c r="AR2586" s="85">
        <v>1</v>
      </c>
      <c r="AS2586" s="86">
        <v>2</v>
      </c>
      <c r="AT2586" s="86">
        <v>1E-3</v>
      </c>
      <c r="AU2586" s="86">
        <v>2</v>
      </c>
      <c r="AV2586" s="84" t="s">
        <v>7</v>
      </c>
      <c r="AW2586" s="86">
        <v>95</v>
      </c>
      <c r="AX2586" s="84" t="s">
        <v>68</v>
      </c>
      <c r="AY2586" s="84" t="s">
        <v>68</v>
      </c>
      <c r="AZ2586" s="84" t="s">
        <v>68</v>
      </c>
      <c r="BA2586" s="84" t="s">
        <v>68</v>
      </c>
      <c r="BB2586" s="84" t="s">
        <v>68</v>
      </c>
      <c r="BC2586" s="84" t="s">
        <v>441</v>
      </c>
      <c r="BD2586" s="84" t="s">
        <v>442</v>
      </c>
      <c r="BE2586" s="84" t="s">
        <v>448</v>
      </c>
      <c r="BF2586" s="84" t="s">
        <v>122</v>
      </c>
      <c r="BG2586" s="84" t="s">
        <v>69</v>
      </c>
      <c r="BH2586" s="92" t="s">
        <v>15386</v>
      </c>
      <c r="BI2586" s="84" t="s">
        <v>122</v>
      </c>
      <c r="BJ2586" s="84" t="s">
        <v>15387</v>
      </c>
      <c r="BK2586" s="84" t="s">
        <v>867</v>
      </c>
      <c r="BL2586" s="84" t="s">
        <v>122</v>
      </c>
      <c r="BM2586" s="84" t="s">
        <v>442</v>
      </c>
      <c r="BN2586" s="84" t="s">
        <v>70</v>
      </c>
      <c r="BO2586" s="84" t="s">
        <v>71</v>
      </c>
      <c r="BP2586" s="84" t="s">
        <v>122</v>
      </c>
      <c r="BQ2586" s="84" t="s">
        <v>163</v>
      </c>
    </row>
    <row r="2587" spans="1:69" ht="14.4" x14ac:dyDescent="0.3">
      <c r="A2587" s="40" t="str">
        <f t="shared" si="1132"/>
        <v>2025-09-19</v>
      </c>
      <c r="B2587" s="40" t="str">
        <f t="shared" si="1133"/>
        <v>SYD</v>
      </c>
      <c r="C2587" s="39" t="str">
        <f t="shared" si="1134"/>
        <v>40644127016</v>
      </c>
      <c r="D2587" s="41" t="str">
        <f t="shared" si="1135"/>
        <v>PKR253655553</v>
      </c>
      <c r="E2587" s="41" t="str">
        <f t="shared" si="1136"/>
        <v>596421493455</v>
      </c>
      <c r="F2587" s="39" t="str">
        <f t="shared" si="1137"/>
        <v>2256683</v>
      </c>
      <c r="G2587" s="39" t="str">
        <f t="shared" si="1138"/>
        <v>WISE EXPRESS LOGISTICS(PANGZIMOM)</v>
      </c>
      <c r="H2587" s="41" t="str">
        <f t="shared" si="1139"/>
        <v>김혜령</v>
      </c>
      <c r="I2587" s="39" t="str">
        <f t="shared" si="1140"/>
        <v>22191</v>
      </c>
      <c r="J2587" s="52" t="str">
        <f t="shared" si="1141"/>
        <v/>
      </c>
      <c r="K2587" s="75">
        <f t="shared" si="1142"/>
        <v>1</v>
      </c>
      <c r="L2587" s="76">
        <f t="shared" si="1143"/>
        <v>1</v>
      </c>
      <c r="M2587" s="76">
        <f t="shared" si="1144"/>
        <v>1E-3</v>
      </c>
      <c r="N2587" s="76">
        <f t="shared" si="1145"/>
        <v>1</v>
      </c>
      <c r="O2587" s="42">
        <f t="shared" si="1146"/>
        <v>1</v>
      </c>
      <c r="P2587" s="39" t="str">
        <f t="shared" si="1147"/>
        <v>목록(Manifest)</v>
      </c>
      <c r="Q2587" s="72">
        <f t="shared" si="1148"/>
        <v>45</v>
      </c>
      <c r="R2587" s="43" t="str">
        <f t="shared" si="1149"/>
        <v>5X033</v>
      </c>
      <c r="S2587" s="82" t="str">
        <f t="shared" si="1150"/>
        <v/>
      </c>
      <c r="T2587" s="40">
        <f t="shared" si="1151"/>
        <v>45919</v>
      </c>
      <c r="U2587" s="44">
        <v>2500</v>
      </c>
      <c r="V2587" s="44">
        <f t="shared" si="1152"/>
        <v>0</v>
      </c>
      <c r="W2587" s="77">
        <f t="shared" si="1153"/>
        <v>2500</v>
      </c>
      <c r="X2587" s="78">
        <f t="shared" si="1154"/>
        <v>0</v>
      </c>
      <c r="Y2587" s="44" cm="1">
        <f t="array" ref="Y2587">_xlfn.IFNA(_xlfn.IFS(AND(Q2587&gt;=2000, Q2587&lt;3000), 10000, AND(Q2587&gt;=3000, Q2587&lt;4000), 15000, AND(Q2587&gt;=4000, Q2587&lt;5000), 20000, AND(Q2587&gt;=5000), 25000),0)</f>
        <v>0</v>
      </c>
      <c r="Z2587" s="91">
        <f t="shared" si="1155"/>
        <v>0</v>
      </c>
      <c r="AA2587" s="44">
        <f t="shared" si="1156"/>
        <v>0</v>
      </c>
      <c r="AB2587" s="44"/>
      <c r="AC2587" s="44"/>
      <c r="AD2587" s="44"/>
      <c r="AE2587" s="44">
        <f>VLOOKUP(O2587,정산업데이트!$A$6:$B$12,2,10)</f>
        <v>0</v>
      </c>
      <c r="AF2587" s="44"/>
      <c r="AG2587" s="79">
        <f t="shared" si="1157"/>
        <v>0</v>
      </c>
      <c r="AH2587" s="80">
        <f t="shared" si="1158"/>
        <v>2500</v>
      </c>
      <c r="AI2587" s="93"/>
      <c r="AJ2587" s="84" t="s">
        <v>13958</v>
      </c>
      <c r="AK2587" s="84" t="s">
        <v>73</v>
      </c>
      <c r="AL2587" s="84" t="s">
        <v>13959</v>
      </c>
      <c r="AM2587" s="84" t="s">
        <v>15388</v>
      </c>
      <c r="AN2587" s="84" t="s">
        <v>15389</v>
      </c>
      <c r="AO2587" s="84" t="s">
        <v>15390</v>
      </c>
      <c r="AP2587" s="84" t="s">
        <v>15391</v>
      </c>
      <c r="AQ2587" s="84" t="s">
        <v>122</v>
      </c>
      <c r="AR2587" s="85">
        <v>1</v>
      </c>
      <c r="AS2587" s="86">
        <v>1</v>
      </c>
      <c r="AT2587" s="86">
        <v>1E-3</v>
      </c>
      <c r="AU2587" s="86">
        <v>1</v>
      </c>
      <c r="AV2587" s="84" t="s">
        <v>7</v>
      </c>
      <c r="AW2587" s="86">
        <v>45</v>
      </c>
      <c r="AX2587" s="84" t="s">
        <v>68</v>
      </c>
      <c r="AY2587" s="84" t="s">
        <v>68</v>
      </c>
      <c r="AZ2587" s="84" t="s">
        <v>68</v>
      </c>
      <c r="BA2587" s="84" t="s">
        <v>68</v>
      </c>
      <c r="BB2587" s="84" t="s">
        <v>68</v>
      </c>
      <c r="BC2587" s="84" t="s">
        <v>441</v>
      </c>
      <c r="BD2587" s="84" t="s">
        <v>442</v>
      </c>
      <c r="BE2587" s="84" t="s">
        <v>448</v>
      </c>
      <c r="BF2587" s="84" t="s">
        <v>122</v>
      </c>
      <c r="BG2587" s="84" t="s">
        <v>69</v>
      </c>
      <c r="BH2587" s="92" t="s">
        <v>15392</v>
      </c>
      <c r="BI2587" s="84" t="s">
        <v>122</v>
      </c>
      <c r="BJ2587" s="84" t="s">
        <v>15393</v>
      </c>
      <c r="BK2587" s="84" t="s">
        <v>867</v>
      </c>
      <c r="BL2587" s="84" t="s">
        <v>122</v>
      </c>
      <c r="BM2587" s="84" t="s">
        <v>442</v>
      </c>
      <c r="BN2587" s="84" t="s">
        <v>70</v>
      </c>
      <c r="BO2587" s="84" t="s">
        <v>71</v>
      </c>
      <c r="BP2587" s="84" t="s">
        <v>122</v>
      </c>
      <c r="BQ2587" s="84" t="s">
        <v>163</v>
      </c>
    </row>
    <row r="2588" spans="1:69" ht="14.4" x14ac:dyDescent="0.3">
      <c r="A2588" s="40" t="str">
        <f t="shared" si="1132"/>
        <v>2025-09-19</v>
      </c>
      <c r="B2588" s="40" t="str">
        <f t="shared" si="1133"/>
        <v>SYD</v>
      </c>
      <c r="C2588" s="39" t="str">
        <f t="shared" si="1134"/>
        <v>40644127016</v>
      </c>
      <c r="D2588" s="41" t="str">
        <f t="shared" si="1135"/>
        <v>PKR253655554</v>
      </c>
      <c r="E2588" s="41" t="str">
        <f t="shared" si="1136"/>
        <v>596421493466</v>
      </c>
      <c r="F2588" s="39" t="str">
        <f t="shared" si="1137"/>
        <v>2256683</v>
      </c>
      <c r="G2588" s="39" t="str">
        <f t="shared" si="1138"/>
        <v>WISE EXPRESS LOGISTICS(PANGZIMOM)</v>
      </c>
      <c r="H2588" s="41" t="str">
        <f t="shared" si="1139"/>
        <v>김소담</v>
      </c>
      <c r="I2588" s="39" t="str">
        <f t="shared" si="1140"/>
        <v>42409</v>
      </c>
      <c r="J2588" s="52" t="str">
        <f t="shared" si="1141"/>
        <v/>
      </c>
      <c r="K2588" s="75">
        <f t="shared" si="1142"/>
        <v>1</v>
      </c>
      <c r="L2588" s="76">
        <f t="shared" si="1143"/>
        <v>1</v>
      </c>
      <c r="M2588" s="76">
        <f t="shared" si="1144"/>
        <v>1E-3</v>
      </c>
      <c r="N2588" s="76">
        <f t="shared" si="1145"/>
        <v>1</v>
      </c>
      <c r="O2588" s="42">
        <f t="shared" si="1146"/>
        <v>1</v>
      </c>
      <c r="P2588" s="39" t="str">
        <f t="shared" si="1147"/>
        <v>목록(Manifest)</v>
      </c>
      <c r="Q2588" s="72">
        <f t="shared" si="1148"/>
        <v>45</v>
      </c>
      <c r="R2588" s="43" t="str">
        <f t="shared" si="1149"/>
        <v>5X033</v>
      </c>
      <c r="S2588" s="82" t="str">
        <f t="shared" si="1150"/>
        <v/>
      </c>
      <c r="T2588" s="40">
        <f t="shared" si="1151"/>
        <v>45919</v>
      </c>
      <c r="U2588" s="44">
        <v>2500</v>
      </c>
      <c r="V2588" s="44">
        <f t="shared" si="1152"/>
        <v>0</v>
      </c>
      <c r="W2588" s="77">
        <f t="shared" si="1153"/>
        <v>2500</v>
      </c>
      <c r="X2588" s="78">
        <f t="shared" si="1154"/>
        <v>0</v>
      </c>
      <c r="Y2588" s="44" cm="1">
        <f t="array" ref="Y2588">_xlfn.IFNA(_xlfn.IFS(AND(Q2588&gt;=2000, Q2588&lt;3000), 10000, AND(Q2588&gt;=3000, Q2588&lt;4000), 15000, AND(Q2588&gt;=4000, Q2588&lt;5000), 20000, AND(Q2588&gt;=5000), 25000),0)</f>
        <v>0</v>
      </c>
      <c r="Z2588" s="91">
        <f t="shared" si="1155"/>
        <v>0</v>
      </c>
      <c r="AA2588" s="44">
        <f t="shared" si="1156"/>
        <v>0</v>
      </c>
      <c r="AB2588" s="44"/>
      <c r="AC2588" s="44"/>
      <c r="AD2588" s="44"/>
      <c r="AE2588" s="44">
        <f>VLOOKUP(O2588,정산업데이트!$A$6:$B$12,2,10)</f>
        <v>0</v>
      </c>
      <c r="AF2588" s="44"/>
      <c r="AG2588" s="79">
        <f t="shared" si="1157"/>
        <v>0</v>
      </c>
      <c r="AH2588" s="80">
        <f t="shared" si="1158"/>
        <v>2500</v>
      </c>
      <c r="AI2588" s="93"/>
      <c r="AJ2588" s="84" t="s">
        <v>13958</v>
      </c>
      <c r="AK2588" s="84" t="s">
        <v>73</v>
      </c>
      <c r="AL2588" s="84" t="s">
        <v>13959</v>
      </c>
      <c r="AM2588" s="84" t="s">
        <v>15394</v>
      </c>
      <c r="AN2588" s="84" t="s">
        <v>15395</v>
      </c>
      <c r="AO2588" s="84" t="s">
        <v>15396</v>
      </c>
      <c r="AP2588" s="84" t="s">
        <v>15397</v>
      </c>
      <c r="AQ2588" s="84" t="s">
        <v>122</v>
      </c>
      <c r="AR2588" s="85">
        <v>1</v>
      </c>
      <c r="AS2588" s="86">
        <v>1</v>
      </c>
      <c r="AT2588" s="86">
        <v>1E-3</v>
      </c>
      <c r="AU2588" s="86">
        <v>1</v>
      </c>
      <c r="AV2588" s="84" t="s">
        <v>7</v>
      </c>
      <c r="AW2588" s="86">
        <v>45</v>
      </c>
      <c r="AX2588" s="84" t="s">
        <v>68</v>
      </c>
      <c r="AY2588" s="84" t="s">
        <v>68</v>
      </c>
      <c r="AZ2588" s="84" t="s">
        <v>68</v>
      </c>
      <c r="BA2588" s="84" t="s">
        <v>68</v>
      </c>
      <c r="BB2588" s="84" t="s">
        <v>68</v>
      </c>
      <c r="BC2588" s="84" t="s">
        <v>441</v>
      </c>
      <c r="BD2588" s="84" t="s">
        <v>442</v>
      </c>
      <c r="BE2588" s="84" t="s">
        <v>1140</v>
      </c>
      <c r="BF2588" s="84" t="s">
        <v>122</v>
      </c>
      <c r="BG2588" s="84" t="s">
        <v>69</v>
      </c>
      <c r="BH2588" s="92" t="s">
        <v>15398</v>
      </c>
      <c r="BI2588" s="84" t="s">
        <v>122</v>
      </c>
      <c r="BJ2588" s="84" t="s">
        <v>15399</v>
      </c>
      <c r="BK2588" s="84" t="s">
        <v>867</v>
      </c>
      <c r="BL2588" s="84" t="s">
        <v>122</v>
      </c>
      <c r="BM2588" s="84" t="s">
        <v>442</v>
      </c>
      <c r="BN2588" s="84" t="s">
        <v>70</v>
      </c>
      <c r="BO2588" s="84" t="s">
        <v>71</v>
      </c>
      <c r="BP2588" s="84" t="s">
        <v>122</v>
      </c>
      <c r="BQ2588" s="84" t="s">
        <v>163</v>
      </c>
    </row>
    <row r="2589" spans="1:69" ht="14.4" x14ac:dyDescent="0.3">
      <c r="A2589" s="40" t="str">
        <f t="shared" si="1132"/>
        <v>2025-09-19</v>
      </c>
      <c r="B2589" s="40" t="str">
        <f t="shared" si="1133"/>
        <v>SYD</v>
      </c>
      <c r="C2589" s="39" t="str">
        <f t="shared" si="1134"/>
        <v>40644127016</v>
      </c>
      <c r="D2589" s="41" t="str">
        <f t="shared" si="1135"/>
        <v>PKR253655555</v>
      </c>
      <c r="E2589" s="41" t="str">
        <f t="shared" si="1136"/>
        <v>596421493470</v>
      </c>
      <c r="F2589" s="39" t="str">
        <f t="shared" si="1137"/>
        <v>2256683</v>
      </c>
      <c r="G2589" s="39" t="str">
        <f t="shared" si="1138"/>
        <v>WISE EXPRESS LOGISTICS(PANGZIMOM)</v>
      </c>
      <c r="H2589" s="41" t="str">
        <f t="shared" si="1139"/>
        <v>송나은</v>
      </c>
      <c r="I2589" s="39" t="str">
        <f t="shared" si="1140"/>
        <v>02474</v>
      </c>
      <c r="J2589" s="52" t="str">
        <f t="shared" si="1141"/>
        <v/>
      </c>
      <c r="K2589" s="75">
        <f t="shared" si="1142"/>
        <v>1</v>
      </c>
      <c r="L2589" s="76">
        <f t="shared" si="1143"/>
        <v>1</v>
      </c>
      <c r="M2589" s="76">
        <f t="shared" si="1144"/>
        <v>1E-3</v>
      </c>
      <c r="N2589" s="76">
        <f t="shared" si="1145"/>
        <v>1</v>
      </c>
      <c r="O2589" s="42">
        <f t="shared" si="1146"/>
        <v>1</v>
      </c>
      <c r="P2589" s="39" t="str">
        <f t="shared" si="1147"/>
        <v>목록(Manifest)</v>
      </c>
      <c r="Q2589" s="72">
        <f t="shared" si="1148"/>
        <v>50</v>
      </c>
      <c r="R2589" s="43" t="str">
        <f t="shared" si="1149"/>
        <v>5X033</v>
      </c>
      <c r="S2589" s="82" t="str">
        <f t="shared" si="1150"/>
        <v/>
      </c>
      <c r="T2589" s="40">
        <f t="shared" si="1151"/>
        <v>45919</v>
      </c>
      <c r="U2589" s="44">
        <v>2500</v>
      </c>
      <c r="V2589" s="44">
        <f t="shared" si="1152"/>
        <v>0</v>
      </c>
      <c r="W2589" s="77">
        <f t="shared" si="1153"/>
        <v>2500</v>
      </c>
      <c r="X2589" s="78">
        <f t="shared" si="1154"/>
        <v>0</v>
      </c>
      <c r="Y2589" s="44" cm="1">
        <f t="array" ref="Y2589">_xlfn.IFNA(_xlfn.IFS(AND(Q2589&gt;=2000, Q2589&lt;3000), 10000, AND(Q2589&gt;=3000, Q2589&lt;4000), 15000, AND(Q2589&gt;=4000, Q2589&lt;5000), 20000, AND(Q2589&gt;=5000), 25000),0)</f>
        <v>0</v>
      </c>
      <c r="Z2589" s="91">
        <f t="shared" si="1155"/>
        <v>0</v>
      </c>
      <c r="AA2589" s="44">
        <f t="shared" si="1156"/>
        <v>0</v>
      </c>
      <c r="AB2589" s="44"/>
      <c r="AC2589" s="44"/>
      <c r="AD2589" s="44"/>
      <c r="AE2589" s="44">
        <f>VLOOKUP(O2589,정산업데이트!$A$6:$B$12,2,10)</f>
        <v>0</v>
      </c>
      <c r="AF2589" s="44"/>
      <c r="AG2589" s="79">
        <f t="shared" si="1157"/>
        <v>0</v>
      </c>
      <c r="AH2589" s="80">
        <f t="shared" si="1158"/>
        <v>2500</v>
      </c>
      <c r="AI2589" s="93"/>
      <c r="AJ2589" s="84" t="s">
        <v>13958</v>
      </c>
      <c r="AK2589" s="84" t="s">
        <v>73</v>
      </c>
      <c r="AL2589" s="84" t="s">
        <v>13959</v>
      </c>
      <c r="AM2589" s="84" t="s">
        <v>15400</v>
      </c>
      <c r="AN2589" s="84" t="s">
        <v>15401</v>
      </c>
      <c r="AO2589" s="84" t="s">
        <v>15402</v>
      </c>
      <c r="AP2589" s="84" t="s">
        <v>15403</v>
      </c>
      <c r="AQ2589" s="84" t="s">
        <v>122</v>
      </c>
      <c r="AR2589" s="85">
        <v>1</v>
      </c>
      <c r="AS2589" s="86">
        <v>1</v>
      </c>
      <c r="AT2589" s="86">
        <v>1E-3</v>
      </c>
      <c r="AU2589" s="86">
        <v>1</v>
      </c>
      <c r="AV2589" s="84" t="s">
        <v>7</v>
      </c>
      <c r="AW2589" s="86">
        <v>50</v>
      </c>
      <c r="AX2589" s="84" t="s">
        <v>68</v>
      </c>
      <c r="AY2589" s="84" t="s">
        <v>68</v>
      </c>
      <c r="AZ2589" s="84" t="s">
        <v>68</v>
      </c>
      <c r="BA2589" s="84" t="s">
        <v>68</v>
      </c>
      <c r="BB2589" s="84" t="s">
        <v>68</v>
      </c>
      <c r="BC2589" s="84" t="s">
        <v>441</v>
      </c>
      <c r="BD2589" s="84" t="s">
        <v>442</v>
      </c>
      <c r="BE2589" s="84" t="s">
        <v>1140</v>
      </c>
      <c r="BF2589" s="84" t="s">
        <v>122</v>
      </c>
      <c r="BG2589" s="84" t="s">
        <v>69</v>
      </c>
      <c r="BH2589" s="92" t="s">
        <v>15404</v>
      </c>
      <c r="BI2589" s="84" t="s">
        <v>122</v>
      </c>
      <c r="BJ2589" s="84" t="s">
        <v>15405</v>
      </c>
      <c r="BK2589" s="84" t="s">
        <v>867</v>
      </c>
      <c r="BL2589" s="84" t="s">
        <v>122</v>
      </c>
      <c r="BM2589" s="84" t="s">
        <v>442</v>
      </c>
      <c r="BN2589" s="84" t="s">
        <v>70</v>
      </c>
      <c r="BO2589" s="84" t="s">
        <v>71</v>
      </c>
      <c r="BP2589" s="84" t="s">
        <v>122</v>
      </c>
      <c r="BQ2589" s="84" t="s">
        <v>163</v>
      </c>
    </row>
    <row r="2590" spans="1:69" ht="14.4" x14ac:dyDescent="0.3">
      <c r="A2590" s="40" t="str">
        <f t="shared" si="1132"/>
        <v>2025-09-19</v>
      </c>
      <c r="B2590" s="40" t="str">
        <f t="shared" si="1133"/>
        <v>SYD</v>
      </c>
      <c r="C2590" s="39" t="str">
        <f t="shared" si="1134"/>
        <v>40644127016</v>
      </c>
      <c r="D2590" s="41" t="str">
        <f t="shared" si="1135"/>
        <v>PAU029773971</v>
      </c>
      <c r="E2590" s="41" t="str">
        <f t="shared" si="1136"/>
        <v>596421490250</v>
      </c>
      <c r="F2590" s="39" t="str">
        <f t="shared" si="1137"/>
        <v>2254252</v>
      </c>
      <c r="G2590" s="39" t="str">
        <f t="shared" si="1138"/>
        <v>WISE EXPRESS(AUSTRAPHARM)</v>
      </c>
      <c r="H2590" s="41" t="str">
        <f t="shared" si="1139"/>
        <v>문서진</v>
      </c>
      <c r="I2590" s="39" t="str">
        <f t="shared" si="1140"/>
        <v>42106</v>
      </c>
      <c r="J2590" s="52" t="str">
        <f t="shared" si="1141"/>
        <v/>
      </c>
      <c r="K2590" s="75">
        <f t="shared" si="1142"/>
        <v>1</v>
      </c>
      <c r="L2590" s="76">
        <f t="shared" si="1143"/>
        <v>1</v>
      </c>
      <c r="M2590" s="76">
        <f t="shared" si="1144"/>
        <v>1E-3</v>
      </c>
      <c r="N2590" s="76">
        <f t="shared" si="1145"/>
        <v>1</v>
      </c>
      <c r="O2590" s="42">
        <f t="shared" si="1146"/>
        <v>1</v>
      </c>
      <c r="P2590" s="39" t="str">
        <f t="shared" si="1147"/>
        <v>목록(Manifest)</v>
      </c>
      <c r="Q2590" s="72">
        <f t="shared" si="1148"/>
        <v>70</v>
      </c>
      <c r="R2590" s="43" t="str">
        <f t="shared" si="1149"/>
        <v>5X033</v>
      </c>
      <c r="S2590" s="82" t="str">
        <f t="shared" si="1150"/>
        <v/>
      </c>
      <c r="T2590" s="40">
        <f t="shared" si="1151"/>
        <v>45919</v>
      </c>
      <c r="U2590" s="44">
        <v>2500</v>
      </c>
      <c r="V2590" s="44">
        <f t="shared" si="1152"/>
        <v>0</v>
      </c>
      <c r="W2590" s="77">
        <f t="shared" si="1153"/>
        <v>2500</v>
      </c>
      <c r="X2590" s="78">
        <f t="shared" si="1154"/>
        <v>0</v>
      </c>
      <c r="Y2590" s="44" cm="1">
        <f t="array" ref="Y2590">_xlfn.IFNA(_xlfn.IFS(AND(Q2590&gt;=2000, Q2590&lt;3000), 10000, AND(Q2590&gt;=3000, Q2590&lt;4000), 15000, AND(Q2590&gt;=4000, Q2590&lt;5000), 20000, AND(Q2590&gt;=5000), 25000),0)</f>
        <v>0</v>
      </c>
      <c r="Z2590" s="91">
        <f t="shared" si="1155"/>
        <v>0</v>
      </c>
      <c r="AA2590" s="44">
        <f t="shared" si="1156"/>
        <v>0</v>
      </c>
      <c r="AB2590" s="44"/>
      <c r="AC2590" s="44"/>
      <c r="AD2590" s="44"/>
      <c r="AE2590" s="44">
        <f>VLOOKUP(O2590,정산업데이트!$A$6:$B$12,2,10)</f>
        <v>0</v>
      </c>
      <c r="AF2590" s="44"/>
      <c r="AG2590" s="79">
        <f t="shared" si="1157"/>
        <v>0</v>
      </c>
      <c r="AH2590" s="80">
        <f t="shared" si="1158"/>
        <v>2500</v>
      </c>
      <c r="AI2590" s="93"/>
      <c r="AJ2590" s="84" t="s">
        <v>13958</v>
      </c>
      <c r="AK2590" s="84" t="s">
        <v>73</v>
      </c>
      <c r="AL2590" s="84" t="s">
        <v>13959</v>
      </c>
      <c r="AM2590" s="84" t="s">
        <v>15406</v>
      </c>
      <c r="AN2590" s="84" t="s">
        <v>15407</v>
      </c>
      <c r="AO2590" s="84" t="s">
        <v>15408</v>
      </c>
      <c r="AP2590" s="84" t="s">
        <v>15409</v>
      </c>
      <c r="AQ2590" s="84" t="s">
        <v>122</v>
      </c>
      <c r="AR2590" s="85">
        <v>1</v>
      </c>
      <c r="AS2590" s="86">
        <v>1</v>
      </c>
      <c r="AT2590" s="86">
        <v>1E-3</v>
      </c>
      <c r="AU2590" s="86">
        <v>1</v>
      </c>
      <c r="AV2590" s="84" t="s">
        <v>7</v>
      </c>
      <c r="AW2590" s="86">
        <v>70</v>
      </c>
      <c r="AX2590" s="84" t="s">
        <v>68</v>
      </c>
      <c r="AY2590" s="84" t="s">
        <v>68</v>
      </c>
      <c r="AZ2590" s="84" t="s">
        <v>68</v>
      </c>
      <c r="BA2590" s="84" t="s">
        <v>68</v>
      </c>
      <c r="BB2590" s="84" t="s">
        <v>68</v>
      </c>
      <c r="BC2590" s="84" t="s">
        <v>132</v>
      </c>
      <c r="BD2590" s="84" t="s">
        <v>83</v>
      </c>
      <c r="BE2590" s="84" t="s">
        <v>84</v>
      </c>
      <c r="BF2590" s="84" t="s">
        <v>122</v>
      </c>
      <c r="BG2590" s="84" t="s">
        <v>69</v>
      </c>
      <c r="BH2590" s="92" t="s">
        <v>15410</v>
      </c>
      <c r="BI2590" s="84" t="s">
        <v>122</v>
      </c>
      <c r="BJ2590" s="84" t="s">
        <v>15411</v>
      </c>
      <c r="BK2590" s="84" t="s">
        <v>867</v>
      </c>
      <c r="BL2590" s="84" t="s">
        <v>122</v>
      </c>
      <c r="BM2590" s="84" t="s">
        <v>83</v>
      </c>
      <c r="BN2590" s="84" t="s">
        <v>70</v>
      </c>
      <c r="BO2590" s="84" t="s">
        <v>71</v>
      </c>
      <c r="BP2590" s="84" t="s">
        <v>122</v>
      </c>
      <c r="BQ2590" s="84" t="s">
        <v>163</v>
      </c>
    </row>
    <row r="2591" spans="1:69" ht="14.4" x14ac:dyDescent="0.3">
      <c r="A2591" s="40" t="str">
        <f t="shared" si="1132"/>
        <v>2025-09-19</v>
      </c>
      <c r="B2591" s="40" t="str">
        <f t="shared" si="1133"/>
        <v>SYD</v>
      </c>
      <c r="C2591" s="39" t="str">
        <f t="shared" si="1134"/>
        <v>40644127016</v>
      </c>
      <c r="D2591" s="41" t="str">
        <f t="shared" si="1135"/>
        <v>PAU029773970</v>
      </c>
      <c r="E2591" s="41" t="str">
        <f t="shared" si="1136"/>
        <v>596421490261</v>
      </c>
      <c r="F2591" s="39" t="str">
        <f t="shared" si="1137"/>
        <v>2254252</v>
      </c>
      <c r="G2591" s="39" t="str">
        <f t="shared" si="1138"/>
        <v>WISE EXPRESS(AUSTRAPHARM)</v>
      </c>
      <c r="H2591" s="41" t="str">
        <f t="shared" si="1139"/>
        <v>제정숙</v>
      </c>
      <c r="I2591" s="39" t="str">
        <f t="shared" si="1140"/>
        <v>51382</v>
      </c>
      <c r="J2591" s="52" t="str">
        <f t="shared" si="1141"/>
        <v/>
      </c>
      <c r="K2591" s="75">
        <f t="shared" si="1142"/>
        <v>1</v>
      </c>
      <c r="L2591" s="76">
        <f t="shared" si="1143"/>
        <v>1</v>
      </c>
      <c r="M2591" s="76">
        <f t="shared" si="1144"/>
        <v>1E-3</v>
      </c>
      <c r="N2591" s="76">
        <f t="shared" si="1145"/>
        <v>1</v>
      </c>
      <c r="O2591" s="42">
        <f t="shared" si="1146"/>
        <v>1</v>
      </c>
      <c r="P2591" s="39" t="str">
        <f t="shared" si="1147"/>
        <v>일반(목록배제,Normal-Manifest Exception)</v>
      </c>
      <c r="Q2591" s="72">
        <f t="shared" si="1148"/>
        <v>100</v>
      </c>
      <c r="R2591" s="43" t="str">
        <f t="shared" si="1149"/>
        <v>5X033</v>
      </c>
      <c r="S2591" s="82" t="str">
        <f t="shared" si="1150"/>
        <v/>
      </c>
      <c r="T2591" s="40">
        <f t="shared" si="1151"/>
        <v>45919</v>
      </c>
      <c r="U2591" s="44">
        <v>2500</v>
      </c>
      <c r="V2591" s="44">
        <f t="shared" si="1152"/>
        <v>0</v>
      </c>
      <c r="W2591" s="77">
        <f t="shared" si="1153"/>
        <v>2500</v>
      </c>
      <c r="X2591" s="78">
        <f t="shared" si="1154"/>
        <v>0</v>
      </c>
      <c r="Y2591" s="44" cm="1">
        <f t="array" ref="Y2591">_xlfn.IFNA(_xlfn.IFS(AND(Q2591&gt;=2000, Q2591&lt;3000), 10000, AND(Q2591&gt;=3000, Q2591&lt;4000), 15000, AND(Q2591&gt;=4000, Q2591&lt;5000), 20000, AND(Q2591&gt;=5000), 25000),0)</f>
        <v>0</v>
      </c>
      <c r="Z2591" s="91">
        <f t="shared" si="1155"/>
        <v>300</v>
      </c>
      <c r="AA2591" s="44">
        <f t="shared" si="1156"/>
        <v>0</v>
      </c>
      <c r="AB2591" s="44"/>
      <c r="AC2591" s="44"/>
      <c r="AD2591" s="44"/>
      <c r="AE2591" s="44">
        <f>VLOOKUP(O2591,정산업데이트!$A$6:$B$12,2,10)</f>
        <v>0</v>
      </c>
      <c r="AF2591" s="44"/>
      <c r="AG2591" s="79">
        <f t="shared" si="1157"/>
        <v>300</v>
      </c>
      <c r="AH2591" s="80">
        <f t="shared" si="1158"/>
        <v>2800</v>
      </c>
      <c r="AI2591" s="93"/>
      <c r="AJ2591" s="84" t="s">
        <v>13958</v>
      </c>
      <c r="AK2591" s="84" t="s">
        <v>73</v>
      </c>
      <c r="AL2591" s="84" t="s">
        <v>13959</v>
      </c>
      <c r="AM2591" s="84" t="s">
        <v>15412</v>
      </c>
      <c r="AN2591" s="84" t="s">
        <v>15413</v>
      </c>
      <c r="AO2591" s="84" t="s">
        <v>15414</v>
      </c>
      <c r="AP2591" s="84" t="s">
        <v>699</v>
      </c>
      <c r="AQ2591" s="84" t="s">
        <v>122</v>
      </c>
      <c r="AR2591" s="85">
        <v>1</v>
      </c>
      <c r="AS2591" s="86">
        <v>1</v>
      </c>
      <c r="AT2591" s="86">
        <v>1E-3</v>
      </c>
      <c r="AU2591" s="86">
        <v>1</v>
      </c>
      <c r="AV2591" s="84" t="s">
        <v>8</v>
      </c>
      <c r="AW2591" s="86">
        <v>100</v>
      </c>
      <c r="AX2591" s="84" t="s">
        <v>68</v>
      </c>
      <c r="AY2591" s="84" t="s">
        <v>68</v>
      </c>
      <c r="AZ2591" s="84" t="s">
        <v>68</v>
      </c>
      <c r="BA2591" s="84" t="s">
        <v>68</v>
      </c>
      <c r="BB2591" s="84" t="s">
        <v>68</v>
      </c>
      <c r="BC2591" s="84" t="s">
        <v>132</v>
      </c>
      <c r="BD2591" s="84" t="s">
        <v>83</v>
      </c>
      <c r="BE2591" s="84" t="s">
        <v>84</v>
      </c>
      <c r="BF2591" s="84" t="s">
        <v>122</v>
      </c>
      <c r="BG2591" s="84" t="s">
        <v>69</v>
      </c>
      <c r="BH2591" s="92" t="s">
        <v>15415</v>
      </c>
      <c r="BI2591" s="84" t="s">
        <v>122</v>
      </c>
      <c r="BJ2591" s="84" t="s">
        <v>15416</v>
      </c>
      <c r="BK2591" s="84" t="s">
        <v>867</v>
      </c>
      <c r="BL2591" s="84" t="s">
        <v>122</v>
      </c>
      <c r="BM2591" s="84" t="s">
        <v>83</v>
      </c>
      <c r="BN2591" s="84" t="s">
        <v>70</v>
      </c>
      <c r="BO2591" s="84" t="s">
        <v>71</v>
      </c>
      <c r="BP2591" s="84" t="s">
        <v>122</v>
      </c>
      <c r="BQ2591" s="84" t="s">
        <v>163</v>
      </c>
    </row>
    <row r="2592" spans="1:69" ht="14.4" x14ac:dyDescent="0.3">
      <c r="A2592" s="40" t="str">
        <f t="shared" si="1132"/>
        <v>2025-09-19</v>
      </c>
      <c r="B2592" s="40" t="str">
        <f t="shared" si="1133"/>
        <v>SYD</v>
      </c>
      <c r="C2592" s="39" t="str">
        <f t="shared" si="1134"/>
        <v>40644127016</v>
      </c>
      <c r="D2592" s="41" t="str">
        <f t="shared" si="1135"/>
        <v>PAU029773969</v>
      </c>
      <c r="E2592" s="41" t="str">
        <f t="shared" si="1136"/>
        <v>596421490272</v>
      </c>
      <c r="F2592" s="39" t="str">
        <f t="shared" si="1137"/>
        <v>2254252</v>
      </c>
      <c r="G2592" s="39" t="str">
        <f t="shared" si="1138"/>
        <v>WISE EXPRESS(AUSTRAPHARM)</v>
      </c>
      <c r="H2592" s="41" t="str">
        <f t="shared" si="1139"/>
        <v>이유라</v>
      </c>
      <c r="I2592" s="39" t="str">
        <f t="shared" si="1140"/>
        <v>41767</v>
      </c>
      <c r="J2592" s="52" t="str">
        <f t="shared" si="1141"/>
        <v/>
      </c>
      <c r="K2592" s="75">
        <f t="shared" si="1142"/>
        <v>1</v>
      </c>
      <c r="L2592" s="76">
        <f t="shared" si="1143"/>
        <v>1</v>
      </c>
      <c r="M2592" s="76">
        <f t="shared" si="1144"/>
        <v>1E-3</v>
      </c>
      <c r="N2592" s="76">
        <f t="shared" si="1145"/>
        <v>1</v>
      </c>
      <c r="O2592" s="42">
        <f t="shared" si="1146"/>
        <v>1</v>
      </c>
      <c r="P2592" s="39" t="str">
        <f t="shared" si="1147"/>
        <v>목록(Manifest)</v>
      </c>
      <c r="Q2592" s="72">
        <f t="shared" si="1148"/>
        <v>60</v>
      </c>
      <c r="R2592" s="43" t="str">
        <f t="shared" si="1149"/>
        <v>5X033</v>
      </c>
      <c r="S2592" s="82" t="str">
        <f t="shared" si="1150"/>
        <v/>
      </c>
      <c r="T2592" s="40">
        <f t="shared" si="1151"/>
        <v>45919</v>
      </c>
      <c r="U2592" s="44">
        <v>2500</v>
      </c>
      <c r="V2592" s="44">
        <f t="shared" si="1152"/>
        <v>0</v>
      </c>
      <c r="W2592" s="77">
        <f t="shared" si="1153"/>
        <v>2500</v>
      </c>
      <c r="X2592" s="78">
        <f t="shared" si="1154"/>
        <v>0</v>
      </c>
      <c r="Y2592" s="44" cm="1">
        <f t="array" ref="Y2592">_xlfn.IFNA(_xlfn.IFS(AND(Q2592&gt;=2000, Q2592&lt;3000), 10000, AND(Q2592&gt;=3000, Q2592&lt;4000), 15000, AND(Q2592&gt;=4000, Q2592&lt;5000), 20000, AND(Q2592&gt;=5000), 25000),0)</f>
        <v>0</v>
      </c>
      <c r="Z2592" s="91">
        <f t="shared" si="1155"/>
        <v>0</v>
      </c>
      <c r="AA2592" s="44">
        <f t="shared" si="1156"/>
        <v>0</v>
      </c>
      <c r="AB2592" s="44"/>
      <c r="AC2592" s="44"/>
      <c r="AD2592" s="44"/>
      <c r="AE2592" s="44">
        <f>VLOOKUP(O2592,정산업데이트!$A$6:$B$12,2,10)</f>
        <v>0</v>
      </c>
      <c r="AF2592" s="44"/>
      <c r="AG2592" s="79">
        <f t="shared" si="1157"/>
        <v>0</v>
      </c>
      <c r="AH2592" s="80">
        <f t="shared" si="1158"/>
        <v>2500</v>
      </c>
      <c r="AI2592" s="93"/>
      <c r="AJ2592" s="84" t="s">
        <v>13958</v>
      </c>
      <c r="AK2592" s="84" t="s">
        <v>73</v>
      </c>
      <c r="AL2592" s="84" t="s">
        <v>13959</v>
      </c>
      <c r="AM2592" s="84" t="s">
        <v>15417</v>
      </c>
      <c r="AN2592" s="84" t="s">
        <v>15418</v>
      </c>
      <c r="AO2592" s="84" t="s">
        <v>15419</v>
      </c>
      <c r="AP2592" s="84" t="s">
        <v>15420</v>
      </c>
      <c r="AQ2592" s="84" t="s">
        <v>122</v>
      </c>
      <c r="AR2592" s="85">
        <v>1</v>
      </c>
      <c r="AS2592" s="86">
        <v>1</v>
      </c>
      <c r="AT2592" s="86">
        <v>1E-3</v>
      </c>
      <c r="AU2592" s="86">
        <v>1</v>
      </c>
      <c r="AV2592" s="84" t="s">
        <v>7</v>
      </c>
      <c r="AW2592" s="86">
        <v>60</v>
      </c>
      <c r="AX2592" s="84" t="s">
        <v>68</v>
      </c>
      <c r="AY2592" s="84" t="s">
        <v>68</v>
      </c>
      <c r="AZ2592" s="84" t="s">
        <v>68</v>
      </c>
      <c r="BA2592" s="84" t="s">
        <v>68</v>
      </c>
      <c r="BB2592" s="84" t="s">
        <v>68</v>
      </c>
      <c r="BC2592" s="84" t="s">
        <v>132</v>
      </c>
      <c r="BD2592" s="84" t="s">
        <v>83</v>
      </c>
      <c r="BE2592" s="84" t="s">
        <v>84</v>
      </c>
      <c r="BF2592" s="84" t="s">
        <v>122</v>
      </c>
      <c r="BG2592" s="84" t="s">
        <v>69</v>
      </c>
      <c r="BH2592" s="92" t="s">
        <v>15421</v>
      </c>
      <c r="BI2592" s="84" t="s">
        <v>122</v>
      </c>
      <c r="BJ2592" s="84" t="s">
        <v>15422</v>
      </c>
      <c r="BK2592" s="84" t="s">
        <v>867</v>
      </c>
      <c r="BL2592" s="84" t="s">
        <v>122</v>
      </c>
      <c r="BM2592" s="84" t="s">
        <v>83</v>
      </c>
      <c r="BN2592" s="84" t="s">
        <v>70</v>
      </c>
      <c r="BO2592" s="84" t="s">
        <v>71</v>
      </c>
      <c r="BP2592" s="84" t="s">
        <v>122</v>
      </c>
      <c r="BQ2592" s="84" t="s">
        <v>163</v>
      </c>
    </row>
    <row r="2593" spans="1:69" ht="14.4" x14ac:dyDescent="0.3">
      <c r="A2593" s="40" t="str">
        <f t="shared" si="1132"/>
        <v>2025-09-19</v>
      </c>
      <c r="B2593" s="40" t="str">
        <f t="shared" si="1133"/>
        <v>SYD</v>
      </c>
      <c r="C2593" s="39" t="str">
        <f t="shared" si="1134"/>
        <v>40644127016</v>
      </c>
      <c r="D2593" s="41" t="str">
        <f t="shared" si="1135"/>
        <v>PAU029773981</v>
      </c>
      <c r="E2593" s="41" t="str">
        <f t="shared" si="1136"/>
        <v>596421490283</v>
      </c>
      <c r="F2593" s="39" t="str">
        <f t="shared" si="1137"/>
        <v>2254252</v>
      </c>
      <c r="G2593" s="39" t="str">
        <f t="shared" si="1138"/>
        <v>WISE EXPRESS(AUSTRAPHARM)</v>
      </c>
      <c r="H2593" s="41" t="str">
        <f t="shared" si="1139"/>
        <v>최윤경</v>
      </c>
      <c r="I2593" s="39" t="str">
        <f t="shared" si="1140"/>
        <v>04106</v>
      </c>
      <c r="J2593" s="52" t="str">
        <f t="shared" si="1141"/>
        <v/>
      </c>
      <c r="K2593" s="75">
        <f t="shared" si="1142"/>
        <v>1</v>
      </c>
      <c r="L2593" s="76">
        <f t="shared" si="1143"/>
        <v>1</v>
      </c>
      <c r="M2593" s="76">
        <f t="shared" si="1144"/>
        <v>1E-3</v>
      </c>
      <c r="N2593" s="76">
        <f t="shared" si="1145"/>
        <v>1</v>
      </c>
      <c r="O2593" s="42">
        <f t="shared" si="1146"/>
        <v>1</v>
      </c>
      <c r="P2593" s="39" t="str">
        <f t="shared" si="1147"/>
        <v>일반(목록배제,Normal-Manifest Exception)</v>
      </c>
      <c r="Q2593" s="72">
        <f t="shared" si="1148"/>
        <v>50</v>
      </c>
      <c r="R2593" s="43" t="str">
        <f t="shared" si="1149"/>
        <v>5X033</v>
      </c>
      <c r="S2593" s="82" t="str">
        <f t="shared" si="1150"/>
        <v/>
      </c>
      <c r="T2593" s="40">
        <f t="shared" si="1151"/>
        <v>45919</v>
      </c>
      <c r="U2593" s="44">
        <v>2500</v>
      </c>
      <c r="V2593" s="44">
        <f t="shared" si="1152"/>
        <v>0</v>
      </c>
      <c r="W2593" s="77">
        <f t="shared" si="1153"/>
        <v>2500</v>
      </c>
      <c r="X2593" s="78">
        <f t="shared" si="1154"/>
        <v>0</v>
      </c>
      <c r="Y2593" s="44" cm="1">
        <f t="array" ref="Y2593">_xlfn.IFNA(_xlfn.IFS(AND(Q2593&gt;=2000, Q2593&lt;3000), 10000, AND(Q2593&gt;=3000, Q2593&lt;4000), 15000, AND(Q2593&gt;=4000, Q2593&lt;5000), 20000, AND(Q2593&gt;=5000), 25000),0)</f>
        <v>0</v>
      </c>
      <c r="Z2593" s="91">
        <f t="shared" si="1155"/>
        <v>300</v>
      </c>
      <c r="AA2593" s="44">
        <f t="shared" si="1156"/>
        <v>0</v>
      </c>
      <c r="AB2593" s="44"/>
      <c r="AC2593" s="44"/>
      <c r="AD2593" s="44"/>
      <c r="AE2593" s="44">
        <f>VLOOKUP(O2593,정산업데이트!$A$6:$B$12,2,10)</f>
        <v>0</v>
      </c>
      <c r="AF2593" s="44"/>
      <c r="AG2593" s="79">
        <f t="shared" si="1157"/>
        <v>300</v>
      </c>
      <c r="AH2593" s="80">
        <f t="shared" si="1158"/>
        <v>2800</v>
      </c>
      <c r="AI2593" s="93"/>
      <c r="AJ2593" s="84" t="s">
        <v>13958</v>
      </c>
      <c r="AK2593" s="84" t="s">
        <v>73</v>
      </c>
      <c r="AL2593" s="84" t="s">
        <v>13959</v>
      </c>
      <c r="AM2593" s="84" t="s">
        <v>15423</v>
      </c>
      <c r="AN2593" s="84" t="s">
        <v>15424</v>
      </c>
      <c r="AO2593" s="84" t="s">
        <v>15425</v>
      </c>
      <c r="AP2593" s="84" t="s">
        <v>1545</v>
      </c>
      <c r="AQ2593" s="84" t="s">
        <v>122</v>
      </c>
      <c r="AR2593" s="85">
        <v>1</v>
      </c>
      <c r="AS2593" s="86">
        <v>1</v>
      </c>
      <c r="AT2593" s="86">
        <v>1E-3</v>
      </c>
      <c r="AU2593" s="86">
        <v>1</v>
      </c>
      <c r="AV2593" s="84" t="s">
        <v>8</v>
      </c>
      <c r="AW2593" s="86">
        <v>50</v>
      </c>
      <c r="AX2593" s="84" t="s">
        <v>68</v>
      </c>
      <c r="AY2593" s="84" t="s">
        <v>68</v>
      </c>
      <c r="AZ2593" s="84" t="s">
        <v>68</v>
      </c>
      <c r="BA2593" s="84" t="s">
        <v>68</v>
      </c>
      <c r="BB2593" s="84" t="s">
        <v>68</v>
      </c>
      <c r="BC2593" s="84" t="s">
        <v>132</v>
      </c>
      <c r="BD2593" s="84" t="s">
        <v>83</v>
      </c>
      <c r="BE2593" s="84" t="s">
        <v>84</v>
      </c>
      <c r="BF2593" s="84" t="s">
        <v>122</v>
      </c>
      <c r="BG2593" s="84" t="s">
        <v>69</v>
      </c>
      <c r="BH2593" s="92" t="s">
        <v>15426</v>
      </c>
      <c r="BI2593" s="84" t="s">
        <v>122</v>
      </c>
      <c r="BJ2593" s="84" t="s">
        <v>15427</v>
      </c>
      <c r="BK2593" s="84" t="s">
        <v>867</v>
      </c>
      <c r="BL2593" s="84" t="s">
        <v>122</v>
      </c>
      <c r="BM2593" s="84" t="s">
        <v>83</v>
      </c>
      <c r="BN2593" s="84" t="s">
        <v>70</v>
      </c>
      <c r="BO2593" s="84" t="s">
        <v>71</v>
      </c>
      <c r="BP2593" s="84" t="s">
        <v>122</v>
      </c>
      <c r="BQ2593" s="84" t="s">
        <v>163</v>
      </c>
    </row>
    <row r="2594" spans="1:69" ht="14.4" x14ac:dyDescent="0.3">
      <c r="A2594" s="40" t="str">
        <f t="shared" si="1132"/>
        <v>2025-09-19</v>
      </c>
      <c r="B2594" s="40" t="str">
        <f t="shared" si="1133"/>
        <v>SYD</v>
      </c>
      <c r="C2594" s="39" t="str">
        <f t="shared" si="1134"/>
        <v>40644127016</v>
      </c>
      <c r="D2594" s="41" t="str">
        <f t="shared" si="1135"/>
        <v>PAU029773979</v>
      </c>
      <c r="E2594" s="41" t="str">
        <f t="shared" si="1136"/>
        <v>596421490305</v>
      </c>
      <c r="F2594" s="39" t="str">
        <f t="shared" si="1137"/>
        <v>2254252</v>
      </c>
      <c r="G2594" s="39" t="str">
        <f t="shared" si="1138"/>
        <v>WISE EXPRESS(AUSTRAPHARM)</v>
      </c>
      <c r="H2594" s="41" t="str">
        <f t="shared" si="1139"/>
        <v>문설희</v>
      </c>
      <c r="I2594" s="39" t="str">
        <f t="shared" si="1140"/>
        <v>03613</v>
      </c>
      <c r="J2594" s="52" t="str">
        <f t="shared" si="1141"/>
        <v/>
      </c>
      <c r="K2594" s="75">
        <f t="shared" si="1142"/>
        <v>1</v>
      </c>
      <c r="L2594" s="76">
        <f t="shared" si="1143"/>
        <v>1</v>
      </c>
      <c r="M2594" s="76">
        <f t="shared" si="1144"/>
        <v>1E-3</v>
      </c>
      <c r="N2594" s="76">
        <f t="shared" si="1145"/>
        <v>1</v>
      </c>
      <c r="O2594" s="42">
        <f t="shared" si="1146"/>
        <v>1</v>
      </c>
      <c r="P2594" s="39" t="str">
        <f t="shared" si="1147"/>
        <v>일반(목록배제,Normal-Manifest Exception)</v>
      </c>
      <c r="Q2594" s="72">
        <f t="shared" si="1148"/>
        <v>100</v>
      </c>
      <c r="R2594" s="43" t="str">
        <f t="shared" si="1149"/>
        <v>5X033</v>
      </c>
      <c r="S2594" s="82" t="str">
        <f t="shared" si="1150"/>
        <v/>
      </c>
      <c r="T2594" s="40">
        <f t="shared" si="1151"/>
        <v>45919</v>
      </c>
      <c r="U2594" s="44">
        <v>2500</v>
      </c>
      <c r="V2594" s="44">
        <f t="shared" si="1152"/>
        <v>0</v>
      </c>
      <c r="W2594" s="77">
        <f t="shared" si="1153"/>
        <v>2500</v>
      </c>
      <c r="X2594" s="78">
        <f t="shared" si="1154"/>
        <v>0</v>
      </c>
      <c r="Y2594" s="44" cm="1">
        <f t="array" ref="Y2594">_xlfn.IFNA(_xlfn.IFS(AND(Q2594&gt;=2000, Q2594&lt;3000), 10000, AND(Q2594&gt;=3000, Q2594&lt;4000), 15000, AND(Q2594&gt;=4000, Q2594&lt;5000), 20000, AND(Q2594&gt;=5000), 25000),0)</f>
        <v>0</v>
      </c>
      <c r="Z2594" s="91">
        <f t="shared" si="1155"/>
        <v>300</v>
      </c>
      <c r="AA2594" s="44">
        <f t="shared" si="1156"/>
        <v>0</v>
      </c>
      <c r="AB2594" s="44"/>
      <c r="AC2594" s="44"/>
      <c r="AD2594" s="44"/>
      <c r="AE2594" s="44">
        <f>VLOOKUP(O2594,정산업데이트!$A$6:$B$12,2,10)</f>
        <v>0</v>
      </c>
      <c r="AF2594" s="44"/>
      <c r="AG2594" s="79">
        <f t="shared" si="1157"/>
        <v>300</v>
      </c>
      <c r="AH2594" s="80">
        <f t="shared" si="1158"/>
        <v>2800</v>
      </c>
      <c r="AI2594" s="93"/>
      <c r="AJ2594" s="84" t="s">
        <v>13958</v>
      </c>
      <c r="AK2594" s="84" t="s">
        <v>73</v>
      </c>
      <c r="AL2594" s="84" t="s">
        <v>13959</v>
      </c>
      <c r="AM2594" s="84" t="s">
        <v>15428</v>
      </c>
      <c r="AN2594" s="84" t="s">
        <v>15429</v>
      </c>
      <c r="AO2594" s="84" t="s">
        <v>15430</v>
      </c>
      <c r="AP2594" s="84" t="s">
        <v>15431</v>
      </c>
      <c r="AQ2594" s="84" t="s">
        <v>122</v>
      </c>
      <c r="AR2594" s="85">
        <v>1</v>
      </c>
      <c r="AS2594" s="86">
        <v>1</v>
      </c>
      <c r="AT2594" s="86">
        <v>1E-3</v>
      </c>
      <c r="AU2594" s="86">
        <v>1</v>
      </c>
      <c r="AV2594" s="84" t="s">
        <v>8</v>
      </c>
      <c r="AW2594" s="86">
        <v>100</v>
      </c>
      <c r="AX2594" s="84" t="s">
        <v>68</v>
      </c>
      <c r="AY2594" s="84" t="s">
        <v>68</v>
      </c>
      <c r="AZ2594" s="84" t="s">
        <v>68</v>
      </c>
      <c r="BA2594" s="84" t="s">
        <v>68</v>
      </c>
      <c r="BB2594" s="84" t="s">
        <v>68</v>
      </c>
      <c r="BC2594" s="84" t="s">
        <v>132</v>
      </c>
      <c r="BD2594" s="84" t="s">
        <v>83</v>
      </c>
      <c r="BE2594" s="84" t="s">
        <v>84</v>
      </c>
      <c r="BF2594" s="84" t="s">
        <v>122</v>
      </c>
      <c r="BG2594" s="84" t="s">
        <v>69</v>
      </c>
      <c r="BH2594" s="92" t="s">
        <v>15432</v>
      </c>
      <c r="BI2594" s="84" t="s">
        <v>122</v>
      </c>
      <c r="BJ2594" s="84" t="s">
        <v>15433</v>
      </c>
      <c r="BK2594" s="84" t="s">
        <v>867</v>
      </c>
      <c r="BL2594" s="84" t="s">
        <v>122</v>
      </c>
      <c r="BM2594" s="84" t="s">
        <v>83</v>
      </c>
      <c r="BN2594" s="84" t="s">
        <v>70</v>
      </c>
      <c r="BO2594" s="84" t="s">
        <v>71</v>
      </c>
      <c r="BP2594" s="84" t="s">
        <v>122</v>
      </c>
      <c r="BQ2594" s="84" t="s">
        <v>163</v>
      </c>
    </row>
    <row r="2595" spans="1:69" ht="14.4" x14ac:dyDescent="0.3">
      <c r="A2595" s="40" t="str">
        <f t="shared" si="1132"/>
        <v>2025-09-19</v>
      </c>
      <c r="B2595" s="40" t="str">
        <f t="shared" si="1133"/>
        <v>SYD</v>
      </c>
      <c r="C2595" s="39" t="str">
        <f t="shared" si="1134"/>
        <v>40644127016</v>
      </c>
      <c r="D2595" s="41" t="str">
        <f t="shared" si="1135"/>
        <v>PAU029773978</v>
      </c>
      <c r="E2595" s="41" t="str">
        <f t="shared" si="1136"/>
        <v>596421490316</v>
      </c>
      <c r="F2595" s="39" t="str">
        <f t="shared" si="1137"/>
        <v>2254252</v>
      </c>
      <c r="G2595" s="39" t="str">
        <f t="shared" si="1138"/>
        <v>WISE EXPRESS(AUSTRAPHARM)</v>
      </c>
      <c r="H2595" s="41" t="str">
        <f t="shared" si="1139"/>
        <v>배성원</v>
      </c>
      <c r="I2595" s="39" t="str">
        <f t="shared" si="1140"/>
        <v>03105</v>
      </c>
      <c r="J2595" s="52" t="str">
        <f t="shared" si="1141"/>
        <v/>
      </c>
      <c r="K2595" s="75">
        <f t="shared" si="1142"/>
        <v>1</v>
      </c>
      <c r="L2595" s="76">
        <f t="shared" si="1143"/>
        <v>1</v>
      </c>
      <c r="M2595" s="76">
        <f t="shared" si="1144"/>
        <v>1E-3</v>
      </c>
      <c r="N2595" s="76">
        <f t="shared" si="1145"/>
        <v>1</v>
      </c>
      <c r="O2595" s="42">
        <f t="shared" si="1146"/>
        <v>1</v>
      </c>
      <c r="P2595" s="39" t="str">
        <f t="shared" si="1147"/>
        <v>일반(목록배제,Normal-Manifest Exception)</v>
      </c>
      <c r="Q2595" s="72">
        <f t="shared" si="1148"/>
        <v>60</v>
      </c>
      <c r="R2595" s="43" t="str">
        <f t="shared" si="1149"/>
        <v>5X033</v>
      </c>
      <c r="S2595" s="82" t="str">
        <f t="shared" si="1150"/>
        <v/>
      </c>
      <c r="T2595" s="40">
        <f t="shared" si="1151"/>
        <v>45919</v>
      </c>
      <c r="U2595" s="44">
        <v>2500</v>
      </c>
      <c r="V2595" s="44">
        <f t="shared" si="1152"/>
        <v>0</v>
      </c>
      <c r="W2595" s="77">
        <f t="shared" si="1153"/>
        <v>2500</v>
      </c>
      <c r="X2595" s="78">
        <f t="shared" si="1154"/>
        <v>0</v>
      </c>
      <c r="Y2595" s="44" cm="1">
        <f t="array" ref="Y2595">_xlfn.IFNA(_xlfn.IFS(AND(Q2595&gt;=2000, Q2595&lt;3000), 10000, AND(Q2595&gt;=3000, Q2595&lt;4000), 15000, AND(Q2595&gt;=4000, Q2595&lt;5000), 20000, AND(Q2595&gt;=5000), 25000),0)</f>
        <v>0</v>
      </c>
      <c r="Z2595" s="91">
        <f t="shared" si="1155"/>
        <v>300</v>
      </c>
      <c r="AA2595" s="44">
        <f t="shared" si="1156"/>
        <v>0</v>
      </c>
      <c r="AB2595" s="44"/>
      <c r="AC2595" s="44"/>
      <c r="AD2595" s="44"/>
      <c r="AE2595" s="44">
        <f>VLOOKUP(O2595,정산업데이트!$A$6:$B$12,2,10)</f>
        <v>0</v>
      </c>
      <c r="AF2595" s="44"/>
      <c r="AG2595" s="79">
        <f t="shared" si="1157"/>
        <v>300</v>
      </c>
      <c r="AH2595" s="80">
        <f t="shared" si="1158"/>
        <v>2800</v>
      </c>
      <c r="AI2595" s="93"/>
      <c r="AJ2595" s="84" t="s">
        <v>13958</v>
      </c>
      <c r="AK2595" s="84" t="s">
        <v>73</v>
      </c>
      <c r="AL2595" s="84" t="s">
        <v>13959</v>
      </c>
      <c r="AM2595" s="84" t="s">
        <v>15434</v>
      </c>
      <c r="AN2595" s="84" t="s">
        <v>15435</v>
      </c>
      <c r="AO2595" s="84" t="s">
        <v>15436</v>
      </c>
      <c r="AP2595" s="84" t="s">
        <v>2062</v>
      </c>
      <c r="AQ2595" s="84" t="s">
        <v>122</v>
      </c>
      <c r="AR2595" s="85">
        <v>1</v>
      </c>
      <c r="AS2595" s="86">
        <v>1</v>
      </c>
      <c r="AT2595" s="86">
        <v>1E-3</v>
      </c>
      <c r="AU2595" s="86">
        <v>1</v>
      </c>
      <c r="AV2595" s="84" t="s">
        <v>8</v>
      </c>
      <c r="AW2595" s="86">
        <v>60</v>
      </c>
      <c r="AX2595" s="84" t="s">
        <v>68</v>
      </c>
      <c r="AY2595" s="84" t="s">
        <v>68</v>
      </c>
      <c r="AZ2595" s="84" t="s">
        <v>68</v>
      </c>
      <c r="BA2595" s="84" t="s">
        <v>68</v>
      </c>
      <c r="BB2595" s="84" t="s">
        <v>68</v>
      </c>
      <c r="BC2595" s="84" t="s">
        <v>132</v>
      </c>
      <c r="BD2595" s="84" t="s">
        <v>83</v>
      </c>
      <c r="BE2595" s="84" t="s">
        <v>84</v>
      </c>
      <c r="BF2595" s="84" t="s">
        <v>122</v>
      </c>
      <c r="BG2595" s="84" t="s">
        <v>69</v>
      </c>
      <c r="BH2595" s="92" t="s">
        <v>15437</v>
      </c>
      <c r="BI2595" s="84" t="s">
        <v>122</v>
      </c>
      <c r="BJ2595" s="84" t="s">
        <v>15438</v>
      </c>
      <c r="BK2595" s="84" t="s">
        <v>867</v>
      </c>
      <c r="BL2595" s="84" t="s">
        <v>122</v>
      </c>
      <c r="BM2595" s="84" t="s">
        <v>83</v>
      </c>
      <c r="BN2595" s="84" t="s">
        <v>70</v>
      </c>
      <c r="BO2595" s="84" t="s">
        <v>71</v>
      </c>
      <c r="BP2595" s="84" t="s">
        <v>122</v>
      </c>
      <c r="BQ2595" s="84" t="s">
        <v>163</v>
      </c>
    </row>
    <row r="2596" spans="1:69" ht="14.4" x14ac:dyDescent="0.3">
      <c r="A2596" s="40" t="str">
        <f t="shared" si="1132"/>
        <v>2025-09-19</v>
      </c>
      <c r="B2596" s="40" t="str">
        <f t="shared" si="1133"/>
        <v>SYD</v>
      </c>
      <c r="C2596" s="39" t="str">
        <f t="shared" si="1134"/>
        <v>40644127016</v>
      </c>
      <c r="D2596" s="41" t="str">
        <f t="shared" si="1135"/>
        <v>PAU029773977</v>
      </c>
      <c r="E2596" s="41" t="str">
        <f t="shared" si="1136"/>
        <v>596421490320</v>
      </c>
      <c r="F2596" s="39" t="str">
        <f t="shared" si="1137"/>
        <v>2254252</v>
      </c>
      <c r="G2596" s="39" t="str">
        <f t="shared" si="1138"/>
        <v>WISE EXPRESS(AUSTRAPHARM)</v>
      </c>
      <c r="H2596" s="41" t="str">
        <f t="shared" si="1139"/>
        <v>김형철</v>
      </c>
      <c r="I2596" s="39" t="str">
        <f t="shared" si="1140"/>
        <v>17794</v>
      </c>
      <c r="J2596" s="52" t="str">
        <f t="shared" si="1141"/>
        <v/>
      </c>
      <c r="K2596" s="75">
        <f t="shared" si="1142"/>
        <v>1</v>
      </c>
      <c r="L2596" s="76">
        <f t="shared" si="1143"/>
        <v>1</v>
      </c>
      <c r="M2596" s="76">
        <f t="shared" si="1144"/>
        <v>1E-3</v>
      </c>
      <c r="N2596" s="76">
        <f t="shared" si="1145"/>
        <v>1</v>
      </c>
      <c r="O2596" s="42">
        <f t="shared" si="1146"/>
        <v>1</v>
      </c>
      <c r="P2596" s="39" t="str">
        <f t="shared" si="1147"/>
        <v>일반(목록배제,Normal-Manifest Exception)</v>
      </c>
      <c r="Q2596" s="72">
        <f t="shared" si="1148"/>
        <v>24</v>
      </c>
      <c r="R2596" s="43" t="str">
        <f t="shared" si="1149"/>
        <v>5X033</v>
      </c>
      <c r="S2596" s="82" t="str">
        <f t="shared" si="1150"/>
        <v/>
      </c>
      <c r="T2596" s="40">
        <f t="shared" si="1151"/>
        <v>45919</v>
      </c>
      <c r="U2596" s="44">
        <v>2500</v>
      </c>
      <c r="V2596" s="44">
        <f t="shared" si="1152"/>
        <v>0</v>
      </c>
      <c r="W2596" s="77">
        <f t="shared" si="1153"/>
        <v>2500</v>
      </c>
      <c r="X2596" s="78">
        <f t="shared" si="1154"/>
        <v>0</v>
      </c>
      <c r="Y2596" s="44" cm="1">
        <f t="array" ref="Y2596">_xlfn.IFNA(_xlfn.IFS(AND(Q2596&gt;=2000, Q2596&lt;3000), 10000, AND(Q2596&gt;=3000, Q2596&lt;4000), 15000, AND(Q2596&gt;=4000, Q2596&lt;5000), 20000, AND(Q2596&gt;=5000), 25000),0)</f>
        <v>0</v>
      </c>
      <c r="Z2596" s="91">
        <f t="shared" si="1155"/>
        <v>300</v>
      </c>
      <c r="AA2596" s="44">
        <f t="shared" si="1156"/>
        <v>0</v>
      </c>
      <c r="AB2596" s="44"/>
      <c r="AC2596" s="44"/>
      <c r="AD2596" s="44"/>
      <c r="AE2596" s="44">
        <f>VLOOKUP(O2596,정산업데이트!$A$6:$B$12,2,10)</f>
        <v>0</v>
      </c>
      <c r="AF2596" s="44"/>
      <c r="AG2596" s="79">
        <f t="shared" si="1157"/>
        <v>300</v>
      </c>
      <c r="AH2596" s="80">
        <f t="shared" si="1158"/>
        <v>2800</v>
      </c>
      <c r="AI2596" s="93"/>
      <c r="AJ2596" s="84" t="s">
        <v>13958</v>
      </c>
      <c r="AK2596" s="84" t="s">
        <v>73</v>
      </c>
      <c r="AL2596" s="84" t="s">
        <v>13959</v>
      </c>
      <c r="AM2596" s="84" t="s">
        <v>15439</v>
      </c>
      <c r="AN2596" s="84" t="s">
        <v>14804</v>
      </c>
      <c r="AO2596" s="84" t="s">
        <v>15440</v>
      </c>
      <c r="AP2596" s="84" t="s">
        <v>15441</v>
      </c>
      <c r="AQ2596" s="84" t="s">
        <v>122</v>
      </c>
      <c r="AR2596" s="85">
        <v>1</v>
      </c>
      <c r="AS2596" s="86">
        <v>1</v>
      </c>
      <c r="AT2596" s="86">
        <v>1E-3</v>
      </c>
      <c r="AU2596" s="86">
        <v>1</v>
      </c>
      <c r="AV2596" s="84" t="s">
        <v>8</v>
      </c>
      <c r="AW2596" s="86">
        <v>24</v>
      </c>
      <c r="AX2596" s="84" t="s">
        <v>68</v>
      </c>
      <c r="AY2596" s="84" t="s">
        <v>68</v>
      </c>
      <c r="AZ2596" s="84" t="s">
        <v>68</v>
      </c>
      <c r="BA2596" s="84" t="s">
        <v>68</v>
      </c>
      <c r="BB2596" s="84" t="s">
        <v>68</v>
      </c>
      <c r="BC2596" s="84" t="s">
        <v>132</v>
      </c>
      <c r="BD2596" s="84" t="s">
        <v>83</v>
      </c>
      <c r="BE2596" s="84" t="s">
        <v>84</v>
      </c>
      <c r="BF2596" s="84" t="s">
        <v>122</v>
      </c>
      <c r="BG2596" s="84" t="s">
        <v>69</v>
      </c>
      <c r="BH2596" s="92" t="s">
        <v>15442</v>
      </c>
      <c r="BI2596" s="84" t="s">
        <v>122</v>
      </c>
      <c r="BJ2596" s="84" t="s">
        <v>15443</v>
      </c>
      <c r="BK2596" s="84" t="s">
        <v>867</v>
      </c>
      <c r="BL2596" s="84" t="s">
        <v>122</v>
      </c>
      <c r="BM2596" s="84" t="s">
        <v>83</v>
      </c>
      <c r="BN2596" s="84" t="s">
        <v>70</v>
      </c>
      <c r="BO2596" s="84" t="s">
        <v>71</v>
      </c>
      <c r="BP2596" s="84" t="s">
        <v>122</v>
      </c>
      <c r="BQ2596" s="84" t="s">
        <v>163</v>
      </c>
    </row>
    <row r="2597" spans="1:69" ht="14.4" x14ac:dyDescent="0.3">
      <c r="A2597" s="40" t="str">
        <f t="shared" si="1132"/>
        <v>2025-09-19</v>
      </c>
      <c r="B2597" s="40" t="str">
        <f t="shared" si="1133"/>
        <v>SYD</v>
      </c>
      <c r="C2597" s="39" t="str">
        <f t="shared" si="1134"/>
        <v>40644127016</v>
      </c>
      <c r="D2597" s="41" t="str">
        <f t="shared" si="1135"/>
        <v>PAU029773973</v>
      </c>
      <c r="E2597" s="41" t="str">
        <f t="shared" si="1136"/>
        <v>596421490331</v>
      </c>
      <c r="F2597" s="39" t="str">
        <f t="shared" si="1137"/>
        <v>2254252</v>
      </c>
      <c r="G2597" s="39" t="str">
        <f t="shared" si="1138"/>
        <v>WISE EXPRESS(AUSTRAPHARM)</v>
      </c>
      <c r="H2597" s="41" t="str">
        <f t="shared" si="1139"/>
        <v>라의선</v>
      </c>
      <c r="I2597" s="39" t="str">
        <f t="shared" si="1140"/>
        <v>56308</v>
      </c>
      <c r="J2597" s="52" t="str">
        <f t="shared" si="1141"/>
        <v/>
      </c>
      <c r="K2597" s="75">
        <f t="shared" si="1142"/>
        <v>1</v>
      </c>
      <c r="L2597" s="76">
        <f t="shared" si="1143"/>
        <v>1</v>
      </c>
      <c r="M2597" s="76">
        <f t="shared" si="1144"/>
        <v>1E-3</v>
      </c>
      <c r="N2597" s="76">
        <f t="shared" si="1145"/>
        <v>1</v>
      </c>
      <c r="O2597" s="42">
        <f t="shared" si="1146"/>
        <v>1</v>
      </c>
      <c r="P2597" s="39" t="str">
        <f t="shared" si="1147"/>
        <v>일반(목록배제,Normal-Manifest Exception)</v>
      </c>
      <c r="Q2597" s="72">
        <f t="shared" si="1148"/>
        <v>45</v>
      </c>
      <c r="R2597" s="43" t="str">
        <f t="shared" si="1149"/>
        <v>5X033</v>
      </c>
      <c r="S2597" s="82" t="str">
        <f t="shared" si="1150"/>
        <v/>
      </c>
      <c r="T2597" s="40">
        <f t="shared" si="1151"/>
        <v>45919</v>
      </c>
      <c r="U2597" s="44">
        <v>2500</v>
      </c>
      <c r="V2597" s="44">
        <f t="shared" si="1152"/>
        <v>0</v>
      </c>
      <c r="W2597" s="77">
        <f t="shared" si="1153"/>
        <v>2500</v>
      </c>
      <c r="X2597" s="78">
        <f t="shared" si="1154"/>
        <v>0</v>
      </c>
      <c r="Y2597" s="44" cm="1">
        <f t="array" ref="Y2597">_xlfn.IFNA(_xlfn.IFS(AND(Q2597&gt;=2000, Q2597&lt;3000), 10000, AND(Q2597&gt;=3000, Q2597&lt;4000), 15000, AND(Q2597&gt;=4000, Q2597&lt;5000), 20000, AND(Q2597&gt;=5000), 25000),0)</f>
        <v>0</v>
      </c>
      <c r="Z2597" s="91">
        <f t="shared" si="1155"/>
        <v>300</v>
      </c>
      <c r="AA2597" s="44">
        <f t="shared" si="1156"/>
        <v>0</v>
      </c>
      <c r="AB2597" s="44"/>
      <c r="AC2597" s="44"/>
      <c r="AD2597" s="44"/>
      <c r="AE2597" s="44">
        <f>VLOOKUP(O2597,정산업데이트!$A$6:$B$12,2,10)</f>
        <v>0</v>
      </c>
      <c r="AF2597" s="44"/>
      <c r="AG2597" s="79">
        <f t="shared" si="1157"/>
        <v>300</v>
      </c>
      <c r="AH2597" s="80">
        <f t="shared" si="1158"/>
        <v>2800</v>
      </c>
      <c r="AI2597" s="93"/>
      <c r="AJ2597" s="84" t="s">
        <v>13958</v>
      </c>
      <c r="AK2597" s="84" t="s">
        <v>73</v>
      </c>
      <c r="AL2597" s="84" t="s">
        <v>13959</v>
      </c>
      <c r="AM2597" s="84" t="s">
        <v>15444</v>
      </c>
      <c r="AN2597" s="84" t="s">
        <v>15445</v>
      </c>
      <c r="AO2597" s="84" t="s">
        <v>15446</v>
      </c>
      <c r="AP2597" s="84" t="s">
        <v>15447</v>
      </c>
      <c r="AQ2597" s="84" t="s">
        <v>122</v>
      </c>
      <c r="AR2597" s="85">
        <v>1</v>
      </c>
      <c r="AS2597" s="86">
        <v>1</v>
      </c>
      <c r="AT2597" s="86">
        <v>1E-3</v>
      </c>
      <c r="AU2597" s="86">
        <v>1</v>
      </c>
      <c r="AV2597" s="84" t="s">
        <v>8</v>
      </c>
      <c r="AW2597" s="86">
        <v>45</v>
      </c>
      <c r="AX2597" s="84" t="s">
        <v>68</v>
      </c>
      <c r="AY2597" s="84" t="s">
        <v>68</v>
      </c>
      <c r="AZ2597" s="84" t="s">
        <v>68</v>
      </c>
      <c r="BA2597" s="84" t="s">
        <v>68</v>
      </c>
      <c r="BB2597" s="84" t="s">
        <v>68</v>
      </c>
      <c r="BC2597" s="84" t="s">
        <v>132</v>
      </c>
      <c r="BD2597" s="84" t="s">
        <v>83</v>
      </c>
      <c r="BE2597" s="84" t="s">
        <v>84</v>
      </c>
      <c r="BF2597" s="84" t="s">
        <v>122</v>
      </c>
      <c r="BG2597" s="84" t="s">
        <v>69</v>
      </c>
      <c r="BH2597" s="92" t="s">
        <v>15448</v>
      </c>
      <c r="BI2597" s="84" t="s">
        <v>122</v>
      </c>
      <c r="BJ2597" s="84" t="s">
        <v>15449</v>
      </c>
      <c r="BK2597" s="84" t="s">
        <v>867</v>
      </c>
      <c r="BL2597" s="84" t="s">
        <v>122</v>
      </c>
      <c r="BM2597" s="84" t="s">
        <v>83</v>
      </c>
      <c r="BN2597" s="84" t="s">
        <v>70</v>
      </c>
      <c r="BO2597" s="84" t="s">
        <v>71</v>
      </c>
      <c r="BP2597" s="84" t="s">
        <v>122</v>
      </c>
      <c r="BQ2597" s="84" t="s">
        <v>163</v>
      </c>
    </row>
    <row r="2598" spans="1:69" ht="14.4" customHeight="1" x14ac:dyDescent="0.3">
      <c r="A2598" s="40" t="str">
        <f t="shared" si="1132"/>
        <v>2025-09-19</v>
      </c>
      <c r="B2598" s="40" t="str">
        <f t="shared" si="1133"/>
        <v>SYD</v>
      </c>
      <c r="C2598" s="39" t="str">
        <f t="shared" si="1134"/>
        <v>40644127016</v>
      </c>
      <c r="D2598" s="41" t="str">
        <f t="shared" si="1135"/>
        <v>PAU029773976</v>
      </c>
      <c r="E2598" s="41" t="str">
        <f t="shared" si="1136"/>
        <v>596421490342</v>
      </c>
      <c r="F2598" s="39" t="str">
        <f t="shared" si="1137"/>
        <v>2254252</v>
      </c>
      <c r="G2598" s="39" t="str">
        <f t="shared" si="1138"/>
        <v>WISE EXPRESS(AUSTRAPHARM)</v>
      </c>
      <c r="H2598" s="41" t="str">
        <f t="shared" si="1139"/>
        <v>유이건</v>
      </c>
      <c r="I2598" s="39" t="str">
        <f t="shared" si="1140"/>
        <v>37660</v>
      </c>
      <c r="J2598" s="52" t="str">
        <f t="shared" si="1141"/>
        <v/>
      </c>
      <c r="K2598" s="75">
        <f t="shared" si="1142"/>
        <v>1</v>
      </c>
      <c r="L2598" s="76">
        <f t="shared" si="1143"/>
        <v>1</v>
      </c>
      <c r="M2598" s="76">
        <f t="shared" si="1144"/>
        <v>1E-3</v>
      </c>
      <c r="N2598" s="76">
        <f t="shared" si="1145"/>
        <v>1</v>
      </c>
      <c r="O2598" s="42">
        <f t="shared" si="1146"/>
        <v>1</v>
      </c>
      <c r="P2598" s="39" t="str">
        <f t="shared" si="1147"/>
        <v>목록(Manifest)</v>
      </c>
      <c r="Q2598" s="72">
        <f t="shared" si="1148"/>
        <v>60</v>
      </c>
      <c r="R2598" s="43" t="str">
        <f t="shared" si="1149"/>
        <v>5X033</v>
      </c>
      <c r="S2598" s="82" t="str">
        <f t="shared" si="1150"/>
        <v/>
      </c>
      <c r="T2598" s="40">
        <f t="shared" si="1151"/>
        <v>45919</v>
      </c>
      <c r="U2598" s="44">
        <v>2500</v>
      </c>
      <c r="V2598" s="44">
        <f t="shared" si="1152"/>
        <v>0</v>
      </c>
      <c r="W2598" s="77">
        <f t="shared" si="1153"/>
        <v>2500</v>
      </c>
      <c r="X2598" s="78">
        <f t="shared" si="1154"/>
        <v>0</v>
      </c>
      <c r="Y2598" s="44" cm="1">
        <f t="array" ref="Y2598">_xlfn.IFNA(_xlfn.IFS(AND(Q2598&gt;=2000, Q2598&lt;3000), 10000, AND(Q2598&gt;=3000, Q2598&lt;4000), 15000, AND(Q2598&gt;=4000, Q2598&lt;5000), 20000, AND(Q2598&gt;=5000), 25000),0)</f>
        <v>0</v>
      </c>
      <c r="Z2598" s="91">
        <f t="shared" si="1155"/>
        <v>0</v>
      </c>
      <c r="AA2598" s="44">
        <f t="shared" si="1156"/>
        <v>0</v>
      </c>
      <c r="AB2598" s="44"/>
      <c r="AC2598" s="44"/>
      <c r="AD2598" s="44"/>
      <c r="AE2598" s="44">
        <f>VLOOKUP(O2598,정산업데이트!$A$6:$B$12,2,10)</f>
        <v>0</v>
      </c>
      <c r="AF2598" s="44"/>
      <c r="AG2598" s="79">
        <f t="shared" si="1157"/>
        <v>0</v>
      </c>
      <c r="AH2598" s="80">
        <f t="shared" si="1158"/>
        <v>2500</v>
      </c>
      <c r="AI2598" s="93"/>
      <c r="AJ2598" s="84" t="s">
        <v>13958</v>
      </c>
      <c r="AK2598" s="84" t="s">
        <v>73</v>
      </c>
      <c r="AL2598" s="84" t="s">
        <v>13959</v>
      </c>
      <c r="AM2598" s="84" t="s">
        <v>15450</v>
      </c>
      <c r="AN2598" s="84" t="s">
        <v>15451</v>
      </c>
      <c r="AO2598" s="84" t="s">
        <v>15452</v>
      </c>
      <c r="AP2598" s="84" t="s">
        <v>15453</v>
      </c>
      <c r="AQ2598" s="84" t="s">
        <v>122</v>
      </c>
      <c r="AR2598" s="85">
        <v>1</v>
      </c>
      <c r="AS2598" s="86">
        <v>1</v>
      </c>
      <c r="AT2598" s="86">
        <v>1E-3</v>
      </c>
      <c r="AU2598" s="86">
        <v>1</v>
      </c>
      <c r="AV2598" s="84" t="s">
        <v>7</v>
      </c>
      <c r="AW2598" s="86">
        <v>60</v>
      </c>
      <c r="AX2598" s="84" t="s">
        <v>68</v>
      </c>
      <c r="AY2598" s="84" t="s">
        <v>68</v>
      </c>
      <c r="AZ2598" s="84" t="s">
        <v>68</v>
      </c>
      <c r="BA2598" s="84" t="s">
        <v>68</v>
      </c>
      <c r="BB2598" s="84" t="s">
        <v>68</v>
      </c>
      <c r="BC2598" s="84" t="s">
        <v>132</v>
      </c>
      <c r="BD2598" s="84" t="s">
        <v>83</v>
      </c>
      <c r="BE2598" s="84" t="s">
        <v>84</v>
      </c>
      <c r="BF2598" s="84" t="s">
        <v>122</v>
      </c>
      <c r="BG2598" s="84" t="s">
        <v>69</v>
      </c>
      <c r="BH2598" s="92" t="s">
        <v>15454</v>
      </c>
      <c r="BI2598" s="84" t="s">
        <v>122</v>
      </c>
      <c r="BJ2598" s="84" t="s">
        <v>15455</v>
      </c>
      <c r="BK2598" s="84" t="s">
        <v>867</v>
      </c>
      <c r="BL2598" s="84" t="s">
        <v>122</v>
      </c>
      <c r="BM2598" s="84" t="s">
        <v>83</v>
      </c>
      <c r="BN2598" s="84" t="s">
        <v>70</v>
      </c>
      <c r="BO2598" s="84" t="s">
        <v>71</v>
      </c>
      <c r="BP2598" s="84" t="s">
        <v>122</v>
      </c>
      <c r="BQ2598" s="84" t="s">
        <v>163</v>
      </c>
    </row>
    <row r="2599" spans="1:69" ht="14.4" x14ac:dyDescent="0.3">
      <c r="A2599" s="40" t="str">
        <f t="shared" si="1132"/>
        <v>2025-09-19</v>
      </c>
      <c r="B2599" s="40" t="str">
        <f t="shared" si="1133"/>
        <v>SYD</v>
      </c>
      <c r="C2599" s="39" t="str">
        <f t="shared" si="1134"/>
        <v>40644127016</v>
      </c>
      <c r="D2599" s="41" t="str">
        <f t="shared" si="1135"/>
        <v>PKR253651711</v>
      </c>
      <c r="E2599" s="41" t="str">
        <f t="shared" si="1136"/>
        <v>596421492136 (2)</v>
      </c>
      <c r="F2599" s="39" t="str">
        <f t="shared" si="1137"/>
        <v>2254225</v>
      </c>
      <c r="G2599" s="39" t="str">
        <f t="shared" si="1138"/>
        <v>WISE EXPRESS LOGISTICS PTY LTD</v>
      </c>
      <c r="H2599" s="41" t="str">
        <f t="shared" si="1139"/>
        <v>신성진</v>
      </c>
      <c r="I2599" s="39" t="str">
        <f t="shared" si="1140"/>
        <v>10484</v>
      </c>
      <c r="J2599" s="52" t="str">
        <f t="shared" si="1141"/>
        <v>[대신대납]&lt;12000&gt;//중량(1/2)(0923)</v>
      </c>
      <c r="K2599" s="75">
        <f t="shared" si="1142"/>
        <v>2</v>
      </c>
      <c r="L2599" s="76">
        <f t="shared" si="1143"/>
        <v>45.2</v>
      </c>
      <c r="M2599" s="76">
        <f t="shared" si="1144"/>
        <v>1E-3</v>
      </c>
      <c r="N2599" s="76">
        <f t="shared" si="1145"/>
        <v>45.5</v>
      </c>
      <c r="O2599" s="42">
        <f t="shared" si="1146"/>
        <v>23</v>
      </c>
      <c r="P2599" s="39" t="str">
        <f t="shared" si="1147"/>
        <v>간이(Simple)</v>
      </c>
      <c r="Q2599" s="72">
        <f t="shared" si="1148"/>
        <v>1098</v>
      </c>
      <c r="R2599" s="43" t="str">
        <f t="shared" si="1149"/>
        <v>5X033</v>
      </c>
      <c r="S2599" s="82" t="str">
        <f t="shared" si="1150"/>
        <v/>
      </c>
      <c r="T2599" s="40">
        <f t="shared" si="1151"/>
        <v>45919</v>
      </c>
      <c r="U2599" s="44">
        <v>2500</v>
      </c>
      <c r="V2599" s="44">
        <f t="shared" si="1152"/>
        <v>1800</v>
      </c>
      <c r="W2599" s="77">
        <f t="shared" si="1153"/>
        <v>4300</v>
      </c>
      <c r="X2599" s="78">
        <f t="shared" si="1154"/>
        <v>2500</v>
      </c>
      <c r="Y2599" s="44" cm="1">
        <f t="array" ref="Y2599">_xlfn.IFNA(_xlfn.IFS(AND(Q2599&gt;=2000, Q2599&lt;3000), 10000, AND(Q2599&gt;=3000, Q2599&lt;4000), 15000, AND(Q2599&gt;=4000, Q2599&lt;5000), 20000, AND(Q2599&gt;=5000), 25000),0)</f>
        <v>0</v>
      </c>
      <c r="Z2599" s="91">
        <f t="shared" si="1155"/>
        <v>300</v>
      </c>
      <c r="AA2599" s="44">
        <f t="shared" si="1156"/>
        <v>0</v>
      </c>
      <c r="AB2599" s="44">
        <v>12000</v>
      </c>
      <c r="AC2599" s="44"/>
      <c r="AD2599" s="44"/>
      <c r="AE2599" s="44">
        <v>0</v>
      </c>
      <c r="AF2599" s="44"/>
      <c r="AG2599" s="79">
        <f t="shared" si="1157"/>
        <v>14800</v>
      </c>
      <c r="AH2599" s="80">
        <f t="shared" si="1158"/>
        <v>19100</v>
      </c>
      <c r="AI2599" s="93"/>
      <c r="AJ2599" s="84" t="s">
        <v>13958</v>
      </c>
      <c r="AK2599" s="84" t="s">
        <v>73</v>
      </c>
      <c r="AL2599" s="84" t="s">
        <v>13959</v>
      </c>
      <c r="AM2599" s="84" t="s">
        <v>15456</v>
      </c>
      <c r="AN2599" s="84" t="s">
        <v>15457</v>
      </c>
      <c r="AO2599" s="84" t="s">
        <v>15458</v>
      </c>
      <c r="AP2599" s="84" t="s">
        <v>13318</v>
      </c>
      <c r="AQ2599" s="84" t="s">
        <v>15459</v>
      </c>
      <c r="AR2599" s="85">
        <v>2</v>
      </c>
      <c r="AS2599" s="86">
        <v>45.2</v>
      </c>
      <c r="AT2599" s="86">
        <v>1E-3</v>
      </c>
      <c r="AU2599" s="86">
        <v>45.5</v>
      </c>
      <c r="AV2599" s="84" t="s">
        <v>76</v>
      </c>
      <c r="AW2599" s="86">
        <v>1098</v>
      </c>
      <c r="AX2599" s="84" t="s">
        <v>68</v>
      </c>
      <c r="AY2599" s="84" t="s">
        <v>68</v>
      </c>
      <c r="AZ2599" s="84" t="s">
        <v>68</v>
      </c>
      <c r="BA2599" s="84" t="s">
        <v>68</v>
      </c>
      <c r="BB2599" s="84" t="s">
        <v>68</v>
      </c>
      <c r="BC2599" s="84" t="s">
        <v>125</v>
      </c>
      <c r="BD2599" s="84" t="s">
        <v>74</v>
      </c>
      <c r="BE2599" s="84" t="s">
        <v>15460</v>
      </c>
      <c r="BF2599" s="84" t="s">
        <v>122</v>
      </c>
      <c r="BG2599" s="84" t="s">
        <v>69</v>
      </c>
      <c r="BH2599" s="92" t="s">
        <v>15461</v>
      </c>
      <c r="BI2599" s="84" t="s">
        <v>122</v>
      </c>
      <c r="BJ2599" s="84" t="s">
        <v>15462</v>
      </c>
      <c r="BK2599" s="84" t="s">
        <v>867</v>
      </c>
      <c r="BL2599" s="84" t="s">
        <v>122</v>
      </c>
      <c r="BM2599" s="84" t="s">
        <v>74</v>
      </c>
      <c r="BN2599" s="84" t="s">
        <v>70</v>
      </c>
      <c r="BO2599" s="84" t="s">
        <v>71</v>
      </c>
      <c r="BP2599" s="84" t="s">
        <v>122</v>
      </c>
      <c r="BQ2599" s="84" t="s">
        <v>163</v>
      </c>
    </row>
    <row r="2600" spans="1:69" ht="14.4" customHeight="1" x14ac:dyDescent="0.3">
      <c r="A2600" s="40" t="str">
        <f t="shared" si="1132"/>
        <v>2025-09-19</v>
      </c>
      <c r="B2600" s="40" t="str">
        <f t="shared" si="1133"/>
        <v>SYD</v>
      </c>
      <c r="C2600" s="39" t="str">
        <f t="shared" si="1134"/>
        <v>40644127016</v>
      </c>
      <c r="D2600" s="41" t="str">
        <f t="shared" si="1135"/>
        <v>PKR253655556</v>
      </c>
      <c r="E2600" s="41" t="str">
        <f t="shared" si="1136"/>
        <v>596421493481</v>
      </c>
      <c r="F2600" s="39" t="str">
        <f t="shared" si="1137"/>
        <v>2256683</v>
      </c>
      <c r="G2600" s="39" t="str">
        <f t="shared" si="1138"/>
        <v>WISE EXPRESS LOGISTICS(PANGZIMOM)</v>
      </c>
      <c r="H2600" s="41" t="str">
        <f t="shared" si="1139"/>
        <v>김수희</v>
      </c>
      <c r="I2600" s="39" t="str">
        <f t="shared" si="1140"/>
        <v>63625</v>
      </c>
      <c r="J2600" s="52" t="str">
        <f t="shared" si="1141"/>
        <v/>
      </c>
      <c r="K2600" s="75">
        <f t="shared" si="1142"/>
        <v>1</v>
      </c>
      <c r="L2600" s="76">
        <f t="shared" si="1143"/>
        <v>1</v>
      </c>
      <c r="M2600" s="76">
        <f t="shared" si="1144"/>
        <v>1E-3</v>
      </c>
      <c r="N2600" s="76">
        <f t="shared" si="1145"/>
        <v>1</v>
      </c>
      <c r="O2600" s="42">
        <f t="shared" si="1146"/>
        <v>1</v>
      </c>
      <c r="P2600" s="39" t="str">
        <f t="shared" si="1147"/>
        <v>목록(Manifest)</v>
      </c>
      <c r="Q2600" s="72">
        <f t="shared" si="1148"/>
        <v>45</v>
      </c>
      <c r="R2600" s="43" t="str">
        <f t="shared" si="1149"/>
        <v>5X033</v>
      </c>
      <c r="S2600" s="82" t="str">
        <f t="shared" si="1150"/>
        <v/>
      </c>
      <c r="T2600" s="40">
        <f t="shared" si="1151"/>
        <v>45919</v>
      </c>
      <c r="U2600" s="44">
        <v>2500</v>
      </c>
      <c r="V2600" s="44">
        <f t="shared" si="1152"/>
        <v>0</v>
      </c>
      <c r="W2600" s="77">
        <f t="shared" si="1153"/>
        <v>2500</v>
      </c>
      <c r="X2600" s="78">
        <f t="shared" si="1154"/>
        <v>0</v>
      </c>
      <c r="Y2600" s="44" cm="1">
        <f t="array" ref="Y2600">_xlfn.IFNA(_xlfn.IFS(AND(Q2600&gt;=2000, Q2600&lt;3000), 10000, AND(Q2600&gt;=3000, Q2600&lt;4000), 15000, AND(Q2600&gt;=4000, Q2600&lt;5000), 20000, AND(Q2600&gt;=5000), 25000),0)</f>
        <v>0</v>
      </c>
      <c r="Z2600" s="91">
        <f t="shared" si="1155"/>
        <v>0</v>
      </c>
      <c r="AA2600" s="44">
        <f t="shared" si="1156"/>
        <v>3000</v>
      </c>
      <c r="AB2600" s="44"/>
      <c r="AC2600" s="44"/>
      <c r="AD2600" s="44"/>
      <c r="AE2600" s="44">
        <f>VLOOKUP(O2600,정산업데이트!$A$6:$B$12,2,10)</f>
        <v>0</v>
      </c>
      <c r="AF2600" s="44"/>
      <c r="AG2600" s="79">
        <f t="shared" si="1157"/>
        <v>3000</v>
      </c>
      <c r="AH2600" s="80">
        <f t="shared" si="1158"/>
        <v>5500</v>
      </c>
      <c r="AI2600" s="93"/>
      <c r="AJ2600" s="84" t="s">
        <v>13958</v>
      </c>
      <c r="AK2600" s="84" t="s">
        <v>73</v>
      </c>
      <c r="AL2600" s="84" t="s">
        <v>13959</v>
      </c>
      <c r="AM2600" s="84" t="s">
        <v>15463</v>
      </c>
      <c r="AN2600" s="84" t="s">
        <v>252</v>
      </c>
      <c r="AO2600" s="84" t="s">
        <v>832</v>
      </c>
      <c r="AP2600" s="84" t="s">
        <v>15464</v>
      </c>
      <c r="AQ2600" s="84" t="s">
        <v>122</v>
      </c>
      <c r="AR2600" s="85">
        <v>1</v>
      </c>
      <c r="AS2600" s="86">
        <v>1</v>
      </c>
      <c r="AT2600" s="86">
        <v>1E-3</v>
      </c>
      <c r="AU2600" s="86">
        <v>1</v>
      </c>
      <c r="AV2600" s="84" t="s">
        <v>7</v>
      </c>
      <c r="AW2600" s="86">
        <v>45</v>
      </c>
      <c r="AX2600" s="84" t="s">
        <v>68</v>
      </c>
      <c r="AY2600" s="84" t="s">
        <v>68</v>
      </c>
      <c r="AZ2600" s="84" t="s">
        <v>68</v>
      </c>
      <c r="BA2600" s="84" t="s">
        <v>68</v>
      </c>
      <c r="BB2600" s="84" t="s">
        <v>68</v>
      </c>
      <c r="BC2600" s="84" t="s">
        <v>441</v>
      </c>
      <c r="BD2600" s="84" t="s">
        <v>442</v>
      </c>
      <c r="BE2600" s="84" t="s">
        <v>1140</v>
      </c>
      <c r="BF2600" s="84" t="s">
        <v>122</v>
      </c>
      <c r="BG2600" s="84" t="s">
        <v>69</v>
      </c>
      <c r="BH2600" s="92" t="s">
        <v>15465</v>
      </c>
      <c r="BI2600" s="84" t="s">
        <v>122</v>
      </c>
      <c r="BJ2600" s="84" t="s">
        <v>15466</v>
      </c>
      <c r="BK2600" s="84" t="s">
        <v>867</v>
      </c>
      <c r="BL2600" s="84" t="s">
        <v>122</v>
      </c>
      <c r="BM2600" s="84" t="s">
        <v>442</v>
      </c>
      <c r="BN2600" s="84" t="s">
        <v>70</v>
      </c>
      <c r="BO2600" s="84" t="s">
        <v>71</v>
      </c>
      <c r="BP2600" s="84" t="s">
        <v>122</v>
      </c>
      <c r="BQ2600" s="84" t="s">
        <v>163</v>
      </c>
    </row>
    <row r="2601" spans="1:69" ht="14.4" customHeight="1" x14ac:dyDescent="0.3">
      <c r="A2601" s="40" t="str">
        <f t="shared" si="1132"/>
        <v>2025-09-19</v>
      </c>
      <c r="B2601" s="40" t="str">
        <f t="shared" si="1133"/>
        <v>SYD</v>
      </c>
      <c r="C2601" s="39" t="str">
        <f t="shared" si="1134"/>
        <v>40644127016</v>
      </c>
      <c r="D2601" s="41" t="str">
        <f t="shared" si="1135"/>
        <v>PKR253660994</v>
      </c>
      <c r="E2601" s="41" t="str">
        <f t="shared" si="1136"/>
        <v>596421494435</v>
      </c>
      <c r="F2601" s="39" t="str">
        <f t="shared" si="1137"/>
        <v>2254225</v>
      </c>
      <c r="G2601" s="39" t="str">
        <f t="shared" si="1138"/>
        <v>WISE EXPRESS LOGISTICS PTY LTD</v>
      </c>
      <c r="H2601" s="41" t="str">
        <f t="shared" si="1139"/>
        <v>박선희</v>
      </c>
      <c r="I2601" s="39" t="str">
        <f t="shared" si="1140"/>
        <v>34640</v>
      </c>
      <c r="J2601" s="52" t="str">
        <f t="shared" si="1141"/>
        <v/>
      </c>
      <c r="K2601" s="75">
        <f t="shared" si="1142"/>
        <v>1</v>
      </c>
      <c r="L2601" s="76">
        <f t="shared" si="1143"/>
        <v>1.5</v>
      </c>
      <c r="M2601" s="76">
        <f t="shared" si="1144"/>
        <v>1E-3</v>
      </c>
      <c r="N2601" s="76">
        <f t="shared" si="1145"/>
        <v>1.5</v>
      </c>
      <c r="O2601" s="42">
        <f t="shared" si="1146"/>
        <v>1.5</v>
      </c>
      <c r="P2601" s="39" t="str">
        <f t="shared" si="1147"/>
        <v>일반(목록배제,Normal-Manifest Exception)</v>
      </c>
      <c r="Q2601" s="72">
        <f t="shared" si="1148"/>
        <v>110</v>
      </c>
      <c r="R2601" s="43" t="str">
        <f t="shared" si="1149"/>
        <v>5X033</v>
      </c>
      <c r="S2601" s="82" t="str">
        <f t="shared" si="1150"/>
        <v/>
      </c>
      <c r="T2601" s="40">
        <f t="shared" si="1151"/>
        <v>45919</v>
      </c>
      <c r="U2601" s="44">
        <v>2500</v>
      </c>
      <c r="V2601" s="44">
        <f t="shared" si="1152"/>
        <v>0</v>
      </c>
      <c r="W2601" s="77">
        <f t="shared" si="1153"/>
        <v>2500</v>
      </c>
      <c r="X2601" s="78">
        <f t="shared" si="1154"/>
        <v>0</v>
      </c>
      <c r="Y2601" s="44" cm="1">
        <f t="array" ref="Y2601">_xlfn.IFNA(_xlfn.IFS(AND(Q2601&gt;=2000, Q2601&lt;3000), 10000, AND(Q2601&gt;=3000, Q2601&lt;4000), 15000, AND(Q2601&gt;=4000, Q2601&lt;5000), 20000, AND(Q2601&gt;=5000), 25000),0)</f>
        <v>0</v>
      </c>
      <c r="Z2601" s="91">
        <f t="shared" si="1155"/>
        <v>300</v>
      </c>
      <c r="AA2601" s="44">
        <f t="shared" si="1156"/>
        <v>0</v>
      </c>
      <c r="AB2601" s="44"/>
      <c r="AC2601" s="44"/>
      <c r="AD2601" s="44"/>
      <c r="AE2601" s="44">
        <f>VLOOKUP(O2601,정산업데이트!$A$6:$B$12,2,10)</f>
        <v>0</v>
      </c>
      <c r="AF2601" s="44"/>
      <c r="AG2601" s="79">
        <f t="shared" si="1157"/>
        <v>300</v>
      </c>
      <c r="AH2601" s="80">
        <f t="shared" si="1158"/>
        <v>2800</v>
      </c>
      <c r="AJ2601" s="84" t="s">
        <v>13958</v>
      </c>
      <c r="AK2601" s="84" t="s">
        <v>73</v>
      </c>
      <c r="AL2601" s="84" t="s">
        <v>13959</v>
      </c>
      <c r="AM2601" s="84" t="s">
        <v>15467</v>
      </c>
      <c r="AN2601" s="84" t="s">
        <v>194</v>
      </c>
      <c r="AO2601" s="84" t="s">
        <v>4081</v>
      </c>
      <c r="AP2601" s="84" t="s">
        <v>4082</v>
      </c>
      <c r="AQ2601" s="84" t="s">
        <v>122</v>
      </c>
      <c r="AR2601" s="85">
        <v>1</v>
      </c>
      <c r="AS2601" s="86">
        <v>1.5</v>
      </c>
      <c r="AT2601" s="86">
        <v>1E-3</v>
      </c>
      <c r="AU2601" s="86">
        <v>1.5</v>
      </c>
      <c r="AV2601" s="84" t="s">
        <v>8</v>
      </c>
      <c r="AW2601" s="86">
        <v>110</v>
      </c>
      <c r="AX2601" s="84" t="s">
        <v>68</v>
      </c>
      <c r="AY2601" s="84" t="s">
        <v>68</v>
      </c>
      <c r="AZ2601" s="84" t="s">
        <v>68</v>
      </c>
      <c r="BA2601" s="84" t="s">
        <v>68</v>
      </c>
      <c r="BB2601" s="84" t="s">
        <v>68</v>
      </c>
      <c r="BC2601" s="84" t="s">
        <v>125</v>
      </c>
      <c r="BD2601" s="84" t="s">
        <v>74</v>
      </c>
      <c r="BE2601" s="84" t="s">
        <v>78</v>
      </c>
      <c r="BF2601" s="84" t="s">
        <v>122</v>
      </c>
      <c r="BG2601" s="84" t="s">
        <v>69</v>
      </c>
      <c r="BH2601" s="92" t="s">
        <v>15468</v>
      </c>
      <c r="BI2601" s="84" t="s">
        <v>122</v>
      </c>
      <c r="BJ2601" s="84" t="s">
        <v>15469</v>
      </c>
      <c r="BK2601" s="84" t="s">
        <v>867</v>
      </c>
      <c r="BL2601" s="84" t="s">
        <v>122</v>
      </c>
      <c r="BM2601" s="84" t="s">
        <v>74</v>
      </c>
      <c r="BN2601" s="84" t="s">
        <v>70</v>
      </c>
      <c r="BO2601" s="84" t="s">
        <v>71</v>
      </c>
      <c r="BP2601" s="84" t="s">
        <v>122</v>
      </c>
      <c r="BQ2601" s="84" t="s">
        <v>163</v>
      </c>
    </row>
    <row r="2602" spans="1:69" ht="14.4" customHeight="1" x14ac:dyDescent="0.3">
      <c r="A2602" s="40" t="str">
        <f t="shared" si="1132"/>
        <v>2025-09-19</v>
      </c>
      <c r="B2602" s="40" t="str">
        <f t="shared" si="1133"/>
        <v>SYD</v>
      </c>
      <c r="C2602" s="39" t="str">
        <f t="shared" si="1134"/>
        <v>40644127016</v>
      </c>
      <c r="D2602" s="41" t="str">
        <f t="shared" si="1135"/>
        <v>PKR253660995</v>
      </c>
      <c r="E2602" s="41" t="str">
        <f t="shared" si="1136"/>
        <v>596421494446</v>
      </c>
      <c r="F2602" s="39" t="str">
        <f t="shared" si="1137"/>
        <v>2254225</v>
      </c>
      <c r="G2602" s="39" t="str">
        <f t="shared" si="1138"/>
        <v>WISE EXPRESS LOGISTICS PTY LTD</v>
      </c>
      <c r="H2602" s="41" t="str">
        <f t="shared" si="1139"/>
        <v>강현숙</v>
      </c>
      <c r="I2602" s="39" t="str">
        <f t="shared" si="1140"/>
        <v>13113</v>
      </c>
      <c r="J2602" s="52" t="str">
        <f t="shared" si="1141"/>
        <v/>
      </c>
      <c r="K2602" s="75">
        <f t="shared" si="1142"/>
        <v>1</v>
      </c>
      <c r="L2602" s="76">
        <f t="shared" si="1143"/>
        <v>1.25</v>
      </c>
      <c r="M2602" s="76">
        <f t="shared" si="1144"/>
        <v>1E-3</v>
      </c>
      <c r="N2602" s="76">
        <f t="shared" si="1145"/>
        <v>1.3</v>
      </c>
      <c r="O2602" s="42">
        <f t="shared" si="1146"/>
        <v>1.5</v>
      </c>
      <c r="P2602" s="39" t="str">
        <f t="shared" si="1147"/>
        <v>일반(목록배제,Normal-Manifest Exception)</v>
      </c>
      <c r="Q2602" s="72">
        <f t="shared" si="1148"/>
        <v>87</v>
      </c>
      <c r="R2602" s="43" t="str">
        <f t="shared" si="1149"/>
        <v>5X033</v>
      </c>
      <c r="S2602" s="82" t="str">
        <f t="shared" si="1150"/>
        <v/>
      </c>
      <c r="T2602" s="40">
        <f t="shared" si="1151"/>
        <v>45919</v>
      </c>
      <c r="U2602" s="44">
        <v>2500</v>
      </c>
      <c r="V2602" s="44">
        <f t="shared" si="1152"/>
        <v>0</v>
      </c>
      <c r="W2602" s="77">
        <f t="shared" si="1153"/>
        <v>2500</v>
      </c>
      <c r="X2602" s="78">
        <f t="shared" si="1154"/>
        <v>0</v>
      </c>
      <c r="Y2602" s="44" cm="1">
        <f t="array" ref="Y2602">_xlfn.IFNA(_xlfn.IFS(AND(Q2602&gt;=2000, Q2602&lt;3000), 10000, AND(Q2602&gt;=3000, Q2602&lt;4000), 15000, AND(Q2602&gt;=4000, Q2602&lt;5000), 20000, AND(Q2602&gt;=5000), 25000),0)</f>
        <v>0</v>
      </c>
      <c r="Z2602" s="91">
        <f t="shared" si="1155"/>
        <v>300</v>
      </c>
      <c r="AA2602" s="44">
        <f t="shared" si="1156"/>
        <v>0</v>
      </c>
      <c r="AB2602" s="44"/>
      <c r="AC2602" s="44"/>
      <c r="AD2602" s="44"/>
      <c r="AE2602" s="44">
        <f>VLOOKUP(O2602,정산업데이트!$A$6:$B$12,2,10)</f>
        <v>0</v>
      </c>
      <c r="AF2602" s="44"/>
      <c r="AG2602" s="79">
        <f t="shared" si="1157"/>
        <v>300</v>
      </c>
      <c r="AH2602" s="80">
        <f t="shared" si="1158"/>
        <v>2800</v>
      </c>
      <c r="AI2602" s="93"/>
      <c r="AJ2602" s="84" t="s">
        <v>13958</v>
      </c>
      <c r="AK2602" s="84" t="s">
        <v>73</v>
      </c>
      <c r="AL2602" s="84" t="s">
        <v>13959</v>
      </c>
      <c r="AM2602" s="84" t="s">
        <v>15470</v>
      </c>
      <c r="AN2602" s="84" t="s">
        <v>426</v>
      </c>
      <c r="AO2602" s="84" t="s">
        <v>427</v>
      </c>
      <c r="AP2602" s="84" t="s">
        <v>508</v>
      </c>
      <c r="AQ2602" s="84" t="s">
        <v>122</v>
      </c>
      <c r="AR2602" s="85">
        <v>1</v>
      </c>
      <c r="AS2602" s="86">
        <v>1.25</v>
      </c>
      <c r="AT2602" s="86">
        <v>1E-3</v>
      </c>
      <c r="AU2602" s="86">
        <v>1.3</v>
      </c>
      <c r="AV2602" s="84" t="s">
        <v>8</v>
      </c>
      <c r="AW2602" s="86">
        <v>87</v>
      </c>
      <c r="AX2602" s="84" t="s">
        <v>68</v>
      </c>
      <c r="AY2602" s="84" t="s">
        <v>68</v>
      </c>
      <c r="AZ2602" s="84" t="s">
        <v>68</v>
      </c>
      <c r="BA2602" s="84" t="s">
        <v>68</v>
      </c>
      <c r="BB2602" s="84" t="s">
        <v>68</v>
      </c>
      <c r="BC2602" s="84" t="s">
        <v>125</v>
      </c>
      <c r="BD2602" s="84" t="s">
        <v>74</v>
      </c>
      <c r="BE2602" s="84" t="s">
        <v>78</v>
      </c>
      <c r="BF2602" s="84" t="s">
        <v>122</v>
      </c>
      <c r="BG2602" s="84" t="s">
        <v>69</v>
      </c>
      <c r="BH2602" s="92" t="s">
        <v>15471</v>
      </c>
      <c r="BI2602" s="84" t="s">
        <v>122</v>
      </c>
      <c r="BJ2602" s="84" t="s">
        <v>15472</v>
      </c>
      <c r="BK2602" s="84" t="s">
        <v>867</v>
      </c>
      <c r="BL2602" s="84" t="s">
        <v>122</v>
      </c>
      <c r="BM2602" s="84" t="s">
        <v>74</v>
      </c>
      <c r="BN2602" s="84" t="s">
        <v>70</v>
      </c>
      <c r="BO2602" s="84" t="s">
        <v>71</v>
      </c>
      <c r="BP2602" s="84" t="s">
        <v>122</v>
      </c>
      <c r="BQ2602" s="84" t="s">
        <v>163</v>
      </c>
    </row>
    <row r="2603" spans="1:69" ht="14.4" customHeight="1" x14ac:dyDescent="0.3">
      <c r="A2603" s="40" t="str">
        <f t="shared" si="1132"/>
        <v>2025-09-19</v>
      </c>
      <c r="B2603" s="40" t="str">
        <f t="shared" si="1133"/>
        <v>SYD</v>
      </c>
      <c r="C2603" s="39" t="str">
        <f t="shared" si="1134"/>
        <v>40644127016</v>
      </c>
      <c r="D2603" s="41" t="str">
        <f t="shared" si="1135"/>
        <v>PKR253660996</v>
      </c>
      <c r="E2603" s="41" t="str">
        <f t="shared" si="1136"/>
        <v>596421494450</v>
      </c>
      <c r="F2603" s="39" t="str">
        <f t="shared" si="1137"/>
        <v>2254225</v>
      </c>
      <c r="G2603" s="39" t="str">
        <f t="shared" si="1138"/>
        <v>WISE EXPRESS LOGISTICS PTY LTD</v>
      </c>
      <c r="H2603" s="41" t="str">
        <f t="shared" si="1139"/>
        <v>이진영</v>
      </c>
      <c r="I2603" s="39" t="str">
        <f t="shared" si="1140"/>
        <v>13616</v>
      </c>
      <c r="J2603" s="52" t="str">
        <f t="shared" si="1141"/>
        <v/>
      </c>
      <c r="K2603" s="75">
        <f t="shared" si="1142"/>
        <v>1</v>
      </c>
      <c r="L2603" s="76">
        <f t="shared" si="1143"/>
        <v>1.25</v>
      </c>
      <c r="M2603" s="76">
        <f t="shared" si="1144"/>
        <v>1E-3</v>
      </c>
      <c r="N2603" s="76">
        <f t="shared" si="1145"/>
        <v>1.3</v>
      </c>
      <c r="O2603" s="42">
        <f t="shared" si="1146"/>
        <v>1.5</v>
      </c>
      <c r="P2603" s="39" t="str">
        <f t="shared" si="1147"/>
        <v>일반(목록배제,Normal-Manifest Exception)</v>
      </c>
      <c r="Q2603" s="72">
        <f t="shared" si="1148"/>
        <v>75</v>
      </c>
      <c r="R2603" s="43" t="str">
        <f t="shared" si="1149"/>
        <v>5X033</v>
      </c>
      <c r="S2603" s="82" t="str">
        <f t="shared" si="1150"/>
        <v/>
      </c>
      <c r="T2603" s="40">
        <f t="shared" si="1151"/>
        <v>45919</v>
      </c>
      <c r="U2603" s="44">
        <v>2500</v>
      </c>
      <c r="V2603" s="44">
        <f t="shared" si="1152"/>
        <v>0</v>
      </c>
      <c r="W2603" s="77">
        <f t="shared" si="1153"/>
        <v>2500</v>
      </c>
      <c r="X2603" s="78">
        <f t="shared" si="1154"/>
        <v>0</v>
      </c>
      <c r="Y2603" s="44" cm="1">
        <f t="array" ref="Y2603">_xlfn.IFNA(_xlfn.IFS(AND(Q2603&gt;=2000, Q2603&lt;3000), 10000, AND(Q2603&gt;=3000, Q2603&lt;4000), 15000, AND(Q2603&gt;=4000, Q2603&lt;5000), 20000, AND(Q2603&gt;=5000), 25000),0)</f>
        <v>0</v>
      </c>
      <c r="Z2603" s="91">
        <f t="shared" si="1155"/>
        <v>300</v>
      </c>
      <c r="AA2603" s="44">
        <f t="shared" si="1156"/>
        <v>0</v>
      </c>
      <c r="AB2603" s="44"/>
      <c r="AC2603" s="44"/>
      <c r="AD2603" s="44"/>
      <c r="AE2603" s="44">
        <f>VLOOKUP(O2603,정산업데이트!$A$6:$B$12,2,10)</f>
        <v>0</v>
      </c>
      <c r="AF2603" s="44"/>
      <c r="AG2603" s="79">
        <f t="shared" si="1157"/>
        <v>300</v>
      </c>
      <c r="AH2603" s="80">
        <f t="shared" si="1158"/>
        <v>2800</v>
      </c>
      <c r="AI2603" s="93"/>
      <c r="AJ2603" s="84" t="s">
        <v>13958</v>
      </c>
      <c r="AK2603" s="84" t="s">
        <v>73</v>
      </c>
      <c r="AL2603" s="84" t="s">
        <v>13959</v>
      </c>
      <c r="AM2603" s="84" t="s">
        <v>15473</v>
      </c>
      <c r="AN2603" s="84" t="s">
        <v>10897</v>
      </c>
      <c r="AO2603" s="84" t="s">
        <v>10898</v>
      </c>
      <c r="AP2603" s="84" t="s">
        <v>872</v>
      </c>
      <c r="AQ2603" s="84" t="s">
        <v>122</v>
      </c>
      <c r="AR2603" s="85">
        <v>1</v>
      </c>
      <c r="AS2603" s="86">
        <v>1.25</v>
      </c>
      <c r="AT2603" s="86">
        <v>1E-3</v>
      </c>
      <c r="AU2603" s="86">
        <v>1.3</v>
      </c>
      <c r="AV2603" s="84" t="s">
        <v>8</v>
      </c>
      <c r="AW2603" s="86">
        <v>75</v>
      </c>
      <c r="AX2603" s="84" t="s">
        <v>68</v>
      </c>
      <c r="AY2603" s="84" t="s">
        <v>68</v>
      </c>
      <c r="AZ2603" s="84" t="s">
        <v>68</v>
      </c>
      <c r="BA2603" s="84" t="s">
        <v>68</v>
      </c>
      <c r="BB2603" s="84" t="s">
        <v>68</v>
      </c>
      <c r="BC2603" s="84" t="s">
        <v>125</v>
      </c>
      <c r="BD2603" s="84" t="s">
        <v>74</v>
      </c>
      <c r="BE2603" s="84" t="s">
        <v>78</v>
      </c>
      <c r="BF2603" s="84" t="s">
        <v>122</v>
      </c>
      <c r="BG2603" s="84" t="s">
        <v>69</v>
      </c>
      <c r="BH2603" s="92" t="s">
        <v>15474</v>
      </c>
      <c r="BI2603" s="84" t="s">
        <v>122</v>
      </c>
      <c r="BJ2603" s="84" t="s">
        <v>15475</v>
      </c>
      <c r="BK2603" s="84" t="s">
        <v>867</v>
      </c>
      <c r="BL2603" s="84" t="s">
        <v>122</v>
      </c>
      <c r="BM2603" s="84" t="s">
        <v>74</v>
      </c>
      <c r="BN2603" s="84" t="s">
        <v>70</v>
      </c>
      <c r="BO2603" s="84" t="s">
        <v>71</v>
      </c>
      <c r="BP2603" s="84" t="s">
        <v>122</v>
      </c>
      <c r="BQ2603" s="84" t="s">
        <v>163</v>
      </c>
    </row>
    <row r="2604" spans="1:69" ht="14.4" customHeight="1" x14ac:dyDescent="0.3">
      <c r="A2604" s="40" t="str">
        <f t="shared" si="1132"/>
        <v>2025-09-19</v>
      </c>
      <c r="B2604" s="40" t="str">
        <f t="shared" si="1133"/>
        <v>SYD</v>
      </c>
      <c r="C2604" s="39" t="str">
        <f t="shared" si="1134"/>
        <v>40644127016</v>
      </c>
      <c r="D2604" s="41" t="str">
        <f t="shared" si="1135"/>
        <v>PKR253660997</v>
      </c>
      <c r="E2604" s="41" t="str">
        <f t="shared" si="1136"/>
        <v>596421494461</v>
      </c>
      <c r="F2604" s="39" t="str">
        <f t="shared" si="1137"/>
        <v>2254225</v>
      </c>
      <c r="G2604" s="39" t="str">
        <f t="shared" si="1138"/>
        <v>WISE EXPRESS LOGISTICS PTY LTD</v>
      </c>
      <c r="H2604" s="41" t="str">
        <f t="shared" si="1139"/>
        <v>홍다애</v>
      </c>
      <c r="I2604" s="39" t="str">
        <f t="shared" si="1140"/>
        <v>18309</v>
      </c>
      <c r="J2604" s="52" t="str">
        <f t="shared" si="1141"/>
        <v/>
      </c>
      <c r="K2604" s="75">
        <f t="shared" si="1142"/>
        <v>1</v>
      </c>
      <c r="L2604" s="76">
        <f t="shared" si="1143"/>
        <v>1</v>
      </c>
      <c r="M2604" s="76">
        <f t="shared" si="1144"/>
        <v>1E-3</v>
      </c>
      <c r="N2604" s="76">
        <f t="shared" si="1145"/>
        <v>1</v>
      </c>
      <c r="O2604" s="42">
        <f t="shared" si="1146"/>
        <v>1</v>
      </c>
      <c r="P2604" s="39" t="str">
        <f t="shared" si="1147"/>
        <v>일반(목록배제,Normal-Manifest Exception)</v>
      </c>
      <c r="Q2604" s="72">
        <f t="shared" si="1148"/>
        <v>60</v>
      </c>
      <c r="R2604" s="43" t="str">
        <f t="shared" si="1149"/>
        <v>5X033</v>
      </c>
      <c r="S2604" s="82" t="str">
        <f t="shared" si="1150"/>
        <v/>
      </c>
      <c r="T2604" s="40">
        <f t="shared" si="1151"/>
        <v>45919</v>
      </c>
      <c r="U2604" s="44">
        <v>2500</v>
      </c>
      <c r="V2604" s="44">
        <f t="shared" si="1152"/>
        <v>0</v>
      </c>
      <c r="W2604" s="77">
        <f t="shared" si="1153"/>
        <v>2500</v>
      </c>
      <c r="X2604" s="78">
        <f t="shared" si="1154"/>
        <v>0</v>
      </c>
      <c r="Y2604" s="44" cm="1">
        <f t="array" ref="Y2604">_xlfn.IFNA(_xlfn.IFS(AND(Q2604&gt;=2000, Q2604&lt;3000), 10000, AND(Q2604&gt;=3000, Q2604&lt;4000), 15000, AND(Q2604&gt;=4000, Q2604&lt;5000), 20000, AND(Q2604&gt;=5000), 25000),0)</f>
        <v>0</v>
      </c>
      <c r="Z2604" s="91">
        <f t="shared" si="1155"/>
        <v>300</v>
      </c>
      <c r="AA2604" s="44">
        <f t="shared" si="1156"/>
        <v>0</v>
      </c>
      <c r="AB2604" s="44"/>
      <c r="AC2604" s="44"/>
      <c r="AD2604" s="44"/>
      <c r="AE2604" s="44">
        <f>VLOOKUP(O2604,정산업데이트!$A$6:$B$12,2,10)</f>
        <v>0</v>
      </c>
      <c r="AF2604" s="44"/>
      <c r="AG2604" s="79">
        <f t="shared" si="1157"/>
        <v>300</v>
      </c>
      <c r="AH2604" s="80">
        <f t="shared" si="1158"/>
        <v>2800</v>
      </c>
      <c r="AI2604" s="93"/>
      <c r="AJ2604" s="84" t="s">
        <v>13958</v>
      </c>
      <c r="AK2604" s="84" t="s">
        <v>73</v>
      </c>
      <c r="AL2604" s="84" t="s">
        <v>13959</v>
      </c>
      <c r="AM2604" s="84" t="s">
        <v>15476</v>
      </c>
      <c r="AN2604" s="84" t="s">
        <v>15477</v>
      </c>
      <c r="AO2604" s="84" t="s">
        <v>15478</v>
      </c>
      <c r="AP2604" s="84" t="s">
        <v>15479</v>
      </c>
      <c r="AQ2604" s="84" t="s">
        <v>122</v>
      </c>
      <c r="AR2604" s="85">
        <v>1</v>
      </c>
      <c r="AS2604" s="86">
        <v>1</v>
      </c>
      <c r="AT2604" s="86">
        <v>1E-3</v>
      </c>
      <c r="AU2604" s="86">
        <v>1</v>
      </c>
      <c r="AV2604" s="84" t="s">
        <v>8</v>
      </c>
      <c r="AW2604" s="86">
        <v>60</v>
      </c>
      <c r="AX2604" s="84" t="s">
        <v>68</v>
      </c>
      <c r="AY2604" s="84" t="s">
        <v>68</v>
      </c>
      <c r="AZ2604" s="84" t="s">
        <v>68</v>
      </c>
      <c r="BA2604" s="84" t="s">
        <v>68</v>
      </c>
      <c r="BB2604" s="84" t="s">
        <v>68</v>
      </c>
      <c r="BC2604" s="84" t="s">
        <v>125</v>
      </c>
      <c r="BD2604" s="84" t="s">
        <v>74</v>
      </c>
      <c r="BE2604" s="84" t="s">
        <v>78</v>
      </c>
      <c r="BF2604" s="84" t="s">
        <v>122</v>
      </c>
      <c r="BG2604" s="84" t="s">
        <v>69</v>
      </c>
      <c r="BH2604" s="92" t="s">
        <v>15480</v>
      </c>
      <c r="BI2604" s="84" t="s">
        <v>122</v>
      </c>
      <c r="BJ2604" s="84" t="s">
        <v>15481</v>
      </c>
      <c r="BK2604" s="84" t="s">
        <v>867</v>
      </c>
      <c r="BL2604" s="84" t="s">
        <v>122</v>
      </c>
      <c r="BM2604" s="84" t="s">
        <v>74</v>
      </c>
      <c r="BN2604" s="84" t="s">
        <v>70</v>
      </c>
      <c r="BO2604" s="84" t="s">
        <v>71</v>
      </c>
      <c r="BP2604" s="84" t="s">
        <v>122</v>
      </c>
      <c r="BQ2604" s="84" t="s">
        <v>163</v>
      </c>
    </row>
    <row r="2605" spans="1:69" ht="14.4" customHeight="1" x14ac:dyDescent="0.3">
      <c r="A2605" s="40" t="str">
        <f t="shared" si="1132"/>
        <v>2025-09-19</v>
      </c>
      <c r="B2605" s="40" t="str">
        <f t="shared" si="1133"/>
        <v>SYD</v>
      </c>
      <c r="C2605" s="39" t="str">
        <f t="shared" si="1134"/>
        <v>40644127016</v>
      </c>
      <c r="D2605" s="41" t="str">
        <f t="shared" si="1135"/>
        <v>PKR253660998</v>
      </c>
      <c r="E2605" s="41" t="str">
        <f t="shared" si="1136"/>
        <v>596421494472</v>
      </c>
      <c r="F2605" s="39" t="str">
        <f t="shared" si="1137"/>
        <v>2254225</v>
      </c>
      <c r="G2605" s="39" t="str">
        <f t="shared" si="1138"/>
        <v>WISE EXPRESS LOGISTICS PTY LTD</v>
      </c>
      <c r="H2605" s="41" t="str">
        <f t="shared" si="1139"/>
        <v>정해주</v>
      </c>
      <c r="I2605" s="39" t="str">
        <f t="shared" si="1140"/>
        <v>10367</v>
      </c>
      <c r="J2605" s="52" t="str">
        <f t="shared" si="1141"/>
        <v/>
      </c>
      <c r="K2605" s="75">
        <f t="shared" si="1142"/>
        <v>1</v>
      </c>
      <c r="L2605" s="76">
        <f t="shared" si="1143"/>
        <v>1.5</v>
      </c>
      <c r="M2605" s="76">
        <f t="shared" si="1144"/>
        <v>1E-3</v>
      </c>
      <c r="N2605" s="76">
        <f t="shared" si="1145"/>
        <v>1.5</v>
      </c>
      <c r="O2605" s="42">
        <f t="shared" si="1146"/>
        <v>1.5</v>
      </c>
      <c r="P2605" s="39" t="str">
        <f t="shared" si="1147"/>
        <v>일반(목록배제,Normal-Manifest Exception)</v>
      </c>
      <c r="Q2605" s="72">
        <f t="shared" si="1148"/>
        <v>120</v>
      </c>
      <c r="R2605" s="43" t="str">
        <f t="shared" si="1149"/>
        <v>5X033</v>
      </c>
      <c r="S2605" s="82" t="str">
        <f t="shared" si="1150"/>
        <v/>
      </c>
      <c r="T2605" s="40">
        <f t="shared" si="1151"/>
        <v>45919</v>
      </c>
      <c r="U2605" s="44">
        <v>2500</v>
      </c>
      <c r="V2605" s="44">
        <f t="shared" si="1152"/>
        <v>0</v>
      </c>
      <c r="W2605" s="77">
        <f t="shared" si="1153"/>
        <v>2500</v>
      </c>
      <c r="X2605" s="78">
        <f t="shared" si="1154"/>
        <v>0</v>
      </c>
      <c r="Y2605" s="44" cm="1">
        <f t="array" ref="Y2605">_xlfn.IFNA(_xlfn.IFS(AND(Q2605&gt;=2000, Q2605&lt;3000), 10000, AND(Q2605&gt;=3000, Q2605&lt;4000), 15000, AND(Q2605&gt;=4000, Q2605&lt;5000), 20000, AND(Q2605&gt;=5000), 25000),0)</f>
        <v>0</v>
      </c>
      <c r="Z2605" s="91">
        <f t="shared" si="1155"/>
        <v>300</v>
      </c>
      <c r="AA2605" s="44">
        <f t="shared" si="1156"/>
        <v>0</v>
      </c>
      <c r="AB2605" s="44"/>
      <c r="AC2605" s="44"/>
      <c r="AD2605" s="44"/>
      <c r="AE2605" s="44">
        <f>VLOOKUP(O2605,정산업데이트!$A$6:$B$12,2,10)</f>
        <v>0</v>
      </c>
      <c r="AF2605" s="44"/>
      <c r="AG2605" s="79">
        <f t="shared" si="1157"/>
        <v>300</v>
      </c>
      <c r="AH2605" s="80">
        <f t="shared" si="1158"/>
        <v>2800</v>
      </c>
      <c r="AI2605" s="93"/>
      <c r="AJ2605" s="84" t="s">
        <v>13958</v>
      </c>
      <c r="AK2605" s="84" t="s">
        <v>73</v>
      </c>
      <c r="AL2605" s="84" t="s">
        <v>13959</v>
      </c>
      <c r="AM2605" s="84" t="s">
        <v>15482</v>
      </c>
      <c r="AN2605" s="84" t="s">
        <v>4781</v>
      </c>
      <c r="AO2605" s="84" t="s">
        <v>4782</v>
      </c>
      <c r="AP2605" s="84" t="s">
        <v>504</v>
      </c>
      <c r="AQ2605" s="84" t="s">
        <v>122</v>
      </c>
      <c r="AR2605" s="85">
        <v>1</v>
      </c>
      <c r="AS2605" s="86">
        <v>1.5</v>
      </c>
      <c r="AT2605" s="86">
        <v>1E-3</v>
      </c>
      <c r="AU2605" s="86">
        <v>1.5</v>
      </c>
      <c r="AV2605" s="84" t="s">
        <v>8</v>
      </c>
      <c r="AW2605" s="86">
        <v>120</v>
      </c>
      <c r="AX2605" s="84" t="s">
        <v>68</v>
      </c>
      <c r="AY2605" s="84" t="s">
        <v>68</v>
      </c>
      <c r="AZ2605" s="84" t="s">
        <v>68</v>
      </c>
      <c r="BA2605" s="84" t="s">
        <v>68</v>
      </c>
      <c r="BB2605" s="84" t="s">
        <v>68</v>
      </c>
      <c r="BC2605" s="84" t="s">
        <v>125</v>
      </c>
      <c r="BD2605" s="84" t="s">
        <v>74</v>
      </c>
      <c r="BE2605" s="84" t="s">
        <v>78</v>
      </c>
      <c r="BF2605" s="84" t="s">
        <v>122</v>
      </c>
      <c r="BG2605" s="84" t="s">
        <v>69</v>
      </c>
      <c r="BH2605" s="92" t="s">
        <v>15483</v>
      </c>
      <c r="BI2605" s="84" t="s">
        <v>122</v>
      </c>
      <c r="BJ2605" s="84" t="s">
        <v>15484</v>
      </c>
      <c r="BK2605" s="84" t="s">
        <v>867</v>
      </c>
      <c r="BL2605" s="84" t="s">
        <v>122</v>
      </c>
      <c r="BM2605" s="84" t="s">
        <v>74</v>
      </c>
      <c r="BN2605" s="84" t="s">
        <v>70</v>
      </c>
      <c r="BO2605" s="84" t="s">
        <v>71</v>
      </c>
      <c r="BP2605" s="84" t="s">
        <v>122</v>
      </c>
      <c r="BQ2605" s="84" t="s">
        <v>163</v>
      </c>
    </row>
    <row r="2606" spans="1:69" ht="14.4" customHeight="1" x14ac:dyDescent="0.3">
      <c r="A2606" s="40" t="str">
        <f t="shared" si="1132"/>
        <v>2025-09-19</v>
      </c>
      <c r="B2606" s="40" t="str">
        <f t="shared" si="1133"/>
        <v>SYD</v>
      </c>
      <c r="C2606" s="39" t="str">
        <f t="shared" si="1134"/>
        <v>40644127016</v>
      </c>
      <c r="D2606" s="41" t="str">
        <f t="shared" si="1135"/>
        <v>PKR253660999</v>
      </c>
      <c r="E2606" s="41" t="str">
        <f t="shared" si="1136"/>
        <v>596421494483</v>
      </c>
      <c r="F2606" s="39" t="str">
        <f t="shared" si="1137"/>
        <v>2254225</v>
      </c>
      <c r="G2606" s="39" t="str">
        <f t="shared" si="1138"/>
        <v>WISE EXPRESS LOGISTICS PTY LTD</v>
      </c>
      <c r="H2606" s="41" t="str">
        <f t="shared" si="1139"/>
        <v>구본아</v>
      </c>
      <c r="I2606" s="39" t="str">
        <f t="shared" si="1140"/>
        <v>27314</v>
      </c>
      <c r="J2606" s="52" t="str">
        <f t="shared" si="1141"/>
        <v/>
      </c>
      <c r="K2606" s="75">
        <f t="shared" si="1142"/>
        <v>1</v>
      </c>
      <c r="L2606" s="76">
        <f t="shared" si="1143"/>
        <v>1.5</v>
      </c>
      <c r="M2606" s="76">
        <f t="shared" si="1144"/>
        <v>1E-3</v>
      </c>
      <c r="N2606" s="76">
        <f t="shared" si="1145"/>
        <v>1.5</v>
      </c>
      <c r="O2606" s="42">
        <f t="shared" si="1146"/>
        <v>1.5</v>
      </c>
      <c r="P2606" s="39" t="str">
        <f t="shared" si="1147"/>
        <v>일반(목록배제,Normal-Manifest Exception)</v>
      </c>
      <c r="Q2606" s="72">
        <f t="shared" si="1148"/>
        <v>90</v>
      </c>
      <c r="R2606" s="43" t="str">
        <f t="shared" si="1149"/>
        <v>5X033</v>
      </c>
      <c r="S2606" s="82" t="str">
        <f t="shared" si="1150"/>
        <v/>
      </c>
      <c r="T2606" s="40">
        <f t="shared" si="1151"/>
        <v>45919</v>
      </c>
      <c r="U2606" s="44">
        <v>2500</v>
      </c>
      <c r="V2606" s="44">
        <f t="shared" si="1152"/>
        <v>0</v>
      </c>
      <c r="W2606" s="77">
        <f t="shared" si="1153"/>
        <v>2500</v>
      </c>
      <c r="X2606" s="78">
        <f t="shared" si="1154"/>
        <v>0</v>
      </c>
      <c r="Y2606" s="44" cm="1">
        <f t="array" ref="Y2606">_xlfn.IFNA(_xlfn.IFS(AND(Q2606&gt;=2000, Q2606&lt;3000), 10000, AND(Q2606&gt;=3000, Q2606&lt;4000), 15000, AND(Q2606&gt;=4000, Q2606&lt;5000), 20000, AND(Q2606&gt;=5000), 25000),0)</f>
        <v>0</v>
      </c>
      <c r="Z2606" s="91">
        <f t="shared" si="1155"/>
        <v>300</v>
      </c>
      <c r="AA2606" s="44">
        <f t="shared" si="1156"/>
        <v>0</v>
      </c>
      <c r="AB2606" s="44"/>
      <c r="AC2606" s="44"/>
      <c r="AD2606" s="44"/>
      <c r="AE2606" s="44">
        <f>VLOOKUP(O2606,정산업데이트!$A$6:$B$12,2,10)</f>
        <v>0</v>
      </c>
      <c r="AF2606" s="44"/>
      <c r="AG2606" s="79">
        <f t="shared" si="1157"/>
        <v>300</v>
      </c>
      <c r="AH2606" s="80">
        <f t="shared" si="1158"/>
        <v>2800</v>
      </c>
      <c r="AI2606" s="93"/>
      <c r="AJ2606" s="84" t="s">
        <v>13958</v>
      </c>
      <c r="AK2606" s="84" t="s">
        <v>73</v>
      </c>
      <c r="AL2606" s="84" t="s">
        <v>13959</v>
      </c>
      <c r="AM2606" s="84" t="s">
        <v>15485</v>
      </c>
      <c r="AN2606" s="84" t="s">
        <v>15486</v>
      </c>
      <c r="AO2606" s="84" t="s">
        <v>15487</v>
      </c>
      <c r="AP2606" s="84" t="s">
        <v>15488</v>
      </c>
      <c r="AQ2606" s="84" t="s">
        <v>122</v>
      </c>
      <c r="AR2606" s="85">
        <v>1</v>
      </c>
      <c r="AS2606" s="86">
        <v>1.5</v>
      </c>
      <c r="AT2606" s="86">
        <v>1E-3</v>
      </c>
      <c r="AU2606" s="86">
        <v>1.5</v>
      </c>
      <c r="AV2606" s="84" t="s">
        <v>8</v>
      </c>
      <c r="AW2606" s="86">
        <v>90</v>
      </c>
      <c r="AX2606" s="84" t="s">
        <v>68</v>
      </c>
      <c r="AY2606" s="84" t="s">
        <v>68</v>
      </c>
      <c r="AZ2606" s="84" t="s">
        <v>68</v>
      </c>
      <c r="BA2606" s="84" t="s">
        <v>68</v>
      </c>
      <c r="BB2606" s="84" t="s">
        <v>68</v>
      </c>
      <c r="BC2606" s="84" t="s">
        <v>125</v>
      </c>
      <c r="BD2606" s="84" t="s">
        <v>74</v>
      </c>
      <c r="BE2606" s="84" t="s">
        <v>78</v>
      </c>
      <c r="BF2606" s="84" t="s">
        <v>122</v>
      </c>
      <c r="BG2606" s="84" t="s">
        <v>69</v>
      </c>
      <c r="BH2606" s="92" t="s">
        <v>15489</v>
      </c>
      <c r="BI2606" s="84" t="s">
        <v>122</v>
      </c>
      <c r="BJ2606" s="84" t="s">
        <v>15490</v>
      </c>
      <c r="BK2606" s="84" t="s">
        <v>867</v>
      </c>
      <c r="BL2606" s="84" t="s">
        <v>122</v>
      </c>
      <c r="BM2606" s="84" t="s">
        <v>74</v>
      </c>
      <c r="BN2606" s="84" t="s">
        <v>70</v>
      </c>
      <c r="BO2606" s="84" t="s">
        <v>71</v>
      </c>
      <c r="BP2606" s="84" t="s">
        <v>122</v>
      </c>
      <c r="BQ2606" s="84" t="s">
        <v>163</v>
      </c>
    </row>
    <row r="2607" spans="1:69" ht="14.4" customHeight="1" x14ac:dyDescent="0.3">
      <c r="A2607" s="40" t="str">
        <f t="shared" si="1132"/>
        <v>2025-09-19</v>
      </c>
      <c r="B2607" s="40" t="str">
        <f t="shared" si="1133"/>
        <v>SYD</v>
      </c>
      <c r="C2607" s="39" t="str">
        <f t="shared" si="1134"/>
        <v>40644127016</v>
      </c>
      <c r="D2607" s="41" t="str">
        <f t="shared" si="1135"/>
        <v>PKR253661000</v>
      </c>
      <c r="E2607" s="41" t="str">
        <f t="shared" si="1136"/>
        <v>596421494494</v>
      </c>
      <c r="F2607" s="39" t="str">
        <f t="shared" si="1137"/>
        <v>2254225</v>
      </c>
      <c r="G2607" s="39" t="str">
        <f t="shared" si="1138"/>
        <v>WISE EXPRESS LOGISTICS PTY LTD</v>
      </c>
      <c r="H2607" s="41" t="str">
        <f t="shared" si="1139"/>
        <v>김혜정</v>
      </c>
      <c r="I2607" s="39" t="str">
        <f t="shared" si="1140"/>
        <v>42450</v>
      </c>
      <c r="J2607" s="52" t="str">
        <f t="shared" si="1141"/>
        <v/>
      </c>
      <c r="K2607" s="75">
        <f t="shared" si="1142"/>
        <v>1</v>
      </c>
      <c r="L2607" s="76">
        <f t="shared" si="1143"/>
        <v>1.5</v>
      </c>
      <c r="M2607" s="76">
        <f t="shared" si="1144"/>
        <v>1E-3</v>
      </c>
      <c r="N2607" s="76">
        <f t="shared" si="1145"/>
        <v>1.5</v>
      </c>
      <c r="O2607" s="42">
        <f t="shared" si="1146"/>
        <v>1.5</v>
      </c>
      <c r="P2607" s="39" t="str">
        <f t="shared" si="1147"/>
        <v>일반(목록배제,Normal-Manifest Exception)</v>
      </c>
      <c r="Q2607" s="72">
        <f t="shared" si="1148"/>
        <v>100</v>
      </c>
      <c r="R2607" s="43" t="str">
        <f t="shared" si="1149"/>
        <v>5X033</v>
      </c>
      <c r="S2607" s="82" t="str">
        <f t="shared" si="1150"/>
        <v/>
      </c>
      <c r="T2607" s="40">
        <f t="shared" si="1151"/>
        <v>45919</v>
      </c>
      <c r="U2607" s="44">
        <v>2500</v>
      </c>
      <c r="V2607" s="44">
        <f t="shared" si="1152"/>
        <v>0</v>
      </c>
      <c r="W2607" s="77">
        <f t="shared" si="1153"/>
        <v>2500</v>
      </c>
      <c r="X2607" s="78">
        <f t="shared" si="1154"/>
        <v>0</v>
      </c>
      <c r="Y2607" s="44" cm="1">
        <f t="array" ref="Y2607">_xlfn.IFNA(_xlfn.IFS(AND(Q2607&gt;=2000, Q2607&lt;3000), 10000, AND(Q2607&gt;=3000, Q2607&lt;4000), 15000, AND(Q2607&gt;=4000, Q2607&lt;5000), 20000, AND(Q2607&gt;=5000), 25000),0)</f>
        <v>0</v>
      </c>
      <c r="Z2607" s="91">
        <f t="shared" si="1155"/>
        <v>300</v>
      </c>
      <c r="AA2607" s="44">
        <f t="shared" si="1156"/>
        <v>0</v>
      </c>
      <c r="AB2607" s="44"/>
      <c r="AC2607" s="44"/>
      <c r="AD2607" s="44"/>
      <c r="AE2607" s="44">
        <f>VLOOKUP(O2607,정산업데이트!$A$6:$B$12,2,10)</f>
        <v>0</v>
      </c>
      <c r="AF2607" s="44"/>
      <c r="AG2607" s="79">
        <f t="shared" si="1157"/>
        <v>300</v>
      </c>
      <c r="AH2607" s="80">
        <f t="shared" si="1158"/>
        <v>2800</v>
      </c>
      <c r="AI2607" s="93"/>
      <c r="AJ2607" s="84" t="s">
        <v>13958</v>
      </c>
      <c r="AK2607" s="84" t="s">
        <v>73</v>
      </c>
      <c r="AL2607" s="84" t="s">
        <v>13959</v>
      </c>
      <c r="AM2607" s="84" t="s">
        <v>15491</v>
      </c>
      <c r="AN2607" s="84" t="s">
        <v>254</v>
      </c>
      <c r="AO2607" s="84" t="s">
        <v>319</v>
      </c>
      <c r="AP2607" s="84" t="s">
        <v>507</v>
      </c>
      <c r="AQ2607" s="84" t="s">
        <v>122</v>
      </c>
      <c r="AR2607" s="85">
        <v>1</v>
      </c>
      <c r="AS2607" s="86">
        <v>1.5</v>
      </c>
      <c r="AT2607" s="86">
        <v>1E-3</v>
      </c>
      <c r="AU2607" s="86">
        <v>1.5</v>
      </c>
      <c r="AV2607" s="84" t="s">
        <v>8</v>
      </c>
      <c r="AW2607" s="86">
        <v>100</v>
      </c>
      <c r="AX2607" s="84" t="s">
        <v>68</v>
      </c>
      <c r="AY2607" s="84" t="s">
        <v>68</v>
      </c>
      <c r="AZ2607" s="84" t="s">
        <v>68</v>
      </c>
      <c r="BA2607" s="84" t="s">
        <v>68</v>
      </c>
      <c r="BB2607" s="84" t="s">
        <v>68</v>
      </c>
      <c r="BC2607" s="84" t="s">
        <v>125</v>
      </c>
      <c r="BD2607" s="84" t="s">
        <v>74</v>
      </c>
      <c r="BE2607" s="84" t="s">
        <v>78</v>
      </c>
      <c r="BF2607" s="84" t="s">
        <v>122</v>
      </c>
      <c r="BG2607" s="84" t="s">
        <v>69</v>
      </c>
      <c r="BH2607" s="92" t="s">
        <v>15492</v>
      </c>
      <c r="BI2607" s="84" t="s">
        <v>122</v>
      </c>
      <c r="BJ2607" s="84" t="s">
        <v>15493</v>
      </c>
      <c r="BK2607" s="84" t="s">
        <v>867</v>
      </c>
      <c r="BL2607" s="84" t="s">
        <v>122</v>
      </c>
      <c r="BM2607" s="84" t="s">
        <v>74</v>
      </c>
      <c r="BN2607" s="84" t="s">
        <v>70</v>
      </c>
      <c r="BO2607" s="84" t="s">
        <v>71</v>
      </c>
      <c r="BP2607" s="84" t="s">
        <v>122</v>
      </c>
      <c r="BQ2607" s="84" t="s">
        <v>163</v>
      </c>
    </row>
    <row r="2608" spans="1:69" ht="14.4" customHeight="1" x14ac:dyDescent="0.3">
      <c r="A2608" s="40" t="str">
        <f t="shared" si="1132"/>
        <v>2025-09-19</v>
      </c>
      <c r="B2608" s="40" t="str">
        <f t="shared" si="1133"/>
        <v>SYD</v>
      </c>
      <c r="C2608" s="39" t="str">
        <f t="shared" si="1134"/>
        <v>40644127016</v>
      </c>
      <c r="D2608" s="41" t="str">
        <f t="shared" si="1135"/>
        <v>PKR253661001</v>
      </c>
      <c r="E2608" s="41" t="str">
        <f t="shared" si="1136"/>
        <v>596421494505</v>
      </c>
      <c r="F2608" s="39" t="str">
        <f t="shared" si="1137"/>
        <v>2254225</v>
      </c>
      <c r="G2608" s="39" t="str">
        <f t="shared" si="1138"/>
        <v>WISE EXPRESS LOGISTICS PTY LTD</v>
      </c>
      <c r="H2608" s="41" t="str">
        <f t="shared" si="1139"/>
        <v>허은수</v>
      </c>
      <c r="I2608" s="39" t="str">
        <f t="shared" si="1140"/>
        <v>42989</v>
      </c>
      <c r="J2608" s="52" t="str">
        <f t="shared" si="1141"/>
        <v/>
      </c>
      <c r="K2608" s="75">
        <f t="shared" si="1142"/>
        <v>1</v>
      </c>
      <c r="L2608" s="76">
        <f t="shared" si="1143"/>
        <v>1.5</v>
      </c>
      <c r="M2608" s="76">
        <f t="shared" si="1144"/>
        <v>1E-3</v>
      </c>
      <c r="N2608" s="76">
        <f t="shared" si="1145"/>
        <v>1.5</v>
      </c>
      <c r="O2608" s="42">
        <f t="shared" si="1146"/>
        <v>1.5</v>
      </c>
      <c r="P2608" s="39" t="str">
        <f t="shared" si="1147"/>
        <v>일반(목록배제,Normal-Manifest Exception)</v>
      </c>
      <c r="Q2608" s="72">
        <f t="shared" si="1148"/>
        <v>90</v>
      </c>
      <c r="R2608" s="43" t="str">
        <f t="shared" si="1149"/>
        <v>5X033</v>
      </c>
      <c r="S2608" s="82" t="str">
        <f t="shared" si="1150"/>
        <v/>
      </c>
      <c r="T2608" s="40">
        <f t="shared" si="1151"/>
        <v>45919</v>
      </c>
      <c r="U2608" s="44">
        <v>2500</v>
      </c>
      <c r="V2608" s="44">
        <f t="shared" si="1152"/>
        <v>0</v>
      </c>
      <c r="W2608" s="77">
        <f t="shared" si="1153"/>
        <v>2500</v>
      </c>
      <c r="X2608" s="78">
        <f t="shared" si="1154"/>
        <v>0</v>
      </c>
      <c r="Y2608" s="44" cm="1">
        <f t="array" ref="Y2608">_xlfn.IFNA(_xlfn.IFS(AND(Q2608&gt;=2000, Q2608&lt;3000), 10000, AND(Q2608&gt;=3000, Q2608&lt;4000), 15000, AND(Q2608&gt;=4000, Q2608&lt;5000), 20000, AND(Q2608&gt;=5000), 25000),0)</f>
        <v>0</v>
      </c>
      <c r="Z2608" s="91">
        <f t="shared" si="1155"/>
        <v>300</v>
      </c>
      <c r="AA2608" s="44">
        <f t="shared" si="1156"/>
        <v>0</v>
      </c>
      <c r="AB2608" s="44"/>
      <c r="AC2608" s="44"/>
      <c r="AD2608" s="44"/>
      <c r="AE2608" s="44">
        <f>VLOOKUP(O2608,정산업데이트!$A$6:$B$12,2,10)</f>
        <v>0</v>
      </c>
      <c r="AF2608" s="44"/>
      <c r="AG2608" s="79">
        <f t="shared" si="1157"/>
        <v>300</v>
      </c>
      <c r="AH2608" s="80">
        <f t="shared" si="1158"/>
        <v>2800</v>
      </c>
      <c r="AI2608" s="93"/>
      <c r="AJ2608" s="84" t="s">
        <v>13958</v>
      </c>
      <c r="AK2608" s="84" t="s">
        <v>73</v>
      </c>
      <c r="AL2608" s="84" t="s">
        <v>13959</v>
      </c>
      <c r="AM2608" s="84" t="s">
        <v>15494</v>
      </c>
      <c r="AN2608" s="84" t="s">
        <v>2005</v>
      </c>
      <c r="AO2608" s="84" t="s">
        <v>2006</v>
      </c>
      <c r="AP2608" s="84" t="s">
        <v>2007</v>
      </c>
      <c r="AQ2608" s="84" t="s">
        <v>122</v>
      </c>
      <c r="AR2608" s="85">
        <v>1</v>
      </c>
      <c r="AS2608" s="86">
        <v>1.5</v>
      </c>
      <c r="AT2608" s="86">
        <v>1E-3</v>
      </c>
      <c r="AU2608" s="86">
        <v>1.5</v>
      </c>
      <c r="AV2608" s="84" t="s">
        <v>8</v>
      </c>
      <c r="AW2608" s="86">
        <v>90</v>
      </c>
      <c r="AX2608" s="84" t="s">
        <v>68</v>
      </c>
      <c r="AY2608" s="84" t="s">
        <v>68</v>
      </c>
      <c r="AZ2608" s="84" t="s">
        <v>68</v>
      </c>
      <c r="BA2608" s="84" t="s">
        <v>68</v>
      </c>
      <c r="BB2608" s="84" t="s">
        <v>68</v>
      </c>
      <c r="BC2608" s="84" t="s">
        <v>125</v>
      </c>
      <c r="BD2608" s="84" t="s">
        <v>74</v>
      </c>
      <c r="BE2608" s="84" t="s">
        <v>78</v>
      </c>
      <c r="BF2608" s="84" t="s">
        <v>122</v>
      </c>
      <c r="BG2608" s="84" t="s">
        <v>69</v>
      </c>
      <c r="BH2608" s="92" t="s">
        <v>15495</v>
      </c>
      <c r="BI2608" s="84" t="s">
        <v>122</v>
      </c>
      <c r="BJ2608" s="84" t="s">
        <v>15496</v>
      </c>
      <c r="BK2608" s="84" t="s">
        <v>867</v>
      </c>
      <c r="BL2608" s="84" t="s">
        <v>122</v>
      </c>
      <c r="BM2608" s="84" t="s">
        <v>74</v>
      </c>
      <c r="BN2608" s="84" t="s">
        <v>70</v>
      </c>
      <c r="BO2608" s="84" t="s">
        <v>71</v>
      </c>
      <c r="BP2608" s="84" t="s">
        <v>122</v>
      </c>
      <c r="BQ2608" s="84" t="s">
        <v>163</v>
      </c>
    </row>
    <row r="2609" spans="1:69" ht="14.4" customHeight="1" x14ac:dyDescent="0.3">
      <c r="A2609" s="40" t="str">
        <f t="shared" si="1132"/>
        <v>2025-09-19</v>
      </c>
      <c r="B2609" s="40" t="str">
        <f t="shared" si="1133"/>
        <v>SYD</v>
      </c>
      <c r="C2609" s="39" t="str">
        <f t="shared" si="1134"/>
        <v>40644127016</v>
      </c>
      <c r="D2609" s="41" t="str">
        <f t="shared" si="1135"/>
        <v>PKR253661002</v>
      </c>
      <c r="E2609" s="41" t="str">
        <f t="shared" si="1136"/>
        <v>596421494516</v>
      </c>
      <c r="F2609" s="39" t="str">
        <f t="shared" si="1137"/>
        <v>2254225</v>
      </c>
      <c r="G2609" s="39" t="str">
        <f t="shared" si="1138"/>
        <v>WISE EXPRESS LOGISTICS PTY LTD</v>
      </c>
      <c r="H2609" s="41" t="str">
        <f t="shared" si="1139"/>
        <v>강민정</v>
      </c>
      <c r="I2609" s="39" t="str">
        <f t="shared" si="1140"/>
        <v>52433</v>
      </c>
      <c r="J2609" s="52" t="str">
        <f t="shared" si="1141"/>
        <v/>
      </c>
      <c r="K2609" s="75">
        <f t="shared" si="1142"/>
        <v>1</v>
      </c>
      <c r="L2609" s="76">
        <f t="shared" si="1143"/>
        <v>1.5</v>
      </c>
      <c r="M2609" s="76">
        <f t="shared" si="1144"/>
        <v>1E-3</v>
      </c>
      <c r="N2609" s="76">
        <f t="shared" si="1145"/>
        <v>1.5</v>
      </c>
      <c r="O2609" s="42">
        <f t="shared" si="1146"/>
        <v>1.5</v>
      </c>
      <c r="P2609" s="39" t="str">
        <f t="shared" si="1147"/>
        <v>일반(목록배제,Normal-Manifest Exception)</v>
      </c>
      <c r="Q2609" s="72">
        <f t="shared" si="1148"/>
        <v>112</v>
      </c>
      <c r="R2609" s="43" t="str">
        <f t="shared" si="1149"/>
        <v>5X033</v>
      </c>
      <c r="S2609" s="82" t="str">
        <f t="shared" si="1150"/>
        <v/>
      </c>
      <c r="T2609" s="40">
        <f t="shared" si="1151"/>
        <v>45919</v>
      </c>
      <c r="U2609" s="44">
        <v>2500</v>
      </c>
      <c r="V2609" s="44">
        <f t="shared" si="1152"/>
        <v>0</v>
      </c>
      <c r="W2609" s="77">
        <f t="shared" si="1153"/>
        <v>2500</v>
      </c>
      <c r="X2609" s="78">
        <f t="shared" si="1154"/>
        <v>0</v>
      </c>
      <c r="Y2609" s="44" cm="1">
        <f t="array" ref="Y2609">_xlfn.IFNA(_xlfn.IFS(AND(Q2609&gt;=2000, Q2609&lt;3000), 10000, AND(Q2609&gt;=3000, Q2609&lt;4000), 15000, AND(Q2609&gt;=4000, Q2609&lt;5000), 20000, AND(Q2609&gt;=5000), 25000),0)</f>
        <v>0</v>
      </c>
      <c r="Z2609" s="91">
        <f t="shared" si="1155"/>
        <v>300</v>
      </c>
      <c r="AA2609" s="44">
        <f t="shared" si="1156"/>
        <v>0</v>
      </c>
      <c r="AB2609" s="44"/>
      <c r="AC2609" s="44"/>
      <c r="AD2609" s="44"/>
      <c r="AE2609" s="44">
        <f>VLOOKUP(O2609,정산업데이트!$A$6:$B$12,2,10)</f>
        <v>0</v>
      </c>
      <c r="AF2609" s="44"/>
      <c r="AG2609" s="79">
        <f t="shared" si="1157"/>
        <v>300</v>
      </c>
      <c r="AH2609" s="80">
        <f t="shared" si="1158"/>
        <v>2800</v>
      </c>
      <c r="AI2609" s="93"/>
      <c r="AJ2609" s="84" t="s">
        <v>13958</v>
      </c>
      <c r="AK2609" s="84" t="s">
        <v>73</v>
      </c>
      <c r="AL2609" s="84" t="s">
        <v>13959</v>
      </c>
      <c r="AM2609" s="84" t="s">
        <v>15497</v>
      </c>
      <c r="AN2609" s="84" t="s">
        <v>199</v>
      </c>
      <c r="AO2609" s="84" t="s">
        <v>200</v>
      </c>
      <c r="AP2609" s="84" t="s">
        <v>474</v>
      </c>
      <c r="AQ2609" s="84" t="s">
        <v>122</v>
      </c>
      <c r="AR2609" s="85">
        <v>1</v>
      </c>
      <c r="AS2609" s="86">
        <v>1.5</v>
      </c>
      <c r="AT2609" s="86">
        <v>1E-3</v>
      </c>
      <c r="AU2609" s="86">
        <v>1.5</v>
      </c>
      <c r="AV2609" s="84" t="s">
        <v>8</v>
      </c>
      <c r="AW2609" s="86">
        <v>112</v>
      </c>
      <c r="AX2609" s="84" t="s">
        <v>68</v>
      </c>
      <c r="AY2609" s="84" t="s">
        <v>68</v>
      </c>
      <c r="AZ2609" s="84" t="s">
        <v>68</v>
      </c>
      <c r="BA2609" s="84" t="s">
        <v>68</v>
      </c>
      <c r="BB2609" s="84" t="s">
        <v>68</v>
      </c>
      <c r="BC2609" s="84" t="s">
        <v>125</v>
      </c>
      <c r="BD2609" s="84" t="s">
        <v>74</v>
      </c>
      <c r="BE2609" s="84" t="s">
        <v>78</v>
      </c>
      <c r="BF2609" s="84" t="s">
        <v>122</v>
      </c>
      <c r="BG2609" s="84" t="s">
        <v>69</v>
      </c>
      <c r="BH2609" s="92" t="s">
        <v>15498</v>
      </c>
      <c r="BI2609" s="84" t="s">
        <v>122</v>
      </c>
      <c r="BJ2609" s="84" t="s">
        <v>15499</v>
      </c>
      <c r="BK2609" s="84" t="s">
        <v>867</v>
      </c>
      <c r="BL2609" s="84" t="s">
        <v>122</v>
      </c>
      <c r="BM2609" s="84" t="s">
        <v>74</v>
      </c>
      <c r="BN2609" s="84" t="s">
        <v>70</v>
      </c>
      <c r="BO2609" s="84" t="s">
        <v>71</v>
      </c>
      <c r="BP2609" s="84" t="s">
        <v>122</v>
      </c>
      <c r="BQ2609" s="84" t="s">
        <v>163</v>
      </c>
    </row>
    <row r="2610" spans="1:69" ht="14.4" customHeight="1" x14ac:dyDescent="0.3">
      <c r="A2610" s="40" t="str">
        <f t="shared" si="1132"/>
        <v>2025-09-19</v>
      </c>
      <c r="B2610" s="40" t="str">
        <f t="shared" si="1133"/>
        <v>SYD</v>
      </c>
      <c r="C2610" s="39" t="str">
        <f t="shared" si="1134"/>
        <v>40644127016</v>
      </c>
      <c r="D2610" s="41" t="str">
        <f t="shared" si="1135"/>
        <v>PKR253637316</v>
      </c>
      <c r="E2610" s="41" t="str">
        <f t="shared" si="1136"/>
        <v>596421489955</v>
      </c>
      <c r="F2610" s="39" t="str">
        <f t="shared" si="1137"/>
        <v>2254234</v>
      </c>
      <c r="G2610" s="39" t="str">
        <f t="shared" si="1138"/>
        <v>WISE EXPRESS(HOJUDIRECT)</v>
      </c>
      <c r="H2610" s="41" t="str">
        <f t="shared" si="1139"/>
        <v>임정호</v>
      </c>
      <c r="I2610" s="39" t="str">
        <f t="shared" si="1140"/>
        <v>07691</v>
      </c>
      <c r="J2610" s="52" t="str">
        <f t="shared" si="1141"/>
        <v/>
      </c>
      <c r="K2610" s="75">
        <f t="shared" si="1142"/>
        <v>1</v>
      </c>
      <c r="L2610" s="76">
        <f t="shared" si="1143"/>
        <v>0.8</v>
      </c>
      <c r="M2610" s="76">
        <f t="shared" si="1144"/>
        <v>1E-3</v>
      </c>
      <c r="N2610" s="76">
        <f t="shared" si="1145"/>
        <v>0.8</v>
      </c>
      <c r="O2610" s="42">
        <f t="shared" si="1146"/>
        <v>1</v>
      </c>
      <c r="P2610" s="39" t="str">
        <f t="shared" si="1147"/>
        <v>일반(목록배제,Normal-Manifest Exception)</v>
      </c>
      <c r="Q2610" s="72">
        <f t="shared" si="1148"/>
        <v>48</v>
      </c>
      <c r="R2610" s="43" t="str">
        <f t="shared" si="1149"/>
        <v>5X033</v>
      </c>
      <c r="S2610" s="82" t="str">
        <f t="shared" si="1150"/>
        <v/>
      </c>
      <c r="T2610" s="40">
        <f t="shared" si="1151"/>
        <v>45919</v>
      </c>
      <c r="U2610" s="44">
        <v>2500</v>
      </c>
      <c r="V2610" s="44">
        <f t="shared" si="1152"/>
        <v>0</v>
      </c>
      <c r="W2610" s="77">
        <f t="shared" si="1153"/>
        <v>2500</v>
      </c>
      <c r="X2610" s="78">
        <f t="shared" si="1154"/>
        <v>0</v>
      </c>
      <c r="Y2610" s="44" cm="1">
        <f t="array" ref="Y2610">_xlfn.IFNA(_xlfn.IFS(AND(Q2610&gt;=2000, Q2610&lt;3000), 10000, AND(Q2610&gt;=3000, Q2610&lt;4000), 15000, AND(Q2610&gt;=4000, Q2610&lt;5000), 20000, AND(Q2610&gt;=5000), 25000),0)</f>
        <v>0</v>
      </c>
      <c r="Z2610" s="91">
        <f t="shared" si="1155"/>
        <v>300</v>
      </c>
      <c r="AA2610" s="44">
        <f t="shared" si="1156"/>
        <v>0</v>
      </c>
      <c r="AB2610" s="44"/>
      <c r="AC2610" s="44"/>
      <c r="AD2610" s="44"/>
      <c r="AE2610" s="44">
        <f>VLOOKUP(O2610,정산업데이트!$A$6:$B$12,2,10)</f>
        <v>0</v>
      </c>
      <c r="AF2610" s="44"/>
      <c r="AG2610" s="79">
        <f t="shared" si="1157"/>
        <v>300</v>
      </c>
      <c r="AH2610" s="80">
        <f t="shared" si="1158"/>
        <v>2800</v>
      </c>
      <c r="AI2610" s="93"/>
      <c r="AJ2610" s="84" t="s">
        <v>13958</v>
      </c>
      <c r="AK2610" s="84" t="s">
        <v>73</v>
      </c>
      <c r="AL2610" s="84" t="s">
        <v>13959</v>
      </c>
      <c r="AM2610" s="84" t="s">
        <v>15500</v>
      </c>
      <c r="AN2610" s="84" t="s">
        <v>15501</v>
      </c>
      <c r="AO2610" s="84" t="s">
        <v>15502</v>
      </c>
      <c r="AP2610" s="84" t="s">
        <v>744</v>
      </c>
      <c r="AQ2610" s="84" t="s">
        <v>122</v>
      </c>
      <c r="AR2610" s="85">
        <v>1</v>
      </c>
      <c r="AS2610" s="86">
        <v>0.8</v>
      </c>
      <c r="AT2610" s="86">
        <v>1E-3</v>
      </c>
      <c r="AU2610" s="86">
        <v>0.8</v>
      </c>
      <c r="AV2610" s="84" t="s">
        <v>8</v>
      </c>
      <c r="AW2610" s="86">
        <v>48</v>
      </c>
      <c r="AX2610" s="84" t="s">
        <v>68</v>
      </c>
      <c r="AY2610" s="84" t="s">
        <v>68</v>
      </c>
      <c r="AZ2610" s="84" t="s">
        <v>68</v>
      </c>
      <c r="BA2610" s="84" t="s">
        <v>68</v>
      </c>
      <c r="BB2610" s="84" t="s">
        <v>68</v>
      </c>
      <c r="BC2610" s="84" t="s">
        <v>135</v>
      </c>
      <c r="BD2610" s="84" t="s">
        <v>104</v>
      </c>
      <c r="BE2610" s="84" t="s">
        <v>105</v>
      </c>
      <c r="BF2610" s="84" t="s">
        <v>122</v>
      </c>
      <c r="BG2610" s="84" t="s">
        <v>69</v>
      </c>
      <c r="BH2610" s="92" t="s">
        <v>15503</v>
      </c>
      <c r="BI2610" s="84" t="s">
        <v>122</v>
      </c>
      <c r="BJ2610" s="84" t="s">
        <v>15504</v>
      </c>
      <c r="BK2610" s="84" t="s">
        <v>867</v>
      </c>
      <c r="BL2610" s="84" t="s">
        <v>122</v>
      </c>
      <c r="BM2610" s="84" t="s">
        <v>104</v>
      </c>
      <c r="BN2610" s="84" t="s">
        <v>70</v>
      </c>
      <c r="BO2610" s="84" t="s">
        <v>71</v>
      </c>
      <c r="BP2610" s="84" t="s">
        <v>122</v>
      </c>
      <c r="BQ2610" s="84" t="s">
        <v>163</v>
      </c>
    </row>
    <row r="2611" spans="1:69" ht="14.4" customHeight="1" x14ac:dyDescent="0.3">
      <c r="A2611" s="40" t="str">
        <f t="shared" si="1132"/>
        <v>2025-09-19</v>
      </c>
      <c r="B2611" s="40" t="str">
        <f t="shared" si="1133"/>
        <v>SYD</v>
      </c>
      <c r="C2611" s="39" t="str">
        <f t="shared" si="1134"/>
        <v>40644127016</v>
      </c>
      <c r="D2611" s="41" t="str">
        <f t="shared" si="1135"/>
        <v>PKR253637317</v>
      </c>
      <c r="E2611" s="41" t="str">
        <f t="shared" si="1136"/>
        <v>596421489966</v>
      </c>
      <c r="F2611" s="39" t="str">
        <f t="shared" si="1137"/>
        <v>2254234</v>
      </c>
      <c r="G2611" s="39" t="str">
        <f t="shared" si="1138"/>
        <v>WISE EXPRESS(HOJUDIRECT)</v>
      </c>
      <c r="H2611" s="41" t="str">
        <f t="shared" si="1139"/>
        <v>김춘화</v>
      </c>
      <c r="I2611" s="39" t="str">
        <f t="shared" si="1140"/>
        <v>12645</v>
      </c>
      <c r="J2611" s="52" t="str">
        <f t="shared" si="1141"/>
        <v/>
      </c>
      <c r="K2611" s="75">
        <f t="shared" si="1142"/>
        <v>1</v>
      </c>
      <c r="L2611" s="76">
        <f t="shared" si="1143"/>
        <v>0.8</v>
      </c>
      <c r="M2611" s="76">
        <f t="shared" si="1144"/>
        <v>1E-3</v>
      </c>
      <c r="N2611" s="76">
        <f t="shared" si="1145"/>
        <v>0.8</v>
      </c>
      <c r="O2611" s="42">
        <f t="shared" si="1146"/>
        <v>1</v>
      </c>
      <c r="P2611" s="39" t="str">
        <f t="shared" si="1147"/>
        <v>일반(목록배제,Normal-Manifest Exception)</v>
      </c>
      <c r="Q2611" s="72">
        <f t="shared" si="1148"/>
        <v>48</v>
      </c>
      <c r="R2611" s="43" t="str">
        <f t="shared" si="1149"/>
        <v>5X033</v>
      </c>
      <c r="S2611" s="82" t="str">
        <f t="shared" si="1150"/>
        <v/>
      </c>
      <c r="T2611" s="40">
        <f t="shared" si="1151"/>
        <v>45919</v>
      </c>
      <c r="U2611" s="44">
        <v>2500</v>
      </c>
      <c r="V2611" s="44">
        <f t="shared" si="1152"/>
        <v>0</v>
      </c>
      <c r="W2611" s="77">
        <f t="shared" si="1153"/>
        <v>2500</v>
      </c>
      <c r="X2611" s="78">
        <f t="shared" si="1154"/>
        <v>0</v>
      </c>
      <c r="Y2611" s="44" cm="1">
        <f t="array" ref="Y2611">_xlfn.IFNA(_xlfn.IFS(AND(Q2611&gt;=2000, Q2611&lt;3000), 10000, AND(Q2611&gt;=3000, Q2611&lt;4000), 15000, AND(Q2611&gt;=4000, Q2611&lt;5000), 20000, AND(Q2611&gt;=5000), 25000),0)</f>
        <v>0</v>
      </c>
      <c r="Z2611" s="91">
        <f t="shared" si="1155"/>
        <v>300</v>
      </c>
      <c r="AA2611" s="44">
        <f t="shared" si="1156"/>
        <v>0</v>
      </c>
      <c r="AB2611" s="44"/>
      <c r="AC2611" s="44"/>
      <c r="AD2611" s="44"/>
      <c r="AE2611" s="44">
        <f>VLOOKUP(O2611,정산업데이트!$A$6:$B$12,2,10)</f>
        <v>0</v>
      </c>
      <c r="AF2611" s="44"/>
      <c r="AG2611" s="79">
        <f t="shared" si="1157"/>
        <v>300</v>
      </c>
      <c r="AH2611" s="80">
        <f t="shared" si="1158"/>
        <v>2800</v>
      </c>
      <c r="AI2611" s="93"/>
      <c r="AJ2611" s="84" t="s">
        <v>13958</v>
      </c>
      <c r="AK2611" s="84" t="s">
        <v>73</v>
      </c>
      <c r="AL2611" s="84" t="s">
        <v>13959</v>
      </c>
      <c r="AM2611" s="84" t="s">
        <v>15505</v>
      </c>
      <c r="AN2611" s="84" t="s">
        <v>15506</v>
      </c>
      <c r="AO2611" s="84" t="s">
        <v>15507</v>
      </c>
      <c r="AP2611" s="84" t="s">
        <v>604</v>
      </c>
      <c r="AQ2611" s="84" t="s">
        <v>122</v>
      </c>
      <c r="AR2611" s="85">
        <v>1</v>
      </c>
      <c r="AS2611" s="86">
        <v>0.8</v>
      </c>
      <c r="AT2611" s="86">
        <v>1E-3</v>
      </c>
      <c r="AU2611" s="86">
        <v>0.8</v>
      </c>
      <c r="AV2611" s="84" t="s">
        <v>8</v>
      </c>
      <c r="AW2611" s="86">
        <v>48</v>
      </c>
      <c r="AX2611" s="84" t="s">
        <v>68</v>
      </c>
      <c r="AY2611" s="84" t="s">
        <v>68</v>
      </c>
      <c r="AZ2611" s="84" t="s">
        <v>68</v>
      </c>
      <c r="BA2611" s="84" t="s">
        <v>68</v>
      </c>
      <c r="BB2611" s="84" t="s">
        <v>68</v>
      </c>
      <c r="BC2611" s="84" t="s">
        <v>135</v>
      </c>
      <c r="BD2611" s="84" t="s">
        <v>104</v>
      </c>
      <c r="BE2611" s="84" t="s">
        <v>105</v>
      </c>
      <c r="BF2611" s="84" t="s">
        <v>122</v>
      </c>
      <c r="BG2611" s="84" t="s">
        <v>69</v>
      </c>
      <c r="BH2611" s="92" t="s">
        <v>15508</v>
      </c>
      <c r="BI2611" s="84" t="s">
        <v>122</v>
      </c>
      <c r="BJ2611" s="84" t="s">
        <v>15509</v>
      </c>
      <c r="BK2611" s="84" t="s">
        <v>867</v>
      </c>
      <c r="BL2611" s="84" t="s">
        <v>122</v>
      </c>
      <c r="BM2611" s="84" t="s">
        <v>104</v>
      </c>
      <c r="BN2611" s="84" t="s">
        <v>70</v>
      </c>
      <c r="BO2611" s="84" t="s">
        <v>71</v>
      </c>
      <c r="BP2611" s="84" t="s">
        <v>122</v>
      </c>
      <c r="BQ2611" s="84" t="s">
        <v>163</v>
      </c>
    </row>
    <row r="2612" spans="1:69" ht="14.4" customHeight="1" x14ac:dyDescent="0.3">
      <c r="A2612" s="40" t="str">
        <f t="shared" si="1132"/>
        <v>2025-09-19</v>
      </c>
      <c r="B2612" s="40" t="str">
        <f t="shared" si="1133"/>
        <v>SYD</v>
      </c>
      <c r="C2612" s="39" t="str">
        <f t="shared" si="1134"/>
        <v>40644127016</v>
      </c>
      <c r="D2612" s="41" t="str">
        <f t="shared" si="1135"/>
        <v>PKR253637318</v>
      </c>
      <c r="E2612" s="41" t="str">
        <f t="shared" si="1136"/>
        <v>596421489970</v>
      </c>
      <c r="F2612" s="39" t="str">
        <f t="shared" si="1137"/>
        <v>2254234</v>
      </c>
      <c r="G2612" s="39" t="str">
        <f t="shared" si="1138"/>
        <v>WISE EXPRESS(HOJUDIRECT)</v>
      </c>
      <c r="H2612" s="41" t="str">
        <f t="shared" si="1139"/>
        <v>조영란</v>
      </c>
      <c r="I2612" s="39" t="str">
        <f t="shared" si="1140"/>
        <v>06943</v>
      </c>
      <c r="J2612" s="52" t="str">
        <f t="shared" si="1141"/>
        <v/>
      </c>
      <c r="K2612" s="75">
        <f t="shared" si="1142"/>
        <v>1</v>
      </c>
      <c r="L2612" s="76">
        <f t="shared" si="1143"/>
        <v>0.75</v>
      </c>
      <c r="M2612" s="76">
        <f t="shared" si="1144"/>
        <v>1E-3</v>
      </c>
      <c r="N2612" s="76">
        <f t="shared" si="1145"/>
        <v>0.8</v>
      </c>
      <c r="O2612" s="42">
        <f t="shared" si="1146"/>
        <v>1</v>
      </c>
      <c r="P2612" s="39" t="str">
        <f t="shared" si="1147"/>
        <v>일반(목록배제,Normal-Manifest Exception)</v>
      </c>
      <c r="Q2612" s="72">
        <f t="shared" si="1148"/>
        <v>36</v>
      </c>
      <c r="R2612" s="43" t="str">
        <f t="shared" si="1149"/>
        <v>5X033</v>
      </c>
      <c r="S2612" s="82" t="str">
        <f t="shared" si="1150"/>
        <v/>
      </c>
      <c r="T2612" s="40">
        <f t="shared" si="1151"/>
        <v>45919</v>
      </c>
      <c r="U2612" s="44">
        <v>2500</v>
      </c>
      <c r="V2612" s="44">
        <f t="shared" si="1152"/>
        <v>0</v>
      </c>
      <c r="W2612" s="77">
        <f t="shared" si="1153"/>
        <v>2500</v>
      </c>
      <c r="X2612" s="78">
        <f t="shared" si="1154"/>
        <v>0</v>
      </c>
      <c r="Y2612" s="44" cm="1">
        <f t="array" ref="Y2612">_xlfn.IFNA(_xlfn.IFS(AND(Q2612&gt;=2000, Q2612&lt;3000), 10000, AND(Q2612&gt;=3000, Q2612&lt;4000), 15000, AND(Q2612&gt;=4000, Q2612&lt;5000), 20000, AND(Q2612&gt;=5000), 25000),0)</f>
        <v>0</v>
      </c>
      <c r="Z2612" s="91">
        <f t="shared" si="1155"/>
        <v>300</v>
      </c>
      <c r="AA2612" s="44">
        <f t="shared" si="1156"/>
        <v>0</v>
      </c>
      <c r="AB2612" s="44"/>
      <c r="AC2612" s="44"/>
      <c r="AD2612" s="44"/>
      <c r="AE2612" s="44">
        <f>VLOOKUP(O2612,정산업데이트!$A$6:$B$12,2,10)</f>
        <v>0</v>
      </c>
      <c r="AF2612" s="44"/>
      <c r="AG2612" s="79">
        <f t="shared" si="1157"/>
        <v>300</v>
      </c>
      <c r="AH2612" s="80">
        <f t="shared" si="1158"/>
        <v>2800</v>
      </c>
      <c r="AI2612" s="93"/>
      <c r="AJ2612" s="84" t="s">
        <v>13958</v>
      </c>
      <c r="AK2612" s="84" t="s">
        <v>73</v>
      </c>
      <c r="AL2612" s="84" t="s">
        <v>13959</v>
      </c>
      <c r="AM2612" s="84" t="s">
        <v>15510</v>
      </c>
      <c r="AN2612" s="84" t="s">
        <v>15511</v>
      </c>
      <c r="AO2612" s="84" t="s">
        <v>15512</v>
      </c>
      <c r="AP2612" s="84" t="s">
        <v>625</v>
      </c>
      <c r="AQ2612" s="84" t="s">
        <v>122</v>
      </c>
      <c r="AR2612" s="85">
        <v>1</v>
      </c>
      <c r="AS2612" s="86">
        <v>0.75</v>
      </c>
      <c r="AT2612" s="86">
        <v>1E-3</v>
      </c>
      <c r="AU2612" s="86">
        <v>0.8</v>
      </c>
      <c r="AV2612" s="84" t="s">
        <v>8</v>
      </c>
      <c r="AW2612" s="86">
        <v>36</v>
      </c>
      <c r="AX2612" s="84" t="s">
        <v>68</v>
      </c>
      <c r="AY2612" s="84" t="s">
        <v>68</v>
      </c>
      <c r="AZ2612" s="84" t="s">
        <v>68</v>
      </c>
      <c r="BA2612" s="84" t="s">
        <v>68</v>
      </c>
      <c r="BB2612" s="84" t="s">
        <v>68</v>
      </c>
      <c r="BC2612" s="84" t="s">
        <v>135</v>
      </c>
      <c r="BD2612" s="84" t="s">
        <v>104</v>
      </c>
      <c r="BE2612" s="84" t="s">
        <v>105</v>
      </c>
      <c r="BF2612" s="84" t="s">
        <v>122</v>
      </c>
      <c r="BG2612" s="84" t="s">
        <v>69</v>
      </c>
      <c r="BH2612" s="92" t="s">
        <v>15513</v>
      </c>
      <c r="BI2612" s="84" t="s">
        <v>122</v>
      </c>
      <c r="BJ2612" s="84" t="s">
        <v>15514</v>
      </c>
      <c r="BK2612" s="84" t="s">
        <v>867</v>
      </c>
      <c r="BL2612" s="84" t="s">
        <v>122</v>
      </c>
      <c r="BM2612" s="84" t="s">
        <v>104</v>
      </c>
      <c r="BN2612" s="84" t="s">
        <v>70</v>
      </c>
      <c r="BO2612" s="84" t="s">
        <v>71</v>
      </c>
      <c r="BP2612" s="84" t="s">
        <v>122</v>
      </c>
      <c r="BQ2612" s="84" t="s">
        <v>163</v>
      </c>
    </row>
    <row r="2613" spans="1:69" ht="14.4" customHeight="1" x14ac:dyDescent="0.3">
      <c r="A2613" s="40" t="str">
        <f t="shared" si="1132"/>
        <v>2025-09-19</v>
      </c>
      <c r="B2613" s="40" t="str">
        <f t="shared" si="1133"/>
        <v>SYD</v>
      </c>
      <c r="C2613" s="39" t="str">
        <f t="shared" si="1134"/>
        <v>40644127016</v>
      </c>
      <c r="D2613" s="41" t="str">
        <f t="shared" si="1135"/>
        <v>PKR253637319</v>
      </c>
      <c r="E2613" s="41" t="str">
        <f t="shared" si="1136"/>
        <v>596421489981</v>
      </c>
      <c r="F2613" s="39" t="str">
        <f t="shared" si="1137"/>
        <v>2254234</v>
      </c>
      <c r="G2613" s="39" t="str">
        <f t="shared" si="1138"/>
        <v>WISE EXPRESS(HOJUDIRECT)</v>
      </c>
      <c r="H2613" s="41" t="str">
        <f t="shared" si="1139"/>
        <v>김애란</v>
      </c>
      <c r="I2613" s="39" t="str">
        <f t="shared" si="1140"/>
        <v>31406</v>
      </c>
      <c r="J2613" s="52" t="str">
        <f t="shared" si="1141"/>
        <v/>
      </c>
      <c r="K2613" s="75">
        <f t="shared" si="1142"/>
        <v>1</v>
      </c>
      <c r="L2613" s="76">
        <f t="shared" si="1143"/>
        <v>1</v>
      </c>
      <c r="M2613" s="76">
        <f t="shared" si="1144"/>
        <v>1E-3</v>
      </c>
      <c r="N2613" s="76">
        <f t="shared" si="1145"/>
        <v>1</v>
      </c>
      <c r="O2613" s="42">
        <f t="shared" si="1146"/>
        <v>1</v>
      </c>
      <c r="P2613" s="39" t="str">
        <f t="shared" si="1147"/>
        <v>일반(목록배제,Normal-Manifest Exception)</v>
      </c>
      <c r="Q2613" s="72">
        <f t="shared" si="1148"/>
        <v>14</v>
      </c>
      <c r="R2613" s="43" t="str">
        <f t="shared" si="1149"/>
        <v>5X033</v>
      </c>
      <c r="S2613" s="82" t="str">
        <f t="shared" si="1150"/>
        <v/>
      </c>
      <c r="T2613" s="40">
        <f t="shared" si="1151"/>
        <v>45919</v>
      </c>
      <c r="U2613" s="44">
        <v>2500</v>
      </c>
      <c r="V2613" s="44">
        <f t="shared" si="1152"/>
        <v>0</v>
      </c>
      <c r="W2613" s="77">
        <f t="shared" si="1153"/>
        <v>2500</v>
      </c>
      <c r="X2613" s="78">
        <f t="shared" si="1154"/>
        <v>0</v>
      </c>
      <c r="Y2613" s="44" cm="1">
        <f t="array" ref="Y2613">_xlfn.IFNA(_xlfn.IFS(AND(Q2613&gt;=2000, Q2613&lt;3000), 10000, AND(Q2613&gt;=3000, Q2613&lt;4000), 15000, AND(Q2613&gt;=4000, Q2613&lt;5000), 20000, AND(Q2613&gt;=5000), 25000),0)</f>
        <v>0</v>
      </c>
      <c r="Z2613" s="91">
        <f t="shared" si="1155"/>
        <v>300</v>
      </c>
      <c r="AA2613" s="44">
        <f t="shared" si="1156"/>
        <v>0</v>
      </c>
      <c r="AB2613" s="44"/>
      <c r="AC2613" s="44"/>
      <c r="AD2613" s="44"/>
      <c r="AE2613" s="44">
        <f>VLOOKUP(O2613,정산업데이트!$A$6:$B$12,2,10)</f>
        <v>0</v>
      </c>
      <c r="AF2613" s="44"/>
      <c r="AG2613" s="79">
        <f t="shared" si="1157"/>
        <v>300</v>
      </c>
      <c r="AH2613" s="80">
        <f t="shared" si="1158"/>
        <v>2800</v>
      </c>
      <c r="AI2613" s="93"/>
      <c r="AJ2613" s="84" t="s">
        <v>13958</v>
      </c>
      <c r="AK2613" s="84" t="s">
        <v>73</v>
      </c>
      <c r="AL2613" s="84" t="s">
        <v>13959</v>
      </c>
      <c r="AM2613" s="84" t="s">
        <v>15515</v>
      </c>
      <c r="AN2613" s="84" t="s">
        <v>1744</v>
      </c>
      <c r="AO2613" s="84" t="s">
        <v>15516</v>
      </c>
      <c r="AP2613" s="84" t="s">
        <v>768</v>
      </c>
      <c r="AQ2613" s="84" t="s">
        <v>122</v>
      </c>
      <c r="AR2613" s="85">
        <v>1</v>
      </c>
      <c r="AS2613" s="86">
        <v>1</v>
      </c>
      <c r="AT2613" s="86">
        <v>1E-3</v>
      </c>
      <c r="AU2613" s="86">
        <v>1</v>
      </c>
      <c r="AV2613" s="84" t="s">
        <v>8</v>
      </c>
      <c r="AW2613" s="86">
        <v>14</v>
      </c>
      <c r="AX2613" s="84" t="s">
        <v>68</v>
      </c>
      <c r="AY2613" s="84" t="s">
        <v>68</v>
      </c>
      <c r="AZ2613" s="84" t="s">
        <v>68</v>
      </c>
      <c r="BA2613" s="84" t="s">
        <v>68</v>
      </c>
      <c r="BB2613" s="84" t="s">
        <v>68</v>
      </c>
      <c r="BC2613" s="84" t="s">
        <v>135</v>
      </c>
      <c r="BD2613" s="84" t="s">
        <v>104</v>
      </c>
      <c r="BE2613" s="84" t="s">
        <v>105</v>
      </c>
      <c r="BF2613" s="84" t="s">
        <v>122</v>
      </c>
      <c r="BG2613" s="84" t="s">
        <v>69</v>
      </c>
      <c r="BH2613" s="92" t="s">
        <v>15517</v>
      </c>
      <c r="BI2613" s="84" t="s">
        <v>122</v>
      </c>
      <c r="BJ2613" s="84" t="s">
        <v>15518</v>
      </c>
      <c r="BK2613" s="84" t="s">
        <v>867</v>
      </c>
      <c r="BL2613" s="84" t="s">
        <v>122</v>
      </c>
      <c r="BM2613" s="84" t="s">
        <v>104</v>
      </c>
      <c r="BN2613" s="84" t="s">
        <v>70</v>
      </c>
      <c r="BO2613" s="84" t="s">
        <v>71</v>
      </c>
      <c r="BP2613" s="84" t="s">
        <v>122</v>
      </c>
      <c r="BQ2613" s="84" t="s">
        <v>163</v>
      </c>
    </row>
    <row r="2614" spans="1:69" ht="14.4" customHeight="1" x14ac:dyDescent="0.3">
      <c r="A2614" s="40" t="str">
        <f t="shared" si="1132"/>
        <v>2025-09-19</v>
      </c>
      <c r="B2614" s="40" t="str">
        <f t="shared" si="1133"/>
        <v>SYD</v>
      </c>
      <c r="C2614" s="39" t="str">
        <f t="shared" si="1134"/>
        <v>40644127016</v>
      </c>
      <c r="D2614" s="41" t="str">
        <f t="shared" si="1135"/>
        <v>PKR253637320</v>
      </c>
      <c r="E2614" s="41" t="str">
        <f t="shared" si="1136"/>
        <v>596421489992</v>
      </c>
      <c r="F2614" s="39" t="str">
        <f t="shared" si="1137"/>
        <v>2254234</v>
      </c>
      <c r="G2614" s="39" t="str">
        <f t="shared" si="1138"/>
        <v>WISE EXPRESS(HOJUDIRECT)</v>
      </c>
      <c r="H2614" s="41" t="str">
        <f t="shared" si="1139"/>
        <v>우정</v>
      </c>
      <c r="I2614" s="39" t="str">
        <f t="shared" si="1140"/>
        <v>06279</v>
      </c>
      <c r="J2614" s="52" t="str">
        <f t="shared" si="1141"/>
        <v/>
      </c>
      <c r="K2614" s="75">
        <f t="shared" si="1142"/>
        <v>1</v>
      </c>
      <c r="L2614" s="76">
        <f t="shared" si="1143"/>
        <v>2.75</v>
      </c>
      <c r="M2614" s="76">
        <f t="shared" si="1144"/>
        <v>1E-3</v>
      </c>
      <c r="N2614" s="76">
        <f t="shared" si="1145"/>
        <v>2.8</v>
      </c>
      <c r="O2614" s="42">
        <f t="shared" si="1146"/>
        <v>3</v>
      </c>
      <c r="P2614" s="39" t="str">
        <f t="shared" si="1147"/>
        <v>일반(목록배제,Normal-Manifest Exception)</v>
      </c>
      <c r="Q2614" s="72">
        <f t="shared" si="1148"/>
        <v>38.5</v>
      </c>
      <c r="R2614" s="43" t="str">
        <f t="shared" si="1149"/>
        <v>5X033</v>
      </c>
      <c r="S2614" s="82" t="str">
        <f t="shared" si="1150"/>
        <v/>
      </c>
      <c r="T2614" s="40">
        <f t="shared" si="1151"/>
        <v>45919</v>
      </c>
      <c r="U2614" s="44">
        <v>2500</v>
      </c>
      <c r="V2614" s="44">
        <f t="shared" si="1152"/>
        <v>0</v>
      </c>
      <c r="W2614" s="77">
        <f t="shared" si="1153"/>
        <v>2500</v>
      </c>
      <c r="X2614" s="78">
        <f t="shared" si="1154"/>
        <v>0</v>
      </c>
      <c r="Y2614" s="44" cm="1">
        <f t="array" ref="Y2614">_xlfn.IFNA(_xlfn.IFS(AND(Q2614&gt;=2000, Q2614&lt;3000), 10000, AND(Q2614&gt;=3000, Q2614&lt;4000), 15000, AND(Q2614&gt;=4000, Q2614&lt;5000), 20000, AND(Q2614&gt;=5000), 25000),0)</f>
        <v>0</v>
      </c>
      <c r="Z2614" s="91">
        <f t="shared" si="1155"/>
        <v>300</v>
      </c>
      <c r="AA2614" s="44">
        <f t="shared" si="1156"/>
        <v>0</v>
      </c>
      <c r="AB2614" s="44"/>
      <c r="AC2614" s="44"/>
      <c r="AD2614" s="44"/>
      <c r="AE2614" s="44">
        <f>VLOOKUP(O2614,정산업데이트!$A$6:$B$12,2,10)</f>
        <v>0</v>
      </c>
      <c r="AF2614" s="44"/>
      <c r="AG2614" s="79">
        <f t="shared" si="1157"/>
        <v>300</v>
      </c>
      <c r="AH2614" s="80">
        <f t="shared" si="1158"/>
        <v>2800</v>
      </c>
      <c r="AI2614" s="93"/>
      <c r="AJ2614" s="84" t="s">
        <v>13958</v>
      </c>
      <c r="AK2614" s="84" t="s">
        <v>73</v>
      </c>
      <c r="AL2614" s="84" t="s">
        <v>13959</v>
      </c>
      <c r="AM2614" s="84" t="s">
        <v>15519</v>
      </c>
      <c r="AN2614" s="84" t="s">
        <v>15520</v>
      </c>
      <c r="AO2614" s="84" t="s">
        <v>15521</v>
      </c>
      <c r="AP2614" s="84" t="s">
        <v>15522</v>
      </c>
      <c r="AQ2614" s="84" t="s">
        <v>122</v>
      </c>
      <c r="AR2614" s="85">
        <v>1</v>
      </c>
      <c r="AS2614" s="86">
        <v>2.75</v>
      </c>
      <c r="AT2614" s="86">
        <v>1E-3</v>
      </c>
      <c r="AU2614" s="86">
        <v>2.8</v>
      </c>
      <c r="AV2614" s="84" t="s">
        <v>8</v>
      </c>
      <c r="AW2614" s="86">
        <v>38.5</v>
      </c>
      <c r="AX2614" s="84" t="s">
        <v>68</v>
      </c>
      <c r="AY2614" s="84" t="s">
        <v>68</v>
      </c>
      <c r="AZ2614" s="84" t="s">
        <v>68</v>
      </c>
      <c r="BA2614" s="84" t="s">
        <v>68</v>
      </c>
      <c r="BB2614" s="84" t="s">
        <v>68</v>
      </c>
      <c r="BC2614" s="84" t="s">
        <v>135</v>
      </c>
      <c r="BD2614" s="84" t="s">
        <v>104</v>
      </c>
      <c r="BE2614" s="84" t="s">
        <v>105</v>
      </c>
      <c r="BF2614" s="84" t="s">
        <v>122</v>
      </c>
      <c r="BG2614" s="84" t="s">
        <v>69</v>
      </c>
      <c r="BH2614" s="92" t="s">
        <v>15523</v>
      </c>
      <c r="BI2614" s="84" t="s">
        <v>122</v>
      </c>
      <c r="BJ2614" s="84" t="s">
        <v>15524</v>
      </c>
      <c r="BK2614" s="84" t="s">
        <v>867</v>
      </c>
      <c r="BL2614" s="84" t="s">
        <v>122</v>
      </c>
      <c r="BM2614" s="84" t="s">
        <v>104</v>
      </c>
      <c r="BN2614" s="84" t="s">
        <v>70</v>
      </c>
      <c r="BO2614" s="84" t="s">
        <v>71</v>
      </c>
      <c r="BP2614" s="84" t="s">
        <v>122</v>
      </c>
      <c r="BQ2614" s="84" t="s">
        <v>163</v>
      </c>
    </row>
    <row r="2615" spans="1:69" ht="14.4" customHeight="1" x14ac:dyDescent="0.3">
      <c r="A2615" s="40" t="str">
        <f t="shared" si="1132"/>
        <v>2025-09-19</v>
      </c>
      <c r="B2615" s="40" t="str">
        <f t="shared" si="1133"/>
        <v>SYD</v>
      </c>
      <c r="C2615" s="39" t="str">
        <f t="shared" si="1134"/>
        <v>40644127016</v>
      </c>
      <c r="D2615" s="41" t="str">
        <f t="shared" si="1135"/>
        <v>PKR253637321</v>
      </c>
      <c r="E2615" s="41" t="str">
        <f t="shared" si="1136"/>
        <v>596421490003</v>
      </c>
      <c r="F2615" s="39" t="str">
        <f t="shared" si="1137"/>
        <v>2254234</v>
      </c>
      <c r="G2615" s="39" t="str">
        <f t="shared" si="1138"/>
        <v>WISE EXPRESS(HOJUDIRECT)</v>
      </c>
      <c r="H2615" s="41" t="str">
        <f t="shared" si="1139"/>
        <v>김기애</v>
      </c>
      <c r="I2615" s="39" t="str">
        <f t="shared" si="1140"/>
        <v>31055</v>
      </c>
      <c r="J2615" s="52" t="str">
        <f t="shared" si="1141"/>
        <v/>
      </c>
      <c r="K2615" s="75">
        <f t="shared" si="1142"/>
        <v>1</v>
      </c>
      <c r="L2615" s="76">
        <f t="shared" si="1143"/>
        <v>0.5</v>
      </c>
      <c r="M2615" s="76">
        <f t="shared" si="1144"/>
        <v>1E-3</v>
      </c>
      <c r="N2615" s="76">
        <f t="shared" si="1145"/>
        <v>0.5</v>
      </c>
      <c r="O2615" s="42">
        <f t="shared" si="1146"/>
        <v>0.5</v>
      </c>
      <c r="P2615" s="39" t="str">
        <f t="shared" si="1147"/>
        <v>일반(목록배제,Normal-Manifest Exception)</v>
      </c>
      <c r="Q2615" s="72">
        <f t="shared" si="1148"/>
        <v>60</v>
      </c>
      <c r="R2615" s="43" t="str">
        <f t="shared" si="1149"/>
        <v>5X033</v>
      </c>
      <c r="S2615" s="82" t="str">
        <f t="shared" si="1150"/>
        <v/>
      </c>
      <c r="T2615" s="40">
        <f t="shared" si="1151"/>
        <v>45919</v>
      </c>
      <c r="U2615" s="44">
        <v>2500</v>
      </c>
      <c r="V2615" s="44">
        <f t="shared" si="1152"/>
        <v>0</v>
      </c>
      <c r="W2615" s="77">
        <f t="shared" si="1153"/>
        <v>2500</v>
      </c>
      <c r="X2615" s="78">
        <f t="shared" si="1154"/>
        <v>0</v>
      </c>
      <c r="Y2615" s="44" cm="1">
        <f t="array" ref="Y2615">_xlfn.IFNA(_xlfn.IFS(AND(Q2615&gt;=2000, Q2615&lt;3000), 10000, AND(Q2615&gt;=3000, Q2615&lt;4000), 15000, AND(Q2615&gt;=4000, Q2615&lt;5000), 20000, AND(Q2615&gt;=5000), 25000),0)</f>
        <v>0</v>
      </c>
      <c r="Z2615" s="91">
        <f t="shared" si="1155"/>
        <v>300</v>
      </c>
      <c r="AA2615" s="44">
        <f t="shared" si="1156"/>
        <v>0</v>
      </c>
      <c r="AB2615" s="44"/>
      <c r="AC2615" s="44"/>
      <c r="AD2615" s="44"/>
      <c r="AE2615" s="44">
        <f>VLOOKUP(O2615,정산업데이트!$A$6:$B$12,2,10)</f>
        <v>0</v>
      </c>
      <c r="AF2615" s="44"/>
      <c r="AG2615" s="79">
        <f t="shared" si="1157"/>
        <v>300</v>
      </c>
      <c r="AH2615" s="80">
        <f t="shared" si="1158"/>
        <v>2800</v>
      </c>
      <c r="AI2615" s="93"/>
      <c r="AJ2615" s="84" t="s">
        <v>13958</v>
      </c>
      <c r="AK2615" s="84" t="s">
        <v>73</v>
      </c>
      <c r="AL2615" s="84" t="s">
        <v>13959</v>
      </c>
      <c r="AM2615" s="84" t="s">
        <v>15525</v>
      </c>
      <c r="AN2615" s="84" t="s">
        <v>15526</v>
      </c>
      <c r="AO2615" s="84" t="s">
        <v>15527</v>
      </c>
      <c r="AP2615" s="84" t="s">
        <v>510</v>
      </c>
      <c r="AQ2615" s="84" t="s">
        <v>122</v>
      </c>
      <c r="AR2615" s="85">
        <v>1</v>
      </c>
      <c r="AS2615" s="86">
        <v>0.5</v>
      </c>
      <c r="AT2615" s="86">
        <v>1E-3</v>
      </c>
      <c r="AU2615" s="86">
        <v>0.5</v>
      </c>
      <c r="AV2615" s="84" t="s">
        <v>8</v>
      </c>
      <c r="AW2615" s="86">
        <v>60</v>
      </c>
      <c r="AX2615" s="84" t="s">
        <v>68</v>
      </c>
      <c r="AY2615" s="84" t="s">
        <v>68</v>
      </c>
      <c r="AZ2615" s="84" t="s">
        <v>68</v>
      </c>
      <c r="BA2615" s="84" t="s">
        <v>68</v>
      </c>
      <c r="BB2615" s="84" t="s">
        <v>68</v>
      </c>
      <c r="BC2615" s="84" t="s">
        <v>135</v>
      </c>
      <c r="BD2615" s="84" t="s">
        <v>104</v>
      </c>
      <c r="BE2615" s="84" t="s">
        <v>105</v>
      </c>
      <c r="BF2615" s="84" t="s">
        <v>122</v>
      </c>
      <c r="BG2615" s="84" t="s">
        <v>69</v>
      </c>
      <c r="BH2615" s="92" t="s">
        <v>15528</v>
      </c>
      <c r="BI2615" s="84" t="s">
        <v>122</v>
      </c>
      <c r="BJ2615" s="84" t="s">
        <v>15529</v>
      </c>
      <c r="BK2615" s="84" t="s">
        <v>867</v>
      </c>
      <c r="BL2615" s="84" t="s">
        <v>122</v>
      </c>
      <c r="BM2615" s="84" t="s">
        <v>104</v>
      </c>
      <c r="BN2615" s="84" t="s">
        <v>70</v>
      </c>
      <c r="BO2615" s="84" t="s">
        <v>71</v>
      </c>
      <c r="BP2615" s="84" t="s">
        <v>122</v>
      </c>
      <c r="BQ2615" s="84" t="s">
        <v>163</v>
      </c>
    </row>
    <row r="2616" spans="1:69" ht="14.4" customHeight="1" x14ac:dyDescent="0.3">
      <c r="A2616" s="40" t="str">
        <f t="shared" si="1132"/>
        <v>2025-09-19</v>
      </c>
      <c r="B2616" s="40" t="str">
        <f t="shared" si="1133"/>
        <v>SYD</v>
      </c>
      <c r="C2616" s="39" t="str">
        <f t="shared" si="1134"/>
        <v>40644127016</v>
      </c>
      <c r="D2616" s="41" t="str">
        <f t="shared" si="1135"/>
        <v>PKR253637322</v>
      </c>
      <c r="E2616" s="41" t="str">
        <f t="shared" si="1136"/>
        <v>596421490014</v>
      </c>
      <c r="F2616" s="39" t="str">
        <f t="shared" si="1137"/>
        <v>2254234</v>
      </c>
      <c r="G2616" s="39" t="str">
        <f t="shared" si="1138"/>
        <v>WISE EXPRESS(HOJUDIRECT)</v>
      </c>
      <c r="H2616" s="41" t="str">
        <f t="shared" si="1139"/>
        <v>남규욱</v>
      </c>
      <c r="I2616" s="39" t="str">
        <f t="shared" si="1140"/>
        <v>12251</v>
      </c>
      <c r="J2616" s="52" t="str">
        <f t="shared" si="1141"/>
        <v/>
      </c>
      <c r="K2616" s="75">
        <f t="shared" si="1142"/>
        <v>1</v>
      </c>
      <c r="L2616" s="76">
        <f t="shared" si="1143"/>
        <v>0.25</v>
      </c>
      <c r="M2616" s="76">
        <f t="shared" si="1144"/>
        <v>1E-3</v>
      </c>
      <c r="N2616" s="76">
        <f t="shared" si="1145"/>
        <v>0.3</v>
      </c>
      <c r="O2616" s="42">
        <f t="shared" si="1146"/>
        <v>0.5</v>
      </c>
      <c r="P2616" s="39" t="str">
        <f t="shared" si="1147"/>
        <v>일반(목록배제,Normal-Manifest Exception)</v>
      </c>
      <c r="Q2616" s="72">
        <f t="shared" si="1148"/>
        <v>30</v>
      </c>
      <c r="R2616" s="43" t="str">
        <f t="shared" si="1149"/>
        <v>5X033</v>
      </c>
      <c r="S2616" s="82" t="str">
        <f t="shared" si="1150"/>
        <v/>
      </c>
      <c r="T2616" s="40">
        <f t="shared" si="1151"/>
        <v>45919</v>
      </c>
      <c r="U2616" s="44">
        <v>2500</v>
      </c>
      <c r="V2616" s="44">
        <f t="shared" si="1152"/>
        <v>0</v>
      </c>
      <c r="W2616" s="77">
        <f t="shared" si="1153"/>
        <v>2500</v>
      </c>
      <c r="X2616" s="78">
        <f t="shared" si="1154"/>
        <v>0</v>
      </c>
      <c r="Y2616" s="44" cm="1">
        <f t="array" ref="Y2616">_xlfn.IFNA(_xlfn.IFS(AND(Q2616&gt;=2000, Q2616&lt;3000), 10000, AND(Q2616&gt;=3000, Q2616&lt;4000), 15000, AND(Q2616&gt;=4000, Q2616&lt;5000), 20000, AND(Q2616&gt;=5000), 25000),0)</f>
        <v>0</v>
      </c>
      <c r="Z2616" s="91">
        <f t="shared" si="1155"/>
        <v>300</v>
      </c>
      <c r="AA2616" s="44">
        <f t="shared" si="1156"/>
        <v>0</v>
      </c>
      <c r="AB2616" s="44"/>
      <c r="AC2616" s="44"/>
      <c r="AD2616" s="44"/>
      <c r="AE2616" s="44">
        <f>VLOOKUP(O2616,정산업데이트!$A$6:$B$12,2,10)</f>
        <v>0</v>
      </c>
      <c r="AF2616" s="44"/>
      <c r="AG2616" s="79">
        <f t="shared" si="1157"/>
        <v>300</v>
      </c>
      <c r="AH2616" s="80">
        <f t="shared" si="1158"/>
        <v>2800</v>
      </c>
      <c r="AI2616" s="93"/>
      <c r="AJ2616" s="84" t="s">
        <v>13958</v>
      </c>
      <c r="AK2616" s="84" t="s">
        <v>73</v>
      </c>
      <c r="AL2616" s="84" t="s">
        <v>13959</v>
      </c>
      <c r="AM2616" s="84" t="s">
        <v>15530</v>
      </c>
      <c r="AN2616" s="84" t="s">
        <v>15531</v>
      </c>
      <c r="AO2616" s="84" t="s">
        <v>15532</v>
      </c>
      <c r="AP2616" s="84" t="s">
        <v>4088</v>
      </c>
      <c r="AQ2616" s="84" t="s">
        <v>122</v>
      </c>
      <c r="AR2616" s="85">
        <v>1</v>
      </c>
      <c r="AS2616" s="86">
        <v>0.25</v>
      </c>
      <c r="AT2616" s="86">
        <v>1E-3</v>
      </c>
      <c r="AU2616" s="86">
        <v>0.3</v>
      </c>
      <c r="AV2616" s="84" t="s">
        <v>8</v>
      </c>
      <c r="AW2616" s="86">
        <v>30</v>
      </c>
      <c r="AX2616" s="84" t="s">
        <v>68</v>
      </c>
      <c r="AY2616" s="84" t="s">
        <v>68</v>
      </c>
      <c r="AZ2616" s="84" t="s">
        <v>68</v>
      </c>
      <c r="BA2616" s="84" t="s">
        <v>68</v>
      </c>
      <c r="BB2616" s="84" t="s">
        <v>68</v>
      </c>
      <c r="BC2616" s="84" t="s">
        <v>135</v>
      </c>
      <c r="BD2616" s="84" t="s">
        <v>104</v>
      </c>
      <c r="BE2616" s="84" t="s">
        <v>105</v>
      </c>
      <c r="BF2616" s="84" t="s">
        <v>122</v>
      </c>
      <c r="BG2616" s="84" t="s">
        <v>69</v>
      </c>
      <c r="BH2616" s="92" t="s">
        <v>15533</v>
      </c>
      <c r="BI2616" s="84" t="s">
        <v>122</v>
      </c>
      <c r="BJ2616" s="84" t="s">
        <v>15534</v>
      </c>
      <c r="BK2616" s="84" t="s">
        <v>867</v>
      </c>
      <c r="BL2616" s="84" t="s">
        <v>122</v>
      </c>
      <c r="BM2616" s="84" t="s">
        <v>104</v>
      </c>
      <c r="BN2616" s="84" t="s">
        <v>70</v>
      </c>
      <c r="BO2616" s="84" t="s">
        <v>71</v>
      </c>
      <c r="BP2616" s="84" t="s">
        <v>122</v>
      </c>
      <c r="BQ2616" s="84" t="s">
        <v>163</v>
      </c>
    </row>
    <row r="2617" spans="1:69" ht="14.4" customHeight="1" x14ac:dyDescent="0.3">
      <c r="A2617" s="40" t="str">
        <f t="shared" si="1132"/>
        <v>2025-09-19</v>
      </c>
      <c r="B2617" s="40" t="str">
        <f t="shared" si="1133"/>
        <v>SYD</v>
      </c>
      <c r="C2617" s="39" t="str">
        <f t="shared" si="1134"/>
        <v>40644127016</v>
      </c>
      <c r="D2617" s="41" t="str">
        <f t="shared" si="1135"/>
        <v>PKR253637323</v>
      </c>
      <c r="E2617" s="41" t="str">
        <f t="shared" si="1136"/>
        <v>596421490025</v>
      </c>
      <c r="F2617" s="39" t="str">
        <f t="shared" si="1137"/>
        <v>2254234</v>
      </c>
      <c r="G2617" s="39" t="str">
        <f t="shared" si="1138"/>
        <v>WISE EXPRESS(HOJUDIRECT)</v>
      </c>
      <c r="H2617" s="41" t="str">
        <f t="shared" si="1139"/>
        <v>유중모</v>
      </c>
      <c r="I2617" s="39" t="str">
        <f t="shared" si="1140"/>
        <v>24037</v>
      </c>
      <c r="J2617" s="52" t="str">
        <f t="shared" si="1141"/>
        <v/>
      </c>
      <c r="K2617" s="75">
        <f t="shared" si="1142"/>
        <v>1</v>
      </c>
      <c r="L2617" s="76">
        <f t="shared" si="1143"/>
        <v>2</v>
      </c>
      <c r="M2617" s="76">
        <f t="shared" si="1144"/>
        <v>1E-3</v>
      </c>
      <c r="N2617" s="76">
        <f t="shared" si="1145"/>
        <v>2</v>
      </c>
      <c r="O2617" s="42">
        <f t="shared" si="1146"/>
        <v>2</v>
      </c>
      <c r="P2617" s="39" t="str">
        <f t="shared" si="1147"/>
        <v>일반(목록배제,Normal-Manifest Exception)</v>
      </c>
      <c r="Q2617" s="72">
        <f t="shared" si="1148"/>
        <v>28</v>
      </c>
      <c r="R2617" s="43" t="str">
        <f t="shared" si="1149"/>
        <v>5X033</v>
      </c>
      <c r="S2617" s="82" t="str">
        <f t="shared" si="1150"/>
        <v/>
      </c>
      <c r="T2617" s="40">
        <f t="shared" si="1151"/>
        <v>45919</v>
      </c>
      <c r="U2617" s="44">
        <v>2500</v>
      </c>
      <c r="V2617" s="44">
        <f t="shared" si="1152"/>
        <v>0</v>
      </c>
      <c r="W2617" s="77">
        <f t="shared" si="1153"/>
        <v>2500</v>
      </c>
      <c r="X2617" s="78">
        <f t="shared" si="1154"/>
        <v>0</v>
      </c>
      <c r="Y2617" s="44" cm="1">
        <f t="array" ref="Y2617">_xlfn.IFNA(_xlfn.IFS(AND(Q2617&gt;=2000, Q2617&lt;3000), 10000, AND(Q2617&gt;=3000, Q2617&lt;4000), 15000, AND(Q2617&gt;=4000, Q2617&lt;5000), 20000, AND(Q2617&gt;=5000), 25000),0)</f>
        <v>0</v>
      </c>
      <c r="Z2617" s="91">
        <f t="shared" si="1155"/>
        <v>300</v>
      </c>
      <c r="AA2617" s="44">
        <f t="shared" si="1156"/>
        <v>0</v>
      </c>
      <c r="AB2617" s="44"/>
      <c r="AC2617" s="44"/>
      <c r="AD2617" s="44"/>
      <c r="AE2617" s="44">
        <f>VLOOKUP(O2617,정산업데이트!$A$6:$B$12,2,10)</f>
        <v>0</v>
      </c>
      <c r="AF2617" s="44"/>
      <c r="AG2617" s="79">
        <f t="shared" si="1157"/>
        <v>300</v>
      </c>
      <c r="AH2617" s="80">
        <f t="shared" si="1158"/>
        <v>2800</v>
      </c>
      <c r="AI2617" s="93"/>
      <c r="AJ2617" s="84" t="s">
        <v>13958</v>
      </c>
      <c r="AK2617" s="84" t="s">
        <v>73</v>
      </c>
      <c r="AL2617" s="84" t="s">
        <v>13959</v>
      </c>
      <c r="AM2617" s="84" t="s">
        <v>15535</v>
      </c>
      <c r="AN2617" s="84" t="s">
        <v>15536</v>
      </c>
      <c r="AO2617" s="84" t="s">
        <v>15537</v>
      </c>
      <c r="AP2617" s="84" t="s">
        <v>15538</v>
      </c>
      <c r="AQ2617" s="84" t="s">
        <v>122</v>
      </c>
      <c r="AR2617" s="85">
        <v>1</v>
      </c>
      <c r="AS2617" s="86">
        <v>2</v>
      </c>
      <c r="AT2617" s="86">
        <v>1E-3</v>
      </c>
      <c r="AU2617" s="86">
        <v>2</v>
      </c>
      <c r="AV2617" s="84" t="s">
        <v>8</v>
      </c>
      <c r="AW2617" s="86">
        <v>28</v>
      </c>
      <c r="AX2617" s="84" t="s">
        <v>68</v>
      </c>
      <c r="AY2617" s="84" t="s">
        <v>68</v>
      </c>
      <c r="AZ2617" s="84" t="s">
        <v>68</v>
      </c>
      <c r="BA2617" s="84" t="s">
        <v>68</v>
      </c>
      <c r="BB2617" s="84" t="s">
        <v>68</v>
      </c>
      <c r="BC2617" s="84" t="s">
        <v>135</v>
      </c>
      <c r="BD2617" s="84" t="s">
        <v>104</v>
      </c>
      <c r="BE2617" s="84" t="s">
        <v>105</v>
      </c>
      <c r="BF2617" s="84" t="s">
        <v>122</v>
      </c>
      <c r="BG2617" s="84" t="s">
        <v>69</v>
      </c>
      <c r="BH2617" s="92" t="s">
        <v>15539</v>
      </c>
      <c r="BI2617" s="84" t="s">
        <v>122</v>
      </c>
      <c r="BJ2617" s="84" t="s">
        <v>15540</v>
      </c>
      <c r="BK2617" s="84" t="s">
        <v>867</v>
      </c>
      <c r="BL2617" s="84" t="s">
        <v>122</v>
      </c>
      <c r="BM2617" s="84" t="s">
        <v>104</v>
      </c>
      <c r="BN2617" s="84" t="s">
        <v>70</v>
      </c>
      <c r="BO2617" s="84" t="s">
        <v>71</v>
      </c>
      <c r="BP2617" s="84" t="s">
        <v>122</v>
      </c>
      <c r="BQ2617" s="84" t="s">
        <v>163</v>
      </c>
    </row>
    <row r="2618" spans="1:69" ht="14.4" customHeight="1" x14ac:dyDescent="0.3">
      <c r="A2618" s="40" t="str">
        <f t="shared" si="1132"/>
        <v>2025-09-19</v>
      </c>
      <c r="B2618" s="40" t="str">
        <f t="shared" si="1133"/>
        <v>SYD</v>
      </c>
      <c r="C2618" s="39" t="str">
        <f t="shared" si="1134"/>
        <v>40644127016</v>
      </c>
      <c r="D2618" s="41" t="str">
        <f t="shared" si="1135"/>
        <v>PKR253637324</v>
      </c>
      <c r="E2618" s="41" t="str">
        <f t="shared" si="1136"/>
        <v>596421490036</v>
      </c>
      <c r="F2618" s="39" t="str">
        <f t="shared" si="1137"/>
        <v>2254234</v>
      </c>
      <c r="G2618" s="39" t="str">
        <f t="shared" si="1138"/>
        <v>WISE EXPRESS(HOJUDIRECT)</v>
      </c>
      <c r="H2618" s="41" t="str">
        <f t="shared" si="1139"/>
        <v>남명호</v>
      </c>
      <c r="I2618" s="39" t="str">
        <f t="shared" si="1140"/>
        <v>47236</v>
      </c>
      <c r="J2618" s="52" t="str">
        <f t="shared" si="1141"/>
        <v/>
      </c>
      <c r="K2618" s="75">
        <f t="shared" si="1142"/>
        <v>1</v>
      </c>
      <c r="L2618" s="76">
        <f t="shared" si="1143"/>
        <v>0.4</v>
      </c>
      <c r="M2618" s="76">
        <f t="shared" si="1144"/>
        <v>1E-3</v>
      </c>
      <c r="N2618" s="76">
        <f t="shared" si="1145"/>
        <v>0.4</v>
      </c>
      <c r="O2618" s="42">
        <f t="shared" si="1146"/>
        <v>0.5</v>
      </c>
      <c r="P2618" s="39" t="str">
        <f t="shared" si="1147"/>
        <v>일반(목록배제,Normal-Manifest Exception)</v>
      </c>
      <c r="Q2618" s="72">
        <f t="shared" si="1148"/>
        <v>24</v>
      </c>
      <c r="R2618" s="43" t="str">
        <f t="shared" si="1149"/>
        <v>5X033</v>
      </c>
      <c r="S2618" s="82" t="str">
        <f t="shared" si="1150"/>
        <v/>
      </c>
      <c r="T2618" s="40">
        <f t="shared" si="1151"/>
        <v>45919</v>
      </c>
      <c r="U2618" s="44">
        <v>2500</v>
      </c>
      <c r="V2618" s="44">
        <f t="shared" si="1152"/>
        <v>0</v>
      </c>
      <c r="W2618" s="77">
        <f t="shared" si="1153"/>
        <v>2500</v>
      </c>
      <c r="X2618" s="78">
        <f t="shared" si="1154"/>
        <v>0</v>
      </c>
      <c r="Y2618" s="44" cm="1">
        <f t="array" ref="Y2618">_xlfn.IFNA(_xlfn.IFS(AND(Q2618&gt;=2000, Q2618&lt;3000), 10000, AND(Q2618&gt;=3000, Q2618&lt;4000), 15000, AND(Q2618&gt;=4000, Q2618&lt;5000), 20000, AND(Q2618&gt;=5000), 25000),0)</f>
        <v>0</v>
      </c>
      <c r="Z2618" s="91">
        <f t="shared" si="1155"/>
        <v>300</v>
      </c>
      <c r="AA2618" s="44">
        <f t="shared" si="1156"/>
        <v>0</v>
      </c>
      <c r="AB2618" s="44"/>
      <c r="AC2618" s="44"/>
      <c r="AD2618" s="44"/>
      <c r="AE2618" s="44">
        <f>VLOOKUP(O2618,정산업데이트!$A$6:$B$12,2,10)</f>
        <v>0</v>
      </c>
      <c r="AF2618" s="44"/>
      <c r="AG2618" s="79">
        <f t="shared" si="1157"/>
        <v>300</v>
      </c>
      <c r="AH2618" s="80">
        <f t="shared" si="1158"/>
        <v>2800</v>
      </c>
      <c r="AI2618" s="93"/>
      <c r="AJ2618" s="84" t="s">
        <v>13958</v>
      </c>
      <c r="AK2618" s="84" t="s">
        <v>73</v>
      </c>
      <c r="AL2618" s="84" t="s">
        <v>13959</v>
      </c>
      <c r="AM2618" s="84" t="s">
        <v>15541</v>
      </c>
      <c r="AN2618" s="84" t="s">
        <v>15542</v>
      </c>
      <c r="AO2618" s="84" t="s">
        <v>15543</v>
      </c>
      <c r="AP2618" s="84" t="s">
        <v>15544</v>
      </c>
      <c r="AQ2618" s="84" t="s">
        <v>122</v>
      </c>
      <c r="AR2618" s="85">
        <v>1</v>
      </c>
      <c r="AS2618" s="86">
        <v>0.4</v>
      </c>
      <c r="AT2618" s="86">
        <v>1E-3</v>
      </c>
      <c r="AU2618" s="86">
        <v>0.4</v>
      </c>
      <c r="AV2618" s="84" t="s">
        <v>8</v>
      </c>
      <c r="AW2618" s="86">
        <v>24</v>
      </c>
      <c r="AX2618" s="84" t="s">
        <v>68</v>
      </c>
      <c r="AY2618" s="84" t="s">
        <v>68</v>
      </c>
      <c r="AZ2618" s="84" t="s">
        <v>68</v>
      </c>
      <c r="BA2618" s="84" t="s">
        <v>68</v>
      </c>
      <c r="BB2618" s="84" t="s">
        <v>68</v>
      </c>
      <c r="BC2618" s="84" t="s">
        <v>135</v>
      </c>
      <c r="BD2618" s="84" t="s">
        <v>104</v>
      </c>
      <c r="BE2618" s="84" t="s">
        <v>105</v>
      </c>
      <c r="BF2618" s="84" t="s">
        <v>122</v>
      </c>
      <c r="BG2618" s="84" t="s">
        <v>69</v>
      </c>
      <c r="BH2618" s="92" t="s">
        <v>15545</v>
      </c>
      <c r="BI2618" s="84" t="s">
        <v>122</v>
      </c>
      <c r="BJ2618" s="84" t="s">
        <v>15546</v>
      </c>
      <c r="BK2618" s="84" t="s">
        <v>867</v>
      </c>
      <c r="BL2618" s="84" t="s">
        <v>122</v>
      </c>
      <c r="BM2618" s="84" t="s">
        <v>104</v>
      </c>
      <c r="BN2618" s="84" t="s">
        <v>70</v>
      </c>
      <c r="BO2618" s="84" t="s">
        <v>71</v>
      </c>
      <c r="BP2618" s="84" t="s">
        <v>122</v>
      </c>
      <c r="BQ2618" s="84" t="s">
        <v>163</v>
      </c>
    </row>
    <row r="2619" spans="1:69" ht="14.4" customHeight="1" x14ac:dyDescent="0.3">
      <c r="A2619" s="40" t="str">
        <f t="shared" si="1132"/>
        <v>2025-09-19</v>
      </c>
      <c r="B2619" s="40" t="str">
        <f t="shared" si="1133"/>
        <v>SYD</v>
      </c>
      <c r="C2619" s="39" t="str">
        <f t="shared" si="1134"/>
        <v>40644127016</v>
      </c>
      <c r="D2619" s="41" t="str">
        <f t="shared" si="1135"/>
        <v>PKR253637325</v>
      </c>
      <c r="E2619" s="41" t="str">
        <f t="shared" si="1136"/>
        <v>596421490040</v>
      </c>
      <c r="F2619" s="39" t="str">
        <f t="shared" si="1137"/>
        <v>2254234</v>
      </c>
      <c r="G2619" s="39" t="str">
        <f t="shared" si="1138"/>
        <v>WISE EXPRESS(HOJUDIRECT)</v>
      </c>
      <c r="H2619" s="41" t="str">
        <f t="shared" si="1139"/>
        <v>민병은</v>
      </c>
      <c r="I2619" s="39" t="str">
        <f t="shared" si="1140"/>
        <v>12979</v>
      </c>
      <c r="J2619" s="52" t="str">
        <f t="shared" si="1141"/>
        <v/>
      </c>
      <c r="K2619" s="75">
        <f t="shared" si="1142"/>
        <v>1</v>
      </c>
      <c r="L2619" s="76">
        <f t="shared" si="1143"/>
        <v>0.6</v>
      </c>
      <c r="M2619" s="76">
        <f t="shared" si="1144"/>
        <v>1E-3</v>
      </c>
      <c r="N2619" s="76">
        <f t="shared" si="1145"/>
        <v>0.6</v>
      </c>
      <c r="O2619" s="42">
        <f t="shared" si="1146"/>
        <v>1</v>
      </c>
      <c r="P2619" s="39" t="str">
        <f t="shared" si="1147"/>
        <v>일반(목록배제,Normal-Manifest Exception)</v>
      </c>
      <c r="Q2619" s="72">
        <f t="shared" si="1148"/>
        <v>60</v>
      </c>
      <c r="R2619" s="43" t="str">
        <f t="shared" si="1149"/>
        <v>5X033</v>
      </c>
      <c r="S2619" s="82" t="str">
        <f t="shared" si="1150"/>
        <v/>
      </c>
      <c r="T2619" s="40">
        <f t="shared" si="1151"/>
        <v>45919</v>
      </c>
      <c r="U2619" s="44">
        <v>2500</v>
      </c>
      <c r="V2619" s="44">
        <f t="shared" si="1152"/>
        <v>0</v>
      </c>
      <c r="W2619" s="77">
        <f t="shared" si="1153"/>
        <v>2500</v>
      </c>
      <c r="X2619" s="78">
        <f t="shared" si="1154"/>
        <v>0</v>
      </c>
      <c r="Y2619" s="44" cm="1">
        <f t="array" ref="Y2619">_xlfn.IFNA(_xlfn.IFS(AND(Q2619&gt;=2000, Q2619&lt;3000), 10000, AND(Q2619&gt;=3000, Q2619&lt;4000), 15000, AND(Q2619&gt;=4000, Q2619&lt;5000), 20000, AND(Q2619&gt;=5000), 25000),0)</f>
        <v>0</v>
      </c>
      <c r="Z2619" s="91">
        <f t="shared" si="1155"/>
        <v>300</v>
      </c>
      <c r="AA2619" s="44">
        <f t="shared" si="1156"/>
        <v>0</v>
      </c>
      <c r="AB2619" s="44"/>
      <c r="AC2619" s="44"/>
      <c r="AD2619" s="44"/>
      <c r="AE2619" s="44">
        <f>VLOOKUP(O2619,정산업데이트!$A$6:$B$12,2,10)</f>
        <v>0</v>
      </c>
      <c r="AF2619" s="44"/>
      <c r="AG2619" s="79">
        <f t="shared" si="1157"/>
        <v>300</v>
      </c>
      <c r="AH2619" s="80">
        <f t="shared" si="1158"/>
        <v>2800</v>
      </c>
      <c r="AI2619" s="93"/>
      <c r="AJ2619" s="84" t="s">
        <v>13958</v>
      </c>
      <c r="AK2619" s="84" t="s">
        <v>73</v>
      </c>
      <c r="AL2619" s="84" t="s">
        <v>13959</v>
      </c>
      <c r="AM2619" s="84" t="s">
        <v>15547</v>
      </c>
      <c r="AN2619" s="84" t="s">
        <v>15548</v>
      </c>
      <c r="AO2619" s="84" t="s">
        <v>15549</v>
      </c>
      <c r="AP2619" s="84" t="s">
        <v>15550</v>
      </c>
      <c r="AQ2619" s="84" t="s">
        <v>122</v>
      </c>
      <c r="AR2619" s="85">
        <v>1</v>
      </c>
      <c r="AS2619" s="86">
        <v>0.6</v>
      </c>
      <c r="AT2619" s="86">
        <v>1E-3</v>
      </c>
      <c r="AU2619" s="86">
        <v>0.6</v>
      </c>
      <c r="AV2619" s="84" t="s">
        <v>8</v>
      </c>
      <c r="AW2619" s="86">
        <v>60</v>
      </c>
      <c r="AX2619" s="84" t="s">
        <v>68</v>
      </c>
      <c r="AY2619" s="84" t="s">
        <v>68</v>
      </c>
      <c r="AZ2619" s="84" t="s">
        <v>68</v>
      </c>
      <c r="BA2619" s="84" t="s">
        <v>68</v>
      </c>
      <c r="BB2619" s="84" t="s">
        <v>68</v>
      </c>
      <c r="BC2619" s="84" t="s">
        <v>135</v>
      </c>
      <c r="BD2619" s="84" t="s">
        <v>104</v>
      </c>
      <c r="BE2619" s="84" t="s">
        <v>105</v>
      </c>
      <c r="BF2619" s="84" t="s">
        <v>122</v>
      </c>
      <c r="BG2619" s="84" t="s">
        <v>69</v>
      </c>
      <c r="BH2619" s="92" t="s">
        <v>15551</v>
      </c>
      <c r="BI2619" s="84" t="s">
        <v>122</v>
      </c>
      <c r="BJ2619" s="84" t="s">
        <v>15552</v>
      </c>
      <c r="BK2619" s="84" t="s">
        <v>867</v>
      </c>
      <c r="BL2619" s="84" t="s">
        <v>122</v>
      </c>
      <c r="BM2619" s="84" t="s">
        <v>104</v>
      </c>
      <c r="BN2619" s="84" t="s">
        <v>70</v>
      </c>
      <c r="BO2619" s="84" t="s">
        <v>71</v>
      </c>
      <c r="BP2619" s="84" t="s">
        <v>122</v>
      </c>
      <c r="BQ2619" s="84" t="s">
        <v>163</v>
      </c>
    </row>
    <row r="2620" spans="1:69" ht="14.4" customHeight="1" x14ac:dyDescent="0.3">
      <c r="A2620" s="40" t="str">
        <f t="shared" si="1132"/>
        <v>2025-09-19</v>
      </c>
      <c r="B2620" s="40" t="str">
        <f t="shared" si="1133"/>
        <v>SYD</v>
      </c>
      <c r="C2620" s="39" t="str">
        <f t="shared" si="1134"/>
        <v>40644127016</v>
      </c>
      <c r="D2620" s="41" t="str">
        <f t="shared" si="1135"/>
        <v>PKR253661003</v>
      </c>
      <c r="E2620" s="41" t="str">
        <f t="shared" si="1136"/>
        <v>596421494520</v>
      </c>
      <c r="F2620" s="39" t="str">
        <f t="shared" si="1137"/>
        <v>2254225</v>
      </c>
      <c r="G2620" s="39" t="str">
        <f t="shared" si="1138"/>
        <v>WISE EXPRESS LOGISTICS PTY LTD</v>
      </c>
      <c r="H2620" s="41" t="str">
        <f t="shared" si="1139"/>
        <v>이지은</v>
      </c>
      <c r="I2620" s="39" t="str">
        <f t="shared" si="1140"/>
        <v>16509</v>
      </c>
      <c r="J2620" s="52" t="str">
        <f t="shared" si="1141"/>
        <v/>
      </c>
      <c r="K2620" s="75">
        <f t="shared" si="1142"/>
        <v>1</v>
      </c>
      <c r="L2620" s="76">
        <f t="shared" si="1143"/>
        <v>1</v>
      </c>
      <c r="M2620" s="76">
        <f t="shared" si="1144"/>
        <v>1E-3</v>
      </c>
      <c r="N2620" s="76">
        <f t="shared" si="1145"/>
        <v>1</v>
      </c>
      <c r="O2620" s="42">
        <f t="shared" si="1146"/>
        <v>1</v>
      </c>
      <c r="P2620" s="39" t="str">
        <f t="shared" si="1147"/>
        <v>일반(목록배제,Normal-Manifest Exception)</v>
      </c>
      <c r="Q2620" s="72">
        <f t="shared" si="1148"/>
        <v>80</v>
      </c>
      <c r="R2620" s="43" t="str">
        <f t="shared" si="1149"/>
        <v>5X033</v>
      </c>
      <c r="S2620" s="82" t="str">
        <f t="shared" si="1150"/>
        <v/>
      </c>
      <c r="T2620" s="40">
        <f t="shared" si="1151"/>
        <v>45919</v>
      </c>
      <c r="U2620" s="44">
        <v>2500</v>
      </c>
      <c r="V2620" s="44">
        <f t="shared" si="1152"/>
        <v>0</v>
      </c>
      <c r="W2620" s="77">
        <f t="shared" si="1153"/>
        <v>2500</v>
      </c>
      <c r="X2620" s="78">
        <f t="shared" si="1154"/>
        <v>0</v>
      </c>
      <c r="Y2620" s="44" cm="1">
        <f t="array" ref="Y2620">_xlfn.IFNA(_xlfn.IFS(AND(Q2620&gt;=2000, Q2620&lt;3000), 10000, AND(Q2620&gt;=3000, Q2620&lt;4000), 15000, AND(Q2620&gt;=4000, Q2620&lt;5000), 20000, AND(Q2620&gt;=5000), 25000),0)</f>
        <v>0</v>
      </c>
      <c r="Z2620" s="91">
        <f t="shared" si="1155"/>
        <v>300</v>
      </c>
      <c r="AA2620" s="44">
        <f t="shared" si="1156"/>
        <v>0</v>
      </c>
      <c r="AB2620" s="44"/>
      <c r="AC2620" s="44"/>
      <c r="AD2620" s="44"/>
      <c r="AE2620" s="44">
        <f>VLOOKUP(O2620,정산업데이트!$A$6:$B$12,2,10)</f>
        <v>0</v>
      </c>
      <c r="AF2620" s="44"/>
      <c r="AG2620" s="79">
        <f t="shared" si="1157"/>
        <v>300</v>
      </c>
      <c r="AH2620" s="80">
        <f t="shared" si="1158"/>
        <v>2800</v>
      </c>
      <c r="AI2620" s="93"/>
      <c r="AJ2620" s="84" t="s">
        <v>13958</v>
      </c>
      <c r="AK2620" s="84" t="s">
        <v>73</v>
      </c>
      <c r="AL2620" s="84" t="s">
        <v>13959</v>
      </c>
      <c r="AM2620" s="84" t="s">
        <v>15553</v>
      </c>
      <c r="AN2620" s="84" t="s">
        <v>384</v>
      </c>
      <c r="AO2620" s="84" t="s">
        <v>4160</v>
      </c>
      <c r="AP2620" s="84" t="s">
        <v>502</v>
      </c>
      <c r="AQ2620" s="84" t="s">
        <v>122</v>
      </c>
      <c r="AR2620" s="85">
        <v>1</v>
      </c>
      <c r="AS2620" s="86">
        <v>1</v>
      </c>
      <c r="AT2620" s="86">
        <v>1E-3</v>
      </c>
      <c r="AU2620" s="86">
        <v>1</v>
      </c>
      <c r="AV2620" s="84" t="s">
        <v>8</v>
      </c>
      <c r="AW2620" s="86">
        <v>80</v>
      </c>
      <c r="AX2620" s="84" t="s">
        <v>68</v>
      </c>
      <c r="AY2620" s="84" t="s">
        <v>68</v>
      </c>
      <c r="AZ2620" s="84" t="s">
        <v>68</v>
      </c>
      <c r="BA2620" s="84" t="s">
        <v>68</v>
      </c>
      <c r="BB2620" s="84" t="s">
        <v>68</v>
      </c>
      <c r="BC2620" s="84" t="s">
        <v>125</v>
      </c>
      <c r="BD2620" s="84" t="s">
        <v>74</v>
      </c>
      <c r="BE2620" s="84" t="s">
        <v>78</v>
      </c>
      <c r="BF2620" s="84" t="s">
        <v>122</v>
      </c>
      <c r="BG2620" s="84" t="s">
        <v>69</v>
      </c>
      <c r="BH2620" s="92" t="s">
        <v>15554</v>
      </c>
      <c r="BI2620" s="84" t="s">
        <v>122</v>
      </c>
      <c r="BJ2620" s="84" t="s">
        <v>15555</v>
      </c>
      <c r="BK2620" s="84" t="s">
        <v>867</v>
      </c>
      <c r="BL2620" s="84" t="s">
        <v>122</v>
      </c>
      <c r="BM2620" s="84" t="s">
        <v>74</v>
      </c>
      <c r="BN2620" s="84" t="s">
        <v>70</v>
      </c>
      <c r="BO2620" s="84" t="s">
        <v>71</v>
      </c>
      <c r="BP2620" s="84" t="s">
        <v>122</v>
      </c>
      <c r="BQ2620" s="84" t="s">
        <v>163</v>
      </c>
    </row>
    <row r="2621" spans="1:69" ht="14.4" customHeight="1" x14ac:dyDescent="0.3">
      <c r="A2621" s="40" t="str">
        <f t="shared" si="1132"/>
        <v>2025-09-19</v>
      </c>
      <c r="B2621" s="40" t="str">
        <f t="shared" si="1133"/>
        <v>SYD</v>
      </c>
      <c r="C2621" s="39" t="str">
        <f t="shared" si="1134"/>
        <v>40644127016</v>
      </c>
      <c r="D2621" s="41" t="str">
        <f t="shared" si="1135"/>
        <v>PKR253661004</v>
      </c>
      <c r="E2621" s="41" t="str">
        <f t="shared" si="1136"/>
        <v>596421494531</v>
      </c>
      <c r="F2621" s="39" t="str">
        <f t="shared" si="1137"/>
        <v>2254225</v>
      </c>
      <c r="G2621" s="39" t="str">
        <f t="shared" si="1138"/>
        <v>WISE EXPRESS LOGISTICS PTY LTD</v>
      </c>
      <c r="H2621" s="41" t="str">
        <f t="shared" si="1139"/>
        <v>김영자</v>
      </c>
      <c r="I2621" s="39" t="str">
        <f t="shared" si="1140"/>
        <v>13113</v>
      </c>
      <c r="J2621" s="52" t="str">
        <f t="shared" si="1141"/>
        <v/>
      </c>
      <c r="K2621" s="75">
        <f t="shared" si="1142"/>
        <v>1</v>
      </c>
      <c r="L2621" s="76">
        <f t="shared" si="1143"/>
        <v>0.75</v>
      </c>
      <c r="M2621" s="76">
        <f t="shared" si="1144"/>
        <v>1E-3</v>
      </c>
      <c r="N2621" s="76">
        <f t="shared" si="1145"/>
        <v>0.8</v>
      </c>
      <c r="O2621" s="42">
        <f t="shared" si="1146"/>
        <v>1</v>
      </c>
      <c r="P2621" s="39" t="str">
        <f t="shared" si="1147"/>
        <v>일반(목록배제,Normal-Manifest Exception)</v>
      </c>
      <c r="Q2621" s="72">
        <f t="shared" si="1148"/>
        <v>45</v>
      </c>
      <c r="R2621" s="43" t="str">
        <f t="shared" si="1149"/>
        <v>5X033</v>
      </c>
      <c r="S2621" s="82" t="str">
        <f t="shared" si="1150"/>
        <v/>
      </c>
      <c r="T2621" s="40">
        <f t="shared" si="1151"/>
        <v>45919</v>
      </c>
      <c r="U2621" s="44">
        <v>2500</v>
      </c>
      <c r="V2621" s="44">
        <f t="shared" si="1152"/>
        <v>0</v>
      </c>
      <c r="W2621" s="77">
        <f t="shared" si="1153"/>
        <v>2500</v>
      </c>
      <c r="X2621" s="78">
        <f t="shared" si="1154"/>
        <v>0</v>
      </c>
      <c r="Y2621" s="44" cm="1">
        <f t="array" ref="Y2621">_xlfn.IFNA(_xlfn.IFS(AND(Q2621&gt;=2000, Q2621&lt;3000), 10000, AND(Q2621&gt;=3000, Q2621&lt;4000), 15000, AND(Q2621&gt;=4000, Q2621&lt;5000), 20000, AND(Q2621&gt;=5000), 25000),0)</f>
        <v>0</v>
      </c>
      <c r="Z2621" s="91">
        <f t="shared" si="1155"/>
        <v>300</v>
      </c>
      <c r="AA2621" s="44">
        <f t="shared" si="1156"/>
        <v>0</v>
      </c>
      <c r="AB2621" s="44"/>
      <c r="AC2621" s="44"/>
      <c r="AD2621" s="44"/>
      <c r="AE2621" s="44">
        <f>VLOOKUP(O2621,정산업데이트!$A$6:$B$12,2,10)</f>
        <v>0</v>
      </c>
      <c r="AF2621" s="44"/>
      <c r="AG2621" s="79">
        <f t="shared" si="1157"/>
        <v>300</v>
      </c>
      <c r="AH2621" s="80">
        <f t="shared" si="1158"/>
        <v>2800</v>
      </c>
      <c r="AI2621" s="93"/>
      <c r="AJ2621" s="84" t="s">
        <v>13958</v>
      </c>
      <c r="AK2621" s="84" t="s">
        <v>73</v>
      </c>
      <c r="AL2621" s="84" t="s">
        <v>13959</v>
      </c>
      <c r="AM2621" s="84" t="s">
        <v>15556</v>
      </c>
      <c r="AN2621" s="84" t="s">
        <v>339</v>
      </c>
      <c r="AO2621" s="84" t="s">
        <v>340</v>
      </c>
      <c r="AP2621" s="84" t="s">
        <v>508</v>
      </c>
      <c r="AQ2621" s="84" t="s">
        <v>122</v>
      </c>
      <c r="AR2621" s="85">
        <v>1</v>
      </c>
      <c r="AS2621" s="86">
        <v>0.75</v>
      </c>
      <c r="AT2621" s="86">
        <v>1E-3</v>
      </c>
      <c r="AU2621" s="86">
        <v>0.8</v>
      </c>
      <c r="AV2621" s="84" t="s">
        <v>8</v>
      </c>
      <c r="AW2621" s="86">
        <v>45</v>
      </c>
      <c r="AX2621" s="84" t="s">
        <v>68</v>
      </c>
      <c r="AY2621" s="84" t="s">
        <v>68</v>
      </c>
      <c r="AZ2621" s="84" t="s">
        <v>68</v>
      </c>
      <c r="BA2621" s="84" t="s">
        <v>68</v>
      </c>
      <c r="BB2621" s="84" t="s">
        <v>68</v>
      </c>
      <c r="BC2621" s="84" t="s">
        <v>125</v>
      </c>
      <c r="BD2621" s="84" t="s">
        <v>74</v>
      </c>
      <c r="BE2621" s="84" t="s">
        <v>78</v>
      </c>
      <c r="BF2621" s="84" t="s">
        <v>122</v>
      </c>
      <c r="BG2621" s="84" t="s">
        <v>69</v>
      </c>
      <c r="BH2621" s="92" t="s">
        <v>15557</v>
      </c>
      <c r="BI2621" s="84" t="s">
        <v>122</v>
      </c>
      <c r="BJ2621" s="84" t="s">
        <v>15558</v>
      </c>
      <c r="BK2621" s="84" t="s">
        <v>867</v>
      </c>
      <c r="BL2621" s="84" t="s">
        <v>122</v>
      </c>
      <c r="BM2621" s="84" t="s">
        <v>74</v>
      </c>
      <c r="BN2621" s="84" t="s">
        <v>70</v>
      </c>
      <c r="BO2621" s="84" t="s">
        <v>71</v>
      </c>
      <c r="BP2621" s="84" t="s">
        <v>122</v>
      </c>
      <c r="BQ2621" s="84" t="s">
        <v>163</v>
      </c>
    </row>
    <row r="2622" spans="1:69" ht="14.4" customHeight="1" x14ac:dyDescent="0.3">
      <c r="A2622" s="40" t="str">
        <f t="shared" si="1132"/>
        <v>2025-09-19</v>
      </c>
      <c r="B2622" s="40" t="str">
        <f t="shared" si="1133"/>
        <v>SYD</v>
      </c>
      <c r="C2622" s="39" t="str">
        <f t="shared" si="1134"/>
        <v>40644127016</v>
      </c>
      <c r="D2622" s="41" t="str">
        <f t="shared" si="1135"/>
        <v>PKR253661005</v>
      </c>
      <c r="E2622" s="41" t="str">
        <f t="shared" si="1136"/>
        <v>596421494542</v>
      </c>
      <c r="F2622" s="39" t="str">
        <f t="shared" si="1137"/>
        <v>2254225</v>
      </c>
      <c r="G2622" s="39" t="str">
        <f t="shared" si="1138"/>
        <v>WISE EXPRESS LOGISTICS PTY LTD</v>
      </c>
      <c r="H2622" s="41" t="str">
        <f t="shared" si="1139"/>
        <v>조미자</v>
      </c>
      <c r="I2622" s="39" t="str">
        <f t="shared" si="1140"/>
        <v>04526</v>
      </c>
      <c r="J2622" s="52" t="str">
        <f t="shared" si="1141"/>
        <v/>
      </c>
      <c r="K2622" s="75">
        <f t="shared" si="1142"/>
        <v>1</v>
      </c>
      <c r="L2622" s="76">
        <f t="shared" si="1143"/>
        <v>1.5</v>
      </c>
      <c r="M2622" s="76">
        <f t="shared" si="1144"/>
        <v>1E-3</v>
      </c>
      <c r="N2622" s="76">
        <f t="shared" si="1145"/>
        <v>1.5</v>
      </c>
      <c r="O2622" s="42">
        <f t="shared" si="1146"/>
        <v>1.5</v>
      </c>
      <c r="P2622" s="39" t="str">
        <f t="shared" si="1147"/>
        <v>일반(목록배제,Normal-Manifest Exception)</v>
      </c>
      <c r="Q2622" s="72">
        <f t="shared" si="1148"/>
        <v>90</v>
      </c>
      <c r="R2622" s="43" t="str">
        <f t="shared" si="1149"/>
        <v>5X033</v>
      </c>
      <c r="S2622" s="82" t="str">
        <f t="shared" si="1150"/>
        <v/>
      </c>
      <c r="T2622" s="40">
        <f t="shared" si="1151"/>
        <v>45919</v>
      </c>
      <c r="U2622" s="44">
        <v>2500</v>
      </c>
      <c r="V2622" s="44">
        <f t="shared" si="1152"/>
        <v>0</v>
      </c>
      <c r="W2622" s="77">
        <f t="shared" si="1153"/>
        <v>2500</v>
      </c>
      <c r="X2622" s="78">
        <f t="shared" si="1154"/>
        <v>0</v>
      </c>
      <c r="Y2622" s="44" cm="1">
        <f t="array" ref="Y2622">_xlfn.IFNA(_xlfn.IFS(AND(Q2622&gt;=2000, Q2622&lt;3000), 10000, AND(Q2622&gt;=3000, Q2622&lt;4000), 15000, AND(Q2622&gt;=4000, Q2622&lt;5000), 20000, AND(Q2622&gt;=5000), 25000),0)</f>
        <v>0</v>
      </c>
      <c r="Z2622" s="91">
        <f t="shared" si="1155"/>
        <v>300</v>
      </c>
      <c r="AA2622" s="44">
        <f t="shared" si="1156"/>
        <v>0</v>
      </c>
      <c r="AB2622" s="44"/>
      <c r="AC2622" s="44"/>
      <c r="AD2622" s="44"/>
      <c r="AE2622" s="44">
        <f>VLOOKUP(O2622,정산업데이트!$A$6:$B$12,2,10)</f>
        <v>0</v>
      </c>
      <c r="AF2622" s="44"/>
      <c r="AG2622" s="79">
        <f t="shared" si="1157"/>
        <v>300</v>
      </c>
      <c r="AH2622" s="80">
        <f t="shared" si="1158"/>
        <v>2800</v>
      </c>
      <c r="AI2622" s="93"/>
      <c r="AJ2622" s="84" t="s">
        <v>13958</v>
      </c>
      <c r="AK2622" s="84" t="s">
        <v>73</v>
      </c>
      <c r="AL2622" s="84" t="s">
        <v>13959</v>
      </c>
      <c r="AM2622" s="84" t="s">
        <v>15559</v>
      </c>
      <c r="AN2622" s="84" t="s">
        <v>197</v>
      </c>
      <c r="AO2622" s="84" t="s">
        <v>198</v>
      </c>
      <c r="AP2622" s="84" t="s">
        <v>635</v>
      </c>
      <c r="AQ2622" s="84" t="s">
        <v>122</v>
      </c>
      <c r="AR2622" s="85">
        <v>1</v>
      </c>
      <c r="AS2622" s="86">
        <v>1.5</v>
      </c>
      <c r="AT2622" s="86">
        <v>1E-3</v>
      </c>
      <c r="AU2622" s="86">
        <v>1.5</v>
      </c>
      <c r="AV2622" s="84" t="s">
        <v>8</v>
      </c>
      <c r="AW2622" s="86">
        <v>90</v>
      </c>
      <c r="AX2622" s="84" t="s">
        <v>68</v>
      </c>
      <c r="AY2622" s="84" t="s">
        <v>68</v>
      </c>
      <c r="AZ2622" s="84" t="s">
        <v>68</v>
      </c>
      <c r="BA2622" s="84" t="s">
        <v>68</v>
      </c>
      <c r="BB2622" s="84" t="s">
        <v>68</v>
      </c>
      <c r="BC2622" s="84" t="s">
        <v>125</v>
      </c>
      <c r="BD2622" s="84" t="s">
        <v>74</v>
      </c>
      <c r="BE2622" s="84" t="s">
        <v>78</v>
      </c>
      <c r="BF2622" s="84" t="s">
        <v>122</v>
      </c>
      <c r="BG2622" s="84" t="s">
        <v>69</v>
      </c>
      <c r="BH2622" s="92" t="s">
        <v>15560</v>
      </c>
      <c r="BI2622" s="84" t="s">
        <v>122</v>
      </c>
      <c r="BJ2622" s="84" t="s">
        <v>15561</v>
      </c>
      <c r="BK2622" s="84" t="s">
        <v>867</v>
      </c>
      <c r="BL2622" s="84" t="s">
        <v>122</v>
      </c>
      <c r="BM2622" s="84" t="s">
        <v>74</v>
      </c>
      <c r="BN2622" s="84" t="s">
        <v>70</v>
      </c>
      <c r="BO2622" s="84" t="s">
        <v>71</v>
      </c>
      <c r="BP2622" s="84" t="s">
        <v>122</v>
      </c>
      <c r="BQ2622" s="84" t="s">
        <v>163</v>
      </c>
    </row>
    <row r="2623" spans="1:69" ht="14.4" customHeight="1" x14ac:dyDescent="0.3">
      <c r="A2623" s="40" t="str">
        <f t="shared" si="1132"/>
        <v>2025-09-19</v>
      </c>
      <c r="B2623" s="40" t="str">
        <f t="shared" si="1133"/>
        <v>SYD</v>
      </c>
      <c r="C2623" s="39" t="str">
        <f t="shared" si="1134"/>
        <v>40644127016</v>
      </c>
      <c r="D2623" s="41" t="str">
        <f t="shared" si="1135"/>
        <v>PAU029761986</v>
      </c>
      <c r="E2623" s="41" t="str">
        <f t="shared" si="1136"/>
        <v>596421492523</v>
      </c>
      <c r="F2623" s="39" t="str">
        <f t="shared" si="1137"/>
        <v>2254256</v>
      </c>
      <c r="G2623" s="39" t="str">
        <f t="shared" si="1138"/>
        <v>WISE EXPRESS(BOOSTUP)</v>
      </c>
      <c r="H2623" s="41" t="str">
        <f t="shared" si="1139"/>
        <v>강보라</v>
      </c>
      <c r="I2623" s="39" t="str">
        <f t="shared" si="1140"/>
        <v>58680</v>
      </c>
      <c r="J2623" s="52" t="str">
        <f t="shared" si="1141"/>
        <v/>
      </c>
      <c r="K2623" s="75">
        <f t="shared" si="1142"/>
        <v>1</v>
      </c>
      <c r="L2623" s="76">
        <f t="shared" si="1143"/>
        <v>1</v>
      </c>
      <c r="M2623" s="76">
        <f t="shared" si="1144"/>
        <v>1E-3</v>
      </c>
      <c r="N2623" s="76">
        <f t="shared" si="1145"/>
        <v>1</v>
      </c>
      <c r="O2623" s="42">
        <f t="shared" si="1146"/>
        <v>1</v>
      </c>
      <c r="P2623" s="39" t="str">
        <f t="shared" si="1147"/>
        <v>목록(Manifest)</v>
      </c>
      <c r="Q2623" s="72">
        <f t="shared" si="1148"/>
        <v>60</v>
      </c>
      <c r="R2623" s="43" t="str">
        <f t="shared" si="1149"/>
        <v>5X033</v>
      </c>
      <c r="S2623" s="82" t="str">
        <f t="shared" si="1150"/>
        <v/>
      </c>
      <c r="T2623" s="40">
        <f t="shared" si="1151"/>
        <v>45919</v>
      </c>
      <c r="U2623" s="44">
        <v>2500</v>
      </c>
      <c r="V2623" s="44">
        <f t="shared" si="1152"/>
        <v>0</v>
      </c>
      <c r="W2623" s="77">
        <f t="shared" si="1153"/>
        <v>2500</v>
      </c>
      <c r="X2623" s="78">
        <f t="shared" si="1154"/>
        <v>0</v>
      </c>
      <c r="Y2623" s="44" cm="1">
        <f t="array" ref="Y2623">_xlfn.IFNA(_xlfn.IFS(AND(Q2623&gt;=2000, Q2623&lt;3000), 10000, AND(Q2623&gt;=3000, Q2623&lt;4000), 15000, AND(Q2623&gt;=4000, Q2623&lt;5000), 20000, AND(Q2623&gt;=5000), 25000),0)</f>
        <v>0</v>
      </c>
      <c r="Z2623" s="91">
        <f t="shared" si="1155"/>
        <v>0</v>
      </c>
      <c r="AA2623" s="44">
        <f t="shared" si="1156"/>
        <v>0</v>
      </c>
      <c r="AB2623" s="44"/>
      <c r="AC2623" s="44"/>
      <c r="AD2623" s="44"/>
      <c r="AE2623" s="44">
        <f>VLOOKUP(O2623,정산업데이트!$A$6:$B$12,2,10)</f>
        <v>0</v>
      </c>
      <c r="AF2623" s="44"/>
      <c r="AG2623" s="79">
        <f t="shared" si="1157"/>
        <v>0</v>
      </c>
      <c r="AH2623" s="80">
        <f t="shared" si="1158"/>
        <v>2500</v>
      </c>
      <c r="AI2623" s="93"/>
      <c r="AJ2623" s="84" t="s">
        <v>13958</v>
      </c>
      <c r="AK2623" s="84" t="s">
        <v>73</v>
      </c>
      <c r="AL2623" s="84" t="s">
        <v>13959</v>
      </c>
      <c r="AM2623" s="84" t="s">
        <v>15562</v>
      </c>
      <c r="AN2623" s="84" t="s">
        <v>15563</v>
      </c>
      <c r="AO2623" s="84" t="s">
        <v>15564</v>
      </c>
      <c r="AP2623" s="84" t="s">
        <v>15565</v>
      </c>
      <c r="AQ2623" s="84" t="s">
        <v>122</v>
      </c>
      <c r="AR2623" s="85">
        <v>1</v>
      </c>
      <c r="AS2623" s="86">
        <v>1</v>
      </c>
      <c r="AT2623" s="86">
        <v>1E-3</v>
      </c>
      <c r="AU2623" s="86">
        <v>1</v>
      </c>
      <c r="AV2623" s="84" t="s">
        <v>7</v>
      </c>
      <c r="AW2623" s="86">
        <v>60</v>
      </c>
      <c r="AX2623" s="84" t="s">
        <v>68</v>
      </c>
      <c r="AY2623" s="84" t="s">
        <v>68</v>
      </c>
      <c r="AZ2623" s="84" t="s">
        <v>68</v>
      </c>
      <c r="BA2623" s="84" t="s">
        <v>68</v>
      </c>
      <c r="BB2623" s="84" t="s">
        <v>68</v>
      </c>
      <c r="BC2623" s="84" t="s">
        <v>129</v>
      </c>
      <c r="BD2623" s="84" t="s">
        <v>91</v>
      </c>
      <c r="BE2623" s="84" t="s">
        <v>92</v>
      </c>
      <c r="BF2623" s="84" t="s">
        <v>122</v>
      </c>
      <c r="BG2623" s="84" t="s">
        <v>69</v>
      </c>
      <c r="BH2623" s="92" t="s">
        <v>15566</v>
      </c>
      <c r="BI2623" s="84" t="s">
        <v>122</v>
      </c>
      <c r="BJ2623" s="84" t="s">
        <v>15567</v>
      </c>
      <c r="BK2623" s="84" t="s">
        <v>867</v>
      </c>
      <c r="BL2623" s="84" t="s">
        <v>122</v>
      </c>
      <c r="BM2623" s="84" t="s">
        <v>91</v>
      </c>
      <c r="BN2623" s="84" t="s">
        <v>70</v>
      </c>
      <c r="BO2623" s="84" t="s">
        <v>71</v>
      </c>
      <c r="BP2623" s="84" t="s">
        <v>122</v>
      </c>
      <c r="BQ2623" s="84" t="s">
        <v>163</v>
      </c>
    </row>
    <row r="2624" spans="1:69" ht="14.4" customHeight="1" x14ac:dyDescent="0.3">
      <c r="A2624" s="40" t="str">
        <f t="shared" si="1132"/>
        <v>2025-09-19</v>
      </c>
      <c r="B2624" s="40" t="str">
        <f t="shared" si="1133"/>
        <v>SYD</v>
      </c>
      <c r="C2624" s="39" t="str">
        <f t="shared" si="1134"/>
        <v>40644127016</v>
      </c>
      <c r="D2624" s="41" t="str">
        <f t="shared" si="1135"/>
        <v>PAU029761985</v>
      </c>
      <c r="E2624" s="41" t="str">
        <f t="shared" si="1136"/>
        <v>596421492534</v>
      </c>
      <c r="F2624" s="39" t="str">
        <f t="shared" si="1137"/>
        <v>2254256</v>
      </c>
      <c r="G2624" s="39" t="str">
        <f t="shared" si="1138"/>
        <v>WISE EXPRESS(BOOSTUP)</v>
      </c>
      <c r="H2624" s="41" t="str">
        <f t="shared" si="1139"/>
        <v>마유진</v>
      </c>
      <c r="I2624" s="39" t="str">
        <f t="shared" si="1140"/>
        <v>10077</v>
      </c>
      <c r="J2624" s="52" t="str">
        <f t="shared" si="1141"/>
        <v/>
      </c>
      <c r="K2624" s="75">
        <f t="shared" si="1142"/>
        <v>1</v>
      </c>
      <c r="L2624" s="76">
        <f t="shared" si="1143"/>
        <v>1</v>
      </c>
      <c r="M2624" s="76">
        <f t="shared" si="1144"/>
        <v>1E-3</v>
      </c>
      <c r="N2624" s="76">
        <f t="shared" si="1145"/>
        <v>1</v>
      </c>
      <c r="O2624" s="42">
        <f t="shared" si="1146"/>
        <v>1</v>
      </c>
      <c r="P2624" s="39" t="str">
        <f t="shared" si="1147"/>
        <v>목록(Manifest)</v>
      </c>
      <c r="Q2624" s="72">
        <f t="shared" si="1148"/>
        <v>60</v>
      </c>
      <c r="R2624" s="43" t="str">
        <f t="shared" si="1149"/>
        <v>5X033</v>
      </c>
      <c r="S2624" s="82" t="str">
        <f t="shared" si="1150"/>
        <v/>
      </c>
      <c r="T2624" s="40">
        <f t="shared" si="1151"/>
        <v>45919</v>
      </c>
      <c r="U2624" s="44">
        <v>2500</v>
      </c>
      <c r="V2624" s="44">
        <f t="shared" si="1152"/>
        <v>0</v>
      </c>
      <c r="W2624" s="77">
        <f t="shared" si="1153"/>
        <v>2500</v>
      </c>
      <c r="X2624" s="78">
        <f t="shared" si="1154"/>
        <v>0</v>
      </c>
      <c r="Y2624" s="44" cm="1">
        <f t="array" ref="Y2624">_xlfn.IFNA(_xlfn.IFS(AND(Q2624&gt;=2000, Q2624&lt;3000), 10000, AND(Q2624&gt;=3000, Q2624&lt;4000), 15000, AND(Q2624&gt;=4000, Q2624&lt;5000), 20000, AND(Q2624&gt;=5000), 25000),0)</f>
        <v>0</v>
      </c>
      <c r="Z2624" s="91">
        <f t="shared" si="1155"/>
        <v>0</v>
      </c>
      <c r="AA2624" s="44">
        <f t="shared" si="1156"/>
        <v>0</v>
      </c>
      <c r="AB2624" s="44"/>
      <c r="AC2624" s="44"/>
      <c r="AD2624" s="44"/>
      <c r="AE2624" s="44">
        <f>VLOOKUP(O2624,정산업데이트!$A$6:$B$12,2,10)</f>
        <v>0</v>
      </c>
      <c r="AF2624" s="44"/>
      <c r="AG2624" s="79">
        <f t="shared" si="1157"/>
        <v>0</v>
      </c>
      <c r="AH2624" s="80">
        <f t="shared" si="1158"/>
        <v>2500</v>
      </c>
      <c r="AI2624" s="93"/>
      <c r="AJ2624" s="84" t="s">
        <v>13958</v>
      </c>
      <c r="AK2624" s="84" t="s">
        <v>73</v>
      </c>
      <c r="AL2624" s="84" t="s">
        <v>13959</v>
      </c>
      <c r="AM2624" s="84" t="s">
        <v>15568</v>
      </c>
      <c r="AN2624" s="84" t="s">
        <v>15569</v>
      </c>
      <c r="AO2624" s="84" t="s">
        <v>15570</v>
      </c>
      <c r="AP2624" s="84" t="s">
        <v>15571</v>
      </c>
      <c r="AQ2624" s="84" t="s">
        <v>122</v>
      </c>
      <c r="AR2624" s="85">
        <v>1</v>
      </c>
      <c r="AS2624" s="86">
        <v>1</v>
      </c>
      <c r="AT2624" s="86">
        <v>1E-3</v>
      </c>
      <c r="AU2624" s="86">
        <v>1</v>
      </c>
      <c r="AV2624" s="84" t="s">
        <v>7</v>
      </c>
      <c r="AW2624" s="86">
        <v>60</v>
      </c>
      <c r="AX2624" s="84" t="s">
        <v>68</v>
      </c>
      <c r="AY2624" s="84" t="s">
        <v>68</v>
      </c>
      <c r="AZ2624" s="84" t="s">
        <v>68</v>
      </c>
      <c r="BA2624" s="84" t="s">
        <v>68</v>
      </c>
      <c r="BB2624" s="84" t="s">
        <v>68</v>
      </c>
      <c r="BC2624" s="84" t="s">
        <v>129</v>
      </c>
      <c r="BD2624" s="84" t="s">
        <v>91</v>
      </c>
      <c r="BE2624" s="84" t="s">
        <v>92</v>
      </c>
      <c r="BF2624" s="84" t="s">
        <v>122</v>
      </c>
      <c r="BG2624" s="84" t="s">
        <v>69</v>
      </c>
      <c r="BH2624" s="92" t="s">
        <v>15572</v>
      </c>
      <c r="BI2624" s="84" t="s">
        <v>122</v>
      </c>
      <c r="BJ2624" s="84" t="s">
        <v>15573</v>
      </c>
      <c r="BK2624" s="84" t="s">
        <v>867</v>
      </c>
      <c r="BL2624" s="84" t="s">
        <v>122</v>
      </c>
      <c r="BM2624" s="84" t="s">
        <v>91</v>
      </c>
      <c r="BN2624" s="84" t="s">
        <v>70</v>
      </c>
      <c r="BO2624" s="84" t="s">
        <v>71</v>
      </c>
      <c r="BP2624" s="84" t="s">
        <v>122</v>
      </c>
      <c r="BQ2624" s="84" t="s">
        <v>163</v>
      </c>
    </row>
    <row r="2625" spans="1:69" ht="14.4" customHeight="1" x14ac:dyDescent="0.3">
      <c r="A2625" s="40" t="str">
        <f t="shared" si="1132"/>
        <v>2025-09-19</v>
      </c>
      <c r="B2625" s="40" t="str">
        <f t="shared" si="1133"/>
        <v>SYD</v>
      </c>
      <c r="C2625" s="39" t="str">
        <f t="shared" si="1134"/>
        <v>40644127016</v>
      </c>
      <c r="D2625" s="41" t="str">
        <f t="shared" si="1135"/>
        <v>PKR253659646</v>
      </c>
      <c r="E2625" s="41" t="str">
        <f t="shared" si="1136"/>
        <v>596421494214</v>
      </c>
      <c r="F2625" s="39" t="str">
        <f t="shared" si="1137"/>
        <v>2254225</v>
      </c>
      <c r="G2625" s="39" t="str">
        <f t="shared" si="1138"/>
        <v>WISE EXPRESS LOGISTICS PTY LTD</v>
      </c>
      <c r="H2625" s="41" t="str">
        <f t="shared" si="1139"/>
        <v>장도형</v>
      </c>
      <c r="I2625" s="39" t="str">
        <f t="shared" si="1140"/>
        <v>31156</v>
      </c>
      <c r="J2625" s="52" t="str">
        <f t="shared" si="1141"/>
        <v/>
      </c>
      <c r="K2625" s="75">
        <f t="shared" si="1142"/>
        <v>1</v>
      </c>
      <c r="L2625" s="76">
        <f t="shared" si="1143"/>
        <v>1</v>
      </c>
      <c r="M2625" s="76">
        <f t="shared" si="1144"/>
        <v>1E-3</v>
      </c>
      <c r="N2625" s="76">
        <f t="shared" si="1145"/>
        <v>1</v>
      </c>
      <c r="O2625" s="42">
        <f t="shared" si="1146"/>
        <v>1</v>
      </c>
      <c r="P2625" s="39" t="str">
        <f t="shared" si="1147"/>
        <v>일반(목록배제,Normal-Manifest Exception)</v>
      </c>
      <c r="Q2625" s="72">
        <f t="shared" si="1148"/>
        <v>140</v>
      </c>
      <c r="R2625" s="43" t="str">
        <f t="shared" si="1149"/>
        <v>5X033</v>
      </c>
      <c r="S2625" s="82" t="str">
        <f t="shared" si="1150"/>
        <v/>
      </c>
      <c r="T2625" s="40">
        <f t="shared" si="1151"/>
        <v>45919</v>
      </c>
      <c r="U2625" s="44">
        <v>2500</v>
      </c>
      <c r="V2625" s="44">
        <f t="shared" si="1152"/>
        <v>0</v>
      </c>
      <c r="W2625" s="77">
        <f t="shared" si="1153"/>
        <v>2500</v>
      </c>
      <c r="X2625" s="78">
        <f t="shared" si="1154"/>
        <v>0</v>
      </c>
      <c r="Y2625" s="44" cm="1">
        <f t="array" ref="Y2625">_xlfn.IFNA(_xlfn.IFS(AND(Q2625&gt;=2000, Q2625&lt;3000), 10000, AND(Q2625&gt;=3000, Q2625&lt;4000), 15000, AND(Q2625&gt;=4000, Q2625&lt;5000), 20000, AND(Q2625&gt;=5000), 25000),0)</f>
        <v>0</v>
      </c>
      <c r="Z2625" s="91">
        <f t="shared" si="1155"/>
        <v>300</v>
      </c>
      <c r="AA2625" s="44">
        <f t="shared" si="1156"/>
        <v>0</v>
      </c>
      <c r="AB2625" s="44"/>
      <c r="AC2625" s="44"/>
      <c r="AD2625" s="44"/>
      <c r="AE2625" s="44">
        <f>VLOOKUP(O2625,정산업데이트!$A$6:$B$12,2,10)</f>
        <v>0</v>
      </c>
      <c r="AF2625" s="44"/>
      <c r="AG2625" s="79">
        <f t="shared" si="1157"/>
        <v>300</v>
      </c>
      <c r="AH2625" s="80">
        <f t="shared" si="1158"/>
        <v>2800</v>
      </c>
      <c r="AI2625" s="93"/>
      <c r="AJ2625" s="84" t="s">
        <v>13958</v>
      </c>
      <c r="AK2625" s="84" t="s">
        <v>73</v>
      </c>
      <c r="AL2625" s="84" t="s">
        <v>13959</v>
      </c>
      <c r="AM2625" s="84" t="s">
        <v>15574</v>
      </c>
      <c r="AN2625" s="84" t="s">
        <v>15575</v>
      </c>
      <c r="AO2625" s="84" t="s">
        <v>15576</v>
      </c>
      <c r="AP2625" s="84" t="s">
        <v>7342</v>
      </c>
      <c r="AQ2625" s="84" t="s">
        <v>122</v>
      </c>
      <c r="AR2625" s="85">
        <v>1</v>
      </c>
      <c r="AS2625" s="86">
        <v>1</v>
      </c>
      <c r="AT2625" s="86">
        <v>1E-3</v>
      </c>
      <c r="AU2625" s="86">
        <v>1</v>
      </c>
      <c r="AV2625" s="84" t="s">
        <v>8</v>
      </c>
      <c r="AW2625" s="86">
        <v>140</v>
      </c>
      <c r="AX2625" s="84" t="s">
        <v>68</v>
      </c>
      <c r="AY2625" s="84" t="s">
        <v>68</v>
      </c>
      <c r="AZ2625" s="84" t="s">
        <v>68</v>
      </c>
      <c r="BA2625" s="84" t="s">
        <v>68</v>
      </c>
      <c r="BB2625" s="84" t="s">
        <v>68</v>
      </c>
      <c r="BC2625" s="84" t="s">
        <v>125</v>
      </c>
      <c r="BD2625" s="84" t="s">
        <v>74</v>
      </c>
      <c r="BE2625" s="84" t="s">
        <v>150</v>
      </c>
      <c r="BF2625" s="84" t="s">
        <v>122</v>
      </c>
      <c r="BG2625" s="84" t="s">
        <v>69</v>
      </c>
      <c r="BH2625" s="92" t="s">
        <v>15577</v>
      </c>
      <c r="BI2625" s="84" t="s">
        <v>122</v>
      </c>
      <c r="BJ2625" s="84" t="s">
        <v>15578</v>
      </c>
      <c r="BK2625" s="84" t="s">
        <v>867</v>
      </c>
      <c r="BL2625" s="84" t="s">
        <v>122</v>
      </c>
      <c r="BM2625" s="84" t="s">
        <v>74</v>
      </c>
      <c r="BN2625" s="84" t="s">
        <v>70</v>
      </c>
      <c r="BO2625" s="84" t="s">
        <v>71</v>
      </c>
      <c r="BP2625" s="84" t="s">
        <v>122</v>
      </c>
      <c r="BQ2625" s="84" t="s">
        <v>163</v>
      </c>
    </row>
    <row r="2626" spans="1:69" ht="14.4" x14ac:dyDescent="0.3">
      <c r="A2626" s="40" t="str">
        <f t="shared" si="1132"/>
        <v>2025-09-19</v>
      </c>
      <c r="B2626" s="40" t="str">
        <f t="shared" si="1133"/>
        <v>SYD</v>
      </c>
      <c r="C2626" s="39" t="str">
        <f t="shared" si="1134"/>
        <v>40644127016</v>
      </c>
      <c r="D2626" s="41" t="str">
        <f t="shared" si="1135"/>
        <v>PKR253659661</v>
      </c>
      <c r="E2626" s="41" t="str">
        <f t="shared" si="1136"/>
        <v>596421494262</v>
      </c>
      <c r="F2626" s="39" t="str">
        <f t="shared" si="1137"/>
        <v>2254225</v>
      </c>
      <c r="G2626" s="39" t="str">
        <f t="shared" si="1138"/>
        <v>WISE EXPRESS LOGISTICS PTY LTD</v>
      </c>
      <c r="H2626" s="41" t="str">
        <f t="shared" si="1139"/>
        <v>김기훈</v>
      </c>
      <c r="I2626" s="39" t="str">
        <f t="shared" si="1140"/>
        <v>18482</v>
      </c>
      <c r="J2626" s="52" t="str">
        <f t="shared" si="1141"/>
        <v>일반전환(품명부정확/중고/수량/과태료사전방지)</v>
      </c>
      <c r="K2626" s="75">
        <f t="shared" si="1142"/>
        <v>1</v>
      </c>
      <c r="L2626" s="76">
        <f t="shared" si="1143"/>
        <v>18.3</v>
      </c>
      <c r="M2626" s="76">
        <f t="shared" si="1144"/>
        <v>1E-3</v>
      </c>
      <c r="N2626" s="76">
        <f t="shared" si="1145"/>
        <v>18.5</v>
      </c>
      <c r="O2626" s="42">
        <f t="shared" si="1146"/>
        <v>18.5</v>
      </c>
      <c r="P2626" s="39" t="str">
        <f t="shared" si="1147"/>
        <v>일반(목록배제,Normal-Manifest Exception)</v>
      </c>
      <c r="Q2626" s="72">
        <f t="shared" si="1148"/>
        <v>140</v>
      </c>
      <c r="R2626" s="43" t="str">
        <f t="shared" si="1149"/>
        <v>5X033</v>
      </c>
      <c r="S2626" s="82" t="str">
        <f t="shared" si="1150"/>
        <v/>
      </c>
      <c r="T2626" s="40">
        <f t="shared" si="1151"/>
        <v>45919</v>
      </c>
      <c r="U2626" s="44">
        <v>2500</v>
      </c>
      <c r="V2626" s="44">
        <f t="shared" si="1152"/>
        <v>1400</v>
      </c>
      <c r="W2626" s="77">
        <f t="shared" si="1153"/>
        <v>3900</v>
      </c>
      <c r="X2626" s="78">
        <f t="shared" si="1154"/>
        <v>0</v>
      </c>
      <c r="Y2626" s="44" cm="1">
        <f t="array" ref="Y2626">_xlfn.IFNA(_xlfn.IFS(AND(Q2626&gt;=2000, Q2626&lt;3000), 10000, AND(Q2626&gt;=3000, Q2626&lt;4000), 15000, AND(Q2626&gt;=4000, Q2626&lt;5000), 20000, AND(Q2626&gt;=5000), 25000),0)</f>
        <v>0</v>
      </c>
      <c r="Z2626" s="91">
        <f t="shared" si="1155"/>
        <v>300</v>
      </c>
      <c r="AA2626" s="44">
        <f t="shared" si="1156"/>
        <v>0</v>
      </c>
      <c r="AB2626" s="44"/>
      <c r="AC2626" s="44"/>
      <c r="AD2626" s="44"/>
      <c r="AE2626" s="44">
        <f>VLOOKUP(O2626,정산업데이트!$A$6:$B$12,2,10)</f>
        <v>3000</v>
      </c>
      <c r="AF2626" s="44"/>
      <c r="AG2626" s="79">
        <f t="shared" si="1157"/>
        <v>3300</v>
      </c>
      <c r="AH2626" s="80">
        <f t="shared" si="1158"/>
        <v>7200</v>
      </c>
      <c r="AI2626" s="93"/>
      <c r="AJ2626" s="84" t="s">
        <v>13958</v>
      </c>
      <c r="AK2626" s="84" t="s">
        <v>73</v>
      </c>
      <c r="AL2626" s="84" t="s">
        <v>13959</v>
      </c>
      <c r="AM2626" s="84" t="s">
        <v>15579</v>
      </c>
      <c r="AN2626" s="84" t="s">
        <v>15580</v>
      </c>
      <c r="AO2626" s="84" t="s">
        <v>15581</v>
      </c>
      <c r="AP2626" s="84" t="s">
        <v>905</v>
      </c>
      <c r="AQ2626" s="84" t="s">
        <v>752</v>
      </c>
      <c r="AR2626" s="85">
        <v>1</v>
      </c>
      <c r="AS2626" s="86">
        <v>18.3</v>
      </c>
      <c r="AT2626" s="86">
        <v>1E-3</v>
      </c>
      <c r="AU2626" s="86">
        <v>18.5</v>
      </c>
      <c r="AV2626" s="84" t="s">
        <v>8</v>
      </c>
      <c r="AW2626" s="86">
        <v>140</v>
      </c>
      <c r="AX2626" s="84" t="s">
        <v>68</v>
      </c>
      <c r="AY2626" s="84" t="s">
        <v>68</v>
      </c>
      <c r="AZ2626" s="84" t="s">
        <v>68</v>
      </c>
      <c r="BA2626" s="84" t="s">
        <v>68</v>
      </c>
      <c r="BB2626" s="84" t="s">
        <v>68</v>
      </c>
      <c r="BC2626" s="84" t="s">
        <v>125</v>
      </c>
      <c r="BD2626" s="84" t="s">
        <v>74</v>
      </c>
      <c r="BE2626" s="84" t="s">
        <v>15582</v>
      </c>
      <c r="BF2626" s="84" t="s">
        <v>122</v>
      </c>
      <c r="BG2626" s="84" t="s">
        <v>69</v>
      </c>
      <c r="BH2626" s="92" t="s">
        <v>15583</v>
      </c>
      <c r="BI2626" s="84" t="s">
        <v>122</v>
      </c>
      <c r="BJ2626" s="84" t="s">
        <v>15584</v>
      </c>
      <c r="BK2626" s="84" t="s">
        <v>867</v>
      </c>
      <c r="BL2626" s="84" t="s">
        <v>122</v>
      </c>
      <c r="BM2626" s="84" t="s">
        <v>74</v>
      </c>
      <c r="BN2626" s="84" t="s">
        <v>70</v>
      </c>
      <c r="BO2626" s="84" t="s">
        <v>71</v>
      </c>
      <c r="BP2626" s="84" t="s">
        <v>122</v>
      </c>
      <c r="BQ2626" s="84" t="s">
        <v>163</v>
      </c>
    </row>
    <row r="2627" spans="1:69" ht="14.4" customHeight="1" x14ac:dyDescent="0.3">
      <c r="A2627" s="40" t="str">
        <f t="shared" si="1132"/>
        <v>2025-09-19</v>
      </c>
      <c r="B2627" s="40" t="str">
        <f t="shared" si="1133"/>
        <v>SYD</v>
      </c>
      <c r="C2627" s="39" t="str">
        <f t="shared" si="1134"/>
        <v>40644127016</v>
      </c>
      <c r="D2627" s="41" t="str">
        <f t="shared" si="1135"/>
        <v>PAU029761976</v>
      </c>
      <c r="E2627" s="41" t="str">
        <f t="shared" si="1136"/>
        <v>596421491215</v>
      </c>
      <c r="F2627" s="39" t="str">
        <f t="shared" si="1137"/>
        <v>2254252</v>
      </c>
      <c r="G2627" s="39" t="str">
        <f t="shared" si="1138"/>
        <v>WISE EXPRESS(AUSTRAPHARM)</v>
      </c>
      <c r="H2627" s="41" t="str">
        <f t="shared" si="1139"/>
        <v>박이슬</v>
      </c>
      <c r="I2627" s="39" t="str">
        <f t="shared" si="1140"/>
        <v>47348</v>
      </c>
      <c r="J2627" s="52" t="str">
        <f t="shared" si="1141"/>
        <v/>
      </c>
      <c r="K2627" s="75">
        <f t="shared" si="1142"/>
        <v>1</v>
      </c>
      <c r="L2627" s="76">
        <f t="shared" si="1143"/>
        <v>1</v>
      </c>
      <c r="M2627" s="76">
        <f t="shared" si="1144"/>
        <v>1E-3</v>
      </c>
      <c r="N2627" s="76">
        <f t="shared" si="1145"/>
        <v>1</v>
      </c>
      <c r="O2627" s="42">
        <f t="shared" si="1146"/>
        <v>1</v>
      </c>
      <c r="P2627" s="39" t="str">
        <f t="shared" si="1147"/>
        <v>목록(Manifest)</v>
      </c>
      <c r="Q2627" s="72">
        <f t="shared" si="1148"/>
        <v>40</v>
      </c>
      <c r="R2627" s="43" t="str">
        <f t="shared" si="1149"/>
        <v>5X033</v>
      </c>
      <c r="S2627" s="82" t="str">
        <f t="shared" si="1150"/>
        <v/>
      </c>
      <c r="T2627" s="40">
        <f t="shared" si="1151"/>
        <v>45919</v>
      </c>
      <c r="U2627" s="44">
        <v>2500</v>
      </c>
      <c r="V2627" s="44">
        <f t="shared" si="1152"/>
        <v>0</v>
      </c>
      <c r="W2627" s="77">
        <f t="shared" si="1153"/>
        <v>2500</v>
      </c>
      <c r="X2627" s="78">
        <f t="shared" si="1154"/>
        <v>0</v>
      </c>
      <c r="Y2627" s="44" cm="1">
        <f t="array" ref="Y2627">_xlfn.IFNA(_xlfn.IFS(AND(Q2627&gt;=2000, Q2627&lt;3000), 10000, AND(Q2627&gt;=3000, Q2627&lt;4000), 15000, AND(Q2627&gt;=4000, Q2627&lt;5000), 20000, AND(Q2627&gt;=5000), 25000),0)</f>
        <v>0</v>
      </c>
      <c r="Z2627" s="91">
        <f t="shared" si="1155"/>
        <v>0</v>
      </c>
      <c r="AA2627" s="44">
        <f t="shared" si="1156"/>
        <v>0</v>
      </c>
      <c r="AB2627" s="44"/>
      <c r="AC2627" s="44"/>
      <c r="AD2627" s="44"/>
      <c r="AE2627" s="44">
        <f>VLOOKUP(O2627,정산업데이트!$A$6:$B$12,2,10)</f>
        <v>0</v>
      </c>
      <c r="AF2627" s="44"/>
      <c r="AG2627" s="79">
        <f t="shared" si="1157"/>
        <v>0</v>
      </c>
      <c r="AH2627" s="80">
        <f t="shared" si="1158"/>
        <v>2500</v>
      </c>
      <c r="AI2627" s="93"/>
      <c r="AJ2627" s="84" t="s">
        <v>13958</v>
      </c>
      <c r="AK2627" s="84" t="s">
        <v>73</v>
      </c>
      <c r="AL2627" s="84" t="s">
        <v>13959</v>
      </c>
      <c r="AM2627" s="84" t="s">
        <v>15585</v>
      </c>
      <c r="AN2627" s="84" t="s">
        <v>1077</v>
      </c>
      <c r="AO2627" s="84" t="s">
        <v>14303</v>
      </c>
      <c r="AP2627" s="84" t="s">
        <v>14304</v>
      </c>
      <c r="AQ2627" s="84" t="s">
        <v>122</v>
      </c>
      <c r="AR2627" s="85">
        <v>1</v>
      </c>
      <c r="AS2627" s="86">
        <v>1</v>
      </c>
      <c r="AT2627" s="86">
        <v>1E-3</v>
      </c>
      <c r="AU2627" s="86">
        <v>1</v>
      </c>
      <c r="AV2627" s="84" t="s">
        <v>7</v>
      </c>
      <c r="AW2627" s="86">
        <v>40</v>
      </c>
      <c r="AX2627" s="84" t="s">
        <v>68</v>
      </c>
      <c r="AY2627" s="84" t="s">
        <v>68</v>
      </c>
      <c r="AZ2627" s="84" t="s">
        <v>68</v>
      </c>
      <c r="BA2627" s="84" t="s">
        <v>68</v>
      </c>
      <c r="BB2627" s="84" t="s">
        <v>68</v>
      </c>
      <c r="BC2627" s="84" t="s">
        <v>132</v>
      </c>
      <c r="BD2627" s="84" t="s">
        <v>83</v>
      </c>
      <c r="BE2627" s="84" t="s">
        <v>92</v>
      </c>
      <c r="BF2627" s="84" t="s">
        <v>122</v>
      </c>
      <c r="BG2627" s="84" t="s">
        <v>69</v>
      </c>
      <c r="BH2627" s="92" t="s">
        <v>15586</v>
      </c>
      <c r="BI2627" s="84" t="s">
        <v>122</v>
      </c>
      <c r="BJ2627" s="84" t="s">
        <v>15587</v>
      </c>
      <c r="BK2627" s="84" t="s">
        <v>867</v>
      </c>
      <c r="BL2627" s="84" t="s">
        <v>122</v>
      </c>
      <c r="BM2627" s="84" t="s">
        <v>83</v>
      </c>
      <c r="BN2627" s="84" t="s">
        <v>70</v>
      </c>
      <c r="BO2627" s="84" t="s">
        <v>71</v>
      </c>
      <c r="BP2627" s="84" t="s">
        <v>122</v>
      </c>
      <c r="BQ2627" s="84" t="s">
        <v>163</v>
      </c>
    </row>
    <row r="2628" spans="1:69" ht="14.4" customHeight="1" x14ac:dyDescent="0.3">
      <c r="A2628" s="40" t="str">
        <f t="shared" si="1132"/>
        <v>2025-09-19</v>
      </c>
      <c r="B2628" s="40" t="str">
        <f t="shared" si="1133"/>
        <v>SYD</v>
      </c>
      <c r="C2628" s="39" t="str">
        <f t="shared" si="1134"/>
        <v>40644127016</v>
      </c>
      <c r="D2628" s="41" t="str">
        <f t="shared" si="1135"/>
        <v>PKR253659634</v>
      </c>
      <c r="E2628" s="41" t="str">
        <f t="shared" si="1136"/>
        <v>596421494096</v>
      </c>
      <c r="F2628" s="39" t="str">
        <f t="shared" si="1137"/>
        <v>2254234</v>
      </c>
      <c r="G2628" s="39" t="str">
        <f t="shared" si="1138"/>
        <v>WISE EXPRESS(HOJUDIRECT)</v>
      </c>
      <c r="H2628" s="41" t="str">
        <f t="shared" si="1139"/>
        <v>김종성</v>
      </c>
      <c r="I2628" s="39" t="str">
        <f t="shared" si="1140"/>
        <v>02439</v>
      </c>
      <c r="J2628" s="52" t="str">
        <f t="shared" si="1141"/>
        <v/>
      </c>
      <c r="K2628" s="75">
        <f t="shared" si="1142"/>
        <v>1</v>
      </c>
      <c r="L2628" s="76">
        <f t="shared" si="1143"/>
        <v>0.4</v>
      </c>
      <c r="M2628" s="76">
        <f t="shared" si="1144"/>
        <v>1E-3</v>
      </c>
      <c r="N2628" s="76">
        <f t="shared" si="1145"/>
        <v>0.4</v>
      </c>
      <c r="O2628" s="42">
        <f t="shared" si="1146"/>
        <v>0.5</v>
      </c>
      <c r="P2628" s="39" t="str">
        <f t="shared" si="1147"/>
        <v>일반(목록배제,Normal-Manifest Exception)</v>
      </c>
      <c r="Q2628" s="72">
        <f t="shared" si="1148"/>
        <v>24</v>
      </c>
      <c r="R2628" s="43" t="str">
        <f t="shared" si="1149"/>
        <v>5X033</v>
      </c>
      <c r="S2628" s="82" t="str">
        <f t="shared" si="1150"/>
        <v/>
      </c>
      <c r="T2628" s="40">
        <f t="shared" si="1151"/>
        <v>45919</v>
      </c>
      <c r="U2628" s="44">
        <v>2500</v>
      </c>
      <c r="V2628" s="44">
        <f t="shared" si="1152"/>
        <v>0</v>
      </c>
      <c r="W2628" s="77">
        <f t="shared" si="1153"/>
        <v>2500</v>
      </c>
      <c r="X2628" s="78">
        <f t="shared" si="1154"/>
        <v>0</v>
      </c>
      <c r="Y2628" s="44" cm="1">
        <f t="array" ref="Y2628">_xlfn.IFNA(_xlfn.IFS(AND(Q2628&gt;=2000, Q2628&lt;3000), 10000, AND(Q2628&gt;=3000, Q2628&lt;4000), 15000, AND(Q2628&gt;=4000, Q2628&lt;5000), 20000, AND(Q2628&gt;=5000), 25000),0)</f>
        <v>0</v>
      </c>
      <c r="Z2628" s="91">
        <f t="shared" si="1155"/>
        <v>300</v>
      </c>
      <c r="AA2628" s="44">
        <f t="shared" si="1156"/>
        <v>0</v>
      </c>
      <c r="AB2628" s="44"/>
      <c r="AC2628" s="44"/>
      <c r="AD2628" s="44"/>
      <c r="AE2628" s="44">
        <f>VLOOKUP(O2628,정산업데이트!$A$6:$B$12,2,10)</f>
        <v>0</v>
      </c>
      <c r="AF2628" s="44"/>
      <c r="AG2628" s="79">
        <f t="shared" si="1157"/>
        <v>300</v>
      </c>
      <c r="AH2628" s="80">
        <f t="shared" si="1158"/>
        <v>2800</v>
      </c>
      <c r="AI2628" s="93"/>
      <c r="AJ2628" s="84" t="s">
        <v>13958</v>
      </c>
      <c r="AK2628" s="84" t="s">
        <v>73</v>
      </c>
      <c r="AL2628" s="84" t="s">
        <v>13959</v>
      </c>
      <c r="AM2628" s="84" t="s">
        <v>15588</v>
      </c>
      <c r="AN2628" s="84" t="s">
        <v>15589</v>
      </c>
      <c r="AO2628" s="84" t="s">
        <v>15590</v>
      </c>
      <c r="AP2628" s="84" t="s">
        <v>15591</v>
      </c>
      <c r="AQ2628" s="84" t="s">
        <v>122</v>
      </c>
      <c r="AR2628" s="85">
        <v>1</v>
      </c>
      <c r="AS2628" s="86">
        <v>0.4</v>
      </c>
      <c r="AT2628" s="86">
        <v>1E-3</v>
      </c>
      <c r="AU2628" s="86">
        <v>0.4</v>
      </c>
      <c r="AV2628" s="84" t="s">
        <v>8</v>
      </c>
      <c r="AW2628" s="86">
        <v>24</v>
      </c>
      <c r="AX2628" s="84" t="s">
        <v>68</v>
      </c>
      <c r="AY2628" s="84" t="s">
        <v>68</v>
      </c>
      <c r="AZ2628" s="84" t="s">
        <v>68</v>
      </c>
      <c r="BA2628" s="84" t="s">
        <v>68</v>
      </c>
      <c r="BB2628" s="84" t="s">
        <v>68</v>
      </c>
      <c r="BC2628" s="84" t="s">
        <v>135</v>
      </c>
      <c r="BD2628" s="84" t="s">
        <v>104</v>
      </c>
      <c r="BE2628" s="84" t="s">
        <v>105</v>
      </c>
      <c r="BF2628" s="84" t="s">
        <v>122</v>
      </c>
      <c r="BG2628" s="84" t="s">
        <v>69</v>
      </c>
      <c r="BH2628" s="92" t="s">
        <v>15592</v>
      </c>
      <c r="BI2628" s="84" t="s">
        <v>122</v>
      </c>
      <c r="BJ2628" s="84" t="s">
        <v>15593</v>
      </c>
      <c r="BK2628" s="84" t="s">
        <v>867</v>
      </c>
      <c r="BL2628" s="84" t="s">
        <v>122</v>
      </c>
      <c r="BM2628" s="84" t="s">
        <v>104</v>
      </c>
      <c r="BN2628" s="84" t="s">
        <v>70</v>
      </c>
      <c r="BO2628" s="84" t="s">
        <v>71</v>
      </c>
      <c r="BP2628" s="84" t="s">
        <v>122</v>
      </c>
      <c r="BQ2628" s="84" t="s">
        <v>163</v>
      </c>
    </row>
    <row r="2629" spans="1:69" ht="14.4" customHeight="1" x14ac:dyDescent="0.3">
      <c r="A2629" s="40" t="str">
        <f t="shared" si="1132"/>
        <v>2025-09-19</v>
      </c>
      <c r="B2629" s="40" t="str">
        <f t="shared" si="1133"/>
        <v>SYD</v>
      </c>
      <c r="C2629" s="39" t="str">
        <f t="shared" si="1134"/>
        <v>40644127016</v>
      </c>
      <c r="D2629" s="41" t="str">
        <f t="shared" si="1135"/>
        <v>PKR253659635</v>
      </c>
      <c r="E2629" s="41" t="str">
        <f t="shared" si="1136"/>
        <v>596421494100</v>
      </c>
      <c r="F2629" s="39" t="str">
        <f t="shared" si="1137"/>
        <v>2254234</v>
      </c>
      <c r="G2629" s="39" t="str">
        <f t="shared" si="1138"/>
        <v>WISE EXPRESS(HOJUDIRECT)</v>
      </c>
      <c r="H2629" s="41" t="str">
        <f t="shared" si="1139"/>
        <v>이경민</v>
      </c>
      <c r="I2629" s="39" t="str">
        <f t="shared" si="1140"/>
        <v>31509</v>
      </c>
      <c r="J2629" s="52" t="str">
        <f t="shared" si="1141"/>
        <v/>
      </c>
      <c r="K2629" s="75">
        <f t="shared" si="1142"/>
        <v>1</v>
      </c>
      <c r="L2629" s="76">
        <f t="shared" si="1143"/>
        <v>0.4</v>
      </c>
      <c r="M2629" s="76">
        <f t="shared" si="1144"/>
        <v>1E-3</v>
      </c>
      <c r="N2629" s="76">
        <f t="shared" si="1145"/>
        <v>0.4</v>
      </c>
      <c r="O2629" s="42">
        <f t="shared" si="1146"/>
        <v>0.5</v>
      </c>
      <c r="P2629" s="39" t="str">
        <f t="shared" si="1147"/>
        <v>일반(목록배제,Normal-Manifest Exception)</v>
      </c>
      <c r="Q2629" s="72">
        <f t="shared" si="1148"/>
        <v>24</v>
      </c>
      <c r="R2629" s="43" t="str">
        <f t="shared" si="1149"/>
        <v>5X033</v>
      </c>
      <c r="S2629" s="82" t="str">
        <f t="shared" si="1150"/>
        <v/>
      </c>
      <c r="T2629" s="40">
        <f t="shared" si="1151"/>
        <v>45919</v>
      </c>
      <c r="U2629" s="44">
        <v>2500</v>
      </c>
      <c r="V2629" s="44">
        <f t="shared" si="1152"/>
        <v>0</v>
      </c>
      <c r="W2629" s="77">
        <f t="shared" si="1153"/>
        <v>2500</v>
      </c>
      <c r="X2629" s="78">
        <f t="shared" si="1154"/>
        <v>0</v>
      </c>
      <c r="Y2629" s="44" cm="1">
        <f t="array" ref="Y2629">_xlfn.IFNA(_xlfn.IFS(AND(Q2629&gt;=2000, Q2629&lt;3000), 10000, AND(Q2629&gt;=3000, Q2629&lt;4000), 15000, AND(Q2629&gt;=4000, Q2629&lt;5000), 20000, AND(Q2629&gt;=5000), 25000),0)</f>
        <v>0</v>
      </c>
      <c r="Z2629" s="91">
        <f t="shared" si="1155"/>
        <v>300</v>
      </c>
      <c r="AA2629" s="44">
        <f t="shared" si="1156"/>
        <v>0</v>
      </c>
      <c r="AB2629" s="44"/>
      <c r="AC2629" s="44"/>
      <c r="AD2629" s="44"/>
      <c r="AE2629" s="44">
        <f>VLOOKUP(O2629,정산업데이트!$A$6:$B$12,2,10)</f>
        <v>0</v>
      </c>
      <c r="AF2629" s="44"/>
      <c r="AG2629" s="79">
        <f t="shared" si="1157"/>
        <v>300</v>
      </c>
      <c r="AH2629" s="80">
        <f t="shared" si="1158"/>
        <v>2800</v>
      </c>
      <c r="AJ2629" s="84" t="s">
        <v>13958</v>
      </c>
      <c r="AK2629" s="84" t="s">
        <v>73</v>
      </c>
      <c r="AL2629" s="84" t="s">
        <v>13959</v>
      </c>
      <c r="AM2629" s="84" t="s">
        <v>15594</v>
      </c>
      <c r="AN2629" s="84" t="s">
        <v>15595</v>
      </c>
      <c r="AO2629" s="84" t="s">
        <v>15596</v>
      </c>
      <c r="AP2629" s="84" t="s">
        <v>1819</v>
      </c>
      <c r="AQ2629" s="84" t="s">
        <v>122</v>
      </c>
      <c r="AR2629" s="85">
        <v>1</v>
      </c>
      <c r="AS2629" s="86">
        <v>0.4</v>
      </c>
      <c r="AT2629" s="86">
        <v>1E-3</v>
      </c>
      <c r="AU2629" s="86">
        <v>0.4</v>
      </c>
      <c r="AV2629" s="84" t="s">
        <v>8</v>
      </c>
      <c r="AW2629" s="86">
        <v>24</v>
      </c>
      <c r="AX2629" s="84" t="s">
        <v>68</v>
      </c>
      <c r="AY2629" s="84" t="s">
        <v>68</v>
      </c>
      <c r="AZ2629" s="84" t="s">
        <v>68</v>
      </c>
      <c r="BA2629" s="84" t="s">
        <v>68</v>
      </c>
      <c r="BB2629" s="84" t="s">
        <v>68</v>
      </c>
      <c r="BC2629" s="84" t="s">
        <v>135</v>
      </c>
      <c r="BD2629" s="84" t="s">
        <v>104</v>
      </c>
      <c r="BE2629" s="84" t="s">
        <v>105</v>
      </c>
      <c r="BF2629" s="84" t="s">
        <v>122</v>
      </c>
      <c r="BG2629" s="84" t="s">
        <v>69</v>
      </c>
      <c r="BH2629" s="92" t="s">
        <v>15597</v>
      </c>
      <c r="BI2629" s="84" t="s">
        <v>122</v>
      </c>
      <c r="BJ2629" s="84" t="s">
        <v>15598</v>
      </c>
      <c r="BK2629" s="84" t="s">
        <v>867</v>
      </c>
      <c r="BL2629" s="84" t="s">
        <v>122</v>
      </c>
      <c r="BM2629" s="84" t="s">
        <v>104</v>
      </c>
      <c r="BN2629" s="84" t="s">
        <v>70</v>
      </c>
      <c r="BO2629" s="84" t="s">
        <v>71</v>
      </c>
      <c r="BP2629" s="84" t="s">
        <v>122</v>
      </c>
      <c r="BQ2629" s="84" t="s">
        <v>163</v>
      </c>
    </row>
    <row r="2630" spans="1:69" ht="14.4" customHeight="1" x14ac:dyDescent="0.3">
      <c r="A2630" s="40" t="str">
        <f t="shared" ref="A2630:A2693" si="1159">AJ2630</f>
        <v>2025-09-19</v>
      </c>
      <c r="B2630" s="40" t="str">
        <f t="shared" ref="B2630:B2693" si="1160">AK2630</f>
        <v>SYD</v>
      </c>
      <c r="C2630" s="39" t="str">
        <f t="shared" ref="C2630:C2693" si="1161">AL2630</f>
        <v>40644127016</v>
      </c>
      <c r="D2630" s="41" t="str">
        <f t="shared" ref="D2630:D2693" si="1162">AM2630</f>
        <v>PKR253637326</v>
      </c>
      <c r="E2630" s="41" t="str">
        <f t="shared" ref="E2630:E2693" si="1163">BH2630</f>
        <v>596421490051</v>
      </c>
      <c r="F2630" s="39" t="str">
        <f t="shared" ref="F2630:F2693" si="1164">BC2630</f>
        <v>2254234</v>
      </c>
      <c r="G2630" s="39" t="str">
        <f t="shared" ref="G2630:G2693" si="1165">BD2630</f>
        <v>WISE EXPRESS(HOJUDIRECT)</v>
      </c>
      <c r="H2630" s="41" t="str">
        <f t="shared" ref="H2630:H2693" si="1166">AN2630</f>
        <v>정갑순</v>
      </c>
      <c r="I2630" s="39" t="str">
        <f t="shared" ref="I2630:I2693" si="1167">AP2630</f>
        <v>52738</v>
      </c>
      <c r="J2630" s="52" t="str">
        <f t="shared" ref="J2630:J2693" si="1168">AQ2630</f>
        <v/>
      </c>
      <c r="K2630" s="75">
        <f t="shared" ref="K2630:K2693" si="1169">AR2630</f>
        <v>1</v>
      </c>
      <c r="L2630" s="76">
        <f t="shared" ref="L2630:L2693" si="1170">AS2630</f>
        <v>0.8</v>
      </c>
      <c r="M2630" s="76">
        <f t="shared" ref="M2630:M2693" si="1171">AT2630</f>
        <v>1E-3</v>
      </c>
      <c r="N2630" s="76">
        <f t="shared" ref="N2630:N2693" si="1172">AU2630</f>
        <v>0.8</v>
      </c>
      <c r="O2630" s="42">
        <f t="shared" ref="O2630:O2693" si="1173">CEILING(MAX(L2630:N2630)/K2630,0.5)</f>
        <v>1</v>
      </c>
      <c r="P2630" s="39" t="str">
        <f t="shared" ref="P2630:P2693" si="1174">AV2630</f>
        <v>일반(목록배제,Normal-Manifest Exception)</v>
      </c>
      <c r="Q2630" s="72">
        <f t="shared" ref="Q2630:Q2693" si="1175">AW2630</f>
        <v>48</v>
      </c>
      <c r="R2630" s="43" t="str">
        <f t="shared" ref="R2630:R2693" si="1176">BK2630</f>
        <v>5X033</v>
      </c>
      <c r="S2630" s="82" t="str">
        <f t="shared" ref="S2630:S2693" si="1177">BL2630</f>
        <v/>
      </c>
      <c r="T2630" s="40">
        <f t="shared" ref="T2630:T2693" si="1178">DATE(YEAR(A2630),MONTH(A2630),DAY(A2630))</f>
        <v>45919</v>
      </c>
      <c r="U2630" s="44">
        <v>2500</v>
      </c>
      <c r="V2630" s="44">
        <f t="shared" ref="V2630:V2693" si="1179">IF(O2630&gt;5,CEILING(O2630-5,1)*100,0)</f>
        <v>0</v>
      </c>
      <c r="W2630" s="77">
        <f t="shared" ref="W2630:W2693" si="1180">SUM(U2630:V2630)</f>
        <v>2500</v>
      </c>
      <c r="X2630" s="78">
        <f t="shared" ref="X2630:X2693" si="1181">(K2630-1)*2500</f>
        <v>0</v>
      </c>
      <c r="Y2630" s="44" cm="1">
        <f t="array" ref="Y2630">_xlfn.IFNA(_xlfn.IFS(AND(Q2630&gt;=2000, Q2630&lt;3000), 10000, AND(Q2630&gt;=3000, Q2630&lt;4000), 15000, AND(Q2630&gt;=4000, Q2630&lt;5000), 20000, AND(Q2630&gt;=5000), 25000),0)</f>
        <v>0</v>
      </c>
      <c r="Z2630" s="91">
        <f t="shared" ref="Z2630:Z2693" si="1182">IF(OR(P2630="일반(목록배제,Normal-Manifest Exception)",P2630="간이(Simple)",P2630="목록취하(허용배제,Manifest-Drop)",P2630="일반(NORMAL)"),300,0)</f>
        <v>300</v>
      </c>
      <c r="AA2630" s="44">
        <f t="shared" ref="AA2630:AA2693" si="1183">IF(LEFT(AP2630,2)="63",3000,0)</f>
        <v>0</v>
      </c>
      <c r="AB2630" s="44"/>
      <c r="AC2630" s="44"/>
      <c r="AD2630" s="44"/>
      <c r="AE2630" s="44">
        <f>VLOOKUP(O2630,정산업데이트!$A$6:$B$12,2,10)</f>
        <v>0</v>
      </c>
      <c r="AF2630" s="44"/>
      <c r="AG2630" s="79">
        <f t="shared" ref="AG2630:AG2693" si="1184">X2630+Y2630+Z2630+AA2630+AB2630+AE2630+AF2630</f>
        <v>300</v>
      </c>
      <c r="AH2630" s="80">
        <f t="shared" ref="AH2630:AH2693" si="1185">SUM(AG2630,W2630)</f>
        <v>2800</v>
      </c>
      <c r="AI2630" s="93"/>
      <c r="AJ2630" s="84" t="s">
        <v>13958</v>
      </c>
      <c r="AK2630" s="84" t="s">
        <v>73</v>
      </c>
      <c r="AL2630" s="84" t="s">
        <v>13959</v>
      </c>
      <c r="AM2630" s="84" t="s">
        <v>15599</v>
      </c>
      <c r="AN2630" s="84" t="s">
        <v>15600</v>
      </c>
      <c r="AO2630" s="84" t="s">
        <v>15601</v>
      </c>
      <c r="AP2630" s="84" t="s">
        <v>15602</v>
      </c>
      <c r="AQ2630" s="84" t="s">
        <v>122</v>
      </c>
      <c r="AR2630" s="85">
        <v>1</v>
      </c>
      <c r="AS2630" s="86">
        <v>0.8</v>
      </c>
      <c r="AT2630" s="86">
        <v>1E-3</v>
      </c>
      <c r="AU2630" s="86">
        <v>0.8</v>
      </c>
      <c r="AV2630" s="84" t="s">
        <v>8</v>
      </c>
      <c r="AW2630" s="86">
        <v>48</v>
      </c>
      <c r="AX2630" s="84" t="s">
        <v>68</v>
      </c>
      <c r="AY2630" s="84" t="s">
        <v>68</v>
      </c>
      <c r="AZ2630" s="84" t="s">
        <v>68</v>
      </c>
      <c r="BA2630" s="84" t="s">
        <v>68</v>
      </c>
      <c r="BB2630" s="84" t="s">
        <v>68</v>
      </c>
      <c r="BC2630" s="84" t="s">
        <v>135</v>
      </c>
      <c r="BD2630" s="84" t="s">
        <v>104</v>
      </c>
      <c r="BE2630" s="84" t="s">
        <v>105</v>
      </c>
      <c r="BF2630" s="84" t="s">
        <v>122</v>
      </c>
      <c r="BG2630" s="84" t="s">
        <v>69</v>
      </c>
      <c r="BH2630" s="92" t="s">
        <v>15603</v>
      </c>
      <c r="BI2630" s="84" t="s">
        <v>122</v>
      </c>
      <c r="BJ2630" s="84" t="s">
        <v>15604</v>
      </c>
      <c r="BK2630" s="84" t="s">
        <v>867</v>
      </c>
      <c r="BL2630" s="84" t="s">
        <v>122</v>
      </c>
      <c r="BM2630" s="84" t="s">
        <v>104</v>
      </c>
      <c r="BN2630" s="84" t="s">
        <v>70</v>
      </c>
      <c r="BO2630" s="84" t="s">
        <v>71</v>
      </c>
      <c r="BP2630" s="84" t="s">
        <v>122</v>
      </c>
      <c r="BQ2630" s="84" t="s">
        <v>163</v>
      </c>
    </row>
    <row r="2631" spans="1:69" ht="14.4" customHeight="1" x14ac:dyDescent="0.3">
      <c r="A2631" s="40" t="str">
        <f t="shared" si="1159"/>
        <v>2025-09-19</v>
      </c>
      <c r="B2631" s="40" t="str">
        <f t="shared" si="1160"/>
        <v>SYD</v>
      </c>
      <c r="C2631" s="39" t="str">
        <f t="shared" si="1161"/>
        <v>40644127016</v>
      </c>
      <c r="D2631" s="41" t="str">
        <f t="shared" si="1162"/>
        <v>PKR253637327</v>
      </c>
      <c r="E2631" s="41" t="str">
        <f t="shared" si="1163"/>
        <v>596421490062</v>
      </c>
      <c r="F2631" s="39" t="str">
        <f t="shared" si="1164"/>
        <v>2254234</v>
      </c>
      <c r="G2631" s="39" t="str">
        <f t="shared" si="1165"/>
        <v>WISE EXPRESS(HOJUDIRECT)</v>
      </c>
      <c r="H2631" s="41" t="str">
        <f t="shared" si="1166"/>
        <v>박선영</v>
      </c>
      <c r="I2631" s="39" t="str">
        <f t="shared" si="1167"/>
        <v>62349</v>
      </c>
      <c r="J2631" s="52" t="str">
        <f t="shared" si="1168"/>
        <v/>
      </c>
      <c r="K2631" s="75">
        <f t="shared" si="1169"/>
        <v>1</v>
      </c>
      <c r="L2631" s="76">
        <f t="shared" si="1170"/>
        <v>0.4</v>
      </c>
      <c r="M2631" s="76">
        <f t="shared" si="1171"/>
        <v>1E-3</v>
      </c>
      <c r="N2631" s="76">
        <f t="shared" si="1172"/>
        <v>0.4</v>
      </c>
      <c r="O2631" s="42">
        <f t="shared" si="1173"/>
        <v>0.5</v>
      </c>
      <c r="P2631" s="39" t="str">
        <f t="shared" si="1174"/>
        <v>일반(목록배제,Normal-Manifest Exception)</v>
      </c>
      <c r="Q2631" s="72">
        <f t="shared" si="1175"/>
        <v>24</v>
      </c>
      <c r="R2631" s="43" t="str">
        <f t="shared" si="1176"/>
        <v>5X033</v>
      </c>
      <c r="S2631" s="82" t="str">
        <f t="shared" si="1177"/>
        <v/>
      </c>
      <c r="T2631" s="40">
        <f t="shared" si="1178"/>
        <v>45919</v>
      </c>
      <c r="U2631" s="44">
        <v>2500</v>
      </c>
      <c r="V2631" s="44">
        <f t="shared" si="1179"/>
        <v>0</v>
      </c>
      <c r="W2631" s="77">
        <f t="shared" si="1180"/>
        <v>2500</v>
      </c>
      <c r="X2631" s="78">
        <f t="shared" si="1181"/>
        <v>0</v>
      </c>
      <c r="Y2631" s="44" cm="1">
        <f t="array" ref="Y2631">_xlfn.IFNA(_xlfn.IFS(AND(Q2631&gt;=2000, Q2631&lt;3000), 10000, AND(Q2631&gt;=3000, Q2631&lt;4000), 15000, AND(Q2631&gt;=4000, Q2631&lt;5000), 20000, AND(Q2631&gt;=5000), 25000),0)</f>
        <v>0</v>
      </c>
      <c r="Z2631" s="91">
        <f t="shared" si="1182"/>
        <v>300</v>
      </c>
      <c r="AA2631" s="44">
        <f t="shared" si="1183"/>
        <v>0</v>
      </c>
      <c r="AB2631" s="44"/>
      <c r="AC2631" s="44"/>
      <c r="AD2631" s="44"/>
      <c r="AE2631" s="44">
        <f>VLOOKUP(O2631,정산업데이트!$A$6:$B$12,2,10)</f>
        <v>0</v>
      </c>
      <c r="AF2631" s="44"/>
      <c r="AG2631" s="79">
        <f t="shared" si="1184"/>
        <v>300</v>
      </c>
      <c r="AH2631" s="80">
        <f t="shared" si="1185"/>
        <v>2800</v>
      </c>
      <c r="AI2631" s="93"/>
      <c r="AJ2631" s="84" t="s">
        <v>13958</v>
      </c>
      <c r="AK2631" s="84" t="s">
        <v>73</v>
      </c>
      <c r="AL2631" s="84" t="s">
        <v>13959</v>
      </c>
      <c r="AM2631" s="84" t="s">
        <v>15605</v>
      </c>
      <c r="AN2631" s="84" t="s">
        <v>267</v>
      </c>
      <c r="AO2631" s="84" t="s">
        <v>15606</v>
      </c>
      <c r="AP2631" s="84" t="s">
        <v>15607</v>
      </c>
      <c r="AQ2631" s="84" t="s">
        <v>122</v>
      </c>
      <c r="AR2631" s="85">
        <v>1</v>
      </c>
      <c r="AS2631" s="86">
        <v>0.4</v>
      </c>
      <c r="AT2631" s="86">
        <v>1E-3</v>
      </c>
      <c r="AU2631" s="86">
        <v>0.4</v>
      </c>
      <c r="AV2631" s="84" t="s">
        <v>8</v>
      </c>
      <c r="AW2631" s="86">
        <v>24</v>
      </c>
      <c r="AX2631" s="84" t="s">
        <v>68</v>
      </c>
      <c r="AY2631" s="84" t="s">
        <v>68</v>
      </c>
      <c r="AZ2631" s="84" t="s">
        <v>68</v>
      </c>
      <c r="BA2631" s="84" t="s">
        <v>68</v>
      </c>
      <c r="BB2631" s="84" t="s">
        <v>68</v>
      </c>
      <c r="BC2631" s="84" t="s">
        <v>135</v>
      </c>
      <c r="BD2631" s="84" t="s">
        <v>104</v>
      </c>
      <c r="BE2631" s="84" t="s">
        <v>105</v>
      </c>
      <c r="BF2631" s="84" t="s">
        <v>122</v>
      </c>
      <c r="BG2631" s="84" t="s">
        <v>69</v>
      </c>
      <c r="BH2631" s="92" t="s">
        <v>15608</v>
      </c>
      <c r="BI2631" s="84" t="s">
        <v>122</v>
      </c>
      <c r="BJ2631" s="84" t="s">
        <v>15609</v>
      </c>
      <c r="BK2631" s="84" t="s">
        <v>867</v>
      </c>
      <c r="BL2631" s="84" t="s">
        <v>122</v>
      </c>
      <c r="BM2631" s="84" t="s">
        <v>104</v>
      </c>
      <c r="BN2631" s="84" t="s">
        <v>70</v>
      </c>
      <c r="BO2631" s="84" t="s">
        <v>71</v>
      </c>
      <c r="BP2631" s="84" t="s">
        <v>122</v>
      </c>
      <c r="BQ2631" s="84" t="s">
        <v>163</v>
      </c>
    </row>
    <row r="2632" spans="1:69" ht="14.4" customHeight="1" x14ac:dyDescent="0.3">
      <c r="A2632" s="40" t="str">
        <f t="shared" si="1159"/>
        <v>2025-09-19</v>
      </c>
      <c r="B2632" s="40" t="str">
        <f t="shared" si="1160"/>
        <v>SYD</v>
      </c>
      <c r="C2632" s="39" t="str">
        <f t="shared" si="1161"/>
        <v>40644127016</v>
      </c>
      <c r="D2632" s="41" t="str">
        <f t="shared" si="1162"/>
        <v>PKR253637328</v>
      </c>
      <c r="E2632" s="41" t="str">
        <f t="shared" si="1163"/>
        <v>596421490073</v>
      </c>
      <c r="F2632" s="39" t="str">
        <f t="shared" si="1164"/>
        <v>2254234</v>
      </c>
      <c r="G2632" s="39" t="str">
        <f t="shared" si="1165"/>
        <v>WISE EXPRESS(HOJUDIRECT)</v>
      </c>
      <c r="H2632" s="41" t="str">
        <f t="shared" si="1166"/>
        <v>홍자경</v>
      </c>
      <c r="I2632" s="39" t="str">
        <f t="shared" si="1167"/>
        <v>03429</v>
      </c>
      <c r="J2632" s="52" t="str">
        <f t="shared" si="1168"/>
        <v/>
      </c>
      <c r="K2632" s="75">
        <f t="shared" si="1169"/>
        <v>1</v>
      </c>
      <c r="L2632" s="76">
        <f t="shared" si="1170"/>
        <v>0.4</v>
      </c>
      <c r="M2632" s="76">
        <f t="shared" si="1171"/>
        <v>1E-3</v>
      </c>
      <c r="N2632" s="76">
        <f t="shared" si="1172"/>
        <v>0.4</v>
      </c>
      <c r="O2632" s="42">
        <f t="shared" si="1173"/>
        <v>0.5</v>
      </c>
      <c r="P2632" s="39" t="str">
        <f t="shared" si="1174"/>
        <v>일반(목록배제,Normal-Manifest Exception)</v>
      </c>
      <c r="Q2632" s="72">
        <f t="shared" si="1175"/>
        <v>24</v>
      </c>
      <c r="R2632" s="43" t="str">
        <f t="shared" si="1176"/>
        <v>5X033</v>
      </c>
      <c r="S2632" s="82" t="str">
        <f t="shared" si="1177"/>
        <v/>
      </c>
      <c r="T2632" s="40">
        <f t="shared" si="1178"/>
        <v>45919</v>
      </c>
      <c r="U2632" s="44">
        <v>2500</v>
      </c>
      <c r="V2632" s="44">
        <f t="shared" si="1179"/>
        <v>0</v>
      </c>
      <c r="W2632" s="77">
        <f t="shared" si="1180"/>
        <v>2500</v>
      </c>
      <c r="X2632" s="78">
        <f t="shared" si="1181"/>
        <v>0</v>
      </c>
      <c r="Y2632" s="44" cm="1">
        <f t="array" ref="Y2632">_xlfn.IFNA(_xlfn.IFS(AND(Q2632&gt;=2000, Q2632&lt;3000), 10000, AND(Q2632&gt;=3000, Q2632&lt;4000), 15000, AND(Q2632&gt;=4000, Q2632&lt;5000), 20000, AND(Q2632&gt;=5000), 25000),0)</f>
        <v>0</v>
      </c>
      <c r="Z2632" s="91">
        <f t="shared" si="1182"/>
        <v>300</v>
      </c>
      <c r="AA2632" s="44">
        <f t="shared" si="1183"/>
        <v>0</v>
      </c>
      <c r="AB2632" s="44"/>
      <c r="AC2632" s="44"/>
      <c r="AD2632" s="44"/>
      <c r="AE2632" s="44">
        <f>VLOOKUP(O2632,정산업데이트!$A$6:$B$12,2,10)</f>
        <v>0</v>
      </c>
      <c r="AF2632" s="44"/>
      <c r="AG2632" s="79">
        <f t="shared" si="1184"/>
        <v>300</v>
      </c>
      <c r="AH2632" s="80">
        <f t="shared" si="1185"/>
        <v>2800</v>
      </c>
      <c r="AI2632" s="93"/>
      <c r="AJ2632" s="84" t="s">
        <v>13958</v>
      </c>
      <c r="AK2632" s="84" t="s">
        <v>73</v>
      </c>
      <c r="AL2632" s="84" t="s">
        <v>13959</v>
      </c>
      <c r="AM2632" s="84" t="s">
        <v>15610</v>
      </c>
      <c r="AN2632" s="84" t="s">
        <v>3885</v>
      </c>
      <c r="AO2632" s="84" t="s">
        <v>3886</v>
      </c>
      <c r="AP2632" s="84" t="s">
        <v>3887</v>
      </c>
      <c r="AQ2632" s="84" t="s">
        <v>122</v>
      </c>
      <c r="AR2632" s="85">
        <v>1</v>
      </c>
      <c r="AS2632" s="86">
        <v>0.4</v>
      </c>
      <c r="AT2632" s="86">
        <v>1E-3</v>
      </c>
      <c r="AU2632" s="86">
        <v>0.4</v>
      </c>
      <c r="AV2632" s="84" t="s">
        <v>8</v>
      </c>
      <c r="AW2632" s="86">
        <v>24</v>
      </c>
      <c r="AX2632" s="84" t="s">
        <v>68</v>
      </c>
      <c r="AY2632" s="84" t="s">
        <v>68</v>
      </c>
      <c r="AZ2632" s="84" t="s">
        <v>68</v>
      </c>
      <c r="BA2632" s="84" t="s">
        <v>68</v>
      </c>
      <c r="BB2632" s="84" t="s">
        <v>68</v>
      </c>
      <c r="BC2632" s="84" t="s">
        <v>135</v>
      </c>
      <c r="BD2632" s="84" t="s">
        <v>104</v>
      </c>
      <c r="BE2632" s="84" t="s">
        <v>105</v>
      </c>
      <c r="BF2632" s="84" t="s">
        <v>122</v>
      </c>
      <c r="BG2632" s="84" t="s">
        <v>69</v>
      </c>
      <c r="BH2632" s="92" t="s">
        <v>15611</v>
      </c>
      <c r="BI2632" s="84" t="s">
        <v>122</v>
      </c>
      <c r="BJ2632" s="84" t="s">
        <v>15612</v>
      </c>
      <c r="BK2632" s="84" t="s">
        <v>867</v>
      </c>
      <c r="BL2632" s="84" t="s">
        <v>122</v>
      </c>
      <c r="BM2632" s="84" t="s">
        <v>104</v>
      </c>
      <c r="BN2632" s="84" t="s">
        <v>70</v>
      </c>
      <c r="BO2632" s="84" t="s">
        <v>71</v>
      </c>
      <c r="BP2632" s="84" t="s">
        <v>122</v>
      </c>
      <c r="BQ2632" s="84" t="s">
        <v>163</v>
      </c>
    </row>
    <row r="2633" spans="1:69" ht="14.4" customHeight="1" x14ac:dyDescent="0.3">
      <c r="A2633" s="40" t="str">
        <f t="shared" si="1159"/>
        <v>2025-09-19</v>
      </c>
      <c r="B2633" s="40" t="str">
        <f t="shared" si="1160"/>
        <v>SYD</v>
      </c>
      <c r="C2633" s="39" t="str">
        <f t="shared" si="1161"/>
        <v>40644127016</v>
      </c>
      <c r="D2633" s="41" t="str">
        <f t="shared" si="1162"/>
        <v>PKR253643111</v>
      </c>
      <c r="E2633" s="41" t="str">
        <f t="shared" si="1163"/>
        <v>596421491650</v>
      </c>
      <c r="F2633" s="39" t="str">
        <f t="shared" si="1164"/>
        <v>2254238</v>
      </c>
      <c r="G2633" s="39" t="str">
        <f t="shared" si="1165"/>
        <v>WISE EXPRESS(CHUHO)</v>
      </c>
      <c r="H2633" s="41" t="str">
        <f t="shared" si="1166"/>
        <v>이광오</v>
      </c>
      <c r="I2633" s="39" t="str">
        <f t="shared" si="1167"/>
        <v>08791</v>
      </c>
      <c r="J2633" s="52" t="str">
        <f t="shared" si="1168"/>
        <v/>
      </c>
      <c r="K2633" s="75">
        <f t="shared" si="1169"/>
        <v>1</v>
      </c>
      <c r="L2633" s="76">
        <f t="shared" si="1170"/>
        <v>1</v>
      </c>
      <c r="M2633" s="76">
        <f t="shared" si="1171"/>
        <v>1E-3</v>
      </c>
      <c r="N2633" s="76">
        <f t="shared" si="1172"/>
        <v>1</v>
      </c>
      <c r="O2633" s="42">
        <f t="shared" si="1173"/>
        <v>1</v>
      </c>
      <c r="P2633" s="39" t="str">
        <f t="shared" si="1174"/>
        <v>일반(목록배제,Normal-Manifest Exception)</v>
      </c>
      <c r="Q2633" s="72">
        <f t="shared" si="1175"/>
        <v>50</v>
      </c>
      <c r="R2633" s="43" t="str">
        <f t="shared" si="1176"/>
        <v>5X033</v>
      </c>
      <c r="S2633" s="82" t="str">
        <f t="shared" si="1177"/>
        <v/>
      </c>
      <c r="T2633" s="40">
        <f t="shared" si="1178"/>
        <v>45919</v>
      </c>
      <c r="U2633" s="44">
        <v>2500</v>
      </c>
      <c r="V2633" s="44">
        <f t="shared" si="1179"/>
        <v>0</v>
      </c>
      <c r="W2633" s="77">
        <f t="shared" si="1180"/>
        <v>2500</v>
      </c>
      <c r="X2633" s="78">
        <f t="shared" si="1181"/>
        <v>0</v>
      </c>
      <c r="Y2633" s="44" cm="1">
        <f t="array" ref="Y2633">_xlfn.IFNA(_xlfn.IFS(AND(Q2633&gt;=2000, Q2633&lt;3000), 10000, AND(Q2633&gt;=3000, Q2633&lt;4000), 15000, AND(Q2633&gt;=4000, Q2633&lt;5000), 20000, AND(Q2633&gt;=5000), 25000),0)</f>
        <v>0</v>
      </c>
      <c r="Z2633" s="91">
        <f t="shared" si="1182"/>
        <v>300</v>
      </c>
      <c r="AA2633" s="44">
        <f t="shared" si="1183"/>
        <v>0</v>
      </c>
      <c r="AB2633" s="44"/>
      <c r="AC2633" s="44"/>
      <c r="AD2633" s="44"/>
      <c r="AE2633" s="44">
        <f>VLOOKUP(O2633,정산업데이트!$A$6:$B$12,2,10)</f>
        <v>0</v>
      </c>
      <c r="AF2633" s="44"/>
      <c r="AG2633" s="79">
        <f t="shared" si="1184"/>
        <v>300</v>
      </c>
      <c r="AH2633" s="80">
        <f t="shared" si="1185"/>
        <v>2800</v>
      </c>
      <c r="AI2633" s="93"/>
      <c r="AJ2633" s="84" t="s">
        <v>13958</v>
      </c>
      <c r="AK2633" s="84" t="s">
        <v>73</v>
      </c>
      <c r="AL2633" s="84" t="s">
        <v>13959</v>
      </c>
      <c r="AM2633" s="84" t="s">
        <v>15613</v>
      </c>
      <c r="AN2633" s="84" t="s">
        <v>15614</v>
      </c>
      <c r="AO2633" s="84" t="s">
        <v>15615</v>
      </c>
      <c r="AP2633" s="84" t="s">
        <v>15616</v>
      </c>
      <c r="AQ2633" s="84" t="s">
        <v>122</v>
      </c>
      <c r="AR2633" s="85">
        <v>1</v>
      </c>
      <c r="AS2633" s="86">
        <v>1</v>
      </c>
      <c r="AT2633" s="86">
        <v>1E-3</v>
      </c>
      <c r="AU2633" s="86">
        <v>1</v>
      </c>
      <c r="AV2633" s="84" t="s">
        <v>8</v>
      </c>
      <c r="AW2633" s="86">
        <v>50</v>
      </c>
      <c r="AX2633" s="84" t="s">
        <v>68</v>
      </c>
      <c r="AY2633" s="84" t="s">
        <v>68</v>
      </c>
      <c r="AZ2633" s="84" t="s">
        <v>68</v>
      </c>
      <c r="BA2633" s="84" t="s">
        <v>68</v>
      </c>
      <c r="BB2633" s="84" t="s">
        <v>68</v>
      </c>
      <c r="BC2633" s="84" t="s">
        <v>123</v>
      </c>
      <c r="BD2633" s="84" t="s">
        <v>81</v>
      </c>
      <c r="BE2633" s="84" t="s">
        <v>82</v>
      </c>
      <c r="BF2633" s="84" t="s">
        <v>122</v>
      </c>
      <c r="BG2633" s="84" t="s">
        <v>69</v>
      </c>
      <c r="BH2633" s="92" t="s">
        <v>15617</v>
      </c>
      <c r="BI2633" s="84" t="s">
        <v>122</v>
      </c>
      <c r="BJ2633" s="84" t="s">
        <v>15618</v>
      </c>
      <c r="BK2633" s="84" t="s">
        <v>867</v>
      </c>
      <c r="BL2633" s="84" t="s">
        <v>122</v>
      </c>
      <c r="BM2633" s="84" t="s">
        <v>81</v>
      </c>
      <c r="BN2633" s="84" t="s">
        <v>70</v>
      </c>
      <c r="BO2633" s="84" t="s">
        <v>71</v>
      </c>
      <c r="BP2633" s="84" t="s">
        <v>122</v>
      </c>
      <c r="BQ2633" s="84" t="s">
        <v>163</v>
      </c>
    </row>
    <row r="2634" spans="1:69" ht="14.4" customHeight="1" x14ac:dyDescent="0.3">
      <c r="A2634" s="40" t="str">
        <f t="shared" si="1159"/>
        <v>2025-09-19</v>
      </c>
      <c r="B2634" s="40" t="str">
        <f t="shared" si="1160"/>
        <v>SYD</v>
      </c>
      <c r="C2634" s="39" t="str">
        <f t="shared" si="1161"/>
        <v>40644127016</v>
      </c>
      <c r="D2634" s="41" t="str">
        <f t="shared" si="1162"/>
        <v>PKR253643112</v>
      </c>
      <c r="E2634" s="41" t="str">
        <f t="shared" si="1163"/>
        <v>596421491661</v>
      </c>
      <c r="F2634" s="39" t="str">
        <f t="shared" si="1164"/>
        <v>2254238</v>
      </c>
      <c r="G2634" s="39" t="str">
        <f t="shared" si="1165"/>
        <v>WISE EXPRESS(CHUHO)</v>
      </c>
      <c r="H2634" s="41" t="str">
        <f t="shared" si="1166"/>
        <v>원예훈</v>
      </c>
      <c r="I2634" s="39" t="str">
        <f t="shared" si="1167"/>
        <v>07282</v>
      </c>
      <c r="J2634" s="52" t="str">
        <f t="shared" si="1168"/>
        <v/>
      </c>
      <c r="K2634" s="75">
        <f t="shared" si="1169"/>
        <v>1</v>
      </c>
      <c r="L2634" s="76">
        <f t="shared" si="1170"/>
        <v>2</v>
      </c>
      <c r="M2634" s="76">
        <f t="shared" si="1171"/>
        <v>1E-3</v>
      </c>
      <c r="N2634" s="76">
        <f t="shared" si="1172"/>
        <v>2</v>
      </c>
      <c r="O2634" s="42">
        <f t="shared" si="1173"/>
        <v>2</v>
      </c>
      <c r="P2634" s="39" t="str">
        <f t="shared" si="1174"/>
        <v>일반(목록배제,Normal-Manifest Exception)</v>
      </c>
      <c r="Q2634" s="72">
        <f t="shared" si="1175"/>
        <v>150</v>
      </c>
      <c r="R2634" s="43" t="str">
        <f t="shared" si="1176"/>
        <v>5X033</v>
      </c>
      <c r="S2634" s="82" t="str">
        <f t="shared" si="1177"/>
        <v/>
      </c>
      <c r="T2634" s="40">
        <f t="shared" si="1178"/>
        <v>45919</v>
      </c>
      <c r="U2634" s="44">
        <v>2500</v>
      </c>
      <c r="V2634" s="44">
        <f t="shared" si="1179"/>
        <v>0</v>
      </c>
      <c r="W2634" s="77">
        <f t="shared" si="1180"/>
        <v>2500</v>
      </c>
      <c r="X2634" s="78">
        <f t="shared" si="1181"/>
        <v>0</v>
      </c>
      <c r="Y2634" s="44" cm="1">
        <f t="array" ref="Y2634">_xlfn.IFNA(_xlfn.IFS(AND(Q2634&gt;=2000, Q2634&lt;3000), 10000, AND(Q2634&gt;=3000, Q2634&lt;4000), 15000, AND(Q2634&gt;=4000, Q2634&lt;5000), 20000, AND(Q2634&gt;=5000), 25000),0)</f>
        <v>0</v>
      </c>
      <c r="Z2634" s="91">
        <f t="shared" si="1182"/>
        <v>300</v>
      </c>
      <c r="AA2634" s="44">
        <f t="shared" si="1183"/>
        <v>0</v>
      </c>
      <c r="AB2634" s="44"/>
      <c r="AC2634" s="44"/>
      <c r="AD2634" s="44"/>
      <c r="AE2634" s="44">
        <f>VLOOKUP(O2634,정산업데이트!$A$6:$B$12,2,10)</f>
        <v>0</v>
      </c>
      <c r="AF2634" s="44"/>
      <c r="AG2634" s="79">
        <f t="shared" si="1184"/>
        <v>300</v>
      </c>
      <c r="AH2634" s="80">
        <f t="shared" si="1185"/>
        <v>2800</v>
      </c>
      <c r="AI2634" s="93"/>
      <c r="AJ2634" s="84" t="s">
        <v>13958</v>
      </c>
      <c r="AK2634" s="84" t="s">
        <v>73</v>
      </c>
      <c r="AL2634" s="84" t="s">
        <v>13959</v>
      </c>
      <c r="AM2634" s="84" t="s">
        <v>15619</v>
      </c>
      <c r="AN2634" s="84" t="s">
        <v>293</v>
      </c>
      <c r="AO2634" s="84" t="s">
        <v>294</v>
      </c>
      <c r="AP2634" s="84" t="s">
        <v>1195</v>
      </c>
      <c r="AQ2634" s="84" t="s">
        <v>122</v>
      </c>
      <c r="AR2634" s="85">
        <v>1</v>
      </c>
      <c r="AS2634" s="86">
        <v>2</v>
      </c>
      <c r="AT2634" s="86">
        <v>1E-3</v>
      </c>
      <c r="AU2634" s="86">
        <v>2</v>
      </c>
      <c r="AV2634" s="84" t="s">
        <v>8</v>
      </c>
      <c r="AW2634" s="86">
        <v>150</v>
      </c>
      <c r="AX2634" s="84" t="s">
        <v>68</v>
      </c>
      <c r="AY2634" s="84" t="s">
        <v>68</v>
      </c>
      <c r="AZ2634" s="84" t="s">
        <v>68</v>
      </c>
      <c r="BA2634" s="84" t="s">
        <v>68</v>
      </c>
      <c r="BB2634" s="84" t="s">
        <v>68</v>
      </c>
      <c r="BC2634" s="84" t="s">
        <v>123</v>
      </c>
      <c r="BD2634" s="84" t="s">
        <v>81</v>
      </c>
      <c r="BE2634" s="84" t="s">
        <v>82</v>
      </c>
      <c r="BF2634" s="84" t="s">
        <v>122</v>
      </c>
      <c r="BG2634" s="84" t="s">
        <v>69</v>
      </c>
      <c r="BH2634" s="92" t="s">
        <v>15620</v>
      </c>
      <c r="BI2634" s="84" t="s">
        <v>122</v>
      </c>
      <c r="BJ2634" s="84" t="s">
        <v>15621</v>
      </c>
      <c r="BK2634" s="84" t="s">
        <v>867</v>
      </c>
      <c r="BL2634" s="84" t="s">
        <v>122</v>
      </c>
      <c r="BM2634" s="84" t="s">
        <v>81</v>
      </c>
      <c r="BN2634" s="84" t="s">
        <v>70</v>
      </c>
      <c r="BO2634" s="84" t="s">
        <v>71</v>
      </c>
      <c r="BP2634" s="84" t="s">
        <v>122</v>
      </c>
      <c r="BQ2634" s="84" t="s">
        <v>163</v>
      </c>
    </row>
    <row r="2635" spans="1:69" ht="14.4" customHeight="1" x14ac:dyDescent="0.3">
      <c r="A2635" s="40" t="str">
        <f t="shared" si="1159"/>
        <v>2025-09-19</v>
      </c>
      <c r="B2635" s="40" t="str">
        <f t="shared" si="1160"/>
        <v>SYD</v>
      </c>
      <c r="C2635" s="39" t="str">
        <f t="shared" si="1161"/>
        <v>40644127016</v>
      </c>
      <c r="D2635" s="41" t="str">
        <f t="shared" si="1162"/>
        <v>PKR253626647</v>
      </c>
      <c r="E2635" s="41" t="str">
        <f t="shared" si="1163"/>
        <v>596421489406</v>
      </c>
      <c r="F2635" s="39" t="str">
        <f t="shared" si="1164"/>
        <v>2256516</v>
      </c>
      <c r="G2635" s="39" t="str">
        <f t="shared" si="1165"/>
        <v>WISE EXPRESS (CNC INTL)</v>
      </c>
      <c r="H2635" s="41" t="str">
        <f t="shared" si="1166"/>
        <v>한은화</v>
      </c>
      <c r="I2635" s="39" t="str">
        <f t="shared" si="1167"/>
        <v>18485</v>
      </c>
      <c r="J2635" s="52" t="str">
        <f t="shared" si="1168"/>
        <v/>
      </c>
      <c r="K2635" s="75">
        <f t="shared" si="1169"/>
        <v>1</v>
      </c>
      <c r="L2635" s="76">
        <f t="shared" si="1170"/>
        <v>0.5</v>
      </c>
      <c r="M2635" s="76">
        <f t="shared" si="1171"/>
        <v>1E-3</v>
      </c>
      <c r="N2635" s="76">
        <f t="shared" si="1172"/>
        <v>0.5</v>
      </c>
      <c r="O2635" s="42">
        <f t="shared" si="1173"/>
        <v>0.5</v>
      </c>
      <c r="P2635" s="39" t="str">
        <f t="shared" si="1174"/>
        <v>일반(목록배제,Normal-Manifest Exception)</v>
      </c>
      <c r="Q2635" s="72">
        <f t="shared" si="1175"/>
        <v>40</v>
      </c>
      <c r="R2635" s="43" t="str">
        <f t="shared" si="1176"/>
        <v>5X033</v>
      </c>
      <c r="S2635" s="82" t="str">
        <f t="shared" si="1177"/>
        <v/>
      </c>
      <c r="T2635" s="40">
        <f t="shared" si="1178"/>
        <v>45919</v>
      </c>
      <c r="U2635" s="44">
        <v>2500</v>
      </c>
      <c r="V2635" s="44">
        <f t="shared" si="1179"/>
        <v>0</v>
      </c>
      <c r="W2635" s="77">
        <f t="shared" si="1180"/>
        <v>2500</v>
      </c>
      <c r="X2635" s="78">
        <f t="shared" si="1181"/>
        <v>0</v>
      </c>
      <c r="Y2635" s="44" cm="1">
        <f t="array" ref="Y2635">_xlfn.IFNA(_xlfn.IFS(AND(Q2635&gt;=2000, Q2635&lt;3000), 10000, AND(Q2635&gt;=3000, Q2635&lt;4000), 15000, AND(Q2635&gt;=4000, Q2635&lt;5000), 20000, AND(Q2635&gt;=5000), 25000),0)</f>
        <v>0</v>
      </c>
      <c r="Z2635" s="91">
        <f t="shared" si="1182"/>
        <v>300</v>
      </c>
      <c r="AA2635" s="44">
        <f t="shared" si="1183"/>
        <v>0</v>
      </c>
      <c r="AB2635" s="44"/>
      <c r="AC2635" s="44"/>
      <c r="AD2635" s="44"/>
      <c r="AE2635" s="44">
        <f>VLOOKUP(O2635,정산업데이트!$A$6:$B$12,2,10)</f>
        <v>0</v>
      </c>
      <c r="AF2635" s="44"/>
      <c r="AG2635" s="79">
        <f t="shared" si="1184"/>
        <v>300</v>
      </c>
      <c r="AH2635" s="80">
        <f t="shared" si="1185"/>
        <v>2800</v>
      </c>
      <c r="AI2635" s="93"/>
      <c r="AJ2635" s="84" t="s">
        <v>13958</v>
      </c>
      <c r="AK2635" s="84" t="s">
        <v>73</v>
      </c>
      <c r="AL2635" s="84" t="s">
        <v>13959</v>
      </c>
      <c r="AM2635" s="84" t="s">
        <v>15622</v>
      </c>
      <c r="AN2635" s="84" t="s">
        <v>636</v>
      </c>
      <c r="AO2635" s="84" t="s">
        <v>15623</v>
      </c>
      <c r="AP2635" s="84" t="s">
        <v>15624</v>
      </c>
      <c r="AQ2635" s="84" t="s">
        <v>122</v>
      </c>
      <c r="AR2635" s="85">
        <v>1</v>
      </c>
      <c r="AS2635" s="86">
        <v>0.5</v>
      </c>
      <c r="AT2635" s="86">
        <v>1E-3</v>
      </c>
      <c r="AU2635" s="86">
        <v>0.5</v>
      </c>
      <c r="AV2635" s="84" t="s">
        <v>8</v>
      </c>
      <c r="AW2635" s="86">
        <v>40</v>
      </c>
      <c r="AX2635" s="84" t="s">
        <v>68</v>
      </c>
      <c r="AY2635" s="84" t="s">
        <v>68</v>
      </c>
      <c r="AZ2635" s="84" t="s">
        <v>68</v>
      </c>
      <c r="BA2635" s="84" t="s">
        <v>68</v>
      </c>
      <c r="BB2635" s="84" t="s">
        <v>68</v>
      </c>
      <c r="BC2635" s="84" t="s">
        <v>405</v>
      </c>
      <c r="BD2635" s="84" t="s">
        <v>406</v>
      </c>
      <c r="BE2635" s="84" t="s">
        <v>520</v>
      </c>
      <c r="BF2635" s="84" t="s">
        <v>122</v>
      </c>
      <c r="BG2635" s="84" t="s">
        <v>69</v>
      </c>
      <c r="BH2635" s="92" t="s">
        <v>15625</v>
      </c>
      <c r="BI2635" s="84" t="s">
        <v>122</v>
      </c>
      <c r="BJ2635" s="84" t="s">
        <v>15626</v>
      </c>
      <c r="BK2635" s="84" t="s">
        <v>867</v>
      </c>
      <c r="BL2635" s="84" t="s">
        <v>122</v>
      </c>
      <c r="BM2635" s="84" t="s">
        <v>406</v>
      </c>
      <c r="BN2635" s="84" t="s">
        <v>70</v>
      </c>
      <c r="BO2635" s="84" t="s">
        <v>71</v>
      </c>
      <c r="BP2635" s="84" t="s">
        <v>122</v>
      </c>
      <c r="BQ2635" s="84" t="s">
        <v>163</v>
      </c>
    </row>
    <row r="2636" spans="1:69" ht="14.4" customHeight="1" x14ac:dyDescent="0.3">
      <c r="A2636" s="40" t="str">
        <f t="shared" si="1159"/>
        <v>2025-09-19</v>
      </c>
      <c r="B2636" s="40" t="str">
        <f t="shared" si="1160"/>
        <v>SYD</v>
      </c>
      <c r="C2636" s="39" t="str">
        <f t="shared" si="1161"/>
        <v>40644127016</v>
      </c>
      <c r="D2636" s="41" t="str">
        <f t="shared" si="1162"/>
        <v>PKR253626648</v>
      </c>
      <c r="E2636" s="41" t="str">
        <f t="shared" si="1163"/>
        <v>596421489410</v>
      </c>
      <c r="F2636" s="39" t="str">
        <f t="shared" si="1164"/>
        <v>2256516</v>
      </c>
      <c r="G2636" s="39" t="str">
        <f t="shared" si="1165"/>
        <v>WISE EXPRESS (CNC INTL)</v>
      </c>
      <c r="H2636" s="41" t="str">
        <f t="shared" si="1166"/>
        <v>송미혜</v>
      </c>
      <c r="I2636" s="39" t="str">
        <f t="shared" si="1167"/>
        <v>12010</v>
      </c>
      <c r="J2636" s="52" t="str">
        <f t="shared" si="1168"/>
        <v/>
      </c>
      <c r="K2636" s="75">
        <f t="shared" si="1169"/>
        <v>1</v>
      </c>
      <c r="L2636" s="76">
        <f t="shared" si="1170"/>
        <v>1</v>
      </c>
      <c r="M2636" s="76">
        <f t="shared" si="1171"/>
        <v>1E-3</v>
      </c>
      <c r="N2636" s="76">
        <f t="shared" si="1172"/>
        <v>1</v>
      </c>
      <c r="O2636" s="42">
        <f t="shared" si="1173"/>
        <v>1</v>
      </c>
      <c r="P2636" s="39" t="str">
        <f t="shared" si="1174"/>
        <v>목록(Manifest)</v>
      </c>
      <c r="Q2636" s="72">
        <f t="shared" si="1175"/>
        <v>55</v>
      </c>
      <c r="R2636" s="43" t="str">
        <f t="shared" si="1176"/>
        <v>5X033</v>
      </c>
      <c r="S2636" s="82" t="str">
        <f t="shared" si="1177"/>
        <v/>
      </c>
      <c r="T2636" s="40">
        <f t="shared" si="1178"/>
        <v>45919</v>
      </c>
      <c r="U2636" s="44">
        <v>2500</v>
      </c>
      <c r="V2636" s="44">
        <f t="shared" si="1179"/>
        <v>0</v>
      </c>
      <c r="W2636" s="77">
        <f t="shared" si="1180"/>
        <v>2500</v>
      </c>
      <c r="X2636" s="78">
        <f t="shared" si="1181"/>
        <v>0</v>
      </c>
      <c r="Y2636" s="44" cm="1">
        <f t="array" ref="Y2636">_xlfn.IFNA(_xlfn.IFS(AND(Q2636&gt;=2000, Q2636&lt;3000), 10000, AND(Q2636&gt;=3000, Q2636&lt;4000), 15000, AND(Q2636&gt;=4000, Q2636&lt;5000), 20000, AND(Q2636&gt;=5000), 25000),0)</f>
        <v>0</v>
      </c>
      <c r="Z2636" s="91">
        <f t="shared" si="1182"/>
        <v>0</v>
      </c>
      <c r="AA2636" s="44">
        <f t="shared" si="1183"/>
        <v>0</v>
      </c>
      <c r="AB2636" s="44"/>
      <c r="AC2636" s="44"/>
      <c r="AD2636" s="44"/>
      <c r="AE2636" s="44">
        <f>VLOOKUP(O2636,정산업데이트!$A$6:$B$12,2,10)</f>
        <v>0</v>
      </c>
      <c r="AF2636" s="44"/>
      <c r="AG2636" s="79">
        <f t="shared" si="1184"/>
        <v>0</v>
      </c>
      <c r="AH2636" s="80">
        <f t="shared" si="1185"/>
        <v>2500</v>
      </c>
      <c r="AI2636" s="93"/>
      <c r="AJ2636" s="84" t="s">
        <v>13958</v>
      </c>
      <c r="AK2636" s="84" t="s">
        <v>73</v>
      </c>
      <c r="AL2636" s="84" t="s">
        <v>13959</v>
      </c>
      <c r="AM2636" s="84" t="s">
        <v>15627</v>
      </c>
      <c r="AN2636" s="84" t="s">
        <v>15628</v>
      </c>
      <c r="AO2636" s="84" t="s">
        <v>15629</v>
      </c>
      <c r="AP2636" s="84" t="s">
        <v>15630</v>
      </c>
      <c r="AQ2636" s="84" t="s">
        <v>122</v>
      </c>
      <c r="AR2636" s="85">
        <v>1</v>
      </c>
      <c r="AS2636" s="86">
        <v>1</v>
      </c>
      <c r="AT2636" s="86">
        <v>1E-3</v>
      </c>
      <c r="AU2636" s="86">
        <v>1</v>
      </c>
      <c r="AV2636" s="84" t="s">
        <v>7</v>
      </c>
      <c r="AW2636" s="86">
        <v>55</v>
      </c>
      <c r="AX2636" s="84" t="s">
        <v>68</v>
      </c>
      <c r="AY2636" s="84" t="s">
        <v>68</v>
      </c>
      <c r="AZ2636" s="84" t="s">
        <v>68</v>
      </c>
      <c r="BA2636" s="84" t="s">
        <v>68</v>
      </c>
      <c r="BB2636" s="84" t="s">
        <v>68</v>
      </c>
      <c r="BC2636" s="84" t="s">
        <v>405</v>
      </c>
      <c r="BD2636" s="84" t="s">
        <v>406</v>
      </c>
      <c r="BE2636" s="84" t="s">
        <v>407</v>
      </c>
      <c r="BF2636" s="84" t="s">
        <v>122</v>
      </c>
      <c r="BG2636" s="84" t="s">
        <v>69</v>
      </c>
      <c r="BH2636" s="92" t="s">
        <v>15631</v>
      </c>
      <c r="BI2636" s="84" t="s">
        <v>122</v>
      </c>
      <c r="BJ2636" s="84" t="s">
        <v>15632</v>
      </c>
      <c r="BK2636" s="84" t="s">
        <v>867</v>
      </c>
      <c r="BL2636" s="84" t="s">
        <v>122</v>
      </c>
      <c r="BM2636" s="84" t="s">
        <v>406</v>
      </c>
      <c r="BN2636" s="84" t="s">
        <v>70</v>
      </c>
      <c r="BO2636" s="84" t="s">
        <v>71</v>
      </c>
      <c r="BP2636" s="84" t="s">
        <v>122</v>
      </c>
      <c r="BQ2636" s="84" t="s">
        <v>163</v>
      </c>
    </row>
    <row r="2637" spans="1:69" ht="14.4" customHeight="1" x14ac:dyDescent="0.3">
      <c r="A2637" s="40" t="str">
        <f t="shared" si="1159"/>
        <v>2025-09-19</v>
      </c>
      <c r="B2637" s="40" t="str">
        <f t="shared" si="1160"/>
        <v>SYD</v>
      </c>
      <c r="C2637" s="39" t="str">
        <f t="shared" si="1161"/>
        <v>40644127016</v>
      </c>
      <c r="D2637" s="41" t="str">
        <f t="shared" si="1162"/>
        <v>PKR253626649</v>
      </c>
      <c r="E2637" s="41" t="str">
        <f t="shared" si="1163"/>
        <v>596421489421</v>
      </c>
      <c r="F2637" s="39" t="str">
        <f t="shared" si="1164"/>
        <v>2256516</v>
      </c>
      <c r="G2637" s="39" t="str">
        <f t="shared" si="1165"/>
        <v>WISE EXPRESS (CNC INTL)</v>
      </c>
      <c r="H2637" s="41" t="str">
        <f t="shared" si="1166"/>
        <v>최민지</v>
      </c>
      <c r="I2637" s="39" t="str">
        <f t="shared" si="1167"/>
        <v>17316</v>
      </c>
      <c r="J2637" s="52" t="str">
        <f t="shared" si="1168"/>
        <v/>
      </c>
      <c r="K2637" s="75">
        <f t="shared" si="1169"/>
        <v>1</v>
      </c>
      <c r="L2637" s="76">
        <f t="shared" si="1170"/>
        <v>1</v>
      </c>
      <c r="M2637" s="76">
        <f t="shared" si="1171"/>
        <v>1E-3</v>
      </c>
      <c r="N2637" s="76">
        <f t="shared" si="1172"/>
        <v>1</v>
      </c>
      <c r="O2637" s="42">
        <f t="shared" si="1173"/>
        <v>1</v>
      </c>
      <c r="P2637" s="39" t="str">
        <f t="shared" si="1174"/>
        <v>목록(Manifest)</v>
      </c>
      <c r="Q2637" s="72">
        <f t="shared" si="1175"/>
        <v>50</v>
      </c>
      <c r="R2637" s="43" t="str">
        <f t="shared" si="1176"/>
        <v>5X033</v>
      </c>
      <c r="S2637" s="82" t="str">
        <f t="shared" si="1177"/>
        <v/>
      </c>
      <c r="T2637" s="40">
        <f t="shared" si="1178"/>
        <v>45919</v>
      </c>
      <c r="U2637" s="44">
        <v>2500</v>
      </c>
      <c r="V2637" s="44">
        <f t="shared" si="1179"/>
        <v>0</v>
      </c>
      <c r="W2637" s="77">
        <f t="shared" si="1180"/>
        <v>2500</v>
      </c>
      <c r="X2637" s="78">
        <f t="shared" si="1181"/>
        <v>0</v>
      </c>
      <c r="Y2637" s="44" cm="1">
        <f t="array" ref="Y2637">_xlfn.IFNA(_xlfn.IFS(AND(Q2637&gt;=2000, Q2637&lt;3000), 10000, AND(Q2637&gt;=3000, Q2637&lt;4000), 15000, AND(Q2637&gt;=4000, Q2637&lt;5000), 20000, AND(Q2637&gt;=5000), 25000),0)</f>
        <v>0</v>
      </c>
      <c r="Z2637" s="91">
        <f t="shared" si="1182"/>
        <v>0</v>
      </c>
      <c r="AA2637" s="44">
        <f t="shared" si="1183"/>
        <v>0</v>
      </c>
      <c r="AB2637" s="44"/>
      <c r="AC2637" s="44"/>
      <c r="AD2637" s="44"/>
      <c r="AE2637" s="44">
        <f>VLOOKUP(O2637,정산업데이트!$A$6:$B$12,2,10)</f>
        <v>0</v>
      </c>
      <c r="AF2637" s="44"/>
      <c r="AG2637" s="79">
        <f t="shared" si="1184"/>
        <v>0</v>
      </c>
      <c r="AH2637" s="80">
        <f t="shared" si="1185"/>
        <v>2500</v>
      </c>
      <c r="AI2637" s="93"/>
      <c r="AJ2637" s="84" t="s">
        <v>13958</v>
      </c>
      <c r="AK2637" s="84" t="s">
        <v>73</v>
      </c>
      <c r="AL2637" s="84" t="s">
        <v>13959</v>
      </c>
      <c r="AM2637" s="84" t="s">
        <v>15633</v>
      </c>
      <c r="AN2637" s="84" t="s">
        <v>7312</v>
      </c>
      <c r="AO2637" s="84" t="s">
        <v>15634</v>
      </c>
      <c r="AP2637" s="84" t="s">
        <v>15635</v>
      </c>
      <c r="AQ2637" s="84" t="s">
        <v>122</v>
      </c>
      <c r="AR2637" s="85">
        <v>1</v>
      </c>
      <c r="AS2637" s="86">
        <v>1</v>
      </c>
      <c r="AT2637" s="86">
        <v>1E-3</v>
      </c>
      <c r="AU2637" s="86">
        <v>1</v>
      </c>
      <c r="AV2637" s="84" t="s">
        <v>7</v>
      </c>
      <c r="AW2637" s="86">
        <v>50</v>
      </c>
      <c r="AX2637" s="84" t="s">
        <v>68</v>
      </c>
      <c r="AY2637" s="84" t="s">
        <v>68</v>
      </c>
      <c r="AZ2637" s="84" t="s">
        <v>68</v>
      </c>
      <c r="BA2637" s="84" t="s">
        <v>68</v>
      </c>
      <c r="BB2637" s="84" t="s">
        <v>68</v>
      </c>
      <c r="BC2637" s="84" t="s">
        <v>405</v>
      </c>
      <c r="BD2637" s="84" t="s">
        <v>406</v>
      </c>
      <c r="BE2637" s="84" t="s">
        <v>407</v>
      </c>
      <c r="BF2637" s="84" t="s">
        <v>122</v>
      </c>
      <c r="BG2637" s="84" t="s">
        <v>69</v>
      </c>
      <c r="BH2637" s="92" t="s">
        <v>15636</v>
      </c>
      <c r="BI2637" s="84" t="s">
        <v>122</v>
      </c>
      <c r="BJ2637" s="84" t="s">
        <v>15637</v>
      </c>
      <c r="BK2637" s="84" t="s">
        <v>867</v>
      </c>
      <c r="BL2637" s="84" t="s">
        <v>122</v>
      </c>
      <c r="BM2637" s="84" t="s">
        <v>406</v>
      </c>
      <c r="BN2637" s="84" t="s">
        <v>70</v>
      </c>
      <c r="BO2637" s="84" t="s">
        <v>71</v>
      </c>
      <c r="BP2637" s="84" t="s">
        <v>122</v>
      </c>
      <c r="BQ2637" s="84" t="s">
        <v>163</v>
      </c>
    </row>
    <row r="2638" spans="1:69" ht="14.4" customHeight="1" x14ac:dyDescent="0.3">
      <c r="A2638" s="40" t="str">
        <f t="shared" si="1159"/>
        <v>2025-09-19</v>
      </c>
      <c r="B2638" s="40" t="str">
        <f t="shared" si="1160"/>
        <v>SYD</v>
      </c>
      <c r="C2638" s="39" t="str">
        <f t="shared" si="1161"/>
        <v>40644127016</v>
      </c>
      <c r="D2638" s="41" t="str">
        <f t="shared" si="1162"/>
        <v>PKR253626650</v>
      </c>
      <c r="E2638" s="41" t="str">
        <f t="shared" si="1163"/>
        <v>596421489432</v>
      </c>
      <c r="F2638" s="39" t="str">
        <f t="shared" si="1164"/>
        <v>2256516</v>
      </c>
      <c r="G2638" s="39" t="str">
        <f t="shared" si="1165"/>
        <v>WISE EXPRESS (CNC INTL)</v>
      </c>
      <c r="H2638" s="41" t="str">
        <f t="shared" si="1166"/>
        <v>이은숙</v>
      </c>
      <c r="I2638" s="39" t="str">
        <f t="shared" si="1167"/>
        <v>36966</v>
      </c>
      <c r="J2638" s="52" t="str">
        <f t="shared" si="1168"/>
        <v/>
      </c>
      <c r="K2638" s="75">
        <f t="shared" si="1169"/>
        <v>1</v>
      </c>
      <c r="L2638" s="76">
        <f t="shared" si="1170"/>
        <v>1</v>
      </c>
      <c r="M2638" s="76">
        <f t="shared" si="1171"/>
        <v>1E-3</v>
      </c>
      <c r="N2638" s="76">
        <f t="shared" si="1172"/>
        <v>1</v>
      </c>
      <c r="O2638" s="42">
        <f t="shared" si="1173"/>
        <v>1</v>
      </c>
      <c r="P2638" s="39" t="str">
        <f t="shared" si="1174"/>
        <v>일반(목록배제,Normal-Manifest Exception)</v>
      </c>
      <c r="Q2638" s="72">
        <f t="shared" si="1175"/>
        <v>44</v>
      </c>
      <c r="R2638" s="43" t="str">
        <f t="shared" si="1176"/>
        <v>5X033</v>
      </c>
      <c r="S2638" s="82" t="str">
        <f t="shared" si="1177"/>
        <v/>
      </c>
      <c r="T2638" s="40">
        <f t="shared" si="1178"/>
        <v>45919</v>
      </c>
      <c r="U2638" s="44">
        <v>2500</v>
      </c>
      <c r="V2638" s="44">
        <f t="shared" si="1179"/>
        <v>0</v>
      </c>
      <c r="W2638" s="77">
        <f t="shared" si="1180"/>
        <v>2500</v>
      </c>
      <c r="X2638" s="78">
        <f t="shared" si="1181"/>
        <v>0</v>
      </c>
      <c r="Y2638" s="44" cm="1">
        <f t="array" ref="Y2638">_xlfn.IFNA(_xlfn.IFS(AND(Q2638&gt;=2000, Q2638&lt;3000), 10000, AND(Q2638&gt;=3000, Q2638&lt;4000), 15000, AND(Q2638&gt;=4000, Q2638&lt;5000), 20000, AND(Q2638&gt;=5000), 25000),0)</f>
        <v>0</v>
      </c>
      <c r="Z2638" s="91">
        <f t="shared" si="1182"/>
        <v>300</v>
      </c>
      <c r="AA2638" s="44">
        <f t="shared" si="1183"/>
        <v>0</v>
      </c>
      <c r="AB2638" s="44"/>
      <c r="AC2638" s="44"/>
      <c r="AD2638" s="44"/>
      <c r="AE2638" s="44">
        <f>VLOOKUP(O2638,정산업데이트!$A$6:$B$12,2,10)</f>
        <v>0</v>
      </c>
      <c r="AF2638" s="44"/>
      <c r="AG2638" s="79">
        <f t="shared" si="1184"/>
        <v>300</v>
      </c>
      <c r="AH2638" s="80">
        <f t="shared" si="1185"/>
        <v>2800</v>
      </c>
      <c r="AI2638" s="93"/>
      <c r="AJ2638" s="84" t="s">
        <v>13958</v>
      </c>
      <c r="AK2638" s="84" t="s">
        <v>73</v>
      </c>
      <c r="AL2638" s="84" t="s">
        <v>13959</v>
      </c>
      <c r="AM2638" s="84" t="s">
        <v>15638</v>
      </c>
      <c r="AN2638" s="84" t="s">
        <v>990</v>
      </c>
      <c r="AO2638" s="84" t="s">
        <v>7087</v>
      </c>
      <c r="AP2638" s="84" t="s">
        <v>7088</v>
      </c>
      <c r="AQ2638" s="84" t="s">
        <v>122</v>
      </c>
      <c r="AR2638" s="85">
        <v>1</v>
      </c>
      <c r="AS2638" s="86">
        <v>1</v>
      </c>
      <c r="AT2638" s="86">
        <v>1E-3</v>
      </c>
      <c r="AU2638" s="86">
        <v>1</v>
      </c>
      <c r="AV2638" s="84" t="s">
        <v>8</v>
      </c>
      <c r="AW2638" s="86">
        <v>44</v>
      </c>
      <c r="AX2638" s="84" t="s">
        <v>68</v>
      </c>
      <c r="AY2638" s="84" t="s">
        <v>68</v>
      </c>
      <c r="AZ2638" s="84" t="s">
        <v>68</v>
      </c>
      <c r="BA2638" s="84" t="s">
        <v>68</v>
      </c>
      <c r="BB2638" s="84" t="s">
        <v>68</v>
      </c>
      <c r="BC2638" s="84" t="s">
        <v>405</v>
      </c>
      <c r="BD2638" s="84" t="s">
        <v>406</v>
      </c>
      <c r="BE2638" s="84" t="s">
        <v>430</v>
      </c>
      <c r="BF2638" s="84" t="s">
        <v>122</v>
      </c>
      <c r="BG2638" s="84" t="s">
        <v>69</v>
      </c>
      <c r="BH2638" s="92" t="s">
        <v>15639</v>
      </c>
      <c r="BI2638" s="84" t="s">
        <v>122</v>
      </c>
      <c r="BJ2638" s="84" t="s">
        <v>15640</v>
      </c>
      <c r="BK2638" s="84" t="s">
        <v>867</v>
      </c>
      <c r="BL2638" s="84" t="s">
        <v>122</v>
      </c>
      <c r="BM2638" s="84" t="s">
        <v>406</v>
      </c>
      <c r="BN2638" s="84" t="s">
        <v>70</v>
      </c>
      <c r="BO2638" s="84" t="s">
        <v>71</v>
      </c>
      <c r="BP2638" s="84" t="s">
        <v>122</v>
      </c>
      <c r="BQ2638" s="84" t="s">
        <v>163</v>
      </c>
    </row>
    <row r="2639" spans="1:69" ht="14.4" customHeight="1" x14ac:dyDescent="0.3">
      <c r="A2639" s="40" t="str">
        <f t="shared" si="1159"/>
        <v>2025-09-19</v>
      </c>
      <c r="B2639" s="40" t="str">
        <f t="shared" si="1160"/>
        <v>SYD</v>
      </c>
      <c r="C2639" s="39" t="str">
        <f t="shared" si="1161"/>
        <v>40644127016</v>
      </c>
      <c r="D2639" s="41" t="str">
        <f t="shared" si="1162"/>
        <v>PKR253626651</v>
      </c>
      <c r="E2639" s="41" t="str">
        <f t="shared" si="1163"/>
        <v>596421489443</v>
      </c>
      <c r="F2639" s="39" t="str">
        <f t="shared" si="1164"/>
        <v>2256516</v>
      </c>
      <c r="G2639" s="39" t="str">
        <f t="shared" si="1165"/>
        <v>WISE EXPRESS (CNC INTL)</v>
      </c>
      <c r="H2639" s="41" t="str">
        <f t="shared" si="1166"/>
        <v>김채경</v>
      </c>
      <c r="I2639" s="39" t="str">
        <f t="shared" si="1167"/>
        <v>02776</v>
      </c>
      <c r="J2639" s="52" t="str">
        <f t="shared" si="1168"/>
        <v/>
      </c>
      <c r="K2639" s="75">
        <f t="shared" si="1169"/>
        <v>1</v>
      </c>
      <c r="L2639" s="76">
        <f t="shared" si="1170"/>
        <v>1</v>
      </c>
      <c r="M2639" s="76">
        <f t="shared" si="1171"/>
        <v>1E-3</v>
      </c>
      <c r="N2639" s="76">
        <f t="shared" si="1172"/>
        <v>1</v>
      </c>
      <c r="O2639" s="42">
        <f t="shared" si="1173"/>
        <v>1</v>
      </c>
      <c r="P2639" s="39" t="str">
        <f t="shared" si="1174"/>
        <v>목록(Manifest)</v>
      </c>
      <c r="Q2639" s="72">
        <f t="shared" si="1175"/>
        <v>31</v>
      </c>
      <c r="R2639" s="43" t="str">
        <f t="shared" si="1176"/>
        <v>5X033</v>
      </c>
      <c r="S2639" s="82" t="str">
        <f t="shared" si="1177"/>
        <v/>
      </c>
      <c r="T2639" s="40">
        <f t="shared" si="1178"/>
        <v>45919</v>
      </c>
      <c r="U2639" s="44">
        <v>2500</v>
      </c>
      <c r="V2639" s="44">
        <f t="shared" si="1179"/>
        <v>0</v>
      </c>
      <c r="W2639" s="77">
        <f t="shared" si="1180"/>
        <v>2500</v>
      </c>
      <c r="X2639" s="78">
        <f t="shared" si="1181"/>
        <v>0</v>
      </c>
      <c r="Y2639" s="44" cm="1">
        <f t="array" ref="Y2639">_xlfn.IFNA(_xlfn.IFS(AND(Q2639&gt;=2000, Q2639&lt;3000), 10000, AND(Q2639&gt;=3000, Q2639&lt;4000), 15000, AND(Q2639&gt;=4000, Q2639&lt;5000), 20000, AND(Q2639&gt;=5000), 25000),0)</f>
        <v>0</v>
      </c>
      <c r="Z2639" s="91">
        <f t="shared" si="1182"/>
        <v>0</v>
      </c>
      <c r="AA2639" s="44">
        <f t="shared" si="1183"/>
        <v>0</v>
      </c>
      <c r="AB2639" s="44"/>
      <c r="AC2639" s="44"/>
      <c r="AD2639" s="44"/>
      <c r="AE2639" s="44">
        <f>VLOOKUP(O2639,정산업데이트!$A$6:$B$12,2,10)</f>
        <v>0</v>
      </c>
      <c r="AF2639" s="44"/>
      <c r="AG2639" s="79">
        <f t="shared" si="1184"/>
        <v>0</v>
      </c>
      <c r="AH2639" s="80">
        <f t="shared" si="1185"/>
        <v>2500</v>
      </c>
      <c r="AI2639" s="93"/>
      <c r="AJ2639" s="84" t="s">
        <v>13958</v>
      </c>
      <c r="AK2639" s="84" t="s">
        <v>73</v>
      </c>
      <c r="AL2639" s="84" t="s">
        <v>13959</v>
      </c>
      <c r="AM2639" s="84" t="s">
        <v>15641</v>
      </c>
      <c r="AN2639" s="84" t="s">
        <v>15642</v>
      </c>
      <c r="AO2639" s="84" t="s">
        <v>15643</v>
      </c>
      <c r="AP2639" s="84" t="s">
        <v>15644</v>
      </c>
      <c r="AQ2639" s="84" t="s">
        <v>122</v>
      </c>
      <c r="AR2639" s="85">
        <v>1</v>
      </c>
      <c r="AS2639" s="86">
        <v>1</v>
      </c>
      <c r="AT2639" s="86">
        <v>1E-3</v>
      </c>
      <c r="AU2639" s="86">
        <v>1</v>
      </c>
      <c r="AV2639" s="84" t="s">
        <v>7</v>
      </c>
      <c r="AW2639" s="86">
        <v>31</v>
      </c>
      <c r="AX2639" s="84" t="s">
        <v>68</v>
      </c>
      <c r="AY2639" s="84" t="s">
        <v>68</v>
      </c>
      <c r="AZ2639" s="84" t="s">
        <v>68</v>
      </c>
      <c r="BA2639" s="84" t="s">
        <v>68</v>
      </c>
      <c r="BB2639" s="84" t="s">
        <v>68</v>
      </c>
      <c r="BC2639" s="84" t="s">
        <v>405</v>
      </c>
      <c r="BD2639" s="84" t="s">
        <v>406</v>
      </c>
      <c r="BE2639" s="84" t="s">
        <v>413</v>
      </c>
      <c r="BF2639" s="84" t="s">
        <v>122</v>
      </c>
      <c r="BG2639" s="84" t="s">
        <v>69</v>
      </c>
      <c r="BH2639" s="92" t="s">
        <v>15645</v>
      </c>
      <c r="BI2639" s="84" t="s">
        <v>122</v>
      </c>
      <c r="BJ2639" s="84" t="s">
        <v>15646</v>
      </c>
      <c r="BK2639" s="84" t="s">
        <v>867</v>
      </c>
      <c r="BL2639" s="84" t="s">
        <v>122</v>
      </c>
      <c r="BM2639" s="84" t="s">
        <v>406</v>
      </c>
      <c r="BN2639" s="84" t="s">
        <v>70</v>
      </c>
      <c r="BO2639" s="84" t="s">
        <v>71</v>
      </c>
      <c r="BP2639" s="84" t="s">
        <v>122</v>
      </c>
      <c r="BQ2639" s="84" t="s">
        <v>163</v>
      </c>
    </row>
    <row r="2640" spans="1:69" ht="14.4" customHeight="1" x14ac:dyDescent="0.3">
      <c r="A2640" s="40" t="str">
        <f t="shared" si="1159"/>
        <v>2025-09-19</v>
      </c>
      <c r="B2640" s="40" t="str">
        <f t="shared" si="1160"/>
        <v>SYD</v>
      </c>
      <c r="C2640" s="39" t="str">
        <f t="shared" si="1161"/>
        <v>40644127016</v>
      </c>
      <c r="D2640" s="41" t="str">
        <f t="shared" si="1162"/>
        <v>PKR253659636</v>
      </c>
      <c r="E2640" s="41" t="str">
        <f t="shared" si="1163"/>
        <v>596421494111</v>
      </c>
      <c r="F2640" s="39" t="str">
        <f t="shared" si="1164"/>
        <v>2254234</v>
      </c>
      <c r="G2640" s="39" t="str">
        <f t="shared" si="1165"/>
        <v>WISE EXPRESS(HOJUDIRECT)</v>
      </c>
      <c r="H2640" s="41" t="str">
        <f t="shared" si="1166"/>
        <v>이혜선</v>
      </c>
      <c r="I2640" s="39" t="str">
        <f t="shared" si="1167"/>
        <v>05767</v>
      </c>
      <c r="J2640" s="52" t="str">
        <f t="shared" si="1168"/>
        <v/>
      </c>
      <c r="K2640" s="75">
        <f t="shared" si="1169"/>
        <v>1</v>
      </c>
      <c r="L2640" s="76">
        <f t="shared" si="1170"/>
        <v>0.4</v>
      </c>
      <c r="M2640" s="76">
        <f t="shared" si="1171"/>
        <v>1E-3</v>
      </c>
      <c r="N2640" s="76">
        <f t="shared" si="1172"/>
        <v>0.4</v>
      </c>
      <c r="O2640" s="42">
        <f t="shared" si="1173"/>
        <v>0.5</v>
      </c>
      <c r="P2640" s="39" t="str">
        <f t="shared" si="1174"/>
        <v>일반(목록배제,Normal-Manifest Exception)</v>
      </c>
      <c r="Q2640" s="72">
        <f t="shared" si="1175"/>
        <v>24</v>
      </c>
      <c r="R2640" s="43" t="str">
        <f t="shared" si="1176"/>
        <v>5X033</v>
      </c>
      <c r="S2640" s="82" t="str">
        <f t="shared" si="1177"/>
        <v/>
      </c>
      <c r="T2640" s="40">
        <f t="shared" si="1178"/>
        <v>45919</v>
      </c>
      <c r="U2640" s="44">
        <v>2500</v>
      </c>
      <c r="V2640" s="44">
        <f t="shared" si="1179"/>
        <v>0</v>
      </c>
      <c r="W2640" s="77">
        <f t="shared" si="1180"/>
        <v>2500</v>
      </c>
      <c r="X2640" s="78">
        <f t="shared" si="1181"/>
        <v>0</v>
      </c>
      <c r="Y2640" s="44" cm="1">
        <f t="array" ref="Y2640">_xlfn.IFNA(_xlfn.IFS(AND(Q2640&gt;=2000, Q2640&lt;3000), 10000, AND(Q2640&gt;=3000, Q2640&lt;4000), 15000, AND(Q2640&gt;=4000, Q2640&lt;5000), 20000, AND(Q2640&gt;=5000), 25000),0)</f>
        <v>0</v>
      </c>
      <c r="Z2640" s="91">
        <f t="shared" si="1182"/>
        <v>300</v>
      </c>
      <c r="AA2640" s="44">
        <f t="shared" si="1183"/>
        <v>0</v>
      </c>
      <c r="AB2640" s="44"/>
      <c r="AC2640" s="44"/>
      <c r="AD2640" s="44"/>
      <c r="AE2640" s="44">
        <f>VLOOKUP(O2640,정산업데이트!$A$6:$B$12,2,10)</f>
        <v>0</v>
      </c>
      <c r="AF2640" s="44"/>
      <c r="AG2640" s="79">
        <f t="shared" si="1184"/>
        <v>300</v>
      </c>
      <c r="AH2640" s="80">
        <f t="shared" si="1185"/>
        <v>2800</v>
      </c>
      <c r="AI2640" s="93"/>
      <c r="AJ2640" s="84" t="s">
        <v>13958</v>
      </c>
      <c r="AK2640" s="84" t="s">
        <v>73</v>
      </c>
      <c r="AL2640" s="84" t="s">
        <v>13959</v>
      </c>
      <c r="AM2640" s="84" t="s">
        <v>15647</v>
      </c>
      <c r="AN2640" s="84" t="s">
        <v>333</v>
      </c>
      <c r="AO2640" s="84" t="s">
        <v>15648</v>
      </c>
      <c r="AP2640" s="84" t="s">
        <v>15649</v>
      </c>
      <c r="AQ2640" s="84" t="s">
        <v>122</v>
      </c>
      <c r="AR2640" s="85">
        <v>1</v>
      </c>
      <c r="AS2640" s="86">
        <v>0.4</v>
      </c>
      <c r="AT2640" s="86">
        <v>1E-3</v>
      </c>
      <c r="AU2640" s="86">
        <v>0.4</v>
      </c>
      <c r="AV2640" s="84" t="s">
        <v>8</v>
      </c>
      <c r="AW2640" s="86">
        <v>24</v>
      </c>
      <c r="AX2640" s="84" t="s">
        <v>68</v>
      </c>
      <c r="AY2640" s="84" t="s">
        <v>68</v>
      </c>
      <c r="AZ2640" s="84" t="s">
        <v>68</v>
      </c>
      <c r="BA2640" s="84" t="s">
        <v>68</v>
      </c>
      <c r="BB2640" s="84" t="s">
        <v>68</v>
      </c>
      <c r="BC2640" s="84" t="s">
        <v>135</v>
      </c>
      <c r="BD2640" s="84" t="s">
        <v>104</v>
      </c>
      <c r="BE2640" s="84" t="s">
        <v>105</v>
      </c>
      <c r="BF2640" s="84" t="s">
        <v>122</v>
      </c>
      <c r="BG2640" s="84" t="s">
        <v>69</v>
      </c>
      <c r="BH2640" s="92" t="s">
        <v>15650</v>
      </c>
      <c r="BI2640" s="84" t="s">
        <v>122</v>
      </c>
      <c r="BJ2640" s="84" t="s">
        <v>15651</v>
      </c>
      <c r="BK2640" s="84" t="s">
        <v>867</v>
      </c>
      <c r="BL2640" s="84" t="s">
        <v>122</v>
      </c>
      <c r="BM2640" s="84" t="s">
        <v>104</v>
      </c>
      <c r="BN2640" s="84" t="s">
        <v>70</v>
      </c>
      <c r="BO2640" s="84" t="s">
        <v>71</v>
      </c>
      <c r="BP2640" s="84" t="s">
        <v>122</v>
      </c>
      <c r="BQ2640" s="84" t="s">
        <v>163</v>
      </c>
    </row>
    <row r="2641" spans="1:69" ht="14.4" customHeight="1" x14ac:dyDescent="0.3">
      <c r="A2641" s="40" t="str">
        <f t="shared" si="1159"/>
        <v>2025-09-19</v>
      </c>
      <c r="B2641" s="40" t="str">
        <f t="shared" si="1160"/>
        <v>SYD</v>
      </c>
      <c r="C2641" s="39" t="str">
        <f t="shared" si="1161"/>
        <v>40644127016</v>
      </c>
      <c r="D2641" s="41" t="str">
        <f t="shared" si="1162"/>
        <v>PKR253661796</v>
      </c>
      <c r="E2641" s="41" t="str">
        <f t="shared" si="1163"/>
        <v>596421494763</v>
      </c>
      <c r="F2641" s="39" t="str">
        <f t="shared" si="1164"/>
        <v>2254224</v>
      </c>
      <c r="G2641" s="39" t="str">
        <f t="shared" si="1165"/>
        <v>WISE EXPRESS LOGISTICS PTY LTD</v>
      </c>
      <c r="H2641" s="41" t="str">
        <f t="shared" si="1166"/>
        <v>전숙희</v>
      </c>
      <c r="I2641" s="39" t="str">
        <f t="shared" si="1167"/>
        <v>06521</v>
      </c>
      <c r="J2641" s="52" t="str">
        <f t="shared" si="1168"/>
        <v/>
      </c>
      <c r="K2641" s="75">
        <f t="shared" si="1169"/>
        <v>1</v>
      </c>
      <c r="L2641" s="76">
        <f t="shared" si="1170"/>
        <v>6</v>
      </c>
      <c r="M2641" s="76">
        <f t="shared" si="1171"/>
        <v>1E-3</v>
      </c>
      <c r="N2641" s="76">
        <f t="shared" si="1172"/>
        <v>6</v>
      </c>
      <c r="O2641" s="42">
        <f t="shared" si="1173"/>
        <v>6</v>
      </c>
      <c r="P2641" s="39" t="str">
        <f t="shared" si="1174"/>
        <v>일반(목록배제,Normal-Manifest Exception)</v>
      </c>
      <c r="Q2641" s="72">
        <f t="shared" si="1175"/>
        <v>149.94999999999999</v>
      </c>
      <c r="R2641" s="43" t="str">
        <f t="shared" si="1176"/>
        <v>5X033</v>
      </c>
      <c r="S2641" s="82" t="str">
        <f t="shared" si="1177"/>
        <v/>
      </c>
      <c r="T2641" s="40">
        <f t="shared" si="1178"/>
        <v>45919</v>
      </c>
      <c r="U2641" s="44">
        <v>2500</v>
      </c>
      <c r="V2641" s="44">
        <f t="shared" si="1179"/>
        <v>100</v>
      </c>
      <c r="W2641" s="77">
        <f t="shared" si="1180"/>
        <v>2600</v>
      </c>
      <c r="X2641" s="78">
        <f t="shared" si="1181"/>
        <v>0</v>
      </c>
      <c r="Y2641" s="44" cm="1">
        <f t="array" ref="Y2641">_xlfn.IFNA(_xlfn.IFS(AND(Q2641&gt;=2000, Q2641&lt;3000), 10000, AND(Q2641&gt;=3000, Q2641&lt;4000), 15000, AND(Q2641&gt;=4000, Q2641&lt;5000), 20000, AND(Q2641&gt;=5000), 25000),0)</f>
        <v>0</v>
      </c>
      <c r="Z2641" s="91">
        <f t="shared" si="1182"/>
        <v>300</v>
      </c>
      <c r="AA2641" s="44">
        <f t="shared" si="1183"/>
        <v>0</v>
      </c>
      <c r="AB2641" s="44"/>
      <c r="AC2641" s="44"/>
      <c r="AD2641" s="44"/>
      <c r="AE2641" s="44">
        <f>VLOOKUP(O2641,정산업데이트!$A$6:$B$12,2,10)</f>
        <v>1000</v>
      </c>
      <c r="AF2641" s="44"/>
      <c r="AG2641" s="79">
        <f t="shared" si="1184"/>
        <v>1300</v>
      </c>
      <c r="AH2641" s="80">
        <f t="shared" si="1185"/>
        <v>3900</v>
      </c>
      <c r="AI2641" s="93"/>
      <c r="AJ2641" s="84" t="s">
        <v>13958</v>
      </c>
      <c r="AK2641" s="84" t="s">
        <v>73</v>
      </c>
      <c r="AL2641" s="84" t="s">
        <v>13959</v>
      </c>
      <c r="AM2641" s="84" t="s">
        <v>15652</v>
      </c>
      <c r="AN2641" s="84" t="s">
        <v>15653</v>
      </c>
      <c r="AO2641" s="84" t="s">
        <v>15654</v>
      </c>
      <c r="AP2641" s="84" t="s">
        <v>15655</v>
      </c>
      <c r="AQ2641" s="84" t="s">
        <v>122</v>
      </c>
      <c r="AR2641" s="85">
        <v>1</v>
      </c>
      <c r="AS2641" s="86">
        <v>6</v>
      </c>
      <c r="AT2641" s="86">
        <v>1E-3</v>
      </c>
      <c r="AU2641" s="86">
        <v>6</v>
      </c>
      <c r="AV2641" s="84" t="s">
        <v>8</v>
      </c>
      <c r="AW2641" s="86">
        <v>149.94999999999999</v>
      </c>
      <c r="AX2641" s="84" t="s">
        <v>68</v>
      </c>
      <c r="AY2641" s="84" t="s">
        <v>68</v>
      </c>
      <c r="AZ2641" s="84" t="s">
        <v>68</v>
      </c>
      <c r="BA2641" s="84" t="s">
        <v>68</v>
      </c>
      <c r="BB2641" s="84" t="s">
        <v>68</v>
      </c>
      <c r="BC2641" s="84" t="s">
        <v>130</v>
      </c>
      <c r="BD2641" s="84" t="s">
        <v>74</v>
      </c>
      <c r="BE2641" s="84" t="s">
        <v>15656</v>
      </c>
      <c r="BF2641" s="84" t="s">
        <v>122</v>
      </c>
      <c r="BG2641" s="84" t="s">
        <v>69</v>
      </c>
      <c r="BH2641" s="92" t="s">
        <v>15657</v>
      </c>
      <c r="BI2641" s="84" t="s">
        <v>122</v>
      </c>
      <c r="BJ2641" s="84" t="s">
        <v>15658</v>
      </c>
      <c r="BK2641" s="84" t="s">
        <v>867</v>
      </c>
      <c r="BL2641" s="84" t="s">
        <v>122</v>
      </c>
      <c r="BM2641" s="84" t="s">
        <v>74</v>
      </c>
      <c r="BN2641" s="84" t="s">
        <v>70</v>
      </c>
      <c r="BO2641" s="84" t="s">
        <v>71</v>
      </c>
      <c r="BP2641" s="84" t="s">
        <v>122</v>
      </c>
      <c r="BQ2641" s="84" t="s">
        <v>163</v>
      </c>
    </row>
    <row r="2642" spans="1:69" ht="14.4" customHeight="1" x14ac:dyDescent="0.3">
      <c r="A2642" s="40" t="str">
        <f t="shared" si="1159"/>
        <v>2025-09-19</v>
      </c>
      <c r="B2642" s="40" t="str">
        <f t="shared" si="1160"/>
        <v>SYD</v>
      </c>
      <c r="C2642" s="39" t="str">
        <f t="shared" si="1161"/>
        <v>40644127016</v>
      </c>
      <c r="D2642" s="41" t="str">
        <f t="shared" si="1162"/>
        <v>PKR252988301</v>
      </c>
      <c r="E2642" s="41" t="str">
        <f t="shared" si="1163"/>
        <v>596421453205</v>
      </c>
      <c r="F2642" s="39" t="str">
        <f t="shared" si="1164"/>
        <v>2254225</v>
      </c>
      <c r="G2642" s="39" t="str">
        <f t="shared" si="1165"/>
        <v>WISE EXPRESS LOGISTICS PTY LTD</v>
      </c>
      <c r="H2642" s="41" t="str">
        <f t="shared" si="1166"/>
        <v>정종수</v>
      </c>
      <c r="I2642" s="39" t="str">
        <f t="shared" si="1167"/>
        <v>17308</v>
      </c>
      <c r="J2642" s="52" t="str">
        <f t="shared" si="1168"/>
        <v/>
      </c>
      <c r="K2642" s="75">
        <f t="shared" si="1169"/>
        <v>1</v>
      </c>
      <c r="L2642" s="76">
        <f t="shared" si="1170"/>
        <v>7.7</v>
      </c>
      <c r="M2642" s="76">
        <f t="shared" si="1171"/>
        <v>1E-3</v>
      </c>
      <c r="N2642" s="76">
        <f t="shared" si="1172"/>
        <v>8</v>
      </c>
      <c r="O2642" s="42">
        <f t="shared" si="1173"/>
        <v>8</v>
      </c>
      <c r="P2642" s="39" t="str">
        <f t="shared" si="1174"/>
        <v>일반(목록배제,Normal-Manifest Exception)</v>
      </c>
      <c r="Q2642" s="72">
        <f t="shared" si="1175"/>
        <v>49</v>
      </c>
      <c r="R2642" s="43" t="str">
        <f t="shared" si="1176"/>
        <v>5X033</v>
      </c>
      <c r="S2642" s="82" t="str">
        <f t="shared" si="1177"/>
        <v/>
      </c>
      <c r="T2642" s="40">
        <f t="shared" si="1178"/>
        <v>45919</v>
      </c>
      <c r="U2642" s="44">
        <v>2500</v>
      </c>
      <c r="V2642" s="44">
        <f t="shared" si="1179"/>
        <v>300</v>
      </c>
      <c r="W2642" s="77">
        <f t="shared" si="1180"/>
        <v>2800</v>
      </c>
      <c r="X2642" s="78">
        <f t="shared" si="1181"/>
        <v>0</v>
      </c>
      <c r="Y2642" s="44" cm="1">
        <f t="array" ref="Y2642">_xlfn.IFNA(_xlfn.IFS(AND(Q2642&gt;=2000, Q2642&lt;3000), 10000, AND(Q2642&gt;=3000, Q2642&lt;4000), 15000, AND(Q2642&gt;=4000, Q2642&lt;5000), 20000, AND(Q2642&gt;=5000), 25000),0)</f>
        <v>0</v>
      </c>
      <c r="Z2642" s="91">
        <f t="shared" si="1182"/>
        <v>300</v>
      </c>
      <c r="AA2642" s="44">
        <f t="shared" si="1183"/>
        <v>0</v>
      </c>
      <c r="AB2642" s="44"/>
      <c r="AC2642" s="44"/>
      <c r="AD2642" s="44"/>
      <c r="AE2642" s="44">
        <f>VLOOKUP(O2642,정산업데이트!$A$6:$B$12,2,10)</f>
        <v>1000</v>
      </c>
      <c r="AF2642" s="44"/>
      <c r="AG2642" s="79">
        <f t="shared" si="1184"/>
        <v>1300</v>
      </c>
      <c r="AH2642" s="80">
        <f t="shared" si="1185"/>
        <v>4100</v>
      </c>
      <c r="AI2642" s="93"/>
      <c r="AJ2642" s="84" t="s">
        <v>13958</v>
      </c>
      <c r="AK2642" s="84" t="s">
        <v>73</v>
      </c>
      <c r="AL2642" s="84" t="s">
        <v>13959</v>
      </c>
      <c r="AM2642" s="84" t="s">
        <v>15659</v>
      </c>
      <c r="AN2642" s="84" t="s">
        <v>5145</v>
      </c>
      <c r="AO2642" s="84" t="s">
        <v>5146</v>
      </c>
      <c r="AP2642" s="84" t="s">
        <v>5147</v>
      </c>
      <c r="AQ2642" s="84" t="s">
        <v>122</v>
      </c>
      <c r="AR2642" s="85">
        <v>1</v>
      </c>
      <c r="AS2642" s="86">
        <v>7.7</v>
      </c>
      <c r="AT2642" s="86">
        <v>1E-3</v>
      </c>
      <c r="AU2642" s="86">
        <v>8</v>
      </c>
      <c r="AV2642" s="84" t="s">
        <v>8</v>
      </c>
      <c r="AW2642" s="86">
        <v>49</v>
      </c>
      <c r="AX2642" s="84" t="s">
        <v>68</v>
      </c>
      <c r="AY2642" s="84" t="s">
        <v>68</v>
      </c>
      <c r="AZ2642" s="84" t="s">
        <v>68</v>
      </c>
      <c r="BA2642" s="84" t="s">
        <v>68</v>
      </c>
      <c r="BB2642" s="84" t="s">
        <v>68</v>
      </c>
      <c r="BC2642" s="84" t="s">
        <v>125</v>
      </c>
      <c r="BD2642" s="84" t="s">
        <v>74</v>
      </c>
      <c r="BE2642" s="84" t="s">
        <v>5148</v>
      </c>
      <c r="BF2642" s="84" t="s">
        <v>122</v>
      </c>
      <c r="BG2642" s="84" t="s">
        <v>69</v>
      </c>
      <c r="BH2642" s="92" t="s">
        <v>15660</v>
      </c>
      <c r="BI2642" s="84" t="s">
        <v>122</v>
      </c>
      <c r="BJ2642" s="84" t="s">
        <v>15661</v>
      </c>
      <c r="BK2642" s="84" t="s">
        <v>867</v>
      </c>
      <c r="BL2642" s="84" t="s">
        <v>122</v>
      </c>
      <c r="BM2642" s="84" t="s">
        <v>74</v>
      </c>
      <c r="BN2642" s="84" t="s">
        <v>70</v>
      </c>
      <c r="BO2642" s="84" t="s">
        <v>71</v>
      </c>
      <c r="BP2642" s="84" t="s">
        <v>122</v>
      </c>
      <c r="BQ2642" s="84" t="s">
        <v>163</v>
      </c>
    </row>
    <row r="2643" spans="1:69" ht="14.4" customHeight="1" x14ac:dyDescent="0.3">
      <c r="A2643" s="40" t="str">
        <f t="shared" si="1159"/>
        <v>2025-09-19</v>
      </c>
      <c r="B2643" s="40" t="str">
        <f t="shared" si="1160"/>
        <v>SYD</v>
      </c>
      <c r="C2643" s="39" t="str">
        <f t="shared" si="1161"/>
        <v>40644127016</v>
      </c>
      <c r="D2643" s="41" t="str">
        <f t="shared" si="1162"/>
        <v>PKR253313315</v>
      </c>
      <c r="E2643" s="41" t="str">
        <f t="shared" si="1163"/>
        <v>596421469095</v>
      </c>
      <c r="F2643" s="39" t="str">
        <f t="shared" si="1164"/>
        <v>2256683</v>
      </c>
      <c r="G2643" s="39" t="str">
        <f t="shared" si="1165"/>
        <v>WISE EXPRESS LOGISTICS(PANGZIMOM)</v>
      </c>
      <c r="H2643" s="41" t="str">
        <f t="shared" si="1166"/>
        <v>조병선</v>
      </c>
      <c r="I2643" s="39" t="str">
        <f t="shared" si="1167"/>
        <v>28663</v>
      </c>
      <c r="J2643" s="52" t="str">
        <f t="shared" si="1168"/>
        <v/>
      </c>
      <c r="K2643" s="75">
        <f t="shared" si="1169"/>
        <v>1</v>
      </c>
      <c r="L2643" s="76">
        <f t="shared" si="1170"/>
        <v>1</v>
      </c>
      <c r="M2643" s="76">
        <f t="shared" si="1171"/>
        <v>1E-3</v>
      </c>
      <c r="N2643" s="76">
        <f t="shared" si="1172"/>
        <v>1</v>
      </c>
      <c r="O2643" s="42">
        <f t="shared" si="1173"/>
        <v>1</v>
      </c>
      <c r="P2643" s="39" t="str">
        <f t="shared" si="1174"/>
        <v>일반(목록배제,Normal-Manifest Exception)</v>
      </c>
      <c r="Q2643" s="72">
        <f t="shared" si="1175"/>
        <v>75</v>
      </c>
      <c r="R2643" s="43" t="str">
        <f t="shared" si="1176"/>
        <v>5X033</v>
      </c>
      <c r="S2643" s="82" t="str">
        <f t="shared" si="1177"/>
        <v/>
      </c>
      <c r="T2643" s="40">
        <f t="shared" si="1178"/>
        <v>45919</v>
      </c>
      <c r="U2643" s="44">
        <v>2500</v>
      </c>
      <c r="V2643" s="44">
        <f t="shared" si="1179"/>
        <v>0</v>
      </c>
      <c r="W2643" s="77">
        <f t="shared" si="1180"/>
        <v>2500</v>
      </c>
      <c r="X2643" s="78">
        <f t="shared" si="1181"/>
        <v>0</v>
      </c>
      <c r="Y2643" s="44" cm="1">
        <f t="array" ref="Y2643">_xlfn.IFNA(_xlfn.IFS(AND(Q2643&gt;=2000, Q2643&lt;3000), 10000, AND(Q2643&gt;=3000, Q2643&lt;4000), 15000, AND(Q2643&gt;=4000, Q2643&lt;5000), 20000, AND(Q2643&gt;=5000), 25000),0)</f>
        <v>0</v>
      </c>
      <c r="Z2643" s="91">
        <f t="shared" si="1182"/>
        <v>300</v>
      </c>
      <c r="AA2643" s="44">
        <f t="shared" si="1183"/>
        <v>0</v>
      </c>
      <c r="AB2643" s="44"/>
      <c r="AC2643" s="44"/>
      <c r="AD2643" s="44"/>
      <c r="AE2643" s="44">
        <f>VLOOKUP(O2643,정산업데이트!$A$6:$B$12,2,10)</f>
        <v>0</v>
      </c>
      <c r="AF2643" s="44"/>
      <c r="AG2643" s="79">
        <f t="shared" si="1184"/>
        <v>300</v>
      </c>
      <c r="AH2643" s="80">
        <f t="shared" si="1185"/>
        <v>2800</v>
      </c>
      <c r="AI2643" s="93"/>
      <c r="AJ2643" s="84" t="s">
        <v>13958</v>
      </c>
      <c r="AK2643" s="84" t="s">
        <v>73</v>
      </c>
      <c r="AL2643" s="84" t="s">
        <v>13959</v>
      </c>
      <c r="AM2643" s="84" t="s">
        <v>15662</v>
      </c>
      <c r="AN2643" s="84" t="s">
        <v>15663</v>
      </c>
      <c r="AO2643" s="84" t="s">
        <v>15664</v>
      </c>
      <c r="AP2643" s="84" t="s">
        <v>15665</v>
      </c>
      <c r="AQ2643" s="84" t="s">
        <v>122</v>
      </c>
      <c r="AR2643" s="85">
        <v>1</v>
      </c>
      <c r="AS2643" s="86">
        <v>1</v>
      </c>
      <c r="AT2643" s="86">
        <v>1E-3</v>
      </c>
      <c r="AU2643" s="86">
        <v>1</v>
      </c>
      <c r="AV2643" s="84" t="s">
        <v>8</v>
      </c>
      <c r="AW2643" s="86">
        <v>75</v>
      </c>
      <c r="AX2643" s="84" t="s">
        <v>68</v>
      </c>
      <c r="AY2643" s="84" t="s">
        <v>68</v>
      </c>
      <c r="AZ2643" s="84" t="s">
        <v>68</v>
      </c>
      <c r="BA2643" s="84" t="s">
        <v>68</v>
      </c>
      <c r="BB2643" s="84" t="s">
        <v>68</v>
      </c>
      <c r="BC2643" s="84" t="s">
        <v>441</v>
      </c>
      <c r="BD2643" s="84" t="s">
        <v>442</v>
      </c>
      <c r="BE2643" s="84" t="s">
        <v>443</v>
      </c>
      <c r="BF2643" s="84" t="s">
        <v>122</v>
      </c>
      <c r="BG2643" s="84" t="s">
        <v>69</v>
      </c>
      <c r="BH2643" s="92" t="s">
        <v>15666</v>
      </c>
      <c r="BI2643" s="84" t="s">
        <v>122</v>
      </c>
      <c r="BJ2643" s="84" t="s">
        <v>15667</v>
      </c>
      <c r="BK2643" s="84" t="s">
        <v>867</v>
      </c>
      <c r="BL2643" s="84" t="s">
        <v>122</v>
      </c>
      <c r="BM2643" s="84" t="s">
        <v>442</v>
      </c>
      <c r="BN2643" s="84" t="s">
        <v>70</v>
      </c>
      <c r="BO2643" s="84" t="s">
        <v>71</v>
      </c>
      <c r="BP2643" s="84" t="s">
        <v>122</v>
      </c>
      <c r="BQ2643" s="84" t="s">
        <v>163</v>
      </c>
    </row>
    <row r="2644" spans="1:69" ht="14.4" customHeight="1" x14ac:dyDescent="0.3">
      <c r="A2644" s="40" t="str">
        <f t="shared" si="1159"/>
        <v>2025-09-19</v>
      </c>
      <c r="B2644" s="40" t="str">
        <f t="shared" si="1160"/>
        <v>SYD</v>
      </c>
      <c r="C2644" s="39" t="str">
        <f t="shared" si="1161"/>
        <v>40644127016</v>
      </c>
      <c r="D2644" s="41" t="str">
        <f t="shared" si="1162"/>
        <v>PKR253313316</v>
      </c>
      <c r="E2644" s="41" t="str">
        <f t="shared" si="1163"/>
        <v>596421469106</v>
      </c>
      <c r="F2644" s="39" t="str">
        <f t="shared" si="1164"/>
        <v>2256683</v>
      </c>
      <c r="G2644" s="39" t="str">
        <f t="shared" si="1165"/>
        <v>WISE EXPRESS LOGISTICS(PANGZIMOM)</v>
      </c>
      <c r="H2644" s="41" t="str">
        <f t="shared" si="1166"/>
        <v>조병선</v>
      </c>
      <c r="I2644" s="39" t="str">
        <f t="shared" si="1167"/>
        <v>43003</v>
      </c>
      <c r="J2644" s="52" t="str">
        <f t="shared" si="1168"/>
        <v/>
      </c>
      <c r="K2644" s="75">
        <f t="shared" si="1169"/>
        <v>1</v>
      </c>
      <c r="L2644" s="76">
        <f t="shared" si="1170"/>
        <v>1</v>
      </c>
      <c r="M2644" s="76">
        <f t="shared" si="1171"/>
        <v>1E-3</v>
      </c>
      <c r="N2644" s="76">
        <f t="shared" si="1172"/>
        <v>1</v>
      </c>
      <c r="O2644" s="42">
        <f t="shared" si="1173"/>
        <v>1</v>
      </c>
      <c r="P2644" s="39" t="str">
        <f t="shared" si="1174"/>
        <v>일반(목록배제,Normal-Manifest Exception)</v>
      </c>
      <c r="Q2644" s="72">
        <f t="shared" si="1175"/>
        <v>75</v>
      </c>
      <c r="R2644" s="43" t="str">
        <f t="shared" si="1176"/>
        <v>5X033</v>
      </c>
      <c r="S2644" s="82" t="str">
        <f t="shared" si="1177"/>
        <v/>
      </c>
      <c r="T2644" s="40">
        <f t="shared" si="1178"/>
        <v>45919</v>
      </c>
      <c r="U2644" s="44">
        <v>2500</v>
      </c>
      <c r="V2644" s="44">
        <f t="shared" si="1179"/>
        <v>0</v>
      </c>
      <c r="W2644" s="77">
        <f t="shared" si="1180"/>
        <v>2500</v>
      </c>
      <c r="X2644" s="78">
        <f t="shared" si="1181"/>
        <v>0</v>
      </c>
      <c r="Y2644" s="44" cm="1">
        <f t="array" ref="Y2644">_xlfn.IFNA(_xlfn.IFS(AND(Q2644&gt;=2000, Q2644&lt;3000), 10000, AND(Q2644&gt;=3000, Q2644&lt;4000), 15000, AND(Q2644&gt;=4000, Q2644&lt;5000), 20000, AND(Q2644&gt;=5000), 25000),0)</f>
        <v>0</v>
      </c>
      <c r="Z2644" s="91">
        <f t="shared" si="1182"/>
        <v>300</v>
      </c>
      <c r="AA2644" s="44">
        <f t="shared" si="1183"/>
        <v>0</v>
      </c>
      <c r="AB2644" s="44"/>
      <c r="AC2644" s="44"/>
      <c r="AD2644" s="44"/>
      <c r="AE2644" s="44">
        <f>VLOOKUP(O2644,정산업데이트!$A$6:$B$12,2,10)</f>
        <v>0</v>
      </c>
      <c r="AF2644" s="44"/>
      <c r="AG2644" s="79">
        <f t="shared" si="1184"/>
        <v>300</v>
      </c>
      <c r="AH2644" s="80">
        <f t="shared" si="1185"/>
        <v>2800</v>
      </c>
      <c r="AI2644" s="93"/>
      <c r="AJ2644" s="84" t="s">
        <v>13958</v>
      </c>
      <c r="AK2644" s="84" t="s">
        <v>73</v>
      </c>
      <c r="AL2644" s="84" t="s">
        <v>13959</v>
      </c>
      <c r="AM2644" s="84" t="s">
        <v>15668</v>
      </c>
      <c r="AN2644" s="84" t="s">
        <v>15663</v>
      </c>
      <c r="AO2644" s="84" t="s">
        <v>15664</v>
      </c>
      <c r="AP2644" s="84" t="s">
        <v>15669</v>
      </c>
      <c r="AQ2644" s="84" t="s">
        <v>122</v>
      </c>
      <c r="AR2644" s="85">
        <v>1</v>
      </c>
      <c r="AS2644" s="86">
        <v>1</v>
      </c>
      <c r="AT2644" s="86">
        <v>1E-3</v>
      </c>
      <c r="AU2644" s="86">
        <v>1</v>
      </c>
      <c r="AV2644" s="84" t="s">
        <v>8</v>
      </c>
      <c r="AW2644" s="86">
        <v>75</v>
      </c>
      <c r="AX2644" s="84" t="s">
        <v>68</v>
      </c>
      <c r="AY2644" s="84" t="s">
        <v>68</v>
      </c>
      <c r="AZ2644" s="84" t="s">
        <v>68</v>
      </c>
      <c r="BA2644" s="84" t="s">
        <v>68</v>
      </c>
      <c r="BB2644" s="84" t="s">
        <v>68</v>
      </c>
      <c r="BC2644" s="84" t="s">
        <v>441</v>
      </c>
      <c r="BD2644" s="84" t="s">
        <v>442</v>
      </c>
      <c r="BE2644" s="84" t="s">
        <v>443</v>
      </c>
      <c r="BF2644" s="84" t="s">
        <v>122</v>
      </c>
      <c r="BG2644" s="84" t="s">
        <v>69</v>
      </c>
      <c r="BH2644" s="92" t="s">
        <v>15670</v>
      </c>
      <c r="BI2644" s="84" t="s">
        <v>122</v>
      </c>
      <c r="BJ2644" s="84" t="s">
        <v>15671</v>
      </c>
      <c r="BK2644" s="84" t="s">
        <v>867</v>
      </c>
      <c r="BL2644" s="84" t="s">
        <v>122</v>
      </c>
      <c r="BM2644" s="84" t="s">
        <v>442</v>
      </c>
      <c r="BN2644" s="84" t="s">
        <v>70</v>
      </c>
      <c r="BO2644" s="84" t="s">
        <v>71</v>
      </c>
      <c r="BP2644" s="84" t="s">
        <v>122</v>
      </c>
      <c r="BQ2644" s="84" t="s">
        <v>163</v>
      </c>
    </row>
    <row r="2645" spans="1:69" ht="14.4" customHeight="1" x14ac:dyDescent="0.3">
      <c r="A2645" s="40" t="str">
        <f t="shared" si="1159"/>
        <v>2025-09-19</v>
      </c>
      <c r="B2645" s="40" t="str">
        <f t="shared" si="1160"/>
        <v>SYD</v>
      </c>
      <c r="C2645" s="39" t="str">
        <f t="shared" si="1161"/>
        <v>40644127016</v>
      </c>
      <c r="D2645" s="41" t="str">
        <f t="shared" si="1162"/>
        <v>PKR253313340</v>
      </c>
      <c r="E2645" s="41" t="str">
        <f t="shared" si="1163"/>
        <v>596421469342</v>
      </c>
      <c r="F2645" s="39" t="str">
        <f t="shared" si="1164"/>
        <v>2256683</v>
      </c>
      <c r="G2645" s="39" t="str">
        <f t="shared" si="1165"/>
        <v>WISE EXPRESS LOGISTICS(PANGZIMOM)</v>
      </c>
      <c r="H2645" s="41" t="str">
        <f t="shared" si="1166"/>
        <v>이민희</v>
      </c>
      <c r="I2645" s="39" t="str">
        <f t="shared" si="1167"/>
        <v>16819</v>
      </c>
      <c r="J2645" s="52" t="str">
        <f t="shared" si="1168"/>
        <v/>
      </c>
      <c r="K2645" s="75">
        <f t="shared" si="1169"/>
        <v>1</v>
      </c>
      <c r="L2645" s="76">
        <f t="shared" si="1170"/>
        <v>1</v>
      </c>
      <c r="M2645" s="76">
        <f t="shared" si="1171"/>
        <v>1E-3</v>
      </c>
      <c r="N2645" s="76">
        <f t="shared" si="1172"/>
        <v>1</v>
      </c>
      <c r="O2645" s="42">
        <f t="shared" si="1173"/>
        <v>1</v>
      </c>
      <c r="P2645" s="39" t="str">
        <f t="shared" si="1174"/>
        <v>일반(목록배제,Normal-Manifest Exception)</v>
      </c>
      <c r="Q2645" s="72">
        <f t="shared" si="1175"/>
        <v>80</v>
      </c>
      <c r="R2645" s="43" t="str">
        <f t="shared" si="1176"/>
        <v>5X033</v>
      </c>
      <c r="S2645" s="82" t="str">
        <f t="shared" si="1177"/>
        <v/>
      </c>
      <c r="T2645" s="40">
        <f t="shared" si="1178"/>
        <v>45919</v>
      </c>
      <c r="U2645" s="44">
        <v>2500</v>
      </c>
      <c r="V2645" s="44">
        <f t="shared" si="1179"/>
        <v>0</v>
      </c>
      <c r="W2645" s="77">
        <f t="shared" si="1180"/>
        <v>2500</v>
      </c>
      <c r="X2645" s="78">
        <f t="shared" si="1181"/>
        <v>0</v>
      </c>
      <c r="Y2645" s="44" cm="1">
        <f t="array" ref="Y2645">_xlfn.IFNA(_xlfn.IFS(AND(Q2645&gt;=2000, Q2645&lt;3000), 10000, AND(Q2645&gt;=3000, Q2645&lt;4000), 15000, AND(Q2645&gt;=4000, Q2645&lt;5000), 20000, AND(Q2645&gt;=5000), 25000),0)</f>
        <v>0</v>
      </c>
      <c r="Z2645" s="91">
        <f t="shared" si="1182"/>
        <v>300</v>
      </c>
      <c r="AA2645" s="44">
        <f t="shared" si="1183"/>
        <v>0</v>
      </c>
      <c r="AB2645" s="44"/>
      <c r="AC2645" s="44"/>
      <c r="AD2645" s="44"/>
      <c r="AE2645" s="44">
        <f>VLOOKUP(O2645,정산업데이트!$A$6:$B$12,2,10)</f>
        <v>0</v>
      </c>
      <c r="AF2645" s="44"/>
      <c r="AG2645" s="79">
        <f t="shared" si="1184"/>
        <v>300</v>
      </c>
      <c r="AH2645" s="80">
        <f t="shared" si="1185"/>
        <v>2800</v>
      </c>
      <c r="AI2645" s="93"/>
      <c r="AJ2645" s="84" t="s">
        <v>13958</v>
      </c>
      <c r="AK2645" s="84" t="s">
        <v>73</v>
      </c>
      <c r="AL2645" s="84" t="s">
        <v>13959</v>
      </c>
      <c r="AM2645" s="84" t="s">
        <v>15672</v>
      </c>
      <c r="AN2645" s="84" t="s">
        <v>539</v>
      </c>
      <c r="AO2645" s="84" t="s">
        <v>15673</v>
      </c>
      <c r="AP2645" s="84" t="s">
        <v>15674</v>
      </c>
      <c r="AQ2645" s="84" t="s">
        <v>122</v>
      </c>
      <c r="AR2645" s="85">
        <v>1</v>
      </c>
      <c r="AS2645" s="86">
        <v>1</v>
      </c>
      <c r="AT2645" s="86">
        <v>1E-3</v>
      </c>
      <c r="AU2645" s="86">
        <v>1</v>
      </c>
      <c r="AV2645" s="84" t="s">
        <v>8</v>
      </c>
      <c r="AW2645" s="86">
        <v>80</v>
      </c>
      <c r="AX2645" s="84" t="s">
        <v>68</v>
      </c>
      <c r="AY2645" s="84" t="s">
        <v>68</v>
      </c>
      <c r="AZ2645" s="84" t="s">
        <v>68</v>
      </c>
      <c r="BA2645" s="84" t="s">
        <v>68</v>
      </c>
      <c r="BB2645" s="84" t="s">
        <v>68</v>
      </c>
      <c r="BC2645" s="84" t="s">
        <v>441</v>
      </c>
      <c r="BD2645" s="84" t="s">
        <v>442</v>
      </c>
      <c r="BE2645" s="84" t="s">
        <v>444</v>
      </c>
      <c r="BF2645" s="84" t="s">
        <v>122</v>
      </c>
      <c r="BG2645" s="84" t="s">
        <v>69</v>
      </c>
      <c r="BH2645" s="92" t="s">
        <v>15675</v>
      </c>
      <c r="BI2645" s="84" t="s">
        <v>122</v>
      </c>
      <c r="BJ2645" s="84" t="s">
        <v>15676</v>
      </c>
      <c r="BK2645" s="84" t="s">
        <v>867</v>
      </c>
      <c r="BL2645" s="84" t="s">
        <v>122</v>
      </c>
      <c r="BM2645" s="84" t="s">
        <v>442</v>
      </c>
      <c r="BN2645" s="84" t="s">
        <v>70</v>
      </c>
      <c r="BO2645" s="84" t="s">
        <v>71</v>
      </c>
      <c r="BP2645" s="84" t="s">
        <v>122</v>
      </c>
      <c r="BQ2645" s="84" t="s">
        <v>163</v>
      </c>
    </row>
    <row r="2646" spans="1:69" ht="14.4" x14ac:dyDescent="0.3">
      <c r="A2646" s="40" t="str">
        <f t="shared" si="1159"/>
        <v>2025-09-19</v>
      </c>
      <c r="B2646" s="40" t="str">
        <f t="shared" si="1160"/>
        <v>SYD</v>
      </c>
      <c r="C2646" s="39" t="str">
        <f t="shared" si="1161"/>
        <v>40644127016</v>
      </c>
      <c r="D2646" s="41" t="str">
        <f t="shared" si="1162"/>
        <v>PKR253508429</v>
      </c>
      <c r="E2646" s="41" t="str">
        <f t="shared" si="1163"/>
        <v>596421480435</v>
      </c>
      <c r="F2646" s="39" t="str">
        <f t="shared" si="1164"/>
        <v>2254231</v>
      </c>
      <c r="G2646" s="39" t="str">
        <f t="shared" si="1165"/>
        <v>WISE EXPRESS(OZPRODUCT)</v>
      </c>
      <c r="H2646" s="41" t="str">
        <f t="shared" si="1166"/>
        <v>조혜정</v>
      </c>
      <c r="I2646" s="39" t="str">
        <f t="shared" si="1167"/>
        <v>13617</v>
      </c>
      <c r="J2646" s="52" t="str">
        <f t="shared" si="1168"/>
        <v/>
      </c>
      <c r="K2646" s="75">
        <f t="shared" si="1169"/>
        <v>1</v>
      </c>
      <c r="L2646" s="76">
        <f t="shared" si="1170"/>
        <v>3</v>
      </c>
      <c r="M2646" s="76">
        <f t="shared" si="1171"/>
        <v>1E-3</v>
      </c>
      <c r="N2646" s="76">
        <f t="shared" si="1172"/>
        <v>3</v>
      </c>
      <c r="O2646" s="42">
        <f t="shared" si="1173"/>
        <v>3</v>
      </c>
      <c r="P2646" s="39" t="str">
        <f t="shared" si="1174"/>
        <v>일반(목록배제,Normal-Manifest Exception)</v>
      </c>
      <c r="Q2646" s="72">
        <f t="shared" si="1175"/>
        <v>150</v>
      </c>
      <c r="R2646" s="43" t="str">
        <f t="shared" si="1176"/>
        <v>5X033</v>
      </c>
      <c r="S2646" s="82" t="str">
        <f t="shared" si="1177"/>
        <v/>
      </c>
      <c r="T2646" s="40">
        <f t="shared" si="1178"/>
        <v>45919</v>
      </c>
      <c r="U2646" s="44">
        <v>2500</v>
      </c>
      <c r="V2646" s="44">
        <f t="shared" si="1179"/>
        <v>0</v>
      </c>
      <c r="W2646" s="77">
        <f t="shared" si="1180"/>
        <v>2500</v>
      </c>
      <c r="X2646" s="78">
        <f t="shared" si="1181"/>
        <v>0</v>
      </c>
      <c r="Y2646" s="44" cm="1">
        <f t="array" ref="Y2646">_xlfn.IFNA(_xlfn.IFS(AND(Q2646&gt;=2000, Q2646&lt;3000), 10000, AND(Q2646&gt;=3000, Q2646&lt;4000), 15000, AND(Q2646&gt;=4000, Q2646&lt;5000), 20000, AND(Q2646&gt;=5000), 25000),0)</f>
        <v>0</v>
      </c>
      <c r="Z2646" s="91">
        <f t="shared" si="1182"/>
        <v>300</v>
      </c>
      <c r="AA2646" s="44">
        <f t="shared" si="1183"/>
        <v>0</v>
      </c>
      <c r="AB2646" s="44"/>
      <c r="AC2646" s="44"/>
      <c r="AD2646" s="44"/>
      <c r="AE2646" s="44">
        <f>VLOOKUP(O2646,정산업데이트!$A$6:$B$12,2,10)</f>
        <v>0</v>
      </c>
      <c r="AF2646" s="44"/>
      <c r="AG2646" s="79">
        <f t="shared" si="1184"/>
        <v>300</v>
      </c>
      <c r="AH2646" s="80">
        <f t="shared" si="1185"/>
        <v>2800</v>
      </c>
      <c r="AI2646" s="93"/>
      <c r="AJ2646" s="84" t="s">
        <v>13958</v>
      </c>
      <c r="AK2646" s="84" t="s">
        <v>73</v>
      </c>
      <c r="AL2646" s="84" t="s">
        <v>13959</v>
      </c>
      <c r="AM2646" s="84" t="s">
        <v>15677</v>
      </c>
      <c r="AN2646" s="84" t="s">
        <v>1780</v>
      </c>
      <c r="AO2646" s="84" t="s">
        <v>10766</v>
      </c>
      <c r="AP2646" s="84" t="s">
        <v>877</v>
      </c>
      <c r="AQ2646" s="84" t="s">
        <v>122</v>
      </c>
      <c r="AR2646" s="85">
        <v>1</v>
      </c>
      <c r="AS2646" s="86">
        <v>3</v>
      </c>
      <c r="AT2646" s="86">
        <v>1E-3</v>
      </c>
      <c r="AU2646" s="86">
        <v>3</v>
      </c>
      <c r="AV2646" s="84" t="s">
        <v>8</v>
      </c>
      <c r="AW2646" s="86">
        <v>150</v>
      </c>
      <c r="AX2646" s="84" t="s">
        <v>68</v>
      </c>
      <c r="AY2646" s="84" t="s">
        <v>68</v>
      </c>
      <c r="AZ2646" s="84" t="s">
        <v>68</v>
      </c>
      <c r="BA2646" s="84" t="s">
        <v>68</v>
      </c>
      <c r="BB2646" s="84" t="s">
        <v>68</v>
      </c>
      <c r="BC2646" s="84" t="s">
        <v>141</v>
      </c>
      <c r="BD2646" s="84" t="s">
        <v>79</v>
      </c>
      <c r="BE2646" s="84" t="s">
        <v>80</v>
      </c>
      <c r="BF2646" s="84" t="s">
        <v>122</v>
      </c>
      <c r="BG2646" s="84" t="s">
        <v>69</v>
      </c>
      <c r="BH2646" s="92" t="s">
        <v>15678</v>
      </c>
      <c r="BI2646" s="84" t="s">
        <v>122</v>
      </c>
      <c r="BJ2646" s="84" t="s">
        <v>15679</v>
      </c>
      <c r="BK2646" s="84" t="s">
        <v>867</v>
      </c>
      <c r="BL2646" s="84" t="s">
        <v>122</v>
      </c>
      <c r="BM2646" s="84" t="s">
        <v>79</v>
      </c>
      <c r="BN2646" s="84" t="s">
        <v>70</v>
      </c>
      <c r="BO2646" s="84" t="s">
        <v>71</v>
      </c>
      <c r="BP2646" s="84" t="s">
        <v>122</v>
      </c>
      <c r="BQ2646" s="84" t="s">
        <v>163</v>
      </c>
    </row>
    <row r="2647" spans="1:69" ht="14.4" x14ac:dyDescent="0.3">
      <c r="A2647" s="40" t="str">
        <f t="shared" si="1159"/>
        <v>2025-09-19</v>
      </c>
      <c r="B2647" s="40" t="str">
        <f t="shared" si="1160"/>
        <v>SYD</v>
      </c>
      <c r="C2647" s="39" t="str">
        <f t="shared" si="1161"/>
        <v>40644127016</v>
      </c>
      <c r="D2647" s="41" t="str">
        <f t="shared" si="1162"/>
        <v>PKR253492422</v>
      </c>
      <c r="E2647" s="41" t="str">
        <f t="shared" si="1163"/>
        <v>596421479105</v>
      </c>
      <c r="F2647" s="39" t="str">
        <f t="shared" si="1164"/>
        <v>2254239</v>
      </c>
      <c r="G2647" s="39" t="str">
        <f t="shared" si="1165"/>
        <v>WISE EXPRESS(BIOSYDNEY)</v>
      </c>
      <c r="H2647" s="41" t="str">
        <f t="shared" si="1166"/>
        <v>조영</v>
      </c>
      <c r="I2647" s="39" t="str">
        <f t="shared" si="1167"/>
        <v>16267</v>
      </c>
      <c r="J2647" s="52" t="str">
        <f t="shared" si="1168"/>
        <v/>
      </c>
      <c r="K2647" s="75">
        <f t="shared" si="1169"/>
        <v>1</v>
      </c>
      <c r="L2647" s="76">
        <f t="shared" si="1170"/>
        <v>1</v>
      </c>
      <c r="M2647" s="76">
        <f t="shared" si="1171"/>
        <v>1E-3</v>
      </c>
      <c r="N2647" s="76">
        <f t="shared" si="1172"/>
        <v>1</v>
      </c>
      <c r="O2647" s="42">
        <f t="shared" si="1173"/>
        <v>1</v>
      </c>
      <c r="P2647" s="39" t="str">
        <f t="shared" si="1174"/>
        <v>일반(목록배제,Normal-Manifest Exception)</v>
      </c>
      <c r="Q2647" s="72">
        <f t="shared" si="1175"/>
        <v>90</v>
      </c>
      <c r="R2647" s="43" t="str">
        <f t="shared" si="1176"/>
        <v>5X033</v>
      </c>
      <c r="S2647" s="82" t="str">
        <f t="shared" si="1177"/>
        <v/>
      </c>
      <c r="T2647" s="40">
        <f t="shared" si="1178"/>
        <v>45919</v>
      </c>
      <c r="U2647" s="44">
        <v>2500</v>
      </c>
      <c r="V2647" s="44">
        <f t="shared" si="1179"/>
        <v>0</v>
      </c>
      <c r="W2647" s="77">
        <f t="shared" si="1180"/>
        <v>2500</v>
      </c>
      <c r="X2647" s="78">
        <f t="shared" si="1181"/>
        <v>0</v>
      </c>
      <c r="Y2647" s="44" cm="1">
        <f t="array" ref="Y2647">_xlfn.IFNA(_xlfn.IFS(AND(Q2647&gt;=2000, Q2647&lt;3000), 10000, AND(Q2647&gt;=3000, Q2647&lt;4000), 15000, AND(Q2647&gt;=4000, Q2647&lt;5000), 20000, AND(Q2647&gt;=5000), 25000),0)</f>
        <v>0</v>
      </c>
      <c r="Z2647" s="91">
        <f t="shared" si="1182"/>
        <v>300</v>
      </c>
      <c r="AA2647" s="44">
        <f t="shared" si="1183"/>
        <v>0</v>
      </c>
      <c r="AB2647" s="44"/>
      <c r="AC2647" s="44"/>
      <c r="AD2647" s="44"/>
      <c r="AE2647" s="44">
        <f>VLOOKUP(O2647,정산업데이트!$A$6:$B$12,2,10)</f>
        <v>0</v>
      </c>
      <c r="AF2647" s="44"/>
      <c r="AG2647" s="79">
        <f t="shared" si="1184"/>
        <v>300</v>
      </c>
      <c r="AH2647" s="80">
        <f t="shared" si="1185"/>
        <v>2800</v>
      </c>
      <c r="AI2647" s="93"/>
      <c r="AJ2647" s="84" t="s">
        <v>13958</v>
      </c>
      <c r="AK2647" s="84" t="s">
        <v>73</v>
      </c>
      <c r="AL2647" s="84" t="s">
        <v>13959</v>
      </c>
      <c r="AM2647" s="84" t="s">
        <v>15680</v>
      </c>
      <c r="AN2647" s="84" t="s">
        <v>15681</v>
      </c>
      <c r="AO2647" s="84" t="s">
        <v>15682</v>
      </c>
      <c r="AP2647" s="84" t="s">
        <v>15683</v>
      </c>
      <c r="AQ2647" s="84" t="s">
        <v>122</v>
      </c>
      <c r="AR2647" s="85">
        <v>1</v>
      </c>
      <c r="AS2647" s="86">
        <v>1</v>
      </c>
      <c r="AT2647" s="86">
        <v>1E-3</v>
      </c>
      <c r="AU2647" s="86">
        <v>1</v>
      </c>
      <c r="AV2647" s="84" t="s">
        <v>8</v>
      </c>
      <c r="AW2647" s="86">
        <v>90</v>
      </c>
      <c r="AX2647" s="84" t="s">
        <v>68</v>
      </c>
      <c r="AY2647" s="84" t="s">
        <v>68</v>
      </c>
      <c r="AZ2647" s="84" t="s">
        <v>68</v>
      </c>
      <c r="BA2647" s="84" t="s">
        <v>68</v>
      </c>
      <c r="BB2647" s="84" t="s">
        <v>68</v>
      </c>
      <c r="BC2647" s="84" t="s">
        <v>126</v>
      </c>
      <c r="BD2647" s="84" t="s">
        <v>90</v>
      </c>
      <c r="BE2647" s="84" t="s">
        <v>111</v>
      </c>
      <c r="BF2647" s="84" t="s">
        <v>122</v>
      </c>
      <c r="BG2647" s="84" t="s">
        <v>69</v>
      </c>
      <c r="BH2647" s="92" t="s">
        <v>15684</v>
      </c>
      <c r="BI2647" s="84" t="s">
        <v>122</v>
      </c>
      <c r="BJ2647" s="84" t="s">
        <v>15685</v>
      </c>
      <c r="BK2647" s="84" t="s">
        <v>867</v>
      </c>
      <c r="BL2647" s="84" t="s">
        <v>122</v>
      </c>
      <c r="BM2647" s="84" t="s">
        <v>90</v>
      </c>
      <c r="BN2647" s="84" t="s">
        <v>70</v>
      </c>
      <c r="BO2647" s="84" t="s">
        <v>71</v>
      </c>
      <c r="BP2647" s="84" t="s">
        <v>122</v>
      </c>
      <c r="BQ2647" s="84" t="s">
        <v>163</v>
      </c>
    </row>
    <row r="2648" spans="1:69" ht="14.4" x14ac:dyDescent="0.3">
      <c r="A2648" s="40" t="str">
        <f t="shared" si="1159"/>
        <v>2025-09-19</v>
      </c>
      <c r="B2648" s="40" t="str">
        <f t="shared" si="1160"/>
        <v>SYD</v>
      </c>
      <c r="C2648" s="39" t="str">
        <f t="shared" si="1161"/>
        <v>40644127016</v>
      </c>
      <c r="D2648" s="41" t="str">
        <f t="shared" si="1162"/>
        <v>PKR253508458</v>
      </c>
      <c r="E2648" s="41" t="str">
        <f t="shared" si="1163"/>
        <v>596421480472</v>
      </c>
      <c r="F2648" s="39" t="str">
        <f t="shared" si="1164"/>
        <v>2254231</v>
      </c>
      <c r="G2648" s="39" t="str">
        <f t="shared" si="1165"/>
        <v>WISE EXPRESS(OZPRODUCT)</v>
      </c>
      <c r="H2648" s="41" t="str">
        <f t="shared" si="1166"/>
        <v>이혜진</v>
      </c>
      <c r="I2648" s="39" t="str">
        <f t="shared" si="1167"/>
        <v>48514</v>
      </c>
      <c r="J2648" s="52" t="str">
        <f t="shared" si="1168"/>
        <v/>
      </c>
      <c r="K2648" s="75">
        <f t="shared" si="1169"/>
        <v>1</v>
      </c>
      <c r="L2648" s="76">
        <f t="shared" si="1170"/>
        <v>3</v>
      </c>
      <c r="M2648" s="76">
        <f t="shared" si="1171"/>
        <v>1E-3</v>
      </c>
      <c r="N2648" s="76">
        <f t="shared" si="1172"/>
        <v>3</v>
      </c>
      <c r="O2648" s="42">
        <f t="shared" si="1173"/>
        <v>3</v>
      </c>
      <c r="P2648" s="39" t="str">
        <f t="shared" si="1174"/>
        <v>일반(목록배제,Normal-Manifest Exception)</v>
      </c>
      <c r="Q2648" s="72">
        <f t="shared" si="1175"/>
        <v>80</v>
      </c>
      <c r="R2648" s="43" t="str">
        <f t="shared" si="1176"/>
        <v>5X033</v>
      </c>
      <c r="S2648" s="82" t="str">
        <f t="shared" si="1177"/>
        <v/>
      </c>
      <c r="T2648" s="40">
        <f t="shared" si="1178"/>
        <v>45919</v>
      </c>
      <c r="U2648" s="44">
        <v>2500</v>
      </c>
      <c r="V2648" s="44">
        <f t="shared" si="1179"/>
        <v>0</v>
      </c>
      <c r="W2648" s="77">
        <f t="shared" si="1180"/>
        <v>2500</v>
      </c>
      <c r="X2648" s="78">
        <f t="shared" si="1181"/>
        <v>0</v>
      </c>
      <c r="Y2648" s="44" cm="1">
        <f t="array" ref="Y2648">_xlfn.IFNA(_xlfn.IFS(AND(Q2648&gt;=2000, Q2648&lt;3000), 10000, AND(Q2648&gt;=3000, Q2648&lt;4000), 15000, AND(Q2648&gt;=4000, Q2648&lt;5000), 20000, AND(Q2648&gt;=5000), 25000),0)</f>
        <v>0</v>
      </c>
      <c r="Z2648" s="91">
        <f t="shared" si="1182"/>
        <v>300</v>
      </c>
      <c r="AA2648" s="44">
        <f t="shared" si="1183"/>
        <v>0</v>
      </c>
      <c r="AB2648" s="44"/>
      <c r="AC2648" s="44"/>
      <c r="AD2648" s="44"/>
      <c r="AE2648" s="44">
        <f>VLOOKUP(O2648,정산업데이트!$A$6:$B$12,2,10)</f>
        <v>0</v>
      </c>
      <c r="AF2648" s="44"/>
      <c r="AG2648" s="79">
        <f t="shared" si="1184"/>
        <v>300</v>
      </c>
      <c r="AH2648" s="80">
        <f t="shared" si="1185"/>
        <v>2800</v>
      </c>
      <c r="AI2648" s="93"/>
      <c r="AJ2648" s="84" t="s">
        <v>13958</v>
      </c>
      <c r="AK2648" s="84" t="s">
        <v>73</v>
      </c>
      <c r="AL2648" s="84" t="s">
        <v>13959</v>
      </c>
      <c r="AM2648" s="84" t="s">
        <v>15686</v>
      </c>
      <c r="AN2648" s="84" t="s">
        <v>377</v>
      </c>
      <c r="AO2648" s="84" t="s">
        <v>11044</v>
      </c>
      <c r="AP2648" s="84" t="s">
        <v>1349</v>
      </c>
      <c r="AQ2648" s="84" t="s">
        <v>122</v>
      </c>
      <c r="AR2648" s="85">
        <v>1</v>
      </c>
      <c r="AS2648" s="86">
        <v>3</v>
      </c>
      <c r="AT2648" s="86">
        <v>1E-3</v>
      </c>
      <c r="AU2648" s="86">
        <v>3</v>
      </c>
      <c r="AV2648" s="84" t="s">
        <v>8</v>
      </c>
      <c r="AW2648" s="86">
        <v>80</v>
      </c>
      <c r="AX2648" s="84" t="s">
        <v>68</v>
      </c>
      <c r="AY2648" s="84" t="s">
        <v>68</v>
      </c>
      <c r="AZ2648" s="84" t="s">
        <v>68</v>
      </c>
      <c r="BA2648" s="84" t="s">
        <v>68</v>
      </c>
      <c r="BB2648" s="84" t="s">
        <v>68</v>
      </c>
      <c r="BC2648" s="84" t="s">
        <v>141</v>
      </c>
      <c r="BD2648" s="84" t="s">
        <v>79</v>
      </c>
      <c r="BE2648" s="84" t="s">
        <v>80</v>
      </c>
      <c r="BF2648" s="84" t="s">
        <v>122</v>
      </c>
      <c r="BG2648" s="84" t="s">
        <v>69</v>
      </c>
      <c r="BH2648" s="92" t="s">
        <v>15687</v>
      </c>
      <c r="BI2648" s="84" t="s">
        <v>122</v>
      </c>
      <c r="BJ2648" s="84" t="s">
        <v>15688</v>
      </c>
      <c r="BK2648" s="84" t="s">
        <v>867</v>
      </c>
      <c r="BL2648" s="84" t="s">
        <v>122</v>
      </c>
      <c r="BM2648" s="84" t="s">
        <v>79</v>
      </c>
      <c r="BN2648" s="84" t="s">
        <v>70</v>
      </c>
      <c r="BO2648" s="84" t="s">
        <v>71</v>
      </c>
      <c r="BP2648" s="84" t="s">
        <v>122</v>
      </c>
      <c r="BQ2648" s="84" t="s">
        <v>163</v>
      </c>
    </row>
    <row r="2649" spans="1:69" ht="14.4" x14ac:dyDescent="0.3">
      <c r="A2649" s="40" t="str">
        <f t="shared" si="1159"/>
        <v>2025-09-19</v>
      </c>
      <c r="B2649" s="40" t="str">
        <f t="shared" si="1160"/>
        <v>SYD</v>
      </c>
      <c r="C2649" s="39" t="str">
        <f t="shared" si="1161"/>
        <v>40644127016</v>
      </c>
      <c r="D2649" s="41" t="str">
        <f t="shared" si="1162"/>
        <v>PKR253531870</v>
      </c>
      <c r="E2649" s="41" t="str">
        <f t="shared" si="1163"/>
        <v>596421482395</v>
      </c>
      <c r="F2649" s="39" t="str">
        <f t="shared" si="1164"/>
        <v>2256683</v>
      </c>
      <c r="G2649" s="39" t="str">
        <f t="shared" si="1165"/>
        <v>WISE EXPRESS LOGISTICS(PANGZIMOM)</v>
      </c>
      <c r="H2649" s="41" t="str">
        <f t="shared" si="1166"/>
        <v>김도유</v>
      </c>
      <c r="I2649" s="39" t="str">
        <f t="shared" si="1167"/>
        <v>32016</v>
      </c>
      <c r="J2649" s="52" t="str">
        <f t="shared" si="1168"/>
        <v>납세의무자 전화번호가 일치하지 않습니다./일반전환</v>
      </c>
      <c r="K2649" s="75">
        <f t="shared" si="1169"/>
        <v>1</v>
      </c>
      <c r="L2649" s="76">
        <f t="shared" si="1170"/>
        <v>1</v>
      </c>
      <c r="M2649" s="76">
        <f t="shared" si="1171"/>
        <v>1E-3</v>
      </c>
      <c r="N2649" s="76">
        <f t="shared" si="1172"/>
        <v>1</v>
      </c>
      <c r="O2649" s="42">
        <f t="shared" si="1173"/>
        <v>1</v>
      </c>
      <c r="P2649" s="39" t="str">
        <f t="shared" si="1174"/>
        <v>일반(목록배제,Normal-Manifest Exception)</v>
      </c>
      <c r="Q2649" s="72">
        <f t="shared" si="1175"/>
        <v>45</v>
      </c>
      <c r="R2649" s="43" t="str">
        <f t="shared" si="1176"/>
        <v>5X033</v>
      </c>
      <c r="S2649" s="82" t="str">
        <f t="shared" si="1177"/>
        <v/>
      </c>
      <c r="T2649" s="40">
        <f t="shared" si="1178"/>
        <v>45919</v>
      </c>
      <c r="U2649" s="44">
        <v>2500</v>
      </c>
      <c r="V2649" s="44">
        <f t="shared" si="1179"/>
        <v>0</v>
      </c>
      <c r="W2649" s="77">
        <f t="shared" si="1180"/>
        <v>2500</v>
      </c>
      <c r="X2649" s="78">
        <f t="shared" si="1181"/>
        <v>0</v>
      </c>
      <c r="Y2649" s="44" cm="1">
        <f t="array" ref="Y2649">_xlfn.IFNA(_xlfn.IFS(AND(Q2649&gt;=2000, Q2649&lt;3000), 10000, AND(Q2649&gt;=3000, Q2649&lt;4000), 15000, AND(Q2649&gt;=4000, Q2649&lt;5000), 20000, AND(Q2649&gt;=5000), 25000),0)</f>
        <v>0</v>
      </c>
      <c r="Z2649" s="91">
        <f t="shared" si="1182"/>
        <v>300</v>
      </c>
      <c r="AA2649" s="44">
        <f t="shared" si="1183"/>
        <v>0</v>
      </c>
      <c r="AB2649" s="44"/>
      <c r="AC2649" s="44"/>
      <c r="AD2649" s="44"/>
      <c r="AE2649" s="44">
        <f>VLOOKUP(O2649,정산업데이트!$A$6:$B$12,2,10)</f>
        <v>0</v>
      </c>
      <c r="AF2649" s="44"/>
      <c r="AG2649" s="79">
        <f t="shared" si="1184"/>
        <v>300</v>
      </c>
      <c r="AH2649" s="80">
        <f t="shared" si="1185"/>
        <v>2800</v>
      </c>
      <c r="AI2649" s="93"/>
      <c r="AJ2649" s="84" t="s">
        <v>13958</v>
      </c>
      <c r="AK2649" s="84" t="s">
        <v>73</v>
      </c>
      <c r="AL2649" s="84" t="s">
        <v>13959</v>
      </c>
      <c r="AM2649" s="84" t="s">
        <v>15689</v>
      </c>
      <c r="AN2649" s="84" t="s">
        <v>15690</v>
      </c>
      <c r="AO2649" s="84" t="s">
        <v>15691</v>
      </c>
      <c r="AP2649" s="84" t="s">
        <v>15692</v>
      </c>
      <c r="AQ2649" s="84" t="s">
        <v>621</v>
      </c>
      <c r="AR2649" s="85">
        <v>1</v>
      </c>
      <c r="AS2649" s="86">
        <v>1</v>
      </c>
      <c r="AT2649" s="86">
        <v>1E-3</v>
      </c>
      <c r="AU2649" s="86">
        <v>1</v>
      </c>
      <c r="AV2649" s="84" t="s">
        <v>8</v>
      </c>
      <c r="AW2649" s="86">
        <v>45</v>
      </c>
      <c r="AX2649" s="84" t="s">
        <v>68</v>
      </c>
      <c r="AY2649" s="84" t="s">
        <v>68</v>
      </c>
      <c r="AZ2649" s="84" t="s">
        <v>68</v>
      </c>
      <c r="BA2649" s="84" t="s">
        <v>68</v>
      </c>
      <c r="BB2649" s="84" t="s">
        <v>68</v>
      </c>
      <c r="BC2649" s="84" t="s">
        <v>441</v>
      </c>
      <c r="BD2649" s="84" t="s">
        <v>442</v>
      </c>
      <c r="BE2649" s="84" t="s">
        <v>458</v>
      </c>
      <c r="BF2649" s="84" t="s">
        <v>122</v>
      </c>
      <c r="BG2649" s="84" t="s">
        <v>69</v>
      </c>
      <c r="BH2649" s="92" t="s">
        <v>15693</v>
      </c>
      <c r="BI2649" s="84" t="s">
        <v>122</v>
      </c>
      <c r="BJ2649" s="84" t="s">
        <v>15694</v>
      </c>
      <c r="BK2649" s="84" t="s">
        <v>867</v>
      </c>
      <c r="BL2649" s="84" t="s">
        <v>122</v>
      </c>
      <c r="BM2649" s="84" t="s">
        <v>442</v>
      </c>
      <c r="BN2649" s="84" t="s">
        <v>70</v>
      </c>
      <c r="BO2649" s="84" t="s">
        <v>71</v>
      </c>
      <c r="BP2649" s="84" t="s">
        <v>122</v>
      </c>
      <c r="BQ2649" s="84" t="s">
        <v>163</v>
      </c>
    </row>
    <row r="2650" spans="1:69" ht="14.4" x14ac:dyDescent="0.3">
      <c r="A2650" s="40" t="str">
        <f t="shared" si="1159"/>
        <v>2025-09-19</v>
      </c>
      <c r="B2650" s="40" t="str">
        <f t="shared" si="1160"/>
        <v>SYD</v>
      </c>
      <c r="C2650" s="39" t="str">
        <f t="shared" si="1161"/>
        <v>40644127016</v>
      </c>
      <c r="D2650" s="41" t="str">
        <f t="shared" si="1162"/>
        <v>PKR253626652</v>
      </c>
      <c r="E2650" s="41" t="str">
        <f t="shared" si="1163"/>
        <v>596421489454</v>
      </c>
      <c r="F2650" s="39" t="str">
        <f t="shared" si="1164"/>
        <v>2256516</v>
      </c>
      <c r="G2650" s="39" t="str">
        <f t="shared" si="1165"/>
        <v>WISE EXPRESS (CNC INTL)</v>
      </c>
      <c r="H2650" s="41" t="str">
        <f t="shared" si="1166"/>
        <v>김서원</v>
      </c>
      <c r="I2650" s="39" t="str">
        <f t="shared" si="1167"/>
        <v>62220</v>
      </c>
      <c r="J2650" s="52" t="str">
        <f t="shared" si="1168"/>
        <v/>
      </c>
      <c r="K2650" s="75">
        <f t="shared" si="1169"/>
        <v>1</v>
      </c>
      <c r="L2650" s="76">
        <f t="shared" si="1170"/>
        <v>1</v>
      </c>
      <c r="M2650" s="76">
        <f t="shared" si="1171"/>
        <v>1E-3</v>
      </c>
      <c r="N2650" s="76">
        <f t="shared" si="1172"/>
        <v>1</v>
      </c>
      <c r="O2650" s="42">
        <f t="shared" si="1173"/>
        <v>1</v>
      </c>
      <c r="P2650" s="39" t="str">
        <f t="shared" si="1174"/>
        <v>목록(Manifest)</v>
      </c>
      <c r="Q2650" s="72">
        <f t="shared" si="1175"/>
        <v>31</v>
      </c>
      <c r="R2650" s="43" t="str">
        <f t="shared" si="1176"/>
        <v>5X033</v>
      </c>
      <c r="S2650" s="82" t="str">
        <f t="shared" si="1177"/>
        <v/>
      </c>
      <c r="T2650" s="40">
        <f t="shared" si="1178"/>
        <v>45919</v>
      </c>
      <c r="U2650" s="44">
        <v>2500</v>
      </c>
      <c r="V2650" s="44">
        <f t="shared" si="1179"/>
        <v>0</v>
      </c>
      <c r="W2650" s="77">
        <f t="shared" si="1180"/>
        <v>2500</v>
      </c>
      <c r="X2650" s="78">
        <f t="shared" si="1181"/>
        <v>0</v>
      </c>
      <c r="Y2650" s="44" cm="1">
        <f t="array" ref="Y2650">_xlfn.IFNA(_xlfn.IFS(AND(Q2650&gt;=2000, Q2650&lt;3000), 10000, AND(Q2650&gt;=3000, Q2650&lt;4000), 15000, AND(Q2650&gt;=4000, Q2650&lt;5000), 20000, AND(Q2650&gt;=5000), 25000),0)</f>
        <v>0</v>
      </c>
      <c r="Z2650" s="91">
        <f t="shared" si="1182"/>
        <v>0</v>
      </c>
      <c r="AA2650" s="44">
        <f t="shared" si="1183"/>
        <v>0</v>
      </c>
      <c r="AB2650" s="44"/>
      <c r="AC2650" s="44"/>
      <c r="AD2650" s="44"/>
      <c r="AE2650" s="44">
        <f>VLOOKUP(O2650,정산업데이트!$A$6:$B$12,2,10)</f>
        <v>0</v>
      </c>
      <c r="AF2650" s="44"/>
      <c r="AG2650" s="79">
        <f t="shared" si="1184"/>
        <v>0</v>
      </c>
      <c r="AH2650" s="80">
        <f t="shared" si="1185"/>
        <v>2500</v>
      </c>
      <c r="AI2650" s="93"/>
      <c r="AJ2650" s="84" t="s">
        <v>13958</v>
      </c>
      <c r="AK2650" s="84" t="s">
        <v>73</v>
      </c>
      <c r="AL2650" s="84" t="s">
        <v>13959</v>
      </c>
      <c r="AM2650" s="84" t="s">
        <v>15695</v>
      </c>
      <c r="AN2650" s="84" t="s">
        <v>15696</v>
      </c>
      <c r="AO2650" s="84" t="s">
        <v>15697</v>
      </c>
      <c r="AP2650" s="84" t="s">
        <v>15698</v>
      </c>
      <c r="AQ2650" s="84" t="s">
        <v>122</v>
      </c>
      <c r="AR2650" s="85">
        <v>1</v>
      </c>
      <c r="AS2650" s="86">
        <v>1</v>
      </c>
      <c r="AT2650" s="86">
        <v>1E-3</v>
      </c>
      <c r="AU2650" s="86">
        <v>1</v>
      </c>
      <c r="AV2650" s="84" t="s">
        <v>7</v>
      </c>
      <c r="AW2650" s="86">
        <v>31</v>
      </c>
      <c r="AX2650" s="84" t="s">
        <v>68</v>
      </c>
      <c r="AY2650" s="84" t="s">
        <v>68</v>
      </c>
      <c r="AZ2650" s="84" t="s">
        <v>68</v>
      </c>
      <c r="BA2650" s="84" t="s">
        <v>68</v>
      </c>
      <c r="BB2650" s="84" t="s">
        <v>68</v>
      </c>
      <c r="BC2650" s="84" t="s">
        <v>405</v>
      </c>
      <c r="BD2650" s="84" t="s">
        <v>406</v>
      </c>
      <c r="BE2650" s="84" t="s">
        <v>413</v>
      </c>
      <c r="BF2650" s="84" t="s">
        <v>122</v>
      </c>
      <c r="BG2650" s="84" t="s">
        <v>69</v>
      </c>
      <c r="BH2650" s="92" t="s">
        <v>15699</v>
      </c>
      <c r="BI2650" s="84" t="s">
        <v>122</v>
      </c>
      <c r="BJ2650" s="84" t="s">
        <v>15700</v>
      </c>
      <c r="BK2650" s="84" t="s">
        <v>867</v>
      </c>
      <c r="BL2650" s="84" t="s">
        <v>122</v>
      </c>
      <c r="BM2650" s="84" t="s">
        <v>406</v>
      </c>
      <c r="BN2650" s="84" t="s">
        <v>70</v>
      </c>
      <c r="BO2650" s="84" t="s">
        <v>71</v>
      </c>
      <c r="BP2650" s="84" t="s">
        <v>122</v>
      </c>
      <c r="BQ2650" s="84" t="s">
        <v>163</v>
      </c>
    </row>
    <row r="2651" spans="1:69" ht="14.4" x14ac:dyDescent="0.3">
      <c r="A2651" s="40" t="str">
        <f t="shared" si="1159"/>
        <v>2025-09-19</v>
      </c>
      <c r="B2651" s="40" t="str">
        <f t="shared" si="1160"/>
        <v>SYD</v>
      </c>
      <c r="C2651" s="39" t="str">
        <f t="shared" si="1161"/>
        <v>40644127016</v>
      </c>
      <c r="D2651" s="41" t="str">
        <f t="shared" si="1162"/>
        <v>PKR253626653</v>
      </c>
      <c r="E2651" s="41" t="str">
        <f t="shared" si="1163"/>
        <v>596421489465</v>
      </c>
      <c r="F2651" s="39" t="str">
        <f t="shared" si="1164"/>
        <v>2256516</v>
      </c>
      <c r="G2651" s="39" t="str">
        <f t="shared" si="1165"/>
        <v>WISE EXPRESS (CNC INTL)</v>
      </c>
      <c r="H2651" s="41" t="str">
        <f t="shared" si="1166"/>
        <v>김민섭</v>
      </c>
      <c r="I2651" s="39" t="str">
        <f t="shared" si="1167"/>
        <v>02586</v>
      </c>
      <c r="J2651" s="52" t="str">
        <f t="shared" si="1168"/>
        <v/>
      </c>
      <c r="K2651" s="75">
        <f t="shared" si="1169"/>
        <v>1</v>
      </c>
      <c r="L2651" s="76">
        <f t="shared" si="1170"/>
        <v>1</v>
      </c>
      <c r="M2651" s="76">
        <f t="shared" si="1171"/>
        <v>1E-3</v>
      </c>
      <c r="N2651" s="76">
        <f t="shared" si="1172"/>
        <v>1</v>
      </c>
      <c r="O2651" s="42">
        <f t="shared" si="1173"/>
        <v>1</v>
      </c>
      <c r="P2651" s="39" t="str">
        <f t="shared" si="1174"/>
        <v>목록(Manifest)</v>
      </c>
      <c r="Q2651" s="72">
        <f t="shared" si="1175"/>
        <v>31</v>
      </c>
      <c r="R2651" s="43" t="str">
        <f t="shared" si="1176"/>
        <v>5X033</v>
      </c>
      <c r="S2651" s="82" t="str">
        <f t="shared" si="1177"/>
        <v/>
      </c>
      <c r="T2651" s="40">
        <f t="shared" si="1178"/>
        <v>45919</v>
      </c>
      <c r="U2651" s="44">
        <v>2500</v>
      </c>
      <c r="V2651" s="44">
        <f t="shared" si="1179"/>
        <v>0</v>
      </c>
      <c r="W2651" s="77">
        <f t="shared" si="1180"/>
        <v>2500</v>
      </c>
      <c r="X2651" s="78">
        <f t="shared" si="1181"/>
        <v>0</v>
      </c>
      <c r="Y2651" s="44" cm="1">
        <f t="array" ref="Y2651">_xlfn.IFNA(_xlfn.IFS(AND(Q2651&gt;=2000, Q2651&lt;3000), 10000, AND(Q2651&gt;=3000, Q2651&lt;4000), 15000, AND(Q2651&gt;=4000, Q2651&lt;5000), 20000, AND(Q2651&gt;=5000), 25000),0)</f>
        <v>0</v>
      </c>
      <c r="Z2651" s="91">
        <f t="shared" si="1182"/>
        <v>0</v>
      </c>
      <c r="AA2651" s="44">
        <f t="shared" si="1183"/>
        <v>0</v>
      </c>
      <c r="AB2651" s="44"/>
      <c r="AC2651" s="44"/>
      <c r="AD2651" s="44"/>
      <c r="AE2651" s="44">
        <f>VLOOKUP(O2651,정산업데이트!$A$6:$B$12,2,10)</f>
        <v>0</v>
      </c>
      <c r="AF2651" s="44"/>
      <c r="AG2651" s="79">
        <f t="shared" si="1184"/>
        <v>0</v>
      </c>
      <c r="AH2651" s="80">
        <f t="shared" si="1185"/>
        <v>2500</v>
      </c>
      <c r="AI2651" s="93"/>
      <c r="AJ2651" s="84" t="s">
        <v>13958</v>
      </c>
      <c r="AK2651" s="84" t="s">
        <v>73</v>
      </c>
      <c r="AL2651" s="84" t="s">
        <v>13959</v>
      </c>
      <c r="AM2651" s="84" t="s">
        <v>15701</v>
      </c>
      <c r="AN2651" s="84" t="s">
        <v>15702</v>
      </c>
      <c r="AO2651" s="84" t="s">
        <v>15703</v>
      </c>
      <c r="AP2651" s="84" t="s">
        <v>15704</v>
      </c>
      <c r="AQ2651" s="84" t="s">
        <v>122</v>
      </c>
      <c r="AR2651" s="85">
        <v>1</v>
      </c>
      <c r="AS2651" s="86">
        <v>1</v>
      </c>
      <c r="AT2651" s="86">
        <v>1E-3</v>
      </c>
      <c r="AU2651" s="86">
        <v>1</v>
      </c>
      <c r="AV2651" s="84" t="s">
        <v>7</v>
      </c>
      <c r="AW2651" s="86">
        <v>31</v>
      </c>
      <c r="AX2651" s="84" t="s">
        <v>68</v>
      </c>
      <c r="AY2651" s="84" t="s">
        <v>68</v>
      </c>
      <c r="AZ2651" s="84" t="s">
        <v>68</v>
      </c>
      <c r="BA2651" s="84" t="s">
        <v>68</v>
      </c>
      <c r="BB2651" s="84" t="s">
        <v>68</v>
      </c>
      <c r="BC2651" s="84" t="s">
        <v>405</v>
      </c>
      <c r="BD2651" s="84" t="s">
        <v>406</v>
      </c>
      <c r="BE2651" s="84" t="s">
        <v>413</v>
      </c>
      <c r="BF2651" s="84" t="s">
        <v>122</v>
      </c>
      <c r="BG2651" s="84" t="s">
        <v>69</v>
      </c>
      <c r="BH2651" s="92" t="s">
        <v>15705</v>
      </c>
      <c r="BI2651" s="84" t="s">
        <v>122</v>
      </c>
      <c r="BJ2651" s="84" t="s">
        <v>15706</v>
      </c>
      <c r="BK2651" s="84" t="s">
        <v>867</v>
      </c>
      <c r="BL2651" s="84" t="s">
        <v>122</v>
      </c>
      <c r="BM2651" s="84" t="s">
        <v>406</v>
      </c>
      <c r="BN2651" s="84" t="s">
        <v>70</v>
      </c>
      <c r="BO2651" s="84" t="s">
        <v>71</v>
      </c>
      <c r="BP2651" s="84" t="s">
        <v>122</v>
      </c>
      <c r="BQ2651" s="84" t="s">
        <v>163</v>
      </c>
    </row>
    <row r="2652" spans="1:69" ht="14.4" x14ac:dyDescent="0.3">
      <c r="A2652" s="40" t="str">
        <f t="shared" si="1159"/>
        <v>2025-09-19</v>
      </c>
      <c r="B2652" s="40" t="str">
        <f t="shared" si="1160"/>
        <v>SYD</v>
      </c>
      <c r="C2652" s="39" t="str">
        <f t="shared" si="1161"/>
        <v>40644127016</v>
      </c>
      <c r="D2652" s="41" t="str">
        <f t="shared" si="1162"/>
        <v>PKR253612140</v>
      </c>
      <c r="E2652" s="41" t="str">
        <f t="shared" si="1163"/>
        <v>596421488345</v>
      </c>
      <c r="F2652" s="39" t="str">
        <f t="shared" si="1164"/>
        <v>2254231</v>
      </c>
      <c r="G2652" s="39" t="str">
        <f t="shared" si="1165"/>
        <v>WISE EXPRESS(OZPRODUCT)</v>
      </c>
      <c r="H2652" s="41" t="str">
        <f t="shared" si="1166"/>
        <v>김민정</v>
      </c>
      <c r="I2652" s="39" t="str">
        <f t="shared" si="1167"/>
        <v>12529</v>
      </c>
      <c r="J2652" s="52" t="str">
        <f t="shared" si="1168"/>
        <v/>
      </c>
      <c r="K2652" s="75">
        <f t="shared" si="1169"/>
        <v>1</v>
      </c>
      <c r="L2652" s="76">
        <f t="shared" si="1170"/>
        <v>3</v>
      </c>
      <c r="M2652" s="76">
        <f t="shared" si="1171"/>
        <v>1E-3</v>
      </c>
      <c r="N2652" s="76">
        <f t="shared" si="1172"/>
        <v>3</v>
      </c>
      <c r="O2652" s="42">
        <f t="shared" si="1173"/>
        <v>3</v>
      </c>
      <c r="P2652" s="39" t="str">
        <f t="shared" si="1174"/>
        <v>일반(목록배제,Normal-Manifest Exception)</v>
      </c>
      <c r="Q2652" s="72">
        <f t="shared" si="1175"/>
        <v>150</v>
      </c>
      <c r="R2652" s="43" t="str">
        <f t="shared" si="1176"/>
        <v>5X033</v>
      </c>
      <c r="S2652" s="82" t="str">
        <f t="shared" si="1177"/>
        <v/>
      </c>
      <c r="T2652" s="40">
        <f t="shared" si="1178"/>
        <v>45919</v>
      </c>
      <c r="U2652" s="44">
        <v>2500</v>
      </c>
      <c r="V2652" s="44">
        <f t="shared" si="1179"/>
        <v>0</v>
      </c>
      <c r="W2652" s="77">
        <f t="shared" si="1180"/>
        <v>2500</v>
      </c>
      <c r="X2652" s="78">
        <f t="shared" si="1181"/>
        <v>0</v>
      </c>
      <c r="Y2652" s="44" cm="1">
        <f t="array" ref="Y2652">_xlfn.IFNA(_xlfn.IFS(AND(Q2652&gt;=2000, Q2652&lt;3000), 10000, AND(Q2652&gt;=3000, Q2652&lt;4000), 15000, AND(Q2652&gt;=4000, Q2652&lt;5000), 20000, AND(Q2652&gt;=5000), 25000),0)</f>
        <v>0</v>
      </c>
      <c r="Z2652" s="91">
        <f t="shared" si="1182"/>
        <v>300</v>
      </c>
      <c r="AA2652" s="44">
        <f t="shared" si="1183"/>
        <v>0</v>
      </c>
      <c r="AB2652" s="44"/>
      <c r="AC2652" s="44"/>
      <c r="AD2652" s="44"/>
      <c r="AE2652" s="44">
        <f>VLOOKUP(O2652,정산업데이트!$A$6:$B$12,2,10)</f>
        <v>0</v>
      </c>
      <c r="AF2652" s="44"/>
      <c r="AG2652" s="79">
        <f t="shared" si="1184"/>
        <v>300</v>
      </c>
      <c r="AH2652" s="80">
        <f t="shared" si="1185"/>
        <v>2800</v>
      </c>
      <c r="AI2652" s="93"/>
      <c r="AJ2652" s="84" t="s">
        <v>13958</v>
      </c>
      <c r="AK2652" s="84" t="s">
        <v>73</v>
      </c>
      <c r="AL2652" s="84" t="s">
        <v>13959</v>
      </c>
      <c r="AM2652" s="84" t="s">
        <v>15707</v>
      </c>
      <c r="AN2652" s="84" t="s">
        <v>206</v>
      </c>
      <c r="AO2652" s="84" t="s">
        <v>15708</v>
      </c>
      <c r="AP2652" s="84" t="s">
        <v>15709</v>
      </c>
      <c r="AQ2652" s="84" t="s">
        <v>122</v>
      </c>
      <c r="AR2652" s="85">
        <v>1</v>
      </c>
      <c r="AS2652" s="86">
        <v>3</v>
      </c>
      <c r="AT2652" s="86">
        <v>1E-3</v>
      </c>
      <c r="AU2652" s="86">
        <v>3</v>
      </c>
      <c r="AV2652" s="84" t="s">
        <v>8</v>
      </c>
      <c r="AW2652" s="86">
        <v>150</v>
      </c>
      <c r="AX2652" s="84" t="s">
        <v>68</v>
      </c>
      <c r="AY2652" s="84" t="s">
        <v>68</v>
      </c>
      <c r="AZ2652" s="84" t="s">
        <v>68</v>
      </c>
      <c r="BA2652" s="84" t="s">
        <v>68</v>
      </c>
      <c r="BB2652" s="84" t="s">
        <v>68</v>
      </c>
      <c r="BC2652" s="84" t="s">
        <v>141</v>
      </c>
      <c r="BD2652" s="84" t="s">
        <v>79</v>
      </c>
      <c r="BE2652" s="84" t="s">
        <v>80</v>
      </c>
      <c r="BF2652" s="84" t="s">
        <v>122</v>
      </c>
      <c r="BG2652" s="84" t="s">
        <v>69</v>
      </c>
      <c r="BH2652" s="92" t="s">
        <v>15710</v>
      </c>
      <c r="BI2652" s="84" t="s">
        <v>122</v>
      </c>
      <c r="BJ2652" s="84" t="s">
        <v>15711</v>
      </c>
      <c r="BK2652" s="84" t="s">
        <v>867</v>
      </c>
      <c r="BL2652" s="84" t="s">
        <v>122</v>
      </c>
      <c r="BM2652" s="84" t="s">
        <v>79</v>
      </c>
      <c r="BN2652" s="84" t="s">
        <v>70</v>
      </c>
      <c r="BO2652" s="84" t="s">
        <v>71</v>
      </c>
      <c r="BP2652" s="84" t="s">
        <v>122</v>
      </c>
      <c r="BQ2652" s="84" t="s">
        <v>163</v>
      </c>
    </row>
    <row r="2653" spans="1:69" ht="14.4" x14ac:dyDescent="0.3">
      <c r="A2653" s="40" t="str">
        <f t="shared" si="1159"/>
        <v>2025-09-19</v>
      </c>
      <c r="B2653" s="40" t="str">
        <f t="shared" si="1160"/>
        <v>SYD</v>
      </c>
      <c r="C2653" s="39" t="str">
        <f t="shared" si="1161"/>
        <v>40644127016</v>
      </c>
      <c r="D2653" s="41" t="str">
        <f t="shared" si="1162"/>
        <v>PKR253612141</v>
      </c>
      <c r="E2653" s="41" t="str">
        <f t="shared" si="1163"/>
        <v>596421488356</v>
      </c>
      <c r="F2653" s="39" t="str">
        <f t="shared" si="1164"/>
        <v>2254231</v>
      </c>
      <c r="G2653" s="39" t="str">
        <f t="shared" si="1165"/>
        <v>WISE EXPRESS(OZPRODUCT)</v>
      </c>
      <c r="H2653" s="41" t="str">
        <f t="shared" si="1166"/>
        <v>최성순</v>
      </c>
      <c r="I2653" s="39" t="str">
        <f t="shared" si="1167"/>
        <v>63308</v>
      </c>
      <c r="J2653" s="52" t="str">
        <f t="shared" si="1168"/>
        <v/>
      </c>
      <c r="K2653" s="75">
        <f t="shared" si="1169"/>
        <v>1</v>
      </c>
      <c r="L2653" s="76">
        <f t="shared" si="1170"/>
        <v>3</v>
      </c>
      <c r="M2653" s="76">
        <f t="shared" si="1171"/>
        <v>1E-3</v>
      </c>
      <c r="N2653" s="76">
        <f t="shared" si="1172"/>
        <v>3</v>
      </c>
      <c r="O2653" s="42">
        <f t="shared" si="1173"/>
        <v>3</v>
      </c>
      <c r="P2653" s="39" t="str">
        <f t="shared" si="1174"/>
        <v>일반(목록배제,Normal-Manifest Exception)</v>
      </c>
      <c r="Q2653" s="72">
        <f t="shared" si="1175"/>
        <v>150</v>
      </c>
      <c r="R2653" s="43" t="str">
        <f t="shared" si="1176"/>
        <v>5X033</v>
      </c>
      <c r="S2653" s="82" t="str">
        <f t="shared" si="1177"/>
        <v/>
      </c>
      <c r="T2653" s="40">
        <f t="shared" si="1178"/>
        <v>45919</v>
      </c>
      <c r="U2653" s="44">
        <v>2500</v>
      </c>
      <c r="V2653" s="44">
        <f t="shared" si="1179"/>
        <v>0</v>
      </c>
      <c r="W2653" s="77">
        <f t="shared" si="1180"/>
        <v>2500</v>
      </c>
      <c r="X2653" s="78">
        <f t="shared" si="1181"/>
        <v>0</v>
      </c>
      <c r="Y2653" s="44" cm="1">
        <f t="array" ref="Y2653">_xlfn.IFNA(_xlfn.IFS(AND(Q2653&gt;=2000, Q2653&lt;3000), 10000, AND(Q2653&gt;=3000, Q2653&lt;4000), 15000, AND(Q2653&gt;=4000, Q2653&lt;5000), 20000, AND(Q2653&gt;=5000), 25000),0)</f>
        <v>0</v>
      </c>
      <c r="Z2653" s="91">
        <f t="shared" si="1182"/>
        <v>300</v>
      </c>
      <c r="AA2653" s="44">
        <f t="shared" si="1183"/>
        <v>3000</v>
      </c>
      <c r="AB2653" s="44"/>
      <c r="AC2653" s="44"/>
      <c r="AD2653" s="44"/>
      <c r="AE2653" s="44">
        <f>VLOOKUP(O2653,정산업데이트!$A$6:$B$12,2,10)</f>
        <v>0</v>
      </c>
      <c r="AF2653" s="44"/>
      <c r="AG2653" s="79">
        <f t="shared" si="1184"/>
        <v>3300</v>
      </c>
      <c r="AH2653" s="80">
        <f t="shared" si="1185"/>
        <v>5800</v>
      </c>
      <c r="AI2653" s="93"/>
      <c r="AJ2653" s="84" t="s">
        <v>13958</v>
      </c>
      <c r="AK2653" s="84" t="s">
        <v>73</v>
      </c>
      <c r="AL2653" s="84" t="s">
        <v>13959</v>
      </c>
      <c r="AM2653" s="84" t="s">
        <v>15712</v>
      </c>
      <c r="AN2653" s="84" t="s">
        <v>15713</v>
      </c>
      <c r="AO2653" s="84" t="s">
        <v>15714</v>
      </c>
      <c r="AP2653" s="84" t="s">
        <v>15715</v>
      </c>
      <c r="AQ2653" s="84" t="s">
        <v>122</v>
      </c>
      <c r="AR2653" s="85">
        <v>1</v>
      </c>
      <c r="AS2653" s="86">
        <v>3</v>
      </c>
      <c r="AT2653" s="86">
        <v>1E-3</v>
      </c>
      <c r="AU2653" s="86">
        <v>3</v>
      </c>
      <c r="AV2653" s="84" t="s">
        <v>8</v>
      </c>
      <c r="AW2653" s="86">
        <v>150</v>
      </c>
      <c r="AX2653" s="84" t="s">
        <v>68</v>
      </c>
      <c r="AY2653" s="84" t="s">
        <v>68</v>
      </c>
      <c r="AZ2653" s="84" t="s">
        <v>68</v>
      </c>
      <c r="BA2653" s="84" t="s">
        <v>68</v>
      </c>
      <c r="BB2653" s="84" t="s">
        <v>68</v>
      </c>
      <c r="BC2653" s="84" t="s">
        <v>141</v>
      </c>
      <c r="BD2653" s="84" t="s">
        <v>79</v>
      </c>
      <c r="BE2653" s="84" t="s">
        <v>80</v>
      </c>
      <c r="BF2653" s="84" t="s">
        <v>122</v>
      </c>
      <c r="BG2653" s="84" t="s">
        <v>69</v>
      </c>
      <c r="BH2653" s="92" t="s">
        <v>15716</v>
      </c>
      <c r="BI2653" s="84" t="s">
        <v>122</v>
      </c>
      <c r="BJ2653" s="84" t="s">
        <v>15717</v>
      </c>
      <c r="BK2653" s="84" t="s">
        <v>867</v>
      </c>
      <c r="BL2653" s="84" t="s">
        <v>122</v>
      </c>
      <c r="BM2653" s="84" t="s">
        <v>79</v>
      </c>
      <c r="BN2653" s="84" t="s">
        <v>70</v>
      </c>
      <c r="BO2653" s="84" t="s">
        <v>71</v>
      </c>
      <c r="BP2653" s="84" t="s">
        <v>122</v>
      </c>
      <c r="BQ2653" s="84" t="s">
        <v>163</v>
      </c>
    </row>
    <row r="2654" spans="1:69" ht="14.4" x14ac:dyDescent="0.3">
      <c r="A2654" s="40" t="str">
        <f t="shared" si="1159"/>
        <v>2025-09-19</v>
      </c>
      <c r="B2654" s="40" t="str">
        <f t="shared" si="1160"/>
        <v>SYD</v>
      </c>
      <c r="C2654" s="39" t="str">
        <f t="shared" si="1161"/>
        <v>40644127016</v>
      </c>
      <c r="D2654" s="41" t="str">
        <f t="shared" si="1162"/>
        <v>PKR253612143</v>
      </c>
      <c r="E2654" s="41" t="str">
        <f t="shared" si="1163"/>
        <v>596421488371</v>
      </c>
      <c r="F2654" s="39" t="str">
        <f t="shared" si="1164"/>
        <v>2254231</v>
      </c>
      <c r="G2654" s="39" t="str">
        <f t="shared" si="1165"/>
        <v>WISE EXPRESS(OZPRODUCT)</v>
      </c>
      <c r="H2654" s="41" t="str">
        <f t="shared" si="1166"/>
        <v>김미정</v>
      </c>
      <c r="I2654" s="39" t="str">
        <f t="shared" si="1167"/>
        <v>31199</v>
      </c>
      <c r="J2654" s="52" t="str">
        <f t="shared" si="1168"/>
        <v/>
      </c>
      <c r="K2654" s="75">
        <f t="shared" si="1169"/>
        <v>1</v>
      </c>
      <c r="L2654" s="76">
        <f t="shared" si="1170"/>
        <v>3</v>
      </c>
      <c r="M2654" s="76">
        <f t="shared" si="1171"/>
        <v>1E-3</v>
      </c>
      <c r="N2654" s="76">
        <f t="shared" si="1172"/>
        <v>3</v>
      </c>
      <c r="O2654" s="42">
        <f t="shared" si="1173"/>
        <v>3</v>
      </c>
      <c r="P2654" s="39" t="str">
        <f t="shared" si="1174"/>
        <v>일반(목록배제,Normal-Manifest Exception)</v>
      </c>
      <c r="Q2654" s="72">
        <f t="shared" si="1175"/>
        <v>150</v>
      </c>
      <c r="R2654" s="43" t="str">
        <f t="shared" si="1176"/>
        <v>5X033</v>
      </c>
      <c r="S2654" s="82" t="str">
        <f t="shared" si="1177"/>
        <v/>
      </c>
      <c r="T2654" s="40">
        <f t="shared" si="1178"/>
        <v>45919</v>
      </c>
      <c r="U2654" s="44">
        <v>2500</v>
      </c>
      <c r="V2654" s="44">
        <f t="shared" si="1179"/>
        <v>0</v>
      </c>
      <c r="W2654" s="77">
        <f t="shared" si="1180"/>
        <v>2500</v>
      </c>
      <c r="X2654" s="78">
        <f t="shared" si="1181"/>
        <v>0</v>
      </c>
      <c r="Y2654" s="44" cm="1">
        <f t="array" ref="Y2654">_xlfn.IFNA(_xlfn.IFS(AND(Q2654&gt;=2000, Q2654&lt;3000), 10000, AND(Q2654&gt;=3000, Q2654&lt;4000), 15000, AND(Q2654&gt;=4000, Q2654&lt;5000), 20000, AND(Q2654&gt;=5000), 25000),0)</f>
        <v>0</v>
      </c>
      <c r="Z2654" s="91">
        <f t="shared" si="1182"/>
        <v>300</v>
      </c>
      <c r="AA2654" s="44">
        <f t="shared" si="1183"/>
        <v>0</v>
      </c>
      <c r="AB2654" s="44"/>
      <c r="AC2654" s="44"/>
      <c r="AD2654" s="44"/>
      <c r="AE2654" s="44">
        <f>VLOOKUP(O2654,정산업데이트!$A$6:$B$12,2,10)</f>
        <v>0</v>
      </c>
      <c r="AF2654" s="44"/>
      <c r="AG2654" s="79">
        <f t="shared" si="1184"/>
        <v>300</v>
      </c>
      <c r="AH2654" s="80">
        <f t="shared" si="1185"/>
        <v>2800</v>
      </c>
      <c r="AI2654" s="93"/>
      <c r="AJ2654" s="84" t="s">
        <v>13958</v>
      </c>
      <c r="AK2654" s="84" t="s">
        <v>73</v>
      </c>
      <c r="AL2654" s="84" t="s">
        <v>13959</v>
      </c>
      <c r="AM2654" s="84" t="s">
        <v>15718</v>
      </c>
      <c r="AN2654" s="84" t="s">
        <v>332</v>
      </c>
      <c r="AO2654" s="84" t="s">
        <v>15719</v>
      </c>
      <c r="AP2654" s="84" t="s">
        <v>15720</v>
      </c>
      <c r="AQ2654" s="84" t="s">
        <v>122</v>
      </c>
      <c r="AR2654" s="85">
        <v>1</v>
      </c>
      <c r="AS2654" s="86">
        <v>3</v>
      </c>
      <c r="AT2654" s="86">
        <v>1E-3</v>
      </c>
      <c r="AU2654" s="86">
        <v>3</v>
      </c>
      <c r="AV2654" s="84" t="s">
        <v>8</v>
      </c>
      <c r="AW2654" s="86">
        <v>150</v>
      </c>
      <c r="AX2654" s="84" t="s">
        <v>68</v>
      </c>
      <c r="AY2654" s="84" t="s">
        <v>68</v>
      </c>
      <c r="AZ2654" s="84" t="s">
        <v>68</v>
      </c>
      <c r="BA2654" s="84" t="s">
        <v>68</v>
      </c>
      <c r="BB2654" s="84" t="s">
        <v>68</v>
      </c>
      <c r="BC2654" s="84" t="s">
        <v>141</v>
      </c>
      <c r="BD2654" s="84" t="s">
        <v>79</v>
      </c>
      <c r="BE2654" s="84" t="s">
        <v>80</v>
      </c>
      <c r="BF2654" s="84" t="s">
        <v>122</v>
      </c>
      <c r="BG2654" s="84" t="s">
        <v>69</v>
      </c>
      <c r="BH2654" s="92" t="s">
        <v>15721</v>
      </c>
      <c r="BI2654" s="84" t="s">
        <v>122</v>
      </c>
      <c r="BJ2654" s="84" t="s">
        <v>15722</v>
      </c>
      <c r="BK2654" s="84" t="s">
        <v>867</v>
      </c>
      <c r="BL2654" s="84" t="s">
        <v>122</v>
      </c>
      <c r="BM2654" s="84" t="s">
        <v>79</v>
      </c>
      <c r="BN2654" s="84" t="s">
        <v>70</v>
      </c>
      <c r="BO2654" s="84" t="s">
        <v>71</v>
      </c>
      <c r="BP2654" s="84" t="s">
        <v>122</v>
      </c>
      <c r="BQ2654" s="84" t="s">
        <v>163</v>
      </c>
    </row>
    <row r="2655" spans="1:69" ht="14.4" x14ac:dyDescent="0.3">
      <c r="A2655" s="40" t="str">
        <f t="shared" si="1159"/>
        <v>2025-09-19</v>
      </c>
      <c r="B2655" s="40" t="str">
        <f t="shared" si="1160"/>
        <v>SYD</v>
      </c>
      <c r="C2655" s="39" t="str">
        <f t="shared" si="1161"/>
        <v>40644127016</v>
      </c>
      <c r="D2655" s="41" t="str">
        <f t="shared" si="1162"/>
        <v>PKR253612144</v>
      </c>
      <c r="E2655" s="41" t="str">
        <f t="shared" si="1163"/>
        <v>596421488382</v>
      </c>
      <c r="F2655" s="39" t="str">
        <f t="shared" si="1164"/>
        <v>2254231</v>
      </c>
      <c r="G2655" s="39" t="str">
        <f t="shared" si="1165"/>
        <v>WISE EXPRESS(OZPRODUCT)</v>
      </c>
      <c r="H2655" s="41" t="str">
        <f t="shared" si="1166"/>
        <v>이민영</v>
      </c>
      <c r="I2655" s="39" t="str">
        <f t="shared" si="1167"/>
        <v>14081</v>
      </c>
      <c r="J2655" s="52" t="str">
        <f t="shared" si="1168"/>
        <v/>
      </c>
      <c r="K2655" s="75">
        <f t="shared" si="1169"/>
        <v>1</v>
      </c>
      <c r="L2655" s="76">
        <f t="shared" si="1170"/>
        <v>3</v>
      </c>
      <c r="M2655" s="76">
        <f t="shared" si="1171"/>
        <v>1E-3</v>
      </c>
      <c r="N2655" s="76">
        <f t="shared" si="1172"/>
        <v>3</v>
      </c>
      <c r="O2655" s="42">
        <f t="shared" si="1173"/>
        <v>3</v>
      </c>
      <c r="P2655" s="39" t="str">
        <f t="shared" si="1174"/>
        <v>일반(목록배제,Normal-Manifest Exception)</v>
      </c>
      <c r="Q2655" s="72">
        <f t="shared" si="1175"/>
        <v>150</v>
      </c>
      <c r="R2655" s="43" t="str">
        <f t="shared" si="1176"/>
        <v>5X033</v>
      </c>
      <c r="S2655" s="82" t="str">
        <f t="shared" si="1177"/>
        <v/>
      </c>
      <c r="T2655" s="40">
        <f t="shared" si="1178"/>
        <v>45919</v>
      </c>
      <c r="U2655" s="44">
        <v>2500</v>
      </c>
      <c r="V2655" s="44">
        <f t="shared" si="1179"/>
        <v>0</v>
      </c>
      <c r="W2655" s="77">
        <f t="shared" si="1180"/>
        <v>2500</v>
      </c>
      <c r="X2655" s="78">
        <f t="shared" si="1181"/>
        <v>0</v>
      </c>
      <c r="Y2655" s="44" cm="1">
        <f t="array" ref="Y2655">_xlfn.IFNA(_xlfn.IFS(AND(Q2655&gt;=2000, Q2655&lt;3000), 10000, AND(Q2655&gt;=3000, Q2655&lt;4000), 15000, AND(Q2655&gt;=4000, Q2655&lt;5000), 20000, AND(Q2655&gt;=5000), 25000),0)</f>
        <v>0</v>
      </c>
      <c r="Z2655" s="91">
        <f t="shared" si="1182"/>
        <v>300</v>
      </c>
      <c r="AA2655" s="44">
        <f t="shared" si="1183"/>
        <v>0</v>
      </c>
      <c r="AB2655" s="44"/>
      <c r="AC2655" s="44"/>
      <c r="AD2655" s="44"/>
      <c r="AE2655" s="44">
        <f>VLOOKUP(O2655,정산업데이트!$A$6:$B$12,2,10)</f>
        <v>0</v>
      </c>
      <c r="AF2655" s="44"/>
      <c r="AG2655" s="79">
        <f t="shared" si="1184"/>
        <v>300</v>
      </c>
      <c r="AH2655" s="80">
        <f t="shared" si="1185"/>
        <v>2800</v>
      </c>
      <c r="AI2655" s="93"/>
      <c r="AJ2655" s="84" t="s">
        <v>13958</v>
      </c>
      <c r="AK2655" s="84" t="s">
        <v>73</v>
      </c>
      <c r="AL2655" s="84" t="s">
        <v>13959</v>
      </c>
      <c r="AM2655" s="84" t="s">
        <v>15723</v>
      </c>
      <c r="AN2655" s="84" t="s">
        <v>1580</v>
      </c>
      <c r="AO2655" s="84" t="s">
        <v>15724</v>
      </c>
      <c r="AP2655" s="84" t="s">
        <v>786</v>
      </c>
      <c r="AQ2655" s="84" t="s">
        <v>122</v>
      </c>
      <c r="AR2655" s="85">
        <v>1</v>
      </c>
      <c r="AS2655" s="86">
        <v>3</v>
      </c>
      <c r="AT2655" s="86">
        <v>1E-3</v>
      </c>
      <c r="AU2655" s="86">
        <v>3</v>
      </c>
      <c r="AV2655" s="84" t="s">
        <v>8</v>
      </c>
      <c r="AW2655" s="86">
        <v>150</v>
      </c>
      <c r="AX2655" s="84" t="s">
        <v>68</v>
      </c>
      <c r="AY2655" s="84" t="s">
        <v>68</v>
      </c>
      <c r="AZ2655" s="84" t="s">
        <v>68</v>
      </c>
      <c r="BA2655" s="84" t="s">
        <v>68</v>
      </c>
      <c r="BB2655" s="84" t="s">
        <v>68</v>
      </c>
      <c r="BC2655" s="84" t="s">
        <v>141</v>
      </c>
      <c r="BD2655" s="84" t="s">
        <v>79</v>
      </c>
      <c r="BE2655" s="84" t="s">
        <v>80</v>
      </c>
      <c r="BF2655" s="84" t="s">
        <v>122</v>
      </c>
      <c r="BG2655" s="84" t="s">
        <v>69</v>
      </c>
      <c r="BH2655" s="92" t="s">
        <v>15725</v>
      </c>
      <c r="BI2655" s="84" t="s">
        <v>122</v>
      </c>
      <c r="BJ2655" s="84" t="s">
        <v>15726</v>
      </c>
      <c r="BK2655" s="84" t="s">
        <v>867</v>
      </c>
      <c r="BL2655" s="84" t="s">
        <v>122</v>
      </c>
      <c r="BM2655" s="84" t="s">
        <v>79</v>
      </c>
      <c r="BN2655" s="84" t="s">
        <v>70</v>
      </c>
      <c r="BO2655" s="84" t="s">
        <v>71</v>
      </c>
      <c r="BP2655" s="84" t="s">
        <v>122</v>
      </c>
      <c r="BQ2655" s="84" t="s">
        <v>163</v>
      </c>
    </row>
    <row r="2656" spans="1:69" ht="14.4" x14ac:dyDescent="0.3">
      <c r="A2656" s="40" t="str">
        <f t="shared" si="1159"/>
        <v>2025-09-19</v>
      </c>
      <c r="B2656" s="40" t="str">
        <f t="shared" si="1160"/>
        <v>SYD</v>
      </c>
      <c r="C2656" s="39" t="str">
        <f t="shared" si="1161"/>
        <v>40644127016</v>
      </c>
      <c r="D2656" s="41" t="str">
        <f t="shared" si="1162"/>
        <v>PKR253612145</v>
      </c>
      <c r="E2656" s="41" t="str">
        <f t="shared" si="1163"/>
        <v>596421488393</v>
      </c>
      <c r="F2656" s="39" t="str">
        <f t="shared" si="1164"/>
        <v>2254231</v>
      </c>
      <c r="G2656" s="39" t="str">
        <f t="shared" si="1165"/>
        <v>WISE EXPRESS(OZPRODUCT)</v>
      </c>
      <c r="H2656" s="41" t="str">
        <f t="shared" si="1166"/>
        <v>석수경</v>
      </c>
      <c r="I2656" s="39" t="str">
        <f t="shared" si="1167"/>
        <v>48095</v>
      </c>
      <c r="J2656" s="52" t="str">
        <f t="shared" si="1168"/>
        <v/>
      </c>
      <c r="K2656" s="75">
        <f t="shared" si="1169"/>
        <v>1</v>
      </c>
      <c r="L2656" s="76">
        <f t="shared" si="1170"/>
        <v>3</v>
      </c>
      <c r="M2656" s="76">
        <f t="shared" si="1171"/>
        <v>1E-3</v>
      </c>
      <c r="N2656" s="76">
        <f t="shared" si="1172"/>
        <v>3</v>
      </c>
      <c r="O2656" s="42">
        <f t="shared" si="1173"/>
        <v>3</v>
      </c>
      <c r="P2656" s="39" t="str">
        <f t="shared" si="1174"/>
        <v>일반(목록배제,Normal-Manifest Exception)</v>
      </c>
      <c r="Q2656" s="72">
        <f t="shared" si="1175"/>
        <v>150</v>
      </c>
      <c r="R2656" s="43" t="str">
        <f t="shared" si="1176"/>
        <v>5X033</v>
      </c>
      <c r="S2656" s="82" t="str">
        <f t="shared" si="1177"/>
        <v/>
      </c>
      <c r="T2656" s="40">
        <f t="shared" si="1178"/>
        <v>45919</v>
      </c>
      <c r="U2656" s="44">
        <v>2500</v>
      </c>
      <c r="V2656" s="44">
        <f t="shared" si="1179"/>
        <v>0</v>
      </c>
      <c r="W2656" s="77">
        <f t="shared" si="1180"/>
        <v>2500</v>
      </c>
      <c r="X2656" s="78">
        <f t="shared" si="1181"/>
        <v>0</v>
      </c>
      <c r="Y2656" s="44" cm="1">
        <f t="array" ref="Y2656">_xlfn.IFNA(_xlfn.IFS(AND(Q2656&gt;=2000, Q2656&lt;3000), 10000, AND(Q2656&gt;=3000, Q2656&lt;4000), 15000, AND(Q2656&gt;=4000, Q2656&lt;5000), 20000, AND(Q2656&gt;=5000), 25000),0)</f>
        <v>0</v>
      </c>
      <c r="Z2656" s="91">
        <f t="shared" si="1182"/>
        <v>300</v>
      </c>
      <c r="AA2656" s="44">
        <f t="shared" si="1183"/>
        <v>0</v>
      </c>
      <c r="AB2656" s="44"/>
      <c r="AC2656" s="44"/>
      <c r="AD2656" s="44"/>
      <c r="AE2656" s="44">
        <f>VLOOKUP(O2656,정산업데이트!$A$6:$B$12,2,10)</f>
        <v>0</v>
      </c>
      <c r="AF2656" s="44"/>
      <c r="AG2656" s="79">
        <f t="shared" si="1184"/>
        <v>300</v>
      </c>
      <c r="AH2656" s="80">
        <f t="shared" si="1185"/>
        <v>2800</v>
      </c>
      <c r="AI2656" s="93"/>
      <c r="AJ2656" s="84" t="s">
        <v>13958</v>
      </c>
      <c r="AK2656" s="84" t="s">
        <v>73</v>
      </c>
      <c r="AL2656" s="84" t="s">
        <v>13959</v>
      </c>
      <c r="AM2656" s="84" t="s">
        <v>15727</v>
      </c>
      <c r="AN2656" s="84" t="s">
        <v>15728</v>
      </c>
      <c r="AO2656" s="84" t="s">
        <v>15729</v>
      </c>
      <c r="AP2656" s="84" t="s">
        <v>1560</v>
      </c>
      <c r="AQ2656" s="84" t="s">
        <v>122</v>
      </c>
      <c r="AR2656" s="85">
        <v>1</v>
      </c>
      <c r="AS2656" s="86">
        <v>3</v>
      </c>
      <c r="AT2656" s="86">
        <v>1E-3</v>
      </c>
      <c r="AU2656" s="86">
        <v>3</v>
      </c>
      <c r="AV2656" s="84" t="s">
        <v>8</v>
      </c>
      <c r="AW2656" s="86">
        <v>150</v>
      </c>
      <c r="AX2656" s="84" t="s">
        <v>68</v>
      </c>
      <c r="AY2656" s="84" t="s">
        <v>68</v>
      </c>
      <c r="AZ2656" s="84" t="s">
        <v>68</v>
      </c>
      <c r="BA2656" s="84" t="s">
        <v>68</v>
      </c>
      <c r="BB2656" s="84" t="s">
        <v>68</v>
      </c>
      <c r="BC2656" s="84" t="s">
        <v>141</v>
      </c>
      <c r="BD2656" s="84" t="s">
        <v>79</v>
      </c>
      <c r="BE2656" s="84" t="s">
        <v>80</v>
      </c>
      <c r="BF2656" s="84" t="s">
        <v>122</v>
      </c>
      <c r="BG2656" s="84" t="s">
        <v>69</v>
      </c>
      <c r="BH2656" s="92" t="s">
        <v>15730</v>
      </c>
      <c r="BI2656" s="84" t="s">
        <v>122</v>
      </c>
      <c r="BJ2656" s="84" t="s">
        <v>15731</v>
      </c>
      <c r="BK2656" s="84" t="s">
        <v>867</v>
      </c>
      <c r="BL2656" s="84" t="s">
        <v>122</v>
      </c>
      <c r="BM2656" s="84" t="s">
        <v>79</v>
      </c>
      <c r="BN2656" s="84" t="s">
        <v>70</v>
      </c>
      <c r="BO2656" s="84" t="s">
        <v>71</v>
      </c>
      <c r="BP2656" s="84" t="s">
        <v>122</v>
      </c>
      <c r="BQ2656" s="84" t="s">
        <v>163</v>
      </c>
    </row>
    <row r="2657" spans="1:69" ht="14.4" x14ac:dyDescent="0.3">
      <c r="A2657" s="40" t="str">
        <f t="shared" si="1159"/>
        <v>2025-09-19</v>
      </c>
      <c r="B2657" s="40" t="str">
        <f t="shared" si="1160"/>
        <v>SYD</v>
      </c>
      <c r="C2657" s="39" t="str">
        <f t="shared" si="1161"/>
        <v>40644127016</v>
      </c>
      <c r="D2657" s="41" t="str">
        <f t="shared" si="1162"/>
        <v>PKR253612146</v>
      </c>
      <c r="E2657" s="41" t="str">
        <f t="shared" si="1163"/>
        <v>596421488404</v>
      </c>
      <c r="F2657" s="39" t="str">
        <f t="shared" si="1164"/>
        <v>2254231</v>
      </c>
      <c r="G2657" s="39" t="str">
        <f t="shared" si="1165"/>
        <v>WISE EXPRESS(OZPRODUCT)</v>
      </c>
      <c r="H2657" s="41" t="str">
        <f t="shared" si="1166"/>
        <v>한지영</v>
      </c>
      <c r="I2657" s="39" t="str">
        <f t="shared" si="1167"/>
        <v>24203</v>
      </c>
      <c r="J2657" s="52" t="str">
        <f t="shared" si="1168"/>
        <v/>
      </c>
      <c r="K2657" s="75">
        <f t="shared" si="1169"/>
        <v>1</v>
      </c>
      <c r="L2657" s="76">
        <f t="shared" si="1170"/>
        <v>3</v>
      </c>
      <c r="M2657" s="76">
        <f t="shared" si="1171"/>
        <v>1E-3</v>
      </c>
      <c r="N2657" s="76">
        <f t="shared" si="1172"/>
        <v>3</v>
      </c>
      <c r="O2657" s="42">
        <f t="shared" si="1173"/>
        <v>3</v>
      </c>
      <c r="P2657" s="39" t="str">
        <f t="shared" si="1174"/>
        <v>일반(목록배제,Normal-Manifest Exception)</v>
      </c>
      <c r="Q2657" s="72">
        <f t="shared" si="1175"/>
        <v>150</v>
      </c>
      <c r="R2657" s="43" t="str">
        <f t="shared" si="1176"/>
        <v>5X033</v>
      </c>
      <c r="S2657" s="82" t="str">
        <f t="shared" si="1177"/>
        <v/>
      </c>
      <c r="T2657" s="40">
        <f t="shared" si="1178"/>
        <v>45919</v>
      </c>
      <c r="U2657" s="44">
        <v>2500</v>
      </c>
      <c r="V2657" s="44">
        <f t="shared" si="1179"/>
        <v>0</v>
      </c>
      <c r="W2657" s="77">
        <f t="shared" si="1180"/>
        <v>2500</v>
      </c>
      <c r="X2657" s="78">
        <f t="shared" si="1181"/>
        <v>0</v>
      </c>
      <c r="Y2657" s="44" cm="1">
        <f t="array" ref="Y2657">_xlfn.IFNA(_xlfn.IFS(AND(Q2657&gt;=2000, Q2657&lt;3000), 10000, AND(Q2657&gt;=3000, Q2657&lt;4000), 15000, AND(Q2657&gt;=4000, Q2657&lt;5000), 20000, AND(Q2657&gt;=5000), 25000),0)</f>
        <v>0</v>
      </c>
      <c r="Z2657" s="91">
        <f t="shared" si="1182"/>
        <v>300</v>
      </c>
      <c r="AA2657" s="44">
        <f t="shared" si="1183"/>
        <v>0</v>
      </c>
      <c r="AB2657" s="44"/>
      <c r="AC2657" s="44"/>
      <c r="AD2657" s="44"/>
      <c r="AE2657" s="44">
        <f>VLOOKUP(O2657,정산업데이트!$A$6:$B$12,2,10)</f>
        <v>0</v>
      </c>
      <c r="AF2657" s="44"/>
      <c r="AG2657" s="79">
        <f t="shared" si="1184"/>
        <v>300</v>
      </c>
      <c r="AH2657" s="80">
        <f t="shared" si="1185"/>
        <v>2800</v>
      </c>
      <c r="AI2657" s="93"/>
      <c r="AJ2657" s="84" t="s">
        <v>13958</v>
      </c>
      <c r="AK2657" s="84" t="s">
        <v>73</v>
      </c>
      <c r="AL2657" s="84" t="s">
        <v>13959</v>
      </c>
      <c r="AM2657" s="84" t="s">
        <v>15732</v>
      </c>
      <c r="AN2657" s="84" t="s">
        <v>1425</v>
      </c>
      <c r="AO2657" s="84" t="s">
        <v>15733</v>
      </c>
      <c r="AP2657" s="84" t="s">
        <v>15734</v>
      </c>
      <c r="AQ2657" s="84" t="s">
        <v>122</v>
      </c>
      <c r="AR2657" s="85">
        <v>1</v>
      </c>
      <c r="AS2657" s="86">
        <v>3</v>
      </c>
      <c r="AT2657" s="86">
        <v>1E-3</v>
      </c>
      <c r="AU2657" s="86">
        <v>3</v>
      </c>
      <c r="AV2657" s="84" t="s">
        <v>8</v>
      </c>
      <c r="AW2657" s="86">
        <v>150</v>
      </c>
      <c r="AX2657" s="84" t="s">
        <v>68</v>
      </c>
      <c r="AY2657" s="84" t="s">
        <v>68</v>
      </c>
      <c r="AZ2657" s="84" t="s">
        <v>68</v>
      </c>
      <c r="BA2657" s="84" t="s">
        <v>68</v>
      </c>
      <c r="BB2657" s="84" t="s">
        <v>68</v>
      </c>
      <c r="BC2657" s="84" t="s">
        <v>141</v>
      </c>
      <c r="BD2657" s="84" t="s">
        <v>79</v>
      </c>
      <c r="BE2657" s="84" t="s">
        <v>80</v>
      </c>
      <c r="BF2657" s="84" t="s">
        <v>122</v>
      </c>
      <c r="BG2657" s="84" t="s">
        <v>69</v>
      </c>
      <c r="BH2657" s="92" t="s">
        <v>15735</v>
      </c>
      <c r="BI2657" s="84" t="s">
        <v>122</v>
      </c>
      <c r="BJ2657" s="84" t="s">
        <v>15736</v>
      </c>
      <c r="BK2657" s="84" t="s">
        <v>867</v>
      </c>
      <c r="BL2657" s="84" t="s">
        <v>122</v>
      </c>
      <c r="BM2657" s="84" t="s">
        <v>79</v>
      </c>
      <c r="BN2657" s="84" t="s">
        <v>70</v>
      </c>
      <c r="BO2657" s="84" t="s">
        <v>71</v>
      </c>
      <c r="BP2657" s="84" t="s">
        <v>122</v>
      </c>
      <c r="BQ2657" s="84" t="s">
        <v>163</v>
      </c>
    </row>
    <row r="2658" spans="1:69" ht="14.4" x14ac:dyDescent="0.3">
      <c r="A2658" s="40" t="str">
        <f t="shared" si="1159"/>
        <v>2025-09-19</v>
      </c>
      <c r="B2658" s="40" t="str">
        <f t="shared" si="1160"/>
        <v>SYD</v>
      </c>
      <c r="C2658" s="39" t="str">
        <f t="shared" si="1161"/>
        <v>40644127016</v>
      </c>
      <c r="D2658" s="41" t="str">
        <f t="shared" si="1162"/>
        <v>PKR253612147</v>
      </c>
      <c r="E2658" s="41" t="str">
        <f t="shared" si="1163"/>
        <v>596421488415</v>
      </c>
      <c r="F2658" s="39" t="str">
        <f t="shared" si="1164"/>
        <v>2254231</v>
      </c>
      <c r="G2658" s="39" t="str">
        <f t="shared" si="1165"/>
        <v>WISE EXPRESS(OZPRODUCT)</v>
      </c>
      <c r="H2658" s="41" t="str">
        <f t="shared" si="1166"/>
        <v>김희연</v>
      </c>
      <c r="I2658" s="39" t="str">
        <f t="shared" si="1167"/>
        <v>04019</v>
      </c>
      <c r="J2658" s="52" t="str">
        <f t="shared" si="1168"/>
        <v/>
      </c>
      <c r="K2658" s="75">
        <f t="shared" si="1169"/>
        <v>1</v>
      </c>
      <c r="L2658" s="76">
        <f t="shared" si="1170"/>
        <v>3</v>
      </c>
      <c r="M2658" s="76">
        <f t="shared" si="1171"/>
        <v>1E-3</v>
      </c>
      <c r="N2658" s="76">
        <f t="shared" si="1172"/>
        <v>3</v>
      </c>
      <c r="O2658" s="42">
        <f t="shared" si="1173"/>
        <v>3</v>
      </c>
      <c r="P2658" s="39" t="str">
        <f t="shared" si="1174"/>
        <v>일반(목록배제,Normal-Manifest Exception)</v>
      </c>
      <c r="Q2658" s="72">
        <f t="shared" si="1175"/>
        <v>150</v>
      </c>
      <c r="R2658" s="43" t="str">
        <f t="shared" si="1176"/>
        <v>5X033</v>
      </c>
      <c r="S2658" s="82" t="str">
        <f t="shared" si="1177"/>
        <v/>
      </c>
      <c r="T2658" s="40">
        <f t="shared" si="1178"/>
        <v>45919</v>
      </c>
      <c r="U2658" s="44">
        <v>2500</v>
      </c>
      <c r="V2658" s="44">
        <f t="shared" si="1179"/>
        <v>0</v>
      </c>
      <c r="W2658" s="77">
        <f t="shared" si="1180"/>
        <v>2500</v>
      </c>
      <c r="X2658" s="78">
        <f t="shared" si="1181"/>
        <v>0</v>
      </c>
      <c r="Y2658" s="44" cm="1">
        <f t="array" ref="Y2658">_xlfn.IFNA(_xlfn.IFS(AND(Q2658&gt;=2000, Q2658&lt;3000), 10000, AND(Q2658&gt;=3000, Q2658&lt;4000), 15000, AND(Q2658&gt;=4000, Q2658&lt;5000), 20000, AND(Q2658&gt;=5000), 25000),0)</f>
        <v>0</v>
      </c>
      <c r="Z2658" s="91">
        <f t="shared" si="1182"/>
        <v>300</v>
      </c>
      <c r="AA2658" s="44">
        <f t="shared" si="1183"/>
        <v>0</v>
      </c>
      <c r="AB2658" s="44"/>
      <c r="AC2658" s="44"/>
      <c r="AD2658" s="44"/>
      <c r="AE2658" s="44">
        <f>VLOOKUP(O2658,정산업데이트!$A$6:$B$12,2,10)</f>
        <v>0</v>
      </c>
      <c r="AF2658" s="44"/>
      <c r="AG2658" s="79">
        <f t="shared" si="1184"/>
        <v>300</v>
      </c>
      <c r="AH2658" s="80">
        <f t="shared" si="1185"/>
        <v>2800</v>
      </c>
      <c r="AI2658" s="93"/>
      <c r="AJ2658" s="84" t="s">
        <v>13958</v>
      </c>
      <c r="AK2658" s="84" t="s">
        <v>73</v>
      </c>
      <c r="AL2658" s="84" t="s">
        <v>13959</v>
      </c>
      <c r="AM2658" s="84" t="s">
        <v>15737</v>
      </c>
      <c r="AN2658" s="84" t="s">
        <v>1072</v>
      </c>
      <c r="AO2658" s="84" t="s">
        <v>1998</v>
      </c>
      <c r="AP2658" s="84" t="s">
        <v>10776</v>
      </c>
      <c r="AQ2658" s="84" t="s">
        <v>122</v>
      </c>
      <c r="AR2658" s="85">
        <v>1</v>
      </c>
      <c r="AS2658" s="86">
        <v>3</v>
      </c>
      <c r="AT2658" s="86">
        <v>1E-3</v>
      </c>
      <c r="AU2658" s="86">
        <v>3</v>
      </c>
      <c r="AV2658" s="84" t="s">
        <v>8</v>
      </c>
      <c r="AW2658" s="86">
        <v>150</v>
      </c>
      <c r="AX2658" s="84" t="s">
        <v>68</v>
      </c>
      <c r="AY2658" s="84" t="s">
        <v>68</v>
      </c>
      <c r="AZ2658" s="84" t="s">
        <v>68</v>
      </c>
      <c r="BA2658" s="84" t="s">
        <v>68</v>
      </c>
      <c r="BB2658" s="84" t="s">
        <v>68</v>
      </c>
      <c r="BC2658" s="84" t="s">
        <v>141</v>
      </c>
      <c r="BD2658" s="84" t="s">
        <v>79</v>
      </c>
      <c r="BE2658" s="84" t="s">
        <v>80</v>
      </c>
      <c r="BF2658" s="84" t="s">
        <v>122</v>
      </c>
      <c r="BG2658" s="84" t="s">
        <v>69</v>
      </c>
      <c r="BH2658" s="92" t="s">
        <v>15738</v>
      </c>
      <c r="BI2658" s="84" t="s">
        <v>122</v>
      </c>
      <c r="BJ2658" s="84" t="s">
        <v>15739</v>
      </c>
      <c r="BK2658" s="84" t="s">
        <v>867</v>
      </c>
      <c r="BL2658" s="84" t="s">
        <v>122</v>
      </c>
      <c r="BM2658" s="84" t="s">
        <v>79</v>
      </c>
      <c r="BN2658" s="84" t="s">
        <v>70</v>
      </c>
      <c r="BO2658" s="84" t="s">
        <v>71</v>
      </c>
      <c r="BP2658" s="84" t="s">
        <v>122</v>
      </c>
      <c r="BQ2658" s="84" t="s">
        <v>163</v>
      </c>
    </row>
    <row r="2659" spans="1:69" ht="14.4" x14ac:dyDescent="0.3">
      <c r="A2659" s="40" t="str">
        <f t="shared" si="1159"/>
        <v>2025-09-19</v>
      </c>
      <c r="B2659" s="40" t="str">
        <f t="shared" si="1160"/>
        <v>SYD</v>
      </c>
      <c r="C2659" s="39" t="str">
        <f t="shared" si="1161"/>
        <v>40644127016</v>
      </c>
      <c r="D2659" s="41" t="str">
        <f t="shared" si="1162"/>
        <v>PKR253612148</v>
      </c>
      <c r="E2659" s="41" t="str">
        <f t="shared" si="1163"/>
        <v>596421488426</v>
      </c>
      <c r="F2659" s="39" t="str">
        <f t="shared" si="1164"/>
        <v>2254231</v>
      </c>
      <c r="G2659" s="39" t="str">
        <f t="shared" si="1165"/>
        <v>WISE EXPRESS(OZPRODUCT)</v>
      </c>
      <c r="H2659" s="41" t="str">
        <f t="shared" si="1166"/>
        <v>문윤영</v>
      </c>
      <c r="I2659" s="39" t="str">
        <f t="shared" si="1167"/>
        <v>18499</v>
      </c>
      <c r="J2659" s="52" t="str">
        <f t="shared" si="1168"/>
        <v/>
      </c>
      <c r="K2659" s="75">
        <f t="shared" si="1169"/>
        <v>1</v>
      </c>
      <c r="L2659" s="76">
        <f t="shared" si="1170"/>
        <v>3</v>
      </c>
      <c r="M2659" s="76">
        <f t="shared" si="1171"/>
        <v>1E-3</v>
      </c>
      <c r="N2659" s="76">
        <f t="shared" si="1172"/>
        <v>3</v>
      </c>
      <c r="O2659" s="42">
        <f t="shared" si="1173"/>
        <v>3</v>
      </c>
      <c r="P2659" s="39" t="str">
        <f t="shared" si="1174"/>
        <v>일반(목록배제,Normal-Manifest Exception)</v>
      </c>
      <c r="Q2659" s="72">
        <f t="shared" si="1175"/>
        <v>150</v>
      </c>
      <c r="R2659" s="43" t="str">
        <f t="shared" si="1176"/>
        <v>5X033</v>
      </c>
      <c r="S2659" s="82" t="str">
        <f t="shared" si="1177"/>
        <v/>
      </c>
      <c r="T2659" s="40">
        <f t="shared" si="1178"/>
        <v>45919</v>
      </c>
      <c r="U2659" s="44">
        <v>2500</v>
      </c>
      <c r="V2659" s="44">
        <f t="shared" si="1179"/>
        <v>0</v>
      </c>
      <c r="W2659" s="77">
        <f t="shared" si="1180"/>
        <v>2500</v>
      </c>
      <c r="X2659" s="78">
        <f t="shared" si="1181"/>
        <v>0</v>
      </c>
      <c r="Y2659" s="44" cm="1">
        <f t="array" ref="Y2659">_xlfn.IFNA(_xlfn.IFS(AND(Q2659&gt;=2000, Q2659&lt;3000), 10000, AND(Q2659&gt;=3000, Q2659&lt;4000), 15000, AND(Q2659&gt;=4000, Q2659&lt;5000), 20000, AND(Q2659&gt;=5000), 25000),0)</f>
        <v>0</v>
      </c>
      <c r="Z2659" s="91">
        <f t="shared" si="1182"/>
        <v>300</v>
      </c>
      <c r="AA2659" s="44">
        <f t="shared" si="1183"/>
        <v>0</v>
      </c>
      <c r="AB2659" s="44"/>
      <c r="AC2659" s="44"/>
      <c r="AD2659" s="44"/>
      <c r="AE2659" s="44">
        <f>VLOOKUP(O2659,정산업데이트!$A$6:$B$12,2,10)</f>
        <v>0</v>
      </c>
      <c r="AF2659" s="44"/>
      <c r="AG2659" s="79">
        <f t="shared" si="1184"/>
        <v>300</v>
      </c>
      <c r="AH2659" s="80">
        <f t="shared" si="1185"/>
        <v>2800</v>
      </c>
      <c r="AJ2659" s="84" t="s">
        <v>13958</v>
      </c>
      <c r="AK2659" s="84" t="s">
        <v>73</v>
      </c>
      <c r="AL2659" s="84" t="s">
        <v>13959</v>
      </c>
      <c r="AM2659" s="84" t="s">
        <v>15740</v>
      </c>
      <c r="AN2659" s="84" t="s">
        <v>15741</v>
      </c>
      <c r="AO2659" s="84" t="s">
        <v>15742</v>
      </c>
      <c r="AP2659" s="84" t="s">
        <v>769</v>
      </c>
      <c r="AQ2659" s="84" t="s">
        <v>122</v>
      </c>
      <c r="AR2659" s="85">
        <v>1</v>
      </c>
      <c r="AS2659" s="86">
        <v>3</v>
      </c>
      <c r="AT2659" s="86">
        <v>1E-3</v>
      </c>
      <c r="AU2659" s="86">
        <v>3</v>
      </c>
      <c r="AV2659" s="84" t="s">
        <v>8</v>
      </c>
      <c r="AW2659" s="86">
        <v>150</v>
      </c>
      <c r="AX2659" s="84" t="s">
        <v>68</v>
      </c>
      <c r="AY2659" s="84" t="s">
        <v>68</v>
      </c>
      <c r="AZ2659" s="84" t="s">
        <v>68</v>
      </c>
      <c r="BA2659" s="84" t="s">
        <v>68</v>
      </c>
      <c r="BB2659" s="84" t="s">
        <v>68</v>
      </c>
      <c r="BC2659" s="84" t="s">
        <v>141</v>
      </c>
      <c r="BD2659" s="84" t="s">
        <v>79</v>
      </c>
      <c r="BE2659" s="84" t="s">
        <v>80</v>
      </c>
      <c r="BF2659" s="84" t="s">
        <v>122</v>
      </c>
      <c r="BG2659" s="84" t="s">
        <v>69</v>
      </c>
      <c r="BH2659" s="92" t="s">
        <v>15743</v>
      </c>
      <c r="BI2659" s="84" t="s">
        <v>122</v>
      </c>
      <c r="BJ2659" s="84" t="s">
        <v>15744</v>
      </c>
      <c r="BK2659" s="84" t="s">
        <v>867</v>
      </c>
      <c r="BL2659" s="84" t="s">
        <v>122</v>
      </c>
      <c r="BM2659" s="84" t="s">
        <v>79</v>
      </c>
      <c r="BN2659" s="84" t="s">
        <v>70</v>
      </c>
      <c r="BO2659" s="84" t="s">
        <v>71</v>
      </c>
      <c r="BP2659" s="84" t="s">
        <v>122</v>
      </c>
      <c r="BQ2659" s="84" t="s">
        <v>163</v>
      </c>
    </row>
    <row r="2660" spans="1:69" ht="14.4" x14ac:dyDescent="0.3">
      <c r="A2660" s="40" t="str">
        <f t="shared" si="1159"/>
        <v>2025-09-19</v>
      </c>
      <c r="B2660" s="40" t="str">
        <f t="shared" si="1160"/>
        <v>SYD</v>
      </c>
      <c r="C2660" s="39" t="str">
        <f t="shared" si="1161"/>
        <v>40644127016</v>
      </c>
      <c r="D2660" s="41" t="str">
        <f t="shared" si="1162"/>
        <v>PKR253531872</v>
      </c>
      <c r="E2660" s="41" t="str">
        <f t="shared" si="1163"/>
        <v>596421482410</v>
      </c>
      <c r="F2660" s="39" t="str">
        <f t="shared" si="1164"/>
        <v>2256683</v>
      </c>
      <c r="G2660" s="39" t="str">
        <f t="shared" si="1165"/>
        <v>WISE EXPRESS LOGISTICS(PANGZIMOM)</v>
      </c>
      <c r="H2660" s="41" t="str">
        <f t="shared" si="1166"/>
        <v>백종혜</v>
      </c>
      <c r="I2660" s="39" t="str">
        <f t="shared" si="1167"/>
        <v>08706</v>
      </c>
      <c r="J2660" s="52" t="str">
        <f t="shared" si="1168"/>
        <v/>
      </c>
      <c r="K2660" s="75">
        <f t="shared" si="1169"/>
        <v>1</v>
      </c>
      <c r="L2660" s="76">
        <f t="shared" si="1170"/>
        <v>1</v>
      </c>
      <c r="M2660" s="76">
        <f t="shared" si="1171"/>
        <v>1E-3</v>
      </c>
      <c r="N2660" s="76">
        <f t="shared" si="1172"/>
        <v>1</v>
      </c>
      <c r="O2660" s="42">
        <f t="shared" si="1173"/>
        <v>1</v>
      </c>
      <c r="P2660" s="39" t="str">
        <f t="shared" si="1174"/>
        <v>목록(Manifest)</v>
      </c>
      <c r="Q2660" s="72">
        <f t="shared" si="1175"/>
        <v>45</v>
      </c>
      <c r="R2660" s="43" t="str">
        <f t="shared" si="1176"/>
        <v>5X033</v>
      </c>
      <c r="S2660" s="82" t="str">
        <f t="shared" si="1177"/>
        <v/>
      </c>
      <c r="T2660" s="40">
        <f t="shared" si="1178"/>
        <v>45919</v>
      </c>
      <c r="U2660" s="44">
        <v>2500</v>
      </c>
      <c r="V2660" s="44">
        <f t="shared" si="1179"/>
        <v>0</v>
      </c>
      <c r="W2660" s="77">
        <f t="shared" si="1180"/>
        <v>2500</v>
      </c>
      <c r="X2660" s="78">
        <f t="shared" si="1181"/>
        <v>0</v>
      </c>
      <c r="Y2660" s="44" cm="1">
        <f t="array" ref="Y2660">_xlfn.IFNA(_xlfn.IFS(AND(Q2660&gt;=2000, Q2660&lt;3000), 10000, AND(Q2660&gt;=3000, Q2660&lt;4000), 15000, AND(Q2660&gt;=4000, Q2660&lt;5000), 20000, AND(Q2660&gt;=5000), 25000),0)</f>
        <v>0</v>
      </c>
      <c r="Z2660" s="91">
        <f t="shared" si="1182"/>
        <v>0</v>
      </c>
      <c r="AA2660" s="44">
        <f t="shared" si="1183"/>
        <v>0</v>
      </c>
      <c r="AB2660" s="44"/>
      <c r="AC2660" s="44"/>
      <c r="AD2660" s="44"/>
      <c r="AE2660" s="44">
        <f>VLOOKUP(O2660,정산업데이트!$A$6:$B$12,2,10)</f>
        <v>0</v>
      </c>
      <c r="AF2660" s="44"/>
      <c r="AG2660" s="79">
        <f t="shared" si="1184"/>
        <v>0</v>
      </c>
      <c r="AH2660" s="80">
        <f t="shared" si="1185"/>
        <v>2500</v>
      </c>
      <c r="AI2660" s="93"/>
      <c r="AJ2660" s="84" t="s">
        <v>13958</v>
      </c>
      <c r="AK2660" s="84" t="s">
        <v>73</v>
      </c>
      <c r="AL2660" s="84" t="s">
        <v>13959</v>
      </c>
      <c r="AM2660" s="84" t="s">
        <v>15745</v>
      </c>
      <c r="AN2660" s="84" t="s">
        <v>15746</v>
      </c>
      <c r="AO2660" s="84" t="s">
        <v>15747</v>
      </c>
      <c r="AP2660" s="84" t="s">
        <v>1554</v>
      </c>
      <c r="AQ2660" s="84" t="s">
        <v>122</v>
      </c>
      <c r="AR2660" s="85">
        <v>1</v>
      </c>
      <c r="AS2660" s="86">
        <v>1</v>
      </c>
      <c r="AT2660" s="86">
        <v>1E-3</v>
      </c>
      <c r="AU2660" s="86">
        <v>1</v>
      </c>
      <c r="AV2660" s="84" t="s">
        <v>7</v>
      </c>
      <c r="AW2660" s="86">
        <v>45</v>
      </c>
      <c r="AX2660" s="84" t="s">
        <v>68</v>
      </c>
      <c r="AY2660" s="84" t="s">
        <v>68</v>
      </c>
      <c r="AZ2660" s="84" t="s">
        <v>68</v>
      </c>
      <c r="BA2660" s="84" t="s">
        <v>68</v>
      </c>
      <c r="BB2660" s="84" t="s">
        <v>68</v>
      </c>
      <c r="BC2660" s="84" t="s">
        <v>441</v>
      </c>
      <c r="BD2660" s="84" t="s">
        <v>442</v>
      </c>
      <c r="BE2660" s="84" t="s">
        <v>458</v>
      </c>
      <c r="BF2660" s="84" t="s">
        <v>122</v>
      </c>
      <c r="BG2660" s="84" t="s">
        <v>69</v>
      </c>
      <c r="BH2660" s="92" t="s">
        <v>15748</v>
      </c>
      <c r="BI2660" s="84" t="s">
        <v>122</v>
      </c>
      <c r="BJ2660" s="84" t="s">
        <v>15749</v>
      </c>
      <c r="BK2660" s="84" t="s">
        <v>867</v>
      </c>
      <c r="BL2660" s="84" t="s">
        <v>122</v>
      </c>
      <c r="BM2660" s="84" t="s">
        <v>442</v>
      </c>
      <c r="BN2660" s="84" t="s">
        <v>70</v>
      </c>
      <c r="BO2660" s="84" t="s">
        <v>71</v>
      </c>
      <c r="BP2660" s="84" t="s">
        <v>122</v>
      </c>
      <c r="BQ2660" s="84" t="s">
        <v>163</v>
      </c>
    </row>
    <row r="2661" spans="1:69" ht="14.4" x14ac:dyDescent="0.3">
      <c r="A2661" s="40" t="str">
        <f t="shared" si="1159"/>
        <v>2025-09-19</v>
      </c>
      <c r="B2661" s="40" t="str">
        <f t="shared" si="1160"/>
        <v>SYD</v>
      </c>
      <c r="C2661" s="39" t="str">
        <f t="shared" si="1161"/>
        <v>40644127016</v>
      </c>
      <c r="D2661" s="41" t="str">
        <f t="shared" si="1162"/>
        <v>PKR253531813</v>
      </c>
      <c r="E2661" s="41" t="str">
        <f t="shared" si="1163"/>
        <v>596421481824</v>
      </c>
      <c r="F2661" s="39" t="str">
        <f t="shared" si="1164"/>
        <v>2256683</v>
      </c>
      <c r="G2661" s="39" t="str">
        <f t="shared" si="1165"/>
        <v>WISE EXPRESS LOGISTICS(PANGZIMOM)</v>
      </c>
      <c r="H2661" s="41" t="str">
        <f t="shared" si="1166"/>
        <v>김훈</v>
      </c>
      <c r="I2661" s="39" t="str">
        <f t="shared" si="1167"/>
        <v>21312</v>
      </c>
      <c r="J2661" s="52" t="str">
        <f t="shared" si="1168"/>
        <v/>
      </c>
      <c r="K2661" s="75">
        <f t="shared" si="1169"/>
        <v>1</v>
      </c>
      <c r="L2661" s="76">
        <f t="shared" si="1170"/>
        <v>3</v>
      </c>
      <c r="M2661" s="76">
        <f t="shared" si="1171"/>
        <v>1E-3</v>
      </c>
      <c r="N2661" s="76">
        <f t="shared" si="1172"/>
        <v>3</v>
      </c>
      <c r="O2661" s="42">
        <f t="shared" si="1173"/>
        <v>3</v>
      </c>
      <c r="P2661" s="39" t="str">
        <f t="shared" si="1174"/>
        <v>일반(목록배제,Normal-Manifest Exception)</v>
      </c>
      <c r="Q2661" s="72">
        <f t="shared" si="1175"/>
        <v>70</v>
      </c>
      <c r="R2661" s="43" t="str">
        <f t="shared" si="1176"/>
        <v>5X033</v>
      </c>
      <c r="S2661" s="82" t="str">
        <f t="shared" si="1177"/>
        <v/>
      </c>
      <c r="T2661" s="40">
        <f t="shared" si="1178"/>
        <v>45919</v>
      </c>
      <c r="U2661" s="44">
        <v>2500</v>
      </c>
      <c r="V2661" s="44">
        <f t="shared" si="1179"/>
        <v>0</v>
      </c>
      <c r="W2661" s="77">
        <f t="shared" si="1180"/>
        <v>2500</v>
      </c>
      <c r="X2661" s="78">
        <f t="shared" si="1181"/>
        <v>0</v>
      </c>
      <c r="Y2661" s="44" cm="1">
        <f t="array" ref="Y2661">_xlfn.IFNA(_xlfn.IFS(AND(Q2661&gt;=2000, Q2661&lt;3000), 10000, AND(Q2661&gt;=3000, Q2661&lt;4000), 15000, AND(Q2661&gt;=4000, Q2661&lt;5000), 20000, AND(Q2661&gt;=5000), 25000),0)</f>
        <v>0</v>
      </c>
      <c r="Z2661" s="91">
        <f t="shared" si="1182"/>
        <v>300</v>
      </c>
      <c r="AA2661" s="44">
        <f t="shared" si="1183"/>
        <v>0</v>
      </c>
      <c r="AB2661" s="44"/>
      <c r="AC2661" s="44"/>
      <c r="AD2661" s="44"/>
      <c r="AE2661" s="44">
        <f>VLOOKUP(O2661,정산업데이트!$A$6:$B$12,2,10)</f>
        <v>0</v>
      </c>
      <c r="AF2661" s="44"/>
      <c r="AG2661" s="79">
        <f t="shared" si="1184"/>
        <v>300</v>
      </c>
      <c r="AH2661" s="80">
        <f t="shared" si="1185"/>
        <v>2800</v>
      </c>
      <c r="AJ2661" s="84" t="s">
        <v>13958</v>
      </c>
      <c r="AK2661" s="84" t="s">
        <v>73</v>
      </c>
      <c r="AL2661" s="84" t="s">
        <v>13959</v>
      </c>
      <c r="AM2661" s="84" t="s">
        <v>15750</v>
      </c>
      <c r="AN2661" s="84" t="s">
        <v>15751</v>
      </c>
      <c r="AO2661" s="84" t="s">
        <v>15752</v>
      </c>
      <c r="AP2661" s="84" t="s">
        <v>15753</v>
      </c>
      <c r="AQ2661" s="84" t="s">
        <v>122</v>
      </c>
      <c r="AR2661" s="85">
        <v>1</v>
      </c>
      <c r="AS2661" s="86">
        <v>3</v>
      </c>
      <c r="AT2661" s="86">
        <v>1E-3</v>
      </c>
      <c r="AU2661" s="86">
        <v>3</v>
      </c>
      <c r="AV2661" s="84" t="s">
        <v>8</v>
      </c>
      <c r="AW2661" s="86">
        <v>70</v>
      </c>
      <c r="AX2661" s="84" t="s">
        <v>68</v>
      </c>
      <c r="AY2661" s="84" t="s">
        <v>68</v>
      </c>
      <c r="AZ2661" s="84" t="s">
        <v>68</v>
      </c>
      <c r="BA2661" s="84" t="s">
        <v>68</v>
      </c>
      <c r="BB2661" s="84" t="s">
        <v>68</v>
      </c>
      <c r="BC2661" s="84" t="s">
        <v>441</v>
      </c>
      <c r="BD2661" s="84" t="s">
        <v>442</v>
      </c>
      <c r="BE2661" s="84" t="s">
        <v>443</v>
      </c>
      <c r="BF2661" s="84" t="s">
        <v>122</v>
      </c>
      <c r="BG2661" s="84" t="s">
        <v>69</v>
      </c>
      <c r="BH2661" s="92" t="s">
        <v>15754</v>
      </c>
      <c r="BI2661" s="84" t="s">
        <v>122</v>
      </c>
      <c r="BJ2661" s="84" t="s">
        <v>15755</v>
      </c>
      <c r="BK2661" s="84" t="s">
        <v>867</v>
      </c>
      <c r="BL2661" s="84" t="s">
        <v>122</v>
      </c>
      <c r="BM2661" s="84" t="s">
        <v>442</v>
      </c>
      <c r="BN2661" s="84" t="s">
        <v>70</v>
      </c>
      <c r="BO2661" s="84" t="s">
        <v>71</v>
      </c>
      <c r="BP2661" s="84" t="s">
        <v>122</v>
      </c>
      <c r="BQ2661" s="84" t="s">
        <v>163</v>
      </c>
    </row>
    <row r="2662" spans="1:69" ht="14.4" x14ac:dyDescent="0.3">
      <c r="A2662" s="40" t="str">
        <f t="shared" si="1159"/>
        <v>2025-09-19</v>
      </c>
      <c r="B2662" s="40" t="str">
        <f t="shared" si="1160"/>
        <v>SYD</v>
      </c>
      <c r="C2662" s="39" t="str">
        <f t="shared" si="1161"/>
        <v>40644127016</v>
      </c>
      <c r="D2662" s="41" t="str">
        <f t="shared" si="1162"/>
        <v>PKR253531814</v>
      </c>
      <c r="E2662" s="41" t="str">
        <f t="shared" si="1163"/>
        <v>596421481835</v>
      </c>
      <c r="F2662" s="39" t="str">
        <f t="shared" si="1164"/>
        <v>2256683</v>
      </c>
      <c r="G2662" s="39" t="str">
        <f t="shared" si="1165"/>
        <v>WISE EXPRESS LOGISTICS(PANGZIMOM)</v>
      </c>
      <c r="H2662" s="41" t="str">
        <f t="shared" si="1166"/>
        <v>정재훈</v>
      </c>
      <c r="I2662" s="39" t="str">
        <f t="shared" si="1167"/>
        <v>06288</v>
      </c>
      <c r="J2662" s="52" t="str">
        <f t="shared" si="1168"/>
        <v/>
      </c>
      <c r="K2662" s="75">
        <f t="shared" si="1169"/>
        <v>1</v>
      </c>
      <c r="L2662" s="76">
        <f t="shared" si="1170"/>
        <v>2</v>
      </c>
      <c r="M2662" s="76">
        <f t="shared" si="1171"/>
        <v>1E-3</v>
      </c>
      <c r="N2662" s="76">
        <f t="shared" si="1172"/>
        <v>2</v>
      </c>
      <c r="O2662" s="42">
        <f t="shared" si="1173"/>
        <v>2</v>
      </c>
      <c r="P2662" s="39" t="str">
        <f t="shared" si="1174"/>
        <v>일반(목록배제,Normal-Manifest Exception)</v>
      </c>
      <c r="Q2662" s="72">
        <f t="shared" si="1175"/>
        <v>25</v>
      </c>
      <c r="R2662" s="43" t="str">
        <f t="shared" si="1176"/>
        <v>5X033</v>
      </c>
      <c r="S2662" s="82" t="str">
        <f t="shared" si="1177"/>
        <v/>
      </c>
      <c r="T2662" s="40">
        <f t="shared" si="1178"/>
        <v>45919</v>
      </c>
      <c r="U2662" s="44">
        <v>2500</v>
      </c>
      <c r="V2662" s="44">
        <f t="shared" si="1179"/>
        <v>0</v>
      </c>
      <c r="W2662" s="77">
        <f t="shared" si="1180"/>
        <v>2500</v>
      </c>
      <c r="X2662" s="78">
        <f t="shared" si="1181"/>
        <v>0</v>
      </c>
      <c r="Y2662" s="44" cm="1">
        <f t="array" ref="Y2662">_xlfn.IFNA(_xlfn.IFS(AND(Q2662&gt;=2000, Q2662&lt;3000), 10000, AND(Q2662&gt;=3000, Q2662&lt;4000), 15000, AND(Q2662&gt;=4000, Q2662&lt;5000), 20000, AND(Q2662&gt;=5000), 25000),0)</f>
        <v>0</v>
      </c>
      <c r="Z2662" s="91">
        <f t="shared" si="1182"/>
        <v>300</v>
      </c>
      <c r="AA2662" s="44">
        <f t="shared" si="1183"/>
        <v>0</v>
      </c>
      <c r="AB2662" s="44"/>
      <c r="AC2662" s="44"/>
      <c r="AD2662" s="44"/>
      <c r="AE2662" s="44">
        <f>VLOOKUP(O2662,정산업데이트!$A$6:$B$12,2,10)</f>
        <v>0</v>
      </c>
      <c r="AF2662" s="44"/>
      <c r="AG2662" s="79">
        <f t="shared" si="1184"/>
        <v>300</v>
      </c>
      <c r="AH2662" s="80">
        <f t="shared" si="1185"/>
        <v>2800</v>
      </c>
      <c r="AJ2662" s="84" t="s">
        <v>13958</v>
      </c>
      <c r="AK2662" s="84" t="s">
        <v>73</v>
      </c>
      <c r="AL2662" s="84" t="s">
        <v>13959</v>
      </c>
      <c r="AM2662" s="84" t="s">
        <v>15756</v>
      </c>
      <c r="AN2662" s="84" t="s">
        <v>1409</v>
      </c>
      <c r="AO2662" s="84" t="s">
        <v>15757</v>
      </c>
      <c r="AP2662" s="84" t="s">
        <v>6838</v>
      </c>
      <c r="AQ2662" s="84" t="s">
        <v>122</v>
      </c>
      <c r="AR2662" s="85">
        <v>1</v>
      </c>
      <c r="AS2662" s="86">
        <v>2</v>
      </c>
      <c r="AT2662" s="86">
        <v>1E-3</v>
      </c>
      <c r="AU2662" s="86">
        <v>2</v>
      </c>
      <c r="AV2662" s="84" t="s">
        <v>8</v>
      </c>
      <c r="AW2662" s="86">
        <v>25</v>
      </c>
      <c r="AX2662" s="84" t="s">
        <v>68</v>
      </c>
      <c r="AY2662" s="84" t="s">
        <v>68</v>
      </c>
      <c r="AZ2662" s="84" t="s">
        <v>68</v>
      </c>
      <c r="BA2662" s="84" t="s">
        <v>68</v>
      </c>
      <c r="BB2662" s="84" t="s">
        <v>68</v>
      </c>
      <c r="BC2662" s="84" t="s">
        <v>441</v>
      </c>
      <c r="BD2662" s="84" t="s">
        <v>442</v>
      </c>
      <c r="BE2662" s="84" t="s">
        <v>443</v>
      </c>
      <c r="BF2662" s="84" t="s">
        <v>122</v>
      </c>
      <c r="BG2662" s="84" t="s">
        <v>69</v>
      </c>
      <c r="BH2662" s="92" t="s">
        <v>15758</v>
      </c>
      <c r="BI2662" s="84" t="s">
        <v>122</v>
      </c>
      <c r="BJ2662" s="84" t="s">
        <v>15759</v>
      </c>
      <c r="BK2662" s="84" t="s">
        <v>867</v>
      </c>
      <c r="BL2662" s="84" t="s">
        <v>122</v>
      </c>
      <c r="BM2662" s="84" t="s">
        <v>442</v>
      </c>
      <c r="BN2662" s="84" t="s">
        <v>70</v>
      </c>
      <c r="BO2662" s="84" t="s">
        <v>71</v>
      </c>
      <c r="BP2662" s="84" t="s">
        <v>122</v>
      </c>
      <c r="BQ2662" s="84" t="s">
        <v>163</v>
      </c>
    </row>
    <row r="2663" spans="1:69" ht="14.4" x14ac:dyDescent="0.3">
      <c r="A2663" s="40" t="str">
        <f t="shared" si="1159"/>
        <v>2025-09-19</v>
      </c>
      <c r="B2663" s="40" t="str">
        <f t="shared" si="1160"/>
        <v>SYD</v>
      </c>
      <c r="C2663" s="39" t="str">
        <f t="shared" si="1161"/>
        <v>40644127016</v>
      </c>
      <c r="D2663" s="41" t="str">
        <f t="shared" si="1162"/>
        <v>PKR253531825</v>
      </c>
      <c r="E2663" s="41" t="str">
        <f t="shared" si="1163"/>
        <v>596421481942</v>
      </c>
      <c r="F2663" s="39" t="str">
        <f t="shared" si="1164"/>
        <v>2256683</v>
      </c>
      <c r="G2663" s="39" t="str">
        <f t="shared" si="1165"/>
        <v>WISE EXPRESS LOGISTICS(PANGZIMOM)</v>
      </c>
      <c r="H2663" s="41" t="str">
        <f t="shared" si="1166"/>
        <v>김수현</v>
      </c>
      <c r="I2663" s="39" t="str">
        <f t="shared" si="1167"/>
        <v>44710</v>
      </c>
      <c r="J2663" s="52" t="str">
        <f t="shared" si="1168"/>
        <v/>
      </c>
      <c r="K2663" s="75">
        <f t="shared" si="1169"/>
        <v>1</v>
      </c>
      <c r="L2663" s="76">
        <f t="shared" si="1170"/>
        <v>4</v>
      </c>
      <c r="M2663" s="76">
        <f t="shared" si="1171"/>
        <v>1E-3</v>
      </c>
      <c r="N2663" s="76">
        <f t="shared" si="1172"/>
        <v>4</v>
      </c>
      <c r="O2663" s="42">
        <f t="shared" si="1173"/>
        <v>4</v>
      </c>
      <c r="P2663" s="39" t="str">
        <f t="shared" si="1174"/>
        <v>일반(목록배제,Normal-Manifest Exception)</v>
      </c>
      <c r="Q2663" s="72">
        <f t="shared" si="1175"/>
        <v>140</v>
      </c>
      <c r="R2663" s="43" t="str">
        <f t="shared" si="1176"/>
        <v>5X033</v>
      </c>
      <c r="S2663" s="82" t="str">
        <f t="shared" si="1177"/>
        <v/>
      </c>
      <c r="T2663" s="40">
        <f t="shared" si="1178"/>
        <v>45919</v>
      </c>
      <c r="U2663" s="44">
        <v>2500</v>
      </c>
      <c r="V2663" s="44">
        <f t="shared" si="1179"/>
        <v>0</v>
      </c>
      <c r="W2663" s="77">
        <f t="shared" si="1180"/>
        <v>2500</v>
      </c>
      <c r="X2663" s="78">
        <f t="shared" si="1181"/>
        <v>0</v>
      </c>
      <c r="Y2663" s="44" cm="1">
        <f t="array" ref="Y2663">_xlfn.IFNA(_xlfn.IFS(AND(Q2663&gt;=2000, Q2663&lt;3000), 10000, AND(Q2663&gt;=3000, Q2663&lt;4000), 15000, AND(Q2663&gt;=4000, Q2663&lt;5000), 20000, AND(Q2663&gt;=5000), 25000),0)</f>
        <v>0</v>
      </c>
      <c r="Z2663" s="91">
        <f t="shared" si="1182"/>
        <v>300</v>
      </c>
      <c r="AA2663" s="44">
        <f t="shared" si="1183"/>
        <v>0</v>
      </c>
      <c r="AB2663" s="44"/>
      <c r="AC2663" s="44"/>
      <c r="AD2663" s="44"/>
      <c r="AE2663" s="44">
        <f>VLOOKUP(O2663,정산업데이트!$A$6:$B$12,2,10)</f>
        <v>0</v>
      </c>
      <c r="AF2663" s="44"/>
      <c r="AG2663" s="79">
        <f t="shared" si="1184"/>
        <v>300</v>
      </c>
      <c r="AH2663" s="80">
        <f t="shared" si="1185"/>
        <v>2800</v>
      </c>
      <c r="AI2663" s="93"/>
      <c r="AJ2663" s="84" t="s">
        <v>13958</v>
      </c>
      <c r="AK2663" s="84" t="s">
        <v>73</v>
      </c>
      <c r="AL2663" s="84" t="s">
        <v>13959</v>
      </c>
      <c r="AM2663" s="84" t="s">
        <v>15760</v>
      </c>
      <c r="AN2663" s="84" t="s">
        <v>327</v>
      </c>
      <c r="AO2663" s="84" t="s">
        <v>15761</v>
      </c>
      <c r="AP2663" s="84" t="s">
        <v>6038</v>
      </c>
      <c r="AQ2663" s="84" t="s">
        <v>122</v>
      </c>
      <c r="AR2663" s="85">
        <v>1</v>
      </c>
      <c r="AS2663" s="86">
        <v>4</v>
      </c>
      <c r="AT2663" s="86">
        <v>1E-3</v>
      </c>
      <c r="AU2663" s="86">
        <v>4</v>
      </c>
      <c r="AV2663" s="84" t="s">
        <v>8</v>
      </c>
      <c r="AW2663" s="86">
        <v>140</v>
      </c>
      <c r="AX2663" s="84" t="s">
        <v>68</v>
      </c>
      <c r="AY2663" s="84" t="s">
        <v>68</v>
      </c>
      <c r="AZ2663" s="84" t="s">
        <v>68</v>
      </c>
      <c r="BA2663" s="84" t="s">
        <v>68</v>
      </c>
      <c r="BB2663" s="84" t="s">
        <v>68</v>
      </c>
      <c r="BC2663" s="84" t="s">
        <v>441</v>
      </c>
      <c r="BD2663" s="84" t="s">
        <v>442</v>
      </c>
      <c r="BE2663" s="84" t="s">
        <v>443</v>
      </c>
      <c r="BF2663" s="84" t="s">
        <v>122</v>
      </c>
      <c r="BG2663" s="84" t="s">
        <v>69</v>
      </c>
      <c r="BH2663" s="92" t="s">
        <v>15762</v>
      </c>
      <c r="BI2663" s="84" t="s">
        <v>122</v>
      </c>
      <c r="BJ2663" s="84" t="s">
        <v>15763</v>
      </c>
      <c r="BK2663" s="84" t="s">
        <v>867</v>
      </c>
      <c r="BL2663" s="84" t="s">
        <v>122</v>
      </c>
      <c r="BM2663" s="84" t="s">
        <v>442</v>
      </c>
      <c r="BN2663" s="84" t="s">
        <v>70</v>
      </c>
      <c r="BO2663" s="84" t="s">
        <v>71</v>
      </c>
      <c r="BP2663" s="84" t="s">
        <v>122</v>
      </c>
      <c r="BQ2663" s="84" t="s">
        <v>163</v>
      </c>
    </row>
    <row r="2664" spans="1:69" ht="14.4" x14ac:dyDescent="0.3">
      <c r="A2664" s="40" t="str">
        <f t="shared" si="1159"/>
        <v>2025-09-19</v>
      </c>
      <c r="B2664" s="40" t="str">
        <f t="shared" si="1160"/>
        <v>SYD</v>
      </c>
      <c r="C2664" s="39" t="str">
        <f t="shared" si="1161"/>
        <v>40644127016</v>
      </c>
      <c r="D2664" s="41" t="str">
        <f t="shared" si="1162"/>
        <v>PKR253531827</v>
      </c>
      <c r="E2664" s="41" t="str">
        <f t="shared" si="1163"/>
        <v>596421481964</v>
      </c>
      <c r="F2664" s="39" t="str">
        <f t="shared" si="1164"/>
        <v>2256683</v>
      </c>
      <c r="G2664" s="39" t="str">
        <f t="shared" si="1165"/>
        <v>WISE EXPRESS LOGISTICS(PANGZIMOM)</v>
      </c>
      <c r="H2664" s="41" t="str">
        <f t="shared" si="1166"/>
        <v>한종우</v>
      </c>
      <c r="I2664" s="39" t="str">
        <f t="shared" si="1167"/>
        <v>14059</v>
      </c>
      <c r="J2664" s="52" t="str">
        <f t="shared" si="1168"/>
        <v/>
      </c>
      <c r="K2664" s="75">
        <f t="shared" si="1169"/>
        <v>1</v>
      </c>
      <c r="L2664" s="76">
        <f t="shared" si="1170"/>
        <v>2.5</v>
      </c>
      <c r="M2664" s="76">
        <f t="shared" si="1171"/>
        <v>1E-3</v>
      </c>
      <c r="N2664" s="76">
        <f t="shared" si="1172"/>
        <v>2.5</v>
      </c>
      <c r="O2664" s="42">
        <f t="shared" si="1173"/>
        <v>2.5</v>
      </c>
      <c r="P2664" s="39" t="str">
        <f t="shared" si="1174"/>
        <v>일반(목록배제,Normal-Manifest Exception)</v>
      </c>
      <c r="Q2664" s="72">
        <f t="shared" si="1175"/>
        <v>60</v>
      </c>
      <c r="R2664" s="43" t="str">
        <f t="shared" si="1176"/>
        <v>5X033</v>
      </c>
      <c r="S2664" s="82" t="str">
        <f t="shared" si="1177"/>
        <v/>
      </c>
      <c r="T2664" s="40">
        <f t="shared" si="1178"/>
        <v>45919</v>
      </c>
      <c r="U2664" s="44">
        <v>2500</v>
      </c>
      <c r="V2664" s="44">
        <f t="shared" si="1179"/>
        <v>0</v>
      </c>
      <c r="W2664" s="77">
        <f t="shared" si="1180"/>
        <v>2500</v>
      </c>
      <c r="X2664" s="78">
        <f t="shared" si="1181"/>
        <v>0</v>
      </c>
      <c r="Y2664" s="44" cm="1">
        <f t="array" ref="Y2664">_xlfn.IFNA(_xlfn.IFS(AND(Q2664&gt;=2000, Q2664&lt;3000), 10000, AND(Q2664&gt;=3000, Q2664&lt;4000), 15000, AND(Q2664&gt;=4000, Q2664&lt;5000), 20000, AND(Q2664&gt;=5000), 25000),0)</f>
        <v>0</v>
      </c>
      <c r="Z2664" s="91">
        <f t="shared" si="1182"/>
        <v>300</v>
      </c>
      <c r="AA2664" s="44">
        <f t="shared" si="1183"/>
        <v>0</v>
      </c>
      <c r="AB2664" s="44"/>
      <c r="AC2664" s="44"/>
      <c r="AD2664" s="44"/>
      <c r="AE2664" s="44">
        <f>VLOOKUP(O2664,정산업데이트!$A$6:$B$12,2,10)</f>
        <v>0</v>
      </c>
      <c r="AF2664" s="44"/>
      <c r="AG2664" s="79">
        <f t="shared" si="1184"/>
        <v>300</v>
      </c>
      <c r="AH2664" s="80">
        <f t="shared" si="1185"/>
        <v>2800</v>
      </c>
      <c r="AI2664" s="93"/>
      <c r="AJ2664" s="84" t="s">
        <v>13958</v>
      </c>
      <c r="AK2664" s="84" t="s">
        <v>73</v>
      </c>
      <c r="AL2664" s="84" t="s">
        <v>13959</v>
      </c>
      <c r="AM2664" s="84" t="s">
        <v>15764</v>
      </c>
      <c r="AN2664" s="84" t="s">
        <v>15765</v>
      </c>
      <c r="AO2664" s="84" t="s">
        <v>15766</v>
      </c>
      <c r="AP2664" s="84" t="s">
        <v>15767</v>
      </c>
      <c r="AQ2664" s="84" t="s">
        <v>122</v>
      </c>
      <c r="AR2664" s="85">
        <v>1</v>
      </c>
      <c r="AS2664" s="86">
        <v>2.5</v>
      </c>
      <c r="AT2664" s="86">
        <v>1E-3</v>
      </c>
      <c r="AU2664" s="86">
        <v>2.5</v>
      </c>
      <c r="AV2664" s="84" t="s">
        <v>8</v>
      </c>
      <c r="AW2664" s="86">
        <v>60</v>
      </c>
      <c r="AX2664" s="84" t="s">
        <v>68</v>
      </c>
      <c r="AY2664" s="84" t="s">
        <v>68</v>
      </c>
      <c r="AZ2664" s="84" t="s">
        <v>68</v>
      </c>
      <c r="BA2664" s="84" t="s">
        <v>68</v>
      </c>
      <c r="BB2664" s="84" t="s">
        <v>68</v>
      </c>
      <c r="BC2664" s="84" t="s">
        <v>441</v>
      </c>
      <c r="BD2664" s="84" t="s">
        <v>442</v>
      </c>
      <c r="BE2664" s="84" t="s">
        <v>443</v>
      </c>
      <c r="BF2664" s="84" t="s">
        <v>122</v>
      </c>
      <c r="BG2664" s="84" t="s">
        <v>69</v>
      </c>
      <c r="BH2664" s="92" t="s">
        <v>15768</v>
      </c>
      <c r="BI2664" s="84" t="s">
        <v>122</v>
      </c>
      <c r="BJ2664" s="84" t="s">
        <v>15769</v>
      </c>
      <c r="BK2664" s="84" t="s">
        <v>867</v>
      </c>
      <c r="BL2664" s="84" t="s">
        <v>122</v>
      </c>
      <c r="BM2664" s="84" t="s">
        <v>442</v>
      </c>
      <c r="BN2664" s="84" t="s">
        <v>70</v>
      </c>
      <c r="BO2664" s="84" t="s">
        <v>71</v>
      </c>
      <c r="BP2664" s="84" t="s">
        <v>122</v>
      </c>
      <c r="BQ2664" s="84" t="s">
        <v>163</v>
      </c>
    </row>
    <row r="2665" spans="1:69" ht="14.4" x14ac:dyDescent="0.3">
      <c r="A2665" s="40" t="str">
        <f t="shared" si="1159"/>
        <v>2025-09-19</v>
      </c>
      <c r="B2665" s="40" t="str">
        <f t="shared" si="1160"/>
        <v>SYD</v>
      </c>
      <c r="C2665" s="39" t="str">
        <f t="shared" si="1161"/>
        <v>40644127016</v>
      </c>
      <c r="D2665" s="41" t="str">
        <f t="shared" si="1162"/>
        <v>PKR253548110</v>
      </c>
      <c r="E2665" s="41" t="str">
        <f t="shared" si="1163"/>
        <v>596421483530</v>
      </c>
      <c r="F2665" s="39" t="str">
        <f t="shared" si="1164"/>
        <v>2256516</v>
      </c>
      <c r="G2665" s="39" t="str">
        <f t="shared" si="1165"/>
        <v>WISE EXPRESS (CNC INTL)</v>
      </c>
      <c r="H2665" s="41" t="str">
        <f t="shared" si="1166"/>
        <v>문정애</v>
      </c>
      <c r="I2665" s="39" t="str">
        <f t="shared" si="1167"/>
        <v>22191</v>
      </c>
      <c r="J2665" s="52" t="str">
        <f t="shared" si="1168"/>
        <v/>
      </c>
      <c r="K2665" s="75">
        <f t="shared" si="1169"/>
        <v>1</v>
      </c>
      <c r="L2665" s="76">
        <f t="shared" si="1170"/>
        <v>1</v>
      </c>
      <c r="M2665" s="76">
        <f t="shared" si="1171"/>
        <v>1E-3</v>
      </c>
      <c r="N2665" s="76">
        <f t="shared" si="1172"/>
        <v>1</v>
      </c>
      <c r="O2665" s="42">
        <f t="shared" si="1173"/>
        <v>1</v>
      </c>
      <c r="P2665" s="39" t="str">
        <f t="shared" si="1174"/>
        <v>목록(Manifest)</v>
      </c>
      <c r="Q2665" s="72">
        <f t="shared" si="1175"/>
        <v>40</v>
      </c>
      <c r="R2665" s="43" t="str">
        <f t="shared" si="1176"/>
        <v>5X033</v>
      </c>
      <c r="S2665" s="82" t="str">
        <f t="shared" si="1177"/>
        <v/>
      </c>
      <c r="T2665" s="40">
        <f t="shared" si="1178"/>
        <v>45919</v>
      </c>
      <c r="U2665" s="44">
        <v>2500</v>
      </c>
      <c r="V2665" s="44">
        <f t="shared" si="1179"/>
        <v>0</v>
      </c>
      <c r="W2665" s="77">
        <f t="shared" si="1180"/>
        <v>2500</v>
      </c>
      <c r="X2665" s="78">
        <f t="shared" si="1181"/>
        <v>0</v>
      </c>
      <c r="Y2665" s="44" cm="1">
        <f t="array" ref="Y2665">_xlfn.IFNA(_xlfn.IFS(AND(Q2665&gt;=2000, Q2665&lt;3000), 10000, AND(Q2665&gt;=3000, Q2665&lt;4000), 15000, AND(Q2665&gt;=4000, Q2665&lt;5000), 20000, AND(Q2665&gt;=5000), 25000),0)</f>
        <v>0</v>
      </c>
      <c r="Z2665" s="91">
        <f t="shared" si="1182"/>
        <v>0</v>
      </c>
      <c r="AA2665" s="44">
        <f t="shared" si="1183"/>
        <v>0</v>
      </c>
      <c r="AB2665" s="44"/>
      <c r="AC2665" s="44"/>
      <c r="AD2665" s="44"/>
      <c r="AE2665" s="44">
        <f>VLOOKUP(O2665,정산업데이트!$A$6:$B$12,2,10)</f>
        <v>0</v>
      </c>
      <c r="AF2665" s="44"/>
      <c r="AG2665" s="79">
        <f t="shared" si="1184"/>
        <v>0</v>
      </c>
      <c r="AH2665" s="80">
        <f t="shared" si="1185"/>
        <v>2500</v>
      </c>
      <c r="AI2665" s="93"/>
      <c r="AJ2665" s="84" t="s">
        <v>13958</v>
      </c>
      <c r="AK2665" s="84" t="s">
        <v>73</v>
      </c>
      <c r="AL2665" s="84" t="s">
        <v>13959</v>
      </c>
      <c r="AM2665" s="84" t="s">
        <v>15770</v>
      </c>
      <c r="AN2665" s="84" t="s">
        <v>15771</v>
      </c>
      <c r="AO2665" s="84" t="s">
        <v>15772</v>
      </c>
      <c r="AP2665" s="84" t="s">
        <v>15391</v>
      </c>
      <c r="AQ2665" s="84" t="s">
        <v>122</v>
      </c>
      <c r="AR2665" s="85">
        <v>1</v>
      </c>
      <c r="AS2665" s="86">
        <v>1</v>
      </c>
      <c r="AT2665" s="86">
        <v>1E-3</v>
      </c>
      <c r="AU2665" s="86">
        <v>1</v>
      </c>
      <c r="AV2665" s="84" t="s">
        <v>7</v>
      </c>
      <c r="AW2665" s="86">
        <v>40</v>
      </c>
      <c r="AX2665" s="84" t="s">
        <v>68</v>
      </c>
      <c r="AY2665" s="84" t="s">
        <v>68</v>
      </c>
      <c r="AZ2665" s="84" t="s">
        <v>68</v>
      </c>
      <c r="BA2665" s="84" t="s">
        <v>68</v>
      </c>
      <c r="BB2665" s="84" t="s">
        <v>68</v>
      </c>
      <c r="BC2665" s="84" t="s">
        <v>405</v>
      </c>
      <c r="BD2665" s="84" t="s">
        <v>406</v>
      </c>
      <c r="BE2665" s="84" t="s">
        <v>407</v>
      </c>
      <c r="BF2665" s="84" t="s">
        <v>122</v>
      </c>
      <c r="BG2665" s="84" t="s">
        <v>69</v>
      </c>
      <c r="BH2665" s="92" t="s">
        <v>15773</v>
      </c>
      <c r="BI2665" s="84" t="s">
        <v>122</v>
      </c>
      <c r="BJ2665" s="84" t="s">
        <v>15774</v>
      </c>
      <c r="BK2665" s="84" t="s">
        <v>867</v>
      </c>
      <c r="BL2665" s="84" t="s">
        <v>122</v>
      </c>
      <c r="BM2665" s="84" t="s">
        <v>406</v>
      </c>
      <c r="BN2665" s="84" t="s">
        <v>70</v>
      </c>
      <c r="BO2665" s="84" t="s">
        <v>71</v>
      </c>
      <c r="BP2665" s="84" t="s">
        <v>122</v>
      </c>
      <c r="BQ2665" s="84" t="s">
        <v>163</v>
      </c>
    </row>
    <row r="2666" spans="1:69" ht="14.4" x14ac:dyDescent="0.3">
      <c r="A2666" s="40" t="str">
        <f t="shared" si="1159"/>
        <v>2025-09-19</v>
      </c>
      <c r="B2666" s="40" t="str">
        <f t="shared" si="1160"/>
        <v>SYD</v>
      </c>
      <c r="C2666" s="39" t="str">
        <f t="shared" si="1161"/>
        <v>40644127016</v>
      </c>
      <c r="D2666" s="41" t="str">
        <f t="shared" si="1162"/>
        <v>PKR253548113</v>
      </c>
      <c r="E2666" s="41" t="str">
        <f t="shared" si="1163"/>
        <v>596421483541</v>
      </c>
      <c r="F2666" s="39" t="str">
        <f t="shared" si="1164"/>
        <v>2256516</v>
      </c>
      <c r="G2666" s="39" t="str">
        <f t="shared" si="1165"/>
        <v>WISE EXPRESS (CNC INTL)</v>
      </c>
      <c r="H2666" s="41" t="str">
        <f t="shared" si="1166"/>
        <v>유성원</v>
      </c>
      <c r="I2666" s="39" t="str">
        <f t="shared" si="1167"/>
        <v>13920</v>
      </c>
      <c r="J2666" s="52" t="str">
        <f t="shared" si="1168"/>
        <v/>
      </c>
      <c r="K2666" s="75">
        <f t="shared" si="1169"/>
        <v>1</v>
      </c>
      <c r="L2666" s="76">
        <f t="shared" si="1170"/>
        <v>1</v>
      </c>
      <c r="M2666" s="76">
        <f t="shared" si="1171"/>
        <v>1E-3</v>
      </c>
      <c r="N2666" s="76">
        <f t="shared" si="1172"/>
        <v>1</v>
      </c>
      <c r="O2666" s="42">
        <f t="shared" si="1173"/>
        <v>1</v>
      </c>
      <c r="P2666" s="39" t="str">
        <f t="shared" si="1174"/>
        <v>목록(Manifest)</v>
      </c>
      <c r="Q2666" s="72">
        <f t="shared" si="1175"/>
        <v>35</v>
      </c>
      <c r="R2666" s="43" t="str">
        <f t="shared" si="1176"/>
        <v>5X033</v>
      </c>
      <c r="S2666" s="82" t="str">
        <f t="shared" si="1177"/>
        <v/>
      </c>
      <c r="T2666" s="40">
        <f t="shared" si="1178"/>
        <v>45919</v>
      </c>
      <c r="U2666" s="44">
        <v>2500</v>
      </c>
      <c r="V2666" s="44">
        <f t="shared" si="1179"/>
        <v>0</v>
      </c>
      <c r="W2666" s="77">
        <f t="shared" si="1180"/>
        <v>2500</v>
      </c>
      <c r="X2666" s="78">
        <f t="shared" si="1181"/>
        <v>0</v>
      </c>
      <c r="Y2666" s="44" cm="1">
        <f t="array" ref="Y2666">_xlfn.IFNA(_xlfn.IFS(AND(Q2666&gt;=2000, Q2666&lt;3000), 10000, AND(Q2666&gt;=3000, Q2666&lt;4000), 15000, AND(Q2666&gt;=4000, Q2666&lt;5000), 20000, AND(Q2666&gt;=5000), 25000),0)</f>
        <v>0</v>
      </c>
      <c r="Z2666" s="91">
        <f t="shared" si="1182"/>
        <v>0</v>
      </c>
      <c r="AA2666" s="44">
        <f t="shared" si="1183"/>
        <v>0</v>
      </c>
      <c r="AB2666" s="44"/>
      <c r="AC2666" s="44"/>
      <c r="AD2666" s="44"/>
      <c r="AE2666" s="44">
        <f>VLOOKUP(O2666,정산업데이트!$A$6:$B$12,2,10)</f>
        <v>0</v>
      </c>
      <c r="AF2666" s="44"/>
      <c r="AG2666" s="79">
        <f t="shared" si="1184"/>
        <v>0</v>
      </c>
      <c r="AH2666" s="80">
        <f t="shared" si="1185"/>
        <v>2500</v>
      </c>
      <c r="AI2666" s="93"/>
      <c r="AJ2666" s="84" t="s">
        <v>13958</v>
      </c>
      <c r="AK2666" s="84" t="s">
        <v>73</v>
      </c>
      <c r="AL2666" s="84" t="s">
        <v>13959</v>
      </c>
      <c r="AM2666" s="84" t="s">
        <v>15775</v>
      </c>
      <c r="AN2666" s="84" t="s">
        <v>15776</v>
      </c>
      <c r="AO2666" s="84" t="s">
        <v>15777</v>
      </c>
      <c r="AP2666" s="84" t="s">
        <v>15778</v>
      </c>
      <c r="AQ2666" s="84" t="s">
        <v>122</v>
      </c>
      <c r="AR2666" s="85">
        <v>1</v>
      </c>
      <c r="AS2666" s="86">
        <v>1</v>
      </c>
      <c r="AT2666" s="86">
        <v>1E-3</v>
      </c>
      <c r="AU2666" s="86">
        <v>1</v>
      </c>
      <c r="AV2666" s="84" t="s">
        <v>7</v>
      </c>
      <c r="AW2666" s="86">
        <v>35</v>
      </c>
      <c r="AX2666" s="84" t="s">
        <v>68</v>
      </c>
      <c r="AY2666" s="84" t="s">
        <v>68</v>
      </c>
      <c r="AZ2666" s="84" t="s">
        <v>68</v>
      </c>
      <c r="BA2666" s="84" t="s">
        <v>68</v>
      </c>
      <c r="BB2666" s="84" t="s">
        <v>68</v>
      </c>
      <c r="BC2666" s="84" t="s">
        <v>405</v>
      </c>
      <c r="BD2666" s="84" t="s">
        <v>406</v>
      </c>
      <c r="BE2666" s="84" t="s">
        <v>526</v>
      </c>
      <c r="BF2666" s="84" t="s">
        <v>122</v>
      </c>
      <c r="BG2666" s="84" t="s">
        <v>69</v>
      </c>
      <c r="BH2666" s="92" t="s">
        <v>15779</v>
      </c>
      <c r="BI2666" s="84" t="s">
        <v>122</v>
      </c>
      <c r="BJ2666" s="84" t="s">
        <v>15780</v>
      </c>
      <c r="BK2666" s="84" t="s">
        <v>867</v>
      </c>
      <c r="BL2666" s="84" t="s">
        <v>122</v>
      </c>
      <c r="BM2666" s="84" t="s">
        <v>406</v>
      </c>
      <c r="BN2666" s="84" t="s">
        <v>70</v>
      </c>
      <c r="BO2666" s="84" t="s">
        <v>71</v>
      </c>
      <c r="BP2666" s="84" t="s">
        <v>122</v>
      </c>
      <c r="BQ2666" s="84" t="s">
        <v>163</v>
      </c>
    </row>
    <row r="2667" spans="1:69" ht="14.4" x14ac:dyDescent="0.3">
      <c r="A2667" s="40" t="str">
        <f t="shared" si="1159"/>
        <v>2025-09-19</v>
      </c>
      <c r="B2667" s="40" t="str">
        <f t="shared" si="1160"/>
        <v>SYD</v>
      </c>
      <c r="C2667" s="39" t="str">
        <f t="shared" si="1161"/>
        <v>40644127016</v>
      </c>
      <c r="D2667" s="41" t="str">
        <f t="shared" si="1162"/>
        <v>PKR253584888</v>
      </c>
      <c r="E2667" s="41" t="str">
        <f t="shared" si="1163"/>
        <v>596421484952</v>
      </c>
      <c r="F2667" s="39" t="str">
        <f t="shared" si="1164"/>
        <v>2256683</v>
      </c>
      <c r="G2667" s="39" t="str">
        <f t="shared" si="1165"/>
        <v>WISE EXPRESS LOGISTICS(PANGZIMOM)</v>
      </c>
      <c r="H2667" s="41" t="str">
        <f t="shared" si="1166"/>
        <v>문규봉</v>
      </c>
      <c r="I2667" s="39" t="str">
        <f t="shared" si="1167"/>
        <v>14911</v>
      </c>
      <c r="J2667" s="52" t="str">
        <f t="shared" si="1168"/>
        <v/>
      </c>
      <c r="K2667" s="75">
        <f t="shared" si="1169"/>
        <v>1</v>
      </c>
      <c r="L2667" s="76">
        <f t="shared" si="1170"/>
        <v>2.5</v>
      </c>
      <c r="M2667" s="76">
        <f t="shared" si="1171"/>
        <v>1E-3</v>
      </c>
      <c r="N2667" s="76">
        <f t="shared" si="1172"/>
        <v>2.5</v>
      </c>
      <c r="O2667" s="42">
        <f t="shared" si="1173"/>
        <v>2.5</v>
      </c>
      <c r="P2667" s="39" t="str">
        <f t="shared" si="1174"/>
        <v>일반(목록배제,Normal-Manifest Exception)</v>
      </c>
      <c r="Q2667" s="72">
        <f t="shared" si="1175"/>
        <v>80</v>
      </c>
      <c r="R2667" s="43" t="str">
        <f t="shared" si="1176"/>
        <v>5X033</v>
      </c>
      <c r="S2667" s="82" t="str">
        <f t="shared" si="1177"/>
        <v/>
      </c>
      <c r="T2667" s="40">
        <f t="shared" si="1178"/>
        <v>45919</v>
      </c>
      <c r="U2667" s="44">
        <v>2500</v>
      </c>
      <c r="V2667" s="44">
        <f t="shared" si="1179"/>
        <v>0</v>
      </c>
      <c r="W2667" s="77">
        <f t="shared" si="1180"/>
        <v>2500</v>
      </c>
      <c r="X2667" s="78">
        <f t="shared" si="1181"/>
        <v>0</v>
      </c>
      <c r="Y2667" s="44" cm="1">
        <f t="array" ref="Y2667">_xlfn.IFNA(_xlfn.IFS(AND(Q2667&gt;=2000, Q2667&lt;3000), 10000, AND(Q2667&gt;=3000, Q2667&lt;4000), 15000, AND(Q2667&gt;=4000, Q2667&lt;5000), 20000, AND(Q2667&gt;=5000), 25000),0)</f>
        <v>0</v>
      </c>
      <c r="Z2667" s="91">
        <f t="shared" si="1182"/>
        <v>300</v>
      </c>
      <c r="AA2667" s="44">
        <f t="shared" si="1183"/>
        <v>0</v>
      </c>
      <c r="AB2667" s="44"/>
      <c r="AC2667" s="44"/>
      <c r="AD2667" s="44"/>
      <c r="AE2667" s="44">
        <f>VLOOKUP(O2667,정산업데이트!$A$6:$B$12,2,10)</f>
        <v>0</v>
      </c>
      <c r="AF2667" s="44"/>
      <c r="AG2667" s="79">
        <f t="shared" si="1184"/>
        <v>300</v>
      </c>
      <c r="AH2667" s="80">
        <f t="shared" si="1185"/>
        <v>2800</v>
      </c>
      <c r="AI2667" s="93"/>
      <c r="AJ2667" s="84" t="s">
        <v>13958</v>
      </c>
      <c r="AK2667" s="84" t="s">
        <v>73</v>
      </c>
      <c r="AL2667" s="84" t="s">
        <v>13959</v>
      </c>
      <c r="AM2667" s="84" t="s">
        <v>15781</v>
      </c>
      <c r="AN2667" s="84" t="s">
        <v>15782</v>
      </c>
      <c r="AO2667" s="84" t="s">
        <v>15783</v>
      </c>
      <c r="AP2667" s="84" t="s">
        <v>15784</v>
      </c>
      <c r="AQ2667" s="84" t="s">
        <v>122</v>
      </c>
      <c r="AR2667" s="85">
        <v>1</v>
      </c>
      <c r="AS2667" s="86">
        <v>2.5</v>
      </c>
      <c r="AT2667" s="86">
        <v>1E-3</v>
      </c>
      <c r="AU2667" s="86">
        <v>2.5</v>
      </c>
      <c r="AV2667" s="84" t="s">
        <v>8</v>
      </c>
      <c r="AW2667" s="86">
        <v>80</v>
      </c>
      <c r="AX2667" s="84" t="s">
        <v>68</v>
      </c>
      <c r="AY2667" s="84" t="s">
        <v>68</v>
      </c>
      <c r="AZ2667" s="84" t="s">
        <v>68</v>
      </c>
      <c r="BA2667" s="84" t="s">
        <v>68</v>
      </c>
      <c r="BB2667" s="84" t="s">
        <v>68</v>
      </c>
      <c r="BC2667" s="84" t="s">
        <v>441</v>
      </c>
      <c r="BD2667" s="84" t="s">
        <v>442</v>
      </c>
      <c r="BE2667" s="84" t="s">
        <v>443</v>
      </c>
      <c r="BF2667" s="84" t="s">
        <v>122</v>
      </c>
      <c r="BG2667" s="84" t="s">
        <v>69</v>
      </c>
      <c r="BH2667" s="92" t="s">
        <v>15785</v>
      </c>
      <c r="BI2667" s="84" t="s">
        <v>122</v>
      </c>
      <c r="BJ2667" s="84" t="s">
        <v>15786</v>
      </c>
      <c r="BK2667" s="84" t="s">
        <v>867</v>
      </c>
      <c r="BL2667" s="84" t="s">
        <v>122</v>
      </c>
      <c r="BM2667" s="84" t="s">
        <v>442</v>
      </c>
      <c r="BN2667" s="84" t="s">
        <v>70</v>
      </c>
      <c r="BO2667" s="84" t="s">
        <v>71</v>
      </c>
      <c r="BP2667" s="84" t="s">
        <v>122</v>
      </c>
      <c r="BQ2667" s="84" t="s">
        <v>163</v>
      </c>
    </row>
    <row r="2668" spans="1:69" ht="14.4" x14ac:dyDescent="0.3">
      <c r="A2668" s="40" t="str">
        <f t="shared" si="1159"/>
        <v>2025-09-19</v>
      </c>
      <c r="B2668" s="40" t="str">
        <f t="shared" si="1160"/>
        <v>SYD</v>
      </c>
      <c r="C2668" s="39" t="str">
        <f t="shared" si="1161"/>
        <v>40644127016</v>
      </c>
      <c r="D2668" s="41" t="str">
        <f t="shared" si="1162"/>
        <v>PKR253584891</v>
      </c>
      <c r="E2668" s="41" t="str">
        <f t="shared" si="1163"/>
        <v>596421484985</v>
      </c>
      <c r="F2668" s="39" t="str">
        <f t="shared" si="1164"/>
        <v>2256683</v>
      </c>
      <c r="G2668" s="39" t="str">
        <f t="shared" si="1165"/>
        <v>WISE EXPRESS LOGISTICS(PANGZIMOM)</v>
      </c>
      <c r="H2668" s="41" t="str">
        <f t="shared" si="1166"/>
        <v>이주연</v>
      </c>
      <c r="I2668" s="39" t="str">
        <f t="shared" si="1167"/>
        <v>13600</v>
      </c>
      <c r="J2668" s="52" t="str">
        <f t="shared" si="1168"/>
        <v/>
      </c>
      <c r="K2668" s="75">
        <f t="shared" si="1169"/>
        <v>1</v>
      </c>
      <c r="L2668" s="76">
        <f t="shared" si="1170"/>
        <v>1</v>
      </c>
      <c r="M2668" s="76">
        <f t="shared" si="1171"/>
        <v>1E-3</v>
      </c>
      <c r="N2668" s="76">
        <f t="shared" si="1172"/>
        <v>1</v>
      </c>
      <c r="O2668" s="42">
        <f t="shared" si="1173"/>
        <v>1</v>
      </c>
      <c r="P2668" s="39" t="str">
        <f t="shared" si="1174"/>
        <v>일반(목록배제,Normal-Manifest Exception)</v>
      </c>
      <c r="Q2668" s="72">
        <f t="shared" si="1175"/>
        <v>15</v>
      </c>
      <c r="R2668" s="43" t="str">
        <f t="shared" si="1176"/>
        <v>5X033</v>
      </c>
      <c r="S2668" s="82" t="str">
        <f t="shared" si="1177"/>
        <v/>
      </c>
      <c r="T2668" s="40">
        <f t="shared" si="1178"/>
        <v>45919</v>
      </c>
      <c r="U2668" s="44">
        <v>2500</v>
      </c>
      <c r="V2668" s="44">
        <f t="shared" si="1179"/>
        <v>0</v>
      </c>
      <c r="W2668" s="77">
        <f t="shared" si="1180"/>
        <v>2500</v>
      </c>
      <c r="X2668" s="78">
        <f t="shared" si="1181"/>
        <v>0</v>
      </c>
      <c r="Y2668" s="44" cm="1">
        <f t="array" ref="Y2668">_xlfn.IFNA(_xlfn.IFS(AND(Q2668&gt;=2000, Q2668&lt;3000), 10000, AND(Q2668&gt;=3000, Q2668&lt;4000), 15000, AND(Q2668&gt;=4000, Q2668&lt;5000), 20000, AND(Q2668&gt;=5000), 25000),0)</f>
        <v>0</v>
      </c>
      <c r="Z2668" s="91">
        <f t="shared" si="1182"/>
        <v>300</v>
      </c>
      <c r="AA2668" s="44">
        <f t="shared" si="1183"/>
        <v>0</v>
      </c>
      <c r="AB2668" s="44"/>
      <c r="AC2668" s="44"/>
      <c r="AD2668" s="44"/>
      <c r="AE2668" s="44">
        <f>VLOOKUP(O2668,정산업데이트!$A$6:$B$12,2,10)</f>
        <v>0</v>
      </c>
      <c r="AF2668" s="44"/>
      <c r="AG2668" s="79">
        <f t="shared" si="1184"/>
        <v>300</v>
      </c>
      <c r="AH2668" s="80">
        <f t="shared" si="1185"/>
        <v>2800</v>
      </c>
      <c r="AI2668" s="93"/>
      <c r="AJ2668" s="84" t="s">
        <v>13958</v>
      </c>
      <c r="AK2668" s="84" t="s">
        <v>73</v>
      </c>
      <c r="AL2668" s="84" t="s">
        <v>13959</v>
      </c>
      <c r="AM2668" s="84" t="s">
        <v>15787</v>
      </c>
      <c r="AN2668" s="84" t="s">
        <v>15788</v>
      </c>
      <c r="AO2668" s="84" t="s">
        <v>15789</v>
      </c>
      <c r="AP2668" s="84" t="s">
        <v>6349</v>
      </c>
      <c r="AQ2668" s="84" t="s">
        <v>122</v>
      </c>
      <c r="AR2668" s="85">
        <v>1</v>
      </c>
      <c r="AS2668" s="86">
        <v>1</v>
      </c>
      <c r="AT2668" s="86">
        <v>1E-3</v>
      </c>
      <c r="AU2668" s="86">
        <v>1</v>
      </c>
      <c r="AV2668" s="84" t="s">
        <v>8</v>
      </c>
      <c r="AW2668" s="86">
        <v>15</v>
      </c>
      <c r="AX2668" s="84" t="s">
        <v>68</v>
      </c>
      <c r="AY2668" s="84" t="s">
        <v>68</v>
      </c>
      <c r="AZ2668" s="84" t="s">
        <v>68</v>
      </c>
      <c r="BA2668" s="84" t="s">
        <v>68</v>
      </c>
      <c r="BB2668" s="84" t="s">
        <v>68</v>
      </c>
      <c r="BC2668" s="84" t="s">
        <v>441</v>
      </c>
      <c r="BD2668" s="84" t="s">
        <v>442</v>
      </c>
      <c r="BE2668" s="84" t="s">
        <v>443</v>
      </c>
      <c r="BF2668" s="84" t="s">
        <v>122</v>
      </c>
      <c r="BG2668" s="84" t="s">
        <v>69</v>
      </c>
      <c r="BH2668" s="92" t="s">
        <v>15790</v>
      </c>
      <c r="BI2668" s="84" t="s">
        <v>122</v>
      </c>
      <c r="BJ2668" s="84" t="s">
        <v>15791</v>
      </c>
      <c r="BK2668" s="84" t="s">
        <v>867</v>
      </c>
      <c r="BL2668" s="84" t="s">
        <v>122</v>
      </c>
      <c r="BM2668" s="84" t="s">
        <v>442</v>
      </c>
      <c r="BN2668" s="84" t="s">
        <v>70</v>
      </c>
      <c r="BO2668" s="84" t="s">
        <v>71</v>
      </c>
      <c r="BP2668" s="84" t="s">
        <v>122</v>
      </c>
      <c r="BQ2668" s="84" t="s">
        <v>163</v>
      </c>
    </row>
    <row r="2669" spans="1:69" ht="14.4" x14ac:dyDescent="0.3">
      <c r="A2669" s="40" t="str">
        <f t="shared" si="1159"/>
        <v>2025-09-19</v>
      </c>
      <c r="B2669" s="40" t="str">
        <f t="shared" si="1160"/>
        <v>SYD</v>
      </c>
      <c r="C2669" s="39" t="str">
        <f t="shared" si="1161"/>
        <v>40644127016</v>
      </c>
      <c r="D2669" s="41" t="str">
        <f t="shared" si="1162"/>
        <v>PKR253584892</v>
      </c>
      <c r="E2669" s="41" t="str">
        <f t="shared" si="1163"/>
        <v>596421484996</v>
      </c>
      <c r="F2669" s="39" t="str">
        <f t="shared" si="1164"/>
        <v>2256683</v>
      </c>
      <c r="G2669" s="39" t="str">
        <f t="shared" si="1165"/>
        <v>WISE EXPRESS LOGISTICS(PANGZIMOM)</v>
      </c>
      <c r="H2669" s="41" t="str">
        <f t="shared" si="1166"/>
        <v>장배현</v>
      </c>
      <c r="I2669" s="39" t="str">
        <f t="shared" si="1167"/>
        <v>24327</v>
      </c>
      <c r="J2669" s="52" t="str">
        <f t="shared" si="1168"/>
        <v/>
      </c>
      <c r="K2669" s="75">
        <f t="shared" si="1169"/>
        <v>1</v>
      </c>
      <c r="L2669" s="76">
        <f t="shared" si="1170"/>
        <v>0.3</v>
      </c>
      <c r="M2669" s="76">
        <f t="shared" si="1171"/>
        <v>1E-3</v>
      </c>
      <c r="N2669" s="76">
        <f t="shared" si="1172"/>
        <v>0.3</v>
      </c>
      <c r="O2669" s="42">
        <f t="shared" si="1173"/>
        <v>0.5</v>
      </c>
      <c r="P2669" s="39" t="str">
        <f t="shared" si="1174"/>
        <v>일반(목록배제,Normal-Manifest Exception)</v>
      </c>
      <c r="Q2669" s="72">
        <f t="shared" si="1175"/>
        <v>6</v>
      </c>
      <c r="R2669" s="43" t="str">
        <f t="shared" si="1176"/>
        <v>5X033</v>
      </c>
      <c r="S2669" s="82" t="str">
        <f t="shared" si="1177"/>
        <v/>
      </c>
      <c r="T2669" s="40">
        <f t="shared" si="1178"/>
        <v>45919</v>
      </c>
      <c r="U2669" s="44">
        <v>2500</v>
      </c>
      <c r="V2669" s="44">
        <f t="shared" si="1179"/>
        <v>0</v>
      </c>
      <c r="W2669" s="77">
        <f t="shared" si="1180"/>
        <v>2500</v>
      </c>
      <c r="X2669" s="78">
        <f t="shared" si="1181"/>
        <v>0</v>
      </c>
      <c r="Y2669" s="44" cm="1">
        <f t="array" ref="Y2669">_xlfn.IFNA(_xlfn.IFS(AND(Q2669&gt;=2000, Q2669&lt;3000), 10000, AND(Q2669&gt;=3000, Q2669&lt;4000), 15000, AND(Q2669&gt;=4000, Q2669&lt;5000), 20000, AND(Q2669&gt;=5000), 25000),0)</f>
        <v>0</v>
      </c>
      <c r="Z2669" s="91">
        <f t="shared" si="1182"/>
        <v>300</v>
      </c>
      <c r="AA2669" s="44">
        <f t="shared" si="1183"/>
        <v>0</v>
      </c>
      <c r="AB2669" s="44"/>
      <c r="AC2669" s="44"/>
      <c r="AD2669" s="44"/>
      <c r="AE2669" s="44">
        <f>VLOOKUP(O2669,정산업데이트!$A$6:$B$12,2,10)</f>
        <v>0</v>
      </c>
      <c r="AF2669" s="44"/>
      <c r="AG2669" s="79">
        <f t="shared" si="1184"/>
        <v>300</v>
      </c>
      <c r="AH2669" s="80">
        <f t="shared" si="1185"/>
        <v>2800</v>
      </c>
      <c r="AI2669" s="93"/>
      <c r="AJ2669" s="84" t="s">
        <v>13958</v>
      </c>
      <c r="AK2669" s="84" t="s">
        <v>73</v>
      </c>
      <c r="AL2669" s="84" t="s">
        <v>13959</v>
      </c>
      <c r="AM2669" s="84" t="s">
        <v>15792</v>
      </c>
      <c r="AN2669" s="84" t="s">
        <v>15793</v>
      </c>
      <c r="AO2669" s="84" t="s">
        <v>15794</v>
      </c>
      <c r="AP2669" s="84" t="s">
        <v>15795</v>
      </c>
      <c r="AQ2669" s="84" t="s">
        <v>122</v>
      </c>
      <c r="AR2669" s="85">
        <v>1</v>
      </c>
      <c r="AS2669" s="86">
        <v>0.3</v>
      </c>
      <c r="AT2669" s="86">
        <v>1E-3</v>
      </c>
      <c r="AU2669" s="86">
        <v>0.3</v>
      </c>
      <c r="AV2669" s="84" t="s">
        <v>8</v>
      </c>
      <c r="AW2669" s="86">
        <v>6</v>
      </c>
      <c r="AX2669" s="84" t="s">
        <v>68</v>
      </c>
      <c r="AY2669" s="84" t="s">
        <v>68</v>
      </c>
      <c r="AZ2669" s="84" t="s">
        <v>68</v>
      </c>
      <c r="BA2669" s="84" t="s">
        <v>68</v>
      </c>
      <c r="BB2669" s="84" t="s">
        <v>68</v>
      </c>
      <c r="BC2669" s="84" t="s">
        <v>441</v>
      </c>
      <c r="BD2669" s="84" t="s">
        <v>442</v>
      </c>
      <c r="BE2669" s="84" t="s">
        <v>443</v>
      </c>
      <c r="BF2669" s="84" t="s">
        <v>122</v>
      </c>
      <c r="BG2669" s="84" t="s">
        <v>69</v>
      </c>
      <c r="BH2669" s="92" t="s">
        <v>15796</v>
      </c>
      <c r="BI2669" s="84" t="s">
        <v>122</v>
      </c>
      <c r="BJ2669" s="84" t="s">
        <v>15797</v>
      </c>
      <c r="BK2669" s="84" t="s">
        <v>867</v>
      </c>
      <c r="BL2669" s="84" t="s">
        <v>122</v>
      </c>
      <c r="BM2669" s="84" t="s">
        <v>442</v>
      </c>
      <c r="BN2669" s="84" t="s">
        <v>70</v>
      </c>
      <c r="BO2669" s="84" t="s">
        <v>71</v>
      </c>
      <c r="BP2669" s="84" t="s">
        <v>122</v>
      </c>
      <c r="BQ2669" s="84" t="s">
        <v>163</v>
      </c>
    </row>
    <row r="2670" spans="1:69" ht="14.4" x14ac:dyDescent="0.3">
      <c r="A2670" s="40" t="str">
        <f t="shared" si="1159"/>
        <v>2025-09-19</v>
      </c>
      <c r="B2670" s="40" t="str">
        <f t="shared" si="1160"/>
        <v>SYD</v>
      </c>
      <c r="C2670" s="39" t="str">
        <f t="shared" si="1161"/>
        <v>40644127016</v>
      </c>
      <c r="D2670" s="41" t="str">
        <f t="shared" si="1162"/>
        <v>PKR253612152</v>
      </c>
      <c r="E2670" s="41" t="str">
        <f t="shared" si="1163"/>
        <v>596421488463</v>
      </c>
      <c r="F2670" s="39" t="str">
        <f t="shared" si="1164"/>
        <v>2254231</v>
      </c>
      <c r="G2670" s="39" t="str">
        <f t="shared" si="1165"/>
        <v>WISE EXPRESS(OZPRODUCT)</v>
      </c>
      <c r="H2670" s="41" t="str">
        <f t="shared" si="1166"/>
        <v>황숙남</v>
      </c>
      <c r="I2670" s="39" t="str">
        <f t="shared" si="1167"/>
        <v>46048</v>
      </c>
      <c r="J2670" s="52" t="str">
        <f t="shared" si="1168"/>
        <v/>
      </c>
      <c r="K2670" s="75">
        <f t="shared" si="1169"/>
        <v>1</v>
      </c>
      <c r="L2670" s="76">
        <f t="shared" si="1170"/>
        <v>3</v>
      </c>
      <c r="M2670" s="76">
        <f t="shared" si="1171"/>
        <v>1E-3</v>
      </c>
      <c r="N2670" s="76">
        <f t="shared" si="1172"/>
        <v>3</v>
      </c>
      <c r="O2670" s="42">
        <f t="shared" si="1173"/>
        <v>3</v>
      </c>
      <c r="P2670" s="39" t="str">
        <f t="shared" si="1174"/>
        <v>일반(목록배제,Normal-Manifest Exception)</v>
      </c>
      <c r="Q2670" s="72">
        <f t="shared" si="1175"/>
        <v>150</v>
      </c>
      <c r="R2670" s="43" t="str">
        <f t="shared" si="1176"/>
        <v>5X033</v>
      </c>
      <c r="S2670" s="82" t="str">
        <f t="shared" si="1177"/>
        <v/>
      </c>
      <c r="T2670" s="40">
        <f t="shared" si="1178"/>
        <v>45919</v>
      </c>
      <c r="U2670" s="44">
        <v>2500</v>
      </c>
      <c r="V2670" s="44">
        <f t="shared" si="1179"/>
        <v>0</v>
      </c>
      <c r="W2670" s="77">
        <f t="shared" si="1180"/>
        <v>2500</v>
      </c>
      <c r="X2670" s="78">
        <f t="shared" si="1181"/>
        <v>0</v>
      </c>
      <c r="Y2670" s="44" cm="1">
        <f t="array" ref="Y2670">_xlfn.IFNA(_xlfn.IFS(AND(Q2670&gt;=2000, Q2670&lt;3000), 10000, AND(Q2670&gt;=3000, Q2670&lt;4000), 15000, AND(Q2670&gt;=4000, Q2670&lt;5000), 20000, AND(Q2670&gt;=5000), 25000),0)</f>
        <v>0</v>
      </c>
      <c r="Z2670" s="91">
        <f t="shared" si="1182"/>
        <v>300</v>
      </c>
      <c r="AA2670" s="44">
        <f t="shared" si="1183"/>
        <v>0</v>
      </c>
      <c r="AB2670" s="44"/>
      <c r="AC2670" s="44"/>
      <c r="AD2670" s="44"/>
      <c r="AE2670" s="44">
        <f>VLOOKUP(O2670,정산업데이트!$A$6:$B$12,2,10)</f>
        <v>0</v>
      </c>
      <c r="AF2670" s="44"/>
      <c r="AG2670" s="79">
        <f t="shared" si="1184"/>
        <v>300</v>
      </c>
      <c r="AH2670" s="80">
        <f t="shared" si="1185"/>
        <v>2800</v>
      </c>
      <c r="AI2670" s="93"/>
      <c r="AJ2670" s="84" t="s">
        <v>13958</v>
      </c>
      <c r="AK2670" s="84" t="s">
        <v>73</v>
      </c>
      <c r="AL2670" s="84" t="s">
        <v>13959</v>
      </c>
      <c r="AM2670" s="84" t="s">
        <v>15798</v>
      </c>
      <c r="AN2670" s="84" t="s">
        <v>15799</v>
      </c>
      <c r="AO2670" s="84" t="s">
        <v>15800</v>
      </c>
      <c r="AP2670" s="84" t="s">
        <v>749</v>
      </c>
      <c r="AQ2670" s="84" t="s">
        <v>122</v>
      </c>
      <c r="AR2670" s="85">
        <v>1</v>
      </c>
      <c r="AS2670" s="86">
        <v>3</v>
      </c>
      <c r="AT2670" s="86">
        <v>1E-3</v>
      </c>
      <c r="AU2670" s="86">
        <v>3</v>
      </c>
      <c r="AV2670" s="84" t="s">
        <v>8</v>
      </c>
      <c r="AW2670" s="86">
        <v>150</v>
      </c>
      <c r="AX2670" s="84" t="s">
        <v>68</v>
      </c>
      <c r="AY2670" s="84" t="s">
        <v>68</v>
      </c>
      <c r="AZ2670" s="84" t="s">
        <v>68</v>
      </c>
      <c r="BA2670" s="84" t="s">
        <v>68</v>
      </c>
      <c r="BB2670" s="84" t="s">
        <v>68</v>
      </c>
      <c r="BC2670" s="84" t="s">
        <v>141</v>
      </c>
      <c r="BD2670" s="84" t="s">
        <v>79</v>
      </c>
      <c r="BE2670" s="84" t="s">
        <v>80</v>
      </c>
      <c r="BF2670" s="84" t="s">
        <v>122</v>
      </c>
      <c r="BG2670" s="84" t="s">
        <v>69</v>
      </c>
      <c r="BH2670" s="92" t="s">
        <v>15801</v>
      </c>
      <c r="BI2670" s="84" t="s">
        <v>122</v>
      </c>
      <c r="BJ2670" s="84" t="s">
        <v>15802</v>
      </c>
      <c r="BK2670" s="84" t="s">
        <v>867</v>
      </c>
      <c r="BL2670" s="84" t="s">
        <v>122</v>
      </c>
      <c r="BM2670" s="84" t="s">
        <v>79</v>
      </c>
      <c r="BN2670" s="84" t="s">
        <v>70</v>
      </c>
      <c r="BO2670" s="84" t="s">
        <v>71</v>
      </c>
      <c r="BP2670" s="84" t="s">
        <v>122</v>
      </c>
      <c r="BQ2670" s="84" t="s">
        <v>163</v>
      </c>
    </row>
    <row r="2671" spans="1:69" ht="14.4" x14ac:dyDescent="0.3">
      <c r="A2671" s="40" t="str">
        <f t="shared" si="1159"/>
        <v>2025-09-19</v>
      </c>
      <c r="B2671" s="40" t="str">
        <f t="shared" si="1160"/>
        <v>SYD</v>
      </c>
      <c r="C2671" s="39" t="str">
        <f t="shared" si="1161"/>
        <v>40644127016</v>
      </c>
      <c r="D2671" s="41" t="str">
        <f t="shared" si="1162"/>
        <v>PKR253612153</v>
      </c>
      <c r="E2671" s="41" t="str">
        <f t="shared" si="1163"/>
        <v>596421488474</v>
      </c>
      <c r="F2671" s="39" t="str">
        <f t="shared" si="1164"/>
        <v>2254231</v>
      </c>
      <c r="G2671" s="39" t="str">
        <f t="shared" si="1165"/>
        <v>WISE EXPRESS(OZPRODUCT)</v>
      </c>
      <c r="H2671" s="41" t="str">
        <f t="shared" si="1166"/>
        <v>김혜영</v>
      </c>
      <c r="I2671" s="39" t="str">
        <f t="shared" si="1167"/>
        <v>30128</v>
      </c>
      <c r="J2671" s="52" t="str">
        <f t="shared" si="1168"/>
        <v/>
      </c>
      <c r="K2671" s="75">
        <f t="shared" si="1169"/>
        <v>1</v>
      </c>
      <c r="L2671" s="76">
        <f t="shared" si="1170"/>
        <v>1</v>
      </c>
      <c r="M2671" s="76">
        <f t="shared" si="1171"/>
        <v>1E-3</v>
      </c>
      <c r="N2671" s="76">
        <f t="shared" si="1172"/>
        <v>1</v>
      </c>
      <c r="O2671" s="42">
        <f t="shared" si="1173"/>
        <v>1</v>
      </c>
      <c r="P2671" s="39" t="str">
        <f t="shared" si="1174"/>
        <v>일반(목록배제,Normal-Manifest Exception)</v>
      </c>
      <c r="Q2671" s="72">
        <f t="shared" si="1175"/>
        <v>40</v>
      </c>
      <c r="R2671" s="43" t="str">
        <f t="shared" si="1176"/>
        <v>5X033</v>
      </c>
      <c r="S2671" s="82" t="str">
        <f t="shared" si="1177"/>
        <v/>
      </c>
      <c r="T2671" s="40">
        <f t="shared" si="1178"/>
        <v>45919</v>
      </c>
      <c r="U2671" s="44">
        <v>2500</v>
      </c>
      <c r="V2671" s="44">
        <f t="shared" si="1179"/>
        <v>0</v>
      </c>
      <c r="W2671" s="77">
        <f t="shared" si="1180"/>
        <v>2500</v>
      </c>
      <c r="X2671" s="78">
        <f t="shared" si="1181"/>
        <v>0</v>
      </c>
      <c r="Y2671" s="44" cm="1">
        <f t="array" ref="Y2671">_xlfn.IFNA(_xlfn.IFS(AND(Q2671&gt;=2000, Q2671&lt;3000), 10000, AND(Q2671&gt;=3000, Q2671&lt;4000), 15000, AND(Q2671&gt;=4000, Q2671&lt;5000), 20000, AND(Q2671&gt;=5000), 25000),0)</f>
        <v>0</v>
      </c>
      <c r="Z2671" s="91">
        <f t="shared" si="1182"/>
        <v>300</v>
      </c>
      <c r="AA2671" s="44">
        <f t="shared" si="1183"/>
        <v>0</v>
      </c>
      <c r="AB2671" s="44"/>
      <c r="AC2671" s="44"/>
      <c r="AD2671" s="44"/>
      <c r="AE2671" s="44">
        <f>VLOOKUP(O2671,정산업데이트!$A$6:$B$12,2,10)</f>
        <v>0</v>
      </c>
      <c r="AF2671" s="44"/>
      <c r="AG2671" s="79">
        <f t="shared" si="1184"/>
        <v>300</v>
      </c>
      <c r="AH2671" s="80">
        <f t="shared" si="1185"/>
        <v>2800</v>
      </c>
      <c r="AI2671" s="93"/>
      <c r="AJ2671" s="84" t="s">
        <v>13958</v>
      </c>
      <c r="AK2671" s="84" t="s">
        <v>73</v>
      </c>
      <c r="AL2671" s="84" t="s">
        <v>13959</v>
      </c>
      <c r="AM2671" s="84" t="s">
        <v>15803</v>
      </c>
      <c r="AN2671" s="84" t="s">
        <v>859</v>
      </c>
      <c r="AO2671" s="84" t="s">
        <v>15804</v>
      </c>
      <c r="AP2671" s="84" t="s">
        <v>1599</v>
      </c>
      <c r="AQ2671" s="84" t="s">
        <v>122</v>
      </c>
      <c r="AR2671" s="85">
        <v>1</v>
      </c>
      <c r="AS2671" s="86">
        <v>1</v>
      </c>
      <c r="AT2671" s="86">
        <v>1E-3</v>
      </c>
      <c r="AU2671" s="86">
        <v>1</v>
      </c>
      <c r="AV2671" s="84" t="s">
        <v>8</v>
      </c>
      <c r="AW2671" s="86">
        <v>40</v>
      </c>
      <c r="AX2671" s="84" t="s">
        <v>68</v>
      </c>
      <c r="AY2671" s="84" t="s">
        <v>68</v>
      </c>
      <c r="AZ2671" s="84" t="s">
        <v>68</v>
      </c>
      <c r="BA2671" s="84" t="s">
        <v>68</v>
      </c>
      <c r="BB2671" s="84" t="s">
        <v>68</v>
      </c>
      <c r="BC2671" s="84" t="s">
        <v>141</v>
      </c>
      <c r="BD2671" s="84" t="s">
        <v>79</v>
      </c>
      <c r="BE2671" s="84" t="s">
        <v>80</v>
      </c>
      <c r="BF2671" s="84" t="s">
        <v>122</v>
      </c>
      <c r="BG2671" s="84" t="s">
        <v>69</v>
      </c>
      <c r="BH2671" s="92" t="s">
        <v>15805</v>
      </c>
      <c r="BI2671" s="84" t="s">
        <v>122</v>
      </c>
      <c r="BJ2671" s="84" t="s">
        <v>15806</v>
      </c>
      <c r="BK2671" s="84" t="s">
        <v>867</v>
      </c>
      <c r="BL2671" s="84" t="s">
        <v>122</v>
      </c>
      <c r="BM2671" s="84" t="s">
        <v>79</v>
      </c>
      <c r="BN2671" s="84" t="s">
        <v>70</v>
      </c>
      <c r="BO2671" s="84" t="s">
        <v>71</v>
      </c>
      <c r="BP2671" s="84" t="s">
        <v>122</v>
      </c>
      <c r="BQ2671" s="84" t="s">
        <v>163</v>
      </c>
    </row>
    <row r="2672" spans="1:69" ht="14.4" x14ac:dyDescent="0.3">
      <c r="A2672" s="40" t="str">
        <f t="shared" si="1159"/>
        <v>2025-09-19</v>
      </c>
      <c r="B2672" s="40" t="str">
        <f t="shared" si="1160"/>
        <v>SYD</v>
      </c>
      <c r="C2672" s="39" t="str">
        <f t="shared" si="1161"/>
        <v>40644127016</v>
      </c>
      <c r="D2672" s="41" t="str">
        <f t="shared" si="1162"/>
        <v>PKR253612154</v>
      </c>
      <c r="E2672" s="41" t="str">
        <f t="shared" si="1163"/>
        <v>596421488485</v>
      </c>
      <c r="F2672" s="39" t="str">
        <f t="shared" si="1164"/>
        <v>2254231</v>
      </c>
      <c r="G2672" s="39" t="str">
        <f t="shared" si="1165"/>
        <v>WISE EXPRESS(OZPRODUCT)</v>
      </c>
      <c r="H2672" s="41" t="str">
        <f t="shared" si="1166"/>
        <v>서정호</v>
      </c>
      <c r="I2672" s="39" t="str">
        <f t="shared" si="1167"/>
        <v>34070</v>
      </c>
      <c r="J2672" s="52" t="str">
        <f t="shared" si="1168"/>
        <v/>
      </c>
      <c r="K2672" s="75">
        <f t="shared" si="1169"/>
        <v>1</v>
      </c>
      <c r="L2672" s="76">
        <f t="shared" si="1170"/>
        <v>1</v>
      </c>
      <c r="M2672" s="76">
        <f t="shared" si="1171"/>
        <v>1E-3</v>
      </c>
      <c r="N2672" s="76">
        <f t="shared" si="1172"/>
        <v>1</v>
      </c>
      <c r="O2672" s="42">
        <f t="shared" si="1173"/>
        <v>1</v>
      </c>
      <c r="P2672" s="39" t="str">
        <f t="shared" si="1174"/>
        <v>일반(목록배제,Normal-Manifest Exception)</v>
      </c>
      <c r="Q2672" s="72">
        <f t="shared" si="1175"/>
        <v>40</v>
      </c>
      <c r="R2672" s="43" t="str">
        <f t="shared" si="1176"/>
        <v>5X033</v>
      </c>
      <c r="S2672" s="82" t="str">
        <f t="shared" si="1177"/>
        <v/>
      </c>
      <c r="T2672" s="40">
        <f t="shared" si="1178"/>
        <v>45919</v>
      </c>
      <c r="U2672" s="44">
        <v>2500</v>
      </c>
      <c r="V2672" s="44">
        <f t="shared" si="1179"/>
        <v>0</v>
      </c>
      <c r="W2672" s="77">
        <f t="shared" si="1180"/>
        <v>2500</v>
      </c>
      <c r="X2672" s="78">
        <f t="shared" si="1181"/>
        <v>0</v>
      </c>
      <c r="Y2672" s="44" cm="1">
        <f t="array" ref="Y2672">_xlfn.IFNA(_xlfn.IFS(AND(Q2672&gt;=2000, Q2672&lt;3000), 10000, AND(Q2672&gt;=3000, Q2672&lt;4000), 15000, AND(Q2672&gt;=4000, Q2672&lt;5000), 20000, AND(Q2672&gt;=5000), 25000),0)</f>
        <v>0</v>
      </c>
      <c r="Z2672" s="91">
        <f t="shared" si="1182"/>
        <v>300</v>
      </c>
      <c r="AA2672" s="44">
        <f t="shared" si="1183"/>
        <v>0</v>
      </c>
      <c r="AB2672" s="44"/>
      <c r="AC2672" s="44"/>
      <c r="AD2672" s="44"/>
      <c r="AE2672" s="44">
        <f>VLOOKUP(O2672,정산업데이트!$A$6:$B$12,2,10)</f>
        <v>0</v>
      </c>
      <c r="AF2672" s="44"/>
      <c r="AG2672" s="79">
        <f t="shared" si="1184"/>
        <v>300</v>
      </c>
      <c r="AH2672" s="80">
        <f t="shared" si="1185"/>
        <v>2800</v>
      </c>
      <c r="AI2672" s="93"/>
      <c r="AJ2672" s="84" t="s">
        <v>13958</v>
      </c>
      <c r="AK2672" s="84" t="s">
        <v>73</v>
      </c>
      <c r="AL2672" s="84" t="s">
        <v>13959</v>
      </c>
      <c r="AM2672" s="84" t="s">
        <v>15807</v>
      </c>
      <c r="AN2672" s="84" t="s">
        <v>15808</v>
      </c>
      <c r="AO2672" s="84" t="s">
        <v>15809</v>
      </c>
      <c r="AP2672" s="84" t="s">
        <v>15810</v>
      </c>
      <c r="AQ2672" s="84" t="s">
        <v>122</v>
      </c>
      <c r="AR2672" s="85">
        <v>1</v>
      </c>
      <c r="AS2672" s="86">
        <v>1</v>
      </c>
      <c r="AT2672" s="86">
        <v>1E-3</v>
      </c>
      <c r="AU2672" s="86">
        <v>1</v>
      </c>
      <c r="AV2672" s="84" t="s">
        <v>8</v>
      </c>
      <c r="AW2672" s="86">
        <v>40</v>
      </c>
      <c r="AX2672" s="84" t="s">
        <v>68</v>
      </c>
      <c r="AY2672" s="84" t="s">
        <v>68</v>
      </c>
      <c r="AZ2672" s="84" t="s">
        <v>68</v>
      </c>
      <c r="BA2672" s="84" t="s">
        <v>68</v>
      </c>
      <c r="BB2672" s="84" t="s">
        <v>68</v>
      </c>
      <c r="BC2672" s="84" t="s">
        <v>141</v>
      </c>
      <c r="BD2672" s="84" t="s">
        <v>79</v>
      </c>
      <c r="BE2672" s="84" t="s">
        <v>80</v>
      </c>
      <c r="BF2672" s="84" t="s">
        <v>122</v>
      </c>
      <c r="BG2672" s="84" t="s">
        <v>69</v>
      </c>
      <c r="BH2672" s="92" t="s">
        <v>15811</v>
      </c>
      <c r="BI2672" s="84" t="s">
        <v>122</v>
      </c>
      <c r="BJ2672" s="84" t="s">
        <v>15812</v>
      </c>
      <c r="BK2672" s="84" t="s">
        <v>867</v>
      </c>
      <c r="BL2672" s="84" t="s">
        <v>122</v>
      </c>
      <c r="BM2672" s="84" t="s">
        <v>79</v>
      </c>
      <c r="BN2672" s="84" t="s">
        <v>70</v>
      </c>
      <c r="BO2672" s="84" t="s">
        <v>71</v>
      </c>
      <c r="BP2672" s="84" t="s">
        <v>122</v>
      </c>
      <c r="BQ2672" s="84" t="s">
        <v>163</v>
      </c>
    </row>
    <row r="2673" spans="1:69" ht="15" customHeight="1" x14ac:dyDescent="0.3">
      <c r="A2673" s="40" t="str">
        <f t="shared" si="1159"/>
        <v>2025-09-19</v>
      </c>
      <c r="B2673" s="40" t="str">
        <f t="shared" si="1160"/>
        <v>SYD</v>
      </c>
      <c r="C2673" s="39" t="str">
        <f t="shared" si="1161"/>
        <v>40644127016</v>
      </c>
      <c r="D2673" s="41" t="str">
        <f t="shared" si="1162"/>
        <v>PKR253612155</v>
      </c>
      <c r="E2673" s="41" t="str">
        <f t="shared" si="1163"/>
        <v>596421488496</v>
      </c>
      <c r="F2673" s="39" t="str">
        <f t="shared" si="1164"/>
        <v>2254231</v>
      </c>
      <c r="G2673" s="39" t="str">
        <f t="shared" si="1165"/>
        <v>WISE EXPRESS(OZPRODUCT)</v>
      </c>
      <c r="H2673" s="41" t="str">
        <f t="shared" si="1166"/>
        <v>김경미</v>
      </c>
      <c r="I2673" s="39" t="str">
        <f t="shared" si="1167"/>
        <v>38100</v>
      </c>
      <c r="J2673" s="52" t="str">
        <f t="shared" si="1168"/>
        <v/>
      </c>
      <c r="K2673" s="75">
        <f t="shared" si="1169"/>
        <v>1</v>
      </c>
      <c r="L2673" s="76">
        <f t="shared" si="1170"/>
        <v>1</v>
      </c>
      <c r="M2673" s="76">
        <f t="shared" si="1171"/>
        <v>1E-3</v>
      </c>
      <c r="N2673" s="76">
        <f t="shared" si="1172"/>
        <v>1</v>
      </c>
      <c r="O2673" s="42">
        <f t="shared" si="1173"/>
        <v>1</v>
      </c>
      <c r="P2673" s="39" t="str">
        <f t="shared" si="1174"/>
        <v>일반(목록배제,Normal-Manifest Exception)</v>
      </c>
      <c r="Q2673" s="72">
        <f t="shared" si="1175"/>
        <v>40</v>
      </c>
      <c r="R2673" s="43" t="str">
        <f t="shared" si="1176"/>
        <v>5X033</v>
      </c>
      <c r="S2673" s="82" t="str">
        <f t="shared" si="1177"/>
        <v/>
      </c>
      <c r="T2673" s="40">
        <f t="shared" si="1178"/>
        <v>45919</v>
      </c>
      <c r="U2673" s="44">
        <v>2500</v>
      </c>
      <c r="V2673" s="44">
        <f t="shared" si="1179"/>
        <v>0</v>
      </c>
      <c r="W2673" s="77">
        <f t="shared" si="1180"/>
        <v>2500</v>
      </c>
      <c r="X2673" s="78">
        <f t="shared" si="1181"/>
        <v>0</v>
      </c>
      <c r="Y2673" s="44" cm="1">
        <f t="array" ref="Y2673">_xlfn.IFNA(_xlfn.IFS(AND(Q2673&gt;=2000, Q2673&lt;3000), 10000, AND(Q2673&gt;=3000, Q2673&lt;4000), 15000, AND(Q2673&gt;=4000, Q2673&lt;5000), 20000, AND(Q2673&gt;=5000), 25000),0)</f>
        <v>0</v>
      </c>
      <c r="Z2673" s="91">
        <f t="shared" si="1182"/>
        <v>300</v>
      </c>
      <c r="AA2673" s="44">
        <f t="shared" si="1183"/>
        <v>0</v>
      </c>
      <c r="AB2673" s="44"/>
      <c r="AC2673" s="44"/>
      <c r="AD2673" s="44"/>
      <c r="AE2673" s="44">
        <f>VLOOKUP(O2673,정산업데이트!$A$6:$B$12,2,10)</f>
        <v>0</v>
      </c>
      <c r="AF2673" s="44"/>
      <c r="AG2673" s="79">
        <f t="shared" si="1184"/>
        <v>300</v>
      </c>
      <c r="AH2673" s="80">
        <f t="shared" si="1185"/>
        <v>2800</v>
      </c>
      <c r="AI2673" s="93"/>
      <c r="AJ2673" s="84" t="s">
        <v>13958</v>
      </c>
      <c r="AK2673" s="84" t="s">
        <v>73</v>
      </c>
      <c r="AL2673" s="84" t="s">
        <v>13959</v>
      </c>
      <c r="AM2673" s="84" t="s">
        <v>15813</v>
      </c>
      <c r="AN2673" s="84" t="s">
        <v>8431</v>
      </c>
      <c r="AO2673" s="84" t="s">
        <v>15814</v>
      </c>
      <c r="AP2673" s="84" t="s">
        <v>15815</v>
      </c>
      <c r="AQ2673" s="84" t="s">
        <v>122</v>
      </c>
      <c r="AR2673" s="85">
        <v>1</v>
      </c>
      <c r="AS2673" s="86">
        <v>1</v>
      </c>
      <c r="AT2673" s="86">
        <v>1E-3</v>
      </c>
      <c r="AU2673" s="86">
        <v>1</v>
      </c>
      <c r="AV2673" s="84" t="s">
        <v>8</v>
      </c>
      <c r="AW2673" s="86">
        <v>40</v>
      </c>
      <c r="AX2673" s="84" t="s">
        <v>68</v>
      </c>
      <c r="AY2673" s="84" t="s">
        <v>68</v>
      </c>
      <c r="AZ2673" s="84" t="s">
        <v>68</v>
      </c>
      <c r="BA2673" s="84" t="s">
        <v>68</v>
      </c>
      <c r="BB2673" s="84" t="s">
        <v>68</v>
      </c>
      <c r="BC2673" s="84" t="s">
        <v>141</v>
      </c>
      <c r="BD2673" s="84" t="s">
        <v>79</v>
      </c>
      <c r="BE2673" s="84" t="s">
        <v>80</v>
      </c>
      <c r="BF2673" s="84" t="s">
        <v>122</v>
      </c>
      <c r="BG2673" s="84" t="s">
        <v>69</v>
      </c>
      <c r="BH2673" s="92" t="s">
        <v>15816</v>
      </c>
      <c r="BI2673" s="84" t="s">
        <v>122</v>
      </c>
      <c r="BJ2673" s="84" t="s">
        <v>15817</v>
      </c>
      <c r="BK2673" s="84" t="s">
        <v>867</v>
      </c>
      <c r="BL2673" s="84" t="s">
        <v>122</v>
      </c>
      <c r="BM2673" s="84" t="s">
        <v>79</v>
      </c>
      <c r="BN2673" s="84" t="s">
        <v>70</v>
      </c>
      <c r="BO2673" s="84" t="s">
        <v>71</v>
      </c>
      <c r="BP2673" s="84" t="s">
        <v>122</v>
      </c>
      <c r="BQ2673" s="84" t="s">
        <v>163</v>
      </c>
    </row>
    <row r="2674" spans="1:69" ht="14.4" x14ac:dyDescent="0.3">
      <c r="A2674" s="40" t="str">
        <f t="shared" si="1159"/>
        <v>2025-09-19</v>
      </c>
      <c r="B2674" s="40" t="str">
        <f t="shared" si="1160"/>
        <v>SYD</v>
      </c>
      <c r="C2674" s="39" t="str">
        <f t="shared" si="1161"/>
        <v>40644127016</v>
      </c>
      <c r="D2674" s="41" t="str">
        <f t="shared" si="1162"/>
        <v>PKR253612156</v>
      </c>
      <c r="E2674" s="41" t="str">
        <f t="shared" si="1163"/>
        <v>596421488500</v>
      </c>
      <c r="F2674" s="39" t="str">
        <f t="shared" si="1164"/>
        <v>2254231</v>
      </c>
      <c r="G2674" s="39" t="str">
        <f t="shared" si="1165"/>
        <v>WISE EXPRESS(OZPRODUCT)</v>
      </c>
      <c r="H2674" s="41" t="str">
        <f t="shared" si="1166"/>
        <v>정현정</v>
      </c>
      <c r="I2674" s="39" t="str">
        <f t="shared" si="1167"/>
        <v>02720</v>
      </c>
      <c r="J2674" s="52" t="str">
        <f t="shared" si="1168"/>
        <v/>
      </c>
      <c r="K2674" s="75">
        <f t="shared" si="1169"/>
        <v>1</v>
      </c>
      <c r="L2674" s="76">
        <f t="shared" si="1170"/>
        <v>2</v>
      </c>
      <c r="M2674" s="76">
        <f t="shared" si="1171"/>
        <v>1E-3</v>
      </c>
      <c r="N2674" s="76">
        <f t="shared" si="1172"/>
        <v>2</v>
      </c>
      <c r="O2674" s="42">
        <f t="shared" si="1173"/>
        <v>2</v>
      </c>
      <c r="P2674" s="39" t="str">
        <f t="shared" si="1174"/>
        <v>일반(목록배제,Normal-Manifest Exception)</v>
      </c>
      <c r="Q2674" s="72">
        <f t="shared" si="1175"/>
        <v>60</v>
      </c>
      <c r="R2674" s="43" t="str">
        <f t="shared" si="1176"/>
        <v>5X033</v>
      </c>
      <c r="S2674" s="82" t="str">
        <f t="shared" si="1177"/>
        <v/>
      </c>
      <c r="T2674" s="40">
        <f t="shared" si="1178"/>
        <v>45919</v>
      </c>
      <c r="U2674" s="44">
        <v>2500</v>
      </c>
      <c r="V2674" s="44">
        <f t="shared" si="1179"/>
        <v>0</v>
      </c>
      <c r="W2674" s="77">
        <f t="shared" si="1180"/>
        <v>2500</v>
      </c>
      <c r="X2674" s="78">
        <f t="shared" si="1181"/>
        <v>0</v>
      </c>
      <c r="Y2674" s="44" cm="1">
        <f t="array" ref="Y2674">_xlfn.IFNA(_xlfn.IFS(AND(Q2674&gt;=2000, Q2674&lt;3000), 10000, AND(Q2674&gt;=3000, Q2674&lt;4000), 15000, AND(Q2674&gt;=4000, Q2674&lt;5000), 20000, AND(Q2674&gt;=5000), 25000),0)</f>
        <v>0</v>
      </c>
      <c r="Z2674" s="91">
        <f t="shared" si="1182"/>
        <v>300</v>
      </c>
      <c r="AA2674" s="44">
        <f t="shared" si="1183"/>
        <v>0</v>
      </c>
      <c r="AB2674" s="44"/>
      <c r="AC2674" s="44"/>
      <c r="AD2674" s="44"/>
      <c r="AE2674" s="44">
        <f>VLOOKUP(O2674,정산업데이트!$A$6:$B$12,2,10)</f>
        <v>0</v>
      </c>
      <c r="AF2674" s="44"/>
      <c r="AG2674" s="79">
        <f t="shared" si="1184"/>
        <v>300</v>
      </c>
      <c r="AH2674" s="80">
        <f t="shared" si="1185"/>
        <v>2800</v>
      </c>
      <c r="AI2674" s="93"/>
      <c r="AJ2674" s="84" t="s">
        <v>13958</v>
      </c>
      <c r="AK2674" s="84" t="s">
        <v>73</v>
      </c>
      <c r="AL2674" s="84" t="s">
        <v>13959</v>
      </c>
      <c r="AM2674" s="84" t="s">
        <v>15818</v>
      </c>
      <c r="AN2674" s="84" t="s">
        <v>3126</v>
      </c>
      <c r="AO2674" s="84" t="s">
        <v>15819</v>
      </c>
      <c r="AP2674" s="84" t="s">
        <v>10275</v>
      </c>
      <c r="AQ2674" s="84" t="s">
        <v>122</v>
      </c>
      <c r="AR2674" s="85">
        <v>1</v>
      </c>
      <c r="AS2674" s="86">
        <v>2</v>
      </c>
      <c r="AT2674" s="86">
        <v>1E-3</v>
      </c>
      <c r="AU2674" s="86">
        <v>2</v>
      </c>
      <c r="AV2674" s="84" t="s">
        <v>8</v>
      </c>
      <c r="AW2674" s="86">
        <v>60</v>
      </c>
      <c r="AX2674" s="84" t="s">
        <v>68</v>
      </c>
      <c r="AY2674" s="84" t="s">
        <v>68</v>
      </c>
      <c r="AZ2674" s="84" t="s">
        <v>68</v>
      </c>
      <c r="BA2674" s="84" t="s">
        <v>68</v>
      </c>
      <c r="BB2674" s="84" t="s">
        <v>68</v>
      </c>
      <c r="BC2674" s="84" t="s">
        <v>141</v>
      </c>
      <c r="BD2674" s="84" t="s">
        <v>79</v>
      </c>
      <c r="BE2674" s="84" t="s">
        <v>80</v>
      </c>
      <c r="BF2674" s="84" t="s">
        <v>122</v>
      </c>
      <c r="BG2674" s="84" t="s">
        <v>69</v>
      </c>
      <c r="BH2674" s="92" t="s">
        <v>15820</v>
      </c>
      <c r="BI2674" s="84" t="s">
        <v>122</v>
      </c>
      <c r="BJ2674" s="84" t="s">
        <v>15821</v>
      </c>
      <c r="BK2674" s="84" t="s">
        <v>867</v>
      </c>
      <c r="BL2674" s="84" t="s">
        <v>122</v>
      </c>
      <c r="BM2674" s="84" t="s">
        <v>79</v>
      </c>
      <c r="BN2674" s="84" t="s">
        <v>70</v>
      </c>
      <c r="BO2674" s="84" t="s">
        <v>71</v>
      </c>
      <c r="BP2674" s="84" t="s">
        <v>122</v>
      </c>
      <c r="BQ2674" s="84" t="s">
        <v>163</v>
      </c>
    </row>
    <row r="2675" spans="1:69" ht="14.4" x14ac:dyDescent="0.3">
      <c r="A2675" s="40" t="str">
        <f t="shared" si="1159"/>
        <v>2025-09-19</v>
      </c>
      <c r="B2675" s="40" t="str">
        <f t="shared" si="1160"/>
        <v>SYD</v>
      </c>
      <c r="C2675" s="39" t="str">
        <f t="shared" si="1161"/>
        <v>40644127016</v>
      </c>
      <c r="D2675" s="41" t="str">
        <f t="shared" si="1162"/>
        <v>PKR253612157</v>
      </c>
      <c r="E2675" s="41" t="str">
        <f t="shared" si="1163"/>
        <v>596421488511</v>
      </c>
      <c r="F2675" s="39" t="str">
        <f t="shared" si="1164"/>
        <v>2254231</v>
      </c>
      <c r="G2675" s="39" t="str">
        <f t="shared" si="1165"/>
        <v>WISE EXPRESS(OZPRODUCT)</v>
      </c>
      <c r="H2675" s="41" t="str">
        <f t="shared" si="1166"/>
        <v>김연정</v>
      </c>
      <c r="I2675" s="39" t="str">
        <f t="shared" si="1167"/>
        <v>13524</v>
      </c>
      <c r="J2675" s="52" t="str">
        <f t="shared" si="1168"/>
        <v/>
      </c>
      <c r="K2675" s="75">
        <f t="shared" si="1169"/>
        <v>1</v>
      </c>
      <c r="L2675" s="76">
        <f t="shared" si="1170"/>
        <v>2</v>
      </c>
      <c r="M2675" s="76">
        <f t="shared" si="1171"/>
        <v>1E-3</v>
      </c>
      <c r="N2675" s="76">
        <f t="shared" si="1172"/>
        <v>2</v>
      </c>
      <c r="O2675" s="42">
        <f t="shared" si="1173"/>
        <v>2</v>
      </c>
      <c r="P2675" s="39" t="str">
        <f t="shared" si="1174"/>
        <v>일반(목록배제,Normal-Manifest Exception)</v>
      </c>
      <c r="Q2675" s="72">
        <f t="shared" si="1175"/>
        <v>90</v>
      </c>
      <c r="R2675" s="43" t="str">
        <f t="shared" si="1176"/>
        <v>5X033</v>
      </c>
      <c r="S2675" s="82" t="str">
        <f t="shared" si="1177"/>
        <v/>
      </c>
      <c r="T2675" s="40">
        <f t="shared" si="1178"/>
        <v>45919</v>
      </c>
      <c r="U2675" s="44">
        <v>2500</v>
      </c>
      <c r="V2675" s="44">
        <f t="shared" si="1179"/>
        <v>0</v>
      </c>
      <c r="W2675" s="77">
        <f t="shared" si="1180"/>
        <v>2500</v>
      </c>
      <c r="X2675" s="78">
        <f t="shared" si="1181"/>
        <v>0</v>
      </c>
      <c r="Y2675" s="44" cm="1">
        <f t="array" ref="Y2675">_xlfn.IFNA(_xlfn.IFS(AND(Q2675&gt;=2000, Q2675&lt;3000), 10000, AND(Q2675&gt;=3000, Q2675&lt;4000), 15000, AND(Q2675&gt;=4000, Q2675&lt;5000), 20000, AND(Q2675&gt;=5000), 25000),0)</f>
        <v>0</v>
      </c>
      <c r="Z2675" s="91">
        <f t="shared" si="1182"/>
        <v>300</v>
      </c>
      <c r="AA2675" s="44">
        <f t="shared" si="1183"/>
        <v>0</v>
      </c>
      <c r="AB2675" s="44"/>
      <c r="AC2675" s="44"/>
      <c r="AD2675" s="44"/>
      <c r="AE2675" s="44">
        <f>VLOOKUP(O2675,정산업데이트!$A$6:$B$12,2,10)</f>
        <v>0</v>
      </c>
      <c r="AF2675" s="44"/>
      <c r="AG2675" s="79">
        <f t="shared" si="1184"/>
        <v>300</v>
      </c>
      <c r="AH2675" s="80">
        <f t="shared" si="1185"/>
        <v>2800</v>
      </c>
      <c r="AI2675" s="93"/>
      <c r="AJ2675" s="84" t="s">
        <v>13958</v>
      </c>
      <c r="AK2675" s="84" t="s">
        <v>73</v>
      </c>
      <c r="AL2675" s="84" t="s">
        <v>13959</v>
      </c>
      <c r="AM2675" s="84" t="s">
        <v>15822</v>
      </c>
      <c r="AN2675" s="84" t="s">
        <v>15823</v>
      </c>
      <c r="AO2675" s="84" t="s">
        <v>15824</v>
      </c>
      <c r="AP2675" s="84" t="s">
        <v>15825</v>
      </c>
      <c r="AQ2675" s="84" t="s">
        <v>122</v>
      </c>
      <c r="AR2675" s="85">
        <v>1</v>
      </c>
      <c r="AS2675" s="86">
        <v>2</v>
      </c>
      <c r="AT2675" s="86">
        <v>1E-3</v>
      </c>
      <c r="AU2675" s="86">
        <v>2</v>
      </c>
      <c r="AV2675" s="84" t="s">
        <v>8</v>
      </c>
      <c r="AW2675" s="86">
        <v>90</v>
      </c>
      <c r="AX2675" s="84" t="s">
        <v>68</v>
      </c>
      <c r="AY2675" s="84" t="s">
        <v>68</v>
      </c>
      <c r="AZ2675" s="84" t="s">
        <v>68</v>
      </c>
      <c r="BA2675" s="84" t="s">
        <v>68</v>
      </c>
      <c r="BB2675" s="84" t="s">
        <v>68</v>
      </c>
      <c r="BC2675" s="84" t="s">
        <v>141</v>
      </c>
      <c r="BD2675" s="84" t="s">
        <v>79</v>
      </c>
      <c r="BE2675" s="84" t="s">
        <v>80</v>
      </c>
      <c r="BF2675" s="84" t="s">
        <v>122</v>
      </c>
      <c r="BG2675" s="84" t="s">
        <v>69</v>
      </c>
      <c r="BH2675" s="92" t="s">
        <v>15826</v>
      </c>
      <c r="BI2675" s="84" t="s">
        <v>122</v>
      </c>
      <c r="BJ2675" s="84" t="s">
        <v>15827</v>
      </c>
      <c r="BK2675" s="84" t="s">
        <v>867</v>
      </c>
      <c r="BL2675" s="84" t="s">
        <v>122</v>
      </c>
      <c r="BM2675" s="84" t="s">
        <v>79</v>
      </c>
      <c r="BN2675" s="84" t="s">
        <v>70</v>
      </c>
      <c r="BO2675" s="84" t="s">
        <v>71</v>
      </c>
      <c r="BP2675" s="84" t="s">
        <v>122</v>
      </c>
      <c r="BQ2675" s="84" t="s">
        <v>163</v>
      </c>
    </row>
    <row r="2676" spans="1:69" ht="14.4" customHeight="1" x14ac:dyDescent="0.3">
      <c r="A2676" s="40" t="str">
        <f t="shared" si="1159"/>
        <v>2025-09-19</v>
      </c>
      <c r="B2676" s="40" t="str">
        <f t="shared" si="1160"/>
        <v>SYD</v>
      </c>
      <c r="C2676" s="39" t="str">
        <f t="shared" si="1161"/>
        <v>40644127016</v>
      </c>
      <c r="D2676" s="41" t="str">
        <f t="shared" si="1162"/>
        <v>PKR253612158</v>
      </c>
      <c r="E2676" s="41" t="str">
        <f t="shared" si="1163"/>
        <v>596421488522</v>
      </c>
      <c r="F2676" s="39" t="str">
        <f t="shared" si="1164"/>
        <v>2254231</v>
      </c>
      <c r="G2676" s="39" t="str">
        <f t="shared" si="1165"/>
        <v>WISE EXPRESS(OZPRODUCT)</v>
      </c>
      <c r="H2676" s="41" t="str">
        <f t="shared" si="1166"/>
        <v>김경선</v>
      </c>
      <c r="I2676" s="39" t="str">
        <f t="shared" si="1167"/>
        <v>04731</v>
      </c>
      <c r="J2676" s="52" t="str">
        <f t="shared" si="1168"/>
        <v/>
      </c>
      <c r="K2676" s="75">
        <f t="shared" si="1169"/>
        <v>1</v>
      </c>
      <c r="L2676" s="76">
        <f t="shared" si="1170"/>
        <v>2</v>
      </c>
      <c r="M2676" s="76">
        <f t="shared" si="1171"/>
        <v>1E-3</v>
      </c>
      <c r="N2676" s="76">
        <f t="shared" si="1172"/>
        <v>2</v>
      </c>
      <c r="O2676" s="42">
        <f t="shared" si="1173"/>
        <v>2</v>
      </c>
      <c r="P2676" s="39" t="str">
        <f t="shared" si="1174"/>
        <v>일반(목록배제,Normal-Manifest Exception)</v>
      </c>
      <c r="Q2676" s="72">
        <f t="shared" si="1175"/>
        <v>90</v>
      </c>
      <c r="R2676" s="43" t="str">
        <f t="shared" si="1176"/>
        <v>5X033</v>
      </c>
      <c r="S2676" s="82" t="str">
        <f t="shared" si="1177"/>
        <v/>
      </c>
      <c r="T2676" s="40">
        <f t="shared" si="1178"/>
        <v>45919</v>
      </c>
      <c r="U2676" s="44">
        <v>2500</v>
      </c>
      <c r="V2676" s="44">
        <f t="shared" si="1179"/>
        <v>0</v>
      </c>
      <c r="W2676" s="77">
        <f t="shared" si="1180"/>
        <v>2500</v>
      </c>
      <c r="X2676" s="78">
        <f t="shared" si="1181"/>
        <v>0</v>
      </c>
      <c r="Y2676" s="44" cm="1">
        <f t="array" ref="Y2676">_xlfn.IFNA(_xlfn.IFS(AND(Q2676&gt;=2000, Q2676&lt;3000), 10000, AND(Q2676&gt;=3000, Q2676&lt;4000), 15000, AND(Q2676&gt;=4000, Q2676&lt;5000), 20000, AND(Q2676&gt;=5000), 25000),0)</f>
        <v>0</v>
      </c>
      <c r="Z2676" s="91">
        <f t="shared" si="1182"/>
        <v>300</v>
      </c>
      <c r="AA2676" s="44">
        <f t="shared" si="1183"/>
        <v>0</v>
      </c>
      <c r="AB2676" s="44"/>
      <c r="AC2676" s="44"/>
      <c r="AD2676" s="44"/>
      <c r="AE2676" s="44">
        <f>VLOOKUP(O2676,정산업데이트!$A$6:$B$12,2,10)</f>
        <v>0</v>
      </c>
      <c r="AF2676" s="44"/>
      <c r="AG2676" s="79">
        <f t="shared" si="1184"/>
        <v>300</v>
      </c>
      <c r="AH2676" s="80">
        <f t="shared" si="1185"/>
        <v>2800</v>
      </c>
      <c r="AI2676" s="93"/>
      <c r="AJ2676" s="84" t="s">
        <v>13958</v>
      </c>
      <c r="AK2676" s="84" t="s">
        <v>73</v>
      </c>
      <c r="AL2676" s="84" t="s">
        <v>13959</v>
      </c>
      <c r="AM2676" s="84" t="s">
        <v>15828</v>
      </c>
      <c r="AN2676" s="84" t="s">
        <v>1408</v>
      </c>
      <c r="AO2676" s="84" t="s">
        <v>15829</v>
      </c>
      <c r="AP2676" s="84" t="s">
        <v>1261</v>
      </c>
      <c r="AQ2676" s="84" t="s">
        <v>122</v>
      </c>
      <c r="AR2676" s="85">
        <v>1</v>
      </c>
      <c r="AS2676" s="86">
        <v>2</v>
      </c>
      <c r="AT2676" s="86">
        <v>1E-3</v>
      </c>
      <c r="AU2676" s="86">
        <v>2</v>
      </c>
      <c r="AV2676" s="84" t="s">
        <v>8</v>
      </c>
      <c r="AW2676" s="86">
        <v>90</v>
      </c>
      <c r="AX2676" s="84" t="s">
        <v>68</v>
      </c>
      <c r="AY2676" s="84" t="s">
        <v>68</v>
      </c>
      <c r="AZ2676" s="84" t="s">
        <v>68</v>
      </c>
      <c r="BA2676" s="84" t="s">
        <v>68</v>
      </c>
      <c r="BB2676" s="84" t="s">
        <v>68</v>
      </c>
      <c r="BC2676" s="84" t="s">
        <v>141</v>
      </c>
      <c r="BD2676" s="84" t="s">
        <v>79</v>
      </c>
      <c r="BE2676" s="84" t="s">
        <v>80</v>
      </c>
      <c r="BF2676" s="84" t="s">
        <v>122</v>
      </c>
      <c r="BG2676" s="84" t="s">
        <v>69</v>
      </c>
      <c r="BH2676" s="92" t="s">
        <v>15830</v>
      </c>
      <c r="BI2676" s="84" t="s">
        <v>122</v>
      </c>
      <c r="BJ2676" s="84" t="s">
        <v>15831</v>
      </c>
      <c r="BK2676" s="84" t="s">
        <v>867</v>
      </c>
      <c r="BL2676" s="84" t="s">
        <v>122</v>
      </c>
      <c r="BM2676" s="84" t="s">
        <v>79</v>
      </c>
      <c r="BN2676" s="84" t="s">
        <v>70</v>
      </c>
      <c r="BO2676" s="84" t="s">
        <v>71</v>
      </c>
      <c r="BP2676" s="84" t="s">
        <v>122</v>
      </c>
      <c r="BQ2676" s="84" t="s">
        <v>163</v>
      </c>
    </row>
    <row r="2677" spans="1:69" ht="14.4" x14ac:dyDescent="0.3">
      <c r="A2677" s="40" t="str">
        <f t="shared" si="1159"/>
        <v>2025-09-19</v>
      </c>
      <c r="B2677" s="40" t="str">
        <f t="shared" si="1160"/>
        <v>SYD</v>
      </c>
      <c r="C2677" s="39" t="str">
        <f t="shared" si="1161"/>
        <v>40644127016</v>
      </c>
      <c r="D2677" s="41" t="str">
        <f t="shared" si="1162"/>
        <v>PKR253612159</v>
      </c>
      <c r="E2677" s="41" t="str">
        <f t="shared" si="1163"/>
        <v>596421488533</v>
      </c>
      <c r="F2677" s="39" t="str">
        <f t="shared" si="1164"/>
        <v>2254231</v>
      </c>
      <c r="G2677" s="39" t="str">
        <f t="shared" si="1165"/>
        <v>WISE EXPRESS(OZPRODUCT)</v>
      </c>
      <c r="H2677" s="41" t="str">
        <f t="shared" si="1166"/>
        <v>전혜원</v>
      </c>
      <c r="I2677" s="39" t="str">
        <f t="shared" si="1167"/>
        <v>24659</v>
      </c>
      <c r="J2677" s="52" t="str">
        <f t="shared" si="1168"/>
        <v/>
      </c>
      <c r="K2677" s="75">
        <f t="shared" si="1169"/>
        <v>1</v>
      </c>
      <c r="L2677" s="76">
        <f t="shared" si="1170"/>
        <v>3</v>
      </c>
      <c r="M2677" s="76">
        <f t="shared" si="1171"/>
        <v>1E-3</v>
      </c>
      <c r="N2677" s="76">
        <f t="shared" si="1172"/>
        <v>3</v>
      </c>
      <c r="O2677" s="42">
        <f t="shared" si="1173"/>
        <v>3</v>
      </c>
      <c r="P2677" s="39" t="str">
        <f t="shared" si="1174"/>
        <v>일반(목록배제,Normal-Manifest Exception)</v>
      </c>
      <c r="Q2677" s="72">
        <f t="shared" si="1175"/>
        <v>80</v>
      </c>
      <c r="R2677" s="43" t="str">
        <f t="shared" si="1176"/>
        <v>5X033</v>
      </c>
      <c r="S2677" s="82" t="str">
        <f t="shared" si="1177"/>
        <v/>
      </c>
      <c r="T2677" s="40">
        <f t="shared" si="1178"/>
        <v>45919</v>
      </c>
      <c r="U2677" s="44">
        <v>2500</v>
      </c>
      <c r="V2677" s="44">
        <f t="shared" si="1179"/>
        <v>0</v>
      </c>
      <c r="W2677" s="77">
        <f t="shared" si="1180"/>
        <v>2500</v>
      </c>
      <c r="X2677" s="78">
        <f t="shared" si="1181"/>
        <v>0</v>
      </c>
      <c r="Y2677" s="44" cm="1">
        <f t="array" ref="Y2677">_xlfn.IFNA(_xlfn.IFS(AND(Q2677&gt;=2000, Q2677&lt;3000), 10000, AND(Q2677&gt;=3000, Q2677&lt;4000), 15000, AND(Q2677&gt;=4000, Q2677&lt;5000), 20000, AND(Q2677&gt;=5000), 25000),0)</f>
        <v>0</v>
      </c>
      <c r="Z2677" s="91">
        <f t="shared" si="1182"/>
        <v>300</v>
      </c>
      <c r="AA2677" s="44">
        <f t="shared" si="1183"/>
        <v>0</v>
      </c>
      <c r="AB2677" s="44"/>
      <c r="AC2677" s="44"/>
      <c r="AD2677" s="44"/>
      <c r="AE2677" s="44">
        <f>VLOOKUP(O2677,정산업데이트!$A$6:$B$12,2,10)</f>
        <v>0</v>
      </c>
      <c r="AF2677" s="44"/>
      <c r="AG2677" s="79">
        <f t="shared" si="1184"/>
        <v>300</v>
      </c>
      <c r="AH2677" s="80">
        <f t="shared" si="1185"/>
        <v>2800</v>
      </c>
      <c r="AI2677" s="93"/>
      <c r="AJ2677" s="84" t="s">
        <v>13958</v>
      </c>
      <c r="AK2677" s="84" t="s">
        <v>73</v>
      </c>
      <c r="AL2677" s="84" t="s">
        <v>13959</v>
      </c>
      <c r="AM2677" s="84" t="s">
        <v>15832</v>
      </c>
      <c r="AN2677" s="84" t="s">
        <v>15833</v>
      </c>
      <c r="AO2677" s="84" t="s">
        <v>15834</v>
      </c>
      <c r="AP2677" s="84" t="s">
        <v>15835</v>
      </c>
      <c r="AQ2677" s="84" t="s">
        <v>122</v>
      </c>
      <c r="AR2677" s="85">
        <v>1</v>
      </c>
      <c r="AS2677" s="86">
        <v>3</v>
      </c>
      <c r="AT2677" s="86">
        <v>1E-3</v>
      </c>
      <c r="AU2677" s="86">
        <v>3</v>
      </c>
      <c r="AV2677" s="84" t="s">
        <v>8</v>
      </c>
      <c r="AW2677" s="86">
        <v>80</v>
      </c>
      <c r="AX2677" s="84" t="s">
        <v>68</v>
      </c>
      <c r="AY2677" s="84" t="s">
        <v>68</v>
      </c>
      <c r="AZ2677" s="84" t="s">
        <v>68</v>
      </c>
      <c r="BA2677" s="84" t="s">
        <v>68</v>
      </c>
      <c r="BB2677" s="84" t="s">
        <v>68</v>
      </c>
      <c r="BC2677" s="84" t="s">
        <v>141</v>
      </c>
      <c r="BD2677" s="84" t="s">
        <v>79</v>
      </c>
      <c r="BE2677" s="84" t="s">
        <v>80</v>
      </c>
      <c r="BF2677" s="84" t="s">
        <v>122</v>
      </c>
      <c r="BG2677" s="84" t="s">
        <v>69</v>
      </c>
      <c r="BH2677" s="92" t="s">
        <v>15836</v>
      </c>
      <c r="BI2677" s="84" t="s">
        <v>122</v>
      </c>
      <c r="BJ2677" s="84" t="s">
        <v>15837</v>
      </c>
      <c r="BK2677" s="84" t="s">
        <v>867</v>
      </c>
      <c r="BL2677" s="84" t="s">
        <v>122</v>
      </c>
      <c r="BM2677" s="84" t="s">
        <v>79</v>
      </c>
      <c r="BN2677" s="84" t="s">
        <v>70</v>
      </c>
      <c r="BO2677" s="84" t="s">
        <v>71</v>
      </c>
      <c r="BP2677" s="84" t="s">
        <v>122</v>
      </c>
      <c r="BQ2677" s="84" t="s">
        <v>163</v>
      </c>
    </row>
    <row r="2678" spans="1:69" ht="14.4" x14ac:dyDescent="0.3">
      <c r="A2678" s="40" t="str">
        <f t="shared" si="1159"/>
        <v>2025-09-19</v>
      </c>
      <c r="B2678" s="40" t="str">
        <f t="shared" si="1160"/>
        <v>SYD</v>
      </c>
      <c r="C2678" s="39" t="str">
        <f t="shared" si="1161"/>
        <v>40644127016</v>
      </c>
      <c r="D2678" s="41" t="str">
        <f t="shared" si="1162"/>
        <v>PKR253612160</v>
      </c>
      <c r="E2678" s="41" t="str">
        <f t="shared" si="1163"/>
        <v>596421488544</v>
      </c>
      <c r="F2678" s="39" t="str">
        <f t="shared" si="1164"/>
        <v>2254231</v>
      </c>
      <c r="G2678" s="39" t="str">
        <f t="shared" si="1165"/>
        <v>WISE EXPRESS(OZPRODUCT)</v>
      </c>
      <c r="H2678" s="41" t="str">
        <f t="shared" si="1166"/>
        <v>정성혜</v>
      </c>
      <c r="I2678" s="39" t="str">
        <f t="shared" si="1167"/>
        <v>10527</v>
      </c>
      <c r="J2678" s="52" t="str">
        <f t="shared" si="1168"/>
        <v/>
      </c>
      <c r="K2678" s="75">
        <f t="shared" si="1169"/>
        <v>1</v>
      </c>
      <c r="L2678" s="76">
        <f t="shared" si="1170"/>
        <v>1</v>
      </c>
      <c r="M2678" s="76">
        <f t="shared" si="1171"/>
        <v>1E-3</v>
      </c>
      <c r="N2678" s="76">
        <f t="shared" si="1172"/>
        <v>1</v>
      </c>
      <c r="O2678" s="42">
        <f t="shared" si="1173"/>
        <v>1</v>
      </c>
      <c r="P2678" s="39" t="str">
        <f t="shared" si="1174"/>
        <v>일반(목록배제,Normal-Manifest Exception)</v>
      </c>
      <c r="Q2678" s="72">
        <f t="shared" si="1175"/>
        <v>80</v>
      </c>
      <c r="R2678" s="43" t="str">
        <f t="shared" si="1176"/>
        <v>5X033</v>
      </c>
      <c r="S2678" s="82" t="str">
        <f t="shared" si="1177"/>
        <v/>
      </c>
      <c r="T2678" s="40">
        <f t="shared" si="1178"/>
        <v>45919</v>
      </c>
      <c r="U2678" s="44">
        <v>2500</v>
      </c>
      <c r="V2678" s="44">
        <f t="shared" si="1179"/>
        <v>0</v>
      </c>
      <c r="W2678" s="77">
        <f t="shared" si="1180"/>
        <v>2500</v>
      </c>
      <c r="X2678" s="78">
        <f t="shared" si="1181"/>
        <v>0</v>
      </c>
      <c r="Y2678" s="44" cm="1">
        <f t="array" ref="Y2678">_xlfn.IFNA(_xlfn.IFS(AND(Q2678&gt;=2000, Q2678&lt;3000), 10000, AND(Q2678&gt;=3000, Q2678&lt;4000), 15000, AND(Q2678&gt;=4000, Q2678&lt;5000), 20000, AND(Q2678&gt;=5000), 25000),0)</f>
        <v>0</v>
      </c>
      <c r="Z2678" s="91">
        <f t="shared" si="1182"/>
        <v>300</v>
      </c>
      <c r="AA2678" s="44">
        <f t="shared" si="1183"/>
        <v>0</v>
      </c>
      <c r="AB2678" s="44"/>
      <c r="AC2678" s="44"/>
      <c r="AD2678" s="44"/>
      <c r="AE2678" s="44">
        <f>VLOOKUP(O2678,정산업데이트!$A$6:$B$12,2,10)</f>
        <v>0</v>
      </c>
      <c r="AF2678" s="44"/>
      <c r="AG2678" s="79">
        <f t="shared" si="1184"/>
        <v>300</v>
      </c>
      <c r="AH2678" s="80">
        <f t="shared" si="1185"/>
        <v>2800</v>
      </c>
      <c r="AI2678" s="93"/>
      <c r="AJ2678" s="84" t="s">
        <v>13958</v>
      </c>
      <c r="AK2678" s="84" t="s">
        <v>73</v>
      </c>
      <c r="AL2678" s="84" t="s">
        <v>13959</v>
      </c>
      <c r="AM2678" s="84" t="s">
        <v>15838</v>
      </c>
      <c r="AN2678" s="84" t="s">
        <v>15839</v>
      </c>
      <c r="AO2678" s="84" t="s">
        <v>15840</v>
      </c>
      <c r="AP2678" s="84" t="s">
        <v>1655</v>
      </c>
      <c r="AQ2678" s="84" t="s">
        <v>122</v>
      </c>
      <c r="AR2678" s="85">
        <v>1</v>
      </c>
      <c r="AS2678" s="86">
        <v>1</v>
      </c>
      <c r="AT2678" s="86">
        <v>1E-3</v>
      </c>
      <c r="AU2678" s="86">
        <v>1</v>
      </c>
      <c r="AV2678" s="84" t="s">
        <v>8</v>
      </c>
      <c r="AW2678" s="86">
        <v>80</v>
      </c>
      <c r="AX2678" s="84" t="s">
        <v>68</v>
      </c>
      <c r="AY2678" s="84" t="s">
        <v>68</v>
      </c>
      <c r="AZ2678" s="84" t="s">
        <v>68</v>
      </c>
      <c r="BA2678" s="84" t="s">
        <v>68</v>
      </c>
      <c r="BB2678" s="84" t="s">
        <v>68</v>
      </c>
      <c r="BC2678" s="84" t="s">
        <v>141</v>
      </c>
      <c r="BD2678" s="84" t="s">
        <v>79</v>
      </c>
      <c r="BE2678" s="84" t="s">
        <v>80</v>
      </c>
      <c r="BF2678" s="84" t="s">
        <v>122</v>
      </c>
      <c r="BG2678" s="84" t="s">
        <v>69</v>
      </c>
      <c r="BH2678" s="92" t="s">
        <v>15841</v>
      </c>
      <c r="BI2678" s="84" t="s">
        <v>122</v>
      </c>
      <c r="BJ2678" s="84" t="s">
        <v>15842</v>
      </c>
      <c r="BK2678" s="84" t="s">
        <v>867</v>
      </c>
      <c r="BL2678" s="84" t="s">
        <v>122</v>
      </c>
      <c r="BM2678" s="84" t="s">
        <v>79</v>
      </c>
      <c r="BN2678" s="84" t="s">
        <v>70</v>
      </c>
      <c r="BO2678" s="84" t="s">
        <v>71</v>
      </c>
      <c r="BP2678" s="84" t="s">
        <v>122</v>
      </c>
      <c r="BQ2678" s="84" t="s">
        <v>163</v>
      </c>
    </row>
    <row r="2679" spans="1:69" ht="14.4" x14ac:dyDescent="0.3">
      <c r="A2679" s="40" t="str">
        <f t="shared" si="1159"/>
        <v>2025-09-19</v>
      </c>
      <c r="B2679" s="40" t="str">
        <f t="shared" si="1160"/>
        <v>SYD</v>
      </c>
      <c r="C2679" s="39" t="str">
        <f t="shared" si="1161"/>
        <v>40644127016</v>
      </c>
      <c r="D2679" s="41" t="str">
        <f t="shared" si="1162"/>
        <v>PKR253643628</v>
      </c>
      <c r="E2679" s="41" t="str">
        <f t="shared" si="1163"/>
        <v>596421492011</v>
      </c>
      <c r="F2679" s="39" t="str">
        <f t="shared" si="1164"/>
        <v>2254238</v>
      </c>
      <c r="G2679" s="39" t="str">
        <f t="shared" si="1165"/>
        <v>WISE EXPRESS(CHUHO)</v>
      </c>
      <c r="H2679" s="41" t="str">
        <f t="shared" si="1166"/>
        <v>이성권</v>
      </c>
      <c r="I2679" s="39" t="str">
        <f t="shared" si="1167"/>
        <v>04528</v>
      </c>
      <c r="J2679" s="52" t="str">
        <f t="shared" si="1168"/>
        <v/>
      </c>
      <c r="K2679" s="75">
        <f t="shared" si="1169"/>
        <v>1</v>
      </c>
      <c r="L2679" s="76">
        <f t="shared" si="1170"/>
        <v>3</v>
      </c>
      <c r="M2679" s="76">
        <f t="shared" si="1171"/>
        <v>1E-3</v>
      </c>
      <c r="N2679" s="76">
        <f t="shared" si="1172"/>
        <v>3</v>
      </c>
      <c r="O2679" s="42">
        <f t="shared" si="1173"/>
        <v>3</v>
      </c>
      <c r="P2679" s="39" t="str">
        <f t="shared" si="1174"/>
        <v>일반(목록배제,Normal-Manifest Exception)</v>
      </c>
      <c r="Q2679" s="72">
        <f t="shared" si="1175"/>
        <v>150</v>
      </c>
      <c r="R2679" s="43" t="str">
        <f t="shared" si="1176"/>
        <v>5X033</v>
      </c>
      <c r="S2679" s="82" t="str">
        <f t="shared" si="1177"/>
        <v/>
      </c>
      <c r="T2679" s="40">
        <f t="shared" si="1178"/>
        <v>45919</v>
      </c>
      <c r="U2679" s="44">
        <v>2500</v>
      </c>
      <c r="V2679" s="44">
        <f t="shared" si="1179"/>
        <v>0</v>
      </c>
      <c r="W2679" s="77">
        <f t="shared" si="1180"/>
        <v>2500</v>
      </c>
      <c r="X2679" s="78">
        <f t="shared" si="1181"/>
        <v>0</v>
      </c>
      <c r="Y2679" s="44" cm="1">
        <f t="array" ref="Y2679">_xlfn.IFNA(_xlfn.IFS(AND(Q2679&gt;=2000, Q2679&lt;3000), 10000, AND(Q2679&gt;=3000, Q2679&lt;4000), 15000, AND(Q2679&gt;=4000, Q2679&lt;5000), 20000, AND(Q2679&gt;=5000), 25000),0)</f>
        <v>0</v>
      </c>
      <c r="Z2679" s="91">
        <f t="shared" si="1182"/>
        <v>300</v>
      </c>
      <c r="AA2679" s="44">
        <f t="shared" si="1183"/>
        <v>0</v>
      </c>
      <c r="AB2679" s="44"/>
      <c r="AC2679" s="44"/>
      <c r="AD2679" s="44"/>
      <c r="AE2679" s="44">
        <f>VLOOKUP(O2679,정산업데이트!$A$6:$B$12,2,10)</f>
        <v>0</v>
      </c>
      <c r="AF2679" s="44"/>
      <c r="AG2679" s="79">
        <f t="shared" si="1184"/>
        <v>300</v>
      </c>
      <c r="AH2679" s="80">
        <f t="shared" si="1185"/>
        <v>2800</v>
      </c>
      <c r="AI2679" s="93"/>
      <c r="AJ2679" s="84" t="s">
        <v>13958</v>
      </c>
      <c r="AK2679" s="84" t="s">
        <v>73</v>
      </c>
      <c r="AL2679" s="84" t="s">
        <v>13959</v>
      </c>
      <c r="AM2679" s="84" t="s">
        <v>15843</v>
      </c>
      <c r="AN2679" s="84" t="s">
        <v>220</v>
      </c>
      <c r="AO2679" s="84" t="s">
        <v>221</v>
      </c>
      <c r="AP2679" s="84" t="s">
        <v>705</v>
      </c>
      <c r="AQ2679" s="84" t="s">
        <v>122</v>
      </c>
      <c r="AR2679" s="85">
        <v>1</v>
      </c>
      <c r="AS2679" s="86">
        <v>3</v>
      </c>
      <c r="AT2679" s="86">
        <v>1E-3</v>
      </c>
      <c r="AU2679" s="86">
        <v>3</v>
      </c>
      <c r="AV2679" s="84" t="s">
        <v>8</v>
      </c>
      <c r="AW2679" s="86">
        <v>150</v>
      </c>
      <c r="AX2679" s="84" t="s">
        <v>68</v>
      </c>
      <c r="AY2679" s="84" t="s">
        <v>68</v>
      </c>
      <c r="AZ2679" s="84" t="s">
        <v>68</v>
      </c>
      <c r="BA2679" s="84" t="s">
        <v>68</v>
      </c>
      <c r="BB2679" s="84" t="s">
        <v>68</v>
      </c>
      <c r="BC2679" s="84" t="s">
        <v>123</v>
      </c>
      <c r="BD2679" s="84" t="s">
        <v>81</v>
      </c>
      <c r="BE2679" s="84" t="s">
        <v>182</v>
      </c>
      <c r="BF2679" s="84" t="s">
        <v>122</v>
      </c>
      <c r="BG2679" s="84" t="s">
        <v>69</v>
      </c>
      <c r="BH2679" s="92" t="s">
        <v>15844</v>
      </c>
      <c r="BI2679" s="84" t="s">
        <v>122</v>
      </c>
      <c r="BJ2679" s="84" t="s">
        <v>15845</v>
      </c>
      <c r="BK2679" s="84" t="s">
        <v>867</v>
      </c>
      <c r="BL2679" s="84" t="s">
        <v>122</v>
      </c>
      <c r="BM2679" s="84" t="s">
        <v>81</v>
      </c>
      <c r="BN2679" s="84" t="s">
        <v>70</v>
      </c>
      <c r="BO2679" s="84" t="s">
        <v>71</v>
      </c>
      <c r="BP2679" s="84" t="s">
        <v>122</v>
      </c>
      <c r="BQ2679" s="84" t="s">
        <v>163</v>
      </c>
    </row>
    <row r="2680" spans="1:69" ht="14.4" x14ac:dyDescent="0.3">
      <c r="A2680" s="40" t="str">
        <f t="shared" si="1159"/>
        <v>2025-09-19</v>
      </c>
      <c r="B2680" s="40" t="str">
        <f t="shared" si="1160"/>
        <v>SYD</v>
      </c>
      <c r="C2680" s="39" t="str">
        <f t="shared" si="1161"/>
        <v>40644127016</v>
      </c>
      <c r="D2680" s="41" t="str">
        <f t="shared" si="1162"/>
        <v>PKR253659658</v>
      </c>
      <c r="E2680" s="41" t="str">
        <f t="shared" si="1163"/>
        <v>596421494251</v>
      </c>
      <c r="F2680" s="39" t="str">
        <f t="shared" si="1164"/>
        <v>2254225</v>
      </c>
      <c r="G2680" s="39" t="str">
        <f t="shared" si="1165"/>
        <v>WISE EXPRESS LOGISTICS PTY LTD</v>
      </c>
      <c r="H2680" s="41" t="str">
        <f t="shared" si="1166"/>
        <v>박효은</v>
      </c>
      <c r="I2680" s="39" t="str">
        <f t="shared" si="1167"/>
        <v>18117</v>
      </c>
      <c r="J2680" s="52" t="str">
        <f t="shared" si="1168"/>
        <v/>
      </c>
      <c r="K2680" s="75">
        <f t="shared" si="1169"/>
        <v>1</v>
      </c>
      <c r="L2680" s="76">
        <f t="shared" si="1170"/>
        <v>0.8</v>
      </c>
      <c r="M2680" s="76">
        <f t="shared" si="1171"/>
        <v>1E-3</v>
      </c>
      <c r="N2680" s="76">
        <f t="shared" si="1172"/>
        <v>0.8</v>
      </c>
      <c r="O2680" s="42">
        <f t="shared" si="1173"/>
        <v>1</v>
      </c>
      <c r="P2680" s="39" t="str">
        <f t="shared" si="1174"/>
        <v>일반(목록배제,Normal-Manifest Exception)</v>
      </c>
      <c r="Q2680" s="72">
        <f t="shared" si="1175"/>
        <v>24</v>
      </c>
      <c r="R2680" s="43" t="str">
        <f t="shared" si="1176"/>
        <v>5X033</v>
      </c>
      <c r="S2680" s="82" t="str">
        <f t="shared" si="1177"/>
        <v/>
      </c>
      <c r="T2680" s="40">
        <f t="shared" si="1178"/>
        <v>45919</v>
      </c>
      <c r="U2680" s="44">
        <v>2500</v>
      </c>
      <c r="V2680" s="44">
        <f t="shared" si="1179"/>
        <v>0</v>
      </c>
      <c r="W2680" s="77">
        <f t="shared" si="1180"/>
        <v>2500</v>
      </c>
      <c r="X2680" s="78">
        <f t="shared" si="1181"/>
        <v>0</v>
      </c>
      <c r="Y2680" s="44" cm="1">
        <f t="array" ref="Y2680">_xlfn.IFNA(_xlfn.IFS(AND(Q2680&gt;=2000, Q2680&lt;3000), 10000, AND(Q2680&gt;=3000, Q2680&lt;4000), 15000, AND(Q2680&gt;=4000, Q2680&lt;5000), 20000, AND(Q2680&gt;=5000), 25000),0)</f>
        <v>0</v>
      </c>
      <c r="Z2680" s="91">
        <f t="shared" si="1182"/>
        <v>300</v>
      </c>
      <c r="AA2680" s="44">
        <f t="shared" si="1183"/>
        <v>0</v>
      </c>
      <c r="AB2680" s="44"/>
      <c r="AC2680" s="44"/>
      <c r="AD2680" s="44"/>
      <c r="AE2680" s="44">
        <f>VLOOKUP(O2680,정산업데이트!$A$6:$B$12,2,10)</f>
        <v>0</v>
      </c>
      <c r="AF2680" s="44"/>
      <c r="AG2680" s="79">
        <f t="shared" si="1184"/>
        <v>300</v>
      </c>
      <c r="AH2680" s="80">
        <f t="shared" si="1185"/>
        <v>2800</v>
      </c>
      <c r="AI2680" s="93"/>
      <c r="AJ2680" s="84" t="s">
        <v>13958</v>
      </c>
      <c r="AK2680" s="84" t="s">
        <v>73</v>
      </c>
      <c r="AL2680" s="84" t="s">
        <v>13959</v>
      </c>
      <c r="AM2680" s="84" t="s">
        <v>15846</v>
      </c>
      <c r="AN2680" s="84" t="s">
        <v>15847</v>
      </c>
      <c r="AO2680" s="84" t="s">
        <v>15848</v>
      </c>
      <c r="AP2680" s="84" t="s">
        <v>1394</v>
      </c>
      <c r="AQ2680" s="84" t="s">
        <v>122</v>
      </c>
      <c r="AR2680" s="85">
        <v>1</v>
      </c>
      <c r="AS2680" s="86">
        <v>0.8</v>
      </c>
      <c r="AT2680" s="86">
        <v>1E-3</v>
      </c>
      <c r="AU2680" s="86">
        <v>0.8</v>
      </c>
      <c r="AV2680" s="84" t="s">
        <v>8</v>
      </c>
      <c r="AW2680" s="86">
        <v>24</v>
      </c>
      <c r="AX2680" s="84" t="s">
        <v>68</v>
      </c>
      <c r="AY2680" s="84" t="s">
        <v>68</v>
      </c>
      <c r="AZ2680" s="84" t="s">
        <v>68</v>
      </c>
      <c r="BA2680" s="84" t="s">
        <v>68</v>
      </c>
      <c r="BB2680" s="84" t="s">
        <v>68</v>
      </c>
      <c r="BC2680" s="84" t="s">
        <v>125</v>
      </c>
      <c r="BD2680" s="84" t="s">
        <v>74</v>
      </c>
      <c r="BE2680" s="84" t="s">
        <v>15849</v>
      </c>
      <c r="BF2680" s="84" t="s">
        <v>122</v>
      </c>
      <c r="BG2680" s="84" t="s">
        <v>69</v>
      </c>
      <c r="BH2680" s="92" t="s">
        <v>15850</v>
      </c>
      <c r="BI2680" s="84" t="s">
        <v>122</v>
      </c>
      <c r="BJ2680" s="84" t="s">
        <v>15851</v>
      </c>
      <c r="BK2680" s="84" t="s">
        <v>867</v>
      </c>
      <c r="BL2680" s="84" t="s">
        <v>122</v>
      </c>
      <c r="BM2680" s="84" t="s">
        <v>74</v>
      </c>
      <c r="BN2680" s="84" t="s">
        <v>70</v>
      </c>
      <c r="BO2680" s="84" t="s">
        <v>71</v>
      </c>
      <c r="BP2680" s="84" t="s">
        <v>122</v>
      </c>
      <c r="BQ2680" s="84" t="s">
        <v>163</v>
      </c>
    </row>
    <row r="2681" spans="1:69" ht="14.4" x14ac:dyDescent="0.3">
      <c r="A2681" s="40" t="str">
        <f t="shared" si="1159"/>
        <v>2025-09-19</v>
      </c>
      <c r="B2681" s="40" t="str">
        <f t="shared" si="1160"/>
        <v>SYD</v>
      </c>
      <c r="C2681" s="39" t="str">
        <f t="shared" si="1161"/>
        <v>40644127016</v>
      </c>
      <c r="D2681" s="41" t="str">
        <f t="shared" si="1162"/>
        <v>PKR253659639</v>
      </c>
      <c r="E2681" s="41" t="str">
        <f t="shared" si="1163"/>
        <v>596421494122</v>
      </c>
      <c r="F2681" s="39" t="str">
        <f t="shared" si="1164"/>
        <v>2254264</v>
      </c>
      <c r="G2681" s="39" t="str">
        <f t="shared" si="1165"/>
        <v>WISE EXPRESS(JNHLINK)</v>
      </c>
      <c r="H2681" s="41" t="str">
        <f t="shared" si="1166"/>
        <v>김소영</v>
      </c>
      <c r="I2681" s="39" t="str">
        <f t="shared" si="1167"/>
        <v>02786</v>
      </c>
      <c r="J2681" s="52" t="str">
        <f t="shared" si="1168"/>
        <v/>
      </c>
      <c r="K2681" s="75">
        <f t="shared" si="1169"/>
        <v>1</v>
      </c>
      <c r="L2681" s="76">
        <f t="shared" si="1170"/>
        <v>0.7</v>
      </c>
      <c r="M2681" s="76">
        <f t="shared" si="1171"/>
        <v>1E-3</v>
      </c>
      <c r="N2681" s="76">
        <f t="shared" si="1172"/>
        <v>0.7</v>
      </c>
      <c r="O2681" s="42">
        <f t="shared" si="1173"/>
        <v>1</v>
      </c>
      <c r="P2681" s="39" t="str">
        <f t="shared" si="1174"/>
        <v>목록(Manifest)</v>
      </c>
      <c r="Q2681" s="72">
        <f t="shared" si="1175"/>
        <v>65</v>
      </c>
      <c r="R2681" s="43" t="str">
        <f t="shared" si="1176"/>
        <v>5X033</v>
      </c>
      <c r="S2681" s="82" t="str">
        <f t="shared" si="1177"/>
        <v/>
      </c>
      <c r="T2681" s="40">
        <f t="shared" si="1178"/>
        <v>45919</v>
      </c>
      <c r="U2681" s="44">
        <v>2500</v>
      </c>
      <c r="V2681" s="44">
        <f t="shared" si="1179"/>
        <v>0</v>
      </c>
      <c r="W2681" s="77">
        <f t="shared" si="1180"/>
        <v>2500</v>
      </c>
      <c r="X2681" s="78">
        <f t="shared" si="1181"/>
        <v>0</v>
      </c>
      <c r="Y2681" s="44" cm="1">
        <f t="array" ref="Y2681">_xlfn.IFNA(_xlfn.IFS(AND(Q2681&gt;=2000, Q2681&lt;3000), 10000, AND(Q2681&gt;=3000, Q2681&lt;4000), 15000, AND(Q2681&gt;=4000, Q2681&lt;5000), 20000, AND(Q2681&gt;=5000), 25000),0)</f>
        <v>0</v>
      </c>
      <c r="Z2681" s="91">
        <f t="shared" si="1182"/>
        <v>0</v>
      </c>
      <c r="AA2681" s="44">
        <f t="shared" si="1183"/>
        <v>0</v>
      </c>
      <c r="AB2681" s="44"/>
      <c r="AC2681" s="44"/>
      <c r="AD2681" s="44"/>
      <c r="AE2681" s="44">
        <f>VLOOKUP(O2681,정산업데이트!$A$6:$B$12,2,10)</f>
        <v>0</v>
      </c>
      <c r="AF2681" s="44"/>
      <c r="AG2681" s="79">
        <f t="shared" si="1184"/>
        <v>0</v>
      </c>
      <c r="AH2681" s="80">
        <f t="shared" si="1185"/>
        <v>2500</v>
      </c>
      <c r="AI2681" s="93"/>
      <c r="AJ2681" s="84" t="s">
        <v>13958</v>
      </c>
      <c r="AK2681" s="84" t="s">
        <v>73</v>
      </c>
      <c r="AL2681" s="84" t="s">
        <v>13959</v>
      </c>
      <c r="AM2681" s="84" t="s">
        <v>15852</v>
      </c>
      <c r="AN2681" s="84" t="s">
        <v>324</v>
      </c>
      <c r="AO2681" s="84" t="s">
        <v>10572</v>
      </c>
      <c r="AP2681" s="84" t="s">
        <v>10573</v>
      </c>
      <c r="AQ2681" s="84" t="s">
        <v>122</v>
      </c>
      <c r="AR2681" s="85">
        <v>1</v>
      </c>
      <c r="AS2681" s="86">
        <v>0.7</v>
      </c>
      <c r="AT2681" s="86">
        <v>1E-3</v>
      </c>
      <c r="AU2681" s="86">
        <v>0.7</v>
      </c>
      <c r="AV2681" s="84" t="s">
        <v>7</v>
      </c>
      <c r="AW2681" s="86">
        <v>65</v>
      </c>
      <c r="AX2681" s="84" t="s">
        <v>68</v>
      </c>
      <c r="AY2681" s="84" t="s">
        <v>68</v>
      </c>
      <c r="AZ2681" s="84" t="s">
        <v>68</v>
      </c>
      <c r="BA2681" s="84" t="s">
        <v>68</v>
      </c>
      <c r="BB2681" s="84" t="s">
        <v>68</v>
      </c>
      <c r="BC2681" s="84" t="s">
        <v>142</v>
      </c>
      <c r="BD2681" s="84" t="s">
        <v>106</v>
      </c>
      <c r="BE2681" s="84" t="s">
        <v>107</v>
      </c>
      <c r="BF2681" s="84" t="s">
        <v>122</v>
      </c>
      <c r="BG2681" s="84" t="s">
        <v>69</v>
      </c>
      <c r="BH2681" s="92" t="s">
        <v>15853</v>
      </c>
      <c r="BI2681" s="84" t="s">
        <v>122</v>
      </c>
      <c r="BJ2681" s="84" t="s">
        <v>15854</v>
      </c>
      <c r="BK2681" s="84" t="s">
        <v>867</v>
      </c>
      <c r="BL2681" s="84" t="s">
        <v>122</v>
      </c>
      <c r="BM2681" s="84" t="s">
        <v>106</v>
      </c>
      <c r="BN2681" s="84" t="s">
        <v>70</v>
      </c>
      <c r="BO2681" s="84" t="s">
        <v>71</v>
      </c>
      <c r="BP2681" s="84" t="s">
        <v>122</v>
      </c>
      <c r="BQ2681" s="84" t="s">
        <v>163</v>
      </c>
    </row>
    <row r="2682" spans="1:69" ht="14.4" x14ac:dyDescent="0.3">
      <c r="A2682" s="40" t="str">
        <f t="shared" si="1159"/>
        <v>2025-09-19</v>
      </c>
      <c r="B2682" s="40" t="str">
        <f t="shared" si="1160"/>
        <v>SYD</v>
      </c>
      <c r="C2682" s="39" t="str">
        <f t="shared" si="1161"/>
        <v>40644127016</v>
      </c>
      <c r="D2682" s="41" t="str">
        <f t="shared" si="1162"/>
        <v>PKR253659640</v>
      </c>
      <c r="E2682" s="41" t="str">
        <f t="shared" si="1163"/>
        <v>596421494133</v>
      </c>
      <c r="F2682" s="39" t="str">
        <f t="shared" si="1164"/>
        <v>2254264</v>
      </c>
      <c r="G2682" s="39" t="str">
        <f t="shared" si="1165"/>
        <v>WISE EXPRESS(JNHLINK)</v>
      </c>
      <c r="H2682" s="41" t="str">
        <f t="shared" si="1166"/>
        <v>홍미현</v>
      </c>
      <c r="I2682" s="39" t="str">
        <f t="shared" si="1167"/>
        <v>16469</v>
      </c>
      <c r="J2682" s="52" t="str">
        <f t="shared" si="1168"/>
        <v/>
      </c>
      <c r="K2682" s="75">
        <f t="shared" si="1169"/>
        <v>1</v>
      </c>
      <c r="L2682" s="76">
        <f t="shared" si="1170"/>
        <v>0.7</v>
      </c>
      <c r="M2682" s="76">
        <f t="shared" si="1171"/>
        <v>1E-3</v>
      </c>
      <c r="N2682" s="76">
        <f t="shared" si="1172"/>
        <v>0.7</v>
      </c>
      <c r="O2682" s="42">
        <f t="shared" si="1173"/>
        <v>1</v>
      </c>
      <c r="P2682" s="39" t="str">
        <f t="shared" si="1174"/>
        <v>목록(Manifest)</v>
      </c>
      <c r="Q2682" s="72">
        <f t="shared" si="1175"/>
        <v>65</v>
      </c>
      <c r="R2682" s="43" t="str">
        <f t="shared" si="1176"/>
        <v>5X033</v>
      </c>
      <c r="S2682" s="82" t="str">
        <f t="shared" si="1177"/>
        <v/>
      </c>
      <c r="T2682" s="40">
        <f t="shared" si="1178"/>
        <v>45919</v>
      </c>
      <c r="U2682" s="44">
        <v>2500</v>
      </c>
      <c r="V2682" s="44">
        <f t="shared" si="1179"/>
        <v>0</v>
      </c>
      <c r="W2682" s="77">
        <f t="shared" si="1180"/>
        <v>2500</v>
      </c>
      <c r="X2682" s="78">
        <f t="shared" si="1181"/>
        <v>0</v>
      </c>
      <c r="Y2682" s="44" cm="1">
        <f t="array" ref="Y2682">_xlfn.IFNA(_xlfn.IFS(AND(Q2682&gt;=2000, Q2682&lt;3000), 10000, AND(Q2682&gt;=3000, Q2682&lt;4000), 15000, AND(Q2682&gt;=4000, Q2682&lt;5000), 20000, AND(Q2682&gt;=5000), 25000),0)</f>
        <v>0</v>
      </c>
      <c r="Z2682" s="91">
        <f t="shared" si="1182"/>
        <v>0</v>
      </c>
      <c r="AA2682" s="44">
        <f t="shared" si="1183"/>
        <v>0</v>
      </c>
      <c r="AB2682" s="44"/>
      <c r="AC2682" s="44"/>
      <c r="AD2682" s="44"/>
      <c r="AE2682" s="44">
        <f>VLOOKUP(O2682,정산업데이트!$A$6:$B$12,2,10)</f>
        <v>0</v>
      </c>
      <c r="AF2682" s="44"/>
      <c r="AG2682" s="79">
        <f t="shared" si="1184"/>
        <v>0</v>
      </c>
      <c r="AH2682" s="80">
        <f t="shared" si="1185"/>
        <v>2500</v>
      </c>
      <c r="AI2682" s="93"/>
      <c r="AJ2682" s="84" t="s">
        <v>13958</v>
      </c>
      <c r="AK2682" s="84" t="s">
        <v>73</v>
      </c>
      <c r="AL2682" s="84" t="s">
        <v>13959</v>
      </c>
      <c r="AM2682" s="84" t="s">
        <v>15855</v>
      </c>
      <c r="AN2682" s="84" t="s">
        <v>15856</v>
      </c>
      <c r="AO2682" s="84" t="s">
        <v>15857</v>
      </c>
      <c r="AP2682" s="84" t="s">
        <v>15858</v>
      </c>
      <c r="AQ2682" s="84" t="s">
        <v>122</v>
      </c>
      <c r="AR2682" s="85">
        <v>1</v>
      </c>
      <c r="AS2682" s="86">
        <v>0.7</v>
      </c>
      <c r="AT2682" s="86">
        <v>1E-3</v>
      </c>
      <c r="AU2682" s="86">
        <v>0.7</v>
      </c>
      <c r="AV2682" s="84" t="s">
        <v>7</v>
      </c>
      <c r="AW2682" s="86">
        <v>65</v>
      </c>
      <c r="AX2682" s="84" t="s">
        <v>68</v>
      </c>
      <c r="AY2682" s="84" t="s">
        <v>68</v>
      </c>
      <c r="AZ2682" s="84" t="s">
        <v>68</v>
      </c>
      <c r="BA2682" s="84" t="s">
        <v>68</v>
      </c>
      <c r="BB2682" s="84" t="s">
        <v>68</v>
      </c>
      <c r="BC2682" s="84" t="s">
        <v>142</v>
      </c>
      <c r="BD2682" s="84" t="s">
        <v>106</v>
      </c>
      <c r="BE2682" s="84" t="s">
        <v>107</v>
      </c>
      <c r="BF2682" s="84" t="s">
        <v>122</v>
      </c>
      <c r="BG2682" s="84" t="s">
        <v>69</v>
      </c>
      <c r="BH2682" s="92" t="s">
        <v>15859</v>
      </c>
      <c r="BI2682" s="84" t="s">
        <v>122</v>
      </c>
      <c r="BJ2682" s="84" t="s">
        <v>15860</v>
      </c>
      <c r="BK2682" s="84" t="s">
        <v>867</v>
      </c>
      <c r="BL2682" s="84" t="s">
        <v>122</v>
      </c>
      <c r="BM2682" s="84" t="s">
        <v>106</v>
      </c>
      <c r="BN2682" s="84" t="s">
        <v>70</v>
      </c>
      <c r="BO2682" s="84" t="s">
        <v>71</v>
      </c>
      <c r="BP2682" s="84" t="s">
        <v>122</v>
      </c>
      <c r="BQ2682" s="84" t="s">
        <v>163</v>
      </c>
    </row>
    <row r="2683" spans="1:69" ht="14.4" customHeight="1" x14ac:dyDescent="0.3">
      <c r="A2683" s="40" t="str">
        <f t="shared" si="1159"/>
        <v>2025-09-19</v>
      </c>
      <c r="B2683" s="40" t="str">
        <f t="shared" si="1160"/>
        <v>SYD</v>
      </c>
      <c r="C2683" s="39" t="str">
        <f t="shared" si="1161"/>
        <v>40644127016</v>
      </c>
      <c r="D2683" s="41" t="str">
        <f t="shared" si="1162"/>
        <v>PKR253659641</v>
      </c>
      <c r="E2683" s="41" t="str">
        <f t="shared" si="1163"/>
        <v>596421494144</v>
      </c>
      <c r="F2683" s="39" t="str">
        <f t="shared" si="1164"/>
        <v>2254264</v>
      </c>
      <c r="G2683" s="39" t="str">
        <f t="shared" si="1165"/>
        <v>WISE EXPRESS(JNHLINK)</v>
      </c>
      <c r="H2683" s="41" t="str">
        <f t="shared" si="1166"/>
        <v>이유아</v>
      </c>
      <c r="I2683" s="39" t="str">
        <f t="shared" si="1167"/>
        <v>63088</v>
      </c>
      <c r="J2683" s="52" t="str">
        <f t="shared" si="1168"/>
        <v/>
      </c>
      <c r="K2683" s="75">
        <f t="shared" si="1169"/>
        <v>1</v>
      </c>
      <c r="L2683" s="76">
        <f t="shared" si="1170"/>
        <v>0.7</v>
      </c>
      <c r="M2683" s="76">
        <f t="shared" si="1171"/>
        <v>1E-3</v>
      </c>
      <c r="N2683" s="76">
        <f t="shared" si="1172"/>
        <v>0.7</v>
      </c>
      <c r="O2683" s="42">
        <f t="shared" si="1173"/>
        <v>1</v>
      </c>
      <c r="P2683" s="39" t="str">
        <f t="shared" si="1174"/>
        <v>목록(Manifest)</v>
      </c>
      <c r="Q2683" s="72">
        <f t="shared" si="1175"/>
        <v>65</v>
      </c>
      <c r="R2683" s="43" t="str">
        <f t="shared" si="1176"/>
        <v>5X033</v>
      </c>
      <c r="S2683" s="82" t="str">
        <f t="shared" si="1177"/>
        <v/>
      </c>
      <c r="T2683" s="40">
        <f t="shared" si="1178"/>
        <v>45919</v>
      </c>
      <c r="U2683" s="44">
        <v>2500</v>
      </c>
      <c r="V2683" s="44">
        <f t="shared" si="1179"/>
        <v>0</v>
      </c>
      <c r="W2683" s="77">
        <f t="shared" si="1180"/>
        <v>2500</v>
      </c>
      <c r="X2683" s="78">
        <f t="shared" si="1181"/>
        <v>0</v>
      </c>
      <c r="Y2683" s="44" cm="1">
        <f t="array" ref="Y2683">_xlfn.IFNA(_xlfn.IFS(AND(Q2683&gt;=2000, Q2683&lt;3000), 10000, AND(Q2683&gt;=3000, Q2683&lt;4000), 15000, AND(Q2683&gt;=4000, Q2683&lt;5000), 20000, AND(Q2683&gt;=5000), 25000),0)</f>
        <v>0</v>
      </c>
      <c r="Z2683" s="91">
        <f t="shared" si="1182"/>
        <v>0</v>
      </c>
      <c r="AA2683" s="44">
        <f t="shared" si="1183"/>
        <v>3000</v>
      </c>
      <c r="AB2683" s="44"/>
      <c r="AC2683" s="44"/>
      <c r="AD2683" s="44"/>
      <c r="AE2683" s="44">
        <f>VLOOKUP(O2683,정산업데이트!$A$6:$B$12,2,10)</f>
        <v>0</v>
      </c>
      <c r="AF2683" s="44"/>
      <c r="AG2683" s="79">
        <f t="shared" si="1184"/>
        <v>3000</v>
      </c>
      <c r="AH2683" s="80">
        <f t="shared" si="1185"/>
        <v>5500</v>
      </c>
      <c r="AI2683" s="93"/>
      <c r="AJ2683" s="84" t="s">
        <v>13958</v>
      </c>
      <c r="AK2683" s="84" t="s">
        <v>73</v>
      </c>
      <c r="AL2683" s="84" t="s">
        <v>13959</v>
      </c>
      <c r="AM2683" s="84" t="s">
        <v>15861</v>
      </c>
      <c r="AN2683" s="84" t="s">
        <v>15862</v>
      </c>
      <c r="AO2683" s="84" t="s">
        <v>15863</v>
      </c>
      <c r="AP2683" s="84" t="s">
        <v>15864</v>
      </c>
      <c r="AQ2683" s="84" t="s">
        <v>122</v>
      </c>
      <c r="AR2683" s="85">
        <v>1</v>
      </c>
      <c r="AS2683" s="86">
        <v>0.7</v>
      </c>
      <c r="AT2683" s="86">
        <v>1E-3</v>
      </c>
      <c r="AU2683" s="86">
        <v>0.7</v>
      </c>
      <c r="AV2683" s="84" t="s">
        <v>7</v>
      </c>
      <c r="AW2683" s="86">
        <v>65</v>
      </c>
      <c r="AX2683" s="84" t="s">
        <v>68</v>
      </c>
      <c r="AY2683" s="84" t="s">
        <v>68</v>
      </c>
      <c r="AZ2683" s="84" t="s">
        <v>68</v>
      </c>
      <c r="BA2683" s="84" t="s">
        <v>68</v>
      </c>
      <c r="BB2683" s="84" t="s">
        <v>68</v>
      </c>
      <c r="BC2683" s="84" t="s">
        <v>142</v>
      </c>
      <c r="BD2683" s="84" t="s">
        <v>106</v>
      </c>
      <c r="BE2683" s="84" t="s">
        <v>107</v>
      </c>
      <c r="BF2683" s="84" t="s">
        <v>122</v>
      </c>
      <c r="BG2683" s="84" t="s">
        <v>69</v>
      </c>
      <c r="BH2683" s="92" t="s">
        <v>15865</v>
      </c>
      <c r="BI2683" s="84" t="s">
        <v>122</v>
      </c>
      <c r="BJ2683" s="84" t="s">
        <v>15866</v>
      </c>
      <c r="BK2683" s="84" t="s">
        <v>867</v>
      </c>
      <c r="BL2683" s="84" t="s">
        <v>122</v>
      </c>
      <c r="BM2683" s="84" t="s">
        <v>106</v>
      </c>
      <c r="BN2683" s="84" t="s">
        <v>70</v>
      </c>
      <c r="BO2683" s="84" t="s">
        <v>71</v>
      </c>
      <c r="BP2683" s="84" t="s">
        <v>122</v>
      </c>
      <c r="BQ2683" s="84" t="s">
        <v>163</v>
      </c>
    </row>
    <row r="2684" spans="1:69" ht="14.4" x14ac:dyDescent="0.3">
      <c r="A2684" s="40" t="str">
        <f t="shared" si="1159"/>
        <v>2025-09-19</v>
      </c>
      <c r="B2684" s="40" t="str">
        <f t="shared" si="1160"/>
        <v>SYD</v>
      </c>
      <c r="C2684" s="39" t="str">
        <f t="shared" si="1161"/>
        <v>40644127016</v>
      </c>
      <c r="D2684" s="41" t="str">
        <f t="shared" si="1162"/>
        <v>PKR253659642</v>
      </c>
      <c r="E2684" s="41" t="str">
        <f t="shared" si="1163"/>
        <v>596421494155</v>
      </c>
      <c r="F2684" s="39" t="str">
        <f t="shared" si="1164"/>
        <v>2254264</v>
      </c>
      <c r="G2684" s="39" t="str">
        <f t="shared" si="1165"/>
        <v>WISE EXPRESS(JNHLINK)</v>
      </c>
      <c r="H2684" s="41" t="str">
        <f t="shared" si="1166"/>
        <v>김광미</v>
      </c>
      <c r="I2684" s="39" t="str">
        <f t="shared" si="1167"/>
        <v>28807</v>
      </c>
      <c r="J2684" s="52" t="str">
        <f t="shared" si="1168"/>
        <v/>
      </c>
      <c r="K2684" s="75">
        <f t="shared" si="1169"/>
        <v>1</v>
      </c>
      <c r="L2684" s="76">
        <f t="shared" si="1170"/>
        <v>0.7</v>
      </c>
      <c r="M2684" s="76">
        <f t="shared" si="1171"/>
        <v>1E-3</v>
      </c>
      <c r="N2684" s="76">
        <f t="shared" si="1172"/>
        <v>0.7</v>
      </c>
      <c r="O2684" s="42">
        <f t="shared" si="1173"/>
        <v>1</v>
      </c>
      <c r="P2684" s="39" t="str">
        <f t="shared" si="1174"/>
        <v>목록(Manifest)</v>
      </c>
      <c r="Q2684" s="72">
        <f t="shared" si="1175"/>
        <v>65</v>
      </c>
      <c r="R2684" s="43" t="str">
        <f t="shared" si="1176"/>
        <v>5X033</v>
      </c>
      <c r="S2684" s="82" t="str">
        <f t="shared" si="1177"/>
        <v/>
      </c>
      <c r="T2684" s="40">
        <f t="shared" si="1178"/>
        <v>45919</v>
      </c>
      <c r="U2684" s="44">
        <v>2500</v>
      </c>
      <c r="V2684" s="44">
        <f t="shared" si="1179"/>
        <v>0</v>
      </c>
      <c r="W2684" s="77">
        <f t="shared" si="1180"/>
        <v>2500</v>
      </c>
      <c r="X2684" s="78">
        <f t="shared" si="1181"/>
        <v>0</v>
      </c>
      <c r="Y2684" s="44" cm="1">
        <f t="array" ref="Y2684">_xlfn.IFNA(_xlfn.IFS(AND(Q2684&gt;=2000, Q2684&lt;3000), 10000, AND(Q2684&gt;=3000, Q2684&lt;4000), 15000, AND(Q2684&gt;=4000, Q2684&lt;5000), 20000, AND(Q2684&gt;=5000), 25000),0)</f>
        <v>0</v>
      </c>
      <c r="Z2684" s="91">
        <f t="shared" si="1182"/>
        <v>0</v>
      </c>
      <c r="AA2684" s="44">
        <f t="shared" si="1183"/>
        <v>0</v>
      </c>
      <c r="AB2684" s="44"/>
      <c r="AC2684" s="44"/>
      <c r="AD2684" s="44"/>
      <c r="AE2684" s="44">
        <f>VLOOKUP(O2684,정산업데이트!$A$6:$B$12,2,10)</f>
        <v>0</v>
      </c>
      <c r="AF2684" s="44"/>
      <c r="AG2684" s="79">
        <f t="shared" si="1184"/>
        <v>0</v>
      </c>
      <c r="AH2684" s="80">
        <f t="shared" si="1185"/>
        <v>2500</v>
      </c>
      <c r="AI2684" s="93"/>
      <c r="AJ2684" s="84" t="s">
        <v>13958</v>
      </c>
      <c r="AK2684" s="84" t="s">
        <v>73</v>
      </c>
      <c r="AL2684" s="84" t="s">
        <v>13959</v>
      </c>
      <c r="AM2684" s="84" t="s">
        <v>15867</v>
      </c>
      <c r="AN2684" s="84" t="s">
        <v>15868</v>
      </c>
      <c r="AO2684" s="84" t="s">
        <v>15869</v>
      </c>
      <c r="AP2684" s="84" t="s">
        <v>15870</v>
      </c>
      <c r="AQ2684" s="84" t="s">
        <v>122</v>
      </c>
      <c r="AR2684" s="85">
        <v>1</v>
      </c>
      <c r="AS2684" s="86">
        <v>0.7</v>
      </c>
      <c r="AT2684" s="86">
        <v>1E-3</v>
      </c>
      <c r="AU2684" s="86">
        <v>0.7</v>
      </c>
      <c r="AV2684" s="84" t="s">
        <v>7</v>
      </c>
      <c r="AW2684" s="86">
        <v>65</v>
      </c>
      <c r="AX2684" s="84" t="s">
        <v>68</v>
      </c>
      <c r="AY2684" s="84" t="s">
        <v>68</v>
      </c>
      <c r="AZ2684" s="84" t="s">
        <v>68</v>
      </c>
      <c r="BA2684" s="84" t="s">
        <v>68</v>
      </c>
      <c r="BB2684" s="84" t="s">
        <v>68</v>
      </c>
      <c r="BC2684" s="84" t="s">
        <v>142</v>
      </c>
      <c r="BD2684" s="84" t="s">
        <v>106</v>
      </c>
      <c r="BE2684" s="84" t="s">
        <v>107</v>
      </c>
      <c r="BF2684" s="84" t="s">
        <v>122</v>
      </c>
      <c r="BG2684" s="84" t="s">
        <v>69</v>
      </c>
      <c r="BH2684" s="92" t="s">
        <v>15871</v>
      </c>
      <c r="BI2684" s="84" t="s">
        <v>122</v>
      </c>
      <c r="BJ2684" s="84" t="s">
        <v>15872</v>
      </c>
      <c r="BK2684" s="84" t="s">
        <v>867</v>
      </c>
      <c r="BL2684" s="84" t="s">
        <v>122</v>
      </c>
      <c r="BM2684" s="84" t="s">
        <v>106</v>
      </c>
      <c r="BN2684" s="84" t="s">
        <v>70</v>
      </c>
      <c r="BO2684" s="84" t="s">
        <v>71</v>
      </c>
      <c r="BP2684" s="84" t="s">
        <v>122</v>
      </c>
      <c r="BQ2684" s="84" t="s">
        <v>163</v>
      </c>
    </row>
    <row r="2685" spans="1:69" ht="14.4" x14ac:dyDescent="0.3">
      <c r="A2685" s="40" t="str">
        <f t="shared" si="1159"/>
        <v>2025-09-19</v>
      </c>
      <c r="B2685" s="40" t="str">
        <f t="shared" si="1160"/>
        <v>SYD</v>
      </c>
      <c r="C2685" s="39" t="str">
        <f t="shared" si="1161"/>
        <v>40644127016</v>
      </c>
      <c r="D2685" s="41" t="str">
        <f t="shared" si="1162"/>
        <v>PKR253659643</v>
      </c>
      <c r="E2685" s="41" t="str">
        <f t="shared" si="1163"/>
        <v>596421494166</v>
      </c>
      <c r="F2685" s="39" t="str">
        <f t="shared" si="1164"/>
        <v>2254264</v>
      </c>
      <c r="G2685" s="39" t="str">
        <f t="shared" si="1165"/>
        <v>WISE EXPRESS(JNHLINK)</v>
      </c>
      <c r="H2685" s="41" t="str">
        <f t="shared" si="1166"/>
        <v>최세은</v>
      </c>
      <c r="I2685" s="39" t="str">
        <f t="shared" si="1167"/>
        <v>12780</v>
      </c>
      <c r="J2685" s="52" t="str">
        <f t="shared" si="1168"/>
        <v/>
      </c>
      <c r="K2685" s="75">
        <f t="shared" si="1169"/>
        <v>1</v>
      </c>
      <c r="L2685" s="76">
        <f t="shared" si="1170"/>
        <v>0.7</v>
      </c>
      <c r="M2685" s="76">
        <f t="shared" si="1171"/>
        <v>1E-3</v>
      </c>
      <c r="N2685" s="76">
        <f t="shared" si="1172"/>
        <v>0.7</v>
      </c>
      <c r="O2685" s="42">
        <f t="shared" si="1173"/>
        <v>1</v>
      </c>
      <c r="P2685" s="39" t="str">
        <f t="shared" si="1174"/>
        <v>목록(Manifest)</v>
      </c>
      <c r="Q2685" s="72">
        <f t="shared" si="1175"/>
        <v>65</v>
      </c>
      <c r="R2685" s="43" t="str">
        <f t="shared" si="1176"/>
        <v>5X033</v>
      </c>
      <c r="S2685" s="82" t="str">
        <f t="shared" si="1177"/>
        <v/>
      </c>
      <c r="T2685" s="40">
        <f t="shared" si="1178"/>
        <v>45919</v>
      </c>
      <c r="U2685" s="44">
        <v>2500</v>
      </c>
      <c r="V2685" s="44">
        <f t="shared" si="1179"/>
        <v>0</v>
      </c>
      <c r="W2685" s="77">
        <f t="shared" si="1180"/>
        <v>2500</v>
      </c>
      <c r="X2685" s="78">
        <f t="shared" si="1181"/>
        <v>0</v>
      </c>
      <c r="Y2685" s="44" cm="1">
        <f t="array" ref="Y2685">_xlfn.IFNA(_xlfn.IFS(AND(Q2685&gt;=2000, Q2685&lt;3000), 10000, AND(Q2685&gt;=3000, Q2685&lt;4000), 15000, AND(Q2685&gt;=4000, Q2685&lt;5000), 20000, AND(Q2685&gt;=5000), 25000),0)</f>
        <v>0</v>
      </c>
      <c r="Z2685" s="91">
        <f t="shared" si="1182"/>
        <v>0</v>
      </c>
      <c r="AA2685" s="44">
        <f t="shared" si="1183"/>
        <v>0</v>
      </c>
      <c r="AB2685" s="44"/>
      <c r="AC2685" s="44"/>
      <c r="AD2685" s="44"/>
      <c r="AE2685" s="44">
        <f>VLOOKUP(O2685,정산업데이트!$A$6:$B$12,2,10)</f>
        <v>0</v>
      </c>
      <c r="AF2685" s="44"/>
      <c r="AG2685" s="79">
        <f t="shared" si="1184"/>
        <v>0</v>
      </c>
      <c r="AH2685" s="80">
        <f t="shared" si="1185"/>
        <v>2500</v>
      </c>
      <c r="AI2685" s="93"/>
      <c r="AJ2685" s="84" t="s">
        <v>13958</v>
      </c>
      <c r="AK2685" s="84" t="s">
        <v>73</v>
      </c>
      <c r="AL2685" s="84" t="s">
        <v>13959</v>
      </c>
      <c r="AM2685" s="84" t="s">
        <v>15873</v>
      </c>
      <c r="AN2685" s="84" t="s">
        <v>15874</v>
      </c>
      <c r="AO2685" s="84" t="s">
        <v>15875</v>
      </c>
      <c r="AP2685" s="84" t="s">
        <v>1759</v>
      </c>
      <c r="AQ2685" s="84" t="s">
        <v>122</v>
      </c>
      <c r="AR2685" s="85">
        <v>1</v>
      </c>
      <c r="AS2685" s="86">
        <v>0.7</v>
      </c>
      <c r="AT2685" s="86">
        <v>1E-3</v>
      </c>
      <c r="AU2685" s="86">
        <v>0.7</v>
      </c>
      <c r="AV2685" s="84" t="s">
        <v>7</v>
      </c>
      <c r="AW2685" s="86">
        <v>65</v>
      </c>
      <c r="AX2685" s="84" t="s">
        <v>68</v>
      </c>
      <c r="AY2685" s="84" t="s">
        <v>68</v>
      </c>
      <c r="AZ2685" s="84" t="s">
        <v>68</v>
      </c>
      <c r="BA2685" s="84" t="s">
        <v>68</v>
      </c>
      <c r="BB2685" s="84" t="s">
        <v>68</v>
      </c>
      <c r="BC2685" s="84" t="s">
        <v>142</v>
      </c>
      <c r="BD2685" s="84" t="s">
        <v>106</v>
      </c>
      <c r="BE2685" s="84" t="s">
        <v>107</v>
      </c>
      <c r="BF2685" s="84" t="s">
        <v>122</v>
      </c>
      <c r="BG2685" s="84" t="s">
        <v>69</v>
      </c>
      <c r="BH2685" s="92" t="s">
        <v>15876</v>
      </c>
      <c r="BI2685" s="84" t="s">
        <v>122</v>
      </c>
      <c r="BJ2685" s="84" t="s">
        <v>15877</v>
      </c>
      <c r="BK2685" s="84" t="s">
        <v>867</v>
      </c>
      <c r="BL2685" s="84" t="s">
        <v>122</v>
      </c>
      <c r="BM2685" s="84" t="s">
        <v>106</v>
      </c>
      <c r="BN2685" s="84" t="s">
        <v>70</v>
      </c>
      <c r="BO2685" s="84" t="s">
        <v>71</v>
      </c>
      <c r="BP2685" s="84" t="s">
        <v>122</v>
      </c>
      <c r="BQ2685" s="84" t="s">
        <v>163</v>
      </c>
    </row>
    <row r="2686" spans="1:69" ht="14.4" x14ac:dyDescent="0.3">
      <c r="A2686" s="40" t="str">
        <f t="shared" si="1159"/>
        <v>2025-09-19</v>
      </c>
      <c r="B2686" s="40" t="str">
        <f t="shared" si="1160"/>
        <v>SYD</v>
      </c>
      <c r="C2686" s="39" t="str">
        <f t="shared" si="1161"/>
        <v>40644127016</v>
      </c>
      <c r="D2686" s="41" t="str">
        <f t="shared" si="1162"/>
        <v>PAU029761994</v>
      </c>
      <c r="E2686" s="41" t="str">
        <f t="shared" si="1163"/>
        <v>596421494332</v>
      </c>
      <c r="F2686" s="39" t="str">
        <f t="shared" si="1164"/>
        <v>2254256</v>
      </c>
      <c r="G2686" s="39" t="str">
        <f t="shared" si="1165"/>
        <v>WISE EXPRESS(BOOSTUP)</v>
      </c>
      <c r="H2686" s="41" t="str">
        <f t="shared" si="1166"/>
        <v>전서현</v>
      </c>
      <c r="I2686" s="39" t="str">
        <f t="shared" si="1167"/>
        <v>15594</v>
      </c>
      <c r="J2686" s="52" t="str">
        <f t="shared" si="1168"/>
        <v/>
      </c>
      <c r="K2686" s="75">
        <f t="shared" si="1169"/>
        <v>1</v>
      </c>
      <c r="L2686" s="76">
        <f t="shared" si="1170"/>
        <v>1</v>
      </c>
      <c r="M2686" s="76">
        <f t="shared" si="1171"/>
        <v>1E-3</v>
      </c>
      <c r="N2686" s="76">
        <f t="shared" si="1172"/>
        <v>1</v>
      </c>
      <c r="O2686" s="42">
        <f t="shared" si="1173"/>
        <v>1</v>
      </c>
      <c r="P2686" s="39" t="str">
        <f t="shared" si="1174"/>
        <v>목록(Manifest)</v>
      </c>
      <c r="Q2686" s="72">
        <f t="shared" si="1175"/>
        <v>60</v>
      </c>
      <c r="R2686" s="43" t="str">
        <f t="shared" si="1176"/>
        <v>5X033</v>
      </c>
      <c r="S2686" s="82" t="str">
        <f t="shared" si="1177"/>
        <v/>
      </c>
      <c r="T2686" s="40">
        <f t="shared" si="1178"/>
        <v>45919</v>
      </c>
      <c r="U2686" s="44">
        <v>2500</v>
      </c>
      <c r="V2686" s="44">
        <f t="shared" si="1179"/>
        <v>0</v>
      </c>
      <c r="W2686" s="77">
        <f t="shared" si="1180"/>
        <v>2500</v>
      </c>
      <c r="X2686" s="78">
        <f t="shared" si="1181"/>
        <v>0</v>
      </c>
      <c r="Y2686" s="44" cm="1">
        <f t="array" ref="Y2686">_xlfn.IFNA(_xlfn.IFS(AND(Q2686&gt;=2000, Q2686&lt;3000), 10000, AND(Q2686&gt;=3000, Q2686&lt;4000), 15000, AND(Q2686&gt;=4000, Q2686&lt;5000), 20000, AND(Q2686&gt;=5000), 25000),0)</f>
        <v>0</v>
      </c>
      <c r="Z2686" s="91">
        <f t="shared" si="1182"/>
        <v>0</v>
      </c>
      <c r="AA2686" s="44">
        <f t="shared" si="1183"/>
        <v>0</v>
      </c>
      <c r="AB2686" s="44"/>
      <c r="AC2686" s="44"/>
      <c r="AD2686" s="44"/>
      <c r="AE2686" s="44">
        <f>VLOOKUP(O2686,정산업데이트!$A$6:$B$12,2,10)</f>
        <v>0</v>
      </c>
      <c r="AF2686" s="44"/>
      <c r="AG2686" s="79">
        <f t="shared" si="1184"/>
        <v>0</v>
      </c>
      <c r="AH2686" s="80">
        <f t="shared" si="1185"/>
        <v>2500</v>
      </c>
      <c r="AI2686" s="93"/>
      <c r="AJ2686" s="84" t="s">
        <v>13958</v>
      </c>
      <c r="AK2686" s="84" t="s">
        <v>73</v>
      </c>
      <c r="AL2686" s="84" t="s">
        <v>13959</v>
      </c>
      <c r="AM2686" s="84" t="s">
        <v>15878</v>
      </c>
      <c r="AN2686" s="84" t="s">
        <v>15879</v>
      </c>
      <c r="AO2686" s="84" t="s">
        <v>15880</v>
      </c>
      <c r="AP2686" s="84" t="s">
        <v>15881</v>
      </c>
      <c r="AQ2686" s="84" t="s">
        <v>122</v>
      </c>
      <c r="AR2686" s="85">
        <v>1</v>
      </c>
      <c r="AS2686" s="86">
        <v>1</v>
      </c>
      <c r="AT2686" s="86">
        <v>1E-3</v>
      </c>
      <c r="AU2686" s="86">
        <v>1</v>
      </c>
      <c r="AV2686" s="84" t="s">
        <v>7</v>
      </c>
      <c r="AW2686" s="86">
        <v>60</v>
      </c>
      <c r="AX2686" s="84" t="s">
        <v>68</v>
      </c>
      <c r="AY2686" s="84" t="s">
        <v>68</v>
      </c>
      <c r="AZ2686" s="84" t="s">
        <v>68</v>
      </c>
      <c r="BA2686" s="84" t="s">
        <v>68</v>
      </c>
      <c r="BB2686" s="84" t="s">
        <v>68</v>
      </c>
      <c r="BC2686" s="84" t="s">
        <v>129</v>
      </c>
      <c r="BD2686" s="84" t="s">
        <v>91</v>
      </c>
      <c r="BE2686" s="84" t="s">
        <v>92</v>
      </c>
      <c r="BF2686" s="84" t="s">
        <v>122</v>
      </c>
      <c r="BG2686" s="84" t="s">
        <v>69</v>
      </c>
      <c r="BH2686" s="92" t="s">
        <v>15882</v>
      </c>
      <c r="BI2686" s="84" t="s">
        <v>122</v>
      </c>
      <c r="BJ2686" s="84" t="s">
        <v>15883</v>
      </c>
      <c r="BK2686" s="84" t="s">
        <v>867</v>
      </c>
      <c r="BL2686" s="84" t="s">
        <v>122</v>
      </c>
      <c r="BM2686" s="84" t="s">
        <v>91</v>
      </c>
      <c r="BN2686" s="84" t="s">
        <v>70</v>
      </c>
      <c r="BO2686" s="84" t="s">
        <v>71</v>
      </c>
      <c r="BP2686" s="84" t="s">
        <v>122</v>
      </c>
      <c r="BQ2686" s="84" t="s">
        <v>163</v>
      </c>
    </row>
    <row r="2687" spans="1:69" ht="14.4" x14ac:dyDescent="0.3">
      <c r="A2687" s="40" t="str">
        <f t="shared" si="1159"/>
        <v>2025-09-19</v>
      </c>
      <c r="B2687" s="40" t="str">
        <f t="shared" si="1160"/>
        <v>SYD</v>
      </c>
      <c r="C2687" s="39" t="str">
        <f t="shared" si="1161"/>
        <v>40644127016</v>
      </c>
      <c r="D2687" s="41" t="str">
        <f t="shared" si="1162"/>
        <v>PAU029761997</v>
      </c>
      <c r="E2687" s="41" t="str">
        <f t="shared" si="1163"/>
        <v>596421494343</v>
      </c>
      <c r="F2687" s="39" t="str">
        <f t="shared" si="1164"/>
        <v>2254256</v>
      </c>
      <c r="G2687" s="39" t="str">
        <f t="shared" si="1165"/>
        <v>WISE EXPRESS(BOOSTUP)</v>
      </c>
      <c r="H2687" s="41" t="str">
        <f t="shared" si="1166"/>
        <v>김영욱</v>
      </c>
      <c r="I2687" s="39" t="str">
        <f t="shared" si="1167"/>
        <v>14734</v>
      </c>
      <c r="J2687" s="52" t="str">
        <f t="shared" si="1168"/>
        <v/>
      </c>
      <c r="K2687" s="75">
        <f t="shared" si="1169"/>
        <v>1</v>
      </c>
      <c r="L2687" s="76">
        <f t="shared" si="1170"/>
        <v>1</v>
      </c>
      <c r="M2687" s="76">
        <f t="shared" si="1171"/>
        <v>1E-3</v>
      </c>
      <c r="N2687" s="76">
        <f t="shared" si="1172"/>
        <v>1</v>
      </c>
      <c r="O2687" s="42">
        <f t="shared" si="1173"/>
        <v>1</v>
      </c>
      <c r="P2687" s="39" t="str">
        <f t="shared" si="1174"/>
        <v>목록(Manifest)</v>
      </c>
      <c r="Q2687" s="72">
        <f t="shared" si="1175"/>
        <v>60</v>
      </c>
      <c r="R2687" s="43" t="str">
        <f t="shared" si="1176"/>
        <v>5X033</v>
      </c>
      <c r="S2687" s="82" t="str">
        <f t="shared" si="1177"/>
        <v/>
      </c>
      <c r="T2687" s="40">
        <f t="shared" si="1178"/>
        <v>45919</v>
      </c>
      <c r="U2687" s="44">
        <v>2500</v>
      </c>
      <c r="V2687" s="44">
        <f t="shared" si="1179"/>
        <v>0</v>
      </c>
      <c r="W2687" s="77">
        <f t="shared" si="1180"/>
        <v>2500</v>
      </c>
      <c r="X2687" s="78">
        <f t="shared" si="1181"/>
        <v>0</v>
      </c>
      <c r="Y2687" s="44" cm="1">
        <f t="array" ref="Y2687">_xlfn.IFNA(_xlfn.IFS(AND(Q2687&gt;=2000, Q2687&lt;3000), 10000, AND(Q2687&gt;=3000, Q2687&lt;4000), 15000, AND(Q2687&gt;=4000, Q2687&lt;5000), 20000, AND(Q2687&gt;=5000), 25000),0)</f>
        <v>0</v>
      </c>
      <c r="Z2687" s="91">
        <f t="shared" si="1182"/>
        <v>0</v>
      </c>
      <c r="AA2687" s="44">
        <f t="shared" si="1183"/>
        <v>0</v>
      </c>
      <c r="AB2687" s="44"/>
      <c r="AC2687" s="44"/>
      <c r="AD2687" s="44"/>
      <c r="AE2687" s="44">
        <f>VLOOKUP(O2687,정산업데이트!$A$6:$B$12,2,10)</f>
        <v>0</v>
      </c>
      <c r="AF2687" s="44"/>
      <c r="AG2687" s="79">
        <f t="shared" si="1184"/>
        <v>0</v>
      </c>
      <c r="AH2687" s="80">
        <f t="shared" si="1185"/>
        <v>2500</v>
      </c>
      <c r="AI2687" s="93"/>
      <c r="AJ2687" s="84" t="s">
        <v>13958</v>
      </c>
      <c r="AK2687" s="84" t="s">
        <v>73</v>
      </c>
      <c r="AL2687" s="84" t="s">
        <v>13959</v>
      </c>
      <c r="AM2687" s="84" t="s">
        <v>15884</v>
      </c>
      <c r="AN2687" s="84" t="s">
        <v>1168</v>
      </c>
      <c r="AO2687" s="84" t="s">
        <v>15885</v>
      </c>
      <c r="AP2687" s="84" t="s">
        <v>15886</v>
      </c>
      <c r="AQ2687" s="84" t="s">
        <v>122</v>
      </c>
      <c r="AR2687" s="85">
        <v>1</v>
      </c>
      <c r="AS2687" s="86">
        <v>1</v>
      </c>
      <c r="AT2687" s="86">
        <v>1E-3</v>
      </c>
      <c r="AU2687" s="86">
        <v>1</v>
      </c>
      <c r="AV2687" s="84" t="s">
        <v>7</v>
      </c>
      <c r="AW2687" s="86">
        <v>60</v>
      </c>
      <c r="AX2687" s="84" t="s">
        <v>68</v>
      </c>
      <c r="AY2687" s="84" t="s">
        <v>68</v>
      </c>
      <c r="AZ2687" s="84" t="s">
        <v>68</v>
      </c>
      <c r="BA2687" s="84" t="s">
        <v>68</v>
      </c>
      <c r="BB2687" s="84" t="s">
        <v>68</v>
      </c>
      <c r="BC2687" s="84" t="s">
        <v>129</v>
      </c>
      <c r="BD2687" s="84" t="s">
        <v>91</v>
      </c>
      <c r="BE2687" s="84" t="s">
        <v>92</v>
      </c>
      <c r="BF2687" s="84" t="s">
        <v>122</v>
      </c>
      <c r="BG2687" s="84" t="s">
        <v>69</v>
      </c>
      <c r="BH2687" s="92" t="s">
        <v>15887</v>
      </c>
      <c r="BI2687" s="84" t="s">
        <v>122</v>
      </c>
      <c r="BJ2687" s="84" t="s">
        <v>15888</v>
      </c>
      <c r="BK2687" s="84" t="s">
        <v>867</v>
      </c>
      <c r="BL2687" s="84" t="s">
        <v>122</v>
      </c>
      <c r="BM2687" s="84" t="s">
        <v>91</v>
      </c>
      <c r="BN2687" s="84" t="s">
        <v>70</v>
      </c>
      <c r="BO2687" s="84" t="s">
        <v>71</v>
      </c>
      <c r="BP2687" s="84" t="s">
        <v>122</v>
      </c>
      <c r="BQ2687" s="84" t="s">
        <v>163</v>
      </c>
    </row>
    <row r="2688" spans="1:69" ht="14.4" x14ac:dyDescent="0.3">
      <c r="A2688" s="40" t="str">
        <f t="shared" si="1159"/>
        <v>2025-09-19</v>
      </c>
      <c r="B2688" s="40" t="str">
        <f t="shared" si="1160"/>
        <v>SYD</v>
      </c>
      <c r="C2688" s="39" t="str">
        <f t="shared" si="1161"/>
        <v>40644127016</v>
      </c>
      <c r="D2688" s="41" t="str">
        <f t="shared" si="1162"/>
        <v>PAU029762000</v>
      </c>
      <c r="E2688" s="41" t="str">
        <f t="shared" si="1163"/>
        <v>596421494354</v>
      </c>
      <c r="F2688" s="39" t="str">
        <f t="shared" si="1164"/>
        <v>2254256</v>
      </c>
      <c r="G2688" s="39" t="str">
        <f t="shared" si="1165"/>
        <v>WISE EXPRESS(BOOSTUP)</v>
      </c>
      <c r="H2688" s="41" t="str">
        <f t="shared" si="1166"/>
        <v>권이제</v>
      </c>
      <c r="I2688" s="39" t="str">
        <f t="shared" si="1167"/>
        <v>42176</v>
      </c>
      <c r="J2688" s="52" t="str">
        <f t="shared" si="1168"/>
        <v/>
      </c>
      <c r="K2688" s="75">
        <f t="shared" si="1169"/>
        <v>1</v>
      </c>
      <c r="L2688" s="76">
        <f t="shared" si="1170"/>
        <v>1</v>
      </c>
      <c r="M2688" s="76">
        <f t="shared" si="1171"/>
        <v>1E-3</v>
      </c>
      <c r="N2688" s="76">
        <f t="shared" si="1172"/>
        <v>1</v>
      </c>
      <c r="O2688" s="42">
        <f t="shared" si="1173"/>
        <v>1</v>
      </c>
      <c r="P2688" s="39" t="str">
        <f t="shared" si="1174"/>
        <v>목록(Manifest)</v>
      </c>
      <c r="Q2688" s="72">
        <f t="shared" si="1175"/>
        <v>60</v>
      </c>
      <c r="R2688" s="43" t="str">
        <f t="shared" si="1176"/>
        <v>5X033</v>
      </c>
      <c r="S2688" s="82" t="str">
        <f t="shared" si="1177"/>
        <v/>
      </c>
      <c r="T2688" s="40">
        <f t="shared" si="1178"/>
        <v>45919</v>
      </c>
      <c r="U2688" s="44">
        <v>2500</v>
      </c>
      <c r="V2688" s="44">
        <f t="shared" si="1179"/>
        <v>0</v>
      </c>
      <c r="W2688" s="77">
        <f t="shared" si="1180"/>
        <v>2500</v>
      </c>
      <c r="X2688" s="78">
        <f t="shared" si="1181"/>
        <v>0</v>
      </c>
      <c r="Y2688" s="44" cm="1">
        <f t="array" ref="Y2688">_xlfn.IFNA(_xlfn.IFS(AND(Q2688&gt;=2000, Q2688&lt;3000), 10000, AND(Q2688&gt;=3000, Q2688&lt;4000), 15000, AND(Q2688&gt;=4000, Q2688&lt;5000), 20000, AND(Q2688&gt;=5000), 25000),0)</f>
        <v>0</v>
      </c>
      <c r="Z2688" s="91">
        <f t="shared" si="1182"/>
        <v>0</v>
      </c>
      <c r="AA2688" s="44">
        <f t="shared" si="1183"/>
        <v>0</v>
      </c>
      <c r="AB2688" s="44"/>
      <c r="AC2688" s="44"/>
      <c r="AD2688" s="44"/>
      <c r="AE2688" s="44">
        <f>VLOOKUP(O2688,정산업데이트!$A$6:$B$12,2,10)</f>
        <v>0</v>
      </c>
      <c r="AF2688" s="44"/>
      <c r="AG2688" s="79">
        <f t="shared" si="1184"/>
        <v>0</v>
      </c>
      <c r="AH2688" s="80">
        <f t="shared" si="1185"/>
        <v>2500</v>
      </c>
      <c r="AI2688" s="93"/>
      <c r="AJ2688" s="84" t="s">
        <v>13958</v>
      </c>
      <c r="AK2688" s="84" t="s">
        <v>73</v>
      </c>
      <c r="AL2688" s="84" t="s">
        <v>13959</v>
      </c>
      <c r="AM2688" s="84" t="s">
        <v>15889</v>
      </c>
      <c r="AN2688" s="84" t="s">
        <v>15890</v>
      </c>
      <c r="AO2688" s="84" t="s">
        <v>15891</v>
      </c>
      <c r="AP2688" s="84" t="s">
        <v>15892</v>
      </c>
      <c r="AQ2688" s="84" t="s">
        <v>122</v>
      </c>
      <c r="AR2688" s="85">
        <v>1</v>
      </c>
      <c r="AS2688" s="86">
        <v>1</v>
      </c>
      <c r="AT2688" s="86">
        <v>1E-3</v>
      </c>
      <c r="AU2688" s="86">
        <v>1</v>
      </c>
      <c r="AV2688" s="84" t="s">
        <v>7</v>
      </c>
      <c r="AW2688" s="86">
        <v>60</v>
      </c>
      <c r="AX2688" s="84" t="s">
        <v>68</v>
      </c>
      <c r="AY2688" s="84" t="s">
        <v>68</v>
      </c>
      <c r="AZ2688" s="84" t="s">
        <v>68</v>
      </c>
      <c r="BA2688" s="84" t="s">
        <v>68</v>
      </c>
      <c r="BB2688" s="84" t="s">
        <v>68</v>
      </c>
      <c r="BC2688" s="84" t="s">
        <v>129</v>
      </c>
      <c r="BD2688" s="84" t="s">
        <v>91</v>
      </c>
      <c r="BE2688" s="84" t="s">
        <v>92</v>
      </c>
      <c r="BF2688" s="84" t="s">
        <v>122</v>
      </c>
      <c r="BG2688" s="84" t="s">
        <v>69</v>
      </c>
      <c r="BH2688" s="92" t="s">
        <v>15893</v>
      </c>
      <c r="BI2688" s="84" t="s">
        <v>122</v>
      </c>
      <c r="BJ2688" s="84" t="s">
        <v>15894</v>
      </c>
      <c r="BK2688" s="84" t="s">
        <v>867</v>
      </c>
      <c r="BL2688" s="84" t="s">
        <v>122</v>
      </c>
      <c r="BM2688" s="84" t="s">
        <v>91</v>
      </c>
      <c r="BN2688" s="84" t="s">
        <v>70</v>
      </c>
      <c r="BO2688" s="84" t="s">
        <v>71</v>
      </c>
      <c r="BP2688" s="84" t="s">
        <v>122</v>
      </c>
      <c r="BQ2688" s="84" t="s">
        <v>163</v>
      </c>
    </row>
    <row r="2689" spans="1:69" ht="14.4" x14ac:dyDescent="0.3">
      <c r="A2689" s="40" t="str">
        <f t="shared" si="1159"/>
        <v>2025-09-19</v>
      </c>
      <c r="B2689" s="40" t="str">
        <f t="shared" si="1160"/>
        <v>SYD</v>
      </c>
      <c r="C2689" s="39" t="str">
        <f t="shared" si="1161"/>
        <v>40644127016</v>
      </c>
      <c r="D2689" s="41" t="str">
        <f t="shared" si="1162"/>
        <v>PKR253584893</v>
      </c>
      <c r="E2689" s="41" t="str">
        <f t="shared" si="1163"/>
        <v>596421485000</v>
      </c>
      <c r="F2689" s="39" t="str">
        <f t="shared" si="1164"/>
        <v>2256683</v>
      </c>
      <c r="G2689" s="39" t="str">
        <f t="shared" si="1165"/>
        <v>WISE EXPRESS LOGISTICS(PANGZIMOM)</v>
      </c>
      <c r="H2689" s="41" t="str">
        <f t="shared" si="1166"/>
        <v>강민우</v>
      </c>
      <c r="I2689" s="39" t="str">
        <f t="shared" si="1167"/>
        <v>04791</v>
      </c>
      <c r="J2689" s="52" t="str">
        <f t="shared" si="1168"/>
        <v/>
      </c>
      <c r="K2689" s="75">
        <f t="shared" si="1169"/>
        <v>1</v>
      </c>
      <c r="L2689" s="76">
        <f t="shared" si="1170"/>
        <v>2.5</v>
      </c>
      <c r="M2689" s="76">
        <f t="shared" si="1171"/>
        <v>1E-3</v>
      </c>
      <c r="N2689" s="76">
        <f t="shared" si="1172"/>
        <v>2.5</v>
      </c>
      <c r="O2689" s="42">
        <f t="shared" si="1173"/>
        <v>2.5</v>
      </c>
      <c r="P2689" s="39" t="str">
        <f t="shared" si="1174"/>
        <v>일반(목록배제,Normal-Manifest Exception)</v>
      </c>
      <c r="Q2689" s="72">
        <f t="shared" si="1175"/>
        <v>120</v>
      </c>
      <c r="R2689" s="43" t="str">
        <f t="shared" si="1176"/>
        <v>5X033</v>
      </c>
      <c r="S2689" s="82" t="str">
        <f t="shared" si="1177"/>
        <v/>
      </c>
      <c r="T2689" s="40">
        <f t="shared" si="1178"/>
        <v>45919</v>
      </c>
      <c r="U2689" s="44">
        <v>2500</v>
      </c>
      <c r="V2689" s="44">
        <f t="shared" si="1179"/>
        <v>0</v>
      </c>
      <c r="W2689" s="77">
        <f t="shared" si="1180"/>
        <v>2500</v>
      </c>
      <c r="X2689" s="78">
        <f t="shared" si="1181"/>
        <v>0</v>
      </c>
      <c r="Y2689" s="44" cm="1">
        <f t="array" ref="Y2689">_xlfn.IFNA(_xlfn.IFS(AND(Q2689&gt;=2000, Q2689&lt;3000), 10000, AND(Q2689&gt;=3000, Q2689&lt;4000), 15000, AND(Q2689&gt;=4000, Q2689&lt;5000), 20000, AND(Q2689&gt;=5000), 25000),0)</f>
        <v>0</v>
      </c>
      <c r="Z2689" s="91">
        <f t="shared" si="1182"/>
        <v>300</v>
      </c>
      <c r="AA2689" s="44">
        <f t="shared" si="1183"/>
        <v>0</v>
      </c>
      <c r="AB2689" s="44"/>
      <c r="AC2689" s="44"/>
      <c r="AD2689" s="44"/>
      <c r="AE2689" s="44">
        <f>VLOOKUP(O2689,정산업데이트!$A$6:$B$12,2,10)</f>
        <v>0</v>
      </c>
      <c r="AF2689" s="44"/>
      <c r="AG2689" s="79">
        <f t="shared" si="1184"/>
        <v>300</v>
      </c>
      <c r="AH2689" s="80">
        <f t="shared" si="1185"/>
        <v>2800</v>
      </c>
      <c r="AI2689" s="93"/>
      <c r="AJ2689" s="84" t="s">
        <v>13958</v>
      </c>
      <c r="AK2689" s="84" t="s">
        <v>73</v>
      </c>
      <c r="AL2689" s="84" t="s">
        <v>13959</v>
      </c>
      <c r="AM2689" s="84" t="s">
        <v>15895</v>
      </c>
      <c r="AN2689" s="84" t="s">
        <v>10165</v>
      </c>
      <c r="AO2689" s="84" t="s">
        <v>10166</v>
      </c>
      <c r="AP2689" s="84" t="s">
        <v>10167</v>
      </c>
      <c r="AQ2689" s="84" t="s">
        <v>122</v>
      </c>
      <c r="AR2689" s="85">
        <v>1</v>
      </c>
      <c r="AS2689" s="86">
        <v>2.5</v>
      </c>
      <c r="AT2689" s="86">
        <v>1E-3</v>
      </c>
      <c r="AU2689" s="86">
        <v>2.5</v>
      </c>
      <c r="AV2689" s="84" t="s">
        <v>8</v>
      </c>
      <c r="AW2689" s="86">
        <v>120</v>
      </c>
      <c r="AX2689" s="84" t="s">
        <v>68</v>
      </c>
      <c r="AY2689" s="84" t="s">
        <v>68</v>
      </c>
      <c r="AZ2689" s="84" t="s">
        <v>68</v>
      </c>
      <c r="BA2689" s="84" t="s">
        <v>68</v>
      </c>
      <c r="BB2689" s="84" t="s">
        <v>68</v>
      </c>
      <c r="BC2689" s="84" t="s">
        <v>441</v>
      </c>
      <c r="BD2689" s="84" t="s">
        <v>442</v>
      </c>
      <c r="BE2689" s="84" t="s">
        <v>443</v>
      </c>
      <c r="BF2689" s="84" t="s">
        <v>122</v>
      </c>
      <c r="BG2689" s="84" t="s">
        <v>69</v>
      </c>
      <c r="BH2689" s="92" t="s">
        <v>15896</v>
      </c>
      <c r="BI2689" s="84" t="s">
        <v>122</v>
      </c>
      <c r="BJ2689" s="84" t="s">
        <v>15897</v>
      </c>
      <c r="BK2689" s="84" t="s">
        <v>867</v>
      </c>
      <c r="BL2689" s="84" t="s">
        <v>122</v>
      </c>
      <c r="BM2689" s="84" t="s">
        <v>442</v>
      </c>
      <c r="BN2689" s="84" t="s">
        <v>70</v>
      </c>
      <c r="BO2689" s="84" t="s">
        <v>71</v>
      </c>
      <c r="BP2689" s="84" t="s">
        <v>122</v>
      </c>
      <c r="BQ2689" s="84" t="s">
        <v>163</v>
      </c>
    </row>
    <row r="2690" spans="1:69" ht="14.4" x14ac:dyDescent="0.3">
      <c r="A2690" s="40" t="str">
        <f t="shared" si="1159"/>
        <v>2025-09-19</v>
      </c>
      <c r="B2690" s="40" t="str">
        <f t="shared" si="1160"/>
        <v>SYD</v>
      </c>
      <c r="C2690" s="39" t="str">
        <f t="shared" si="1161"/>
        <v>40644127016</v>
      </c>
      <c r="D2690" s="41" t="str">
        <f t="shared" si="1162"/>
        <v>PKR253584894</v>
      </c>
      <c r="E2690" s="41" t="str">
        <f t="shared" si="1163"/>
        <v>596421485011</v>
      </c>
      <c r="F2690" s="39" t="str">
        <f t="shared" si="1164"/>
        <v>2256683</v>
      </c>
      <c r="G2690" s="39" t="str">
        <f t="shared" si="1165"/>
        <v>WISE EXPRESS LOGISTICS(PANGZIMOM)</v>
      </c>
      <c r="H2690" s="41" t="str">
        <f t="shared" si="1166"/>
        <v>고동전</v>
      </c>
      <c r="I2690" s="39" t="str">
        <f t="shared" si="1167"/>
        <v>18017</v>
      </c>
      <c r="J2690" s="52" t="str">
        <f t="shared" si="1168"/>
        <v/>
      </c>
      <c r="K2690" s="75">
        <f t="shared" si="1169"/>
        <v>1</v>
      </c>
      <c r="L2690" s="76">
        <f t="shared" si="1170"/>
        <v>0.5</v>
      </c>
      <c r="M2690" s="76">
        <f t="shared" si="1171"/>
        <v>1E-3</v>
      </c>
      <c r="N2690" s="76">
        <f t="shared" si="1172"/>
        <v>0.5</v>
      </c>
      <c r="O2690" s="42">
        <f t="shared" si="1173"/>
        <v>0.5</v>
      </c>
      <c r="P2690" s="39" t="str">
        <f t="shared" si="1174"/>
        <v>목록(Manifest)</v>
      </c>
      <c r="Q2690" s="72">
        <f t="shared" si="1175"/>
        <v>15</v>
      </c>
      <c r="R2690" s="43" t="str">
        <f t="shared" si="1176"/>
        <v>5X033</v>
      </c>
      <c r="S2690" s="82" t="str">
        <f t="shared" si="1177"/>
        <v/>
      </c>
      <c r="T2690" s="40">
        <f t="shared" si="1178"/>
        <v>45919</v>
      </c>
      <c r="U2690" s="44">
        <v>2500</v>
      </c>
      <c r="V2690" s="44">
        <f t="shared" si="1179"/>
        <v>0</v>
      </c>
      <c r="W2690" s="77">
        <f t="shared" si="1180"/>
        <v>2500</v>
      </c>
      <c r="X2690" s="78">
        <f t="shared" si="1181"/>
        <v>0</v>
      </c>
      <c r="Y2690" s="44" cm="1">
        <f t="array" ref="Y2690">_xlfn.IFNA(_xlfn.IFS(AND(Q2690&gt;=2000, Q2690&lt;3000), 10000, AND(Q2690&gt;=3000, Q2690&lt;4000), 15000, AND(Q2690&gt;=4000, Q2690&lt;5000), 20000, AND(Q2690&gt;=5000), 25000),0)</f>
        <v>0</v>
      </c>
      <c r="Z2690" s="91">
        <f t="shared" si="1182"/>
        <v>0</v>
      </c>
      <c r="AA2690" s="44">
        <f t="shared" si="1183"/>
        <v>0</v>
      </c>
      <c r="AB2690" s="44"/>
      <c r="AC2690" s="44"/>
      <c r="AD2690" s="44"/>
      <c r="AE2690" s="44">
        <f>VLOOKUP(O2690,정산업데이트!$A$6:$B$12,2,10)</f>
        <v>0</v>
      </c>
      <c r="AF2690" s="44"/>
      <c r="AG2690" s="79">
        <f t="shared" si="1184"/>
        <v>0</v>
      </c>
      <c r="AH2690" s="80">
        <f t="shared" si="1185"/>
        <v>2500</v>
      </c>
      <c r="AI2690" s="93"/>
      <c r="AJ2690" s="84" t="s">
        <v>13958</v>
      </c>
      <c r="AK2690" s="84" t="s">
        <v>73</v>
      </c>
      <c r="AL2690" s="84" t="s">
        <v>13959</v>
      </c>
      <c r="AM2690" s="84" t="s">
        <v>15898</v>
      </c>
      <c r="AN2690" s="84" t="s">
        <v>15899</v>
      </c>
      <c r="AO2690" s="84" t="s">
        <v>15900</v>
      </c>
      <c r="AP2690" s="84" t="s">
        <v>1196</v>
      </c>
      <c r="AQ2690" s="84" t="s">
        <v>122</v>
      </c>
      <c r="AR2690" s="85">
        <v>1</v>
      </c>
      <c r="AS2690" s="86">
        <v>0.5</v>
      </c>
      <c r="AT2690" s="86">
        <v>1E-3</v>
      </c>
      <c r="AU2690" s="86">
        <v>0.5</v>
      </c>
      <c r="AV2690" s="84" t="s">
        <v>7</v>
      </c>
      <c r="AW2690" s="86">
        <v>15</v>
      </c>
      <c r="AX2690" s="84" t="s">
        <v>68</v>
      </c>
      <c r="AY2690" s="84" t="s">
        <v>68</v>
      </c>
      <c r="AZ2690" s="84" t="s">
        <v>68</v>
      </c>
      <c r="BA2690" s="84" t="s">
        <v>68</v>
      </c>
      <c r="BB2690" s="84" t="s">
        <v>68</v>
      </c>
      <c r="BC2690" s="84" t="s">
        <v>441</v>
      </c>
      <c r="BD2690" s="84" t="s">
        <v>442</v>
      </c>
      <c r="BE2690" s="84" t="s">
        <v>443</v>
      </c>
      <c r="BF2690" s="84" t="s">
        <v>122</v>
      </c>
      <c r="BG2690" s="84" t="s">
        <v>69</v>
      </c>
      <c r="BH2690" s="92" t="s">
        <v>15901</v>
      </c>
      <c r="BI2690" s="84" t="s">
        <v>122</v>
      </c>
      <c r="BJ2690" s="84" t="s">
        <v>15902</v>
      </c>
      <c r="BK2690" s="84" t="s">
        <v>867</v>
      </c>
      <c r="BL2690" s="84" t="s">
        <v>122</v>
      </c>
      <c r="BM2690" s="84" t="s">
        <v>442</v>
      </c>
      <c r="BN2690" s="84" t="s">
        <v>70</v>
      </c>
      <c r="BO2690" s="84" t="s">
        <v>71</v>
      </c>
      <c r="BP2690" s="84" t="s">
        <v>122</v>
      </c>
      <c r="BQ2690" s="84" t="s">
        <v>163</v>
      </c>
    </row>
    <row r="2691" spans="1:69" ht="14.4" x14ac:dyDescent="0.3">
      <c r="A2691" s="40" t="str">
        <f t="shared" si="1159"/>
        <v>2025-09-19</v>
      </c>
      <c r="B2691" s="40" t="str">
        <f t="shared" si="1160"/>
        <v>SYD</v>
      </c>
      <c r="C2691" s="39" t="str">
        <f t="shared" si="1161"/>
        <v>40644127016</v>
      </c>
      <c r="D2691" s="41" t="str">
        <f t="shared" si="1162"/>
        <v>PKR253584895</v>
      </c>
      <c r="E2691" s="41" t="str">
        <f t="shared" si="1163"/>
        <v>596421485022</v>
      </c>
      <c r="F2691" s="39" t="str">
        <f t="shared" si="1164"/>
        <v>2256683</v>
      </c>
      <c r="G2691" s="39" t="str">
        <f t="shared" si="1165"/>
        <v>WISE EXPRESS LOGISTICS(PANGZIMOM)</v>
      </c>
      <c r="H2691" s="41" t="str">
        <f t="shared" si="1166"/>
        <v>조성래</v>
      </c>
      <c r="I2691" s="39" t="str">
        <f t="shared" si="1167"/>
        <v>04502</v>
      </c>
      <c r="J2691" s="52" t="str">
        <f t="shared" si="1168"/>
        <v/>
      </c>
      <c r="K2691" s="75">
        <f t="shared" si="1169"/>
        <v>1</v>
      </c>
      <c r="L2691" s="76">
        <f t="shared" si="1170"/>
        <v>1.5</v>
      </c>
      <c r="M2691" s="76">
        <f t="shared" si="1171"/>
        <v>1E-3</v>
      </c>
      <c r="N2691" s="76">
        <f t="shared" si="1172"/>
        <v>1.5</v>
      </c>
      <c r="O2691" s="42">
        <f t="shared" si="1173"/>
        <v>1.5</v>
      </c>
      <c r="P2691" s="39" t="str">
        <f t="shared" si="1174"/>
        <v>일반(목록배제,Normal-Manifest Exception)</v>
      </c>
      <c r="Q2691" s="72">
        <f t="shared" si="1175"/>
        <v>20</v>
      </c>
      <c r="R2691" s="43" t="str">
        <f t="shared" si="1176"/>
        <v>5X033</v>
      </c>
      <c r="S2691" s="82" t="str">
        <f t="shared" si="1177"/>
        <v/>
      </c>
      <c r="T2691" s="40">
        <f t="shared" si="1178"/>
        <v>45919</v>
      </c>
      <c r="U2691" s="44">
        <v>2500</v>
      </c>
      <c r="V2691" s="44">
        <f t="shared" si="1179"/>
        <v>0</v>
      </c>
      <c r="W2691" s="77">
        <f t="shared" si="1180"/>
        <v>2500</v>
      </c>
      <c r="X2691" s="78">
        <f t="shared" si="1181"/>
        <v>0</v>
      </c>
      <c r="Y2691" s="44" cm="1">
        <f t="array" ref="Y2691">_xlfn.IFNA(_xlfn.IFS(AND(Q2691&gt;=2000, Q2691&lt;3000), 10000, AND(Q2691&gt;=3000, Q2691&lt;4000), 15000, AND(Q2691&gt;=4000, Q2691&lt;5000), 20000, AND(Q2691&gt;=5000), 25000),0)</f>
        <v>0</v>
      </c>
      <c r="Z2691" s="91">
        <f t="shared" si="1182"/>
        <v>300</v>
      </c>
      <c r="AA2691" s="44">
        <f t="shared" si="1183"/>
        <v>0</v>
      </c>
      <c r="AB2691" s="44"/>
      <c r="AC2691" s="44"/>
      <c r="AD2691" s="44"/>
      <c r="AE2691" s="44">
        <f>VLOOKUP(O2691,정산업데이트!$A$6:$B$12,2,10)</f>
        <v>0</v>
      </c>
      <c r="AF2691" s="44"/>
      <c r="AG2691" s="79">
        <f t="shared" si="1184"/>
        <v>300</v>
      </c>
      <c r="AH2691" s="80">
        <f t="shared" si="1185"/>
        <v>2800</v>
      </c>
      <c r="AI2691" s="93"/>
      <c r="AJ2691" s="84" t="s">
        <v>13958</v>
      </c>
      <c r="AK2691" s="84" t="s">
        <v>73</v>
      </c>
      <c r="AL2691" s="84" t="s">
        <v>13959</v>
      </c>
      <c r="AM2691" s="84" t="s">
        <v>15903</v>
      </c>
      <c r="AN2691" s="84" t="s">
        <v>15904</v>
      </c>
      <c r="AO2691" s="84" t="s">
        <v>15905</v>
      </c>
      <c r="AP2691" s="84" t="s">
        <v>1650</v>
      </c>
      <c r="AQ2691" s="84" t="s">
        <v>122</v>
      </c>
      <c r="AR2691" s="85">
        <v>1</v>
      </c>
      <c r="AS2691" s="86">
        <v>1.5</v>
      </c>
      <c r="AT2691" s="86">
        <v>1E-3</v>
      </c>
      <c r="AU2691" s="86">
        <v>1.5</v>
      </c>
      <c r="AV2691" s="84" t="s">
        <v>8</v>
      </c>
      <c r="AW2691" s="86">
        <v>20</v>
      </c>
      <c r="AX2691" s="84" t="s">
        <v>68</v>
      </c>
      <c r="AY2691" s="84" t="s">
        <v>68</v>
      </c>
      <c r="AZ2691" s="84" t="s">
        <v>68</v>
      </c>
      <c r="BA2691" s="84" t="s">
        <v>68</v>
      </c>
      <c r="BB2691" s="84" t="s">
        <v>68</v>
      </c>
      <c r="BC2691" s="84" t="s">
        <v>441</v>
      </c>
      <c r="BD2691" s="84" t="s">
        <v>442</v>
      </c>
      <c r="BE2691" s="84" t="s">
        <v>443</v>
      </c>
      <c r="BF2691" s="84" t="s">
        <v>122</v>
      </c>
      <c r="BG2691" s="84" t="s">
        <v>69</v>
      </c>
      <c r="BH2691" s="92" t="s">
        <v>15906</v>
      </c>
      <c r="BI2691" s="84" t="s">
        <v>122</v>
      </c>
      <c r="BJ2691" s="84" t="s">
        <v>15907</v>
      </c>
      <c r="BK2691" s="84" t="s">
        <v>867</v>
      </c>
      <c r="BL2691" s="84" t="s">
        <v>122</v>
      </c>
      <c r="BM2691" s="84" t="s">
        <v>442</v>
      </c>
      <c r="BN2691" s="84" t="s">
        <v>70</v>
      </c>
      <c r="BO2691" s="84" t="s">
        <v>71</v>
      </c>
      <c r="BP2691" s="84" t="s">
        <v>122</v>
      </c>
      <c r="BQ2691" s="84" t="s">
        <v>163</v>
      </c>
    </row>
    <row r="2692" spans="1:69" ht="14.4" x14ac:dyDescent="0.3">
      <c r="A2692" s="40" t="str">
        <f t="shared" si="1159"/>
        <v>2025-09-19</v>
      </c>
      <c r="B2692" s="40" t="str">
        <f t="shared" si="1160"/>
        <v>SYD</v>
      </c>
      <c r="C2692" s="39" t="str">
        <f t="shared" si="1161"/>
        <v>40644127016</v>
      </c>
      <c r="D2692" s="41" t="str">
        <f t="shared" si="1162"/>
        <v>PKR253584896</v>
      </c>
      <c r="E2692" s="41" t="str">
        <f t="shared" si="1163"/>
        <v>596421485033</v>
      </c>
      <c r="F2692" s="39" t="str">
        <f t="shared" si="1164"/>
        <v>2256683</v>
      </c>
      <c r="G2692" s="39" t="str">
        <f t="shared" si="1165"/>
        <v>WISE EXPRESS LOGISTICS(PANGZIMOM)</v>
      </c>
      <c r="H2692" s="41" t="str">
        <f t="shared" si="1166"/>
        <v>성아름</v>
      </c>
      <c r="I2692" s="39" t="str">
        <f t="shared" si="1167"/>
        <v>15330</v>
      </c>
      <c r="J2692" s="52" t="str">
        <f t="shared" si="1168"/>
        <v/>
      </c>
      <c r="K2692" s="75">
        <f t="shared" si="1169"/>
        <v>1</v>
      </c>
      <c r="L2692" s="76">
        <f t="shared" si="1170"/>
        <v>1</v>
      </c>
      <c r="M2692" s="76">
        <f t="shared" si="1171"/>
        <v>1E-3</v>
      </c>
      <c r="N2692" s="76">
        <f t="shared" si="1172"/>
        <v>1</v>
      </c>
      <c r="O2692" s="42">
        <f t="shared" si="1173"/>
        <v>1</v>
      </c>
      <c r="P2692" s="39" t="str">
        <f t="shared" si="1174"/>
        <v>일반(목록배제,Normal-Manifest Exception)</v>
      </c>
      <c r="Q2692" s="72">
        <f t="shared" si="1175"/>
        <v>20</v>
      </c>
      <c r="R2692" s="43" t="str">
        <f t="shared" si="1176"/>
        <v>5X033</v>
      </c>
      <c r="S2692" s="82" t="str">
        <f t="shared" si="1177"/>
        <v/>
      </c>
      <c r="T2692" s="40">
        <f t="shared" si="1178"/>
        <v>45919</v>
      </c>
      <c r="U2692" s="44">
        <v>2500</v>
      </c>
      <c r="V2692" s="44">
        <f t="shared" si="1179"/>
        <v>0</v>
      </c>
      <c r="W2692" s="77">
        <f t="shared" si="1180"/>
        <v>2500</v>
      </c>
      <c r="X2692" s="78">
        <f t="shared" si="1181"/>
        <v>0</v>
      </c>
      <c r="Y2692" s="44" cm="1">
        <f t="array" ref="Y2692">_xlfn.IFNA(_xlfn.IFS(AND(Q2692&gt;=2000, Q2692&lt;3000), 10000, AND(Q2692&gt;=3000, Q2692&lt;4000), 15000, AND(Q2692&gt;=4000, Q2692&lt;5000), 20000, AND(Q2692&gt;=5000), 25000),0)</f>
        <v>0</v>
      </c>
      <c r="Z2692" s="91">
        <f t="shared" si="1182"/>
        <v>300</v>
      </c>
      <c r="AA2692" s="44">
        <f t="shared" si="1183"/>
        <v>0</v>
      </c>
      <c r="AB2692" s="44"/>
      <c r="AC2692" s="44"/>
      <c r="AD2692" s="44"/>
      <c r="AE2692" s="44">
        <f>VLOOKUP(O2692,정산업데이트!$A$6:$B$12,2,10)</f>
        <v>0</v>
      </c>
      <c r="AF2692" s="44"/>
      <c r="AG2692" s="79">
        <f t="shared" si="1184"/>
        <v>300</v>
      </c>
      <c r="AH2692" s="80">
        <f t="shared" si="1185"/>
        <v>2800</v>
      </c>
      <c r="AI2692" s="93"/>
      <c r="AJ2692" s="84" t="s">
        <v>13958</v>
      </c>
      <c r="AK2692" s="84" t="s">
        <v>73</v>
      </c>
      <c r="AL2692" s="84" t="s">
        <v>13959</v>
      </c>
      <c r="AM2692" s="84" t="s">
        <v>15908</v>
      </c>
      <c r="AN2692" s="84" t="s">
        <v>15909</v>
      </c>
      <c r="AO2692" s="84" t="s">
        <v>15910</v>
      </c>
      <c r="AP2692" s="84" t="s">
        <v>15911</v>
      </c>
      <c r="AQ2692" s="84" t="s">
        <v>122</v>
      </c>
      <c r="AR2692" s="85">
        <v>1</v>
      </c>
      <c r="AS2692" s="86">
        <v>1</v>
      </c>
      <c r="AT2692" s="86">
        <v>1E-3</v>
      </c>
      <c r="AU2692" s="86">
        <v>1</v>
      </c>
      <c r="AV2692" s="84" t="s">
        <v>8</v>
      </c>
      <c r="AW2692" s="86">
        <v>20</v>
      </c>
      <c r="AX2692" s="84" t="s">
        <v>68</v>
      </c>
      <c r="AY2692" s="84" t="s">
        <v>68</v>
      </c>
      <c r="AZ2692" s="84" t="s">
        <v>68</v>
      </c>
      <c r="BA2692" s="84" t="s">
        <v>68</v>
      </c>
      <c r="BB2692" s="84" t="s">
        <v>68</v>
      </c>
      <c r="BC2692" s="84" t="s">
        <v>441</v>
      </c>
      <c r="BD2692" s="84" t="s">
        <v>442</v>
      </c>
      <c r="BE2692" s="84" t="s">
        <v>443</v>
      </c>
      <c r="BF2692" s="84" t="s">
        <v>122</v>
      </c>
      <c r="BG2692" s="84" t="s">
        <v>69</v>
      </c>
      <c r="BH2692" s="92" t="s">
        <v>15912</v>
      </c>
      <c r="BI2692" s="84" t="s">
        <v>122</v>
      </c>
      <c r="BJ2692" s="84" t="s">
        <v>15913</v>
      </c>
      <c r="BK2692" s="84" t="s">
        <v>867</v>
      </c>
      <c r="BL2692" s="84" t="s">
        <v>122</v>
      </c>
      <c r="BM2692" s="84" t="s">
        <v>442</v>
      </c>
      <c r="BN2692" s="84" t="s">
        <v>70</v>
      </c>
      <c r="BO2692" s="84" t="s">
        <v>71</v>
      </c>
      <c r="BP2692" s="84" t="s">
        <v>122</v>
      </c>
      <c r="BQ2692" s="84" t="s">
        <v>163</v>
      </c>
    </row>
    <row r="2693" spans="1:69" ht="14.4" x14ac:dyDescent="0.3">
      <c r="A2693" s="40" t="str">
        <f t="shared" si="1159"/>
        <v>2025-09-19</v>
      </c>
      <c r="B2693" s="40" t="str">
        <f t="shared" si="1160"/>
        <v>SYD</v>
      </c>
      <c r="C2693" s="39" t="str">
        <f t="shared" si="1161"/>
        <v>40644127016</v>
      </c>
      <c r="D2693" s="41" t="str">
        <f t="shared" si="1162"/>
        <v>PKR253584900</v>
      </c>
      <c r="E2693" s="41" t="str">
        <f t="shared" si="1163"/>
        <v>596421485070</v>
      </c>
      <c r="F2693" s="39" t="str">
        <f t="shared" si="1164"/>
        <v>2256683</v>
      </c>
      <c r="G2693" s="39" t="str">
        <f t="shared" si="1165"/>
        <v>WISE EXPRESS LOGISTICS(PANGZIMOM)</v>
      </c>
      <c r="H2693" s="41" t="str">
        <f t="shared" si="1166"/>
        <v>이보현</v>
      </c>
      <c r="I2693" s="39" t="str">
        <f t="shared" si="1167"/>
        <v>54957</v>
      </c>
      <c r="J2693" s="52" t="str">
        <f t="shared" si="1168"/>
        <v/>
      </c>
      <c r="K2693" s="75">
        <f t="shared" si="1169"/>
        <v>1</v>
      </c>
      <c r="L2693" s="76">
        <f t="shared" si="1170"/>
        <v>1</v>
      </c>
      <c r="M2693" s="76">
        <f t="shared" si="1171"/>
        <v>1E-3</v>
      </c>
      <c r="N2693" s="76">
        <f t="shared" si="1172"/>
        <v>1</v>
      </c>
      <c r="O2693" s="42">
        <f t="shared" si="1173"/>
        <v>1</v>
      </c>
      <c r="P2693" s="39" t="str">
        <f t="shared" si="1174"/>
        <v>일반(목록배제,Normal-Manifest Exception)</v>
      </c>
      <c r="Q2693" s="72">
        <f t="shared" si="1175"/>
        <v>70</v>
      </c>
      <c r="R2693" s="43" t="str">
        <f t="shared" si="1176"/>
        <v>5X033</v>
      </c>
      <c r="S2693" s="82" t="str">
        <f t="shared" si="1177"/>
        <v/>
      </c>
      <c r="T2693" s="40">
        <f t="shared" si="1178"/>
        <v>45919</v>
      </c>
      <c r="U2693" s="44">
        <v>2500</v>
      </c>
      <c r="V2693" s="44">
        <f t="shared" si="1179"/>
        <v>0</v>
      </c>
      <c r="W2693" s="77">
        <f t="shared" si="1180"/>
        <v>2500</v>
      </c>
      <c r="X2693" s="78">
        <f t="shared" si="1181"/>
        <v>0</v>
      </c>
      <c r="Y2693" s="44" cm="1">
        <f t="array" ref="Y2693">_xlfn.IFNA(_xlfn.IFS(AND(Q2693&gt;=2000, Q2693&lt;3000), 10000, AND(Q2693&gt;=3000, Q2693&lt;4000), 15000, AND(Q2693&gt;=4000, Q2693&lt;5000), 20000, AND(Q2693&gt;=5000), 25000),0)</f>
        <v>0</v>
      </c>
      <c r="Z2693" s="91">
        <f t="shared" si="1182"/>
        <v>300</v>
      </c>
      <c r="AA2693" s="44">
        <f t="shared" si="1183"/>
        <v>0</v>
      </c>
      <c r="AB2693" s="44"/>
      <c r="AC2693" s="44"/>
      <c r="AD2693" s="44"/>
      <c r="AE2693" s="44">
        <f>VLOOKUP(O2693,정산업데이트!$A$6:$B$12,2,10)</f>
        <v>0</v>
      </c>
      <c r="AF2693" s="44"/>
      <c r="AG2693" s="79">
        <f t="shared" si="1184"/>
        <v>300</v>
      </c>
      <c r="AH2693" s="80">
        <f t="shared" si="1185"/>
        <v>2800</v>
      </c>
      <c r="AI2693" s="93"/>
      <c r="AJ2693" s="84" t="s">
        <v>13958</v>
      </c>
      <c r="AK2693" s="84" t="s">
        <v>73</v>
      </c>
      <c r="AL2693" s="84" t="s">
        <v>13959</v>
      </c>
      <c r="AM2693" s="84" t="s">
        <v>15914</v>
      </c>
      <c r="AN2693" s="84" t="s">
        <v>15915</v>
      </c>
      <c r="AO2693" s="84" t="s">
        <v>15916</v>
      </c>
      <c r="AP2693" s="84" t="s">
        <v>15917</v>
      </c>
      <c r="AQ2693" s="84" t="s">
        <v>122</v>
      </c>
      <c r="AR2693" s="85">
        <v>1</v>
      </c>
      <c r="AS2693" s="86">
        <v>1</v>
      </c>
      <c r="AT2693" s="86">
        <v>1E-3</v>
      </c>
      <c r="AU2693" s="86">
        <v>1</v>
      </c>
      <c r="AV2693" s="84" t="s">
        <v>8</v>
      </c>
      <c r="AW2693" s="86">
        <v>70</v>
      </c>
      <c r="AX2693" s="84" t="s">
        <v>68</v>
      </c>
      <c r="AY2693" s="84" t="s">
        <v>68</v>
      </c>
      <c r="AZ2693" s="84" t="s">
        <v>68</v>
      </c>
      <c r="BA2693" s="84" t="s">
        <v>68</v>
      </c>
      <c r="BB2693" s="84" t="s">
        <v>68</v>
      </c>
      <c r="BC2693" s="84" t="s">
        <v>441</v>
      </c>
      <c r="BD2693" s="84" t="s">
        <v>442</v>
      </c>
      <c r="BE2693" s="84" t="s">
        <v>443</v>
      </c>
      <c r="BF2693" s="84" t="s">
        <v>122</v>
      </c>
      <c r="BG2693" s="84" t="s">
        <v>69</v>
      </c>
      <c r="BH2693" s="92" t="s">
        <v>15918</v>
      </c>
      <c r="BI2693" s="84" t="s">
        <v>122</v>
      </c>
      <c r="BJ2693" s="84" t="s">
        <v>15919</v>
      </c>
      <c r="BK2693" s="84" t="s">
        <v>867</v>
      </c>
      <c r="BL2693" s="84" t="s">
        <v>122</v>
      </c>
      <c r="BM2693" s="84" t="s">
        <v>442</v>
      </c>
      <c r="BN2693" s="84" t="s">
        <v>70</v>
      </c>
      <c r="BO2693" s="84" t="s">
        <v>71</v>
      </c>
      <c r="BP2693" s="84" t="s">
        <v>122</v>
      </c>
      <c r="BQ2693" s="84" t="s">
        <v>163</v>
      </c>
    </row>
    <row r="2694" spans="1:69" ht="14.4" x14ac:dyDescent="0.3">
      <c r="A2694" s="40" t="str">
        <f t="shared" ref="A2694:A2757" si="1186">AJ2694</f>
        <v>2025-09-19</v>
      </c>
      <c r="B2694" s="40" t="str">
        <f t="shared" ref="B2694:B2757" si="1187">AK2694</f>
        <v>SYD</v>
      </c>
      <c r="C2694" s="39" t="str">
        <f t="shared" ref="C2694:C2757" si="1188">AL2694</f>
        <v>40644127016</v>
      </c>
      <c r="D2694" s="41" t="str">
        <f t="shared" ref="D2694:D2757" si="1189">AM2694</f>
        <v>PKR253584906</v>
      </c>
      <c r="E2694" s="41" t="str">
        <f t="shared" ref="E2694:E2757" si="1190">BH2694</f>
        <v>596421485136</v>
      </c>
      <c r="F2694" s="39" t="str">
        <f t="shared" ref="F2694:F2757" si="1191">BC2694</f>
        <v>2256683</v>
      </c>
      <c r="G2694" s="39" t="str">
        <f t="shared" ref="G2694:G2757" si="1192">BD2694</f>
        <v>WISE EXPRESS LOGISTICS(PANGZIMOM)</v>
      </c>
      <c r="H2694" s="41" t="str">
        <f t="shared" ref="H2694:H2757" si="1193">AN2694</f>
        <v>고은채</v>
      </c>
      <c r="I2694" s="39" t="str">
        <f t="shared" ref="I2694:I2757" si="1194">AP2694</f>
        <v>07628</v>
      </c>
      <c r="J2694" s="52" t="str">
        <f t="shared" ref="J2694:J2757" si="1195">AQ2694</f>
        <v/>
      </c>
      <c r="K2694" s="75">
        <f t="shared" ref="K2694:K2757" si="1196">AR2694</f>
        <v>1</v>
      </c>
      <c r="L2694" s="76">
        <f t="shared" ref="L2694:L2757" si="1197">AS2694</f>
        <v>1</v>
      </c>
      <c r="M2694" s="76">
        <f t="shared" ref="M2694:M2757" si="1198">AT2694</f>
        <v>1E-3</v>
      </c>
      <c r="N2694" s="76">
        <f t="shared" ref="N2694:N2757" si="1199">AU2694</f>
        <v>1</v>
      </c>
      <c r="O2694" s="42">
        <f t="shared" ref="O2694:O2757" si="1200">CEILING(MAX(L2694:N2694)/K2694,0.5)</f>
        <v>1</v>
      </c>
      <c r="P2694" s="39" t="str">
        <f t="shared" ref="P2694:P2757" si="1201">AV2694</f>
        <v>일반(목록배제,Normal-Manifest Exception)</v>
      </c>
      <c r="Q2694" s="72">
        <f t="shared" ref="Q2694:Q2757" si="1202">AW2694</f>
        <v>80</v>
      </c>
      <c r="R2694" s="43" t="str">
        <f t="shared" ref="R2694:R2757" si="1203">BK2694</f>
        <v>5X033</v>
      </c>
      <c r="S2694" s="82" t="str">
        <f t="shared" ref="S2694:S2757" si="1204">BL2694</f>
        <v/>
      </c>
      <c r="T2694" s="40">
        <f t="shared" ref="T2694:T2757" si="1205">DATE(YEAR(A2694),MONTH(A2694),DAY(A2694))</f>
        <v>45919</v>
      </c>
      <c r="U2694" s="44">
        <v>2500</v>
      </c>
      <c r="V2694" s="44">
        <f t="shared" ref="V2694:V2757" si="1206">IF(O2694&gt;5,CEILING(O2694-5,1)*100,0)</f>
        <v>0</v>
      </c>
      <c r="W2694" s="77">
        <f t="shared" ref="W2694:W2757" si="1207">SUM(U2694:V2694)</f>
        <v>2500</v>
      </c>
      <c r="X2694" s="78">
        <f t="shared" ref="X2694:X2757" si="1208">(K2694-1)*2500</f>
        <v>0</v>
      </c>
      <c r="Y2694" s="44" cm="1">
        <f t="array" ref="Y2694">_xlfn.IFNA(_xlfn.IFS(AND(Q2694&gt;=2000, Q2694&lt;3000), 10000, AND(Q2694&gt;=3000, Q2694&lt;4000), 15000, AND(Q2694&gt;=4000, Q2694&lt;5000), 20000, AND(Q2694&gt;=5000), 25000),0)</f>
        <v>0</v>
      </c>
      <c r="Z2694" s="91">
        <f t="shared" ref="Z2694:Z2757" si="1209">IF(OR(P2694="일반(목록배제,Normal-Manifest Exception)",P2694="간이(Simple)",P2694="목록취하(허용배제,Manifest-Drop)",P2694="일반(NORMAL)"),300,0)</f>
        <v>300</v>
      </c>
      <c r="AA2694" s="44">
        <f t="shared" ref="AA2694:AA2757" si="1210">IF(LEFT(AP2694,2)="63",3000,0)</f>
        <v>0</v>
      </c>
      <c r="AB2694" s="44"/>
      <c r="AC2694" s="44"/>
      <c r="AD2694" s="44"/>
      <c r="AE2694" s="44">
        <f>VLOOKUP(O2694,정산업데이트!$A$6:$B$12,2,10)</f>
        <v>0</v>
      </c>
      <c r="AF2694" s="44"/>
      <c r="AG2694" s="79">
        <f t="shared" ref="AG2694:AG2757" si="1211">X2694+Y2694+Z2694+AA2694+AB2694+AE2694+AF2694</f>
        <v>300</v>
      </c>
      <c r="AH2694" s="80">
        <f t="shared" ref="AH2694:AH2757" si="1212">SUM(AG2694,W2694)</f>
        <v>2800</v>
      </c>
      <c r="AI2694" s="93"/>
      <c r="AJ2694" s="84" t="s">
        <v>13958</v>
      </c>
      <c r="AK2694" s="84" t="s">
        <v>73</v>
      </c>
      <c r="AL2694" s="84" t="s">
        <v>13959</v>
      </c>
      <c r="AM2694" s="84" t="s">
        <v>15920</v>
      </c>
      <c r="AN2694" s="84" t="s">
        <v>15921</v>
      </c>
      <c r="AO2694" s="84" t="s">
        <v>15922</v>
      </c>
      <c r="AP2694" s="84" t="s">
        <v>15923</v>
      </c>
      <c r="AQ2694" s="84" t="s">
        <v>122</v>
      </c>
      <c r="AR2694" s="85">
        <v>1</v>
      </c>
      <c r="AS2694" s="86">
        <v>1</v>
      </c>
      <c r="AT2694" s="86">
        <v>1E-3</v>
      </c>
      <c r="AU2694" s="86">
        <v>1</v>
      </c>
      <c r="AV2694" s="84" t="s">
        <v>8</v>
      </c>
      <c r="AW2694" s="86">
        <v>80</v>
      </c>
      <c r="AX2694" s="84" t="s">
        <v>68</v>
      </c>
      <c r="AY2694" s="84" t="s">
        <v>68</v>
      </c>
      <c r="AZ2694" s="84" t="s">
        <v>68</v>
      </c>
      <c r="BA2694" s="84" t="s">
        <v>68</v>
      </c>
      <c r="BB2694" s="84" t="s">
        <v>68</v>
      </c>
      <c r="BC2694" s="84" t="s">
        <v>441</v>
      </c>
      <c r="BD2694" s="84" t="s">
        <v>442</v>
      </c>
      <c r="BE2694" s="84" t="s">
        <v>444</v>
      </c>
      <c r="BF2694" s="84" t="s">
        <v>122</v>
      </c>
      <c r="BG2694" s="84" t="s">
        <v>69</v>
      </c>
      <c r="BH2694" s="92" t="s">
        <v>15924</v>
      </c>
      <c r="BI2694" s="84" t="s">
        <v>122</v>
      </c>
      <c r="BJ2694" s="84" t="s">
        <v>15925</v>
      </c>
      <c r="BK2694" s="84" t="s">
        <v>867</v>
      </c>
      <c r="BL2694" s="84" t="s">
        <v>122</v>
      </c>
      <c r="BM2694" s="84" t="s">
        <v>442</v>
      </c>
      <c r="BN2694" s="84" t="s">
        <v>70</v>
      </c>
      <c r="BO2694" s="84" t="s">
        <v>71</v>
      </c>
      <c r="BP2694" s="84" t="s">
        <v>122</v>
      </c>
      <c r="BQ2694" s="84" t="s">
        <v>163</v>
      </c>
    </row>
    <row r="2695" spans="1:69" ht="14.4" x14ac:dyDescent="0.3">
      <c r="A2695" s="40" t="str">
        <f t="shared" si="1186"/>
        <v>2025-09-19</v>
      </c>
      <c r="B2695" s="40" t="str">
        <f t="shared" si="1187"/>
        <v>SYD</v>
      </c>
      <c r="C2695" s="39" t="str">
        <f t="shared" si="1188"/>
        <v>40644127016</v>
      </c>
      <c r="D2695" s="41" t="str">
        <f t="shared" si="1189"/>
        <v>PKR253584911</v>
      </c>
      <c r="E2695" s="41" t="str">
        <f t="shared" si="1190"/>
        <v>596421485184</v>
      </c>
      <c r="F2695" s="39" t="str">
        <f t="shared" si="1191"/>
        <v>2256683</v>
      </c>
      <c r="G2695" s="39" t="str">
        <f t="shared" si="1192"/>
        <v>WISE EXPRESS LOGISTICS(PANGZIMOM)</v>
      </c>
      <c r="H2695" s="41" t="str">
        <f t="shared" si="1193"/>
        <v>조연수</v>
      </c>
      <c r="I2695" s="39" t="str">
        <f t="shared" si="1194"/>
        <v>28498</v>
      </c>
      <c r="J2695" s="52" t="str">
        <f t="shared" si="1195"/>
        <v/>
      </c>
      <c r="K2695" s="75">
        <f t="shared" si="1196"/>
        <v>1</v>
      </c>
      <c r="L2695" s="76">
        <f t="shared" si="1197"/>
        <v>1</v>
      </c>
      <c r="M2695" s="76">
        <f t="shared" si="1198"/>
        <v>1E-3</v>
      </c>
      <c r="N2695" s="76">
        <f t="shared" si="1199"/>
        <v>1</v>
      </c>
      <c r="O2695" s="42">
        <f t="shared" si="1200"/>
        <v>1</v>
      </c>
      <c r="P2695" s="39" t="str">
        <f t="shared" si="1201"/>
        <v>목록(Manifest)</v>
      </c>
      <c r="Q2695" s="72">
        <f t="shared" si="1202"/>
        <v>35</v>
      </c>
      <c r="R2695" s="43" t="str">
        <f t="shared" si="1203"/>
        <v>5X033</v>
      </c>
      <c r="S2695" s="82" t="str">
        <f t="shared" si="1204"/>
        <v/>
      </c>
      <c r="T2695" s="40">
        <f t="shared" si="1205"/>
        <v>45919</v>
      </c>
      <c r="U2695" s="44">
        <v>2500</v>
      </c>
      <c r="V2695" s="44">
        <f t="shared" si="1206"/>
        <v>0</v>
      </c>
      <c r="W2695" s="77">
        <f t="shared" si="1207"/>
        <v>2500</v>
      </c>
      <c r="X2695" s="78">
        <f t="shared" si="1208"/>
        <v>0</v>
      </c>
      <c r="Y2695" s="44" cm="1">
        <f t="array" ref="Y2695">_xlfn.IFNA(_xlfn.IFS(AND(Q2695&gt;=2000, Q2695&lt;3000), 10000, AND(Q2695&gt;=3000, Q2695&lt;4000), 15000, AND(Q2695&gt;=4000, Q2695&lt;5000), 20000, AND(Q2695&gt;=5000), 25000),0)</f>
        <v>0</v>
      </c>
      <c r="Z2695" s="91">
        <f t="shared" si="1209"/>
        <v>0</v>
      </c>
      <c r="AA2695" s="44">
        <f t="shared" si="1210"/>
        <v>0</v>
      </c>
      <c r="AB2695" s="44"/>
      <c r="AC2695" s="44"/>
      <c r="AD2695" s="44"/>
      <c r="AE2695" s="44">
        <f>VLOOKUP(O2695,정산업데이트!$A$6:$B$12,2,10)</f>
        <v>0</v>
      </c>
      <c r="AF2695" s="44"/>
      <c r="AG2695" s="79">
        <f t="shared" si="1211"/>
        <v>0</v>
      </c>
      <c r="AH2695" s="80">
        <f t="shared" si="1212"/>
        <v>2500</v>
      </c>
      <c r="AI2695" s="93"/>
      <c r="AJ2695" s="84" t="s">
        <v>13958</v>
      </c>
      <c r="AK2695" s="84" t="s">
        <v>73</v>
      </c>
      <c r="AL2695" s="84" t="s">
        <v>13959</v>
      </c>
      <c r="AM2695" s="84" t="s">
        <v>15926</v>
      </c>
      <c r="AN2695" s="84" t="s">
        <v>15927</v>
      </c>
      <c r="AO2695" s="84" t="s">
        <v>15928</v>
      </c>
      <c r="AP2695" s="84" t="s">
        <v>15929</v>
      </c>
      <c r="AQ2695" s="84" t="s">
        <v>122</v>
      </c>
      <c r="AR2695" s="85">
        <v>1</v>
      </c>
      <c r="AS2695" s="86">
        <v>1</v>
      </c>
      <c r="AT2695" s="86">
        <v>1E-3</v>
      </c>
      <c r="AU2695" s="86">
        <v>1</v>
      </c>
      <c r="AV2695" s="84" t="s">
        <v>7</v>
      </c>
      <c r="AW2695" s="86">
        <v>35</v>
      </c>
      <c r="AX2695" s="84" t="s">
        <v>68</v>
      </c>
      <c r="AY2695" s="84" t="s">
        <v>68</v>
      </c>
      <c r="AZ2695" s="84" t="s">
        <v>68</v>
      </c>
      <c r="BA2695" s="84" t="s">
        <v>68</v>
      </c>
      <c r="BB2695" s="84" t="s">
        <v>68</v>
      </c>
      <c r="BC2695" s="84" t="s">
        <v>441</v>
      </c>
      <c r="BD2695" s="84" t="s">
        <v>442</v>
      </c>
      <c r="BE2695" s="84" t="s">
        <v>444</v>
      </c>
      <c r="BF2695" s="84" t="s">
        <v>122</v>
      </c>
      <c r="BG2695" s="84" t="s">
        <v>69</v>
      </c>
      <c r="BH2695" s="92" t="s">
        <v>15930</v>
      </c>
      <c r="BI2695" s="84" t="s">
        <v>122</v>
      </c>
      <c r="BJ2695" s="84" t="s">
        <v>15931</v>
      </c>
      <c r="BK2695" s="84" t="s">
        <v>867</v>
      </c>
      <c r="BL2695" s="84" t="s">
        <v>122</v>
      </c>
      <c r="BM2695" s="84" t="s">
        <v>442</v>
      </c>
      <c r="BN2695" s="84" t="s">
        <v>70</v>
      </c>
      <c r="BO2695" s="84" t="s">
        <v>71</v>
      </c>
      <c r="BP2695" s="84" t="s">
        <v>122</v>
      </c>
      <c r="BQ2695" s="84" t="s">
        <v>163</v>
      </c>
    </row>
    <row r="2696" spans="1:69" ht="14.4" x14ac:dyDescent="0.3">
      <c r="A2696" s="40" t="str">
        <f t="shared" si="1186"/>
        <v>2025-09-19</v>
      </c>
      <c r="B2696" s="40" t="str">
        <f t="shared" si="1187"/>
        <v>SYD</v>
      </c>
      <c r="C2696" s="39" t="str">
        <f t="shared" si="1188"/>
        <v>40644127016</v>
      </c>
      <c r="D2696" s="41" t="str">
        <f t="shared" si="1189"/>
        <v>PKR253584921</v>
      </c>
      <c r="E2696" s="41" t="str">
        <f t="shared" si="1190"/>
        <v>596421485280</v>
      </c>
      <c r="F2696" s="39" t="str">
        <f t="shared" si="1191"/>
        <v>2256683</v>
      </c>
      <c r="G2696" s="39" t="str">
        <f t="shared" si="1192"/>
        <v>WISE EXPRESS LOGISTICS(PANGZIMOM)</v>
      </c>
      <c r="H2696" s="41" t="str">
        <f t="shared" si="1193"/>
        <v>김윤숙</v>
      </c>
      <c r="I2696" s="39" t="str">
        <f t="shared" si="1194"/>
        <v>04159</v>
      </c>
      <c r="J2696" s="52" t="str">
        <f t="shared" si="1195"/>
        <v/>
      </c>
      <c r="K2696" s="75">
        <f t="shared" si="1196"/>
        <v>1</v>
      </c>
      <c r="L2696" s="76">
        <f t="shared" si="1197"/>
        <v>2</v>
      </c>
      <c r="M2696" s="76">
        <f t="shared" si="1198"/>
        <v>1E-3</v>
      </c>
      <c r="N2696" s="76">
        <f t="shared" si="1199"/>
        <v>2</v>
      </c>
      <c r="O2696" s="42">
        <f t="shared" si="1200"/>
        <v>2</v>
      </c>
      <c r="P2696" s="39" t="str">
        <f t="shared" si="1201"/>
        <v>목록(Manifest)</v>
      </c>
      <c r="Q2696" s="72">
        <f t="shared" si="1202"/>
        <v>80</v>
      </c>
      <c r="R2696" s="43" t="str">
        <f t="shared" si="1203"/>
        <v>5X033</v>
      </c>
      <c r="S2696" s="82" t="str">
        <f t="shared" si="1204"/>
        <v/>
      </c>
      <c r="T2696" s="40">
        <f t="shared" si="1205"/>
        <v>45919</v>
      </c>
      <c r="U2696" s="44">
        <v>2500</v>
      </c>
      <c r="V2696" s="44">
        <f t="shared" si="1206"/>
        <v>0</v>
      </c>
      <c r="W2696" s="77">
        <f t="shared" si="1207"/>
        <v>2500</v>
      </c>
      <c r="X2696" s="78">
        <f t="shared" si="1208"/>
        <v>0</v>
      </c>
      <c r="Y2696" s="44" cm="1">
        <f t="array" ref="Y2696">_xlfn.IFNA(_xlfn.IFS(AND(Q2696&gt;=2000, Q2696&lt;3000), 10000, AND(Q2696&gt;=3000, Q2696&lt;4000), 15000, AND(Q2696&gt;=4000, Q2696&lt;5000), 20000, AND(Q2696&gt;=5000), 25000),0)</f>
        <v>0</v>
      </c>
      <c r="Z2696" s="91">
        <f t="shared" si="1209"/>
        <v>0</v>
      </c>
      <c r="AA2696" s="44">
        <f t="shared" si="1210"/>
        <v>0</v>
      </c>
      <c r="AB2696" s="44"/>
      <c r="AC2696" s="44"/>
      <c r="AD2696" s="44"/>
      <c r="AE2696" s="44">
        <f>VLOOKUP(O2696,정산업데이트!$A$6:$B$12,2,10)</f>
        <v>0</v>
      </c>
      <c r="AF2696" s="44"/>
      <c r="AG2696" s="79">
        <f t="shared" si="1211"/>
        <v>0</v>
      </c>
      <c r="AH2696" s="80">
        <f t="shared" si="1212"/>
        <v>2500</v>
      </c>
      <c r="AI2696" s="93"/>
      <c r="AJ2696" s="84" t="s">
        <v>13958</v>
      </c>
      <c r="AK2696" s="84" t="s">
        <v>73</v>
      </c>
      <c r="AL2696" s="84" t="s">
        <v>13959</v>
      </c>
      <c r="AM2696" s="84" t="s">
        <v>15932</v>
      </c>
      <c r="AN2696" s="84" t="s">
        <v>8983</v>
      </c>
      <c r="AO2696" s="84" t="s">
        <v>15933</v>
      </c>
      <c r="AP2696" s="84" t="s">
        <v>15934</v>
      </c>
      <c r="AQ2696" s="84" t="s">
        <v>122</v>
      </c>
      <c r="AR2696" s="85">
        <v>1</v>
      </c>
      <c r="AS2696" s="86">
        <v>2</v>
      </c>
      <c r="AT2696" s="86">
        <v>1E-3</v>
      </c>
      <c r="AU2696" s="86">
        <v>2</v>
      </c>
      <c r="AV2696" s="84" t="s">
        <v>7</v>
      </c>
      <c r="AW2696" s="86">
        <v>80</v>
      </c>
      <c r="AX2696" s="84" t="s">
        <v>68</v>
      </c>
      <c r="AY2696" s="84" t="s">
        <v>68</v>
      </c>
      <c r="AZ2696" s="84" t="s">
        <v>68</v>
      </c>
      <c r="BA2696" s="84" t="s">
        <v>68</v>
      </c>
      <c r="BB2696" s="84" t="s">
        <v>68</v>
      </c>
      <c r="BC2696" s="84" t="s">
        <v>441</v>
      </c>
      <c r="BD2696" s="84" t="s">
        <v>442</v>
      </c>
      <c r="BE2696" s="84" t="s">
        <v>444</v>
      </c>
      <c r="BF2696" s="84" t="s">
        <v>122</v>
      </c>
      <c r="BG2696" s="84" t="s">
        <v>69</v>
      </c>
      <c r="BH2696" s="92" t="s">
        <v>15935</v>
      </c>
      <c r="BI2696" s="84" t="s">
        <v>122</v>
      </c>
      <c r="BJ2696" s="84" t="s">
        <v>15936</v>
      </c>
      <c r="BK2696" s="84" t="s">
        <v>867</v>
      </c>
      <c r="BL2696" s="84" t="s">
        <v>122</v>
      </c>
      <c r="BM2696" s="84" t="s">
        <v>442</v>
      </c>
      <c r="BN2696" s="84" t="s">
        <v>70</v>
      </c>
      <c r="BO2696" s="84" t="s">
        <v>71</v>
      </c>
      <c r="BP2696" s="84" t="s">
        <v>122</v>
      </c>
      <c r="BQ2696" s="84" t="s">
        <v>163</v>
      </c>
    </row>
    <row r="2697" spans="1:69" ht="14.4" x14ac:dyDescent="0.3">
      <c r="A2697" s="40" t="str">
        <f t="shared" si="1186"/>
        <v>2025-09-19</v>
      </c>
      <c r="B2697" s="40" t="str">
        <f t="shared" si="1187"/>
        <v>SYD</v>
      </c>
      <c r="C2697" s="39" t="str">
        <f t="shared" si="1188"/>
        <v>40644127016</v>
      </c>
      <c r="D2697" s="41" t="str">
        <f t="shared" si="1189"/>
        <v>PKR253584922</v>
      </c>
      <c r="E2697" s="41" t="str">
        <f t="shared" si="1190"/>
        <v>596421485291</v>
      </c>
      <c r="F2697" s="39" t="str">
        <f t="shared" si="1191"/>
        <v>2256683</v>
      </c>
      <c r="G2697" s="39" t="str">
        <f t="shared" si="1192"/>
        <v>WISE EXPRESS LOGISTICS(PANGZIMOM)</v>
      </c>
      <c r="H2697" s="41" t="str">
        <f t="shared" si="1193"/>
        <v>신규호</v>
      </c>
      <c r="I2697" s="39" t="str">
        <f t="shared" si="1194"/>
        <v>10361</v>
      </c>
      <c r="J2697" s="52" t="str">
        <f t="shared" si="1195"/>
        <v/>
      </c>
      <c r="K2697" s="75">
        <f t="shared" si="1196"/>
        <v>1</v>
      </c>
      <c r="L2697" s="76">
        <f t="shared" si="1197"/>
        <v>1</v>
      </c>
      <c r="M2697" s="76">
        <f t="shared" si="1198"/>
        <v>1E-3</v>
      </c>
      <c r="N2697" s="76">
        <f t="shared" si="1199"/>
        <v>1</v>
      </c>
      <c r="O2697" s="42">
        <f t="shared" si="1200"/>
        <v>1</v>
      </c>
      <c r="P2697" s="39" t="str">
        <f t="shared" si="1201"/>
        <v>일반(목록배제,Normal-Manifest Exception)</v>
      </c>
      <c r="Q2697" s="72">
        <f t="shared" si="1202"/>
        <v>90</v>
      </c>
      <c r="R2697" s="43" t="str">
        <f t="shared" si="1203"/>
        <v>5X033</v>
      </c>
      <c r="S2697" s="82" t="str">
        <f t="shared" si="1204"/>
        <v/>
      </c>
      <c r="T2697" s="40">
        <f t="shared" si="1205"/>
        <v>45919</v>
      </c>
      <c r="U2697" s="44">
        <v>2500</v>
      </c>
      <c r="V2697" s="44">
        <f t="shared" si="1206"/>
        <v>0</v>
      </c>
      <c r="W2697" s="77">
        <f t="shared" si="1207"/>
        <v>2500</v>
      </c>
      <c r="X2697" s="78">
        <f t="shared" si="1208"/>
        <v>0</v>
      </c>
      <c r="Y2697" s="44" cm="1">
        <f t="array" ref="Y2697">_xlfn.IFNA(_xlfn.IFS(AND(Q2697&gt;=2000, Q2697&lt;3000), 10000, AND(Q2697&gt;=3000, Q2697&lt;4000), 15000, AND(Q2697&gt;=4000, Q2697&lt;5000), 20000, AND(Q2697&gt;=5000), 25000),0)</f>
        <v>0</v>
      </c>
      <c r="Z2697" s="91">
        <f t="shared" si="1209"/>
        <v>300</v>
      </c>
      <c r="AA2697" s="44">
        <f t="shared" si="1210"/>
        <v>0</v>
      </c>
      <c r="AB2697" s="44"/>
      <c r="AC2697" s="44"/>
      <c r="AD2697" s="44"/>
      <c r="AE2697" s="44">
        <f>VLOOKUP(O2697,정산업데이트!$A$6:$B$12,2,10)</f>
        <v>0</v>
      </c>
      <c r="AF2697" s="44"/>
      <c r="AG2697" s="79">
        <f t="shared" si="1211"/>
        <v>300</v>
      </c>
      <c r="AH2697" s="80">
        <f t="shared" si="1212"/>
        <v>2800</v>
      </c>
      <c r="AI2697" s="93"/>
      <c r="AJ2697" s="84" t="s">
        <v>13958</v>
      </c>
      <c r="AK2697" s="84" t="s">
        <v>73</v>
      </c>
      <c r="AL2697" s="84" t="s">
        <v>13959</v>
      </c>
      <c r="AM2697" s="84" t="s">
        <v>15937</v>
      </c>
      <c r="AN2697" s="84" t="s">
        <v>15938</v>
      </c>
      <c r="AO2697" s="84" t="s">
        <v>15939</v>
      </c>
      <c r="AP2697" s="84" t="s">
        <v>3455</v>
      </c>
      <c r="AQ2697" s="84" t="s">
        <v>122</v>
      </c>
      <c r="AR2697" s="85">
        <v>1</v>
      </c>
      <c r="AS2697" s="86">
        <v>1</v>
      </c>
      <c r="AT2697" s="86">
        <v>1E-3</v>
      </c>
      <c r="AU2697" s="86">
        <v>1</v>
      </c>
      <c r="AV2697" s="84" t="s">
        <v>8</v>
      </c>
      <c r="AW2697" s="86">
        <v>90</v>
      </c>
      <c r="AX2697" s="84" t="s">
        <v>68</v>
      </c>
      <c r="AY2697" s="84" t="s">
        <v>68</v>
      </c>
      <c r="AZ2697" s="84" t="s">
        <v>68</v>
      </c>
      <c r="BA2697" s="84" t="s">
        <v>68</v>
      </c>
      <c r="BB2697" s="84" t="s">
        <v>68</v>
      </c>
      <c r="BC2697" s="84" t="s">
        <v>441</v>
      </c>
      <c r="BD2697" s="84" t="s">
        <v>442</v>
      </c>
      <c r="BE2697" s="84" t="s">
        <v>444</v>
      </c>
      <c r="BF2697" s="84" t="s">
        <v>122</v>
      </c>
      <c r="BG2697" s="84" t="s">
        <v>69</v>
      </c>
      <c r="BH2697" s="92" t="s">
        <v>15940</v>
      </c>
      <c r="BI2697" s="84" t="s">
        <v>122</v>
      </c>
      <c r="BJ2697" s="84" t="s">
        <v>15941</v>
      </c>
      <c r="BK2697" s="84" t="s">
        <v>867</v>
      </c>
      <c r="BL2697" s="84" t="s">
        <v>122</v>
      </c>
      <c r="BM2697" s="84" t="s">
        <v>442</v>
      </c>
      <c r="BN2697" s="84" t="s">
        <v>70</v>
      </c>
      <c r="BO2697" s="84" t="s">
        <v>71</v>
      </c>
      <c r="BP2697" s="84" t="s">
        <v>122</v>
      </c>
      <c r="BQ2697" s="84" t="s">
        <v>163</v>
      </c>
    </row>
    <row r="2698" spans="1:69" ht="14.4" x14ac:dyDescent="0.3">
      <c r="A2698" s="40" t="str">
        <f t="shared" si="1186"/>
        <v>2025-09-19</v>
      </c>
      <c r="B2698" s="40" t="str">
        <f t="shared" si="1187"/>
        <v>SYD</v>
      </c>
      <c r="C2698" s="39" t="str">
        <f t="shared" si="1188"/>
        <v>40644127016</v>
      </c>
      <c r="D2698" s="41" t="str">
        <f t="shared" si="1189"/>
        <v>PKR253584932</v>
      </c>
      <c r="E2698" s="41" t="str">
        <f t="shared" si="1190"/>
        <v>596421485394</v>
      </c>
      <c r="F2698" s="39" t="str">
        <f t="shared" si="1191"/>
        <v>2256683</v>
      </c>
      <c r="G2698" s="39" t="str">
        <f t="shared" si="1192"/>
        <v>WISE EXPRESS LOGISTICS(PANGZIMOM)</v>
      </c>
      <c r="H2698" s="41" t="str">
        <f t="shared" si="1193"/>
        <v>이수용</v>
      </c>
      <c r="I2698" s="39" t="str">
        <f t="shared" si="1194"/>
        <v>16543</v>
      </c>
      <c r="J2698" s="52" t="str">
        <f t="shared" si="1195"/>
        <v/>
      </c>
      <c r="K2698" s="75">
        <f t="shared" si="1196"/>
        <v>1</v>
      </c>
      <c r="L2698" s="76">
        <f t="shared" si="1197"/>
        <v>1</v>
      </c>
      <c r="M2698" s="76">
        <f t="shared" si="1198"/>
        <v>1E-3</v>
      </c>
      <c r="N2698" s="76">
        <f t="shared" si="1199"/>
        <v>1</v>
      </c>
      <c r="O2698" s="42">
        <f t="shared" si="1200"/>
        <v>1</v>
      </c>
      <c r="P2698" s="39" t="str">
        <f t="shared" si="1201"/>
        <v>목록(Manifest)</v>
      </c>
      <c r="Q2698" s="72">
        <f t="shared" si="1202"/>
        <v>55</v>
      </c>
      <c r="R2698" s="43" t="str">
        <f t="shared" si="1203"/>
        <v>5X033</v>
      </c>
      <c r="S2698" s="82" t="str">
        <f t="shared" si="1204"/>
        <v/>
      </c>
      <c r="T2698" s="40">
        <f t="shared" si="1205"/>
        <v>45919</v>
      </c>
      <c r="U2698" s="44">
        <v>2500</v>
      </c>
      <c r="V2698" s="44">
        <f t="shared" si="1206"/>
        <v>0</v>
      </c>
      <c r="W2698" s="77">
        <f t="shared" si="1207"/>
        <v>2500</v>
      </c>
      <c r="X2698" s="78">
        <f t="shared" si="1208"/>
        <v>0</v>
      </c>
      <c r="Y2698" s="44" cm="1">
        <f t="array" ref="Y2698">_xlfn.IFNA(_xlfn.IFS(AND(Q2698&gt;=2000, Q2698&lt;3000), 10000, AND(Q2698&gt;=3000, Q2698&lt;4000), 15000, AND(Q2698&gt;=4000, Q2698&lt;5000), 20000, AND(Q2698&gt;=5000), 25000),0)</f>
        <v>0</v>
      </c>
      <c r="Z2698" s="91">
        <f t="shared" si="1209"/>
        <v>0</v>
      </c>
      <c r="AA2698" s="44">
        <f t="shared" si="1210"/>
        <v>0</v>
      </c>
      <c r="AB2698" s="44"/>
      <c r="AC2698" s="44"/>
      <c r="AD2698" s="44"/>
      <c r="AE2698" s="44">
        <f>VLOOKUP(O2698,정산업데이트!$A$6:$B$12,2,10)</f>
        <v>0</v>
      </c>
      <c r="AF2698" s="44"/>
      <c r="AG2698" s="79">
        <f t="shared" si="1211"/>
        <v>0</v>
      </c>
      <c r="AH2698" s="80">
        <f t="shared" si="1212"/>
        <v>2500</v>
      </c>
      <c r="AI2698" s="93"/>
      <c r="AJ2698" s="84" t="s">
        <v>13958</v>
      </c>
      <c r="AK2698" s="84" t="s">
        <v>73</v>
      </c>
      <c r="AL2698" s="84" t="s">
        <v>13959</v>
      </c>
      <c r="AM2698" s="84" t="s">
        <v>15942</v>
      </c>
      <c r="AN2698" s="84" t="s">
        <v>15943</v>
      </c>
      <c r="AO2698" s="84" t="s">
        <v>15944</v>
      </c>
      <c r="AP2698" s="84" t="s">
        <v>660</v>
      </c>
      <c r="AQ2698" s="84" t="s">
        <v>122</v>
      </c>
      <c r="AR2698" s="85">
        <v>1</v>
      </c>
      <c r="AS2698" s="86">
        <v>1</v>
      </c>
      <c r="AT2698" s="86">
        <v>1E-3</v>
      </c>
      <c r="AU2698" s="86">
        <v>1</v>
      </c>
      <c r="AV2698" s="84" t="s">
        <v>7</v>
      </c>
      <c r="AW2698" s="86">
        <v>55</v>
      </c>
      <c r="AX2698" s="84" t="s">
        <v>68</v>
      </c>
      <c r="AY2698" s="84" t="s">
        <v>68</v>
      </c>
      <c r="AZ2698" s="84" t="s">
        <v>68</v>
      </c>
      <c r="BA2698" s="84" t="s">
        <v>68</v>
      </c>
      <c r="BB2698" s="84" t="s">
        <v>68</v>
      </c>
      <c r="BC2698" s="84" t="s">
        <v>441</v>
      </c>
      <c r="BD2698" s="84" t="s">
        <v>442</v>
      </c>
      <c r="BE2698" s="84" t="s">
        <v>13730</v>
      </c>
      <c r="BF2698" s="84" t="s">
        <v>122</v>
      </c>
      <c r="BG2698" s="84" t="s">
        <v>69</v>
      </c>
      <c r="BH2698" s="92" t="s">
        <v>15945</v>
      </c>
      <c r="BI2698" s="84" t="s">
        <v>122</v>
      </c>
      <c r="BJ2698" s="84" t="s">
        <v>15946</v>
      </c>
      <c r="BK2698" s="84" t="s">
        <v>867</v>
      </c>
      <c r="BL2698" s="84" t="s">
        <v>122</v>
      </c>
      <c r="BM2698" s="84" t="s">
        <v>442</v>
      </c>
      <c r="BN2698" s="84" t="s">
        <v>70</v>
      </c>
      <c r="BO2698" s="84" t="s">
        <v>71</v>
      </c>
      <c r="BP2698" s="84" t="s">
        <v>122</v>
      </c>
      <c r="BQ2698" s="84" t="s">
        <v>163</v>
      </c>
    </row>
    <row r="2699" spans="1:69" ht="14.4" x14ac:dyDescent="0.3">
      <c r="A2699" s="40" t="str">
        <f t="shared" si="1186"/>
        <v>2025-09-19</v>
      </c>
      <c r="B2699" s="40" t="str">
        <f t="shared" si="1187"/>
        <v>SYD</v>
      </c>
      <c r="C2699" s="39" t="str">
        <f t="shared" si="1188"/>
        <v>40644127016</v>
      </c>
      <c r="D2699" s="41" t="str">
        <f t="shared" si="1189"/>
        <v>PKR253643629</v>
      </c>
      <c r="E2699" s="41" t="str">
        <f t="shared" si="1190"/>
        <v>596421492022</v>
      </c>
      <c r="F2699" s="39" t="str">
        <f t="shared" si="1191"/>
        <v>2254238</v>
      </c>
      <c r="G2699" s="39" t="str">
        <f t="shared" si="1192"/>
        <v>WISE EXPRESS(CHUHO)</v>
      </c>
      <c r="H2699" s="41" t="str">
        <f t="shared" si="1193"/>
        <v>이웅</v>
      </c>
      <c r="I2699" s="39" t="str">
        <f t="shared" si="1194"/>
        <v>04529</v>
      </c>
      <c r="J2699" s="52" t="str">
        <f t="shared" si="1195"/>
        <v/>
      </c>
      <c r="K2699" s="75">
        <f t="shared" si="1196"/>
        <v>1</v>
      </c>
      <c r="L2699" s="76">
        <f t="shared" si="1197"/>
        <v>3</v>
      </c>
      <c r="M2699" s="76">
        <f t="shared" si="1198"/>
        <v>1E-3</v>
      </c>
      <c r="N2699" s="76">
        <f t="shared" si="1199"/>
        <v>3</v>
      </c>
      <c r="O2699" s="42">
        <f t="shared" si="1200"/>
        <v>3</v>
      </c>
      <c r="P2699" s="39" t="str">
        <f t="shared" si="1201"/>
        <v>일반(목록배제,Normal-Manifest Exception)</v>
      </c>
      <c r="Q2699" s="72">
        <f t="shared" si="1202"/>
        <v>150</v>
      </c>
      <c r="R2699" s="43" t="str">
        <f t="shared" si="1203"/>
        <v>5X033</v>
      </c>
      <c r="S2699" s="82" t="str">
        <f t="shared" si="1204"/>
        <v/>
      </c>
      <c r="T2699" s="40">
        <f t="shared" si="1205"/>
        <v>45919</v>
      </c>
      <c r="U2699" s="44">
        <v>2500</v>
      </c>
      <c r="V2699" s="44">
        <f t="shared" si="1206"/>
        <v>0</v>
      </c>
      <c r="W2699" s="77">
        <f t="shared" si="1207"/>
        <v>2500</v>
      </c>
      <c r="X2699" s="78">
        <f t="shared" si="1208"/>
        <v>0</v>
      </c>
      <c r="Y2699" s="44" cm="1">
        <f t="array" ref="Y2699">_xlfn.IFNA(_xlfn.IFS(AND(Q2699&gt;=2000, Q2699&lt;3000), 10000, AND(Q2699&gt;=3000, Q2699&lt;4000), 15000, AND(Q2699&gt;=4000, Q2699&lt;5000), 20000, AND(Q2699&gt;=5000), 25000),0)</f>
        <v>0</v>
      </c>
      <c r="Z2699" s="91">
        <f t="shared" si="1209"/>
        <v>300</v>
      </c>
      <c r="AA2699" s="44">
        <f t="shared" si="1210"/>
        <v>0</v>
      </c>
      <c r="AB2699" s="44"/>
      <c r="AC2699" s="44"/>
      <c r="AD2699" s="44"/>
      <c r="AE2699" s="44">
        <f>VLOOKUP(O2699,정산업데이트!$A$6:$B$12,2,10)</f>
        <v>0</v>
      </c>
      <c r="AF2699" s="44"/>
      <c r="AG2699" s="79">
        <f t="shared" si="1211"/>
        <v>300</v>
      </c>
      <c r="AH2699" s="80">
        <f t="shared" si="1212"/>
        <v>2800</v>
      </c>
      <c r="AI2699" s="93"/>
      <c r="AJ2699" s="84" t="s">
        <v>13958</v>
      </c>
      <c r="AK2699" s="84" t="s">
        <v>73</v>
      </c>
      <c r="AL2699" s="84" t="s">
        <v>13959</v>
      </c>
      <c r="AM2699" s="84" t="s">
        <v>15947</v>
      </c>
      <c r="AN2699" s="84" t="s">
        <v>222</v>
      </c>
      <c r="AO2699" s="84" t="s">
        <v>223</v>
      </c>
      <c r="AP2699" s="84" t="s">
        <v>706</v>
      </c>
      <c r="AQ2699" s="84" t="s">
        <v>122</v>
      </c>
      <c r="AR2699" s="85">
        <v>1</v>
      </c>
      <c r="AS2699" s="86">
        <v>3</v>
      </c>
      <c r="AT2699" s="86">
        <v>1E-3</v>
      </c>
      <c r="AU2699" s="86">
        <v>3</v>
      </c>
      <c r="AV2699" s="84" t="s">
        <v>8</v>
      </c>
      <c r="AW2699" s="86">
        <v>150</v>
      </c>
      <c r="AX2699" s="84" t="s">
        <v>68</v>
      </c>
      <c r="AY2699" s="84" t="s">
        <v>68</v>
      </c>
      <c r="AZ2699" s="84" t="s">
        <v>68</v>
      </c>
      <c r="BA2699" s="84" t="s">
        <v>68</v>
      </c>
      <c r="BB2699" s="84" t="s">
        <v>68</v>
      </c>
      <c r="BC2699" s="84" t="s">
        <v>123</v>
      </c>
      <c r="BD2699" s="84" t="s">
        <v>81</v>
      </c>
      <c r="BE2699" s="84" t="s">
        <v>182</v>
      </c>
      <c r="BF2699" s="84" t="s">
        <v>122</v>
      </c>
      <c r="BG2699" s="84" t="s">
        <v>69</v>
      </c>
      <c r="BH2699" s="92" t="s">
        <v>15948</v>
      </c>
      <c r="BI2699" s="84" t="s">
        <v>122</v>
      </c>
      <c r="BJ2699" s="84" t="s">
        <v>15949</v>
      </c>
      <c r="BK2699" s="84" t="s">
        <v>867</v>
      </c>
      <c r="BL2699" s="84" t="s">
        <v>122</v>
      </c>
      <c r="BM2699" s="84" t="s">
        <v>81</v>
      </c>
      <c r="BN2699" s="84" t="s">
        <v>70</v>
      </c>
      <c r="BO2699" s="84" t="s">
        <v>71</v>
      </c>
      <c r="BP2699" s="84" t="s">
        <v>122</v>
      </c>
      <c r="BQ2699" s="84" t="s">
        <v>163</v>
      </c>
    </row>
    <row r="2700" spans="1:69" ht="14.4" x14ac:dyDescent="0.3">
      <c r="A2700" s="40" t="str">
        <f t="shared" si="1186"/>
        <v>2025-09-19</v>
      </c>
      <c r="B2700" s="40" t="str">
        <f t="shared" si="1187"/>
        <v>SYD</v>
      </c>
      <c r="C2700" s="39" t="str">
        <f t="shared" si="1188"/>
        <v>40644127016</v>
      </c>
      <c r="D2700" s="41" t="str">
        <f t="shared" si="1189"/>
        <v>PKR253643630</v>
      </c>
      <c r="E2700" s="41" t="str">
        <f t="shared" si="1190"/>
        <v>596421492033</v>
      </c>
      <c r="F2700" s="39" t="str">
        <f t="shared" si="1191"/>
        <v>2254238</v>
      </c>
      <c r="G2700" s="39" t="str">
        <f t="shared" si="1192"/>
        <v>WISE EXPRESS(CHUHO)</v>
      </c>
      <c r="H2700" s="41" t="str">
        <f t="shared" si="1193"/>
        <v>이슬기</v>
      </c>
      <c r="I2700" s="39" t="str">
        <f t="shared" si="1194"/>
        <v>04528</v>
      </c>
      <c r="J2700" s="52" t="str">
        <f t="shared" si="1195"/>
        <v/>
      </c>
      <c r="K2700" s="75">
        <f t="shared" si="1196"/>
        <v>1</v>
      </c>
      <c r="L2700" s="76">
        <f t="shared" si="1197"/>
        <v>2</v>
      </c>
      <c r="M2700" s="76">
        <f t="shared" si="1198"/>
        <v>1E-3</v>
      </c>
      <c r="N2700" s="76">
        <f t="shared" si="1199"/>
        <v>2</v>
      </c>
      <c r="O2700" s="42">
        <f t="shared" si="1200"/>
        <v>2</v>
      </c>
      <c r="P2700" s="39" t="str">
        <f t="shared" si="1201"/>
        <v>일반(목록배제,Normal-Manifest Exception)</v>
      </c>
      <c r="Q2700" s="72">
        <f t="shared" si="1202"/>
        <v>150</v>
      </c>
      <c r="R2700" s="43" t="str">
        <f t="shared" si="1203"/>
        <v>5X033</v>
      </c>
      <c r="S2700" s="82" t="str">
        <f t="shared" si="1204"/>
        <v/>
      </c>
      <c r="T2700" s="40">
        <f t="shared" si="1205"/>
        <v>45919</v>
      </c>
      <c r="U2700" s="44">
        <v>2500</v>
      </c>
      <c r="V2700" s="44">
        <f t="shared" si="1206"/>
        <v>0</v>
      </c>
      <c r="W2700" s="77">
        <f t="shared" si="1207"/>
        <v>2500</v>
      </c>
      <c r="X2700" s="78">
        <f t="shared" si="1208"/>
        <v>0</v>
      </c>
      <c r="Y2700" s="44" cm="1">
        <f t="array" ref="Y2700">_xlfn.IFNA(_xlfn.IFS(AND(Q2700&gt;=2000, Q2700&lt;3000), 10000, AND(Q2700&gt;=3000, Q2700&lt;4000), 15000, AND(Q2700&gt;=4000, Q2700&lt;5000), 20000, AND(Q2700&gt;=5000), 25000),0)</f>
        <v>0</v>
      </c>
      <c r="Z2700" s="91">
        <f t="shared" si="1209"/>
        <v>300</v>
      </c>
      <c r="AA2700" s="44">
        <f t="shared" si="1210"/>
        <v>0</v>
      </c>
      <c r="AB2700" s="44"/>
      <c r="AC2700" s="44"/>
      <c r="AD2700" s="44"/>
      <c r="AE2700" s="44">
        <f>VLOOKUP(O2700,정산업데이트!$A$6:$B$12,2,10)</f>
        <v>0</v>
      </c>
      <c r="AF2700" s="44"/>
      <c r="AG2700" s="79">
        <f t="shared" si="1211"/>
        <v>300</v>
      </c>
      <c r="AH2700" s="80">
        <f t="shared" si="1212"/>
        <v>2800</v>
      </c>
      <c r="AI2700" s="93"/>
      <c r="AJ2700" s="84" t="s">
        <v>13958</v>
      </c>
      <c r="AK2700" s="84" t="s">
        <v>73</v>
      </c>
      <c r="AL2700" s="84" t="s">
        <v>13959</v>
      </c>
      <c r="AM2700" s="84" t="s">
        <v>15950</v>
      </c>
      <c r="AN2700" s="84" t="s">
        <v>224</v>
      </c>
      <c r="AO2700" s="84" t="s">
        <v>225</v>
      </c>
      <c r="AP2700" s="84" t="s">
        <v>705</v>
      </c>
      <c r="AQ2700" s="84" t="s">
        <v>122</v>
      </c>
      <c r="AR2700" s="85">
        <v>1</v>
      </c>
      <c r="AS2700" s="86">
        <v>2</v>
      </c>
      <c r="AT2700" s="86">
        <v>1E-3</v>
      </c>
      <c r="AU2700" s="86">
        <v>2</v>
      </c>
      <c r="AV2700" s="84" t="s">
        <v>8</v>
      </c>
      <c r="AW2700" s="86">
        <v>150</v>
      </c>
      <c r="AX2700" s="84" t="s">
        <v>68</v>
      </c>
      <c r="AY2700" s="84" t="s">
        <v>68</v>
      </c>
      <c r="AZ2700" s="84" t="s">
        <v>68</v>
      </c>
      <c r="BA2700" s="84" t="s">
        <v>68</v>
      </c>
      <c r="BB2700" s="84" t="s">
        <v>68</v>
      </c>
      <c r="BC2700" s="84" t="s">
        <v>123</v>
      </c>
      <c r="BD2700" s="84" t="s">
        <v>81</v>
      </c>
      <c r="BE2700" s="84" t="s">
        <v>182</v>
      </c>
      <c r="BF2700" s="84" t="s">
        <v>122</v>
      </c>
      <c r="BG2700" s="84" t="s">
        <v>69</v>
      </c>
      <c r="BH2700" s="92" t="s">
        <v>15951</v>
      </c>
      <c r="BI2700" s="84" t="s">
        <v>122</v>
      </c>
      <c r="BJ2700" s="84" t="s">
        <v>15952</v>
      </c>
      <c r="BK2700" s="84" t="s">
        <v>867</v>
      </c>
      <c r="BL2700" s="84" t="s">
        <v>122</v>
      </c>
      <c r="BM2700" s="84" t="s">
        <v>81</v>
      </c>
      <c r="BN2700" s="84" t="s">
        <v>70</v>
      </c>
      <c r="BO2700" s="84" t="s">
        <v>71</v>
      </c>
      <c r="BP2700" s="84" t="s">
        <v>122</v>
      </c>
      <c r="BQ2700" s="84" t="s">
        <v>163</v>
      </c>
    </row>
    <row r="2701" spans="1:69" ht="14.4" x14ac:dyDescent="0.3">
      <c r="A2701" s="40" t="str">
        <f t="shared" si="1186"/>
        <v>2025-09-19</v>
      </c>
      <c r="B2701" s="40" t="str">
        <f t="shared" si="1187"/>
        <v>SYD</v>
      </c>
      <c r="C2701" s="39" t="str">
        <f t="shared" si="1188"/>
        <v>40644127016</v>
      </c>
      <c r="D2701" s="41" t="str">
        <f t="shared" si="1189"/>
        <v>PKR253625768</v>
      </c>
      <c r="E2701" s="41" t="str">
        <f t="shared" si="1190"/>
        <v>596421488835</v>
      </c>
      <c r="F2701" s="39" t="str">
        <f t="shared" si="1191"/>
        <v>2256516</v>
      </c>
      <c r="G2701" s="39" t="str">
        <f t="shared" si="1192"/>
        <v>WISE EXPRESS (CNC INTL)</v>
      </c>
      <c r="H2701" s="41" t="str">
        <f t="shared" si="1193"/>
        <v>손경</v>
      </c>
      <c r="I2701" s="39" t="str">
        <f t="shared" si="1194"/>
        <v>12636</v>
      </c>
      <c r="J2701" s="52" t="str">
        <f t="shared" si="1195"/>
        <v/>
      </c>
      <c r="K2701" s="75">
        <f t="shared" si="1196"/>
        <v>1</v>
      </c>
      <c r="L2701" s="76">
        <f t="shared" si="1197"/>
        <v>1</v>
      </c>
      <c r="M2701" s="76">
        <f t="shared" si="1198"/>
        <v>1E-3</v>
      </c>
      <c r="N2701" s="76">
        <f t="shared" si="1199"/>
        <v>1</v>
      </c>
      <c r="O2701" s="42">
        <f t="shared" si="1200"/>
        <v>1</v>
      </c>
      <c r="P2701" s="39" t="str">
        <f t="shared" si="1201"/>
        <v>일반(목록배제,Normal-Manifest Exception)</v>
      </c>
      <c r="Q2701" s="72">
        <f t="shared" si="1202"/>
        <v>112</v>
      </c>
      <c r="R2701" s="43" t="str">
        <f t="shared" si="1203"/>
        <v>5X033</v>
      </c>
      <c r="S2701" s="82" t="str">
        <f t="shared" si="1204"/>
        <v/>
      </c>
      <c r="T2701" s="40">
        <f t="shared" si="1205"/>
        <v>45919</v>
      </c>
      <c r="U2701" s="44">
        <v>2500</v>
      </c>
      <c r="V2701" s="44">
        <f t="shared" si="1206"/>
        <v>0</v>
      </c>
      <c r="W2701" s="77">
        <f t="shared" si="1207"/>
        <v>2500</v>
      </c>
      <c r="X2701" s="78">
        <f t="shared" si="1208"/>
        <v>0</v>
      </c>
      <c r="Y2701" s="44" cm="1">
        <f t="array" ref="Y2701">_xlfn.IFNA(_xlfn.IFS(AND(Q2701&gt;=2000, Q2701&lt;3000), 10000, AND(Q2701&gt;=3000, Q2701&lt;4000), 15000, AND(Q2701&gt;=4000, Q2701&lt;5000), 20000, AND(Q2701&gt;=5000), 25000),0)</f>
        <v>0</v>
      </c>
      <c r="Z2701" s="91">
        <f t="shared" si="1209"/>
        <v>300</v>
      </c>
      <c r="AA2701" s="44">
        <f t="shared" si="1210"/>
        <v>0</v>
      </c>
      <c r="AB2701" s="44"/>
      <c r="AC2701" s="44"/>
      <c r="AD2701" s="44"/>
      <c r="AE2701" s="44">
        <f>VLOOKUP(O2701,정산업데이트!$A$6:$B$12,2,10)</f>
        <v>0</v>
      </c>
      <c r="AF2701" s="44"/>
      <c r="AG2701" s="79">
        <f t="shared" si="1211"/>
        <v>300</v>
      </c>
      <c r="AH2701" s="80">
        <f t="shared" si="1212"/>
        <v>2800</v>
      </c>
      <c r="AI2701" s="93"/>
      <c r="AJ2701" s="84" t="s">
        <v>13958</v>
      </c>
      <c r="AK2701" s="84" t="s">
        <v>73</v>
      </c>
      <c r="AL2701" s="84" t="s">
        <v>13959</v>
      </c>
      <c r="AM2701" s="84" t="s">
        <v>15953</v>
      </c>
      <c r="AN2701" s="84" t="s">
        <v>15954</v>
      </c>
      <c r="AO2701" s="84" t="s">
        <v>15955</v>
      </c>
      <c r="AP2701" s="84" t="s">
        <v>15956</v>
      </c>
      <c r="AQ2701" s="84" t="s">
        <v>122</v>
      </c>
      <c r="AR2701" s="85">
        <v>1</v>
      </c>
      <c r="AS2701" s="86">
        <v>1</v>
      </c>
      <c r="AT2701" s="86">
        <v>1E-3</v>
      </c>
      <c r="AU2701" s="86">
        <v>1</v>
      </c>
      <c r="AV2701" s="84" t="s">
        <v>8</v>
      </c>
      <c r="AW2701" s="86">
        <v>112</v>
      </c>
      <c r="AX2701" s="84" t="s">
        <v>68</v>
      </c>
      <c r="AY2701" s="84" t="s">
        <v>68</v>
      </c>
      <c r="AZ2701" s="84" t="s">
        <v>68</v>
      </c>
      <c r="BA2701" s="84" t="s">
        <v>68</v>
      </c>
      <c r="BB2701" s="84" t="s">
        <v>68</v>
      </c>
      <c r="BC2701" s="84" t="s">
        <v>405</v>
      </c>
      <c r="BD2701" s="84" t="s">
        <v>406</v>
      </c>
      <c r="BE2701" s="84" t="s">
        <v>417</v>
      </c>
      <c r="BF2701" s="84" t="s">
        <v>122</v>
      </c>
      <c r="BG2701" s="84" t="s">
        <v>69</v>
      </c>
      <c r="BH2701" s="92" t="s">
        <v>15957</v>
      </c>
      <c r="BI2701" s="84" t="s">
        <v>122</v>
      </c>
      <c r="BJ2701" s="84" t="s">
        <v>15958</v>
      </c>
      <c r="BK2701" s="84" t="s">
        <v>867</v>
      </c>
      <c r="BL2701" s="84" t="s">
        <v>122</v>
      </c>
      <c r="BM2701" s="84" t="s">
        <v>406</v>
      </c>
      <c r="BN2701" s="84" t="s">
        <v>70</v>
      </c>
      <c r="BO2701" s="84" t="s">
        <v>71</v>
      </c>
      <c r="BP2701" s="84" t="s">
        <v>122</v>
      </c>
      <c r="BQ2701" s="84" t="s">
        <v>163</v>
      </c>
    </row>
    <row r="2702" spans="1:69" ht="14.4" x14ac:dyDescent="0.3">
      <c r="A2702" s="40" t="str">
        <f t="shared" si="1186"/>
        <v>2025-09-19</v>
      </c>
      <c r="B2702" s="40" t="str">
        <f t="shared" si="1187"/>
        <v>SYD</v>
      </c>
      <c r="C2702" s="39" t="str">
        <f t="shared" si="1188"/>
        <v>40644127016</v>
      </c>
      <c r="D2702" s="41" t="str">
        <f t="shared" si="1189"/>
        <v>PKR253625769</v>
      </c>
      <c r="E2702" s="41" t="str">
        <f t="shared" si="1190"/>
        <v>596421488846</v>
      </c>
      <c r="F2702" s="39" t="str">
        <f t="shared" si="1191"/>
        <v>2256516</v>
      </c>
      <c r="G2702" s="39" t="str">
        <f t="shared" si="1192"/>
        <v>WISE EXPRESS (CNC INTL)</v>
      </c>
      <c r="H2702" s="41" t="str">
        <f t="shared" si="1193"/>
        <v>최문수</v>
      </c>
      <c r="I2702" s="39" t="str">
        <f t="shared" si="1194"/>
        <v>01673</v>
      </c>
      <c r="J2702" s="52" t="str">
        <f t="shared" si="1195"/>
        <v/>
      </c>
      <c r="K2702" s="75">
        <f t="shared" si="1196"/>
        <v>1</v>
      </c>
      <c r="L2702" s="76">
        <f t="shared" si="1197"/>
        <v>0.5</v>
      </c>
      <c r="M2702" s="76">
        <f t="shared" si="1198"/>
        <v>1E-3</v>
      </c>
      <c r="N2702" s="76">
        <f t="shared" si="1199"/>
        <v>0.5</v>
      </c>
      <c r="O2702" s="42">
        <f t="shared" si="1200"/>
        <v>0.5</v>
      </c>
      <c r="P2702" s="39" t="str">
        <f t="shared" si="1201"/>
        <v>일반(목록배제,Normal-Manifest Exception)</v>
      </c>
      <c r="Q2702" s="72">
        <f t="shared" si="1202"/>
        <v>15</v>
      </c>
      <c r="R2702" s="43" t="str">
        <f t="shared" si="1203"/>
        <v>5X033</v>
      </c>
      <c r="S2702" s="82" t="str">
        <f t="shared" si="1204"/>
        <v/>
      </c>
      <c r="T2702" s="40">
        <f t="shared" si="1205"/>
        <v>45919</v>
      </c>
      <c r="U2702" s="44">
        <v>2500</v>
      </c>
      <c r="V2702" s="44">
        <f t="shared" si="1206"/>
        <v>0</v>
      </c>
      <c r="W2702" s="77">
        <f t="shared" si="1207"/>
        <v>2500</v>
      </c>
      <c r="X2702" s="78">
        <f t="shared" si="1208"/>
        <v>0</v>
      </c>
      <c r="Y2702" s="44" cm="1">
        <f t="array" ref="Y2702">_xlfn.IFNA(_xlfn.IFS(AND(Q2702&gt;=2000, Q2702&lt;3000), 10000, AND(Q2702&gt;=3000, Q2702&lt;4000), 15000, AND(Q2702&gt;=4000, Q2702&lt;5000), 20000, AND(Q2702&gt;=5000), 25000),0)</f>
        <v>0</v>
      </c>
      <c r="Z2702" s="91">
        <f t="shared" si="1209"/>
        <v>300</v>
      </c>
      <c r="AA2702" s="44">
        <f t="shared" si="1210"/>
        <v>0</v>
      </c>
      <c r="AB2702" s="44"/>
      <c r="AC2702" s="44"/>
      <c r="AD2702" s="44"/>
      <c r="AE2702" s="44">
        <f>VLOOKUP(O2702,정산업데이트!$A$6:$B$12,2,10)</f>
        <v>0</v>
      </c>
      <c r="AF2702" s="44"/>
      <c r="AG2702" s="79">
        <f t="shared" si="1211"/>
        <v>300</v>
      </c>
      <c r="AH2702" s="80">
        <f t="shared" si="1212"/>
        <v>2800</v>
      </c>
      <c r="AJ2702" s="84" t="s">
        <v>13958</v>
      </c>
      <c r="AK2702" s="84" t="s">
        <v>73</v>
      </c>
      <c r="AL2702" s="84" t="s">
        <v>13959</v>
      </c>
      <c r="AM2702" s="84" t="s">
        <v>15959</v>
      </c>
      <c r="AN2702" s="84" t="s">
        <v>15960</v>
      </c>
      <c r="AO2702" s="84" t="s">
        <v>15961</v>
      </c>
      <c r="AP2702" s="84" t="s">
        <v>15962</v>
      </c>
      <c r="AQ2702" s="84" t="s">
        <v>122</v>
      </c>
      <c r="AR2702" s="85">
        <v>1</v>
      </c>
      <c r="AS2702" s="86">
        <v>0.5</v>
      </c>
      <c r="AT2702" s="86">
        <v>1E-3</v>
      </c>
      <c r="AU2702" s="86">
        <v>0.5</v>
      </c>
      <c r="AV2702" s="84" t="s">
        <v>8</v>
      </c>
      <c r="AW2702" s="86">
        <v>15</v>
      </c>
      <c r="AX2702" s="84" t="s">
        <v>68</v>
      </c>
      <c r="AY2702" s="84" t="s">
        <v>68</v>
      </c>
      <c r="AZ2702" s="84" t="s">
        <v>68</v>
      </c>
      <c r="BA2702" s="84" t="s">
        <v>68</v>
      </c>
      <c r="BB2702" s="84" t="s">
        <v>68</v>
      </c>
      <c r="BC2702" s="84" t="s">
        <v>405</v>
      </c>
      <c r="BD2702" s="84" t="s">
        <v>406</v>
      </c>
      <c r="BE2702" s="84" t="s">
        <v>417</v>
      </c>
      <c r="BF2702" s="84" t="s">
        <v>122</v>
      </c>
      <c r="BG2702" s="84" t="s">
        <v>69</v>
      </c>
      <c r="BH2702" s="92" t="s">
        <v>15963</v>
      </c>
      <c r="BI2702" s="84" t="s">
        <v>122</v>
      </c>
      <c r="BJ2702" s="84" t="s">
        <v>15964</v>
      </c>
      <c r="BK2702" s="84" t="s">
        <v>867</v>
      </c>
      <c r="BL2702" s="84" t="s">
        <v>122</v>
      </c>
      <c r="BM2702" s="84" t="s">
        <v>406</v>
      </c>
      <c r="BN2702" s="84" t="s">
        <v>70</v>
      </c>
      <c r="BO2702" s="84" t="s">
        <v>71</v>
      </c>
      <c r="BP2702" s="84" t="s">
        <v>122</v>
      </c>
      <c r="BQ2702" s="84" t="s">
        <v>163</v>
      </c>
    </row>
    <row r="2703" spans="1:69" ht="14.4" customHeight="1" x14ac:dyDescent="0.3">
      <c r="A2703" s="40" t="str">
        <f t="shared" si="1186"/>
        <v>2025-09-19</v>
      </c>
      <c r="B2703" s="40" t="str">
        <f t="shared" si="1187"/>
        <v>SYD</v>
      </c>
      <c r="C2703" s="39" t="str">
        <f t="shared" si="1188"/>
        <v>40644127016</v>
      </c>
      <c r="D2703" s="41" t="str">
        <f t="shared" si="1189"/>
        <v>PKR253625770</v>
      </c>
      <c r="E2703" s="41" t="str">
        <f t="shared" si="1190"/>
        <v>596421488850</v>
      </c>
      <c r="F2703" s="39" t="str">
        <f t="shared" si="1191"/>
        <v>2256516</v>
      </c>
      <c r="G2703" s="39" t="str">
        <f t="shared" si="1192"/>
        <v>WISE EXPRESS (CNC INTL)</v>
      </c>
      <c r="H2703" s="41" t="str">
        <f t="shared" si="1193"/>
        <v>전경수</v>
      </c>
      <c r="I2703" s="39" t="str">
        <f t="shared" si="1194"/>
        <v>07221</v>
      </c>
      <c r="J2703" s="52" t="str">
        <f t="shared" si="1195"/>
        <v/>
      </c>
      <c r="K2703" s="75">
        <f t="shared" si="1196"/>
        <v>1</v>
      </c>
      <c r="L2703" s="76">
        <f t="shared" si="1197"/>
        <v>3</v>
      </c>
      <c r="M2703" s="76">
        <f t="shared" si="1198"/>
        <v>1E-3</v>
      </c>
      <c r="N2703" s="76">
        <f t="shared" si="1199"/>
        <v>3</v>
      </c>
      <c r="O2703" s="42">
        <f t="shared" si="1200"/>
        <v>3</v>
      </c>
      <c r="P2703" s="39" t="str">
        <f t="shared" si="1201"/>
        <v>일반(목록배제,Normal-Manifest Exception)</v>
      </c>
      <c r="Q2703" s="72">
        <f t="shared" si="1202"/>
        <v>84</v>
      </c>
      <c r="R2703" s="43" t="str">
        <f t="shared" si="1203"/>
        <v>5X033</v>
      </c>
      <c r="S2703" s="82" t="str">
        <f t="shared" si="1204"/>
        <v/>
      </c>
      <c r="T2703" s="40">
        <f t="shared" si="1205"/>
        <v>45919</v>
      </c>
      <c r="U2703" s="44">
        <v>2500</v>
      </c>
      <c r="V2703" s="44">
        <f t="shared" si="1206"/>
        <v>0</v>
      </c>
      <c r="W2703" s="77">
        <f t="shared" si="1207"/>
        <v>2500</v>
      </c>
      <c r="X2703" s="78">
        <f t="shared" si="1208"/>
        <v>0</v>
      </c>
      <c r="Y2703" s="44" cm="1">
        <f t="array" ref="Y2703">_xlfn.IFNA(_xlfn.IFS(AND(Q2703&gt;=2000, Q2703&lt;3000), 10000, AND(Q2703&gt;=3000, Q2703&lt;4000), 15000, AND(Q2703&gt;=4000, Q2703&lt;5000), 20000, AND(Q2703&gt;=5000), 25000),0)</f>
        <v>0</v>
      </c>
      <c r="Z2703" s="91">
        <f t="shared" si="1209"/>
        <v>300</v>
      </c>
      <c r="AA2703" s="44">
        <f t="shared" si="1210"/>
        <v>0</v>
      </c>
      <c r="AB2703" s="44"/>
      <c r="AC2703" s="44"/>
      <c r="AD2703" s="44"/>
      <c r="AE2703" s="44">
        <f>VLOOKUP(O2703,정산업데이트!$A$6:$B$12,2,10)</f>
        <v>0</v>
      </c>
      <c r="AF2703" s="44"/>
      <c r="AG2703" s="79">
        <f t="shared" si="1211"/>
        <v>300</v>
      </c>
      <c r="AH2703" s="80">
        <f t="shared" si="1212"/>
        <v>2800</v>
      </c>
      <c r="AJ2703" s="84" t="s">
        <v>13958</v>
      </c>
      <c r="AK2703" s="84" t="s">
        <v>73</v>
      </c>
      <c r="AL2703" s="84" t="s">
        <v>13959</v>
      </c>
      <c r="AM2703" s="84" t="s">
        <v>15965</v>
      </c>
      <c r="AN2703" s="84" t="s">
        <v>15966</v>
      </c>
      <c r="AO2703" s="84" t="s">
        <v>15967</v>
      </c>
      <c r="AP2703" s="84" t="s">
        <v>15968</v>
      </c>
      <c r="AQ2703" s="84" t="s">
        <v>122</v>
      </c>
      <c r="AR2703" s="85">
        <v>1</v>
      </c>
      <c r="AS2703" s="86">
        <v>3</v>
      </c>
      <c r="AT2703" s="86">
        <v>1E-3</v>
      </c>
      <c r="AU2703" s="86">
        <v>3</v>
      </c>
      <c r="AV2703" s="84" t="s">
        <v>8</v>
      </c>
      <c r="AW2703" s="86">
        <v>84</v>
      </c>
      <c r="AX2703" s="84" t="s">
        <v>68</v>
      </c>
      <c r="AY2703" s="84" t="s">
        <v>68</v>
      </c>
      <c r="AZ2703" s="84" t="s">
        <v>68</v>
      </c>
      <c r="BA2703" s="84" t="s">
        <v>68</v>
      </c>
      <c r="BB2703" s="84" t="s">
        <v>68</v>
      </c>
      <c r="BC2703" s="84" t="s">
        <v>405</v>
      </c>
      <c r="BD2703" s="84" t="s">
        <v>406</v>
      </c>
      <c r="BE2703" s="84" t="s">
        <v>662</v>
      </c>
      <c r="BF2703" s="84" t="s">
        <v>122</v>
      </c>
      <c r="BG2703" s="84" t="s">
        <v>69</v>
      </c>
      <c r="BH2703" s="92" t="s">
        <v>15969</v>
      </c>
      <c r="BI2703" s="84" t="s">
        <v>122</v>
      </c>
      <c r="BJ2703" s="84" t="s">
        <v>15970</v>
      </c>
      <c r="BK2703" s="84" t="s">
        <v>867</v>
      </c>
      <c r="BL2703" s="84" t="s">
        <v>122</v>
      </c>
      <c r="BM2703" s="84" t="s">
        <v>406</v>
      </c>
      <c r="BN2703" s="84" t="s">
        <v>70</v>
      </c>
      <c r="BO2703" s="84" t="s">
        <v>71</v>
      </c>
      <c r="BP2703" s="84" t="s">
        <v>122</v>
      </c>
      <c r="BQ2703" s="84" t="s">
        <v>163</v>
      </c>
    </row>
    <row r="2704" spans="1:69" ht="14.4" x14ac:dyDescent="0.3">
      <c r="A2704" s="40" t="str">
        <f t="shared" si="1186"/>
        <v>2025-09-19</v>
      </c>
      <c r="B2704" s="40" t="str">
        <f t="shared" si="1187"/>
        <v>SYD</v>
      </c>
      <c r="C2704" s="39" t="str">
        <f t="shared" si="1188"/>
        <v>40644127016</v>
      </c>
      <c r="D2704" s="41" t="str">
        <f t="shared" si="1189"/>
        <v>PKR253625771</v>
      </c>
      <c r="E2704" s="41" t="str">
        <f t="shared" si="1190"/>
        <v>596421488861</v>
      </c>
      <c r="F2704" s="39" t="str">
        <f t="shared" si="1191"/>
        <v>2256516</v>
      </c>
      <c r="G2704" s="39" t="str">
        <f t="shared" si="1192"/>
        <v>WISE EXPRESS (CNC INTL)</v>
      </c>
      <c r="H2704" s="41" t="str">
        <f t="shared" si="1193"/>
        <v>김원순</v>
      </c>
      <c r="I2704" s="39" t="str">
        <f t="shared" si="1194"/>
        <v>16350</v>
      </c>
      <c r="J2704" s="52" t="str">
        <f t="shared" si="1195"/>
        <v/>
      </c>
      <c r="K2704" s="75">
        <f t="shared" si="1196"/>
        <v>1</v>
      </c>
      <c r="L2704" s="76">
        <f t="shared" si="1197"/>
        <v>3</v>
      </c>
      <c r="M2704" s="76">
        <f t="shared" si="1198"/>
        <v>1E-3</v>
      </c>
      <c r="N2704" s="76">
        <f t="shared" si="1199"/>
        <v>3</v>
      </c>
      <c r="O2704" s="42">
        <f t="shared" si="1200"/>
        <v>3</v>
      </c>
      <c r="P2704" s="39" t="str">
        <f t="shared" si="1201"/>
        <v>일반(목록배제,Normal-Manifest Exception)</v>
      </c>
      <c r="Q2704" s="72">
        <f t="shared" si="1202"/>
        <v>84</v>
      </c>
      <c r="R2704" s="43" t="str">
        <f t="shared" si="1203"/>
        <v>5X033</v>
      </c>
      <c r="S2704" s="82" t="str">
        <f t="shared" si="1204"/>
        <v/>
      </c>
      <c r="T2704" s="40">
        <f t="shared" si="1205"/>
        <v>45919</v>
      </c>
      <c r="U2704" s="44">
        <v>2500</v>
      </c>
      <c r="V2704" s="44">
        <f t="shared" si="1206"/>
        <v>0</v>
      </c>
      <c r="W2704" s="77">
        <f t="shared" si="1207"/>
        <v>2500</v>
      </c>
      <c r="X2704" s="78">
        <f t="shared" si="1208"/>
        <v>0</v>
      </c>
      <c r="Y2704" s="44" cm="1">
        <f t="array" ref="Y2704">_xlfn.IFNA(_xlfn.IFS(AND(Q2704&gt;=2000, Q2704&lt;3000), 10000, AND(Q2704&gt;=3000, Q2704&lt;4000), 15000, AND(Q2704&gt;=4000, Q2704&lt;5000), 20000, AND(Q2704&gt;=5000), 25000),0)</f>
        <v>0</v>
      </c>
      <c r="Z2704" s="91">
        <f t="shared" si="1209"/>
        <v>300</v>
      </c>
      <c r="AA2704" s="44">
        <f t="shared" si="1210"/>
        <v>0</v>
      </c>
      <c r="AB2704" s="44"/>
      <c r="AC2704" s="44"/>
      <c r="AD2704" s="44"/>
      <c r="AE2704" s="44">
        <f>VLOOKUP(O2704,정산업데이트!$A$6:$B$12,2,10)</f>
        <v>0</v>
      </c>
      <c r="AF2704" s="44"/>
      <c r="AG2704" s="79">
        <f t="shared" si="1211"/>
        <v>300</v>
      </c>
      <c r="AH2704" s="80">
        <f t="shared" si="1212"/>
        <v>2800</v>
      </c>
      <c r="AI2704" s="93"/>
      <c r="AJ2704" s="84" t="s">
        <v>13958</v>
      </c>
      <c r="AK2704" s="84" t="s">
        <v>73</v>
      </c>
      <c r="AL2704" s="84" t="s">
        <v>13959</v>
      </c>
      <c r="AM2704" s="84" t="s">
        <v>15971</v>
      </c>
      <c r="AN2704" s="84" t="s">
        <v>15972</v>
      </c>
      <c r="AO2704" s="84" t="s">
        <v>15973</v>
      </c>
      <c r="AP2704" s="84" t="s">
        <v>15974</v>
      </c>
      <c r="AQ2704" s="84" t="s">
        <v>122</v>
      </c>
      <c r="AR2704" s="85">
        <v>1</v>
      </c>
      <c r="AS2704" s="86">
        <v>3</v>
      </c>
      <c r="AT2704" s="86">
        <v>1E-3</v>
      </c>
      <c r="AU2704" s="86">
        <v>3</v>
      </c>
      <c r="AV2704" s="84" t="s">
        <v>8</v>
      </c>
      <c r="AW2704" s="86">
        <v>84</v>
      </c>
      <c r="AX2704" s="84" t="s">
        <v>68</v>
      </c>
      <c r="AY2704" s="84" t="s">
        <v>68</v>
      </c>
      <c r="AZ2704" s="84" t="s">
        <v>68</v>
      </c>
      <c r="BA2704" s="84" t="s">
        <v>68</v>
      </c>
      <c r="BB2704" s="84" t="s">
        <v>68</v>
      </c>
      <c r="BC2704" s="84" t="s">
        <v>405</v>
      </c>
      <c r="BD2704" s="84" t="s">
        <v>406</v>
      </c>
      <c r="BE2704" s="84" t="s">
        <v>662</v>
      </c>
      <c r="BF2704" s="84" t="s">
        <v>122</v>
      </c>
      <c r="BG2704" s="84" t="s">
        <v>69</v>
      </c>
      <c r="BH2704" s="92" t="s">
        <v>15975</v>
      </c>
      <c r="BI2704" s="84" t="s">
        <v>122</v>
      </c>
      <c r="BJ2704" s="84" t="s">
        <v>15976</v>
      </c>
      <c r="BK2704" s="84" t="s">
        <v>867</v>
      </c>
      <c r="BL2704" s="84" t="s">
        <v>122</v>
      </c>
      <c r="BM2704" s="84" t="s">
        <v>406</v>
      </c>
      <c r="BN2704" s="84" t="s">
        <v>70</v>
      </c>
      <c r="BO2704" s="84" t="s">
        <v>71</v>
      </c>
      <c r="BP2704" s="84" t="s">
        <v>122</v>
      </c>
      <c r="BQ2704" s="84" t="s">
        <v>163</v>
      </c>
    </row>
    <row r="2705" spans="1:69" ht="14.4" x14ac:dyDescent="0.3">
      <c r="A2705" s="40" t="str">
        <f t="shared" si="1186"/>
        <v>2025-09-19</v>
      </c>
      <c r="B2705" s="40" t="str">
        <f t="shared" si="1187"/>
        <v>SYD</v>
      </c>
      <c r="C2705" s="39" t="str">
        <f t="shared" si="1188"/>
        <v>40644127016</v>
      </c>
      <c r="D2705" s="41" t="str">
        <f t="shared" si="1189"/>
        <v>PKR253625772</v>
      </c>
      <c r="E2705" s="41" t="str">
        <f t="shared" si="1190"/>
        <v>596421488872</v>
      </c>
      <c r="F2705" s="39" t="str">
        <f t="shared" si="1191"/>
        <v>2256516</v>
      </c>
      <c r="G2705" s="39" t="str">
        <f t="shared" si="1192"/>
        <v>WISE EXPRESS (CNC INTL)</v>
      </c>
      <c r="H2705" s="41" t="str">
        <f t="shared" si="1193"/>
        <v>임동일</v>
      </c>
      <c r="I2705" s="39" t="str">
        <f t="shared" si="1194"/>
        <v>02176</v>
      </c>
      <c r="J2705" s="52" t="str">
        <f t="shared" si="1195"/>
        <v/>
      </c>
      <c r="K2705" s="75">
        <f t="shared" si="1196"/>
        <v>1</v>
      </c>
      <c r="L2705" s="76">
        <f t="shared" si="1197"/>
        <v>3</v>
      </c>
      <c r="M2705" s="76">
        <f t="shared" si="1198"/>
        <v>1E-3</v>
      </c>
      <c r="N2705" s="76">
        <f t="shared" si="1199"/>
        <v>3</v>
      </c>
      <c r="O2705" s="42">
        <f t="shared" si="1200"/>
        <v>3</v>
      </c>
      <c r="P2705" s="39" t="str">
        <f t="shared" si="1201"/>
        <v>일반(목록배제,Normal-Manifest Exception)</v>
      </c>
      <c r="Q2705" s="72">
        <f t="shared" si="1202"/>
        <v>105</v>
      </c>
      <c r="R2705" s="43" t="str">
        <f t="shared" si="1203"/>
        <v>5X033</v>
      </c>
      <c r="S2705" s="82" t="str">
        <f t="shared" si="1204"/>
        <v/>
      </c>
      <c r="T2705" s="40">
        <f t="shared" si="1205"/>
        <v>45919</v>
      </c>
      <c r="U2705" s="44">
        <v>2500</v>
      </c>
      <c r="V2705" s="44">
        <f t="shared" si="1206"/>
        <v>0</v>
      </c>
      <c r="W2705" s="77">
        <f t="shared" si="1207"/>
        <v>2500</v>
      </c>
      <c r="X2705" s="78">
        <f t="shared" si="1208"/>
        <v>0</v>
      </c>
      <c r="Y2705" s="44" cm="1">
        <f t="array" ref="Y2705">_xlfn.IFNA(_xlfn.IFS(AND(Q2705&gt;=2000, Q2705&lt;3000), 10000, AND(Q2705&gt;=3000, Q2705&lt;4000), 15000, AND(Q2705&gt;=4000, Q2705&lt;5000), 20000, AND(Q2705&gt;=5000), 25000),0)</f>
        <v>0</v>
      </c>
      <c r="Z2705" s="91">
        <f t="shared" si="1209"/>
        <v>300</v>
      </c>
      <c r="AA2705" s="44">
        <f t="shared" si="1210"/>
        <v>0</v>
      </c>
      <c r="AB2705" s="44"/>
      <c r="AC2705" s="44"/>
      <c r="AD2705" s="44"/>
      <c r="AE2705" s="44">
        <f>VLOOKUP(O2705,정산업데이트!$A$6:$B$12,2,10)</f>
        <v>0</v>
      </c>
      <c r="AF2705" s="44"/>
      <c r="AG2705" s="79">
        <f t="shared" si="1211"/>
        <v>300</v>
      </c>
      <c r="AH2705" s="80">
        <f t="shared" si="1212"/>
        <v>2800</v>
      </c>
      <c r="AI2705" s="93"/>
      <c r="AJ2705" s="84" t="s">
        <v>13958</v>
      </c>
      <c r="AK2705" s="84" t="s">
        <v>73</v>
      </c>
      <c r="AL2705" s="84" t="s">
        <v>13959</v>
      </c>
      <c r="AM2705" s="84" t="s">
        <v>15977</v>
      </c>
      <c r="AN2705" s="84" t="s">
        <v>15978</v>
      </c>
      <c r="AO2705" s="84" t="s">
        <v>15979</v>
      </c>
      <c r="AP2705" s="84" t="s">
        <v>15980</v>
      </c>
      <c r="AQ2705" s="84" t="s">
        <v>122</v>
      </c>
      <c r="AR2705" s="85">
        <v>1</v>
      </c>
      <c r="AS2705" s="86">
        <v>3</v>
      </c>
      <c r="AT2705" s="86">
        <v>1E-3</v>
      </c>
      <c r="AU2705" s="86">
        <v>3</v>
      </c>
      <c r="AV2705" s="84" t="s">
        <v>8</v>
      </c>
      <c r="AW2705" s="86">
        <v>105</v>
      </c>
      <c r="AX2705" s="84" t="s">
        <v>68</v>
      </c>
      <c r="AY2705" s="84" t="s">
        <v>68</v>
      </c>
      <c r="AZ2705" s="84" t="s">
        <v>68</v>
      </c>
      <c r="BA2705" s="84" t="s">
        <v>68</v>
      </c>
      <c r="BB2705" s="84" t="s">
        <v>122</v>
      </c>
      <c r="BC2705" s="84" t="s">
        <v>405</v>
      </c>
      <c r="BD2705" s="84" t="s">
        <v>406</v>
      </c>
      <c r="BE2705" s="84" t="s">
        <v>662</v>
      </c>
      <c r="BF2705" s="84" t="s">
        <v>122</v>
      </c>
      <c r="BG2705" s="84" t="s">
        <v>69</v>
      </c>
      <c r="BH2705" s="92" t="s">
        <v>15981</v>
      </c>
      <c r="BI2705" s="84" t="s">
        <v>122</v>
      </c>
      <c r="BJ2705" s="84" t="s">
        <v>15982</v>
      </c>
      <c r="BK2705" s="84" t="s">
        <v>867</v>
      </c>
      <c r="BL2705" s="84" t="s">
        <v>122</v>
      </c>
      <c r="BM2705" s="84" t="s">
        <v>406</v>
      </c>
      <c r="BN2705" s="84" t="s">
        <v>70</v>
      </c>
      <c r="BO2705" s="84" t="s">
        <v>71</v>
      </c>
      <c r="BP2705" s="84" t="s">
        <v>122</v>
      </c>
      <c r="BQ2705" s="84" t="s">
        <v>163</v>
      </c>
    </row>
    <row r="2706" spans="1:69" ht="14.4" x14ac:dyDescent="0.3">
      <c r="A2706" s="40" t="str">
        <f t="shared" si="1186"/>
        <v>2025-09-19</v>
      </c>
      <c r="B2706" s="40" t="str">
        <f t="shared" si="1187"/>
        <v>SYD</v>
      </c>
      <c r="C2706" s="39" t="str">
        <f t="shared" si="1188"/>
        <v>40644127016</v>
      </c>
      <c r="D2706" s="41" t="str">
        <f t="shared" si="1189"/>
        <v>PKR253625773</v>
      </c>
      <c r="E2706" s="41" t="str">
        <f t="shared" si="1190"/>
        <v>596421488883</v>
      </c>
      <c r="F2706" s="39" t="str">
        <f t="shared" si="1191"/>
        <v>2256516</v>
      </c>
      <c r="G2706" s="39" t="str">
        <f t="shared" si="1192"/>
        <v>WISE EXPRESS (CNC INTL)</v>
      </c>
      <c r="H2706" s="41" t="str">
        <f t="shared" si="1193"/>
        <v>김선제</v>
      </c>
      <c r="I2706" s="39" t="str">
        <f t="shared" si="1194"/>
        <v>12911</v>
      </c>
      <c r="J2706" s="52" t="str">
        <f t="shared" si="1195"/>
        <v/>
      </c>
      <c r="K2706" s="75">
        <f t="shared" si="1196"/>
        <v>1</v>
      </c>
      <c r="L2706" s="76">
        <f t="shared" si="1197"/>
        <v>4</v>
      </c>
      <c r="M2706" s="76">
        <f t="shared" si="1198"/>
        <v>1E-3</v>
      </c>
      <c r="N2706" s="76">
        <f t="shared" si="1199"/>
        <v>4</v>
      </c>
      <c r="O2706" s="42">
        <f t="shared" si="1200"/>
        <v>4</v>
      </c>
      <c r="P2706" s="39" t="str">
        <f t="shared" si="1201"/>
        <v>일반(목록배제,Normal-Manifest Exception)</v>
      </c>
      <c r="Q2706" s="72">
        <f t="shared" si="1202"/>
        <v>126</v>
      </c>
      <c r="R2706" s="43" t="str">
        <f t="shared" si="1203"/>
        <v>5X033</v>
      </c>
      <c r="S2706" s="82" t="str">
        <f t="shared" si="1204"/>
        <v/>
      </c>
      <c r="T2706" s="40">
        <f t="shared" si="1205"/>
        <v>45919</v>
      </c>
      <c r="U2706" s="44">
        <v>2500</v>
      </c>
      <c r="V2706" s="44">
        <f t="shared" si="1206"/>
        <v>0</v>
      </c>
      <c r="W2706" s="77">
        <f t="shared" si="1207"/>
        <v>2500</v>
      </c>
      <c r="X2706" s="78">
        <f t="shared" si="1208"/>
        <v>0</v>
      </c>
      <c r="Y2706" s="44" cm="1">
        <f t="array" ref="Y2706">_xlfn.IFNA(_xlfn.IFS(AND(Q2706&gt;=2000, Q2706&lt;3000), 10000, AND(Q2706&gt;=3000, Q2706&lt;4000), 15000, AND(Q2706&gt;=4000, Q2706&lt;5000), 20000, AND(Q2706&gt;=5000), 25000),0)</f>
        <v>0</v>
      </c>
      <c r="Z2706" s="91">
        <f t="shared" si="1209"/>
        <v>300</v>
      </c>
      <c r="AA2706" s="44">
        <f t="shared" si="1210"/>
        <v>0</v>
      </c>
      <c r="AB2706" s="44"/>
      <c r="AC2706" s="44"/>
      <c r="AD2706" s="44"/>
      <c r="AE2706" s="44">
        <f>VLOOKUP(O2706,정산업데이트!$A$6:$B$12,2,10)</f>
        <v>0</v>
      </c>
      <c r="AF2706" s="44"/>
      <c r="AG2706" s="79">
        <f t="shared" si="1211"/>
        <v>300</v>
      </c>
      <c r="AH2706" s="80">
        <f t="shared" si="1212"/>
        <v>2800</v>
      </c>
      <c r="AI2706" s="93"/>
      <c r="AJ2706" s="84" t="s">
        <v>13958</v>
      </c>
      <c r="AK2706" s="84" t="s">
        <v>73</v>
      </c>
      <c r="AL2706" s="84" t="s">
        <v>13959</v>
      </c>
      <c r="AM2706" s="84" t="s">
        <v>15983</v>
      </c>
      <c r="AN2706" s="84" t="s">
        <v>10601</v>
      </c>
      <c r="AO2706" s="84" t="s">
        <v>10602</v>
      </c>
      <c r="AP2706" s="84" t="s">
        <v>702</v>
      </c>
      <c r="AQ2706" s="84" t="s">
        <v>122</v>
      </c>
      <c r="AR2706" s="85">
        <v>1</v>
      </c>
      <c r="AS2706" s="86">
        <v>4</v>
      </c>
      <c r="AT2706" s="86">
        <v>1E-3</v>
      </c>
      <c r="AU2706" s="86">
        <v>4</v>
      </c>
      <c r="AV2706" s="84" t="s">
        <v>8</v>
      </c>
      <c r="AW2706" s="86">
        <v>126</v>
      </c>
      <c r="AX2706" s="84" t="s">
        <v>68</v>
      </c>
      <c r="AY2706" s="84" t="s">
        <v>68</v>
      </c>
      <c r="AZ2706" s="84" t="s">
        <v>68</v>
      </c>
      <c r="BA2706" s="84" t="s">
        <v>68</v>
      </c>
      <c r="BB2706" s="84" t="s">
        <v>68</v>
      </c>
      <c r="BC2706" s="84" t="s">
        <v>405</v>
      </c>
      <c r="BD2706" s="84" t="s">
        <v>406</v>
      </c>
      <c r="BE2706" s="84" t="s">
        <v>662</v>
      </c>
      <c r="BF2706" s="84" t="s">
        <v>122</v>
      </c>
      <c r="BG2706" s="84" t="s">
        <v>69</v>
      </c>
      <c r="BH2706" s="92" t="s">
        <v>15984</v>
      </c>
      <c r="BI2706" s="84" t="s">
        <v>122</v>
      </c>
      <c r="BJ2706" s="84" t="s">
        <v>15985</v>
      </c>
      <c r="BK2706" s="84" t="s">
        <v>867</v>
      </c>
      <c r="BL2706" s="84" t="s">
        <v>122</v>
      </c>
      <c r="BM2706" s="84" t="s">
        <v>406</v>
      </c>
      <c r="BN2706" s="84" t="s">
        <v>70</v>
      </c>
      <c r="BO2706" s="84" t="s">
        <v>71</v>
      </c>
      <c r="BP2706" s="84" t="s">
        <v>122</v>
      </c>
      <c r="BQ2706" s="84" t="s">
        <v>163</v>
      </c>
    </row>
    <row r="2707" spans="1:69" ht="14.4" x14ac:dyDescent="0.3">
      <c r="A2707" s="40" t="str">
        <f t="shared" si="1186"/>
        <v>2025-09-19</v>
      </c>
      <c r="B2707" s="40" t="str">
        <f t="shared" si="1187"/>
        <v>SYD</v>
      </c>
      <c r="C2707" s="39" t="str">
        <f t="shared" si="1188"/>
        <v>40644127016</v>
      </c>
      <c r="D2707" s="41" t="str">
        <f t="shared" si="1189"/>
        <v>PKR253625774</v>
      </c>
      <c r="E2707" s="41" t="str">
        <f t="shared" si="1190"/>
        <v>596421488894</v>
      </c>
      <c r="F2707" s="39" t="str">
        <f t="shared" si="1191"/>
        <v>2256516</v>
      </c>
      <c r="G2707" s="39" t="str">
        <f t="shared" si="1192"/>
        <v>WISE EXPRESS (CNC INTL)</v>
      </c>
      <c r="H2707" s="41" t="str">
        <f t="shared" si="1193"/>
        <v>박필용</v>
      </c>
      <c r="I2707" s="39" t="str">
        <f t="shared" si="1194"/>
        <v>16098</v>
      </c>
      <c r="J2707" s="52" t="str">
        <f t="shared" si="1195"/>
        <v/>
      </c>
      <c r="K2707" s="75">
        <f t="shared" si="1196"/>
        <v>1</v>
      </c>
      <c r="L2707" s="76">
        <f t="shared" si="1197"/>
        <v>2</v>
      </c>
      <c r="M2707" s="76">
        <f t="shared" si="1198"/>
        <v>1E-3</v>
      </c>
      <c r="N2707" s="76">
        <f t="shared" si="1199"/>
        <v>2</v>
      </c>
      <c r="O2707" s="42">
        <f t="shared" si="1200"/>
        <v>2</v>
      </c>
      <c r="P2707" s="39" t="str">
        <f t="shared" si="1201"/>
        <v>일반(목록배제,Normal-Manifest Exception)</v>
      </c>
      <c r="Q2707" s="72">
        <f t="shared" si="1202"/>
        <v>63</v>
      </c>
      <c r="R2707" s="43" t="str">
        <f t="shared" si="1203"/>
        <v>5X033</v>
      </c>
      <c r="S2707" s="82" t="str">
        <f t="shared" si="1204"/>
        <v/>
      </c>
      <c r="T2707" s="40">
        <f t="shared" si="1205"/>
        <v>45919</v>
      </c>
      <c r="U2707" s="44">
        <v>2500</v>
      </c>
      <c r="V2707" s="44">
        <f t="shared" si="1206"/>
        <v>0</v>
      </c>
      <c r="W2707" s="77">
        <f t="shared" si="1207"/>
        <v>2500</v>
      </c>
      <c r="X2707" s="78">
        <f t="shared" si="1208"/>
        <v>0</v>
      </c>
      <c r="Y2707" s="44" cm="1">
        <f t="array" ref="Y2707">_xlfn.IFNA(_xlfn.IFS(AND(Q2707&gt;=2000, Q2707&lt;3000), 10000, AND(Q2707&gt;=3000, Q2707&lt;4000), 15000, AND(Q2707&gt;=4000, Q2707&lt;5000), 20000, AND(Q2707&gt;=5000), 25000),0)</f>
        <v>0</v>
      </c>
      <c r="Z2707" s="91">
        <f t="shared" si="1209"/>
        <v>300</v>
      </c>
      <c r="AA2707" s="44">
        <f t="shared" si="1210"/>
        <v>0</v>
      </c>
      <c r="AB2707" s="44"/>
      <c r="AC2707" s="44"/>
      <c r="AD2707" s="44"/>
      <c r="AE2707" s="44">
        <f>VLOOKUP(O2707,정산업데이트!$A$6:$B$12,2,10)</f>
        <v>0</v>
      </c>
      <c r="AF2707" s="44"/>
      <c r="AG2707" s="79">
        <f t="shared" si="1211"/>
        <v>300</v>
      </c>
      <c r="AH2707" s="80">
        <f t="shared" si="1212"/>
        <v>2800</v>
      </c>
      <c r="AI2707" s="93"/>
      <c r="AJ2707" s="84" t="s">
        <v>13958</v>
      </c>
      <c r="AK2707" s="84" t="s">
        <v>73</v>
      </c>
      <c r="AL2707" s="84" t="s">
        <v>13959</v>
      </c>
      <c r="AM2707" s="84" t="s">
        <v>15986</v>
      </c>
      <c r="AN2707" s="84" t="s">
        <v>15987</v>
      </c>
      <c r="AO2707" s="84" t="s">
        <v>15988</v>
      </c>
      <c r="AP2707" s="84" t="s">
        <v>15989</v>
      </c>
      <c r="AQ2707" s="84" t="s">
        <v>122</v>
      </c>
      <c r="AR2707" s="85">
        <v>1</v>
      </c>
      <c r="AS2707" s="86">
        <v>2</v>
      </c>
      <c r="AT2707" s="86">
        <v>1E-3</v>
      </c>
      <c r="AU2707" s="86">
        <v>2</v>
      </c>
      <c r="AV2707" s="84" t="s">
        <v>8</v>
      </c>
      <c r="AW2707" s="86">
        <v>63</v>
      </c>
      <c r="AX2707" s="84" t="s">
        <v>68</v>
      </c>
      <c r="AY2707" s="84" t="s">
        <v>68</v>
      </c>
      <c r="AZ2707" s="84" t="s">
        <v>68</v>
      </c>
      <c r="BA2707" s="84" t="s">
        <v>68</v>
      </c>
      <c r="BB2707" s="84" t="s">
        <v>68</v>
      </c>
      <c r="BC2707" s="84" t="s">
        <v>405</v>
      </c>
      <c r="BD2707" s="84" t="s">
        <v>406</v>
      </c>
      <c r="BE2707" s="84" t="s">
        <v>662</v>
      </c>
      <c r="BF2707" s="84" t="s">
        <v>122</v>
      </c>
      <c r="BG2707" s="84" t="s">
        <v>69</v>
      </c>
      <c r="BH2707" s="92" t="s">
        <v>15990</v>
      </c>
      <c r="BI2707" s="84" t="s">
        <v>122</v>
      </c>
      <c r="BJ2707" s="84" t="s">
        <v>15991</v>
      </c>
      <c r="BK2707" s="84" t="s">
        <v>867</v>
      </c>
      <c r="BL2707" s="84" t="s">
        <v>122</v>
      </c>
      <c r="BM2707" s="84" t="s">
        <v>406</v>
      </c>
      <c r="BN2707" s="84" t="s">
        <v>70</v>
      </c>
      <c r="BO2707" s="84" t="s">
        <v>71</v>
      </c>
      <c r="BP2707" s="84" t="s">
        <v>122</v>
      </c>
      <c r="BQ2707" s="84" t="s">
        <v>163</v>
      </c>
    </row>
    <row r="2708" spans="1:69" ht="14.4" x14ac:dyDescent="0.3">
      <c r="A2708" s="40" t="str">
        <f t="shared" si="1186"/>
        <v>2025-09-19</v>
      </c>
      <c r="B2708" s="40" t="str">
        <f t="shared" si="1187"/>
        <v>SYD</v>
      </c>
      <c r="C2708" s="39" t="str">
        <f t="shared" si="1188"/>
        <v>40644127016</v>
      </c>
      <c r="D2708" s="41" t="str">
        <f t="shared" si="1189"/>
        <v>PKR253625775</v>
      </c>
      <c r="E2708" s="41" t="str">
        <f t="shared" si="1190"/>
        <v>596421488905</v>
      </c>
      <c r="F2708" s="39" t="str">
        <f t="shared" si="1191"/>
        <v>2256516</v>
      </c>
      <c r="G2708" s="39" t="str">
        <f t="shared" si="1192"/>
        <v>WISE EXPRESS (CNC INTL)</v>
      </c>
      <c r="H2708" s="41" t="str">
        <f t="shared" si="1193"/>
        <v>선형석</v>
      </c>
      <c r="I2708" s="39" t="str">
        <f t="shared" si="1194"/>
        <v>35312</v>
      </c>
      <c r="J2708" s="52" t="str">
        <f t="shared" si="1195"/>
        <v/>
      </c>
      <c r="K2708" s="75">
        <f t="shared" si="1196"/>
        <v>1</v>
      </c>
      <c r="L2708" s="76">
        <f t="shared" si="1197"/>
        <v>3</v>
      </c>
      <c r="M2708" s="76">
        <f t="shared" si="1198"/>
        <v>1E-3</v>
      </c>
      <c r="N2708" s="76">
        <f t="shared" si="1199"/>
        <v>3</v>
      </c>
      <c r="O2708" s="42">
        <f t="shared" si="1200"/>
        <v>3</v>
      </c>
      <c r="P2708" s="39" t="str">
        <f t="shared" si="1201"/>
        <v>일반(목록배제,Normal-Manifest Exception)</v>
      </c>
      <c r="Q2708" s="72">
        <f t="shared" si="1202"/>
        <v>84</v>
      </c>
      <c r="R2708" s="43" t="str">
        <f t="shared" si="1203"/>
        <v>5X033</v>
      </c>
      <c r="S2708" s="82" t="str">
        <f t="shared" si="1204"/>
        <v/>
      </c>
      <c r="T2708" s="40">
        <f t="shared" si="1205"/>
        <v>45919</v>
      </c>
      <c r="U2708" s="44">
        <v>2500</v>
      </c>
      <c r="V2708" s="44">
        <f t="shared" si="1206"/>
        <v>0</v>
      </c>
      <c r="W2708" s="77">
        <f t="shared" si="1207"/>
        <v>2500</v>
      </c>
      <c r="X2708" s="78">
        <f t="shared" si="1208"/>
        <v>0</v>
      </c>
      <c r="Y2708" s="44" cm="1">
        <f t="array" ref="Y2708">_xlfn.IFNA(_xlfn.IFS(AND(Q2708&gt;=2000, Q2708&lt;3000), 10000, AND(Q2708&gt;=3000, Q2708&lt;4000), 15000, AND(Q2708&gt;=4000, Q2708&lt;5000), 20000, AND(Q2708&gt;=5000), 25000),0)</f>
        <v>0</v>
      </c>
      <c r="Z2708" s="91">
        <f t="shared" si="1209"/>
        <v>300</v>
      </c>
      <c r="AA2708" s="44">
        <f t="shared" si="1210"/>
        <v>0</v>
      </c>
      <c r="AB2708" s="44"/>
      <c r="AC2708" s="44"/>
      <c r="AD2708" s="44"/>
      <c r="AE2708" s="44">
        <f>VLOOKUP(O2708,정산업데이트!$A$6:$B$12,2,10)</f>
        <v>0</v>
      </c>
      <c r="AF2708" s="44"/>
      <c r="AG2708" s="79">
        <f t="shared" si="1211"/>
        <v>300</v>
      </c>
      <c r="AH2708" s="80">
        <f t="shared" si="1212"/>
        <v>2800</v>
      </c>
      <c r="AI2708" s="93"/>
      <c r="AJ2708" s="84" t="s">
        <v>13958</v>
      </c>
      <c r="AK2708" s="84" t="s">
        <v>73</v>
      </c>
      <c r="AL2708" s="84" t="s">
        <v>13959</v>
      </c>
      <c r="AM2708" s="84" t="s">
        <v>15992</v>
      </c>
      <c r="AN2708" s="84" t="s">
        <v>15993</v>
      </c>
      <c r="AO2708" s="84" t="s">
        <v>15994</v>
      </c>
      <c r="AP2708" s="84" t="s">
        <v>15995</v>
      </c>
      <c r="AQ2708" s="84" t="s">
        <v>122</v>
      </c>
      <c r="AR2708" s="85">
        <v>1</v>
      </c>
      <c r="AS2708" s="86">
        <v>3</v>
      </c>
      <c r="AT2708" s="86">
        <v>1E-3</v>
      </c>
      <c r="AU2708" s="86">
        <v>3</v>
      </c>
      <c r="AV2708" s="84" t="s">
        <v>8</v>
      </c>
      <c r="AW2708" s="86">
        <v>84</v>
      </c>
      <c r="AX2708" s="84" t="s">
        <v>68</v>
      </c>
      <c r="AY2708" s="84" t="s">
        <v>68</v>
      </c>
      <c r="AZ2708" s="84" t="s">
        <v>68</v>
      </c>
      <c r="BA2708" s="84" t="s">
        <v>68</v>
      </c>
      <c r="BB2708" s="84" t="s">
        <v>68</v>
      </c>
      <c r="BC2708" s="84" t="s">
        <v>405</v>
      </c>
      <c r="BD2708" s="84" t="s">
        <v>406</v>
      </c>
      <c r="BE2708" s="84" t="s">
        <v>662</v>
      </c>
      <c r="BF2708" s="84" t="s">
        <v>122</v>
      </c>
      <c r="BG2708" s="84" t="s">
        <v>69</v>
      </c>
      <c r="BH2708" s="92" t="s">
        <v>15996</v>
      </c>
      <c r="BI2708" s="84" t="s">
        <v>122</v>
      </c>
      <c r="BJ2708" s="84" t="s">
        <v>15997</v>
      </c>
      <c r="BK2708" s="84" t="s">
        <v>867</v>
      </c>
      <c r="BL2708" s="84" t="s">
        <v>122</v>
      </c>
      <c r="BM2708" s="84" t="s">
        <v>406</v>
      </c>
      <c r="BN2708" s="84" t="s">
        <v>70</v>
      </c>
      <c r="BO2708" s="84" t="s">
        <v>71</v>
      </c>
      <c r="BP2708" s="84" t="s">
        <v>122</v>
      </c>
      <c r="BQ2708" s="84" t="s">
        <v>163</v>
      </c>
    </row>
    <row r="2709" spans="1:69" ht="14.4" x14ac:dyDescent="0.3">
      <c r="A2709" s="40" t="str">
        <f t="shared" si="1186"/>
        <v>2025-09-19</v>
      </c>
      <c r="B2709" s="40" t="str">
        <f t="shared" si="1187"/>
        <v>SYD</v>
      </c>
      <c r="C2709" s="39" t="str">
        <f t="shared" si="1188"/>
        <v>40644127016</v>
      </c>
      <c r="D2709" s="41" t="str">
        <f t="shared" si="1189"/>
        <v>PKR253647704</v>
      </c>
      <c r="E2709" s="41" t="str">
        <f t="shared" si="1190"/>
        <v>596421492092</v>
      </c>
      <c r="F2709" s="39" t="str">
        <f t="shared" si="1191"/>
        <v>2254225</v>
      </c>
      <c r="G2709" s="39" t="str">
        <f t="shared" si="1192"/>
        <v>WISE EXPRESS LOGISTICS PTY LTD</v>
      </c>
      <c r="H2709" s="41" t="str">
        <f t="shared" si="1193"/>
        <v>강문희</v>
      </c>
      <c r="I2709" s="39" t="str">
        <f t="shared" si="1194"/>
        <v>10871</v>
      </c>
      <c r="J2709" s="52" t="str">
        <f t="shared" si="1195"/>
        <v/>
      </c>
      <c r="K2709" s="75">
        <f t="shared" si="1196"/>
        <v>1</v>
      </c>
      <c r="L2709" s="76">
        <f t="shared" si="1197"/>
        <v>19.5</v>
      </c>
      <c r="M2709" s="76">
        <f t="shared" si="1198"/>
        <v>1E-3</v>
      </c>
      <c r="N2709" s="76">
        <f t="shared" si="1199"/>
        <v>19.5</v>
      </c>
      <c r="O2709" s="42">
        <f t="shared" si="1200"/>
        <v>19.5</v>
      </c>
      <c r="P2709" s="39" t="str">
        <f t="shared" si="1201"/>
        <v>일반(목록배제,Normal-Manifest Exception)</v>
      </c>
      <c r="Q2709" s="72">
        <f t="shared" si="1202"/>
        <v>129</v>
      </c>
      <c r="R2709" s="43" t="str">
        <f t="shared" si="1203"/>
        <v>5X033</v>
      </c>
      <c r="S2709" s="82" t="str">
        <f t="shared" si="1204"/>
        <v/>
      </c>
      <c r="T2709" s="40">
        <f t="shared" si="1205"/>
        <v>45919</v>
      </c>
      <c r="U2709" s="44">
        <v>2500</v>
      </c>
      <c r="V2709" s="44">
        <f t="shared" si="1206"/>
        <v>1500</v>
      </c>
      <c r="W2709" s="77">
        <f t="shared" si="1207"/>
        <v>4000</v>
      </c>
      <c r="X2709" s="78">
        <f t="shared" si="1208"/>
        <v>0</v>
      </c>
      <c r="Y2709" s="44" cm="1">
        <f t="array" ref="Y2709">_xlfn.IFNA(_xlfn.IFS(AND(Q2709&gt;=2000, Q2709&lt;3000), 10000, AND(Q2709&gt;=3000, Q2709&lt;4000), 15000, AND(Q2709&gt;=4000, Q2709&lt;5000), 20000, AND(Q2709&gt;=5000), 25000),0)</f>
        <v>0</v>
      </c>
      <c r="Z2709" s="91">
        <f t="shared" si="1209"/>
        <v>300</v>
      </c>
      <c r="AA2709" s="44">
        <f t="shared" si="1210"/>
        <v>0</v>
      </c>
      <c r="AB2709" s="44"/>
      <c r="AC2709" s="44"/>
      <c r="AD2709" s="44"/>
      <c r="AE2709" s="44">
        <f>VLOOKUP(O2709,정산업데이트!$A$6:$B$12,2,10)</f>
        <v>3000</v>
      </c>
      <c r="AF2709" s="44"/>
      <c r="AG2709" s="79">
        <f t="shared" si="1211"/>
        <v>3300</v>
      </c>
      <c r="AH2709" s="80">
        <f t="shared" si="1212"/>
        <v>7300</v>
      </c>
      <c r="AI2709" s="93"/>
      <c r="AJ2709" s="84" t="s">
        <v>13958</v>
      </c>
      <c r="AK2709" s="84" t="s">
        <v>73</v>
      </c>
      <c r="AL2709" s="84" t="s">
        <v>13959</v>
      </c>
      <c r="AM2709" s="84" t="s">
        <v>15998</v>
      </c>
      <c r="AN2709" s="84" t="s">
        <v>7676</v>
      </c>
      <c r="AO2709" s="84" t="s">
        <v>7677</v>
      </c>
      <c r="AP2709" s="84" t="s">
        <v>710</v>
      </c>
      <c r="AQ2709" s="84" t="s">
        <v>122</v>
      </c>
      <c r="AR2709" s="85">
        <v>1</v>
      </c>
      <c r="AS2709" s="86">
        <v>19.5</v>
      </c>
      <c r="AT2709" s="86">
        <v>1E-3</v>
      </c>
      <c r="AU2709" s="86">
        <v>19.5</v>
      </c>
      <c r="AV2709" s="84" t="s">
        <v>8</v>
      </c>
      <c r="AW2709" s="86">
        <v>129</v>
      </c>
      <c r="AX2709" s="84" t="s">
        <v>68</v>
      </c>
      <c r="AY2709" s="84" t="s">
        <v>68</v>
      </c>
      <c r="AZ2709" s="84" t="s">
        <v>68</v>
      </c>
      <c r="BA2709" s="84" t="s">
        <v>68</v>
      </c>
      <c r="BB2709" s="84" t="s">
        <v>68</v>
      </c>
      <c r="BC2709" s="84" t="s">
        <v>125</v>
      </c>
      <c r="BD2709" s="84" t="s">
        <v>74</v>
      </c>
      <c r="BE2709" s="84" t="s">
        <v>7678</v>
      </c>
      <c r="BF2709" s="84" t="s">
        <v>122</v>
      </c>
      <c r="BG2709" s="84" t="s">
        <v>69</v>
      </c>
      <c r="BH2709" s="92" t="s">
        <v>15999</v>
      </c>
      <c r="BI2709" s="84" t="s">
        <v>122</v>
      </c>
      <c r="BJ2709" s="84" t="s">
        <v>16000</v>
      </c>
      <c r="BK2709" s="84" t="s">
        <v>867</v>
      </c>
      <c r="BL2709" s="84" t="s">
        <v>122</v>
      </c>
      <c r="BM2709" s="84" t="s">
        <v>74</v>
      </c>
      <c r="BN2709" s="84" t="s">
        <v>70</v>
      </c>
      <c r="BO2709" s="84" t="s">
        <v>71</v>
      </c>
      <c r="BP2709" s="84" t="s">
        <v>122</v>
      </c>
      <c r="BQ2709" s="84" t="s">
        <v>163</v>
      </c>
    </row>
    <row r="2710" spans="1:69" ht="14.4" x14ac:dyDescent="0.3">
      <c r="A2710" s="40" t="str">
        <f t="shared" si="1186"/>
        <v>2025-09-19</v>
      </c>
      <c r="B2710" s="40" t="str">
        <f t="shared" si="1187"/>
        <v>SYD</v>
      </c>
      <c r="C2710" s="39" t="str">
        <f t="shared" si="1188"/>
        <v>40644127016</v>
      </c>
      <c r="D2710" s="41" t="str">
        <f t="shared" si="1189"/>
        <v>PKR253662582</v>
      </c>
      <c r="E2710" s="41" t="str">
        <f t="shared" si="1190"/>
        <v>596421495032</v>
      </c>
      <c r="F2710" s="39" t="str">
        <f t="shared" si="1191"/>
        <v>2254225</v>
      </c>
      <c r="G2710" s="39" t="str">
        <f t="shared" si="1192"/>
        <v>WISE EXPRESS LOGISTICS PTY LTD</v>
      </c>
      <c r="H2710" s="41" t="str">
        <f t="shared" si="1193"/>
        <v>정윤자</v>
      </c>
      <c r="I2710" s="39" t="str">
        <f t="shared" si="1194"/>
        <v>32291</v>
      </c>
      <c r="J2710" s="52" t="str">
        <f t="shared" si="1195"/>
        <v/>
      </c>
      <c r="K2710" s="75">
        <f t="shared" si="1196"/>
        <v>1</v>
      </c>
      <c r="L2710" s="76">
        <f t="shared" si="1197"/>
        <v>2.2999999999999998</v>
      </c>
      <c r="M2710" s="76">
        <f t="shared" si="1198"/>
        <v>1E-3</v>
      </c>
      <c r="N2710" s="76">
        <f t="shared" si="1199"/>
        <v>2.2999999999999998</v>
      </c>
      <c r="O2710" s="42">
        <f t="shared" si="1200"/>
        <v>2.5</v>
      </c>
      <c r="P2710" s="39" t="str">
        <f t="shared" si="1201"/>
        <v>일반(목록배제,Normal-Manifest Exception)</v>
      </c>
      <c r="Q2710" s="72">
        <f t="shared" si="1202"/>
        <v>52</v>
      </c>
      <c r="R2710" s="43" t="str">
        <f t="shared" si="1203"/>
        <v>5X033</v>
      </c>
      <c r="S2710" s="82" t="str">
        <f t="shared" si="1204"/>
        <v/>
      </c>
      <c r="T2710" s="40">
        <f t="shared" si="1205"/>
        <v>45919</v>
      </c>
      <c r="U2710" s="44">
        <v>2500</v>
      </c>
      <c r="V2710" s="44">
        <f t="shared" si="1206"/>
        <v>0</v>
      </c>
      <c r="W2710" s="77">
        <f t="shared" si="1207"/>
        <v>2500</v>
      </c>
      <c r="X2710" s="78">
        <f t="shared" si="1208"/>
        <v>0</v>
      </c>
      <c r="Y2710" s="44" cm="1">
        <f t="array" ref="Y2710">_xlfn.IFNA(_xlfn.IFS(AND(Q2710&gt;=2000, Q2710&lt;3000), 10000, AND(Q2710&gt;=3000, Q2710&lt;4000), 15000, AND(Q2710&gt;=4000, Q2710&lt;5000), 20000, AND(Q2710&gt;=5000), 25000),0)</f>
        <v>0</v>
      </c>
      <c r="Z2710" s="91">
        <f t="shared" si="1209"/>
        <v>300</v>
      </c>
      <c r="AA2710" s="44">
        <f t="shared" si="1210"/>
        <v>0</v>
      </c>
      <c r="AB2710" s="44"/>
      <c r="AC2710" s="44"/>
      <c r="AD2710" s="44"/>
      <c r="AE2710" s="44">
        <f>VLOOKUP(O2710,정산업데이트!$A$6:$B$12,2,10)</f>
        <v>0</v>
      </c>
      <c r="AF2710" s="44"/>
      <c r="AG2710" s="79">
        <f t="shared" si="1211"/>
        <v>300</v>
      </c>
      <c r="AH2710" s="80">
        <f t="shared" si="1212"/>
        <v>2800</v>
      </c>
      <c r="AI2710" s="93"/>
      <c r="AJ2710" s="84" t="s">
        <v>13958</v>
      </c>
      <c r="AK2710" s="84" t="s">
        <v>73</v>
      </c>
      <c r="AL2710" s="84" t="s">
        <v>13959</v>
      </c>
      <c r="AM2710" s="84" t="s">
        <v>16001</v>
      </c>
      <c r="AN2710" s="84" t="s">
        <v>16002</v>
      </c>
      <c r="AO2710" s="84" t="s">
        <v>16003</v>
      </c>
      <c r="AP2710" s="84" t="s">
        <v>16004</v>
      </c>
      <c r="AQ2710" s="84" t="s">
        <v>122</v>
      </c>
      <c r="AR2710" s="85">
        <v>1</v>
      </c>
      <c r="AS2710" s="86">
        <v>2.2999999999999998</v>
      </c>
      <c r="AT2710" s="86">
        <v>1E-3</v>
      </c>
      <c r="AU2710" s="86">
        <v>2.2999999999999998</v>
      </c>
      <c r="AV2710" s="84" t="s">
        <v>8</v>
      </c>
      <c r="AW2710" s="86">
        <v>52</v>
      </c>
      <c r="AX2710" s="84" t="s">
        <v>68</v>
      </c>
      <c r="AY2710" s="84" t="s">
        <v>68</v>
      </c>
      <c r="AZ2710" s="84" t="s">
        <v>68</v>
      </c>
      <c r="BA2710" s="84" t="s">
        <v>68</v>
      </c>
      <c r="BB2710" s="84" t="s">
        <v>68</v>
      </c>
      <c r="BC2710" s="84" t="s">
        <v>125</v>
      </c>
      <c r="BD2710" s="84" t="s">
        <v>74</v>
      </c>
      <c r="BE2710" s="84" t="s">
        <v>16005</v>
      </c>
      <c r="BF2710" s="84" t="s">
        <v>122</v>
      </c>
      <c r="BG2710" s="84" t="s">
        <v>69</v>
      </c>
      <c r="BH2710" s="92" t="s">
        <v>16006</v>
      </c>
      <c r="BI2710" s="84" t="s">
        <v>122</v>
      </c>
      <c r="BJ2710" s="84" t="s">
        <v>16007</v>
      </c>
      <c r="BK2710" s="84" t="s">
        <v>867</v>
      </c>
      <c r="BL2710" s="84" t="s">
        <v>122</v>
      </c>
      <c r="BM2710" s="84" t="s">
        <v>74</v>
      </c>
      <c r="BN2710" s="84" t="s">
        <v>70</v>
      </c>
      <c r="BO2710" s="84" t="s">
        <v>71</v>
      </c>
      <c r="BP2710" s="84" t="s">
        <v>122</v>
      </c>
      <c r="BQ2710" s="84" t="s">
        <v>163</v>
      </c>
    </row>
    <row r="2711" spans="1:69" ht="14.4" x14ac:dyDescent="0.3">
      <c r="A2711" s="40" t="str">
        <f t="shared" si="1186"/>
        <v>2025-09-19</v>
      </c>
      <c r="B2711" s="40" t="str">
        <f t="shared" si="1187"/>
        <v>SYD</v>
      </c>
      <c r="C2711" s="39" t="str">
        <f t="shared" si="1188"/>
        <v>40644127016</v>
      </c>
      <c r="D2711" s="41" t="str">
        <f t="shared" si="1189"/>
        <v>PKR253263565</v>
      </c>
      <c r="E2711" s="41" t="str">
        <f t="shared" si="1190"/>
        <v>596421467931</v>
      </c>
      <c r="F2711" s="39" t="str">
        <f t="shared" si="1191"/>
        <v>2254240</v>
      </c>
      <c r="G2711" s="39" t="str">
        <f t="shared" si="1192"/>
        <v>WISE EXPRESS(VITAHUB)</v>
      </c>
      <c r="H2711" s="41" t="str">
        <f t="shared" si="1193"/>
        <v>유시현</v>
      </c>
      <c r="I2711" s="39" t="str">
        <f t="shared" si="1194"/>
        <v>07046</v>
      </c>
      <c r="J2711" s="52" t="str">
        <f t="shared" si="1195"/>
        <v>BL추가(99431840852)</v>
      </c>
      <c r="K2711" s="75">
        <f t="shared" si="1196"/>
        <v>1</v>
      </c>
      <c r="L2711" s="76">
        <f t="shared" si="1197"/>
        <v>1</v>
      </c>
      <c r="M2711" s="76">
        <f t="shared" si="1198"/>
        <v>1E-3</v>
      </c>
      <c r="N2711" s="76">
        <f t="shared" si="1199"/>
        <v>1</v>
      </c>
      <c r="O2711" s="42">
        <f t="shared" si="1200"/>
        <v>1</v>
      </c>
      <c r="P2711" s="39" t="str">
        <f t="shared" si="1201"/>
        <v>일반(목록배제,Normal-Manifest Exception)</v>
      </c>
      <c r="Q2711" s="72">
        <f t="shared" si="1202"/>
        <v>70</v>
      </c>
      <c r="R2711" s="43" t="str">
        <f t="shared" si="1203"/>
        <v>5X033</v>
      </c>
      <c r="S2711" s="82" t="str">
        <f t="shared" si="1204"/>
        <v/>
      </c>
      <c r="T2711" s="40">
        <f t="shared" si="1205"/>
        <v>45919</v>
      </c>
      <c r="U2711" s="44">
        <v>2500</v>
      </c>
      <c r="V2711" s="44">
        <f t="shared" si="1206"/>
        <v>0</v>
      </c>
      <c r="W2711" s="77">
        <f t="shared" si="1207"/>
        <v>2500</v>
      </c>
      <c r="X2711" s="78">
        <f t="shared" si="1208"/>
        <v>0</v>
      </c>
      <c r="Y2711" s="44" cm="1">
        <f t="array" ref="Y2711">_xlfn.IFNA(_xlfn.IFS(AND(Q2711&gt;=2000, Q2711&lt;3000), 10000, AND(Q2711&gt;=3000, Q2711&lt;4000), 15000, AND(Q2711&gt;=4000, Q2711&lt;5000), 20000, AND(Q2711&gt;=5000), 25000),0)</f>
        <v>0</v>
      </c>
      <c r="Z2711" s="91">
        <f t="shared" si="1209"/>
        <v>300</v>
      </c>
      <c r="AA2711" s="44">
        <f t="shared" si="1210"/>
        <v>0</v>
      </c>
      <c r="AB2711" s="44"/>
      <c r="AC2711" s="44"/>
      <c r="AD2711" s="44"/>
      <c r="AE2711" s="44">
        <f>VLOOKUP(O2711,정산업데이트!$A$6:$B$12,2,10)</f>
        <v>0</v>
      </c>
      <c r="AF2711" s="44"/>
      <c r="AG2711" s="79">
        <f t="shared" si="1211"/>
        <v>300</v>
      </c>
      <c r="AH2711" s="80">
        <f t="shared" si="1212"/>
        <v>2800</v>
      </c>
      <c r="AI2711" s="93"/>
      <c r="AJ2711" s="84" t="s">
        <v>13958</v>
      </c>
      <c r="AK2711" s="84" t="s">
        <v>73</v>
      </c>
      <c r="AL2711" s="84" t="s">
        <v>13959</v>
      </c>
      <c r="AM2711" s="84" t="s">
        <v>16008</v>
      </c>
      <c r="AN2711" s="84" t="s">
        <v>16009</v>
      </c>
      <c r="AO2711" s="84" t="s">
        <v>16010</v>
      </c>
      <c r="AP2711" s="84" t="s">
        <v>1962</v>
      </c>
      <c r="AQ2711" s="84" t="s">
        <v>16011</v>
      </c>
      <c r="AR2711" s="85">
        <v>1</v>
      </c>
      <c r="AS2711" s="86">
        <v>1</v>
      </c>
      <c r="AT2711" s="86">
        <v>1E-3</v>
      </c>
      <c r="AU2711" s="86">
        <v>1</v>
      </c>
      <c r="AV2711" s="84" t="s">
        <v>8</v>
      </c>
      <c r="AW2711" s="86">
        <v>70</v>
      </c>
      <c r="AX2711" s="84" t="s">
        <v>68</v>
      </c>
      <c r="AY2711" s="84" t="s">
        <v>68</v>
      </c>
      <c r="AZ2711" s="84" t="s">
        <v>68</v>
      </c>
      <c r="BA2711" s="84" t="s">
        <v>68</v>
      </c>
      <c r="BB2711" s="84" t="s">
        <v>68</v>
      </c>
      <c r="BC2711" s="84" t="s">
        <v>124</v>
      </c>
      <c r="BD2711" s="84" t="s">
        <v>87</v>
      </c>
      <c r="BE2711" s="84" t="s">
        <v>88</v>
      </c>
      <c r="BF2711" s="84" t="s">
        <v>122</v>
      </c>
      <c r="BG2711" s="84" t="s">
        <v>69</v>
      </c>
      <c r="BH2711" s="92" t="s">
        <v>16012</v>
      </c>
      <c r="BI2711" s="84" t="s">
        <v>122</v>
      </c>
      <c r="BJ2711" s="84" t="s">
        <v>16013</v>
      </c>
      <c r="BK2711" s="84" t="s">
        <v>867</v>
      </c>
      <c r="BL2711" s="84" t="s">
        <v>122</v>
      </c>
      <c r="BM2711" s="84" t="s">
        <v>87</v>
      </c>
      <c r="BN2711" s="84" t="s">
        <v>70</v>
      </c>
      <c r="BO2711" s="84" t="s">
        <v>71</v>
      </c>
      <c r="BP2711" s="84" t="s">
        <v>122</v>
      </c>
      <c r="BQ2711" s="84" t="s">
        <v>163</v>
      </c>
    </row>
    <row r="2712" spans="1:69" ht="14.4" x14ac:dyDescent="0.3">
      <c r="A2712" s="40" t="str">
        <f t="shared" si="1186"/>
        <v>2025-09-19</v>
      </c>
      <c r="B2712" s="40" t="str">
        <f t="shared" si="1187"/>
        <v>SYD</v>
      </c>
      <c r="C2712" s="39" t="str">
        <f t="shared" si="1188"/>
        <v>40644127016</v>
      </c>
      <c r="D2712" s="41" t="str">
        <f t="shared" si="1189"/>
        <v>PKR253527046</v>
      </c>
      <c r="E2712" s="41" t="str">
        <f t="shared" si="1190"/>
        <v>596421481253</v>
      </c>
      <c r="F2712" s="39" t="str">
        <f t="shared" si="1191"/>
        <v>2254244</v>
      </c>
      <c r="G2712" s="39" t="str">
        <f t="shared" si="1192"/>
        <v>WISE EXPRESS(ROSESCOLLECTABLE)</v>
      </c>
      <c r="H2712" s="41" t="str">
        <f t="shared" si="1193"/>
        <v>정은희</v>
      </c>
      <c r="I2712" s="39" t="str">
        <f t="shared" si="1194"/>
        <v>52698</v>
      </c>
      <c r="J2712" s="52" t="str">
        <f t="shared" si="1195"/>
        <v>BL추가(99431840852)</v>
      </c>
      <c r="K2712" s="75">
        <f t="shared" si="1196"/>
        <v>1</v>
      </c>
      <c r="L2712" s="76">
        <f t="shared" si="1197"/>
        <v>2.2999999999999998</v>
      </c>
      <c r="M2712" s="76">
        <f t="shared" si="1198"/>
        <v>1E-3</v>
      </c>
      <c r="N2712" s="76">
        <f t="shared" si="1199"/>
        <v>2.2999999999999998</v>
      </c>
      <c r="O2712" s="42">
        <f t="shared" si="1200"/>
        <v>2.5</v>
      </c>
      <c r="P2712" s="39" t="str">
        <f t="shared" si="1201"/>
        <v>일반(목록배제,Normal-Manifest Exception)</v>
      </c>
      <c r="Q2712" s="72">
        <f t="shared" si="1202"/>
        <v>60</v>
      </c>
      <c r="R2712" s="43" t="str">
        <f t="shared" si="1203"/>
        <v>5X033</v>
      </c>
      <c r="S2712" s="82" t="str">
        <f t="shared" si="1204"/>
        <v/>
      </c>
      <c r="T2712" s="40">
        <f t="shared" si="1205"/>
        <v>45919</v>
      </c>
      <c r="U2712" s="44">
        <v>2500</v>
      </c>
      <c r="V2712" s="44">
        <f t="shared" si="1206"/>
        <v>0</v>
      </c>
      <c r="W2712" s="77">
        <f t="shared" si="1207"/>
        <v>2500</v>
      </c>
      <c r="X2712" s="78">
        <f t="shared" si="1208"/>
        <v>0</v>
      </c>
      <c r="Y2712" s="44" cm="1">
        <f t="array" ref="Y2712">_xlfn.IFNA(_xlfn.IFS(AND(Q2712&gt;=2000, Q2712&lt;3000), 10000, AND(Q2712&gt;=3000, Q2712&lt;4000), 15000, AND(Q2712&gt;=4000, Q2712&lt;5000), 20000, AND(Q2712&gt;=5000), 25000),0)</f>
        <v>0</v>
      </c>
      <c r="Z2712" s="91">
        <f t="shared" si="1209"/>
        <v>300</v>
      </c>
      <c r="AA2712" s="44">
        <f t="shared" si="1210"/>
        <v>0</v>
      </c>
      <c r="AB2712" s="44"/>
      <c r="AC2712" s="44"/>
      <c r="AD2712" s="44"/>
      <c r="AE2712" s="44">
        <f>VLOOKUP(O2712,정산업데이트!$A$6:$B$12,2,10)</f>
        <v>0</v>
      </c>
      <c r="AF2712" s="44"/>
      <c r="AG2712" s="79">
        <f t="shared" si="1211"/>
        <v>300</v>
      </c>
      <c r="AH2712" s="80">
        <f t="shared" si="1212"/>
        <v>2800</v>
      </c>
      <c r="AI2712" s="93"/>
      <c r="AJ2712" s="84" t="s">
        <v>13958</v>
      </c>
      <c r="AK2712" s="84" t="s">
        <v>73</v>
      </c>
      <c r="AL2712" s="84" t="s">
        <v>13959</v>
      </c>
      <c r="AM2712" s="84" t="s">
        <v>16014</v>
      </c>
      <c r="AN2712" s="84" t="s">
        <v>16015</v>
      </c>
      <c r="AO2712" s="84" t="s">
        <v>16016</v>
      </c>
      <c r="AP2712" s="84" t="s">
        <v>16017</v>
      </c>
      <c r="AQ2712" s="84" t="s">
        <v>16011</v>
      </c>
      <c r="AR2712" s="85">
        <v>1</v>
      </c>
      <c r="AS2712" s="86">
        <v>2.2999999999999998</v>
      </c>
      <c r="AT2712" s="86">
        <v>1E-3</v>
      </c>
      <c r="AU2712" s="86">
        <v>2.2999999999999998</v>
      </c>
      <c r="AV2712" s="84" t="s">
        <v>8</v>
      </c>
      <c r="AW2712" s="86">
        <v>60</v>
      </c>
      <c r="AX2712" s="84" t="s">
        <v>68</v>
      </c>
      <c r="AY2712" s="84" t="s">
        <v>68</v>
      </c>
      <c r="AZ2712" s="84" t="s">
        <v>68</v>
      </c>
      <c r="BA2712" s="84" t="s">
        <v>68</v>
      </c>
      <c r="BB2712" s="84" t="s">
        <v>68</v>
      </c>
      <c r="BC2712" s="84" t="s">
        <v>347</v>
      </c>
      <c r="BD2712" s="84" t="s">
        <v>348</v>
      </c>
      <c r="BE2712" s="84" t="s">
        <v>349</v>
      </c>
      <c r="BF2712" s="84" t="s">
        <v>122</v>
      </c>
      <c r="BG2712" s="84" t="s">
        <v>69</v>
      </c>
      <c r="BH2712" s="92" t="s">
        <v>16018</v>
      </c>
      <c r="BI2712" s="84" t="s">
        <v>122</v>
      </c>
      <c r="BJ2712" s="84" t="s">
        <v>16019</v>
      </c>
      <c r="BK2712" s="84" t="s">
        <v>867</v>
      </c>
      <c r="BL2712" s="84" t="s">
        <v>122</v>
      </c>
      <c r="BM2712" s="84" t="s">
        <v>348</v>
      </c>
      <c r="BN2712" s="84" t="s">
        <v>70</v>
      </c>
      <c r="BO2712" s="84" t="s">
        <v>71</v>
      </c>
      <c r="BP2712" s="84" t="s">
        <v>122</v>
      </c>
      <c r="BQ2712" s="84" t="s">
        <v>163</v>
      </c>
    </row>
    <row r="2713" spans="1:69" ht="14.4" x14ac:dyDescent="0.3">
      <c r="A2713" s="40" t="str">
        <f t="shared" si="1186"/>
        <v>2025-09-19</v>
      </c>
      <c r="B2713" s="40" t="str">
        <f t="shared" si="1187"/>
        <v>SYD</v>
      </c>
      <c r="C2713" s="39" t="str">
        <f t="shared" si="1188"/>
        <v>40644127016</v>
      </c>
      <c r="D2713" s="41" t="str">
        <f t="shared" si="1189"/>
        <v>PKR253527045</v>
      </c>
      <c r="E2713" s="41" t="str">
        <f t="shared" si="1190"/>
        <v>596421481242</v>
      </c>
      <c r="F2713" s="39" t="str">
        <f t="shared" si="1191"/>
        <v>2254244</v>
      </c>
      <c r="G2713" s="39" t="str">
        <f t="shared" si="1192"/>
        <v>WISE EXPRESS(ROSESCOLLECTABLE)</v>
      </c>
      <c r="H2713" s="41" t="str">
        <f t="shared" si="1193"/>
        <v>김종구</v>
      </c>
      <c r="I2713" s="39" t="str">
        <f t="shared" si="1194"/>
        <v>06556</v>
      </c>
      <c r="J2713" s="52" t="str">
        <f t="shared" si="1195"/>
        <v>BL추가(99431840852)</v>
      </c>
      <c r="K2713" s="75">
        <f t="shared" si="1196"/>
        <v>1</v>
      </c>
      <c r="L2713" s="76">
        <f t="shared" si="1197"/>
        <v>7.7</v>
      </c>
      <c r="M2713" s="76">
        <f t="shared" si="1198"/>
        <v>1E-3</v>
      </c>
      <c r="N2713" s="76">
        <f t="shared" si="1199"/>
        <v>8</v>
      </c>
      <c r="O2713" s="42">
        <f t="shared" si="1200"/>
        <v>8</v>
      </c>
      <c r="P2713" s="39" t="str">
        <f t="shared" si="1201"/>
        <v>일반(목록배제,Normal-Manifest Exception)</v>
      </c>
      <c r="Q2713" s="72">
        <f t="shared" si="1202"/>
        <v>140</v>
      </c>
      <c r="R2713" s="43" t="str">
        <f t="shared" si="1203"/>
        <v>5X033</v>
      </c>
      <c r="S2713" s="82" t="str">
        <f t="shared" si="1204"/>
        <v/>
      </c>
      <c r="T2713" s="40">
        <f t="shared" si="1205"/>
        <v>45919</v>
      </c>
      <c r="U2713" s="44">
        <v>2500</v>
      </c>
      <c r="V2713" s="44">
        <f t="shared" si="1206"/>
        <v>300</v>
      </c>
      <c r="W2713" s="77">
        <f t="shared" si="1207"/>
        <v>2800</v>
      </c>
      <c r="X2713" s="78">
        <f t="shared" si="1208"/>
        <v>0</v>
      </c>
      <c r="Y2713" s="44" cm="1">
        <f t="array" ref="Y2713">_xlfn.IFNA(_xlfn.IFS(AND(Q2713&gt;=2000, Q2713&lt;3000), 10000, AND(Q2713&gt;=3000, Q2713&lt;4000), 15000, AND(Q2713&gt;=4000, Q2713&lt;5000), 20000, AND(Q2713&gt;=5000), 25000),0)</f>
        <v>0</v>
      </c>
      <c r="Z2713" s="91">
        <f t="shared" si="1209"/>
        <v>300</v>
      </c>
      <c r="AA2713" s="44">
        <f t="shared" si="1210"/>
        <v>0</v>
      </c>
      <c r="AB2713" s="44"/>
      <c r="AC2713" s="44"/>
      <c r="AD2713" s="44"/>
      <c r="AE2713" s="44">
        <f>VLOOKUP(O2713,정산업데이트!$A$6:$B$12,2,10)</f>
        <v>1000</v>
      </c>
      <c r="AF2713" s="44"/>
      <c r="AG2713" s="79">
        <f t="shared" si="1211"/>
        <v>1300</v>
      </c>
      <c r="AH2713" s="80">
        <f t="shared" si="1212"/>
        <v>4100</v>
      </c>
      <c r="AI2713" s="93"/>
      <c r="AJ2713" s="84" t="s">
        <v>13958</v>
      </c>
      <c r="AK2713" s="84" t="s">
        <v>73</v>
      </c>
      <c r="AL2713" s="84" t="s">
        <v>13959</v>
      </c>
      <c r="AM2713" s="84" t="s">
        <v>16020</v>
      </c>
      <c r="AN2713" s="84" t="s">
        <v>350</v>
      </c>
      <c r="AO2713" s="84" t="s">
        <v>351</v>
      </c>
      <c r="AP2713" s="84" t="s">
        <v>585</v>
      </c>
      <c r="AQ2713" s="84" t="s">
        <v>16011</v>
      </c>
      <c r="AR2713" s="85">
        <v>1</v>
      </c>
      <c r="AS2713" s="86">
        <v>7.7</v>
      </c>
      <c r="AT2713" s="86">
        <v>1E-3</v>
      </c>
      <c r="AU2713" s="86">
        <v>8</v>
      </c>
      <c r="AV2713" s="84" t="s">
        <v>8</v>
      </c>
      <c r="AW2713" s="86">
        <v>140</v>
      </c>
      <c r="AX2713" s="84" t="s">
        <v>68</v>
      </c>
      <c r="AY2713" s="84" t="s">
        <v>68</v>
      </c>
      <c r="AZ2713" s="84" t="s">
        <v>68</v>
      </c>
      <c r="BA2713" s="84" t="s">
        <v>68</v>
      </c>
      <c r="BB2713" s="84" t="s">
        <v>68</v>
      </c>
      <c r="BC2713" s="84" t="s">
        <v>347</v>
      </c>
      <c r="BD2713" s="84" t="s">
        <v>348</v>
      </c>
      <c r="BE2713" s="84" t="s">
        <v>349</v>
      </c>
      <c r="BF2713" s="84" t="s">
        <v>122</v>
      </c>
      <c r="BG2713" s="84" t="s">
        <v>69</v>
      </c>
      <c r="BH2713" s="92" t="s">
        <v>16021</v>
      </c>
      <c r="BI2713" s="84" t="s">
        <v>122</v>
      </c>
      <c r="BJ2713" s="84" t="s">
        <v>16022</v>
      </c>
      <c r="BK2713" s="84" t="s">
        <v>867</v>
      </c>
      <c r="BL2713" s="84" t="s">
        <v>122</v>
      </c>
      <c r="BM2713" s="84" t="s">
        <v>348</v>
      </c>
      <c r="BN2713" s="84" t="s">
        <v>70</v>
      </c>
      <c r="BO2713" s="84" t="s">
        <v>71</v>
      </c>
      <c r="BP2713" s="84" t="s">
        <v>122</v>
      </c>
      <c r="BQ2713" s="84" t="s">
        <v>163</v>
      </c>
    </row>
    <row r="2714" spans="1:69" ht="14.4" customHeight="1" x14ac:dyDescent="0.3">
      <c r="A2714" s="40" t="str">
        <f t="shared" si="1186"/>
        <v>2025-09-19</v>
      </c>
      <c r="B2714" s="40" t="str">
        <f t="shared" si="1187"/>
        <v>SYD</v>
      </c>
      <c r="C2714" s="39" t="str">
        <f t="shared" si="1188"/>
        <v>40644127016</v>
      </c>
      <c r="D2714" s="41" t="str">
        <f t="shared" si="1189"/>
        <v>PKR253527044</v>
      </c>
      <c r="E2714" s="41" t="str">
        <f t="shared" si="1190"/>
        <v>596421481231</v>
      </c>
      <c r="F2714" s="39" t="str">
        <f t="shared" si="1191"/>
        <v>2254244</v>
      </c>
      <c r="G2714" s="39" t="str">
        <f t="shared" si="1192"/>
        <v>WISE EXPRESS(ROSESCOLLECTABLE)</v>
      </c>
      <c r="H2714" s="41" t="str">
        <f t="shared" si="1193"/>
        <v>김수경</v>
      </c>
      <c r="I2714" s="39" t="str">
        <f t="shared" si="1194"/>
        <v>17847</v>
      </c>
      <c r="J2714" s="52" t="str">
        <f t="shared" si="1195"/>
        <v>BL추가(99431840852)</v>
      </c>
      <c r="K2714" s="75">
        <f t="shared" si="1196"/>
        <v>1</v>
      </c>
      <c r="L2714" s="76">
        <f t="shared" si="1197"/>
        <v>6</v>
      </c>
      <c r="M2714" s="76">
        <f t="shared" si="1198"/>
        <v>1E-3</v>
      </c>
      <c r="N2714" s="76">
        <f t="shared" si="1199"/>
        <v>6</v>
      </c>
      <c r="O2714" s="42">
        <f t="shared" si="1200"/>
        <v>6</v>
      </c>
      <c r="P2714" s="39" t="str">
        <f t="shared" si="1201"/>
        <v>일반(목록배제,Normal-Manifest Exception)</v>
      </c>
      <c r="Q2714" s="72">
        <f t="shared" si="1202"/>
        <v>145</v>
      </c>
      <c r="R2714" s="43" t="str">
        <f t="shared" si="1203"/>
        <v>5X033</v>
      </c>
      <c r="S2714" s="82" t="str">
        <f t="shared" si="1204"/>
        <v/>
      </c>
      <c r="T2714" s="40">
        <f t="shared" si="1205"/>
        <v>45919</v>
      </c>
      <c r="U2714" s="44">
        <v>2500</v>
      </c>
      <c r="V2714" s="44">
        <f t="shared" si="1206"/>
        <v>100</v>
      </c>
      <c r="W2714" s="77">
        <f t="shared" si="1207"/>
        <v>2600</v>
      </c>
      <c r="X2714" s="78">
        <f t="shared" si="1208"/>
        <v>0</v>
      </c>
      <c r="Y2714" s="44" cm="1">
        <f t="array" ref="Y2714">_xlfn.IFNA(_xlfn.IFS(AND(Q2714&gt;=2000, Q2714&lt;3000), 10000, AND(Q2714&gt;=3000, Q2714&lt;4000), 15000, AND(Q2714&gt;=4000, Q2714&lt;5000), 20000, AND(Q2714&gt;=5000), 25000),0)</f>
        <v>0</v>
      </c>
      <c r="Z2714" s="91">
        <f t="shared" si="1209"/>
        <v>300</v>
      </c>
      <c r="AA2714" s="44">
        <f t="shared" si="1210"/>
        <v>0</v>
      </c>
      <c r="AB2714" s="44"/>
      <c r="AC2714" s="44"/>
      <c r="AD2714" s="44"/>
      <c r="AE2714" s="44">
        <f>VLOOKUP(O2714,정산업데이트!$A$6:$B$12,2,10)</f>
        <v>1000</v>
      </c>
      <c r="AF2714" s="44"/>
      <c r="AG2714" s="79">
        <f t="shared" si="1211"/>
        <v>1300</v>
      </c>
      <c r="AH2714" s="80">
        <f t="shared" si="1212"/>
        <v>3900</v>
      </c>
      <c r="AI2714" s="93"/>
      <c r="AJ2714" s="84" t="s">
        <v>13958</v>
      </c>
      <c r="AK2714" s="84" t="s">
        <v>73</v>
      </c>
      <c r="AL2714" s="84" t="s">
        <v>13959</v>
      </c>
      <c r="AM2714" s="84" t="s">
        <v>16023</v>
      </c>
      <c r="AN2714" s="84" t="s">
        <v>590</v>
      </c>
      <c r="AO2714" s="84" t="s">
        <v>597</v>
      </c>
      <c r="AP2714" s="84" t="s">
        <v>598</v>
      </c>
      <c r="AQ2714" s="84" t="s">
        <v>16011</v>
      </c>
      <c r="AR2714" s="85">
        <v>1</v>
      </c>
      <c r="AS2714" s="86">
        <v>6</v>
      </c>
      <c r="AT2714" s="86">
        <v>1E-3</v>
      </c>
      <c r="AU2714" s="86">
        <v>6</v>
      </c>
      <c r="AV2714" s="84" t="s">
        <v>8</v>
      </c>
      <c r="AW2714" s="86">
        <v>145</v>
      </c>
      <c r="AX2714" s="84" t="s">
        <v>68</v>
      </c>
      <c r="AY2714" s="84" t="s">
        <v>68</v>
      </c>
      <c r="AZ2714" s="84" t="s">
        <v>68</v>
      </c>
      <c r="BA2714" s="84" t="s">
        <v>68</v>
      </c>
      <c r="BB2714" s="84" t="s">
        <v>68</v>
      </c>
      <c r="BC2714" s="84" t="s">
        <v>347</v>
      </c>
      <c r="BD2714" s="84" t="s">
        <v>348</v>
      </c>
      <c r="BE2714" s="84" t="s">
        <v>349</v>
      </c>
      <c r="BF2714" s="84" t="s">
        <v>122</v>
      </c>
      <c r="BG2714" s="84" t="s">
        <v>69</v>
      </c>
      <c r="BH2714" s="92" t="s">
        <v>16024</v>
      </c>
      <c r="BI2714" s="84" t="s">
        <v>122</v>
      </c>
      <c r="BJ2714" s="84" t="s">
        <v>16025</v>
      </c>
      <c r="BK2714" s="84" t="s">
        <v>867</v>
      </c>
      <c r="BL2714" s="84" t="s">
        <v>122</v>
      </c>
      <c r="BM2714" s="84" t="s">
        <v>348</v>
      </c>
      <c r="BN2714" s="84" t="s">
        <v>70</v>
      </c>
      <c r="BO2714" s="84" t="s">
        <v>71</v>
      </c>
      <c r="BP2714" s="84" t="s">
        <v>122</v>
      </c>
      <c r="BQ2714" s="84" t="s">
        <v>163</v>
      </c>
    </row>
    <row r="2715" spans="1:69" ht="14.4" x14ac:dyDescent="0.3">
      <c r="A2715" s="40" t="str">
        <f t="shared" si="1186"/>
        <v>2025-09-21</v>
      </c>
      <c r="B2715" s="40" t="str">
        <f t="shared" si="1187"/>
        <v>SYD</v>
      </c>
      <c r="C2715" s="39" t="str">
        <f t="shared" si="1188"/>
        <v>98812563666</v>
      </c>
      <c r="D2715" s="41" t="str">
        <f t="shared" si="1189"/>
        <v>PKR253661646</v>
      </c>
      <c r="E2715" s="41" t="str">
        <f t="shared" si="1190"/>
        <v>596421494741</v>
      </c>
      <c r="F2715" s="39" t="str">
        <f t="shared" si="1191"/>
        <v>2254237</v>
      </c>
      <c r="G2715" s="39" t="str">
        <f t="shared" si="1192"/>
        <v>WISE EXPRESS(BABYBREATH)</v>
      </c>
      <c r="H2715" s="41" t="str">
        <f t="shared" si="1193"/>
        <v>유윤경</v>
      </c>
      <c r="I2715" s="39" t="str">
        <f t="shared" si="1194"/>
        <v>02702</v>
      </c>
      <c r="J2715" s="52" t="str">
        <f t="shared" si="1195"/>
        <v/>
      </c>
      <c r="K2715" s="75">
        <f t="shared" si="1196"/>
        <v>1</v>
      </c>
      <c r="L2715" s="76">
        <f t="shared" si="1197"/>
        <v>1</v>
      </c>
      <c r="M2715" s="76">
        <f t="shared" si="1198"/>
        <v>1E-3</v>
      </c>
      <c r="N2715" s="76">
        <f t="shared" si="1199"/>
        <v>1</v>
      </c>
      <c r="O2715" s="42">
        <f t="shared" si="1200"/>
        <v>1</v>
      </c>
      <c r="P2715" s="39" t="str">
        <f t="shared" si="1201"/>
        <v>목록(Manifest)</v>
      </c>
      <c r="Q2715" s="72">
        <f t="shared" si="1202"/>
        <v>30</v>
      </c>
      <c r="R2715" s="43" t="str">
        <f t="shared" si="1203"/>
        <v>OZ602</v>
      </c>
      <c r="S2715" s="82" t="str">
        <f t="shared" si="1204"/>
        <v/>
      </c>
      <c r="T2715" s="40">
        <f t="shared" si="1205"/>
        <v>45921</v>
      </c>
      <c r="U2715" s="44">
        <v>2500</v>
      </c>
      <c r="V2715" s="44">
        <f t="shared" si="1206"/>
        <v>0</v>
      </c>
      <c r="W2715" s="77">
        <f t="shared" si="1207"/>
        <v>2500</v>
      </c>
      <c r="X2715" s="78">
        <f t="shared" si="1208"/>
        <v>0</v>
      </c>
      <c r="Y2715" s="44" cm="1">
        <f t="array" ref="Y2715">_xlfn.IFNA(_xlfn.IFS(AND(Q2715&gt;=2000, Q2715&lt;3000), 10000, AND(Q2715&gt;=3000, Q2715&lt;4000), 15000, AND(Q2715&gt;=4000, Q2715&lt;5000), 20000, AND(Q2715&gt;=5000), 25000),0)</f>
        <v>0</v>
      </c>
      <c r="Z2715" s="91">
        <f t="shared" si="1209"/>
        <v>0</v>
      </c>
      <c r="AA2715" s="44">
        <f t="shared" si="1210"/>
        <v>0</v>
      </c>
      <c r="AB2715" s="44"/>
      <c r="AC2715" s="44"/>
      <c r="AD2715" s="44"/>
      <c r="AE2715" s="44">
        <f>VLOOKUP(O2715,정산업데이트!$A$6:$B$12,2,10)</f>
        <v>0</v>
      </c>
      <c r="AF2715" s="44"/>
      <c r="AG2715" s="79">
        <f t="shared" si="1211"/>
        <v>0</v>
      </c>
      <c r="AH2715" s="80">
        <f t="shared" si="1212"/>
        <v>2500</v>
      </c>
      <c r="AI2715" s="93"/>
      <c r="AJ2715" s="84" t="s">
        <v>16026</v>
      </c>
      <c r="AK2715" s="84" t="s">
        <v>73</v>
      </c>
      <c r="AL2715" s="84" t="s">
        <v>16027</v>
      </c>
      <c r="AM2715" s="84" t="s">
        <v>16028</v>
      </c>
      <c r="AN2715" s="84" t="s">
        <v>16029</v>
      </c>
      <c r="AO2715" s="84" t="s">
        <v>16030</v>
      </c>
      <c r="AP2715" s="84" t="s">
        <v>16031</v>
      </c>
      <c r="AQ2715" s="84" t="s">
        <v>122</v>
      </c>
      <c r="AR2715" s="85">
        <v>1</v>
      </c>
      <c r="AS2715" s="86">
        <v>1</v>
      </c>
      <c r="AT2715" s="86">
        <v>1E-3</v>
      </c>
      <c r="AU2715" s="86">
        <v>1</v>
      </c>
      <c r="AV2715" s="84" t="s">
        <v>7</v>
      </c>
      <c r="AW2715" s="86">
        <v>30</v>
      </c>
      <c r="AX2715" s="84" t="s">
        <v>68</v>
      </c>
      <c r="AY2715" s="84" t="s">
        <v>68</v>
      </c>
      <c r="AZ2715" s="84" t="s">
        <v>68</v>
      </c>
      <c r="BA2715" s="84" t="s">
        <v>68</v>
      </c>
      <c r="BB2715" s="84" t="s">
        <v>68</v>
      </c>
      <c r="BC2715" s="84" t="s">
        <v>188</v>
      </c>
      <c r="BD2715" s="84" t="s">
        <v>189</v>
      </c>
      <c r="BE2715" s="84" t="s">
        <v>190</v>
      </c>
      <c r="BF2715" s="84" t="s">
        <v>122</v>
      </c>
      <c r="BG2715" s="84" t="s">
        <v>69</v>
      </c>
      <c r="BH2715" s="92" t="s">
        <v>16032</v>
      </c>
      <c r="BI2715" s="84" t="s">
        <v>122</v>
      </c>
      <c r="BJ2715" s="84" t="s">
        <v>16033</v>
      </c>
      <c r="BK2715" s="84" t="s">
        <v>75</v>
      </c>
      <c r="BL2715" s="84" t="s">
        <v>122</v>
      </c>
      <c r="BM2715" s="84" t="s">
        <v>189</v>
      </c>
      <c r="BN2715" s="84" t="s">
        <v>70</v>
      </c>
      <c r="BO2715" s="84" t="s">
        <v>71</v>
      </c>
      <c r="BP2715" s="84" t="s">
        <v>122</v>
      </c>
      <c r="BQ2715" s="84" t="s">
        <v>163</v>
      </c>
    </row>
    <row r="2716" spans="1:69" ht="14.4" x14ac:dyDescent="0.3">
      <c r="A2716" s="40" t="str">
        <f t="shared" si="1186"/>
        <v>2025-09-21</v>
      </c>
      <c r="B2716" s="40" t="str">
        <f t="shared" si="1187"/>
        <v>SYD</v>
      </c>
      <c r="C2716" s="39" t="str">
        <f t="shared" si="1188"/>
        <v>98812563666</v>
      </c>
      <c r="D2716" s="41" t="str">
        <f t="shared" si="1189"/>
        <v>PKR253661647</v>
      </c>
      <c r="E2716" s="41" t="str">
        <f t="shared" si="1190"/>
        <v>596421494752</v>
      </c>
      <c r="F2716" s="39" t="str">
        <f t="shared" si="1191"/>
        <v>2254237</v>
      </c>
      <c r="G2716" s="39" t="str">
        <f t="shared" si="1192"/>
        <v>WISE EXPRESS(BABYBREATH)</v>
      </c>
      <c r="H2716" s="41" t="str">
        <f t="shared" si="1193"/>
        <v>박정호</v>
      </c>
      <c r="I2716" s="39" t="str">
        <f t="shared" si="1194"/>
        <v>21362</v>
      </c>
      <c r="J2716" s="52" t="str">
        <f t="shared" si="1195"/>
        <v/>
      </c>
      <c r="K2716" s="75">
        <f t="shared" si="1196"/>
        <v>1</v>
      </c>
      <c r="L2716" s="76">
        <f t="shared" si="1197"/>
        <v>1</v>
      </c>
      <c r="M2716" s="76">
        <f t="shared" si="1198"/>
        <v>1E-3</v>
      </c>
      <c r="N2716" s="76">
        <f t="shared" si="1199"/>
        <v>1</v>
      </c>
      <c r="O2716" s="42">
        <f t="shared" si="1200"/>
        <v>1</v>
      </c>
      <c r="P2716" s="39" t="str">
        <f t="shared" si="1201"/>
        <v>일반(목록배제,Normal-Manifest Exception)</v>
      </c>
      <c r="Q2716" s="72">
        <f t="shared" si="1202"/>
        <v>60</v>
      </c>
      <c r="R2716" s="43" t="str">
        <f t="shared" si="1203"/>
        <v>OZ602</v>
      </c>
      <c r="S2716" s="82" t="str">
        <f t="shared" si="1204"/>
        <v/>
      </c>
      <c r="T2716" s="40">
        <f t="shared" si="1205"/>
        <v>45921</v>
      </c>
      <c r="U2716" s="44">
        <v>2500</v>
      </c>
      <c r="V2716" s="44">
        <f t="shared" si="1206"/>
        <v>0</v>
      </c>
      <c r="W2716" s="77">
        <f t="shared" si="1207"/>
        <v>2500</v>
      </c>
      <c r="X2716" s="78">
        <f t="shared" si="1208"/>
        <v>0</v>
      </c>
      <c r="Y2716" s="44" cm="1">
        <f t="array" ref="Y2716">_xlfn.IFNA(_xlfn.IFS(AND(Q2716&gt;=2000, Q2716&lt;3000), 10000, AND(Q2716&gt;=3000, Q2716&lt;4000), 15000, AND(Q2716&gt;=4000, Q2716&lt;5000), 20000, AND(Q2716&gt;=5000), 25000),0)</f>
        <v>0</v>
      </c>
      <c r="Z2716" s="91">
        <f t="shared" si="1209"/>
        <v>300</v>
      </c>
      <c r="AA2716" s="44">
        <f t="shared" si="1210"/>
        <v>0</v>
      </c>
      <c r="AB2716" s="44"/>
      <c r="AC2716" s="44"/>
      <c r="AD2716" s="44"/>
      <c r="AE2716" s="44">
        <f>VLOOKUP(O2716,정산업데이트!$A$6:$B$12,2,10)</f>
        <v>0</v>
      </c>
      <c r="AF2716" s="44"/>
      <c r="AG2716" s="79">
        <f t="shared" si="1211"/>
        <v>300</v>
      </c>
      <c r="AH2716" s="80">
        <f t="shared" si="1212"/>
        <v>2800</v>
      </c>
      <c r="AI2716" s="93"/>
      <c r="AJ2716" s="84" t="s">
        <v>16026</v>
      </c>
      <c r="AK2716" s="84" t="s">
        <v>73</v>
      </c>
      <c r="AL2716" s="84" t="s">
        <v>16027</v>
      </c>
      <c r="AM2716" s="84" t="s">
        <v>16034</v>
      </c>
      <c r="AN2716" s="84" t="s">
        <v>16035</v>
      </c>
      <c r="AO2716" s="84" t="s">
        <v>16036</v>
      </c>
      <c r="AP2716" s="84" t="s">
        <v>9411</v>
      </c>
      <c r="AQ2716" s="84" t="s">
        <v>122</v>
      </c>
      <c r="AR2716" s="85">
        <v>1</v>
      </c>
      <c r="AS2716" s="86">
        <v>1</v>
      </c>
      <c r="AT2716" s="86">
        <v>1E-3</v>
      </c>
      <c r="AU2716" s="86">
        <v>1</v>
      </c>
      <c r="AV2716" s="84" t="s">
        <v>8</v>
      </c>
      <c r="AW2716" s="86">
        <v>60</v>
      </c>
      <c r="AX2716" s="84" t="s">
        <v>68</v>
      </c>
      <c r="AY2716" s="84" t="s">
        <v>68</v>
      </c>
      <c r="AZ2716" s="84" t="s">
        <v>68</v>
      </c>
      <c r="BA2716" s="84" t="s">
        <v>68</v>
      </c>
      <c r="BB2716" s="84" t="s">
        <v>68</v>
      </c>
      <c r="BC2716" s="84" t="s">
        <v>188</v>
      </c>
      <c r="BD2716" s="84" t="s">
        <v>189</v>
      </c>
      <c r="BE2716" s="84" t="s">
        <v>190</v>
      </c>
      <c r="BF2716" s="84" t="s">
        <v>122</v>
      </c>
      <c r="BG2716" s="84" t="s">
        <v>69</v>
      </c>
      <c r="BH2716" s="92" t="s">
        <v>16037</v>
      </c>
      <c r="BI2716" s="84" t="s">
        <v>122</v>
      </c>
      <c r="BJ2716" s="84" t="s">
        <v>16038</v>
      </c>
      <c r="BK2716" s="84" t="s">
        <v>75</v>
      </c>
      <c r="BL2716" s="84" t="s">
        <v>122</v>
      </c>
      <c r="BM2716" s="84" t="s">
        <v>189</v>
      </c>
      <c r="BN2716" s="84" t="s">
        <v>70</v>
      </c>
      <c r="BO2716" s="84" t="s">
        <v>71</v>
      </c>
      <c r="BP2716" s="84" t="s">
        <v>122</v>
      </c>
      <c r="BQ2716" s="84" t="s">
        <v>163</v>
      </c>
    </row>
    <row r="2717" spans="1:69" ht="14.4" x14ac:dyDescent="0.3">
      <c r="A2717" s="40" t="str">
        <f t="shared" si="1186"/>
        <v>2025-09-21</v>
      </c>
      <c r="B2717" s="40" t="str">
        <f t="shared" si="1187"/>
        <v>SYD</v>
      </c>
      <c r="C2717" s="39" t="str">
        <f t="shared" si="1188"/>
        <v>98812563666</v>
      </c>
      <c r="D2717" s="41" t="str">
        <f t="shared" si="1189"/>
        <v>PKR253667815</v>
      </c>
      <c r="E2717" s="41" t="str">
        <f t="shared" si="1190"/>
        <v>596421495732</v>
      </c>
      <c r="F2717" s="39" t="str">
        <f t="shared" si="1191"/>
        <v>2256683</v>
      </c>
      <c r="G2717" s="39" t="str">
        <f t="shared" si="1192"/>
        <v>WISE EXPRESS LOGISTICS(PANGZIMOM)</v>
      </c>
      <c r="H2717" s="41" t="str">
        <f t="shared" si="1193"/>
        <v>방희정</v>
      </c>
      <c r="I2717" s="39" t="str">
        <f t="shared" si="1194"/>
        <v>18283</v>
      </c>
      <c r="J2717" s="52" t="str">
        <f t="shared" si="1195"/>
        <v/>
      </c>
      <c r="K2717" s="75">
        <f t="shared" si="1196"/>
        <v>1</v>
      </c>
      <c r="L2717" s="76">
        <f t="shared" si="1197"/>
        <v>1.2</v>
      </c>
      <c r="M2717" s="76">
        <f t="shared" si="1198"/>
        <v>1E-3</v>
      </c>
      <c r="N2717" s="76">
        <f t="shared" si="1199"/>
        <v>1.2</v>
      </c>
      <c r="O2717" s="42">
        <f t="shared" si="1200"/>
        <v>1.5</v>
      </c>
      <c r="P2717" s="39" t="str">
        <f t="shared" si="1201"/>
        <v>목록(Manifest)</v>
      </c>
      <c r="Q2717" s="72">
        <f t="shared" si="1202"/>
        <v>55</v>
      </c>
      <c r="R2717" s="43" t="str">
        <f t="shared" si="1203"/>
        <v>OZ602</v>
      </c>
      <c r="S2717" s="82" t="str">
        <f t="shared" si="1204"/>
        <v/>
      </c>
      <c r="T2717" s="40">
        <f t="shared" si="1205"/>
        <v>45921</v>
      </c>
      <c r="U2717" s="44">
        <v>2500</v>
      </c>
      <c r="V2717" s="44">
        <f t="shared" si="1206"/>
        <v>0</v>
      </c>
      <c r="W2717" s="77">
        <f t="shared" si="1207"/>
        <v>2500</v>
      </c>
      <c r="X2717" s="78">
        <f t="shared" si="1208"/>
        <v>0</v>
      </c>
      <c r="Y2717" s="44" cm="1">
        <f t="array" ref="Y2717">_xlfn.IFNA(_xlfn.IFS(AND(Q2717&gt;=2000, Q2717&lt;3000), 10000, AND(Q2717&gt;=3000, Q2717&lt;4000), 15000, AND(Q2717&gt;=4000, Q2717&lt;5000), 20000, AND(Q2717&gt;=5000), 25000),0)</f>
        <v>0</v>
      </c>
      <c r="Z2717" s="91">
        <f t="shared" si="1209"/>
        <v>0</v>
      </c>
      <c r="AA2717" s="44">
        <f t="shared" si="1210"/>
        <v>0</v>
      </c>
      <c r="AB2717" s="44"/>
      <c r="AC2717" s="44"/>
      <c r="AD2717" s="44"/>
      <c r="AE2717" s="44">
        <f>VLOOKUP(O2717,정산업데이트!$A$6:$B$12,2,10)</f>
        <v>0</v>
      </c>
      <c r="AF2717" s="44"/>
      <c r="AG2717" s="79">
        <f t="shared" si="1211"/>
        <v>0</v>
      </c>
      <c r="AH2717" s="80">
        <f t="shared" si="1212"/>
        <v>2500</v>
      </c>
      <c r="AI2717" s="93"/>
      <c r="AJ2717" s="84" t="s">
        <v>16026</v>
      </c>
      <c r="AK2717" s="84" t="s">
        <v>73</v>
      </c>
      <c r="AL2717" s="84" t="s">
        <v>16027</v>
      </c>
      <c r="AM2717" s="84" t="s">
        <v>16039</v>
      </c>
      <c r="AN2717" s="84" t="s">
        <v>16040</v>
      </c>
      <c r="AO2717" s="84" t="s">
        <v>16041</v>
      </c>
      <c r="AP2717" s="84" t="s">
        <v>16042</v>
      </c>
      <c r="AQ2717" s="84" t="s">
        <v>122</v>
      </c>
      <c r="AR2717" s="85">
        <v>1</v>
      </c>
      <c r="AS2717" s="86">
        <v>1.2</v>
      </c>
      <c r="AT2717" s="86">
        <v>1E-3</v>
      </c>
      <c r="AU2717" s="86">
        <v>1.2</v>
      </c>
      <c r="AV2717" s="84" t="s">
        <v>7</v>
      </c>
      <c r="AW2717" s="86">
        <v>55</v>
      </c>
      <c r="AX2717" s="84" t="s">
        <v>68</v>
      </c>
      <c r="AY2717" s="84" t="s">
        <v>68</v>
      </c>
      <c r="AZ2717" s="84" t="s">
        <v>68</v>
      </c>
      <c r="BA2717" s="84" t="s">
        <v>68</v>
      </c>
      <c r="BB2717" s="84" t="s">
        <v>68</v>
      </c>
      <c r="BC2717" s="84" t="s">
        <v>441</v>
      </c>
      <c r="BD2717" s="84" t="s">
        <v>442</v>
      </c>
      <c r="BE2717" s="84" t="s">
        <v>443</v>
      </c>
      <c r="BF2717" s="84" t="s">
        <v>122</v>
      </c>
      <c r="BG2717" s="84" t="s">
        <v>69</v>
      </c>
      <c r="BH2717" s="92" t="s">
        <v>16043</v>
      </c>
      <c r="BI2717" s="84" t="s">
        <v>122</v>
      </c>
      <c r="BJ2717" s="84" t="s">
        <v>16044</v>
      </c>
      <c r="BK2717" s="84" t="s">
        <v>75</v>
      </c>
      <c r="BL2717" s="84" t="s">
        <v>122</v>
      </c>
      <c r="BM2717" s="84" t="s">
        <v>442</v>
      </c>
      <c r="BN2717" s="84" t="s">
        <v>70</v>
      </c>
      <c r="BO2717" s="84" t="s">
        <v>71</v>
      </c>
      <c r="BP2717" s="84" t="s">
        <v>122</v>
      </c>
      <c r="BQ2717" s="84" t="s">
        <v>163</v>
      </c>
    </row>
    <row r="2718" spans="1:69" ht="14.4" customHeight="1" x14ac:dyDescent="0.3">
      <c r="A2718" s="40" t="str">
        <f t="shared" si="1186"/>
        <v>2025-09-21</v>
      </c>
      <c r="B2718" s="40" t="str">
        <f t="shared" si="1187"/>
        <v>SYD</v>
      </c>
      <c r="C2718" s="39" t="str">
        <f t="shared" si="1188"/>
        <v>98812563666</v>
      </c>
      <c r="D2718" s="41" t="str">
        <f t="shared" si="1189"/>
        <v>PKR253667816</v>
      </c>
      <c r="E2718" s="41" t="str">
        <f t="shared" si="1190"/>
        <v>596421495743</v>
      </c>
      <c r="F2718" s="39" t="str">
        <f t="shared" si="1191"/>
        <v>2256683</v>
      </c>
      <c r="G2718" s="39" t="str">
        <f t="shared" si="1192"/>
        <v>WISE EXPRESS LOGISTICS(PANGZIMOM)</v>
      </c>
      <c r="H2718" s="41" t="str">
        <f t="shared" si="1193"/>
        <v>정조예</v>
      </c>
      <c r="I2718" s="39" t="str">
        <f t="shared" si="1194"/>
        <v>13103</v>
      </c>
      <c r="J2718" s="52" t="str">
        <f t="shared" si="1195"/>
        <v/>
      </c>
      <c r="K2718" s="75">
        <f t="shared" si="1196"/>
        <v>1</v>
      </c>
      <c r="L2718" s="76">
        <f t="shared" si="1197"/>
        <v>3.8</v>
      </c>
      <c r="M2718" s="76">
        <f t="shared" si="1198"/>
        <v>1E-3</v>
      </c>
      <c r="N2718" s="76">
        <f t="shared" si="1199"/>
        <v>3.8</v>
      </c>
      <c r="O2718" s="42">
        <f t="shared" si="1200"/>
        <v>4</v>
      </c>
      <c r="P2718" s="39" t="str">
        <f t="shared" si="1201"/>
        <v>일반(목록배제,Normal-Manifest Exception)</v>
      </c>
      <c r="Q2718" s="72">
        <f t="shared" si="1202"/>
        <v>135</v>
      </c>
      <c r="R2718" s="43" t="str">
        <f t="shared" si="1203"/>
        <v>OZ602</v>
      </c>
      <c r="S2718" s="82" t="str">
        <f t="shared" si="1204"/>
        <v/>
      </c>
      <c r="T2718" s="40">
        <f t="shared" si="1205"/>
        <v>45921</v>
      </c>
      <c r="U2718" s="44">
        <v>2500</v>
      </c>
      <c r="V2718" s="44">
        <f t="shared" si="1206"/>
        <v>0</v>
      </c>
      <c r="W2718" s="77">
        <f t="shared" si="1207"/>
        <v>2500</v>
      </c>
      <c r="X2718" s="78">
        <f t="shared" si="1208"/>
        <v>0</v>
      </c>
      <c r="Y2718" s="44" cm="1">
        <f t="array" ref="Y2718">_xlfn.IFNA(_xlfn.IFS(AND(Q2718&gt;=2000, Q2718&lt;3000), 10000, AND(Q2718&gt;=3000, Q2718&lt;4000), 15000, AND(Q2718&gt;=4000, Q2718&lt;5000), 20000, AND(Q2718&gt;=5000), 25000),0)</f>
        <v>0</v>
      </c>
      <c r="Z2718" s="91">
        <f t="shared" si="1209"/>
        <v>300</v>
      </c>
      <c r="AA2718" s="44">
        <f t="shared" si="1210"/>
        <v>0</v>
      </c>
      <c r="AB2718" s="44"/>
      <c r="AC2718" s="44"/>
      <c r="AD2718" s="44"/>
      <c r="AE2718" s="44">
        <f>VLOOKUP(O2718,정산업데이트!$A$6:$B$12,2,10)</f>
        <v>0</v>
      </c>
      <c r="AF2718" s="44"/>
      <c r="AG2718" s="79">
        <f t="shared" si="1211"/>
        <v>300</v>
      </c>
      <c r="AH2718" s="80">
        <f t="shared" si="1212"/>
        <v>2800</v>
      </c>
      <c r="AI2718" s="93"/>
      <c r="AJ2718" s="84" t="s">
        <v>16026</v>
      </c>
      <c r="AK2718" s="84" t="s">
        <v>73</v>
      </c>
      <c r="AL2718" s="84" t="s">
        <v>16027</v>
      </c>
      <c r="AM2718" s="84" t="s">
        <v>16045</v>
      </c>
      <c r="AN2718" s="84" t="s">
        <v>1532</v>
      </c>
      <c r="AO2718" s="84" t="s">
        <v>1533</v>
      </c>
      <c r="AP2718" s="84" t="s">
        <v>1534</v>
      </c>
      <c r="AQ2718" s="84" t="s">
        <v>122</v>
      </c>
      <c r="AR2718" s="85">
        <v>1</v>
      </c>
      <c r="AS2718" s="86">
        <v>3.8</v>
      </c>
      <c r="AT2718" s="86">
        <v>1E-3</v>
      </c>
      <c r="AU2718" s="86">
        <v>3.8</v>
      </c>
      <c r="AV2718" s="84" t="s">
        <v>8</v>
      </c>
      <c r="AW2718" s="86">
        <v>135</v>
      </c>
      <c r="AX2718" s="84" t="s">
        <v>68</v>
      </c>
      <c r="AY2718" s="84" t="s">
        <v>68</v>
      </c>
      <c r="AZ2718" s="84" t="s">
        <v>68</v>
      </c>
      <c r="BA2718" s="84" t="s">
        <v>68</v>
      </c>
      <c r="BB2718" s="84" t="s">
        <v>68</v>
      </c>
      <c r="BC2718" s="84" t="s">
        <v>441</v>
      </c>
      <c r="BD2718" s="84" t="s">
        <v>442</v>
      </c>
      <c r="BE2718" s="84" t="s">
        <v>443</v>
      </c>
      <c r="BF2718" s="84" t="s">
        <v>122</v>
      </c>
      <c r="BG2718" s="84" t="s">
        <v>69</v>
      </c>
      <c r="BH2718" s="92" t="s">
        <v>16046</v>
      </c>
      <c r="BI2718" s="84" t="s">
        <v>122</v>
      </c>
      <c r="BJ2718" s="84" t="s">
        <v>16047</v>
      </c>
      <c r="BK2718" s="84" t="s">
        <v>75</v>
      </c>
      <c r="BL2718" s="84" t="s">
        <v>122</v>
      </c>
      <c r="BM2718" s="84" t="s">
        <v>442</v>
      </c>
      <c r="BN2718" s="84" t="s">
        <v>70</v>
      </c>
      <c r="BO2718" s="84" t="s">
        <v>71</v>
      </c>
      <c r="BP2718" s="84" t="s">
        <v>122</v>
      </c>
      <c r="BQ2718" s="84" t="s">
        <v>163</v>
      </c>
    </row>
    <row r="2719" spans="1:69" ht="14.4" x14ac:dyDescent="0.3">
      <c r="A2719" s="40" t="str">
        <f t="shared" si="1186"/>
        <v>2025-09-21</v>
      </c>
      <c r="B2719" s="40" t="str">
        <f t="shared" si="1187"/>
        <v>SYD</v>
      </c>
      <c r="C2719" s="39" t="str">
        <f t="shared" si="1188"/>
        <v>98812563666</v>
      </c>
      <c r="D2719" s="41" t="str">
        <f t="shared" si="1189"/>
        <v>PKR253667819</v>
      </c>
      <c r="E2719" s="41" t="str">
        <f t="shared" si="1190"/>
        <v>596421495776</v>
      </c>
      <c r="F2719" s="39" t="str">
        <f t="shared" si="1191"/>
        <v>2256683</v>
      </c>
      <c r="G2719" s="39" t="str">
        <f t="shared" si="1192"/>
        <v>WISE EXPRESS LOGISTICS(PANGZIMOM)</v>
      </c>
      <c r="H2719" s="41" t="str">
        <f t="shared" si="1193"/>
        <v>박미숙</v>
      </c>
      <c r="I2719" s="39" t="str">
        <f t="shared" si="1194"/>
        <v>12146</v>
      </c>
      <c r="J2719" s="52" t="str">
        <f t="shared" si="1195"/>
        <v/>
      </c>
      <c r="K2719" s="75">
        <f t="shared" si="1196"/>
        <v>1</v>
      </c>
      <c r="L2719" s="76">
        <f t="shared" si="1197"/>
        <v>1</v>
      </c>
      <c r="M2719" s="76">
        <f t="shared" si="1198"/>
        <v>1E-3</v>
      </c>
      <c r="N2719" s="76">
        <f t="shared" si="1199"/>
        <v>1</v>
      </c>
      <c r="O2719" s="42">
        <f t="shared" si="1200"/>
        <v>1</v>
      </c>
      <c r="P2719" s="39" t="str">
        <f t="shared" si="1201"/>
        <v>목록(Manifest)</v>
      </c>
      <c r="Q2719" s="72">
        <f t="shared" si="1202"/>
        <v>45</v>
      </c>
      <c r="R2719" s="43" t="str">
        <f t="shared" si="1203"/>
        <v>OZ602</v>
      </c>
      <c r="S2719" s="82" t="str">
        <f t="shared" si="1204"/>
        <v/>
      </c>
      <c r="T2719" s="40">
        <f t="shared" si="1205"/>
        <v>45921</v>
      </c>
      <c r="U2719" s="44">
        <v>2500</v>
      </c>
      <c r="V2719" s="44">
        <f t="shared" si="1206"/>
        <v>0</v>
      </c>
      <c r="W2719" s="77">
        <f t="shared" si="1207"/>
        <v>2500</v>
      </c>
      <c r="X2719" s="78">
        <f t="shared" si="1208"/>
        <v>0</v>
      </c>
      <c r="Y2719" s="44" cm="1">
        <f t="array" ref="Y2719">_xlfn.IFNA(_xlfn.IFS(AND(Q2719&gt;=2000, Q2719&lt;3000), 10000, AND(Q2719&gt;=3000, Q2719&lt;4000), 15000, AND(Q2719&gt;=4000, Q2719&lt;5000), 20000, AND(Q2719&gt;=5000), 25000),0)</f>
        <v>0</v>
      </c>
      <c r="Z2719" s="91">
        <f t="shared" si="1209"/>
        <v>0</v>
      </c>
      <c r="AA2719" s="44">
        <f t="shared" si="1210"/>
        <v>0</v>
      </c>
      <c r="AB2719" s="44"/>
      <c r="AC2719" s="44"/>
      <c r="AD2719" s="44"/>
      <c r="AE2719" s="44">
        <f>VLOOKUP(O2719,정산업데이트!$A$6:$B$12,2,10)</f>
        <v>0</v>
      </c>
      <c r="AF2719" s="44"/>
      <c r="AG2719" s="79">
        <f t="shared" si="1211"/>
        <v>0</v>
      </c>
      <c r="AH2719" s="80">
        <f t="shared" si="1212"/>
        <v>2500</v>
      </c>
      <c r="AI2719" s="93"/>
      <c r="AJ2719" s="84" t="s">
        <v>16026</v>
      </c>
      <c r="AK2719" s="84" t="s">
        <v>73</v>
      </c>
      <c r="AL2719" s="84" t="s">
        <v>16027</v>
      </c>
      <c r="AM2719" s="84" t="s">
        <v>16048</v>
      </c>
      <c r="AN2719" s="84" t="s">
        <v>4181</v>
      </c>
      <c r="AO2719" s="84" t="s">
        <v>16049</v>
      </c>
      <c r="AP2719" s="84" t="s">
        <v>16050</v>
      </c>
      <c r="AQ2719" s="84" t="s">
        <v>122</v>
      </c>
      <c r="AR2719" s="85">
        <v>1</v>
      </c>
      <c r="AS2719" s="86">
        <v>1</v>
      </c>
      <c r="AT2719" s="86">
        <v>1E-3</v>
      </c>
      <c r="AU2719" s="86">
        <v>1</v>
      </c>
      <c r="AV2719" s="84" t="s">
        <v>7</v>
      </c>
      <c r="AW2719" s="86">
        <v>45</v>
      </c>
      <c r="AX2719" s="84" t="s">
        <v>68</v>
      </c>
      <c r="AY2719" s="84" t="s">
        <v>68</v>
      </c>
      <c r="AZ2719" s="84" t="s">
        <v>68</v>
      </c>
      <c r="BA2719" s="84" t="s">
        <v>68</v>
      </c>
      <c r="BB2719" s="84" t="s">
        <v>68</v>
      </c>
      <c r="BC2719" s="84" t="s">
        <v>441</v>
      </c>
      <c r="BD2719" s="84" t="s">
        <v>442</v>
      </c>
      <c r="BE2719" s="84" t="s">
        <v>443</v>
      </c>
      <c r="BF2719" s="84" t="s">
        <v>122</v>
      </c>
      <c r="BG2719" s="84" t="s">
        <v>69</v>
      </c>
      <c r="BH2719" s="92" t="s">
        <v>16051</v>
      </c>
      <c r="BI2719" s="84" t="s">
        <v>122</v>
      </c>
      <c r="BJ2719" s="84" t="s">
        <v>16052</v>
      </c>
      <c r="BK2719" s="84" t="s">
        <v>75</v>
      </c>
      <c r="BL2719" s="84" t="s">
        <v>122</v>
      </c>
      <c r="BM2719" s="84" t="s">
        <v>442</v>
      </c>
      <c r="BN2719" s="84" t="s">
        <v>70</v>
      </c>
      <c r="BO2719" s="84" t="s">
        <v>71</v>
      </c>
      <c r="BP2719" s="84" t="s">
        <v>122</v>
      </c>
      <c r="BQ2719" s="84" t="s">
        <v>163</v>
      </c>
    </row>
    <row r="2720" spans="1:69" ht="14.4" customHeight="1" x14ac:dyDescent="0.3">
      <c r="A2720" s="40" t="str">
        <f t="shared" si="1186"/>
        <v>2025-09-21</v>
      </c>
      <c r="B2720" s="40" t="str">
        <f t="shared" si="1187"/>
        <v>SYD</v>
      </c>
      <c r="C2720" s="39" t="str">
        <f t="shared" si="1188"/>
        <v>98812563666</v>
      </c>
      <c r="D2720" s="41" t="str">
        <f t="shared" si="1189"/>
        <v>PKR253667820</v>
      </c>
      <c r="E2720" s="41" t="str">
        <f t="shared" si="1190"/>
        <v>596421495780</v>
      </c>
      <c r="F2720" s="39" t="str">
        <f t="shared" si="1191"/>
        <v>2256683</v>
      </c>
      <c r="G2720" s="39" t="str">
        <f t="shared" si="1192"/>
        <v>WISE EXPRESS LOGISTICS(PANGZIMOM)</v>
      </c>
      <c r="H2720" s="41" t="str">
        <f t="shared" si="1193"/>
        <v>박지혜</v>
      </c>
      <c r="I2720" s="39" t="str">
        <f t="shared" si="1194"/>
        <v>11774</v>
      </c>
      <c r="J2720" s="52" t="str">
        <f t="shared" si="1195"/>
        <v/>
      </c>
      <c r="K2720" s="75">
        <f t="shared" si="1196"/>
        <v>1</v>
      </c>
      <c r="L2720" s="76">
        <f t="shared" si="1197"/>
        <v>2</v>
      </c>
      <c r="M2720" s="76">
        <f t="shared" si="1198"/>
        <v>1E-3</v>
      </c>
      <c r="N2720" s="76">
        <f t="shared" si="1199"/>
        <v>2</v>
      </c>
      <c r="O2720" s="42">
        <f t="shared" si="1200"/>
        <v>2</v>
      </c>
      <c r="P2720" s="39" t="str">
        <f t="shared" si="1201"/>
        <v>목록(Manifest)</v>
      </c>
      <c r="Q2720" s="72">
        <f t="shared" si="1202"/>
        <v>90</v>
      </c>
      <c r="R2720" s="43" t="str">
        <f t="shared" si="1203"/>
        <v>OZ602</v>
      </c>
      <c r="S2720" s="82" t="str">
        <f t="shared" si="1204"/>
        <v/>
      </c>
      <c r="T2720" s="40">
        <f t="shared" si="1205"/>
        <v>45921</v>
      </c>
      <c r="U2720" s="44">
        <v>2500</v>
      </c>
      <c r="V2720" s="44">
        <f t="shared" si="1206"/>
        <v>0</v>
      </c>
      <c r="W2720" s="77">
        <f t="shared" si="1207"/>
        <v>2500</v>
      </c>
      <c r="X2720" s="78">
        <f t="shared" si="1208"/>
        <v>0</v>
      </c>
      <c r="Y2720" s="44" cm="1">
        <f t="array" ref="Y2720">_xlfn.IFNA(_xlfn.IFS(AND(Q2720&gt;=2000, Q2720&lt;3000), 10000, AND(Q2720&gt;=3000, Q2720&lt;4000), 15000, AND(Q2720&gt;=4000, Q2720&lt;5000), 20000, AND(Q2720&gt;=5000), 25000),0)</f>
        <v>0</v>
      </c>
      <c r="Z2720" s="91">
        <f t="shared" si="1209"/>
        <v>0</v>
      </c>
      <c r="AA2720" s="44">
        <f t="shared" si="1210"/>
        <v>0</v>
      </c>
      <c r="AB2720" s="44"/>
      <c r="AC2720" s="44"/>
      <c r="AD2720" s="44"/>
      <c r="AE2720" s="44">
        <f>VLOOKUP(O2720,정산업데이트!$A$6:$B$12,2,10)</f>
        <v>0</v>
      </c>
      <c r="AF2720" s="44"/>
      <c r="AG2720" s="79">
        <f t="shared" si="1211"/>
        <v>0</v>
      </c>
      <c r="AH2720" s="80">
        <f t="shared" si="1212"/>
        <v>2500</v>
      </c>
      <c r="AI2720" s="93"/>
      <c r="AJ2720" s="84" t="s">
        <v>16026</v>
      </c>
      <c r="AK2720" s="84" t="s">
        <v>73</v>
      </c>
      <c r="AL2720" s="84" t="s">
        <v>16027</v>
      </c>
      <c r="AM2720" s="84" t="s">
        <v>16053</v>
      </c>
      <c r="AN2720" s="84" t="s">
        <v>286</v>
      </c>
      <c r="AO2720" s="84" t="s">
        <v>16054</v>
      </c>
      <c r="AP2720" s="84" t="s">
        <v>16055</v>
      </c>
      <c r="AQ2720" s="84" t="s">
        <v>122</v>
      </c>
      <c r="AR2720" s="85">
        <v>1</v>
      </c>
      <c r="AS2720" s="86">
        <v>2</v>
      </c>
      <c r="AT2720" s="86">
        <v>1E-3</v>
      </c>
      <c r="AU2720" s="86">
        <v>2</v>
      </c>
      <c r="AV2720" s="84" t="s">
        <v>7</v>
      </c>
      <c r="AW2720" s="86">
        <v>90</v>
      </c>
      <c r="AX2720" s="84" t="s">
        <v>68</v>
      </c>
      <c r="AY2720" s="84" t="s">
        <v>68</v>
      </c>
      <c r="AZ2720" s="84" t="s">
        <v>68</v>
      </c>
      <c r="BA2720" s="84" t="s">
        <v>68</v>
      </c>
      <c r="BB2720" s="84" t="s">
        <v>68</v>
      </c>
      <c r="BC2720" s="84" t="s">
        <v>441</v>
      </c>
      <c r="BD2720" s="84" t="s">
        <v>442</v>
      </c>
      <c r="BE2720" s="84" t="s">
        <v>443</v>
      </c>
      <c r="BF2720" s="84" t="s">
        <v>122</v>
      </c>
      <c r="BG2720" s="84" t="s">
        <v>69</v>
      </c>
      <c r="BH2720" s="92" t="s">
        <v>16056</v>
      </c>
      <c r="BI2720" s="84" t="s">
        <v>122</v>
      </c>
      <c r="BJ2720" s="84" t="s">
        <v>16057</v>
      </c>
      <c r="BK2720" s="84" t="s">
        <v>75</v>
      </c>
      <c r="BL2720" s="84" t="s">
        <v>122</v>
      </c>
      <c r="BM2720" s="84" t="s">
        <v>442</v>
      </c>
      <c r="BN2720" s="84" t="s">
        <v>70</v>
      </c>
      <c r="BO2720" s="84" t="s">
        <v>71</v>
      </c>
      <c r="BP2720" s="84" t="s">
        <v>122</v>
      </c>
      <c r="BQ2720" s="84" t="s">
        <v>163</v>
      </c>
    </row>
    <row r="2721" spans="1:69" ht="14.4" x14ac:dyDescent="0.3">
      <c r="A2721" s="40" t="str">
        <f t="shared" si="1186"/>
        <v>2025-09-21</v>
      </c>
      <c r="B2721" s="40" t="str">
        <f t="shared" si="1187"/>
        <v>SYD</v>
      </c>
      <c r="C2721" s="39" t="str">
        <f t="shared" si="1188"/>
        <v>98812563666</v>
      </c>
      <c r="D2721" s="41" t="str">
        <f t="shared" si="1189"/>
        <v>PKR253667821</v>
      </c>
      <c r="E2721" s="41" t="str">
        <f t="shared" si="1190"/>
        <v>596421495791</v>
      </c>
      <c r="F2721" s="39" t="str">
        <f t="shared" si="1191"/>
        <v>2256683</v>
      </c>
      <c r="G2721" s="39" t="str">
        <f t="shared" si="1192"/>
        <v>WISE EXPRESS LOGISTICS(PANGZIMOM)</v>
      </c>
      <c r="H2721" s="41" t="str">
        <f t="shared" si="1193"/>
        <v>이채원</v>
      </c>
      <c r="I2721" s="39" t="str">
        <f t="shared" si="1194"/>
        <v>42043</v>
      </c>
      <c r="J2721" s="52" t="str">
        <f t="shared" si="1195"/>
        <v/>
      </c>
      <c r="K2721" s="75">
        <f t="shared" si="1196"/>
        <v>1</v>
      </c>
      <c r="L2721" s="76">
        <f t="shared" si="1197"/>
        <v>0.5</v>
      </c>
      <c r="M2721" s="76">
        <f t="shared" si="1198"/>
        <v>1E-3</v>
      </c>
      <c r="N2721" s="76">
        <f t="shared" si="1199"/>
        <v>0.5</v>
      </c>
      <c r="O2721" s="42">
        <f t="shared" si="1200"/>
        <v>0.5</v>
      </c>
      <c r="P2721" s="39" t="str">
        <f t="shared" si="1201"/>
        <v>일반(목록배제,Normal-Manifest Exception)</v>
      </c>
      <c r="Q2721" s="72">
        <f t="shared" si="1202"/>
        <v>18</v>
      </c>
      <c r="R2721" s="43" t="str">
        <f t="shared" si="1203"/>
        <v>OZ602</v>
      </c>
      <c r="S2721" s="82" t="str">
        <f t="shared" si="1204"/>
        <v/>
      </c>
      <c r="T2721" s="40">
        <f t="shared" si="1205"/>
        <v>45921</v>
      </c>
      <c r="U2721" s="44">
        <v>2500</v>
      </c>
      <c r="V2721" s="44">
        <f t="shared" si="1206"/>
        <v>0</v>
      </c>
      <c r="W2721" s="77">
        <f t="shared" si="1207"/>
        <v>2500</v>
      </c>
      <c r="X2721" s="78">
        <f t="shared" si="1208"/>
        <v>0</v>
      </c>
      <c r="Y2721" s="44" cm="1">
        <f t="array" ref="Y2721">_xlfn.IFNA(_xlfn.IFS(AND(Q2721&gt;=2000, Q2721&lt;3000), 10000, AND(Q2721&gt;=3000, Q2721&lt;4000), 15000, AND(Q2721&gt;=4000, Q2721&lt;5000), 20000, AND(Q2721&gt;=5000), 25000),0)</f>
        <v>0</v>
      </c>
      <c r="Z2721" s="91">
        <f t="shared" si="1209"/>
        <v>300</v>
      </c>
      <c r="AA2721" s="44">
        <f t="shared" si="1210"/>
        <v>0</v>
      </c>
      <c r="AB2721" s="44"/>
      <c r="AC2721" s="44"/>
      <c r="AD2721" s="44"/>
      <c r="AE2721" s="44">
        <f>VLOOKUP(O2721,정산업데이트!$A$6:$B$12,2,10)</f>
        <v>0</v>
      </c>
      <c r="AF2721" s="44"/>
      <c r="AG2721" s="79">
        <f t="shared" si="1211"/>
        <v>300</v>
      </c>
      <c r="AH2721" s="80">
        <f t="shared" si="1212"/>
        <v>2800</v>
      </c>
      <c r="AI2721" s="93"/>
      <c r="AJ2721" s="84" t="s">
        <v>16026</v>
      </c>
      <c r="AK2721" s="84" t="s">
        <v>73</v>
      </c>
      <c r="AL2721" s="84" t="s">
        <v>16027</v>
      </c>
      <c r="AM2721" s="84" t="s">
        <v>16058</v>
      </c>
      <c r="AN2721" s="84" t="s">
        <v>970</v>
      </c>
      <c r="AO2721" s="84" t="s">
        <v>16059</v>
      </c>
      <c r="AP2721" s="84" t="s">
        <v>16060</v>
      </c>
      <c r="AQ2721" s="84" t="s">
        <v>122</v>
      </c>
      <c r="AR2721" s="85">
        <v>1</v>
      </c>
      <c r="AS2721" s="86">
        <v>0.5</v>
      </c>
      <c r="AT2721" s="86">
        <v>1E-3</v>
      </c>
      <c r="AU2721" s="86">
        <v>0.5</v>
      </c>
      <c r="AV2721" s="84" t="s">
        <v>8</v>
      </c>
      <c r="AW2721" s="86">
        <v>18</v>
      </c>
      <c r="AX2721" s="84" t="s">
        <v>68</v>
      </c>
      <c r="AY2721" s="84" t="s">
        <v>68</v>
      </c>
      <c r="AZ2721" s="84" t="s">
        <v>68</v>
      </c>
      <c r="BA2721" s="84" t="s">
        <v>68</v>
      </c>
      <c r="BB2721" s="84" t="s">
        <v>68</v>
      </c>
      <c r="BC2721" s="84" t="s">
        <v>441</v>
      </c>
      <c r="BD2721" s="84" t="s">
        <v>442</v>
      </c>
      <c r="BE2721" s="84" t="s">
        <v>443</v>
      </c>
      <c r="BF2721" s="84" t="s">
        <v>122</v>
      </c>
      <c r="BG2721" s="84" t="s">
        <v>69</v>
      </c>
      <c r="BH2721" s="92" t="s">
        <v>16061</v>
      </c>
      <c r="BI2721" s="84" t="s">
        <v>122</v>
      </c>
      <c r="BJ2721" s="84" t="s">
        <v>16062</v>
      </c>
      <c r="BK2721" s="84" t="s">
        <v>75</v>
      </c>
      <c r="BL2721" s="84" t="s">
        <v>122</v>
      </c>
      <c r="BM2721" s="84" t="s">
        <v>442</v>
      </c>
      <c r="BN2721" s="84" t="s">
        <v>70</v>
      </c>
      <c r="BO2721" s="84" t="s">
        <v>71</v>
      </c>
      <c r="BP2721" s="84" t="s">
        <v>122</v>
      </c>
      <c r="BQ2721" s="84" t="s">
        <v>163</v>
      </c>
    </row>
    <row r="2722" spans="1:69" ht="14.4" x14ac:dyDescent="0.3">
      <c r="A2722" s="40" t="str">
        <f t="shared" si="1186"/>
        <v>2025-09-21</v>
      </c>
      <c r="B2722" s="40" t="str">
        <f t="shared" si="1187"/>
        <v>SYD</v>
      </c>
      <c r="C2722" s="39" t="str">
        <f t="shared" si="1188"/>
        <v>98812563666</v>
      </c>
      <c r="D2722" s="41" t="str">
        <f t="shared" si="1189"/>
        <v>PKR253667822</v>
      </c>
      <c r="E2722" s="41" t="str">
        <f t="shared" si="1190"/>
        <v>596421495802</v>
      </c>
      <c r="F2722" s="39" t="str">
        <f t="shared" si="1191"/>
        <v>2256683</v>
      </c>
      <c r="G2722" s="39" t="str">
        <f t="shared" si="1192"/>
        <v>WISE EXPRESS LOGISTICS(PANGZIMOM)</v>
      </c>
      <c r="H2722" s="41" t="str">
        <f t="shared" si="1193"/>
        <v>권경하</v>
      </c>
      <c r="I2722" s="39" t="str">
        <f t="shared" si="1194"/>
        <v>59694</v>
      </c>
      <c r="J2722" s="52" t="str">
        <f t="shared" si="1195"/>
        <v/>
      </c>
      <c r="K2722" s="75">
        <f t="shared" si="1196"/>
        <v>1</v>
      </c>
      <c r="L2722" s="76">
        <f t="shared" si="1197"/>
        <v>2</v>
      </c>
      <c r="M2722" s="76">
        <f t="shared" si="1198"/>
        <v>1E-3</v>
      </c>
      <c r="N2722" s="76">
        <f t="shared" si="1199"/>
        <v>2</v>
      </c>
      <c r="O2722" s="42">
        <f t="shared" si="1200"/>
        <v>2</v>
      </c>
      <c r="P2722" s="39" t="str">
        <f t="shared" si="1201"/>
        <v>목록(Manifest)</v>
      </c>
      <c r="Q2722" s="72">
        <f t="shared" si="1202"/>
        <v>90</v>
      </c>
      <c r="R2722" s="43" t="str">
        <f t="shared" si="1203"/>
        <v>OZ602</v>
      </c>
      <c r="S2722" s="82" t="str">
        <f t="shared" si="1204"/>
        <v/>
      </c>
      <c r="T2722" s="40">
        <f t="shared" si="1205"/>
        <v>45921</v>
      </c>
      <c r="U2722" s="44">
        <v>2500</v>
      </c>
      <c r="V2722" s="44">
        <f t="shared" si="1206"/>
        <v>0</v>
      </c>
      <c r="W2722" s="77">
        <f t="shared" si="1207"/>
        <v>2500</v>
      </c>
      <c r="X2722" s="78">
        <f t="shared" si="1208"/>
        <v>0</v>
      </c>
      <c r="Y2722" s="44" cm="1">
        <f t="array" ref="Y2722">_xlfn.IFNA(_xlfn.IFS(AND(Q2722&gt;=2000, Q2722&lt;3000), 10000, AND(Q2722&gt;=3000, Q2722&lt;4000), 15000, AND(Q2722&gt;=4000, Q2722&lt;5000), 20000, AND(Q2722&gt;=5000), 25000),0)</f>
        <v>0</v>
      </c>
      <c r="Z2722" s="91">
        <f t="shared" si="1209"/>
        <v>0</v>
      </c>
      <c r="AA2722" s="44">
        <f t="shared" si="1210"/>
        <v>0</v>
      </c>
      <c r="AB2722" s="44"/>
      <c r="AC2722" s="44"/>
      <c r="AD2722" s="44"/>
      <c r="AE2722" s="44">
        <f>VLOOKUP(O2722,정산업데이트!$A$6:$B$12,2,10)</f>
        <v>0</v>
      </c>
      <c r="AF2722" s="44"/>
      <c r="AG2722" s="79">
        <f t="shared" si="1211"/>
        <v>0</v>
      </c>
      <c r="AH2722" s="80">
        <f t="shared" si="1212"/>
        <v>2500</v>
      </c>
      <c r="AI2722" s="93"/>
      <c r="AJ2722" s="84" t="s">
        <v>16026</v>
      </c>
      <c r="AK2722" s="84" t="s">
        <v>73</v>
      </c>
      <c r="AL2722" s="84" t="s">
        <v>16027</v>
      </c>
      <c r="AM2722" s="84" t="s">
        <v>16063</v>
      </c>
      <c r="AN2722" s="84" t="s">
        <v>16064</v>
      </c>
      <c r="AO2722" s="84" t="s">
        <v>16065</v>
      </c>
      <c r="AP2722" s="84" t="s">
        <v>16066</v>
      </c>
      <c r="AQ2722" s="84" t="s">
        <v>122</v>
      </c>
      <c r="AR2722" s="85">
        <v>1</v>
      </c>
      <c r="AS2722" s="86">
        <v>2</v>
      </c>
      <c r="AT2722" s="86">
        <v>1E-3</v>
      </c>
      <c r="AU2722" s="86">
        <v>2</v>
      </c>
      <c r="AV2722" s="84" t="s">
        <v>7</v>
      </c>
      <c r="AW2722" s="86">
        <v>90</v>
      </c>
      <c r="AX2722" s="84" t="s">
        <v>68</v>
      </c>
      <c r="AY2722" s="84" t="s">
        <v>68</v>
      </c>
      <c r="AZ2722" s="84" t="s">
        <v>68</v>
      </c>
      <c r="BA2722" s="84" t="s">
        <v>68</v>
      </c>
      <c r="BB2722" s="84" t="s">
        <v>68</v>
      </c>
      <c r="BC2722" s="84" t="s">
        <v>441</v>
      </c>
      <c r="BD2722" s="84" t="s">
        <v>442</v>
      </c>
      <c r="BE2722" s="84" t="s">
        <v>443</v>
      </c>
      <c r="BF2722" s="84" t="s">
        <v>122</v>
      </c>
      <c r="BG2722" s="84" t="s">
        <v>69</v>
      </c>
      <c r="BH2722" s="92" t="s">
        <v>16067</v>
      </c>
      <c r="BI2722" s="84" t="s">
        <v>122</v>
      </c>
      <c r="BJ2722" s="84" t="s">
        <v>16068</v>
      </c>
      <c r="BK2722" s="84" t="s">
        <v>75</v>
      </c>
      <c r="BL2722" s="84" t="s">
        <v>122</v>
      </c>
      <c r="BM2722" s="84" t="s">
        <v>442</v>
      </c>
      <c r="BN2722" s="84" t="s">
        <v>70</v>
      </c>
      <c r="BO2722" s="84" t="s">
        <v>71</v>
      </c>
      <c r="BP2722" s="84" t="s">
        <v>122</v>
      </c>
      <c r="BQ2722" s="84" t="s">
        <v>163</v>
      </c>
    </row>
    <row r="2723" spans="1:69" ht="14.4" x14ac:dyDescent="0.3">
      <c r="A2723" s="40" t="str">
        <f t="shared" si="1186"/>
        <v>2025-09-21</v>
      </c>
      <c r="B2723" s="40" t="str">
        <f t="shared" si="1187"/>
        <v>SYD</v>
      </c>
      <c r="C2723" s="39" t="str">
        <f t="shared" si="1188"/>
        <v>98812563666</v>
      </c>
      <c r="D2723" s="41" t="str">
        <f t="shared" si="1189"/>
        <v>PKR253667823</v>
      </c>
      <c r="E2723" s="41" t="str">
        <f t="shared" si="1190"/>
        <v>596421495813</v>
      </c>
      <c r="F2723" s="39" t="str">
        <f t="shared" si="1191"/>
        <v>2256683</v>
      </c>
      <c r="G2723" s="39" t="str">
        <f t="shared" si="1192"/>
        <v>WISE EXPRESS LOGISTICS(PANGZIMOM)</v>
      </c>
      <c r="H2723" s="41" t="str">
        <f t="shared" si="1193"/>
        <v>조소영</v>
      </c>
      <c r="I2723" s="39" t="str">
        <f t="shared" si="1194"/>
        <v>17881</v>
      </c>
      <c r="J2723" s="52" t="str">
        <f t="shared" si="1195"/>
        <v/>
      </c>
      <c r="K2723" s="75">
        <f t="shared" si="1196"/>
        <v>1</v>
      </c>
      <c r="L2723" s="76">
        <f t="shared" si="1197"/>
        <v>1</v>
      </c>
      <c r="M2723" s="76">
        <f t="shared" si="1198"/>
        <v>1E-3</v>
      </c>
      <c r="N2723" s="76">
        <f t="shared" si="1199"/>
        <v>1</v>
      </c>
      <c r="O2723" s="42">
        <f t="shared" si="1200"/>
        <v>1</v>
      </c>
      <c r="P2723" s="39" t="str">
        <f t="shared" si="1201"/>
        <v>목록(Manifest)</v>
      </c>
      <c r="Q2723" s="72">
        <f t="shared" si="1202"/>
        <v>45</v>
      </c>
      <c r="R2723" s="43" t="str">
        <f t="shared" si="1203"/>
        <v>OZ602</v>
      </c>
      <c r="S2723" s="82" t="str">
        <f t="shared" si="1204"/>
        <v/>
      </c>
      <c r="T2723" s="40">
        <f t="shared" si="1205"/>
        <v>45921</v>
      </c>
      <c r="U2723" s="44">
        <v>2500</v>
      </c>
      <c r="V2723" s="44">
        <f t="shared" si="1206"/>
        <v>0</v>
      </c>
      <c r="W2723" s="77">
        <f t="shared" si="1207"/>
        <v>2500</v>
      </c>
      <c r="X2723" s="78">
        <f t="shared" si="1208"/>
        <v>0</v>
      </c>
      <c r="Y2723" s="44" cm="1">
        <f t="array" ref="Y2723">_xlfn.IFNA(_xlfn.IFS(AND(Q2723&gt;=2000, Q2723&lt;3000), 10000, AND(Q2723&gt;=3000, Q2723&lt;4000), 15000, AND(Q2723&gt;=4000, Q2723&lt;5000), 20000, AND(Q2723&gt;=5000), 25000),0)</f>
        <v>0</v>
      </c>
      <c r="Z2723" s="91">
        <f t="shared" si="1209"/>
        <v>0</v>
      </c>
      <c r="AA2723" s="44">
        <f t="shared" si="1210"/>
        <v>0</v>
      </c>
      <c r="AB2723" s="44"/>
      <c r="AC2723" s="44"/>
      <c r="AD2723" s="44"/>
      <c r="AE2723" s="44">
        <f>VLOOKUP(O2723,정산업데이트!$A$6:$B$12,2,10)</f>
        <v>0</v>
      </c>
      <c r="AF2723" s="44"/>
      <c r="AG2723" s="79">
        <f t="shared" si="1211"/>
        <v>0</v>
      </c>
      <c r="AH2723" s="80">
        <f t="shared" si="1212"/>
        <v>2500</v>
      </c>
      <c r="AI2723" s="93"/>
      <c r="AJ2723" s="84" t="s">
        <v>16026</v>
      </c>
      <c r="AK2723" s="84" t="s">
        <v>73</v>
      </c>
      <c r="AL2723" s="84" t="s">
        <v>16027</v>
      </c>
      <c r="AM2723" s="84" t="s">
        <v>16069</v>
      </c>
      <c r="AN2723" s="84" t="s">
        <v>16070</v>
      </c>
      <c r="AO2723" s="84" t="s">
        <v>16071</v>
      </c>
      <c r="AP2723" s="84" t="s">
        <v>16072</v>
      </c>
      <c r="AQ2723" s="84" t="s">
        <v>122</v>
      </c>
      <c r="AR2723" s="85">
        <v>1</v>
      </c>
      <c r="AS2723" s="86">
        <v>1</v>
      </c>
      <c r="AT2723" s="86">
        <v>1E-3</v>
      </c>
      <c r="AU2723" s="86">
        <v>1</v>
      </c>
      <c r="AV2723" s="84" t="s">
        <v>7</v>
      </c>
      <c r="AW2723" s="86">
        <v>45</v>
      </c>
      <c r="AX2723" s="84" t="s">
        <v>68</v>
      </c>
      <c r="AY2723" s="84" t="s">
        <v>68</v>
      </c>
      <c r="AZ2723" s="84" t="s">
        <v>68</v>
      </c>
      <c r="BA2723" s="84" t="s">
        <v>68</v>
      </c>
      <c r="BB2723" s="84" t="s">
        <v>68</v>
      </c>
      <c r="BC2723" s="84" t="s">
        <v>441</v>
      </c>
      <c r="BD2723" s="84" t="s">
        <v>442</v>
      </c>
      <c r="BE2723" s="84" t="s">
        <v>443</v>
      </c>
      <c r="BF2723" s="84" t="s">
        <v>122</v>
      </c>
      <c r="BG2723" s="84" t="s">
        <v>69</v>
      </c>
      <c r="BH2723" s="92" t="s">
        <v>16073</v>
      </c>
      <c r="BI2723" s="84" t="s">
        <v>122</v>
      </c>
      <c r="BJ2723" s="84" t="s">
        <v>16074</v>
      </c>
      <c r="BK2723" s="84" t="s">
        <v>75</v>
      </c>
      <c r="BL2723" s="84" t="s">
        <v>122</v>
      </c>
      <c r="BM2723" s="84" t="s">
        <v>442</v>
      </c>
      <c r="BN2723" s="84" t="s">
        <v>70</v>
      </c>
      <c r="BO2723" s="84" t="s">
        <v>71</v>
      </c>
      <c r="BP2723" s="84" t="s">
        <v>122</v>
      </c>
      <c r="BQ2723" s="84" t="s">
        <v>163</v>
      </c>
    </row>
    <row r="2724" spans="1:69" ht="14.4" x14ac:dyDescent="0.3">
      <c r="A2724" s="40" t="str">
        <f t="shared" si="1186"/>
        <v>2025-09-21</v>
      </c>
      <c r="B2724" s="40" t="str">
        <f t="shared" si="1187"/>
        <v>SYD</v>
      </c>
      <c r="C2724" s="39" t="str">
        <f t="shared" si="1188"/>
        <v>98812563666</v>
      </c>
      <c r="D2724" s="41" t="str">
        <f t="shared" si="1189"/>
        <v>PKR253667824</v>
      </c>
      <c r="E2724" s="41" t="str">
        <f t="shared" si="1190"/>
        <v>596421495824</v>
      </c>
      <c r="F2724" s="39" t="str">
        <f t="shared" si="1191"/>
        <v>2256683</v>
      </c>
      <c r="G2724" s="39" t="str">
        <f t="shared" si="1192"/>
        <v>WISE EXPRESS LOGISTICS(PANGZIMOM)</v>
      </c>
      <c r="H2724" s="41" t="str">
        <f t="shared" si="1193"/>
        <v>양민정</v>
      </c>
      <c r="I2724" s="39" t="str">
        <f t="shared" si="1194"/>
        <v>10091</v>
      </c>
      <c r="J2724" s="52" t="str">
        <f t="shared" si="1195"/>
        <v/>
      </c>
      <c r="K2724" s="75">
        <f t="shared" si="1196"/>
        <v>1</v>
      </c>
      <c r="L2724" s="76">
        <f t="shared" si="1197"/>
        <v>1</v>
      </c>
      <c r="M2724" s="76">
        <f t="shared" si="1198"/>
        <v>1E-3</v>
      </c>
      <c r="N2724" s="76">
        <f t="shared" si="1199"/>
        <v>1</v>
      </c>
      <c r="O2724" s="42">
        <f t="shared" si="1200"/>
        <v>1</v>
      </c>
      <c r="P2724" s="39" t="str">
        <f t="shared" si="1201"/>
        <v>목록(Manifest)</v>
      </c>
      <c r="Q2724" s="72">
        <f t="shared" si="1202"/>
        <v>45</v>
      </c>
      <c r="R2724" s="43" t="str">
        <f t="shared" si="1203"/>
        <v>OZ602</v>
      </c>
      <c r="S2724" s="82" t="str">
        <f t="shared" si="1204"/>
        <v/>
      </c>
      <c r="T2724" s="40">
        <f t="shared" si="1205"/>
        <v>45921</v>
      </c>
      <c r="U2724" s="44">
        <v>2500</v>
      </c>
      <c r="V2724" s="44">
        <f t="shared" si="1206"/>
        <v>0</v>
      </c>
      <c r="W2724" s="77">
        <f t="shared" si="1207"/>
        <v>2500</v>
      </c>
      <c r="X2724" s="78">
        <f t="shared" si="1208"/>
        <v>0</v>
      </c>
      <c r="Y2724" s="44" cm="1">
        <f t="array" ref="Y2724">_xlfn.IFNA(_xlfn.IFS(AND(Q2724&gt;=2000, Q2724&lt;3000), 10000, AND(Q2724&gt;=3000, Q2724&lt;4000), 15000, AND(Q2724&gt;=4000, Q2724&lt;5000), 20000, AND(Q2724&gt;=5000), 25000),0)</f>
        <v>0</v>
      </c>
      <c r="Z2724" s="91">
        <f t="shared" si="1209"/>
        <v>0</v>
      </c>
      <c r="AA2724" s="44">
        <f t="shared" si="1210"/>
        <v>0</v>
      </c>
      <c r="AB2724" s="44"/>
      <c r="AC2724" s="44"/>
      <c r="AD2724" s="44"/>
      <c r="AE2724" s="44">
        <f>VLOOKUP(O2724,정산업데이트!$A$6:$B$12,2,10)</f>
        <v>0</v>
      </c>
      <c r="AF2724" s="44"/>
      <c r="AG2724" s="79">
        <f t="shared" si="1211"/>
        <v>0</v>
      </c>
      <c r="AH2724" s="80">
        <f t="shared" si="1212"/>
        <v>2500</v>
      </c>
      <c r="AI2724" s="93"/>
      <c r="AJ2724" s="84" t="s">
        <v>16026</v>
      </c>
      <c r="AK2724" s="84" t="s">
        <v>73</v>
      </c>
      <c r="AL2724" s="84" t="s">
        <v>16027</v>
      </c>
      <c r="AM2724" s="84" t="s">
        <v>16075</v>
      </c>
      <c r="AN2724" s="84" t="s">
        <v>16076</v>
      </c>
      <c r="AO2724" s="84" t="s">
        <v>16077</v>
      </c>
      <c r="AP2724" s="84" t="s">
        <v>728</v>
      </c>
      <c r="AQ2724" s="84" t="s">
        <v>122</v>
      </c>
      <c r="AR2724" s="85">
        <v>1</v>
      </c>
      <c r="AS2724" s="86">
        <v>1</v>
      </c>
      <c r="AT2724" s="86">
        <v>1E-3</v>
      </c>
      <c r="AU2724" s="86">
        <v>1</v>
      </c>
      <c r="AV2724" s="84" t="s">
        <v>7</v>
      </c>
      <c r="AW2724" s="86">
        <v>45</v>
      </c>
      <c r="AX2724" s="84" t="s">
        <v>68</v>
      </c>
      <c r="AY2724" s="84" t="s">
        <v>68</v>
      </c>
      <c r="AZ2724" s="84" t="s">
        <v>68</v>
      </c>
      <c r="BA2724" s="84" t="s">
        <v>68</v>
      </c>
      <c r="BB2724" s="84" t="s">
        <v>68</v>
      </c>
      <c r="BC2724" s="84" t="s">
        <v>441</v>
      </c>
      <c r="BD2724" s="84" t="s">
        <v>442</v>
      </c>
      <c r="BE2724" s="84" t="s">
        <v>444</v>
      </c>
      <c r="BF2724" s="84" t="s">
        <v>122</v>
      </c>
      <c r="BG2724" s="84" t="s">
        <v>69</v>
      </c>
      <c r="BH2724" s="92" t="s">
        <v>16078</v>
      </c>
      <c r="BI2724" s="84" t="s">
        <v>122</v>
      </c>
      <c r="BJ2724" s="84" t="s">
        <v>16079</v>
      </c>
      <c r="BK2724" s="84" t="s">
        <v>75</v>
      </c>
      <c r="BL2724" s="84" t="s">
        <v>122</v>
      </c>
      <c r="BM2724" s="84" t="s">
        <v>442</v>
      </c>
      <c r="BN2724" s="84" t="s">
        <v>70</v>
      </c>
      <c r="BO2724" s="84" t="s">
        <v>71</v>
      </c>
      <c r="BP2724" s="84" t="s">
        <v>122</v>
      </c>
      <c r="BQ2724" s="84" t="s">
        <v>163</v>
      </c>
    </row>
    <row r="2725" spans="1:69" ht="14.4" customHeight="1" x14ac:dyDescent="0.3">
      <c r="A2725" s="40" t="str">
        <f t="shared" si="1186"/>
        <v>2025-09-21</v>
      </c>
      <c r="B2725" s="40" t="str">
        <f t="shared" si="1187"/>
        <v>SYD</v>
      </c>
      <c r="C2725" s="39" t="str">
        <f t="shared" si="1188"/>
        <v>98812563666</v>
      </c>
      <c r="D2725" s="41" t="str">
        <f t="shared" si="1189"/>
        <v>PKR253687591</v>
      </c>
      <c r="E2725" s="41" t="str">
        <f t="shared" si="1190"/>
        <v>596421499700</v>
      </c>
      <c r="F2725" s="39" t="str">
        <f t="shared" si="1191"/>
        <v>2254225</v>
      </c>
      <c r="G2725" s="39" t="str">
        <f t="shared" si="1192"/>
        <v>WISE EXPRESS LOGISTICS PTY LTD</v>
      </c>
      <c r="H2725" s="41" t="str">
        <f t="shared" si="1193"/>
        <v>서가영</v>
      </c>
      <c r="I2725" s="39" t="str">
        <f t="shared" si="1194"/>
        <v>51269</v>
      </c>
      <c r="J2725" s="52" t="str">
        <f t="shared" si="1195"/>
        <v/>
      </c>
      <c r="K2725" s="75">
        <f t="shared" si="1196"/>
        <v>1</v>
      </c>
      <c r="L2725" s="76">
        <f t="shared" si="1197"/>
        <v>0.7</v>
      </c>
      <c r="M2725" s="76">
        <f t="shared" si="1198"/>
        <v>1E-3</v>
      </c>
      <c r="N2725" s="76">
        <f t="shared" si="1199"/>
        <v>0.7</v>
      </c>
      <c r="O2725" s="42">
        <f t="shared" si="1200"/>
        <v>1</v>
      </c>
      <c r="P2725" s="39" t="str">
        <f t="shared" si="1201"/>
        <v>일반(목록배제,Normal-Manifest Exception)</v>
      </c>
      <c r="Q2725" s="72">
        <f t="shared" si="1202"/>
        <v>60</v>
      </c>
      <c r="R2725" s="43" t="str">
        <f t="shared" si="1203"/>
        <v>OZ602</v>
      </c>
      <c r="S2725" s="82" t="str">
        <f t="shared" si="1204"/>
        <v/>
      </c>
      <c r="T2725" s="40">
        <f t="shared" si="1205"/>
        <v>45921</v>
      </c>
      <c r="U2725" s="44">
        <v>2500</v>
      </c>
      <c r="V2725" s="44">
        <f t="shared" si="1206"/>
        <v>0</v>
      </c>
      <c r="W2725" s="77">
        <f t="shared" si="1207"/>
        <v>2500</v>
      </c>
      <c r="X2725" s="78">
        <f t="shared" si="1208"/>
        <v>0</v>
      </c>
      <c r="Y2725" s="44" cm="1">
        <f t="array" ref="Y2725">_xlfn.IFNA(_xlfn.IFS(AND(Q2725&gt;=2000, Q2725&lt;3000), 10000, AND(Q2725&gt;=3000, Q2725&lt;4000), 15000, AND(Q2725&gt;=4000, Q2725&lt;5000), 20000, AND(Q2725&gt;=5000), 25000),0)</f>
        <v>0</v>
      </c>
      <c r="Z2725" s="91">
        <f t="shared" si="1209"/>
        <v>300</v>
      </c>
      <c r="AA2725" s="44">
        <f t="shared" si="1210"/>
        <v>0</v>
      </c>
      <c r="AB2725" s="44"/>
      <c r="AC2725" s="44"/>
      <c r="AD2725" s="44"/>
      <c r="AE2725" s="44">
        <f>VLOOKUP(O2725,정산업데이트!$A$6:$B$12,2,10)</f>
        <v>0</v>
      </c>
      <c r="AF2725" s="44"/>
      <c r="AG2725" s="79">
        <f t="shared" si="1211"/>
        <v>300</v>
      </c>
      <c r="AH2725" s="80">
        <f t="shared" si="1212"/>
        <v>2800</v>
      </c>
      <c r="AI2725" s="93"/>
      <c r="AJ2725" s="84" t="s">
        <v>16026</v>
      </c>
      <c r="AK2725" s="84" t="s">
        <v>73</v>
      </c>
      <c r="AL2725" s="84" t="s">
        <v>16027</v>
      </c>
      <c r="AM2725" s="84" t="s">
        <v>16080</v>
      </c>
      <c r="AN2725" s="84" t="s">
        <v>16081</v>
      </c>
      <c r="AO2725" s="84" t="s">
        <v>16082</v>
      </c>
      <c r="AP2725" s="84" t="s">
        <v>16083</v>
      </c>
      <c r="AQ2725" s="84" t="s">
        <v>122</v>
      </c>
      <c r="AR2725" s="85">
        <v>1</v>
      </c>
      <c r="AS2725" s="86">
        <v>0.7</v>
      </c>
      <c r="AT2725" s="86">
        <v>1E-3</v>
      </c>
      <c r="AU2725" s="86">
        <v>0.7</v>
      </c>
      <c r="AV2725" s="84" t="s">
        <v>8</v>
      </c>
      <c r="AW2725" s="86">
        <v>60</v>
      </c>
      <c r="AX2725" s="84" t="s">
        <v>68</v>
      </c>
      <c r="AY2725" s="84" t="s">
        <v>68</v>
      </c>
      <c r="AZ2725" s="84" t="s">
        <v>68</v>
      </c>
      <c r="BA2725" s="84" t="s">
        <v>68</v>
      </c>
      <c r="BB2725" s="84" t="s">
        <v>68</v>
      </c>
      <c r="BC2725" s="84" t="s">
        <v>125</v>
      </c>
      <c r="BD2725" s="84" t="s">
        <v>74</v>
      </c>
      <c r="BE2725" s="84" t="s">
        <v>158</v>
      </c>
      <c r="BF2725" s="84" t="s">
        <v>122</v>
      </c>
      <c r="BG2725" s="84" t="s">
        <v>69</v>
      </c>
      <c r="BH2725" s="92" t="s">
        <v>16084</v>
      </c>
      <c r="BI2725" s="84" t="s">
        <v>122</v>
      </c>
      <c r="BJ2725" s="84" t="s">
        <v>16085</v>
      </c>
      <c r="BK2725" s="84" t="s">
        <v>75</v>
      </c>
      <c r="BL2725" s="84" t="s">
        <v>122</v>
      </c>
      <c r="BM2725" s="84" t="s">
        <v>74</v>
      </c>
      <c r="BN2725" s="84" t="s">
        <v>70</v>
      </c>
      <c r="BO2725" s="84" t="s">
        <v>71</v>
      </c>
      <c r="BP2725" s="84" t="s">
        <v>122</v>
      </c>
      <c r="BQ2725" s="84" t="s">
        <v>163</v>
      </c>
    </row>
    <row r="2726" spans="1:69" ht="14.4" x14ac:dyDescent="0.3">
      <c r="A2726" s="40" t="str">
        <f t="shared" si="1186"/>
        <v>2025-09-21</v>
      </c>
      <c r="B2726" s="40" t="str">
        <f t="shared" si="1187"/>
        <v>SYD</v>
      </c>
      <c r="C2726" s="39" t="str">
        <f t="shared" si="1188"/>
        <v>98812563666</v>
      </c>
      <c r="D2726" s="41" t="str">
        <f t="shared" si="1189"/>
        <v>PKR253687592</v>
      </c>
      <c r="E2726" s="41" t="str">
        <f t="shared" si="1190"/>
        <v>596421499711</v>
      </c>
      <c r="F2726" s="39" t="str">
        <f t="shared" si="1191"/>
        <v>2254225</v>
      </c>
      <c r="G2726" s="39" t="str">
        <f t="shared" si="1192"/>
        <v>WISE EXPRESS LOGISTICS PTY LTD</v>
      </c>
      <c r="H2726" s="41" t="str">
        <f t="shared" si="1193"/>
        <v>김형상</v>
      </c>
      <c r="I2726" s="39" t="str">
        <f t="shared" si="1194"/>
        <v>04427</v>
      </c>
      <c r="J2726" s="52" t="str">
        <f t="shared" si="1195"/>
        <v/>
      </c>
      <c r="K2726" s="75">
        <f t="shared" si="1196"/>
        <v>1</v>
      </c>
      <c r="L2726" s="76">
        <f t="shared" si="1197"/>
        <v>2.4</v>
      </c>
      <c r="M2726" s="76">
        <f t="shared" si="1198"/>
        <v>1E-3</v>
      </c>
      <c r="N2726" s="76">
        <f t="shared" si="1199"/>
        <v>2.4</v>
      </c>
      <c r="O2726" s="42">
        <f t="shared" si="1200"/>
        <v>2.5</v>
      </c>
      <c r="P2726" s="39" t="str">
        <f t="shared" si="1201"/>
        <v>일반(목록배제,Normal-Manifest Exception)</v>
      </c>
      <c r="Q2726" s="72">
        <f t="shared" si="1202"/>
        <v>74</v>
      </c>
      <c r="R2726" s="43" t="str">
        <f t="shared" si="1203"/>
        <v>OZ602</v>
      </c>
      <c r="S2726" s="82" t="str">
        <f t="shared" si="1204"/>
        <v/>
      </c>
      <c r="T2726" s="40">
        <f t="shared" si="1205"/>
        <v>45921</v>
      </c>
      <c r="U2726" s="44">
        <v>2500</v>
      </c>
      <c r="V2726" s="44">
        <f t="shared" si="1206"/>
        <v>0</v>
      </c>
      <c r="W2726" s="77">
        <f t="shared" si="1207"/>
        <v>2500</v>
      </c>
      <c r="X2726" s="78">
        <f t="shared" si="1208"/>
        <v>0</v>
      </c>
      <c r="Y2726" s="44" cm="1">
        <f t="array" ref="Y2726">_xlfn.IFNA(_xlfn.IFS(AND(Q2726&gt;=2000, Q2726&lt;3000), 10000, AND(Q2726&gt;=3000, Q2726&lt;4000), 15000, AND(Q2726&gt;=4000, Q2726&lt;5000), 20000, AND(Q2726&gt;=5000), 25000),0)</f>
        <v>0</v>
      </c>
      <c r="Z2726" s="91">
        <f t="shared" si="1209"/>
        <v>300</v>
      </c>
      <c r="AA2726" s="44">
        <f t="shared" si="1210"/>
        <v>0</v>
      </c>
      <c r="AB2726" s="44"/>
      <c r="AC2726" s="44"/>
      <c r="AD2726" s="44"/>
      <c r="AE2726" s="44">
        <f>VLOOKUP(O2726,정산업데이트!$A$6:$B$12,2,10)</f>
        <v>0</v>
      </c>
      <c r="AF2726" s="44"/>
      <c r="AG2726" s="79">
        <f t="shared" si="1211"/>
        <v>300</v>
      </c>
      <c r="AH2726" s="80">
        <f t="shared" si="1212"/>
        <v>2800</v>
      </c>
      <c r="AI2726" s="93"/>
      <c r="AJ2726" s="84" t="s">
        <v>16026</v>
      </c>
      <c r="AK2726" s="84" t="s">
        <v>73</v>
      </c>
      <c r="AL2726" s="84" t="s">
        <v>16027</v>
      </c>
      <c r="AM2726" s="84" t="s">
        <v>16086</v>
      </c>
      <c r="AN2726" s="84" t="s">
        <v>16087</v>
      </c>
      <c r="AO2726" s="84" t="s">
        <v>16088</v>
      </c>
      <c r="AP2726" s="84" t="s">
        <v>879</v>
      </c>
      <c r="AQ2726" s="84" t="s">
        <v>122</v>
      </c>
      <c r="AR2726" s="85">
        <v>1</v>
      </c>
      <c r="AS2726" s="86">
        <v>2.4</v>
      </c>
      <c r="AT2726" s="86">
        <v>1E-3</v>
      </c>
      <c r="AU2726" s="86">
        <v>2.4</v>
      </c>
      <c r="AV2726" s="84" t="s">
        <v>8</v>
      </c>
      <c r="AW2726" s="86">
        <v>74</v>
      </c>
      <c r="AX2726" s="84" t="s">
        <v>68</v>
      </c>
      <c r="AY2726" s="84" t="s">
        <v>68</v>
      </c>
      <c r="AZ2726" s="84" t="s">
        <v>68</v>
      </c>
      <c r="BA2726" s="84" t="s">
        <v>68</v>
      </c>
      <c r="BB2726" s="84" t="s">
        <v>68</v>
      </c>
      <c r="BC2726" s="84" t="s">
        <v>125</v>
      </c>
      <c r="BD2726" s="84" t="s">
        <v>74</v>
      </c>
      <c r="BE2726" s="84" t="s">
        <v>158</v>
      </c>
      <c r="BF2726" s="84" t="s">
        <v>122</v>
      </c>
      <c r="BG2726" s="84" t="s">
        <v>69</v>
      </c>
      <c r="BH2726" s="92" t="s">
        <v>16089</v>
      </c>
      <c r="BI2726" s="84" t="s">
        <v>122</v>
      </c>
      <c r="BJ2726" s="84" t="s">
        <v>16090</v>
      </c>
      <c r="BK2726" s="84" t="s">
        <v>75</v>
      </c>
      <c r="BL2726" s="84" t="s">
        <v>122</v>
      </c>
      <c r="BM2726" s="84" t="s">
        <v>74</v>
      </c>
      <c r="BN2726" s="84" t="s">
        <v>70</v>
      </c>
      <c r="BO2726" s="84" t="s">
        <v>71</v>
      </c>
      <c r="BP2726" s="84" t="s">
        <v>122</v>
      </c>
      <c r="BQ2726" s="84" t="s">
        <v>163</v>
      </c>
    </row>
    <row r="2727" spans="1:69" ht="14.4" x14ac:dyDescent="0.3">
      <c r="A2727" s="40" t="str">
        <f t="shared" si="1186"/>
        <v>2025-09-21</v>
      </c>
      <c r="B2727" s="40" t="str">
        <f t="shared" si="1187"/>
        <v>SYD</v>
      </c>
      <c r="C2727" s="39" t="str">
        <f t="shared" si="1188"/>
        <v>98812563666</v>
      </c>
      <c r="D2727" s="41" t="str">
        <f t="shared" si="1189"/>
        <v>PKR253687593</v>
      </c>
      <c r="E2727" s="41" t="str">
        <f t="shared" si="1190"/>
        <v>596421499722</v>
      </c>
      <c r="F2727" s="39" t="str">
        <f t="shared" si="1191"/>
        <v>2254225</v>
      </c>
      <c r="G2727" s="39" t="str">
        <f t="shared" si="1192"/>
        <v>WISE EXPRESS LOGISTICS PTY LTD</v>
      </c>
      <c r="H2727" s="41" t="str">
        <f t="shared" si="1193"/>
        <v>이영애</v>
      </c>
      <c r="I2727" s="39" t="str">
        <f t="shared" si="1194"/>
        <v>18298</v>
      </c>
      <c r="J2727" s="52" t="str">
        <f t="shared" si="1195"/>
        <v/>
      </c>
      <c r="K2727" s="75">
        <f t="shared" si="1196"/>
        <v>1</v>
      </c>
      <c r="L2727" s="76">
        <f t="shared" si="1197"/>
        <v>0.4</v>
      </c>
      <c r="M2727" s="76">
        <f t="shared" si="1198"/>
        <v>1E-3</v>
      </c>
      <c r="N2727" s="76">
        <f t="shared" si="1199"/>
        <v>0.4</v>
      </c>
      <c r="O2727" s="42">
        <f t="shared" si="1200"/>
        <v>0.5</v>
      </c>
      <c r="P2727" s="39" t="str">
        <f t="shared" si="1201"/>
        <v>일반(목록배제,Normal-Manifest Exception)</v>
      </c>
      <c r="Q2727" s="72">
        <f t="shared" si="1202"/>
        <v>148</v>
      </c>
      <c r="R2727" s="43" t="str">
        <f t="shared" si="1203"/>
        <v>OZ602</v>
      </c>
      <c r="S2727" s="82" t="str">
        <f t="shared" si="1204"/>
        <v/>
      </c>
      <c r="T2727" s="40">
        <f t="shared" si="1205"/>
        <v>45921</v>
      </c>
      <c r="U2727" s="44">
        <v>2500</v>
      </c>
      <c r="V2727" s="44">
        <f t="shared" si="1206"/>
        <v>0</v>
      </c>
      <c r="W2727" s="77">
        <f t="shared" si="1207"/>
        <v>2500</v>
      </c>
      <c r="X2727" s="78">
        <f t="shared" si="1208"/>
        <v>0</v>
      </c>
      <c r="Y2727" s="44" cm="1">
        <f t="array" ref="Y2727">_xlfn.IFNA(_xlfn.IFS(AND(Q2727&gt;=2000, Q2727&lt;3000), 10000, AND(Q2727&gt;=3000, Q2727&lt;4000), 15000, AND(Q2727&gt;=4000, Q2727&lt;5000), 20000, AND(Q2727&gt;=5000), 25000),0)</f>
        <v>0</v>
      </c>
      <c r="Z2727" s="91">
        <f t="shared" si="1209"/>
        <v>300</v>
      </c>
      <c r="AA2727" s="44">
        <f t="shared" si="1210"/>
        <v>0</v>
      </c>
      <c r="AB2727" s="44"/>
      <c r="AC2727" s="44"/>
      <c r="AD2727" s="44"/>
      <c r="AE2727" s="44">
        <f>VLOOKUP(O2727,정산업데이트!$A$6:$B$12,2,10)</f>
        <v>0</v>
      </c>
      <c r="AF2727" s="44"/>
      <c r="AG2727" s="79">
        <f t="shared" si="1211"/>
        <v>300</v>
      </c>
      <c r="AH2727" s="80">
        <f t="shared" si="1212"/>
        <v>2800</v>
      </c>
      <c r="AI2727" s="93"/>
      <c r="AJ2727" s="84" t="s">
        <v>16026</v>
      </c>
      <c r="AK2727" s="84" t="s">
        <v>73</v>
      </c>
      <c r="AL2727" s="84" t="s">
        <v>16027</v>
      </c>
      <c r="AM2727" s="84" t="s">
        <v>16091</v>
      </c>
      <c r="AN2727" s="84" t="s">
        <v>7484</v>
      </c>
      <c r="AO2727" s="84" t="s">
        <v>16092</v>
      </c>
      <c r="AP2727" s="84" t="s">
        <v>12372</v>
      </c>
      <c r="AQ2727" s="84" t="s">
        <v>122</v>
      </c>
      <c r="AR2727" s="85">
        <v>1</v>
      </c>
      <c r="AS2727" s="86">
        <v>0.4</v>
      </c>
      <c r="AT2727" s="86">
        <v>1E-3</v>
      </c>
      <c r="AU2727" s="86">
        <v>0.4</v>
      </c>
      <c r="AV2727" s="84" t="s">
        <v>8</v>
      </c>
      <c r="AW2727" s="86">
        <v>148</v>
      </c>
      <c r="AX2727" s="84" t="s">
        <v>68</v>
      </c>
      <c r="AY2727" s="84" t="s">
        <v>68</v>
      </c>
      <c r="AZ2727" s="84" t="s">
        <v>68</v>
      </c>
      <c r="BA2727" s="84" t="s">
        <v>68</v>
      </c>
      <c r="BB2727" s="84" t="s">
        <v>68</v>
      </c>
      <c r="BC2727" s="84" t="s">
        <v>125</v>
      </c>
      <c r="BD2727" s="84" t="s">
        <v>74</v>
      </c>
      <c r="BE2727" s="84" t="s">
        <v>158</v>
      </c>
      <c r="BF2727" s="84" t="s">
        <v>122</v>
      </c>
      <c r="BG2727" s="84" t="s">
        <v>69</v>
      </c>
      <c r="BH2727" s="92" t="s">
        <v>16093</v>
      </c>
      <c r="BI2727" s="84" t="s">
        <v>122</v>
      </c>
      <c r="BJ2727" s="84" t="s">
        <v>16094</v>
      </c>
      <c r="BK2727" s="84" t="s">
        <v>75</v>
      </c>
      <c r="BL2727" s="84" t="s">
        <v>122</v>
      </c>
      <c r="BM2727" s="84" t="s">
        <v>74</v>
      </c>
      <c r="BN2727" s="84" t="s">
        <v>70</v>
      </c>
      <c r="BO2727" s="84" t="s">
        <v>71</v>
      </c>
      <c r="BP2727" s="84" t="s">
        <v>122</v>
      </c>
      <c r="BQ2727" s="84" t="s">
        <v>163</v>
      </c>
    </row>
    <row r="2728" spans="1:69" ht="14.4" x14ac:dyDescent="0.3">
      <c r="A2728" s="40" t="str">
        <f t="shared" si="1186"/>
        <v>2025-09-21</v>
      </c>
      <c r="B2728" s="40" t="str">
        <f t="shared" si="1187"/>
        <v>SYD</v>
      </c>
      <c r="C2728" s="39" t="str">
        <f t="shared" si="1188"/>
        <v>98812563666</v>
      </c>
      <c r="D2728" s="41" t="str">
        <f t="shared" si="1189"/>
        <v>PKR253688239</v>
      </c>
      <c r="E2728" s="41" t="str">
        <f t="shared" si="1190"/>
        <v>596421499862</v>
      </c>
      <c r="F2728" s="39" t="str">
        <f t="shared" si="1191"/>
        <v>2254225</v>
      </c>
      <c r="G2728" s="39" t="str">
        <f t="shared" si="1192"/>
        <v>WISE EXPRESS LOGISTICS PTY LTD</v>
      </c>
      <c r="H2728" s="41" t="str">
        <f t="shared" si="1193"/>
        <v>장재희</v>
      </c>
      <c r="I2728" s="39" t="str">
        <f t="shared" si="1194"/>
        <v>16698</v>
      </c>
      <c r="J2728" s="52" t="str">
        <f t="shared" si="1195"/>
        <v/>
      </c>
      <c r="K2728" s="75">
        <f t="shared" si="1196"/>
        <v>1</v>
      </c>
      <c r="L2728" s="76">
        <f t="shared" si="1197"/>
        <v>1.1000000000000001</v>
      </c>
      <c r="M2728" s="76">
        <f t="shared" si="1198"/>
        <v>1E-3</v>
      </c>
      <c r="N2728" s="76">
        <f t="shared" si="1199"/>
        <v>1.1000000000000001</v>
      </c>
      <c r="O2728" s="42">
        <f t="shared" si="1200"/>
        <v>1.5</v>
      </c>
      <c r="P2728" s="39" t="str">
        <f t="shared" si="1201"/>
        <v>일반(목록배제,Normal-Manifest Exception)</v>
      </c>
      <c r="Q2728" s="72">
        <f t="shared" si="1202"/>
        <v>42</v>
      </c>
      <c r="R2728" s="43" t="str">
        <f t="shared" si="1203"/>
        <v>OZ602</v>
      </c>
      <c r="S2728" s="82" t="str">
        <f t="shared" si="1204"/>
        <v/>
      </c>
      <c r="T2728" s="40">
        <f t="shared" si="1205"/>
        <v>45921</v>
      </c>
      <c r="U2728" s="44">
        <v>2500</v>
      </c>
      <c r="V2728" s="44">
        <f t="shared" si="1206"/>
        <v>0</v>
      </c>
      <c r="W2728" s="77">
        <f t="shared" si="1207"/>
        <v>2500</v>
      </c>
      <c r="X2728" s="78">
        <f t="shared" si="1208"/>
        <v>0</v>
      </c>
      <c r="Y2728" s="44" cm="1">
        <f t="array" ref="Y2728">_xlfn.IFNA(_xlfn.IFS(AND(Q2728&gt;=2000, Q2728&lt;3000), 10000, AND(Q2728&gt;=3000, Q2728&lt;4000), 15000, AND(Q2728&gt;=4000, Q2728&lt;5000), 20000, AND(Q2728&gt;=5000), 25000),0)</f>
        <v>0</v>
      </c>
      <c r="Z2728" s="91">
        <f t="shared" si="1209"/>
        <v>300</v>
      </c>
      <c r="AA2728" s="44">
        <f t="shared" si="1210"/>
        <v>0</v>
      </c>
      <c r="AB2728" s="44"/>
      <c r="AC2728" s="44"/>
      <c r="AD2728" s="44"/>
      <c r="AE2728" s="44">
        <f>VLOOKUP(O2728,정산업데이트!$A$6:$B$12,2,10)</f>
        <v>0</v>
      </c>
      <c r="AF2728" s="44"/>
      <c r="AG2728" s="79">
        <f t="shared" si="1211"/>
        <v>300</v>
      </c>
      <c r="AH2728" s="80">
        <f t="shared" si="1212"/>
        <v>2800</v>
      </c>
      <c r="AI2728" s="93"/>
      <c r="AJ2728" s="84" t="s">
        <v>16026</v>
      </c>
      <c r="AK2728" s="84" t="s">
        <v>73</v>
      </c>
      <c r="AL2728" s="84" t="s">
        <v>16027</v>
      </c>
      <c r="AM2728" s="84" t="s">
        <v>16095</v>
      </c>
      <c r="AN2728" s="84" t="s">
        <v>16096</v>
      </c>
      <c r="AO2728" s="84" t="s">
        <v>16097</v>
      </c>
      <c r="AP2728" s="84" t="s">
        <v>16098</v>
      </c>
      <c r="AQ2728" s="84" t="s">
        <v>122</v>
      </c>
      <c r="AR2728" s="85">
        <v>1</v>
      </c>
      <c r="AS2728" s="86">
        <v>1.1000000000000001</v>
      </c>
      <c r="AT2728" s="86">
        <v>1E-3</v>
      </c>
      <c r="AU2728" s="86">
        <v>1.1000000000000001</v>
      </c>
      <c r="AV2728" s="84" t="s">
        <v>8</v>
      </c>
      <c r="AW2728" s="86">
        <v>42</v>
      </c>
      <c r="AX2728" s="84" t="s">
        <v>68</v>
      </c>
      <c r="AY2728" s="84" t="s">
        <v>68</v>
      </c>
      <c r="AZ2728" s="84" t="s">
        <v>68</v>
      </c>
      <c r="BA2728" s="84" t="s">
        <v>68</v>
      </c>
      <c r="BB2728" s="84" t="s">
        <v>68</v>
      </c>
      <c r="BC2728" s="84" t="s">
        <v>125</v>
      </c>
      <c r="BD2728" s="84" t="s">
        <v>74</v>
      </c>
      <c r="BE2728" s="84" t="s">
        <v>15849</v>
      </c>
      <c r="BF2728" s="84" t="s">
        <v>122</v>
      </c>
      <c r="BG2728" s="84" t="s">
        <v>69</v>
      </c>
      <c r="BH2728" s="92" t="s">
        <v>16099</v>
      </c>
      <c r="BI2728" s="84" t="s">
        <v>122</v>
      </c>
      <c r="BJ2728" s="84" t="s">
        <v>16100</v>
      </c>
      <c r="BK2728" s="84" t="s">
        <v>75</v>
      </c>
      <c r="BL2728" s="84" t="s">
        <v>122</v>
      </c>
      <c r="BM2728" s="84" t="s">
        <v>74</v>
      </c>
      <c r="BN2728" s="84" t="s">
        <v>70</v>
      </c>
      <c r="BO2728" s="84" t="s">
        <v>71</v>
      </c>
      <c r="BP2728" s="84" t="s">
        <v>122</v>
      </c>
      <c r="BQ2728" s="84" t="s">
        <v>163</v>
      </c>
    </row>
    <row r="2729" spans="1:69" ht="14.4" x14ac:dyDescent="0.3">
      <c r="A2729" s="40" t="str">
        <f t="shared" si="1186"/>
        <v>2025-09-21</v>
      </c>
      <c r="B2729" s="40" t="str">
        <f t="shared" si="1187"/>
        <v>SYD</v>
      </c>
      <c r="C2729" s="39" t="str">
        <f t="shared" si="1188"/>
        <v>98812563666</v>
      </c>
      <c r="D2729" s="41" t="str">
        <f t="shared" si="1189"/>
        <v>PKR253690765</v>
      </c>
      <c r="E2729" s="41" t="str">
        <f t="shared" si="1190"/>
        <v>596421500433</v>
      </c>
      <c r="F2729" s="39" t="str">
        <f t="shared" si="1191"/>
        <v>2254252</v>
      </c>
      <c r="G2729" s="39" t="str">
        <f t="shared" si="1192"/>
        <v>WISE EXPRESS(AUSTRAPHARM)</v>
      </c>
      <c r="H2729" s="41" t="str">
        <f t="shared" si="1193"/>
        <v>정용수</v>
      </c>
      <c r="I2729" s="39" t="str">
        <f t="shared" si="1194"/>
        <v>39646</v>
      </c>
      <c r="J2729" s="52" t="str">
        <f t="shared" si="1195"/>
        <v/>
      </c>
      <c r="K2729" s="75">
        <f t="shared" si="1196"/>
        <v>1</v>
      </c>
      <c r="L2729" s="76">
        <f t="shared" si="1197"/>
        <v>1</v>
      </c>
      <c r="M2729" s="76">
        <f t="shared" si="1198"/>
        <v>1E-3</v>
      </c>
      <c r="N2729" s="76">
        <f t="shared" si="1199"/>
        <v>1</v>
      </c>
      <c r="O2729" s="42">
        <f t="shared" si="1200"/>
        <v>1</v>
      </c>
      <c r="P2729" s="39" t="str">
        <f t="shared" si="1201"/>
        <v>일반(목록배제,Normal-Manifest Exception)</v>
      </c>
      <c r="Q2729" s="72">
        <f t="shared" si="1202"/>
        <v>30</v>
      </c>
      <c r="R2729" s="43" t="str">
        <f t="shared" si="1203"/>
        <v>OZ602</v>
      </c>
      <c r="S2729" s="82" t="str">
        <f t="shared" si="1204"/>
        <v/>
      </c>
      <c r="T2729" s="40">
        <f t="shared" si="1205"/>
        <v>45921</v>
      </c>
      <c r="U2729" s="44">
        <v>2500</v>
      </c>
      <c r="V2729" s="44">
        <f t="shared" si="1206"/>
        <v>0</v>
      </c>
      <c r="W2729" s="77">
        <f t="shared" si="1207"/>
        <v>2500</v>
      </c>
      <c r="X2729" s="78">
        <f t="shared" si="1208"/>
        <v>0</v>
      </c>
      <c r="Y2729" s="44" cm="1">
        <f t="array" ref="Y2729">_xlfn.IFNA(_xlfn.IFS(AND(Q2729&gt;=2000, Q2729&lt;3000), 10000, AND(Q2729&gt;=3000, Q2729&lt;4000), 15000, AND(Q2729&gt;=4000, Q2729&lt;5000), 20000, AND(Q2729&gt;=5000), 25000),0)</f>
        <v>0</v>
      </c>
      <c r="Z2729" s="91">
        <f t="shared" si="1209"/>
        <v>300</v>
      </c>
      <c r="AA2729" s="44">
        <f t="shared" si="1210"/>
        <v>0</v>
      </c>
      <c r="AB2729" s="44"/>
      <c r="AC2729" s="44"/>
      <c r="AD2729" s="44"/>
      <c r="AE2729" s="44">
        <f>VLOOKUP(O2729,정산업데이트!$A$6:$B$12,2,10)</f>
        <v>0</v>
      </c>
      <c r="AF2729" s="44"/>
      <c r="AG2729" s="79">
        <f t="shared" si="1211"/>
        <v>300</v>
      </c>
      <c r="AH2729" s="80">
        <f t="shared" si="1212"/>
        <v>2800</v>
      </c>
      <c r="AI2729" s="93"/>
      <c r="AJ2729" s="84" t="s">
        <v>16026</v>
      </c>
      <c r="AK2729" s="84" t="s">
        <v>73</v>
      </c>
      <c r="AL2729" s="84" t="s">
        <v>16027</v>
      </c>
      <c r="AM2729" s="84" t="s">
        <v>16101</v>
      </c>
      <c r="AN2729" s="84" t="s">
        <v>10128</v>
      </c>
      <c r="AO2729" s="84" t="s">
        <v>10129</v>
      </c>
      <c r="AP2729" s="84" t="s">
        <v>10130</v>
      </c>
      <c r="AQ2729" s="84" t="s">
        <v>122</v>
      </c>
      <c r="AR2729" s="85">
        <v>1</v>
      </c>
      <c r="AS2729" s="86">
        <v>1</v>
      </c>
      <c r="AT2729" s="86">
        <v>1E-3</v>
      </c>
      <c r="AU2729" s="86">
        <v>1</v>
      </c>
      <c r="AV2729" s="84" t="s">
        <v>8</v>
      </c>
      <c r="AW2729" s="86">
        <v>30</v>
      </c>
      <c r="AX2729" s="84" t="s">
        <v>68</v>
      </c>
      <c r="AY2729" s="84" t="s">
        <v>68</v>
      </c>
      <c r="AZ2729" s="84" t="s">
        <v>68</v>
      </c>
      <c r="BA2729" s="84" t="s">
        <v>68</v>
      </c>
      <c r="BB2729" s="84" t="s">
        <v>68</v>
      </c>
      <c r="BC2729" s="84" t="s">
        <v>132</v>
      </c>
      <c r="BD2729" s="84" t="s">
        <v>83</v>
      </c>
      <c r="BE2729" s="84" t="s">
        <v>92</v>
      </c>
      <c r="BF2729" s="84" t="s">
        <v>122</v>
      </c>
      <c r="BG2729" s="84" t="s">
        <v>69</v>
      </c>
      <c r="BH2729" s="92" t="s">
        <v>16102</v>
      </c>
      <c r="BI2729" s="84" t="s">
        <v>122</v>
      </c>
      <c r="BJ2729" s="84" t="s">
        <v>16103</v>
      </c>
      <c r="BK2729" s="84" t="s">
        <v>75</v>
      </c>
      <c r="BL2729" s="84" t="s">
        <v>122</v>
      </c>
      <c r="BM2729" s="84" t="s">
        <v>83</v>
      </c>
      <c r="BN2729" s="84" t="s">
        <v>70</v>
      </c>
      <c r="BO2729" s="84" t="s">
        <v>71</v>
      </c>
      <c r="BP2729" s="84" t="s">
        <v>122</v>
      </c>
      <c r="BQ2729" s="84" t="s">
        <v>163</v>
      </c>
    </row>
    <row r="2730" spans="1:69" ht="14.4" x14ac:dyDescent="0.3">
      <c r="A2730" s="40" t="str">
        <f t="shared" si="1186"/>
        <v>2025-09-21</v>
      </c>
      <c r="B2730" s="40" t="str">
        <f t="shared" si="1187"/>
        <v>SYD</v>
      </c>
      <c r="C2730" s="39" t="str">
        <f t="shared" si="1188"/>
        <v>98812563666</v>
      </c>
      <c r="D2730" s="41" t="str">
        <f t="shared" si="1189"/>
        <v>PAU029774000</v>
      </c>
      <c r="E2730" s="41" t="str">
        <f t="shared" si="1190"/>
        <v>596421494284</v>
      </c>
      <c r="F2730" s="39" t="str">
        <f t="shared" si="1191"/>
        <v>2254252</v>
      </c>
      <c r="G2730" s="39" t="str">
        <f t="shared" si="1192"/>
        <v>WISE EXPRESS(AUSTRAPHARM)</v>
      </c>
      <c r="H2730" s="41" t="str">
        <f t="shared" si="1193"/>
        <v>이순자</v>
      </c>
      <c r="I2730" s="39" t="str">
        <f t="shared" si="1194"/>
        <v>42728</v>
      </c>
      <c r="J2730" s="52" t="str">
        <f t="shared" si="1195"/>
        <v/>
      </c>
      <c r="K2730" s="75">
        <f t="shared" si="1196"/>
        <v>1</v>
      </c>
      <c r="L2730" s="76">
        <f t="shared" si="1197"/>
        <v>3</v>
      </c>
      <c r="M2730" s="76">
        <f t="shared" si="1198"/>
        <v>1E-3</v>
      </c>
      <c r="N2730" s="76">
        <f t="shared" si="1199"/>
        <v>3</v>
      </c>
      <c r="O2730" s="42">
        <f t="shared" si="1200"/>
        <v>3</v>
      </c>
      <c r="P2730" s="39" t="str">
        <f t="shared" si="1201"/>
        <v>목록(Manifest)</v>
      </c>
      <c r="Q2730" s="72">
        <f t="shared" si="1202"/>
        <v>125</v>
      </c>
      <c r="R2730" s="43" t="str">
        <f t="shared" si="1203"/>
        <v>OZ602</v>
      </c>
      <c r="S2730" s="82" t="str">
        <f t="shared" si="1204"/>
        <v/>
      </c>
      <c r="T2730" s="40">
        <f t="shared" si="1205"/>
        <v>45921</v>
      </c>
      <c r="U2730" s="44">
        <v>2500</v>
      </c>
      <c r="V2730" s="44">
        <f t="shared" si="1206"/>
        <v>0</v>
      </c>
      <c r="W2730" s="77">
        <f t="shared" si="1207"/>
        <v>2500</v>
      </c>
      <c r="X2730" s="78">
        <f t="shared" si="1208"/>
        <v>0</v>
      </c>
      <c r="Y2730" s="44" cm="1">
        <f t="array" ref="Y2730">_xlfn.IFNA(_xlfn.IFS(AND(Q2730&gt;=2000, Q2730&lt;3000), 10000, AND(Q2730&gt;=3000, Q2730&lt;4000), 15000, AND(Q2730&gt;=4000, Q2730&lt;5000), 20000, AND(Q2730&gt;=5000), 25000),0)</f>
        <v>0</v>
      </c>
      <c r="Z2730" s="91">
        <f t="shared" si="1209"/>
        <v>0</v>
      </c>
      <c r="AA2730" s="44">
        <f t="shared" si="1210"/>
        <v>0</v>
      </c>
      <c r="AB2730" s="44"/>
      <c r="AC2730" s="44"/>
      <c r="AD2730" s="44"/>
      <c r="AE2730" s="44">
        <f>VLOOKUP(O2730,정산업데이트!$A$6:$B$12,2,10)</f>
        <v>0</v>
      </c>
      <c r="AF2730" s="44"/>
      <c r="AG2730" s="79">
        <f t="shared" si="1211"/>
        <v>0</v>
      </c>
      <c r="AH2730" s="80">
        <f t="shared" si="1212"/>
        <v>2500</v>
      </c>
      <c r="AJ2730" s="84" t="s">
        <v>16026</v>
      </c>
      <c r="AK2730" s="84" t="s">
        <v>73</v>
      </c>
      <c r="AL2730" s="84" t="s">
        <v>16027</v>
      </c>
      <c r="AM2730" s="84" t="s">
        <v>16104</v>
      </c>
      <c r="AN2730" s="84" t="s">
        <v>438</v>
      </c>
      <c r="AO2730" s="84" t="s">
        <v>16105</v>
      </c>
      <c r="AP2730" s="84" t="s">
        <v>16106</v>
      </c>
      <c r="AQ2730" s="84" t="s">
        <v>122</v>
      </c>
      <c r="AR2730" s="85">
        <v>1</v>
      </c>
      <c r="AS2730" s="86">
        <v>3</v>
      </c>
      <c r="AT2730" s="86">
        <v>1E-3</v>
      </c>
      <c r="AU2730" s="86">
        <v>3</v>
      </c>
      <c r="AV2730" s="84" t="s">
        <v>7</v>
      </c>
      <c r="AW2730" s="86">
        <v>125</v>
      </c>
      <c r="AX2730" s="84" t="s">
        <v>68</v>
      </c>
      <c r="AY2730" s="84" t="s">
        <v>68</v>
      </c>
      <c r="AZ2730" s="84" t="s">
        <v>68</v>
      </c>
      <c r="BA2730" s="84" t="s">
        <v>68</v>
      </c>
      <c r="BB2730" s="84" t="s">
        <v>68</v>
      </c>
      <c r="BC2730" s="84" t="s">
        <v>132</v>
      </c>
      <c r="BD2730" s="84" t="s">
        <v>83</v>
      </c>
      <c r="BE2730" s="84" t="s">
        <v>86</v>
      </c>
      <c r="BF2730" s="84" t="s">
        <v>122</v>
      </c>
      <c r="BG2730" s="84" t="s">
        <v>69</v>
      </c>
      <c r="BH2730" s="92" t="s">
        <v>16107</v>
      </c>
      <c r="BI2730" s="84" t="s">
        <v>122</v>
      </c>
      <c r="BJ2730" s="84" t="s">
        <v>16108</v>
      </c>
      <c r="BK2730" s="84" t="s">
        <v>75</v>
      </c>
      <c r="BL2730" s="84" t="s">
        <v>122</v>
      </c>
      <c r="BM2730" s="84" t="s">
        <v>83</v>
      </c>
      <c r="BN2730" s="84" t="s">
        <v>70</v>
      </c>
      <c r="BO2730" s="84" t="s">
        <v>71</v>
      </c>
      <c r="BP2730" s="84" t="s">
        <v>122</v>
      </c>
      <c r="BQ2730" s="84" t="s">
        <v>163</v>
      </c>
    </row>
    <row r="2731" spans="1:69" ht="14.4" x14ac:dyDescent="0.3">
      <c r="A2731" s="40" t="str">
        <f t="shared" si="1186"/>
        <v>2025-09-21</v>
      </c>
      <c r="B2731" s="40" t="str">
        <f t="shared" si="1187"/>
        <v>SYD</v>
      </c>
      <c r="C2731" s="39" t="str">
        <f t="shared" si="1188"/>
        <v>98812563666</v>
      </c>
      <c r="D2731" s="41" t="str">
        <f t="shared" si="1189"/>
        <v>PKR253685512</v>
      </c>
      <c r="E2731" s="41" t="str">
        <f t="shared" si="1190"/>
        <v>596421498661</v>
      </c>
      <c r="F2731" s="39" t="str">
        <f t="shared" si="1191"/>
        <v>2254234</v>
      </c>
      <c r="G2731" s="39" t="str">
        <f t="shared" si="1192"/>
        <v>WISE EXPRESS(HOJUDIRECT)</v>
      </c>
      <c r="H2731" s="41" t="str">
        <f t="shared" si="1193"/>
        <v>홍은호</v>
      </c>
      <c r="I2731" s="39" t="str">
        <f t="shared" si="1194"/>
        <v>03362</v>
      </c>
      <c r="J2731" s="52" t="str">
        <f t="shared" si="1195"/>
        <v/>
      </c>
      <c r="K2731" s="75">
        <f t="shared" si="1196"/>
        <v>1</v>
      </c>
      <c r="L2731" s="76">
        <f t="shared" si="1197"/>
        <v>0.4</v>
      </c>
      <c r="M2731" s="76">
        <f t="shared" si="1198"/>
        <v>1E-3</v>
      </c>
      <c r="N2731" s="76">
        <f t="shared" si="1199"/>
        <v>0.4</v>
      </c>
      <c r="O2731" s="42">
        <f t="shared" si="1200"/>
        <v>0.5</v>
      </c>
      <c r="P2731" s="39" t="str">
        <f t="shared" si="1201"/>
        <v>일반(목록배제,Normal-Manifest Exception)</v>
      </c>
      <c r="Q2731" s="72">
        <f t="shared" si="1202"/>
        <v>24</v>
      </c>
      <c r="R2731" s="43" t="str">
        <f t="shared" si="1203"/>
        <v>OZ602</v>
      </c>
      <c r="S2731" s="82" t="str">
        <f t="shared" si="1204"/>
        <v/>
      </c>
      <c r="T2731" s="40">
        <f t="shared" si="1205"/>
        <v>45921</v>
      </c>
      <c r="U2731" s="44">
        <v>2500</v>
      </c>
      <c r="V2731" s="44">
        <f t="shared" si="1206"/>
        <v>0</v>
      </c>
      <c r="W2731" s="77">
        <f t="shared" si="1207"/>
        <v>2500</v>
      </c>
      <c r="X2731" s="78">
        <f t="shared" si="1208"/>
        <v>0</v>
      </c>
      <c r="Y2731" s="44" cm="1">
        <f t="array" ref="Y2731">_xlfn.IFNA(_xlfn.IFS(AND(Q2731&gt;=2000, Q2731&lt;3000), 10000, AND(Q2731&gt;=3000, Q2731&lt;4000), 15000, AND(Q2731&gt;=4000, Q2731&lt;5000), 20000, AND(Q2731&gt;=5000), 25000),0)</f>
        <v>0</v>
      </c>
      <c r="Z2731" s="91">
        <f t="shared" si="1209"/>
        <v>300</v>
      </c>
      <c r="AA2731" s="44">
        <f t="shared" si="1210"/>
        <v>0</v>
      </c>
      <c r="AB2731" s="44"/>
      <c r="AC2731" s="44"/>
      <c r="AD2731" s="44"/>
      <c r="AE2731" s="44">
        <f>VLOOKUP(O2731,정산업데이트!$A$6:$B$12,2,10)</f>
        <v>0</v>
      </c>
      <c r="AF2731" s="44"/>
      <c r="AG2731" s="79">
        <f t="shared" si="1211"/>
        <v>300</v>
      </c>
      <c r="AH2731" s="80">
        <f t="shared" si="1212"/>
        <v>2800</v>
      </c>
      <c r="AI2731" s="93"/>
      <c r="AJ2731" s="84" t="s">
        <v>16026</v>
      </c>
      <c r="AK2731" s="84" t="s">
        <v>73</v>
      </c>
      <c r="AL2731" s="84" t="s">
        <v>16027</v>
      </c>
      <c r="AM2731" s="84" t="s">
        <v>16109</v>
      </c>
      <c r="AN2731" s="84" t="s">
        <v>16110</v>
      </c>
      <c r="AO2731" s="84" t="s">
        <v>16111</v>
      </c>
      <c r="AP2731" s="84" t="s">
        <v>16112</v>
      </c>
      <c r="AQ2731" s="84" t="s">
        <v>122</v>
      </c>
      <c r="AR2731" s="85">
        <v>1</v>
      </c>
      <c r="AS2731" s="86">
        <v>0.4</v>
      </c>
      <c r="AT2731" s="86">
        <v>1E-3</v>
      </c>
      <c r="AU2731" s="86">
        <v>0.4</v>
      </c>
      <c r="AV2731" s="84" t="s">
        <v>8</v>
      </c>
      <c r="AW2731" s="86">
        <v>24</v>
      </c>
      <c r="AX2731" s="84" t="s">
        <v>68</v>
      </c>
      <c r="AY2731" s="84" t="s">
        <v>68</v>
      </c>
      <c r="AZ2731" s="84" t="s">
        <v>68</v>
      </c>
      <c r="BA2731" s="84" t="s">
        <v>68</v>
      </c>
      <c r="BB2731" s="84" t="s">
        <v>68</v>
      </c>
      <c r="BC2731" s="84" t="s">
        <v>135</v>
      </c>
      <c r="BD2731" s="84" t="s">
        <v>104</v>
      </c>
      <c r="BE2731" s="84" t="s">
        <v>105</v>
      </c>
      <c r="BF2731" s="84" t="s">
        <v>122</v>
      </c>
      <c r="BG2731" s="84" t="s">
        <v>69</v>
      </c>
      <c r="BH2731" s="92" t="s">
        <v>16113</v>
      </c>
      <c r="BI2731" s="84" t="s">
        <v>122</v>
      </c>
      <c r="BJ2731" s="84" t="s">
        <v>16114</v>
      </c>
      <c r="BK2731" s="84" t="s">
        <v>75</v>
      </c>
      <c r="BL2731" s="84" t="s">
        <v>122</v>
      </c>
      <c r="BM2731" s="84" t="s">
        <v>104</v>
      </c>
      <c r="BN2731" s="84" t="s">
        <v>70</v>
      </c>
      <c r="BO2731" s="84" t="s">
        <v>71</v>
      </c>
      <c r="BP2731" s="84" t="s">
        <v>122</v>
      </c>
      <c r="BQ2731" s="84" t="s">
        <v>163</v>
      </c>
    </row>
    <row r="2732" spans="1:69" ht="14.4" x14ac:dyDescent="0.3">
      <c r="A2732" s="40" t="str">
        <f t="shared" si="1186"/>
        <v>2025-09-21</v>
      </c>
      <c r="B2732" s="40" t="str">
        <f t="shared" si="1187"/>
        <v>SYD</v>
      </c>
      <c r="C2732" s="39" t="str">
        <f t="shared" si="1188"/>
        <v>98812563666</v>
      </c>
      <c r="D2732" s="41" t="str">
        <f t="shared" si="1189"/>
        <v>PKR253685513</v>
      </c>
      <c r="E2732" s="41" t="str">
        <f t="shared" si="1190"/>
        <v>596421498672</v>
      </c>
      <c r="F2732" s="39" t="str">
        <f t="shared" si="1191"/>
        <v>2254234</v>
      </c>
      <c r="G2732" s="39" t="str">
        <f t="shared" si="1192"/>
        <v>WISE EXPRESS(HOJUDIRECT)</v>
      </c>
      <c r="H2732" s="41" t="str">
        <f t="shared" si="1193"/>
        <v>오수빈</v>
      </c>
      <c r="I2732" s="39" t="str">
        <f t="shared" si="1194"/>
        <v>31975</v>
      </c>
      <c r="J2732" s="52" t="str">
        <f t="shared" si="1195"/>
        <v/>
      </c>
      <c r="K2732" s="75">
        <f t="shared" si="1196"/>
        <v>1</v>
      </c>
      <c r="L2732" s="76">
        <f t="shared" si="1197"/>
        <v>0.5</v>
      </c>
      <c r="M2732" s="76">
        <f t="shared" si="1198"/>
        <v>1E-3</v>
      </c>
      <c r="N2732" s="76">
        <f t="shared" si="1199"/>
        <v>0.5</v>
      </c>
      <c r="O2732" s="42">
        <f t="shared" si="1200"/>
        <v>0.5</v>
      </c>
      <c r="P2732" s="39" t="str">
        <f t="shared" si="1201"/>
        <v>일반(목록배제,Normal-Manifest Exception)</v>
      </c>
      <c r="Q2732" s="72">
        <f t="shared" si="1202"/>
        <v>40</v>
      </c>
      <c r="R2732" s="43" t="str">
        <f t="shared" si="1203"/>
        <v>OZ602</v>
      </c>
      <c r="S2732" s="82" t="str">
        <f t="shared" si="1204"/>
        <v/>
      </c>
      <c r="T2732" s="40">
        <f t="shared" si="1205"/>
        <v>45921</v>
      </c>
      <c r="U2732" s="44">
        <v>2500</v>
      </c>
      <c r="V2732" s="44">
        <f t="shared" si="1206"/>
        <v>0</v>
      </c>
      <c r="W2732" s="77">
        <f t="shared" si="1207"/>
        <v>2500</v>
      </c>
      <c r="X2732" s="78">
        <f t="shared" si="1208"/>
        <v>0</v>
      </c>
      <c r="Y2732" s="44" cm="1">
        <f t="array" ref="Y2732">_xlfn.IFNA(_xlfn.IFS(AND(Q2732&gt;=2000, Q2732&lt;3000), 10000, AND(Q2732&gt;=3000, Q2732&lt;4000), 15000, AND(Q2732&gt;=4000, Q2732&lt;5000), 20000, AND(Q2732&gt;=5000), 25000),0)</f>
        <v>0</v>
      </c>
      <c r="Z2732" s="91">
        <f t="shared" si="1209"/>
        <v>300</v>
      </c>
      <c r="AA2732" s="44">
        <f t="shared" si="1210"/>
        <v>0</v>
      </c>
      <c r="AB2732" s="44"/>
      <c r="AC2732" s="44"/>
      <c r="AD2732" s="44"/>
      <c r="AE2732" s="44">
        <f>VLOOKUP(O2732,정산업데이트!$A$6:$B$12,2,10)</f>
        <v>0</v>
      </c>
      <c r="AF2732" s="44"/>
      <c r="AG2732" s="79">
        <f t="shared" si="1211"/>
        <v>300</v>
      </c>
      <c r="AH2732" s="80">
        <f t="shared" si="1212"/>
        <v>2800</v>
      </c>
      <c r="AJ2732" s="84" t="s">
        <v>16026</v>
      </c>
      <c r="AK2732" s="84" t="s">
        <v>73</v>
      </c>
      <c r="AL2732" s="84" t="s">
        <v>16027</v>
      </c>
      <c r="AM2732" s="84" t="s">
        <v>16115</v>
      </c>
      <c r="AN2732" s="84" t="s">
        <v>16116</v>
      </c>
      <c r="AO2732" s="84" t="s">
        <v>16117</v>
      </c>
      <c r="AP2732" s="84" t="s">
        <v>16118</v>
      </c>
      <c r="AQ2732" s="84" t="s">
        <v>122</v>
      </c>
      <c r="AR2732" s="85">
        <v>1</v>
      </c>
      <c r="AS2732" s="86">
        <v>0.5</v>
      </c>
      <c r="AT2732" s="86">
        <v>1E-3</v>
      </c>
      <c r="AU2732" s="86">
        <v>0.5</v>
      </c>
      <c r="AV2732" s="84" t="s">
        <v>8</v>
      </c>
      <c r="AW2732" s="86">
        <v>40</v>
      </c>
      <c r="AX2732" s="84" t="s">
        <v>68</v>
      </c>
      <c r="AY2732" s="84" t="s">
        <v>68</v>
      </c>
      <c r="AZ2732" s="84" t="s">
        <v>68</v>
      </c>
      <c r="BA2732" s="84" t="s">
        <v>68</v>
      </c>
      <c r="BB2732" s="84" t="s">
        <v>68</v>
      </c>
      <c r="BC2732" s="84" t="s">
        <v>135</v>
      </c>
      <c r="BD2732" s="84" t="s">
        <v>104</v>
      </c>
      <c r="BE2732" s="84" t="s">
        <v>105</v>
      </c>
      <c r="BF2732" s="84" t="s">
        <v>122</v>
      </c>
      <c r="BG2732" s="84" t="s">
        <v>69</v>
      </c>
      <c r="BH2732" s="92" t="s">
        <v>16119</v>
      </c>
      <c r="BI2732" s="84" t="s">
        <v>122</v>
      </c>
      <c r="BJ2732" s="84" t="s">
        <v>16120</v>
      </c>
      <c r="BK2732" s="84" t="s">
        <v>75</v>
      </c>
      <c r="BL2732" s="84" t="s">
        <v>122</v>
      </c>
      <c r="BM2732" s="84" t="s">
        <v>104</v>
      </c>
      <c r="BN2732" s="84" t="s">
        <v>70</v>
      </c>
      <c r="BO2732" s="84" t="s">
        <v>71</v>
      </c>
      <c r="BP2732" s="84" t="s">
        <v>122</v>
      </c>
      <c r="BQ2732" s="84" t="s">
        <v>163</v>
      </c>
    </row>
    <row r="2733" spans="1:69" ht="14.4" x14ac:dyDescent="0.3">
      <c r="A2733" s="40" t="str">
        <f t="shared" si="1186"/>
        <v>2025-09-21</v>
      </c>
      <c r="B2733" s="40" t="str">
        <f t="shared" si="1187"/>
        <v>SYD</v>
      </c>
      <c r="C2733" s="39" t="str">
        <f t="shared" si="1188"/>
        <v>98812563666</v>
      </c>
      <c r="D2733" s="41" t="str">
        <f t="shared" si="1189"/>
        <v>PKR253685514</v>
      </c>
      <c r="E2733" s="41" t="str">
        <f t="shared" si="1190"/>
        <v>596421498683</v>
      </c>
      <c r="F2733" s="39" t="str">
        <f t="shared" si="1191"/>
        <v>2254234</v>
      </c>
      <c r="G2733" s="39" t="str">
        <f t="shared" si="1192"/>
        <v>WISE EXPRESS(HOJUDIRECT)</v>
      </c>
      <c r="H2733" s="41" t="str">
        <f t="shared" si="1193"/>
        <v>윤지민</v>
      </c>
      <c r="I2733" s="39" t="str">
        <f t="shared" si="1194"/>
        <v>61704</v>
      </c>
      <c r="J2733" s="52" t="str">
        <f t="shared" si="1195"/>
        <v/>
      </c>
      <c r="K2733" s="75">
        <f t="shared" si="1196"/>
        <v>1</v>
      </c>
      <c r="L2733" s="76">
        <f t="shared" si="1197"/>
        <v>3</v>
      </c>
      <c r="M2733" s="76">
        <f t="shared" si="1198"/>
        <v>1E-3</v>
      </c>
      <c r="N2733" s="76">
        <f t="shared" si="1199"/>
        <v>3</v>
      </c>
      <c r="O2733" s="42">
        <f t="shared" si="1200"/>
        <v>3</v>
      </c>
      <c r="P2733" s="39" t="str">
        <f t="shared" si="1201"/>
        <v>일반(목록배제,Normal-Manifest Exception)</v>
      </c>
      <c r="Q2733" s="72">
        <f t="shared" si="1202"/>
        <v>42</v>
      </c>
      <c r="R2733" s="43" t="str">
        <f t="shared" si="1203"/>
        <v>OZ602</v>
      </c>
      <c r="S2733" s="82" t="str">
        <f t="shared" si="1204"/>
        <v/>
      </c>
      <c r="T2733" s="40">
        <f t="shared" si="1205"/>
        <v>45921</v>
      </c>
      <c r="U2733" s="44">
        <v>2500</v>
      </c>
      <c r="V2733" s="44">
        <f t="shared" si="1206"/>
        <v>0</v>
      </c>
      <c r="W2733" s="77">
        <f t="shared" si="1207"/>
        <v>2500</v>
      </c>
      <c r="X2733" s="78">
        <f t="shared" si="1208"/>
        <v>0</v>
      </c>
      <c r="Y2733" s="44" cm="1">
        <f t="array" ref="Y2733">_xlfn.IFNA(_xlfn.IFS(AND(Q2733&gt;=2000, Q2733&lt;3000), 10000, AND(Q2733&gt;=3000, Q2733&lt;4000), 15000, AND(Q2733&gt;=4000, Q2733&lt;5000), 20000, AND(Q2733&gt;=5000), 25000),0)</f>
        <v>0</v>
      </c>
      <c r="Z2733" s="91">
        <f t="shared" si="1209"/>
        <v>300</v>
      </c>
      <c r="AA2733" s="44">
        <f t="shared" si="1210"/>
        <v>0</v>
      </c>
      <c r="AB2733" s="44"/>
      <c r="AC2733" s="44"/>
      <c r="AD2733" s="44"/>
      <c r="AE2733" s="44">
        <f>VLOOKUP(O2733,정산업데이트!$A$6:$B$12,2,10)</f>
        <v>0</v>
      </c>
      <c r="AF2733" s="44"/>
      <c r="AG2733" s="79">
        <f t="shared" si="1211"/>
        <v>300</v>
      </c>
      <c r="AH2733" s="80">
        <f t="shared" si="1212"/>
        <v>2800</v>
      </c>
      <c r="AI2733" s="93"/>
      <c r="AJ2733" s="84" t="s">
        <v>16026</v>
      </c>
      <c r="AK2733" s="84" t="s">
        <v>73</v>
      </c>
      <c r="AL2733" s="84" t="s">
        <v>16027</v>
      </c>
      <c r="AM2733" s="84" t="s">
        <v>16121</v>
      </c>
      <c r="AN2733" s="84" t="s">
        <v>1300</v>
      </c>
      <c r="AO2733" s="84" t="s">
        <v>1301</v>
      </c>
      <c r="AP2733" s="84" t="s">
        <v>650</v>
      </c>
      <c r="AQ2733" s="84" t="s">
        <v>122</v>
      </c>
      <c r="AR2733" s="85">
        <v>1</v>
      </c>
      <c r="AS2733" s="86">
        <v>3</v>
      </c>
      <c r="AT2733" s="86">
        <v>1E-3</v>
      </c>
      <c r="AU2733" s="86">
        <v>3</v>
      </c>
      <c r="AV2733" s="84" t="s">
        <v>8</v>
      </c>
      <c r="AW2733" s="86">
        <v>42</v>
      </c>
      <c r="AX2733" s="84" t="s">
        <v>68</v>
      </c>
      <c r="AY2733" s="84" t="s">
        <v>68</v>
      </c>
      <c r="AZ2733" s="84" t="s">
        <v>68</v>
      </c>
      <c r="BA2733" s="84" t="s">
        <v>68</v>
      </c>
      <c r="BB2733" s="84" t="s">
        <v>68</v>
      </c>
      <c r="BC2733" s="84" t="s">
        <v>135</v>
      </c>
      <c r="BD2733" s="84" t="s">
        <v>104</v>
      </c>
      <c r="BE2733" s="84" t="s">
        <v>105</v>
      </c>
      <c r="BF2733" s="84" t="s">
        <v>122</v>
      </c>
      <c r="BG2733" s="84" t="s">
        <v>69</v>
      </c>
      <c r="BH2733" s="92" t="s">
        <v>16122</v>
      </c>
      <c r="BI2733" s="84" t="s">
        <v>122</v>
      </c>
      <c r="BJ2733" s="84" t="s">
        <v>16123</v>
      </c>
      <c r="BK2733" s="84" t="s">
        <v>75</v>
      </c>
      <c r="BL2733" s="84" t="s">
        <v>122</v>
      </c>
      <c r="BM2733" s="84" t="s">
        <v>104</v>
      </c>
      <c r="BN2733" s="84" t="s">
        <v>70</v>
      </c>
      <c r="BO2733" s="84" t="s">
        <v>71</v>
      </c>
      <c r="BP2733" s="84" t="s">
        <v>122</v>
      </c>
      <c r="BQ2733" s="84" t="s">
        <v>163</v>
      </c>
    </row>
    <row r="2734" spans="1:69" ht="14.4" x14ac:dyDescent="0.3">
      <c r="A2734" s="40" t="str">
        <f t="shared" si="1186"/>
        <v>2025-09-21</v>
      </c>
      <c r="B2734" s="40" t="str">
        <f t="shared" si="1187"/>
        <v>SYD</v>
      </c>
      <c r="C2734" s="39" t="str">
        <f t="shared" si="1188"/>
        <v>98812563666</v>
      </c>
      <c r="D2734" s="41" t="str">
        <f t="shared" si="1189"/>
        <v>PKR253674728</v>
      </c>
      <c r="E2734" s="41" t="str">
        <f t="shared" si="1190"/>
        <v>596421497655</v>
      </c>
      <c r="F2734" s="39" t="str">
        <f t="shared" si="1191"/>
        <v>2254246</v>
      </c>
      <c r="G2734" s="39" t="str">
        <f t="shared" si="1192"/>
        <v>WISE EXPRESS(WIGNA)</v>
      </c>
      <c r="H2734" s="41" t="str">
        <f t="shared" si="1193"/>
        <v>정영실</v>
      </c>
      <c r="I2734" s="39" t="str">
        <f t="shared" si="1194"/>
        <v>01432</v>
      </c>
      <c r="J2734" s="52" t="str">
        <f t="shared" si="1195"/>
        <v/>
      </c>
      <c r="K2734" s="75">
        <f t="shared" si="1196"/>
        <v>1</v>
      </c>
      <c r="L2734" s="76">
        <f t="shared" si="1197"/>
        <v>0.5</v>
      </c>
      <c r="M2734" s="76">
        <f t="shared" si="1198"/>
        <v>1E-3</v>
      </c>
      <c r="N2734" s="76">
        <f t="shared" si="1199"/>
        <v>0.5</v>
      </c>
      <c r="O2734" s="42">
        <f t="shared" si="1200"/>
        <v>0.5</v>
      </c>
      <c r="P2734" s="39" t="str">
        <f t="shared" si="1201"/>
        <v>일반(목록배제,Normal-Manifest Exception)</v>
      </c>
      <c r="Q2734" s="72">
        <f t="shared" si="1202"/>
        <v>40</v>
      </c>
      <c r="R2734" s="43" t="str">
        <f t="shared" si="1203"/>
        <v>OZ602</v>
      </c>
      <c r="S2734" s="82" t="str">
        <f t="shared" si="1204"/>
        <v/>
      </c>
      <c r="T2734" s="40">
        <f t="shared" si="1205"/>
        <v>45921</v>
      </c>
      <c r="U2734" s="44">
        <v>2500</v>
      </c>
      <c r="V2734" s="44">
        <f t="shared" si="1206"/>
        <v>0</v>
      </c>
      <c r="W2734" s="77">
        <f t="shared" si="1207"/>
        <v>2500</v>
      </c>
      <c r="X2734" s="78">
        <f t="shared" si="1208"/>
        <v>0</v>
      </c>
      <c r="Y2734" s="44" cm="1">
        <f t="array" ref="Y2734">_xlfn.IFNA(_xlfn.IFS(AND(Q2734&gt;=2000, Q2734&lt;3000), 10000, AND(Q2734&gt;=3000, Q2734&lt;4000), 15000, AND(Q2734&gt;=4000, Q2734&lt;5000), 20000, AND(Q2734&gt;=5000), 25000),0)</f>
        <v>0</v>
      </c>
      <c r="Z2734" s="91">
        <f t="shared" si="1209"/>
        <v>300</v>
      </c>
      <c r="AA2734" s="44">
        <f t="shared" si="1210"/>
        <v>0</v>
      </c>
      <c r="AB2734" s="44"/>
      <c r="AC2734" s="44"/>
      <c r="AD2734" s="44"/>
      <c r="AE2734" s="44">
        <f>VLOOKUP(O2734,정산업데이트!$A$6:$B$12,2,10)</f>
        <v>0</v>
      </c>
      <c r="AF2734" s="44"/>
      <c r="AG2734" s="79">
        <f t="shared" si="1211"/>
        <v>300</v>
      </c>
      <c r="AH2734" s="80">
        <f t="shared" si="1212"/>
        <v>2800</v>
      </c>
      <c r="AI2734" s="93"/>
      <c r="AJ2734" s="84" t="s">
        <v>16026</v>
      </c>
      <c r="AK2734" s="84" t="s">
        <v>73</v>
      </c>
      <c r="AL2734" s="84" t="s">
        <v>16027</v>
      </c>
      <c r="AM2734" s="84" t="s">
        <v>16124</v>
      </c>
      <c r="AN2734" s="84" t="s">
        <v>16125</v>
      </c>
      <c r="AO2734" s="84" t="s">
        <v>16126</v>
      </c>
      <c r="AP2734" s="84" t="s">
        <v>16127</v>
      </c>
      <c r="AQ2734" s="84" t="s">
        <v>122</v>
      </c>
      <c r="AR2734" s="85">
        <v>1</v>
      </c>
      <c r="AS2734" s="86">
        <v>0.5</v>
      </c>
      <c r="AT2734" s="86">
        <v>1E-3</v>
      </c>
      <c r="AU2734" s="86">
        <v>0.5</v>
      </c>
      <c r="AV2734" s="84" t="s">
        <v>8</v>
      </c>
      <c r="AW2734" s="86">
        <v>40</v>
      </c>
      <c r="AX2734" s="84" t="s">
        <v>68</v>
      </c>
      <c r="AY2734" s="84" t="s">
        <v>68</v>
      </c>
      <c r="AZ2734" s="84" t="s">
        <v>68</v>
      </c>
      <c r="BA2734" s="84" t="s">
        <v>68</v>
      </c>
      <c r="BB2734" s="84" t="s">
        <v>68</v>
      </c>
      <c r="BC2734" s="84" t="s">
        <v>151</v>
      </c>
      <c r="BD2734" s="84" t="s">
        <v>98</v>
      </c>
      <c r="BE2734" s="84" t="s">
        <v>99</v>
      </c>
      <c r="BF2734" s="84" t="s">
        <v>122</v>
      </c>
      <c r="BG2734" s="84" t="s">
        <v>69</v>
      </c>
      <c r="BH2734" s="92" t="s">
        <v>16128</v>
      </c>
      <c r="BI2734" s="84" t="s">
        <v>122</v>
      </c>
      <c r="BJ2734" s="84" t="s">
        <v>16129</v>
      </c>
      <c r="BK2734" s="84" t="s">
        <v>75</v>
      </c>
      <c r="BL2734" s="84" t="s">
        <v>122</v>
      </c>
      <c r="BM2734" s="84" t="s">
        <v>98</v>
      </c>
      <c r="BN2734" s="84" t="s">
        <v>70</v>
      </c>
      <c r="BO2734" s="84" t="s">
        <v>71</v>
      </c>
      <c r="BP2734" s="84" t="s">
        <v>122</v>
      </c>
      <c r="BQ2734" s="84" t="s">
        <v>163</v>
      </c>
    </row>
    <row r="2735" spans="1:69" ht="14.4" x14ac:dyDescent="0.3">
      <c r="A2735" s="40" t="str">
        <f t="shared" si="1186"/>
        <v>2025-09-21</v>
      </c>
      <c r="B2735" s="40" t="str">
        <f t="shared" si="1187"/>
        <v>SYD</v>
      </c>
      <c r="C2735" s="39" t="str">
        <f t="shared" si="1188"/>
        <v>98812563666</v>
      </c>
      <c r="D2735" s="41" t="str">
        <f t="shared" si="1189"/>
        <v>PKR253643257</v>
      </c>
      <c r="E2735" s="41" t="str">
        <f t="shared" si="1190"/>
        <v>596421491882</v>
      </c>
      <c r="F2735" s="39" t="str">
        <f t="shared" si="1191"/>
        <v>2254241</v>
      </c>
      <c r="G2735" s="39" t="str">
        <f t="shared" si="1192"/>
        <v>WISE EXPRESS(HOJUUNNI)</v>
      </c>
      <c r="H2735" s="41" t="str">
        <f t="shared" si="1193"/>
        <v>박하나</v>
      </c>
      <c r="I2735" s="39" t="str">
        <f t="shared" si="1194"/>
        <v>10091</v>
      </c>
      <c r="J2735" s="52" t="str">
        <f t="shared" si="1195"/>
        <v/>
      </c>
      <c r="K2735" s="75">
        <f t="shared" si="1196"/>
        <v>1</v>
      </c>
      <c r="L2735" s="76">
        <f t="shared" si="1197"/>
        <v>0.4</v>
      </c>
      <c r="M2735" s="76">
        <f t="shared" si="1198"/>
        <v>1E-3</v>
      </c>
      <c r="N2735" s="76">
        <f t="shared" si="1199"/>
        <v>0.4</v>
      </c>
      <c r="O2735" s="42">
        <f t="shared" si="1200"/>
        <v>0.5</v>
      </c>
      <c r="P2735" s="39" t="str">
        <f t="shared" si="1201"/>
        <v>목록(Manifest)</v>
      </c>
      <c r="Q2735" s="72">
        <f t="shared" si="1202"/>
        <v>95</v>
      </c>
      <c r="R2735" s="43" t="str">
        <f t="shared" si="1203"/>
        <v>OZ602</v>
      </c>
      <c r="S2735" s="82" t="str">
        <f t="shared" si="1204"/>
        <v/>
      </c>
      <c r="T2735" s="40">
        <f t="shared" si="1205"/>
        <v>45921</v>
      </c>
      <c r="U2735" s="44">
        <v>2500</v>
      </c>
      <c r="V2735" s="44">
        <f t="shared" si="1206"/>
        <v>0</v>
      </c>
      <c r="W2735" s="77">
        <f t="shared" si="1207"/>
        <v>2500</v>
      </c>
      <c r="X2735" s="78">
        <f t="shared" si="1208"/>
        <v>0</v>
      </c>
      <c r="Y2735" s="44" cm="1">
        <f t="array" ref="Y2735">_xlfn.IFNA(_xlfn.IFS(AND(Q2735&gt;=2000, Q2735&lt;3000), 10000, AND(Q2735&gt;=3000, Q2735&lt;4000), 15000, AND(Q2735&gt;=4000, Q2735&lt;5000), 20000, AND(Q2735&gt;=5000), 25000),0)</f>
        <v>0</v>
      </c>
      <c r="Z2735" s="91">
        <f t="shared" si="1209"/>
        <v>0</v>
      </c>
      <c r="AA2735" s="44">
        <f t="shared" si="1210"/>
        <v>0</v>
      </c>
      <c r="AB2735" s="44"/>
      <c r="AC2735" s="44"/>
      <c r="AD2735" s="44"/>
      <c r="AE2735" s="44">
        <f>VLOOKUP(O2735,정산업데이트!$A$6:$B$12,2,10)</f>
        <v>0</v>
      </c>
      <c r="AF2735" s="44"/>
      <c r="AG2735" s="79">
        <f t="shared" si="1211"/>
        <v>0</v>
      </c>
      <c r="AH2735" s="80">
        <f t="shared" si="1212"/>
        <v>2500</v>
      </c>
      <c r="AI2735" s="93"/>
      <c r="AJ2735" s="84" t="s">
        <v>16026</v>
      </c>
      <c r="AK2735" s="84" t="s">
        <v>73</v>
      </c>
      <c r="AL2735" s="84" t="s">
        <v>16027</v>
      </c>
      <c r="AM2735" s="84" t="s">
        <v>16130</v>
      </c>
      <c r="AN2735" s="84" t="s">
        <v>16131</v>
      </c>
      <c r="AO2735" s="84" t="s">
        <v>16132</v>
      </c>
      <c r="AP2735" s="84" t="s">
        <v>728</v>
      </c>
      <c r="AQ2735" s="84" t="s">
        <v>122</v>
      </c>
      <c r="AR2735" s="85">
        <v>1</v>
      </c>
      <c r="AS2735" s="86">
        <v>0.4</v>
      </c>
      <c r="AT2735" s="86">
        <v>1E-3</v>
      </c>
      <c r="AU2735" s="86">
        <v>0.4</v>
      </c>
      <c r="AV2735" s="84" t="s">
        <v>7</v>
      </c>
      <c r="AW2735" s="86">
        <v>95</v>
      </c>
      <c r="AX2735" s="84" t="s">
        <v>68</v>
      </c>
      <c r="AY2735" s="84" t="s">
        <v>68</v>
      </c>
      <c r="AZ2735" s="84" t="s">
        <v>68</v>
      </c>
      <c r="BA2735" s="84" t="s">
        <v>68</v>
      </c>
      <c r="BB2735" s="84" t="s">
        <v>68</v>
      </c>
      <c r="BC2735" s="84" t="s">
        <v>133</v>
      </c>
      <c r="BD2735" s="84" t="s">
        <v>134</v>
      </c>
      <c r="BE2735" s="84" t="s">
        <v>139</v>
      </c>
      <c r="BF2735" s="84" t="s">
        <v>122</v>
      </c>
      <c r="BG2735" s="84" t="s">
        <v>69</v>
      </c>
      <c r="BH2735" s="92" t="s">
        <v>16133</v>
      </c>
      <c r="BI2735" s="84" t="s">
        <v>122</v>
      </c>
      <c r="BJ2735" s="84" t="s">
        <v>16134</v>
      </c>
      <c r="BK2735" s="84" t="s">
        <v>75</v>
      </c>
      <c r="BL2735" s="84" t="s">
        <v>122</v>
      </c>
      <c r="BM2735" s="84" t="s">
        <v>134</v>
      </c>
      <c r="BN2735" s="84" t="s">
        <v>70</v>
      </c>
      <c r="BO2735" s="84" t="s">
        <v>71</v>
      </c>
      <c r="BP2735" s="84" t="s">
        <v>122</v>
      </c>
      <c r="BQ2735" s="84" t="s">
        <v>163</v>
      </c>
    </row>
    <row r="2736" spans="1:69" ht="14.4" x14ac:dyDescent="0.3">
      <c r="A2736" s="40" t="str">
        <f t="shared" si="1186"/>
        <v>2025-09-21</v>
      </c>
      <c r="B2736" s="40" t="str">
        <f t="shared" si="1187"/>
        <v>SYD</v>
      </c>
      <c r="C2736" s="39" t="str">
        <f t="shared" si="1188"/>
        <v>98812563666</v>
      </c>
      <c r="D2736" s="41" t="str">
        <f t="shared" si="1189"/>
        <v>PKR253643258</v>
      </c>
      <c r="E2736" s="41" t="str">
        <f t="shared" si="1190"/>
        <v>596421491893</v>
      </c>
      <c r="F2736" s="39" t="str">
        <f t="shared" si="1191"/>
        <v>2254241</v>
      </c>
      <c r="G2736" s="39" t="str">
        <f t="shared" si="1192"/>
        <v>WISE EXPRESS(HOJUUNNI)</v>
      </c>
      <c r="H2736" s="41" t="str">
        <f t="shared" si="1193"/>
        <v>원초희</v>
      </c>
      <c r="I2736" s="39" t="str">
        <f t="shared" si="1194"/>
        <v>22394</v>
      </c>
      <c r="J2736" s="52" t="str">
        <f t="shared" si="1195"/>
        <v/>
      </c>
      <c r="K2736" s="75">
        <f t="shared" si="1196"/>
        <v>1</v>
      </c>
      <c r="L2736" s="76">
        <f t="shared" si="1197"/>
        <v>0.4</v>
      </c>
      <c r="M2736" s="76">
        <f t="shared" si="1198"/>
        <v>1E-3</v>
      </c>
      <c r="N2736" s="76">
        <f t="shared" si="1199"/>
        <v>0.4</v>
      </c>
      <c r="O2736" s="42">
        <f t="shared" si="1200"/>
        <v>0.5</v>
      </c>
      <c r="P2736" s="39" t="str">
        <f t="shared" si="1201"/>
        <v>목록(Manifest)</v>
      </c>
      <c r="Q2736" s="72">
        <f t="shared" si="1202"/>
        <v>95</v>
      </c>
      <c r="R2736" s="43" t="str">
        <f t="shared" si="1203"/>
        <v>OZ602</v>
      </c>
      <c r="S2736" s="82" t="str">
        <f t="shared" si="1204"/>
        <v/>
      </c>
      <c r="T2736" s="40">
        <f t="shared" si="1205"/>
        <v>45921</v>
      </c>
      <c r="U2736" s="44">
        <v>2500</v>
      </c>
      <c r="V2736" s="44">
        <f t="shared" si="1206"/>
        <v>0</v>
      </c>
      <c r="W2736" s="77">
        <f t="shared" si="1207"/>
        <v>2500</v>
      </c>
      <c r="X2736" s="78">
        <f t="shared" si="1208"/>
        <v>0</v>
      </c>
      <c r="Y2736" s="44" cm="1">
        <f t="array" ref="Y2736">_xlfn.IFNA(_xlfn.IFS(AND(Q2736&gt;=2000, Q2736&lt;3000), 10000, AND(Q2736&gt;=3000, Q2736&lt;4000), 15000, AND(Q2736&gt;=4000, Q2736&lt;5000), 20000, AND(Q2736&gt;=5000), 25000),0)</f>
        <v>0</v>
      </c>
      <c r="Z2736" s="91">
        <f t="shared" si="1209"/>
        <v>0</v>
      </c>
      <c r="AA2736" s="44">
        <f t="shared" si="1210"/>
        <v>0</v>
      </c>
      <c r="AB2736" s="44"/>
      <c r="AC2736" s="44"/>
      <c r="AD2736" s="44"/>
      <c r="AE2736" s="44">
        <f>VLOOKUP(O2736,정산업데이트!$A$6:$B$12,2,10)</f>
        <v>0</v>
      </c>
      <c r="AF2736" s="44"/>
      <c r="AG2736" s="79">
        <f t="shared" si="1211"/>
        <v>0</v>
      </c>
      <c r="AH2736" s="80">
        <f t="shared" si="1212"/>
        <v>2500</v>
      </c>
      <c r="AI2736" s="93"/>
      <c r="AJ2736" s="84" t="s">
        <v>16026</v>
      </c>
      <c r="AK2736" s="84" t="s">
        <v>73</v>
      </c>
      <c r="AL2736" s="84" t="s">
        <v>16027</v>
      </c>
      <c r="AM2736" s="84" t="s">
        <v>16135</v>
      </c>
      <c r="AN2736" s="84" t="s">
        <v>16136</v>
      </c>
      <c r="AO2736" s="84" t="s">
        <v>16137</v>
      </c>
      <c r="AP2736" s="84" t="s">
        <v>1271</v>
      </c>
      <c r="AQ2736" s="84" t="s">
        <v>122</v>
      </c>
      <c r="AR2736" s="85">
        <v>1</v>
      </c>
      <c r="AS2736" s="86">
        <v>0.4</v>
      </c>
      <c r="AT2736" s="86">
        <v>1E-3</v>
      </c>
      <c r="AU2736" s="86">
        <v>0.4</v>
      </c>
      <c r="AV2736" s="84" t="s">
        <v>7</v>
      </c>
      <c r="AW2736" s="86">
        <v>95</v>
      </c>
      <c r="AX2736" s="84" t="s">
        <v>68</v>
      </c>
      <c r="AY2736" s="84" t="s">
        <v>68</v>
      </c>
      <c r="AZ2736" s="84" t="s">
        <v>68</v>
      </c>
      <c r="BA2736" s="84" t="s">
        <v>68</v>
      </c>
      <c r="BB2736" s="84" t="s">
        <v>68</v>
      </c>
      <c r="BC2736" s="84" t="s">
        <v>133</v>
      </c>
      <c r="BD2736" s="84" t="s">
        <v>134</v>
      </c>
      <c r="BE2736" s="84" t="s">
        <v>139</v>
      </c>
      <c r="BF2736" s="84" t="s">
        <v>122</v>
      </c>
      <c r="BG2736" s="84" t="s">
        <v>69</v>
      </c>
      <c r="BH2736" s="92" t="s">
        <v>16138</v>
      </c>
      <c r="BI2736" s="84" t="s">
        <v>122</v>
      </c>
      <c r="BJ2736" s="84" t="s">
        <v>16139</v>
      </c>
      <c r="BK2736" s="84" t="s">
        <v>75</v>
      </c>
      <c r="BL2736" s="84" t="s">
        <v>122</v>
      </c>
      <c r="BM2736" s="84" t="s">
        <v>134</v>
      </c>
      <c r="BN2736" s="84" t="s">
        <v>70</v>
      </c>
      <c r="BO2736" s="84" t="s">
        <v>71</v>
      </c>
      <c r="BP2736" s="84" t="s">
        <v>122</v>
      </c>
      <c r="BQ2736" s="84" t="s">
        <v>163</v>
      </c>
    </row>
    <row r="2737" spans="1:69" ht="14.4" x14ac:dyDescent="0.3">
      <c r="A2737" s="40" t="str">
        <f t="shared" si="1186"/>
        <v>2025-09-21</v>
      </c>
      <c r="B2737" s="40" t="str">
        <f t="shared" si="1187"/>
        <v>SYD</v>
      </c>
      <c r="C2737" s="39" t="str">
        <f t="shared" si="1188"/>
        <v>98812563666</v>
      </c>
      <c r="D2737" s="41" t="str">
        <f t="shared" si="1189"/>
        <v>PKR253643259</v>
      </c>
      <c r="E2737" s="41" t="str">
        <f t="shared" si="1190"/>
        <v>596421491904</v>
      </c>
      <c r="F2737" s="39" t="str">
        <f t="shared" si="1191"/>
        <v>2254241</v>
      </c>
      <c r="G2737" s="39" t="str">
        <f t="shared" si="1192"/>
        <v>WISE EXPRESS(HOJUUNNI)</v>
      </c>
      <c r="H2737" s="41" t="str">
        <f t="shared" si="1193"/>
        <v>김신원</v>
      </c>
      <c r="I2737" s="39" t="str">
        <f t="shared" si="1194"/>
        <v>03301</v>
      </c>
      <c r="J2737" s="52" t="str">
        <f t="shared" si="1195"/>
        <v/>
      </c>
      <c r="K2737" s="75">
        <f t="shared" si="1196"/>
        <v>1</v>
      </c>
      <c r="L2737" s="76">
        <f t="shared" si="1197"/>
        <v>0.4</v>
      </c>
      <c r="M2737" s="76">
        <f t="shared" si="1198"/>
        <v>1E-3</v>
      </c>
      <c r="N2737" s="76">
        <f t="shared" si="1199"/>
        <v>0.4</v>
      </c>
      <c r="O2737" s="42">
        <f t="shared" si="1200"/>
        <v>0.5</v>
      </c>
      <c r="P2737" s="39" t="str">
        <f t="shared" si="1201"/>
        <v>목록(Manifest)</v>
      </c>
      <c r="Q2737" s="72">
        <f t="shared" si="1202"/>
        <v>95</v>
      </c>
      <c r="R2737" s="43" t="str">
        <f t="shared" si="1203"/>
        <v>OZ602</v>
      </c>
      <c r="S2737" s="82" t="str">
        <f t="shared" si="1204"/>
        <v/>
      </c>
      <c r="T2737" s="40">
        <f t="shared" si="1205"/>
        <v>45921</v>
      </c>
      <c r="U2737" s="44">
        <v>2500</v>
      </c>
      <c r="V2737" s="44">
        <f t="shared" si="1206"/>
        <v>0</v>
      </c>
      <c r="W2737" s="77">
        <f t="shared" si="1207"/>
        <v>2500</v>
      </c>
      <c r="X2737" s="78">
        <f t="shared" si="1208"/>
        <v>0</v>
      </c>
      <c r="Y2737" s="44" cm="1">
        <f t="array" ref="Y2737">_xlfn.IFNA(_xlfn.IFS(AND(Q2737&gt;=2000, Q2737&lt;3000), 10000, AND(Q2737&gt;=3000, Q2737&lt;4000), 15000, AND(Q2737&gt;=4000, Q2737&lt;5000), 20000, AND(Q2737&gt;=5000), 25000),0)</f>
        <v>0</v>
      </c>
      <c r="Z2737" s="91">
        <f t="shared" si="1209"/>
        <v>0</v>
      </c>
      <c r="AA2737" s="44">
        <f t="shared" si="1210"/>
        <v>0</v>
      </c>
      <c r="AB2737" s="44"/>
      <c r="AC2737" s="44"/>
      <c r="AD2737" s="44"/>
      <c r="AE2737" s="44">
        <f>VLOOKUP(O2737,정산업데이트!$A$6:$B$12,2,10)</f>
        <v>0</v>
      </c>
      <c r="AF2737" s="44"/>
      <c r="AG2737" s="79">
        <f t="shared" si="1211"/>
        <v>0</v>
      </c>
      <c r="AH2737" s="80">
        <f t="shared" si="1212"/>
        <v>2500</v>
      </c>
      <c r="AI2737" s="93"/>
      <c r="AJ2737" s="84" t="s">
        <v>16026</v>
      </c>
      <c r="AK2737" s="84" t="s">
        <v>73</v>
      </c>
      <c r="AL2737" s="84" t="s">
        <v>16027</v>
      </c>
      <c r="AM2737" s="84" t="s">
        <v>16140</v>
      </c>
      <c r="AN2737" s="84" t="s">
        <v>16141</v>
      </c>
      <c r="AO2737" s="84" t="s">
        <v>16142</v>
      </c>
      <c r="AP2737" s="84" t="s">
        <v>560</v>
      </c>
      <c r="AQ2737" s="84" t="s">
        <v>122</v>
      </c>
      <c r="AR2737" s="85">
        <v>1</v>
      </c>
      <c r="AS2737" s="86">
        <v>0.4</v>
      </c>
      <c r="AT2737" s="86">
        <v>1E-3</v>
      </c>
      <c r="AU2737" s="86">
        <v>0.4</v>
      </c>
      <c r="AV2737" s="84" t="s">
        <v>7</v>
      </c>
      <c r="AW2737" s="86">
        <v>95</v>
      </c>
      <c r="AX2737" s="84" t="s">
        <v>68</v>
      </c>
      <c r="AY2737" s="84" t="s">
        <v>68</v>
      </c>
      <c r="AZ2737" s="84" t="s">
        <v>68</v>
      </c>
      <c r="BA2737" s="84" t="s">
        <v>68</v>
      </c>
      <c r="BB2737" s="84" t="s">
        <v>68</v>
      </c>
      <c r="BC2737" s="84" t="s">
        <v>133</v>
      </c>
      <c r="BD2737" s="84" t="s">
        <v>134</v>
      </c>
      <c r="BE2737" s="84" t="s">
        <v>139</v>
      </c>
      <c r="BF2737" s="84" t="s">
        <v>122</v>
      </c>
      <c r="BG2737" s="84" t="s">
        <v>69</v>
      </c>
      <c r="BH2737" s="92" t="s">
        <v>16143</v>
      </c>
      <c r="BI2737" s="84" t="s">
        <v>122</v>
      </c>
      <c r="BJ2737" s="84" t="s">
        <v>16144</v>
      </c>
      <c r="BK2737" s="84" t="s">
        <v>75</v>
      </c>
      <c r="BL2737" s="84" t="s">
        <v>122</v>
      </c>
      <c r="BM2737" s="84" t="s">
        <v>134</v>
      </c>
      <c r="BN2737" s="84" t="s">
        <v>70</v>
      </c>
      <c r="BO2737" s="84" t="s">
        <v>71</v>
      </c>
      <c r="BP2737" s="84" t="s">
        <v>122</v>
      </c>
      <c r="BQ2737" s="84" t="s">
        <v>163</v>
      </c>
    </row>
    <row r="2738" spans="1:69" ht="14.4" x14ac:dyDescent="0.3">
      <c r="A2738" s="40" t="str">
        <f t="shared" si="1186"/>
        <v>2025-09-21</v>
      </c>
      <c r="B2738" s="40" t="str">
        <f t="shared" si="1187"/>
        <v>SYD</v>
      </c>
      <c r="C2738" s="39" t="str">
        <f t="shared" si="1188"/>
        <v>98812563666</v>
      </c>
      <c r="D2738" s="41" t="str">
        <f t="shared" si="1189"/>
        <v>PKR253643260</v>
      </c>
      <c r="E2738" s="41" t="str">
        <f t="shared" si="1190"/>
        <v>596421491915</v>
      </c>
      <c r="F2738" s="39" t="str">
        <f t="shared" si="1191"/>
        <v>2254241</v>
      </c>
      <c r="G2738" s="39" t="str">
        <f t="shared" si="1192"/>
        <v>WISE EXPRESS(HOJUUNNI)</v>
      </c>
      <c r="H2738" s="41" t="str">
        <f t="shared" si="1193"/>
        <v>배은희</v>
      </c>
      <c r="I2738" s="39" t="str">
        <f t="shared" si="1194"/>
        <v>59674</v>
      </c>
      <c r="J2738" s="52" t="str">
        <f t="shared" si="1195"/>
        <v/>
      </c>
      <c r="K2738" s="75">
        <f t="shared" si="1196"/>
        <v>1</v>
      </c>
      <c r="L2738" s="76">
        <f t="shared" si="1197"/>
        <v>0.4</v>
      </c>
      <c r="M2738" s="76">
        <f t="shared" si="1198"/>
        <v>1E-3</v>
      </c>
      <c r="N2738" s="76">
        <f t="shared" si="1199"/>
        <v>0.4</v>
      </c>
      <c r="O2738" s="42">
        <f t="shared" si="1200"/>
        <v>0.5</v>
      </c>
      <c r="P2738" s="39" t="str">
        <f t="shared" si="1201"/>
        <v>목록(Manifest)</v>
      </c>
      <c r="Q2738" s="72">
        <f t="shared" si="1202"/>
        <v>95</v>
      </c>
      <c r="R2738" s="43" t="str">
        <f t="shared" si="1203"/>
        <v>OZ602</v>
      </c>
      <c r="S2738" s="82" t="str">
        <f t="shared" si="1204"/>
        <v/>
      </c>
      <c r="T2738" s="40">
        <f t="shared" si="1205"/>
        <v>45921</v>
      </c>
      <c r="U2738" s="44">
        <v>2500</v>
      </c>
      <c r="V2738" s="44">
        <f t="shared" si="1206"/>
        <v>0</v>
      </c>
      <c r="W2738" s="77">
        <f t="shared" si="1207"/>
        <v>2500</v>
      </c>
      <c r="X2738" s="78">
        <f t="shared" si="1208"/>
        <v>0</v>
      </c>
      <c r="Y2738" s="44" cm="1">
        <f t="array" ref="Y2738">_xlfn.IFNA(_xlfn.IFS(AND(Q2738&gt;=2000, Q2738&lt;3000), 10000, AND(Q2738&gt;=3000, Q2738&lt;4000), 15000, AND(Q2738&gt;=4000, Q2738&lt;5000), 20000, AND(Q2738&gt;=5000), 25000),0)</f>
        <v>0</v>
      </c>
      <c r="Z2738" s="91">
        <f t="shared" si="1209"/>
        <v>0</v>
      </c>
      <c r="AA2738" s="44">
        <f t="shared" si="1210"/>
        <v>0</v>
      </c>
      <c r="AB2738" s="44"/>
      <c r="AC2738" s="44"/>
      <c r="AD2738" s="44"/>
      <c r="AE2738" s="44">
        <f>VLOOKUP(O2738,정산업데이트!$A$6:$B$12,2,10)</f>
        <v>0</v>
      </c>
      <c r="AF2738" s="44"/>
      <c r="AG2738" s="79">
        <f t="shared" si="1211"/>
        <v>0</v>
      </c>
      <c r="AH2738" s="80">
        <f t="shared" si="1212"/>
        <v>2500</v>
      </c>
      <c r="AI2738" s="93"/>
      <c r="AJ2738" s="84" t="s">
        <v>16026</v>
      </c>
      <c r="AK2738" s="84" t="s">
        <v>73</v>
      </c>
      <c r="AL2738" s="84" t="s">
        <v>16027</v>
      </c>
      <c r="AM2738" s="84" t="s">
        <v>16145</v>
      </c>
      <c r="AN2738" s="84" t="s">
        <v>16146</v>
      </c>
      <c r="AO2738" s="84" t="s">
        <v>16147</v>
      </c>
      <c r="AP2738" s="84" t="s">
        <v>16148</v>
      </c>
      <c r="AQ2738" s="84" t="s">
        <v>122</v>
      </c>
      <c r="AR2738" s="85">
        <v>1</v>
      </c>
      <c r="AS2738" s="86">
        <v>0.4</v>
      </c>
      <c r="AT2738" s="86">
        <v>1E-3</v>
      </c>
      <c r="AU2738" s="86">
        <v>0.4</v>
      </c>
      <c r="AV2738" s="84" t="s">
        <v>7</v>
      </c>
      <c r="AW2738" s="86">
        <v>95</v>
      </c>
      <c r="AX2738" s="84" t="s">
        <v>68</v>
      </c>
      <c r="AY2738" s="84" t="s">
        <v>68</v>
      </c>
      <c r="AZ2738" s="84" t="s">
        <v>68</v>
      </c>
      <c r="BA2738" s="84" t="s">
        <v>68</v>
      </c>
      <c r="BB2738" s="84" t="s">
        <v>68</v>
      </c>
      <c r="BC2738" s="84" t="s">
        <v>133</v>
      </c>
      <c r="BD2738" s="84" t="s">
        <v>134</v>
      </c>
      <c r="BE2738" s="84" t="s">
        <v>139</v>
      </c>
      <c r="BF2738" s="84" t="s">
        <v>122</v>
      </c>
      <c r="BG2738" s="84" t="s">
        <v>69</v>
      </c>
      <c r="BH2738" s="92" t="s">
        <v>16149</v>
      </c>
      <c r="BI2738" s="84" t="s">
        <v>122</v>
      </c>
      <c r="BJ2738" s="84" t="s">
        <v>16150</v>
      </c>
      <c r="BK2738" s="84" t="s">
        <v>75</v>
      </c>
      <c r="BL2738" s="84" t="s">
        <v>122</v>
      </c>
      <c r="BM2738" s="84" t="s">
        <v>134</v>
      </c>
      <c r="BN2738" s="84" t="s">
        <v>70</v>
      </c>
      <c r="BO2738" s="84" t="s">
        <v>71</v>
      </c>
      <c r="BP2738" s="84" t="s">
        <v>122</v>
      </c>
      <c r="BQ2738" s="84" t="s">
        <v>163</v>
      </c>
    </row>
    <row r="2739" spans="1:69" ht="14.4" x14ac:dyDescent="0.3">
      <c r="A2739" s="40" t="str">
        <f t="shared" si="1186"/>
        <v>2025-09-21</v>
      </c>
      <c r="B2739" s="40" t="str">
        <f t="shared" si="1187"/>
        <v>SYD</v>
      </c>
      <c r="C2739" s="39" t="str">
        <f t="shared" si="1188"/>
        <v>98812563666</v>
      </c>
      <c r="D2739" s="41" t="str">
        <f t="shared" si="1189"/>
        <v>PKR253643261</v>
      </c>
      <c r="E2739" s="41" t="str">
        <f t="shared" si="1190"/>
        <v>596421491926</v>
      </c>
      <c r="F2739" s="39" t="str">
        <f t="shared" si="1191"/>
        <v>2254241</v>
      </c>
      <c r="G2739" s="39" t="str">
        <f t="shared" si="1192"/>
        <v>WISE EXPRESS(HOJUUNNI)</v>
      </c>
      <c r="H2739" s="41" t="str">
        <f t="shared" si="1193"/>
        <v>지현정</v>
      </c>
      <c r="I2739" s="39" t="str">
        <f t="shared" si="1194"/>
        <v>49429</v>
      </c>
      <c r="J2739" s="52" t="str">
        <f t="shared" si="1195"/>
        <v/>
      </c>
      <c r="K2739" s="75">
        <f t="shared" si="1196"/>
        <v>1</v>
      </c>
      <c r="L2739" s="76">
        <f t="shared" si="1197"/>
        <v>0.4</v>
      </c>
      <c r="M2739" s="76">
        <f t="shared" si="1198"/>
        <v>1E-3</v>
      </c>
      <c r="N2739" s="76">
        <f t="shared" si="1199"/>
        <v>0.4</v>
      </c>
      <c r="O2739" s="42">
        <f t="shared" si="1200"/>
        <v>0.5</v>
      </c>
      <c r="P2739" s="39" t="str">
        <f t="shared" si="1201"/>
        <v>목록(Manifest)</v>
      </c>
      <c r="Q2739" s="72">
        <f t="shared" si="1202"/>
        <v>95</v>
      </c>
      <c r="R2739" s="43" t="str">
        <f t="shared" si="1203"/>
        <v>OZ602</v>
      </c>
      <c r="S2739" s="82" t="str">
        <f t="shared" si="1204"/>
        <v/>
      </c>
      <c r="T2739" s="40">
        <f t="shared" si="1205"/>
        <v>45921</v>
      </c>
      <c r="U2739" s="44">
        <v>2500</v>
      </c>
      <c r="V2739" s="44">
        <f t="shared" si="1206"/>
        <v>0</v>
      </c>
      <c r="W2739" s="77">
        <f t="shared" si="1207"/>
        <v>2500</v>
      </c>
      <c r="X2739" s="78">
        <f t="shared" si="1208"/>
        <v>0</v>
      </c>
      <c r="Y2739" s="44" cm="1">
        <f t="array" ref="Y2739">_xlfn.IFNA(_xlfn.IFS(AND(Q2739&gt;=2000, Q2739&lt;3000), 10000, AND(Q2739&gt;=3000, Q2739&lt;4000), 15000, AND(Q2739&gt;=4000, Q2739&lt;5000), 20000, AND(Q2739&gt;=5000), 25000),0)</f>
        <v>0</v>
      </c>
      <c r="Z2739" s="91">
        <f t="shared" si="1209"/>
        <v>0</v>
      </c>
      <c r="AA2739" s="44">
        <f t="shared" si="1210"/>
        <v>0</v>
      </c>
      <c r="AB2739" s="44"/>
      <c r="AC2739" s="44"/>
      <c r="AD2739" s="44"/>
      <c r="AE2739" s="44">
        <f>VLOOKUP(O2739,정산업데이트!$A$6:$B$12,2,10)</f>
        <v>0</v>
      </c>
      <c r="AF2739" s="44"/>
      <c r="AG2739" s="79">
        <f t="shared" si="1211"/>
        <v>0</v>
      </c>
      <c r="AH2739" s="80">
        <f t="shared" si="1212"/>
        <v>2500</v>
      </c>
      <c r="AI2739" s="93"/>
      <c r="AJ2739" s="84" t="s">
        <v>16026</v>
      </c>
      <c r="AK2739" s="84" t="s">
        <v>73</v>
      </c>
      <c r="AL2739" s="84" t="s">
        <v>16027</v>
      </c>
      <c r="AM2739" s="84" t="s">
        <v>16151</v>
      </c>
      <c r="AN2739" s="84" t="s">
        <v>16152</v>
      </c>
      <c r="AO2739" s="84" t="s">
        <v>16153</v>
      </c>
      <c r="AP2739" s="84" t="s">
        <v>1313</v>
      </c>
      <c r="AQ2739" s="84" t="s">
        <v>122</v>
      </c>
      <c r="AR2739" s="85">
        <v>1</v>
      </c>
      <c r="AS2739" s="86">
        <v>0.4</v>
      </c>
      <c r="AT2739" s="86">
        <v>1E-3</v>
      </c>
      <c r="AU2739" s="86">
        <v>0.4</v>
      </c>
      <c r="AV2739" s="84" t="s">
        <v>7</v>
      </c>
      <c r="AW2739" s="86">
        <v>95</v>
      </c>
      <c r="AX2739" s="84" t="s">
        <v>68</v>
      </c>
      <c r="AY2739" s="84" t="s">
        <v>68</v>
      </c>
      <c r="AZ2739" s="84" t="s">
        <v>68</v>
      </c>
      <c r="BA2739" s="84" t="s">
        <v>68</v>
      </c>
      <c r="BB2739" s="84" t="s">
        <v>68</v>
      </c>
      <c r="BC2739" s="84" t="s">
        <v>133</v>
      </c>
      <c r="BD2739" s="84" t="s">
        <v>134</v>
      </c>
      <c r="BE2739" s="84" t="s">
        <v>139</v>
      </c>
      <c r="BF2739" s="84" t="s">
        <v>122</v>
      </c>
      <c r="BG2739" s="84" t="s">
        <v>69</v>
      </c>
      <c r="BH2739" s="92" t="s">
        <v>16154</v>
      </c>
      <c r="BI2739" s="84" t="s">
        <v>122</v>
      </c>
      <c r="BJ2739" s="84" t="s">
        <v>16155</v>
      </c>
      <c r="BK2739" s="84" t="s">
        <v>75</v>
      </c>
      <c r="BL2739" s="84" t="s">
        <v>122</v>
      </c>
      <c r="BM2739" s="84" t="s">
        <v>134</v>
      </c>
      <c r="BN2739" s="84" t="s">
        <v>70</v>
      </c>
      <c r="BO2739" s="84" t="s">
        <v>71</v>
      </c>
      <c r="BP2739" s="84" t="s">
        <v>122</v>
      </c>
      <c r="BQ2739" s="84" t="s">
        <v>163</v>
      </c>
    </row>
    <row r="2740" spans="1:69" ht="14.4" x14ac:dyDescent="0.3">
      <c r="A2740" s="40" t="str">
        <f t="shared" si="1186"/>
        <v>2025-09-21</v>
      </c>
      <c r="B2740" s="40" t="str">
        <f t="shared" si="1187"/>
        <v>SYD</v>
      </c>
      <c r="C2740" s="39" t="str">
        <f t="shared" si="1188"/>
        <v>98812563666</v>
      </c>
      <c r="D2740" s="41" t="str">
        <f t="shared" si="1189"/>
        <v>PAU029773989</v>
      </c>
      <c r="E2740" s="41" t="str">
        <f t="shared" si="1190"/>
        <v>596421490353</v>
      </c>
      <c r="F2740" s="39" t="str">
        <f t="shared" si="1191"/>
        <v>2254252</v>
      </c>
      <c r="G2740" s="39" t="str">
        <f t="shared" si="1192"/>
        <v>WISE EXPRESS(AUSTRAPHARM)</v>
      </c>
      <c r="H2740" s="41" t="str">
        <f t="shared" si="1193"/>
        <v>김용성</v>
      </c>
      <c r="I2740" s="39" t="str">
        <f t="shared" si="1194"/>
        <v>14436</v>
      </c>
      <c r="J2740" s="52" t="str">
        <f t="shared" si="1195"/>
        <v/>
      </c>
      <c r="K2740" s="75">
        <f t="shared" si="1196"/>
        <v>1</v>
      </c>
      <c r="L2740" s="76">
        <f t="shared" si="1197"/>
        <v>3</v>
      </c>
      <c r="M2740" s="76">
        <f t="shared" si="1198"/>
        <v>1E-3</v>
      </c>
      <c r="N2740" s="76">
        <f t="shared" si="1199"/>
        <v>3</v>
      </c>
      <c r="O2740" s="42">
        <f t="shared" si="1200"/>
        <v>3</v>
      </c>
      <c r="P2740" s="39" t="str">
        <f t="shared" si="1201"/>
        <v>목록(Manifest)</v>
      </c>
      <c r="Q2740" s="72">
        <f t="shared" si="1202"/>
        <v>115</v>
      </c>
      <c r="R2740" s="43" t="str">
        <f t="shared" si="1203"/>
        <v>OZ602</v>
      </c>
      <c r="S2740" s="82" t="str">
        <f t="shared" si="1204"/>
        <v/>
      </c>
      <c r="T2740" s="40">
        <f t="shared" si="1205"/>
        <v>45921</v>
      </c>
      <c r="U2740" s="44">
        <v>2500</v>
      </c>
      <c r="V2740" s="44">
        <f t="shared" si="1206"/>
        <v>0</v>
      </c>
      <c r="W2740" s="77">
        <f t="shared" si="1207"/>
        <v>2500</v>
      </c>
      <c r="X2740" s="78">
        <f t="shared" si="1208"/>
        <v>0</v>
      </c>
      <c r="Y2740" s="44" cm="1">
        <f t="array" ref="Y2740">_xlfn.IFNA(_xlfn.IFS(AND(Q2740&gt;=2000, Q2740&lt;3000), 10000, AND(Q2740&gt;=3000, Q2740&lt;4000), 15000, AND(Q2740&gt;=4000, Q2740&lt;5000), 20000, AND(Q2740&gt;=5000), 25000),0)</f>
        <v>0</v>
      </c>
      <c r="Z2740" s="91">
        <f t="shared" si="1209"/>
        <v>0</v>
      </c>
      <c r="AA2740" s="44">
        <f t="shared" si="1210"/>
        <v>0</v>
      </c>
      <c r="AB2740" s="44"/>
      <c r="AC2740" s="44"/>
      <c r="AD2740" s="44"/>
      <c r="AE2740" s="44">
        <f>VLOOKUP(O2740,정산업데이트!$A$6:$B$12,2,10)</f>
        <v>0</v>
      </c>
      <c r="AF2740" s="44"/>
      <c r="AG2740" s="79">
        <f t="shared" si="1211"/>
        <v>0</v>
      </c>
      <c r="AH2740" s="80">
        <f t="shared" si="1212"/>
        <v>2500</v>
      </c>
      <c r="AI2740" s="93"/>
      <c r="AJ2740" s="84" t="s">
        <v>16026</v>
      </c>
      <c r="AK2740" s="84" t="s">
        <v>73</v>
      </c>
      <c r="AL2740" s="84" t="s">
        <v>16027</v>
      </c>
      <c r="AM2740" s="84" t="s">
        <v>16156</v>
      </c>
      <c r="AN2740" s="84" t="s">
        <v>9092</v>
      </c>
      <c r="AO2740" s="84" t="s">
        <v>9093</v>
      </c>
      <c r="AP2740" s="84" t="s">
        <v>9094</v>
      </c>
      <c r="AQ2740" s="84" t="s">
        <v>122</v>
      </c>
      <c r="AR2740" s="85">
        <v>1</v>
      </c>
      <c r="AS2740" s="86">
        <v>3</v>
      </c>
      <c r="AT2740" s="86">
        <v>1E-3</v>
      </c>
      <c r="AU2740" s="86">
        <v>3</v>
      </c>
      <c r="AV2740" s="84" t="s">
        <v>7</v>
      </c>
      <c r="AW2740" s="86">
        <v>115</v>
      </c>
      <c r="AX2740" s="84" t="s">
        <v>68</v>
      </c>
      <c r="AY2740" s="84" t="s">
        <v>68</v>
      </c>
      <c r="AZ2740" s="84" t="s">
        <v>68</v>
      </c>
      <c r="BA2740" s="84" t="s">
        <v>68</v>
      </c>
      <c r="BB2740" s="84" t="s">
        <v>68</v>
      </c>
      <c r="BC2740" s="84" t="s">
        <v>132</v>
      </c>
      <c r="BD2740" s="84" t="s">
        <v>83</v>
      </c>
      <c r="BE2740" s="84" t="s">
        <v>149</v>
      </c>
      <c r="BF2740" s="84" t="s">
        <v>122</v>
      </c>
      <c r="BG2740" s="84" t="s">
        <v>69</v>
      </c>
      <c r="BH2740" s="92" t="s">
        <v>16157</v>
      </c>
      <c r="BI2740" s="84" t="s">
        <v>122</v>
      </c>
      <c r="BJ2740" s="84" t="s">
        <v>16158</v>
      </c>
      <c r="BK2740" s="84" t="s">
        <v>75</v>
      </c>
      <c r="BL2740" s="84" t="s">
        <v>122</v>
      </c>
      <c r="BM2740" s="84" t="s">
        <v>83</v>
      </c>
      <c r="BN2740" s="84" t="s">
        <v>70</v>
      </c>
      <c r="BO2740" s="84" t="s">
        <v>71</v>
      </c>
      <c r="BP2740" s="84" t="s">
        <v>122</v>
      </c>
      <c r="BQ2740" s="84" t="s">
        <v>163</v>
      </c>
    </row>
    <row r="2741" spans="1:69" ht="14.4" x14ac:dyDescent="0.3">
      <c r="A2741" s="40" t="str">
        <f t="shared" si="1186"/>
        <v>2025-09-21</v>
      </c>
      <c r="B2741" s="40" t="str">
        <f t="shared" si="1187"/>
        <v>SYD</v>
      </c>
      <c r="C2741" s="39" t="str">
        <f t="shared" si="1188"/>
        <v>98812563666</v>
      </c>
      <c r="D2741" s="41" t="str">
        <f t="shared" si="1189"/>
        <v>PKR253643262</v>
      </c>
      <c r="E2741" s="41" t="str">
        <f t="shared" si="1190"/>
        <v>596421491930</v>
      </c>
      <c r="F2741" s="39" t="str">
        <f t="shared" si="1191"/>
        <v>2254241</v>
      </c>
      <c r="G2741" s="39" t="str">
        <f t="shared" si="1192"/>
        <v>WISE EXPRESS(HOJUUNNI)</v>
      </c>
      <c r="H2741" s="41" t="str">
        <f t="shared" si="1193"/>
        <v>이미선</v>
      </c>
      <c r="I2741" s="39" t="str">
        <f t="shared" si="1194"/>
        <v>32948</v>
      </c>
      <c r="J2741" s="52" t="str">
        <f t="shared" si="1195"/>
        <v/>
      </c>
      <c r="K2741" s="75">
        <f t="shared" si="1196"/>
        <v>1</v>
      </c>
      <c r="L2741" s="76">
        <f t="shared" si="1197"/>
        <v>0.4</v>
      </c>
      <c r="M2741" s="76">
        <f t="shared" si="1198"/>
        <v>1E-3</v>
      </c>
      <c r="N2741" s="76">
        <f t="shared" si="1199"/>
        <v>0.4</v>
      </c>
      <c r="O2741" s="42">
        <f t="shared" si="1200"/>
        <v>0.5</v>
      </c>
      <c r="P2741" s="39" t="str">
        <f t="shared" si="1201"/>
        <v>목록(Manifest)</v>
      </c>
      <c r="Q2741" s="72">
        <f t="shared" si="1202"/>
        <v>95</v>
      </c>
      <c r="R2741" s="43" t="str">
        <f t="shared" si="1203"/>
        <v>OZ602</v>
      </c>
      <c r="S2741" s="82" t="str">
        <f t="shared" si="1204"/>
        <v/>
      </c>
      <c r="T2741" s="40">
        <f t="shared" si="1205"/>
        <v>45921</v>
      </c>
      <c r="U2741" s="44">
        <v>2500</v>
      </c>
      <c r="V2741" s="44">
        <f t="shared" si="1206"/>
        <v>0</v>
      </c>
      <c r="W2741" s="77">
        <f t="shared" si="1207"/>
        <v>2500</v>
      </c>
      <c r="X2741" s="78">
        <f t="shared" si="1208"/>
        <v>0</v>
      </c>
      <c r="Y2741" s="44" cm="1">
        <f t="array" ref="Y2741">_xlfn.IFNA(_xlfn.IFS(AND(Q2741&gt;=2000, Q2741&lt;3000), 10000, AND(Q2741&gt;=3000, Q2741&lt;4000), 15000, AND(Q2741&gt;=4000, Q2741&lt;5000), 20000, AND(Q2741&gt;=5000), 25000),0)</f>
        <v>0</v>
      </c>
      <c r="Z2741" s="91">
        <f t="shared" si="1209"/>
        <v>0</v>
      </c>
      <c r="AA2741" s="44">
        <f t="shared" si="1210"/>
        <v>0</v>
      </c>
      <c r="AB2741" s="44"/>
      <c r="AC2741" s="44"/>
      <c r="AD2741" s="44"/>
      <c r="AE2741" s="44">
        <f>VLOOKUP(O2741,정산업데이트!$A$6:$B$12,2,10)</f>
        <v>0</v>
      </c>
      <c r="AF2741" s="44"/>
      <c r="AG2741" s="79">
        <f t="shared" si="1211"/>
        <v>0</v>
      </c>
      <c r="AH2741" s="80">
        <f t="shared" si="1212"/>
        <v>2500</v>
      </c>
      <c r="AI2741" s="93"/>
      <c r="AJ2741" s="84" t="s">
        <v>16026</v>
      </c>
      <c r="AK2741" s="84" t="s">
        <v>73</v>
      </c>
      <c r="AL2741" s="84" t="s">
        <v>16027</v>
      </c>
      <c r="AM2741" s="84" t="s">
        <v>16159</v>
      </c>
      <c r="AN2741" s="84" t="s">
        <v>364</v>
      </c>
      <c r="AO2741" s="84" t="s">
        <v>16160</v>
      </c>
      <c r="AP2741" s="84" t="s">
        <v>16161</v>
      </c>
      <c r="AQ2741" s="84" t="s">
        <v>122</v>
      </c>
      <c r="AR2741" s="85">
        <v>1</v>
      </c>
      <c r="AS2741" s="86">
        <v>0.4</v>
      </c>
      <c r="AT2741" s="86">
        <v>1E-3</v>
      </c>
      <c r="AU2741" s="86">
        <v>0.4</v>
      </c>
      <c r="AV2741" s="84" t="s">
        <v>7</v>
      </c>
      <c r="AW2741" s="86">
        <v>95</v>
      </c>
      <c r="AX2741" s="84" t="s">
        <v>68</v>
      </c>
      <c r="AY2741" s="84" t="s">
        <v>68</v>
      </c>
      <c r="AZ2741" s="84" t="s">
        <v>68</v>
      </c>
      <c r="BA2741" s="84" t="s">
        <v>68</v>
      </c>
      <c r="BB2741" s="84" t="s">
        <v>68</v>
      </c>
      <c r="BC2741" s="84" t="s">
        <v>133</v>
      </c>
      <c r="BD2741" s="84" t="s">
        <v>134</v>
      </c>
      <c r="BE2741" s="84" t="s">
        <v>139</v>
      </c>
      <c r="BF2741" s="84" t="s">
        <v>122</v>
      </c>
      <c r="BG2741" s="84" t="s">
        <v>69</v>
      </c>
      <c r="BH2741" s="92" t="s">
        <v>16162</v>
      </c>
      <c r="BI2741" s="84" t="s">
        <v>122</v>
      </c>
      <c r="BJ2741" s="84" t="s">
        <v>16163</v>
      </c>
      <c r="BK2741" s="84" t="s">
        <v>75</v>
      </c>
      <c r="BL2741" s="84" t="s">
        <v>122</v>
      </c>
      <c r="BM2741" s="84" t="s">
        <v>134</v>
      </c>
      <c r="BN2741" s="84" t="s">
        <v>70</v>
      </c>
      <c r="BO2741" s="84" t="s">
        <v>71</v>
      </c>
      <c r="BP2741" s="84" t="s">
        <v>122</v>
      </c>
      <c r="BQ2741" s="84" t="s">
        <v>163</v>
      </c>
    </row>
    <row r="2742" spans="1:69" ht="14.4" x14ac:dyDescent="0.3">
      <c r="A2742" s="40" t="str">
        <f t="shared" si="1186"/>
        <v>2025-09-21</v>
      </c>
      <c r="B2742" s="40" t="str">
        <f t="shared" si="1187"/>
        <v>SYD</v>
      </c>
      <c r="C2742" s="39" t="str">
        <f t="shared" si="1188"/>
        <v>98812563666</v>
      </c>
      <c r="D2742" s="41" t="str">
        <f t="shared" si="1189"/>
        <v>PKR253643263</v>
      </c>
      <c r="E2742" s="41" t="str">
        <f t="shared" si="1190"/>
        <v>596421491941</v>
      </c>
      <c r="F2742" s="39" t="str">
        <f t="shared" si="1191"/>
        <v>2254241</v>
      </c>
      <c r="G2742" s="39" t="str">
        <f t="shared" si="1192"/>
        <v>WISE EXPRESS(HOJUUNNI)</v>
      </c>
      <c r="H2742" s="41" t="str">
        <f t="shared" si="1193"/>
        <v>유효정</v>
      </c>
      <c r="I2742" s="39" t="str">
        <f t="shared" si="1194"/>
        <v>47128</v>
      </c>
      <c r="J2742" s="52" t="str">
        <f t="shared" si="1195"/>
        <v/>
      </c>
      <c r="K2742" s="75">
        <f t="shared" si="1196"/>
        <v>1</v>
      </c>
      <c r="L2742" s="76">
        <f t="shared" si="1197"/>
        <v>0.6</v>
      </c>
      <c r="M2742" s="76">
        <f t="shared" si="1198"/>
        <v>1E-3</v>
      </c>
      <c r="N2742" s="76">
        <f t="shared" si="1199"/>
        <v>0.6</v>
      </c>
      <c r="O2742" s="42">
        <f t="shared" si="1200"/>
        <v>1</v>
      </c>
      <c r="P2742" s="39" t="str">
        <f t="shared" si="1201"/>
        <v>목록(Manifest)</v>
      </c>
      <c r="Q2742" s="72">
        <f t="shared" si="1202"/>
        <v>150</v>
      </c>
      <c r="R2742" s="43" t="str">
        <f t="shared" si="1203"/>
        <v>OZ602</v>
      </c>
      <c r="S2742" s="82" t="str">
        <f t="shared" si="1204"/>
        <v/>
      </c>
      <c r="T2742" s="40">
        <f t="shared" si="1205"/>
        <v>45921</v>
      </c>
      <c r="U2742" s="44">
        <v>2500</v>
      </c>
      <c r="V2742" s="44">
        <f t="shared" si="1206"/>
        <v>0</v>
      </c>
      <c r="W2742" s="77">
        <f t="shared" si="1207"/>
        <v>2500</v>
      </c>
      <c r="X2742" s="78">
        <f t="shared" si="1208"/>
        <v>0</v>
      </c>
      <c r="Y2742" s="44" cm="1">
        <f t="array" ref="Y2742">_xlfn.IFNA(_xlfn.IFS(AND(Q2742&gt;=2000, Q2742&lt;3000), 10000, AND(Q2742&gt;=3000, Q2742&lt;4000), 15000, AND(Q2742&gt;=4000, Q2742&lt;5000), 20000, AND(Q2742&gt;=5000), 25000),0)</f>
        <v>0</v>
      </c>
      <c r="Z2742" s="91">
        <f t="shared" si="1209"/>
        <v>0</v>
      </c>
      <c r="AA2742" s="44">
        <f t="shared" si="1210"/>
        <v>0</v>
      </c>
      <c r="AB2742" s="44"/>
      <c r="AC2742" s="44"/>
      <c r="AD2742" s="44"/>
      <c r="AE2742" s="44">
        <f>VLOOKUP(O2742,정산업데이트!$A$6:$B$12,2,10)</f>
        <v>0</v>
      </c>
      <c r="AF2742" s="44"/>
      <c r="AG2742" s="79">
        <f t="shared" si="1211"/>
        <v>0</v>
      </c>
      <c r="AH2742" s="80">
        <f t="shared" si="1212"/>
        <v>2500</v>
      </c>
      <c r="AI2742" s="93"/>
      <c r="AJ2742" s="84" t="s">
        <v>16026</v>
      </c>
      <c r="AK2742" s="84" t="s">
        <v>73</v>
      </c>
      <c r="AL2742" s="84" t="s">
        <v>16027</v>
      </c>
      <c r="AM2742" s="84" t="s">
        <v>16164</v>
      </c>
      <c r="AN2742" s="84" t="s">
        <v>16165</v>
      </c>
      <c r="AO2742" s="84" t="s">
        <v>16166</v>
      </c>
      <c r="AP2742" s="84" t="s">
        <v>581</v>
      </c>
      <c r="AQ2742" s="84" t="s">
        <v>122</v>
      </c>
      <c r="AR2742" s="85">
        <v>1</v>
      </c>
      <c r="AS2742" s="86">
        <v>0.6</v>
      </c>
      <c r="AT2742" s="86">
        <v>1E-3</v>
      </c>
      <c r="AU2742" s="86">
        <v>0.6</v>
      </c>
      <c r="AV2742" s="84" t="s">
        <v>7</v>
      </c>
      <c r="AW2742" s="86">
        <v>150</v>
      </c>
      <c r="AX2742" s="84" t="s">
        <v>68</v>
      </c>
      <c r="AY2742" s="84" t="s">
        <v>68</v>
      </c>
      <c r="AZ2742" s="84" t="s">
        <v>68</v>
      </c>
      <c r="BA2742" s="84" t="s">
        <v>68</v>
      </c>
      <c r="BB2742" s="84" t="s">
        <v>68</v>
      </c>
      <c r="BC2742" s="84" t="s">
        <v>133</v>
      </c>
      <c r="BD2742" s="84" t="s">
        <v>134</v>
      </c>
      <c r="BE2742" s="84" t="s">
        <v>139</v>
      </c>
      <c r="BF2742" s="84" t="s">
        <v>122</v>
      </c>
      <c r="BG2742" s="84" t="s">
        <v>69</v>
      </c>
      <c r="BH2742" s="92" t="s">
        <v>16167</v>
      </c>
      <c r="BI2742" s="84" t="s">
        <v>122</v>
      </c>
      <c r="BJ2742" s="84" t="s">
        <v>16168</v>
      </c>
      <c r="BK2742" s="84" t="s">
        <v>75</v>
      </c>
      <c r="BL2742" s="84" t="s">
        <v>122</v>
      </c>
      <c r="BM2742" s="84" t="s">
        <v>134</v>
      </c>
      <c r="BN2742" s="84" t="s">
        <v>70</v>
      </c>
      <c r="BO2742" s="84" t="s">
        <v>71</v>
      </c>
      <c r="BP2742" s="84" t="s">
        <v>122</v>
      </c>
      <c r="BQ2742" s="84" t="s">
        <v>163</v>
      </c>
    </row>
    <row r="2743" spans="1:69" ht="14.4" x14ac:dyDescent="0.3">
      <c r="A2743" s="40" t="str">
        <f t="shared" si="1186"/>
        <v>2025-09-21</v>
      </c>
      <c r="B2743" s="40" t="str">
        <f t="shared" si="1187"/>
        <v>SYD</v>
      </c>
      <c r="C2743" s="39" t="str">
        <f t="shared" si="1188"/>
        <v>98812563666</v>
      </c>
      <c r="D2743" s="41" t="str">
        <f t="shared" si="1189"/>
        <v>PKR253643264</v>
      </c>
      <c r="E2743" s="41" t="str">
        <f t="shared" si="1190"/>
        <v>596421491952</v>
      </c>
      <c r="F2743" s="39" t="str">
        <f t="shared" si="1191"/>
        <v>2254241</v>
      </c>
      <c r="G2743" s="39" t="str">
        <f t="shared" si="1192"/>
        <v>WISE EXPRESS(HOJUUNNI)</v>
      </c>
      <c r="H2743" s="41" t="str">
        <f t="shared" si="1193"/>
        <v>이영선</v>
      </c>
      <c r="I2743" s="39" t="str">
        <f t="shared" si="1194"/>
        <v>59710</v>
      </c>
      <c r="J2743" s="52" t="str">
        <f t="shared" si="1195"/>
        <v/>
      </c>
      <c r="K2743" s="75">
        <f t="shared" si="1196"/>
        <v>1</v>
      </c>
      <c r="L2743" s="76">
        <f t="shared" si="1197"/>
        <v>0.4</v>
      </c>
      <c r="M2743" s="76">
        <f t="shared" si="1198"/>
        <v>1E-3</v>
      </c>
      <c r="N2743" s="76">
        <f t="shared" si="1199"/>
        <v>0.4</v>
      </c>
      <c r="O2743" s="42">
        <f t="shared" si="1200"/>
        <v>0.5</v>
      </c>
      <c r="P2743" s="39" t="str">
        <f t="shared" si="1201"/>
        <v>목록(Manifest)</v>
      </c>
      <c r="Q2743" s="72">
        <f t="shared" si="1202"/>
        <v>95</v>
      </c>
      <c r="R2743" s="43" t="str">
        <f t="shared" si="1203"/>
        <v>OZ602</v>
      </c>
      <c r="S2743" s="82" t="str">
        <f t="shared" si="1204"/>
        <v/>
      </c>
      <c r="T2743" s="40">
        <f t="shared" si="1205"/>
        <v>45921</v>
      </c>
      <c r="U2743" s="44">
        <v>2500</v>
      </c>
      <c r="V2743" s="44">
        <f t="shared" si="1206"/>
        <v>0</v>
      </c>
      <c r="W2743" s="77">
        <f t="shared" si="1207"/>
        <v>2500</v>
      </c>
      <c r="X2743" s="78">
        <f t="shared" si="1208"/>
        <v>0</v>
      </c>
      <c r="Y2743" s="44" cm="1">
        <f t="array" ref="Y2743">_xlfn.IFNA(_xlfn.IFS(AND(Q2743&gt;=2000, Q2743&lt;3000), 10000, AND(Q2743&gt;=3000, Q2743&lt;4000), 15000, AND(Q2743&gt;=4000, Q2743&lt;5000), 20000, AND(Q2743&gt;=5000), 25000),0)</f>
        <v>0</v>
      </c>
      <c r="Z2743" s="91">
        <f t="shared" si="1209"/>
        <v>0</v>
      </c>
      <c r="AA2743" s="44">
        <f t="shared" si="1210"/>
        <v>0</v>
      </c>
      <c r="AB2743" s="44"/>
      <c r="AC2743" s="44"/>
      <c r="AD2743" s="44"/>
      <c r="AE2743" s="44">
        <f>VLOOKUP(O2743,정산업데이트!$A$6:$B$12,2,10)</f>
        <v>0</v>
      </c>
      <c r="AF2743" s="44"/>
      <c r="AG2743" s="79">
        <f t="shared" si="1211"/>
        <v>0</v>
      </c>
      <c r="AH2743" s="80">
        <f t="shared" si="1212"/>
        <v>2500</v>
      </c>
      <c r="AI2743" s="93"/>
      <c r="AJ2743" s="84" t="s">
        <v>16026</v>
      </c>
      <c r="AK2743" s="84" t="s">
        <v>73</v>
      </c>
      <c r="AL2743" s="84" t="s">
        <v>16027</v>
      </c>
      <c r="AM2743" s="84" t="s">
        <v>16169</v>
      </c>
      <c r="AN2743" s="84" t="s">
        <v>1203</v>
      </c>
      <c r="AO2743" s="84" t="s">
        <v>16170</v>
      </c>
      <c r="AP2743" s="84" t="s">
        <v>16171</v>
      </c>
      <c r="AQ2743" s="84" t="s">
        <v>122</v>
      </c>
      <c r="AR2743" s="85">
        <v>1</v>
      </c>
      <c r="AS2743" s="86">
        <v>0.4</v>
      </c>
      <c r="AT2743" s="86">
        <v>1E-3</v>
      </c>
      <c r="AU2743" s="86">
        <v>0.4</v>
      </c>
      <c r="AV2743" s="84" t="s">
        <v>7</v>
      </c>
      <c r="AW2743" s="86">
        <v>95</v>
      </c>
      <c r="AX2743" s="84" t="s">
        <v>68</v>
      </c>
      <c r="AY2743" s="84" t="s">
        <v>68</v>
      </c>
      <c r="AZ2743" s="84" t="s">
        <v>68</v>
      </c>
      <c r="BA2743" s="84" t="s">
        <v>68</v>
      </c>
      <c r="BB2743" s="84" t="s">
        <v>68</v>
      </c>
      <c r="BC2743" s="84" t="s">
        <v>133</v>
      </c>
      <c r="BD2743" s="84" t="s">
        <v>134</v>
      </c>
      <c r="BE2743" s="84" t="s">
        <v>139</v>
      </c>
      <c r="BF2743" s="84" t="s">
        <v>122</v>
      </c>
      <c r="BG2743" s="84" t="s">
        <v>69</v>
      </c>
      <c r="BH2743" s="92" t="s">
        <v>16172</v>
      </c>
      <c r="BI2743" s="84" t="s">
        <v>122</v>
      </c>
      <c r="BJ2743" s="84" t="s">
        <v>16173</v>
      </c>
      <c r="BK2743" s="84" t="s">
        <v>75</v>
      </c>
      <c r="BL2743" s="84" t="s">
        <v>122</v>
      </c>
      <c r="BM2743" s="84" t="s">
        <v>134</v>
      </c>
      <c r="BN2743" s="84" t="s">
        <v>70</v>
      </c>
      <c r="BO2743" s="84" t="s">
        <v>71</v>
      </c>
      <c r="BP2743" s="84" t="s">
        <v>122</v>
      </c>
      <c r="BQ2743" s="84" t="s">
        <v>163</v>
      </c>
    </row>
    <row r="2744" spans="1:69" ht="14.4" x14ac:dyDescent="0.3">
      <c r="A2744" s="40" t="str">
        <f t="shared" si="1186"/>
        <v>2025-09-21</v>
      </c>
      <c r="B2744" s="40" t="str">
        <f t="shared" si="1187"/>
        <v>SYD</v>
      </c>
      <c r="C2744" s="39" t="str">
        <f t="shared" si="1188"/>
        <v>98812563666</v>
      </c>
      <c r="D2744" s="41" t="str">
        <f t="shared" si="1189"/>
        <v>PKR253643265</v>
      </c>
      <c r="E2744" s="41" t="str">
        <f t="shared" si="1190"/>
        <v>596421491963</v>
      </c>
      <c r="F2744" s="39" t="str">
        <f t="shared" si="1191"/>
        <v>2254241</v>
      </c>
      <c r="G2744" s="39" t="str">
        <f t="shared" si="1192"/>
        <v>WISE EXPRESS(HOJUUNNI)</v>
      </c>
      <c r="H2744" s="41" t="str">
        <f t="shared" si="1193"/>
        <v>정단비</v>
      </c>
      <c r="I2744" s="39" t="str">
        <f t="shared" si="1194"/>
        <v>55094</v>
      </c>
      <c r="J2744" s="52" t="str">
        <f t="shared" si="1195"/>
        <v/>
      </c>
      <c r="K2744" s="75">
        <f t="shared" si="1196"/>
        <v>1</v>
      </c>
      <c r="L2744" s="76">
        <f t="shared" si="1197"/>
        <v>0.4</v>
      </c>
      <c r="M2744" s="76">
        <f t="shared" si="1198"/>
        <v>1E-3</v>
      </c>
      <c r="N2744" s="76">
        <f t="shared" si="1199"/>
        <v>0.4</v>
      </c>
      <c r="O2744" s="42">
        <f t="shared" si="1200"/>
        <v>0.5</v>
      </c>
      <c r="P2744" s="39" t="str">
        <f t="shared" si="1201"/>
        <v>목록(Manifest)</v>
      </c>
      <c r="Q2744" s="72">
        <f t="shared" si="1202"/>
        <v>95</v>
      </c>
      <c r="R2744" s="43" t="str">
        <f t="shared" si="1203"/>
        <v>OZ602</v>
      </c>
      <c r="S2744" s="82" t="str">
        <f t="shared" si="1204"/>
        <v/>
      </c>
      <c r="T2744" s="40">
        <f t="shared" si="1205"/>
        <v>45921</v>
      </c>
      <c r="U2744" s="44">
        <v>2500</v>
      </c>
      <c r="V2744" s="44">
        <f t="shared" si="1206"/>
        <v>0</v>
      </c>
      <c r="W2744" s="77">
        <f t="shared" si="1207"/>
        <v>2500</v>
      </c>
      <c r="X2744" s="78">
        <f t="shared" si="1208"/>
        <v>0</v>
      </c>
      <c r="Y2744" s="44" cm="1">
        <f t="array" ref="Y2744">_xlfn.IFNA(_xlfn.IFS(AND(Q2744&gt;=2000, Q2744&lt;3000), 10000, AND(Q2744&gt;=3000, Q2744&lt;4000), 15000, AND(Q2744&gt;=4000, Q2744&lt;5000), 20000, AND(Q2744&gt;=5000), 25000),0)</f>
        <v>0</v>
      </c>
      <c r="Z2744" s="91">
        <f t="shared" si="1209"/>
        <v>0</v>
      </c>
      <c r="AA2744" s="44">
        <f t="shared" si="1210"/>
        <v>0</v>
      </c>
      <c r="AB2744" s="44"/>
      <c r="AC2744" s="44"/>
      <c r="AD2744" s="44"/>
      <c r="AE2744" s="44">
        <f>VLOOKUP(O2744,정산업데이트!$A$6:$B$12,2,10)</f>
        <v>0</v>
      </c>
      <c r="AF2744" s="44"/>
      <c r="AG2744" s="79">
        <f t="shared" si="1211"/>
        <v>0</v>
      </c>
      <c r="AH2744" s="80">
        <f t="shared" si="1212"/>
        <v>2500</v>
      </c>
      <c r="AI2744" s="93"/>
      <c r="AJ2744" s="84" t="s">
        <v>16026</v>
      </c>
      <c r="AK2744" s="84" t="s">
        <v>73</v>
      </c>
      <c r="AL2744" s="84" t="s">
        <v>16027</v>
      </c>
      <c r="AM2744" s="84" t="s">
        <v>16174</v>
      </c>
      <c r="AN2744" s="84" t="s">
        <v>1558</v>
      </c>
      <c r="AO2744" s="84" t="s">
        <v>16175</v>
      </c>
      <c r="AP2744" s="84" t="s">
        <v>16176</v>
      </c>
      <c r="AQ2744" s="84" t="s">
        <v>122</v>
      </c>
      <c r="AR2744" s="85">
        <v>1</v>
      </c>
      <c r="AS2744" s="86">
        <v>0.4</v>
      </c>
      <c r="AT2744" s="86">
        <v>1E-3</v>
      </c>
      <c r="AU2744" s="86">
        <v>0.4</v>
      </c>
      <c r="AV2744" s="84" t="s">
        <v>7</v>
      </c>
      <c r="AW2744" s="86">
        <v>95</v>
      </c>
      <c r="AX2744" s="84" t="s">
        <v>68</v>
      </c>
      <c r="AY2744" s="84" t="s">
        <v>68</v>
      </c>
      <c r="AZ2744" s="84" t="s">
        <v>68</v>
      </c>
      <c r="BA2744" s="84" t="s">
        <v>68</v>
      </c>
      <c r="BB2744" s="84" t="s">
        <v>68</v>
      </c>
      <c r="BC2744" s="84" t="s">
        <v>133</v>
      </c>
      <c r="BD2744" s="84" t="s">
        <v>134</v>
      </c>
      <c r="BE2744" s="84" t="s">
        <v>139</v>
      </c>
      <c r="BF2744" s="84" t="s">
        <v>122</v>
      </c>
      <c r="BG2744" s="84" t="s">
        <v>69</v>
      </c>
      <c r="BH2744" s="92" t="s">
        <v>16177</v>
      </c>
      <c r="BI2744" s="84" t="s">
        <v>122</v>
      </c>
      <c r="BJ2744" s="84" t="s">
        <v>16178</v>
      </c>
      <c r="BK2744" s="84" t="s">
        <v>75</v>
      </c>
      <c r="BL2744" s="84" t="s">
        <v>122</v>
      </c>
      <c r="BM2744" s="84" t="s">
        <v>134</v>
      </c>
      <c r="BN2744" s="84" t="s">
        <v>70</v>
      </c>
      <c r="BO2744" s="84" t="s">
        <v>71</v>
      </c>
      <c r="BP2744" s="84" t="s">
        <v>122</v>
      </c>
      <c r="BQ2744" s="84" t="s">
        <v>163</v>
      </c>
    </row>
    <row r="2745" spans="1:69" ht="14.4" x14ac:dyDescent="0.3">
      <c r="A2745" s="40" t="str">
        <f t="shared" si="1186"/>
        <v>2025-09-21</v>
      </c>
      <c r="B2745" s="40" t="str">
        <f t="shared" si="1187"/>
        <v>SYD</v>
      </c>
      <c r="C2745" s="39" t="str">
        <f t="shared" si="1188"/>
        <v>98812563666</v>
      </c>
      <c r="D2745" s="41" t="str">
        <f t="shared" si="1189"/>
        <v>PKR253667825</v>
      </c>
      <c r="E2745" s="41" t="str">
        <f t="shared" si="1190"/>
        <v>596421495835</v>
      </c>
      <c r="F2745" s="39" t="str">
        <f t="shared" si="1191"/>
        <v>2256683</v>
      </c>
      <c r="G2745" s="39" t="str">
        <f t="shared" si="1192"/>
        <v>WISE EXPRESS LOGISTICS(PANGZIMOM)</v>
      </c>
      <c r="H2745" s="41" t="str">
        <f t="shared" si="1193"/>
        <v>최은호</v>
      </c>
      <c r="I2745" s="39" t="str">
        <f t="shared" si="1194"/>
        <v>44024</v>
      </c>
      <c r="J2745" s="52" t="str">
        <f t="shared" si="1195"/>
        <v/>
      </c>
      <c r="K2745" s="75">
        <f t="shared" si="1196"/>
        <v>1</v>
      </c>
      <c r="L2745" s="76">
        <f t="shared" si="1197"/>
        <v>1</v>
      </c>
      <c r="M2745" s="76">
        <f t="shared" si="1198"/>
        <v>1E-3</v>
      </c>
      <c r="N2745" s="76">
        <f t="shared" si="1199"/>
        <v>1</v>
      </c>
      <c r="O2745" s="42">
        <f t="shared" si="1200"/>
        <v>1</v>
      </c>
      <c r="P2745" s="39" t="str">
        <f t="shared" si="1201"/>
        <v>목록(Manifest)</v>
      </c>
      <c r="Q2745" s="72">
        <f t="shared" si="1202"/>
        <v>45</v>
      </c>
      <c r="R2745" s="43" t="str">
        <f t="shared" si="1203"/>
        <v>OZ602</v>
      </c>
      <c r="S2745" s="82" t="str">
        <f t="shared" si="1204"/>
        <v/>
      </c>
      <c r="T2745" s="40">
        <f t="shared" si="1205"/>
        <v>45921</v>
      </c>
      <c r="U2745" s="44">
        <v>2500</v>
      </c>
      <c r="V2745" s="44">
        <f t="shared" si="1206"/>
        <v>0</v>
      </c>
      <c r="W2745" s="77">
        <f t="shared" si="1207"/>
        <v>2500</v>
      </c>
      <c r="X2745" s="78">
        <f t="shared" si="1208"/>
        <v>0</v>
      </c>
      <c r="Y2745" s="44" cm="1">
        <f t="array" ref="Y2745">_xlfn.IFNA(_xlfn.IFS(AND(Q2745&gt;=2000, Q2745&lt;3000), 10000, AND(Q2745&gt;=3000, Q2745&lt;4000), 15000, AND(Q2745&gt;=4000, Q2745&lt;5000), 20000, AND(Q2745&gt;=5000), 25000),0)</f>
        <v>0</v>
      </c>
      <c r="Z2745" s="91">
        <f t="shared" si="1209"/>
        <v>0</v>
      </c>
      <c r="AA2745" s="44">
        <f t="shared" si="1210"/>
        <v>0</v>
      </c>
      <c r="AB2745" s="44"/>
      <c r="AC2745" s="44"/>
      <c r="AD2745" s="44"/>
      <c r="AE2745" s="44">
        <f>VLOOKUP(O2745,정산업데이트!$A$6:$B$12,2,10)</f>
        <v>0</v>
      </c>
      <c r="AF2745" s="44"/>
      <c r="AG2745" s="79">
        <f t="shared" si="1211"/>
        <v>0</v>
      </c>
      <c r="AH2745" s="80">
        <f t="shared" si="1212"/>
        <v>2500</v>
      </c>
      <c r="AI2745" s="93"/>
      <c r="AJ2745" s="84" t="s">
        <v>16026</v>
      </c>
      <c r="AK2745" s="84" t="s">
        <v>73</v>
      </c>
      <c r="AL2745" s="84" t="s">
        <v>16027</v>
      </c>
      <c r="AM2745" s="84" t="s">
        <v>16179</v>
      </c>
      <c r="AN2745" s="84" t="s">
        <v>1652</v>
      </c>
      <c r="AO2745" s="84" t="s">
        <v>16180</v>
      </c>
      <c r="AP2745" s="84" t="s">
        <v>16181</v>
      </c>
      <c r="AQ2745" s="84" t="s">
        <v>122</v>
      </c>
      <c r="AR2745" s="85">
        <v>1</v>
      </c>
      <c r="AS2745" s="86">
        <v>1</v>
      </c>
      <c r="AT2745" s="86">
        <v>1E-3</v>
      </c>
      <c r="AU2745" s="86">
        <v>1</v>
      </c>
      <c r="AV2745" s="84" t="s">
        <v>7</v>
      </c>
      <c r="AW2745" s="86">
        <v>45</v>
      </c>
      <c r="AX2745" s="84" t="s">
        <v>68</v>
      </c>
      <c r="AY2745" s="84" t="s">
        <v>68</v>
      </c>
      <c r="AZ2745" s="84" t="s">
        <v>68</v>
      </c>
      <c r="BA2745" s="84" t="s">
        <v>68</v>
      </c>
      <c r="BB2745" s="84" t="s">
        <v>68</v>
      </c>
      <c r="BC2745" s="84" t="s">
        <v>441</v>
      </c>
      <c r="BD2745" s="84" t="s">
        <v>442</v>
      </c>
      <c r="BE2745" s="84" t="s">
        <v>444</v>
      </c>
      <c r="BF2745" s="84" t="s">
        <v>122</v>
      </c>
      <c r="BG2745" s="84" t="s">
        <v>69</v>
      </c>
      <c r="BH2745" s="92" t="s">
        <v>16182</v>
      </c>
      <c r="BI2745" s="84" t="s">
        <v>122</v>
      </c>
      <c r="BJ2745" s="84" t="s">
        <v>16183</v>
      </c>
      <c r="BK2745" s="84" t="s">
        <v>75</v>
      </c>
      <c r="BL2745" s="84" t="s">
        <v>122</v>
      </c>
      <c r="BM2745" s="84" t="s">
        <v>442</v>
      </c>
      <c r="BN2745" s="84" t="s">
        <v>70</v>
      </c>
      <c r="BO2745" s="84" t="s">
        <v>71</v>
      </c>
      <c r="BP2745" s="84" t="s">
        <v>122</v>
      </c>
      <c r="BQ2745" s="84" t="s">
        <v>163</v>
      </c>
    </row>
    <row r="2746" spans="1:69" ht="14.4" x14ac:dyDescent="0.3">
      <c r="A2746" s="40" t="str">
        <f t="shared" si="1186"/>
        <v>2025-09-21</v>
      </c>
      <c r="B2746" s="40" t="str">
        <f t="shared" si="1187"/>
        <v>SYD</v>
      </c>
      <c r="C2746" s="39" t="str">
        <f t="shared" si="1188"/>
        <v>98812563666</v>
      </c>
      <c r="D2746" s="41" t="str">
        <f t="shared" si="1189"/>
        <v>PKR253667826</v>
      </c>
      <c r="E2746" s="41" t="str">
        <f t="shared" si="1190"/>
        <v>596421495846</v>
      </c>
      <c r="F2746" s="39" t="str">
        <f t="shared" si="1191"/>
        <v>2256683</v>
      </c>
      <c r="G2746" s="39" t="str">
        <f t="shared" si="1192"/>
        <v>WISE EXPRESS LOGISTICS(PANGZIMOM)</v>
      </c>
      <c r="H2746" s="41" t="str">
        <f t="shared" si="1193"/>
        <v>서아름</v>
      </c>
      <c r="I2746" s="39" t="str">
        <f t="shared" si="1194"/>
        <v>06547</v>
      </c>
      <c r="J2746" s="52" t="str">
        <f t="shared" si="1195"/>
        <v/>
      </c>
      <c r="K2746" s="75">
        <f t="shared" si="1196"/>
        <v>1</v>
      </c>
      <c r="L2746" s="76">
        <f t="shared" si="1197"/>
        <v>1</v>
      </c>
      <c r="M2746" s="76">
        <f t="shared" si="1198"/>
        <v>1E-3</v>
      </c>
      <c r="N2746" s="76">
        <f t="shared" si="1199"/>
        <v>1</v>
      </c>
      <c r="O2746" s="42">
        <f t="shared" si="1200"/>
        <v>1</v>
      </c>
      <c r="P2746" s="39" t="str">
        <f t="shared" si="1201"/>
        <v>목록(Manifest)</v>
      </c>
      <c r="Q2746" s="72">
        <f t="shared" si="1202"/>
        <v>45</v>
      </c>
      <c r="R2746" s="43" t="str">
        <f t="shared" si="1203"/>
        <v>OZ602</v>
      </c>
      <c r="S2746" s="82" t="str">
        <f t="shared" si="1204"/>
        <v/>
      </c>
      <c r="T2746" s="40">
        <f t="shared" si="1205"/>
        <v>45921</v>
      </c>
      <c r="U2746" s="44">
        <v>2500</v>
      </c>
      <c r="V2746" s="44">
        <f t="shared" si="1206"/>
        <v>0</v>
      </c>
      <c r="W2746" s="77">
        <f t="shared" si="1207"/>
        <v>2500</v>
      </c>
      <c r="X2746" s="78">
        <f t="shared" si="1208"/>
        <v>0</v>
      </c>
      <c r="Y2746" s="44" cm="1">
        <f t="array" ref="Y2746">_xlfn.IFNA(_xlfn.IFS(AND(Q2746&gt;=2000, Q2746&lt;3000), 10000, AND(Q2746&gt;=3000, Q2746&lt;4000), 15000, AND(Q2746&gt;=4000, Q2746&lt;5000), 20000, AND(Q2746&gt;=5000), 25000),0)</f>
        <v>0</v>
      </c>
      <c r="Z2746" s="91">
        <f t="shared" si="1209"/>
        <v>0</v>
      </c>
      <c r="AA2746" s="44">
        <f t="shared" si="1210"/>
        <v>0</v>
      </c>
      <c r="AB2746" s="44"/>
      <c r="AC2746" s="44"/>
      <c r="AD2746" s="44"/>
      <c r="AE2746" s="44">
        <f>VLOOKUP(O2746,정산업데이트!$A$6:$B$12,2,10)</f>
        <v>0</v>
      </c>
      <c r="AF2746" s="44"/>
      <c r="AG2746" s="79">
        <f t="shared" si="1211"/>
        <v>0</v>
      </c>
      <c r="AH2746" s="80">
        <f t="shared" si="1212"/>
        <v>2500</v>
      </c>
      <c r="AI2746" s="93"/>
      <c r="AJ2746" s="84" t="s">
        <v>16026</v>
      </c>
      <c r="AK2746" s="84" t="s">
        <v>73</v>
      </c>
      <c r="AL2746" s="84" t="s">
        <v>16027</v>
      </c>
      <c r="AM2746" s="84" t="s">
        <v>16184</v>
      </c>
      <c r="AN2746" s="84" t="s">
        <v>16185</v>
      </c>
      <c r="AO2746" s="84" t="s">
        <v>16186</v>
      </c>
      <c r="AP2746" s="84" t="s">
        <v>16187</v>
      </c>
      <c r="AQ2746" s="84" t="s">
        <v>122</v>
      </c>
      <c r="AR2746" s="85">
        <v>1</v>
      </c>
      <c r="AS2746" s="86">
        <v>1</v>
      </c>
      <c r="AT2746" s="86">
        <v>1E-3</v>
      </c>
      <c r="AU2746" s="86">
        <v>1</v>
      </c>
      <c r="AV2746" s="84" t="s">
        <v>7</v>
      </c>
      <c r="AW2746" s="86">
        <v>45</v>
      </c>
      <c r="AX2746" s="84" t="s">
        <v>68</v>
      </c>
      <c r="AY2746" s="84" t="s">
        <v>68</v>
      </c>
      <c r="AZ2746" s="84" t="s">
        <v>68</v>
      </c>
      <c r="BA2746" s="84" t="s">
        <v>68</v>
      </c>
      <c r="BB2746" s="84" t="s">
        <v>68</v>
      </c>
      <c r="BC2746" s="84" t="s">
        <v>441</v>
      </c>
      <c r="BD2746" s="84" t="s">
        <v>442</v>
      </c>
      <c r="BE2746" s="84" t="s">
        <v>444</v>
      </c>
      <c r="BF2746" s="84" t="s">
        <v>122</v>
      </c>
      <c r="BG2746" s="84" t="s">
        <v>69</v>
      </c>
      <c r="BH2746" s="92" t="s">
        <v>16188</v>
      </c>
      <c r="BI2746" s="84" t="s">
        <v>122</v>
      </c>
      <c r="BJ2746" s="84" t="s">
        <v>16189</v>
      </c>
      <c r="BK2746" s="84" t="s">
        <v>75</v>
      </c>
      <c r="BL2746" s="84" t="s">
        <v>122</v>
      </c>
      <c r="BM2746" s="84" t="s">
        <v>442</v>
      </c>
      <c r="BN2746" s="84" t="s">
        <v>70</v>
      </c>
      <c r="BO2746" s="84" t="s">
        <v>71</v>
      </c>
      <c r="BP2746" s="84" t="s">
        <v>122</v>
      </c>
      <c r="BQ2746" s="84" t="s">
        <v>163</v>
      </c>
    </row>
    <row r="2747" spans="1:69" ht="14.4" x14ac:dyDescent="0.3">
      <c r="A2747" s="40" t="str">
        <f t="shared" si="1186"/>
        <v>2025-09-21</v>
      </c>
      <c r="B2747" s="40" t="str">
        <f t="shared" si="1187"/>
        <v>SYD</v>
      </c>
      <c r="C2747" s="39" t="str">
        <f t="shared" si="1188"/>
        <v>98812563666</v>
      </c>
      <c r="D2747" s="41" t="str">
        <f t="shared" si="1189"/>
        <v>PKR253667827</v>
      </c>
      <c r="E2747" s="41" t="str">
        <f t="shared" si="1190"/>
        <v>596421495850</v>
      </c>
      <c r="F2747" s="39" t="str">
        <f t="shared" si="1191"/>
        <v>2256683</v>
      </c>
      <c r="G2747" s="39" t="str">
        <f t="shared" si="1192"/>
        <v>WISE EXPRESS LOGISTICS(PANGZIMOM)</v>
      </c>
      <c r="H2747" s="41" t="str">
        <f t="shared" si="1193"/>
        <v>손지혜</v>
      </c>
      <c r="I2747" s="39" t="str">
        <f t="shared" si="1194"/>
        <v>08707</v>
      </c>
      <c r="J2747" s="52" t="str">
        <f t="shared" si="1195"/>
        <v/>
      </c>
      <c r="K2747" s="75">
        <f t="shared" si="1196"/>
        <v>1</v>
      </c>
      <c r="L2747" s="76">
        <f t="shared" si="1197"/>
        <v>1</v>
      </c>
      <c r="M2747" s="76">
        <f t="shared" si="1198"/>
        <v>1E-3</v>
      </c>
      <c r="N2747" s="76">
        <f t="shared" si="1199"/>
        <v>1</v>
      </c>
      <c r="O2747" s="42">
        <f t="shared" si="1200"/>
        <v>1</v>
      </c>
      <c r="P2747" s="39" t="str">
        <f t="shared" si="1201"/>
        <v>목록(Manifest)</v>
      </c>
      <c r="Q2747" s="72">
        <f t="shared" si="1202"/>
        <v>45</v>
      </c>
      <c r="R2747" s="43" t="str">
        <f t="shared" si="1203"/>
        <v>OZ602</v>
      </c>
      <c r="S2747" s="82" t="str">
        <f t="shared" si="1204"/>
        <v/>
      </c>
      <c r="T2747" s="40">
        <f t="shared" si="1205"/>
        <v>45921</v>
      </c>
      <c r="U2747" s="44">
        <v>2500</v>
      </c>
      <c r="V2747" s="44">
        <f t="shared" si="1206"/>
        <v>0</v>
      </c>
      <c r="W2747" s="77">
        <f t="shared" si="1207"/>
        <v>2500</v>
      </c>
      <c r="X2747" s="78">
        <f t="shared" si="1208"/>
        <v>0</v>
      </c>
      <c r="Y2747" s="44" cm="1">
        <f t="array" ref="Y2747">_xlfn.IFNA(_xlfn.IFS(AND(Q2747&gt;=2000, Q2747&lt;3000), 10000, AND(Q2747&gt;=3000, Q2747&lt;4000), 15000, AND(Q2747&gt;=4000, Q2747&lt;5000), 20000, AND(Q2747&gt;=5000), 25000),0)</f>
        <v>0</v>
      </c>
      <c r="Z2747" s="91">
        <f t="shared" si="1209"/>
        <v>0</v>
      </c>
      <c r="AA2747" s="44">
        <f t="shared" si="1210"/>
        <v>0</v>
      </c>
      <c r="AB2747" s="44"/>
      <c r="AC2747" s="44"/>
      <c r="AD2747" s="44"/>
      <c r="AE2747" s="44">
        <f>VLOOKUP(O2747,정산업데이트!$A$6:$B$12,2,10)</f>
        <v>0</v>
      </c>
      <c r="AF2747" s="44"/>
      <c r="AG2747" s="79">
        <f t="shared" si="1211"/>
        <v>0</v>
      </c>
      <c r="AH2747" s="80">
        <f t="shared" si="1212"/>
        <v>2500</v>
      </c>
      <c r="AI2747" s="93"/>
      <c r="AJ2747" s="84" t="s">
        <v>16026</v>
      </c>
      <c r="AK2747" s="84" t="s">
        <v>73</v>
      </c>
      <c r="AL2747" s="84" t="s">
        <v>16027</v>
      </c>
      <c r="AM2747" s="84" t="s">
        <v>16190</v>
      </c>
      <c r="AN2747" s="84" t="s">
        <v>16191</v>
      </c>
      <c r="AO2747" s="84" t="s">
        <v>16192</v>
      </c>
      <c r="AP2747" s="84" t="s">
        <v>16193</v>
      </c>
      <c r="AQ2747" s="84" t="s">
        <v>122</v>
      </c>
      <c r="AR2747" s="85">
        <v>1</v>
      </c>
      <c r="AS2747" s="86">
        <v>1</v>
      </c>
      <c r="AT2747" s="86">
        <v>1E-3</v>
      </c>
      <c r="AU2747" s="86">
        <v>1</v>
      </c>
      <c r="AV2747" s="84" t="s">
        <v>7</v>
      </c>
      <c r="AW2747" s="86">
        <v>45</v>
      </c>
      <c r="AX2747" s="84" t="s">
        <v>68</v>
      </c>
      <c r="AY2747" s="84" t="s">
        <v>68</v>
      </c>
      <c r="AZ2747" s="84" t="s">
        <v>68</v>
      </c>
      <c r="BA2747" s="84" t="s">
        <v>68</v>
      </c>
      <c r="BB2747" s="84" t="s">
        <v>68</v>
      </c>
      <c r="BC2747" s="84" t="s">
        <v>441</v>
      </c>
      <c r="BD2747" s="84" t="s">
        <v>442</v>
      </c>
      <c r="BE2747" s="84" t="s">
        <v>444</v>
      </c>
      <c r="BF2747" s="84" t="s">
        <v>122</v>
      </c>
      <c r="BG2747" s="84" t="s">
        <v>69</v>
      </c>
      <c r="BH2747" s="92" t="s">
        <v>16194</v>
      </c>
      <c r="BI2747" s="84" t="s">
        <v>122</v>
      </c>
      <c r="BJ2747" s="84" t="s">
        <v>16195</v>
      </c>
      <c r="BK2747" s="84" t="s">
        <v>75</v>
      </c>
      <c r="BL2747" s="84" t="s">
        <v>122</v>
      </c>
      <c r="BM2747" s="84" t="s">
        <v>442</v>
      </c>
      <c r="BN2747" s="84" t="s">
        <v>70</v>
      </c>
      <c r="BO2747" s="84" t="s">
        <v>71</v>
      </c>
      <c r="BP2747" s="84" t="s">
        <v>122</v>
      </c>
      <c r="BQ2747" s="84" t="s">
        <v>163</v>
      </c>
    </row>
    <row r="2748" spans="1:69" ht="14.4" x14ac:dyDescent="0.3">
      <c r="A2748" s="40" t="str">
        <f t="shared" si="1186"/>
        <v>2025-09-21</v>
      </c>
      <c r="B2748" s="40" t="str">
        <f t="shared" si="1187"/>
        <v>SYD</v>
      </c>
      <c r="C2748" s="39" t="str">
        <f t="shared" si="1188"/>
        <v>98812563666</v>
      </c>
      <c r="D2748" s="41" t="str">
        <f t="shared" si="1189"/>
        <v>PKR253667828</v>
      </c>
      <c r="E2748" s="41" t="str">
        <f t="shared" si="1190"/>
        <v>596421495861</v>
      </c>
      <c r="F2748" s="39" t="str">
        <f t="shared" si="1191"/>
        <v>2256683</v>
      </c>
      <c r="G2748" s="39" t="str">
        <f t="shared" si="1192"/>
        <v>WISE EXPRESS LOGISTICS(PANGZIMOM)</v>
      </c>
      <c r="H2748" s="41" t="str">
        <f t="shared" si="1193"/>
        <v>지현희</v>
      </c>
      <c r="I2748" s="39" t="str">
        <f t="shared" si="1194"/>
        <v>26352</v>
      </c>
      <c r="J2748" s="52" t="str">
        <f t="shared" si="1195"/>
        <v/>
      </c>
      <c r="K2748" s="75">
        <f t="shared" si="1196"/>
        <v>1</v>
      </c>
      <c r="L2748" s="76">
        <f t="shared" si="1197"/>
        <v>1</v>
      </c>
      <c r="M2748" s="76">
        <f t="shared" si="1198"/>
        <v>1E-3</v>
      </c>
      <c r="N2748" s="76">
        <f t="shared" si="1199"/>
        <v>1</v>
      </c>
      <c r="O2748" s="42">
        <f t="shared" si="1200"/>
        <v>1</v>
      </c>
      <c r="P2748" s="39" t="str">
        <f t="shared" si="1201"/>
        <v>목록(Manifest)</v>
      </c>
      <c r="Q2748" s="72">
        <f t="shared" si="1202"/>
        <v>45</v>
      </c>
      <c r="R2748" s="43" t="str">
        <f t="shared" si="1203"/>
        <v>OZ602</v>
      </c>
      <c r="S2748" s="82" t="str">
        <f t="shared" si="1204"/>
        <v/>
      </c>
      <c r="T2748" s="40">
        <f t="shared" si="1205"/>
        <v>45921</v>
      </c>
      <c r="U2748" s="44">
        <v>2500</v>
      </c>
      <c r="V2748" s="44">
        <f t="shared" si="1206"/>
        <v>0</v>
      </c>
      <c r="W2748" s="77">
        <f t="shared" si="1207"/>
        <v>2500</v>
      </c>
      <c r="X2748" s="78">
        <f t="shared" si="1208"/>
        <v>0</v>
      </c>
      <c r="Y2748" s="44" cm="1">
        <f t="array" ref="Y2748">_xlfn.IFNA(_xlfn.IFS(AND(Q2748&gt;=2000, Q2748&lt;3000), 10000, AND(Q2748&gt;=3000, Q2748&lt;4000), 15000, AND(Q2748&gt;=4000, Q2748&lt;5000), 20000, AND(Q2748&gt;=5000), 25000),0)</f>
        <v>0</v>
      </c>
      <c r="Z2748" s="91">
        <f t="shared" si="1209"/>
        <v>0</v>
      </c>
      <c r="AA2748" s="44">
        <f t="shared" si="1210"/>
        <v>0</v>
      </c>
      <c r="AB2748" s="44"/>
      <c r="AC2748" s="44"/>
      <c r="AD2748" s="44"/>
      <c r="AE2748" s="44">
        <f>VLOOKUP(O2748,정산업데이트!$A$6:$B$12,2,10)</f>
        <v>0</v>
      </c>
      <c r="AF2748" s="44"/>
      <c r="AG2748" s="79">
        <f t="shared" si="1211"/>
        <v>0</v>
      </c>
      <c r="AH2748" s="80">
        <f t="shared" si="1212"/>
        <v>2500</v>
      </c>
      <c r="AI2748" s="93"/>
      <c r="AJ2748" s="84" t="s">
        <v>16026</v>
      </c>
      <c r="AK2748" s="84" t="s">
        <v>73</v>
      </c>
      <c r="AL2748" s="84" t="s">
        <v>16027</v>
      </c>
      <c r="AM2748" s="84" t="s">
        <v>16196</v>
      </c>
      <c r="AN2748" s="84" t="s">
        <v>16197</v>
      </c>
      <c r="AO2748" s="84" t="s">
        <v>16198</v>
      </c>
      <c r="AP2748" s="84" t="s">
        <v>1479</v>
      </c>
      <c r="AQ2748" s="84" t="s">
        <v>122</v>
      </c>
      <c r="AR2748" s="85">
        <v>1</v>
      </c>
      <c r="AS2748" s="86">
        <v>1</v>
      </c>
      <c r="AT2748" s="86">
        <v>1E-3</v>
      </c>
      <c r="AU2748" s="86">
        <v>1</v>
      </c>
      <c r="AV2748" s="84" t="s">
        <v>7</v>
      </c>
      <c r="AW2748" s="86">
        <v>45</v>
      </c>
      <c r="AX2748" s="84" t="s">
        <v>68</v>
      </c>
      <c r="AY2748" s="84" t="s">
        <v>68</v>
      </c>
      <c r="AZ2748" s="84" t="s">
        <v>68</v>
      </c>
      <c r="BA2748" s="84" t="s">
        <v>68</v>
      </c>
      <c r="BB2748" s="84" t="s">
        <v>68</v>
      </c>
      <c r="BC2748" s="84" t="s">
        <v>441</v>
      </c>
      <c r="BD2748" s="84" t="s">
        <v>442</v>
      </c>
      <c r="BE2748" s="84" t="s">
        <v>444</v>
      </c>
      <c r="BF2748" s="84" t="s">
        <v>122</v>
      </c>
      <c r="BG2748" s="84" t="s">
        <v>69</v>
      </c>
      <c r="BH2748" s="92" t="s">
        <v>16199</v>
      </c>
      <c r="BI2748" s="84" t="s">
        <v>122</v>
      </c>
      <c r="BJ2748" s="84" t="s">
        <v>16200</v>
      </c>
      <c r="BK2748" s="84" t="s">
        <v>75</v>
      </c>
      <c r="BL2748" s="84" t="s">
        <v>122</v>
      </c>
      <c r="BM2748" s="84" t="s">
        <v>442</v>
      </c>
      <c r="BN2748" s="84" t="s">
        <v>70</v>
      </c>
      <c r="BO2748" s="84" t="s">
        <v>71</v>
      </c>
      <c r="BP2748" s="84" t="s">
        <v>122</v>
      </c>
      <c r="BQ2748" s="84" t="s">
        <v>163</v>
      </c>
    </row>
    <row r="2749" spans="1:69" ht="14.4" x14ac:dyDescent="0.3">
      <c r="A2749" s="40" t="str">
        <f t="shared" si="1186"/>
        <v>2025-09-21</v>
      </c>
      <c r="B2749" s="40" t="str">
        <f t="shared" si="1187"/>
        <v>SYD</v>
      </c>
      <c r="C2749" s="39" t="str">
        <f t="shared" si="1188"/>
        <v>98812563666</v>
      </c>
      <c r="D2749" s="41" t="str">
        <f t="shared" si="1189"/>
        <v>PKR253667829</v>
      </c>
      <c r="E2749" s="41" t="str">
        <f t="shared" si="1190"/>
        <v>596421495872</v>
      </c>
      <c r="F2749" s="39" t="str">
        <f t="shared" si="1191"/>
        <v>2256683</v>
      </c>
      <c r="G2749" s="39" t="str">
        <f t="shared" si="1192"/>
        <v>WISE EXPRESS LOGISTICS(PANGZIMOM)</v>
      </c>
      <c r="H2749" s="41" t="str">
        <f t="shared" si="1193"/>
        <v>김보라</v>
      </c>
      <c r="I2749" s="39" t="str">
        <f t="shared" si="1194"/>
        <v>17893</v>
      </c>
      <c r="J2749" s="52" t="str">
        <f t="shared" si="1195"/>
        <v/>
      </c>
      <c r="K2749" s="75">
        <f t="shared" si="1196"/>
        <v>1</v>
      </c>
      <c r="L2749" s="76">
        <f t="shared" si="1197"/>
        <v>1</v>
      </c>
      <c r="M2749" s="76">
        <f t="shared" si="1198"/>
        <v>1E-3</v>
      </c>
      <c r="N2749" s="76">
        <f t="shared" si="1199"/>
        <v>1</v>
      </c>
      <c r="O2749" s="42">
        <f t="shared" si="1200"/>
        <v>1</v>
      </c>
      <c r="P2749" s="39" t="str">
        <f t="shared" si="1201"/>
        <v>선별(검사,Manifest-Inspection)</v>
      </c>
      <c r="Q2749" s="72">
        <f t="shared" si="1202"/>
        <v>45</v>
      </c>
      <c r="R2749" s="43" t="str">
        <f t="shared" si="1203"/>
        <v>OZ602</v>
      </c>
      <c r="S2749" s="82" t="str">
        <f t="shared" si="1204"/>
        <v/>
      </c>
      <c r="T2749" s="40">
        <f t="shared" si="1205"/>
        <v>45921</v>
      </c>
      <c r="U2749" s="44">
        <v>2500</v>
      </c>
      <c r="V2749" s="44">
        <f t="shared" si="1206"/>
        <v>0</v>
      </c>
      <c r="W2749" s="77">
        <f t="shared" si="1207"/>
        <v>2500</v>
      </c>
      <c r="X2749" s="78">
        <f t="shared" si="1208"/>
        <v>0</v>
      </c>
      <c r="Y2749" s="44" cm="1">
        <f t="array" ref="Y2749">_xlfn.IFNA(_xlfn.IFS(AND(Q2749&gt;=2000, Q2749&lt;3000), 10000, AND(Q2749&gt;=3000, Q2749&lt;4000), 15000, AND(Q2749&gt;=4000, Q2749&lt;5000), 20000, AND(Q2749&gt;=5000), 25000),0)</f>
        <v>0</v>
      </c>
      <c r="Z2749" s="91">
        <f t="shared" si="1209"/>
        <v>0</v>
      </c>
      <c r="AA2749" s="44">
        <f t="shared" si="1210"/>
        <v>0</v>
      </c>
      <c r="AB2749" s="44"/>
      <c r="AC2749" s="44"/>
      <c r="AD2749" s="44"/>
      <c r="AE2749" s="44">
        <f>VLOOKUP(O2749,정산업데이트!$A$6:$B$12,2,10)</f>
        <v>0</v>
      </c>
      <c r="AF2749" s="44"/>
      <c r="AG2749" s="79">
        <f t="shared" si="1211"/>
        <v>0</v>
      </c>
      <c r="AH2749" s="80">
        <f t="shared" si="1212"/>
        <v>2500</v>
      </c>
      <c r="AI2749" s="93"/>
      <c r="AJ2749" s="84" t="s">
        <v>16026</v>
      </c>
      <c r="AK2749" s="84" t="s">
        <v>73</v>
      </c>
      <c r="AL2749" s="84" t="s">
        <v>16027</v>
      </c>
      <c r="AM2749" s="84" t="s">
        <v>16201</v>
      </c>
      <c r="AN2749" s="84" t="s">
        <v>765</v>
      </c>
      <c r="AO2749" s="84" t="s">
        <v>16202</v>
      </c>
      <c r="AP2749" s="84" t="s">
        <v>16203</v>
      </c>
      <c r="AQ2749" s="84" t="s">
        <v>122</v>
      </c>
      <c r="AR2749" s="85">
        <v>1</v>
      </c>
      <c r="AS2749" s="86">
        <v>1</v>
      </c>
      <c r="AT2749" s="86">
        <v>1E-3</v>
      </c>
      <c r="AU2749" s="86">
        <v>1</v>
      </c>
      <c r="AV2749" s="84" t="s">
        <v>131</v>
      </c>
      <c r="AW2749" s="86">
        <v>45</v>
      </c>
      <c r="AX2749" s="84" t="s">
        <v>68</v>
      </c>
      <c r="AY2749" s="84" t="s">
        <v>68</v>
      </c>
      <c r="AZ2749" s="84" t="s">
        <v>68</v>
      </c>
      <c r="BA2749" s="84" t="s">
        <v>68</v>
      </c>
      <c r="BB2749" s="84" t="s">
        <v>68</v>
      </c>
      <c r="BC2749" s="84" t="s">
        <v>441</v>
      </c>
      <c r="BD2749" s="84" t="s">
        <v>442</v>
      </c>
      <c r="BE2749" s="84" t="s">
        <v>444</v>
      </c>
      <c r="BF2749" s="84" t="s">
        <v>122</v>
      </c>
      <c r="BG2749" s="84" t="s">
        <v>69</v>
      </c>
      <c r="BH2749" s="92" t="s">
        <v>16204</v>
      </c>
      <c r="BI2749" s="84" t="s">
        <v>122</v>
      </c>
      <c r="BJ2749" s="84" t="s">
        <v>16205</v>
      </c>
      <c r="BK2749" s="84" t="s">
        <v>75</v>
      </c>
      <c r="BL2749" s="84" t="s">
        <v>122</v>
      </c>
      <c r="BM2749" s="84" t="s">
        <v>442</v>
      </c>
      <c r="BN2749" s="84" t="s">
        <v>70</v>
      </c>
      <c r="BO2749" s="84" t="s">
        <v>71</v>
      </c>
      <c r="BP2749" s="84" t="s">
        <v>122</v>
      </c>
      <c r="BQ2749" s="84" t="s">
        <v>163</v>
      </c>
    </row>
    <row r="2750" spans="1:69" ht="14.4" customHeight="1" x14ac:dyDescent="0.3">
      <c r="A2750" s="40" t="str">
        <f t="shared" si="1186"/>
        <v>2025-09-21</v>
      </c>
      <c r="B2750" s="40" t="str">
        <f t="shared" si="1187"/>
        <v>SYD</v>
      </c>
      <c r="C2750" s="39" t="str">
        <f t="shared" si="1188"/>
        <v>98812563666</v>
      </c>
      <c r="D2750" s="41" t="str">
        <f t="shared" si="1189"/>
        <v>PKR253667830</v>
      </c>
      <c r="E2750" s="41" t="str">
        <f t="shared" si="1190"/>
        <v>596421495883</v>
      </c>
      <c r="F2750" s="39" t="str">
        <f t="shared" si="1191"/>
        <v>2256683</v>
      </c>
      <c r="G2750" s="39" t="str">
        <f t="shared" si="1192"/>
        <v>WISE EXPRESS LOGISTICS(PANGZIMOM)</v>
      </c>
      <c r="H2750" s="41" t="str">
        <f t="shared" si="1193"/>
        <v>김지연</v>
      </c>
      <c r="I2750" s="39" t="str">
        <f t="shared" si="1194"/>
        <v>17721</v>
      </c>
      <c r="J2750" s="52" t="str">
        <f t="shared" si="1195"/>
        <v/>
      </c>
      <c r="K2750" s="75">
        <f t="shared" si="1196"/>
        <v>1</v>
      </c>
      <c r="L2750" s="76">
        <f t="shared" si="1197"/>
        <v>1</v>
      </c>
      <c r="M2750" s="76">
        <f t="shared" si="1198"/>
        <v>1E-3</v>
      </c>
      <c r="N2750" s="76">
        <f t="shared" si="1199"/>
        <v>1</v>
      </c>
      <c r="O2750" s="42">
        <f t="shared" si="1200"/>
        <v>1</v>
      </c>
      <c r="P2750" s="39" t="str">
        <f t="shared" si="1201"/>
        <v>선별(검사,Manifest-Inspection)</v>
      </c>
      <c r="Q2750" s="72">
        <f t="shared" si="1202"/>
        <v>45</v>
      </c>
      <c r="R2750" s="43" t="str">
        <f t="shared" si="1203"/>
        <v>OZ602</v>
      </c>
      <c r="S2750" s="82" t="str">
        <f t="shared" si="1204"/>
        <v/>
      </c>
      <c r="T2750" s="40">
        <f t="shared" si="1205"/>
        <v>45921</v>
      </c>
      <c r="U2750" s="44">
        <v>2500</v>
      </c>
      <c r="V2750" s="44">
        <f t="shared" si="1206"/>
        <v>0</v>
      </c>
      <c r="W2750" s="77">
        <f t="shared" si="1207"/>
        <v>2500</v>
      </c>
      <c r="X2750" s="78">
        <f t="shared" si="1208"/>
        <v>0</v>
      </c>
      <c r="Y2750" s="44" cm="1">
        <f t="array" ref="Y2750">_xlfn.IFNA(_xlfn.IFS(AND(Q2750&gt;=2000, Q2750&lt;3000), 10000, AND(Q2750&gt;=3000, Q2750&lt;4000), 15000, AND(Q2750&gt;=4000, Q2750&lt;5000), 20000, AND(Q2750&gt;=5000), 25000),0)</f>
        <v>0</v>
      </c>
      <c r="Z2750" s="91">
        <f t="shared" si="1209"/>
        <v>0</v>
      </c>
      <c r="AA2750" s="44">
        <f t="shared" si="1210"/>
        <v>0</v>
      </c>
      <c r="AB2750" s="44"/>
      <c r="AC2750" s="44"/>
      <c r="AD2750" s="44"/>
      <c r="AE2750" s="44">
        <f>VLOOKUP(O2750,정산업데이트!$A$6:$B$12,2,10)</f>
        <v>0</v>
      </c>
      <c r="AF2750" s="44"/>
      <c r="AG2750" s="79">
        <f t="shared" si="1211"/>
        <v>0</v>
      </c>
      <c r="AH2750" s="80">
        <f t="shared" si="1212"/>
        <v>2500</v>
      </c>
      <c r="AI2750" s="93"/>
      <c r="AJ2750" s="84" t="s">
        <v>16026</v>
      </c>
      <c r="AK2750" s="84" t="s">
        <v>73</v>
      </c>
      <c r="AL2750" s="84" t="s">
        <v>16027</v>
      </c>
      <c r="AM2750" s="84" t="s">
        <v>16206</v>
      </c>
      <c r="AN2750" s="84" t="s">
        <v>285</v>
      </c>
      <c r="AO2750" s="84" t="s">
        <v>16207</v>
      </c>
      <c r="AP2750" s="84" t="s">
        <v>16208</v>
      </c>
      <c r="AQ2750" s="84" t="s">
        <v>122</v>
      </c>
      <c r="AR2750" s="85">
        <v>1</v>
      </c>
      <c r="AS2750" s="86">
        <v>1</v>
      </c>
      <c r="AT2750" s="86">
        <v>1E-3</v>
      </c>
      <c r="AU2750" s="86">
        <v>1</v>
      </c>
      <c r="AV2750" s="84" t="s">
        <v>131</v>
      </c>
      <c r="AW2750" s="86">
        <v>45</v>
      </c>
      <c r="AX2750" s="84" t="s">
        <v>68</v>
      </c>
      <c r="AY2750" s="84" t="s">
        <v>68</v>
      </c>
      <c r="AZ2750" s="84" t="s">
        <v>68</v>
      </c>
      <c r="BA2750" s="84" t="s">
        <v>68</v>
      </c>
      <c r="BB2750" s="84" t="s">
        <v>68</v>
      </c>
      <c r="BC2750" s="84" t="s">
        <v>441</v>
      </c>
      <c r="BD2750" s="84" t="s">
        <v>442</v>
      </c>
      <c r="BE2750" s="84" t="s">
        <v>444</v>
      </c>
      <c r="BF2750" s="84" t="s">
        <v>122</v>
      </c>
      <c r="BG2750" s="84" t="s">
        <v>69</v>
      </c>
      <c r="BH2750" s="92" t="s">
        <v>16209</v>
      </c>
      <c r="BI2750" s="84" t="s">
        <v>122</v>
      </c>
      <c r="BJ2750" s="84" t="s">
        <v>16210</v>
      </c>
      <c r="BK2750" s="84" t="s">
        <v>75</v>
      </c>
      <c r="BL2750" s="84" t="s">
        <v>122</v>
      </c>
      <c r="BM2750" s="84" t="s">
        <v>442</v>
      </c>
      <c r="BN2750" s="84" t="s">
        <v>70</v>
      </c>
      <c r="BO2750" s="84" t="s">
        <v>71</v>
      </c>
      <c r="BP2750" s="84" t="s">
        <v>122</v>
      </c>
      <c r="BQ2750" s="84" t="s">
        <v>163</v>
      </c>
    </row>
    <row r="2751" spans="1:69" ht="14.4" x14ac:dyDescent="0.3">
      <c r="A2751" s="40" t="str">
        <f t="shared" si="1186"/>
        <v>2025-09-21</v>
      </c>
      <c r="B2751" s="40" t="str">
        <f t="shared" si="1187"/>
        <v>SYD</v>
      </c>
      <c r="C2751" s="39" t="str">
        <f t="shared" si="1188"/>
        <v>98812563666</v>
      </c>
      <c r="D2751" s="41" t="str">
        <f t="shared" si="1189"/>
        <v>PKR253667831</v>
      </c>
      <c r="E2751" s="41" t="str">
        <f t="shared" si="1190"/>
        <v>596421495894</v>
      </c>
      <c r="F2751" s="39" t="str">
        <f t="shared" si="1191"/>
        <v>2256683</v>
      </c>
      <c r="G2751" s="39" t="str">
        <f t="shared" si="1192"/>
        <v>WISE EXPRESS LOGISTICS(PANGZIMOM)</v>
      </c>
      <c r="H2751" s="41" t="str">
        <f t="shared" si="1193"/>
        <v>임소윤</v>
      </c>
      <c r="I2751" s="39" t="str">
        <f t="shared" si="1194"/>
        <v>30145</v>
      </c>
      <c r="J2751" s="52" t="str">
        <f t="shared" si="1195"/>
        <v/>
      </c>
      <c r="K2751" s="75">
        <f t="shared" si="1196"/>
        <v>1</v>
      </c>
      <c r="L2751" s="76">
        <f t="shared" si="1197"/>
        <v>1</v>
      </c>
      <c r="M2751" s="76">
        <f t="shared" si="1198"/>
        <v>1E-3</v>
      </c>
      <c r="N2751" s="76">
        <f t="shared" si="1199"/>
        <v>1</v>
      </c>
      <c r="O2751" s="42">
        <f t="shared" si="1200"/>
        <v>1</v>
      </c>
      <c r="P2751" s="39" t="str">
        <f t="shared" si="1201"/>
        <v>목록(Manifest)</v>
      </c>
      <c r="Q2751" s="72">
        <f t="shared" si="1202"/>
        <v>45</v>
      </c>
      <c r="R2751" s="43" t="str">
        <f t="shared" si="1203"/>
        <v>OZ602</v>
      </c>
      <c r="S2751" s="82" t="str">
        <f t="shared" si="1204"/>
        <v/>
      </c>
      <c r="T2751" s="40">
        <f t="shared" si="1205"/>
        <v>45921</v>
      </c>
      <c r="U2751" s="44">
        <v>2500</v>
      </c>
      <c r="V2751" s="44">
        <f t="shared" si="1206"/>
        <v>0</v>
      </c>
      <c r="W2751" s="77">
        <f t="shared" si="1207"/>
        <v>2500</v>
      </c>
      <c r="X2751" s="78">
        <f t="shared" si="1208"/>
        <v>0</v>
      </c>
      <c r="Y2751" s="44" cm="1">
        <f t="array" ref="Y2751">_xlfn.IFNA(_xlfn.IFS(AND(Q2751&gt;=2000, Q2751&lt;3000), 10000, AND(Q2751&gt;=3000, Q2751&lt;4000), 15000, AND(Q2751&gt;=4000, Q2751&lt;5000), 20000, AND(Q2751&gt;=5000), 25000),0)</f>
        <v>0</v>
      </c>
      <c r="Z2751" s="91">
        <f t="shared" si="1209"/>
        <v>0</v>
      </c>
      <c r="AA2751" s="44">
        <f t="shared" si="1210"/>
        <v>0</v>
      </c>
      <c r="AB2751" s="44"/>
      <c r="AC2751" s="44"/>
      <c r="AD2751" s="44"/>
      <c r="AE2751" s="44">
        <f>VLOOKUP(O2751,정산업데이트!$A$6:$B$12,2,10)</f>
        <v>0</v>
      </c>
      <c r="AF2751" s="44"/>
      <c r="AG2751" s="79">
        <f t="shared" si="1211"/>
        <v>0</v>
      </c>
      <c r="AH2751" s="80">
        <f t="shared" si="1212"/>
        <v>2500</v>
      </c>
      <c r="AI2751" s="93"/>
      <c r="AJ2751" s="84" t="s">
        <v>16026</v>
      </c>
      <c r="AK2751" s="84" t="s">
        <v>73</v>
      </c>
      <c r="AL2751" s="84" t="s">
        <v>16027</v>
      </c>
      <c r="AM2751" s="84" t="s">
        <v>16211</v>
      </c>
      <c r="AN2751" s="84" t="s">
        <v>16212</v>
      </c>
      <c r="AO2751" s="84" t="s">
        <v>16213</v>
      </c>
      <c r="AP2751" s="84" t="s">
        <v>16214</v>
      </c>
      <c r="AQ2751" s="84" t="s">
        <v>122</v>
      </c>
      <c r="AR2751" s="85">
        <v>1</v>
      </c>
      <c r="AS2751" s="86">
        <v>1</v>
      </c>
      <c r="AT2751" s="86">
        <v>1E-3</v>
      </c>
      <c r="AU2751" s="86">
        <v>1</v>
      </c>
      <c r="AV2751" s="84" t="s">
        <v>7</v>
      </c>
      <c r="AW2751" s="86">
        <v>45</v>
      </c>
      <c r="AX2751" s="84" t="s">
        <v>68</v>
      </c>
      <c r="AY2751" s="84" t="s">
        <v>68</v>
      </c>
      <c r="AZ2751" s="84" t="s">
        <v>68</v>
      </c>
      <c r="BA2751" s="84" t="s">
        <v>68</v>
      </c>
      <c r="BB2751" s="84" t="s">
        <v>68</v>
      </c>
      <c r="BC2751" s="84" t="s">
        <v>441</v>
      </c>
      <c r="BD2751" s="84" t="s">
        <v>442</v>
      </c>
      <c r="BE2751" s="84" t="s">
        <v>444</v>
      </c>
      <c r="BF2751" s="84" t="s">
        <v>122</v>
      </c>
      <c r="BG2751" s="84" t="s">
        <v>69</v>
      </c>
      <c r="BH2751" s="92" t="s">
        <v>16215</v>
      </c>
      <c r="BI2751" s="84" t="s">
        <v>122</v>
      </c>
      <c r="BJ2751" s="84" t="s">
        <v>16216</v>
      </c>
      <c r="BK2751" s="84" t="s">
        <v>75</v>
      </c>
      <c r="BL2751" s="84" t="s">
        <v>122</v>
      </c>
      <c r="BM2751" s="84" t="s">
        <v>442</v>
      </c>
      <c r="BN2751" s="84" t="s">
        <v>70</v>
      </c>
      <c r="BO2751" s="84" t="s">
        <v>71</v>
      </c>
      <c r="BP2751" s="84" t="s">
        <v>122</v>
      </c>
      <c r="BQ2751" s="84" t="s">
        <v>163</v>
      </c>
    </row>
    <row r="2752" spans="1:69" ht="14.4" x14ac:dyDescent="0.3">
      <c r="A2752" s="40" t="str">
        <f t="shared" si="1186"/>
        <v>2025-09-21</v>
      </c>
      <c r="B2752" s="40" t="str">
        <f t="shared" si="1187"/>
        <v>SYD</v>
      </c>
      <c r="C2752" s="39" t="str">
        <f t="shared" si="1188"/>
        <v>98812563666</v>
      </c>
      <c r="D2752" s="41" t="str">
        <f t="shared" si="1189"/>
        <v>PKR253667832</v>
      </c>
      <c r="E2752" s="41" t="str">
        <f t="shared" si="1190"/>
        <v>596421495905</v>
      </c>
      <c r="F2752" s="39" t="str">
        <f t="shared" si="1191"/>
        <v>2256683</v>
      </c>
      <c r="G2752" s="39" t="str">
        <f t="shared" si="1192"/>
        <v>WISE EXPRESS LOGISTICS(PANGZIMOM)</v>
      </c>
      <c r="H2752" s="41" t="str">
        <f t="shared" si="1193"/>
        <v>윤정식</v>
      </c>
      <c r="I2752" s="39" t="str">
        <f t="shared" si="1194"/>
        <v>01144</v>
      </c>
      <c r="J2752" s="52" t="str">
        <f t="shared" si="1195"/>
        <v/>
      </c>
      <c r="K2752" s="75">
        <f t="shared" si="1196"/>
        <v>1</v>
      </c>
      <c r="L2752" s="76">
        <f t="shared" si="1197"/>
        <v>1</v>
      </c>
      <c r="M2752" s="76">
        <f t="shared" si="1198"/>
        <v>1E-3</v>
      </c>
      <c r="N2752" s="76">
        <f t="shared" si="1199"/>
        <v>1</v>
      </c>
      <c r="O2752" s="42">
        <f t="shared" si="1200"/>
        <v>1</v>
      </c>
      <c r="P2752" s="39" t="str">
        <f t="shared" si="1201"/>
        <v>목록(Manifest)</v>
      </c>
      <c r="Q2752" s="72">
        <f t="shared" si="1202"/>
        <v>45</v>
      </c>
      <c r="R2752" s="43" t="str">
        <f t="shared" si="1203"/>
        <v>OZ602</v>
      </c>
      <c r="S2752" s="82" t="str">
        <f t="shared" si="1204"/>
        <v/>
      </c>
      <c r="T2752" s="40">
        <f t="shared" si="1205"/>
        <v>45921</v>
      </c>
      <c r="U2752" s="44">
        <v>2500</v>
      </c>
      <c r="V2752" s="44">
        <f t="shared" si="1206"/>
        <v>0</v>
      </c>
      <c r="W2752" s="77">
        <f t="shared" si="1207"/>
        <v>2500</v>
      </c>
      <c r="X2752" s="78">
        <f t="shared" si="1208"/>
        <v>0</v>
      </c>
      <c r="Y2752" s="44" cm="1">
        <f t="array" ref="Y2752">_xlfn.IFNA(_xlfn.IFS(AND(Q2752&gt;=2000, Q2752&lt;3000), 10000, AND(Q2752&gt;=3000, Q2752&lt;4000), 15000, AND(Q2752&gt;=4000, Q2752&lt;5000), 20000, AND(Q2752&gt;=5000), 25000),0)</f>
        <v>0</v>
      </c>
      <c r="Z2752" s="91">
        <f t="shared" si="1209"/>
        <v>0</v>
      </c>
      <c r="AA2752" s="44">
        <f t="shared" si="1210"/>
        <v>0</v>
      </c>
      <c r="AB2752" s="44"/>
      <c r="AC2752" s="44"/>
      <c r="AD2752" s="44"/>
      <c r="AE2752" s="44">
        <f>VLOOKUP(O2752,정산업데이트!$A$6:$B$12,2,10)</f>
        <v>0</v>
      </c>
      <c r="AF2752" s="44"/>
      <c r="AG2752" s="79">
        <f t="shared" si="1211"/>
        <v>0</v>
      </c>
      <c r="AH2752" s="80">
        <f t="shared" si="1212"/>
        <v>2500</v>
      </c>
      <c r="AI2752" s="93"/>
      <c r="AJ2752" s="84" t="s">
        <v>16026</v>
      </c>
      <c r="AK2752" s="84" t="s">
        <v>73</v>
      </c>
      <c r="AL2752" s="84" t="s">
        <v>16027</v>
      </c>
      <c r="AM2752" s="84" t="s">
        <v>16217</v>
      </c>
      <c r="AN2752" s="84" t="s">
        <v>16218</v>
      </c>
      <c r="AO2752" s="84" t="s">
        <v>16219</v>
      </c>
      <c r="AP2752" s="84" t="s">
        <v>16220</v>
      </c>
      <c r="AQ2752" s="84" t="s">
        <v>122</v>
      </c>
      <c r="AR2752" s="85">
        <v>1</v>
      </c>
      <c r="AS2752" s="86">
        <v>1</v>
      </c>
      <c r="AT2752" s="86">
        <v>1E-3</v>
      </c>
      <c r="AU2752" s="86">
        <v>1</v>
      </c>
      <c r="AV2752" s="84" t="s">
        <v>7</v>
      </c>
      <c r="AW2752" s="86">
        <v>45</v>
      </c>
      <c r="AX2752" s="84" t="s">
        <v>68</v>
      </c>
      <c r="AY2752" s="84" t="s">
        <v>68</v>
      </c>
      <c r="AZ2752" s="84" t="s">
        <v>68</v>
      </c>
      <c r="BA2752" s="84" t="s">
        <v>68</v>
      </c>
      <c r="BB2752" s="84" t="s">
        <v>68</v>
      </c>
      <c r="BC2752" s="84" t="s">
        <v>441</v>
      </c>
      <c r="BD2752" s="84" t="s">
        <v>442</v>
      </c>
      <c r="BE2752" s="84" t="s">
        <v>444</v>
      </c>
      <c r="BF2752" s="84" t="s">
        <v>122</v>
      </c>
      <c r="BG2752" s="84" t="s">
        <v>69</v>
      </c>
      <c r="BH2752" s="92" t="s">
        <v>16221</v>
      </c>
      <c r="BI2752" s="84" t="s">
        <v>122</v>
      </c>
      <c r="BJ2752" s="84" t="s">
        <v>16222</v>
      </c>
      <c r="BK2752" s="84" t="s">
        <v>75</v>
      </c>
      <c r="BL2752" s="84" t="s">
        <v>122</v>
      </c>
      <c r="BM2752" s="84" t="s">
        <v>442</v>
      </c>
      <c r="BN2752" s="84" t="s">
        <v>70</v>
      </c>
      <c r="BO2752" s="84" t="s">
        <v>71</v>
      </c>
      <c r="BP2752" s="84" t="s">
        <v>122</v>
      </c>
      <c r="BQ2752" s="84" t="s">
        <v>163</v>
      </c>
    </row>
    <row r="2753" spans="1:69" ht="14.4" x14ac:dyDescent="0.3">
      <c r="A2753" s="40" t="str">
        <f t="shared" si="1186"/>
        <v>2025-09-21</v>
      </c>
      <c r="B2753" s="40" t="str">
        <f t="shared" si="1187"/>
        <v>SYD</v>
      </c>
      <c r="C2753" s="39" t="str">
        <f t="shared" si="1188"/>
        <v>98812563666</v>
      </c>
      <c r="D2753" s="41" t="str">
        <f t="shared" si="1189"/>
        <v>PKR253667833</v>
      </c>
      <c r="E2753" s="41" t="str">
        <f t="shared" si="1190"/>
        <v>596421495916</v>
      </c>
      <c r="F2753" s="39" t="str">
        <f t="shared" si="1191"/>
        <v>2256683</v>
      </c>
      <c r="G2753" s="39" t="str">
        <f t="shared" si="1192"/>
        <v>WISE EXPRESS LOGISTICS(PANGZIMOM)</v>
      </c>
      <c r="H2753" s="41" t="str">
        <f t="shared" si="1193"/>
        <v>이수진</v>
      </c>
      <c r="I2753" s="39" t="str">
        <f t="shared" si="1194"/>
        <v>04746</v>
      </c>
      <c r="J2753" s="52" t="str">
        <f t="shared" si="1195"/>
        <v/>
      </c>
      <c r="K2753" s="75">
        <f t="shared" si="1196"/>
        <v>1</v>
      </c>
      <c r="L2753" s="76">
        <f t="shared" si="1197"/>
        <v>1</v>
      </c>
      <c r="M2753" s="76">
        <f t="shared" si="1198"/>
        <v>1E-3</v>
      </c>
      <c r="N2753" s="76">
        <f t="shared" si="1199"/>
        <v>1</v>
      </c>
      <c r="O2753" s="42">
        <f t="shared" si="1200"/>
        <v>1</v>
      </c>
      <c r="P2753" s="39" t="str">
        <f t="shared" si="1201"/>
        <v>목록(Manifest)</v>
      </c>
      <c r="Q2753" s="72">
        <f t="shared" si="1202"/>
        <v>45</v>
      </c>
      <c r="R2753" s="43" t="str">
        <f t="shared" si="1203"/>
        <v>OZ602</v>
      </c>
      <c r="S2753" s="82" t="str">
        <f t="shared" si="1204"/>
        <v/>
      </c>
      <c r="T2753" s="40">
        <f t="shared" si="1205"/>
        <v>45921</v>
      </c>
      <c r="U2753" s="44">
        <v>2500</v>
      </c>
      <c r="V2753" s="44">
        <f t="shared" si="1206"/>
        <v>0</v>
      </c>
      <c r="W2753" s="77">
        <f t="shared" si="1207"/>
        <v>2500</v>
      </c>
      <c r="X2753" s="78">
        <f t="shared" si="1208"/>
        <v>0</v>
      </c>
      <c r="Y2753" s="44" cm="1">
        <f t="array" ref="Y2753">_xlfn.IFNA(_xlfn.IFS(AND(Q2753&gt;=2000, Q2753&lt;3000), 10000, AND(Q2753&gt;=3000, Q2753&lt;4000), 15000, AND(Q2753&gt;=4000, Q2753&lt;5000), 20000, AND(Q2753&gt;=5000), 25000),0)</f>
        <v>0</v>
      </c>
      <c r="Z2753" s="91">
        <f t="shared" si="1209"/>
        <v>0</v>
      </c>
      <c r="AA2753" s="44">
        <f t="shared" si="1210"/>
        <v>0</v>
      </c>
      <c r="AB2753" s="44"/>
      <c r="AC2753" s="44"/>
      <c r="AD2753" s="44"/>
      <c r="AE2753" s="44">
        <f>VLOOKUP(O2753,정산업데이트!$A$6:$B$12,2,10)</f>
        <v>0</v>
      </c>
      <c r="AF2753" s="44"/>
      <c r="AG2753" s="79">
        <f t="shared" si="1211"/>
        <v>0</v>
      </c>
      <c r="AH2753" s="80">
        <f t="shared" si="1212"/>
        <v>2500</v>
      </c>
      <c r="AJ2753" s="84" t="s">
        <v>16026</v>
      </c>
      <c r="AK2753" s="84" t="s">
        <v>73</v>
      </c>
      <c r="AL2753" s="84" t="s">
        <v>16027</v>
      </c>
      <c r="AM2753" s="84" t="s">
        <v>16223</v>
      </c>
      <c r="AN2753" s="84" t="s">
        <v>374</v>
      </c>
      <c r="AO2753" s="84" t="s">
        <v>16224</v>
      </c>
      <c r="AP2753" s="84" t="s">
        <v>527</v>
      </c>
      <c r="AQ2753" s="84" t="s">
        <v>122</v>
      </c>
      <c r="AR2753" s="85">
        <v>1</v>
      </c>
      <c r="AS2753" s="86">
        <v>1</v>
      </c>
      <c r="AT2753" s="86">
        <v>1E-3</v>
      </c>
      <c r="AU2753" s="86">
        <v>1</v>
      </c>
      <c r="AV2753" s="84" t="s">
        <v>7</v>
      </c>
      <c r="AW2753" s="86">
        <v>45</v>
      </c>
      <c r="AX2753" s="84" t="s">
        <v>68</v>
      </c>
      <c r="AY2753" s="84" t="s">
        <v>68</v>
      </c>
      <c r="AZ2753" s="84" t="s">
        <v>68</v>
      </c>
      <c r="BA2753" s="84" t="s">
        <v>68</v>
      </c>
      <c r="BB2753" s="84" t="s">
        <v>68</v>
      </c>
      <c r="BC2753" s="84" t="s">
        <v>441</v>
      </c>
      <c r="BD2753" s="84" t="s">
        <v>442</v>
      </c>
      <c r="BE2753" s="84" t="s">
        <v>444</v>
      </c>
      <c r="BF2753" s="84" t="s">
        <v>122</v>
      </c>
      <c r="BG2753" s="84" t="s">
        <v>69</v>
      </c>
      <c r="BH2753" s="92" t="s">
        <v>16225</v>
      </c>
      <c r="BI2753" s="84" t="s">
        <v>122</v>
      </c>
      <c r="BJ2753" s="84" t="s">
        <v>16226</v>
      </c>
      <c r="BK2753" s="84" t="s">
        <v>75</v>
      </c>
      <c r="BL2753" s="84" t="s">
        <v>122</v>
      </c>
      <c r="BM2753" s="84" t="s">
        <v>442</v>
      </c>
      <c r="BN2753" s="84" t="s">
        <v>70</v>
      </c>
      <c r="BO2753" s="84" t="s">
        <v>71</v>
      </c>
      <c r="BP2753" s="84" t="s">
        <v>122</v>
      </c>
      <c r="BQ2753" s="84" t="s">
        <v>163</v>
      </c>
    </row>
    <row r="2754" spans="1:69" ht="14.4" x14ac:dyDescent="0.3">
      <c r="A2754" s="40" t="str">
        <f t="shared" si="1186"/>
        <v>2025-09-21</v>
      </c>
      <c r="B2754" s="40" t="str">
        <f t="shared" si="1187"/>
        <v>SYD</v>
      </c>
      <c r="C2754" s="39" t="str">
        <f t="shared" si="1188"/>
        <v>98812563666</v>
      </c>
      <c r="D2754" s="41" t="str">
        <f t="shared" si="1189"/>
        <v>PKR253667834</v>
      </c>
      <c r="E2754" s="41" t="str">
        <f t="shared" si="1190"/>
        <v>596421495920</v>
      </c>
      <c r="F2754" s="39" t="str">
        <f t="shared" si="1191"/>
        <v>2256683</v>
      </c>
      <c r="G2754" s="39" t="str">
        <f t="shared" si="1192"/>
        <v>WISE EXPRESS LOGISTICS(PANGZIMOM)</v>
      </c>
      <c r="H2754" s="41" t="str">
        <f t="shared" si="1193"/>
        <v>조은주</v>
      </c>
      <c r="I2754" s="39" t="str">
        <f t="shared" si="1194"/>
        <v>28113</v>
      </c>
      <c r="J2754" s="52" t="str">
        <f t="shared" si="1195"/>
        <v/>
      </c>
      <c r="K2754" s="75">
        <f t="shared" si="1196"/>
        <v>1</v>
      </c>
      <c r="L2754" s="76">
        <f t="shared" si="1197"/>
        <v>1</v>
      </c>
      <c r="M2754" s="76">
        <f t="shared" si="1198"/>
        <v>1E-3</v>
      </c>
      <c r="N2754" s="76">
        <f t="shared" si="1199"/>
        <v>1</v>
      </c>
      <c r="O2754" s="42">
        <f t="shared" si="1200"/>
        <v>1</v>
      </c>
      <c r="P2754" s="39" t="str">
        <f t="shared" si="1201"/>
        <v>목록(Manifest)</v>
      </c>
      <c r="Q2754" s="72">
        <f t="shared" si="1202"/>
        <v>45</v>
      </c>
      <c r="R2754" s="43" t="str">
        <f t="shared" si="1203"/>
        <v>OZ602</v>
      </c>
      <c r="S2754" s="82" t="str">
        <f t="shared" si="1204"/>
        <v/>
      </c>
      <c r="T2754" s="40">
        <f t="shared" si="1205"/>
        <v>45921</v>
      </c>
      <c r="U2754" s="44">
        <v>2500</v>
      </c>
      <c r="V2754" s="44">
        <f t="shared" si="1206"/>
        <v>0</v>
      </c>
      <c r="W2754" s="77">
        <f t="shared" si="1207"/>
        <v>2500</v>
      </c>
      <c r="X2754" s="78">
        <f t="shared" si="1208"/>
        <v>0</v>
      </c>
      <c r="Y2754" s="44" cm="1">
        <f t="array" ref="Y2754">_xlfn.IFNA(_xlfn.IFS(AND(Q2754&gt;=2000, Q2754&lt;3000), 10000, AND(Q2754&gt;=3000, Q2754&lt;4000), 15000, AND(Q2754&gt;=4000, Q2754&lt;5000), 20000, AND(Q2754&gt;=5000), 25000),0)</f>
        <v>0</v>
      </c>
      <c r="Z2754" s="91">
        <f t="shared" si="1209"/>
        <v>0</v>
      </c>
      <c r="AA2754" s="44">
        <f t="shared" si="1210"/>
        <v>0</v>
      </c>
      <c r="AB2754" s="44"/>
      <c r="AC2754" s="44"/>
      <c r="AD2754" s="44"/>
      <c r="AE2754" s="44">
        <f>VLOOKUP(O2754,정산업데이트!$A$6:$B$12,2,10)</f>
        <v>0</v>
      </c>
      <c r="AF2754" s="44"/>
      <c r="AG2754" s="79">
        <f t="shared" si="1211"/>
        <v>0</v>
      </c>
      <c r="AH2754" s="80">
        <f t="shared" si="1212"/>
        <v>2500</v>
      </c>
      <c r="AI2754" s="93"/>
      <c r="AJ2754" s="84" t="s">
        <v>16026</v>
      </c>
      <c r="AK2754" s="84" t="s">
        <v>73</v>
      </c>
      <c r="AL2754" s="84" t="s">
        <v>16027</v>
      </c>
      <c r="AM2754" s="84" t="s">
        <v>16227</v>
      </c>
      <c r="AN2754" s="84" t="s">
        <v>16228</v>
      </c>
      <c r="AO2754" s="84" t="s">
        <v>16229</v>
      </c>
      <c r="AP2754" s="84" t="s">
        <v>1510</v>
      </c>
      <c r="AQ2754" s="84" t="s">
        <v>122</v>
      </c>
      <c r="AR2754" s="85">
        <v>1</v>
      </c>
      <c r="AS2754" s="86">
        <v>1</v>
      </c>
      <c r="AT2754" s="86">
        <v>1E-3</v>
      </c>
      <c r="AU2754" s="86">
        <v>1</v>
      </c>
      <c r="AV2754" s="84" t="s">
        <v>7</v>
      </c>
      <c r="AW2754" s="86">
        <v>45</v>
      </c>
      <c r="AX2754" s="84" t="s">
        <v>68</v>
      </c>
      <c r="AY2754" s="84" t="s">
        <v>68</v>
      </c>
      <c r="AZ2754" s="84" t="s">
        <v>68</v>
      </c>
      <c r="BA2754" s="84" t="s">
        <v>68</v>
      </c>
      <c r="BB2754" s="84" t="s">
        <v>68</v>
      </c>
      <c r="BC2754" s="84" t="s">
        <v>441</v>
      </c>
      <c r="BD2754" s="84" t="s">
        <v>442</v>
      </c>
      <c r="BE2754" s="84" t="s">
        <v>444</v>
      </c>
      <c r="BF2754" s="84" t="s">
        <v>122</v>
      </c>
      <c r="BG2754" s="84" t="s">
        <v>69</v>
      </c>
      <c r="BH2754" s="92" t="s">
        <v>16230</v>
      </c>
      <c r="BI2754" s="84" t="s">
        <v>122</v>
      </c>
      <c r="BJ2754" s="84" t="s">
        <v>16231</v>
      </c>
      <c r="BK2754" s="84" t="s">
        <v>75</v>
      </c>
      <c r="BL2754" s="84" t="s">
        <v>122</v>
      </c>
      <c r="BM2754" s="84" t="s">
        <v>442</v>
      </c>
      <c r="BN2754" s="84" t="s">
        <v>70</v>
      </c>
      <c r="BO2754" s="84" t="s">
        <v>71</v>
      </c>
      <c r="BP2754" s="84" t="s">
        <v>122</v>
      </c>
      <c r="BQ2754" s="84" t="s">
        <v>163</v>
      </c>
    </row>
    <row r="2755" spans="1:69" ht="14.4" customHeight="1" x14ac:dyDescent="0.3">
      <c r="A2755" s="40" t="str">
        <f t="shared" si="1186"/>
        <v>2025-09-21</v>
      </c>
      <c r="B2755" s="40" t="str">
        <f t="shared" si="1187"/>
        <v>SYD</v>
      </c>
      <c r="C2755" s="39" t="str">
        <f t="shared" si="1188"/>
        <v>98812563666</v>
      </c>
      <c r="D2755" s="41" t="str">
        <f t="shared" si="1189"/>
        <v>PKR253689640</v>
      </c>
      <c r="E2755" s="41" t="str">
        <f t="shared" si="1190"/>
        <v>596421500120</v>
      </c>
      <c r="F2755" s="39" t="str">
        <f t="shared" si="1191"/>
        <v>2254225</v>
      </c>
      <c r="G2755" s="39" t="str">
        <f t="shared" si="1192"/>
        <v>WISE EXPRESS LOGISTICS PTY LTD</v>
      </c>
      <c r="H2755" s="41" t="str">
        <f t="shared" si="1193"/>
        <v>박선희</v>
      </c>
      <c r="I2755" s="39" t="str">
        <f t="shared" si="1194"/>
        <v>34640</v>
      </c>
      <c r="J2755" s="52" t="str">
        <f t="shared" si="1195"/>
        <v/>
      </c>
      <c r="K2755" s="75">
        <f t="shared" si="1196"/>
        <v>1</v>
      </c>
      <c r="L2755" s="76">
        <f t="shared" si="1197"/>
        <v>1.5</v>
      </c>
      <c r="M2755" s="76">
        <f t="shared" si="1198"/>
        <v>1E-3</v>
      </c>
      <c r="N2755" s="76">
        <f t="shared" si="1199"/>
        <v>1.5</v>
      </c>
      <c r="O2755" s="42">
        <f t="shared" si="1200"/>
        <v>1.5</v>
      </c>
      <c r="P2755" s="39" t="str">
        <f t="shared" si="1201"/>
        <v>일반(목록배제,Normal-Manifest Exception)</v>
      </c>
      <c r="Q2755" s="72">
        <f t="shared" si="1202"/>
        <v>120</v>
      </c>
      <c r="R2755" s="43" t="str">
        <f t="shared" si="1203"/>
        <v>OZ602</v>
      </c>
      <c r="S2755" s="82" t="str">
        <f t="shared" si="1204"/>
        <v/>
      </c>
      <c r="T2755" s="40">
        <f t="shared" si="1205"/>
        <v>45921</v>
      </c>
      <c r="U2755" s="44">
        <v>2500</v>
      </c>
      <c r="V2755" s="44">
        <f t="shared" si="1206"/>
        <v>0</v>
      </c>
      <c r="W2755" s="77">
        <f t="shared" si="1207"/>
        <v>2500</v>
      </c>
      <c r="X2755" s="78">
        <f t="shared" si="1208"/>
        <v>0</v>
      </c>
      <c r="Y2755" s="44" cm="1">
        <f t="array" ref="Y2755">_xlfn.IFNA(_xlfn.IFS(AND(Q2755&gt;=2000, Q2755&lt;3000), 10000, AND(Q2755&gt;=3000, Q2755&lt;4000), 15000, AND(Q2755&gt;=4000, Q2755&lt;5000), 20000, AND(Q2755&gt;=5000), 25000),0)</f>
        <v>0</v>
      </c>
      <c r="Z2755" s="91">
        <f t="shared" si="1209"/>
        <v>300</v>
      </c>
      <c r="AA2755" s="44">
        <f t="shared" si="1210"/>
        <v>0</v>
      </c>
      <c r="AB2755" s="44"/>
      <c r="AC2755" s="44"/>
      <c r="AD2755" s="44"/>
      <c r="AE2755" s="44">
        <f>VLOOKUP(O2755,정산업데이트!$A$6:$B$12,2,10)</f>
        <v>0</v>
      </c>
      <c r="AF2755" s="44"/>
      <c r="AG2755" s="79">
        <f t="shared" si="1211"/>
        <v>300</v>
      </c>
      <c r="AH2755" s="80">
        <f t="shared" si="1212"/>
        <v>2800</v>
      </c>
      <c r="AI2755" s="93"/>
      <c r="AJ2755" s="84" t="s">
        <v>16026</v>
      </c>
      <c r="AK2755" s="84" t="s">
        <v>73</v>
      </c>
      <c r="AL2755" s="84" t="s">
        <v>16027</v>
      </c>
      <c r="AM2755" s="84" t="s">
        <v>16232</v>
      </c>
      <c r="AN2755" s="84" t="s">
        <v>194</v>
      </c>
      <c r="AO2755" s="84" t="s">
        <v>122</v>
      </c>
      <c r="AP2755" s="84" t="s">
        <v>4082</v>
      </c>
      <c r="AQ2755" s="84" t="s">
        <v>122</v>
      </c>
      <c r="AR2755" s="85">
        <v>1</v>
      </c>
      <c r="AS2755" s="86">
        <v>1.5</v>
      </c>
      <c r="AT2755" s="86">
        <v>1E-3</v>
      </c>
      <c r="AU2755" s="86">
        <v>1.5</v>
      </c>
      <c r="AV2755" s="84" t="s">
        <v>8</v>
      </c>
      <c r="AW2755" s="86">
        <v>120</v>
      </c>
      <c r="AX2755" s="84" t="s">
        <v>68</v>
      </c>
      <c r="AY2755" s="84" t="s">
        <v>68</v>
      </c>
      <c r="AZ2755" s="84" t="s">
        <v>68</v>
      </c>
      <c r="BA2755" s="84" t="s">
        <v>68</v>
      </c>
      <c r="BB2755" s="84" t="s">
        <v>68</v>
      </c>
      <c r="BC2755" s="84" t="s">
        <v>125</v>
      </c>
      <c r="BD2755" s="84" t="s">
        <v>74</v>
      </c>
      <c r="BE2755" s="84" t="s">
        <v>78</v>
      </c>
      <c r="BF2755" s="84" t="s">
        <v>122</v>
      </c>
      <c r="BG2755" s="84" t="s">
        <v>69</v>
      </c>
      <c r="BH2755" s="92" t="s">
        <v>16233</v>
      </c>
      <c r="BI2755" s="84" t="s">
        <v>122</v>
      </c>
      <c r="BJ2755" s="84" t="s">
        <v>16234</v>
      </c>
      <c r="BK2755" s="84" t="s">
        <v>75</v>
      </c>
      <c r="BL2755" s="84" t="s">
        <v>122</v>
      </c>
      <c r="BM2755" s="84" t="s">
        <v>74</v>
      </c>
      <c r="BN2755" s="84" t="s">
        <v>70</v>
      </c>
      <c r="BO2755" s="84" t="s">
        <v>71</v>
      </c>
      <c r="BP2755" s="84" t="s">
        <v>122</v>
      </c>
      <c r="BQ2755" s="84" t="s">
        <v>163</v>
      </c>
    </row>
    <row r="2756" spans="1:69" ht="14.4" x14ac:dyDescent="0.3">
      <c r="A2756" s="40" t="str">
        <f t="shared" si="1186"/>
        <v>2025-09-21</v>
      </c>
      <c r="B2756" s="40" t="str">
        <f t="shared" si="1187"/>
        <v>SYD</v>
      </c>
      <c r="C2756" s="39" t="str">
        <f t="shared" si="1188"/>
        <v>98812563666</v>
      </c>
      <c r="D2756" s="41" t="str">
        <f t="shared" si="1189"/>
        <v>PKR253689641</v>
      </c>
      <c r="E2756" s="41" t="str">
        <f t="shared" si="1190"/>
        <v>596421500131</v>
      </c>
      <c r="F2756" s="39" t="str">
        <f t="shared" si="1191"/>
        <v>2254225</v>
      </c>
      <c r="G2756" s="39" t="str">
        <f t="shared" si="1192"/>
        <v>WISE EXPRESS LOGISTICS PTY LTD</v>
      </c>
      <c r="H2756" s="41" t="str">
        <f t="shared" si="1193"/>
        <v>허은수</v>
      </c>
      <c r="I2756" s="39" t="str">
        <f t="shared" si="1194"/>
        <v>42989</v>
      </c>
      <c r="J2756" s="52" t="str">
        <f t="shared" si="1195"/>
        <v/>
      </c>
      <c r="K2756" s="75">
        <f t="shared" si="1196"/>
        <v>1</v>
      </c>
      <c r="L2756" s="76">
        <f t="shared" si="1197"/>
        <v>1.25</v>
      </c>
      <c r="M2756" s="76">
        <f t="shared" si="1198"/>
        <v>1E-3</v>
      </c>
      <c r="N2756" s="76">
        <f t="shared" si="1199"/>
        <v>1.3</v>
      </c>
      <c r="O2756" s="42">
        <f t="shared" si="1200"/>
        <v>1.5</v>
      </c>
      <c r="P2756" s="39" t="str">
        <f t="shared" si="1201"/>
        <v>일반(목록배제,Normal-Manifest Exception)</v>
      </c>
      <c r="Q2756" s="72">
        <f t="shared" si="1202"/>
        <v>80</v>
      </c>
      <c r="R2756" s="43" t="str">
        <f t="shared" si="1203"/>
        <v>OZ602</v>
      </c>
      <c r="S2756" s="82" t="str">
        <f t="shared" si="1204"/>
        <v/>
      </c>
      <c r="T2756" s="40">
        <f t="shared" si="1205"/>
        <v>45921</v>
      </c>
      <c r="U2756" s="44">
        <v>2500</v>
      </c>
      <c r="V2756" s="44">
        <f t="shared" si="1206"/>
        <v>0</v>
      </c>
      <c r="W2756" s="77">
        <f t="shared" si="1207"/>
        <v>2500</v>
      </c>
      <c r="X2756" s="78">
        <f t="shared" si="1208"/>
        <v>0</v>
      </c>
      <c r="Y2756" s="44" cm="1">
        <f t="array" ref="Y2756">_xlfn.IFNA(_xlfn.IFS(AND(Q2756&gt;=2000, Q2756&lt;3000), 10000, AND(Q2756&gt;=3000, Q2756&lt;4000), 15000, AND(Q2756&gt;=4000, Q2756&lt;5000), 20000, AND(Q2756&gt;=5000), 25000),0)</f>
        <v>0</v>
      </c>
      <c r="Z2756" s="91">
        <f t="shared" si="1209"/>
        <v>300</v>
      </c>
      <c r="AA2756" s="44">
        <f t="shared" si="1210"/>
        <v>0</v>
      </c>
      <c r="AB2756" s="44"/>
      <c r="AC2756" s="44"/>
      <c r="AD2756" s="44"/>
      <c r="AE2756" s="44">
        <f>VLOOKUP(O2756,정산업데이트!$A$6:$B$12,2,10)</f>
        <v>0</v>
      </c>
      <c r="AF2756" s="44"/>
      <c r="AG2756" s="79">
        <f t="shared" si="1211"/>
        <v>300</v>
      </c>
      <c r="AH2756" s="80">
        <f t="shared" si="1212"/>
        <v>2800</v>
      </c>
      <c r="AI2756" s="93"/>
      <c r="AJ2756" s="84" t="s">
        <v>16026</v>
      </c>
      <c r="AK2756" s="84" t="s">
        <v>73</v>
      </c>
      <c r="AL2756" s="84" t="s">
        <v>16027</v>
      </c>
      <c r="AM2756" s="84" t="s">
        <v>16235</v>
      </c>
      <c r="AN2756" s="84" t="s">
        <v>2005</v>
      </c>
      <c r="AO2756" s="84" t="s">
        <v>122</v>
      </c>
      <c r="AP2756" s="84" t="s">
        <v>2007</v>
      </c>
      <c r="AQ2756" s="84" t="s">
        <v>122</v>
      </c>
      <c r="AR2756" s="85">
        <v>1</v>
      </c>
      <c r="AS2756" s="86">
        <v>1.25</v>
      </c>
      <c r="AT2756" s="86">
        <v>1E-3</v>
      </c>
      <c r="AU2756" s="86">
        <v>1.3</v>
      </c>
      <c r="AV2756" s="84" t="s">
        <v>8</v>
      </c>
      <c r="AW2756" s="86">
        <v>80</v>
      </c>
      <c r="AX2756" s="84" t="s">
        <v>68</v>
      </c>
      <c r="AY2756" s="84" t="s">
        <v>68</v>
      </c>
      <c r="AZ2756" s="84" t="s">
        <v>68</v>
      </c>
      <c r="BA2756" s="84" t="s">
        <v>68</v>
      </c>
      <c r="BB2756" s="84" t="s">
        <v>68</v>
      </c>
      <c r="BC2756" s="84" t="s">
        <v>125</v>
      </c>
      <c r="BD2756" s="84" t="s">
        <v>74</v>
      </c>
      <c r="BE2756" s="84" t="s">
        <v>78</v>
      </c>
      <c r="BF2756" s="84" t="s">
        <v>122</v>
      </c>
      <c r="BG2756" s="84" t="s">
        <v>69</v>
      </c>
      <c r="BH2756" s="92" t="s">
        <v>16236</v>
      </c>
      <c r="BI2756" s="84" t="s">
        <v>122</v>
      </c>
      <c r="BJ2756" s="84" t="s">
        <v>16237</v>
      </c>
      <c r="BK2756" s="84" t="s">
        <v>75</v>
      </c>
      <c r="BL2756" s="84" t="s">
        <v>122</v>
      </c>
      <c r="BM2756" s="84" t="s">
        <v>74</v>
      </c>
      <c r="BN2756" s="84" t="s">
        <v>70</v>
      </c>
      <c r="BO2756" s="84" t="s">
        <v>71</v>
      </c>
      <c r="BP2756" s="84" t="s">
        <v>122</v>
      </c>
      <c r="BQ2756" s="84" t="s">
        <v>163</v>
      </c>
    </row>
    <row r="2757" spans="1:69" ht="14.4" x14ac:dyDescent="0.3">
      <c r="A2757" s="40" t="str">
        <f t="shared" si="1186"/>
        <v>2025-09-21</v>
      </c>
      <c r="B2757" s="40" t="str">
        <f t="shared" si="1187"/>
        <v>SYD</v>
      </c>
      <c r="C2757" s="39" t="str">
        <f t="shared" si="1188"/>
        <v>98812563666</v>
      </c>
      <c r="D2757" s="41" t="str">
        <f t="shared" si="1189"/>
        <v>PKR253689642</v>
      </c>
      <c r="E2757" s="41" t="str">
        <f t="shared" si="1190"/>
        <v>596421500142</v>
      </c>
      <c r="F2757" s="39" t="str">
        <f t="shared" si="1191"/>
        <v>2254225</v>
      </c>
      <c r="G2757" s="39" t="str">
        <f t="shared" si="1192"/>
        <v>WISE EXPRESS LOGISTICS PTY LTD</v>
      </c>
      <c r="H2757" s="41" t="str">
        <f t="shared" si="1193"/>
        <v>김영자</v>
      </c>
      <c r="I2757" s="39" t="str">
        <f t="shared" si="1194"/>
        <v>13113</v>
      </c>
      <c r="J2757" s="52" t="str">
        <f t="shared" si="1195"/>
        <v/>
      </c>
      <c r="K2757" s="75">
        <f t="shared" si="1196"/>
        <v>1</v>
      </c>
      <c r="L2757" s="76">
        <f t="shared" si="1197"/>
        <v>0.75</v>
      </c>
      <c r="M2757" s="76">
        <f t="shared" si="1198"/>
        <v>1E-3</v>
      </c>
      <c r="N2757" s="76">
        <f t="shared" si="1199"/>
        <v>0.8</v>
      </c>
      <c r="O2757" s="42">
        <f t="shared" si="1200"/>
        <v>1</v>
      </c>
      <c r="P2757" s="39" t="str">
        <f t="shared" si="1201"/>
        <v>일반(목록배제,Normal-Manifest Exception)</v>
      </c>
      <c r="Q2757" s="72">
        <f t="shared" si="1202"/>
        <v>25</v>
      </c>
      <c r="R2757" s="43" t="str">
        <f t="shared" si="1203"/>
        <v>OZ602</v>
      </c>
      <c r="S2757" s="82" t="str">
        <f t="shared" si="1204"/>
        <v/>
      </c>
      <c r="T2757" s="40">
        <f t="shared" si="1205"/>
        <v>45921</v>
      </c>
      <c r="U2757" s="44">
        <v>2500</v>
      </c>
      <c r="V2757" s="44">
        <f t="shared" si="1206"/>
        <v>0</v>
      </c>
      <c r="W2757" s="77">
        <f t="shared" si="1207"/>
        <v>2500</v>
      </c>
      <c r="X2757" s="78">
        <f t="shared" si="1208"/>
        <v>0</v>
      </c>
      <c r="Y2757" s="44" cm="1">
        <f t="array" ref="Y2757">_xlfn.IFNA(_xlfn.IFS(AND(Q2757&gt;=2000, Q2757&lt;3000), 10000, AND(Q2757&gt;=3000, Q2757&lt;4000), 15000, AND(Q2757&gt;=4000, Q2757&lt;5000), 20000, AND(Q2757&gt;=5000), 25000),0)</f>
        <v>0</v>
      </c>
      <c r="Z2757" s="91">
        <f t="shared" si="1209"/>
        <v>300</v>
      </c>
      <c r="AA2757" s="44">
        <f t="shared" si="1210"/>
        <v>0</v>
      </c>
      <c r="AB2757" s="44"/>
      <c r="AC2757" s="44"/>
      <c r="AD2757" s="44"/>
      <c r="AE2757" s="44">
        <f>VLOOKUP(O2757,정산업데이트!$A$6:$B$12,2,10)</f>
        <v>0</v>
      </c>
      <c r="AF2757" s="44"/>
      <c r="AG2757" s="79">
        <f t="shared" si="1211"/>
        <v>300</v>
      </c>
      <c r="AH2757" s="80">
        <f t="shared" si="1212"/>
        <v>2800</v>
      </c>
      <c r="AI2757" s="93"/>
      <c r="AJ2757" s="84" t="s">
        <v>16026</v>
      </c>
      <c r="AK2757" s="84" t="s">
        <v>73</v>
      </c>
      <c r="AL2757" s="84" t="s">
        <v>16027</v>
      </c>
      <c r="AM2757" s="84" t="s">
        <v>16238</v>
      </c>
      <c r="AN2757" s="84" t="s">
        <v>339</v>
      </c>
      <c r="AO2757" s="84" t="s">
        <v>122</v>
      </c>
      <c r="AP2757" s="84" t="s">
        <v>508</v>
      </c>
      <c r="AQ2757" s="84" t="s">
        <v>122</v>
      </c>
      <c r="AR2757" s="85">
        <v>1</v>
      </c>
      <c r="AS2757" s="86">
        <v>0.75</v>
      </c>
      <c r="AT2757" s="86">
        <v>1E-3</v>
      </c>
      <c r="AU2757" s="86">
        <v>0.8</v>
      </c>
      <c r="AV2757" s="84" t="s">
        <v>8</v>
      </c>
      <c r="AW2757" s="86">
        <v>25</v>
      </c>
      <c r="AX2757" s="84" t="s">
        <v>68</v>
      </c>
      <c r="AY2757" s="84" t="s">
        <v>68</v>
      </c>
      <c r="AZ2757" s="84" t="s">
        <v>68</v>
      </c>
      <c r="BA2757" s="84" t="s">
        <v>68</v>
      </c>
      <c r="BB2757" s="84" t="s">
        <v>68</v>
      </c>
      <c r="BC2757" s="84" t="s">
        <v>125</v>
      </c>
      <c r="BD2757" s="84" t="s">
        <v>74</v>
      </c>
      <c r="BE2757" s="84" t="s">
        <v>78</v>
      </c>
      <c r="BF2757" s="84" t="s">
        <v>122</v>
      </c>
      <c r="BG2757" s="84" t="s">
        <v>69</v>
      </c>
      <c r="BH2757" s="92" t="s">
        <v>16239</v>
      </c>
      <c r="BI2757" s="84" t="s">
        <v>122</v>
      </c>
      <c r="BJ2757" s="84" t="s">
        <v>16240</v>
      </c>
      <c r="BK2757" s="84" t="s">
        <v>75</v>
      </c>
      <c r="BL2757" s="84" t="s">
        <v>122</v>
      </c>
      <c r="BM2757" s="84" t="s">
        <v>74</v>
      </c>
      <c r="BN2757" s="84" t="s">
        <v>70</v>
      </c>
      <c r="BO2757" s="84" t="s">
        <v>71</v>
      </c>
      <c r="BP2757" s="84" t="s">
        <v>122</v>
      </c>
      <c r="BQ2757" s="84" t="s">
        <v>163</v>
      </c>
    </row>
    <row r="2758" spans="1:69" ht="14.4" x14ac:dyDescent="0.3">
      <c r="A2758" s="40" t="str">
        <f t="shared" ref="A2758:A2821" si="1213">AJ2758</f>
        <v>2025-09-21</v>
      </c>
      <c r="B2758" s="40" t="str">
        <f t="shared" ref="B2758:B2821" si="1214">AK2758</f>
        <v>SYD</v>
      </c>
      <c r="C2758" s="39" t="str">
        <f t="shared" ref="C2758:C2821" si="1215">AL2758</f>
        <v>98812563666</v>
      </c>
      <c r="D2758" s="41" t="str">
        <f t="shared" ref="D2758:D2821" si="1216">AM2758</f>
        <v>PKR253689643</v>
      </c>
      <c r="E2758" s="41" t="str">
        <f t="shared" ref="E2758:E2821" si="1217">BH2758</f>
        <v>596421500153</v>
      </c>
      <c r="F2758" s="39" t="str">
        <f t="shared" ref="F2758:F2821" si="1218">BC2758</f>
        <v>2254225</v>
      </c>
      <c r="G2758" s="39" t="str">
        <f t="shared" ref="G2758:G2821" si="1219">BD2758</f>
        <v>WISE EXPRESS LOGISTICS PTY LTD</v>
      </c>
      <c r="H2758" s="41" t="str">
        <f t="shared" ref="H2758:H2821" si="1220">AN2758</f>
        <v>주지은</v>
      </c>
      <c r="I2758" s="39" t="str">
        <f t="shared" ref="I2758:I2821" si="1221">AP2758</f>
        <v>53278</v>
      </c>
      <c r="J2758" s="52" t="str">
        <f t="shared" ref="J2758:J2821" si="1222">AQ2758</f>
        <v/>
      </c>
      <c r="K2758" s="75">
        <f t="shared" ref="K2758:K2821" si="1223">AR2758</f>
        <v>1</v>
      </c>
      <c r="L2758" s="76">
        <f t="shared" ref="L2758:L2821" si="1224">AS2758</f>
        <v>1.25</v>
      </c>
      <c r="M2758" s="76">
        <f t="shared" ref="M2758:M2821" si="1225">AT2758</f>
        <v>1E-3</v>
      </c>
      <c r="N2758" s="76">
        <f t="shared" ref="N2758:N2821" si="1226">AU2758</f>
        <v>1.3</v>
      </c>
      <c r="O2758" s="42">
        <f t="shared" ref="O2758:O2821" si="1227">CEILING(MAX(L2758:N2758)/K2758,0.5)</f>
        <v>1.5</v>
      </c>
      <c r="P2758" s="39" t="str">
        <f t="shared" ref="P2758:P2821" si="1228">AV2758</f>
        <v>일반(목록배제,Normal-Manifest Exception)</v>
      </c>
      <c r="Q2758" s="72">
        <f t="shared" ref="Q2758:Q2821" si="1229">AW2758</f>
        <v>60</v>
      </c>
      <c r="R2758" s="43" t="str">
        <f t="shared" ref="R2758:R2821" si="1230">BK2758</f>
        <v>OZ602</v>
      </c>
      <c r="S2758" s="82" t="str">
        <f t="shared" ref="S2758:S2821" si="1231">BL2758</f>
        <v/>
      </c>
      <c r="T2758" s="40">
        <f t="shared" ref="T2758:T2821" si="1232">DATE(YEAR(A2758),MONTH(A2758),DAY(A2758))</f>
        <v>45921</v>
      </c>
      <c r="U2758" s="44">
        <v>2500</v>
      </c>
      <c r="V2758" s="44">
        <f t="shared" ref="V2758:V2821" si="1233">IF(O2758&gt;5,CEILING(O2758-5,1)*100,0)</f>
        <v>0</v>
      </c>
      <c r="W2758" s="77">
        <f t="shared" ref="W2758:W2821" si="1234">SUM(U2758:V2758)</f>
        <v>2500</v>
      </c>
      <c r="X2758" s="78">
        <f t="shared" ref="X2758:X2821" si="1235">(K2758-1)*2500</f>
        <v>0</v>
      </c>
      <c r="Y2758" s="44" cm="1">
        <f t="array" ref="Y2758">_xlfn.IFNA(_xlfn.IFS(AND(Q2758&gt;=2000, Q2758&lt;3000), 10000, AND(Q2758&gt;=3000, Q2758&lt;4000), 15000, AND(Q2758&gt;=4000, Q2758&lt;5000), 20000, AND(Q2758&gt;=5000), 25000),0)</f>
        <v>0</v>
      </c>
      <c r="Z2758" s="91">
        <f t="shared" ref="Z2758:Z2821" si="1236">IF(OR(P2758="일반(목록배제,Normal-Manifest Exception)",P2758="간이(Simple)",P2758="목록취하(허용배제,Manifest-Drop)",P2758="일반(NORMAL)"),300,0)</f>
        <v>300</v>
      </c>
      <c r="AA2758" s="44">
        <f t="shared" ref="AA2758:AA2821" si="1237">IF(LEFT(AP2758,2)="63",3000,0)</f>
        <v>0</v>
      </c>
      <c r="AB2758" s="44"/>
      <c r="AC2758" s="44"/>
      <c r="AD2758" s="44"/>
      <c r="AE2758" s="44">
        <f>VLOOKUP(O2758,정산업데이트!$A$6:$B$12,2,10)</f>
        <v>0</v>
      </c>
      <c r="AF2758" s="44"/>
      <c r="AG2758" s="79">
        <f t="shared" ref="AG2758:AG2821" si="1238">X2758+Y2758+Z2758+AA2758+AB2758+AE2758+AF2758</f>
        <v>300</v>
      </c>
      <c r="AH2758" s="80">
        <f t="shared" ref="AH2758:AH2821" si="1239">SUM(AG2758,W2758)</f>
        <v>2800</v>
      </c>
      <c r="AI2758" s="93"/>
      <c r="AJ2758" s="84" t="s">
        <v>16026</v>
      </c>
      <c r="AK2758" s="84" t="s">
        <v>73</v>
      </c>
      <c r="AL2758" s="84" t="s">
        <v>16027</v>
      </c>
      <c r="AM2758" s="84" t="s">
        <v>16241</v>
      </c>
      <c r="AN2758" s="84" t="s">
        <v>16242</v>
      </c>
      <c r="AO2758" s="84" t="s">
        <v>122</v>
      </c>
      <c r="AP2758" s="84" t="s">
        <v>16243</v>
      </c>
      <c r="AQ2758" s="84" t="s">
        <v>122</v>
      </c>
      <c r="AR2758" s="85">
        <v>1</v>
      </c>
      <c r="AS2758" s="86">
        <v>1.25</v>
      </c>
      <c r="AT2758" s="86">
        <v>1E-3</v>
      </c>
      <c r="AU2758" s="86">
        <v>1.3</v>
      </c>
      <c r="AV2758" s="84" t="s">
        <v>8</v>
      </c>
      <c r="AW2758" s="86">
        <v>60</v>
      </c>
      <c r="AX2758" s="84" t="s">
        <v>68</v>
      </c>
      <c r="AY2758" s="84" t="s">
        <v>68</v>
      </c>
      <c r="AZ2758" s="84" t="s">
        <v>68</v>
      </c>
      <c r="BA2758" s="84" t="s">
        <v>68</v>
      </c>
      <c r="BB2758" s="84" t="s">
        <v>68</v>
      </c>
      <c r="BC2758" s="84" t="s">
        <v>125</v>
      </c>
      <c r="BD2758" s="84" t="s">
        <v>74</v>
      </c>
      <c r="BE2758" s="84" t="s">
        <v>78</v>
      </c>
      <c r="BF2758" s="84" t="s">
        <v>122</v>
      </c>
      <c r="BG2758" s="84" t="s">
        <v>69</v>
      </c>
      <c r="BH2758" s="92" t="s">
        <v>16244</v>
      </c>
      <c r="BI2758" s="84" t="s">
        <v>122</v>
      </c>
      <c r="BJ2758" s="84" t="s">
        <v>16245</v>
      </c>
      <c r="BK2758" s="84" t="s">
        <v>75</v>
      </c>
      <c r="BL2758" s="84" t="s">
        <v>122</v>
      </c>
      <c r="BM2758" s="84" t="s">
        <v>74</v>
      </c>
      <c r="BN2758" s="84" t="s">
        <v>70</v>
      </c>
      <c r="BO2758" s="84" t="s">
        <v>71</v>
      </c>
      <c r="BP2758" s="84" t="s">
        <v>122</v>
      </c>
      <c r="BQ2758" s="84" t="s">
        <v>163</v>
      </c>
    </row>
    <row r="2759" spans="1:69" ht="14.4" x14ac:dyDescent="0.3">
      <c r="A2759" s="40" t="str">
        <f t="shared" si="1213"/>
        <v>2025-09-21</v>
      </c>
      <c r="B2759" s="40" t="str">
        <f t="shared" si="1214"/>
        <v>SYD</v>
      </c>
      <c r="C2759" s="39" t="str">
        <f t="shared" si="1215"/>
        <v>98812563666</v>
      </c>
      <c r="D2759" s="41" t="str">
        <f t="shared" si="1216"/>
        <v>PKR253689644</v>
      </c>
      <c r="E2759" s="41" t="str">
        <f t="shared" si="1217"/>
        <v>596421500164</v>
      </c>
      <c r="F2759" s="39" t="str">
        <f t="shared" si="1218"/>
        <v>2254225</v>
      </c>
      <c r="G2759" s="39" t="str">
        <f t="shared" si="1219"/>
        <v>WISE EXPRESS LOGISTICS PTY LTD</v>
      </c>
      <c r="H2759" s="41" t="str">
        <f t="shared" si="1220"/>
        <v>이경아</v>
      </c>
      <c r="I2759" s="39" t="str">
        <f t="shared" si="1221"/>
        <v>13602</v>
      </c>
      <c r="J2759" s="52" t="str">
        <f t="shared" si="1222"/>
        <v/>
      </c>
      <c r="K2759" s="75">
        <f t="shared" si="1223"/>
        <v>1</v>
      </c>
      <c r="L2759" s="76">
        <f t="shared" si="1224"/>
        <v>1.25</v>
      </c>
      <c r="M2759" s="76">
        <f t="shared" si="1225"/>
        <v>1E-3</v>
      </c>
      <c r="N2759" s="76">
        <f t="shared" si="1226"/>
        <v>1.3</v>
      </c>
      <c r="O2759" s="42">
        <f t="shared" si="1227"/>
        <v>1.5</v>
      </c>
      <c r="P2759" s="39" t="str">
        <f t="shared" si="1228"/>
        <v>일반(목록배제,Normal-Manifest Exception)</v>
      </c>
      <c r="Q2759" s="72">
        <f t="shared" si="1229"/>
        <v>75</v>
      </c>
      <c r="R2759" s="43" t="str">
        <f t="shared" si="1230"/>
        <v>OZ602</v>
      </c>
      <c r="S2759" s="82" t="str">
        <f t="shared" si="1231"/>
        <v/>
      </c>
      <c r="T2759" s="40">
        <f t="shared" si="1232"/>
        <v>45921</v>
      </c>
      <c r="U2759" s="44">
        <v>2500</v>
      </c>
      <c r="V2759" s="44">
        <f t="shared" si="1233"/>
        <v>0</v>
      </c>
      <c r="W2759" s="77">
        <f t="shared" si="1234"/>
        <v>2500</v>
      </c>
      <c r="X2759" s="78">
        <f t="shared" si="1235"/>
        <v>0</v>
      </c>
      <c r="Y2759" s="44" cm="1">
        <f t="array" ref="Y2759">_xlfn.IFNA(_xlfn.IFS(AND(Q2759&gt;=2000, Q2759&lt;3000), 10000, AND(Q2759&gt;=3000, Q2759&lt;4000), 15000, AND(Q2759&gt;=4000, Q2759&lt;5000), 20000, AND(Q2759&gt;=5000), 25000),0)</f>
        <v>0</v>
      </c>
      <c r="Z2759" s="91">
        <f t="shared" si="1236"/>
        <v>300</v>
      </c>
      <c r="AA2759" s="44">
        <f t="shared" si="1237"/>
        <v>0</v>
      </c>
      <c r="AB2759" s="44"/>
      <c r="AC2759" s="44"/>
      <c r="AD2759" s="44"/>
      <c r="AE2759" s="44">
        <f>VLOOKUP(O2759,정산업데이트!$A$6:$B$12,2,10)</f>
        <v>0</v>
      </c>
      <c r="AF2759" s="44"/>
      <c r="AG2759" s="79">
        <f t="shared" si="1238"/>
        <v>300</v>
      </c>
      <c r="AH2759" s="80">
        <f t="shared" si="1239"/>
        <v>2800</v>
      </c>
      <c r="AJ2759" s="84" t="s">
        <v>16026</v>
      </c>
      <c r="AK2759" s="84" t="s">
        <v>73</v>
      </c>
      <c r="AL2759" s="84" t="s">
        <v>16027</v>
      </c>
      <c r="AM2759" s="84" t="s">
        <v>16246</v>
      </c>
      <c r="AN2759" s="84" t="s">
        <v>321</v>
      </c>
      <c r="AO2759" s="84" t="s">
        <v>122</v>
      </c>
      <c r="AP2759" s="84" t="s">
        <v>4264</v>
      </c>
      <c r="AQ2759" s="84" t="s">
        <v>122</v>
      </c>
      <c r="AR2759" s="85">
        <v>1</v>
      </c>
      <c r="AS2759" s="86">
        <v>1.25</v>
      </c>
      <c r="AT2759" s="86">
        <v>1E-3</v>
      </c>
      <c r="AU2759" s="86">
        <v>1.3</v>
      </c>
      <c r="AV2759" s="84" t="s">
        <v>8</v>
      </c>
      <c r="AW2759" s="86">
        <v>75</v>
      </c>
      <c r="AX2759" s="84" t="s">
        <v>68</v>
      </c>
      <c r="AY2759" s="84" t="s">
        <v>68</v>
      </c>
      <c r="AZ2759" s="84" t="s">
        <v>68</v>
      </c>
      <c r="BA2759" s="84" t="s">
        <v>68</v>
      </c>
      <c r="BB2759" s="84" t="s">
        <v>68</v>
      </c>
      <c r="BC2759" s="84" t="s">
        <v>125</v>
      </c>
      <c r="BD2759" s="84" t="s">
        <v>74</v>
      </c>
      <c r="BE2759" s="84" t="s">
        <v>78</v>
      </c>
      <c r="BF2759" s="84" t="s">
        <v>122</v>
      </c>
      <c r="BG2759" s="84" t="s">
        <v>69</v>
      </c>
      <c r="BH2759" s="92" t="s">
        <v>16247</v>
      </c>
      <c r="BI2759" s="84" t="s">
        <v>122</v>
      </c>
      <c r="BJ2759" s="84" t="s">
        <v>16248</v>
      </c>
      <c r="BK2759" s="84" t="s">
        <v>75</v>
      </c>
      <c r="BL2759" s="84" t="s">
        <v>122</v>
      </c>
      <c r="BM2759" s="84" t="s">
        <v>74</v>
      </c>
      <c r="BN2759" s="84" t="s">
        <v>70</v>
      </c>
      <c r="BO2759" s="84" t="s">
        <v>71</v>
      </c>
      <c r="BP2759" s="84" t="s">
        <v>122</v>
      </c>
      <c r="BQ2759" s="84" t="s">
        <v>163</v>
      </c>
    </row>
    <row r="2760" spans="1:69" ht="14.4" x14ac:dyDescent="0.3">
      <c r="A2760" s="40" t="str">
        <f t="shared" si="1213"/>
        <v>2025-09-21</v>
      </c>
      <c r="B2760" s="40" t="str">
        <f t="shared" si="1214"/>
        <v>SYD</v>
      </c>
      <c r="C2760" s="39" t="str">
        <f t="shared" si="1215"/>
        <v>98812563666</v>
      </c>
      <c r="D2760" s="41" t="str">
        <f t="shared" si="1216"/>
        <v>PKR253689693</v>
      </c>
      <c r="E2760" s="41" t="str">
        <f t="shared" si="1217"/>
        <v>596421500186</v>
      </c>
      <c r="F2760" s="39" t="str">
        <f t="shared" si="1218"/>
        <v>2254225</v>
      </c>
      <c r="G2760" s="39" t="str">
        <f t="shared" si="1219"/>
        <v>WISE EXPRESS LOGISTICS PTY LTD</v>
      </c>
      <c r="H2760" s="41" t="str">
        <f t="shared" si="1220"/>
        <v>김원영</v>
      </c>
      <c r="I2760" s="39" t="str">
        <f t="shared" si="1221"/>
        <v>11435</v>
      </c>
      <c r="J2760" s="52" t="str">
        <f t="shared" si="1222"/>
        <v/>
      </c>
      <c r="K2760" s="75">
        <f t="shared" si="1223"/>
        <v>1</v>
      </c>
      <c r="L2760" s="76">
        <f t="shared" si="1224"/>
        <v>0.5</v>
      </c>
      <c r="M2760" s="76">
        <f t="shared" si="1225"/>
        <v>1E-3</v>
      </c>
      <c r="N2760" s="76">
        <f t="shared" si="1226"/>
        <v>0.5</v>
      </c>
      <c r="O2760" s="42">
        <f t="shared" si="1227"/>
        <v>0.5</v>
      </c>
      <c r="P2760" s="39" t="str">
        <f t="shared" si="1228"/>
        <v>일반(목록배제,Normal-Manifest Exception)</v>
      </c>
      <c r="Q2760" s="72">
        <f t="shared" si="1229"/>
        <v>36</v>
      </c>
      <c r="R2760" s="43" t="str">
        <f t="shared" si="1230"/>
        <v>OZ602</v>
      </c>
      <c r="S2760" s="82" t="str">
        <f t="shared" si="1231"/>
        <v/>
      </c>
      <c r="T2760" s="40">
        <f t="shared" si="1232"/>
        <v>45921</v>
      </c>
      <c r="U2760" s="44">
        <v>2500</v>
      </c>
      <c r="V2760" s="44">
        <f t="shared" si="1233"/>
        <v>0</v>
      </c>
      <c r="W2760" s="77">
        <f t="shared" si="1234"/>
        <v>2500</v>
      </c>
      <c r="X2760" s="78">
        <f t="shared" si="1235"/>
        <v>0</v>
      </c>
      <c r="Y2760" s="44" cm="1">
        <f t="array" ref="Y2760">_xlfn.IFNA(_xlfn.IFS(AND(Q2760&gt;=2000, Q2760&lt;3000), 10000, AND(Q2760&gt;=3000, Q2760&lt;4000), 15000, AND(Q2760&gt;=4000, Q2760&lt;5000), 20000, AND(Q2760&gt;=5000), 25000),0)</f>
        <v>0</v>
      </c>
      <c r="Z2760" s="91">
        <f t="shared" si="1236"/>
        <v>300</v>
      </c>
      <c r="AA2760" s="44">
        <f t="shared" si="1237"/>
        <v>0</v>
      </c>
      <c r="AB2760" s="44"/>
      <c r="AC2760" s="44"/>
      <c r="AD2760" s="44"/>
      <c r="AE2760" s="44">
        <f>VLOOKUP(O2760,정산업데이트!$A$6:$B$12,2,10)</f>
        <v>0</v>
      </c>
      <c r="AF2760" s="44"/>
      <c r="AG2760" s="79">
        <f t="shared" si="1238"/>
        <v>300</v>
      </c>
      <c r="AH2760" s="80">
        <f t="shared" si="1239"/>
        <v>2800</v>
      </c>
      <c r="AI2760" s="93"/>
      <c r="AJ2760" s="84" t="s">
        <v>16026</v>
      </c>
      <c r="AK2760" s="84" t="s">
        <v>73</v>
      </c>
      <c r="AL2760" s="84" t="s">
        <v>16027</v>
      </c>
      <c r="AM2760" s="84" t="s">
        <v>16249</v>
      </c>
      <c r="AN2760" s="84" t="s">
        <v>16250</v>
      </c>
      <c r="AO2760" s="84" t="s">
        <v>16251</v>
      </c>
      <c r="AP2760" s="84" t="s">
        <v>16252</v>
      </c>
      <c r="AQ2760" s="84" t="s">
        <v>122</v>
      </c>
      <c r="AR2760" s="85">
        <v>1</v>
      </c>
      <c r="AS2760" s="86">
        <v>0.5</v>
      </c>
      <c r="AT2760" s="86">
        <v>1E-3</v>
      </c>
      <c r="AU2760" s="86">
        <v>0.5</v>
      </c>
      <c r="AV2760" s="84" t="s">
        <v>8</v>
      </c>
      <c r="AW2760" s="86">
        <v>36</v>
      </c>
      <c r="AX2760" s="84" t="s">
        <v>68</v>
      </c>
      <c r="AY2760" s="84" t="s">
        <v>68</v>
      </c>
      <c r="AZ2760" s="84" t="s">
        <v>68</v>
      </c>
      <c r="BA2760" s="84" t="s">
        <v>68</v>
      </c>
      <c r="BB2760" s="84" t="s">
        <v>68</v>
      </c>
      <c r="BC2760" s="84" t="s">
        <v>125</v>
      </c>
      <c r="BD2760" s="84" t="s">
        <v>74</v>
      </c>
      <c r="BE2760" s="84" t="s">
        <v>161</v>
      </c>
      <c r="BF2760" s="84" t="s">
        <v>122</v>
      </c>
      <c r="BG2760" s="84" t="s">
        <v>69</v>
      </c>
      <c r="BH2760" s="92" t="s">
        <v>16253</v>
      </c>
      <c r="BI2760" s="84" t="s">
        <v>122</v>
      </c>
      <c r="BJ2760" s="84" t="s">
        <v>16254</v>
      </c>
      <c r="BK2760" s="84" t="s">
        <v>75</v>
      </c>
      <c r="BL2760" s="84" t="s">
        <v>122</v>
      </c>
      <c r="BM2760" s="84" t="s">
        <v>74</v>
      </c>
      <c r="BN2760" s="84" t="s">
        <v>70</v>
      </c>
      <c r="BO2760" s="84" t="s">
        <v>71</v>
      </c>
      <c r="BP2760" s="84" t="s">
        <v>122</v>
      </c>
      <c r="BQ2760" s="84" t="s">
        <v>163</v>
      </c>
    </row>
    <row r="2761" spans="1:69" ht="15" customHeight="1" x14ac:dyDescent="0.3">
      <c r="A2761" s="40" t="str">
        <f t="shared" si="1213"/>
        <v>2025-09-21</v>
      </c>
      <c r="B2761" s="40" t="str">
        <f t="shared" si="1214"/>
        <v>SYD</v>
      </c>
      <c r="C2761" s="39" t="str">
        <f t="shared" si="1215"/>
        <v>98812563666</v>
      </c>
      <c r="D2761" s="41" t="str">
        <f t="shared" si="1216"/>
        <v>PKR253689694</v>
      </c>
      <c r="E2761" s="41" t="str">
        <f t="shared" si="1217"/>
        <v>596421500190</v>
      </c>
      <c r="F2761" s="39" t="str">
        <f t="shared" si="1218"/>
        <v>2254225</v>
      </c>
      <c r="G2761" s="39" t="str">
        <f t="shared" si="1219"/>
        <v>WISE EXPRESS LOGISTICS PTY LTD</v>
      </c>
      <c r="H2761" s="41" t="str">
        <f t="shared" si="1220"/>
        <v>전보일</v>
      </c>
      <c r="I2761" s="39" t="str">
        <f t="shared" si="1221"/>
        <v>07371</v>
      </c>
      <c r="J2761" s="52" t="str">
        <f t="shared" si="1222"/>
        <v/>
      </c>
      <c r="K2761" s="75">
        <f t="shared" si="1223"/>
        <v>1</v>
      </c>
      <c r="L2761" s="76">
        <f t="shared" si="1224"/>
        <v>0.9</v>
      </c>
      <c r="M2761" s="76">
        <f t="shared" si="1225"/>
        <v>1E-3</v>
      </c>
      <c r="N2761" s="76">
        <f t="shared" si="1226"/>
        <v>0.9</v>
      </c>
      <c r="O2761" s="42">
        <f t="shared" si="1227"/>
        <v>1</v>
      </c>
      <c r="P2761" s="39" t="str">
        <f t="shared" si="1228"/>
        <v>일반(목록배제,Normal-Manifest Exception)</v>
      </c>
      <c r="Q2761" s="72">
        <f t="shared" si="1229"/>
        <v>108</v>
      </c>
      <c r="R2761" s="43" t="str">
        <f t="shared" si="1230"/>
        <v>OZ602</v>
      </c>
      <c r="S2761" s="82" t="str">
        <f t="shared" si="1231"/>
        <v/>
      </c>
      <c r="T2761" s="40">
        <f t="shared" si="1232"/>
        <v>45921</v>
      </c>
      <c r="U2761" s="44">
        <v>2500</v>
      </c>
      <c r="V2761" s="44">
        <f t="shared" si="1233"/>
        <v>0</v>
      </c>
      <c r="W2761" s="77">
        <f t="shared" si="1234"/>
        <v>2500</v>
      </c>
      <c r="X2761" s="78">
        <f t="shared" si="1235"/>
        <v>0</v>
      </c>
      <c r="Y2761" s="44" cm="1">
        <f t="array" ref="Y2761">_xlfn.IFNA(_xlfn.IFS(AND(Q2761&gt;=2000, Q2761&lt;3000), 10000, AND(Q2761&gt;=3000, Q2761&lt;4000), 15000, AND(Q2761&gt;=4000, Q2761&lt;5000), 20000, AND(Q2761&gt;=5000), 25000),0)</f>
        <v>0</v>
      </c>
      <c r="Z2761" s="91">
        <f t="shared" si="1236"/>
        <v>300</v>
      </c>
      <c r="AA2761" s="44">
        <f t="shared" si="1237"/>
        <v>0</v>
      </c>
      <c r="AB2761" s="44"/>
      <c r="AC2761" s="44"/>
      <c r="AD2761" s="44"/>
      <c r="AE2761" s="44">
        <f>VLOOKUP(O2761,정산업데이트!$A$6:$B$12,2,10)</f>
        <v>0</v>
      </c>
      <c r="AF2761" s="44"/>
      <c r="AG2761" s="79">
        <f t="shared" si="1238"/>
        <v>300</v>
      </c>
      <c r="AH2761" s="80">
        <f t="shared" si="1239"/>
        <v>2800</v>
      </c>
      <c r="AI2761" s="93"/>
      <c r="AJ2761" s="84" t="s">
        <v>16026</v>
      </c>
      <c r="AK2761" s="84" t="s">
        <v>73</v>
      </c>
      <c r="AL2761" s="84" t="s">
        <v>16027</v>
      </c>
      <c r="AM2761" s="84" t="s">
        <v>16255</v>
      </c>
      <c r="AN2761" s="84" t="s">
        <v>2042</v>
      </c>
      <c r="AO2761" s="84" t="s">
        <v>2043</v>
      </c>
      <c r="AP2761" s="84" t="s">
        <v>16256</v>
      </c>
      <c r="AQ2761" s="84" t="s">
        <v>122</v>
      </c>
      <c r="AR2761" s="85">
        <v>1</v>
      </c>
      <c r="AS2761" s="86">
        <v>0.9</v>
      </c>
      <c r="AT2761" s="86">
        <v>1E-3</v>
      </c>
      <c r="AU2761" s="86">
        <v>0.9</v>
      </c>
      <c r="AV2761" s="84" t="s">
        <v>8</v>
      </c>
      <c r="AW2761" s="86">
        <v>108</v>
      </c>
      <c r="AX2761" s="84" t="s">
        <v>68</v>
      </c>
      <c r="AY2761" s="84" t="s">
        <v>68</v>
      </c>
      <c r="AZ2761" s="84" t="s">
        <v>68</v>
      </c>
      <c r="BA2761" s="84" t="s">
        <v>68</v>
      </c>
      <c r="BB2761" s="84" t="s">
        <v>68</v>
      </c>
      <c r="BC2761" s="84" t="s">
        <v>125</v>
      </c>
      <c r="BD2761" s="84" t="s">
        <v>74</v>
      </c>
      <c r="BE2761" s="84" t="s">
        <v>161</v>
      </c>
      <c r="BF2761" s="84" t="s">
        <v>122</v>
      </c>
      <c r="BG2761" s="84" t="s">
        <v>69</v>
      </c>
      <c r="BH2761" s="92" t="s">
        <v>16257</v>
      </c>
      <c r="BI2761" s="84" t="s">
        <v>122</v>
      </c>
      <c r="BJ2761" s="84" t="s">
        <v>16258</v>
      </c>
      <c r="BK2761" s="84" t="s">
        <v>75</v>
      </c>
      <c r="BL2761" s="84" t="s">
        <v>122</v>
      </c>
      <c r="BM2761" s="84" t="s">
        <v>74</v>
      </c>
      <c r="BN2761" s="84" t="s">
        <v>70</v>
      </c>
      <c r="BO2761" s="84" t="s">
        <v>71</v>
      </c>
      <c r="BP2761" s="84" t="s">
        <v>122</v>
      </c>
      <c r="BQ2761" s="84" t="s">
        <v>163</v>
      </c>
    </row>
    <row r="2762" spans="1:69" ht="14.4" x14ac:dyDescent="0.3">
      <c r="A2762" s="40" t="str">
        <f t="shared" si="1213"/>
        <v>2025-09-21</v>
      </c>
      <c r="B2762" s="40" t="str">
        <f t="shared" si="1214"/>
        <v>SYD</v>
      </c>
      <c r="C2762" s="39" t="str">
        <f t="shared" si="1215"/>
        <v>98812563666</v>
      </c>
      <c r="D2762" s="41" t="str">
        <f t="shared" si="1216"/>
        <v>PKR253685461</v>
      </c>
      <c r="E2762" s="41" t="str">
        <f t="shared" si="1217"/>
        <v>596421498042</v>
      </c>
      <c r="F2762" s="39" t="str">
        <f t="shared" si="1218"/>
        <v>2254234</v>
      </c>
      <c r="G2762" s="39" t="str">
        <f t="shared" si="1219"/>
        <v>WISE EXPRESS(HOJUDIRECT)</v>
      </c>
      <c r="H2762" s="41" t="str">
        <f t="shared" si="1220"/>
        <v>윤승균</v>
      </c>
      <c r="I2762" s="39" t="str">
        <f t="shared" si="1221"/>
        <v>37650</v>
      </c>
      <c r="J2762" s="52" t="str">
        <f t="shared" si="1222"/>
        <v/>
      </c>
      <c r="K2762" s="75">
        <f t="shared" si="1223"/>
        <v>1</v>
      </c>
      <c r="L2762" s="76">
        <f t="shared" si="1224"/>
        <v>0.4</v>
      </c>
      <c r="M2762" s="76">
        <f t="shared" si="1225"/>
        <v>1E-3</v>
      </c>
      <c r="N2762" s="76">
        <f t="shared" si="1226"/>
        <v>0.4</v>
      </c>
      <c r="O2762" s="42">
        <f t="shared" si="1227"/>
        <v>0.5</v>
      </c>
      <c r="P2762" s="39" t="str">
        <f t="shared" si="1228"/>
        <v>일반(목록배제,Normal-Manifest Exception)</v>
      </c>
      <c r="Q2762" s="72">
        <f t="shared" si="1229"/>
        <v>24</v>
      </c>
      <c r="R2762" s="43" t="str">
        <f t="shared" si="1230"/>
        <v>OZ602</v>
      </c>
      <c r="S2762" s="82" t="str">
        <f t="shared" si="1231"/>
        <v/>
      </c>
      <c r="T2762" s="40">
        <f t="shared" si="1232"/>
        <v>45921</v>
      </c>
      <c r="U2762" s="44">
        <v>2500</v>
      </c>
      <c r="V2762" s="44">
        <f t="shared" si="1233"/>
        <v>0</v>
      </c>
      <c r="W2762" s="77">
        <f t="shared" si="1234"/>
        <v>2500</v>
      </c>
      <c r="X2762" s="78">
        <f t="shared" si="1235"/>
        <v>0</v>
      </c>
      <c r="Y2762" s="44" cm="1">
        <f t="array" ref="Y2762">_xlfn.IFNA(_xlfn.IFS(AND(Q2762&gt;=2000, Q2762&lt;3000), 10000, AND(Q2762&gt;=3000, Q2762&lt;4000), 15000, AND(Q2762&gt;=4000, Q2762&lt;5000), 20000, AND(Q2762&gt;=5000), 25000),0)</f>
        <v>0</v>
      </c>
      <c r="Z2762" s="91">
        <f t="shared" si="1236"/>
        <v>300</v>
      </c>
      <c r="AA2762" s="44">
        <f t="shared" si="1237"/>
        <v>0</v>
      </c>
      <c r="AB2762" s="44"/>
      <c r="AC2762" s="44"/>
      <c r="AD2762" s="44"/>
      <c r="AE2762" s="44">
        <f>VLOOKUP(O2762,정산업데이트!$A$6:$B$12,2,10)</f>
        <v>0</v>
      </c>
      <c r="AF2762" s="44"/>
      <c r="AG2762" s="79">
        <f t="shared" si="1238"/>
        <v>300</v>
      </c>
      <c r="AH2762" s="80">
        <f t="shared" si="1239"/>
        <v>2800</v>
      </c>
      <c r="AI2762" s="93"/>
      <c r="AJ2762" s="84" t="s">
        <v>16026</v>
      </c>
      <c r="AK2762" s="84" t="s">
        <v>73</v>
      </c>
      <c r="AL2762" s="84" t="s">
        <v>16027</v>
      </c>
      <c r="AM2762" s="84" t="s">
        <v>16259</v>
      </c>
      <c r="AN2762" s="84" t="s">
        <v>16260</v>
      </c>
      <c r="AO2762" s="84" t="s">
        <v>16261</v>
      </c>
      <c r="AP2762" s="84" t="s">
        <v>1473</v>
      </c>
      <c r="AQ2762" s="84" t="s">
        <v>122</v>
      </c>
      <c r="AR2762" s="85">
        <v>1</v>
      </c>
      <c r="AS2762" s="86">
        <v>0.4</v>
      </c>
      <c r="AT2762" s="86">
        <v>1E-3</v>
      </c>
      <c r="AU2762" s="86">
        <v>0.4</v>
      </c>
      <c r="AV2762" s="84" t="s">
        <v>8</v>
      </c>
      <c r="AW2762" s="86">
        <v>24</v>
      </c>
      <c r="AX2762" s="84" t="s">
        <v>68</v>
      </c>
      <c r="AY2762" s="84" t="s">
        <v>68</v>
      </c>
      <c r="AZ2762" s="84" t="s">
        <v>68</v>
      </c>
      <c r="BA2762" s="84" t="s">
        <v>68</v>
      </c>
      <c r="BB2762" s="84" t="s">
        <v>68</v>
      </c>
      <c r="BC2762" s="84" t="s">
        <v>135</v>
      </c>
      <c r="BD2762" s="84" t="s">
        <v>104</v>
      </c>
      <c r="BE2762" s="84" t="s">
        <v>105</v>
      </c>
      <c r="BF2762" s="84" t="s">
        <v>122</v>
      </c>
      <c r="BG2762" s="84" t="s">
        <v>69</v>
      </c>
      <c r="BH2762" s="92" t="s">
        <v>16262</v>
      </c>
      <c r="BI2762" s="84" t="s">
        <v>122</v>
      </c>
      <c r="BJ2762" s="84" t="s">
        <v>16263</v>
      </c>
      <c r="BK2762" s="84" t="s">
        <v>75</v>
      </c>
      <c r="BL2762" s="84" t="s">
        <v>122</v>
      </c>
      <c r="BM2762" s="84" t="s">
        <v>104</v>
      </c>
      <c r="BN2762" s="84" t="s">
        <v>70</v>
      </c>
      <c r="BO2762" s="84" t="s">
        <v>71</v>
      </c>
      <c r="BP2762" s="84" t="s">
        <v>122</v>
      </c>
      <c r="BQ2762" s="84" t="s">
        <v>163</v>
      </c>
    </row>
    <row r="2763" spans="1:69" ht="15" customHeight="1" x14ac:dyDescent="0.3">
      <c r="A2763" s="40" t="str">
        <f t="shared" si="1213"/>
        <v>2025-09-21</v>
      </c>
      <c r="B2763" s="40" t="str">
        <f t="shared" si="1214"/>
        <v>SYD</v>
      </c>
      <c r="C2763" s="39" t="str">
        <f t="shared" si="1215"/>
        <v>98812563666</v>
      </c>
      <c r="D2763" s="41" t="str">
        <f t="shared" si="1216"/>
        <v>PKR253685462</v>
      </c>
      <c r="E2763" s="41" t="str">
        <f t="shared" si="1217"/>
        <v>596421498053</v>
      </c>
      <c r="F2763" s="39" t="str">
        <f t="shared" si="1218"/>
        <v>2254234</v>
      </c>
      <c r="G2763" s="39" t="str">
        <f t="shared" si="1219"/>
        <v>WISE EXPRESS(HOJUDIRECT)</v>
      </c>
      <c r="H2763" s="41" t="str">
        <f t="shared" si="1220"/>
        <v>김희진</v>
      </c>
      <c r="I2763" s="39" t="str">
        <f t="shared" si="1221"/>
        <v>36719</v>
      </c>
      <c r="J2763" s="52" t="str">
        <f t="shared" si="1222"/>
        <v/>
      </c>
      <c r="K2763" s="75">
        <f t="shared" si="1223"/>
        <v>1</v>
      </c>
      <c r="L2763" s="76">
        <f t="shared" si="1224"/>
        <v>1.5</v>
      </c>
      <c r="M2763" s="76">
        <f t="shared" si="1225"/>
        <v>1E-3</v>
      </c>
      <c r="N2763" s="76">
        <f t="shared" si="1226"/>
        <v>1.5</v>
      </c>
      <c r="O2763" s="42">
        <f t="shared" si="1227"/>
        <v>1.5</v>
      </c>
      <c r="P2763" s="39" t="str">
        <f t="shared" si="1228"/>
        <v>일반(목록배제,Normal-Manifest Exception)</v>
      </c>
      <c r="Q2763" s="72">
        <f t="shared" si="1229"/>
        <v>21</v>
      </c>
      <c r="R2763" s="43" t="str">
        <f t="shared" si="1230"/>
        <v>OZ602</v>
      </c>
      <c r="S2763" s="82" t="str">
        <f t="shared" si="1231"/>
        <v/>
      </c>
      <c r="T2763" s="40">
        <f t="shared" si="1232"/>
        <v>45921</v>
      </c>
      <c r="U2763" s="44">
        <v>2500</v>
      </c>
      <c r="V2763" s="44">
        <f t="shared" si="1233"/>
        <v>0</v>
      </c>
      <c r="W2763" s="77">
        <f t="shared" si="1234"/>
        <v>2500</v>
      </c>
      <c r="X2763" s="78">
        <f t="shared" si="1235"/>
        <v>0</v>
      </c>
      <c r="Y2763" s="44" cm="1">
        <f t="array" ref="Y2763">_xlfn.IFNA(_xlfn.IFS(AND(Q2763&gt;=2000, Q2763&lt;3000), 10000, AND(Q2763&gt;=3000, Q2763&lt;4000), 15000, AND(Q2763&gt;=4000, Q2763&lt;5000), 20000, AND(Q2763&gt;=5000), 25000),0)</f>
        <v>0</v>
      </c>
      <c r="Z2763" s="91">
        <f t="shared" si="1236"/>
        <v>300</v>
      </c>
      <c r="AA2763" s="44">
        <f t="shared" si="1237"/>
        <v>0</v>
      </c>
      <c r="AB2763" s="44"/>
      <c r="AC2763" s="44"/>
      <c r="AD2763" s="44"/>
      <c r="AE2763" s="44">
        <f>VLOOKUP(O2763,정산업데이트!$A$6:$B$12,2,10)</f>
        <v>0</v>
      </c>
      <c r="AF2763" s="44"/>
      <c r="AG2763" s="79">
        <f t="shared" si="1238"/>
        <v>300</v>
      </c>
      <c r="AH2763" s="80">
        <f t="shared" si="1239"/>
        <v>2800</v>
      </c>
      <c r="AI2763" s="93"/>
      <c r="AJ2763" s="84" t="s">
        <v>16026</v>
      </c>
      <c r="AK2763" s="84" t="s">
        <v>73</v>
      </c>
      <c r="AL2763" s="84" t="s">
        <v>16027</v>
      </c>
      <c r="AM2763" s="84" t="s">
        <v>16264</v>
      </c>
      <c r="AN2763" s="84" t="s">
        <v>807</v>
      </c>
      <c r="AO2763" s="84" t="s">
        <v>16265</v>
      </c>
      <c r="AP2763" s="84" t="s">
        <v>16266</v>
      </c>
      <c r="AQ2763" s="84" t="s">
        <v>122</v>
      </c>
      <c r="AR2763" s="85">
        <v>1</v>
      </c>
      <c r="AS2763" s="86">
        <v>1.5</v>
      </c>
      <c r="AT2763" s="86">
        <v>1E-3</v>
      </c>
      <c r="AU2763" s="86">
        <v>1.5</v>
      </c>
      <c r="AV2763" s="84" t="s">
        <v>8</v>
      </c>
      <c r="AW2763" s="86">
        <v>21</v>
      </c>
      <c r="AX2763" s="84" t="s">
        <v>68</v>
      </c>
      <c r="AY2763" s="84" t="s">
        <v>68</v>
      </c>
      <c r="AZ2763" s="84" t="s">
        <v>68</v>
      </c>
      <c r="BA2763" s="84" t="s">
        <v>68</v>
      </c>
      <c r="BB2763" s="84" t="s">
        <v>68</v>
      </c>
      <c r="BC2763" s="84" t="s">
        <v>135</v>
      </c>
      <c r="BD2763" s="84" t="s">
        <v>104</v>
      </c>
      <c r="BE2763" s="84" t="s">
        <v>105</v>
      </c>
      <c r="BF2763" s="84" t="s">
        <v>122</v>
      </c>
      <c r="BG2763" s="84" t="s">
        <v>69</v>
      </c>
      <c r="BH2763" s="92" t="s">
        <v>16267</v>
      </c>
      <c r="BI2763" s="84" t="s">
        <v>122</v>
      </c>
      <c r="BJ2763" s="84" t="s">
        <v>16268</v>
      </c>
      <c r="BK2763" s="84" t="s">
        <v>75</v>
      </c>
      <c r="BL2763" s="84" t="s">
        <v>122</v>
      </c>
      <c r="BM2763" s="84" t="s">
        <v>104</v>
      </c>
      <c r="BN2763" s="84" t="s">
        <v>70</v>
      </c>
      <c r="BO2763" s="84" t="s">
        <v>71</v>
      </c>
      <c r="BP2763" s="84" t="s">
        <v>122</v>
      </c>
      <c r="BQ2763" s="84" t="s">
        <v>163</v>
      </c>
    </row>
    <row r="2764" spans="1:69" ht="14.4" customHeight="1" x14ac:dyDescent="0.3">
      <c r="A2764" s="40" t="str">
        <f t="shared" si="1213"/>
        <v>2025-09-21</v>
      </c>
      <c r="B2764" s="40" t="str">
        <f t="shared" si="1214"/>
        <v>SYD</v>
      </c>
      <c r="C2764" s="39" t="str">
        <f t="shared" si="1215"/>
        <v>98812563666</v>
      </c>
      <c r="D2764" s="41" t="str">
        <f t="shared" si="1216"/>
        <v>PKR253685463</v>
      </c>
      <c r="E2764" s="41" t="str">
        <f t="shared" si="1217"/>
        <v>596421498064</v>
      </c>
      <c r="F2764" s="39" t="str">
        <f t="shared" si="1218"/>
        <v>2254234</v>
      </c>
      <c r="G2764" s="39" t="str">
        <f t="shared" si="1219"/>
        <v>WISE EXPRESS(HOJUDIRECT)</v>
      </c>
      <c r="H2764" s="41" t="str">
        <f t="shared" si="1220"/>
        <v>선종미</v>
      </c>
      <c r="I2764" s="39" t="str">
        <f t="shared" si="1221"/>
        <v>01669</v>
      </c>
      <c r="J2764" s="52" t="str">
        <f t="shared" si="1222"/>
        <v/>
      </c>
      <c r="K2764" s="75">
        <f t="shared" si="1223"/>
        <v>1</v>
      </c>
      <c r="L2764" s="76">
        <f t="shared" si="1224"/>
        <v>0.4</v>
      </c>
      <c r="M2764" s="76">
        <f t="shared" si="1225"/>
        <v>1E-3</v>
      </c>
      <c r="N2764" s="76">
        <f t="shared" si="1226"/>
        <v>0.4</v>
      </c>
      <c r="O2764" s="42">
        <f t="shared" si="1227"/>
        <v>0.5</v>
      </c>
      <c r="P2764" s="39" t="str">
        <f t="shared" si="1228"/>
        <v>일반(목록배제,Normal-Manifest Exception)</v>
      </c>
      <c r="Q2764" s="72">
        <f t="shared" si="1229"/>
        <v>24</v>
      </c>
      <c r="R2764" s="43" t="str">
        <f t="shared" si="1230"/>
        <v>OZ602</v>
      </c>
      <c r="S2764" s="82" t="str">
        <f t="shared" si="1231"/>
        <v/>
      </c>
      <c r="T2764" s="40">
        <f t="shared" si="1232"/>
        <v>45921</v>
      </c>
      <c r="U2764" s="44">
        <v>2500</v>
      </c>
      <c r="V2764" s="44">
        <f t="shared" si="1233"/>
        <v>0</v>
      </c>
      <c r="W2764" s="77">
        <f t="shared" si="1234"/>
        <v>2500</v>
      </c>
      <c r="X2764" s="78">
        <f t="shared" si="1235"/>
        <v>0</v>
      </c>
      <c r="Y2764" s="44" cm="1">
        <f t="array" ref="Y2764">_xlfn.IFNA(_xlfn.IFS(AND(Q2764&gt;=2000, Q2764&lt;3000), 10000, AND(Q2764&gt;=3000, Q2764&lt;4000), 15000, AND(Q2764&gt;=4000, Q2764&lt;5000), 20000, AND(Q2764&gt;=5000), 25000),0)</f>
        <v>0</v>
      </c>
      <c r="Z2764" s="91">
        <f t="shared" si="1236"/>
        <v>300</v>
      </c>
      <c r="AA2764" s="44">
        <f t="shared" si="1237"/>
        <v>0</v>
      </c>
      <c r="AB2764" s="44"/>
      <c r="AC2764" s="44"/>
      <c r="AD2764" s="44"/>
      <c r="AE2764" s="44">
        <f>VLOOKUP(O2764,정산업데이트!$A$6:$B$12,2,10)</f>
        <v>0</v>
      </c>
      <c r="AF2764" s="44"/>
      <c r="AG2764" s="79">
        <f t="shared" si="1238"/>
        <v>300</v>
      </c>
      <c r="AH2764" s="80">
        <f t="shared" si="1239"/>
        <v>2800</v>
      </c>
      <c r="AI2764" s="93"/>
      <c r="AJ2764" s="84" t="s">
        <v>16026</v>
      </c>
      <c r="AK2764" s="84" t="s">
        <v>73</v>
      </c>
      <c r="AL2764" s="84" t="s">
        <v>16027</v>
      </c>
      <c r="AM2764" s="84" t="s">
        <v>16269</v>
      </c>
      <c r="AN2764" s="84" t="s">
        <v>16270</v>
      </c>
      <c r="AO2764" s="84" t="s">
        <v>16271</v>
      </c>
      <c r="AP2764" s="84" t="s">
        <v>1748</v>
      </c>
      <c r="AQ2764" s="84" t="s">
        <v>122</v>
      </c>
      <c r="AR2764" s="85">
        <v>1</v>
      </c>
      <c r="AS2764" s="86">
        <v>0.4</v>
      </c>
      <c r="AT2764" s="86">
        <v>1E-3</v>
      </c>
      <c r="AU2764" s="86">
        <v>0.4</v>
      </c>
      <c r="AV2764" s="84" t="s">
        <v>8</v>
      </c>
      <c r="AW2764" s="86">
        <v>24</v>
      </c>
      <c r="AX2764" s="84" t="s">
        <v>68</v>
      </c>
      <c r="AY2764" s="84" t="s">
        <v>68</v>
      </c>
      <c r="AZ2764" s="84" t="s">
        <v>68</v>
      </c>
      <c r="BA2764" s="84" t="s">
        <v>68</v>
      </c>
      <c r="BB2764" s="84" t="s">
        <v>68</v>
      </c>
      <c r="BC2764" s="84" t="s">
        <v>135</v>
      </c>
      <c r="BD2764" s="84" t="s">
        <v>104</v>
      </c>
      <c r="BE2764" s="84" t="s">
        <v>105</v>
      </c>
      <c r="BF2764" s="84" t="s">
        <v>122</v>
      </c>
      <c r="BG2764" s="84" t="s">
        <v>69</v>
      </c>
      <c r="BH2764" s="92" t="s">
        <v>16272</v>
      </c>
      <c r="BI2764" s="84" t="s">
        <v>122</v>
      </c>
      <c r="BJ2764" s="84" t="s">
        <v>16273</v>
      </c>
      <c r="BK2764" s="84" t="s">
        <v>75</v>
      </c>
      <c r="BL2764" s="84" t="s">
        <v>122</v>
      </c>
      <c r="BM2764" s="84" t="s">
        <v>104</v>
      </c>
      <c r="BN2764" s="84" t="s">
        <v>70</v>
      </c>
      <c r="BO2764" s="84" t="s">
        <v>71</v>
      </c>
      <c r="BP2764" s="84" t="s">
        <v>122</v>
      </c>
      <c r="BQ2764" s="84" t="s">
        <v>163</v>
      </c>
    </row>
    <row r="2765" spans="1:69" ht="14.4" x14ac:dyDescent="0.3">
      <c r="A2765" s="40" t="str">
        <f t="shared" si="1213"/>
        <v>2025-09-21</v>
      </c>
      <c r="B2765" s="40" t="str">
        <f t="shared" si="1214"/>
        <v>SYD</v>
      </c>
      <c r="C2765" s="39" t="str">
        <f t="shared" si="1215"/>
        <v>98812563666</v>
      </c>
      <c r="D2765" s="41" t="str">
        <f t="shared" si="1216"/>
        <v>PKR253643266</v>
      </c>
      <c r="E2765" s="41" t="str">
        <f t="shared" si="1217"/>
        <v>596421491974</v>
      </c>
      <c r="F2765" s="39" t="str">
        <f t="shared" si="1218"/>
        <v>2254241</v>
      </c>
      <c r="G2765" s="39" t="str">
        <f t="shared" si="1219"/>
        <v>WISE EXPRESS(HOJUUNNI)</v>
      </c>
      <c r="H2765" s="41" t="str">
        <f t="shared" si="1220"/>
        <v>박수경</v>
      </c>
      <c r="I2765" s="39" t="str">
        <f t="shared" si="1221"/>
        <v>08330</v>
      </c>
      <c r="J2765" s="52" t="str">
        <f t="shared" si="1222"/>
        <v/>
      </c>
      <c r="K2765" s="75">
        <f t="shared" si="1223"/>
        <v>1</v>
      </c>
      <c r="L2765" s="76">
        <f t="shared" si="1224"/>
        <v>0.4</v>
      </c>
      <c r="M2765" s="76">
        <f t="shared" si="1225"/>
        <v>1E-3</v>
      </c>
      <c r="N2765" s="76">
        <f t="shared" si="1226"/>
        <v>0.4</v>
      </c>
      <c r="O2765" s="42">
        <f t="shared" si="1227"/>
        <v>0.5</v>
      </c>
      <c r="P2765" s="39" t="str">
        <f t="shared" si="1228"/>
        <v>목록(Manifest)</v>
      </c>
      <c r="Q2765" s="72">
        <f t="shared" si="1229"/>
        <v>95</v>
      </c>
      <c r="R2765" s="43" t="str">
        <f t="shared" si="1230"/>
        <v>OZ602</v>
      </c>
      <c r="S2765" s="82" t="str">
        <f t="shared" si="1231"/>
        <v/>
      </c>
      <c r="T2765" s="40">
        <f t="shared" si="1232"/>
        <v>45921</v>
      </c>
      <c r="U2765" s="44">
        <v>2500</v>
      </c>
      <c r="V2765" s="44">
        <f t="shared" si="1233"/>
        <v>0</v>
      </c>
      <c r="W2765" s="77">
        <f t="shared" si="1234"/>
        <v>2500</v>
      </c>
      <c r="X2765" s="78">
        <f t="shared" si="1235"/>
        <v>0</v>
      </c>
      <c r="Y2765" s="44" cm="1">
        <f t="array" ref="Y2765">_xlfn.IFNA(_xlfn.IFS(AND(Q2765&gt;=2000, Q2765&lt;3000), 10000, AND(Q2765&gt;=3000, Q2765&lt;4000), 15000, AND(Q2765&gt;=4000, Q2765&lt;5000), 20000, AND(Q2765&gt;=5000), 25000),0)</f>
        <v>0</v>
      </c>
      <c r="Z2765" s="91">
        <f t="shared" si="1236"/>
        <v>0</v>
      </c>
      <c r="AA2765" s="44">
        <f t="shared" si="1237"/>
        <v>0</v>
      </c>
      <c r="AB2765" s="44"/>
      <c r="AC2765" s="44"/>
      <c r="AD2765" s="44"/>
      <c r="AE2765" s="44">
        <f>VLOOKUP(O2765,정산업데이트!$A$6:$B$12,2,10)</f>
        <v>0</v>
      </c>
      <c r="AF2765" s="44"/>
      <c r="AG2765" s="79">
        <f t="shared" si="1238"/>
        <v>0</v>
      </c>
      <c r="AH2765" s="80">
        <f t="shared" si="1239"/>
        <v>2500</v>
      </c>
      <c r="AI2765" s="93"/>
      <c r="AJ2765" s="84" t="s">
        <v>16026</v>
      </c>
      <c r="AK2765" s="84" t="s">
        <v>73</v>
      </c>
      <c r="AL2765" s="84" t="s">
        <v>16027</v>
      </c>
      <c r="AM2765" s="84" t="s">
        <v>16274</v>
      </c>
      <c r="AN2765" s="84" t="s">
        <v>16275</v>
      </c>
      <c r="AO2765" s="84" t="s">
        <v>16276</v>
      </c>
      <c r="AP2765" s="84" t="s">
        <v>16277</v>
      </c>
      <c r="AQ2765" s="84" t="s">
        <v>122</v>
      </c>
      <c r="AR2765" s="85">
        <v>1</v>
      </c>
      <c r="AS2765" s="86">
        <v>0.4</v>
      </c>
      <c r="AT2765" s="86">
        <v>1E-3</v>
      </c>
      <c r="AU2765" s="86">
        <v>0.4</v>
      </c>
      <c r="AV2765" s="84" t="s">
        <v>7</v>
      </c>
      <c r="AW2765" s="86">
        <v>95</v>
      </c>
      <c r="AX2765" s="84" t="s">
        <v>68</v>
      </c>
      <c r="AY2765" s="84" t="s">
        <v>68</v>
      </c>
      <c r="AZ2765" s="84" t="s">
        <v>68</v>
      </c>
      <c r="BA2765" s="84" t="s">
        <v>68</v>
      </c>
      <c r="BB2765" s="84" t="s">
        <v>68</v>
      </c>
      <c r="BC2765" s="84" t="s">
        <v>133</v>
      </c>
      <c r="BD2765" s="84" t="s">
        <v>134</v>
      </c>
      <c r="BE2765" s="84" t="s">
        <v>139</v>
      </c>
      <c r="BF2765" s="84" t="s">
        <v>122</v>
      </c>
      <c r="BG2765" s="84" t="s">
        <v>69</v>
      </c>
      <c r="BH2765" s="92" t="s">
        <v>16278</v>
      </c>
      <c r="BI2765" s="84" t="s">
        <v>122</v>
      </c>
      <c r="BJ2765" s="84" t="s">
        <v>16279</v>
      </c>
      <c r="BK2765" s="84" t="s">
        <v>75</v>
      </c>
      <c r="BL2765" s="84" t="s">
        <v>122</v>
      </c>
      <c r="BM2765" s="84" t="s">
        <v>134</v>
      </c>
      <c r="BN2765" s="84" t="s">
        <v>70</v>
      </c>
      <c r="BO2765" s="84" t="s">
        <v>71</v>
      </c>
      <c r="BP2765" s="84" t="s">
        <v>122</v>
      </c>
      <c r="BQ2765" s="84" t="s">
        <v>163</v>
      </c>
    </row>
    <row r="2766" spans="1:69" ht="14.4" x14ac:dyDescent="0.3">
      <c r="A2766" s="40" t="str">
        <f t="shared" si="1213"/>
        <v>2025-09-21</v>
      </c>
      <c r="B2766" s="40" t="str">
        <f t="shared" si="1214"/>
        <v>SYD</v>
      </c>
      <c r="C2766" s="39" t="str">
        <f t="shared" si="1215"/>
        <v>98812563666</v>
      </c>
      <c r="D2766" s="41" t="str">
        <f t="shared" si="1216"/>
        <v>PKR253643267</v>
      </c>
      <c r="E2766" s="41" t="str">
        <f t="shared" si="1217"/>
        <v>596421491985</v>
      </c>
      <c r="F2766" s="39" t="str">
        <f t="shared" si="1218"/>
        <v>2254241</v>
      </c>
      <c r="G2766" s="39" t="str">
        <f t="shared" si="1219"/>
        <v>WISE EXPRESS(HOJUUNNI)</v>
      </c>
      <c r="H2766" s="41" t="str">
        <f t="shared" si="1220"/>
        <v>조경하</v>
      </c>
      <c r="I2766" s="39" t="str">
        <f t="shared" si="1221"/>
        <v>44699</v>
      </c>
      <c r="J2766" s="52" t="str">
        <f t="shared" si="1222"/>
        <v/>
      </c>
      <c r="K2766" s="75">
        <f t="shared" si="1223"/>
        <v>1</v>
      </c>
      <c r="L2766" s="76">
        <f t="shared" si="1224"/>
        <v>0.4</v>
      </c>
      <c r="M2766" s="76">
        <f t="shared" si="1225"/>
        <v>1E-3</v>
      </c>
      <c r="N2766" s="76">
        <f t="shared" si="1226"/>
        <v>0.4</v>
      </c>
      <c r="O2766" s="42">
        <f t="shared" si="1227"/>
        <v>0.5</v>
      </c>
      <c r="P2766" s="39" t="str">
        <f t="shared" si="1228"/>
        <v>목록(Manifest)</v>
      </c>
      <c r="Q2766" s="72">
        <f t="shared" si="1229"/>
        <v>95</v>
      </c>
      <c r="R2766" s="43" t="str">
        <f t="shared" si="1230"/>
        <v>OZ602</v>
      </c>
      <c r="S2766" s="82" t="str">
        <f t="shared" si="1231"/>
        <v/>
      </c>
      <c r="T2766" s="40">
        <f t="shared" si="1232"/>
        <v>45921</v>
      </c>
      <c r="U2766" s="44">
        <v>2500</v>
      </c>
      <c r="V2766" s="44">
        <f t="shared" si="1233"/>
        <v>0</v>
      </c>
      <c r="W2766" s="77">
        <f t="shared" si="1234"/>
        <v>2500</v>
      </c>
      <c r="X2766" s="78">
        <f t="shared" si="1235"/>
        <v>0</v>
      </c>
      <c r="Y2766" s="44" cm="1">
        <f t="array" ref="Y2766">_xlfn.IFNA(_xlfn.IFS(AND(Q2766&gt;=2000, Q2766&lt;3000), 10000, AND(Q2766&gt;=3000, Q2766&lt;4000), 15000, AND(Q2766&gt;=4000, Q2766&lt;5000), 20000, AND(Q2766&gt;=5000), 25000),0)</f>
        <v>0</v>
      </c>
      <c r="Z2766" s="91">
        <f t="shared" si="1236"/>
        <v>0</v>
      </c>
      <c r="AA2766" s="44">
        <f t="shared" si="1237"/>
        <v>0</v>
      </c>
      <c r="AB2766" s="44"/>
      <c r="AC2766" s="44"/>
      <c r="AD2766" s="44"/>
      <c r="AE2766" s="44">
        <f>VLOOKUP(O2766,정산업데이트!$A$6:$B$12,2,10)</f>
        <v>0</v>
      </c>
      <c r="AF2766" s="44"/>
      <c r="AG2766" s="79">
        <f t="shared" si="1238"/>
        <v>0</v>
      </c>
      <c r="AH2766" s="80">
        <f t="shared" si="1239"/>
        <v>2500</v>
      </c>
      <c r="AI2766" s="93"/>
      <c r="AJ2766" s="84" t="s">
        <v>16026</v>
      </c>
      <c r="AK2766" s="84" t="s">
        <v>73</v>
      </c>
      <c r="AL2766" s="84" t="s">
        <v>16027</v>
      </c>
      <c r="AM2766" s="84" t="s">
        <v>16280</v>
      </c>
      <c r="AN2766" s="84" t="s">
        <v>16281</v>
      </c>
      <c r="AO2766" s="84" t="s">
        <v>16282</v>
      </c>
      <c r="AP2766" s="84" t="s">
        <v>16283</v>
      </c>
      <c r="AQ2766" s="84" t="s">
        <v>122</v>
      </c>
      <c r="AR2766" s="85">
        <v>1</v>
      </c>
      <c r="AS2766" s="86">
        <v>0.4</v>
      </c>
      <c r="AT2766" s="86">
        <v>1E-3</v>
      </c>
      <c r="AU2766" s="86">
        <v>0.4</v>
      </c>
      <c r="AV2766" s="84" t="s">
        <v>7</v>
      </c>
      <c r="AW2766" s="86">
        <v>95</v>
      </c>
      <c r="AX2766" s="84" t="s">
        <v>68</v>
      </c>
      <c r="AY2766" s="84" t="s">
        <v>68</v>
      </c>
      <c r="AZ2766" s="84" t="s">
        <v>68</v>
      </c>
      <c r="BA2766" s="84" t="s">
        <v>68</v>
      </c>
      <c r="BB2766" s="84" t="s">
        <v>68</v>
      </c>
      <c r="BC2766" s="84" t="s">
        <v>133</v>
      </c>
      <c r="BD2766" s="84" t="s">
        <v>134</v>
      </c>
      <c r="BE2766" s="84" t="s">
        <v>139</v>
      </c>
      <c r="BF2766" s="84" t="s">
        <v>122</v>
      </c>
      <c r="BG2766" s="84" t="s">
        <v>69</v>
      </c>
      <c r="BH2766" s="92" t="s">
        <v>16284</v>
      </c>
      <c r="BI2766" s="84" t="s">
        <v>122</v>
      </c>
      <c r="BJ2766" s="84" t="s">
        <v>16285</v>
      </c>
      <c r="BK2766" s="84" t="s">
        <v>75</v>
      </c>
      <c r="BL2766" s="84" t="s">
        <v>122</v>
      </c>
      <c r="BM2766" s="84" t="s">
        <v>134</v>
      </c>
      <c r="BN2766" s="84" t="s">
        <v>70</v>
      </c>
      <c r="BO2766" s="84" t="s">
        <v>71</v>
      </c>
      <c r="BP2766" s="84" t="s">
        <v>122</v>
      </c>
      <c r="BQ2766" s="84" t="s">
        <v>163</v>
      </c>
    </row>
    <row r="2767" spans="1:69" ht="14.4" x14ac:dyDescent="0.3">
      <c r="A2767" s="40" t="str">
        <f t="shared" si="1213"/>
        <v>2025-09-21</v>
      </c>
      <c r="B2767" s="40" t="str">
        <f t="shared" si="1214"/>
        <v>SYD</v>
      </c>
      <c r="C2767" s="39" t="str">
        <f t="shared" si="1215"/>
        <v>98812563666</v>
      </c>
      <c r="D2767" s="41" t="str">
        <f t="shared" si="1216"/>
        <v>PKR253643268</v>
      </c>
      <c r="E2767" s="41" t="str">
        <f t="shared" si="1217"/>
        <v>596421491996</v>
      </c>
      <c r="F2767" s="39" t="str">
        <f t="shared" si="1218"/>
        <v>2254241</v>
      </c>
      <c r="G2767" s="39" t="str">
        <f t="shared" si="1219"/>
        <v>WISE EXPRESS(HOJUUNNI)</v>
      </c>
      <c r="H2767" s="41" t="str">
        <f t="shared" si="1220"/>
        <v>이하람</v>
      </c>
      <c r="I2767" s="39" t="str">
        <f t="shared" si="1221"/>
        <v>58581</v>
      </c>
      <c r="J2767" s="52" t="str">
        <f t="shared" si="1222"/>
        <v/>
      </c>
      <c r="K2767" s="75">
        <f t="shared" si="1223"/>
        <v>1</v>
      </c>
      <c r="L2767" s="76">
        <f t="shared" si="1224"/>
        <v>0.4</v>
      </c>
      <c r="M2767" s="76">
        <f t="shared" si="1225"/>
        <v>1E-3</v>
      </c>
      <c r="N2767" s="76">
        <f t="shared" si="1226"/>
        <v>0.4</v>
      </c>
      <c r="O2767" s="42">
        <f t="shared" si="1227"/>
        <v>0.5</v>
      </c>
      <c r="P2767" s="39" t="str">
        <f t="shared" si="1228"/>
        <v>목록(Manifest)</v>
      </c>
      <c r="Q2767" s="72">
        <f t="shared" si="1229"/>
        <v>95</v>
      </c>
      <c r="R2767" s="43" t="str">
        <f t="shared" si="1230"/>
        <v>OZ602</v>
      </c>
      <c r="S2767" s="82" t="str">
        <f t="shared" si="1231"/>
        <v/>
      </c>
      <c r="T2767" s="40">
        <f t="shared" si="1232"/>
        <v>45921</v>
      </c>
      <c r="U2767" s="44">
        <v>2500</v>
      </c>
      <c r="V2767" s="44">
        <f t="shared" si="1233"/>
        <v>0</v>
      </c>
      <c r="W2767" s="77">
        <f t="shared" si="1234"/>
        <v>2500</v>
      </c>
      <c r="X2767" s="78">
        <f t="shared" si="1235"/>
        <v>0</v>
      </c>
      <c r="Y2767" s="44" cm="1">
        <f t="array" ref="Y2767">_xlfn.IFNA(_xlfn.IFS(AND(Q2767&gt;=2000, Q2767&lt;3000), 10000, AND(Q2767&gt;=3000, Q2767&lt;4000), 15000, AND(Q2767&gt;=4000, Q2767&lt;5000), 20000, AND(Q2767&gt;=5000), 25000),0)</f>
        <v>0</v>
      </c>
      <c r="Z2767" s="91">
        <f t="shared" si="1236"/>
        <v>0</v>
      </c>
      <c r="AA2767" s="44">
        <f t="shared" si="1237"/>
        <v>0</v>
      </c>
      <c r="AB2767" s="44"/>
      <c r="AC2767" s="44"/>
      <c r="AD2767" s="44"/>
      <c r="AE2767" s="44">
        <f>VLOOKUP(O2767,정산업데이트!$A$6:$B$12,2,10)</f>
        <v>0</v>
      </c>
      <c r="AF2767" s="44"/>
      <c r="AG2767" s="79">
        <f t="shared" si="1238"/>
        <v>0</v>
      </c>
      <c r="AH2767" s="80">
        <f t="shared" si="1239"/>
        <v>2500</v>
      </c>
      <c r="AI2767" s="93"/>
      <c r="AJ2767" s="84" t="s">
        <v>16026</v>
      </c>
      <c r="AK2767" s="84" t="s">
        <v>73</v>
      </c>
      <c r="AL2767" s="84" t="s">
        <v>16027</v>
      </c>
      <c r="AM2767" s="84" t="s">
        <v>16286</v>
      </c>
      <c r="AN2767" s="84" t="s">
        <v>16287</v>
      </c>
      <c r="AO2767" s="84" t="s">
        <v>16288</v>
      </c>
      <c r="AP2767" s="84" t="s">
        <v>16289</v>
      </c>
      <c r="AQ2767" s="84" t="s">
        <v>122</v>
      </c>
      <c r="AR2767" s="85">
        <v>1</v>
      </c>
      <c r="AS2767" s="86">
        <v>0.4</v>
      </c>
      <c r="AT2767" s="86">
        <v>1E-3</v>
      </c>
      <c r="AU2767" s="86">
        <v>0.4</v>
      </c>
      <c r="AV2767" s="84" t="s">
        <v>7</v>
      </c>
      <c r="AW2767" s="86">
        <v>95</v>
      </c>
      <c r="AX2767" s="84" t="s">
        <v>68</v>
      </c>
      <c r="AY2767" s="84" t="s">
        <v>68</v>
      </c>
      <c r="AZ2767" s="84" t="s">
        <v>68</v>
      </c>
      <c r="BA2767" s="84" t="s">
        <v>68</v>
      </c>
      <c r="BB2767" s="84" t="s">
        <v>68</v>
      </c>
      <c r="BC2767" s="84" t="s">
        <v>133</v>
      </c>
      <c r="BD2767" s="84" t="s">
        <v>134</v>
      </c>
      <c r="BE2767" s="84" t="s">
        <v>139</v>
      </c>
      <c r="BF2767" s="84" t="s">
        <v>122</v>
      </c>
      <c r="BG2767" s="84" t="s">
        <v>69</v>
      </c>
      <c r="BH2767" s="92" t="s">
        <v>16290</v>
      </c>
      <c r="BI2767" s="84" t="s">
        <v>122</v>
      </c>
      <c r="BJ2767" s="84" t="s">
        <v>16291</v>
      </c>
      <c r="BK2767" s="84" t="s">
        <v>75</v>
      </c>
      <c r="BL2767" s="84" t="s">
        <v>122</v>
      </c>
      <c r="BM2767" s="84" t="s">
        <v>134</v>
      </c>
      <c r="BN2767" s="84" t="s">
        <v>70</v>
      </c>
      <c r="BO2767" s="84" t="s">
        <v>71</v>
      </c>
      <c r="BP2767" s="84" t="s">
        <v>122</v>
      </c>
      <c r="BQ2767" s="84" t="s">
        <v>163</v>
      </c>
    </row>
    <row r="2768" spans="1:69" ht="14.4" customHeight="1" x14ac:dyDescent="0.3">
      <c r="A2768" s="40" t="str">
        <f t="shared" si="1213"/>
        <v>2025-09-21</v>
      </c>
      <c r="B2768" s="40" t="str">
        <f t="shared" si="1214"/>
        <v>SYD</v>
      </c>
      <c r="C2768" s="39" t="str">
        <f t="shared" si="1215"/>
        <v>98812563666</v>
      </c>
      <c r="D2768" s="41" t="str">
        <f t="shared" si="1216"/>
        <v>PKR253612142</v>
      </c>
      <c r="E2768" s="41" t="str">
        <f t="shared" si="1217"/>
        <v>596421488360</v>
      </c>
      <c r="F2768" s="39" t="str">
        <f t="shared" si="1218"/>
        <v>2254231</v>
      </c>
      <c r="G2768" s="39" t="str">
        <f t="shared" si="1219"/>
        <v>WISE EXPRESS(OZPRODUCT)</v>
      </c>
      <c r="H2768" s="41" t="str">
        <f t="shared" si="1220"/>
        <v>김미정</v>
      </c>
      <c r="I2768" s="39" t="str">
        <f t="shared" si="1221"/>
        <v>31199</v>
      </c>
      <c r="J2768" s="52" t="str">
        <f t="shared" si="1222"/>
        <v/>
      </c>
      <c r="K2768" s="75">
        <f t="shared" si="1223"/>
        <v>1</v>
      </c>
      <c r="L2768" s="76">
        <f t="shared" si="1224"/>
        <v>3</v>
      </c>
      <c r="M2768" s="76">
        <f t="shared" si="1225"/>
        <v>1E-3</v>
      </c>
      <c r="N2768" s="76">
        <f t="shared" si="1226"/>
        <v>3</v>
      </c>
      <c r="O2768" s="42">
        <f t="shared" si="1227"/>
        <v>3</v>
      </c>
      <c r="P2768" s="39" t="str">
        <f t="shared" si="1228"/>
        <v>일반(목록배제,Normal-Manifest Exception)</v>
      </c>
      <c r="Q2768" s="72">
        <f t="shared" si="1229"/>
        <v>80</v>
      </c>
      <c r="R2768" s="43" t="str">
        <f t="shared" si="1230"/>
        <v>OZ602</v>
      </c>
      <c r="S2768" s="82" t="str">
        <f t="shared" si="1231"/>
        <v/>
      </c>
      <c r="T2768" s="40">
        <f t="shared" si="1232"/>
        <v>45921</v>
      </c>
      <c r="U2768" s="44">
        <v>2500</v>
      </c>
      <c r="V2768" s="44">
        <f t="shared" si="1233"/>
        <v>0</v>
      </c>
      <c r="W2768" s="77">
        <f t="shared" si="1234"/>
        <v>2500</v>
      </c>
      <c r="X2768" s="78">
        <f t="shared" si="1235"/>
        <v>0</v>
      </c>
      <c r="Y2768" s="44" cm="1">
        <f t="array" ref="Y2768">_xlfn.IFNA(_xlfn.IFS(AND(Q2768&gt;=2000, Q2768&lt;3000), 10000, AND(Q2768&gt;=3000, Q2768&lt;4000), 15000, AND(Q2768&gt;=4000, Q2768&lt;5000), 20000, AND(Q2768&gt;=5000), 25000),0)</f>
        <v>0</v>
      </c>
      <c r="Z2768" s="91">
        <f t="shared" si="1236"/>
        <v>300</v>
      </c>
      <c r="AA2768" s="44">
        <f t="shared" si="1237"/>
        <v>0</v>
      </c>
      <c r="AB2768" s="44"/>
      <c r="AC2768" s="44"/>
      <c r="AD2768" s="44"/>
      <c r="AE2768" s="44">
        <f>VLOOKUP(O2768,정산업데이트!$A$6:$B$12,2,10)</f>
        <v>0</v>
      </c>
      <c r="AF2768" s="44"/>
      <c r="AG2768" s="79">
        <f t="shared" si="1238"/>
        <v>300</v>
      </c>
      <c r="AH2768" s="80">
        <f t="shared" si="1239"/>
        <v>2800</v>
      </c>
      <c r="AI2768" s="93"/>
      <c r="AJ2768" s="84" t="s">
        <v>16026</v>
      </c>
      <c r="AK2768" s="84" t="s">
        <v>73</v>
      </c>
      <c r="AL2768" s="84" t="s">
        <v>16027</v>
      </c>
      <c r="AM2768" s="84" t="s">
        <v>16292</v>
      </c>
      <c r="AN2768" s="84" t="s">
        <v>332</v>
      </c>
      <c r="AO2768" s="84" t="s">
        <v>15719</v>
      </c>
      <c r="AP2768" s="84" t="s">
        <v>15720</v>
      </c>
      <c r="AQ2768" s="84" t="s">
        <v>122</v>
      </c>
      <c r="AR2768" s="85">
        <v>1</v>
      </c>
      <c r="AS2768" s="86">
        <v>3</v>
      </c>
      <c r="AT2768" s="86">
        <v>1E-3</v>
      </c>
      <c r="AU2768" s="86">
        <v>3</v>
      </c>
      <c r="AV2768" s="84" t="s">
        <v>8</v>
      </c>
      <c r="AW2768" s="86">
        <v>80</v>
      </c>
      <c r="AX2768" s="84" t="s">
        <v>68</v>
      </c>
      <c r="AY2768" s="84" t="s">
        <v>68</v>
      </c>
      <c r="AZ2768" s="84" t="s">
        <v>68</v>
      </c>
      <c r="BA2768" s="84" t="s">
        <v>68</v>
      </c>
      <c r="BB2768" s="84" t="s">
        <v>68</v>
      </c>
      <c r="BC2768" s="84" t="s">
        <v>141</v>
      </c>
      <c r="BD2768" s="84" t="s">
        <v>79</v>
      </c>
      <c r="BE2768" s="84" t="s">
        <v>80</v>
      </c>
      <c r="BF2768" s="84" t="s">
        <v>122</v>
      </c>
      <c r="BG2768" s="84" t="s">
        <v>69</v>
      </c>
      <c r="BH2768" s="92" t="s">
        <v>16293</v>
      </c>
      <c r="BI2768" s="84" t="s">
        <v>122</v>
      </c>
      <c r="BJ2768" s="84" t="s">
        <v>16294</v>
      </c>
      <c r="BK2768" s="84" t="s">
        <v>75</v>
      </c>
      <c r="BL2768" s="84" t="s">
        <v>122</v>
      </c>
      <c r="BM2768" s="84" t="s">
        <v>79</v>
      </c>
      <c r="BN2768" s="84" t="s">
        <v>70</v>
      </c>
      <c r="BO2768" s="84" t="s">
        <v>71</v>
      </c>
      <c r="BP2768" s="84" t="s">
        <v>122</v>
      </c>
      <c r="BQ2768" s="84" t="s">
        <v>163</v>
      </c>
    </row>
    <row r="2769" spans="1:69" ht="14.4" x14ac:dyDescent="0.3">
      <c r="A2769" s="40" t="str">
        <f t="shared" si="1213"/>
        <v>2025-09-21</v>
      </c>
      <c r="B2769" s="40" t="str">
        <f t="shared" si="1214"/>
        <v>SYD</v>
      </c>
      <c r="C2769" s="39" t="str">
        <f t="shared" si="1215"/>
        <v>98812563666</v>
      </c>
      <c r="D2769" s="41" t="str">
        <f t="shared" si="1216"/>
        <v>PKR253612149</v>
      </c>
      <c r="E2769" s="41" t="str">
        <f t="shared" si="1217"/>
        <v>596421488430</v>
      </c>
      <c r="F2769" s="39" t="str">
        <f t="shared" si="1218"/>
        <v>2254231</v>
      </c>
      <c r="G2769" s="39" t="str">
        <f t="shared" si="1219"/>
        <v>WISE EXPRESS(OZPRODUCT)</v>
      </c>
      <c r="H2769" s="41" t="str">
        <f t="shared" si="1220"/>
        <v>최영지</v>
      </c>
      <c r="I2769" s="39" t="str">
        <f t="shared" si="1221"/>
        <v>13836</v>
      </c>
      <c r="J2769" s="52" t="str">
        <f t="shared" si="1222"/>
        <v/>
      </c>
      <c r="K2769" s="75">
        <f t="shared" si="1223"/>
        <v>1</v>
      </c>
      <c r="L2769" s="76">
        <f t="shared" si="1224"/>
        <v>3</v>
      </c>
      <c r="M2769" s="76">
        <f t="shared" si="1225"/>
        <v>1E-3</v>
      </c>
      <c r="N2769" s="76">
        <f t="shared" si="1226"/>
        <v>3</v>
      </c>
      <c r="O2769" s="42">
        <f t="shared" si="1227"/>
        <v>3</v>
      </c>
      <c r="P2769" s="39" t="str">
        <f t="shared" si="1228"/>
        <v>일반(목록배제,Normal-Manifest Exception)</v>
      </c>
      <c r="Q2769" s="72">
        <f t="shared" si="1229"/>
        <v>150</v>
      </c>
      <c r="R2769" s="43" t="str">
        <f t="shared" si="1230"/>
        <v>OZ602</v>
      </c>
      <c r="S2769" s="82" t="str">
        <f t="shared" si="1231"/>
        <v/>
      </c>
      <c r="T2769" s="40">
        <f t="shared" si="1232"/>
        <v>45921</v>
      </c>
      <c r="U2769" s="44">
        <v>2500</v>
      </c>
      <c r="V2769" s="44">
        <f t="shared" si="1233"/>
        <v>0</v>
      </c>
      <c r="W2769" s="77">
        <f t="shared" si="1234"/>
        <v>2500</v>
      </c>
      <c r="X2769" s="78">
        <f t="shared" si="1235"/>
        <v>0</v>
      </c>
      <c r="Y2769" s="44" cm="1">
        <f t="array" ref="Y2769">_xlfn.IFNA(_xlfn.IFS(AND(Q2769&gt;=2000, Q2769&lt;3000), 10000, AND(Q2769&gt;=3000, Q2769&lt;4000), 15000, AND(Q2769&gt;=4000, Q2769&lt;5000), 20000, AND(Q2769&gt;=5000), 25000),0)</f>
        <v>0</v>
      </c>
      <c r="Z2769" s="91">
        <f t="shared" si="1236"/>
        <v>300</v>
      </c>
      <c r="AA2769" s="44">
        <f t="shared" si="1237"/>
        <v>0</v>
      </c>
      <c r="AB2769" s="44"/>
      <c r="AC2769" s="44"/>
      <c r="AD2769" s="44"/>
      <c r="AE2769" s="44">
        <f>VLOOKUP(O2769,정산업데이트!$A$6:$B$12,2,10)</f>
        <v>0</v>
      </c>
      <c r="AF2769" s="44"/>
      <c r="AG2769" s="79">
        <f t="shared" si="1238"/>
        <v>300</v>
      </c>
      <c r="AH2769" s="80">
        <f t="shared" si="1239"/>
        <v>2800</v>
      </c>
      <c r="AI2769" s="93"/>
      <c r="AJ2769" s="84" t="s">
        <v>16026</v>
      </c>
      <c r="AK2769" s="84" t="s">
        <v>73</v>
      </c>
      <c r="AL2769" s="84" t="s">
        <v>16027</v>
      </c>
      <c r="AM2769" s="84" t="s">
        <v>16295</v>
      </c>
      <c r="AN2769" s="84" t="s">
        <v>16296</v>
      </c>
      <c r="AO2769" s="84" t="s">
        <v>16297</v>
      </c>
      <c r="AP2769" s="84" t="s">
        <v>16298</v>
      </c>
      <c r="AQ2769" s="84" t="s">
        <v>122</v>
      </c>
      <c r="AR2769" s="85">
        <v>1</v>
      </c>
      <c r="AS2769" s="86">
        <v>3</v>
      </c>
      <c r="AT2769" s="86">
        <v>1E-3</v>
      </c>
      <c r="AU2769" s="86">
        <v>3</v>
      </c>
      <c r="AV2769" s="84" t="s">
        <v>8</v>
      </c>
      <c r="AW2769" s="86">
        <v>150</v>
      </c>
      <c r="AX2769" s="84" t="s">
        <v>68</v>
      </c>
      <c r="AY2769" s="84" t="s">
        <v>68</v>
      </c>
      <c r="AZ2769" s="84" t="s">
        <v>68</v>
      </c>
      <c r="BA2769" s="84" t="s">
        <v>68</v>
      </c>
      <c r="BB2769" s="84" t="s">
        <v>68</v>
      </c>
      <c r="BC2769" s="84" t="s">
        <v>141</v>
      </c>
      <c r="BD2769" s="84" t="s">
        <v>79</v>
      </c>
      <c r="BE2769" s="84" t="s">
        <v>80</v>
      </c>
      <c r="BF2769" s="84" t="s">
        <v>122</v>
      </c>
      <c r="BG2769" s="84" t="s">
        <v>69</v>
      </c>
      <c r="BH2769" s="92" t="s">
        <v>16299</v>
      </c>
      <c r="BI2769" s="84" t="s">
        <v>122</v>
      </c>
      <c r="BJ2769" s="84" t="s">
        <v>16300</v>
      </c>
      <c r="BK2769" s="84" t="s">
        <v>75</v>
      </c>
      <c r="BL2769" s="84" t="s">
        <v>122</v>
      </c>
      <c r="BM2769" s="84" t="s">
        <v>79</v>
      </c>
      <c r="BN2769" s="84" t="s">
        <v>70</v>
      </c>
      <c r="BO2769" s="84" t="s">
        <v>71</v>
      </c>
      <c r="BP2769" s="84" t="s">
        <v>122</v>
      </c>
      <c r="BQ2769" s="84" t="s">
        <v>163</v>
      </c>
    </row>
    <row r="2770" spans="1:69" ht="14.4" customHeight="1" x14ac:dyDescent="0.3">
      <c r="A2770" s="40" t="str">
        <f t="shared" si="1213"/>
        <v>2025-09-21</v>
      </c>
      <c r="B2770" s="40" t="str">
        <f t="shared" si="1214"/>
        <v>SYD</v>
      </c>
      <c r="C2770" s="39" t="str">
        <f t="shared" si="1215"/>
        <v>98812563666</v>
      </c>
      <c r="D2770" s="41" t="str">
        <f t="shared" si="1216"/>
        <v>PKR253612150</v>
      </c>
      <c r="E2770" s="41" t="str">
        <f t="shared" si="1217"/>
        <v>596421488441</v>
      </c>
      <c r="F2770" s="39" t="str">
        <f t="shared" si="1218"/>
        <v>2254231</v>
      </c>
      <c r="G2770" s="39" t="str">
        <f t="shared" si="1219"/>
        <v>WISE EXPRESS(OZPRODUCT)</v>
      </c>
      <c r="H2770" s="41" t="str">
        <f t="shared" si="1220"/>
        <v>김은경</v>
      </c>
      <c r="I2770" s="39" t="str">
        <f t="shared" si="1221"/>
        <v>46760</v>
      </c>
      <c r="J2770" s="52" t="str">
        <f t="shared" si="1222"/>
        <v/>
      </c>
      <c r="K2770" s="75">
        <f t="shared" si="1223"/>
        <v>1</v>
      </c>
      <c r="L2770" s="76">
        <f t="shared" si="1224"/>
        <v>3</v>
      </c>
      <c r="M2770" s="76">
        <f t="shared" si="1225"/>
        <v>1E-3</v>
      </c>
      <c r="N2770" s="76">
        <f t="shared" si="1226"/>
        <v>3</v>
      </c>
      <c r="O2770" s="42">
        <f t="shared" si="1227"/>
        <v>3</v>
      </c>
      <c r="P2770" s="39" t="str">
        <f t="shared" si="1228"/>
        <v>일반(목록배제,Normal-Manifest Exception)</v>
      </c>
      <c r="Q2770" s="72">
        <f t="shared" si="1229"/>
        <v>80</v>
      </c>
      <c r="R2770" s="43" t="str">
        <f t="shared" si="1230"/>
        <v>OZ602</v>
      </c>
      <c r="S2770" s="82" t="str">
        <f t="shared" si="1231"/>
        <v/>
      </c>
      <c r="T2770" s="40">
        <f t="shared" si="1232"/>
        <v>45921</v>
      </c>
      <c r="U2770" s="44">
        <v>2500</v>
      </c>
      <c r="V2770" s="44">
        <f t="shared" si="1233"/>
        <v>0</v>
      </c>
      <c r="W2770" s="77">
        <f t="shared" si="1234"/>
        <v>2500</v>
      </c>
      <c r="X2770" s="78">
        <f t="shared" si="1235"/>
        <v>0</v>
      </c>
      <c r="Y2770" s="44" cm="1">
        <f t="array" ref="Y2770">_xlfn.IFNA(_xlfn.IFS(AND(Q2770&gt;=2000, Q2770&lt;3000), 10000, AND(Q2770&gt;=3000, Q2770&lt;4000), 15000, AND(Q2770&gt;=4000, Q2770&lt;5000), 20000, AND(Q2770&gt;=5000), 25000),0)</f>
        <v>0</v>
      </c>
      <c r="Z2770" s="91">
        <f t="shared" si="1236"/>
        <v>300</v>
      </c>
      <c r="AA2770" s="44">
        <f t="shared" si="1237"/>
        <v>0</v>
      </c>
      <c r="AB2770" s="44"/>
      <c r="AC2770" s="44"/>
      <c r="AD2770" s="44"/>
      <c r="AE2770" s="44">
        <f>VLOOKUP(O2770,정산업데이트!$A$6:$B$12,2,10)</f>
        <v>0</v>
      </c>
      <c r="AF2770" s="44"/>
      <c r="AG2770" s="79">
        <f t="shared" si="1238"/>
        <v>300</v>
      </c>
      <c r="AH2770" s="80">
        <f t="shared" si="1239"/>
        <v>2800</v>
      </c>
      <c r="AI2770" s="93"/>
      <c r="AJ2770" s="84" t="s">
        <v>16026</v>
      </c>
      <c r="AK2770" s="84" t="s">
        <v>73</v>
      </c>
      <c r="AL2770" s="84" t="s">
        <v>16027</v>
      </c>
      <c r="AM2770" s="84" t="s">
        <v>16301</v>
      </c>
      <c r="AN2770" s="84" t="s">
        <v>202</v>
      </c>
      <c r="AO2770" s="84" t="s">
        <v>16302</v>
      </c>
      <c r="AP2770" s="84" t="s">
        <v>16303</v>
      </c>
      <c r="AQ2770" s="84" t="s">
        <v>122</v>
      </c>
      <c r="AR2770" s="85">
        <v>1</v>
      </c>
      <c r="AS2770" s="86">
        <v>3</v>
      </c>
      <c r="AT2770" s="86">
        <v>1E-3</v>
      </c>
      <c r="AU2770" s="86">
        <v>3</v>
      </c>
      <c r="AV2770" s="84" t="s">
        <v>8</v>
      </c>
      <c r="AW2770" s="86">
        <v>80</v>
      </c>
      <c r="AX2770" s="84" t="s">
        <v>68</v>
      </c>
      <c r="AY2770" s="84" t="s">
        <v>68</v>
      </c>
      <c r="AZ2770" s="84" t="s">
        <v>68</v>
      </c>
      <c r="BA2770" s="84" t="s">
        <v>68</v>
      </c>
      <c r="BB2770" s="84" t="s">
        <v>68</v>
      </c>
      <c r="BC2770" s="84" t="s">
        <v>141</v>
      </c>
      <c r="BD2770" s="84" t="s">
        <v>79</v>
      </c>
      <c r="BE2770" s="84" t="s">
        <v>80</v>
      </c>
      <c r="BF2770" s="84" t="s">
        <v>122</v>
      </c>
      <c r="BG2770" s="84" t="s">
        <v>69</v>
      </c>
      <c r="BH2770" s="92" t="s">
        <v>16304</v>
      </c>
      <c r="BI2770" s="84" t="s">
        <v>122</v>
      </c>
      <c r="BJ2770" s="84" t="s">
        <v>16305</v>
      </c>
      <c r="BK2770" s="84" t="s">
        <v>75</v>
      </c>
      <c r="BL2770" s="84" t="s">
        <v>122</v>
      </c>
      <c r="BM2770" s="84" t="s">
        <v>79</v>
      </c>
      <c r="BN2770" s="84" t="s">
        <v>70</v>
      </c>
      <c r="BO2770" s="84" t="s">
        <v>71</v>
      </c>
      <c r="BP2770" s="84" t="s">
        <v>122</v>
      </c>
      <c r="BQ2770" s="84" t="s">
        <v>163</v>
      </c>
    </row>
    <row r="2771" spans="1:69" ht="14.4" x14ac:dyDescent="0.3">
      <c r="A2771" s="40" t="str">
        <f t="shared" si="1213"/>
        <v>2025-09-21</v>
      </c>
      <c r="B2771" s="40" t="str">
        <f t="shared" si="1214"/>
        <v>SYD</v>
      </c>
      <c r="C2771" s="39" t="str">
        <f t="shared" si="1215"/>
        <v>98812563666</v>
      </c>
      <c r="D2771" s="41" t="str">
        <f t="shared" si="1216"/>
        <v>PKR253612151</v>
      </c>
      <c r="E2771" s="41" t="str">
        <f t="shared" si="1217"/>
        <v>596421488452</v>
      </c>
      <c r="F2771" s="39" t="str">
        <f t="shared" si="1218"/>
        <v>2254231</v>
      </c>
      <c r="G2771" s="39" t="str">
        <f t="shared" si="1219"/>
        <v>WISE EXPRESS(OZPRODUCT)</v>
      </c>
      <c r="H2771" s="41" t="str">
        <f t="shared" si="1220"/>
        <v>이숙경</v>
      </c>
      <c r="I2771" s="39" t="str">
        <f t="shared" si="1221"/>
        <v>05262</v>
      </c>
      <c r="J2771" s="52" t="str">
        <f t="shared" si="1222"/>
        <v/>
      </c>
      <c r="K2771" s="75">
        <f t="shared" si="1223"/>
        <v>1</v>
      </c>
      <c r="L2771" s="76">
        <f t="shared" si="1224"/>
        <v>3</v>
      </c>
      <c r="M2771" s="76">
        <f t="shared" si="1225"/>
        <v>1E-3</v>
      </c>
      <c r="N2771" s="76">
        <f t="shared" si="1226"/>
        <v>3</v>
      </c>
      <c r="O2771" s="42">
        <f t="shared" si="1227"/>
        <v>3</v>
      </c>
      <c r="P2771" s="39" t="str">
        <f t="shared" si="1228"/>
        <v>일반(목록배제,Normal-Manifest Exception)</v>
      </c>
      <c r="Q2771" s="72">
        <f t="shared" si="1229"/>
        <v>150</v>
      </c>
      <c r="R2771" s="43" t="str">
        <f t="shared" si="1230"/>
        <v>OZ602</v>
      </c>
      <c r="S2771" s="82" t="str">
        <f t="shared" si="1231"/>
        <v/>
      </c>
      <c r="T2771" s="40">
        <f t="shared" si="1232"/>
        <v>45921</v>
      </c>
      <c r="U2771" s="44">
        <v>2500</v>
      </c>
      <c r="V2771" s="44">
        <f t="shared" si="1233"/>
        <v>0</v>
      </c>
      <c r="W2771" s="77">
        <f t="shared" si="1234"/>
        <v>2500</v>
      </c>
      <c r="X2771" s="78">
        <f t="shared" si="1235"/>
        <v>0</v>
      </c>
      <c r="Y2771" s="44" cm="1">
        <f t="array" ref="Y2771">_xlfn.IFNA(_xlfn.IFS(AND(Q2771&gt;=2000, Q2771&lt;3000), 10000, AND(Q2771&gt;=3000, Q2771&lt;4000), 15000, AND(Q2771&gt;=4000, Q2771&lt;5000), 20000, AND(Q2771&gt;=5000), 25000),0)</f>
        <v>0</v>
      </c>
      <c r="Z2771" s="91">
        <f t="shared" si="1236"/>
        <v>300</v>
      </c>
      <c r="AA2771" s="44">
        <f t="shared" si="1237"/>
        <v>0</v>
      </c>
      <c r="AB2771" s="44"/>
      <c r="AC2771" s="44"/>
      <c r="AD2771" s="44"/>
      <c r="AE2771" s="44">
        <f>VLOOKUP(O2771,정산업데이트!$A$6:$B$12,2,10)</f>
        <v>0</v>
      </c>
      <c r="AF2771" s="44"/>
      <c r="AG2771" s="79">
        <f t="shared" si="1238"/>
        <v>300</v>
      </c>
      <c r="AH2771" s="80">
        <f t="shared" si="1239"/>
        <v>2800</v>
      </c>
      <c r="AJ2771" s="84" t="s">
        <v>16026</v>
      </c>
      <c r="AK2771" s="84" t="s">
        <v>73</v>
      </c>
      <c r="AL2771" s="84" t="s">
        <v>16027</v>
      </c>
      <c r="AM2771" s="84" t="s">
        <v>16306</v>
      </c>
      <c r="AN2771" s="84" t="s">
        <v>626</v>
      </c>
      <c r="AO2771" s="84" t="s">
        <v>16307</v>
      </c>
      <c r="AP2771" s="84" t="s">
        <v>16308</v>
      </c>
      <c r="AQ2771" s="84" t="s">
        <v>122</v>
      </c>
      <c r="AR2771" s="85">
        <v>1</v>
      </c>
      <c r="AS2771" s="86">
        <v>3</v>
      </c>
      <c r="AT2771" s="86">
        <v>1E-3</v>
      </c>
      <c r="AU2771" s="86">
        <v>3</v>
      </c>
      <c r="AV2771" s="84" t="s">
        <v>8</v>
      </c>
      <c r="AW2771" s="86">
        <v>150</v>
      </c>
      <c r="AX2771" s="84" t="s">
        <v>68</v>
      </c>
      <c r="AY2771" s="84" t="s">
        <v>68</v>
      </c>
      <c r="AZ2771" s="84" t="s">
        <v>68</v>
      </c>
      <c r="BA2771" s="84" t="s">
        <v>68</v>
      </c>
      <c r="BB2771" s="84" t="s">
        <v>68</v>
      </c>
      <c r="BC2771" s="84" t="s">
        <v>141</v>
      </c>
      <c r="BD2771" s="84" t="s">
        <v>79</v>
      </c>
      <c r="BE2771" s="84" t="s">
        <v>80</v>
      </c>
      <c r="BF2771" s="84" t="s">
        <v>122</v>
      </c>
      <c r="BG2771" s="84" t="s">
        <v>69</v>
      </c>
      <c r="BH2771" s="92" t="s">
        <v>16309</v>
      </c>
      <c r="BI2771" s="84" t="s">
        <v>122</v>
      </c>
      <c r="BJ2771" s="84" t="s">
        <v>16310</v>
      </c>
      <c r="BK2771" s="84" t="s">
        <v>75</v>
      </c>
      <c r="BL2771" s="84" t="s">
        <v>122</v>
      </c>
      <c r="BM2771" s="84" t="s">
        <v>79</v>
      </c>
      <c r="BN2771" s="84" t="s">
        <v>70</v>
      </c>
      <c r="BO2771" s="84" t="s">
        <v>71</v>
      </c>
      <c r="BP2771" s="84" t="s">
        <v>122</v>
      </c>
      <c r="BQ2771" s="84" t="s">
        <v>163</v>
      </c>
    </row>
    <row r="2772" spans="1:69" ht="14.4" x14ac:dyDescent="0.3">
      <c r="A2772" s="40" t="str">
        <f t="shared" si="1213"/>
        <v>2025-09-21</v>
      </c>
      <c r="B2772" s="40" t="str">
        <f t="shared" si="1214"/>
        <v>SYD</v>
      </c>
      <c r="C2772" s="39" t="str">
        <f t="shared" si="1215"/>
        <v>98812563666</v>
      </c>
      <c r="D2772" s="41" t="str">
        <f t="shared" si="1216"/>
        <v>PKR253643631</v>
      </c>
      <c r="E2772" s="41" t="str">
        <f t="shared" si="1217"/>
        <v>596421492044</v>
      </c>
      <c r="F2772" s="39" t="str">
        <f t="shared" si="1218"/>
        <v>2254238</v>
      </c>
      <c r="G2772" s="39" t="str">
        <f t="shared" si="1219"/>
        <v>WISE EXPRESS(CHUHO)</v>
      </c>
      <c r="H2772" s="41" t="str">
        <f t="shared" si="1220"/>
        <v>이성권</v>
      </c>
      <c r="I2772" s="39" t="str">
        <f t="shared" si="1221"/>
        <v>04528</v>
      </c>
      <c r="J2772" s="52" t="str">
        <f t="shared" si="1222"/>
        <v/>
      </c>
      <c r="K2772" s="75">
        <f t="shared" si="1223"/>
        <v>1</v>
      </c>
      <c r="L2772" s="76">
        <f t="shared" si="1224"/>
        <v>2</v>
      </c>
      <c r="M2772" s="76">
        <f t="shared" si="1225"/>
        <v>1E-3</v>
      </c>
      <c r="N2772" s="76">
        <f t="shared" si="1226"/>
        <v>2</v>
      </c>
      <c r="O2772" s="42">
        <f t="shared" si="1227"/>
        <v>2</v>
      </c>
      <c r="P2772" s="39" t="str">
        <f t="shared" si="1228"/>
        <v>일반(목록배제,Normal-Manifest Exception)</v>
      </c>
      <c r="Q2772" s="72">
        <f t="shared" si="1229"/>
        <v>150</v>
      </c>
      <c r="R2772" s="43" t="str">
        <f t="shared" si="1230"/>
        <v>OZ602</v>
      </c>
      <c r="S2772" s="82" t="str">
        <f t="shared" si="1231"/>
        <v/>
      </c>
      <c r="T2772" s="40">
        <f t="shared" si="1232"/>
        <v>45921</v>
      </c>
      <c r="U2772" s="44">
        <v>2500</v>
      </c>
      <c r="V2772" s="44">
        <f t="shared" si="1233"/>
        <v>0</v>
      </c>
      <c r="W2772" s="77">
        <f t="shared" si="1234"/>
        <v>2500</v>
      </c>
      <c r="X2772" s="78">
        <f t="shared" si="1235"/>
        <v>0</v>
      </c>
      <c r="Y2772" s="44" cm="1">
        <f t="array" ref="Y2772">_xlfn.IFNA(_xlfn.IFS(AND(Q2772&gt;=2000, Q2772&lt;3000), 10000, AND(Q2772&gt;=3000, Q2772&lt;4000), 15000, AND(Q2772&gt;=4000, Q2772&lt;5000), 20000, AND(Q2772&gt;=5000), 25000),0)</f>
        <v>0</v>
      </c>
      <c r="Z2772" s="91">
        <f t="shared" si="1236"/>
        <v>300</v>
      </c>
      <c r="AA2772" s="44">
        <f t="shared" si="1237"/>
        <v>0</v>
      </c>
      <c r="AB2772" s="44"/>
      <c r="AC2772" s="44"/>
      <c r="AD2772" s="44"/>
      <c r="AE2772" s="44">
        <f>VLOOKUP(O2772,정산업데이트!$A$6:$B$12,2,10)</f>
        <v>0</v>
      </c>
      <c r="AF2772" s="44"/>
      <c r="AG2772" s="79">
        <f t="shared" si="1238"/>
        <v>300</v>
      </c>
      <c r="AH2772" s="80">
        <f t="shared" si="1239"/>
        <v>2800</v>
      </c>
      <c r="AI2772" s="93"/>
      <c r="AJ2772" s="84" t="s">
        <v>16026</v>
      </c>
      <c r="AK2772" s="84" t="s">
        <v>73</v>
      </c>
      <c r="AL2772" s="84" t="s">
        <v>16027</v>
      </c>
      <c r="AM2772" s="84" t="s">
        <v>16311</v>
      </c>
      <c r="AN2772" s="84" t="s">
        <v>220</v>
      </c>
      <c r="AO2772" s="84" t="s">
        <v>221</v>
      </c>
      <c r="AP2772" s="84" t="s">
        <v>705</v>
      </c>
      <c r="AQ2772" s="84" t="s">
        <v>122</v>
      </c>
      <c r="AR2772" s="85">
        <v>1</v>
      </c>
      <c r="AS2772" s="86">
        <v>2</v>
      </c>
      <c r="AT2772" s="86">
        <v>1E-3</v>
      </c>
      <c r="AU2772" s="86">
        <v>2</v>
      </c>
      <c r="AV2772" s="84" t="s">
        <v>8</v>
      </c>
      <c r="AW2772" s="86">
        <v>150</v>
      </c>
      <c r="AX2772" s="84" t="s">
        <v>68</v>
      </c>
      <c r="AY2772" s="84" t="s">
        <v>68</v>
      </c>
      <c r="AZ2772" s="84" t="s">
        <v>68</v>
      </c>
      <c r="BA2772" s="84" t="s">
        <v>68</v>
      </c>
      <c r="BB2772" s="84" t="s">
        <v>68</v>
      </c>
      <c r="BC2772" s="84" t="s">
        <v>123</v>
      </c>
      <c r="BD2772" s="84" t="s">
        <v>81</v>
      </c>
      <c r="BE2772" s="84" t="s">
        <v>182</v>
      </c>
      <c r="BF2772" s="84" t="s">
        <v>122</v>
      </c>
      <c r="BG2772" s="84" t="s">
        <v>69</v>
      </c>
      <c r="BH2772" s="92" t="s">
        <v>16312</v>
      </c>
      <c r="BI2772" s="84" t="s">
        <v>122</v>
      </c>
      <c r="BJ2772" s="84" t="s">
        <v>16313</v>
      </c>
      <c r="BK2772" s="84" t="s">
        <v>75</v>
      </c>
      <c r="BL2772" s="84" t="s">
        <v>122</v>
      </c>
      <c r="BM2772" s="84" t="s">
        <v>81</v>
      </c>
      <c r="BN2772" s="84" t="s">
        <v>70</v>
      </c>
      <c r="BO2772" s="84" t="s">
        <v>71</v>
      </c>
      <c r="BP2772" s="84" t="s">
        <v>122</v>
      </c>
      <c r="BQ2772" s="84" t="s">
        <v>163</v>
      </c>
    </row>
    <row r="2773" spans="1:69" ht="14.4" x14ac:dyDescent="0.3">
      <c r="A2773" s="40" t="str">
        <f t="shared" si="1213"/>
        <v>2025-09-21</v>
      </c>
      <c r="B2773" s="40" t="str">
        <f t="shared" si="1214"/>
        <v>SYD</v>
      </c>
      <c r="C2773" s="39" t="str">
        <f t="shared" si="1215"/>
        <v>98812563666</v>
      </c>
      <c r="D2773" s="41" t="str">
        <f t="shared" si="1216"/>
        <v>PKR253643632</v>
      </c>
      <c r="E2773" s="41" t="str">
        <f t="shared" si="1217"/>
        <v>596421492055</v>
      </c>
      <c r="F2773" s="39" t="str">
        <f t="shared" si="1218"/>
        <v>2254238</v>
      </c>
      <c r="G2773" s="39" t="str">
        <f t="shared" si="1219"/>
        <v>WISE EXPRESS(CHUHO)</v>
      </c>
      <c r="H2773" s="41" t="str">
        <f t="shared" si="1220"/>
        <v>이웅</v>
      </c>
      <c r="I2773" s="39" t="str">
        <f t="shared" si="1221"/>
        <v>04529</v>
      </c>
      <c r="J2773" s="52" t="str">
        <f t="shared" si="1222"/>
        <v/>
      </c>
      <c r="K2773" s="75">
        <f t="shared" si="1223"/>
        <v>1</v>
      </c>
      <c r="L2773" s="76">
        <f t="shared" si="1224"/>
        <v>1</v>
      </c>
      <c r="M2773" s="76">
        <f t="shared" si="1225"/>
        <v>1E-3</v>
      </c>
      <c r="N2773" s="76">
        <f t="shared" si="1226"/>
        <v>1</v>
      </c>
      <c r="O2773" s="42">
        <f t="shared" si="1227"/>
        <v>1</v>
      </c>
      <c r="P2773" s="39" t="str">
        <f t="shared" si="1228"/>
        <v>일반(목록배제,Normal-Manifest Exception)</v>
      </c>
      <c r="Q2773" s="72">
        <f t="shared" si="1229"/>
        <v>150</v>
      </c>
      <c r="R2773" s="43" t="str">
        <f t="shared" si="1230"/>
        <v>OZ602</v>
      </c>
      <c r="S2773" s="82" t="str">
        <f t="shared" si="1231"/>
        <v/>
      </c>
      <c r="T2773" s="40">
        <f t="shared" si="1232"/>
        <v>45921</v>
      </c>
      <c r="U2773" s="44">
        <v>2500</v>
      </c>
      <c r="V2773" s="44">
        <f t="shared" si="1233"/>
        <v>0</v>
      </c>
      <c r="W2773" s="77">
        <f t="shared" si="1234"/>
        <v>2500</v>
      </c>
      <c r="X2773" s="78">
        <f t="shared" si="1235"/>
        <v>0</v>
      </c>
      <c r="Y2773" s="44" cm="1">
        <f t="array" ref="Y2773">_xlfn.IFNA(_xlfn.IFS(AND(Q2773&gt;=2000, Q2773&lt;3000), 10000, AND(Q2773&gt;=3000, Q2773&lt;4000), 15000, AND(Q2773&gt;=4000, Q2773&lt;5000), 20000, AND(Q2773&gt;=5000), 25000),0)</f>
        <v>0</v>
      </c>
      <c r="Z2773" s="91">
        <f t="shared" si="1236"/>
        <v>300</v>
      </c>
      <c r="AA2773" s="44">
        <f t="shared" si="1237"/>
        <v>0</v>
      </c>
      <c r="AB2773" s="44"/>
      <c r="AC2773" s="44"/>
      <c r="AD2773" s="44"/>
      <c r="AE2773" s="44">
        <f>VLOOKUP(O2773,정산업데이트!$A$6:$B$12,2,10)</f>
        <v>0</v>
      </c>
      <c r="AF2773" s="44"/>
      <c r="AG2773" s="79">
        <f t="shared" si="1238"/>
        <v>300</v>
      </c>
      <c r="AH2773" s="80">
        <f t="shared" si="1239"/>
        <v>2800</v>
      </c>
      <c r="AI2773" s="93"/>
      <c r="AJ2773" s="84" t="s">
        <v>16026</v>
      </c>
      <c r="AK2773" s="84" t="s">
        <v>73</v>
      </c>
      <c r="AL2773" s="84" t="s">
        <v>16027</v>
      </c>
      <c r="AM2773" s="84" t="s">
        <v>16314</v>
      </c>
      <c r="AN2773" s="84" t="s">
        <v>222</v>
      </c>
      <c r="AO2773" s="84" t="s">
        <v>223</v>
      </c>
      <c r="AP2773" s="84" t="s">
        <v>706</v>
      </c>
      <c r="AQ2773" s="84" t="s">
        <v>122</v>
      </c>
      <c r="AR2773" s="85">
        <v>1</v>
      </c>
      <c r="AS2773" s="86">
        <v>1</v>
      </c>
      <c r="AT2773" s="86">
        <v>1E-3</v>
      </c>
      <c r="AU2773" s="86">
        <v>1</v>
      </c>
      <c r="AV2773" s="84" t="s">
        <v>8</v>
      </c>
      <c r="AW2773" s="86">
        <v>150</v>
      </c>
      <c r="AX2773" s="84" t="s">
        <v>68</v>
      </c>
      <c r="AY2773" s="84" t="s">
        <v>68</v>
      </c>
      <c r="AZ2773" s="84" t="s">
        <v>68</v>
      </c>
      <c r="BA2773" s="84" t="s">
        <v>68</v>
      </c>
      <c r="BB2773" s="84" t="s">
        <v>68</v>
      </c>
      <c r="BC2773" s="84" t="s">
        <v>123</v>
      </c>
      <c r="BD2773" s="84" t="s">
        <v>81</v>
      </c>
      <c r="BE2773" s="84" t="s">
        <v>182</v>
      </c>
      <c r="BF2773" s="84" t="s">
        <v>122</v>
      </c>
      <c r="BG2773" s="84" t="s">
        <v>69</v>
      </c>
      <c r="BH2773" s="92" t="s">
        <v>16315</v>
      </c>
      <c r="BI2773" s="84" t="s">
        <v>122</v>
      </c>
      <c r="BJ2773" s="84" t="s">
        <v>16316</v>
      </c>
      <c r="BK2773" s="84" t="s">
        <v>75</v>
      </c>
      <c r="BL2773" s="84" t="s">
        <v>122</v>
      </c>
      <c r="BM2773" s="84" t="s">
        <v>81</v>
      </c>
      <c r="BN2773" s="84" t="s">
        <v>70</v>
      </c>
      <c r="BO2773" s="84" t="s">
        <v>71</v>
      </c>
      <c r="BP2773" s="84" t="s">
        <v>122</v>
      </c>
      <c r="BQ2773" s="84" t="s">
        <v>163</v>
      </c>
    </row>
    <row r="2774" spans="1:69" ht="14.4" x14ac:dyDescent="0.3">
      <c r="A2774" s="40" t="str">
        <f t="shared" si="1213"/>
        <v>2025-09-21</v>
      </c>
      <c r="B2774" s="40" t="str">
        <f t="shared" si="1214"/>
        <v>SYD</v>
      </c>
      <c r="C2774" s="39" t="str">
        <f t="shared" si="1215"/>
        <v>98812563666</v>
      </c>
      <c r="D2774" s="41" t="str">
        <f t="shared" si="1216"/>
        <v>PKR253643633</v>
      </c>
      <c r="E2774" s="41" t="str">
        <f t="shared" si="1217"/>
        <v>596421492066</v>
      </c>
      <c r="F2774" s="39" t="str">
        <f t="shared" si="1218"/>
        <v>2254238</v>
      </c>
      <c r="G2774" s="39" t="str">
        <f t="shared" si="1219"/>
        <v>WISE EXPRESS(CHUHO)</v>
      </c>
      <c r="H2774" s="41" t="str">
        <f t="shared" si="1220"/>
        <v>이슬기</v>
      </c>
      <c r="I2774" s="39" t="str">
        <f t="shared" si="1221"/>
        <v>04528</v>
      </c>
      <c r="J2774" s="52" t="str">
        <f t="shared" si="1222"/>
        <v/>
      </c>
      <c r="K2774" s="75">
        <f t="shared" si="1223"/>
        <v>1</v>
      </c>
      <c r="L2774" s="76">
        <f t="shared" si="1224"/>
        <v>2</v>
      </c>
      <c r="M2774" s="76">
        <f t="shared" si="1225"/>
        <v>1E-3</v>
      </c>
      <c r="N2774" s="76">
        <f t="shared" si="1226"/>
        <v>2</v>
      </c>
      <c r="O2774" s="42">
        <f t="shared" si="1227"/>
        <v>2</v>
      </c>
      <c r="P2774" s="39" t="str">
        <f t="shared" si="1228"/>
        <v>일반(목록배제,Normal-Manifest Exception)</v>
      </c>
      <c r="Q2774" s="72">
        <f t="shared" si="1229"/>
        <v>150</v>
      </c>
      <c r="R2774" s="43" t="str">
        <f t="shared" si="1230"/>
        <v>OZ602</v>
      </c>
      <c r="S2774" s="82" t="str">
        <f t="shared" si="1231"/>
        <v/>
      </c>
      <c r="T2774" s="40">
        <f t="shared" si="1232"/>
        <v>45921</v>
      </c>
      <c r="U2774" s="44">
        <v>2500</v>
      </c>
      <c r="V2774" s="44">
        <f t="shared" si="1233"/>
        <v>0</v>
      </c>
      <c r="W2774" s="77">
        <f t="shared" si="1234"/>
        <v>2500</v>
      </c>
      <c r="X2774" s="78">
        <f t="shared" si="1235"/>
        <v>0</v>
      </c>
      <c r="Y2774" s="44" cm="1">
        <f t="array" ref="Y2774">_xlfn.IFNA(_xlfn.IFS(AND(Q2774&gt;=2000, Q2774&lt;3000), 10000, AND(Q2774&gt;=3000, Q2774&lt;4000), 15000, AND(Q2774&gt;=4000, Q2774&lt;5000), 20000, AND(Q2774&gt;=5000), 25000),0)</f>
        <v>0</v>
      </c>
      <c r="Z2774" s="91">
        <f t="shared" si="1236"/>
        <v>300</v>
      </c>
      <c r="AA2774" s="44">
        <f t="shared" si="1237"/>
        <v>0</v>
      </c>
      <c r="AB2774" s="44"/>
      <c r="AC2774" s="44"/>
      <c r="AD2774" s="44"/>
      <c r="AE2774" s="44">
        <f>VLOOKUP(O2774,정산업데이트!$A$6:$B$12,2,10)</f>
        <v>0</v>
      </c>
      <c r="AF2774" s="44"/>
      <c r="AG2774" s="79">
        <f t="shared" si="1238"/>
        <v>300</v>
      </c>
      <c r="AH2774" s="80">
        <f t="shared" si="1239"/>
        <v>2800</v>
      </c>
      <c r="AI2774" s="93"/>
      <c r="AJ2774" s="84" t="s">
        <v>16026</v>
      </c>
      <c r="AK2774" s="84" t="s">
        <v>73</v>
      </c>
      <c r="AL2774" s="84" t="s">
        <v>16027</v>
      </c>
      <c r="AM2774" s="84" t="s">
        <v>16317</v>
      </c>
      <c r="AN2774" s="84" t="s">
        <v>224</v>
      </c>
      <c r="AO2774" s="84" t="s">
        <v>225</v>
      </c>
      <c r="AP2774" s="84" t="s">
        <v>705</v>
      </c>
      <c r="AQ2774" s="84" t="s">
        <v>122</v>
      </c>
      <c r="AR2774" s="85">
        <v>1</v>
      </c>
      <c r="AS2774" s="86">
        <v>2</v>
      </c>
      <c r="AT2774" s="86">
        <v>1E-3</v>
      </c>
      <c r="AU2774" s="86">
        <v>2</v>
      </c>
      <c r="AV2774" s="84" t="s">
        <v>8</v>
      </c>
      <c r="AW2774" s="86">
        <v>150</v>
      </c>
      <c r="AX2774" s="84" t="s">
        <v>68</v>
      </c>
      <c r="AY2774" s="84" t="s">
        <v>68</v>
      </c>
      <c r="AZ2774" s="84" t="s">
        <v>68</v>
      </c>
      <c r="BA2774" s="84" t="s">
        <v>68</v>
      </c>
      <c r="BB2774" s="84" t="s">
        <v>68</v>
      </c>
      <c r="BC2774" s="84" t="s">
        <v>123</v>
      </c>
      <c r="BD2774" s="84" t="s">
        <v>81</v>
      </c>
      <c r="BE2774" s="84" t="s">
        <v>182</v>
      </c>
      <c r="BF2774" s="84" t="s">
        <v>122</v>
      </c>
      <c r="BG2774" s="84" t="s">
        <v>69</v>
      </c>
      <c r="BH2774" s="92" t="s">
        <v>16318</v>
      </c>
      <c r="BI2774" s="84" t="s">
        <v>122</v>
      </c>
      <c r="BJ2774" s="84" t="s">
        <v>16319</v>
      </c>
      <c r="BK2774" s="84" t="s">
        <v>75</v>
      </c>
      <c r="BL2774" s="84" t="s">
        <v>122</v>
      </c>
      <c r="BM2774" s="84" t="s">
        <v>81</v>
      </c>
      <c r="BN2774" s="84" t="s">
        <v>70</v>
      </c>
      <c r="BO2774" s="84" t="s">
        <v>71</v>
      </c>
      <c r="BP2774" s="84" t="s">
        <v>122</v>
      </c>
      <c r="BQ2774" s="84" t="s">
        <v>163</v>
      </c>
    </row>
    <row r="2775" spans="1:69" ht="14.4" x14ac:dyDescent="0.3">
      <c r="A2775" s="40" t="str">
        <f t="shared" si="1213"/>
        <v>2025-09-21</v>
      </c>
      <c r="B2775" s="40" t="str">
        <f t="shared" si="1214"/>
        <v>SYD</v>
      </c>
      <c r="C2775" s="39" t="str">
        <f t="shared" si="1215"/>
        <v>98812563666</v>
      </c>
      <c r="D2775" s="41" t="str">
        <f t="shared" si="1216"/>
        <v>PKR253667835</v>
      </c>
      <c r="E2775" s="41" t="str">
        <f t="shared" si="1217"/>
        <v>596421495931</v>
      </c>
      <c r="F2775" s="39" t="str">
        <f t="shared" si="1218"/>
        <v>2256683</v>
      </c>
      <c r="G2775" s="39" t="str">
        <f t="shared" si="1219"/>
        <v>WISE EXPRESS LOGISTICS(PANGZIMOM)</v>
      </c>
      <c r="H2775" s="41" t="str">
        <f t="shared" si="1220"/>
        <v>이기민</v>
      </c>
      <c r="I2775" s="39" t="str">
        <f t="shared" si="1221"/>
        <v>14999</v>
      </c>
      <c r="J2775" s="52" t="str">
        <f t="shared" si="1222"/>
        <v/>
      </c>
      <c r="K2775" s="75">
        <f t="shared" si="1223"/>
        <v>1</v>
      </c>
      <c r="L2775" s="76">
        <f t="shared" si="1224"/>
        <v>1</v>
      </c>
      <c r="M2775" s="76">
        <f t="shared" si="1225"/>
        <v>1E-3</v>
      </c>
      <c r="N2775" s="76">
        <f t="shared" si="1226"/>
        <v>1</v>
      </c>
      <c r="O2775" s="42">
        <f t="shared" si="1227"/>
        <v>1</v>
      </c>
      <c r="P2775" s="39" t="str">
        <f t="shared" si="1228"/>
        <v>목록(Manifest)</v>
      </c>
      <c r="Q2775" s="72">
        <f t="shared" si="1229"/>
        <v>45</v>
      </c>
      <c r="R2775" s="43" t="str">
        <f t="shared" si="1230"/>
        <v>OZ602</v>
      </c>
      <c r="S2775" s="82" t="str">
        <f t="shared" si="1231"/>
        <v/>
      </c>
      <c r="T2775" s="40">
        <f t="shared" si="1232"/>
        <v>45921</v>
      </c>
      <c r="U2775" s="44">
        <v>2500</v>
      </c>
      <c r="V2775" s="44">
        <f t="shared" si="1233"/>
        <v>0</v>
      </c>
      <c r="W2775" s="77">
        <f t="shared" si="1234"/>
        <v>2500</v>
      </c>
      <c r="X2775" s="78">
        <f t="shared" si="1235"/>
        <v>0</v>
      </c>
      <c r="Y2775" s="44" cm="1">
        <f t="array" ref="Y2775">_xlfn.IFNA(_xlfn.IFS(AND(Q2775&gt;=2000, Q2775&lt;3000), 10000, AND(Q2775&gt;=3000, Q2775&lt;4000), 15000, AND(Q2775&gt;=4000, Q2775&lt;5000), 20000, AND(Q2775&gt;=5000), 25000),0)</f>
        <v>0</v>
      </c>
      <c r="Z2775" s="91">
        <f t="shared" si="1236"/>
        <v>0</v>
      </c>
      <c r="AA2775" s="44">
        <f t="shared" si="1237"/>
        <v>0</v>
      </c>
      <c r="AB2775" s="44"/>
      <c r="AC2775" s="44"/>
      <c r="AD2775" s="44"/>
      <c r="AE2775" s="44">
        <f>VLOOKUP(O2775,정산업데이트!$A$6:$B$12,2,10)</f>
        <v>0</v>
      </c>
      <c r="AF2775" s="44"/>
      <c r="AG2775" s="79">
        <f t="shared" si="1238"/>
        <v>0</v>
      </c>
      <c r="AH2775" s="80">
        <f t="shared" si="1239"/>
        <v>2500</v>
      </c>
      <c r="AI2775" s="93"/>
      <c r="AJ2775" s="84" t="s">
        <v>16026</v>
      </c>
      <c r="AK2775" s="84" t="s">
        <v>73</v>
      </c>
      <c r="AL2775" s="84" t="s">
        <v>16027</v>
      </c>
      <c r="AM2775" s="84" t="s">
        <v>16320</v>
      </c>
      <c r="AN2775" s="84" t="s">
        <v>16321</v>
      </c>
      <c r="AO2775" s="84" t="s">
        <v>16322</v>
      </c>
      <c r="AP2775" s="84" t="s">
        <v>2057</v>
      </c>
      <c r="AQ2775" s="84" t="s">
        <v>122</v>
      </c>
      <c r="AR2775" s="85">
        <v>1</v>
      </c>
      <c r="AS2775" s="86">
        <v>1</v>
      </c>
      <c r="AT2775" s="86">
        <v>1E-3</v>
      </c>
      <c r="AU2775" s="86">
        <v>1</v>
      </c>
      <c r="AV2775" s="84" t="s">
        <v>7</v>
      </c>
      <c r="AW2775" s="86">
        <v>45</v>
      </c>
      <c r="AX2775" s="84" t="s">
        <v>68</v>
      </c>
      <c r="AY2775" s="84" t="s">
        <v>68</v>
      </c>
      <c r="AZ2775" s="84" t="s">
        <v>68</v>
      </c>
      <c r="BA2775" s="84" t="s">
        <v>68</v>
      </c>
      <c r="BB2775" s="84" t="s">
        <v>68</v>
      </c>
      <c r="BC2775" s="84" t="s">
        <v>441</v>
      </c>
      <c r="BD2775" s="84" t="s">
        <v>442</v>
      </c>
      <c r="BE2775" s="84" t="s">
        <v>444</v>
      </c>
      <c r="BF2775" s="84" t="s">
        <v>122</v>
      </c>
      <c r="BG2775" s="84" t="s">
        <v>69</v>
      </c>
      <c r="BH2775" s="92" t="s">
        <v>16323</v>
      </c>
      <c r="BI2775" s="84" t="s">
        <v>122</v>
      </c>
      <c r="BJ2775" s="84" t="s">
        <v>16324</v>
      </c>
      <c r="BK2775" s="84" t="s">
        <v>75</v>
      </c>
      <c r="BL2775" s="84" t="s">
        <v>122</v>
      </c>
      <c r="BM2775" s="84" t="s">
        <v>442</v>
      </c>
      <c r="BN2775" s="84" t="s">
        <v>70</v>
      </c>
      <c r="BO2775" s="84" t="s">
        <v>71</v>
      </c>
      <c r="BP2775" s="84" t="s">
        <v>122</v>
      </c>
      <c r="BQ2775" s="84" t="s">
        <v>163</v>
      </c>
    </row>
    <row r="2776" spans="1:69" ht="14.4" x14ac:dyDescent="0.3">
      <c r="A2776" s="40" t="str">
        <f t="shared" si="1213"/>
        <v>2025-09-21</v>
      </c>
      <c r="B2776" s="40" t="str">
        <f t="shared" si="1214"/>
        <v>SYD</v>
      </c>
      <c r="C2776" s="39" t="str">
        <f t="shared" si="1215"/>
        <v>98812563666</v>
      </c>
      <c r="D2776" s="41" t="str">
        <f t="shared" si="1216"/>
        <v>PKR253667836</v>
      </c>
      <c r="E2776" s="41" t="str">
        <f t="shared" si="1217"/>
        <v>596421495942</v>
      </c>
      <c r="F2776" s="39" t="str">
        <f t="shared" si="1218"/>
        <v>2256683</v>
      </c>
      <c r="G2776" s="39" t="str">
        <f t="shared" si="1219"/>
        <v>WISE EXPRESS LOGISTICS(PANGZIMOM)</v>
      </c>
      <c r="H2776" s="41" t="str">
        <f t="shared" si="1220"/>
        <v>배종윤</v>
      </c>
      <c r="I2776" s="39" t="str">
        <f t="shared" si="1221"/>
        <v>04746</v>
      </c>
      <c r="J2776" s="52" t="str">
        <f t="shared" si="1222"/>
        <v/>
      </c>
      <c r="K2776" s="75">
        <f t="shared" si="1223"/>
        <v>1</v>
      </c>
      <c r="L2776" s="76">
        <f t="shared" si="1224"/>
        <v>1</v>
      </c>
      <c r="M2776" s="76">
        <f t="shared" si="1225"/>
        <v>1E-3</v>
      </c>
      <c r="N2776" s="76">
        <f t="shared" si="1226"/>
        <v>1</v>
      </c>
      <c r="O2776" s="42">
        <f t="shared" si="1227"/>
        <v>1</v>
      </c>
      <c r="P2776" s="39" t="str">
        <f t="shared" si="1228"/>
        <v>목록(Manifest)</v>
      </c>
      <c r="Q2776" s="72">
        <f t="shared" si="1229"/>
        <v>45</v>
      </c>
      <c r="R2776" s="43" t="str">
        <f t="shared" si="1230"/>
        <v>OZ602</v>
      </c>
      <c r="S2776" s="82" t="str">
        <f t="shared" si="1231"/>
        <v/>
      </c>
      <c r="T2776" s="40">
        <f t="shared" si="1232"/>
        <v>45921</v>
      </c>
      <c r="U2776" s="44">
        <v>2500</v>
      </c>
      <c r="V2776" s="44">
        <f t="shared" si="1233"/>
        <v>0</v>
      </c>
      <c r="W2776" s="77">
        <f t="shared" si="1234"/>
        <v>2500</v>
      </c>
      <c r="X2776" s="78">
        <f t="shared" si="1235"/>
        <v>0</v>
      </c>
      <c r="Y2776" s="44" cm="1">
        <f t="array" ref="Y2776">_xlfn.IFNA(_xlfn.IFS(AND(Q2776&gt;=2000, Q2776&lt;3000), 10000, AND(Q2776&gt;=3000, Q2776&lt;4000), 15000, AND(Q2776&gt;=4000, Q2776&lt;5000), 20000, AND(Q2776&gt;=5000), 25000),0)</f>
        <v>0</v>
      </c>
      <c r="Z2776" s="91">
        <f t="shared" si="1236"/>
        <v>0</v>
      </c>
      <c r="AA2776" s="44">
        <f t="shared" si="1237"/>
        <v>0</v>
      </c>
      <c r="AB2776" s="44"/>
      <c r="AC2776" s="44"/>
      <c r="AD2776" s="44"/>
      <c r="AE2776" s="44">
        <f>VLOOKUP(O2776,정산업데이트!$A$6:$B$12,2,10)</f>
        <v>0</v>
      </c>
      <c r="AF2776" s="44"/>
      <c r="AG2776" s="79">
        <f t="shared" si="1238"/>
        <v>0</v>
      </c>
      <c r="AH2776" s="80">
        <f t="shared" si="1239"/>
        <v>2500</v>
      </c>
      <c r="AI2776" s="93"/>
      <c r="AJ2776" s="84" t="s">
        <v>16026</v>
      </c>
      <c r="AK2776" s="84" t="s">
        <v>73</v>
      </c>
      <c r="AL2776" s="84" t="s">
        <v>16027</v>
      </c>
      <c r="AM2776" s="84" t="s">
        <v>16325</v>
      </c>
      <c r="AN2776" s="84" t="s">
        <v>16326</v>
      </c>
      <c r="AO2776" s="84" t="s">
        <v>16327</v>
      </c>
      <c r="AP2776" s="84" t="s">
        <v>527</v>
      </c>
      <c r="AQ2776" s="84" t="s">
        <v>122</v>
      </c>
      <c r="AR2776" s="85">
        <v>1</v>
      </c>
      <c r="AS2776" s="86">
        <v>1</v>
      </c>
      <c r="AT2776" s="86">
        <v>1E-3</v>
      </c>
      <c r="AU2776" s="86">
        <v>1</v>
      </c>
      <c r="AV2776" s="84" t="s">
        <v>7</v>
      </c>
      <c r="AW2776" s="86">
        <v>45</v>
      </c>
      <c r="AX2776" s="84" t="s">
        <v>68</v>
      </c>
      <c r="AY2776" s="84" t="s">
        <v>68</v>
      </c>
      <c r="AZ2776" s="84" t="s">
        <v>68</v>
      </c>
      <c r="BA2776" s="84" t="s">
        <v>68</v>
      </c>
      <c r="BB2776" s="84" t="s">
        <v>68</v>
      </c>
      <c r="BC2776" s="84" t="s">
        <v>441</v>
      </c>
      <c r="BD2776" s="84" t="s">
        <v>442</v>
      </c>
      <c r="BE2776" s="84" t="s">
        <v>444</v>
      </c>
      <c r="BF2776" s="84" t="s">
        <v>122</v>
      </c>
      <c r="BG2776" s="84" t="s">
        <v>69</v>
      </c>
      <c r="BH2776" s="92" t="s">
        <v>16328</v>
      </c>
      <c r="BI2776" s="84" t="s">
        <v>122</v>
      </c>
      <c r="BJ2776" s="84" t="s">
        <v>16329</v>
      </c>
      <c r="BK2776" s="84" t="s">
        <v>75</v>
      </c>
      <c r="BL2776" s="84" t="s">
        <v>122</v>
      </c>
      <c r="BM2776" s="84" t="s">
        <v>442</v>
      </c>
      <c r="BN2776" s="84" t="s">
        <v>70</v>
      </c>
      <c r="BO2776" s="84" t="s">
        <v>71</v>
      </c>
      <c r="BP2776" s="84" t="s">
        <v>122</v>
      </c>
      <c r="BQ2776" s="84" t="s">
        <v>163</v>
      </c>
    </row>
    <row r="2777" spans="1:69" ht="14.4" x14ac:dyDescent="0.3">
      <c r="A2777" s="40" t="str">
        <f t="shared" si="1213"/>
        <v>2025-09-21</v>
      </c>
      <c r="B2777" s="40" t="str">
        <f t="shared" si="1214"/>
        <v>SYD</v>
      </c>
      <c r="C2777" s="39" t="str">
        <f t="shared" si="1215"/>
        <v>98812563666</v>
      </c>
      <c r="D2777" s="41" t="str">
        <f t="shared" si="1216"/>
        <v>PKR253667837</v>
      </c>
      <c r="E2777" s="41" t="str">
        <f t="shared" si="1217"/>
        <v>596421495953</v>
      </c>
      <c r="F2777" s="39" t="str">
        <f t="shared" si="1218"/>
        <v>2256683</v>
      </c>
      <c r="G2777" s="39" t="str">
        <f t="shared" si="1219"/>
        <v>WISE EXPRESS LOGISTICS(PANGZIMOM)</v>
      </c>
      <c r="H2777" s="41" t="str">
        <f t="shared" si="1220"/>
        <v>정혜원</v>
      </c>
      <c r="I2777" s="39" t="str">
        <f t="shared" si="1221"/>
        <v>46048</v>
      </c>
      <c r="J2777" s="52" t="str">
        <f t="shared" si="1222"/>
        <v/>
      </c>
      <c r="K2777" s="75">
        <f t="shared" si="1223"/>
        <v>1</v>
      </c>
      <c r="L2777" s="76">
        <f t="shared" si="1224"/>
        <v>1</v>
      </c>
      <c r="M2777" s="76">
        <f t="shared" si="1225"/>
        <v>1E-3</v>
      </c>
      <c r="N2777" s="76">
        <f t="shared" si="1226"/>
        <v>1</v>
      </c>
      <c r="O2777" s="42">
        <f t="shared" si="1227"/>
        <v>1</v>
      </c>
      <c r="P2777" s="39" t="str">
        <f t="shared" si="1228"/>
        <v>목록(Manifest)</v>
      </c>
      <c r="Q2777" s="72">
        <f t="shared" si="1229"/>
        <v>45</v>
      </c>
      <c r="R2777" s="43" t="str">
        <f t="shared" si="1230"/>
        <v>OZ602</v>
      </c>
      <c r="S2777" s="82" t="str">
        <f t="shared" si="1231"/>
        <v/>
      </c>
      <c r="T2777" s="40">
        <f t="shared" si="1232"/>
        <v>45921</v>
      </c>
      <c r="U2777" s="44">
        <v>2500</v>
      </c>
      <c r="V2777" s="44">
        <f t="shared" si="1233"/>
        <v>0</v>
      </c>
      <c r="W2777" s="77">
        <f t="shared" si="1234"/>
        <v>2500</v>
      </c>
      <c r="X2777" s="78">
        <f t="shared" si="1235"/>
        <v>0</v>
      </c>
      <c r="Y2777" s="44" cm="1">
        <f t="array" ref="Y2777">_xlfn.IFNA(_xlfn.IFS(AND(Q2777&gt;=2000, Q2777&lt;3000), 10000, AND(Q2777&gt;=3000, Q2777&lt;4000), 15000, AND(Q2777&gt;=4000, Q2777&lt;5000), 20000, AND(Q2777&gt;=5000), 25000),0)</f>
        <v>0</v>
      </c>
      <c r="Z2777" s="91">
        <f t="shared" si="1236"/>
        <v>0</v>
      </c>
      <c r="AA2777" s="44">
        <f t="shared" si="1237"/>
        <v>0</v>
      </c>
      <c r="AB2777" s="44"/>
      <c r="AC2777" s="44"/>
      <c r="AD2777" s="44"/>
      <c r="AE2777" s="44">
        <f>VLOOKUP(O2777,정산업데이트!$A$6:$B$12,2,10)</f>
        <v>0</v>
      </c>
      <c r="AF2777" s="44"/>
      <c r="AG2777" s="79">
        <f t="shared" si="1238"/>
        <v>0</v>
      </c>
      <c r="AH2777" s="80">
        <f t="shared" si="1239"/>
        <v>2500</v>
      </c>
      <c r="AI2777" s="93"/>
      <c r="AJ2777" s="84" t="s">
        <v>16026</v>
      </c>
      <c r="AK2777" s="84" t="s">
        <v>73</v>
      </c>
      <c r="AL2777" s="84" t="s">
        <v>16027</v>
      </c>
      <c r="AM2777" s="84" t="s">
        <v>16330</v>
      </c>
      <c r="AN2777" s="84" t="s">
        <v>16331</v>
      </c>
      <c r="AO2777" s="84" t="s">
        <v>16332</v>
      </c>
      <c r="AP2777" s="84" t="s">
        <v>749</v>
      </c>
      <c r="AQ2777" s="84" t="s">
        <v>122</v>
      </c>
      <c r="AR2777" s="85">
        <v>1</v>
      </c>
      <c r="AS2777" s="86">
        <v>1</v>
      </c>
      <c r="AT2777" s="86">
        <v>1E-3</v>
      </c>
      <c r="AU2777" s="86">
        <v>1</v>
      </c>
      <c r="AV2777" s="84" t="s">
        <v>7</v>
      </c>
      <c r="AW2777" s="86">
        <v>45</v>
      </c>
      <c r="AX2777" s="84" t="s">
        <v>68</v>
      </c>
      <c r="AY2777" s="84" t="s">
        <v>68</v>
      </c>
      <c r="AZ2777" s="84" t="s">
        <v>68</v>
      </c>
      <c r="BA2777" s="84" t="s">
        <v>68</v>
      </c>
      <c r="BB2777" s="84" t="s">
        <v>68</v>
      </c>
      <c r="BC2777" s="84" t="s">
        <v>441</v>
      </c>
      <c r="BD2777" s="84" t="s">
        <v>442</v>
      </c>
      <c r="BE2777" s="84" t="s">
        <v>444</v>
      </c>
      <c r="BF2777" s="84" t="s">
        <v>122</v>
      </c>
      <c r="BG2777" s="84" t="s">
        <v>69</v>
      </c>
      <c r="BH2777" s="92" t="s">
        <v>16333</v>
      </c>
      <c r="BI2777" s="84" t="s">
        <v>122</v>
      </c>
      <c r="BJ2777" s="84" t="s">
        <v>16334</v>
      </c>
      <c r="BK2777" s="84" t="s">
        <v>75</v>
      </c>
      <c r="BL2777" s="84" t="s">
        <v>122</v>
      </c>
      <c r="BM2777" s="84" t="s">
        <v>442</v>
      </c>
      <c r="BN2777" s="84" t="s">
        <v>70</v>
      </c>
      <c r="BO2777" s="84" t="s">
        <v>71</v>
      </c>
      <c r="BP2777" s="84" t="s">
        <v>122</v>
      </c>
      <c r="BQ2777" s="84" t="s">
        <v>163</v>
      </c>
    </row>
    <row r="2778" spans="1:69" ht="14.4" x14ac:dyDescent="0.3">
      <c r="A2778" s="40" t="str">
        <f t="shared" si="1213"/>
        <v>2025-09-21</v>
      </c>
      <c r="B2778" s="40" t="str">
        <f t="shared" si="1214"/>
        <v>SYD</v>
      </c>
      <c r="C2778" s="39" t="str">
        <f t="shared" si="1215"/>
        <v>98812563666</v>
      </c>
      <c r="D2778" s="41" t="str">
        <f t="shared" si="1216"/>
        <v>PKR253667839</v>
      </c>
      <c r="E2778" s="41" t="str">
        <f t="shared" si="1217"/>
        <v>596421495975</v>
      </c>
      <c r="F2778" s="39" t="str">
        <f t="shared" si="1218"/>
        <v>2256683</v>
      </c>
      <c r="G2778" s="39" t="str">
        <f t="shared" si="1219"/>
        <v>WISE EXPRESS LOGISTICS(PANGZIMOM)</v>
      </c>
      <c r="H2778" s="41" t="str">
        <f t="shared" si="1220"/>
        <v>백승경</v>
      </c>
      <c r="I2778" s="39" t="str">
        <f t="shared" si="1221"/>
        <v>35364</v>
      </c>
      <c r="J2778" s="52" t="str">
        <f t="shared" si="1222"/>
        <v/>
      </c>
      <c r="K2778" s="75">
        <f t="shared" si="1223"/>
        <v>1</v>
      </c>
      <c r="L2778" s="76">
        <f t="shared" si="1224"/>
        <v>1</v>
      </c>
      <c r="M2778" s="76">
        <f t="shared" si="1225"/>
        <v>1E-3</v>
      </c>
      <c r="N2778" s="76">
        <f t="shared" si="1226"/>
        <v>1</v>
      </c>
      <c r="O2778" s="42">
        <f t="shared" si="1227"/>
        <v>1</v>
      </c>
      <c r="P2778" s="39" t="str">
        <f t="shared" si="1228"/>
        <v>일반(목록배제,Normal-Manifest Exception)</v>
      </c>
      <c r="Q2778" s="72">
        <f t="shared" si="1229"/>
        <v>65</v>
      </c>
      <c r="R2778" s="43" t="str">
        <f t="shared" si="1230"/>
        <v>OZ602</v>
      </c>
      <c r="S2778" s="82" t="str">
        <f t="shared" si="1231"/>
        <v/>
      </c>
      <c r="T2778" s="40">
        <f t="shared" si="1232"/>
        <v>45921</v>
      </c>
      <c r="U2778" s="44">
        <v>2500</v>
      </c>
      <c r="V2778" s="44">
        <f t="shared" si="1233"/>
        <v>0</v>
      </c>
      <c r="W2778" s="77">
        <f t="shared" si="1234"/>
        <v>2500</v>
      </c>
      <c r="X2778" s="78">
        <f t="shared" si="1235"/>
        <v>0</v>
      </c>
      <c r="Y2778" s="44" cm="1">
        <f t="array" ref="Y2778">_xlfn.IFNA(_xlfn.IFS(AND(Q2778&gt;=2000, Q2778&lt;3000), 10000, AND(Q2778&gt;=3000, Q2778&lt;4000), 15000, AND(Q2778&gt;=4000, Q2778&lt;5000), 20000, AND(Q2778&gt;=5000), 25000),0)</f>
        <v>0</v>
      </c>
      <c r="Z2778" s="91">
        <f t="shared" si="1236"/>
        <v>300</v>
      </c>
      <c r="AA2778" s="44">
        <f t="shared" si="1237"/>
        <v>0</v>
      </c>
      <c r="AB2778" s="44"/>
      <c r="AC2778" s="44"/>
      <c r="AD2778" s="44"/>
      <c r="AE2778" s="44">
        <f>VLOOKUP(O2778,정산업데이트!$A$6:$B$12,2,10)</f>
        <v>0</v>
      </c>
      <c r="AF2778" s="44"/>
      <c r="AG2778" s="79">
        <f t="shared" si="1238"/>
        <v>300</v>
      </c>
      <c r="AH2778" s="80">
        <f t="shared" si="1239"/>
        <v>2800</v>
      </c>
      <c r="AI2778" s="93"/>
      <c r="AJ2778" s="84" t="s">
        <v>16026</v>
      </c>
      <c r="AK2778" s="84" t="s">
        <v>73</v>
      </c>
      <c r="AL2778" s="84" t="s">
        <v>16027</v>
      </c>
      <c r="AM2778" s="84" t="s">
        <v>16335</v>
      </c>
      <c r="AN2778" s="84" t="s">
        <v>16336</v>
      </c>
      <c r="AO2778" s="84" t="s">
        <v>16337</v>
      </c>
      <c r="AP2778" s="84" t="s">
        <v>16338</v>
      </c>
      <c r="AQ2778" s="84" t="s">
        <v>122</v>
      </c>
      <c r="AR2778" s="85">
        <v>1</v>
      </c>
      <c r="AS2778" s="86">
        <v>1</v>
      </c>
      <c r="AT2778" s="86">
        <v>1E-3</v>
      </c>
      <c r="AU2778" s="86">
        <v>1</v>
      </c>
      <c r="AV2778" s="84" t="s">
        <v>8</v>
      </c>
      <c r="AW2778" s="86">
        <v>65</v>
      </c>
      <c r="AX2778" s="84" t="s">
        <v>68</v>
      </c>
      <c r="AY2778" s="84" t="s">
        <v>68</v>
      </c>
      <c r="AZ2778" s="84" t="s">
        <v>68</v>
      </c>
      <c r="BA2778" s="84" t="s">
        <v>68</v>
      </c>
      <c r="BB2778" s="84" t="s">
        <v>68</v>
      </c>
      <c r="BC2778" s="84" t="s">
        <v>441</v>
      </c>
      <c r="BD2778" s="84" t="s">
        <v>442</v>
      </c>
      <c r="BE2778" s="84" t="s">
        <v>444</v>
      </c>
      <c r="BF2778" s="84" t="s">
        <v>122</v>
      </c>
      <c r="BG2778" s="84" t="s">
        <v>69</v>
      </c>
      <c r="BH2778" s="92" t="s">
        <v>16339</v>
      </c>
      <c r="BI2778" s="84" t="s">
        <v>122</v>
      </c>
      <c r="BJ2778" s="84" t="s">
        <v>16340</v>
      </c>
      <c r="BK2778" s="84" t="s">
        <v>75</v>
      </c>
      <c r="BL2778" s="84" t="s">
        <v>122</v>
      </c>
      <c r="BM2778" s="84" t="s">
        <v>442</v>
      </c>
      <c r="BN2778" s="84" t="s">
        <v>70</v>
      </c>
      <c r="BO2778" s="84" t="s">
        <v>71</v>
      </c>
      <c r="BP2778" s="84" t="s">
        <v>122</v>
      </c>
      <c r="BQ2778" s="84" t="s">
        <v>163</v>
      </c>
    </row>
    <row r="2779" spans="1:69" ht="14.4" x14ac:dyDescent="0.3">
      <c r="A2779" s="40" t="str">
        <f t="shared" si="1213"/>
        <v>2025-09-21</v>
      </c>
      <c r="B2779" s="40" t="str">
        <f t="shared" si="1214"/>
        <v>SYD</v>
      </c>
      <c r="C2779" s="39" t="str">
        <f t="shared" si="1215"/>
        <v>98812563666</v>
      </c>
      <c r="D2779" s="41" t="str">
        <f t="shared" si="1216"/>
        <v>PKR253667840</v>
      </c>
      <c r="E2779" s="41" t="str">
        <f t="shared" si="1217"/>
        <v>596421495986</v>
      </c>
      <c r="F2779" s="39" t="str">
        <f t="shared" si="1218"/>
        <v>2256683</v>
      </c>
      <c r="G2779" s="39" t="str">
        <f t="shared" si="1219"/>
        <v>WISE EXPRESS LOGISTICS(PANGZIMOM)</v>
      </c>
      <c r="H2779" s="41" t="str">
        <f t="shared" si="1220"/>
        <v>이충매</v>
      </c>
      <c r="I2779" s="39" t="str">
        <f t="shared" si="1221"/>
        <v>24351</v>
      </c>
      <c r="J2779" s="52" t="str">
        <f t="shared" si="1222"/>
        <v/>
      </c>
      <c r="K2779" s="75">
        <f t="shared" si="1223"/>
        <v>1</v>
      </c>
      <c r="L2779" s="76">
        <f t="shared" si="1224"/>
        <v>1</v>
      </c>
      <c r="M2779" s="76">
        <f t="shared" si="1225"/>
        <v>1E-3</v>
      </c>
      <c r="N2779" s="76">
        <f t="shared" si="1226"/>
        <v>1</v>
      </c>
      <c r="O2779" s="42">
        <f t="shared" si="1227"/>
        <v>1</v>
      </c>
      <c r="P2779" s="39" t="str">
        <f t="shared" si="1228"/>
        <v>일반(목록배제,Normal-Manifest Exception)</v>
      </c>
      <c r="Q2779" s="72">
        <f t="shared" si="1229"/>
        <v>48</v>
      </c>
      <c r="R2779" s="43" t="str">
        <f t="shared" si="1230"/>
        <v>OZ602</v>
      </c>
      <c r="S2779" s="82" t="str">
        <f t="shared" si="1231"/>
        <v/>
      </c>
      <c r="T2779" s="40">
        <f t="shared" si="1232"/>
        <v>45921</v>
      </c>
      <c r="U2779" s="44">
        <v>2500</v>
      </c>
      <c r="V2779" s="44">
        <f t="shared" si="1233"/>
        <v>0</v>
      </c>
      <c r="W2779" s="77">
        <f t="shared" si="1234"/>
        <v>2500</v>
      </c>
      <c r="X2779" s="78">
        <f t="shared" si="1235"/>
        <v>0</v>
      </c>
      <c r="Y2779" s="44" cm="1">
        <f t="array" ref="Y2779">_xlfn.IFNA(_xlfn.IFS(AND(Q2779&gt;=2000, Q2779&lt;3000), 10000, AND(Q2779&gt;=3000, Q2779&lt;4000), 15000, AND(Q2779&gt;=4000, Q2779&lt;5000), 20000, AND(Q2779&gt;=5000), 25000),0)</f>
        <v>0</v>
      </c>
      <c r="Z2779" s="91">
        <f t="shared" si="1236"/>
        <v>300</v>
      </c>
      <c r="AA2779" s="44">
        <f t="shared" si="1237"/>
        <v>0</v>
      </c>
      <c r="AB2779" s="44"/>
      <c r="AC2779" s="44"/>
      <c r="AD2779" s="44"/>
      <c r="AE2779" s="44">
        <f>VLOOKUP(O2779,정산업데이트!$A$6:$B$12,2,10)</f>
        <v>0</v>
      </c>
      <c r="AF2779" s="44"/>
      <c r="AG2779" s="79">
        <f t="shared" si="1238"/>
        <v>300</v>
      </c>
      <c r="AH2779" s="80">
        <f t="shared" si="1239"/>
        <v>2800</v>
      </c>
      <c r="AI2779" s="93"/>
      <c r="AJ2779" s="84" t="s">
        <v>16026</v>
      </c>
      <c r="AK2779" s="84" t="s">
        <v>73</v>
      </c>
      <c r="AL2779" s="84" t="s">
        <v>16027</v>
      </c>
      <c r="AM2779" s="84" t="s">
        <v>16341</v>
      </c>
      <c r="AN2779" s="84" t="s">
        <v>16342</v>
      </c>
      <c r="AO2779" s="84" t="s">
        <v>16343</v>
      </c>
      <c r="AP2779" s="84" t="s">
        <v>16344</v>
      </c>
      <c r="AQ2779" s="84" t="s">
        <v>122</v>
      </c>
      <c r="AR2779" s="85">
        <v>1</v>
      </c>
      <c r="AS2779" s="86">
        <v>1</v>
      </c>
      <c r="AT2779" s="86">
        <v>1E-3</v>
      </c>
      <c r="AU2779" s="86">
        <v>1</v>
      </c>
      <c r="AV2779" s="84" t="s">
        <v>8</v>
      </c>
      <c r="AW2779" s="86">
        <v>48</v>
      </c>
      <c r="AX2779" s="84" t="s">
        <v>68</v>
      </c>
      <c r="AY2779" s="84" t="s">
        <v>68</v>
      </c>
      <c r="AZ2779" s="84" t="s">
        <v>68</v>
      </c>
      <c r="BA2779" s="84" t="s">
        <v>68</v>
      </c>
      <c r="BB2779" s="84" t="s">
        <v>68</v>
      </c>
      <c r="BC2779" s="84" t="s">
        <v>441</v>
      </c>
      <c r="BD2779" s="84" t="s">
        <v>442</v>
      </c>
      <c r="BE2779" s="84" t="s">
        <v>444</v>
      </c>
      <c r="BF2779" s="84" t="s">
        <v>122</v>
      </c>
      <c r="BG2779" s="84" t="s">
        <v>69</v>
      </c>
      <c r="BH2779" s="92" t="s">
        <v>16345</v>
      </c>
      <c r="BI2779" s="84" t="s">
        <v>122</v>
      </c>
      <c r="BJ2779" s="84" t="s">
        <v>16346</v>
      </c>
      <c r="BK2779" s="84" t="s">
        <v>75</v>
      </c>
      <c r="BL2779" s="84" t="s">
        <v>122</v>
      </c>
      <c r="BM2779" s="84" t="s">
        <v>442</v>
      </c>
      <c r="BN2779" s="84" t="s">
        <v>70</v>
      </c>
      <c r="BO2779" s="84" t="s">
        <v>71</v>
      </c>
      <c r="BP2779" s="84" t="s">
        <v>122</v>
      </c>
      <c r="BQ2779" s="84" t="s">
        <v>163</v>
      </c>
    </row>
    <row r="2780" spans="1:69" ht="14.4" x14ac:dyDescent="0.3">
      <c r="A2780" s="40" t="str">
        <f t="shared" si="1213"/>
        <v>2025-09-21</v>
      </c>
      <c r="B2780" s="40" t="str">
        <f t="shared" si="1214"/>
        <v>SYD</v>
      </c>
      <c r="C2780" s="39" t="str">
        <f t="shared" si="1215"/>
        <v>98812563666</v>
      </c>
      <c r="D2780" s="41" t="str">
        <f t="shared" si="1216"/>
        <v>PKR253667841</v>
      </c>
      <c r="E2780" s="41" t="str">
        <f t="shared" si="1217"/>
        <v>596421495990</v>
      </c>
      <c r="F2780" s="39" t="str">
        <f t="shared" si="1218"/>
        <v>2256683</v>
      </c>
      <c r="G2780" s="39" t="str">
        <f t="shared" si="1219"/>
        <v>WISE EXPRESS LOGISTICS(PANGZIMOM)</v>
      </c>
      <c r="H2780" s="41" t="str">
        <f t="shared" si="1220"/>
        <v>엄현아</v>
      </c>
      <c r="I2780" s="39" t="str">
        <f t="shared" si="1221"/>
        <v>13642</v>
      </c>
      <c r="J2780" s="52" t="str">
        <f t="shared" si="1222"/>
        <v/>
      </c>
      <c r="K2780" s="75">
        <f t="shared" si="1223"/>
        <v>1</v>
      </c>
      <c r="L2780" s="76">
        <f t="shared" si="1224"/>
        <v>1</v>
      </c>
      <c r="M2780" s="76">
        <f t="shared" si="1225"/>
        <v>1E-3</v>
      </c>
      <c r="N2780" s="76">
        <f t="shared" si="1226"/>
        <v>1</v>
      </c>
      <c r="O2780" s="42">
        <f t="shared" si="1227"/>
        <v>1</v>
      </c>
      <c r="P2780" s="39" t="str">
        <f t="shared" si="1228"/>
        <v>목록(Manifest)</v>
      </c>
      <c r="Q2780" s="72">
        <f t="shared" si="1229"/>
        <v>45</v>
      </c>
      <c r="R2780" s="43" t="str">
        <f t="shared" si="1230"/>
        <v>OZ602</v>
      </c>
      <c r="S2780" s="82" t="str">
        <f t="shared" si="1231"/>
        <v/>
      </c>
      <c r="T2780" s="40">
        <f t="shared" si="1232"/>
        <v>45921</v>
      </c>
      <c r="U2780" s="44">
        <v>2500</v>
      </c>
      <c r="V2780" s="44">
        <f t="shared" si="1233"/>
        <v>0</v>
      </c>
      <c r="W2780" s="77">
        <f t="shared" si="1234"/>
        <v>2500</v>
      </c>
      <c r="X2780" s="78">
        <f t="shared" si="1235"/>
        <v>0</v>
      </c>
      <c r="Y2780" s="44" cm="1">
        <f t="array" ref="Y2780">_xlfn.IFNA(_xlfn.IFS(AND(Q2780&gt;=2000, Q2780&lt;3000), 10000, AND(Q2780&gt;=3000, Q2780&lt;4000), 15000, AND(Q2780&gt;=4000, Q2780&lt;5000), 20000, AND(Q2780&gt;=5000), 25000),0)</f>
        <v>0</v>
      </c>
      <c r="Z2780" s="91">
        <f t="shared" si="1236"/>
        <v>0</v>
      </c>
      <c r="AA2780" s="44">
        <f t="shared" si="1237"/>
        <v>0</v>
      </c>
      <c r="AB2780" s="44"/>
      <c r="AC2780" s="44"/>
      <c r="AD2780" s="44"/>
      <c r="AE2780" s="44">
        <f>VLOOKUP(O2780,정산업데이트!$A$6:$B$12,2,10)</f>
        <v>0</v>
      </c>
      <c r="AF2780" s="44"/>
      <c r="AG2780" s="79">
        <f t="shared" si="1238"/>
        <v>0</v>
      </c>
      <c r="AH2780" s="80">
        <f t="shared" si="1239"/>
        <v>2500</v>
      </c>
      <c r="AI2780" s="93"/>
      <c r="AJ2780" s="84" t="s">
        <v>16026</v>
      </c>
      <c r="AK2780" s="84" t="s">
        <v>73</v>
      </c>
      <c r="AL2780" s="84" t="s">
        <v>16027</v>
      </c>
      <c r="AM2780" s="84" t="s">
        <v>16347</v>
      </c>
      <c r="AN2780" s="84" t="s">
        <v>16348</v>
      </c>
      <c r="AO2780" s="84" t="s">
        <v>16349</v>
      </c>
      <c r="AP2780" s="84" t="s">
        <v>16350</v>
      </c>
      <c r="AQ2780" s="84" t="s">
        <v>122</v>
      </c>
      <c r="AR2780" s="85">
        <v>1</v>
      </c>
      <c r="AS2780" s="86">
        <v>1</v>
      </c>
      <c r="AT2780" s="86">
        <v>1E-3</v>
      </c>
      <c r="AU2780" s="86">
        <v>1</v>
      </c>
      <c r="AV2780" s="84" t="s">
        <v>7</v>
      </c>
      <c r="AW2780" s="86">
        <v>45</v>
      </c>
      <c r="AX2780" s="84" t="s">
        <v>68</v>
      </c>
      <c r="AY2780" s="84" t="s">
        <v>68</v>
      </c>
      <c r="AZ2780" s="84" t="s">
        <v>68</v>
      </c>
      <c r="BA2780" s="84" t="s">
        <v>68</v>
      </c>
      <c r="BB2780" s="84" t="s">
        <v>68</v>
      </c>
      <c r="BC2780" s="84" t="s">
        <v>441</v>
      </c>
      <c r="BD2780" s="84" t="s">
        <v>442</v>
      </c>
      <c r="BE2780" s="84" t="s">
        <v>448</v>
      </c>
      <c r="BF2780" s="84" t="s">
        <v>122</v>
      </c>
      <c r="BG2780" s="84" t="s">
        <v>69</v>
      </c>
      <c r="BH2780" s="92" t="s">
        <v>16351</v>
      </c>
      <c r="BI2780" s="84" t="s">
        <v>122</v>
      </c>
      <c r="BJ2780" s="84" t="s">
        <v>16352</v>
      </c>
      <c r="BK2780" s="84" t="s">
        <v>75</v>
      </c>
      <c r="BL2780" s="84" t="s">
        <v>122</v>
      </c>
      <c r="BM2780" s="84" t="s">
        <v>442</v>
      </c>
      <c r="BN2780" s="84" t="s">
        <v>70</v>
      </c>
      <c r="BO2780" s="84" t="s">
        <v>71</v>
      </c>
      <c r="BP2780" s="84" t="s">
        <v>122</v>
      </c>
      <c r="BQ2780" s="84" t="s">
        <v>163</v>
      </c>
    </row>
    <row r="2781" spans="1:69" ht="14.4" x14ac:dyDescent="0.3">
      <c r="A2781" s="40" t="str">
        <f t="shared" si="1213"/>
        <v>2025-09-21</v>
      </c>
      <c r="B2781" s="40" t="str">
        <f t="shared" si="1214"/>
        <v>SYD</v>
      </c>
      <c r="C2781" s="39" t="str">
        <f t="shared" si="1215"/>
        <v>98812563666</v>
      </c>
      <c r="D2781" s="41" t="str">
        <f t="shared" si="1216"/>
        <v>PKR253667842</v>
      </c>
      <c r="E2781" s="41" t="str">
        <f t="shared" si="1217"/>
        <v>596421496001</v>
      </c>
      <c r="F2781" s="39" t="str">
        <f t="shared" si="1218"/>
        <v>2256683</v>
      </c>
      <c r="G2781" s="39" t="str">
        <f t="shared" si="1219"/>
        <v>WISE EXPRESS LOGISTICS(PANGZIMOM)</v>
      </c>
      <c r="H2781" s="41" t="str">
        <f t="shared" si="1220"/>
        <v>윤영주</v>
      </c>
      <c r="I2781" s="39" t="str">
        <f t="shared" si="1221"/>
        <v>18111</v>
      </c>
      <c r="J2781" s="52" t="str">
        <f t="shared" si="1222"/>
        <v/>
      </c>
      <c r="K2781" s="75">
        <f t="shared" si="1223"/>
        <v>1</v>
      </c>
      <c r="L2781" s="76">
        <f t="shared" si="1224"/>
        <v>1</v>
      </c>
      <c r="M2781" s="76">
        <f t="shared" si="1225"/>
        <v>1E-3</v>
      </c>
      <c r="N2781" s="76">
        <f t="shared" si="1226"/>
        <v>1</v>
      </c>
      <c r="O2781" s="42">
        <f t="shared" si="1227"/>
        <v>1</v>
      </c>
      <c r="P2781" s="39" t="str">
        <f t="shared" si="1228"/>
        <v>목록(Manifest)</v>
      </c>
      <c r="Q2781" s="72">
        <f t="shared" si="1229"/>
        <v>45</v>
      </c>
      <c r="R2781" s="43" t="str">
        <f t="shared" si="1230"/>
        <v>OZ602</v>
      </c>
      <c r="S2781" s="82" t="str">
        <f t="shared" si="1231"/>
        <v/>
      </c>
      <c r="T2781" s="40">
        <f t="shared" si="1232"/>
        <v>45921</v>
      </c>
      <c r="U2781" s="44">
        <v>2500</v>
      </c>
      <c r="V2781" s="44">
        <f t="shared" si="1233"/>
        <v>0</v>
      </c>
      <c r="W2781" s="77">
        <f t="shared" si="1234"/>
        <v>2500</v>
      </c>
      <c r="X2781" s="78">
        <f t="shared" si="1235"/>
        <v>0</v>
      </c>
      <c r="Y2781" s="44" cm="1">
        <f t="array" ref="Y2781">_xlfn.IFNA(_xlfn.IFS(AND(Q2781&gt;=2000, Q2781&lt;3000), 10000, AND(Q2781&gt;=3000, Q2781&lt;4000), 15000, AND(Q2781&gt;=4000, Q2781&lt;5000), 20000, AND(Q2781&gt;=5000), 25000),0)</f>
        <v>0</v>
      </c>
      <c r="Z2781" s="91">
        <f t="shared" si="1236"/>
        <v>0</v>
      </c>
      <c r="AA2781" s="44">
        <f t="shared" si="1237"/>
        <v>0</v>
      </c>
      <c r="AB2781" s="44"/>
      <c r="AC2781" s="44"/>
      <c r="AD2781" s="44"/>
      <c r="AE2781" s="44">
        <f>VLOOKUP(O2781,정산업데이트!$A$6:$B$12,2,10)</f>
        <v>0</v>
      </c>
      <c r="AF2781" s="44"/>
      <c r="AG2781" s="79">
        <f t="shared" si="1238"/>
        <v>0</v>
      </c>
      <c r="AH2781" s="80">
        <f t="shared" si="1239"/>
        <v>2500</v>
      </c>
      <c r="AI2781" s="93"/>
      <c r="AJ2781" s="84" t="s">
        <v>16026</v>
      </c>
      <c r="AK2781" s="84" t="s">
        <v>73</v>
      </c>
      <c r="AL2781" s="84" t="s">
        <v>16027</v>
      </c>
      <c r="AM2781" s="84" t="s">
        <v>16353</v>
      </c>
      <c r="AN2781" s="84" t="s">
        <v>11440</v>
      </c>
      <c r="AO2781" s="84" t="s">
        <v>11441</v>
      </c>
      <c r="AP2781" s="84" t="s">
        <v>600</v>
      </c>
      <c r="AQ2781" s="84" t="s">
        <v>122</v>
      </c>
      <c r="AR2781" s="85">
        <v>1</v>
      </c>
      <c r="AS2781" s="86">
        <v>1</v>
      </c>
      <c r="AT2781" s="86">
        <v>1E-3</v>
      </c>
      <c r="AU2781" s="86">
        <v>1</v>
      </c>
      <c r="AV2781" s="84" t="s">
        <v>7</v>
      </c>
      <c r="AW2781" s="86">
        <v>45</v>
      </c>
      <c r="AX2781" s="84" t="s">
        <v>68</v>
      </c>
      <c r="AY2781" s="84" t="s">
        <v>68</v>
      </c>
      <c r="AZ2781" s="84" t="s">
        <v>68</v>
      </c>
      <c r="BA2781" s="84" t="s">
        <v>68</v>
      </c>
      <c r="BB2781" s="84" t="s">
        <v>68</v>
      </c>
      <c r="BC2781" s="84" t="s">
        <v>441</v>
      </c>
      <c r="BD2781" s="84" t="s">
        <v>442</v>
      </c>
      <c r="BE2781" s="84" t="s">
        <v>448</v>
      </c>
      <c r="BF2781" s="84" t="s">
        <v>122</v>
      </c>
      <c r="BG2781" s="84" t="s">
        <v>69</v>
      </c>
      <c r="BH2781" s="92" t="s">
        <v>16354</v>
      </c>
      <c r="BI2781" s="84" t="s">
        <v>122</v>
      </c>
      <c r="BJ2781" s="84" t="s">
        <v>16355</v>
      </c>
      <c r="BK2781" s="84" t="s">
        <v>75</v>
      </c>
      <c r="BL2781" s="84" t="s">
        <v>122</v>
      </c>
      <c r="BM2781" s="84" t="s">
        <v>442</v>
      </c>
      <c r="BN2781" s="84" t="s">
        <v>70</v>
      </c>
      <c r="BO2781" s="84" t="s">
        <v>71</v>
      </c>
      <c r="BP2781" s="84" t="s">
        <v>122</v>
      </c>
      <c r="BQ2781" s="84" t="s">
        <v>163</v>
      </c>
    </row>
    <row r="2782" spans="1:69" ht="14.4" x14ac:dyDescent="0.3">
      <c r="A2782" s="40" t="str">
        <f t="shared" si="1213"/>
        <v>2025-09-21</v>
      </c>
      <c r="B2782" s="40" t="str">
        <f t="shared" si="1214"/>
        <v>SYD</v>
      </c>
      <c r="C2782" s="39" t="str">
        <f t="shared" si="1215"/>
        <v>98812563666</v>
      </c>
      <c r="D2782" s="41" t="str">
        <f t="shared" si="1216"/>
        <v>PKR253667843</v>
      </c>
      <c r="E2782" s="41" t="str">
        <f t="shared" si="1217"/>
        <v>596421496012</v>
      </c>
      <c r="F2782" s="39" t="str">
        <f t="shared" si="1218"/>
        <v>2256683</v>
      </c>
      <c r="G2782" s="39" t="str">
        <f t="shared" si="1219"/>
        <v>WISE EXPRESS LOGISTICS(PANGZIMOM)</v>
      </c>
      <c r="H2782" s="41" t="str">
        <f t="shared" si="1220"/>
        <v>은주희</v>
      </c>
      <c r="I2782" s="39" t="str">
        <f t="shared" si="1221"/>
        <v>54556</v>
      </c>
      <c r="J2782" s="52" t="str">
        <f t="shared" si="1222"/>
        <v/>
      </c>
      <c r="K2782" s="75">
        <f t="shared" si="1223"/>
        <v>1</v>
      </c>
      <c r="L2782" s="76">
        <f t="shared" si="1224"/>
        <v>1</v>
      </c>
      <c r="M2782" s="76">
        <f t="shared" si="1225"/>
        <v>1E-3</v>
      </c>
      <c r="N2782" s="76">
        <f t="shared" si="1226"/>
        <v>1</v>
      </c>
      <c r="O2782" s="42">
        <f t="shared" si="1227"/>
        <v>1</v>
      </c>
      <c r="P2782" s="39" t="str">
        <f t="shared" si="1228"/>
        <v>목록(Manifest)</v>
      </c>
      <c r="Q2782" s="72">
        <f t="shared" si="1229"/>
        <v>45</v>
      </c>
      <c r="R2782" s="43" t="str">
        <f t="shared" si="1230"/>
        <v>OZ602</v>
      </c>
      <c r="S2782" s="82" t="str">
        <f t="shared" si="1231"/>
        <v/>
      </c>
      <c r="T2782" s="40">
        <f t="shared" si="1232"/>
        <v>45921</v>
      </c>
      <c r="U2782" s="44">
        <v>2500</v>
      </c>
      <c r="V2782" s="44">
        <f t="shared" si="1233"/>
        <v>0</v>
      </c>
      <c r="W2782" s="77">
        <f t="shared" si="1234"/>
        <v>2500</v>
      </c>
      <c r="X2782" s="78">
        <f t="shared" si="1235"/>
        <v>0</v>
      </c>
      <c r="Y2782" s="44" cm="1">
        <f t="array" ref="Y2782">_xlfn.IFNA(_xlfn.IFS(AND(Q2782&gt;=2000, Q2782&lt;3000), 10000, AND(Q2782&gt;=3000, Q2782&lt;4000), 15000, AND(Q2782&gt;=4000, Q2782&lt;5000), 20000, AND(Q2782&gt;=5000), 25000),0)</f>
        <v>0</v>
      </c>
      <c r="Z2782" s="91">
        <f t="shared" si="1236"/>
        <v>0</v>
      </c>
      <c r="AA2782" s="44">
        <f t="shared" si="1237"/>
        <v>0</v>
      </c>
      <c r="AB2782" s="44"/>
      <c r="AC2782" s="44"/>
      <c r="AD2782" s="44"/>
      <c r="AE2782" s="44">
        <f>VLOOKUP(O2782,정산업데이트!$A$6:$B$12,2,10)</f>
        <v>0</v>
      </c>
      <c r="AF2782" s="44"/>
      <c r="AG2782" s="79">
        <f t="shared" si="1238"/>
        <v>0</v>
      </c>
      <c r="AH2782" s="80">
        <f t="shared" si="1239"/>
        <v>2500</v>
      </c>
      <c r="AI2782" s="93"/>
      <c r="AJ2782" s="84" t="s">
        <v>16026</v>
      </c>
      <c r="AK2782" s="84" t="s">
        <v>73</v>
      </c>
      <c r="AL2782" s="84" t="s">
        <v>16027</v>
      </c>
      <c r="AM2782" s="84" t="s">
        <v>16356</v>
      </c>
      <c r="AN2782" s="84" t="s">
        <v>16357</v>
      </c>
      <c r="AO2782" s="84" t="s">
        <v>16358</v>
      </c>
      <c r="AP2782" s="84" t="s">
        <v>1697</v>
      </c>
      <c r="AQ2782" s="84" t="s">
        <v>122</v>
      </c>
      <c r="AR2782" s="85">
        <v>1</v>
      </c>
      <c r="AS2782" s="86">
        <v>1</v>
      </c>
      <c r="AT2782" s="86">
        <v>1E-3</v>
      </c>
      <c r="AU2782" s="86">
        <v>1</v>
      </c>
      <c r="AV2782" s="84" t="s">
        <v>7</v>
      </c>
      <c r="AW2782" s="86">
        <v>45</v>
      </c>
      <c r="AX2782" s="84" t="s">
        <v>68</v>
      </c>
      <c r="AY2782" s="84" t="s">
        <v>68</v>
      </c>
      <c r="AZ2782" s="84" t="s">
        <v>68</v>
      </c>
      <c r="BA2782" s="84" t="s">
        <v>68</v>
      </c>
      <c r="BB2782" s="84" t="s">
        <v>68</v>
      </c>
      <c r="BC2782" s="84" t="s">
        <v>441</v>
      </c>
      <c r="BD2782" s="84" t="s">
        <v>442</v>
      </c>
      <c r="BE2782" s="84" t="s">
        <v>448</v>
      </c>
      <c r="BF2782" s="84" t="s">
        <v>122</v>
      </c>
      <c r="BG2782" s="84" t="s">
        <v>69</v>
      </c>
      <c r="BH2782" s="92" t="s">
        <v>16359</v>
      </c>
      <c r="BI2782" s="84" t="s">
        <v>122</v>
      </c>
      <c r="BJ2782" s="84" t="s">
        <v>16360</v>
      </c>
      <c r="BK2782" s="84" t="s">
        <v>75</v>
      </c>
      <c r="BL2782" s="84" t="s">
        <v>122</v>
      </c>
      <c r="BM2782" s="84" t="s">
        <v>442</v>
      </c>
      <c r="BN2782" s="84" t="s">
        <v>70</v>
      </c>
      <c r="BO2782" s="84" t="s">
        <v>71</v>
      </c>
      <c r="BP2782" s="84" t="s">
        <v>122</v>
      </c>
      <c r="BQ2782" s="84" t="s">
        <v>163</v>
      </c>
    </row>
    <row r="2783" spans="1:69" ht="14.4" x14ac:dyDescent="0.3">
      <c r="A2783" s="40" t="str">
        <f t="shared" si="1213"/>
        <v>2025-09-21</v>
      </c>
      <c r="B2783" s="40" t="str">
        <f t="shared" si="1214"/>
        <v>SYD</v>
      </c>
      <c r="C2783" s="39" t="str">
        <f t="shared" si="1215"/>
        <v>98812563666</v>
      </c>
      <c r="D2783" s="41" t="str">
        <f t="shared" si="1216"/>
        <v>PKR253667844</v>
      </c>
      <c r="E2783" s="41" t="str">
        <f t="shared" si="1217"/>
        <v>596421496023</v>
      </c>
      <c r="F2783" s="39" t="str">
        <f t="shared" si="1218"/>
        <v>2256683</v>
      </c>
      <c r="G2783" s="39" t="str">
        <f t="shared" si="1219"/>
        <v>WISE EXPRESS LOGISTICS(PANGZIMOM)</v>
      </c>
      <c r="H2783" s="41" t="str">
        <f t="shared" si="1220"/>
        <v>김은주</v>
      </c>
      <c r="I2783" s="39" t="str">
        <f t="shared" si="1221"/>
        <v>04701</v>
      </c>
      <c r="J2783" s="52" t="str">
        <f t="shared" si="1222"/>
        <v/>
      </c>
      <c r="K2783" s="75">
        <f t="shared" si="1223"/>
        <v>1</v>
      </c>
      <c r="L2783" s="76">
        <f t="shared" si="1224"/>
        <v>2.8</v>
      </c>
      <c r="M2783" s="76">
        <f t="shared" si="1225"/>
        <v>1E-3</v>
      </c>
      <c r="N2783" s="76">
        <f t="shared" si="1226"/>
        <v>2.8</v>
      </c>
      <c r="O2783" s="42">
        <f t="shared" si="1227"/>
        <v>3</v>
      </c>
      <c r="P2783" s="39" t="str">
        <f t="shared" si="1228"/>
        <v>목록(Manifest)</v>
      </c>
      <c r="Q2783" s="72">
        <f t="shared" si="1229"/>
        <v>130</v>
      </c>
      <c r="R2783" s="43" t="str">
        <f t="shared" si="1230"/>
        <v>OZ602</v>
      </c>
      <c r="S2783" s="82" t="str">
        <f t="shared" si="1231"/>
        <v/>
      </c>
      <c r="T2783" s="40">
        <f t="shared" si="1232"/>
        <v>45921</v>
      </c>
      <c r="U2783" s="44">
        <v>2500</v>
      </c>
      <c r="V2783" s="44">
        <f t="shared" si="1233"/>
        <v>0</v>
      </c>
      <c r="W2783" s="77">
        <f t="shared" si="1234"/>
        <v>2500</v>
      </c>
      <c r="X2783" s="78">
        <f t="shared" si="1235"/>
        <v>0</v>
      </c>
      <c r="Y2783" s="44" cm="1">
        <f t="array" ref="Y2783">_xlfn.IFNA(_xlfn.IFS(AND(Q2783&gt;=2000, Q2783&lt;3000), 10000, AND(Q2783&gt;=3000, Q2783&lt;4000), 15000, AND(Q2783&gt;=4000, Q2783&lt;5000), 20000, AND(Q2783&gt;=5000), 25000),0)</f>
        <v>0</v>
      </c>
      <c r="Z2783" s="91">
        <f t="shared" si="1236"/>
        <v>0</v>
      </c>
      <c r="AA2783" s="44">
        <f t="shared" si="1237"/>
        <v>0</v>
      </c>
      <c r="AB2783" s="44"/>
      <c r="AC2783" s="44"/>
      <c r="AD2783" s="44"/>
      <c r="AE2783" s="44">
        <f>VLOOKUP(O2783,정산업데이트!$A$6:$B$12,2,10)</f>
        <v>0</v>
      </c>
      <c r="AF2783" s="44"/>
      <c r="AG2783" s="79">
        <f t="shared" si="1238"/>
        <v>0</v>
      </c>
      <c r="AH2783" s="80">
        <f t="shared" si="1239"/>
        <v>2500</v>
      </c>
      <c r="AI2783" s="93"/>
      <c r="AJ2783" s="84" t="s">
        <v>16026</v>
      </c>
      <c r="AK2783" s="84" t="s">
        <v>73</v>
      </c>
      <c r="AL2783" s="84" t="s">
        <v>16027</v>
      </c>
      <c r="AM2783" s="84" t="s">
        <v>16361</v>
      </c>
      <c r="AN2783" s="84" t="s">
        <v>219</v>
      </c>
      <c r="AO2783" s="84" t="s">
        <v>16362</v>
      </c>
      <c r="AP2783" s="84" t="s">
        <v>13885</v>
      </c>
      <c r="AQ2783" s="84" t="s">
        <v>122</v>
      </c>
      <c r="AR2783" s="85">
        <v>1</v>
      </c>
      <c r="AS2783" s="86">
        <v>2.8</v>
      </c>
      <c r="AT2783" s="86">
        <v>1E-3</v>
      </c>
      <c r="AU2783" s="86">
        <v>2.8</v>
      </c>
      <c r="AV2783" s="84" t="s">
        <v>7</v>
      </c>
      <c r="AW2783" s="86">
        <v>130</v>
      </c>
      <c r="AX2783" s="84" t="s">
        <v>68</v>
      </c>
      <c r="AY2783" s="84" t="s">
        <v>68</v>
      </c>
      <c r="AZ2783" s="84" t="s">
        <v>68</v>
      </c>
      <c r="BA2783" s="84" t="s">
        <v>68</v>
      </c>
      <c r="BB2783" s="84" t="s">
        <v>68</v>
      </c>
      <c r="BC2783" s="84" t="s">
        <v>441</v>
      </c>
      <c r="BD2783" s="84" t="s">
        <v>442</v>
      </c>
      <c r="BE2783" s="84" t="s">
        <v>448</v>
      </c>
      <c r="BF2783" s="84" t="s">
        <v>122</v>
      </c>
      <c r="BG2783" s="84" t="s">
        <v>69</v>
      </c>
      <c r="BH2783" s="92" t="s">
        <v>16363</v>
      </c>
      <c r="BI2783" s="84" t="s">
        <v>122</v>
      </c>
      <c r="BJ2783" s="84" t="s">
        <v>16364</v>
      </c>
      <c r="BK2783" s="84" t="s">
        <v>75</v>
      </c>
      <c r="BL2783" s="84" t="s">
        <v>122</v>
      </c>
      <c r="BM2783" s="84" t="s">
        <v>442</v>
      </c>
      <c r="BN2783" s="84" t="s">
        <v>70</v>
      </c>
      <c r="BO2783" s="84" t="s">
        <v>71</v>
      </c>
      <c r="BP2783" s="84" t="s">
        <v>122</v>
      </c>
      <c r="BQ2783" s="84" t="s">
        <v>163</v>
      </c>
    </row>
    <row r="2784" spans="1:69" ht="14.4" x14ac:dyDescent="0.3">
      <c r="A2784" s="40" t="str">
        <f t="shared" si="1213"/>
        <v>2025-09-21</v>
      </c>
      <c r="B2784" s="40" t="str">
        <f t="shared" si="1214"/>
        <v>SYD</v>
      </c>
      <c r="C2784" s="39" t="str">
        <f t="shared" si="1215"/>
        <v>98812563666</v>
      </c>
      <c r="D2784" s="41" t="str">
        <f t="shared" si="1216"/>
        <v>PKR253667845</v>
      </c>
      <c r="E2784" s="41" t="str">
        <f t="shared" si="1217"/>
        <v>596421496034</v>
      </c>
      <c r="F2784" s="39" t="str">
        <f t="shared" si="1218"/>
        <v>2256683</v>
      </c>
      <c r="G2784" s="39" t="str">
        <f t="shared" si="1219"/>
        <v>WISE EXPRESS LOGISTICS(PANGZIMOM)</v>
      </c>
      <c r="H2784" s="41" t="str">
        <f t="shared" si="1220"/>
        <v>강은애</v>
      </c>
      <c r="I2784" s="39" t="str">
        <f t="shared" si="1221"/>
        <v>61941</v>
      </c>
      <c r="J2784" s="52" t="str">
        <f t="shared" si="1222"/>
        <v/>
      </c>
      <c r="K2784" s="75">
        <f t="shared" si="1223"/>
        <v>1</v>
      </c>
      <c r="L2784" s="76">
        <f t="shared" si="1224"/>
        <v>1.2</v>
      </c>
      <c r="M2784" s="76">
        <f t="shared" si="1225"/>
        <v>1E-3</v>
      </c>
      <c r="N2784" s="76">
        <f t="shared" si="1226"/>
        <v>1.2</v>
      </c>
      <c r="O2784" s="42">
        <f t="shared" si="1227"/>
        <v>1.5</v>
      </c>
      <c r="P2784" s="39" t="str">
        <f t="shared" si="1228"/>
        <v>목록(Manifest)</v>
      </c>
      <c r="Q2784" s="72">
        <f t="shared" si="1229"/>
        <v>55</v>
      </c>
      <c r="R2784" s="43" t="str">
        <f t="shared" si="1230"/>
        <v>OZ602</v>
      </c>
      <c r="S2784" s="82" t="str">
        <f t="shared" si="1231"/>
        <v/>
      </c>
      <c r="T2784" s="40">
        <f t="shared" si="1232"/>
        <v>45921</v>
      </c>
      <c r="U2784" s="44">
        <v>2500</v>
      </c>
      <c r="V2784" s="44">
        <f t="shared" si="1233"/>
        <v>0</v>
      </c>
      <c r="W2784" s="77">
        <f t="shared" si="1234"/>
        <v>2500</v>
      </c>
      <c r="X2784" s="78">
        <f t="shared" si="1235"/>
        <v>0</v>
      </c>
      <c r="Y2784" s="44" cm="1">
        <f t="array" ref="Y2784">_xlfn.IFNA(_xlfn.IFS(AND(Q2784&gt;=2000, Q2784&lt;3000), 10000, AND(Q2784&gt;=3000, Q2784&lt;4000), 15000, AND(Q2784&gt;=4000, Q2784&lt;5000), 20000, AND(Q2784&gt;=5000), 25000),0)</f>
        <v>0</v>
      </c>
      <c r="Z2784" s="91">
        <f t="shared" si="1236"/>
        <v>0</v>
      </c>
      <c r="AA2784" s="44">
        <f t="shared" si="1237"/>
        <v>0</v>
      </c>
      <c r="AB2784" s="44"/>
      <c r="AC2784" s="44"/>
      <c r="AD2784" s="44"/>
      <c r="AE2784" s="44">
        <f>VLOOKUP(O2784,정산업데이트!$A$6:$B$12,2,10)</f>
        <v>0</v>
      </c>
      <c r="AF2784" s="44"/>
      <c r="AG2784" s="79">
        <f t="shared" si="1238"/>
        <v>0</v>
      </c>
      <c r="AH2784" s="80">
        <f t="shared" si="1239"/>
        <v>2500</v>
      </c>
      <c r="AJ2784" s="84" t="s">
        <v>16026</v>
      </c>
      <c r="AK2784" s="84" t="s">
        <v>73</v>
      </c>
      <c r="AL2784" s="84" t="s">
        <v>16027</v>
      </c>
      <c r="AM2784" s="84" t="s">
        <v>16365</v>
      </c>
      <c r="AN2784" s="84" t="s">
        <v>16366</v>
      </c>
      <c r="AO2784" s="84" t="s">
        <v>16367</v>
      </c>
      <c r="AP2784" s="84" t="s">
        <v>5738</v>
      </c>
      <c r="AQ2784" s="84" t="s">
        <v>122</v>
      </c>
      <c r="AR2784" s="85">
        <v>1</v>
      </c>
      <c r="AS2784" s="86">
        <v>1.2</v>
      </c>
      <c r="AT2784" s="86">
        <v>1E-3</v>
      </c>
      <c r="AU2784" s="86">
        <v>1.2</v>
      </c>
      <c r="AV2784" s="84" t="s">
        <v>7</v>
      </c>
      <c r="AW2784" s="86">
        <v>55</v>
      </c>
      <c r="AX2784" s="84" t="s">
        <v>68</v>
      </c>
      <c r="AY2784" s="84" t="s">
        <v>68</v>
      </c>
      <c r="AZ2784" s="84" t="s">
        <v>68</v>
      </c>
      <c r="BA2784" s="84" t="s">
        <v>68</v>
      </c>
      <c r="BB2784" s="84" t="s">
        <v>68</v>
      </c>
      <c r="BC2784" s="84" t="s">
        <v>441</v>
      </c>
      <c r="BD2784" s="84" t="s">
        <v>442</v>
      </c>
      <c r="BE2784" s="84" t="s">
        <v>448</v>
      </c>
      <c r="BF2784" s="84" t="s">
        <v>122</v>
      </c>
      <c r="BG2784" s="84" t="s">
        <v>69</v>
      </c>
      <c r="BH2784" s="92" t="s">
        <v>16368</v>
      </c>
      <c r="BI2784" s="84" t="s">
        <v>122</v>
      </c>
      <c r="BJ2784" s="84" t="s">
        <v>16369</v>
      </c>
      <c r="BK2784" s="84" t="s">
        <v>75</v>
      </c>
      <c r="BL2784" s="84" t="s">
        <v>122</v>
      </c>
      <c r="BM2784" s="84" t="s">
        <v>442</v>
      </c>
      <c r="BN2784" s="84" t="s">
        <v>70</v>
      </c>
      <c r="BO2784" s="84" t="s">
        <v>71</v>
      </c>
      <c r="BP2784" s="84" t="s">
        <v>122</v>
      </c>
      <c r="BQ2784" s="84" t="s">
        <v>163</v>
      </c>
    </row>
    <row r="2785" spans="1:69" ht="14.4" x14ac:dyDescent="0.3">
      <c r="A2785" s="40" t="str">
        <f t="shared" si="1213"/>
        <v>2025-09-21</v>
      </c>
      <c r="B2785" s="40" t="str">
        <f t="shared" si="1214"/>
        <v>SYD</v>
      </c>
      <c r="C2785" s="39" t="str">
        <f t="shared" si="1215"/>
        <v>98812563666</v>
      </c>
      <c r="D2785" s="41" t="str">
        <f t="shared" si="1216"/>
        <v>PKR253685464</v>
      </c>
      <c r="E2785" s="41" t="str">
        <f t="shared" si="1217"/>
        <v>596421498075</v>
      </c>
      <c r="F2785" s="39" t="str">
        <f t="shared" si="1218"/>
        <v>2254234</v>
      </c>
      <c r="G2785" s="39" t="str">
        <f t="shared" si="1219"/>
        <v>WISE EXPRESS(HOJUDIRECT)</v>
      </c>
      <c r="H2785" s="41" t="str">
        <f t="shared" si="1220"/>
        <v>신정은</v>
      </c>
      <c r="I2785" s="39" t="str">
        <f t="shared" si="1221"/>
        <v>18466</v>
      </c>
      <c r="J2785" s="52" t="str">
        <f t="shared" si="1222"/>
        <v/>
      </c>
      <c r="K2785" s="75">
        <f t="shared" si="1223"/>
        <v>1</v>
      </c>
      <c r="L2785" s="76">
        <f t="shared" si="1224"/>
        <v>4</v>
      </c>
      <c r="M2785" s="76">
        <f t="shared" si="1225"/>
        <v>1E-3</v>
      </c>
      <c r="N2785" s="76">
        <f t="shared" si="1226"/>
        <v>4</v>
      </c>
      <c r="O2785" s="42">
        <f t="shared" si="1227"/>
        <v>4</v>
      </c>
      <c r="P2785" s="39" t="str">
        <f t="shared" si="1228"/>
        <v>일반(목록배제,Normal-Manifest Exception)</v>
      </c>
      <c r="Q2785" s="72">
        <f t="shared" si="1229"/>
        <v>56</v>
      </c>
      <c r="R2785" s="43" t="str">
        <f t="shared" si="1230"/>
        <v>OZ602</v>
      </c>
      <c r="S2785" s="82" t="str">
        <f t="shared" si="1231"/>
        <v/>
      </c>
      <c r="T2785" s="40">
        <f t="shared" si="1232"/>
        <v>45921</v>
      </c>
      <c r="U2785" s="44">
        <v>2500</v>
      </c>
      <c r="V2785" s="44">
        <f t="shared" si="1233"/>
        <v>0</v>
      </c>
      <c r="W2785" s="77">
        <f t="shared" si="1234"/>
        <v>2500</v>
      </c>
      <c r="X2785" s="78">
        <f t="shared" si="1235"/>
        <v>0</v>
      </c>
      <c r="Y2785" s="44" cm="1">
        <f t="array" ref="Y2785">_xlfn.IFNA(_xlfn.IFS(AND(Q2785&gt;=2000, Q2785&lt;3000), 10000, AND(Q2785&gt;=3000, Q2785&lt;4000), 15000, AND(Q2785&gt;=4000, Q2785&lt;5000), 20000, AND(Q2785&gt;=5000), 25000),0)</f>
        <v>0</v>
      </c>
      <c r="Z2785" s="91">
        <f t="shared" si="1236"/>
        <v>300</v>
      </c>
      <c r="AA2785" s="44">
        <f t="shared" si="1237"/>
        <v>0</v>
      </c>
      <c r="AB2785" s="44"/>
      <c r="AC2785" s="44"/>
      <c r="AD2785" s="44"/>
      <c r="AE2785" s="44">
        <f>VLOOKUP(O2785,정산업데이트!$A$6:$B$12,2,10)</f>
        <v>0</v>
      </c>
      <c r="AF2785" s="44"/>
      <c r="AG2785" s="79">
        <f t="shared" si="1238"/>
        <v>300</v>
      </c>
      <c r="AH2785" s="80">
        <f t="shared" si="1239"/>
        <v>2800</v>
      </c>
      <c r="AI2785" s="93"/>
      <c r="AJ2785" s="84" t="s">
        <v>16026</v>
      </c>
      <c r="AK2785" s="84" t="s">
        <v>73</v>
      </c>
      <c r="AL2785" s="84" t="s">
        <v>16027</v>
      </c>
      <c r="AM2785" s="84" t="s">
        <v>16370</v>
      </c>
      <c r="AN2785" s="84" t="s">
        <v>16371</v>
      </c>
      <c r="AO2785" s="84" t="s">
        <v>16372</v>
      </c>
      <c r="AP2785" s="84" t="s">
        <v>16373</v>
      </c>
      <c r="AQ2785" s="84" t="s">
        <v>122</v>
      </c>
      <c r="AR2785" s="85">
        <v>1</v>
      </c>
      <c r="AS2785" s="86">
        <v>4</v>
      </c>
      <c r="AT2785" s="86">
        <v>1E-3</v>
      </c>
      <c r="AU2785" s="86">
        <v>4</v>
      </c>
      <c r="AV2785" s="84" t="s">
        <v>8</v>
      </c>
      <c r="AW2785" s="86">
        <v>56</v>
      </c>
      <c r="AX2785" s="84" t="s">
        <v>68</v>
      </c>
      <c r="AY2785" s="84" t="s">
        <v>68</v>
      </c>
      <c r="AZ2785" s="84" t="s">
        <v>68</v>
      </c>
      <c r="BA2785" s="84" t="s">
        <v>68</v>
      </c>
      <c r="BB2785" s="84" t="s">
        <v>68</v>
      </c>
      <c r="BC2785" s="84" t="s">
        <v>135</v>
      </c>
      <c r="BD2785" s="84" t="s">
        <v>104</v>
      </c>
      <c r="BE2785" s="84" t="s">
        <v>105</v>
      </c>
      <c r="BF2785" s="84" t="s">
        <v>122</v>
      </c>
      <c r="BG2785" s="84" t="s">
        <v>69</v>
      </c>
      <c r="BH2785" s="92" t="s">
        <v>16374</v>
      </c>
      <c r="BI2785" s="84" t="s">
        <v>122</v>
      </c>
      <c r="BJ2785" s="84" t="s">
        <v>16375</v>
      </c>
      <c r="BK2785" s="84" t="s">
        <v>75</v>
      </c>
      <c r="BL2785" s="84" t="s">
        <v>122</v>
      </c>
      <c r="BM2785" s="84" t="s">
        <v>104</v>
      </c>
      <c r="BN2785" s="84" t="s">
        <v>70</v>
      </c>
      <c r="BO2785" s="84" t="s">
        <v>71</v>
      </c>
      <c r="BP2785" s="84" t="s">
        <v>122</v>
      </c>
      <c r="BQ2785" s="84" t="s">
        <v>163</v>
      </c>
    </row>
    <row r="2786" spans="1:69" ht="14.4" x14ac:dyDescent="0.3">
      <c r="A2786" s="40" t="str">
        <f t="shared" si="1213"/>
        <v>2025-09-21</v>
      </c>
      <c r="B2786" s="40" t="str">
        <f t="shared" si="1214"/>
        <v>SYD</v>
      </c>
      <c r="C2786" s="39" t="str">
        <f t="shared" si="1215"/>
        <v>98812563666</v>
      </c>
      <c r="D2786" s="41" t="str">
        <f t="shared" si="1216"/>
        <v>PKR253685465</v>
      </c>
      <c r="E2786" s="41" t="str">
        <f t="shared" si="1217"/>
        <v>596421498086</v>
      </c>
      <c r="F2786" s="39" t="str">
        <f t="shared" si="1218"/>
        <v>2254234</v>
      </c>
      <c r="G2786" s="39" t="str">
        <f t="shared" si="1219"/>
        <v>WISE EXPRESS(HOJUDIRECT)</v>
      </c>
      <c r="H2786" s="41" t="str">
        <f t="shared" si="1220"/>
        <v>김준용</v>
      </c>
      <c r="I2786" s="39" t="str">
        <f t="shared" si="1221"/>
        <v>16509</v>
      </c>
      <c r="J2786" s="52" t="str">
        <f t="shared" si="1222"/>
        <v/>
      </c>
      <c r="K2786" s="75">
        <f t="shared" si="1223"/>
        <v>1</v>
      </c>
      <c r="L2786" s="76">
        <f t="shared" si="1224"/>
        <v>1</v>
      </c>
      <c r="M2786" s="76">
        <f t="shared" si="1225"/>
        <v>1E-3</v>
      </c>
      <c r="N2786" s="76">
        <f t="shared" si="1226"/>
        <v>1</v>
      </c>
      <c r="O2786" s="42">
        <f t="shared" si="1227"/>
        <v>1</v>
      </c>
      <c r="P2786" s="39" t="str">
        <f t="shared" si="1228"/>
        <v>일반(목록배제,Normal-Manifest Exception)</v>
      </c>
      <c r="Q2786" s="72">
        <f t="shared" si="1229"/>
        <v>14</v>
      </c>
      <c r="R2786" s="43" t="str">
        <f t="shared" si="1230"/>
        <v>OZ602</v>
      </c>
      <c r="S2786" s="82" t="str">
        <f t="shared" si="1231"/>
        <v/>
      </c>
      <c r="T2786" s="40">
        <f t="shared" si="1232"/>
        <v>45921</v>
      </c>
      <c r="U2786" s="44">
        <v>2500</v>
      </c>
      <c r="V2786" s="44">
        <f t="shared" si="1233"/>
        <v>0</v>
      </c>
      <c r="W2786" s="77">
        <f t="shared" si="1234"/>
        <v>2500</v>
      </c>
      <c r="X2786" s="78">
        <f t="shared" si="1235"/>
        <v>0</v>
      </c>
      <c r="Y2786" s="44" cm="1">
        <f t="array" ref="Y2786">_xlfn.IFNA(_xlfn.IFS(AND(Q2786&gt;=2000, Q2786&lt;3000), 10000, AND(Q2786&gt;=3000, Q2786&lt;4000), 15000, AND(Q2786&gt;=4000, Q2786&lt;5000), 20000, AND(Q2786&gt;=5000), 25000),0)</f>
        <v>0</v>
      </c>
      <c r="Z2786" s="91">
        <f t="shared" si="1236"/>
        <v>300</v>
      </c>
      <c r="AA2786" s="44">
        <f t="shared" si="1237"/>
        <v>0</v>
      </c>
      <c r="AB2786" s="44"/>
      <c r="AC2786" s="44"/>
      <c r="AD2786" s="44"/>
      <c r="AE2786" s="44">
        <f>VLOOKUP(O2786,정산업데이트!$A$6:$B$12,2,10)</f>
        <v>0</v>
      </c>
      <c r="AF2786" s="44"/>
      <c r="AG2786" s="79">
        <f t="shared" si="1238"/>
        <v>300</v>
      </c>
      <c r="AH2786" s="80">
        <f t="shared" si="1239"/>
        <v>2800</v>
      </c>
      <c r="AI2786" s="93"/>
      <c r="AJ2786" s="84" t="s">
        <v>16026</v>
      </c>
      <c r="AK2786" s="84" t="s">
        <v>73</v>
      </c>
      <c r="AL2786" s="84" t="s">
        <v>16027</v>
      </c>
      <c r="AM2786" s="84" t="s">
        <v>16376</v>
      </c>
      <c r="AN2786" s="84" t="s">
        <v>16377</v>
      </c>
      <c r="AO2786" s="84" t="s">
        <v>16378</v>
      </c>
      <c r="AP2786" s="84" t="s">
        <v>502</v>
      </c>
      <c r="AQ2786" s="84" t="s">
        <v>122</v>
      </c>
      <c r="AR2786" s="85">
        <v>1</v>
      </c>
      <c r="AS2786" s="86">
        <v>1</v>
      </c>
      <c r="AT2786" s="86">
        <v>1E-3</v>
      </c>
      <c r="AU2786" s="86">
        <v>1</v>
      </c>
      <c r="AV2786" s="84" t="s">
        <v>8</v>
      </c>
      <c r="AW2786" s="86">
        <v>14</v>
      </c>
      <c r="AX2786" s="84" t="s">
        <v>68</v>
      </c>
      <c r="AY2786" s="84" t="s">
        <v>68</v>
      </c>
      <c r="AZ2786" s="84" t="s">
        <v>68</v>
      </c>
      <c r="BA2786" s="84" t="s">
        <v>68</v>
      </c>
      <c r="BB2786" s="84" t="s">
        <v>68</v>
      </c>
      <c r="BC2786" s="84" t="s">
        <v>135</v>
      </c>
      <c r="BD2786" s="84" t="s">
        <v>104</v>
      </c>
      <c r="BE2786" s="84" t="s">
        <v>105</v>
      </c>
      <c r="BF2786" s="84" t="s">
        <v>122</v>
      </c>
      <c r="BG2786" s="84" t="s">
        <v>69</v>
      </c>
      <c r="BH2786" s="92" t="s">
        <v>16379</v>
      </c>
      <c r="BI2786" s="84" t="s">
        <v>122</v>
      </c>
      <c r="BJ2786" s="84" t="s">
        <v>16380</v>
      </c>
      <c r="BK2786" s="84" t="s">
        <v>75</v>
      </c>
      <c r="BL2786" s="84" t="s">
        <v>122</v>
      </c>
      <c r="BM2786" s="84" t="s">
        <v>104</v>
      </c>
      <c r="BN2786" s="84" t="s">
        <v>70</v>
      </c>
      <c r="BO2786" s="84" t="s">
        <v>71</v>
      </c>
      <c r="BP2786" s="84" t="s">
        <v>122</v>
      </c>
      <c r="BQ2786" s="84" t="s">
        <v>163</v>
      </c>
    </row>
    <row r="2787" spans="1:69" ht="14.4" x14ac:dyDescent="0.3">
      <c r="A2787" s="40" t="str">
        <f t="shared" si="1213"/>
        <v>2025-09-21</v>
      </c>
      <c r="B2787" s="40" t="str">
        <f t="shared" si="1214"/>
        <v>SYD</v>
      </c>
      <c r="C2787" s="39" t="str">
        <f t="shared" si="1215"/>
        <v>98812563666</v>
      </c>
      <c r="D2787" s="41" t="str">
        <f t="shared" si="1216"/>
        <v>PKR253685466</v>
      </c>
      <c r="E2787" s="41" t="str">
        <f t="shared" si="1217"/>
        <v>596421498090</v>
      </c>
      <c r="F2787" s="39" t="str">
        <f t="shared" si="1218"/>
        <v>2254234</v>
      </c>
      <c r="G2787" s="39" t="str">
        <f t="shared" si="1219"/>
        <v>WISE EXPRESS(HOJUDIRECT)</v>
      </c>
      <c r="H2787" s="41" t="str">
        <f t="shared" si="1220"/>
        <v>홍금연</v>
      </c>
      <c r="I2787" s="39" t="str">
        <f t="shared" si="1221"/>
        <v>26346</v>
      </c>
      <c r="J2787" s="52" t="str">
        <f t="shared" si="1222"/>
        <v/>
      </c>
      <c r="K2787" s="75">
        <f t="shared" si="1223"/>
        <v>1</v>
      </c>
      <c r="L2787" s="76">
        <f t="shared" si="1224"/>
        <v>2.75</v>
      </c>
      <c r="M2787" s="76">
        <f t="shared" si="1225"/>
        <v>1E-3</v>
      </c>
      <c r="N2787" s="76">
        <f t="shared" si="1226"/>
        <v>2.8</v>
      </c>
      <c r="O2787" s="42">
        <f t="shared" si="1227"/>
        <v>3</v>
      </c>
      <c r="P2787" s="39" t="str">
        <f t="shared" si="1228"/>
        <v>일반(목록배제,Normal-Manifest Exception)</v>
      </c>
      <c r="Q2787" s="72">
        <f t="shared" si="1229"/>
        <v>38.5</v>
      </c>
      <c r="R2787" s="43" t="str">
        <f t="shared" si="1230"/>
        <v>OZ602</v>
      </c>
      <c r="S2787" s="82" t="str">
        <f t="shared" si="1231"/>
        <v/>
      </c>
      <c r="T2787" s="40">
        <f t="shared" si="1232"/>
        <v>45921</v>
      </c>
      <c r="U2787" s="44">
        <v>2500</v>
      </c>
      <c r="V2787" s="44">
        <f t="shared" si="1233"/>
        <v>0</v>
      </c>
      <c r="W2787" s="77">
        <f t="shared" si="1234"/>
        <v>2500</v>
      </c>
      <c r="X2787" s="78">
        <f t="shared" si="1235"/>
        <v>0</v>
      </c>
      <c r="Y2787" s="44" cm="1">
        <f t="array" ref="Y2787">_xlfn.IFNA(_xlfn.IFS(AND(Q2787&gt;=2000, Q2787&lt;3000), 10000, AND(Q2787&gt;=3000, Q2787&lt;4000), 15000, AND(Q2787&gt;=4000, Q2787&lt;5000), 20000, AND(Q2787&gt;=5000), 25000),0)</f>
        <v>0</v>
      </c>
      <c r="Z2787" s="91">
        <f t="shared" si="1236"/>
        <v>300</v>
      </c>
      <c r="AA2787" s="44">
        <f t="shared" si="1237"/>
        <v>0</v>
      </c>
      <c r="AB2787" s="44"/>
      <c r="AC2787" s="44"/>
      <c r="AD2787" s="44"/>
      <c r="AE2787" s="44">
        <f>VLOOKUP(O2787,정산업데이트!$A$6:$B$12,2,10)</f>
        <v>0</v>
      </c>
      <c r="AF2787" s="44"/>
      <c r="AG2787" s="79">
        <f t="shared" si="1238"/>
        <v>300</v>
      </c>
      <c r="AH2787" s="80">
        <f t="shared" si="1239"/>
        <v>2800</v>
      </c>
      <c r="AI2787" s="93"/>
      <c r="AJ2787" s="84" t="s">
        <v>16026</v>
      </c>
      <c r="AK2787" s="84" t="s">
        <v>73</v>
      </c>
      <c r="AL2787" s="84" t="s">
        <v>16027</v>
      </c>
      <c r="AM2787" s="84" t="s">
        <v>16381</v>
      </c>
      <c r="AN2787" s="84" t="s">
        <v>16382</v>
      </c>
      <c r="AO2787" s="84" t="s">
        <v>16383</v>
      </c>
      <c r="AP2787" s="84" t="s">
        <v>631</v>
      </c>
      <c r="AQ2787" s="84" t="s">
        <v>122</v>
      </c>
      <c r="AR2787" s="85">
        <v>1</v>
      </c>
      <c r="AS2787" s="86">
        <v>2.75</v>
      </c>
      <c r="AT2787" s="86">
        <v>1E-3</v>
      </c>
      <c r="AU2787" s="86">
        <v>2.8</v>
      </c>
      <c r="AV2787" s="84" t="s">
        <v>8</v>
      </c>
      <c r="AW2787" s="86">
        <v>38.5</v>
      </c>
      <c r="AX2787" s="84" t="s">
        <v>68</v>
      </c>
      <c r="AY2787" s="84" t="s">
        <v>68</v>
      </c>
      <c r="AZ2787" s="84" t="s">
        <v>68</v>
      </c>
      <c r="BA2787" s="84" t="s">
        <v>68</v>
      </c>
      <c r="BB2787" s="84" t="s">
        <v>68</v>
      </c>
      <c r="BC2787" s="84" t="s">
        <v>135</v>
      </c>
      <c r="BD2787" s="84" t="s">
        <v>104</v>
      </c>
      <c r="BE2787" s="84" t="s">
        <v>105</v>
      </c>
      <c r="BF2787" s="84" t="s">
        <v>122</v>
      </c>
      <c r="BG2787" s="84" t="s">
        <v>69</v>
      </c>
      <c r="BH2787" s="92" t="s">
        <v>16384</v>
      </c>
      <c r="BI2787" s="84" t="s">
        <v>122</v>
      </c>
      <c r="BJ2787" s="84" t="s">
        <v>16385</v>
      </c>
      <c r="BK2787" s="84" t="s">
        <v>75</v>
      </c>
      <c r="BL2787" s="84" t="s">
        <v>122</v>
      </c>
      <c r="BM2787" s="84" t="s">
        <v>104</v>
      </c>
      <c r="BN2787" s="84" t="s">
        <v>70</v>
      </c>
      <c r="BO2787" s="84" t="s">
        <v>71</v>
      </c>
      <c r="BP2787" s="84" t="s">
        <v>122</v>
      </c>
      <c r="BQ2787" s="84" t="s">
        <v>163</v>
      </c>
    </row>
    <row r="2788" spans="1:69" ht="14.4" x14ac:dyDescent="0.3">
      <c r="A2788" s="40" t="str">
        <f t="shared" si="1213"/>
        <v>2025-09-21</v>
      </c>
      <c r="B2788" s="40" t="str">
        <f t="shared" si="1214"/>
        <v>SYD</v>
      </c>
      <c r="C2788" s="39" t="str">
        <f t="shared" si="1215"/>
        <v>98812563666</v>
      </c>
      <c r="D2788" s="41" t="str">
        <f t="shared" si="1216"/>
        <v>PKR253685467</v>
      </c>
      <c r="E2788" s="41" t="str">
        <f t="shared" si="1217"/>
        <v>596421498101</v>
      </c>
      <c r="F2788" s="39" t="str">
        <f t="shared" si="1218"/>
        <v>2254234</v>
      </c>
      <c r="G2788" s="39" t="str">
        <f t="shared" si="1219"/>
        <v>WISE EXPRESS(HOJUDIRECT)</v>
      </c>
      <c r="H2788" s="41" t="str">
        <f t="shared" si="1220"/>
        <v>구오순</v>
      </c>
      <c r="I2788" s="39" t="str">
        <f t="shared" si="1221"/>
        <v>04713</v>
      </c>
      <c r="J2788" s="52" t="str">
        <f t="shared" si="1222"/>
        <v/>
      </c>
      <c r="K2788" s="75">
        <f t="shared" si="1223"/>
        <v>1</v>
      </c>
      <c r="L2788" s="76">
        <f t="shared" si="1224"/>
        <v>1</v>
      </c>
      <c r="M2788" s="76">
        <f t="shared" si="1225"/>
        <v>1E-3</v>
      </c>
      <c r="N2788" s="76">
        <f t="shared" si="1226"/>
        <v>1</v>
      </c>
      <c r="O2788" s="42">
        <f t="shared" si="1227"/>
        <v>1</v>
      </c>
      <c r="P2788" s="39" t="str">
        <f t="shared" si="1228"/>
        <v>일반(목록배제,Normal-Manifest Exception)</v>
      </c>
      <c r="Q2788" s="72">
        <f t="shared" si="1229"/>
        <v>14</v>
      </c>
      <c r="R2788" s="43" t="str">
        <f t="shared" si="1230"/>
        <v>OZ602</v>
      </c>
      <c r="S2788" s="82" t="str">
        <f t="shared" si="1231"/>
        <v/>
      </c>
      <c r="T2788" s="40">
        <f t="shared" si="1232"/>
        <v>45921</v>
      </c>
      <c r="U2788" s="44">
        <v>2500</v>
      </c>
      <c r="V2788" s="44">
        <f t="shared" si="1233"/>
        <v>0</v>
      </c>
      <c r="W2788" s="77">
        <f t="shared" si="1234"/>
        <v>2500</v>
      </c>
      <c r="X2788" s="78">
        <f t="shared" si="1235"/>
        <v>0</v>
      </c>
      <c r="Y2788" s="44" cm="1">
        <f t="array" ref="Y2788">_xlfn.IFNA(_xlfn.IFS(AND(Q2788&gt;=2000, Q2788&lt;3000), 10000, AND(Q2788&gt;=3000, Q2788&lt;4000), 15000, AND(Q2788&gt;=4000, Q2788&lt;5000), 20000, AND(Q2788&gt;=5000), 25000),0)</f>
        <v>0</v>
      </c>
      <c r="Z2788" s="91">
        <f t="shared" si="1236"/>
        <v>300</v>
      </c>
      <c r="AA2788" s="44">
        <f t="shared" si="1237"/>
        <v>0</v>
      </c>
      <c r="AB2788" s="44"/>
      <c r="AC2788" s="44"/>
      <c r="AD2788" s="44"/>
      <c r="AE2788" s="44">
        <f>VLOOKUP(O2788,정산업데이트!$A$6:$B$12,2,10)</f>
        <v>0</v>
      </c>
      <c r="AF2788" s="44"/>
      <c r="AG2788" s="79">
        <f t="shared" si="1238"/>
        <v>300</v>
      </c>
      <c r="AH2788" s="80">
        <f t="shared" si="1239"/>
        <v>2800</v>
      </c>
      <c r="AI2788" s="93"/>
      <c r="AJ2788" s="84" t="s">
        <v>16026</v>
      </c>
      <c r="AK2788" s="84" t="s">
        <v>73</v>
      </c>
      <c r="AL2788" s="84" t="s">
        <v>16027</v>
      </c>
      <c r="AM2788" s="84" t="s">
        <v>16386</v>
      </c>
      <c r="AN2788" s="84" t="s">
        <v>16387</v>
      </c>
      <c r="AO2788" s="84" t="s">
        <v>16388</v>
      </c>
      <c r="AP2788" s="84" t="s">
        <v>16389</v>
      </c>
      <c r="AQ2788" s="84" t="s">
        <v>122</v>
      </c>
      <c r="AR2788" s="85">
        <v>1</v>
      </c>
      <c r="AS2788" s="86">
        <v>1</v>
      </c>
      <c r="AT2788" s="86">
        <v>1E-3</v>
      </c>
      <c r="AU2788" s="86">
        <v>1</v>
      </c>
      <c r="AV2788" s="84" t="s">
        <v>8</v>
      </c>
      <c r="AW2788" s="86">
        <v>14</v>
      </c>
      <c r="AX2788" s="84" t="s">
        <v>68</v>
      </c>
      <c r="AY2788" s="84" t="s">
        <v>68</v>
      </c>
      <c r="AZ2788" s="84" t="s">
        <v>68</v>
      </c>
      <c r="BA2788" s="84" t="s">
        <v>68</v>
      </c>
      <c r="BB2788" s="84" t="s">
        <v>68</v>
      </c>
      <c r="BC2788" s="84" t="s">
        <v>135</v>
      </c>
      <c r="BD2788" s="84" t="s">
        <v>104</v>
      </c>
      <c r="BE2788" s="84" t="s">
        <v>105</v>
      </c>
      <c r="BF2788" s="84" t="s">
        <v>122</v>
      </c>
      <c r="BG2788" s="84" t="s">
        <v>69</v>
      </c>
      <c r="BH2788" s="92" t="s">
        <v>16390</v>
      </c>
      <c r="BI2788" s="84" t="s">
        <v>122</v>
      </c>
      <c r="BJ2788" s="84" t="s">
        <v>16391</v>
      </c>
      <c r="BK2788" s="84" t="s">
        <v>75</v>
      </c>
      <c r="BL2788" s="84" t="s">
        <v>122</v>
      </c>
      <c r="BM2788" s="84" t="s">
        <v>104</v>
      </c>
      <c r="BN2788" s="84" t="s">
        <v>70</v>
      </c>
      <c r="BO2788" s="84" t="s">
        <v>71</v>
      </c>
      <c r="BP2788" s="84" t="s">
        <v>122</v>
      </c>
      <c r="BQ2788" s="84" t="s">
        <v>163</v>
      </c>
    </row>
    <row r="2789" spans="1:69" ht="14.4" x14ac:dyDescent="0.3">
      <c r="A2789" s="40" t="str">
        <f t="shared" si="1213"/>
        <v>2025-09-21</v>
      </c>
      <c r="B2789" s="40" t="str">
        <f t="shared" si="1214"/>
        <v>SYD</v>
      </c>
      <c r="C2789" s="39" t="str">
        <f t="shared" si="1215"/>
        <v>98812563666</v>
      </c>
      <c r="D2789" s="41" t="str">
        <f t="shared" si="1216"/>
        <v>PKR253685468</v>
      </c>
      <c r="E2789" s="41" t="str">
        <f t="shared" si="1217"/>
        <v>596421498112</v>
      </c>
      <c r="F2789" s="39" t="str">
        <f t="shared" si="1218"/>
        <v>2254234</v>
      </c>
      <c r="G2789" s="39" t="str">
        <f t="shared" si="1219"/>
        <v>WISE EXPRESS(HOJUDIRECT)</v>
      </c>
      <c r="H2789" s="41" t="str">
        <f t="shared" si="1220"/>
        <v>송민영</v>
      </c>
      <c r="I2789" s="39" t="str">
        <f t="shared" si="1221"/>
        <v>16489</v>
      </c>
      <c r="J2789" s="52" t="str">
        <f t="shared" si="1222"/>
        <v/>
      </c>
      <c r="K2789" s="75">
        <f t="shared" si="1223"/>
        <v>1</v>
      </c>
      <c r="L2789" s="76">
        <f t="shared" si="1224"/>
        <v>2.75</v>
      </c>
      <c r="M2789" s="76">
        <f t="shared" si="1225"/>
        <v>1E-3</v>
      </c>
      <c r="N2789" s="76">
        <f t="shared" si="1226"/>
        <v>2.8</v>
      </c>
      <c r="O2789" s="42">
        <f t="shared" si="1227"/>
        <v>3</v>
      </c>
      <c r="P2789" s="39" t="str">
        <f t="shared" si="1228"/>
        <v>일반(목록배제,Normal-Manifest Exception)</v>
      </c>
      <c r="Q2789" s="72">
        <f t="shared" si="1229"/>
        <v>38.5</v>
      </c>
      <c r="R2789" s="43" t="str">
        <f t="shared" si="1230"/>
        <v>OZ602</v>
      </c>
      <c r="S2789" s="82" t="str">
        <f t="shared" si="1231"/>
        <v/>
      </c>
      <c r="T2789" s="40">
        <f t="shared" si="1232"/>
        <v>45921</v>
      </c>
      <c r="U2789" s="44">
        <v>2500</v>
      </c>
      <c r="V2789" s="44">
        <f t="shared" si="1233"/>
        <v>0</v>
      </c>
      <c r="W2789" s="77">
        <f t="shared" si="1234"/>
        <v>2500</v>
      </c>
      <c r="X2789" s="78">
        <f t="shared" si="1235"/>
        <v>0</v>
      </c>
      <c r="Y2789" s="44" cm="1">
        <f t="array" ref="Y2789">_xlfn.IFNA(_xlfn.IFS(AND(Q2789&gt;=2000, Q2789&lt;3000), 10000, AND(Q2789&gt;=3000, Q2789&lt;4000), 15000, AND(Q2789&gt;=4000, Q2789&lt;5000), 20000, AND(Q2789&gt;=5000), 25000),0)</f>
        <v>0</v>
      </c>
      <c r="Z2789" s="91">
        <f t="shared" si="1236"/>
        <v>300</v>
      </c>
      <c r="AA2789" s="44">
        <f t="shared" si="1237"/>
        <v>0</v>
      </c>
      <c r="AB2789" s="44"/>
      <c r="AC2789" s="44"/>
      <c r="AD2789" s="44"/>
      <c r="AE2789" s="44">
        <f>VLOOKUP(O2789,정산업데이트!$A$6:$B$12,2,10)</f>
        <v>0</v>
      </c>
      <c r="AF2789" s="44"/>
      <c r="AG2789" s="79">
        <f t="shared" si="1238"/>
        <v>300</v>
      </c>
      <c r="AH2789" s="80">
        <f t="shared" si="1239"/>
        <v>2800</v>
      </c>
      <c r="AI2789" s="93"/>
      <c r="AJ2789" s="84" t="s">
        <v>16026</v>
      </c>
      <c r="AK2789" s="84" t="s">
        <v>73</v>
      </c>
      <c r="AL2789" s="84" t="s">
        <v>16027</v>
      </c>
      <c r="AM2789" s="84" t="s">
        <v>16392</v>
      </c>
      <c r="AN2789" s="84" t="s">
        <v>16393</v>
      </c>
      <c r="AO2789" s="84" t="s">
        <v>16394</v>
      </c>
      <c r="AP2789" s="84" t="s">
        <v>2024</v>
      </c>
      <c r="AQ2789" s="84" t="s">
        <v>122</v>
      </c>
      <c r="AR2789" s="85">
        <v>1</v>
      </c>
      <c r="AS2789" s="86">
        <v>2.75</v>
      </c>
      <c r="AT2789" s="86">
        <v>1E-3</v>
      </c>
      <c r="AU2789" s="86">
        <v>2.8</v>
      </c>
      <c r="AV2789" s="84" t="s">
        <v>8</v>
      </c>
      <c r="AW2789" s="86">
        <v>38.5</v>
      </c>
      <c r="AX2789" s="84" t="s">
        <v>68</v>
      </c>
      <c r="AY2789" s="84" t="s">
        <v>68</v>
      </c>
      <c r="AZ2789" s="84" t="s">
        <v>68</v>
      </c>
      <c r="BA2789" s="84" t="s">
        <v>68</v>
      </c>
      <c r="BB2789" s="84" t="s">
        <v>68</v>
      </c>
      <c r="BC2789" s="84" t="s">
        <v>135</v>
      </c>
      <c r="BD2789" s="84" t="s">
        <v>104</v>
      </c>
      <c r="BE2789" s="84" t="s">
        <v>105</v>
      </c>
      <c r="BF2789" s="84" t="s">
        <v>122</v>
      </c>
      <c r="BG2789" s="84" t="s">
        <v>69</v>
      </c>
      <c r="BH2789" s="92" t="s">
        <v>16395</v>
      </c>
      <c r="BI2789" s="84" t="s">
        <v>122</v>
      </c>
      <c r="BJ2789" s="84" t="s">
        <v>16396</v>
      </c>
      <c r="BK2789" s="84" t="s">
        <v>75</v>
      </c>
      <c r="BL2789" s="84" t="s">
        <v>122</v>
      </c>
      <c r="BM2789" s="84" t="s">
        <v>104</v>
      </c>
      <c r="BN2789" s="84" t="s">
        <v>70</v>
      </c>
      <c r="BO2789" s="84" t="s">
        <v>71</v>
      </c>
      <c r="BP2789" s="84" t="s">
        <v>122</v>
      </c>
      <c r="BQ2789" s="84" t="s">
        <v>163</v>
      </c>
    </row>
    <row r="2790" spans="1:69" ht="14.4" x14ac:dyDescent="0.3">
      <c r="A2790" s="40" t="str">
        <f t="shared" si="1213"/>
        <v>2025-09-21</v>
      </c>
      <c r="B2790" s="40" t="str">
        <f t="shared" si="1214"/>
        <v>SYD</v>
      </c>
      <c r="C2790" s="39" t="str">
        <f t="shared" si="1215"/>
        <v>98812563666</v>
      </c>
      <c r="D2790" s="41" t="str">
        <f t="shared" si="1216"/>
        <v>PKR253685469</v>
      </c>
      <c r="E2790" s="41" t="str">
        <f t="shared" si="1217"/>
        <v>596421498123</v>
      </c>
      <c r="F2790" s="39" t="str">
        <f t="shared" si="1218"/>
        <v>2254234</v>
      </c>
      <c r="G2790" s="39" t="str">
        <f t="shared" si="1219"/>
        <v>WISE EXPRESS(HOJUDIRECT)</v>
      </c>
      <c r="H2790" s="41" t="str">
        <f t="shared" si="1220"/>
        <v>김명숙</v>
      </c>
      <c r="I2790" s="39" t="str">
        <f t="shared" si="1221"/>
        <v>18504</v>
      </c>
      <c r="J2790" s="52" t="str">
        <f t="shared" si="1222"/>
        <v/>
      </c>
      <c r="K2790" s="75">
        <f t="shared" si="1223"/>
        <v>1</v>
      </c>
      <c r="L2790" s="76">
        <f t="shared" si="1224"/>
        <v>1</v>
      </c>
      <c r="M2790" s="76">
        <f t="shared" si="1225"/>
        <v>1E-3</v>
      </c>
      <c r="N2790" s="76">
        <f t="shared" si="1226"/>
        <v>1</v>
      </c>
      <c r="O2790" s="42">
        <f t="shared" si="1227"/>
        <v>1</v>
      </c>
      <c r="P2790" s="39" t="str">
        <f t="shared" si="1228"/>
        <v>일반(목록배제,Normal-Manifest Exception)</v>
      </c>
      <c r="Q2790" s="72">
        <f t="shared" si="1229"/>
        <v>14</v>
      </c>
      <c r="R2790" s="43" t="str">
        <f t="shared" si="1230"/>
        <v>OZ602</v>
      </c>
      <c r="S2790" s="82" t="str">
        <f t="shared" si="1231"/>
        <v/>
      </c>
      <c r="T2790" s="40">
        <f t="shared" si="1232"/>
        <v>45921</v>
      </c>
      <c r="U2790" s="44">
        <v>2500</v>
      </c>
      <c r="V2790" s="44">
        <f t="shared" si="1233"/>
        <v>0</v>
      </c>
      <c r="W2790" s="77">
        <f t="shared" si="1234"/>
        <v>2500</v>
      </c>
      <c r="X2790" s="78">
        <f t="shared" si="1235"/>
        <v>0</v>
      </c>
      <c r="Y2790" s="44" cm="1">
        <f t="array" ref="Y2790">_xlfn.IFNA(_xlfn.IFS(AND(Q2790&gt;=2000, Q2790&lt;3000), 10000, AND(Q2790&gt;=3000, Q2790&lt;4000), 15000, AND(Q2790&gt;=4000, Q2790&lt;5000), 20000, AND(Q2790&gt;=5000), 25000),0)</f>
        <v>0</v>
      </c>
      <c r="Z2790" s="91">
        <f t="shared" si="1236"/>
        <v>300</v>
      </c>
      <c r="AA2790" s="44">
        <f t="shared" si="1237"/>
        <v>0</v>
      </c>
      <c r="AB2790" s="44"/>
      <c r="AC2790" s="44"/>
      <c r="AD2790" s="44"/>
      <c r="AE2790" s="44">
        <f>VLOOKUP(O2790,정산업데이트!$A$6:$B$12,2,10)</f>
        <v>0</v>
      </c>
      <c r="AF2790" s="44"/>
      <c r="AG2790" s="79">
        <f t="shared" si="1238"/>
        <v>300</v>
      </c>
      <c r="AH2790" s="80">
        <f t="shared" si="1239"/>
        <v>2800</v>
      </c>
      <c r="AI2790" s="93"/>
      <c r="AJ2790" s="84" t="s">
        <v>16026</v>
      </c>
      <c r="AK2790" s="84" t="s">
        <v>73</v>
      </c>
      <c r="AL2790" s="84" t="s">
        <v>16027</v>
      </c>
      <c r="AM2790" s="84" t="s">
        <v>16397</v>
      </c>
      <c r="AN2790" s="84" t="s">
        <v>1169</v>
      </c>
      <c r="AO2790" s="84" t="s">
        <v>16398</v>
      </c>
      <c r="AP2790" s="84" t="s">
        <v>642</v>
      </c>
      <c r="AQ2790" s="84" t="s">
        <v>122</v>
      </c>
      <c r="AR2790" s="85">
        <v>1</v>
      </c>
      <c r="AS2790" s="86">
        <v>1</v>
      </c>
      <c r="AT2790" s="86">
        <v>1E-3</v>
      </c>
      <c r="AU2790" s="86">
        <v>1</v>
      </c>
      <c r="AV2790" s="84" t="s">
        <v>8</v>
      </c>
      <c r="AW2790" s="86">
        <v>14</v>
      </c>
      <c r="AX2790" s="84" t="s">
        <v>68</v>
      </c>
      <c r="AY2790" s="84" t="s">
        <v>68</v>
      </c>
      <c r="AZ2790" s="84" t="s">
        <v>68</v>
      </c>
      <c r="BA2790" s="84" t="s">
        <v>68</v>
      </c>
      <c r="BB2790" s="84" t="s">
        <v>68</v>
      </c>
      <c r="BC2790" s="84" t="s">
        <v>135</v>
      </c>
      <c r="BD2790" s="84" t="s">
        <v>104</v>
      </c>
      <c r="BE2790" s="84" t="s">
        <v>105</v>
      </c>
      <c r="BF2790" s="84" t="s">
        <v>122</v>
      </c>
      <c r="BG2790" s="84" t="s">
        <v>69</v>
      </c>
      <c r="BH2790" s="92" t="s">
        <v>16399</v>
      </c>
      <c r="BI2790" s="84" t="s">
        <v>122</v>
      </c>
      <c r="BJ2790" s="84" t="s">
        <v>16400</v>
      </c>
      <c r="BK2790" s="84" t="s">
        <v>75</v>
      </c>
      <c r="BL2790" s="84" t="s">
        <v>122</v>
      </c>
      <c r="BM2790" s="84" t="s">
        <v>104</v>
      </c>
      <c r="BN2790" s="84" t="s">
        <v>70</v>
      </c>
      <c r="BO2790" s="84" t="s">
        <v>71</v>
      </c>
      <c r="BP2790" s="84" t="s">
        <v>122</v>
      </c>
      <c r="BQ2790" s="84" t="s">
        <v>163</v>
      </c>
    </row>
    <row r="2791" spans="1:69" ht="14.4" x14ac:dyDescent="0.3">
      <c r="A2791" s="40" t="str">
        <f t="shared" si="1213"/>
        <v>2025-09-21</v>
      </c>
      <c r="B2791" s="40" t="str">
        <f t="shared" si="1214"/>
        <v>SYD</v>
      </c>
      <c r="C2791" s="39" t="str">
        <f t="shared" si="1215"/>
        <v>98812563666</v>
      </c>
      <c r="D2791" s="41" t="str">
        <f t="shared" si="1216"/>
        <v>PKR253685470</v>
      </c>
      <c r="E2791" s="41" t="str">
        <f t="shared" si="1217"/>
        <v>596421498134</v>
      </c>
      <c r="F2791" s="39" t="str">
        <f t="shared" si="1218"/>
        <v>2254234</v>
      </c>
      <c r="G2791" s="39" t="str">
        <f t="shared" si="1219"/>
        <v>WISE EXPRESS(HOJUDIRECT)</v>
      </c>
      <c r="H2791" s="41" t="str">
        <f t="shared" si="1220"/>
        <v>이은주</v>
      </c>
      <c r="I2791" s="39" t="str">
        <f t="shared" si="1221"/>
        <v>28774</v>
      </c>
      <c r="J2791" s="52" t="str">
        <f t="shared" si="1222"/>
        <v/>
      </c>
      <c r="K2791" s="75">
        <f t="shared" si="1223"/>
        <v>1</v>
      </c>
      <c r="L2791" s="76">
        <f t="shared" si="1224"/>
        <v>2</v>
      </c>
      <c r="M2791" s="76">
        <f t="shared" si="1225"/>
        <v>1E-3</v>
      </c>
      <c r="N2791" s="76">
        <f t="shared" si="1226"/>
        <v>2</v>
      </c>
      <c r="O2791" s="42">
        <f t="shared" si="1227"/>
        <v>2</v>
      </c>
      <c r="P2791" s="39" t="str">
        <f t="shared" si="1228"/>
        <v>일반(목록배제,Normal-Manifest Exception)</v>
      </c>
      <c r="Q2791" s="72">
        <f t="shared" si="1229"/>
        <v>28</v>
      </c>
      <c r="R2791" s="43" t="str">
        <f t="shared" si="1230"/>
        <v>OZ602</v>
      </c>
      <c r="S2791" s="82" t="str">
        <f t="shared" si="1231"/>
        <v/>
      </c>
      <c r="T2791" s="40">
        <f t="shared" si="1232"/>
        <v>45921</v>
      </c>
      <c r="U2791" s="44">
        <v>2500</v>
      </c>
      <c r="V2791" s="44">
        <f t="shared" si="1233"/>
        <v>0</v>
      </c>
      <c r="W2791" s="77">
        <f t="shared" si="1234"/>
        <v>2500</v>
      </c>
      <c r="X2791" s="78">
        <f t="shared" si="1235"/>
        <v>0</v>
      </c>
      <c r="Y2791" s="44" cm="1">
        <f t="array" ref="Y2791">_xlfn.IFNA(_xlfn.IFS(AND(Q2791&gt;=2000, Q2791&lt;3000), 10000, AND(Q2791&gt;=3000, Q2791&lt;4000), 15000, AND(Q2791&gt;=4000, Q2791&lt;5000), 20000, AND(Q2791&gt;=5000), 25000),0)</f>
        <v>0</v>
      </c>
      <c r="Z2791" s="91">
        <f t="shared" si="1236"/>
        <v>300</v>
      </c>
      <c r="AA2791" s="44">
        <f t="shared" si="1237"/>
        <v>0</v>
      </c>
      <c r="AB2791" s="44"/>
      <c r="AC2791" s="44"/>
      <c r="AD2791" s="44"/>
      <c r="AE2791" s="44">
        <f>VLOOKUP(O2791,정산업데이트!$A$6:$B$12,2,10)</f>
        <v>0</v>
      </c>
      <c r="AF2791" s="44"/>
      <c r="AG2791" s="79">
        <f t="shared" si="1238"/>
        <v>300</v>
      </c>
      <c r="AH2791" s="80">
        <f t="shared" si="1239"/>
        <v>2800</v>
      </c>
      <c r="AI2791" s="93"/>
      <c r="AJ2791" s="84" t="s">
        <v>16026</v>
      </c>
      <c r="AK2791" s="84" t="s">
        <v>73</v>
      </c>
      <c r="AL2791" s="84" t="s">
        <v>16027</v>
      </c>
      <c r="AM2791" s="84" t="s">
        <v>16401</v>
      </c>
      <c r="AN2791" s="84" t="s">
        <v>1017</v>
      </c>
      <c r="AO2791" s="84" t="s">
        <v>1763</v>
      </c>
      <c r="AP2791" s="84" t="s">
        <v>1764</v>
      </c>
      <c r="AQ2791" s="84" t="s">
        <v>122</v>
      </c>
      <c r="AR2791" s="85">
        <v>1</v>
      </c>
      <c r="AS2791" s="86">
        <v>2</v>
      </c>
      <c r="AT2791" s="86">
        <v>1E-3</v>
      </c>
      <c r="AU2791" s="86">
        <v>2</v>
      </c>
      <c r="AV2791" s="84" t="s">
        <v>8</v>
      </c>
      <c r="AW2791" s="86">
        <v>28</v>
      </c>
      <c r="AX2791" s="84" t="s">
        <v>68</v>
      </c>
      <c r="AY2791" s="84" t="s">
        <v>68</v>
      </c>
      <c r="AZ2791" s="84" t="s">
        <v>68</v>
      </c>
      <c r="BA2791" s="84" t="s">
        <v>68</v>
      </c>
      <c r="BB2791" s="84" t="s">
        <v>68</v>
      </c>
      <c r="BC2791" s="84" t="s">
        <v>135</v>
      </c>
      <c r="BD2791" s="84" t="s">
        <v>104</v>
      </c>
      <c r="BE2791" s="84" t="s">
        <v>105</v>
      </c>
      <c r="BF2791" s="84" t="s">
        <v>122</v>
      </c>
      <c r="BG2791" s="84" t="s">
        <v>69</v>
      </c>
      <c r="BH2791" s="92" t="s">
        <v>16402</v>
      </c>
      <c r="BI2791" s="84" t="s">
        <v>122</v>
      </c>
      <c r="BJ2791" s="84" t="s">
        <v>16403</v>
      </c>
      <c r="BK2791" s="84" t="s">
        <v>75</v>
      </c>
      <c r="BL2791" s="84" t="s">
        <v>122</v>
      </c>
      <c r="BM2791" s="84" t="s">
        <v>104</v>
      </c>
      <c r="BN2791" s="84" t="s">
        <v>70</v>
      </c>
      <c r="BO2791" s="84" t="s">
        <v>71</v>
      </c>
      <c r="BP2791" s="84" t="s">
        <v>122</v>
      </c>
      <c r="BQ2791" s="84" t="s">
        <v>163</v>
      </c>
    </row>
    <row r="2792" spans="1:69" ht="14.4" x14ac:dyDescent="0.3">
      <c r="A2792" s="40" t="str">
        <f t="shared" si="1213"/>
        <v>2025-09-21</v>
      </c>
      <c r="B2792" s="40" t="str">
        <f t="shared" si="1214"/>
        <v>SYD</v>
      </c>
      <c r="C2792" s="39" t="str">
        <f t="shared" si="1215"/>
        <v>98812563666</v>
      </c>
      <c r="D2792" s="41" t="str">
        <f t="shared" si="1216"/>
        <v>PKR253685471</v>
      </c>
      <c r="E2792" s="41" t="str">
        <f t="shared" si="1217"/>
        <v>596421498145</v>
      </c>
      <c r="F2792" s="39" t="str">
        <f t="shared" si="1218"/>
        <v>2254234</v>
      </c>
      <c r="G2792" s="39" t="str">
        <f t="shared" si="1219"/>
        <v>WISE EXPRESS(HOJUDIRECT)</v>
      </c>
      <c r="H2792" s="41" t="str">
        <f t="shared" si="1220"/>
        <v>남미소</v>
      </c>
      <c r="I2792" s="39" t="str">
        <f t="shared" si="1221"/>
        <v>27116</v>
      </c>
      <c r="J2792" s="52" t="str">
        <f t="shared" si="1222"/>
        <v/>
      </c>
      <c r="K2792" s="75">
        <f t="shared" si="1223"/>
        <v>1</v>
      </c>
      <c r="L2792" s="76">
        <f t="shared" si="1224"/>
        <v>1</v>
      </c>
      <c r="M2792" s="76">
        <f t="shared" si="1225"/>
        <v>1E-3</v>
      </c>
      <c r="N2792" s="76">
        <f t="shared" si="1226"/>
        <v>1</v>
      </c>
      <c r="O2792" s="42">
        <f t="shared" si="1227"/>
        <v>1</v>
      </c>
      <c r="P2792" s="39" t="str">
        <f t="shared" si="1228"/>
        <v>일반(목록배제,Normal-Manifest Exception)</v>
      </c>
      <c r="Q2792" s="72">
        <f t="shared" si="1229"/>
        <v>14</v>
      </c>
      <c r="R2792" s="43" t="str">
        <f t="shared" si="1230"/>
        <v>OZ602</v>
      </c>
      <c r="S2792" s="82" t="str">
        <f t="shared" si="1231"/>
        <v/>
      </c>
      <c r="T2792" s="40">
        <f t="shared" si="1232"/>
        <v>45921</v>
      </c>
      <c r="U2792" s="44">
        <v>2500</v>
      </c>
      <c r="V2792" s="44">
        <f t="shared" si="1233"/>
        <v>0</v>
      </c>
      <c r="W2792" s="77">
        <f t="shared" si="1234"/>
        <v>2500</v>
      </c>
      <c r="X2792" s="78">
        <f t="shared" si="1235"/>
        <v>0</v>
      </c>
      <c r="Y2792" s="44" cm="1">
        <f t="array" ref="Y2792">_xlfn.IFNA(_xlfn.IFS(AND(Q2792&gt;=2000, Q2792&lt;3000), 10000, AND(Q2792&gt;=3000, Q2792&lt;4000), 15000, AND(Q2792&gt;=4000, Q2792&lt;5000), 20000, AND(Q2792&gt;=5000), 25000),0)</f>
        <v>0</v>
      </c>
      <c r="Z2792" s="91">
        <f t="shared" si="1236"/>
        <v>300</v>
      </c>
      <c r="AA2792" s="44">
        <f t="shared" si="1237"/>
        <v>0</v>
      </c>
      <c r="AB2792" s="44"/>
      <c r="AC2792" s="44"/>
      <c r="AD2792" s="44"/>
      <c r="AE2792" s="44">
        <f>VLOOKUP(O2792,정산업데이트!$A$6:$B$12,2,10)</f>
        <v>0</v>
      </c>
      <c r="AF2792" s="44"/>
      <c r="AG2792" s="79">
        <f t="shared" si="1238"/>
        <v>300</v>
      </c>
      <c r="AH2792" s="80">
        <f t="shared" si="1239"/>
        <v>2800</v>
      </c>
      <c r="AI2792" s="93"/>
      <c r="AJ2792" s="84" t="s">
        <v>16026</v>
      </c>
      <c r="AK2792" s="84" t="s">
        <v>73</v>
      </c>
      <c r="AL2792" s="84" t="s">
        <v>16027</v>
      </c>
      <c r="AM2792" s="84" t="s">
        <v>16404</v>
      </c>
      <c r="AN2792" s="84" t="s">
        <v>16405</v>
      </c>
      <c r="AO2792" s="84" t="s">
        <v>16406</v>
      </c>
      <c r="AP2792" s="84" t="s">
        <v>16407</v>
      </c>
      <c r="AQ2792" s="84" t="s">
        <v>122</v>
      </c>
      <c r="AR2792" s="85">
        <v>1</v>
      </c>
      <c r="AS2792" s="86">
        <v>1</v>
      </c>
      <c r="AT2792" s="86">
        <v>1E-3</v>
      </c>
      <c r="AU2792" s="86">
        <v>1</v>
      </c>
      <c r="AV2792" s="84" t="s">
        <v>8</v>
      </c>
      <c r="AW2792" s="86">
        <v>14</v>
      </c>
      <c r="AX2792" s="84" t="s">
        <v>68</v>
      </c>
      <c r="AY2792" s="84" t="s">
        <v>68</v>
      </c>
      <c r="AZ2792" s="84" t="s">
        <v>68</v>
      </c>
      <c r="BA2792" s="84" t="s">
        <v>68</v>
      </c>
      <c r="BB2792" s="84" t="s">
        <v>68</v>
      </c>
      <c r="BC2792" s="84" t="s">
        <v>135</v>
      </c>
      <c r="BD2792" s="84" t="s">
        <v>104</v>
      </c>
      <c r="BE2792" s="84" t="s">
        <v>105</v>
      </c>
      <c r="BF2792" s="84" t="s">
        <v>122</v>
      </c>
      <c r="BG2792" s="84" t="s">
        <v>69</v>
      </c>
      <c r="BH2792" s="92" t="s">
        <v>16408</v>
      </c>
      <c r="BI2792" s="84" t="s">
        <v>122</v>
      </c>
      <c r="BJ2792" s="84" t="s">
        <v>16409</v>
      </c>
      <c r="BK2792" s="84" t="s">
        <v>75</v>
      </c>
      <c r="BL2792" s="84" t="s">
        <v>122</v>
      </c>
      <c r="BM2792" s="84" t="s">
        <v>104</v>
      </c>
      <c r="BN2792" s="84" t="s">
        <v>70</v>
      </c>
      <c r="BO2792" s="84" t="s">
        <v>71</v>
      </c>
      <c r="BP2792" s="84" t="s">
        <v>122</v>
      </c>
      <c r="BQ2792" s="84" t="s">
        <v>163</v>
      </c>
    </row>
    <row r="2793" spans="1:69" ht="14.4" x14ac:dyDescent="0.3">
      <c r="A2793" s="40" t="str">
        <f t="shared" si="1213"/>
        <v>2025-09-21</v>
      </c>
      <c r="B2793" s="40" t="str">
        <f t="shared" si="1214"/>
        <v>SYD</v>
      </c>
      <c r="C2793" s="39" t="str">
        <f t="shared" si="1215"/>
        <v>98812563666</v>
      </c>
      <c r="D2793" s="41" t="str">
        <f t="shared" si="1216"/>
        <v>PKR253685472</v>
      </c>
      <c r="E2793" s="41" t="str">
        <f t="shared" si="1217"/>
        <v>596421498156</v>
      </c>
      <c r="F2793" s="39" t="str">
        <f t="shared" si="1218"/>
        <v>2254234</v>
      </c>
      <c r="G2793" s="39" t="str">
        <f t="shared" si="1219"/>
        <v>WISE EXPRESS(HOJUDIRECT)</v>
      </c>
      <c r="H2793" s="41" t="str">
        <f t="shared" si="1220"/>
        <v>문희경</v>
      </c>
      <c r="I2793" s="39" t="str">
        <f t="shared" si="1221"/>
        <v>48266</v>
      </c>
      <c r="J2793" s="52" t="str">
        <f t="shared" si="1222"/>
        <v/>
      </c>
      <c r="K2793" s="75">
        <f t="shared" si="1223"/>
        <v>1</v>
      </c>
      <c r="L2793" s="76">
        <f t="shared" si="1224"/>
        <v>1</v>
      </c>
      <c r="M2793" s="76">
        <f t="shared" si="1225"/>
        <v>1E-3</v>
      </c>
      <c r="N2793" s="76">
        <f t="shared" si="1226"/>
        <v>1</v>
      </c>
      <c r="O2793" s="42">
        <f t="shared" si="1227"/>
        <v>1</v>
      </c>
      <c r="P2793" s="39" t="str">
        <f t="shared" si="1228"/>
        <v>일반(목록배제,Normal-Manifest Exception)</v>
      </c>
      <c r="Q2793" s="72">
        <f t="shared" si="1229"/>
        <v>14</v>
      </c>
      <c r="R2793" s="43" t="str">
        <f t="shared" si="1230"/>
        <v>OZ602</v>
      </c>
      <c r="S2793" s="82" t="str">
        <f t="shared" si="1231"/>
        <v/>
      </c>
      <c r="T2793" s="40">
        <f t="shared" si="1232"/>
        <v>45921</v>
      </c>
      <c r="U2793" s="44">
        <v>2500</v>
      </c>
      <c r="V2793" s="44">
        <f t="shared" si="1233"/>
        <v>0</v>
      </c>
      <c r="W2793" s="77">
        <f t="shared" si="1234"/>
        <v>2500</v>
      </c>
      <c r="X2793" s="78">
        <f t="shared" si="1235"/>
        <v>0</v>
      </c>
      <c r="Y2793" s="44" cm="1">
        <f t="array" ref="Y2793">_xlfn.IFNA(_xlfn.IFS(AND(Q2793&gt;=2000, Q2793&lt;3000), 10000, AND(Q2793&gt;=3000, Q2793&lt;4000), 15000, AND(Q2793&gt;=4000, Q2793&lt;5000), 20000, AND(Q2793&gt;=5000), 25000),0)</f>
        <v>0</v>
      </c>
      <c r="Z2793" s="91">
        <f t="shared" si="1236"/>
        <v>300</v>
      </c>
      <c r="AA2793" s="44">
        <f t="shared" si="1237"/>
        <v>0</v>
      </c>
      <c r="AB2793" s="44"/>
      <c r="AC2793" s="44"/>
      <c r="AD2793" s="44"/>
      <c r="AE2793" s="44">
        <f>VLOOKUP(O2793,정산업데이트!$A$6:$B$12,2,10)</f>
        <v>0</v>
      </c>
      <c r="AF2793" s="44"/>
      <c r="AG2793" s="79">
        <f t="shared" si="1238"/>
        <v>300</v>
      </c>
      <c r="AH2793" s="80">
        <f t="shared" si="1239"/>
        <v>2800</v>
      </c>
      <c r="AI2793" s="93"/>
      <c r="AJ2793" s="84" t="s">
        <v>16026</v>
      </c>
      <c r="AK2793" s="84" t="s">
        <v>73</v>
      </c>
      <c r="AL2793" s="84" t="s">
        <v>16027</v>
      </c>
      <c r="AM2793" s="84" t="s">
        <v>16410</v>
      </c>
      <c r="AN2793" s="84" t="s">
        <v>8084</v>
      </c>
      <c r="AO2793" s="84" t="s">
        <v>16411</v>
      </c>
      <c r="AP2793" s="84" t="s">
        <v>6275</v>
      </c>
      <c r="AQ2793" s="84" t="s">
        <v>122</v>
      </c>
      <c r="AR2793" s="85">
        <v>1</v>
      </c>
      <c r="AS2793" s="86">
        <v>1</v>
      </c>
      <c r="AT2793" s="86">
        <v>1E-3</v>
      </c>
      <c r="AU2793" s="86">
        <v>1</v>
      </c>
      <c r="AV2793" s="84" t="s">
        <v>8</v>
      </c>
      <c r="AW2793" s="86">
        <v>14</v>
      </c>
      <c r="AX2793" s="84" t="s">
        <v>68</v>
      </c>
      <c r="AY2793" s="84" t="s">
        <v>68</v>
      </c>
      <c r="AZ2793" s="84" t="s">
        <v>68</v>
      </c>
      <c r="BA2793" s="84" t="s">
        <v>68</v>
      </c>
      <c r="BB2793" s="84" t="s">
        <v>68</v>
      </c>
      <c r="BC2793" s="84" t="s">
        <v>135</v>
      </c>
      <c r="BD2793" s="84" t="s">
        <v>104</v>
      </c>
      <c r="BE2793" s="84" t="s">
        <v>105</v>
      </c>
      <c r="BF2793" s="84" t="s">
        <v>122</v>
      </c>
      <c r="BG2793" s="84" t="s">
        <v>69</v>
      </c>
      <c r="BH2793" s="92" t="s">
        <v>16412</v>
      </c>
      <c r="BI2793" s="84" t="s">
        <v>122</v>
      </c>
      <c r="BJ2793" s="84" t="s">
        <v>16413</v>
      </c>
      <c r="BK2793" s="84" t="s">
        <v>75</v>
      </c>
      <c r="BL2793" s="84" t="s">
        <v>122</v>
      </c>
      <c r="BM2793" s="84" t="s">
        <v>104</v>
      </c>
      <c r="BN2793" s="84" t="s">
        <v>70</v>
      </c>
      <c r="BO2793" s="84" t="s">
        <v>71</v>
      </c>
      <c r="BP2793" s="84" t="s">
        <v>122</v>
      </c>
      <c r="BQ2793" s="84" t="s">
        <v>163</v>
      </c>
    </row>
    <row r="2794" spans="1:69" ht="14.4" x14ac:dyDescent="0.3">
      <c r="A2794" s="40" t="str">
        <f t="shared" si="1213"/>
        <v>2025-09-21</v>
      </c>
      <c r="B2794" s="40" t="str">
        <f t="shared" si="1214"/>
        <v>SYD</v>
      </c>
      <c r="C2794" s="39" t="str">
        <f t="shared" si="1215"/>
        <v>98812563666</v>
      </c>
      <c r="D2794" s="41" t="str">
        <f t="shared" si="1216"/>
        <v>PKR253685473</v>
      </c>
      <c r="E2794" s="41" t="str">
        <f t="shared" si="1217"/>
        <v>596421498160</v>
      </c>
      <c r="F2794" s="39" t="str">
        <f t="shared" si="1218"/>
        <v>2254234</v>
      </c>
      <c r="G2794" s="39" t="str">
        <f t="shared" si="1219"/>
        <v>WISE EXPRESS(HOJUDIRECT)</v>
      </c>
      <c r="H2794" s="41" t="str">
        <f t="shared" si="1220"/>
        <v>이서경</v>
      </c>
      <c r="I2794" s="39" t="str">
        <f t="shared" si="1221"/>
        <v>28485</v>
      </c>
      <c r="J2794" s="52" t="str">
        <f t="shared" si="1222"/>
        <v/>
      </c>
      <c r="K2794" s="75">
        <f t="shared" si="1223"/>
        <v>1</v>
      </c>
      <c r="L2794" s="76">
        <f t="shared" si="1224"/>
        <v>0.6</v>
      </c>
      <c r="M2794" s="76">
        <f t="shared" si="1225"/>
        <v>1E-3</v>
      </c>
      <c r="N2794" s="76">
        <f t="shared" si="1226"/>
        <v>0.6</v>
      </c>
      <c r="O2794" s="42">
        <f t="shared" si="1227"/>
        <v>1</v>
      </c>
      <c r="P2794" s="39" t="str">
        <f t="shared" si="1228"/>
        <v>일반(목록배제,Normal-Manifest Exception)</v>
      </c>
      <c r="Q2794" s="72">
        <f t="shared" si="1229"/>
        <v>36</v>
      </c>
      <c r="R2794" s="43" t="str">
        <f t="shared" si="1230"/>
        <v>OZ602</v>
      </c>
      <c r="S2794" s="82" t="str">
        <f t="shared" si="1231"/>
        <v/>
      </c>
      <c r="T2794" s="40">
        <f t="shared" si="1232"/>
        <v>45921</v>
      </c>
      <c r="U2794" s="44">
        <v>2500</v>
      </c>
      <c r="V2794" s="44">
        <f t="shared" si="1233"/>
        <v>0</v>
      </c>
      <c r="W2794" s="77">
        <f t="shared" si="1234"/>
        <v>2500</v>
      </c>
      <c r="X2794" s="78">
        <f t="shared" si="1235"/>
        <v>0</v>
      </c>
      <c r="Y2794" s="44" cm="1">
        <f t="array" ref="Y2794">_xlfn.IFNA(_xlfn.IFS(AND(Q2794&gt;=2000, Q2794&lt;3000), 10000, AND(Q2794&gt;=3000, Q2794&lt;4000), 15000, AND(Q2794&gt;=4000, Q2794&lt;5000), 20000, AND(Q2794&gt;=5000), 25000),0)</f>
        <v>0</v>
      </c>
      <c r="Z2794" s="91">
        <f t="shared" si="1236"/>
        <v>300</v>
      </c>
      <c r="AA2794" s="44">
        <f t="shared" si="1237"/>
        <v>0</v>
      </c>
      <c r="AB2794" s="44"/>
      <c r="AC2794" s="44"/>
      <c r="AD2794" s="44"/>
      <c r="AE2794" s="44">
        <f>VLOOKUP(O2794,정산업데이트!$A$6:$B$12,2,10)</f>
        <v>0</v>
      </c>
      <c r="AF2794" s="44"/>
      <c r="AG2794" s="79">
        <f t="shared" si="1238"/>
        <v>300</v>
      </c>
      <c r="AH2794" s="80">
        <f t="shared" si="1239"/>
        <v>2800</v>
      </c>
      <c r="AI2794" s="93"/>
      <c r="AJ2794" s="84" t="s">
        <v>16026</v>
      </c>
      <c r="AK2794" s="84" t="s">
        <v>73</v>
      </c>
      <c r="AL2794" s="84" t="s">
        <v>16027</v>
      </c>
      <c r="AM2794" s="84" t="s">
        <v>16414</v>
      </c>
      <c r="AN2794" s="84" t="s">
        <v>1090</v>
      </c>
      <c r="AO2794" s="84" t="s">
        <v>16415</v>
      </c>
      <c r="AP2794" s="84" t="s">
        <v>16416</v>
      </c>
      <c r="AQ2794" s="84" t="s">
        <v>122</v>
      </c>
      <c r="AR2794" s="85">
        <v>1</v>
      </c>
      <c r="AS2794" s="86">
        <v>0.6</v>
      </c>
      <c r="AT2794" s="86">
        <v>1E-3</v>
      </c>
      <c r="AU2794" s="86">
        <v>0.6</v>
      </c>
      <c r="AV2794" s="84" t="s">
        <v>8</v>
      </c>
      <c r="AW2794" s="86">
        <v>36</v>
      </c>
      <c r="AX2794" s="84" t="s">
        <v>68</v>
      </c>
      <c r="AY2794" s="84" t="s">
        <v>68</v>
      </c>
      <c r="AZ2794" s="84" t="s">
        <v>68</v>
      </c>
      <c r="BA2794" s="84" t="s">
        <v>68</v>
      </c>
      <c r="BB2794" s="84" t="s">
        <v>68</v>
      </c>
      <c r="BC2794" s="84" t="s">
        <v>135</v>
      </c>
      <c r="BD2794" s="84" t="s">
        <v>104</v>
      </c>
      <c r="BE2794" s="84" t="s">
        <v>105</v>
      </c>
      <c r="BF2794" s="84" t="s">
        <v>122</v>
      </c>
      <c r="BG2794" s="84" t="s">
        <v>69</v>
      </c>
      <c r="BH2794" s="92" t="s">
        <v>16417</v>
      </c>
      <c r="BI2794" s="84" t="s">
        <v>122</v>
      </c>
      <c r="BJ2794" s="84" t="s">
        <v>16418</v>
      </c>
      <c r="BK2794" s="84" t="s">
        <v>75</v>
      </c>
      <c r="BL2794" s="84" t="s">
        <v>122</v>
      </c>
      <c r="BM2794" s="84" t="s">
        <v>104</v>
      </c>
      <c r="BN2794" s="84" t="s">
        <v>70</v>
      </c>
      <c r="BO2794" s="84" t="s">
        <v>71</v>
      </c>
      <c r="BP2794" s="84" t="s">
        <v>122</v>
      </c>
      <c r="BQ2794" s="84" t="s">
        <v>163</v>
      </c>
    </row>
    <row r="2795" spans="1:69" ht="14.4" x14ac:dyDescent="0.3">
      <c r="A2795" s="40" t="str">
        <f t="shared" si="1213"/>
        <v>2025-09-21</v>
      </c>
      <c r="B2795" s="40" t="str">
        <f t="shared" si="1214"/>
        <v>SYD</v>
      </c>
      <c r="C2795" s="39" t="str">
        <f t="shared" si="1215"/>
        <v>98812563666</v>
      </c>
      <c r="D2795" s="41" t="str">
        <f t="shared" si="1216"/>
        <v>PKR253627246</v>
      </c>
      <c r="E2795" s="41" t="str">
        <f t="shared" si="1217"/>
        <v>596421489524</v>
      </c>
      <c r="F2795" s="39" t="str">
        <f t="shared" si="1218"/>
        <v>2254243</v>
      </c>
      <c r="G2795" s="39" t="str">
        <f t="shared" si="1219"/>
        <v>WISE EXPRESS(NATUREGOOD)</v>
      </c>
      <c r="H2795" s="41" t="str">
        <f t="shared" si="1220"/>
        <v>남을선</v>
      </c>
      <c r="I2795" s="39" t="str">
        <f t="shared" si="1221"/>
        <v>52945</v>
      </c>
      <c r="J2795" s="52" t="str">
        <f t="shared" si="1222"/>
        <v/>
      </c>
      <c r="K2795" s="75">
        <f t="shared" si="1223"/>
        <v>1</v>
      </c>
      <c r="L2795" s="76">
        <f t="shared" si="1224"/>
        <v>0.5</v>
      </c>
      <c r="M2795" s="76">
        <f t="shared" si="1225"/>
        <v>1E-3</v>
      </c>
      <c r="N2795" s="76">
        <f t="shared" si="1226"/>
        <v>0.5</v>
      </c>
      <c r="O2795" s="42">
        <f t="shared" si="1227"/>
        <v>0.5</v>
      </c>
      <c r="P2795" s="39" t="str">
        <f t="shared" si="1228"/>
        <v>일반(목록배제,Normal-Manifest Exception)</v>
      </c>
      <c r="Q2795" s="72">
        <f t="shared" si="1229"/>
        <v>149.6</v>
      </c>
      <c r="R2795" s="43" t="str">
        <f t="shared" si="1230"/>
        <v>OZ602</v>
      </c>
      <c r="S2795" s="82" t="str">
        <f t="shared" si="1231"/>
        <v/>
      </c>
      <c r="T2795" s="40">
        <f t="shared" si="1232"/>
        <v>45921</v>
      </c>
      <c r="U2795" s="44">
        <v>2500</v>
      </c>
      <c r="V2795" s="44">
        <f t="shared" si="1233"/>
        <v>0</v>
      </c>
      <c r="W2795" s="77">
        <f t="shared" si="1234"/>
        <v>2500</v>
      </c>
      <c r="X2795" s="78">
        <f t="shared" si="1235"/>
        <v>0</v>
      </c>
      <c r="Y2795" s="44" cm="1">
        <f t="array" ref="Y2795">_xlfn.IFNA(_xlfn.IFS(AND(Q2795&gt;=2000, Q2795&lt;3000), 10000, AND(Q2795&gt;=3000, Q2795&lt;4000), 15000, AND(Q2795&gt;=4000, Q2795&lt;5000), 20000, AND(Q2795&gt;=5000), 25000),0)</f>
        <v>0</v>
      </c>
      <c r="Z2795" s="91">
        <f t="shared" si="1236"/>
        <v>300</v>
      </c>
      <c r="AA2795" s="44">
        <f t="shared" si="1237"/>
        <v>0</v>
      </c>
      <c r="AB2795" s="44"/>
      <c r="AC2795" s="44"/>
      <c r="AD2795" s="44"/>
      <c r="AE2795" s="44">
        <f>VLOOKUP(O2795,정산업데이트!$A$6:$B$12,2,10)</f>
        <v>0</v>
      </c>
      <c r="AF2795" s="44"/>
      <c r="AG2795" s="79">
        <f t="shared" si="1238"/>
        <v>300</v>
      </c>
      <c r="AH2795" s="80">
        <f t="shared" si="1239"/>
        <v>2800</v>
      </c>
      <c r="AI2795" s="93"/>
      <c r="AJ2795" s="84" t="s">
        <v>16026</v>
      </c>
      <c r="AK2795" s="84" t="s">
        <v>73</v>
      </c>
      <c r="AL2795" s="84" t="s">
        <v>16027</v>
      </c>
      <c r="AM2795" s="84" t="s">
        <v>16419</v>
      </c>
      <c r="AN2795" s="84" t="s">
        <v>16420</v>
      </c>
      <c r="AO2795" s="84" t="s">
        <v>16421</v>
      </c>
      <c r="AP2795" s="84" t="s">
        <v>16422</v>
      </c>
      <c r="AQ2795" s="84" t="s">
        <v>122</v>
      </c>
      <c r="AR2795" s="85">
        <v>1</v>
      </c>
      <c r="AS2795" s="86">
        <v>0.5</v>
      </c>
      <c r="AT2795" s="86">
        <v>1E-3</v>
      </c>
      <c r="AU2795" s="86">
        <v>0.5</v>
      </c>
      <c r="AV2795" s="84" t="s">
        <v>8</v>
      </c>
      <c r="AW2795" s="86">
        <v>149.6</v>
      </c>
      <c r="AX2795" s="84" t="s">
        <v>68</v>
      </c>
      <c r="AY2795" s="84" t="s">
        <v>68</v>
      </c>
      <c r="AZ2795" s="84" t="s">
        <v>68</v>
      </c>
      <c r="BA2795" s="84" t="s">
        <v>68</v>
      </c>
      <c r="BB2795" s="84" t="s">
        <v>68</v>
      </c>
      <c r="BC2795" s="84" t="s">
        <v>152</v>
      </c>
      <c r="BD2795" s="84" t="s">
        <v>94</v>
      </c>
      <c r="BE2795" s="84" t="s">
        <v>95</v>
      </c>
      <c r="BF2795" s="84" t="s">
        <v>122</v>
      </c>
      <c r="BG2795" s="84" t="s">
        <v>69</v>
      </c>
      <c r="BH2795" s="92" t="s">
        <v>16423</v>
      </c>
      <c r="BI2795" s="84" t="s">
        <v>122</v>
      </c>
      <c r="BJ2795" s="84" t="s">
        <v>16424</v>
      </c>
      <c r="BK2795" s="84" t="s">
        <v>75</v>
      </c>
      <c r="BL2795" s="84" t="s">
        <v>122</v>
      </c>
      <c r="BM2795" s="84" t="s">
        <v>94</v>
      </c>
      <c r="BN2795" s="84" t="s">
        <v>70</v>
      </c>
      <c r="BO2795" s="84" t="s">
        <v>71</v>
      </c>
      <c r="BP2795" s="84" t="s">
        <v>122</v>
      </c>
      <c r="BQ2795" s="84" t="s">
        <v>163</v>
      </c>
    </row>
    <row r="2796" spans="1:69" ht="14.4" x14ac:dyDescent="0.3">
      <c r="A2796" s="40" t="str">
        <f t="shared" si="1213"/>
        <v>2025-09-21</v>
      </c>
      <c r="B2796" s="40" t="str">
        <f t="shared" si="1214"/>
        <v>SYD</v>
      </c>
      <c r="C2796" s="39" t="str">
        <f t="shared" si="1215"/>
        <v>98812563666</v>
      </c>
      <c r="D2796" s="41" t="str">
        <f t="shared" si="1216"/>
        <v>PKR253627247</v>
      </c>
      <c r="E2796" s="41" t="str">
        <f t="shared" si="1217"/>
        <v>596421489535</v>
      </c>
      <c r="F2796" s="39" t="str">
        <f t="shared" si="1218"/>
        <v>2254243</v>
      </c>
      <c r="G2796" s="39" t="str">
        <f t="shared" si="1219"/>
        <v>WISE EXPRESS(NATUREGOOD)</v>
      </c>
      <c r="H2796" s="41" t="str">
        <f t="shared" si="1220"/>
        <v>김지영</v>
      </c>
      <c r="I2796" s="39" t="str">
        <f t="shared" si="1221"/>
        <v>42735</v>
      </c>
      <c r="J2796" s="52" t="str">
        <f t="shared" si="1222"/>
        <v/>
      </c>
      <c r="K2796" s="75">
        <f t="shared" si="1223"/>
        <v>1</v>
      </c>
      <c r="L2796" s="76">
        <f t="shared" si="1224"/>
        <v>0.5</v>
      </c>
      <c r="M2796" s="76">
        <f t="shared" si="1225"/>
        <v>1E-3</v>
      </c>
      <c r="N2796" s="76">
        <f t="shared" si="1226"/>
        <v>0.5</v>
      </c>
      <c r="O2796" s="42">
        <f t="shared" si="1227"/>
        <v>0.5</v>
      </c>
      <c r="P2796" s="39" t="str">
        <f t="shared" si="1228"/>
        <v>일반(목록배제,Normal-Manifest Exception)</v>
      </c>
      <c r="Q2796" s="72">
        <f t="shared" si="1229"/>
        <v>149.6</v>
      </c>
      <c r="R2796" s="43" t="str">
        <f t="shared" si="1230"/>
        <v>OZ602</v>
      </c>
      <c r="S2796" s="82" t="str">
        <f t="shared" si="1231"/>
        <v/>
      </c>
      <c r="T2796" s="40">
        <f t="shared" si="1232"/>
        <v>45921</v>
      </c>
      <c r="U2796" s="44">
        <v>2500</v>
      </c>
      <c r="V2796" s="44">
        <f t="shared" si="1233"/>
        <v>0</v>
      </c>
      <c r="W2796" s="77">
        <f t="shared" si="1234"/>
        <v>2500</v>
      </c>
      <c r="X2796" s="78">
        <f t="shared" si="1235"/>
        <v>0</v>
      </c>
      <c r="Y2796" s="44" cm="1">
        <f t="array" ref="Y2796">_xlfn.IFNA(_xlfn.IFS(AND(Q2796&gt;=2000, Q2796&lt;3000), 10000, AND(Q2796&gt;=3000, Q2796&lt;4000), 15000, AND(Q2796&gt;=4000, Q2796&lt;5000), 20000, AND(Q2796&gt;=5000), 25000),0)</f>
        <v>0</v>
      </c>
      <c r="Z2796" s="91">
        <f t="shared" si="1236"/>
        <v>300</v>
      </c>
      <c r="AA2796" s="44">
        <f t="shared" si="1237"/>
        <v>0</v>
      </c>
      <c r="AB2796" s="44"/>
      <c r="AC2796" s="44"/>
      <c r="AD2796" s="44"/>
      <c r="AE2796" s="44">
        <f>VLOOKUP(O2796,정산업데이트!$A$6:$B$12,2,10)</f>
        <v>0</v>
      </c>
      <c r="AF2796" s="44"/>
      <c r="AG2796" s="79">
        <f t="shared" si="1238"/>
        <v>300</v>
      </c>
      <c r="AH2796" s="80">
        <f t="shared" si="1239"/>
        <v>2800</v>
      </c>
      <c r="AI2796" s="93"/>
      <c r="AJ2796" s="84" t="s">
        <v>16026</v>
      </c>
      <c r="AK2796" s="84" t="s">
        <v>73</v>
      </c>
      <c r="AL2796" s="84" t="s">
        <v>16027</v>
      </c>
      <c r="AM2796" s="84" t="s">
        <v>16425</v>
      </c>
      <c r="AN2796" s="84" t="s">
        <v>253</v>
      </c>
      <c r="AO2796" s="84" t="s">
        <v>16426</v>
      </c>
      <c r="AP2796" s="84" t="s">
        <v>16427</v>
      </c>
      <c r="AQ2796" s="84" t="s">
        <v>122</v>
      </c>
      <c r="AR2796" s="85">
        <v>1</v>
      </c>
      <c r="AS2796" s="86">
        <v>0.5</v>
      </c>
      <c r="AT2796" s="86">
        <v>1E-3</v>
      </c>
      <c r="AU2796" s="86">
        <v>0.5</v>
      </c>
      <c r="AV2796" s="84" t="s">
        <v>8</v>
      </c>
      <c r="AW2796" s="86">
        <v>149.6</v>
      </c>
      <c r="AX2796" s="84" t="s">
        <v>68</v>
      </c>
      <c r="AY2796" s="84" t="s">
        <v>68</v>
      </c>
      <c r="AZ2796" s="84" t="s">
        <v>68</v>
      </c>
      <c r="BA2796" s="84" t="s">
        <v>68</v>
      </c>
      <c r="BB2796" s="84" t="s">
        <v>68</v>
      </c>
      <c r="BC2796" s="84" t="s">
        <v>152</v>
      </c>
      <c r="BD2796" s="84" t="s">
        <v>94</v>
      </c>
      <c r="BE2796" s="84" t="s">
        <v>95</v>
      </c>
      <c r="BF2796" s="84" t="s">
        <v>122</v>
      </c>
      <c r="BG2796" s="84" t="s">
        <v>69</v>
      </c>
      <c r="BH2796" s="92" t="s">
        <v>16428</v>
      </c>
      <c r="BI2796" s="84" t="s">
        <v>122</v>
      </c>
      <c r="BJ2796" s="84" t="s">
        <v>16429</v>
      </c>
      <c r="BK2796" s="84" t="s">
        <v>75</v>
      </c>
      <c r="BL2796" s="84" t="s">
        <v>122</v>
      </c>
      <c r="BM2796" s="84" t="s">
        <v>94</v>
      </c>
      <c r="BN2796" s="84" t="s">
        <v>70</v>
      </c>
      <c r="BO2796" s="84" t="s">
        <v>71</v>
      </c>
      <c r="BP2796" s="84" t="s">
        <v>122</v>
      </c>
      <c r="BQ2796" s="84" t="s">
        <v>163</v>
      </c>
    </row>
    <row r="2797" spans="1:69" ht="14.4" x14ac:dyDescent="0.3">
      <c r="A2797" s="40" t="str">
        <f t="shared" si="1213"/>
        <v>2025-09-21</v>
      </c>
      <c r="B2797" s="40" t="str">
        <f t="shared" si="1214"/>
        <v>SYD</v>
      </c>
      <c r="C2797" s="39" t="str">
        <f t="shared" si="1215"/>
        <v>98812563666</v>
      </c>
      <c r="D2797" s="41" t="str">
        <f t="shared" si="1216"/>
        <v>PKR253627248</v>
      </c>
      <c r="E2797" s="41" t="str">
        <f t="shared" si="1217"/>
        <v>596421489546</v>
      </c>
      <c r="F2797" s="39" t="str">
        <f t="shared" si="1218"/>
        <v>2254243</v>
      </c>
      <c r="G2797" s="39" t="str">
        <f t="shared" si="1219"/>
        <v>WISE EXPRESS(NATUREGOOD)</v>
      </c>
      <c r="H2797" s="41" t="str">
        <f t="shared" si="1220"/>
        <v>장익선</v>
      </c>
      <c r="I2797" s="39" t="str">
        <f t="shared" si="1221"/>
        <v>58703</v>
      </c>
      <c r="J2797" s="52" t="str">
        <f t="shared" si="1222"/>
        <v/>
      </c>
      <c r="K2797" s="75">
        <f t="shared" si="1223"/>
        <v>1</v>
      </c>
      <c r="L2797" s="76">
        <f t="shared" si="1224"/>
        <v>0.7</v>
      </c>
      <c r="M2797" s="76">
        <f t="shared" si="1225"/>
        <v>1E-3</v>
      </c>
      <c r="N2797" s="76">
        <f t="shared" si="1226"/>
        <v>0.7</v>
      </c>
      <c r="O2797" s="42">
        <f t="shared" si="1227"/>
        <v>1</v>
      </c>
      <c r="P2797" s="39" t="str">
        <f t="shared" si="1228"/>
        <v>일반(목록배제,Normal-Manifest Exception)</v>
      </c>
      <c r="Q2797" s="72">
        <f t="shared" si="1229"/>
        <v>112.95</v>
      </c>
      <c r="R2797" s="43" t="str">
        <f t="shared" si="1230"/>
        <v>OZ602</v>
      </c>
      <c r="S2797" s="82" t="str">
        <f t="shared" si="1231"/>
        <v/>
      </c>
      <c r="T2797" s="40">
        <f t="shared" si="1232"/>
        <v>45921</v>
      </c>
      <c r="U2797" s="44">
        <v>2500</v>
      </c>
      <c r="V2797" s="44">
        <f t="shared" si="1233"/>
        <v>0</v>
      </c>
      <c r="W2797" s="77">
        <f t="shared" si="1234"/>
        <v>2500</v>
      </c>
      <c r="X2797" s="78">
        <f t="shared" si="1235"/>
        <v>0</v>
      </c>
      <c r="Y2797" s="44" cm="1">
        <f t="array" ref="Y2797">_xlfn.IFNA(_xlfn.IFS(AND(Q2797&gt;=2000, Q2797&lt;3000), 10000, AND(Q2797&gt;=3000, Q2797&lt;4000), 15000, AND(Q2797&gt;=4000, Q2797&lt;5000), 20000, AND(Q2797&gt;=5000), 25000),0)</f>
        <v>0</v>
      </c>
      <c r="Z2797" s="91">
        <f t="shared" si="1236"/>
        <v>300</v>
      </c>
      <c r="AA2797" s="44">
        <f t="shared" si="1237"/>
        <v>0</v>
      </c>
      <c r="AB2797" s="44"/>
      <c r="AC2797" s="44"/>
      <c r="AD2797" s="44"/>
      <c r="AE2797" s="44">
        <f>VLOOKUP(O2797,정산업데이트!$A$6:$B$12,2,10)</f>
        <v>0</v>
      </c>
      <c r="AF2797" s="44"/>
      <c r="AG2797" s="79">
        <f t="shared" si="1238"/>
        <v>300</v>
      </c>
      <c r="AH2797" s="80">
        <f t="shared" si="1239"/>
        <v>2800</v>
      </c>
      <c r="AI2797" s="93"/>
      <c r="AJ2797" s="84" t="s">
        <v>16026</v>
      </c>
      <c r="AK2797" s="84" t="s">
        <v>73</v>
      </c>
      <c r="AL2797" s="84" t="s">
        <v>16027</v>
      </c>
      <c r="AM2797" s="84" t="s">
        <v>16430</v>
      </c>
      <c r="AN2797" s="84" t="s">
        <v>16431</v>
      </c>
      <c r="AO2797" s="84" t="s">
        <v>16432</v>
      </c>
      <c r="AP2797" s="84" t="s">
        <v>16433</v>
      </c>
      <c r="AQ2797" s="84" t="s">
        <v>122</v>
      </c>
      <c r="AR2797" s="85">
        <v>1</v>
      </c>
      <c r="AS2797" s="86">
        <v>0.7</v>
      </c>
      <c r="AT2797" s="86">
        <v>1E-3</v>
      </c>
      <c r="AU2797" s="86">
        <v>0.7</v>
      </c>
      <c r="AV2797" s="84" t="s">
        <v>8</v>
      </c>
      <c r="AW2797" s="86">
        <v>112.95</v>
      </c>
      <c r="AX2797" s="84" t="s">
        <v>68</v>
      </c>
      <c r="AY2797" s="84" t="s">
        <v>68</v>
      </c>
      <c r="AZ2797" s="84" t="s">
        <v>68</v>
      </c>
      <c r="BA2797" s="84" t="s">
        <v>68</v>
      </c>
      <c r="BB2797" s="84" t="s">
        <v>68</v>
      </c>
      <c r="BC2797" s="84" t="s">
        <v>152</v>
      </c>
      <c r="BD2797" s="84" t="s">
        <v>94</v>
      </c>
      <c r="BE2797" s="84" t="s">
        <v>95</v>
      </c>
      <c r="BF2797" s="84" t="s">
        <v>122</v>
      </c>
      <c r="BG2797" s="84" t="s">
        <v>69</v>
      </c>
      <c r="BH2797" s="92" t="s">
        <v>16434</v>
      </c>
      <c r="BI2797" s="84" t="s">
        <v>122</v>
      </c>
      <c r="BJ2797" s="84" t="s">
        <v>16435</v>
      </c>
      <c r="BK2797" s="84" t="s">
        <v>75</v>
      </c>
      <c r="BL2797" s="84" t="s">
        <v>122</v>
      </c>
      <c r="BM2797" s="84" t="s">
        <v>94</v>
      </c>
      <c r="BN2797" s="84" t="s">
        <v>70</v>
      </c>
      <c r="BO2797" s="84" t="s">
        <v>71</v>
      </c>
      <c r="BP2797" s="84" t="s">
        <v>122</v>
      </c>
      <c r="BQ2797" s="84" t="s">
        <v>163</v>
      </c>
    </row>
    <row r="2798" spans="1:69" ht="14.4" x14ac:dyDescent="0.3">
      <c r="A2798" s="40" t="str">
        <f t="shared" si="1213"/>
        <v>2025-09-21</v>
      </c>
      <c r="B2798" s="40" t="str">
        <f t="shared" si="1214"/>
        <v>SYD</v>
      </c>
      <c r="C2798" s="39" t="str">
        <f t="shared" si="1215"/>
        <v>98812563666</v>
      </c>
      <c r="D2798" s="41" t="str">
        <f t="shared" si="1216"/>
        <v>PKR253627249</v>
      </c>
      <c r="E2798" s="41" t="str">
        <f t="shared" si="1217"/>
        <v>596421489550</v>
      </c>
      <c r="F2798" s="39" t="str">
        <f t="shared" si="1218"/>
        <v>2254243</v>
      </c>
      <c r="G2798" s="39" t="str">
        <f t="shared" si="1219"/>
        <v>WISE EXPRESS(NATUREGOOD)</v>
      </c>
      <c r="H2798" s="41" t="str">
        <f t="shared" si="1220"/>
        <v>최정희</v>
      </c>
      <c r="I2798" s="39" t="str">
        <f t="shared" si="1221"/>
        <v>04171</v>
      </c>
      <c r="J2798" s="52" t="str">
        <f t="shared" si="1222"/>
        <v/>
      </c>
      <c r="K2798" s="75">
        <f t="shared" si="1223"/>
        <v>1</v>
      </c>
      <c r="L2798" s="76">
        <f t="shared" si="1224"/>
        <v>0.7</v>
      </c>
      <c r="M2798" s="76">
        <f t="shared" si="1225"/>
        <v>1E-3</v>
      </c>
      <c r="N2798" s="76">
        <f t="shared" si="1226"/>
        <v>0.7</v>
      </c>
      <c r="O2798" s="42">
        <f t="shared" si="1227"/>
        <v>1</v>
      </c>
      <c r="P2798" s="39" t="str">
        <f t="shared" si="1228"/>
        <v>일반(목록배제,Normal-Manifest Exception)</v>
      </c>
      <c r="Q2798" s="72">
        <f t="shared" si="1229"/>
        <v>38.924999999999997</v>
      </c>
      <c r="R2798" s="43" t="str">
        <f t="shared" si="1230"/>
        <v>OZ602</v>
      </c>
      <c r="S2798" s="82" t="str">
        <f t="shared" si="1231"/>
        <v/>
      </c>
      <c r="T2798" s="40">
        <f t="shared" si="1232"/>
        <v>45921</v>
      </c>
      <c r="U2798" s="44">
        <v>2500</v>
      </c>
      <c r="V2798" s="44">
        <f t="shared" si="1233"/>
        <v>0</v>
      </c>
      <c r="W2798" s="77">
        <f t="shared" si="1234"/>
        <v>2500</v>
      </c>
      <c r="X2798" s="78">
        <f t="shared" si="1235"/>
        <v>0</v>
      </c>
      <c r="Y2798" s="44" cm="1">
        <f t="array" ref="Y2798">_xlfn.IFNA(_xlfn.IFS(AND(Q2798&gt;=2000, Q2798&lt;3000), 10000, AND(Q2798&gt;=3000, Q2798&lt;4000), 15000, AND(Q2798&gt;=4000, Q2798&lt;5000), 20000, AND(Q2798&gt;=5000), 25000),0)</f>
        <v>0</v>
      </c>
      <c r="Z2798" s="91">
        <f t="shared" si="1236"/>
        <v>300</v>
      </c>
      <c r="AA2798" s="44">
        <f t="shared" si="1237"/>
        <v>0</v>
      </c>
      <c r="AB2798" s="44"/>
      <c r="AC2798" s="44"/>
      <c r="AD2798" s="44"/>
      <c r="AE2798" s="44">
        <f>VLOOKUP(O2798,정산업데이트!$A$6:$B$12,2,10)</f>
        <v>0</v>
      </c>
      <c r="AF2798" s="44"/>
      <c r="AG2798" s="79">
        <f t="shared" si="1238"/>
        <v>300</v>
      </c>
      <c r="AH2798" s="80">
        <f t="shared" si="1239"/>
        <v>2800</v>
      </c>
      <c r="AI2798" s="93"/>
      <c r="AJ2798" s="84" t="s">
        <v>16026</v>
      </c>
      <c r="AK2798" s="84" t="s">
        <v>73</v>
      </c>
      <c r="AL2798" s="84" t="s">
        <v>16027</v>
      </c>
      <c r="AM2798" s="84" t="s">
        <v>16436</v>
      </c>
      <c r="AN2798" s="84" t="s">
        <v>16437</v>
      </c>
      <c r="AO2798" s="84" t="s">
        <v>16438</v>
      </c>
      <c r="AP2798" s="84" t="s">
        <v>8759</v>
      </c>
      <c r="AQ2798" s="84" t="s">
        <v>122</v>
      </c>
      <c r="AR2798" s="85">
        <v>1</v>
      </c>
      <c r="AS2798" s="86">
        <v>0.7</v>
      </c>
      <c r="AT2798" s="86">
        <v>1E-3</v>
      </c>
      <c r="AU2798" s="86">
        <v>0.7</v>
      </c>
      <c r="AV2798" s="84" t="s">
        <v>8</v>
      </c>
      <c r="AW2798" s="86">
        <v>38.924999999999997</v>
      </c>
      <c r="AX2798" s="84" t="s">
        <v>68</v>
      </c>
      <c r="AY2798" s="84" t="s">
        <v>68</v>
      </c>
      <c r="AZ2798" s="84" t="s">
        <v>68</v>
      </c>
      <c r="BA2798" s="84" t="s">
        <v>68</v>
      </c>
      <c r="BB2798" s="84" t="s">
        <v>68</v>
      </c>
      <c r="BC2798" s="84" t="s">
        <v>152</v>
      </c>
      <c r="BD2798" s="84" t="s">
        <v>94</v>
      </c>
      <c r="BE2798" s="84" t="s">
        <v>95</v>
      </c>
      <c r="BF2798" s="84" t="s">
        <v>122</v>
      </c>
      <c r="BG2798" s="84" t="s">
        <v>69</v>
      </c>
      <c r="BH2798" s="92" t="s">
        <v>16439</v>
      </c>
      <c r="BI2798" s="84" t="s">
        <v>122</v>
      </c>
      <c r="BJ2798" s="84" t="s">
        <v>16440</v>
      </c>
      <c r="BK2798" s="84" t="s">
        <v>75</v>
      </c>
      <c r="BL2798" s="84" t="s">
        <v>122</v>
      </c>
      <c r="BM2798" s="84" t="s">
        <v>94</v>
      </c>
      <c r="BN2798" s="84" t="s">
        <v>70</v>
      </c>
      <c r="BO2798" s="84" t="s">
        <v>71</v>
      </c>
      <c r="BP2798" s="84" t="s">
        <v>122</v>
      </c>
      <c r="BQ2798" s="84" t="s">
        <v>163</v>
      </c>
    </row>
    <row r="2799" spans="1:69" ht="14.4" x14ac:dyDescent="0.3">
      <c r="A2799" s="40" t="str">
        <f t="shared" si="1213"/>
        <v>2025-09-21</v>
      </c>
      <c r="B2799" s="40" t="str">
        <f t="shared" si="1214"/>
        <v>SYD</v>
      </c>
      <c r="C2799" s="39" t="str">
        <f t="shared" si="1215"/>
        <v>98812563666</v>
      </c>
      <c r="D2799" s="41" t="str">
        <f t="shared" si="1216"/>
        <v>PKR253642959</v>
      </c>
      <c r="E2799" s="41" t="str">
        <f t="shared" si="1217"/>
        <v>596421491554</v>
      </c>
      <c r="F2799" s="39" t="str">
        <f t="shared" si="1218"/>
        <v>2254243</v>
      </c>
      <c r="G2799" s="39" t="str">
        <f t="shared" si="1219"/>
        <v>WISE EXPRESS(NATUREGOOD)</v>
      </c>
      <c r="H2799" s="41" t="str">
        <f t="shared" si="1220"/>
        <v>RAKHMATOVA ANASTASIYA ALEKSANDROVNA</v>
      </c>
      <c r="I2799" s="39" t="str">
        <f t="shared" si="1221"/>
        <v>21912</v>
      </c>
      <c r="J2799" s="52" t="str">
        <f t="shared" si="1222"/>
        <v/>
      </c>
      <c r="K2799" s="75">
        <f t="shared" si="1223"/>
        <v>1</v>
      </c>
      <c r="L2799" s="76">
        <f t="shared" si="1224"/>
        <v>1</v>
      </c>
      <c r="M2799" s="76">
        <f t="shared" si="1225"/>
        <v>1E-3</v>
      </c>
      <c r="N2799" s="76">
        <f t="shared" si="1226"/>
        <v>1</v>
      </c>
      <c r="O2799" s="42">
        <f t="shared" si="1227"/>
        <v>1</v>
      </c>
      <c r="P2799" s="39" t="str">
        <f t="shared" si="1228"/>
        <v>일반(목록배제,Normal-Manifest Exception)</v>
      </c>
      <c r="Q2799" s="72">
        <f t="shared" si="1229"/>
        <v>25.342500000000001</v>
      </c>
      <c r="R2799" s="43" t="str">
        <f t="shared" si="1230"/>
        <v>OZ602</v>
      </c>
      <c r="S2799" s="82" t="str">
        <f t="shared" si="1231"/>
        <v/>
      </c>
      <c r="T2799" s="40">
        <f t="shared" si="1232"/>
        <v>45921</v>
      </c>
      <c r="U2799" s="44">
        <v>2500</v>
      </c>
      <c r="V2799" s="44">
        <f t="shared" si="1233"/>
        <v>0</v>
      </c>
      <c r="W2799" s="77">
        <f t="shared" si="1234"/>
        <v>2500</v>
      </c>
      <c r="X2799" s="78">
        <f t="shared" si="1235"/>
        <v>0</v>
      </c>
      <c r="Y2799" s="44" cm="1">
        <f t="array" ref="Y2799">_xlfn.IFNA(_xlfn.IFS(AND(Q2799&gt;=2000, Q2799&lt;3000), 10000, AND(Q2799&gt;=3000, Q2799&lt;4000), 15000, AND(Q2799&gt;=4000, Q2799&lt;5000), 20000, AND(Q2799&gt;=5000), 25000),0)</f>
        <v>0</v>
      </c>
      <c r="Z2799" s="91">
        <f t="shared" si="1236"/>
        <v>300</v>
      </c>
      <c r="AA2799" s="44">
        <f t="shared" si="1237"/>
        <v>0</v>
      </c>
      <c r="AB2799" s="44"/>
      <c r="AC2799" s="44"/>
      <c r="AD2799" s="44"/>
      <c r="AE2799" s="44">
        <f>VLOOKUP(O2799,정산업데이트!$A$6:$B$12,2,10)</f>
        <v>0</v>
      </c>
      <c r="AF2799" s="44"/>
      <c r="AG2799" s="79">
        <f t="shared" si="1238"/>
        <v>300</v>
      </c>
      <c r="AH2799" s="80">
        <f t="shared" si="1239"/>
        <v>2800</v>
      </c>
      <c r="AI2799" s="93"/>
      <c r="AJ2799" s="84" t="s">
        <v>16026</v>
      </c>
      <c r="AK2799" s="84" t="s">
        <v>73</v>
      </c>
      <c r="AL2799" s="84" t="s">
        <v>16027</v>
      </c>
      <c r="AM2799" s="84" t="s">
        <v>16441</v>
      </c>
      <c r="AN2799" s="84" t="s">
        <v>16442</v>
      </c>
      <c r="AO2799" s="84" t="s">
        <v>16443</v>
      </c>
      <c r="AP2799" s="84" t="s">
        <v>16444</v>
      </c>
      <c r="AQ2799" s="84" t="s">
        <v>122</v>
      </c>
      <c r="AR2799" s="85">
        <v>1</v>
      </c>
      <c r="AS2799" s="86">
        <v>1</v>
      </c>
      <c r="AT2799" s="86">
        <v>1E-3</v>
      </c>
      <c r="AU2799" s="86">
        <v>1</v>
      </c>
      <c r="AV2799" s="84" t="s">
        <v>8</v>
      </c>
      <c r="AW2799" s="86">
        <v>25.342500000000001</v>
      </c>
      <c r="AX2799" s="84" t="s">
        <v>68</v>
      </c>
      <c r="AY2799" s="84" t="s">
        <v>68</v>
      </c>
      <c r="AZ2799" s="84" t="s">
        <v>68</v>
      </c>
      <c r="BA2799" s="84" t="s">
        <v>68</v>
      </c>
      <c r="BB2799" s="84" t="s">
        <v>68</v>
      </c>
      <c r="BC2799" s="84" t="s">
        <v>152</v>
      </c>
      <c r="BD2799" s="84" t="s">
        <v>94</v>
      </c>
      <c r="BE2799" s="84" t="s">
        <v>95</v>
      </c>
      <c r="BF2799" s="84" t="s">
        <v>122</v>
      </c>
      <c r="BG2799" s="84" t="s">
        <v>69</v>
      </c>
      <c r="BH2799" s="92" t="s">
        <v>16445</v>
      </c>
      <c r="BI2799" s="84" t="s">
        <v>122</v>
      </c>
      <c r="BJ2799" s="84" t="s">
        <v>16446</v>
      </c>
      <c r="BK2799" s="84" t="s">
        <v>75</v>
      </c>
      <c r="BL2799" s="84" t="s">
        <v>122</v>
      </c>
      <c r="BM2799" s="84" t="s">
        <v>94</v>
      </c>
      <c r="BN2799" s="84" t="s">
        <v>70</v>
      </c>
      <c r="BO2799" s="84" t="s">
        <v>71</v>
      </c>
      <c r="BP2799" s="84" t="s">
        <v>122</v>
      </c>
      <c r="BQ2799" s="84" t="s">
        <v>163</v>
      </c>
    </row>
    <row r="2800" spans="1:69" ht="14.4" x14ac:dyDescent="0.3">
      <c r="A2800" s="40" t="str">
        <f t="shared" si="1213"/>
        <v>2025-09-21</v>
      </c>
      <c r="B2800" s="40" t="str">
        <f t="shared" si="1214"/>
        <v>SYD</v>
      </c>
      <c r="C2800" s="39" t="str">
        <f t="shared" si="1215"/>
        <v>98812563666</v>
      </c>
      <c r="D2800" s="41" t="str">
        <f t="shared" si="1216"/>
        <v>PKR253642960</v>
      </c>
      <c r="E2800" s="41" t="str">
        <f t="shared" si="1217"/>
        <v>596421491565</v>
      </c>
      <c r="F2800" s="39" t="str">
        <f t="shared" si="1218"/>
        <v>2254243</v>
      </c>
      <c r="G2800" s="39" t="str">
        <f t="shared" si="1219"/>
        <v>WISE EXPRESS(NATUREGOOD)</v>
      </c>
      <c r="H2800" s="41" t="str">
        <f t="shared" si="1220"/>
        <v>권옥자</v>
      </c>
      <c r="I2800" s="39" t="str">
        <f t="shared" si="1221"/>
        <v>63162</v>
      </c>
      <c r="J2800" s="52" t="str">
        <f t="shared" si="1222"/>
        <v/>
      </c>
      <c r="K2800" s="75">
        <f t="shared" si="1223"/>
        <v>1</v>
      </c>
      <c r="L2800" s="76">
        <f t="shared" si="1224"/>
        <v>0.5</v>
      </c>
      <c r="M2800" s="76">
        <f t="shared" si="1225"/>
        <v>1E-3</v>
      </c>
      <c r="N2800" s="76">
        <f t="shared" si="1226"/>
        <v>0.5</v>
      </c>
      <c r="O2800" s="42">
        <f t="shared" si="1227"/>
        <v>0.5</v>
      </c>
      <c r="P2800" s="39" t="str">
        <f t="shared" si="1228"/>
        <v>일반(목록배제,Normal-Manifest Exception)</v>
      </c>
      <c r="Q2800" s="72">
        <f t="shared" si="1229"/>
        <v>149.6</v>
      </c>
      <c r="R2800" s="43" t="str">
        <f t="shared" si="1230"/>
        <v>OZ602</v>
      </c>
      <c r="S2800" s="82" t="str">
        <f t="shared" si="1231"/>
        <v/>
      </c>
      <c r="T2800" s="40">
        <f t="shared" si="1232"/>
        <v>45921</v>
      </c>
      <c r="U2800" s="44">
        <v>2500</v>
      </c>
      <c r="V2800" s="44">
        <f t="shared" si="1233"/>
        <v>0</v>
      </c>
      <c r="W2800" s="77">
        <f t="shared" si="1234"/>
        <v>2500</v>
      </c>
      <c r="X2800" s="78">
        <f t="shared" si="1235"/>
        <v>0</v>
      </c>
      <c r="Y2800" s="44" cm="1">
        <f t="array" ref="Y2800">_xlfn.IFNA(_xlfn.IFS(AND(Q2800&gt;=2000, Q2800&lt;3000), 10000, AND(Q2800&gt;=3000, Q2800&lt;4000), 15000, AND(Q2800&gt;=4000, Q2800&lt;5000), 20000, AND(Q2800&gt;=5000), 25000),0)</f>
        <v>0</v>
      </c>
      <c r="Z2800" s="91">
        <f t="shared" si="1236"/>
        <v>300</v>
      </c>
      <c r="AA2800" s="44">
        <f t="shared" si="1237"/>
        <v>3000</v>
      </c>
      <c r="AB2800" s="44"/>
      <c r="AC2800" s="44"/>
      <c r="AD2800" s="44"/>
      <c r="AE2800" s="44">
        <f>VLOOKUP(O2800,정산업데이트!$A$6:$B$12,2,10)</f>
        <v>0</v>
      </c>
      <c r="AF2800" s="44"/>
      <c r="AG2800" s="79">
        <f t="shared" si="1238"/>
        <v>3300</v>
      </c>
      <c r="AH2800" s="80">
        <f t="shared" si="1239"/>
        <v>5800</v>
      </c>
      <c r="AJ2800" s="84" t="s">
        <v>16026</v>
      </c>
      <c r="AK2800" s="84" t="s">
        <v>73</v>
      </c>
      <c r="AL2800" s="84" t="s">
        <v>16027</v>
      </c>
      <c r="AM2800" s="84" t="s">
        <v>16447</v>
      </c>
      <c r="AN2800" s="84" t="s">
        <v>16448</v>
      </c>
      <c r="AO2800" s="84" t="s">
        <v>16449</v>
      </c>
      <c r="AP2800" s="84" t="s">
        <v>16450</v>
      </c>
      <c r="AQ2800" s="84" t="s">
        <v>122</v>
      </c>
      <c r="AR2800" s="85">
        <v>1</v>
      </c>
      <c r="AS2800" s="86">
        <v>0.5</v>
      </c>
      <c r="AT2800" s="86">
        <v>1E-3</v>
      </c>
      <c r="AU2800" s="86">
        <v>0.5</v>
      </c>
      <c r="AV2800" s="84" t="s">
        <v>8</v>
      </c>
      <c r="AW2800" s="86">
        <v>149.6</v>
      </c>
      <c r="AX2800" s="84" t="s">
        <v>68</v>
      </c>
      <c r="AY2800" s="84" t="s">
        <v>68</v>
      </c>
      <c r="AZ2800" s="84" t="s">
        <v>68</v>
      </c>
      <c r="BA2800" s="84" t="s">
        <v>68</v>
      </c>
      <c r="BB2800" s="84" t="s">
        <v>68</v>
      </c>
      <c r="BC2800" s="84" t="s">
        <v>152</v>
      </c>
      <c r="BD2800" s="84" t="s">
        <v>94</v>
      </c>
      <c r="BE2800" s="84" t="s">
        <v>95</v>
      </c>
      <c r="BF2800" s="84" t="s">
        <v>122</v>
      </c>
      <c r="BG2800" s="84" t="s">
        <v>69</v>
      </c>
      <c r="BH2800" s="92" t="s">
        <v>16451</v>
      </c>
      <c r="BI2800" s="84" t="s">
        <v>122</v>
      </c>
      <c r="BJ2800" s="84" t="s">
        <v>16452</v>
      </c>
      <c r="BK2800" s="84" t="s">
        <v>75</v>
      </c>
      <c r="BL2800" s="84" t="s">
        <v>122</v>
      </c>
      <c r="BM2800" s="84" t="s">
        <v>94</v>
      </c>
      <c r="BN2800" s="84" t="s">
        <v>70</v>
      </c>
      <c r="BO2800" s="84" t="s">
        <v>71</v>
      </c>
      <c r="BP2800" s="84" t="s">
        <v>122</v>
      </c>
      <c r="BQ2800" s="84" t="s">
        <v>163</v>
      </c>
    </row>
    <row r="2801" spans="1:69" ht="14.4" x14ac:dyDescent="0.3">
      <c r="A2801" s="40" t="str">
        <f t="shared" si="1213"/>
        <v>2025-09-21</v>
      </c>
      <c r="B2801" s="40" t="str">
        <f t="shared" si="1214"/>
        <v>SYD</v>
      </c>
      <c r="C2801" s="39" t="str">
        <f t="shared" si="1215"/>
        <v>98812563666</v>
      </c>
      <c r="D2801" s="41" t="str">
        <f t="shared" si="1216"/>
        <v>PKR253642962</v>
      </c>
      <c r="E2801" s="41" t="str">
        <f t="shared" si="1217"/>
        <v>596421491580</v>
      </c>
      <c r="F2801" s="39" t="str">
        <f t="shared" si="1218"/>
        <v>2254243</v>
      </c>
      <c r="G2801" s="39" t="str">
        <f t="shared" si="1219"/>
        <v>WISE EXPRESS(NATUREGOOD)</v>
      </c>
      <c r="H2801" s="41" t="str">
        <f t="shared" si="1220"/>
        <v>ZHU ZHAOQING</v>
      </c>
      <c r="I2801" s="39" t="str">
        <f t="shared" si="1221"/>
        <v>08819</v>
      </c>
      <c r="J2801" s="52" t="str">
        <f t="shared" si="1222"/>
        <v/>
      </c>
      <c r="K2801" s="75">
        <f t="shared" si="1223"/>
        <v>1</v>
      </c>
      <c r="L2801" s="76">
        <f t="shared" si="1224"/>
        <v>0.3</v>
      </c>
      <c r="M2801" s="76">
        <f t="shared" si="1225"/>
        <v>1E-3</v>
      </c>
      <c r="N2801" s="76">
        <f t="shared" si="1226"/>
        <v>0.3</v>
      </c>
      <c r="O2801" s="42">
        <f t="shared" si="1227"/>
        <v>0.5</v>
      </c>
      <c r="P2801" s="39" t="str">
        <f t="shared" si="1228"/>
        <v>일반(목록배제,Normal-Manifest Exception)</v>
      </c>
      <c r="Q2801" s="72">
        <f t="shared" si="1229"/>
        <v>29.475000000000001</v>
      </c>
      <c r="R2801" s="43" t="str">
        <f t="shared" si="1230"/>
        <v>OZ602</v>
      </c>
      <c r="S2801" s="82" t="str">
        <f t="shared" si="1231"/>
        <v/>
      </c>
      <c r="T2801" s="40">
        <f t="shared" si="1232"/>
        <v>45921</v>
      </c>
      <c r="U2801" s="44">
        <v>2500</v>
      </c>
      <c r="V2801" s="44">
        <f t="shared" si="1233"/>
        <v>0</v>
      </c>
      <c r="W2801" s="77">
        <f t="shared" si="1234"/>
        <v>2500</v>
      </c>
      <c r="X2801" s="78">
        <f t="shared" si="1235"/>
        <v>0</v>
      </c>
      <c r="Y2801" s="44" cm="1">
        <f t="array" ref="Y2801">_xlfn.IFNA(_xlfn.IFS(AND(Q2801&gt;=2000, Q2801&lt;3000), 10000, AND(Q2801&gt;=3000, Q2801&lt;4000), 15000, AND(Q2801&gt;=4000, Q2801&lt;5000), 20000, AND(Q2801&gt;=5000), 25000),0)</f>
        <v>0</v>
      </c>
      <c r="Z2801" s="91">
        <f t="shared" si="1236"/>
        <v>300</v>
      </c>
      <c r="AA2801" s="44">
        <f t="shared" si="1237"/>
        <v>0</v>
      </c>
      <c r="AB2801" s="44"/>
      <c r="AC2801" s="44"/>
      <c r="AD2801" s="44"/>
      <c r="AE2801" s="44">
        <f>VLOOKUP(O2801,정산업데이트!$A$6:$B$12,2,10)</f>
        <v>0</v>
      </c>
      <c r="AF2801" s="44"/>
      <c r="AG2801" s="79">
        <f t="shared" si="1238"/>
        <v>300</v>
      </c>
      <c r="AH2801" s="80">
        <f t="shared" si="1239"/>
        <v>2800</v>
      </c>
      <c r="AI2801" s="93"/>
      <c r="AJ2801" s="84" t="s">
        <v>16026</v>
      </c>
      <c r="AK2801" s="84" t="s">
        <v>73</v>
      </c>
      <c r="AL2801" s="84" t="s">
        <v>16027</v>
      </c>
      <c r="AM2801" s="84" t="s">
        <v>16453</v>
      </c>
      <c r="AN2801" s="84" t="s">
        <v>16454</v>
      </c>
      <c r="AO2801" s="84" t="s">
        <v>16455</v>
      </c>
      <c r="AP2801" s="84" t="s">
        <v>16456</v>
      </c>
      <c r="AQ2801" s="84" t="s">
        <v>122</v>
      </c>
      <c r="AR2801" s="85">
        <v>1</v>
      </c>
      <c r="AS2801" s="86">
        <v>0.3</v>
      </c>
      <c r="AT2801" s="86">
        <v>1E-3</v>
      </c>
      <c r="AU2801" s="86">
        <v>0.3</v>
      </c>
      <c r="AV2801" s="84" t="s">
        <v>8</v>
      </c>
      <c r="AW2801" s="86">
        <v>29.475000000000001</v>
      </c>
      <c r="AX2801" s="84" t="s">
        <v>68</v>
      </c>
      <c r="AY2801" s="84" t="s">
        <v>68</v>
      </c>
      <c r="AZ2801" s="84" t="s">
        <v>68</v>
      </c>
      <c r="BA2801" s="84" t="s">
        <v>68</v>
      </c>
      <c r="BB2801" s="84" t="s">
        <v>68</v>
      </c>
      <c r="BC2801" s="84" t="s">
        <v>152</v>
      </c>
      <c r="BD2801" s="84" t="s">
        <v>94</v>
      </c>
      <c r="BE2801" s="84" t="s">
        <v>95</v>
      </c>
      <c r="BF2801" s="84" t="s">
        <v>122</v>
      </c>
      <c r="BG2801" s="84" t="s">
        <v>69</v>
      </c>
      <c r="BH2801" s="92" t="s">
        <v>16457</v>
      </c>
      <c r="BI2801" s="84" t="s">
        <v>122</v>
      </c>
      <c r="BJ2801" s="84" t="s">
        <v>16458</v>
      </c>
      <c r="BK2801" s="84" t="s">
        <v>75</v>
      </c>
      <c r="BL2801" s="84" t="s">
        <v>122</v>
      </c>
      <c r="BM2801" s="84" t="s">
        <v>94</v>
      </c>
      <c r="BN2801" s="84" t="s">
        <v>70</v>
      </c>
      <c r="BO2801" s="84" t="s">
        <v>71</v>
      </c>
      <c r="BP2801" s="84" t="s">
        <v>122</v>
      </c>
      <c r="BQ2801" s="84" t="s">
        <v>163</v>
      </c>
    </row>
    <row r="2802" spans="1:69" ht="14.4" x14ac:dyDescent="0.3">
      <c r="A2802" s="40" t="str">
        <f t="shared" si="1213"/>
        <v>2025-09-21</v>
      </c>
      <c r="B2802" s="40" t="str">
        <f t="shared" si="1214"/>
        <v>SYD</v>
      </c>
      <c r="C2802" s="39" t="str">
        <f t="shared" si="1215"/>
        <v>98812563666</v>
      </c>
      <c r="D2802" s="41" t="str">
        <f t="shared" si="1216"/>
        <v>PKR253642963</v>
      </c>
      <c r="E2802" s="41" t="str">
        <f t="shared" si="1217"/>
        <v>596421491591</v>
      </c>
      <c r="F2802" s="39" t="str">
        <f t="shared" si="1218"/>
        <v>2254243</v>
      </c>
      <c r="G2802" s="39" t="str">
        <f t="shared" si="1219"/>
        <v>WISE EXPRESS(NATUREGOOD)</v>
      </c>
      <c r="H2802" s="41" t="str">
        <f t="shared" si="1220"/>
        <v>박소정</v>
      </c>
      <c r="I2802" s="39" t="str">
        <f t="shared" si="1221"/>
        <v>48282</v>
      </c>
      <c r="J2802" s="52" t="str">
        <f t="shared" si="1222"/>
        <v/>
      </c>
      <c r="K2802" s="75">
        <f t="shared" si="1223"/>
        <v>1</v>
      </c>
      <c r="L2802" s="76">
        <f t="shared" si="1224"/>
        <v>3</v>
      </c>
      <c r="M2802" s="76">
        <f t="shared" si="1225"/>
        <v>1E-3</v>
      </c>
      <c r="N2802" s="76">
        <f t="shared" si="1226"/>
        <v>3</v>
      </c>
      <c r="O2802" s="42">
        <f t="shared" si="1227"/>
        <v>3</v>
      </c>
      <c r="P2802" s="39" t="str">
        <f t="shared" si="1228"/>
        <v>일반(목록배제,Normal-Manifest Exception)</v>
      </c>
      <c r="Q2802" s="72">
        <f t="shared" si="1229"/>
        <v>89.775000000000006</v>
      </c>
      <c r="R2802" s="43" t="str">
        <f t="shared" si="1230"/>
        <v>OZ602</v>
      </c>
      <c r="S2802" s="82" t="str">
        <f t="shared" si="1231"/>
        <v/>
      </c>
      <c r="T2802" s="40">
        <f t="shared" si="1232"/>
        <v>45921</v>
      </c>
      <c r="U2802" s="44">
        <v>2500</v>
      </c>
      <c r="V2802" s="44">
        <f t="shared" si="1233"/>
        <v>0</v>
      </c>
      <c r="W2802" s="77">
        <f t="shared" si="1234"/>
        <v>2500</v>
      </c>
      <c r="X2802" s="78">
        <f t="shared" si="1235"/>
        <v>0</v>
      </c>
      <c r="Y2802" s="44" cm="1">
        <f t="array" ref="Y2802">_xlfn.IFNA(_xlfn.IFS(AND(Q2802&gt;=2000, Q2802&lt;3000), 10000, AND(Q2802&gt;=3000, Q2802&lt;4000), 15000, AND(Q2802&gt;=4000, Q2802&lt;5000), 20000, AND(Q2802&gt;=5000), 25000),0)</f>
        <v>0</v>
      </c>
      <c r="Z2802" s="91">
        <f t="shared" si="1236"/>
        <v>300</v>
      </c>
      <c r="AA2802" s="44">
        <f t="shared" si="1237"/>
        <v>0</v>
      </c>
      <c r="AB2802" s="44"/>
      <c r="AC2802" s="44"/>
      <c r="AD2802" s="44"/>
      <c r="AE2802" s="44">
        <f>VLOOKUP(O2802,정산업데이트!$A$6:$B$12,2,10)</f>
        <v>0</v>
      </c>
      <c r="AF2802" s="44"/>
      <c r="AG2802" s="79">
        <f t="shared" si="1238"/>
        <v>300</v>
      </c>
      <c r="AH2802" s="80">
        <f t="shared" si="1239"/>
        <v>2800</v>
      </c>
      <c r="AI2802" s="93"/>
      <c r="AJ2802" s="84" t="s">
        <v>16026</v>
      </c>
      <c r="AK2802" s="84" t="s">
        <v>73</v>
      </c>
      <c r="AL2802" s="84" t="s">
        <v>16027</v>
      </c>
      <c r="AM2802" s="84" t="s">
        <v>16459</v>
      </c>
      <c r="AN2802" s="84" t="s">
        <v>16460</v>
      </c>
      <c r="AO2802" s="84" t="s">
        <v>16461</v>
      </c>
      <c r="AP2802" s="84" t="s">
        <v>16462</v>
      </c>
      <c r="AQ2802" s="84" t="s">
        <v>122</v>
      </c>
      <c r="AR2802" s="85">
        <v>1</v>
      </c>
      <c r="AS2802" s="86">
        <v>3</v>
      </c>
      <c r="AT2802" s="86">
        <v>1E-3</v>
      </c>
      <c r="AU2802" s="86">
        <v>3</v>
      </c>
      <c r="AV2802" s="84" t="s">
        <v>8</v>
      </c>
      <c r="AW2802" s="86">
        <v>89.775000000000006</v>
      </c>
      <c r="AX2802" s="84" t="s">
        <v>68</v>
      </c>
      <c r="AY2802" s="84" t="s">
        <v>68</v>
      </c>
      <c r="AZ2802" s="84" t="s">
        <v>68</v>
      </c>
      <c r="BA2802" s="84" t="s">
        <v>68</v>
      </c>
      <c r="BB2802" s="84" t="s">
        <v>68</v>
      </c>
      <c r="BC2802" s="84" t="s">
        <v>152</v>
      </c>
      <c r="BD2802" s="84" t="s">
        <v>94</v>
      </c>
      <c r="BE2802" s="84" t="s">
        <v>95</v>
      </c>
      <c r="BF2802" s="84" t="s">
        <v>122</v>
      </c>
      <c r="BG2802" s="84" t="s">
        <v>69</v>
      </c>
      <c r="BH2802" s="92" t="s">
        <v>16463</v>
      </c>
      <c r="BI2802" s="84" t="s">
        <v>122</v>
      </c>
      <c r="BJ2802" s="84" t="s">
        <v>16464</v>
      </c>
      <c r="BK2802" s="84" t="s">
        <v>75</v>
      </c>
      <c r="BL2802" s="84" t="s">
        <v>122</v>
      </c>
      <c r="BM2802" s="84" t="s">
        <v>94</v>
      </c>
      <c r="BN2802" s="84" t="s">
        <v>70</v>
      </c>
      <c r="BO2802" s="84" t="s">
        <v>71</v>
      </c>
      <c r="BP2802" s="84" t="s">
        <v>122</v>
      </c>
      <c r="BQ2802" s="84" t="s">
        <v>163</v>
      </c>
    </row>
    <row r="2803" spans="1:69" ht="14.4" x14ac:dyDescent="0.3">
      <c r="A2803" s="40" t="str">
        <f t="shared" si="1213"/>
        <v>2025-09-21</v>
      </c>
      <c r="B2803" s="40" t="str">
        <f t="shared" si="1214"/>
        <v>SYD</v>
      </c>
      <c r="C2803" s="39" t="str">
        <f t="shared" si="1215"/>
        <v>98812563666</v>
      </c>
      <c r="D2803" s="41" t="str">
        <f t="shared" si="1216"/>
        <v>PKR253642965</v>
      </c>
      <c r="E2803" s="41" t="str">
        <f t="shared" si="1217"/>
        <v>596421491613</v>
      </c>
      <c r="F2803" s="39" t="str">
        <f t="shared" si="1218"/>
        <v>2254243</v>
      </c>
      <c r="G2803" s="39" t="str">
        <f t="shared" si="1219"/>
        <v>WISE EXPRESS(NATUREGOOD)</v>
      </c>
      <c r="H2803" s="41" t="str">
        <f t="shared" si="1220"/>
        <v>KIUM MOHAMMAD ABDUL</v>
      </c>
      <c r="I2803" s="39" t="str">
        <f t="shared" si="1221"/>
        <v>11404</v>
      </c>
      <c r="J2803" s="52" t="str">
        <f t="shared" si="1222"/>
        <v/>
      </c>
      <c r="K2803" s="75">
        <f t="shared" si="1223"/>
        <v>1</v>
      </c>
      <c r="L2803" s="76">
        <f t="shared" si="1224"/>
        <v>1.7</v>
      </c>
      <c r="M2803" s="76">
        <f t="shared" si="1225"/>
        <v>1E-3</v>
      </c>
      <c r="N2803" s="76">
        <f t="shared" si="1226"/>
        <v>1.7</v>
      </c>
      <c r="O2803" s="42">
        <f t="shared" si="1227"/>
        <v>2</v>
      </c>
      <c r="P2803" s="39" t="str">
        <f t="shared" si="1228"/>
        <v>일반(목록배제,Normal-Manifest Exception)</v>
      </c>
      <c r="Q2803" s="72">
        <f t="shared" si="1229"/>
        <v>80.174999999999997</v>
      </c>
      <c r="R2803" s="43" t="str">
        <f t="shared" si="1230"/>
        <v>OZ602</v>
      </c>
      <c r="S2803" s="82" t="str">
        <f t="shared" si="1231"/>
        <v/>
      </c>
      <c r="T2803" s="40">
        <f t="shared" si="1232"/>
        <v>45921</v>
      </c>
      <c r="U2803" s="44">
        <v>2500</v>
      </c>
      <c r="V2803" s="44">
        <f t="shared" si="1233"/>
        <v>0</v>
      </c>
      <c r="W2803" s="77">
        <f t="shared" si="1234"/>
        <v>2500</v>
      </c>
      <c r="X2803" s="78">
        <f t="shared" si="1235"/>
        <v>0</v>
      </c>
      <c r="Y2803" s="44" cm="1">
        <f t="array" ref="Y2803">_xlfn.IFNA(_xlfn.IFS(AND(Q2803&gt;=2000, Q2803&lt;3000), 10000, AND(Q2803&gt;=3000, Q2803&lt;4000), 15000, AND(Q2803&gt;=4000, Q2803&lt;5000), 20000, AND(Q2803&gt;=5000), 25000),0)</f>
        <v>0</v>
      </c>
      <c r="Z2803" s="91">
        <f t="shared" si="1236"/>
        <v>300</v>
      </c>
      <c r="AA2803" s="44">
        <f t="shared" si="1237"/>
        <v>0</v>
      </c>
      <c r="AB2803" s="44"/>
      <c r="AC2803" s="44"/>
      <c r="AD2803" s="44"/>
      <c r="AE2803" s="44">
        <f>VLOOKUP(O2803,정산업데이트!$A$6:$B$12,2,10)</f>
        <v>0</v>
      </c>
      <c r="AF2803" s="44"/>
      <c r="AG2803" s="79">
        <f t="shared" si="1238"/>
        <v>300</v>
      </c>
      <c r="AH2803" s="80">
        <f t="shared" si="1239"/>
        <v>2800</v>
      </c>
      <c r="AI2803" s="93"/>
      <c r="AJ2803" s="84" t="s">
        <v>16026</v>
      </c>
      <c r="AK2803" s="84" t="s">
        <v>73</v>
      </c>
      <c r="AL2803" s="84" t="s">
        <v>16027</v>
      </c>
      <c r="AM2803" s="84" t="s">
        <v>16465</v>
      </c>
      <c r="AN2803" s="84" t="s">
        <v>16466</v>
      </c>
      <c r="AO2803" s="84" t="s">
        <v>16467</v>
      </c>
      <c r="AP2803" s="84" t="s">
        <v>16468</v>
      </c>
      <c r="AQ2803" s="84" t="s">
        <v>122</v>
      </c>
      <c r="AR2803" s="85">
        <v>1</v>
      </c>
      <c r="AS2803" s="86">
        <v>1.7</v>
      </c>
      <c r="AT2803" s="86">
        <v>1E-3</v>
      </c>
      <c r="AU2803" s="86">
        <v>1.7</v>
      </c>
      <c r="AV2803" s="84" t="s">
        <v>8</v>
      </c>
      <c r="AW2803" s="86">
        <v>80.174999999999997</v>
      </c>
      <c r="AX2803" s="84" t="s">
        <v>68</v>
      </c>
      <c r="AY2803" s="84" t="s">
        <v>68</v>
      </c>
      <c r="AZ2803" s="84" t="s">
        <v>68</v>
      </c>
      <c r="BA2803" s="84" t="s">
        <v>68</v>
      </c>
      <c r="BB2803" s="84" t="s">
        <v>68</v>
      </c>
      <c r="BC2803" s="84" t="s">
        <v>152</v>
      </c>
      <c r="BD2803" s="84" t="s">
        <v>94</v>
      </c>
      <c r="BE2803" s="84" t="s">
        <v>95</v>
      </c>
      <c r="BF2803" s="84" t="s">
        <v>122</v>
      </c>
      <c r="BG2803" s="84" t="s">
        <v>69</v>
      </c>
      <c r="BH2803" s="92" t="s">
        <v>16469</v>
      </c>
      <c r="BI2803" s="84" t="s">
        <v>122</v>
      </c>
      <c r="BJ2803" s="84" t="s">
        <v>16470</v>
      </c>
      <c r="BK2803" s="84" t="s">
        <v>75</v>
      </c>
      <c r="BL2803" s="84" t="s">
        <v>122</v>
      </c>
      <c r="BM2803" s="84" t="s">
        <v>94</v>
      </c>
      <c r="BN2803" s="84" t="s">
        <v>70</v>
      </c>
      <c r="BO2803" s="84" t="s">
        <v>71</v>
      </c>
      <c r="BP2803" s="84" t="s">
        <v>122</v>
      </c>
      <c r="BQ2803" s="84" t="s">
        <v>163</v>
      </c>
    </row>
    <row r="2804" spans="1:69" ht="14.4" x14ac:dyDescent="0.3">
      <c r="A2804" s="40" t="str">
        <f t="shared" si="1213"/>
        <v>2025-09-21</v>
      </c>
      <c r="B2804" s="40" t="str">
        <f t="shared" si="1214"/>
        <v>SYD</v>
      </c>
      <c r="C2804" s="39" t="str">
        <f t="shared" si="1215"/>
        <v>98812563666</v>
      </c>
      <c r="D2804" s="41" t="str">
        <f t="shared" si="1216"/>
        <v>PKR253647705</v>
      </c>
      <c r="E2804" s="41" t="str">
        <f t="shared" si="1217"/>
        <v>596421492103</v>
      </c>
      <c r="F2804" s="39" t="str">
        <f t="shared" si="1218"/>
        <v>2254225</v>
      </c>
      <c r="G2804" s="39" t="str">
        <f t="shared" si="1219"/>
        <v>WISE EXPRESS LOGISTICS PTY LTD</v>
      </c>
      <c r="H2804" s="41" t="str">
        <f t="shared" si="1220"/>
        <v>강문희</v>
      </c>
      <c r="I2804" s="39" t="str">
        <f t="shared" si="1221"/>
        <v>10871</v>
      </c>
      <c r="J2804" s="52" t="str">
        <f t="shared" si="1222"/>
        <v/>
      </c>
      <c r="K2804" s="75">
        <f t="shared" si="1223"/>
        <v>1</v>
      </c>
      <c r="L2804" s="76">
        <f t="shared" si="1224"/>
        <v>15.4</v>
      </c>
      <c r="M2804" s="76">
        <f t="shared" si="1225"/>
        <v>1E-3</v>
      </c>
      <c r="N2804" s="76">
        <f t="shared" si="1226"/>
        <v>15.5</v>
      </c>
      <c r="O2804" s="42">
        <f t="shared" si="1227"/>
        <v>15.5</v>
      </c>
      <c r="P2804" s="39" t="str">
        <f t="shared" si="1228"/>
        <v>일반(목록배제,Normal-Manifest Exception)</v>
      </c>
      <c r="Q2804" s="72">
        <f t="shared" si="1229"/>
        <v>123</v>
      </c>
      <c r="R2804" s="43" t="str">
        <f t="shared" si="1230"/>
        <v>OZ602</v>
      </c>
      <c r="S2804" s="82" t="str">
        <f t="shared" si="1231"/>
        <v/>
      </c>
      <c r="T2804" s="40">
        <f t="shared" si="1232"/>
        <v>45921</v>
      </c>
      <c r="U2804" s="44">
        <v>2500</v>
      </c>
      <c r="V2804" s="44">
        <f t="shared" si="1233"/>
        <v>1100</v>
      </c>
      <c r="W2804" s="77">
        <f t="shared" si="1234"/>
        <v>3600</v>
      </c>
      <c r="X2804" s="78">
        <f t="shared" si="1235"/>
        <v>0</v>
      </c>
      <c r="Y2804" s="44" cm="1">
        <f t="array" ref="Y2804">_xlfn.IFNA(_xlfn.IFS(AND(Q2804&gt;=2000, Q2804&lt;3000), 10000, AND(Q2804&gt;=3000, Q2804&lt;4000), 15000, AND(Q2804&gt;=4000, Q2804&lt;5000), 20000, AND(Q2804&gt;=5000), 25000),0)</f>
        <v>0</v>
      </c>
      <c r="Z2804" s="91">
        <f t="shared" si="1236"/>
        <v>300</v>
      </c>
      <c r="AA2804" s="44">
        <f t="shared" si="1237"/>
        <v>0</v>
      </c>
      <c r="AB2804" s="44"/>
      <c r="AC2804" s="44"/>
      <c r="AD2804" s="44"/>
      <c r="AE2804" s="44">
        <f>VLOOKUP(O2804,정산업데이트!$A$6:$B$12,2,10)</f>
        <v>3000</v>
      </c>
      <c r="AF2804" s="44"/>
      <c r="AG2804" s="79">
        <f t="shared" si="1238"/>
        <v>3300</v>
      </c>
      <c r="AH2804" s="80">
        <f t="shared" si="1239"/>
        <v>6900</v>
      </c>
      <c r="AI2804" s="93"/>
      <c r="AJ2804" s="84" t="s">
        <v>16026</v>
      </c>
      <c r="AK2804" s="84" t="s">
        <v>73</v>
      </c>
      <c r="AL2804" s="84" t="s">
        <v>16027</v>
      </c>
      <c r="AM2804" s="84" t="s">
        <v>16471</v>
      </c>
      <c r="AN2804" s="84" t="s">
        <v>7676</v>
      </c>
      <c r="AO2804" s="84" t="s">
        <v>7677</v>
      </c>
      <c r="AP2804" s="84" t="s">
        <v>710</v>
      </c>
      <c r="AQ2804" s="84" t="s">
        <v>122</v>
      </c>
      <c r="AR2804" s="85">
        <v>1</v>
      </c>
      <c r="AS2804" s="86">
        <v>15.4</v>
      </c>
      <c r="AT2804" s="86">
        <v>1E-3</v>
      </c>
      <c r="AU2804" s="86">
        <v>15.5</v>
      </c>
      <c r="AV2804" s="84" t="s">
        <v>8</v>
      </c>
      <c r="AW2804" s="86">
        <v>123</v>
      </c>
      <c r="AX2804" s="84" t="s">
        <v>68</v>
      </c>
      <c r="AY2804" s="84" t="s">
        <v>68</v>
      </c>
      <c r="AZ2804" s="84" t="s">
        <v>68</v>
      </c>
      <c r="BA2804" s="84" t="s">
        <v>68</v>
      </c>
      <c r="BB2804" s="84" t="s">
        <v>68</v>
      </c>
      <c r="BC2804" s="84" t="s">
        <v>125</v>
      </c>
      <c r="BD2804" s="84" t="s">
        <v>74</v>
      </c>
      <c r="BE2804" s="84" t="s">
        <v>7678</v>
      </c>
      <c r="BF2804" s="84" t="s">
        <v>122</v>
      </c>
      <c r="BG2804" s="84" t="s">
        <v>69</v>
      </c>
      <c r="BH2804" s="92" t="s">
        <v>16472</v>
      </c>
      <c r="BI2804" s="84" t="s">
        <v>122</v>
      </c>
      <c r="BJ2804" s="84" t="s">
        <v>16473</v>
      </c>
      <c r="BK2804" s="84" t="s">
        <v>75</v>
      </c>
      <c r="BL2804" s="84" t="s">
        <v>122</v>
      </c>
      <c r="BM2804" s="84" t="s">
        <v>74</v>
      </c>
      <c r="BN2804" s="84" t="s">
        <v>70</v>
      </c>
      <c r="BO2804" s="84" t="s">
        <v>71</v>
      </c>
      <c r="BP2804" s="84" t="s">
        <v>122</v>
      </c>
      <c r="BQ2804" s="84" t="s">
        <v>163</v>
      </c>
    </row>
    <row r="2805" spans="1:69" ht="14.4" x14ac:dyDescent="0.3">
      <c r="A2805" s="40" t="str">
        <f t="shared" si="1213"/>
        <v>2025-09-21</v>
      </c>
      <c r="B2805" s="40" t="str">
        <f t="shared" si="1214"/>
        <v>SYD</v>
      </c>
      <c r="C2805" s="39" t="str">
        <f t="shared" si="1215"/>
        <v>98812563666</v>
      </c>
      <c r="D2805" s="41" t="str">
        <f t="shared" si="1216"/>
        <v>PKR253667846</v>
      </c>
      <c r="E2805" s="41" t="str">
        <f t="shared" si="1217"/>
        <v>596421496045</v>
      </c>
      <c r="F2805" s="39" t="str">
        <f t="shared" si="1218"/>
        <v>2256683</v>
      </c>
      <c r="G2805" s="39" t="str">
        <f t="shared" si="1219"/>
        <v>WISE EXPRESS LOGISTICS(PANGZIMOM)</v>
      </c>
      <c r="H2805" s="41" t="str">
        <f t="shared" si="1220"/>
        <v>이승재</v>
      </c>
      <c r="I2805" s="39" t="str">
        <f t="shared" si="1221"/>
        <v>55334</v>
      </c>
      <c r="J2805" s="52" t="str">
        <f t="shared" si="1222"/>
        <v/>
      </c>
      <c r="K2805" s="75">
        <f t="shared" si="1223"/>
        <v>1</v>
      </c>
      <c r="L2805" s="76">
        <f t="shared" si="1224"/>
        <v>1</v>
      </c>
      <c r="M2805" s="76">
        <f t="shared" si="1225"/>
        <v>1E-3</v>
      </c>
      <c r="N2805" s="76">
        <f t="shared" si="1226"/>
        <v>1</v>
      </c>
      <c r="O2805" s="42">
        <f t="shared" si="1227"/>
        <v>1</v>
      </c>
      <c r="P2805" s="39" t="str">
        <f t="shared" si="1228"/>
        <v>목록(Manifest)</v>
      </c>
      <c r="Q2805" s="72">
        <f t="shared" si="1229"/>
        <v>45</v>
      </c>
      <c r="R2805" s="43" t="str">
        <f t="shared" si="1230"/>
        <v>OZ602</v>
      </c>
      <c r="S2805" s="82" t="str">
        <f t="shared" si="1231"/>
        <v/>
      </c>
      <c r="T2805" s="40">
        <f t="shared" si="1232"/>
        <v>45921</v>
      </c>
      <c r="U2805" s="44">
        <v>2500</v>
      </c>
      <c r="V2805" s="44">
        <f t="shared" si="1233"/>
        <v>0</v>
      </c>
      <c r="W2805" s="77">
        <f t="shared" si="1234"/>
        <v>2500</v>
      </c>
      <c r="X2805" s="78">
        <f t="shared" si="1235"/>
        <v>0</v>
      </c>
      <c r="Y2805" s="44" cm="1">
        <f t="array" ref="Y2805">_xlfn.IFNA(_xlfn.IFS(AND(Q2805&gt;=2000, Q2805&lt;3000), 10000, AND(Q2805&gt;=3000, Q2805&lt;4000), 15000, AND(Q2805&gt;=4000, Q2805&lt;5000), 20000, AND(Q2805&gt;=5000), 25000),0)</f>
        <v>0</v>
      </c>
      <c r="Z2805" s="91">
        <f t="shared" si="1236"/>
        <v>0</v>
      </c>
      <c r="AA2805" s="44">
        <f t="shared" si="1237"/>
        <v>0</v>
      </c>
      <c r="AB2805" s="44"/>
      <c r="AC2805" s="44"/>
      <c r="AD2805" s="44"/>
      <c r="AE2805" s="44">
        <f>VLOOKUP(O2805,정산업데이트!$A$6:$B$12,2,10)</f>
        <v>0</v>
      </c>
      <c r="AF2805" s="44"/>
      <c r="AG2805" s="79">
        <f t="shared" si="1238"/>
        <v>0</v>
      </c>
      <c r="AH2805" s="80">
        <f t="shared" si="1239"/>
        <v>2500</v>
      </c>
      <c r="AI2805" s="93"/>
      <c r="AJ2805" s="84" t="s">
        <v>16026</v>
      </c>
      <c r="AK2805" s="84" t="s">
        <v>73</v>
      </c>
      <c r="AL2805" s="84" t="s">
        <v>16027</v>
      </c>
      <c r="AM2805" s="84" t="s">
        <v>16474</v>
      </c>
      <c r="AN2805" s="84" t="s">
        <v>16475</v>
      </c>
      <c r="AO2805" s="84" t="s">
        <v>16476</v>
      </c>
      <c r="AP2805" s="84" t="s">
        <v>850</v>
      </c>
      <c r="AQ2805" s="84" t="s">
        <v>122</v>
      </c>
      <c r="AR2805" s="85">
        <v>1</v>
      </c>
      <c r="AS2805" s="86">
        <v>1</v>
      </c>
      <c r="AT2805" s="86">
        <v>1E-3</v>
      </c>
      <c r="AU2805" s="86">
        <v>1</v>
      </c>
      <c r="AV2805" s="84" t="s">
        <v>7</v>
      </c>
      <c r="AW2805" s="86">
        <v>45</v>
      </c>
      <c r="AX2805" s="84" t="s">
        <v>68</v>
      </c>
      <c r="AY2805" s="84" t="s">
        <v>68</v>
      </c>
      <c r="AZ2805" s="84" t="s">
        <v>68</v>
      </c>
      <c r="BA2805" s="84" t="s">
        <v>68</v>
      </c>
      <c r="BB2805" s="84" t="s">
        <v>68</v>
      </c>
      <c r="BC2805" s="84" t="s">
        <v>441</v>
      </c>
      <c r="BD2805" s="84" t="s">
        <v>442</v>
      </c>
      <c r="BE2805" s="84" t="s">
        <v>448</v>
      </c>
      <c r="BF2805" s="84" t="s">
        <v>122</v>
      </c>
      <c r="BG2805" s="84" t="s">
        <v>69</v>
      </c>
      <c r="BH2805" s="92" t="s">
        <v>16477</v>
      </c>
      <c r="BI2805" s="84" t="s">
        <v>122</v>
      </c>
      <c r="BJ2805" s="84" t="s">
        <v>16478</v>
      </c>
      <c r="BK2805" s="84" t="s">
        <v>75</v>
      </c>
      <c r="BL2805" s="84" t="s">
        <v>122</v>
      </c>
      <c r="BM2805" s="84" t="s">
        <v>442</v>
      </c>
      <c r="BN2805" s="84" t="s">
        <v>70</v>
      </c>
      <c r="BO2805" s="84" t="s">
        <v>71</v>
      </c>
      <c r="BP2805" s="84" t="s">
        <v>122</v>
      </c>
      <c r="BQ2805" s="84" t="s">
        <v>163</v>
      </c>
    </row>
    <row r="2806" spans="1:69" ht="14.4" x14ac:dyDescent="0.3">
      <c r="A2806" s="40" t="str">
        <f t="shared" si="1213"/>
        <v>2025-09-21</v>
      </c>
      <c r="B2806" s="40" t="str">
        <f t="shared" si="1214"/>
        <v>SYD</v>
      </c>
      <c r="C2806" s="39" t="str">
        <f t="shared" si="1215"/>
        <v>98812563666</v>
      </c>
      <c r="D2806" s="41" t="str">
        <f t="shared" si="1216"/>
        <v>PKR253667847</v>
      </c>
      <c r="E2806" s="41" t="str">
        <f t="shared" si="1217"/>
        <v>596421496056</v>
      </c>
      <c r="F2806" s="39" t="str">
        <f t="shared" si="1218"/>
        <v>2256683</v>
      </c>
      <c r="G2806" s="39" t="str">
        <f t="shared" si="1219"/>
        <v>WISE EXPRESS LOGISTICS(PANGZIMOM)</v>
      </c>
      <c r="H2806" s="41" t="str">
        <f t="shared" si="1220"/>
        <v>김미혜</v>
      </c>
      <c r="I2806" s="39" t="str">
        <f t="shared" si="1221"/>
        <v>61707</v>
      </c>
      <c r="J2806" s="52" t="str">
        <f t="shared" si="1222"/>
        <v/>
      </c>
      <c r="K2806" s="75">
        <f t="shared" si="1223"/>
        <v>1</v>
      </c>
      <c r="L2806" s="76">
        <f t="shared" si="1224"/>
        <v>1</v>
      </c>
      <c r="M2806" s="76">
        <f t="shared" si="1225"/>
        <v>1E-3</v>
      </c>
      <c r="N2806" s="76">
        <f t="shared" si="1226"/>
        <v>1</v>
      </c>
      <c r="O2806" s="42">
        <f t="shared" si="1227"/>
        <v>1</v>
      </c>
      <c r="P2806" s="39" t="str">
        <f t="shared" si="1228"/>
        <v>목록(Manifest)</v>
      </c>
      <c r="Q2806" s="72">
        <f t="shared" si="1229"/>
        <v>50</v>
      </c>
      <c r="R2806" s="43" t="str">
        <f t="shared" si="1230"/>
        <v>OZ602</v>
      </c>
      <c r="S2806" s="82" t="str">
        <f t="shared" si="1231"/>
        <v/>
      </c>
      <c r="T2806" s="40">
        <f t="shared" si="1232"/>
        <v>45921</v>
      </c>
      <c r="U2806" s="44">
        <v>2500</v>
      </c>
      <c r="V2806" s="44">
        <f t="shared" si="1233"/>
        <v>0</v>
      </c>
      <c r="W2806" s="77">
        <f t="shared" si="1234"/>
        <v>2500</v>
      </c>
      <c r="X2806" s="78">
        <f t="shared" si="1235"/>
        <v>0</v>
      </c>
      <c r="Y2806" s="44" cm="1">
        <f t="array" ref="Y2806">_xlfn.IFNA(_xlfn.IFS(AND(Q2806&gt;=2000, Q2806&lt;3000), 10000, AND(Q2806&gt;=3000, Q2806&lt;4000), 15000, AND(Q2806&gt;=4000, Q2806&lt;5000), 20000, AND(Q2806&gt;=5000), 25000),0)</f>
        <v>0</v>
      </c>
      <c r="Z2806" s="91">
        <f t="shared" si="1236"/>
        <v>0</v>
      </c>
      <c r="AA2806" s="44">
        <f t="shared" si="1237"/>
        <v>0</v>
      </c>
      <c r="AB2806" s="44"/>
      <c r="AC2806" s="44"/>
      <c r="AD2806" s="44"/>
      <c r="AE2806" s="44">
        <f>VLOOKUP(O2806,정산업데이트!$A$6:$B$12,2,10)</f>
        <v>0</v>
      </c>
      <c r="AF2806" s="44"/>
      <c r="AG2806" s="79">
        <f t="shared" si="1238"/>
        <v>0</v>
      </c>
      <c r="AH2806" s="80">
        <f t="shared" si="1239"/>
        <v>2500</v>
      </c>
      <c r="AI2806" s="93"/>
      <c r="AJ2806" s="84" t="s">
        <v>16026</v>
      </c>
      <c r="AK2806" s="84" t="s">
        <v>73</v>
      </c>
      <c r="AL2806" s="84" t="s">
        <v>16027</v>
      </c>
      <c r="AM2806" s="84" t="s">
        <v>16479</v>
      </c>
      <c r="AN2806" s="84" t="s">
        <v>451</v>
      </c>
      <c r="AO2806" s="84" t="s">
        <v>16480</v>
      </c>
      <c r="AP2806" s="84" t="s">
        <v>16481</v>
      </c>
      <c r="AQ2806" s="84" t="s">
        <v>122</v>
      </c>
      <c r="AR2806" s="85">
        <v>1</v>
      </c>
      <c r="AS2806" s="86">
        <v>1</v>
      </c>
      <c r="AT2806" s="86">
        <v>1E-3</v>
      </c>
      <c r="AU2806" s="86">
        <v>1</v>
      </c>
      <c r="AV2806" s="84" t="s">
        <v>7</v>
      </c>
      <c r="AW2806" s="86">
        <v>50</v>
      </c>
      <c r="AX2806" s="84" t="s">
        <v>68</v>
      </c>
      <c r="AY2806" s="84" t="s">
        <v>68</v>
      </c>
      <c r="AZ2806" s="84" t="s">
        <v>68</v>
      </c>
      <c r="BA2806" s="84" t="s">
        <v>68</v>
      </c>
      <c r="BB2806" s="84" t="s">
        <v>68</v>
      </c>
      <c r="BC2806" s="84" t="s">
        <v>441</v>
      </c>
      <c r="BD2806" s="84" t="s">
        <v>442</v>
      </c>
      <c r="BE2806" s="84" t="s">
        <v>448</v>
      </c>
      <c r="BF2806" s="84" t="s">
        <v>122</v>
      </c>
      <c r="BG2806" s="84" t="s">
        <v>69</v>
      </c>
      <c r="BH2806" s="92" t="s">
        <v>16482</v>
      </c>
      <c r="BI2806" s="84" t="s">
        <v>122</v>
      </c>
      <c r="BJ2806" s="84" t="s">
        <v>16483</v>
      </c>
      <c r="BK2806" s="84" t="s">
        <v>75</v>
      </c>
      <c r="BL2806" s="84" t="s">
        <v>122</v>
      </c>
      <c r="BM2806" s="84" t="s">
        <v>442</v>
      </c>
      <c r="BN2806" s="84" t="s">
        <v>70</v>
      </c>
      <c r="BO2806" s="84" t="s">
        <v>71</v>
      </c>
      <c r="BP2806" s="84" t="s">
        <v>122</v>
      </c>
      <c r="BQ2806" s="84" t="s">
        <v>163</v>
      </c>
    </row>
    <row r="2807" spans="1:69" ht="14.4" x14ac:dyDescent="0.3">
      <c r="A2807" s="40" t="str">
        <f t="shared" si="1213"/>
        <v>2025-09-21</v>
      </c>
      <c r="B2807" s="40" t="str">
        <f t="shared" si="1214"/>
        <v>SYD</v>
      </c>
      <c r="C2807" s="39" t="str">
        <f t="shared" si="1215"/>
        <v>98812563666</v>
      </c>
      <c r="D2807" s="41" t="str">
        <f t="shared" si="1216"/>
        <v>PKR253667848</v>
      </c>
      <c r="E2807" s="41" t="str">
        <f t="shared" si="1217"/>
        <v>596421496060</v>
      </c>
      <c r="F2807" s="39" t="str">
        <f t="shared" si="1218"/>
        <v>2256683</v>
      </c>
      <c r="G2807" s="39" t="str">
        <f t="shared" si="1219"/>
        <v>WISE EXPRESS LOGISTICS(PANGZIMOM)</v>
      </c>
      <c r="H2807" s="41" t="str">
        <f t="shared" si="1220"/>
        <v>이나현</v>
      </c>
      <c r="I2807" s="39" t="str">
        <f t="shared" si="1221"/>
        <v>36688</v>
      </c>
      <c r="J2807" s="52" t="str">
        <f t="shared" si="1222"/>
        <v/>
      </c>
      <c r="K2807" s="75">
        <f t="shared" si="1223"/>
        <v>1</v>
      </c>
      <c r="L2807" s="76">
        <f t="shared" si="1224"/>
        <v>1</v>
      </c>
      <c r="M2807" s="76">
        <f t="shared" si="1225"/>
        <v>1E-3</v>
      </c>
      <c r="N2807" s="76">
        <f t="shared" si="1226"/>
        <v>1</v>
      </c>
      <c r="O2807" s="42">
        <f t="shared" si="1227"/>
        <v>1</v>
      </c>
      <c r="P2807" s="39" t="str">
        <f t="shared" si="1228"/>
        <v>일반(목록배제,Normal-Manifest Exception)</v>
      </c>
      <c r="Q2807" s="72">
        <f t="shared" si="1229"/>
        <v>33</v>
      </c>
      <c r="R2807" s="43" t="str">
        <f t="shared" si="1230"/>
        <v>OZ602</v>
      </c>
      <c r="S2807" s="82" t="str">
        <f t="shared" si="1231"/>
        <v/>
      </c>
      <c r="T2807" s="40">
        <f t="shared" si="1232"/>
        <v>45921</v>
      </c>
      <c r="U2807" s="44">
        <v>2500</v>
      </c>
      <c r="V2807" s="44">
        <f t="shared" si="1233"/>
        <v>0</v>
      </c>
      <c r="W2807" s="77">
        <f t="shared" si="1234"/>
        <v>2500</v>
      </c>
      <c r="X2807" s="78">
        <f t="shared" si="1235"/>
        <v>0</v>
      </c>
      <c r="Y2807" s="44" cm="1">
        <f t="array" ref="Y2807">_xlfn.IFNA(_xlfn.IFS(AND(Q2807&gt;=2000, Q2807&lt;3000), 10000, AND(Q2807&gt;=3000, Q2807&lt;4000), 15000, AND(Q2807&gt;=4000, Q2807&lt;5000), 20000, AND(Q2807&gt;=5000), 25000),0)</f>
        <v>0</v>
      </c>
      <c r="Z2807" s="91">
        <f t="shared" si="1236"/>
        <v>300</v>
      </c>
      <c r="AA2807" s="44">
        <f t="shared" si="1237"/>
        <v>0</v>
      </c>
      <c r="AB2807" s="44"/>
      <c r="AC2807" s="44"/>
      <c r="AD2807" s="44"/>
      <c r="AE2807" s="44">
        <f>VLOOKUP(O2807,정산업데이트!$A$6:$B$12,2,10)</f>
        <v>0</v>
      </c>
      <c r="AF2807" s="44"/>
      <c r="AG2807" s="79">
        <f t="shared" si="1238"/>
        <v>300</v>
      </c>
      <c r="AH2807" s="80">
        <f t="shared" si="1239"/>
        <v>2800</v>
      </c>
      <c r="AI2807" s="93"/>
      <c r="AJ2807" s="84" t="s">
        <v>16026</v>
      </c>
      <c r="AK2807" s="84" t="s">
        <v>73</v>
      </c>
      <c r="AL2807" s="84" t="s">
        <v>16027</v>
      </c>
      <c r="AM2807" s="84" t="s">
        <v>16484</v>
      </c>
      <c r="AN2807" s="84" t="s">
        <v>16485</v>
      </c>
      <c r="AO2807" s="84" t="s">
        <v>16486</v>
      </c>
      <c r="AP2807" s="84" t="s">
        <v>16487</v>
      </c>
      <c r="AQ2807" s="84" t="s">
        <v>122</v>
      </c>
      <c r="AR2807" s="85">
        <v>1</v>
      </c>
      <c r="AS2807" s="86">
        <v>1</v>
      </c>
      <c r="AT2807" s="86">
        <v>1E-3</v>
      </c>
      <c r="AU2807" s="86">
        <v>1</v>
      </c>
      <c r="AV2807" s="84" t="s">
        <v>8</v>
      </c>
      <c r="AW2807" s="86">
        <v>33</v>
      </c>
      <c r="AX2807" s="84" t="s">
        <v>68</v>
      </c>
      <c r="AY2807" s="84" t="s">
        <v>68</v>
      </c>
      <c r="AZ2807" s="84" t="s">
        <v>68</v>
      </c>
      <c r="BA2807" s="84" t="s">
        <v>68</v>
      </c>
      <c r="BB2807" s="84" t="s">
        <v>68</v>
      </c>
      <c r="BC2807" s="84" t="s">
        <v>441</v>
      </c>
      <c r="BD2807" s="84" t="s">
        <v>442</v>
      </c>
      <c r="BE2807" s="84" t="s">
        <v>458</v>
      </c>
      <c r="BF2807" s="84" t="s">
        <v>122</v>
      </c>
      <c r="BG2807" s="84" t="s">
        <v>69</v>
      </c>
      <c r="BH2807" s="92" t="s">
        <v>16488</v>
      </c>
      <c r="BI2807" s="84" t="s">
        <v>122</v>
      </c>
      <c r="BJ2807" s="84" t="s">
        <v>16489</v>
      </c>
      <c r="BK2807" s="84" t="s">
        <v>75</v>
      </c>
      <c r="BL2807" s="84" t="s">
        <v>122</v>
      </c>
      <c r="BM2807" s="84" t="s">
        <v>442</v>
      </c>
      <c r="BN2807" s="84" t="s">
        <v>70</v>
      </c>
      <c r="BO2807" s="84" t="s">
        <v>71</v>
      </c>
      <c r="BP2807" s="84" t="s">
        <v>122</v>
      </c>
      <c r="BQ2807" s="84" t="s">
        <v>163</v>
      </c>
    </row>
    <row r="2808" spans="1:69" ht="14.4" customHeight="1" x14ac:dyDescent="0.3">
      <c r="A2808" s="40" t="str">
        <f t="shared" si="1213"/>
        <v>2025-09-21</v>
      </c>
      <c r="B2808" s="40" t="str">
        <f t="shared" si="1214"/>
        <v>SYD</v>
      </c>
      <c r="C2808" s="39" t="str">
        <f t="shared" si="1215"/>
        <v>98812563666</v>
      </c>
      <c r="D2808" s="41" t="str">
        <f t="shared" si="1216"/>
        <v>PKR253667849</v>
      </c>
      <c r="E2808" s="41" t="str">
        <f t="shared" si="1217"/>
        <v>596421496071</v>
      </c>
      <c r="F2808" s="39" t="str">
        <f t="shared" si="1218"/>
        <v>2256683</v>
      </c>
      <c r="G2808" s="39" t="str">
        <f t="shared" si="1219"/>
        <v>WISE EXPRESS LOGISTICS(PANGZIMOM)</v>
      </c>
      <c r="H2808" s="41" t="str">
        <f t="shared" si="1220"/>
        <v>성지현</v>
      </c>
      <c r="I2808" s="39" t="str">
        <f t="shared" si="1221"/>
        <v>27741</v>
      </c>
      <c r="J2808" s="52" t="str">
        <f t="shared" si="1222"/>
        <v/>
      </c>
      <c r="K2808" s="75">
        <f t="shared" si="1223"/>
        <v>1</v>
      </c>
      <c r="L2808" s="76">
        <f t="shared" si="1224"/>
        <v>1</v>
      </c>
      <c r="M2808" s="76">
        <f t="shared" si="1225"/>
        <v>1E-3</v>
      </c>
      <c r="N2808" s="76">
        <f t="shared" si="1226"/>
        <v>1</v>
      </c>
      <c r="O2808" s="42">
        <f t="shared" si="1227"/>
        <v>1</v>
      </c>
      <c r="P2808" s="39" t="str">
        <f t="shared" si="1228"/>
        <v>목록(Manifest)</v>
      </c>
      <c r="Q2808" s="72">
        <f t="shared" si="1229"/>
        <v>45</v>
      </c>
      <c r="R2808" s="43" t="str">
        <f t="shared" si="1230"/>
        <v>OZ602</v>
      </c>
      <c r="S2808" s="82" t="str">
        <f t="shared" si="1231"/>
        <v/>
      </c>
      <c r="T2808" s="40">
        <f t="shared" si="1232"/>
        <v>45921</v>
      </c>
      <c r="U2808" s="44">
        <v>2500</v>
      </c>
      <c r="V2808" s="44">
        <f t="shared" si="1233"/>
        <v>0</v>
      </c>
      <c r="W2808" s="77">
        <f t="shared" si="1234"/>
        <v>2500</v>
      </c>
      <c r="X2808" s="78">
        <f t="shared" si="1235"/>
        <v>0</v>
      </c>
      <c r="Y2808" s="44" cm="1">
        <f t="array" ref="Y2808">_xlfn.IFNA(_xlfn.IFS(AND(Q2808&gt;=2000, Q2808&lt;3000), 10000, AND(Q2808&gt;=3000, Q2808&lt;4000), 15000, AND(Q2808&gt;=4000, Q2808&lt;5000), 20000, AND(Q2808&gt;=5000), 25000),0)</f>
        <v>0</v>
      </c>
      <c r="Z2808" s="91">
        <f t="shared" si="1236"/>
        <v>0</v>
      </c>
      <c r="AA2808" s="44">
        <f t="shared" si="1237"/>
        <v>0</v>
      </c>
      <c r="AB2808" s="44"/>
      <c r="AC2808" s="44"/>
      <c r="AD2808" s="44"/>
      <c r="AE2808" s="44">
        <f>VLOOKUP(O2808,정산업데이트!$A$6:$B$12,2,10)</f>
        <v>0</v>
      </c>
      <c r="AF2808" s="44"/>
      <c r="AG2808" s="79">
        <f t="shared" si="1238"/>
        <v>0</v>
      </c>
      <c r="AH2808" s="80">
        <f t="shared" si="1239"/>
        <v>2500</v>
      </c>
      <c r="AI2808" s="93"/>
      <c r="AJ2808" s="84" t="s">
        <v>16026</v>
      </c>
      <c r="AK2808" s="84" t="s">
        <v>73</v>
      </c>
      <c r="AL2808" s="84" t="s">
        <v>16027</v>
      </c>
      <c r="AM2808" s="84" t="s">
        <v>16490</v>
      </c>
      <c r="AN2808" s="84" t="s">
        <v>16491</v>
      </c>
      <c r="AO2808" s="84" t="s">
        <v>16492</v>
      </c>
      <c r="AP2808" s="84" t="s">
        <v>5866</v>
      </c>
      <c r="AQ2808" s="84" t="s">
        <v>122</v>
      </c>
      <c r="AR2808" s="85">
        <v>1</v>
      </c>
      <c r="AS2808" s="86">
        <v>1</v>
      </c>
      <c r="AT2808" s="86">
        <v>1E-3</v>
      </c>
      <c r="AU2808" s="86">
        <v>1</v>
      </c>
      <c r="AV2808" s="84" t="s">
        <v>7</v>
      </c>
      <c r="AW2808" s="86">
        <v>45</v>
      </c>
      <c r="AX2808" s="84" t="s">
        <v>68</v>
      </c>
      <c r="AY2808" s="84" t="s">
        <v>68</v>
      </c>
      <c r="AZ2808" s="84" t="s">
        <v>68</v>
      </c>
      <c r="BA2808" s="84" t="s">
        <v>68</v>
      </c>
      <c r="BB2808" s="84" t="s">
        <v>68</v>
      </c>
      <c r="BC2808" s="84" t="s">
        <v>441</v>
      </c>
      <c r="BD2808" s="84" t="s">
        <v>442</v>
      </c>
      <c r="BE2808" s="84" t="s">
        <v>1140</v>
      </c>
      <c r="BF2808" s="84" t="s">
        <v>122</v>
      </c>
      <c r="BG2808" s="84" t="s">
        <v>69</v>
      </c>
      <c r="BH2808" s="92" t="s">
        <v>16493</v>
      </c>
      <c r="BI2808" s="84" t="s">
        <v>122</v>
      </c>
      <c r="BJ2808" s="84" t="s">
        <v>16494</v>
      </c>
      <c r="BK2808" s="84" t="s">
        <v>75</v>
      </c>
      <c r="BL2808" s="84" t="s">
        <v>122</v>
      </c>
      <c r="BM2808" s="84" t="s">
        <v>442</v>
      </c>
      <c r="BN2808" s="84" t="s">
        <v>70</v>
      </c>
      <c r="BO2808" s="84" t="s">
        <v>71</v>
      </c>
      <c r="BP2808" s="84" t="s">
        <v>122</v>
      </c>
      <c r="BQ2808" s="84" t="s">
        <v>163</v>
      </c>
    </row>
    <row r="2809" spans="1:69" ht="14.4" x14ac:dyDescent="0.3">
      <c r="A2809" s="40" t="str">
        <f t="shared" si="1213"/>
        <v>2025-09-21</v>
      </c>
      <c r="B2809" s="40" t="str">
        <f t="shared" si="1214"/>
        <v>SYD</v>
      </c>
      <c r="C2809" s="39" t="str">
        <f t="shared" si="1215"/>
        <v>98812563666</v>
      </c>
      <c r="D2809" s="41" t="str">
        <f t="shared" si="1216"/>
        <v>PKR253667809</v>
      </c>
      <c r="E2809" s="41" t="str">
        <f t="shared" si="1217"/>
        <v>596421495673</v>
      </c>
      <c r="F2809" s="39" t="str">
        <f t="shared" si="1218"/>
        <v>2254239</v>
      </c>
      <c r="G2809" s="39" t="str">
        <f t="shared" si="1219"/>
        <v>WISE EXPRESS(BIOSYDNEY)</v>
      </c>
      <c r="H2809" s="41" t="str">
        <f t="shared" si="1220"/>
        <v>신세진</v>
      </c>
      <c r="I2809" s="39" t="str">
        <f t="shared" si="1221"/>
        <v>35397</v>
      </c>
      <c r="J2809" s="52" t="str">
        <f t="shared" si="1222"/>
        <v/>
      </c>
      <c r="K2809" s="75">
        <f t="shared" si="1223"/>
        <v>1</v>
      </c>
      <c r="L2809" s="76">
        <f t="shared" si="1224"/>
        <v>1</v>
      </c>
      <c r="M2809" s="76">
        <f t="shared" si="1225"/>
        <v>1E-3</v>
      </c>
      <c r="N2809" s="76">
        <f t="shared" si="1226"/>
        <v>1</v>
      </c>
      <c r="O2809" s="42">
        <f t="shared" si="1227"/>
        <v>1</v>
      </c>
      <c r="P2809" s="39" t="str">
        <f t="shared" si="1228"/>
        <v>일반(목록배제,Normal-Manifest Exception)</v>
      </c>
      <c r="Q2809" s="72">
        <f t="shared" si="1229"/>
        <v>90</v>
      </c>
      <c r="R2809" s="43" t="str">
        <f t="shared" si="1230"/>
        <v>OZ602</v>
      </c>
      <c r="S2809" s="82" t="str">
        <f t="shared" si="1231"/>
        <v/>
      </c>
      <c r="T2809" s="40">
        <f t="shared" si="1232"/>
        <v>45921</v>
      </c>
      <c r="U2809" s="44">
        <v>2500</v>
      </c>
      <c r="V2809" s="44">
        <f t="shared" si="1233"/>
        <v>0</v>
      </c>
      <c r="W2809" s="77">
        <f t="shared" si="1234"/>
        <v>2500</v>
      </c>
      <c r="X2809" s="78">
        <f t="shared" si="1235"/>
        <v>0</v>
      </c>
      <c r="Y2809" s="44" cm="1">
        <f t="array" ref="Y2809">_xlfn.IFNA(_xlfn.IFS(AND(Q2809&gt;=2000, Q2809&lt;3000), 10000, AND(Q2809&gt;=3000, Q2809&lt;4000), 15000, AND(Q2809&gt;=4000, Q2809&lt;5000), 20000, AND(Q2809&gt;=5000), 25000),0)</f>
        <v>0</v>
      </c>
      <c r="Z2809" s="91">
        <f t="shared" si="1236"/>
        <v>300</v>
      </c>
      <c r="AA2809" s="44">
        <f t="shared" si="1237"/>
        <v>0</v>
      </c>
      <c r="AB2809" s="44"/>
      <c r="AC2809" s="44"/>
      <c r="AD2809" s="44"/>
      <c r="AE2809" s="44">
        <f>VLOOKUP(O2809,정산업데이트!$A$6:$B$12,2,10)</f>
        <v>0</v>
      </c>
      <c r="AF2809" s="44"/>
      <c r="AG2809" s="79">
        <f t="shared" si="1238"/>
        <v>300</v>
      </c>
      <c r="AH2809" s="80">
        <f t="shared" si="1239"/>
        <v>2800</v>
      </c>
      <c r="AI2809" s="93"/>
      <c r="AJ2809" s="84" t="s">
        <v>16026</v>
      </c>
      <c r="AK2809" s="84" t="s">
        <v>73</v>
      </c>
      <c r="AL2809" s="84" t="s">
        <v>16027</v>
      </c>
      <c r="AM2809" s="84" t="s">
        <v>16495</v>
      </c>
      <c r="AN2809" s="84" t="s">
        <v>16496</v>
      </c>
      <c r="AO2809" s="84" t="s">
        <v>16497</v>
      </c>
      <c r="AP2809" s="84" t="s">
        <v>1993</v>
      </c>
      <c r="AQ2809" s="84" t="s">
        <v>122</v>
      </c>
      <c r="AR2809" s="85">
        <v>1</v>
      </c>
      <c r="AS2809" s="86">
        <v>1</v>
      </c>
      <c r="AT2809" s="86">
        <v>1E-3</v>
      </c>
      <c r="AU2809" s="86">
        <v>1</v>
      </c>
      <c r="AV2809" s="84" t="s">
        <v>8</v>
      </c>
      <c r="AW2809" s="86">
        <v>90</v>
      </c>
      <c r="AX2809" s="84" t="s">
        <v>68</v>
      </c>
      <c r="AY2809" s="84" t="s">
        <v>68</v>
      </c>
      <c r="AZ2809" s="84" t="s">
        <v>68</v>
      </c>
      <c r="BA2809" s="84" t="s">
        <v>68</v>
      </c>
      <c r="BB2809" s="84" t="s">
        <v>68</v>
      </c>
      <c r="BC2809" s="84" t="s">
        <v>126</v>
      </c>
      <c r="BD2809" s="84" t="s">
        <v>90</v>
      </c>
      <c r="BE2809" s="84" t="s">
        <v>111</v>
      </c>
      <c r="BF2809" s="84" t="s">
        <v>122</v>
      </c>
      <c r="BG2809" s="84" t="s">
        <v>69</v>
      </c>
      <c r="BH2809" s="92" t="s">
        <v>16498</v>
      </c>
      <c r="BI2809" s="84" t="s">
        <v>122</v>
      </c>
      <c r="BJ2809" s="84" t="s">
        <v>16499</v>
      </c>
      <c r="BK2809" s="84" t="s">
        <v>75</v>
      </c>
      <c r="BL2809" s="84" t="s">
        <v>122</v>
      </c>
      <c r="BM2809" s="84" t="s">
        <v>90</v>
      </c>
      <c r="BN2809" s="84" t="s">
        <v>70</v>
      </c>
      <c r="BO2809" s="84" t="s">
        <v>71</v>
      </c>
      <c r="BP2809" s="84" t="s">
        <v>122</v>
      </c>
      <c r="BQ2809" s="84" t="s">
        <v>163</v>
      </c>
    </row>
    <row r="2810" spans="1:69" ht="14.4" x14ac:dyDescent="0.3">
      <c r="A2810" s="40" t="str">
        <f t="shared" si="1213"/>
        <v>2025-09-21</v>
      </c>
      <c r="B2810" s="40" t="str">
        <f t="shared" si="1214"/>
        <v>SYD</v>
      </c>
      <c r="C2810" s="39" t="str">
        <f t="shared" si="1215"/>
        <v>98812563666</v>
      </c>
      <c r="D2810" s="41" t="str">
        <f t="shared" si="1216"/>
        <v>PAU029762007</v>
      </c>
      <c r="E2810" s="41" t="str">
        <f t="shared" si="1217"/>
        <v>596421496981</v>
      </c>
      <c r="F2810" s="39" t="str">
        <f t="shared" si="1218"/>
        <v>2254256</v>
      </c>
      <c r="G2810" s="39" t="str">
        <f t="shared" si="1219"/>
        <v>WISE EXPRESS(BOOSTUP)</v>
      </c>
      <c r="H2810" s="41" t="str">
        <f t="shared" si="1220"/>
        <v>서이숙</v>
      </c>
      <c r="I2810" s="39" t="str">
        <f t="shared" si="1221"/>
        <v>16692</v>
      </c>
      <c r="J2810" s="52" t="str">
        <f t="shared" si="1222"/>
        <v/>
      </c>
      <c r="K2810" s="75">
        <f t="shared" si="1223"/>
        <v>1</v>
      </c>
      <c r="L2810" s="76">
        <f t="shared" si="1224"/>
        <v>1</v>
      </c>
      <c r="M2810" s="76">
        <f t="shared" si="1225"/>
        <v>1E-3</v>
      </c>
      <c r="N2810" s="76">
        <f t="shared" si="1226"/>
        <v>1</v>
      </c>
      <c r="O2810" s="42">
        <f t="shared" si="1227"/>
        <v>1</v>
      </c>
      <c r="P2810" s="39" t="str">
        <f t="shared" si="1228"/>
        <v>일반(목록배제,Normal-Manifest Exception)</v>
      </c>
      <c r="Q2810" s="72">
        <f t="shared" si="1229"/>
        <v>80</v>
      </c>
      <c r="R2810" s="43" t="str">
        <f t="shared" si="1230"/>
        <v>OZ602</v>
      </c>
      <c r="S2810" s="82" t="str">
        <f t="shared" si="1231"/>
        <v/>
      </c>
      <c r="T2810" s="40">
        <f t="shared" si="1232"/>
        <v>45921</v>
      </c>
      <c r="U2810" s="44">
        <v>2500</v>
      </c>
      <c r="V2810" s="44">
        <f t="shared" si="1233"/>
        <v>0</v>
      </c>
      <c r="W2810" s="77">
        <f t="shared" si="1234"/>
        <v>2500</v>
      </c>
      <c r="X2810" s="78">
        <f t="shared" si="1235"/>
        <v>0</v>
      </c>
      <c r="Y2810" s="44" cm="1">
        <f t="array" ref="Y2810">_xlfn.IFNA(_xlfn.IFS(AND(Q2810&gt;=2000, Q2810&lt;3000), 10000, AND(Q2810&gt;=3000, Q2810&lt;4000), 15000, AND(Q2810&gt;=4000, Q2810&lt;5000), 20000, AND(Q2810&gt;=5000), 25000),0)</f>
        <v>0</v>
      </c>
      <c r="Z2810" s="91">
        <f t="shared" si="1236"/>
        <v>300</v>
      </c>
      <c r="AA2810" s="44">
        <f t="shared" si="1237"/>
        <v>0</v>
      </c>
      <c r="AB2810" s="44"/>
      <c r="AC2810" s="44"/>
      <c r="AD2810" s="44"/>
      <c r="AE2810" s="44">
        <f>VLOOKUP(O2810,정산업데이트!$A$6:$B$12,2,10)</f>
        <v>0</v>
      </c>
      <c r="AF2810" s="44"/>
      <c r="AG2810" s="79">
        <f t="shared" si="1238"/>
        <v>300</v>
      </c>
      <c r="AH2810" s="80">
        <f t="shared" si="1239"/>
        <v>2800</v>
      </c>
      <c r="AI2810" s="93"/>
      <c r="AJ2810" s="84" t="s">
        <v>16026</v>
      </c>
      <c r="AK2810" s="84" t="s">
        <v>73</v>
      </c>
      <c r="AL2810" s="84" t="s">
        <v>16027</v>
      </c>
      <c r="AM2810" s="84" t="s">
        <v>16500</v>
      </c>
      <c r="AN2810" s="84" t="s">
        <v>1142</v>
      </c>
      <c r="AO2810" s="84" t="s">
        <v>1143</v>
      </c>
      <c r="AP2810" s="84" t="s">
        <v>1144</v>
      </c>
      <c r="AQ2810" s="84" t="s">
        <v>122</v>
      </c>
      <c r="AR2810" s="85">
        <v>1</v>
      </c>
      <c r="AS2810" s="86">
        <v>1</v>
      </c>
      <c r="AT2810" s="86">
        <v>1E-3</v>
      </c>
      <c r="AU2810" s="86">
        <v>1</v>
      </c>
      <c r="AV2810" s="84" t="s">
        <v>8</v>
      </c>
      <c r="AW2810" s="86">
        <v>80</v>
      </c>
      <c r="AX2810" s="84" t="s">
        <v>68</v>
      </c>
      <c r="AY2810" s="84" t="s">
        <v>68</v>
      </c>
      <c r="AZ2810" s="84" t="s">
        <v>68</v>
      </c>
      <c r="BA2810" s="84" t="s">
        <v>68</v>
      </c>
      <c r="BB2810" s="84" t="s">
        <v>68</v>
      </c>
      <c r="BC2810" s="84" t="s">
        <v>129</v>
      </c>
      <c r="BD2810" s="84" t="s">
        <v>91</v>
      </c>
      <c r="BE2810" s="84" t="s">
        <v>92</v>
      </c>
      <c r="BF2810" s="84" t="s">
        <v>122</v>
      </c>
      <c r="BG2810" s="84" t="s">
        <v>69</v>
      </c>
      <c r="BH2810" s="92" t="s">
        <v>16501</v>
      </c>
      <c r="BI2810" s="84" t="s">
        <v>122</v>
      </c>
      <c r="BJ2810" s="84" t="s">
        <v>16502</v>
      </c>
      <c r="BK2810" s="84" t="s">
        <v>75</v>
      </c>
      <c r="BL2810" s="84" t="s">
        <v>122</v>
      </c>
      <c r="BM2810" s="84" t="s">
        <v>91</v>
      </c>
      <c r="BN2810" s="84" t="s">
        <v>70</v>
      </c>
      <c r="BO2810" s="84" t="s">
        <v>71</v>
      </c>
      <c r="BP2810" s="84" t="s">
        <v>122</v>
      </c>
      <c r="BQ2810" s="84" t="s">
        <v>163</v>
      </c>
    </row>
    <row r="2811" spans="1:69" ht="14.4" x14ac:dyDescent="0.3">
      <c r="A2811" s="40" t="str">
        <f t="shared" si="1213"/>
        <v>2025-09-21</v>
      </c>
      <c r="B2811" s="40" t="str">
        <f t="shared" si="1214"/>
        <v>SYD</v>
      </c>
      <c r="C2811" s="39" t="str">
        <f t="shared" si="1215"/>
        <v>98812563666</v>
      </c>
      <c r="D2811" s="41" t="str">
        <f t="shared" si="1216"/>
        <v>PAU029762006</v>
      </c>
      <c r="E2811" s="41" t="str">
        <f t="shared" si="1217"/>
        <v>596421497003</v>
      </c>
      <c r="F2811" s="39" t="str">
        <f t="shared" si="1218"/>
        <v>2254256</v>
      </c>
      <c r="G2811" s="39" t="str">
        <f t="shared" si="1219"/>
        <v>WISE EXPRESS(BOOSTUP)</v>
      </c>
      <c r="H2811" s="41" t="str">
        <f t="shared" si="1220"/>
        <v>강지연</v>
      </c>
      <c r="I2811" s="39" t="str">
        <f t="shared" si="1221"/>
        <v>16050</v>
      </c>
      <c r="J2811" s="52" t="str">
        <f t="shared" si="1222"/>
        <v/>
      </c>
      <c r="K2811" s="75">
        <f t="shared" si="1223"/>
        <v>1</v>
      </c>
      <c r="L2811" s="76">
        <f t="shared" si="1224"/>
        <v>1</v>
      </c>
      <c r="M2811" s="76">
        <f t="shared" si="1225"/>
        <v>1E-3</v>
      </c>
      <c r="N2811" s="76">
        <f t="shared" si="1226"/>
        <v>1</v>
      </c>
      <c r="O2811" s="42">
        <f t="shared" si="1227"/>
        <v>1</v>
      </c>
      <c r="P2811" s="39" t="str">
        <f t="shared" si="1228"/>
        <v>목록(Manifest)</v>
      </c>
      <c r="Q2811" s="72">
        <f t="shared" si="1229"/>
        <v>60</v>
      </c>
      <c r="R2811" s="43" t="str">
        <f t="shared" si="1230"/>
        <v>OZ602</v>
      </c>
      <c r="S2811" s="82" t="str">
        <f t="shared" si="1231"/>
        <v/>
      </c>
      <c r="T2811" s="40">
        <f t="shared" si="1232"/>
        <v>45921</v>
      </c>
      <c r="U2811" s="44">
        <v>2500</v>
      </c>
      <c r="V2811" s="44">
        <f t="shared" si="1233"/>
        <v>0</v>
      </c>
      <c r="W2811" s="77">
        <f t="shared" si="1234"/>
        <v>2500</v>
      </c>
      <c r="X2811" s="78">
        <f t="shared" si="1235"/>
        <v>0</v>
      </c>
      <c r="Y2811" s="44" cm="1">
        <f t="array" ref="Y2811">_xlfn.IFNA(_xlfn.IFS(AND(Q2811&gt;=2000, Q2811&lt;3000), 10000, AND(Q2811&gt;=3000, Q2811&lt;4000), 15000, AND(Q2811&gt;=4000, Q2811&lt;5000), 20000, AND(Q2811&gt;=5000), 25000),0)</f>
        <v>0</v>
      </c>
      <c r="Z2811" s="91">
        <f t="shared" si="1236"/>
        <v>0</v>
      </c>
      <c r="AA2811" s="44">
        <f t="shared" si="1237"/>
        <v>0</v>
      </c>
      <c r="AB2811" s="44"/>
      <c r="AC2811" s="44"/>
      <c r="AD2811" s="44"/>
      <c r="AE2811" s="44">
        <f>VLOOKUP(O2811,정산업데이트!$A$6:$B$12,2,10)</f>
        <v>0</v>
      </c>
      <c r="AF2811" s="44"/>
      <c r="AG2811" s="79">
        <f t="shared" si="1238"/>
        <v>0</v>
      </c>
      <c r="AH2811" s="80">
        <f t="shared" si="1239"/>
        <v>2500</v>
      </c>
      <c r="AI2811" s="93"/>
      <c r="AJ2811" s="84" t="s">
        <v>16026</v>
      </c>
      <c r="AK2811" s="84" t="s">
        <v>73</v>
      </c>
      <c r="AL2811" s="84" t="s">
        <v>16027</v>
      </c>
      <c r="AM2811" s="84" t="s">
        <v>16503</v>
      </c>
      <c r="AN2811" s="84" t="s">
        <v>16504</v>
      </c>
      <c r="AO2811" s="84" t="s">
        <v>16505</v>
      </c>
      <c r="AP2811" s="84" t="s">
        <v>1419</v>
      </c>
      <c r="AQ2811" s="84" t="s">
        <v>122</v>
      </c>
      <c r="AR2811" s="85">
        <v>1</v>
      </c>
      <c r="AS2811" s="86">
        <v>1</v>
      </c>
      <c r="AT2811" s="86">
        <v>1E-3</v>
      </c>
      <c r="AU2811" s="86">
        <v>1</v>
      </c>
      <c r="AV2811" s="84" t="s">
        <v>7</v>
      </c>
      <c r="AW2811" s="86">
        <v>60</v>
      </c>
      <c r="AX2811" s="84" t="s">
        <v>68</v>
      </c>
      <c r="AY2811" s="84" t="s">
        <v>68</v>
      </c>
      <c r="AZ2811" s="84" t="s">
        <v>68</v>
      </c>
      <c r="BA2811" s="84" t="s">
        <v>68</v>
      </c>
      <c r="BB2811" s="84" t="s">
        <v>68</v>
      </c>
      <c r="BC2811" s="84" t="s">
        <v>129</v>
      </c>
      <c r="BD2811" s="84" t="s">
        <v>91</v>
      </c>
      <c r="BE2811" s="84" t="s">
        <v>92</v>
      </c>
      <c r="BF2811" s="84" t="s">
        <v>122</v>
      </c>
      <c r="BG2811" s="84" t="s">
        <v>69</v>
      </c>
      <c r="BH2811" s="92" t="s">
        <v>16506</v>
      </c>
      <c r="BI2811" s="84" t="s">
        <v>122</v>
      </c>
      <c r="BJ2811" s="84" t="s">
        <v>16507</v>
      </c>
      <c r="BK2811" s="84" t="s">
        <v>75</v>
      </c>
      <c r="BL2811" s="84" t="s">
        <v>122</v>
      </c>
      <c r="BM2811" s="84" t="s">
        <v>91</v>
      </c>
      <c r="BN2811" s="84" t="s">
        <v>70</v>
      </c>
      <c r="BO2811" s="84" t="s">
        <v>71</v>
      </c>
      <c r="BP2811" s="84" t="s">
        <v>122</v>
      </c>
      <c r="BQ2811" s="84" t="s">
        <v>163</v>
      </c>
    </row>
    <row r="2812" spans="1:69" ht="14.4" x14ac:dyDescent="0.3">
      <c r="A2812" s="40" t="str">
        <f t="shared" si="1213"/>
        <v>2025-09-21</v>
      </c>
      <c r="B2812" s="40" t="str">
        <f t="shared" si="1214"/>
        <v>SYD</v>
      </c>
      <c r="C2812" s="39" t="str">
        <f t="shared" si="1215"/>
        <v>98812563666</v>
      </c>
      <c r="D2812" s="41" t="str">
        <f t="shared" si="1216"/>
        <v>PKR253655491</v>
      </c>
      <c r="E2812" s="41" t="str">
        <f t="shared" si="1217"/>
        <v>596421492836</v>
      </c>
      <c r="F2812" s="39" t="str">
        <f t="shared" si="1218"/>
        <v>2256683</v>
      </c>
      <c r="G2812" s="39" t="str">
        <f t="shared" si="1219"/>
        <v>WISE EXPRESS LOGISTICS(PANGZIMOM)</v>
      </c>
      <c r="H2812" s="41" t="str">
        <f t="shared" si="1220"/>
        <v>장미</v>
      </c>
      <c r="I2812" s="39" t="str">
        <f t="shared" si="1221"/>
        <v>13002</v>
      </c>
      <c r="J2812" s="52" t="str">
        <f t="shared" si="1222"/>
        <v/>
      </c>
      <c r="K2812" s="75">
        <f t="shared" si="1223"/>
        <v>1</v>
      </c>
      <c r="L2812" s="76">
        <f t="shared" si="1224"/>
        <v>2</v>
      </c>
      <c r="M2812" s="76">
        <f t="shared" si="1225"/>
        <v>1E-3</v>
      </c>
      <c r="N2812" s="76">
        <f t="shared" si="1226"/>
        <v>2</v>
      </c>
      <c r="O2812" s="42">
        <f t="shared" si="1227"/>
        <v>2</v>
      </c>
      <c r="P2812" s="39" t="str">
        <f t="shared" si="1228"/>
        <v>목록(Manifest)</v>
      </c>
      <c r="Q2812" s="72">
        <f t="shared" si="1229"/>
        <v>90</v>
      </c>
      <c r="R2812" s="43" t="str">
        <f t="shared" si="1230"/>
        <v>OZ602</v>
      </c>
      <c r="S2812" s="82" t="str">
        <f t="shared" si="1231"/>
        <v/>
      </c>
      <c r="T2812" s="40">
        <f t="shared" si="1232"/>
        <v>45921</v>
      </c>
      <c r="U2812" s="44">
        <v>2500</v>
      </c>
      <c r="V2812" s="44">
        <f t="shared" si="1233"/>
        <v>0</v>
      </c>
      <c r="W2812" s="77">
        <f t="shared" si="1234"/>
        <v>2500</v>
      </c>
      <c r="X2812" s="78">
        <f t="shared" si="1235"/>
        <v>0</v>
      </c>
      <c r="Y2812" s="44" cm="1">
        <f t="array" ref="Y2812">_xlfn.IFNA(_xlfn.IFS(AND(Q2812&gt;=2000, Q2812&lt;3000), 10000, AND(Q2812&gt;=3000, Q2812&lt;4000), 15000, AND(Q2812&gt;=4000, Q2812&lt;5000), 20000, AND(Q2812&gt;=5000), 25000),0)</f>
        <v>0</v>
      </c>
      <c r="Z2812" s="91">
        <f t="shared" si="1236"/>
        <v>0</v>
      </c>
      <c r="AA2812" s="44">
        <f t="shared" si="1237"/>
        <v>0</v>
      </c>
      <c r="AB2812" s="44"/>
      <c r="AC2812" s="44"/>
      <c r="AD2812" s="44"/>
      <c r="AE2812" s="44">
        <f>VLOOKUP(O2812,정산업데이트!$A$6:$B$12,2,10)</f>
        <v>0</v>
      </c>
      <c r="AF2812" s="44"/>
      <c r="AG2812" s="79">
        <f t="shared" si="1238"/>
        <v>0</v>
      </c>
      <c r="AH2812" s="80">
        <f t="shared" si="1239"/>
        <v>2500</v>
      </c>
      <c r="AJ2812" s="84" t="s">
        <v>16026</v>
      </c>
      <c r="AK2812" s="84" t="s">
        <v>73</v>
      </c>
      <c r="AL2812" s="84" t="s">
        <v>16027</v>
      </c>
      <c r="AM2812" s="84" t="s">
        <v>16508</v>
      </c>
      <c r="AN2812" s="84" t="s">
        <v>6777</v>
      </c>
      <c r="AO2812" s="84" t="s">
        <v>16509</v>
      </c>
      <c r="AP2812" s="84" t="s">
        <v>1228</v>
      </c>
      <c r="AQ2812" s="84" t="s">
        <v>122</v>
      </c>
      <c r="AR2812" s="85">
        <v>1</v>
      </c>
      <c r="AS2812" s="86">
        <v>2</v>
      </c>
      <c r="AT2812" s="86">
        <v>1E-3</v>
      </c>
      <c r="AU2812" s="86">
        <v>2</v>
      </c>
      <c r="AV2812" s="84" t="s">
        <v>7</v>
      </c>
      <c r="AW2812" s="86">
        <v>90</v>
      </c>
      <c r="AX2812" s="84" t="s">
        <v>68</v>
      </c>
      <c r="AY2812" s="84" t="s">
        <v>68</v>
      </c>
      <c r="AZ2812" s="84" t="s">
        <v>68</v>
      </c>
      <c r="BA2812" s="84" t="s">
        <v>68</v>
      </c>
      <c r="BB2812" s="84" t="s">
        <v>68</v>
      </c>
      <c r="BC2812" s="84" t="s">
        <v>441</v>
      </c>
      <c r="BD2812" s="84" t="s">
        <v>442</v>
      </c>
      <c r="BE2812" s="84" t="s">
        <v>443</v>
      </c>
      <c r="BF2812" s="84" t="s">
        <v>122</v>
      </c>
      <c r="BG2812" s="84" t="s">
        <v>69</v>
      </c>
      <c r="BH2812" s="92" t="s">
        <v>16510</v>
      </c>
      <c r="BI2812" s="84" t="s">
        <v>122</v>
      </c>
      <c r="BJ2812" s="84" t="s">
        <v>16511</v>
      </c>
      <c r="BK2812" s="84" t="s">
        <v>75</v>
      </c>
      <c r="BL2812" s="84" t="s">
        <v>122</v>
      </c>
      <c r="BM2812" s="84" t="s">
        <v>442</v>
      </c>
      <c r="BN2812" s="84" t="s">
        <v>70</v>
      </c>
      <c r="BO2812" s="84" t="s">
        <v>71</v>
      </c>
      <c r="BP2812" s="84" t="s">
        <v>122</v>
      </c>
      <c r="BQ2812" s="84" t="s">
        <v>163</v>
      </c>
    </row>
    <row r="2813" spans="1:69" ht="14.4" x14ac:dyDescent="0.3">
      <c r="A2813" s="40" t="str">
        <f t="shared" si="1213"/>
        <v>2025-09-21</v>
      </c>
      <c r="B2813" s="40" t="str">
        <f t="shared" si="1214"/>
        <v>SYD</v>
      </c>
      <c r="C2813" s="39" t="str">
        <f t="shared" si="1215"/>
        <v>98812563666</v>
      </c>
      <c r="D2813" s="41" t="str">
        <f t="shared" si="1216"/>
        <v>PKR253655496</v>
      </c>
      <c r="E2813" s="41" t="str">
        <f t="shared" si="1217"/>
        <v>596421492884</v>
      </c>
      <c r="F2813" s="39" t="str">
        <f t="shared" si="1218"/>
        <v>2256683</v>
      </c>
      <c r="G2813" s="39" t="str">
        <f t="shared" si="1219"/>
        <v>WISE EXPRESS LOGISTICS(PANGZIMOM)</v>
      </c>
      <c r="H2813" s="41" t="str">
        <f t="shared" si="1220"/>
        <v>한지선</v>
      </c>
      <c r="I2813" s="39" t="str">
        <f t="shared" si="1221"/>
        <v>18447</v>
      </c>
      <c r="J2813" s="52" t="str">
        <f t="shared" si="1222"/>
        <v/>
      </c>
      <c r="K2813" s="75">
        <f t="shared" si="1223"/>
        <v>1</v>
      </c>
      <c r="L2813" s="76">
        <f t="shared" si="1224"/>
        <v>2</v>
      </c>
      <c r="M2813" s="76">
        <f t="shared" si="1225"/>
        <v>1E-3</v>
      </c>
      <c r="N2813" s="76">
        <f t="shared" si="1226"/>
        <v>2</v>
      </c>
      <c r="O2813" s="42">
        <f t="shared" si="1227"/>
        <v>2</v>
      </c>
      <c r="P2813" s="39" t="str">
        <f t="shared" si="1228"/>
        <v>목록(Manifest)</v>
      </c>
      <c r="Q2813" s="72">
        <f t="shared" si="1229"/>
        <v>100</v>
      </c>
      <c r="R2813" s="43" t="str">
        <f t="shared" si="1230"/>
        <v>OZ602</v>
      </c>
      <c r="S2813" s="82" t="str">
        <f t="shared" si="1231"/>
        <v/>
      </c>
      <c r="T2813" s="40">
        <f t="shared" si="1232"/>
        <v>45921</v>
      </c>
      <c r="U2813" s="44">
        <v>2500</v>
      </c>
      <c r="V2813" s="44">
        <f t="shared" si="1233"/>
        <v>0</v>
      </c>
      <c r="W2813" s="77">
        <f t="shared" si="1234"/>
        <v>2500</v>
      </c>
      <c r="X2813" s="78">
        <f t="shared" si="1235"/>
        <v>0</v>
      </c>
      <c r="Y2813" s="44" cm="1">
        <f t="array" ref="Y2813">_xlfn.IFNA(_xlfn.IFS(AND(Q2813&gt;=2000, Q2813&lt;3000), 10000, AND(Q2813&gt;=3000, Q2813&lt;4000), 15000, AND(Q2813&gt;=4000, Q2813&lt;5000), 20000, AND(Q2813&gt;=5000), 25000),0)</f>
        <v>0</v>
      </c>
      <c r="Z2813" s="91">
        <f t="shared" si="1236"/>
        <v>0</v>
      </c>
      <c r="AA2813" s="44">
        <f t="shared" si="1237"/>
        <v>0</v>
      </c>
      <c r="AB2813" s="44"/>
      <c r="AC2813" s="44"/>
      <c r="AD2813" s="44"/>
      <c r="AE2813" s="44">
        <f>VLOOKUP(O2813,정산업데이트!$A$6:$B$12,2,10)</f>
        <v>0</v>
      </c>
      <c r="AF2813" s="44"/>
      <c r="AG2813" s="79">
        <f t="shared" si="1238"/>
        <v>0</v>
      </c>
      <c r="AH2813" s="80">
        <f t="shared" si="1239"/>
        <v>2500</v>
      </c>
      <c r="AJ2813" s="84" t="s">
        <v>16026</v>
      </c>
      <c r="AK2813" s="84" t="s">
        <v>73</v>
      </c>
      <c r="AL2813" s="84" t="s">
        <v>16027</v>
      </c>
      <c r="AM2813" s="84" t="s">
        <v>16512</v>
      </c>
      <c r="AN2813" s="84" t="s">
        <v>16513</v>
      </c>
      <c r="AO2813" s="84" t="s">
        <v>16514</v>
      </c>
      <c r="AP2813" s="84" t="s">
        <v>16515</v>
      </c>
      <c r="AQ2813" s="84" t="s">
        <v>122</v>
      </c>
      <c r="AR2813" s="85">
        <v>1</v>
      </c>
      <c r="AS2813" s="86">
        <v>2</v>
      </c>
      <c r="AT2813" s="86">
        <v>1E-3</v>
      </c>
      <c r="AU2813" s="86">
        <v>2</v>
      </c>
      <c r="AV2813" s="84" t="s">
        <v>7</v>
      </c>
      <c r="AW2813" s="86">
        <v>100</v>
      </c>
      <c r="AX2813" s="84" t="s">
        <v>68</v>
      </c>
      <c r="AY2813" s="84" t="s">
        <v>68</v>
      </c>
      <c r="AZ2813" s="84" t="s">
        <v>68</v>
      </c>
      <c r="BA2813" s="84" t="s">
        <v>68</v>
      </c>
      <c r="BB2813" s="84" t="s">
        <v>68</v>
      </c>
      <c r="BC2813" s="84" t="s">
        <v>441</v>
      </c>
      <c r="BD2813" s="84" t="s">
        <v>442</v>
      </c>
      <c r="BE2813" s="84" t="s">
        <v>443</v>
      </c>
      <c r="BF2813" s="84" t="s">
        <v>122</v>
      </c>
      <c r="BG2813" s="84" t="s">
        <v>69</v>
      </c>
      <c r="BH2813" s="92" t="s">
        <v>16516</v>
      </c>
      <c r="BI2813" s="84" t="s">
        <v>122</v>
      </c>
      <c r="BJ2813" s="84" t="s">
        <v>16517</v>
      </c>
      <c r="BK2813" s="84" t="s">
        <v>75</v>
      </c>
      <c r="BL2813" s="84" t="s">
        <v>122</v>
      </c>
      <c r="BM2813" s="84" t="s">
        <v>442</v>
      </c>
      <c r="BN2813" s="84" t="s">
        <v>70</v>
      </c>
      <c r="BO2813" s="84" t="s">
        <v>71</v>
      </c>
      <c r="BP2813" s="84" t="s">
        <v>122</v>
      </c>
      <c r="BQ2813" s="84" t="s">
        <v>163</v>
      </c>
    </row>
    <row r="2814" spans="1:69" ht="14.4" customHeight="1" x14ac:dyDescent="0.3">
      <c r="A2814" s="40" t="str">
        <f t="shared" si="1213"/>
        <v>2025-09-21</v>
      </c>
      <c r="B2814" s="40" t="str">
        <f t="shared" si="1214"/>
        <v>SYD</v>
      </c>
      <c r="C2814" s="39" t="str">
        <f t="shared" si="1215"/>
        <v>98812563666</v>
      </c>
      <c r="D2814" s="41" t="str">
        <f t="shared" si="1216"/>
        <v>PKR253655499</v>
      </c>
      <c r="E2814" s="41" t="str">
        <f t="shared" si="1217"/>
        <v>596421492910</v>
      </c>
      <c r="F2814" s="39" t="str">
        <f t="shared" si="1218"/>
        <v>2256683</v>
      </c>
      <c r="G2814" s="39" t="str">
        <f t="shared" si="1219"/>
        <v>WISE EXPRESS LOGISTICS(PANGZIMOM)</v>
      </c>
      <c r="H2814" s="41" t="str">
        <f t="shared" si="1220"/>
        <v>정영숙</v>
      </c>
      <c r="I2814" s="39" t="str">
        <f t="shared" si="1221"/>
        <v>26237</v>
      </c>
      <c r="J2814" s="52" t="str">
        <f t="shared" si="1222"/>
        <v/>
      </c>
      <c r="K2814" s="75">
        <f t="shared" si="1223"/>
        <v>1</v>
      </c>
      <c r="L2814" s="76">
        <f t="shared" si="1224"/>
        <v>1</v>
      </c>
      <c r="M2814" s="76">
        <f t="shared" si="1225"/>
        <v>1E-3</v>
      </c>
      <c r="N2814" s="76">
        <f t="shared" si="1226"/>
        <v>1</v>
      </c>
      <c r="O2814" s="42">
        <f t="shared" si="1227"/>
        <v>1</v>
      </c>
      <c r="P2814" s="39" t="str">
        <f t="shared" si="1228"/>
        <v>일반(목록배제,Normal-Manifest Exception)</v>
      </c>
      <c r="Q2814" s="72">
        <f t="shared" si="1229"/>
        <v>33</v>
      </c>
      <c r="R2814" s="43" t="str">
        <f t="shared" si="1230"/>
        <v>OZ602</v>
      </c>
      <c r="S2814" s="82" t="str">
        <f t="shared" si="1231"/>
        <v/>
      </c>
      <c r="T2814" s="40">
        <f t="shared" si="1232"/>
        <v>45921</v>
      </c>
      <c r="U2814" s="44">
        <v>2500</v>
      </c>
      <c r="V2814" s="44">
        <f t="shared" si="1233"/>
        <v>0</v>
      </c>
      <c r="W2814" s="77">
        <f t="shared" si="1234"/>
        <v>2500</v>
      </c>
      <c r="X2814" s="78">
        <f t="shared" si="1235"/>
        <v>0</v>
      </c>
      <c r="Y2814" s="44" cm="1">
        <f t="array" ref="Y2814">_xlfn.IFNA(_xlfn.IFS(AND(Q2814&gt;=2000, Q2814&lt;3000), 10000, AND(Q2814&gt;=3000, Q2814&lt;4000), 15000, AND(Q2814&gt;=4000, Q2814&lt;5000), 20000, AND(Q2814&gt;=5000), 25000),0)</f>
        <v>0</v>
      </c>
      <c r="Z2814" s="91">
        <f t="shared" si="1236"/>
        <v>300</v>
      </c>
      <c r="AA2814" s="44">
        <f t="shared" si="1237"/>
        <v>0</v>
      </c>
      <c r="AB2814" s="44"/>
      <c r="AC2814" s="44"/>
      <c r="AD2814" s="44"/>
      <c r="AE2814" s="44">
        <f>VLOOKUP(O2814,정산업데이트!$A$6:$B$12,2,10)</f>
        <v>0</v>
      </c>
      <c r="AF2814" s="44"/>
      <c r="AG2814" s="79">
        <f t="shared" si="1238"/>
        <v>300</v>
      </c>
      <c r="AH2814" s="80">
        <f t="shared" si="1239"/>
        <v>2800</v>
      </c>
      <c r="AI2814" s="93"/>
      <c r="AJ2814" s="84" t="s">
        <v>16026</v>
      </c>
      <c r="AK2814" s="84" t="s">
        <v>73</v>
      </c>
      <c r="AL2814" s="84" t="s">
        <v>16027</v>
      </c>
      <c r="AM2814" s="84" t="s">
        <v>16518</v>
      </c>
      <c r="AN2814" s="84" t="s">
        <v>1477</v>
      </c>
      <c r="AO2814" s="84" t="s">
        <v>16519</v>
      </c>
      <c r="AP2814" s="84" t="s">
        <v>16520</v>
      </c>
      <c r="AQ2814" s="84" t="s">
        <v>122</v>
      </c>
      <c r="AR2814" s="85">
        <v>1</v>
      </c>
      <c r="AS2814" s="86">
        <v>1</v>
      </c>
      <c r="AT2814" s="86">
        <v>1E-3</v>
      </c>
      <c r="AU2814" s="86">
        <v>1</v>
      </c>
      <c r="AV2814" s="84" t="s">
        <v>8</v>
      </c>
      <c r="AW2814" s="86">
        <v>33</v>
      </c>
      <c r="AX2814" s="84" t="s">
        <v>68</v>
      </c>
      <c r="AY2814" s="84" t="s">
        <v>68</v>
      </c>
      <c r="AZ2814" s="84" t="s">
        <v>68</v>
      </c>
      <c r="BA2814" s="84" t="s">
        <v>68</v>
      </c>
      <c r="BB2814" s="84" t="s">
        <v>68</v>
      </c>
      <c r="BC2814" s="84" t="s">
        <v>441</v>
      </c>
      <c r="BD2814" s="84" t="s">
        <v>442</v>
      </c>
      <c r="BE2814" s="84" t="s">
        <v>443</v>
      </c>
      <c r="BF2814" s="84" t="s">
        <v>122</v>
      </c>
      <c r="BG2814" s="84" t="s">
        <v>69</v>
      </c>
      <c r="BH2814" s="92" t="s">
        <v>16521</v>
      </c>
      <c r="BI2814" s="84" t="s">
        <v>122</v>
      </c>
      <c r="BJ2814" s="84" t="s">
        <v>16522</v>
      </c>
      <c r="BK2814" s="84" t="s">
        <v>75</v>
      </c>
      <c r="BL2814" s="84" t="s">
        <v>122</v>
      </c>
      <c r="BM2814" s="84" t="s">
        <v>442</v>
      </c>
      <c r="BN2814" s="84" t="s">
        <v>70</v>
      </c>
      <c r="BO2814" s="84" t="s">
        <v>71</v>
      </c>
      <c r="BP2814" s="84" t="s">
        <v>122</v>
      </c>
      <c r="BQ2814" s="84" t="s">
        <v>163</v>
      </c>
    </row>
    <row r="2815" spans="1:69" ht="14.4" x14ac:dyDescent="0.3">
      <c r="A2815" s="40" t="str">
        <f t="shared" si="1213"/>
        <v>2025-09-21</v>
      </c>
      <c r="B2815" s="40" t="str">
        <f t="shared" si="1214"/>
        <v>SYD</v>
      </c>
      <c r="C2815" s="39" t="str">
        <f t="shared" si="1215"/>
        <v>98812563666</v>
      </c>
      <c r="D2815" s="41" t="str">
        <f t="shared" si="1216"/>
        <v>PKR253685474</v>
      </c>
      <c r="E2815" s="41" t="str">
        <f t="shared" si="1217"/>
        <v>596421498171</v>
      </c>
      <c r="F2815" s="39" t="str">
        <f t="shared" si="1218"/>
        <v>2254234</v>
      </c>
      <c r="G2815" s="39" t="str">
        <f t="shared" si="1219"/>
        <v>WISE EXPRESS(HOJUDIRECT)</v>
      </c>
      <c r="H2815" s="41" t="str">
        <f t="shared" si="1220"/>
        <v>유정</v>
      </c>
      <c r="I2815" s="39" t="str">
        <f t="shared" si="1221"/>
        <v>12766</v>
      </c>
      <c r="J2815" s="52" t="str">
        <f t="shared" si="1222"/>
        <v/>
      </c>
      <c r="K2815" s="75">
        <f t="shared" si="1223"/>
        <v>1</v>
      </c>
      <c r="L2815" s="76">
        <f t="shared" si="1224"/>
        <v>1</v>
      </c>
      <c r="M2815" s="76">
        <f t="shared" si="1225"/>
        <v>1E-3</v>
      </c>
      <c r="N2815" s="76">
        <f t="shared" si="1226"/>
        <v>1</v>
      </c>
      <c r="O2815" s="42">
        <f t="shared" si="1227"/>
        <v>1</v>
      </c>
      <c r="P2815" s="39" t="str">
        <f t="shared" si="1228"/>
        <v>일반(목록배제,Normal-Manifest Exception)</v>
      </c>
      <c r="Q2815" s="72">
        <f t="shared" si="1229"/>
        <v>14</v>
      </c>
      <c r="R2815" s="43" t="str">
        <f t="shared" si="1230"/>
        <v>OZ602</v>
      </c>
      <c r="S2815" s="82" t="str">
        <f t="shared" si="1231"/>
        <v/>
      </c>
      <c r="T2815" s="40">
        <f t="shared" si="1232"/>
        <v>45921</v>
      </c>
      <c r="U2815" s="44">
        <v>2500</v>
      </c>
      <c r="V2815" s="44">
        <f t="shared" si="1233"/>
        <v>0</v>
      </c>
      <c r="W2815" s="77">
        <f t="shared" si="1234"/>
        <v>2500</v>
      </c>
      <c r="X2815" s="78">
        <f t="shared" si="1235"/>
        <v>0</v>
      </c>
      <c r="Y2815" s="44" cm="1">
        <f t="array" ref="Y2815">_xlfn.IFNA(_xlfn.IFS(AND(Q2815&gt;=2000, Q2815&lt;3000), 10000, AND(Q2815&gt;=3000, Q2815&lt;4000), 15000, AND(Q2815&gt;=4000, Q2815&lt;5000), 20000, AND(Q2815&gt;=5000), 25000),0)</f>
        <v>0</v>
      </c>
      <c r="Z2815" s="91">
        <f t="shared" si="1236"/>
        <v>300</v>
      </c>
      <c r="AA2815" s="44">
        <f t="shared" si="1237"/>
        <v>0</v>
      </c>
      <c r="AB2815" s="44"/>
      <c r="AC2815" s="44"/>
      <c r="AD2815" s="44"/>
      <c r="AE2815" s="44">
        <f>VLOOKUP(O2815,정산업데이트!$A$6:$B$12,2,10)</f>
        <v>0</v>
      </c>
      <c r="AF2815" s="44"/>
      <c r="AG2815" s="79">
        <f t="shared" si="1238"/>
        <v>300</v>
      </c>
      <c r="AH2815" s="80">
        <f t="shared" si="1239"/>
        <v>2800</v>
      </c>
      <c r="AI2815" s="93"/>
      <c r="AJ2815" s="84" t="s">
        <v>16026</v>
      </c>
      <c r="AK2815" s="84" t="s">
        <v>73</v>
      </c>
      <c r="AL2815" s="84" t="s">
        <v>16027</v>
      </c>
      <c r="AM2815" s="84" t="s">
        <v>16523</v>
      </c>
      <c r="AN2815" s="84" t="s">
        <v>16524</v>
      </c>
      <c r="AO2815" s="84" t="s">
        <v>16525</v>
      </c>
      <c r="AP2815" s="84" t="s">
        <v>16526</v>
      </c>
      <c r="AQ2815" s="84" t="s">
        <v>122</v>
      </c>
      <c r="AR2815" s="85">
        <v>1</v>
      </c>
      <c r="AS2815" s="86">
        <v>1</v>
      </c>
      <c r="AT2815" s="86">
        <v>1E-3</v>
      </c>
      <c r="AU2815" s="86">
        <v>1</v>
      </c>
      <c r="AV2815" s="84" t="s">
        <v>8</v>
      </c>
      <c r="AW2815" s="86">
        <v>14</v>
      </c>
      <c r="AX2815" s="84" t="s">
        <v>68</v>
      </c>
      <c r="AY2815" s="84" t="s">
        <v>68</v>
      </c>
      <c r="AZ2815" s="84" t="s">
        <v>68</v>
      </c>
      <c r="BA2815" s="84" t="s">
        <v>68</v>
      </c>
      <c r="BB2815" s="84" t="s">
        <v>68</v>
      </c>
      <c r="BC2815" s="84" t="s">
        <v>135</v>
      </c>
      <c r="BD2815" s="84" t="s">
        <v>104</v>
      </c>
      <c r="BE2815" s="84" t="s">
        <v>105</v>
      </c>
      <c r="BF2815" s="84" t="s">
        <v>122</v>
      </c>
      <c r="BG2815" s="84" t="s">
        <v>69</v>
      </c>
      <c r="BH2815" s="92" t="s">
        <v>16527</v>
      </c>
      <c r="BI2815" s="84" t="s">
        <v>122</v>
      </c>
      <c r="BJ2815" s="84" t="s">
        <v>16528</v>
      </c>
      <c r="BK2815" s="84" t="s">
        <v>75</v>
      </c>
      <c r="BL2815" s="84" t="s">
        <v>122</v>
      </c>
      <c r="BM2815" s="84" t="s">
        <v>104</v>
      </c>
      <c r="BN2815" s="84" t="s">
        <v>70</v>
      </c>
      <c r="BO2815" s="84" t="s">
        <v>71</v>
      </c>
      <c r="BP2815" s="84" t="s">
        <v>122</v>
      </c>
      <c r="BQ2815" s="84" t="s">
        <v>163</v>
      </c>
    </row>
    <row r="2816" spans="1:69" ht="14.4" x14ac:dyDescent="0.3">
      <c r="A2816" s="40" t="str">
        <f t="shared" si="1213"/>
        <v>2025-09-21</v>
      </c>
      <c r="B2816" s="40" t="str">
        <f t="shared" si="1214"/>
        <v>SYD</v>
      </c>
      <c r="C2816" s="39" t="str">
        <f t="shared" si="1215"/>
        <v>98812563666</v>
      </c>
      <c r="D2816" s="41" t="str">
        <f t="shared" si="1216"/>
        <v>PKR253685475</v>
      </c>
      <c r="E2816" s="41" t="str">
        <f t="shared" si="1217"/>
        <v>596421498182</v>
      </c>
      <c r="F2816" s="39" t="str">
        <f t="shared" si="1218"/>
        <v>2254234</v>
      </c>
      <c r="G2816" s="39" t="str">
        <f t="shared" si="1219"/>
        <v>WISE EXPRESS(HOJUDIRECT)</v>
      </c>
      <c r="H2816" s="41" t="str">
        <f t="shared" si="1220"/>
        <v>유재명</v>
      </c>
      <c r="I2816" s="39" t="str">
        <f t="shared" si="1221"/>
        <v>61108</v>
      </c>
      <c r="J2816" s="52" t="str">
        <f t="shared" si="1222"/>
        <v/>
      </c>
      <c r="K2816" s="75">
        <f t="shared" si="1223"/>
        <v>1</v>
      </c>
      <c r="L2816" s="76">
        <f t="shared" si="1224"/>
        <v>1</v>
      </c>
      <c r="M2816" s="76">
        <f t="shared" si="1225"/>
        <v>1E-3</v>
      </c>
      <c r="N2816" s="76">
        <f t="shared" si="1226"/>
        <v>1</v>
      </c>
      <c r="O2816" s="42">
        <f t="shared" si="1227"/>
        <v>1</v>
      </c>
      <c r="P2816" s="39" t="str">
        <f t="shared" si="1228"/>
        <v>일반(목록배제,Normal-Manifest Exception)</v>
      </c>
      <c r="Q2816" s="72">
        <f t="shared" si="1229"/>
        <v>14</v>
      </c>
      <c r="R2816" s="43" t="str">
        <f t="shared" si="1230"/>
        <v>OZ602</v>
      </c>
      <c r="S2816" s="82" t="str">
        <f t="shared" si="1231"/>
        <v/>
      </c>
      <c r="T2816" s="40">
        <f t="shared" si="1232"/>
        <v>45921</v>
      </c>
      <c r="U2816" s="44">
        <v>2500</v>
      </c>
      <c r="V2816" s="44">
        <f t="shared" si="1233"/>
        <v>0</v>
      </c>
      <c r="W2816" s="77">
        <f t="shared" si="1234"/>
        <v>2500</v>
      </c>
      <c r="X2816" s="78">
        <f t="shared" si="1235"/>
        <v>0</v>
      </c>
      <c r="Y2816" s="44" cm="1">
        <f t="array" ref="Y2816">_xlfn.IFNA(_xlfn.IFS(AND(Q2816&gt;=2000, Q2816&lt;3000), 10000, AND(Q2816&gt;=3000, Q2816&lt;4000), 15000, AND(Q2816&gt;=4000, Q2816&lt;5000), 20000, AND(Q2816&gt;=5000), 25000),0)</f>
        <v>0</v>
      </c>
      <c r="Z2816" s="91">
        <f t="shared" si="1236"/>
        <v>300</v>
      </c>
      <c r="AA2816" s="44">
        <f t="shared" si="1237"/>
        <v>0</v>
      </c>
      <c r="AB2816" s="44"/>
      <c r="AC2816" s="44"/>
      <c r="AD2816" s="44"/>
      <c r="AE2816" s="44">
        <f>VLOOKUP(O2816,정산업데이트!$A$6:$B$12,2,10)</f>
        <v>0</v>
      </c>
      <c r="AF2816" s="44"/>
      <c r="AG2816" s="79">
        <f t="shared" si="1238"/>
        <v>300</v>
      </c>
      <c r="AH2816" s="80">
        <f t="shared" si="1239"/>
        <v>2800</v>
      </c>
      <c r="AI2816" s="93"/>
      <c r="AJ2816" s="84" t="s">
        <v>16026</v>
      </c>
      <c r="AK2816" s="84" t="s">
        <v>73</v>
      </c>
      <c r="AL2816" s="84" t="s">
        <v>16027</v>
      </c>
      <c r="AM2816" s="84" t="s">
        <v>16529</v>
      </c>
      <c r="AN2816" s="84" t="s">
        <v>16530</v>
      </c>
      <c r="AO2816" s="84" t="s">
        <v>16531</v>
      </c>
      <c r="AP2816" s="84" t="s">
        <v>1210</v>
      </c>
      <c r="AQ2816" s="84" t="s">
        <v>122</v>
      </c>
      <c r="AR2816" s="85">
        <v>1</v>
      </c>
      <c r="AS2816" s="86">
        <v>1</v>
      </c>
      <c r="AT2816" s="86">
        <v>1E-3</v>
      </c>
      <c r="AU2816" s="86">
        <v>1</v>
      </c>
      <c r="AV2816" s="84" t="s">
        <v>8</v>
      </c>
      <c r="AW2816" s="86">
        <v>14</v>
      </c>
      <c r="AX2816" s="84" t="s">
        <v>68</v>
      </c>
      <c r="AY2816" s="84" t="s">
        <v>68</v>
      </c>
      <c r="AZ2816" s="84" t="s">
        <v>68</v>
      </c>
      <c r="BA2816" s="84" t="s">
        <v>68</v>
      </c>
      <c r="BB2816" s="84" t="s">
        <v>68</v>
      </c>
      <c r="BC2816" s="84" t="s">
        <v>135</v>
      </c>
      <c r="BD2816" s="84" t="s">
        <v>104</v>
      </c>
      <c r="BE2816" s="84" t="s">
        <v>105</v>
      </c>
      <c r="BF2816" s="84" t="s">
        <v>122</v>
      </c>
      <c r="BG2816" s="84" t="s">
        <v>69</v>
      </c>
      <c r="BH2816" s="92" t="s">
        <v>16532</v>
      </c>
      <c r="BI2816" s="84" t="s">
        <v>122</v>
      </c>
      <c r="BJ2816" s="84" t="s">
        <v>16533</v>
      </c>
      <c r="BK2816" s="84" t="s">
        <v>75</v>
      </c>
      <c r="BL2816" s="84" t="s">
        <v>122</v>
      </c>
      <c r="BM2816" s="84" t="s">
        <v>104</v>
      </c>
      <c r="BN2816" s="84" t="s">
        <v>70</v>
      </c>
      <c r="BO2816" s="84" t="s">
        <v>71</v>
      </c>
      <c r="BP2816" s="84" t="s">
        <v>122</v>
      </c>
      <c r="BQ2816" s="84" t="s">
        <v>163</v>
      </c>
    </row>
    <row r="2817" spans="1:69" ht="14.4" x14ac:dyDescent="0.3">
      <c r="A2817" s="40" t="str">
        <f t="shared" si="1213"/>
        <v>2025-09-21</v>
      </c>
      <c r="B2817" s="40" t="str">
        <f t="shared" si="1214"/>
        <v>SYD</v>
      </c>
      <c r="C2817" s="39" t="str">
        <f t="shared" si="1215"/>
        <v>98812563666</v>
      </c>
      <c r="D2817" s="41" t="str">
        <f t="shared" si="1216"/>
        <v>PKR253685476</v>
      </c>
      <c r="E2817" s="41" t="str">
        <f t="shared" si="1217"/>
        <v>596421498193</v>
      </c>
      <c r="F2817" s="39" t="str">
        <f t="shared" si="1218"/>
        <v>2254234</v>
      </c>
      <c r="G2817" s="39" t="str">
        <f t="shared" si="1219"/>
        <v>WISE EXPRESS(HOJUDIRECT)</v>
      </c>
      <c r="H2817" s="41" t="str">
        <f t="shared" si="1220"/>
        <v>김혜정</v>
      </c>
      <c r="I2817" s="39" t="str">
        <f t="shared" si="1221"/>
        <v>26126</v>
      </c>
      <c r="J2817" s="52" t="str">
        <f t="shared" si="1222"/>
        <v/>
      </c>
      <c r="K2817" s="75">
        <f t="shared" si="1223"/>
        <v>1</v>
      </c>
      <c r="L2817" s="76">
        <f t="shared" si="1224"/>
        <v>3</v>
      </c>
      <c r="M2817" s="76">
        <f t="shared" si="1225"/>
        <v>1E-3</v>
      </c>
      <c r="N2817" s="76">
        <f t="shared" si="1226"/>
        <v>3</v>
      </c>
      <c r="O2817" s="42">
        <f t="shared" si="1227"/>
        <v>3</v>
      </c>
      <c r="P2817" s="39" t="str">
        <f t="shared" si="1228"/>
        <v>일반(목록배제,Normal-Manifest Exception)</v>
      </c>
      <c r="Q2817" s="72">
        <f t="shared" si="1229"/>
        <v>42</v>
      </c>
      <c r="R2817" s="43" t="str">
        <f t="shared" si="1230"/>
        <v>OZ602</v>
      </c>
      <c r="S2817" s="82" t="str">
        <f t="shared" si="1231"/>
        <v/>
      </c>
      <c r="T2817" s="40">
        <f t="shared" si="1232"/>
        <v>45921</v>
      </c>
      <c r="U2817" s="44">
        <v>2500</v>
      </c>
      <c r="V2817" s="44">
        <f t="shared" si="1233"/>
        <v>0</v>
      </c>
      <c r="W2817" s="77">
        <f t="shared" si="1234"/>
        <v>2500</v>
      </c>
      <c r="X2817" s="78">
        <f t="shared" si="1235"/>
        <v>0</v>
      </c>
      <c r="Y2817" s="44" cm="1">
        <f t="array" ref="Y2817">_xlfn.IFNA(_xlfn.IFS(AND(Q2817&gt;=2000, Q2817&lt;3000), 10000, AND(Q2817&gt;=3000, Q2817&lt;4000), 15000, AND(Q2817&gt;=4000, Q2817&lt;5000), 20000, AND(Q2817&gt;=5000), 25000),0)</f>
        <v>0</v>
      </c>
      <c r="Z2817" s="91">
        <f t="shared" si="1236"/>
        <v>300</v>
      </c>
      <c r="AA2817" s="44">
        <f t="shared" si="1237"/>
        <v>0</v>
      </c>
      <c r="AB2817" s="44"/>
      <c r="AC2817" s="44"/>
      <c r="AD2817" s="44"/>
      <c r="AE2817" s="44">
        <f>VLOOKUP(O2817,정산업데이트!$A$6:$B$12,2,10)</f>
        <v>0</v>
      </c>
      <c r="AF2817" s="44"/>
      <c r="AG2817" s="79">
        <f t="shared" si="1238"/>
        <v>300</v>
      </c>
      <c r="AH2817" s="80">
        <f t="shared" si="1239"/>
        <v>2800</v>
      </c>
      <c r="AI2817" s="93"/>
      <c r="AJ2817" s="84" t="s">
        <v>16026</v>
      </c>
      <c r="AK2817" s="84" t="s">
        <v>73</v>
      </c>
      <c r="AL2817" s="84" t="s">
        <v>16027</v>
      </c>
      <c r="AM2817" s="84" t="s">
        <v>16534</v>
      </c>
      <c r="AN2817" s="84" t="s">
        <v>254</v>
      </c>
      <c r="AO2817" s="84" t="s">
        <v>16535</v>
      </c>
      <c r="AP2817" s="84" t="s">
        <v>16536</v>
      </c>
      <c r="AQ2817" s="84" t="s">
        <v>122</v>
      </c>
      <c r="AR2817" s="85">
        <v>1</v>
      </c>
      <c r="AS2817" s="86">
        <v>3</v>
      </c>
      <c r="AT2817" s="86">
        <v>1E-3</v>
      </c>
      <c r="AU2817" s="86">
        <v>3</v>
      </c>
      <c r="AV2817" s="84" t="s">
        <v>8</v>
      </c>
      <c r="AW2817" s="86">
        <v>42</v>
      </c>
      <c r="AX2817" s="84" t="s">
        <v>68</v>
      </c>
      <c r="AY2817" s="84" t="s">
        <v>68</v>
      </c>
      <c r="AZ2817" s="84" t="s">
        <v>68</v>
      </c>
      <c r="BA2817" s="84" t="s">
        <v>68</v>
      </c>
      <c r="BB2817" s="84" t="s">
        <v>68</v>
      </c>
      <c r="BC2817" s="84" t="s">
        <v>135</v>
      </c>
      <c r="BD2817" s="84" t="s">
        <v>104</v>
      </c>
      <c r="BE2817" s="84" t="s">
        <v>105</v>
      </c>
      <c r="BF2817" s="84" t="s">
        <v>122</v>
      </c>
      <c r="BG2817" s="84" t="s">
        <v>69</v>
      </c>
      <c r="BH2817" s="92" t="s">
        <v>16537</v>
      </c>
      <c r="BI2817" s="84" t="s">
        <v>122</v>
      </c>
      <c r="BJ2817" s="84" t="s">
        <v>16538</v>
      </c>
      <c r="BK2817" s="84" t="s">
        <v>75</v>
      </c>
      <c r="BL2817" s="84" t="s">
        <v>122</v>
      </c>
      <c r="BM2817" s="84" t="s">
        <v>104</v>
      </c>
      <c r="BN2817" s="84" t="s">
        <v>70</v>
      </c>
      <c r="BO2817" s="84" t="s">
        <v>71</v>
      </c>
      <c r="BP2817" s="84" t="s">
        <v>122</v>
      </c>
      <c r="BQ2817" s="84" t="s">
        <v>163</v>
      </c>
    </row>
    <row r="2818" spans="1:69" ht="14.4" x14ac:dyDescent="0.3">
      <c r="A2818" s="40" t="str">
        <f t="shared" si="1213"/>
        <v>2025-09-21</v>
      </c>
      <c r="B2818" s="40" t="str">
        <f t="shared" si="1214"/>
        <v>SYD</v>
      </c>
      <c r="C2818" s="39" t="str">
        <f t="shared" si="1215"/>
        <v>98812563666</v>
      </c>
      <c r="D2818" s="41" t="str">
        <f t="shared" si="1216"/>
        <v>PKR253685477</v>
      </c>
      <c r="E2818" s="41" t="str">
        <f t="shared" si="1217"/>
        <v>596421498204</v>
      </c>
      <c r="F2818" s="39" t="str">
        <f t="shared" si="1218"/>
        <v>2254234</v>
      </c>
      <c r="G2818" s="39" t="str">
        <f t="shared" si="1219"/>
        <v>WISE EXPRESS(HOJUDIRECT)</v>
      </c>
      <c r="H2818" s="41" t="str">
        <f t="shared" si="1220"/>
        <v>김지선</v>
      </c>
      <c r="I2818" s="39" t="str">
        <f t="shared" si="1221"/>
        <v>13474</v>
      </c>
      <c r="J2818" s="52" t="str">
        <f t="shared" si="1222"/>
        <v/>
      </c>
      <c r="K2818" s="75">
        <f t="shared" si="1223"/>
        <v>1</v>
      </c>
      <c r="L2818" s="76">
        <f t="shared" si="1224"/>
        <v>3</v>
      </c>
      <c r="M2818" s="76">
        <f t="shared" si="1225"/>
        <v>1E-3</v>
      </c>
      <c r="N2818" s="76">
        <f t="shared" si="1226"/>
        <v>3</v>
      </c>
      <c r="O2818" s="42">
        <f t="shared" si="1227"/>
        <v>3</v>
      </c>
      <c r="P2818" s="39" t="str">
        <f t="shared" si="1228"/>
        <v>일반(목록배제,Normal-Manifest Exception)</v>
      </c>
      <c r="Q2818" s="72">
        <f t="shared" si="1229"/>
        <v>42</v>
      </c>
      <c r="R2818" s="43" t="str">
        <f t="shared" si="1230"/>
        <v>OZ602</v>
      </c>
      <c r="S2818" s="82" t="str">
        <f t="shared" si="1231"/>
        <v/>
      </c>
      <c r="T2818" s="40">
        <f t="shared" si="1232"/>
        <v>45921</v>
      </c>
      <c r="U2818" s="44">
        <v>2500</v>
      </c>
      <c r="V2818" s="44">
        <f t="shared" si="1233"/>
        <v>0</v>
      </c>
      <c r="W2818" s="77">
        <f t="shared" si="1234"/>
        <v>2500</v>
      </c>
      <c r="X2818" s="78">
        <f t="shared" si="1235"/>
        <v>0</v>
      </c>
      <c r="Y2818" s="44" cm="1">
        <f t="array" ref="Y2818">_xlfn.IFNA(_xlfn.IFS(AND(Q2818&gt;=2000, Q2818&lt;3000), 10000, AND(Q2818&gt;=3000, Q2818&lt;4000), 15000, AND(Q2818&gt;=4000, Q2818&lt;5000), 20000, AND(Q2818&gt;=5000), 25000),0)</f>
        <v>0</v>
      </c>
      <c r="Z2818" s="91">
        <f t="shared" si="1236"/>
        <v>300</v>
      </c>
      <c r="AA2818" s="44">
        <f t="shared" si="1237"/>
        <v>0</v>
      </c>
      <c r="AB2818" s="44"/>
      <c r="AC2818" s="44"/>
      <c r="AD2818" s="44"/>
      <c r="AE2818" s="44">
        <f>VLOOKUP(O2818,정산업데이트!$A$6:$B$12,2,10)</f>
        <v>0</v>
      </c>
      <c r="AF2818" s="44"/>
      <c r="AG2818" s="79">
        <f t="shared" si="1238"/>
        <v>300</v>
      </c>
      <c r="AH2818" s="80">
        <f t="shared" si="1239"/>
        <v>2800</v>
      </c>
      <c r="AI2818" s="93"/>
      <c r="AJ2818" s="84" t="s">
        <v>16026</v>
      </c>
      <c r="AK2818" s="84" t="s">
        <v>73</v>
      </c>
      <c r="AL2818" s="84" t="s">
        <v>16027</v>
      </c>
      <c r="AM2818" s="84" t="s">
        <v>16539</v>
      </c>
      <c r="AN2818" s="84" t="s">
        <v>372</v>
      </c>
      <c r="AO2818" s="84" t="s">
        <v>373</v>
      </c>
      <c r="AP2818" s="84" t="s">
        <v>498</v>
      </c>
      <c r="AQ2818" s="84" t="s">
        <v>122</v>
      </c>
      <c r="AR2818" s="85">
        <v>1</v>
      </c>
      <c r="AS2818" s="86">
        <v>3</v>
      </c>
      <c r="AT2818" s="86">
        <v>1E-3</v>
      </c>
      <c r="AU2818" s="86">
        <v>3</v>
      </c>
      <c r="AV2818" s="84" t="s">
        <v>8</v>
      </c>
      <c r="AW2818" s="86">
        <v>42</v>
      </c>
      <c r="AX2818" s="84" t="s">
        <v>68</v>
      </c>
      <c r="AY2818" s="84" t="s">
        <v>68</v>
      </c>
      <c r="AZ2818" s="84" t="s">
        <v>68</v>
      </c>
      <c r="BA2818" s="84" t="s">
        <v>68</v>
      </c>
      <c r="BB2818" s="84" t="s">
        <v>68</v>
      </c>
      <c r="BC2818" s="84" t="s">
        <v>135</v>
      </c>
      <c r="BD2818" s="84" t="s">
        <v>104</v>
      </c>
      <c r="BE2818" s="84" t="s">
        <v>105</v>
      </c>
      <c r="BF2818" s="84" t="s">
        <v>122</v>
      </c>
      <c r="BG2818" s="84" t="s">
        <v>69</v>
      </c>
      <c r="BH2818" s="92" t="s">
        <v>16540</v>
      </c>
      <c r="BI2818" s="84" t="s">
        <v>122</v>
      </c>
      <c r="BJ2818" s="84" t="s">
        <v>16541</v>
      </c>
      <c r="BK2818" s="84" t="s">
        <v>75</v>
      </c>
      <c r="BL2818" s="84" t="s">
        <v>122</v>
      </c>
      <c r="BM2818" s="84" t="s">
        <v>104</v>
      </c>
      <c r="BN2818" s="84" t="s">
        <v>70</v>
      </c>
      <c r="BO2818" s="84" t="s">
        <v>71</v>
      </c>
      <c r="BP2818" s="84" t="s">
        <v>122</v>
      </c>
      <c r="BQ2818" s="84" t="s">
        <v>163</v>
      </c>
    </row>
    <row r="2819" spans="1:69" ht="14.4" x14ac:dyDescent="0.3">
      <c r="A2819" s="40" t="str">
        <f t="shared" si="1213"/>
        <v>2025-09-21</v>
      </c>
      <c r="B2819" s="40" t="str">
        <f t="shared" si="1214"/>
        <v>SYD</v>
      </c>
      <c r="C2819" s="39" t="str">
        <f t="shared" si="1215"/>
        <v>98812563666</v>
      </c>
      <c r="D2819" s="41" t="str">
        <f t="shared" si="1216"/>
        <v>PKR253685478</v>
      </c>
      <c r="E2819" s="41" t="str">
        <f t="shared" si="1217"/>
        <v>596421498215</v>
      </c>
      <c r="F2819" s="39" t="str">
        <f t="shared" si="1218"/>
        <v>2254234</v>
      </c>
      <c r="G2819" s="39" t="str">
        <f t="shared" si="1219"/>
        <v>WISE EXPRESS(HOJUDIRECT)</v>
      </c>
      <c r="H2819" s="41" t="str">
        <f t="shared" si="1220"/>
        <v>손민경</v>
      </c>
      <c r="I2819" s="39" t="str">
        <f t="shared" si="1221"/>
        <v>03694</v>
      </c>
      <c r="J2819" s="52" t="str">
        <f t="shared" si="1222"/>
        <v/>
      </c>
      <c r="K2819" s="75">
        <f t="shared" si="1223"/>
        <v>1</v>
      </c>
      <c r="L2819" s="76">
        <f t="shared" si="1224"/>
        <v>1</v>
      </c>
      <c r="M2819" s="76">
        <f t="shared" si="1225"/>
        <v>1E-3</v>
      </c>
      <c r="N2819" s="76">
        <f t="shared" si="1226"/>
        <v>1</v>
      </c>
      <c r="O2819" s="42">
        <f t="shared" si="1227"/>
        <v>1</v>
      </c>
      <c r="P2819" s="39" t="str">
        <f t="shared" si="1228"/>
        <v>일반(목록배제,Normal-Manifest Exception)</v>
      </c>
      <c r="Q2819" s="72">
        <f t="shared" si="1229"/>
        <v>14</v>
      </c>
      <c r="R2819" s="43" t="str">
        <f t="shared" si="1230"/>
        <v>OZ602</v>
      </c>
      <c r="S2819" s="82" t="str">
        <f t="shared" si="1231"/>
        <v/>
      </c>
      <c r="T2819" s="40">
        <f t="shared" si="1232"/>
        <v>45921</v>
      </c>
      <c r="U2819" s="44">
        <v>2500</v>
      </c>
      <c r="V2819" s="44">
        <f t="shared" si="1233"/>
        <v>0</v>
      </c>
      <c r="W2819" s="77">
        <f t="shared" si="1234"/>
        <v>2500</v>
      </c>
      <c r="X2819" s="78">
        <f t="shared" si="1235"/>
        <v>0</v>
      </c>
      <c r="Y2819" s="44" cm="1">
        <f t="array" ref="Y2819">_xlfn.IFNA(_xlfn.IFS(AND(Q2819&gt;=2000, Q2819&lt;3000), 10000, AND(Q2819&gt;=3000, Q2819&lt;4000), 15000, AND(Q2819&gt;=4000, Q2819&lt;5000), 20000, AND(Q2819&gt;=5000), 25000),0)</f>
        <v>0</v>
      </c>
      <c r="Z2819" s="91">
        <f t="shared" si="1236"/>
        <v>300</v>
      </c>
      <c r="AA2819" s="44">
        <f t="shared" si="1237"/>
        <v>0</v>
      </c>
      <c r="AB2819" s="44"/>
      <c r="AC2819" s="44"/>
      <c r="AD2819" s="44"/>
      <c r="AE2819" s="44">
        <f>VLOOKUP(O2819,정산업데이트!$A$6:$B$12,2,10)</f>
        <v>0</v>
      </c>
      <c r="AF2819" s="44"/>
      <c r="AG2819" s="79">
        <f t="shared" si="1238"/>
        <v>300</v>
      </c>
      <c r="AH2819" s="80">
        <f t="shared" si="1239"/>
        <v>2800</v>
      </c>
      <c r="AI2819" s="93"/>
      <c r="AJ2819" s="84" t="s">
        <v>16026</v>
      </c>
      <c r="AK2819" s="84" t="s">
        <v>73</v>
      </c>
      <c r="AL2819" s="84" t="s">
        <v>16027</v>
      </c>
      <c r="AM2819" s="84" t="s">
        <v>16542</v>
      </c>
      <c r="AN2819" s="84" t="s">
        <v>16543</v>
      </c>
      <c r="AO2819" s="84" t="s">
        <v>16544</v>
      </c>
      <c r="AP2819" s="84" t="s">
        <v>16545</v>
      </c>
      <c r="AQ2819" s="84" t="s">
        <v>122</v>
      </c>
      <c r="AR2819" s="85">
        <v>1</v>
      </c>
      <c r="AS2819" s="86">
        <v>1</v>
      </c>
      <c r="AT2819" s="86">
        <v>1E-3</v>
      </c>
      <c r="AU2819" s="86">
        <v>1</v>
      </c>
      <c r="AV2819" s="84" t="s">
        <v>8</v>
      </c>
      <c r="AW2819" s="86">
        <v>14</v>
      </c>
      <c r="AX2819" s="84" t="s">
        <v>68</v>
      </c>
      <c r="AY2819" s="84" t="s">
        <v>68</v>
      </c>
      <c r="AZ2819" s="84" t="s">
        <v>68</v>
      </c>
      <c r="BA2819" s="84" t="s">
        <v>68</v>
      </c>
      <c r="BB2819" s="84" t="s">
        <v>68</v>
      </c>
      <c r="BC2819" s="84" t="s">
        <v>135</v>
      </c>
      <c r="BD2819" s="84" t="s">
        <v>104</v>
      </c>
      <c r="BE2819" s="84" t="s">
        <v>105</v>
      </c>
      <c r="BF2819" s="84" t="s">
        <v>122</v>
      </c>
      <c r="BG2819" s="84" t="s">
        <v>69</v>
      </c>
      <c r="BH2819" s="92" t="s">
        <v>16546</v>
      </c>
      <c r="BI2819" s="84" t="s">
        <v>122</v>
      </c>
      <c r="BJ2819" s="84" t="s">
        <v>16547</v>
      </c>
      <c r="BK2819" s="84" t="s">
        <v>75</v>
      </c>
      <c r="BL2819" s="84" t="s">
        <v>122</v>
      </c>
      <c r="BM2819" s="84" t="s">
        <v>104</v>
      </c>
      <c r="BN2819" s="84" t="s">
        <v>70</v>
      </c>
      <c r="BO2819" s="84" t="s">
        <v>71</v>
      </c>
      <c r="BP2819" s="84" t="s">
        <v>122</v>
      </c>
      <c r="BQ2819" s="84" t="s">
        <v>163</v>
      </c>
    </row>
    <row r="2820" spans="1:69" ht="14.4" x14ac:dyDescent="0.3">
      <c r="A2820" s="40" t="str">
        <f t="shared" si="1213"/>
        <v>2025-09-21</v>
      </c>
      <c r="B2820" s="40" t="str">
        <f t="shared" si="1214"/>
        <v>SYD</v>
      </c>
      <c r="C2820" s="39" t="str">
        <f t="shared" si="1215"/>
        <v>98812563666</v>
      </c>
      <c r="D2820" s="41" t="str">
        <f t="shared" si="1216"/>
        <v>PKR253685479</v>
      </c>
      <c r="E2820" s="41" t="str">
        <f t="shared" si="1217"/>
        <v>596421498226</v>
      </c>
      <c r="F2820" s="39" t="str">
        <f t="shared" si="1218"/>
        <v>2254234</v>
      </c>
      <c r="G2820" s="39" t="str">
        <f t="shared" si="1219"/>
        <v>WISE EXPRESS(HOJUDIRECT)</v>
      </c>
      <c r="H2820" s="41" t="str">
        <f t="shared" si="1220"/>
        <v>이채원</v>
      </c>
      <c r="I2820" s="39" t="str">
        <f t="shared" si="1221"/>
        <v>32710</v>
      </c>
      <c r="J2820" s="52" t="str">
        <f t="shared" si="1222"/>
        <v/>
      </c>
      <c r="K2820" s="75">
        <f t="shared" si="1223"/>
        <v>1</v>
      </c>
      <c r="L2820" s="76">
        <f t="shared" si="1224"/>
        <v>2</v>
      </c>
      <c r="M2820" s="76">
        <f t="shared" si="1225"/>
        <v>1E-3</v>
      </c>
      <c r="N2820" s="76">
        <f t="shared" si="1226"/>
        <v>2</v>
      </c>
      <c r="O2820" s="42">
        <f t="shared" si="1227"/>
        <v>2</v>
      </c>
      <c r="P2820" s="39" t="str">
        <f t="shared" si="1228"/>
        <v>일반(목록배제,Normal-Manifest Exception)</v>
      </c>
      <c r="Q2820" s="72">
        <f t="shared" si="1229"/>
        <v>90</v>
      </c>
      <c r="R2820" s="43" t="str">
        <f t="shared" si="1230"/>
        <v>OZ602</v>
      </c>
      <c r="S2820" s="82" t="str">
        <f t="shared" si="1231"/>
        <v/>
      </c>
      <c r="T2820" s="40">
        <f t="shared" si="1232"/>
        <v>45921</v>
      </c>
      <c r="U2820" s="44">
        <v>2500</v>
      </c>
      <c r="V2820" s="44">
        <f t="shared" si="1233"/>
        <v>0</v>
      </c>
      <c r="W2820" s="77">
        <f t="shared" si="1234"/>
        <v>2500</v>
      </c>
      <c r="X2820" s="78">
        <f t="shared" si="1235"/>
        <v>0</v>
      </c>
      <c r="Y2820" s="44" cm="1">
        <f t="array" ref="Y2820">_xlfn.IFNA(_xlfn.IFS(AND(Q2820&gt;=2000, Q2820&lt;3000), 10000, AND(Q2820&gt;=3000, Q2820&lt;4000), 15000, AND(Q2820&gt;=4000, Q2820&lt;5000), 20000, AND(Q2820&gt;=5000), 25000),0)</f>
        <v>0</v>
      </c>
      <c r="Z2820" s="91">
        <f t="shared" si="1236"/>
        <v>300</v>
      </c>
      <c r="AA2820" s="44">
        <f t="shared" si="1237"/>
        <v>0</v>
      </c>
      <c r="AB2820" s="44"/>
      <c r="AC2820" s="44"/>
      <c r="AD2820" s="44"/>
      <c r="AE2820" s="44">
        <f>VLOOKUP(O2820,정산업데이트!$A$6:$B$12,2,10)</f>
        <v>0</v>
      </c>
      <c r="AF2820" s="44"/>
      <c r="AG2820" s="79">
        <f t="shared" si="1238"/>
        <v>300</v>
      </c>
      <c r="AH2820" s="80">
        <f t="shared" si="1239"/>
        <v>2800</v>
      </c>
      <c r="AI2820" s="93"/>
      <c r="AJ2820" s="84" t="s">
        <v>16026</v>
      </c>
      <c r="AK2820" s="84" t="s">
        <v>73</v>
      </c>
      <c r="AL2820" s="84" t="s">
        <v>16027</v>
      </c>
      <c r="AM2820" s="84" t="s">
        <v>16548</v>
      </c>
      <c r="AN2820" s="84" t="s">
        <v>970</v>
      </c>
      <c r="AO2820" s="84" t="s">
        <v>16549</v>
      </c>
      <c r="AP2820" s="84" t="s">
        <v>16550</v>
      </c>
      <c r="AQ2820" s="84" t="s">
        <v>122</v>
      </c>
      <c r="AR2820" s="85">
        <v>1</v>
      </c>
      <c r="AS2820" s="86">
        <v>2</v>
      </c>
      <c r="AT2820" s="86">
        <v>1E-3</v>
      </c>
      <c r="AU2820" s="86">
        <v>2</v>
      </c>
      <c r="AV2820" s="84" t="s">
        <v>8</v>
      </c>
      <c r="AW2820" s="86">
        <v>90</v>
      </c>
      <c r="AX2820" s="84" t="s">
        <v>68</v>
      </c>
      <c r="AY2820" s="84" t="s">
        <v>68</v>
      </c>
      <c r="AZ2820" s="84" t="s">
        <v>68</v>
      </c>
      <c r="BA2820" s="84" t="s">
        <v>68</v>
      </c>
      <c r="BB2820" s="84" t="s">
        <v>68</v>
      </c>
      <c r="BC2820" s="84" t="s">
        <v>135</v>
      </c>
      <c r="BD2820" s="84" t="s">
        <v>104</v>
      </c>
      <c r="BE2820" s="84" t="s">
        <v>105</v>
      </c>
      <c r="BF2820" s="84" t="s">
        <v>122</v>
      </c>
      <c r="BG2820" s="84" t="s">
        <v>69</v>
      </c>
      <c r="BH2820" s="92" t="s">
        <v>16551</v>
      </c>
      <c r="BI2820" s="84" t="s">
        <v>122</v>
      </c>
      <c r="BJ2820" s="84" t="s">
        <v>16552</v>
      </c>
      <c r="BK2820" s="84" t="s">
        <v>75</v>
      </c>
      <c r="BL2820" s="84" t="s">
        <v>122</v>
      </c>
      <c r="BM2820" s="84" t="s">
        <v>104</v>
      </c>
      <c r="BN2820" s="84" t="s">
        <v>70</v>
      </c>
      <c r="BO2820" s="84" t="s">
        <v>71</v>
      </c>
      <c r="BP2820" s="84" t="s">
        <v>122</v>
      </c>
      <c r="BQ2820" s="84" t="s">
        <v>163</v>
      </c>
    </row>
    <row r="2821" spans="1:69" ht="14.4" customHeight="1" x14ac:dyDescent="0.3">
      <c r="A2821" s="40" t="str">
        <f t="shared" si="1213"/>
        <v>2025-09-21</v>
      </c>
      <c r="B2821" s="40" t="str">
        <f t="shared" si="1214"/>
        <v>SYD</v>
      </c>
      <c r="C2821" s="39" t="str">
        <f t="shared" si="1215"/>
        <v>98812563666</v>
      </c>
      <c r="D2821" s="41" t="str">
        <f t="shared" si="1216"/>
        <v>PKR253685480</v>
      </c>
      <c r="E2821" s="41" t="str">
        <f t="shared" si="1217"/>
        <v>596421498230</v>
      </c>
      <c r="F2821" s="39" t="str">
        <f t="shared" si="1218"/>
        <v>2254234</v>
      </c>
      <c r="G2821" s="39" t="str">
        <f t="shared" si="1219"/>
        <v>WISE EXPRESS(HOJUDIRECT)</v>
      </c>
      <c r="H2821" s="41" t="str">
        <f t="shared" si="1220"/>
        <v>임연식</v>
      </c>
      <c r="I2821" s="39" t="str">
        <f t="shared" si="1221"/>
        <v>31171</v>
      </c>
      <c r="J2821" s="52" t="str">
        <f t="shared" si="1222"/>
        <v/>
      </c>
      <c r="K2821" s="75">
        <f t="shared" si="1223"/>
        <v>1</v>
      </c>
      <c r="L2821" s="76">
        <f t="shared" si="1224"/>
        <v>4</v>
      </c>
      <c r="M2821" s="76">
        <f t="shared" si="1225"/>
        <v>1E-3</v>
      </c>
      <c r="N2821" s="76">
        <f t="shared" si="1226"/>
        <v>4</v>
      </c>
      <c r="O2821" s="42">
        <f t="shared" si="1227"/>
        <v>4</v>
      </c>
      <c r="P2821" s="39" t="str">
        <f t="shared" si="1228"/>
        <v>일반(목록배제,Normal-Manifest Exception)</v>
      </c>
      <c r="Q2821" s="72">
        <f t="shared" si="1229"/>
        <v>56</v>
      </c>
      <c r="R2821" s="43" t="str">
        <f t="shared" si="1230"/>
        <v>OZ602</v>
      </c>
      <c r="S2821" s="82" t="str">
        <f t="shared" si="1231"/>
        <v/>
      </c>
      <c r="T2821" s="40">
        <f t="shared" si="1232"/>
        <v>45921</v>
      </c>
      <c r="U2821" s="44">
        <v>2500</v>
      </c>
      <c r="V2821" s="44">
        <f t="shared" si="1233"/>
        <v>0</v>
      </c>
      <c r="W2821" s="77">
        <f t="shared" si="1234"/>
        <v>2500</v>
      </c>
      <c r="X2821" s="78">
        <f t="shared" si="1235"/>
        <v>0</v>
      </c>
      <c r="Y2821" s="44" cm="1">
        <f t="array" ref="Y2821">_xlfn.IFNA(_xlfn.IFS(AND(Q2821&gt;=2000, Q2821&lt;3000), 10000, AND(Q2821&gt;=3000, Q2821&lt;4000), 15000, AND(Q2821&gt;=4000, Q2821&lt;5000), 20000, AND(Q2821&gt;=5000), 25000),0)</f>
        <v>0</v>
      </c>
      <c r="Z2821" s="91">
        <f t="shared" si="1236"/>
        <v>300</v>
      </c>
      <c r="AA2821" s="44">
        <f t="shared" si="1237"/>
        <v>0</v>
      </c>
      <c r="AB2821" s="44"/>
      <c r="AC2821" s="44"/>
      <c r="AD2821" s="44"/>
      <c r="AE2821" s="44">
        <f>VLOOKUP(O2821,정산업데이트!$A$6:$B$12,2,10)</f>
        <v>0</v>
      </c>
      <c r="AF2821" s="44"/>
      <c r="AG2821" s="79">
        <f t="shared" si="1238"/>
        <v>300</v>
      </c>
      <c r="AH2821" s="80">
        <f t="shared" si="1239"/>
        <v>2800</v>
      </c>
      <c r="AI2821" s="93"/>
      <c r="AJ2821" s="84" t="s">
        <v>16026</v>
      </c>
      <c r="AK2821" s="84" t="s">
        <v>73</v>
      </c>
      <c r="AL2821" s="84" t="s">
        <v>16027</v>
      </c>
      <c r="AM2821" s="84" t="s">
        <v>16553</v>
      </c>
      <c r="AN2821" s="84" t="s">
        <v>16554</v>
      </c>
      <c r="AO2821" s="84" t="s">
        <v>16555</v>
      </c>
      <c r="AP2821" s="84" t="s">
        <v>6888</v>
      </c>
      <c r="AQ2821" s="84" t="s">
        <v>122</v>
      </c>
      <c r="AR2821" s="85">
        <v>1</v>
      </c>
      <c r="AS2821" s="86">
        <v>4</v>
      </c>
      <c r="AT2821" s="86">
        <v>1E-3</v>
      </c>
      <c r="AU2821" s="86">
        <v>4</v>
      </c>
      <c r="AV2821" s="84" t="s">
        <v>8</v>
      </c>
      <c r="AW2821" s="86">
        <v>56</v>
      </c>
      <c r="AX2821" s="84" t="s">
        <v>68</v>
      </c>
      <c r="AY2821" s="84" t="s">
        <v>68</v>
      </c>
      <c r="AZ2821" s="84" t="s">
        <v>68</v>
      </c>
      <c r="BA2821" s="84" t="s">
        <v>68</v>
      </c>
      <c r="BB2821" s="84" t="s">
        <v>68</v>
      </c>
      <c r="BC2821" s="84" t="s">
        <v>135</v>
      </c>
      <c r="BD2821" s="84" t="s">
        <v>104</v>
      </c>
      <c r="BE2821" s="84" t="s">
        <v>105</v>
      </c>
      <c r="BF2821" s="84" t="s">
        <v>122</v>
      </c>
      <c r="BG2821" s="84" t="s">
        <v>69</v>
      </c>
      <c r="BH2821" s="92" t="s">
        <v>16556</v>
      </c>
      <c r="BI2821" s="84" t="s">
        <v>122</v>
      </c>
      <c r="BJ2821" s="84" t="s">
        <v>16557</v>
      </c>
      <c r="BK2821" s="84" t="s">
        <v>75</v>
      </c>
      <c r="BL2821" s="84" t="s">
        <v>122</v>
      </c>
      <c r="BM2821" s="84" t="s">
        <v>104</v>
      </c>
      <c r="BN2821" s="84" t="s">
        <v>70</v>
      </c>
      <c r="BO2821" s="84" t="s">
        <v>71</v>
      </c>
      <c r="BP2821" s="84" t="s">
        <v>122</v>
      </c>
      <c r="BQ2821" s="84" t="s">
        <v>163</v>
      </c>
    </row>
    <row r="2822" spans="1:69" ht="14.4" x14ac:dyDescent="0.3">
      <c r="A2822" s="40" t="str">
        <f t="shared" ref="A2822:A2885" si="1240">AJ2822</f>
        <v>2025-09-21</v>
      </c>
      <c r="B2822" s="40" t="str">
        <f t="shared" ref="B2822:B2885" si="1241">AK2822</f>
        <v>SYD</v>
      </c>
      <c r="C2822" s="39" t="str">
        <f t="shared" ref="C2822:C2885" si="1242">AL2822</f>
        <v>98812563666</v>
      </c>
      <c r="D2822" s="41" t="str">
        <f t="shared" ref="D2822:D2885" si="1243">AM2822</f>
        <v>PKR253685481</v>
      </c>
      <c r="E2822" s="41" t="str">
        <f t="shared" ref="E2822:E2885" si="1244">BH2822</f>
        <v>596421498241</v>
      </c>
      <c r="F2822" s="39" t="str">
        <f t="shared" ref="F2822:F2885" si="1245">BC2822</f>
        <v>2254234</v>
      </c>
      <c r="G2822" s="39" t="str">
        <f t="shared" ref="G2822:G2885" si="1246">BD2822</f>
        <v>WISE EXPRESS(HOJUDIRECT)</v>
      </c>
      <c r="H2822" s="41" t="str">
        <f t="shared" ref="H2822:H2885" si="1247">AN2822</f>
        <v>김미경</v>
      </c>
      <c r="I2822" s="39" t="str">
        <f t="shared" ref="I2822:I2885" si="1248">AP2822</f>
        <v>01895</v>
      </c>
      <c r="J2822" s="52" t="str">
        <f t="shared" ref="J2822:J2885" si="1249">AQ2822</f>
        <v/>
      </c>
      <c r="K2822" s="75">
        <f t="shared" ref="K2822:K2885" si="1250">AR2822</f>
        <v>1</v>
      </c>
      <c r="L2822" s="76">
        <f t="shared" ref="L2822:L2885" si="1251">AS2822</f>
        <v>1</v>
      </c>
      <c r="M2822" s="76">
        <f t="shared" ref="M2822:M2885" si="1252">AT2822</f>
        <v>1E-3</v>
      </c>
      <c r="N2822" s="76">
        <f t="shared" ref="N2822:N2885" si="1253">AU2822</f>
        <v>1</v>
      </c>
      <c r="O2822" s="42">
        <f t="shared" ref="O2822:O2885" si="1254">CEILING(MAX(L2822:N2822)/K2822,0.5)</f>
        <v>1</v>
      </c>
      <c r="P2822" s="39" t="str">
        <f t="shared" ref="P2822:P2885" si="1255">AV2822</f>
        <v>일반(목록배제,Normal-Manifest Exception)</v>
      </c>
      <c r="Q2822" s="72">
        <f t="shared" ref="Q2822:Q2885" si="1256">AW2822</f>
        <v>14</v>
      </c>
      <c r="R2822" s="43" t="str">
        <f t="shared" ref="R2822:R2885" si="1257">BK2822</f>
        <v>OZ602</v>
      </c>
      <c r="S2822" s="82" t="str">
        <f t="shared" ref="S2822:S2885" si="1258">BL2822</f>
        <v/>
      </c>
      <c r="T2822" s="40">
        <f t="shared" ref="T2822:T2885" si="1259">DATE(YEAR(A2822),MONTH(A2822),DAY(A2822))</f>
        <v>45921</v>
      </c>
      <c r="U2822" s="44">
        <v>2500</v>
      </c>
      <c r="V2822" s="44">
        <f t="shared" ref="V2822:V2885" si="1260">IF(O2822&gt;5,CEILING(O2822-5,1)*100,0)</f>
        <v>0</v>
      </c>
      <c r="W2822" s="77">
        <f t="shared" ref="W2822:W2885" si="1261">SUM(U2822:V2822)</f>
        <v>2500</v>
      </c>
      <c r="X2822" s="78">
        <f t="shared" ref="X2822:X2885" si="1262">(K2822-1)*2500</f>
        <v>0</v>
      </c>
      <c r="Y2822" s="44" cm="1">
        <f t="array" ref="Y2822">_xlfn.IFNA(_xlfn.IFS(AND(Q2822&gt;=2000, Q2822&lt;3000), 10000, AND(Q2822&gt;=3000, Q2822&lt;4000), 15000, AND(Q2822&gt;=4000, Q2822&lt;5000), 20000, AND(Q2822&gt;=5000), 25000),0)</f>
        <v>0</v>
      </c>
      <c r="Z2822" s="91">
        <f t="shared" ref="Z2822:Z2885" si="1263">IF(OR(P2822="일반(목록배제,Normal-Manifest Exception)",P2822="간이(Simple)",P2822="목록취하(허용배제,Manifest-Drop)",P2822="일반(NORMAL)"),300,0)</f>
        <v>300</v>
      </c>
      <c r="AA2822" s="44">
        <f t="shared" ref="AA2822:AA2885" si="1264">IF(LEFT(AP2822,2)="63",3000,0)</f>
        <v>0</v>
      </c>
      <c r="AB2822" s="44"/>
      <c r="AC2822" s="44"/>
      <c r="AD2822" s="44"/>
      <c r="AE2822" s="44">
        <f>VLOOKUP(O2822,정산업데이트!$A$6:$B$12,2,10)</f>
        <v>0</v>
      </c>
      <c r="AF2822" s="44"/>
      <c r="AG2822" s="79">
        <f t="shared" ref="AG2822:AG2885" si="1265">X2822+Y2822+Z2822+AA2822+AB2822+AE2822+AF2822</f>
        <v>300</v>
      </c>
      <c r="AH2822" s="80">
        <f t="shared" ref="AH2822:AH2885" si="1266">SUM(AG2822,W2822)</f>
        <v>2800</v>
      </c>
      <c r="AI2822" s="93"/>
      <c r="AJ2822" s="84" t="s">
        <v>16026</v>
      </c>
      <c r="AK2822" s="84" t="s">
        <v>73</v>
      </c>
      <c r="AL2822" s="84" t="s">
        <v>16027</v>
      </c>
      <c r="AM2822" s="84" t="s">
        <v>16558</v>
      </c>
      <c r="AN2822" s="84" t="s">
        <v>239</v>
      </c>
      <c r="AO2822" s="84" t="s">
        <v>16559</v>
      </c>
      <c r="AP2822" s="84" t="s">
        <v>16560</v>
      </c>
      <c r="AQ2822" s="84" t="s">
        <v>122</v>
      </c>
      <c r="AR2822" s="85">
        <v>1</v>
      </c>
      <c r="AS2822" s="86">
        <v>1</v>
      </c>
      <c r="AT2822" s="86">
        <v>1E-3</v>
      </c>
      <c r="AU2822" s="86">
        <v>1</v>
      </c>
      <c r="AV2822" s="84" t="s">
        <v>8</v>
      </c>
      <c r="AW2822" s="86">
        <v>14</v>
      </c>
      <c r="AX2822" s="84" t="s">
        <v>68</v>
      </c>
      <c r="AY2822" s="84" t="s">
        <v>68</v>
      </c>
      <c r="AZ2822" s="84" t="s">
        <v>68</v>
      </c>
      <c r="BA2822" s="84" t="s">
        <v>68</v>
      </c>
      <c r="BB2822" s="84" t="s">
        <v>68</v>
      </c>
      <c r="BC2822" s="84" t="s">
        <v>135</v>
      </c>
      <c r="BD2822" s="84" t="s">
        <v>104</v>
      </c>
      <c r="BE2822" s="84" t="s">
        <v>105</v>
      </c>
      <c r="BF2822" s="84" t="s">
        <v>122</v>
      </c>
      <c r="BG2822" s="84" t="s">
        <v>69</v>
      </c>
      <c r="BH2822" s="92" t="s">
        <v>16561</v>
      </c>
      <c r="BI2822" s="84" t="s">
        <v>122</v>
      </c>
      <c r="BJ2822" s="84" t="s">
        <v>16562</v>
      </c>
      <c r="BK2822" s="84" t="s">
        <v>75</v>
      </c>
      <c r="BL2822" s="84" t="s">
        <v>122</v>
      </c>
      <c r="BM2822" s="84" t="s">
        <v>104</v>
      </c>
      <c r="BN2822" s="84" t="s">
        <v>70</v>
      </c>
      <c r="BO2822" s="84" t="s">
        <v>71</v>
      </c>
      <c r="BP2822" s="84" t="s">
        <v>122</v>
      </c>
      <c r="BQ2822" s="84" t="s">
        <v>163</v>
      </c>
    </row>
    <row r="2823" spans="1:69" ht="14.4" x14ac:dyDescent="0.3">
      <c r="A2823" s="40" t="str">
        <f t="shared" si="1240"/>
        <v>2025-09-21</v>
      </c>
      <c r="B2823" s="40" t="str">
        <f t="shared" si="1241"/>
        <v>SYD</v>
      </c>
      <c r="C2823" s="39" t="str">
        <f t="shared" si="1242"/>
        <v>98812563666</v>
      </c>
      <c r="D2823" s="41" t="str">
        <f t="shared" si="1243"/>
        <v>PKR253685482</v>
      </c>
      <c r="E2823" s="41" t="str">
        <f t="shared" si="1244"/>
        <v>596421498252</v>
      </c>
      <c r="F2823" s="39" t="str">
        <f t="shared" si="1245"/>
        <v>2254234</v>
      </c>
      <c r="G2823" s="39" t="str">
        <f t="shared" si="1246"/>
        <v>WISE EXPRESS(HOJUDIRECT)</v>
      </c>
      <c r="H2823" s="41" t="str">
        <f t="shared" si="1247"/>
        <v>권민주</v>
      </c>
      <c r="I2823" s="39" t="str">
        <f t="shared" si="1248"/>
        <v>48279</v>
      </c>
      <c r="J2823" s="52" t="str">
        <f t="shared" si="1249"/>
        <v/>
      </c>
      <c r="K2823" s="75">
        <f t="shared" si="1250"/>
        <v>1</v>
      </c>
      <c r="L2823" s="76">
        <f t="shared" si="1251"/>
        <v>3</v>
      </c>
      <c r="M2823" s="76">
        <f t="shared" si="1252"/>
        <v>1E-3</v>
      </c>
      <c r="N2823" s="76">
        <f t="shared" si="1253"/>
        <v>3</v>
      </c>
      <c r="O2823" s="42">
        <f t="shared" si="1254"/>
        <v>3</v>
      </c>
      <c r="P2823" s="39" t="str">
        <f t="shared" si="1255"/>
        <v>일반(목록배제,Normal-Manifest Exception)</v>
      </c>
      <c r="Q2823" s="72">
        <f t="shared" si="1256"/>
        <v>42</v>
      </c>
      <c r="R2823" s="43" t="str">
        <f t="shared" si="1257"/>
        <v>OZ602</v>
      </c>
      <c r="S2823" s="82" t="str">
        <f t="shared" si="1258"/>
        <v/>
      </c>
      <c r="T2823" s="40">
        <f t="shared" si="1259"/>
        <v>45921</v>
      </c>
      <c r="U2823" s="44">
        <v>2500</v>
      </c>
      <c r="V2823" s="44">
        <f t="shared" si="1260"/>
        <v>0</v>
      </c>
      <c r="W2823" s="77">
        <f t="shared" si="1261"/>
        <v>2500</v>
      </c>
      <c r="X2823" s="78">
        <f t="shared" si="1262"/>
        <v>0</v>
      </c>
      <c r="Y2823" s="44" cm="1">
        <f t="array" ref="Y2823">_xlfn.IFNA(_xlfn.IFS(AND(Q2823&gt;=2000, Q2823&lt;3000), 10000, AND(Q2823&gt;=3000, Q2823&lt;4000), 15000, AND(Q2823&gt;=4000, Q2823&lt;5000), 20000, AND(Q2823&gt;=5000), 25000),0)</f>
        <v>0</v>
      </c>
      <c r="Z2823" s="91">
        <f t="shared" si="1263"/>
        <v>300</v>
      </c>
      <c r="AA2823" s="44">
        <f t="shared" si="1264"/>
        <v>0</v>
      </c>
      <c r="AB2823" s="44"/>
      <c r="AC2823" s="44"/>
      <c r="AD2823" s="44"/>
      <c r="AE2823" s="44">
        <f>VLOOKUP(O2823,정산업데이트!$A$6:$B$12,2,10)</f>
        <v>0</v>
      </c>
      <c r="AF2823" s="44"/>
      <c r="AG2823" s="79">
        <f t="shared" si="1265"/>
        <v>300</v>
      </c>
      <c r="AH2823" s="80">
        <f t="shared" si="1266"/>
        <v>2800</v>
      </c>
      <c r="AI2823" s="93"/>
      <c r="AJ2823" s="84" t="s">
        <v>16026</v>
      </c>
      <c r="AK2823" s="84" t="s">
        <v>73</v>
      </c>
      <c r="AL2823" s="84" t="s">
        <v>16027</v>
      </c>
      <c r="AM2823" s="84" t="s">
        <v>16563</v>
      </c>
      <c r="AN2823" s="84" t="s">
        <v>16564</v>
      </c>
      <c r="AO2823" s="84" t="s">
        <v>16565</v>
      </c>
      <c r="AP2823" s="84" t="s">
        <v>16566</v>
      </c>
      <c r="AQ2823" s="84" t="s">
        <v>122</v>
      </c>
      <c r="AR2823" s="85">
        <v>1</v>
      </c>
      <c r="AS2823" s="86">
        <v>3</v>
      </c>
      <c r="AT2823" s="86">
        <v>1E-3</v>
      </c>
      <c r="AU2823" s="86">
        <v>3</v>
      </c>
      <c r="AV2823" s="84" t="s">
        <v>8</v>
      </c>
      <c r="AW2823" s="86">
        <v>42</v>
      </c>
      <c r="AX2823" s="84" t="s">
        <v>68</v>
      </c>
      <c r="AY2823" s="84" t="s">
        <v>68</v>
      </c>
      <c r="AZ2823" s="84" t="s">
        <v>68</v>
      </c>
      <c r="BA2823" s="84" t="s">
        <v>68</v>
      </c>
      <c r="BB2823" s="84" t="s">
        <v>68</v>
      </c>
      <c r="BC2823" s="84" t="s">
        <v>135</v>
      </c>
      <c r="BD2823" s="84" t="s">
        <v>104</v>
      </c>
      <c r="BE2823" s="84" t="s">
        <v>105</v>
      </c>
      <c r="BF2823" s="84" t="s">
        <v>122</v>
      </c>
      <c r="BG2823" s="84" t="s">
        <v>69</v>
      </c>
      <c r="BH2823" s="92" t="s">
        <v>16567</v>
      </c>
      <c r="BI2823" s="84" t="s">
        <v>122</v>
      </c>
      <c r="BJ2823" s="84" t="s">
        <v>16568</v>
      </c>
      <c r="BK2823" s="84" t="s">
        <v>75</v>
      </c>
      <c r="BL2823" s="84" t="s">
        <v>122</v>
      </c>
      <c r="BM2823" s="84" t="s">
        <v>104</v>
      </c>
      <c r="BN2823" s="84" t="s">
        <v>70</v>
      </c>
      <c r="BO2823" s="84" t="s">
        <v>71</v>
      </c>
      <c r="BP2823" s="84" t="s">
        <v>122</v>
      </c>
      <c r="BQ2823" s="84" t="s">
        <v>163</v>
      </c>
    </row>
    <row r="2824" spans="1:69" ht="14.4" x14ac:dyDescent="0.3">
      <c r="A2824" s="40" t="str">
        <f t="shared" si="1240"/>
        <v>2025-09-21</v>
      </c>
      <c r="B2824" s="40" t="str">
        <f t="shared" si="1241"/>
        <v>SYD</v>
      </c>
      <c r="C2824" s="39" t="str">
        <f t="shared" si="1242"/>
        <v>98812563666</v>
      </c>
      <c r="D2824" s="41" t="str">
        <f t="shared" si="1243"/>
        <v>PKR253685483</v>
      </c>
      <c r="E2824" s="41" t="str">
        <f t="shared" si="1244"/>
        <v>596421498263</v>
      </c>
      <c r="F2824" s="39" t="str">
        <f t="shared" si="1245"/>
        <v>2254234</v>
      </c>
      <c r="G2824" s="39" t="str">
        <f t="shared" si="1246"/>
        <v>WISE EXPRESS(HOJUDIRECT)</v>
      </c>
      <c r="H2824" s="41" t="str">
        <f t="shared" si="1247"/>
        <v>박정화</v>
      </c>
      <c r="I2824" s="39" t="str">
        <f t="shared" si="1248"/>
        <v>24065</v>
      </c>
      <c r="J2824" s="52" t="str">
        <f t="shared" si="1249"/>
        <v/>
      </c>
      <c r="K2824" s="75">
        <f t="shared" si="1250"/>
        <v>1</v>
      </c>
      <c r="L2824" s="76">
        <f t="shared" si="1251"/>
        <v>0.25</v>
      </c>
      <c r="M2824" s="76">
        <f t="shared" si="1252"/>
        <v>1E-3</v>
      </c>
      <c r="N2824" s="76">
        <f t="shared" si="1253"/>
        <v>0.3</v>
      </c>
      <c r="O2824" s="42">
        <f t="shared" si="1254"/>
        <v>0.5</v>
      </c>
      <c r="P2824" s="39" t="str">
        <f t="shared" si="1255"/>
        <v>일반(목록배제,Normal-Manifest Exception)</v>
      </c>
      <c r="Q2824" s="72">
        <f t="shared" si="1256"/>
        <v>20</v>
      </c>
      <c r="R2824" s="43" t="str">
        <f t="shared" si="1257"/>
        <v>OZ602</v>
      </c>
      <c r="S2824" s="82" t="str">
        <f t="shared" si="1258"/>
        <v/>
      </c>
      <c r="T2824" s="40">
        <f t="shared" si="1259"/>
        <v>45921</v>
      </c>
      <c r="U2824" s="44">
        <v>2500</v>
      </c>
      <c r="V2824" s="44">
        <f t="shared" si="1260"/>
        <v>0</v>
      </c>
      <c r="W2824" s="77">
        <f t="shared" si="1261"/>
        <v>2500</v>
      </c>
      <c r="X2824" s="78">
        <f t="shared" si="1262"/>
        <v>0</v>
      </c>
      <c r="Y2824" s="44" cm="1">
        <f t="array" ref="Y2824">_xlfn.IFNA(_xlfn.IFS(AND(Q2824&gt;=2000, Q2824&lt;3000), 10000, AND(Q2824&gt;=3000, Q2824&lt;4000), 15000, AND(Q2824&gt;=4000, Q2824&lt;5000), 20000, AND(Q2824&gt;=5000), 25000),0)</f>
        <v>0</v>
      </c>
      <c r="Z2824" s="91">
        <f t="shared" si="1263"/>
        <v>300</v>
      </c>
      <c r="AA2824" s="44">
        <f t="shared" si="1264"/>
        <v>0</v>
      </c>
      <c r="AB2824" s="44"/>
      <c r="AC2824" s="44"/>
      <c r="AD2824" s="44"/>
      <c r="AE2824" s="44">
        <f>VLOOKUP(O2824,정산업데이트!$A$6:$B$12,2,10)</f>
        <v>0</v>
      </c>
      <c r="AF2824" s="44"/>
      <c r="AG2824" s="79">
        <f t="shared" si="1265"/>
        <v>300</v>
      </c>
      <c r="AH2824" s="80">
        <f t="shared" si="1266"/>
        <v>2800</v>
      </c>
      <c r="AI2824" s="93"/>
      <c r="AJ2824" s="84" t="s">
        <v>16026</v>
      </c>
      <c r="AK2824" s="84" t="s">
        <v>73</v>
      </c>
      <c r="AL2824" s="84" t="s">
        <v>16027</v>
      </c>
      <c r="AM2824" s="84" t="s">
        <v>16569</v>
      </c>
      <c r="AN2824" s="84" t="s">
        <v>16570</v>
      </c>
      <c r="AO2824" s="84" t="s">
        <v>16571</v>
      </c>
      <c r="AP2824" s="84" t="s">
        <v>16572</v>
      </c>
      <c r="AQ2824" s="84" t="s">
        <v>122</v>
      </c>
      <c r="AR2824" s="85">
        <v>1</v>
      </c>
      <c r="AS2824" s="86">
        <v>0.25</v>
      </c>
      <c r="AT2824" s="86">
        <v>1E-3</v>
      </c>
      <c r="AU2824" s="86">
        <v>0.3</v>
      </c>
      <c r="AV2824" s="84" t="s">
        <v>8</v>
      </c>
      <c r="AW2824" s="86">
        <v>20</v>
      </c>
      <c r="AX2824" s="84" t="s">
        <v>68</v>
      </c>
      <c r="AY2824" s="84" t="s">
        <v>68</v>
      </c>
      <c r="AZ2824" s="84" t="s">
        <v>68</v>
      </c>
      <c r="BA2824" s="84" t="s">
        <v>68</v>
      </c>
      <c r="BB2824" s="84" t="s">
        <v>68</v>
      </c>
      <c r="BC2824" s="84" t="s">
        <v>135</v>
      </c>
      <c r="BD2824" s="84" t="s">
        <v>104</v>
      </c>
      <c r="BE2824" s="84" t="s">
        <v>105</v>
      </c>
      <c r="BF2824" s="84" t="s">
        <v>122</v>
      </c>
      <c r="BG2824" s="84" t="s">
        <v>69</v>
      </c>
      <c r="BH2824" s="92" t="s">
        <v>16573</v>
      </c>
      <c r="BI2824" s="84" t="s">
        <v>122</v>
      </c>
      <c r="BJ2824" s="84" t="s">
        <v>16574</v>
      </c>
      <c r="BK2824" s="84" t="s">
        <v>75</v>
      </c>
      <c r="BL2824" s="84" t="s">
        <v>122</v>
      </c>
      <c r="BM2824" s="84" t="s">
        <v>104</v>
      </c>
      <c r="BN2824" s="84" t="s">
        <v>70</v>
      </c>
      <c r="BO2824" s="84" t="s">
        <v>71</v>
      </c>
      <c r="BP2824" s="84" t="s">
        <v>122</v>
      </c>
      <c r="BQ2824" s="84" t="s">
        <v>163</v>
      </c>
    </row>
    <row r="2825" spans="1:69" ht="14.4" x14ac:dyDescent="0.3">
      <c r="A2825" s="40" t="str">
        <f t="shared" si="1240"/>
        <v>2025-09-21</v>
      </c>
      <c r="B2825" s="40" t="str">
        <f t="shared" si="1241"/>
        <v>SYD</v>
      </c>
      <c r="C2825" s="39" t="str">
        <f t="shared" si="1242"/>
        <v>98812563666</v>
      </c>
      <c r="D2825" s="41" t="str">
        <f t="shared" si="1243"/>
        <v>PAU029769910</v>
      </c>
      <c r="E2825" s="41" t="str">
        <f t="shared" si="1244"/>
        <v>596421489572</v>
      </c>
      <c r="F2825" s="39" t="str">
        <f t="shared" si="1245"/>
        <v>2254252</v>
      </c>
      <c r="G2825" s="39" t="str">
        <f t="shared" si="1246"/>
        <v>WISE EXPRESS(AUSTRAPHARM)</v>
      </c>
      <c r="H2825" s="41" t="str">
        <f t="shared" si="1247"/>
        <v>안춘정</v>
      </c>
      <c r="I2825" s="39" t="str">
        <f t="shared" si="1248"/>
        <v>06918</v>
      </c>
      <c r="J2825" s="52" t="str">
        <f t="shared" si="1249"/>
        <v/>
      </c>
      <c r="K2825" s="75">
        <f t="shared" si="1250"/>
        <v>1</v>
      </c>
      <c r="L2825" s="76">
        <f t="shared" si="1251"/>
        <v>1</v>
      </c>
      <c r="M2825" s="76">
        <f t="shared" si="1252"/>
        <v>1E-3</v>
      </c>
      <c r="N2825" s="76">
        <f t="shared" si="1253"/>
        <v>1</v>
      </c>
      <c r="O2825" s="42">
        <f t="shared" si="1254"/>
        <v>1</v>
      </c>
      <c r="P2825" s="39" t="str">
        <f t="shared" si="1255"/>
        <v>목록(Manifest)</v>
      </c>
      <c r="Q2825" s="72">
        <f t="shared" si="1256"/>
        <v>50</v>
      </c>
      <c r="R2825" s="43" t="str">
        <f t="shared" si="1257"/>
        <v>OZ602</v>
      </c>
      <c r="S2825" s="82" t="str">
        <f t="shared" si="1258"/>
        <v/>
      </c>
      <c r="T2825" s="40">
        <f t="shared" si="1259"/>
        <v>45921</v>
      </c>
      <c r="U2825" s="44">
        <v>2500</v>
      </c>
      <c r="V2825" s="44">
        <f t="shared" si="1260"/>
        <v>0</v>
      </c>
      <c r="W2825" s="77">
        <f t="shared" si="1261"/>
        <v>2500</v>
      </c>
      <c r="X2825" s="78">
        <f t="shared" si="1262"/>
        <v>0</v>
      </c>
      <c r="Y2825" s="44" cm="1">
        <f t="array" ref="Y2825">_xlfn.IFNA(_xlfn.IFS(AND(Q2825&gt;=2000, Q2825&lt;3000), 10000, AND(Q2825&gt;=3000, Q2825&lt;4000), 15000, AND(Q2825&gt;=4000, Q2825&lt;5000), 20000, AND(Q2825&gt;=5000), 25000),0)</f>
        <v>0</v>
      </c>
      <c r="Z2825" s="91">
        <f t="shared" si="1263"/>
        <v>0</v>
      </c>
      <c r="AA2825" s="44">
        <f t="shared" si="1264"/>
        <v>0</v>
      </c>
      <c r="AB2825" s="44"/>
      <c r="AC2825" s="44"/>
      <c r="AD2825" s="44"/>
      <c r="AE2825" s="44">
        <f>VLOOKUP(O2825,정산업데이트!$A$6:$B$12,2,10)</f>
        <v>0</v>
      </c>
      <c r="AF2825" s="44"/>
      <c r="AG2825" s="79">
        <f t="shared" si="1265"/>
        <v>0</v>
      </c>
      <c r="AH2825" s="80">
        <f t="shared" si="1266"/>
        <v>2500</v>
      </c>
      <c r="AI2825" s="93"/>
      <c r="AJ2825" s="84" t="s">
        <v>16026</v>
      </c>
      <c r="AK2825" s="84" t="s">
        <v>73</v>
      </c>
      <c r="AL2825" s="84" t="s">
        <v>16027</v>
      </c>
      <c r="AM2825" s="84" t="s">
        <v>16575</v>
      </c>
      <c r="AN2825" s="84" t="s">
        <v>16576</v>
      </c>
      <c r="AO2825" s="84" t="s">
        <v>16577</v>
      </c>
      <c r="AP2825" s="84" t="s">
        <v>16578</v>
      </c>
      <c r="AQ2825" s="84" t="s">
        <v>122</v>
      </c>
      <c r="AR2825" s="85">
        <v>1</v>
      </c>
      <c r="AS2825" s="86">
        <v>1</v>
      </c>
      <c r="AT2825" s="86">
        <v>1E-3</v>
      </c>
      <c r="AU2825" s="86">
        <v>1</v>
      </c>
      <c r="AV2825" s="84" t="s">
        <v>7</v>
      </c>
      <c r="AW2825" s="86">
        <v>50</v>
      </c>
      <c r="AX2825" s="84" t="s">
        <v>68</v>
      </c>
      <c r="AY2825" s="84" t="s">
        <v>68</v>
      </c>
      <c r="AZ2825" s="84" t="s">
        <v>68</v>
      </c>
      <c r="BA2825" s="84" t="s">
        <v>68</v>
      </c>
      <c r="BB2825" s="84" t="s">
        <v>68</v>
      </c>
      <c r="BC2825" s="84" t="s">
        <v>132</v>
      </c>
      <c r="BD2825" s="84" t="s">
        <v>83</v>
      </c>
      <c r="BE2825" s="84" t="s">
        <v>156</v>
      </c>
      <c r="BF2825" s="84" t="s">
        <v>122</v>
      </c>
      <c r="BG2825" s="84" t="s">
        <v>69</v>
      </c>
      <c r="BH2825" s="92" t="s">
        <v>16579</v>
      </c>
      <c r="BI2825" s="84" t="s">
        <v>122</v>
      </c>
      <c r="BJ2825" s="84" t="s">
        <v>16580</v>
      </c>
      <c r="BK2825" s="84" t="s">
        <v>75</v>
      </c>
      <c r="BL2825" s="84" t="s">
        <v>122</v>
      </c>
      <c r="BM2825" s="84" t="s">
        <v>83</v>
      </c>
      <c r="BN2825" s="84" t="s">
        <v>70</v>
      </c>
      <c r="BO2825" s="84" t="s">
        <v>71</v>
      </c>
      <c r="BP2825" s="84" t="s">
        <v>122</v>
      </c>
      <c r="BQ2825" s="84" t="s">
        <v>163</v>
      </c>
    </row>
    <row r="2826" spans="1:69" ht="14.4" x14ac:dyDescent="0.3">
      <c r="A2826" s="40" t="str">
        <f t="shared" si="1240"/>
        <v>2025-09-21</v>
      </c>
      <c r="B2826" s="40" t="str">
        <f t="shared" si="1241"/>
        <v>SYD</v>
      </c>
      <c r="C2826" s="39" t="str">
        <f t="shared" si="1242"/>
        <v>98812563666</v>
      </c>
      <c r="D2826" s="41" t="str">
        <f t="shared" si="1243"/>
        <v>PKR253655501</v>
      </c>
      <c r="E2826" s="41" t="str">
        <f t="shared" si="1244"/>
        <v>596421492932</v>
      </c>
      <c r="F2826" s="39" t="str">
        <f t="shared" si="1245"/>
        <v>2256683</v>
      </c>
      <c r="G2826" s="39" t="str">
        <f t="shared" si="1246"/>
        <v>WISE EXPRESS LOGISTICS(PANGZIMOM)</v>
      </c>
      <c r="H2826" s="41" t="str">
        <f t="shared" si="1247"/>
        <v>전승현</v>
      </c>
      <c r="I2826" s="39" t="str">
        <f t="shared" si="1248"/>
        <v>07993</v>
      </c>
      <c r="J2826" s="52" t="str">
        <f t="shared" si="1249"/>
        <v/>
      </c>
      <c r="K2826" s="75">
        <f t="shared" si="1250"/>
        <v>1</v>
      </c>
      <c r="L2826" s="76">
        <f t="shared" si="1251"/>
        <v>1</v>
      </c>
      <c r="M2826" s="76">
        <f t="shared" si="1252"/>
        <v>1E-3</v>
      </c>
      <c r="N2826" s="76">
        <f t="shared" si="1253"/>
        <v>1</v>
      </c>
      <c r="O2826" s="42">
        <f t="shared" si="1254"/>
        <v>1</v>
      </c>
      <c r="P2826" s="39" t="str">
        <f t="shared" si="1255"/>
        <v>일반(목록배제,Normal-Manifest Exception)</v>
      </c>
      <c r="Q2826" s="72">
        <f t="shared" si="1256"/>
        <v>50</v>
      </c>
      <c r="R2826" s="43" t="str">
        <f t="shared" si="1257"/>
        <v>OZ602</v>
      </c>
      <c r="S2826" s="82" t="str">
        <f t="shared" si="1258"/>
        <v/>
      </c>
      <c r="T2826" s="40">
        <f t="shared" si="1259"/>
        <v>45921</v>
      </c>
      <c r="U2826" s="44">
        <v>2500</v>
      </c>
      <c r="V2826" s="44">
        <f t="shared" si="1260"/>
        <v>0</v>
      </c>
      <c r="W2826" s="77">
        <f t="shared" si="1261"/>
        <v>2500</v>
      </c>
      <c r="X2826" s="78">
        <f t="shared" si="1262"/>
        <v>0</v>
      </c>
      <c r="Y2826" s="44" cm="1">
        <f t="array" ref="Y2826">_xlfn.IFNA(_xlfn.IFS(AND(Q2826&gt;=2000, Q2826&lt;3000), 10000, AND(Q2826&gt;=3000, Q2826&lt;4000), 15000, AND(Q2826&gt;=4000, Q2826&lt;5000), 20000, AND(Q2826&gt;=5000), 25000),0)</f>
        <v>0</v>
      </c>
      <c r="Z2826" s="91">
        <f t="shared" si="1263"/>
        <v>300</v>
      </c>
      <c r="AA2826" s="44">
        <f t="shared" si="1264"/>
        <v>0</v>
      </c>
      <c r="AB2826" s="44"/>
      <c r="AC2826" s="44"/>
      <c r="AD2826" s="44"/>
      <c r="AE2826" s="44">
        <f>VLOOKUP(O2826,정산업데이트!$A$6:$B$12,2,10)</f>
        <v>0</v>
      </c>
      <c r="AF2826" s="44"/>
      <c r="AG2826" s="79">
        <f t="shared" si="1265"/>
        <v>300</v>
      </c>
      <c r="AH2826" s="80">
        <f t="shared" si="1266"/>
        <v>2800</v>
      </c>
      <c r="AI2826" s="93"/>
      <c r="AJ2826" s="84" t="s">
        <v>16026</v>
      </c>
      <c r="AK2826" s="84" t="s">
        <v>73</v>
      </c>
      <c r="AL2826" s="84" t="s">
        <v>16027</v>
      </c>
      <c r="AM2826" s="84" t="s">
        <v>16581</v>
      </c>
      <c r="AN2826" s="84" t="s">
        <v>16582</v>
      </c>
      <c r="AO2826" s="84" t="s">
        <v>16583</v>
      </c>
      <c r="AP2826" s="84" t="s">
        <v>16584</v>
      </c>
      <c r="AQ2826" s="84" t="s">
        <v>122</v>
      </c>
      <c r="AR2826" s="85">
        <v>1</v>
      </c>
      <c r="AS2826" s="86">
        <v>1</v>
      </c>
      <c r="AT2826" s="86">
        <v>1E-3</v>
      </c>
      <c r="AU2826" s="86">
        <v>1</v>
      </c>
      <c r="AV2826" s="84" t="s">
        <v>8</v>
      </c>
      <c r="AW2826" s="86">
        <v>50</v>
      </c>
      <c r="AX2826" s="84" t="s">
        <v>68</v>
      </c>
      <c r="AY2826" s="84" t="s">
        <v>68</v>
      </c>
      <c r="AZ2826" s="84" t="s">
        <v>68</v>
      </c>
      <c r="BA2826" s="84" t="s">
        <v>68</v>
      </c>
      <c r="BB2826" s="84" t="s">
        <v>68</v>
      </c>
      <c r="BC2826" s="84" t="s">
        <v>441</v>
      </c>
      <c r="BD2826" s="84" t="s">
        <v>442</v>
      </c>
      <c r="BE2826" s="84" t="s">
        <v>443</v>
      </c>
      <c r="BF2826" s="84" t="s">
        <v>122</v>
      </c>
      <c r="BG2826" s="84" t="s">
        <v>69</v>
      </c>
      <c r="BH2826" s="92" t="s">
        <v>16585</v>
      </c>
      <c r="BI2826" s="84" t="s">
        <v>122</v>
      </c>
      <c r="BJ2826" s="84" t="s">
        <v>16586</v>
      </c>
      <c r="BK2826" s="84" t="s">
        <v>75</v>
      </c>
      <c r="BL2826" s="84" t="s">
        <v>122</v>
      </c>
      <c r="BM2826" s="84" t="s">
        <v>442</v>
      </c>
      <c r="BN2826" s="84" t="s">
        <v>70</v>
      </c>
      <c r="BO2826" s="84" t="s">
        <v>71</v>
      </c>
      <c r="BP2826" s="84" t="s">
        <v>122</v>
      </c>
      <c r="BQ2826" s="84" t="s">
        <v>163</v>
      </c>
    </row>
    <row r="2827" spans="1:69" ht="14.4" x14ac:dyDescent="0.3">
      <c r="A2827" s="40" t="str">
        <f t="shared" si="1240"/>
        <v>2025-09-21</v>
      </c>
      <c r="B2827" s="40" t="str">
        <f t="shared" si="1241"/>
        <v>SYD</v>
      </c>
      <c r="C2827" s="39" t="str">
        <f t="shared" si="1242"/>
        <v>98812563666</v>
      </c>
      <c r="D2827" s="41" t="str">
        <f t="shared" si="1243"/>
        <v>PKR253655458</v>
      </c>
      <c r="E2827" s="41" t="str">
        <f t="shared" si="1244"/>
        <v>596421492475</v>
      </c>
      <c r="F2827" s="39" t="str">
        <f t="shared" si="1245"/>
        <v>2254241</v>
      </c>
      <c r="G2827" s="39" t="str">
        <f t="shared" si="1246"/>
        <v>WISE EXPRESS(HOJUUNNI)</v>
      </c>
      <c r="H2827" s="41" t="str">
        <f t="shared" si="1247"/>
        <v>유안나</v>
      </c>
      <c r="I2827" s="39" t="str">
        <f t="shared" si="1248"/>
        <v>10584</v>
      </c>
      <c r="J2827" s="52" t="str">
        <f t="shared" si="1249"/>
        <v/>
      </c>
      <c r="K2827" s="75">
        <f t="shared" si="1250"/>
        <v>1</v>
      </c>
      <c r="L2827" s="76">
        <f t="shared" si="1251"/>
        <v>1</v>
      </c>
      <c r="M2827" s="76">
        <f t="shared" si="1252"/>
        <v>1E-3</v>
      </c>
      <c r="N2827" s="76">
        <f t="shared" si="1253"/>
        <v>1</v>
      </c>
      <c r="O2827" s="42">
        <f t="shared" si="1254"/>
        <v>1</v>
      </c>
      <c r="P2827" s="39" t="str">
        <f t="shared" si="1255"/>
        <v>목록(Manifest)</v>
      </c>
      <c r="Q2827" s="72">
        <f t="shared" si="1256"/>
        <v>60</v>
      </c>
      <c r="R2827" s="43" t="str">
        <f t="shared" si="1257"/>
        <v>OZ602</v>
      </c>
      <c r="S2827" s="82" t="str">
        <f t="shared" si="1258"/>
        <v/>
      </c>
      <c r="T2827" s="40">
        <f t="shared" si="1259"/>
        <v>45921</v>
      </c>
      <c r="U2827" s="44">
        <v>2500</v>
      </c>
      <c r="V2827" s="44">
        <f t="shared" si="1260"/>
        <v>0</v>
      </c>
      <c r="W2827" s="77">
        <f t="shared" si="1261"/>
        <v>2500</v>
      </c>
      <c r="X2827" s="78">
        <f t="shared" si="1262"/>
        <v>0</v>
      </c>
      <c r="Y2827" s="44" cm="1">
        <f t="array" ref="Y2827">_xlfn.IFNA(_xlfn.IFS(AND(Q2827&gt;=2000, Q2827&lt;3000), 10000, AND(Q2827&gt;=3000, Q2827&lt;4000), 15000, AND(Q2827&gt;=4000, Q2827&lt;5000), 20000, AND(Q2827&gt;=5000), 25000),0)</f>
        <v>0</v>
      </c>
      <c r="Z2827" s="91">
        <f t="shared" si="1263"/>
        <v>0</v>
      </c>
      <c r="AA2827" s="44">
        <f t="shared" si="1264"/>
        <v>0</v>
      </c>
      <c r="AB2827" s="44"/>
      <c r="AC2827" s="44"/>
      <c r="AD2827" s="44"/>
      <c r="AE2827" s="44">
        <f>VLOOKUP(O2827,정산업데이트!$A$6:$B$12,2,10)</f>
        <v>0</v>
      </c>
      <c r="AF2827" s="44"/>
      <c r="AG2827" s="79">
        <f t="shared" si="1265"/>
        <v>0</v>
      </c>
      <c r="AH2827" s="80">
        <f t="shared" si="1266"/>
        <v>2500</v>
      </c>
      <c r="AI2827" s="93"/>
      <c r="AJ2827" s="84" t="s">
        <v>16026</v>
      </c>
      <c r="AK2827" s="84" t="s">
        <v>73</v>
      </c>
      <c r="AL2827" s="84" t="s">
        <v>16027</v>
      </c>
      <c r="AM2827" s="84" t="s">
        <v>16587</v>
      </c>
      <c r="AN2827" s="84" t="s">
        <v>16588</v>
      </c>
      <c r="AO2827" s="84" t="s">
        <v>16589</v>
      </c>
      <c r="AP2827" s="84" t="s">
        <v>16590</v>
      </c>
      <c r="AQ2827" s="84" t="s">
        <v>122</v>
      </c>
      <c r="AR2827" s="85">
        <v>1</v>
      </c>
      <c r="AS2827" s="86">
        <v>1</v>
      </c>
      <c r="AT2827" s="86">
        <v>1E-3</v>
      </c>
      <c r="AU2827" s="86">
        <v>1</v>
      </c>
      <c r="AV2827" s="84" t="s">
        <v>7</v>
      </c>
      <c r="AW2827" s="86">
        <v>60</v>
      </c>
      <c r="AX2827" s="84" t="s">
        <v>68</v>
      </c>
      <c r="AY2827" s="84" t="s">
        <v>68</v>
      </c>
      <c r="AZ2827" s="84" t="s">
        <v>68</v>
      </c>
      <c r="BA2827" s="84" t="s">
        <v>68</v>
      </c>
      <c r="BB2827" s="84" t="s">
        <v>68</v>
      </c>
      <c r="BC2827" s="84" t="s">
        <v>133</v>
      </c>
      <c r="BD2827" s="84" t="s">
        <v>134</v>
      </c>
      <c r="BE2827" s="84" t="s">
        <v>139</v>
      </c>
      <c r="BF2827" s="84" t="s">
        <v>122</v>
      </c>
      <c r="BG2827" s="84" t="s">
        <v>69</v>
      </c>
      <c r="BH2827" s="92" t="s">
        <v>16591</v>
      </c>
      <c r="BI2827" s="84" t="s">
        <v>122</v>
      </c>
      <c r="BJ2827" s="84" t="s">
        <v>16592</v>
      </c>
      <c r="BK2827" s="84" t="s">
        <v>75</v>
      </c>
      <c r="BL2827" s="84" t="s">
        <v>122</v>
      </c>
      <c r="BM2827" s="84" t="s">
        <v>134</v>
      </c>
      <c r="BN2827" s="84" t="s">
        <v>70</v>
      </c>
      <c r="BO2827" s="84" t="s">
        <v>71</v>
      </c>
      <c r="BP2827" s="84" t="s">
        <v>122</v>
      </c>
      <c r="BQ2827" s="84" t="s">
        <v>163</v>
      </c>
    </row>
    <row r="2828" spans="1:69" ht="14.4" x14ac:dyDescent="0.3">
      <c r="A2828" s="40" t="str">
        <f t="shared" si="1240"/>
        <v>2025-09-21</v>
      </c>
      <c r="B2828" s="40" t="str">
        <f t="shared" si="1241"/>
        <v>SYD</v>
      </c>
      <c r="C2828" s="39" t="str">
        <f t="shared" si="1242"/>
        <v>98812563666</v>
      </c>
      <c r="D2828" s="41" t="str">
        <f t="shared" si="1243"/>
        <v>PKR253655460</v>
      </c>
      <c r="E2828" s="41" t="str">
        <f t="shared" si="1244"/>
        <v>596421492490</v>
      </c>
      <c r="F2828" s="39" t="str">
        <f t="shared" si="1245"/>
        <v>2254241</v>
      </c>
      <c r="G2828" s="39" t="str">
        <f t="shared" si="1246"/>
        <v>WISE EXPRESS(HOJUUNNI)</v>
      </c>
      <c r="H2828" s="41" t="str">
        <f t="shared" si="1247"/>
        <v>노가야</v>
      </c>
      <c r="I2828" s="39" t="str">
        <f t="shared" si="1248"/>
        <v>13464</v>
      </c>
      <c r="J2828" s="52" t="str">
        <f t="shared" si="1249"/>
        <v/>
      </c>
      <c r="K2828" s="75">
        <f t="shared" si="1250"/>
        <v>1</v>
      </c>
      <c r="L2828" s="76">
        <f t="shared" si="1251"/>
        <v>1</v>
      </c>
      <c r="M2828" s="76">
        <f t="shared" si="1252"/>
        <v>1E-3</v>
      </c>
      <c r="N2828" s="76">
        <f t="shared" si="1253"/>
        <v>1</v>
      </c>
      <c r="O2828" s="42">
        <f t="shared" si="1254"/>
        <v>1</v>
      </c>
      <c r="P2828" s="39" t="str">
        <f t="shared" si="1255"/>
        <v>목록(Manifest)</v>
      </c>
      <c r="Q2828" s="72">
        <f t="shared" si="1256"/>
        <v>70</v>
      </c>
      <c r="R2828" s="43" t="str">
        <f t="shared" si="1257"/>
        <v>OZ602</v>
      </c>
      <c r="S2828" s="82" t="str">
        <f t="shared" si="1258"/>
        <v/>
      </c>
      <c r="T2828" s="40">
        <f t="shared" si="1259"/>
        <v>45921</v>
      </c>
      <c r="U2828" s="44">
        <v>2500</v>
      </c>
      <c r="V2828" s="44">
        <f t="shared" si="1260"/>
        <v>0</v>
      </c>
      <c r="W2828" s="77">
        <f t="shared" si="1261"/>
        <v>2500</v>
      </c>
      <c r="X2828" s="78">
        <f t="shared" si="1262"/>
        <v>0</v>
      </c>
      <c r="Y2828" s="44" cm="1">
        <f t="array" ref="Y2828">_xlfn.IFNA(_xlfn.IFS(AND(Q2828&gt;=2000, Q2828&lt;3000), 10000, AND(Q2828&gt;=3000, Q2828&lt;4000), 15000, AND(Q2828&gt;=4000, Q2828&lt;5000), 20000, AND(Q2828&gt;=5000), 25000),0)</f>
        <v>0</v>
      </c>
      <c r="Z2828" s="91">
        <f t="shared" si="1263"/>
        <v>0</v>
      </c>
      <c r="AA2828" s="44">
        <f t="shared" si="1264"/>
        <v>0</v>
      </c>
      <c r="AB2828" s="44"/>
      <c r="AC2828" s="44"/>
      <c r="AD2828" s="44"/>
      <c r="AE2828" s="44">
        <f>VLOOKUP(O2828,정산업데이트!$A$6:$B$12,2,10)</f>
        <v>0</v>
      </c>
      <c r="AF2828" s="44"/>
      <c r="AG2828" s="79">
        <f t="shared" si="1265"/>
        <v>0</v>
      </c>
      <c r="AH2828" s="80">
        <f t="shared" si="1266"/>
        <v>2500</v>
      </c>
      <c r="AI2828" s="93"/>
      <c r="AJ2828" s="84" t="s">
        <v>16026</v>
      </c>
      <c r="AK2828" s="84" t="s">
        <v>73</v>
      </c>
      <c r="AL2828" s="84" t="s">
        <v>16027</v>
      </c>
      <c r="AM2828" s="84" t="s">
        <v>16593</v>
      </c>
      <c r="AN2828" s="84" t="s">
        <v>16594</v>
      </c>
      <c r="AO2828" s="84" t="s">
        <v>16595</v>
      </c>
      <c r="AP2828" s="84" t="s">
        <v>1413</v>
      </c>
      <c r="AQ2828" s="84" t="s">
        <v>122</v>
      </c>
      <c r="AR2828" s="85">
        <v>1</v>
      </c>
      <c r="AS2828" s="86">
        <v>1</v>
      </c>
      <c r="AT2828" s="86">
        <v>1E-3</v>
      </c>
      <c r="AU2828" s="86">
        <v>1</v>
      </c>
      <c r="AV2828" s="84" t="s">
        <v>7</v>
      </c>
      <c r="AW2828" s="86">
        <v>70</v>
      </c>
      <c r="AX2828" s="84" t="s">
        <v>68</v>
      </c>
      <c r="AY2828" s="84" t="s">
        <v>68</v>
      </c>
      <c r="AZ2828" s="84" t="s">
        <v>68</v>
      </c>
      <c r="BA2828" s="84" t="s">
        <v>68</v>
      </c>
      <c r="BB2828" s="84" t="s">
        <v>68</v>
      </c>
      <c r="BC2828" s="84" t="s">
        <v>133</v>
      </c>
      <c r="BD2828" s="84" t="s">
        <v>134</v>
      </c>
      <c r="BE2828" s="84" t="s">
        <v>139</v>
      </c>
      <c r="BF2828" s="84" t="s">
        <v>122</v>
      </c>
      <c r="BG2828" s="84" t="s">
        <v>69</v>
      </c>
      <c r="BH2828" s="92" t="s">
        <v>16596</v>
      </c>
      <c r="BI2828" s="84" t="s">
        <v>122</v>
      </c>
      <c r="BJ2828" s="84" t="s">
        <v>16597</v>
      </c>
      <c r="BK2828" s="84" t="s">
        <v>75</v>
      </c>
      <c r="BL2828" s="84" t="s">
        <v>122</v>
      </c>
      <c r="BM2828" s="84" t="s">
        <v>134</v>
      </c>
      <c r="BN2828" s="84" t="s">
        <v>70</v>
      </c>
      <c r="BO2828" s="84" t="s">
        <v>71</v>
      </c>
      <c r="BP2828" s="84" t="s">
        <v>122</v>
      </c>
      <c r="BQ2828" s="84" t="s">
        <v>163</v>
      </c>
    </row>
    <row r="2829" spans="1:69" ht="14.4" x14ac:dyDescent="0.3">
      <c r="A2829" s="40" t="str">
        <f t="shared" si="1240"/>
        <v>2025-09-21</v>
      </c>
      <c r="B2829" s="40" t="str">
        <f t="shared" si="1241"/>
        <v>SYD</v>
      </c>
      <c r="C2829" s="39" t="str">
        <f t="shared" si="1242"/>
        <v>98812563666</v>
      </c>
      <c r="D2829" s="41" t="str">
        <f t="shared" si="1243"/>
        <v>PAU029769914</v>
      </c>
      <c r="E2829" s="41" t="str">
        <f t="shared" si="1244"/>
        <v>596421492545</v>
      </c>
      <c r="F2829" s="39" t="str">
        <f t="shared" si="1245"/>
        <v>2254252</v>
      </c>
      <c r="G2829" s="39" t="str">
        <f t="shared" si="1246"/>
        <v>WISE EXPRESS(AUSTRAPHARM)</v>
      </c>
      <c r="H2829" s="41" t="str">
        <f t="shared" si="1247"/>
        <v>권미혜</v>
      </c>
      <c r="I2829" s="39" t="str">
        <f t="shared" si="1248"/>
        <v>62439</v>
      </c>
      <c r="J2829" s="52" t="str">
        <f t="shared" si="1249"/>
        <v/>
      </c>
      <c r="K2829" s="75">
        <f t="shared" si="1250"/>
        <v>1</v>
      </c>
      <c r="L2829" s="76">
        <f t="shared" si="1251"/>
        <v>1</v>
      </c>
      <c r="M2829" s="76">
        <f t="shared" si="1252"/>
        <v>1E-3</v>
      </c>
      <c r="N2829" s="76">
        <f t="shared" si="1253"/>
        <v>1</v>
      </c>
      <c r="O2829" s="42">
        <f t="shared" si="1254"/>
        <v>1</v>
      </c>
      <c r="P2829" s="39" t="str">
        <f t="shared" si="1255"/>
        <v>목록(Manifest)</v>
      </c>
      <c r="Q2829" s="72">
        <f t="shared" si="1256"/>
        <v>50</v>
      </c>
      <c r="R2829" s="43" t="str">
        <f t="shared" si="1257"/>
        <v>OZ602</v>
      </c>
      <c r="S2829" s="82" t="str">
        <f t="shared" si="1258"/>
        <v/>
      </c>
      <c r="T2829" s="40">
        <f t="shared" si="1259"/>
        <v>45921</v>
      </c>
      <c r="U2829" s="44">
        <v>2500</v>
      </c>
      <c r="V2829" s="44">
        <f t="shared" si="1260"/>
        <v>0</v>
      </c>
      <c r="W2829" s="77">
        <f t="shared" si="1261"/>
        <v>2500</v>
      </c>
      <c r="X2829" s="78">
        <f t="shared" si="1262"/>
        <v>0</v>
      </c>
      <c r="Y2829" s="44" cm="1">
        <f t="array" ref="Y2829">_xlfn.IFNA(_xlfn.IFS(AND(Q2829&gt;=2000, Q2829&lt;3000), 10000, AND(Q2829&gt;=3000, Q2829&lt;4000), 15000, AND(Q2829&gt;=4000, Q2829&lt;5000), 20000, AND(Q2829&gt;=5000), 25000),0)</f>
        <v>0</v>
      </c>
      <c r="Z2829" s="91">
        <f t="shared" si="1263"/>
        <v>0</v>
      </c>
      <c r="AA2829" s="44">
        <f t="shared" si="1264"/>
        <v>0</v>
      </c>
      <c r="AB2829" s="44"/>
      <c r="AC2829" s="44"/>
      <c r="AD2829" s="44"/>
      <c r="AE2829" s="44">
        <f>VLOOKUP(O2829,정산업데이트!$A$6:$B$12,2,10)</f>
        <v>0</v>
      </c>
      <c r="AF2829" s="44"/>
      <c r="AG2829" s="79">
        <f t="shared" si="1265"/>
        <v>0</v>
      </c>
      <c r="AH2829" s="80">
        <f t="shared" si="1266"/>
        <v>2500</v>
      </c>
      <c r="AI2829" s="93"/>
      <c r="AJ2829" s="84" t="s">
        <v>16026</v>
      </c>
      <c r="AK2829" s="84" t="s">
        <v>73</v>
      </c>
      <c r="AL2829" s="84" t="s">
        <v>16027</v>
      </c>
      <c r="AM2829" s="84" t="s">
        <v>16598</v>
      </c>
      <c r="AN2829" s="84" t="s">
        <v>16599</v>
      </c>
      <c r="AO2829" s="84" t="s">
        <v>16600</v>
      </c>
      <c r="AP2829" s="84" t="s">
        <v>16601</v>
      </c>
      <c r="AQ2829" s="84" t="s">
        <v>122</v>
      </c>
      <c r="AR2829" s="85">
        <v>1</v>
      </c>
      <c r="AS2829" s="86">
        <v>1</v>
      </c>
      <c r="AT2829" s="86">
        <v>1E-3</v>
      </c>
      <c r="AU2829" s="86">
        <v>1</v>
      </c>
      <c r="AV2829" s="84" t="s">
        <v>7</v>
      </c>
      <c r="AW2829" s="86">
        <v>50</v>
      </c>
      <c r="AX2829" s="84" t="s">
        <v>68</v>
      </c>
      <c r="AY2829" s="84" t="s">
        <v>68</v>
      </c>
      <c r="AZ2829" s="84" t="s">
        <v>68</v>
      </c>
      <c r="BA2829" s="84" t="s">
        <v>68</v>
      </c>
      <c r="BB2829" s="84" t="s">
        <v>68</v>
      </c>
      <c r="BC2829" s="84" t="s">
        <v>132</v>
      </c>
      <c r="BD2829" s="84" t="s">
        <v>83</v>
      </c>
      <c r="BE2829" s="84" t="s">
        <v>156</v>
      </c>
      <c r="BF2829" s="84" t="s">
        <v>122</v>
      </c>
      <c r="BG2829" s="84" t="s">
        <v>69</v>
      </c>
      <c r="BH2829" s="92" t="s">
        <v>16602</v>
      </c>
      <c r="BI2829" s="84" t="s">
        <v>122</v>
      </c>
      <c r="BJ2829" s="84" t="s">
        <v>16603</v>
      </c>
      <c r="BK2829" s="84" t="s">
        <v>75</v>
      </c>
      <c r="BL2829" s="84" t="s">
        <v>122</v>
      </c>
      <c r="BM2829" s="84" t="s">
        <v>83</v>
      </c>
      <c r="BN2829" s="84" t="s">
        <v>70</v>
      </c>
      <c r="BO2829" s="84" t="s">
        <v>71</v>
      </c>
      <c r="BP2829" s="84" t="s">
        <v>122</v>
      </c>
      <c r="BQ2829" s="84" t="s">
        <v>163</v>
      </c>
    </row>
    <row r="2830" spans="1:69" ht="14.4" customHeight="1" x14ac:dyDescent="0.3">
      <c r="A2830" s="40" t="str">
        <f t="shared" si="1240"/>
        <v>2025-09-21</v>
      </c>
      <c r="B2830" s="40" t="str">
        <f t="shared" si="1241"/>
        <v>SYD</v>
      </c>
      <c r="C2830" s="39" t="str">
        <f t="shared" si="1242"/>
        <v>98812563666</v>
      </c>
      <c r="D2830" s="41" t="str">
        <f t="shared" si="1243"/>
        <v>PKR253655521</v>
      </c>
      <c r="E2830" s="41" t="str">
        <f t="shared" si="1244"/>
        <v>596421493131</v>
      </c>
      <c r="F2830" s="39" t="str">
        <f t="shared" si="1245"/>
        <v>2256683</v>
      </c>
      <c r="G2830" s="39" t="str">
        <f t="shared" si="1246"/>
        <v>WISE EXPRESS LOGISTICS(PANGZIMOM)</v>
      </c>
      <c r="H2830" s="41" t="str">
        <f t="shared" si="1247"/>
        <v>손혜숙</v>
      </c>
      <c r="I2830" s="39" t="str">
        <f t="shared" si="1248"/>
        <v>28220</v>
      </c>
      <c r="J2830" s="52" t="str">
        <f t="shared" si="1249"/>
        <v/>
      </c>
      <c r="K2830" s="75">
        <f t="shared" si="1250"/>
        <v>1</v>
      </c>
      <c r="L2830" s="76">
        <f t="shared" si="1251"/>
        <v>1</v>
      </c>
      <c r="M2830" s="76">
        <f t="shared" si="1252"/>
        <v>1E-3</v>
      </c>
      <c r="N2830" s="76">
        <f t="shared" si="1253"/>
        <v>1</v>
      </c>
      <c r="O2830" s="42">
        <f t="shared" si="1254"/>
        <v>1</v>
      </c>
      <c r="P2830" s="39" t="str">
        <f t="shared" si="1255"/>
        <v>일반(목록배제,Normal-Manifest Exception)</v>
      </c>
      <c r="Q2830" s="72">
        <f t="shared" si="1256"/>
        <v>48</v>
      </c>
      <c r="R2830" s="43" t="str">
        <f t="shared" si="1257"/>
        <v>OZ602</v>
      </c>
      <c r="S2830" s="82" t="str">
        <f t="shared" si="1258"/>
        <v/>
      </c>
      <c r="T2830" s="40">
        <f t="shared" si="1259"/>
        <v>45921</v>
      </c>
      <c r="U2830" s="44">
        <v>2500</v>
      </c>
      <c r="V2830" s="44">
        <f t="shared" si="1260"/>
        <v>0</v>
      </c>
      <c r="W2830" s="77">
        <f t="shared" si="1261"/>
        <v>2500</v>
      </c>
      <c r="X2830" s="78">
        <f t="shared" si="1262"/>
        <v>0</v>
      </c>
      <c r="Y2830" s="44" cm="1">
        <f t="array" ref="Y2830">_xlfn.IFNA(_xlfn.IFS(AND(Q2830&gt;=2000, Q2830&lt;3000), 10000, AND(Q2830&gt;=3000, Q2830&lt;4000), 15000, AND(Q2830&gt;=4000, Q2830&lt;5000), 20000, AND(Q2830&gt;=5000), 25000),0)</f>
        <v>0</v>
      </c>
      <c r="Z2830" s="91">
        <f t="shared" si="1263"/>
        <v>300</v>
      </c>
      <c r="AA2830" s="44">
        <f t="shared" si="1264"/>
        <v>0</v>
      </c>
      <c r="AB2830" s="44"/>
      <c r="AC2830" s="44"/>
      <c r="AD2830" s="44"/>
      <c r="AE2830" s="44">
        <f>VLOOKUP(O2830,정산업데이트!$A$6:$B$12,2,10)</f>
        <v>0</v>
      </c>
      <c r="AF2830" s="44"/>
      <c r="AG2830" s="79">
        <f t="shared" si="1265"/>
        <v>300</v>
      </c>
      <c r="AH2830" s="80">
        <f t="shared" si="1266"/>
        <v>2800</v>
      </c>
      <c r="AJ2830" s="84" t="s">
        <v>16026</v>
      </c>
      <c r="AK2830" s="84" t="s">
        <v>73</v>
      </c>
      <c r="AL2830" s="84" t="s">
        <v>16027</v>
      </c>
      <c r="AM2830" s="84" t="s">
        <v>16604</v>
      </c>
      <c r="AN2830" s="84" t="s">
        <v>16605</v>
      </c>
      <c r="AO2830" s="84" t="s">
        <v>16606</v>
      </c>
      <c r="AP2830" s="84" t="s">
        <v>16607</v>
      </c>
      <c r="AQ2830" s="84" t="s">
        <v>122</v>
      </c>
      <c r="AR2830" s="85">
        <v>1</v>
      </c>
      <c r="AS2830" s="86">
        <v>1</v>
      </c>
      <c r="AT2830" s="86">
        <v>1E-3</v>
      </c>
      <c r="AU2830" s="86">
        <v>1</v>
      </c>
      <c r="AV2830" s="84" t="s">
        <v>8</v>
      </c>
      <c r="AW2830" s="86">
        <v>48</v>
      </c>
      <c r="AX2830" s="84" t="s">
        <v>68</v>
      </c>
      <c r="AY2830" s="84" t="s">
        <v>68</v>
      </c>
      <c r="AZ2830" s="84" t="s">
        <v>68</v>
      </c>
      <c r="BA2830" s="84" t="s">
        <v>68</v>
      </c>
      <c r="BB2830" s="84" t="s">
        <v>68</v>
      </c>
      <c r="BC2830" s="84" t="s">
        <v>441</v>
      </c>
      <c r="BD2830" s="84" t="s">
        <v>442</v>
      </c>
      <c r="BE2830" s="84" t="s">
        <v>444</v>
      </c>
      <c r="BF2830" s="84" t="s">
        <v>122</v>
      </c>
      <c r="BG2830" s="84" t="s">
        <v>69</v>
      </c>
      <c r="BH2830" s="92" t="s">
        <v>16608</v>
      </c>
      <c r="BI2830" s="84" t="s">
        <v>122</v>
      </c>
      <c r="BJ2830" s="84" t="s">
        <v>16609</v>
      </c>
      <c r="BK2830" s="84" t="s">
        <v>75</v>
      </c>
      <c r="BL2830" s="84" t="s">
        <v>122</v>
      </c>
      <c r="BM2830" s="84" t="s">
        <v>442</v>
      </c>
      <c r="BN2830" s="84" t="s">
        <v>70</v>
      </c>
      <c r="BO2830" s="84" t="s">
        <v>71</v>
      </c>
      <c r="BP2830" s="84" t="s">
        <v>122</v>
      </c>
      <c r="BQ2830" s="84" t="s">
        <v>163</v>
      </c>
    </row>
    <row r="2831" spans="1:69" ht="14.4" x14ac:dyDescent="0.3">
      <c r="A2831" s="40" t="str">
        <f t="shared" si="1240"/>
        <v>2025-09-21</v>
      </c>
      <c r="B2831" s="40" t="str">
        <f t="shared" si="1241"/>
        <v>SYD</v>
      </c>
      <c r="C2831" s="39" t="str">
        <f t="shared" si="1242"/>
        <v>98812563666</v>
      </c>
      <c r="D2831" s="41" t="str">
        <f t="shared" si="1243"/>
        <v>PKR253655523</v>
      </c>
      <c r="E2831" s="41" t="str">
        <f t="shared" si="1244"/>
        <v>596421493153</v>
      </c>
      <c r="F2831" s="39" t="str">
        <f t="shared" si="1245"/>
        <v>2256683</v>
      </c>
      <c r="G2831" s="39" t="str">
        <f t="shared" si="1246"/>
        <v>WISE EXPRESS LOGISTICS(PANGZIMOM)</v>
      </c>
      <c r="H2831" s="41" t="str">
        <f t="shared" si="1247"/>
        <v>김정권</v>
      </c>
      <c r="I2831" s="39" t="str">
        <f t="shared" si="1248"/>
        <v>54519</v>
      </c>
      <c r="J2831" s="52" t="str">
        <f t="shared" si="1249"/>
        <v/>
      </c>
      <c r="K2831" s="75">
        <f t="shared" si="1250"/>
        <v>1</v>
      </c>
      <c r="L2831" s="76">
        <f t="shared" si="1251"/>
        <v>1</v>
      </c>
      <c r="M2831" s="76">
        <f t="shared" si="1252"/>
        <v>1E-3</v>
      </c>
      <c r="N2831" s="76">
        <f t="shared" si="1253"/>
        <v>1</v>
      </c>
      <c r="O2831" s="42">
        <f t="shared" si="1254"/>
        <v>1</v>
      </c>
      <c r="P2831" s="39" t="str">
        <f t="shared" si="1255"/>
        <v>일반(목록배제,Normal-Manifest Exception)</v>
      </c>
      <c r="Q2831" s="72">
        <f t="shared" si="1256"/>
        <v>48</v>
      </c>
      <c r="R2831" s="43" t="str">
        <f t="shared" si="1257"/>
        <v>OZ602</v>
      </c>
      <c r="S2831" s="82" t="str">
        <f t="shared" si="1258"/>
        <v/>
      </c>
      <c r="T2831" s="40">
        <f t="shared" si="1259"/>
        <v>45921</v>
      </c>
      <c r="U2831" s="44">
        <v>2500</v>
      </c>
      <c r="V2831" s="44">
        <f t="shared" si="1260"/>
        <v>0</v>
      </c>
      <c r="W2831" s="77">
        <f t="shared" si="1261"/>
        <v>2500</v>
      </c>
      <c r="X2831" s="78">
        <f t="shared" si="1262"/>
        <v>0</v>
      </c>
      <c r="Y2831" s="44" cm="1">
        <f t="array" ref="Y2831">_xlfn.IFNA(_xlfn.IFS(AND(Q2831&gt;=2000, Q2831&lt;3000), 10000, AND(Q2831&gt;=3000, Q2831&lt;4000), 15000, AND(Q2831&gt;=4000, Q2831&lt;5000), 20000, AND(Q2831&gt;=5000), 25000),0)</f>
        <v>0</v>
      </c>
      <c r="Z2831" s="91">
        <f t="shared" si="1263"/>
        <v>300</v>
      </c>
      <c r="AA2831" s="44">
        <f t="shared" si="1264"/>
        <v>0</v>
      </c>
      <c r="AB2831" s="44"/>
      <c r="AC2831" s="44"/>
      <c r="AD2831" s="44"/>
      <c r="AE2831" s="44">
        <f>VLOOKUP(O2831,정산업데이트!$A$6:$B$12,2,10)</f>
        <v>0</v>
      </c>
      <c r="AF2831" s="44"/>
      <c r="AG2831" s="79">
        <f t="shared" si="1265"/>
        <v>300</v>
      </c>
      <c r="AH2831" s="80">
        <f t="shared" si="1266"/>
        <v>2800</v>
      </c>
      <c r="AJ2831" s="84" t="s">
        <v>16026</v>
      </c>
      <c r="AK2831" s="84" t="s">
        <v>73</v>
      </c>
      <c r="AL2831" s="84" t="s">
        <v>16027</v>
      </c>
      <c r="AM2831" s="84" t="s">
        <v>16610</v>
      </c>
      <c r="AN2831" s="84" t="s">
        <v>16611</v>
      </c>
      <c r="AO2831" s="84" t="s">
        <v>16612</v>
      </c>
      <c r="AP2831" s="84" t="s">
        <v>16613</v>
      </c>
      <c r="AQ2831" s="84" t="s">
        <v>122</v>
      </c>
      <c r="AR2831" s="85">
        <v>1</v>
      </c>
      <c r="AS2831" s="86">
        <v>1</v>
      </c>
      <c r="AT2831" s="86">
        <v>1E-3</v>
      </c>
      <c r="AU2831" s="86">
        <v>1</v>
      </c>
      <c r="AV2831" s="84" t="s">
        <v>8</v>
      </c>
      <c r="AW2831" s="86">
        <v>48</v>
      </c>
      <c r="AX2831" s="84" t="s">
        <v>68</v>
      </c>
      <c r="AY2831" s="84" t="s">
        <v>68</v>
      </c>
      <c r="AZ2831" s="84" t="s">
        <v>68</v>
      </c>
      <c r="BA2831" s="84" t="s">
        <v>68</v>
      </c>
      <c r="BB2831" s="84" t="s">
        <v>68</v>
      </c>
      <c r="BC2831" s="84" t="s">
        <v>441</v>
      </c>
      <c r="BD2831" s="84" t="s">
        <v>442</v>
      </c>
      <c r="BE2831" s="84" t="s">
        <v>444</v>
      </c>
      <c r="BF2831" s="84" t="s">
        <v>122</v>
      </c>
      <c r="BG2831" s="84" t="s">
        <v>69</v>
      </c>
      <c r="BH2831" s="92" t="s">
        <v>16614</v>
      </c>
      <c r="BI2831" s="84" t="s">
        <v>122</v>
      </c>
      <c r="BJ2831" s="84" t="s">
        <v>16615</v>
      </c>
      <c r="BK2831" s="84" t="s">
        <v>75</v>
      </c>
      <c r="BL2831" s="84" t="s">
        <v>122</v>
      </c>
      <c r="BM2831" s="84" t="s">
        <v>442</v>
      </c>
      <c r="BN2831" s="84" t="s">
        <v>70</v>
      </c>
      <c r="BO2831" s="84" t="s">
        <v>71</v>
      </c>
      <c r="BP2831" s="84" t="s">
        <v>122</v>
      </c>
      <c r="BQ2831" s="84" t="s">
        <v>163</v>
      </c>
    </row>
    <row r="2832" spans="1:69" ht="14.4" x14ac:dyDescent="0.3">
      <c r="A2832" s="40" t="str">
        <f t="shared" si="1240"/>
        <v>2025-09-21</v>
      </c>
      <c r="B2832" s="40" t="str">
        <f t="shared" si="1241"/>
        <v>SYD</v>
      </c>
      <c r="C2832" s="39" t="str">
        <f t="shared" si="1242"/>
        <v>98812563666</v>
      </c>
      <c r="D2832" s="41" t="str">
        <f t="shared" si="1243"/>
        <v>PKR253655540</v>
      </c>
      <c r="E2832" s="41" t="str">
        <f t="shared" si="1244"/>
        <v>596421493326</v>
      </c>
      <c r="F2832" s="39" t="str">
        <f t="shared" si="1245"/>
        <v>2256683</v>
      </c>
      <c r="G2832" s="39" t="str">
        <f t="shared" si="1246"/>
        <v>WISE EXPRESS LOGISTICS(PANGZIMOM)</v>
      </c>
      <c r="H2832" s="41" t="str">
        <f t="shared" si="1247"/>
        <v>김난희</v>
      </c>
      <c r="I2832" s="39" t="str">
        <f t="shared" si="1248"/>
        <v>54859</v>
      </c>
      <c r="J2832" s="52" t="str">
        <f t="shared" si="1249"/>
        <v/>
      </c>
      <c r="K2832" s="75">
        <f t="shared" si="1250"/>
        <v>1</v>
      </c>
      <c r="L2832" s="76">
        <f t="shared" si="1251"/>
        <v>1</v>
      </c>
      <c r="M2832" s="76">
        <f t="shared" si="1252"/>
        <v>1E-3</v>
      </c>
      <c r="N2832" s="76">
        <f t="shared" si="1253"/>
        <v>1</v>
      </c>
      <c r="O2832" s="42">
        <f t="shared" si="1254"/>
        <v>1</v>
      </c>
      <c r="P2832" s="39" t="str">
        <f t="shared" si="1255"/>
        <v>일반(목록배제,Normal-Manifest Exception)</v>
      </c>
      <c r="Q2832" s="72">
        <f t="shared" si="1256"/>
        <v>50</v>
      </c>
      <c r="R2832" s="43" t="str">
        <f t="shared" si="1257"/>
        <v>OZ602</v>
      </c>
      <c r="S2832" s="82" t="str">
        <f t="shared" si="1258"/>
        <v/>
      </c>
      <c r="T2832" s="40">
        <f t="shared" si="1259"/>
        <v>45921</v>
      </c>
      <c r="U2832" s="44">
        <v>2500</v>
      </c>
      <c r="V2832" s="44">
        <f t="shared" si="1260"/>
        <v>0</v>
      </c>
      <c r="W2832" s="77">
        <f t="shared" si="1261"/>
        <v>2500</v>
      </c>
      <c r="X2832" s="78">
        <f t="shared" si="1262"/>
        <v>0</v>
      </c>
      <c r="Y2832" s="44" cm="1">
        <f t="array" ref="Y2832">_xlfn.IFNA(_xlfn.IFS(AND(Q2832&gt;=2000, Q2832&lt;3000), 10000, AND(Q2832&gt;=3000, Q2832&lt;4000), 15000, AND(Q2832&gt;=4000, Q2832&lt;5000), 20000, AND(Q2832&gt;=5000), 25000),0)</f>
        <v>0</v>
      </c>
      <c r="Z2832" s="91">
        <f t="shared" si="1263"/>
        <v>300</v>
      </c>
      <c r="AA2832" s="44">
        <f t="shared" si="1264"/>
        <v>0</v>
      </c>
      <c r="AB2832" s="44"/>
      <c r="AC2832" s="44"/>
      <c r="AD2832" s="44"/>
      <c r="AE2832" s="44">
        <f>VLOOKUP(O2832,정산업데이트!$A$6:$B$12,2,10)</f>
        <v>0</v>
      </c>
      <c r="AF2832" s="44"/>
      <c r="AG2832" s="79">
        <f t="shared" si="1265"/>
        <v>300</v>
      </c>
      <c r="AH2832" s="80">
        <f t="shared" si="1266"/>
        <v>2800</v>
      </c>
      <c r="AI2832" s="93"/>
      <c r="AJ2832" s="84" t="s">
        <v>16026</v>
      </c>
      <c r="AK2832" s="84" t="s">
        <v>73</v>
      </c>
      <c r="AL2832" s="84" t="s">
        <v>16027</v>
      </c>
      <c r="AM2832" s="84" t="s">
        <v>16616</v>
      </c>
      <c r="AN2832" s="84" t="s">
        <v>1543</v>
      </c>
      <c r="AO2832" s="84" t="s">
        <v>1544</v>
      </c>
      <c r="AP2832" s="84" t="s">
        <v>16617</v>
      </c>
      <c r="AQ2832" s="84" t="s">
        <v>122</v>
      </c>
      <c r="AR2832" s="85">
        <v>1</v>
      </c>
      <c r="AS2832" s="86">
        <v>1</v>
      </c>
      <c r="AT2832" s="86">
        <v>1E-3</v>
      </c>
      <c r="AU2832" s="86">
        <v>1</v>
      </c>
      <c r="AV2832" s="84" t="s">
        <v>8</v>
      </c>
      <c r="AW2832" s="86">
        <v>50</v>
      </c>
      <c r="AX2832" s="84" t="s">
        <v>68</v>
      </c>
      <c r="AY2832" s="84" t="s">
        <v>68</v>
      </c>
      <c r="AZ2832" s="84" t="s">
        <v>68</v>
      </c>
      <c r="BA2832" s="84" t="s">
        <v>68</v>
      </c>
      <c r="BB2832" s="84" t="s">
        <v>68</v>
      </c>
      <c r="BC2832" s="84" t="s">
        <v>441</v>
      </c>
      <c r="BD2832" s="84" t="s">
        <v>442</v>
      </c>
      <c r="BE2832" s="84" t="s">
        <v>444</v>
      </c>
      <c r="BF2832" s="84" t="s">
        <v>122</v>
      </c>
      <c r="BG2832" s="84" t="s">
        <v>69</v>
      </c>
      <c r="BH2832" s="92" t="s">
        <v>16618</v>
      </c>
      <c r="BI2832" s="84" t="s">
        <v>122</v>
      </c>
      <c r="BJ2832" s="84" t="s">
        <v>16619</v>
      </c>
      <c r="BK2832" s="84" t="s">
        <v>75</v>
      </c>
      <c r="BL2832" s="84" t="s">
        <v>122</v>
      </c>
      <c r="BM2832" s="84" t="s">
        <v>442</v>
      </c>
      <c r="BN2832" s="84" t="s">
        <v>70</v>
      </c>
      <c r="BO2832" s="84" t="s">
        <v>71</v>
      </c>
      <c r="BP2832" s="84" t="s">
        <v>122</v>
      </c>
      <c r="BQ2832" s="84" t="s">
        <v>163</v>
      </c>
    </row>
    <row r="2833" spans="1:69" ht="14.4" x14ac:dyDescent="0.3">
      <c r="A2833" s="40" t="str">
        <f t="shared" si="1240"/>
        <v>2025-09-21</v>
      </c>
      <c r="B2833" s="40" t="str">
        <f t="shared" si="1241"/>
        <v>SYD</v>
      </c>
      <c r="C2833" s="39" t="str">
        <f t="shared" si="1242"/>
        <v>98812563666</v>
      </c>
      <c r="D2833" s="41" t="str">
        <f t="shared" si="1243"/>
        <v>PAU029774010</v>
      </c>
      <c r="E2833" s="41" t="str">
        <f t="shared" si="1244"/>
        <v>596421496760</v>
      </c>
      <c r="F2833" s="39" t="str">
        <f t="shared" si="1245"/>
        <v>2254252</v>
      </c>
      <c r="G2833" s="39" t="str">
        <f t="shared" si="1246"/>
        <v>WISE EXPRESS(AUSTRAPHARM)</v>
      </c>
      <c r="H2833" s="41" t="str">
        <f t="shared" si="1247"/>
        <v>고수연</v>
      </c>
      <c r="I2833" s="39" t="str">
        <f t="shared" si="1248"/>
        <v>54969</v>
      </c>
      <c r="J2833" s="52" t="str">
        <f t="shared" si="1249"/>
        <v/>
      </c>
      <c r="K2833" s="75">
        <f t="shared" si="1250"/>
        <v>1</v>
      </c>
      <c r="L2833" s="76">
        <f t="shared" si="1251"/>
        <v>1</v>
      </c>
      <c r="M2833" s="76">
        <f t="shared" si="1252"/>
        <v>1E-3</v>
      </c>
      <c r="N2833" s="76">
        <f t="shared" si="1253"/>
        <v>1</v>
      </c>
      <c r="O2833" s="42">
        <f t="shared" si="1254"/>
        <v>1</v>
      </c>
      <c r="P2833" s="39" t="str">
        <f t="shared" si="1255"/>
        <v>일반(목록배제,Normal-Manifest Exception)</v>
      </c>
      <c r="Q2833" s="72">
        <f t="shared" si="1256"/>
        <v>90</v>
      </c>
      <c r="R2833" s="43" t="str">
        <f t="shared" si="1257"/>
        <v>OZ602</v>
      </c>
      <c r="S2833" s="82" t="str">
        <f t="shared" si="1258"/>
        <v/>
      </c>
      <c r="T2833" s="40">
        <f t="shared" si="1259"/>
        <v>45921</v>
      </c>
      <c r="U2833" s="44">
        <v>2500</v>
      </c>
      <c r="V2833" s="44">
        <f t="shared" si="1260"/>
        <v>0</v>
      </c>
      <c r="W2833" s="77">
        <f t="shared" si="1261"/>
        <v>2500</v>
      </c>
      <c r="X2833" s="78">
        <f t="shared" si="1262"/>
        <v>0</v>
      </c>
      <c r="Y2833" s="44" cm="1">
        <f t="array" ref="Y2833">_xlfn.IFNA(_xlfn.IFS(AND(Q2833&gt;=2000, Q2833&lt;3000), 10000, AND(Q2833&gt;=3000, Q2833&lt;4000), 15000, AND(Q2833&gt;=4000, Q2833&lt;5000), 20000, AND(Q2833&gt;=5000), 25000),0)</f>
        <v>0</v>
      </c>
      <c r="Z2833" s="91">
        <f t="shared" si="1263"/>
        <v>300</v>
      </c>
      <c r="AA2833" s="44">
        <f t="shared" si="1264"/>
        <v>0</v>
      </c>
      <c r="AB2833" s="44"/>
      <c r="AC2833" s="44"/>
      <c r="AD2833" s="44"/>
      <c r="AE2833" s="44">
        <f>VLOOKUP(O2833,정산업데이트!$A$6:$B$12,2,10)</f>
        <v>0</v>
      </c>
      <c r="AF2833" s="44"/>
      <c r="AG2833" s="79">
        <f t="shared" si="1265"/>
        <v>300</v>
      </c>
      <c r="AH2833" s="80">
        <f t="shared" si="1266"/>
        <v>2800</v>
      </c>
      <c r="AJ2833" s="84" t="s">
        <v>16026</v>
      </c>
      <c r="AK2833" s="84" t="s">
        <v>73</v>
      </c>
      <c r="AL2833" s="84" t="s">
        <v>16027</v>
      </c>
      <c r="AM2833" s="84" t="s">
        <v>16620</v>
      </c>
      <c r="AN2833" s="84" t="s">
        <v>16621</v>
      </c>
      <c r="AO2833" s="84" t="s">
        <v>16622</v>
      </c>
      <c r="AP2833" s="84" t="s">
        <v>9325</v>
      </c>
      <c r="AQ2833" s="84" t="s">
        <v>122</v>
      </c>
      <c r="AR2833" s="85">
        <v>1</v>
      </c>
      <c r="AS2833" s="86">
        <v>1</v>
      </c>
      <c r="AT2833" s="86">
        <v>1E-3</v>
      </c>
      <c r="AU2833" s="86">
        <v>1</v>
      </c>
      <c r="AV2833" s="84" t="s">
        <v>8</v>
      </c>
      <c r="AW2833" s="86">
        <v>90</v>
      </c>
      <c r="AX2833" s="84" t="s">
        <v>68</v>
      </c>
      <c r="AY2833" s="84" t="s">
        <v>68</v>
      </c>
      <c r="AZ2833" s="84" t="s">
        <v>68</v>
      </c>
      <c r="BA2833" s="84" t="s">
        <v>68</v>
      </c>
      <c r="BB2833" s="84" t="s">
        <v>68</v>
      </c>
      <c r="BC2833" s="84" t="s">
        <v>132</v>
      </c>
      <c r="BD2833" s="84" t="s">
        <v>83</v>
      </c>
      <c r="BE2833" s="84" t="s">
        <v>84</v>
      </c>
      <c r="BF2833" s="84" t="s">
        <v>122</v>
      </c>
      <c r="BG2833" s="84" t="s">
        <v>69</v>
      </c>
      <c r="BH2833" s="92" t="s">
        <v>16623</v>
      </c>
      <c r="BI2833" s="84" t="s">
        <v>122</v>
      </c>
      <c r="BJ2833" s="84" t="s">
        <v>16624</v>
      </c>
      <c r="BK2833" s="84" t="s">
        <v>75</v>
      </c>
      <c r="BL2833" s="84" t="s">
        <v>122</v>
      </c>
      <c r="BM2833" s="84" t="s">
        <v>83</v>
      </c>
      <c r="BN2833" s="84" t="s">
        <v>70</v>
      </c>
      <c r="BO2833" s="84" t="s">
        <v>71</v>
      </c>
      <c r="BP2833" s="84" t="s">
        <v>122</v>
      </c>
      <c r="BQ2833" s="84" t="s">
        <v>163</v>
      </c>
    </row>
    <row r="2834" spans="1:69" ht="14.4" x14ac:dyDescent="0.3">
      <c r="A2834" s="40" t="str">
        <f t="shared" si="1240"/>
        <v>2025-09-21</v>
      </c>
      <c r="B2834" s="40" t="str">
        <f t="shared" si="1241"/>
        <v>SYD</v>
      </c>
      <c r="C2834" s="39" t="str">
        <f t="shared" si="1242"/>
        <v>98812563666</v>
      </c>
      <c r="D2834" s="41" t="str">
        <f t="shared" si="1243"/>
        <v>PAU029774009</v>
      </c>
      <c r="E2834" s="41" t="str">
        <f t="shared" si="1244"/>
        <v>596421496771</v>
      </c>
      <c r="F2834" s="39" t="str">
        <f t="shared" si="1245"/>
        <v>2254252</v>
      </c>
      <c r="G2834" s="39" t="str">
        <f t="shared" si="1246"/>
        <v>WISE EXPRESS(AUSTRAPHARM)</v>
      </c>
      <c r="H2834" s="41" t="str">
        <f t="shared" si="1247"/>
        <v>전하은</v>
      </c>
      <c r="I2834" s="39" t="str">
        <f t="shared" si="1248"/>
        <v>07754</v>
      </c>
      <c r="J2834" s="52" t="str">
        <f t="shared" si="1249"/>
        <v/>
      </c>
      <c r="K2834" s="75">
        <f t="shared" si="1250"/>
        <v>1</v>
      </c>
      <c r="L2834" s="76">
        <f t="shared" si="1251"/>
        <v>1</v>
      </c>
      <c r="M2834" s="76">
        <f t="shared" si="1252"/>
        <v>1E-3</v>
      </c>
      <c r="N2834" s="76">
        <f t="shared" si="1253"/>
        <v>1</v>
      </c>
      <c r="O2834" s="42">
        <f t="shared" si="1254"/>
        <v>1</v>
      </c>
      <c r="P2834" s="39" t="str">
        <f t="shared" si="1255"/>
        <v>목록(Manifest)</v>
      </c>
      <c r="Q2834" s="72">
        <f t="shared" si="1256"/>
        <v>60</v>
      </c>
      <c r="R2834" s="43" t="str">
        <f t="shared" si="1257"/>
        <v>OZ602</v>
      </c>
      <c r="S2834" s="82" t="str">
        <f t="shared" si="1258"/>
        <v/>
      </c>
      <c r="T2834" s="40">
        <f t="shared" si="1259"/>
        <v>45921</v>
      </c>
      <c r="U2834" s="44">
        <v>2500</v>
      </c>
      <c r="V2834" s="44">
        <f t="shared" si="1260"/>
        <v>0</v>
      </c>
      <c r="W2834" s="77">
        <f t="shared" si="1261"/>
        <v>2500</v>
      </c>
      <c r="X2834" s="78">
        <f t="shared" si="1262"/>
        <v>0</v>
      </c>
      <c r="Y2834" s="44" cm="1">
        <f t="array" ref="Y2834">_xlfn.IFNA(_xlfn.IFS(AND(Q2834&gt;=2000, Q2834&lt;3000), 10000, AND(Q2834&gt;=3000, Q2834&lt;4000), 15000, AND(Q2834&gt;=4000, Q2834&lt;5000), 20000, AND(Q2834&gt;=5000), 25000),0)</f>
        <v>0</v>
      </c>
      <c r="Z2834" s="91">
        <f t="shared" si="1263"/>
        <v>0</v>
      </c>
      <c r="AA2834" s="44">
        <f t="shared" si="1264"/>
        <v>0</v>
      </c>
      <c r="AB2834" s="44"/>
      <c r="AC2834" s="44"/>
      <c r="AD2834" s="44"/>
      <c r="AE2834" s="44">
        <f>VLOOKUP(O2834,정산업데이트!$A$6:$B$12,2,10)</f>
        <v>0</v>
      </c>
      <c r="AF2834" s="44"/>
      <c r="AG2834" s="79">
        <f t="shared" si="1265"/>
        <v>0</v>
      </c>
      <c r="AH2834" s="80">
        <f t="shared" si="1266"/>
        <v>2500</v>
      </c>
      <c r="AI2834" s="93"/>
      <c r="AJ2834" s="84" t="s">
        <v>16026</v>
      </c>
      <c r="AK2834" s="84" t="s">
        <v>73</v>
      </c>
      <c r="AL2834" s="84" t="s">
        <v>16027</v>
      </c>
      <c r="AM2834" s="84" t="s">
        <v>16625</v>
      </c>
      <c r="AN2834" s="84" t="s">
        <v>16626</v>
      </c>
      <c r="AO2834" s="84" t="s">
        <v>16627</v>
      </c>
      <c r="AP2834" s="84" t="s">
        <v>16628</v>
      </c>
      <c r="AQ2834" s="84" t="s">
        <v>122</v>
      </c>
      <c r="AR2834" s="85">
        <v>1</v>
      </c>
      <c r="AS2834" s="86">
        <v>1</v>
      </c>
      <c r="AT2834" s="86">
        <v>1E-3</v>
      </c>
      <c r="AU2834" s="86">
        <v>1</v>
      </c>
      <c r="AV2834" s="84" t="s">
        <v>7</v>
      </c>
      <c r="AW2834" s="86">
        <v>60</v>
      </c>
      <c r="AX2834" s="84" t="s">
        <v>68</v>
      </c>
      <c r="AY2834" s="84" t="s">
        <v>68</v>
      </c>
      <c r="AZ2834" s="84" t="s">
        <v>68</v>
      </c>
      <c r="BA2834" s="84" t="s">
        <v>68</v>
      </c>
      <c r="BB2834" s="84" t="s">
        <v>68</v>
      </c>
      <c r="BC2834" s="84" t="s">
        <v>132</v>
      </c>
      <c r="BD2834" s="84" t="s">
        <v>83</v>
      </c>
      <c r="BE2834" s="84" t="s">
        <v>84</v>
      </c>
      <c r="BF2834" s="84" t="s">
        <v>122</v>
      </c>
      <c r="BG2834" s="84" t="s">
        <v>69</v>
      </c>
      <c r="BH2834" s="92" t="s">
        <v>16629</v>
      </c>
      <c r="BI2834" s="84" t="s">
        <v>122</v>
      </c>
      <c r="BJ2834" s="84" t="s">
        <v>16630</v>
      </c>
      <c r="BK2834" s="84" t="s">
        <v>75</v>
      </c>
      <c r="BL2834" s="84" t="s">
        <v>122</v>
      </c>
      <c r="BM2834" s="84" t="s">
        <v>83</v>
      </c>
      <c r="BN2834" s="84" t="s">
        <v>70</v>
      </c>
      <c r="BO2834" s="84" t="s">
        <v>71</v>
      </c>
      <c r="BP2834" s="84" t="s">
        <v>122</v>
      </c>
      <c r="BQ2834" s="84" t="s">
        <v>163</v>
      </c>
    </row>
    <row r="2835" spans="1:69" ht="14.4" x14ac:dyDescent="0.3">
      <c r="A2835" s="40" t="str">
        <f t="shared" si="1240"/>
        <v>2025-09-21</v>
      </c>
      <c r="B2835" s="40" t="str">
        <f t="shared" si="1241"/>
        <v>SYD</v>
      </c>
      <c r="C2835" s="39" t="str">
        <f t="shared" si="1242"/>
        <v>98812563666</v>
      </c>
      <c r="D2835" s="41" t="str">
        <f t="shared" si="1243"/>
        <v>PAU029774008</v>
      </c>
      <c r="E2835" s="41" t="str">
        <f t="shared" si="1244"/>
        <v>596421496782</v>
      </c>
      <c r="F2835" s="39" t="str">
        <f t="shared" si="1245"/>
        <v>2254252</v>
      </c>
      <c r="G2835" s="39" t="str">
        <f t="shared" si="1246"/>
        <v>WISE EXPRESS(AUSTRAPHARM)</v>
      </c>
      <c r="H2835" s="41" t="str">
        <f t="shared" si="1247"/>
        <v>이우홍</v>
      </c>
      <c r="I2835" s="39" t="str">
        <f t="shared" si="1248"/>
        <v>48092</v>
      </c>
      <c r="J2835" s="52" t="str">
        <f t="shared" si="1249"/>
        <v/>
      </c>
      <c r="K2835" s="75">
        <f t="shared" si="1250"/>
        <v>1</v>
      </c>
      <c r="L2835" s="76">
        <f t="shared" si="1251"/>
        <v>1</v>
      </c>
      <c r="M2835" s="76">
        <f t="shared" si="1252"/>
        <v>1E-3</v>
      </c>
      <c r="N2835" s="76">
        <f t="shared" si="1253"/>
        <v>1</v>
      </c>
      <c r="O2835" s="42">
        <f t="shared" si="1254"/>
        <v>1</v>
      </c>
      <c r="P2835" s="39" t="str">
        <f t="shared" si="1255"/>
        <v>일반(목록배제,Normal-Manifest Exception)</v>
      </c>
      <c r="Q2835" s="72">
        <f t="shared" si="1256"/>
        <v>50</v>
      </c>
      <c r="R2835" s="43" t="str">
        <f t="shared" si="1257"/>
        <v>OZ602</v>
      </c>
      <c r="S2835" s="82" t="str">
        <f t="shared" si="1258"/>
        <v/>
      </c>
      <c r="T2835" s="40">
        <f t="shared" si="1259"/>
        <v>45921</v>
      </c>
      <c r="U2835" s="44">
        <v>2500</v>
      </c>
      <c r="V2835" s="44">
        <f t="shared" si="1260"/>
        <v>0</v>
      </c>
      <c r="W2835" s="77">
        <f t="shared" si="1261"/>
        <v>2500</v>
      </c>
      <c r="X2835" s="78">
        <f t="shared" si="1262"/>
        <v>0</v>
      </c>
      <c r="Y2835" s="44" cm="1">
        <f t="array" ref="Y2835">_xlfn.IFNA(_xlfn.IFS(AND(Q2835&gt;=2000, Q2835&lt;3000), 10000, AND(Q2835&gt;=3000, Q2835&lt;4000), 15000, AND(Q2835&gt;=4000, Q2835&lt;5000), 20000, AND(Q2835&gt;=5000), 25000),0)</f>
        <v>0</v>
      </c>
      <c r="Z2835" s="91">
        <f t="shared" si="1263"/>
        <v>300</v>
      </c>
      <c r="AA2835" s="44">
        <f t="shared" si="1264"/>
        <v>0</v>
      </c>
      <c r="AB2835" s="44"/>
      <c r="AC2835" s="44"/>
      <c r="AD2835" s="44"/>
      <c r="AE2835" s="44">
        <f>VLOOKUP(O2835,정산업데이트!$A$6:$B$12,2,10)</f>
        <v>0</v>
      </c>
      <c r="AF2835" s="44"/>
      <c r="AG2835" s="79">
        <f t="shared" si="1265"/>
        <v>300</v>
      </c>
      <c r="AH2835" s="80">
        <f t="shared" si="1266"/>
        <v>2800</v>
      </c>
      <c r="AI2835" s="93"/>
      <c r="AJ2835" s="84" t="s">
        <v>16026</v>
      </c>
      <c r="AK2835" s="84" t="s">
        <v>73</v>
      </c>
      <c r="AL2835" s="84" t="s">
        <v>16027</v>
      </c>
      <c r="AM2835" s="84" t="s">
        <v>16631</v>
      </c>
      <c r="AN2835" s="84" t="s">
        <v>16632</v>
      </c>
      <c r="AO2835" s="84" t="s">
        <v>16633</v>
      </c>
      <c r="AP2835" s="84" t="s">
        <v>812</v>
      </c>
      <c r="AQ2835" s="84" t="s">
        <v>122</v>
      </c>
      <c r="AR2835" s="85">
        <v>1</v>
      </c>
      <c r="AS2835" s="86">
        <v>1</v>
      </c>
      <c r="AT2835" s="86">
        <v>1E-3</v>
      </c>
      <c r="AU2835" s="86">
        <v>1</v>
      </c>
      <c r="AV2835" s="84" t="s">
        <v>8</v>
      </c>
      <c r="AW2835" s="86">
        <v>50</v>
      </c>
      <c r="AX2835" s="84" t="s">
        <v>68</v>
      </c>
      <c r="AY2835" s="84" t="s">
        <v>68</v>
      </c>
      <c r="AZ2835" s="84" t="s">
        <v>68</v>
      </c>
      <c r="BA2835" s="84" t="s">
        <v>68</v>
      </c>
      <c r="BB2835" s="84" t="s">
        <v>68</v>
      </c>
      <c r="BC2835" s="84" t="s">
        <v>132</v>
      </c>
      <c r="BD2835" s="84" t="s">
        <v>83</v>
      </c>
      <c r="BE2835" s="84" t="s">
        <v>84</v>
      </c>
      <c r="BF2835" s="84" t="s">
        <v>122</v>
      </c>
      <c r="BG2835" s="84" t="s">
        <v>69</v>
      </c>
      <c r="BH2835" s="92" t="s">
        <v>16634</v>
      </c>
      <c r="BI2835" s="84" t="s">
        <v>122</v>
      </c>
      <c r="BJ2835" s="84" t="s">
        <v>16635</v>
      </c>
      <c r="BK2835" s="84" t="s">
        <v>75</v>
      </c>
      <c r="BL2835" s="84" t="s">
        <v>122</v>
      </c>
      <c r="BM2835" s="84" t="s">
        <v>83</v>
      </c>
      <c r="BN2835" s="84" t="s">
        <v>70</v>
      </c>
      <c r="BO2835" s="84" t="s">
        <v>71</v>
      </c>
      <c r="BP2835" s="84" t="s">
        <v>122</v>
      </c>
      <c r="BQ2835" s="84" t="s">
        <v>163</v>
      </c>
    </row>
    <row r="2836" spans="1:69" ht="14.4" x14ac:dyDescent="0.3">
      <c r="A2836" s="40" t="str">
        <f t="shared" si="1240"/>
        <v>2025-09-21</v>
      </c>
      <c r="B2836" s="40" t="str">
        <f t="shared" si="1241"/>
        <v>SYD</v>
      </c>
      <c r="C2836" s="39" t="str">
        <f t="shared" si="1242"/>
        <v>98812563666</v>
      </c>
      <c r="D2836" s="41" t="str">
        <f t="shared" si="1243"/>
        <v>PKR253685484</v>
      </c>
      <c r="E2836" s="41" t="str">
        <f t="shared" si="1244"/>
        <v>596421498274</v>
      </c>
      <c r="F2836" s="39" t="str">
        <f t="shared" si="1245"/>
        <v>2254234</v>
      </c>
      <c r="G2836" s="39" t="str">
        <f t="shared" si="1246"/>
        <v>WISE EXPRESS(HOJUDIRECT)</v>
      </c>
      <c r="H2836" s="41" t="str">
        <f t="shared" si="1247"/>
        <v>박상웅</v>
      </c>
      <c r="I2836" s="39" t="str">
        <f t="shared" si="1248"/>
        <v>46308</v>
      </c>
      <c r="J2836" s="52" t="str">
        <f t="shared" si="1249"/>
        <v/>
      </c>
      <c r="K2836" s="75">
        <f t="shared" si="1250"/>
        <v>1</v>
      </c>
      <c r="L2836" s="76">
        <f t="shared" si="1251"/>
        <v>0.4</v>
      </c>
      <c r="M2836" s="76">
        <f t="shared" si="1252"/>
        <v>1E-3</v>
      </c>
      <c r="N2836" s="76">
        <f t="shared" si="1253"/>
        <v>0.4</v>
      </c>
      <c r="O2836" s="42">
        <f t="shared" si="1254"/>
        <v>0.5</v>
      </c>
      <c r="P2836" s="39" t="str">
        <f t="shared" si="1255"/>
        <v>일반(목록배제,Normal-Manifest Exception)</v>
      </c>
      <c r="Q2836" s="72">
        <f t="shared" si="1256"/>
        <v>24</v>
      </c>
      <c r="R2836" s="43" t="str">
        <f t="shared" si="1257"/>
        <v>OZ602</v>
      </c>
      <c r="S2836" s="82" t="str">
        <f t="shared" si="1258"/>
        <v/>
      </c>
      <c r="T2836" s="40">
        <f t="shared" si="1259"/>
        <v>45921</v>
      </c>
      <c r="U2836" s="44">
        <v>2500</v>
      </c>
      <c r="V2836" s="44">
        <f t="shared" si="1260"/>
        <v>0</v>
      </c>
      <c r="W2836" s="77">
        <f t="shared" si="1261"/>
        <v>2500</v>
      </c>
      <c r="X2836" s="78">
        <f t="shared" si="1262"/>
        <v>0</v>
      </c>
      <c r="Y2836" s="44" cm="1">
        <f t="array" ref="Y2836">_xlfn.IFNA(_xlfn.IFS(AND(Q2836&gt;=2000, Q2836&lt;3000), 10000, AND(Q2836&gt;=3000, Q2836&lt;4000), 15000, AND(Q2836&gt;=4000, Q2836&lt;5000), 20000, AND(Q2836&gt;=5000), 25000),0)</f>
        <v>0</v>
      </c>
      <c r="Z2836" s="91">
        <f t="shared" si="1263"/>
        <v>300</v>
      </c>
      <c r="AA2836" s="44">
        <f t="shared" si="1264"/>
        <v>0</v>
      </c>
      <c r="AB2836" s="44"/>
      <c r="AC2836" s="44"/>
      <c r="AD2836" s="44"/>
      <c r="AE2836" s="44">
        <f>VLOOKUP(O2836,정산업데이트!$A$6:$B$12,2,10)</f>
        <v>0</v>
      </c>
      <c r="AF2836" s="44"/>
      <c r="AG2836" s="79">
        <f t="shared" si="1265"/>
        <v>300</v>
      </c>
      <c r="AH2836" s="80">
        <f t="shared" si="1266"/>
        <v>2800</v>
      </c>
      <c r="AI2836" s="93"/>
      <c r="AJ2836" s="84" t="s">
        <v>16026</v>
      </c>
      <c r="AK2836" s="84" t="s">
        <v>73</v>
      </c>
      <c r="AL2836" s="84" t="s">
        <v>16027</v>
      </c>
      <c r="AM2836" s="84" t="s">
        <v>16636</v>
      </c>
      <c r="AN2836" s="84" t="s">
        <v>6481</v>
      </c>
      <c r="AO2836" s="84" t="s">
        <v>6482</v>
      </c>
      <c r="AP2836" s="84" t="s">
        <v>1064</v>
      </c>
      <c r="AQ2836" s="84" t="s">
        <v>122</v>
      </c>
      <c r="AR2836" s="85">
        <v>1</v>
      </c>
      <c r="AS2836" s="86">
        <v>0.4</v>
      </c>
      <c r="AT2836" s="86">
        <v>1E-3</v>
      </c>
      <c r="AU2836" s="86">
        <v>0.4</v>
      </c>
      <c r="AV2836" s="84" t="s">
        <v>8</v>
      </c>
      <c r="AW2836" s="86">
        <v>24</v>
      </c>
      <c r="AX2836" s="84" t="s">
        <v>68</v>
      </c>
      <c r="AY2836" s="84" t="s">
        <v>68</v>
      </c>
      <c r="AZ2836" s="84" t="s">
        <v>68</v>
      </c>
      <c r="BA2836" s="84" t="s">
        <v>68</v>
      </c>
      <c r="BB2836" s="84" t="s">
        <v>68</v>
      </c>
      <c r="BC2836" s="84" t="s">
        <v>135</v>
      </c>
      <c r="BD2836" s="84" t="s">
        <v>104</v>
      </c>
      <c r="BE2836" s="84" t="s">
        <v>105</v>
      </c>
      <c r="BF2836" s="84" t="s">
        <v>122</v>
      </c>
      <c r="BG2836" s="84" t="s">
        <v>69</v>
      </c>
      <c r="BH2836" s="92" t="s">
        <v>16637</v>
      </c>
      <c r="BI2836" s="84" t="s">
        <v>122</v>
      </c>
      <c r="BJ2836" s="84" t="s">
        <v>16638</v>
      </c>
      <c r="BK2836" s="84" t="s">
        <v>75</v>
      </c>
      <c r="BL2836" s="84" t="s">
        <v>122</v>
      </c>
      <c r="BM2836" s="84" t="s">
        <v>104</v>
      </c>
      <c r="BN2836" s="84" t="s">
        <v>70</v>
      </c>
      <c r="BO2836" s="84" t="s">
        <v>71</v>
      </c>
      <c r="BP2836" s="84" t="s">
        <v>122</v>
      </c>
      <c r="BQ2836" s="84" t="s">
        <v>163</v>
      </c>
    </row>
    <row r="2837" spans="1:69" ht="14.4" x14ac:dyDescent="0.3">
      <c r="A2837" s="40" t="str">
        <f t="shared" si="1240"/>
        <v>2025-09-21</v>
      </c>
      <c r="B2837" s="40" t="str">
        <f t="shared" si="1241"/>
        <v>SYD</v>
      </c>
      <c r="C2837" s="39" t="str">
        <f t="shared" si="1242"/>
        <v>98812563666</v>
      </c>
      <c r="D2837" s="41" t="str">
        <f t="shared" si="1243"/>
        <v>PKR253685485</v>
      </c>
      <c r="E2837" s="41" t="str">
        <f t="shared" si="1244"/>
        <v>596421498285</v>
      </c>
      <c r="F2837" s="39" t="str">
        <f t="shared" si="1245"/>
        <v>2254234</v>
      </c>
      <c r="G2837" s="39" t="str">
        <f t="shared" si="1246"/>
        <v>WISE EXPRESS(HOJUDIRECT)</v>
      </c>
      <c r="H2837" s="41" t="str">
        <f t="shared" si="1247"/>
        <v>박우성</v>
      </c>
      <c r="I2837" s="39" t="str">
        <f t="shared" si="1248"/>
        <v>51175</v>
      </c>
      <c r="J2837" s="52" t="str">
        <f t="shared" si="1249"/>
        <v/>
      </c>
      <c r="K2837" s="75">
        <f t="shared" si="1250"/>
        <v>1</v>
      </c>
      <c r="L2837" s="76">
        <f t="shared" si="1251"/>
        <v>0.4</v>
      </c>
      <c r="M2837" s="76">
        <f t="shared" si="1252"/>
        <v>1E-3</v>
      </c>
      <c r="N2837" s="76">
        <f t="shared" si="1253"/>
        <v>0.4</v>
      </c>
      <c r="O2837" s="42">
        <f t="shared" si="1254"/>
        <v>0.5</v>
      </c>
      <c r="P2837" s="39" t="str">
        <f t="shared" si="1255"/>
        <v>일반(목록배제,Normal-Manifest Exception)</v>
      </c>
      <c r="Q2837" s="72">
        <f t="shared" si="1256"/>
        <v>24</v>
      </c>
      <c r="R2837" s="43" t="str">
        <f t="shared" si="1257"/>
        <v>OZ602</v>
      </c>
      <c r="S2837" s="82" t="str">
        <f t="shared" si="1258"/>
        <v/>
      </c>
      <c r="T2837" s="40">
        <f t="shared" si="1259"/>
        <v>45921</v>
      </c>
      <c r="U2837" s="44">
        <v>2500</v>
      </c>
      <c r="V2837" s="44">
        <f t="shared" si="1260"/>
        <v>0</v>
      </c>
      <c r="W2837" s="77">
        <f t="shared" si="1261"/>
        <v>2500</v>
      </c>
      <c r="X2837" s="78">
        <f t="shared" si="1262"/>
        <v>0</v>
      </c>
      <c r="Y2837" s="44" cm="1">
        <f t="array" ref="Y2837">_xlfn.IFNA(_xlfn.IFS(AND(Q2837&gt;=2000, Q2837&lt;3000), 10000, AND(Q2837&gt;=3000, Q2837&lt;4000), 15000, AND(Q2837&gt;=4000, Q2837&lt;5000), 20000, AND(Q2837&gt;=5000), 25000),0)</f>
        <v>0</v>
      </c>
      <c r="Z2837" s="91">
        <f t="shared" si="1263"/>
        <v>300</v>
      </c>
      <c r="AA2837" s="44">
        <f t="shared" si="1264"/>
        <v>0</v>
      </c>
      <c r="AB2837" s="44"/>
      <c r="AC2837" s="44"/>
      <c r="AD2837" s="44"/>
      <c r="AE2837" s="44">
        <f>VLOOKUP(O2837,정산업데이트!$A$6:$B$12,2,10)</f>
        <v>0</v>
      </c>
      <c r="AF2837" s="44"/>
      <c r="AG2837" s="79">
        <f t="shared" si="1265"/>
        <v>300</v>
      </c>
      <c r="AH2837" s="80">
        <f t="shared" si="1266"/>
        <v>2800</v>
      </c>
      <c r="AI2837" s="93"/>
      <c r="AJ2837" s="84" t="s">
        <v>16026</v>
      </c>
      <c r="AK2837" s="84" t="s">
        <v>73</v>
      </c>
      <c r="AL2837" s="84" t="s">
        <v>16027</v>
      </c>
      <c r="AM2837" s="84" t="s">
        <v>16639</v>
      </c>
      <c r="AN2837" s="84" t="s">
        <v>16640</v>
      </c>
      <c r="AO2837" s="84" t="s">
        <v>16641</v>
      </c>
      <c r="AP2837" s="84" t="s">
        <v>16642</v>
      </c>
      <c r="AQ2837" s="84" t="s">
        <v>122</v>
      </c>
      <c r="AR2837" s="85">
        <v>1</v>
      </c>
      <c r="AS2837" s="86">
        <v>0.4</v>
      </c>
      <c r="AT2837" s="86">
        <v>1E-3</v>
      </c>
      <c r="AU2837" s="86">
        <v>0.4</v>
      </c>
      <c r="AV2837" s="84" t="s">
        <v>8</v>
      </c>
      <c r="AW2837" s="86">
        <v>24</v>
      </c>
      <c r="AX2837" s="84" t="s">
        <v>68</v>
      </c>
      <c r="AY2837" s="84" t="s">
        <v>68</v>
      </c>
      <c r="AZ2837" s="84" t="s">
        <v>68</v>
      </c>
      <c r="BA2837" s="84" t="s">
        <v>68</v>
      </c>
      <c r="BB2837" s="84" t="s">
        <v>68</v>
      </c>
      <c r="BC2837" s="84" t="s">
        <v>135</v>
      </c>
      <c r="BD2837" s="84" t="s">
        <v>104</v>
      </c>
      <c r="BE2837" s="84" t="s">
        <v>105</v>
      </c>
      <c r="BF2837" s="84" t="s">
        <v>122</v>
      </c>
      <c r="BG2837" s="84" t="s">
        <v>69</v>
      </c>
      <c r="BH2837" s="92" t="s">
        <v>16643</v>
      </c>
      <c r="BI2837" s="84" t="s">
        <v>122</v>
      </c>
      <c r="BJ2837" s="84" t="s">
        <v>16644</v>
      </c>
      <c r="BK2837" s="84" t="s">
        <v>75</v>
      </c>
      <c r="BL2837" s="84" t="s">
        <v>122</v>
      </c>
      <c r="BM2837" s="84" t="s">
        <v>104</v>
      </c>
      <c r="BN2837" s="84" t="s">
        <v>70</v>
      </c>
      <c r="BO2837" s="84" t="s">
        <v>71</v>
      </c>
      <c r="BP2837" s="84" t="s">
        <v>122</v>
      </c>
      <c r="BQ2837" s="84" t="s">
        <v>163</v>
      </c>
    </row>
    <row r="2838" spans="1:69" ht="14.4" x14ac:dyDescent="0.3">
      <c r="A2838" s="40" t="str">
        <f t="shared" si="1240"/>
        <v>2025-09-21</v>
      </c>
      <c r="B2838" s="40" t="str">
        <f t="shared" si="1241"/>
        <v>SYD</v>
      </c>
      <c r="C2838" s="39" t="str">
        <f t="shared" si="1242"/>
        <v>98812563666</v>
      </c>
      <c r="D2838" s="41" t="str">
        <f t="shared" si="1243"/>
        <v>PKR253685486</v>
      </c>
      <c r="E2838" s="41" t="str">
        <f t="shared" si="1244"/>
        <v>596421498296</v>
      </c>
      <c r="F2838" s="39" t="str">
        <f t="shared" si="1245"/>
        <v>2254234</v>
      </c>
      <c r="G2838" s="39" t="str">
        <f t="shared" si="1246"/>
        <v>WISE EXPRESS(HOJUDIRECT)</v>
      </c>
      <c r="H2838" s="41" t="str">
        <f t="shared" si="1247"/>
        <v>김혜경</v>
      </c>
      <c r="I2838" s="39" t="str">
        <f t="shared" si="1248"/>
        <v>55351</v>
      </c>
      <c r="J2838" s="52" t="str">
        <f t="shared" si="1249"/>
        <v/>
      </c>
      <c r="K2838" s="75">
        <f t="shared" si="1250"/>
        <v>1</v>
      </c>
      <c r="L2838" s="76">
        <f t="shared" si="1251"/>
        <v>1</v>
      </c>
      <c r="M2838" s="76">
        <f t="shared" si="1252"/>
        <v>1E-3</v>
      </c>
      <c r="N2838" s="76">
        <f t="shared" si="1253"/>
        <v>1</v>
      </c>
      <c r="O2838" s="42">
        <f t="shared" si="1254"/>
        <v>1</v>
      </c>
      <c r="P2838" s="39" t="str">
        <f t="shared" si="1255"/>
        <v>일반(목록배제,Normal-Manifest Exception)</v>
      </c>
      <c r="Q2838" s="72">
        <f t="shared" si="1256"/>
        <v>72</v>
      </c>
      <c r="R2838" s="43" t="str">
        <f t="shared" si="1257"/>
        <v>OZ602</v>
      </c>
      <c r="S2838" s="82" t="str">
        <f t="shared" si="1258"/>
        <v/>
      </c>
      <c r="T2838" s="40">
        <f t="shared" si="1259"/>
        <v>45921</v>
      </c>
      <c r="U2838" s="44">
        <v>2500</v>
      </c>
      <c r="V2838" s="44">
        <f t="shared" si="1260"/>
        <v>0</v>
      </c>
      <c r="W2838" s="77">
        <f t="shared" si="1261"/>
        <v>2500</v>
      </c>
      <c r="X2838" s="78">
        <f t="shared" si="1262"/>
        <v>0</v>
      </c>
      <c r="Y2838" s="44" cm="1">
        <f t="array" ref="Y2838">_xlfn.IFNA(_xlfn.IFS(AND(Q2838&gt;=2000, Q2838&lt;3000), 10000, AND(Q2838&gt;=3000, Q2838&lt;4000), 15000, AND(Q2838&gt;=4000, Q2838&lt;5000), 20000, AND(Q2838&gt;=5000), 25000),0)</f>
        <v>0</v>
      </c>
      <c r="Z2838" s="91">
        <f t="shared" si="1263"/>
        <v>300</v>
      </c>
      <c r="AA2838" s="44">
        <f t="shared" si="1264"/>
        <v>0</v>
      </c>
      <c r="AB2838" s="44"/>
      <c r="AC2838" s="44"/>
      <c r="AD2838" s="44"/>
      <c r="AE2838" s="44">
        <f>VLOOKUP(O2838,정산업데이트!$A$6:$B$12,2,10)</f>
        <v>0</v>
      </c>
      <c r="AF2838" s="44"/>
      <c r="AG2838" s="79">
        <f t="shared" si="1265"/>
        <v>300</v>
      </c>
      <c r="AH2838" s="80">
        <f t="shared" si="1266"/>
        <v>2800</v>
      </c>
      <c r="AJ2838" s="84" t="s">
        <v>16026</v>
      </c>
      <c r="AK2838" s="84" t="s">
        <v>73</v>
      </c>
      <c r="AL2838" s="84" t="s">
        <v>16027</v>
      </c>
      <c r="AM2838" s="84" t="s">
        <v>16645</v>
      </c>
      <c r="AN2838" s="84" t="s">
        <v>12893</v>
      </c>
      <c r="AO2838" s="84" t="s">
        <v>16646</v>
      </c>
      <c r="AP2838" s="84" t="s">
        <v>16647</v>
      </c>
      <c r="AQ2838" s="84" t="s">
        <v>122</v>
      </c>
      <c r="AR2838" s="85">
        <v>1</v>
      </c>
      <c r="AS2838" s="86">
        <v>1</v>
      </c>
      <c r="AT2838" s="86">
        <v>1E-3</v>
      </c>
      <c r="AU2838" s="86">
        <v>1</v>
      </c>
      <c r="AV2838" s="84" t="s">
        <v>8</v>
      </c>
      <c r="AW2838" s="86">
        <v>72</v>
      </c>
      <c r="AX2838" s="84" t="s">
        <v>68</v>
      </c>
      <c r="AY2838" s="84" t="s">
        <v>68</v>
      </c>
      <c r="AZ2838" s="84" t="s">
        <v>68</v>
      </c>
      <c r="BA2838" s="84" t="s">
        <v>68</v>
      </c>
      <c r="BB2838" s="84" t="s">
        <v>68</v>
      </c>
      <c r="BC2838" s="84" t="s">
        <v>135</v>
      </c>
      <c r="BD2838" s="84" t="s">
        <v>104</v>
      </c>
      <c r="BE2838" s="84" t="s">
        <v>105</v>
      </c>
      <c r="BF2838" s="84" t="s">
        <v>122</v>
      </c>
      <c r="BG2838" s="84" t="s">
        <v>69</v>
      </c>
      <c r="BH2838" s="92" t="s">
        <v>16648</v>
      </c>
      <c r="BI2838" s="84" t="s">
        <v>122</v>
      </c>
      <c r="BJ2838" s="84" t="s">
        <v>16649</v>
      </c>
      <c r="BK2838" s="84" t="s">
        <v>75</v>
      </c>
      <c r="BL2838" s="84" t="s">
        <v>122</v>
      </c>
      <c r="BM2838" s="84" t="s">
        <v>104</v>
      </c>
      <c r="BN2838" s="84" t="s">
        <v>70</v>
      </c>
      <c r="BO2838" s="84" t="s">
        <v>71</v>
      </c>
      <c r="BP2838" s="84" t="s">
        <v>122</v>
      </c>
      <c r="BQ2838" s="84" t="s">
        <v>163</v>
      </c>
    </row>
    <row r="2839" spans="1:69" ht="14.4" x14ac:dyDescent="0.3">
      <c r="A2839" s="40" t="str">
        <f t="shared" si="1240"/>
        <v>2025-09-21</v>
      </c>
      <c r="B2839" s="40" t="str">
        <f t="shared" si="1241"/>
        <v>SYD</v>
      </c>
      <c r="C2839" s="39" t="str">
        <f t="shared" si="1242"/>
        <v>98812563666</v>
      </c>
      <c r="D2839" s="41" t="str">
        <f t="shared" si="1243"/>
        <v>PKR253685487</v>
      </c>
      <c r="E2839" s="41" t="str">
        <f t="shared" si="1244"/>
        <v>596421498300</v>
      </c>
      <c r="F2839" s="39" t="str">
        <f t="shared" si="1245"/>
        <v>2254234</v>
      </c>
      <c r="G2839" s="39" t="str">
        <f t="shared" si="1246"/>
        <v>WISE EXPRESS(HOJUDIRECT)</v>
      </c>
      <c r="H2839" s="41" t="str">
        <f t="shared" si="1247"/>
        <v>조혜령</v>
      </c>
      <c r="I2839" s="39" t="str">
        <f t="shared" si="1248"/>
        <v>06998</v>
      </c>
      <c r="J2839" s="52" t="str">
        <f t="shared" si="1249"/>
        <v/>
      </c>
      <c r="K2839" s="75">
        <f t="shared" si="1250"/>
        <v>1</v>
      </c>
      <c r="L2839" s="76">
        <f t="shared" si="1251"/>
        <v>5</v>
      </c>
      <c r="M2839" s="76">
        <f t="shared" si="1252"/>
        <v>1E-3</v>
      </c>
      <c r="N2839" s="76">
        <f t="shared" si="1253"/>
        <v>5</v>
      </c>
      <c r="O2839" s="42">
        <f t="shared" si="1254"/>
        <v>5</v>
      </c>
      <c r="P2839" s="39" t="str">
        <f t="shared" si="1255"/>
        <v>일반(목록배제,Normal-Manifest Exception)</v>
      </c>
      <c r="Q2839" s="72">
        <f t="shared" si="1256"/>
        <v>70</v>
      </c>
      <c r="R2839" s="43" t="str">
        <f t="shared" si="1257"/>
        <v>OZ602</v>
      </c>
      <c r="S2839" s="82" t="str">
        <f t="shared" si="1258"/>
        <v/>
      </c>
      <c r="T2839" s="40">
        <f t="shared" si="1259"/>
        <v>45921</v>
      </c>
      <c r="U2839" s="44">
        <v>2500</v>
      </c>
      <c r="V2839" s="44">
        <f t="shared" si="1260"/>
        <v>0</v>
      </c>
      <c r="W2839" s="77">
        <f t="shared" si="1261"/>
        <v>2500</v>
      </c>
      <c r="X2839" s="78">
        <f t="shared" si="1262"/>
        <v>0</v>
      </c>
      <c r="Y2839" s="44" cm="1">
        <f t="array" ref="Y2839">_xlfn.IFNA(_xlfn.IFS(AND(Q2839&gt;=2000, Q2839&lt;3000), 10000, AND(Q2839&gt;=3000, Q2839&lt;4000), 15000, AND(Q2839&gt;=4000, Q2839&lt;5000), 20000, AND(Q2839&gt;=5000), 25000),0)</f>
        <v>0</v>
      </c>
      <c r="Z2839" s="91">
        <f t="shared" si="1263"/>
        <v>300</v>
      </c>
      <c r="AA2839" s="44">
        <f t="shared" si="1264"/>
        <v>0</v>
      </c>
      <c r="AB2839" s="44"/>
      <c r="AC2839" s="44"/>
      <c r="AD2839" s="44"/>
      <c r="AE2839" s="44">
        <f>VLOOKUP(O2839,정산업데이트!$A$6:$B$12,2,10)</f>
        <v>0</v>
      </c>
      <c r="AF2839" s="44"/>
      <c r="AG2839" s="79">
        <f t="shared" si="1265"/>
        <v>300</v>
      </c>
      <c r="AH2839" s="80">
        <f t="shared" si="1266"/>
        <v>2800</v>
      </c>
      <c r="AJ2839" s="84" t="s">
        <v>16026</v>
      </c>
      <c r="AK2839" s="84" t="s">
        <v>73</v>
      </c>
      <c r="AL2839" s="84" t="s">
        <v>16027</v>
      </c>
      <c r="AM2839" s="84" t="s">
        <v>16650</v>
      </c>
      <c r="AN2839" s="84" t="s">
        <v>16651</v>
      </c>
      <c r="AO2839" s="84" t="s">
        <v>16652</v>
      </c>
      <c r="AP2839" s="84" t="s">
        <v>10513</v>
      </c>
      <c r="AQ2839" s="84" t="s">
        <v>122</v>
      </c>
      <c r="AR2839" s="85">
        <v>1</v>
      </c>
      <c r="AS2839" s="86">
        <v>5</v>
      </c>
      <c r="AT2839" s="86">
        <v>1E-3</v>
      </c>
      <c r="AU2839" s="86">
        <v>5</v>
      </c>
      <c r="AV2839" s="84" t="s">
        <v>8</v>
      </c>
      <c r="AW2839" s="86">
        <v>70</v>
      </c>
      <c r="AX2839" s="84" t="s">
        <v>68</v>
      </c>
      <c r="AY2839" s="84" t="s">
        <v>68</v>
      </c>
      <c r="AZ2839" s="84" t="s">
        <v>68</v>
      </c>
      <c r="BA2839" s="84" t="s">
        <v>68</v>
      </c>
      <c r="BB2839" s="84" t="s">
        <v>68</v>
      </c>
      <c r="BC2839" s="84" t="s">
        <v>135</v>
      </c>
      <c r="BD2839" s="84" t="s">
        <v>104</v>
      </c>
      <c r="BE2839" s="84" t="s">
        <v>105</v>
      </c>
      <c r="BF2839" s="84" t="s">
        <v>122</v>
      </c>
      <c r="BG2839" s="84" t="s">
        <v>69</v>
      </c>
      <c r="BH2839" s="92" t="s">
        <v>16653</v>
      </c>
      <c r="BI2839" s="84" t="s">
        <v>122</v>
      </c>
      <c r="BJ2839" s="84" t="s">
        <v>16654</v>
      </c>
      <c r="BK2839" s="84" t="s">
        <v>75</v>
      </c>
      <c r="BL2839" s="84" t="s">
        <v>122</v>
      </c>
      <c r="BM2839" s="84" t="s">
        <v>104</v>
      </c>
      <c r="BN2839" s="84" t="s">
        <v>70</v>
      </c>
      <c r="BO2839" s="84" t="s">
        <v>71</v>
      </c>
      <c r="BP2839" s="84" t="s">
        <v>122</v>
      </c>
      <c r="BQ2839" s="84" t="s">
        <v>163</v>
      </c>
    </row>
    <row r="2840" spans="1:69" ht="14.4" customHeight="1" x14ac:dyDescent="0.3">
      <c r="A2840" s="40" t="str">
        <f t="shared" si="1240"/>
        <v>2025-09-21</v>
      </c>
      <c r="B2840" s="40" t="str">
        <f t="shared" si="1241"/>
        <v>SYD</v>
      </c>
      <c r="C2840" s="39" t="str">
        <f t="shared" si="1242"/>
        <v>98812563666</v>
      </c>
      <c r="D2840" s="41" t="str">
        <f t="shared" si="1243"/>
        <v>PKR253691079</v>
      </c>
      <c r="E2840" s="41" t="str">
        <f t="shared" si="1244"/>
        <v>596421500455</v>
      </c>
      <c r="F2840" s="39" t="str">
        <f t="shared" si="1245"/>
        <v>2254232</v>
      </c>
      <c r="G2840" s="39" t="str">
        <f t="shared" si="1246"/>
        <v>WISE EXPRESS(LIFEGREEN)</v>
      </c>
      <c r="H2840" s="41" t="str">
        <f t="shared" si="1247"/>
        <v>서성호</v>
      </c>
      <c r="I2840" s="39" t="str">
        <f t="shared" si="1248"/>
        <v>62437</v>
      </c>
      <c r="J2840" s="52" t="str">
        <f t="shared" si="1249"/>
        <v/>
      </c>
      <c r="K2840" s="75">
        <f t="shared" si="1250"/>
        <v>1</v>
      </c>
      <c r="L2840" s="76">
        <f t="shared" si="1251"/>
        <v>0.4</v>
      </c>
      <c r="M2840" s="76">
        <f t="shared" si="1252"/>
        <v>1E-3</v>
      </c>
      <c r="N2840" s="76">
        <f t="shared" si="1253"/>
        <v>0.4</v>
      </c>
      <c r="O2840" s="42">
        <f t="shared" si="1254"/>
        <v>0.5</v>
      </c>
      <c r="P2840" s="39" t="str">
        <f t="shared" si="1255"/>
        <v>일반(목록배제,Normal-Manifest Exception)</v>
      </c>
      <c r="Q2840" s="72">
        <f t="shared" si="1256"/>
        <v>124.65</v>
      </c>
      <c r="R2840" s="43" t="str">
        <f t="shared" si="1257"/>
        <v>OZ602</v>
      </c>
      <c r="S2840" s="82" t="str">
        <f t="shared" si="1258"/>
        <v/>
      </c>
      <c r="T2840" s="40">
        <f t="shared" si="1259"/>
        <v>45921</v>
      </c>
      <c r="U2840" s="44">
        <v>2500</v>
      </c>
      <c r="V2840" s="44">
        <f t="shared" si="1260"/>
        <v>0</v>
      </c>
      <c r="W2840" s="77">
        <f t="shared" si="1261"/>
        <v>2500</v>
      </c>
      <c r="X2840" s="78">
        <f t="shared" si="1262"/>
        <v>0</v>
      </c>
      <c r="Y2840" s="44" cm="1">
        <f t="array" ref="Y2840">_xlfn.IFNA(_xlfn.IFS(AND(Q2840&gt;=2000, Q2840&lt;3000), 10000, AND(Q2840&gt;=3000, Q2840&lt;4000), 15000, AND(Q2840&gt;=4000, Q2840&lt;5000), 20000, AND(Q2840&gt;=5000), 25000),0)</f>
        <v>0</v>
      </c>
      <c r="Z2840" s="91">
        <f t="shared" si="1263"/>
        <v>300</v>
      </c>
      <c r="AA2840" s="44">
        <f t="shared" si="1264"/>
        <v>0</v>
      </c>
      <c r="AB2840" s="44"/>
      <c r="AC2840" s="44"/>
      <c r="AD2840" s="44"/>
      <c r="AE2840" s="44">
        <f>VLOOKUP(O2840,정산업데이트!$A$6:$B$12,2,10)</f>
        <v>0</v>
      </c>
      <c r="AF2840" s="44"/>
      <c r="AG2840" s="79">
        <f t="shared" si="1265"/>
        <v>300</v>
      </c>
      <c r="AH2840" s="80">
        <f t="shared" si="1266"/>
        <v>2800</v>
      </c>
      <c r="AI2840" s="93"/>
      <c r="AJ2840" s="84" t="s">
        <v>16026</v>
      </c>
      <c r="AK2840" s="84" t="s">
        <v>73</v>
      </c>
      <c r="AL2840" s="84" t="s">
        <v>16027</v>
      </c>
      <c r="AM2840" s="84" t="s">
        <v>16655</v>
      </c>
      <c r="AN2840" s="84" t="s">
        <v>16656</v>
      </c>
      <c r="AO2840" s="84" t="s">
        <v>16657</v>
      </c>
      <c r="AP2840" s="84" t="s">
        <v>16658</v>
      </c>
      <c r="AQ2840" s="84" t="s">
        <v>122</v>
      </c>
      <c r="AR2840" s="85">
        <v>1</v>
      </c>
      <c r="AS2840" s="86">
        <v>0.4</v>
      </c>
      <c r="AT2840" s="86">
        <v>1E-3</v>
      </c>
      <c r="AU2840" s="86">
        <v>0.4</v>
      </c>
      <c r="AV2840" s="84" t="s">
        <v>8</v>
      </c>
      <c r="AW2840" s="86">
        <v>124.65</v>
      </c>
      <c r="AX2840" s="84" t="s">
        <v>68</v>
      </c>
      <c r="AY2840" s="84" t="s">
        <v>68</v>
      </c>
      <c r="AZ2840" s="84" t="s">
        <v>68</v>
      </c>
      <c r="BA2840" s="84" t="s">
        <v>68</v>
      </c>
      <c r="BB2840" s="84" t="s">
        <v>68</v>
      </c>
      <c r="BC2840" s="84" t="s">
        <v>128</v>
      </c>
      <c r="BD2840" s="84" t="s">
        <v>102</v>
      </c>
      <c r="BE2840" s="84" t="s">
        <v>103</v>
      </c>
      <c r="BF2840" s="84" t="s">
        <v>122</v>
      </c>
      <c r="BG2840" s="84" t="s">
        <v>69</v>
      </c>
      <c r="BH2840" s="92" t="s">
        <v>16659</v>
      </c>
      <c r="BI2840" s="84" t="s">
        <v>122</v>
      </c>
      <c r="BJ2840" s="84" t="s">
        <v>16660</v>
      </c>
      <c r="BK2840" s="84" t="s">
        <v>75</v>
      </c>
      <c r="BL2840" s="84" t="s">
        <v>122</v>
      </c>
      <c r="BM2840" s="84" t="s">
        <v>102</v>
      </c>
      <c r="BN2840" s="84" t="s">
        <v>70</v>
      </c>
      <c r="BO2840" s="84" t="s">
        <v>71</v>
      </c>
      <c r="BP2840" s="84" t="s">
        <v>122</v>
      </c>
      <c r="BQ2840" s="84" t="s">
        <v>163</v>
      </c>
    </row>
    <row r="2841" spans="1:69" ht="14.4" x14ac:dyDescent="0.3">
      <c r="A2841" s="40" t="str">
        <f t="shared" si="1240"/>
        <v>2025-09-21</v>
      </c>
      <c r="B2841" s="40" t="str">
        <f t="shared" si="1241"/>
        <v>SYD</v>
      </c>
      <c r="C2841" s="39" t="str">
        <f t="shared" si="1242"/>
        <v>98812563666</v>
      </c>
      <c r="D2841" s="41" t="str">
        <f t="shared" si="1243"/>
        <v>PKR253691080</v>
      </c>
      <c r="E2841" s="41" t="str">
        <f t="shared" si="1244"/>
        <v>596421500466</v>
      </c>
      <c r="F2841" s="39" t="str">
        <f t="shared" si="1245"/>
        <v>2254232</v>
      </c>
      <c r="G2841" s="39" t="str">
        <f t="shared" si="1246"/>
        <v>WISE EXPRESS(LIFEGREEN)</v>
      </c>
      <c r="H2841" s="41" t="str">
        <f t="shared" si="1247"/>
        <v>장정윤</v>
      </c>
      <c r="I2841" s="39" t="str">
        <f t="shared" si="1248"/>
        <v>38654</v>
      </c>
      <c r="J2841" s="52" t="str">
        <f t="shared" si="1249"/>
        <v/>
      </c>
      <c r="K2841" s="75">
        <f t="shared" si="1250"/>
        <v>1</v>
      </c>
      <c r="L2841" s="76">
        <f t="shared" si="1251"/>
        <v>0.4</v>
      </c>
      <c r="M2841" s="76">
        <f t="shared" si="1252"/>
        <v>1E-3</v>
      </c>
      <c r="N2841" s="76">
        <f t="shared" si="1253"/>
        <v>0.4</v>
      </c>
      <c r="O2841" s="42">
        <f t="shared" si="1254"/>
        <v>0.5</v>
      </c>
      <c r="P2841" s="39" t="str">
        <f t="shared" si="1255"/>
        <v>일반(목록배제,Normal-Manifest Exception)</v>
      </c>
      <c r="Q2841" s="72">
        <f t="shared" si="1256"/>
        <v>134.55000000000001</v>
      </c>
      <c r="R2841" s="43" t="str">
        <f t="shared" si="1257"/>
        <v>OZ602</v>
      </c>
      <c r="S2841" s="82" t="str">
        <f t="shared" si="1258"/>
        <v/>
      </c>
      <c r="T2841" s="40">
        <f t="shared" si="1259"/>
        <v>45921</v>
      </c>
      <c r="U2841" s="44">
        <v>2500</v>
      </c>
      <c r="V2841" s="44">
        <f t="shared" si="1260"/>
        <v>0</v>
      </c>
      <c r="W2841" s="77">
        <f t="shared" si="1261"/>
        <v>2500</v>
      </c>
      <c r="X2841" s="78">
        <f t="shared" si="1262"/>
        <v>0</v>
      </c>
      <c r="Y2841" s="44" cm="1">
        <f t="array" ref="Y2841">_xlfn.IFNA(_xlfn.IFS(AND(Q2841&gt;=2000, Q2841&lt;3000), 10000, AND(Q2841&gt;=3000, Q2841&lt;4000), 15000, AND(Q2841&gt;=4000, Q2841&lt;5000), 20000, AND(Q2841&gt;=5000), 25000),0)</f>
        <v>0</v>
      </c>
      <c r="Z2841" s="91">
        <f t="shared" si="1263"/>
        <v>300</v>
      </c>
      <c r="AA2841" s="44">
        <f t="shared" si="1264"/>
        <v>0</v>
      </c>
      <c r="AB2841" s="44"/>
      <c r="AC2841" s="44"/>
      <c r="AD2841" s="44"/>
      <c r="AE2841" s="44">
        <f>VLOOKUP(O2841,정산업데이트!$A$6:$B$12,2,10)</f>
        <v>0</v>
      </c>
      <c r="AF2841" s="44"/>
      <c r="AG2841" s="79">
        <f t="shared" si="1265"/>
        <v>300</v>
      </c>
      <c r="AH2841" s="80">
        <f t="shared" si="1266"/>
        <v>2800</v>
      </c>
      <c r="AI2841" s="93"/>
      <c r="AJ2841" s="84" t="s">
        <v>16026</v>
      </c>
      <c r="AK2841" s="84" t="s">
        <v>73</v>
      </c>
      <c r="AL2841" s="84" t="s">
        <v>16027</v>
      </c>
      <c r="AM2841" s="84" t="s">
        <v>16661</v>
      </c>
      <c r="AN2841" s="84" t="s">
        <v>16662</v>
      </c>
      <c r="AO2841" s="84" t="s">
        <v>16663</v>
      </c>
      <c r="AP2841" s="84" t="s">
        <v>16664</v>
      </c>
      <c r="AQ2841" s="84" t="s">
        <v>122</v>
      </c>
      <c r="AR2841" s="85">
        <v>1</v>
      </c>
      <c r="AS2841" s="86">
        <v>0.4</v>
      </c>
      <c r="AT2841" s="86">
        <v>1E-3</v>
      </c>
      <c r="AU2841" s="86">
        <v>0.4</v>
      </c>
      <c r="AV2841" s="84" t="s">
        <v>8</v>
      </c>
      <c r="AW2841" s="86">
        <v>134.55000000000001</v>
      </c>
      <c r="AX2841" s="84" t="s">
        <v>68</v>
      </c>
      <c r="AY2841" s="84" t="s">
        <v>68</v>
      </c>
      <c r="AZ2841" s="84" t="s">
        <v>68</v>
      </c>
      <c r="BA2841" s="84" t="s">
        <v>68</v>
      </c>
      <c r="BB2841" s="84" t="s">
        <v>68</v>
      </c>
      <c r="BC2841" s="84" t="s">
        <v>128</v>
      </c>
      <c r="BD2841" s="84" t="s">
        <v>102</v>
      </c>
      <c r="BE2841" s="84" t="s">
        <v>103</v>
      </c>
      <c r="BF2841" s="84" t="s">
        <v>122</v>
      </c>
      <c r="BG2841" s="84" t="s">
        <v>69</v>
      </c>
      <c r="BH2841" s="92" t="s">
        <v>16665</v>
      </c>
      <c r="BI2841" s="84" t="s">
        <v>122</v>
      </c>
      <c r="BJ2841" s="84" t="s">
        <v>16666</v>
      </c>
      <c r="BK2841" s="84" t="s">
        <v>75</v>
      </c>
      <c r="BL2841" s="84" t="s">
        <v>122</v>
      </c>
      <c r="BM2841" s="84" t="s">
        <v>102</v>
      </c>
      <c r="BN2841" s="84" t="s">
        <v>70</v>
      </c>
      <c r="BO2841" s="84" t="s">
        <v>71</v>
      </c>
      <c r="BP2841" s="84" t="s">
        <v>122</v>
      </c>
      <c r="BQ2841" s="84" t="s">
        <v>163</v>
      </c>
    </row>
    <row r="2842" spans="1:69" ht="14.4" x14ac:dyDescent="0.3">
      <c r="A2842" s="40" t="str">
        <f t="shared" si="1240"/>
        <v>2025-09-21</v>
      </c>
      <c r="B2842" s="40" t="str">
        <f t="shared" si="1241"/>
        <v>SYD</v>
      </c>
      <c r="C2842" s="39" t="str">
        <f t="shared" si="1242"/>
        <v>98812563666</v>
      </c>
      <c r="D2842" s="41" t="str">
        <f t="shared" si="1243"/>
        <v>PKR253691081</v>
      </c>
      <c r="E2842" s="41" t="str">
        <f t="shared" si="1244"/>
        <v>596421500470</v>
      </c>
      <c r="F2842" s="39" t="str">
        <f t="shared" si="1245"/>
        <v>2254232</v>
      </c>
      <c r="G2842" s="39" t="str">
        <f t="shared" si="1246"/>
        <v>WISE EXPRESS(LIFEGREEN)</v>
      </c>
      <c r="H2842" s="41" t="str">
        <f t="shared" si="1247"/>
        <v>허나원</v>
      </c>
      <c r="I2842" s="39" t="str">
        <f t="shared" si="1248"/>
        <v>51382</v>
      </c>
      <c r="J2842" s="52" t="str">
        <f t="shared" si="1249"/>
        <v/>
      </c>
      <c r="K2842" s="75">
        <f t="shared" si="1250"/>
        <v>1</v>
      </c>
      <c r="L2842" s="76">
        <f t="shared" si="1251"/>
        <v>0.3</v>
      </c>
      <c r="M2842" s="76">
        <f t="shared" si="1252"/>
        <v>1E-3</v>
      </c>
      <c r="N2842" s="76">
        <f t="shared" si="1253"/>
        <v>0.3</v>
      </c>
      <c r="O2842" s="42">
        <f t="shared" si="1254"/>
        <v>0.5</v>
      </c>
      <c r="P2842" s="39" t="str">
        <f t="shared" si="1255"/>
        <v>일반(목록배제,Normal-Manifest Exception)</v>
      </c>
      <c r="Q2842" s="72">
        <f t="shared" si="1256"/>
        <v>51.5</v>
      </c>
      <c r="R2842" s="43" t="str">
        <f t="shared" si="1257"/>
        <v>OZ602</v>
      </c>
      <c r="S2842" s="82" t="str">
        <f t="shared" si="1258"/>
        <v/>
      </c>
      <c r="T2842" s="40">
        <f t="shared" si="1259"/>
        <v>45921</v>
      </c>
      <c r="U2842" s="44">
        <v>2500</v>
      </c>
      <c r="V2842" s="44">
        <f t="shared" si="1260"/>
        <v>0</v>
      </c>
      <c r="W2842" s="77">
        <f t="shared" si="1261"/>
        <v>2500</v>
      </c>
      <c r="X2842" s="78">
        <f t="shared" si="1262"/>
        <v>0</v>
      </c>
      <c r="Y2842" s="44" cm="1">
        <f t="array" ref="Y2842">_xlfn.IFNA(_xlfn.IFS(AND(Q2842&gt;=2000, Q2842&lt;3000), 10000, AND(Q2842&gt;=3000, Q2842&lt;4000), 15000, AND(Q2842&gt;=4000, Q2842&lt;5000), 20000, AND(Q2842&gt;=5000), 25000),0)</f>
        <v>0</v>
      </c>
      <c r="Z2842" s="91">
        <f t="shared" si="1263"/>
        <v>300</v>
      </c>
      <c r="AA2842" s="44">
        <f t="shared" si="1264"/>
        <v>0</v>
      </c>
      <c r="AB2842" s="44"/>
      <c r="AC2842" s="44"/>
      <c r="AD2842" s="44"/>
      <c r="AE2842" s="44">
        <f>VLOOKUP(O2842,정산업데이트!$A$6:$B$12,2,10)</f>
        <v>0</v>
      </c>
      <c r="AF2842" s="44"/>
      <c r="AG2842" s="79">
        <f t="shared" si="1265"/>
        <v>300</v>
      </c>
      <c r="AH2842" s="80">
        <f t="shared" si="1266"/>
        <v>2800</v>
      </c>
      <c r="AI2842" s="93"/>
      <c r="AJ2842" s="84" t="s">
        <v>16026</v>
      </c>
      <c r="AK2842" s="84" t="s">
        <v>73</v>
      </c>
      <c r="AL2842" s="84" t="s">
        <v>16027</v>
      </c>
      <c r="AM2842" s="84" t="s">
        <v>16667</v>
      </c>
      <c r="AN2842" s="84" t="s">
        <v>16668</v>
      </c>
      <c r="AO2842" s="84" t="s">
        <v>16669</v>
      </c>
      <c r="AP2842" s="84" t="s">
        <v>699</v>
      </c>
      <c r="AQ2842" s="84" t="s">
        <v>122</v>
      </c>
      <c r="AR2842" s="85">
        <v>1</v>
      </c>
      <c r="AS2842" s="86">
        <v>0.3</v>
      </c>
      <c r="AT2842" s="86">
        <v>1E-3</v>
      </c>
      <c r="AU2842" s="86">
        <v>0.3</v>
      </c>
      <c r="AV2842" s="84" t="s">
        <v>8</v>
      </c>
      <c r="AW2842" s="86">
        <v>51.5</v>
      </c>
      <c r="AX2842" s="84" t="s">
        <v>68</v>
      </c>
      <c r="AY2842" s="84" t="s">
        <v>68</v>
      </c>
      <c r="AZ2842" s="84" t="s">
        <v>68</v>
      </c>
      <c r="BA2842" s="84" t="s">
        <v>68</v>
      </c>
      <c r="BB2842" s="84" t="s">
        <v>68</v>
      </c>
      <c r="BC2842" s="84" t="s">
        <v>128</v>
      </c>
      <c r="BD2842" s="84" t="s">
        <v>102</v>
      </c>
      <c r="BE2842" s="84" t="s">
        <v>103</v>
      </c>
      <c r="BF2842" s="84" t="s">
        <v>122</v>
      </c>
      <c r="BG2842" s="84" t="s">
        <v>69</v>
      </c>
      <c r="BH2842" s="92" t="s">
        <v>16670</v>
      </c>
      <c r="BI2842" s="84" t="s">
        <v>122</v>
      </c>
      <c r="BJ2842" s="84" t="s">
        <v>16671</v>
      </c>
      <c r="BK2842" s="84" t="s">
        <v>75</v>
      </c>
      <c r="BL2842" s="84" t="s">
        <v>122</v>
      </c>
      <c r="BM2842" s="84" t="s">
        <v>102</v>
      </c>
      <c r="BN2842" s="84" t="s">
        <v>70</v>
      </c>
      <c r="BO2842" s="84" t="s">
        <v>71</v>
      </c>
      <c r="BP2842" s="84" t="s">
        <v>122</v>
      </c>
      <c r="BQ2842" s="84" t="s">
        <v>163</v>
      </c>
    </row>
    <row r="2843" spans="1:69" ht="14.4" x14ac:dyDescent="0.3">
      <c r="A2843" s="40" t="str">
        <f t="shared" si="1240"/>
        <v>2025-09-21</v>
      </c>
      <c r="B2843" s="40" t="str">
        <f t="shared" si="1241"/>
        <v>SYD</v>
      </c>
      <c r="C2843" s="39" t="str">
        <f t="shared" si="1242"/>
        <v>98812563666</v>
      </c>
      <c r="D2843" s="41" t="str">
        <f t="shared" si="1243"/>
        <v>PKR253691086</v>
      </c>
      <c r="E2843" s="41" t="str">
        <f t="shared" si="1244"/>
        <v>596421500525</v>
      </c>
      <c r="F2843" s="39" t="str">
        <f t="shared" si="1245"/>
        <v>2254232</v>
      </c>
      <c r="G2843" s="39" t="str">
        <f t="shared" si="1246"/>
        <v>WISE EXPRESS(LIFEGREEN)</v>
      </c>
      <c r="H2843" s="41" t="str">
        <f t="shared" si="1247"/>
        <v>신호현</v>
      </c>
      <c r="I2843" s="39" t="str">
        <f t="shared" si="1248"/>
        <v>13558</v>
      </c>
      <c r="J2843" s="52" t="str">
        <f t="shared" si="1249"/>
        <v/>
      </c>
      <c r="K2843" s="75">
        <f t="shared" si="1250"/>
        <v>1</v>
      </c>
      <c r="L2843" s="76">
        <f t="shared" si="1251"/>
        <v>0.3</v>
      </c>
      <c r="M2843" s="76">
        <f t="shared" si="1252"/>
        <v>1E-3</v>
      </c>
      <c r="N2843" s="76">
        <f t="shared" si="1253"/>
        <v>0.3</v>
      </c>
      <c r="O2843" s="42">
        <f t="shared" si="1254"/>
        <v>0.5</v>
      </c>
      <c r="P2843" s="39" t="str">
        <f t="shared" si="1255"/>
        <v>일반(목록배제,Normal-Manifest Exception)</v>
      </c>
      <c r="Q2843" s="72">
        <f t="shared" si="1256"/>
        <v>89.7</v>
      </c>
      <c r="R2843" s="43" t="str">
        <f t="shared" si="1257"/>
        <v>OZ602</v>
      </c>
      <c r="S2843" s="82" t="str">
        <f t="shared" si="1258"/>
        <v/>
      </c>
      <c r="T2843" s="40">
        <f t="shared" si="1259"/>
        <v>45921</v>
      </c>
      <c r="U2843" s="44">
        <v>2500</v>
      </c>
      <c r="V2843" s="44">
        <f t="shared" si="1260"/>
        <v>0</v>
      </c>
      <c r="W2843" s="77">
        <f t="shared" si="1261"/>
        <v>2500</v>
      </c>
      <c r="X2843" s="78">
        <f t="shared" si="1262"/>
        <v>0</v>
      </c>
      <c r="Y2843" s="44" cm="1">
        <f t="array" ref="Y2843">_xlfn.IFNA(_xlfn.IFS(AND(Q2843&gt;=2000, Q2843&lt;3000), 10000, AND(Q2843&gt;=3000, Q2843&lt;4000), 15000, AND(Q2843&gt;=4000, Q2843&lt;5000), 20000, AND(Q2843&gt;=5000), 25000),0)</f>
        <v>0</v>
      </c>
      <c r="Z2843" s="91">
        <f t="shared" si="1263"/>
        <v>300</v>
      </c>
      <c r="AA2843" s="44">
        <f t="shared" si="1264"/>
        <v>0</v>
      </c>
      <c r="AB2843" s="44"/>
      <c r="AC2843" s="44"/>
      <c r="AD2843" s="44"/>
      <c r="AE2843" s="44">
        <f>VLOOKUP(O2843,정산업데이트!$A$6:$B$12,2,10)</f>
        <v>0</v>
      </c>
      <c r="AF2843" s="44"/>
      <c r="AG2843" s="79">
        <f t="shared" si="1265"/>
        <v>300</v>
      </c>
      <c r="AH2843" s="80">
        <f t="shared" si="1266"/>
        <v>2800</v>
      </c>
      <c r="AI2843" s="93"/>
      <c r="AJ2843" s="84" t="s">
        <v>16026</v>
      </c>
      <c r="AK2843" s="84" t="s">
        <v>73</v>
      </c>
      <c r="AL2843" s="84" t="s">
        <v>16027</v>
      </c>
      <c r="AM2843" s="84" t="s">
        <v>16672</v>
      </c>
      <c r="AN2843" s="84" t="s">
        <v>16673</v>
      </c>
      <c r="AO2843" s="84" t="s">
        <v>16674</v>
      </c>
      <c r="AP2843" s="84" t="s">
        <v>16675</v>
      </c>
      <c r="AQ2843" s="84" t="s">
        <v>122</v>
      </c>
      <c r="AR2843" s="85">
        <v>1</v>
      </c>
      <c r="AS2843" s="86">
        <v>0.3</v>
      </c>
      <c r="AT2843" s="86">
        <v>1E-3</v>
      </c>
      <c r="AU2843" s="86">
        <v>0.3</v>
      </c>
      <c r="AV2843" s="84" t="s">
        <v>8</v>
      </c>
      <c r="AW2843" s="86">
        <v>89.7</v>
      </c>
      <c r="AX2843" s="84" t="s">
        <v>68</v>
      </c>
      <c r="AY2843" s="84" t="s">
        <v>68</v>
      </c>
      <c r="AZ2843" s="84" t="s">
        <v>68</v>
      </c>
      <c r="BA2843" s="84" t="s">
        <v>68</v>
      </c>
      <c r="BB2843" s="84" t="s">
        <v>68</v>
      </c>
      <c r="BC2843" s="84" t="s">
        <v>128</v>
      </c>
      <c r="BD2843" s="84" t="s">
        <v>102</v>
      </c>
      <c r="BE2843" s="84" t="s">
        <v>103</v>
      </c>
      <c r="BF2843" s="84" t="s">
        <v>122</v>
      </c>
      <c r="BG2843" s="84" t="s">
        <v>69</v>
      </c>
      <c r="BH2843" s="92" t="s">
        <v>16676</v>
      </c>
      <c r="BI2843" s="84" t="s">
        <v>122</v>
      </c>
      <c r="BJ2843" s="84" t="s">
        <v>16677</v>
      </c>
      <c r="BK2843" s="84" t="s">
        <v>75</v>
      </c>
      <c r="BL2843" s="84" t="s">
        <v>122</v>
      </c>
      <c r="BM2843" s="84" t="s">
        <v>102</v>
      </c>
      <c r="BN2843" s="84" t="s">
        <v>70</v>
      </c>
      <c r="BO2843" s="84" t="s">
        <v>71</v>
      </c>
      <c r="BP2843" s="84" t="s">
        <v>122</v>
      </c>
      <c r="BQ2843" s="84" t="s">
        <v>163</v>
      </c>
    </row>
    <row r="2844" spans="1:69" ht="14.4" x14ac:dyDescent="0.3">
      <c r="A2844" s="40" t="str">
        <f t="shared" si="1240"/>
        <v>2025-09-21</v>
      </c>
      <c r="B2844" s="40" t="str">
        <f t="shared" si="1241"/>
        <v>SYD</v>
      </c>
      <c r="C2844" s="39" t="str">
        <f t="shared" si="1242"/>
        <v>98812563666</v>
      </c>
      <c r="D2844" s="41" t="str">
        <f t="shared" si="1243"/>
        <v>PKR253691914</v>
      </c>
      <c r="E2844" s="41" t="str">
        <f t="shared" si="1244"/>
        <v>596421500783</v>
      </c>
      <c r="F2844" s="39" t="str">
        <f t="shared" si="1245"/>
        <v>2254225</v>
      </c>
      <c r="G2844" s="39" t="str">
        <f t="shared" si="1246"/>
        <v>WISE EXPRESS LOGISTICS PTY LTD</v>
      </c>
      <c r="H2844" s="41" t="str">
        <f t="shared" si="1247"/>
        <v>하병훈</v>
      </c>
      <c r="I2844" s="39" t="str">
        <f t="shared" si="1248"/>
        <v>03326</v>
      </c>
      <c r="J2844" s="52" t="str">
        <f t="shared" si="1249"/>
        <v/>
      </c>
      <c r="K2844" s="75">
        <f t="shared" si="1250"/>
        <v>1</v>
      </c>
      <c r="L2844" s="76">
        <f t="shared" si="1251"/>
        <v>3.8</v>
      </c>
      <c r="M2844" s="76">
        <f t="shared" si="1252"/>
        <v>1E-3</v>
      </c>
      <c r="N2844" s="76">
        <f t="shared" si="1253"/>
        <v>3.8</v>
      </c>
      <c r="O2844" s="42">
        <f t="shared" si="1254"/>
        <v>4</v>
      </c>
      <c r="P2844" s="39" t="str">
        <f t="shared" si="1255"/>
        <v>일반(목록배제,Normal-Manifest Exception)</v>
      </c>
      <c r="Q2844" s="72">
        <f t="shared" si="1256"/>
        <v>86</v>
      </c>
      <c r="R2844" s="43" t="str">
        <f t="shared" si="1257"/>
        <v>OZ602</v>
      </c>
      <c r="S2844" s="82" t="str">
        <f t="shared" si="1258"/>
        <v/>
      </c>
      <c r="T2844" s="40">
        <f t="shared" si="1259"/>
        <v>45921</v>
      </c>
      <c r="U2844" s="44">
        <v>2500</v>
      </c>
      <c r="V2844" s="44">
        <f t="shared" si="1260"/>
        <v>0</v>
      </c>
      <c r="W2844" s="77">
        <f t="shared" si="1261"/>
        <v>2500</v>
      </c>
      <c r="X2844" s="78">
        <f t="shared" si="1262"/>
        <v>0</v>
      </c>
      <c r="Y2844" s="44" cm="1">
        <f t="array" ref="Y2844">_xlfn.IFNA(_xlfn.IFS(AND(Q2844&gt;=2000, Q2844&lt;3000), 10000, AND(Q2844&gt;=3000, Q2844&lt;4000), 15000, AND(Q2844&gt;=4000, Q2844&lt;5000), 20000, AND(Q2844&gt;=5000), 25000),0)</f>
        <v>0</v>
      </c>
      <c r="Z2844" s="91">
        <f t="shared" si="1263"/>
        <v>300</v>
      </c>
      <c r="AA2844" s="44">
        <f t="shared" si="1264"/>
        <v>0</v>
      </c>
      <c r="AB2844" s="44"/>
      <c r="AC2844" s="44"/>
      <c r="AD2844" s="44"/>
      <c r="AE2844" s="44">
        <f>VLOOKUP(O2844,정산업데이트!$A$6:$B$12,2,10)</f>
        <v>0</v>
      </c>
      <c r="AF2844" s="44"/>
      <c r="AG2844" s="79">
        <f t="shared" si="1265"/>
        <v>300</v>
      </c>
      <c r="AH2844" s="80">
        <f t="shared" si="1266"/>
        <v>2800</v>
      </c>
      <c r="AI2844" s="93"/>
      <c r="AJ2844" s="84" t="s">
        <v>16026</v>
      </c>
      <c r="AK2844" s="84" t="s">
        <v>73</v>
      </c>
      <c r="AL2844" s="84" t="s">
        <v>16027</v>
      </c>
      <c r="AM2844" s="84" t="s">
        <v>16678</v>
      </c>
      <c r="AN2844" s="84" t="s">
        <v>14423</v>
      </c>
      <c r="AO2844" s="84" t="s">
        <v>14424</v>
      </c>
      <c r="AP2844" s="84" t="s">
        <v>956</v>
      </c>
      <c r="AQ2844" s="84" t="s">
        <v>122</v>
      </c>
      <c r="AR2844" s="85">
        <v>1</v>
      </c>
      <c r="AS2844" s="86">
        <v>3.8</v>
      </c>
      <c r="AT2844" s="86">
        <v>1E-3</v>
      </c>
      <c r="AU2844" s="86">
        <v>3.8</v>
      </c>
      <c r="AV2844" s="84" t="s">
        <v>8</v>
      </c>
      <c r="AW2844" s="86">
        <v>86</v>
      </c>
      <c r="AX2844" s="84" t="s">
        <v>68</v>
      </c>
      <c r="AY2844" s="84" t="s">
        <v>68</v>
      </c>
      <c r="AZ2844" s="84" t="s">
        <v>68</v>
      </c>
      <c r="BA2844" s="84" t="s">
        <v>68</v>
      </c>
      <c r="BB2844" s="84" t="s">
        <v>68</v>
      </c>
      <c r="BC2844" s="84" t="s">
        <v>125</v>
      </c>
      <c r="BD2844" s="84" t="s">
        <v>74</v>
      </c>
      <c r="BE2844" s="84" t="s">
        <v>93</v>
      </c>
      <c r="BF2844" s="84" t="s">
        <v>122</v>
      </c>
      <c r="BG2844" s="84" t="s">
        <v>69</v>
      </c>
      <c r="BH2844" s="92" t="s">
        <v>16679</v>
      </c>
      <c r="BI2844" s="84" t="s">
        <v>122</v>
      </c>
      <c r="BJ2844" s="84" t="s">
        <v>16680</v>
      </c>
      <c r="BK2844" s="84" t="s">
        <v>75</v>
      </c>
      <c r="BL2844" s="84" t="s">
        <v>122</v>
      </c>
      <c r="BM2844" s="84" t="s">
        <v>74</v>
      </c>
      <c r="BN2844" s="84" t="s">
        <v>70</v>
      </c>
      <c r="BO2844" s="84" t="s">
        <v>71</v>
      </c>
      <c r="BP2844" s="84" t="s">
        <v>122</v>
      </c>
      <c r="BQ2844" s="84" t="s">
        <v>163</v>
      </c>
    </row>
    <row r="2845" spans="1:69" ht="14.4" x14ac:dyDescent="0.3">
      <c r="A2845" s="40" t="str">
        <f t="shared" si="1240"/>
        <v>2025-09-21</v>
      </c>
      <c r="B2845" s="40" t="str">
        <f t="shared" si="1241"/>
        <v>SYD</v>
      </c>
      <c r="C2845" s="39" t="str">
        <f t="shared" si="1242"/>
        <v>98812563666</v>
      </c>
      <c r="D2845" s="41" t="str">
        <f t="shared" si="1243"/>
        <v>PKR253691915</v>
      </c>
      <c r="E2845" s="41" t="str">
        <f t="shared" si="1244"/>
        <v>596421500794</v>
      </c>
      <c r="F2845" s="39" t="str">
        <f t="shared" si="1245"/>
        <v>2254225</v>
      </c>
      <c r="G2845" s="39" t="str">
        <f t="shared" si="1246"/>
        <v>WISE EXPRESS LOGISTICS PTY LTD</v>
      </c>
      <c r="H2845" s="41" t="str">
        <f t="shared" si="1247"/>
        <v>권응태</v>
      </c>
      <c r="I2845" s="39" t="str">
        <f t="shared" si="1248"/>
        <v>49326</v>
      </c>
      <c r="J2845" s="52" t="str">
        <f t="shared" si="1249"/>
        <v/>
      </c>
      <c r="K2845" s="75">
        <f t="shared" si="1250"/>
        <v>1</v>
      </c>
      <c r="L2845" s="76">
        <f t="shared" si="1251"/>
        <v>1.7</v>
      </c>
      <c r="M2845" s="76">
        <f t="shared" si="1252"/>
        <v>1E-3</v>
      </c>
      <c r="N2845" s="76">
        <f t="shared" si="1253"/>
        <v>1.7</v>
      </c>
      <c r="O2845" s="42">
        <f t="shared" si="1254"/>
        <v>2</v>
      </c>
      <c r="P2845" s="39" t="str">
        <f t="shared" si="1255"/>
        <v>일반(목록배제,Normal-Manifest Exception)</v>
      </c>
      <c r="Q2845" s="72">
        <f t="shared" si="1256"/>
        <v>120</v>
      </c>
      <c r="R2845" s="43" t="str">
        <f t="shared" si="1257"/>
        <v>OZ602</v>
      </c>
      <c r="S2845" s="82" t="str">
        <f t="shared" si="1258"/>
        <v/>
      </c>
      <c r="T2845" s="40">
        <f t="shared" si="1259"/>
        <v>45921</v>
      </c>
      <c r="U2845" s="44">
        <v>2500</v>
      </c>
      <c r="V2845" s="44">
        <f t="shared" si="1260"/>
        <v>0</v>
      </c>
      <c r="W2845" s="77">
        <f t="shared" si="1261"/>
        <v>2500</v>
      </c>
      <c r="X2845" s="78">
        <f t="shared" si="1262"/>
        <v>0</v>
      </c>
      <c r="Y2845" s="44" cm="1">
        <f t="array" ref="Y2845">_xlfn.IFNA(_xlfn.IFS(AND(Q2845&gt;=2000, Q2845&lt;3000), 10000, AND(Q2845&gt;=3000, Q2845&lt;4000), 15000, AND(Q2845&gt;=4000, Q2845&lt;5000), 20000, AND(Q2845&gt;=5000), 25000),0)</f>
        <v>0</v>
      </c>
      <c r="Z2845" s="91">
        <f t="shared" si="1263"/>
        <v>300</v>
      </c>
      <c r="AA2845" s="44">
        <f t="shared" si="1264"/>
        <v>0</v>
      </c>
      <c r="AB2845" s="44"/>
      <c r="AC2845" s="44"/>
      <c r="AD2845" s="44"/>
      <c r="AE2845" s="44">
        <f>VLOOKUP(O2845,정산업데이트!$A$6:$B$12,2,10)</f>
        <v>0</v>
      </c>
      <c r="AF2845" s="44"/>
      <c r="AG2845" s="79">
        <f t="shared" si="1265"/>
        <v>300</v>
      </c>
      <c r="AH2845" s="80">
        <f t="shared" si="1266"/>
        <v>2800</v>
      </c>
      <c r="AI2845" s="93"/>
      <c r="AJ2845" s="84" t="s">
        <v>16026</v>
      </c>
      <c r="AK2845" s="84" t="s">
        <v>73</v>
      </c>
      <c r="AL2845" s="84" t="s">
        <v>16027</v>
      </c>
      <c r="AM2845" s="84" t="s">
        <v>16681</v>
      </c>
      <c r="AN2845" s="84" t="s">
        <v>14417</v>
      </c>
      <c r="AO2845" s="84" t="s">
        <v>14418</v>
      </c>
      <c r="AP2845" s="84" t="s">
        <v>14419</v>
      </c>
      <c r="AQ2845" s="84" t="s">
        <v>122</v>
      </c>
      <c r="AR2845" s="85">
        <v>1</v>
      </c>
      <c r="AS2845" s="86">
        <v>1.7</v>
      </c>
      <c r="AT2845" s="86">
        <v>1E-3</v>
      </c>
      <c r="AU2845" s="86">
        <v>1.7</v>
      </c>
      <c r="AV2845" s="84" t="s">
        <v>8</v>
      </c>
      <c r="AW2845" s="86">
        <v>120</v>
      </c>
      <c r="AX2845" s="84" t="s">
        <v>68</v>
      </c>
      <c r="AY2845" s="84" t="s">
        <v>68</v>
      </c>
      <c r="AZ2845" s="84" t="s">
        <v>68</v>
      </c>
      <c r="BA2845" s="84" t="s">
        <v>68</v>
      </c>
      <c r="BB2845" s="84" t="s">
        <v>68</v>
      </c>
      <c r="BC2845" s="84" t="s">
        <v>125</v>
      </c>
      <c r="BD2845" s="84" t="s">
        <v>74</v>
      </c>
      <c r="BE2845" s="84" t="s">
        <v>93</v>
      </c>
      <c r="BF2845" s="84" t="s">
        <v>122</v>
      </c>
      <c r="BG2845" s="84" t="s">
        <v>69</v>
      </c>
      <c r="BH2845" s="92" t="s">
        <v>16682</v>
      </c>
      <c r="BI2845" s="84" t="s">
        <v>122</v>
      </c>
      <c r="BJ2845" s="84" t="s">
        <v>16683</v>
      </c>
      <c r="BK2845" s="84" t="s">
        <v>75</v>
      </c>
      <c r="BL2845" s="84" t="s">
        <v>122</v>
      </c>
      <c r="BM2845" s="84" t="s">
        <v>74</v>
      </c>
      <c r="BN2845" s="84" t="s">
        <v>70</v>
      </c>
      <c r="BO2845" s="84" t="s">
        <v>71</v>
      </c>
      <c r="BP2845" s="84" t="s">
        <v>122</v>
      </c>
      <c r="BQ2845" s="84" t="s">
        <v>163</v>
      </c>
    </row>
    <row r="2846" spans="1:69" ht="14.4" x14ac:dyDescent="0.3">
      <c r="A2846" s="40" t="str">
        <f t="shared" si="1240"/>
        <v>2025-09-21</v>
      </c>
      <c r="B2846" s="40" t="str">
        <f t="shared" si="1241"/>
        <v>SYD</v>
      </c>
      <c r="C2846" s="39" t="str">
        <f t="shared" si="1242"/>
        <v>98812563666</v>
      </c>
      <c r="D2846" s="41" t="str">
        <f t="shared" si="1243"/>
        <v>PAU029774007</v>
      </c>
      <c r="E2846" s="41" t="str">
        <f t="shared" si="1244"/>
        <v>596421496793</v>
      </c>
      <c r="F2846" s="39" t="str">
        <f t="shared" si="1245"/>
        <v>2254252</v>
      </c>
      <c r="G2846" s="39" t="str">
        <f t="shared" si="1246"/>
        <v>WISE EXPRESS(AUSTRAPHARM)</v>
      </c>
      <c r="H2846" s="41" t="str">
        <f t="shared" si="1247"/>
        <v>기혜정</v>
      </c>
      <c r="I2846" s="39" t="str">
        <f t="shared" si="1248"/>
        <v>07216</v>
      </c>
      <c r="J2846" s="52" t="str">
        <f t="shared" si="1249"/>
        <v/>
      </c>
      <c r="K2846" s="75">
        <f t="shared" si="1250"/>
        <v>1</v>
      </c>
      <c r="L2846" s="76">
        <f t="shared" si="1251"/>
        <v>1</v>
      </c>
      <c r="M2846" s="76">
        <f t="shared" si="1252"/>
        <v>1E-3</v>
      </c>
      <c r="N2846" s="76">
        <f t="shared" si="1253"/>
        <v>1</v>
      </c>
      <c r="O2846" s="42">
        <f t="shared" si="1254"/>
        <v>1</v>
      </c>
      <c r="P2846" s="39" t="str">
        <f t="shared" si="1255"/>
        <v>목록(Manifest)</v>
      </c>
      <c r="Q2846" s="72">
        <f t="shared" si="1256"/>
        <v>60</v>
      </c>
      <c r="R2846" s="43" t="str">
        <f t="shared" si="1257"/>
        <v>OZ602</v>
      </c>
      <c r="S2846" s="82" t="str">
        <f t="shared" si="1258"/>
        <v/>
      </c>
      <c r="T2846" s="40">
        <f t="shared" si="1259"/>
        <v>45921</v>
      </c>
      <c r="U2846" s="44">
        <v>2500</v>
      </c>
      <c r="V2846" s="44">
        <f t="shared" si="1260"/>
        <v>0</v>
      </c>
      <c r="W2846" s="77">
        <f t="shared" si="1261"/>
        <v>2500</v>
      </c>
      <c r="X2846" s="78">
        <f t="shared" si="1262"/>
        <v>0</v>
      </c>
      <c r="Y2846" s="44" cm="1">
        <f t="array" ref="Y2846">_xlfn.IFNA(_xlfn.IFS(AND(Q2846&gt;=2000, Q2846&lt;3000), 10000, AND(Q2846&gt;=3000, Q2846&lt;4000), 15000, AND(Q2846&gt;=4000, Q2846&lt;5000), 20000, AND(Q2846&gt;=5000), 25000),0)</f>
        <v>0</v>
      </c>
      <c r="Z2846" s="91">
        <f t="shared" si="1263"/>
        <v>0</v>
      </c>
      <c r="AA2846" s="44">
        <f t="shared" si="1264"/>
        <v>0</v>
      </c>
      <c r="AB2846" s="44"/>
      <c r="AC2846" s="44"/>
      <c r="AD2846" s="44"/>
      <c r="AE2846" s="44">
        <f>VLOOKUP(O2846,정산업데이트!$A$6:$B$12,2,10)</f>
        <v>0</v>
      </c>
      <c r="AF2846" s="44"/>
      <c r="AG2846" s="79">
        <f t="shared" si="1265"/>
        <v>0</v>
      </c>
      <c r="AH2846" s="80">
        <f t="shared" si="1266"/>
        <v>2500</v>
      </c>
      <c r="AI2846" s="93"/>
      <c r="AJ2846" s="84" t="s">
        <v>16026</v>
      </c>
      <c r="AK2846" s="84" t="s">
        <v>73</v>
      </c>
      <c r="AL2846" s="84" t="s">
        <v>16027</v>
      </c>
      <c r="AM2846" s="84" t="s">
        <v>16684</v>
      </c>
      <c r="AN2846" s="84" t="s">
        <v>16685</v>
      </c>
      <c r="AO2846" s="84" t="s">
        <v>16686</v>
      </c>
      <c r="AP2846" s="84" t="s">
        <v>1656</v>
      </c>
      <c r="AQ2846" s="84" t="s">
        <v>122</v>
      </c>
      <c r="AR2846" s="85">
        <v>1</v>
      </c>
      <c r="AS2846" s="86">
        <v>1</v>
      </c>
      <c r="AT2846" s="86">
        <v>1E-3</v>
      </c>
      <c r="AU2846" s="86">
        <v>1</v>
      </c>
      <c r="AV2846" s="84" t="s">
        <v>7</v>
      </c>
      <c r="AW2846" s="86">
        <v>60</v>
      </c>
      <c r="AX2846" s="84" t="s">
        <v>68</v>
      </c>
      <c r="AY2846" s="84" t="s">
        <v>68</v>
      </c>
      <c r="AZ2846" s="84" t="s">
        <v>68</v>
      </c>
      <c r="BA2846" s="84" t="s">
        <v>68</v>
      </c>
      <c r="BB2846" s="84" t="s">
        <v>68</v>
      </c>
      <c r="BC2846" s="84" t="s">
        <v>132</v>
      </c>
      <c r="BD2846" s="84" t="s">
        <v>83</v>
      </c>
      <c r="BE2846" s="84" t="s">
        <v>84</v>
      </c>
      <c r="BF2846" s="84" t="s">
        <v>122</v>
      </c>
      <c r="BG2846" s="84" t="s">
        <v>69</v>
      </c>
      <c r="BH2846" s="92" t="s">
        <v>16687</v>
      </c>
      <c r="BI2846" s="84" t="s">
        <v>122</v>
      </c>
      <c r="BJ2846" s="84" t="s">
        <v>16688</v>
      </c>
      <c r="BK2846" s="84" t="s">
        <v>75</v>
      </c>
      <c r="BL2846" s="84" t="s">
        <v>122</v>
      </c>
      <c r="BM2846" s="84" t="s">
        <v>83</v>
      </c>
      <c r="BN2846" s="84" t="s">
        <v>70</v>
      </c>
      <c r="BO2846" s="84" t="s">
        <v>71</v>
      </c>
      <c r="BP2846" s="84" t="s">
        <v>122</v>
      </c>
      <c r="BQ2846" s="84" t="s">
        <v>163</v>
      </c>
    </row>
    <row r="2847" spans="1:69" ht="14.4" x14ac:dyDescent="0.3">
      <c r="A2847" s="40" t="str">
        <f t="shared" si="1240"/>
        <v>2025-09-21</v>
      </c>
      <c r="B2847" s="40" t="str">
        <f t="shared" si="1241"/>
        <v>SYD</v>
      </c>
      <c r="C2847" s="39" t="str">
        <f t="shared" si="1242"/>
        <v>98812563666</v>
      </c>
      <c r="D2847" s="41" t="str">
        <f t="shared" si="1243"/>
        <v>PAU029774006</v>
      </c>
      <c r="E2847" s="41" t="str">
        <f t="shared" si="1244"/>
        <v>596421496804</v>
      </c>
      <c r="F2847" s="39" t="str">
        <f t="shared" si="1245"/>
        <v>2254252</v>
      </c>
      <c r="G2847" s="39" t="str">
        <f t="shared" si="1246"/>
        <v>WISE EXPRESS(AUSTRAPHARM)</v>
      </c>
      <c r="H2847" s="41" t="str">
        <f t="shared" si="1247"/>
        <v>하정화</v>
      </c>
      <c r="I2847" s="39" t="str">
        <f t="shared" si="1248"/>
        <v>22174</v>
      </c>
      <c r="J2847" s="52" t="str">
        <f t="shared" si="1249"/>
        <v/>
      </c>
      <c r="K2847" s="75">
        <f t="shared" si="1250"/>
        <v>1</v>
      </c>
      <c r="L2847" s="76">
        <f t="shared" si="1251"/>
        <v>2</v>
      </c>
      <c r="M2847" s="76">
        <f t="shared" si="1252"/>
        <v>1E-3</v>
      </c>
      <c r="N2847" s="76">
        <f t="shared" si="1253"/>
        <v>2</v>
      </c>
      <c r="O2847" s="42">
        <f t="shared" si="1254"/>
        <v>2</v>
      </c>
      <c r="P2847" s="39" t="str">
        <f t="shared" si="1255"/>
        <v>목록(Manifest)</v>
      </c>
      <c r="Q2847" s="72">
        <f t="shared" si="1256"/>
        <v>120</v>
      </c>
      <c r="R2847" s="43" t="str">
        <f t="shared" si="1257"/>
        <v>OZ602</v>
      </c>
      <c r="S2847" s="82" t="str">
        <f t="shared" si="1258"/>
        <v/>
      </c>
      <c r="T2847" s="40">
        <f t="shared" si="1259"/>
        <v>45921</v>
      </c>
      <c r="U2847" s="44">
        <v>2500</v>
      </c>
      <c r="V2847" s="44">
        <f t="shared" si="1260"/>
        <v>0</v>
      </c>
      <c r="W2847" s="77">
        <f t="shared" si="1261"/>
        <v>2500</v>
      </c>
      <c r="X2847" s="78">
        <f t="shared" si="1262"/>
        <v>0</v>
      </c>
      <c r="Y2847" s="44" cm="1">
        <f t="array" ref="Y2847">_xlfn.IFNA(_xlfn.IFS(AND(Q2847&gt;=2000, Q2847&lt;3000), 10000, AND(Q2847&gt;=3000, Q2847&lt;4000), 15000, AND(Q2847&gt;=4000, Q2847&lt;5000), 20000, AND(Q2847&gt;=5000), 25000),0)</f>
        <v>0</v>
      </c>
      <c r="Z2847" s="91">
        <f t="shared" si="1263"/>
        <v>0</v>
      </c>
      <c r="AA2847" s="44">
        <f t="shared" si="1264"/>
        <v>0</v>
      </c>
      <c r="AB2847" s="44"/>
      <c r="AC2847" s="44"/>
      <c r="AD2847" s="44"/>
      <c r="AE2847" s="44">
        <f>VLOOKUP(O2847,정산업데이트!$A$6:$B$12,2,10)</f>
        <v>0</v>
      </c>
      <c r="AF2847" s="44"/>
      <c r="AG2847" s="79">
        <f t="shared" si="1265"/>
        <v>0</v>
      </c>
      <c r="AH2847" s="80">
        <f t="shared" si="1266"/>
        <v>2500</v>
      </c>
      <c r="AI2847" s="93"/>
      <c r="AJ2847" s="84" t="s">
        <v>16026</v>
      </c>
      <c r="AK2847" s="84" t="s">
        <v>73</v>
      </c>
      <c r="AL2847" s="84" t="s">
        <v>16027</v>
      </c>
      <c r="AM2847" s="84" t="s">
        <v>16689</v>
      </c>
      <c r="AN2847" s="84" t="s">
        <v>16690</v>
      </c>
      <c r="AO2847" s="84" t="s">
        <v>16691</v>
      </c>
      <c r="AP2847" s="84" t="s">
        <v>16692</v>
      </c>
      <c r="AQ2847" s="84" t="s">
        <v>122</v>
      </c>
      <c r="AR2847" s="85">
        <v>1</v>
      </c>
      <c r="AS2847" s="86">
        <v>2</v>
      </c>
      <c r="AT2847" s="86">
        <v>1E-3</v>
      </c>
      <c r="AU2847" s="86">
        <v>2</v>
      </c>
      <c r="AV2847" s="84" t="s">
        <v>7</v>
      </c>
      <c r="AW2847" s="86">
        <v>120</v>
      </c>
      <c r="AX2847" s="84" t="s">
        <v>68</v>
      </c>
      <c r="AY2847" s="84" t="s">
        <v>68</v>
      </c>
      <c r="AZ2847" s="84" t="s">
        <v>68</v>
      </c>
      <c r="BA2847" s="84" t="s">
        <v>68</v>
      </c>
      <c r="BB2847" s="84" t="s">
        <v>68</v>
      </c>
      <c r="BC2847" s="84" t="s">
        <v>132</v>
      </c>
      <c r="BD2847" s="84" t="s">
        <v>83</v>
      </c>
      <c r="BE2847" s="84" t="s">
        <v>84</v>
      </c>
      <c r="BF2847" s="84" t="s">
        <v>122</v>
      </c>
      <c r="BG2847" s="84" t="s">
        <v>69</v>
      </c>
      <c r="BH2847" s="92" t="s">
        <v>16693</v>
      </c>
      <c r="BI2847" s="84" t="s">
        <v>122</v>
      </c>
      <c r="BJ2847" s="84" t="s">
        <v>16694</v>
      </c>
      <c r="BK2847" s="84" t="s">
        <v>75</v>
      </c>
      <c r="BL2847" s="84" t="s">
        <v>122</v>
      </c>
      <c r="BM2847" s="84" t="s">
        <v>83</v>
      </c>
      <c r="BN2847" s="84" t="s">
        <v>70</v>
      </c>
      <c r="BO2847" s="84" t="s">
        <v>71</v>
      </c>
      <c r="BP2847" s="84" t="s">
        <v>122</v>
      </c>
      <c r="BQ2847" s="84" t="s">
        <v>163</v>
      </c>
    </row>
    <row r="2848" spans="1:69" ht="14.4" x14ac:dyDescent="0.3">
      <c r="A2848" s="40" t="str">
        <f t="shared" si="1240"/>
        <v>2025-09-21</v>
      </c>
      <c r="B2848" s="40" t="str">
        <f t="shared" si="1241"/>
        <v>SYD</v>
      </c>
      <c r="C2848" s="39" t="str">
        <f t="shared" si="1242"/>
        <v>98812563666</v>
      </c>
      <c r="D2848" s="41" t="str">
        <f t="shared" si="1243"/>
        <v>PAU029774005</v>
      </c>
      <c r="E2848" s="41" t="str">
        <f t="shared" si="1244"/>
        <v>596421496815</v>
      </c>
      <c r="F2848" s="39" t="str">
        <f t="shared" si="1245"/>
        <v>2254252</v>
      </c>
      <c r="G2848" s="39" t="str">
        <f t="shared" si="1246"/>
        <v>WISE EXPRESS(AUSTRAPHARM)</v>
      </c>
      <c r="H2848" s="41" t="str">
        <f t="shared" si="1247"/>
        <v>김정민</v>
      </c>
      <c r="I2848" s="39" t="str">
        <f t="shared" si="1248"/>
        <v>61959</v>
      </c>
      <c r="J2848" s="52" t="str">
        <f t="shared" si="1249"/>
        <v/>
      </c>
      <c r="K2848" s="75">
        <f t="shared" si="1250"/>
        <v>1</v>
      </c>
      <c r="L2848" s="76">
        <f t="shared" si="1251"/>
        <v>1</v>
      </c>
      <c r="M2848" s="76">
        <f t="shared" si="1252"/>
        <v>1E-3</v>
      </c>
      <c r="N2848" s="76">
        <f t="shared" si="1253"/>
        <v>1</v>
      </c>
      <c r="O2848" s="42">
        <f t="shared" si="1254"/>
        <v>1</v>
      </c>
      <c r="P2848" s="39" t="str">
        <f t="shared" si="1255"/>
        <v>목록(Manifest)</v>
      </c>
      <c r="Q2848" s="72">
        <f t="shared" si="1256"/>
        <v>60</v>
      </c>
      <c r="R2848" s="43" t="str">
        <f t="shared" si="1257"/>
        <v>OZ602</v>
      </c>
      <c r="S2848" s="82" t="str">
        <f t="shared" si="1258"/>
        <v/>
      </c>
      <c r="T2848" s="40">
        <f t="shared" si="1259"/>
        <v>45921</v>
      </c>
      <c r="U2848" s="44">
        <v>2500</v>
      </c>
      <c r="V2848" s="44">
        <f t="shared" si="1260"/>
        <v>0</v>
      </c>
      <c r="W2848" s="77">
        <f t="shared" si="1261"/>
        <v>2500</v>
      </c>
      <c r="X2848" s="78">
        <f t="shared" si="1262"/>
        <v>0</v>
      </c>
      <c r="Y2848" s="44" cm="1">
        <f t="array" ref="Y2848">_xlfn.IFNA(_xlfn.IFS(AND(Q2848&gt;=2000, Q2848&lt;3000), 10000, AND(Q2848&gt;=3000, Q2848&lt;4000), 15000, AND(Q2848&gt;=4000, Q2848&lt;5000), 20000, AND(Q2848&gt;=5000), 25000),0)</f>
        <v>0</v>
      </c>
      <c r="Z2848" s="91">
        <f t="shared" si="1263"/>
        <v>0</v>
      </c>
      <c r="AA2848" s="44">
        <f t="shared" si="1264"/>
        <v>0</v>
      </c>
      <c r="AB2848" s="44"/>
      <c r="AC2848" s="44"/>
      <c r="AD2848" s="44"/>
      <c r="AE2848" s="44">
        <f>VLOOKUP(O2848,정산업데이트!$A$6:$B$12,2,10)</f>
        <v>0</v>
      </c>
      <c r="AF2848" s="44"/>
      <c r="AG2848" s="79">
        <f t="shared" si="1265"/>
        <v>0</v>
      </c>
      <c r="AH2848" s="80">
        <f t="shared" si="1266"/>
        <v>2500</v>
      </c>
      <c r="AI2848" s="93"/>
      <c r="AJ2848" s="84" t="s">
        <v>16026</v>
      </c>
      <c r="AK2848" s="84" t="s">
        <v>73</v>
      </c>
      <c r="AL2848" s="84" t="s">
        <v>16027</v>
      </c>
      <c r="AM2848" s="84" t="s">
        <v>16695</v>
      </c>
      <c r="AN2848" s="84" t="s">
        <v>1052</v>
      </c>
      <c r="AO2848" s="84" t="s">
        <v>16696</v>
      </c>
      <c r="AP2848" s="84" t="s">
        <v>16697</v>
      </c>
      <c r="AQ2848" s="84" t="s">
        <v>122</v>
      </c>
      <c r="AR2848" s="85">
        <v>1</v>
      </c>
      <c r="AS2848" s="86">
        <v>1</v>
      </c>
      <c r="AT2848" s="86">
        <v>1E-3</v>
      </c>
      <c r="AU2848" s="86">
        <v>1</v>
      </c>
      <c r="AV2848" s="84" t="s">
        <v>7</v>
      </c>
      <c r="AW2848" s="86">
        <v>60</v>
      </c>
      <c r="AX2848" s="84" t="s">
        <v>68</v>
      </c>
      <c r="AY2848" s="84" t="s">
        <v>68</v>
      </c>
      <c r="AZ2848" s="84" t="s">
        <v>68</v>
      </c>
      <c r="BA2848" s="84" t="s">
        <v>68</v>
      </c>
      <c r="BB2848" s="84" t="s">
        <v>68</v>
      </c>
      <c r="BC2848" s="84" t="s">
        <v>132</v>
      </c>
      <c r="BD2848" s="84" t="s">
        <v>83</v>
      </c>
      <c r="BE2848" s="84" t="s">
        <v>84</v>
      </c>
      <c r="BF2848" s="84" t="s">
        <v>122</v>
      </c>
      <c r="BG2848" s="84" t="s">
        <v>69</v>
      </c>
      <c r="BH2848" s="92" t="s">
        <v>16698</v>
      </c>
      <c r="BI2848" s="84" t="s">
        <v>122</v>
      </c>
      <c r="BJ2848" s="84" t="s">
        <v>16699</v>
      </c>
      <c r="BK2848" s="84" t="s">
        <v>75</v>
      </c>
      <c r="BL2848" s="84" t="s">
        <v>122</v>
      </c>
      <c r="BM2848" s="84" t="s">
        <v>83</v>
      </c>
      <c r="BN2848" s="84" t="s">
        <v>70</v>
      </c>
      <c r="BO2848" s="84" t="s">
        <v>71</v>
      </c>
      <c r="BP2848" s="84" t="s">
        <v>122</v>
      </c>
      <c r="BQ2848" s="84" t="s">
        <v>163</v>
      </c>
    </row>
    <row r="2849" spans="1:69" ht="14.4" x14ac:dyDescent="0.3">
      <c r="A2849" s="40" t="str">
        <f t="shared" si="1240"/>
        <v>2025-09-21</v>
      </c>
      <c r="B2849" s="40" t="str">
        <f t="shared" si="1241"/>
        <v>SYD</v>
      </c>
      <c r="C2849" s="39" t="str">
        <f t="shared" si="1242"/>
        <v>98812563666</v>
      </c>
      <c r="D2849" s="41" t="str">
        <f t="shared" si="1243"/>
        <v>PAU029774019</v>
      </c>
      <c r="E2849" s="41" t="str">
        <f t="shared" si="1244"/>
        <v>596421496826</v>
      </c>
      <c r="F2849" s="39" t="str">
        <f t="shared" si="1245"/>
        <v>2254252</v>
      </c>
      <c r="G2849" s="39" t="str">
        <f t="shared" si="1246"/>
        <v>WISE EXPRESS(AUSTRAPHARM)</v>
      </c>
      <c r="H2849" s="41" t="str">
        <f t="shared" si="1247"/>
        <v>박미희</v>
      </c>
      <c r="I2849" s="39" t="str">
        <f t="shared" si="1248"/>
        <v>08201</v>
      </c>
      <c r="J2849" s="52" t="str">
        <f t="shared" si="1249"/>
        <v/>
      </c>
      <c r="K2849" s="75">
        <f t="shared" si="1250"/>
        <v>1</v>
      </c>
      <c r="L2849" s="76">
        <f t="shared" si="1251"/>
        <v>4</v>
      </c>
      <c r="M2849" s="76">
        <f t="shared" si="1252"/>
        <v>1E-3</v>
      </c>
      <c r="N2849" s="76">
        <f t="shared" si="1253"/>
        <v>4</v>
      </c>
      <c r="O2849" s="42">
        <f t="shared" si="1254"/>
        <v>4</v>
      </c>
      <c r="P2849" s="39" t="str">
        <f t="shared" si="1255"/>
        <v>목록(Manifest)</v>
      </c>
      <c r="Q2849" s="72">
        <f t="shared" si="1256"/>
        <v>135</v>
      </c>
      <c r="R2849" s="43" t="str">
        <f t="shared" si="1257"/>
        <v>OZ602</v>
      </c>
      <c r="S2849" s="82" t="str">
        <f t="shared" si="1258"/>
        <v/>
      </c>
      <c r="T2849" s="40">
        <f t="shared" si="1259"/>
        <v>45921</v>
      </c>
      <c r="U2849" s="44">
        <v>2500</v>
      </c>
      <c r="V2849" s="44">
        <f t="shared" si="1260"/>
        <v>0</v>
      </c>
      <c r="W2849" s="77">
        <f t="shared" si="1261"/>
        <v>2500</v>
      </c>
      <c r="X2849" s="78">
        <f t="shared" si="1262"/>
        <v>0</v>
      </c>
      <c r="Y2849" s="44" cm="1">
        <f t="array" ref="Y2849">_xlfn.IFNA(_xlfn.IFS(AND(Q2849&gt;=2000, Q2849&lt;3000), 10000, AND(Q2849&gt;=3000, Q2849&lt;4000), 15000, AND(Q2849&gt;=4000, Q2849&lt;5000), 20000, AND(Q2849&gt;=5000), 25000),0)</f>
        <v>0</v>
      </c>
      <c r="Z2849" s="91">
        <f t="shared" si="1263"/>
        <v>0</v>
      </c>
      <c r="AA2849" s="44">
        <f t="shared" si="1264"/>
        <v>0</v>
      </c>
      <c r="AB2849" s="44"/>
      <c r="AC2849" s="44"/>
      <c r="AD2849" s="44"/>
      <c r="AE2849" s="44">
        <f>VLOOKUP(O2849,정산업데이트!$A$6:$B$12,2,10)</f>
        <v>0</v>
      </c>
      <c r="AF2849" s="44"/>
      <c r="AG2849" s="79">
        <f t="shared" si="1265"/>
        <v>0</v>
      </c>
      <c r="AH2849" s="80">
        <f t="shared" si="1266"/>
        <v>2500</v>
      </c>
      <c r="AI2849" s="93"/>
      <c r="AJ2849" s="84" t="s">
        <v>16026</v>
      </c>
      <c r="AK2849" s="84" t="s">
        <v>73</v>
      </c>
      <c r="AL2849" s="84" t="s">
        <v>16027</v>
      </c>
      <c r="AM2849" s="84" t="s">
        <v>16700</v>
      </c>
      <c r="AN2849" s="84" t="s">
        <v>16701</v>
      </c>
      <c r="AO2849" s="84" t="s">
        <v>16702</v>
      </c>
      <c r="AP2849" s="84" t="s">
        <v>16703</v>
      </c>
      <c r="AQ2849" s="84" t="s">
        <v>122</v>
      </c>
      <c r="AR2849" s="85">
        <v>1</v>
      </c>
      <c r="AS2849" s="86">
        <v>4</v>
      </c>
      <c r="AT2849" s="86">
        <v>1E-3</v>
      </c>
      <c r="AU2849" s="86">
        <v>4</v>
      </c>
      <c r="AV2849" s="84" t="s">
        <v>7</v>
      </c>
      <c r="AW2849" s="86">
        <v>135</v>
      </c>
      <c r="AX2849" s="84" t="s">
        <v>68</v>
      </c>
      <c r="AY2849" s="84" t="s">
        <v>68</v>
      </c>
      <c r="AZ2849" s="84" t="s">
        <v>68</v>
      </c>
      <c r="BA2849" s="84" t="s">
        <v>68</v>
      </c>
      <c r="BB2849" s="84" t="s">
        <v>68</v>
      </c>
      <c r="BC2849" s="84" t="s">
        <v>132</v>
      </c>
      <c r="BD2849" s="84" t="s">
        <v>83</v>
      </c>
      <c r="BE2849" s="84" t="s">
        <v>84</v>
      </c>
      <c r="BF2849" s="84" t="s">
        <v>122</v>
      </c>
      <c r="BG2849" s="84" t="s">
        <v>69</v>
      </c>
      <c r="BH2849" s="92" t="s">
        <v>16704</v>
      </c>
      <c r="BI2849" s="84" t="s">
        <v>122</v>
      </c>
      <c r="BJ2849" s="84" t="s">
        <v>16705</v>
      </c>
      <c r="BK2849" s="84" t="s">
        <v>75</v>
      </c>
      <c r="BL2849" s="84" t="s">
        <v>122</v>
      </c>
      <c r="BM2849" s="84" t="s">
        <v>83</v>
      </c>
      <c r="BN2849" s="84" t="s">
        <v>70</v>
      </c>
      <c r="BO2849" s="84" t="s">
        <v>71</v>
      </c>
      <c r="BP2849" s="84" t="s">
        <v>122</v>
      </c>
      <c r="BQ2849" s="84" t="s">
        <v>163</v>
      </c>
    </row>
    <row r="2850" spans="1:69" ht="14.4" x14ac:dyDescent="0.3">
      <c r="A2850" s="40" t="str">
        <f t="shared" si="1240"/>
        <v>2025-09-21</v>
      </c>
      <c r="B2850" s="40" t="str">
        <f t="shared" si="1241"/>
        <v>SYD</v>
      </c>
      <c r="C2850" s="39" t="str">
        <f t="shared" si="1242"/>
        <v>98812563666</v>
      </c>
      <c r="D2850" s="41" t="str">
        <f t="shared" si="1243"/>
        <v>PAU029774018</v>
      </c>
      <c r="E2850" s="41" t="str">
        <f t="shared" si="1244"/>
        <v>596421496830</v>
      </c>
      <c r="F2850" s="39" t="str">
        <f t="shared" si="1245"/>
        <v>2254252</v>
      </c>
      <c r="G2850" s="39" t="str">
        <f t="shared" si="1246"/>
        <v>WISE EXPRESS(AUSTRAPHARM)</v>
      </c>
      <c r="H2850" s="41" t="str">
        <f t="shared" si="1247"/>
        <v>박미정</v>
      </c>
      <c r="I2850" s="39" t="str">
        <f t="shared" si="1248"/>
        <v>52553</v>
      </c>
      <c r="J2850" s="52" t="str">
        <f t="shared" si="1249"/>
        <v/>
      </c>
      <c r="K2850" s="75">
        <f t="shared" si="1250"/>
        <v>1</v>
      </c>
      <c r="L2850" s="76">
        <f t="shared" si="1251"/>
        <v>1</v>
      </c>
      <c r="M2850" s="76">
        <f t="shared" si="1252"/>
        <v>1E-3</v>
      </c>
      <c r="N2850" s="76">
        <f t="shared" si="1253"/>
        <v>1</v>
      </c>
      <c r="O2850" s="42">
        <f t="shared" si="1254"/>
        <v>1</v>
      </c>
      <c r="P2850" s="39" t="str">
        <f t="shared" si="1255"/>
        <v>목록(Manifest)</v>
      </c>
      <c r="Q2850" s="72">
        <f t="shared" si="1256"/>
        <v>60</v>
      </c>
      <c r="R2850" s="43" t="str">
        <f t="shared" si="1257"/>
        <v>OZ602</v>
      </c>
      <c r="S2850" s="82" t="str">
        <f t="shared" si="1258"/>
        <v/>
      </c>
      <c r="T2850" s="40">
        <f t="shared" si="1259"/>
        <v>45921</v>
      </c>
      <c r="U2850" s="44">
        <v>2500</v>
      </c>
      <c r="V2850" s="44">
        <f t="shared" si="1260"/>
        <v>0</v>
      </c>
      <c r="W2850" s="77">
        <f t="shared" si="1261"/>
        <v>2500</v>
      </c>
      <c r="X2850" s="78">
        <f t="shared" si="1262"/>
        <v>0</v>
      </c>
      <c r="Y2850" s="44" cm="1">
        <f t="array" ref="Y2850">_xlfn.IFNA(_xlfn.IFS(AND(Q2850&gt;=2000, Q2850&lt;3000), 10000, AND(Q2850&gt;=3000, Q2850&lt;4000), 15000, AND(Q2850&gt;=4000, Q2850&lt;5000), 20000, AND(Q2850&gt;=5000), 25000),0)</f>
        <v>0</v>
      </c>
      <c r="Z2850" s="91">
        <f t="shared" si="1263"/>
        <v>0</v>
      </c>
      <c r="AA2850" s="44">
        <f t="shared" si="1264"/>
        <v>0</v>
      </c>
      <c r="AB2850" s="44"/>
      <c r="AC2850" s="44"/>
      <c r="AD2850" s="44"/>
      <c r="AE2850" s="44">
        <f>VLOOKUP(O2850,정산업데이트!$A$6:$B$12,2,10)</f>
        <v>0</v>
      </c>
      <c r="AF2850" s="44"/>
      <c r="AG2850" s="79">
        <f t="shared" si="1265"/>
        <v>0</v>
      </c>
      <c r="AH2850" s="80">
        <f t="shared" si="1266"/>
        <v>2500</v>
      </c>
      <c r="AI2850" s="93"/>
      <c r="AJ2850" s="84" t="s">
        <v>16026</v>
      </c>
      <c r="AK2850" s="84" t="s">
        <v>73</v>
      </c>
      <c r="AL2850" s="84" t="s">
        <v>16027</v>
      </c>
      <c r="AM2850" s="84" t="s">
        <v>16706</v>
      </c>
      <c r="AN2850" s="84" t="s">
        <v>911</v>
      </c>
      <c r="AO2850" s="84" t="s">
        <v>16707</v>
      </c>
      <c r="AP2850" s="84" t="s">
        <v>16708</v>
      </c>
      <c r="AQ2850" s="84" t="s">
        <v>122</v>
      </c>
      <c r="AR2850" s="85">
        <v>1</v>
      </c>
      <c r="AS2850" s="86">
        <v>1</v>
      </c>
      <c r="AT2850" s="86">
        <v>1E-3</v>
      </c>
      <c r="AU2850" s="86">
        <v>1</v>
      </c>
      <c r="AV2850" s="84" t="s">
        <v>7</v>
      </c>
      <c r="AW2850" s="86">
        <v>60</v>
      </c>
      <c r="AX2850" s="84" t="s">
        <v>68</v>
      </c>
      <c r="AY2850" s="84" t="s">
        <v>68</v>
      </c>
      <c r="AZ2850" s="84" t="s">
        <v>68</v>
      </c>
      <c r="BA2850" s="84" t="s">
        <v>68</v>
      </c>
      <c r="BB2850" s="84" t="s">
        <v>68</v>
      </c>
      <c r="BC2850" s="84" t="s">
        <v>132</v>
      </c>
      <c r="BD2850" s="84" t="s">
        <v>83</v>
      </c>
      <c r="BE2850" s="84" t="s">
        <v>84</v>
      </c>
      <c r="BF2850" s="84" t="s">
        <v>122</v>
      </c>
      <c r="BG2850" s="84" t="s">
        <v>69</v>
      </c>
      <c r="BH2850" s="92" t="s">
        <v>16709</v>
      </c>
      <c r="BI2850" s="84" t="s">
        <v>122</v>
      </c>
      <c r="BJ2850" s="84" t="s">
        <v>16710</v>
      </c>
      <c r="BK2850" s="84" t="s">
        <v>75</v>
      </c>
      <c r="BL2850" s="84" t="s">
        <v>122</v>
      </c>
      <c r="BM2850" s="84" t="s">
        <v>83</v>
      </c>
      <c r="BN2850" s="84" t="s">
        <v>70</v>
      </c>
      <c r="BO2850" s="84" t="s">
        <v>71</v>
      </c>
      <c r="BP2850" s="84" t="s">
        <v>122</v>
      </c>
      <c r="BQ2850" s="84" t="s">
        <v>163</v>
      </c>
    </row>
    <row r="2851" spans="1:69" ht="14.4" x14ac:dyDescent="0.3">
      <c r="A2851" s="40" t="str">
        <f t="shared" si="1240"/>
        <v>2025-09-21</v>
      </c>
      <c r="B2851" s="40" t="str">
        <f t="shared" si="1241"/>
        <v>SYD</v>
      </c>
      <c r="C2851" s="39" t="str">
        <f t="shared" si="1242"/>
        <v>98812563666</v>
      </c>
      <c r="D2851" s="41" t="str">
        <f t="shared" si="1243"/>
        <v>PAU029774017</v>
      </c>
      <c r="E2851" s="41" t="str">
        <f t="shared" si="1244"/>
        <v>596421496841</v>
      </c>
      <c r="F2851" s="39" t="str">
        <f t="shared" si="1245"/>
        <v>2254252</v>
      </c>
      <c r="G2851" s="39" t="str">
        <f t="shared" si="1246"/>
        <v>WISE EXPRESS(AUSTRAPHARM)</v>
      </c>
      <c r="H2851" s="41" t="str">
        <f t="shared" si="1247"/>
        <v>변다미</v>
      </c>
      <c r="I2851" s="39" t="str">
        <f t="shared" si="1248"/>
        <v>34417</v>
      </c>
      <c r="J2851" s="52" t="str">
        <f t="shared" si="1249"/>
        <v/>
      </c>
      <c r="K2851" s="75">
        <f t="shared" si="1250"/>
        <v>1</v>
      </c>
      <c r="L2851" s="76">
        <f t="shared" si="1251"/>
        <v>1</v>
      </c>
      <c r="M2851" s="76">
        <f t="shared" si="1252"/>
        <v>1E-3</v>
      </c>
      <c r="N2851" s="76">
        <f t="shared" si="1253"/>
        <v>1</v>
      </c>
      <c r="O2851" s="42">
        <f t="shared" si="1254"/>
        <v>1</v>
      </c>
      <c r="P2851" s="39" t="str">
        <f t="shared" si="1255"/>
        <v>목록(Manifest)</v>
      </c>
      <c r="Q2851" s="72">
        <f t="shared" si="1256"/>
        <v>60</v>
      </c>
      <c r="R2851" s="43" t="str">
        <f t="shared" si="1257"/>
        <v>OZ602</v>
      </c>
      <c r="S2851" s="82" t="str">
        <f t="shared" si="1258"/>
        <v/>
      </c>
      <c r="T2851" s="40">
        <f t="shared" si="1259"/>
        <v>45921</v>
      </c>
      <c r="U2851" s="44">
        <v>2500</v>
      </c>
      <c r="V2851" s="44">
        <f t="shared" si="1260"/>
        <v>0</v>
      </c>
      <c r="W2851" s="77">
        <f t="shared" si="1261"/>
        <v>2500</v>
      </c>
      <c r="X2851" s="78">
        <f t="shared" si="1262"/>
        <v>0</v>
      </c>
      <c r="Y2851" s="44" cm="1">
        <f t="array" ref="Y2851">_xlfn.IFNA(_xlfn.IFS(AND(Q2851&gt;=2000, Q2851&lt;3000), 10000, AND(Q2851&gt;=3000, Q2851&lt;4000), 15000, AND(Q2851&gt;=4000, Q2851&lt;5000), 20000, AND(Q2851&gt;=5000), 25000),0)</f>
        <v>0</v>
      </c>
      <c r="Z2851" s="91">
        <f t="shared" si="1263"/>
        <v>0</v>
      </c>
      <c r="AA2851" s="44">
        <f t="shared" si="1264"/>
        <v>0</v>
      </c>
      <c r="AB2851" s="44"/>
      <c r="AC2851" s="44"/>
      <c r="AD2851" s="44"/>
      <c r="AE2851" s="44">
        <f>VLOOKUP(O2851,정산업데이트!$A$6:$B$12,2,10)</f>
        <v>0</v>
      </c>
      <c r="AF2851" s="44"/>
      <c r="AG2851" s="79">
        <f t="shared" si="1265"/>
        <v>0</v>
      </c>
      <c r="AH2851" s="80">
        <f t="shared" si="1266"/>
        <v>2500</v>
      </c>
      <c r="AI2851" s="93"/>
      <c r="AJ2851" s="84" t="s">
        <v>16026</v>
      </c>
      <c r="AK2851" s="84" t="s">
        <v>73</v>
      </c>
      <c r="AL2851" s="84" t="s">
        <v>16027</v>
      </c>
      <c r="AM2851" s="84" t="s">
        <v>16711</v>
      </c>
      <c r="AN2851" s="84" t="s">
        <v>16712</v>
      </c>
      <c r="AO2851" s="84" t="s">
        <v>16713</v>
      </c>
      <c r="AP2851" s="84" t="s">
        <v>16714</v>
      </c>
      <c r="AQ2851" s="84" t="s">
        <v>122</v>
      </c>
      <c r="AR2851" s="85">
        <v>1</v>
      </c>
      <c r="AS2851" s="86">
        <v>1</v>
      </c>
      <c r="AT2851" s="86">
        <v>1E-3</v>
      </c>
      <c r="AU2851" s="86">
        <v>1</v>
      </c>
      <c r="AV2851" s="84" t="s">
        <v>7</v>
      </c>
      <c r="AW2851" s="86">
        <v>60</v>
      </c>
      <c r="AX2851" s="84" t="s">
        <v>68</v>
      </c>
      <c r="AY2851" s="84" t="s">
        <v>68</v>
      </c>
      <c r="AZ2851" s="84" t="s">
        <v>68</v>
      </c>
      <c r="BA2851" s="84" t="s">
        <v>68</v>
      </c>
      <c r="BB2851" s="84" t="s">
        <v>68</v>
      </c>
      <c r="BC2851" s="84" t="s">
        <v>132</v>
      </c>
      <c r="BD2851" s="84" t="s">
        <v>83</v>
      </c>
      <c r="BE2851" s="84" t="s">
        <v>84</v>
      </c>
      <c r="BF2851" s="84" t="s">
        <v>122</v>
      </c>
      <c r="BG2851" s="84" t="s">
        <v>69</v>
      </c>
      <c r="BH2851" s="92" t="s">
        <v>16715</v>
      </c>
      <c r="BI2851" s="84" t="s">
        <v>122</v>
      </c>
      <c r="BJ2851" s="84" t="s">
        <v>16716</v>
      </c>
      <c r="BK2851" s="84" t="s">
        <v>75</v>
      </c>
      <c r="BL2851" s="84" t="s">
        <v>122</v>
      </c>
      <c r="BM2851" s="84" t="s">
        <v>83</v>
      </c>
      <c r="BN2851" s="84" t="s">
        <v>70</v>
      </c>
      <c r="BO2851" s="84" t="s">
        <v>71</v>
      </c>
      <c r="BP2851" s="84" t="s">
        <v>122</v>
      </c>
      <c r="BQ2851" s="84" t="s">
        <v>163</v>
      </c>
    </row>
    <row r="2852" spans="1:69" ht="14.4" x14ac:dyDescent="0.3">
      <c r="A2852" s="40" t="str">
        <f t="shared" si="1240"/>
        <v>2025-09-21</v>
      </c>
      <c r="B2852" s="40" t="str">
        <f t="shared" si="1241"/>
        <v>SYD</v>
      </c>
      <c r="C2852" s="39" t="str">
        <f t="shared" si="1242"/>
        <v>98812563666</v>
      </c>
      <c r="D2852" s="41" t="str">
        <f t="shared" si="1243"/>
        <v>PAU029774016</v>
      </c>
      <c r="E2852" s="41" t="str">
        <f t="shared" si="1244"/>
        <v>596421496852</v>
      </c>
      <c r="F2852" s="39" t="str">
        <f t="shared" si="1245"/>
        <v>2254252</v>
      </c>
      <c r="G2852" s="39" t="str">
        <f t="shared" si="1246"/>
        <v>WISE EXPRESS(AUSTRAPHARM)</v>
      </c>
      <c r="H2852" s="41" t="str">
        <f t="shared" si="1247"/>
        <v>양호진</v>
      </c>
      <c r="I2852" s="39" t="str">
        <f t="shared" si="1248"/>
        <v>44948</v>
      </c>
      <c r="J2852" s="52" t="str">
        <f t="shared" si="1249"/>
        <v/>
      </c>
      <c r="K2852" s="75">
        <f t="shared" si="1250"/>
        <v>1</v>
      </c>
      <c r="L2852" s="76">
        <f t="shared" si="1251"/>
        <v>1</v>
      </c>
      <c r="M2852" s="76">
        <f t="shared" si="1252"/>
        <v>1E-3</v>
      </c>
      <c r="N2852" s="76">
        <f t="shared" si="1253"/>
        <v>1</v>
      </c>
      <c r="O2852" s="42">
        <f t="shared" si="1254"/>
        <v>1</v>
      </c>
      <c r="P2852" s="39" t="str">
        <f t="shared" si="1255"/>
        <v>목록(Manifest)</v>
      </c>
      <c r="Q2852" s="72">
        <f t="shared" si="1256"/>
        <v>60</v>
      </c>
      <c r="R2852" s="43" t="str">
        <f t="shared" si="1257"/>
        <v>OZ602</v>
      </c>
      <c r="S2852" s="82" t="str">
        <f t="shared" si="1258"/>
        <v/>
      </c>
      <c r="T2852" s="40">
        <f t="shared" si="1259"/>
        <v>45921</v>
      </c>
      <c r="U2852" s="44">
        <v>2500</v>
      </c>
      <c r="V2852" s="44">
        <f t="shared" si="1260"/>
        <v>0</v>
      </c>
      <c r="W2852" s="77">
        <f t="shared" si="1261"/>
        <v>2500</v>
      </c>
      <c r="X2852" s="78">
        <f t="shared" si="1262"/>
        <v>0</v>
      </c>
      <c r="Y2852" s="44" cm="1">
        <f t="array" ref="Y2852">_xlfn.IFNA(_xlfn.IFS(AND(Q2852&gt;=2000, Q2852&lt;3000), 10000, AND(Q2852&gt;=3000, Q2852&lt;4000), 15000, AND(Q2852&gt;=4000, Q2852&lt;5000), 20000, AND(Q2852&gt;=5000), 25000),0)</f>
        <v>0</v>
      </c>
      <c r="Z2852" s="91">
        <f t="shared" si="1263"/>
        <v>0</v>
      </c>
      <c r="AA2852" s="44">
        <f t="shared" si="1264"/>
        <v>0</v>
      </c>
      <c r="AB2852" s="44"/>
      <c r="AC2852" s="44"/>
      <c r="AD2852" s="44"/>
      <c r="AE2852" s="44">
        <f>VLOOKUP(O2852,정산업데이트!$A$6:$B$12,2,10)</f>
        <v>0</v>
      </c>
      <c r="AF2852" s="44"/>
      <c r="AG2852" s="79">
        <f t="shared" si="1265"/>
        <v>0</v>
      </c>
      <c r="AH2852" s="80">
        <f t="shared" si="1266"/>
        <v>2500</v>
      </c>
      <c r="AI2852" s="93"/>
      <c r="AJ2852" s="84" t="s">
        <v>16026</v>
      </c>
      <c r="AK2852" s="84" t="s">
        <v>73</v>
      </c>
      <c r="AL2852" s="84" t="s">
        <v>16027</v>
      </c>
      <c r="AM2852" s="84" t="s">
        <v>16717</v>
      </c>
      <c r="AN2852" s="84" t="s">
        <v>16718</v>
      </c>
      <c r="AO2852" s="84" t="s">
        <v>16719</v>
      </c>
      <c r="AP2852" s="84" t="s">
        <v>16720</v>
      </c>
      <c r="AQ2852" s="84" t="s">
        <v>122</v>
      </c>
      <c r="AR2852" s="85">
        <v>1</v>
      </c>
      <c r="AS2852" s="86">
        <v>1</v>
      </c>
      <c r="AT2852" s="86">
        <v>1E-3</v>
      </c>
      <c r="AU2852" s="86">
        <v>1</v>
      </c>
      <c r="AV2852" s="84" t="s">
        <v>7</v>
      </c>
      <c r="AW2852" s="86">
        <v>60</v>
      </c>
      <c r="AX2852" s="84" t="s">
        <v>68</v>
      </c>
      <c r="AY2852" s="84" t="s">
        <v>68</v>
      </c>
      <c r="AZ2852" s="84" t="s">
        <v>68</v>
      </c>
      <c r="BA2852" s="84" t="s">
        <v>68</v>
      </c>
      <c r="BB2852" s="84" t="s">
        <v>68</v>
      </c>
      <c r="BC2852" s="84" t="s">
        <v>132</v>
      </c>
      <c r="BD2852" s="84" t="s">
        <v>83</v>
      </c>
      <c r="BE2852" s="84" t="s">
        <v>84</v>
      </c>
      <c r="BF2852" s="84" t="s">
        <v>122</v>
      </c>
      <c r="BG2852" s="84" t="s">
        <v>69</v>
      </c>
      <c r="BH2852" s="92" t="s">
        <v>16721</v>
      </c>
      <c r="BI2852" s="84" t="s">
        <v>122</v>
      </c>
      <c r="BJ2852" s="84" t="s">
        <v>16722</v>
      </c>
      <c r="BK2852" s="84" t="s">
        <v>75</v>
      </c>
      <c r="BL2852" s="84" t="s">
        <v>122</v>
      </c>
      <c r="BM2852" s="84" t="s">
        <v>83</v>
      </c>
      <c r="BN2852" s="84" t="s">
        <v>70</v>
      </c>
      <c r="BO2852" s="84" t="s">
        <v>71</v>
      </c>
      <c r="BP2852" s="84" t="s">
        <v>122</v>
      </c>
      <c r="BQ2852" s="84" t="s">
        <v>163</v>
      </c>
    </row>
    <row r="2853" spans="1:69" ht="14.4" x14ac:dyDescent="0.3">
      <c r="A2853" s="40" t="str">
        <f t="shared" si="1240"/>
        <v>2025-09-21</v>
      </c>
      <c r="B2853" s="40" t="str">
        <f t="shared" si="1241"/>
        <v>SYD</v>
      </c>
      <c r="C2853" s="39" t="str">
        <f t="shared" si="1242"/>
        <v>98812563666</v>
      </c>
      <c r="D2853" s="41" t="str">
        <f t="shared" si="1243"/>
        <v>PAU029774015</v>
      </c>
      <c r="E2853" s="41" t="str">
        <f t="shared" si="1244"/>
        <v>596421496863</v>
      </c>
      <c r="F2853" s="39" t="str">
        <f t="shared" si="1245"/>
        <v>2254252</v>
      </c>
      <c r="G2853" s="39" t="str">
        <f t="shared" si="1246"/>
        <v>WISE EXPRESS(AUSTRAPHARM)</v>
      </c>
      <c r="H2853" s="41" t="str">
        <f t="shared" si="1247"/>
        <v>김지혜</v>
      </c>
      <c r="I2853" s="39" t="str">
        <f t="shared" si="1248"/>
        <v>06942</v>
      </c>
      <c r="J2853" s="52" t="str">
        <f t="shared" si="1249"/>
        <v/>
      </c>
      <c r="K2853" s="75">
        <f t="shared" si="1250"/>
        <v>1</v>
      </c>
      <c r="L2853" s="76">
        <f t="shared" si="1251"/>
        <v>1</v>
      </c>
      <c r="M2853" s="76">
        <f t="shared" si="1252"/>
        <v>1E-3</v>
      </c>
      <c r="N2853" s="76">
        <f t="shared" si="1253"/>
        <v>1</v>
      </c>
      <c r="O2853" s="42">
        <f t="shared" si="1254"/>
        <v>1</v>
      </c>
      <c r="P2853" s="39" t="str">
        <f t="shared" si="1255"/>
        <v>목록(Manifest)</v>
      </c>
      <c r="Q2853" s="72">
        <f t="shared" si="1256"/>
        <v>60</v>
      </c>
      <c r="R2853" s="43" t="str">
        <f t="shared" si="1257"/>
        <v>OZ602</v>
      </c>
      <c r="S2853" s="82" t="str">
        <f t="shared" si="1258"/>
        <v/>
      </c>
      <c r="T2853" s="40">
        <f t="shared" si="1259"/>
        <v>45921</v>
      </c>
      <c r="U2853" s="44">
        <v>2500</v>
      </c>
      <c r="V2853" s="44">
        <f t="shared" si="1260"/>
        <v>0</v>
      </c>
      <c r="W2853" s="77">
        <f t="shared" si="1261"/>
        <v>2500</v>
      </c>
      <c r="X2853" s="78">
        <f t="shared" si="1262"/>
        <v>0</v>
      </c>
      <c r="Y2853" s="44" cm="1">
        <f t="array" ref="Y2853">_xlfn.IFNA(_xlfn.IFS(AND(Q2853&gt;=2000, Q2853&lt;3000), 10000, AND(Q2853&gt;=3000, Q2853&lt;4000), 15000, AND(Q2853&gt;=4000, Q2853&lt;5000), 20000, AND(Q2853&gt;=5000), 25000),0)</f>
        <v>0</v>
      </c>
      <c r="Z2853" s="91">
        <f t="shared" si="1263"/>
        <v>0</v>
      </c>
      <c r="AA2853" s="44">
        <f t="shared" si="1264"/>
        <v>0</v>
      </c>
      <c r="AB2853" s="44"/>
      <c r="AC2853" s="44"/>
      <c r="AD2853" s="44"/>
      <c r="AE2853" s="44">
        <f>VLOOKUP(O2853,정산업데이트!$A$6:$B$12,2,10)</f>
        <v>0</v>
      </c>
      <c r="AF2853" s="44"/>
      <c r="AG2853" s="79">
        <f t="shared" si="1265"/>
        <v>0</v>
      </c>
      <c r="AH2853" s="80">
        <f t="shared" si="1266"/>
        <v>2500</v>
      </c>
      <c r="AI2853" s="93"/>
      <c r="AJ2853" s="84" t="s">
        <v>16026</v>
      </c>
      <c r="AK2853" s="84" t="s">
        <v>73</v>
      </c>
      <c r="AL2853" s="84" t="s">
        <v>16027</v>
      </c>
      <c r="AM2853" s="84" t="s">
        <v>16723</v>
      </c>
      <c r="AN2853" s="84" t="s">
        <v>1067</v>
      </c>
      <c r="AO2853" s="84" t="s">
        <v>16724</v>
      </c>
      <c r="AP2853" s="84" t="s">
        <v>14655</v>
      </c>
      <c r="AQ2853" s="84" t="s">
        <v>122</v>
      </c>
      <c r="AR2853" s="85">
        <v>1</v>
      </c>
      <c r="AS2853" s="86">
        <v>1</v>
      </c>
      <c r="AT2853" s="86">
        <v>1E-3</v>
      </c>
      <c r="AU2853" s="86">
        <v>1</v>
      </c>
      <c r="AV2853" s="84" t="s">
        <v>7</v>
      </c>
      <c r="AW2853" s="86">
        <v>60</v>
      </c>
      <c r="AX2853" s="84" t="s">
        <v>68</v>
      </c>
      <c r="AY2853" s="84" t="s">
        <v>68</v>
      </c>
      <c r="AZ2853" s="84" t="s">
        <v>68</v>
      </c>
      <c r="BA2853" s="84" t="s">
        <v>68</v>
      </c>
      <c r="BB2853" s="84" t="s">
        <v>68</v>
      </c>
      <c r="BC2853" s="84" t="s">
        <v>132</v>
      </c>
      <c r="BD2853" s="84" t="s">
        <v>83</v>
      </c>
      <c r="BE2853" s="84" t="s">
        <v>84</v>
      </c>
      <c r="BF2853" s="84" t="s">
        <v>122</v>
      </c>
      <c r="BG2853" s="84" t="s">
        <v>69</v>
      </c>
      <c r="BH2853" s="92" t="s">
        <v>16725</v>
      </c>
      <c r="BI2853" s="84" t="s">
        <v>122</v>
      </c>
      <c r="BJ2853" s="84" t="s">
        <v>16726</v>
      </c>
      <c r="BK2853" s="84" t="s">
        <v>75</v>
      </c>
      <c r="BL2853" s="84" t="s">
        <v>122</v>
      </c>
      <c r="BM2853" s="84" t="s">
        <v>83</v>
      </c>
      <c r="BN2853" s="84" t="s">
        <v>70</v>
      </c>
      <c r="BO2853" s="84" t="s">
        <v>71</v>
      </c>
      <c r="BP2853" s="84" t="s">
        <v>122</v>
      </c>
      <c r="BQ2853" s="84" t="s">
        <v>163</v>
      </c>
    </row>
    <row r="2854" spans="1:69" ht="14.4" x14ac:dyDescent="0.3">
      <c r="A2854" s="40" t="str">
        <f t="shared" si="1240"/>
        <v>2025-09-21</v>
      </c>
      <c r="B2854" s="40" t="str">
        <f t="shared" si="1241"/>
        <v>SYD</v>
      </c>
      <c r="C2854" s="39" t="str">
        <f t="shared" si="1242"/>
        <v>98812563666</v>
      </c>
      <c r="D2854" s="41" t="str">
        <f t="shared" si="1243"/>
        <v>PAU029774014</v>
      </c>
      <c r="E2854" s="41" t="str">
        <f t="shared" si="1244"/>
        <v>596421496874</v>
      </c>
      <c r="F2854" s="39" t="str">
        <f t="shared" si="1245"/>
        <v>2254252</v>
      </c>
      <c r="G2854" s="39" t="str">
        <f t="shared" si="1246"/>
        <v>WISE EXPRESS(AUSTRAPHARM)</v>
      </c>
      <c r="H2854" s="41" t="str">
        <f t="shared" si="1247"/>
        <v>정재엽</v>
      </c>
      <c r="I2854" s="39" t="str">
        <f t="shared" si="1248"/>
        <v>30127</v>
      </c>
      <c r="J2854" s="52" t="str">
        <f t="shared" si="1249"/>
        <v/>
      </c>
      <c r="K2854" s="75">
        <f t="shared" si="1250"/>
        <v>1</v>
      </c>
      <c r="L2854" s="76">
        <f t="shared" si="1251"/>
        <v>4</v>
      </c>
      <c r="M2854" s="76">
        <f t="shared" si="1252"/>
        <v>1E-3</v>
      </c>
      <c r="N2854" s="76">
        <f t="shared" si="1253"/>
        <v>4</v>
      </c>
      <c r="O2854" s="42">
        <f t="shared" si="1254"/>
        <v>4</v>
      </c>
      <c r="P2854" s="39" t="str">
        <f t="shared" si="1255"/>
        <v>목록(Manifest)</v>
      </c>
      <c r="Q2854" s="72">
        <f t="shared" si="1256"/>
        <v>135</v>
      </c>
      <c r="R2854" s="43" t="str">
        <f t="shared" si="1257"/>
        <v>OZ602</v>
      </c>
      <c r="S2854" s="82" t="str">
        <f t="shared" si="1258"/>
        <v/>
      </c>
      <c r="T2854" s="40">
        <f t="shared" si="1259"/>
        <v>45921</v>
      </c>
      <c r="U2854" s="44">
        <v>2500</v>
      </c>
      <c r="V2854" s="44">
        <f t="shared" si="1260"/>
        <v>0</v>
      </c>
      <c r="W2854" s="77">
        <f t="shared" si="1261"/>
        <v>2500</v>
      </c>
      <c r="X2854" s="78">
        <f t="shared" si="1262"/>
        <v>0</v>
      </c>
      <c r="Y2854" s="44" cm="1">
        <f t="array" ref="Y2854">_xlfn.IFNA(_xlfn.IFS(AND(Q2854&gt;=2000, Q2854&lt;3000), 10000, AND(Q2854&gt;=3000, Q2854&lt;4000), 15000, AND(Q2854&gt;=4000, Q2854&lt;5000), 20000, AND(Q2854&gt;=5000), 25000),0)</f>
        <v>0</v>
      </c>
      <c r="Z2854" s="91">
        <f t="shared" si="1263"/>
        <v>0</v>
      </c>
      <c r="AA2854" s="44">
        <f t="shared" si="1264"/>
        <v>0</v>
      </c>
      <c r="AB2854" s="44"/>
      <c r="AC2854" s="44"/>
      <c r="AD2854" s="44"/>
      <c r="AE2854" s="44">
        <f>VLOOKUP(O2854,정산업데이트!$A$6:$B$12,2,10)</f>
        <v>0</v>
      </c>
      <c r="AF2854" s="44"/>
      <c r="AG2854" s="79">
        <f t="shared" si="1265"/>
        <v>0</v>
      </c>
      <c r="AH2854" s="80">
        <f t="shared" si="1266"/>
        <v>2500</v>
      </c>
      <c r="AI2854" s="93"/>
      <c r="AJ2854" s="84" t="s">
        <v>16026</v>
      </c>
      <c r="AK2854" s="84" t="s">
        <v>73</v>
      </c>
      <c r="AL2854" s="84" t="s">
        <v>16027</v>
      </c>
      <c r="AM2854" s="84" t="s">
        <v>16727</v>
      </c>
      <c r="AN2854" s="84" t="s">
        <v>16728</v>
      </c>
      <c r="AO2854" s="84" t="s">
        <v>16729</v>
      </c>
      <c r="AP2854" s="84" t="s">
        <v>13434</v>
      </c>
      <c r="AQ2854" s="84" t="s">
        <v>122</v>
      </c>
      <c r="AR2854" s="85">
        <v>1</v>
      </c>
      <c r="AS2854" s="86">
        <v>4</v>
      </c>
      <c r="AT2854" s="86">
        <v>1E-3</v>
      </c>
      <c r="AU2854" s="86">
        <v>4</v>
      </c>
      <c r="AV2854" s="84" t="s">
        <v>7</v>
      </c>
      <c r="AW2854" s="86">
        <v>135</v>
      </c>
      <c r="AX2854" s="84" t="s">
        <v>68</v>
      </c>
      <c r="AY2854" s="84" t="s">
        <v>68</v>
      </c>
      <c r="AZ2854" s="84" t="s">
        <v>68</v>
      </c>
      <c r="BA2854" s="84" t="s">
        <v>68</v>
      </c>
      <c r="BB2854" s="84" t="s">
        <v>68</v>
      </c>
      <c r="BC2854" s="84" t="s">
        <v>132</v>
      </c>
      <c r="BD2854" s="84" t="s">
        <v>83</v>
      </c>
      <c r="BE2854" s="84" t="s">
        <v>84</v>
      </c>
      <c r="BF2854" s="84" t="s">
        <v>122</v>
      </c>
      <c r="BG2854" s="84" t="s">
        <v>69</v>
      </c>
      <c r="BH2854" s="92" t="s">
        <v>16730</v>
      </c>
      <c r="BI2854" s="84" t="s">
        <v>122</v>
      </c>
      <c r="BJ2854" s="84" t="s">
        <v>16731</v>
      </c>
      <c r="BK2854" s="84" t="s">
        <v>75</v>
      </c>
      <c r="BL2854" s="84" t="s">
        <v>122</v>
      </c>
      <c r="BM2854" s="84" t="s">
        <v>83</v>
      </c>
      <c r="BN2854" s="84" t="s">
        <v>70</v>
      </c>
      <c r="BO2854" s="84" t="s">
        <v>71</v>
      </c>
      <c r="BP2854" s="84" t="s">
        <v>122</v>
      </c>
      <c r="BQ2854" s="84" t="s">
        <v>163</v>
      </c>
    </row>
    <row r="2855" spans="1:69" ht="14.4" x14ac:dyDescent="0.3">
      <c r="A2855" s="40" t="str">
        <f t="shared" si="1240"/>
        <v>2025-09-21</v>
      </c>
      <c r="B2855" s="40" t="str">
        <f t="shared" si="1241"/>
        <v>SYD</v>
      </c>
      <c r="C2855" s="39" t="str">
        <f t="shared" si="1242"/>
        <v>98812563666</v>
      </c>
      <c r="D2855" s="41" t="str">
        <f t="shared" si="1243"/>
        <v>PAU029774013</v>
      </c>
      <c r="E2855" s="41" t="str">
        <f t="shared" si="1244"/>
        <v>596421496885</v>
      </c>
      <c r="F2855" s="39" t="str">
        <f t="shared" si="1245"/>
        <v>2254252</v>
      </c>
      <c r="G2855" s="39" t="str">
        <f t="shared" si="1246"/>
        <v>WISE EXPRESS(AUSTRAPHARM)</v>
      </c>
      <c r="H2855" s="41" t="str">
        <f t="shared" si="1247"/>
        <v>임영숙</v>
      </c>
      <c r="I2855" s="39" t="str">
        <f t="shared" si="1248"/>
        <v>10091</v>
      </c>
      <c r="J2855" s="52" t="str">
        <f t="shared" si="1249"/>
        <v/>
      </c>
      <c r="K2855" s="75">
        <f t="shared" si="1250"/>
        <v>1</v>
      </c>
      <c r="L2855" s="76">
        <f t="shared" si="1251"/>
        <v>1</v>
      </c>
      <c r="M2855" s="76">
        <f t="shared" si="1252"/>
        <v>1E-3</v>
      </c>
      <c r="N2855" s="76">
        <f t="shared" si="1253"/>
        <v>1</v>
      </c>
      <c r="O2855" s="42">
        <f t="shared" si="1254"/>
        <v>1</v>
      </c>
      <c r="P2855" s="39" t="str">
        <f t="shared" si="1255"/>
        <v>목록(Manifest)</v>
      </c>
      <c r="Q2855" s="72">
        <f t="shared" si="1256"/>
        <v>60</v>
      </c>
      <c r="R2855" s="43" t="str">
        <f t="shared" si="1257"/>
        <v>OZ602</v>
      </c>
      <c r="S2855" s="82" t="str">
        <f t="shared" si="1258"/>
        <v/>
      </c>
      <c r="T2855" s="40">
        <f t="shared" si="1259"/>
        <v>45921</v>
      </c>
      <c r="U2855" s="44">
        <v>2500</v>
      </c>
      <c r="V2855" s="44">
        <f t="shared" si="1260"/>
        <v>0</v>
      </c>
      <c r="W2855" s="77">
        <f t="shared" si="1261"/>
        <v>2500</v>
      </c>
      <c r="X2855" s="78">
        <f t="shared" si="1262"/>
        <v>0</v>
      </c>
      <c r="Y2855" s="44" cm="1">
        <f t="array" ref="Y2855">_xlfn.IFNA(_xlfn.IFS(AND(Q2855&gt;=2000, Q2855&lt;3000), 10000, AND(Q2855&gt;=3000, Q2855&lt;4000), 15000, AND(Q2855&gt;=4000, Q2855&lt;5000), 20000, AND(Q2855&gt;=5000), 25000),0)</f>
        <v>0</v>
      </c>
      <c r="Z2855" s="91">
        <f t="shared" si="1263"/>
        <v>0</v>
      </c>
      <c r="AA2855" s="44">
        <f t="shared" si="1264"/>
        <v>0</v>
      </c>
      <c r="AB2855" s="44"/>
      <c r="AC2855" s="44"/>
      <c r="AD2855" s="44"/>
      <c r="AE2855" s="44">
        <f>VLOOKUP(O2855,정산업데이트!$A$6:$B$12,2,10)</f>
        <v>0</v>
      </c>
      <c r="AF2855" s="44"/>
      <c r="AG2855" s="79">
        <f t="shared" si="1265"/>
        <v>0</v>
      </c>
      <c r="AH2855" s="80">
        <f t="shared" si="1266"/>
        <v>2500</v>
      </c>
      <c r="AI2855" s="93"/>
      <c r="AJ2855" s="84" t="s">
        <v>16026</v>
      </c>
      <c r="AK2855" s="84" t="s">
        <v>73</v>
      </c>
      <c r="AL2855" s="84" t="s">
        <v>16027</v>
      </c>
      <c r="AM2855" s="84" t="s">
        <v>16732</v>
      </c>
      <c r="AN2855" s="84" t="s">
        <v>16733</v>
      </c>
      <c r="AO2855" s="84" t="s">
        <v>16734</v>
      </c>
      <c r="AP2855" s="84" t="s">
        <v>728</v>
      </c>
      <c r="AQ2855" s="84" t="s">
        <v>122</v>
      </c>
      <c r="AR2855" s="85">
        <v>1</v>
      </c>
      <c r="AS2855" s="86">
        <v>1</v>
      </c>
      <c r="AT2855" s="86">
        <v>1E-3</v>
      </c>
      <c r="AU2855" s="86">
        <v>1</v>
      </c>
      <c r="AV2855" s="84" t="s">
        <v>7</v>
      </c>
      <c r="AW2855" s="86">
        <v>60</v>
      </c>
      <c r="AX2855" s="84" t="s">
        <v>68</v>
      </c>
      <c r="AY2855" s="84" t="s">
        <v>68</v>
      </c>
      <c r="AZ2855" s="84" t="s">
        <v>68</v>
      </c>
      <c r="BA2855" s="84" t="s">
        <v>68</v>
      </c>
      <c r="BB2855" s="84" t="s">
        <v>68</v>
      </c>
      <c r="BC2855" s="84" t="s">
        <v>132</v>
      </c>
      <c r="BD2855" s="84" t="s">
        <v>83</v>
      </c>
      <c r="BE2855" s="84" t="s">
        <v>84</v>
      </c>
      <c r="BF2855" s="84" t="s">
        <v>122</v>
      </c>
      <c r="BG2855" s="84" t="s">
        <v>69</v>
      </c>
      <c r="BH2855" s="92" t="s">
        <v>16735</v>
      </c>
      <c r="BI2855" s="84" t="s">
        <v>122</v>
      </c>
      <c r="BJ2855" s="84" t="s">
        <v>16736</v>
      </c>
      <c r="BK2855" s="84" t="s">
        <v>75</v>
      </c>
      <c r="BL2855" s="84" t="s">
        <v>122</v>
      </c>
      <c r="BM2855" s="84" t="s">
        <v>83</v>
      </c>
      <c r="BN2855" s="84" t="s">
        <v>70</v>
      </c>
      <c r="BO2855" s="84" t="s">
        <v>71</v>
      </c>
      <c r="BP2855" s="84" t="s">
        <v>122</v>
      </c>
      <c r="BQ2855" s="84" t="s">
        <v>163</v>
      </c>
    </row>
    <row r="2856" spans="1:69" ht="14.4" x14ac:dyDescent="0.3">
      <c r="A2856" s="40" t="str">
        <f t="shared" si="1240"/>
        <v>2025-09-21</v>
      </c>
      <c r="B2856" s="40" t="str">
        <f t="shared" si="1241"/>
        <v>SYD</v>
      </c>
      <c r="C2856" s="39" t="str">
        <f t="shared" si="1242"/>
        <v>98812563666</v>
      </c>
      <c r="D2856" s="41" t="str">
        <f t="shared" si="1243"/>
        <v>PKR253691916</v>
      </c>
      <c r="E2856" s="41" t="str">
        <f t="shared" si="1244"/>
        <v>596421500805</v>
      </c>
      <c r="F2856" s="39" t="str">
        <f t="shared" si="1245"/>
        <v>2254225</v>
      </c>
      <c r="G2856" s="39" t="str">
        <f t="shared" si="1246"/>
        <v>WISE EXPRESS LOGISTICS PTY LTD</v>
      </c>
      <c r="H2856" s="41" t="str">
        <f t="shared" si="1247"/>
        <v>곽흥수</v>
      </c>
      <c r="I2856" s="39" t="str">
        <f t="shared" si="1248"/>
        <v>59749</v>
      </c>
      <c r="J2856" s="52" t="str">
        <f t="shared" si="1249"/>
        <v/>
      </c>
      <c r="K2856" s="75">
        <f t="shared" si="1250"/>
        <v>1</v>
      </c>
      <c r="L2856" s="76">
        <f t="shared" si="1251"/>
        <v>1.7</v>
      </c>
      <c r="M2856" s="76">
        <f t="shared" si="1252"/>
        <v>1E-3</v>
      </c>
      <c r="N2856" s="76">
        <f t="shared" si="1253"/>
        <v>1.7</v>
      </c>
      <c r="O2856" s="42">
        <f t="shared" si="1254"/>
        <v>2</v>
      </c>
      <c r="P2856" s="39" t="str">
        <f t="shared" si="1255"/>
        <v>일반(목록배제,Normal-Manifest Exception)</v>
      </c>
      <c r="Q2856" s="72">
        <f t="shared" si="1256"/>
        <v>144</v>
      </c>
      <c r="R2856" s="43" t="str">
        <f t="shared" si="1257"/>
        <v>OZ602</v>
      </c>
      <c r="S2856" s="82" t="str">
        <f t="shared" si="1258"/>
        <v/>
      </c>
      <c r="T2856" s="40">
        <f t="shared" si="1259"/>
        <v>45921</v>
      </c>
      <c r="U2856" s="44">
        <v>2500</v>
      </c>
      <c r="V2856" s="44">
        <f t="shared" si="1260"/>
        <v>0</v>
      </c>
      <c r="W2856" s="77">
        <f t="shared" si="1261"/>
        <v>2500</v>
      </c>
      <c r="X2856" s="78">
        <f t="shared" si="1262"/>
        <v>0</v>
      </c>
      <c r="Y2856" s="44" cm="1">
        <f t="array" ref="Y2856">_xlfn.IFNA(_xlfn.IFS(AND(Q2856&gt;=2000, Q2856&lt;3000), 10000, AND(Q2856&gt;=3000, Q2856&lt;4000), 15000, AND(Q2856&gt;=4000, Q2856&lt;5000), 20000, AND(Q2856&gt;=5000), 25000),0)</f>
        <v>0</v>
      </c>
      <c r="Z2856" s="91">
        <f t="shared" si="1263"/>
        <v>300</v>
      </c>
      <c r="AA2856" s="44">
        <f t="shared" si="1264"/>
        <v>0</v>
      </c>
      <c r="AB2856" s="44"/>
      <c r="AC2856" s="44"/>
      <c r="AD2856" s="44"/>
      <c r="AE2856" s="44">
        <f>VLOOKUP(O2856,정산업데이트!$A$6:$B$12,2,10)</f>
        <v>0</v>
      </c>
      <c r="AF2856" s="44"/>
      <c r="AG2856" s="79">
        <f t="shared" si="1265"/>
        <v>300</v>
      </c>
      <c r="AH2856" s="80">
        <f t="shared" si="1266"/>
        <v>2800</v>
      </c>
      <c r="AI2856" s="93"/>
      <c r="AJ2856" s="84" t="s">
        <v>16026</v>
      </c>
      <c r="AK2856" s="84" t="s">
        <v>73</v>
      </c>
      <c r="AL2856" s="84" t="s">
        <v>16027</v>
      </c>
      <c r="AM2856" s="84" t="s">
        <v>16737</v>
      </c>
      <c r="AN2856" s="84" t="s">
        <v>302</v>
      </c>
      <c r="AO2856" s="84" t="s">
        <v>303</v>
      </c>
      <c r="AP2856" s="84" t="s">
        <v>862</v>
      </c>
      <c r="AQ2856" s="84" t="s">
        <v>122</v>
      </c>
      <c r="AR2856" s="85">
        <v>1</v>
      </c>
      <c r="AS2856" s="86">
        <v>1.7</v>
      </c>
      <c r="AT2856" s="86">
        <v>1E-3</v>
      </c>
      <c r="AU2856" s="86">
        <v>1.7</v>
      </c>
      <c r="AV2856" s="84" t="s">
        <v>8</v>
      </c>
      <c r="AW2856" s="86">
        <v>144</v>
      </c>
      <c r="AX2856" s="84" t="s">
        <v>68</v>
      </c>
      <c r="AY2856" s="84" t="s">
        <v>68</v>
      </c>
      <c r="AZ2856" s="84" t="s">
        <v>68</v>
      </c>
      <c r="BA2856" s="84" t="s">
        <v>68</v>
      </c>
      <c r="BB2856" s="84" t="s">
        <v>68</v>
      </c>
      <c r="BC2856" s="84" t="s">
        <v>125</v>
      </c>
      <c r="BD2856" s="84" t="s">
        <v>74</v>
      </c>
      <c r="BE2856" s="84" t="s">
        <v>93</v>
      </c>
      <c r="BF2856" s="84" t="s">
        <v>122</v>
      </c>
      <c r="BG2856" s="84" t="s">
        <v>69</v>
      </c>
      <c r="BH2856" s="92" t="s">
        <v>16738</v>
      </c>
      <c r="BI2856" s="84" t="s">
        <v>122</v>
      </c>
      <c r="BJ2856" s="84" t="s">
        <v>16739</v>
      </c>
      <c r="BK2856" s="84" t="s">
        <v>75</v>
      </c>
      <c r="BL2856" s="84" t="s">
        <v>122</v>
      </c>
      <c r="BM2856" s="84" t="s">
        <v>74</v>
      </c>
      <c r="BN2856" s="84" t="s">
        <v>70</v>
      </c>
      <c r="BO2856" s="84" t="s">
        <v>71</v>
      </c>
      <c r="BP2856" s="84" t="s">
        <v>122</v>
      </c>
      <c r="BQ2856" s="84" t="s">
        <v>163</v>
      </c>
    </row>
    <row r="2857" spans="1:69" ht="14.4" customHeight="1" x14ac:dyDescent="0.3">
      <c r="A2857" s="40" t="str">
        <f t="shared" si="1240"/>
        <v>2025-09-21</v>
      </c>
      <c r="B2857" s="40" t="str">
        <f t="shared" si="1241"/>
        <v>SYD</v>
      </c>
      <c r="C2857" s="39" t="str">
        <f t="shared" si="1242"/>
        <v>98812563666</v>
      </c>
      <c r="D2857" s="41" t="str">
        <f t="shared" si="1243"/>
        <v>PKR253691917</v>
      </c>
      <c r="E2857" s="41" t="str">
        <f t="shared" si="1244"/>
        <v>596421500816</v>
      </c>
      <c r="F2857" s="39" t="str">
        <f t="shared" si="1245"/>
        <v>2254225</v>
      </c>
      <c r="G2857" s="39" t="str">
        <f t="shared" si="1246"/>
        <v>WISE EXPRESS LOGISTICS PTY LTD</v>
      </c>
      <c r="H2857" s="41" t="str">
        <f t="shared" si="1247"/>
        <v>강순복</v>
      </c>
      <c r="I2857" s="39" t="str">
        <f t="shared" si="1248"/>
        <v>22165</v>
      </c>
      <c r="J2857" s="52" t="str">
        <f t="shared" si="1249"/>
        <v/>
      </c>
      <c r="K2857" s="75">
        <f t="shared" si="1250"/>
        <v>1</v>
      </c>
      <c r="L2857" s="76">
        <f t="shared" si="1251"/>
        <v>2.6</v>
      </c>
      <c r="M2857" s="76">
        <f t="shared" si="1252"/>
        <v>1E-3</v>
      </c>
      <c r="N2857" s="76">
        <f t="shared" si="1253"/>
        <v>2.6</v>
      </c>
      <c r="O2857" s="42">
        <f t="shared" si="1254"/>
        <v>3</v>
      </c>
      <c r="P2857" s="39" t="str">
        <f t="shared" si="1255"/>
        <v>일반(목록배제,Normal-Manifest Exception)</v>
      </c>
      <c r="Q2857" s="72">
        <f t="shared" si="1256"/>
        <v>142</v>
      </c>
      <c r="R2857" s="43" t="str">
        <f t="shared" si="1257"/>
        <v>OZ602</v>
      </c>
      <c r="S2857" s="82" t="str">
        <f t="shared" si="1258"/>
        <v/>
      </c>
      <c r="T2857" s="40">
        <f t="shared" si="1259"/>
        <v>45921</v>
      </c>
      <c r="U2857" s="44">
        <v>2500</v>
      </c>
      <c r="V2857" s="44">
        <f t="shared" si="1260"/>
        <v>0</v>
      </c>
      <c r="W2857" s="77">
        <f t="shared" si="1261"/>
        <v>2500</v>
      </c>
      <c r="X2857" s="78">
        <f t="shared" si="1262"/>
        <v>0</v>
      </c>
      <c r="Y2857" s="44" cm="1">
        <f t="array" ref="Y2857">_xlfn.IFNA(_xlfn.IFS(AND(Q2857&gt;=2000, Q2857&lt;3000), 10000, AND(Q2857&gt;=3000, Q2857&lt;4000), 15000, AND(Q2857&gt;=4000, Q2857&lt;5000), 20000, AND(Q2857&gt;=5000), 25000),0)</f>
        <v>0</v>
      </c>
      <c r="Z2857" s="91">
        <f t="shared" si="1263"/>
        <v>300</v>
      </c>
      <c r="AA2857" s="44">
        <f t="shared" si="1264"/>
        <v>0</v>
      </c>
      <c r="AB2857" s="44"/>
      <c r="AC2857" s="44"/>
      <c r="AD2857" s="44"/>
      <c r="AE2857" s="44">
        <f>VLOOKUP(O2857,정산업데이트!$A$6:$B$12,2,10)</f>
        <v>0</v>
      </c>
      <c r="AF2857" s="44"/>
      <c r="AG2857" s="79">
        <f t="shared" si="1265"/>
        <v>300</v>
      </c>
      <c r="AH2857" s="80">
        <f t="shared" si="1266"/>
        <v>2800</v>
      </c>
      <c r="AI2857" s="93"/>
      <c r="AJ2857" s="84" t="s">
        <v>16026</v>
      </c>
      <c r="AK2857" s="84" t="s">
        <v>73</v>
      </c>
      <c r="AL2857" s="84" t="s">
        <v>16027</v>
      </c>
      <c r="AM2857" s="84" t="s">
        <v>16740</v>
      </c>
      <c r="AN2857" s="84" t="s">
        <v>16741</v>
      </c>
      <c r="AO2857" s="84" t="s">
        <v>16742</v>
      </c>
      <c r="AP2857" s="84" t="s">
        <v>16743</v>
      </c>
      <c r="AQ2857" s="84" t="s">
        <v>122</v>
      </c>
      <c r="AR2857" s="85">
        <v>1</v>
      </c>
      <c r="AS2857" s="86">
        <v>2.6</v>
      </c>
      <c r="AT2857" s="86">
        <v>1E-3</v>
      </c>
      <c r="AU2857" s="86">
        <v>2.6</v>
      </c>
      <c r="AV2857" s="84" t="s">
        <v>8</v>
      </c>
      <c r="AW2857" s="86">
        <v>142</v>
      </c>
      <c r="AX2857" s="84" t="s">
        <v>68</v>
      </c>
      <c r="AY2857" s="84" t="s">
        <v>68</v>
      </c>
      <c r="AZ2857" s="84" t="s">
        <v>68</v>
      </c>
      <c r="BA2857" s="84" t="s">
        <v>68</v>
      </c>
      <c r="BB2857" s="84" t="s">
        <v>68</v>
      </c>
      <c r="BC2857" s="84" t="s">
        <v>125</v>
      </c>
      <c r="BD2857" s="84" t="s">
        <v>74</v>
      </c>
      <c r="BE2857" s="84" t="s">
        <v>93</v>
      </c>
      <c r="BF2857" s="84" t="s">
        <v>122</v>
      </c>
      <c r="BG2857" s="84" t="s">
        <v>69</v>
      </c>
      <c r="BH2857" s="92" t="s">
        <v>16744</v>
      </c>
      <c r="BI2857" s="84" t="s">
        <v>122</v>
      </c>
      <c r="BJ2857" s="84" t="s">
        <v>16745</v>
      </c>
      <c r="BK2857" s="84" t="s">
        <v>75</v>
      </c>
      <c r="BL2857" s="84" t="s">
        <v>122</v>
      </c>
      <c r="BM2857" s="84" t="s">
        <v>74</v>
      </c>
      <c r="BN2857" s="84" t="s">
        <v>70</v>
      </c>
      <c r="BO2857" s="84" t="s">
        <v>71</v>
      </c>
      <c r="BP2857" s="84" t="s">
        <v>122</v>
      </c>
      <c r="BQ2857" s="84" t="s">
        <v>163</v>
      </c>
    </row>
    <row r="2858" spans="1:69" ht="14.4" x14ac:dyDescent="0.3">
      <c r="A2858" s="40" t="str">
        <f t="shared" si="1240"/>
        <v>2025-09-21</v>
      </c>
      <c r="B2858" s="40" t="str">
        <f t="shared" si="1241"/>
        <v>SYD</v>
      </c>
      <c r="C2858" s="39" t="str">
        <f t="shared" si="1242"/>
        <v>98812563666</v>
      </c>
      <c r="D2858" s="41" t="str">
        <f t="shared" si="1243"/>
        <v>PKR253691918</v>
      </c>
      <c r="E2858" s="41" t="str">
        <f t="shared" si="1244"/>
        <v>596421500820</v>
      </c>
      <c r="F2858" s="39" t="str">
        <f t="shared" si="1245"/>
        <v>2254225</v>
      </c>
      <c r="G2858" s="39" t="str">
        <f t="shared" si="1246"/>
        <v>WISE EXPRESS LOGISTICS PTY LTD</v>
      </c>
      <c r="H2858" s="41" t="str">
        <f t="shared" si="1247"/>
        <v>김주희</v>
      </c>
      <c r="I2858" s="39" t="str">
        <f t="shared" si="1248"/>
        <v>44433</v>
      </c>
      <c r="J2858" s="52" t="str">
        <f t="shared" si="1249"/>
        <v/>
      </c>
      <c r="K2858" s="75">
        <f t="shared" si="1250"/>
        <v>1</v>
      </c>
      <c r="L2858" s="76">
        <f t="shared" si="1251"/>
        <v>0.3</v>
      </c>
      <c r="M2858" s="76">
        <f t="shared" si="1252"/>
        <v>1E-3</v>
      </c>
      <c r="N2858" s="76">
        <f t="shared" si="1253"/>
        <v>0.3</v>
      </c>
      <c r="O2858" s="42">
        <f t="shared" si="1254"/>
        <v>0.5</v>
      </c>
      <c r="P2858" s="39" t="str">
        <f t="shared" si="1255"/>
        <v>일반(목록배제,Normal-Manifest Exception)</v>
      </c>
      <c r="Q2858" s="72">
        <f t="shared" si="1256"/>
        <v>90</v>
      </c>
      <c r="R2858" s="43" t="str">
        <f t="shared" si="1257"/>
        <v>OZ602</v>
      </c>
      <c r="S2858" s="82" t="str">
        <f t="shared" si="1258"/>
        <v/>
      </c>
      <c r="T2858" s="40">
        <f t="shared" si="1259"/>
        <v>45921</v>
      </c>
      <c r="U2858" s="44">
        <v>2500</v>
      </c>
      <c r="V2858" s="44">
        <f t="shared" si="1260"/>
        <v>0</v>
      </c>
      <c r="W2858" s="77">
        <f t="shared" si="1261"/>
        <v>2500</v>
      </c>
      <c r="X2858" s="78">
        <f t="shared" si="1262"/>
        <v>0</v>
      </c>
      <c r="Y2858" s="44" cm="1">
        <f t="array" ref="Y2858">_xlfn.IFNA(_xlfn.IFS(AND(Q2858&gt;=2000, Q2858&lt;3000), 10000, AND(Q2858&gt;=3000, Q2858&lt;4000), 15000, AND(Q2858&gt;=4000, Q2858&lt;5000), 20000, AND(Q2858&gt;=5000), 25000),0)</f>
        <v>0</v>
      </c>
      <c r="Z2858" s="91">
        <f t="shared" si="1263"/>
        <v>300</v>
      </c>
      <c r="AA2858" s="44">
        <f t="shared" si="1264"/>
        <v>0</v>
      </c>
      <c r="AB2858" s="44"/>
      <c r="AC2858" s="44"/>
      <c r="AD2858" s="44"/>
      <c r="AE2858" s="44">
        <f>VLOOKUP(O2858,정산업데이트!$A$6:$B$12,2,10)</f>
        <v>0</v>
      </c>
      <c r="AF2858" s="44"/>
      <c r="AG2858" s="79">
        <f t="shared" si="1265"/>
        <v>300</v>
      </c>
      <c r="AH2858" s="80">
        <f t="shared" si="1266"/>
        <v>2800</v>
      </c>
      <c r="AI2858" s="93"/>
      <c r="AJ2858" s="84" t="s">
        <v>16026</v>
      </c>
      <c r="AK2858" s="84" t="s">
        <v>73</v>
      </c>
      <c r="AL2858" s="84" t="s">
        <v>16027</v>
      </c>
      <c r="AM2858" s="84" t="s">
        <v>16746</v>
      </c>
      <c r="AN2858" s="84" t="s">
        <v>1721</v>
      </c>
      <c r="AO2858" s="84" t="s">
        <v>16747</v>
      </c>
      <c r="AP2858" s="84" t="s">
        <v>16748</v>
      </c>
      <c r="AQ2858" s="84" t="s">
        <v>122</v>
      </c>
      <c r="AR2858" s="85">
        <v>1</v>
      </c>
      <c r="AS2858" s="86">
        <v>0.3</v>
      </c>
      <c r="AT2858" s="86">
        <v>1E-3</v>
      </c>
      <c r="AU2858" s="86">
        <v>0.3</v>
      </c>
      <c r="AV2858" s="84" t="s">
        <v>8</v>
      </c>
      <c r="AW2858" s="86">
        <v>90</v>
      </c>
      <c r="AX2858" s="84" t="s">
        <v>68</v>
      </c>
      <c r="AY2858" s="84" t="s">
        <v>68</v>
      </c>
      <c r="AZ2858" s="84" t="s">
        <v>68</v>
      </c>
      <c r="BA2858" s="84" t="s">
        <v>68</v>
      </c>
      <c r="BB2858" s="84" t="s">
        <v>122</v>
      </c>
      <c r="BC2858" s="84" t="s">
        <v>125</v>
      </c>
      <c r="BD2858" s="84" t="s">
        <v>74</v>
      </c>
      <c r="BE2858" s="84" t="s">
        <v>93</v>
      </c>
      <c r="BF2858" s="84" t="s">
        <v>122</v>
      </c>
      <c r="BG2858" s="84" t="s">
        <v>69</v>
      </c>
      <c r="BH2858" s="92" t="s">
        <v>16749</v>
      </c>
      <c r="BI2858" s="84" t="s">
        <v>122</v>
      </c>
      <c r="BJ2858" s="84" t="s">
        <v>16750</v>
      </c>
      <c r="BK2858" s="84" t="s">
        <v>75</v>
      </c>
      <c r="BL2858" s="84" t="s">
        <v>122</v>
      </c>
      <c r="BM2858" s="84" t="s">
        <v>74</v>
      </c>
      <c r="BN2858" s="84" t="s">
        <v>70</v>
      </c>
      <c r="BO2858" s="84" t="s">
        <v>71</v>
      </c>
      <c r="BP2858" s="84" t="s">
        <v>122</v>
      </c>
      <c r="BQ2858" s="84" t="s">
        <v>163</v>
      </c>
    </row>
    <row r="2859" spans="1:69" ht="14.4" x14ac:dyDescent="0.3">
      <c r="A2859" s="40" t="str">
        <f t="shared" si="1240"/>
        <v>2025-09-21</v>
      </c>
      <c r="B2859" s="40" t="str">
        <f t="shared" si="1241"/>
        <v>SYD</v>
      </c>
      <c r="C2859" s="39" t="str">
        <f t="shared" si="1242"/>
        <v>98812563666</v>
      </c>
      <c r="D2859" s="41" t="str">
        <f t="shared" si="1243"/>
        <v>PKR253691090</v>
      </c>
      <c r="E2859" s="41" t="str">
        <f t="shared" si="1244"/>
        <v>596421500562</v>
      </c>
      <c r="F2859" s="39" t="str">
        <f t="shared" si="1245"/>
        <v>2254232</v>
      </c>
      <c r="G2859" s="39" t="str">
        <f t="shared" si="1246"/>
        <v>WISE EXPRESS(LIFEGREEN)</v>
      </c>
      <c r="H2859" s="41" t="str">
        <f t="shared" si="1247"/>
        <v>유순희</v>
      </c>
      <c r="I2859" s="39" t="str">
        <f t="shared" si="1248"/>
        <v>06578</v>
      </c>
      <c r="J2859" s="52" t="str">
        <f t="shared" si="1249"/>
        <v/>
      </c>
      <c r="K2859" s="75">
        <f t="shared" si="1250"/>
        <v>1</v>
      </c>
      <c r="L2859" s="76">
        <f t="shared" si="1251"/>
        <v>0.4</v>
      </c>
      <c r="M2859" s="76">
        <f t="shared" si="1252"/>
        <v>1E-3</v>
      </c>
      <c r="N2859" s="76">
        <f t="shared" si="1253"/>
        <v>0.4</v>
      </c>
      <c r="O2859" s="42">
        <f t="shared" si="1254"/>
        <v>0.5</v>
      </c>
      <c r="P2859" s="39" t="str">
        <f t="shared" si="1255"/>
        <v>일반(목록배제,Normal-Manifest Exception)</v>
      </c>
      <c r="Q2859" s="72">
        <f t="shared" si="1256"/>
        <v>83.1</v>
      </c>
      <c r="R2859" s="43" t="str">
        <f t="shared" si="1257"/>
        <v>OZ602</v>
      </c>
      <c r="S2859" s="82" t="str">
        <f t="shared" si="1258"/>
        <v/>
      </c>
      <c r="T2859" s="40">
        <f t="shared" si="1259"/>
        <v>45921</v>
      </c>
      <c r="U2859" s="44">
        <v>2500</v>
      </c>
      <c r="V2859" s="44">
        <f t="shared" si="1260"/>
        <v>0</v>
      </c>
      <c r="W2859" s="77">
        <f t="shared" si="1261"/>
        <v>2500</v>
      </c>
      <c r="X2859" s="78">
        <f t="shared" si="1262"/>
        <v>0</v>
      </c>
      <c r="Y2859" s="44" cm="1">
        <f t="array" ref="Y2859">_xlfn.IFNA(_xlfn.IFS(AND(Q2859&gt;=2000, Q2859&lt;3000), 10000, AND(Q2859&gt;=3000, Q2859&lt;4000), 15000, AND(Q2859&gt;=4000, Q2859&lt;5000), 20000, AND(Q2859&gt;=5000), 25000),0)</f>
        <v>0</v>
      </c>
      <c r="Z2859" s="91">
        <f t="shared" si="1263"/>
        <v>300</v>
      </c>
      <c r="AA2859" s="44">
        <f t="shared" si="1264"/>
        <v>0</v>
      </c>
      <c r="AB2859" s="44"/>
      <c r="AC2859" s="44"/>
      <c r="AD2859" s="44"/>
      <c r="AE2859" s="44">
        <f>VLOOKUP(O2859,정산업데이트!$A$6:$B$12,2,10)</f>
        <v>0</v>
      </c>
      <c r="AF2859" s="44"/>
      <c r="AG2859" s="79">
        <f t="shared" si="1265"/>
        <v>300</v>
      </c>
      <c r="AH2859" s="80">
        <f t="shared" si="1266"/>
        <v>2800</v>
      </c>
      <c r="AI2859" s="93"/>
      <c r="AJ2859" s="84" t="s">
        <v>16026</v>
      </c>
      <c r="AK2859" s="84" t="s">
        <v>73</v>
      </c>
      <c r="AL2859" s="84" t="s">
        <v>16027</v>
      </c>
      <c r="AM2859" s="84" t="s">
        <v>16751</v>
      </c>
      <c r="AN2859" s="84" t="s">
        <v>16752</v>
      </c>
      <c r="AO2859" s="84" t="s">
        <v>16753</v>
      </c>
      <c r="AP2859" s="84" t="s">
        <v>1333</v>
      </c>
      <c r="AQ2859" s="84" t="s">
        <v>122</v>
      </c>
      <c r="AR2859" s="85">
        <v>1</v>
      </c>
      <c r="AS2859" s="86">
        <v>0.4</v>
      </c>
      <c r="AT2859" s="86">
        <v>1E-3</v>
      </c>
      <c r="AU2859" s="86">
        <v>0.4</v>
      </c>
      <c r="AV2859" s="84" t="s">
        <v>8</v>
      </c>
      <c r="AW2859" s="86">
        <v>83.1</v>
      </c>
      <c r="AX2859" s="84" t="s">
        <v>68</v>
      </c>
      <c r="AY2859" s="84" t="s">
        <v>68</v>
      </c>
      <c r="AZ2859" s="84" t="s">
        <v>68</v>
      </c>
      <c r="BA2859" s="84" t="s">
        <v>68</v>
      </c>
      <c r="BB2859" s="84" t="s">
        <v>68</v>
      </c>
      <c r="BC2859" s="84" t="s">
        <v>128</v>
      </c>
      <c r="BD2859" s="84" t="s">
        <v>102</v>
      </c>
      <c r="BE2859" s="84" t="s">
        <v>103</v>
      </c>
      <c r="BF2859" s="84" t="s">
        <v>122</v>
      </c>
      <c r="BG2859" s="84" t="s">
        <v>69</v>
      </c>
      <c r="BH2859" s="92" t="s">
        <v>16754</v>
      </c>
      <c r="BI2859" s="84" t="s">
        <v>122</v>
      </c>
      <c r="BJ2859" s="84" t="s">
        <v>16755</v>
      </c>
      <c r="BK2859" s="84" t="s">
        <v>75</v>
      </c>
      <c r="BL2859" s="84" t="s">
        <v>122</v>
      </c>
      <c r="BM2859" s="84" t="s">
        <v>102</v>
      </c>
      <c r="BN2859" s="84" t="s">
        <v>70</v>
      </c>
      <c r="BO2859" s="84" t="s">
        <v>71</v>
      </c>
      <c r="BP2859" s="84" t="s">
        <v>122</v>
      </c>
      <c r="BQ2859" s="84" t="s">
        <v>163</v>
      </c>
    </row>
    <row r="2860" spans="1:69" ht="14.4" x14ac:dyDescent="0.3">
      <c r="A2860" s="40" t="str">
        <f t="shared" si="1240"/>
        <v>2025-09-21</v>
      </c>
      <c r="B2860" s="40" t="str">
        <f t="shared" si="1241"/>
        <v>SYD</v>
      </c>
      <c r="C2860" s="39" t="str">
        <f t="shared" si="1242"/>
        <v>98812563666</v>
      </c>
      <c r="D2860" s="41" t="str">
        <f t="shared" si="1243"/>
        <v>PKR253675362</v>
      </c>
      <c r="E2860" s="41" t="str">
        <f t="shared" si="1244"/>
        <v>596421497736</v>
      </c>
      <c r="F2860" s="39" t="str">
        <f t="shared" si="1245"/>
        <v>2254264</v>
      </c>
      <c r="G2860" s="39" t="str">
        <f t="shared" si="1246"/>
        <v>WISE EXPRESS(JNHLINK)</v>
      </c>
      <c r="H2860" s="41" t="str">
        <f t="shared" si="1247"/>
        <v>라은교</v>
      </c>
      <c r="I2860" s="39" t="str">
        <f t="shared" si="1248"/>
        <v>28673</v>
      </c>
      <c r="J2860" s="52" t="str">
        <f t="shared" si="1249"/>
        <v/>
      </c>
      <c r="K2860" s="75">
        <f t="shared" si="1250"/>
        <v>1</v>
      </c>
      <c r="L2860" s="76">
        <f t="shared" si="1251"/>
        <v>0.7</v>
      </c>
      <c r="M2860" s="76">
        <f t="shared" si="1252"/>
        <v>1E-3</v>
      </c>
      <c r="N2860" s="76">
        <f t="shared" si="1253"/>
        <v>0.7</v>
      </c>
      <c r="O2860" s="42">
        <f t="shared" si="1254"/>
        <v>1</v>
      </c>
      <c r="P2860" s="39" t="str">
        <f t="shared" si="1255"/>
        <v>목록(Manifest)</v>
      </c>
      <c r="Q2860" s="72">
        <f t="shared" si="1256"/>
        <v>65</v>
      </c>
      <c r="R2860" s="43" t="str">
        <f t="shared" si="1257"/>
        <v>OZ602</v>
      </c>
      <c r="S2860" s="82" t="str">
        <f t="shared" si="1258"/>
        <v/>
      </c>
      <c r="T2860" s="40">
        <f t="shared" si="1259"/>
        <v>45921</v>
      </c>
      <c r="U2860" s="44">
        <v>2500</v>
      </c>
      <c r="V2860" s="44">
        <f t="shared" si="1260"/>
        <v>0</v>
      </c>
      <c r="W2860" s="77">
        <f t="shared" si="1261"/>
        <v>2500</v>
      </c>
      <c r="X2860" s="78">
        <f t="shared" si="1262"/>
        <v>0</v>
      </c>
      <c r="Y2860" s="44" cm="1">
        <f t="array" ref="Y2860">_xlfn.IFNA(_xlfn.IFS(AND(Q2860&gt;=2000, Q2860&lt;3000), 10000, AND(Q2860&gt;=3000, Q2860&lt;4000), 15000, AND(Q2860&gt;=4000, Q2860&lt;5000), 20000, AND(Q2860&gt;=5000), 25000),0)</f>
        <v>0</v>
      </c>
      <c r="Z2860" s="91">
        <f t="shared" si="1263"/>
        <v>0</v>
      </c>
      <c r="AA2860" s="44">
        <f t="shared" si="1264"/>
        <v>0</v>
      </c>
      <c r="AB2860" s="44"/>
      <c r="AC2860" s="44"/>
      <c r="AD2860" s="44"/>
      <c r="AE2860" s="44">
        <f>VLOOKUP(O2860,정산업데이트!$A$6:$B$12,2,10)</f>
        <v>0</v>
      </c>
      <c r="AF2860" s="44"/>
      <c r="AG2860" s="79">
        <f t="shared" si="1265"/>
        <v>0</v>
      </c>
      <c r="AH2860" s="80">
        <f t="shared" si="1266"/>
        <v>2500</v>
      </c>
      <c r="AI2860" s="93"/>
      <c r="AJ2860" s="84" t="s">
        <v>16026</v>
      </c>
      <c r="AK2860" s="84" t="s">
        <v>73</v>
      </c>
      <c r="AL2860" s="84" t="s">
        <v>16027</v>
      </c>
      <c r="AM2860" s="84" t="s">
        <v>16756</v>
      </c>
      <c r="AN2860" s="84" t="s">
        <v>16757</v>
      </c>
      <c r="AO2860" s="84" t="s">
        <v>16758</v>
      </c>
      <c r="AP2860" s="84" t="s">
        <v>16759</v>
      </c>
      <c r="AQ2860" s="84" t="s">
        <v>122</v>
      </c>
      <c r="AR2860" s="85">
        <v>1</v>
      </c>
      <c r="AS2860" s="86">
        <v>0.7</v>
      </c>
      <c r="AT2860" s="86">
        <v>1E-3</v>
      </c>
      <c r="AU2860" s="86">
        <v>0.7</v>
      </c>
      <c r="AV2860" s="84" t="s">
        <v>7</v>
      </c>
      <c r="AW2860" s="86">
        <v>65</v>
      </c>
      <c r="AX2860" s="84" t="s">
        <v>68</v>
      </c>
      <c r="AY2860" s="84" t="s">
        <v>68</v>
      </c>
      <c r="AZ2860" s="84" t="s">
        <v>68</v>
      </c>
      <c r="BA2860" s="84" t="s">
        <v>68</v>
      </c>
      <c r="BB2860" s="84" t="s">
        <v>68</v>
      </c>
      <c r="BC2860" s="84" t="s">
        <v>142</v>
      </c>
      <c r="BD2860" s="84" t="s">
        <v>106</v>
      </c>
      <c r="BE2860" s="84" t="s">
        <v>107</v>
      </c>
      <c r="BF2860" s="84" t="s">
        <v>122</v>
      </c>
      <c r="BG2860" s="84" t="s">
        <v>69</v>
      </c>
      <c r="BH2860" s="92" t="s">
        <v>16760</v>
      </c>
      <c r="BI2860" s="84" t="s">
        <v>122</v>
      </c>
      <c r="BJ2860" s="84" t="s">
        <v>16761</v>
      </c>
      <c r="BK2860" s="84" t="s">
        <v>75</v>
      </c>
      <c r="BL2860" s="84" t="s">
        <v>122</v>
      </c>
      <c r="BM2860" s="84" t="s">
        <v>106</v>
      </c>
      <c r="BN2860" s="84" t="s">
        <v>70</v>
      </c>
      <c r="BO2860" s="84" t="s">
        <v>71</v>
      </c>
      <c r="BP2860" s="84" t="s">
        <v>122</v>
      </c>
      <c r="BQ2860" s="84" t="s">
        <v>163</v>
      </c>
    </row>
    <row r="2861" spans="1:69" ht="14.4" customHeight="1" x14ac:dyDescent="0.3">
      <c r="A2861" s="40" t="str">
        <f t="shared" si="1240"/>
        <v>2025-09-21</v>
      </c>
      <c r="B2861" s="40" t="str">
        <f t="shared" si="1241"/>
        <v>SYD</v>
      </c>
      <c r="C2861" s="39" t="str">
        <f t="shared" si="1242"/>
        <v>98812563666</v>
      </c>
      <c r="D2861" s="41" t="str">
        <f t="shared" si="1243"/>
        <v>PKR253675363</v>
      </c>
      <c r="E2861" s="41" t="str">
        <f t="shared" si="1244"/>
        <v>596421497740</v>
      </c>
      <c r="F2861" s="39" t="str">
        <f t="shared" si="1245"/>
        <v>2254264</v>
      </c>
      <c r="G2861" s="39" t="str">
        <f t="shared" si="1246"/>
        <v>WISE EXPRESS(JNHLINK)</v>
      </c>
      <c r="H2861" s="41" t="str">
        <f t="shared" si="1247"/>
        <v>유영미</v>
      </c>
      <c r="I2861" s="39" t="str">
        <f t="shared" si="1248"/>
        <v>13611</v>
      </c>
      <c r="J2861" s="52" t="str">
        <f t="shared" si="1249"/>
        <v/>
      </c>
      <c r="K2861" s="75">
        <f t="shared" si="1250"/>
        <v>1</v>
      </c>
      <c r="L2861" s="76">
        <f t="shared" si="1251"/>
        <v>0.7</v>
      </c>
      <c r="M2861" s="76">
        <f t="shared" si="1252"/>
        <v>1E-3</v>
      </c>
      <c r="N2861" s="76">
        <f t="shared" si="1253"/>
        <v>0.7</v>
      </c>
      <c r="O2861" s="42">
        <f t="shared" si="1254"/>
        <v>1</v>
      </c>
      <c r="P2861" s="39" t="str">
        <f t="shared" si="1255"/>
        <v>목록(Manifest)</v>
      </c>
      <c r="Q2861" s="72">
        <f t="shared" si="1256"/>
        <v>65</v>
      </c>
      <c r="R2861" s="43" t="str">
        <f t="shared" si="1257"/>
        <v>OZ602</v>
      </c>
      <c r="S2861" s="82" t="str">
        <f t="shared" si="1258"/>
        <v/>
      </c>
      <c r="T2861" s="40">
        <f t="shared" si="1259"/>
        <v>45921</v>
      </c>
      <c r="U2861" s="44">
        <v>2500</v>
      </c>
      <c r="V2861" s="44">
        <f t="shared" si="1260"/>
        <v>0</v>
      </c>
      <c r="W2861" s="77">
        <f t="shared" si="1261"/>
        <v>2500</v>
      </c>
      <c r="X2861" s="78">
        <f t="shared" si="1262"/>
        <v>0</v>
      </c>
      <c r="Y2861" s="44" cm="1">
        <f t="array" ref="Y2861">_xlfn.IFNA(_xlfn.IFS(AND(Q2861&gt;=2000, Q2861&lt;3000), 10000, AND(Q2861&gt;=3000, Q2861&lt;4000), 15000, AND(Q2861&gt;=4000, Q2861&lt;5000), 20000, AND(Q2861&gt;=5000), 25000),0)</f>
        <v>0</v>
      </c>
      <c r="Z2861" s="91">
        <f t="shared" si="1263"/>
        <v>0</v>
      </c>
      <c r="AA2861" s="44">
        <f t="shared" si="1264"/>
        <v>0</v>
      </c>
      <c r="AB2861" s="44"/>
      <c r="AC2861" s="44"/>
      <c r="AD2861" s="44"/>
      <c r="AE2861" s="44">
        <f>VLOOKUP(O2861,정산업데이트!$A$6:$B$12,2,10)</f>
        <v>0</v>
      </c>
      <c r="AF2861" s="44"/>
      <c r="AG2861" s="79">
        <f t="shared" si="1265"/>
        <v>0</v>
      </c>
      <c r="AH2861" s="80">
        <f t="shared" si="1266"/>
        <v>2500</v>
      </c>
      <c r="AJ2861" s="84" t="s">
        <v>16026</v>
      </c>
      <c r="AK2861" s="84" t="s">
        <v>73</v>
      </c>
      <c r="AL2861" s="84" t="s">
        <v>16027</v>
      </c>
      <c r="AM2861" s="84" t="s">
        <v>16762</v>
      </c>
      <c r="AN2861" s="84" t="s">
        <v>16763</v>
      </c>
      <c r="AO2861" s="84" t="s">
        <v>16764</v>
      </c>
      <c r="AP2861" s="84" t="s">
        <v>16765</v>
      </c>
      <c r="AQ2861" s="84" t="s">
        <v>122</v>
      </c>
      <c r="AR2861" s="85">
        <v>1</v>
      </c>
      <c r="AS2861" s="86">
        <v>0.7</v>
      </c>
      <c r="AT2861" s="86">
        <v>1E-3</v>
      </c>
      <c r="AU2861" s="86">
        <v>0.7</v>
      </c>
      <c r="AV2861" s="84" t="s">
        <v>7</v>
      </c>
      <c r="AW2861" s="86">
        <v>65</v>
      </c>
      <c r="AX2861" s="84" t="s">
        <v>68</v>
      </c>
      <c r="AY2861" s="84" t="s">
        <v>68</v>
      </c>
      <c r="AZ2861" s="84" t="s">
        <v>68</v>
      </c>
      <c r="BA2861" s="84" t="s">
        <v>68</v>
      </c>
      <c r="BB2861" s="84" t="s">
        <v>68</v>
      </c>
      <c r="BC2861" s="84" t="s">
        <v>142</v>
      </c>
      <c r="BD2861" s="84" t="s">
        <v>106</v>
      </c>
      <c r="BE2861" s="84" t="s">
        <v>107</v>
      </c>
      <c r="BF2861" s="84" t="s">
        <v>122</v>
      </c>
      <c r="BG2861" s="84" t="s">
        <v>69</v>
      </c>
      <c r="BH2861" s="92" t="s">
        <v>16766</v>
      </c>
      <c r="BI2861" s="84" t="s">
        <v>122</v>
      </c>
      <c r="BJ2861" s="84" t="s">
        <v>16767</v>
      </c>
      <c r="BK2861" s="84" t="s">
        <v>75</v>
      </c>
      <c r="BL2861" s="84" t="s">
        <v>122</v>
      </c>
      <c r="BM2861" s="84" t="s">
        <v>106</v>
      </c>
      <c r="BN2861" s="84" t="s">
        <v>70</v>
      </c>
      <c r="BO2861" s="84" t="s">
        <v>71</v>
      </c>
      <c r="BP2861" s="84" t="s">
        <v>122</v>
      </c>
      <c r="BQ2861" s="84" t="s">
        <v>163</v>
      </c>
    </row>
    <row r="2862" spans="1:69" ht="14.4" x14ac:dyDescent="0.3">
      <c r="A2862" s="40" t="str">
        <f t="shared" si="1240"/>
        <v>2025-09-21</v>
      </c>
      <c r="B2862" s="40" t="str">
        <f t="shared" si="1241"/>
        <v>SYD</v>
      </c>
      <c r="C2862" s="39" t="str">
        <f t="shared" si="1242"/>
        <v>98812563666</v>
      </c>
      <c r="D2862" s="41" t="str">
        <f t="shared" si="1243"/>
        <v>PKR253675364</v>
      </c>
      <c r="E2862" s="41" t="str">
        <f t="shared" si="1244"/>
        <v>596421497751</v>
      </c>
      <c r="F2862" s="39" t="str">
        <f t="shared" si="1245"/>
        <v>2254264</v>
      </c>
      <c r="G2862" s="39" t="str">
        <f t="shared" si="1246"/>
        <v>WISE EXPRESS(JNHLINK)</v>
      </c>
      <c r="H2862" s="41" t="str">
        <f t="shared" si="1247"/>
        <v>김한주</v>
      </c>
      <c r="I2862" s="39" t="str">
        <f t="shared" si="1248"/>
        <v>22716</v>
      </c>
      <c r="J2862" s="52" t="str">
        <f t="shared" si="1249"/>
        <v/>
      </c>
      <c r="K2862" s="75">
        <f t="shared" si="1250"/>
        <v>1</v>
      </c>
      <c r="L2862" s="76">
        <f t="shared" si="1251"/>
        <v>0.7</v>
      </c>
      <c r="M2862" s="76">
        <f t="shared" si="1252"/>
        <v>1E-3</v>
      </c>
      <c r="N2862" s="76">
        <f t="shared" si="1253"/>
        <v>0.7</v>
      </c>
      <c r="O2862" s="42">
        <f t="shared" si="1254"/>
        <v>1</v>
      </c>
      <c r="P2862" s="39" t="str">
        <f t="shared" si="1255"/>
        <v>목록(Manifest)</v>
      </c>
      <c r="Q2862" s="72">
        <f t="shared" si="1256"/>
        <v>65</v>
      </c>
      <c r="R2862" s="43" t="str">
        <f t="shared" si="1257"/>
        <v>OZ602</v>
      </c>
      <c r="S2862" s="82" t="str">
        <f t="shared" si="1258"/>
        <v/>
      </c>
      <c r="T2862" s="40">
        <f t="shared" si="1259"/>
        <v>45921</v>
      </c>
      <c r="U2862" s="44">
        <v>2500</v>
      </c>
      <c r="V2862" s="44">
        <f t="shared" si="1260"/>
        <v>0</v>
      </c>
      <c r="W2862" s="77">
        <f t="shared" si="1261"/>
        <v>2500</v>
      </c>
      <c r="X2862" s="78">
        <f t="shared" si="1262"/>
        <v>0</v>
      </c>
      <c r="Y2862" s="44" cm="1">
        <f t="array" ref="Y2862">_xlfn.IFNA(_xlfn.IFS(AND(Q2862&gt;=2000, Q2862&lt;3000), 10000, AND(Q2862&gt;=3000, Q2862&lt;4000), 15000, AND(Q2862&gt;=4000, Q2862&lt;5000), 20000, AND(Q2862&gt;=5000), 25000),0)</f>
        <v>0</v>
      </c>
      <c r="Z2862" s="91">
        <f t="shared" si="1263"/>
        <v>0</v>
      </c>
      <c r="AA2862" s="44">
        <f t="shared" si="1264"/>
        <v>0</v>
      </c>
      <c r="AB2862" s="44"/>
      <c r="AC2862" s="44"/>
      <c r="AD2862" s="44"/>
      <c r="AE2862" s="44">
        <f>VLOOKUP(O2862,정산업데이트!$A$6:$B$12,2,10)</f>
        <v>0</v>
      </c>
      <c r="AF2862" s="44"/>
      <c r="AG2862" s="79">
        <f t="shared" si="1265"/>
        <v>0</v>
      </c>
      <c r="AH2862" s="80">
        <f t="shared" si="1266"/>
        <v>2500</v>
      </c>
      <c r="AJ2862" s="84" t="s">
        <v>16026</v>
      </c>
      <c r="AK2862" s="84" t="s">
        <v>73</v>
      </c>
      <c r="AL2862" s="84" t="s">
        <v>16027</v>
      </c>
      <c r="AM2862" s="84" t="s">
        <v>16768</v>
      </c>
      <c r="AN2862" s="84" t="s">
        <v>16769</v>
      </c>
      <c r="AO2862" s="84" t="s">
        <v>16770</v>
      </c>
      <c r="AP2862" s="84" t="s">
        <v>16771</v>
      </c>
      <c r="AQ2862" s="84" t="s">
        <v>122</v>
      </c>
      <c r="AR2862" s="85">
        <v>1</v>
      </c>
      <c r="AS2862" s="86">
        <v>0.7</v>
      </c>
      <c r="AT2862" s="86">
        <v>1E-3</v>
      </c>
      <c r="AU2862" s="86">
        <v>0.7</v>
      </c>
      <c r="AV2862" s="84" t="s">
        <v>7</v>
      </c>
      <c r="AW2862" s="86">
        <v>65</v>
      </c>
      <c r="AX2862" s="84" t="s">
        <v>68</v>
      </c>
      <c r="AY2862" s="84" t="s">
        <v>68</v>
      </c>
      <c r="AZ2862" s="84" t="s">
        <v>68</v>
      </c>
      <c r="BA2862" s="84" t="s">
        <v>68</v>
      </c>
      <c r="BB2862" s="84" t="s">
        <v>68</v>
      </c>
      <c r="BC2862" s="84" t="s">
        <v>142</v>
      </c>
      <c r="BD2862" s="84" t="s">
        <v>106</v>
      </c>
      <c r="BE2862" s="84" t="s">
        <v>107</v>
      </c>
      <c r="BF2862" s="84" t="s">
        <v>122</v>
      </c>
      <c r="BG2862" s="84" t="s">
        <v>69</v>
      </c>
      <c r="BH2862" s="92" t="s">
        <v>16772</v>
      </c>
      <c r="BI2862" s="84" t="s">
        <v>122</v>
      </c>
      <c r="BJ2862" s="84" t="s">
        <v>16773</v>
      </c>
      <c r="BK2862" s="84" t="s">
        <v>75</v>
      </c>
      <c r="BL2862" s="84" t="s">
        <v>122</v>
      </c>
      <c r="BM2862" s="84" t="s">
        <v>106</v>
      </c>
      <c r="BN2862" s="84" t="s">
        <v>70</v>
      </c>
      <c r="BO2862" s="84" t="s">
        <v>71</v>
      </c>
      <c r="BP2862" s="84" t="s">
        <v>122</v>
      </c>
      <c r="BQ2862" s="84" t="s">
        <v>163</v>
      </c>
    </row>
    <row r="2863" spans="1:69" ht="14.4" x14ac:dyDescent="0.3">
      <c r="A2863" s="40" t="str">
        <f t="shared" si="1240"/>
        <v>2025-09-21</v>
      </c>
      <c r="B2863" s="40" t="str">
        <f t="shared" si="1241"/>
        <v>SYD</v>
      </c>
      <c r="C2863" s="39" t="str">
        <f t="shared" si="1242"/>
        <v>98812563666</v>
      </c>
      <c r="D2863" s="41" t="str">
        <f t="shared" si="1243"/>
        <v>PKR253675365</v>
      </c>
      <c r="E2863" s="41" t="str">
        <f t="shared" si="1244"/>
        <v>596421497762</v>
      </c>
      <c r="F2863" s="39" t="str">
        <f t="shared" si="1245"/>
        <v>2254264</v>
      </c>
      <c r="G2863" s="39" t="str">
        <f t="shared" si="1246"/>
        <v>WISE EXPRESS(JNHLINK)</v>
      </c>
      <c r="H2863" s="41" t="str">
        <f t="shared" si="1247"/>
        <v>김영희</v>
      </c>
      <c r="I2863" s="39" t="str">
        <f t="shared" si="1248"/>
        <v>42763</v>
      </c>
      <c r="J2863" s="52" t="str">
        <f t="shared" si="1249"/>
        <v/>
      </c>
      <c r="K2863" s="75">
        <f t="shared" si="1250"/>
        <v>1</v>
      </c>
      <c r="L2863" s="76">
        <f t="shared" si="1251"/>
        <v>0.7</v>
      </c>
      <c r="M2863" s="76">
        <f t="shared" si="1252"/>
        <v>1E-3</v>
      </c>
      <c r="N2863" s="76">
        <f t="shared" si="1253"/>
        <v>0.7</v>
      </c>
      <c r="O2863" s="42">
        <f t="shared" si="1254"/>
        <v>1</v>
      </c>
      <c r="P2863" s="39" t="str">
        <f t="shared" si="1255"/>
        <v>목록(Manifest)</v>
      </c>
      <c r="Q2863" s="72">
        <f t="shared" si="1256"/>
        <v>65</v>
      </c>
      <c r="R2863" s="43" t="str">
        <f t="shared" si="1257"/>
        <v>OZ602</v>
      </c>
      <c r="S2863" s="82" t="str">
        <f t="shared" si="1258"/>
        <v/>
      </c>
      <c r="T2863" s="40">
        <f t="shared" si="1259"/>
        <v>45921</v>
      </c>
      <c r="U2863" s="44">
        <v>2500</v>
      </c>
      <c r="V2863" s="44">
        <f t="shared" si="1260"/>
        <v>0</v>
      </c>
      <c r="W2863" s="77">
        <f t="shared" si="1261"/>
        <v>2500</v>
      </c>
      <c r="X2863" s="78">
        <f t="shared" si="1262"/>
        <v>0</v>
      </c>
      <c r="Y2863" s="44" cm="1">
        <f t="array" ref="Y2863">_xlfn.IFNA(_xlfn.IFS(AND(Q2863&gt;=2000, Q2863&lt;3000), 10000, AND(Q2863&gt;=3000, Q2863&lt;4000), 15000, AND(Q2863&gt;=4000, Q2863&lt;5000), 20000, AND(Q2863&gt;=5000), 25000),0)</f>
        <v>0</v>
      </c>
      <c r="Z2863" s="91">
        <f t="shared" si="1263"/>
        <v>0</v>
      </c>
      <c r="AA2863" s="44">
        <f t="shared" si="1264"/>
        <v>0</v>
      </c>
      <c r="AB2863" s="44"/>
      <c r="AC2863" s="44"/>
      <c r="AD2863" s="44"/>
      <c r="AE2863" s="44">
        <f>VLOOKUP(O2863,정산업데이트!$A$6:$B$12,2,10)</f>
        <v>0</v>
      </c>
      <c r="AF2863" s="44"/>
      <c r="AG2863" s="79">
        <f t="shared" si="1265"/>
        <v>0</v>
      </c>
      <c r="AH2863" s="80">
        <f t="shared" si="1266"/>
        <v>2500</v>
      </c>
      <c r="AI2863" s="93"/>
      <c r="AJ2863" s="84" t="s">
        <v>16026</v>
      </c>
      <c r="AK2863" s="84" t="s">
        <v>73</v>
      </c>
      <c r="AL2863" s="84" t="s">
        <v>16027</v>
      </c>
      <c r="AM2863" s="84" t="s">
        <v>16774</v>
      </c>
      <c r="AN2863" s="84" t="s">
        <v>281</v>
      </c>
      <c r="AO2863" s="84" t="s">
        <v>10479</v>
      </c>
      <c r="AP2863" s="84" t="s">
        <v>10480</v>
      </c>
      <c r="AQ2863" s="84" t="s">
        <v>122</v>
      </c>
      <c r="AR2863" s="85">
        <v>1</v>
      </c>
      <c r="AS2863" s="86">
        <v>0.7</v>
      </c>
      <c r="AT2863" s="86">
        <v>1E-3</v>
      </c>
      <c r="AU2863" s="86">
        <v>0.7</v>
      </c>
      <c r="AV2863" s="84" t="s">
        <v>7</v>
      </c>
      <c r="AW2863" s="86">
        <v>65</v>
      </c>
      <c r="AX2863" s="84" t="s">
        <v>68</v>
      </c>
      <c r="AY2863" s="84" t="s">
        <v>68</v>
      </c>
      <c r="AZ2863" s="84" t="s">
        <v>68</v>
      </c>
      <c r="BA2863" s="84" t="s">
        <v>68</v>
      </c>
      <c r="BB2863" s="84" t="s">
        <v>68</v>
      </c>
      <c r="BC2863" s="84" t="s">
        <v>142</v>
      </c>
      <c r="BD2863" s="84" t="s">
        <v>106</v>
      </c>
      <c r="BE2863" s="84" t="s">
        <v>107</v>
      </c>
      <c r="BF2863" s="84" t="s">
        <v>122</v>
      </c>
      <c r="BG2863" s="84" t="s">
        <v>69</v>
      </c>
      <c r="BH2863" s="92" t="s">
        <v>16775</v>
      </c>
      <c r="BI2863" s="84" t="s">
        <v>122</v>
      </c>
      <c r="BJ2863" s="84" t="s">
        <v>16776</v>
      </c>
      <c r="BK2863" s="84" t="s">
        <v>75</v>
      </c>
      <c r="BL2863" s="84" t="s">
        <v>122</v>
      </c>
      <c r="BM2863" s="84" t="s">
        <v>106</v>
      </c>
      <c r="BN2863" s="84" t="s">
        <v>70</v>
      </c>
      <c r="BO2863" s="84" t="s">
        <v>71</v>
      </c>
      <c r="BP2863" s="84" t="s">
        <v>122</v>
      </c>
      <c r="BQ2863" s="84" t="s">
        <v>163</v>
      </c>
    </row>
    <row r="2864" spans="1:69" ht="14.4" x14ac:dyDescent="0.3">
      <c r="A2864" s="40" t="str">
        <f t="shared" si="1240"/>
        <v>2025-09-21</v>
      </c>
      <c r="B2864" s="40" t="str">
        <f t="shared" si="1241"/>
        <v>SYD</v>
      </c>
      <c r="C2864" s="39" t="str">
        <f t="shared" si="1242"/>
        <v>98812563666</v>
      </c>
      <c r="D2864" s="41" t="str">
        <f t="shared" si="1243"/>
        <v>PKR253675366</v>
      </c>
      <c r="E2864" s="41" t="str">
        <f t="shared" si="1244"/>
        <v>596421497773</v>
      </c>
      <c r="F2864" s="39" t="str">
        <f t="shared" si="1245"/>
        <v>2254264</v>
      </c>
      <c r="G2864" s="39" t="str">
        <f t="shared" si="1246"/>
        <v>WISE EXPRESS(JNHLINK)</v>
      </c>
      <c r="H2864" s="41" t="str">
        <f t="shared" si="1247"/>
        <v>김다빈</v>
      </c>
      <c r="I2864" s="39" t="str">
        <f t="shared" si="1248"/>
        <v>04701</v>
      </c>
      <c r="J2864" s="52" t="str">
        <f t="shared" si="1249"/>
        <v/>
      </c>
      <c r="K2864" s="75">
        <f t="shared" si="1250"/>
        <v>1</v>
      </c>
      <c r="L2864" s="76">
        <f t="shared" si="1251"/>
        <v>1.4</v>
      </c>
      <c r="M2864" s="76">
        <f t="shared" si="1252"/>
        <v>1E-3</v>
      </c>
      <c r="N2864" s="76">
        <f t="shared" si="1253"/>
        <v>1.4</v>
      </c>
      <c r="O2864" s="42">
        <f t="shared" si="1254"/>
        <v>1.5</v>
      </c>
      <c r="P2864" s="39" t="str">
        <f t="shared" si="1255"/>
        <v>목록(Manifest)</v>
      </c>
      <c r="Q2864" s="72">
        <f t="shared" si="1256"/>
        <v>100</v>
      </c>
      <c r="R2864" s="43" t="str">
        <f t="shared" si="1257"/>
        <v>OZ602</v>
      </c>
      <c r="S2864" s="82" t="str">
        <f t="shared" si="1258"/>
        <v/>
      </c>
      <c r="T2864" s="40">
        <f t="shared" si="1259"/>
        <v>45921</v>
      </c>
      <c r="U2864" s="44">
        <v>2500</v>
      </c>
      <c r="V2864" s="44">
        <f t="shared" si="1260"/>
        <v>0</v>
      </c>
      <c r="W2864" s="77">
        <f t="shared" si="1261"/>
        <v>2500</v>
      </c>
      <c r="X2864" s="78">
        <f t="shared" si="1262"/>
        <v>0</v>
      </c>
      <c r="Y2864" s="44" cm="1">
        <f t="array" ref="Y2864">_xlfn.IFNA(_xlfn.IFS(AND(Q2864&gt;=2000, Q2864&lt;3000), 10000, AND(Q2864&gt;=3000, Q2864&lt;4000), 15000, AND(Q2864&gt;=4000, Q2864&lt;5000), 20000, AND(Q2864&gt;=5000), 25000),0)</f>
        <v>0</v>
      </c>
      <c r="Z2864" s="91">
        <f t="shared" si="1263"/>
        <v>0</v>
      </c>
      <c r="AA2864" s="44">
        <f t="shared" si="1264"/>
        <v>0</v>
      </c>
      <c r="AB2864" s="44"/>
      <c r="AC2864" s="44"/>
      <c r="AD2864" s="44"/>
      <c r="AE2864" s="44">
        <f>VLOOKUP(O2864,정산업데이트!$A$6:$B$12,2,10)</f>
        <v>0</v>
      </c>
      <c r="AF2864" s="44"/>
      <c r="AG2864" s="79">
        <f t="shared" si="1265"/>
        <v>0</v>
      </c>
      <c r="AH2864" s="80">
        <f t="shared" si="1266"/>
        <v>2500</v>
      </c>
      <c r="AI2864" s="93"/>
      <c r="AJ2864" s="84" t="s">
        <v>16026</v>
      </c>
      <c r="AK2864" s="84" t="s">
        <v>73</v>
      </c>
      <c r="AL2864" s="84" t="s">
        <v>16027</v>
      </c>
      <c r="AM2864" s="84" t="s">
        <v>16777</v>
      </c>
      <c r="AN2864" s="84" t="s">
        <v>14018</v>
      </c>
      <c r="AO2864" s="84" t="s">
        <v>16778</v>
      </c>
      <c r="AP2864" s="84" t="s">
        <v>13885</v>
      </c>
      <c r="AQ2864" s="84" t="s">
        <v>122</v>
      </c>
      <c r="AR2864" s="85">
        <v>1</v>
      </c>
      <c r="AS2864" s="86">
        <v>1.4</v>
      </c>
      <c r="AT2864" s="86">
        <v>1E-3</v>
      </c>
      <c r="AU2864" s="86">
        <v>1.4</v>
      </c>
      <c r="AV2864" s="84" t="s">
        <v>7</v>
      </c>
      <c r="AW2864" s="86">
        <v>100</v>
      </c>
      <c r="AX2864" s="84" t="s">
        <v>68</v>
      </c>
      <c r="AY2864" s="84" t="s">
        <v>68</v>
      </c>
      <c r="AZ2864" s="84" t="s">
        <v>68</v>
      </c>
      <c r="BA2864" s="84" t="s">
        <v>68</v>
      </c>
      <c r="BB2864" s="84" t="s">
        <v>68</v>
      </c>
      <c r="BC2864" s="84" t="s">
        <v>142</v>
      </c>
      <c r="BD2864" s="84" t="s">
        <v>106</v>
      </c>
      <c r="BE2864" s="84" t="s">
        <v>107</v>
      </c>
      <c r="BF2864" s="84" t="s">
        <v>122</v>
      </c>
      <c r="BG2864" s="84" t="s">
        <v>69</v>
      </c>
      <c r="BH2864" s="92" t="s">
        <v>16779</v>
      </c>
      <c r="BI2864" s="84" t="s">
        <v>122</v>
      </c>
      <c r="BJ2864" s="84" t="s">
        <v>16780</v>
      </c>
      <c r="BK2864" s="84" t="s">
        <v>75</v>
      </c>
      <c r="BL2864" s="84" t="s">
        <v>122</v>
      </c>
      <c r="BM2864" s="84" t="s">
        <v>106</v>
      </c>
      <c r="BN2864" s="84" t="s">
        <v>70</v>
      </c>
      <c r="BO2864" s="84" t="s">
        <v>71</v>
      </c>
      <c r="BP2864" s="84" t="s">
        <v>122</v>
      </c>
      <c r="BQ2864" s="84" t="s">
        <v>163</v>
      </c>
    </row>
    <row r="2865" spans="1:69" ht="14.4" x14ac:dyDescent="0.3">
      <c r="A2865" s="40" t="str">
        <f t="shared" si="1240"/>
        <v>2025-09-21</v>
      </c>
      <c r="B2865" s="40" t="str">
        <f t="shared" si="1241"/>
        <v>SYD</v>
      </c>
      <c r="C2865" s="39" t="str">
        <f t="shared" si="1242"/>
        <v>98812563666</v>
      </c>
      <c r="D2865" s="41" t="str">
        <f t="shared" si="1243"/>
        <v>PKR253685575</v>
      </c>
      <c r="E2865" s="41" t="str">
        <f t="shared" si="1244"/>
        <v>596421498742</v>
      </c>
      <c r="F2865" s="39" t="str">
        <f t="shared" si="1245"/>
        <v>2256683</v>
      </c>
      <c r="G2865" s="39" t="str">
        <f t="shared" si="1246"/>
        <v>WISE EXPRESS LOGISTICS(PANGZIMOM)</v>
      </c>
      <c r="H2865" s="41" t="str">
        <f t="shared" si="1247"/>
        <v>이아람</v>
      </c>
      <c r="I2865" s="39" t="str">
        <f t="shared" si="1248"/>
        <v>34219</v>
      </c>
      <c r="J2865" s="52" t="str">
        <f t="shared" si="1249"/>
        <v/>
      </c>
      <c r="K2865" s="75">
        <f t="shared" si="1250"/>
        <v>1</v>
      </c>
      <c r="L2865" s="76">
        <f t="shared" si="1251"/>
        <v>1</v>
      </c>
      <c r="M2865" s="76">
        <f t="shared" si="1252"/>
        <v>1E-3</v>
      </c>
      <c r="N2865" s="76">
        <f t="shared" si="1253"/>
        <v>1</v>
      </c>
      <c r="O2865" s="42">
        <f t="shared" si="1254"/>
        <v>1</v>
      </c>
      <c r="P2865" s="39" t="str">
        <f t="shared" si="1255"/>
        <v>목록(Manifest)</v>
      </c>
      <c r="Q2865" s="72">
        <f t="shared" si="1256"/>
        <v>45</v>
      </c>
      <c r="R2865" s="43" t="str">
        <f t="shared" si="1257"/>
        <v>OZ602</v>
      </c>
      <c r="S2865" s="82" t="str">
        <f t="shared" si="1258"/>
        <v/>
      </c>
      <c r="T2865" s="40">
        <f t="shared" si="1259"/>
        <v>45921</v>
      </c>
      <c r="U2865" s="44">
        <v>2500</v>
      </c>
      <c r="V2865" s="44">
        <f t="shared" si="1260"/>
        <v>0</v>
      </c>
      <c r="W2865" s="77">
        <f t="shared" si="1261"/>
        <v>2500</v>
      </c>
      <c r="X2865" s="78">
        <f t="shared" si="1262"/>
        <v>0</v>
      </c>
      <c r="Y2865" s="44" cm="1">
        <f t="array" ref="Y2865">_xlfn.IFNA(_xlfn.IFS(AND(Q2865&gt;=2000, Q2865&lt;3000), 10000, AND(Q2865&gt;=3000, Q2865&lt;4000), 15000, AND(Q2865&gt;=4000, Q2865&lt;5000), 20000, AND(Q2865&gt;=5000), 25000),0)</f>
        <v>0</v>
      </c>
      <c r="Z2865" s="91">
        <f t="shared" si="1263"/>
        <v>0</v>
      </c>
      <c r="AA2865" s="44">
        <f t="shared" si="1264"/>
        <v>0</v>
      </c>
      <c r="AB2865" s="44"/>
      <c r="AC2865" s="44"/>
      <c r="AD2865" s="44"/>
      <c r="AE2865" s="44">
        <f>VLOOKUP(O2865,정산업데이트!$A$6:$B$12,2,10)</f>
        <v>0</v>
      </c>
      <c r="AF2865" s="44"/>
      <c r="AG2865" s="79">
        <f t="shared" si="1265"/>
        <v>0</v>
      </c>
      <c r="AH2865" s="80">
        <f t="shared" si="1266"/>
        <v>2500</v>
      </c>
      <c r="AJ2865" s="84" t="s">
        <v>16026</v>
      </c>
      <c r="AK2865" s="84" t="s">
        <v>73</v>
      </c>
      <c r="AL2865" s="84" t="s">
        <v>16027</v>
      </c>
      <c r="AM2865" s="84" t="s">
        <v>16781</v>
      </c>
      <c r="AN2865" s="84" t="s">
        <v>16782</v>
      </c>
      <c r="AO2865" s="84" t="s">
        <v>16783</v>
      </c>
      <c r="AP2865" s="84" t="s">
        <v>16784</v>
      </c>
      <c r="AQ2865" s="84" t="s">
        <v>122</v>
      </c>
      <c r="AR2865" s="85">
        <v>1</v>
      </c>
      <c r="AS2865" s="86">
        <v>1</v>
      </c>
      <c r="AT2865" s="86">
        <v>1E-3</v>
      </c>
      <c r="AU2865" s="86">
        <v>1</v>
      </c>
      <c r="AV2865" s="84" t="s">
        <v>7</v>
      </c>
      <c r="AW2865" s="86">
        <v>45</v>
      </c>
      <c r="AX2865" s="84" t="s">
        <v>68</v>
      </c>
      <c r="AY2865" s="84" t="s">
        <v>68</v>
      </c>
      <c r="AZ2865" s="84" t="s">
        <v>68</v>
      </c>
      <c r="BA2865" s="84" t="s">
        <v>68</v>
      </c>
      <c r="BB2865" s="84" t="s">
        <v>68</v>
      </c>
      <c r="BC2865" s="84" t="s">
        <v>441</v>
      </c>
      <c r="BD2865" s="84" t="s">
        <v>442</v>
      </c>
      <c r="BE2865" s="84" t="s">
        <v>443</v>
      </c>
      <c r="BF2865" s="84" t="s">
        <v>122</v>
      </c>
      <c r="BG2865" s="84" t="s">
        <v>69</v>
      </c>
      <c r="BH2865" s="92" t="s">
        <v>16785</v>
      </c>
      <c r="BI2865" s="84" t="s">
        <v>122</v>
      </c>
      <c r="BJ2865" s="84" t="s">
        <v>16786</v>
      </c>
      <c r="BK2865" s="84" t="s">
        <v>75</v>
      </c>
      <c r="BL2865" s="84" t="s">
        <v>122</v>
      </c>
      <c r="BM2865" s="84" t="s">
        <v>442</v>
      </c>
      <c r="BN2865" s="84" t="s">
        <v>70</v>
      </c>
      <c r="BO2865" s="84" t="s">
        <v>71</v>
      </c>
      <c r="BP2865" s="84" t="s">
        <v>122</v>
      </c>
      <c r="BQ2865" s="84" t="s">
        <v>163</v>
      </c>
    </row>
    <row r="2866" spans="1:69" ht="14.4" x14ac:dyDescent="0.3">
      <c r="A2866" s="40" t="str">
        <f t="shared" si="1240"/>
        <v>2025-09-21</v>
      </c>
      <c r="B2866" s="40" t="str">
        <f t="shared" si="1241"/>
        <v>SYD</v>
      </c>
      <c r="C2866" s="39" t="str">
        <f t="shared" si="1242"/>
        <v>98812563666</v>
      </c>
      <c r="D2866" s="41" t="str">
        <f t="shared" si="1243"/>
        <v>PKR252439100</v>
      </c>
      <c r="E2866" s="41" t="str">
        <f t="shared" si="1244"/>
        <v>596421351145</v>
      </c>
      <c r="F2866" s="39" t="str">
        <f t="shared" si="1245"/>
        <v>2254241</v>
      </c>
      <c r="G2866" s="39" t="str">
        <f t="shared" si="1246"/>
        <v>WISE EXPRESS(HOJUUNNI)</v>
      </c>
      <c r="H2866" s="41" t="str">
        <f t="shared" si="1247"/>
        <v>안은정</v>
      </c>
      <c r="I2866" s="39" t="str">
        <f t="shared" si="1248"/>
        <v>30150</v>
      </c>
      <c r="J2866" s="52" t="str">
        <f t="shared" si="1249"/>
        <v/>
      </c>
      <c r="K2866" s="75">
        <f t="shared" si="1250"/>
        <v>1</v>
      </c>
      <c r="L2866" s="76">
        <f t="shared" si="1251"/>
        <v>0.4</v>
      </c>
      <c r="M2866" s="76">
        <f t="shared" si="1252"/>
        <v>1E-3</v>
      </c>
      <c r="N2866" s="76">
        <f t="shared" si="1253"/>
        <v>0.4</v>
      </c>
      <c r="O2866" s="42">
        <f t="shared" si="1254"/>
        <v>0.5</v>
      </c>
      <c r="P2866" s="39" t="str">
        <f t="shared" si="1255"/>
        <v>목록(Manifest)</v>
      </c>
      <c r="Q2866" s="72">
        <f t="shared" si="1256"/>
        <v>95</v>
      </c>
      <c r="R2866" s="43" t="str">
        <f t="shared" si="1257"/>
        <v>OZ602</v>
      </c>
      <c r="S2866" s="82" t="str">
        <f t="shared" si="1258"/>
        <v/>
      </c>
      <c r="T2866" s="40">
        <f t="shared" si="1259"/>
        <v>45921</v>
      </c>
      <c r="U2866" s="44">
        <v>2500</v>
      </c>
      <c r="V2866" s="44">
        <f t="shared" si="1260"/>
        <v>0</v>
      </c>
      <c r="W2866" s="77">
        <f t="shared" si="1261"/>
        <v>2500</v>
      </c>
      <c r="X2866" s="78">
        <f t="shared" si="1262"/>
        <v>0</v>
      </c>
      <c r="Y2866" s="44" cm="1">
        <f t="array" ref="Y2866">_xlfn.IFNA(_xlfn.IFS(AND(Q2866&gt;=2000, Q2866&lt;3000), 10000, AND(Q2866&gt;=3000, Q2866&lt;4000), 15000, AND(Q2866&gt;=4000, Q2866&lt;5000), 20000, AND(Q2866&gt;=5000), 25000),0)</f>
        <v>0</v>
      </c>
      <c r="Z2866" s="91">
        <f t="shared" si="1263"/>
        <v>0</v>
      </c>
      <c r="AA2866" s="44">
        <f t="shared" si="1264"/>
        <v>0</v>
      </c>
      <c r="AB2866" s="44"/>
      <c r="AC2866" s="44"/>
      <c r="AD2866" s="44"/>
      <c r="AE2866" s="44">
        <f>VLOOKUP(O2866,정산업데이트!$A$6:$B$12,2,10)</f>
        <v>0</v>
      </c>
      <c r="AF2866" s="44"/>
      <c r="AG2866" s="79">
        <f t="shared" si="1265"/>
        <v>0</v>
      </c>
      <c r="AH2866" s="80">
        <f t="shared" si="1266"/>
        <v>2500</v>
      </c>
      <c r="AI2866" s="93"/>
      <c r="AJ2866" s="84" t="s">
        <v>16026</v>
      </c>
      <c r="AK2866" s="84" t="s">
        <v>73</v>
      </c>
      <c r="AL2866" s="84" t="s">
        <v>16027</v>
      </c>
      <c r="AM2866" s="84" t="s">
        <v>16787</v>
      </c>
      <c r="AN2866" s="84" t="s">
        <v>16788</v>
      </c>
      <c r="AO2866" s="84" t="s">
        <v>16789</v>
      </c>
      <c r="AP2866" s="84" t="s">
        <v>709</v>
      </c>
      <c r="AQ2866" s="84" t="s">
        <v>122</v>
      </c>
      <c r="AR2866" s="85">
        <v>1</v>
      </c>
      <c r="AS2866" s="86">
        <v>0.4</v>
      </c>
      <c r="AT2866" s="86">
        <v>1E-3</v>
      </c>
      <c r="AU2866" s="86">
        <v>0.4</v>
      </c>
      <c r="AV2866" s="84" t="s">
        <v>7</v>
      </c>
      <c r="AW2866" s="86">
        <v>95</v>
      </c>
      <c r="AX2866" s="84" t="s">
        <v>68</v>
      </c>
      <c r="AY2866" s="84" t="s">
        <v>68</v>
      </c>
      <c r="AZ2866" s="84" t="s">
        <v>68</v>
      </c>
      <c r="BA2866" s="84" t="s">
        <v>68</v>
      </c>
      <c r="BB2866" s="84" t="s">
        <v>68</v>
      </c>
      <c r="BC2866" s="84" t="s">
        <v>133</v>
      </c>
      <c r="BD2866" s="84" t="s">
        <v>134</v>
      </c>
      <c r="BE2866" s="84" t="s">
        <v>139</v>
      </c>
      <c r="BF2866" s="84" t="s">
        <v>122</v>
      </c>
      <c r="BG2866" s="84" t="s">
        <v>69</v>
      </c>
      <c r="BH2866" s="92" t="s">
        <v>16790</v>
      </c>
      <c r="BI2866" s="84" t="s">
        <v>122</v>
      </c>
      <c r="BJ2866" s="84" t="s">
        <v>16791</v>
      </c>
      <c r="BK2866" s="84" t="s">
        <v>75</v>
      </c>
      <c r="BL2866" s="84" t="s">
        <v>122</v>
      </c>
      <c r="BM2866" s="84" t="s">
        <v>134</v>
      </c>
      <c r="BN2866" s="84" t="s">
        <v>70</v>
      </c>
      <c r="BO2866" s="84" t="s">
        <v>71</v>
      </c>
      <c r="BP2866" s="84" t="s">
        <v>122</v>
      </c>
      <c r="BQ2866" s="84" t="s">
        <v>163</v>
      </c>
    </row>
    <row r="2867" spans="1:69" ht="14.4" x14ac:dyDescent="0.3">
      <c r="A2867" s="40" t="str">
        <f t="shared" si="1240"/>
        <v>2025-09-21</v>
      </c>
      <c r="B2867" s="40" t="str">
        <f t="shared" si="1241"/>
        <v>SYD</v>
      </c>
      <c r="C2867" s="39" t="str">
        <f t="shared" si="1242"/>
        <v>98812563666</v>
      </c>
      <c r="D2867" s="41" t="str">
        <f t="shared" si="1243"/>
        <v>PAU029761983</v>
      </c>
      <c r="E2867" s="41" t="str">
        <f t="shared" si="1244"/>
        <v>596421492512</v>
      </c>
      <c r="F2867" s="39" t="str">
        <f t="shared" si="1245"/>
        <v>2254256</v>
      </c>
      <c r="G2867" s="39" t="str">
        <f t="shared" si="1246"/>
        <v>WISE EXPRESS(BOOSTUP)</v>
      </c>
      <c r="H2867" s="41" t="str">
        <f t="shared" si="1247"/>
        <v>정은영</v>
      </c>
      <c r="I2867" s="39" t="str">
        <f t="shared" si="1248"/>
        <v>03403</v>
      </c>
      <c r="J2867" s="52" t="str">
        <f t="shared" si="1249"/>
        <v/>
      </c>
      <c r="K2867" s="75">
        <f t="shared" si="1250"/>
        <v>1</v>
      </c>
      <c r="L2867" s="76">
        <f t="shared" si="1251"/>
        <v>2</v>
      </c>
      <c r="M2867" s="76">
        <f t="shared" si="1252"/>
        <v>1E-3</v>
      </c>
      <c r="N2867" s="76">
        <f t="shared" si="1253"/>
        <v>2</v>
      </c>
      <c r="O2867" s="42">
        <f t="shared" si="1254"/>
        <v>2</v>
      </c>
      <c r="P2867" s="39" t="str">
        <f t="shared" si="1255"/>
        <v>목록(Manifest)</v>
      </c>
      <c r="Q2867" s="72">
        <f t="shared" si="1256"/>
        <v>60</v>
      </c>
      <c r="R2867" s="43" t="str">
        <f t="shared" si="1257"/>
        <v>OZ602</v>
      </c>
      <c r="S2867" s="82" t="str">
        <f t="shared" si="1258"/>
        <v/>
      </c>
      <c r="T2867" s="40">
        <f t="shared" si="1259"/>
        <v>45921</v>
      </c>
      <c r="U2867" s="44">
        <v>2500</v>
      </c>
      <c r="V2867" s="44">
        <f t="shared" si="1260"/>
        <v>0</v>
      </c>
      <c r="W2867" s="77">
        <f t="shared" si="1261"/>
        <v>2500</v>
      </c>
      <c r="X2867" s="78">
        <f t="shared" si="1262"/>
        <v>0</v>
      </c>
      <c r="Y2867" s="44" cm="1">
        <f t="array" ref="Y2867">_xlfn.IFNA(_xlfn.IFS(AND(Q2867&gt;=2000, Q2867&lt;3000), 10000, AND(Q2867&gt;=3000, Q2867&lt;4000), 15000, AND(Q2867&gt;=4000, Q2867&lt;5000), 20000, AND(Q2867&gt;=5000), 25000),0)</f>
        <v>0</v>
      </c>
      <c r="Z2867" s="91">
        <f t="shared" si="1263"/>
        <v>0</v>
      </c>
      <c r="AA2867" s="44">
        <f t="shared" si="1264"/>
        <v>0</v>
      </c>
      <c r="AB2867" s="44"/>
      <c r="AC2867" s="44"/>
      <c r="AD2867" s="44"/>
      <c r="AE2867" s="44">
        <f>VLOOKUP(O2867,정산업데이트!$A$6:$B$12,2,10)</f>
        <v>0</v>
      </c>
      <c r="AF2867" s="44"/>
      <c r="AG2867" s="79">
        <f t="shared" si="1265"/>
        <v>0</v>
      </c>
      <c r="AH2867" s="80">
        <f t="shared" si="1266"/>
        <v>2500</v>
      </c>
      <c r="AJ2867" s="84" t="s">
        <v>16026</v>
      </c>
      <c r="AK2867" s="84" t="s">
        <v>73</v>
      </c>
      <c r="AL2867" s="84" t="s">
        <v>16027</v>
      </c>
      <c r="AM2867" s="84" t="s">
        <v>16792</v>
      </c>
      <c r="AN2867" s="84" t="s">
        <v>2033</v>
      </c>
      <c r="AO2867" s="84" t="s">
        <v>16793</v>
      </c>
      <c r="AP2867" s="84" t="s">
        <v>16794</v>
      </c>
      <c r="AQ2867" s="84" t="s">
        <v>122</v>
      </c>
      <c r="AR2867" s="85">
        <v>1</v>
      </c>
      <c r="AS2867" s="86">
        <v>2</v>
      </c>
      <c r="AT2867" s="86">
        <v>1E-3</v>
      </c>
      <c r="AU2867" s="86">
        <v>2</v>
      </c>
      <c r="AV2867" s="84" t="s">
        <v>7</v>
      </c>
      <c r="AW2867" s="86">
        <v>60</v>
      </c>
      <c r="AX2867" s="84" t="s">
        <v>68</v>
      </c>
      <c r="AY2867" s="84" t="s">
        <v>68</v>
      </c>
      <c r="AZ2867" s="84" t="s">
        <v>68</v>
      </c>
      <c r="BA2867" s="84" t="s">
        <v>68</v>
      </c>
      <c r="BB2867" s="84" t="s">
        <v>68</v>
      </c>
      <c r="BC2867" s="84" t="s">
        <v>129</v>
      </c>
      <c r="BD2867" s="84" t="s">
        <v>91</v>
      </c>
      <c r="BE2867" s="84" t="s">
        <v>92</v>
      </c>
      <c r="BF2867" s="84" t="s">
        <v>122</v>
      </c>
      <c r="BG2867" s="84" t="s">
        <v>69</v>
      </c>
      <c r="BH2867" s="92" t="s">
        <v>16795</v>
      </c>
      <c r="BI2867" s="84" t="s">
        <v>122</v>
      </c>
      <c r="BJ2867" s="84" t="s">
        <v>16796</v>
      </c>
      <c r="BK2867" s="84" t="s">
        <v>75</v>
      </c>
      <c r="BL2867" s="84" t="s">
        <v>122</v>
      </c>
      <c r="BM2867" s="84" t="s">
        <v>91</v>
      </c>
      <c r="BN2867" s="84" t="s">
        <v>70</v>
      </c>
      <c r="BO2867" s="84" t="s">
        <v>71</v>
      </c>
      <c r="BP2867" s="84" t="s">
        <v>122</v>
      </c>
      <c r="BQ2867" s="84" t="s">
        <v>163</v>
      </c>
    </row>
    <row r="2868" spans="1:69" ht="14.4" x14ac:dyDescent="0.3">
      <c r="A2868" s="40" t="str">
        <f t="shared" si="1240"/>
        <v>2025-09-21</v>
      </c>
      <c r="B2868" s="40" t="str">
        <f t="shared" si="1241"/>
        <v>SYD</v>
      </c>
      <c r="C2868" s="39" t="str">
        <f t="shared" si="1242"/>
        <v>98812563666</v>
      </c>
      <c r="D2868" s="41" t="str">
        <f t="shared" si="1243"/>
        <v>PAU029761992</v>
      </c>
      <c r="E2868" s="41" t="str">
        <f t="shared" si="1244"/>
        <v>596421494380</v>
      </c>
      <c r="F2868" s="39" t="str">
        <f t="shared" si="1245"/>
        <v>2254256</v>
      </c>
      <c r="G2868" s="39" t="str">
        <f t="shared" si="1246"/>
        <v>WISE EXPRESS(BOOSTUP)</v>
      </c>
      <c r="H2868" s="41" t="str">
        <f t="shared" si="1247"/>
        <v>김순갑</v>
      </c>
      <c r="I2868" s="39" t="str">
        <f t="shared" si="1248"/>
        <v>14996</v>
      </c>
      <c r="J2868" s="52" t="str">
        <f t="shared" si="1249"/>
        <v/>
      </c>
      <c r="K2868" s="75">
        <f t="shared" si="1250"/>
        <v>1</v>
      </c>
      <c r="L2868" s="76">
        <f t="shared" si="1251"/>
        <v>2</v>
      </c>
      <c r="M2868" s="76">
        <f t="shared" si="1252"/>
        <v>1E-3</v>
      </c>
      <c r="N2868" s="76">
        <f t="shared" si="1253"/>
        <v>2</v>
      </c>
      <c r="O2868" s="42">
        <f t="shared" si="1254"/>
        <v>2</v>
      </c>
      <c r="P2868" s="39" t="str">
        <f t="shared" si="1255"/>
        <v>목록(Manifest)</v>
      </c>
      <c r="Q2868" s="72">
        <f t="shared" si="1256"/>
        <v>70</v>
      </c>
      <c r="R2868" s="43" t="str">
        <f t="shared" si="1257"/>
        <v>OZ602</v>
      </c>
      <c r="S2868" s="82" t="str">
        <f t="shared" si="1258"/>
        <v/>
      </c>
      <c r="T2868" s="40">
        <f t="shared" si="1259"/>
        <v>45921</v>
      </c>
      <c r="U2868" s="44">
        <v>2500</v>
      </c>
      <c r="V2868" s="44">
        <f t="shared" si="1260"/>
        <v>0</v>
      </c>
      <c r="W2868" s="77">
        <f t="shared" si="1261"/>
        <v>2500</v>
      </c>
      <c r="X2868" s="78">
        <f t="shared" si="1262"/>
        <v>0</v>
      </c>
      <c r="Y2868" s="44" cm="1">
        <f t="array" ref="Y2868">_xlfn.IFNA(_xlfn.IFS(AND(Q2868&gt;=2000, Q2868&lt;3000), 10000, AND(Q2868&gt;=3000, Q2868&lt;4000), 15000, AND(Q2868&gt;=4000, Q2868&lt;5000), 20000, AND(Q2868&gt;=5000), 25000),0)</f>
        <v>0</v>
      </c>
      <c r="Z2868" s="91">
        <f t="shared" si="1263"/>
        <v>0</v>
      </c>
      <c r="AA2868" s="44">
        <f t="shared" si="1264"/>
        <v>0</v>
      </c>
      <c r="AB2868" s="44"/>
      <c r="AC2868" s="44"/>
      <c r="AD2868" s="44"/>
      <c r="AE2868" s="44">
        <f>VLOOKUP(O2868,정산업데이트!$A$6:$B$12,2,10)</f>
        <v>0</v>
      </c>
      <c r="AF2868" s="44"/>
      <c r="AG2868" s="79">
        <f t="shared" si="1265"/>
        <v>0</v>
      </c>
      <c r="AH2868" s="80">
        <f t="shared" si="1266"/>
        <v>2500</v>
      </c>
      <c r="AI2868" s="93"/>
      <c r="AJ2868" s="84" t="s">
        <v>16026</v>
      </c>
      <c r="AK2868" s="84" t="s">
        <v>73</v>
      </c>
      <c r="AL2868" s="84" t="s">
        <v>16027</v>
      </c>
      <c r="AM2868" s="84" t="s">
        <v>16797</v>
      </c>
      <c r="AN2868" s="84" t="s">
        <v>16798</v>
      </c>
      <c r="AO2868" s="84" t="s">
        <v>16799</v>
      </c>
      <c r="AP2868" s="84" t="s">
        <v>681</v>
      </c>
      <c r="AQ2868" s="84" t="s">
        <v>122</v>
      </c>
      <c r="AR2868" s="85">
        <v>1</v>
      </c>
      <c r="AS2868" s="86">
        <v>2</v>
      </c>
      <c r="AT2868" s="86">
        <v>1E-3</v>
      </c>
      <c r="AU2868" s="86">
        <v>2</v>
      </c>
      <c r="AV2868" s="84" t="s">
        <v>7</v>
      </c>
      <c r="AW2868" s="86">
        <v>70</v>
      </c>
      <c r="AX2868" s="84" t="s">
        <v>68</v>
      </c>
      <c r="AY2868" s="84" t="s">
        <v>68</v>
      </c>
      <c r="AZ2868" s="84" t="s">
        <v>68</v>
      </c>
      <c r="BA2868" s="84" t="s">
        <v>68</v>
      </c>
      <c r="BB2868" s="84" t="s">
        <v>68</v>
      </c>
      <c r="BC2868" s="84" t="s">
        <v>129</v>
      </c>
      <c r="BD2868" s="84" t="s">
        <v>91</v>
      </c>
      <c r="BE2868" s="84" t="s">
        <v>92</v>
      </c>
      <c r="BF2868" s="84" t="s">
        <v>122</v>
      </c>
      <c r="BG2868" s="84" t="s">
        <v>69</v>
      </c>
      <c r="BH2868" s="92" t="s">
        <v>16800</v>
      </c>
      <c r="BI2868" s="84" t="s">
        <v>122</v>
      </c>
      <c r="BJ2868" s="84" t="s">
        <v>16801</v>
      </c>
      <c r="BK2868" s="84" t="s">
        <v>75</v>
      </c>
      <c r="BL2868" s="84" t="s">
        <v>122</v>
      </c>
      <c r="BM2868" s="84" t="s">
        <v>91</v>
      </c>
      <c r="BN2868" s="84" t="s">
        <v>70</v>
      </c>
      <c r="BO2868" s="84" t="s">
        <v>71</v>
      </c>
      <c r="BP2868" s="84" t="s">
        <v>122</v>
      </c>
      <c r="BQ2868" s="84" t="s">
        <v>163</v>
      </c>
    </row>
    <row r="2869" spans="1:69" ht="14.4" customHeight="1" x14ac:dyDescent="0.3">
      <c r="A2869" s="40" t="str">
        <f t="shared" si="1240"/>
        <v>2025-09-21</v>
      </c>
      <c r="B2869" s="40" t="str">
        <f t="shared" si="1241"/>
        <v>SYD</v>
      </c>
      <c r="C2869" s="39" t="str">
        <f t="shared" si="1242"/>
        <v>98812563666</v>
      </c>
      <c r="D2869" s="41" t="str">
        <f t="shared" si="1243"/>
        <v>PAU029768508</v>
      </c>
      <c r="E2869" s="41" t="str">
        <f t="shared" si="1244"/>
        <v>596421495010</v>
      </c>
      <c r="F2869" s="39" t="str">
        <f t="shared" si="1245"/>
        <v>2254252</v>
      </c>
      <c r="G2869" s="39" t="str">
        <f t="shared" si="1246"/>
        <v>WISE EXPRESS(AUSTRAPHARM)</v>
      </c>
      <c r="H2869" s="41" t="str">
        <f t="shared" si="1247"/>
        <v>오은희</v>
      </c>
      <c r="I2869" s="39" t="str">
        <f t="shared" si="1248"/>
        <v>10036</v>
      </c>
      <c r="J2869" s="52" t="str">
        <f t="shared" si="1249"/>
        <v/>
      </c>
      <c r="K2869" s="75">
        <f t="shared" si="1250"/>
        <v>1</v>
      </c>
      <c r="L2869" s="76">
        <f t="shared" si="1251"/>
        <v>1</v>
      </c>
      <c r="M2869" s="76">
        <f t="shared" si="1252"/>
        <v>1E-3</v>
      </c>
      <c r="N2869" s="76">
        <f t="shared" si="1253"/>
        <v>1</v>
      </c>
      <c r="O2869" s="42">
        <f t="shared" si="1254"/>
        <v>1</v>
      </c>
      <c r="P2869" s="39" t="str">
        <f t="shared" si="1255"/>
        <v>일반(목록배제,Normal-Manifest Exception)</v>
      </c>
      <c r="Q2869" s="72">
        <f t="shared" si="1256"/>
        <v>60</v>
      </c>
      <c r="R2869" s="43" t="str">
        <f t="shared" si="1257"/>
        <v>OZ602</v>
      </c>
      <c r="S2869" s="82" t="str">
        <f t="shared" si="1258"/>
        <v/>
      </c>
      <c r="T2869" s="40">
        <f t="shared" si="1259"/>
        <v>45921</v>
      </c>
      <c r="U2869" s="44">
        <v>2500</v>
      </c>
      <c r="V2869" s="44">
        <f t="shared" si="1260"/>
        <v>0</v>
      </c>
      <c r="W2869" s="77">
        <f t="shared" si="1261"/>
        <v>2500</v>
      </c>
      <c r="X2869" s="78">
        <f t="shared" si="1262"/>
        <v>0</v>
      </c>
      <c r="Y2869" s="44" cm="1">
        <f t="array" ref="Y2869">_xlfn.IFNA(_xlfn.IFS(AND(Q2869&gt;=2000, Q2869&lt;3000), 10000, AND(Q2869&gt;=3000, Q2869&lt;4000), 15000, AND(Q2869&gt;=4000, Q2869&lt;5000), 20000, AND(Q2869&gt;=5000), 25000),0)</f>
        <v>0</v>
      </c>
      <c r="Z2869" s="91">
        <f t="shared" si="1263"/>
        <v>300</v>
      </c>
      <c r="AA2869" s="44">
        <f t="shared" si="1264"/>
        <v>0</v>
      </c>
      <c r="AB2869" s="44"/>
      <c r="AC2869" s="44"/>
      <c r="AD2869" s="44"/>
      <c r="AE2869" s="44">
        <f>VLOOKUP(O2869,정산업데이트!$A$6:$B$12,2,10)</f>
        <v>0</v>
      </c>
      <c r="AF2869" s="44"/>
      <c r="AG2869" s="79">
        <f t="shared" si="1265"/>
        <v>300</v>
      </c>
      <c r="AH2869" s="80">
        <f t="shared" si="1266"/>
        <v>2800</v>
      </c>
      <c r="AI2869" s="93"/>
      <c r="AJ2869" s="84" t="s">
        <v>16026</v>
      </c>
      <c r="AK2869" s="84" t="s">
        <v>73</v>
      </c>
      <c r="AL2869" s="84" t="s">
        <v>16027</v>
      </c>
      <c r="AM2869" s="84" t="s">
        <v>16802</v>
      </c>
      <c r="AN2869" s="84" t="s">
        <v>8989</v>
      </c>
      <c r="AO2869" s="84" t="s">
        <v>8990</v>
      </c>
      <c r="AP2869" s="84" t="s">
        <v>8991</v>
      </c>
      <c r="AQ2869" s="84" t="s">
        <v>122</v>
      </c>
      <c r="AR2869" s="85">
        <v>1</v>
      </c>
      <c r="AS2869" s="86">
        <v>1</v>
      </c>
      <c r="AT2869" s="86">
        <v>1E-3</v>
      </c>
      <c r="AU2869" s="86">
        <v>1</v>
      </c>
      <c r="AV2869" s="84" t="s">
        <v>8</v>
      </c>
      <c r="AW2869" s="86">
        <v>60</v>
      </c>
      <c r="AX2869" s="84" t="s">
        <v>68</v>
      </c>
      <c r="AY2869" s="84" t="s">
        <v>68</v>
      </c>
      <c r="AZ2869" s="84" t="s">
        <v>68</v>
      </c>
      <c r="BA2869" s="84" t="s">
        <v>68</v>
      </c>
      <c r="BB2869" s="84" t="s">
        <v>68</v>
      </c>
      <c r="BC2869" s="84" t="s">
        <v>132</v>
      </c>
      <c r="BD2869" s="84" t="s">
        <v>83</v>
      </c>
      <c r="BE2869" s="84" t="s">
        <v>108</v>
      </c>
      <c r="BF2869" s="84" t="s">
        <v>122</v>
      </c>
      <c r="BG2869" s="84" t="s">
        <v>69</v>
      </c>
      <c r="BH2869" s="92" t="s">
        <v>16803</v>
      </c>
      <c r="BI2869" s="84" t="s">
        <v>122</v>
      </c>
      <c r="BJ2869" s="84" t="s">
        <v>16804</v>
      </c>
      <c r="BK2869" s="84" t="s">
        <v>75</v>
      </c>
      <c r="BL2869" s="84" t="s">
        <v>122</v>
      </c>
      <c r="BM2869" s="84" t="s">
        <v>83</v>
      </c>
      <c r="BN2869" s="84" t="s">
        <v>70</v>
      </c>
      <c r="BO2869" s="84" t="s">
        <v>71</v>
      </c>
      <c r="BP2869" s="84" t="s">
        <v>122</v>
      </c>
      <c r="BQ2869" s="84" t="s">
        <v>163</v>
      </c>
    </row>
    <row r="2870" spans="1:69" ht="14.4" x14ac:dyDescent="0.3">
      <c r="A2870" s="40" t="str">
        <f t="shared" si="1240"/>
        <v>2025-09-21</v>
      </c>
      <c r="B2870" s="40" t="str">
        <f t="shared" si="1241"/>
        <v>SYD</v>
      </c>
      <c r="C2870" s="39" t="str">
        <f t="shared" si="1242"/>
        <v>98812563666</v>
      </c>
      <c r="D2870" s="41" t="str">
        <f t="shared" si="1243"/>
        <v>PAU029773994</v>
      </c>
      <c r="E2870" s="41" t="str">
        <f t="shared" si="1244"/>
        <v>596421492394</v>
      </c>
      <c r="F2870" s="39" t="str">
        <f t="shared" si="1245"/>
        <v>2254252</v>
      </c>
      <c r="G2870" s="39" t="str">
        <f t="shared" si="1246"/>
        <v>WISE EXPRESS(AUSTRAPHARM)</v>
      </c>
      <c r="H2870" s="41" t="str">
        <f t="shared" si="1247"/>
        <v>윤영실</v>
      </c>
      <c r="I2870" s="39" t="str">
        <f t="shared" si="1248"/>
        <v>10102</v>
      </c>
      <c r="J2870" s="52" t="str">
        <f t="shared" si="1249"/>
        <v/>
      </c>
      <c r="K2870" s="75">
        <f t="shared" si="1250"/>
        <v>1</v>
      </c>
      <c r="L2870" s="76">
        <f t="shared" si="1251"/>
        <v>4</v>
      </c>
      <c r="M2870" s="76">
        <f t="shared" si="1252"/>
        <v>1E-3</v>
      </c>
      <c r="N2870" s="76">
        <f t="shared" si="1253"/>
        <v>4</v>
      </c>
      <c r="O2870" s="42">
        <f t="shared" si="1254"/>
        <v>4</v>
      </c>
      <c r="P2870" s="39" t="str">
        <f t="shared" si="1255"/>
        <v>목록(Manifest)</v>
      </c>
      <c r="Q2870" s="72">
        <f t="shared" si="1256"/>
        <v>115</v>
      </c>
      <c r="R2870" s="43" t="str">
        <f t="shared" si="1257"/>
        <v>OZ602</v>
      </c>
      <c r="S2870" s="82" t="str">
        <f t="shared" si="1258"/>
        <v/>
      </c>
      <c r="T2870" s="40">
        <f t="shared" si="1259"/>
        <v>45921</v>
      </c>
      <c r="U2870" s="44">
        <v>2500</v>
      </c>
      <c r="V2870" s="44">
        <f t="shared" si="1260"/>
        <v>0</v>
      </c>
      <c r="W2870" s="77">
        <f t="shared" si="1261"/>
        <v>2500</v>
      </c>
      <c r="X2870" s="78">
        <f t="shared" si="1262"/>
        <v>0</v>
      </c>
      <c r="Y2870" s="44" cm="1">
        <f t="array" ref="Y2870">_xlfn.IFNA(_xlfn.IFS(AND(Q2870&gt;=2000, Q2870&lt;3000), 10000, AND(Q2870&gt;=3000, Q2870&lt;4000), 15000, AND(Q2870&gt;=4000, Q2870&lt;5000), 20000, AND(Q2870&gt;=5000), 25000),0)</f>
        <v>0</v>
      </c>
      <c r="Z2870" s="91">
        <f t="shared" si="1263"/>
        <v>0</v>
      </c>
      <c r="AA2870" s="44">
        <f t="shared" si="1264"/>
        <v>0</v>
      </c>
      <c r="AB2870" s="44"/>
      <c r="AC2870" s="44"/>
      <c r="AD2870" s="44"/>
      <c r="AE2870" s="44">
        <f>VLOOKUP(O2870,정산업데이트!$A$6:$B$12,2,10)</f>
        <v>0</v>
      </c>
      <c r="AF2870" s="44"/>
      <c r="AG2870" s="79">
        <f t="shared" si="1265"/>
        <v>0</v>
      </c>
      <c r="AH2870" s="80">
        <f t="shared" si="1266"/>
        <v>2500</v>
      </c>
      <c r="AI2870" s="93"/>
      <c r="AJ2870" s="84" t="s">
        <v>16026</v>
      </c>
      <c r="AK2870" s="84" t="s">
        <v>73</v>
      </c>
      <c r="AL2870" s="84" t="s">
        <v>16027</v>
      </c>
      <c r="AM2870" s="84" t="s">
        <v>16805</v>
      </c>
      <c r="AN2870" s="84" t="s">
        <v>15308</v>
      </c>
      <c r="AO2870" s="84" t="s">
        <v>15309</v>
      </c>
      <c r="AP2870" s="84" t="s">
        <v>15310</v>
      </c>
      <c r="AQ2870" s="84" t="s">
        <v>122</v>
      </c>
      <c r="AR2870" s="85">
        <v>1</v>
      </c>
      <c r="AS2870" s="86">
        <v>4</v>
      </c>
      <c r="AT2870" s="86">
        <v>1E-3</v>
      </c>
      <c r="AU2870" s="86">
        <v>4</v>
      </c>
      <c r="AV2870" s="84" t="s">
        <v>7</v>
      </c>
      <c r="AW2870" s="86">
        <v>115</v>
      </c>
      <c r="AX2870" s="84" t="s">
        <v>68</v>
      </c>
      <c r="AY2870" s="84" t="s">
        <v>68</v>
      </c>
      <c r="AZ2870" s="84" t="s">
        <v>68</v>
      </c>
      <c r="BA2870" s="84" t="s">
        <v>68</v>
      </c>
      <c r="BB2870" s="84" t="s">
        <v>68</v>
      </c>
      <c r="BC2870" s="84" t="s">
        <v>132</v>
      </c>
      <c r="BD2870" s="84" t="s">
        <v>83</v>
      </c>
      <c r="BE2870" s="84" t="s">
        <v>149</v>
      </c>
      <c r="BF2870" s="84" t="s">
        <v>122</v>
      </c>
      <c r="BG2870" s="84" t="s">
        <v>69</v>
      </c>
      <c r="BH2870" s="92" t="s">
        <v>16806</v>
      </c>
      <c r="BI2870" s="84" t="s">
        <v>122</v>
      </c>
      <c r="BJ2870" s="84" t="s">
        <v>16807</v>
      </c>
      <c r="BK2870" s="84" t="s">
        <v>75</v>
      </c>
      <c r="BL2870" s="84" t="s">
        <v>122</v>
      </c>
      <c r="BM2870" s="84" t="s">
        <v>83</v>
      </c>
      <c r="BN2870" s="84" t="s">
        <v>70</v>
      </c>
      <c r="BO2870" s="84" t="s">
        <v>71</v>
      </c>
      <c r="BP2870" s="84" t="s">
        <v>122</v>
      </c>
      <c r="BQ2870" s="84" t="s">
        <v>163</v>
      </c>
    </row>
    <row r="2871" spans="1:69" ht="14.4" x14ac:dyDescent="0.3">
      <c r="A2871" s="40" t="str">
        <f t="shared" si="1240"/>
        <v>2025-09-21</v>
      </c>
      <c r="B2871" s="40" t="str">
        <f t="shared" si="1241"/>
        <v>SYD</v>
      </c>
      <c r="C2871" s="39" t="str">
        <f t="shared" si="1242"/>
        <v>98812563666</v>
      </c>
      <c r="D2871" s="41" t="str">
        <f t="shared" si="1243"/>
        <v>PKR253667694</v>
      </c>
      <c r="E2871" s="41" t="str">
        <f t="shared" si="1244"/>
        <v>596421495463</v>
      </c>
      <c r="F2871" s="39" t="str">
        <f t="shared" si="1245"/>
        <v>2254239</v>
      </c>
      <c r="G2871" s="39" t="str">
        <f t="shared" si="1246"/>
        <v>WISE EXPRESS(BIOSYDNEY)</v>
      </c>
      <c r="H2871" s="41" t="str">
        <f t="shared" si="1247"/>
        <v>김성룡</v>
      </c>
      <c r="I2871" s="39" t="str">
        <f t="shared" si="1248"/>
        <v>54847</v>
      </c>
      <c r="J2871" s="52" t="str">
        <f t="shared" si="1249"/>
        <v/>
      </c>
      <c r="K2871" s="75">
        <f t="shared" si="1250"/>
        <v>1</v>
      </c>
      <c r="L2871" s="76">
        <f t="shared" si="1251"/>
        <v>1</v>
      </c>
      <c r="M2871" s="76">
        <f t="shared" si="1252"/>
        <v>1E-3</v>
      </c>
      <c r="N2871" s="76">
        <f t="shared" si="1253"/>
        <v>1</v>
      </c>
      <c r="O2871" s="42">
        <f t="shared" si="1254"/>
        <v>1</v>
      </c>
      <c r="P2871" s="39" t="str">
        <f t="shared" si="1255"/>
        <v>일반(목록배제,Normal-Manifest Exception)</v>
      </c>
      <c r="Q2871" s="72">
        <f t="shared" si="1256"/>
        <v>100</v>
      </c>
      <c r="R2871" s="43" t="str">
        <f t="shared" si="1257"/>
        <v>OZ602</v>
      </c>
      <c r="S2871" s="82" t="str">
        <f t="shared" si="1258"/>
        <v/>
      </c>
      <c r="T2871" s="40">
        <f t="shared" si="1259"/>
        <v>45921</v>
      </c>
      <c r="U2871" s="44">
        <v>2500</v>
      </c>
      <c r="V2871" s="44">
        <f t="shared" si="1260"/>
        <v>0</v>
      </c>
      <c r="W2871" s="77">
        <f t="shared" si="1261"/>
        <v>2500</v>
      </c>
      <c r="X2871" s="78">
        <f t="shared" si="1262"/>
        <v>0</v>
      </c>
      <c r="Y2871" s="44" cm="1">
        <f t="array" ref="Y2871">_xlfn.IFNA(_xlfn.IFS(AND(Q2871&gt;=2000, Q2871&lt;3000), 10000, AND(Q2871&gt;=3000, Q2871&lt;4000), 15000, AND(Q2871&gt;=4000, Q2871&lt;5000), 20000, AND(Q2871&gt;=5000), 25000),0)</f>
        <v>0</v>
      </c>
      <c r="Z2871" s="91">
        <f t="shared" si="1263"/>
        <v>300</v>
      </c>
      <c r="AA2871" s="44">
        <f t="shared" si="1264"/>
        <v>0</v>
      </c>
      <c r="AB2871" s="44"/>
      <c r="AC2871" s="44"/>
      <c r="AD2871" s="44"/>
      <c r="AE2871" s="44">
        <f>VLOOKUP(O2871,정산업데이트!$A$6:$B$12,2,10)</f>
        <v>0</v>
      </c>
      <c r="AF2871" s="44"/>
      <c r="AG2871" s="79">
        <f t="shared" si="1265"/>
        <v>300</v>
      </c>
      <c r="AH2871" s="80">
        <f t="shared" si="1266"/>
        <v>2800</v>
      </c>
      <c r="AI2871" s="93"/>
      <c r="AJ2871" s="84" t="s">
        <v>16026</v>
      </c>
      <c r="AK2871" s="84" t="s">
        <v>73</v>
      </c>
      <c r="AL2871" s="84" t="s">
        <v>16027</v>
      </c>
      <c r="AM2871" s="84" t="s">
        <v>16808</v>
      </c>
      <c r="AN2871" s="84" t="s">
        <v>16809</v>
      </c>
      <c r="AO2871" s="84" t="s">
        <v>16810</v>
      </c>
      <c r="AP2871" s="84" t="s">
        <v>16811</v>
      </c>
      <c r="AQ2871" s="84" t="s">
        <v>122</v>
      </c>
      <c r="AR2871" s="85">
        <v>1</v>
      </c>
      <c r="AS2871" s="86">
        <v>1</v>
      </c>
      <c r="AT2871" s="86">
        <v>1E-3</v>
      </c>
      <c r="AU2871" s="86">
        <v>1</v>
      </c>
      <c r="AV2871" s="84" t="s">
        <v>8</v>
      </c>
      <c r="AW2871" s="86">
        <v>100</v>
      </c>
      <c r="AX2871" s="84" t="s">
        <v>68</v>
      </c>
      <c r="AY2871" s="84" t="s">
        <v>68</v>
      </c>
      <c r="AZ2871" s="84" t="s">
        <v>68</v>
      </c>
      <c r="BA2871" s="84" t="s">
        <v>68</v>
      </c>
      <c r="BB2871" s="84" t="s">
        <v>68</v>
      </c>
      <c r="BC2871" s="84" t="s">
        <v>126</v>
      </c>
      <c r="BD2871" s="84" t="s">
        <v>90</v>
      </c>
      <c r="BE2871" s="84" t="s">
        <v>111</v>
      </c>
      <c r="BF2871" s="84" t="s">
        <v>122</v>
      </c>
      <c r="BG2871" s="84" t="s">
        <v>69</v>
      </c>
      <c r="BH2871" s="92" t="s">
        <v>16812</v>
      </c>
      <c r="BI2871" s="84" t="s">
        <v>122</v>
      </c>
      <c r="BJ2871" s="84" t="s">
        <v>16813</v>
      </c>
      <c r="BK2871" s="84" t="s">
        <v>75</v>
      </c>
      <c r="BL2871" s="84" t="s">
        <v>122</v>
      </c>
      <c r="BM2871" s="84" t="s">
        <v>90</v>
      </c>
      <c r="BN2871" s="84" t="s">
        <v>70</v>
      </c>
      <c r="BO2871" s="84" t="s">
        <v>71</v>
      </c>
      <c r="BP2871" s="84" t="s">
        <v>122</v>
      </c>
      <c r="BQ2871" s="84" t="s">
        <v>163</v>
      </c>
    </row>
    <row r="2872" spans="1:69" ht="14.4" x14ac:dyDescent="0.3">
      <c r="A2872" s="40" t="str">
        <f t="shared" si="1240"/>
        <v>2025-09-21</v>
      </c>
      <c r="B2872" s="40" t="str">
        <f t="shared" si="1241"/>
        <v>SYD</v>
      </c>
      <c r="C2872" s="39" t="str">
        <f t="shared" si="1242"/>
        <v>98812563666</v>
      </c>
      <c r="D2872" s="41" t="str">
        <f t="shared" si="1243"/>
        <v>PKR253667695</v>
      </c>
      <c r="E2872" s="41" t="str">
        <f t="shared" si="1244"/>
        <v>596421495474</v>
      </c>
      <c r="F2872" s="39" t="str">
        <f t="shared" si="1245"/>
        <v>2254239</v>
      </c>
      <c r="G2872" s="39" t="str">
        <f t="shared" si="1246"/>
        <v>WISE EXPRESS(BIOSYDNEY)</v>
      </c>
      <c r="H2872" s="41" t="str">
        <f t="shared" si="1247"/>
        <v>하태관</v>
      </c>
      <c r="I2872" s="39" t="str">
        <f t="shared" si="1248"/>
        <v>49203</v>
      </c>
      <c r="J2872" s="52" t="str">
        <f t="shared" si="1249"/>
        <v/>
      </c>
      <c r="K2872" s="75">
        <f t="shared" si="1250"/>
        <v>1</v>
      </c>
      <c r="L2872" s="76">
        <f t="shared" si="1251"/>
        <v>1</v>
      </c>
      <c r="M2872" s="76">
        <f t="shared" si="1252"/>
        <v>1E-3</v>
      </c>
      <c r="N2872" s="76">
        <f t="shared" si="1253"/>
        <v>1</v>
      </c>
      <c r="O2872" s="42">
        <f t="shared" si="1254"/>
        <v>1</v>
      </c>
      <c r="P2872" s="39" t="str">
        <f t="shared" si="1255"/>
        <v>일반(목록배제,Normal-Manifest Exception)</v>
      </c>
      <c r="Q2872" s="72">
        <f t="shared" si="1256"/>
        <v>120</v>
      </c>
      <c r="R2872" s="43" t="str">
        <f t="shared" si="1257"/>
        <v>OZ602</v>
      </c>
      <c r="S2872" s="82" t="str">
        <f t="shared" si="1258"/>
        <v/>
      </c>
      <c r="T2872" s="40">
        <f t="shared" si="1259"/>
        <v>45921</v>
      </c>
      <c r="U2872" s="44">
        <v>2500</v>
      </c>
      <c r="V2872" s="44">
        <f t="shared" si="1260"/>
        <v>0</v>
      </c>
      <c r="W2872" s="77">
        <f t="shared" si="1261"/>
        <v>2500</v>
      </c>
      <c r="X2872" s="78">
        <f t="shared" si="1262"/>
        <v>0</v>
      </c>
      <c r="Y2872" s="44" cm="1">
        <f t="array" ref="Y2872">_xlfn.IFNA(_xlfn.IFS(AND(Q2872&gt;=2000, Q2872&lt;3000), 10000, AND(Q2872&gt;=3000, Q2872&lt;4000), 15000, AND(Q2872&gt;=4000, Q2872&lt;5000), 20000, AND(Q2872&gt;=5000), 25000),0)</f>
        <v>0</v>
      </c>
      <c r="Z2872" s="91">
        <f t="shared" si="1263"/>
        <v>300</v>
      </c>
      <c r="AA2872" s="44">
        <f t="shared" si="1264"/>
        <v>0</v>
      </c>
      <c r="AB2872" s="44"/>
      <c r="AC2872" s="44"/>
      <c r="AD2872" s="44"/>
      <c r="AE2872" s="44">
        <f>VLOOKUP(O2872,정산업데이트!$A$6:$B$12,2,10)</f>
        <v>0</v>
      </c>
      <c r="AF2872" s="44"/>
      <c r="AG2872" s="79">
        <f t="shared" si="1265"/>
        <v>300</v>
      </c>
      <c r="AH2872" s="80">
        <f t="shared" si="1266"/>
        <v>2800</v>
      </c>
      <c r="AI2872" s="93"/>
      <c r="AJ2872" s="84" t="s">
        <v>16026</v>
      </c>
      <c r="AK2872" s="84" t="s">
        <v>73</v>
      </c>
      <c r="AL2872" s="84" t="s">
        <v>16027</v>
      </c>
      <c r="AM2872" s="84" t="s">
        <v>16814</v>
      </c>
      <c r="AN2872" s="84" t="s">
        <v>16815</v>
      </c>
      <c r="AO2872" s="84" t="s">
        <v>16816</v>
      </c>
      <c r="AP2872" s="84" t="s">
        <v>16817</v>
      </c>
      <c r="AQ2872" s="84" t="s">
        <v>122</v>
      </c>
      <c r="AR2872" s="85">
        <v>1</v>
      </c>
      <c r="AS2872" s="86">
        <v>1</v>
      </c>
      <c r="AT2872" s="86">
        <v>1E-3</v>
      </c>
      <c r="AU2872" s="86">
        <v>1</v>
      </c>
      <c r="AV2872" s="84" t="s">
        <v>8</v>
      </c>
      <c r="AW2872" s="86">
        <v>120</v>
      </c>
      <c r="AX2872" s="84" t="s">
        <v>68</v>
      </c>
      <c r="AY2872" s="84" t="s">
        <v>68</v>
      </c>
      <c r="AZ2872" s="84" t="s">
        <v>68</v>
      </c>
      <c r="BA2872" s="84" t="s">
        <v>68</v>
      </c>
      <c r="BB2872" s="84" t="s">
        <v>68</v>
      </c>
      <c r="BC2872" s="84" t="s">
        <v>126</v>
      </c>
      <c r="BD2872" s="84" t="s">
        <v>90</v>
      </c>
      <c r="BE2872" s="84" t="s">
        <v>111</v>
      </c>
      <c r="BF2872" s="84" t="s">
        <v>122</v>
      </c>
      <c r="BG2872" s="84" t="s">
        <v>69</v>
      </c>
      <c r="BH2872" s="92" t="s">
        <v>16818</v>
      </c>
      <c r="BI2872" s="84" t="s">
        <v>122</v>
      </c>
      <c r="BJ2872" s="84" t="s">
        <v>16819</v>
      </c>
      <c r="BK2872" s="84" t="s">
        <v>75</v>
      </c>
      <c r="BL2872" s="84" t="s">
        <v>122</v>
      </c>
      <c r="BM2872" s="84" t="s">
        <v>90</v>
      </c>
      <c r="BN2872" s="84" t="s">
        <v>70</v>
      </c>
      <c r="BO2872" s="84" t="s">
        <v>71</v>
      </c>
      <c r="BP2872" s="84" t="s">
        <v>122</v>
      </c>
      <c r="BQ2872" s="84" t="s">
        <v>163</v>
      </c>
    </row>
    <row r="2873" spans="1:69" ht="14.4" x14ac:dyDescent="0.3">
      <c r="A2873" s="40" t="str">
        <f t="shared" si="1240"/>
        <v>2025-09-21</v>
      </c>
      <c r="B2873" s="40" t="str">
        <f t="shared" si="1241"/>
        <v>SYD</v>
      </c>
      <c r="C2873" s="39" t="str">
        <f t="shared" si="1242"/>
        <v>98812563666</v>
      </c>
      <c r="D2873" s="41" t="str">
        <f t="shared" si="1243"/>
        <v>PKR253667696</v>
      </c>
      <c r="E2873" s="41" t="str">
        <f t="shared" si="1244"/>
        <v>596421495485</v>
      </c>
      <c r="F2873" s="39" t="str">
        <f t="shared" si="1245"/>
        <v>2254239</v>
      </c>
      <c r="G2873" s="39" t="str">
        <f t="shared" si="1246"/>
        <v>WISE EXPRESS(BIOSYDNEY)</v>
      </c>
      <c r="H2873" s="41" t="str">
        <f t="shared" si="1247"/>
        <v>정혜인</v>
      </c>
      <c r="I2873" s="39" t="str">
        <f t="shared" si="1248"/>
        <v>18483</v>
      </c>
      <c r="J2873" s="52" t="str">
        <f t="shared" si="1249"/>
        <v/>
      </c>
      <c r="K2873" s="75">
        <f t="shared" si="1250"/>
        <v>1</v>
      </c>
      <c r="L2873" s="76">
        <f t="shared" si="1251"/>
        <v>1</v>
      </c>
      <c r="M2873" s="76">
        <f t="shared" si="1252"/>
        <v>1E-3</v>
      </c>
      <c r="N2873" s="76">
        <f t="shared" si="1253"/>
        <v>1</v>
      </c>
      <c r="O2873" s="42">
        <f t="shared" si="1254"/>
        <v>1</v>
      </c>
      <c r="P2873" s="39" t="str">
        <f t="shared" si="1255"/>
        <v>일반(목록배제,Normal-Manifest Exception)</v>
      </c>
      <c r="Q2873" s="72">
        <f t="shared" si="1256"/>
        <v>110</v>
      </c>
      <c r="R2873" s="43" t="str">
        <f t="shared" si="1257"/>
        <v>OZ602</v>
      </c>
      <c r="S2873" s="82" t="str">
        <f t="shared" si="1258"/>
        <v/>
      </c>
      <c r="T2873" s="40">
        <f t="shared" si="1259"/>
        <v>45921</v>
      </c>
      <c r="U2873" s="44">
        <v>2500</v>
      </c>
      <c r="V2873" s="44">
        <f t="shared" si="1260"/>
        <v>0</v>
      </c>
      <c r="W2873" s="77">
        <f t="shared" si="1261"/>
        <v>2500</v>
      </c>
      <c r="X2873" s="78">
        <f t="shared" si="1262"/>
        <v>0</v>
      </c>
      <c r="Y2873" s="44" cm="1">
        <f t="array" ref="Y2873">_xlfn.IFNA(_xlfn.IFS(AND(Q2873&gt;=2000, Q2873&lt;3000), 10000, AND(Q2873&gt;=3000, Q2873&lt;4000), 15000, AND(Q2873&gt;=4000, Q2873&lt;5000), 20000, AND(Q2873&gt;=5000), 25000),0)</f>
        <v>0</v>
      </c>
      <c r="Z2873" s="91">
        <f t="shared" si="1263"/>
        <v>300</v>
      </c>
      <c r="AA2873" s="44">
        <f t="shared" si="1264"/>
        <v>0</v>
      </c>
      <c r="AB2873" s="44"/>
      <c r="AC2873" s="44"/>
      <c r="AD2873" s="44"/>
      <c r="AE2873" s="44">
        <f>VLOOKUP(O2873,정산업데이트!$A$6:$B$12,2,10)</f>
        <v>0</v>
      </c>
      <c r="AF2873" s="44"/>
      <c r="AG2873" s="79">
        <f t="shared" si="1265"/>
        <v>300</v>
      </c>
      <c r="AH2873" s="80">
        <f t="shared" si="1266"/>
        <v>2800</v>
      </c>
      <c r="AJ2873" s="84" t="s">
        <v>16026</v>
      </c>
      <c r="AK2873" s="84" t="s">
        <v>73</v>
      </c>
      <c r="AL2873" s="84" t="s">
        <v>16027</v>
      </c>
      <c r="AM2873" s="84" t="s">
        <v>16820</v>
      </c>
      <c r="AN2873" s="84" t="s">
        <v>16821</v>
      </c>
      <c r="AO2873" s="84" t="s">
        <v>16822</v>
      </c>
      <c r="AP2873" s="84" t="s">
        <v>1065</v>
      </c>
      <c r="AQ2873" s="84" t="s">
        <v>122</v>
      </c>
      <c r="AR2873" s="85">
        <v>1</v>
      </c>
      <c r="AS2873" s="86">
        <v>1</v>
      </c>
      <c r="AT2873" s="86">
        <v>1E-3</v>
      </c>
      <c r="AU2873" s="86">
        <v>1</v>
      </c>
      <c r="AV2873" s="84" t="s">
        <v>8</v>
      </c>
      <c r="AW2873" s="86">
        <v>110</v>
      </c>
      <c r="AX2873" s="84" t="s">
        <v>68</v>
      </c>
      <c r="AY2873" s="84" t="s">
        <v>68</v>
      </c>
      <c r="AZ2873" s="84" t="s">
        <v>68</v>
      </c>
      <c r="BA2873" s="84" t="s">
        <v>68</v>
      </c>
      <c r="BB2873" s="84" t="s">
        <v>68</v>
      </c>
      <c r="BC2873" s="84" t="s">
        <v>126</v>
      </c>
      <c r="BD2873" s="84" t="s">
        <v>90</v>
      </c>
      <c r="BE2873" s="84" t="s">
        <v>111</v>
      </c>
      <c r="BF2873" s="84" t="s">
        <v>122</v>
      </c>
      <c r="BG2873" s="84" t="s">
        <v>69</v>
      </c>
      <c r="BH2873" s="92" t="s">
        <v>16823</v>
      </c>
      <c r="BI2873" s="84" t="s">
        <v>122</v>
      </c>
      <c r="BJ2873" s="84" t="s">
        <v>16824</v>
      </c>
      <c r="BK2873" s="84" t="s">
        <v>75</v>
      </c>
      <c r="BL2873" s="84" t="s">
        <v>122</v>
      </c>
      <c r="BM2873" s="84" t="s">
        <v>90</v>
      </c>
      <c r="BN2873" s="84" t="s">
        <v>70</v>
      </c>
      <c r="BO2873" s="84" t="s">
        <v>71</v>
      </c>
      <c r="BP2873" s="84" t="s">
        <v>122</v>
      </c>
      <c r="BQ2873" s="84" t="s">
        <v>163</v>
      </c>
    </row>
    <row r="2874" spans="1:69" ht="14.4" x14ac:dyDescent="0.3">
      <c r="A2874" s="40" t="str">
        <f t="shared" si="1240"/>
        <v>2025-09-21</v>
      </c>
      <c r="B2874" s="40" t="str">
        <f t="shared" si="1241"/>
        <v>SYD</v>
      </c>
      <c r="C2874" s="39" t="str">
        <f t="shared" si="1242"/>
        <v>98812563666</v>
      </c>
      <c r="D2874" s="41" t="str">
        <f t="shared" si="1243"/>
        <v>PKR253667697</v>
      </c>
      <c r="E2874" s="41" t="str">
        <f t="shared" si="1244"/>
        <v>596421495496</v>
      </c>
      <c r="F2874" s="39" t="str">
        <f t="shared" si="1245"/>
        <v>2254239</v>
      </c>
      <c r="G2874" s="39" t="str">
        <f t="shared" si="1246"/>
        <v>WISE EXPRESS(BIOSYDNEY)</v>
      </c>
      <c r="H2874" s="41" t="str">
        <f t="shared" si="1247"/>
        <v>최지훈</v>
      </c>
      <c r="I2874" s="39" t="str">
        <f t="shared" si="1248"/>
        <v>48046</v>
      </c>
      <c r="J2874" s="52" t="str">
        <f t="shared" si="1249"/>
        <v/>
      </c>
      <c r="K2874" s="75">
        <f t="shared" si="1250"/>
        <v>1</v>
      </c>
      <c r="L2874" s="76">
        <f t="shared" si="1251"/>
        <v>1</v>
      </c>
      <c r="M2874" s="76">
        <f t="shared" si="1252"/>
        <v>1E-3</v>
      </c>
      <c r="N2874" s="76">
        <f t="shared" si="1253"/>
        <v>1</v>
      </c>
      <c r="O2874" s="42">
        <f t="shared" si="1254"/>
        <v>1</v>
      </c>
      <c r="P2874" s="39" t="str">
        <f t="shared" si="1255"/>
        <v>일반(목록배제,Normal-Manifest Exception)</v>
      </c>
      <c r="Q2874" s="72">
        <f t="shared" si="1256"/>
        <v>110</v>
      </c>
      <c r="R2874" s="43" t="str">
        <f t="shared" si="1257"/>
        <v>OZ602</v>
      </c>
      <c r="S2874" s="82" t="str">
        <f t="shared" si="1258"/>
        <v/>
      </c>
      <c r="T2874" s="40">
        <f t="shared" si="1259"/>
        <v>45921</v>
      </c>
      <c r="U2874" s="44">
        <v>2500</v>
      </c>
      <c r="V2874" s="44">
        <f t="shared" si="1260"/>
        <v>0</v>
      </c>
      <c r="W2874" s="77">
        <f t="shared" si="1261"/>
        <v>2500</v>
      </c>
      <c r="X2874" s="78">
        <f t="shared" si="1262"/>
        <v>0</v>
      </c>
      <c r="Y2874" s="44" cm="1">
        <f t="array" ref="Y2874">_xlfn.IFNA(_xlfn.IFS(AND(Q2874&gt;=2000, Q2874&lt;3000), 10000, AND(Q2874&gt;=3000, Q2874&lt;4000), 15000, AND(Q2874&gt;=4000, Q2874&lt;5000), 20000, AND(Q2874&gt;=5000), 25000),0)</f>
        <v>0</v>
      </c>
      <c r="Z2874" s="91">
        <f t="shared" si="1263"/>
        <v>300</v>
      </c>
      <c r="AA2874" s="44">
        <f t="shared" si="1264"/>
        <v>0</v>
      </c>
      <c r="AB2874" s="44"/>
      <c r="AC2874" s="44"/>
      <c r="AD2874" s="44"/>
      <c r="AE2874" s="44">
        <f>VLOOKUP(O2874,정산업데이트!$A$6:$B$12,2,10)</f>
        <v>0</v>
      </c>
      <c r="AF2874" s="44"/>
      <c r="AG2874" s="79">
        <f t="shared" si="1265"/>
        <v>300</v>
      </c>
      <c r="AH2874" s="80">
        <f t="shared" si="1266"/>
        <v>2800</v>
      </c>
      <c r="AI2874" s="93"/>
      <c r="AJ2874" s="84" t="s">
        <v>16026</v>
      </c>
      <c r="AK2874" s="84" t="s">
        <v>73</v>
      </c>
      <c r="AL2874" s="84" t="s">
        <v>16027</v>
      </c>
      <c r="AM2874" s="84" t="s">
        <v>16825</v>
      </c>
      <c r="AN2874" s="84" t="s">
        <v>1966</v>
      </c>
      <c r="AO2874" s="84" t="s">
        <v>16826</v>
      </c>
      <c r="AP2874" s="84" t="s">
        <v>14184</v>
      </c>
      <c r="AQ2874" s="84" t="s">
        <v>122</v>
      </c>
      <c r="AR2874" s="85">
        <v>1</v>
      </c>
      <c r="AS2874" s="86">
        <v>1</v>
      </c>
      <c r="AT2874" s="86">
        <v>1E-3</v>
      </c>
      <c r="AU2874" s="86">
        <v>1</v>
      </c>
      <c r="AV2874" s="84" t="s">
        <v>8</v>
      </c>
      <c r="AW2874" s="86">
        <v>110</v>
      </c>
      <c r="AX2874" s="84" t="s">
        <v>68</v>
      </c>
      <c r="AY2874" s="84" t="s">
        <v>68</v>
      </c>
      <c r="AZ2874" s="84" t="s">
        <v>68</v>
      </c>
      <c r="BA2874" s="84" t="s">
        <v>68</v>
      </c>
      <c r="BB2874" s="84" t="s">
        <v>68</v>
      </c>
      <c r="BC2874" s="84" t="s">
        <v>126</v>
      </c>
      <c r="BD2874" s="84" t="s">
        <v>90</v>
      </c>
      <c r="BE2874" s="84" t="s">
        <v>111</v>
      </c>
      <c r="BF2874" s="84" t="s">
        <v>122</v>
      </c>
      <c r="BG2874" s="84" t="s">
        <v>69</v>
      </c>
      <c r="BH2874" s="92" t="s">
        <v>16827</v>
      </c>
      <c r="BI2874" s="84" t="s">
        <v>122</v>
      </c>
      <c r="BJ2874" s="84" t="s">
        <v>16828</v>
      </c>
      <c r="BK2874" s="84" t="s">
        <v>75</v>
      </c>
      <c r="BL2874" s="84" t="s">
        <v>122</v>
      </c>
      <c r="BM2874" s="84" t="s">
        <v>90</v>
      </c>
      <c r="BN2874" s="84" t="s">
        <v>70</v>
      </c>
      <c r="BO2874" s="84" t="s">
        <v>71</v>
      </c>
      <c r="BP2874" s="84" t="s">
        <v>122</v>
      </c>
      <c r="BQ2874" s="84" t="s">
        <v>163</v>
      </c>
    </row>
    <row r="2875" spans="1:69" ht="14.4" x14ac:dyDescent="0.3">
      <c r="A2875" s="40" t="str">
        <f t="shared" si="1240"/>
        <v>2025-09-21</v>
      </c>
      <c r="B2875" s="40" t="str">
        <f t="shared" si="1241"/>
        <v>SYD</v>
      </c>
      <c r="C2875" s="39" t="str">
        <f t="shared" si="1242"/>
        <v>98812563666</v>
      </c>
      <c r="D2875" s="41" t="str">
        <f t="shared" si="1243"/>
        <v>PKR253667698</v>
      </c>
      <c r="E2875" s="41" t="str">
        <f t="shared" si="1244"/>
        <v>596421495500</v>
      </c>
      <c r="F2875" s="39" t="str">
        <f t="shared" si="1245"/>
        <v>2254239</v>
      </c>
      <c r="G2875" s="39" t="str">
        <f t="shared" si="1246"/>
        <v>WISE EXPRESS(BIOSYDNEY)</v>
      </c>
      <c r="H2875" s="41" t="str">
        <f t="shared" si="1247"/>
        <v>문성은</v>
      </c>
      <c r="I2875" s="39" t="str">
        <f t="shared" si="1248"/>
        <v>16902</v>
      </c>
      <c r="J2875" s="52" t="str">
        <f t="shared" si="1249"/>
        <v/>
      </c>
      <c r="K2875" s="75">
        <f t="shared" si="1250"/>
        <v>1</v>
      </c>
      <c r="L2875" s="76">
        <f t="shared" si="1251"/>
        <v>1</v>
      </c>
      <c r="M2875" s="76">
        <f t="shared" si="1252"/>
        <v>1E-3</v>
      </c>
      <c r="N2875" s="76">
        <f t="shared" si="1253"/>
        <v>1</v>
      </c>
      <c r="O2875" s="42">
        <f t="shared" si="1254"/>
        <v>1</v>
      </c>
      <c r="P2875" s="39" t="str">
        <f t="shared" si="1255"/>
        <v>일반(목록배제,Normal-Manifest Exception)</v>
      </c>
      <c r="Q2875" s="72">
        <f t="shared" si="1256"/>
        <v>110</v>
      </c>
      <c r="R2875" s="43" t="str">
        <f t="shared" si="1257"/>
        <v>OZ602</v>
      </c>
      <c r="S2875" s="82" t="str">
        <f t="shared" si="1258"/>
        <v/>
      </c>
      <c r="T2875" s="40">
        <f t="shared" si="1259"/>
        <v>45921</v>
      </c>
      <c r="U2875" s="44">
        <v>2500</v>
      </c>
      <c r="V2875" s="44">
        <f t="shared" si="1260"/>
        <v>0</v>
      </c>
      <c r="W2875" s="77">
        <f t="shared" si="1261"/>
        <v>2500</v>
      </c>
      <c r="X2875" s="78">
        <f t="shared" si="1262"/>
        <v>0</v>
      </c>
      <c r="Y2875" s="44" cm="1">
        <f t="array" ref="Y2875">_xlfn.IFNA(_xlfn.IFS(AND(Q2875&gt;=2000, Q2875&lt;3000), 10000, AND(Q2875&gt;=3000, Q2875&lt;4000), 15000, AND(Q2875&gt;=4000, Q2875&lt;5000), 20000, AND(Q2875&gt;=5000), 25000),0)</f>
        <v>0</v>
      </c>
      <c r="Z2875" s="91">
        <f t="shared" si="1263"/>
        <v>300</v>
      </c>
      <c r="AA2875" s="44">
        <f t="shared" si="1264"/>
        <v>0</v>
      </c>
      <c r="AB2875" s="44"/>
      <c r="AC2875" s="44"/>
      <c r="AD2875" s="44"/>
      <c r="AE2875" s="44">
        <f>VLOOKUP(O2875,정산업데이트!$A$6:$B$12,2,10)</f>
        <v>0</v>
      </c>
      <c r="AF2875" s="44"/>
      <c r="AG2875" s="79">
        <f t="shared" si="1265"/>
        <v>300</v>
      </c>
      <c r="AH2875" s="80">
        <f t="shared" si="1266"/>
        <v>2800</v>
      </c>
      <c r="AI2875" s="93"/>
      <c r="AJ2875" s="84" t="s">
        <v>16026</v>
      </c>
      <c r="AK2875" s="84" t="s">
        <v>73</v>
      </c>
      <c r="AL2875" s="84" t="s">
        <v>16027</v>
      </c>
      <c r="AM2875" s="84" t="s">
        <v>16829</v>
      </c>
      <c r="AN2875" s="84" t="s">
        <v>16830</v>
      </c>
      <c r="AO2875" s="84" t="s">
        <v>16831</v>
      </c>
      <c r="AP2875" s="84" t="s">
        <v>2234</v>
      </c>
      <c r="AQ2875" s="84" t="s">
        <v>122</v>
      </c>
      <c r="AR2875" s="85">
        <v>1</v>
      </c>
      <c r="AS2875" s="86">
        <v>1</v>
      </c>
      <c r="AT2875" s="86">
        <v>1E-3</v>
      </c>
      <c r="AU2875" s="86">
        <v>1</v>
      </c>
      <c r="AV2875" s="84" t="s">
        <v>8</v>
      </c>
      <c r="AW2875" s="86">
        <v>110</v>
      </c>
      <c r="AX2875" s="84" t="s">
        <v>68</v>
      </c>
      <c r="AY2875" s="84" t="s">
        <v>68</v>
      </c>
      <c r="AZ2875" s="84" t="s">
        <v>68</v>
      </c>
      <c r="BA2875" s="84" t="s">
        <v>68</v>
      </c>
      <c r="BB2875" s="84" t="s">
        <v>68</v>
      </c>
      <c r="BC2875" s="84" t="s">
        <v>126</v>
      </c>
      <c r="BD2875" s="84" t="s">
        <v>90</v>
      </c>
      <c r="BE2875" s="84" t="s">
        <v>111</v>
      </c>
      <c r="BF2875" s="84" t="s">
        <v>122</v>
      </c>
      <c r="BG2875" s="84" t="s">
        <v>69</v>
      </c>
      <c r="BH2875" s="92" t="s">
        <v>16832</v>
      </c>
      <c r="BI2875" s="84" t="s">
        <v>122</v>
      </c>
      <c r="BJ2875" s="84" t="s">
        <v>16833</v>
      </c>
      <c r="BK2875" s="84" t="s">
        <v>75</v>
      </c>
      <c r="BL2875" s="84" t="s">
        <v>122</v>
      </c>
      <c r="BM2875" s="84" t="s">
        <v>90</v>
      </c>
      <c r="BN2875" s="84" t="s">
        <v>70</v>
      </c>
      <c r="BO2875" s="84" t="s">
        <v>71</v>
      </c>
      <c r="BP2875" s="84" t="s">
        <v>122</v>
      </c>
      <c r="BQ2875" s="84" t="s">
        <v>163</v>
      </c>
    </row>
    <row r="2876" spans="1:69" ht="14.4" x14ac:dyDescent="0.3">
      <c r="A2876" s="40" t="str">
        <f t="shared" si="1240"/>
        <v>2025-09-21</v>
      </c>
      <c r="B2876" s="40" t="str">
        <f t="shared" si="1241"/>
        <v>SYD</v>
      </c>
      <c r="C2876" s="39" t="str">
        <f t="shared" si="1242"/>
        <v>98812563666</v>
      </c>
      <c r="D2876" s="41" t="str">
        <f t="shared" si="1243"/>
        <v>PAU029774012</v>
      </c>
      <c r="E2876" s="41" t="str">
        <f t="shared" si="1244"/>
        <v>596421496896</v>
      </c>
      <c r="F2876" s="39" t="str">
        <f t="shared" si="1245"/>
        <v>2254252</v>
      </c>
      <c r="G2876" s="39" t="str">
        <f t="shared" si="1246"/>
        <v>WISE EXPRESS(AUSTRAPHARM)</v>
      </c>
      <c r="H2876" s="41" t="str">
        <f t="shared" si="1247"/>
        <v>김강미</v>
      </c>
      <c r="I2876" s="39" t="str">
        <f t="shared" si="1248"/>
        <v>22869</v>
      </c>
      <c r="J2876" s="52" t="str">
        <f t="shared" si="1249"/>
        <v/>
      </c>
      <c r="K2876" s="75">
        <f t="shared" si="1250"/>
        <v>1</v>
      </c>
      <c r="L2876" s="76">
        <f t="shared" si="1251"/>
        <v>1</v>
      </c>
      <c r="M2876" s="76">
        <f t="shared" si="1252"/>
        <v>1E-3</v>
      </c>
      <c r="N2876" s="76">
        <f t="shared" si="1253"/>
        <v>1</v>
      </c>
      <c r="O2876" s="42">
        <f t="shared" si="1254"/>
        <v>1</v>
      </c>
      <c r="P2876" s="39" t="str">
        <f t="shared" si="1255"/>
        <v>일반(목록배제,Normal-Manifest Exception)</v>
      </c>
      <c r="Q2876" s="72">
        <f t="shared" si="1256"/>
        <v>50</v>
      </c>
      <c r="R2876" s="43" t="str">
        <f t="shared" si="1257"/>
        <v>OZ602</v>
      </c>
      <c r="S2876" s="82" t="str">
        <f t="shared" si="1258"/>
        <v/>
      </c>
      <c r="T2876" s="40">
        <f t="shared" si="1259"/>
        <v>45921</v>
      </c>
      <c r="U2876" s="44">
        <v>2500</v>
      </c>
      <c r="V2876" s="44">
        <f t="shared" si="1260"/>
        <v>0</v>
      </c>
      <c r="W2876" s="77">
        <f t="shared" si="1261"/>
        <v>2500</v>
      </c>
      <c r="X2876" s="78">
        <f t="shared" si="1262"/>
        <v>0</v>
      </c>
      <c r="Y2876" s="44" cm="1">
        <f t="array" ref="Y2876">_xlfn.IFNA(_xlfn.IFS(AND(Q2876&gt;=2000, Q2876&lt;3000), 10000, AND(Q2876&gt;=3000, Q2876&lt;4000), 15000, AND(Q2876&gt;=4000, Q2876&lt;5000), 20000, AND(Q2876&gt;=5000), 25000),0)</f>
        <v>0</v>
      </c>
      <c r="Z2876" s="91">
        <f t="shared" si="1263"/>
        <v>300</v>
      </c>
      <c r="AA2876" s="44">
        <f t="shared" si="1264"/>
        <v>0</v>
      </c>
      <c r="AB2876" s="44"/>
      <c r="AC2876" s="44"/>
      <c r="AD2876" s="44"/>
      <c r="AE2876" s="44">
        <f>VLOOKUP(O2876,정산업데이트!$A$6:$B$12,2,10)</f>
        <v>0</v>
      </c>
      <c r="AF2876" s="44"/>
      <c r="AG2876" s="79">
        <f t="shared" si="1265"/>
        <v>300</v>
      </c>
      <c r="AH2876" s="80">
        <f t="shared" si="1266"/>
        <v>2800</v>
      </c>
      <c r="AI2876" s="93"/>
      <c r="AJ2876" s="84" t="s">
        <v>16026</v>
      </c>
      <c r="AK2876" s="84" t="s">
        <v>73</v>
      </c>
      <c r="AL2876" s="84" t="s">
        <v>16027</v>
      </c>
      <c r="AM2876" s="84" t="s">
        <v>16834</v>
      </c>
      <c r="AN2876" s="84" t="s">
        <v>16835</v>
      </c>
      <c r="AO2876" s="84" t="s">
        <v>16836</v>
      </c>
      <c r="AP2876" s="84" t="s">
        <v>16837</v>
      </c>
      <c r="AQ2876" s="84" t="s">
        <v>122</v>
      </c>
      <c r="AR2876" s="85">
        <v>1</v>
      </c>
      <c r="AS2876" s="86">
        <v>1</v>
      </c>
      <c r="AT2876" s="86">
        <v>1E-3</v>
      </c>
      <c r="AU2876" s="86">
        <v>1</v>
      </c>
      <c r="AV2876" s="84" t="s">
        <v>8</v>
      </c>
      <c r="AW2876" s="86">
        <v>50</v>
      </c>
      <c r="AX2876" s="84" t="s">
        <v>68</v>
      </c>
      <c r="AY2876" s="84" t="s">
        <v>68</v>
      </c>
      <c r="AZ2876" s="84" t="s">
        <v>68</v>
      </c>
      <c r="BA2876" s="84" t="s">
        <v>68</v>
      </c>
      <c r="BB2876" s="84" t="s">
        <v>68</v>
      </c>
      <c r="BC2876" s="84" t="s">
        <v>132</v>
      </c>
      <c r="BD2876" s="84" t="s">
        <v>83</v>
      </c>
      <c r="BE2876" s="84" t="s">
        <v>84</v>
      </c>
      <c r="BF2876" s="84" t="s">
        <v>122</v>
      </c>
      <c r="BG2876" s="84" t="s">
        <v>69</v>
      </c>
      <c r="BH2876" s="92" t="s">
        <v>16838</v>
      </c>
      <c r="BI2876" s="84" t="s">
        <v>122</v>
      </c>
      <c r="BJ2876" s="84" t="s">
        <v>16839</v>
      </c>
      <c r="BK2876" s="84" t="s">
        <v>75</v>
      </c>
      <c r="BL2876" s="84" t="s">
        <v>122</v>
      </c>
      <c r="BM2876" s="84" t="s">
        <v>83</v>
      </c>
      <c r="BN2876" s="84" t="s">
        <v>70</v>
      </c>
      <c r="BO2876" s="84" t="s">
        <v>71</v>
      </c>
      <c r="BP2876" s="84" t="s">
        <v>122</v>
      </c>
      <c r="BQ2876" s="84" t="s">
        <v>163</v>
      </c>
    </row>
    <row r="2877" spans="1:69" ht="14.4" x14ac:dyDescent="0.3">
      <c r="A2877" s="40" t="str">
        <f t="shared" si="1240"/>
        <v>2025-09-21</v>
      </c>
      <c r="B2877" s="40" t="str">
        <f t="shared" si="1241"/>
        <v>SYD</v>
      </c>
      <c r="C2877" s="39" t="str">
        <f t="shared" si="1242"/>
        <v>98812563666</v>
      </c>
      <c r="D2877" s="41" t="str">
        <f t="shared" si="1243"/>
        <v>PAU029774011</v>
      </c>
      <c r="E2877" s="41" t="str">
        <f t="shared" si="1244"/>
        <v>596421496900</v>
      </c>
      <c r="F2877" s="39" t="str">
        <f t="shared" si="1245"/>
        <v>2254252</v>
      </c>
      <c r="G2877" s="39" t="str">
        <f t="shared" si="1246"/>
        <v>WISE EXPRESS(AUSTRAPHARM)</v>
      </c>
      <c r="H2877" s="41" t="str">
        <f t="shared" si="1247"/>
        <v>이영주</v>
      </c>
      <c r="I2877" s="39" t="str">
        <f t="shared" si="1248"/>
        <v>07504</v>
      </c>
      <c r="J2877" s="52" t="str">
        <f t="shared" si="1249"/>
        <v/>
      </c>
      <c r="K2877" s="75">
        <f t="shared" si="1250"/>
        <v>1</v>
      </c>
      <c r="L2877" s="76">
        <f t="shared" si="1251"/>
        <v>1</v>
      </c>
      <c r="M2877" s="76">
        <f t="shared" si="1252"/>
        <v>1E-3</v>
      </c>
      <c r="N2877" s="76">
        <f t="shared" si="1253"/>
        <v>1</v>
      </c>
      <c r="O2877" s="42">
        <f t="shared" si="1254"/>
        <v>1</v>
      </c>
      <c r="P2877" s="39" t="str">
        <f t="shared" si="1255"/>
        <v>일반(목록배제,Normal-Manifest Exception)</v>
      </c>
      <c r="Q2877" s="72">
        <f t="shared" si="1256"/>
        <v>90</v>
      </c>
      <c r="R2877" s="43" t="str">
        <f t="shared" si="1257"/>
        <v>OZ602</v>
      </c>
      <c r="S2877" s="82" t="str">
        <f t="shared" si="1258"/>
        <v/>
      </c>
      <c r="T2877" s="40">
        <f t="shared" si="1259"/>
        <v>45921</v>
      </c>
      <c r="U2877" s="44">
        <v>2500</v>
      </c>
      <c r="V2877" s="44">
        <f t="shared" si="1260"/>
        <v>0</v>
      </c>
      <c r="W2877" s="77">
        <f t="shared" si="1261"/>
        <v>2500</v>
      </c>
      <c r="X2877" s="78">
        <f t="shared" si="1262"/>
        <v>0</v>
      </c>
      <c r="Y2877" s="44" cm="1">
        <f t="array" ref="Y2877">_xlfn.IFNA(_xlfn.IFS(AND(Q2877&gt;=2000, Q2877&lt;3000), 10000, AND(Q2877&gt;=3000, Q2877&lt;4000), 15000, AND(Q2877&gt;=4000, Q2877&lt;5000), 20000, AND(Q2877&gt;=5000), 25000),0)</f>
        <v>0</v>
      </c>
      <c r="Z2877" s="91">
        <f t="shared" si="1263"/>
        <v>300</v>
      </c>
      <c r="AA2877" s="44">
        <f t="shared" si="1264"/>
        <v>0</v>
      </c>
      <c r="AB2877" s="44"/>
      <c r="AC2877" s="44"/>
      <c r="AD2877" s="44"/>
      <c r="AE2877" s="44">
        <f>VLOOKUP(O2877,정산업데이트!$A$6:$B$12,2,10)</f>
        <v>0</v>
      </c>
      <c r="AF2877" s="44"/>
      <c r="AG2877" s="79">
        <f t="shared" si="1265"/>
        <v>300</v>
      </c>
      <c r="AH2877" s="80">
        <f t="shared" si="1266"/>
        <v>2800</v>
      </c>
      <c r="AI2877" s="93"/>
      <c r="AJ2877" s="84" t="s">
        <v>16026</v>
      </c>
      <c r="AK2877" s="84" t="s">
        <v>73</v>
      </c>
      <c r="AL2877" s="84" t="s">
        <v>16027</v>
      </c>
      <c r="AM2877" s="84" t="s">
        <v>16840</v>
      </c>
      <c r="AN2877" s="84" t="s">
        <v>754</v>
      </c>
      <c r="AO2877" s="84" t="s">
        <v>3744</v>
      </c>
      <c r="AP2877" s="84" t="s">
        <v>16841</v>
      </c>
      <c r="AQ2877" s="84" t="s">
        <v>122</v>
      </c>
      <c r="AR2877" s="85">
        <v>1</v>
      </c>
      <c r="AS2877" s="86">
        <v>1</v>
      </c>
      <c r="AT2877" s="86">
        <v>1E-3</v>
      </c>
      <c r="AU2877" s="86">
        <v>1</v>
      </c>
      <c r="AV2877" s="84" t="s">
        <v>8</v>
      </c>
      <c r="AW2877" s="86">
        <v>90</v>
      </c>
      <c r="AX2877" s="84" t="s">
        <v>68</v>
      </c>
      <c r="AY2877" s="84" t="s">
        <v>68</v>
      </c>
      <c r="AZ2877" s="84" t="s">
        <v>68</v>
      </c>
      <c r="BA2877" s="84" t="s">
        <v>68</v>
      </c>
      <c r="BB2877" s="84" t="s">
        <v>68</v>
      </c>
      <c r="BC2877" s="84" t="s">
        <v>132</v>
      </c>
      <c r="BD2877" s="84" t="s">
        <v>83</v>
      </c>
      <c r="BE2877" s="84" t="s">
        <v>84</v>
      </c>
      <c r="BF2877" s="84" t="s">
        <v>122</v>
      </c>
      <c r="BG2877" s="84" t="s">
        <v>69</v>
      </c>
      <c r="BH2877" s="92" t="s">
        <v>16842</v>
      </c>
      <c r="BI2877" s="84" t="s">
        <v>122</v>
      </c>
      <c r="BJ2877" s="84" t="s">
        <v>16843</v>
      </c>
      <c r="BK2877" s="84" t="s">
        <v>75</v>
      </c>
      <c r="BL2877" s="84" t="s">
        <v>122</v>
      </c>
      <c r="BM2877" s="84" t="s">
        <v>83</v>
      </c>
      <c r="BN2877" s="84" t="s">
        <v>70</v>
      </c>
      <c r="BO2877" s="84" t="s">
        <v>71</v>
      </c>
      <c r="BP2877" s="84" t="s">
        <v>122</v>
      </c>
      <c r="BQ2877" s="84" t="s">
        <v>163</v>
      </c>
    </row>
    <row r="2878" spans="1:69" ht="14.4" x14ac:dyDescent="0.3">
      <c r="A2878" s="40" t="str">
        <f t="shared" si="1240"/>
        <v>2025-09-21</v>
      </c>
      <c r="B2878" s="40" t="str">
        <f t="shared" si="1241"/>
        <v>SYD</v>
      </c>
      <c r="C2878" s="39" t="str">
        <f t="shared" si="1242"/>
        <v>98812563666</v>
      </c>
      <c r="D2878" s="41" t="str">
        <f t="shared" si="1243"/>
        <v>PAU029774021</v>
      </c>
      <c r="E2878" s="41" t="str">
        <f t="shared" si="1244"/>
        <v>596421496911</v>
      </c>
      <c r="F2878" s="39" t="str">
        <f t="shared" si="1245"/>
        <v>2254252</v>
      </c>
      <c r="G2878" s="39" t="str">
        <f t="shared" si="1246"/>
        <v>WISE EXPRESS(AUSTRAPHARM)</v>
      </c>
      <c r="H2878" s="41" t="str">
        <f t="shared" si="1247"/>
        <v>조기장</v>
      </c>
      <c r="I2878" s="39" t="str">
        <f t="shared" si="1248"/>
        <v>54527</v>
      </c>
      <c r="J2878" s="52" t="str">
        <f t="shared" si="1249"/>
        <v/>
      </c>
      <c r="K2878" s="75">
        <f t="shared" si="1250"/>
        <v>1</v>
      </c>
      <c r="L2878" s="76">
        <f t="shared" si="1251"/>
        <v>1</v>
      </c>
      <c r="M2878" s="76">
        <f t="shared" si="1252"/>
        <v>1E-3</v>
      </c>
      <c r="N2878" s="76">
        <f t="shared" si="1253"/>
        <v>1</v>
      </c>
      <c r="O2878" s="42">
        <f t="shared" si="1254"/>
        <v>1</v>
      </c>
      <c r="P2878" s="39" t="str">
        <f t="shared" si="1255"/>
        <v>일반(목록배제,Normal-Manifest Exception)</v>
      </c>
      <c r="Q2878" s="72">
        <f t="shared" si="1256"/>
        <v>60</v>
      </c>
      <c r="R2878" s="43" t="str">
        <f t="shared" si="1257"/>
        <v>OZ602</v>
      </c>
      <c r="S2878" s="82" t="str">
        <f t="shared" si="1258"/>
        <v/>
      </c>
      <c r="T2878" s="40">
        <f t="shared" si="1259"/>
        <v>45921</v>
      </c>
      <c r="U2878" s="44">
        <v>2500</v>
      </c>
      <c r="V2878" s="44">
        <f t="shared" si="1260"/>
        <v>0</v>
      </c>
      <c r="W2878" s="77">
        <f t="shared" si="1261"/>
        <v>2500</v>
      </c>
      <c r="X2878" s="78">
        <f t="shared" si="1262"/>
        <v>0</v>
      </c>
      <c r="Y2878" s="44" cm="1">
        <f t="array" ref="Y2878">_xlfn.IFNA(_xlfn.IFS(AND(Q2878&gt;=2000, Q2878&lt;3000), 10000, AND(Q2878&gt;=3000, Q2878&lt;4000), 15000, AND(Q2878&gt;=4000, Q2878&lt;5000), 20000, AND(Q2878&gt;=5000), 25000),0)</f>
        <v>0</v>
      </c>
      <c r="Z2878" s="91">
        <f t="shared" si="1263"/>
        <v>300</v>
      </c>
      <c r="AA2878" s="44">
        <f t="shared" si="1264"/>
        <v>0</v>
      </c>
      <c r="AB2878" s="44"/>
      <c r="AC2878" s="44"/>
      <c r="AD2878" s="44"/>
      <c r="AE2878" s="44">
        <f>VLOOKUP(O2878,정산업데이트!$A$6:$B$12,2,10)</f>
        <v>0</v>
      </c>
      <c r="AF2878" s="44"/>
      <c r="AG2878" s="79">
        <f t="shared" si="1265"/>
        <v>300</v>
      </c>
      <c r="AH2878" s="80">
        <f t="shared" si="1266"/>
        <v>2800</v>
      </c>
      <c r="AI2878" s="93"/>
      <c r="AJ2878" s="84" t="s">
        <v>16026</v>
      </c>
      <c r="AK2878" s="84" t="s">
        <v>73</v>
      </c>
      <c r="AL2878" s="84" t="s">
        <v>16027</v>
      </c>
      <c r="AM2878" s="84" t="s">
        <v>16844</v>
      </c>
      <c r="AN2878" s="84" t="s">
        <v>16845</v>
      </c>
      <c r="AO2878" s="84" t="s">
        <v>16846</v>
      </c>
      <c r="AP2878" s="84" t="s">
        <v>16847</v>
      </c>
      <c r="AQ2878" s="84" t="s">
        <v>122</v>
      </c>
      <c r="AR2878" s="85">
        <v>1</v>
      </c>
      <c r="AS2878" s="86">
        <v>1</v>
      </c>
      <c r="AT2878" s="86">
        <v>1E-3</v>
      </c>
      <c r="AU2878" s="86">
        <v>1</v>
      </c>
      <c r="AV2878" s="84" t="s">
        <v>8</v>
      </c>
      <c r="AW2878" s="86">
        <v>60</v>
      </c>
      <c r="AX2878" s="84" t="s">
        <v>68</v>
      </c>
      <c r="AY2878" s="84" t="s">
        <v>68</v>
      </c>
      <c r="AZ2878" s="84" t="s">
        <v>68</v>
      </c>
      <c r="BA2878" s="84" t="s">
        <v>68</v>
      </c>
      <c r="BB2878" s="84" t="s">
        <v>68</v>
      </c>
      <c r="BC2878" s="84" t="s">
        <v>132</v>
      </c>
      <c r="BD2878" s="84" t="s">
        <v>83</v>
      </c>
      <c r="BE2878" s="84" t="s">
        <v>97</v>
      </c>
      <c r="BF2878" s="84" t="s">
        <v>122</v>
      </c>
      <c r="BG2878" s="84" t="s">
        <v>69</v>
      </c>
      <c r="BH2878" s="92" t="s">
        <v>16848</v>
      </c>
      <c r="BI2878" s="84" t="s">
        <v>122</v>
      </c>
      <c r="BJ2878" s="84" t="s">
        <v>16849</v>
      </c>
      <c r="BK2878" s="84" t="s">
        <v>75</v>
      </c>
      <c r="BL2878" s="84" t="s">
        <v>122</v>
      </c>
      <c r="BM2878" s="84" t="s">
        <v>83</v>
      </c>
      <c r="BN2878" s="84" t="s">
        <v>70</v>
      </c>
      <c r="BO2878" s="84" t="s">
        <v>71</v>
      </c>
      <c r="BP2878" s="84" t="s">
        <v>122</v>
      </c>
      <c r="BQ2878" s="84" t="s">
        <v>163</v>
      </c>
    </row>
    <row r="2879" spans="1:69" ht="14.4" x14ac:dyDescent="0.3">
      <c r="A2879" s="40" t="str">
        <f t="shared" si="1240"/>
        <v>2025-09-21</v>
      </c>
      <c r="B2879" s="40" t="str">
        <f t="shared" si="1241"/>
        <v>SYD</v>
      </c>
      <c r="C2879" s="39" t="str">
        <f t="shared" si="1242"/>
        <v>98812563666</v>
      </c>
      <c r="D2879" s="41" t="str">
        <f t="shared" si="1243"/>
        <v>PAU029774023</v>
      </c>
      <c r="E2879" s="41" t="str">
        <f t="shared" si="1244"/>
        <v>596421496922</v>
      </c>
      <c r="F2879" s="39" t="str">
        <f t="shared" si="1245"/>
        <v>2254252</v>
      </c>
      <c r="G2879" s="39" t="str">
        <f t="shared" si="1246"/>
        <v>WISE EXPRESS(AUSTRAPHARM)</v>
      </c>
      <c r="H2879" s="41" t="str">
        <f t="shared" si="1247"/>
        <v>김세연</v>
      </c>
      <c r="I2879" s="39" t="str">
        <f t="shared" si="1248"/>
        <v>07267</v>
      </c>
      <c r="J2879" s="52" t="str">
        <f t="shared" si="1249"/>
        <v/>
      </c>
      <c r="K2879" s="75">
        <f t="shared" si="1250"/>
        <v>1</v>
      </c>
      <c r="L2879" s="76">
        <f t="shared" si="1251"/>
        <v>1</v>
      </c>
      <c r="M2879" s="76">
        <f t="shared" si="1252"/>
        <v>1E-3</v>
      </c>
      <c r="N2879" s="76">
        <f t="shared" si="1253"/>
        <v>1</v>
      </c>
      <c r="O2879" s="42">
        <f t="shared" si="1254"/>
        <v>1</v>
      </c>
      <c r="P2879" s="39" t="str">
        <f t="shared" si="1255"/>
        <v>일반(목록배제,Normal-Manifest Exception)</v>
      </c>
      <c r="Q2879" s="72">
        <f t="shared" si="1256"/>
        <v>90</v>
      </c>
      <c r="R2879" s="43" t="str">
        <f t="shared" si="1257"/>
        <v>OZ602</v>
      </c>
      <c r="S2879" s="82" t="str">
        <f t="shared" si="1258"/>
        <v/>
      </c>
      <c r="T2879" s="40">
        <f t="shared" si="1259"/>
        <v>45921</v>
      </c>
      <c r="U2879" s="44">
        <v>2500</v>
      </c>
      <c r="V2879" s="44">
        <f t="shared" si="1260"/>
        <v>0</v>
      </c>
      <c r="W2879" s="77">
        <f t="shared" si="1261"/>
        <v>2500</v>
      </c>
      <c r="X2879" s="78">
        <f t="shared" si="1262"/>
        <v>0</v>
      </c>
      <c r="Y2879" s="44" cm="1">
        <f t="array" ref="Y2879">_xlfn.IFNA(_xlfn.IFS(AND(Q2879&gt;=2000, Q2879&lt;3000), 10000, AND(Q2879&gt;=3000, Q2879&lt;4000), 15000, AND(Q2879&gt;=4000, Q2879&lt;5000), 20000, AND(Q2879&gt;=5000), 25000),0)</f>
        <v>0</v>
      </c>
      <c r="Z2879" s="91">
        <f t="shared" si="1263"/>
        <v>300</v>
      </c>
      <c r="AA2879" s="44">
        <f t="shared" si="1264"/>
        <v>0</v>
      </c>
      <c r="AB2879" s="44"/>
      <c r="AC2879" s="44"/>
      <c r="AD2879" s="44"/>
      <c r="AE2879" s="44">
        <f>VLOOKUP(O2879,정산업데이트!$A$6:$B$12,2,10)</f>
        <v>0</v>
      </c>
      <c r="AF2879" s="44"/>
      <c r="AG2879" s="79">
        <f t="shared" si="1265"/>
        <v>300</v>
      </c>
      <c r="AH2879" s="80">
        <f t="shared" si="1266"/>
        <v>2800</v>
      </c>
      <c r="AI2879" s="93"/>
      <c r="AJ2879" s="84" t="s">
        <v>16026</v>
      </c>
      <c r="AK2879" s="84" t="s">
        <v>73</v>
      </c>
      <c r="AL2879" s="84" t="s">
        <v>16027</v>
      </c>
      <c r="AM2879" s="84" t="s">
        <v>16850</v>
      </c>
      <c r="AN2879" s="84" t="s">
        <v>244</v>
      </c>
      <c r="AO2879" s="84" t="s">
        <v>245</v>
      </c>
      <c r="AP2879" s="84" t="s">
        <v>16851</v>
      </c>
      <c r="AQ2879" s="84" t="s">
        <v>122</v>
      </c>
      <c r="AR2879" s="85">
        <v>1</v>
      </c>
      <c r="AS2879" s="86">
        <v>1</v>
      </c>
      <c r="AT2879" s="86">
        <v>1E-3</v>
      </c>
      <c r="AU2879" s="86">
        <v>1</v>
      </c>
      <c r="AV2879" s="84" t="s">
        <v>8</v>
      </c>
      <c r="AW2879" s="86">
        <v>90</v>
      </c>
      <c r="AX2879" s="84" t="s">
        <v>68</v>
      </c>
      <c r="AY2879" s="84" t="s">
        <v>68</v>
      </c>
      <c r="AZ2879" s="84" t="s">
        <v>68</v>
      </c>
      <c r="BA2879" s="84" t="s">
        <v>68</v>
      </c>
      <c r="BB2879" s="84" t="s">
        <v>68</v>
      </c>
      <c r="BC2879" s="84" t="s">
        <v>132</v>
      </c>
      <c r="BD2879" s="84" t="s">
        <v>83</v>
      </c>
      <c r="BE2879" s="84" t="s">
        <v>96</v>
      </c>
      <c r="BF2879" s="84" t="s">
        <v>122</v>
      </c>
      <c r="BG2879" s="84" t="s">
        <v>69</v>
      </c>
      <c r="BH2879" s="92" t="s">
        <v>16852</v>
      </c>
      <c r="BI2879" s="84" t="s">
        <v>122</v>
      </c>
      <c r="BJ2879" s="84" t="s">
        <v>16853</v>
      </c>
      <c r="BK2879" s="84" t="s">
        <v>75</v>
      </c>
      <c r="BL2879" s="84" t="s">
        <v>122</v>
      </c>
      <c r="BM2879" s="84" t="s">
        <v>83</v>
      </c>
      <c r="BN2879" s="84" t="s">
        <v>70</v>
      </c>
      <c r="BO2879" s="84" t="s">
        <v>71</v>
      </c>
      <c r="BP2879" s="84" t="s">
        <v>122</v>
      </c>
      <c r="BQ2879" s="84" t="s">
        <v>163</v>
      </c>
    </row>
    <row r="2880" spans="1:69" ht="14.4" x14ac:dyDescent="0.3">
      <c r="A2880" s="40" t="str">
        <f t="shared" si="1240"/>
        <v>2025-09-21</v>
      </c>
      <c r="B2880" s="40" t="str">
        <f t="shared" si="1241"/>
        <v>SYD</v>
      </c>
      <c r="C2880" s="39" t="str">
        <f t="shared" si="1242"/>
        <v>98812563666</v>
      </c>
      <c r="D2880" s="41" t="str">
        <f t="shared" si="1243"/>
        <v>PAU029774024</v>
      </c>
      <c r="E2880" s="41" t="str">
        <f t="shared" si="1244"/>
        <v>596421496933</v>
      </c>
      <c r="F2880" s="39" t="str">
        <f t="shared" si="1245"/>
        <v>2254252</v>
      </c>
      <c r="G2880" s="39" t="str">
        <f t="shared" si="1246"/>
        <v>WISE EXPRESS(AUSTRAPHARM)</v>
      </c>
      <c r="H2880" s="41" t="str">
        <f t="shared" si="1247"/>
        <v>송진희</v>
      </c>
      <c r="I2880" s="39" t="str">
        <f t="shared" si="1248"/>
        <v>15876</v>
      </c>
      <c r="J2880" s="52" t="str">
        <f t="shared" si="1249"/>
        <v/>
      </c>
      <c r="K2880" s="75">
        <f t="shared" si="1250"/>
        <v>1</v>
      </c>
      <c r="L2880" s="76">
        <f t="shared" si="1251"/>
        <v>2</v>
      </c>
      <c r="M2880" s="76">
        <f t="shared" si="1252"/>
        <v>1E-3</v>
      </c>
      <c r="N2880" s="76">
        <f t="shared" si="1253"/>
        <v>2</v>
      </c>
      <c r="O2880" s="42">
        <f t="shared" si="1254"/>
        <v>2</v>
      </c>
      <c r="P2880" s="39" t="str">
        <f t="shared" si="1255"/>
        <v>목록(Manifest)</v>
      </c>
      <c r="Q2880" s="72">
        <f t="shared" si="1256"/>
        <v>70</v>
      </c>
      <c r="R2880" s="43" t="str">
        <f t="shared" si="1257"/>
        <v>OZ602</v>
      </c>
      <c r="S2880" s="82" t="str">
        <f t="shared" si="1258"/>
        <v/>
      </c>
      <c r="T2880" s="40">
        <f t="shared" si="1259"/>
        <v>45921</v>
      </c>
      <c r="U2880" s="44">
        <v>2500</v>
      </c>
      <c r="V2880" s="44">
        <f t="shared" si="1260"/>
        <v>0</v>
      </c>
      <c r="W2880" s="77">
        <f t="shared" si="1261"/>
        <v>2500</v>
      </c>
      <c r="X2880" s="78">
        <f t="shared" si="1262"/>
        <v>0</v>
      </c>
      <c r="Y2880" s="44" cm="1">
        <f t="array" ref="Y2880">_xlfn.IFNA(_xlfn.IFS(AND(Q2880&gt;=2000, Q2880&lt;3000), 10000, AND(Q2880&gt;=3000, Q2880&lt;4000), 15000, AND(Q2880&gt;=4000, Q2880&lt;5000), 20000, AND(Q2880&gt;=5000), 25000),0)</f>
        <v>0</v>
      </c>
      <c r="Z2880" s="91">
        <f t="shared" si="1263"/>
        <v>0</v>
      </c>
      <c r="AA2880" s="44">
        <f t="shared" si="1264"/>
        <v>0</v>
      </c>
      <c r="AB2880" s="44"/>
      <c r="AC2880" s="44"/>
      <c r="AD2880" s="44"/>
      <c r="AE2880" s="44">
        <f>VLOOKUP(O2880,정산업데이트!$A$6:$B$12,2,10)</f>
        <v>0</v>
      </c>
      <c r="AF2880" s="44"/>
      <c r="AG2880" s="79">
        <f t="shared" si="1265"/>
        <v>0</v>
      </c>
      <c r="AH2880" s="80">
        <f t="shared" si="1266"/>
        <v>2500</v>
      </c>
      <c r="AI2880" s="93"/>
      <c r="AJ2880" s="84" t="s">
        <v>16026</v>
      </c>
      <c r="AK2880" s="84" t="s">
        <v>73</v>
      </c>
      <c r="AL2880" s="84" t="s">
        <v>16027</v>
      </c>
      <c r="AM2880" s="84" t="s">
        <v>16854</v>
      </c>
      <c r="AN2880" s="84" t="s">
        <v>16855</v>
      </c>
      <c r="AO2880" s="84" t="s">
        <v>16856</v>
      </c>
      <c r="AP2880" s="84" t="s">
        <v>1699</v>
      </c>
      <c r="AQ2880" s="84" t="s">
        <v>122</v>
      </c>
      <c r="AR2880" s="85">
        <v>1</v>
      </c>
      <c r="AS2880" s="86">
        <v>2</v>
      </c>
      <c r="AT2880" s="86">
        <v>1E-3</v>
      </c>
      <c r="AU2880" s="86">
        <v>2</v>
      </c>
      <c r="AV2880" s="84" t="s">
        <v>7</v>
      </c>
      <c r="AW2880" s="86">
        <v>70</v>
      </c>
      <c r="AX2880" s="84" t="s">
        <v>68</v>
      </c>
      <c r="AY2880" s="84" t="s">
        <v>68</v>
      </c>
      <c r="AZ2880" s="84" t="s">
        <v>68</v>
      </c>
      <c r="BA2880" s="84" t="s">
        <v>68</v>
      </c>
      <c r="BB2880" s="84" t="s">
        <v>68</v>
      </c>
      <c r="BC2880" s="84" t="s">
        <v>132</v>
      </c>
      <c r="BD2880" s="84" t="s">
        <v>83</v>
      </c>
      <c r="BE2880" s="84" t="s">
        <v>1136</v>
      </c>
      <c r="BF2880" s="84" t="s">
        <v>122</v>
      </c>
      <c r="BG2880" s="84" t="s">
        <v>69</v>
      </c>
      <c r="BH2880" s="92" t="s">
        <v>16857</v>
      </c>
      <c r="BI2880" s="84" t="s">
        <v>122</v>
      </c>
      <c r="BJ2880" s="84" t="s">
        <v>16858</v>
      </c>
      <c r="BK2880" s="84" t="s">
        <v>75</v>
      </c>
      <c r="BL2880" s="84" t="s">
        <v>122</v>
      </c>
      <c r="BM2880" s="84" t="s">
        <v>83</v>
      </c>
      <c r="BN2880" s="84" t="s">
        <v>70</v>
      </c>
      <c r="BO2880" s="84" t="s">
        <v>71</v>
      </c>
      <c r="BP2880" s="84" t="s">
        <v>122</v>
      </c>
      <c r="BQ2880" s="84" t="s">
        <v>163</v>
      </c>
    </row>
    <row r="2881" spans="1:69" ht="14.4" x14ac:dyDescent="0.3">
      <c r="A2881" s="40" t="str">
        <f t="shared" si="1240"/>
        <v>2025-09-21</v>
      </c>
      <c r="B2881" s="40" t="str">
        <f t="shared" si="1241"/>
        <v>SYD</v>
      </c>
      <c r="C2881" s="39" t="str">
        <f t="shared" si="1242"/>
        <v>98812563666</v>
      </c>
      <c r="D2881" s="41" t="str">
        <f t="shared" si="1243"/>
        <v>PKR253655484</v>
      </c>
      <c r="E2881" s="41" t="str">
        <f t="shared" si="1244"/>
        <v>596421492766</v>
      </c>
      <c r="F2881" s="39" t="str">
        <f t="shared" si="1245"/>
        <v>2254240</v>
      </c>
      <c r="G2881" s="39" t="str">
        <f t="shared" si="1246"/>
        <v>WISE EXPRESS(VITAHUB)</v>
      </c>
      <c r="H2881" s="41" t="str">
        <f t="shared" si="1247"/>
        <v>김현아</v>
      </c>
      <c r="I2881" s="39" t="str">
        <f t="shared" si="1248"/>
        <v>41003</v>
      </c>
      <c r="J2881" s="52" t="str">
        <f t="shared" si="1249"/>
        <v/>
      </c>
      <c r="K2881" s="75">
        <f t="shared" si="1250"/>
        <v>1</v>
      </c>
      <c r="L2881" s="76">
        <f t="shared" si="1251"/>
        <v>1</v>
      </c>
      <c r="M2881" s="76">
        <f t="shared" si="1252"/>
        <v>1E-3</v>
      </c>
      <c r="N2881" s="76">
        <f t="shared" si="1253"/>
        <v>1</v>
      </c>
      <c r="O2881" s="42">
        <f t="shared" si="1254"/>
        <v>1</v>
      </c>
      <c r="P2881" s="39" t="str">
        <f t="shared" si="1255"/>
        <v>목록(Manifest)</v>
      </c>
      <c r="Q2881" s="72">
        <f t="shared" si="1256"/>
        <v>35</v>
      </c>
      <c r="R2881" s="43" t="str">
        <f t="shared" si="1257"/>
        <v>OZ602</v>
      </c>
      <c r="S2881" s="82" t="str">
        <f t="shared" si="1258"/>
        <v/>
      </c>
      <c r="T2881" s="40">
        <f t="shared" si="1259"/>
        <v>45921</v>
      </c>
      <c r="U2881" s="44">
        <v>2500</v>
      </c>
      <c r="V2881" s="44">
        <f t="shared" si="1260"/>
        <v>0</v>
      </c>
      <c r="W2881" s="77">
        <f t="shared" si="1261"/>
        <v>2500</v>
      </c>
      <c r="X2881" s="78">
        <f t="shared" si="1262"/>
        <v>0</v>
      </c>
      <c r="Y2881" s="44" cm="1">
        <f t="array" ref="Y2881">_xlfn.IFNA(_xlfn.IFS(AND(Q2881&gt;=2000, Q2881&lt;3000), 10000, AND(Q2881&gt;=3000, Q2881&lt;4000), 15000, AND(Q2881&gt;=4000, Q2881&lt;5000), 20000, AND(Q2881&gt;=5000), 25000),0)</f>
        <v>0</v>
      </c>
      <c r="Z2881" s="91">
        <f t="shared" si="1263"/>
        <v>0</v>
      </c>
      <c r="AA2881" s="44">
        <f t="shared" si="1264"/>
        <v>0</v>
      </c>
      <c r="AB2881" s="44"/>
      <c r="AC2881" s="44"/>
      <c r="AD2881" s="44"/>
      <c r="AE2881" s="44">
        <f>VLOOKUP(O2881,정산업데이트!$A$6:$B$12,2,10)</f>
        <v>0</v>
      </c>
      <c r="AF2881" s="44"/>
      <c r="AG2881" s="79">
        <f t="shared" si="1265"/>
        <v>0</v>
      </c>
      <c r="AH2881" s="80">
        <f t="shared" si="1266"/>
        <v>2500</v>
      </c>
      <c r="AI2881" s="93"/>
      <c r="AJ2881" s="84" t="s">
        <v>16026</v>
      </c>
      <c r="AK2881" s="84" t="s">
        <v>73</v>
      </c>
      <c r="AL2881" s="84" t="s">
        <v>16027</v>
      </c>
      <c r="AM2881" s="84" t="s">
        <v>16859</v>
      </c>
      <c r="AN2881" s="84" t="s">
        <v>385</v>
      </c>
      <c r="AO2881" s="84" t="s">
        <v>16860</v>
      </c>
      <c r="AP2881" s="84" t="s">
        <v>16861</v>
      </c>
      <c r="AQ2881" s="84" t="s">
        <v>122</v>
      </c>
      <c r="AR2881" s="85">
        <v>1</v>
      </c>
      <c r="AS2881" s="86">
        <v>1</v>
      </c>
      <c r="AT2881" s="86">
        <v>1E-3</v>
      </c>
      <c r="AU2881" s="86">
        <v>1</v>
      </c>
      <c r="AV2881" s="84" t="s">
        <v>7</v>
      </c>
      <c r="AW2881" s="86">
        <v>35</v>
      </c>
      <c r="AX2881" s="84" t="s">
        <v>68</v>
      </c>
      <c r="AY2881" s="84" t="s">
        <v>68</v>
      </c>
      <c r="AZ2881" s="84" t="s">
        <v>68</v>
      </c>
      <c r="BA2881" s="84" t="s">
        <v>68</v>
      </c>
      <c r="BB2881" s="84" t="s">
        <v>68</v>
      </c>
      <c r="BC2881" s="84" t="s">
        <v>124</v>
      </c>
      <c r="BD2881" s="84" t="s">
        <v>87</v>
      </c>
      <c r="BE2881" s="84" t="s">
        <v>88</v>
      </c>
      <c r="BF2881" s="84" t="s">
        <v>122</v>
      </c>
      <c r="BG2881" s="84" t="s">
        <v>69</v>
      </c>
      <c r="BH2881" s="92" t="s">
        <v>16862</v>
      </c>
      <c r="BI2881" s="84" t="s">
        <v>122</v>
      </c>
      <c r="BJ2881" s="84" t="s">
        <v>16863</v>
      </c>
      <c r="BK2881" s="84" t="s">
        <v>75</v>
      </c>
      <c r="BL2881" s="84" t="s">
        <v>122</v>
      </c>
      <c r="BM2881" s="84" t="s">
        <v>87</v>
      </c>
      <c r="BN2881" s="84" t="s">
        <v>70</v>
      </c>
      <c r="BO2881" s="84" t="s">
        <v>71</v>
      </c>
      <c r="BP2881" s="84" t="s">
        <v>122</v>
      </c>
      <c r="BQ2881" s="84" t="s">
        <v>163</v>
      </c>
    </row>
    <row r="2882" spans="1:69" ht="14.4" x14ac:dyDescent="0.3">
      <c r="A2882" s="40" t="str">
        <f t="shared" si="1240"/>
        <v>2025-09-21</v>
      </c>
      <c r="B2882" s="40" t="str">
        <f t="shared" si="1241"/>
        <v>SYD</v>
      </c>
      <c r="C2882" s="39" t="str">
        <f t="shared" si="1242"/>
        <v>98812563666</v>
      </c>
      <c r="D2882" s="41" t="str">
        <f t="shared" si="1243"/>
        <v>PKR253655485</v>
      </c>
      <c r="E2882" s="41" t="str">
        <f t="shared" si="1244"/>
        <v>596421492770</v>
      </c>
      <c r="F2882" s="39" t="str">
        <f t="shared" si="1245"/>
        <v>2254240</v>
      </c>
      <c r="G2882" s="39" t="str">
        <f t="shared" si="1246"/>
        <v>WISE EXPRESS(VITAHUB)</v>
      </c>
      <c r="H2882" s="41" t="str">
        <f t="shared" si="1247"/>
        <v>차현정</v>
      </c>
      <c r="I2882" s="39" t="str">
        <f t="shared" si="1248"/>
        <v>61744</v>
      </c>
      <c r="J2882" s="52" t="str">
        <f t="shared" si="1249"/>
        <v/>
      </c>
      <c r="K2882" s="75">
        <f t="shared" si="1250"/>
        <v>1</v>
      </c>
      <c r="L2882" s="76">
        <f t="shared" si="1251"/>
        <v>1</v>
      </c>
      <c r="M2882" s="76">
        <f t="shared" si="1252"/>
        <v>1E-3</v>
      </c>
      <c r="N2882" s="76">
        <f t="shared" si="1253"/>
        <v>1</v>
      </c>
      <c r="O2882" s="42">
        <f t="shared" si="1254"/>
        <v>1</v>
      </c>
      <c r="P2882" s="39" t="str">
        <f t="shared" si="1255"/>
        <v>목록(Manifest)</v>
      </c>
      <c r="Q2882" s="72">
        <f t="shared" si="1256"/>
        <v>35</v>
      </c>
      <c r="R2882" s="43" t="str">
        <f t="shared" si="1257"/>
        <v>OZ602</v>
      </c>
      <c r="S2882" s="82" t="str">
        <f t="shared" si="1258"/>
        <v/>
      </c>
      <c r="T2882" s="40">
        <f t="shared" si="1259"/>
        <v>45921</v>
      </c>
      <c r="U2882" s="44">
        <v>2500</v>
      </c>
      <c r="V2882" s="44">
        <f t="shared" si="1260"/>
        <v>0</v>
      </c>
      <c r="W2882" s="77">
        <f t="shared" si="1261"/>
        <v>2500</v>
      </c>
      <c r="X2882" s="78">
        <f t="shared" si="1262"/>
        <v>0</v>
      </c>
      <c r="Y2882" s="44" cm="1">
        <f t="array" ref="Y2882">_xlfn.IFNA(_xlfn.IFS(AND(Q2882&gt;=2000, Q2882&lt;3000), 10000, AND(Q2882&gt;=3000, Q2882&lt;4000), 15000, AND(Q2882&gt;=4000, Q2882&lt;5000), 20000, AND(Q2882&gt;=5000), 25000),0)</f>
        <v>0</v>
      </c>
      <c r="Z2882" s="91">
        <f t="shared" si="1263"/>
        <v>0</v>
      </c>
      <c r="AA2882" s="44">
        <f t="shared" si="1264"/>
        <v>0</v>
      </c>
      <c r="AB2882" s="44"/>
      <c r="AC2882" s="44"/>
      <c r="AD2882" s="44"/>
      <c r="AE2882" s="44">
        <f>VLOOKUP(O2882,정산업데이트!$A$6:$B$12,2,10)</f>
        <v>0</v>
      </c>
      <c r="AF2882" s="44"/>
      <c r="AG2882" s="79">
        <f t="shared" si="1265"/>
        <v>0</v>
      </c>
      <c r="AH2882" s="80">
        <f t="shared" si="1266"/>
        <v>2500</v>
      </c>
      <c r="AI2882" s="93"/>
      <c r="AJ2882" s="84" t="s">
        <v>16026</v>
      </c>
      <c r="AK2882" s="84" t="s">
        <v>73</v>
      </c>
      <c r="AL2882" s="84" t="s">
        <v>16027</v>
      </c>
      <c r="AM2882" s="84" t="s">
        <v>16864</v>
      </c>
      <c r="AN2882" s="84" t="s">
        <v>16865</v>
      </c>
      <c r="AO2882" s="84" t="s">
        <v>16866</v>
      </c>
      <c r="AP2882" s="84" t="s">
        <v>1623</v>
      </c>
      <c r="AQ2882" s="84" t="s">
        <v>122</v>
      </c>
      <c r="AR2882" s="85">
        <v>1</v>
      </c>
      <c r="AS2882" s="86">
        <v>1</v>
      </c>
      <c r="AT2882" s="86">
        <v>1E-3</v>
      </c>
      <c r="AU2882" s="86">
        <v>1</v>
      </c>
      <c r="AV2882" s="84" t="s">
        <v>7</v>
      </c>
      <c r="AW2882" s="86">
        <v>35</v>
      </c>
      <c r="AX2882" s="84" t="s">
        <v>68</v>
      </c>
      <c r="AY2882" s="84" t="s">
        <v>68</v>
      </c>
      <c r="AZ2882" s="84" t="s">
        <v>68</v>
      </c>
      <c r="BA2882" s="84" t="s">
        <v>68</v>
      </c>
      <c r="BB2882" s="84" t="s">
        <v>68</v>
      </c>
      <c r="BC2882" s="84" t="s">
        <v>124</v>
      </c>
      <c r="BD2882" s="84" t="s">
        <v>87</v>
      </c>
      <c r="BE2882" s="84" t="s">
        <v>88</v>
      </c>
      <c r="BF2882" s="84" t="s">
        <v>122</v>
      </c>
      <c r="BG2882" s="84" t="s">
        <v>69</v>
      </c>
      <c r="BH2882" s="92" t="s">
        <v>16867</v>
      </c>
      <c r="BI2882" s="84" t="s">
        <v>122</v>
      </c>
      <c r="BJ2882" s="84" t="s">
        <v>16868</v>
      </c>
      <c r="BK2882" s="84" t="s">
        <v>75</v>
      </c>
      <c r="BL2882" s="84" t="s">
        <v>122</v>
      </c>
      <c r="BM2882" s="84" t="s">
        <v>87</v>
      </c>
      <c r="BN2882" s="84" t="s">
        <v>70</v>
      </c>
      <c r="BO2882" s="84" t="s">
        <v>71</v>
      </c>
      <c r="BP2882" s="84" t="s">
        <v>122</v>
      </c>
      <c r="BQ2882" s="84" t="s">
        <v>163</v>
      </c>
    </row>
    <row r="2883" spans="1:69" ht="14.4" x14ac:dyDescent="0.3">
      <c r="A2883" s="40" t="str">
        <f t="shared" si="1240"/>
        <v>2025-09-21</v>
      </c>
      <c r="B2883" s="40" t="str">
        <f t="shared" si="1241"/>
        <v>SYD</v>
      </c>
      <c r="C2883" s="39" t="str">
        <f t="shared" si="1242"/>
        <v>98812563666</v>
      </c>
      <c r="D2883" s="41" t="str">
        <f t="shared" si="1243"/>
        <v>PKR253655486</v>
      </c>
      <c r="E2883" s="41" t="str">
        <f t="shared" si="1244"/>
        <v>596421492781</v>
      </c>
      <c r="F2883" s="39" t="str">
        <f t="shared" si="1245"/>
        <v>2254240</v>
      </c>
      <c r="G2883" s="39" t="str">
        <f t="shared" si="1246"/>
        <v>WISE EXPRESS(VITAHUB)</v>
      </c>
      <c r="H2883" s="41" t="str">
        <f t="shared" si="1247"/>
        <v>김은빈</v>
      </c>
      <c r="I2883" s="39" t="str">
        <f t="shared" si="1248"/>
        <v>59227</v>
      </c>
      <c r="J2883" s="52" t="str">
        <f t="shared" si="1249"/>
        <v/>
      </c>
      <c r="K2883" s="75">
        <f t="shared" si="1250"/>
        <v>1</v>
      </c>
      <c r="L2883" s="76">
        <f t="shared" si="1251"/>
        <v>1</v>
      </c>
      <c r="M2883" s="76">
        <f t="shared" si="1252"/>
        <v>1E-3</v>
      </c>
      <c r="N2883" s="76">
        <f t="shared" si="1253"/>
        <v>1</v>
      </c>
      <c r="O2883" s="42">
        <f t="shared" si="1254"/>
        <v>1</v>
      </c>
      <c r="P2883" s="39" t="str">
        <f t="shared" si="1255"/>
        <v>목록(Manifest)</v>
      </c>
      <c r="Q2883" s="72">
        <f t="shared" si="1256"/>
        <v>35</v>
      </c>
      <c r="R2883" s="43" t="str">
        <f t="shared" si="1257"/>
        <v>OZ602</v>
      </c>
      <c r="S2883" s="82" t="str">
        <f t="shared" si="1258"/>
        <v/>
      </c>
      <c r="T2883" s="40">
        <f t="shared" si="1259"/>
        <v>45921</v>
      </c>
      <c r="U2883" s="44">
        <v>2500</v>
      </c>
      <c r="V2883" s="44">
        <f t="shared" si="1260"/>
        <v>0</v>
      </c>
      <c r="W2883" s="77">
        <f t="shared" si="1261"/>
        <v>2500</v>
      </c>
      <c r="X2883" s="78">
        <f t="shared" si="1262"/>
        <v>0</v>
      </c>
      <c r="Y2883" s="44" cm="1">
        <f t="array" ref="Y2883">_xlfn.IFNA(_xlfn.IFS(AND(Q2883&gt;=2000, Q2883&lt;3000), 10000, AND(Q2883&gt;=3000, Q2883&lt;4000), 15000, AND(Q2883&gt;=4000, Q2883&lt;5000), 20000, AND(Q2883&gt;=5000), 25000),0)</f>
        <v>0</v>
      </c>
      <c r="Z2883" s="91">
        <f t="shared" si="1263"/>
        <v>0</v>
      </c>
      <c r="AA2883" s="44">
        <f t="shared" si="1264"/>
        <v>0</v>
      </c>
      <c r="AB2883" s="44"/>
      <c r="AC2883" s="44"/>
      <c r="AD2883" s="44"/>
      <c r="AE2883" s="44">
        <f>VLOOKUP(O2883,정산업데이트!$A$6:$B$12,2,10)</f>
        <v>0</v>
      </c>
      <c r="AF2883" s="44"/>
      <c r="AG2883" s="79">
        <f t="shared" si="1265"/>
        <v>0</v>
      </c>
      <c r="AH2883" s="80">
        <f t="shared" si="1266"/>
        <v>2500</v>
      </c>
      <c r="AI2883" s="93"/>
      <c r="AJ2883" s="84" t="s">
        <v>16026</v>
      </c>
      <c r="AK2883" s="84" t="s">
        <v>73</v>
      </c>
      <c r="AL2883" s="84" t="s">
        <v>16027</v>
      </c>
      <c r="AM2883" s="84" t="s">
        <v>16869</v>
      </c>
      <c r="AN2883" s="84" t="s">
        <v>16870</v>
      </c>
      <c r="AO2883" s="84" t="s">
        <v>16871</v>
      </c>
      <c r="AP2883" s="84" t="s">
        <v>16872</v>
      </c>
      <c r="AQ2883" s="84" t="s">
        <v>122</v>
      </c>
      <c r="AR2883" s="85">
        <v>1</v>
      </c>
      <c r="AS2883" s="86">
        <v>1</v>
      </c>
      <c r="AT2883" s="86">
        <v>1E-3</v>
      </c>
      <c r="AU2883" s="86">
        <v>1</v>
      </c>
      <c r="AV2883" s="84" t="s">
        <v>7</v>
      </c>
      <c r="AW2883" s="86">
        <v>35</v>
      </c>
      <c r="AX2883" s="84" t="s">
        <v>68</v>
      </c>
      <c r="AY2883" s="84" t="s">
        <v>68</v>
      </c>
      <c r="AZ2883" s="84" t="s">
        <v>68</v>
      </c>
      <c r="BA2883" s="84" t="s">
        <v>68</v>
      </c>
      <c r="BB2883" s="84" t="s">
        <v>68</v>
      </c>
      <c r="BC2883" s="84" t="s">
        <v>124</v>
      </c>
      <c r="BD2883" s="84" t="s">
        <v>87</v>
      </c>
      <c r="BE2883" s="84" t="s">
        <v>88</v>
      </c>
      <c r="BF2883" s="84" t="s">
        <v>122</v>
      </c>
      <c r="BG2883" s="84" t="s">
        <v>69</v>
      </c>
      <c r="BH2883" s="92" t="s">
        <v>16873</v>
      </c>
      <c r="BI2883" s="84" t="s">
        <v>122</v>
      </c>
      <c r="BJ2883" s="84" t="s">
        <v>16874</v>
      </c>
      <c r="BK2883" s="84" t="s">
        <v>75</v>
      </c>
      <c r="BL2883" s="84" t="s">
        <v>122</v>
      </c>
      <c r="BM2883" s="84" t="s">
        <v>87</v>
      </c>
      <c r="BN2883" s="84" t="s">
        <v>70</v>
      </c>
      <c r="BO2883" s="84" t="s">
        <v>71</v>
      </c>
      <c r="BP2883" s="84" t="s">
        <v>122</v>
      </c>
      <c r="BQ2883" s="84" t="s">
        <v>163</v>
      </c>
    </row>
    <row r="2884" spans="1:69" ht="14.4" x14ac:dyDescent="0.3">
      <c r="A2884" s="40" t="str">
        <f t="shared" si="1240"/>
        <v>2025-09-21</v>
      </c>
      <c r="B2884" s="40" t="str">
        <f t="shared" si="1241"/>
        <v>SYD</v>
      </c>
      <c r="C2884" s="39" t="str">
        <f t="shared" si="1242"/>
        <v>98812563666</v>
      </c>
      <c r="D2884" s="41" t="str">
        <f t="shared" si="1243"/>
        <v>PKR253655487</v>
      </c>
      <c r="E2884" s="41" t="str">
        <f t="shared" si="1244"/>
        <v>596421492792</v>
      </c>
      <c r="F2884" s="39" t="str">
        <f t="shared" si="1245"/>
        <v>2254240</v>
      </c>
      <c r="G2884" s="39" t="str">
        <f t="shared" si="1246"/>
        <v>WISE EXPRESS(VITAHUB)</v>
      </c>
      <c r="H2884" s="41" t="str">
        <f t="shared" si="1247"/>
        <v>박정빈</v>
      </c>
      <c r="I2884" s="39" t="str">
        <f t="shared" si="1248"/>
        <v>42674</v>
      </c>
      <c r="J2884" s="52" t="str">
        <f t="shared" si="1249"/>
        <v/>
      </c>
      <c r="K2884" s="75">
        <f t="shared" si="1250"/>
        <v>1</v>
      </c>
      <c r="L2884" s="76">
        <f t="shared" si="1251"/>
        <v>2</v>
      </c>
      <c r="M2884" s="76">
        <f t="shared" si="1252"/>
        <v>1E-3</v>
      </c>
      <c r="N2884" s="76">
        <f t="shared" si="1253"/>
        <v>2</v>
      </c>
      <c r="O2884" s="42">
        <f t="shared" si="1254"/>
        <v>2</v>
      </c>
      <c r="P2884" s="39" t="str">
        <f t="shared" si="1255"/>
        <v>목록(Manifest)</v>
      </c>
      <c r="Q2884" s="72">
        <f t="shared" si="1256"/>
        <v>70</v>
      </c>
      <c r="R2884" s="43" t="str">
        <f t="shared" si="1257"/>
        <v>OZ602</v>
      </c>
      <c r="S2884" s="82" t="str">
        <f t="shared" si="1258"/>
        <v/>
      </c>
      <c r="T2884" s="40">
        <f t="shared" si="1259"/>
        <v>45921</v>
      </c>
      <c r="U2884" s="44">
        <v>2500</v>
      </c>
      <c r="V2884" s="44">
        <f t="shared" si="1260"/>
        <v>0</v>
      </c>
      <c r="W2884" s="77">
        <f t="shared" si="1261"/>
        <v>2500</v>
      </c>
      <c r="X2884" s="78">
        <f t="shared" si="1262"/>
        <v>0</v>
      </c>
      <c r="Y2884" s="44" cm="1">
        <f t="array" ref="Y2884">_xlfn.IFNA(_xlfn.IFS(AND(Q2884&gt;=2000, Q2884&lt;3000), 10000, AND(Q2884&gt;=3000, Q2884&lt;4000), 15000, AND(Q2884&gt;=4000, Q2884&lt;5000), 20000, AND(Q2884&gt;=5000), 25000),0)</f>
        <v>0</v>
      </c>
      <c r="Z2884" s="91">
        <f t="shared" si="1263"/>
        <v>0</v>
      </c>
      <c r="AA2884" s="44">
        <f t="shared" si="1264"/>
        <v>0</v>
      </c>
      <c r="AB2884" s="44"/>
      <c r="AC2884" s="44"/>
      <c r="AD2884" s="44"/>
      <c r="AE2884" s="44">
        <f>VLOOKUP(O2884,정산업데이트!$A$6:$B$12,2,10)</f>
        <v>0</v>
      </c>
      <c r="AF2884" s="44"/>
      <c r="AG2884" s="79">
        <f t="shared" si="1265"/>
        <v>0</v>
      </c>
      <c r="AH2884" s="80">
        <f t="shared" si="1266"/>
        <v>2500</v>
      </c>
      <c r="AJ2884" s="84" t="s">
        <v>16026</v>
      </c>
      <c r="AK2884" s="84" t="s">
        <v>73</v>
      </c>
      <c r="AL2884" s="84" t="s">
        <v>16027</v>
      </c>
      <c r="AM2884" s="84" t="s">
        <v>16875</v>
      </c>
      <c r="AN2884" s="84" t="s">
        <v>16876</v>
      </c>
      <c r="AO2884" s="84" t="s">
        <v>16877</v>
      </c>
      <c r="AP2884" s="84" t="s">
        <v>16878</v>
      </c>
      <c r="AQ2884" s="84" t="s">
        <v>122</v>
      </c>
      <c r="AR2884" s="85">
        <v>1</v>
      </c>
      <c r="AS2884" s="86">
        <v>2</v>
      </c>
      <c r="AT2884" s="86">
        <v>1E-3</v>
      </c>
      <c r="AU2884" s="86">
        <v>2</v>
      </c>
      <c r="AV2884" s="84" t="s">
        <v>7</v>
      </c>
      <c r="AW2884" s="86">
        <v>70</v>
      </c>
      <c r="AX2884" s="84" t="s">
        <v>68</v>
      </c>
      <c r="AY2884" s="84" t="s">
        <v>68</v>
      </c>
      <c r="AZ2884" s="84" t="s">
        <v>68</v>
      </c>
      <c r="BA2884" s="84" t="s">
        <v>68</v>
      </c>
      <c r="BB2884" s="84" t="s">
        <v>68</v>
      </c>
      <c r="BC2884" s="84" t="s">
        <v>124</v>
      </c>
      <c r="BD2884" s="84" t="s">
        <v>87</v>
      </c>
      <c r="BE2884" s="84" t="s">
        <v>88</v>
      </c>
      <c r="BF2884" s="84" t="s">
        <v>122</v>
      </c>
      <c r="BG2884" s="84" t="s">
        <v>69</v>
      </c>
      <c r="BH2884" s="92" t="s">
        <v>16879</v>
      </c>
      <c r="BI2884" s="84" t="s">
        <v>122</v>
      </c>
      <c r="BJ2884" s="84" t="s">
        <v>16880</v>
      </c>
      <c r="BK2884" s="84" t="s">
        <v>75</v>
      </c>
      <c r="BL2884" s="84" t="s">
        <v>122</v>
      </c>
      <c r="BM2884" s="84" t="s">
        <v>87</v>
      </c>
      <c r="BN2884" s="84" t="s">
        <v>70</v>
      </c>
      <c r="BO2884" s="84" t="s">
        <v>71</v>
      </c>
      <c r="BP2884" s="84" t="s">
        <v>122</v>
      </c>
      <c r="BQ2884" s="84" t="s">
        <v>163</v>
      </c>
    </row>
    <row r="2885" spans="1:69" ht="14.4" x14ac:dyDescent="0.3">
      <c r="A2885" s="40" t="str">
        <f t="shared" si="1240"/>
        <v>2025-09-21</v>
      </c>
      <c r="B2885" s="40" t="str">
        <f t="shared" si="1241"/>
        <v>SYD</v>
      </c>
      <c r="C2885" s="39" t="str">
        <f t="shared" si="1242"/>
        <v>98812563666</v>
      </c>
      <c r="D2885" s="41" t="str">
        <f t="shared" si="1243"/>
        <v>PKR253655488</v>
      </c>
      <c r="E2885" s="41" t="str">
        <f t="shared" si="1244"/>
        <v>596421492803</v>
      </c>
      <c r="F2885" s="39" t="str">
        <f t="shared" si="1245"/>
        <v>2254240</v>
      </c>
      <c r="G2885" s="39" t="str">
        <f t="shared" si="1246"/>
        <v>WISE EXPRESS(VITAHUB)</v>
      </c>
      <c r="H2885" s="41" t="str">
        <f t="shared" si="1247"/>
        <v>백수진</v>
      </c>
      <c r="I2885" s="39" t="str">
        <f t="shared" si="1248"/>
        <v>46219</v>
      </c>
      <c r="J2885" s="52" t="str">
        <f t="shared" si="1249"/>
        <v/>
      </c>
      <c r="K2885" s="75">
        <f t="shared" si="1250"/>
        <v>1</v>
      </c>
      <c r="L2885" s="76">
        <f t="shared" si="1251"/>
        <v>1</v>
      </c>
      <c r="M2885" s="76">
        <f t="shared" si="1252"/>
        <v>1E-3</v>
      </c>
      <c r="N2885" s="76">
        <f t="shared" si="1253"/>
        <v>1</v>
      </c>
      <c r="O2885" s="42">
        <f t="shared" si="1254"/>
        <v>1</v>
      </c>
      <c r="P2885" s="39" t="str">
        <f t="shared" si="1255"/>
        <v>목록(Manifest)</v>
      </c>
      <c r="Q2885" s="72">
        <f t="shared" si="1256"/>
        <v>35</v>
      </c>
      <c r="R2885" s="43" t="str">
        <f t="shared" si="1257"/>
        <v>OZ602</v>
      </c>
      <c r="S2885" s="82" t="str">
        <f t="shared" si="1258"/>
        <v/>
      </c>
      <c r="T2885" s="40">
        <f t="shared" si="1259"/>
        <v>45921</v>
      </c>
      <c r="U2885" s="44">
        <v>2500</v>
      </c>
      <c r="V2885" s="44">
        <f t="shared" si="1260"/>
        <v>0</v>
      </c>
      <c r="W2885" s="77">
        <f t="shared" si="1261"/>
        <v>2500</v>
      </c>
      <c r="X2885" s="78">
        <f t="shared" si="1262"/>
        <v>0</v>
      </c>
      <c r="Y2885" s="44" cm="1">
        <f t="array" ref="Y2885">_xlfn.IFNA(_xlfn.IFS(AND(Q2885&gt;=2000, Q2885&lt;3000), 10000, AND(Q2885&gt;=3000, Q2885&lt;4000), 15000, AND(Q2885&gt;=4000, Q2885&lt;5000), 20000, AND(Q2885&gt;=5000), 25000),0)</f>
        <v>0</v>
      </c>
      <c r="Z2885" s="91">
        <f t="shared" si="1263"/>
        <v>0</v>
      </c>
      <c r="AA2885" s="44">
        <f t="shared" si="1264"/>
        <v>0</v>
      </c>
      <c r="AB2885" s="44"/>
      <c r="AC2885" s="44"/>
      <c r="AD2885" s="44"/>
      <c r="AE2885" s="44">
        <f>VLOOKUP(O2885,정산업데이트!$A$6:$B$12,2,10)</f>
        <v>0</v>
      </c>
      <c r="AF2885" s="44"/>
      <c r="AG2885" s="79">
        <f t="shared" si="1265"/>
        <v>0</v>
      </c>
      <c r="AH2885" s="80">
        <f t="shared" si="1266"/>
        <v>2500</v>
      </c>
      <c r="AI2885" s="93"/>
      <c r="AJ2885" s="84" t="s">
        <v>16026</v>
      </c>
      <c r="AK2885" s="84" t="s">
        <v>73</v>
      </c>
      <c r="AL2885" s="84" t="s">
        <v>16027</v>
      </c>
      <c r="AM2885" s="84" t="s">
        <v>16881</v>
      </c>
      <c r="AN2885" s="84" t="s">
        <v>1704</v>
      </c>
      <c r="AO2885" s="84" t="s">
        <v>16882</v>
      </c>
      <c r="AP2885" s="84" t="s">
        <v>16883</v>
      </c>
      <c r="AQ2885" s="84" t="s">
        <v>122</v>
      </c>
      <c r="AR2885" s="85">
        <v>1</v>
      </c>
      <c r="AS2885" s="86">
        <v>1</v>
      </c>
      <c r="AT2885" s="86">
        <v>1E-3</v>
      </c>
      <c r="AU2885" s="86">
        <v>1</v>
      </c>
      <c r="AV2885" s="84" t="s">
        <v>7</v>
      </c>
      <c r="AW2885" s="86">
        <v>35</v>
      </c>
      <c r="AX2885" s="84" t="s">
        <v>68</v>
      </c>
      <c r="AY2885" s="84" t="s">
        <v>68</v>
      </c>
      <c r="AZ2885" s="84" t="s">
        <v>68</v>
      </c>
      <c r="BA2885" s="84" t="s">
        <v>68</v>
      </c>
      <c r="BB2885" s="84" t="s">
        <v>68</v>
      </c>
      <c r="BC2885" s="84" t="s">
        <v>124</v>
      </c>
      <c r="BD2885" s="84" t="s">
        <v>87</v>
      </c>
      <c r="BE2885" s="84" t="s">
        <v>88</v>
      </c>
      <c r="BF2885" s="84" t="s">
        <v>122</v>
      </c>
      <c r="BG2885" s="84" t="s">
        <v>69</v>
      </c>
      <c r="BH2885" s="92" t="s">
        <v>16884</v>
      </c>
      <c r="BI2885" s="84" t="s">
        <v>122</v>
      </c>
      <c r="BJ2885" s="84" t="s">
        <v>16885</v>
      </c>
      <c r="BK2885" s="84" t="s">
        <v>75</v>
      </c>
      <c r="BL2885" s="84" t="s">
        <v>122</v>
      </c>
      <c r="BM2885" s="84" t="s">
        <v>87</v>
      </c>
      <c r="BN2885" s="84" t="s">
        <v>70</v>
      </c>
      <c r="BO2885" s="84" t="s">
        <v>71</v>
      </c>
      <c r="BP2885" s="84" t="s">
        <v>122</v>
      </c>
      <c r="BQ2885" s="84" t="s">
        <v>163</v>
      </c>
    </row>
    <row r="2886" spans="1:69" ht="14.4" customHeight="1" x14ac:dyDescent="0.3">
      <c r="A2886" s="40" t="str">
        <f t="shared" ref="A2886:A2949" si="1267">AJ2886</f>
        <v>2025-09-21</v>
      </c>
      <c r="B2886" s="40" t="str">
        <f t="shared" ref="B2886:B2949" si="1268">AK2886</f>
        <v>SYD</v>
      </c>
      <c r="C2886" s="39" t="str">
        <f t="shared" ref="C2886:C2949" si="1269">AL2886</f>
        <v>98812563666</v>
      </c>
      <c r="D2886" s="41" t="str">
        <f t="shared" ref="D2886:D2949" si="1270">AM2886</f>
        <v>PKR253685577</v>
      </c>
      <c r="E2886" s="41" t="str">
        <f t="shared" ref="E2886:E2949" si="1271">BH2886</f>
        <v>596421498764</v>
      </c>
      <c r="F2886" s="39" t="str">
        <f t="shared" ref="F2886:F2949" si="1272">BC2886</f>
        <v>2256683</v>
      </c>
      <c r="G2886" s="39" t="str">
        <f t="shared" ref="G2886:G2949" si="1273">BD2886</f>
        <v>WISE EXPRESS LOGISTICS(PANGZIMOM)</v>
      </c>
      <c r="H2886" s="41" t="str">
        <f t="shared" ref="H2886:H2949" si="1274">AN2886</f>
        <v>한동국</v>
      </c>
      <c r="I2886" s="39" t="str">
        <f t="shared" ref="I2886:I2949" si="1275">AP2886</f>
        <v>24279</v>
      </c>
      <c r="J2886" s="52" t="str">
        <f t="shared" ref="J2886:J2949" si="1276">AQ2886</f>
        <v/>
      </c>
      <c r="K2886" s="75">
        <f t="shared" ref="K2886:K2949" si="1277">AR2886</f>
        <v>1</v>
      </c>
      <c r="L2886" s="76">
        <f t="shared" ref="L2886:L2949" si="1278">AS2886</f>
        <v>0.3</v>
      </c>
      <c r="M2886" s="76">
        <f t="shared" ref="M2886:M2949" si="1279">AT2886</f>
        <v>1E-3</v>
      </c>
      <c r="N2886" s="76">
        <f t="shared" ref="N2886:N2949" si="1280">AU2886</f>
        <v>0.3</v>
      </c>
      <c r="O2886" s="42">
        <f t="shared" ref="O2886:O2949" si="1281">CEILING(MAX(L2886:N2886)/K2886,0.5)</f>
        <v>0.5</v>
      </c>
      <c r="P2886" s="39" t="str">
        <f t="shared" ref="P2886:P2949" si="1282">AV2886</f>
        <v>일반(목록배제,Normal-Manifest Exception)</v>
      </c>
      <c r="Q2886" s="72">
        <f t="shared" ref="Q2886:Q2949" si="1283">AW2886</f>
        <v>12</v>
      </c>
      <c r="R2886" s="43" t="str">
        <f t="shared" ref="R2886:R2949" si="1284">BK2886</f>
        <v>OZ602</v>
      </c>
      <c r="S2886" s="82" t="str">
        <f t="shared" ref="S2886:S2949" si="1285">BL2886</f>
        <v/>
      </c>
      <c r="T2886" s="40">
        <f t="shared" ref="T2886:T2949" si="1286">DATE(YEAR(A2886),MONTH(A2886),DAY(A2886))</f>
        <v>45921</v>
      </c>
      <c r="U2886" s="44">
        <v>2500</v>
      </c>
      <c r="V2886" s="44">
        <f t="shared" ref="V2886:V2949" si="1287">IF(O2886&gt;5,CEILING(O2886-5,1)*100,0)</f>
        <v>0</v>
      </c>
      <c r="W2886" s="77">
        <f t="shared" ref="W2886:W2949" si="1288">SUM(U2886:V2886)</f>
        <v>2500</v>
      </c>
      <c r="X2886" s="78">
        <f t="shared" ref="X2886:X2949" si="1289">(K2886-1)*2500</f>
        <v>0</v>
      </c>
      <c r="Y2886" s="44" cm="1">
        <f t="array" ref="Y2886">_xlfn.IFNA(_xlfn.IFS(AND(Q2886&gt;=2000, Q2886&lt;3000), 10000, AND(Q2886&gt;=3000, Q2886&lt;4000), 15000, AND(Q2886&gt;=4000, Q2886&lt;5000), 20000, AND(Q2886&gt;=5000), 25000),0)</f>
        <v>0</v>
      </c>
      <c r="Z2886" s="91">
        <f t="shared" ref="Z2886:Z2949" si="1290">IF(OR(P2886="일반(목록배제,Normal-Manifest Exception)",P2886="간이(Simple)",P2886="목록취하(허용배제,Manifest-Drop)",P2886="일반(NORMAL)"),300,0)</f>
        <v>300</v>
      </c>
      <c r="AA2886" s="44">
        <f t="shared" ref="AA2886:AA2949" si="1291">IF(LEFT(AP2886,2)="63",3000,0)</f>
        <v>0</v>
      </c>
      <c r="AB2886" s="44"/>
      <c r="AC2886" s="44"/>
      <c r="AD2886" s="44"/>
      <c r="AE2886" s="44">
        <f>VLOOKUP(O2886,정산업데이트!$A$6:$B$12,2,10)</f>
        <v>0</v>
      </c>
      <c r="AF2886" s="44"/>
      <c r="AG2886" s="79">
        <f t="shared" ref="AG2886:AG2949" si="1292">X2886+Y2886+Z2886+AA2886+AB2886+AE2886+AF2886</f>
        <v>300</v>
      </c>
      <c r="AH2886" s="80">
        <f t="shared" ref="AH2886:AH2949" si="1293">SUM(AG2886,W2886)</f>
        <v>2800</v>
      </c>
      <c r="AJ2886" s="84" t="s">
        <v>16026</v>
      </c>
      <c r="AK2886" s="84" t="s">
        <v>73</v>
      </c>
      <c r="AL2886" s="84" t="s">
        <v>16027</v>
      </c>
      <c r="AM2886" s="84" t="s">
        <v>16886</v>
      </c>
      <c r="AN2886" s="84" t="s">
        <v>16887</v>
      </c>
      <c r="AO2886" s="84" t="s">
        <v>16888</v>
      </c>
      <c r="AP2886" s="84" t="s">
        <v>16889</v>
      </c>
      <c r="AQ2886" s="84" t="s">
        <v>122</v>
      </c>
      <c r="AR2886" s="85">
        <v>1</v>
      </c>
      <c r="AS2886" s="86">
        <v>0.3</v>
      </c>
      <c r="AT2886" s="86">
        <v>1E-3</v>
      </c>
      <c r="AU2886" s="86">
        <v>0.3</v>
      </c>
      <c r="AV2886" s="84" t="s">
        <v>8</v>
      </c>
      <c r="AW2886" s="86">
        <v>12</v>
      </c>
      <c r="AX2886" s="84" t="s">
        <v>68</v>
      </c>
      <c r="AY2886" s="84" t="s">
        <v>68</v>
      </c>
      <c r="AZ2886" s="84" t="s">
        <v>68</v>
      </c>
      <c r="BA2886" s="84" t="s">
        <v>68</v>
      </c>
      <c r="BB2886" s="84" t="s">
        <v>68</v>
      </c>
      <c r="BC2886" s="84" t="s">
        <v>441</v>
      </c>
      <c r="BD2886" s="84" t="s">
        <v>442</v>
      </c>
      <c r="BE2886" s="84" t="s">
        <v>443</v>
      </c>
      <c r="BF2886" s="84" t="s">
        <v>122</v>
      </c>
      <c r="BG2886" s="84" t="s">
        <v>69</v>
      </c>
      <c r="BH2886" s="92" t="s">
        <v>16890</v>
      </c>
      <c r="BI2886" s="84" t="s">
        <v>122</v>
      </c>
      <c r="BJ2886" s="84" t="s">
        <v>16891</v>
      </c>
      <c r="BK2886" s="84" t="s">
        <v>75</v>
      </c>
      <c r="BL2886" s="84" t="s">
        <v>122</v>
      </c>
      <c r="BM2886" s="84" t="s">
        <v>442</v>
      </c>
      <c r="BN2886" s="84" t="s">
        <v>70</v>
      </c>
      <c r="BO2886" s="84" t="s">
        <v>71</v>
      </c>
      <c r="BP2886" s="84" t="s">
        <v>122</v>
      </c>
      <c r="BQ2886" s="84" t="s">
        <v>163</v>
      </c>
    </row>
    <row r="2887" spans="1:69" ht="14.4" x14ac:dyDescent="0.3">
      <c r="A2887" s="40" t="str">
        <f t="shared" si="1267"/>
        <v>2025-09-21</v>
      </c>
      <c r="B2887" s="40" t="str">
        <f t="shared" si="1268"/>
        <v>SYD</v>
      </c>
      <c r="C2887" s="39" t="str">
        <f t="shared" si="1269"/>
        <v>98812563666</v>
      </c>
      <c r="D2887" s="41" t="str">
        <f t="shared" si="1270"/>
        <v>PKR253685579</v>
      </c>
      <c r="E2887" s="41" t="str">
        <f t="shared" si="1271"/>
        <v>596421498786</v>
      </c>
      <c r="F2887" s="39" t="str">
        <f t="shared" si="1272"/>
        <v>2256683</v>
      </c>
      <c r="G2887" s="39" t="str">
        <f t="shared" si="1273"/>
        <v>WISE EXPRESS LOGISTICS(PANGZIMOM)</v>
      </c>
      <c r="H2887" s="41" t="str">
        <f t="shared" si="1274"/>
        <v>이지영</v>
      </c>
      <c r="I2887" s="39" t="str">
        <f t="shared" si="1275"/>
        <v>55013</v>
      </c>
      <c r="J2887" s="52" t="str">
        <f t="shared" si="1276"/>
        <v/>
      </c>
      <c r="K2887" s="75">
        <f t="shared" si="1277"/>
        <v>1</v>
      </c>
      <c r="L2887" s="76">
        <f t="shared" si="1278"/>
        <v>1</v>
      </c>
      <c r="M2887" s="76">
        <f t="shared" si="1279"/>
        <v>1E-3</v>
      </c>
      <c r="N2887" s="76">
        <f t="shared" si="1280"/>
        <v>1</v>
      </c>
      <c r="O2887" s="42">
        <f t="shared" si="1281"/>
        <v>1</v>
      </c>
      <c r="P2887" s="39" t="str">
        <f t="shared" si="1282"/>
        <v>목록(Manifest)</v>
      </c>
      <c r="Q2887" s="72">
        <f t="shared" si="1283"/>
        <v>45</v>
      </c>
      <c r="R2887" s="43" t="str">
        <f t="shared" si="1284"/>
        <v>OZ602</v>
      </c>
      <c r="S2887" s="82" t="str">
        <f t="shared" si="1285"/>
        <v/>
      </c>
      <c r="T2887" s="40">
        <f t="shared" si="1286"/>
        <v>45921</v>
      </c>
      <c r="U2887" s="44">
        <v>2500</v>
      </c>
      <c r="V2887" s="44">
        <f t="shared" si="1287"/>
        <v>0</v>
      </c>
      <c r="W2887" s="77">
        <f t="shared" si="1288"/>
        <v>2500</v>
      </c>
      <c r="X2887" s="78">
        <f t="shared" si="1289"/>
        <v>0</v>
      </c>
      <c r="Y2887" s="44" cm="1">
        <f t="array" ref="Y2887">_xlfn.IFNA(_xlfn.IFS(AND(Q2887&gt;=2000, Q2887&lt;3000), 10000, AND(Q2887&gt;=3000, Q2887&lt;4000), 15000, AND(Q2887&gt;=4000, Q2887&lt;5000), 20000, AND(Q2887&gt;=5000), 25000),0)</f>
        <v>0</v>
      </c>
      <c r="Z2887" s="91">
        <f t="shared" si="1290"/>
        <v>0</v>
      </c>
      <c r="AA2887" s="44">
        <f t="shared" si="1291"/>
        <v>0</v>
      </c>
      <c r="AB2887" s="44"/>
      <c r="AC2887" s="44"/>
      <c r="AD2887" s="44"/>
      <c r="AE2887" s="44">
        <f>VLOOKUP(O2887,정산업데이트!$A$6:$B$12,2,10)</f>
        <v>0</v>
      </c>
      <c r="AF2887" s="44"/>
      <c r="AG2887" s="79">
        <f t="shared" si="1292"/>
        <v>0</v>
      </c>
      <c r="AH2887" s="80">
        <f t="shared" si="1293"/>
        <v>2500</v>
      </c>
      <c r="AI2887" s="93"/>
      <c r="AJ2887" s="84" t="s">
        <v>16026</v>
      </c>
      <c r="AK2887" s="84" t="s">
        <v>73</v>
      </c>
      <c r="AL2887" s="84" t="s">
        <v>16027</v>
      </c>
      <c r="AM2887" s="84" t="s">
        <v>16892</v>
      </c>
      <c r="AN2887" s="84" t="s">
        <v>311</v>
      </c>
      <c r="AO2887" s="84" t="s">
        <v>12019</v>
      </c>
      <c r="AP2887" s="84" t="s">
        <v>12020</v>
      </c>
      <c r="AQ2887" s="84" t="s">
        <v>122</v>
      </c>
      <c r="AR2887" s="85">
        <v>1</v>
      </c>
      <c r="AS2887" s="86">
        <v>1</v>
      </c>
      <c r="AT2887" s="86">
        <v>1E-3</v>
      </c>
      <c r="AU2887" s="86">
        <v>1</v>
      </c>
      <c r="AV2887" s="84" t="s">
        <v>7</v>
      </c>
      <c r="AW2887" s="86">
        <v>45</v>
      </c>
      <c r="AX2887" s="84" t="s">
        <v>68</v>
      </c>
      <c r="AY2887" s="84" t="s">
        <v>68</v>
      </c>
      <c r="AZ2887" s="84" t="s">
        <v>68</v>
      </c>
      <c r="BA2887" s="84" t="s">
        <v>68</v>
      </c>
      <c r="BB2887" s="84" t="s">
        <v>68</v>
      </c>
      <c r="BC2887" s="84" t="s">
        <v>441</v>
      </c>
      <c r="BD2887" s="84" t="s">
        <v>442</v>
      </c>
      <c r="BE2887" s="84" t="s">
        <v>443</v>
      </c>
      <c r="BF2887" s="84" t="s">
        <v>122</v>
      </c>
      <c r="BG2887" s="84" t="s">
        <v>69</v>
      </c>
      <c r="BH2887" s="92" t="s">
        <v>16893</v>
      </c>
      <c r="BI2887" s="84" t="s">
        <v>122</v>
      </c>
      <c r="BJ2887" s="84" t="s">
        <v>16894</v>
      </c>
      <c r="BK2887" s="84" t="s">
        <v>75</v>
      </c>
      <c r="BL2887" s="84" t="s">
        <v>122</v>
      </c>
      <c r="BM2887" s="84" t="s">
        <v>442</v>
      </c>
      <c r="BN2887" s="84" t="s">
        <v>70</v>
      </c>
      <c r="BO2887" s="84" t="s">
        <v>71</v>
      </c>
      <c r="BP2887" s="84" t="s">
        <v>122</v>
      </c>
      <c r="BQ2887" s="84" t="s">
        <v>163</v>
      </c>
    </row>
    <row r="2888" spans="1:69" ht="14.4" x14ac:dyDescent="0.3">
      <c r="A2888" s="40" t="str">
        <f t="shared" si="1267"/>
        <v>2025-09-21</v>
      </c>
      <c r="B2888" s="40" t="str">
        <f t="shared" si="1268"/>
        <v>SYD</v>
      </c>
      <c r="C2888" s="39" t="str">
        <f t="shared" si="1269"/>
        <v>98812563666</v>
      </c>
      <c r="D2888" s="41" t="str">
        <f t="shared" si="1270"/>
        <v>PKR253685582</v>
      </c>
      <c r="E2888" s="41" t="str">
        <f t="shared" si="1271"/>
        <v>596421498812</v>
      </c>
      <c r="F2888" s="39" t="str">
        <f t="shared" si="1272"/>
        <v>2256683</v>
      </c>
      <c r="G2888" s="39" t="str">
        <f t="shared" si="1273"/>
        <v>WISE EXPRESS LOGISTICS(PANGZIMOM)</v>
      </c>
      <c r="H2888" s="41" t="str">
        <f t="shared" si="1274"/>
        <v>노원일</v>
      </c>
      <c r="I2888" s="39" t="str">
        <f t="shared" si="1275"/>
        <v>11746</v>
      </c>
      <c r="J2888" s="52" t="str">
        <f t="shared" si="1276"/>
        <v/>
      </c>
      <c r="K2888" s="75">
        <f t="shared" si="1277"/>
        <v>1</v>
      </c>
      <c r="L2888" s="76">
        <f t="shared" si="1278"/>
        <v>1</v>
      </c>
      <c r="M2888" s="76">
        <f t="shared" si="1279"/>
        <v>1E-3</v>
      </c>
      <c r="N2888" s="76">
        <f t="shared" si="1280"/>
        <v>1</v>
      </c>
      <c r="O2888" s="42">
        <f t="shared" si="1281"/>
        <v>1</v>
      </c>
      <c r="P2888" s="39" t="str">
        <f t="shared" si="1282"/>
        <v>목록(Manifest)</v>
      </c>
      <c r="Q2888" s="72">
        <f t="shared" si="1283"/>
        <v>45</v>
      </c>
      <c r="R2888" s="43" t="str">
        <f t="shared" si="1284"/>
        <v>OZ602</v>
      </c>
      <c r="S2888" s="82" t="str">
        <f t="shared" si="1285"/>
        <v/>
      </c>
      <c r="T2888" s="40">
        <f t="shared" si="1286"/>
        <v>45921</v>
      </c>
      <c r="U2888" s="44">
        <v>2500</v>
      </c>
      <c r="V2888" s="44">
        <f t="shared" si="1287"/>
        <v>0</v>
      </c>
      <c r="W2888" s="77">
        <f t="shared" si="1288"/>
        <v>2500</v>
      </c>
      <c r="X2888" s="78">
        <f t="shared" si="1289"/>
        <v>0</v>
      </c>
      <c r="Y2888" s="44" cm="1">
        <f t="array" ref="Y2888">_xlfn.IFNA(_xlfn.IFS(AND(Q2888&gt;=2000, Q2888&lt;3000), 10000, AND(Q2888&gt;=3000, Q2888&lt;4000), 15000, AND(Q2888&gt;=4000, Q2888&lt;5000), 20000, AND(Q2888&gt;=5000), 25000),0)</f>
        <v>0</v>
      </c>
      <c r="Z2888" s="91">
        <f t="shared" si="1290"/>
        <v>0</v>
      </c>
      <c r="AA2888" s="44">
        <f t="shared" si="1291"/>
        <v>0</v>
      </c>
      <c r="AB2888" s="44"/>
      <c r="AC2888" s="44"/>
      <c r="AD2888" s="44"/>
      <c r="AE2888" s="44">
        <f>VLOOKUP(O2888,정산업데이트!$A$6:$B$12,2,10)</f>
        <v>0</v>
      </c>
      <c r="AF2888" s="44"/>
      <c r="AG2888" s="79">
        <f t="shared" si="1292"/>
        <v>0</v>
      </c>
      <c r="AH2888" s="80">
        <f t="shared" si="1293"/>
        <v>2500</v>
      </c>
      <c r="AI2888" s="93"/>
      <c r="AJ2888" s="84" t="s">
        <v>16026</v>
      </c>
      <c r="AK2888" s="84" t="s">
        <v>73</v>
      </c>
      <c r="AL2888" s="84" t="s">
        <v>16027</v>
      </c>
      <c r="AM2888" s="84" t="s">
        <v>16895</v>
      </c>
      <c r="AN2888" s="84" t="s">
        <v>16896</v>
      </c>
      <c r="AO2888" s="84" t="s">
        <v>16897</v>
      </c>
      <c r="AP2888" s="84" t="s">
        <v>16898</v>
      </c>
      <c r="AQ2888" s="84" t="s">
        <v>122</v>
      </c>
      <c r="AR2888" s="85">
        <v>1</v>
      </c>
      <c r="AS2888" s="86">
        <v>1</v>
      </c>
      <c r="AT2888" s="86">
        <v>1E-3</v>
      </c>
      <c r="AU2888" s="86">
        <v>1</v>
      </c>
      <c r="AV2888" s="84" t="s">
        <v>7</v>
      </c>
      <c r="AW2888" s="86">
        <v>45</v>
      </c>
      <c r="AX2888" s="84" t="s">
        <v>68</v>
      </c>
      <c r="AY2888" s="84" t="s">
        <v>68</v>
      </c>
      <c r="AZ2888" s="84" t="s">
        <v>68</v>
      </c>
      <c r="BA2888" s="84" t="s">
        <v>68</v>
      </c>
      <c r="BB2888" s="84" t="s">
        <v>68</v>
      </c>
      <c r="BC2888" s="84" t="s">
        <v>441</v>
      </c>
      <c r="BD2888" s="84" t="s">
        <v>442</v>
      </c>
      <c r="BE2888" s="84" t="s">
        <v>443</v>
      </c>
      <c r="BF2888" s="84" t="s">
        <v>122</v>
      </c>
      <c r="BG2888" s="84" t="s">
        <v>69</v>
      </c>
      <c r="BH2888" s="92" t="s">
        <v>16899</v>
      </c>
      <c r="BI2888" s="84" t="s">
        <v>122</v>
      </c>
      <c r="BJ2888" s="84" t="s">
        <v>16900</v>
      </c>
      <c r="BK2888" s="84" t="s">
        <v>75</v>
      </c>
      <c r="BL2888" s="84" t="s">
        <v>122</v>
      </c>
      <c r="BM2888" s="84" t="s">
        <v>442</v>
      </c>
      <c r="BN2888" s="84" t="s">
        <v>70</v>
      </c>
      <c r="BO2888" s="84" t="s">
        <v>71</v>
      </c>
      <c r="BP2888" s="84" t="s">
        <v>122</v>
      </c>
      <c r="BQ2888" s="84" t="s">
        <v>163</v>
      </c>
    </row>
    <row r="2889" spans="1:69" ht="14.4" x14ac:dyDescent="0.3">
      <c r="A2889" s="40" t="str">
        <f t="shared" si="1267"/>
        <v>2025-09-21</v>
      </c>
      <c r="B2889" s="40" t="str">
        <f t="shared" si="1268"/>
        <v>SYD</v>
      </c>
      <c r="C2889" s="39" t="str">
        <f t="shared" si="1269"/>
        <v>98812563666</v>
      </c>
      <c r="D2889" s="41" t="str">
        <f t="shared" si="1270"/>
        <v>PKR253685583</v>
      </c>
      <c r="E2889" s="41" t="str">
        <f t="shared" si="1271"/>
        <v>596421498823</v>
      </c>
      <c r="F2889" s="39" t="str">
        <f t="shared" si="1272"/>
        <v>2256683</v>
      </c>
      <c r="G2889" s="39" t="str">
        <f t="shared" si="1273"/>
        <v>WISE EXPRESS LOGISTICS(PANGZIMOM)</v>
      </c>
      <c r="H2889" s="41" t="str">
        <f t="shared" si="1274"/>
        <v>안현아</v>
      </c>
      <c r="I2889" s="39" t="str">
        <f t="shared" si="1275"/>
        <v>18426</v>
      </c>
      <c r="J2889" s="52" t="str">
        <f t="shared" si="1276"/>
        <v/>
      </c>
      <c r="K2889" s="75">
        <f t="shared" si="1277"/>
        <v>1</v>
      </c>
      <c r="L2889" s="76">
        <f t="shared" si="1278"/>
        <v>2.5</v>
      </c>
      <c r="M2889" s="76">
        <f t="shared" si="1279"/>
        <v>1E-3</v>
      </c>
      <c r="N2889" s="76">
        <f t="shared" si="1280"/>
        <v>2.5</v>
      </c>
      <c r="O2889" s="42">
        <f t="shared" si="1281"/>
        <v>2.5</v>
      </c>
      <c r="P2889" s="39" t="str">
        <f t="shared" si="1282"/>
        <v>목록(Manifest)</v>
      </c>
      <c r="Q2889" s="72">
        <f t="shared" si="1283"/>
        <v>100</v>
      </c>
      <c r="R2889" s="43" t="str">
        <f t="shared" si="1284"/>
        <v>OZ602</v>
      </c>
      <c r="S2889" s="82" t="str">
        <f t="shared" si="1285"/>
        <v/>
      </c>
      <c r="T2889" s="40">
        <f t="shared" si="1286"/>
        <v>45921</v>
      </c>
      <c r="U2889" s="44">
        <v>2500</v>
      </c>
      <c r="V2889" s="44">
        <f t="shared" si="1287"/>
        <v>0</v>
      </c>
      <c r="W2889" s="77">
        <f t="shared" si="1288"/>
        <v>2500</v>
      </c>
      <c r="X2889" s="78">
        <f t="shared" si="1289"/>
        <v>0</v>
      </c>
      <c r="Y2889" s="44" cm="1">
        <f t="array" ref="Y2889">_xlfn.IFNA(_xlfn.IFS(AND(Q2889&gt;=2000, Q2889&lt;3000), 10000, AND(Q2889&gt;=3000, Q2889&lt;4000), 15000, AND(Q2889&gt;=4000, Q2889&lt;5000), 20000, AND(Q2889&gt;=5000), 25000),0)</f>
        <v>0</v>
      </c>
      <c r="Z2889" s="91">
        <f t="shared" si="1290"/>
        <v>0</v>
      </c>
      <c r="AA2889" s="44">
        <f t="shared" si="1291"/>
        <v>0</v>
      </c>
      <c r="AB2889" s="44"/>
      <c r="AC2889" s="44"/>
      <c r="AD2889" s="44"/>
      <c r="AE2889" s="44">
        <f>VLOOKUP(O2889,정산업데이트!$A$6:$B$12,2,10)</f>
        <v>0</v>
      </c>
      <c r="AF2889" s="44"/>
      <c r="AG2889" s="79">
        <f t="shared" si="1292"/>
        <v>0</v>
      </c>
      <c r="AH2889" s="80">
        <f t="shared" si="1293"/>
        <v>2500</v>
      </c>
      <c r="AI2889" s="93"/>
      <c r="AJ2889" s="84" t="s">
        <v>16026</v>
      </c>
      <c r="AK2889" s="84" t="s">
        <v>73</v>
      </c>
      <c r="AL2889" s="84" t="s">
        <v>16027</v>
      </c>
      <c r="AM2889" s="84" t="s">
        <v>16901</v>
      </c>
      <c r="AN2889" s="84" t="s">
        <v>16902</v>
      </c>
      <c r="AO2889" s="84" t="s">
        <v>16903</v>
      </c>
      <c r="AP2889" s="84" t="s">
        <v>11168</v>
      </c>
      <c r="AQ2889" s="84" t="s">
        <v>122</v>
      </c>
      <c r="AR2889" s="85">
        <v>1</v>
      </c>
      <c r="AS2889" s="86">
        <v>2.5</v>
      </c>
      <c r="AT2889" s="86">
        <v>1E-3</v>
      </c>
      <c r="AU2889" s="86">
        <v>2.5</v>
      </c>
      <c r="AV2889" s="84" t="s">
        <v>7</v>
      </c>
      <c r="AW2889" s="86">
        <v>100</v>
      </c>
      <c r="AX2889" s="84" t="s">
        <v>68</v>
      </c>
      <c r="AY2889" s="84" t="s">
        <v>68</v>
      </c>
      <c r="AZ2889" s="84" t="s">
        <v>68</v>
      </c>
      <c r="BA2889" s="84" t="s">
        <v>68</v>
      </c>
      <c r="BB2889" s="84" t="s">
        <v>68</v>
      </c>
      <c r="BC2889" s="84" t="s">
        <v>441</v>
      </c>
      <c r="BD2889" s="84" t="s">
        <v>442</v>
      </c>
      <c r="BE2889" s="84" t="s">
        <v>443</v>
      </c>
      <c r="BF2889" s="84" t="s">
        <v>122</v>
      </c>
      <c r="BG2889" s="84" t="s">
        <v>69</v>
      </c>
      <c r="BH2889" s="92" t="s">
        <v>16904</v>
      </c>
      <c r="BI2889" s="84" t="s">
        <v>122</v>
      </c>
      <c r="BJ2889" s="84" t="s">
        <v>16905</v>
      </c>
      <c r="BK2889" s="84" t="s">
        <v>75</v>
      </c>
      <c r="BL2889" s="84" t="s">
        <v>122</v>
      </c>
      <c r="BM2889" s="84" t="s">
        <v>442</v>
      </c>
      <c r="BN2889" s="84" t="s">
        <v>70</v>
      </c>
      <c r="BO2889" s="84" t="s">
        <v>71</v>
      </c>
      <c r="BP2889" s="84" t="s">
        <v>122</v>
      </c>
      <c r="BQ2889" s="84" t="s">
        <v>163</v>
      </c>
    </row>
    <row r="2890" spans="1:69" ht="14.4" x14ac:dyDescent="0.3">
      <c r="A2890" s="40" t="str">
        <f t="shared" si="1267"/>
        <v>2025-09-21</v>
      </c>
      <c r="B2890" s="40" t="str">
        <f t="shared" si="1268"/>
        <v>SYD</v>
      </c>
      <c r="C2890" s="39" t="str">
        <f t="shared" si="1269"/>
        <v>98812563666</v>
      </c>
      <c r="D2890" s="41" t="str">
        <f t="shared" si="1270"/>
        <v>PKR253685584</v>
      </c>
      <c r="E2890" s="41" t="str">
        <f t="shared" si="1271"/>
        <v>596421498834</v>
      </c>
      <c r="F2890" s="39" t="str">
        <f t="shared" si="1272"/>
        <v>2256683</v>
      </c>
      <c r="G2890" s="39" t="str">
        <f t="shared" si="1273"/>
        <v>WISE EXPRESS LOGISTICS(PANGZIMOM)</v>
      </c>
      <c r="H2890" s="41" t="str">
        <f t="shared" si="1274"/>
        <v>한원영</v>
      </c>
      <c r="I2890" s="39" t="str">
        <f t="shared" si="1275"/>
        <v>31998</v>
      </c>
      <c r="J2890" s="52" t="str">
        <f t="shared" si="1276"/>
        <v/>
      </c>
      <c r="K2890" s="75">
        <f t="shared" si="1277"/>
        <v>1</v>
      </c>
      <c r="L2890" s="76">
        <f t="shared" si="1278"/>
        <v>0.3</v>
      </c>
      <c r="M2890" s="76">
        <f t="shared" si="1279"/>
        <v>1E-3</v>
      </c>
      <c r="N2890" s="76">
        <f t="shared" si="1280"/>
        <v>0.3</v>
      </c>
      <c r="O2890" s="42">
        <f t="shared" si="1281"/>
        <v>0.5</v>
      </c>
      <c r="P2890" s="39" t="str">
        <f t="shared" si="1282"/>
        <v>일반(목록배제,Normal-Manifest Exception)</v>
      </c>
      <c r="Q2890" s="72">
        <f t="shared" si="1283"/>
        <v>16</v>
      </c>
      <c r="R2890" s="43" t="str">
        <f t="shared" si="1284"/>
        <v>OZ602</v>
      </c>
      <c r="S2890" s="82" t="str">
        <f t="shared" si="1285"/>
        <v/>
      </c>
      <c r="T2890" s="40">
        <f t="shared" si="1286"/>
        <v>45921</v>
      </c>
      <c r="U2890" s="44">
        <v>2500</v>
      </c>
      <c r="V2890" s="44">
        <f t="shared" si="1287"/>
        <v>0</v>
      </c>
      <c r="W2890" s="77">
        <f t="shared" si="1288"/>
        <v>2500</v>
      </c>
      <c r="X2890" s="78">
        <f t="shared" si="1289"/>
        <v>0</v>
      </c>
      <c r="Y2890" s="44" cm="1">
        <f t="array" ref="Y2890">_xlfn.IFNA(_xlfn.IFS(AND(Q2890&gt;=2000, Q2890&lt;3000), 10000, AND(Q2890&gt;=3000, Q2890&lt;4000), 15000, AND(Q2890&gt;=4000, Q2890&lt;5000), 20000, AND(Q2890&gt;=5000), 25000),0)</f>
        <v>0</v>
      </c>
      <c r="Z2890" s="91">
        <f t="shared" si="1290"/>
        <v>300</v>
      </c>
      <c r="AA2890" s="44">
        <f t="shared" si="1291"/>
        <v>0</v>
      </c>
      <c r="AB2890" s="44"/>
      <c r="AC2890" s="44"/>
      <c r="AD2890" s="44"/>
      <c r="AE2890" s="44">
        <f>VLOOKUP(O2890,정산업데이트!$A$6:$B$12,2,10)</f>
        <v>0</v>
      </c>
      <c r="AF2890" s="44"/>
      <c r="AG2890" s="79">
        <f t="shared" si="1292"/>
        <v>300</v>
      </c>
      <c r="AH2890" s="80">
        <f t="shared" si="1293"/>
        <v>2800</v>
      </c>
      <c r="AI2890" s="93"/>
      <c r="AJ2890" s="84" t="s">
        <v>16026</v>
      </c>
      <c r="AK2890" s="84" t="s">
        <v>73</v>
      </c>
      <c r="AL2890" s="84" t="s">
        <v>16027</v>
      </c>
      <c r="AM2890" s="84" t="s">
        <v>16906</v>
      </c>
      <c r="AN2890" s="84" t="s">
        <v>16907</v>
      </c>
      <c r="AO2890" s="84" t="s">
        <v>16908</v>
      </c>
      <c r="AP2890" s="84" t="s">
        <v>1755</v>
      </c>
      <c r="AQ2890" s="84" t="s">
        <v>122</v>
      </c>
      <c r="AR2890" s="85">
        <v>1</v>
      </c>
      <c r="AS2890" s="86">
        <v>0.3</v>
      </c>
      <c r="AT2890" s="86">
        <v>1E-3</v>
      </c>
      <c r="AU2890" s="86">
        <v>0.3</v>
      </c>
      <c r="AV2890" s="84" t="s">
        <v>8</v>
      </c>
      <c r="AW2890" s="86">
        <v>16</v>
      </c>
      <c r="AX2890" s="84" t="s">
        <v>68</v>
      </c>
      <c r="AY2890" s="84" t="s">
        <v>68</v>
      </c>
      <c r="AZ2890" s="84" t="s">
        <v>68</v>
      </c>
      <c r="BA2890" s="84" t="s">
        <v>68</v>
      </c>
      <c r="BB2890" s="84" t="s">
        <v>68</v>
      </c>
      <c r="BC2890" s="84" t="s">
        <v>441</v>
      </c>
      <c r="BD2890" s="84" t="s">
        <v>442</v>
      </c>
      <c r="BE2890" s="84" t="s">
        <v>443</v>
      </c>
      <c r="BF2890" s="84" t="s">
        <v>122</v>
      </c>
      <c r="BG2890" s="84" t="s">
        <v>69</v>
      </c>
      <c r="BH2890" s="92" t="s">
        <v>16909</v>
      </c>
      <c r="BI2890" s="84" t="s">
        <v>122</v>
      </c>
      <c r="BJ2890" s="84" t="s">
        <v>16910</v>
      </c>
      <c r="BK2890" s="84" t="s">
        <v>75</v>
      </c>
      <c r="BL2890" s="84" t="s">
        <v>122</v>
      </c>
      <c r="BM2890" s="84" t="s">
        <v>442</v>
      </c>
      <c r="BN2890" s="84" t="s">
        <v>70</v>
      </c>
      <c r="BO2890" s="84" t="s">
        <v>71</v>
      </c>
      <c r="BP2890" s="84" t="s">
        <v>122</v>
      </c>
      <c r="BQ2890" s="84" t="s">
        <v>163</v>
      </c>
    </row>
    <row r="2891" spans="1:69" ht="14.4" x14ac:dyDescent="0.3">
      <c r="A2891" s="40" t="str">
        <f t="shared" si="1267"/>
        <v>2025-09-21</v>
      </c>
      <c r="B2891" s="40" t="str">
        <f t="shared" si="1268"/>
        <v>SYD</v>
      </c>
      <c r="C2891" s="39" t="str">
        <f t="shared" si="1269"/>
        <v>98812563666</v>
      </c>
      <c r="D2891" s="41" t="str">
        <f t="shared" si="1270"/>
        <v>PKR253685589</v>
      </c>
      <c r="E2891" s="41" t="str">
        <f t="shared" si="1271"/>
        <v>596421498882</v>
      </c>
      <c r="F2891" s="39" t="str">
        <f t="shared" si="1272"/>
        <v>2256683</v>
      </c>
      <c r="G2891" s="39" t="str">
        <f t="shared" si="1273"/>
        <v>WISE EXPRESS LOGISTICS(PANGZIMOM)</v>
      </c>
      <c r="H2891" s="41" t="str">
        <f t="shared" si="1274"/>
        <v>이민선</v>
      </c>
      <c r="I2891" s="39" t="str">
        <f t="shared" si="1275"/>
        <v>47893</v>
      </c>
      <c r="J2891" s="52" t="str">
        <f t="shared" si="1276"/>
        <v/>
      </c>
      <c r="K2891" s="75">
        <f t="shared" si="1277"/>
        <v>1</v>
      </c>
      <c r="L2891" s="76">
        <f t="shared" si="1278"/>
        <v>1</v>
      </c>
      <c r="M2891" s="76">
        <f t="shared" si="1279"/>
        <v>1E-3</v>
      </c>
      <c r="N2891" s="76">
        <f t="shared" si="1280"/>
        <v>1</v>
      </c>
      <c r="O2891" s="42">
        <f t="shared" si="1281"/>
        <v>1</v>
      </c>
      <c r="P2891" s="39" t="str">
        <f t="shared" si="1282"/>
        <v>목록(Manifest)</v>
      </c>
      <c r="Q2891" s="72">
        <f t="shared" si="1283"/>
        <v>45</v>
      </c>
      <c r="R2891" s="43" t="str">
        <f t="shared" si="1284"/>
        <v>OZ602</v>
      </c>
      <c r="S2891" s="82" t="str">
        <f t="shared" si="1285"/>
        <v/>
      </c>
      <c r="T2891" s="40">
        <f t="shared" si="1286"/>
        <v>45921</v>
      </c>
      <c r="U2891" s="44">
        <v>2500</v>
      </c>
      <c r="V2891" s="44">
        <f t="shared" si="1287"/>
        <v>0</v>
      </c>
      <c r="W2891" s="77">
        <f t="shared" si="1288"/>
        <v>2500</v>
      </c>
      <c r="X2891" s="78">
        <f t="shared" si="1289"/>
        <v>0</v>
      </c>
      <c r="Y2891" s="44" cm="1">
        <f t="array" ref="Y2891">_xlfn.IFNA(_xlfn.IFS(AND(Q2891&gt;=2000, Q2891&lt;3000), 10000, AND(Q2891&gt;=3000, Q2891&lt;4000), 15000, AND(Q2891&gt;=4000, Q2891&lt;5000), 20000, AND(Q2891&gt;=5000), 25000),0)</f>
        <v>0</v>
      </c>
      <c r="Z2891" s="91">
        <f t="shared" si="1290"/>
        <v>0</v>
      </c>
      <c r="AA2891" s="44">
        <f t="shared" si="1291"/>
        <v>0</v>
      </c>
      <c r="AB2891" s="44"/>
      <c r="AC2891" s="44"/>
      <c r="AD2891" s="44"/>
      <c r="AE2891" s="44">
        <f>VLOOKUP(O2891,정산업데이트!$A$6:$B$12,2,10)</f>
        <v>0</v>
      </c>
      <c r="AF2891" s="44"/>
      <c r="AG2891" s="79">
        <f t="shared" si="1292"/>
        <v>0</v>
      </c>
      <c r="AH2891" s="80">
        <f t="shared" si="1293"/>
        <v>2500</v>
      </c>
      <c r="AI2891" s="93"/>
      <c r="AJ2891" s="84" t="s">
        <v>16026</v>
      </c>
      <c r="AK2891" s="84" t="s">
        <v>73</v>
      </c>
      <c r="AL2891" s="84" t="s">
        <v>16027</v>
      </c>
      <c r="AM2891" s="84" t="s">
        <v>16911</v>
      </c>
      <c r="AN2891" s="84" t="s">
        <v>16912</v>
      </c>
      <c r="AO2891" s="84" t="s">
        <v>16913</v>
      </c>
      <c r="AP2891" s="84" t="s">
        <v>16914</v>
      </c>
      <c r="AQ2891" s="84" t="s">
        <v>122</v>
      </c>
      <c r="AR2891" s="85">
        <v>1</v>
      </c>
      <c r="AS2891" s="86">
        <v>1</v>
      </c>
      <c r="AT2891" s="86">
        <v>1E-3</v>
      </c>
      <c r="AU2891" s="86">
        <v>1</v>
      </c>
      <c r="AV2891" s="84" t="s">
        <v>7</v>
      </c>
      <c r="AW2891" s="86">
        <v>45</v>
      </c>
      <c r="AX2891" s="84" t="s">
        <v>68</v>
      </c>
      <c r="AY2891" s="84" t="s">
        <v>68</v>
      </c>
      <c r="AZ2891" s="84" t="s">
        <v>68</v>
      </c>
      <c r="BA2891" s="84" t="s">
        <v>68</v>
      </c>
      <c r="BB2891" s="84" t="s">
        <v>68</v>
      </c>
      <c r="BC2891" s="84" t="s">
        <v>441</v>
      </c>
      <c r="BD2891" s="84" t="s">
        <v>442</v>
      </c>
      <c r="BE2891" s="84" t="s">
        <v>444</v>
      </c>
      <c r="BF2891" s="84" t="s">
        <v>122</v>
      </c>
      <c r="BG2891" s="84" t="s">
        <v>69</v>
      </c>
      <c r="BH2891" s="92" t="s">
        <v>16915</v>
      </c>
      <c r="BI2891" s="84" t="s">
        <v>122</v>
      </c>
      <c r="BJ2891" s="84" t="s">
        <v>16916</v>
      </c>
      <c r="BK2891" s="84" t="s">
        <v>75</v>
      </c>
      <c r="BL2891" s="84" t="s">
        <v>122</v>
      </c>
      <c r="BM2891" s="84" t="s">
        <v>442</v>
      </c>
      <c r="BN2891" s="84" t="s">
        <v>70</v>
      </c>
      <c r="BO2891" s="84" t="s">
        <v>71</v>
      </c>
      <c r="BP2891" s="84" t="s">
        <v>122</v>
      </c>
      <c r="BQ2891" s="84" t="s">
        <v>163</v>
      </c>
    </row>
    <row r="2892" spans="1:69" ht="14.4" x14ac:dyDescent="0.3">
      <c r="A2892" s="40" t="str">
        <f t="shared" si="1267"/>
        <v>2025-09-21</v>
      </c>
      <c r="B2892" s="40" t="str">
        <f t="shared" si="1268"/>
        <v>SYD</v>
      </c>
      <c r="C2892" s="39" t="str">
        <f t="shared" si="1269"/>
        <v>98812563666</v>
      </c>
      <c r="D2892" s="41" t="str">
        <f t="shared" si="1270"/>
        <v>PKR253685590</v>
      </c>
      <c r="E2892" s="41" t="str">
        <f t="shared" si="1271"/>
        <v>596421498893</v>
      </c>
      <c r="F2892" s="39" t="str">
        <f t="shared" si="1272"/>
        <v>2256683</v>
      </c>
      <c r="G2892" s="39" t="str">
        <f t="shared" si="1273"/>
        <v>WISE EXPRESS LOGISTICS(PANGZIMOM)</v>
      </c>
      <c r="H2892" s="41" t="str">
        <f t="shared" si="1274"/>
        <v>엄지은</v>
      </c>
      <c r="I2892" s="39" t="str">
        <f t="shared" si="1275"/>
        <v>48515</v>
      </c>
      <c r="J2892" s="52" t="str">
        <f t="shared" si="1276"/>
        <v/>
      </c>
      <c r="K2892" s="75">
        <f t="shared" si="1277"/>
        <v>1</v>
      </c>
      <c r="L2892" s="76">
        <f t="shared" si="1278"/>
        <v>1</v>
      </c>
      <c r="M2892" s="76">
        <f t="shared" si="1279"/>
        <v>1E-3</v>
      </c>
      <c r="N2892" s="76">
        <f t="shared" si="1280"/>
        <v>1</v>
      </c>
      <c r="O2892" s="42">
        <f t="shared" si="1281"/>
        <v>1</v>
      </c>
      <c r="P2892" s="39" t="str">
        <f t="shared" si="1282"/>
        <v>목록(Manifest)</v>
      </c>
      <c r="Q2892" s="72">
        <f t="shared" si="1283"/>
        <v>45</v>
      </c>
      <c r="R2892" s="43" t="str">
        <f t="shared" si="1284"/>
        <v>OZ602</v>
      </c>
      <c r="S2892" s="82" t="str">
        <f t="shared" si="1285"/>
        <v/>
      </c>
      <c r="T2892" s="40">
        <f t="shared" si="1286"/>
        <v>45921</v>
      </c>
      <c r="U2892" s="44">
        <v>2500</v>
      </c>
      <c r="V2892" s="44">
        <f t="shared" si="1287"/>
        <v>0</v>
      </c>
      <c r="W2892" s="77">
        <f t="shared" si="1288"/>
        <v>2500</v>
      </c>
      <c r="X2892" s="78">
        <f t="shared" si="1289"/>
        <v>0</v>
      </c>
      <c r="Y2892" s="44" cm="1">
        <f t="array" ref="Y2892">_xlfn.IFNA(_xlfn.IFS(AND(Q2892&gt;=2000, Q2892&lt;3000), 10000, AND(Q2892&gt;=3000, Q2892&lt;4000), 15000, AND(Q2892&gt;=4000, Q2892&lt;5000), 20000, AND(Q2892&gt;=5000), 25000),0)</f>
        <v>0</v>
      </c>
      <c r="Z2892" s="91">
        <f t="shared" si="1290"/>
        <v>0</v>
      </c>
      <c r="AA2892" s="44">
        <f t="shared" si="1291"/>
        <v>0</v>
      </c>
      <c r="AB2892" s="44"/>
      <c r="AC2892" s="44"/>
      <c r="AD2892" s="44"/>
      <c r="AE2892" s="44">
        <f>VLOOKUP(O2892,정산업데이트!$A$6:$B$12,2,10)</f>
        <v>0</v>
      </c>
      <c r="AF2892" s="44"/>
      <c r="AG2892" s="79">
        <f t="shared" si="1292"/>
        <v>0</v>
      </c>
      <c r="AH2892" s="80">
        <f t="shared" si="1293"/>
        <v>2500</v>
      </c>
      <c r="AI2892" s="93"/>
      <c r="AJ2892" s="84" t="s">
        <v>16026</v>
      </c>
      <c r="AK2892" s="84" t="s">
        <v>73</v>
      </c>
      <c r="AL2892" s="84" t="s">
        <v>16027</v>
      </c>
      <c r="AM2892" s="84" t="s">
        <v>16917</v>
      </c>
      <c r="AN2892" s="84" t="s">
        <v>16918</v>
      </c>
      <c r="AO2892" s="84" t="s">
        <v>16919</v>
      </c>
      <c r="AP2892" s="84" t="s">
        <v>674</v>
      </c>
      <c r="AQ2892" s="84" t="s">
        <v>122</v>
      </c>
      <c r="AR2892" s="85">
        <v>1</v>
      </c>
      <c r="AS2892" s="86">
        <v>1</v>
      </c>
      <c r="AT2892" s="86">
        <v>1E-3</v>
      </c>
      <c r="AU2892" s="86">
        <v>1</v>
      </c>
      <c r="AV2892" s="84" t="s">
        <v>7</v>
      </c>
      <c r="AW2892" s="86">
        <v>45</v>
      </c>
      <c r="AX2892" s="84" t="s">
        <v>68</v>
      </c>
      <c r="AY2892" s="84" t="s">
        <v>68</v>
      </c>
      <c r="AZ2892" s="84" t="s">
        <v>68</v>
      </c>
      <c r="BA2892" s="84" t="s">
        <v>68</v>
      </c>
      <c r="BB2892" s="84" t="s">
        <v>68</v>
      </c>
      <c r="BC2892" s="84" t="s">
        <v>441</v>
      </c>
      <c r="BD2892" s="84" t="s">
        <v>442</v>
      </c>
      <c r="BE2892" s="84" t="s">
        <v>444</v>
      </c>
      <c r="BF2892" s="84" t="s">
        <v>122</v>
      </c>
      <c r="BG2892" s="84" t="s">
        <v>69</v>
      </c>
      <c r="BH2892" s="92" t="s">
        <v>16920</v>
      </c>
      <c r="BI2892" s="84" t="s">
        <v>122</v>
      </c>
      <c r="BJ2892" s="84" t="s">
        <v>16921</v>
      </c>
      <c r="BK2892" s="84" t="s">
        <v>75</v>
      </c>
      <c r="BL2892" s="84" t="s">
        <v>122</v>
      </c>
      <c r="BM2892" s="84" t="s">
        <v>442</v>
      </c>
      <c r="BN2892" s="84" t="s">
        <v>70</v>
      </c>
      <c r="BO2892" s="84" t="s">
        <v>71</v>
      </c>
      <c r="BP2892" s="84" t="s">
        <v>122</v>
      </c>
      <c r="BQ2892" s="84" t="s">
        <v>163</v>
      </c>
    </row>
    <row r="2893" spans="1:69" ht="14.4" x14ac:dyDescent="0.3">
      <c r="A2893" s="40" t="str">
        <f t="shared" si="1267"/>
        <v>2025-09-21</v>
      </c>
      <c r="B2893" s="40" t="str">
        <f t="shared" si="1268"/>
        <v>SYD</v>
      </c>
      <c r="C2893" s="39" t="str">
        <f t="shared" si="1269"/>
        <v>98812563666</v>
      </c>
      <c r="D2893" s="41" t="str">
        <f t="shared" si="1270"/>
        <v>PKR253685595</v>
      </c>
      <c r="E2893" s="41" t="str">
        <f t="shared" si="1271"/>
        <v>596421498941</v>
      </c>
      <c r="F2893" s="39" t="str">
        <f t="shared" si="1272"/>
        <v>2256683</v>
      </c>
      <c r="G2893" s="39" t="str">
        <f t="shared" si="1273"/>
        <v>WISE EXPRESS LOGISTICS(PANGZIMOM)</v>
      </c>
      <c r="H2893" s="41" t="str">
        <f t="shared" si="1274"/>
        <v>김분남</v>
      </c>
      <c r="I2893" s="39" t="str">
        <f t="shared" si="1275"/>
        <v>36926</v>
      </c>
      <c r="J2893" s="52" t="str">
        <f t="shared" si="1276"/>
        <v/>
      </c>
      <c r="K2893" s="75">
        <f t="shared" si="1277"/>
        <v>1</v>
      </c>
      <c r="L2893" s="76">
        <f t="shared" si="1278"/>
        <v>1</v>
      </c>
      <c r="M2893" s="76">
        <f t="shared" si="1279"/>
        <v>1E-3</v>
      </c>
      <c r="N2893" s="76">
        <f t="shared" si="1280"/>
        <v>1</v>
      </c>
      <c r="O2893" s="42">
        <f t="shared" si="1281"/>
        <v>1</v>
      </c>
      <c r="P2893" s="39" t="str">
        <f t="shared" si="1282"/>
        <v>일반(목록배제,Normal-Manifest Exception)</v>
      </c>
      <c r="Q2893" s="72">
        <f t="shared" si="1283"/>
        <v>65</v>
      </c>
      <c r="R2893" s="43" t="str">
        <f t="shared" si="1284"/>
        <v>OZ602</v>
      </c>
      <c r="S2893" s="82" t="str">
        <f t="shared" si="1285"/>
        <v/>
      </c>
      <c r="T2893" s="40">
        <f t="shared" si="1286"/>
        <v>45921</v>
      </c>
      <c r="U2893" s="44">
        <v>2500</v>
      </c>
      <c r="V2893" s="44">
        <f t="shared" si="1287"/>
        <v>0</v>
      </c>
      <c r="W2893" s="77">
        <f t="shared" si="1288"/>
        <v>2500</v>
      </c>
      <c r="X2893" s="78">
        <f t="shared" si="1289"/>
        <v>0</v>
      </c>
      <c r="Y2893" s="44" cm="1">
        <f t="array" ref="Y2893">_xlfn.IFNA(_xlfn.IFS(AND(Q2893&gt;=2000, Q2893&lt;3000), 10000, AND(Q2893&gt;=3000, Q2893&lt;4000), 15000, AND(Q2893&gt;=4000, Q2893&lt;5000), 20000, AND(Q2893&gt;=5000), 25000),0)</f>
        <v>0</v>
      </c>
      <c r="Z2893" s="91">
        <f t="shared" si="1290"/>
        <v>300</v>
      </c>
      <c r="AA2893" s="44">
        <f t="shared" si="1291"/>
        <v>0</v>
      </c>
      <c r="AB2893" s="44"/>
      <c r="AC2893" s="44"/>
      <c r="AD2893" s="44"/>
      <c r="AE2893" s="44">
        <f>VLOOKUP(O2893,정산업데이트!$A$6:$B$12,2,10)</f>
        <v>0</v>
      </c>
      <c r="AF2893" s="44"/>
      <c r="AG2893" s="79">
        <f t="shared" si="1292"/>
        <v>300</v>
      </c>
      <c r="AH2893" s="80">
        <f t="shared" si="1293"/>
        <v>2800</v>
      </c>
      <c r="AI2893" s="93"/>
      <c r="AJ2893" s="84" t="s">
        <v>16026</v>
      </c>
      <c r="AK2893" s="84" t="s">
        <v>73</v>
      </c>
      <c r="AL2893" s="84" t="s">
        <v>16027</v>
      </c>
      <c r="AM2893" s="84" t="s">
        <v>16922</v>
      </c>
      <c r="AN2893" s="84" t="s">
        <v>16923</v>
      </c>
      <c r="AO2893" s="84" t="s">
        <v>16924</v>
      </c>
      <c r="AP2893" s="84" t="s">
        <v>16925</v>
      </c>
      <c r="AQ2893" s="84" t="s">
        <v>122</v>
      </c>
      <c r="AR2893" s="85">
        <v>1</v>
      </c>
      <c r="AS2893" s="86">
        <v>1</v>
      </c>
      <c r="AT2893" s="86">
        <v>1E-3</v>
      </c>
      <c r="AU2893" s="86">
        <v>1</v>
      </c>
      <c r="AV2893" s="84" t="s">
        <v>8</v>
      </c>
      <c r="AW2893" s="86">
        <v>65</v>
      </c>
      <c r="AX2893" s="84" t="s">
        <v>68</v>
      </c>
      <c r="AY2893" s="84" t="s">
        <v>68</v>
      </c>
      <c r="AZ2893" s="84" t="s">
        <v>68</v>
      </c>
      <c r="BA2893" s="84" t="s">
        <v>68</v>
      </c>
      <c r="BB2893" s="84" t="s">
        <v>68</v>
      </c>
      <c r="BC2893" s="84" t="s">
        <v>441</v>
      </c>
      <c r="BD2893" s="84" t="s">
        <v>442</v>
      </c>
      <c r="BE2893" s="84" t="s">
        <v>444</v>
      </c>
      <c r="BF2893" s="84" t="s">
        <v>122</v>
      </c>
      <c r="BG2893" s="84" t="s">
        <v>69</v>
      </c>
      <c r="BH2893" s="92" t="s">
        <v>16926</v>
      </c>
      <c r="BI2893" s="84" t="s">
        <v>122</v>
      </c>
      <c r="BJ2893" s="84" t="s">
        <v>16927</v>
      </c>
      <c r="BK2893" s="84" t="s">
        <v>75</v>
      </c>
      <c r="BL2893" s="84" t="s">
        <v>122</v>
      </c>
      <c r="BM2893" s="84" t="s">
        <v>442</v>
      </c>
      <c r="BN2893" s="84" t="s">
        <v>70</v>
      </c>
      <c r="BO2893" s="84" t="s">
        <v>71</v>
      </c>
      <c r="BP2893" s="84" t="s">
        <v>122</v>
      </c>
      <c r="BQ2893" s="84" t="s">
        <v>163</v>
      </c>
    </row>
    <row r="2894" spans="1:69" ht="14.4" x14ac:dyDescent="0.3">
      <c r="A2894" s="40" t="str">
        <f t="shared" si="1267"/>
        <v>2025-09-21</v>
      </c>
      <c r="B2894" s="40" t="str">
        <f t="shared" si="1268"/>
        <v>SYD</v>
      </c>
      <c r="C2894" s="39" t="str">
        <f t="shared" si="1269"/>
        <v>98812563666</v>
      </c>
      <c r="D2894" s="41" t="str">
        <f t="shared" si="1270"/>
        <v>PKR253685507</v>
      </c>
      <c r="E2894" s="41" t="str">
        <f t="shared" si="1271"/>
        <v>596421498576</v>
      </c>
      <c r="F2894" s="39" t="str">
        <f t="shared" si="1272"/>
        <v>2254239</v>
      </c>
      <c r="G2894" s="39" t="str">
        <f t="shared" si="1273"/>
        <v>WISE EXPRESS(BIOSYDNEY)</v>
      </c>
      <c r="H2894" s="41" t="str">
        <f t="shared" si="1274"/>
        <v>김은경</v>
      </c>
      <c r="I2894" s="39" t="str">
        <f t="shared" si="1275"/>
        <v>11958</v>
      </c>
      <c r="J2894" s="52" t="str">
        <f t="shared" si="1276"/>
        <v/>
      </c>
      <c r="K2894" s="75">
        <f t="shared" si="1277"/>
        <v>1</v>
      </c>
      <c r="L2894" s="76">
        <f t="shared" si="1278"/>
        <v>1</v>
      </c>
      <c r="M2894" s="76">
        <f t="shared" si="1279"/>
        <v>1E-3</v>
      </c>
      <c r="N2894" s="76">
        <f t="shared" si="1280"/>
        <v>1</v>
      </c>
      <c r="O2894" s="42">
        <f t="shared" si="1281"/>
        <v>1</v>
      </c>
      <c r="P2894" s="39" t="str">
        <f t="shared" si="1282"/>
        <v>일반(목록배제,Normal-Manifest Exception)</v>
      </c>
      <c r="Q2894" s="72">
        <f t="shared" si="1283"/>
        <v>110</v>
      </c>
      <c r="R2894" s="43" t="str">
        <f t="shared" si="1284"/>
        <v>OZ602</v>
      </c>
      <c r="S2894" s="82" t="str">
        <f t="shared" si="1285"/>
        <v/>
      </c>
      <c r="T2894" s="40">
        <f t="shared" si="1286"/>
        <v>45921</v>
      </c>
      <c r="U2894" s="44">
        <v>2500</v>
      </c>
      <c r="V2894" s="44">
        <f t="shared" si="1287"/>
        <v>0</v>
      </c>
      <c r="W2894" s="77">
        <f t="shared" si="1288"/>
        <v>2500</v>
      </c>
      <c r="X2894" s="78">
        <f t="shared" si="1289"/>
        <v>0</v>
      </c>
      <c r="Y2894" s="44" cm="1">
        <f t="array" ref="Y2894">_xlfn.IFNA(_xlfn.IFS(AND(Q2894&gt;=2000, Q2894&lt;3000), 10000, AND(Q2894&gt;=3000, Q2894&lt;4000), 15000, AND(Q2894&gt;=4000, Q2894&lt;5000), 20000, AND(Q2894&gt;=5000), 25000),0)</f>
        <v>0</v>
      </c>
      <c r="Z2894" s="91">
        <f t="shared" si="1290"/>
        <v>300</v>
      </c>
      <c r="AA2894" s="44">
        <f t="shared" si="1291"/>
        <v>0</v>
      </c>
      <c r="AB2894" s="44"/>
      <c r="AC2894" s="44"/>
      <c r="AD2894" s="44"/>
      <c r="AE2894" s="44">
        <f>VLOOKUP(O2894,정산업데이트!$A$6:$B$12,2,10)</f>
        <v>0</v>
      </c>
      <c r="AF2894" s="44"/>
      <c r="AG2894" s="79">
        <f t="shared" si="1292"/>
        <v>300</v>
      </c>
      <c r="AH2894" s="80">
        <f t="shared" si="1293"/>
        <v>2800</v>
      </c>
      <c r="AI2894" s="93"/>
      <c r="AJ2894" s="84" t="s">
        <v>16026</v>
      </c>
      <c r="AK2894" s="84" t="s">
        <v>73</v>
      </c>
      <c r="AL2894" s="84" t="s">
        <v>16027</v>
      </c>
      <c r="AM2894" s="84" t="s">
        <v>16928</v>
      </c>
      <c r="AN2894" s="84" t="s">
        <v>202</v>
      </c>
      <c r="AO2894" s="84" t="s">
        <v>16929</v>
      </c>
      <c r="AP2894" s="84" t="s">
        <v>16930</v>
      </c>
      <c r="AQ2894" s="84" t="s">
        <v>122</v>
      </c>
      <c r="AR2894" s="85">
        <v>1</v>
      </c>
      <c r="AS2894" s="86">
        <v>1</v>
      </c>
      <c r="AT2894" s="86">
        <v>1E-3</v>
      </c>
      <c r="AU2894" s="86">
        <v>1</v>
      </c>
      <c r="AV2894" s="84" t="s">
        <v>8</v>
      </c>
      <c r="AW2894" s="86">
        <v>110</v>
      </c>
      <c r="AX2894" s="84" t="s">
        <v>68</v>
      </c>
      <c r="AY2894" s="84" t="s">
        <v>68</v>
      </c>
      <c r="AZ2894" s="84" t="s">
        <v>68</v>
      </c>
      <c r="BA2894" s="84" t="s">
        <v>68</v>
      </c>
      <c r="BB2894" s="84" t="s">
        <v>68</v>
      </c>
      <c r="BC2894" s="84" t="s">
        <v>126</v>
      </c>
      <c r="BD2894" s="84" t="s">
        <v>90</v>
      </c>
      <c r="BE2894" s="84" t="s">
        <v>111</v>
      </c>
      <c r="BF2894" s="84" t="s">
        <v>122</v>
      </c>
      <c r="BG2894" s="84" t="s">
        <v>69</v>
      </c>
      <c r="BH2894" s="92" t="s">
        <v>16931</v>
      </c>
      <c r="BI2894" s="84" t="s">
        <v>122</v>
      </c>
      <c r="BJ2894" s="84" t="s">
        <v>16932</v>
      </c>
      <c r="BK2894" s="84" t="s">
        <v>75</v>
      </c>
      <c r="BL2894" s="84" t="s">
        <v>122</v>
      </c>
      <c r="BM2894" s="84" t="s">
        <v>90</v>
      </c>
      <c r="BN2894" s="84" t="s">
        <v>70</v>
      </c>
      <c r="BO2894" s="84" t="s">
        <v>71</v>
      </c>
      <c r="BP2894" s="84" t="s">
        <v>122</v>
      </c>
      <c r="BQ2894" s="84" t="s">
        <v>163</v>
      </c>
    </row>
    <row r="2895" spans="1:69" ht="14.4" x14ac:dyDescent="0.3">
      <c r="A2895" s="40" t="str">
        <f t="shared" si="1267"/>
        <v>2025-09-21</v>
      </c>
      <c r="B2895" s="40" t="str">
        <f t="shared" si="1268"/>
        <v>SYD</v>
      </c>
      <c r="C2895" s="39" t="str">
        <f t="shared" si="1269"/>
        <v>98812563666</v>
      </c>
      <c r="D2895" s="41" t="str">
        <f t="shared" si="1270"/>
        <v>PKR253685597</v>
      </c>
      <c r="E2895" s="41" t="str">
        <f t="shared" si="1271"/>
        <v>596421498963</v>
      </c>
      <c r="F2895" s="39" t="str">
        <f t="shared" si="1272"/>
        <v>2256683</v>
      </c>
      <c r="G2895" s="39" t="str">
        <f t="shared" si="1273"/>
        <v>WISE EXPRESS LOGISTICS(PANGZIMOM)</v>
      </c>
      <c r="H2895" s="41" t="str">
        <f t="shared" si="1274"/>
        <v>조아름</v>
      </c>
      <c r="I2895" s="39" t="str">
        <f t="shared" si="1275"/>
        <v>37689</v>
      </c>
      <c r="J2895" s="52" t="str">
        <f t="shared" si="1276"/>
        <v/>
      </c>
      <c r="K2895" s="75">
        <f t="shared" si="1277"/>
        <v>1</v>
      </c>
      <c r="L2895" s="76">
        <f t="shared" si="1278"/>
        <v>1</v>
      </c>
      <c r="M2895" s="76">
        <f t="shared" si="1279"/>
        <v>1E-3</v>
      </c>
      <c r="N2895" s="76">
        <f t="shared" si="1280"/>
        <v>1</v>
      </c>
      <c r="O2895" s="42">
        <f t="shared" si="1281"/>
        <v>1</v>
      </c>
      <c r="P2895" s="39" t="str">
        <f t="shared" si="1282"/>
        <v>목록(Manifest)</v>
      </c>
      <c r="Q2895" s="72">
        <f t="shared" si="1283"/>
        <v>45</v>
      </c>
      <c r="R2895" s="43" t="str">
        <f t="shared" si="1284"/>
        <v>OZ602</v>
      </c>
      <c r="S2895" s="82" t="str">
        <f t="shared" si="1285"/>
        <v/>
      </c>
      <c r="T2895" s="40">
        <f t="shared" si="1286"/>
        <v>45921</v>
      </c>
      <c r="U2895" s="44">
        <v>2500</v>
      </c>
      <c r="V2895" s="44">
        <f t="shared" si="1287"/>
        <v>0</v>
      </c>
      <c r="W2895" s="77">
        <f t="shared" si="1288"/>
        <v>2500</v>
      </c>
      <c r="X2895" s="78">
        <f t="shared" si="1289"/>
        <v>0</v>
      </c>
      <c r="Y2895" s="44" cm="1">
        <f t="array" ref="Y2895">_xlfn.IFNA(_xlfn.IFS(AND(Q2895&gt;=2000, Q2895&lt;3000), 10000, AND(Q2895&gt;=3000, Q2895&lt;4000), 15000, AND(Q2895&gt;=4000, Q2895&lt;5000), 20000, AND(Q2895&gt;=5000), 25000),0)</f>
        <v>0</v>
      </c>
      <c r="Z2895" s="91">
        <f t="shared" si="1290"/>
        <v>0</v>
      </c>
      <c r="AA2895" s="44">
        <f t="shared" si="1291"/>
        <v>0</v>
      </c>
      <c r="AB2895" s="44"/>
      <c r="AC2895" s="44"/>
      <c r="AD2895" s="44"/>
      <c r="AE2895" s="44">
        <f>VLOOKUP(O2895,정산업데이트!$A$6:$B$12,2,10)</f>
        <v>0</v>
      </c>
      <c r="AF2895" s="44"/>
      <c r="AG2895" s="79">
        <f t="shared" si="1292"/>
        <v>0</v>
      </c>
      <c r="AH2895" s="80">
        <f t="shared" si="1293"/>
        <v>2500</v>
      </c>
      <c r="AI2895" s="93"/>
      <c r="AJ2895" s="84" t="s">
        <v>16026</v>
      </c>
      <c r="AK2895" s="84" t="s">
        <v>73</v>
      </c>
      <c r="AL2895" s="84" t="s">
        <v>16027</v>
      </c>
      <c r="AM2895" s="84" t="s">
        <v>16933</v>
      </c>
      <c r="AN2895" s="84" t="s">
        <v>16934</v>
      </c>
      <c r="AO2895" s="84" t="s">
        <v>16935</v>
      </c>
      <c r="AP2895" s="84" t="s">
        <v>16936</v>
      </c>
      <c r="AQ2895" s="84" t="s">
        <v>122</v>
      </c>
      <c r="AR2895" s="85">
        <v>1</v>
      </c>
      <c r="AS2895" s="86">
        <v>1</v>
      </c>
      <c r="AT2895" s="86">
        <v>1E-3</v>
      </c>
      <c r="AU2895" s="86">
        <v>1</v>
      </c>
      <c r="AV2895" s="84" t="s">
        <v>7</v>
      </c>
      <c r="AW2895" s="86">
        <v>45</v>
      </c>
      <c r="AX2895" s="84" t="s">
        <v>68</v>
      </c>
      <c r="AY2895" s="84" t="s">
        <v>68</v>
      </c>
      <c r="AZ2895" s="84" t="s">
        <v>68</v>
      </c>
      <c r="BA2895" s="84" t="s">
        <v>68</v>
      </c>
      <c r="BB2895" s="84" t="s">
        <v>68</v>
      </c>
      <c r="BC2895" s="84" t="s">
        <v>441</v>
      </c>
      <c r="BD2895" s="84" t="s">
        <v>442</v>
      </c>
      <c r="BE2895" s="84" t="s">
        <v>444</v>
      </c>
      <c r="BF2895" s="84" t="s">
        <v>122</v>
      </c>
      <c r="BG2895" s="84" t="s">
        <v>69</v>
      </c>
      <c r="BH2895" s="92" t="s">
        <v>16937</v>
      </c>
      <c r="BI2895" s="84" t="s">
        <v>122</v>
      </c>
      <c r="BJ2895" s="84" t="s">
        <v>16938</v>
      </c>
      <c r="BK2895" s="84" t="s">
        <v>75</v>
      </c>
      <c r="BL2895" s="84" t="s">
        <v>122</v>
      </c>
      <c r="BM2895" s="84" t="s">
        <v>442</v>
      </c>
      <c r="BN2895" s="84" t="s">
        <v>70</v>
      </c>
      <c r="BO2895" s="84" t="s">
        <v>71</v>
      </c>
      <c r="BP2895" s="84" t="s">
        <v>122</v>
      </c>
      <c r="BQ2895" s="84" t="s">
        <v>163</v>
      </c>
    </row>
    <row r="2896" spans="1:69" ht="14.4" x14ac:dyDescent="0.3">
      <c r="A2896" s="40" t="str">
        <f t="shared" si="1267"/>
        <v>2025-09-21</v>
      </c>
      <c r="B2896" s="40" t="str">
        <f t="shared" si="1268"/>
        <v>SYD</v>
      </c>
      <c r="C2896" s="39" t="str">
        <f t="shared" si="1269"/>
        <v>98812563666</v>
      </c>
      <c r="D2896" s="41" t="str">
        <f t="shared" si="1270"/>
        <v>PKR253667699</v>
      </c>
      <c r="E2896" s="41" t="str">
        <f t="shared" si="1271"/>
        <v>596421495511</v>
      </c>
      <c r="F2896" s="39" t="str">
        <f t="shared" si="1272"/>
        <v>2254239</v>
      </c>
      <c r="G2896" s="39" t="str">
        <f t="shared" si="1273"/>
        <v>WISE EXPRESS(BIOSYDNEY)</v>
      </c>
      <c r="H2896" s="41" t="str">
        <f t="shared" si="1274"/>
        <v>서현정</v>
      </c>
      <c r="I2896" s="39" t="str">
        <f t="shared" si="1275"/>
        <v>54860</v>
      </c>
      <c r="J2896" s="52" t="str">
        <f t="shared" si="1276"/>
        <v/>
      </c>
      <c r="K2896" s="75">
        <f t="shared" si="1277"/>
        <v>1</v>
      </c>
      <c r="L2896" s="76">
        <f t="shared" si="1278"/>
        <v>1</v>
      </c>
      <c r="M2896" s="76">
        <f t="shared" si="1279"/>
        <v>1E-3</v>
      </c>
      <c r="N2896" s="76">
        <f t="shared" si="1280"/>
        <v>1</v>
      </c>
      <c r="O2896" s="42">
        <f t="shared" si="1281"/>
        <v>1</v>
      </c>
      <c r="P2896" s="39" t="str">
        <f t="shared" si="1282"/>
        <v>일반(목록배제,Normal-Manifest Exception)</v>
      </c>
      <c r="Q2896" s="72">
        <f t="shared" si="1283"/>
        <v>120</v>
      </c>
      <c r="R2896" s="43" t="str">
        <f t="shared" si="1284"/>
        <v>OZ602</v>
      </c>
      <c r="S2896" s="82" t="str">
        <f t="shared" si="1285"/>
        <v/>
      </c>
      <c r="T2896" s="40">
        <f t="shared" si="1286"/>
        <v>45921</v>
      </c>
      <c r="U2896" s="44">
        <v>2500</v>
      </c>
      <c r="V2896" s="44">
        <f t="shared" si="1287"/>
        <v>0</v>
      </c>
      <c r="W2896" s="77">
        <f t="shared" si="1288"/>
        <v>2500</v>
      </c>
      <c r="X2896" s="78">
        <f t="shared" si="1289"/>
        <v>0</v>
      </c>
      <c r="Y2896" s="44" cm="1">
        <f t="array" ref="Y2896">_xlfn.IFNA(_xlfn.IFS(AND(Q2896&gt;=2000, Q2896&lt;3000), 10000, AND(Q2896&gt;=3000, Q2896&lt;4000), 15000, AND(Q2896&gt;=4000, Q2896&lt;5000), 20000, AND(Q2896&gt;=5000), 25000),0)</f>
        <v>0</v>
      </c>
      <c r="Z2896" s="91">
        <f t="shared" si="1290"/>
        <v>300</v>
      </c>
      <c r="AA2896" s="44">
        <f t="shared" si="1291"/>
        <v>0</v>
      </c>
      <c r="AB2896" s="44"/>
      <c r="AC2896" s="44"/>
      <c r="AD2896" s="44"/>
      <c r="AE2896" s="44">
        <f>VLOOKUP(O2896,정산업데이트!$A$6:$B$12,2,10)</f>
        <v>0</v>
      </c>
      <c r="AF2896" s="44"/>
      <c r="AG2896" s="79">
        <f t="shared" si="1292"/>
        <v>300</v>
      </c>
      <c r="AH2896" s="80">
        <f t="shared" si="1293"/>
        <v>2800</v>
      </c>
      <c r="AI2896" s="93"/>
      <c r="AJ2896" s="84" t="s">
        <v>16026</v>
      </c>
      <c r="AK2896" s="84" t="s">
        <v>73</v>
      </c>
      <c r="AL2896" s="84" t="s">
        <v>16027</v>
      </c>
      <c r="AM2896" s="84" t="s">
        <v>16939</v>
      </c>
      <c r="AN2896" s="84" t="s">
        <v>16940</v>
      </c>
      <c r="AO2896" s="84" t="s">
        <v>16941</v>
      </c>
      <c r="AP2896" s="84" t="s">
        <v>1105</v>
      </c>
      <c r="AQ2896" s="84" t="s">
        <v>122</v>
      </c>
      <c r="AR2896" s="85">
        <v>1</v>
      </c>
      <c r="AS2896" s="86">
        <v>1</v>
      </c>
      <c r="AT2896" s="86">
        <v>1E-3</v>
      </c>
      <c r="AU2896" s="86">
        <v>1</v>
      </c>
      <c r="AV2896" s="84" t="s">
        <v>8</v>
      </c>
      <c r="AW2896" s="86">
        <v>120</v>
      </c>
      <c r="AX2896" s="84" t="s">
        <v>68</v>
      </c>
      <c r="AY2896" s="84" t="s">
        <v>68</v>
      </c>
      <c r="AZ2896" s="84" t="s">
        <v>68</v>
      </c>
      <c r="BA2896" s="84" t="s">
        <v>68</v>
      </c>
      <c r="BB2896" s="84" t="s">
        <v>68</v>
      </c>
      <c r="BC2896" s="84" t="s">
        <v>126</v>
      </c>
      <c r="BD2896" s="84" t="s">
        <v>90</v>
      </c>
      <c r="BE2896" s="84" t="s">
        <v>111</v>
      </c>
      <c r="BF2896" s="84" t="s">
        <v>122</v>
      </c>
      <c r="BG2896" s="84" t="s">
        <v>69</v>
      </c>
      <c r="BH2896" s="92" t="s">
        <v>16942</v>
      </c>
      <c r="BI2896" s="84" t="s">
        <v>122</v>
      </c>
      <c r="BJ2896" s="84" t="s">
        <v>16943</v>
      </c>
      <c r="BK2896" s="84" t="s">
        <v>75</v>
      </c>
      <c r="BL2896" s="84" t="s">
        <v>122</v>
      </c>
      <c r="BM2896" s="84" t="s">
        <v>90</v>
      </c>
      <c r="BN2896" s="84" t="s">
        <v>70</v>
      </c>
      <c r="BO2896" s="84" t="s">
        <v>71</v>
      </c>
      <c r="BP2896" s="84" t="s">
        <v>122</v>
      </c>
      <c r="BQ2896" s="84" t="s">
        <v>163</v>
      </c>
    </row>
    <row r="2897" spans="1:69" ht="14.4" x14ac:dyDescent="0.3">
      <c r="A2897" s="40" t="str">
        <f t="shared" si="1267"/>
        <v>2025-09-21</v>
      </c>
      <c r="B2897" s="40" t="str">
        <f t="shared" si="1268"/>
        <v>SYD</v>
      </c>
      <c r="C2897" s="39" t="str">
        <f t="shared" si="1269"/>
        <v>98812563666</v>
      </c>
      <c r="D2897" s="41" t="str">
        <f t="shared" si="1270"/>
        <v>PKR253667700</v>
      </c>
      <c r="E2897" s="41" t="str">
        <f t="shared" si="1271"/>
        <v>596421495522</v>
      </c>
      <c r="F2897" s="39" t="str">
        <f t="shared" si="1272"/>
        <v>2254239</v>
      </c>
      <c r="G2897" s="39" t="str">
        <f t="shared" si="1273"/>
        <v>WISE EXPRESS(BIOSYDNEY)</v>
      </c>
      <c r="H2897" s="41" t="str">
        <f t="shared" si="1274"/>
        <v>김미자</v>
      </c>
      <c r="I2897" s="39" t="str">
        <f t="shared" si="1275"/>
        <v>01626</v>
      </c>
      <c r="J2897" s="52" t="str">
        <f t="shared" si="1276"/>
        <v/>
      </c>
      <c r="K2897" s="75">
        <f t="shared" si="1277"/>
        <v>1</v>
      </c>
      <c r="L2897" s="76">
        <f t="shared" si="1278"/>
        <v>1</v>
      </c>
      <c r="M2897" s="76">
        <f t="shared" si="1279"/>
        <v>1E-3</v>
      </c>
      <c r="N2897" s="76">
        <f t="shared" si="1280"/>
        <v>1</v>
      </c>
      <c r="O2897" s="42">
        <f t="shared" si="1281"/>
        <v>1</v>
      </c>
      <c r="P2897" s="39" t="str">
        <f t="shared" si="1282"/>
        <v>일반(목록배제,Normal-Manifest Exception)</v>
      </c>
      <c r="Q2897" s="72">
        <f t="shared" si="1283"/>
        <v>110</v>
      </c>
      <c r="R2897" s="43" t="str">
        <f t="shared" si="1284"/>
        <v>OZ602</v>
      </c>
      <c r="S2897" s="82" t="str">
        <f t="shared" si="1285"/>
        <v/>
      </c>
      <c r="T2897" s="40">
        <f t="shared" si="1286"/>
        <v>45921</v>
      </c>
      <c r="U2897" s="44">
        <v>2500</v>
      </c>
      <c r="V2897" s="44">
        <f t="shared" si="1287"/>
        <v>0</v>
      </c>
      <c r="W2897" s="77">
        <f t="shared" si="1288"/>
        <v>2500</v>
      </c>
      <c r="X2897" s="78">
        <f t="shared" si="1289"/>
        <v>0</v>
      </c>
      <c r="Y2897" s="44" cm="1">
        <f t="array" ref="Y2897">_xlfn.IFNA(_xlfn.IFS(AND(Q2897&gt;=2000, Q2897&lt;3000), 10000, AND(Q2897&gt;=3000, Q2897&lt;4000), 15000, AND(Q2897&gt;=4000, Q2897&lt;5000), 20000, AND(Q2897&gt;=5000), 25000),0)</f>
        <v>0</v>
      </c>
      <c r="Z2897" s="91">
        <f t="shared" si="1290"/>
        <v>300</v>
      </c>
      <c r="AA2897" s="44">
        <f t="shared" si="1291"/>
        <v>0</v>
      </c>
      <c r="AB2897" s="44"/>
      <c r="AC2897" s="44"/>
      <c r="AD2897" s="44"/>
      <c r="AE2897" s="44">
        <f>VLOOKUP(O2897,정산업데이트!$A$6:$B$12,2,10)</f>
        <v>0</v>
      </c>
      <c r="AF2897" s="44"/>
      <c r="AG2897" s="79">
        <f t="shared" si="1292"/>
        <v>300</v>
      </c>
      <c r="AH2897" s="80">
        <f t="shared" si="1293"/>
        <v>2800</v>
      </c>
      <c r="AI2897" s="93"/>
      <c r="AJ2897" s="84" t="s">
        <v>16026</v>
      </c>
      <c r="AK2897" s="84" t="s">
        <v>73</v>
      </c>
      <c r="AL2897" s="84" t="s">
        <v>16027</v>
      </c>
      <c r="AM2897" s="84" t="s">
        <v>16944</v>
      </c>
      <c r="AN2897" s="84" t="s">
        <v>292</v>
      </c>
      <c r="AO2897" s="84" t="s">
        <v>16945</v>
      </c>
      <c r="AP2897" s="84" t="s">
        <v>16946</v>
      </c>
      <c r="AQ2897" s="84" t="s">
        <v>122</v>
      </c>
      <c r="AR2897" s="85">
        <v>1</v>
      </c>
      <c r="AS2897" s="86">
        <v>1</v>
      </c>
      <c r="AT2897" s="86">
        <v>1E-3</v>
      </c>
      <c r="AU2897" s="86">
        <v>1</v>
      </c>
      <c r="AV2897" s="84" t="s">
        <v>8</v>
      </c>
      <c r="AW2897" s="86">
        <v>110</v>
      </c>
      <c r="AX2897" s="84" t="s">
        <v>68</v>
      </c>
      <c r="AY2897" s="84" t="s">
        <v>68</v>
      </c>
      <c r="AZ2897" s="84" t="s">
        <v>68</v>
      </c>
      <c r="BA2897" s="84" t="s">
        <v>68</v>
      </c>
      <c r="BB2897" s="84" t="s">
        <v>68</v>
      </c>
      <c r="BC2897" s="84" t="s">
        <v>126</v>
      </c>
      <c r="BD2897" s="84" t="s">
        <v>90</v>
      </c>
      <c r="BE2897" s="84" t="s">
        <v>111</v>
      </c>
      <c r="BF2897" s="84" t="s">
        <v>122</v>
      </c>
      <c r="BG2897" s="84" t="s">
        <v>69</v>
      </c>
      <c r="BH2897" s="92" t="s">
        <v>16947</v>
      </c>
      <c r="BI2897" s="84" t="s">
        <v>122</v>
      </c>
      <c r="BJ2897" s="84" t="s">
        <v>16948</v>
      </c>
      <c r="BK2897" s="84" t="s">
        <v>75</v>
      </c>
      <c r="BL2897" s="84" t="s">
        <v>122</v>
      </c>
      <c r="BM2897" s="84" t="s">
        <v>90</v>
      </c>
      <c r="BN2897" s="84" t="s">
        <v>70</v>
      </c>
      <c r="BO2897" s="84" t="s">
        <v>71</v>
      </c>
      <c r="BP2897" s="84" t="s">
        <v>122</v>
      </c>
      <c r="BQ2897" s="84" t="s">
        <v>163</v>
      </c>
    </row>
    <row r="2898" spans="1:69" ht="14.4" x14ac:dyDescent="0.3">
      <c r="A2898" s="40" t="str">
        <f t="shared" si="1267"/>
        <v>2025-09-21</v>
      </c>
      <c r="B2898" s="40" t="str">
        <f t="shared" si="1268"/>
        <v>SYD</v>
      </c>
      <c r="C2898" s="39" t="str">
        <f t="shared" si="1269"/>
        <v>98812563666</v>
      </c>
      <c r="D2898" s="41" t="str">
        <f t="shared" si="1270"/>
        <v>PKR253667701</v>
      </c>
      <c r="E2898" s="41" t="str">
        <f t="shared" si="1271"/>
        <v>596421495533</v>
      </c>
      <c r="F2898" s="39" t="str">
        <f t="shared" si="1272"/>
        <v>2254239</v>
      </c>
      <c r="G2898" s="39" t="str">
        <f t="shared" si="1273"/>
        <v>WISE EXPRESS(BIOSYDNEY)</v>
      </c>
      <c r="H2898" s="41" t="str">
        <f t="shared" si="1274"/>
        <v>류지연</v>
      </c>
      <c r="I2898" s="39" t="str">
        <f t="shared" si="1275"/>
        <v>04129</v>
      </c>
      <c r="J2898" s="52" t="str">
        <f t="shared" si="1276"/>
        <v/>
      </c>
      <c r="K2898" s="75">
        <f t="shared" si="1277"/>
        <v>1</v>
      </c>
      <c r="L2898" s="76">
        <f t="shared" si="1278"/>
        <v>1</v>
      </c>
      <c r="M2898" s="76">
        <f t="shared" si="1279"/>
        <v>1E-3</v>
      </c>
      <c r="N2898" s="76">
        <f t="shared" si="1280"/>
        <v>1</v>
      </c>
      <c r="O2898" s="42">
        <f t="shared" si="1281"/>
        <v>1</v>
      </c>
      <c r="P2898" s="39" t="str">
        <f t="shared" si="1282"/>
        <v>일반(목록배제,Normal-Manifest Exception)</v>
      </c>
      <c r="Q2898" s="72">
        <f t="shared" si="1283"/>
        <v>100</v>
      </c>
      <c r="R2898" s="43" t="str">
        <f t="shared" si="1284"/>
        <v>OZ602</v>
      </c>
      <c r="S2898" s="82" t="str">
        <f t="shared" si="1285"/>
        <v/>
      </c>
      <c r="T2898" s="40">
        <f t="shared" si="1286"/>
        <v>45921</v>
      </c>
      <c r="U2898" s="44">
        <v>2500</v>
      </c>
      <c r="V2898" s="44">
        <f t="shared" si="1287"/>
        <v>0</v>
      </c>
      <c r="W2898" s="77">
        <f t="shared" si="1288"/>
        <v>2500</v>
      </c>
      <c r="X2898" s="78">
        <f t="shared" si="1289"/>
        <v>0</v>
      </c>
      <c r="Y2898" s="44" cm="1">
        <f t="array" ref="Y2898">_xlfn.IFNA(_xlfn.IFS(AND(Q2898&gt;=2000, Q2898&lt;3000), 10000, AND(Q2898&gt;=3000, Q2898&lt;4000), 15000, AND(Q2898&gt;=4000, Q2898&lt;5000), 20000, AND(Q2898&gt;=5000), 25000),0)</f>
        <v>0</v>
      </c>
      <c r="Z2898" s="91">
        <f t="shared" si="1290"/>
        <v>300</v>
      </c>
      <c r="AA2898" s="44">
        <f t="shared" si="1291"/>
        <v>0</v>
      </c>
      <c r="AB2898" s="44"/>
      <c r="AC2898" s="44"/>
      <c r="AD2898" s="44"/>
      <c r="AE2898" s="44">
        <f>VLOOKUP(O2898,정산업데이트!$A$6:$B$12,2,10)</f>
        <v>0</v>
      </c>
      <c r="AF2898" s="44"/>
      <c r="AG2898" s="79">
        <f t="shared" si="1292"/>
        <v>300</v>
      </c>
      <c r="AH2898" s="80">
        <f t="shared" si="1293"/>
        <v>2800</v>
      </c>
      <c r="AI2898" s="93"/>
      <c r="AJ2898" s="84" t="s">
        <v>16026</v>
      </c>
      <c r="AK2898" s="84" t="s">
        <v>73</v>
      </c>
      <c r="AL2898" s="84" t="s">
        <v>16027</v>
      </c>
      <c r="AM2898" s="84" t="s">
        <v>16949</v>
      </c>
      <c r="AN2898" s="84" t="s">
        <v>16950</v>
      </c>
      <c r="AO2898" s="84" t="s">
        <v>16951</v>
      </c>
      <c r="AP2898" s="84" t="s">
        <v>503</v>
      </c>
      <c r="AQ2898" s="84" t="s">
        <v>122</v>
      </c>
      <c r="AR2898" s="85">
        <v>1</v>
      </c>
      <c r="AS2898" s="86">
        <v>1</v>
      </c>
      <c r="AT2898" s="86">
        <v>1E-3</v>
      </c>
      <c r="AU2898" s="86">
        <v>1</v>
      </c>
      <c r="AV2898" s="84" t="s">
        <v>8</v>
      </c>
      <c r="AW2898" s="86">
        <v>100</v>
      </c>
      <c r="AX2898" s="84" t="s">
        <v>68</v>
      </c>
      <c r="AY2898" s="84" t="s">
        <v>68</v>
      </c>
      <c r="AZ2898" s="84" t="s">
        <v>68</v>
      </c>
      <c r="BA2898" s="84" t="s">
        <v>68</v>
      </c>
      <c r="BB2898" s="84" t="s">
        <v>68</v>
      </c>
      <c r="BC2898" s="84" t="s">
        <v>126</v>
      </c>
      <c r="BD2898" s="84" t="s">
        <v>90</v>
      </c>
      <c r="BE2898" s="84" t="s">
        <v>111</v>
      </c>
      <c r="BF2898" s="84" t="s">
        <v>122</v>
      </c>
      <c r="BG2898" s="84" t="s">
        <v>69</v>
      </c>
      <c r="BH2898" s="92" t="s">
        <v>16952</v>
      </c>
      <c r="BI2898" s="84" t="s">
        <v>122</v>
      </c>
      <c r="BJ2898" s="84" t="s">
        <v>16953</v>
      </c>
      <c r="BK2898" s="84" t="s">
        <v>75</v>
      </c>
      <c r="BL2898" s="84" t="s">
        <v>122</v>
      </c>
      <c r="BM2898" s="84" t="s">
        <v>90</v>
      </c>
      <c r="BN2898" s="84" t="s">
        <v>70</v>
      </c>
      <c r="BO2898" s="84" t="s">
        <v>71</v>
      </c>
      <c r="BP2898" s="84" t="s">
        <v>122</v>
      </c>
      <c r="BQ2898" s="84" t="s">
        <v>163</v>
      </c>
    </row>
    <row r="2899" spans="1:69" ht="14.4" x14ac:dyDescent="0.3">
      <c r="A2899" s="40" t="str">
        <f t="shared" si="1267"/>
        <v>2025-09-21</v>
      </c>
      <c r="B2899" s="40" t="str">
        <f t="shared" si="1268"/>
        <v>SYD</v>
      </c>
      <c r="C2899" s="39" t="str">
        <f t="shared" si="1269"/>
        <v>98812563666</v>
      </c>
      <c r="D2899" s="41" t="str">
        <f t="shared" si="1270"/>
        <v>PKR253667702</v>
      </c>
      <c r="E2899" s="41" t="str">
        <f t="shared" si="1271"/>
        <v>596421495544</v>
      </c>
      <c r="F2899" s="39" t="str">
        <f t="shared" si="1272"/>
        <v>2254239</v>
      </c>
      <c r="G2899" s="39" t="str">
        <f t="shared" si="1273"/>
        <v>WISE EXPRESS(BIOSYDNEY)</v>
      </c>
      <c r="H2899" s="41" t="str">
        <f t="shared" si="1274"/>
        <v>신이수</v>
      </c>
      <c r="I2899" s="39" t="str">
        <f t="shared" si="1275"/>
        <v>21697</v>
      </c>
      <c r="J2899" s="52" t="str">
        <f t="shared" si="1276"/>
        <v/>
      </c>
      <c r="K2899" s="75">
        <f t="shared" si="1277"/>
        <v>1</v>
      </c>
      <c r="L2899" s="76">
        <f t="shared" si="1278"/>
        <v>1</v>
      </c>
      <c r="M2899" s="76">
        <f t="shared" si="1279"/>
        <v>1E-3</v>
      </c>
      <c r="N2899" s="76">
        <f t="shared" si="1280"/>
        <v>1</v>
      </c>
      <c r="O2899" s="42">
        <f t="shared" si="1281"/>
        <v>1</v>
      </c>
      <c r="P2899" s="39" t="str">
        <f t="shared" si="1282"/>
        <v>일반(목록배제,Normal-Manifest Exception)</v>
      </c>
      <c r="Q2899" s="72">
        <f t="shared" si="1283"/>
        <v>110</v>
      </c>
      <c r="R2899" s="43" t="str">
        <f t="shared" si="1284"/>
        <v>OZ602</v>
      </c>
      <c r="S2899" s="82" t="str">
        <f t="shared" si="1285"/>
        <v/>
      </c>
      <c r="T2899" s="40">
        <f t="shared" si="1286"/>
        <v>45921</v>
      </c>
      <c r="U2899" s="44">
        <v>2500</v>
      </c>
      <c r="V2899" s="44">
        <f t="shared" si="1287"/>
        <v>0</v>
      </c>
      <c r="W2899" s="77">
        <f t="shared" si="1288"/>
        <v>2500</v>
      </c>
      <c r="X2899" s="78">
        <f t="shared" si="1289"/>
        <v>0</v>
      </c>
      <c r="Y2899" s="44" cm="1">
        <f t="array" ref="Y2899">_xlfn.IFNA(_xlfn.IFS(AND(Q2899&gt;=2000, Q2899&lt;3000), 10000, AND(Q2899&gt;=3000, Q2899&lt;4000), 15000, AND(Q2899&gt;=4000, Q2899&lt;5000), 20000, AND(Q2899&gt;=5000), 25000),0)</f>
        <v>0</v>
      </c>
      <c r="Z2899" s="91">
        <f t="shared" si="1290"/>
        <v>300</v>
      </c>
      <c r="AA2899" s="44">
        <f t="shared" si="1291"/>
        <v>0</v>
      </c>
      <c r="AB2899" s="44"/>
      <c r="AC2899" s="44"/>
      <c r="AD2899" s="44"/>
      <c r="AE2899" s="44">
        <f>VLOOKUP(O2899,정산업데이트!$A$6:$B$12,2,10)</f>
        <v>0</v>
      </c>
      <c r="AF2899" s="44"/>
      <c r="AG2899" s="79">
        <f t="shared" si="1292"/>
        <v>300</v>
      </c>
      <c r="AH2899" s="80">
        <f t="shared" si="1293"/>
        <v>2800</v>
      </c>
      <c r="AI2899" s="93"/>
      <c r="AJ2899" s="84" t="s">
        <v>16026</v>
      </c>
      <c r="AK2899" s="84" t="s">
        <v>73</v>
      </c>
      <c r="AL2899" s="84" t="s">
        <v>16027</v>
      </c>
      <c r="AM2899" s="84" t="s">
        <v>16954</v>
      </c>
      <c r="AN2899" s="84" t="s">
        <v>16955</v>
      </c>
      <c r="AO2899" s="84" t="s">
        <v>16956</v>
      </c>
      <c r="AP2899" s="84" t="s">
        <v>16957</v>
      </c>
      <c r="AQ2899" s="84" t="s">
        <v>122</v>
      </c>
      <c r="AR2899" s="85">
        <v>1</v>
      </c>
      <c r="AS2899" s="86">
        <v>1</v>
      </c>
      <c r="AT2899" s="86">
        <v>1E-3</v>
      </c>
      <c r="AU2899" s="86">
        <v>1</v>
      </c>
      <c r="AV2899" s="84" t="s">
        <v>8</v>
      </c>
      <c r="AW2899" s="86">
        <v>110</v>
      </c>
      <c r="AX2899" s="84" t="s">
        <v>68</v>
      </c>
      <c r="AY2899" s="84" t="s">
        <v>68</v>
      </c>
      <c r="AZ2899" s="84" t="s">
        <v>68</v>
      </c>
      <c r="BA2899" s="84" t="s">
        <v>68</v>
      </c>
      <c r="BB2899" s="84" t="s">
        <v>68</v>
      </c>
      <c r="BC2899" s="84" t="s">
        <v>126</v>
      </c>
      <c r="BD2899" s="84" t="s">
        <v>90</v>
      </c>
      <c r="BE2899" s="84" t="s">
        <v>111</v>
      </c>
      <c r="BF2899" s="84" t="s">
        <v>122</v>
      </c>
      <c r="BG2899" s="84" t="s">
        <v>69</v>
      </c>
      <c r="BH2899" s="92" t="s">
        <v>16958</v>
      </c>
      <c r="BI2899" s="84" t="s">
        <v>122</v>
      </c>
      <c r="BJ2899" s="84" t="s">
        <v>16959</v>
      </c>
      <c r="BK2899" s="84" t="s">
        <v>75</v>
      </c>
      <c r="BL2899" s="84" t="s">
        <v>122</v>
      </c>
      <c r="BM2899" s="84" t="s">
        <v>90</v>
      </c>
      <c r="BN2899" s="84" t="s">
        <v>70</v>
      </c>
      <c r="BO2899" s="84" t="s">
        <v>71</v>
      </c>
      <c r="BP2899" s="84" t="s">
        <v>122</v>
      </c>
      <c r="BQ2899" s="84" t="s">
        <v>163</v>
      </c>
    </row>
    <row r="2900" spans="1:69" ht="14.4" x14ac:dyDescent="0.3">
      <c r="A2900" s="40" t="str">
        <f t="shared" si="1267"/>
        <v>2025-09-21</v>
      </c>
      <c r="B2900" s="40" t="str">
        <f t="shared" si="1268"/>
        <v>SYD</v>
      </c>
      <c r="C2900" s="39" t="str">
        <f t="shared" si="1269"/>
        <v>98812563666</v>
      </c>
      <c r="D2900" s="41" t="str">
        <f t="shared" si="1270"/>
        <v>PKR253667703</v>
      </c>
      <c r="E2900" s="41" t="str">
        <f t="shared" si="1271"/>
        <v>596421495555</v>
      </c>
      <c r="F2900" s="39" t="str">
        <f t="shared" si="1272"/>
        <v>2254239</v>
      </c>
      <c r="G2900" s="39" t="str">
        <f t="shared" si="1273"/>
        <v>WISE EXPRESS(BIOSYDNEY)</v>
      </c>
      <c r="H2900" s="41" t="str">
        <f t="shared" si="1274"/>
        <v>김경찬</v>
      </c>
      <c r="I2900" s="39" t="str">
        <f t="shared" si="1275"/>
        <v>32708</v>
      </c>
      <c r="J2900" s="52" t="str">
        <f t="shared" si="1276"/>
        <v/>
      </c>
      <c r="K2900" s="75">
        <f t="shared" si="1277"/>
        <v>1</v>
      </c>
      <c r="L2900" s="76">
        <f t="shared" si="1278"/>
        <v>1</v>
      </c>
      <c r="M2900" s="76">
        <f t="shared" si="1279"/>
        <v>1E-3</v>
      </c>
      <c r="N2900" s="76">
        <f t="shared" si="1280"/>
        <v>1</v>
      </c>
      <c r="O2900" s="42">
        <f t="shared" si="1281"/>
        <v>1</v>
      </c>
      <c r="P2900" s="39" t="str">
        <f t="shared" si="1282"/>
        <v>일반(목록배제,Normal-Manifest Exception)</v>
      </c>
      <c r="Q2900" s="72">
        <f t="shared" si="1283"/>
        <v>110</v>
      </c>
      <c r="R2900" s="43" t="str">
        <f t="shared" si="1284"/>
        <v>OZ602</v>
      </c>
      <c r="S2900" s="82" t="str">
        <f t="shared" si="1285"/>
        <v/>
      </c>
      <c r="T2900" s="40">
        <f t="shared" si="1286"/>
        <v>45921</v>
      </c>
      <c r="U2900" s="44">
        <v>2500</v>
      </c>
      <c r="V2900" s="44">
        <f t="shared" si="1287"/>
        <v>0</v>
      </c>
      <c r="W2900" s="77">
        <f t="shared" si="1288"/>
        <v>2500</v>
      </c>
      <c r="X2900" s="78">
        <f t="shared" si="1289"/>
        <v>0</v>
      </c>
      <c r="Y2900" s="44" cm="1">
        <f t="array" ref="Y2900">_xlfn.IFNA(_xlfn.IFS(AND(Q2900&gt;=2000, Q2900&lt;3000), 10000, AND(Q2900&gt;=3000, Q2900&lt;4000), 15000, AND(Q2900&gt;=4000, Q2900&lt;5000), 20000, AND(Q2900&gt;=5000), 25000),0)</f>
        <v>0</v>
      </c>
      <c r="Z2900" s="91">
        <f t="shared" si="1290"/>
        <v>300</v>
      </c>
      <c r="AA2900" s="44">
        <f t="shared" si="1291"/>
        <v>0</v>
      </c>
      <c r="AB2900" s="44"/>
      <c r="AC2900" s="44"/>
      <c r="AD2900" s="44"/>
      <c r="AE2900" s="44">
        <f>VLOOKUP(O2900,정산업데이트!$A$6:$B$12,2,10)</f>
        <v>0</v>
      </c>
      <c r="AF2900" s="44"/>
      <c r="AG2900" s="79">
        <f t="shared" si="1292"/>
        <v>300</v>
      </c>
      <c r="AH2900" s="80">
        <f t="shared" si="1293"/>
        <v>2800</v>
      </c>
      <c r="AI2900" s="93"/>
      <c r="AJ2900" s="84" t="s">
        <v>16026</v>
      </c>
      <c r="AK2900" s="84" t="s">
        <v>73</v>
      </c>
      <c r="AL2900" s="84" t="s">
        <v>16027</v>
      </c>
      <c r="AM2900" s="84" t="s">
        <v>16960</v>
      </c>
      <c r="AN2900" s="84" t="s">
        <v>16961</v>
      </c>
      <c r="AO2900" s="84" t="s">
        <v>16962</v>
      </c>
      <c r="AP2900" s="84" t="s">
        <v>16963</v>
      </c>
      <c r="AQ2900" s="84" t="s">
        <v>122</v>
      </c>
      <c r="AR2900" s="85">
        <v>1</v>
      </c>
      <c r="AS2900" s="86">
        <v>1</v>
      </c>
      <c r="AT2900" s="86">
        <v>1E-3</v>
      </c>
      <c r="AU2900" s="86">
        <v>1</v>
      </c>
      <c r="AV2900" s="84" t="s">
        <v>8</v>
      </c>
      <c r="AW2900" s="86">
        <v>110</v>
      </c>
      <c r="AX2900" s="84" t="s">
        <v>68</v>
      </c>
      <c r="AY2900" s="84" t="s">
        <v>68</v>
      </c>
      <c r="AZ2900" s="84" t="s">
        <v>68</v>
      </c>
      <c r="BA2900" s="84" t="s">
        <v>68</v>
      </c>
      <c r="BB2900" s="84" t="s">
        <v>68</v>
      </c>
      <c r="BC2900" s="84" t="s">
        <v>126</v>
      </c>
      <c r="BD2900" s="84" t="s">
        <v>90</v>
      </c>
      <c r="BE2900" s="84" t="s">
        <v>111</v>
      </c>
      <c r="BF2900" s="84" t="s">
        <v>122</v>
      </c>
      <c r="BG2900" s="84" t="s">
        <v>69</v>
      </c>
      <c r="BH2900" s="92" t="s">
        <v>16964</v>
      </c>
      <c r="BI2900" s="84" t="s">
        <v>122</v>
      </c>
      <c r="BJ2900" s="84" t="s">
        <v>16965</v>
      </c>
      <c r="BK2900" s="84" t="s">
        <v>75</v>
      </c>
      <c r="BL2900" s="84" t="s">
        <v>122</v>
      </c>
      <c r="BM2900" s="84" t="s">
        <v>90</v>
      </c>
      <c r="BN2900" s="84" t="s">
        <v>70</v>
      </c>
      <c r="BO2900" s="84" t="s">
        <v>71</v>
      </c>
      <c r="BP2900" s="84" t="s">
        <v>122</v>
      </c>
      <c r="BQ2900" s="84" t="s">
        <v>163</v>
      </c>
    </row>
    <row r="2901" spans="1:69" ht="14.4" x14ac:dyDescent="0.3">
      <c r="A2901" s="40" t="str">
        <f t="shared" si="1267"/>
        <v>2025-09-21</v>
      </c>
      <c r="B2901" s="40" t="str">
        <f t="shared" si="1268"/>
        <v>SYD</v>
      </c>
      <c r="C2901" s="39" t="str">
        <f t="shared" si="1269"/>
        <v>98812563666</v>
      </c>
      <c r="D2901" s="41" t="str">
        <f t="shared" si="1270"/>
        <v>PKR253672255</v>
      </c>
      <c r="E2901" s="41" t="str">
        <f t="shared" si="1271"/>
        <v>596421497353</v>
      </c>
      <c r="F2901" s="39" t="str">
        <f t="shared" si="1272"/>
        <v>2256516</v>
      </c>
      <c r="G2901" s="39" t="str">
        <f t="shared" si="1273"/>
        <v>WISE EXPRESS (CNC INTL)</v>
      </c>
      <c r="H2901" s="41" t="str">
        <f t="shared" si="1274"/>
        <v>최해석</v>
      </c>
      <c r="I2901" s="39" t="str">
        <f t="shared" si="1275"/>
        <v>48568</v>
      </c>
      <c r="J2901" s="52" t="str">
        <f t="shared" si="1276"/>
        <v/>
      </c>
      <c r="K2901" s="75">
        <f t="shared" si="1277"/>
        <v>1</v>
      </c>
      <c r="L2901" s="76">
        <f t="shared" si="1278"/>
        <v>3</v>
      </c>
      <c r="M2901" s="76">
        <f t="shared" si="1279"/>
        <v>1E-3</v>
      </c>
      <c r="N2901" s="76">
        <f t="shared" si="1280"/>
        <v>3</v>
      </c>
      <c r="O2901" s="42">
        <f t="shared" si="1281"/>
        <v>3</v>
      </c>
      <c r="P2901" s="39" t="str">
        <f t="shared" si="1282"/>
        <v>일반(목록배제,Normal-Manifest Exception)</v>
      </c>
      <c r="Q2901" s="72">
        <f t="shared" si="1283"/>
        <v>84</v>
      </c>
      <c r="R2901" s="43" t="str">
        <f t="shared" si="1284"/>
        <v>OZ602</v>
      </c>
      <c r="S2901" s="82" t="str">
        <f t="shared" si="1285"/>
        <v/>
      </c>
      <c r="T2901" s="40">
        <f t="shared" si="1286"/>
        <v>45921</v>
      </c>
      <c r="U2901" s="44">
        <v>2500</v>
      </c>
      <c r="V2901" s="44">
        <f t="shared" si="1287"/>
        <v>0</v>
      </c>
      <c r="W2901" s="77">
        <f t="shared" si="1288"/>
        <v>2500</v>
      </c>
      <c r="X2901" s="78">
        <f t="shared" si="1289"/>
        <v>0</v>
      </c>
      <c r="Y2901" s="44" cm="1">
        <f t="array" ref="Y2901">_xlfn.IFNA(_xlfn.IFS(AND(Q2901&gt;=2000, Q2901&lt;3000), 10000, AND(Q2901&gt;=3000, Q2901&lt;4000), 15000, AND(Q2901&gt;=4000, Q2901&lt;5000), 20000, AND(Q2901&gt;=5000), 25000),0)</f>
        <v>0</v>
      </c>
      <c r="Z2901" s="91">
        <f t="shared" si="1290"/>
        <v>300</v>
      </c>
      <c r="AA2901" s="44">
        <f t="shared" si="1291"/>
        <v>0</v>
      </c>
      <c r="AB2901" s="44"/>
      <c r="AC2901" s="44"/>
      <c r="AD2901" s="44"/>
      <c r="AE2901" s="44">
        <f>VLOOKUP(O2901,정산업데이트!$A$6:$B$12,2,10)</f>
        <v>0</v>
      </c>
      <c r="AF2901" s="44"/>
      <c r="AG2901" s="79">
        <f t="shared" si="1292"/>
        <v>300</v>
      </c>
      <c r="AH2901" s="80">
        <f t="shared" si="1293"/>
        <v>2800</v>
      </c>
      <c r="AI2901" s="93"/>
      <c r="AJ2901" s="84" t="s">
        <v>16026</v>
      </c>
      <c r="AK2901" s="84" t="s">
        <v>73</v>
      </c>
      <c r="AL2901" s="84" t="s">
        <v>16027</v>
      </c>
      <c r="AM2901" s="84" t="s">
        <v>16966</v>
      </c>
      <c r="AN2901" s="84" t="s">
        <v>16967</v>
      </c>
      <c r="AO2901" s="84" t="s">
        <v>16968</v>
      </c>
      <c r="AP2901" s="84" t="s">
        <v>16969</v>
      </c>
      <c r="AQ2901" s="84" t="s">
        <v>122</v>
      </c>
      <c r="AR2901" s="85">
        <v>1</v>
      </c>
      <c r="AS2901" s="86">
        <v>3</v>
      </c>
      <c r="AT2901" s="86">
        <v>1E-3</v>
      </c>
      <c r="AU2901" s="86">
        <v>3</v>
      </c>
      <c r="AV2901" s="84" t="s">
        <v>8</v>
      </c>
      <c r="AW2901" s="86">
        <v>84</v>
      </c>
      <c r="AX2901" s="84" t="s">
        <v>68</v>
      </c>
      <c r="AY2901" s="84" t="s">
        <v>68</v>
      </c>
      <c r="AZ2901" s="84" t="s">
        <v>68</v>
      </c>
      <c r="BA2901" s="84" t="s">
        <v>68</v>
      </c>
      <c r="BB2901" s="84" t="s">
        <v>68</v>
      </c>
      <c r="BC2901" s="84" t="s">
        <v>405</v>
      </c>
      <c r="BD2901" s="84" t="s">
        <v>406</v>
      </c>
      <c r="BE2901" s="84" t="s">
        <v>662</v>
      </c>
      <c r="BF2901" s="84" t="s">
        <v>122</v>
      </c>
      <c r="BG2901" s="84" t="s">
        <v>69</v>
      </c>
      <c r="BH2901" s="92" t="s">
        <v>16970</v>
      </c>
      <c r="BI2901" s="84" t="s">
        <v>122</v>
      </c>
      <c r="BJ2901" s="84" t="s">
        <v>16971</v>
      </c>
      <c r="BK2901" s="84" t="s">
        <v>75</v>
      </c>
      <c r="BL2901" s="84" t="s">
        <v>122</v>
      </c>
      <c r="BM2901" s="84" t="s">
        <v>406</v>
      </c>
      <c r="BN2901" s="84" t="s">
        <v>70</v>
      </c>
      <c r="BO2901" s="84" t="s">
        <v>71</v>
      </c>
      <c r="BP2901" s="84" t="s">
        <v>122</v>
      </c>
      <c r="BQ2901" s="84" t="s">
        <v>163</v>
      </c>
    </row>
    <row r="2902" spans="1:69" ht="14.4" x14ac:dyDescent="0.3">
      <c r="A2902" s="40" t="str">
        <f t="shared" si="1267"/>
        <v>2025-09-21</v>
      </c>
      <c r="B2902" s="40" t="str">
        <f t="shared" si="1268"/>
        <v>SYD</v>
      </c>
      <c r="C2902" s="39" t="str">
        <f t="shared" si="1269"/>
        <v>98812563666</v>
      </c>
      <c r="D2902" s="41" t="str">
        <f t="shared" si="1270"/>
        <v>PKR253672256</v>
      </c>
      <c r="E2902" s="41" t="str">
        <f t="shared" si="1271"/>
        <v>596421497364</v>
      </c>
      <c r="F2902" s="39" t="str">
        <f t="shared" si="1272"/>
        <v>2256516</v>
      </c>
      <c r="G2902" s="39" t="str">
        <f t="shared" si="1273"/>
        <v>WISE EXPRESS (CNC INTL)</v>
      </c>
      <c r="H2902" s="41" t="str">
        <f t="shared" si="1274"/>
        <v>염지은</v>
      </c>
      <c r="I2902" s="39" t="str">
        <f t="shared" si="1275"/>
        <v>13373</v>
      </c>
      <c r="J2902" s="52" t="str">
        <f t="shared" si="1276"/>
        <v/>
      </c>
      <c r="K2902" s="75">
        <f t="shared" si="1277"/>
        <v>1</v>
      </c>
      <c r="L2902" s="76">
        <f t="shared" si="1278"/>
        <v>2</v>
      </c>
      <c r="M2902" s="76">
        <f t="shared" si="1279"/>
        <v>1E-3</v>
      </c>
      <c r="N2902" s="76">
        <f t="shared" si="1280"/>
        <v>2</v>
      </c>
      <c r="O2902" s="42">
        <f t="shared" si="1281"/>
        <v>2</v>
      </c>
      <c r="P2902" s="39" t="str">
        <f t="shared" si="1282"/>
        <v>일반(목록배제,Normal-Manifest Exception)</v>
      </c>
      <c r="Q2902" s="72">
        <f t="shared" si="1283"/>
        <v>63</v>
      </c>
      <c r="R2902" s="43" t="str">
        <f t="shared" si="1284"/>
        <v>OZ602</v>
      </c>
      <c r="S2902" s="82" t="str">
        <f t="shared" si="1285"/>
        <v/>
      </c>
      <c r="T2902" s="40">
        <f t="shared" si="1286"/>
        <v>45921</v>
      </c>
      <c r="U2902" s="44">
        <v>2500</v>
      </c>
      <c r="V2902" s="44">
        <f t="shared" si="1287"/>
        <v>0</v>
      </c>
      <c r="W2902" s="77">
        <f t="shared" si="1288"/>
        <v>2500</v>
      </c>
      <c r="X2902" s="78">
        <f t="shared" si="1289"/>
        <v>0</v>
      </c>
      <c r="Y2902" s="44" cm="1">
        <f t="array" ref="Y2902">_xlfn.IFNA(_xlfn.IFS(AND(Q2902&gt;=2000, Q2902&lt;3000), 10000, AND(Q2902&gt;=3000, Q2902&lt;4000), 15000, AND(Q2902&gt;=4000, Q2902&lt;5000), 20000, AND(Q2902&gt;=5000), 25000),0)</f>
        <v>0</v>
      </c>
      <c r="Z2902" s="91">
        <f t="shared" si="1290"/>
        <v>300</v>
      </c>
      <c r="AA2902" s="44">
        <f t="shared" si="1291"/>
        <v>0</v>
      </c>
      <c r="AB2902" s="44"/>
      <c r="AC2902" s="44"/>
      <c r="AD2902" s="44"/>
      <c r="AE2902" s="44">
        <f>VLOOKUP(O2902,정산업데이트!$A$6:$B$12,2,10)</f>
        <v>0</v>
      </c>
      <c r="AF2902" s="44"/>
      <c r="AG2902" s="79">
        <f t="shared" si="1292"/>
        <v>300</v>
      </c>
      <c r="AH2902" s="80">
        <f t="shared" si="1293"/>
        <v>2800</v>
      </c>
      <c r="AI2902" s="93"/>
      <c r="AJ2902" s="84" t="s">
        <v>16026</v>
      </c>
      <c r="AK2902" s="84" t="s">
        <v>73</v>
      </c>
      <c r="AL2902" s="84" t="s">
        <v>16027</v>
      </c>
      <c r="AM2902" s="84" t="s">
        <v>16972</v>
      </c>
      <c r="AN2902" s="84" t="s">
        <v>16973</v>
      </c>
      <c r="AO2902" s="84" t="s">
        <v>16974</v>
      </c>
      <c r="AP2902" s="84" t="s">
        <v>16975</v>
      </c>
      <c r="AQ2902" s="84" t="s">
        <v>122</v>
      </c>
      <c r="AR2902" s="85">
        <v>1</v>
      </c>
      <c r="AS2902" s="86">
        <v>2</v>
      </c>
      <c r="AT2902" s="86">
        <v>1E-3</v>
      </c>
      <c r="AU2902" s="86">
        <v>2</v>
      </c>
      <c r="AV2902" s="84" t="s">
        <v>8</v>
      </c>
      <c r="AW2902" s="86">
        <v>63</v>
      </c>
      <c r="AX2902" s="84" t="s">
        <v>68</v>
      </c>
      <c r="AY2902" s="84" t="s">
        <v>68</v>
      </c>
      <c r="AZ2902" s="84" t="s">
        <v>68</v>
      </c>
      <c r="BA2902" s="84" t="s">
        <v>68</v>
      </c>
      <c r="BB2902" s="84" t="s">
        <v>68</v>
      </c>
      <c r="BC2902" s="84" t="s">
        <v>405</v>
      </c>
      <c r="BD2902" s="84" t="s">
        <v>406</v>
      </c>
      <c r="BE2902" s="84" t="s">
        <v>662</v>
      </c>
      <c r="BF2902" s="84" t="s">
        <v>122</v>
      </c>
      <c r="BG2902" s="84" t="s">
        <v>69</v>
      </c>
      <c r="BH2902" s="92" t="s">
        <v>16976</v>
      </c>
      <c r="BI2902" s="84" t="s">
        <v>122</v>
      </c>
      <c r="BJ2902" s="84" t="s">
        <v>16977</v>
      </c>
      <c r="BK2902" s="84" t="s">
        <v>75</v>
      </c>
      <c r="BL2902" s="84" t="s">
        <v>122</v>
      </c>
      <c r="BM2902" s="84" t="s">
        <v>406</v>
      </c>
      <c r="BN2902" s="84" t="s">
        <v>70</v>
      </c>
      <c r="BO2902" s="84" t="s">
        <v>71</v>
      </c>
      <c r="BP2902" s="84" t="s">
        <v>122</v>
      </c>
      <c r="BQ2902" s="84" t="s">
        <v>163</v>
      </c>
    </row>
    <row r="2903" spans="1:69" ht="14.4" x14ac:dyDescent="0.3">
      <c r="A2903" s="40" t="str">
        <f t="shared" si="1267"/>
        <v>2025-09-21</v>
      </c>
      <c r="B2903" s="40" t="str">
        <f t="shared" si="1268"/>
        <v>SYD</v>
      </c>
      <c r="C2903" s="39" t="str">
        <f t="shared" si="1269"/>
        <v>98812563666</v>
      </c>
      <c r="D2903" s="41" t="str">
        <f t="shared" si="1270"/>
        <v>PKR253672257</v>
      </c>
      <c r="E2903" s="41" t="str">
        <f t="shared" si="1271"/>
        <v>596421497375</v>
      </c>
      <c r="F2903" s="39" t="str">
        <f t="shared" si="1272"/>
        <v>2256516</v>
      </c>
      <c r="G2903" s="39" t="str">
        <f t="shared" si="1273"/>
        <v>WISE EXPRESS (CNC INTL)</v>
      </c>
      <c r="H2903" s="41" t="str">
        <f t="shared" si="1274"/>
        <v>최태진</v>
      </c>
      <c r="I2903" s="39" t="str">
        <f t="shared" si="1275"/>
        <v>01418</v>
      </c>
      <c r="J2903" s="52" t="str">
        <f t="shared" si="1276"/>
        <v/>
      </c>
      <c r="K2903" s="75">
        <f t="shared" si="1277"/>
        <v>1</v>
      </c>
      <c r="L2903" s="76">
        <f t="shared" si="1278"/>
        <v>2</v>
      </c>
      <c r="M2903" s="76">
        <f t="shared" si="1279"/>
        <v>1E-3</v>
      </c>
      <c r="N2903" s="76">
        <f t="shared" si="1280"/>
        <v>2</v>
      </c>
      <c r="O2903" s="42">
        <f t="shared" si="1281"/>
        <v>2</v>
      </c>
      <c r="P2903" s="39" t="str">
        <f t="shared" si="1282"/>
        <v>일반(목록배제,Normal-Manifest Exception)</v>
      </c>
      <c r="Q2903" s="72">
        <f t="shared" si="1283"/>
        <v>63</v>
      </c>
      <c r="R2903" s="43" t="str">
        <f t="shared" si="1284"/>
        <v>OZ602</v>
      </c>
      <c r="S2903" s="82" t="str">
        <f t="shared" si="1285"/>
        <v/>
      </c>
      <c r="T2903" s="40">
        <f t="shared" si="1286"/>
        <v>45921</v>
      </c>
      <c r="U2903" s="44">
        <v>2500</v>
      </c>
      <c r="V2903" s="44">
        <f t="shared" si="1287"/>
        <v>0</v>
      </c>
      <c r="W2903" s="77">
        <f t="shared" si="1288"/>
        <v>2500</v>
      </c>
      <c r="X2903" s="78">
        <f t="shared" si="1289"/>
        <v>0</v>
      </c>
      <c r="Y2903" s="44" cm="1">
        <f t="array" ref="Y2903">_xlfn.IFNA(_xlfn.IFS(AND(Q2903&gt;=2000, Q2903&lt;3000), 10000, AND(Q2903&gt;=3000, Q2903&lt;4000), 15000, AND(Q2903&gt;=4000, Q2903&lt;5000), 20000, AND(Q2903&gt;=5000), 25000),0)</f>
        <v>0</v>
      </c>
      <c r="Z2903" s="91">
        <f t="shared" si="1290"/>
        <v>300</v>
      </c>
      <c r="AA2903" s="44">
        <f t="shared" si="1291"/>
        <v>0</v>
      </c>
      <c r="AB2903" s="44"/>
      <c r="AC2903" s="44"/>
      <c r="AD2903" s="44"/>
      <c r="AE2903" s="44">
        <f>VLOOKUP(O2903,정산업데이트!$A$6:$B$12,2,10)</f>
        <v>0</v>
      </c>
      <c r="AF2903" s="44"/>
      <c r="AG2903" s="79">
        <f t="shared" si="1292"/>
        <v>300</v>
      </c>
      <c r="AH2903" s="80">
        <f t="shared" si="1293"/>
        <v>2800</v>
      </c>
      <c r="AI2903" s="93"/>
      <c r="AJ2903" s="84" t="s">
        <v>16026</v>
      </c>
      <c r="AK2903" s="84" t="s">
        <v>73</v>
      </c>
      <c r="AL2903" s="84" t="s">
        <v>16027</v>
      </c>
      <c r="AM2903" s="84" t="s">
        <v>16978</v>
      </c>
      <c r="AN2903" s="84" t="s">
        <v>16979</v>
      </c>
      <c r="AO2903" s="84" t="s">
        <v>16980</v>
      </c>
      <c r="AP2903" s="84" t="s">
        <v>903</v>
      </c>
      <c r="AQ2903" s="84" t="s">
        <v>122</v>
      </c>
      <c r="AR2903" s="85">
        <v>1</v>
      </c>
      <c r="AS2903" s="86">
        <v>2</v>
      </c>
      <c r="AT2903" s="86">
        <v>1E-3</v>
      </c>
      <c r="AU2903" s="86">
        <v>2</v>
      </c>
      <c r="AV2903" s="84" t="s">
        <v>8</v>
      </c>
      <c r="AW2903" s="86">
        <v>63</v>
      </c>
      <c r="AX2903" s="84" t="s">
        <v>68</v>
      </c>
      <c r="AY2903" s="84" t="s">
        <v>68</v>
      </c>
      <c r="AZ2903" s="84" t="s">
        <v>68</v>
      </c>
      <c r="BA2903" s="84" t="s">
        <v>68</v>
      </c>
      <c r="BB2903" s="84" t="s">
        <v>68</v>
      </c>
      <c r="BC2903" s="84" t="s">
        <v>405</v>
      </c>
      <c r="BD2903" s="84" t="s">
        <v>406</v>
      </c>
      <c r="BE2903" s="84" t="s">
        <v>662</v>
      </c>
      <c r="BF2903" s="84" t="s">
        <v>122</v>
      </c>
      <c r="BG2903" s="84" t="s">
        <v>69</v>
      </c>
      <c r="BH2903" s="92" t="s">
        <v>16981</v>
      </c>
      <c r="BI2903" s="84" t="s">
        <v>122</v>
      </c>
      <c r="BJ2903" s="84" t="s">
        <v>16982</v>
      </c>
      <c r="BK2903" s="84" t="s">
        <v>75</v>
      </c>
      <c r="BL2903" s="84" t="s">
        <v>122</v>
      </c>
      <c r="BM2903" s="84" t="s">
        <v>406</v>
      </c>
      <c r="BN2903" s="84" t="s">
        <v>70</v>
      </c>
      <c r="BO2903" s="84" t="s">
        <v>71</v>
      </c>
      <c r="BP2903" s="84" t="s">
        <v>122</v>
      </c>
      <c r="BQ2903" s="84" t="s">
        <v>163</v>
      </c>
    </row>
    <row r="2904" spans="1:69" ht="14.4" x14ac:dyDescent="0.3">
      <c r="A2904" s="40" t="str">
        <f t="shared" si="1267"/>
        <v>2025-09-21</v>
      </c>
      <c r="B2904" s="40" t="str">
        <f t="shared" si="1268"/>
        <v>SYD</v>
      </c>
      <c r="C2904" s="39" t="str">
        <f t="shared" si="1269"/>
        <v>98812563666</v>
      </c>
      <c r="D2904" s="41" t="str">
        <f t="shared" si="1270"/>
        <v>PKR253672258</v>
      </c>
      <c r="E2904" s="41" t="str">
        <f t="shared" si="1271"/>
        <v>596421497386</v>
      </c>
      <c r="F2904" s="39" t="str">
        <f t="shared" si="1272"/>
        <v>2256516</v>
      </c>
      <c r="G2904" s="39" t="str">
        <f t="shared" si="1273"/>
        <v>WISE EXPRESS (CNC INTL)</v>
      </c>
      <c r="H2904" s="41" t="str">
        <f t="shared" si="1274"/>
        <v>서정민</v>
      </c>
      <c r="I2904" s="39" t="str">
        <f t="shared" si="1275"/>
        <v>22370</v>
      </c>
      <c r="J2904" s="52" t="str">
        <f t="shared" si="1276"/>
        <v/>
      </c>
      <c r="K2904" s="75">
        <f t="shared" si="1277"/>
        <v>1</v>
      </c>
      <c r="L2904" s="76">
        <f t="shared" si="1278"/>
        <v>0.5</v>
      </c>
      <c r="M2904" s="76">
        <f t="shared" si="1279"/>
        <v>1E-3</v>
      </c>
      <c r="N2904" s="76">
        <f t="shared" si="1280"/>
        <v>0.5</v>
      </c>
      <c r="O2904" s="42">
        <f t="shared" si="1281"/>
        <v>0.5</v>
      </c>
      <c r="P2904" s="39" t="str">
        <f t="shared" si="1282"/>
        <v>일반(목록배제,Normal-Manifest Exception)</v>
      </c>
      <c r="Q2904" s="72">
        <f t="shared" si="1283"/>
        <v>25</v>
      </c>
      <c r="R2904" s="43" t="str">
        <f t="shared" si="1284"/>
        <v>OZ602</v>
      </c>
      <c r="S2904" s="82" t="str">
        <f t="shared" si="1285"/>
        <v/>
      </c>
      <c r="T2904" s="40">
        <f t="shared" si="1286"/>
        <v>45921</v>
      </c>
      <c r="U2904" s="44">
        <v>2500</v>
      </c>
      <c r="V2904" s="44">
        <f t="shared" si="1287"/>
        <v>0</v>
      </c>
      <c r="W2904" s="77">
        <f t="shared" si="1288"/>
        <v>2500</v>
      </c>
      <c r="X2904" s="78">
        <f t="shared" si="1289"/>
        <v>0</v>
      </c>
      <c r="Y2904" s="44" cm="1">
        <f t="array" ref="Y2904">_xlfn.IFNA(_xlfn.IFS(AND(Q2904&gt;=2000, Q2904&lt;3000), 10000, AND(Q2904&gt;=3000, Q2904&lt;4000), 15000, AND(Q2904&gt;=4000, Q2904&lt;5000), 20000, AND(Q2904&gt;=5000), 25000),0)</f>
        <v>0</v>
      </c>
      <c r="Z2904" s="91">
        <f t="shared" si="1290"/>
        <v>300</v>
      </c>
      <c r="AA2904" s="44">
        <f t="shared" si="1291"/>
        <v>0</v>
      </c>
      <c r="AB2904" s="44"/>
      <c r="AC2904" s="44"/>
      <c r="AD2904" s="44"/>
      <c r="AE2904" s="44">
        <f>VLOOKUP(O2904,정산업데이트!$A$6:$B$12,2,10)</f>
        <v>0</v>
      </c>
      <c r="AF2904" s="44"/>
      <c r="AG2904" s="79">
        <f t="shared" si="1292"/>
        <v>300</v>
      </c>
      <c r="AH2904" s="80">
        <f t="shared" si="1293"/>
        <v>2800</v>
      </c>
      <c r="AI2904" s="93"/>
      <c r="AJ2904" s="84" t="s">
        <v>16026</v>
      </c>
      <c r="AK2904" s="84" t="s">
        <v>73</v>
      </c>
      <c r="AL2904" s="84" t="s">
        <v>16027</v>
      </c>
      <c r="AM2904" s="84" t="s">
        <v>16983</v>
      </c>
      <c r="AN2904" s="84" t="s">
        <v>16984</v>
      </c>
      <c r="AO2904" s="84" t="s">
        <v>16985</v>
      </c>
      <c r="AP2904" s="84" t="s">
        <v>1340</v>
      </c>
      <c r="AQ2904" s="84" t="s">
        <v>122</v>
      </c>
      <c r="AR2904" s="85">
        <v>1</v>
      </c>
      <c r="AS2904" s="86">
        <v>0.5</v>
      </c>
      <c r="AT2904" s="86">
        <v>1E-3</v>
      </c>
      <c r="AU2904" s="86">
        <v>0.5</v>
      </c>
      <c r="AV2904" s="84" t="s">
        <v>8</v>
      </c>
      <c r="AW2904" s="86">
        <v>25</v>
      </c>
      <c r="AX2904" s="84" t="s">
        <v>68</v>
      </c>
      <c r="AY2904" s="84" t="s">
        <v>68</v>
      </c>
      <c r="AZ2904" s="84" t="s">
        <v>68</v>
      </c>
      <c r="BA2904" s="84" t="s">
        <v>68</v>
      </c>
      <c r="BB2904" s="84" t="s">
        <v>68</v>
      </c>
      <c r="BC2904" s="84" t="s">
        <v>405</v>
      </c>
      <c r="BD2904" s="84" t="s">
        <v>406</v>
      </c>
      <c r="BE2904" s="84" t="s">
        <v>521</v>
      </c>
      <c r="BF2904" s="84" t="s">
        <v>122</v>
      </c>
      <c r="BG2904" s="84" t="s">
        <v>69</v>
      </c>
      <c r="BH2904" s="92" t="s">
        <v>16986</v>
      </c>
      <c r="BI2904" s="84" t="s">
        <v>122</v>
      </c>
      <c r="BJ2904" s="84" t="s">
        <v>16987</v>
      </c>
      <c r="BK2904" s="84" t="s">
        <v>75</v>
      </c>
      <c r="BL2904" s="84" t="s">
        <v>122</v>
      </c>
      <c r="BM2904" s="84" t="s">
        <v>406</v>
      </c>
      <c r="BN2904" s="84" t="s">
        <v>70</v>
      </c>
      <c r="BO2904" s="84" t="s">
        <v>71</v>
      </c>
      <c r="BP2904" s="84" t="s">
        <v>122</v>
      </c>
      <c r="BQ2904" s="84" t="s">
        <v>163</v>
      </c>
    </row>
    <row r="2905" spans="1:69" ht="14.4" x14ac:dyDescent="0.3">
      <c r="A2905" s="40" t="str">
        <f t="shared" si="1267"/>
        <v>2025-09-21</v>
      </c>
      <c r="B2905" s="40" t="str">
        <f t="shared" si="1268"/>
        <v>SYD</v>
      </c>
      <c r="C2905" s="39" t="str">
        <f t="shared" si="1269"/>
        <v>98812563666</v>
      </c>
      <c r="D2905" s="41" t="str">
        <f t="shared" si="1270"/>
        <v>PKR253672259</v>
      </c>
      <c r="E2905" s="41" t="str">
        <f t="shared" si="1271"/>
        <v>596421497390</v>
      </c>
      <c r="F2905" s="39" t="str">
        <f t="shared" si="1272"/>
        <v>2256516</v>
      </c>
      <c r="G2905" s="39" t="str">
        <f t="shared" si="1273"/>
        <v>WISE EXPRESS (CNC INTL)</v>
      </c>
      <c r="H2905" s="41" t="str">
        <f t="shared" si="1274"/>
        <v>장현호</v>
      </c>
      <c r="I2905" s="39" t="str">
        <f t="shared" si="1275"/>
        <v>21024</v>
      </c>
      <c r="J2905" s="52" t="str">
        <f t="shared" si="1276"/>
        <v/>
      </c>
      <c r="K2905" s="75">
        <f t="shared" si="1277"/>
        <v>1</v>
      </c>
      <c r="L2905" s="76">
        <f t="shared" si="1278"/>
        <v>1</v>
      </c>
      <c r="M2905" s="76">
        <f t="shared" si="1279"/>
        <v>1E-3</v>
      </c>
      <c r="N2905" s="76">
        <f t="shared" si="1280"/>
        <v>1</v>
      </c>
      <c r="O2905" s="42">
        <f t="shared" si="1281"/>
        <v>1</v>
      </c>
      <c r="P2905" s="39" t="str">
        <f t="shared" si="1282"/>
        <v>일반(목록배제,Normal-Manifest Exception)</v>
      </c>
      <c r="Q2905" s="72">
        <f t="shared" si="1283"/>
        <v>31</v>
      </c>
      <c r="R2905" s="43" t="str">
        <f t="shared" si="1284"/>
        <v>OZ602</v>
      </c>
      <c r="S2905" s="82" t="str">
        <f t="shared" si="1285"/>
        <v/>
      </c>
      <c r="T2905" s="40">
        <f t="shared" si="1286"/>
        <v>45921</v>
      </c>
      <c r="U2905" s="44">
        <v>2500</v>
      </c>
      <c r="V2905" s="44">
        <f t="shared" si="1287"/>
        <v>0</v>
      </c>
      <c r="W2905" s="77">
        <f t="shared" si="1288"/>
        <v>2500</v>
      </c>
      <c r="X2905" s="78">
        <f t="shared" si="1289"/>
        <v>0</v>
      </c>
      <c r="Y2905" s="44" cm="1">
        <f t="array" ref="Y2905">_xlfn.IFNA(_xlfn.IFS(AND(Q2905&gt;=2000, Q2905&lt;3000), 10000, AND(Q2905&gt;=3000, Q2905&lt;4000), 15000, AND(Q2905&gt;=4000, Q2905&lt;5000), 20000, AND(Q2905&gt;=5000), 25000),0)</f>
        <v>0</v>
      </c>
      <c r="Z2905" s="91">
        <f t="shared" si="1290"/>
        <v>300</v>
      </c>
      <c r="AA2905" s="44">
        <f t="shared" si="1291"/>
        <v>0</v>
      </c>
      <c r="AB2905" s="44"/>
      <c r="AC2905" s="44"/>
      <c r="AD2905" s="44"/>
      <c r="AE2905" s="44">
        <f>VLOOKUP(O2905,정산업데이트!$A$6:$B$12,2,10)</f>
        <v>0</v>
      </c>
      <c r="AF2905" s="44"/>
      <c r="AG2905" s="79">
        <f t="shared" si="1292"/>
        <v>300</v>
      </c>
      <c r="AH2905" s="80">
        <f t="shared" si="1293"/>
        <v>2800</v>
      </c>
      <c r="AI2905" s="93"/>
      <c r="AJ2905" s="84" t="s">
        <v>16026</v>
      </c>
      <c r="AK2905" s="84" t="s">
        <v>73</v>
      </c>
      <c r="AL2905" s="84" t="s">
        <v>16027</v>
      </c>
      <c r="AM2905" s="84" t="s">
        <v>16988</v>
      </c>
      <c r="AN2905" s="84" t="s">
        <v>16989</v>
      </c>
      <c r="AO2905" s="84" t="s">
        <v>16990</v>
      </c>
      <c r="AP2905" s="84" t="s">
        <v>16991</v>
      </c>
      <c r="AQ2905" s="84" t="s">
        <v>122</v>
      </c>
      <c r="AR2905" s="85">
        <v>1</v>
      </c>
      <c r="AS2905" s="86">
        <v>1</v>
      </c>
      <c r="AT2905" s="86">
        <v>1E-3</v>
      </c>
      <c r="AU2905" s="86">
        <v>1</v>
      </c>
      <c r="AV2905" s="84" t="s">
        <v>8</v>
      </c>
      <c r="AW2905" s="86">
        <v>31</v>
      </c>
      <c r="AX2905" s="84" t="s">
        <v>68</v>
      </c>
      <c r="AY2905" s="84" t="s">
        <v>68</v>
      </c>
      <c r="AZ2905" s="84" t="s">
        <v>68</v>
      </c>
      <c r="BA2905" s="84" t="s">
        <v>68</v>
      </c>
      <c r="BB2905" s="84" t="s">
        <v>68</v>
      </c>
      <c r="BC2905" s="84" t="s">
        <v>405</v>
      </c>
      <c r="BD2905" s="84" t="s">
        <v>406</v>
      </c>
      <c r="BE2905" s="84" t="s">
        <v>408</v>
      </c>
      <c r="BF2905" s="84" t="s">
        <v>122</v>
      </c>
      <c r="BG2905" s="84" t="s">
        <v>69</v>
      </c>
      <c r="BH2905" s="92" t="s">
        <v>16992</v>
      </c>
      <c r="BI2905" s="84" t="s">
        <v>122</v>
      </c>
      <c r="BJ2905" s="84" t="s">
        <v>16993</v>
      </c>
      <c r="BK2905" s="84" t="s">
        <v>75</v>
      </c>
      <c r="BL2905" s="84" t="s">
        <v>122</v>
      </c>
      <c r="BM2905" s="84" t="s">
        <v>406</v>
      </c>
      <c r="BN2905" s="84" t="s">
        <v>70</v>
      </c>
      <c r="BO2905" s="84" t="s">
        <v>71</v>
      </c>
      <c r="BP2905" s="84" t="s">
        <v>122</v>
      </c>
      <c r="BQ2905" s="84" t="s">
        <v>163</v>
      </c>
    </row>
    <row r="2906" spans="1:69" ht="14.4" x14ac:dyDescent="0.3">
      <c r="A2906" s="40" t="str">
        <f t="shared" si="1267"/>
        <v>2025-09-21</v>
      </c>
      <c r="B2906" s="40" t="str">
        <f t="shared" si="1268"/>
        <v>SYD</v>
      </c>
      <c r="C2906" s="39" t="str">
        <f t="shared" si="1269"/>
        <v>98812563666</v>
      </c>
      <c r="D2906" s="41" t="str">
        <f t="shared" si="1270"/>
        <v>PKR253655489</v>
      </c>
      <c r="E2906" s="41" t="str">
        <f t="shared" si="1271"/>
        <v>596421492814</v>
      </c>
      <c r="F2906" s="39" t="str">
        <f t="shared" si="1272"/>
        <v>2254240</v>
      </c>
      <c r="G2906" s="39" t="str">
        <f t="shared" si="1273"/>
        <v>WISE EXPRESS(VITAHUB)</v>
      </c>
      <c r="H2906" s="41" t="str">
        <f t="shared" si="1274"/>
        <v>이수현</v>
      </c>
      <c r="I2906" s="39" t="str">
        <f t="shared" si="1275"/>
        <v>06567</v>
      </c>
      <c r="J2906" s="52" t="str">
        <f t="shared" si="1276"/>
        <v/>
      </c>
      <c r="K2906" s="75">
        <f t="shared" si="1277"/>
        <v>1</v>
      </c>
      <c r="L2906" s="76">
        <f t="shared" si="1278"/>
        <v>1</v>
      </c>
      <c r="M2906" s="76">
        <f t="shared" si="1279"/>
        <v>1E-3</v>
      </c>
      <c r="N2906" s="76">
        <f t="shared" si="1280"/>
        <v>1</v>
      </c>
      <c r="O2906" s="42">
        <f t="shared" si="1281"/>
        <v>1</v>
      </c>
      <c r="P2906" s="39" t="str">
        <f t="shared" si="1282"/>
        <v>목록(Manifest)</v>
      </c>
      <c r="Q2906" s="72">
        <f t="shared" si="1283"/>
        <v>35</v>
      </c>
      <c r="R2906" s="43" t="str">
        <f t="shared" si="1284"/>
        <v>OZ602</v>
      </c>
      <c r="S2906" s="82" t="str">
        <f t="shared" si="1285"/>
        <v/>
      </c>
      <c r="T2906" s="40">
        <f t="shared" si="1286"/>
        <v>45921</v>
      </c>
      <c r="U2906" s="44">
        <v>2500</v>
      </c>
      <c r="V2906" s="44">
        <f t="shared" si="1287"/>
        <v>0</v>
      </c>
      <c r="W2906" s="77">
        <f t="shared" si="1288"/>
        <v>2500</v>
      </c>
      <c r="X2906" s="78">
        <f t="shared" si="1289"/>
        <v>0</v>
      </c>
      <c r="Y2906" s="44" cm="1">
        <f t="array" ref="Y2906">_xlfn.IFNA(_xlfn.IFS(AND(Q2906&gt;=2000, Q2906&lt;3000), 10000, AND(Q2906&gt;=3000, Q2906&lt;4000), 15000, AND(Q2906&gt;=4000, Q2906&lt;5000), 20000, AND(Q2906&gt;=5000), 25000),0)</f>
        <v>0</v>
      </c>
      <c r="Z2906" s="91">
        <f t="shared" si="1290"/>
        <v>0</v>
      </c>
      <c r="AA2906" s="44">
        <f t="shared" si="1291"/>
        <v>0</v>
      </c>
      <c r="AB2906" s="44"/>
      <c r="AC2906" s="44"/>
      <c r="AD2906" s="44"/>
      <c r="AE2906" s="44">
        <f>VLOOKUP(O2906,정산업데이트!$A$6:$B$12,2,10)</f>
        <v>0</v>
      </c>
      <c r="AF2906" s="44"/>
      <c r="AG2906" s="79">
        <f t="shared" si="1292"/>
        <v>0</v>
      </c>
      <c r="AH2906" s="80">
        <f t="shared" si="1293"/>
        <v>2500</v>
      </c>
      <c r="AI2906" s="93"/>
      <c r="AJ2906" s="84" t="s">
        <v>16026</v>
      </c>
      <c r="AK2906" s="84" t="s">
        <v>73</v>
      </c>
      <c r="AL2906" s="84" t="s">
        <v>16027</v>
      </c>
      <c r="AM2906" s="84" t="s">
        <v>16994</v>
      </c>
      <c r="AN2906" s="84" t="s">
        <v>1364</v>
      </c>
      <c r="AO2906" s="84" t="s">
        <v>16995</v>
      </c>
      <c r="AP2906" s="84" t="s">
        <v>1827</v>
      </c>
      <c r="AQ2906" s="84" t="s">
        <v>122</v>
      </c>
      <c r="AR2906" s="85">
        <v>1</v>
      </c>
      <c r="AS2906" s="86">
        <v>1</v>
      </c>
      <c r="AT2906" s="86">
        <v>1E-3</v>
      </c>
      <c r="AU2906" s="86">
        <v>1</v>
      </c>
      <c r="AV2906" s="84" t="s">
        <v>7</v>
      </c>
      <c r="AW2906" s="86">
        <v>35</v>
      </c>
      <c r="AX2906" s="84" t="s">
        <v>68</v>
      </c>
      <c r="AY2906" s="84" t="s">
        <v>68</v>
      </c>
      <c r="AZ2906" s="84" t="s">
        <v>68</v>
      </c>
      <c r="BA2906" s="84" t="s">
        <v>68</v>
      </c>
      <c r="BB2906" s="84" t="s">
        <v>68</v>
      </c>
      <c r="BC2906" s="84" t="s">
        <v>124</v>
      </c>
      <c r="BD2906" s="84" t="s">
        <v>87</v>
      </c>
      <c r="BE2906" s="84" t="s">
        <v>88</v>
      </c>
      <c r="BF2906" s="84" t="s">
        <v>122</v>
      </c>
      <c r="BG2906" s="84" t="s">
        <v>69</v>
      </c>
      <c r="BH2906" s="92" t="s">
        <v>16996</v>
      </c>
      <c r="BI2906" s="84" t="s">
        <v>122</v>
      </c>
      <c r="BJ2906" s="84" t="s">
        <v>16997</v>
      </c>
      <c r="BK2906" s="84" t="s">
        <v>75</v>
      </c>
      <c r="BL2906" s="84" t="s">
        <v>122</v>
      </c>
      <c r="BM2906" s="84" t="s">
        <v>87</v>
      </c>
      <c r="BN2906" s="84" t="s">
        <v>70</v>
      </c>
      <c r="BO2906" s="84" t="s">
        <v>71</v>
      </c>
      <c r="BP2906" s="84" t="s">
        <v>122</v>
      </c>
      <c r="BQ2906" s="84" t="s">
        <v>163</v>
      </c>
    </row>
    <row r="2907" spans="1:69" ht="14.4" x14ac:dyDescent="0.3">
      <c r="A2907" s="40" t="str">
        <f t="shared" si="1267"/>
        <v>2025-09-21</v>
      </c>
      <c r="B2907" s="40" t="str">
        <f t="shared" si="1268"/>
        <v>SYD</v>
      </c>
      <c r="C2907" s="39" t="str">
        <f t="shared" si="1269"/>
        <v>98812563666</v>
      </c>
      <c r="D2907" s="41" t="str">
        <f t="shared" si="1270"/>
        <v>PKR253655490</v>
      </c>
      <c r="E2907" s="41" t="str">
        <f t="shared" si="1271"/>
        <v>596421492825</v>
      </c>
      <c r="F2907" s="39" t="str">
        <f t="shared" si="1272"/>
        <v>2254240</v>
      </c>
      <c r="G2907" s="39" t="str">
        <f t="shared" si="1273"/>
        <v>WISE EXPRESS(VITAHUB)</v>
      </c>
      <c r="H2907" s="41" t="str">
        <f t="shared" si="1274"/>
        <v>홍영연</v>
      </c>
      <c r="I2907" s="39" t="str">
        <f t="shared" si="1275"/>
        <v>15255</v>
      </c>
      <c r="J2907" s="52" t="str">
        <f t="shared" si="1276"/>
        <v/>
      </c>
      <c r="K2907" s="75">
        <f t="shared" si="1277"/>
        <v>1</v>
      </c>
      <c r="L2907" s="76">
        <f t="shared" si="1278"/>
        <v>1</v>
      </c>
      <c r="M2907" s="76">
        <f t="shared" si="1279"/>
        <v>1E-3</v>
      </c>
      <c r="N2907" s="76">
        <f t="shared" si="1280"/>
        <v>1</v>
      </c>
      <c r="O2907" s="42">
        <f t="shared" si="1281"/>
        <v>1</v>
      </c>
      <c r="P2907" s="39" t="str">
        <f t="shared" si="1282"/>
        <v>일반(목록배제,Normal-Manifest Exception)</v>
      </c>
      <c r="Q2907" s="72">
        <f t="shared" si="1283"/>
        <v>60</v>
      </c>
      <c r="R2907" s="43" t="str">
        <f t="shared" si="1284"/>
        <v>OZ602</v>
      </c>
      <c r="S2907" s="82" t="str">
        <f t="shared" si="1285"/>
        <v/>
      </c>
      <c r="T2907" s="40">
        <f t="shared" si="1286"/>
        <v>45921</v>
      </c>
      <c r="U2907" s="44">
        <v>2500</v>
      </c>
      <c r="V2907" s="44">
        <f t="shared" si="1287"/>
        <v>0</v>
      </c>
      <c r="W2907" s="77">
        <f t="shared" si="1288"/>
        <v>2500</v>
      </c>
      <c r="X2907" s="78">
        <f t="shared" si="1289"/>
        <v>0</v>
      </c>
      <c r="Y2907" s="44" cm="1">
        <f t="array" ref="Y2907">_xlfn.IFNA(_xlfn.IFS(AND(Q2907&gt;=2000, Q2907&lt;3000), 10000, AND(Q2907&gt;=3000, Q2907&lt;4000), 15000, AND(Q2907&gt;=4000, Q2907&lt;5000), 20000, AND(Q2907&gt;=5000), 25000),0)</f>
        <v>0</v>
      </c>
      <c r="Z2907" s="91">
        <f t="shared" si="1290"/>
        <v>300</v>
      </c>
      <c r="AA2907" s="44">
        <f t="shared" si="1291"/>
        <v>0</v>
      </c>
      <c r="AB2907" s="44"/>
      <c r="AC2907" s="44"/>
      <c r="AD2907" s="44"/>
      <c r="AE2907" s="44">
        <f>VLOOKUP(O2907,정산업데이트!$A$6:$B$12,2,10)</f>
        <v>0</v>
      </c>
      <c r="AF2907" s="44"/>
      <c r="AG2907" s="79">
        <f t="shared" si="1292"/>
        <v>300</v>
      </c>
      <c r="AH2907" s="80">
        <f t="shared" si="1293"/>
        <v>2800</v>
      </c>
      <c r="AI2907" s="93"/>
      <c r="AJ2907" s="84" t="s">
        <v>16026</v>
      </c>
      <c r="AK2907" s="84" t="s">
        <v>73</v>
      </c>
      <c r="AL2907" s="84" t="s">
        <v>16027</v>
      </c>
      <c r="AM2907" s="84" t="s">
        <v>16998</v>
      </c>
      <c r="AN2907" s="84" t="s">
        <v>16999</v>
      </c>
      <c r="AO2907" s="84" t="s">
        <v>17000</v>
      </c>
      <c r="AP2907" s="84" t="s">
        <v>17001</v>
      </c>
      <c r="AQ2907" s="84" t="s">
        <v>122</v>
      </c>
      <c r="AR2907" s="85">
        <v>1</v>
      </c>
      <c r="AS2907" s="86">
        <v>1</v>
      </c>
      <c r="AT2907" s="86">
        <v>1E-3</v>
      </c>
      <c r="AU2907" s="86">
        <v>1</v>
      </c>
      <c r="AV2907" s="84" t="s">
        <v>8</v>
      </c>
      <c r="AW2907" s="86">
        <v>60</v>
      </c>
      <c r="AX2907" s="84" t="s">
        <v>68</v>
      </c>
      <c r="AY2907" s="84" t="s">
        <v>68</v>
      </c>
      <c r="AZ2907" s="84" t="s">
        <v>68</v>
      </c>
      <c r="BA2907" s="84" t="s">
        <v>68</v>
      </c>
      <c r="BB2907" s="84" t="s">
        <v>68</v>
      </c>
      <c r="BC2907" s="84" t="s">
        <v>124</v>
      </c>
      <c r="BD2907" s="84" t="s">
        <v>87</v>
      </c>
      <c r="BE2907" s="84" t="s">
        <v>88</v>
      </c>
      <c r="BF2907" s="84" t="s">
        <v>122</v>
      </c>
      <c r="BG2907" s="84" t="s">
        <v>69</v>
      </c>
      <c r="BH2907" s="92" t="s">
        <v>17002</v>
      </c>
      <c r="BI2907" s="84" t="s">
        <v>122</v>
      </c>
      <c r="BJ2907" s="84" t="s">
        <v>17003</v>
      </c>
      <c r="BK2907" s="84" t="s">
        <v>75</v>
      </c>
      <c r="BL2907" s="84" t="s">
        <v>122</v>
      </c>
      <c r="BM2907" s="84" t="s">
        <v>87</v>
      </c>
      <c r="BN2907" s="84" t="s">
        <v>70</v>
      </c>
      <c r="BO2907" s="84" t="s">
        <v>71</v>
      </c>
      <c r="BP2907" s="84" t="s">
        <v>122</v>
      </c>
      <c r="BQ2907" s="84" t="s">
        <v>163</v>
      </c>
    </row>
    <row r="2908" spans="1:69" ht="14.4" x14ac:dyDescent="0.3">
      <c r="A2908" s="40" t="str">
        <f t="shared" si="1267"/>
        <v>2025-09-21</v>
      </c>
      <c r="B2908" s="40" t="str">
        <f t="shared" si="1268"/>
        <v>SYD</v>
      </c>
      <c r="C2908" s="39" t="str">
        <f t="shared" si="1269"/>
        <v>98812563666</v>
      </c>
      <c r="D2908" s="41" t="str">
        <f t="shared" si="1270"/>
        <v>PKR253672008</v>
      </c>
      <c r="E2908" s="41" t="str">
        <f t="shared" si="1271"/>
        <v>596421496970</v>
      </c>
      <c r="F2908" s="39" t="str">
        <f t="shared" si="1272"/>
        <v>2254238</v>
      </c>
      <c r="G2908" s="39" t="str">
        <f t="shared" si="1273"/>
        <v>WISE EXPRESS(CHUHO)</v>
      </c>
      <c r="H2908" s="41" t="str">
        <f t="shared" si="1274"/>
        <v>한은진</v>
      </c>
      <c r="I2908" s="39" t="str">
        <f t="shared" si="1275"/>
        <v>04595</v>
      </c>
      <c r="J2908" s="52" t="str">
        <f t="shared" si="1276"/>
        <v/>
      </c>
      <c r="K2908" s="75">
        <f t="shared" si="1277"/>
        <v>1</v>
      </c>
      <c r="L2908" s="76">
        <f t="shared" si="1278"/>
        <v>1</v>
      </c>
      <c r="M2908" s="76">
        <f t="shared" si="1279"/>
        <v>1E-3</v>
      </c>
      <c r="N2908" s="76">
        <f t="shared" si="1280"/>
        <v>1</v>
      </c>
      <c r="O2908" s="42">
        <f t="shared" si="1281"/>
        <v>1</v>
      </c>
      <c r="P2908" s="39" t="str">
        <f t="shared" si="1282"/>
        <v>일반(목록배제,Normal-Manifest Exception)</v>
      </c>
      <c r="Q2908" s="72">
        <f t="shared" si="1283"/>
        <v>95</v>
      </c>
      <c r="R2908" s="43" t="str">
        <f t="shared" si="1284"/>
        <v>OZ602</v>
      </c>
      <c r="S2908" s="82" t="str">
        <f t="shared" si="1285"/>
        <v/>
      </c>
      <c r="T2908" s="40">
        <f t="shared" si="1286"/>
        <v>45921</v>
      </c>
      <c r="U2908" s="44">
        <v>2500</v>
      </c>
      <c r="V2908" s="44">
        <f t="shared" si="1287"/>
        <v>0</v>
      </c>
      <c r="W2908" s="77">
        <f t="shared" si="1288"/>
        <v>2500</v>
      </c>
      <c r="X2908" s="78">
        <f t="shared" si="1289"/>
        <v>0</v>
      </c>
      <c r="Y2908" s="44" cm="1">
        <f t="array" ref="Y2908">_xlfn.IFNA(_xlfn.IFS(AND(Q2908&gt;=2000, Q2908&lt;3000), 10000, AND(Q2908&gt;=3000, Q2908&lt;4000), 15000, AND(Q2908&gt;=4000, Q2908&lt;5000), 20000, AND(Q2908&gt;=5000), 25000),0)</f>
        <v>0</v>
      </c>
      <c r="Z2908" s="91">
        <f t="shared" si="1290"/>
        <v>300</v>
      </c>
      <c r="AA2908" s="44">
        <f t="shared" si="1291"/>
        <v>0</v>
      </c>
      <c r="AB2908" s="44"/>
      <c r="AC2908" s="44"/>
      <c r="AD2908" s="44"/>
      <c r="AE2908" s="44">
        <f>VLOOKUP(O2908,정산업데이트!$A$6:$B$12,2,10)</f>
        <v>0</v>
      </c>
      <c r="AF2908" s="44"/>
      <c r="AG2908" s="79">
        <f t="shared" si="1292"/>
        <v>300</v>
      </c>
      <c r="AH2908" s="80">
        <f t="shared" si="1293"/>
        <v>2800</v>
      </c>
      <c r="AI2908" s="93"/>
      <c r="AJ2908" s="84" t="s">
        <v>16026</v>
      </c>
      <c r="AK2908" s="84" t="s">
        <v>73</v>
      </c>
      <c r="AL2908" s="84" t="s">
        <v>16027</v>
      </c>
      <c r="AM2908" s="84" t="s">
        <v>17004</v>
      </c>
      <c r="AN2908" s="84" t="s">
        <v>17005</v>
      </c>
      <c r="AO2908" s="84" t="s">
        <v>17006</v>
      </c>
      <c r="AP2908" s="84" t="s">
        <v>1256</v>
      </c>
      <c r="AQ2908" s="84" t="s">
        <v>122</v>
      </c>
      <c r="AR2908" s="85">
        <v>1</v>
      </c>
      <c r="AS2908" s="86">
        <v>1</v>
      </c>
      <c r="AT2908" s="86">
        <v>1E-3</v>
      </c>
      <c r="AU2908" s="86">
        <v>1</v>
      </c>
      <c r="AV2908" s="84" t="s">
        <v>8</v>
      </c>
      <c r="AW2908" s="86">
        <v>95</v>
      </c>
      <c r="AX2908" s="84" t="s">
        <v>68</v>
      </c>
      <c r="AY2908" s="84" t="s">
        <v>68</v>
      </c>
      <c r="AZ2908" s="84" t="s">
        <v>68</v>
      </c>
      <c r="BA2908" s="84" t="s">
        <v>68</v>
      </c>
      <c r="BB2908" s="84" t="s">
        <v>68</v>
      </c>
      <c r="BC2908" s="84" t="s">
        <v>123</v>
      </c>
      <c r="BD2908" s="84" t="s">
        <v>81</v>
      </c>
      <c r="BE2908" s="84" t="s">
        <v>1872</v>
      </c>
      <c r="BF2908" s="84" t="s">
        <v>122</v>
      </c>
      <c r="BG2908" s="84" t="s">
        <v>69</v>
      </c>
      <c r="BH2908" s="92" t="s">
        <v>17007</v>
      </c>
      <c r="BI2908" s="84" t="s">
        <v>122</v>
      </c>
      <c r="BJ2908" s="84" t="s">
        <v>17008</v>
      </c>
      <c r="BK2908" s="84" t="s">
        <v>75</v>
      </c>
      <c r="BL2908" s="84" t="s">
        <v>122</v>
      </c>
      <c r="BM2908" s="84" t="s">
        <v>81</v>
      </c>
      <c r="BN2908" s="84" t="s">
        <v>70</v>
      </c>
      <c r="BO2908" s="84" t="s">
        <v>71</v>
      </c>
      <c r="BP2908" s="84" t="s">
        <v>122</v>
      </c>
      <c r="BQ2908" s="84" t="s">
        <v>163</v>
      </c>
    </row>
    <row r="2909" spans="1:69" ht="14.4" x14ac:dyDescent="0.3">
      <c r="A2909" s="40" t="str">
        <f t="shared" si="1267"/>
        <v>2025-09-21</v>
      </c>
      <c r="B2909" s="40" t="str">
        <f t="shared" si="1268"/>
        <v>SYD</v>
      </c>
      <c r="C2909" s="39" t="str">
        <f t="shared" si="1269"/>
        <v>98812563666</v>
      </c>
      <c r="D2909" s="41" t="str">
        <f t="shared" si="1270"/>
        <v>PKR253663568</v>
      </c>
      <c r="E2909" s="41" t="str">
        <f t="shared" si="1271"/>
        <v>596421495065</v>
      </c>
      <c r="F2909" s="39" t="str">
        <f t="shared" si="1272"/>
        <v>2254241</v>
      </c>
      <c r="G2909" s="39" t="str">
        <f t="shared" si="1273"/>
        <v>WISE EXPRESS(HOJUUNNI)</v>
      </c>
      <c r="H2909" s="41" t="str">
        <f t="shared" si="1274"/>
        <v>최미희</v>
      </c>
      <c r="I2909" s="39" t="str">
        <f t="shared" si="1275"/>
        <v>32264</v>
      </c>
      <c r="J2909" s="52" t="str">
        <f t="shared" si="1276"/>
        <v/>
      </c>
      <c r="K2909" s="75">
        <f t="shared" si="1277"/>
        <v>1</v>
      </c>
      <c r="L2909" s="76">
        <f t="shared" si="1278"/>
        <v>0.5</v>
      </c>
      <c r="M2909" s="76">
        <f t="shared" si="1279"/>
        <v>1E-3</v>
      </c>
      <c r="N2909" s="76">
        <f t="shared" si="1280"/>
        <v>0.5</v>
      </c>
      <c r="O2909" s="42">
        <f t="shared" si="1281"/>
        <v>0.5</v>
      </c>
      <c r="P2909" s="39" t="str">
        <f t="shared" si="1282"/>
        <v>일반(목록배제,Normal-Manifest Exception)</v>
      </c>
      <c r="Q2909" s="72">
        <f t="shared" si="1283"/>
        <v>150</v>
      </c>
      <c r="R2909" s="43" t="str">
        <f t="shared" si="1284"/>
        <v>OZ602</v>
      </c>
      <c r="S2909" s="82" t="str">
        <f t="shared" si="1285"/>
        <v/>
      </c>
      <c r="T2909" s="40">
        <f t="shared" si="1286"/>
        <v>45921</v>
      </c>
      <c r="U2909" s="44">
        <v>2500</v>
      </c>
      <c r="V2909" s="44">
        <f t="shared" si="1287"/>
        <v>0</v>
      </c>
      <c r="W2909" s="77">
        <f t="shared" si="1288"/>
        <v>2500</v>
      </c>
      <c r="X2909" s="78">
        <f t="shared" si="1289"/>
        <v>0</v>
      </c>
      <c r="Y2909" s="44" cm="1">
        <f t="array" ref="Y2909">_xlfn.IFNA(_xlfn.IFS(AND(Q2909&gt;=2000, Q2909&lt;3000), 10000, AND(Q2909&gt;=3000, Q2909&lt;4000), 15000, AND(Q2909&gt;=4000, Q2909&lt;5000), 20000, AND(Q2909&gt;=5000), 25000),0)</f>
        <v>0</v>
      </c>
      <c r="Z2909" s="91">
        <f t="shared" si="1290"/>
        <v>300</v>
      </c>
      <c r="AA2909" s="44">
        <f t="shared" si="1291"/>
        <v>0</v>
      </c>
      <c r="AB2909" s="44"/>
      <c r="AC2909" s="44"/>
      <c r="AD2909" s="44"/>
      <c r="AE2909" s="44">
        <f>VLOOKUP(O2909,정산업데이트!$A$6:$B$12,2,10)</f>
        <v>0</v>
      </c>
      <c r="AF2909" s="44"/>
      <c r="AG2909" s="79">
        <f t="shared" si="1292"/>
        <v>300</v>
      </c>
      <c r="AH2909" s="80">
        <f t="shared" si="1293"/>
        <v>2800</v>
      </c>
      <c r="AJ2909" s="84" t="s">
        <v>16026</v>
      </c>
      <c r="AK2909" s="84" t="s">
        <v>73</v>
      </c>
      <c r="AL2909" s="84" t="s">
        <v>16027</v>
      </c>
      <c r="AM2909" s="84" t="s">
        <v>17009</v>
      </c>
      <c r="AN2909" s="84" t="s">
        <v>15212</v>
      </c>
      <c r="AO2909" s="84" t="s">
        <v>17010</v>
      </c>
      <c r="AP2909" s="84" t="s">
        <v>17011</v>
      </c>
      <c r="AQ2909" s="84" t="s">
        <v>122</v>
      </c>
      <c r="AR2909" s="85">
        <v>1</v>
      </c>
      <c r="AS2909" s="86">
        <v>0.5</v>
      </c>
      <c r="AT2909" s="86">
        <v>1E-3</v>
      </c>
      <c r="AU2909" s="86">
        <v>0.5</v>
      </c>
      <c r="AV2909" s="84" t="s">
        <v>8</v>
      </c>
      <c r="AW2909" s="86">
        <v>150</v>
      </c>
      <c r="AX2909" s="84" t="s">
        <v>68</v>
      </c>
      <c r="AY2909" s="84" t="s">
        <v>68</v>
      </c>
      <c r="AZ2909" s="84" t="s">
        <v>68</v>
      </c>
      <c r="BA2909" s="84" t="s">
        <v>68</v>
      </c>
      <c r="BB2909" s="84" t="s">
        <v>68</v>
      </c>
      <c r="BC2909" s="84" t="s">
        <v>133</v>
      </c>
      <c r="BD2909" s="84" t="s">
        <v>134</v>
      </c>
      <c r="BE2909" s="84" t="s">
        <v>139</v>
      </c>
      <c r="BF2909" s="84" t="s">
        <v>122</v>
      </c>
      <c r="BG2909" s="84" t="s">
        <v>69</v>
      </c>
      <c r="BH2909" s="92" t="s">
        <v>17012</v>
      </c>
      <c r="BI2909" s="84" t="s">
        <v>122</v>
      </c>
      <c r="BJ2909" s="84" t="s">
        <v>17013</v>
      </c>
      <c r="BK2909" s="84" t="s">
        <v>75</v>
      </c>
      <c r="BL2909" s="84" t="s">
        <v>122</v>
      </c>
      <c r="BM2909" s="84" t="s">
        <v>134</v>
      </c>
      <c r="BN2909" s="84" t="s">
        <v>70</v>
      </c>
      <c r="BO2909" s="84" t="s">
        <v>71</v>
      </c>
      <c r="BP2909" s="84" t="s">
        <v>122</v>
      </c>
      <c r="BQ2909" s="84" t="s">
        <v>163</v>
      </c>
    </row>
    <row r="2910" spans="1:69" ht="14.4" x14ac:dyDescent="0.3">
      <c r="A2910" s="40" t="str">
        <f t="shared" si="1267"/>
        <v>2025-09-21</v>
      </c>
      <c r="B2910" s="40" t="str">
        <f t="shared" si="1268"/>
        <v>SYD</v>
      </c>
      <c r="C2910" s="39" t="str">
        <f t="shared" si="1269"/>
        <v>98812563666</v>
      </c>
      <c r="D2910" s="41" t="str">
        <f t="shared" si="1270"/>
        <v>PKR253663573</v>
      </c>
      <c r="E2910" s="41" t="str">
        <f t="shared" si="1271"/>
        <v>596421495076</v>
      </c>
      <c r="F2910" s="39" t="str">
        <f t="shared" si="1272"/>
        <v>2254241</v>
      </c>
      <c r="G2910" s="39" t="str">
        <f t="shared" si="1273"/>
        <v>WISE EXPRESS(HOJUUNNI)</v>
      </c>
      <c r="H2910" s="41" t="str">
        <f t="shared" si="1274"/>
        <v>정수아</v>
      </c>
      <c r="I2910" s="39" t="str">
        <f t="shared" si="1275"/>
        <v>05504</v>
      </c>
      <c r="J2910" s="52" t="str">
        <f t="shared" si="1276"/>
        <v/>
      </c>
      <c r="K2910" s="75">
        <f t="shared" si="1277"/>
        <v>1</v>
      </c>
      <c r="L2910" s="76">
        <f t="shared" si="1278"/>
        <v>0.4</v>
      </c>
      <c r="M2910" s="76">
        <f t="shared" si="1279"/>
        <v>1E-3</v>
      </c>
      <c r="N2910" s="76">
        <f t="shared" si="1280"/>
        <v>0.4</v>
      </c>
      <c r="O2910" s="42">
        <f t="shared" si="1281"/>
        <v>0.5</v>
      </c>
      <c r="P2910" s="39" t="str">
        <f t="shared" si="1282"/>
        <v>목록(Manifest)</v>
      </c>
      <c r="Q2910" s="72">
        <f t="shared" si="1283"/>
        <v>66</v>
      </c>
      <c r="R2910" s="43" t="str">
        <f t="shared" si="1284"/>
        <v>OZ602</v>
      </c>
      <c r="S2910" s="82" t="str">
        <f t="shared" si="1285"/>
        <v/>
      </c>
      <c r="T2910" s="40">
        <f t="shared" si="1286"/>
        <v>45921</v>
      </c>
      <c r="U2910" s="44">
        <v>2500</v>
      </c>
      <c r="V2910" s="44">
        <f t="shared" si="1287"/>
        <v>0</v>
      </c>
      <c r="W2910" s="77">
        <f t="shared" si="1288"/>
        <v>2500</v>
      </c>
      <c r="X2910" s="78">
        <f t="shared" si="1289"/>
        <v>0</v>
      </c>
      <c r="Y2910" s="44" cm="1">
        <f t="array" ref="Y2910">_xlfn.IFNA(_xlfn.IFS(AND(Q2910&gt;=2000, Q2910&lt;3000), 10000, AND(Q2910&gt;=3000, Q2910&lt;4000), 15000, AND(Q2910&gt;=4000, Q2910&lt;5000), 20000, AND(Q2910&gt;=5000), 25000),0)</f>
        <v>0</v>
      </c>
      <c r="Z2910" s="91">
        <f t="shared" si="1290"/>
        <v>0</v>
      </c>
      <c r="AA2910" s="44">
        <f t="shared" si="1291"/>
        <v>0</v>
      </c>
      <c r="AB2910" s="44"/>
      <c r="AC2910" s="44"/>
      <c r="AD2910" s="44"/>
      <c r="AE2910" s="44">
        <f>VLOOKUP(O2910,정산업데이트!$A$6:$B$12,2,10)</f>
        <v>0</v>
      </c>
      <c r="AF2910" s="44"/>
      <c r="AG2910" s="79">
        <f t="shared" si="1292"/>
        <v>0</v>
      </c>
      <c r="AH2910" s="80">
        <f t="shared" si="1293"/>
        <v>2500</v>
      </c>
      <c r="AI2910" s="93"/>
      <c r="AJ2910" s="84" t="s">
        <v>16026</v>
      </c>
      <c r="AK2910" s="84" t="s">
        <v>73</v>
      </c>
      <c r="AL2910" s="84" t="s">
        <v>16027</v>
      </c>
      <c r="AM2910" s="84" t="s">
        <v>17014</v>
      </c>
      <c r="AN2910" s="84" t="s">
        <v>2059</v>
      </c>
      <c r="AO2910" s="84" t="s">
        <v>17015</v>
      </c>
      <c r="AP2910" s="84" t="s">
        <v>1369</v>
      </c>
      <c r="AQ2910" s="84" t="s">
        <v>122</v>
      </c>
      <c r="AR2910" s="85">
        <v>1</v>
      </c>
      <c r="AS2910" s="86">
        <v>0.4</v>
      </c>
      <c r="AT2910" s="86">
        <v>1E-3</v>
      </c>
      <c r="AU2910" s="86">
        <v>0.4</v>
      </c>
      <c r="AV2910" s="84" t="s">
        <v>7</v>
      </c>
      <c r="AW2910" s="86">
        <v>66</v>
      </c>
      <c r="AX2910" s="84" t="s">
        <v>68</v>
      </c>
      <c r="AY2910" s="84" t="s">
        <v>68</v>
      </c>
      <c r="AZ2910" s="84" t="s">
        <v>68</v>
      </c>
      <c r="BA2910" s="84" t="s">
        <v>68</v>
      </c>
      <c r="BB2910" s="84" t="s">
        <v>68</v>
      </c>
      <c r="BC2910" s="84" t="s">
        <v>133</v>
      </c>
      <c r="BD2910" s="84" t="s">
        <v>134</v>
      </c>
      <c r="BE2910" s="84" t="s">
        <v>139</v>
      </c>
      <c r="BF2910" s="84" t="s">
        <v>122</v>
      </c>
      <c r="BG2910" s="84" t="s">
        <v>69</v>
      </c>
      <c r="BH2910" s="92" t="s">
        <v>17016</v>
      </c>
      <c r="BI2910" s="84" t="s">
        <v>122</v>
      </c>
      <c r="BJ2910" s="84" t="s">
        <v>17017</v>
      </c>
      <c r="BK2910" s="84" t="s">
        <v>75</v>
      </c>
      <c r="BL2910" s="84" t="s">
        <v>122</v>
      </c>
      <c r="BM2910" s="84" t="s">
        <v>134</v>
      </c>
      <c r="BN2910" s="84" t="s">
        <v>70</v>
      </c>
      <c r="BO2910" s="84" t="s">
        <v>71</v>
      </c>
      <c r="BP2910" s="84" t="s">
        <v>122</v>
      </c>
      <c r="BQ2910" s="84" t="s">
        <v>163</v>
      </c>
    </row>
    <row r="2911" spans="1:69" ht="14.4" customHeight="1" x14ac:dyDescent="0.3">
      <c r="A2911" s="40" t="str">
        <f t="shared" si="1267"/>
        <v>2025-09-21</v>
      </c>
      <c r="B2911" s="40" t="str">
        <f t="shared" si="1268"/>
        <v>SYD</v>
      </c>
      <c r="C2911" s="39" t="str">
        <f t="shared" si="1269"/>
        <v>98812563666</v>
      </c>
      <c r="D2911" s="41" t="str">
        <f t="shared" si="1270"/>
        <v>PKR253661286</v>
      </c>
      <c r="E2911" s="41" t="str">
        <f t="shared" si="1271"/>
        <v>596421494575</v>
      </c>
      <c r="F2911" s="39" t="str">
        <f t="shared" si="1272"/>
        <v>2254243</v>
      </c>
      <c r="G2911" s="39" t="str">
        <f t="shared" si="1273"/>
        <v>WISE EXPRESS(NATUREGOOD)</v>
      </c>
      <c r="H2911" s="41" t="str">
        <f t="shared" si="1274"/>
        <v>문규석</v>
      </c>
      <c r="I2911" s="39" t="str">
        <f t="shared" si="1275"/>
        <v>50658</v>
      </c>
      <c r="J2911" s="52" t="str">
        <f t="shared" si="1276"/>
        <v/>
      </c>
      <c r="K2911" s="75">
        <f t="shared" si="1277"/>
        <v>1</v>
      </c>
      <c r="L2911" s="76">
        <f t="shared" si="1278"/>
        <v>0.5</v>
      </c>
      <c r="M2911" s="76">
        <f t="shared" si="1279"/>
        <v>1E-3</v>
      </c>
      <c r="N2911" s="76">
        <f t="shared" si="1280"/>
        <v>0.5</v>
      </c>
      <c r="O2911" s="42">
        <f t="shared" si="1281"/>
        <v>0.5</v>
      </c>
      <c r="P2911" s="39" t="str">
        <f t="shared" si="1282"/>
        <v>일반(목록배제,Normal-Manifest Exception)</v>
      </c>
      <c r="Q2911" s="72">
        <f t="shared" si="1283"/>
        <v>124.65</v>
      </c>
      <c r="R2911" s="43" t="str">
        <f t="shared" si="1284"/>
        <v>OZ602</v>
      </c>
      <c r="S2911" s="82" t="str">
        <f t="shared" si="1285"/>
        <v/>
      </c>
      <c r="T2911" s="40">
        <f t="shared" si="1286"/>
        <v>45921</v>
      </c>
      <c r="U2911" s="44">
        <v>2500</v>
      </c>
      <c r="V2911" s="44">
        <f t="shared" si="1287"/>
        <v>0</v>
      </c>
      <c r="W2911" s="77">
        <f t="shared" si="1288"/>
        <v>2500</v>
      </c>
      <c r="X2911" s="78">
        <f t="shared" si="1289"/>
        <v>0</v>
      </c>
      <c r="Y2911" s="44" cm="1">
        <f t="array" ref="Y2911">_xlfn.IFNA(_xlfn.IFS(AND(Q2911&gt;=2000, Q2911&lt;3000), 10000, AND(Q2911&gt;=3000, Q2911&lt;4000), 15000, AND(Q2911&gt;=4000, Q2911&lt;5000), 20000, AND(Q2911&gt;=5000), 25000),0)</f>
        <v>0</v>
      </c>
      <c r="Z2911" s="91">
        <f t="shared" si="1290"/>
        <v>300</v>
      </c>
      <c r="AA2911" s="44">
        <f t="shared" si="1291"/>
        <v>0</v>
      </c>
      <c r="AB2911" s="44"/>
      <c r="AC2911" s="44"/>
      <c r="AD2911" s="44"/>
      <c r="AE2911" s="44">
        <f>VLOOKUP(O2911,정산업데이트!$A$6:$B$12,2,10)</f>
        <v>0</v>
      </c>
      <c r="AF2911" s="44"/>
      <c r="AG2911" s="79">
        <f t="shared" si="1292"/>
        <v>300</v>
      </c>
      <c r="AH2911" s="80">
        <f t="shared" si="1293"/>
        <v>2800</v>
      </c>
      <c r="AI2911" s="93"/>
      <c r="AJ2911" s="84" t="s">
        <v>16026</v>
      </c>
      <c r="AK2911" s="84" t="s">
        <v>73</v>
      </c>
      <c r="AL2911" s="84" t="s">
        <v>16027</v>
      </c>
      <c r="AM2911" s="84" t="s">
        <v>17018</v>
      </c>
      <c r="AN2911" s="84" t="s">
        <v>17019</v>
      </c>
      <c r="AO2911" s="84" t="s">
        <v>17020</v>
      </c>
      <c r="AP2911" s="84" t="s">
        <v>810</v>
      </c>
      <c r="AQ2911" s="84" t="s">
        <v>122</v>
      </c>
      <c r="AR2911" s="85">
        <v>1</v>
      </c>
      <c r="AS2911" s="86">
        <v>0.5</v>
      </c>
      <c r="AT2911" s="86">
        <v>1E-3</v>
      </c>
      <c r="AU2911" s="86">
        <v>0.5</v>
      </c>
      <c r="AV2911" s="84" t="s">
        <v>8</v>
      </c>
      <c r="AW2911" s="86">
        <v>124.65</v>
      </c>
      <c r="AX2911" s="84" t="s">
        <v>68</v>
      </c>
      <c r="AY2911" s="84" t="s">
        <v>68</v>
      </c>
      <c r="AZ2911" s="84" t="s">
        <v>68</v>
      </c>
      <c r="BA2911" s="84" t="s">
        <v>68</v>
      </c>
      <c r="BB2911" s="84" t="s">
        <v>68</v>
      </c>
      <c r="BC2911" s="84" t="s">
        <v>152</v>
      </c>
      <c r="BD2911" s="84" t="s">
        <v>94</v>
      </c>
      <c r="BE2911" s="84" t="s">
        <v>95</v>
      </c>
      <c r="BF2911" s="84" t="s">
        <v>122</v>
      </c>
      <c r="BG2911" s="84" t="s">
        <v>69</v>
      </c>
      <c r="BH2911" s="92" t="s">
        <v>17021</v>
      </c>
      <c r="BI2911" s="84" t="s">
        <v>122</v>
      </c>
      <c r="BJ2911" s="84" t="s">
        <v>17022</v>
      </c>
      <c r="BK2911" s="84" t="s">
        <v>75</v>
      </c>
      <c r="BL2911" s="84" t="s">
        <v>122</v>
      </c>
      <c r="BM2911" s="84" t="s">
        <v>94</v>
      </c>
      <c r="BN2911" s="84" t="s">
        <v>70</v>
      </c>
      <c r="BO2911" s="84" t="s">
        <v>71</v>
      </c>
      <c r="BP2911" s="84" t="s">
        <v>122</v>
      </c>
      <c r="BQ2911" s="84" t="s">
        <v>163</v>
      </c>
    </row>
    <row r="2912" spans="1:69" ht="14.4" customHeight="1" x14ac:dyDescent="0.3">
      <c r="A2912" s="40" t="str">
        <f t="shared" si="1267"/>
        <v>2025-09-21</v>
      </c>
      <c r="B2912" s="40" t="str">
        <f t="shared" si="1268"/>
        <v>SYD</v>
      </c>
      <c r="C2912" s="39" t="str">
        <f t="shared" si="1269"/>
        <v>98812563666</v>
      </c>
      <c r="D2912" s="41" t="str">
        <f t="shared" si="1270"/>
        <v>PKR253661287</v>
      </c>
      <c r="E2912" s="41" t="str">
        <f t="shared" si="1271"/>
        <v>596421494586</v>
      </c>
      <c r="F2912" s="39" t="str">
        <f t="shared" si="1272"/>
        <v>2254243</v>
      </c>
      <c r="G2912" s="39" t="str">
        <f t="shared" si="1273"/>
        <v>WISE EXPRESS(NATUREGOOD)</v>
      </c>
      <c r="H2912" s="41" t="str">
        <f t="shared" si="1274"/>
        <v>김동훈</v>
      </c>
      <c r="I2912" s="39" t="str">
        <f t="shared" si="1275"/>
        <v>10130</v>
      </c>
      <c r="J2912" s="52" t="str">
        <f t="shared" si="1276"/>
        <v/>
      </c>
      <c r="K2912" s="75">
        <f t="shared" si="1277"/>
        <v>1</v>
      </c>
      <c r="L2912" s="76">
        <f t="shared" si="1278"/>
        <v>0.7</v>
      </c>
      <c r="M2912" s="76">
        <f t="shared" si="1279"/>
        <v>1E-3</v>
      </c>
      <c r="N2912" s="76">
        <f t="shared" si="1280"/>
        <v>0.7</v>
      </c>
      <c r="O2912" s="42">
        <f t="shared" si="1281"/>
        <v>1</v>
      </c>
      <c r="P2912" s="39" t="str">
        <f t="shared" si="1282"/>
        <v>일반(목록배제,Normal-Manifest Exception)</v>
      </c>
      <c r="Q2912" s="72">
        <f t="shared" si="1283"/>
        <v>119.7</v>
      </c>
      <c r="R2912" s="43" t="str">
        <f t="shared" si="1284"/>
        <v>OZ602</v>
      </c>
      <c r="S2912" s="82" t="str">
        <f t="shared" si="1285"/>
        <v/>
      </c>
      <c r="T2912" s="40">
        <f t="shared" si="1286"/>
        <v>45921</v>
      </c>
      <c r="U2912" s="44">
        <v>2500</v>
      </c>
      <c r="V2912" s="44">
        <f t="shared" si="1287"/>
        <v>0</v>
      </c>
      <c r="W2912" s="77">
        <f t="shared" si="1288"/>
        <v>2500</v>
      </c>
      <c r="X2912" s="78">
        <f t="shared" si="1289"/>
        <v>0</v>
      </c>
      <c r="Y2912" s="44" cm="1">
        <f t="array" ref="Y2912">_xlfn.IFNA(_xlfn.IFS(AND(Q2912&gt;=2000, Q2912&lt;3000), 10000, AND(Q2912&gt;=3000, Q2912&lt;4000), 15000, AND(Q2912&gt;=4000, Q2912&lt;5000), 20000, AND(Q2912&gt;=5000), 25000),0)</f>
        <v>0</v>
      </c>
      <c r="Z2912" s="91">
        <f t="shared" si="1290"/>
        <v>300</v>
      </c>
      <c r="AA2912" s="44">
        <f t="shared" si="1291"/>
        <v>0</v>
      </c>
      <c r="AB2912" s="44"/>
      <c r="AC2912" s="44"/>
      <c r="AD2912" s="44"/>
      <c r="AE2912" s="44">
        <f>VLOOKUP(O2912,정산업데이트!$A$6:$B$12,2,10)</f>
        <v>0</v>
      </c>
      <c r="AF2912" s="44"/>
      <c r="AG2912" s="79">
        <f t="shared" si="1292"/>
        <v>300</v>
      </c>
      <c r="AH2912" s="80">
        <f t="shared" si="1293"/>
        <v>2800</v>
      </c>
      <c r="AI2912" s="93"/>
      <c r="AJ2912" s="84" t="s">
        <v>16026</v>
      </c>
      <c r="AK2912" s="84" t="s">
        <v>73</v>
      </c>
      <c r="AL2912" s="84" t="s">
        <v>16027</v>
      </c>
      <c r="AM2912" s="84" t="s">
        <v>17023</v>
      </c>
      <c r="AN2912" s="84" t="s">
        <v>17024</v>
      </c>
      <c r="AO2912" s="84" t="s">
        <v>17025</v>
      </c>
      <c r="AP2912" s="84" t="s">
        <v>533</v>
      </c>
      <c r="AQ2912" s="84" t="s">
        <v>122</v>
      </c>
      <c r="AR2912" s="85">
        <v>1</v>
      </c>
      <c r="AS2912" s="86">
        <v>0.7</v>
      </c>
      <c r="AT2912" s="86">
        <v>1E-3</v>
      </c>
      <c r="AU2912" s="86">
        <v>0.7</v>
      </c>
      <c r="AV2912" s="84" t="s">
        <v>8</v>
      </c>
      <c r="AW2912" s="86">
        <v>119.7</v>
      </c>
      <c r="AX2912" s="84" t="s">
        <v>68</v>
      </c>
      <c r="AY2912" s="84" t="s">
        <v>68</v>
      </c>
      <c r="AZ2912" s="84" t="s">
        <v>68</v>
      </c>
      <c r="BA2912" s="84" t="s">
        <v>68</v>
      </c>
      <c r="BB2912" s="84" t="s">
        <v>68</v>
      </c>
      <c r="BC2912" s="84" t="s">
        <v>152</v>
      </c>
      <c r="BD2912" s="84" t="s">
        <v>94</v>
      </c>
      <c r="BE2912" s="84" t="s">
        <v>95</v>
      </c>
      <c r="BF2912" s="84" t="s">
        <v>122</v>
      </c>
      <c r="BG2912" s="84" t="s">
        <v>69</v>
      </c>
      <c r="BH2912" s="92" t="s">
        <v>17026</v>
      </c>
      <c r="BI2912" s="84" t="s">
        <v>122</v>
      </c>
      <c r="BJ2912" s="84" t="s">
        <v>17027</v>
      </c>
      <c r="BK2912" s="84" t="s">
        <v>75</v>
      </c>
      <c r="BL2912" s="84" t="s">
        <v>122</v>
      </c>
      <c r="BM2912" s="84" t="s">
        <v>94</v>
      </c>
      <c r="BN2912" s="84" t="s">
        <v>70</v>
      </c>
      <c r="BO2912" s="84" t="s">
        <v>71</v>
      </c>
      <c r="BP2912" s="84" t="s">
        <v>122</v>
      </c>
      <c r="BQ2912" s="84" t="s">
        <v>163</v>
      </c>
    </row>
    <row r="2913" spans="1:69" ht="14.4" customHeight="1" x14ac:dyDescent="0.3">
      <c r="A2913" s="40" t="str">
        <f t="shared" si="1267"/>
        <v>2025-09-21</v>
      </c>
      <c r="B2913" s="40" t="str">
        <f t="shared" si="1268"/>
        <v>SYD</v>
      </c>
      <c r="C2913" s="39" t="str">
        <f t="shared" si="1269"/>
        <v>98812563666</v>
      </c>
      <c r="D2913" s="41" t="str">
        <f t="shared" si="1270"/>
        <v>PKR253661288</v>
      </c>
      <c r="E2913" s="41" t="str">
        <f t="shared" si="1271"/>
        <v>596421494590</v>
      </c>
      <c r="F2913" s="39" t="str">
        <f t="shared" si="1272"/>
        <v>2254243</v>
      </c>
      <c r="G2913" s="39" t="str">
        <f t="shared" si="1273"/>
        <v>WISE EXPRESS(NATUREGOOD)</v>
      </c>
      <c r="H2913" s="41" t="str">
        <f t="shared" si="1274"/>
        <v>최정희</v>
      </c>
      <c r="I2913" s="39" t="str">
        <f t="shared" si="1275"/>
        <v>10531</v>
      </c>
      <c r="J2913" s="52" t="str">
        <f t="shared" si="1276"/>
        <v/>
      </c>
      <c r="K2913" s="75">
        <f t="shared" si="1277"/>
        <v>1</v>
      </c>
      <c r="L2913" s="76">
        <f t="shared" si="1278"/>
        <v>1</v>
      </c>
      <c r="M2913" s="76">
        <f t="shared" si="1279"/>
        <v>1E-3</v>
      </c>
      <c r="N2913" s="76">
        <f t="shared" si="1280"/>
        <v>1</v>
      </c>
      <c r="O2913" s="42">
        <f t="shared" si="1281"/>
        <v>1</v>
      </c>
      <c r="P2913" s="39" t="str">
        <f t="shared" si="1282"/>
        <v>일반(목록배제,Normal-Manifest Exception)</v>
      </c>
      <c r="Q2913" s="72">
        <f t="shared" si="1283"/>
        <v>101.02500000000001</v>
      </c>
      <c r="R2913" s="43" t="str">
        <f t="shared" si="1284"/>
        <v>OZ602</v>
      </c>
      <c r="S2913" s="82" t="str">
        <f t="shared" si="1285"/>
        <v/>
      </c>
      <c r="T2913" s="40">
        <f t="shared" si="1286"/>
        <v>45921</v>
      </c>
      <c r="U2913" s="44">
        <v>2500</v>
      </c>
      <c r="V2913" s="44">
        <f t="shared" si="1287"/>
        <v>0</v>
      </c>
      <c r="W2913" s="77">
        <f t="shared" si="1288"/>
        <v>2500</v>
      </c>
      <c r="X2913" s="78">
        <f t="shared" si="1289"/>
        <v>0</v>
      </c>
      <c r="Y2913" s="44" cm="1">
        <f t="array" ref="Y2913">_xlfn.IFNA(_xlfn.IFS(AND(Q2913&gt;=2000, Q2913&lt;3000), 10000, AND(Q2913&gt;=3000, Q2913&lt;4000), 15000, AND(Q2913&gt;=4000, Q2913&lt;5000), 20000, AND(Q2913&gt;=5000), 25000),0)</f>
        <v>0</v>
      </c>
      <c r="Z2913" s="91">
        <f t="shared" si="1290"/>
        <v>300</v>
      </c>
      <c r="AA2913" s="44">
        <f t="shared" si="1291"/>
        <v>0</v>
      </c>
      <c r="AB2913" s="44"/>
      <c r="AC2913" s="44"/>
      <c r="AD2913" s="44"/>
      <c r="AE2913" s="44">
        <f>VLOOKUP(O2913,정산업데이트!$A$6:$B$12,2,10)</f>
        <v>0</v>
      </c>
      <c r="AF2913" s="44"/>
      <c r="AG2913" s="79">
        <f t="shared" si="1292"/>
        <v>300</v>
      </c>
      <c r="AH2913" s="80">
        <f t="shared" si="1293"/>
        <v>2800</v>
      </c>
      <c r="AI2913" s="93"/>
      <c r="AJ2913" s="84" t="s">
        <v>16026</v>
      </c>
      <c r="AK2913" s="84" t="s">
        <v>73</v>
      </c>
      <c r="AL2913" s="84" t="s">
        <v>16027</v>
      </c>
      <c r="AM2913" s="84" t="s">
        <v>17028</v>
      </c>
      <c r="AN2913" s="84" t="s">
        <v>16437</v>
      </c>
      <c r="AO2913" s="84" t="s">
        <v>17029</v>
      </c>
      <c r="AP2913" s="84" t="s">
        <v>17030</v>
      </c>
      <c r="AQ2913" s="84" t="s">
        <v>122</v>
      </c>
      <c r="AR2913" s="85">
        <v>1</v>
      </c>
      <c r="AS2913" s="86">
        <v>1</v>
      </c>
      <c r="AT2913" s="86">
        <v>1E-3</v>
      </c>
      <c r="AU2913" s="86">
        <v>1</v>
      </c>
      <c r="AV2913" s="84" t="s">
        <v>8</v>
      </c>
      <c r="AW2913" s="86">
        <v>101.02500000000001</v>
      </c>
      <c r="AX2913" s="84" t="s">
        <v>68</v>
      </c>
      <c r="AY2913" s="84" t="s">
        <v>68</v>
      </c>
      <c r="AZ2913" s="84" t="s">
        <v>68</v>
      </c>
      <c r="BA2913" s="84" t="s">
        <v>68</v>
      </c>
      <c r="BB2913" s="84" t="s">
        <v>68</v>
      </c>
      <c r="BC2913" s="84" t="s">
        <v>152</v>
      </c>
      <c r="BD2913" s="84" t="s">
        <v>94</v>
      </c>
      <c r="BE2913" s="84" t="s">
        <v>95</v>
      </c>
      <c r="BF2913" s="84" t="s">
        <v>122</v>
      </c>
      <c r="BG2913" s="84" t="s">
        <v>69</v>
      </c>
      <c r="BH2913" s="92" t="s">
        <v>17031</v>
      </c>
      <c r="BI2913" s="84" t="s">
        <v>122</v>
      </c>
      <c r="BJ2913" s="84" t="s">
        <v>17032</v>
      </c>
      <c r="BK2913" s="84" t="s">
        <v>75</v>
      </c>
      <c r="BL2913" s="84" t="s">
        <v>122</v>
      </c>
      <c r="BM2913" s="84" t="s">
        <v>94</v>
      </c>
      <c r="BN2913" s="84" t="s">
        <v>70</v>
      </c>
      <c r="BO2913" s="84" t="s">
        <v>71</v>
      </c>
      <c r="BP2913" s="84" t="s">
        <v>122</v>
      </c>
      <c r="BQ2913" s="84" t="s">
        <v>163</v>
      </c>
    </row>
    <row r="2914" spans="1:69" ht="14.4" customHeight="1" x14ac:dyDescent="0.3">
      <c r="A2914" s="40" t="str">
        <f t="shared" si="1267"/>
        <v>2025-09-21</v>
      </c>
      <c r="B2914" s="40" t="str">
        <f t="shared" si="1268"/>
        <v>SYD</v>
      </c>
      <c r="C2914" s="39" t="str">
        <f t="shared" si="1269"/>
        <v>98812563666</v>
      </c>
      <c r="D2914" s="41" t="str">
        <f t="shared" si="1270"/>
        <v>PKR253661289</v>
      </c>
      <c r="E2914" s="41" t="str">
        <f t="shared" si="1271"/>
        <v>596421494601</v>
      </c>
      <c r="F2914" s="39" t="str">
        <f t="shared" si="1272"/>
        <v>2254243</v>
      </c>
      <c r="G2914" s="39" t="str">
        <f t="shared" si="1273"/>
        <v>WISE EXPRESS(NATUREGOOD)</v>
      </c>
      <c r="H2914" s="41" t="str">
        <f t="shared" si="1274"/>
        <v>윤여정</v>
      </c>
      <c r="I2914" s="39" t="str">
        <f t="shared" si="1275"/>
        <v>28221</v>
      </c>
      <c r="J2914" s="52" t="str">
        <f t="shared" si="1276"/>
        <v/>
      </c>
      <c r="K2914" s="75">
        <f t="shared" si="1277"/>
        <v>1</v>
      </c>
      <c r="L2914" s="76">
        <f t="shared" si="1278"/>
        <v>0.3</v>
      </c>
      <c r="M2914" s="76">
        <f t="shared" si="1279"/>
        <v>1E-3</v>
      </c>
      <c r="N2914" s="76">
        <f t="shared" si="1280"/>
        <v>0.3</v>
      </c>
      <c r="O2914" s="42">
        <f t="shared" si="1281"/>
        <v>0.5</v>
      </c>
      <c r="P2914" s="39" t="str">
        <f t="shared" si="1282"/>
        <v>일반(목록배제,Normal-Manifest Exception)</v>
      </c>
      <c r="Q2914" s="72">
        <f t="shared" si="1283"/>
        <v>83.1</v>
      </c>
      <c r="R2914" s="43" t="str">
        <f t="shared" si="1284"/>
        <v>OZ602</v>
      </c>
      <c r="S2914" s="82" t="str">
        <f t="shared" si="1285"/>
        <v/>
      </c>
      <c r="T2914" s="40">
        <f t="shared" si="1286"/>
        <v>45921</v>
      </c>
      <c r="U2914" s="44">
        <v>2500</v>
      </c>
      <c r="V2914" s="44">
        <f t="shared" si="1287"/>
        <v>0</v>
      </c>
      <c r="W2914" s="77">
        <f t="shared" si="1288"/>
        <v>2500</v>
      </c>
      <c r="X2914" s="78">
        <f t="shared" si="1289"/>
        <v>0</v>
      </c>
      <c r="Y2914" s="44" cm="1">
        <f t="array" ref="Y2914">_xlfn.IFNA(_xlfn.IFS(AND(Q2914&gt;=2000, Q2914&lt;3000), 10000, AND(Q2914&gt;=3000, Q2914&lt;4000), 15000, AND(Q2914&gt;=4000, Q2914&lt;5000), 20000, AND(Q2914&gt;=5000), 25000),0)</f>
        <v>0</v>
      </c>
      <c r="Z2914" s="91">
        <f t="shared" si="1290"/>
        <v>300</v>
      </c>
      <c r="AA2914" s="44">
        <f t="shared" si="1291"/>
        <v>0</v>
      </c>
      <c r="AB2914" s="44"/>
      <c r="AC2914" s="44"/>
      <c r="AD2914" s="44"/>
      <c r="AE2914" s="44">
        <f>VLOOKUP(O2914,정산업데이트!$A$6:$B$12,2,10)</f>
        <v>0</v>
      </c>
      <c r="AF2914" s="44"/>
      <c r="AG2914" s="79">
        <f t="shared" si="1292"/>
        <v>300</v>
      </c>
      <c r="AH2914" s="80">
        <f t="shared" si="1293"/>
        <v>2800</v>
      </c>
      <c r="AI2914" s="93"/>
      <c r="AJ2914" s="84" t="s">
        <v>16026</v>
      </c>
      <c r="AK2914" s="84" t="s">
        <v>73</v>
      </c>
      <c r="AL2914" s="84" t="s">
        <v>16027</v>
      </c>
      <c r="AM2914" s="84" t="s">
        <v>17033</v>
      </c>
      <c r="AN2914" s="84" t="s">
        <v>17034</v>
      </c>
      <c r="AO2914" s="84" t="s">
        <v>17035</v>
      </c>
      <c r="AP2914" s="84" t="s">
        <v>17036</v>
      </c>
      <c r="AQ2914" s="84" t="s">
        <v>122</v>
      </c>
      <c r="AR2914" s="85">
        <v>1</v>
      </c>
      <c r="AS2914" s="86">
        <v>0.3</v>
      </c>
      <c r="AT2914" s="86">
        <v>1E-3</v>
      </c>
      <c r="AU2914" s="86">
        <v>0.3</v>
      </c>
      <c r="AV2914" s="84" t="s">
        <v>8</v>
      </c>
      <c r="AW2914" s="86">
        <v>83.1</v>
      </c>
      <c r="AX2914" s="84" t="s">
        <v>68</v>
      </c>
      <c r="AY2914" s="84" t="s">
        <v>68</v>
      </c>
      <c r="AZ2914" s="84" t="s">
        <v>68</v>
      </c>
      <c r="BA2914" s="84" t="s">
        <v>68</v>
      </c>
      <c r="BB2914" s="84" t="s">
        <v>68</v>
      </c>
      <c r="BC2914" s="84" t="s">
        <v>152</v>
      </c>
      <c r="BD2914" s="84" t="s">
        <v>94</v>
      </c>
      <c r="BE2914" s="84" t="s">
        <v>95</v>
      </c>
      <c r="BF2914" s="84" t="s">
        <v>122</v>
      </c>
      <c r="BG2914" s="84" t="s">
        <v>69</v>
      </c>
      <c r="BH2914" s="92" t="s">
        <v>17037</v>
      </c>
      <c r="BI2914" s="84" t="s">
        <v>122</v>
      </c>
      <c r="BJ2914" s="84" t="s">
        <v>17038</v>
      </c>
      <c r="BK2914" s="84" t="s">
        <v>75</v>
      </c>
      <c r="BL2914" s="84" t="s">
        <v>122</v>
      </c>
      <c r="BM2914" s="84" t="s">
        <v>94</v>
      </c>
      <c r="BN2914" s="84" t="s">
        <v>70</v>
      </c>
      <c r="BO2914" s="84" t="s">
        <v>71</v>
      </c>
      <c r="BP2914" s="84" t="s">
        <v>122</v>
      </c>
      <c r="BQ2914" s="84" t="s">
        <v>163</v>
      </c>
    </row>
    <row r="2915" spans="1:69" ht="14.4" customHeight="1" x14ac:dyDescent="0.3">
      <c r="A2915" s="40" t="str">
        <f t="shared" si="1267"/>
        <v>2025-09-21</v>
      </c>
      <c r="B2915" s="40" t="str">
        <f t="shared" si="1268"/>
        <v>SYD</v>
      </c>
      <c r="C2915" s="39" t="str">
        <f t="shared" si="1269"/>
        <v>98812563666</v>
      </c>
      <c r="D2915" s="41" t="str">
        <f t="shared" si="1270"/>
        <v>PKR253661291</v>
      </c>
      <c r="E2915" s="41" t="str">
        <f t="shared" si="1271"/>
        <v>596421494623</v>
      </c>
      <c r="F2915" s="39" t="str">
        <f t="shared" si="1272"/>
        <v>2254243</v>
      </c>
      <c r="G2915" s="39" t="str">
        <f t="shared" si="1273"/>
        <v>WISE EXPRESS(NATUREGOOD)</v>
      </c>
      <c r="H2915" s="41" t="str">
        <f t="shared" si="1274"/>
        <v>신희영</v>
      </c>
      <c r="I2915" s="39" t="str">
        <f t="shared" si="1275"/>
        <v>06232</v>
      </c>
      <c r="J2915" s="52" t="str">
        <f t="shared" si="1276"/>
        <v/>
      </c>
      <c r="K2915" s="75">
        <f t="shared" si="1277"/>
        <v>1</v>
      </c>
      <c r="L2915" s="76">
        <f t="shared" si="1278"/>
        <v>0.3</v>
      </c>
      <c r="M2915" s="76">
        <f t="shared" si="1279"/>
        <v>1E-3</v>
      </c>
      <c r="N2915" s="76">
        <f t="shared" si="1280"/>
        <v>0.3</v>
      </c>
      <c r="O2915" s="42">
        <f t="shared" si="1281"/>
        <v>0.5</v>
      </c>
      <c r="P2915" s="39" t="str">
        <f t="shared" si="1282"/>
        <v>일반(목록배제,Normal-Manifest Exception)</v>
      </c>
      <c r="Q2915" s="72">
        <f t="shared" si="1283"/>
        <v>26.324999999999999</v>
      </c>
      <c r="R2915" s="43" t="str">
        <f t="shared" si="1284"/>
        <v>OZ602</v>
      </c>
      <c r="S2915" s="82" t="str">
        <f t="shared" si="1285"/>
        <v/>
      </c>
      <c r="T2915" s="40">
        <f t="shared" si="1286"/>
        <v>45921</v>
      </c>
      <c r="U2915" s="44">
        <v>2500</v>
      </c>
      <c r="V2915" s="44">
        <f t="shared" si="1287"/>
        <v>0</v>
      </c>
      <c r="W2915" s="77">
        <f t="shared" si="1288"/>
        <v>2500</v>
      </c>
      <c r="X2915" s="78">
        <f t="shared" si="1289"/>
        <v>0</v>
      </c>
      <c r="Y2915" s="44" cm="1">
        <f t="array" ref="Y2915">_xlfn.IFNA(_xlfn.IFS(AND(Q2915&gt;=2000, Q2915&lt;3000), 10000, AND(Q2915&gt;=3000, Q2915&lt;4000), 15000, AND(Q2915&gt;=4000, Q2915&lt;5000), 20000, AND(Q2915&gt;=5000), 25000),0)</f>
        <v>0</v>
      </c>
      <c r="Z2915" s="91">
        <f t="shared" si="1290"/>
        <v>300</v>
      </c>
      <c r="AA2915" s="44">
        <f t="shared" si="1291"/>
        <v>0</v>
      </c>
      <c r="AB2915" s="44"/>
      <c r="AC2915" s="44"/>
      <c r="AD2915" s="44"/>
      <c r="AE2915" s="44">
        <f>VLOOKUP(O2915,정산업데이트!$A$6:$B$12,2,10)</f>
        <v>0</v>
      </c>
      <c r="AF2915" s="44"/>
      <c r="AG2915" s="79">
        <f t="shared" si="1292"/>
        <v>300</v>
      </c>
      <c r="AH2915" s="80">
        <f t="shared" si="1293"/>
        <v>2800</v>
      </c>
      <c r="AJ2915" s="84" t="s">
        <v>16026</v>
      </c>
      <c r="AK2915" s="84" t="s">
        <v>73</v>
      </c>
      <c r="AL2915" s="84" t="s">
        <v>16027</v>
      </c>
      <c r="AM2915" s="84" t="s">
        <v>17039</v>
      </c>
      <c r="AN2915" s="84" t="s">
        <v>17040</v>
      </c>
      <c r="AO2915" s="84" t="s">
        <v>17041</v>
      </c>
      <c r="AP2915" s="84" t="s">
        <v>17042</v>
      </c>
      <c r="AQ2915" s="84" t="s">
        <v>122</v>
      </c>
      <c r="AR2915" s="85">
        <v>1</v>
      </c>
      <c r="AS2915" s="86">
        <v>0.3</v>
      </c>
      <c r="AT2915" s="86">
        <v>1E-3</v>
      </c>
      <c r="AU2915" s="86">
        <v>0.3</v>
      </c>
      <c r="AV2915" s="84" t="s">
        <v>8</v>
      </c>
      <c r="AW2915" s="86">
        <v>26.324999999999999</v>
      </c>
      <c r="AX2915" s="84" t="s">
        <v>68</v>
      </c>
      <c r="AY2915" s="84" t="s">
        <v>68</v>
      </c>
      <c r="AZ2915" s="84" t="s">
        <v>68</v>
      </c>
      <c r="BA2915" s="84" t="s">
        <v>68</v>
      </c>
      <c r="BB2915" s="84" t="s">
        <v>68</v>
      </c>
      <c r="BC2915" s="84" t="s">
        <v>152</v>
      </c>
      <c r="BD2915" s="84" t="s">
        <v>94</v>
      </c>
      <c r="BE2915" s="84" t="s">
        <v>95</v>
      </c>
      <c r="BF2915" s="84" t="s">
        <v>122</v>
      </c>
      <c r="BG2915" s="84" t="s">
        <v>69</v>
      </c>
      <c r="BH2915" s="92" t="s">
        <v>17043</v>
      </c>
      <c r="BI2915" s="84" t="s">
        <v>122</v>
      </c>
      <c r="BJ2915" s="84" t="s">
        <v>17044</v>
      </c>
      <c r="BK2915" s="84" t="s">
        <v>75</v>
      </c>
      <c r="BL2915" s="84" t="s">
        <v>122</v>
      </c>
      <c r="BM2915" s="84" t="s">
        <v>94</v>
      </c>
      <c r="BN2915" s="84" t="s">
        <v>70</v>
      </c>
      <c r="BO2915" s="84" t="s">
        <v>71</v>
      </c>
      <c r="BP2915" s="84" t="s">
        <v>122</v>
      </c>
      <c r="BQ2915" s="84" t="s">
        <v>163</v>
      </c>
    </row>
    <row r="2916" spans="1:69" ht="14.4" customHeight="1" x14ac:dyDescent="0.3">
      <c r="A2916" s="40" t="str">
        <f t="shared" si="1267"/>
        <v>2025-09-21</v>
      </c>
      <c r="B2916" s="40" t="str">
        <f t="shared" si="1268"/>
        <v>SYD</v>
      </c>
      <c r="C2916" s="39" t="str">
        <f t="shared" si="1269"/>
        <v>98812563666</v>
      </c>
      <c r="D2916" s="41" t="str">
        <f t="shared" si="1270"/>
        <v>PKR253685598</v>
      </c>
      <c r="E2916" s="41" t="str">
        <f t="shared" si="1271"/>
        <v>596421498974</v>
      </c>
      <c r="F2916" s="39" t="str">
        <f t="shared" si="1272"/>
        <v>2256683</v>
      </c>
      <c r="G2916" s="39" t="str">
        <f t="shared" si="1273"/>
        <v>WISE EXPRESS LOGISTICS(PANGZIMOM)</v>
      </c>
      <c r="H2916" s="41" t="str">
        <f t="shared" si="1274"/>
        <v>김인선</v>
      </c>
      <c r="I2916" s="39" t="str">
        <f t="shared" si="1275"/>
        <v>39463</v>
      </c>
      <c r="J2916" s="52" t="str">
        <f t="shared" si="1276"/>
        <v/>
      </c>
      <c r="K2916" s="75">
        <f t="shared" si="1277"/>
        <v>1</v>
      </c>
      <c r="L2916" s="76">
        <f t="shared" si="1278"/>
        <v>1</v>
      </c>
      <c r="M2916" s="76">
        <f t="shared" si="1279"/>
        <v>1E-3</v>
      </c>
      <c r="N2916" s="76">
        <f t="shared" si="1280"/>
        <v>1</v>
      </c>
      <c r="O2916" s="42">
        <f t="shared" si="1281"/>
        <v>1</v>
      </c>
      <c r="P2916" s="39" t="str">
        <f t="shared" si="1282"/>
        <v>일반(목록배제,Normal-Manifest Exception)</v>
      </c>
      <c r="Q2916" s="72">
        <f t="shared" si="1283"/>
        <v>24</v>
      </c>
      <c r="R2916" s="43" t="str">
        <f t="shared" si="1284"/>
        <v>OZ602</v>
      </c>
      <c r="S2916" s="82" t="str">
        <f t="shared" si="1285"/>
        <v/>
      </c>
      <c r="T2916" s="40">
        <f t="shared" si="1286"/>
        <v>45921</v>
      </c>
      <c r="U2916" s="44">
        <v>2500</v>
      </c>
      <c r="V2916" s="44">
        <f t="shared" si="1287"/>
        <v>0</v>
      </c>
      <c r="W2916" s="77">
        <f t="shared" si="1288"/>
        <v>2500</v>
      </c>
      <c r="X2916" s="78">
        <f t="shared" si="1289"/>
        <v>0</v>
      </c>
      <c r="Y2916" s="44" cm="1">
        <f t="array" ref="Y2916">_xlfn.IFNA(_xlfn.IFS(AND(Q2916&gt;=2000, Q2916&lt;3000), 10000, AND(Q2916&gt;=3000, Q2916&lt;4000), 15000, AND(Q2916&gt;=4000, Q2916&lt;5000), 20000, AND(Q2916&gt;=5000), 25000),0)</f>
        <v>0</v>
      </c>
      <c r="Z2916" s="91">
        <f t="shared" si="1290"/>
        <v>300</v>
      </c>
      <c r="AA2916" s="44">
        <f t="shared" si="1291"/>
        <v>0</v>
      </c>
      <c r="AB2916" s="44"/>
      <c r="AC2916" s="44"/>
      <c r="AD2916" s="44"/>
      <c r="AE2916" s="44">
        <f>VLOOKUP(O2916,정산업데이트!$A$6:$B$12,2,10)</f>
        <v>0</v>
      </c>
      <c r="AF2916" s="44"/>
      <c r="AG2916" s="79">
        <f t="shared" si="1292"/>
        <v>300</v>
      </c>
      <c r="AH2916" s="80">
        <f t="shared" si="1293"/>
        <v>2800</v>
      </c>
      <c r="AI2916" s="93"/>
      <c r="AJ2916" s="84" t="s">
        <v>16026</v>
      </c>
      <c r="AK2916" s="84" t="s">
        <v>73</v>
      </c>
      <c r="AL2916" s="84" t="s">
        <v>16027</v>
      </c>
      <c r="AM2916" s="84" t="s">
        <v>17045</v>
      </c>
      <c r="AN2916" s="84" t="s">
        <v>17046</v>
      </c>
      <c r="AO2916" s="84" t="s">
        <v>17047</v>
      </c>
      <c r="AP2916" s="84" t="s">
        <v>17048</v>
      </c>
      <c r="AQ2916" s="84" t="s">
        <v>122</v>
      </c>
      <c r="AR2916" s="85">
        <v>1</v>
      </c>
      <c r="AS2916" s="86">
        <v>1</v>
      </c>
      <c r="AT2916" s="86">
        <v>1E-3</v>
      </c>
      <c r="AU2916" s="86">
        <v>1</v>
      </c>
      <c r="AV2916" s="84" t="s">
        <v>8</v>
      </c>
      <c r="AW2916" s="86">
        <v>24</v>
      </c>
      <c r="AX2916" s="84" t="s">
        <v>68</v>
      </c>
      <c r="AY2916" s="84" t="s">
        <v>68</v>
      </c>
      <c r="AZ2916" s="84" t="s">
        <v>68</v>
      </c>
      <c r="BA2916" s="84" t="s">
        <v>68</v>
      </c>
      <c r="BB2916" s="84" t="s">
        <v>68</v>
      </c>
      <c r="BC2916" s="84" t="s">
        <v>441</v>
      </c>
      <c r="BD2916" s="84" t="s">
        <v>442</v>
      </c>
      <c r="BE2916" s="84" t="s">
        <v>444</v>
      </c>
      <c r="BF2916" s="84" t="s">
        <v>122</v>
      </c>
      <c r="BG2916" s="84" t="s">
        <v>69</v>
      </c>
      <c r="BH2916" s="92" t="s">
        <v>17049</v>
      </c>
      <c r="BI2916" s="84" t="s">
        <v>122</v>
      </c>
      <c r="BJ2916" s="84" t="s">
        <v>17050</v>
      </c>
      <c r="BK2916" s="84" t="s">
        <v>75</v>
      </c>
      <c r="BL2916" s="84" t="s">
        <v>122</v>
      </c>
      <c r="BM2916" s="84" t="s">
        <v>442</v>
      </c>
      <c r="BN2916" s="84" t="s">
        <v>70</v>
      </c>
      <c r="BO2916" s="84" t="s">
        <v>71</v>
      </c>
      <c r="BP2916" s="84" t="s">
        <v>122</v>
      </c>
      <c r="BQ2916" s="84" t="s">
        <v>163</v>
      </c>
    </row>
    <row r="2917" spans="1:69" ht="14.4" customHeight="1" x14ac:dyDescent="0.3">
      <c r="A2917" s="40" t="str">
        <f t="shared" si="1267"/>
        <v>2025-09-21</v>
      </c>
      <c r="B2917" s="40" t="str">
        <f t="shared" si="1268"/>
        <v>SYD</v>
      </c>
      <c r="C2917" s="39" t="str">
        <f t="shared" si="1269"/>
        <v>98812563666</v>
      </c>
      <c r="D2917" s="41" t="str">
        <f t="shared" si="1270"/>
        <v>PKR253685600</v>
      </c>
      <c r="E2917" s="41" t="str">
        <f t="shared" si="1271"/>
        <v>596421498996</v>
      </c>
      <c r="F2917" s="39" t="str">
        <f t="shared" si="1272"/>
        <v>2256683</v>
      </c>
      <c r="G2917" s="39" t="str">
        <f t="shared" si="1273"/>
        <v>WISE EXPRESS LOGISTICS(PANGZIMOM)</v>
      </c>
      <c r="H2917" s="41" t="str">
        <f t="shared" si="1274"/>
        <v>백재원</v>
      </c>
      <c r="I2917" s="39" t="str">
        <f t="shared" si="1275"/>
        <v>55365</v>
      </c>
      <c r="J2917" s="52" t="str">
        <f t="shared" si="1276"/>
        <v/>
      </c>
      <c r="K2917" s="75">
        <f t="shared" si="1277"/>
        <v>1</v>
      </c>
      <c r="L2917" s="76">
        <f t="shared" si="1278"/>
        <v>1</v>
      </c>
      <c r="M2917" s="76">
        <f t="shared" si="1279"/>
        <v>1E-3</v>
      </c>
      <c r="N2917" s="76">
        <f t="shared" si="1280"/>
        <v>1</v>
      </c>
      <c r="O2917" s="42">
        <f t="shared" si="1281"/>
        <v>1</v>
      </c>
      <c r="P2917" s="39" t="str">
        <f t="shared" si="1282"/>
        <v>목록(Manifest)</v>
      </c>
      <c r="Q2917" s="72">
        <f t="shared" si="1283"/>
        <v>45</v>
      </c>
      <c r="R2917" s="43" t="str">
        <f t="shared" si="1284"/>
        <v>OZ602</v>
      </c>
      <c r="S2917" s="82" t="str">
        <f t="shared" si="1285"/>
        <v/>
      </c>
      <c r="T2917" s="40">
        <f t="shared" si="1286"/>
        <v>45921</v>
      </c>
      <c r="U2917" s="44">
        <v>2500</v>
      </c>
      <c r="V2917" s="44">
        <f t="shared" si="1287"/>
        <v>0</v>
      </c>
      <c r="W2917" s="77">
        <f t="shared" si="1288"/>
        <v>2500</v>
      </c>
      <c r="X2917" s="78">
        <f t="shared" si="1289"/>
        <v>0</v>
      </c>
      <c r="Y2917" s="44" cm="1">
        <f t="array" ref="Y2917">_xlfn.IFNA(_xlfn.IFS(AND(Q2917&gt;=2000, Q2917&lt;3000), 10000, AND(Q2917&gt;=3000, Q2917&lt;4000), 15000, AND(Q2917&gt;=4000, Q2917&lt;5000), 20000, AND(Q2917&gt;=5000), 25000),0)</f>
        <v>0</v>
      </c>
      <c r="Z2917" s="91">
        <f t="shared" si="1290"/>
        <v>0</v>
      </c>
      <c r="AA2917" s="44">
        <f t="shared" si="1291"/>
        <v>0</v>
      </c>
      <c r="AB2917" s="44"/>
      <c r="AC2917" s="44"/>
      <c r="AD2917" s="44"/>
      <c r="AE2917" s="44">
        <f>VLOOKUP(O2917,정산업데이트!$A$6:$B$12,2,10)</f>
        <v>0</v>
      </c>
      <c r="AF2917" s="44"/>
      <c r="AG2917" s="79">
        <f t="shared" si="1292"/>
        <v>0</v>
      </c>
      <c r="AH2917" s="80">
        <f t="shared" si="1293"/>
        <v>2500</v>
      </c>
      <c r="AI2917" s="93"/>
      <c r="AJ2917" s="84" t="s">
        <v>16026</v>
      </c>
      <c r="AK2917" s="84" t="s">
        <v>73</v>
      </c>
      <c r="AL2917" s="84" t="s">
        <v>16027</v>
      </c>
      <c r="AM2917" s="84" t="s">
        <v>17051</v>
      </c>
      <c r="AN2917" s="84" t="s">
        <v>17052</v>
      </c>
      <c r="AO2917" s="84" t="s">
        <v>17053</v>
      </c>
      <c r="AP2917" s="84" t="s">
        <v>17054</v>
      </c>
      <c r="AQ2917" s="84" t="s">
        <v>122</v>
      </c>
      <c r="AR2917" s="85">
        <v>1</v>
      </c>
      <c r="AS2917" s="86">
        <v>1</v>
      </c>
      <c r="AT2917" s="86">
        <v>1E-3</v>
      </c>
      <c r="AU2917" s="86">
        <v>1</v>
      </c>
      <c r="AV2917" s="84" t="s">
        <v>7</v>
      </c>
      <c r="AW2917" s="86">
        <v>45</v>
      </c>
      <c r="AX2917" s="84" t="s">
        <v>68</v>
      </c>
      <c r="AY2917" s="84" t="s">
        <v>68</v>
      </c>
      <c r="AZ2917" s="84" t="s">
        <v>68</v>
      </c>
      <c r="BA2917" s="84" t="s">
        <v>68</v>
      </c>
      <c r="BB2917" s="84" t="s">
        <v>68</v>
      </c>
      <c r="BC2917" s="84" t="s">
        <v>441</v>
      </c>
      <c r="BD2917" s="84" t="s">
        <v>442</v>
      </c>
      <c r="BE2917" s="84" t="s">
        <v>444</v>
      </c>
      <c r="BF2917" s="84" t="s">
        <v>122</v>
      </c>
      <c r="BG2917" s="84" t="s">
        <v>69</v>
      </c>
      <c r="BH2917" s="92" t="s">
        <v>17055</v>
      </c>
      <c r="BI2917" s="84" t="s">
        <v>122</v>
      </c>
      <c r="BJ2917" s="84" t="s">
        <v>17056</v>
      </c>
      <c r="BK2917" s="84" t="s">
        <v>75</v>
      </c>
      <c r="BL2917" s="84" t="s">
        <v>122</v>
      </c>
      <c r="BM2917" s="84" t="s">
        <v>442</v>
      </c>
      <c r="BN2917" s="84" t="s">
        <v>70</v>
      </c>
      <c r="BO2917" s="84" t="s">
        <v>71</v>
      </c>
      <c r="BP2917" s="84" t="s">
        <v>122</v>
      </c>
      <c r="BQ2917" s="84" t="s">
        <v>163</v>
      </c>
    </row>
    <row r="2918" spans="1:69" ht="14.4" customHeight="1" x14ac:dyDescent="0.3">
      <c r="A2918" s="40" t="str">
        <f t="shared" si="1267"/>
        <v>2025-09-21</v>
      </c>
      <c r="B2918" s="40" t="str">
        <f t="shared" si="1268"/>
        <v>SYD</v>
      </c>
      <c r="C2918" s="39" t="str">
        <f t="shared" si="1269"/>
        <v>98812563666</v>
      </c>
      <c r="D2918" s="41" t="str">
        <f t="shared" si="1270"/>
        <v>PKR253685601</v>
      </c>
      <c r="E2918" s="41" t="str">
        <f t="shared" si="1271"/>
        <v>596421499000</v>
      </c>
      <c r="F2918" s="39" t="str">
        <f t="shared" si="1272"/>
        <v>2256683</v>
      </c>
      <c r="G2918" s="39" t="str">
        <f t="shared" si="1273"/>
        <v>WISE EXPRESS LOGISTICS(PANGZIMOM)</v>
      </c>
      <c r="H2918" s="41" t="str">
        <f t="shared" si="1274"/>
        <v>신소연</v>
      </c>
      <c r="I2918" s="39" t="str">
        <f t="shared" si="1275"/>
        <v>31452</v>
      </c>
      <c r="J2918" s="52" t="str">
        <f t="shared" si="1276"/>
        <v/>
      </c>
      <c r="K2918" s="75">
        <f t="shared" si="1277"/>
        <v>1</v>
      </c>
      <c r="L2918" s="76">
        <f t="shared" si="1278"/>
        <v>1</v>
      </c>
      <c r="M2918" s="76">
        <f t="shared" si="1279"/>
        <v>1E-3</v>
      </c>
      <c r="N2918" s="76">
        <f t="shared" si="1280"/>
        <v>1</v>
      </c>
      <c r="O2918" s="42">
        <f t="shared" si="1281"/>
        <v>1</v>
      </c>
      <c r="P2918" s="39" t="str">
        <f t="shared" si="1282"/>
        <v>목록(Manifest)</v>
      </c>
      <c r="Q2918" s="72">
        <f t="shared" si="1283"/>
        <v>45</v>
      </c>
      <c r="R2918" s="43" t="str">
        <f t="shared" si="1284"/>
        <v>OZ602</v>
      </c>
      <c r="S2918" s="82" t="str">
        <f t="shared" si="1285"/>
        <v/>
      </c>
      <c r="T2918" s="40">
        <f t="shared" si="1286"/>
        <v>45921</v>
      </c>
      <c r="U2918" s="44">
        <v>2500</v>
      </c>
      <c r="V2918" s="44">
        <f t="shared" si="1287"/>
        <v>0</v>
      </c>
      <c r="W2918" s="77">
        <f t="shared" si="1288"/>
        <v>2500</v>
      </c>
      <c r="X2918" s="78">
        <f t="shared" si="1289"/>
        <v>0</v>
      </c>
      <c r="Y2918" s="44" cm="1">
        <f t="array" ref="Y2918">_xlfn.IFNA(_xlfn.IFS(AND(Q2918&gt;=2000, Q2918&lt;3000), 10000, AND(Q2918&gt;=3000, Q2918&lt;4000), 15000, AND(Q2918&gt;=4000, Q2918&lt;5000), 20000, AND(Q2918&gt;=5000), 25000),0)</f>
        <v>0</v>
      </c>
      <c r="Z2918" s="91">
        <f t="shared" si="1290"/>
        <v>0</v>
      </c>
      <c r="AA2918" s="44">
        <f t="shared" si="1291"/>
        <v>0</v>
      </c>
      <c r="AB2918" s="44"/>
      <c r="AC2918" s="44"/>
      <c r="AD2918" s="44"/>
      <c r="AE2918" s="44">
        <f>VLOOKUP(O2918,정산업데이트!$A$6:$B$12,2,10)</f>
        <v>0</v>
      </c>
      <c r="AF2918" s="44"/>
      <c r="AG2918" s="79">
        <f t="shared" si="1292"/>
        <v>0</v>
      </c>
      <c r="AH2918" s="80">
        <f t="shared" si="1293"/>
        <v>2500</v>
      </c>
      <c r="AI2918" s="93"/>
      <c r="AJ2918" s="84" t="s">
        <v>16026</v>
      </c>
      <c r="AK2918" s="84" t="s">
        <v>73</v>
      </c>
      <c r="AL2918" s="84" t="s">
        <v>16027</v>
      </c>
      <c r="AM2918" s="84" t="s">
        <v>17057</v>
      </c>
      <c r="AN2918" s="84" t="s">
        <v>13235</v>
      </c>
      <c r="AO2918" s="84" t="s">
        <v>17058</v>
      </c>
      <c r="AP2918" s="84" t="s">
        <v>1179</v>
      </c>
      <c r="AQ2918" s="84" t="s">
        <v>122</v>
      </c>
      <c r="AR2918" s="85">
        <v>1</v>
      </c>
      <c r="AS2918" s="86">
        <v>1</v>
      </c>
      <c r="AT2918" s="86">
        <v>1E-3</v>
      </c>
      <c r="AU2918" s="86">
        <v>1</v>
      </c>
      <c r="AV2918" s="84" t="s">
        <v>7</v>
      </c>
      <c r="AW2918" s="86">
        <v>45</v>
      </c>
      <c r="AX2918" s="84" t="s">
        <v>68</v>
      </c>
      <c r="AY2918" s="84" t="s">
        <v>68</v>
      </c>
      <c r="AZ2918" s="84" t="s">
        <v>68</v>
      </c>
      <c r="BA2918" s="84" t="s">
        <v>68</v>
      </c>
      <c r="BB2918" s="84" t="s">
        <v>68</v>
      </c>
      <c r="BC2918" s="84" t="s">
        <v>441</v>
      </c>
      <c r="BD2918" s="84" t="s">
        <v>442</v>
      </c>
      <c r="BE2918" s="84" t="s">
        <v>444</v>
      </c>
      <c r="BF2918" s="84" t="s">
        <v>122</v>
      </c>
      <c r="BG2918" s="84" t="s">
        <v>69</v>
      </c>
      <c r="BH2918" s="92" t="s">
        <v>17059</v>
      </c>
      <c r="BI2918" s="84" t="s">
        <v>122</v>
      </c>
      <c r="BJ2918" s="84" t="s">
        <v>17060</v>
      </c>
      <c r="BK2918" s="84" t="s">
        <v>75</v>
      </c>
      <c r="BL2918" s="84" t="s">
        <v>122</v>
      </c>
      <c r="BM2918" s="84" t="s">
        <v>442</v>
      </c>
      <c r="BN2918" s="84" t="s">
        <v>70</v>
      </c>
      <c r="BO2918" s="84" t="s">
        <v>71</v>
      </c>
      <c r="BP2918" s="84" t="s">
        <v>122</v>
      </c>
      <c r="BQ2918" s="84" t="s">
        <v>163</v>
      </c>
    </row>
    <row r="2919" spans="1:69" ht="14.4" customHeight="1" x14ac:dyDescent="0.3">
      <c r="A2919" s="40" t="str">
        <f t="shared" si="1267"/>
        <v>2025-09-21</v>
      </c>
      <c r="B2919" s="40" t="str">
        <f t="shared" si="1268"/>
        <v>SYD</v>
      </c>
      <c r="C2919" s="39" t="str">
        <f t="shared" si="1269"/>
        <v>98812563666</v>
      </c>
      <c r="D2919" s="41" t="str">
        <f t="shared" si="1270"/>
        <v>PKR253685602</v>
      </c>
      <c r="E2919" s="41" t="str">
        <f t="shared" si="1271"/>
        <v>596421499011</v>
      </c>
      <c r="F2919" s="39" t="str">
        <f t="shared" si="1272"/>
        <v>2256683</v>
      </c>
      <c r="G2919" s="39" t="str">
        <f t="shared" si="1273"/>
        <v>WISE EXPRESS LOGISTICS(PANGZIMOM)</v>
      </c>
      <c r="H2919" s="41" t="str">
        <f t="shared" si="1274"/>
        <v>서현영</v>
      </c>
      <c r="I2919" s="39" t="str">
        <f t="shared" si="1275"/>
        <v>61952</v>
      </c>
      <c r="J2919" s="52" t="str">
        <f t="shared" si="1276"/>
        <v/>
      </c>
      <c r="K2919" s="75">
        <f t="shared" si="1277"/>
        <v>1</v>
      </c>
      <c r="L2919" s="76">
        <f t="shared" si="1278"/>
        <v>1</v>
      </c>
      <c r="M2919" s="76">
        <f t="shared" si="1279"/>
        <v>1E-3</v>
      </c>
      <c r="N2919" s="76">
        <f t="shared" si="1280"/>
        <v>1</v>
      </c>
      <c r="O2919" s="42">
        <f t="shared" si="1281"/>
        <v>1</v>
      </c>
      <c r="P2919" s="39" t="str">
        <f t="shared" si="1282"/>
        <v>목록(Manifest)</v>
      </c>
      <c r="Q2919" s="72">
        <f t="shared" si="1283"/>
        <v>45</v>
      </c>
      <c r="R2919" s="43" t="str">
        <f t="shared" si="1284"/>
        <v>OZ602</v>
      </c>
      <c r="S2919" s="82" t="str">
        <f t="shared" si="1285"/>
        <v/>
      </c>
      <c r="T2919" s="40">
        <f t="shared" si="1286"/>
        <v>45921</v>
      </c>
      <c r="U2919" s="44">
        <v>2500</v>
      </c>
      <c r="V2919" s="44">
        <f t="shared" si="1287"/>
        <v>0</v>
      </c>
      <c r="W2919" s="77">
        <f t="shared" si="1288"/>
        <v>2500</v>
      </c>
      <c r="X2919" s="78">
        <f t="shared" si="1289"/>
        <v>0</v>
      </c>
      <c r="Y2919" s="44" cm="1">
        <f t="array" ref="Y2919">_xlfn.IFNA(_xlfn.IFS(AND(Q2919&gt;=2000, Q2919&lt;3000), 10000, AND(Q2919&gt;=3000, Q2919&lt;4000), 15000, AND(Q2919&gt;=4000, Q2919&lt;5000), 20000, AND(Q2919&gt;=5000), 25000),0)</f>
        <v>0</v>
      </c>
      <c r="Z2919" s="91">
        <f t="shared" si="1290"/>
        <v>0</v>
      </c>
      <c r="AA2919" s="44">
        <f t="shared" si="1291"/>
        <v>0</v>
      </c>
      <c r="AB2919" s="44"/>
      <c r="AC2919" s="44"/>
      <c r="AD2919" s="44"/>
      <c r="AE2919" s="44">
        <f>VLOOKUP(O2919,정산업데이트!$A$6:$B$12,2,10)</f>
        <v>0</v>
      </c>
      <c r="AF2919" s="44"/>
      <c r="AG2919" s="79">
        <f t="shared" si="1292"/>
        <v>0</v>
      </c>
      <c r="AH2919" s="80">
        <f t="shared" si="1293"/>
        <v>2500</v>
      </c>
      <c r="AI2919" s="93"/>
      <c r="AJ2919" s="84" t="s">
        <v>16026</v>
      </c>
      <c r="AK2919" s="84" t="s">
        <v>73</v>
      </c>
      <c r="AL2919" s="84" t="s">
        <v>16027</v>
      </c>
      <c r="AM2919" s="84" t="s">
        <v>17061</v>
      </c>
      <c r="AN2919" s="84" t="s">
        <v>17062</v>
      </c>
      <c r="AO2919" s="84" t="s">
        <v>17063</v>
      </c>
      <c r="AP2919" s="84" t="s">
        <v>17064</v>
      </c>
      <c r="AQ2919" s="84" t="s">
        <v>122</v>
      </c>
      <c r="AR2919" s="85">
        <v>1</v>
      </c>
      <c r="AS2919" s="86">
        <v>1</v>
      </c>
      <c r="AT2919" s="86">
        <v>1E-3</v>
      </c>
      <c r="AU2919" s="86">
        <v>1</v>
      </c>
      <c r="AV2919" s="84" t="s">
        <v>7</v>
      </c>
      <c r="AW2919" s="86">
        <v>45</v>
      </c>
      <c r="AX2919" s="84" t="s">
        <v>68</v>
      </c>
      <c r="AY2919" s="84" t="s">
        <v>68</v>
      </c>
      <c r="AZ2919" s="84" t="s">
        <v>68</v>
      </c>
      <c r="BA2919" s="84" t="s">
        <v>68</v>
      </c>
      <c r="BB2919" s="84" t="s">
        <v>68</v>
      </c>
      <c r="BC2919" s="84" t="s">
        <v>441</v>
      </c>
      <c r="BD2919" s="84" t="s">
        <v>442</v>
      </c>
      <c r="BE2919" s="84" t="s">
        <v>448</v>
      </c>
      <c r="BF2919" s="84" t="s">
        <v>122</v>
      </c>
      <c r="BG2919" s="84" t="s">
        <v>69</v>
      </c>
      <c r="BH2919" s="92" t="s">
        <v>17065</v>
      </c>
      <c r="BI2919" s="84" t="s">
        <v>122</v>
      </c>
      <c r="BJ2919" s="84" t="s">
        <v>17066</v>
      </c>
      <c r="BK2919" s="84" t="s">
        <v>75</v>
      </c>
      <c r="BL2919" s="84" t="s">
        <v>122</v>
      </c>
      <c r="BM2919" s="84" t="s">
        <v>442</v>
      </c>
      <c r="BN2919" s="84" t="s">
        <v>70</v>
      </c>
      <c r="BO2919" s="84" t="s">
        <v>71</v>
      </c>
      <c r="BP2919" s="84" t="s">
        <v>122</v>
      </c>
      <c r="BQ2919" s="84" t="s">
        <v>163</v>
      </c>
    </row>
    <row r="2920" spans="1:69" ht="14.4" customHeight="1" x14ac:dyDescent="0.3">
      <c r="A2920" s="40" t="str">
        <f t="shared" si="1267"/>
        <v>2025-09-21</v>
      </c>
      <c r="B2920" s="40" t="str">
        <f t="shared" si="1268"/>
        <v>SYD</v>
      </c>
      <c r="C2920" s="39" t="str">
        <f t="shared" si="1269"/>
        <v>98812563666</v>
      </c>
      <c r="D2920" s="41" t="str">
        <f t="shared" si="1270"/>
        <v>PKR253685603</v>
      </c>
      <c r="E2920" s="41" t="str">
        <f t="shared" si="1271"/>
        <v>596421499022</v>
      </c>
      <c r="F2920" s="39" t="str">
        <f t="shared" si="1272"/>
        <v>2256683</v>
      </c>
      <c r="G2920" s="39" t="str">
        <f t="shared" si="1273"/>
        <v>WISE EXPRESS LOGISTICS(PANGZIMOM)</v>
      </c>
      <c r="H2920" s="41" t="str">
        <f t="shared" si="1274"/>
        <v>정미선</v>
      </c>
      <c r="I2920" s="39" t="str">
        <f t="shared" si="1275"/>
        <v>22007</v>
      </c>
      <c r="J2920" s="52" t="str">
        <f t="shared" si="1276"/>
        <v/>
      </c>
      <c r="K2920" s="75">
        <f t="shared" si="1277"/>
        <v>1</v>
      </c>
      <c r="L2920" s="76">
        <f t="shared" si="1278"/>
        <v>1</v>
      </c>
      <c r="M2920" s="76">
        <f t="shared" si="1279"/>
        <v>1E-3</v>
      </c>
      <c r="N2920" s="76">
        <f t="shared" si="1280"/>
        <v>1</v>
      </c>
      <c r="O2920" s="42">
        <f t="shared" si="1281"/>
        <v>1</v>
      </c>
      <c r="P2920" s="39" t="str">
        <f t="shared" si="1282"/>
        <v>목록(Manifest)</v>
      </c>
      <c r="Q2920" s="72">
        <f t="shared" si="1283"/>
        <v>45</v>
      </c>
      <c r="R2920" s="43" t="str">
        <f t="shared" si="1284"/>
        <v>OZ602</v>
      </c>
      <c r="S2920" s="82" t="str">
        <f t="shared" si="1285"/>
        <v/>
      </c>
      <c r="T2920" s="40">
        <f t="shared" si="1286"/>
        <v>45921</v>
      </c>
      <c r="U2920" s="44">
        <v>2500</v>
      </c>
      <c r="V2920" s="44">
        <f t="shared" si="1287"/>
        <v>0</v>
      </c>
      <c r="W2920" s="77">
        <f t="shared" si="1288"/>
        <v>2500</v>
      </c>
      <c r="X2920" s="78">
        <f t="shared" si="1289"/>
        <v>0</v>
      </c>
      <c r="Y2920" s="44" cm="1">
        <f t="array" ref="Y2920">_xlfn.IFNA(_xlfn.IFS(AND(Q2920&gt;=2000, Q2920&lt;3000), 10000, AND(Q2920&gt;=3000, Q2920&lt;4000), 15000, AND(Q2920&gt;=4000, Q2920&lt;5000), 20000, AND(Q2920&gt;=5000), 25000),0)</f>
        <v>0</v>
      </c>
      <c r="Z2920" s="91">
        <f t="shared" si="1290"/>
        <v>0</v>
      </c>
      <c r="AA2920" s="44">
        <f t="shared" si="1291"/>
        <v>0</v>
      </c>
      <c r="AB2920" s="44"/>
      <c r="AC2920" s="44"/>
      <c r="AD2920" s="44"/>
      <c r="AE2920" s="44">
        <f>VLOOKUP(O2920,정산업데이트!$A$6:$B$12,2,10)</f>
        <v>0</v>
      </c>
      <c r="AF2920" s="44"/>
      <c r="AG2920" s="79">
        <f t="shared" si="1292"/>
        <v>0</v>
      </c>
      <c r="AH2920" s="80">
        <f t="shared" si="1293"/>
        <v>2500</v>
      </c>
      <c r="AI2920" s="93"/>
      <c r="AJ2920" s="84" t="s">
        <v>16026</v>
      </c>
      <c r="AK2920" s="84" t="s">
        <v>73</v>
      </c>
      <c r="AL2920" s="84" t="s">
        <v>16027</v>
      </c>
      <c r="AM2920" s="84" t="s">
        <v>17067</v>
      </c>
      <c r="AN2920" s="84" t="s">
        <v>1278</v>
      </c>
      <c r="AO2920" s="84" t="s">
        <v>17068</v>
      </c>
      <c r="AP2920" s="84" t="s">
        <v>494</v>
      </c>
      <c r="AQ2920" s="84" t="s">
        <v>122</v>
      </c>
      <c r="AR2920" s="85">
        <v>1</v>
      </c>
      <c r="AS2920" s="86">
        <v>1</v>
      </c>
      <c r="AT2920" s="86">
        <v>1E-3</v>
      </c>
      <c r="AU2920" s="86">
        <v>1</v>
      </c>
      <c r="AV2920" s="84" t="s">
        <v>7</v>
      </c>
      <c r="AW2920" s="86">
        <v>45</v>
      </c>
      <c r="AX2920" s="84" t="s">
        <v>68</v>
      </c>
      <c r="AY2920" s="84" t="s">
        <v>68</v>
      </c>
      <c r="AZ2920" s="84" t="s">
        <v>68</v>
      </c>
      <c r="BA2920" s="84" t="s">
        <v>68</v>
      </c>
      <c r="BB2920" s="84" t="s">
        <v>68</v>
      </c>
      <c r="BC2920" s="84" t="s">
        <v>441</v>
      </c>
      <c r="BD2920" s="84" t="s">
        <v>442</v>
      </c>
      <c r="BE2920" s="84" t="s">
        <v>448</v>
      </c>
      <c r="BF2920" s="84" t="s">
        <v>122</v>
      </c>
      <c r="BG2920" s="84" t="s">
        <v>69</v>
      </c>
      <c r="BH2920" s="92" t="s">
        <v>17069</v>
      </c>
      <c r="BI2920" s="84" t="s">
        <v>122</v>
      </c>
      <c r="BJ2920" s="84" t="s">
        <v>17070</v>
      </c>
      <c r="BK2920" s="84" t="s">
        <v>75</v>
      </c>
      <c r="BL2920" s="84" t="s">
        <v>122</v>
      </c>
      <c r="BM2920" s="84" t="s">
        <v>442</v>
      </c>
      <c r="BN2920" s="84" t="s">
        <v>70</v>
      </c>
      <c r="BO2920" s="84" t="s">
        <v>71</v>
      </c>
      <c r="BP2920" s="84" t="s">
        <v>122</v>
      </c>
      <c r="BQ2920" s="84" t="s">
        <v>163</v>
      </c>
    </row>
    <row r="2921" spans="1:69" ht="14.4" customHeight="1" x14ac:dyDescent="0.3">
      <c r="A2921" s="40" t="str">
        <f t="shared" si="1267"/>
        <v>2025-09-21</v>
      </c>
      <c r="B2921" s="40" t="str">
        <f t="shared" si="1268"/>
        <v>SYD</v>
      </c>
      <c r="C2921" s="39" t="str">
        <f t="shared" si="1269"/>
        <v>98812563666</v>
      </c>
      <c r="D2921" s="41" t="str">
        <f t="shared" si="1270"/>
        <v>PKR253685606</v>
      </c>
      <c r="E2921" s="41" t="str">
        <f t="shared" si="1271"/>
        <v>596421499055</v>
      </c>
      <c r="F2921" s="39" t="str">
        <f t="shared" si="1272"/>
        <v>2256683</v>
      </c>
      <c r="G2921" s="39" t="str">
        <f t="shared" si="1273"/>
        <v>WISE EXPRESS LOGISTICS(PANGZIMOM)</v>
      </c>
      <c r="H2921" s="41" t="str">
        <f t="shared" si="1274"/>
        <v>이정아</v>
      </c>
      <c r="I2921" s="39" t="str">
        <f t="shared" si="1275"/>
        <v>06673</v>
      </c>
      <c r="J2921" s="52" t="str">
        <f t="shared" si="1276"/>
        <v/>
      </c>
      <c r="K2921" s="75">
        <f t="shared" si="1277"/>
        <v>1</v>
      </c>
      <c r="L2921" s="76">
        <f t="shared" si="1278"/>
        <v>1.2</v>
      </c>
      <c r="M2921" s="76">
        <f t="shared" si="1279"/>
        <v>1E-3</v>
      </c>
      <c r="N2921" s="76">
        <f t="shared" si="1280"/>
        <v>1.2</v>
      </c>
      <c r="O2921" s="42">
        <f t="shared" si="1281"/>
        <v>1.5</v>
      </c>
      <c r="P2921" s="39" t="str">
        <f t="shared" si="1282"/>
        <v>목록(Manifest)</v>
      </c>
      <c r="Q2921" s="72">
        <f t="shared" si="1283"/>
        <v>55</v>
      </c>
      <c r="R2921" s="43" t="str">
        <f t="shared" si="1284"/>
        <v>OZ602</v>
      </c>
      <c r="S2921" s="82" t="str">
        <f t="shared" si="1285"/>
        <v/>
      </c>
      <c r="T2921" s="40">
        <f t="shared" si="1286"/>
        <v>45921</v>
      </c>
      <c r="U2921" s="44">
        <v>2500</v>
      </c>
      <c r="V2921" s="44">
        <f t="shared" si="1287"/>
        <v>0</v>
      </c>
      <c r="W2921" s="77">
        <f t="shared" si="1288"/>
        <v>2500</v>
      </c>
      <c r="X2921" s="78">
        <f t="shared" si="1289"/>
        <v>0</v>
      </c>
      <c r="Y2921" s="44" cm="1">
        <f t="array" ref="Y2921">_xlfn.IFNA(_xlfn.IFS(AND(Q2921&gt;=2000, Q2921&lt;3000), 10000, AND(Q2921&gt;=3000, Q2921&lt;4000), 15000, AND(Q2921&gt;=4000, Q2921&lt;5000), 20000, AND(Q2921&gt;=5000), 25000),0)</f>
        <v>0</v>
      </c>
      <c r="Z2921" s="91">
        <f t="shared" si="1290"/>
        <v>0</v>
      </c>
      <c r="AA2921" s="44">
        <f t="shared" si="1291"/>
        <v>0</v>
      </c>
      <c r="AB2921" s="44"/>
      <c r="AC2921" s="44"/>
      <c r="AD2921" s="44"/>
      <c r="AE2921" s="44">
        <f>VLOOKUP(O2921,정산업데이트!$A$6:$B$12,2,10)</f>
        <v>0</v>
      </c>
      <c r="AF2921" s="44"/>
      <c r="AG2921" s="79">
        <f t="shared" si="1292"/>
        <v>0</v>
      </c>
      <c r="AH2921" s="80">
        <f t="shared" si="1293"/>
        <v>2500</v>
      </c>
      <c r="AI2921" s="93"/>
      <c r="AJ2921" s="84" t="s">
        <v>16026</v>
      </c>
      <c r="AK2921" s="84" t="s">
        <v>73</v>
      </c>
      <c r="AL2921" s="84" t="s">
        <v>16027</v>
      </c>
      <c r="AM2921" s="84" t="s">
        <v>17071</v>
      </c>
      <c r="AN2921" s="84" t="s">
        <v>10709</v>
      </c>
      <c r="AO2921" s="84" t="s">
        <v>17072</v>
      </c>
      <c r="AP2921" s="84" t="s">
        <v>17073</v>
      </c>
      <c r="AQ2921" s="84" t="s">
        <v>122</v>
      </c>
      <c r="AR2921" s="85">
        <v>1</v>
      </c>
      <c r="AS2921" s="86">
        <v>1.2</v>
      </c>
      <c r="AT2921" s="86">
        <v>1E-3</v>
      </c>
      <c r="AU2921" s="86">
        <v>1.2</v>
      </c>
      <c r="AV2921" s="84" t="s">
        <v>7</v>
      </c>
      <c r="AW2921" s="86">
        <v>55</v>
      </c>
      <c r="AX2921" s="84" t="s">
        <v>68</v>
      </c>
      <c r="AY2921" s="84" t="s">
        <v>68</v>
      </c>
      <c r="AZ2921" s="84" t="s">
        <v>68</v>
      </c>
      <c r="BA2921" s="84" t="s">
        <v>68</v>
      </c>
      <c r="BB2921" s="84" t="s">
        <v>68</v>
      </c>
      <c r="BC2921" s="84" t="s">
        <v>441</v>
      </c>
      <c r="BD2921" s="84" t="s">
        <v>442</v>
      </c>
      <c r="BE2921" s="84" t="s">
        <v>448</v>
      </c>
      <c r="BF2921" s="84" t="s">
        <v>122</v>
      </c>
      <c r="BG2921" s="84" t="s">
        <v>69</v>
      </c>
      <c r="BH2921" s="92" t="s">
        <v>17074</v>
      </c>
      <c r="BI2921" s="84" t="s">
        <v>122</v>
      </c>
      <c r="BJ2921" s="84" t="s">
        <v>17075</v>
      </c>
      <c r="BK2921" s="84" t="s">
        <v>75</v>
      </c>
      <c r="BL2921" s="84" t="s">
        <v>122</v>
      </c>
      <c r="BM2921" s="84" t="s">
        <v>442</v>
      </c>
      <c r="BN2921" s="84" t="s">
        <v>70</v>
      </c>
      <c r="BO2921" s="84" t="s">
        <v>71</v>
      </c>
      <c r="BP2921" s="84" t="s">
        <v>122</v>
      </c>
      <c r="BQ2921" s="84" t="s">
        <v>163</v>
      </c>
    </row>
    <row r="2922" spans="1:69" ht="14.4" customHeight="1" x14ac:dyDescent="0.3">
      <c r="A2922" s="40" t="str">
        <f t="shared" si="1267"/>
        <v>2025-09-21</v>
      </c>
      <c r="B2922" s="40" t="str">
        <f t="shared" si="1268"/>
        <v>SYD</v>
      </c>
      <c r="C2922" s="39" t="str">
        <f t="shared" si="1269"/>
        <v>98812563666</v>
      </c>
      <c r="D2922" s="41" t="str">
        <f t="shared" si="1270"/>
        <v>PKR253685609</v>
      </c>
      <c r="E2922" s="41" t="str">
        <f t="shared" si="1271"/>
        <v>596421499081</v>
      </c>
      <c r="F2922" s="39" t="str">
        <f t="shared" si="1272"/>
        <v>2256683</v>
      </c>
      <c r="G2922" s="39" t="str">
        <f t="shared" si="1273"/>
        <v>WISE EXPRESS LOGISTICS(PANGZIMOM)</v>
      </c>
      <c r="H2922" s="41" t="str">
        <f t="shared" si="1274"/>
        <v>양정아</v>
      </c>
      <c r="I2922" s="39" t="str">
        <f t="shared" si="1275"/>
        <v>12097</v>
      </c>
      <c r="J2922" s="52" t="str">
        <f t="shared" si="1276"/>
        <v/>
      </c>
      <c r="K2922" s="75">
        <f t="shared" si="1277"/>
        <v>1</v>
      </c>
      <c r="L2922" s="76">
        <f t="shared" si="1278"/>
        <v>1</v>
      </c>
      <c r="M2922" s="76">
        <f t="shared" si="1279"/>
        <v>1E-3</v>
      </c>
      <c r="N2922" s="76">
        <f t="shared" si="1280"/>
        <v>1</v>
      </c>
      <c r="O2922" s="42">
        <f t="shared" si="1281"/>
        <v>1</v>
      </c>
      <c r="P2922" s="39" t="str">
        <f t="shared" si="1282"/>
        <v>목록(Manifest)</v>
      </c>
      <c r="Q2922" s="72">
        <f t="shared" si="1283"/>
        <v>45</v>
      </c>
      <c r="R2922" s="43" t="str">
        <f t="shared" si="1284"/>
        <v>OZ602</v>
      </c>
      <c r="S2922" s="82" t="str">
        <f t="shared" si="1285"/>
        <v/>
      </c>
      <c r="T2922" s="40">
        <f t="shared" si="1286"/>
        <v>45921</v>
      </c>
      <c r="U2922" s="44">
        <v>2500</v>
      </c>
      <c r="V2922" s="44">
        <f t="shared" si="1287"/>
        <v>0</v>
      </c>
      <c r="W2922" s="77">
        <f t="shared" si="1288"/>
        <v>2500</v>
      </c>
      <c r="X2922" s="78">
        <f t="shared" si="1289"/>
        <v>0</v>
      </c>
      <c r="Y2922" s="44" cm="1">
        <f t="array" ref="Y2922">_xlfn.IFNA(_xlfn.IFS(AND(Q2922&gt;=2000, Q2922&lt;3000), 10000, AND(Q2922&gt;=3000, Q2922&lt;4000), 15000, AND(Q2922&gt;=4000, Q2922&lt;5000), 20000, AND(Q2922&gt;=5000), 25000),0)</f>
        <v>0</v>
      </c>
      <c r="Z2922" s="91">
        <f t="shared" si="1290"/>
        <v>0</v>
      </c>
      <c r="AA2922" s="44">
        <f t="shared" si="1291"/>
        <v>0</v>
      </c>
      <c r="AB2922" s="44"/>
      <c r="AC2922" s="44"/>
      <c r="AD2922" s="44"/>
      <c r="AE2922" s="44">
        <f>VLOOKUP(O2922,정산업데이트!$A$6:$B$12,2,10)</f>
        <v>0</v>
      </c>
      <c r="AF2922" s="44"/>
      <c r="AG2922" s="79">
        <f t="shared" si="1292"/>
        <v>0</v>
      </c>
      <c r="AH2922" s="80">
        <f t="shared" si="1293"/>
        <v>2500</v>
      </c>
      <c r="AI2922" s="93"/>
      <c r="AJ2922" s="84" t="s">
        <v>16026</v>
      </c>
      <c r="AK2922" s="84" t="s">
        <v>73</v>
      </c>
      <c r="AL2922" s="84" t="s">
        <v>16027</v>
      </c>
      <c r="AM2922" s="84" t="s">
        <v>17076</v>
      </c>
      <c r="AN2922" s="84" t="s">
        <v>5752</v>
      </c>
      <c r="AO2922" s="84" t="s">
        <v>17077</v>
      </c>
      <c r="AP2922" s="84" t="s">
        <v>17078</v>
      </c>
      <c r="AQ2922" s="84" t="s">
        <v>122</v>
      </c>
      <c r="AR2922" s="85">
        <v>1</v>
      </c>
      <c r="AS2922" s="86">
        <v>1</v>
      </c>
      <c r="AT2922" s="86">
        <v>1E-3</v>
      </c>
      <c r="AU2922" s="86">
        <v>1</v>
      </c>
      <c r="AV2922" s="84" t="s">
        <v>7</v>
      </c>
      <c r="AW2922" s="86">
        <v>45</v>
      </c>
      <c r="AX2922" s="84" t="s">
        <v>68</v>
      </c>
      <c r="AY2922" s="84" t="s">
        <v>68</v>
      </c>
      <c r="AZ2922" s="84" t="s">
        <v>68</v>
      </c>
      <c r="BA2922" s="84" t="s">
        <v>68</v>
      </c>
      <c r="BB2922" s="84" t="s">
        <v>68</v>
      </c>
      <c r="BC2922" s="84" t="s">
        <v>441</v>
      </c>
      <c r="BD2922" s="84" t="s">
        <v>442</v>
      </c>
      <c r="BE2922" s="84" t="s">
        <v>448</v>
      </c>
      <c r="BF2922" s="84" t="s">
        <v>122</v>
      </c>
      <c r="BG2922" s="84" t="s">
        <v>69</v>
      </c>
      <c r="BH2922" s="92" t="s">
        <v>17079</v>
      </c>
      <c r="BI2922" s="84" t="s">
        <v>122</v>
      </c>
      <c r="BJ2922" s="84" t="s">
        <v>17080</v>
      </c>
      <c r="BK2922" s="84" t="s">
        <v>75</v>
      </c>
      <c r="BL2922" s="84" t="s">
        <v>122</v>
      </c>
      <c r="BM2922" s="84" t="s">
        <v>442</v>
      </c>
      <c r="BN2922" s="84" t="s">
        <v>70</v>
      </c>
      <c r="BO2922" s="84" t="s">
        <v>71</v>
      </c>
      <c r="BP2922" s="84" t="s">
        <v>122</v>
      </c>
      <c r="BQ2922" s="84" t="s">
        <v>163</v>
      </c>
    </row>
    <row r="2923" spans="1:69" ht="14.4" customHeight="1" x14ac:dyDescent="0.3">
      <c r="A2923" s="40" t="str">
        <f t="shared" si="1267"/>
        <v>2025-09-21</v>
      </c>
      <c r="B2923" s="40" t="str">
        <f t="shared" si="1268"/>
        <v>SYD</v>
      </c>
      <c r="C2923" s="39" t="str">
        <f t="shared" si="1269"/>
        <v>98812563666</v>
      </c>
      <c r="D2923" s="41" t="str">
        <f t="shared" si="1270"/>
        <v>PKR253685610</v>
      </c>
      <c r="E2923" s="41" t="str">
        <f t="shared" si="1271"/>
        <v>596421499092</v>
      </c>
      <c r="F2923" s="39" t="str">
        <f t="shared" si="1272"/>
        <v>2256683</v>
      </c>
      <c r="G2923" s="39" t="str">
        <f t="shared" si="1273"/>
        <v>WISE EXPRESS LOGISTICS(PANGZIMOM)</v>
      </c>
      <c r="H2923" s="41" t="str">
        <f t="shared" si="1274"/>
        <v>김슬아</v>
      </c>
      <c r="I2923" s="39" t="str">
        <f t="shared" si="1275"/>
        <v>26019</v>
      </c>
      <c r="J2923" s="52" t="str">
        <f t="shared" si="1276"/>
        <v/>
      </c>
      <c r="K2923" s="75">
        <f t="shared" si="1277"/>
        <v>1</v>
      </c>
      <c r="L2923" s="76">
        <f t="shared" si="1278"/>
        <v>1.5</v>
      </c>
      <c r="M2923" s="76">
        <f t="shared" si="1279"/>
        <v>1E-3</v>
      </c>
      <c r="N2923" s="76">
        <f t="shared" si="1280"/>
        <v>1.5</v>
      </c>
      <c r="O2923" s="42">
        <f t="shared" si="1281"/>
        <v>1.5</v>
      </c>
      <c r="P2923" s="39" t="str">
        <f t="shared" si="1282"/>
        <v>목록(Manifest)</v>
      </c>
      <c r="Q2923" s="72">
        <f t="shared" si="1283"/>
        <v>55</v>
      </c>
      <c r="R2923" s="43" t="str">
        <f t="shared" si="1284"/>
        <v>OZ602</v>
      </c>
      <c r="S2923" s="82" t="str">
        <f t="shared" si="1285"/>
        <v/>
      </c>
      <c r="T2923" s="40">
        <f t="shared" si="1286"/>
        <v>45921</v>
      </c>
      <c r="U2923" s="44">
        <v>2500</v>
      </c>
      <c r="V2923" s="44">
        <f t="shared" si="1287"/>
        <v>0</v>
      </c>
      <c r="W2923" s="77">
        <f t="shared" si="1288"/>
        <v>2500</v>
      </c>
      <c r="X2923" s="78">
        <f t="shared" si="1289"/>
        <v>0</v>
      </c>
      <c r="Y2923" s="44" cm="1">
        <f t="array" ref="Y2923">_xlfn.IFNA(_xlfn.IFS(AND(Q2923&gt;=2000, Q2923&lt;3000), 10000, AND(Q2923&gt;=3000, Q2923&lt;4000), 15000, AND(Q2923&gt;=4000, Q2923&lt;5000), 20000, AND(Q2923&gt;=5000), 25000),0)</f>
        <v>0</v>
      </c>
      <c r="Z2923" s="91">
        <f t="shared" si="1290"/>
        <v>0</v>
      </c>
      <c r="AA2923" s="44">
        <f t="shared" si="1291"/>
        <v>0</v>
      </c>
      <c r="AB2923" s="44"/>
      <c r="AC2923" s="44"/>
      <c r="AD2923" s="44"/>
      <c r="AE2923" s="44">
        <f>VLOOKUP(O2923,정산업데이트!$A$6:$B$12,2,10)</f>
        <v>0</v>
      </c>
      <c r="AF2923" s="44"/>
      <c r="AG2923" s="79">
        <f t="shared" si="1292"/>
        <v>0</v>
      </c>
      <c r="AH2923" s="80">
        <f t="shared" si="1293"/>
        <v>2500</v>
      </c>
      <c r="AI2923" s="93"/>
      <c r="AJ2923" s="84" t="s">
        <v>16026</v>
      </c>
      <c r="AK2923" s="84" t="s">
        <v>73</v>
      </c>
      <c r="AL2923" s="84" t="s">
        <v>16027</v>
      </c>
      <c r="AM2923" s="84" t="s">
        <v>17081</v>
      </c>
      <c r="AN2923" s="84" t="s">
        <v>17082</v>
      </c>
      <c r="AO2923" s="84" t="s">
        <v>17083</v>
      </c>
      <c r="AP2923" s="84" t="s">
        <v>17084</v>
      </c>
      <c r="AQ2923" s="84" t="s">
        <v>122</v>
      </c>
      <c r="AR2923" s="85">
        <v>1</v>
      </c>
      <c r="AS2923" s="86">
        <v>1.5</v>
      </c>
      <c r="AT2923" s="86">
        <v>1E-3</v>
      </c>
      <c r="AU2923" s="86">
        <v>1.5</v>
      </c>
      <c r="AV2923" s="84" t="s">
        <v>7</v>
      </c>
      <c r="AW2923" s="86">
        <v>55</v>
      </c>
      <c r="AX2923" s="84" t="s">
        <v>68</v>
      </c>
      <c r="AY2923" s="84" t="s">
        <v>68</v>
      </c>
      <c r="AZ2923" s="84" t="s">
        <v>68</v>
      </c>
      <c r="BA2923" s="84" t="s">
        <v>68</v>
      </c>
      <c r="BB2923" s="84" t="s">
        <v>68</v>
      </c>
      <c r="BC2923" s="84" t="s">
        <v>441</v>
      </c>
      <c r="BD2923" s="84" t="s">
        <v>442</v>
      </c>
      <c r="BE2923" s="84" t="s">
        <v>448</v>
      </c>
      <c r="BF2923" s="84" t="s">
        <v>122</v>
      </c>
      <c r="BG2923" s="84" t="s">
        <v>69</v>
      </c>
      <c r="BH2923" s="92" t="s">
        <v>17085</v>
      </c>
      <c r="BI2923" s="84" t="s">
        <v>122</v>
      </c>
      <c r="BJ2923" s="84" t="s">
        <v>17086</v>
      </c>
      <c r="BK2923" s="84" t="s">
        <v>75</v>
      </c>
      <c r="BL2923" s="84" t="s">
        <v>122</v>
      </c>
      <c r="BM2923" s="84" t="s">
        <v>442</v>
      </c>
      <c r="BN2923" s="84" t="s">
        <v>70</v>
      </c>
      <c r="BO2923" s="84" t="s">
        <v>71</v>
      </c>
      <c r="BP2923" s="84" t="s">
        <v>122</v>
      </c>
      <c r="BQ2923" s="84" t="s">
        <v>163</v>
      </c>
    </row>
    <row r="2924" spans="1:69" ht="14.4" customHeight="1" x14ac:dyDescent="0.3">
      <c r="A2924" s="40" t="str">
        <f t="shared" si="1267"/>
        <v>2025-09-21</v>
      </c>
      <c r="B2924" s="40" t="str">
        <f t="shared" si="1268"/>
        <v>SYD</v>
      </c>
      <c r="C2924" s="39" t="str">
        <f t="shared" si="1269"/>
        <v>98812563666</v>
      </c>
      <c r="D2924" s="41" t="str">
        <f t="shared" si="1270"/>
        <v>PKR253685611</v>
      </c>
      <c r="E2924" s="41" t="str">
        <f t="shared" si="1271"/>
        <v>596421499103</v>
      </c>
      <c r="F2924" s="39" t="str">
        <f t="shared" si="1272"/>
        <v>2256683</v>
      </c>
      <c r="G2924" s="39" t="str">
        <f t="shared" si="1273"/>
        <v>WISE EXPRESS LOGISTICS(PANGZIMOM)</v>
      </c>
      <c r="H2924" s="41" t="str">
        <f t="shared" si="1274"/>
        <v>류샛별</v>
      </c>
      <c r="I2924" s="39" t="str">
        <f t="shared" si="1275"/>
        <v>35042</v>
      </c>
      <c r="J2924" s="52" t="str">
        <f t="shared" si="1276"/>
        <v/>
      </c>
      <c r="K2924" s="75">
        <f t="shared" si="1277"/>
        <v>1</v>
      </c>
      <c r="L2924" s="76">
        <f t="shared" si="1278"/>
        <v>1</v>
      </c>
      <c r="M2924" s="76">
        <f t="shared" si="1279"/>
        <v>1E-3</v>
      </c>
      <c r="N2924" s="76">
        <f t="shared" si="1280"/>
        <v>1</v>
      </c>
      <c r="O2924" s="42">
        <f t="shared" si="1281"/>
        <v>1</v>
      </c>
      <c r="P2924" s="39" t="str">
        <f t="shared" si="1282"/>
        <v>목록(Manifest)</v>
      </c>
      <c r="Q2924" s="72">
        <f t="shared" si="1283"/>
        <v>45</v>
      </c>
      <c r="R2924" s="43" t="str">
        <f t="shared" si="1284"/>
        <v>OZ602</v>
      </c>
      <c r="S2924" s="82" t="str">
        <f t="shared" si="1285"/>
        <v/>
      </c>
      <c r="T2924" s="40">
        <f t="shared" si="1286"/>
        <v>45921</v>
      </c>
      <c r="U2924" s="44">
        <v>2500</v>
      </c>
      <c r="V2924" s="44">
        <f t="shared" si="1287"/>
        <v>0</v>
      </c>
      <c r="W2924" s="77">
        <f t="shared" si="1288"/>
        <v>2500</v>
      </c>
      <c r="X2924" s="78">
        <f t="shared" si="1289"/>
        <v>0</v>
      </c>
      <c r="Y2924" s="44" cm="1">
        <f t="array" ref="Y2924">_xlfn.IFNA(_xlfn.IFS(AND(Q2924&gt;=2000, Q2924&lt;3000), 10000, AND(Q2924&gt;=3000, Q2924&lt;4000), 15000, AND(Q2924&gt;=4000, Q2924&lt;5000), 20000, AND(Q2924&gt;=5000), 25000),0)</f>
        <v>0</v>
      </c>
      <c r="Z2924" s="91">
        <f t="shared" si="1290"/>
        <v>0</v>
      </c>
      <c r="AA2924" s="44">
        <f t="shared" si="1291"/>
        <v>0</v>
      </c>
      <c r="AB2924" s="44"/>
      <c r="AC2924" s="44"/>
      <c r="AD2924" s="44"/>
      <c r="AE2924" s="44">
        <f>VLOOKUP(O2924,정산업데이트!$A$6:$B$12,2,10)</f>
        <v>0</v>
      </c>
      <c r="AF2924" s="44"/>
      <c r="AG2924" s="79">
        <f t="shared" si="1292"/>
        <v>0</v>
      </c>
      <c r="AH2924" s="80">
        <f t="shared" si="1293"/>
        <v>2500</v>
      </c>
      <c r="AI2924" s="93"/>
      <c r="AJ2924" s="84" t="s">
        <v>16026</v>
      </c>
      <c r="AK2924" s="84" t="s">
        <v>73</v>
      </c>
      <c r="AL2924" s="84" t="s">
        <v>16027</v>
      </c>
      <c r="AM2924" s="84" t="s">
        <v>17087</v>
      </c>
      <c r="AN2924" s="84" t="s">
        <v>17088</v>
      </c>
      <c r="AO2924" s="84" t="s">
        <v>17089</v>
      </c>
      <c r="AP2924" s="84" t="s">
        <v>17090</v>
      </c>
      <c r="AQ2924" s="84" t="s">
        <v>122</v>
      </c>
      <c r="AR2924" s="85">
        <v>1</v>
      </c>
      <c r="AS2924" s="86">
        <v>1</v>
      </c>
      <c r="AT2924" s="86">
        <v>1E-3</v>
      </c>
      <c r="AU2924" s="86">
        <v>1</v>
      </c>
      <c r="AV2924" s="84" t="s">
        <v>7</v>
      </c>
      <c r="AW2924" s="86">
        <v>45</v>
      </c>
      <c r="AX2924" s="84" t="s">
        <v>68</v>
      </c>
      <c r="AY2924" s="84" t="s">
        <v>68</v>
      </c>
      <c r="AZ2924" s="84" t="s">
        <v>68</v>
      </c>
      <c r="BA2924" s="84" t="s">
        <v>68</v>
      </c>
      <c r="BB2924" s="84" t="s">
        <v>68</v>
      </c>
      <c r="BC2924" s="84" t="s">
        <v>441</v>
      </c>
      <c r="BD2924" s="84" t="s">
        <v>442</v>
      </c>
      <c r="BE2924" s="84" t="s">
        <v>1140</v>
      </c>
      <c r="BF2924" s="84" t="s">
        <v>122</v>
      </c>
      <c r="BG2924" s="84" t="s">
        <v>69</v>
      </c>
      <c r="BH2924" s="92" t="s">
        <v>17091</v>
      </c>
      <c r="BI2924" s="84" t="s">
        <v>122</v>
      </c>
      <c r="BJ2924" s="84" t="s">
        <v>17092</v>
      </c>
      <c r="BK2924" s="84" t="s">
        <v>75</v>
      </c>
      <c r="BL2924" s="84" t="s">
        <v>122</v>
      </c>
      <c r="BM2924" s="84" t="s">
        <v>442</v>
      </c>
      <c r="BN2924" s="84" t="s">
        <v>70</v>
      </c>
      <c r="BO2924" s="84" t="s">
        <v>71</v>
      </c>
      <c r="BP2924" s="84" t="s">
        <v>122</v>
      </c>
      <c r="BQ2924" s="84" t="s">
        <v>163</v>
      </c>
    </row>
    <row r="2925" spans="1:69" ht="14.4" customHeight="1" x14ac:dyDescent="0.3">
      <c r="A2925" s="40" t="str">
        <f t="shared" si="1267"/>
        <v>2025-09-21</v>
      </c>
      <c r="B2925" s="40" t="str">
        <f t="shared" si="1268"/>
        <v>SYD</v>
      </c>
      <c r="C2925" s="39" t="str">
        <f t="shared" si="1269"/>
        <v>98812563666</v>
      </c>
      <c r="D2925" s="41" t="str">
        <f t="shared" si="1270"/>
        <v>PKR253687568</v>
      </c>
      <c r="E2925" s="41" t="str">
        <f t="shared" si="1271"/>
        <v>596421499405</v>
      </c>
      <c r="F2925" s="39" t="str">
        <f t="shared" si="1272"/>
        <v>2254249</v>
      </c>
      <c r="G2925" s="39" t="str">
        <f t="shared" si="1273"/>
        <v>WISE EXPRESS(OZMUMMY)</v>
      </c>
      <c r="H2925" s="41" t="str">
        <f t="shared" si="1274"/>
        <v>양채림</v>
      </c>
      <c r="I2925" s="39" t="str">
        <f t="shared" si="1275"/>
        <v>21317</v>
      </c>
      <c r="J2925" s="52" t="str">
        <f t="shared" si="1276"/>
        <v/>
      </c>
      <c r="K2925" s="75">
        <f t="shared" si="1277"/>
        <v>1</v>
      </c>
      <c r="L2925" s="76">
        <f t="shared" si="1278"/>
        <v>1</v>
      </c>
      <c r="M2925" s="76">
        <f t="shared" si="1279"/>
        <v>1E-3</v>
      </c>
      <c r="N2925" s="76">
        <f t="shared" si="1280"/>
        <v>1</v>
      </c>
      <c r="O2925" s="42">
        <f t="shared" si="1281"/>
        <v>1</v>
      </c>
      <c r="P2925" s="39" t="str">
        <f t="shared" si="1282"/>
        <v>일반(목록배제,Normal-Manifest Exception)</v>
      </c>
      <c r="Q2925" s="72">
        <f t="shared" si="1283"/>
        <v>20</v>
      </c>
      <c r="R2925" s="43" t="str">
        <f t="shared" si="1284"/>
        <v>OZ602</v>
      </c>
      <c r="S2925" s="82" t="str">
        <f t="shared" si="1285"/>
        <v/>
      </c>
      <c r="T2925" s="40">
        <f t="shared" si="1286"/>
        <v>45921</v>
      </c>
      <c r="U2925" s="44">
        <v>2500</v>
      </c>
      <c r="V2925" s="44">
        <f t="shared" si="1287"/>
        <v>0</v>
      </c>
      <c r="W2925" s="77">
        <f t="shared" si="1288"/>
        <v>2500</v>
      </c>
      <c r="X2925" s="78">
        <f t="shared" si="1289"/>
        <v>0</v>
      </c>
      <c r="Y2925" s="44" cm="1">
        <f t="array" ref="Y2925">_xlfn.IFNA(_xlfn.IFS(AND(Q2925&gt;=2000, Q2925&lt;3000), 10000, AND(Q2925&gt;=3000, Q2925&lt;4000), 15000, AND(Q2925&gt;=4000, Q2925&lt;5000), 20000, AND(Q2925&gt;=5000), 25000),0)</f>
        <v>0</v>
      </c>
      <c r="Z2925" s="91">
        <f t="shared" si="1290"/>
        <v>300</v>
      </c>
      <c r="AA2925" s="44">
        <f t="shared" si="1291"/>
        <v>0</v>
      </c>
      <c r="AB2925" s="44"/>
      <c r="AC2925" s="44"/>
      <c r="AD2925" s="44"/>
      <c r="AE2925" s="44">
        <f>VLOOKUP(O2925,정산업데이트!$A$6:$B$12,2,10)</f>
        <v>0</v>
      </c>
      <c r="AF2925" s="44"/>
      <c r="AG2925" s="79">
        <f t="shared" si="1292"/>
        <v>300</v>
      </c>
      <c r="AH2925" s="80">
        <f t="shared" si="1293"/>
        <v>2800</v>
      </c>
      <c r="AI2925" s="93"/>
      <c r="AJ2925" s="84" t="s">
        <v>16026</v>
      </c>
      <c r="AK2925" s="84" t="s">
        <v>73</v>
      </c>
      <c r="AL2925" s="84" t="s">
        <v>16027</v>
      </c>
      <c r="AM2925" s="84" t="s">
        <v>17093</v>
      </c>
      <c r="AN2925" s="84" t="s">
        <v>17094</v>
      </c>
      <c r="AO2925" s="84" t="s">
        <v>122</v>
      </c>
      <c r="AP2925" s="84" t="s">
        <v>17095</v>
      </c>
      <c r="AQ2925" s="84" t="s">
        <v>122</v>
      </c>
      <c r="AR2925" s="85">
        <v>1</v>
      </c>
      <c r="AS2925" s="86">
        <v>1</v>
      </c>
      <c r="AT2925" s="86">
        <v>1E-3</v>
      </c>
      <c r="AU2925" s="86">
        <v>1</v>
      </c>
      <c r="AV2925" s="84" t="s">
        <v>8</v>
      </c>
      <c r="AW2925" s="86">
        <v>20</v>
      </c>
      <c r="AX2925" s="84" t="s">
        <v>68</v>
      </c>
      <c r="AY2925" s="84" t="s">
        <v>68</v>
      </c>
      <c r="AZ2925" s="84" t="s">
        <v>68</v>
      </c>
      <c r="BA2925" s="84" t="s">
        <v>68</v>
      </c>
      <c r="BB2925" s="84" t="s">
        <v>68</v>
      </c>
      <c r="BC2925" s="84" t="s">
        <v>140</v>
      </c>
      <c r="BD2925" s="84" t="s">
        <v>109</v>
      </c>
      <c r="BE2925" s="84" t="s">
        <v>110</v>
      </c>
      <c r="BF2925" s="84" t="s">
        <v>122</v>
      </c>
      <c r="BG2925" s="84" t="s">
        <v>69</v>
      </c>
      <c r="BH2925" s="92" t="s">
        <v>17096</v>
      </c>
      <c r="BI2925" s="84" t="s">
        <v>122</v>
      </c>
      <c r="BJ2925" s="84" t="s">
        <v>17097</v>
      </c>
      <c r="BK2925" s="84" t="s">
        <v>75</v>
      </c>
      <c r="BL2925" s="84" t="s">
        <v>122</v>
      </c>
      <c r="BM2925" s="84" t="s">
        <v>109</v>
      </c>
      <c r="BN2925" s="84" t="s">
        <v>70</v>
      </c>
      <c r="BO2925" s="84" t="s">
        <v>71</v>
      </c>
      <c r="BP2925" s="84" t="s">
        <v>122</v>
      </c>
      <c r="BQ2925" s="84" t="s">
        <v>163</v>
      </c>
    </row>
    <row r="2926" spans="1:69" ht="14.4" customHeight="1" x14ac:dyDescent="0.3">
      <c r="A2926" s="40" t="str">
        <f t="shared" si="1267"/>
        <v>2025-09-21</v>
      </c>
      <c r="B2926" s="40" t="str">
        <f t="shared" si="1268"/>
        <v>SYD</v>
      </c>
      <c r="C2926" s="39" t="str">
        <f t="shared" si="1269"/>
        <v>98812563666</v>
      </c>
      <c r="D2926" s="41" t="str">
        <f t="shared" si="1270"/>
        <v>PKR253672260</v>
      </c>
      <c r="E2926" s="41" t="str">
        <f t="shared" si="1271"/>
        <v>596421497401</v>
      </c>
      <c r="F2926" s="39" t="str">
        <f t="shared" si="1272"/>
        <v>2256516</v>
      </c>
      <c r="G2926" s="39" t="str">
        <f t="shared" si="1273"/>
        <v>WISE EXPRESS (CNC INTL)</v>
      </c>
      <c r="H2926" s="41" t="str">
        <f t="shared" si="1274"/>
        <v>전승민</v>
      </c>
      <c r="I2926" s="39" t="str">
        <f t="shared" si="1275"/>
        <v>54092</v>
      </c>
      <c r="J2926" s="52" t="str">
        <f t="shared" si="1276"/>
        <v/>
      </c>
      <c r="K2926" s="75">
        <f t="shared" si="1277"/>
        <v>1</v>
      </c>
      <c r="L2926" s="76">
        <f t="shared" si="1278"/>
        <v>0.5</v>
      </c>
      <c r="M2926" s="76">
        <f t="shared" si="1279"/>
        <v>1E-3</v>
      </c>
      <c r="N2926" s="76">
        <f t="shared" si="1280"/>
        <v>0.5</v>
      </c>
      <c r="O2926" s="42">
        <f t="shared" si="1281"/>
        <v>0.5</v>
      </c>
      <c r="P2926" s="39" t="str">
        <f t="shared" si="1282"/>
        <v>일반(목록배제,Normal-Manifest Exception)</v>
      </c>
      <c r="Q2926" s="72">
        <f t="shared" si="1283"/>
        <v>40</v>
      </c>
      <c r="R2926" s="43" t="str">
        <f t="shared" si="1284"/>
        <v>OZ602</v>
      </c>
      <c r="S2926" s="82" t="str">
        <f t="shared" si="1285"/>
        <v/>
      </c>
      <c r="T2926" s="40">
        <f t="shared" si="1286"/>
        <v>45921</v>
      </c>
      <c r="U2926" s="44">
        <v>2500</v>
      </c>
      <c r="V2926" s="44">
        <f t="shared" si="1287"/>
        <v>0</v>
      </c>
      <c r="W2926" s="77">
        <f t="shared" si="1288"/>
        <v>2500</v>
      </c>
      <c r="X2926" s="78">
        <f t="shared" si="1289"/>
        <v>0</v>
      </c>
      <c r="Y2926" s="44" cm="1">
        <f t="array" ref="Y2926">_xlfn.IFNA(_xlfn.IFS(AND(Q2926&gt;=2000, Q2926&lt;3000), 10000, AND(Q2926&gt;=3000, Q2926&lt;4000), 15000, AND(Q2926&gt;=4000, Q2926&lt;5000), 20000, AND(Q2926&gt;=5000), 25000),0)</f>
        <v>0</v>
      </c>
      <c r="Z2926" s="91">
        <f t="shared" si="1290"/>
        <v>300</v>
      </c>
      <c r="AA2926" s="44">
        <f t="shared" si="1291"/>
        <v>0</v>
      </c>
      <c r="AB2926" s="44"/>
      <c r="AC2926" s="44"/>
      <c r="AD2926" s="44"/>
      <c r="AE2926" s="44">
        <f>VLOOKUP(O2926,정산업데이트!$A$6:$B$12,2,10)</f>
        <v>0</v>
      </c>
      <c r="AF2926" s="44"/>
      <c r="AG2926" s="79">
        <f t="shared" si="1292"/>
        <v>300</v>
      </c>
      <c r="AH2926" s="80">
        <f t="shared" si="1293"/>
        <v>2800</v>
      </c>
      <c r="AI2926" s="93"/>
      <c r="AJ2926" s="84" t="s">
        <v>16026</v>
      </c>
      <c r="AK2926" s="84" t="s">
        <v>73</v>
      </c>
      <c r="AL2926" s="84" t="s">
        <v>16027</v>
      </c>
      <c r="AM2926" s="84" t="s">
        <v>17098</v>
      </c>
      <c r="AN2926" s="84" t="s">
        <v>17099</v>
      </c>
      <c r="AO2926" s="84" t="s">
        <v>17100</v>
      </c>
      <c r="AP2926" s="84" t="s">
        <v>14005</v>
      </c>
      <c r="AQ2926" s="84" t="s">
        <v>122</v>
      </c>
      <c r="AR2926" s="85">
        <v>1</v>
      </c>
      <c r="AS2926" s="86">
        <v>0.5</v>
      </c>
      <c r="AT2926" s="86">
        <v>1E-3</v>
      </c>
      <c r="AU2926" s="86">
        <v>0.5</v>
      </c>
      <c r="AV2926" s="84" t="s">
        <v>8</v>
      </c>
      <c r="AW2926" s="86">
        <v>40</v>
      </c>
      <c r="AX2926" s="84" t="s">
        <v>68</v>
      </c>
      <c r="AY2926" s="84" t="s">
        <v>68</v>
      </c>
      <c r="AZ2926" s="84" t="s">
        <v>68</v>
      </c>
      <c r="BA2926" s="84" t="s">
        <v>68</v>
      </c>
      <c r="BB2926" s="84" t="s">
        <v>68</v>
      </c>
      <c r="BC2926" s="84" t="s">
        <v>405</v>
      </c>
      <c r="BD2926" s="84" t="s">
        <v>406</v>
      </c>
      <c r="BE2926" s="84" t="s">
        <v>520</v>
      </c>
      <c r="BF2926" s="84" t="s">
        <v>122</v>
      </c>
      <c r="BG2926" s="84" t="s">
        <v>69</v>
      </c>
      <c r="BH2926" s="92" t="s">
        <v>17101</v>
      </c>
      <c r="BI2926" s="84" t="s">
        <v>122</v>
      </c>
      <c r="BJ2926" s="84" t="s">
        <v>17102</v>
      </c>
      <c r="BK2926" s="84" t="s">
        <v>75</v>
      </c>
      <c r="BL2926" s="84" t="s">
        <v>122</v>
      </c>
      <c r="BM2926" s="84" t="s">
        <v>406</v>
      </c>
      <c r="BN2926" s="84" t="s">
        <v>70</v>
      </c>
      <c r="BO2926" s="84" t="s">
        <v>71</v>
      </c>
      <c r="BP2926" s="84" t="s">
        <v>122</v>
      </c>
      <c r="BQ2926" s="84" t="s">
        <v>163</v>
      </c>
    </row>
    <row r="2927" spans="1:69" ht="14.4" customHeight="1" x14ac:dyDescent="0.3">
      <c r="A2927" s="40" t="str">
        <f t="shared" si="1267"/>
        <v>2025-09-21</v>
      </c>
      <c r="B2927" s="40" t="str">
        <f t="shared" si="1268"/>
        <v>SYD</v>
      </c>
      <c r="C2927" s="39" t="str">
        <f t="shared" si="1269"/>
        <v>98812563666</v>
      </c>
      <c r="D2927" s="41" t="str">
        <f t="shared" si="1270"/>
        <v>PKR253672261</v>
      </c>
      <c r="E2927" s="41" t="str">
        <f t="shared" si="1271"/>
        <v>596421497412</v>
      </c>
      <c r="F2927" s="39" t="str">
        <f t="shared" si="1272"/>
        <v>2256516</v>
      </c>
      <c r="G2927" s="39" t="str">
        <f t="shared" si="1273"/>
        <v>WISE EXPRESS (CNC INTL)</v>
      </c>
      <c r="H2927" s="41" t="str">
        <f t="shared" si="1274"/>
        <v>성진영</v>
      </c>
      <c r="I2927" s="39" t="str">
        <f t="shared" si="1275"/>
        <v>14950</v>
      </c>
      <c r="J2927" s="52" t="str">
        <f t="shared" si="1276"/>
        <v/>
      </c>
      <c r="K2927" s="75">
        <f t="shared" si="1277"/>
        <v>1</v>
      </c>
      <c r="L2927" s="76">
        <f t="shared" si="1278"/>
        <v>1</v>
      </c>
      <c r="M2927" s="76">
        <f t="shared" si="1279"/>
        <v>1E-3</v>
      </c>
      <c r="N2927" s="76">
        <f t="shared" si="1280"/>
        <v>1</v>
      </c>
      <c r="O2927" s="42">
        <f t="shared" si="1281"/>
        <v>1</v>
      </c>
      <c r="P2927" s="39" t="str">
        <f t="shared" si="1282"/>
        <v>일반(목록배제,Normal-Manifest Exception)</v>
      </c>
      <c r="Q2927" s="72">
        <f t="shared" si="1283"/>
        <v>41</v>
      </c>
      <c r="R2927" s="43" t="str">
        <f t="shared" si="1284"/>
        <v>OZ602</v>
      </c>
      <c r="S2927" s="82" t="str">
        <f t="shared" si="1285"/>
        <v/>
      </c>
      <c r="T2927" s="40">
        <f t="shared" si="1286"/>
        <v>45921</v>
      </c>
      <c r="U2927" s="44">
        <v>2500</v>
      </c>
      <c r="V2927" s="44">
        <f t="shared" si="1287"/>
        <v>0</v>
      </c>
      <c r="W2927" s="77">
        <f t="shared" si="1288"/>
        <v>2500</v>
      </c>
      <c r="X2927" s="78">
        <f t="shared" si="1289"/>
        <v>0</v>
      </c>
      <c r="Y2927" s="44" cm="1">
        <f t="array" ref="Y2927">_xlfn.IFNA(_xlfn.IFS(AND(Q2927&gt;=2000, Q2927&lt;3000), 10000, AND(Q2927&gt;=3000, Q2927&lt;4000), 15000, AND(Q2927&gt;=4000, Q2927&lt;5000), 20000, AND(Q2927&gt;=5000), 25000),0)</f>
        <v>0</v>
      </c>
      <c r="Z2927" s="91">
        <f t="shared" si="1290"/>
        <v>300</v>
      </c>
      <c r="AA2927" s="44">
        <f t="shared" si="1291"/>
        <v>0</v>
      </c>
      <c r="AB2927" s="44"/>
      <c r="AC2927" s="44"/>
      <c r="AD2927" s="44"/>
      <c r="AE2927" s="44">
        <f>VLOOKUP(O2927,정산업데이트!$A$6:$B$12,2,10)</f>
        <v>0</v>
      </c>
      <c r="AF2927" s="44"/>
      <c r="AG2927" s="79">
        <f t="shared" si="1292"/>
        <v>300</v>
      </c>
      <c r="AH2927" s="80">
        <f t="shared" si="1293"/>
        <v>2800</v>
      </c>
      <c r="AJ2927" s="84" t="s">
        <v>16026</v>
      </c>
      <c r="AK2927" s="84" t="s">
        <v>73</v>
      </c>
      <c r="AL2927" s="84" t="s">
        <v>16027</v>
      </c>
      <c r="AM2927" s="84" t="s">
        <v>17103</v>
      </c>
      <c r="AN2927" s="84" t="s">
        <v>17104</v>
      </c>
      <c r="AO2927" s="84" t="s">
        <v>17105</v>
      </c>
      <c r="AP2927" s="84" t="s">
        <v>523</v>
      </c>
      <c r="AQ2927" s="84" t="s">
        <v>122</v>
      </c>
      <c r="AR2927" s="85">
        <v>1</v>
      </c>
      <c r="AS2927" s="86">
        <v>1</v>
      </c>
      <c r="AT2927" s="86">
        <v>1E-3</v>
      </c>
      <c r="AU2927" s="86">
        <v>1</v>
      </c>
      <c r="AV2927" s="84" t="s">
        <v>8</v>
      </c>
      <c r="AW2927" s="86">
        <v>41</v>
      </c>
      <c r="AX2927" s="84" t="s">
        <v>68</v>
      </c>
      <c r="AY2927" s="84" t="s">
        <v>68</v>
      </c>
      <c r="AZ2927" s="84" t="s">
        <v>68</v>
      </c>
      <c r="BA2927" s="84" t="s">
        <v>68</v>
      </c>
      <c r="BB2927" s="84" t="s">
        <v>68</v>
      </c>
      <c r="BC2927" s="84" t="s">
        <v>405</v>
      </c>
      <c r="BD2927" s="84" t="s">
        <v>406</v>
      </c>
      <c r="BE2927" s="84" t="s">
        <v>408</v>
      </c>
      <c r="BF2927" s="84" t="s">
        <v>122</v>
      </c>
      <c r="BG2927" s="84" t="s">
        <v>69</v>
      </c>
      <c r="BH2927" s="92" t="s">
        <v>17106</v>
      </c>
      <c r="BI2927" s="84" t="s">
        <v>122</v>
      </c>
      <c r="BJ2927" s="84" t="s">
        <v>17107</v>
      </c>
      <c r="BK2927" s="84" t="s">
        <v>75</v>
      </c>
      <c r="BL2927" s="84" t="s">
        <v>122</v>
      </c>
      <c r="BM2927" s="84" t="s">
        <v>406</v>
      </c>
      <c r="BN2927" s="84" t="s">
        <v>70</v>
      </c>
      <c r="BO2927" s="84" t="s">
        <v>71</v>
      </c>
      <c r="BP2927" s="84" t="s">
        <v>122</v>
      </c>
      <c r="BQ2927" s="84" t="s">
        <v>163</v>
      </c>
    </row>
    <row r="2928" spans="1:69" ht="14.4" customHeight="1" x14ac:dyDescent="0.3">
      <c r="A2928" s="40" t="str">
        <f t="shared" si="1267"/>
        <v>2025-09-21</v>
      </c>
      <c r="B2928" s="40" t="str">
        <f t="shared" si="1268"/>
        <v>SYD</v>
      </c>
      <c r="C2928" s="39" t="str">
        <f t="shared" si="1269"/>
        <v>98812563666</v>
      </c>
      <c r="D2928" s="41" t="str">
        <f t="shared" si="1270"/>
        <v>PKR253672262</v>
      </c>
      <c r="E2928" s="41" t="str">
        <f t="shared" si="1271"/>
        <v>596421497423</v>
      </c>
      <c r="F2928" s="39" t="str">
        <f t="shared" si="1272"/>
        <v>2256516</v>
      </c>
      <c r="G2928" s="39" t="str">
        <f t="shared" si="1273"/>
        <v>WISE EXPRESS (CNC INTL)</v>
      </c>
      <c r="H2928" s="41" t="str">
        <f t="shared" si="1274"/>
        <v>정여정</v>
      </c>
      <c r="I2928" s="39" t="str">
        <f t="shared" si="1275"/>
        <v>56187</v>
      </c>
      <c r="J2928" s="52" t="str">
        <f t="shared" si="1276"/>
        <v/>
      </c>
      <c r="K2928" s="75">
        <f t="shared" si="1277"/>
        <v>1</v>
      </c>
      <c r="L2928" s="76">
        <f t="shared" si="1278"/>
        <v>0.5</v>
      </c>
      <c r="M2928" s="76">
        <f t="shared" si="1279"/>
        <v>1E-3</v>
      </c>
      <c r="N2928" s="76">
        <f t="shared" si="1280"/>
        <v>0.5</v>
      </c>
      <c r="O2928" s="42">
        <f t="shared" si="1281"/>
        <v>0.5</v>
      </c>
      <c r="P2928" s="39" t="str">
        <f t="shared" si="1282"/>
        <v>일반(목록배제,Normal-Manifest Exception)</v>
      </c>
      <c r="Q2928" s="72">
        <f t="shared" si="1283"/>
        <v>22</v>
      </c>
      <c r="R2928" s="43" t="str">
        <f t="shared" si="1284"/>
        <v>OZ602</v>
      </c>
      <c r="S2928" s="82" t="str">
        <f t="shared" si="1285"/>
        <v/>
      </c>
      <c r="T2928" s="40">
        <f t="shared" si="1286"/>
        <v>45921</v>
      </c>
      <c r="U2928" s="44">
        <v>2500</v>
      </c>
      <c r="V2928" s="44">
        <f t="shared" si="1287"/>
        <v>0</v>
      </c>
      <c r="W2928" s="77">
        <f t="shared" si="1288"/>
        <v>2500</v>
      </c>
      <c r="X2928" s="78">
        <f t="shared" si="1289"/>
        <v>0</v>
      </c>
      <c r="Y2928" s="44" cm="1">
        <f t="array" ref="Y2928">_xlfn.IFNA(_xlfn.IFS(AND(Q2928&gt;=2000, Q2928&lt;3000), 10000, AND(Q2928&gt;=3000, Q2928&lt;4000), 15000, AND(Q2928&gt;=4000, Q2928&lt;5000), 20000, AND(Q2928&gt;=5000), 25000),0)</f>
        <v>0</v>
      </c>
      <c r="Z2928" s="91">
        <f t="shared" si="1290"/>
        <v>300</v>
      </c>
      <c r="AA2928" s="44">
        <f t="shared" si="1291"/>
        <v>0</v>
      </c>
      <c r="AB2928" s="44"/>
      <c r="AC2928" s="44"/>
      <c r="AD2928" s="44"/>
      <c r="AE2928" s="44">
        <f>VLOOKUP(O2928,정산업데이트!$A$6:$B$12,2,10)</f>
        <v>0</v>
      </c>
      <c r="AF2928" s="44"/>
      <c r="AG2928" s="79">
        <f t="shared" si="1292"/>
        <v>300</v>
      </c>
      <c r="AH2928" s="80">
        <f t="shared" si="1293"/>
        <v>2800</v>
      </c>
      <c r="AI2928" s="93"/>
      <c r="AJ2928" s="84" t="s">
        <v>16026</v>
      </c>
      <c r="AK2928" s="84" t="s">
        <v>73</v>
      </c>
      <c r="AL2928" s="84" t="s">
        <v>16027</v>
      </c>
      <c r="AM2928" s="84" t="s">
        <v>17108</v>
      </c>
      <c r="AN2928" s="84" t="s">
        <v>17109</v>
      </c>
      <c r="AO2928" s="84" t="s">
        <v>17110</v>
      </c>
      <c r="AP2928" s="84" t="s">
        <v>17111</v>
      </c>
      <c r="AQ2928" s="84" t="s">
        <v>122</v>
      </c>
      <c r="AR2928" s="85">
        <v>1</v>
      </c>
      <c r="AS2928" s="86">
        <v>0.5</v>
      </c>
      <c r="AT2928" s="86">
        <v>1E-3</v>
      </c>
      <c r="AU2928" s="86">
        <v>0.5</v>
      </c>
      <c r="AV2928" s="84" t="s">
        <v>8</v>
      </c>
      <c r="AW2928" s="86">
        <v>22</v>
      </c>
      <c r="AX2928" s="84" t="s">
        <v>68</v>
      </c>
      <c r="AY2928" s="84" t="s">
        <v>68</v>
      </c>
      <c r="AZ2928" s="84" t="s">
        <v>68</v>
      </c>
      <c r="BA2928" s="84" t="s">
        <v>68</v>
      </c>
      <c r="BB2928" s="84" t="s">
        <v>68</v>
      </c>
      <c r="BC2928" s="84" t="s">
        <v>405</v>
      </c>
      <c r="BD2928" s="84" t="s">
        <v>406</v>
      </c>
      <c r="BE2928" s="84" t="s">
        <v>408</v>
      </c>
      <c r="BF2928" s="84" t="s">
        <v>122</v>
      </c>
      <c r="BG2928" s="84" t="s">
        <v>69</v>
      </c>
      <c r="BH2928" s="92" t="s">
        <v>17112</v>
      </c>
      <c r="BI2928" s="84" t="s">
        <v>122</v>
      </c>
      <c r="BJ2928" s="84" t="s">
        <v>17113</v>
      </c>
      <c r="BK2928" s="84" t="s">
        <v>75</v>
      </c>
      <c r="BL2928" s="84" t="s">
        <v>122</v>
      </c>
      <c r="BM2928" s="84" t="s">
        <v>406</v>
      </c>
      <c r="BN2928" s="84" t="s">
        <v>70</v>
      </c>
      <c r="BO2928" s="84" t="s">
        <v>71</v>
      </c>
      <c r="BP2928" s="84" t="s">
        <v>122</v>
      </c>
      <c r="BQ2928" s="84" t="s">
        <v>163</v>
      </c>
    </row>
    <row r="2929" spans="1:69" ht="14.4" customHeight="1" x14ac:dyDescent="0.3">
      <c r="A2929" s="40" t="str">
        <f t="shared" si="1267"/>
        <v>2025-09-21</v>
      </c>
      <c r="B2929" s="40" t="str">
        <f t="shared" si="1268"/>
        <v>SYD</v>
      </c>
      <c r="C2929" s="39" t="str">
        <f t="shared" si="1269"/>
        <v>98812563666</v>
      </c>
      <c r="D2929" s="41" t="str">
        <f t="shared" si="1270"/>
        <v>PKR253672263</v>
      </c>
      <c r="E2929" s="41" t="str">
        <f t="shared" si="1271"/>
        <v>596421497434</v>
      </c>
      <c r="F2929" s="39" t="str">
        <f t="shared" si="1272"/>
        <v>2256516</v>
      </c>
      <c r="G2929" s="39" t="str">
        <f t="shared" si="1273"/>
        <v>WISE EXPRESS (CNC INTL)</v>
      </c>
      <c r="H2929" s="41" t="str">
        <f t="shared" si="1274"/>
        <v>현은영</v>
      </c>
      <c r="I2929" s="39" t="str">
        <f t="shared" si="1275"/>
        <v>08862</v>
      </c>
      <c r="J2929" s="52" t="str">
        <f t="shared" si="1276"/>
        <v/>
      </c>
      <c r="K2929" s="75">
        <f t="shared" si="1277"/>
        <v>1</v>
      </c>
      <c r="L2929" s="76">
        <f t="shared" si="1278"/>
        <v>0.5</v>
      </c>
      <c r="M2929" s="76">
        <f t="shared" si="1279"/>
        <v>1E-3</v>
      </c>
      <c r="N2929" s="76">
        <f t="shared" si="1280"/>
        <v>0.5</v>
      </c>
      <c r="O2929" s="42">
        <f t="shared" si="1281"/>
        <v>0.5</v>
      </c>
      <c r="P2929" s="39" t="str">
        <f t="shared" si="1282"/>
        <v>일반(목록배제,Normal-Manifest Exception)</v>
      </c>
      <c r="Q2929" s="72">
        <f t="shared" si="1283"/>
        <v>54</v>
      </c>
      <c r="R2929" s="43" t="str">
        <f t="shared" si="1284"/>
        <v>OZ602</v>
      </c>
      <c r="S2929" s="82" t="str">
        <f t="shared" si="1285"/>
        <v/>
      </c>
      <c r="T2929" s="40">
        <f t="shared" si="1286"/>
        <v>45921</v>
      </c>
      <c r="U2929" s="44">
        <v>2500</v>
      </c>
      <c r="V2929" s="44">
        <f t="shared" si="1287"/>
        <v>0</v>
      </c>
      <c r="W2929" s="77">
        <f t="shared" si="1288"/>
        <v>2500</v>
      </c>
      <c r="X2929" s="78">
        <f t="shared" si="1289"/>
        <v>0</v>
      </c>
      <c r="Y2929" s="44" cm="1">
        <f t="array" ref="Y2929">_xlfn.IFNA(_xlfn.IFS(AND(Q2929&gt;=2000, Q2929&lt;3000), 10000, AND(Q2929&gt;=3000, Q2929&lt;4000), 15000, AND(Q2929&gt;=4000, Q2929&lt;5000), 20000, AND(Q2929&gt;=5000), 25000),0)</f>
        <v>0</v>
      </c>
      <c r="Z2929" s="91">
        <f t="shared" si="1290"/>
        <v>300</v>
      </c>
      <c r="AA2929" s="44">
        <f t="shared" si="1291"/>
        <v>0</v>
      </c>
      <c r="AB2929" s="44"/>
      <c r="AC2929" s="44"/>
      <c r="AD2929" s="44"/>
      <c r="AE2929" s="44">
        <f>VLOOKUP(O2929,정산업데이트!$A$6:$B$12,2,10)</f>
        <v>0</v>
      </c>
      <c r="AF2929" s="44"/>
      <c r="AG2929" s="79">
        <f t="shared" si="1292"/>
        <v>300</v>
      </c>
      <c r="AH2929" s="80">
        <f t="shared" si="1293"/>
        <v>2800</v>
      </c>
      <c r="AI2929" s="93"/>
      <c r="AJ2929" s="84" t="s">
        <v>16026</v>
      </c>
      <c r="AK2929" s="84" t="s">
        <v>73</v>
      </c>
      <c r="AL2929" s="84" t="s">
        <v>16027</v>
      </c>
      <c r="AM2929" s="84" t="s">
        <v>17114</v>
      </c>
      <c r="AN2929" s="84" t="s">
        <v>17115</v>
      </c>
      <c r="AO2929" s="84" t="s">
        <v>17116</v>
      </c>
      <c r="AP2929" s="84" t="s">
        <v>748</v>
      </c>
      <c r="AQ2929" s="84" t="s">
        <v>122</v>
      </c>
      <c r="AR2929" s="85">
        <v>1</v>
      </c>
      <c r="AS2929" s="86">
        <v>0.5</v>
      </c>
      <c r="AT2929" s="86">
        <v>1E-3</v>
      </c>
      <c r="AU2929" s="86">
        <v>0.5</v>
      </c>
      <c r="AV2929" s="84" t="s">
        <v>8</v>
      </c>
      <c r="AW2929" s="86">
        <v>54</v>
      </c>
      <c r="AX2929" s="84" t="s">
        <v>68</v>
      </c>
      <c r="AY2929" s="84" t="s">
        <v>68</v>
      </c>
      <c r="AZ2929" s="84" t="s">
        <v>68</v>
      </c>
      <c r="BA2929" s="84" t="s">
        <v>68</v>
      </c>
      <c r="BB2929" s="84" t="s">
        <v>68</v>
      </c>
      <c r="BC2929" s="84" t="s">
        <v>405</v>
      </c>
      <c r="BD2929" s="84" t="s">
        <v>406</v>
      </c>
      <c r="BE2929" s="84" t="s">
        <v>407</v>
      </c>
      <c r="BF2929" s="84" t="s">
        <v>122</v>
      </c>
      <c r="BG2929" s="84" t="s">
        <v>69</v>
      </c>
      <c r="BH2929" s="92" t="s">
        <v>17117</v>
      </c>
      <c r="BI2929" s="84" t="s">
        <v>122</v>
      </c>
      <c r="BJ2929" s="84" t="s">
        <v>17118</v>
      </c>
      <c r="BK2929" s="84" t="s">
        <v>75</v>
      </c>
      <c r="BL2929" s="84" t="s">
        <v>122</v>
      </c>
      <c r="BM2929" s="84" t="s">
        <v>406</v>
      </c>
      <c r="BN2929" s="84" t="s">
        <v>70</v>
      </c>
      <c r="BO2929" s="84" t="s">
        <v>71</v>
      </c>
      <c r="BP2929" s="84" t="s">
        <v>122</v>
      </c>
      <c r="BQ2929" s="84" t="s">
        <v>163</v>
      </c>
    </row>
    <row r="2930" spans="1:69" ht="14.4" customHeight="1" x14ac:dyDescent="0.3">
      <c r="A2930" s="40" t="str">
        <f t="shared" si="1267"/>
        <v>2025-09-21</v>
      </c>
      <c r="B2930" s="40" t="str">
        <f t="shared" si="1268"/>
        <v>SYD</v>
      </c>
      <c r="C2930" s="39" t="str">
        <f t="shared" si="1269"/>
        <v>98812563666</v>
      </c>
      <c r="D2930" s="41" t="str">
        <f t="shared" si="1270"/>
        <v>PKR253672264</v>
      </c>
      <c r="E2930" s="41" t="str">
        <f t="shared" si="1271"/>
        <v>596421497445</v>
      </c>
      <c r="F2930" s="39" t="str">
        <f t="shared" si="1272"/>
        <v>2256516</v>
      </c>
      <c r="G2930" s="39" t="str">
        <f t="shared" si="1273"/>
        <v>WISE EXPRESS (CNC INTL)</v>
      </c>
      <c r="H2930" s="41" t="str">
        <f t="shared" si="1274"/>
        <v>김진숙</v>
      </c>
      <c r="I2930" s="39" t="str">
        <f t="shared" si="1275"/>
        <v>39210</v>
      </c>
      <c r="J2930" s="52" t="str">
        <f t="shared" si="1276"/>
        <v/>
      </c>
      <c r="K2930" s="75">
        <f t="shared" si="1277"/>
        <v>1</v>
      </c>
      <c r="L2930" s="76">
        <f t="shared" si="1278"/>
        <v>0.5</v>
      </c>
      <c r="M2930" s="76">
        <f t="shared" si="1279"/>
        <v>1E-3</v>
      </c>
      <c r="N2930" s="76">
        <f t="shared" si="1280"/>
        <v>0.5</v>
      </c>
      <c r="O2930" s="42">
        <f t="shared" si="1281"/>
        <v>0.5</v>
      </c>
      <c r="P2930" s="39" t="str">
        <f t="shared" si="1282"/>
        <v>일반(목록배제,Normal-Manifest Exception)</v>
      </c>
      <c r="Q2930" s="72">
        <f t="shared" si="1283"/>
        <v>90</v>
      </c>
      <c r="R2930" s="43" t="str">
        <f t="shared" si="1284"/>
        <v>OZ602</v>
      </c>
      <c r="S2930" s="82" t="str">
        <f t="shared" si="1285"/>
        <v/>
      </c>
      <c r="T2930" s="40">
        <f t="shared" si="1286"/>
        <v>45921</v>
      </c>
      <c r="U2930" s="44">
        <v>2500</v>
      </c>
      <c r="V2930" s="44">
        <f t="shared" si="1287"/>
        <v>0</v>
      </c>
      <c r="W2930" s="77">
        <f t="shared" si="1288"/>
        <v>2500</v>
      </c>
      <c r="X2930" s="78">
        <f t="shared" si="1289"/>
        <v>0</v>
      </c>
      <c r="Y2930" s="44" cm="1">
        <f t="array" ref="Y2930">_xlfn.IFNA(_xlfn.IFS(AND(Q2930&gt;=2000, Q2930&lt;3000), 10000, AND(Q2930&gt;=3000, Q2930&lt;4000), 15000, AND(Q2930&gt;=4000, Q2930&lt;5000), 20000, AND(Q2930&gt;=5000), 25000),0)</f>
        <v>0</v>
      </c>
      <c r="Z2930" s="91">
        <f t="shared" si="1290"/>
        <v>300</v>
      </c>
      <c r="AA2930" s="44">
        <f t="shared" si="1291"/>
        <v>0</v>
      </c>
      <c r="AB2930" s="44"/>
      <c r="AC2930" s="44"/>
      <c r="AD2930" s="44"/>
      <c r="AE2930" s="44">
        <f>VLOOKUP(O2930,정산업데이트!$A$6:$B$12,2,10)</f>
        <v>0</v>
      </c>
      <c r="AF2930" s="44"/>
      <c r="AG2930" s="79">
        <f t="shared" si="1292"/>
        <v>300</v>
      </c>
      <c r="AH2930" s="80">
        <f t="shared" si="1293"/>
        <v>2800</v>
      </c>
      <c r="AI2930" s="93"/>
      <c r="AJ2930" s="84" t="s">
        <v>16026</v>
      </c>
      <c r="AK2930" s="84" t="s">
        <v>73</v>
      </c>
      <c r="AL2930" s="84" t="s">
        <v>16027</v>
      </c>
      <c r="AM2930" s="84" t="s">
        <v>17119</v>
      </c>
      <c r="AN2930" s="84" t="s">
        <v>14269</v>
      </c>
      <c r="AO2930" s="84" t="s">
        <v>17120</v>
      </c>
      <c r="AP2930" s="84" t="s">
        <v>17121</v>
      </c>
      <c r="AQ2930" s="84" t="s">
        <v>122</v>
      </c>
      <c r="AR2930" s="85">
        <v>1</v>
      </c>
      <c r="AS2930" s="86">
        <v>0.5</v>
      </c>
      <c r="AT2930" s="86">
        <v>1E-3</v>
      </c>
      <c r="AU2930" s="86">
        <v>0.5</v>
      </c>
      <c r="AV2930" s="84" t="s">
        <v>8</v>
      </c>
      <c r="AW2930" s="86">
        <v>90</v>
      </c>
      <c r="AX2930" s="84" t="s">
        <v>68</v>
      </c>
      <c r="AY2930" s="84" t="s">
        <v>68</v>
      </c>
      <c r="AZ2930" s="84" t="s">
        <v>68</v>
      </c>
      <c r="BA2930" s="84" t="s">
        <v>68</v>
      </c>
      <c r="BB2930" s="84" t="s">
        <v>68</v>
      </c>
      <c r="BC2930" s="84" t="s">
        <v>405</v>
      </c>
      <c r="BD2930" s="84" t="s">
        <v>406</v>
      </c>
      <c r="BE2930" s="84" t="s">
        <v>407</v>
      </c>
      <c r="BF2930" s="84" t="s">
        <v>122</v>
      </c>
      <c r="BG2930" s="84" t="s">
        <v>69</v>
      </c>
      <c r="BH2930" s="92" t="s">
        <v>17122</v>
      </c>
      <c r="BI2930" s="84" t="s">
        <v>122</v>
      </c>
      <c r="BJ2930" s="84" t="s">
        <v>17123</v>
      </c>
      <c r="BK2930" s="84" t="s">
        <v>75</v>
      </c>
      <c r="BL2930" s="84" t="s">
        <v>122</v>
      </c>
      <c r="BM2930" s="84" t="s">
        <v>406</v>
      </c>
      <c r="BN2930" s="84" t="s">
        <v>70</v>
      </c>
      <c r="BO2930" s="84" t="s">
        <v>71</v>
      </c>
      <c r="BP2930" s="84" t="s">
        <v>122</v>
      </c>
      <c r="BQ2930" s="84" t="s">
        <v>163</v>
      </c>
    </row>
    <row r="2931" spans="1:69" ht="14.4" customHeight="1" x14ac:dyDescent="0.3">
      <c r="A2931" s="40" t="str">
        <f t="shared" si="1267"/>
        <v>2025-09-21</v>
      </c>
      <c r="B2931" s="40" t="str">
        <f t="shared" si="1268"/>
        <v>SYD</v>
      </c>
      <c r="C2931" s="39" t="str">
        <f t="shared" si="1269"/>
        <v>98812563666</v>
      </c>
      <c r="D2931" s="41" t="str">
        <f t="shared" si="1270"/>
        <v>PKR253672265</v>
      </c>
      <c r="E2931" s="41" t="str">
        <f t="shared" si="1271"/>
        <v>596421497456</v>
      </c>
      <c r="F2931" s="39" t="str">
        <f t="shared" si="1272"/>
        <v>2256516</v>
      </c>
      <c r="G2931" s="39" t="str">
        <f t="shared" si="1273"/>
        <v>WISE EXPRESS (CNC INTL)</v>
      </c>
      <c r="H2931" s="41" t="str">
        <f t="shared" si="1274"/>
        <v>이화영</v>
      </c>
      <c r="I2931" s="39" t="str">
        <f t="shared" si="1275"/>
        <v>06663</v>
      </c>
      <c r="J2931" s="52" t="str">
        <f t="shared" si="1276"/>
        <v/>
      </c>
      <c r="K2931" s="75">
        <f t="shared" si="1277"/>
        <v>1</v>
      </c>
      <c r="L2931" s="76">
        <f t="shared" si="1278"/>
        <v>0.5</v>
      </c>
      <c r="M2931" s="76">
        <f t="shared" si="1279"/>
        <v>1E-3</v>
      </c>
      <c r="N2931" s="76">
        <f t="shared" si="1280"/>
        <v>0.5</v>
      </c>
      <c r="O2931" s="42">
        <f t="shared" si="1281"/>
        <v>0.5</v>
      </c>
      <c r="P2931" s="39" t="str">
        <f t="shared" si="1282"/>
        <v>일반(목록배제,Normal-Manifest Exception)</v>
      </c>
      <c r="Q2931" s="72">
        <f t="shared" si="1283"/>
        <v>54</v>
      </c>
      <c r="R2931" s="43" t="str">
        <f t="shared" si="1284"/>
        <v>OZ602</v>
      </c>
      <c r="S2931" s="82" t="str">
        <f t="shared" si="1285"/>
        <v/>
      </c>
      <c r="T2931" s="40">
        <f t="shared" si="1286"/>
        <v>45921</v>
      </c>
      <c r="U2931" s="44">
        <v>2500</v>
      </c>
      <c r="V2931" s="44">
        <f t="shared" si="1287"/>
        <v>0</v>
      </c>
      <c r="W2931" s="77">
        <f t="shared" si="1288"/>
        <v>2500</v>
      </c>
      <c r="X2931" s="78">
        <f t="shared" si="1289"/>
        <v>0</v>
      </c>
      <c r="Y2931" s="44" cm="1">
        <f t="array" ref="Y2931">_xlfn.IFNA(_xlfn.IFS(AND(Q2931&gt;=2000, Q2931&lt;3000), 10000, AND(Q2931&gt;=3000, Q2931&lt;4000), 15000, AND(Q2931&gt;=4000, Q2931&lt;5000), 20000, AND(Q2931&gt;=5000), 25000),0)</f>
        <v>0</v>
      </c>
      <c r="Z2931" s="91">
        <f t="shared" si="1290"/>
        <v>300</v>
      </c>
      <c r="AA2931" s="44">
        <f t="shared" si="1291"/>
        <v>0</v>
      </c>
      <c r="AB2931" s="44"/>
      <c r="AC2931" s="44"/>
      <c r="AD2931" s="44"/>
      <c r="AE2931" s="44">
        <f>VLOOKUP(O2931,정산업데이트!$A$6:$B$12,2,10)</f>
        <v>0</v>
      </c>
      <c r="AF2931" s="44"/>
      <c r="AG2931" s="79">
        <f t="shared" si="1292"/>
        <v>300</v>
      </c>
      <c r="AH2931" s="80">
        <f t="shared" si="1293"/>
        <v>2800</v>
      </c>
      <c r="AJ2931" s="84" t="s">
        <v>16026</v>
      </c>
      <c r="AK2931" s="84" t="s">
        <v>73</v>
      </c>
      <c r="AL2931" s="84" t="s">
        <v>16027</v>
      </c>
      <c r="AM2931" s="84" t="s">
        <v>17124</v>
      </c>
      <c r="AN2931" s="84" t="s">
        <v>17125</v>
      </c>
      <c r="AO2931" s="84" t="s">
        <v>17126</v>
      </c>
      <c r="AP2931" s="84" t="s">
        <v>1573</v>
      </c>
      <c r="AQ2931" s="84" t="s">
        <v>122</v>
      </c>
      <c r="AR2931" s="85">
        <v>1</v>
      </c>
      <c r="AS2931" s="86">
        <v>0.5</v>
      </c>
      <c r="AT2931" s="86">
        <v>1E-3</v>
      </c>
      <c r="AU2931" s="86">
        <v>0.5</v>
      </c>
      <c r="AV2931" s="84" t="s">
        <v>8</v>
      </c>
      <c r="AW2931" s="86">
        <v>54</v>
      </c>
      <c r="AX2931" s="84" t="s">
        <v>68</v>
      </c>
      <c r="AY2931" s="84" t="s">
        <v>68</v>
      </c>
      <c r="AZ2931" s="84" t="s">
        <v>68</v>
      </c>
      <c r="BA2931" s="84" t="s">
        <v>68</v>
      </c>
      <c r="BB2931" s="84" t="s">
        <v>68</v>
      </c>
      <c r="BC2931" s="84" t="s">
        <v>405</v>
      </c>
      <c r="BD2931" s="84" t="s">
        <v>406</v>
      </c>
      <c r="BE2931" s="84" t="s">
        <v>407</v>
      </c>
      <c r="BF2931" s="84" t="s">
        <v>122</v>
      </c>
      <c r="BG2931" s="84" t="s">
        <v>69</v>
      </c>
      <c r="BH2931" s="92" t="s">
        <v>17127</v>
      </c>
      <c r="BI2931" s="84" t="s">
        <v>122</v>
      </c>
      <c r="BJ2931" s="84" t="s">
        <v>17128</v>
      </c>
      <c r="BK2931" s="84" t="s">
        <v>75</v>
      </c>
      <c r="BL2931" s="84" t="s">
        <v>122</v>
      </c>
      <c r="BM2931" s="84" t="s">
        <v>406</v>
      </c>
      <c r="BN2931" s="84" t="s">
        <v>70</v>
      </c>
      <c r="BO2931" s="84" t="s">
        <v>71</v>
      </c>
      <c r="BP2931" s="84" t="s">
        <v>122</v>
      </c>
      <c r="BQ2931" s="84" t="s">
        <v>163</v>
      </c>
    </row>
    <row r="2932" spans="1:69" ht="14.4" customHeight="1" x14ac:dyDescent="0.3">
      <c r="A2932" s="40" t="str">
        <f t="shared" si="1267"/>
        <v>2025-09-21</v>
      </c>
      <c r="B2932" s="40" t="str">
        <f t="shared" si="1268"/>
        <v>SYD</v>
      </c>
      <c r="C2932" s="39" t="str">
        <f t="shared" si="1269"/>
        <v>98812563666</v>
      </c>
      <c r="D2932" s="41" t="str">
        <f t="shared" si="1270"/>
        <v>PKR253672266</v>
      </c>
      <c r="E2932" s="41" t="str">
        <f t="shared" si="1271"/>
        <v>596421497460</v>
      </c>
      <c r="F2932" s="39" t="str">
        <f t="shared" si="1272"/>
        <v>2256516</v>
      </c>
      <c r="G2932" s="39" t="str">
        <f t="shared" si="1273"/>
        <v>WISE EXPRESS (CNC INTL)</v>
      </c>
      <c r="H2932" s="41" t="str">
        <f t="shared" si="1274"/>
        <v>이솔아</v>
      </c>
      <c r="I2932" s="39" t="str">
        <f t="shared" si="1275"/>
        <v>18125</v>
      </c>
      <c r="J2932" s="52" t="str">
        <f t="shared" si="1276"/>
        <v/>
      </c>
      <c r="K2932" s="75">
        <f t="shared" si="1277"/>
        <v>1</v>
      </c>
      <c r="L2932" s="76">
        <f t="shared" si="1278"/>
        <v>0.5</v>
      </c>
      <c r="M2932" s="76">
        <f t="shared" si="1279"/>
        <v>1E-3</v>
      </c>
      <c r="N2932" s="76">
        <f t="shared" si="1280"/>
        <v>0.5</v>
      </c>
      <c r="O2932" s="42">
        <f t="shared" si="1281"/>
        <v>0.5</v>
      </c>
      <c r="P2932" s="39" t="str">
        <f t="shared" si="1282"/>
        <v>일반(목록배제,Normal-Manifest Exception)</v>
      </c>
      <c r="Q2932" s="72">
        <f t="shared" si="1283"/>
        <v>17</v>
      </c>
      <c r="R2932" s="43" t="str">
        <f t="shared" si="1284"/>
        <v>OZ602</v>
      </c>
      <c r="S2932" s="82" t="str">
        <f t="shared" si="1285"/>
        <v/>
      </c>
      <c r="T2932" s="40">
        <f t="shared" si="1286"/>
        <v>45921</v>
      </c>
      <c r="U2932" s="44">
        <v>2500</v>
      </c>
      <c r="V2932" s="44">
        <f t="shared" si="1287"/>
        <v>0</v>
      </c>
      <c r="W2932" s="77">
        <f t="shared" si="1288"/>
        <v>2500</v>
      </c>
      <c r="X2932" s="78">
        <f t="shared" si="1289"/>
        <v>0</v>
      </c>
      <c r="Y2932" s="44" cm="1">
        <f t="array" ref="Y2932">_xlfn.IFNA(_xlfn.IFS(AND(Q2932&gt;=2000, Q2932&lt;3000), 10000, AND(Q2932&gt;=3000, Q2932&lt;4000), 15000, AND(Q2932&gt;=4000, Q2932&lt;5000), 20000, AND(Q2932&gt;=5000), 25000),0)</f>
        <v>0</v>
      </c>
      <c r="Z2932" s="91">
        <f t="shared" si="1290"/>
        <v>300</v>
      </c>
      <c r="AA2932" s="44">
        <f t="shared" si="1291"/>
        <v>0</v>
      </c>
      <c r="AB2932" s="44"/>
      <c r="AC2932" s="44"/>
      <c r="AD2932" s="44"/>
      <c r="AE2932" s="44">
        <f>VLOOKUP(O2932,정산업데이트!$A$6:$B$12,2,10)</f>
        <v>0</v>
      </c>
      <c r="AF2932" s="44"/>
      <c r="AG2932" s="79">
        <f t="shared" si="1292"/>
        <v>300</v>
      </c>
      <c r="AH2932" s="80">
        <f t="shared" si="1293"/>
        <v>2800</v>
      </c>
      <c r="AI2932" s="93"/>
      <c r="AJ2932" s="84" t="s">
        <v>16026</v>
      </c>
      <c r="AK2932" s="84" t="s">
        <v>73</v>
      </c>
      <c r="AL2932" s="84" t="s">
        <v>16027</v>
      </c>
      <c r="AM2932" s="84" t="s">
        <v>17129</v>
      </c>
      <c r="AN2932" s="84" t="s">
        <v>17130</v>
      </c>
      <c r="AO2932" s="84" t="s">
        <v>17131</v>
      </c>
      <c r="AP2932" s="84" t="s">
        <v>2041</v>
      </c>
      <c r="AQ2932" s="84" t="s">
        <v>122</v>
      </c>
      <c r="AR2932" s="85">
        <v>1</v>
      </c>
      <c r="AS2932" s="86">
        <v>0.5</v>
      </c>
      <c r="AT2932" s="86">
        <v>1E-3</v>
      </c>
      <c r="AU2932" s="86">
        <v>0.5</v>
      </c>
      <c r="AV2932" s="84" t="s">
        <v>8</v>
      </c>
      <c r="AW2932" s="86">
        <v>17</v>
      </c>
      <c r="AX2932" s="84" t="s">
        <v>68</v>
      </c>
      <c r="AY2932" s="84" t="s">
        <v>68</v>
      </c>
      <c r="AZ2932" s="84" t="s">
        <v>68</v>
      </c>
      <c r="BA2932" s="84" t="s">
        <v>68</v>
      </c>
      <c r="BB2932" s="84" t="s">
        <v>68</v>
      </c>
      <c r="BC2932" s="84" t="s">
        <v>405</v>
      </c>
      <c r="BD2932" s="84" t="s">
        <v>406</v>
      </c>
      <c r="BE2932" s="84" t="s">
        <v>430</v>
      </c>
      <c r="BF2932" s="84" t="s">
        <v>122</v>
      </c>
      <c r="BG2932" s="84" t="s">
        <v>69</v>
      </c>
      <c r="BH2932" s="92" t="s">
        <v>17132</v>
      </c>
      <c r="BI2932" s="84" t="s">
        <v>122</v>
      </c>
      <c r="BJ2932" s="84" t="s">
        <v>17133</v>
      </c>
      <c r="BK2932" s="84" t="s">
        <v>75</v>
      </c>
      <c r="BL2932" s="84" t="s">
        <v>122</v>
      </c>
      <c r="BM2932" s="84" t="s">
        <v>406</v>
      </c>
      <c r="BN2932" s="84" t="s">
        <v>70</v>
      </c>
      <c r="BO2932" s="84" t="s">
        <v>71</v>
      </c>
      <c r="BP2932" s="84" t="s">
        <v>122</v>
      </c>
      <c r="BQ2932" s="84" t="s">
        <v>163</v>
      </c>
    </row>
    <row r="2933" spans="1:69" ht="14.4" customHeight="1" x14ac:dyDescent="0.3">
      <c r="A2933" s="40" t="str">
        <f t="shared" si="1267"/>
        <v>2025-09-21</v>
      </c>
      <c r="B2933" s="40" t="str">
        <f t="shared" si="1268"/>
        <v>SYD</v>
      </c>
      <c r="C2933" s="39" t="str">
        <f t="shared" si="1269"/>
        <v>98812563666</v>
      </c>
      <c r="D2933" s="41" t="str">
        <f t="shared" si="1270"/>
        <v>PKR253672267</v>
      </c>
      <c r="E2933" s="41" t="str">
        <f t="shared" si="1271"/>
        <v>596421497471</v>
      </c>
      <c r="F2933" s="39" t="str">
        <f t="shared" si="1272"/>
        <v>2256516</v>
      </c>
      <c r="G2933" s="39" t="str">
        <f t="shared" si="1273"/>
        <v>WISE EXPRESS (CNC INTL)</v>
      </c>
      <c r="H2933" s="41" t="str">
        <f t="shared" si="1274"/>
        <v>유희영</v>
      </c>
      <c r="I2933" s="39" t="str">
        <f t="shared" si="1275"/>
        <v>12552</v>
      </c>
      <c r="J2933" s="52" t="str">
        <f t="shared" si="1276"/>
        <v/>
      </c>
      <c r="K2933" s="75">
        <f t="shared" si="1277"/>
        <v>1</v>
      </c>
      <c r="L2933" s="76">
        <f t="shared" si="1278"/>
        <v>1</v>
      </c>
      <c r="M2933" s="76">
        <f t="shared" si="1279"/>
        <v>1E-3</v>
      </c>
      <c r="N2933" s="76">
        <f t="shared" si="1280"/>
        <v>1</v>
      </c>
      <c r="O2933" s="42">
        <f t="shared" si="1281"/>
        <v>1</v>
      </c>
      <c r="P2933" s="39" t="str">
        <f t="shared" si="1282"/>
        <v>일반(목록배제,Normal-Manifest Exception)</v>
      </c>
      <c r="Q2933" s="72">
        <f t="shared" si="1283"/>
        <v>21</v>
      </c>
      <c r="R2933" s="43" t="str">
        <f t="shared" si="1284"/>
        <v>OZ602</v>
      </c>
      <c r="S2933" s="82" t="str">
        <f t="shared" si="1285"/>
        <v/>
      </c>
      <c r="T2933" s="40">
        <f t="shared" si="1286"/>
        <v>45921</v>
      </c>
      <c r="U2933" s="44">
        <v>2500</v>
      </c>
      <c r="V2933" s="44">
        <f t="shared" si="1287"/>
        <v>0</v>
      </c>
      <c r="W2933" s="77">
        <f t="shared" si="1288"/>
        <v>2500</v>
      </c>
      <c r="X2933" s="78">
        <f t="shared" si="1289"/>
        <v>0</v>
      </c>
      <c r="Y2933" s="44" cm="1">
        <f t="array" ref="Y2933">_xlfn.IFNA(_xlfn.IFS(AND(Q2933&gt;=2000, Q2933&lt;3000), 10000, AND(Q2933&gt;=3000, Q2933&lt;4000), 15000, AND(Q2933&gt;=4000, Q2933&lt;5000), 20000, AND(Q2933&gt;=5000), 25000),0)</f>
        <v>0</v>
      </c>
      <c r="Z2933" s="91">
        <f t="shared" si="1290"/>
        <v>300</v>
      </c>
      <c r="AA2933" s="44">
        <f t="shared" si="1291"/>
        <v>0</v>
      </c>
      <c r="AB2933" s="44"/>
      <c r="AC2933" s="44"/>
      <c r="AD2933" s="44"/>
      <c r="AE2933" s="44">
        <f>VLOOKUP(O2933,정산업데이트!$A$6:$B$12,2,10)</f>
        <v>0</v>
      </c>
      <c r="AF2933" s="44"/>
      <c r="AG2933" s="79">
        <f t="shared" si="1292"/>
        <v>300</v>
      </c>
      <c r="AH2933" s="80">
        <f t="shared" si="1293"/>
        <v>2800</v>
      </c>
      <c r="AI2933" s="93"/>
      <c r="AJ2933" s="84" t="s">
        <v>16026</v>
      </c>
      <c r="AK2933" s="84" t="s">
        <v>73</v>
      </c>
      <c r="AL2933" s="84" t="s">
        <v>16027</v>
      </c>
      <c r="AM2933" s="84" t="s">
        <v>17134</v>
      </c>
      <c r="AN2933" s="84" t="s">
        <v>17135</v>
      </c>
      <c r="AO2933" s="84" t="s">
        <v>17136</v>
      </c>
      <c r="AP2933" s="84" t="s">
        <v>1434</v>
      </c>
      <c r="AQ2933" s="84" t="s">
        <v>122</v>
      </c>
      <c r="AR2933" s="85">
        <v>1</v>
      </c>
      <c r="AS2933" s="86">
        <v>1</v>
      </c>
      <c r="AT2933" s="86">
        <v>1E-3</v>
      </c>
      <c r="AU2933" s="86">
        <v>1</v>
      </c>
      <c r="AV2933" s="84" t="s">
        <v>8</v>
      </c>
      <c r="AW2933" s="86">
        <v>21</v>
      </c>
      <c r="AX2933" s="84" t="s">
        <v>68</v>
      </c>
      <c r="AY2933" s="84" t="s">
        <v>68</v>
      </c>
      <c r="AZ2933" s="84" t="s">
        <v>68</v>
      </c>
      <c r="BA2933" s="84" t="s">
        <v>68</v>
      </c>
      <c r="BB2933" s="84" t="s">
        <v>68</v>
      </c>
      <c r="BC2933" s="84" t="s">
        <v>405</v>
      </c>
      <c r="BD2933" s="84" t="s">
        <v>406</v>
      </c>
      <c r="BE2933" s="84" t="s">
        <v>17137</v>
      </c>
      <c r="BF2933" s="84" t="s">
        <v>122</v>
      </c>
      <c r="BG2933" s="84" t="s">
        <v>69</v>
      </c>
      <c r="BH2933" s="92" t="s">
        <v>17138</v>
      </c>
      <c r="BI2933" s="84" t="s">
        <v>122</v>
      </c>
      <c r="BJ2933" s="84" t="s">
        <v>17139</v>
      </c>
      <c r="BK2933" s="84" t="s">
        <v>75</v>
      </c>
      <c r="BL2933" s="84" t="s">
        <v>122</v>
      </c>
      <c r="BM2933" s="84" t="s">
        <v>406</v>
      </c>
      <c r="BN2933" s="84" t="s">
        <v>70</v>
      </c>
      <c r="BO2933" s="84" t="s">
        <v>71</v>
      </c>
      <c r="BP2933" s="84" t="s">
        <v>122</v>
      </c>
      <c r="BQ2933" s="84" t="s">
        <v>163</v>
      </c>
    </row>
    <row r="2934" spans="1:69" ht="14.4" customHeight="1" x14ac:dyDescent="0.3">
      <c r="A2934" s="40" t="str">
        <f t="shared" si="1267"/>
        <v>2025-09-21</v>
      </c>
      <c r="B2934" s="40" t="str">
        <f t="shared" si="1268"/>
        <v>SYD</v>
      </c>
      <c r="C2934" s="39" t="str">
        <f t="shared" si="1269"/>
        <v>98812563666</v>
      </c>
      <c r="D2934" s="41" t="str">
        <f t="shared" si="1270"/>
        <v>PKR253672268</v>
      </c>
      <c r="E2934" s="41" t="str">
        <f t="shared" si="1271"/>
        <v>596421497482</v>
      </c>
      <c r="F2934" s="39" t="str">
        <f t="shared" si="1272"/>
        <v>2256516</v>
      </c>
      <c r="G2934" s="39" t="str">
        <f t="shared" si="1273"/>
        <v>WISE EXPRESS (CNC INTL)</v>
      </c>
      <c r="H2934" s="41" t="str">
        <f t="shared" si="1274"/>
        <v>유승희</v>
      </c>
      <c r="I2934" s="39" t="str">
        <f t="shared" si="1275"/>
        <v>51154</v>
      </c>
      <c r="J2934" s="52" t="str">
        <f t="shared" si="1276"/>
        <v/>
      </c>
      <c r="K2934" s="75">
        <f t="shared" si="1277"/>
        <v>1</v>
      </c>
      <c r="L2934" s="76">
        <f t="shared" si="1278"/>
        <v>1</v>
      </c>
      <c r="M2934" s="76">
        <f t="shared" si="1279"/>
        <v>1E-3</v>
      </c>
      <c r="N2934" s="76">
        <f t="shared" si="1280"/>
        <v>1</v>
      </c>
      <c r="O2934" s="42">
        <f t="shared" si="1281"/>
        <v>1</v>
      </c>
      <c r="P2934" s="39" t="str">
        <f t="shared" si="1282"/>
        <v>일반(목록배제,Normal-Manifest Exception)</v>
      </c>
      <c r="Q2934" s="72">
        <f t="shared" si="1283"/>
        <v>72</v>
      </c>
      <c r="R2934" s="43" t="str">
        <f t="shared" si="1284"/>
        <v>OZ602</v>
      </c>
      <c r="S2934" s="82" t="str">
        <f t="shared" si="1285"/>
        <v/>
      </c>
      <c r="T2934" s="40">
        <f t="shared" si="1286"/>
        <v>45921</v>
      </c>
      <c r="U2934" s="44">
        <v>2500</v>
      </c>
      <c r="V2934" s="44">
        <f t="shared" si="1287"/>
        <v>0</v>
      </c>
      <c r="W2934" s="77">
        <f t="shared" si="1288"/>
        <v>2500</v>
      </c>
      <c r="X2934" s="78">
        <f t="shared" si="1289"/>
        <v>0</v>
      </c>
      <c r="Y2934" s="44" cm="1">
        <f t="array" ref="Y2934">_xlfn.IFNA(_xlfn.IFS(AND(Q2934&gt;=2000, Q2934&lt;3000), 10000, AND(Q2934&gt;=3000, Q2934&lt;4000), 15000, AND(Q2934&gt;=4000, Q2934&lt;5000), 20000, AND(Q2934&gt;=5000), 25000),0)</f>
        <v>0</v>
      </c>
      <c r="Z2934" s="91">
        <f t="shared" si="1290"/>
        <v>300</v>
      </c>
      <c r="AA2934" s="44">
        <f t="shared" si="1291"/>
        <v>0</v>
      </c>
      <c r="AB2934" s="44"/>
      <c r="AC2934" s="44"/>
      <c r="AD2934" s="44"/>
      <c r="AE2934" s="44">
        <f>VLOOKUP(O2934,정산업데이트!$A$6:$B$12,2,10)</f>
        <v>0</v>
      </c>
      <c r="AF2934" s="44"/>
      <c r="AG2934" s="79">
        <f t="shared" si="1292"/>
        <v>300</v>
      </c>
      <c r="AH2934" s="80">
        <f t="shared" si="1293"/>
        <v>2800</v>
      </c>
      <c r="AJ2934" s="84" t="s">
        <v>16026</v>
      </c>
      <c r="AK2934" s="84" t="s">
        <v>73</v>
      </c>
      <c r="AL2934" s="84" t="s">
        <v>16027</v>
      </c>
      <c r="AM2934" s="84" t="s">
        <v>17140</v>
      </c>
      <c r="AN2934" s="84" t="s">
        <v>14713</v>
      </c>
      <c r="AO2934" s="84" t="s">
        <v>14714</v>
      </c>
      <c r="AP2934" s="84" t="s">
        <v>17141</v>
      </c>
      <c r="AQ2934" s="84" t="s">
        <v>122</v>
      </c>
      <c r="AR2934" s="85">
        <v>1</v>
      </c>
      <c r="AS2934" s="86">
        <v>1</v>
      </c>
      <c r="AT2934" s="86">
        <v>1E-3</v>
      </c>
      <c r="AU2934" s="86">
        <v>1</v>
      </c>
      <c r="AV2934" s="84" t="s">
        <v>8</v>
      </c>
      <c r="AW2934" s="86">
        <v>72</v>
      </c>
      <c r="AX2934" s="84" t="s">
        <v>68</v>
      </c>
      <c r="AY2934" s="84" t="s">
        <v>68</v>
      </c>
      <c r="AZ2934" s="84" t="s">
        <v>68</v>
      </c>
      <c r="BA2934" s="84" t="s">
        <v>68</v>
      </c>
      <c r="BB2934" s="84" t="s">
        <v>68</v>
      </c>
      <c r="BC2934" s="84" t="s">
        <v>405</v>
      </c>
      <c r="BD2934" s="84" t="s">
        <v>406</v>
      </c>
      <c r="BE2934" s="84" t="s">
        <v>467</v>
      </c>
      <c r="BF2934" s="84" t="s">
        <v>122</v>
      </c>
      <c r="BG2934" s="84" t="s">
        <v>69</v>
      </c>
      <c r="BH2934" s="92" t="s">
        <v>17142</v>
      </c>
      <c r="BI2934" s="84" t="s">
        <v>122</v>
      </c>
      <c r="BJ2934" s="84" t="s">
        <v>17143</v>
      </c>
      <c r="BK2934" s="84" t="s">
        <v>75</v>
      </c>
      <c r="BL2934" s="84" t="s">
        <v>122</v>
      </c>
      <c r="BM2934" s="84" t="s">
        <v>406</v>
      </c>
      <c r="BN2934" s="84" t="s">
        <v>70</v>
      </c>
      <c r="BO2934" s="84" t="s">
        <v>71</v>
      </c>
      <c r="BP2934" s="84" t="s">
        <v>122</v>
      </c>
      <c r="BQ2934" s="84" t="s">
        <v>163</v>
      </c>
    </row>
    <row r="2935" spans="1:69" ht="14.4" customHeight="1" x14ac:dyDescent="0.3">
      <c r="A2935" s="40" t="str">
        <f t="shared" si="1267"/>
        <v>2025-09-21</v>
      </c>
      <c r="B2935" s="40" t="str">
        <f t="shared" si="1268"/>
        <v>SYD</v>
      </c>
      <c r="C2935" s="39" t="str">
        <f t="shared" si="1269"/>
        <v>98812563666</v>
      </c>
      <c r="D2935" s="41" t="str">
        <f t="shared" si="1270"/>
        <v>PKR253672269</v>
      </c>
      <c r="E2935" s="41" t="str">
        <f t="shared" si="1271"/>
        <v>596421497493</v>
      </c>
      <c r="F2935" s="39" t="str">
        <f t="shared" si="1272"/>
        <v>2256516</v>
      </c>
      <c r="G2935" s="39" t="str">
        <f t="shared" si="1273"/>
        <v>WISE EXPRESS (CNC INTL)</v>
      </c>
      <c r="H2935" s="41" t="str">
        <f t="shared" si="1274"/>
        <v>이연원</v>
      </c>
      <c r="I2935" s="39" t="str">
        <f t="shared" si="1275"/>
        <v>12765</v>
      </c>
      <c r="J2935" s="52" t="str">
        <f t="shared" si="1276"/>
        <v/>
      </c>
      <c r="K2935" s="75">
        <f t="shared" si="1277"/>
        <v>1</v>
      </c>
      <c r="L2935" s="76">
        <f t="shared" si="1278"/>
        <v>1</v>
      </c>
      <c r="M2935" s="76">
        <f t="shared" si="1279"/>
        <v>1E-3</v>
      </c>
      <c r="N2935" s="76">
        <f t="shared" si="1280"/>
        <v>1</v>
      </c>
      <c r="O2935" s="42">
        <f t="shared" si="1281"/>
        <v>1</v>
      </c>
      <c r="P2935" s="39" t="str">
        <f t="shared" si="1282"/>
        <v>목록(Manifest)</v>
      </c>
      <c r="Q2935" s="72">
        <f t="shared" si="1283"/>
        <v>31</v>
      </c>
      <c r="R2935" s="43" t="str">
        <f t="shared" si="1284"/>
        <v>OZ602</v>
      </c>
      <c r="S2935" s="82" t="str">
        <f t="shared" si="1285"/>
        <v/>
      </c>
      <c r="T2935" s="40">
        <f t="shared" si="1286"/>
        <v>45921</v>
      </c>
      <c r="U2935" s="44">
        <v>2500</v>
      </c>
      <c r="V2935" s="44">
        <f t="shared" si="1287"/>
        <v>0</v>
      </c>
      <c r="W2935" s="77">
        <f t="shared" si="1288"/>
        <v>2500</v>
      </c>
      <c r="X2935" s="78">
        <f t="shared" si="1289"/>
        <v>0</v>
      </c>
      <c r="Y2935" s="44" cm="1">
        <f t="array" ref="Y2935">_xlfn.IFNA(_xlfn.IFS(AND(Q2935&gt;=2000, Q2935&lt;3000), 10000, AND(Q2935&gt;=3000, Q2935&lt;4000), 15000, AND(Q2935&gt;=4000, Q2935&lt;5000), 20000, AND(Q2935&gt;=5000), 25000),0)</f>
        <v>0</v>
      </c>
      <c r="Z2935" s="91">
        <f t="shared" si="1290"/>
        <v>0</v>
      </c>
      <c r="AA2935" s="44">
        <f t="shared" si="1291"/>
        <v>0</v>
      </c>
      <c r="AB2935" s="44"/>
      <c r="AC2935" s="44"/>
      <c r="AD2935" s="44"/>
      <c r="AE2935" s="44">
        <f>VLOOKUP(O2935,정산업데이트!$A$6:$B$12,2,10)</f>
        <v>0</v>
      </c>
      <c r="AF2935" s="44"/>
      <c r="AG2935" s="79">
        <f t="shared" si="1292"/>
        <v>0</v>
      </c>
      <c r="AH2935" s="80">
        <f t="shared" si="1293"/>
        <v>2500</v>
      </c>
      <c r="AI2935" s="93"/>
      <c r="AJ2935" s="84" t="s">
        <v>16026</v>
      </c>
      <c r="AK2935" s="84" t="s">
        <v>73</v>
      </c>
      <c r="AL2935" s="84" t="s">
        <v>16027</v>
      </c>
      <c r="AM2935" s="84" t="s">
        <v>17144</v>
      </c>
      <c r="AN2935" s="84" t="s">
        <v>17145</v>
      </c>
      <c r="AO2935" s="84" t="s">
        <v>17146</v>
      </c>
      <c r="AP2935" s="84" t="s">
        <v>10072</v>
      </c>
      <c r="AQ2935" s="84" t="s">
        <v>122</v>
      </c>
      <c r="AR2935" s="85">
        <v>1</v>
      </c>
      <c r="AS2935" s="86">
        <v>1</v>
      </c>
      <c r="AT2935" s="86">
        <v>1E-3</v>
      </c>
      <c r="AU2935" s="86">
        <v>1</v>
      </c>
      <c r="AV2935" s="84" t="s">
        <v>7</v>
      </c>
      <c r="AW2935" s="86">
        <v>31</v>
      </c>
      <c r="AX2935" s="84" t="s">
        <v>68</v>
      </c>
      <c r="AY2935" s="84" t="s">
        <v>68</v>
      </c>
      <c r="AZ2935" s="84" t="s">
        <v>68</v>
      </c>
      <c r="BA2935" s="84" t="s">
        <v>68</v>
      </c>
      <c r="BB2935" s="84" t="s">
        <v>68</v>
      </c>
      <c r="BC2935" s="84" t="s">
        <v>405</v>
      </c>
      <c r="BD2935" s="84" t="s">
        <v>406</v>
      </c>
      <c r="BE2935" s="84" t="s">
        <v>562</v>
      </c>
      <c r="BF2935" s="84" t="s">
        <v>122</v>
      </c>
      <c r="BG2935" s="84" t="s">
        <v>69</v>
      </c>
      <c r="BH2935" s="92" t="s">
        <v>17147</v>
      </c>
      <c r="BI2935" s="84" t="s">
        <v>122</v>
      </c>
      <c r="BJ2935" s="84" t="s">
        <v>17148</v>
      </c>
      <c r="BK2935" s="84" t="s">
        <v>75</v>
      </c>
      <c r="BL2935" s="84" t="s">
        <v>122</v>
      </c>
      <c r="BM2935" s="84" t="s">
        <v>406</v>
      </c>
      <c r="BN2935" s="84" t="s">
        <v>70</v>
      </c>
      <c r="BO2935" s="84" t="s">
        <v>71</v>
      </c>
      <c r="BP2935" s="84" t="s">
        <v>122</v>
      </c>
      <c r="BQ2935" s="84" t="s">
        <v>163</v>
      </c>
    </row>
    <row r="2936" spans="1:69" ht="14.4" customHeight="1" x14ac:dyDescent="0.3">
      <c r="A2936" s="40" t="str">
        <f t="shared" si="1267"/>
        <v>2025-09-21</v>
      </c>
      <c r="B2936" s="40" t="str">
        <f t="shared" si="1268"/>
        <v>SYD</v>
      </c>
      <c r="C2936" s="39" t="str">
        <f t="shared" si="1269"/>
        <v>98812563666</v>
      </c>
      <c r="D2936" s="41" t="str">
        <f t="shared" si="1270"/>
        <v>PKR253661292</v>
      </c>
      <c r="E2936" s="41" t="str">
        <f t="shared" si="1271"/>
        <v>596421494634</v>
      </c>
      <c r="F2936" s="39" t="str">
        <f t="shared" si="1272"/>
        <v>2254243</v>
      </c>
      <c r="G2936" s="39" t="str">
        <f t="shared" si="1273"/>
        <v>WISE EXPRESS(NATUREGOOD)</v>
      </c>
      <c r="H2936" s="41" t="str">
        <f t="shared" si="1274"/>
        <v>성옥임</v>
      </c>
      <c r="I2936" s="39" t="str">
        <f t="shared" si="1275"/>
        <v>46228</v>
      </c>
      <c r="J2936" s="52" t="str">
        <f t="shared" si="1276"/>
        <v/>
      </c>
      <c r="K2936" s="75">
        <f t="shared" si="1277"/>
        <v>1</v>
      </c>
      <c r="L2936" s="76">
        <f t="shared" si="1278"/>
        <v>3</v>
      </c>
      <c r="M2936" s="76">
        <f t="shared" si="1279"/>
        <v>1E-3</v>
      </c>
      <c r="N2936" s="76">
        <f t="shared" si="1280"/>
        <v>3</v>
      </c>
      <c r="O2936" s="42">
        <f t="shared" si="1281"/>
        <v>3</v>
      </c>
      <c r="P2936" s="39" t="str">
        <f t="shared" si="1282"/>
        <v>일반(목록배제,Normal-Manifest Exception)</v>
      </c>
      <c r="Q2936" s="72">
        <f t="shared" si="1283"/>
        <v>89.775000000000006</v>
      </c>
      <c r="R2936" s="43" t="str">
        <f t="shared" si="1284"/>
        <v>OZ602</v>
      </c>
      <c r="S2936" s="82" t="str">
        <f t="shared" si="1285"/>
        <v/>
      </c>
      <c r="T2936" s="40">
        <f t="shared" si="1286"/>
        <v>45921</v>
      </c>
      <c r="U2936" s="44">
        <v>2500</v>
      </c>
      <c r="V2936" s="44">
        <f t="shared" si="1287"/>
        <v>0</v>
      </c>
      <c r="W2936" s="77">
        <f t="shared" si="1288"/>
        <v>2500</v>
      </c>
      <c r="X2936" s="78">
        <f t="shared" si="1289"/>
        <v>0</v>
      </c>
      <c r="Y2936" s="44" cm="1">
        <f t="array" ref="Y2936">_xlfn.IFNA(_xlfn.IFS(AND(Q2936&gt;=2000, Q2936&lt;3000), 10000, AND(Q2936&gt;=3000, Q2936&lt;4000), 15000, AND(Q2936&gt;=4000, Q2936&lt;5000), 20000, AND(Q2936&gt;=5000), 25000),0)</f>
        <v>0</v>
      </c>
      <c r="Z2936" s="91">
        <f t="shared" si="1290"/>
        <v>300</v>
      </c>
      <c r="AA2936" s="44">
        <f t="shared" si="1291"/>
        <v>0</v>
      </c>
      <c r="AB2936" s="44"/>
      <c r="AC2936" s="44"/>
      <c r="AD2936" s="44"/>
      <c r="AE2936" s="44">
        <f>VLOOKUP(O2936,정산업데이트!$A$6:$B$12,2,10)</f>
        <v>0</v>
      </c>
      <c r="AF2936" s="44"/>
      <c r="AG2936" s="79">
        <f t="shared" si="1292"/>
        <v>300</v>
      </c>
      <c r="AH2936" s="80">
        <f t="shared" si="1293"/>
        <v>2800</v>
      </c>
      <c r="AI2936" s="93"/>
      <c r="AJ2936" s="84" t="s">
        <v>16026</v>
      </c>
      <c r="AK2936" s="84" t="s">
        <v>73</v>
      </c>
      <c r="AL2936" s="84" t="s">
        <v>16027</v>
      </c>
      <c r="AM2936" s="84" t="s">
        <v>17149</v>
      </c>
      <c r="AN2936" s="84" t="s">
        <v>17150</v>
      </c>
      <c r="AO2936" s="84" t="s">
        <v>17151</v>
      </c>
      <c r="AP2936" s="84" t="s">
        <v>895</v>
      </c>
      <c r="AQ2936" s="84" t="s">
        <v>122</v>
      </c>
      <c r="AR2936" s="85">
        <v>1</v>
      </c>
      <c r="AS2936" s="86">
        <v>3</v>
      </c>
      <c r="AT2936" s="86">
        <v>1E-3</v>
      </c>
      <c r="AU2936" s="86">
        <v>3</v>
      </c>
      <c r="AV2936" s="84" t="s">
        <v>8</v>
      </c>
      <c r="AW2936" s="86">
        <v>89.775000000000006</v>
      </c>
      <c r="AX2936" s="84" t="s">
        <v>68</v>
      </c>
      <c r="AY2936" s="84" t="s">
        <v>68</v>
      </c>
      <c r="AZ2936" s="84" t="s">
        <v>68</v>
      </c>
      <c r="BA2936" s="84" t="s">
        <v>68</v>
      </c>
      <c r="BB2936" s="84" t="s">
        <v>68</v>
      </c>
      <c r="BC2936" s="84" t="s">
        <v>152</v>
      </c>
      <c r="BD2936" s="84" t="s">
        <v>94</v>
      </c>
      <c r="BE2936" s="84" t="s">
        <v>95</v>
      </c>
      <c r="BF2936" s="84" t="s">
        <v>122</v>
      </c>
      <c r="BG2936" s="84" t="s">
        <v>69</v>
      </c>
      <c r="BH2936" s="92" t="s">
        <v>17152</v>
      </c>
      <c r="BI2936" s="84" t="s">
        <v>122</v>
      </c>
      <c r="BJ2936" s="84" t="s">
        <v>17153</v>
      </c>
      <c r="BK2936" s="84" t="s">
        <v>75</v>
      </c>
      <c r="BL2936" s="84" t="s">
        <v>122</v>
      </c>
      <c r="BM2936" s="84" t="s">
        <v>94</v>
      </c>
      <c r="BN2936" s="84" t="s">
        <v>70</v>
      </c>
      <c r="BO2936" s="84" t="s">
        <v>71</v>
      </c>
      <c r="BP2936" s="84" t="s">
        <v>122</v>
      </c>
      <c r="BQ2936" s="84" t="s">
        <v>163</v>
      </c>
    </row>
    <row r="2937" spans="1:69" ht="14.4" customHeight="1" x14ac:dyDescent="0.3">
      <c r="A2937" s="40" t="str">
        <f t="shared" si="1267"/>
        <v>2025-09-21</v>
      </c>
      <c r="B2937" s="40" t="str">
        <f t="shared" si="1268"/>
        <v>SYD</v>
      </c>
      <c r="C2937" s="39" t="str">
        <f t="shared" si="1269"/>
        <v>98812563666</v>
      </c>
      <c r="D2937" s="41" t="str">
        <f t="shared" si="1270"/>
        <v>PKR253661293</v>
      </c>
      <c r="E2937" s="41" t="str">
        <f t="shared" si="1271"/>
        <v>596421494645</v>
      </c>
      <c r="F2937" s="39" t="str">
        <f t="shared" si="1272"/>
        <v>2254243</v>
      </c>
      <c r="G2937" s="39" t="str">
        <f t="shared" si="1273"/>
        <v>WISE EXPRESS(NATUREGOOD)</v>
      </c>
      <c r="H2937" s="41" t="str">
        <f t="shared" si="1274"/>
        <v>지혜경</v>
      </c>
      <c r="I2937" s="39" t="str">
        <f t="shared" si="1275"/>
        <v>13596</v>
      </c>
      <c r="J2937" s="52" t="str">
        <f t="shared" si="1276"/>
        <v/>
      </c>
      <c r="K2937" s="75">
        <f t="shared" si="1277"/>
        <v>1</v>
      </c>
      <c r="L2937" s="76">
        <f t="shared" si="1278"/>
        <v>3</v>
      </c>
      <c r="M2937" s="76">
        <f t="shared" si="1279"/>
        <v>1E-3</v>
      </c>
      <c r="N2937" s="76">
        <f t="shared" si="1280"/>
        <v>3</v>
      </c>
      <c r="O2937" s="42">
        <f t="shared" si="1281"/>
        <v>3</v>
      </c>
      <c r="P2937" s="39" t="str">
        <f t="shared" si="1282"/>
        <v>일반(목록배제,Normal-Manifest Exception)</v>
      </c>
      <c r="Q2937" s="72">
        <f t="shared" si="1283"/>
        <v>67.275000000000006</v>
      </c>
      <c r="R2937" s="43" t="str">
        <f t="shared" si="1284"/>
        <v>OZ602</v>
      </c>
      <c r="S2937" s="82" t="str">
        <f t="shared" si="1285"/>
        <v/>
      </c>
      <c r="T2937" s="40">
        <f t="shared" si="1286"/>
        <v>45921</v>
      </c>
      <c r="U2937" s="44">
        <v>2500</v>
      </c>
      <c r="V2937" s="44">
        <f t="shared" si="1287"/>
        <v>0</v>
      </c>
      <c r="W2937" s="77">
        <f t="shared" si="1288"/>
        <v>2500</v>
      </c>
      <c r="X2937" s="78">
        <f t="shared" si="1289"/>
        <v>0</v>
      </c>
      <c r="Y2937" s="44" cm="1">
        <f t="array" ref="Y2937">_xlfn.IFNA(_xlfn.IFS(AND(Q2937&gt;=2000, Q2937&lt;3000), 10000, AND(Q2937&gt;=3000, Q2937&lt;4000), 15000, AND(Q2937&gt;=4000, Q2937&lt;5000), 20000, AND(Q2937&gt;=5000), 25000),0)</f>
        <v>0</v>
      </c>
      <c r="Z2937" s="91">
        <f t="shared" si="1290"/>
        <v>300</v>
      </c>
      <c r="AA2937" s="44">
        <f t="shared" si="1291"/>
        <v>0</v>
      </c>
      <c r="AB2937" s="44"/>
      <c r="AC2937" s="44"/>
      <c r="AD2937" s="44"/>
      <c r="AE2937" s="44">
        <f>VLOOKUP(O2937,정산업데이트!$A$6:$B$12,2,10)</f>
        <v>0</v>
      </c>
      <c r="AF2937" s="44"/>
      <c r="AG2937" s="79">
        <f t="shared" si="1292"/>
        <v>300</v>
      </c>
      <c r="AH2937" s="80">
        <f t="shared" si="1293"/>
        <v>2800</v>
      </c>
      <c r="AI2937" s="93"/>
      <c r="AJ2937" s="84" t="s">
        <v>16026</v>
      </c>
      <c r="AK2937" s="84" t="s">
        <v>73</v>
      </c>
      <c r="AL2937" s="84" t="s">
        <v>16027</v>
      </c>
      <c r="AM2937" s="84" t="s">
        <v>17154</v>
      </c>
      <c r="AN2937" s="84" t="s">
        <v>17155</v>
      </c>
      <c r="AO2937" s="84" t="s">
        <v>17156</v>
      </c>
      <c r="AP2937" s="84" t="s">
        <v>17157</v>
      </c>
      <c r="AQ2937" s="84" t="s">
        <v>122</v>
      </c>
      <c r="AR2937" s="85">
        <v>1</v>
      </c>
      <c r="AS2937" s="86">
        <v>3</v>
      </c>
      <c r="AT2937" s="86">
        <v>1E-3</v>
      </c>
      <c r="AU2937" s="86">
        <v>3</v>
      </c>
      <c r="AV2937" s="84" t="s">
        <v>8</v>
      </c>
      <c r="AW2937" s="86">
        <v>67.275000000000006</v>
      </c>
      <c r="AX2937" s="84" t="s">
        <v>68</v>
      </c>
      <c r="AY2937" s="84" t="s">
        <v>68</v>
      </c>
      <c r="AZ2937" s="84" t="s">
        <v>68</v>
      </c>
      <c r="BA2937" s="84" t="s">
        <v>68</v>
      </c>
      <c r="BB2937" s="84" t="s">
        <v>68</v>
      </c>
      <c r="BC2937" s="84" t="s">
        <v>152</v>
      </c>
      <c r="BD2937" s="84" t="s">
        <v>94</v>
      </c>
      <c r="BE2937" s="84" t="s">
        <v>95</v>
      </c>
      <c r="BF2937" s="84" t="s">
        <v>122</v>
      </c>
      <c r="BG2937" s="84" t="s">
        <v>69</v>
      </c>
      <c r="BH2937" s="92" t="s">
        <v>17158</v>
      </c>
      <c r="BI2937" s="84" t="s">
        <v>122</v>
      </c>
      <c r="BJ2937" s="84" t="s">
        <v>17159</v>
      </c>
      <c r="BK2937" s="84" t="s">
        <v>75</v>
      </c>
      <c r="BL2937" s="84" t="s">
        <v>122</v>
      </c>
      <c r="BM2937" s="84" t="s">
        <v>94</v>
      </c>
      <c r="BN2937" s="84" t="s">
        <v>70</v>
      </c>
      <c r="BO2937" s="84" t="s">
        <v>71</v>
      </c>
      <c r="BP2937" s="84" t="s">
        <v>122</v>
      </c>
      <c r="BQ2937" s="84" t="s">
        <v>163</v>
      </c>
    </row>
    <row r="2938" spans="1:69" ht="14.4" customHeight="1" x14ac:dyDescent="0.3">
      <c r="A2938" s="40" t="str">
        <f t="shared" si="1267"/>
        <v>2025-09-21</v>
      </c>
      <c r="B2938" s="40" t="str">
        <f t="shared" si="1268"/>
        <v>SYD</v>
      </c>
      <c r="C2938" s="39" t="str">
        <f t="shared" si="1269"/>
        <v>98812563666</v>
      </c>
      <c r="D2938" s="41" t="str">
        <f t="shared" si="1270"/>
        <v>PKR253662029</v>
      </c>
      <c r="E2938" s="41" t="str">
        <f t="shared" si="1271"/>
        <v>596421494855</v>
      </c>
      <c r="F2938" s="39" t="str">
        <f t="shared" si="1272"/>
        <v>2254238</v>
      </c>
      <c r="G2938" s="39" t="str">
        <f t="shared" si="1273"/>
        <v>WISE EXPRESS(CHUHO)</v>
      </c>
      <c r="H2938" s="41" t="str">
        <f t="shared" si="1274"/>
        <v>박현숙</v>
      </c>
      <c r="I2938" s="39" t="str">
        <f t="shared" si="1275"/>
        <v>10107</v>
      </c>
      <c r="J2938" s="52" t="str">
        <f t="shared" si="1276"/>
        <v/>
      </c>
      <c r="K2938" s="75">
        <f t="shared" si="1277"/>
        <v>1</v>
      </c>
      <c r="L2938" s="76">
        <f t="shared" si="1278"/>
        <v>1</v>
      </c>
      <c r="M2938" s="76">
        <f t="shared" si="1279"/>
        <v>1E-3</v>
      </c>
      <c r="N2938" s="76">
        <f t="shared" si="1280"/>
        <v>1</v>
      </c>
      <c r="O2938" s="42">
        <f t="shared" si="1281"/>
        <v>1</v>
      </c>
      <c r="P2938" s="39" t="str">
        <f t="shared" si="1282"/>
        <v>일반(목록배제,Normal-Manifest Exception)</v>
      </c>
      <c r="Q2938" s="72">
        <f t="shared" si="1283"/>
        <v>150</v>
      </c>
      <c r="R2938" s="43" t="str">
        <f t="shared" si="1284"/>
        <v>OZ602</v>
      </c>
      <c r="S2938" s="82" t="str">
        <f t="shared" si="1285"/>
        <v/>
      </c>
      <c r="T2938" s="40">
        <f t="shared" si="1286"/>
        <v>45921</v>
      </c>
      <c r="U2938" s="44">
        <v>2500</v>
      </c>
      <c r="V2938" s="44">
        <f t="shared" si="1287"/>
        <v>0</v>
      </c>
      <c r="W2938" s="77">
        <f t="shared" si="1288"/>
        <v>2500</v>
      </c>
      <c r="X2938" s="78">
        <f t="shared" si="1289"/>
        <v>0</v>
      </c>
      <c r="Y2938" s="44" cm="1">
        <f t="array" ref="Y2938">_xlfn.IFNA(_xlfn.IFS(AND(Q2938&gt;=2000, Q2938&lt;3000), 10000, AND(Q2938&gt;=3000, Q2938&lt;4000), 15000, AND(Q2938&gt;=4000, Q2938&lt;5000), 20000, AND(Q2938&gt;=5000), 25000),0)</f>
        <v>0</v>
      </c>
      <c r="Z2938" s="91">
        <f t="shared" si="1290"/>
        <v>300</v>
      </c>
      <c r="AA2938" s="44">
        <f t="shared" si="1291"/>
        <v>0</v>
      </c>
      <c r="AB2938" s="44"/>
      <c r="AC2938" s="44"/>
      <c r="AD2938" s="44"/>
      <c r="AE2938" s="44">
        <f>VLOOKUP(O2938,정산업데이트!$A$6:$B$12,2,10)</f>
        <v>0</v>
      </c>
      <c r="AF2938" s="44"/>
      <c r="AG2938" s="79">
        <f t="shared" si="1292"/>
        <v>300</v>
      </c>
      <c r="AH2938" s="80">
        <f t="shared" si="1293"/>
        <v>2800</v>
      </c>
      <c r="AI2938" s="93"/>
      <c r="AJ2938" s="84" t="s">
        <v>16026</v>
      </c>
      <c r="AK2938" s="84" t="s">
        <v>73</v>
      </c>
      <c r="AL2938" s="84" t="s">
        <v>16027</v>
      </c>
      <c r="AM2938" s="84" t="s">
        <v>17160</v>
      </c>
      <c r="AN2938" s="84" t="s">
        <v>6961</v>
      </c>
      <c r="AO2938" s="84" t="s">
        <v>17161</v>
      </c>
      <c r="AP2938" s="84" t="s">
        <v>483</v>
      </c>
      <c r="AQ2938" s="84" t="s">
        <v>122</v>
      </c>
      <c r="AR2938" s="85">
        <v>1</v>
      </c>
      <c r="AS2938" s="86">
        <v>1</v>
      </c>
      <c r="AT2938" s="86">
        <v>1E-3</v>
      </c>
      <c r="AU2938" s="86">
        <v>1</v>
      </c>
      <c r="AV2938" s="84" t="s">
        <v>8</v>
      </c>
      <c r="AW2938" s="86">
        <v>150</v>
      </c>
      <c r="AX2938" s="84" t="s">
        <v>68</v>
      </c>
      <c r="AY2938" s="84" t="s">
        <v>68</v>
      </c>
      <c r="AZ2938" s="84" t="s">
        <v>68</v>
      </c>
      <c r="BA2938" s="84" t="s">
        <v>68</v>
      </c>
      <c r="BB2938" s="84" t="s">
        <v>68</v>
      </c>
      <c r="BC2938" s="84" t="s">
        <v>123</v>
      </c>
      <c r="BD2938" s="84" t="s">
        <v>81</v>
      </c>
      <c r="BE2938" s="84" t="s">
        <v>82</v>
      </c>
      <c r="BF2938" s="84" t="s">
        <v>122</v>
      </c>
      <c r="BG2938" s="84" t="s">
        <v>69</v>
      </c>
      <c r="BH2938" s="92" t="s">
        <v>17162</v>
      </c>
      <c r="BI2938" s="84" t="s">
        <v>122</v>
      </c>
      <c r="BJ2938" s="84" t="s">
        <v>17163</v>
      </c>
      <c r="BK2938" s="84" t="s">
        <v>75</v>
      </c>
      <c r="BL2938" s="84" t="s">
        <v>122</v>
      </c>
      <c r="BM2938" s="84" t="s">
        <v>81</v>
      </c>
      <c r="BN2938" s="84" t="s">
        <v>70</v>
      </c>
      <c r="BO2938" s="84" t="s">
        <v>71</v>
      </c>
      <c r="BP2938" s="84" t="s">
        <v>122</v>
      </c>
      <c r="BQ2938" s="84" t="s">
        <v>163</v>
      </c>
    </row>
    <row r="2939" spans="1:69" ht="14.4" customHeight="1" x14ac:dyDescent="0.3">
      <c r="A2939" s="40" t="str">
        <f t="shared" si="1267"/>
        <v>2025-09-21</v>
      </c>
      <c r="B2939" s="40" t="str">
        <f t="shared" si="1268"/>
        <v>SYD</v>
      </c>
      <c r="C2939" s="39" t="str">
        <f t="shared" si="1269"/>
        <v>98812563666</v>
      </c>
      <c r="D2939" s="41" t="str">
        <f t="shared" si="1270"/>
        <v>PKR253662030</v>
      </c>
      <c r="E2939" s="41" t="str">
        <f t="shared" si="1271"/>
        <v>596421494866</v>
      </c>
      <c r="F2939" s="39" t="str">
        <f t="shared" si="1272"/>
        <v>2254238</v>
      </c>
      <c r="G2939" s="39" t="str">
        <f t="shared" si="1273"/>
        <v>WISE EXPRESS(CHUHO)</v>
      </c>
      <c r="H2939" s="41" t="str">
        <f t="shared" si="1274"/>
        <v>윤경미</v>
      </c>
      <c r="I2939" s="39" t="str">
        <f t="shared" si="1275"/>
        <v>07285</v>
      </c>
      <c r="J2939" s="52" t="str">
        <f t="shared" si="1276"/>
        <v/>
      </c>
      <c r="K2939" s="75">
        <f t="shared" si="1277"/>
        <v>1</v>
      </c>
      <c r="L2939" s="76">
        <f t="shared" si="1278"/>
        <v>2</v>
      </c>
      <c r="M2939" s="76">
        <f t="shared" si="1279"/>
        <v>1E-3</v>
      </c>
      <c r="N2939" s="76">
        <f t="shared" si="1280"/>
        <v>2</v>
      </c>
      <c r="O2939" s="42">
        <f t="shared" si="1281"/>
        <v>2</v>
      </c>
      <c r="P2939" s="39" t="str">
        <f t="shared" si="1282"/>
        <v>일반(목록배제,Normal-Manifest Exception)</v>
      </c>
      <c r="Q2939" s="72">
        <f t="shared" si="1283"/>
        <v>150</v>
      </c>
      <c r="R2939" s="43" t="str">
        <f t="shared" si="1284"/>
        <v>OZ602</v>
      </c>
      <c r="S2939" s="82" t="str">
        <f t="shared" si="1285"/>
        <v/>
      </c>
      <c r="T2939" s="40">
        <f t="shared" si="1286"/>
        <v>45921</v>
      </c>
      <c r="U2939" s="44">
        <v>2500</v>
      </c>
      <c r="V2939" s="44">
        <f t="shared" si="1287"/>
        <v>0</v>
      </c>
      <c r="W2939" s="77">
        <f t="shared" si="1288"/>
        <v>2500</v>
      </c>
      <c r="X2939" s="78">
        <f t="shared" si="1289"/>
        <v>0</v>
      </c>
      <c r="Y2939" s="44" cm="1">
        <f t="array" ref="Y2939">_xlfn.IFNA(_xlfn.IFS(AND(Q2939&gt;=2000, Q2939&lt;3000), 10000, AND(Q2939&gt;=3000, Q2939&lt;4000), 15000, AND(Q2939&gt;=4000, Q2939&lt;5000), 20000, AND(Q2939&gt;=5000), 25000),0)</f>
        <v>0</v>
      </c>
      <c r="Z2939" s="91">
        <f t="shared" si="1290"/>
        <v>300</v>
      </c>
      <c r="AA2939" s="44">
        <f t="shared" si="1291"/>
        <v>0</v>
      </c>
      <c r="AB2939" s="44"/>
      <c r="AC2939" s="44"/>
      <c r="AD2939" s="44"/>
      <c r="AE2939" s="44">
        <f>VLOOKUP(O2939,정산업데이트!$A$6:$B$12,2,10)</f>
        <v>0</v>
      </c>
      <c r="AF2939" s="44"/>
      <c r="AG2939" s="79">
        <f t="shared" si="1292"/>
        <v>300</v>
      </c>
      <c r="AH2939" s="80">
        <f t="shared" si="1293"/>
        <v>2800</v>
      </c>
      <c r="AJ2939" s="84" t="s">
        <v>16026</v>
      </c>
      <c r="AK2939" s="84" t="s">
        <v>73</v>
      </c>
      <c r="AL2939" s="84" t="s">
        <v>16027</v>
      </c>
      <c r="AM2939" s="84" t="s">
        <v>17164</v>
      </c>
      <c r="AN2939" s="84" t="s">
        <v>13079</v>
      </c>
      <c r="AO2939" s="84" t="s">
        <v>17165</v>
      </c>
      <c r="AP2939" s="84" t="s">
        <v>723</v>
      </c>
      <c r="AQ2939" s="84" t="s">
        <v>122</v>
      </c>
      <c r="AR2939" s="85">
        <v>1</v>
      </c>
      <c r="AS2939" s="86">
        <v>2</v>
      </c>
      <c r="AT2939" s="86">
        <v>1E-3</v>
      </c>
      <c r="AU2939" s="86">
        <v>2</v>
      </c>
      <c r="AV2939" s="84" t="s">
        <v>8</v>
      </c>
      <c r="AW2939" s="86">
        <v>150</v>
      </c>
      <c r="AX2939" s="84" t="s">
        <v>68</v>
      </c>
      <c r="AY2939" s="84" t="s">
        <v>68</v>
      </c>
      <c r="AZ2939" s="84" t="s">
        <v>68</v>
      </c>
      <c r="BA2939" s="84" t="s">
        <v>68</v>
      </c>
      <c r="BB2939" s="84" t="s">
        <v>68</v>
      </c>
      <c r="BC2939" s="84" t="s">
        <v>123</v>
      </c>
      <c r="BD2939" s="84" t="s">
        <v>81</v>
      </c>
      <c r="BE2939" s="84" t="s">
        <v>82</v>
      </c>
      <c r="BF2939" s="84" t="s">
        <v>122</v>
      </c>
      <c r="BG2939" s="84" t="s">
        <v>69</v>
      </c>
      <c r="BH2939" s="92" t="s">
        <v>17166</v>
      </c>
      <c r="BI2939" s="84" t="s">
        <v>122</v>
      </c>
      <c r="BJ2939" s="84" t="s">
        <v>17167</v>
      </c>
      <c r="BK2939" s="84" t="s">
        <v>75</v>
      </c>
      <c r="BL2939" s="84" t="s">
        <v>122</v>
      </c>
      <c r="BM2939" s="84" t="s">
        <v>81</v>
      </c>
      <c r="BN2939" s="84" t="s">
        <v>70</v>
      </c>
      <c r="BO2939" s="84" t="s">
        <v>71</v>
      </c>
      <c r="BP2939" s="84" t="s">
        <v>122</v>
      </c>
      <c r="BQ2939" s="84" t="s">
        <v>163</v>
      </c>
    </row>
    <row r="2940" spans="1:69" ht="14.4" customHeight="1" x14ac:dyDescent="0.3">
      <c r="A2940" s="40" t="str">
        <f t="shared" si="1267"/>
        <v>2025-09-21</v>
      </c>
      <c r="B2940" s="40" t="str">
        <f t="shared" si="1268"/>
        <v>SYD</v>
      </c>
      <c r="C2940" s="39" t="str">
        <f t="shared" si="1269"/>
        <v>98812563666</v>
      </c>
      <c r="D2940" s="41" t="str">
        <f t="shared" si="1270"/>
        <v>PKR253663873</v>
      </c>
      <c r="E2940" s="41" t="str">
        <f t="shared" si="1271"/>
        <v>596421495102</v>
      </c>
      <c r="F2940" s="39" t="str">
        <f t="shared" si="1272"/>
        <v>2254226</v>
      </c>
      <c r="G2940" s="39" t="str">
        <f t="shared" si="1273"/>
        <v>WISE EXPRESS LOGISTICS(BNE MASTER)</v>
      </c>
      <c r="H2940" s="41" t="str">
        <f t="shared" si="1274"/>
        <v>한정수</v>
      </c>
      <c r="I2940" s="39" t="str">
        <f t="shared" si="1275"/>
        <v>08277</v>
      </c>
      <c r="J2940" s="52" t="str">
        <f t="shared" si="1276"/>
        <v/>
      </c>
      <c r="K2940" s="75">
        <f t="shared" si="1277"/>
        <v>1</v>
      </c>
      <c r="L2940" s="76">
        <f t="shared" si="1278"/>
        <v>3.5</v>
      </c>
      <c r="M2940" s="76">
        <f t="shared" si="1279"/>
        <v>3.3</v>
      </c>
      <c r="N2940" s="76">
        <f t="shared" si="1280"/>
        <v>3.5</v>
      </c>
      <c r="O2940" s="42">
        <f t="shared" si="1281"/>
        <v>3.5</v>
      </c>
      <c r="P2940" s="39" t="str">
        <f t="shared" si="1282"/>
        <v>일반(목록배제,Normal-Manifest Exception)</v>
      </c>
      <c r="Q2940" s="72">
        <f t="shared" si="1283"/>
        <v>102.32</v>
      </c>
      <c r="R2940" s="43" t="str">
        <f t="shared" si="1284"/>
        <v>OZ602</v>
      </c>
      <c r="S2940" s="82" t="str">
        <f t="shared" si="1285"/>
        <v/>
      </c>
      <c r="T2940" s="40">
        <f t="shared" si="1286"/>
        <v>45921</v>
      </c>
      <c r="U2940" s="44">
        <v>2500</v>
      </c>
      <c r="V2940" s="44">
        <f t="shared" si="1287"/>
        <v>0</v>
      </c>
      <c r="W2940" s="77">
        <f t="shared" si="1288"/>
        <v>2500</v>
      </c>
      <c r="X2940" s="78">
        <f t="shared" si="1289"/>
        <v>0</v>
      </c>
      <c r="Y2940" s="44" cm="1">
        <f t="array" ref="Y2940">_xlfn.IFNA(_xlfn.IFS(AND(Q2940&gt;=2000, Q2940&lt;3000), 10000, AND(Q2940&gt;=3000, Q2940&lt;4000), 15000, AND(Q2940&gt;=4000, Q2940&lt;5000), 20000, AND(Q2940&gt;=5000), 25000),0)</f>
        <v>0</v>
      </c>
      <c r="Z2940" s="91">
        <f t="shared" si="1290"/>
        <v>300</v>
      </c>
      <c r="AA2940" s="44">
        <f t="shared" si="1291"/>
        <v>0</v>
      </c>
      <c r="AB2940" s="44"/>
      <c r="AC2940" s="44"/>
      <c r="AD2940" s="44"/>
      <c r="AE2940" s="44">
        <f>VLOOKUP(O2940,정산업데이트!$A$6:$B$12,2,10)</f>
        <v>0</v>
      </c>
      <c r="AF2940" s="44"/>
      <c r="AG2940" s="79">
        <f t="shared" si="1292"/>
        <v>300</v>
      </c>
      <c r="AH2940" s="80">
        <f t="shared" si="1293"/>
        <v>2800</v>
      </c>
      <c r="AI2940" s="93"/>
      <c r="AJ2940" s="84" t="s">
        <v>16026</v>
      </c>
      <c r="AK2940" s="84" t="s">
        <v>73</v>
      </c>
      <c r="AL2940" s="84" t="s">
        <v>16027</v>
      </c>
      <c r="AM2940" s="84" t="s">
        <v>17168</v>
      </c>
      <c r="AN2940" s="84" t="s">
        <v>17169</v>
      </c>
      <c r="AO2940" s="84" t="s">
        <v>17170</v>
      </c>
      <c r="AP2940" s="84" t="s">
        <v>17171</v>
      </c>
      <c r="AQ2940" s="84" t="s">
        <v>122</v>
      </c>
      <c r="AR2940" s="85">
        <v>1</v>
      </c>
      <c r="AS2940" s="86">
        <v>3.5</v>
      </c>
      <c r="AT2940" s="86">
        <v>3.3</v>
      </c>
      <c r="AU2940" s="86">
        <v>3.5</v>
      </c>
      <c r="AV2940" s="84" t="s">
        <v>8</v>
      </c>
      <c r="AW2940" s="86">
        <v>102.32</v>
      </c>
      <c r="AX2940" s="84" t="s">
        <v>68</v>
      </c>
      <c r="AY2940" s="84" t="s">
        <v>68</v>
      </c>
      <c r="AZ2940" s="84" t="s">
        <v>68</v>
      </c>
      <c r="BA2940" s="84" t="s">
        <v>68</v>
      </c>
      <c r="BB2940" s="84" t="s">
        <v>68</v>
      </c>
      <c r="BC2940" s="84" t="s">
        <v>143</v>
      </c>
      <c r="BD2940" s="84" t="s">
        <v>144</v>
      </c>
      <c r="BE2940" s="84" t="s">
        <v>17172</v>
      </c>
      <c r="BF2940" s="84" t="s">
        <v>122</v>
      </c>
      <c r="BG2940" s="84" t="s">
        <v>69</v>
      </c>
      <c r="BH2940" s="92" t="s">
        <v>17173</v>
      </c>
      <c r="BI2940" s="84" t="s">
        <v>122</v>
      </c>
      <c r="BJ2940" s="84" t="s">
        <v>17174</v>
      </c>
      <c r="BK2940" s="84" t="s">
        <v>75</v>
      </c>
      <c r="BL2940" s="84" t="s">
        <v>122</v>
      </c>
      <c r="BM2940" s="84" t="s">
        <v>145</v>
      </c>
      <c r="BN2940" s="84" t="s">
        <v>70</v>
      </c>
      <c r="BO2940" s="84" t="s">
        <v>71</v>
      </c>
      <c r="BP2940" s="84" t="s">
        <v>122</v>
      </c>
      <c r="BQ2940" s="84" t="s">
        <v>163</v>
      </c>
    </row>
    <row r="2941" spans="1:69" ht="14.4" customHeight="1" x14ac:dyDescent="0.3">
      <c r="A2941" s="40" t="str">
        <f t="shared" si="1267"/>
        <v>2025-09-21</v>
      </c>
      <c r="B2941" s="40" t="str">
        <f t="shared" si="1268"/>
        <v>SYD</v>
      </c>
      <c r="C2941" s="39" t="str">
        <f t="shared" si="1269"/>
        <v>98812563666</v>
      </c>
      <c r="D2941" s="41" t="str">
        <f t="shared" si="1270"/>
        <v>PKR253663874</v>
      </c>
      <c r="E2941" s="41" t="str">
        <f t="shared" si="1271"/>
        <v>596421495113</v>
      </c>
      <c r="F2941" s="39" t="str">
        <f t="shared" si="1272"/>
        <v>2254226</v>
      </c>
      <c r="G2941" s="39" t="str">
        <f t="shared" si="1273"/>
        <v>WISE EXPRESS LOGISTICS(BNE MASTER)</v>
      </c>
      <c r="H2941" s="41" t="str">
        <f t="shared" si="1274"/>
        <v>박인선</v>
      </c>
      <c r="I2941" s="39" t="str">
        <f t="shared" si="1275"/>
        <v>06285</v>
      </c>
      <c r="J2941" s="52" t="str">
        <f t="shared" si="1276"/>
        <v/>
      </c>
      <c r="K2941" s="75">
        <f t="shared" si="1277"/>
        <v>1</v>
      </c>
      <c r="L2941" s="76">
        <f t="shared" si="1278"/>
        <v>0.7</v>
      </c>
      <c r="M2941" s="76">
        <f t="shared" si="1279"/>
        <v>1.1000000000000001</v>
      </c>
      <c r="N2941" s="76">
        <f t="shared" si="1280"/>
        <v>1.1000000000000001</v>
      </c>
      <c r="O2941" s="42">
        <f t="shared" si="1281"/>
        <v>1.5</v>
      </c>
      <c r="P2941" s="39" t="str">
        <f t="shared" si="1282"/>
        <v>일반(목록배제,Normal-Manifest Exception)</v>
      </c>
      <c r="Q2941" s="72">
        <f t="shared" si="1283"/>
        <v>46.75</v>
      </c>
      <c r="R2941" s="43" t="str">
        <f t="shared" si="1284"/>
        <v>OZ602</v>
      </c>
      <c r="S2941" s="82" t="str">
        <f t="shared" si="1285"/>
        <v/>
      </c>
      <c r="T2941" s="40">
        <f t="shared" si="1286"/>
        <v>45921</v>
      </c>
      <c r="U2941" s="44">
        <v>2500</v>
      </c>
      <c r="V2941" s="44">
        <f t="shared" si="1287"/>
        <v>0</v>
      </c>
      <c r="W2941" s="77">
        <f t="shared" si="1288"/>
        <v>2500</v>
      </c>
      <c r="X2941" s="78">
        <f t="shared" si="1289"/>
        <v>0</v>
      </c>
      <c r="Y2941" s="44" cm="1">
        <f t="array" ref="Y2941">_xlfn.IFNA(_xlfn.IFS(AND(Q2941&gt;=2000, Q2941&lt;3000), 10000, AND(Q2941&gt;=3000, Q2941&lt;4000), 15000, AND(Q2941&gt;=4000, Q2941&lt;5000), 20000, AND(Q2941&gt;=5000), 25000),0)</f>
        <v>0</v>
      </c>
      <c r="Z2941" s="91">
        <f t="shared" si="1290"/>
        <v>300</v>
      </c>
      <c r="AA2941" s="44">
        <f t="shared" si="1291"/>
        <v>0</v>
      </c>
      <c r="AB2941" s="44"/>
      <c r="AC2941" s="44"/>
      <c r="AD2941" s="44"/>
      <c r="AE2941" s="44">
        <f>VLOOKUP(O2941,정산업데이트!$A$6:$B$12,2,10)</f>
        <v>0</v>
      </c>
      <c r="AF2941" s="44"/>
      <c r="AG2941" s="79">
        <f t="shared" si="1292"/>
        <v>300</v>
      </c>
      <c r="AH2941" s="80">
        <f t="shared" si="1293"/>
        <v>2800</v>
      </c>
      <c r="AI2941" s="93"/>
      <c r="AJ2941" s="84" t="s">
        <v>16026</v>
      </c>
      <c r="AK2941" s="84" t="s">
        <v>73</v>
      </c>
      <c r="AL2941" s="84" t="s">
        <v>16027</v>
      </c>
      <c r="AM2941" s="84" t="s">
        <v>17175</v>
      </c>
      <c r="AN2941" s="84" t="s">
        <v>17176</v>
      </c>
      <c r="AO2941" s="84" t="s">
        <v>17177</v>
      </c>
      <c r="AP2941" s="84" t="s">
        <v>1137</v>
      </c>
      <c r="AQ2941" s="84" t="s">
        <v>122</v>
      </c>
      <c r="AR2941" s="85">
        <v>1</v>
      </c>
      <c r="AS2941" s="86">
        <v>0.7</v>
      </c>
      <c r="AT2941" s="86">
        <v>1.1000000000000001</v>
      </c>
      <c r="AU2941" s="86">
        <v>1.1000000000000001</v>
      </c>
      <c r="AV2941" s="84" t="s">
        <v>8</v>
      </c>
      <c r="AW2941" s="86">
        <v>46.75</v>
      </c>
      <c r="AX2941" s="84" t="s">
        <v>68</v>
      </c>
      <c r="AY2941" s="84" t="s">
        <v>68</v>
      </c>
      <c r="AZ2941" s="84" t="s">
        <v>68</v>
      </c>
      <c r="BA2941" s="84" t="s">
        <v>68</v>
      </c>
      <c r="BB2941" s="84" t="s">
        <v>68</v>
      </c>
      <c r="BC2941" s="84" t="s">
        <v>143</v>
      </c>
      <c r="BD2941" s="84" t="s">
        <v>144</v>
      </c>
      <c r="BE2941" s="84" t="s">
        <v>17178</v>
      </c>
      <c r="BF2941" s="84" t="s">
        <v>122</v>
      </c>
      <c r="BG2941" s="84" t="s">
        <v>69</v>
      </c>
      <c r="BH2941" s="92" t="s">
        <v>17179</v>
      </c>
      <c r="BI2941" s="84" t="s">
        <v>122</v>
      </c>
      <c r="BJ2941" s="84" t="s">
        <v>17180</v>
      </c>
      <c r="BK2941" s="84" t="s">
        <v>75</v>
      </c>
      <c r="BL2941" s="84" t="s">
        <v>122</v>
      </c>
      <c r="BM2941" s="84" t="s">
        <v>145</v>
      </c>
      <c r="BN2941" s="84" t="s">
        <v>70</v>
      </c>
      <c r="BO2941" s="84" t="s">
        <v>71</v>
      </c>
      <c r="BP2941" s="84" t="s">
        <v>122</v>
      </c>
      <c r="BQ2941" s="84" t="s">
        <v>163</v>
      </c>
    </row>
    <row r="2942" spans="1:69" ht="14.4" customHeight="1" x14ac:dyDescent="0.3">
      <c r="A2942" s="40" t="str">
        <f t="shared" si="1267"/>
        <v>2025-09-21</v>
      </c>
      <c r="B2942" s="40" t="str">
        <f t="shared" si="1268"/>
        <v>SYD</v>
      </c>
      <c r="C2942" s="39" t="str">
        <f t="shared" si="1269"/>
        <v>98812563666</v>
      </c>
      <c r="D2942" s="41" t="str">
        <f t="shared" si="1270"/>
        <v>PKR253663875</v>
      </c>
      <c r="E2942" s="41" t="str">
        <f t="shared" si="1271"/>
        <v>596421495124</v>
      </c>
      <c r="F2942" s="39" t="str">
        <f t="shared" si="1272"/>
        <v>2254226</v>
      </c>
      <c r="G2942" s="39" t="str">
        <f t="shared" si="1273"/>
        <v>WISE EXPRESS LOGISTICS(BNE MASTER)</v>
      </c>
      <c r="H2942" s="41" t="str">
        <f t="shared" si="1274"/>
        <v>이지숙</v>
      </c>
      <c r="I2942" s="39" t="str">
        <f t="shared" si="1275"/>
        <v>16892</v>
      </c>
      <c r="J2942" s="52" t="str">
        <f t="shared" si="1276"/>
        <v/>
      </c>
      <c r="K2942" s="75">
        <f t="shared" si="1277"/>
        <v>1</v>
      </c>
      <c r="L2942" s="76">
        <f t="shared" si="1278"/>
        <v>0.6</v>
      </c>
      <c r="M2942" s="76">
        <f t="shared" si="1279"/>
        <v>1.1000000000000001</v>
      </c>
      <c r="N2942" s="76">
        <f t="shared" si="1280"/>
        <v>1.1000000000000001</v>
      </c>
      <c r="O2942" s="42">
        <f t="shared" si="1281"/>
        <v>1.5</v>
      </c>
      <c r="P2942" s="39" t="str">
        <f t="shared" si="1282"/>
        <v>일반(목록배제,Normal-Manifest Exception)</v>
      </c>
      <c r="Q2942" s="72">
        <f t="shared" si="1283"/>
        <v>5.34</v>
      </c>
      <c r="R2942" s="43" t="str">
        <f t="shared" si="1284"/>
        <v>OZ602</v>
      </c>
      <c r="S2942" s="82" t="str">
        <f t="shared" si="1285"/>
        <v/>
      </c>
      <c r="T2942" s="40">
        <f t="shared" si="1286"/>
        <v>45921</v>
      </c>
      <c r="U2942" s="44">
        <v>2500</v>
      </c>
      <c r="V2942" s="44">
        <f t="shared" si="1287"/>
        <v>0</v>
      </c>
      <c r="W2942" s="77">
        <f t="shared" si="1288"/>
        <v>2500</v>
      </c>
      <c r="X2942" s="78">
        <f t="shared" si="1289"/>
        <v>0</v>
      </c>
      <c r="Y2942" s="44" cm="1">
        <f t="array" ref="Y2942">_xlfn.IFNA(_xlfn.IFS(AND(Q2942&gt;=2000, Q2942&lt;3000), 10000, AND(Q2942&gt;=3000, Q2942&lt;4000), 15000, AND(Q2942&gt;=4000, Q2942&lt;5000), 20000, AND(Q2942&gt;=5000), 25000),0)</f>
        <v>0</v>
      </c>
      <c r="Z2942" s="91">
        <f t="shared" si="1290"/>
        <v>300</v>
      </c>
      <c r="AA2942" s="44">
        <f t="shared" si="1291"/>
        <v>0</v>
      </c>
      <c r="AB2942" s="44"/>
      <c r="AC2942" s="44"/>
      <c r="AD2942" s="44"/>
      <c r="AE2942" s="44">
        <f>VLOOKUP(O2942,정산업데이트!$A$6:$B$12,2,10)</f>
        <v>0</v>
      </c>
      <c r="AF2942" s="44"/>
      <c r="AG2942" s="79">
        <f t="shared" si="1292"/>
        <v>300</v>
      </c>
      <c r="AH2942" s="80">
        <f t="shared" si="1293"/>
        <v>2800</v>
      </c>
      <c r="AI2942" s="93"/>
      <c r="AJ2942" s="84" t="s">
        <v>16026</v>
      </c>
      <c r="AK2942" s="84" t="s">
        <v>73</v>
      </c>
      <c r="AL2942" s="84" t="s">
        <v>16027</v>
      </c>
      <c r="AM2942" s="84" t="s">
        <v>17181</v>
      </c>
      <c r="AN2942" s="84" t="s">
        <v>17182</v>
      </c>
      <c r="AO2942" s="84" t="s">
        <v>17183</v>
      </c>
      <c r="AP2942" s="84" t="s">
        <v>17184</v>
      </c>
      <c r="AQ2942" s="84" t="s">
        <v>122</v>
      </c>
      <c r="AR2942" s="85">
        <v>1</v>
      </c>
      <c r="AS2942" s="86">
        <v>0.6</v>
      </c>
      <c r="AT2942" s="86">
        <v>1.1000000000000001</v>
      </c>
      <c r="AU2942" s="86">
        <v>1.1000000000000001</v>
      </c>
      <c r="AV2942" s="84" t="s">
        <v>8</v>
      </c>
      <c r="AW2942" s="86">
        <v>5.34</v>
      </c>
      <c r="AX2942" s="84" t="s">
        <v>68</v>
      </c>
      <c r="AY2942" s="84" t="s">
        <v>68</v>
      </c>
      <c r="AZ2942" s="84" t="s">
        <v>68</v>
      </c>
      <c r="BA2942" s="84" t="s">
        <v>68</v>
      </c>
      <c r="BB2942" s="84" t="s">
        <v>68</v>
      </c>
      <c r="BC2942" s="84" t="s">
        <v>143</v>
      </c>
      <c r="BD2942" s="84" t="s">
        <v>144</v>
      </c>
      <c r="BE2942" s="84" t="s">
        <v>17185</v>
      </c>
      <c r="BF2942" s="84" t="s">
        <v>122</v>
      </c>
      <c r="BG2942" s="84" t="s">
        <v>69</v>
      </c>
      <c r="BH2942" s="92" t="s">
        <v>17186</v>
      </c>
      <c r="BI2942" s="84" t="s">
        <v>122</v>
      </c>
      <c r="BJ2942" s="84" t="s">
        <v>17187</v>
      </c>
      <c r="BK2942" s="84" t="s">
        <v>75</v>
      </c>
      <c r="BL2942" s="84" t="s">
        <v>122</v>
      </c>
      <c r="BM2942" s="84" t="s">
        <v>145</v>
      </c>
      <c r="BN2942" s="84" t="s">
        <v>70</v>
      </c>
      <c r="BO2942" s="84" t="s">
        <v>71</v>
      </c>
      <c r="BP2942" s="84" t="s">
        <v>122</v>
      </c>
      <c r="BQ2942" s="84" t="s">
        <v>163</v>
      </c>
    </row>
    <row r="2943" spans="1:69" ht="14.4" customHeight="1" x14ac:dyDescent="0.3">
      <c r="A2943" s="40" t="str">
        <f t="shared" si="1267"/>
        <v>2025-09-21</v>
      </c>
      <c r="B2943" s="40" t="str">
        <f t="shared" si="1268"/>
        <v>SYD</v>
      </c>
      <c r="C2943" s="39" t="str">
        <f t="shared" si="1269"/>
        <v>98812563666</v>
      </c>
      <c r="D2943" s="41" t="str">
        <f t="shared" si="1270"/>
        <v>PKR253663876</v>
      </c>
      <c r="E2943" s="41" t="str">
        <f t="shared" si="1271"/>
        <v>596421495135</v>
      </c>
      <c r="F2943" s="39" t="str">
        <f t="shared" si="1272"/>
        <v>2254226</v>
      </c>
      <c r="G2943" s="39" t="str">
        <f t="shared" si="1273"/>
        <v>WISE EXPRESS LOGISTICS(BNE MASTER)</v>
      </c>
      <c r="H2943" s="41" t="str">
        <f t="shared" si="1274"/>
        <v>김효정</v>
      </c>
      <c r="I2943" s="39" t="str">
        <f t="shared" si="1275"/>
        <v>06760</v>
      </c>
      <c r="J2943" s="52" t="str">
        <f t="shared" si="1276"/>
        <v/>
      </c>
      <c r="K2943" s="75">
        <f t="shared" si="1277"/>
        <v>1</v>
      </c>
      <c r="L2943" s="76">
        <f t="shared" si="1278"/>
        <v>2.8</v>
      </c>
      <c r="M2943" s="76">
        <f t="shared" si="1279"/>
        <v>4.3</v>
      </c>
      <c r="N2943" s="76">
        <f t="shared" si="1280"/>
        <v>4.3</v>
      </c>
      <c r="O2943" s="42">
        <f t="shared" si="1281"/>
        <v>4.5</v>
      </c>
      <c r="P2943" s="39" t="str">
        <f t="shared" si="1282"/>
        <v>일반(목록배제,Normal-Manifest Exception)</v>
      </c>
      <c r="Q2943" s="72">
        <f t="shared" si="1283"/>
        <v>66.78</v>
      </c>
      <c r="R2943" s="43" t="str">
        <f t="shared" si="1284"/>
        <v>OZ602</v>
      </c>
      <c r="S2943" s="82" t="str">
        <f t="shared" si="1285"/>
        <v/>
      </c>
      <c r="T2943" s="40">
        <f t="shared" si="1286"/>
        <v>45921</v>
      </c>
      <c r="U2943" s="44">
        <v>2500</v>
      </c>
      <c r="V2943" s="44">
        <f t="shared" si="1287"/>
        <v>0</v>
      </c>
      <c r="W2943" s="77">
        <f t="shared" si="1288"/>
        <v>2500</v>
      </c>
      <c r="X2943" s="78">
        <f t="shared" si="1289"/>
        <v>0</v>
      </c>
      <c r="Y2943" s="44" cm="1">
        <f t="array" ref="Y2943">_xlfn.IFNA(_xlfn.IFS(AND(Q2943&gt;=2000, Q2943&lt;3000), 10000, AND(Q2943&gt;=3000, Q2943&lt;4000), 15000, AND(Q2943&gt;=4000, Q2943&lt;5000), 20000, AND(Q2943&gt;=5000), 25000),0)</f>
        <v>0</v>
      </c>
      <c r="Z2943" s="91">
        <f t="shared" si="1290"/>
        <v>300</v>
      </c>
      <c r="AA2943" s="44">
        <f t="shared" si="1291"/>
        <v>0</v>
      </c>
      <c r="AB2943" s="44"/>
      <c r="AC2943" s="44"/>
      <c r="AD2943" s="44"/>
      <c r="AE2943" s="44">
        <f>VLOOKUP(O2943,정산업데이트!$A$6:$B$12,2,10)</f>
        <v>0</v>
      </c>
      <c r="AF2943" s="44"/>
      <c r="AG2943" s="79">
        <f t="shared" si="1292"/>
        <v>300</v>
      </c>
      <c r="AH2943" s="80">
        <f t="shared" si="1293"/>
        <v>2800</v>
      </c>
      <c r="AI2943" s="93"/>
      <c r="AJ2943" s="84" t="s">
        <v>16026</v>
      </c>
      <c r="AK2943" s="84" t="s">
        <v>73</v>
      </c>
      <c r="AL2943" s="84" t="s">
        <v>16027</v>
      </c>
      <c r="AM2943" s="84" t="s">
        <v>17188</v>
      </c>
      <c r="AN2943" s="84" t="s">
        <v>1221</v>
      </c>
      <c r="AO2943" s="84" t="s">
        <v>17189</v>
      </c>
      <c r="AP2943" s="84" t="s">
        <v>1163</v>
      </c>
      <c r="AQ2943" s="84" t="s">
        <v>122</v>
      </c>
      <c r="AR2943" s="85">
        <v>1</v>
      </c>
      <c r="AS2943" s="86">
        <v>2.8</v>
      </c>
      <c r="AT2943" s="86">
        <v>4.3</v>
      </c>
      <c r="AU2943" s="86">
        <v>4.3</v>
      </c>
      <c r="AV2943" s="84" t="s">
        <v>8</v>
      </c>
      <c r="AW2943" s="86">
        <v>66.78</v>
      </c>
      <c r="AX2943" s="84" t="s">
        <v>68</v>
      </c>
      <c r="AY2943" s="84" t="s">
        <v>68</v>
      </c>
      <c r="AZ2943" s="84" t="s">
        <v>68</v>
      </c>
      <c r="BA2943" s="84" t="s">
        <v>68</v>
      </c>
      <c r="BB2943" s="84" t="s">
        <v>68</v>
      </c>
      <c r="BC2943" s="84" t="s">
        <v>143</v>
      </c>
      <c r="BD2943" s="84" t="s">
        <v>144</v>
      </c>
      <c r="BE2943" s="84" t="s">
        <v>17190</v>
      </c>
      <c r="BF2943" s="84" t="s">
        <v>122</v>
      </c>
      <c r="BG2943" s="84" t="s">
        <v>69</v>
      </c>
      <c r="BH2943" s="92" t="s">
        <v>17191</v>
      </c>
      <c r="BI2943" s="84" t="s">
        <v>122</v>
      </c>
      <c r="BJ2943" s="84" t="s">
        <v>17192</v>
      </c>
      <c r="BK2943" s="84" t="s">
        <v>75</v>
      </c>
      <c r="BL2943" s="84" t="s">
        <v>122</v>
      </c>
      <c r="BM2943" s="84" t="s">
        <v>145</v>
      </c>
      <c r="BN2943" s="84" t="s">
        <v>70</v>
      </c>
      <c r="BO2943" s="84" t="s">
        <v>71</v>
      </c>
      <c r="BP2943" s="84" t="s">
        <v>122</v>
      </c>
      <c r="BQ2943" s="84" t="s">
        <v>163</v>
      </c>
    </row>
    <row r="2944" spans="1:69" ht="14.4" customHeight="1" x14ac:dyDescent="0.3">
      <c r="A2944" s="40" t="str">
        <f t="shared" si="1267"/>
        <v>2025-09-21</v>
      </c>
      <c r="B2944" s="40" t="str">
        <f t="shared" si="1268"/>
        <v>SYD</v>
      </c>
      <c r="C2944" s="39" t="str">
        <f t="shared" si="1269"/>
        <v>98812563666</v>
      </c>
      <c r="D2944" s="41" t="str">
        <f t="shared" si="1270"/>
        <v>PKR253663878</v>
      </c>
      <c r="E2944" s="41" t="str">
        <f t="shared" si="1271"/>
        <v>596421495146</v>
      </c>
      <c r="F2944" s="39" t="str">
        <f t="shared" si="1272"/>
        <v>2254226</v>
      </c>
      <c r="G2944" s="39" t="str">
        <f t="shared" si="1273"/>
        <v>WISE EXPRESS LOGISTICS(BNE MASTER)</v>
      </c>
      <c r="H2944" s="41" t="str">
        <f t="shared" si="1274"/>
        <v>김민선</v>
      </c>
      <c r="I2944" s="39" t="str">
        <f t="shared" si="1275"/>
        <v>58689</v>
      </c>
      <c r="J2944" s="52" t="str">
        <f t="shared" si="1276"/>
        <v/>
      </c>
      <c r="K2944" s="75">
        <f t="shared" si="1277"/>
        <v>1</v>
      </c>
      <c r="L2944" s="76">
        <f t="shared" si="1278"/>
        <v>1.4</v>
      </c>
      <c r="M2944" s="76">
        <f t="shared" si="1279"/>
        <v>1.6</v>
      </c>
      <c r="N2944" s="76">
        <f t="shared" si="1280"/>
        <v>1.6</v>
      </c>
      <c r="O2944" s="42">
        <f t="shared" si="1281"/>
        <v>2</v>
      </c>
      <c r="P2944" s="39" t="str">
        <f t="shared" si="1282"/>
        <v>일반(목록배제,Normal-Manifest Exception)</v>
      </c>
      <c r="Q2944" s="72">
        <f t="shared" si="1283"/>
        <v>36.06</v>
      </c>
      <c r="R2944" s="43" t="str">
        <f t="shared" si="1284"/>
        <v>OZ602</v>
      </c>
      <c r="S2944" s="82" t="str">
        <f t="shared" si="1285"/>
        <v/>
      </c>
      <c r="T2944" s="40">
        <f t="shared" si="1286"/>
        <v>45921</v>
      </c>
      <c r="U2944" s="44">
        <v>2500</v>
      </c>
      <c r="V2944" s="44">
        <f t="shared" si="1287"/>
        <v>0</v>
      </c>
      <c r="W2944" s="77">
        <f t="shared" si="1288"/>
        <v>2500</v>
      </c>
      <c r="X2944" s="78">
        <f t="shared" si="1289"/>
        <v>0</v>
      </c>
      <c r="Y2944" s="44" cm="1">
        <f t="array" ref="Y2944">_xlfn.IFNA(_xlfn.IFS(AND(Q2944&gt;=2000, Q2944&lt;3000), 10000, AND(Q2944&gt;=3000, Q2944&lt;4000), 15000, AND(Q2944&gt;=4000, Q2944&lt;5000), 20000, AND(Q2944&gt;=5000), 25000),0)</f>
        <v>0</v>
      </c>
      <c r="Z2944" s="91">
        <f t="shared" si="1290"/>
        <v>300</v>
      </c>
      <c r="AA2944" s="44">
        <f t="shared" si="1291"/>
        <v>0</v>
      </c>
      <c r="AB2944" s="44"/>
      <c r="AC2944" s="44"/>
      <c r="AD2944" s="44"/>
      <c r="AE2944" s="44">
        <f>VLOOKUP(O2944,정산업데이트!$A$6:$B$12,2,10)</f>
        <v>0</v>
      </c>
      <c r="AF2944" s="44"/>
      <c r="AG2944" s="79">
        <f t="shared" si="1292"/>
        <v>300</v>
      </c>
      <c r="AH2944" s="80">
        <f t="shared" si="1293"/>
        <v>2800</v>
      </c>
      <c r="AI2944" s="93"/>
      <c r="AJ2944" s="84" t="s">
        <v>16026</v>
      </c>
      <c r="AK2944" s="84" t="s">
        <v>73</v>
      </c>
      <c r="AL2944" s="84" t="s">
        <v>16027</v>
      </c>
      <c r="AM2944" s="84" t="s">
        <v>17193</v>
      </c>
      <c r="AN2944" s="84" t="s">
        <v>13965</v>
      </c>
      <c r="AO2944" s="84" t="s">
        <v>17194</v>
      </c>
      <c r="AP2944" s="84" t="s">
        <v>17195</v>
      </c>
      <c r="AQ2944" s="84" t="s">
        <v>122</v>
      </c>
      <c r="AR2944" s="85">
        <v>1</v>
      </c>
      <c r="AS2944" s="86">
        <v>1.4</v>
      </c>
      <c r="AT2944" s="86">
        <v>1.6</v>
      </c>
      <c r="AU2944" s="86">
        <v>1.6</v>
      </c>
      <c r="AV2944" s="84" t="s">
        <v>8</v>
      </c>
      <c r="AW2944" s="86">
        <v>36.06</v>
      </c>
      <c r="AX2944" s="84" t="s">
        <v>68</v>
      </c>
      <c r="AY2944" s="84" t="s">
        <v>68</v>
      </c>
      <c r="AZ2944" s="84" t="s">
        <v>68</v>
      </c>
      <c r="BA2944" s="84" t="s">
        <v>68</v>
      </c>
      <c r="BB2944" s="84" t="s">
        <v>68</v>
      </c>
      <c r="BC2944" s="84" t="s">
        <v>143</v>
      </c>
      <c r="BD2944" s="84" t="s">
        <v>144</v>
      </c>
      <c r="BE2944" s="84" t="s">
        <v>17190</v>
      </c>
      <c r="BF2944" s="84" t="s">
        <v>122</v>
      </c>
      <c r="BG2944" s="84" t="s">
        <v>69</v>
      </c>
      <c r="BH2944" s="92" t="s">
        <v>17196</v>
      </c>
      <c r="BI2944" s="84" t="s">
        <v>122</v>
      </c>
      <c r="BJ2944" s="84" t="s">
        <v>17197</v>
      </c>
      <c r="BK2944" s="84" t="s">
        <v>75</v>
      </c>
      <c r="BL2944" s="84" t="s">
        <v>122</v>
      </c>
      <c r="BM2944" s="84" t="s">
        <v>145</v>
      </c>
      <c r="BN2944" s="84" t="s">
        <v>70</v>
      </c>
      <c r="BO2944" s="84" t="s">
        <v>71</v>
      </c>
      <c r="BP2944" s="84" t="s">
        <v>122</v>
      </c>
      <c r="BQ2944" s="84" t="s">
        <v>163</v>
      </c>
    </row>
    <row r="2945" spans="1:69" ht="14.4" customHeight="1" x14ac:dyDescent="0.3">
      <c r="A2945" s="40" t="str">
        <f t="shared" si="1267"/>
        <v>2025-09-21</v>
      </c>
      <c r="B2945" s="40" t="str">
        <f t="shared" si="1268"/>
        <v>SYD</v>
      </c>
      <c r="C2945" s="39" t="str">
        <f t="shared" si="1269"/>
        <v>98812563666</v>
      </c>
      <c r="D2945" s="41" t="str">
        <f t="shared" si="1270"/>
        <v>PKR253663879</v>
      </c>
      <c r="E2945" s="41" t="str">
        <f t="shared" si="1271"/>
        <v>596421495150</v>
      </c>
      <c r="F2945" s="39" t="str">
        <f t="shared" si="1272"/>
        <v>2254226</v>
      </c>
      <c r="G2945" s="39" t="str">
        <f t="shared" si="1273"/>
        <v>WISE EXPRESS LOGISTICS(BNE MASTER)</v>
      </c>
      <c r="H2945" s="41" t="str">
        <f t="shared" si="1274"/>
        <v>김진선</v>
      </c>
      <c r="I2945" s="39" t="str">
        <f t="shared" si="1275"/>
        <v>37669</v>
      </c>
      <c r="J2945" s="52" t="str">
        <f t="shared" si="1276"/>
        <v/>
      </c>
      <c r="K2945" s="75">
        <f t="shared" si="1277"/>
        <v>1</v>
      </c>
      <c r="L2945" s="76">
        <f t="shared" si="1278"/>
        <v>2</v>
      </c>
      <c r="M2945" s="76">
        <f t="shared" si="1279"/>
        <v>4.3</v>
      </c>
      <c r="N2945" s="76">
        <f t="shared" si="1280"/>
        <v>4.3</v>
      </c>
      <c r="O2945" s="42">
        <f t="shared" si="1281"/>
        <v>4.5</v>
      </c>
      <c r="P2945" s="39" t="str">
        <f t="shared" si="1282"/>
        <v>목록(Manifest)</v>
      </c>
      <c r="Q2945" s="72">
        <f t="shared" si="1283"/>
        <v>53.42</v>
      </c>
      <c r="R2945" s="43" t="str">
        <f t="shared" si="1284"/>
        <v>OZ602</v>
      </c>
      <c r="S2945" s="82" t="str">
        <f t="shared" si="1285"/>
        <v/>
      </c>
      <c r="T2945" s="40">
        <f t="shared" si="1286"/>
        <v>45921</v>
      </c>
      <c r="U2945" s="44">
        <v>2500</v>
      </c>
      <c r="V2945" s="44">
        <f t="shared" si="1287"/>
        <v>0</v>
      </c>
      <c r="W2945" s="77">
        <f t="shared" si="1288"/>
        <v>2500</v>
      </c>
      <c r="X2945" s="78">
        <f t="shared" si="1289"/>
        <v>0</v>
      </c>
      <c r="Y2945" s="44" cm="1">
        <f t="array" ref="Y2945">_xlfn.IFNA(_xlfn.IFS(AND(Q2945&gt;=2000, Q2945&lt;3000), 10000, AND(Q2945&gt;=3000, Q2945&lt;4000), 15000, AND(Q2945&gt;=4000, Q2945&lt;5000), 20000, AND(Q2945&gt;=5000), 25000),0)</f>
        <v>0</v>
      </c>
      <c r="Z2945" s="91">
        <f t="shared" si="1290"/>
        <v>0</v>
      </c>
      <c r="AA2945" s="44">
        <f t="shared" si="1291"/>
        <v>0</v>
      </c>
      <c r="AB2945" s="44"/>
      <c r="AC2945" s="44"/>
      <c r="AD2945" s="44"/>
      <c r="AE2945" s="44">
        <f>VLOOKUP(O2945,정산업데이트!$A$6:$B$12,2,10)</f>
        <v>0</v>
      </c>
      <c r="AF2945" s="44"/>
      <c r="AG2945" s="79">
        <f t="shared" si="1292"/>
        <v>0</v>
      </c>
      <c r="AH2945" s="80">
        <f t="shared" si="1293"/>
        <v>2500</v>
      </c>
      <c r="AI2945" s="93"/>
      <c r="AJ2945" s="84" t="s">
        <v>16026</v>
      </c>
      <c r="AK2945" s="84" t="s">
        <v>73</v>
      </c>
      <c r="AL2945" s="84" t="s">
        <v>16027</v>
      </c>
      <c r="AM2945" s="84" t="s">
        <v>17198</v>
      </c>
      <c r="AN2945" s="84" t="s">
        <v>482</v>
      </c>
      <c r="AO2945" s="84" t="s">
        <v>17199</v>
      </c>
      <c r="AP2945" s="84" t="s">
        <v>1206</v>
      </c>
      <c r="AQ2945" s="84" t="s">
        <v>122</v>
      </c>
      <c r="AR2945" s="85">
        <v>1</v>
      </c>
      <c r="AS2945" s="86">
        <v>2</v>
      </c>
      <c r="AT2945" s="86">
        <v>4.3</v>
      </c>
      <c r="AU2945" s="86">
        <v>4.3</v>
      </c>
      <c r="AV2945" s="84" t="s">
        <v>7</v>
      </c>
      <c r="AW2945" s="86">
        <v>53.42</v>
      </c>
      <c r="AX2945" s="84" t="s">
        <v>68</v>
      </c>
      <c r="AY2945" s="84" t="s">
        <v>68</v>
      </c>
      <c r="AZ2945" s="84" t="s">
        <v>68</v>
      </c>
      <c r="BA2945" s="84" t="s">
        <v>68</v>
      </c>
      <c r="BB2945" s="84" t="s">
        <v>68</v>
      </c>
      <c r="BC2945" s="84" t="s">
        <v>143</v>
      </c>
      <c r="BD2945" s="84" t="s">
        <v>144</v>
      </c>
      <c r="BE2945" s="84" t="s">
        <v>17190</v>
      </c>
      <c r="BF2945" s="84" t="s">
        <v>122</v>
      </c>
      <c r="BG2945" s="84" t="s">
        <v>69</v>
      </c>
      <c r="BH2945" s="92" t="s">
        <v>17200</v>
      </c>
      <c r="BI2945" s="84" t="s">
        <v>122</v>
      </c>
      <c r="BJ2945" s="84" t="s">
        <v>17201</v>
      </c>
      <c r="BK2945" s="84" t="s">
        <v>75</v>
      </c>
      <c r="BL2945" s="84" t="s">
        <v>122</v>
      </c>
      <c r="BM2945" s="84" t="s">
        <v>145</v>
      </c>
      <c r="BN2945" s="84" t="s">
        <v>70</v>
      </c>
      <c r="BO2945" s="84" t="s">
        <v>71</v>
      </c>
      <c r="BP2945" s="84" t="s">
        <v>122</v>
      </c>
      <c r="BQ2945" s="84" t="s">
        <v>163</v>
      </c>
    </row>
    <row r="2946" spans="1:69" ht="14.4" customHeight="1" x14ac:dyDescent="0.3">
      <c r="A2946" s="40" t="str">
        <f t="shared" si="1267"/>
        <v>2025-09-21</v>
      </c>
      <c r="B2946" s="40" t="str">
        <f t="shared" si="1268"/>
        <v>SYD</v>
      </c>
      <c r="C2946" s="39" t="str">
        <f t="shared" si="1269"/>
        <v>98812563666</v>
      </c>
      <c r="D2946" s="41" t="str">
        <f t="shared" si="1270"/>
        <v>PKR253687569</v>
      </c>
      <c r="E2946" s="41" t="str">
        <f t="shared" si="1271"/>
        <v>596421499416</v>
      </c>
      <c r="F2946" s="39" t="str">
        <f t="shared" si="1272"/>
        <v>2254249</v>
      </c>
      <c r="G2946" s="39" t="str">
        <f t="shared" si="1273"/>
        <v>WISE EXPRESS(OZMUMMY)</v>
      </c>
      <c r="H2946" s="41" t="str">
        <f t="shared" si="1274"/>
        <v>최이담</v>
      </c>
      <c r="I2946" s="39" t="str">
        <f t="shared" si="1275"/>
        <v>04716</v>
      </c>
      <c r="J2946" s="52" t="str">
        <f t="shared" si="1276"/>
        <v/>
      </c>
      <c r="K2946" s="75">
        <f t="shared" si="1277"/>
        <v>1</v>
      </c>
      <c r="L2946" s="76">
        <f t="shared" si="1278"/>
        <v>1</v>
      </c>
      <c r="M2946" s="76">
        <f t="shared" si="1279"/>
        <v>1E-3</v>
      </c>
      <c r="N2946" s="76">
        <f t="shared" si="1280"/>
        <v>1</v>
      </c>
      <c r="O2946" s="42">
        <f t="shared" si="1281"/>
        <v>1</v>
      </c>
      <c r="P2946" s="39" t="str">
        <f t="shared" si="1282"/>
        <v>일반(목록배제,Normal-Manifest Exception)</v>
      </c>
      <c r="Q2946" s="72">
        <f t="shared" si="1283"/>
        <v>60</v>
      </c>
      <c r="R2946" s="43" t="str">
        <f t="shared" si="1284"/>
        <v>OZ602</v>
      </c>
      <c r="S2946" s="82" t="str">
        <f t="shared" si="1285"/>
        <v/>
      </c>
      <c r="T2946" s="40">
        <f t="shared" si="1286"/>
        <v>45921</v>
      </c>
      <c r="U2946" s="44">
        <v>2500</v>
      </c>
      <c r="V2946" s="44">
        <f t="shared" si="1287"/>
        <v>0</v>
      </c>
      <c r="W2946" s="77">
        <f t="shared" si="1288"/>
        <v>2500</v>
      </c>
      <c r="X2946" s="78">
        <f t="shared" si="1289"/>
        <v>0</v>
      </c>
      <c r="Y2946" s="44" cm="1">
        <f t="array" ref="Y2946">_xlfn.IFNA(_xlfn.IFS(AND(Q2946&gt;=2000, Q2946&lt;3000), 10000, AND(Q2946&gt;=3000, Q2946&lt;4000), 15000, AND(Q2946&gt;=4000, Q2946&lt;5000), 20000, AND(Q2946&gt;=5000), 25000),0)</f>
        <v>0</v>
      </c>
      <c r="Z2946" s="91">
        <f t="shared" si="1290"/>
        <v>300</v>
      </c>
      <c r="AA2946" s="44">
        <f t="shared" si="1291"/>
        <v>0</v>
      </c>
      <c r="AB2946" s="44"/>
      <c r="AC2946" s="44"/>
      <c r="AD2946" s="44"/>
      <c r="AE2946" s="44">
        <f>VLOOKUP(O2946,정산업데이트!$A$6:$B$12,2,10)</f>
        <v>0</v>
      </c>
      <c r="AF2946" s="44"/>
      <c r="AG2946" s="79">
        <f t="shared" si="1292"/>
        <v>300</v>
      </c>
      <c r="AH2946" s="80">
        <f t="shared" si="1293"/>
        <v>2800</v>
      </c>
      <c r="AJ2946" s="84" t="s">
        <v>16026</v>
      </c>
      <c r="AK2946" s="84" t="s">
        <v>73</v>
      </c>
      <c r="AL2946" s="84" t="s">
        <v>16027</v>
      </c>
      <c r="AM2946" s="84" t="s">
        <v>17202</v>
      </c>
      <c r="AN2946" s="84" t="s">
        <v>17203</v>
      </c>
      <c r="AO2946" s="84" t="s">
        <v>122</v>
      </c>
      <c r="AP2946" s="84" t="s">
        <v>17204</v>
      </c>
      <c r="AQ2946" s="84" t="s">
        <v>122</v>
      </c>
      <c r="AR2946" s="85">
        <v>1</v>
      </c>
      <c r="AS2946" s="86">
        <v>1</v>
      </c>
      <c r="AT2946" s="86">
        <v>1E-3</v>
      </c>
      <c r="AU2946" s="86">
        <v>1</v>
      </c>
      <c r="AV2946" s="84" t="s">
        <v>8</v>
      </c>
      <c r="AW2946" s="86">
        <v>60</v>
      </c>
      <c r="AX2946" s="84" t="s">
        <v>68</v>
      </c>
      <c r="AY2946" s="84" t="s">
        <v>68</v>
      </c>
      <c r="AZ2946" s="84" t="s">
        <v>68</v>
      </c>
      <c r="BA2946" s="84" t="s">
        <v>68</v>
      </c>
      <c r="BB2946" s="84" t="s">
        <v>68</v>
      </c>
      <c r="BC2946" s="84" t="s">
        <v>140</v>
      </c>
      <c r="BD2946" s="84" t="s">
        <v>109</v>
      </c>
      <c r="BE2946" s="84" t="s">
        <v>110</v>
      </c>
      <c r="BF2946" s="84" t="s">
        <v>122</v>
      </c>
      <c r="BG2946" s="84" t="s">
        <v>69</v>
      </c>
      <c r="BH2946" s="92" t="s">
        <v>17205</v>
      </c>
      <c r="BI2946" s="84" t="s">
        <v>122</v>
      </c>
      <c r="BJ2946" s="84" t="s">
        <v>17206</v>
      </c>
      <c r="BK2946" s="84" t="s">
        <v>75</v>
      </c>
      <c r="BL2946" s="84" t="s">
        <v>122</v>
      </c>
      <c r="BM2946" s="84" t="s">
        <v>109</v>
      </c>
      <c r="BN2946" s="84" t="s">
        <v>70</v>
      </c>
      <c r="BO2946" s="84" t="s">
        <v>71</v>
      </c>
      <c r="BP2946" s="84" t="s">
        <v>122</v>
      </c>
      <c r="BQ2946" s="84" t="s">
        <v>163</v>
      </c>
    </row>
    <row r="2947" spans="1:69" ht="14.4" customHeight="1" x14ac:dyDescent="0.3">
      <c r="A2947" s="40" t="str">
        <f t="shared" si="1267"/>
        <v>2025-09-21</v>
      </c>
      <c r="B2947" s="40" t="str">
        <f t="shared" si="1268"/>
        <v>SYD</v>
      </c>
      <c r="C2947" s="39" t="str">
        <f t="shared" si="1269"/>
        <v>98812563666</v>
      </c>
      <c r="D2947" s="41" t="str">
        <f t="shared" si="1270"/>
        <v>PKR253691899</v>
      </c>
      <c r="E2947" s="41" t="str">
        <f t="shared" si="1271"/>
        <v>596421500772</v>
      </c>
      <c r="F2947" s="39" t="str">
        <f t="shared" si="1272"/>
        <v>2254225</v>
      </c>
      <c r="G2947" s="39" t="str">
        <f t="shared" si="1273"/>
        <v>WISE EXPRESS LOGISTICS PTY LTD</v>
      </c>
      <c r="H2947" s="41" t="str">
        <f t="shared" si="1274"/>
        <v>김문숙</v>
      </c>
      <c r="I2947" s="39" t="str">
        <f t="shared" si="1275"/>
        <v>01320</v>
      </c>
      <c r="J2947" s="52" t="str">
        <f t="shared" si="1276"/>
        <v/>
      </c>
      <c r="K2947" s="75">
        <f t="shared" si="1277"/>
        <v>1</v>
      </c>
      <c r="L2947" s="76">
        <f t="shared" si="1278"/>
        <v>2.5</v>
      </c>
      <c r="M2947" s="76">
        <f t="shared" si="1279"/>
        <v>1E-3</v>
      </c>
      <c r="N2947" s="76">
        <f t="shared" si="1280"/>
        <v>2.5</v>
      </c>
      <c r="O2947" s="42">
        <f t="shared" si="1281"/>
        <v>2.5</v>
      </c>
      <c r="P2947" s="39" t="str">
        <f t="shared" si="1282"/>
        <v>일반(목록배제,Normal-Manifest Exception)</v>
      </c>
      <c r="Q2947" s="72">
        <f t="shared" si="1283"/>
        <v>53</v>
      </c>
      <c r="R2947" s="43" t="str">
        <f t="shared" si="1284"/>
        <v>OZ602</v>
      </c>
      <c r="S2947" s="82" t="str">
        <f t="shared" si="1285"/>
        <v/>
      </c>
      <c r="T2947" s="40">
        <f t="shared" si="1286"/>
        <v>45921</v>
      </c>
      <c r="U2947" s="44">
        <v>2500</v>
      </c>
      <c r="V2947" s="44">
        <f t="shared" si="1287"/>
        <v>0</v>
      </c>
      <c r="W2947" s="77">
        <f t="shared" si="1288"/>
        <v>2500</v>
      </c>
      <c r="X2947" s="78">
        <f t="shared" si="1289"/>
        <v>0</v>
      </c>
      <c r="Y2947" s="44" cm="1">
        <f t="array" ref="Y2947">_xlfn.IFNA(_xlfn.IFS(AND(Q2947&gt;=2000, Q2947&lt;3000), 10000, AND(Q2947&gt;=3000, Q2947&lt;4000), 15000, AND(Q2947&gt;=4000, Q2947&lt;5000), 20000, AND(Q2947&gt;=5000), 25000),0)</f>
        <v>0</v>
      </c>
      <c r="Z2947" s="91">
        <f t="shared" si="1290"/>
        <v>300</v>
      </c>
      <c r="AA2947" s="44">
        <f t="shared" si="1291"/>
        <v>0</v>
      </c>
      <c r="AB2947" s="44"/>
      <c r="AC2947" s="44"/>
      <c r="AD2947" s="44"/>
      <c r="AE2947" s="44">
        <f>VLOOKUP(O2947,정산업데이트!$A$6:$B$12,2,10)</f>
        <v>0</v>
      </c>
      <c r="AF2947" s="44"/>
      <c r="AG2947" s="79">
        <f t="shared" si="1292"/>
        <v>300</v>
      </c>
      <c r="AH2947" s="80">
        <f t="shared" si="1293"/>
        <v>2800</v>
      </c>
      <c r="AJ2947" s="84" t="s">
        <v>16026</v>
      </c>
      <c r="AK2947" s="84" t="s">
        <v>73</v>
      </c>
      <c r="AL2947" s="84" t="s">
        <v>16027</v>
      </c>
      <c r="AM2947" s="84" t="s">
        <v>17207</v>
      </c>
      <c r="AN2947" s="84" t="s">
        <v>1658</v>
      </c>
      <c r="AO2947" s="84" t="s">
        <v>17208</v>
      </c>
      <c r="AP2947" s="84" t="s">
        <v>1101</v>
      </c>
      <c r="AQ2947" s="84" t="s">
        <v>122</v>
      </c>
      <c r="AR2947" s="85">
        <v>1</v>
      </c>
      <c r="AS2947" s="86">
        <v>2.5</v>
      </c>
      <c r="AT2947" s="86">
        <v>1E-3</v>
      </c>
      <c r="AU2947" s="86">
        <v>2.5</v>
      </c>
      <c r="AV2947" s="84" t="s">
        <v>8</v>
      </c>
      <c r="AW2947" s="86">
        <v>53</v>
      </c>
      <c r="AX2947" s="84" t="s">
        <v>68</v>
      </c>
      <c r="AY2947" s="84" t="s">
        <v>68</v>
      </c>
      <c r="AZ2947" s="84" t="s">
        <v>68</v>
      </c>
      <c r="BA2947" s="84" t="s">
        <v>68</v>
      </c>
      <c r="BB2947" s="84" t="s">
        <v>68</v>
      </c>
      <c r="BC2947" s="84" t="s">
        <v>125</v>
      </c>
      <c r="BD2947" s="84" t="s">
        <v>74</v>
      </c>
      <c r="BE2947" s="84" t="s">
        <v>17209</v>
      </c>
      <c r="BF2947" s="84" t="s">
        <v>122</v>
      </c>
      <c r="BG2947" s="84" t="s">
        <v>69</v>
      </c>
      <c r="BH2947" s="92" t="s">
        <v>17210</v>
      </c>
      <c r="BI2947" s="84" t="s">
        <v>122</v>
      </c>
      <c r="BJ2947" s="84" t="s">
        <v>17211</v>
      </c>
      <c r="BK2947" s="84" t="s">
        <v>75</v>
      </c>
      <c r="BL2947" s="84" t="s">
        <v>122</v>
      </c>
      <c r="BM2947" s="84" t="s">
        <v>74</v>
      </c>
      <c r="BN2947" s="84" t="s">
        <v>70</v>
      </c>
      <c r="BO2947" s="84" t="s">
        <v>71</v>
      </c>
      <c r="BP2947" s="84" t="s">
        <v>122</v>
      </c>
      <c r="BQ2947" s="84" t="s">
        <v>163</v>
      </c>
    </row>
    <row r="2948" spans="1:69" ht="14.4" customHeight="1" x14ac:dyDescent="0.3">
      <c r="A2948" s="40" t="str">
        <f t="shared" si="1267"/>
        <v>2025-09-21</v>
      </c>
      <c r="B2948" s="40" t="str">
        <f t="shared" si="1268"/>
        <v>SYD</v>
      </c>
      <c r="C2948" s="39" t="str">
        <f t="shared" si="1269"/>
        <v>98812563666</v>
      </c>
      <c r="D2948" s="41" t="str">
        <f t="shared" si="1270"/>
        <v>PKR253684351</v>
      </c>
      <c r="E2948" s="41" t="str">
        <f t="shared" si="1271"/>
        <v>596421497994</v>
      </c>
      <c r="F2948" s="39" t="str">
        <f t="shared" si="1272"/>
        <v>2254239</v>
      </c>
      <c r="G2948" s="39" t="str">
        <f t="shared" si="1273"/>
        <v>WISE EXPRESS(BIOSYDNEY)</v>
      </c>
      <c r="H2948" s="41" t="str">
        <f t="shared" si="1274"/>
        <v>이인숙</v>
      </c>
      <c r="I2948" s="39" t="str">
        <f t="shared" si="1275"/>
        <v>21938</v>
      </c>
      <c r="J2948" s="52" t="str">
        <f t="shared" si="1276"/>
        <v/>
      </c>
      <c r="K2948" s="75">
        <f t="shared" si="1277"/>
        <v>1</v>
      </c>
      <c r="L2948" s="76">
        <f t="shared" si="1278"/>
        <v>1</v>
      </c>
      <c r="M2948" s="76">
        <f t="shared" si="1279"/>
        <v>1E-3</v>
      </c>
      <c r="N2948" s="76">
        <f t="shared" si="1280"/>
        <v>1</v>
      </c>
      <c r="O2948" s="42">
        <f t="shared" si="1281"/>
        <v>1</v>
      </c>
      <c r="P2948" s="39" t="str">
        <f t="shared" si="1282"/>
        <v>일반(목록배제,Normal-Manifest Exception)</v>
      </c>
      <c r="Q2948" s="72">
        <f t="shared" si="1283"/>
        <v>90</v>
      </c>
      <c r="R2948" s="43" t="str">
        <f t="shared" si="1284"/>
        <v>OZ602</v>
      </c>
      <c r="S2948" s="82" t="str">
        <f t="shared" si="1285"/>
        <v/>
      </c>
      <c r="T2948" s="40">
        <f t="shared" si="1286"/>
        <v>45921</v>
      </c>
      <c r="U2948" s="44">
        <v>2500</v>
      </c>
      <c r="V2948" s="44">
        <f t="shared" si="1287"/>
        <v>0</v>
      </c>
      <c r="W2948" s="77">
        <f t="shared" si="1288"/>
        <v>2500</v>
      </c>
      <c r="X2948" s="78">
        <f t="shared" si="1289"/>
        <v>0</v>
      </c>
      <c r="Y2948" s="44" cm="1">
        <f t="array" ref="Y2948">_xlfn.IFNA(_xlfn.IFS(AND(Q2948&gt;=2000, Q2948&lt;3000), 10000, AND(Q2948&gt;=3000, Q2948&lt;4000), 15000, AND(Q2948&gt;=4000, Q2948&lt;5000), 20000, AND(Q2948&gt;=5000), 25000),0)</f>
        <v>0</v>
      </c>
      <c r="Z2948" s="91">
        <f t="shared" si="1290"/>
        <v>300</v>
      </c>
      <c r="AA2948" s="44">
        <f t="shared" si="1291"/>
        <v>0</v>
      </c>
      <c r="AB2948" s="44"/>
      <c r="AC2948" s="44"/>
      <c r="AD2948" s="44"/>
      <c r="AE2948" s="44">
        <f>VLOOKUP(O2948,정산업데이트!$A$6:$B$12,2,10)</f>
        <v>0</v>
      </c>
      <c r="AF2948" s="44"/>
      <c r="AG2948" s="79">
        <f t="shared" si="1292"/>
        <v>300</v>
      </c>
      <c r="AH2948" s="80">
        <f t="shared" si="1293"/>
        <v>2800</v>
      </c>
      <c r="AI2948" s="93"/>
      <c r="AJ2948" s="84" t="s">
        <v>16026</v>
      </c>
      <c r="AK2948" s="84" t="s">
        <v>73</v>
      </c>
      <c r="AL2948" s="84" t="s">
        <v>16027</v>
      </c>
      <c r="AM2948" s="84" t="s">
        <v>17212</v>
      </c>
      <c r="AN2948" s="84" t="s">
        <v>306</v>
      </c>
      <c r="AO2948" s="84" t="s">
        <v>17213</v>
      </c>
      <c r="AP2948" s="84" t="s">
        <v>9305</v>
      </c>
      <c r="AQ2948" s="84" t="s">
        <v>122</v>
      </c>
      <c r="AR2948" s="85">
        <v>1</v>
      </c>
      <c r="AS2948" s="86">
        <v>1</v>
      </c>
      <c r="AT2948" s="86">
        <v>1E-3</v>
      </c>
      <c r="AU2948" s="86">
        <v>1</v>
      </c>
      <c r="AV2948" s="84" t="s">
        <v>8</v>
      </c>
      <c r="AW2948" s="86">
        <v>90</v>
      </c>
      <c r="AX2948" s="84" t="s">
        <v>68</v>
      </c>
      <c r="AY2948" s="84" t="s">
        <v>68</v>
      </c>
      <c r="AZ2948" s="84" t="s">
        <v>68</v>
      </c>
      <c r="BA2948" s="84" t="s">
        <v>68</v>
      </c>
      <c r="BB2948" s="84" t="s">
        <v>68</v>
      </c>
      <c r="BC2948" s="84" t="s">
        <v>126</v>
      </c>
      <c r="BD2948" s="84" t="s">
        <v>90</v>
      </c>
      <c r="BE2948" s="84" t="s">
        <v>111</v>
      </c>
      <c r="BF2948" s="84" t="s">
        <v>122</v>
      </c>
      <c r="BG2948" s="84" t="s">
        <v>69</v>
      </c>
      <c r="BH2948" s="92" t="s">
        <v>17214</v>
      </c>
      <c r="BI2948" s="84" t="s">
        <v>122</v>
      </c>
      <c r="BJ2948" s="84" t="s">
        <v>17215</v>
      </c>
      <c r="BK2948" s="84" t="s">
        <v>75</v>
      </c>
      <c r="BL2948" s="84" t="s">
        <v>122</v>
      </c>
      <c r="BM2948" s="84" t="s">
        <v>90</v>
      </c>
      <c r="BN2948" s="84" t="s">
        <v>70</v>
      </c>
      <c r="BO2948" s="84" t="s">
        <v>71</v>
      </c>
      <c r="BP2948" s="84" t="s">
        <v>122</v>
      </c>
      <c r="BQ2948" s="84" t="s">
        <v>163</v>
      </c>
    </row>
    <row r="2949" spans="1:69" ht="14.4" customHeight="1" x14ac:dyDescent="0.3">
      <c r="A2949" s="40" t="str">
        <f t="shared" si="1267"/>
        <v>2025-09-21</v>
      </c>
      <c r="B2949" s="40" t="str">
        <f t="shared" si="1268"/>
        <v>SYD</v>
      </c>
      <c r="C2949" s="39" t="str">
        <f t="shared" si="1269"/>
        <v>98812563666</v>
      </c>
      <c r="D2949" s="41" t="str">
        <f t="shared" si="1270"/>
        <v>PKR253684352</v>
      </c>
      <c r="E2949" s="41" t="str">
        <f t="shared" si="1271"/>
        <v>596421498005</v>
      </c>
      <c r="F2949" s="39" t="str">
        <f t="shared" si="1272"/>
        <v>2254239</v>
      </c>
      <c r="G2949" s="39" t="str">
        <f t="shared" si="1273"/>
        <v>WISE EXPRESS(BIOSYDNEY)</v>
      </c>
      <c r="H2949" s="41" t="str">
        <f t="shared" si="1274"/>
        <v>이재아</v>
      </c>
      <c r="I2949" s="39" t="str">
        <f t="shared" si="1275"/>
        <v>61271</v>
      </c>
      <c r="J2949" s="52" t="str">
        <f t="shared" si="1276"/>
        <v/>
      </c>
      <c r="K2949" s="75">
        <f t="shared" si="1277"/>
        <v>1</v>
      </c>
      <c r="L2949" s="76">
        <f t="shared" si="1278"/>
        <v>1</v>
      </c>
      <c r="M2949" s="76">
        <f t="shared" si="1279"/>
        <v>1E-3</v>
      </c>
      <c r="N2949" s="76">
        <f t="shared" si="1280"/>
        <v>1</v>
      </c>
      <c r="O2949" s="42">
        <f t="shared" si="1281"/>
        <v>1</v>
      </c>
      <c r="P2949" s="39" t="str">
        <f t="shared" si="1282"/>
        <v>일반(목록배제,Normal-Manifest Exception)</v>
      </c>
      <c r="Q2949" s="72">
        <f t="shared" si="1283"/>
        <v>100</v>
      </c>
      <c r="R2949" s="43" t="str">
        <f t="shared" si="1284"/>
        <v>OZ602</v>
      </c>
      <c r="S2949" s="82" t="str">
        <f t="shared" si="1285"/>
        <v/>
      </c>
      <c r="T2949" s="40">
        <f t="shared" si="1286"/>
        <v>45921</v>
      </c>
      <c r="U2949" s="44">
        <v>2500</v>
      </c>
      <c r="V2949" s="44">
        <f t="shared" si="1287"/>
        <v>0</v>
      </c>
      <c r="W2949" s="77">
        <f t="shared" si="1288"/>
        <v>2500</v>
      </c>
      <c r="X2949" s="78">
        <f t="shared" si="1289"/>
        <v>0</v>
      </c>
      <c r="Y2949" s="44" cm="1">
        <f t="array" ref="Y2949">_xlfn.IFNA(_xlfn.IFS(AND(Q2949&gt;=2000, Q2949&lt;3000), 10000, AND(Q2949&gt;=3000, Q2949&lt;4000), 15000, AND(Q2949&gt;=4000, Q2949&lt;5000), 20000, AND(Q2949&gt;=5000), 25000),0)</f>
        <v>0</v>
      </c>
      <c r="Z2949" s="91">
        <f t="shared" si="1290"/>
        <v>300</v>
      </c>
      <c r="AA2949" s="44">
        <f t="shared" si="1291"/>
        <v>0</v>
      </c>
      <c r="AB2949" s="44"/>
      <c r="AC2949" s="44"/>
      <c r="AD2949" s="44"/>
      <c r="AE2949" s="44">
        <f>VLOOKUP(O2949,정산업데이트!$A$6:$B$12,2,10)</f>
        <v>0</v>
      </c>
      <c r="AF2949" s="44"/>
      <c r="AG2949" s="79">
        <f t="shared" si="1292"/>
        <v>300</v>
      </c>
      <c r="AH2949" s="80">
        <f t="shared" si="1293"/>
        <v>2800</v>
      </c>
      <c r="AI2949" s="93"/>
      <c r="AJ2949" s="84" t="s">
        <v>16026</v>
      </c>
      <c r="AK2949" s="84" t="s">
        <v>73</v>
      </c>
      <c r="AL2949" s="84" t="s">
        <v>16027</v>
      </c>
      <c r="AM2949" s="84" t="s">
        <v>17216</v>
      </c>
      <c r="AN2949" s="84" t="s">
        <v>17217</v>
      </c>
      <c r="AO2949" s="84" t="s">
        <v>17218</v>
      </c>
      <c r="AP2949" s="84" t="s">
        <v>17219</v>
      </c>
      <c r="AQ2949" s="84" t="s">
        <v>122</v>
      </c>
      <c r="AR2949" s="85">
        <v>1</v>
      </c>
      <c r="AS2949" s="86">
        <v>1</v>
      </c>
      <c r="AT2949" s="86">
        <v>1E-3</v>
      </c>
      <c r="AU2949" s="86">
        <v>1</v>
      </c>
      <c r="AV2949" s="84" t="s">
        <v>8</v>
      </c>
      <c r="AW2949" s="86">
        <v>100</v>
      </c>
      <c r="AX2949" s="84" t="s">
        <v>68</v>
      </c>
      <c r="AY2949" s="84" t="s">
        <v>68</v>
      </c>
      <c r="AZ2949" s="84" t="s">
        <v>68</v>
      </c>
      <c r="BA2949" s="84" t="s">
        <v>68</v>
      </c>
      <c r="BB2949" s="84" t="s">
        <v>68</v>
      </c>
      <c r="BC2949" s="84" t="s">
        <v>126</v>
      </c>
      <c r="BD2949" s="84" t="s">
        <v>90</v>
      </c>
      <c r="BE2949" s="84" t="s">
        <v>111</v>
      </c>
      <c r="BF2949" s="84" t="s">
        <v>122</v>
      </c>
      <c r="BG2949" s="84" t="s">
        <v>69</v>
      </c>
      <c r="BH2949" s="92" t="s">
        <v>17220</v>
      </c>
      <c r="BI2949" s="84" t="s">
        <v>122</v>
      </c>
      <c r="BJ2949" s="84" t="s">
        <v>17221</v>
      </c>
      <c r="BK2949" s="84" t="s">
        <v>75</v>
      </c>
      <c r="BL2949" s="84" t="s">
        <v>122</v>
      </c>
      <c r="BM2949" s="84" t="s">
        <v>90</v>
      </c>
      <c r="BN2949" s="84" t="s">
        <v>70</v>
      </c>
      <c r="BO2949" s="84" t="s">
        <v>71</v>
      </c>
      <c r="BP2949" s="84" t="s">
        <v>122</v>
      </c>
      <c r="BQ2949" s="84" t="s">
        <v>163</v>
      </c>
    </row>
    <row r="2950" spans="1:69" ht="14.4" x14ac:dyDescent="0.3">
      <c r="A2950" s="40" t="str">
        <f t="shared" ref="A2950:A3013" si="1294">AJ2950</f>
        <v>2025-09-21</v>
      </c>
      <c r="B2950" s="40" t="str">
        <f t="shared" ref="B2950:B3013" si="1295">AK2950</f>
        <v>SYD</v>
      </c>
      <c r="C2950" s="39" t="str">
        <f t="shared" ref="C2950:C3013" si="1296">AL2950</f>
        <v>98812563666</v>
      </c>
      <c r="D2950" s="41" t="str">
        <f t="shared" ref="D2950:D3013" si="1297">AM2950</f>
        <v>PAU029762045</v>
      </c>
      <c r="E2950" s="41" t="str">
        <f t="shared" ref="E2950:E3013" si="1298">BH2950</f>
        <v>596421499766</v>
      </c>
      <c r="F2950" s="39" t="str">
        <f t="shared" ref="F2950:F3013" si="1299">BC2950</f>
        <v>2254256</v>
      </c>
      <c r="G2950" s="39" t="str">
        <f t="shared" ref="G2950:G3013" si="1300">BD2950</f>
        <v>WISE EXPRESS(BOOSTUP)</v>
      </c>
      <c r="H2950" s="41" t="str">
        <f t="shared" ref="H2950:H3013" si="1301">AN2950</f>
        <v>성기옥</v>
      </c>
      <c r="I2950" s="39" t="str">
        <f t="shared" ref="I2950:I3013" si="1302">AP2950</f>
        <v>50952</v>
      </c>
      <c r="J2950" s="52" t="str">
        <f t="shared" ref="J2950:J3013" si="1303">AQ2950</f>
        <v/>
      </c>
      <c r="K2950" s="75">
        <f t="shared" ref="K2950:K3013" si="1304">AR2950</f>
        <v>1</v>
      </c>
      <c r="L2950" s="76">
        <f t="shared" ref="L2950:L3013" si="1305">AS2950</f>
        <v>1</v>
      </c>
      <c r="M2950" s="76">
        <f t="shared" ref="M2950:M3013" si="1306">AT2950</f>
        <v>1E-3</v>
      </c>
      <c r="N2950" s="76">
        <f t="shared" ref="N2950:N3013" si="1307">AU2950</f>
        <v>1</v>
      </c>
      <c r="O2950" s="42">
        <f t="shared" ref="O2950:O3013" si="1308">CEILING(MAX(L2950:N2950)/K2950,0.5)</f>
        <v>1</v>
      </c>
      <c r="P2950" s="39" t="str">
        <f t="shared" ref="P2950:P3013" si="1309">AV2950</f>
        <v>목록(Manifest)</v>
      </c>
      <c r="Q2950" s="72">
        <f t="shared" ref="Q2950:Q3013" si="1310">AW2950</f>
        <v>65</v>
      </c>
      <c r="R2950" s="43" t="str">
        <f t="shared" ref="R2950:R3013" si="1311">BK2950</f>
        <v>OZ602</v>
      </c>
      <c r="S2950" s="82" t="str">
        <f t="shared" ref="S2950:S3013" si="1312">BL2950</f>
        <v/>
      </c>
      <c r="T2950" s="40">
        <f t="shared" ref="T2950:T3013" si="1313">DATE(YEAR(A2950),MONTH(A2950),DAY(A2950))</f>
        <v>45921</v>
      </c>
      <c r="U2950" s="44">
        <v>2500</v>
      </c>
      <c r="V2950" s="44">
        <f t="shared" ref="V2950:V3013" si="1314">IF(O2950&gt;5,CEILING(O2950-5,1)*100,0)</f>
        <v>0</v>
      </c>
      <c r="W2950" s="77">
        <f t="shared" ref="W2950:W3013" si="1315">SUM(U2950:V2950)</f>
        <v>2500</v>
      </c>
      <c r="X2950" s="78">
        <f t="shared" ref="X2950:X3013" si="1316">(K2950-1)*2500</f>
        <v>0</v>
      </c>
      <c r="Y2950" s="44" cm="1">
        <f t="array" ref="Y2950">_xlfn.IFNA(_xlfn.IFS(AND(Q2950&gt;=2000, Q2950&lt;3000), 10000, AND(Q2950&gt;=3000, Q2950&lt;4000), 15000, AND(Q2950&gt;=4000, Q2950&lt;5000), 20000, AND(Q2950&gt;=5000), 25000),0)</f>
        <v>0</v>
      </c>
      <c r="Z2950" s="91">
        <f t="shared" ref="Z2950:Z3013" si="1317">IF(OR(P2950="일반(목록배제,Normal-Manifest Exception)",P2950="간이(Simple)",P2950="목록취하(허용배제,Manifest-Drop)",P2950="일반(NORMAL)"),300,0)</f>
        <v>0</v>
      </c>
      <c r="AA2950" s="44">
        <f t="shared" ref="AA2950:AA3013" si="1318">IF(LEFT(AP2950,2)="63",3000,0)</f>
        <v>0</v>
      </c>
      <c r="AB2950" s="44"/>
      <c r="AC2950" s="44"/>
      <c r="AD2950" s="44"/>
      <c r="AE2950" s="44">
        <f>VLOOKUP(O2950,정산업데이트!$A$6:$B$12,2,10)</f>
        <v>0</v>
      </c>
      <c r="AF2950" s="44"/>
      <c r="AG2950" s="79">
        <f t="shared" ref="AG2950:AG3013" si="1319">X2950+Y2950+Z2950+AA2950+AB2950+AE2950+AF2950</f>
        <v>0</v>
      </c>
      <c r="AH2950" s="80">
        <f t="shared" ref="AH2950:AH3013" si="1320">SUM(AG2950,W2950)</f>
        <v>2500</v>
      </c>
      <c r="AI2950" s="93"/>
      <c r="AJ2950" s="84" t="s">
        <v>16026</v>
      </c>
      <c r="AK2950" s="84" t="s">
        <v>73</v>
      </c>
      <c r="AL2950" s="84" t="s">
        <v>16027</v>
      </c>
      <c r="AM2950" s="84" t="s">
        <v>17222</v>
      </c>
      <c r="AN2950" s="84" t="s">
        <v>17223</v>
      </c>
      <c r="AO2950" s="84" t="s">
        <v>17224</v>
      </c>
      <c r="AP2950" s="84" t="s">
        <v>17225</v>
      </c>
      <c r="AQ2950" s="84" t="s">
        <v>122</v>
      </c>
      <c r="AR2950" s="85">
        <v>1</v>
      </c>
      <c r="AS2950" s="86">
        <v>1</v>
      </c>
      <c r="AT2950" s="86">
        <v>1E-3</v>
      </c>
      <c r="AU2950" s="86">
        <v>1</v>
      </c>
      <c r="AV2950" s="84" t="s">
        <v>7</v>
      </c>
      <c r="AW2950" s="86">
        <v>65</v>
      </c>
      <c r="AX2950" s="84" t="s">
        <v>68</v>
      </c>
      <c r="AY2950" s="84" t="s">
        <v>68</v>
      </c>
      <c r="AZ2950" s="84" t="s">
        <v>68</v>
      </c>
      <c r="BA2950" s="84" t="s">
        <v>68</v>
      </c>
      <c r="BB2950" s="84" t="s">
        <v>68</v>
      </c>
      <c r="BC2950" s="84" t="s">
        <v>129</v>
      </c>
      <c r="BD2950" s="84" t="s">
        <v>91</v>
      </c>
      <c r="BE2950" s="84" t="s">
        <v>92</v>
      </c>
      <c r="BF2950" s="84" t="s">
        <v>122</v>
      </c>
      <c r="BG2950" s="84" t="s">
        <v>69</v>
      </c>
      <c r="BH2950" s="92" t="s">
        <v>17226</v>
      </c>
      <c r="BI2950" s="84" t="s">
        <v>122</v>
      </c>
      <c r="BJ2950" s="84" t="s">
        <v>17227</v>
      </c>
      <c r="BK2950" s="84" t="s">
        <v>75</v>
      </c>
      <c r="BL2950" s="84" t="s">
        <v>122</v>
      </c>
      <c r="BM2950" s="84" t="s">
        <v>91</v>
      </c>
      <c r="BN2950" s="84" t="s">
        <v>70</v>
      </c>
      <c r="BO2950" s="84" t="s">
        <v>71</v>
      </c>
      <c r="BP2950" s="84" t="s">
        <v>122</v>
      </c>
      <c r="BQ2950" s="84" t="s">
        <v>163</v>
      </c>
    </row>
    <row r="2951" spans="1:69" ht="14.4" x14ac:dyDescent="0.3">
      <c r="A2951" s="40" t="str">
        <f t="shared" si="1294"/>
        <v>2025-09-21</v>
      </c>
      <c r="B2951" s="40" t="str">
        <f t="shared" si="1295"/>
        <v>SYD</v>
      </c>
      <c r="C2951" s="39" t="str">
        <f t="shared" si="1296"/>
        <v>98812563666</v>
      </c>
      <c r="D2951" s="41" t="str">
        <f t="shared" si="1297"/>
        <v>PAU029762046</v>
      </c>
      <c r="E2951" s="41" t="str">
        <f t="shared" si="1298"/>
        <v>596421499770</v>
      </c>
      <c r="F2951" s="39" t="str">
        <f t="shared" si="1299"/>
        <v>2254256</v>
      </c>
      <c r="G2951" s="39" t="str">
        <f t="shared" si="1300"/>
        <v>WISE EXPRESS(BOOSTUP)</v>
      </c>
      <c r="H2951" s="41" t="str">
        <f t="shared" si="1301"/>
        <v>이경식</v>
      </c>
      <c r="I2951" s="39" t="str">
        <f t="shared" si="1302"/>
        <v>10887</v>
      </c>
      <c r="J2951" s="52" t="str">
        <f t="shared" si="1303"/>
        <v/>
      </c>
      <c r="K2951" s="75">
        <f t="shared" si="1304"/>
        <v>1</v>
      </c>
      <c r="L2951" s="76">
        <f t="shared" si="1305"/>
        <v>1</v>
      </c>
      <c r="M2951" s="76">
        <f t="shared" si="1306"/>
        <v>1E-3</v>
      </c>
      <c r="N2951" s="76">
        <f t="shared" si="1307"/>
        <v>1</v>
      </c>
      <c r="O2951" s="42">
        <f t="shared" si="1308"/>
        <v>1</v>
      </c>
      <c r="P2951" s="39" t="str">
        <f t="shared" si="1309"/>
        <v>목록(Manifest)</v>
      </c>
      <c r="Q2951" s="72">
        <f t="shared" si="1310"/>
        <v>60</v>
      </c>
      <c r="R2951" s="43" t="str">
        <f t="shared" si="1311"/>
        <v>OZ602</v>
      </c>
      <c r="S2951" s="82" t="str">
        <f t="shared" si="1312"/>
        <v/>
      </c>
      <c r="T2951" s="40">
        <f t="shared" si="1313"/>
        <v>45921</v>
      </c>
      <c r="U2951" s="44">
        <v>2500</v>
      </c>
      <c r="V2951" s="44">
        <f t="shared" si="1314"/>
        <v>0</v>
      </c>
      <c r="W2951" s="77">
        <f t="shared" si="1315"/>
        <v>2500</v>
      </c>
      <c r="X2951" s="78">
        <f t="shared" si="1316"/>
        <v>0</v>
      </c>
      <c r="Y2951" s="44" cm="1">
        <f t="array" ref="Y2951">_xlfn.IFNA(_xlfn.IFS(AND(Q2951&gt;=2000, Q2951&lt;3000), 10000, AND(Q2951&gt;=3000, Q2951&lt;4000), 15000, AND(Q2951&gt;=4000, Q2951&lt;5000), 20000, AND(Q2951&gt;=5000), 25000),0)</f>
        <v>0</v>
      </c>
      <c r="Z2951" s="91">
        <f t="shared" si="1317"/>
        <v>0</v>
      </c>
      <c r="AA2951" s="44">
        <f t="shared" si="1318"/>
        <v>0</v>
      </c>
      <c r="AB2951" s="44"/>
      <c r="AC2951" s="44"/>
      <c r="AD2951" s="44"/>
      <c r="AE2951" s="44">
        <f>VLOOKUP(O2951,정산업데이트!$A$6:$B$12,2,10)</f>
        <v>0</v>
      </c>
      <c r="AF2951" s="44"/>
      <c r="AG2951" s="79">
        <f t="shared" si="1319"/>
        <v>0</v>
      </c>
      <c r="AH2951" s="80">
        <f t="shared" si="1320"/>
        <v>2500</v>
      </c>
      <c r="AI2951" s="93"/>
      <c r="AJ2951" s="84" t="s">
        <v>16026</v>
      </c>
      <c r="AK2951" s="84" t="s">
        <v>73</v>
      </c>
      <c r="AL2951" s="84" t="s">
        <v>16027</v>
      </c>
      <c r="AM2951" s="84" t="s">
        <v>17228</v>
      </c>
      <c r="AN2951" s="84" t="s">
        <v>17229</v>
      </c>
      <c r="AO2951" s="84" t="s">
        <v>17230</v>
      </c>
      <c r="AP2951" s="84" t="s">
        <v>4674</v>
      </c>
      <c r="AQ2951" s="84" t="s">
        <v>122</v>
      </c>
      <c r="AR2951" s="85">
        <v>1</v>
      </c>
      <c r="AS2951" s="86">
        <v>1</v>
      </c>
      <c r="AT2951" s="86">
        <v>1E-3</v>
      </c>
      <c r="AU2951" s="86">
        <v>1</v>
      </c>
      <c r="AV2951" s="84" t="s">
        <v>7</v>
      </c>
      <c r="AW2951" s="86">
        <v>60</v>
      </c>
      <c r="AX2951" s="84" t="s">
        <v>68</v>
      </c>
      <c r="AY2951" s="84" t="s">
        <v>68</v>
      </c>
      <c r="AZ2951" s="84" t="s">
        <v>68</v>
      </c>
      <c r="BA2951" s="84" t="s">
        <v>68</v>
      </c>
      <c r="BB2951" s="84" t="s">
        <v>68</v>
      </c>
      <c r="BC2951" s="84" t="s">
        <v>129</v>
      </c>
      <c r="BD2951" s="84" t="s">
        <v>91</v>
      </c>
      <c r="BE2951" s="84" t="s">
        <v>92</v>
      </c>
      <c r="BF2951" s="84" t="s">
        <v>122</v>
      </c>
      <c r="BG2951" s="84" t="s">
        <v>69</v>
      </c>
      <c r="BH2951" s="92" t="s">
        <v>17231</v>
      </c>
      <c r="BI2951" s="84" t="s">
        <v>122</v>
      </c>
      <c r="BJ2951" s="84" t="s">
        <v>17232</v>
      </c>
      <c r="BK2951" s="84" t="s">
        <v>75</v>
      </c>
      <c r="BL2951" s="84" t="s">
        <v>122</v>
      </c>
      <c r="BM2951" s="84" t="s">
        <v>91</v>
      </c>
      <c r="BN2951" s="84" t="s">
        <v>70</v>
      </c>
      <c r="BO2951" s="84" t="s">
        <v>71</v>
      </c>
      <c r="BP2951" s="84" t="s">
        <v>122</v>
      </c>
      <c r="BQ2951" s="84" t="s">
        <v>163</v>
      </c>
    </row>
    <row r="2952" spans="1:69" ht="14.4" x14ac:dyDescent="0.3">
      <c r="A2952" s="40" t="str">
        <f t="shared" si="1294"/>
        <v>2025-09-21</v>
      </c>
      <c r="B2952" s="40" t="str">
        <f t="shared" si="1295"/>
        <v>SYD</v>
      </c>
      <c r="C2952" s="39" t="str">
        <f t="shared" si="1296"/>
        <v>98812563666</v>
      </c>
      <c r="D2952" s="41" t="str">
        <f t="shared" si="1297"/>
        <v>PAU029762047</v>
      </c>
      <c r="E2952" s="41" t="str">
        <f t="shared" si="1298"/>
        <v>596421499781</v>
      </c>
      <c r="F2952" s="39" t="str">
        <f t="shared" si="1299"/>
        <v>2254256</v>
      </c>
      <c r="G2952" s="39" t="str">
        <f t="shared" si="1300"/>
        <v>WISE EXPRESS(BOOSTUP)</v>
      </c>
      <c r="H2952" s="41" t="str">
        <f t="shared" si="1301"/>
        <v>양은희</v>
      </c>
      <c r="I2952" s="39" t="str">
        <f t="shared" si="1302"/>
        <v>04766</v>
      </c>
      <c r="J2952" s="52" t="str">
        <f t="shared" si="1303"/>
        <v/>
      </c>
      <c r="K2952" s="75">
        <f t="shared" si="1304"/>
        <v>1</v>
      </c>
      <c r="L2952" s="76">
        <f t="shared" si="1305"/>
        <v>1</v>
      </c>
      <c r="M2952" s="76">
        <f t="shared" si="1306"/>
        <v>1E-3</v>
      </c>
      <c r="N2952" s="76">
        <f t="shared" si="1307"/>
        <v>1</v>
      </c>
      <c r="O2952" s="42">
        <f t="shared" si="1308"/>
        <v>1</v>
      </c>
      <c r="P2952" s="39" t="str">
        <f t="shared" si="1309"/>
        <v>목록(Manifest)</v>
      </c>
      <c r="Q2952" s="72">
        <f t="shared" si="1310"/>
        <v>65</v>
      </c>
      <c r="R2952" s="43" t="str">
        <f t="shared" si="1311"/>
        <v>OZ602</v>
      </c>
      <c r="S2952" s="82" t="str">
        <f t="shared" si="1312"/>
        <v/>
      </c>
      <c r="T2952" s="40">
        <f t="shared" si="1313"/>
        <v>45921</v>
      </c>
      <c r="U2952" s="44">
        <v>2500</v>
      </c>
      <c r="V2952" s="44">
        <f t="shared" si="1314"/>
        <v>0</v>
      </c>
      <c r="W2952" s="77">
        <f t="shared" si="1315"/>
        <v>2500</v>
      </c>
      <c r="X2952" s="78">
        <f t="shared" si="1316"/>
        <v>0</v>
      </c>
      <c r="Y2952" s="44" cm="1">
        <f t="array" ref="Y2952">_xlfn.IFNA(_xlfn.IFS(AND(Q2952&gt;=2000, Q2952&lt;3000), 10000, AND(Q2952&gt;=3000, Q2952&lt;4000), 15000, AND(Q2952&gt;=4000, Q2952&lt;5000), 20000, AND(Q2952&gt;=5000), 25000),0)</f>
        <v>0</v>
      </c>
      <c r="Z2952" s="91">
        <f t="shared" si="1317"/>
        <v>0</v>
      </c>
      <c r="AA2952" s="44">
        <f t="shared" si="1318"/>
        <v>0</v>
      </c>
      <c r="AB2952" s="44"/>
      <c r="AC2952" s="44"/>
      <c r="AD2952" s="44"/>
      <c r="AE2952" s="44">
        <f>VLOOKUP(O2952,정산업데이트!$A$6:$B$12,2,10)</f>
        <v>0</v>
      </c>
      <c r="AF2952" s="44"/>
      <c r="AG2952" s="79">
        <f t="shared" si="1319"/>
        <v>0</v>
      </c>
      <c r="AH2952" s="80">
        <f t="shared" si="1320"/>
        <v>2500</v>
      </c>
      <c r="AI2952" s="93"/>
      <c r="AJ2952" s="84" t="s">
        <v>16026</v>
      </c>
      <c r="AK2952" s="84" t="s">
        <v>73</v>
      </c>
      <c r="AL2952" s="84" t="s">
        <v>16027</v>
      </c>
      <c r="AM2952" s="84" t="s">
        <v>17233</v>
      </c>
      <c r="AN2952" s="84" t="s">
        <v>17234</v>
      </c>
      <c r="AO2952" s="84" t="s">
        <v>17235</v>
      </c>
      <c r="AP2952" s="84" t="s">
        <v>17236</v>
      </c>
      <c r="AQ2952" s="84" t="s">
        <v>122</v>
      </c>
      <c r="AR2952" s="85">
        <v>1</v>
      </c>
      <c r="AS2952" s="86">
        <v>1</v>
      </c>
      <c r="AT2952" s="86">
        <v>1E-3</v>
      </c>
      <c r="AU2952" s="86">
        <v>1</v>
      </c>
      <c r="AV2952" s="84" t="s">
        <v>7</v>
      </c>
      <c r="AW2952" s="86">
        <v>65</v>
      </c>
      <c r="AX2952" s="84" t="s">
        <v>68</v>
      </c>
      <c r="AY2952" s="84" t="s">
        <v>68</v>
      </c>
      <c r="AZ2952" s="84" t="s">
        <v>68</v>
      </c>
      <c r="BA2952" s="84" t="s">
        <v>68</v>
      </c>
      <c r="BB2952" s="84" t="s">
        <v>68</v>
      </c>
      <c r="BC2952" s="84" t="s">
        <v>129</v>
      </c>
      <c r="BD2952" s="84" t="s">
        <v>91</v>
      </c>
      <c r="BE2952" s="84" t="s">
        <v>92</v>
      </c>
      <c r="BF2952" s="84" t="s">
        <v>122</v>
      </c>
      <c r="BG2952" s="84" t="s">
        <v>69</v>
      </c>
      <c r="BH2952" s="92" t="s">
        <v>17237</v>
      </c>
      <c r="BI2952" s="84" t="s">
        <v>122</v>
      </c>
      <c r="BJ2952" s="84" t="s">
        <v>17238</v>
      </c>
      <c r="BK2952" s="84" t="s">
        <v>75</v>
      </c>
      <c r="BL2952" s="84" t="s">
        <v>122</v>
      </c>
      <c r="BM2952" s="84" t="s">
        <v>91</v>
      </c>
      <c r="BN2952" s="84" t="s">
        <v>70</v>
      </c>
      <c r="BO2952" s="84" t="s">
        <v>71</v>
      </c>
      <c r="BP2952" s="84" t="s">
        <v>122</v>
      </c>
      <c r="BQ2952" s="84" t="s">
        <v>163</v>
      </c>
    </row>
    <row r="2953" spans="1:69" ht="14.4" x14ac:dyDescent="0.3">
      <c r="A2953" s="40" t="str">
        <f t="shared" si="1294"/>
        <v>2025-09-21</v>
      </c>
      <c r="B2953" s="40" t="str">
        <f t="shared" si="1295"/>
        <v>SYD</v>
      </c>
      <c r="C2953" s="39" t="str">
        <f t="shared" si="1296"/>
        <v>98812563666</v>
      </c>
      <c r="D2953" s="41" t="str">
        <f t="shared" si="1297"/>
        <v>PAU029774042</v>
      </c>
      <c r="E2953" s="41" t="str">
        <f t="shared" si="1298"/>
        <v>596421499663</v>
      </c>
      <c r="F2953" s="39" t="str">
        <f t="shared" si="1299"/>
        <v>2254252</v>
      </c>
      <c r="G2953" s="39" t="str">
        <f t="shared" si="1300"/>
        <v>WISE EXPRESS(AUSTRAPHARM)</v>
      </c>
      <c r="H2953" s="41" t="str">
        <f t="shared" si="1301"/>
        <v>나상미</v>
      </c>
      <c r="I2953" s="39" t="str">
        <f t="shared" si="1302"/>
        <v>58607</v>
      </c>
      <c r="J2953" s="52" t="str">
        <f t="shared" si="1303"/>
        <v/>
      </c>
      <c r="K2953" s="75">
        <f t="shared" si="1304"/>
        <v>1</v>
      </c>
      <c r="L2953" s="76">
        <f t="shared" si="1305"/>
        <v>1</v>
      </c>
      <c r="M2953" s="76">
        <f t="shared" si="1306"/>
        <v>1E-3</v>
      </c>
      <c r="N2953" s="76">
        <f t="shared" si="1307"/>
        <v>1</v>
      </c>
      <c r="O2953" s="42">
        <f t="shared" si="1308"/>
        <v>1</v>
      </c>
      <c r="P2953" s="39" t="str">
        <f t="shared" si="1309"/>
        <v>목록(Manifest)</v>
      </c>
      <c r="Q2953" s="72">
        <f t="shared" si="1310"/>
        <v>60</v>
      </c>
      <c r="R2953" s="43" t="str">
        <f t="shared" si="1311"/>
        <v>OZ602</v>
      </c>
      <c r="S2953" s="82" t="str">
        <f t="shared" si="1312"/>
        <v/>
      </c>
      <c r="T2953" s="40">
        <f t="shared" si="1313"/>
        <v>45921</v>
      </c>
      <c r="U2953" s="44">
        <v>2500</v>
      </c>
      <c r="V2953" s="44">
        <f t="shared" si="1314"/>
        <v>0</v>
      </c>
      <c r="W2953" s="77">
        <f t="shared" si="1315"/>
        <v>2500</v>
      </c>
      <c r="X2953" s="78">
        <f t="shared" si="1316"/>
        <v>0</v>
      </c>
      <c r="Y2953" s="44" cm="1">
        <f t="array" ref="Y2953">_xlfn.IFNA(_xlfn.IFS(AND(Q2953&gt;=2000, Q2953&lt;3000), 10000, AND(Q2953&gt;=3000, Q2953&lt;4000), 15000, AND(Q2953&gt;=4000, Q2953&lt;5000), 20000, AND(Q2953&gt;=5000), 25000),0)</f>
        <v>0</v>
      </c>
      <c r="Z2953" s="91">
        <f t="shared" si="1317"/>
        <v>0</v>
      </c>
      <c r="AA2953" s="44">
        <f t="shared" si="1318"/>
        <v>0</v>
      </c>
      <c r="AB2953" s="44"/>
      <c r="AC2953" s="44"/>
      <c r="AD2953" s="44"/>
      <c r="AE2953" s="44">
        <f>VLOOKUP(O2953,정산업데이트!$A$6:$B$12,2,10)</f>
        <v>0</v>
      </c>
      <c r="AF2953" s="44"/>
      <c r="AG2953" s="79">
        <f t="shared" si="1319"/>
        <v>0</v>
      </c>
      <c r="AH2953" s="80">
        <f t="shared" si="1320"/>
        <v>2500</v>
      </c>
      <c r="AI2953" s="93"/>
      <c r="AJ2953" s="84" t="s">
        <v>16026</v>
      </c>
      <c r="AK2953" s="84" t="s">
        <v>73</v>
      </c>
      <c r="AL2953" s="84" t="s">
        <v>16027</v>
      </c>
      <c r="AM2953" s="84" t="s">
        <v>17239</v>
      </c>
      <c r="AN2953" s="84" t="s">
        <v>17240</v>
      </c>
      <c r="AO2953" s="84" t="s">
        <v>17241</v>
      </c>
      <c r="AP2953" s="84" t="s">
        <v>950</v>
      </c>
      <c r="AQ2953" s="84" t="s">
        <v>122</v>
      </c>
      <c r="AR2953" s="85">
        <v>1</v>
      </c>
      <c r="AS2953" s="86">
        <v>1</v>
      </c>
      <c r="AT2953" s="86">
        <v>1E-3</v>
      </c>
      <c r="AU2953" s="86">
        <v>1</v>
      </c>
      <c r="AV2953" s="84" t="s">
        <v>7</v>
      </c>
      <c r="AW2953" s="86">
        <v>60</v>
      </c>
      <c r="AX2953" s="84" t="s">
        <v>68</v>
      </c>
      <c r="AY2953" s="84" t="s">
        <v>68</v>
      </c>
      <c r="AZ2953" s="84" t="s">
        <v>68</v>
      </c>
      <c r="BA2953" s="84" t="s">
        <v>68</v>
      </c>
      <c r="BB2953" s="84" t="s">
        <v>68</v>
      </c>
      <c r="BC2953" s="84" t="s">
        <v>132</v>
      </c>
      <c r="BD2953" s="84" t="s">
        <v>83</v>
      </c>
      <c r="BE2953" s="84" t="s">
        <v>84</v>
      </c>
      <c r="BF2953" s="84" t="s">
        <v>122</v>
      </c>
      <c r="BG2953" s="84" t="s">
        <v>69</v>
      </c>
      <c r="BH2953" s="92" t="s">
        <v>17242</v>
      </c>
      <c r="BI2953" s="84" t="s">
        <v>122</v>
      </c>
      <c r="BJ2953" s="84" t="s">
        <v>17243</v>
      </c>
      <c r="BK2953" s="84" t="s">
        <v>75</v>
      </c>
      <c r="BL2953" s="84" t="s">
        <v>122</v>
      </c>
      <c r="BM2953" s="84" t="s">
        <v>83</v>
      </c>
      <c r="BN2953" s="84" t="s">
        <v>70</v>
      </c>
      <c r="BO2953" s="84" t="s">
        <v>71</v>
      </c>
      <c r="BP2953" s="84" t="s">
        <v>122</v>
      </c>
      <c r="BQ2953" s="84" t="s">
        <v>163</v>
      </c>
    </row>
    <row r="2954" spans="1:69" ht="14.4" x14ac:dyDescent="0.3">
      <c r="A2954" s="40" t="str">
        <f t="shared" si="1294"/>
        <v>2025-09-21</v>
      </c>
      <c r="B2954" s="40" t="str">
        <f t="shared" si="1295"/>
        <v>SYD</v>
      </c>
      <c r="C2954" s="39" t="str">
        <f t="shared" si="1296"/>
        <v>98812563666</v>
      </c>
      <c r="D2954" s="41" t="str">
        <f t="shared" si="1297"/>
        <v>PAU029774041</v>
      </c>
      <c r="E2954" s="41" t="str">
        <f t="shared" si="1298"/>
        <v>596421499674</v>
      </c>
      <c r="F2954" s="39" t="str">
        <f t="shared" si="1299"/>
        <v>2254252</v>
      </c>
      <c r="G2954" s="39" t="str">
        <f t="shared" si="1300"/>
        <v>WISE EXPRESS(AUSTRAPHARM)</v>
      </c>
      <c r="H2954" s="41" t="str">
        <f t="shared" si="1301"/>
        <v>안혜리</v>
      </c>
      <c r="I2954" s="39" t="str">
        <f t="shared" si="1302"/>
        <v>03757</v>
      </c>
      <c r="J2954" s="52" t="str">
        <f t="shared" si="1303"/>
        <v/>
      </c>
      <c r="K2954" s="75">
        <f t="shared" si="1304"/>
        <v>1</v>
      </c>
      <c r="L2954" s="76">
        <f t="shared" si="1305"/>
        <v>1</v>
      </c>
      <c r="M2954" s="76">
        <f t="shared" si="1306"/>
        <v>1E-3</v>
      </c>
      <c r="N2954" s="76">
        <f t="shared" si="1307"/>
        <v>1</v>
      </c>
      <c r="O2954" s="42">
        <f t="shared" si="1308"/>
        <v>1</v>
      </c>
      <c r="P2954" s="39" t="str">
        <f t="shared" si="1309"/>
        <v>목록(Manifest)</v>
      </c>
      <c r="Q2954" s="72">
        <f t="shared" si="1310"/>
        <v>70</v>
      </c>
      <c r="R2954" s="43" t="str">
        <f t="shared" si="1311"/>
        <v>OZ602</v>
      </c>
      <c r="S2954" s="82" t="str">
        <f t="shared" si="1312"/>
        <v/>
      </c>
      <c r="T2954" s="40">
        <f t="shared" si="1313"/>
        <v>45921</v>
      </c>
      <c r="U2954" s="44">
        <v>2500</v>
      </c>
      <c r="V2954" s="44">
        <f t="shared" si="1314"/>
        <v>0</v>
      </c>
      <c r="W2954" s="77">
        <f t="shared" si="1315"/>
        <v>2500</v>
      </c>
      <c r="X2954" s="78">
        <f t="shared" si="1316"/>
        <v>0</v>
      </c>
      <c r="Y2954" s="44" cm="1">
        <f t="array" ref="Y2954">_xlfn.IFNA(_xlfn.IFS(AND(Q2954&gt;=2000, Q2954&lt;3000), 10000, AND(Q2954&gt;=3000, Q2954&lt;4000), 15000, AND(Q2954&gt;=4000, Q2954&lt;5000), 20000, AND(Q2954&gt;=5000), 25000),0)</f>
        <v>0</v>
      </c>
      <c r="Z2954" s="91">
        <f t="shared" si="1317"/>
        <v>0</v>
      </c>
      <c r="AA2954" s="44">
        <f t="shared" si="1318"/>
        <v>0</v>
      </c>
      <c r="AB2954" s="44"/>
      <c r="AC2954" s="44"/>
      <c r="AD2954" s="44"/>
      <c r="AE2954" s="44">
        <f>VLOOKUP(O2954,정산업데이트!$A$6:$B$12,2,10)</f>
        <v>0</v>
      </c>
      <c r="AF2954" s="44"/>
      <c r="AG2954" s="79">
        <f t="shared" si="1319"/>
        <v>0</v>
      </c>
      <c r="AH2954" s="80">
        <f t="shared" si="1320"/>
        <v>2500</v>
      </c>
      <c r="AI2954" s="93"/>
      <c r="AJ2954" s="84" t="s">
        <v>16026</v>
      </c>
      <c r="AK2954" s="84" t="s">
        <v>73</v>
      </c>
      <c r="AL2954" s="84" t="s">
        <v>16027</v>
      </c>
      <c r="AM2954" s="84" t="s">
        <v>17244</v>
      </c>
      <c r="AN2954" s="84" t="s">
        <v>17245</v>
      </c>
      <c r="AO2954" s="84" t="s">
        <v>17246</v>
      </c>
      <c r="AP2954" s="84" t="s">
        <v>17247</v>
      </c>
      <c r="AQ2954" s="84" t="s">
        <v>122</v>
      </c>
      <c r="AR2954" s="85">
        <v>1</v>
      </c>
      <c r="AS2954" s="86">
        <v>1</v>
      </c>
      <c r="AT2954" s="86">
        <v>1E-3</v>
      </c>
      <c r="AU2954" s="86">
        <v>1</v>
      </c>
      <c r="AV2954" s="84" t="s">
        <v>7</v>
      </c>
      <c r="AW2954" s="86">
        <v>70</v>
      </c>
      <c r="AX2954" s="84" t="s">
        <v>68</v>
      </c>
      <c r="AY2954" s="84" t="s">
        <v>68</v>
      </c>
      <c r="AZ2954" s="84" t="s">
        <v>68</v>
      </c>
      <c r="BA2954" s="84" t="s">
        <v>68</v>
      </c>
      <c r="BB2954" s="84" t="s">
        <v>68</v>
      </c>
      <c r="BC2954" s="84" t="s">
        <v>132</v>
      </c>
      <c r="BD2954" s="84" t="s">
        <v>83</v>
      </c>
      <c r="BE2954" s="84" t="s">
        <v>84</v>
      </c>
      <c r="BF2954" s="84" t="s">
        <v>122</v>
      </c>
      <c r="BG2954" s="84" t="s">
        <v>69</v>
      </c>
      <c r="BH2954" s="92" t="s">
        <v>17248</v>
      </c>
      <c r="BI2954" s="84" t="s">
        <v>122</v>
      </c>
      <c r="BJ2954" s="84" t="s">
        <v>17249</v>
      </c>
      <c r="BK2954" s="84" t="s">
        <v>75</v>
      </c>
      <c r="BL2954" s="84" t="s">
        <v>122</v>
      </c>
      <c r="BM2954" s="84" t="s">
        <v>83</v>
      </c>
      <c r="BN2954" s="84" t="s">
        <v>70</v>
      </c>
      <c r="BO2954" s="84" t="s">
        <v>71</v>
      </c>
      <c r="BP2954" s="84" t="s">
        <v>122</v>
      </c>
      <c r="BQ2954" s="84" t="s">
        <v>163</v>
      </c>
    </row>
    <row r="2955" spans="1:69" ht="14.4" x14ac:dyDescent="0.3">
      <c r="A2955" s="40" t="str">
        <f t="shared" si="1294"/>
        <v>2025-09-21</v>
      </c>
      <c r="B2955" s="40" t="str">
        <f t="shared" si="1295"/>
        <v>SYD</v>
      </c>
      <c r="C2955" s="39" t="str">
        <f t="shared" si="1296"/>
        <v>98812563666</v>
      </c>
      <c r="D2955" s="41" t="str">
        <f t="shared" si="1297"/>
        <v>PAU029774040</v>
      </c>
      <c r="E2955" s="41" t="str">
        <f t="shared" si="1298"/>
        <v>596421499685</v>
      </c>
      <c r="F2955" s="39" t="str">
        <f t="shared" si="1299"/>
        <v>2254252</v>
      </c>
      <c r="G2955" s="39" t="str">
        <f t="shared" si="1300"/>
        <v>WISE EXPRESS(AUSTRAPHARM)</v>
      </c>
      <c r="H2955" s="41" t="str">
        <f t="shared" si="1301"/>
        <v>심수경</v>
      </c>
      <c r="I2955" s="39" t="str">
        <f t="shared" si="1302"/>
        <v>06966</v>
      </c>
      <c r="J2955" s="52" t="str">
        <f t="shared" si="1303"/>
        <v/>
      </c>
      <c r="K2955" s="75">
        <f t="shared" si="1304"/>
        <v>1</v>
      </c>
      <c r="L2955" s="76">
        <f t="shared" si="1305"/>
        <v>1</v>
      </c>
      <c r="M2955" s="76">
        <f t="shared" si="1306"/>
        <v>1E-3</v>
      </c>
      <c r="N2955" s="76">
        <f t="shared" si="1307"/>
        <v>1</v>
      </c>
      <c r="O2955" s="42">
        <f t="shared" si="1308"/>
        <v>1</v>
      </c>
      <c r="P2955" s="39" t="str">
        <f t="shared" si="1309"/>
        <v>일반(목록배제,Normal-Manifest Exception)</v>
      </c>
      <c r="Q2955" s="72">
        <f t="shared" si="1310"/>
        <v>60</v>
      </c>
      <c r="R2955" s="43" t="str">
        <f t="shared" si="1311"/>
        <v>OZ602</v>
      </c>
      <c r="S2955" s="82" t="str">
        <f t="shared" si="1312"/>
        <v/>
      </c>
      <c r="T2955" s="40">
        <f t="shared" si="1313"/>
        <v>45921</v>
      </c>
      <c r="U2955" s="44">
        <v>2500</v>
      </c>
      <c r="V2955" s="44">
        <f t="shared" si="1314"/>
        <v>0</v>
      </c>
      <c r="W2955" s="77">
        <f t="shared" si="1315"/>
        <v>2500</v>
      </c>
      <c r="X2955" s="78">
        <f t="shared" si="1316"/>
        <v>0</v>
      </c>
      <c r="Y2955" s="44" cm="1">
        <f t="array" ref="Y2955">_xlfn.IFNA(_xlfn.IFS(AND(Q2955&gt;=2000, Q2955&lt;3000), 10000, AND(Q2955&gt;=3000, Q2955&lt;4000), 15000, AND(Q2955&gt;=4000, Q2955&lt;5000), 20000, AND(Q2955&gt;=5000), 25000),0)</f>
        <v>0</v>
      </c>
      <c r="Z2955" s="91">
        <f t="shared" si="1317"/>
        <v>300</v>
      </c>
      <c r="AA2955" s="44">
        <f t="shared" si="1318"/>
        <v>0</v>
      </c>
      <c r="AB2955" s="44"/>
      <c r="AC2955" s="44"/>
      <c r="AD2955" s="44"/>
      <c r="AE2955" s="44">
        <f>VLOOKUP(O2955,정산업데이트!$A$6:$B$12,2,10)</f>
        <v>0</v>
      </c>
      <c r="AF2955" s="44"/>
      <c r="AG2955" s="79">
        <f t="shared" si="1319"/>
        <v>300</v>
      </c>
      <c r="AH2955" s="80">
        <f t="shared" si="1320"/>
        <v>2800</v>
      </c>
      <c r="AI2955" s="93"/>
      <c r="AJ2955" s="84" t="s">
        <v>16026</v>
      </c>
      <c r="AK2955" s="84" t="s">
        <v>73</v>
      </c>
      <c r="AL2955" s="84" t="s">
        <v>16027</v>
      </c>
      <c r="AM2955" s="84" t="s">
        <v>17250</v>
      </c>
      <c r="AN2955" s="84" t="s">
        <v>17251</v>
      </c>
      <c r="AO2955" s="84" t="s">
        <v>17252</v>
      </c>
      <c r="AP2955" s="84" t="s">
        <v>17253</v>
      </c>
      <c r="AQ2955" s="84" t="s">
        <v>122</v>
      </c>
      <c r="AR2955" s="85">
        <v>1</v>
      </c>
      <c r="AS2955" s="86">
        <v>1</v>
      </c>
      <c r="AT2955" s="86">
        <v>1E-3</v>
      </c>
      <c r="AU2955" s="86">
        <v>1</v>
      </c>
      <c r="AV2955" s="84" t="s">
        <v>8</v>
      </c>
      <c r="AW2955" s="86">
        <v>60</v>
      </c>
      <c r="AX2955" s="84" t="s">
        <v>68</v>
      </c>
      <c r="AY2955" s="84" t="s">
        <v>68</v>
      </c>
      <c r="AZ2955" s="84" t="s">
        <v>68</v>
      </c>
      <c r="BA2955" s="84" t="s">
        <v>68</v>
      </c>
      <c r="BB2955" s="84" t="s">
        <v>68</v>
      </c>
      <c r="BC2955" s="84" t="s">
        <v>132</v>
      </c>
      <c r="BD2955" s="84" t="s">
        <v>83</v>
      </c>
      <c r="BE2955" s="84" t="s">
        <v>84</v>
      </c>
      <c r="BF2955" s="84" t="s">
        <v>122</v>
      </c>
      <c r="BG2955" s="84" t="s">
        <v>69</v>
      </c>
      <c r="BH2955" s="92" t="s">
        <v>17254</v>
      </c>
      <c r="BI2955" s="84" t="s">
        <v>122</v>
      </c>
      <c r="BJ2955" s="84" t="s">
        <v>17255</v>
      </c>
      <c r="BK2955" s="84" t="s">
        <v>75</v>
      </c>
      <c r="BL2955" s="84" t="s">
        <v>122</v>
      </c>
      <c r="BM2955" s="84" t="s">
        <v>83</v>
      </c>
      <c r="BN2955" s="84" t="s">
        <v>70</v>
      </c>
      <c r="BO2955" s="84" t="s">
        <v>71</v>
      </c>
      <c r="BP2955" s="84" t="s">
        <v>122</v>
      </c>
      <c r="BQ2955" s="84" t="s">
        <v>163</v>
      </c>
    </row>
    <row r="2956" spans="1:69" ht="14.4" x14ac:dyDescent="0.3">
      <c r="A2956" s="40" t="str">
        <f t="shared" si="1294"/>
        <v>2025-09-21</v>
      </c>
      <c r="B2956" s="40" t="str">
        <f t="shared" si="1295"/>
        <v>SYD</v>
      </c>
      <c r="C2956" s="39" t="str">
        <f t="shared" si="1296"/>
        <v>98812563666</v>
      </c>
      <c r="D2956" s="41" t="str">
        <f t="shared" si="1297"/>
        <v>PKR253661369</v>
      </c>
      <c r="E2956" s="41" t="str">
        <f t="shared" si="1298"/>
        <v>596421494682</v>
      </c>
      <c r="F2956" s="39" t="str">
        <f t="shared" si="1299"/>
        <v>2254238</v>
      </c>
      <c r="G2956" s="39" t="str">
        <f t="shared" si="1300"/>
        <v>WISE EXPRESS(CHUHO)</v>
      </c>
      <c r="H2956" s="41" t="str">
        <f t="shared" si="1301"/>
        <v>이진욱</v>
      </c>
      <c r="I2956" s="39" t="str">
        <f t="shared" si="1302"/>
        <v>28208</v>
      </c>
      <c r="J2956" s="52" t="str">
        <f t="shared" si="1303"/>
        <v/>
      </c>
      <c r="K2956" s="75">
        <f t="shared" si="1304"/>
        <v>1</v>
      </c>
      <c r="L2956" s="76">
        <f t="shared" si="1305"/>
        <v>1</v>
      </c>
      <c r="M2956" s="76">
        <f t="shared" si="1306"/>
        <v>1E-3</v>
      </c>
      <c r="N2956" s="76">
        <f t="shared" si="1307"/>
        <v>1</v>
      </c>
      <c r="O2956" s="42">
        <f t="shared" si="1308"/>
        <v>1</v>
      </c>
      <c r="P2956" s="39" t="str">
        <f t="shared" si="1309"/>
        <v>일반(목록배제,Normal-Manifest Exception)</v>
      </c>
      <c r="Q2956" s="72">
        <f t="shared" si="1310"/>
        <v>100</v>
      </c>
      <c r="R2956" s="43" t="str">
        <f t="shared" si="1311"/>
        <v>OZ602</v>
      </c>
      <c r="S2956" s="82" t="str">
        <f t="shared" si="1312"/>
        <v/>
      </c>
      <c r="T2956" s="40">
        <f t="shared" si="1313"/>
        <v>45921</v>
      </c>
      <c r="U2956" s="44">
        <v>2500</v>
      </c>
      <c r="V2956" s="44">
        <f t="shared" si="1314"/>
        <v>0</v>
      </c>
      <c r="W2956" s="77">
        <f t="shared" si="1315"/>
        <v>2500</v>
      </c>
      <c r="X2956" s="78">
        <f t="shared" si="1316"/>
        <v>0</v>
      </c>
      <c r="Y2956" s="44" cm="1">
        <f t="array" ref="Y2956">_xlfn.IFNA(_xlfn.IFS(AND(Q2956&gt;=2000, Q2956&lt;3000), 10000, AND(Q2956&gt;=3000, Q2956&lt;4000), 15000, AND(Q2956&gt;=4000, Q2956&lt;5000), 20000, AND(Q2956&gt;=5000), 25000),0)</f>
        <v>0</v>
      </c>
      <c r="Z2956" s="91">
        <f t="shared" si="1317"/>
        <v>300</v>
      </c>
      <c r="AA2956" s="44">
        <f t="shared" si="1318"/>
        <v>0</v>
      </c>
      <c r="AB2956" s="44"/>
      <c r="AC2956" s="44"/>
      <c r="AD2956" s="44"/>
      <c r="AE2956" s="44">
        <f>VLOOKUP(O2956,정산업데이트!$A$6:$B$12,2,10)</f>
        <v>0</v>
      </c>
      <c r="AF2956" s="44"/>
      <c r="AG2956" s="79">
        <f t="shared" si="1319"/>
        <v>300</v>
      </c>
      <c r="AH2956" s="80">
        <f t="shared" si="1320"/>
        <v>2800</v>
      </c>
      <c r="AI2956" s="93"/>
      <c r="AJ2956" s="84" t="s">
        <v>16026</v>
      </c>
      <c r="AK2956" s="84" t="s">
        <v>73</v>
      </c>
      <c r="AL2956" s="84" t="s">
        <v>16027</v>
      </c>
      <c r="AM2956" s="84" t="s">
        <v>17256</v>
      </c>
      <c r="AN2956" s="84" t="s">
        <v>737</v>
      </c>
      <c r="AO2956" s="84" t="s">
        <v>1631</v>
      </c>
      <c r="AP2956" s="84" t="s">
        <v>1632</v>
      </c>
      <c r="AQ2956" s="84" t="s">
        <v>122</v>
      </c>
      <c r="AR2956" s="85">
        <v>1</v>
      </c>
      <c r="AS2956" s="86">
        <v>1</v>
      </c>
      <c r="AT2956" s="86">
        <v>1E-3</v>
      </c>
      <c r="AU2956" s="86">
        <v>1</v>
      </c>
      <c r="AV2956" s="84" t="s">
        <v>8</v>
      </c>
      <c r="AW2956" s="86">
        <v>100</v>
      </c>
      <c r="AX2956" s="84" t="s">
        <v>68</v>
      </c>
      <c r="AY2956" s="84" t="s">
        <v>68</v>
      </c>
      <c r="AZ2956" s="84" t="s">
        <v>68</v>
      </c>
      <c r="BA2956" s="84" t="s">
        <v>68</v>
      </c>
      <c r="BB2956" s="84" t="s">
        <v>68</v>
      </c>
      <c r="BC2956" s="84" t="s">
        <v>123</v>
      </c>
      <c r="BD2956" s="84" t="s">
        <v>81</v>
      </c>
      <c r="BE2956" s="84" t="s">
        <v>169</v>
      </c>
      <c r="BF2956" s="84" t="s">
        <v>122</v>
      </c>
      <c r="BG2956" s="84" t="s">
        <v>69</v>
      </c>
      <c r="BH2956" s="92" t="s">
        <v>17257</v>
      </c>
      <c r="BI2956" s="84" t="s">
        <v>122</v>
      </c>
      <c r="BJ2956" s="84" t="s">
        <v>17258</v>
      </c>
      <c r="BK2956" s="84" t="s">
        <v>75</v>
      </c>
      <c r="BL2956" s="84" t="s">
        <v>122</v>
      </c>
      <c r="BM2956" s="84" t="s">
        <v>81</v>
      </c>
      <c r="BN2956" s="84" t="s">
        <v>70</v>
      </c>
      <c r="BO2956" s="84" t="s">
        <v>71</v>
      </c>
      <c r="BP2956" s="84" t="s">
        <v>122</v>
      </c>
      <c r="BQ2956" s="84" t="s">
        <v>163</v>
      </c>
    </row>
    <row r="2957" spans="1:69" ht="14.4" x14ac:dyDescent="0.3">
      <c r="A2957" s="40" t="str">
        <f t="shared" si="1294"/>
        <v>2025-09-21</v>
      </c>
      <c r="B2957" s="40" t="str">
        <f t="shared" si="1295"/>
        <v>SYD</v>
      </c>
      <c r="C2957" s="39" t="str">
        <f t="shared" si="1296"/>
        <v>98812563666</v>
      </c>
      <c r="D2957" s="41" t="str">
        <f t="shared" si="1297"/>
        <v>PKR253661370</v>
      </c>
      <c r="E2957" s="41" t="str">
        <f t="shared" si="1298"/>
        <v>596421494693</v>
      </c>
      <c r="F2957" s="39" t="str">
        <f t="shared" si="1299"/>
        <v>2254238</v>
      </c>
      <c r="G2957" s="39" t="str">
        <f t="shared" si="1300"/>
        <v>WISE EXPRESS(CHUHO)</v>
      </c>
      <c r="H2957" s="41" t="str">
        <f t="shared" si="1301"/>
        <v>박민재</v>
      </c>
      <c r="I2957" s="39" t="str">
        <f t="shared" si="1302"/>
        <v>56309</v>
      </c>
      <c r="J2957" s="52" t="str">
        <f t="shared" si="1303"/>
        <v/>
      </c>
      <c r="K2957" s="75">
        <f t="shared" si="1304"/>
        <v>1</v>
      </c>
      <c r="L2957" s="76">
        <f t="shared" si="1305"/>
        <v>1</v>
      </c>
      <c r="M2957" s="76">
        <f t="shared" si="1306"/>
        <v>1E-3</v>
      </c>
      <c r="N2957" s="76">
        <f t="shared" si="1307"/>
        <v>1</v>
      </c>
      <c r="O2957" s="42">
        <f t="shared" si="1308"/>
        <v>1</v>
      </c>
      <c r="P2957" s="39" t="str">
        <f t="shared" si="1309"/>
        <v>일반(목록배제,Normal-Manifest Exception)</v>
      </c>
      <c r="Q2957" s="72">
        <f t="shared" si="1310"/>
        <v>35</v>
      </c>
      <c r="R2957" s="43" t="str">
        <f t="shared" si="1311"/>
        <v>OZ602</v>
      </c>
      <c r="S2957" s="82" t="str">
        <f t="shared" si="1312"/>
        <v/>
      </c>
      <c r="T2957" s="40">
        <f t="shared" si="1313"/>
        <v>45921</v>
      </c>
      <c r="U2957" s="44">
        <v>2500</v>
      </c>
      <c r="V2957" s="44">
        <f t="shared" si="1314"/>
        <v>0</v>
      </c>
      <c r="W2957" s="77">
        <f t="shared" si="1315"/>
        <v>2500</v>
      </c>
      <c r="X2957" s="78">
        <f t="shared" si="1316"/>
        <v>0</v>
      </c>
      <c r="Y2957" s="44" cm="1">
        <f t="array" ref="Y2957">_xlfn.IFNA(_xlfn.IFS(AND(Q2957&gt;=2000, Q2957&lt;3000), 10000, AND(Q2957&gt;=3000, Q2957&lt;4000), 15000, AND(Q2957&gt;=4000, Q2957&lt;5000), 20000, AND(Q2957&gt;=5000), 25000),0)</f>
        <v>0</v>
      </c>
      <c r="Z2957" s="91">
        <f t="shared" si="1317"/>
        <v>300</v>
      </c>
      <c r="AA2957" s="44">
        <f t="shared" si="1318"/>
        <v>0</v>
      </c>
      <c r="AB2957" s="44"/>
      <c r="AC2957" s="44"/>
      <c r="AD2957" s="44"/>
      <c r="AE2957" s="44">
        <f>VLOOKUP(O2957,정산업데이트!$A$6:$B$12,2,10)</f>
        <v>0</v>
      </c>
      <c r="AF2957" s="44"/>
      <c r="AG2957" s="79">
        <f t="shared" si="1319"/>
        <v>300</v>
      </c>
      <c r="AH2957" s="80">
        <f t="shared" si="1320"/>
        <v>2800</v>
      </c>
      <c r="AI2957" s="93"/>
      <c r="AJ2957" s="84" t="s">
        <v>16026</v>
      </c>
      <c r="AK2957" s="84" t="s">
        <v>73</v>
      </c>
      <c r="AL2957" s="84" t="s">
        <v>16027</v>
      </c>
      <c r="AM2957" s="84" t="s">
        <v>17259</v>
      </c>
      <c r="AN2957" s="84" t="s">
        <v>4721</v>
      </c>
      <c r="AO2957" s="84" t="s">
        <v>17260</v>
      </c>
      <c r="AP2957" s="84" t="s">
        <v>17261</v>
      </c>
      <c r="AQ2957" s="84" t="s">
        <v>122</v>
      </c>
      <c r="AR2957" s="85">
        <v>1</v>
      </c>
      <c r="AS2957" s="86">
        <v>1</v>
      </c>
      <c r="AT2957" s="86">
        <v>1E-3</v>
      </c>
      <c r="AU2957" s="86">
        <v>1</v>
      </c>
      <c r="AV2957" s="84" t="s">
        <v>8</v>
      </c>
      <c r="AW2957" s="86">
        <v>35</v>
      </c>
      <c r="AX2957" s="84" t="s">
        <v>68</v>
      </c>
      <c r="AY2957" s="84" t="s">
        <v>68</v>
      </c>
      <c r="AZ2957" s="84" t="s">
        <v>68</v>
      </c>
      <c r="BA2957" s="84" t="s">
        <v>68</v>
      </c>
      <c r="BB2957" s="84" t="s">
        <v>68</v>
      </c>
      <c r="BC2957" s="84" t="s">
        <v>123</v>
      </c>
      <c r="BD2957" s="84" t="s">
        <v>81</v>
      </c>
      <c r="BE2957" s="84" t="s">
        <v>169</v>
      </c>
      <c r="BF2957" s="84" t="s">
        <v>122</v>
      </c>
      <c r="BG2957" s="84" t="s">
        <v>69</v>
      </c>
      <c r="BH2957" s="92" t="s">
        <v>17262</v>
      </c>
      <c r="BI2957" s="84" t="s">
        <v>122</v>
      </c>
      <c r="BJ2957" s="84" t="s">
        <v>17263</v>
      </c>
      <c r="BK2957" s="84" t="s">
        <v>75</v>
      </c>
      <c r="BL2957" s="84" t="s">
        <v>122</v>
      </c>
      <c r="BM2957" s="84" t="s">
        <v>81</v>
      </c>
      <c r="BN2957" s="84" t="s">
        <v>70</v>
      </c>
      <c r="BO2957" s="84" t="s">
        <v>71</v>
      </c>
      <c r="BP2957" s="84" t="s">
        <v>122</v>
      </c>
      <c r="BQ2957" s="84" t="s">
        <v>163</v>
      </c>
    </row>
    <row r="2958" spans="1:69" ht="14.4" x14ac:dyDescent="0.3">
      <c r="A2958" s="40" t="str">
        <f t="shared" si="1294"/>
        <v>2025-09-21</v>
      </c>
      <c r="B2958" s="40" t="str">
        <f t="shared" si="1295"/>
        <v>SYD</v>
      </c>
      <c r="C2958" s="39" t="str">
        <f t="shared" si="1296"/>
        <v>98812563666</v>
      </c>
      <c r="D2958" s="41" t="str">
        <f t="shared" si="1297"/>
        <v>PKR253661371</v>
      </c>
      <c r="E2958" s="41" t="str">
        <f t="shared" si="1298"/>
        <v>596421494704</v>
      </c>
      <c r="F2958" s="39" t="str">
        <f t="shared" si="1299"/>
        <v>2254238</v>
      </c>
      <c r="G2958" s="39" t="str">
        <f t="shared" si="1300"/>
        <v>WISE EXPRESS(CHUHO)</v>
      </c>
      <c r="H2958" s="41" t="str">
        <f t="shared" si="1301"/>
        <v>이옥란</v>
      </c>
      <c r="I2958" s="39" t="str">
        <f t="shared" si="1302"/>
        <v>50628</v>
      </c>
      <c r="J2958" s="52" t="str">
        <f t="shared" si="1303"/>
        <v/>
      </c>
      <c r="K2958" s="75">
        <f t="shared" si="1304"/>
        <v>1</v>
      </c>
      <c r="L2958" s="76">
        <f t="shared" si="1305"/>
        <v>2</v>
      </c>
      <c r="M2958" s="76">
        <f t="shared" si="1306"/>
        <v>1E-3</v>
      </c>
      <c r="N2958" s="76">
        <f t="shared" si="1307"/>
        <v>2</v>
      </c>
      <c r="O2958" s="42">
        <f t="shared" si="1308"/>
        <v>2</v>
      </c>
      <c r="P2958" s="39" t="str">
        <f t="shared" si="1309"/>
        <v>일반(목록배제,Normal-Manifest Exception)</v>
      </c>
      <c r="Q2958" s="72">
        <f t="shared" si="1310"/>
        <v>105</v>
      </c>
      <c r="R2958" s="43" t="str">
        <f t="shared" si="1311"/>
        <v>OZ602</v>
      </c>
      <c r="S2958" s="82" t="str">
        <f t="shared" si="1312"/>
        <v/>
      </c>
      <c r="T2958" s="40">
        <f t="shared" si="1313"/>
        <v>45921</v>
      </c>
      <c r="U2958" s="44">
        <v>2500</v>
      </c>
      <c r="V2958" s="44">
        <f t="shared" si="1314"/>
        <v>0</v>
      </c>
      <c r="W2958" s="77">
        <f t="shared" si="1315"/>
        <v>2500</v>
      </c>
      <c r="X2958" s="78">
        <f t="shared" si="1316"/>
        <v>0</v>
      </c>
      <c r="Y2958" s="44" cm="1">
        <f t="array" ref="Y2958">_xlfn.IFNA(_xlfn.IFS(AND(Q2958&gt;=2000, Q2958&lt;3000), 10000, AND(Q2958&gt;=3000, Q2958&lt;4000), 15000, AND(Q2958&gt;=4000, Q2958&lt;5000), 20000, AND(Q2958&gt;=5000), 25000),0)</f>
        <v>0</v>
      </c>
      <c r="Z2958" s="91">
        <f t="shared" si="1317"/>
        <v>300</v>
      </c>
      <c r="AA2958" s="44">
        <f t="shared" si="1318"/>
        <v>0</v>
      </c>
      <c r="AB2958" s="44"/>
      <c r="AC2958" s="44"/>
      <c r="AD2958" s="44"/>
      <c r="AE2958" s="44">
        <f>VLOOKUP(O2958,정산업데이트!$A$6:$B$12,2,10)</f>
        <v>0</v>
      </c>
      <c r="AF2958" s="44"/>
      <c r="AG2958" s="79">
        <f t="shared" si="1319"/>
        <v>300</v>
      </c>
      <c r="AH2958" s="80">
        <f t="shared" si="1320"/>
        <v>2800</v>
      </c>
      <c r="AJ2958" s="84" t="s">
        <v>16026</v>
      </c>
      <c r="AK2958" s="84" t="s">
        <v>73</v>
      </c>
      <c r="AL2958" s="84" t="s">
        <v>16027</v>
      </c>
      <c r="AM2958" s="84" t="s">
        <v>17264</v>
      </c>
      <c r="AN2958" s="84" t="s">
        <v>263</v>
      </c>
      <c r="AO2958" s="84" t="s">
        <v>264</v>
      </c>
      <c r="AP2958" s="84" t="s">
        <v>500</v>
      </c>
      <c r="AQ2958" s="84" t="s">
        <v>122</v>
      </c>
      <c r="AR2958" s="85">
        <v>1</v>
      </c>
      <c r="AS2958" s="86">
        <v>2</v>
      </c>
      <c r="AT2958" s="86">
        <v>1E-3</v>
      </c>
      <c r="AU2958" s="86">
        <v>2</v>
      </c>
      <c r="AV2958" s="84" t="s">
        <v>8</v>
      </c>
      <c r="AW2958" s="86">
        <v>105</v>
      </c>
      <c r="AX2958" s="84" t="s">
        <v>68</v>
      </c>
      <c r="AY2958" s="84" t="s">
        <v>68</v>
      </c>
      <c r="AZ2958" s="84" t="s">
        <v>68</v>
      </c>
      <c r="BA2958" s="84" t="s">
        <v>68</v>
      </c>
      <c r="BB2958" s="84" t="s">
        <v>68</v>
      </c>
      <c r="BC2958" s="84" t="s">
        <v>123</v>
      </c>
      <c r="BD2958" s="84" t="s">
        <v>81</v>
      </c>
      <c r="BE2958" s="84" t="s">
        <v>17265</v>
      </c>
      <c r="BF2958" s="84" t="s">
        <v>122</v>
      </c>
      <c r="BG2958" s="84" t="s">
        <v>69</v>
      </c>
      <c r="BH2958" s="92" t="s">
        <v>17266</v>
      </c>
      <c r="BI2958" s="84" t="s">
        <v>122</v>
      </c>
      <c r="BJ2958" s="84" t="s">
        <v>17267</v>
      </c>
      <c r="BK2958" s="84" t="s">
        <v>75</v>
      </c>
      <c r="BL2958" s="84" t="s">
        <v>122</v>
      </c>
      <c r="BM2958" s="84" t="s">
        <v>81</v>
      </c>
      <c r="BN2958" s="84" t="s">
        <v>70</v>
      </c>
      <c r="BO2958" s="84" t="s">
        <v>71</v>
      </c>
      <c r="BP2958" s="84" t="s">
        <v>122</v>
      </c>
      <c r="BQ2958" s="84" t="s">
        <v>163</v>
      </c>
    </row>
    <row r="2959" spans="1:69" ht="14.4" x14ac:dyDescent="0.3">
      <c r="A2959" s="40" t="str">
        <f t="shared" si="1294"/>
        <v>2025-09-21</v>
      </c>
      <c r="B2959" s="40" t="str">
        <f t="shared" si="1295"/>
        <v>SYD</v>
      </c>
      <c r="C2959" s="39" t="str">
        <f t="shared" si="1296"/>
        <v>98812563666</v>
      </c>
      <c r="D2959" s="41" t="str">
        <f t="shared" si="1297"/>
        <v>PKR253661372</v>
      </c>
      <c r="E2959" s="41" t="str">
        <f t="shared" si="1298"/>
        <v>596421494715</v>
      </c>
      <c r="F2959" s="39" t="str">
        <f t="shared" si="1299"/>
        <v>2254238</v>
      </c>
      <c r="G2959" s="39" t="str">
        <f t="shared" si="1300"/>
        <v>WISE EXPRESS(CHUHO)</v>
      </c>
      <c r="H2959" s="41" t="str">
        <f t="shared" si="1301"/>
        <v>이은정</v>
      </c>
      <c r="I2959" s="39" t="str">
        <f t="shared" si="1302"/>
        <v>48515</v>
      </c>
      <c r="J2959" s="52" t="str">
        <f t="shared" si="1303"/>
        <v/>
      </c>
      <c r="K2959" s="75">
        <f t="shared" si="1304"/>
        <v>1</v>
      </c>
      <c r="L2959" s="76">
        <f t="shared" si="1305"/>
        <v>1</v>
      </c>
      <c r="M2959" s="76">
        <f t="shared" si="1306"/>
        <v>1E-3</v>
      </c>
      <c r="N2959" s="76">
        <f t="shared" si="1307"/>
        <v>1</v>
      </c>
      <c r="O2959" s="42">
        <f t="shared" si="1308"/>
        <v>1</v>
      </c>
      <c r="P2959" s="39" t="str">
        <f t="shared" si="1309"/>
        <v>목록(Manifest)</v>
      </c>
      <c r="Q2959" s="72">
        <f t="shared" si="1310"/>
        <v>75</v>
      </c>
      <c r="R2959" s="43" t="str">
        <f t="shared" si="1311"/>
        <v>OZ602</v>
      </c>
      <c r="S2959" s="82" t="str">
        <f t="shared" si="1312"/>
        <v/>
      </c>
      <c r="T2959" s="40">
        <f t="shared" si="1313"/>
        <v>45921</v>
      </c>
      <c r="U2959" s="44">
        <v>2500</v>
      </c>
      <c r="V2959" s="44">
        <f t="shared" si="1314"/>
        <v>0</v>
      </c>
      <c r="W2959" s="77">
        <f t="shared" si="1315"/>
        <v>2500</v>
      </c>
      <c r="X2959" s="78">
        <f t="shared" si="1316"/>
        <v>0</v>
      </c>
      <c r="Y2959" s="44" cm="1">
        <f t="array" ref="Y2959">_xlfn.IFNA(_xlfn.IFS(AND(Q2959&gt;=2000, Q2959&lt;3000), 10000, AND(Q2959&gt;=3000, Q2959&lt;4000), 15000, AND(Q2959&gt;=4000, Q2959&lt;5000), 20000, AND(Q2959&gt;=5000), 25000),0)</f>
        <v>0</v>
      </c>
      <c r="Z2959" s="91">
        <f t="shared" si="1317"/>
        <v>0</v>
      </c>
      <c r="AA2959" s="44">
        <f t="shared" si="1318"/>
        <v>0</v>
      </c>
      <c r="AB2959" s="44"/>
      <c r="AC2959" s="44"/>
      <c r="AD2959" s="44"/>
      <c r="AE2959" s="44">
        <f>VLOOKUP(O2959,정산업데이트!$A$6:$B$12,2,10)</f>
        <v>0</v>
      </c>
      <c r="AF2959" s="44"/>
      <c r="AG2959" s="79">
        <f t="shared" si="1319"/>
        <v>0</v>
      </c>
      <c r="AH2959" s="80">
        <f t="shared" si="1320"/>
        <v>2500</v>
      </c>
      <c r="AI2959" s="93"/>
      <c r="AJ2959" s="84" t="s">
        <v>16026</v>
      </c>
      <c r="AK2959" s="84" t="s">
        <v>73</v>
      </c>
      <c r="AL2959" s="84" t="s">
        <v>16027</v>
      </c>
      <c r="AM2959" s="84" t="s">
        <v>17268</v>
      </c>
      <c r="AN2959" s="84" t="s">
        <v>436</v>
      </c>
      <c r="AO2959" s="84" t="s">
        <v>1928</v>
      </c>
      <c r="AP2959" s="84" t="s">
        <v>674</v>
      </c>
      <c r="AQ2959" s="84" t="s">
        <v>122</v>
      </c>
      <c r="AR2959" s="85">
        <v>1</v>
      </c>
      <c r="AS2959" s="86">
        <v>1</v>
      </c>
      <c r="AT2959" s="86">
        <v>1E-3</v>
      </c>
      <c r="AU2959" s="86">
        <v>1</v>
      </c>
      <c r="AV2959" s="84" t="s">
        <v>7</v>
      </c>
      <c r="AW2959" s="86">
        <v>75</v>
      </c>
      <c r="AX2959" s="84" t="s">
        <v>68</v>
      </c>
      <c r="AY2959" s="84" t="s">
        <v>68</v>
      </c>
      <c r="AZ2959" s="84" t="s">
        <v>68</v>
      </c>
      <c r="BA2959" s="84" t="s">
        <v>68</v>
      </c>
      <c r="BB2959" s="84" t="s">
        <v>68</v>
      </c>
      <c r="BC2959" s="84" t="s">
        <v>123</v>
      </c>
      <c r="BD2959" s="84" t="s">
        <v>81</v>
      </c>
      <c r="BE2959" s="84" t="s">
        <v>1897</v>
      </c>
      <c r="BF2959" s="84" t="s">
        <v>122</v>
      </c>
      <c r="BG2959" s="84" t="s">
        <v>69</v>
      </c>
      <c r="BH2959" s="92" t="s">
        <v>17269</v>
      </c>
      <c r="BI2959" s="84" t="s">
        <v>122</v>
      </c>
      <c r="BJ2959" s="84" t="s">
        <v>17270</v>
      </c>
      <c r="BK2959" s="84" t="s">
        <v>75</v>
      </c>
      <c r="BL2959" s="84" t="s">
        <v>122</v>
      </c>
      <c r="BM2959" s="84" t="s">
        <v>81</v>
      </c>
      <c r="BN2959" s="84" t="s">
        <v>70</v>
      </c>
      <c r="BO2959" s="84" t="s">
        <v>71</v>
      </c>
      <c r="BP2959" s="84" t="s">
        <v>122</v>
      </c>
      <c r="BQ2959" s="84" t="s">
        <v>163</v>
      </c>
    </row>
    <row r="2960" spans="1:69" ht="14.4" x14ac:dyDescent="0.3">
      <c r="A2960" s="40" t="str">
        <f t="shared" si="1294"/>
        <v>2025-09-21</v>
      </c>
      <c r="B2960" s="40" t="str">
        <f t="shared" si="1295"/>
        <v>SYD</v>
      </c>
      <c r="C2960" s="39" t="str">
        <f t="shared" si="1296"/>
        <v>98812563666</v>
      </c>
      <c r="D2960" s="41" t="str">
        <f t="shared" si="1297"/>
        <v>PKR253655470</v>
      </c>
      <c r="E2960" s="41" t="str">
        <f t="shared" si="1298"/>
        <v>596421492630</v>
      </c>
      <c r="F2960" s="39" t="str">
        <f t="shared" si="1299"/>
        <v>2254239</v>
      </c>
      <c r="G2960" s="39" t="str">
        <f t="shared" si="1300"/>
        <v>WISE EXPRESS(BIOSYDNEY)</v>
      </c>
      <c r="H2960" s="41" t="str">
        <f t="shared" si="1301"/>
        <v>이현진</v>
      </c>
      <c r="I2960" s="39" t="str">
        <f t="shared" si="1302"/>
        <v>50904</v>
      </c>
      <c r="J2960" s="52" t="str">
        <f t="shared" si="1303"/>
        <v/>
      </c>
      <c r="K2960" s="75">
        <f t="shared" si="1304"/>
        <v>1</v>
      </c>
      <c r="L2960" s="76">
        <f t="shared" si="1305"/>
        <v>1</v>
      </c>
      <c r="M2960" s="76">
        <f t="shared" si="1306"/>
        <v>1E-3</v>
      </c>
      <c r="N2960" s="76">
        <f t="shared" si="1307"/>
        <v>1</v>
      </c>
      <c r="O2960" s="42">
        <f t="shared" si="1308"/>
        <v>1</v>
      </c>
      <c r="P2960" s="39" t="str">
        <f t="shared" si="1309"/>
        <v>일반(목록배제,Normal-Manifest Exception)</v>
      </c>
      <c r="Q2960" s="72">
        <f t="shared" si="1310"/>
        <v>120</v>
      </c>
      <c r="R2960" s="43" t="str">
        <f t="shared" si="1311"/>
        <v>OZ602</v>
      </c>
      <c r="S2960" s="82" t="str">
        <f t="shared" si="1312"/>
        <v/>
      </c>
      <c r="T2960" s="40">
        <f t="shared" si="1313"/>
        <v>45921</v>
      </c>
      <c r="U2960" s="44">
        <v>2500</v>
      </c>
      <c r="V2960" s="44">
        <f t="shared" si="1314"/>
        <v>0</v>
      </c>
      <c r="W2960" s="77">
        <f t="shared" si="1315"/>
        <v>2500</v>
      </c>
      <c r="X2960" s="78">
        <f t="shared" si="1316"/>
        <v>0</v>
      </c>
      <c r="Y2960" s="44" cm="1">
        <f t="array" ref="Y2960">_xlfn.IFNA(_xlfn.IFS(AND(Q2960&gt;=2000, Q2960&lt;3000), 10000, AND(Q2960&gt;=3000, Q2960&lt;4000), 15000, AND(Q2960&gt;=4000, Q2960&lt;5000), 20000, AND(Q2960&gt;=5000), 25000),0)</f>
        <v>0</v>
      </c>
      <c r="Z2960" s="91">
        <f t="shared" si="1317"/>
        <v>300</v>
      </c>
      <c r="AA2960" s="44">
        <f t="shared" si="1318"/>
        <v>0</v>
      </c>
      <c r="AB2960" s="44"/>
      <c r="AC2960" s="44"/>
      <c r="AD2960" s="44"/>
      <c r="AE2960" s="44">
        <f>VLOOKUP(O2960,정산업데이트!$A$6:$B$12,2,10)</f>
        <v>0</v>
      </c>
      <c r="AF2960" s="44"/>
      <c r="AG2960" s="79">
        <f t="shared" si="1319"/>
        <v>300</v>
      </c>
      <c r="AH2960" s="80">
        <f t="shared" si="1320"/>
        <v>2800</v>
      </c>
      <c r="AI2960" s="93"/>
      <c r="AJ2960" s="84" t="s">
        <v>16026</v>
      </c>
      <c r="AK2960" s="84" t="s">
        <v>73</v>
      </c>
      <c r="AL2960" s="84" t="s">
        <v>16027</v>
      </c>
      <c r="AM2960" s="84" t="s">
        <v>17271</v>
      </c>
      <c r="AN2960" s="84" t="s">
        <v>1795</v>
      </c>
      <c r="AO2960" s="84" t="s">
        <v>17272</v>
      </c>
      <c r="AP2960" s="84" t="s">
        <v>17273</v>
      </c>
      <c r="AQ2960" s="84" t="s">
        <v>122</v>
      </c>
      <c r="AR2960" s="85">
        <v>1</v>
      </c>
      <c r="AS2960" s="86">
        <v>1</v>
      </c>
      <c r="AT2960" s="86">
        <v>1E-3</v>
      </c>
      <c r="AU2960" s="86">
        <v>1</v>
      </c>
      <c r="AV2960" s="84" t="s">
        <v>8</v>
      </c>
      <c r="AW2960" s="86">
        <v>120</v>
      </c>
      <c r="AX2960" s="84" t="s">
        <v>68</v>
      </c>
      <c r="AY2960" s="84" t="s">
        <v>68</v>
      </c>
      <c r="AZ2960" s="84" t="s">
        <v>68</v>
      </c>
      <c r="BA2960" s="84" t="s">
        <v>68</v>
      </c>
      <c r="BB2960" s="84" t="s">
        <v>68</v>
      </c>
      <c r="BC2960" s="84" t="s">
        <v>126</v>
      </c>
      <c r="BD2960" s="84" t="s">
        <v>90</v>
      </c>
      <c r="BE2960" s="84" t="s">
        <v>111</v>
      </c>
      <c r="BF2960" s="84" t="s">
        <v>122</v>
      </c>
      <c r="BG2960" s="84" t="s">
        <v>69</v>
      </c>
      <c r="BH2960" s="92" t="s">
        <v>17274</v>
      </c>
      <c r="BI2960" s="84" t="s">
        <v>122</v>
      </c>
      <c r="BJ2960" s="84" t="s">
        <v>17275</v>
      </c>
      <c r="BK2960" s="84" t="s">
        <v>75</v>
      </c>
      <c r="BL2960" s="84" t="s">
        <v>122</v>
      </c>
      <c r="BM2960" s="84" t="s">
        <v>90</v>
      </c>
      <c r="BN2960" s="84" t="s">
        <v>70</v>
      </c>
      <c r="BO2960" s="84" t="s">
        <v>71</v>
      </c>
      <c r="BP2960" s="84" t="s">
        <v>122</v>
      </c>
      <c r="BQ2960" s="84" t="s">
        <v>163</v>
      </c>
    </row>
    <row r="2961" spans="1:69" ht="14.4" x14ac:dyDescent="0.3">
      <c r="A2961" s="40" t="str">
        <f t="shared" si="1294"/>
        <v>2025-09-21</v>
      </c>
      <c r="B2961" s="40" t="str">
        <f t="shared" si="1295"/>
        <v>SYD</v>
      </c>
      <c r="C2961" s="39" t="str">
        <f t="shared" si="1296"/>
        <v>98812563666</v>
      </c>
      <c r="D2961" s="41" t="str">
        <f t="shared" si="1297"/>
        <v>PKR253673371</v>
      </c>
      <c r="E2961" s="41" t="str">
        <f t="shared" si="1298"/>
        <v>596421497574</v>
      </c>
      <c r="F2961" s="39" t="str">
        <f t="shared" si="1299"/>
        <v>2254232</v>
      </c>
      <c r="G2961" s="39" t="str">
        <f t="shared" si="1300"/>
        <v>WISE EXPRESS(LIFEGREEN)</v>
      </c>
      <c r="H2961" s="41" t="str">
        <f t="shared" si="1301"/>
        <v>이정숙</v>
      </c>
      <c r="I2961" s="39" t="str">
        <f t="shared" si="1302"/>
        <v>28408</v>
      </c>
      <c r="J2961" s="52" t="str">
        <f t="shared" si="1303"/>
        <v/>
      </c>
      <c r="K2961" s="75">
        <f t="shared" si="1304"/>
        <v>1</v>
      </c>
      <c r="L2961" s="76">
        <f t="shared" si="1305"/>
        <v>0.7</v>
      </c>
      <c r="M2961" s="76">
        <f t="shared" si="1306"/>
        <v>1E-3</v>
      </c>
      <c r="N2961" s="76">
        <f t="shared" si="1307"/>
        <v>0.7</v>
      </c>
      <c r="O2961" s="42">
        <f t="shared" si="1308"/>
        <v>1</v>
      </c>
      <c r="P2961" s="39" t="str">
        <f t="shared" si="1309"/>
        <v>일반(목록배제,Normal-Manifest Exception)</v>
      </c>
      <c r="Q2961" s="72">
        <f t="shared" si="1310"/>
        <v>149.59997999999999</v>
      </c>
      <c r="R2961" s="43" t="str">
        <f t="shared" si="1311"/>
        <v>OZ602</v>
      </c>
      <c r="S2961" s="82" t="str">
        <f t="shared" si="1312"/>
        <v/>
      </c>
      <c r="T2961" s="40">
        <f t="shared" si="1313"/>
        <v>45921</v>
      </c>
      <c r="U2961" s="44">
        <v>2500</v>
      </c>
      <c r="V2961" s="44">
        <f t="shared" si="1314"/>
        <v>0</v>
      </c>
      <c r="W2961" s="77">
        <f t="shared" si="1315"/>
        <v>2500</v>
      </c>
      <c r="X2961" s="78">
        <f t="shared" si="1316"/>
        <v>0</v>
      </c>
      <c r="Y2961" s="44" cm="1">
        <f t="array" ref="Y2961">_xlfn.IFNA(_xlfn.IFS(AND(Q2961&gt;=2000, Q2961&lt;3000), 10000, AND(Q2961&gt;=3000, Q2961&lt;4000), 15000, AND(Q2961&gt;=4000, Q2961&lt;5000), 20000, AND(Q2961&gt;=5000), 25000),0)</f>
        <v>0</v>
      </c>
      <c r="Z2961" s="91">
        <f t="shared" si="1317"/>
        <v>300</v>
      </c>
      <c r="AA2961" s="44">
        <f t="shared" si="1318"/>
        <v>0</v>
      </c>
      <c r="AB2961" s="44"/>
      <c r="AC2961" s="44"/>
      <c r="AD2961" s="44"/>
      <c r="AE2961" s="44">
        <f>VLOOKUP(O2961,정산업데이트!$A$6:$B$12,2,10)</f>
        <v>0</v>
      </c>
      <c r="AF2961" s="44"/>
      <c r="AG2961" s="79">
        <f t="shared" si="1319"/>
        <v>300</v>
      </c>
      <c r="AH2961" s="80">
        <f t="shared" si="1320"/>
        <v>2800</v>
      </c>
      <c r="AI2961" s="93"/>
      <c r="AJ2961" s="84" t="s">
        <v>16026</v>
      </c>
      <c r="AK2961" s="84" t="s">
        <v>73</v>
      </c>
      <c r="AL2961" s="84" t="s">
        <v>16027</v>
      </c>
      <c r="AM2961" s="84" t="s">
        <v>17276</v>
      </c>
      <c r="AN2961" s="84" t="s">
        <v>255</v>
      </c>
      <c r="AO2961" s="84" t="s">
        <v>17277</v>
      </c>
      <c r="AP2961" s="84" t="s">
        <v>17278</v>
      </c>
      <c r="AQ2961" s="84" t="s">
        <v>122</v>
      </c>
      <c r="AR2961" s="85">
        <v>1</v>
      </c>
      <c r="AS2961" s="86">
        <v>0.7</v>
      </c>
      <c r="AT2961" s="86">
        <v>1E-3</v>
      </c>
      <c r="AU2961" s="86">
        <v>0.7</v>
      </c>
      <c r="AV2961" s="84" t="s">
        <v>8</v>
      </c>
      <c r="AW2961" s="86">
        <v>149.59997999999999</v>
      </c>
      <c r="AX2961" s="84" t="s">
        <v>68</v>
      </c>
      <c r="AY2961" s="84" t="s">
        <v>68</v>
      </c>
      <c r="AZ2961" s="84" t="s">
        <v>68</v>
      </c>
      <c r="BA2961" s="84" t="s">
        <v>68</v>
      </c>
      <c r="BB2961" s="84" t="s">
        <v>68</v>
      </c>
      <c r="BC2961" s="84" t="s">
        <v>128</v>
      </c>
      <c r="BD2961" s="84" t="s">
        <v>102</v>
      </c>
      <c r="BE2961" s="84" t="s">
        <v>103</v>
      </c>
      <c r="BF2961" s="84" t="s">
        <v>122</v>
      </c>
      <c r="BG2961" s="84" t="s">
        <v>69</v>
      </c>
      <c r="BH2961" s="92" t="s">
        <v>17279</v>
      </c>
      <c r="BI2961" s="84" t="s">
        <v>122</v>
      </c>
      <c r="BJ2961" s="84" t="s">
        <v>17280</v>
      </c>
      <c r="BK2961" s="84" t="s">
        <v>75</v>
      </c>
      <c r="BL2961" s="84" t="s">
        <v>122</v>
      </c>
      <c r="BM2961" s="84" t="s">
        <v>102</v>
      </c>
      <c r="BN2961" s="84" t="s">
        <v>70</v>
      </c>
      <c r="BO2961" s="84" t="s">
        <v>71</v>
      </c>
      <c r="BP2961" s="84" t="s">
        <v>122</v>
      </c>
      <c r="BQ2961" s="84" t="s">
        <v>163</v>
      </c>
    </row>
    <row r="2962" spans="1:69" ht="14.4" x14ac:dyDescent="0.3">
      <c r="A2962" s="40" t="str">
        <f t="shared" si="1294"/>
        <v>2025-09-21</v>
      </c>
      <c r="B2962" s="40" t="str">
        <f t="shared" si="1295"/>
        <v>SYD</v>
      </c>
      <c r="C2962" s="39" t="str">
        <f t="shared" si="1296"/>
        <v>98812563666</v>
      </c>
      <c r="D2962" s="41" t="str">
        <f t="shared" si="1297"/>
        <v>PKR253673372</v>
      </c>
      <c r="E2962" s="41" t="str">
        <f t="shared" si="1298"/>
        <v>596421497585</v>
      </c>
      <c r="F2962" s="39" t="str">
        <f t="shared" si="1299"/>
        <v>2254232</v>
      </c>
      <c r="G2962" s="39" t="str">
        <f t="shared" si="1300"/>
        <v>WISE EXPRESS(LIFEGREEN)</v>
      </c>
      <c r="H2962" s="41" t="str">
        <f t="shared" si="1301"/>
        <v>황현태</v>
      </c>
      <c r="I2962" s="39" t="str">
        <f t="shared" si="1302"/>
        <v>17117</v>
      </c>
      <c r="J2962" s="52" t="str">
        <f t="shared" si="1303"/>
        <v/>
      </c>
      <c r="K2962" s="75">
        <f t="shared" si="1304"/>
        <v>1</v>
      </c>
      <c r="L2962" s="76">
        <f t="shared" si="1305"/>
        <v>3.4</v>
      </c>
      <c r="M2962" s="76">
        <f t="shared" si="1306"/>
        <v>1E-3</v>
      </c>
      <c r="N2962" s="76">
        <f t="shared" si="1307"/>
        <v>3.4</v>
      </c>
      <c r="O2962" s="42">
        <f t="shared" si="1308"/>
        <v>3.5</v>
      </c>
      <c r="P2962" s="39" t="str">
        <f t="shared" si="1309"/>
        <v>일반(목록배제,Normal-Manifest Exception)</v>
      </c>
      <c r="Q2962" s="72">
        <f t="shared" si="1310"/>
        <v>149.6</v>
      </c>
      <c r="R2962" s="43" t="str">
        <f t="shared" si="1311"/>
        <v>OZ602</v>
      </c>
      <c r="S2962" s="82" t="str">
        <f t="shared" si="1312"/>
        <v/>
      </c>
      <c r="T2962" s="40">
        <f t="shared" si="1313"/>
        <v>45921</v>
      </c>
      <c r="U2962" s="44">
        <v>2500</v>
      </c>
      <c r="V2962" s="44">
        <f t="shared" si="1314"/>
        <v>0</v>
      </c>
      <c r="W2962" s="77">
        <f t="shared" si="1315"/>
        <v>2500</v>
      </c>
      <c r="X2962" s="78">
        <f t="shared" si="1316"/>
        <v>0</v>
      </c>
      <c r="Y2962" s="44" cm="1">
        <f t="array" ref="Y2962">_xlfn.IFNA(_xlfn.IFS(AND(Q2962&gt;=2000, Q2962&lt;3000), 10000, AND(Q2962&gt;=3000, Q2962&lt;4000), 15000, AND(Q2962&gt;=4000, Q2962&lt;5000), 20000, AND(Q2962&gt;=5000), 25000),0)</f>
        <v>0</v>
      </c>
      <c r="Z2962" s="91">
        <f t="shared" si="1317"/>
        <v>300</v>
      </c>
      <c r="AA2962" s="44">
        <f t="shared" si="1318"/>
        <v>0</v>
      </c>
      <c r="AB2962" s="44"/>
      <c r="AC2962" s="44"/>
      <c r="AD2962" s="44"/>
      <c r="AE2962" s="44">
        <f>VLOOKUP(O2962,정산업데이트!$A$6:$B$12,2,10)</f>
        <v>0</v>
      </c>
      <c r="AF2962" s="44"/>
      <c r="AG2962" s="79">
        <f t="shared" si="1319"/>
        <v>300</v>
      </c>
      <c r="AH2962" s="80">
        <f t="shared" si="1320"/>
        <v>2800</v>
      </c>
      <c r="AI2962" s="93"/>
      <c r="AJ2962" s="84" t="s">
        <v>16026</v>
      </c>
      <c r="AK2962" s="84" t="s">
        <v>73</v>
      </c>
      <c r="AL2962" s="84" t="s">
        <v>16027</v>
      </c>
      <c r="AM2962" s="84" t="s">
        <v>17281</v>
      </c>
      <c r="AN2962" s="84" t="s">
        <v>4050</v>
      </c>
      <c r="AO2962" s="84" t="s">
        <v>4051</v>
      </c>
      <c r="AP2962" s="84" t="s">
        <v>468</v>
      </c>
      <c r="AQ2962" s="84" t="s">
        <v>122</v>
      </c>
      <c r="AR2962" s="85">
        <v>1</v>
      </c>
      <c r="AS2962" s="86">
        <v>3.4</v>
      </c>
      <c r="AT2962" s="86">
        <v>1E-3</v>
      </c>
      <c r="AU2962" s="86">
        <v>3.4</v>
      </c>
      <c r="AV2962" s="84" t="s">
        <v>8</v>
      </c>
      <c r="AW2962" s="86">
        <v>149.6</v>
      </c>
      <c r="AX2962" s="84" t="s">
        <v>68</v>
      </c>
      <c r="AY2962" s="84" t="s">
        <v>68</v>
      </c>
      <c r="AZ2962" s="84" t="s">
        <v>68</v>
      </c>
      <c r="BA2962" s="84" t="s">
        <v>68</v>
      </c>
      <c r="BB2962" s="84" t="s">
        <v>68</v>
      </c>
      <c r="BC2962" s="84" t="s">
        <v>128</v>
      </c>
      <c r="BD2962" s="84" t="s">
        <v>102</v>
      </c>
      <c r="BE2962" s="84" t="s">
        <v>103</v>
      </c>
      <c r="BF2962" s="84" t="s">
        <v>122</v>
      </c>
      <c r="BG2962" s="84" t="s">
        <v>69</v>
      </c>
      <c r="BH2962" s="92" t="s">
        <v>17282</v>
      </c>
      <c r="BI2962" s="84" t="s">
        <v>122</v>
      </c>
      <c r="BJ2962" s="84" t="s">
        <v>17283</v>
      </c>
      <c r="BK2962" s="84" t="s">
        <v>75</v>
      </c>
      <c r="BL2962" s="84" t="s">
        <v>122</v>
      </c>
      <c r="BM2962" s="84" t="s">
        <v>102</v>
      </c>
      <c r="BN2962" s="84" t="s">
        <v>70</v>
      </c>
      <c r="BO2962" s="84" t="s">
        <v>71</v>
      </c>
      <c r="BP2962" s="84" t="s">
        <v>122</v>
      </c>
      <c r="BQ2962" s="84" t="s">
        <v>163</v>
      </c>
    </row>
    <row r="2963" spans="1:69" ht="14.4" x14ac:dyDescent="0.3">
      <c r="A2963" s="40" t="str">
        <f t="shared" si="1294"/>
        <v>2025-09-21</v>
      </c>
      <c r="B2963" s="40" t="str">
        <f t="shared" si="1295"/>
        <v>SYD</v>
      </c>
      <c r="C2963" s="39" t="str">
        <f t="shared" si="1296"/>
        <v>98812563666</v>
      </c>
      <c r="D2963" s="41" t="str">
        <f t="shared" si="1297"/>
        <v>PKR253673373</v>
      </c>
      <c r="E2963" s="41" t="str">
        <f t="shared" si="1298"/>
        <v>596421497596</v>
      </c>
      <c r="F2963" s="39" t="str">
        <f t="shared" si="1299"/>
        <v>2254232</v>
      </c>
      <c r="G2963" s="39" t="str">
        <f t="shared" si="1300"/>
        <v>WISE EXPRESS(LIFEGREEN)</v>
      </c>
      <c r="H2963" s="41" t="str">
        <f t="shared" si="1301"/>
        <v>문기정</v>
      </c>
      <c r="I2963" s="39" t="str">
        <f t="shared" si="1302"/>
        <v>22733</v>
      </c>
      <c r="J2963" s="52" t="str">
        <f t="shared" si="1303"/>
        <v/>
      </c>
      <c r="K2963" s="75">
        <f t="shared" si="1304"/>
        <v>1</v>
      </c>
      <c r="L2963" s="76">
        <f t="shared" si="1305"/>
        <v>1</v>
      </c>
      <c r="M2963" s="76">
        <f t="shared" si="1306"/>
        <v>1E-3</v>
      </c>
      <c r="N2963" s="76">
        <f t="shared" si="1307"/>
        <v>1</v>
      </c>
      <c r="O2963" s="42">
        <f t="shared" si="1308"/>
        <v>1</v>
      </c>
      <c r="P2963" s="39" t="str">
        <f t="shared" si="1309"/>
        <v>일반(목록배제,Normal-Manifest Exception)</v>
      </c>
      <c r="Q2963" s="72">
        <f t="shared" si="1310"/>
        <v>82.35</v>
      </c>
      <c r="R2963" s="43" t="str">
        <f t="shared" si="1311"/>
        <v>OZ602</v>
      </c>
      <c r="S2963" s="82" t="str">
        <f t="shared" si="1312"/>
        <v/>
      </c>
      <c r="T2963" s="40">
        <f t="shared" si="1313"/>
        <v>45921</v>
      </c>
      <c r="U2963" s="44">
        <v>2500</v>
      </c>
      <c r="V2963" s="44">
        <f t="shared" si="1314"/>
        <v>0</v>
      </c>
      <c r="W2963" s="77">
        <f t="shared" si="1315"/>
        <v>2500</v>
      </c>
      <c r="X2963" s="78">
        <f t="shared" si="1316"/>
        <v>0</v>
      </c>
      <c r="Y2963" s="44" cm="1">
        <f t="array" ref="Y2963">_xlfn.IFNA(_xlfn.IFS(AND(Q2963&gt;=2000, Q2963&lt;3000), 10000, AND(Q2963&gt;=3000, Q2963&lt;4000), 15000, AND(Q2963&gt;=4000, Q2963&lt;5000), 20000, AND(Q2963&gt;=5000), 25000),0)</f>
        <v>0</v>
      </c>
      <c r="Z2963" s="91">
        <f t="shared" si="1317"/>
        <v>300</v>
      </c>
      <c r="AA2963" s="44">
        <f t="shared" si="1318"/>
        <v>0</v>
      </c>
      <c r="AB2963" s="44"/>
      <c r="AC2963" s="44"/>
      <c r="AD2963" s="44"/>
      <c r="AE2963" s="44">
        <f>VLOOKUP(O2963,정산업데이트!$A$6:$B$12,2,10)</f>
        <v>0</v>
      </c>
      <c r="AF2963" s="44"/>
      <c r="AG2963" s="79">
        <f t="shared" si="1319"/>
        <v>300</v>
      </c>
      <c r="AH2963" s="80">
        <f t="shared" si="1320"/>
        <v>2800</v>
      </c>
      <c r="AI2963" s="93"/>
      <c r="AJ2963" s="84" t="s">
        <v>16026</v>
      </c>
      <c r="AK2963" s="84" t="s">
        <v>73</v>
      </c>
      <c r="AL2963" s="84" t="s">
        <v>16027</v>
      </c>
      <c r="AM2963" s="84" t="s">
        <v>17284</v>
      </c>
      <c r="AN2963" s="84" t="s">
        <v>17285</v>
      </c>
      <c r="AO2963" s="84" t="s">
        <v>17286</v>
      </c>
      <c r="AP2963" s="84" t="s">
        <v>17287</v>
      </c>
      <c r="AQ2963" s="84" t="s">
        <v>122</v>
      </c>
      <c r="AR2963" s="85">
        <v>1</v>
      </c>
      <c r="AS2963" s="86">
        <v>1</v>
      </c>
      <c r="AT2963" s="86">
        <v>1E-3</v>
      </c>
      <c r="AU2963" s="86">
        <v>1</v>
      </c>
      <c r="AV2963" s="84" t="s">
        <v>8</v>
      </c>
      <c r="AW2963" s="86">
        <v>82.35</v>
      </c>
      <c r="AX2963" s="84" t="s">
        <v>68</v>
      </c>
      <c r="AY2963" s="84" t="s">
        <v>68</v>
      </c>
      <c r="AZ2963" s="84" t="s">
        <v>68</v>
      </c>
      <c r="BA2963" s="84" t="s">
        <v>68</v>
      </c>
      <c r="BB2963" s="84" t="s">
        <v>68</v>
      </c>
      <c r="BC2963" s="84" t="s">
        <v>128</v>
      </c>
      <c r="BD2963" s="84" t="s">
        <v>102</v>
      </c>
      <c r="BE2963" s="84" t="s">
        <v>103</v>
      </c>
      <c r="BF2963" s="84" t="s">
        <v>122</v>
      </c>
      <c r="BG2963" s="84" t="s">
        <v>69</v>
      </c>
      <c r="BH2963" s="92" t="s">
        <v>17288</v>
      </c>
      <c r="BI2963" s="84" t="s">
        <v>122</v>
      </c>
      <c r="BJ2963" s="84" t="s">
        <v>17289</v>
      </c>
      <c r="BK2963" s="84" t="s">
        <v>75</v>
      </c>
      <c r="BL2963" s="84" t="s">
        <v>122</v>
      </c>
      <c r="BM2963" s="84" t="s">
        <v>102</v>
      </c>
      <c r="BN2963" s="84" t="s">
        <v>70</v>
      </c>
      <c r="BO2963" s="84" t="s">
        <v>71</v>
      </c>
      <c r="BP2963" s="84" t="s">
        <v>122</v>
      </c>
      <c r="BQ2963" s="84" t="s">
        <v>163</v>
      </c>
    </row>
    <row r="2964" spans="1:69" ht="14.4" x14ac:dyDescent="0.3">
      <c r="A2964" s="40" t="str">
        <f t="shared" si="1294"/>
        <v>2025-09-21</v>
      </c>
      <c r="B2964" s="40" t="str">
        <f t="shared" si="1295"/>
        <v>SYD</v>
      </c>
      <c r="C2964" s="39" t="str">
        <f t="shared" si="1296"/>
        <v>98812563666</v>
      </c>
      <c r="D2964" s="41" t="str">
        <f t="shared" si="1297"/>
        <v>PKR253673374</v>
      </c>
      <c r="E2964" s="41" t="str">
        <f t="shared" si="1298"/>
        <v>596421497600</v>
      </c>
      <c r="F2964" s="39" t="str">
        <f t="shared" si="1299"/>
        <v>2254232</v>
      </c>
      <c r="G2964" s="39" t="str">
        <f t="shared" si="1300"/>
        <v>WISE EXPRESS(LIFEGREEN)</v>
      </c>
      <c r="H2964" s="41" t="str">
        <f t="shared" si="1301"/>
        <v>임연정</v>
      </c>
      <c r="I2964" s="39" t="str">
        <f t="shared" si="1302"/>
        <v>16685</v>
      </c>
      <c r="J2964" s="52" t="str">
        <f t="shared" si="1303"/>
        <v/>
      </c>
      <c r="K2964" s="75">
        <f t="shared" si="1304"/>
        <v>1</v>
      </c>
      <c r="L2964" s="76">
        <f t="shared" si="1305"/>
        <v>1</v>
      </c>
      <c r="M2964" s="76">
        <f t="shared" si="1306"/>
        <v>1E-3</v>
      </c>
      <c r="N2964" s="76">
        <f t="shared" si="1307"/>
        <v>1</v>
      </c>
      <c r="O2964" s="42">
        <f t="shared" si="1308"/>
        <v>1</v>
      </c>
      <c r="P2964" s="39" t="str">
        <f t="shared" si="1309"/>
        <v>일반(목록배제,Normal-Manifest Exception)</v>
      </c>
      <c r="Q2964" s="72">
        <f t="shared" si="1310"/>
        <v>149.59997999999999</v>
      </c>
      <c r="R2964" s="43" t="str">
        <f t="shared" si="1311"/>
        <v>OZ602</v>
      </c>
      <c r="S2964" s="82" t="str">
        <f t="shared" si="1312"/>
        <v/>
      </c>
      <c r="T2964" s="40">
        <f t="shared" si="1313"/>
        <v>45921</v>
      </c>
      <c r="U2964" s="44">
        <v>2500</v>
      </c>
      <c r="V2964" s="44">
        <f t="shared" si="1314"/>
        <v>0</v>
      </c>
      <c r="W2964" s="77">
        <f t="shared" si="1315"/>
        <v>2500</v>
      </c>
      <c r="X2964" s="78">
        <f t="shared" si="1316"/>
        <v>0</v>
      </c>
      <c r="Y2964" s="44" cm="1">
        <f t="array" ref="Y2964">_xlfn.IFNA(_xlfn.IFS(AND(Q2964&gt;=2000, Q2964&lt;3000), 10000, AND(Q2964&gt;=3000, Q2964&lt;4000), 15000, AND(Q2964&gt;=4000, Q2964&lt;5000), 20000, AND(Q2964&gt;=5000), 25000),0)</f>
        <v>0</v>
      </c>
      <c r="Z2964" s="91">
        <f t="shared" si="1317"/>
        <v>300</v>
      </c>
      <c r="AA2964" s="44">
        <f t="shared" si="1318"/>
        <v>0</v>
      </c>
      <c r="AB2964" s="44"/>
      <c r="AC2964" s="44"/>
      <c r="AD2964" s="44"/>
      <c r="AE2964" s="44">
        <f>VLOOKUP(O2964,정산업데이트!$A$6:$B$12,2,10)</f>
        <v>0</v>
      </c>
      <c r="AF2964" s="44"/>
      <c r="AG2964" s="79">
        <f t="shared" si="1319"/>
        <v>300</v>
      </c>
      <c r="AH2964" s="80">
        <f t="shared" si="1320"/>
        <v>2800</v>
      </c>
      <c r="AI2964" s="93"/>
      <c r="AJ2964" s="84" t="s">
        <v>16026</v>
      </c>
      <c r="AK2964" s="84" t="s">
        <v>73</v>
      </c>
      <c r="AL2964" s="84" t="s">
        <v>16027</v>
      </c>
      <c r="AM2964" s="84" t="s">
        <v>17290</v>
      </c>
      <c r="AN2964" s="84" t="s">
        <v>17291</v>
      </c>
      <c r="AO2964" s="84" t="s">
        <v>17292</v>
      </c>
      <c r="AP2964" s="84" t="s">
        <v>7966</v>
      </c>
      <c r="AQ2964" s="84" t="s">
        <v>122</v>
      </c>
      <c r="AR2964" s="85">
        <v>1</v>
      </c>
      <c r="AS2964" s="86">
        <v>1</v>
      </c>
      <c r="AT2964" s="86">
        <v>1E-3</v>
      </c>
      <c r="AU2964" s="86">
        <v>1</v>
      </c>
      <c r="AV2964" s="84" t="s">
        <v>8</v>
      </c>
      <c r="AW2964" s="86">
        <v>149.59997999999999</v>
      </c>
      <c r="AX2964" s="84" t="s">
        <v>68</v>
      </c>
      <c r="AY2964" s="84" t="s">
        <v>68</v>
      </c>
      <c r="AZ2964" s="84" t="s">
        <v>68</v>
      </c>
      <c r="BA2964" s="84" t="s">
        <v>68</v>
      </c>
      <c r="BB2964" s="84" t="s">
        <v>68</v>
      </c>
      <c r="BC2964" s="84" t="s">
        <v>128</v>
      </c>
      <c r="BD2964" s="84" t="s">
        <v>102</v>
      </c>
      <c r="BE2964" s="84" t="s">
        <v>103</v>
      </c>
      <c r="BF2964" s="84" t="s">
        <v>122</v>
      </c>
      <c r="BG2964" s="84" t="s">
        <v>69</v>
      </c>
      <c r="BH2964" s="92" t="s">
        <v>17293</v>
      </c>
      <c r="BI2964" s="84" t="s">
        <v>122</v>
      </c>
      <c r="BJ2964" s="84" t="s">
        <v>17294</v>
      </c>
      <c r="BK2964" s="84" t="s">
        <v>75</v>
      </c>
      <c r="BL2964" s="84" t="s">
        <v>122</v>
      </c>
      <c r="BM2964" s="84" t="s">
        <v>102</v>
      </c>
      <c r="BN2964" s="84" t="s">
        <v>70</v>
      </c>
      <c r="BO2964" s="84" t="s">
        <v>71</v>
      </c>
      <c r="BP2964" s="84" t="s">
        <v>122</v>
      </c>
      <c r="BQ2964" s="84" t="s">
        <v>163</v>
      </c>
    </row>
    <row r="2965" spans="1:69" ht="14.4" x14ac:dyDescent="0.3">
      <c r="A2965" s="40" t="str">
        <f t="shared" si="1294"/>
        <v>2025-09-21</v>
      </c>
      <c r="B2965" s="40" t="str">
        <f t="shared" si="1295"/>
        <v>SYD</v>
      </c>
      <c r="C2965" s="39" t="str">
        <f t="shared" si="1296"/>
        <v>98812563666</v>
      </c>
      <c r="D2965" s="41" t="str">
        <f t="shared" si="1297"/>
        <v>PKR253673375</v>
      </c>
      <c r="E2965" s="41" t="str">
        <f t="shared" si="1298"/>
        <v>596421497611</v>
      </c>
      <c r="F2965" s="39" t="str">
        <f t="shared" si="1299"/>
        <v>2254232</v>
      </c>
      <c r="G2965" s="39" t="str">
        <f t="shared" si="1300"/>
        <v>WISE EXPRESS(LIFEGREEN)</v>
      </c>
      <c r="H2965" s="41" t="str">
        <f t="shared" si="1301"/>
        <v>이상현</v>
      </c>
      <c r="I2965" s="39" t="str">
        <f t="shared" si="1302"/>
        <v>05776</v>
      </c>
      <c r="J2965" s="52" t="str">
        <f t="shared" si="1303"/>
        <v/>
      </c>
      <c r="K2965" s="75">
        <f t="shared" si="1304"/>
        <v>1</v>
      </c>
      <c r="L2965" s="76">
        <f t="shared" si="1305"/>
        <v>1</v>
      </c>
      <c r="M2965" s="76">
        <f t="shared" si="1306"/>
        <v>1E-3</v>
      </c>
      <c r="N2965" s="76">
        <f t="shared" si="1307"/>
        <v>1</v>
      </c>
      <c r="O2965" s="42">
        <f t="shared" si="1308"/>
        <v>1</v>
      </c>
      <c r="P2965" s="39" t="str">
        <f t="shared" si="1309"/>
        <v>일반(목록배제,Normal-Manifest Exception)</v>
      </c>
      <c r="Q2965" s="72">
        <f t="shared" si="1310"/>
        <v>67.05</v>
      </c>
      <c r="R2965" s="43" t="str">
        <f t="shared" si="1311"/>
        <v>OZ602</v>
      </c>
      <c r="S2965" s="82" t="str">
        <f t="shared" si="1312"/>
        <v/>
      </c>
      <c r="T2965" s="40">
        <f t="shared" si="1313"/>
        <v>45921</v>
      </c>
      <c r="U2965" s="44">
        <v>2500</v>
      </c>
      <c r="V2965" s="44">
        <f t="shared" si="1314"/>
        <v>0</v>
      </c>
      <c r="W2965" s="77">
        <f t="shared" si="1315"/>
        <v>2500</v>
      </c>
      <c r="X2965" s="78">
        <f t="shared" si="1316"/>
        <v>0</v>
      </c>
      <c r="Y2965" s="44" cm="1">
        <f t="array" ref="Y2965">_xlfn.IFNA(_xlfn.IFS(AND(Q2965&gt;=2000, Q2965&lt;3000), 10000, AND(Q2965&gt;=3000, Q2965&lt;4000), 15000, AND(Q2965&gt;=4000, Q2965&lt;5000), 20000, AND(Q2965&gt;=5000), 25000),0)</f>
        <v>0</v>
      </c>
      <c r="Z2965" s="91">
        <f t="shared" si="1317"/>
        <v>300</v>
      </c>
      <c r="AA2965" s="44">
        <f t="shared" si="1318"/>
        <v>0</v>
      </c>
      <c r="AB2965" s="44"/>
      <c r="AC2965" s="44"/>
      <c r="AD2965" s="44"/>
      <c r="AE2965" s="44">
        <f>VLOOKUP(O2965,정산업데이트!$A$6:$B$12,2,10)</f>
        <v>0</v>
      </c>
      <c r="AF2965" s="44"/>
      <c r="AG2965" s="79">
        <f t="shared" si="1319"/>
        <v>300</v>
      </c>
      <c r="AH2965" s="80">
        <f t="shared" si="1320"/>
        <v>2800</v>
      </c>
      <c r="AI2965" s="93"/>
      <c r="AJ2965" s="84" t="s">
        <v>16026</v>
      </c>
      <c r="AK2965" s="84" t="s">
        <v>73</v>
      </c>
      <c r="AL2965" s="84" t="s">
        <v>16027</v>
      </c>
      <c r="AM2965" s="84" t="s">
        <v>17295</v>
      </c>
      <c r="AN2965" s="84" t="s">
        <v>17296</v>
      </c>
      <c r="AO2965" s="84" t="s">
        <v>17297</v>
      </c>
      <c r="AP2965" s="84" t="s">
        <v>17298</v>
      </c>
      <c r="AQ2965" s="84" t="s">
        <v>122</v>
      </c>
      <c r="AR2965" s="85">
        <v>1</v>
      </c>
      <c r="AS2965" s="86">
        <v>1</v>
      </c>
      <c r="AT2965" s="86">
        <v>1E-3</v>
      </c>
      <c r="AU2965" s="86">
        <v>1</v>
      </c>
      <c r="AV2965" s="84" t="s">
        <v>8</v>
      </c>
      <c r="AW2965" s="86">
        <v>67.05</v>
      </c>
      <c r="AX2965" s="84" t="s">
        <v>68</v>
      </c>
      <c r="AY2965" s="84" t="s">
        <v>68</v>
      </c>
      <c r="AZ2965" s="84" t="s">
        <v>68</v>
      </c>
      <c r="BA2965" s="84" t="s">
        <v>68</v>
      </c>
      <c r="BB2965" s="84" t="s">
        <v>68</v>
      </c>
      <c r="BC2965" s="84" t="s">
        <v>128</v>
      </c>
      <c r="BD2965" s="84" t="s">
        <v>102</v>
      </c>
      <c r="BE2965" s="84" t="s">
        <v>103</v>
      </c>
      <c r="BF2965" s="84" t="s">
        <v>122</v>
      </c>
      <c r="BG2965" s="84" t="s">
        <v>69</v>
      </c>
      <c r="BH2965" s="92" t="s">
        <v>17299</v>
      </c>
      <c r="BI2965" s="84" t="s">
        <v>122</v>
      </c>
      <c r="BJ2965" s="84" t="s">
        <v>17300</v>
      </c>
      <c r="BK2965" s="84" t="s">
        <v>75</v>
      </c>
      <c r="BL2965" s="84" t="s">
        <v>122</v>
      </c>
      <c r="BM2965" s="84" t="s">
        <v>102</v>
      </c>
      <c r="BN2965" s="84" t="s">
        <v>70</v>
      </c>
      <c r="BO2965" s="84" t="s">
        <v>71</v>
      </c>
      <c r="BP2965" s="84" t="s">
        <v>122</v>
      </c>
      <c r="BQ2965" s="84" t="s">
        <v>163</v>
      </c>
    </row>
    <row r="2966" spans="1:69" ht="14.4" x14ac:dyDescent="0.3">
      <c r="A2966" s="40" t="str">
        <f t="shared" si="1294"/>
        <v>2025-09-21</v>
      </c>
      <c r="B2966" s="40" t="str">
        <f t="shared" si="1295"/>
        <v>SYD</v>
      </c>
      <c r="C2966" s="39" t="str">
        <f t="shared" si="1296"/>
        <v>98812563666</v>
      </c>
      <c r="D2966" s="41" t="str">
        <f t="shared" si="1297"/>
        <v>PKR253663880</v>
      </c>
      <c r="E2966" s="41" t="str">
        <f t="shared" si="1298"/>
        <v>596421495161</v>
      </c>
      <c r="F2966" s="39" t="str">
        <f t="shared" si="1299"/>
        <v>2254226</v>
      </c>
      <c r="G2966" s="39" t="str">
        <f t="shared" si="1300"/>
        <v>WISE EXPRESS LOGISTICS(BNE MASTER)</v>
      </c>
      <c r="H2966" s="41" t="str">
        <f t="shared" si="1301"/>
        <v>정진화</v>
      </c>
      <c r="I2966" s="39" t="str">
        <f t="shared" si="1302"/>
        <v>58013</v>
      </c>
      <c r="J2966" s="52" t="str">
        <f t="shared" si="1303"/>
        <v/>
      </c>
      <c r="K2966" s="75">
        <f t="shared" si="1304"/>
        <v>1</v>
      </c>
      <c r="L2966" s="76">
        <f t="shared" si="1305"/>
        <v>1</v>
      </c>
      <c r="M2966" s="76">
        <f t="shared" si="1306"/>
        <v>0.6</v>
      </c>
      <c r="N2966" s="76">
        <f t="shared" si="1307"/>
        <v>1</v>
      </c>
      <c r="O2966" s="42">
        <f t="shared" si="1308"/>
        <v>1</v>
      </c>
      <c r="P2966" s="39" t="str">
        <f t="shared" si="1309"/>
        <v>일반(목록배제,Normal-Manifest Exception)</v>
      </c>
      <c r="Q2966" s="72">
        <f t="shared" si="1310"/>
        <v>133.5</v>
      </c>
      <c r="R2966" s="43" t="str">
        <f t="shared" si="1311"/>
        <v>OZ602</v>
      </c>
      <c r="S2966" s="82" t="str">
        <f t="shared" si="1312"/>
        <v/>
      </c>
      <c r="T2966" s="40">
        <f t="shared" si="1313"/>
        <v>45921</v>
      </c>
      <c r="U2966" s="44">
        <v>2500</v>
      </c>
      <c r="V2966" s="44">
        <f t="shared" si="1314"/>
        <v>0</v>
      </c>
      <c r="W2966" s="77">
        <f t="shared" si="1315"/>
        <v>2500</v>
      </c>
      <c r="X2966" s="78">
        <f t="shared" si="1316"/>
        <v>0</v>
      </c>
      <c r="Y2966" s="44" cm="1">
        <f t="array" ref="Y2966">_xlfn.IFNA(_xlfn.IFS(AND(Q2966&gt;=2000, Q2966&lt;3000), 10000, AND(Q2966&gt;=3000, Q2966&lt;4000), 15000, AND(Q2966&gt;=4000, Q2966&lt;5000), 20000, AND(Q2966&gt;=5000), 25000),0)</f>
        <v>0</v>
      </c>
      <c r="Z2966" s="91">
        <f t="shared" si="1317"/>
        <v>300</v>
      </c>
      <c r="AA2966" s="44">
        <f t="shared" si="1318"/>
        <v>0</v>
      </c>
      <c r="AB2966" s="44"/>
      <c r="AC2966" s="44"/>
      <c r="AD2966" s="44"/>
      <c r="AE2966" s="44">
        <f>VLOOKUP(O2966,정산업데이트!$A$6:$B$12,2,10)</f>
        <v>0</v>
      </c>
      <c r="AF2966" s="44"/>
      <c r="AG2966" s="79">
        <f t="shared" si="1319"/>
        <v>300</v>
      </c>
      <c r="AH2966" s="80">
        <f t="shared" si="1320"/>
        <v>2800</v>
      </c>
      <c r="AI2966" s="93"/>
      <c r="AJ2966" s="84" t="s">
        <v>16026</v>
      </c>
      <c r="AK2966" s="84" t="s">
        <v>73</v>
      </c>
      <c r="AL2966" s="84" t="s">
        <v>16027</v>
      </c>
      <c r="AM2966" s="84" t="s">
        <v>17301</v>
      </c>
      <c r="AN2966" s="84" t="s">
        <v>17302</v>
      </c>
      <c r="AO2966" s="84" t="s">
        <v>17303</v>
      </c>
      <c r="AP2966" s="84" t="s">
        <v>1634</v>
      </c>
      <c r="AQ2966" s="84" t="s">
        <v>122</v>
      </c>
      <c r="AR2966" s="85">
        <v>1</v>
      </c>
      <c r="AS2966" s="86">
        <v>1</v>
      </c>
      <c r="AT2966" s="86">
        <v>0.6</v>
      </c>
      <c r="AU2966" s="86">
        <v>1</v>
      </c>
      <c r="AV2966" s="84" t="s">
        <v>8</v>
      </c>
      <c r="AW2966" s="86">
        <v>133.5</v>
      </c>
      <c r="AX2966" s="84" t="s">
        <v>68</v>
      </c>
      <c r="AY2966" s="84" t="s">
        <v>68</v>
      </c>
      <c r="AZ2966" s="84" t="s">
        <v>68</v>
      </c>
      <c r="BA2966" s="84" t="s">
        <v>68</v>
      </c>
      <c r="BB2966" s="84" t="s">
        <v>68</v>
      </c>
      <c r="BC2966" s="84" t="s">
        <v>143</v>
      </c>
      <c r="BD2966" s="84" t="s">
        <v>144</v>
      </c>
      <c r="BE2966" s="84" t="s">
        <v>17304</v>
      </c>
      <c r="BF2966" s="84" t="s">
        <v>122</v>
      </c>
      <c r="BG2966" s="84" t="s">
        <v>69</v>
      </c>
      <c r="BH2966" s="92" t="s">
        <v>17305</v>
      </c>
      <c r="BI2966" s="84" t="s">
        <v>122</v>
      </c>
      <c r="BJ2966" s="84" t="s">
        <v>17306</v>
      </c>
      <c r="BK2966" s="84" t="s">
        <v>75</v>
      </c>
      <c r="BL2966" s="84" t="s">
        <v>122</v>
      </c>
      <c r="BM2966" s="84" t="s">
        <v>145</v>
      </c>
      <c r="BN2966" s="84" t="s">
        <v>70</v>
      </c>
      <c r="BO2966" s="84" t="s">
        <v>71</v>
      </c>
      <c r="BP2966" s="84" t="s">
        <v>122</v>
      </c>
      <c r="BQ2966" s="84" t="s">
        <v>163</v>
      </c>
    </row>
    <row r="2967" spans="1:69" ht="14.4" x14ac:dyDescent="0.3">
      <c r="A2967" s="40" t="str">
        <f t="shared" si="1294"/>
        <v>2025-09-21</v>
      </c>
      <c r="B2967" s="40" t="str">
        <f t="shared" si="1295"/>
        <v>SYD</v>
      </c>
      <c r="C2967" s="39" t="str">
        <f t="shared" si="1296"/>
        <v>98812563666</v>
      </c>
      <c r="D2967" s="41" t="str">
        <f t="shared" si="1297"/>
        <v>PKR253663881</v>
      </c>
      <c r="E2967" s="41" t="str">
        <f t="shared" si="1298"/>
        <v>596421495172</v>
      </c>
      <c r="F2967" s="39" t="str">
        <f t="shared" si="1299"/>
        <v>2254226</v>
      </c>
      <c r="G2967" s="39" t="str">
        <f t="shared" si="1300"/>
        <v>WISE EXPRESS LOGISTICS(BNE MASTER)</v>
      </c>
      <c r="H2967" s="41" t="str">
        <f t="shared" si="1301"/>
        <v>설진호</v>
      </c>
      <c r="I2967" s="39" t="str">
        <f t="shared" si="1302"/>
        <v>35218</v>
      </c>
      <c r="J2967" s="52" t="str">
        <f t="shared" si="1303"/>
        <v/>
      </c>
      <c r="K2967" s="75">
        <f t="shared" si="1304"/>
        <v>1</v>
      </c>
      <c r="L2967" s="76">
        <f t="shared" si="1305"/>
        <v>5.5</v>
      </c>
      <c r="M2967" s="76">
        <f t="shared" si="1306"/>
        <v>3.6</v>
      </c>
      <c r="N2967" s="76">
        <f t="shared" si="1307"/>
        <v>5.5</v>
      </c>
      <c r="O2967" s="42">
        <f t="shared" si="1308"/>
        <v>5.5</v>
      </c>
      <c r="P2967" s="39" t="str">
        <f t="shared" si="1309"/>
        <v>일반(목록배제,Normal-Manifest Exception)</v>
      </c>
      <c r="Q2967" s="72">
        <f t="shared" si="1310"/>
        <v>62</v>
      </c>
      <c r="R2967" s="43" t="str">
        <f t="shared" si="1311"/>
        <v>OZ602</v>
      </c>
      <c r="S2967" s="82" t="str">
        <f t="shared" si="1312"/>
        <v/>
      </c>
      <c r="T2967" s="40">
        <f t="shared" si="1313"/>
        <v>45921</v>
      </c>
      <c r="U2967" s="44">
        <v>2500</v>
      </c>
      <c r="V2967" s="44">
        <f t="shared" si="1314"/>
        <v>100</v>
      </c>
      <c r="W2967" s="77">
        <f t="shared" si="1315"/>
        <v>2600</v>
      </c>
      <c r="X2967" s="78">
        <f t="shared" si="1316"/>
        <v>0</v>
      </c>
      <c r="Y2967" s="44" cm="1">
        <f t="array" ref="Y2967">_xlfn.IFNA(_xlfn.IFS(AND(Q2967&gt;=2000, Q2967&lt;3000), 10000, AND(Q2967&gt;=3000, Q2967&lt;4000), 15000, AND(Q2967&gt;=4000, Q2967&lt;5000), 20000, AND(Q2967&gt;=5000), 25000),0)</f>
        <v>0</v>
      </c>
      <c r="Z2967" s="91">
        <f t="shared" si="1317"/>
        <v>300</v>
      </c>
      <c r="AA2967" s="44">
        <f t="shared" si="1318"/>
        <v>0</v>
      </c>
      <c r="AB2967" s="44"/>
      <c r="AC2967" s="44"/>
      <c r="AD2967" s="44"/>
      <c r="AE2967" s="44">
        <f>VLOOKUP(O2967,정산업데이트!$A$6:$B$12,2,10)</f>
        <v>1000</v>
      </c>
      <c r="AF2967" s="44"/>
      <c r="AG2967" s="79">
        <f t="shared" si="1319"/>
        <v>1300</v>
      </c>
      <c r="AH2967" s="80">
        <f t="shared" si="1320"/>
        <v>3900</v>
      </c>
      <c r="AI2967" s="93"/>
      <c r="AJ2967" s="84" t="s">
        <v>16026</v>
      </c>
      <c r="AK2967" s="84" t="s">
        <v>73</v>
      </c>
      <c r="AL2967" s="84" t="s">
        <v>16027</v>
      </c>
      <c r="AM2967" s="84" t="s">
        <v>17307</v>
      </c>
      <c r="AN2967" s="84" t="s">
        <v>17308</v>
      </c>
      <c r="AO2967" s="84" t="s">
        <v>17309</v>
      </c>
      <c r="AP2967" s="84" t="s">
        <v>1612</v>
      </c>
      <c r="AQ2967" s="84" t="s">
        <v>122</v>
      </c>
      <c r="AR2967" s="85">
        <v>1</v>
      </c>
      <c r="AS2967" s="86">
        <v>5.5</v>
      </c>
      <c r="AT2967" s="86">
        <v>3.6</v>
      </c>
      <c r="AU2967" s="86">
        <v>5.5</v>
      </c>
      <c r="AV2967" s="84" t="s">
        <v>8</v>
      </c>
      <c r="AW2967" s="86">
        <v>62</v>
      </c>
      <c r="AX2967" s="84" t="s">
        <v>68</v>
      </c>
      <c r="AY2967" s="84" t="s">
        <v>68</v>
      </c>
      <c r="AZ2967" s="84" t="s">
        <v>68</v>
      </c>
      <c r="BA2967" s="84" t="s">
        <v>68</v>
      </c>
      <c r="BB2967" s="84" t="s">
        <v>68</v>
      </c>
      <c r="BC2967" s="84" t="s">
        <v>143</v>
      </c>
      <c r="BD2967" s="84" t="s">
        <v>144</v>
      </c>
      <c r="BE2967" s="84" t="s">
        <v>17310</v>
      </c>
      <c r="BF2967" s="84" t="s">
        <v>122</v>
      </c>
      <c r="BG2967" s="84" t="s">
        <v>69</v>
      </c>
      <c r="BH2967" s="92" t="s">
        <v>17311</v>
      </c>
      <c r="BI2967" s="84" t="s">
        <v>122</v>
      </c>
      <c r="BJ2967" s="84" t="s">
        <v>17312</v>
      </c>
      <c r="BK2967" s="84" t="s">
        <v>75</v>
      </c>
      <c r="BL2967" s="84" t="s">
        <v>122</v>
      </c>
      <c r="BM2967" s="84" t="s">
        <v>145</v>
      </c>
      <c r="BN2967" s="84" t="s">
        <v>70</v>
      </c>
      <c r="BO2967" s="84" t="s">
        <v>71</v>
      </c>
      <c r="BP2967" s="84" t="s">
        <v>122</v>
      </c>
      <c r="BQ2967" s="84" t="s">
        <v>163</v>
      </c>
    </row>
    <row r="2968" spans="1:69" ht="14.4" x14ac:dyDescent="0.3">
      <c r="A2968" s="40" t="str">
        <f t="shared" si="1294"/>
        <v>2025-09-21</v>
      </c>
      <c r="B2968" s="40" t="str">
        <f t="shared" si="1295"/>
        <v>SYD</v>
      </c>
      <c r="C2968" s="39" t="str">
        <f t="shared" si="1296"/>
        <v>98812563666</v>
      </c>
      <c r="D2968" s="41" t="str">
        <f t="shared" si="1297"/>
        <v>PKR253663882</v>
      </c>
      <c r="E2968" s="41" t="str">
        <f t="shared" si="1298"/>
        <v>596421495183</v>
      </c>
      <c r="F2968" s="39" t="str">
        <f t="shared" si="1299"/>
        <v>2254226</v>
      </c>
      <c r="G2968" s="39" t="str">
        <f t="shared" si="1300"/>
        <v>WISE EXPRESS LOGISTICS(BNE MASTER)</v>
      </c>
      <c r="H2968" s="41" t="str">
        <f t="shared" si="1301"/>
        <v>설진선</v>
      </c>
      <c r="I2968" s="39" t="str">
        <f t="shared" si="1302"/>
        <v>07365</v>
      </c>
      <c r="J2968" s="52" t="str">
        <f t="shared" si="1303"/>
        <v/>
      </c>
      <c r="K2968" s="75">
        <f t="shared" si="1304"/>
        <v>1</v>
      </c>
      <c r="L2968" s="76">
        <f t="shared" si="1305"/>
        <v>5.5</v>
      </c>
      <c r="M2968" s="76">
        <f t="shared" si="1306"/>
        <v>3.6</v>
      </c>
      <c r="N2968" s="76">
        <f t="shared" si="1307"/>
        <v>5.5</v>
      </c>
      <c r="O2968" s="42">
        <f t="shared" si="1308"/>
        <v>5.5</v>
      </c>
      <c r="P2968" s="39" t="str">
        <f t="shared" si="1309"/>
        <v>일반(목록배제,Normal-Manifest Exception)</v>
      </c>
      <c r="Q2968" s="72">
        <f t="shared" si="1310"/>
        <v>62</v>
      </c>
      <c r="R2968" s="43" t="str">
        <f t="shared" si="1311"/>
        <v>OZ602</v>
      </c>
      <c r="S2968" s="82" t="str">
        <f t="shared" si="1312"/>
        <v/>
      </c>
      <c r="T2968" s="40">
        <f t="shared" si="1313"/>
        <v>45921</v>
      </c>
      <c r="U2968" s="44">
        <v>2500</v>
      </c>
      <c r="V2968" s="44">
        <f t="shared" si="1314"/>
        <v>100</v>
      </c>
      <c r="W2968" s="77">
        <f t="shared" si="1315"/>
        <v>2600</v>
      </c>
      <c r="X2968" s="78">
        <f t="shared" si="1316"/>
        <v>0</v>
      </c>
      <c r="Y2968" s="44" cm="1">
        <f t="array" ref="Y2968">_xlfn.IFNA(_xlfn.IFS(AND(Q2968&gt;=2000, Q2968&lt;3000), 10000, AND(Q2968&gt;=3000, Q2968&lt;4000), 15000, AND(Q2968&gt;=4000, Q2968&lt;5000), 20000, AND(Q2968&gt;=5000), 25000),0)</f>
        <v>0</v>
      </c>
      <c r="Z2968" s="91">
        <f t="shared" si="1317"/>
        <v>300</v>
      </c>
      <c r="AA2968" s="44">
        <f t="shared" si="1318"/>
        <v>0</v>
      </c>
      <c r="AB2968" s="44"/>
      <c r="AC2968" s="44"/>
      <c r="AD2968" s="44"/>
      <c r="AE2968" s="44">
        <f>VLOOKUP(O2968,정산업데이트!$A$6:$B$12,2,10)</f>
        <v>1000</v>
      </c>
      <c r="AF2968" s="44"/>
      <c r="AG2968" s="79">
        <f t="shared" si="1319"/>
        <v>1300</v>
      </c>
      <c r="AH2968" s="80">
        <f t="shared" si="1320"/>
        <v>3900</v>
      </c>
      <c r="AI2968" s="93"/>
      <c r="AJ2968" s="84" t="s">
        <v>16026</v>
      </c>
      <c r="AK2968" s="84" t="s">
        <v>73</v>
      </c>
      <c r="AL2968" s="84" t="s">
        <v>16027</v>
      </c>
      <c r="AM2968" s="84" t="s">
        <v>17313</v>
      </c>
      <c r="AN2968" s="84" t="s">
        <v>17314</v>
      </c>
      <c r="AO2968" s="84" t="s">
        <v>17315</v>
      </c>
      <c r="AP2968" s="84" t="s">
        <v>17316</v>
      </c>
      <c r="AQ2968" s="84" t="s">
        <v>122</v>
      </c>
      <c r="AR2968" s="85">
        <v>1</v>
      </c>
      <c r="AS2968" s="86">
        <v>5.5</v>
      </c>
      <c r="AT2968" s="86">
        <v>3.6</v>
      </c>
      <c r="AU2968" s="86">
        <v>5.5</v>
      </c>
      <c r="AV2968" s="84" t="s">
        <v>8</v>
      </c>
      <c r="AW2968" s="86">
        <v>62</v>
      </c>
      <c r="AX2968" s="84" t="s">
        <v>68</v>
      </c>
      <c r="AY2968" s="84" t="s">
        <v>68</v>
      </c>
      <c r="AZ2968" s="84" t="s">
        <v>68</v>
      </c>
      <c r="BA2968" s="84" t="s">
        <v>68</v>
      </c>
      <c r="BB2968" s="84" t="s">
        <v>68</v>
      </c>
      <c r="BC2968" s="84" t="s">
        <v>143</v>
      </c>
      <c r="BD2968" s="84" t="s">
        <v>144</v>
      </c>
      <c r="BE2968" s="84" t="s">
        <v>17310</v>
      </c>
      <c r="BF2968" s="84" t="s">
        <v>122</v>
      </c>
      <c r="BG2968" s="84" t="s">
        <v>69</v>
      </c>
      <c r="BH2968" s="92" t="s">
        <v>17317</v>
      </c>
      <c r="BI2968" s="84" t="s">
        <v>122</v>
      </c>
      <c r="BJ2968" s="84" t="s">
        <v>17318</v>
      </c>
      <c r="BK2968" s="84" t="s">
        <v>75</v>
      </c>
      <c r="BL2968" s="84" t="s">
        <v>122</v>
      </c>
      <c r="BM2968" s="84" t="s">
        <v>145</v>
      </c>
      <c r="BN2968" s="84" t="s">
        <v>70</v>
      </c>
      <c r="BO2968" s="84" t="s">
        <v>71</v>
      </c>
      <c r="BP2968" s="84" t="s">
        <v>122</v>
      </c>
      <c r="BQ2968" s="84" t="s">
        <v>163</v>
      </c>
    </row>
    <row r="2969" spans="1:69" ht="14.4" x14ac:dyDescent="0.3">
      <c r="A2969" s="40" t="str">
        <f t="shared" si="1294"/>
        <v>2025-09-21</v>
      </c>
      <c r="B2969" s="40" t="str">
        <f t="shared" si="1295"/>
        <v>SYD</v>
      </c>
      <c r="C2969" s="39" t="str">
        <f t="shared" si="1296"/>
        <v>98812563666</v>
      </c>
      <c r="D2969" s="41" t="str">
        <f t="shared" si="1297"/>
        <v>PKR253663883</v>
      </c>
      <c r="E2969" s="41" t="str">
        <f t="shared" si="1298"/>
        <v>596421495194</v>
      </c>
      <c r="F2969" s="39" t="str">
        <f t="shared" si="1299"/>
        <v>2254226</v>
      </c>
      <c r="G2969" s="39" t="str">
        <f t="shared" si="1300"/>
        <v>WISE EXPRESS LOGISTICS(BNE MASTER)</v>
      </c>
      <c r="H2969" s="41" t="str">
        <f t="shared" si="1301"/>
        <v>윤해리</v>
      </c>
      <c r="I2969" s="39" t="str">
        <f t="shared" si="1302"/>
        <v>31112</v>
      </c>
      <c r="J2969" s="52" t="str">
        <f t="shared" si="1303"/>
        <v/>
      </c>
      <c r="K2969" s="75">
        <f t="shared" si="1304"/>
        <v>1</v>
      </c>
      <c r="L2969" s="76">
        <f t="shared" si="1305"/>
        <v>5.5</v>
      </c>
      <c r="M2969" s="76">
        <f t="shared" si="1306"/>
        <v>3.6</v>
      </c>
      <c r="N2969" s="76">
        <f t="shared" si="1307"/>
        <v>5.5</v>
      </c>
      <c r="O2969" s="42">
        <f t="shared" si="1308"/>
        <v>5.5</v>
      </c>
      <c r="P2969" s="39" t="str">
        <f t="shared" si="1309"/>
        <v>일반(목록배제,Normal-Manifest Exception)</v>
      </c>
      <c r="Q2969" s="72">
        <f t="shared" si="1310"/>
        <v>62</v>
      </c>
      <c r="R2969" s="43" t="str">
        <f t="shared" si="1311"/>
        <v>OZ602</v>
      </c>
      <c r="S2969" s="82" t="str">
        <f t="shared" si="1312"/>
        <v/>
      </c>
      <c r="T2969" s="40">
        <f t="shared" si="1313"/>
        <v>45921</v>
      </c>
      <c r="U2969" s="44">
        <v>2500</v>
      </c>
      <c r="V2969" s="44">
        <f t="shared" si="1314"/>
        <v>100</v>
      </c>
      <c r="W2969" s="77">
        <f t="shared" si="1315"/>
        <v>2600</v>
      </c>
      <c r="X2969" s="78">
        <f t="shared" si="1316"/>
        <v>0</v>
      </c>
      <c r="Y2969" s="44" cm="1">
        <f t="array" ref="Y2969">_xlfn.IFNA(_xlfn.IFS(AND(Q2969&gt;=2000, Q2969&lt;3000), 10000, AND(Q2969&gt;=3000, Q2969&lt;4000), 15000, AND(Q2969&gt;=4000, Q2969&lt;5000), 20000, AND(Q2969&gt;=5000), 25000),0)</f>
        <v>0</v>
      </c>
      <c r="Z2969" s="91">
        <f t="shared" si="1317"/>
        <v>300</v>
      </c>
      <c r="AA2969" s="44">
        <f t="shared" si="1318"/>
        <v>0</v>
      </c>
      <c r="AB2969" s="44"/>
      <c r="AC2969" s="44"/>
      <c r="AD2969" s="44"/>
      <c r="AE2969" s="44">
        <f>VLOOKUP(O2969,정산업데이트!$A$6:$B$12,2,10)</f>
        <v>1000</v>
      </c>
      <c r="AF2969" s="44"/>
      <c r="AG2969" s="79">
        <f t="shared" si="1319"/>
        <v>1300</v>
      </c>
      <c r="AH2969" s="80">
        <f t="shared" si="1320"/>
        <v>3900</v>
      </c>
      <c r="AJ2969" s="84" t="s">
        <v>16026</v>
      </c>
      <c r="AK2969" s="84" t="s">
        <v>73</v>
      </c>
      <c r="AL2969" s="84" t="s">
        <v>16027</v>
      </c>
      <c r="AM2969" s="84" t="s">
        <v>17319</v>
      </c>
      <c r="AN2969" s="84" t="s">
        <v>17320</v>
      </c>
      <c r="AO2969" s="84" t="s">
        <v>17321</v>
      </c>
      <c r="AP2969" s="84" t="s">
        <v>17322</v>
      </c>
      <c r="AQ2969" s="84" t="s">
        <v>122</v>
      </c>
      <c r="AR2969" s="85">
        <v>1</v>
      </c>
      <c r="AS2969" s="86">
        <v>5.5</v>
      </c>
      <c r="AT2969" s="86">
        <v>3.6</v>
      </c>
      <c r="AU2969" s="86">
        <v>5.5</v>
      </c>
      <c r="AV2969" s="84" t="s">
        <v>8</v>
      </c>
      <c r="AW2969" s="86">
        <v>62</v>
      </c>
      <c r="AX2969" s="84" t="s">
        <v>68</v>
      </c>
      <c r="AY2969" s="84" t="s">
        <v>68</v>
      </c>
      <c r="AZ2969" s="84" t="s">
        <v>68</v>
      </c>
      <c r="BA2969" s="84" t="s">
        <v>68</v>
      </c>
      <c r="BB2969" s="84" t="s">
        <v>68</v>
      </c>
      <c r="BC2969" s="84" t="s">
        <v>143</v>
      </c>
      <c r="BD2969" s="84" t="s">
        <v>144</v>
      </c>
      <c r="BE2969" s="84" t="s">
        <v>17323</v>
      </c>
      <c r="BF2969" s="84" t="s">
        <v>122</v>
      </c>
      <c r="BG2969" s="84" t="s">
        <v>69</v>
      </c>
      <c r="BH2969" s="92" t="s">
        <v>17324</v>
      </c>
      <c r="BI2969" s="84" t="s">
        <v>122</v>
      </c>
      <c r="BJ2969" s="84" t="s">
        <v>17325</v>
      </c>
      <c r="BK2969" s="84" t="s">
        <v>75</v>
      </c>
      <c r="BL2969" s="84" t="s">
        <v>122</v>
      </c>
      <c r="BM2969" s="84" t="s">
        <v>145</v>
      </c>
      <c r="BN2969" s="84" t="s">
        <v>70</v>
      </c>
      <c r="BO2969" s="84" t="s">
        <v>71</v>
      </c>
      <c r="BP2969" s="84" t="s">
        <v>122</v>
      </c>
      <c r="BQ2969" s="84" t="s">
        <v>163</v>
      </c>
    </row>
    <row r="2970" spans="1:69" ht="14.4" x14ac:dyDescent="0.3">
      <c r="A2970" s="40" t="str">
        <f t="shared" si="1294"/>
        <v>2025-09-21</v>
      </c>
      <c r="B2970" s="40" t="str">
        <f t="shared" si="1295"/>
        <v>SYD</v>
      </c>
      <c r="C2970" s="39" t="str">
        <f t="shared" si="1296"/>
        <v>98812563666</v>
      </c>
      <c r="D2970" s="41" t="str">
        <f t="shared" si="1297"/>
        <v>PKR253663884</v>
      </c>
      <c r="E2970" s="41" t="str">
        <f t="shared" si="1298"/>
        <v>596421495205</v>
      </c>
      <c r="F2970" s="39" t="str">
        <f t="shared" si="1299"/>
        <v>2254226</v>
      </c>
      <c r="G2970" s="39" t="str">
        <f t="shared" si="1300"/>
        <v>WISE EXPRESS LOGISTICS(BNE MASTER)</v>
      </c>
      <c r="H2970" s="41" t="str">
        <f t="shared" si="1301"/>
        <v>장효찬</v>
      </c>
      <c r="I2970" s="39" t="str">
        <f t="shared" si="1302"/>
        <v>22172</v>
      </c>
      <c r="J2970" s="52" t="str">
        <f t="shared" si="1303"/>
        <v/>
      </c>
      <c r="K2970" s="75">
        <f t="shared" si="1304"/>
        <v>1</v>
      </c>
      <c r="L2970" s="76">
        <f t="shared" si="1305"/>
        <v>5.5</v>
      </c>
      <c r="M2970" s="76">
        <f t="shared" si="1306"/>
        <v>3.6</v>
      </c>
      <c r="N2970" s="76">
        <f t="shared" si="1307"/>
        <v>5.5</v>
      </c>
      <c r="O2970" s="42">
        <f t="shared" si="1308"/>
        <v>5.5</v>
      </c>
      <c r="P2970" s="39" t="str">
        <f t="shared" si="1309"/>
        <v>일반(목록배제,Normal-Manifest Exception)</v>
      </c>
      <c r="Q2970" s="72">
        <f t="shared" si="1310"/>
        <v>62</v>
      </c>
      <c r="R2970" s="43" t="str">
        <f t="shared" si="1311"/>
        <v>OZ602</v>
      </c>
      <c r="S2970" s="82" t="str">
        <f t="shared" si="1312"/>
        <v/>
      </c>
      <c r="T2970" s="40">
        <f t="shared" si="1313"/>
        <v>45921</v>
      </c>
      <c r="U2970" s="44">
        <v>2500</v>
      </c>
      <c r="V2970" s="44">
        <f t="shared" si="1314"/>
        <v>100</v>
      </c>
      <c r="W2970" s="77">
        <f t="shared" si="1315"/>
        <v>2600</v>
      </c>
      <c r="X2970" s="78">
        <f t="shared" si="1316"/>
        <v>0</v>
      </c>
      <c r="Y2970" s="44" cm="1">
        <f t="array" ref="Y2970">_xlfn.IFNA(_xlfn.IFS(AND(Q2970&gt;=2000, Q2970&lt;3000), 10000, AND(Q2970&gt;=3000, Q2970&lt;4000), 15000, AND(Q2970&gt;=4000, Q2970&lt;5000), 20000, AND(Q2970&gt;=5000), 25000),0)</f>
        <v>0</v>
      </c>
      <c r="Z2970" s="91">
        <f t="shared" si="1317"/>
        <v>300</v>
      </c>
      <c r="AA2970" s="44">
        <f t="shared" si="1318"/>
        <v>0</v>
      </c>
      <c r="AB2970" s="44"/>
      <c r="AC2970" s="44"/>
      <c r="AD2970" s="44"/>
      <c r="AE2970" s="44">
        <f>VLOOKUP(O2970,정산업데이트!$A$6:$B$12,2,10)</f>
        <v>1000</v>
      </c>
      <c r="AF2970" s="44"/>
      <c r="AG2970" s="79">
        <f t="shared" si="1319"/>
        <v>1300</v>
      </c>
      <c r="AH2970" s="80">
        <f t="shared" si="1320"/>
        <v>3900</v>
      </c>
      <c r="AJ2970" s="84" t="s">
        <v>16026</v>
      </c>
      <c r="AK2970" s="84" t="s">
        <v>73</v>
      </c>
      <c r="AL2970" s="84" t="s">
        <v>16027</v>
      </c>
      <c r="AM2970" s="84" t="s">
        <v>17326</v>
      </c>
      <c r="AN2970" s="84" t="s">
        <v>17327</v>
      </c>
      <c r="AO2970" s="84" t="s">
        <v>17328</v>
      </c>
      <c r="AP2970" s="84" t="s">
        <v>17329</v>
      </c>
      <c r="AQ2970" s="84" t="s">
        <v>122</v>
      </c>
      <c r="AR2970" s="85">
        <v>1</v>
      </c>
      <c r="AS2970" s="86">
        <v>5.5</v>
      </c>
      <c r="AT2970" s="86">
        <v>3.6</v>
      </c>
      <c r="AU2970" s="86">
        <v>5.5</v>
      </c>
      <c r="AV2970" s="84" t="s">
        <v>8</v>
      </c>
      <c r="AW2970" s="86">
        <v>62</v>
      </c>
      <c r="AX2970" s="84" t="s">
        <v>68</v>
      </c>
      <c r="AY2970" s="84" t="s">
        <v>68</v>
      </c>
      <c r="AZ2970" s="84" t="s">
        <v>68</v>
      </c>
      <c r="BA2970" s="84" t="s">
        <v>68</v>
      </c>
      <c r="BB2970" s="84" t="s">
        <v>68</v>
      </c>
      <c r="BC2970" s="84" t="s">
        <v>143</v>
      </c>
      <c r="BD2970" s="84" t="s">
        <v>144</v>
      </c>
      <c r="BE2970" s="84" t="s">
        <v>17323</v>
      </c>
      <c r="BF2970" s="84" t="s">
        <v>122</v>
      </c>
      <c r="BG2970" s="84" t="s">
        <v>69</v>
      </c>
      <c r="BH2970" s="92" t="s">
        <v>17330</v>
      </c>
      <c r="BI2970" s="84" t="s">
        <v>122</v>
      </c>
      <c r="BJ2970" s="84" t="s">
        <v>17331</v>
      </c>
      <c r="BK2970" s="84" t="s">
        <v>75</v>
      </c>
      <c r="BL2970" s="84" t="s">
        <v>122</v>
      </c>
      <c r="BM2970" s="84" t="s">
        <v>145</v>
      </c>
      <c r="BN2970" s="84" t="s">
        <v>70</v>
      </c>
      <c r="BO2970" s="84" t="s">
        <v>71</v>
      </c>
      <c r="BP2970" s="84" t="s">
        <v>122</v>
      </c>
      <c r="BQ2970" s="84" t="s">
        <v>163</v>
      </c>
    </row>
    <row r="2971" spans="1:69" ht="14.4" x14ac:dyDescent="0.3">
      <c r="A2971" s="40" t="str">
        <f t="shared" si="1294"/>
        <v>2025-09-21</v>
      </c>
      <c r="B2971" s="40" t="str">
        <f t="shared" si="1295"/>
        <v>SYD</v>
      </c>
      <c r="C2971" s="39" t="str">
        <f t="shared" si="1296"/>
        <v>98812563666</v>
      </c>
      <c r="D2971" s="41" t="str">
        <f t="shared" si="1297"/>
        <v>PKR253663885</v>
      </c>
      <c r="E2971" s="41" t="str">
        <f t="shared" si="1298"/>
        <v>596421495216</v>
      </c>
      <c r="F2971" s="39" t="str">
        <f t="shared" si="1299"/>
        <v>2254226</v>
      </c>
      <c r="G2971" s="39" t="str">
        <f t="shared" si="1300"/>
        <v>WISE EXPRESS LOGISTICS(BNE MASTER)</v>
      </c>
      <c r="H2971" s="41" t="str">
        <f t="shared" si="1301"/>
        <v>우영재</v>
      </c>
      <c r="I2971" s="39" t="str">
        <f t="shared" si="1302"/>
        <v>11678</v>
      </c>
      <c r="J2971" s="52" t="str">
        <f t="shared" si="1303"/>
        <v/>
      </c>
      <c r="K2971" s="75">
        <f t="shared" si="1304"/>
        <v>1</v>
      </c>
      <c r="L2971" s="76">
        <f t="shared" si="1305"/>
        <v>11</v>
      </c>
      <c r="M2971" s="76">
        <f t="shared" si="1306"/>
        <v>7.2</v>
      </c>
      <c r="N2971" s="76">
        <f t="shared" si="1307"/>
        <v>11</v>
      </c>
      <c r="O2971" s="42">
        <f t="shared" si="1308"/>
        <v>11</v>
      </c>
      <c r="P2971" s="39" t="str">
        <f t="shared" si="1309"/>
        <v>일반(목록배제,Normal-Manifest Exception)</v>
      </c>
      <c r="Q2971" s="72">
        <f t="shared" si="1310"/>
        <v>124</v>
      </c>
      <c r="R2971" s="43" t="str">
        <f t="shared" si="1311"/>
        <v>OZ602</v>
      </c>
      <c r="S2971" s="82" t="str">
        <f t="shared" si="1312"/>
        <v/>
      </c>
      <c r="T2971" s="40">
        <f t="shared" si="1313"/>
        <v>45921</v>
      </c>
      <c r="U2971" s="44">
        <v>2500</v>
      </c>
      <c r="V2971" s="44">
        <f t="shared" si="1314"/>
        <v>600</v>
      </c>
      <c r="W2971" s="77">
        <f t="shared" si="1315"/>
        <v>3100</v>
      </c>
      <c r="X2971" s="78">
        <f t="shared" si="1316"/>
        <v>0</v>
      </c>
      <c r="Y2971" s="44" cm="1">
        <f t="array" ref="Y2971">_xlfn.IFNA(_xlfn.IFS(AND(Q2971&gt;=2000, Q2971&lt;3000), 10000, AND(Q2971&gt;=3000, Q2971&lt;4000), 15000, AND(Q2971&gt;=4000, Q2971&lt;5000), 20000, AND(Q2971&gt;=5000), 25000),0)</f>
        <v>0</v>
      </c>
      <c r="Z2971" s="91">
        <f t="shared" si="1317"/>
        <v>300</v>
      </c>
      <c r="AA2971" s="44">
        <f t="shared" si="1318"/>
        <v>0</v>
      </c>
      <c r="AB2971" s="44"/>
      <c r="AC2971" s="44"/>
      <c r="AD2971" s="44"/>
      <c r="AE2971" s="44">
        <f>VLOOKUP(O2971,정산업데이트!$A$6:$B$12,2,10)</f>
        <v>3000</v>
      </c>
      <c r="AF2971" s="44"/>
      <c r="AG2971" s="79">
        <f t="shared" si="1319"/>
        <v>3300</v>
      </c>
      <c r="AH2971" s="80">
        <f t="shared" si="1320"/>
        <v>6400</v>
      </c>
      <c r="AI2971" s="93"/>
      <c r="AJ2971" s="84" t="s">
        <v>16026</v>
      </c>
      <c r="AK2971" s="84" t="s">
        <v>73</v>
      </c>
      <c r="AL2971" s="84" t="s">
        <v>16027</v>
      </c>
      <c r="AM2971" s="84" t="s">
        <v>17332</v>
      </c>
      <c r="AN2971" s="84" t="s">
        <v>17333</v>
      </c>
      <c r="AO2971" s="84" t="s">
        <v>17334</v>
      </c>
      <c r="AP2971" s="84" t="s">
        <v>17335</v>
      </c>
      <c r="AQ2971" s="84" t="s">
        <v>122</v>
      </c>
      <c r="AR2971" s="85">
        <v>1</v>
      </c>
      <c r="AS2971" s="86">
        <v>11</v>
      </c>
      <c r="AT2971" s="86">
        <v>7.2</v>
      </c>
      <c r="AU2971" s="86">
        <v>11</v>
      </c>
      <c r="AV2971" s="84" t="s">
        <v>8</v>
      </c>
      <c r="AW2971" s="86">
        <v>124</v>
      </c>
      <c r="AX2971" s="84" t="s">
        <v>68</v>
      </c>
      <c r="AY2971" s="84" t="s">
        <v>68</v>
      </c>
      <c r="AZ2971" s="84" t="s">
        <v>68</v>
      </c>
      <c r="BA2971" s="84" t="s">
        <v>68</v>
      </c>
      <c r="BB2971" s="84" t="s">
        <v>68</v>
      </c>
      <c r="BC2971" s="84" t="s">
        <v>143</v>
      </c>
      <c r="BD2971" s="84" t="s">
        <v>144</v>
      </c>
      <c r="BE2971" s="84" t="s">
        <v>17336</v>
      </c>
      <c r="BF2971" s="84" t="s">
        <v>122</v>
      </c>
      <c r="BG2971" s="84" t="s">
        <v>69</v>
      </c>
      <c r="BH2971" s="92" t="s">
        <v>17337</v>
      </c>
      <c r="BI2971" s="84" t="s">
        <v>122</v>
      </c>
      <c r="BJ2971" s="84" t="s">
        <v>17338</v>
      </c>
      <c r="BK2971" s="84" t="s">
        <v>75</v>
      </c>
      <c r="BL2971" s="84" t="s">
        <v>122</v>
      </c>
      <c r="BM2971" s="84" t="s">
        <v>145</v>
      </c>
      <c r="BN2971" s="84" t="s">
        <v>70</v>
      </c>
      <c r="BO2971" s="84" t="s">
        <v>71</v>
      </c>
      <c r="BP2971" s="84" t="s">
        <v>122</v>
      </c>
      <c r="BQ2971" s="84" t="s">
        <v>163</v>
      </c>
    </row>
    <row r="2972" spans="1:69" ht="14.4" x14ac:dyDescent="0.3">
      <c r="A2972" s="40" t="str">
        <f t="shared" si="1294"/>
        <v>2025-09-21</v>
      </c>
      <c r="B2972" s="40" t="str">
        <f t="shared" si="1295"/>
        <v>SYD</v>
      </c>
      <c r="C2972" s="39" t="str">
        <f t="shared" si="1296"/>
        <v>98812563666</v>
      </c>
      <c r="D2972" s="41" t="str">
        <f t="shared" si="1297"/>
        <v>PKR253687582</v>
      </c>
      <c r="E2972" s="41" t="str">
        <f t="shared" si="1298"/>
        <v>596421499556</v>
      </c>
      <c r="F2972" s="39" t="str">
        <f t="shared" si="1299"/>
        <v>2254238</v>
      </c>
      <c r="G2972" s="39" t="str">
        <f t="shared" si="1300"/>
        <v>WISE EXPRESS(CHUHO)</v>
      </c>
      <c r="H2972" s="41" t="str">
        <f t="shared" si="1301"/>
        <v>김재원</v>
      </c>
      <c r="I2972" s="39" t="str">
        <f t="shared" si="1302"/>
        <v>61459</v>
      </c>
      <c r="J2972" s="52" t="str">
        <f t="shared" si="1303"/>
        <v/>
      </c>
      <c r="K2972" s="75">
        <f t="shared" si="1304"/>
        <v>1</v>
      </c>
      <c r="L2972" s="76">
        <f t="shared" si="1305"/>
        <v>3</v>
      </c>
      <c r="M2972" s="76">
        <f t="shared" si="1306"/>
        <v>1E-3</v>
      </c>
      <c r="N2972" s="76">
        <f t="shared" si="1307"/>
        <v>3</v>
      </c>
      <c r="O2972" s="42">
        <f t="shared" si="1308"/>
        <v>3</v>
      </c>
      <c r="P2972" s="39" t="str">
        <f t="shared" si="1309"/>
        <v>일반(목록배제,Normal-Manifest Exception)</v>
      </c>
      <c r="Q2972" s="72">
        <f t="shared" si="1310"/>
        <v>105</v>
      </c>
      <c r="R2972" s="43" t="str">
        <f t="shared" si="1311"/>
        <v>OZ602</v>
      </c>
      <c r="S2972" s="82" t="str">
        <f t="shared" si="1312"/>
        <v/>
      </c>
      <c r="T2972" s="40">
        <f t="shared" si="1313"/>
        <v>45921</v>
      </c>
      <c r="U2972" s="44">
        <v>2500</v>
      </c>
      <c r="V2972" s="44">
        <f t="shared" si="1314"/>
        <v>0</v>
      </c>
      <c r="W2972" s="77">
        <f t="shared" si="1315"/>
        <v>2500</v>
      </c>
      <c r="X2972" s="78">
        <f t="shared" si="1316"/>
        <v>0</v>
      </c>
      <c r="Y2972" s="44" cm="1">
        <f t="array" ref="Y2972">_xlfn.IFNA(_xlfn.IFS(AND(Q2972&gt;=2000, Q2972&lt;3000), 10000, AND(Q2972&gt;=3000, Q2972&lt;4000), 15000, AND(Q2972&gt;=4000, Q2972&lt;5000), 20000, AND(Q2972&gt;=5000), 25000),0)</f>
        <v>0</v>
      </c>
      <c r="Z2972" s="91">
        <f t="shared" si="1317"/>
        <v>300</v>
      </c>
      <c r="AA2972" s="44">
        <f t="shared" si="1318"/>
        <v>0</v>
      </c>
      <c r="AB2972" s="44"/>
      <c r="AC2972" s="44"/>
      <c r="AD2972" s="44"/>
      <c r="AE2972" s="44">
        <f>VLOOKUP(O2972,정산업데이트!$A$6:$B$12,2,10)</f>
        <v>0</v>
      </c>
      <c r="AF2972" s="44"/>
      <c r="AG2972" s="79">
        <f t="shared" si="1319"/>
        <v>300</v>
      </c>
      <c r="AH2972" s="80">
        <f t="shared" si="1320"/>
        <v>2800</v>
      </c>
      <c r="AI2972" s="93"/>
      <c r="AJ2972" s="84" t="s">
        <v>16026</v>
      </c>
      <c r="AK2972" s="84" t="s">
        <v>73</v>
      </c>
      <c r="AL2972" s="84" t="s">
        <v>16027</v>
      </c>
      <c r="AM2972" s="84" t="s">
        <v>17339</v>
      </c>
      <c r="AN2972" s="84" t="s">
        <v>210</v>
      </c>
      <c r="AO2972" s="84" t="s">
        <v>17340</v>
      </c>
      <c r="AP2972" s="84" t="s">
        <v>17341</v>
      </c>
      <c r="AQ2972" s="84" t="s">
        <v>122</v>
      </c>
      <c r="AR2972" s="85">
        <v>1</v>
      </c>
      <c r="AS2972" s="86">
        <v>3</v>
      </c>
      <c r="AT2972" s="86">
        <v>1E-3</v>
      </c>
      <c r="AU2972" s="86">
        <v>3</v>
      </c>
      <c r="AV2972" s="84" t="s">
        <v>8</v>
      </c>
      <c r="AW2972" s="86">
        <v>105</v>
      </c>
      <c r="AX2972" s="84" t="s">
        <v>68</v>
      </c>
      <c r="AY2972" s="84" t="s">
        <v>68</v>
      </c>
      <c r="AZ2972" s="84" t="s">
        <v>68</v>
      </c>
      <c r="BA2972" s="84" t="s">
        <v>68</v>
      </c>
      <c r="BB2972" s="84" t="s">
        <v>68</v>
      </c>
      <c r="BC2972" s="84" t="s">
        <v>123</v>
      </c>
      <c r="BD2972" s="84" t="s">
        <v>81</v>
      </c>
      <c r="BE2972" s="84" t="s">
        <v>191</v>
      </c>
      <c r="BF2972" s="84" t="s">
        <v>122</v>
      </c>
      <c r="BG2972" s="84" t="s">
        <v>69</v>
      </c>
      <c r="BH2972" s="92" t="s">
        <v>17342</v>
      </c>
      <c r="BI2972" s="84" t="s">
        <v>122</v>
      </c>
      <c r="BJ2972" s="84" t="s">
        <v>17343</v>
      </c>
      <c r="BK2972" s="84" t="s">
        <v>75</v>
      </c>
      <c r="BL2972" s="84" t="s">
        <v>122</v>
      </c>
      <c r="BM2972" s="84" t="s">
        <v>81</v>
      </c>
      <c r="BN2972" s="84" t="s">
        <v>70</v>
      </c>
      <c r="BO2972" s="84" t="s">
        <v>71</v>
      </c>
      <c r="BP2972" s="84" t="s">
        <v>122</v>
      </c>
      <c r="BQ2972" s="84" t="s">
        <v>163</v>
      </c>
    </row>
    <row r="2973" spans="1:69" ht="14.4" x14ac:dyDescent="0.3">
      <c r="A2973" s="40" t="str">
        <f t="shared" si="1294"/>
        <v>2025-09-21</v>
      </c>
      <c r="B2973" s="40" t="str">
        <f t="shared" si="1295"/>
        <v>SYD</v>
      </c>
      <c r="C2973" s="39" t="str">
        <f t="shared" si="1296"/>
        <v>98812563666</v>
      </c>
      <c r="D2973" s="41" t="str">
        <f t="shared" si="1297"/>
        <v>PKR253687583</v>
      </c>
      <c r="E2973" s="41" t="str">
        <f t="shared" si="1298"/>
        <v>596421499560</v>
      </c>
      <c r="F2973" s="39" t="str">
        <f t="shared" si="1299"/>
        <v>2254238</v>
      </c>
      <c r="G2973" s="39" t="str">
        <f t="shared" si="1300"/>
        <v>WISE EXPRESS(CHUHO)</v>
      </c>
      <c r="H2973" s="41" t="str">
        <f t="shared" si="1301"/>
        <v>유범용</v>
      </c>
      <c r="I2973" s="39" t="str">
        <f t="shared" si="1302"/>
        <v>28341</v>
      </c>
      <c r="J2973" s="52" t="str">
        <f t="shared" si="1303"/>
        <v/>
      </c>
      <c r="K2973" s="75">
        <f t="shared" si="1304"/>
        <v>1</v>
      </c>
      <c r="L2973" s="76">
        <f t="shared" si="1305"/>
        <v>3</v>
      </c>
      <c r="M2973" s="76">
        <f t="shared" si="1306"/>
        <v>1E-3</v>
      </c>
      <c r="N2973" s="76">
        <f t="shared" si="1307"/>
        <v>3</v>
      </c>
      <c r="O2973" s="42">
        <f t="shared" si="1308"/>
        <v>3</v>
      </c>
      <c r="P2973" s="39" t="str">
        <f t="shared" si="1309"/>
        <v>일반(목록배제,Normal-Manifest Exception)</v>
      </c>
      <c r="Q2973" s="72">
        <f t="shared" si="1310"/>
        <v>105</v>
      </c>
      <c r="R2973" s="43" t="str">
        <f t="shared" si="1311"/>
        <v>OZ602</v>
      </c>
      <c r="S2973" s="82" t="str">
        <f t="shared" si="1312"/>
        <v/>
      </c>
      <c r="T2973" s="40">
        <f t="shared" si="1313"/>
        <v>45921</v>
      </c>
      <c r="U2973" s="44">
        <v>2500</v>
      </c>
      <c r="V2973" s="44">
        <f t="shared" si="1314"/>
        <v>0</v>
      </c>
      <c r="W2973" s="77">
        <f t="shared" si="1315"/>
        <v>2500</v>
      </c>
      <c r="X2973" s="78">
        <f t="shared" si="1316"/>
        <v>0</v>
      </c>
      <c r="Y2973" s="44" cm="1">
        <f t="array" ref="Y2973">_xlfn.IFNA(_xlfn.IFS(AND(Q2973&gt;=2000, Q2973&lt;3000), 10000, AND(Q2973&gt;=3000, Q2973&lt;4000), 15000, AND(Q2973&gt;=4000, Q2973&lt;5000), 20000, AND(Q2973&gt;=5000), 25000),0)</f>
        <v>0</v>
      </c>
      <c r="Z2973" s="91">
        <f t="shared" si="1317"/>
        <v>300</v>
      </c>
      <c r="AA2973" s="44">
        <f t="shared" si="1318"/>
        <v>0</v>
      </c>
      <c r="AB2973" s="44"/>
      <c r="AC2973" s="44"/>
      <c r="AD2973" s="44"/>
      <c r="AE2973" s="44">
        <f>VLOOKUP(O2973,정산업데이트!$A$6:$B$12,2,10)</f>
        <v>0</v>
      </c>
      <c r="AF2973" s="44"/>
      <c r="AG2973" s="79">
        <f t="shared" si="1319"/>
        <v>300</v>
      </c>
      <c r="AH2973" s="80">
        <f t="shared" si="1320"/>
        <v>2800</v>
      </c>
      <c r="AI2973" s="93"/>
      <c r="AJ2973" s="84" t="s">
        <v>16026</v>
      </c>
      <c r="AK2973" s="84" t="s">
        <v>73</v>
      </c>
      <c r="AL2973" s="84" t="s">
        <v>16027</v>
      </c>
      <c r="AM2973" s="84" t="s">
        <v>17344</v>
      </c>
      <c r="AN2973" s="84" t="s">
        <v>17345</v>
      </c>
      <c r="AO2973" s="84" t="s">
        <v>17340</v>
      </c>
      <c r="AP2973" s="84" t="s">
        <v>17346</v>
      </c>
      <c r="AQ2973" s="84" t="s">
        <v>122</v>
      </c>
      <c r="AR2973" s="85">
        <v>1</v>
      </c>
      <c r="AS2973" s="86">
        <v>3</v>
      </c>
      <c r="AT2973" s="86">
        <v>1E-3</v>
      </c>
      <c r="AU2973" s="86">
        <v>3</v>
      </c>
      <c r="AV2973" s="84" t="s">
        <v>8</v>
      </c>
      <c r="AW2973" s="86">
        <v>105</v>
      </c>
      <c r="AX2973" s="84" t="s">
        <v>68</v>
      </c>
      <c r="AY2973" s="84" t="s">
        <v>68</v>
      </c>
      <c r="AZ2973" s="84" t="s">
        <v>68</v>
      </c>
      <c r="BA2973" s="84" t="s">
        <v>68</v>
      </c>
      <c r="BB2973" s="84" t="s">
        <v>68</v>
      </c>
      <c r="BC2973" s="84" t="s">
        <v>123</v>
      </c>
      <c r="BD2973" s="84" t="s">
        <v>81</v>
      </c>
      <c r="BE2973" s="84" t="s">
        <v>191</v>
      </c>
      <c r="BF2973" s="84" t="s">
        <v>122</v>
      </c>
      <c r="BG2973" s="84" t="s">
        <v>69</v>
      </c>
      <c r="BH2973" s="92" t="s">
        <v>17347</v>
      </c>
      <c r="BI2973" s="84" t="s">
        <v>122</v>
      </c>
      <c r="BJ2973" s="84" t="s">
        <v>17348</v>
      </c>
      <c r="BK2973" s="84" t="s">
        <v>75</v>
      </c>
      <c r="BL2973" s="84" t="s">
        <v>122</v>
      </c>
      <c r="BM2973" s="84" t="s">
        <v>81</v>
      </c>
      <c r="BN2973" s="84" t="s">
        <v>70</v>
      </c>
      <c r="BO2973" s="84" t="s">
        <v>71</v>
      </c>
      <c r="BP2973" s="84" t="s">
        <v>122</v>
      </c>
      <c r="BQ2973" s="84" t="s">
        <v>163</v>
      </c>
    </row>
    <row r="2974" spans="1:69" ht="14.4" x14ac:dyDescent="0.3">
      <c r="A2974" s="40" t="str">
        <f t="shared" si="1294"/>
        <v>2025-09-21</v>
      </c>
      <c r="B2974" s="40" t="str">
        <f t="shared" si="1295"/>
        <v>SYD</v>
      </c>
      <c r="C2974" s="39" t="str">
        <f t="shared" si="1296"/>
        <v>98812563666</v>
      </c>
      <c r="D2974" s="41" t="str">
        <f t="shared" si="1297"/>
        <v>PKR253687584</v>
      </c>
      <c r="E2974" s="41" t="str">
        <f t="shared" si="1298"/>
        <v>596421499571</v>
      </c>
      <c r="F2974" s="39" t="str">
        <f t="shared" si="1299"/>
        <v>2254238</v>
      </c>
      <c r="G2974" s="39" t="str">
        <f t="shared" si="1300"/>
        <v>WISE EXPRESS(CHUHO)</v>
      </c>
      <c r="H2974" s="41" t="str">
        <f t="shared" si="1301"/>
        <v>안호준</v>
      </c>
      <c r="I2974" s="39" t="str">
        <f t="shared" si="1302"/>
        <v>35249</v>
      </c>
      <c r="J2974" s="52" t="str">
        <f t="shared" si="1303"/>
        <v/>
      </c>
      <c r="K2974" s="75">
        <f t="shared" si="1304"/>
        <v>1</v>
      </c>
      <c r="L2974" s="76">
        <f t="shared" si="1305"/>
        <v>3</v>
      </c>
      <c r="M2974" s="76">
        <f t="shared" si="1306"/>
        <v>1E-3</v>
      </c>
      <c r="N2974" s="76">
        <f t="shared" si="1307"/>
        <v>3</v>
      </c>
      <c r="O2974" s="42">
        <f t="shared" si="1308"/>
        <v>3</v>
      </c>
      <c r="P2974" s="39" t="str">
        <f t="shared" si="1309"/>
        <v>일반(목록배제,Normal-Manifest Exception)</v>
      </c>
      <c r="Q2974" s="72">
        <f t="shared" si="1310"/>
        <v>105</v>
      </c>
      <c r="R2974" s="43" t="str">
        <f t="shared" si="1311"/>
        <v>OZ602</v>
      </c>
      <c r="S2974" s="82" t="str">
        <f t="shared" si="1312"/>
        <v/>
      </c>
      <c r="T2974" s="40">
        <f t="shared" si="1313"/>
        <v>45921</v>
      </c>
      <c r="U2974" s="44">
        <v>2500</v>
      </c>
      <c r="V2974" s="44">
        <f t="shared" si="1314"/>
        <v>0</v>
      </c>
      <c r="W2974" s="77">
        <f t="shared" si="1315"/>
        <v>2500</v>
      </c>
      <c r="X2974" s="78">
        <f t="shared" si="1316"/>
        <v>0</v>
      </c>
      <c r="Y2974" s="44" cm="1">
        <f t="array" ref="Y2974">_xlfn.IFNA(_xlfn.IFS(AND(Q2974&gt;=2000, Q2974&lt;3000), 10000, AND(Q2974&gt;=3000, Q2974&lt;4000), 15000, AND(Q2974&gt;=4000, Q2974&lt;5000), 20000, AND(Q2974&gt;=5000), 25000),0)</f>
        <v>0</v>
      </c>
      <c r="Z2974" s="91">
        <f t="shared" si="1317"/>
        <v>300</v>
      </c>
      <c r="AA2974" s="44">
        <f t="shared" si="1318"/>
        <v>0</v>
      </c>
      <c r="AB2974" s="44"/>
      <c r="AC2974" s="44"/>
      <c r="AD2974" s="44"/>
      <c r="AE2974" s="44">
        <f>VLOOKUP(O2974,정산업데이트!$A$6:$B$12,2,10)</f>
        <v>0</v>
      </c>
      <c r="AF2974" s="44"/>
      <c r="AG2974" s="79">
        <f t="shared" si="1319"/>
        <v>300</v>
      </c>
      <c r="AH2974" s="80">
        <f t="shared" si="1320"/>
        <v>2800</v>
      </c>
      <c r="AI2974" s="93"/>
      <c r="AJ2974" s="84" t="s">
        <v>16026</v>
      </c>
      <c r="AK2974" s="84" t="s">
        <v>73</v>
      </c>
      <c r="AL2974" s="84" t="s">
        <v>16027</v>
      </c>
      <c r="AM2974" s="84" t="s">
        <v>17349</v>
      </c>
      <c r="AN2974" s="84" t="s">
        <v>17350</v>
      </c>
      <c r="AO2974" s="84" t="s">
        <v>17351</v>
      </c>
      <c r="AP2974" s="84" t="s">
        <v>8727</v>
      </c>
      <c r="AQ2974" s="84" t="s">
        <v>122</v>
      </c>
      <c r="AR2974" s="85">
        <v>1</v>
      </c>
      <c r="AS2974" s="86">
        <v>3</v>
      </c>
      <c r="AT2974" s="86">
        <v>1E-3</v>
      </c>
      <c r="AU2974" s="86">
        <v>3</v>
      </c>
      <c r="AV2974" s="84" t="s">
        <v>8</v>
      </c>
      <c r="AW2974" s="86">
        <v>105</v>
      </c>
      <c r="AX2974" s="84" t="s">
        <v>68</v>
      </c>
      <c r="AY2974" s="84" t="s">
        <v>68</v>
      </c>
      <c r="AZ2974" s="84" t="s">
        <v>68</v>
      </c>
      <c r="BA2974" s="84" t="s">
        <v>68</v>
      </c>
      <c r="BB2974" s="84" t="s">
        <v>68</v>
      </c>
      <c r="BC2974" s="84" t="s">
        <v>123</v>
      </c>
      <c r="BD2974" s="84" t="s">
        <v>81</v>
      </c>
      <c r="BE2974" s="84" t="s">
        <v>191</v>
      </c>
      <c r="BF2974" s="84" t="s">
        <v>122</v>
      </c>
      <c r="BG2974" s="84" t="s">
        <v>69</v>
      </c>
      <c r="BH2974" s="92" t="s">
        <v>17352</v>
      </c>
      <c r="BI2974" s="84" t="s">
        <v>122</v>
      </c>
      <c r="BJ2974" s="84" t="s">
        <v>17353</v>
      </c>
      <c r="BK2974" s="84" t="s">
        <v>75</v>
      </c>
      <c r="BL2974" s="84" t="s">
        <v>122</v>
      </c>
      <c r="BM2974" s="84" t="s">
        <v>81</v>
      </c>
      <c r="BN2974" s="84" t="s">
        <v>70</v>
      </c>
      <c r="BO2974" s="84" t="s">
        <v>71</v>
      </c>
      <c r="BP2974" s="84" t="s">
        <v>122</v>
      </c>
      <c r="BQ2974" s="84" t="s">
        <v>163</v>
      </c>
    </row>
    <row r="2975" spans="1:69" ht="14.4" x14ac:dyDescent="0.3">
      <c r="A2975" s="40" t="str">
        <f t="shared" si="1294"/>
        <v>2025-09-21</v>
      </c>
      <c r="B2975" s="40" t="str">
        <f t="shared" si="1295"/>
        <v>SYD</v>
      </c>
      <c r="C2975" s="39" t="str">
        <f t="shared" si="1296"/>
        <v>98812563666</v>
      </c>
      <c r="D2975" s="41" t="str">
        <f t="shared" si="1297"/>
        <v>PKR253687585</v>
      </c>
      <c r="E2975" s="41" t="str">
        <f t="shared" si="1298"/>
        <v>596421499582</v>
      </c>
      <c r="F2975" s="39" t="str">
        <f t="shared" si="1299"/>
        <v>2254238</v>
      </c>
      <c r="G2975" s="39" t="str">
        <f t="shared" si="1300"/>
        <v>WISE EXPRESS(CHUHO)</v>
      </c>
      <c r="H2975" s="41" t="str">
        <f t="shared" si="1301"/>
        <v>YOON YOO SUNG</v>
      </c>
      <c r="I2975" s="39" t="str">
        <f t="shared" si="1302"/>
        <v>07685</v>
      </c>
      <c r="J2975" s="52" t="str">
        <f t="shared" si="1303"/>
        <v/>
      </c>
      <c r="K2975" s="75">
        <f t="shared" si="1304"/>
        <v>1</v>
      </c>
      <c r="L2975" s="76">
        <f t="shared" si="1305"/>
        <v>1</v>
      </c>
      <c r="M2975" s="76">
        <f t="shared" si="1306"/>
        <v>1E-3</v>
      </c>
      <c r="N2975" s="76">
        <f t="shared" si="1307"/>
        <v>1</v>
      </c>
      <c r="O2975" s="42">
        <f t="shared" si="1308"/>
        <v>1</v>
      </c>
      <c r="P2975" s="39" t="str">
        <f t="shared" si="1309"/>
        <v>일반(목록배제,Normal-Manifest Exception)</v>
      </c>
      <c r="Q2975" s="72">
        <f t="shared" si="1310"/>
        <v>150</v>
      </c>
      <c r="R2975" s="43" t="str">
        <f t="shared" si="1311"/>
        <v>OZ602</v>
      </c>
      <c r="S2975" s="82" t="str">
        <f t="shared" si="1312"/>
        <v/>
      </c>
      <c r="T2975" s="40">
        <f t="shared" si="1313"/>
        <v>45921</v>
      </c>
      <c r="U2975" s="44">
        <v>2500</v>
      </c>
      <c r="V2975" s="44">
        <f t="shared" si="1314"/>
        <v>0</v>
      </c>
      <c r="W2975" s="77">
        <f t="shared" si="1315"/>
        <v>2500</v>
      </c>
      <c r="X2975" s="78">
        <f t="shared" si="1316"/>
        <v>0</v>
      </c>
      <c r="Y2975" s="44" cm="1">
        <f t="array" ref="Y2975">_xlfn.IFNA(_xlfn.IFS(AND(Q2975&gt;=2000, Q2975&lt;3000), 10000, AND(Q2975&gt;=3000, Q2975&lt;4000), 15000, AND(Q2975&gt;=4000, Q2975&lt;5000), 20000, AND(Q2975&gt;=5000), 25000),0)</f>
        <v>0</v>
      </c>
      <c r="Z2975" s="91">
        <f t="shared" si="1317"/>
        <v>300</v>
      </c>
      <c r="AA2975" s="44">
        <f t="shared" si="1318"/>
        <v>0</v>
      </c>
      <c r="AB2975" s="44"/>
      <c r="AC2975" s="44"/>
      <c r="AD2975" s="44"/>
      <c r="AE2975" s="44">
        <f>VLOOKUP(O2975,정산업데이트!$A$6:$B$12,2,10)</f>
        <v>0</v>
      </c>
      <c r="AF2975" s="44"/>
      <c r="AG2975" s="79">
        <f t="shared" si="1319"/>
        <v>300</v>
      </c>
      <c r="AH2975" s="80">
        <f t="shared" si="1320"/>
        <v>2800</v>
      </c>
      <c r="AI2975" s="93"/>
      <c r="AJ2975" s="84" t="s">
        <v>16026</v>
      </c>
      <c r="AK2975" s="84" t="s">
        <v>73</v>
      </c>
      <c r="AL2975" s="84" t="s">
        <v>16027</v>
      </c>
      <c r="AM2975" s="84" t="s">
        <v>17354</v>
      </c>
      <c r="AN2975" s="84" t="s">
        <v>2907</v>
      </c>
      <c r="AO2975" s="84" t="s">
        <v>2908</v>
      </c>
      <c r="AP2975" s="84" t="s">
        <v>11355</v>
      </c>
      <c r="AQ2975" s="84" t="s">
        <v>122</v>
      </c>
      <c r="AR2975" s="85">
        <v>1</v>
      </c>
      <c r="AS2975" s="86">
        <v>1</v>
      </c>
      <c r="AT2975" s="86">
        <v>1E-3</v>
      </c>
      <c r="AU2975" s="86">
        <v>1</v>
      </c>
      <c r="AV2975" s="84" t="s">
        <v>8</v>
      </c>
      <c r="AW2975" s="86">
        <v>150</v>
      </c>
      <c r="AX2975" s="84" t="s">
        <v>68</v>
      </c>
      <c r="AY2975" s="84" t="s">
        <v>68</v>
      </c>
      <c r="AZ2975" s="84" t="s">
        <v>68</v>
      </c>
      <c r="BA2975" s="84" t="s">
        <v>68</v>
      </c>
      <c r="BB2975" s="84" t="s">
        <v>68</v>
      </c>
      <c r="BC2975" s="84" t="s">
        <v>123</v>
      </c>
      <c r="BD2975" s="84" t="s">
        <v>81</v>
      </c>
      <c r="BE2975" s="84" t="s">
        <v>11356</v>
      </c>
      <c r="BF2975" s="84" t="s">
        <v>122</v>
      </c>
      <c r="BG2975" s="84" t="s">
        <v>69</v>
      </c>
      <c r="BH2975" s="92" t="s">
        <v>17355</v>
      </c>
      <c r="BI2975" s="84" t="s">
        <v>122</v>
      </c>
      <c r="BJ2975" s="84" t="s">
        <v>17356</v>
      </c>
      <c r="BK2975" s="84" t="s">
        <v>75</v>
      </c>
      <c r="BL2975" s="84" t="s">
        <v>122</v>
      </c>
      <c r="BM2975" s="84" t="s">
        <v>81</v>
      </c>
      <c r="BN2975" s="84" t="s">
        <v>70</v>
      </c>
      <c r="BO2975" s="84" t="s">
        <v>71</v>
      </c>
      <c r="BP2975" s="84" t="s">
        <v>122</v>
      </c>
      <c r="BQ2975" s="84" t="s">
        <v>163</v>
      </c>
    </row>
    <row r="2976" spans="1:69" ht="14.4" x14ac:dyDescent="0.3">
      <c r="A2976" s="40" t="str">
        <f t="shared" si="1294"/>
        <v>2025-09-21</v>
      </c>
      <c r="B2976" s="40" t="str">
        <f t="shared" si="1295"/>
        <v>SYD</v>
      </c>
      <c r="C2976" s="39" t="str">
        <f t="shared" si="1296"/>
        <v>98812563666</v>
      </c>
      <c r="D2976" s="41" t="str">
        <f t="shared" si="1297"/>
        <v>PAU029774043</v>
      </c>
      <c r="E2976" s="41" t="str">
        <f t="shared" si="1298"/>
        <v>596421499696</v>
      </c>
      <c r="F2976" s="39" t="str">
        <f t="shared" si="1299"/>
        <v>2254252</v>
      </c>
      <c r="G2976" s="39" t="str">
        <f t="shared" si="1300"/>
        <v>WISE EXPRESS(AUSTRAPHARM)</v>
      </c>
      <c r="H2976" s="41" t="str">
        <f t="shared" si="1301"/>
        <v>서영호</v>
      </c>
      <c r="I2976" s="39" t="str">
        <f t="shared" si="1302"/>
        <v>44751</v>
      </c>
      <c r="J2976" s="52" t="str">
        <f t="shared" si="1303"/>
        <v/>
      </c>
      <c r="K2976" s="75">
        <f t="shared" si="1304"/>
        <v>1</v>
      </c>
      <c r="L2976" s="76">
        <f t="shared" si="1305"/>
        <v>1</v>
      </c>
      <c r="M2976" s="76">
        <f t="shared" si="1306"/>
        <v>1E-3</v>
      </c>
      <c r="N2976" s="76">
        <f t="shared" si="1307"/>
        <v>1</v>
      </c>
      <c r="O2976" s="42">
        <f t="shared" si="1308"/>
        <v>1</v>
      </c>
      <c r="P2976" s="39" t="str">
        <f t="shared" si="1309"/>
        <v>일반(목록배제,Normal-Manifest Exception)</v>
      </c>
      <c r="Q2976" s="72">
        <f t="shared" si="1310"/>
        <v>45</v>
      </c>
      <c r="R2976" s="43" t="str">
        <f t="shared" si="1311"/>
        <v>OZ602</v>
      </c>
      <c r="S2976" s="82" t="str">
        <f t="shared" si="1312"/>
        <v/>
      </c>
      <c r="T2976" s="40">
        <f t="shared" si="1313"/>
        <v>45921</v>
      </c>
      <c r="U2976" s="44">
        <v>2500</v>
      </c>
      <c r="V2976" s="44">
        <f t="shared" si="1314"/>
        <v>0</v>
      </c>
      <c r="W2976" s="77">
        <f t="shared" si="1315"/>
        <v>2500</v>
      </c>
      <c r="X2976" s="78">
        <f t="shared" si="1316"/>
        <v>0</v>
      </c>
      <c r="Y2976" s="44" cm="1">
        <f t="array" ref="Y2976">_xlfn.IFNA(_xlfn.IFS(AND(Q2976&gt;=2000, Q2976&lt;3000), 10000, AND(Q2976&gt;=3000, Q2976&lt;4000), 15000, AND(Q2976&gt;=4000, Q2976&lt;5000), 20000, AND(Q2976&gt;=5000), 25000),0)</f>
        <v>0</v>
      </c>
      <c r="Z2976" s="91">
        <f t="shared" si="1317"/>
        <v>300</v>
      </c>
      <c r="AA2976" s="44">
        <f t="shared" si="1318"/>
        <v>0</v>
      </c>
      <c r="AB2976" s="44"/>
      <c r="AC2976" s="44"/>
      <c r="AD2976" s="44"/>
      <c r="AE2976" s="44">
        <f>VLOOKUP(O2976,정산업데이트!$A$6:$B$12,2,10)</f>
        <v>0</v>
      </c>
      <c r="AF2976" s="44"/>
      <c r="AG2976" s="79">
        <f t="shared" si="1319"/>
        <v>300</v>
      </c>
      <c r="AH2976" s="80">
        <f t="shared" si="1320"/>
        <v>2800</v>
      </c>
      <c r="AI2976" s="93"/>
      <c r="AJ2976" s="84" t="s">
        <v>16026</v>
      </c>
      <c r="AK2976" s="84" t="s">
        <v>73</v>
      </c>
      <c r="AL2976" s="84" t="s">
        <v>16027</v>
      </c>
      <c r="AM2976" s="84" t="s">
        <v>17357</v>
      </c>
      <c r="AN2976" s="84" t="s">
        <v>17358</v>
      </c>
      <c r="AO2976" s="84" t="s">
        <v>17359</v>
      </c>
      <c r="AP2976" s="84" t="s">
        <v>1977</v>
      </c>
      <c r="AQ2976" s="84" t="s">
        <v>122</v>
      </c>
      <c r="AR2976" s="85">
        <v>1</v>
      </c>
      <c r="AS2976" s="86">
        <v>1</v>
      </c>
      <c r="AT2976" s="86">
        <v>1E-3</v>
      </c>
      <c r="AU2976" s="86">
        <v>1</v>
      </c>
      <c r="AV2976" s="84" t="s">
        <v>8</v>
      </c>
      <c r="AW2976" s="86">
        <v>45</v>
      </c>
      <c r="AX2976" s="84" t="s">
        <v>68</v>
      </c>
      <c r="AY2976" s="84" t="s">
        <v>68</v>
      </c>
      <c r="AZ2976" s="84" t="s">
        <v>68</v>
      </c>
      <c r="BA2976" s="84" t="s">
        <v>68</v>
      </c>
      <c r="BB2976" s="84" t="s">
        <v>68</v>
      </c>
      <c r="BC2976" s="84" t="s">
        <v>132</v>
      </c>
      <c r="BD2976" s="84" t="s">
        <v>83</v>
      </c>
      <c r="BE2976" s="84" t="s">
        <v>84</v>
      </c>
      <c r="BF2976" s="84" t="s">
        <v>122</v>
      </c>
      <c r="BG2976" s="84" t="s">
        <v>69</v>
      </c>
      <c r="BH2976" s="92" t="s">
        <v>17360</v>
      </c>
      <c r="BI2976" s="84" t="s">
        <v>122</v>
      </c>
      <c r="BJ2976" s="84" t="s">
        <v>17361</v>
      </c>
      <c r="BK2976" s="84" t="s">
        <v>75</v>
      </c>
      <c r="BL2976" s="84" t="s">
        <v>122</v>
      </c>
      <c r="BM2976" s="84" t="s">
        <v>83</v>
      </c>
      <c r="BN2976" s="84" t="s">
        <v>70</v>
      </c>
      <c r="BO2976" s="84" t="s">
        <v>71</v>
      </c>
      <c r="BP2976" s="84" t="s">
        <v>122</v>
      </c>
      <c r="BQ2976" s="84" t="s">
        <v>163</v>
      </c>
    </row>
    <row r="2977" spans="1:69" ht="14.4" x14ac:dyDescent="0.3">
      <c r="A2977" s="40" t="str">
        <f t="shared" si="1294"/>
        <v>2025-09-21</v>
      </c>
      <c r="B2977" s="40" t="str">
        <f t="shared" si="1295"/>
        <v>SYD</v>
      </c>
      <c r="C2977" s="39" t="str">
        <f t="shared" si="1296"/>
        <v>98812563666</v>
      </c>
      <c r="D2977" s="41" t="str">
        <f t="shared" si="1297"/>
        <v>PKR253685516</v>
      </c>
      <c r="E2977" s="41" t="str">
        <f t="shared" si="1298"/>
        <v>596421498694</v>
      </c>
      <c r="F2977" s="39" t="str">
        <f t="shared" si="1299"/>
        <v>2254240</v>
      </c>
      <c r="G2977" s="39" t="str">
        <f t="shared" si="1300"/>
        <v>WISE EXPRESS(VITAHUB)</v>
      </c>
      <c r="H2977" s="41" t="str">
        <f t="shared" si="1301"/>
        <v>박종민</v>
      </c>
      <c r="I2977" s="39" t="str">
        <f t="shared" si="1302"/>
        <v>55319</v>
      </c>
      <c r="J2977" s="52" t="str">
        <f t="shared" si="1303"/>
        <v/>
      </c>
      <c r="K2977" s="75">
        <f t="shared" si="1304"/>
        <v>1</v>
      </c>
      <c r="L2977" s="76">
        <f t="shared" si="1305"/>
        <v>1</v>
      </c>
      <c r="M2977" s="76">
        <f t="shared" si="1306"/>
        <v>1E-3</v>
      </c>
      <c r="N2977" s="76">
        <f t="shared" si="1307"/>
        <v>1</v>
      </c>
      <c r="O2977" s="42">
        <f t="shared" si="1308"/>
        <v>1</v>
      </c>
      <c r="P2977" s="39" t="str">
        <f t="shared" si="1309"/>
        <v>일반(목록배제,Normal-Manifest Exception)</v>
      </c>
      <c r="Q2977" s="72">
        <f t="shared" si="1310"/>
        <v>60</v>
      </c>
      <c r="R2977" s="43" t="str">
        <f t="shared" si="1311"/>
        <v>OZ602</v>
      </c>
      <c r="S2977" s="82" t="str">
        <f t="shared" si="1312"/>
        <v/>
      </c>
      <c r="T2977" s="40">
        <f t="shared" si="1313"/>
        <v>45921</v>
      </c>
      <c r="U2977" s="44">
        <v>2500</v>
      </c>
      <c r="V2977" s="44">
        <f t="shared" si="1314"/>
        <v>0</v>
      </c>
      <c r="W2977" s="77">
        <f t="shared" si="1315"/>
        <v>2500</v>
      </c>
      <c r="X2977" s="78">
        <f t="shared" si="1316"/>
        <v>0</v>
      </c>
      <c r="Y2977" s="44" cm="1">
        <f t="array" ref="Y2977">_xlfn.IFNA(_xlfn.IFS(AND(Q2977&gt;=2000, Q2977&lt;3000), 10000, AND(Q2977&gt;=3000, Q2977&lt;4000), 15000, AND(Q2977&gt;=4000, Q2977&lt;5000), 20000, AND(Q2977&gt;=5000), 25000),0)</f>
        <v>0</v>
      </c>
      <c r="Z2977" s="91">
        <f t="shared" si="1317"/>
        <v>300</v>
      </c>
      <c r="AA2977" s="44">
        <f t="shared" si="1318"/>
        <v>0</v>
      </c>
      <c r="AB2977" s="44"/>
      <c r="AC2977" s="44"/>
      <c r="AD2977" s="44"/>
      <c r="AE2977" s="44">
        <f>VLOOKUP(O2977,정산업데이트!$A$6:$B$12,2,10)</f>
        <v>0</v>
      </c>
      <c r="AF2977" s="44"/>
      <c r="AG2977" s="79">
        <f t="shared" si="1319"/>
        <v>300</v>
      </c>
      <c r="AH2977" s="80">
        <f t="shared" si="1320"/>
        <v>2800</v>
      </c>
      <c r="AI2977" s="93"/>
      <c r="AJ2977" s="84" t="s">
        <v>16026</v>
      </c>
      <c r="AK2977" s="84" t="s">
        <v>73</v>
      </c>
      <c r="AL2977" s="84" t="s">
        <v>16027</v>
      </c>
      <c r="AM2977" s="84" t="s">
        <v>17362</v>
      </c>
      <c r="AN2977" s="84" t="s">
        <v>17363</v>
      </c>
      <c r="AO2977" s="84" t="s">
        <v>17364</v>
      </c>
      <c r="AP2977" s="84" t="s">
        <v>17365</v>
      </c>
      <c r="AQ2977" s="84" t="s">
        <v>122</v>
      </c>
      <c r="AR2977" s="85">
        <v>1</v>
      </c>
      <c r="AS2977" s="86">
        <v>1</v>
      </c>
      <c r="AT2977" s="86">
        <v>1E-3</v>
      </c>
      <c r="AU2977" s="86">
        <v>1</v>
      </c>
      <c r="AV2977" s="84" t="s">
        <v>8</v>
      </c>
      <c r="AW2977" s="86">
        <v>60</v>
      </c>
      <c r="AX2977" s="84" t="s">
        <v>68</v>
      </c>
      <c r="AY2977" s="84" t="s">
        <v>68</v>
      </c>
      <c r="AZ2977" s="84" t="s">
        <v>68</v>
      </c>
      <c r="BA2977" s="84" t="s">
        <v>68</v>
      </c>
      <c r="BB2977" s="84" t="s">
        <v>68</v>
      </c>
      <c r="BC2977" s="84" t="s">
        <v>124</v>
      </c>
      <c r="BD2977" s="84" t="s">
        <v>87</v>
      </c>
      <c r="BE2977" s="84" t="s">
        <v>88</v>
      </c>
      <c r="BF2977" s="84" t="s">
        <v>122</v>
      </c>
      <c r="BG2977" s="84" t="s">
        <v>69</v>
      </c>
      <c r="BH2977" s="92" t="s">
        <v>17366</v>
      </c>
      <c r="BI2977" s="84" t="s">
        <v>122</v>
      </c>
      <c r="BJ2977" s="84" t="s">
        <v>17367</v>
      </c>
      <c r="BK2977" s="84" t="s">
        <v>75</v>
      </c>
      <c r="BL2977" s="84" t="s">
        <v>122</v>
      </c>
      <c r="BM2977" s="84" t="s">
        <v>87</v>
      </c>
      <c r="BN2977" s="84" t="s">
        <v>70</v>
      </c>
      <c r="BO2977" s="84" t="s">
        <v>71</v>
      </c>
      <c r="BP2977" s="84" t="s">
        <v>122</v>
      </c>
      <c r="BQ2977" s="84" t="s">
        <v>163</v>
      </c>
    </row>
    <row r="2978" spans="1:69" ht="14.4" customHeight="1" x14ac:dyDescent="0.3">
      <c r="A2978" s="40" t="str">
        <f t="shared" si="1294"/>
        <v>2025-09-21</v>
      </c>
      <c r="B2978" s="40" t="str">
        <f t="shared" si="1295"/>
        <v>SYD</v>
      </c>
      <c r="C2978" s="39" t="str">
        <f t="shared" si="1296"/>
        <v>98812563666</v>
      </c>
      <c r="D2978" s="41" t="str">
        <f t="shared" si="1297"/>
        <v>PKR253688658</v>
      </c>
      <c r="E2978" s="41" t="str">
        <f t="shared" si="1298"/>
        <v>596421500061</v>
      </c>
      <c r="F2978" s="39" t="str">
        <f t="shared" si="1299"/>
        <v>2254241</v>
      </c>
      <c r="G2978" s="39" t="str">
        <f t="shared" si="1300"/>
        <v>WISE EXPRESS(HOJUUNNI)</v>
      </c>
      <c r="H2978" s="41" t="str">
        <f t="shared" si="1301"/>
        <v>이해랑</v>
      </c>
      <c r="I2978" s="39" t="str">
        <f t="shared" si="1302"/>
        <v>13645</v>
      </c>
      <c r="J2978" s="52" t="str">
        <f t="shared" si="1303"/>
        <v/>
      </c>
      <c r="K2978" s="75">
        <f t="shared" si="1304"/>
        <v>1</v>
      </c>
      <c r="L2978" s="76">
        <f t="shared" si="1305"/>
        <v>0.6</v>
      </c>
      <c r="M2978" s="76">
        <f t="shared" si="1306"/>
        <v>1E-3</v>
      </c>
      <c r="N2978" s="76">
        <f t="shared" si="1307"/>
        <v>0.6</v>
      </c>
      <c r="O2978" s="42">
        <f t="shared" si="1308"/>
        <v>1</v>
      </c>
      <c r="P2978" s="39" t="str">
        <f t="shared" si="1309"/>
        <v>목록(Manifest)</v>
      </c>
      <c r="Q2978" s="72">
        <f t="shared" si="1310"/>
        <v>73</v>
      </c>
      <c r="R2978" s="43" t="str">
        <f t="shared" si="1311"/>
        <v>OZ602</v>
      </c>
      <c r="S2978" s="82" t="str">
        <f t="shared" si="1312"/>
        <v/>
      </c>
      <c r="T2978" s="40">
        <f t="shared" si="1313"/>
        <v>45921</v>
      </c>
      <c r="U2978" s="44">
        <v>2500</v>
      </c>
      <c r="V2978" s="44">
        <f t="shared" si="1314"/>
        <v>0</v>
      </c>
      <c r="W2978" s="77">
        <f t="shared" si="1315"/>
        <v>2500</v>
      </c>
      <c r="X2978" s="78">
        <f t="shared" si="1316"/>
        <v>0</v>
      </c>
      <c r="Y2978" s="44" cm="1">
        <f t="array" ref="Y2978">_xlfn.IFNA(_xlfn.IFS(AND(Q2978&gt;=2000, Q2978&lt;3000), 10000, AND(Q2978&gt;=3000, Q2978&lt;4000), 15000, AND(Q2978&gt;=4000, Q2978&lt;5000), 20000, AND(Q2978&gt;=5000), 25000),0)</f>
        <v>0</v>
      </c>
      <c r="Z2978" s="91">
        <f t="shared" si="1317"/>
        <v>0</v>
      </c>
      <c r="AA2978" s="44">
        <f t="shared" si="1318"/>
        <v>0</v>
      </c>
      <c r="AB2978" s="44"/>
      <c r="AC2978" s="44"/>
      <c r="AD2978" s="44"/>
      <c r="AE2978" s="44">
        <f>VLOOKUP(O2978,정산업데이트!$A$6:$B$12,2,10)</f>
        <v>0</v>
      </c>
      <c r="AF2978" s="44"/>
      <c r="AG2978" s="79">
        <f t="shared" si="1319"/>
        <v>0</v>
      </c>
      <c r="AH2978" s="80">
        <f t="shared" si="1320"/>
        <v>2500</v>
      </c>
      <c r="AI2978" s="93"/>
      <c r="AJ2978" s="84" t="s">
        <v>16026</v>
      </c>
      <c r="AK2978" s="84" t="s">
        <v>73</v>
      </c>
      <c r="AL2978" s="84" t="s">
        <v>16027</v>
      </c>
      <c r="AM2978" s="84" t="s">
        <v>17368</v>
      </c>
      <c r="AN2978" s="84" t="s">
        <v>17369</v>
      </c>
      <c r="AO2978" s="84" t="s">
        <v>17370</v>
      </c>
      <c r="AP2978" s="84" t="s">
        <v>676</v>
      </c>
      <c r="AQ2978" s="84" t="s">
        <v>122</v>
      </c>
      <c r="AR2978" s="85">
        <v>1</v>
      </c>
      <c r="AS2978" s="86">
        <v>0.6</v>
      </c>
      <c r="AT2978" s="86">
        <v>1E-3</v>
      </c>
      <c r="AU2978" s="86">
        <v>0.6</v>
      </c>
      <c r="AV2978" s="84" t="s">
        <v>7</v>
      </c>
      <c r="AW2978" s="86">
        <v>73</v>
      </c>
      <c r="AX2978" s="84" t="s">
        <v>68</v>
      </c>
      <c r="AY2978" s="84" t="s">
        <v>68</v>
      </c>
      <c r="AZ2978" s="84" t="s">
        <v>68</v>
      </c>
      <c r="BA2978" s="84" t="s">
        <v>68</v>
      </c>
      <c r="BB2978" s="84" t="s">
        <v>68</v>
      </c>
      <c r="BC2978" s="84" t="s">
        <v>133</v>
      </c>
      <c r="BD2978" s="84" t="s">
        <v>134</v>
      </c>
      <c r="BE2978" s="84" t="s">
        <v>139</v>
      </c>
      <c r="BF2978" s="84" t="s">
        <v>122</v>
      </c>
      <c r="BG2978" s="84" t="s">
        <v>69</v>
      </c>
      <c r="BH2978" s="92" t="s">
        <v>17371</v>
      </c>
      <c r="BI2978" s="84" t="s">
        <v>122</v>
      </c>
      <c r="BJ2978" s="84" t="s">
        <v>17372</v>
      </c>
      <c r="BK2978" s="84" t="s">
        <v>75</v>
      </c>
      <c r="BL2978" s="84" t="s">
        <v>122</v>
      </c>
      <c r="BM2978" s="84" t="s">
        <v>134</v>
      </c>
      <c r="BN2978" s="84" t="s">
        <v>70</v>
      </c>
      <c r="BO2978" s="84" t="s">
        <v>71</v>
      </c>
      <c r="BP2978" s="84" t="s">
        <v>122</v>
      </c>
      <c r="BQ2978" s="84" t="s">
        <v>163</v>
      </c>
    </row>
    <row r="2979" spans="1:69" ht="14.4" x14ac:dyDescent="0.3">
      <c r="A2979" s="40" t="str">
        <f t="shared" si="1294"/>
        <v>2025-09-21</v>
      </c>
      <c r="B2979" s="40" t="str">
        <f t="shared" si="1295"/>
        <v>SYD</v>
      </c>
      <c r="C2979" s="39" t="str">
        <f t="shared" si="1296"/>
        <v>98812563666</v>
      </c>
      <c r="D2979" s="41" t="str">
        <f t="shared" si="1297"/>
        <v>PKR253681073</v>
      </c>
      <c r="E2979" s="41" t="str">
        <f t="shared" si="1298"/>
        <v>596421497854</v>
      </c>
      <c r="F2979" s="39" t="str">
        <f t="shared" si="1299"/>
        <v>2254250</v>
      </c>
      <c r="G2979" s="39" t="str">
        <f t="shared" si="1300"/>
        <v>WISE EXPRESS(MIJIHOJU)</v>
      </c>
      <c r="H2979" s="41" t="str">
        <f t="shared" si="1301"/>
        <v>이윤선</v>
      </c>
      <c r="I2979" s="39" t="str">
        <f t="shared" si="1302"/>
        <v>05664</v>
      </c>
      <c r="J2979" s="52" t="str">
        <f t="shared" si="1303"/>
        <v/>
      </c>
      <c r="K2979" s="75">
        <f t="shared" si="1304"/>
        <v>1</v>
      </c>
      <c r="L2979" s="76">
        <f t="shared" si="1305"/>
        <v>1</v>
      </c>
      <c r="M2979" s="76">
        <f t="shared" si="1306"/>
        <v>1E-3</v>
      </c>
      <c r="N2979" s="76">
        <f t="shared" si="1307"/>
        <v>1</v>
      </c>
      <c r="O2979" s="42">
        <f t="shared" si="1308"/>
        <v>1</v>
      </c>
      <c r="P2979" s="39" t="str">
        <f t="shared" si="1309"/>
        <v>일반(목록배제,Normal-Manifest Exception)</v>
      </c>
      <c r="Q2979" s="72">
        <f t="shared" si="1310"/>
        <v>29.98</v>
      </c>
      <c r="R2979" s="43" t="str">
        <f t="shared" si="1311"/>
        <v>OZ602</v>
      </c>
      <c r="S2979" s="82" t="str">
        <f t="shared" si="1312"/>
        <v/>
      </c>
      <c r="T2979" s="40">
        <f t="shared" si="1313"/>
        <v>45921</v>
      </c>
      <c r="U2979" s="44">
        <v>2500</v>
      </c>
      <c r="V2979" s="44">
        <f t="shared" si="1314"/>
        <v>0</v>
      </c>
      <c r="W2979" s="77">
        <f t="shared" si="1315"/>
        <v>2500</v>
      </c>
      <c r="X2979" s="78">
        <f t="shared" si="1316"/>
        <v>0</v>
      </c>
      <c r="Y2979" s="44" cm="1">
        <f t="array" ref="Y2979">_xlfn.IFNA(_xlfn.IFS(AND(Q2979&gt;=2000, Q2979&lt;3000), 10000, AND(Q2979&gt;=3000, Q2979&lt;4000), 15000, AND(Q2979&gt;=4000, Q2979&lt;5000), 20000, AND(Q2979&gt;=5000), 25000),0)</f>
        <v>0</v>
      </c>
      <c r="Z2979" s="91">
        <f t="shared" si="1317"/>
        <v>300</v>
      </c>
      <c r="AA2979" s="44">
        <f t="shared" si="1318"/>
        <v>0</v>
      </c>
      <c r="AB2979" s="44"/>
      <c r="AC2979" s="44"/>
      <c r="AD2979" s="44"/>
      <c r="AE2979" s="44">
        <f>VLOOKUP(O2979,정산업데이트!$A$6:$B$12,2,10)</f>
        <v>0</v>
      </c>
      <c r="AF2979" s="44"/>
      <c r="AG2979" s="79">
        <f t="shared" si="1319"/>
        <v>300</v>
      </c>
      <c r="AH2979" s="80">
        <f t="shared" si="1320"/>
        <v>2800</v>
      </c>
      <c r="AI2979" s="93"/>
      <c r="AJ2979" s="84" t="s">
        <v>16026</v>
      </c>
      <c r="AK2979" s="84" t="s">
        <v>73</v>
      </c>
      <c r="AL2979" s="84" t="s">
        <v>16027</v>
      </c>
      <c r="AM2979" s="84" t="s">
        <v>17373</v>
      </c>
      <c r="AN2979" s="84" t="s">
        <v>6273</v>
      </c>
      <c r="AO2979" s="84" t="s">
        <v>17374</v>
      </c>
      <c r="AP2979" s="84" t="s">
        <v>17375</v>
      </c>
      <c r="AQ2979" s="84" t="s">
        <v>122</v>
      </c>
      <c r="AR2979" s="85">
        <v>1</v>
      </c>
      <c r="AS2979" s="86">
        <v>1</v>
      </c>
      <c r="AT2979" s="86">
        <v>1E-3</v>
      </c>
      <c r="AU2979" s="86">
        <v>1</v>
      </c>
      <c r="AV2979" s="84" t="s">
        <v>8</v>
      </c>
      <c r="AW2979" s="86">
        <v>29.98</v>
      </c>
      <c r="AX2979" s="84" t="s">
        <v>68</v>
      </c>
      <c r="AY2979" s="84" t="s">
        <v>68</v>
      </c>
      <c r="AZ2979" s="84" t="s">
        <v>68</v>
      </c>
      <c r="BA2979" s="84" t="s">
        <v>68</v>
      </c>
      <c r="BB2979" s="84" t="s">
        <v>68</v>
      </c>
      <c r="BC2979" s="84" t="s">
        <v>136</v>
      </c>
      <c r="BD2979" s="84" t="s">
        <v>137</v>
      </c>
      <c r="BE2979" s="84" t="s">
        <v>138</v>
      </c>
      <c r="BF2979" s="84" t="s">
        <v>122</v>
      </c>
      <c r="BG2979" s="84" t="s">
        <v>69</v>
      </c>
      <c r="BH2979" s="92" t="s">
        <v>17376</v>
      </c>
      <c r="BI2979" s="84" t="s">
        <v>122</v>
      </c>
      <c r="BJ2979" s="84" t="s">
        <v>17377</v>
      </c>
      <c r="BK2979" s="84" t="s">
        <v>75</v>
      </c>
      <c r="BL2979" s="84" t="s">
        <v>122</v>
      </c>
      <c r="BM2979" s="84" t="s">
        <v>137</v>
      </c>
      <c r="BN2979" s="84" t="s">
        <v>70</v>
      </c>
      <c r="BO2979" s="84" t="s">
        <v>71</v>
      </c>
      <c r="BP2979" s="84" t="s">
        <v>122</v>
      </c>
      <c r="BQ2979" s="84" t="s">
        <v>163</v>
      </c>
    </row>
    <row r="2980" spans="1:69" ht="14.4" x14ac:dyDescent="0.3">
      <c r="A2980" s="40" t="str">
        <f t="shared" si="1294"/>
        <v>2025-09-21</v>
      </c>
      <c r="B2980" s="40" t="str">
        <f t="shared" si="1295"/>
        <v>SYD</v>
      </c>
      <c r="C2980" s="39" t="str">
        <f t="shared" si="1296"/>
        <v>98812563666</v>
      </c>
      <c r="D2980" s="41" t="str">
        <f t="shared" si="1297"/>
        <v>PKR253675004</v>
      </c>
      <c r="E2980" s="41" t="str">
        <f t="shared" si="1298"/>
        <v>596421497666</v>
      </c>
      <c r="F2980" s="39" t="str">
        <f t="shared" si="1299"/>
        <v>2256516</v>
      </c>
      <c r="G2980" s="39" t="str">
        <f t="shared" si="1300"/>
        <v>WISE EXPRESS (CNC INTL)</v>
      </c>
      <c r="H2980" s="41" t="str">
        <f t="shared" si="1301"/>
        <v>정영난</v>
      </c>
      <c r="I2980" s="39" t="str">
        <f t="shared" si="1302"/>
        <v>26375</v>
      </c>
      <c r="J2980" s="52" t="str">
        <f t="shared" si="1303"/>
        <v/>
      </c>
      <c r="K2980" s="75">
        <f t="shared" si="1304"/>
        <v>1</v>
      </c>
      <c r="L2980" s="76">
        <f t="shared" si="1305"/>
        <v>1</v>
      </c>
      <c r="M2980" s="76">
        <f t="shared" si="1306"/>
        <v>1E-3</v>
      </c>
      <c r="N2980" s="76">
        <f t="shared" si="1307"/>
        <v>1</v>
      </c>
      <c r="O2980" s="42">
        <f t="shared" si="1308"/>
        <v>1</v>
      </c>
      <c r="P2980" s="39" t="str">
        <f t="shared" si="1309"/>
        <v>일반(목록배제,Normal-Manifest Exception)</v>
      </c>
      <c r="Q2980" s="72">
        <f t="shared" si="1310"/>
        <v>45</v>
      </c>
      <c r="R2980" s="43" t="str">
        <f t="shared" si="1311"/>
        <v>OZ602</v>
      </c>
      <c r="S2980" s="82" t="str">
        <f t="shared" si="1312"/>
        <v/>
      </c>
      <c r="T2980" s="40">
        <f t="shared" si="1313"/>
        <v>45921</v>
      </c>
      <c r="U2980" s="44">
        <v>2500</v>
      </c>
      <c r="V2980" s="44">
        <f t="shared" si="1314"/>
        <v>0</v>
      </c>
      <c r="W2980" s="77">
        <f t="shared" si="1315"/>
        <v>2500</v>
      </c>
      <c r="X2980" s="78">
        <f t="shared" si="1316"/>
        <v>0</v>
      </c>
      <c r="Y2980" s="44" cm="1">
        <f t="array" ref="Y2980">_xlfn.IFNA(_xlfn.IFS(AND(Q2980&gt;=2000, Q2980&lt;3000), 10000, AND(Q2980&gt;=3000, Q2980&lt;4000), 15000, AND(Q2980&gt;=4000, Q2980&lt;5000), 20000, AND(Q2980&gt;=5000), 25000),0)</f>
        <v>0</v>
      </c>
      <c r="Z2980" s="91">
        <f t="shared" si="1317"/>
        <v>300</v>
      </c>
      <c r="AA2980" s="44">
        <f t="shared" si="1318"/>
        <v>0</v>
      </c>
      <c r="AB2980" s="44"/>
      <c r="AC2980" s="44"/>
      <c r="AD2980" s="44"/>
      <c r="AE2980" s="44">
        <f>VLOOKUP(O2980,정산업데이트!$A$6:$B$12,2,10)</f>
        <v>0</v>
      </c>
      <c r="AF2980" s="44"/>
      <c r="AG2980" s="79">
        <f t="shared" si="1319"/>
        <v>300</v>
      </c>
      <c r="AH2980" s="80">
        <f t="shared" si="1320"/>
        <v>2800</v>
      </c>
      <c r="AI2980" s="93"/>
      <c r="AJ2980" s="84" t="s">
        <v>16026</v>
      </c>
      <c r="AK2980" s="84" t="s">
        <v>73</v>
      </c>
      <c r="AL2980" s="84" t="s">
        <v>16027</v>
      </c>
      <c r="AM2980" s="84" t="s">
        <v>17378</v>
      </c>
      <c r="AN2980" s="84" t="s">
        <v>17379</v>
      </c>
      <c r="AO2980" s="84" t="s">
        <v>17380</v>
      </c>
      <c r="AP2980" s="84" t="s">
        <v>17381</v>
      </c>
      <c r="AQ2980" s="84" t="s">
        <v>122</v>
      </c>
      <c r="AR2980" s="85">
        <v>1</v>
      </c>
      <c r="AS2980" s="86">
        <v>1</v>
      </c>
      <c r="AT2980" s="86">
        <v>1E-3</v>
      </c>
      <c r="AU2980" s="86">
        <v>1</v>
      </c>
      <c r="AV2980" s="84" t="s">
        <v>8</v>
      </c>
      <c r="AW2980" s="86">
        <v>45</v>
      </c>
      <c r="AX2980" s="84" t="s">
        <v>68</v>
      </c>
      <c r="AY2980" s="84" t="s">
        <v>68</v>
      </c>
      <c r="AZ2980" s="84" t="s">
        <v>68</v>
      </c>
      <c r="BA2980" s="84" t="s">
        <v>68</v>
      </c>
      <c r="BB2980" s="84" t="s">
        <v>68</v>
      </c>
      <c r="BC2980" s="84" t="s">
        <v>405</v>
      </c>
      <c r="BD2980" s="84" t="s">
        <v>406</v>
      </c>
      <c r="BE2980" s="84" t="s">
        <v>714</v>
      </c>
      <c r="BF2980" s="84" t="s">
        <v>122</v>
      </c>
      <c r="BG2980" s="84" t="s">
        <v>69</v>
      </c>
      <c r="BH2980" s="92" t="s">
        <v>17382</v>
      </c>
      <c r="BI2980" s="84" t="s">
        <v>122</v>
      </c>
      <c r="BJ2980" s="84" t="s">
        <v>17383</v>
      </c>
      <c r="BK2980" s="84" t="s">
        <v>75</v>
      </c>
      <c r="BL2980" s="84" t="s">
        <v>122</v>
      </c>
      <c r="BM2980" s="84" t="s">
        <v>406</v>
      </c>
      <c r="BN2980" s="84" t="s">
        <v>70</v>
      </c>
      <c r="BO2980" s="84" t="s">
        <v>71</v>
      </c>
      <c r="BP2980" s="84" t="s">
        <v>122</v>
      </c>
      <c r="BQ2980" s="84" t="s">
        <v>163</v>
      </c>
    </row>
    <row r="2981" spans="1:69" ht="14.4" x14ac:dyDescent="0.3">
      <c r="A2981" s="40" t="str">
        <f t="shared" si="1294"/>
        <v>2025-09-21</v>
      </c>
      <c r="B2981" s="40" t="str">
        <f t="shared" si="1295"/>
        <v>SYD</v>
      </c>
      <c r="C2981" s="39" t="str">
        <f t="shared" si="1296"/>
        <v>98812563666</v>
      </c>
      <c r="D2981" s="41" t="str">
        <f t="shared" si="1297"/>
        <v>PKR253675005</v>
      </c>
      <c r="E2981" s="41" t="str">
        <f t="shared" si="1298"/>
        <v>596421497670</v>
      </c>
      <c r="F2981" s="39" t="str">
        <f t="shared" si="1299"/>
        <v>2256516</v>
      </c>
      <c r="G2981" s="39" t="str">
        <f t="shared" si="1300"/>
        <v>WISE EXPRESS (CNC INTL)</v>
      </c>
      <c r="H2981" s="41" t="str">
        <f t="shared" si="1301"/>
        <v>조혜진</v>
      </c>
      <c r="I2981" s="39" t="str">
        <f t="shared" si="1302"/>
        <v>10061</v>
      </c>
      <c r="J2981" s="52" t="str">
        <f t="shared" si="1303"/>
        <v/>
      </c>
      <c r="K2981" s="75">
        <f t="shared" si="1304"/>
        <v>1</v>
      </c>
      <c r="L2981" s="76">
        <f t="shared" si="1305"/>
        <v>1</v>
      </c>
      <c r="M2981" s="76">
        <f t="shared" si="1306"/>
        <v>1E-3</v>
      </c>
      <c r="N2981" s="76">
        <f t="shared" si="1307"/>
        <v>1</v>
      </c>
      <c r="O2981" s="42">
        <f t="shared" si="1308"/>
        <v>1</v>
      </c>
      <c r="P2981" s="39" t="str">
        <f t="shared" si="1309"/>
        <v>목록(Manifest)</v>
      </c>
      <c r="Q2981" s="72">
        <f t="shared" si="1310"/>
        <v>60</v>
      </c>
      <c r="R2981" s="43" t="str">
        <f t="shared" si="1311"/>
        <v>OZ602</v>
      </c>
      <c r="S2981" s="82" t="str">
        <f t="shared" si="1312"/>
        <v/>
      </c>
      <c r="T2981" s="40">
        <f t="shared" si="1313"/>
        <v>45921</v>
      </c>
      <c r="U2981" s="44">
        <v>2500</v>
      </c>
      <c r="V2981" s="44">
        <f t="shared" si="1314"/>
        <v>0</v>
      </c>
      <c r="W2981" s="77">
        <f t="shared" si="1315"/>
        <v>2500</v>
      </c>
      <c r="X2981" s="78">
        <f t="shared" si="1316"/>
        <v>0</v>
      </c>
      <c r="Y2981" s="44" cm="1">
        <f t="array" ref="Y2981">_xlfn.IFNA(_xlfn.IFS(AND(Q2981&gt;=2000, Q2981&lt;3000), 10000, AND(Q2981&gt;=3000, Q2981&lt;4000), 15000, AND(Q2981&gt;=4000, Q2981&lt;5000), 20000, AND(Q2981&gt;=5000), 25000),0)</f>
        <v>0</v>
      </c>
      <c r="Z2981" s="91">
        <f t="shared" si="1317"/>
        <v>0</v>
      </c>
      <c r="AA2981" s="44">
        <f t="shared" si="1318"/>
        <v>0</v>
      </c>
      <c r="AB2981" s="44"/>
      <c r="AC2981" s="44"/>
      <c r="AD2981" s="44"/>
      <c r="AE2981" s="44">
        <f>VLOOKUP(O2981,정산업데이트!$A$6:$B$12,2,10)</f>
        <v>0</v>
      </c>
      <c r="AF2981" s="44"/>
      <c r="AG2981" s="79">
        <f t="shared" si="1319"/>
        <v>0</v>
      </c>
      <c r="AH2981" s="80">
        <f t="shared" si="1320"/>
        <v>2500</v>
      </c>
      <c r="AI2981" s="93"/>
      <c r="AJ2981" s="84" t="s">
        <v>16026</v>
      </c>
      <c r="AK2981" s="84" t="s">
        <v>73</v>
      </c>
      <c r="AL2981" s="84" t="s">
        <v>16027</v>
      </c>
      <c r="AM2981" s="84" t="s">
        <v>17384</v>
      </c>
      <c r="AN2981" s="84" t="s">
        <v>644</v>
      </c>
      <c r="AO2981" s="84" t="s">
        <v>17385</v>
      </c>
      <c r="AP2981" s="84" t="s">
        <v>638</v>
      </c>
      <c r="AQ2981" s="84" t="s">
        <v>122</v>
      </c>
      <c r="AR2981" s="85">
        <v>1</v>
      </c>
      <c r="AS2981" s="86">
        <v>1</v>
      </c>
      <c r="AT2981" s="86">
        <v>1E-3</v>
      </c>
      <c r="AU2981" s="86">
        <v>1</v>
      </c>
      <c r="AV2981" s="84" t="s">
        <v>7</v>
      </c>
      <c r="AW2981" s="86">
        <v>60</v>
      </c>
      <c r="AX2981" s="84" t="s">
        <v>68</v>
      </c>
      <c r="AY2981" s="84" t="s">
        <v>68</v>
      </c>
      <c r="AZ2981" s="84" t="s">
        <v>68</v>
      </c>
      <c r="BA2981" s="84" t="s">
        <v>68</v>
      </c>
      <c r="BB2981" s="84" t="s">
        <v>68</v>
      </c>
      <c r="BC2981" s="84" t="s">
        <v>405</v>
      </c>
      <c r="BD2981" s="84" t="s">
        <v>406</v>
      </c>
      <c r="BE2981" s="84" t="s">
        <v>407</v>
      </c>
      <c r="BF2981" s="84" t="s">
        <v>122</v>
      </c>
      <c r="BG2981" s="84" t="s">
        <v>69</v>
      </c>
      <c r="BH2981" s="92" t="s">
        <v>17386</v>
      </c>
      <c r="BI2981" s="84" t="s">
        <v>122</v>
      </c>
      <c r="BJ2981" s="84" t="s">
        <v>17387</v>
      </c>
      <c r="BK2981" s="84" t="s">
        <v>75</v>
      </c>
      <c r="BL2981" s="84" t="s">
        <v>122</v>
      </c>
      <c r="BM2981" s="84" t="s">
        <v>406</v>
      </c>
      <c r="BN2981" s="84" t="s">
        <v>70</v>
      </c>
      <c r="BO2981" s="84" t="s">
        <v>71</v>
      </c>
      <c r="BP2981" s="84" t="s">
        <v>122</v>
      </c>
      <c r="BQ2981" s="84" t="s">
        <v>163</v>
      </c>
    </row>
    <row r="2982" spans="1:69" ht="14.4" x14ac:dyDescent="0.3">
      <c r="A2982" s="40" t="str">
        <f t="shared" si="1294"/>
        <v>2025-09-21</v>
      </c>
      <c r="B2982" s="40" t="str">
        <f t="shared" si="1295"/>
        <v>SYD</v>
      </c>
      <c r="C2982" s="39" t="str">
        <f t="shared" si="1296"/>
        <v>98812563666</v>
      </c>
      <c r="D2982" s="41" t="str">
        <f t="shared" si="1297"/>
        <v>PKR253675006</v>
      </c>
      <c r="E2982" s="41" t="str">
        <f t="shared" si="1298"/>
        <v>596421497681</v>
      </c>
      <c r="F2982" s="39" t="str">
        <f t="shared" si="1299"/>
        <v>2256516</v>
      </c>
      <c r="G2982" s="39" t="str">
        <f t="shared" si="1300"/>
        <v>WISE EXPRESS (CNC INTL)</v>
      </c>
      <c r="H2982" s="41" t="str">
        <f t="shared" si="1301"/>
        <v>김나경</v>
      </c>
      <c r="I2982" s="39" t="str">
        <f t="shared" si="1302"/>
        <v>58658</v>
      </c>
      <c r="J2982" s="52" t="str">
        <f t="shared" si="1303"/>
        <v/>
      </c>
      <c r="K2982" s="75">
        <f t="shared" si="1304"/>
        <v>1</v>
      </c>
      <c r="L2982" s="76">
        <f t="shared" si="1305"/>
        <v>1</v>
      </c>
      <c r="M2982" s="76">
        <f t="shared" si="1306"/>
        <v>1E-3</v>
      </c>
      <c r="N2982" s="76">
        <f t="shared" si="1307"/>
        <v>1</v>
      </c>
      <c r="O2982" s="42">
        <f t="shared" si="1308"/>
        <v>1</v>
      </c>
      <c r="P2982" s="39" t="str">
        <f t="shared" si="1309"/>
        <v>목록(Manifest)</v>
      </c>
      <c r="Q2982" s="72">
        <f t="shared" si="1310"/>
        <v>60</v>
      </c>
      <c r="R2982" s="43" t="str">
        <f t="shared" si="1311"/>
        <v>OZ602</v>
      </c>
      <c r="S2982" s="82" t="str">
        <f t="shared" si="1312"/>
        <v/>
      </c>
      <c r="T2982" s="40">
        <f t="shared" si="1313"/>
        <v>45921</v>
      </c>
      <c r="U2982" s="44">
        <v>2500</v>
      </c>
      <c r="V2982" s="44">
        <f t="shared" si="1314"/>
        <v>0</v>
      </c>
      <c r="W2982" s="77">
        <f t="shared" si="1315"/>
        <v>2500</v>
      </c>
      <c r="X2982" s="78">
        <f t="shared" si="1316"/>
        <v>0</v>
      </c>
      <c r="Y2982" s="44" cm="1">
        <f t="array" ref="Y2982">_xlfn.IFNA(_xlfn.IFS(AND(Q2982&gt;=2000, Q2982&lt;3000), 10000, AND(Q2982&gt;=3000, Q2982&lt;4000), 15000, AND(Q2982&gt;=4000, Q2982&lt;5000), 20000, AND(Q2982&gt;=5000), 25000),0)</f>
        <v>0</v>
      </c>
      <c r="Z2982" s="91">
        <f t="shared" si="1317"/>
        <v>0</v>
      </c>
      <c r="AA2982" s="44">
        <f t="shared" si="1318"/>
        <v>0</v>
      </c>
      <c r="AB2982" s="44"/>
      <c r="AC2982" s="44"/>
      <c r="AD2982" s="44"/>
      <c r="AE2982" s="44">
        <f>VLOOKUP(O2982,정산업데이트!$A$6:$B$12,2,10)</f>
        <v>0</v>
      </c>
      <c r="AF2982" s="44"/>
      <c r="AG2982" s="79">
        <f t="shared" si="1319"/>
        <v>0</v>
      </c>
      <c r="AH2982" s="80">
        <f t="shared" si="1320"/>
        <v>2500</v>
      </c>
      <c r="AI2982" s="93"/>
      <c r="AJ2982" s="84" t="s">
        <v>16026</v>
      </c>
      <c r="AK2982" s="84" t="s">
        <v>73</v>
      </c>
      <c r="AL2982" s="84" t="s">
        <v>16027</v>
      </c>
      <c r="AM2982" s="84" t="s">
        <v>17388</v>
      </c>
      <c r="AN2982" s="84" t="s">
        <v>1123</v>
      </c>
      <c r="AO2982" s="84" t="s">
        <v>17389</v>
      </c>
      <c r="AP2982" s="84" t="s">
        <v>14357</v>
      </c>
      <c r="AQ2982" s="84" t="s">
        <v>122</v>
      </c>
      <c r="AR2982" s="85">
        <v>1</v>
      </c>
      <c r="AS2982" s="86">
        <v>1</v>
      </c>
      <c r="AT2982" s="86">
        <v>1E-3</v>
      </c>
      <c r="AU2982" s="86">
        <v>1</v>
      </c>
      <c r="AV2982" s="84" t="s">
        <v>7</v>
      </c>
      <c r="AW2982" s="86">
        <v>60</v>
      </c>
      <c r="AX2982" s="84" t="s">
        <v>68</v>
      </c>
      <c r="AY2982" s="84" t="s">
        <v>68</v>
      </c>
      <c r="AZ2982" s="84" t="s">
        <v>68</v>
      </c>
      <c r="BA2982" s="84" t="s">
        <v>68</v>
      </c>
      <c r="BB2982" s="84" t="s">
        <v>68</v>
      </c>
      <c r="BC2982" s="84" t="s">
        <v>405</v>
      </c>
      <c r="BD2982" s="84" t="s">
        <v>406</v>
      </c>
      <c r="BE2982" s="84" t="s">
        <v>415</v>
      </c>
      <c r="BF2982" s="84" t="s">
        <v>122</v>
      </c>
      <c r="BG2982" s="84" t="s">
        <v>69</v>
      </c>
      <c r="BH2982" s="92" t="s">
        <v>17390</v>
      </c>
      <c r="BI2982" s="84" t="s">
        <v>122</v>
      </c>
      <c r="BJ2982" s="84" t="s">
        <v>17391</v>
      </c>
      <c r="BK2982" s="84" t="s">
        <v>75</v>
      </c>
      <c r="BL2982" s="84" t="s">
        <v>122</v>
      </c>
      <c r="BM2982" s="84" t="s">
        <v>406</v>
      </c>
      <c r="BN2982" s="84" t="s">
        <v>70</v>
      </c>
      <c r="BO2982" s="84" t="s">
        <v>71</v>
      </c>
      <c r="BP2982" s="84" t="s">
        <v>122</v>
      </c>
      <c r="BQ2982" s="84" t="s">
        <v>163</v>
      </c>
    </row>
    <row r="2983" spans="1:69" ht="10.8" customHeight="1" x14ac:dyDescent="0.3">
      <c r="A2983" s="40" t="str">
        <f t="shared" si="1294"/>
        <v>2025-09-21</v>
      </c>
      <c r="B2983" s="40" t="str">
        <f t="shared" si="1295"/>
        <v>SYD</v>
      </c>
      <c r="C2983" s="39" t="str">
        <f t="shared" si="1296"/>
        <v>98812563666</v>
      </c>
      <c r="D2983" s="41" t="str">
        <f t="shared" si="1297"/>
        <v>PKR253675007</v>
      </c>
      <c r="E2983" s="41" t="str">
        <f t="shared" si="1298"/>
        <v>596421497692</v>
      </c>
      <c r="F2983" s="39" t="str">
        <f t="shared" si="1299"/>
        <v>2256516</v>
      </c>
      <c r="G2983" s="39" t="str">
        <f t="shared" si="1300"/>
        <v>WISE EXPRESS (CNC INTL)</v>
      </c>
      <c r="H2983" s="41" t="str">
        <f t="shared" si="1301"/>
        <v>박지은</v>
      </c>
      <c r="I2983" s="39" t="str">
        <f t="shared" si="1302"/>
        <v>41100</v>
      </c>
      <c r="J2983" s="52" t="str">
        <f t="shared" si="1303"/>
        <v/>
      </c>
      <c r="K2983" s="75">
        <f t="shared" si="1304"/>
        <v>1</v>
      </c>
      <c r="L2983" s="76">
        <f t="shared" si="1305"/>
        <v>1</v>
      </c>
      <c r="M2983" s="76">
        <f t="shared" si="1306"/>
        <v>1E-3</v>
      </c>
      <c r="N2983" s="76">
        <f t="shared" si="1307"/>
        <v>1</v>
      </c>
      <c r="O2983" s="42">
        <f t="shared" si="1308"/>
        <v>1</v>
      </c>
      <c r="P2983" s="39" t="str">
        <f t="shared" si="1309"/>
        <v>목록(Manifest)</v>
      </c>
      <c r="Q2983" s="72">
        <f t="shared" si="1310"/>
        <v>60</v>
      </c>
      <c r="R2983" s="43" t="str">
        <f t="shared" si="1311"/>
        <v>OZ602</v>
      </c>
      <c r="S2983" s="82" t="str">
        <f t="shared" si="1312"/>
        <v/>
      </c>
      <c r="T2983" s="40">
        <f t="shared" si="1313"/>
        <v>45921</v>
      </c>
      <c r="U2983" s="44">
        <v>2500</v>
      </c>
      <c r="V2983" s="44">
        <f t="shared" si="1314"/>
        <v>0</v>
      </c>
      <c r="W2983" s="77">
        <f t="shared" si="1315"/>
        <v>2500</v>
      </c>
      <c r="X2983" s="78">
        <f t="shared" si="1316"/>
        <v>0</v>
      </c>
      <c r="Y2983" s="44" cm="1">
        <f t="array" ref="Y2983">_xlfn.IFNA(_xlfn.IFS(AND(Q2983&gt;=2000, Q2983&lt;3000), 10000, AND(Q2983&gt;=3000, Q2983&lt;4000), 15000, AND(Q2983&gt;=4000, Q2983&lt;5000), 20000, AND(Q2983&gt;=5000), 25000),0)</f>
        <v>0</v>
      </c>
      <c r="Z2983" s="91">
        <f t="shared" si="1317"/>
        <v>0</v>
      </c>
      <c r="AA2983" s="44">
        <f t="shared" si="1318"/>
        <v>0</v>
      </c>
      <c r="AB2983" s="44"/>
      <c r="AC2983" s="44"/>
      <c r="AD2983" s="44"/>
      <c r="AE2983" s="44">
        <f>VLOOKUP(O2983,정산업데이트!$A$6:$B$12,2,10)</f>
        <v>0</v>
      </c>
      <c r="AF2983" s="44"/>
      <c r="AG2983" s="79">
        <f t="shared" si="1319"/>
        <v>0</v>
      </c>
      <c r="AH2983" s="80">
        <f t="shared" si="1320"/>
        <v>2500</v>
      </c>
      <c r="AI2983" s="93"/>
      <c r="AJ2983" s="84" t="s">
        <v>16026</v>
      </c>
      <c r="AK2983" s="84" t="s">
        <v>73</v>
      </c>
      <c r="AL2983" s="84" t="s">
        <v>16027</v>
      </c>
      <c r="AM2983" s="84" t="s">
        <v>17392</v>
      </c>
      <c r="AN2983" s="84" t="s">
        <v>227</v>
      </c>
      <c r="AO2983" s="84" t="s">
        <v>17393</v>
      </c>
      <c r="AP2983" s="84" t="s">
        <v>17394</v>
      </c>
      <c r="AQ2983" s="84" t="s">
        <v>122</v>
      </c>
      <c r="AR2983" s="85">
        <v>1</v>
      </c>
      <c r="AS2983" s="86">
        <v>1</v>
      </c>
      <c r="AT2983" s="86">
        <v>1E-3</v>
      </c>
      <c r="AU2983" s="86">
        <v>1</v>
      </c>
      <c r="AV2983" s="84" t="s">
        <v>7</v>
      </c>
      <c r="AW2983" s="86">
        <v>60</v>
      </c>
      <c r="AX2983" s="84" t="s">
        <v>68</v>
      </c>
      <c r="AY2983" s="84" t="s">
        <v>68</v>
      </c>
      <c r="AZ2983" s="84" t="s">
        <v>68</v>
      </c>
      <c r="BA2983" s="84" t="s">
        <v>68</v>
      </c>
      <c r="BB2983" s="84" t="s">
        <v>68</v>
      </c>
      <c r="BC2983" s="84" t="s">
        <v>405</v>
      </c>
      <c r="BD2983" s="84" t="s">
        <v>406</v>
      </c>
      <c r="BE2983" s="84" t="s">
        <v>415</v>
      </c>
      <c r="BF2983" s="84" t="s">
        <v>122</v>
      </c>
      <c r="BG2983" s="84" t="s">
        <v>69</v>
      </c>
      <c r="BH2983" s="92" t="s">
        <v>17395</v>
      </c>
      <c r="BI2983" s="84" t="s">
        <v>122</v>
      </c>
      <c r="BJ2983" s="84" t="s">
        <v>17396</v>
      </c>
      <c r="BK2983" s="84" t="s">
        <v>75</v>
      </c>
      <c r="BL2983" s="84" t="s">
        <v>122</v>
      </c>
      <c r="BM2983" s="84" t="s">
        <v>406</v>
      </c>
      <c r="BN2983" s="84" t="s">
        <v>70</v>
      </c>
      <c r="BO2983" s="84" t="s">
        <v>71</v>
      </c>
      <c r="BP2983" s="84" t="s">
        <v>122</v>
      </c>
      <c r="BQ2983" s="84" t="s">
        <v>163</v>
      </c>
    </row>
    <row r="2984" spans="1:69" ht="10.8" customHeight="1" x14ac:dyDescent="0.3">
      <c r="A2984" s="40" t="str">
        <f t="shared" si="1294"/>
        <v>2025-09-21</v>
      </c>
      <c r="B2984" s="40" t="str">
        <f t="shared" si="1295"/>
        <v>SYD</v>
      </c>
      <c r="C2984" s="39" t="str">
        <f t="shared" si="1296"/>
        <v>98812563666</v>
      </c>
      <c r="D2984" s="41" t="str">
        <f t="shared" si="1297"/>
        <v>PKR253675008</v>
      </c>
      <c r="E2984" s="41" t="str">
        <f t="shared" si="1298"/>
        <v>596421497703</v>
      </c>
      <c r="F2984" s="39" t="str">
        <f t="shared" si="1299"/>
        <v>2256516</v>
      </c>
      <c r="G2984" s="39" t="str">
        <f t="shared" si="1300"/>
        <v>WISE EXPRESS (CNC INTL)</v>
      </c>
      <c r="H2984" s="41" t="str">
        <f t="shared" si="1301"/>
        <v>권인갑</v>
      </c>
      <c r="I2984" s="39" t="str">
        <f t="shared" si="1302"/>
        <v>42820</v>
      </c>
      <c r="J2984" s="52" t="str">
        <f t="shared" si="1303"/>
        <v/>
      </c>
      <c r="K2984" s="75">
        <f t="shared" si="1304"/>
        <v>1</v>
      </c>
      <c r="L2984" s="76">
        <f t="shared" si="1305"/>
        <v>1</v>
      </c>
      <c r="M2984" s="76">
        <f t="shared" si="1306"/>
        <v>1E-3</v>
      </c>
      <c r="N2984" s="76">
        <f t="shared" si="1307"/>
        <v>1</v>
      </c>
      <c r="O2984" s="42">
        <f t="shared" si="1308"/>
        <v>1</v>
      </c>
      <c r="P2984" s="39" t="str">
        <f t="shared" si="1309"/>
        <v>목록(Manifest)</v>
      </c>
      <c r="Q2984" s="72">
        <f t="shared" si="1310"/>
        <v>60</v>
      </c>
      <c r="R2984" s="43" t="str">
        <f t="shared" si="1311"/>
        <v>OZ602</v>
      </c>
      <c r="S2984" s="82" t="str">
        <f t="shared" si="1312"/>
        <v/>
      </c>
      <c r="T2984" s="40">
        <f t="shared" si="1313"/>
        <v>45921</v>
      </c>
      <c r="U2984" s="44">
        <v>2500</v>
      </c>
      <c r="V2984" s="44">
        <f t="shared" si="1314"/>
        <v>0</v>
      </c>
      <c r="W2984" s="77">
        <f t="shared" si="1315"/>
        <v>2500</v>
      </c>
      <c r="X2984" s="78">
        <f t="shared" si="1316"/>
        <v>0</v>
      </c>
      <c r="Y2984" s="44" cm="1">
        <f t="array" ref="Y2984">_xlfn.IFNA(_xlfn.IFS(AND(Q2984&gt;=2000, Q2984&lt;3000), 10000, AND(Q2984&gt;=3000, Q2984&lt;4000), 15000, AND(Q2984&gt;=4000, Q2984&lt;5000), 20000, AND(Q2984&gt;=5000), 25000),0)</f>
        <v>0</v>
      </c>
      <c r="Z2984" s="91">
        <f t="shared" si="1317"/>
        <v>0</v>
      </c>
      <c r="AA2984" s="44">
        <f t="shared" si="1318"/>
        <v>0</v>
      </c>
      <c r="AB2984" s="44"/>
      <c r="AC2984" s="44"/>
      <c r="AD2984" s="44"/>
      <c r="AE2984" s="44">
        <f>VLOOKUP(O2984,정산업데이트!$A$6:$B$12,2,10)</f>
        <v>0</v>
      </c>
      <c r="AF2984" s="44"/>
      <c r="AG2984" s="79">
        <f t="shared" si="1319"/>
        <v>0</v>
      </c>
      <c r="AH2984" s="80">
        <f t="shared" si="1320"/>
        <v>2500</v>
      </c>
      <c r="AI2984" s="93"/>
      <c r="AJ2984" s="84" t="s">
        <v>16026</v>
      </c>
      <c r="AK2984" s="84" t="s">
        <v>73</v>
      </c>
      <c r="AL2984" s="84" t="s">
        <v>16027</v>
      </c>
      <c r="AM2984" s="84" t="s">
        <v>17397</v>
      </c>
      <c r="AN2984" s="84" t="s">
        <v>17398</v>
      </c>
      <c r="AO2984" s="84" t="s">
        <v>17399</v>
      </c>
      <c r="AP2984" s="84" t="s">
        <v>17400</v>
      </c>
      <c r="AQ2984" s="84" t="s">
        <v>122</v>
      </c>
      <c r="AR2984" s="85">
        <v>1</v>
      </c>
      <c r="AS2984" s="86">
        <v>1</v>
      </c>
      <c r="AT2984" s="86">
        <v>1E-3</v>
      </c>
      <c r="AU2984" s="86">
        <v>1</v>
      </c>
      <c r="AV2984" s="84" t="s">
        <v>7</v>
      </c>
      <c r="AW2984" s="86">
        <v>60</v>
      </c>
      <c r="AX2984" s="84" t="s">
        <v>68</v>
      </c>
      <c r="AY2984" s="84" t="s">
        <v>68</v>
      </c>
      <c r="AZ2984" s="84" t="s">
        <v>68</v>
      </c>
      <c r="BA2984" s="84" t="s">
        <v>68</v>
      </c>
      <c r="BB2984" s="84" t="s">
        <v>68</v>
      </c>
      <c r="BC2984" s="84" t="s">
        <v>405</v>
      </c>
      <c r="BD2984" s="84" t="s">
        <v>406</v>
      </c>
      <c r="BE2984" s="84" t="s">
        <v>415</v>
      </c>
      <c r="BF2984" s="84" t="s">
        <v>122</v>
      </c>
      <c r="BG2984" s="84" t="s">
        <v>69</v>
      </c>
      <c r="BH2984" s="92" t="s">
        <v>17401</v>
      </c>
      <c r="BI2984" s="84" t="s">
        <v>122</v>
      </c>
      <c r="BJ2984" s="84" t="s">
        <v>17402</v>
      </c>
      <c r="BK2984" s="84" t="s">
        <v>75</v>
      </c>
      <c r="BL2984" s="84" t="s">
        <v>122</v>
      </c>
      <c r="BM2984" s="84" t="s">
        <v>406</v>
      </c>
      <c r="BN2984" s="84" t="s">
        <v>70</v>
      </c>
      <c r="BO2984" s="84" t="s">
        <v>71</v>
      </c>
      <c r="BP2984" s="84" t="s">
        <v>122</v>
      </c>
      <c r="BQ2984" s="84" t="s">
        <v>163</v>
      </c>
    </row>
    <row r="2985" spans="1:69" ht="10.8" customHeight="1" x14ac:dyDescent="0.3">
      <c r="A2985" s="40" t="str">
        <f t="shared" si="1294"/>
        <v>2025-09-21</v>
      </c>
      <c r="B2985" s="40" t="str">
        <f t="shared" si="1295"/>
        <v>SYD</v>
      </c>
      <c r="C2985" s="39" t="str">
        <f t="shared" si="1296"/>
        <v>98812563666</v>
      </c>
      <c r="D2985" s="41" t="str">
        <f t="shared" si="1297"/>
        <v>PKR253675010</v>
      </c>
      <c r="E2985" s="41" t="str">
        <f t="shared" si="1298"/>
        <v>596421497714</v>
      </c>
      <c r="F2985" s="39" t="str">
        <f t="shared" si="1299"/>
        <v>2254241</v>
      </c>
      <c r="G2985" s="39" t="str">
        <f t="shared" si="1300"/>
        <v>WISE EXPRESS(HOJUUNNI)</v>
      </c>
      <c r="H2985" s="41" t="str">
        <f t="shared" si="1301"/>
        <v>김정아</v>
      </c>
      <c r="I2985" s="39" t="str">
        <f t="shared" si="1302"/>
        <v>15596</v>
      </c>
      <c r="J2985" s="52" t="str">
        <f t="shared" si="1303"/>
        <v/>
      </c>
      <c r="K2985" s="75">
        <f t="shared" si="1304"/>
        <v>1</v>
      </c>
      <c r="L2985" s="76">
        <f t="shared" si="1305"/>
        <v>0.6</v>
      </c>
      <c r="M2985" s="76">
        <f t="shared" si="1306"/>
        <v>1E-3</v>
      </c>
      <c r="N2985" s="76">
        <f t="shared" si="1307"/>
        <v>0.6</v>
      </c>
      <c r="O2985" s="42">
        <f t="shared" si="1308"/>
        <v>1</v>
      </c>
      <c r="P2985" s="39" t="str">
        <f t="shared" si="1309"/>
        <v>목록(Manifest)</v>
      </c>
      <c r="Q2985" s="72">
        <f t="shared" si="1310"/>
        <v>73</v>
      </c>
      <c r="R2985" s="43" t="str">
        <f t="shared" si="1311"/>
        <v>OZ602</v>
      </c>
      <c r="S2985" s="82" t="str">
        <f t="shared" si="1312"/>
        <v/>
      </c>
      <c r="T2985" s="40">
        <f t="shared" si="1313"/>
        <v>45921</v>
      </c>
      <c r="U2985" s="44">
        <v>2500</v>
      </c>
      <c r="V2985" s="44">
        <f t="shared" si="1314"/>
        <v>0</v>
      </c>
      <c r="W2985" s="77">
        <f t="shared" si="1315"/>
        <v>2500</v>
      </c>
      <c r="X2985" s="78">
        <f t="shared" si="1316"/>
        <v>0</v>
      </c>
      <c r="Y2985" s="44" cm="1">
        <f t="array" ref="Y2985">_xlfn.IFNA(_xlfn.IFS(AND(Q2985&gt;=2000, Q2985&lt;3000), 10000, AND(Q2985&gt;=3000, Q2985&lt;4000), 15000, AND(Q2985&gt;=4000, Q2985&lt;5000), 20000, AND(Q2985&gt;=5000), 25000),0)</f>
        <v>0</v>
      </c>
      <c r="Z2985" s="91">
        <f t="shared" si="1317"/>
        <v>0</v>
      </c>
      <c r="AA2985" s="44">
        <f t="shared" si="1318"/>
        <v>0</v>
      </c>
      <c r="AB2985" s="44"/>
      <c r="AC2985" s="44"/>
      <c r="AD2985" s="44"/>
      <c r="AE2985" s="44">
        <f>VLOOKUP(O2985,정산업데이트!$A$6:$B$12,2,10)</f>
        <v>0</v>
      </c>
      <c r="AF2985" s="44"/>
      <c r="AG2985" s="79">
        <f t="shared" si="1319"/>
        <v>0</v>
      </c>
      <c r="AH2985" s="80">
        <f t="shared" si="1320"/>
        <v>2500</v>
      </c>
      <c r="AI2985" s="93"/>
      <c r="AJ2985" s="84" t="s">
        <v>16026</v>
      </c>
      <c r="AK2985" s="84" t="s">
        <v>73</v>
      </c>
      <c r="AL2985" s="84" t="s">
        <v>16027</v>
      </c>
      <c r="AM2985" s="84" t="s">
        <v>17403</v>
      </c>
      <c r="AN2985" s="84" t="s">
        <v>401</v>
      </c>
      <c r="AO2985" s="84" t="s">
        <v>17404</v>
      </c>
      <c r="AP2985" s="84" t="s">
        <v>584</v>
      </c>
      <c r="AQ2985" s="84" t="s">
        <v>122</v>
      </c>
      <c r="AR2985" s="85">
        <v>1</v>
      </c>
      <c r="AS2985" s="86">
        <v>0.6</v>
      </c>
      <c r="AT2985" s="86">
        <v>1E-3</v>
      </c>
      <c r="AU2985" s="86">
        <v>0.6</v>
      </c>
      <c r="AV2985" s="84" t="s">
        <v>7</v>
      </c>
      <c r="AW2985" s="86">
        <v>73</v>
      </c>
      <c r="AX2985" s="84" t="s">
        <v>68</v>
      </c>
      <c r="AY2985" s="84" t="s">
        <v>68</v>
      </c>
      <c r="AZ2985" s="84" t="s">
        <v>68</v>
      </c>
      <c r="BA2985" s="84" t="s">
        <v>68</v>
      </c>
      <c r="BB2985" s="84" t="s">
        <v>68</v>
      </c>
      <c r="BC2985" s="84" t="s">
        <v>133</v>
      </c>
      <c r="BD2985" s="84" t="s">
        <v>134</v>
      </c>
      <c r="BE2985" s="84" t="s">
        <v>139</v>
      </c>
      <c r="BF2985" s="84" t="s">
        <v>122</v>
      </c>
      <c r="BG2985" s="84" t="s">
        <v>69</v>
      </c>
      <c r="BH2985" s="92" t="s">
        <v>17405</v>
      </c>
      <c r="BI2985" s="84" t="s">
        <v>122</v>
      </c>
      <c r="BJ2985" s="84" t="s">
        <v>17406</v>
      </c>
      <c r="BK2985" s="84" t="s">
        <v>75</v>
      </c>
      <c r="BL2985" s="84" t="s">
        <v>122</v>
      </c>
      <c r="BM2985" s="84" t="s">
        <v>134</v>
      </c>
      <c r="BN2985" s="84" t="s">
        <v>70</v>
      </c>
      <c r="BO2985" s="84" t="s">
        <v>71</v>
      </c>
      <c r="BP2985" s="84" t="s">
        <v>122</v>
      </c>
      <c r="BQ2985" s="84" t="s">
        <v>163</v>
      </c>
    </row>
    <row r="2986" spans="1:69" ht="10.8" customHeight="1" x14ac:dyDescent="0.3">
      <c r="A2986" s="40" t="str">
        <f t="shared" si="1294"/>
        <v>2025-09-21</v>
      </c>
      <c r="B2986" s="40" t="str">
        <f t="shared" si="1295"/>
        <v>SYD</v>
      </c>
      <c r="C2986" s="39" t="str">
        <f t="shared" si="1296"/>
        <v>98812563666</v>
      </c>
      <c r="D2986" s="41" t="str">
        <f t="shared" si="1297"/>
        <v>PKR253673376</v>
      </c>
      <c r="E2986" s="41" t="str">
        <f t="shared" si="1298"/>
        <v>596421497622</v>
      </c>
      <c r="F2986" s="39" t="str">
        <f t="shared" si="1299"/>
        <v>2254232</v>
      </c>
      <c r="G2986" s="39" t="str">
        <f t="shared" si="1300"/>
        <v>WISE EXPRESS(LIFEGREEN)</v>
      </c>
      <c r="H2986" s="41" t="str">
        <f t="shared" si="1301"/>
        <v>김현호</v>
      </c>
      <c r="I2986" s="39" t="str">
        <f t="shared" si="1302"/>
        <v>16589</v>
      </c>
      <c r="J2986" s="52" t="str">
        <f t="shared" si="1303"/>
        <v/>
      </c>
      <c r="K2986" s="75">
        <f t="shared" si="1304"/>
        <v>1</v>
      </c>
      <c r="L2986" s="76">
        <f t="shared" si="1305"/>
        <v>3.4</v>
      </c>
      <c r="M2986" s="76">
        <f t="shared" si="1306"/>
        <v>1E-3</v>
      </c>
      <c r="N2986" s="76">
        <f t="shared" si="1307"/>
        <v>3.4</v>
      </c>
      <c r="O2986" s="42">
        <f t="shared" si="1308"/>
        <v>3.5</v>
      </c>
      <c r="P2986" s="39" t="str">
        <f t="shared" si="1309"/>
        <v>일반(목록배제,Normal-Manifest Exception)</v>
      </c>
      <c r="Q2986" s="72">
        <f t="shared" si="1310"/>
        <v>149.6</v>
      </c>
      <c r="R2986" s="43" t="str">
        <f t="shared" si="1311"/>
        <v>OZ602</v>
      </c>
      <c r="S2986" s="82" t="str">
        <f t="shared" si="1312"/>
        <v/>
      </c>
      <c r="T2986" s="40">
        <f t="shared" si="1313"/>
        <v>45921</v>
      </c>
      <c r="U2986" s="44">
        <v>2500</v>
      </c>
      <c r="V2986" s="44">
        <f t="shared" si="1314"/>
        <v>0</v>
      </c>
      <c r="W2986" s="77">
        <f t="shared" si="1315"/>
        <v>2500</v>
      </c>
      <c r="X2986" s="78">
        <f t="shared" si="1316"/>
        <v>0</v>
      </c>
      <c r="Y2986" s="44" cm="1">
        <f t="array" ref="Y2986">_xlfn.IFNA(_xlfn.IFS(AND(Q2986&gt;=2000, Q2986&lt;3000), 10000, AND(Q2986&gt;=3000, Q2986&lt;4000), 15000, AND(Q2986&gt;=4000, Q2986&lt;5000), 20000, AND(Q2986&gt;=5000), 25000),0)</f>
        <v>0</v>
      </c>
      <c r="Z2986" s="91">
        <f t="shared" si="1317"/>
        <v>300</v>
      </c>
      <c r="AA2986" s="44">
        <f t="shared" si="1318"/>
        <v>0</v>
      </c>
      <c r="AB2986" s="44"/>
      <c r="AC2986" s="44"/>
      <c r="AD2986" s="44"/>
      <c r="AE2986" s="44">
        <f>VLOOKUP(O2986,정산업데이트!$A$6:$B$12,2,10)</f>
        <v>0</v>
      </c>
      <c r="AF2986" s="44"/>
      <c r="AG2986" s="79">
        <f t="shared" si="1319"/>
        <v>300</v>
      </c>
      <c r="AH2986" s="80">
        <f t="shared" si="1320"/>
        <v>2800</v>
      </c>
      <c r="AI2986" s="93"/>
      <c r="AJ2986" s="84" t="s">
        <v>16026</v>
      </c>
      <c r="AK2986" s="84" t="s">
        <v>73</v>
      </c>
      <c r="AL2986" s="84" t="s">
        <v>16027</v>
      </c>
      <c r="AM2986" s="84" t="s">
        <v>17407</v>
      </c>
      <c r="AN2986" s="84" t="s">
        <v>1976</v>
      </c>
      <c r="AO2986" s="84" t="s">
        <v>2776</v>
      </c>
      <c r="AP2986" s="84" t="s">
        <v>2777</v>
      </c>
      <c r="AQ2986" s="84" t="s">
        <v>122</v>
      </c>
      <c r="AR2986" s="85">
        <v>1</v>
      </c>
      <c r="AS2986" s="86">
        <v>3.4</v>
      </c>
      <c r="AT2986" s="86">
        <v>1E-3</v>
      </c>
      <c r="AU2986" s="86">
        <v>3.4</v>
      </c>
      <c r="AV2986" s="84" t="s">
        <v>8</v>
      </c>
      <c r="AW2986" s="86">
        <v>149.6</v>
      </c>
      <c r="AX2986" s="84" t="s">
        <v>68</v>
      </c>
      <c r="AY2986" s="84" t="s">
        <v>68</v>
      </c>
      <c r="AZ2986" s="84" t="s">
        <v>68</v>
      </c>
      <c r="BA2986" s="84" t="s">
        <v>68</v>
      </c>
      <c r="BB2986" s="84" t="s">
        <v>68</v>
      </c>
      <c r="BC2986" s="84" t="s">
        <v>128</v>
      </c>
      <c r="BD2986" s="84" t="s">
        <v>102</v>
      </c>
      <c r="BE2986" s="84" t="s">
        <v>103</v>
      </c>
      <c r="BF2986" s="84" t="s">
        <v>122</v>
      </c>
      <c r="BG2986" s="84" t="s">
        <v>69</v>
      </c>
      <c r="BH2986" s="92" t="s">
        <v>17408</v>
      </c>
      <c r="BI2986" s="84" t="s">
        <v>122</v>
      </c>
      <c r="BJ2986" s="84" t="s">
        <v>17409</v>
      </c>
      <c r="BK2986" s="84" t="s">
        <v>75</v>
      </c>
      <c r="BL2986" s="84" t="s">
        <v>122</v>
      </c>
      <c r="BM2986" s="84" t="s">
        <v>102</v>
      </c>
      <c r="BN2986" s="84" t="s">
        <v>70</v>
      </c>
      <c r="BO2986" s="84" t="s">
        <v>71</v>
      </c>
      <c r="BP2986" s="84" t="s">
        <v>122</v>
      </c>
      <c r="BQ2986" s="84" t="s">
        <v>163</v>
      </c>
    </row>
    <row r="2987" spans="1:69" ht="10.8" customHeight="1" x14ac:dyDescent="0.3">
      <c r="A2987" s="40" t="str">
        <f t="shared" si="1294"/>
        <v>2025-09-21</v>
      </c>
      <c r="B2987" s="40" t="str">
        <f t="shared" si="1295"/>
        <v>SYD</v>
      </c>
      <c r="C2987" s="39" t="str">
        <f t="shared" si="1296"/>
        <v>98812563666</v>
      </c>
      <c r="D2987" s="41" t="str">
        <f t="shared" si="1297"/>
        <v>PKR253673377</v>
      </c>
      <c r="E2987" s="41" t="str">
        <f t="shared" si="1298"/>
        <v>596421497633</v>
      </c>
      <c r="F2987" s="39" t="str">
        <f t="shared" si="1299"/>
        <v>2254232</v>
      </c>
      <c r="G2987" s="39" t="str">
        <f t="shared" si="1300"/>
        <v>WISE EXPRESS(LIFEGREEN)</v>
      </c>
      <c r="H2987" s="41" t="str">
        <f t="shared" si="1301"/>
        <v>이연서</v>
      </c>
      <c r="I2987" s="39" t="str">
        <f t="shared" si="1302"/>
        <v>05630</v>
      </c>
      <c r="J2987" s="52" t="str">
        <f t="shared" si="1303"/>
        <v/>
      </c>
      <c r="K2987" s="75">
        <f t="shared" si="1304"/>
        <v>1</v>
      </c>
      <c r="L2987" s="76">
        <f t="shared" si="1305"/>
        <v>0.7</v>
      </c>
      <c r="M2987" s="76">
        <f t="shared" si="1306"/>
        <v>1E-3</v>
      </c>
      <c r="N2987" s="76">
        <f t="shared" si="1307"/>
        <v>0.7</v>
      </c>
      <c r="O2987" s="42">
        <f t="shared" si="1308"/>
        <v>1</v>
      </c>
      <c r="P2987" s="39" t="str">
        <f t="shared" si="1309"/>
        <v>일반(목록배제,Normal-Manifest Exception)</v>
      </c>
      <c r="Q2987" s="72">
        <f t="shared" si="1310"/>
        <v>133.42500000000001</v>
      </c>
      <c r="R2987" s="43" t="str">
        <f t="shared" si="1311"/>
        <v>OZ602</v>
      </c>
      <c r="S2987" s="82" t="str">
        <f t="shared" si="1312"/>
        <v/>
      </c>
      <c r="T2987" s="40">
        <f t="shared" si="1313"/>
        <v>45921</v>
      </c>
      <c r="U2987" s="44">
        <v>2500</v>
      </c>
      <c r="V2987" s="44">
        <f t="shared" si="1314"/>
        <v>0</v>
      </c>
      <c r="W2987" s="77">
        <f t="shared" si="1315"/>
        <v>2500</v>
      </c>
      <c r="X2987" s="78">
        <f t="shared" si="1316"/>
        <v>0</v>
      </c>
      <c r="Y2987" s="44" cm="1">
        <f t="array" ref="Y2987">_xlfn.IFNA(_xlfn.IFS(AND(Q2987&gt;=2000, Q2987&lt;3000), 10000, AND(Q2987&gt;=3000, Q2987&lt;4000), 15000, AND(Q2987&gt;=4000, Q2987&lt;5000), 20000, AND(Q2987&gt;=5000), 25000),0)</f>
        <v>0</v>
      </c>
      <c r="Z2987" s="91">
        <f t="shared" si="1317"/>
        <v>300</v>
      </c>
      <c r="AA2987" s="44">
        <f t="shared" si="1318"/>
        <v>0</v>
      </c>
      <c r="AB2987" s="44"/>
      <c r="AC2987" s="44"/>
      <c r="AD2987" s="44"/>
      <c r="AE2987" s="44">
        <f>VLOOKUP(O2987,정산업데이트!$A$6:$B$12,2,10)</f>
        <v>0</v>
      </c>
      <c r="AF2987" s="44"/>
      <c r="AG2987" s="79">
        <f t="shared" si="1319"/>
        <v>300</v>
      </c>
      <c r="AH2987" s="80">
        <f t="shared" si="1320"/>
        <v>2800</v>
      </c>
      <c r="AI2987" s="93"/>
      <c r="AJ2987" s="84" t="s">
        <v>16026</v>
      </c>
      <c r="AK2987" s="84" t="s">
        <v>73</v>
      </c>
      <c r="AL2987" s="84" t="s">
        <v>16027</v>
      </c>
      <c r="AM2987" s="84" t="s">
        <v>17410</v>
      </c>
      <c r="AN2987" s="84" t="s">
        <v>17411</v>
      </c>
      <c r="AO2987" s="84" t="s">
        <v>17412</v>
      </c>
      <c r="AP2987" s="84" t="s">
        <v>17413</v>
      </c>
      <c r="AQ2987" s="84" t="s">
        <v>122</v>
      </c>
      <c r="AR2987" s="85">
        <v>1</v>
      </c>
      <c r="AS2987" s="86">
        <v>0.7</v>
      </c>
      <c r="AT2987" s="86">
        <v>1E-3</v>
      </c>
      <c r="AU2987" s="86">
        <v>0.7</v>
      </c>
      <c r="AV2987" s="84" t="s">
        <v>8</v>
      </c>
      <c r="AW2987" s="86">
        <v>133.42500000000001</v>
      </c>
      <c r="AX2987" s="84" t="s">
        <v>68</v>
      </c>
      <c r="AY2987" s="84" t="s">
        <v>68</v>
      </c>
      <c r="AZ2987" s="84" t="s">
        <v>68</v>
      </c>
      <c r="BA2987" s="84" t="s">
        <v>68</v>
      </c>
      <c r="BB2987" s="84" t="s">
        <v>68</v>
      </c>
      <c r="BC2987" s="84" t="s">
        <v>128</v>
      </c>
      <c r="BD2987" s="84" t="s">
        <v>102</v>
      </c>
      <c r="BE2987" s="84" t="s">
        <v>103</v>
      </c>
      <c r="BF2987" s="84" t="s">
        <v>122</v>
      </c>
      <c r="BG2987" s="84" t="s">
        <v>69</v>
      </c>
      <c r="BH2987" s="92" t="s">
        <v>17414</v>
      </c>
      <c r="BI2987" s="84" t="s">
        <v>122</v>
      </c>
      <c r="BJ2987" s="84" t="s">
        <v>17415</v>
      </c>
      <c r="BK2987" s="84" t="s">
        <v>75</v>
      </c>
      <c r="BL2987" s="84" t="s">
        <v>122</v>
      </c>
      <c r="BM2987" s="84" t="s">
        <v>102</v>
      </c>
      <c r="BN2987" s="84" t="s">
        <v>70</v>
      </c>
      <c r="BO2987" s="84" t="s">
        <v>71</v>
      </c>
      <c r="BP2987" s="84" t="s">
        <v>122</v>
      </c>
      <c r="BQ2987" s="84" t="s">
        <v>163</v>
      </c>
    </row>
    <row r="2988" spans="1:69" ht="10.8" customHeight="1" x14ac:dyDescent="0.3">
      <c r="A2988" s="40" t="str">
        <f t="shared" si="1294"/>
        <v>2025-09-21</v>
      </c>
      <c r="B2988" s="40" t="str">
        <f t="shared" si="1295"/>
        <v>SYD</v>
      </c>
      <c r="C2988" s="39" t="str">
        <f t="shared" si="1296"/>
        <v>98812563666</v>
      </c>
      <c r="D2988" s="41" t="str">
        <f t="shared" si="1297"/>
        <v>PKR253671523</v>
      </c>
      <c r="E2988" s="41" t="str">
        <f t="shared" si="1298"/>
        <v>596421496955</v>
      </c>
      <c r="F2988" s="39" t="str">
        <f t="shared" si="1299"/>
        <v>2254238</v>
      </c>
      <c r="G2988" s="39" t="str">
        <f t="shared" si="1300"/>
        <v>WISE EXPRESS(CHUHO)</v>
      </c>
      <c r="H2988" s="41" t="str">
        <f t="shared" si="1301"/>
        <v>전유진</v>
      </c>
      <c r="I2988" s="39" t="str">
        <f t="shared" si="1302"/>
        <v>03380</v>
      </c>
      <c r="J2988" s="52" t="str">
        <f t="shared" si="1303"/>
        <v/>
      </c>
      <c r="K2988" s="75">
        <f t="shared" si="1304"/>
        <v>1</v>
      </c>
      <c r="L2988" s="76">
        <f t="shared" si="1305"/>
        <v>1</v>
      </c>
      <c r="M2988" s="76">
        <f t="shared" si="1306"/>
        <v>1E-3</v>
      </c>
      <c r="N2988" s="76">
        <f t="shared" si="1307"/>
        <v>1</v>
      </c>
      <c r="O2988" s="42">
        <f t="shared" si="1308"/>
        <v>1</v>
      </c>
      <c r="P2988" s="39" t="str">
        <f t="shared" si="1309"/>
        <v>일반(목록배제,Normal-Manifest Exception)</v>
      </c>
      <c r="Q2988" s="72">
        <f t="shared" si="1310"/>
        <v>30</v>
      </c>
      <c r="R2988" s="43" t="str">
        <f t="shared" si="1311"/>
        <v>OZ602</v>
      </c>
      <c r="S2988" s="82" t="str">
        <f t="shared" si="1312"/>
        <v/>
      </c>
      <c r="T2988" s="40">
        <f t="shared" si="1313"/>
        <v>45921</v>
      </c>
      <c r="U2988" s="44">
        <v>2500</v>
      </c>
      <c r="V2988" s="44">
        <f t="shared" si="1314"/>
        <v>0</v>
      </c>
      <c r="W2988" s="77">
        <f t="shared" si="1315"/>
        <v>2500</v>
      </c>
      <c r="X2988" s="78">
        <f t="shared" si="1316"/>
        <v>0</v>
      </c>
      <c r="Y2988" s="44" cm="1">
        <f t="array" ref="Y2988">_xlfn.IFNA(_xlfn.IFS(AND(Q2988&gt;=2000, Q2988&lt;3000), 10000, AND(Q2988&gt;=3000, Q2988&lt;4000), 15000, AND(Q2988&gt;=4000, Q2988&lt;5000), 20000, AND(Q2988&gt;=5000), 25000),0)</f>
        <v>0</v>
      </c>
      <c r="Z2988" s="91">
        <f t="shared" si="1317"/>
        <v>300</v>
      </c>
      <c r="AA2988" s="44">
        <f t="shared" si="1318"/>
        <v>0</v>
      </c>
      <c r="AB2988" s="44"/>
      <c r="AC2988" s="44"/>
      <c r="AD2988" s="44"/>
      <c r="AE2988" s="44">
        <f>VLOOKUP(O2988,정산업데이트!$A$6:$B$12,2,10)</f>
        <v>0</v>
      </c>
      <c r="AF2988" s="44"/>
      <c r="AG2988" s="79">
        <f t="shared" si="1319"/>
        <v>300</v>
      </c>
      <c r="AH2988" s="80">
        <f t="shared" si="1320"/>
        <v>2800</v>
      </c>
      <c r="AI2988" s="93"/>
      <c r="AJ2988" s="84" t="s">
        <v>16026</v>
      </c>
      <c r="AK2988" s="84" t="s">
        <v>73</v>
      </c>
      <c r="AL2988" s="84" t="s">
        <v>16027</v>
      </c>
      <c r="AM2988" s="84" t="s">
        <v>17416</v>
      </c>
      <c r="AN2988" s="84" t="s">
        <v>6691</v>
      </c>
      <c r="AO2988" s="84" t="s">
        <v>17417</v>
      </c>
      <c r="AP2988" s="84" t="s">
        <v>17418</v>
      </c>
      <c r="AQ2988" s="84" t="s">
        <v>122</v>
      </c>
      <c r="AR2988" s="85">
        <v>1</v>
      </c>
      <c r="AS2988" s="86">
        <v>1</v>
      </c>
      <c r="AT2988" s="86">
        <v>1E-3</v>
      </c>
      <c r="AU2988" s="86">
        <v>1</v>
      </c>
      <c r="AV2988" s="84" t="s">
        <v>8</v>
      </c>
      <c r="AW2988" s="86">
        <v>30</v>
      </c>
      <c r="AX2988" s="84" t="s">
        <v>68</v>
      </c>
      <c r="AY2988" s="84" t="s">
        <v>68</v>
      </c>
      <c r="AZ2988" s="84" t="s">
        <v>68</v>
      </c>
      <c r="BA2988" s="84" t="s">
        <v>68</v>
      </c>
      <c r="BB2988" s="84" t="s">
        <v>68</v>
      </c>
      <c r="BC2988" s="84" t="s">
        <v>123</v>
      </c>
      <c r="BD2988" s="84" t="s">
        <v>81</v>
      </c>
      <c r="BE2988" s="84" t="s">
        <v>192</v>
      </c>
      <c r="BF2988" s="84" t="s">
        <v>122</v>
      </c>
      <c r="BG2988" s="84" t="s">
        <v>69</v>
      </c>
      <c r="BH2988" s="92" t="s">
        <v>17419</v>
      </c>
      <c r="BI2988" s="84" t="s">
        <v>122</v>
      </c>
      <c r="BJ2988" s="84" t="s">
        <v>17420</v>
      </c>
      <c r="BK2988" s="84" t="s">
        <v>75</v>
      </c>
      <c r="BL2988" s="84" t="s">
        <v>122</v>
      </c>
      <c r="BM2988" s="84" t="s">
        <v>81</v>
      </c>
      <c r="BN2988" s="84" t="s">
        <v>70</v>
      </c>
      <c r="BO2988" s="84" t="s">
        <v>71</v>
      </c>
      <c r="BP2988" s="84" t="s">
        <v>122</v>
      </c>
      <c r="BQ2988" s="84" t="s">
        <v>163</v>
      </c>
    </row>
    <row r="2989" spans="1:69" ht="10.8" customHeight="1" x14ac:dyDescent="0.3">
      <c r="A2989" s="40" t="str">
        <f t="shared" si="1294"/>
        <v>2025-09-21</v>
      </c>
      <c r="B2989" s="40" t="str">
        <f t="shared" si="1295"/>
        <v>SYD</v>
      </c>
      <c r="C2989" s="39" t="str">
        <f t="shared" si="1296"/>
        <v>98812563666</v>
      </c>
      <c r="D2989" s="41" t="str">
        <f t="shared" si="1297"/>
        <v>PAU029762025</v>
      </c>
      <c r="E2989" s="41" t="str">
        <f t="shared" si="1298"/>
        <v>596421497040</v>
      </c>
      <c r="F2989" s="39" t="str">
        <f t="shared" si="1299"/>
        <v>2254256</v>
      </c>
      <c r="G2989" s="39" t="str">
        <f t="shared" si="1300"/>
        <v>WISE EXPRESS(BOOSTUP)</v>
      </c>
      <c r="H2989" s="41" t="str">
        <f t="shared" si="1301"/>
        <v>배장수</v>
      </c>
      <c r="I2989" s="39" t="str">
        <f t="shared" si="1302"/>
        <v>49388</v>
      </c>
      <c r="J2989" s="52" t="str">
        <f t="shared" si="1303"/>
        <v/>
      </c>
      <c r="K2989" s="75">
        <f t="shared" si="1304"/>
        <v>1</v>
      </c>
      <c r="L2989" s="76">
        <f t="shared" si="1305"/>
        <v>1</v>
      </c>
      <c r="M2989" s="76">
        <f t="shared" si="1306"/>
        <v>1E-3</v>
      </c>
      <c r="N2989" s="76">
        <f t="shared" si="1307"/>
        <v>1</v>
      </c>
      <c r="O2989" s="42">
        <f t="shared" si="1308"/>
        <v>1</v>
      </c>
      <c r="P2989" s="39" t="str">
        <f t="shared" si="1309"/>
        <v>일반(목록배제,Normal-Manifest Exception)</v>
      </c>
      <c r="Q2989" s="72">
        <f t="shared" si="1310"/>
        <v>30</v>
      </c>
      <c r="R2989" s="43" t="str">
        <f t="shared" si="1311"/>
        <v>OZ602</v>
      </c>
      <c r="S2989" s="82" t="str">
        <f t="shared" si="1312"/>
        <v/>
      </c>
      <c r="T2989" s="40">
        <f t="shared" si="1313"/>
        <v>45921</v>
      </c>
      <c r="U2989" s="44">
        <v>2500</v>
      </c>
      <c r="V2989" s="44">
        <f t="shared" si="1314"/>
        <v>0</v>
      </c>
      <c r="W2989" s="77">
        <f t="shared" si="1315"/>
        <v>2500</v>
      </c>
      <c r="X2989" s="78">
        <f t="shared" si="1316"/>
        <v>0</v>
      </c>
      <c r="Y2989" s="44" cm="1">
        <f t="array" ref="Y2989">_xlfn.IFNA(_xlfn.IFS(AND(Q2989&gt;=2000, Q2989&lt;3000), 10000, AND(Q2989&gt;=3000, Q2989&lt;4000), 15000, AND(Q2989&gt;=4000, Q2989&lt;5000), 20000, AND(Q2989&gt;=5000), 25000),0)</f>
        <v>0</v>
      </c>
      <c r="Z2989" s="91">
        <f t="shared" si="1317"/>
        <v>300</v>
      </c>
      <c r="AA2989" s="44">
        <f t="shared" si="1318"/>
        <v>0</v>
      </c>
      <c r="AB2989" s="44"/>
      <c r="AC2989" s="44"/>
      <c r="AD2989" s="44"/>
      <c r="AE2989" s="44">
        <f>VLOOKUP(O2989,정산업데이트!$A$6:$B$12,2,10)</f>
        <v>0</v>
      </c>
      <c r="AF2989" s="44"/>
      <c r="AG2989" s="79">
        <f t="shared" si="1319"/>
        <v>300</v>
      </c>
      <c r="AH2989" s="80">
        <f t="shared" si="1320"/>
        <v>2800</v>
      </c>
      <c r="AI2989" s="93"/>
      <c r="AJ2989" s="84" t="s">
        <v>16026</v>
      </c>
      <c r="AK2989" s="84" t="s">
        <v>73</v>
      </c>
      <c r="AL2989" s="84" t="s">
        <v>16027</v>
      </c>
      <c r="AM2989" s="84" t="s">
        <v>17421</v>
      </c>
      <c r="AN2989" s="84" t="s">
        <v>17422</v>
      </c>
      <c r="AO2989" s="84" t="s">
        <v>17423</v>
      </c>
      <c r="AP2989" s="84" t="s">
        <v>1865</v>
      </c>
      <c r="AQ2989" s="84" t="s">
        <v>122</v>
      </c>
      <c r="AR2989" s="85">
        <v>1</v>
      </c>
      <c r="AS2989" s="86">
        <v>1</v>
      </c>
      <c r="AT2989" s="86">
        <v>1E-3</v>
      </c>
      <c r="AU2989" s="86">
        <v>1</v>
      </c>
      <c r="AV2989" s="84" t="s">
        <v>8</v>
      </c>
      <c r="AW2989" s="86">
        <v>30</v>
      </c>
      <c r="AX2989" s="84" t="s">
        <v>68</v>
      </c>
      <c r="AY2989" s="84" t="s">
        <v>68</v>
      </c>
      <c r="AZ2989" s="84" t="s">
        <v>68</v>
      </c>
      <c r="BA2989" s="84" t="s">
        <v>68</v>
      </c>
      <c r="BB2989" s="84" t="s">
        <v>68</v>
      </c>
      <c r="BC2989" s="84" t="s">
        <v>129</v>
      </c>
      <c r="BD2989" s="84" t="s">
        <v>91</v>
      </c>
      <c r="BE2989" s="84" t="s">
        <v>92</v>
      </c>
      <c r="BF2989" s="84" t="s">
        <v>122</v>
      </c>
      <c r="BG2989" s="84" t="s">
        <v>69</v>
      </c>
      <c r="BH2989" s="92" t="s">
        <v>17424</v>
      </c>
      <c r="BI2989" s="84" t="s">
        <v>122</v>
      </c>
      <c r="BJ2989" s="84" t="s">
        <v>17425</v>
      </c>
      <c r="BK2989" s="84" t="s">
        <v>75</v>
      </c>
      <c r="BL2989" s="84" t="s">
        <v>122</v>
      </c>
      <c r="BM2989" s="84" t="s">
        <v>91</v>
      </c>
      <c r="BN2989" s="84" t="s">
        <v>70</v>
      </c>
      <c r="BO2989" s="84" t="s">
        <v>71</v>
      </c>
      <c r="BP2989" s="84" t="s">
        <v>122</v>
      </c>
      <c r="BQ2989" s="84" t="s">
        <v>163</v>
      </c>
    </row>
    <row r="2990" spans="1:69" ht="10.8" customHeight="1" x14ac:dyDescent="0.3">
      <c r="A2990" s="40" t="str">
        <f t="shared" si="1294"/>
        <v>2025-09-21</v>
      </c>
      <c r="B2990" s="40" t="str">
        <f t="shared" si="1295"/>
        <v>SYD</v>
      </c>
      <c r="C2990" s="39" t="str">
        <f t="shared" si="1296"/>
        <v>98812563666</v>
      </c>
      <c r="D2990" s="41" t="str">
        <f t="shared" si="1297"/>
        <v>PAU029762024</v>
      </c>
      <c r="E2990" s="41" t="str">
        <f t="shared" si="1298"/>
        <v>596421497051</v>
      </c>
      <c r="F2990" s="39" t="str">
        <f t="shared" si="1299"/>
        <v>2254256</v>
      </c>
      <c r="G2990" s="39" t="str">
        <f t="shared" si="1300"/>
        <v>WISE EXPRESS(BOOSTUP)</v>
      </c>
      <c r="H2990" s="41" t="str">
        <f t="shared" si="1301"/>
        <v>김인희</v>
      </c>
      <c r="I2990" s="39" t="str">
        <f t="shared" si="1302"/>
        <v>13643</v>
      </c>
      <c r="J2990" s="52" t="str">
        <f t="shared" si="1303"/>
        <v/>
      </c>
      <c r="K2990" s="75">
        <f t="shared" si="1304"/>
        <v>1</v>
      </c>
      <c r="L2990" s="76">
        <f t="shared" si="1305"/>
        <v>1</v>
      </c>
      <c r="M2990" s="76">
        <f t="shared" si="1306"/>
        <v>1E-3</v>
      </c>
      <c r="N2990" s="76">
        <f t="shared" si="1307"/>
        <v>1</v>
      </c>
      <c r="O2990" s="42">
        <f t="shared" si="1308"/>
        <v>1</v>
      </c>
      <c r="P2990" s="39" t="str">
        <f t="shared" si="1309"/>
        <v>목록(Manifest)</v>
      </c>
      <c r="Q2990" s="72">
        <f t="shared" si="1310"/>
        <v>65</v>
      </c>
      <c r="R2990" s="43" t="str">
        <f t="shared" si="1311"/>
        <v>OZ602</v>
      </c>
      <c r="S2990" s="82" t="str">
        <f t="shared" si="1312"/>
        <v/>
      </c>
      <c r="T2990" s="40">
        <f t="shared" si="1313"/>
        <v>45921</v>
      </c>
      <c r="U2990" s="44">
        <v>2500</v>
      </c>
      <c r="V2990" s="44">
        <f t="shared" si="1314"/>
        <v>0</v>
      </c>
      <c r="W2990" s="77">
        <f t="shared" si="1315"/>
        <v>2500</v>
      </c>
      <c r="X2990" s="78">
        <f t="shared" si="1316"/>
        <v>0</v>
      </c>
      <c r="Y2990" s="44" cm="1">
        <f t="array" ref="Y2990">_xlfn.IFNA(_xlfn.IFS(AND(Q2990&gt;=2000, Q2990&lt;3000), 10000, AND(Q2990&gt;=3000, Q2990&lt;4000), 15000, AND(Q2990&gt;=4000, Q2990&lt;5000), 20000, AND(Q2990&gt;=5000), 25000),0)</f>
        <v>0</v>
      </c>
      <c r="Z2990" s="91">
        <f t="shared" si="1317"/>
        <v>0</v>
      </c>
      <c r="AA2990" s="44">
        <f t="shared" si="1318"/>
        <v>0</v>
      </c>
      <c r="AB2990" s="44"/>
      <c r="AC2990" s="44"/>
      <c r="AD2990" s="44"/>
      <c r="AE2990" s="44">
        <f>VLOOKUP(O2990,정산업데이트!$A$6:$B$12,2,10)</f>
        <v>0</v>
      </c>
      <c r="AF2990" s="44"/>
      <c r="AG2990" s="79">
        <f t="shared" si="1319"/>
        <v>0</v>
      </c>
      <c r="AH2990" s="80">
        <f t="shared" si="1320"/>
        <v>2500</v>
      </c>
      <c r="AI2990" s="93"/>
      <c r="AJ2990" s="84" t="s">
        <v>16026</v>
      </c>
      <c r="AK2990" s="84" t="s">
        <v>73</v>
      </c>
      <c r="AL2990" s="84" t="s">
        <v>16027</v>
      </c>
      <c r="AM2990" s="84" t="s">
        <v>17426</v>
      </c>
      <c r="AN2990" s="84" t="s">
        <v>17427</v>
      </c>
      <c r="AO2990" s="84" t="s">
        <v>17428</v>
      </c>
      <c r="AP2990" s="84" t="s">
        <v>463</v>
      </c>
      <c r="AQ2990" s="84" t="s">
        <v>122</v>
      </c>
      <c r="AR2990" s="85">
        <v>1</v>
      </c>
      <c r="AS2990" s="86">
        <v>1</v>
      </c>
      <c r="AT2990" s="86">
        <v>1E-3</v>
      </c>
      <c r="AU2990" s="86">
        <v>1</v>
      </c>
      <c r="AV2990" s="84" t="s">
        <v>7</v>
      </c>
      <c r="AW2990" s="86">
        <v>65</v>
      </c>
      <c r="AX2990" s="84" t="s">
        <v>68</v>
      </c>
      <c r="AY2990" s="84" t="s">
        <v>68</v>
      </c>
      <c r="AZ2990" s="84" t="s">
        <v>68</v>
      </c>
      <c r="BA2990" s="84" t="s">
        <v>68</v>
      </c>
      <c r="BB2990" s="84" t="s">
        <v>68</v>
      </c>
      <c r="BC2990" s="84" t="s">
        <v>129</v>
      </c>
      <c r="BD2990" s="84" t="s">
        <v>91</v>
      </c>
      <c r="BE2990" s="84" t="s">
        <v>92</v>
      </c>
      <c r="BF2990" s="84" t="s">
        <v>122</v>
      </c>
      <c r="BG2990" s="84" t="s">
        <v>69</v>
      </c>
      <c r="BH2990" s="92" t="s">
        <v>17429</v>
      </c>
      <c r="BI2990" s="84" t="s">
        <v>122</v>
      </c>
      <c r="BJ2990" s="84" t="s">
        <v>17430</v>
      </c>
      <c r="BK2990" s="84" t="s">
        <v>75</v>
      </c>
      <c r="BL2990" s="84" t="s">
        <v>122</v>
      </c>
      <c r="BM2990" s="84" t="s">
        <v>91</v>
      </c>
      <c r="BN2990" s="84" t="s">
        <v>70</v>
      </c>
      <c r="BO2990" s="84" t="s">
        <v>71</v>
      </c>
      <c r="BP2990" s="84" t="s">
        <v>122</v>
      </c>
      <c r="BQ2990" s="84" t="s">
        <v>163</v>
      </c>
    </row>
    <row r="2991" spans="1:69" ht="10.8" customHeight="1" x14ac:dyDescent="0.3">
      <c r="A2991" s="40" t="str">
        <f t="shared" si="1294"/>
        <v>2025-09-21</v>
      </c>
      <c r="B2991" s="40" t="str">
        <f t="shared" si="1295"/>
        <v>SYD</v>
      </c>
      <c r="C2991" s="39" t="str">
        <f t="shared" si="1296"/>
        <v>98812563666</v>
      </c>
      <c r="D2991" s="41" t="str">
        <f t="shared" si="1297"/>
        <v>PAU029762016</v>
      </c>
      <c r="E2991" s="41" t="str">
        <f t="shared" si="1298"/>
        <v>596421497062</v>
      </c>
      <c r="F2991" s="39" t="str">
        <f t="shared" si="1299"/>
        <v>2254256</v>
      </c>
      <c r="G2991" s="39" t="str">
        <f t="shared" si="1300"/>
        <v>WISE EXPRESS(BOOSTUP)</v>
      </c>
      <c r="H2991" s="41" t="str">
        <f t="shared" si="1301"/>
        <v>SHEGAI MAKSIM</v>
      </c>
      <c r="I2991" s="39" t="str">
        <f t="shared" si="1302"/>
        <v>15582</v>
      </c>
      <c r="J2991" s="52" t="str">
        <f t="shared" si="1303"/>
        <v/>
      </c>
      <c r="K2991" s="75">
        <f t="shared" si="1304"/>
        <v>1</v>
      </c>
      <c r="L2991" s="76">
        <f t="shared" si="1305"/>
        <v>1</v>
      </c>
      <c r="M2991" s="76">
        <f t="shared" si="1306"/>
        <v>1E-3</v>
      </c>
      <c r="N2991" s="76">
        <f t="shared" si="1307"/>
        <v>1</v>
      </c>
      <c r="O2991" s="42">
        <f t="shared" si="1308"/>
        <v>1</v>
      </c>
      <c r="P2991" s="39" t="str">
        <f t="shared" si="1309"/>
        <v>목록(Manifest)</v>
      </c>
      <c r="Q2991" s="72">
        <f t="shared" si="1310"/>
        <v>60</v>
      </c>
      <c r="R2991" s="43" t="str">
        <f t="shared" si="1311"/>
        <v>OZ602</v>
      </c>
      <c r="S2991" s="82" t="str">
        <f t="shared" si="1312"/>
        <v/>
      </c>
      <c r="T2991" s="40">
        <f t="shared" si="1313"/>
        <v>45921</v>
      </c>
      <c r="U2991" s="44">
        <v>2500</v>
      </c>
      <c r="V2991" s="44">
        <f t="shared" si="1314"/>
        <v>0</v>
      </c>
      <c r="W2991" s="77">
        <f t="shared" si="1315"/>
        <v>2500</v>
      </c>
      <c r="X2991" s="78">
        <f t="shared" si="1316"/>
        <v>0</v>
      </c>
      <c r="Y2991" s="44" cm="1">
        <f t="array" ref="Y2991">_xlfn.IFNA(_xlfn.IFS(AND(Q2991&gt;=2000, Q2991&lt;3000), 10000, AND(Q2991&gt;=3000, Q2991&lt;4000), 15000, AND(Q2991&gt;=4000, Q2991&lt;5000), 20000, AND(Q2991&gt;=5000), 25000),0)</f>
        <v>0</v>
      </c>
      <c r="Z2991" s="91">
        <f t="shared" si="1317"/>
        <v>0</v>
      </c>
      <c r="AA2991" s="44">
        <f t="shared" si="1318"/>
        <v>0</v>
      </c>
      <c r="AB2991" s="44"/>
      <c r="AC2991" s="44"/>
      <c r="AD2991" s="44"/>
      <c r="AE2991" s="44">
        <f>VLOOKUP(O2991,정산업데이트!$A$6:$B$12,2,10)</f>
        <v>0</v>
      </c>
      <c r="AF2991" s="44"/>
      <c r="AG2991" s="79">
        <f t="shared" si="1319"/>
        <v>0</v>
      </c>
      <c r="AH2991" s="80">
        <f t="shared" si="1320"/>
        <v>2500</v>
      </c>
      <c r="AI2991" s="93"/>
      <c r="AJ2991" s="84" t="s">
        <v>16026</v>
      </c>
      <c r="AK2991" s="84" t="s">
        <v>73</v>
      </c>
      <c r="AL2991" s="84" t="s">
        <v>16027</v>
      </c>
      <c r="AM2991" s="84" t="s">
        <v>17431</v>
      </c>
      <c r="AN2991" s="84" t="s">
        <v>17432</v>
      </c>
      <c r="AO2991" s="84" t="s">
        <v>17433</v>
      </c>
      <c r="AP2991" s="84" t="s">
        <v>17434</v>
      </c>
      <c r="AQ2991" s="84" t="s">
        <v>122</v>
      </c>
      <c r="AR2991" s="85">
        <v>1</v>
      </c>
      <c r="AS2991" s="86">
        <v>1</v>
      </c>
      <c r="AT2991" s="86">
        <v>1E-3</v>
      </c>
      <c r="AU2991" s="86">
        <v>1</v>
      </c>
      <c r="AV2991" s="84" t="s">
        <v>7</v>
      </c>
      <c r="AW2991" s="86">
        <v>60</v>
      </c>
      <c r="AX2991" s="84" t="s">
        <v>68</v>
      </c>
      <c r="AY2991" s="84" t="s">
        <v>68</v>
      </c>
      <c r="AZ2991" s="84" t="s">
        <v>68</v>
      </c>
      <c r="BA2991" s="84" t="s">
        <v>68</v>
      </c>
      <c r="BB2991" s="84" t="s">
        <v>68</v>
      </c>
      <c r="BC2991" s="84" t="s">
        <v>129</v>
      </c>
      <c r="BD2991" s="84" t="s">
        <v>91</v>
      </c>
      <c r="BE2991" s="84" t="s">
        <v>92</v>
      </c>
      <c r="BF2991" s="84" t="s">
        <v>122</v>
      </c>
      <c r="BG2991" s="84" t="s">
        <v>69</v>
      </c>
      <c r="BH2991" s="92" t="s">
        <v>17435</v>
      </c>
      <c r="BI2991" s="84" t="s">
        <v>122</v>
      </c>
      <c r="BJ2991" s="84" t="s">
        <v>17436</v>
      </c>
      <c r="BK2991" s="84" t="s">
        <v>75</v>
      </c>
      <c r="BL2991" s="84" t="s">
        <v>122</v>
      </c>
      <c r="BM2991" s="84" t="s">
        <v>91</v>
      </c>
      <c r="BN2991" s="84" t="s">
        <v>70</v>
      </c>
      <c r="BO2991" s="84" t="s">
        <v>71</v>
      </c>
      <c r="BP2991" s="84" t="s">
        <v>122</v>
      </c>
      <c r="BQ2991" s="84" t="s">
        <v>163</v>
      </c>
    </row>
    <row r="2992" spans="1:69" ht="10.8" customHeight="1" x14ac:dyDescent="0.3">
      <c r="A2992" s="40" t="str">
        <f t="shared" si="1294"/>
        <v>2025-09-21</v>
      </c>
      <c r="B2992" s="40" t="str">
        <f t="shared" si="1295"/>
        <v>SYD</v>
      </c>
      <c r="C2992" s="39" t="str">
        <f t="shared" si="1296"/>
        <v>98812563666</v>
      </c>
      <c r="D2992" s="41" t="str">
        <f t="shared" si="1297"/>
        <v>PAU029762019</v>
      </c>
      <c r="E2992" s="41" t="str">
        <f t="shared" si="1298"/>
        <v>596421497073</v>
      </c>
      <c r="F2992" s="39" t="str">
        <f t="shared" si="1299"/>
        <v>2254256</v>
      </c>
      <c r="G2992" s="39" t="str">
        <f t="shared" si="1300"/>
        <v>WISE EXPRESS(BOOSTUP)</v>
      </c>
      <c r="H2992" s="41" t="str">
        <f t="shared" si="1301"/>
        <v>유주현</v>
      </c>
      <c r="I2992" s="39" t="str">
        <f t="shared" si="1302"/>
        <v>18268</v>
      </c>
      <c r="J2992" s="52" t="str">
        <f t="shared" si="1303"/>
        <v/>
      </c>
      <c r="K2992" s="75">
        <f t="shared" si="1304"/>
        <v>1</v>
      </c>
      <c r="L2992" s="76">
        <f t="shared" si="1305"/>
        <v>1</v>
      </c>
      <c r="M2992" s="76">
        <f t="shared" si="1306"/>
        <v>1E-3</v>
      </c>
      <c r="N2992" s="76">
        <f t="shared" si="1307"/>
        <v>1</v>
      </c>
      <c r="O2992" s="42">
        <f t="shared" si="1308"/>
        <v>1</v>
      </c>
      <c r="P2992" s="39" t="str">
        <f t="shared" si="1309"/>
        <v>목록(Manifest)</v>
      </c>
      <c r="Q2992" s="72">
        <f t="shared" si="1310"/>
        <v>100</v>
      </c>
      <c r="R2992" s="43" t="str">
        <f t="shared" si="1311"/>
        <v>OZ602</v>
      </c>
      <c r="S2992" s="82" t="str">
        <f t="shared" si="1312"/>
        <v/>
      </c>
      <c r="T2992" s="40">
        <f t="shared" si="1313"/>
        <v>45921</v>
      </c>
      <c r="U2992" s="44">
        <v>2500</v>
      </c>
      <c r="V2992" s="44">
        <f t="shared" si="1314"/>
        <v>0</v>
      </c>
      <c r="W2992" s="77">
        <f t="shared" si="1315"/>
        <v>2500</v>
      </c>
      <c r="X2992" s="78">
        <f t="shared" si="1316"/>
        <v>0</v>
      </c>
      <c r="Y2992" s="44" cm="1">
        <f t="array" ref="Y2992">_xlfn.IFNA(_xlfn.IFS(AND(Q2992&gt;=2000, Q2992&lt;3000), 10000, AND(Q2992&gt;=3000, Q2992&lt;4000), 15000, AND(Q2992&gt;=4000, Q2992&lt;5000), 20000, AND(Q2992&gt;=5000), 25000),0)</f>
        <v>0</v>
      </c>
      <c r="Z2992" s="91">
        <f t="shared" si="1317"/>
        <v>0</v>
      </c>
      <c r="AA2992" s="44">
        <f t="shared" si="1318"/>
        <v>0</v>
      </c>
      <c r="AB2992" s="44"/>
      <c r="AC2992" s="44"/>
      <c r="AD2992" s="44"/>
      <c r="AE2992" s="44">
        <f>VLOOKUP(O2992,정산업데이트!$A$6:$B$12,2,10)</f>
        <v>0</v>
      </c>
      <c r="AF2992" s="44"/>
      <c r="AG2992" s="79">
        <f t="shared" si="1319"/>
        <v>0</v>
      </c>
      <c r="AH2992" s="80">
        <f t="shared" si="1320"/>
        <v>2500</v>
      </c>
      <c r="AI2992" s="93"/>
      <c r="AJ2992" s="84" t="s">
        <v>16026</v>
      </c>
      <c r="AK2992" s="84" t="s">
        <v>73</v>
      </c>
      <c r="AL2992" s="84" t="s">
        <v>16027</v>
      </c>
      <c r="AM2992" s="84" t="s">
        <v>17437</v>
      </c>
      <c r="AN2992" s="84" t="s">
        <v>17438</v>
      </c>
      <c r="AO2992" s="84" t="s">
        <v>17439</v>
      </c>
      <c r="AP2992" s="84" t="s">
        <v>17440</v>
      </c>
      <c r="AQ2992" s="84" t="s">
        <v>122</v>
      </c>
      <c r="AR2992" s="85">
        <v>1</v>
      </c>
      <c r="AS2992" s="86">
        <v>1</v>
      </c>
      <c r="AT2992" s="86">
        <v>1E-3</v>
      </c>
      <c r="AU2992" s="86">
        <v>1</v>
      </c>
      <c r="AV2992" s="84" t="s">
        <v>7</v>
      </c>
      <c r="AW2992" s="86">
        <v>100</v>
      </c>
      <c r="AX2992" s="84" t="s">
        <v>68</v>
      </c>
      <c r="AY2992" s="84" t="s">
        <v>68</v>
      </c>
      <c r="AZ2992" s="84" t="s">
        <v>68</v>
      </c>
      <c r="BA2992" s="84" t="s">
        <v>68</v>
      </c>
      <c r="BB2992" s="84" t="s">
        <v>68</v>
      </c>
      <c r="BC2992" s="84" t="s">
        <v>129</v>
      </c>
      <c r="BD2992" s="84" t="s">
        <v>91</v>
      </c>
      <c r="BE2992" s="84" t="s">
        <v>92</v>
      </c>
      <c r="BF2992" s="84" t="s">
        <v>122</v>
      </c>
      <c r="BG2992" s="84" t="s">
        <v>69</v>
      </c>
      <c r="BH2992" s="92" t="s">
        <v>17441</v>
      </c>
      <c r="BI2992" s="84" t="s">
        <v>122</v>
      </c>
      <c r="BJ2992" s="84" t="s">
        <v>17442</v>
      </c>
      <c r="BK2992" s="84" t="s">
        <v>75</v>
      </c>
      <c r="BL2992" s="84" t="s">
        <v>122</v>
      </c>
      <c r="BM2992" s="84" t="s">
        <v>91</v>
      </c>
      <c r="BN2992" s="84" t="s">
        <v>70</v>
      </c>
      <c r="BO2992" s="84" t="s">
        <v>71</v>
      </c>
      <c r="BP2992" s="84" t="s">
        <v>122</v>
      </c>
      <c r="BQ2992" s="84" t="s">
        <v>163</v>
      </c>
    </row>
    <row r="2993" spans="1:69" ht="10.8" customHeight="1" x14ac:dyDescent="0.3">
      <c r="A2993" s="40" t="str">
        <f t="shared" si="1294"/>
        <v>2025-09-21</v>
      </c>
      <c r="B2993" s="40" t="str">
        <f t="shared" si="1295"/>
        <v>SYD</v>
      </c>
      <c r="C2993" s="39" t="str">
        <f t="shared" si="1296"/>
        <v>98812563666</v>
      </c>
      <c r="D2993" s="41" t="str">
        <f t="shared" si="1297"/>
        <v>PAU029762017</v>
      </c>
      <c r="E2993" s="41" t="str">
        <f t="shared" si="1298"/>
        <v>596421497084</v>
      </c>
      <c r="F2993" s="39" t="str">
        <f t="shared" si="1299"/>
        <v>2254256</v>
      </c>
      <c r="G2993" s="39" t="str">
        <f t="shared" si="1300"/>
        <v>WISE EXPRESS(BOOSTUP)</v>
      </c>
      <c r="H2993" s="41" t="str">
        <f t="shared" si="1301"/>
        <v>이영선</v>
      </c>
      <c r="I2993" s="39" t="str">
        <f t="shared" si="1302"/>
        <v>11361</v>
      </c>
      <c r="J2993" s="52" t="str">
        <f t="shared" si="1303"/>
        <v/>
      </c>
      <c r="K2993" s="75">
        <f t="shared" si="1304"/>
        <v>1</v>
      </c>
      <c r="L2993" s="76">
        <f t="shared" si="1305"/>
        <v>1</v>
      </c>
      <c r="M2993" s="76">
        <f t="shared" si="1306"/>
        <v>1E-3</v>
      </c>
      <c r="N2993" s="76">
        <f t="shared" si="1307"/>
        <v>1</v>
      </c>
      <c r="O2993" s="42">
        <f t="shared" si="1308"/>
        <v>1</v>
      </c>
      <c r="P2993" s="39" t="str">
        <f t="shared" si="1309"/>
        <v>목록(Manifest)</v>
      </c>
      <c r="Q2993" s="72">
        <f t="shared" si="1310"/>
        <v>60</v>
      </c>
      <c r="R2993" s="43" t="str">
        <f t="shared" si="1311"/>
        <v>OZ602</v>
      </c>
      <c r="S2993" s="82" t="str">
        <f t="shared" si="1312"/>
        <v/>
      </c>
      <c r="T2993" s="40">
        <f t="shared" si="1313"/>
        <v>45921</v>
      </c>
      <c r="U2993" s="44">
        <v>2500</v>
      </c>
      <c r="V2993" s="44">
        <f t="shared" si="1314"/>
        <v>0</v>
      </c>
      <c r="W2993" s="77">
        <f t="shared" si="1315"/>
        <v>2500</v>
      </c>
      <c r="X2993" s="78">
        <f t="shared" si="1316"/>
        <v>0</v>
      </c>
      <c r="Y2993" s="44" cm="1">
        <f t="array" ref="Y2993">_xlfn.IFNA(_xlfn.IFS(AND(Q2993&gt;=2000, Q2993&lt;3000), 10000, AND(Q2993&gt;=3000, Q2993&lt;4000), 15000, AND(Q2993&gt;=4000, Q2993&lt;5000), 20000, AND(Q2993&gt;=5000), 25000),0)</f>
        <v>0</v>
      </c>
      <c r="Z2993" s="91">
        <f t="shared" si="1317"/>
        <v>0</v>
      </c>
      <c r="AA2993" s="44">
        <f t="shared" si="1318"/>
        <v>0</v>
      </c>
      <c r="AB2993" s="44"/>
      <c r="AC2993" s="44"/>
      <c r="AD2993" s="44"/>
      <c r="AE2993" s="44">
        <f>VLOOKUP(O2993,정산업데이트!$A$6:$B$12,2,10)</f>
        <v>0</v>
      </c>
      <c r="AF2993" s="44"/>
      <c r="AG2993" s="79">
        <f t="shared" si="1319"/>
        <v>0</v>
      </c>
      <c r="AH2993" s="80">
        <f t="shared" si="1320"/>
        <v>2500</v>
      </c>
      <c r="AJ2993" s="84" t="s">
        <v>16026</v>
      </c>
      <c r="AK2993" s="84" t="s">
        <v>73</v>
      </c>
      <c r="AL2993" s="84" t="s">
        <v>16027</v>
      </c>
      <c r="AM2993" s="84" t="s">
        <v>17443</v>
      </c>
      <c r="AN2993" s="84" t="s">
        <v>1203</v>
      </c>
      <c r="AO2993" s="84" t="s">
        <v>17444</v>
      </c>
      <c r="AP2993" s="84" t="s">
        <v>17445</v>
      </c>
      <c r="AQ2993" s="84" t="s">
        <v>122</v>
      </c>
      <c r="AR2993" s="85">
        <v>1</v>
      </c>
      <c r="AS2993" s="86">
        <v>1</v>
      </c>
      <c r="AT2993" s="86">
        <v>1E-3</v>
      </c>
      <c r="AU2993" s="86">
        <v>1</v>
      </c>
      <c r="AV2993" s="84" t="s">
        <v>7</v>
      </c>
      <c r="AW2993" s="86">
        <v>60</v>
      </c>
      <c r="AX2993" s="84" t="s">
        <v>68</v>
      </c>
      <c r="AY2993" s="84" t="s">
        <v>68</v>
      </c>
      <c r="AZ2993" s="84" t="s">
        <v>68</v>
      </c>
      <c r="BA2993" s="84" t="s">
        <v>68</v>
      </c>
      <c r="BB2993" s="84" t="s">
        <v>68</v>
      </c>
      <c r="BC2993" s="84" t="s">
        <v>129</v>
      </c>
      <c r="BD2993" s="84" t="s">
        <v>91</v>
      </c>
      <c r="BE2993" s="84" t="s">
        <v>92</v>
      </c>
      <c r="BF2993" s="84" t="s">
        <v>122</v>
      </c>
      <c r="BG2993" s="84" t="s">
        <v>69</v>
      </c>
      <c r="BH2993" s="92" t="s">
        <v>17446</v>
      </c>
      <c r="BI2993" s="84" t="s">
        <v>122</v>
      </c>
      <c r="BJ2993" s="84" t="s">
        <v>17447</v>
      </c>
      <c r="BK2993" s="84" t="s">
        <v>75</v>
      </c>
      <c r="BL2993" s="84" t="s">
        <v>122</v>
      </c>
      <c r="BM2993" s="84" t="s">
        <v>91</v>
      </c>
      <c r="BN2993" s="84" t="s">
        <v>70</v>
      </c>
      <c r="BO2993" s="84" t="s">
        <v>71</v>
      </c>
      <c r="BP2993" s="84" t="s">
        <v>122</v>
      </c>
      <c r="BQ2993" s="84" t="s">
        <v>163</v>
      </c>
    </row>
    <row r="2994" spans="1:69" ht="10.8" customHeight="1" x14ac:dyDescent="0.3">
      <c r="A2994" s="40" t="str">
        <f t="shared" si="1294"/>
        <v>2025-09-21</v>
      </c>
      <c r="B2994" s="40" t="str">
        <f t="shared" si="1295"/>
        <v>SYD</v>
      </c>
      <c r="C2994" s="39" t="str">
        <f t="shared" si="1296"/>
        <v>98812563666</v>
      </c>
      <c r="D2994" s="41" t="str">
        <f t="shared" si="1297"/>
        <v>PAU029762015</v>
      </c>
      <c r="E2994" s="41" t="str">
        <f t="shared" si="1298"/>
        <v>596421497095</v>
      </c>
      <c r="F2994" s="39" t="str">
        <f t="shared" si="1299"/>
        <v>2254256</v>
      </c>
      <c r="G2994" s="39" t="str">
        <f t="shared" si="1300"/>
        <v>WISE EXPRESS(BOOSTUP)</v>
      </c>
      <c r="H2994" s="41" t="str">
        <f t="shared" si="1301"/>
        <v>위한아</v>
      </c>
      <c r="I2994" s="39" t="str">
        <f t="shared" si="1302"/>
        <v>31101</v>
      </c>
      <c r="J2994" s="52" t="str">
        <f t="shared" si="1303"/>
        <v/>
      </c>
      <c r="K2994" s="75">
        <f t="shared" si="1304"/>
        <v>1</v>
      </c>
      <c r="L2994" s="76">
        <f t="shared" si="1305"/>
        <v>2</v>
      </c>
      <c r="M2994" s="76">
        <f t="shared" si="1306"/>
        <v>1E-3</v>
      </c>
      <c r="N2994" s="76">
        <f t="shared" si="1307"/>
        <v>2</v>
      </c>
      <c r="O2994" s="42">
        <f t="shared" si="1308"/>
        <v>2</v>
      </c>
      <c r="P2994" s="39" t="str">
        <f t="shared" si="1309"/>
        <v>목록(Manifest)</v>
      </c>
      <c r="Q2994" s="72">
        <f t="shared" si="1310"/>
        <v>120</v>
      </c>
      <c r="R2994" s="43" t="str">
        <f t="shared" si="1311"/>
        <v>OZ602</v>
      </c>
      <c r="S2994" s="82" t="str">
        <f t="shared" si="1312"/>
        <v/>
      </c>
      <c r="T2994" s="40">
        <f t="shared" si="1313"/>
        <v>45921</v>
      </c>
      <c r="U2994" s="44">
        <v>2500</v>
      </c>
      <c r="V2994" s="44">
        <f t="shared" si="1314"/>
        <v>0</v>
      </c>
      <c r="W2994" s="77">
        <f t="shared" si="1315"/>
        <v>2500</v>
      </c>
      <c r="X2994" s="78">
        <f t="shared" si="1316"/>
        <v>0</v>
      </c>
      <c r="Y2994" s="44" cm="1">
        <f t="array" ref="Y2994">_xlfn.IFNA(_xlfn.IFS(AND(Q2994&gt;=2000, Q2994&lt;3000), 10000, AND(Q2994&gt;=3000, Q2994&lt;4000), 15000, AND(Q2994&gt;=4000, Q2994&lt;5000), 20000, AND(Q2994&gt;=5000), 25000),0)</f>
        <v>0</v>
      </c>
      <c r="Z2994" s="91">
        <f t="shared" si="1317"/>
        <v>0</v>
      </c>
      <c r="AA2994" s="44">
        <f t="shared" si="1318"/>
        <v>0</v>
      </c>
      <c r="AB2994" s="44"/>
      <c r="AC2994" s="44"/>
      <c r="AD2994" s="44"/>
      <c r="AE2994" s="44">
        <f>VLOOKUP(O2994,정산업데이트!$A$6:$B$12,2,10)</f>
        <v>0</v>
      </c>
      <c r="AF2994" s="44"/>
      <c r="AG2994" s="79">
        <f t="shared" si="1319"/>
        <v>0</v>
      </c>
      <c r="AH2994" s="80">
        <f t="shared" si="1320"/>
        <v>2500</v>
      </c>
      <c r="AI2994" s="93"/>
      <c r="AJ2994" s="84" t="s">
        <v>16026</v>
      </c>
      <c r="AK2994" s="84" t="s">
        <v>73</v>
      </c>
      <c r="AL2994" s="84" t="s">
        <v>16027</v>
      </c>
      <c r="AM2994" s="84" t="s">
        <v>17448</v>
      </c>
      <c r="AN2994" s="84" t="s">
        <v>17449</v>
      </c>
      <c r="AO2994" s="84" t="s">
        <v>17450</v>
      </c>
      <c r="AP2994" s="84" t="s">
        <v>17451</v>
      </c>
      <c r="AQ2994" s="84" t="s">
        <v>122</v>
      </c>
      <c r="AR2994" s="85">
        <v>1</v>
      </c>
      <c r="AS2994" s="86">
        <v>2</v>
      </c>
      <c r="AT2994" s="86">
        <v>1E-3</v>
      </c>
      <c r="AU2994" s="86">
        <v>2</v>
      </c>
      <c r="AV2994" s="84" t="s">
        <v>7</v>
      </c>
      <c r="AW2994" s="86">
        <v>120</v>
      </c>
      <c r="AX2994" s="84" t="s">
        <v>68</v>
      </c>
      <c r="AY2994" s="84" t="s">
        <v>68</v>
      </c>
      <c r="AZ2994" s="84" t="s">
        <v>68</v>
      </c>
      <c r="BA2994" s="84" t="s">
        <v>68</v>
      </c>
      <c r="BB2994" s="84" t="s">
        <v>68</v>
      </c>
      <c r="BC2994" s="84" t="s">
        <v>129</v>
      </c>
      <c r="BD2994" s="84" t="s">
        <v>91</v>
      </c>
      <c r="BE2994" s="84" t="s">
        <v>92</v>
      </c>
      <c r="BF2994" s="84" t="s">
        <v>122</v>
      </c>
      <c r="BG2994" s="84" t="s">
        <v>69</v>
      </c>
      <c r="BH2994" s="92" t="s">
        <v>17452</v>
      </c>
      <c r="BI2994" s="84" t="s">
        <v>122</v>
      </c>
      <c r="BJ2994" s="84" t="s">
        <v>17453</v>
      </c>
      <c r="BK2994" s="84" t="s">
        <v>75</v>
      </c>
      <c r="BL2994" s="84" t="s">
        <v>122</v>
      </c>
      <c r="BM2994" s="84" t="s">
        <v>91</v>
      </c>
      <c r="BN2994" s="84" t="s">
        <v>70</v>
      </c>
      <c r="BO2994" s="84" t="s">
        <v>71</v>
      </c>
      <c r="BP2994" s="84" t="s">
        <v>122</v>
      </c>
      <c r="BQ2994" s="84" t="s">
        <v>163</v>
      </c>
    </row>
    <row r="2995" spans="1:69" ht="10.8" customHeight="1" x14ac:dyDescent="0.3">
      <c r="A2995" s="40" t="str">
        <f t="shared" si="1294"/>
        <v>2025-09-21</v>
      </c>
      <c r="B2995" s="40" t="str">
        <f t="shared" si="1295"/>
        <v>SYD</v>
      </c>
      <c r="C2995" s="39" t="str">
        <f t="shared" si="1296"/>
        <v>98812563666</v>
      </c>
      <c r="D2995" s="41" t="str">
        <f t="shared" si="1297"/>
        <v>PAU029762018</v>
      </c>
      <c r="E2995" s="41" t="str">
        <f t="shared" si="1298"/>
        <v>596421497106</v>
      </c>
      <c r="F2995" s="39" t="str">
        <f t="shared" si="1299"/>
        <v>2254256</v>
      </c>
      <c r="G2995" s="39" t="str">
        <f t="shared" si="1300"/>
        <v>WISE EXPRESS(BOOSTUP)</v>
      </c>
      <c r="H2995" s="41" t="str">
        <f t="shared" si="1301"/>
        <v>김지인</v>
      </c>
      <c r="I2995" s="39" t="str">
        <f t="shared" si="1302"/>
        <v>61061</v>
      </c>
      <c r="J2995" s="52" t="str">
        <f t="shared" si="1303"/>
        <v/>
      </c>
      <c r="K2995" s="75">
        <f t="shared" si="1304"/>
        <v>1</v>
      </c>
      <c r="L2995" s="76">
        <f t="shared" si="1305"/>
        <v>1</v>
      </c>
      <c r="M2995" s="76">
        <f t="shared" si="1306"/>
        <v>1E-3</v>
      </c>
      <c r="N2995" s="76">
        <f t="shared" si="1307"/>
        <v>1</v>
      </c>
      <c r="O2995" s="42">
        <f t="shared" si="1308"/>
        <v>1</v>
      </c>
      <c r="P2995" s="39" t="str">
        <f t="shared" si="1309"/>
        <v>목록(Manifest)</v>
      </c>
      <c r="Q2995" s="72">
        <f t="shared" si="1310"/>
        <v>80</v>
      </c>
      <c r="R2995" s="43" t="str">
        <f t="shared" si="1311"/>
        <v>OZ602</v>
      </c>
      <c r="S2995" s="82" t="str">
        <f t="shared" si="1312"/>
        <v/>
      </c>
      <c r="T2995" s="40">
        <f t="shared" si="1313"/>
        <v>45921</v>
      </c>
      <c r="U2995" s="44">
        <v>2500</v>
      </c>
      <c r="V2995" s="44">
        <f t="shared" si="1314"/>
        <v>0</v>
      </c>
      <c r="W2995" s="77">
        <f t="shared" si="1315"/>
        <v>2500</v>
      </c>
      <c r="X2995" s="78">
        <f t="shared" si="1316"/>
        <v>0</v>
      </c>
      <c r="Y2995" s="44" cm="1">
        <f t="array" ref="Y2995">_xlfn.IFNA(_xlfn.IFS(AND(Q2995&gt;=2000, Q2995&lt;3000), 10000, AND(Q2995&gt;=3000, Q2995&lt;4000), 15000, AND(Q2995&gt;=4000, Q2995&lt;5000), 20000, AND(Q2995&gt;=5000), 25000),0)</f>
        <v>0</v>
      </c>
      <c r="Z2995" s="91">
        <f t="shared" si="1317"/>
        <v>0</v>
      </c>
      <c r="AA2995" s="44">
        <f t="shared" si="1318"/>
        <v>0</v>
      </c>
      <c r="AB2995" s="44"/>
      <c r="AC2995" s="44"/>
      <c r="AD2995" s="44"/>
      <c r="AE2995" s="44">
        <f>VLOOKUP(O2995,정산업데이트!$A$6:$B$12,2,10)</f>
        <v>0</v>
      </c>
      <c r="AF2995" s="44"/>
      <c r="AG2995" s="79">
        <f t="shared" si="1319"/>
        <v>0</v>
      </c>
      <c r="AH2995" s="80">
        <f t="shared" si="1320"/>
        <v>2500</v>
      </c>
      <c r="AI2995" s="93"/>
      <c r="AJ2995" s="84" t="s">
        <v>16026</v>
      </c>
      <c r="AK2995" s="84" t="s">
        <v>73</v>
      </c>
      <c r="AL2995" s="84" t="s">
        <v>16027</v>
      </c>
      <c r="AM2995" s="84" t="s">
        <v>17454</v>
      </c>
      <c r="AN2995" s="84" t="s">
        <v>17455</v>
      </c>
      <c r="AO2995" s="84" t="s">
        <v>17456</v>
      </c>
      <c r="AP2995" s="84" t="s">
        <v>1280</v>
      </c>
      <c r="AQ2995" s="84" t="s">
        <v>122</v>
      </c>
      <c r="AR2995" s="85">
        <v>1</v>
      </c>
      <c r="AS2995" s="86">
        <v>1</v>
      </c>
      <c r="AT2995" s="86">
        <v>1E-3</v>
      </c>
      <c r="AU2995" s="86">
        <v>1</v>
      </c>
      <c r="AV2995" s="84" t="s">
        <v>7</v>
      </c>
      <c r="AW2995" s="86">
        <v>80</v>
      </c>
      <c r="AX2995" s="84" t="s">
        <v>68</v>
      </c>
      <c r="AY2995" s="84" t="s">
        <v>68</v>
      </c>
      <c r="AZ2995" s="84" t="s">
        <v>68</v>
      </c>
      <c r="BA2995" s="84" t="s">
        <v>68</v>
      </c>
      <c r="BB2995" s="84" t="s">
        <v>68</v>
      </c>
      <c r="BC2995" s="84" t="s">
        <v>129</v>
      </c>
      <c r="BD2995" s="84" t="s">
        <v>91</v>
      </c>
      <c r="BE2995" s="84" t="s">
        <v>92</v>
      </c>
      <c r="BF2995" s="84" t="s">
        <v>122</v>
      </c>
      <c r="BG2995" s="84" t="s">
        <v>69</v>
      </c>
      <c r="BH2995" s="92" t="s">
        <v>17457</v>
      </c>
      <c r="BI2995" s="84" t="s">
        <v>122</v>
      </c>
      <c r="BJ2995" s="84" t="s">
        <v>17458</v>
      </c>
      <c r="BK2995" s="84" t="s">
        <v>75</v>
      </c>
      <c r="BL2995" s="84" t="s">
        <v>122</v>
      </c>
      <c r="BM2995" s="84" t="s">
        <v>91</v>
      </c>
      <c r="BN2995" s="84" t="s">
        <v>70</v>
      </c>
      <c r="BO2995" s="84" t="s">
        <v>71</v>
      </c>
      <c r="BP2995" s="84" t="s">
        <v>122</v>
      </c>
      <c r="BQ2995" s="84" t="s">
        <v>163</v>
      </c>
    </row>
    <row r="2996" spans="1:69" ht="10.8" customHeight="1" x14ac:dyDescent="0.3">
      <c r="A2996" s="40" t="str">
        <f t="shared" si="1294"/>
        <v>2025-09-21</v>
      </c>
      <c r="B2996" s="40" t="str">
        <f t="shared" si="1295"/>
        <v>SYD</v>
      </c>
      <c r="C2996" s="39" t="str">
        <f t="shared" si="1296"/>
        <v>98812563666</v>
      </c>
      <c r="D2996" s="41" t="str">
        <f t="shared" si="1297"/>
        <v>PKR253687586</v>
      </c>
      <c r="E2996" s="41" t="str">
        <f t="shared" si="1298"/>
        <v>596421499593</v>
      </c>
      <c r="F2996" s="39" t="str">
        <f t="shared" si="1299"/>
        <v>2254238</v>
      </c>
      <c r="G2996" s="39" t="str">
        <f t="shared" si="1300"/>
        <v>WISE EXPRESS(CHUHO)</v>
      </c>
      <c r="H2996" s="41" t="str">
        <f t="shared" si="1301"/>
        <v>김종혁</v>
      </c>
      <c r="I2996" s="39" t="str">
        <f t="shared" si="1302"/>
        <v>07688</v>
      </c>
      <c r="J2996" s="52" t="str">
        <f t="shared" si="1303"/>
        <v/>
      </c>
      <c r="K2996" s="75">
        <f t="shared" si="1304"/>
        <v>1</v>
      </c>
      <c r="L2996" s="76">
        <f t="shared" si="1305"/>
        <v>1</v>
      </c>
      <c r="M2996" s="76">
        <f t="shared" si="1306"/>
        <v>1E-3</v>
      </c>
      <c r="N2996" s="76">
        <f t="shared" si="1307"/>
        <v>1</v>
      </c>
      <c r="O2996" s="42">
        <f t="shared" si="1308"/>
        <v>1</v>
      </c>
      <c r="P2996" s="39" t="str">
        <f t="shared" si="1309"/>
        <v>일반(목록배제,Normal-Manifest Exception)</v>
      </c>
      <c r="Q2996" s="72">
        <f t="shared" si="1310"/>
        <v>150</v>
      </c>
      <c r="R2996" s="43" t="str">
        <f t="shared" si="1311"/>
        <v>OZ602</v>
      </c>
      <c r="S2996" s="82" t="str">
        <f t="shared" si="1312"/>
        <v/>
      </c>
      <c r="T2996" s="40">
        <f t="shared" si="1313"/>
        <v>45921</v>
      </c>
      <c r="U2996" s="44">
        <v>2500</v>
      </c>
      <c r="V2996" s="44">
        <f t="shared" si="1314"/>
        <v>0</v>
      </c>
      <c r="W2996" s="77">
        <f t="shared" si="1315"/>
        <v>2500</v>
      </c>
      <c r="X2996" s="78">
        <f t="shared" si="1316"/>
        <v>0</v>
      </c>
      <c r="Y2996" s="44" cm="1">
        <f t="array" ref="Y2996">_xlfn.IFNA(_xlfn.IFS(AND(Q2996&gt;=2000, Q2996&lt;3000), 10000, AND(Q2996&gt;=3000, Q2996&lt;4000), 15000, AND(Q2996&gt;=4000, Q2996&lt;5000), 20000, AND(Q2996&gt;=5000), 25000),0)</f>
        <v>0</v>
      </c>
      <c r="Z2996" s="91">
        <f t="shared" si="1317"/>
        <v>300</v>
      </c>
      <c r="AA2996" s="44">
        <f t="shared" si="1318"/>
        <v>0</v>
      </c>
      <c r="AB2996" s="44"/>
      <c r="AC2996" s="44"/>
      <c r="AD2996" s="44"/>
      <c r="AE2996" s="44">
        <f>VLOOKUP(O2996,정산업데이트!$A$6:$B$12,2,10)</f>
        <v>0</v>
      </c>
      <c r="AF2996" s="44"/>
      <c r="AG2996" s="79">
        <f t="shared" si="1319"/>
        <v>300</v>
      </c>
      <c r="AH2996" s="80">
        <f t="shared" si="1320"/>
        <v>2800</v>
      </c>
      <c r="AI2996" s="93"/>
      <c r="AJ2996" s="84" t="s">
        <v>16026</v>
      </c>
      <c r="AK2996" s="84" t="s">
        <v>73</v>
      </c>
      <c r="AL2996" s="84" t="s">
        <v>16027</v>
      </c>
      <c r="AM2996" s="84" t="s">
        <v>17459</v>
      </c>
      <c r="AN2996" s="84" t="s">
        <v>2968</v>
      </c>
      <c r="AO2996" s="84" t="s">
        <v>2969</v>
      </c>
      <c r="AP2996" s="84" t="s">
        <v>11365</v>
      </c>
      <c r="AQ2996" s="84" t="s">
        <v>122</v>
      </c>
      <c r="AR2996" s="85">
        <v>1</v>
      </c>
      <c r="AS2996" s="86">
        <v>1</v>
      </c>
      <c r="AT2996" s="86">
        <v>1E-3</v>
      </c>
      <c r="AU2996" s="86">
        <v>1</v>
      </c>
      <c r="AV2996" s="84" t="s">
        <v>8</v>
      </c>
      <c r="AW2996" s="86">
        <v>150</v>
      </c>
      <c r="AX2996" s="84" t="s">
        <v>68</v>
      </c>
      <c r="AY2996" s="84" t="s">
        <v>68</v>
      </c>
      <c r="AZ2996" s="84" t="s">
        <v>68</v>
      </c>
      <c r="BA2996" s="84" t="s">
        <v>68</v>
      </c>
      <c r="BB2996" s="84" t="s">
        <v>68</v>
      </c>
      <c r="BC2996" s="84" t="s">
        <v>123</v>
      </c>
      <c r="BD2996" s="84" t="s">
        <v>81</v>
      </c>
      <c r="BE2996" s="84" t="s">
        <v>11356</v>
      </c>
      <c r="BF2996" s="84" t="s">
        <v>122</v>
      </c>
      <c r="BG2996" s="84" t="s">
        <v>69</v>
      </c>
      <c r="BH2996" s="92" t="s">
        <v>17460</v>
      </c>
      <c r="BI2996" s="84" t="s">
        <v>122</v>
      </c>
      <c r="BJ2996" s="84" t="s">
        <v>17461</v>
      </c>
      <c r="BK2996" s="84" t="s">
        <v>75</v>
      </c>
      <c r="BL2996" s="84" t="s">
        <v>122</v>
      </c>
      <c r="BM2996" s="84" t="s">
        <v>81</v>
      </c>
      <c r="BN2996" s="84" t="s">
        <v>70</v>
      </c>
      <c r="BO2996" s="84" t="s">
        <v>71</v>
      </c>
      <c r="BP2996" s="84" t="s">
        <v>122</v>
      </c>
      <c r="BQ2996" s="84" t="s">
        <v>163</v>
      </c>
    </row>
    <row r="2997" spans="1:69" ht="10.8" customHeight="1" x14ac:dyDescent="0.3">
      <c r="A2997" s="40" t="str">
        <f t="shared" si="1294"/>
        <v>2025-09-21</v>
      </c>
      <c r="B2997" s="40" t="str">
        <f t="shared" si="1295"/>
        <v>SYD</v>
      </c>
      <c r="C2997" s="39" t="str">
        <f t="shared" si="1296"/>
        <v>98812563666</v>
      </c>
      <c r="D2997" s="41" t="str">
        <f t="shared" si="1297"/>
        <v>PKR253687587</v>
      </c>
      <c r="E2997" s="41" t="str">
        <f t="shared" si="1298"/>
        <v>596421499604</v>
      </c>
      <c r="F2997" s="39" t="str">
        <f t="shared" si="1299"/>
        <v>2254238</v>
      </c>
      <c r="G2997" s="39" t="str">
        <f t="shared" si="1300"/>
        <v>WISE EXPRESS(CHUHO)</v>
      </c>
      <c r="H2997" s="41" t="str">
        <f t="shared" si="1301"/>
        <v>정소연</v>
      </c>
      <c r="I2997" s="39" t="str">
        <f t="shared" si="1302"/>
        <v>07685</v>
      </c>
      <c r="J2997" s="52" t="str">
        <f t="shared" si="1303"/>
        <v/>
      </c>
      <c r="K2997" s="75">
        <f t="shared" si="1304"/>
        <v>1</v>
      </c>
      <c r="L2997" s="76">
        <f t="shared" si="1305"/>
        <v>3</v>
      </c>
      <c r="M2997" s="76">
        <f t="shared" si="1306"/>
        <v>1E-3</v>
      </c>
      <c r="N2997" s="76">
        <f t="shared" si="1307"/>
        <v>3</v>
      </c>
      <c r="O2997" s="42">
        <f t="shared" si="1308"/>
        <v>3</v>
      </c>
      <c r="P2997" s="39" t="str">
        <f t="shared" si="1309"/>
        <v>일반(목록배제,Normal-Manifest Exception)</v>
      </c>
      <c r="Q2997" s="72">
        <f t="shared" si="1310"/>
        <v>150</v>
      </c>
      <c r="R2997" s="43" t="str">
        <f t="shared" si="1311"/>
        <v>OZ602</v>
      </c>
      <c r="S2997" s="82" t="str">
        <f t="shared" si="1312"/>
        <v/>
      </c>
      <c r="T2997" s="40">
        <f t="shared" si="1313"/>
        <v>45921</v>
      </c>
      <c r="U2997" s="44">
        <v>2500</v>
      </c>
      <c r="V2997" s="44">
        <f t="shared" si="1314"/>
        <v>0</v>
      </c>
      <c r="W2997" s="77">
        <f t="shared" si="1315"/>
        <v>2500</v>
      </c>
      <c r="X2997" s="78">
        <f t="shared" si="1316"/>
        <v>0</v>
      </c>
      <c r="Y2997" s="44" cm="1">
        <f t="array" ref="Y2997">_xlfn.IFNA(_xlfn.IFS(AND(Q2997&gt;=2000, Q2997&lt;3000), 10000, AND(Q2997&gt;=3000, Q2997&lt;4000), 15000, AND(Q2997&gt;=4000, Q2997&lt;5000), 20000, AND(Q2997&gt;=5000), 25000),0)</f>
        <v>0</v>
      </c>
      <c r="Z2997" s="91">
        <f t="shared" si="1317"/>
        <v>300</v>
      </c>
      <c r="AA2997" s="44">
        <f t="shared" si="1318"/>
        <v>0</v>
      </c>
      <c r="AB2997" s="44"/>
      <c r="AC2997" s="44"/>
      <c r="AD2997" s="44"/>
      <c r="AE2997" s="44">
        <f>VLOOKUP(O2997,정산업데이트!$A$6:$B$12,2,10)</f>
        <v>0</v>
      </c>
      <c r="AF2997" s="44"/>
      <c r="AG2997" s="79">
        <f t="shared" si="1319"/>
        <v>300</v>
      </c>
      <c r="AH2997" s="80">
        <f t="shared" si="1320"/>
        <v>2800</v>
      </c>
      <c r="AI2997" s="93"/>
      <c r="AJ2997" s="84" t="s">
        <v>16026</v>
      </c>
      <c r="AK2997" s="84" t="s">
        <v>73</v>
      </c>
      <c r="AL2997" s="84" t="s">
        <v>16027</v>
      </c>
      <c r="AM2997" s="84" t="s">
        <v>17462</v>
      </c>
      <c r="AN2997" s="84" t="s">
        <v>11363</v>
      </c>
      <c r="AO2997" s="84" t="s">
        <v>11364</v>
      </c>
      <c r="AP2997" s="84" t="s">
        <v>11355</v>
      </c>
      <c r="AQ2997" s="84" t="s">
        <v>122</v>
      </c>
      <c r="AR2997" s="85">
        <v>1</v>
      </c>
      <c r="AS2997" s="86">
        <v>3</v>
      </c>
      <c r="AT2997" s="86">
        <v>1E-3</v>
      </c>
      <c r="AU2997" s="86">
        <v>3</v>
      </c>
      <c r="AV2997" s="84" t="s">
        <v>8</v>
      </c>
      <c r="AW2997" s="86">
        <v>150</v>
      </c>
      <c r="AX2997" s="84" t="s">
        <v>68</v>
      </c>
      <c r="AY2997" s="84" t="s">
        <v>68</v>
      </c>
      <c r="AZ2997" s="84" t="s">
        <v>68</v>
      </c>
      <c r="BA2997" s="84" t="s">
        <v>68</v>
      </c>
      <c r="BB2997" s="84" t="s">
        <v>68</v>
      </c>
      <c r="BC2997" s="84" t="s">
        <v>123</v>
      </c>
      <c r="BD2997" s="84" t="s">
        <v>81</v>
      </c>
      <c r="BE2997" s="84" t="s">
        <v>11356</v>
      </c>
      <c r="BF2997" s="84" t="s">
        <v>122</v>
      </c>
      <c r="BG2997" s="84" t="s">
        <v>69</v>
      </c>
      <c r="BH2997" s="92" t="s">
        <v>17463</v>
      </c>
      <c r="BI2997" s="84" t="s">
        <v>122</v>
      </c>
      <c r="BJ2997" s="84" t="s">
        <v>17464</v>
      </c>
      <c r="BK2997" s="84" t="s">
        <v>75</v>
      </c>
      <c r="BL2997" s="84" t="s">
        <v>122</v>
      </c>
      <c r="BM2997" s="84" t="s">
        <v>81</v>
      </c>
      <c r="BN2997" s="84" t="s">
        <v>70</v>
      </c>
      <c r="BO2997" s="84" t="s">
        <v>71</v>
      </c>
      <c r="BP2997" s="84" t="s">
        <v>122</v>
      </c>
      <c r="BQ2997" s="84" t="s">
        <v>163</v>
      </c>
    </row>
    <row r="2998" spans="1:69" ht="10.8" customHeight="1" x14ac:dyDescent="0.3">
      <c r="A2998" s="40" t="str">
        <f t="shared" si="1294"/>
        <v>2025-09-21</v>
      </c>
      <c r="B2998" s="40" t="str">
        <f t="shared" si="1295"/>
        <v>SYD</v>
      </c>
      <c r="C2998" s="39" t="str">
        <f t="shared" si="1296"/>
        <v>98812563666</v>
      </c>
      <c r="D2998" s="41" t="str">
        <f t="shared" si="1297"/>
        <v>PAU029774020</v>
      </c>
      <c r="E2998" s="41" t="str">
        <f t="shared" si="1298"/>
        <v>596421496756</v>
      </c>
      <c r="F2998" s="39" t="str">
        <f t="shared" si="1299"/>
        <v>2254252</v>
      </c>
      <c r="G2998" s="39" t="str">
        <f t="shared" si="1300"/>
        <v>WISE EXPRESS(AUSTRAPHARM)</v>
      </c>
      <c r="H2998" s="41" t="str">
        <f t="shared" si="1301"/>
        <v>문해준</v>
      </c>
      <c r="I2998" s="39" t="str">
        <f t="shared" si="1302"/>
        <v>16507</v>
      </c>
      <c r="J2998" s="52" t="str">
        <f t="shared" si="1303"/>
        <v/>
      </c>
      <c r="K2998" s="75">
        <f t="shared" si="1304"/>
        <v>1</v>
      </c>
      <c r="L2998" s="76">
        <f t="shared" si="1305"/>
        <v>2</v>
      </c>
      <c r="M2998" s="76">
        <f t="shared" si="1306"/>
        <v>1E-3</v>
      </c>
      <c r="N2998" s="76">
        <f t="shared" si="1307"/>
        <v>2</v>
      </c>
      <c r="O2998" s="42">
        <f t="shared" si="1308"/>
        <v>2</v>
      </c>
      <c r="P2998" s="39" t="str">
        <f t="shared" si="1309"/>
        <v>목록(Manifest)</v>
      </c>
      <c r="Q2998" s="72">
        <f t="shared" si="1310"/>
        <v>115</v>
      </c>
      <c r="R2998" s="43" t="str">
        <f t="shared" si="1311"/>
        <v>OZ602</v>
      </c>
      <c r="S2998" s="82" t="str">
        <f t="shared" si="1312"/>
        <v/>
      </c>
      <c r="T2998" s="40">
        <f t="shared" si="1313"/>
        <v>45921</v>
      </c>
      <c r="U2998" s="44">
        <v>2500</v>
      </c>
      <c r="V2998" s="44">
        <f t="shared" si="1314"/>
        <v>0</v>
      </c>
      <c r="W2998" s="77">
        <f t="shared" si="1315"/>
        <v>2500</v>
      </c>
      <c r="X2998" s="78">
        <f t="shared" si="1316"/>
        <v>0</v>
      </c>
      <c r="Y2998" s="44" cm="1">
        <f t="array" ref="Y2998">_xlfn.IFNA(_xlfn.IFS(AND(Q2998&gt;=2000, Q2998&lt;3000), 10000, AND(Q2998&gt;=3000, Q2998&lt;4000), 15000, AND(Q2998&gt;=4000, Q2998&lt;5000), 20000, AND(Q2998&gt;=5000), 25000),0)</f>
        <v>0</v>
      </c>
      <c r="Z2998" s="91">
        <f t="shared" si="1317"/>
        <v>0</v>
      </c>
      <c r="AA2998" s="44">
        <f t="shared" si="1318"/>
        <v>0</v>
      </c>
      <c r="AB2998" s="44"/>
      <c r="AC2998" s="44"/>
      <c r="AD2998" s="44"/>
      <c r="AE2998" s="44">
        <f>VLOOKUP(O2998,정산업데이트!$A$6:$B$12,2,10)</f>
        <v>0</v>
      </c>
      <c r="AF2998" s="44"/>
      <c r="AG2998" s="79">
        <f t="shared" si="1319"/>
        <v>0</v>
      </c>
      <c r="AH2998" s="80">
        <f t="shared" si="1320"/>
        <v>2500</v>
      </c>
      <c r="AI2998" s="93"/>
      <c r="AJ2998" s="84" t="s">
        <v>16026</v>
      </c>
      <c r="AK2998" s="84" t="s">
        <v>73</v>
      </c>
      <c r="AL2998" s="84" t="s">
        <v>16027</v>
      </c>
      <c r="AM2998" s="84" t="s">
        <v>17465</v>
      </c>
      <c r="AN2998" s="84" t="s">
        <v>17466</v>
      </c>
      <c r="AO2998" s="84" t="s">
        <v>17467</v>
      </c>
      <c r="AP2998" s="84" t="s">
        <v>17468</v>
      </c>
      <c r="AQ2998" s="84" t="s">
        <v>122</v>
      </c>
      <c r="AR2998" s="85">
        <v>1</v>
      </c>
      <c r="AS2998" s="86">
        <v>2</v>
      </c>
      <c r="AT2998" s="86">
        <v>1E-3</v>
      </c>
      <c r="AU2998" s="86">
        <v>2</v>
      </c>
      <c r="AV2998" s="84" t="s">
        <v>7</v>
      </c>
      <c r="AW2998" s="86">
        <v>115</v>
      </c>
      <c r="AX2998" s="84" t="s">
        <v>68</v>
      </c>
      <c r="AY2998" s="84" t="s">
        <v>68</v>
      </c>
      <c r="AZ2998" s="84" t="s">
        <v>68</v>
      </c>
      <c r="BA2998" s="84" t="s">
        <v>68</v>
      </c>
      <c r="BB2998" s="84" t="s">
        <v>68</v>
      </c>
      <c r="BC2998" s="84" t="s">
        <v>132</v>
      </c>
      <c r="BD2998" s="84" t="s">
        <v>83</v>
      </c>
      <c r="BE2998" s="84" t="s">
        <v>86</v>
      </c>
      <c r="BF2998" s="84" t="s">
        <v>122</v>
      </c>
      <c r="BG2998" s="84" t="s">
        <v>69</v>
      </c>
      <c r="BH2998" s="92" t="s">
        <v>17469</v>
      </c>
      <c r="BI2998" s="84" t="s">
        <v>122</v>
      </c>
      <c r="BJ2998" s="84" t="s">
        <v>17470</v>
      </c>
      <c r="BK2998" s="84" t="s">
        <v>75</v>
      </c>
      <c r="BL2998" s="84" t="s">
        <v>122</v>
      </c>
      <c r="BM2998" s="84" t="s">
        <v>83</v>
      </c>
      <c r="BN2998" s="84" t="s">
        <v>70</v>
      </c>
      <c r="BO2998" s="84" t="s">
        <v>71</v>
      </c>
      <c r="BP2998" s="84" t="s">
        <v>122</v>
      </c>
      <c r="BQ2998" s="84" t="s">
        <v>163</v>
      </c>
    </row>
    <row r="2999" spans="1:69" ht="10.8" customHeight="1" x14ac:dyDescent="0.3">
      <c r="A2999" s="40" t="str">
        <f t="shared" si="1294"/>
        <v>2025-09-21</v>
      </c>
      <c r="B2999" s="40" t="str">
        <f t="shared" si="1295"/>
        <v>SYD</v>
      </c>
      <c r="C2999" s="39" t="str">
        <f t="shared" si="1296"/>
        <v>98812563666</v>
      </c>
      <c r="D2999" s="41" t="str">
        <f t="shared" si="1297"/>
        <v>PAU029768510</v>
      </c>
      <c r="E2999" s="41" t="str">
        <f t="shared" si="1298"/>
        <v>596421500083</v>
      </c>
      <c r="F2999" s="39" t="str">
        <f t="shared" si="1299"/>
        <v>2254252</v>
      </c>
      <c r="G2999" s="39" t="str">
        <f t="shared" si="1300"/>
        <v>WISE EXPRESS(AUSTRAPHARM)</v>
      </c>
      <c r="H2999" s="41" t="str">
        <f t="shared" si="1301"/>
        <v>현용택</v>
      </c>
      <c r="I2999" s="39" t="str">
        <f t="shared" si="1302"/>
        <v>63601</v>
      </c>
      <c r="J2999" s="52" t="str">
        <f t="shared" si="1303"/>
        <v/>
      </c>
      <c r="K2999" s="75">
        <f t="shared" si="1304"/>
        <v>1</v>
      </c>
      <c r="L2999" s="76">
        <f t="shared" si="1305"/>
        <v>1</v>
      </c>
      <c r="M2999" s="76">
        <f t="shared" si="1306"/>
        <v>1E-3</v>
      </c>
      <c r="N2999" s="76">
        <f t="shared" si="1307"/>
        <v>1</v>
      </c>
      <c r="O2999" s="42">
        <f t="shared" si="1308"/>
        <v>1</v>
      </c>
      <c r="P2999" s="39" t="str">
        <f t="shared" si="1309"/>
        <v>일반(목록배제,Normal-Manifest Exception)</v>
      </c>
      <c r="Q2999" s="72">
        <f t="shared" si="1310"/>
        <v>50</v>
      </c>
      <c r="R2999" s="43" t="str">
        <f t="shared" si="1311"/>
        <v>OZ602</v>
      </c>
      <c r="S2999" s="82" t="str">
        <f t="shared" si="1312"/>
        <v/>
      </c>
      <c r="T2999" s="40">
        <f t="shared" si="1313"/>
        <v>45921</v>
      </c>
      <c r="U2999" s="44">
        <v>2500</v>
      </c>
      <c r="V2999" s="44">
        <f t="shared" si="1314"/>
        <v>0</v>
      </c>
      <c r="W2999" s="77">
        <f t="shared" si="1315"/>
        <v>2500</v>
      </c>
      <c r="X2999" s="78">
        <f t="shared" si="1316"/>
        <v>0</v>
      </c>
      <c r="Y2999" s="44" cm="1">
        <f t="array" ref="Y2999">_xlfn.IFNA(_xlfn.IFS(AND(Q2999&gt;=2000, Q2999&lt;3000), 10000, AND(Q2999&gt;=3000, Q2999&lt;4000), 15000, AND(Q2999&gt;=4000, Q2999&lt;5000), 20000, AND(Q2999&gt;=5000), 25000),0)</f>
        <v>0</v>
      </c>
      <c r="Z2999" s="91">
        <f t="shared" si="1317"/>
        <v>300</v>
      </c>
      <c r="AA2999" s="44">
        <f t="shared" si="1318"/>
        <v>3000</v>
      </c>
      <c r="AB2999" s="44"/>
      <c r="AC2999" s="44"/>
      <c r="AD2999" s="44"/>
      <c r="AE2999" s="44">
        <f>VLOOKUP(O2999,정산업데이트!$A$6:$B$12,2,10)</f>
        <v>0</v>
      </c>
      <c r="AF2999" s="44"/>
      <c r="AG2999" s="79">
        <f t="shared" si="1319"/>
        <v>3300</v>
      </c>
      <c r="AH2999" s="80">
        <f t="shared" si="1320"/>
        <v>5800</v>
      </c>
      <c r="AI2999" s="93"/>
      <c r="AJ2999" s="84" t="s">
        <v>16026</v>
      </c>
      <c r="AK2999" s="84" t="s">
        <v>73</v>
      </c>
      <c r="AL2999" s="84" t="s">
        <v>16027</v>
      </c>
      <c r="AM2999" s="84" t="s">
        <v>17471</v>
      </c>
      <c r="AN2999" s="84" t="s">
        <v>17472</v>
      </c>
      <c r="AO2999" s="84" t="s">
        <v>17473</v>
      </c>
      <c r="AP2999" s="84" t="s">
        <v>17474</v>
      </c>
      <c r="AQ2999" s="84" t="s">
        <v>122</v>
      </c>
      <c r="AR2999" s="85">
        <v>1</v>
      </c>
      <c r="AS2999" s="86">
        <v>1</v>
      </c>
      <c r="AT2999" s="86">
        <v>1E-3</v>
      </c>
      <c r="AU2999" s="86">
        <v>1</v>
      </c>
      <c r="AV2999" s="84" t="s">
        <v>8</v>
      </c>
      <c r="AW2999" s="86">
        <v>50</v>
      </c>
      <c r="AX2999" s="84" t="s">
        <v>68</v>
      </c>
      <c r="AY2999" s="84" t="s">
        <v>68</v>
      </c>
      <c r="AZ2999" s="84" t="s">
        <v>68</v>
      </c>
      <c r="BA2999" s="84" t="s">
        <v>68</v>
      </c>
      <c r="BB2999" s="84" t="s">
        <v>68</v>
      </c>
      <c r="BC2999" s="84" t="s">
        <v>132</v>
      </c>
      <c r="BD2999" s="84" t="s">
        <v>83</v>
      </c>
      <c r="BE2999" s="84" t="s">
        <v>108</v>
      </c>
      <c r="BF2999" s="84" t="s">
        <v>122</v>
      </c>
      <c r="BG2999" s="84" t="s">
        <v>69</v>
      </c>
      <c r="BH2999" s="92" t="s">
        <v>17475</v>
      </c>
      <c r="BI2999" s="84" t="s">
        <v>122</v>
      </c>
      <c r="BJ2999" s="84" t="s">
        <v>17476</v>
      </c>
      <c r="BK2999" s="84" t="s">
        <v>75</v>
      </c>
      <c r="BL2999" s="84" t="s">
        <v>122</v>
      </c>
      <c r="BM2999" s="84" t="s">
        <v>83</v>
      </c>
      <c r="BN2999" s="84" t="s">
        <v>70</v>
      </c>
      <c r="BO2999" s="84" t="s">
        <v>71</v>
      </c>
      <c r="BP2999" s="84" t="s">
        <v>122</v>
      </c>
      <c r="BQ2999" s="84" t="s">
        <v>163</v>
      </c>
    </row>
    <row r="3000" spans="1:69" ht="10.8" customHeight="1" x14ac:dyDescent="0.3">
      <c r="A3000" s="40" t="str">
        <f t="shared" si="1294"/>
        <v>2025-09-21</v>
      </c>
      <c r="B3000" s="40" t="str">
        <f t="shared" si="1295"/>
        <v>SYD</v>
      </c>
      <c r="C3000" s="39" t="str">
        <f t="shared" si="1296"/>
        <v>98812563666</v>
      </c>
      <c r="D3000" s="41" t="str">
        <f t="shared" si="1297"/>
        <v>PAU029768511</v>
      </c>
      <c r="E3000" s="41" t="str">
        <f t="shared" si="1298"/>
        <v>596421500094</v>
      </c>
      <c r="F3000" s="39" t="str">
        <f t="shared" si="1299"/>
        <v>2254252</v>
      </c>
      <c r="G3000" s="39" t="str">
        <f t="shared" si="1300"/>
        <v>WISE EXPRESS(AUSTRAPHARM)</v>
      </c>
      <c r="H3000" s="41" t="str">
        <f t="shared" si="1301"/>
        <v>한정혜</v>
      </c>
      <c r="I3000" s="39" t="str">
        <f t="shared" si="1302"/>
        <v>42040</v>
      </c>
      <c r="J3000" s="52" t="str">
        <f t="shared" si="1303"/>
        <v/>
      </c>
      <c r="K3000" s="75">
        <f t="shared" si="1304"/>
        <v>1</v>
      </c>
      <c r="L3000" s="76">
        <f t="shared" si="1305"/>
        <v>1</v>
      </c>
      <c r="M3000" s="76">
        <f t="shared" si="1306"/>
        <v>1E-3</v>
      </c>
      <c r="N3000" s="76">
        <f t="shared" si="1307"/>
        <v>1</v>
      </c>
      <c r="O3000" s="42">
        <f t="shared" si="1308"/>
        <v>1</v>
      </c>
      <c r="P3000" s="39" t="str">
        <f t="shared" si="1309"/>
        <v>일반(목록배제,Normal-Manifest Exception)</v>
      </c>
      <c r="Q3000" s="72">
        <f t="shared" si="1310"/>
        <v>100</v>
      </c>
      <c r="R3000" s="43" t="str">
        <f t="shared" si="1311"/>
        <v>OZ602</v>
      </c>
      <c r="S3000" s="82" t="str">
        <f t="shared" si="1312"/>
        <v/>
      </c>
      <c r="T3000" s="40">
        <f t="shared" si="1313"/>
        <v>45921</v>
      </c>
      <c r="U3000" s="44">
        <v>2500</v>
      </c>
      <c r="V3000" s="44">
        <f t="shared" si="1314"/>
        <v>0</v>
      </c>
      <c r="W3000" s="77">
        <f t="shared" si="1315"/>
        <v>2500</v>
      </c>
      <c r="X3000" s="78">
        <f t="shared" si="1316"/>
        <v>0</v>
      </c>
      <c r="Y3000" s="44" cm="1">
        <f t="array" ref="Y3000">_xlfn.IFNA(_xlfn.IFS(AND(Q3000&gt;=2000, Q3000&lt;3000), 10000, AND(Q3000&gt;=3000, Q3000&lt;4000), 15000, AND(Q3000&gt;=4000, Q3000&lt;5000), 20000, AND(Q3000&gt;=5000), 25000),0)</f>
        <v>0</v>
      </c>
      <c r="Z3000" s="91">
        <f t="shared" si="1317"/>
        <v>300</v>
      </c>
      <c r="AA3000" s="44">
        <f t="shared" si="1318"/>
        <v>0</v>
      </c>
      <c r="AB3000" s="44"/>
      <c r="AC3000" s="44"/>
      <c r="AD3000" s="44"/>
      <c r="AE3000" s="44">
        <f>VLOOKUP(O3000,정산업데이트!$A$6:$B$12,2,10)</f>
        <v>0</v>
      </c>
      <c r="AF3000" s="44"/>
      <c r="AG3000" s="79">
        <f t="shared" si="1319"/>
        <v>300</v>
      </c>
      <c r="AH3000" s="80">
        <f t="shared" si="1320"/>
        <v>2800</v>
      </c>
      <c r="AI3000" s="93"/>
      <c r="AJ3000" s="84" t="s">
        <v>16026</v>
      </c>
      <c r="AK3000" s="84" t="s">
        <v>73</v>
      </c>
      <c r="AL3000" s="84" t="s">
        <v>16027</v>
      </c>
      <c r="AM3000" s="84" t="s">
        <v>17477</v>
      </c>
      <c r="AN3000" s="84" t="s">
        <v>17478</v>
      </c>
      <c r="AO3000" s="84" t="s">
        <v>17479</v>
      </c>
      <c r="AP3000" s="84" t="s">
        <v>17480</v>
      </c>
      <c r="AQ3000" s="84" t="s">
        <v>122</v>
      </c>
      <c r="AR3000" s="85">
        <v>1</v>
      </c>
      <c r="AS3000" s="86">
        <v>1</v>
      </c>
      <c r="AT3000" s="86">
        <v>1E-3</v>
      </c>
      <c r="AU3000" s="86">
        <v>1</v>
      </c>
      <c r="AV3000" s="84" t="s">
        <v>8</v>
      </c>
      <c r="AW3000" s="86">
        <v>100</v>
      </c>
      <c r="AX3000" s="84" t="s">
        <v>68</v>
      </c>
      <c r="AY3000" s="84" t="s">
        <v>68</v>
      </c>
      <c r="AZ3000" s="84" t="s">
        <v>68</v>
      </c>
      <c r="BA3000" s="84" t="s">
        <v>68</v>
      </c>
      <c r="BB3000" s="84" t="s">
        <v>68</v>
      </c>
      <c r="BC3000" s="84" t="s">
        <v>132</v>
      </c>
      <c r="BD3000" s="84" t="s">
        <v>83</v>
      </c>
      <c r="BE3000" s="84" t="s">
        <v>108</v>
      </c>
      <c r="BF3000" s="84" t="s">
        <v>122</v>
      </c>
      <c r="BG3000" s="84" t="s">
        <v>69</v>
      </c>
      <c r="BH3000" s="92" t="s">
        <v>17481</v>
      </c>
      <c r="BI3000" s="84" t="s">
        <v>122</v>
      </c>
      <c r="BJ3000" s="84" t="s">
        <v>17482</v>
      </c>
      <c r="BK3000" s="84" t="s">
        <v>75</v>
      </c>
      <c r="BL3000" s="84" t="s">
        <v>122</v>
      </c>
      <c r="BM3000" s="84" t="s">
        <v>83</v>
      </c>
      <c r="BN3000" s="84" t="s">
        <v>70</v>
      </c>
      <c r="BO3000" s="84" t="s">
        <v>71</v>
      </c>
      <c r="BP3000" s="84" t="s">
        <v>122</v>
      </c>
      <c r="BQ3000" s="84" t="s">
        <v>163</v>
      </c>
    </row>
    <row r="3001" spans="1:69" ht="10.8" customHeight="1" x14ac:dyDescent="0.3">
      <c r="A3001" s="40" t="str">
        <f t="shared" si="1294"/>
        <v>2025-09-21</v>
      </c>
      <c r="B3001" s="40" t="str">
        <f t="shared" si="1295"/>
        <v>SYD</v>
      </c>
      <c r="C3001" s="39" t="str">
        <f t="shared" si="1296"/>
        <v>98812563666</v>
      </c>
      <c r="D3001" s="41" t="str">
        <f t="shared" si="1297"/>
        <v>PAU029768513</v>
      </c>
      <c r="E3001" s="41" t="str">
        <f t="shared" si="1298"/>
        <v>596421500116</v>
      </c>
      <c r="F3001" s="39" t="str">
        <f t="shared" si="1299"/>
        <v>2254252</v>
      </c>
      <c r="G3001" s="39" t="str">
        <f t="shared" si="1300"/>
        <v>WISE EXPRESS(AUSTRAPHARM)</v>
      </c>
      <c r="H3001" s="41" t="str">
        <f t="shared" si="1301"/>
        <v>강창균</v>
      </c>
      <c r="I3001" s="39" t="str">
        <f t="shared" si="1302"/>
        <v>18145</v>
      </c>
      <c r="J3001" s="52" t="str">
        <f t="shared" si="1303"/>
        <v/>
      </c>
      <c r="K3001" s="75">
        <f t="shared" si="1304"/>
        <v>1</v>
      </c>
      <c r="L3001" s="76">
        <f t="shared" si="1305"/>
        <v>1</v>
      </c>
      <c r="M3001" s="76">
        <f t="shared" si="1306"/>
        <v>1E-3</v>
      </c>
      <c r="N3001" s="76">
        <f t="shared" si="1307"/>
        <v>1</v>
      </c>
      <c r="O3001" s="42">
        <f t="shared" si="1308"/>
        <v>1</v>
      </c>
      <c r="P3001" s="39" t="str">
        <f t="shared" si="1309"/>
        <v>일반(목록배제,Normal-Manifest Exception)</v>
      </c>
      <c r="Q3001" s="72">
        <f t="shared" si="1310"/>
        <v>50</v>
      </c>
      <c r="R3001" s="43" t="str">
        <f t="shared" si="1311"/>
        <v>OZ602</v>
      </c>
      <c r="S3001" s="82" t="str">
        <f t="shared" si="1312"/>
        <v/>
      </c>
      <c r="T3001" s="40">
        <f t="shared" si="1313"/>
        <v>45921</v>
      </c>
      <c r="U3001" s="44">
        <v>2500</v>
      </c>
      <c r="V3001" s="44">
        <f t="shared" si="1314"/>
        <v>0</v>
      </c>
      <c r="W3001" s="77">
        <f t="shared" si="1315"/>
        <v>2500</v>
      </c>
      <c r="X3001" s="78">
        <f t="shared" si="1316"/>
        <v>0</v>
      </c>
      <c r="Y3001" s="44" cm="1">
        <f t="array" ref="Y3001">_xlfn.IFNA(_xlfn.IFS(AND(Q3001&gt;=2000, Q3001&lt;3000), 10000, AND(Q3001&gt;=3000, Q3001&lt;4000), 15000, AND(Q3001&gt;=4000, Q3001&lt;5000), 20000, AND(Q3001&gt;=5000), 25000),0)</f>
        <v>0</v>
      </c>
      <c r="Z3001" s="91">
        <f t="shared" si="1317"/>
        <v>300</v>
      </c>
      <c r="AA3001" s="44">
        <f t="shared" si="1318"/>
        <v>0</v>
      </c>
      <c r="AB3001" s="44"/>
      <c r="AC3001" s="44"/>
      <c r="AD3001" s="44"/>
      <c r="AE3001" s="44">
        <f>VLOOKUP(O3001,정산업데이트!$A$6:$B$12,2,10)</f>
        <v>0</v>
      </c>
      <c r="AF3001" s="44"/>
      <c r="AG3001" s="79">
        <f t="shared" si="1319"/>
        <v>300</v>
      </c>
      <c r="AH3001" s="80">
        <f t="shared" si="1320"/>
        <v>2800</v>
      </c>
      <c r="AI3001" s="93"/>
      <c r="AJ3001" s="84" t="s">
        <v>16026</v>
      </c>
      <c r="AK3001" s="84" t="s">
        <v>73</v>
      </c>
      <c r="AL3001" s="84" t="s">
        <v>16027</v>
      </c>
      <c r="AM3001" s="84" t="s">
        <v>17483</v>
      </c>
      <c r="AN3001" s="84" t="s">
        <v>13985</v>
      </c>
      <c r="AO3001" s="84" t="s">
        <v>13986</v>
      </c>
      <c r="AP3001" s="84" t="s">
        <v>11982</v>
      </c>
      <c r="AQ3001" s="84" t="s">
        <v>122</v>
      </c>
      <c r="AR3001" s="85">
        <v>1</v>
      </c>
      <c r="AS3001" s="86">
        <v>1</v>
      </c>
      <c r="AT3001" s="86">
        <v>1E-3</v>
      </c>
      <c r="AU3001" s="86">
        <v>1</v>
      </c>
      <c r="AV3001" s="84" t="s">
        <v>8</v>
      </c>
      <c r="AW3001" s="86">
        <v>50</v>
      </c>
      <c r="AX3001" s="84" t="s">
        <v>68</v>
      </c>
      <c r="AY3001" s="84" t="s">
        <v>68</v>
      </c>
      <c r="AZ3001" s="84" t="s">
        <v>68</v>
      </c>
      <c r="BA3001" s="84" t="s">
        <v>68</v>
      </c>
      <c r="BB3001" s="84" t="s">
        <v>68</v>
      </c>
      <c r="BC3001" s="84" t="s">
        <v>132</v>
      </c>
      <c r="BD3001" s="84" t="s">
        <v>83</v>
      </c>
      <c r="BE3001" s="84" t="s">
        <v>108</v>
      </c>
      <c r="BF3001" s="84" t="s">
        <v>122</v>
      </c>
      <c r="BG3001" s="84" t="s">
        <v>69</v>
      </c>
      <c r="BH3001" s="92" t="s">
        <v>17484</v>
      </c>
      <c r="BI3001" s="84" t="s">
        <v>122</v>
      </c>
      <c r="BJ3001" s="84" t="s">
        <v>17485</v>
      </c>
      <c r="BK3001" s="84" t="s">
        <v>75</v>
      </c>
      <c r="BL3001" s="84" t="s">
        <v>122</v>
      </c>
      <c r="BM3001" s="84" t="s">
        <v>83</v>
      </c>
      <c r="BN3001" s="84" t="s">
        <v>70</v>
      </c>
      <c r="BO3001" s="84" t="s">
        <v>71</v>
      </c>
      <c r="BP3001" s="84" t="s">
        <v>122</v>
      </c>
      <c r="BQ3001" s="84" t="s">
        <v>163</v>
      </c>
    </row>
    <row r="3002" spans="1:69" ht="10.8" customHeight="1" x14ac:dyDescent="0.3">
      <c r="A3002" s="40" t="str">
        <f t="shared" si="1294"/>
        <v>2025-09-21</v>
      </c>
      <c r="B3002" s="40" t="str">
        <f t="shared" si="1295"/>
        <v>SYD</v>
      </c>
      <c r="C3002" s="39" t="str">
        <f t="shared" si="1296"/>
        <v>98812563666</v>
      </c>
      <c r="D3002" s="41" t="str">
        <f t="shared" si="1297"/>
        <v>PAU029768512</v>
      </c>
      <c r="E3002" s="41" t="str">
        <f t="shared" si="1298"/>
        <v>596421500105</v>
      </c>
      <c r="F3002" s="39" t="str">
        <f t="shared" si="1299"/>
        <v>2254252</v>
      </c>
      <c r="G3002" s="39" t="str">
        <f t="shared" si="1300"/>
        <v>WISE EXPRESS(AUSTRAPHARM)</v>
      </c>
      <c r="H3002" s="41" t="str">
        <f t="shared" si="1301"/>
        <v>박진태</v>
      </c>
      <c r="I3002" s="39" t="str">
        <f t="shared" si="1302"/>
        <v>02087</v>
      </c>
      <c r="J3002" s="52" t="str">
        <f t="shared" si="1303"/>
        <v/>
      </c>
      <c r="K3002" s="75">
        <f t="shared" si="1304"/>
        <v>1</v>
      </c>
      <c r="L3002" s="76">
        <f t="shared" si="1305"/>
        <v>2</v>
      </c>
      <c r="M3002" s="76">
        <f t="shared" si="1306"/>
        <v>1E-3</v>
      </c>
      <c r="N3002" s="76">
        <f t="shared" si="1307"/>
        <v>2</v>
      </c>
      <c r="O3002" s="42">
        <f t="shared" si="1308"/>
        <v>2</v>
      </c>
      <c r="P3002" s="39" t="str">
        <f t="shared" si="1309"/>
        <v>일반(목록배제,Normal-Manifest Exception)</v>
      </c>
      <c r="Q3002" s="72">
        <f t="shared" si="1310"/>
        <v>75</v>
      </c>
      <c r="R3002" s="43" t="str">
        <f t="shared" si="1311"/>
        <v>OZ602</v>
      </c>
      <c r="S3002" s="82" t="str">
        <f t="shared" si="1312"/>
        <v/>
      </c>
      <c r="T3002" s="40">
        <f t="shared" si="1313"/>
        <v>45921</v>
      </c>
      <c r="U3002" s="44">
        <v>2500</v>
      </c>
      <c r="V3002" s="44">
        <f t="shared" si="1314"/>
        <v>0</v>
      </c>
      <c r="W3002" s="77">
        <f t="shared" si="1315"/>
        <v>2500</v>
      </c>
      <c r="X3002" s="78">
        <f t="shared" si="1316"/>
        <v>0</v>
      </c>
      <c r="Y3002" s="44" cm="1">
        <f t="array" ref="Y3002">_xlfn.IFNA(_xlfn.IFS(AND(Q3002&gt;=2000, Q3002&lt;3000), 10000, AND(Q3002&gt;=3000, Q3002&lt;4000), 15000, AND(Q3002&gt;=4000, Q3002&lt;5000), 20000, AND(Q3002&gt;=5000), 25000),0)</f>
        <v>0</v>
      </c>
      <c r="Z3002" s="91">
        <f t="shared" si="1317"/>
        <v>300</v>
      </c>
      <c r="AA3002" s="44">
        <f t="shared" si="1318"/>
        <v>0</v>
      </c>
      <c r="AB3002" s="44"/>
      <c r="AC3002" s="44"/>
      <c r="AD3002" s="44"/>
      <c r="AE3002" s="44">
        <f>VLOOKUP(O3002,정산업데이트!$A$6:$B$12,2,10)</f>
        <v>0</v>
      </c>
      <c r="AF3002" s="44"/>
      <c r="AG3002" s="79">
        <f t="shared" si="1319"/>
        <v>300</v>
      </c>
      <c r="AH3002" s="80">
        <f t="shared" si="1320"/>
        <v>2800</v>
      </c>
      <c r="AI3002" s="93"/>
      <c r="AJ3002" s="84" t="s">
        <v>16026</v>
      </c>
      <c r="AK3002" s="84" t="s">
        <v>73</v>
      </c>
      <c r="AL3002" s="84" t="s">
        <v>16027</v>
      </c>
      <c r="AM3002" s="84" t="s">
        <v>17486</v>
      </c>
      <c r="AN3002" s="84" t="s">
        <v>336</v>
      </c>
      <c r="AO3002" s="84" t="s">
        <v>1724</v>
      </c>
      <c r="AP3002" s="84" t="s">
        <v>17487</v>
      </c>
      <c r="AQ3002" s="84" t="s">
        <v>122</v>
      </c>
      <c r="AR3002" s="85">
        <v>1</v>
      </c>
      <c r="AS3002" s="86">
        <v>2</v>
      </c>
      <c r="AT3002" s="86">
        <v>1E-3</v>
      </c>
      <c r="AU3002" s="86">
        <v>2</v>
      </c>
      <c r="AV3002" s="84" t="s">
        <v>8</v>
      </c>
      <c r="AW3002" s="86">
        <v>75</v>
      </c>
      <c r="AX3002" s="84" t="s">
        <v>68</v>
      </c>
      <c r="AY3002" s="84" t="s">
        <v>68</v>
      </c>
      <c r="AZ3002" s="84" t="s">
        <v>68</v>
      </c>
      <c r="BA3002" s="84" t="s">
        <v>68</v>
      </c>
      <c r="BB3002" s="84" t="s">
        <v>68</v>
      </c>
      <c r="BC3002" s="84" t="s">
        <v>132</v>
      </c>
      <c r="BD3002" s="84" t="s">
        <v>83</v>
      </c>
      <c r="BE3002" s="84" t="s">
        <v>108</v>
      </c>
      <c r="BF3002" s="84" t="s">
        <v>122</v>
      </c>
      <c r="BG3002" s="84" t="s">
        <v>69</v>
      </c>
      <c r="BH3002" s="92" t="s">
        <v>17488</v>
      </c>
      <c r="BI3002" s="84" t="s">
        <v>122</v>
      </c>
      <c r="BJ3002" s="84" t="s">
        <v>17489</v>
      </c>
      <c r="BK3002" s="84" t="s">
        <v>75</v>
      </c>
      <c r="BL3002" s="84" t="s">
        <v>122</v>
      </c>
      <c r="BM3002" s="84" t="s">
        <v>83</v>
      </c>
      <c r="BN3002" s="84" t="s">
        <v>70</v>
      </c>
      <c r="BO3002" s="84" t="s">
        <v>71</v>
      </c>
      <c r="BP3002" s="84" t="s">
        <v>122</v>
      </c>
      <c r="BQ3002" s="84" t="s">
        <v>163</v>
      </c>
    </row>
    <row r="3003" spans="1:69" ht="10.8" customHeight="1" x14ac:dyDescent="0.3">
      <c r="A3003" s="40" t="str">
        <f t="shared" si="1294"/>
        <v>2025-09-21</v>
      </c>
      <c r="B3003" s="40" t="str">
        <f t="shared" si="1295"/>
        <v>SYD</v>
      </c>
      <c r="C3003" s="39" t="str">
        <f t="shared" si="1296"/>
        <v>98812563666</v>
      </c>
      <c r="D3003" s="41" t="str">
        <f t="shared" si="1297"/>
        <v>PAU029774029</v>
      </c>
      <c r="E3003" s="41" t="str">
        <f t="shared" si="1298"/>
        <v>596421498462</v>
      </c>
      <c r="F3003" s="39" t="str">
        <f t="shared" si="1299"/>
        <v>2254252</v>
      </c>
      <c r="G3003" s="39" t="str">
        <f t="shared" si="1300"/>
        <v>WISE EXPRESS(AUSTRAPHARM)</v>
      </c>
      <c r="H3003" s="41" t="str">
        <f t="shared" si="1301"/>
        <v>전소현</v>
      </c>
      <c r="I3003" s="39" t="str">
        <f t="shared" si="1302"/>
        <v>13643</v>
      </c>
      <c r="J3003" s="52" t="str">
        <f t="shared" si="1303"/>
        <v/>
      </c>
      <c r="K3003" s="75">
        <f t="shared" si="1304"/>
        <v>1</v>
      </c>
      <c r="L3003" s="76">
        <f t="shared" si="1305"/>
        <v>1</v>
      </c>
      <c r="M3003" s="76">
        <f t="shared" si="1306"/>
        <v>1E-3</v>
      </c>
      <c r="N3003" s="76">
        <f t="shared" si="1307"/>
        <v>1</v>
      </c>
      <c r="O3003" s="42">
        <f t="shared" si="1308"/>
        <v>1</v>
      </c>
      <c r="P3003" s="39" t="str">
        <f t="shared" si="1309"/>
        <v>일반(목록배제,Normal-Manifest Exception)</v>
      </c>
      <c r="Q3003" s="72">
        <f t="shared" si="1310"/>
        <v>105</v>
      </c>
      <c r="R3003" s="43" t="str">
        <f t="shared" si="1311"/>
        <v>OZ602</v>
      </c>
      <c r="S3003" s="82" t="str">
        <f t="shared" si="1312"/>
        <v/>
      </c>
      <c r="T3003" s="40">
        <f t="shared" si="1313"/>
        <v>45921</v>
      </c>
      <c r="U3003" s="44">
        <v>2500</v>
      </c>
      <c r="V3003" s="44">
        <f t="shared" si="1314"/>
        <v>0</v>
      </c>
      <c r="W3003" s="77">
        <f t="shared" si="1315"/>
        <v>2500</v>
      </c>
      <c r="X3003" s="78">
        <f t="shared" si="1316"/>
        <v>0</v>
      </c>
      <c r="Y3003" s="44" cm="1">
        <f t="array" ref="Y3003">_xlfn.IFNA(_xlfn.IFS(AND(Q3003&gt;=2000, Q3003&lt;3000), 10000, AND(Q3003&gt;=3000, Q3003&lt;4000), 15000, AND(Q3003&gt;=4000, Q3003&lt;5000), 20000, AND(Q3003&gt;=5000), 25000),0)</f>
        <v>0</v>
      </c>
      <c r="Z3003" s="91">
        <f t="shared" si="1317"/>
        <v>300</v>
      </c>
      <c r="AA3003" s="44">
        <f t="shared" si="1318"/>
        <v>0</v>
      </c>
      <c r="AB3003" s="44"/>
      <c r="AC3003" s="44"/>
      <c r="AD3003" s="44"/>
      <c r="AE3003" s="44">
        <f>VLOOKUP(O3003,정산업데이트!$A$6:$B$12,2,10)</f>
        <v>0</v>
      </c>
      <c r="AF3003" s="44"/>
      <c r="AG3003" s="79">
        <f t="shared" si="1319"/>
        <v>300</v>
      </c>
      <c r="AH3003" s="80">
        <f t="shared" si="1320"/>
        <v>2800</v>
      </c>
      <c r="AI3003" s="93"/>
      <c r="AJ3003" s="84" t="s">
        <v>16026</v>
      </c>
      <c r="AK3003" s="84" t="s">
        <v>73</v>
      </c>
      <c r="AL3003" s="84" t="s">
        <v>16027</v>
      </c>
      <c r="AM3003" s="84" t="s">
        <v>17490</v>
      </c>
      <c r="AN3003" s="84" t="s">
        <v>17491</v>
      </c>
      <c r="AO3003" s="84" t="s">
        <v>17492</v>
      </c>
      <c r="AP3003" s="84" t="s">
        <v>463</v>
      </c>
      <c r="AQ3003" s="84" t="s">
        <v>122</v>
      </c>
      <c r="AR3003" s="85">
        <v>1</v>
      </c>
      <c r="AS3003" s="86">
        <v>1</v>
      </c>
      <c r="AT3003" s="86">
        <v>1E-3</v>
      </c>
      <c r="AU3003" s="86">
        <v>1</v>
      </c>
      <c r="AV3003" s="84" t="s">
        <v>8</v>
      </c>
      <c r="AW3003" s="86">
        <v>105</v>
      </c>
      <c r="AX3003" s="84" t="s">
        <v>68</v>
      </c>
      <c r="AY3003" s="84" t="s">
        <v>68</v>
      </c>
      <c r="AZ3003" s="84" t="s">
        <v>68</v>
      </c>
      <c r="BA3003" s="84" t="s">
        <v>68</v>
      </c>
      <c r="BB3003" s="84" t="s">
        <v>68</v>
      </c>
      <c r="BC3003" s="84" t="s">
        <v>132</v>
      </c>
      <c r="BD3003" s="84" t="s">
        <v>83</v>
      </c>
      <c r="BE3003" s="84" t="s">
        <v>84</v>
      </c>
      <c r="BF3003" s="84" t="s">
        <v>122</v>
      </c>
      <c r="BG3003" s="84" t="s">
        <v>69</v>
      </c>
      <c r="BH3003" s="92" t="s">
        <v>17493</v>
      </c>
      <c r="BI3003" s="84" t="s">
        <v>122</v>
      </c>
      <c r="BJ3003" s="84" t="s">
        <v>17494</v>
      </c>
      <c r="BK3003" s="84" t="s">
        <v>75</v>
      </c>
      <c r="BL3003" s="84" t="s">
        <v>122</v>
      </c>
      <c r="BM3003" s="84" t="s">
        <v>83</v>
      </c>
      <c r="BN3003" s="84" t="s">
        <v>70</v>
      </c>
      <c r="BO3003" s="84" t="s">
        <v>71</v>
      </c>
      <c r="BP3003" s="84" t="s">
        <v>122</v>
      </c>
      <c r="BQ3003" s="84" t="s">
        <v>163</v>
      </c>
    </row>
    <row r="3004" spans="1:69" ht="10.8" customHeight="1" x14ac:dyDescent="0.3">
      <c r="A3004" s="40" t="str">
        <f t="shared" si="1294"/>
        <v>2025-09-21</v>
      </c>
      <c r="B3004" s="40" t="str">
        <f t="shared" si="1295"/>
        <v>SYD</v>
      </c>
      <c r="C3004" s="39" t="str">
        <f t="shared" si="1296"/>
        <v>98812563666</v>
      </c>
      <c r="D3004" s="41" t="str">
        <f t="shared" si="1297"/>
        <v>PKR253688196</v>
      </c>
      <c r="E3004" s="41" t="str">
        <f t="shared" si="1298"/>
        <v>596421499836</v>
      </c>
      <c r="F3004" s="39" t="str">
        <f t="shared" si="1299"/>
        <v>2254238</v>
      </c>
      <c r="G3004" s="39" t="str">
        <f t="shared" si="1300"/>
        <v>WISE EXPRESS(CHUHO)</v>
      </c>
      <c r="H3004" s="41" t="str">
        <f t="shared" si="1301"/>
        <v>윤수정</v>
      </c>
      <c r="I3004" s="39" t="str">
        <f t="shared" si="1302"/>
        <v>05555</v>
      </c>
      <c r="J3004" s="52" t="str">
        <f t="shared" si="1303"/>
        <v/>
      </c>
      <c r="K3004" s="75">
        <f t="shared" si="1304"/>
        <v>1</v>
      </c>
      <c r="L3004" s="76">
        <f t="shared" si="1305"/>
        <v>1</v>
      </c>
      <c r="M3004" s="76">
        <f t="shared" si="1306"/>
        <v>1E-3</v>
      </c>
      <c r="N3004" s="76">
        <f t="shared" si="1307"/>
        <v>1</v>
      </c>
      <c r="O3004" s="42">
        <f t="shared" si="1308"/>
        <v>1</v>
      </c>
      <c r="P3004" s="39" t="str">
        <f t="shared" si="1309"/>
        <v>일반(목록배제,Normal-Manifest Exception)</v>
      </c>
      <c r="Q3004" s="72">
        <f t="shared" si="1310"/>
        <v>150</v>
      </c>
      <c r="R3004" s="43" t="str">
        <f t="shared" si="1311"/>
        <v>OZ602</v>
      </c>
      <c r="S3004" s="82" t="str">
        <f t="shared" si="1312"/>
        <v/>
      </c>
      <c r="T3004" s="40">
        <f t="shared" si="1313"/>
        <v>45921</v>
      </c>
      <c r="U3004" s="44">
        <v>2500</v>
      </c>
      <c r="V3004" s="44">
        <f t="shared" si="1314"/>
        <v>0</v>
      </c>
      <c r="W3004" s="77">
        <f t="shared" si="1315"/>
        <v>2500</v>
      </c>
      <c r="X3004" s="78">
        <f t="shared" si="1316"/>
        <v>0</v>
      </c>
      <c r="Y3004" s="44" cm="1">
        <f t="array" ref="Y3004">_xlfn.IFNA(_xlfn.IFS(AND(Q3004&gt;=2000, Q3004&lt;3000), 10000, AND(Q3004&gt;=3000, Q3004&lt;4000), 15000, AND(Q3004&gt;=4000, Q3004&lt;5000), 20000, AND(Q3004&gt;=5000), 25000),0)</f>
        <v>0</v>
      </c>
      <c r="Z3004" s="91">
        <f t="shared" si="1317"/>
        <v>300</v>
      </c>
      <c r="AA3004" s="44">
        <f t="shared" si="1318"/>
        <v>0</v>
      </c>
      <c r="AB3004" s="44"/>
      <c r="AC3004" s="44"/>
      <c r="AD3004" s="44"/>
      <c r="AE3004" s="44">
        <f>VLOOKUP(O3004,정산업데이트!$A$6:$B$12,2,10)</f>
        <v>0</v>
      </c>
      <c r="AF3004" s="44"/>
      <c r="AG3004" s="79">
        <f t="shared" si="1319"/>
        <v>300</v>
      </c>
      <c r="AH3004" s="80">
        <f t="shared" si="1320"/>
        <v>2800</v>
      </c>
      <c r="AI3004" s="93"/>
      <c r="AJ3004" s="84" t="s">
        <v>16026</v>
      </c>
      <c r="AK3004" s="84" t="s">
        <v>73</v>
      </c>
      <c r="AL3004" s="84" t="s">
        <v>16027</v>
      </c>
      <c r="AM3004" s="84" t="s">
        <v>17495</v>
      </c>
      <c r="AN3004" s="84" t="s">
        <v>1637</v>
      </c>
      <c r="AO3004" s="84" t="s">
        <v>1638</v>
      </c>
      <c r="AP3004" s="84" t="s">
        <v>733</v>
      </c>
      <c r="AQ3004" s="84" t="s">
        <v>122</v>
      </c>
      <c r="AR3004" s="85">
        <v>1</v>
      </c>
      <c r="AS3004" s="86">
        <v>1</v>
      </c>
      <c r="AT3004" s="86">
        <v>1E-3</v>
      </c>
      <c r="AU3004" s="86">
        <v>1</v>
      </c>
      <c r="AV3004" s="84" t="s">
        <v>8</v>
      </c>
      <c r="AW3004" s="86">
        <v>150</v>
      </c>
      <c r="AX3004" s="84" t="s">
        <v>68</v>
      </c>
      <c r="AY3004" s="84" t="s">
        <v>68</v>
      </c>
      <c r="AZ3004" s="84" t="s">
        <v>68</v>
      </c>
      <c r="BA3004" s="84" t="s">
        <v>68</v>
      </c>
      <c r="BB3004" s="84" t="s">
        <v>68</v>
      </c>
      <c r="BC3004" s="84" t="s">
        <v>123</v>
      </c>
      <c r="BD3004" s="84" t="s">
        <v>81</v>
      </c>
      <c r="BE3004" s="84" t="s">
        <v>1897</v>
      </c>
      <c r="BF3004" s="84" t="s">
        <v>122</v>
      </c>
      <c r="BG3004" s="84" t="s">
        <v>69</v>
      </c>
      <c r="BH3004" s="92" t="s">
        <v>17496</v>
      </c>
      <c r="BI3004" s="84" t="s">
        <v>122</v>
      </c>
      <c r="BJ3004" s="84" t="s">
        <v>17497</v>
      </c>
      <c r="BK3004" s="84" t="s">
        <v>75</v>
      </c>
      <c r="BL3004" s="84" t="s">
        <v>122</v>
      </c>
      <c r="BM3004" s="84" t="s">
        <v>81</v>
      </c>
      <c r="BN3004" s="84" t="s">
        <v>70</v>
      </c>
      <c r="BO3004" s="84" t="s">
        <v>71</v>
      </c>
      <c r="BP3004" s="84" t="s">
        <v>122</v>
      </c>
      <c r="BQ3004" s="84" t="s">
        <v>163</v>
      </c>
    </row>
    <row r="3005" spans="1:69" ht="10.8" customHeight="1" x14ac:dyDescent="0.3">
      <c r="A3005" s="40" t="str">
        <f t="shared" si="1294"/>
        <v>2025-09-21</v>
      </c>
      <c r="B3005" s="40" t="str">
        <f t="shared" si="1295"/>
        <v>SYD</v>
      </c>
      <c r="C3005" s="39" t="str">
        <f t="shared" si="1296"/>
        <v>98812563666</v>
      </c>
      <c r="D3005" s="41" t="str">
        <f t="shared" si="1297"/>
        <v>PKR253684309</v>
      </c>
      <c r="E3005" s="41" t="str">
        <f t="shared" si="1298"/>
        <v>596421497891</v>
      </c>
      <c r="F3005" s="39" t="str">
        <f t="shared" si="1299"/>
        <v>2254239</v>
      </c>
      <c r="G3005" s="39" t="str">
        <f t="shared" si="1300"/>
        <v>WISE EXPRESS(BIOSYDNEY)</v>
      </c>
      <c r="H3005" s="41" t="str">
        <f t="shared" si="1301"/>
        <v>이민아</v>
      </c>
      <c r="I3005" s="39" t="str">
        <f t="shared" si="1302"/>
        <v>21388</v>
      </c>
      <c r="J3005" s="52" t="str">
        <f t="shared" si="1303"/>
        <v/>
      </c>
      <c r="K3005" s="75">
        <f t="shared" si="1304"/>
        <v>1</v>
      </c>
      <c r="L3005" s="76">
        <f t="shared" si="1305"/>
        <v>1</v>
      </c>
      <c r="M3005" s="76">
        <f t="shared" si="1306"/>
        <v>1E-3</v>
      </c>
      <c r="N3005" s="76">
        <f t="shared" si="1307"/>
        <v>1</v>
      </c>
      <c r="O3005" s="42">
        <f t="shared" si="1308"/>
        <v>1</v>
      </c>
      <c r="P3005" s="39" t="str">
        <f t="shared" si="1309"/>
        <v>일반(목록배제,Normal-Manifest Exception)</v>
      </c>
      <c r="Q3005" s="72">
        <f t="shared" si="1310"/>
        <v>110</v>
      </c>
      <c r="R3005" s="43" t="str">
        <f t="shared" si="1311"/>
        <v>OZ602</v>
      </c>
      <c r="S3005" s="82" t="str">
        <f t="shared" si="1312"/>
        <v/>
      </c>
      <c r="T3005" s="40">
        <f t="shared" si="1313"/>
        <v>45921</v>
      </c>
      <c r="U3005" s="44">
        <v>2500</v>
      </c>
      <c r="V3005" s="44">
        <f t="shared" si="1314"/>
        <v>0</v>
      </c>
      <c r="W3005" s="77">
        <f t="shared" si="1315"/>
        <v>2500</v>
      </c>
      <c r="X3005" s="78">
        <f t="shared" si="1316"/>
        <v>0</v>
      </c>
      <c r="Y3005" s="44" cm="1">
        <f t="array" ref="Y3005">_xlfn.IFNA(_xlfn.IFS(AND(Q3005&gt;=2000, Q3005&lt;3000), 10000, AND(Q3005&gt;=3000, Q3005&lt;4000), 15000, AND(Q3005&gt;=4000, Q3005&lt;5000), 20000, AND(Q3005&gt;=5000), 25000),0)</f>
        <v>0</v>
      </c>
      <c r="Z3005" s="91">
        <f t="shared" si="1317"/>
        <v>300</v>
      </c>
      <c r="AA3005" s="44">
        <f t="shared" si="1318"/>
        <v>0</v>
      </c>
      <c r="AB3005" s="44"/>
      <c r="AC3005" s="44"/>
      <c r="AD3005" s="44"/>
      <c r="AE3005" s="44">
        <f>VLOOKUP(O3005,정산업데이트!$A$6:$B$12,2,10)</f>
        <v>0</v>
      </c>
      <c r="AF3005" s="44"/>
      <c r="AG3005" s="79">
        <f t="shared" si="1319"/>
        <v>300</v>
      </c>
      <c r="AH3005" s="80">
        <f t="shared" si="1320"/>
        <v>2800</v>
      </c>
      <c r="AI3005" s="93"/>
      <c r="AJ3005" s="84" t="s">
        <v>16026</v>
      </c>
      <c r="AK3005" s="84" t="s">
        <v>73</v>
      </c>
      <c r="AL3005" s="84" t="s">
        <v>16027</v>
      </c>
      <c r="AM3005" s="84" t="s">
        <v>17498</v>
      </c>
      <c r="AN3005" s="84" t="s">
        <v>17499</v>
      </c>
      <c r="AO3005" s="84" t="s">
        <v>17500</v>
      </c>
      <c r="AP3005" s="84" t="s">
        <v>17501</v>
      </c>
      <c r="AQ3005" s="84" t="s">
        <v>122</v>
      </c>
      <c r="AR3005" s="85">
        <v>1</v>
      </c>
      <c r="AS3005" s="86">
        <v>1</v>
      </c>
      <c r="AT3005" s="86">
        <v>1E-3</v>
      </c>
      <c r="AU3005" s="86">
        <v>1</v>
      </c>
      <c r="AV3005" s="84" t="s">
        <v>8</v>
      </c>
      <c r="AW3005" s="86">
        <v>110</v>
      </c>
      <c r="AX3005" s="84" t="s">
        <v>68</v>
      </c>
      <c r="AY3005" s="84" t="s">
        <v>68</v>
      </c>
      <c r="AZ3005" s="84" t="s">
        <v>68</v>
      </c>
      <c r="BA3005" s="84" t="s">
        <v>68</v>
      </c>
      <c r="BB3005" s="84" t="s">
        <v>68</v>
      </c>
      <c r="BC3005" s="84" t="s">
        <v>126</v>
      </c>
      <c r="BD3005" s="84" t="s">
        <v>90</v>
      </c>
      <c r="BE3005" s="84" t="s">
        <v>111</v>
      </c>
      <c r="BF3005" s="84" t="s">
        <v>122</v>
      </c>
      <c r="BG3005" s="84" t="s">
        <v>69</v>
      </c>
      <c r="BH3005" s="92" t="s">
        <v>17502</v>
      </c>
      <c r="BI3005" s="84" t="s">
        <v>122</v>
      </c>
      <c r="BJ3005" s="84" t="s">
        <v>17503</v>
      </c>
      <c r="BK3005" s="84" t="s">
        <v>75</v>
      </c>
      <c r="BL3005" s="84" t="s">
        <v>122</v>
      </c>
      <c r="BM3005" s="84" t="s">
        <v>90</v>
      </c>
      <c r="BN3005" s="84" t="s">
        <v>70</v>
      </c>
      <c r="BO3005" s="84" t="s">
        <v>71</v>
      </c>
      <c r="BP3005" s="84" t="s">
        <v>122</v>
      </c>
      <c r="BQ3005" s="84" t="s">
        <v>163</v>
      </c>
    </row>
    <row r="3006" spans="1:69" ht="10.8" customHeight="1" x14ac:dyDescent="0.3">
      <c r="A3006" s="40" t="str">
        <f t="shared" si="1294"/>
        <v>2025-09-21</v>
      </c>
      <c r="B3006" s="40" t="str">
        <f t="shared" si="1295"/>
        <v>SYD</v>
      </c>
      <c r="C3006" s="39" t="str">
        <f t="shared" si="1296"/>
        <v>98812563666</v>
      </c>
      <c r="D3006" s="41" t="str">
        <f t="shared" si="1297"/>
        <v>PKR253675011</v>
      </c>
      <c r="E3006" s="41" t="str">
        <f t="shared" si="1298"/>
        <v>596421497725</v>
      </c>
      <c r="F3006" s="39" t="str">
        <f t="shared" si="1299"/>
        <v>2254241</v>
      </c>
      <c r="G3006" s="39" t="str">
        <f t="shared" si="1300"/>
        <v>WISE EXPRESS(HOJUUNNI)</v>
      </c>
      <c r="H3006" s="41" t="str">
        <f t="shared" si="1301"/>
        <v>최문정</v>
      </c>
      <c r="I3006" s="39" t="str">
        <f t="shared" si="1302"/>
        <v>10908</v>
      </c>
      <c r="J3006" s="52" t="str">
        <f t="shared" si="1303"/>
        <v/>
      </c>
      <c r="K3006" s="75">
        <f t="shared" si="1304"/>
        <v>1</v>
      </c>
      <c r="L3006" s="76">
        <f t="shared" si="1305"/>
        <v>0.4</v>
      </c>
      <c r="M3006" s="76">
        <f t="shared" si="1306"/>
        <v>1E-3</v>
      </c>
      <c r="N3006" s="76">
        <f t="shared" si="1307"/>
        <v>0.4</v>
      </c>
      <c r="O3006" s="42">
        <f t="shared" si="1308"/>
        <v>0.5</v>
      </c>
      <c r="P3006" s="39" t="str">
        <f t="shared" si="1309"/>
        <v>목록(Manifest)</v>
      </c>
      <c r="Q3006" s="72">
        <f t="shared" si="1310"/>
        <v>66</v>
      </c>
      <c r="R3006" s="43" t="str">
        <f t="shared" si="1311"/>
        <v>OZ602</v>
      </c>
      <c r="S3006" s="82" t="str">
        <f t="shared" si="1312"/>
        <v/>
      </c>
      <c r="T3006" s="40">
        <f t="shared" si="1313"/>
        <v>45921</v>
      </c>
      <c r="U3006" s="44">
        <v>2500</v>
      </c>
      <c r="V3006" s="44">
        <f t="shared" si="1314"/>
        <v>0</v>
      </c>
      <c r="W3006" s="77">
        <f t="shared" si="1315"/>
        <v>2500</v>
      </c>
      <c r="X3006" s="78">
        <f t="shared" si="1316"/>
        <v>0</v>
      </c>
      <c r="Y3006" s="44" cm="1">
        <f t="array" ref="Y3006">_xlfn.IFNA(_xlfn.IFS(AND(Q3006&gt;=2000, Q3006&lt;3000), 10000, AND(Q3006&gt;=3000, Q3006&lt;4000), 15000, AND(Q3006&gt;=4000, Q3006&lt;5000), 20000, AND(Q3006&gt;=5000), 25000),0)</f>
        <v>0</v>
      </c>
      <c r="Z3006" s="91">
        <f t="shared" si="1317"/>
        <v>0</v>
      </c>
      <c r="AA3006" s="44">
        <f t="shared" si="1318"/>
        <v>0</v>
      </c>
      <c r="AB3006" s="44"/>
      <c r="AC3006" s="44"/>
      <c r="AD3006" s="44"/>
      <c r="AE3006" s="44">
        <f>VLOOKUP(O3006,정산업데이트!$A$6:$B$12,2,10)</f>
        <v>0</v>
      </c>
      <c r="AF3006" s="44"/>
      <c r="AG3006" s="79">
        <f t="shared" si="1319"/>
        <v>0</v>
      </c>
      <c r="AH3006" s="80">
        <f t="shared" si="1320"/>
        <v>2500</v>
      </c>
      <c r="AI3006" s="93"/>
      <c r="AJ3006" s="84" t="s">
        <v>16026</v>
      </c>
      <c r="AK3006" s="84" t="s">
        <v>73</v>
      </c>
      <c r="AL3006" s="84" t="s">
        <v>16027</v>
      </c>
      <c r="AM3006" s="84" t="s">
        <v>17504</v>
      </c>
      <c r="AN3006" s="84" t="s">
        <v>17505</v>
      </c>
      <c r="AO3006" s="84" t="s">
        <v>17506</v>
      </c>
      <c r="AP3006" s="84" t="s">
        <v>1371</v>
      </c>
      <c r="AQ3006" s="84" t="s">
        <v>122</v>
      </c>
      <c r="AR3006" s="85">
        <v>1</v>
      </c>
      <c r="AS3006" s="86">
        <v>0.4</v>
      </c>
      <c r="AT3006" s="86">
        <v>1E-3</v>
      </c>
      <c r="AU3006" s="86">
        <v>0.4</v>
      </c>
      <c r="AV3006" s="84" t="s">
        <v>7</v>
      </c>
      <c r="AW3006" s="86">
        <v>66</v>
      </c>
      <c r="AX3006" s="84" t="s">
        <v>68</v>
      </c>
      <c r="AY3006" s="84" t="s">
        <v>68</v>
      </c>
      <c r="AZ3006" s="84" t="s">
        <v>68</v>
      </c>
      <c r="BA3006" s="84" t="s">
        <v>68</v>
      </c>
      <c r="BB3006" s="84" t="s">
        <v>68</v>
      </c>
      <c r="BC3006" s="84" t="s">
        <v>133</v>
      </c>
      <c r="BD3006" s="84" t="s">
        <v>134</v>
      </c>
      <c r="BE3006" s="84" t="s">
        <v>139</v>
      </c>
      <c r="BF3006" s="84" t="s">
        <v>122</v>
      </c>
      <c r="BG3006" s="84" t="s">
        <v>69</v>
      </c>
      <c r="BH3006" s="92" t="s">
        <v>17507</v>
      </c>
      <c r="BI3006" s="84" t="s">
        <v>122</v>
      </c>
      <c r="BJ3006" s="84" t="s">
        <v>17508</v>
      </c>
      <c r="BK3006" s="84" t="s">
        <v>75</v>
      </c>
      <c r="BL3006" s="84" t="s">
        <v>122</v>
      </c>
      <c r="BM3006" s="84" t="s">
        <v>134</v>
      </c>
      <c r="BN3006" s="84" t="s">
        <v>70</v>
      </c>
      <c r="BO3006" s="84" t="s">
        <v>71</v>
      </c>
      <c r="BP3006" s="84" t="s">
        <v>122</v>
      </c>
      <c r="BQ3006" s="84" t="s">
        <v>163</v>
      </c>
    </row>
    <row r="3007" spans="1:69" ht="10.8" customHeight="1" x14ac:dyDescent="0.3">
      <c r="A3007" s="40" t="str">
        <f t="shared" si="1294"/>
        <v>2025-09-21</v>
      </c>
      <c r="B3007" s="40" t="str">
        <f t="shared" si="1295"/>
        <v>SYD</v>
      </c>
      <c r="C3007" s="39" t="str">
        <f t="shared" si="1296"/>
        <v>98812563666</v>
      </c>
      <c r="D3007" s="41" t="str">
        <f t="shared" si="1297"/>
        <v>PAU029774046</v>
      </c>
      <c r="E3007" s="41" t="str">
        <f t="shared" si="1298"/>
        <v>596421499840</v>
      </c>
      <c r="F3007" s="39" t="str">
        <f t="shared" si="1299"/>
        <v>2254252</v>
      </c>
      <c r="G3007" s="39" t="str">
        <f t="shared" si="1300"/>
        <v>WISE EXPRESS(AUSTRAPHARM)</v>
      </c>
      <c r="H3007" s="41" t="str">
        <f t="shared" si="1301"/>
        <v>최요세</v>
      </c>
      <c r="I3007" s="39" t="str">
        <f t="shared" si="1302"/>
        <v>21994</v>
      </c>
      <c r="J3007" s="52" t="str">
        <f t="shared" si="1303"/>
        <v/>
      </c>
      <c r="K3007" s="75">
        <f t="shared" si="1304"/>
        <v>1</v>
      </c>
      <c r="L3007" s="76">
        <f t="shared" si="1305"/>
        <v>3</v>
      </c>
      <c r="M3007" s="76">
        <f t="shared" si="1306"/>
        <v>1E-3</v>
      </c>
      <c r="N3007" s="76">
        <f t="shared" si="1307"/>
        <v>3</v>
      </c>
      <c r="O3007" s="42">
        <f t="shared" si="1308"/>
        <v>3</v>
      </c>
      <c r="P3007" s="39" t="str">
        <f t="shared" si="1309"/>
        <v>목록(Manifest)</v>
      </c>
      <c r="Q3007" s="72">
        <f t="shared" si="1310"/>
        <v>120</v>
      </c>
      <c r="R3007" s="43" t="str">
        <f t="shared" si="1311"/>
        <v>OZ602</v>
      </c>
      <c r="S3007" s="82" t="str">
        <f t="shared" si="1312"/>
        <v/>
      </c>
      <c r="T3007" s="40">
        <f t="shared" si="1313"/>
        <v>45921</v>
      </c>
      <c r="U3007" s="44">
        <v>2500</v>
      </c>
      <c r="V3007" s="44">
        <f t="shared" si="1314"/>
        <v>0</v>
      </c>
      <c r="W3007" s="77">
        <f t="shared" si="1315"/>
        <v>2500</v>
      </c>
      <c r="X3007" s="78">
        <f t="shared" si="1316"/>
        <v>0</v>
      </c>
      <c r="Y3007" s="44" cm="1">
        <f t="array" ref="Y3007">_xlfn.IFNA(_xlfn.IFS(AND(Q3007&gt;=2000, Q3007&lt;3000), 10000, AND(Q3007&gt;=3000, Q3007&lt;4000), 15000, AND(Q3007&gt;=4000, Q3007&lt;5000), 20000, AND(Q3007&gt;=5000), 25000),0)</f>
        <v>0</v>
      </c>
      <c r="Z3007" s="91">
        <f t="shared" si="1317"/>
        <v>0</v>
      </c>
      <c r="AA3007" s="44">
        <f t="shared" si="1318"/>
        <v>0</v>
      </c>
      <c r="AB3007" s="44"/>
      <c r="AC3007" s="44"/>
      <c r="AD3007" s="44"/>
      <c r="AE3007" s="44">
        <f>VLOOKUP(O3007,정산업데이트!$A$6:$B$12,2,10)</f>
        <v>0</v>
      </c>
      <c r="AF3007" s="44"/>
      <c r="AG3007" s="79">
        <f t="shared" si="1319"/>
        <v>0</v>
      </c>
      <c r="AH3007" s="80">
        <f t="shared" si="1320"/>
        <v>2500</v>
      </c>
      <c r="AI3007" s="93"/>
      <c r="AJ3007" s="84" t="s">
        <v>16026</v>
      </c>
      <c r="AK3007" s="84" t="s">
        <v>73</v>
      </c>
      <c r="AL3007" s="84" t="s">
        <v>16027</v>
      </c>
      <c r="AM3007" s="84" t="s">
        <v>17509</v>
      </c>
      <c r="AN3007" s="84" t="s">
        <v>5395</v>
      </c>
      <c r="AO3007" s="84" t="s">
        <v>5396</v>
      </c>
      <c r="AP3007" s="84" t="s">
        <v>1480</v>
      </c>
      <c r="AQ3007" s="84" t="s">
        <v>122</v>
      </c>
      <c r="AR3007" s="85">
        <v>1</v>
      </c>
      <c r="AS3007" s="86">
        <v>3</v>
      </c>
      <c r="AT3007" s="86">
        <v>1E-3</v>
      </c>
      <c r="AU3007" s="86">
        <v>3</v>
      </c>
      <c r="AV3007" s="84" t="s">
        <v>7</v>
      </c>
      <c r="AW3007" s="86">
        <v>120</v>
      </c>
      <c r="AX3007" s="84" t="s">
        <v>68</v>
      </c>
      <c r="AY3007" s="84" t="s">
        <v>68</v>
      </c>
      <c r="AZ3007" s="84" t="s">
        <v>68</v>
      </c>
      <c r="BA3007" s="84" t="s">
        <v>68</v>
      </c>
      <c r="BB3007" s="84" t="s">
        <v>68</v>
      </c>
      <c r="BC3007" s="84" t="s">
        <v>132</v>
      </c>
      <c r="BD3007" s="84" t="s">
        <v>83</v>
      </c>
      <c r="BE3007" s="84" t="s">
        <v>84</v>
      </c>
      <c r="BF3007" s="84" t="s">
        <v>122</v>
      </c>
      <c r="BG3007" s="84" t="s">
        <v>69</v>
      </c>
      <c r="BH3007" s="92" t="s">
        <v>17510</v>
      </c>
      <c r="BI3007" s="84" t="s">
        <v>122</v>
      </c>
      <c r="BJ3007" s="84" t="s">
        <v>17511</v>
      </c>
      <c r="BK3007" s="84" t="s">
        <v>75</v>
      </c>
      <c r="BL3007" s="84" t="s">
        <v>122</v>
      </c>
      <c r="BM3007" s="84" t="s">
        <v>83</v>
      </c>
      <c r="BN3007" s="84" t="s">
        <v>70</v>
      </c>
      <c r="BO3007" s="84" t="s">
        <v>71</v>
      </c>
      <c r="BP3007" s="84" t="s">
        <v>122</v>
      </c>
      <c r="BQ3007" s="84" t="s">
        <v>163</v>
      </c>
    </row>
    <row r="3008" spans="1:69" ht="10.8" customHeight="1" x14ac:dyDescent="0.3">
      <c r="A3008" s="40" t="str">
        <f t="shared" si="1294"/>
        <v>2025-09-21</v>
      </c>
      <c r="B3008" s="40" t="str">
        <f t="shared" si="1295"/>
        <v>SYD</v>
      </c>
      <c r="C3008" s="39" t="str">
        <f t="shared" si="1296"/>
        <v>98812563666</v>
      </c>
      <c r="D3008" s="41" t="str">
        <f t="shared" si="1297"/>
        <v>PAU029762036</v>
      </c>
      <c r="E3008" s="41" t="str">
        <f t="shared" si="1298"/>
        <v>596421498532</v>
      </c>
      <c r="F3008" s="39" t="str">
        <f t="shared" si="1299"/>
        <v>2254256</v>
      </c>
      <c r="G3008" s="39" t="str">
        <f t="shared" si="1300"/>
        <v>WISE EXPRESS(BOOSTUP)</v>
      </c>
      <c r="H3008" s="41" t="str">
        <f t="shared" si="1301"/>
        <v>강세란</v>
      </c>
      <c r="I3008" s="39" t="str">
        <f t="shared" si="1302"/>
        <v>05340</v>
      </c>
      <c r="J3008" s="52" t="str">
        <f t="shared" si="1303"/>
        <v/>
      </c>
      <c r="K3008" s="75">
        <f t="shared" si="1304"/>
        <v>1</v>
      </c>
      <c r="L3008" s="76">
        <f t="shared" si="1305"/>
        <v>1</v>
      </c>
      <c r="M3008" s="76">
        <f t="shared" si="1306"/>
        <v>1E-3</v>
      </c>
      <c r="N3008" s="76">
        <f t="shared" si="1307"/>
        <v>1</v>
      </c>
      <c r="O3008" s="42">
        <f t="shared" si="1308"/>
        <v>1</v>
      </c>
      <c r="P3008" s="39" t="str">
        <f t="shared" si="1309"/>
        <v>목록(Manifest)</v>
      </c>
      <c r="Q3008" s="72">
        <f t="shared" si="1310"/>
        <v>60</v>
      </c>
      <c r="R3008" s="43" t="str">
        <f t="shared" si="1311"/>
        <v>OZ602</v>
      </c>
      <c r="S3008" s="82" t="str">
        <f t="shared" si="1312"/>
        <v/>
      </c>
      <c r="T3008" s="40">
        <f t="shared" si="1313"/>
        <v>45921</v>
      </c>
      <c r="U3008" s="44">
        <v>2500</v>
      </c>
      <c r="V3008" s="44">
        <f t="shared" si="1314"/>
        <v>0</v>
      </c>
      <c r="W3008" s="77">
        <f t="shared" si="1315"/>
        <v>2500</v>
      </c>
      <c r="X3008" s="78">
        <f t="shared" si="1316"/>
        <v>0</v>
      </c>
      <c r="Y3008" s="44" cm="1">
        <f t="array" ref="Y3008">_xlfn.IFNA(_xlfn.IFS(AND(Q3008&gt;=2000, Q3008&lt;3000), 10000, AND(Q3008&gt;=3000, Q3008&lt;4000), 15000, AND(Q3008&gt;=4000, Q3008&lt;5000), 20000, AND(Q3008&gt;=5000), 25000),0)</f>
        <v>0</v>
      </c>
      <c r="Z3008" s="91">
        <f t="shared" si="1317"/>
        <v>0</v>
      </c>
      <c r="AA3008" s="44">
        <f t="shared" si="1318"/>
        <v>0</v>
      </c>
      <c r="AB3008" s="44"/>
      <c r="AC3008" s="44"/>
      <c r="AD3008" s="44"/>
      <c r="AE3008" s="44">
        <f>VLOOKUP(O3008,정산업데이트!$A$6:$B$12,2,10)</f>
        <v>0</v>
      </c>
      <c r="AF3008" s="44"/>
      <c r="AG3008" s="79">
        <f t="shared" si="1319"/>
        <v>0</v>
      </c>
      <c r="AH3008" s="80">
        <f t="shared" si="1320"/>
        <v>2500</v>
      </c>
      <c r="AI3008" s="93"/>
      <c r="AJ3008" s="84" t="s">
        <v>16026</v>
      </c>
      <c r="AK3008" s="84" t="s">
        <v>73</v>
      </c>
      <c r="AL3008" s="84" t="s">
        <v>16027</v>
      </c>
      <c r="AM3008" s="84" t="s">
        <v>17512</v>
      </c>
      <c r="AN3008" s="84" t="s">
        <v>17513</v>
      </c>
      <c r="AO3008" s="84" t="s">
        <v>17514</v>
      </c>
      <c r="AP3008" s="84" t="s">
        <v>17515</v>
      </c>
      <c r="AQ3008" s="84" t="s">
        <v>122</v>
      </c>
      <c r="AR3008" s="85">
        <v>1</v>
      </c>
      <c r="AS3008" s="86">
        <v>1</v>
      </c>
      <c r="AT3008" s="86">
        <v>1E-3</v>
      </c>
      <c r="AU3008" s="86">
        <v>1</v>
      </c>
      <c r="AV3008" s="84" t="s">
        <v>7</v>
      </c>
      <c r="AW3008" s="86">
        <v>60</v>
      </c>
      <c r="AX3008" s="84" t="s">
        <v>68</v>
      </c>
      <c r="AY3008" s="84" t="s">
        <v>68</v>
      </c>
      <c r="AZ3008" s="84" t="s">
        <v>68</v>
      </c>
      <c r="BA3008" s="84" t="s">
        <v>68</v>
      </c>
      <c r="BB3008" s="84" t="s">
        <v>68</v>
      </c>
      <c r="BC3008" s="84" t="s">
        <v>129</v>
      </c>
      <c r="BD3008" s="84" t="s">
        <v>91</v>
      </c>
      <c r="BE3008" s="84" t="s">
        <v>92</v>
      </c>
      <c r="BF3008" s="84" t="s">
        <v>122</v>
      </c>
      <c r="BG3008" s="84" t="s">
        <v>69</v>
      </c>
      <c r="BH3008" s="92" t="s">
        <v>17516</v>
      </c>
      <c r="BI3008" s="84" t="s">
        <v>122</v>
      </c>
      <c r="BJ3008" s="84" t="s">
        <v>17517</v>
      </c>
      <c r="BK3008" s="84" t="s">
        <v>75</v>
      </c>
      <c r="BL3008" s="84" t="s">
        <v>122</v>
      </c>
      <c r="BM3008" s="84" t="s">
        <v>91</v>
      </c>
      <c r="BN3008" s="84" t="s">
        <v>70</v>
      </c>
      <c r="BO3008" s="84" t="s">
        <v>71</v>
      </c>
      <c r="BP3008" s="84" t="s">
        <v>122</v>
      </c>
      <c r="BQ3008" s="84" t="s">
        <v>163</v>
      </c>
    </row>
    <row r="3009" spans="1:69" ht="10.8" customHeight="1" x14ac:dyDescent="0.3">
      <c r="A3009" s="40" t="str">
        <f t="shared" si="1294"/>
        <v>2025-09-21</v>
      </c>
      <c r="B3009" s="40" t="str">
        <f t="shared" si="1295"/>
        <v>SYD</v>
      </c>
      <c r="C3009" s="39" t="str">
        <f t="shared" si="1296"/>
        <v>98812563666</v>
      </c>
      <c r="D3009" s="41" t="str">
        <f t="shared" si="1297"/>
        <v>PAU029762032</v>
      </c>
      <c r="E3009" s="41" t="str">
        <f t="shared" si="1298"/>
        <v>596421498543</v>
      </c>
      <c r="F3009" s="39" t="str">
        <f t="shared" si="1299"/>
        <v>2254256</v>
      </c>
      <c r="G3009" s="39" t="str">
        <f t="shared" si="1300"/>
        <v>WISE EXPRESS(BOOSTUP)</v>
      </c>
      <c r="H3009" s="41" t="str">
        <f t="shared" si="1301"/>
        <v>정연우</v>
      </c>
      <c r="I3009" s="39" t="str">
        <f t="shared" si="1302"/>
        <v>61952</v>
      </c>
      <c r="J3009" s="52" t="str">
        <f t="shared" si="1303"/>
        <v/>
      </c>
      <c r="K3009" s="75">
        <f t="shared" si="1304"/>
        <v>1</v>
      </c>
      <c r="L3009" s="76">
        <f t="shared" si="1305"/>
        <v>2</v>
      </c>
      <c r="M3009" s="76">
        <f t="shared" si="1306"/>
        <v>1E-3</v>
      </c>
      <c r="N3009" s="76">
        <f t="shared" si="1307"/>
        <v>2</v>
      </c>
      <c r="O3009" s="42">
        <f t="shared" si="1308"/>
        <v>2</v>
      </c>
      <c r="P3009" s="39" t="str">
        <f t="shared" si="1309"/>
        <v>목록(Manifest)</v>
      </c>
      <c r="Q3009" s="72">
        <f t="shared" si="1310"/>
        <v>120</v>
      </c>
      <c r="R3009" s="43" t="str">
        <f t="shared" si="1311"/>
        <v>OZ602</v>
      </c>
      <c r="S3009" s="82" t="str">
        <f t="shared" si="1312"/>
        <v/>
      </c>
      <c r="T3009" s="40">
        <f t="shared" si="1313"/>
        <v>45921</v>
      </c>
      <c r="U3009" s="44">
        <v>2500</v>
      </c>
      <c r="V3009" s="44">
        <f t="shared" si="1314"/>
        <v>0</v>
      </c>
      <c r="W3009" s="77">
        <f t="shared" si="1315"/>
        <v>2500</v>
      </c>
      <c r="X3009" s="78">
        <f t="shared" si="1316"/>
        <v>0</v>
      </c>
      <c r="Y3009" s="44" cm="1">
        <f t="array" ref="Y3009">_xlfn.IFNA(_xlfn.IFS(AND(Q3009&gt;=2000, Q3009&lt;3000), 10000, AND(Q3009&gt;=3000, Q3009&lt;4000), 15000, AND(Q3009&gt;=4000, Q3009&lt;5000), 20000, AND(Q3009&gt;=5000), 25000),0)</f>
        <v>0</v>
      </c>
      <c r="Z3009" s="91">
        <f t="shared" si="1317"/>
        <v>0</v>
      </c>
      <c r="AA3009" s="44">
        <f t="shared" si="1318"/>
        <v>0</v>
      </c>
      <c r="AB3009" s="44"/>
      <c r="AC3009" s="44"/>
      <c r="AD3009" s="44"/>
      <c r="AE3009" s="44">
        <f>VLOOKUP(O3009,정산업데이트!$A$6:$B$12,2,10)</f>
        <v>0</v>
      </c>
      <c r="AF3009" s="44"/>
      <c r="AG3009" s="79">
        <f t="shared" si="1319"/>
        <v>0</v>
      </c>
      <c r="AH3009" s="80">
        <f t="shared" si="1320"/>
        <v>2500</v>
      </c>
      <c r="AI3009" s="93"/>
      <c r="AJ3009" s="84" t="s">
        <v>16026</v>
      </c>
      <c r="AK3009" s="84" t="s">
        <v>73</v>
      </c>
      <c r="AL3009" s="84" t="s">
        <v>16027</v>
      </c>
      <c r="AM3009" s="84" t="s">
        <v>17518</v>
      </c>
      <c r="AN3009" s="84" t="s">
        <v>17519</v>
      </c>
      <c r="AO3009" s="84" t="s">
        <v>17520</v>
      </c>
      <c r="AP3009" s="84" t="s">
        <v>17064</v>
      </c>
      <c r="AQ3009" s="84" t="s">
        <v>122</v>
      </c>
      <c r="AR3009" s="85">
        <v>1</v>
      </c>
      <c r="AS3009" s="86">
        <v>2</v>
      </c>
      <c r="AT3009" s="86">
        <v>1E-3</v>
      </c>
      <c r="AU3009" s="86">
        <v>2</v>
      </c>
      <c r="AV3009" s="84" t="s">
        <v>7</v>
      </c>
      <c r="AW3009" s="86">
        <v>120</v>
      </c>
      <c r="AX3009" s="84" t="s">
        <v>68</v>
      </c>
      <c r="AY3009" s="84" t="s">
        <v>68</v>
      </c>
      <c r="AZ3009" s="84" t="s">
        <v>68</v>
      </c>
      <c r="BA3009" s="84" t="s">
        <v>68</v>
      </c>
      <c r="BB3009" s="84" t="s">
        <v>68</v>
      </c>
      <c r="BC3009" s="84" t="s">
        <v>129</v>
      </c>
      <c r="BD3009" s="84" t="s">
        <v>91</v>
      </c>
      <c r="BE3009" s="84" t="s">
        <v>92</v>
      </c>
      <c r="BF3009" s="84" t="s">
        <v>122</v>
      </c>
      <c r="BG3009" s="84" t="s">
        <v>69</v>
      </c>
      <c r="BH3009" s="92" t="s">
        <v>17521</v>
      </c>
      <c r="BI3009" s="84" t="s">
        <v>122</v>
      </c>
      <c r="BJ3009" s="84" t="s">
        <v>17522</v>
      </c>
      <c r="BK3009" s="84" t="s">
        <v>75</v>
      </c>
      <c r="BL3009" s="84" t="s">
        <v>122</v>
      </c>
      <c r="BM3009" s="84" t="s">
        <v>91</v>
      </c>
      <c r="BN3009" s="84" t="s">
        <v>70</v>
      </c>
      <c r="BO3009" s="84" t="s">
        <v>71</v>
      </c>
      <c r="BP3009" s="84" t="s">
        <v>122</v>
      </c>
      <c r="BQ3009" s="84" t="s">
        <v>163</v>
      </c>
    </row>
    <row r="3010" spans="1:69" ht="10.8" customHeight="1" x14ac:dyDescent="0.3">
      <c r="A3010" s="40" t="str">
        <f t="shared" si="1294"/>
        <v>2025-09-21</v>
      </c>
      <c r="B3010" s="40" t="str">
        <f t="shared" si="1295"/>
        <v>SYD</v>
      </c>
      <c r="C3010" s="39" t="str">
        <f t="shared" si="1296"/>
        <v>98812563666</v>
      </c>
      <c r="D3010" s="41" t="str">
        <f t="shared" si="1297"/>
        <v>PAU029762037</v>
      </c>
      <c r="E3010" s="41" t="str">
        <f t="shared" si="1298"/>
        <v>596421498554</v>
      </c>
      <c r="F3010" s="39" t="str">
        <f t="shared" si="1299"/>
        <v>2254256</v>
      </c>
      <c r="G3010" s="39" t="str">
        <f t="shared" si="1300"/>
        <v>WISE EXPRESS(BOOSTUP)</v>
      </c>
      <c r="H3010" s="41" t="str">
        <f t="shared" si="1301"/>
        <v>박소연</v>
      </c>
      <c r="I3010" s="39" t="str">
        <f t="shared" si="1302"/>
        <v>14287</v>
      </c>
      <c r="J3010" s="52" t="str">
        <f t="shared" si="1303"/>
        <v/>
      </c>
      <c r="K3010" s="75">
        <f t="shared" si="1304"/>
        <v>1</v>
      </c>
      <c r="L3010" s="76">
        <f t="shared" si="1305"/>
        <v>1</v>
      </c>
      <c r="M3010" s="76">
        <f t="shared" si="1306"/>
        <v>1E-3</v>
      </c>
      <c r="N3010" s="76">
        <f t="shared" si="1307"/>
        <v>1</v>
      </c>
      <c r="O3010" s="42">
        <f t="shared" si="1308"/>
        <v>1</v>
      </c>
      <c r="P3010" s="39" t="str">
        <f t="shared" si="1309"/>
        <v>목록(Manifest)</v>
      </c>
      <c r="Q3010" s="72">
        <f t="shared" si="1310"/>
        <v>60</v>
      </c>
      <c r="R3010" s="43" t="str">
        <f t="shared" si="1311"/>
        <v>OZ602</v>
      </c>
      <c r="S3010" s="82" t="str">
        <f t="shared" si="1312"/>
        <v/>
      </c>
      <c r="T3010" s="40">
        <f t="shared" si="1313"/>
        <v>45921</v>
      </c>
      <c r="U3010" s="44">
        <v>2500</v>
      </c>
      <c r="V3010" s="44">
        <f t="shared" si="1314"/>
        <v>0</v>
      </c>
      <c r="W3010" s="77">
        <f t="shared" si="1315"/>
        <v>2500</v>
      </c>
      <c r="X3010" s="78">
        <f t="shared" si="1316"/>
        <v>0</v>
      </c>
      <c r="Y3010" s="44" cm="1">
        <f t="array" ref="Y3010">_xlfn.IFNA(_xlfn.IFS(AND(Q3010&gt;=2000, Q3010&lt;3000), 10000, AND(Q3010&gt;=3000, Q3010&lt;4000), 15000, AND(Q3010&gt;=4000, Q3010&lt;5000), 20000, AND(Q3010&gt;=5000), 25000),0)</f>
        <v>0</v>
      </c>
      <c r="Z3010" s="91">
        <f t="shared" si="1317"/>
        <v>0</v>
      </c>
      <c r="AA3010" s="44">
        <f t="shared" si="1318"/>
        <v>0</v>
      </c>
      <c r="AB3010" s="44"/>
      <c r="AC3010" s="44"/>
      <c r="AD3010" s="44"/>
      <c r="AE3010" s="44">
        <f>VLOOKUP(O3010,정산업데이트!$A$6:$B$12,2,10)</f>
        <v>0</v>
      </c>
      <c r="AF3010" s="44"/>
      <c r="AG3010" s="79">
        <f t="shared" si="1319"/>
        <v>0</v>
      </c>
      <c r="AH3010" s="80">
        <f t="shared" si="1320"/>
        <v>2500</v>
      </c>
      <c r="AJ3010" s="84" t="s">
        <v>16026</v>
      </c>
      <c r="AK3010" s="84" t="s">
        <v>73</v>
      </c>
      <c r="AL3010" s="84" t="s">
        <v>16027</v>
      </c>
      <c r="AM3010" s="84" t="s">
        <v>17523</v>
      </c>
      <c r="AN3010" s="84" t="s">
        <v>802</v>
      </c>
      <c r="AO3010" s="84" t="s">
        <v>17524</v>
      </c>
      <c r="AP3010" s="84" t="s">
        <v>10043</v>
      </c>
      <c r="AQ3010" s="84" t="s">
        <v>122</v>
      </c>
      <c r="AR3010" s="85">
        <v>1</v>
      </c>
      <c r="AS3010" s="86">
        <v>1</v>
      </c>
      <c r="AT3010" s="86">
        <v>1E-3</v>
      </c>
      <c r="AU3010" s="86">
        <v>1</v>
      </c>
      <c r="AV3010" s="84" t="s">
        <v>7</v>
      </c>
      <c r="AW3010" s="86">
        <v>60</v>
      </c>
      <c r="AX3010" s="84" t="s">
        <v>68</v>
      </c>
      <c r="AY3010" s="84" t="s">
        <v>68</v>
      </c>
      <c r="AZ3010" s="84" t="s">
        <v>68</v>
      </c>
      <c r="BA3010" s="84" t="s">
        <v>68</v>
      </c>
      <c r="BB3010" s="84" t="s">
        <v>68</v>
      </c>
      <c r="BC3010" s="84" t="s">
        <v>129</v>
      </c>
      <c r="BD3010" s="84" t="s">
        <v>91</v>
      </c>
      <c r="BE3010" s="84" t="s">
        <v>92</v>
      </c>
      <c r="BF3010" s="84" t="s">
        <v>122</v>
      </c>
      <c r="BG3010" s="84" t="s">
        <v>69</v>
      </c>
      <c r="BH3010" s="92" t="s">
        <v>17525</v>
      </c>
      <c r="BI3010" s="84" t="s">
        <v>122</v>
      </c>
      <c r="BJ3010" s="84" t="s">
        <v>17526</v>
      </c>
      <c r="BK3010" s="84" t="s">
        <v>75</v>
      </c>
      <c r="BL3010" s="84" t="s">
        <v>122</v>
      </c>
      <c r="BM3010" s="84" t="s">
        <v>91</v>
      </c>
      <c r="BN3010" s="84" t="s">
        <v>70</v>
      </c>
      <c r="BO3010" s="84" t="s">
        <v>71</v>
      </c>
      <c r="BP3010" s="84" t="s">
        <v>122</v>
      </c>
      <c r="BQ3010" s="84" t="s">
        <v>163</v>
      </c>
    </row>
    <row r="3011" spans="1:69" ht="10.8" customHeight="1" x14ac:dyDescent="0.3">
      <c r="A3011" s="40" t="str">
        <f t="shared" si="1294"/>
        <v>2025-09-21</v>
      </c>
      <c r="B3011" s="40" t="str">
        <f t="shared" si="1295"/>
        <v>SYD</v>
      </c>
      <c r="C3011" s="39" t="str">
        <f t="shared" si="1296"/>
        <v>98812563666</v>
      </c>
      <c r="D3011" s="41" t="str">
        <f t="shared" si="1297"/>
        <v>PAU029762033</v>
      </c>
      <c r="E3011" s="41" t="str">
        <f t="shared" si="1298"/>
        <v>596421498565</v>
      </c>
      <c r="F3011" s="39" t="str">
        <f t="shared" si="1299"/>
        <v>2254256</v>
      </c>
      <c r="G3011" s="39" t="str">
        <f t="shared" si="1300"/>
        <v>WISE EXPRESS(BOOSTUP)</v>
      </c>
      <c r="H3011" s="41" t="str">
        <f t="shared" si="1301"/>
        <v>홍지희</v>
      </c>
      <c r="I3011" s="39" t="str">
        <f t="shared" si="1302"/>
        <v>21974</v>
      </c>
      <c r="J3011" s="52" t="str">
        <f t="shared" si="1303"/>
        <v/>
      </c>
      <c r="K3011" s="75">
        <f t="shared" si="1304"/>
        <v>1</v>
      </c>
      <c r="L3011" s="76">
        <f t="shared" si="1305"/>
        <v>1</v>
      </c>
      <c r="M3011" s="76">
        <f t="shared" si="1306"/>
        <v>1E-3</v>
      </c>
      <c r="N3011" s="76">
        <f t="shared" si="1307"/>
        <v>1</v>
      </c>
      <c r="O3011" s="42">
        <f t="shared" si="1308"/>
        <v>1</v>
      </c>
      <c r="P3011" s="39" t="str">
        <f t="shared" si="1309"/>
        <v>목록(Manifest)</v>
      </c>
      <c r="Q3011" s="72">
        <f t="shared" si="1310"/>
        <v>60</v>
      </c>
      <c r="R3011" s="43" t="str">
        <f t="shared" si="1311"/>
        <v>OZ602</v>
      </c>
      <c r="S3011" s="82" t="str">
        <f t="shared" si="1312"/>
        <v/>
      </c>
      <c r="T3011" s="40">
        <f t="shared" si="1313"/>
        <v>45921</v>
      </c>
      <c r="U3011" s="44">
        <v>2500</v>
      </c>
      <c r="V3011" s="44">
        <f t="shared" si="1314"/>
        <v>0</v>
      </c>
      <c r="W3011" s="77">
        <f t="shared" si="1315"/>
        <v>2500</v>
      </c>
      <c r="X3011" s="78">
        <f t="shared" si="1316"/>
        <v>0</v>
      </c>
      <c r="Y3011" s="44" cm="1">
        <f t="array" ref="Y3011">_xlfn.IFNA(_xlfn.IFS(AND(Q3011&gt;=2000, Q3011&lt;3000), 10000, AND(Q3011&gt;=3000, Q3011&lt;4000), 15000, AND(Q3011&gt;=4000, Q3011&lt;5000), 20000, AND(Q3011&gt;=5000), 25000),0)</f>
        <v>0</v>
      </c>
      <c r="Z3011" s="91">
        <f t="shared" si="1317"/>
        <v>0</v>
      </c>
      <c r="AA3011" s="44">
        <f t="shared" si="1318"/>
        <v>0</v>
      </c>
      <c r="AB3011" s="44"/>
      <c r="AC3011" s="44"/>
      <c r="AD3011" s="44"/>
      <c r="AE3011" s="44">
        <f>VLOOKUP(O3011,정산업데이트!$A$6:$B$12,2,10)</f>
        <v>0</v>
      </c>
      <c r="AF3011" s="44"/>
      <c r="AG3011" s="79">
        <f t="shared" si="1319"/>
        <v>0</v>
      </c>
      <c r="AH3011" s="80">
        <f t="shared" si="1320"/>
        <v>2500</v>
      </c>
      <c r="AI3011" s="93"/>
      <c r="AJ3011" s="84" t="s">
        <v>16026</v>
      </c>
      <c r="AK3011" s="84" t="s">
        <v>73</v>
      </c>
      <c r="AL3011" s="84" t="s">
        <v>16027</v>
      </c>
      <c r="AM3011" s="84" t="s">
        <v>17527</v>
      </c>
      <c r="AN3011" s="84" t="s">
        <v>17528</v>
      </c>
      <c r="AO3011" s="84" t="s">
        <v>17529</v>
      </c>
      <c r="AP3011" s="84" t="s">
        <v>7640</v>
      </c>
      <c r="AQ3011" s="84" t="s">
        <v>122</v>
      </c>
      <c r="AR3011" s="85">
        <v>1</v>
      </c>
      <c r="AS3011" s="86">
        <v>1</v>
      </c>
      <c r="AT3011" s="86">
        <v>1E-3</v>
      </c>
      <c r="AU3011" s="86">
        <v>1</v>
      </c>
      <c r="AV3011" s="84" t="s">
        <v>7</v>
      </c>
      <c r="AW3011" s="86">
        <v>60</v>
      </c>
      <c r="AX3011" s="84" t="s">
        <v>68</v>
      </c>
      <c r="AY3011" s="84" t="s">
        <v>68</v>
      </c>
      <c r="AZ3011" s="84" t="s">
        <v>68</v>
      </c>
      <c r="BA3011" s="84" t="s">
        <v>68</v>
      </c>
      <c r="BB3011" s="84" t="s">
        <v>68</v>
      </c>
      <c r="BC3011" s="84" t="s">
        <v>129</v>
      </c>
      <c r="BD3011" s="84" t="s">
        <v>91</v>
      </c>
      <c r="BE3011" s="84" t="s">
        <v>92</v>
      </c>
      <c r="BF3011" s="84" t="s">
        <v>122</v>
      </c>
      <c r="BG3011" s="84" t="s">
        <v>69</v>
      </c>
      <c r="BH3011" s="92" t="s">
        <v>17530</v>
      </c>
      <c r="BI3011" s="84" t="s">
        <v>122</v>
      </c>
      <c r="BJ3011" s="84" t="s">
        <v>17531</v>
      </c>
      <c r="BK3011" s="84" t="s">
        <v>75</v>
      </c>
      <c r="BL3011" s="84" t="s">
        <v>122</v>
      </c>
      <c r="BM3011" s="84" t="s">
        <v>91</v>
      </c>
      <c r="BN3011" s="84" t="s">
        <v>70</v>
      </c>
      <c r="BO3011" s="84" t="s">
        <v>71</v>
      </c>
      <c r="BP3011" s="84" t="s">
        <v>122</v>
      </c>
      <c r="BQ3011" s="84" t="s">
        <v>163</v>
      </c>
    </row>
    <row r="3012" spans="1:69" ht="10.8" customHeight="1" x14ac:dyDescent="0.3">
      <c r="A3012" s="40" t="str">
        <f t="shared" si="1294"/>
        <v>2025-09-21</v>
      </c>
      <c r="B3012" s="40" t="str">
        <f t="shared" si="1295"/>
        <v>SYD</v>
      </c>
      <c r="C3012" s="39" t="str">
        <f t="shared" si="1296"/>
        <v>98812563666</v>
      </c>
      <c r="D3012" s="41" t="str">
        <f t="shared" si="1297"/>
        <v>PAU029774047</v>
      </c>
      <c r="E3012" s="41" t="str">
        <f t="shared" si="1298"/>
        <v>596421499851</v>
      </c>
      <c r="F3012" s="39" t="str">
        <f t="shared" si="1299"/>
        <v>2254252</v>
      </c>
      <c r="G3012" s="39" t="str">
        <f t="shared" si="1300"/>
        <v>WISE EXPRESS(AUSTRAPHARM)</v>
      </c>
      <c r="H3012" s="41" t="str">
        <f t="shared" si="1301"/>
        <v>이현정</v>
      </c>
      <c r="I3012" s="39" t="str">
        <f t="shared" si="1302"/>
        <v>21994</v>
      </c>
      <c r="J3012" s="52" t="str">
        <f t="shared" si="1303"/>
        <v/>
      </c>
      <c r="K3012" s="75">
        <f t="shared" si="1304"/>
        <v>1</v>
      </c>
      <c r="L3012" s="76">
        <f t="shared" si="1305"/>
        <v>3</v>
      </c>
      <c r="M3012" s="76">
        <f t="shared" si="1306"/>
        <v>1E-3</v>
      </c>
      <c r="N3012" s="76">
        <f t="shared" si="1307"/>
        <v>3</v>
      </c>
      <c r="O3012" s="42">
        <f t="shared" si="1308"/>
        <v>3</v>
      </c>
      <c r="P3012" s="39" t="str">
        <f t="shared" si="1309"/>
        <v>목록(Manifest)</v>
      </c>
      <c r="Q3012" s="72">
        <f t="shared" si="1310"/>
        <v>120</v>
      </c>
      <c r="R3012" s="43" t="str">
        <f t="shared" si="1311"/>
        <v>OZ602</v>
      </c>
      <c r="S3012" s="82" t="str">
        <f t="shared" si="1312"/>
        <v/>
      </c>
      <c r="T3012" s="40">
        <f t="shared" si="1313"/>
        <v>45921</v>
      </c>
      <c r="U3012" s="44">
        <v>2500</v>
      </c>
      <c r="V3012" s="44">
        <f t="shared" si="1314"/>
        <v>0</v>
      </c>
      <c r="W3012" s="77">
        <f t="shared" si="1315"/>
        <v>2500</v>
      </c>
      <c r="X3012" s="78">
        <f t="shared" si="1316"/>
        <v>0</v>
      </c>
      <c r="Y3012" s="44" cm="1">
        <f t="array" ref="Y3012">_xlfn.IFNA(_xlfn.IFS(AND(Q3012&gt;=2000, Q3012&lt;3000), 10000, AND(Q3012&gt;=3000, Q3012&lt;4000), 15000, AND(Q3012&gt;=4000, Q3012&lt;5000), 20000, AND(Q3012&gt;=5000), 25000),0)</f>
        <v>0</v>
      </c>
      <c r="Z3012" s="91">
        <f t="shared" si="1317"/>
        <v>0</v>
      </c>
      <c r="AA3012" s="44">
        <f t="shared" si="1318"/>
        <v>0</v>
      </c>
      <c r="AB3012" s="44"/>
      <c r="AC3012" s="44"/>
      <c r="AD3012" s="44"/>
      <c r="AE3012" s="44">
        <f>VLOOKUP(O3012,정산업데이트!$A$6:$B$12,2,10)</f>
        <v>0</v>
      </c>
      <c r="AF3012" s="44"/>
      <c r="AG3012" s="79">
        <f t="shared" si="1319"/>
        <v>0</v>
      </c>
      <c r="AH3012" s="80">
        <f t="shared" si="1320"/>
        <v>2500</v>
      </c>
      <c r="AI3012" s="93"/>
      <c r="AJ3012" s="84" t="s">
        <v>16026</v>
      </c>
      <c r="AK3012" s="84" t="s">
        <v>73</v>
      </c>
      <c r="AL3012" s="84" t="s">
        <v>16027</v>
      </c>
      <c r="AM3012" s="84" t="s">
        <v>17532</v>
      </c>
      <c r="AN3012" s="84" t="s">
        <v>450</v>
      </c>
      <c r="AO3012" s="84" t="s">
        <v>17533</v>
      </c>
      <c r="AP3012" s="84" t="s">
        <v>1480</v>
      </c>
      <c r="AQ3012" s="84" t="s">
        <v>122</v>
      </c>
      <c r="AR3012" s="85">
        <v>1</v>
      </c>
      <c r="AS3012" s="86">
        <v>3</v>
      </c>
      <c r="AT3012" s="86">
        <v>1E-3</v>
      </c>
      <c r="AU3012" s="86">
        <v>3</v>
      </c>
      <c r="AV3012" s="84" t="s">
        <v>7</v>
      </c>
      <c r="AW3012" s="86">
        <v>120</v>
      </c>
      <c r="AX3012" s="84" t="s">
        <v>68</v>
      </c>
      <c r="AY3012" s="84" t="s">
        <v>68</v>
      </c>
      <c r="AZ3012" s="84" t="s">
        <v>68</v>
      </c>
      <c r="BA3012" s="84" t="s">
        <v>68</v>
      </c>
      <c r="BB3012" s="84" t="s">
        <v>68</v>
      </c>
      <c r="BC3012" s="84" t="s">
        <v>132</v>
      </c>
      <c r="BD3012" s="84" t="s">
        <v>83</v>
      </c>
      <c r="BE3012" s="84" t="s">
        <v>84</v>
      </c>
      <c r="BF3012" s="84" t="s">
        <v>122</v>
      </c>
      <c r="BG3012" s="84" t="s">
        <v>69</v>
      </c>
      <c r="BH3012" s="92" t="s">
        <v>17534</v>
      </c>
      <c r="BI3012" s="84" t="s">
        <v>122</v>
      </c>
      <c r="BJ3012" s="84" t="s">
        <v>17535</v>
      </c>
      <c r="BK3012" s="84" t="s">
        <v>75</v>
      </c>
      <c r="BL3012" s="84" t="s">
        <v>122</v>
      </c>
      <c r="BM3012" s="84" t="s">
        <v>83</v>
      </c>
      <c r="BN3012" s="84" t="s">
        <v>70</v>
      </c>
      <c r="BO3012" s="84" t="s">
        <v>71</v>
      </c>
      <c r="BP3012" s="84" t="s">
        <v>122</v>
      </c>
      <c r="BQ3012" s="84" t="s">
        <v>163</v>
      </c>
    </row>
    <row r="3013" spans="1:69" ht="10.8" customHeight="1" x14ac:dyDescent="0.3">
      <c r="A3013" s="40" t="str">
        <f t="shared" si="1294"/>
        <v>2025-09-21</v>
      </c>
      <c r="B3013" s="40" t="str">
        <f t="shared" si="1295"/>
        <v>SYD</v>
      </c>
      <c r="C3013" s="39" t="str">
        <f t="shared" si="1296"/>
        <v>98812563666</v>
      </c>
      <c r="D3013" s="41" t="str">
        <f t="shared" si="1297"/>
        <v>PKR252988302</v>
      </c>
      <c r="E3013" s="41" t="str">
        <f t="shared" si="1298"/>
        <v>596421453216</v>
      </c>
      <c r="F3013" s="39" t="str">
        <f t="shared" si="1299"/>
        <v>2254225</v>
      </c>
      <c r="G3013" s="39" t="str">
        <f t="shared" si="1300"/>
        <v>WISE EXPRESS LOGISTICS PTY LTD</v>
      </c>
      <c r="H3013" s="41" t="str">
        <f t="shared" si="1301"/>
        <v>정종수</v>
      </c>
      <c r="I3013" s="39" t="str">
        <f t="shared" si="1302"/>
        <v>17308</v>
      </c>
      <c r="J3013" s="52" t="str">
        <f t="shared" si="1303"/>
        <v/>
      </c>
      <c r="K3013" s="75">
        <f t="shared" si="1304"/>
        <v>1</v>
      </c>
      <c r="L3013" s="76">
        <f t="shared" si="1305"/>
        <v>7</v>
      </c>
      <c r="M3013" s="76">
        <f t="shared" si="1306"/>
        <v>1E-3</v>
      </c>
      <c r="N3013" s="76">
        <f t="shared" si="1307"/>
        <v>7</v>
      </c>
      <c r="O3013" s="42">
        <f t="shared" si="1308"/>
        <v>7</v>
      </c>
      <c r="P3013" s="39" t="str">
        <f t="shared" si="1309"/>
        <v>일반(목록배제,Normal-Manifest Exception)</v>
      </c>
      <c r="Q3013" s="72">
        <f t="shared" si="1310"/>
        <v>42</v>
      </c>
      <c r="R3013" s="43" t="str">
        <f t="shared" si="1311"/>
        <v>OZ602</v>
      </c>
      <c r="S3013" s="82" t="str">
        <f t="shared" si="1312"/>
        <v/>
      </c>
      <c r="T3013" s="40">
        <f t="shared" si="1313"/>
        <v>45921</v>
      </c>
      <c r="U3013" s="44">
        <v>2500</v>
      </c>
      <c r="V3013" s="44">
        <f t="shared" si="1314"/>
        <v>200</v>
      </c>
      <c r="W3013" s="77">
        <f t="shared" si="1315"/>
        <v>2700</v>
      </c>
      <c r="X3013" s="78">
        <f t="shared" si="1316"/>
        <v>0</v>
      </c>
      <c r="Y3013" s="44" cm="1">
        <f t="array" ref="Y3013">_xlfn.IFNA(_xlfn.IFS(AND(Q3013&gt;=2000, Q3013&lt;3000), 10000, AND(Q3013&gt;=3000, Q3013&lt;4000), 15000, AND(Q3013&gt;=4000, Q3013&lt;5000), 20000, AND(Q3013&gt;=5000), 25000),0)</f>
        <v>0</v>
      </c>
      <c r="Z3013" s="91">
        <f t="shared" si="1317"/>
        <v>300</v>
      </c>
      <c r="AA3013" s="44">
        <f t="shared" si="1318"/>
        <v>0</v>
      </c>
      <c r="AB3013" s="44"/>
      <c r="AC3013" s="44"/>
      <c r="AD3013" s="44"/>
      <c r="AE3013" s="44">
        <f>VLOOKUP(O3013,정산업데이트!$A$6:$B$12,2,10)</f>
        <v>1000</v>
      </c>
      <c r="AF3013" s="44"/>
      <c r="AG3013" s="79">
        <f t="shared" si="1319"/>
        <v>1300</v>
      </c>
      <c r="AH3013" s="80">
        <f t="shared" si="1320"/>
        <v>4000</v>
      </c>
      <c r="AI3013" s="93"/>
      <c r="AJ3013" s="84" t="s">
        <v>16026</v>
      </c>
      <c r="AK3013" s="84" t="s">
        <v>73</v>
      </c>
      <c r="AL3013" s="84" t="s">
        <v>16027</v>
      </c>
      <c r="AM3013" s="84" t="s">
        <v>17536</v>
      </c>
      <c r="AN3013" s="84" t="s">
        <v>5145</v>
      </c>
      <c r="AO3013" s="84" t="s">
        <v>5146</v>
      </c>
      <c r="AP3013" s="84" t="s">
        <v>5147</v>
      </c>
      <c r="AQ3013" s="84" t="s">
        <v>122</v>
      </c>
      <c r="AR3013" s="85">
        <v>1</v>
      </c>
      <c r="AS3013" s="86">
        <v>7</v>
      </c>
      <c r="AT3013" s="86">
        <v>1E-3</v>
      </c>
      <c r="AU3013" s="86">
        <v>7</v>
      </c>
      <c r="AV3013" s="84" t="s">
        <v>8</v>
      </c>
      <c r="AW3013" s="86">
        <v>42</v>
      </c>
      <c r="AX3013" s="84" t="s">
        <v>68</v>
      </c>
      <c r="AY3013" s="84" t="s">
        <v>68</v>
      </c>
      <c r="AZ3013" s="84" t="s">
        <v>68</v>
      </c>
      <c r="BA3013" s="84" t="s">
        <v>68</v>
      </c>
      <c r="BB3013" s="84" t="s">
        <v>68</v>
      </c>
      <c r="BC3013" s="84" t="s">
        <v>125</v>
      </c>
      <c r="BD3013" s="84" t="s">
        <v>74</v>
      </c>
      <c r="BE3013" s="84" t="s">
        <v>5148</v>
      </c>
      <c r="BF3013" s="84" t="s">
        <v>122</v>
      </c>
      <c r="BG3013" s="84" t="s">
        <v>69</v>
      </c>
      <c r="BH3013" s="92" t="s">
        <v>17537</v>
      </c>
      <c r="BI3013" s="84" t="s">
        <v>122</v>
      </c>
      <c r="BJ3013" s="84" t="s">
        <v>17538</v>
      </c>
      <c r="BK3013" s="84" t="s">
        <v>75</v>
      </c>
      <c r="BL3013" s="84" t="s">
        <v>122</v>
      </c>
      <c r="BM3013" s="84" t="s">
        <v>74</v>
      </c>
      <c r="BN3013" s="84" t="s">
        <v>70</v>
      </c>
      <c r="BO3013" s="84" t="s">
        <v>71</v>
      </c>
      <c r="BP3013" s="84" t="s">
        <v>122</v>
      </c>
      <c r="BQ3013" s="84" t="s">
        <v>163</v>
      </c>
    </row>
    <row r="3014" spans="1:69" ht="10.8" customHeight="1" x14ac:dyDescent="0.3">
      <c r="A3014" s="40" t="str">
        <f t="shared" ref="A3014:A3077" si="1321">AJ3014</f>
        <v>2025-09-21</v>
      </c>
      <c r="B3014" s="40" t="str">
        <f t="shared" ref="B3014:B3077" si="1322">AK3014</f>
        <v>SYD</v>
      </c>
      <c r="C3014" s="39" t="str">
        <f t="shared" ref="C3014:C3077" si="1323">AL3014</f>
        <v>98812563666</v>
      </c>
      <c r="D3014" s="41" t="str">
        <f t="shared" ref="D3014:D3077" si="1324">AM3014</f>
        <v>PKR253212129</v>
      </c>
      <c r="E3014" s="41" t="str">
        <f t="shared" ref="E3014:E3077" si="1325">BH3014</f>
        <v>596421465190</v>
      </c>
      <c r="F3014" s="39" t="str">
        <f t="shared" ref="F3014:F3077" si="1326">BC3014</f>
        <v>2254240</v>
      </c>
      <c r="G3014" s="39" t="str">
        <f t="shared" ref="G3014:G3077" si="1327">BD3014</f>
        <v>WISE EXPRESS(VITAHUB)</v>
      </c>
      <c r="H3014" s="41" t="str">
        <f t="shared" ref="H3014:H3077" si="1328">AN3014</f>
        <v>김재은</v>
      </c>
      <c r="I3014" s="39" t="str">
        <f t="shared" ref="I3014:I3077" si="1329">AP3014</f>
        <v>05506</v>
      </c>
      <c r="J3014" s="52" t="str">
        <f t="shared" ref="J3014:J3077" si="1330">AQ3014</f>
        <v/>
      </c>
      <c r="K3014" s="75">
        <f t="shared" ref="K3014:K3077" si="1331">AR3014</f>
        <v>1</v>
      </c>
      <c r="L3014" s="76">
        <f t="shared" ref="L3014:L3077" si="1332">AS3014</f>
        <v>1</v>
      </c>
      <c r="M3014" s="76">
        <f t="shared" ref="M3014:M3077" si="1333">AT3014</f>
        <v>1E-3</v>
      </c>
      <c r="N3014" s="76">
        <f t="shared" ref="N3014:N3077" si="1334">AU3014</f>
        <v>1</v>
      </c>
      <c r="O3014" s="42">
        <f t="shared" ref="O3014:O3077" si="1335">CEILING(MAX(L3014:N3014)/K3014,0.5)</f>
        <v>1</v>
      </c>
      <c r="P3014" s="39" t="str">
        <f t="shared" ref="P3014:P3077" si="1336">AV3014</f>
        <v>목록(Manifest)</v>
      </c>
      <c r="Q3014" s="72">
        <f t="shared" ref="Q3014:Q3077" si="1337">AW3014</f>
        <v>35</v>
      </c>
      <c r="R3014" s="43" t="str">
        <f t="shared" ref="R3014:R3077" si="1338">BK3014</f>
        <v>OZ602</v>
      </c>
      <c r="S3014" s="82" t="str">
        <f t="shared" ref="S3014:S3077" si="1339">BL3014</f>
        <v/>
      </c>
      <c r="T3014" s="40">
        <f t="shared" ref="T3014:T3077" si="1340">DATE(YEAR(A3014),MONTH(A3014),DAY(A3014))</f>
        <v>45921</v>
      </c>
      <c r="U3014" s="44">
        <v>2500</v>
      </c>
      <c r="V3014" s="44">
        <f t="shared" ref="V3014:V3077" si="1341">IF(O3014&gt;5,CEILING(O3014-5,1)*100,0)</f>
        <v>0</v>
      </c>
      <c r="W3014" s="77">
        <f t="shared" ref="W3014:W3077" si="1342">SUM(U3014:V3014)</f>
        <v>2500</v>
      </c>
      <c r="X3014" s="78">
        <f t="shared" ref="X3014:X3077" si="1343">(K3014-1)*2500</f>
        <v>0</v>
      </c>
      <c r="Y3014" s="44" cm="1">
        <f t="array" ref="Y3014">_xlfn.IFNA(_xlfn.IFS(AND(Q3014&gt;=2000, Q3014&lt;3000), 10000, AND(Q3014&gt;=3000, Q3014&lt;4000), 15000, AND(Q3014&gt;=4000, Q3014&lt;5000), 20000, AND(Q3014&gt;=5000), 25000),0)</f>
        <v>0</v>
      </c>
      <c r="Z3014" s="91">
        <f t="shared" ref="Z3014:Z3077" si="1344">IF(OR(P3014="일반(목록배제,Normal-Manifest Exception)",P3014="간이(Simple)",P3014="목록취하(허용배제,Manifest-Drop)",P3014="일반(NORMAL)"),300,0)</f>
        <v>0</v>
      </c>
      <c r="AA3014" s="44">
        <f t="shared" ref="AA3014:AA3077" si="1345">IF(LEFT(AP3014,2)="63",3000,0)</f>
        <v>0</v>
      </c>
      <c r="AB3014" s="44"/>
      <c r="AC3014" s="44"/>
      <c r="AD3014" s="44"/>
      <c r="AE3014" s="44">
        <f>VLOOKUP(O3014,정산업데이트!$A$6:$B$12,2,10)</f>
        <v>0</v>
      </c>
      <c r="AF3014" s="44"/>
      <c r="AG3014" s="79">
        <f t="shared" ref="AG3014:AG3077" si="1346">X3014+Y3014+Z3014+AA3014+AB3014+AE3014+AF3014</f>
        <v>0</v>
      </c>
      <c r="AH3014" s="80">
        <f t="shared" ref="AH3014:AH3077" si="1347">SUM(AG3014,W3014)</f>
        <v>2500</v>
      </c>
      <c r="AI3014" s="93"/>
      <c r="AJ3014" s="84" t="s">
        <v>16026</v>
      </c>
      <c r="AK3014" s="84" t="s">
        <v>73</v>
      </c>
      <c r="AL3014" s="84" t="s">
        <v>16027</v>
      </c>
      <c r="AM3014" s="84" t="s">
        <v>17539</v>
      </c>
      <c r="AN3014" s="84" t="s">
        <v>17540</v>
      </c>
      <c r="AO3014" s="84" t="s">
        <v>17541</v>
      </c>
      <c r="AP3014" s="84" t="s">
        <v>1997</v>
      </c>
      <c r="AQ3014" s="84" t="s">
        <v>122</v>
      </c>
      <c r="AR3014" s="85">
        <v>1</v>
      </c>
      <c r="AS3014" s="86">
        <v>1</v>
      </c>
      <c r="AT3014" s="86">
        <v>1E-3</v>
      </c>
      <c r="AU3014" s="86">
        <v>1</v>
      </c>
      <c r="AV3014" s="84" t="s">
        <v>7</v>
      </c>
      <c r="AW3014" s="86">
        <v>35</v>
      </c>
      <c r="AX3014" s="84" t="s">
        <v>68</v>
      </c>
      <c r="AY3014" s="84" t="s">
        <v>68</v>
      </c>
      <c r="AZ3014" s="84" t="s">
        <v>68</v>
      </c>
      <c r="BA3014" s="84" t="s">
        <v>68</v>
      </c>
      <c r="BB3014" s="84" t="s">
        <v>68</v>
      </c>
      <c r="BC3014" s="84" t="s">
        <v>124</v>
      </c>
      <c r="BD3014" s="84" t="s">
        <v>87</v>
      </c>
      <c r="BE3014" s="84" t="s">
        <v>88</v>
      </c>
      <c r="BF3014" s="84" t="s">
        <v>122</v>
      </c>
      <c r="BG3014" s="84" t="s">
        <v>69</v>
      </c>
      <c r="BH3014" s="92" t="s">
        <v>17542</v>
      </c>
      <c r="BI3014" s="84" t="s">
        <v>122</v>
      </c>
      <c r="BJ3014" s="84" t="s">
        <v>17543</v>
      </c>
      <c r="BK3014" s="84" t="s">
        <v>75</v>
      </c>
      <c r="BL3014" s="84" t="s">
        <v>122</v>
      </c>
      <c r="BM3014" s="84" t="s">
        <v>87</v>
      </c>
      <c r="BN3014" s="84" t="s">
        <v>70</v>
      </c>
      <c r="BO3014" s="84" t="s">
        <v>71</v>
      </c>
      <c r="BP3014" s="84" t="s">
        <v>122</v>
      </c>
      <c r="BQ3014" s="84" t="s">
        <v>163</v>
      </c>
    </row>
    <row r="3015" spans="1:69" ht="10.8" customHeight="1" x14ac:dyDescent="0.3">
      <c r="A3015" s="40" t="str">
        <f t="shared" si="1321"/>
        <v>2025-09-21</v>
      </c>
      <c r="B3015" s="40" t="str">
        <f t="shared" si="1322"/>
        <v>SYD</v>
      </c>
      <c r="C3015" s="39" t="str">
        <f t="shared" si="1323"/>
        <v>98812563666</v>
      </c>
      <c r="D3015" s="41" t="str">
        <f t="shared" si="1324"/>
        <v>PAU029761823</v>
      </c>
      <c r="E3015" s="41" t="str">
        <f t="shared" si="1325"/>
        <v>596421474161</v>
      </c>
      <c r="F3015" s="39" t="str">
        <f t="shared" si="1326"/>
        <v>2254256</v>
      </c>
      <c r="G3015" s="39" t="str">
        <f t="shared" si="1327"/>
        <v>WISE EXPRESS(BOOSTUP)</v>
      </c>
      <c r="H3015" s="41" t="str">
        <f t="shared" si="1328"/>
        <v>최아린</v>
      </c>
      <c r="I3015" s="39" t="str">
        <f t="shared" si="1329"/>
        <v>16457</v>
      </c>
      <c r="J3015" s="52" t="str">
        <f t="shared" si="1330"/>
        <v/>
      </c>
      <c r="K3015" s="75">
        <f t="shared" si="1331"/>
        <v>1</v>
      </c>
      <c r="L3015" s="76">
        <f t="shared" si="1332"/>
        <v>1</v>
      </c>
      <c r="M3015" s="76">
        <f t="shared" si="1333"/>
        <v>1E-3</v>
      </c>
      <c r="N3015" s="76">
        <f t="shared" si="1334"/>
        <v>1</v>
      </c>
      <c r="O3015" s="42">
        <f t="shared" si="1335"/>
        <v>1</v>
      </c>
      <c r="P3015" s="39" t="str">
        <f t="shared" si="1336"/>
        <v>목록(Manifest)</v>
      </c>
      <c r="Q3015" s="72">
        <f t="shared" si="1337"/>
        <v>65</v>
      </c>
      <c r="R3015" s="43" t="str">
        <f t="shared" si="1338"/>
        <v>OZ602</v>
      </c>
      <c r="S3015" s="82" t="str">
        <f t="shared" si="1339"/>
        <v/>
      </c>
      <c r="T3015" s="40">
        <f t="shared" si="1340"/>
        <v>45921</v>
      </c>
      <c r="U3015" s="44">
        <v>2500</v>
      </c>
      <c r="V3015" s="44">
        <f t="shared" si="1341"/>
        <v>0</v>
      </c>
      <c r="W3015" s="77">
        <f t="shared" si="1342"/>
        <v>2500</v>
      </c>
      <c r="X3015" s="78">
        <f t="shared" si="1343"/>
        <v>0</v>
      </c>
      <c r="Y3015" s="44" cm="1">
        <f t="array" ref="Y3015">_xlfn.IFNA(_xlfn.IFS(AND(Q3015&gt;=2000, Q3015&lt;3000), 10000, AND(Q3015&gt;=3000, Q3015&lt;4000), 15000, AND(Q3015&gt;=4000, Q3015&lt;5000), 20000, AND(Q3015&gt;=5000), 25000),0)</f>
        <v>0</v>
      </c>
      <c r="Z3015" s="91">
        <f t="shared" si="1344"/>
        <v>0</v>
      </c>
      <c r="AA3015" s="44">
        <f t="shared" si="1345"/>
        <v>0</v>
      </c>
      <c r="AB3015" s="44"/>
      <c r="AC3015" s="44"/>
      <c r="AD3015" s="44"/>
      <c r="AE3015" s="44">
        <f>VLOOKUP(O3015,정산업데이트!$A$6:$B$12,2,10)</f>
        <v>0</v>
      </c>
      <c r="AF3015" s="44"/>
      <c r="AG3015" s="79">
        <f t="shared" si="1346"/>
        <v>0</v>
      </c>
      <c r="AH3015" s="80">
        <f t="shared" si="1347"/>
        <v>2500</v>
      </c>
      <c r="AI3015" s="93"/>
      <c r="AJ3015" s="84" t="s">
        <v>16026</v>
      </c>
      <c r="AK3015" s="84" t="s">
        <v>73</v>
      </c>
      <c r="AL3015" s="84" t="s">
        <v>16027</v>
      </c>
      <c r="AM3015" s="84" t="s">
        <v>17544</v>
      </c>
      <c r="AN3015" s="84" t="s">
        <v>17545</v>
      </c>
      <c r="AO3015" s="84" t="s">
        <v>17546</v>
      </c>
      <c r="AP3015" s="84" t="s">
        <v>17547</v>
      </c>
      <c r="AQ3015" s="84" t="s">
        <v>122</v>
      </c>
      <c r="AR3015" s="85">
        <v>1</v>
      </c>
      <c r="AS3015" s="86">
        <v>1</v>
      </c>
      <c r="AT3015" s="86">
        <v>1E-3</v>
      </c>
      <c r="AU3015" s="86">
        <v>1</v>
      </c>
      <c r="AV3015" s="84" t="s">
        <v>7</v>
      </c>
      <c r="AW3015" s="86">
        <v>65</v>
      </c>
      <c r="AX3015" s="84" t="s">
        <v>68</v>
      </c>
      <c r="AY3015" s="84" t="s">
        <v>68</v>
      </c>
      <c r="AZ3015" s="84" t="s">
        <v>68</v>
      </c>
      <c r="BA3015" s="84" t="s">
        <v>68</v>
      </c>
      <c r="BB3015" s="84" t="s">
        <v>68</v>
      </c>
      <c r="BC3015" s="84" t="s">
        <v>129</v>
      </c>
      <c r="BD3015" s="84" t="s">
        <v>91</v>
      </c>
      <c r="BE3015" s="84" t="s">
        <v>92</v>
      </c>
      <c r="BF3015" s="84" t="s">
        <v>122</v>
      </c>
      <c r="BG3015" s="84" t="s">
        <v>69</v>
      </c>
      <c r="BH3015" s="92" t="s">
        <v>17548</v>
      </c>
      <c r="BI3015" s="84" t="s">
        <v>122</v>
      </c>
      <c r="BJ3015" s="84" t="s">
        <v>17549</v>
      </c>
      <c r="BK3015" s="84" t="s">
        <v>75</v>
      </c>
      <c r="BL3015" s="84" t="s">
        <v>122</v>
      </c>
      <c r="BM3015" s="84" t="s">
        <v>91</v>
      </c>
      <c r="BN3015" s="84" t="s">
        <v>70</v>
      </c>
      <c r="BO3015" s="84" t="s">
        <v>71</v>
      </c>
      <c r="BP3015" s="84" t="s">
        <v>122</v>
      </c>
      <c r="BQ3015" s="84" t="s">
        <v>163</v>
      </c>
    </row>
    <row r="3016" spans="1:69" ht="10.8" customHeight="1" x14ac:dyDescent="0.3">
      <c r="A3016" s="40" t="str">
        <f t="shared" si="1321"/>
        <v>2025-09-21</v>
      </c>
      <c r="B3016" s="40" t="str">
        <f t="shared" si="1322"/>
        <v>SYD</v>
      </c>
      <c r="C3016" s="39" t="str">
        <f t="shared" si="1323"/>
        <v>98812563666</v>
      </c>
      <c r="D3016" s="41" t="str">
        <f t="shared" si="1324"/>
        <v>PAU029762020</v>
      </c>
      <c r="E3016" s="41" t="str">
        <f t="shared" si="1325"/>
        <v>596421497110</v>
      </c>
      <c r="F3016" s="39" t="str">
        <f t="shared" si="1326"/>
        <v>2254256</v>
      </c>
      <c r="G3016" s="39" t="str">
        <f t="shared" si="1327"/>
        <v>WISE EXPRESS(BOOSTUP)</v>
      </c>
      <c r="H3016" s="41" t="str">
        <f t="shared" si="1328"/>
        <v>이규연</v>
      </c>
      <c r="I3016" s="39" t="str">
        <f t="shared" si="1329"/>
        <v>06518</v>
      </c>
      <c r="J3016" s="52" t="str">
        <f t="shared" si="1330"/>
        <v/>
      </c>
      <c r="K3016" s="75">
        <f t="shared" si="1331"/>
        <v>1</v>
      </c>
      <c r="L3016" s="76">
        <f t="shared" si="1332"/>
        <v>1</v>
      </c>
      <c r="M3016" s="76">
        <f t="shared" si="1333"/>
        <v>1E-3</v>
      </c>
      <c r="N3016" s="76">
        <f t="shared" si="1334"/>
        <v>1</v>
      </c>
      <c r="O3016" s="42">
        <f t="shared" si="1335"/>
        <v>1</v>
      </c>
      <c r="P3016" s="39" t="str">
        <f t="shared" si="1336"/>
        <v>목록(Manifest)</v>
      </c>
      <c r="Q3016" s="72">
        <f t="shared" si="1337"/>
        <v>65</v>
      </c>
      <c r="R3016" s="43" t="str">
        <f t="shared" si="1338"/>
        <v>OZ602</v>
      </c>
      <c r="S3016" s="82" t="str">
        <f t="shared" si="1339"/>
        <v/>
      </c>
      <c r="T3016" s="40">
        <f t="shared" si="1340"/>
        <v>45921</v>
      </c>
      <c r="U3016" s="44">
        <v>2500</v>
      </c>
      <c r="V3016" s="44">
        <f t="shared" si="1341"/>
        <v>0</v>
      </c>
      <c r="W3016" s="77">
        <f t="shared" si="1342"/>
        <v>2500</v>
      </c>
      <c r="X3016" s="78">
        <f t="shared" si="1343"/>
        <v>0</v>
      </c>
      <c r="Y3016" s="44" cm="1">
        <f t="array" ref="Y3016">_xlfn.IFNA(_xlfn.IFS(AND(Q3016&gt;=2000, Q3016&lt;3000), 10000, AND(Q3016&gt;=3000, Q3016&lt;4000), 15000, AND(Q3016&gt;=4000, Q3016&lt;5000), 20000, AND(Q3016&gt;=5000), 25000),0)</f>
        <v>0</v>
      </c>
      <c r="Z3016" s="91">
        <f t="shared" si="1344"/>
        <v>0</v>
      </c>
      <c r="AA3016" s="44">
        <f t="shared" si="1345"/>
        <v>0</v>
      </c>
      <c r="AB3016" s="44"/>
      <c r="AC3016" s="44"/>
      <c r="AD3016" s="44"/>
      <c r="AE3016" s="44">
        <f>VLOOKUP(O3016,정산업데이트!$A$6:$B$12,2,10)</f>
        <v>0</v>
      </c>
      <c r="AF3016" s="44"/>
      <c r="AG3016" s="79">
        <f t="shared" si="1346"/>
        <v>0</v>
      </c>
      <c r="AH3016" s="80">
        <f t="shared" si="1347"/>
        <v>2500</v>
      </c>
      <c r="AI3016" s="93"/>
      <c r="AJ3016" s="84" t="s">
        <v>16026</v>
      </c>
      <c r="AK3016" s="84" t="s">
        <v>73</v>
      </c>
      <c r="AL3016" s="84" t="s">
        <v>16027</v>
      </c>
      <c r="AM3016" s="84" t="s">
        <v>17550</v>
      </c>
      <c r="AN3016" s="84" t="s">
        <v>17551</v>
      </c>
      <c r="AO3016" s="84" t="s">
        <v>17552</v>
      </c>
      <c r="AP3016" s="84" t="s">
        <v>17553</v>
      </c>
      <c r="AQ3016" s="84" t="s">
        <v>122</v>
      </c>
      <c r="AR3016" s="85">
        <v>1</v>
      </c>
      <c r="AS3016" s="86">
        <v>1</v>
      </c>
      <c r="AT3016" s="86">
        <v>1E-3</v>
      </c>
      <c r="AU3016" s="86">
        <v>1</v>
      </c>
      <c r="AV3016" s="84" t="s">
        <v>7</v>
      </c>
      <c r="AW3016" s="86">
        <v>65</v>
      </c>
      <c r="AX3016" s="84" t="s">
        <v>68</v>
      </c>
      <c r="AY3016" s="84" t="s">
        <v>68</v>
      </c>
      <c r="AZ3016" s="84" t="s">
        <v>68</v>
      </c>
      <c r="BA3016" s="84" t="s">
        <v>68</v>
      </c>
      <c r="BB3016" s="84" t="s">
        <v>68</v>
      </c>
      <c r="BC3016" s="84" t="s">
        <v>129</v>
      </c>
      <c r="BD3016" s="84" t="s">
        <v>91</v>
      </c>
      <c r="BE3016" s="84" t="s">
        <v>92</v>
      </c>
      <c r="BF3016" s="84" t="s">
        <v>122</v>
      </c>
      <c r="BG3016" s="84" t="s">
        <v>69</v>
      </c>
      <c r="BH3016" s="92" t="s">
        <v>17554</v>
      </c>
      <c r="BI3016" s="84" t="s">
        <v>122</v>
      </c>
      <c r="BJ3016" s="84" t="s">
        <v>17555</v>
      </c>
      <c r="BK3016" s="84" t="s">
        <v>75</v>
      </c>
      <c r="BL3016" s="84" t="s">
        <v>122</v>
      </c>
      <c r="BM3016" s="84" t="s">
        <v>91</v>
      </c>
      <c r="BN3016" s="84" t="s">
        <v>70</v>
      </c>
      <c r="BO3016" s="84" t="s">
        <v>71</v>
      </c>
      <c r="BP3016" s="84" t="s">
        <v>122</v>
      </c>
      <c r="BQ3016" s="84" t="s">
        <v>163</v>
      </c>
    </row>
    <row r="3017" spans="1:69" ht="10.8" customHeight="1" x14ac:dyDescent="0.3">
      <c r="A3017" s="40" t="str">
        <f t="shared" si="1321"/>
        <v>2025-09-21</v>
      </c>
      <c r="B3017" s="40" t="str">
        <f t="shared" si="1322"/>
        <v>SYD</v>
      </c>
      <c r="C3017" s="39" t="str">
        <f t="shared" si="1323"/>
        <v>98812563666</v>
      </c>
      <c r="D3017" s="41" t="str">
        <f t="shared" si="1324"/>
        <v>PAU029762023</v>
      </c>
      <c r="E3017" s="41" t="str">
        <f t="shared" si="1325"/>
        <v>596421497121</v>
      </c>
      <c r="F3017" s="39" t="str">
        <f t="shared" si="1326"/>
        <v>2254256</v>
      </c>
      <c r="G3017" s="39" t="str">
        <f t="shared" si="1327"/>
        <v>WISE EXPRESS(BOOSTUP)</v>
      </c>
      <c r="H3017" s="41" t="str">
        <f t="shared" si="1328"/>
        <v>원재규</v>
      </c>
      <c r="I3017" s="39" t="str">
        <f t="shared" si="1329"/>
        <v>10578</v>
      </c>
      <c r="J3017" s="52" t="str">
        <f t="shared" si="1330"/>
        <v/>
      </c>
      <c r="K3017" s="75">
        <f t="shared" si="1331"/>
        <v>1</v>
      </c>
      <c r="L3017" s="76">
        <f t="shared" si="1332"/>
        <v>1</v>
      </c>
      <c r="M3017" s="76">
        <f t="shared" si="1333"/>
        <v>1E-3</v>
      </c>
      <c r="N3017" s="76">
        <f t="shared" si="1334"/>
        <v>1</v>
      </c>
      <c r="O3017" s="42">
        <f t="shared" si="1335"/>
        <v>1</v>
      </c>
      <c r="P3017" s="39" t="str">
        <f t="shared" si="1336"/>
        <v>목록(Manifest)</v>
      </c>
      <c r="Q3017" s="72">
        <f t="shared" si="1337"/>
        <v>65</v>
      </c>
      <c r="R3017" s="43" t="str">
        <f t="shared" si="1338"/>
        <v>OZ602</v>
      </c>
      <c r="S3017" s="82" t="str">
        <f t="shared" si="1339"/>
        <v/>
      </c>
      <c r="T3017" s="40">
        <f t="shared" si="1340"/>
        <v>45921</v>
      </c>
      <c r="U3017" s="44">
        <v>2500</v>
      </c>
      <c r="V3017" s="44">
        <f t="shared" si="1341"/>
        <v>0</v>
      </c>
      <c r="W3017" s="77">
        <f t="shared" si="1342"/>
        <v>2500</v>
      </c>
      <c r="X3017" s="78">
        <f t="shared" si="1343"/>
        <v>0</v>
      </c>
      <c r="Y3017" s="44" cm="1">
        <f t="array" ref="Y3017">_xlfn.IFNA(_xlfn.IFS(AND(Q3017&gt;=2000, Q3017&lt;3000), 10000, AND(Q3017&gt;=3000, Q3017&lt;4000), 15000, AND(Q3017&gt;=4000, Q3017&lt;5000), 20000, AND(Q3017&gt;=5000), 25000),0)</f>
        <v>0</v>
      </c>
      <c r="Z3017" s="91">
        <f t="shared" si="1344"/>
        <v>0</v>
      </c>
      <c r="AA3017" s="44">
        <f t="shared" si="1345"/>
        <v>0</v>
      </c>
      <c r="AB3017" s="44"/>
      <c r="AC3017" s="44"/>
      <c r="AD3017" s="44"/>
      <c r="AE3017" s="44">
        <f>VLOOKUP(O3017,정산업데이트!$A$6:$B$12,2,10)</f>
        <v>0</v>
      </c>
      <c r="AF3017" s="44"/>
      <c r="AG3017" s="79">
        <f t="shared" si="1346"/>
        <v>0</v>
      </c>
      <c r="AH3017" s="80">
        <f t="shared" si="1347"/>
        <v>2500</v>
      </c>
      <c r="AJ3017" s="84" t="s">
        <v>16026</v>
      </c>
      <c r="AK3017" s="84" t="s">
        <v>73</v>
      </c>
      <c r="AL3017" s="84" t="s">
        <v>16027</v>
      </c>
      <c r="AM3017" s="84" t="s">
        <v>17556</v>
      </c>
      <c r="AN3017" s="84" t="s">
        <v>17557</v>
      </c>
      <c r="AO3017" s="84" t="s">
        <v>17558</v>
      </c>
      <c r="AP3017" s="84" t="s">
        <v>17559</v>
      </c>
      <c r="AQ3017" s="84" t="s">
        <v>122</v>
      </c>
      <c r="AR3017" s="85">
        <v>1</v>
      </c>
      <c r="AS3017" s="86">
        <v>1</v>
      </c>
      <c r="AT3017" s="86">
        <v>1E-3</v>
      </c>
      <c r="AU3017" s="86">
        <v>1</v>
      </c>
      <c r="AV3017" s="84" t="s">
        <v>7</v>
      </c>
      <c r="AW3017" s="86">
        <v>65</v>
      </c>
      <c r="AX3017" s="84" t="s">
        <v>68</v>
      </c>
      <c r="AY3017" s="84" t="s">
        <v>68</v>
      </c>
      <c r="AZ3017" s="84" t="s">
        <v>68</v>
      </c>
      <c r="BA3017" s="84" t="s">
        <v>68</v>
      </c>
      <c r="BB3017" s="84" t="s">
        <v>68</v>
      </c>
      <c r="BC3017" s="84" t="s">
        <v>129</v>
      </c>
      <c r="BD3017" s="84" t="s">
        <v>91</v>
      </c>
      <c r="BE3017" s="84" t="s">
        <v>92</v>
      </c>
      <c r="BF3017" s="84" t="s">
        <v>122</v>
      </c>
      <c r="BG3017" s="84" t="s">
        <v>69</v>
      </c>
      <c r="BH3017" s="92" t="s">
        <v>17560</v>
      </c>
      <c r="BI3017" s="84" t="s">
        <v>122</v>
      </c>
      <c r="BJ3017" s="84" t="s">
        <v>17561</v>
      </c>
      <c r="BK3017" s="84" t="s">
        <v>75</v>
      </c>
      <c r="BL3017" s="84" t="s">
        <v>122</v>
      </c>
      <c r="BM3017" s="84" t="s">
        <v>91</v>
      </c>
      <c r="BN3017" s="84" t="s">
        <v>70</v>
      </c>
      <c r="BO3017" s="84" t="s">
        <v>71</v>
      </c>
      <c r="BP3017" s="84" t="s">
        <v>122</v>
      </c>
      <c r="BQ3017" s="84" t="s">
        <v>163</v>
      </c>
    </row>
    <row r="3018" spans="1:69" ht="10.8" customHeight="1" x14ac:dyDescent="0.3">
      <c r="A3018" s="40" t="str">
        <f t="shared" si="1321"/>
        <v>2025-09-21</v>
      </c>
      <c r="B3018" s="40" t="str">
        <f t="shared" si="1322"/>
        <v>SYD</v>
      </c>
      <c r="C3018" s="39" t="str">
        <f t="shared" si="1323"/>
        <v>98812563666</v>
      </c>
      <c r="D3018" s="41" t="str">
        <f t="shared" si="1324"/>
        <v>PAU029762021</v>
      </c>
      <c r="E3018" s="41" t="str">
        <f t="shared" si="1325"/>
        <v>596421497132</v>
      </c>
      <c r="F3018" s="39" t="str">
        <f t="shared" si="1326"/>
        <v>2254256</v>
      </c>
      <c r="G3018" s="39" t="str">
        <f t="shared" si="1327"/>
        <v>WISE EXPRESS(BOOSTUP)</v>
      </c>
      <c r="H3018" s="41" t="str">
        <f t="shared" si="1328"/>
        <v>탁지민</v>
      </c>
      <c r="I3018" s="39" t="str">
        <f t="shared" si="1329"/>
        <v>03974</v>
      </c>
      <c r="J3018" s="52" t="str">
        <f t="shared" si="1330"/>
        <v/>
      </c>
      <c r="K3018" s="75">
        <f t="shared" si="1331"/>
        <v>1</v>
      </c>
      <c r="L3018" s="76">
        <f t="shared" si="1332"/>
        <v>1</v>
      </c>
      <c r="M3018" s="76">
        <f t="shared" si="1333"/>
        <v>1E-3</v>
      </c>
      <c r="N3018" s="76">
        <f t="shared" si="1334"/>
        <v>1</v>
      </c>
      <c r="O3018" s="42">
        <f t="shared" si="1335"/>
        <v>1</v>
      </c>
      <c r="P3018" s="39" t="str">
        <f t="shared" si="1336"/>
        <v>목록(Manifest)</v>
      </c>
      <c r="Q3018" s="72">
        <f t="shared" si="1337"/>
        <v>80</v>
      </c>
      <c r="R3018" s="43" t="str">
        <f t="shared" si="1338"/>
        <v>OZ602</v>
      </c>
      <c r="S3018" s="82" t="str">
        <f t="shared" si="1339"/>
        <v/>
      </c>
      <c r="T3018" s="40">
        <f t="shared" si="1340"/>
        <v>45921</v>
      </c>
      <c r="U3018" s="44">
        <v>2500</v>
      </c>
      <c r="V3018" s="44">
        <f t="shared" si="1341"/>
        <v>0</v>
      </c>
      <c r="W3018" s="77">
        <f t="shared" si="1342"/>
        <v>2500</v>
      </c>
      <c r="X3018" s="78">
        <f t="shared" si="1343"/>
        <v>0</v>
      </c>
      <c r="Y3018" s="44" cm="1">
        <f t="array" ref="Y3018">_xlfn.IFNA(_xlfn.IFS(AND(Q3018&gt;=2000, Q3018&lt;3000), 10000, AND(Q3018&gt;=3000, Q3018&lt;4000), 15000, AND(Q3018&gt;=4000, Q3018&lt;5000), 20000, AND(Q3018&gt;=5000), 25000),0)</f>
        <v>0</v>
      </c>
      <c r="Z3018" s="91">
        <f t="shared" si="1344"/>
        <v>0</v>
      </c>
      <c r="AA3018" s="44">
        <f t="shared" si="1345"/>
        <v>0</v>
      </c>
      <c r="AB3018" s="44"/>
      <c r="AC3018" s="44"/>
      <c r="AD3018" s="44"/>
      <c r="AE3018" s="44">
        <f>VLOOKUP(O3018,정산업데이트!$A$6:$B$12,2,10)</f>
        <v>0</v>
      </c>
      <c r="AF3018" s="44"/>
      <c r="AG3018" s="79">
        <f t="shared" si="1346"/>
        <v>0</v>
      </c>
      <c r="AH3018" s="80">
        <f t="shared" si="1347"/>
        <v>2500</v>
      </c>
      <c r="AJ3018" s="84" t="s">
        <v>16026</v>
      </c>
      <c r="AK3018" s="84" t="s">
        <v>73</v>
      </c>
      <c r="AL3018" s="84" t="s">
        <v>16027</v>
      </c>
      <c r="AM3018" s="84" t="s">
        <v>17562</v>
      </c>
      <c r="AN3018" s="84" t="s">
        <v>17563</v>
      </c>
      <c r="AO3018" s="84" t="s">
        <v>17564</v>
      </c>
      <c r="AP3018" s="84" t="s">
        <v>17565</v>
      </c>
      <c r="AQ3018" s="84" t="s">
        <v>122</v>
      </c>
      <c r="AR3018" s="85">
        <v>1</v>
      </c>
      <c r="AS3018" s="86">
        <v>1</v>
      </c>
      <c r="AT3018" s="86">
        <v>1E-3</v>
      </c>
      <c r="AU3018" s="86">
        <v>1</v>
      </c>
      <c r="AV3018" s="84" t="s">
        <v>7</v>
      </c>
      <c r="AW3018" s="86">
        <v>80</v>
      </c>
      <c r="AX3018" s="84" t="s">
        <v>68</v>
      </c>
      <c r="AY3018" s="84" t="s">
        <v>68</v>
      </c>
      <c r="AZ3018" s="84" t="s">
        <v>68</v>
      </c>
      <c r="BA3018" s="84" t="s">
        <v>68</v>
      </c>
      <c r="BB3018" s="84" t="s">
        <v>68</v>
      </c>
      <c r="BC3018" s="84" t="s">
        <v>129</v>
      </c>
      <c r="BD3018" s="84" t="s">
        <v>91</v>
      </c>
      <c r="BE3018" s="84" t="s">
        <v>92</v>
      </c>
      <c r="BF3018" s="84" t="s">
        <v>122</v>
      </c>
      <c r="BG3018" s="84" t="s">
        <v>69</v>
      </c>
      <c r="BH3018" s="92" t="s">
        <v>17566</v>
      </c>
      <c r="BI3018" s="84" t="s">
        <v>122</v>
      </c>
      <c r="BJ3018" s="84" t="s">
        <v>17567</v>
      </c>
      <c r="BK3018" s="84" t="s">
        <v>75</v>
      </c>
      <c r="BL3018" s="84" t="s">
        <v>122</v>
      </c>
      <c r="BM3018" s="84" t="s">
        <v>91</v>
      </c>
      <c r="BN3018" s="84" t="s">
        <v>70</v>
      </c>
      <c r="BO3018" s="84" t="s">
        <v>71</v>
      </c>
      <c r="BP3018" s="84" t="s">
        <v>122</v>
      </c>
      <c r="BQ3018" s="84" t="s">
        <v>163</v>
      </c>
    </row>
    <row r="3019" spans="1:69" ht="10.8" customHeight="1" x14ac:dyDescent="0.3">
      <c r="A3019" s="40" t="str">
        <f t="shared" si="1321"/>
        <v>2025-09-21</v>
      </c>
      <c r="B3019" s="40" t="str">
        <f t="shared" si="1322"/>
        <v>SYD</v>
      </c>
      <c r="C3019" s="39" t="str">
        <f t="shared" si="1323"/>
        <v>98812563666</v>
      </c>
      <c r="D3019" s="41" t="str">
        <f t="shared" si="1324"/>
        <v>PAU029762022</v>
      </c>
      <c r="E3019" s="41" t="str">
        <f t="shared" si="1325"/>
        <v>596421497143</v>
      </c>
      <c r="F3019" s="39" t="str">
        <f t="shared" si="1326"/>
        <v>2254256</v>
      </c>
      <c r="G3019" s="39" t="str">
        <f t="shared" si="1327"/>
        <v>WISE EXPRESS(BOOSTUP)</v>
      </c>
      <c r="H3019" s="41" t="str">
        <f t="shared" si="1328"/>
        <v>오성열</v>
      </c>
      <c r="I3019" s="39" t="str">
        <f t="shared" si="1329"/>
        <v>12208</v>
      </c>
      <c r="J3019" s="52" t="str">
        <f t="shared" si="1330"/>
        <v/>
      </c>
      <c r="K3019" s="75">
        <f t="shared" si="1331"/>
        <v>1</v>
      </c>
      <c r="L3019" s="76">
        <f t="shared" si="1332"/>
        <v>1</v>
      </c>
      <c r="M3019" s="76">
        <f t="shared" si="1333"/>
        <v>1E-3</v>
      </c>
      <c r="N3019" s="76">
        <f t="shared" si="1334"/>
        <v>1</v>
      </c>
      <c r="O3019" s="42">
        <f t="shared" si="1335"/>
        <v>1</v>
      </c>
      <c r="P3019" s="39" t="str">
        <f t="shared" si="1336"/>
        <v>목록(Manifest)</v>
      </c>
      <c r="Q3019" s="72">
        <f t="shared" si="1337"/>
        <v>65</v>
      </c>
      <c r="R3019" s="43" t="str">
        <f t="shared" si="1338"/>
        <v>OZ602</v>
      </c>
      <c r="S3019" s="82" t="str">
        <f t="shared" si="1339"/>
        <v/>
      </c>
      <c r="T3019" s="40">
        <f t="shared" si="1340"/>
        <v>45921</v>
      </c>
      <c r="U3019" s="44">
        <v>2500</v>
      </c>
      <c r="V3019" s="44">
        <f t="shared" si="1341"/>
        <v>0</v>
      </c>
      <c r="W3019" s="77">
        <f t="shared" si="1342"/>
        <v>2500</v>
      </c>
      <c r="X3019" s="78">
        <f t="shared" si="1343"/>
        <v>0</v>
      </c>
      <c r="Y3019" s="44" cm="1">
        <f t="array" ref="Y3019">_xlfn.IFNA(_xlfn.IFS(AND(Q3019&gt;=2000, Q3019&lt;3000), 10000, AND(Q3019&gt;=3000, Q3019&lt;4000), 15000, AND(Q3019&gt;=4000, Q3019&lt;5000), 20000, AND(Q3019&gt;=5000), 25000),0)</f>
        <v>0</v>
      </c>
      <c r="Z3019" s="91">
        <f t="shared" si="1344"/>
        <v>0</v>
      </c>
      <c r="AA3019" s="44">
        <f t="shared" si="1345"/>
        <v>0</v>
      </c>
      <c r="AB3019" s="44"/>
      <c r="AC3019" s="44"/>
      <c r="AD3019" s="44"/>
      <c r="AE3019" s="44">
        <f>VLOOKUP(O3019,정산업데이트!$A$6:$B$12,2,10)</f>
        <v>0</v>
      </c>
      <c r="AF3019" s="44"/>
      <c r="AG3019" s="79">
        <f t="shared" si="1346"/>
        <v>0</v>
      </c>
      <c r="AH3019" s="80">
        <f t="shared" si="1347"/>
        <v>2500</v>
      </c>
      <c r="AI3019" s="93"/>
      <c r="AJ3019" s="84" t="s">
        <v>16026</v>
      </c>
      <c r="AK3019" s="84" t="s">
        <v>73</v>
      </c>
      <c r="AL3019" s="84" t="s">
        <v>16027</v>
      </c>
      <c r="AM3019" s="84" t="s">
        <v>17568</v>
      </c>
      <c r="AN3019" s="84" t="s">
        <v>17569</v>
      </c>
      <c r="AO3019" s="84" t="s">
        <v>17570</v>
      </c>
      <c r="AP3019" s="84" t="s">
        <v>17571</v>
      </c>
      <c r="AQ3019" s="84" t="s">
        <v>122</v>
      </c>
      <c r="AR3019" s="85">
        <v>1</v>
      </c>
      <c r="AS3019" s="86">
        <v>1</v>
      </c>
      <c r="AT3019" s="86">
        <v>1E-3</v>
      </c>
      <c r="AU3019" s="86">
        <v>1</v>
      </c>
      <c r="AV3019" s="84" t="s">
        <v>7</v>
      </c>
      <c r="AW3019" s="86">
        <v>65</v>
      </c>
      <c r="AX3019" s="84" t="s">
        <v>68</v>
      </c>
      <c r="AY3019" s="84" t="s">
        <v>68</v>
      </c>
      <c r="AZ3019" s="84" t="s">
        <v>68</v>
      </c>
      <c r="BA3019" s="84" t="s">
        <v>68</v>
      </c>
      <c r="BB3019" s="84" t="s">
        <v>68</v>
      </c>
      <c r="BC3019" s="84" t="s">
        <v>129</v>
      </c>
      <c r="BD3019" s="84" t="s">
        <v>91</v>
      </c>
      <c r="BE3019" s="84" t="s">
        <v>92</v>
      </c>
      <c r="BF3019" s="84" t="s">
        <v>122</v>
      </c>
      <c r="BG3019" s="84" t="s">
        <v>69</v>
      </c>
      <c r="BH3019" s="92" t="s">
        <v>17572</v>
      </c>
      <c r="BI3019" s="84" t="s">
        <v>122</v>
      </c>
      <c r="BJ3019" s="84" t="s">
        <v>17573</v>
      </c>
      <c r="BK3019" s="84" t="s">
        <v>75</v>
      </c>
      <c r="BL3019" s="84" t="s">
        <v>122</v>
      </c>
      <c r="BM3019" s="84" t="s">
        <v>91</v>
      </c>
      <c r="BN3019" s="84" t="s">
        <v>70</v>
      </c>
      <c r="BO3019" s="84" t="s">
        <v>71</v>
      </c>
      <c r="BP3019" s="84" t="s">
        <v>122</v>
      </c>
      <c r="BQ3019" s="84" t="s">
        <v>163</v>
      </c>
    </row>
    <row r="3020" spans="1:69" ht="10.8" customHeight="1" x14ac:dyDescent="0.3">
      <c r="A3020" s="40" t="str">
        <f t="shared" si="1321"/>
        <v>2025-09-21</v>
      </c>
      <c r="B3020" s="40" t="str">
        <f t="shared" si="1322"/>
        <v>SYD</v>
      </c>
      <c r="C3020" s="39" t="str">
        <f t="shared" si="1323"/>
        <v>98812563666</v>
      </c>
      <c r="D3020" s="41" t="str">
        <f t="shared" si="1324"/>
        <v>PAU029762012</v>
      </c>
      <c r="E3020" s="41" t="str">
        <f t="shared" si="1325"/>
        <v>596421497025</v>
      </c>
      <c r="F3020" s="39" t="str">
        <f t="shared" si="1326"/>
        <v>2254256</v>
      </c>
      <c r="G3020" s="39" t="str">
        <f t="shared" si="1327"/>
        <v>WISE EXPRESS(BOOSTUP)</v>
      </c>
      <c r="H3020" s="41" t="str">
        <f t="shared" si="1328"/>
        <v>박채경</v>
      </c>
      <c r="I3020" s="39" t="str">
        <f t="shared" si="1329"/>
        <v>44467</v>
      </c>
      <c r="J3020" s="52" t="str">
        <f t="shared" si="1330"/>
        <v/>
      </c>
      <c r="K3020" s="75">
        <f t="shared" si="1331"/>
        <v>1</v>
      </c>
      <c r="L3020" s="76">
        <f t="shared" si="1332"/>
        <v>1</v>
      </c>
      <c r="M3020" s="76">
        <f t="shared" si="1333"/>
        <v>1E-3</v>
      </c>
      <c r="N3020" s="76">
        <f t="shared" si="1334"/>
        <v>1</v>
      </c>
      <c r="O3020" s="42">
        <f t="shared" si="1335"/>
        <v>1</v>
      </c>
      <c r="P3020" s="39" t="str">
        <f t="shared" si="1336"/>
        <v>목록(Manifest)</v>
      </c>
      <c r="Q3020" s="72">
        <f t="shared" si="1337"/>
        <v>60</v>
      </c>
      <c r="R3020" s="43" t="str">
        <f t="shared" si="1338"/>
        <v>OZ602</v>
      </c>
      <c r="S3020" s="82" t="str">
        <f t="shared" si="1339"/>
        <v/>
      </c>
      <c r="T3020" s="40">
        <f t="shared" si="1340"/>
        <v>45921</v>
      </c>
      <c r="U3020" s="44">
        <v>2500</v>
      </c>
      <c r="V3020" s="44">
        <f t="shared" si="1341"/>
        <v>0</v>
      </c>
      <c r="W3020" s="77">
        <f t="shared" si="1342"/>
        <v>2500</v>
      </c>
      <c r="X3020" s="78">
        <f t="shared" si="1343"/>
        <v>0</v>
      </c>
      <c r="Y3020" s="44" cm="1">
        <f t="array" ref="Y3020">_xlfn.IFNA(_xlfn.IFS(AND(Q3020&gt;=2000, Q3020&lt;3000), 10000, AND(Q3020&gt;=3000, Q3020&lt;4000), 15000, AND(Q3020&gt;=4000, Q3020&lt;5000), 20000, AND(Q3020&gt;=5000), 25000),0)</f>
        <v>0</v>
      </c>
      <c r="Z3020" s="91">
        <f t="shared" si="1344"/>
        <v>0</v>
      </c>
      <c r="AA3020" s="44">
        <f t="shared" si="1345"/>
        <v>0</v>
      </c>
      <c r="AB3020" s="44"/>
      <c r="AC3020" s="44"/>
      <c r="AD3020" s="44"/>
      <c r="AE3020" s="44">
        <f>VLOOKUP(O3020,정산업데이트!$A$6:$B$12,2,10)</f>
        <v>0</v>
      </c>
      <c r="AF3020" s="44"/>
      <c r="AG3020" s="79">
        <f t="shared" si="1346"/>
        <v>0</v>
      </c>
      <c r="AH3020" s="80">
        <f t="shared" si="1347"/>
        <v>2500</v>
      </c>
      <c r="AI3020" s="93"/>
      <c r="AJ3020" s="84" t="s">
        <v>16026</v>
      </c>
      <c r="AK3020" s="84" t="s">
        <v>73</v>
      </c>
      <c r="AL3020" s="84" t="s">
        <v>16027</v>
      </c>
      <c r="AM3020" s="84" t="s">
        <v>17574</v>
      </c>
      <c r="AN3020" s="84" t="s">
        <v>17575</v>
      </c>
      <c r="AO3020" s="84" t="s">
        <v>17576</v>
      </c>
      <c r="AP3020" s="84" t="s">
        <v>17577</v>
      </c>
      <c r="AQ3020" s="84" t="s">
        <v>122</v>
      </c>
      <c r="AR3020" s="85">
        <v>1</v>
      </c>
      <c r="AS3020" s="86">
        <v>1</v>
      </c>
      <c r="AT3020" s="86">
        <v>1E-3</v>
      </c>
      <c r="AU3020" s="86">
        <v>1</v>
      </c>
      <c r="AV3020" s="84" t="s">
        <v>7</v>
      </c>
      <c r="AW3020" s="86">
        <v>60</v>
      </c>
      <c r="AX3020" s="84" t="s">
        <v>68</v>
      </c>
      <c r="AY3020" s="84" t="s">
        <v>68</v>
      </c>
      <c r="AZ3020" s="84" t="s">
        <v>68</v>
      </c>
      <c r="BA3020" s="84" t="s">
        <v>68</v>
      </c>
      <c r="BB3020" s="84" t="s">
        <v>68</v>
      </c>
      <c r="BC3020" s="84" t="s">
        <v>129</v>
      </c>
      <c r="BD3020" s="84" t="s">
        <v>91</v>
      </c>
      <c r="BE3020" s="84" t="s">
        <v>92</v>
      </c>
      <c r="BF3020" s="84" t="s">
        <v>122</v>
      </c>
      <c r="BG3020" s="84" t="s">
        <v>69</v>
      </c>
      <c r="BH3020" s="92" t="s">
        <v>17578</v>
      </c>
      <c r="BI3020" s="84" t="s">
        <v>122</v>
      </c>
      <c r="BJ3020" s="84" t="s">
        <v>17579</v>
      </c>
      <c r="BK3020" s="84" t="s">
        <v>75</v>
      </c>
      <c r="BL3020" s="84" t="s">
        <v>122</v>
      </c>
      <c r="BM3020" s="84" t="s">
        <v>91</v>
      </c>
      <c r="BN3020" s="84" t="s">
        <v>70</v>
      </c>
      <c r="BO3020" s="84" t="s">
        <v>71</v>
      </c>
      <c r="BP3020" s="84" t="s">
        <v>122</v>
      </c>
      <c r="BQ3020" s="84" t="s">
        <v>163</v>
      </c>
    </row>
    <row r="3021" spans="1:69" ht="10.8" customHeight="1" x14ac:dyDescent="0.3">
      <c r="A3021" s="40" t="str">
        <f t="shared" si="1321"/>
        <v>2025-09-21</v>
      </c>
      <c r="B3021" s="40" t="str">
        <f t="shared" si="1322"/>
        <v>SYD</v>
      </c>
      <c r="C3021" s="39" t="str">
        <f t="shared" si="1323"/>
        <v>98812563666</v>
      </c>
      <c r="D3021" s="41" t="str">
        <f t="shared" si="1324"/>
        <v>PAU029762013</v>
      </c>
      <c r="E3021" s="41" t="str">
        <f t="shared" si="1325"/>
        <v>596421497036</v>
      </c>
      <c r="F3021" s="39" t="str">
        <f t="shared" si="1326"/>
        <v>2254256</v>
      </c>
      <c r="G3021" s="39" t="str">
        <f t="shared" si="1327"/>
        <v>WISE EXPRESS(BOOSTUP)</v>
      </c>
      <c r="H3021" s="41" t="str">
        <f t="shared" si="1328"/>
        <v>조현선</v>
      </c>
      <c r="I3021" s="39" t="str">
        <f t="shared" si="1329"/>
        <v>12612</v>
      </c>
      <c r="J3021" s="52" t="str">
        <f t="shared" si="1330"/>
        <v/>
      </c>
      <c r="K3021" s="75">
        <f t="shared" si="1331"/>
        <v>1</v>
      </c>
      <c r="L3021" s="76">
        <f t="shared" si="1332"/>
        <v>1</v>
      </c>
      <c r="M3021" s="76">
        <f t="shared" si="1333"/>
        <v>1E-3</v>
      </c>
      <c r="N3021" s="76">
        <f t="shared" si="1334"/>
        <v>1</v>
      </c>
      <c r="O3021" s="42">
        <f t="shared" si="1335"/>
        <v>1</v>
      </c>
      <c r="P3021" s="39" t="str">
        <f t="shared" si="1336"/>
        <v>목록(Manifest)</v>
      </c>
      <c r="Q3021" s="72">
        <f t="shared" si="1337"/>
        <v>60</v>
      </c>
      <c r="R3021" s="43" t="str">
        <f t="shared" si="1338"/>
        <v>OZ602</v>
      </c>
      <c r="S3021" s="82" t="str">
        <f t="shared" si="1339"/>
        <v/>
      </c>
      <c r="T3021" s="40">
        <f t="shared" si="1340"/>
        <v>45921</v>
      </c>
      <c r="U3021" s="44">
        <v>2500</v>
      </c>
      <c r="V3021" s="44">
        <f t="shared" si="1341"/>
        <v>0</v>
      </c>
      <c r="W3021" s="77">
        <f t="shared" si="1342"/>
        <v>2500</v>
      </c>
      <c r="X3021" s="78">
        <f t="shared" si="1343"/>
        <v>0</v>
      </c>
      <c r="Y3021" s="44" cm="1">
        <f t="array" ref="Y3021">_xlfn.IFNA(_xlfn.IFS(AND(Q3021&gt;=2000, Q3021&lt;3000), 10000, AND(Q3021&gt;=3000, Q3021&lt;4000), 15000, AND(Q3021&gt;=4000, Q3021&lt;5000), 20000, AND(Q3021&gt;=5000), 25000),0)</f>
        <v>0</v>
      </c>
      <c r="Z3021" s="91">
        <f t="shared" si="1344"/>
        <v>0</v>
      </c>
      <c r="AA3021" s="44">
        <f t="shared" si="1345"/>
        <v>0</v>
      </c>
      <c r="AB3021" s="44"/>
      <c r="AC3021" s="44"/>
      <c r="AD3021" s="44"/>
      <c r="AE3021" s="44">
        <f>VLOOKUP(O3021,정산업데이트!$A$6:$B$12,2,10)</f>
        <v>0</v>
      </c>
      <c r="AF3021" s="44"/>
      <c r="AG3021" s="79">
        <f t="shared" si="1346"/>
        <v>0</v>
      </c>
      <c r="AH3021" s="80">
        <f t="shared" si="1347"/>
        <v>2500</v>
      </c>
      <c r="AI3021" s="93"/>
      <c r="AJ3021" s="84" t="s">
        <v>16026</v>
      </c>
      <c r="AK3021" s="84" t="s">
        <v>73</v>
      </c>
      <c r="AL3021" s="84" t="s">
        <v>16027</v>
      </c>
      <c r="AM3021" s="84" t="s">
        <v>17580</v>
      </c>
      <c r="AN3021" s="84" t="s">
        <v>17581</v>
      </c>
      <c r="AO3021" s="84" t="s">
        <v>17582</v>
      </c>
      <c r="AP3021" s="84" t="s">
        <v>17583</v>
      </c>
      <c r="AQ3021" s="84" t="s">
        <v>122</v>
      </c>
      <c r="AR3021" s="85">
        <v>1</v>
      </c>
      <c r="AS3021" s="86">
        <v>1</v>
      </c>
      <c r="AT3021" s="86">
        <v>1E-3</v>
      </c>
      <c r="AU3021" s="86">
        <v>1</v>
      </c>
      <c r="AV3021" s="84" t="s">
        <v>7</v>
      </c>
      <c r="AW3021" s="86">
        <v>60</v>
      </c>
      <c r="AX3021" s="84" t="s">
        <v>68</v>
      </c>
      <c r="AY3021" s="84" t="s">
        <v>68</v>
      </c>
      <c r="AZ3021" s="84" t="s">
        <v>68</v>
      </c>
      <c r="BA3021" s="84" t="s">
        <v>68</v>
      </c>
      <c r="BB3021" s="84" t="s">
        <v>68</v>
      </c>
      <c r="BC3021" s="84" t="s">
        <v>129</v>
      </c>
      <c r="BD3021" s="84" t="s">
        <v>91</v>
      </c>
      <c r="BE3021" s="84" t="s">
        <v>92</v>
      </c>
      <c r="BF3021" s="84" t="s">
        <v>122</v>
      </c>
      <c r="BG3021" s="84" t="s">
        <v>69</v>
      </c>
      <c r="BH3021" s="92" t="s">
        <v>17584</v>
      </c>
      <c r="BI3021" s="84" t="s">
        <v>122</v>
      </c>
      <c r="BJ3021" s="84" t="s">
        <v>17585</v>
      </c>
      <c r="BK3021" s="84" t="s">
        <v>75</v>
      </c>
      <c r="BL3021" s="84" t="s">
        <v>122</v>
      </c>
      <c r="BM3021" s="84" t="s">
        <v>91</v>
      </c>
      <c r="BN3021" s="84" t="s">
        <v>70</v>
      </c>
      <c r="BO3021" s="84" t="s">
        <v>71</v>
      </c>
      <c r="BP3021" s="84" t="s">
        <v>122</v>
      </c>
      <c r="BQ3021" s="84" t="s">
        <v>163</v>
      </c>
    </row>
    <row r="3022" spans="1:69" ht="10.8" customHeight="1" x14ac:dyDescent="0.3">
      <c r="A3022" s="40" t="str">
        <f t="shared" si="1321"/>
        <v>2025-09-21</v>
      </c>
      <c r="B3022" s="40" t="str">
        <f t="shared" si="1322"/>
        <v>SYD</v>
      </c>
      <c r="C3022" s="39" t="str">
        <f t="shared" si="1323"/>
        <v>98812563666</v>
      </c>
      <c r="D3022" s="41" t="str">
        <f t="shared" si="1324"/>
        <v>PKR253663805</v>
      </c>
      <c r="E3022" s="41" t="str">
        <f t="shared" si="1325"/>
        <v>596421495080</v>
      </c>
      <c r="F3022" s="39" t="str">
        <f t="shared" si="1326"/>
        <v>2254250</v>
      </c>
      <c r="G3022" s="39" t="str">
        <f t="shared" si="1327"/>
        <v>WISE EXPRESS(MIJIHOJU)</v>
      </c>
      <c r="H3022" s="41" t="str">
        <f t="shared" si="1328"/>
        <v>윤지영</v>
      </c>
      <c r="I3022" s="39" t="str">
        <f t="shared" si="1329"/>
        <v>16538</v>
      </c>
      <c r="J3022" s="52" t="str">
        <f t="shared" si="1330"/>
        <v/>
      </c>
      <c r="K3022" s="75">
        <f t="shared" si="1331"/>
        <v>1</v>
      </c>
      <c r="L3022" s="76">
        <f t="shared" si="1332"/>
        <v>1</v>
      </c>
      <c r="M3022" s="76">
        <f t="shared" si="1333"/>
        <v>1E-3</v>
      </c>
      <c r="N3022" s="76">
        <f t="shared" si="1334"/>
        <v>1</v>
      </c>
      <c r="O3022" s="42">
        <f t="shared" si="1335"/>
        <v>1</v>
      </c>
      <c r="P3022" s="39" t="str">
        <f t="shared" si="1336"/>
        <v>일반(목록배제,Normal-Manifest Exception)</v>
      </c>
      <c r="Q3022" s="72">
        <f t="shared" si="1337"/>
        <v>20</v>
      </c>
      <c r="R3022" s="43" t="str">
        <f t="shared" si="1338"/>
        <v>OZ602</v>
      </c>
      <c r="S3022" s="82" t="str">
        <f t="shared" si="1339"/>
        <v/>
      </c>
      <c r="T3022" s="40">
        <f t="shared" si="1340"/>
        <v>45921</v>
      </c>
      <c r="U3022" s="44">
        <v>2500</v>
      </c>
      <c r="V3022" s="44">
        <f t="shared" si="1341"/>
        <v>0</v>
      </c>
      <c r="W3022" s="77">
        <f t="shared" si="1342"/>
        <v>2500</v>
      </c>
      <c r="X3022" s="78">
        <f t="shared" si="1343"/>
        <v>0</v>
      </c>
      <c r="Y3022" s="44" cm="1">
        <f t="array" ref="Y3022">_xlfn.IFNA(_xlfn.IFS(AND(Q3022&gt;=2000, Q3022&lt;3000), 10000, AND(Q3022&gt;=3000, Q3022&lt;4000), 15000, AND(Q3022&gt;=4000, Q3022&lt;5000), 20000, AND(Q3022&gt;=5000), 25000),0)</f>
        <v>0</v>
      </c>
      <c r="Z3022" s="91">
        <f t="shared" si="1344"/>
        <v>300</v>
      </c>
      <c r="AA3022" s="44">
        <f t="shared" si="1345"/>
        <v>0</v>
      </c>
      <c r="AB3022" s="44"/>
      <c r="AC3022" s="44"/>
      <c r="AD3022" s="44"/>
      <c r="AE3022" s="44">
        <f>VLOOKUP(O3022,정산업데이트!$A$6:$B$12,2,10)</f>
        <v>0</v>
      </c>
      <c r="AF3022" s="44"/>
      <c r="AG3022" s="79">
        <f t="shared" si="1346"/>
        <v>300</v>
      </c>
      <c r="AH3022" s="80">
        <f t="shared" si="1347"/>
        <v>2800</v>
      </c>
      <c r="AI3022" s="93"/>
      <c r="AJ3022" s="84" t="s">
        <v>16026</v>
      </c>
      <c r="AK3022" s="84" t="s">
        <v>73</v>
      </c>
      <c r="AL3022" s="84" t="s">
        <v>16027</v>
      </c>
      <c r="AM3022" s="84" t="s">
        <v>17586</v>
      </c>
      <c r="AN3022" s="84" t="s">
        <v>1387</v>
      </c>
      <c r="AO3022" s="84" t="s">
        <v>17587</v>
      </c>
      <c r="AP3022" s="84" t="s">
        <v>17588</v>
      </c>
      <c r="AQ3022" s="84" t="s">
        <v>122</v>
      </c>
      <c r="AR3022" s="85">
        <v>1</v>
      </c>
      <c r="AS3022" s="86">
        <v>1</v>
      </c>
      <c r="AT3022" s="86">
        <v>1E-3</v>
      </c>
      <c r="AU3022" s="86">
        <v>1</v>
      </c>
      <c r="AV3022" s="84" t="s">
        <v>8</v>
      </c>
      <c r="AW3022" s="86">
        <v>20</v>
      </c>
      <c r="AX3022" s="84" t="s">
        <v>68</v>
      </c>
      <c r="AY3022" s="84" t="s">
        <v>68</v>
      </c>
      <c r="AZ3022" s="84" t="s">
        <v>68</v>
      </c>
      <c r="BA3022" s="84" t="s">
        <v>68</v>
      </c>
      <c r="BB3022" s="84" t="s">
        <v>68</v>
      </c>
      <c r="BC3022" s="84" t="s">
        <v>136</v>
      </c>
      <c r="BD3022" s="84" t="s">
        <v>137</v>
      </c>
      <c r="BE3022" s="84" t="s">
        <v>138</v>
      </c>
      <c r="BF3022" s="84" t="s">
        <v>122</v>
      </c>
      <c r="BG3022" s="84" t="s">
        <v>69</v>
      </c>
      <c r="BH3022" s="92" t="s">
        <v>17589</v>
      </c>
      <c r="BI3022" s="84" t="s">
        <v>122</v>
      </c>
      <c r="BJ3022" s="84" t="s">
        <v>17590</v>
      </c>
      <c r="BK3022" s="84" t="s">
        <v>75</v>
      </c>
      <c r="BL3022" s="84" t="s">
        <v>122</v>
      </c>
      <c r="BM3022" s="84" t="s">
        <v>137</v>
      </c>
      <c r="BN3022" s="84" t="s">
        <v>70</v>
      </c>
      <c r="BO3022" s="84" t="s">
        <v>71</v>
      </c>
      <c r="BP3022" s="84" t="s">
        <v>122</v>
      </c>
      <c r="BQ3022" s="84" t="s">
        <v>163</v>
      </c>
    </row>
    <row r="3023" spans="1:69" ht="10.8" customHeight="1" x14ac:dyDescent="0.3">
      <c r="A3023" s="40" t="str">
        <f t="shared" si="1321"/>
        <v>2025-09-21</v>
      </c>
      <c r="B3023" s="40" t="str">
        <f t="shared" si="1322"/>
        <v>SYD</v>
      </c>
      <c r="C3023" s="39" t="str">
        <f t="shared" si="1323"/>
        <v>98812563666</v>
      </c>
      <c r="D3023" s="41" t="str">
        <f t="shared" si="1324"/>
        <v>PKR253663806</v>
      </c>
      <c r="E3023" s="41" t="str">
        <f t="shared" si="1325"/>
        <v>596421495091</v>
      </c>
      <c r="F3023" s="39" t="str">
        <f t="shared" si="1326"/>
        <v>2254250</v>
      </c>
      <c r="G3023" s="39" t="str">
        <f t="shared" si="1327"/>
        <v>WISE EXPRESS(MIJIHOJU)</v>
      </c>
      <c r="H3023" s="41" t="str">
        <f t="shared" si="1328"/>
        <v>최현아</v>
      </c>
      <c r="I3023" s="39" t="str">
        <f t="shared" si="1329"/>
        <v>22376</v>
      </c>
      <c r="J3023" s="52" t="str">
        <f t="shared" si="1330"/>
        <v/>
      </c>
      <c r="K3023" s="75">
        <f t="shared" si="1331"/>
        <v>1</v>
      </c>
      <c r="L3023" s="76">
        <f t="shared" si="1332"/>
        <v>1</v>
      </c>
      <c r="M3023" s="76">
        <f t="shared" si="1333"/>
        <v>1E-3</v>
      </c>
      <c r="N3023" s="76">
        <f t="shared" si="1334"/>
        <v>1</v>
      </c>
      <c r="O3023" s="42">
        <f t="shared" si="1335"/>
        <v>1</v>
      </c>
      <c r="P3023" s="39" t="str">
        <f t="shared" si="1336"/>
        <v>일반(목록배제,Normal-Manifest Exception)</v>
      </c>
      <c r="Q3023" s="72">
        <f t="shared" si="1337"/>
        <v>49.1</v>
      </c>
      <c r="R3023" s="43" t="str">
        <f t="shared" si="1338"/>
        <v>OZ602</v>
      </c>
      <c r="S3023" s="82" t="str">
        <f t="shared" si="1339"/>
        <v/>
      </c>
      <c r="T3023" s="40">
        <f t="shared" si="1340"/>
        <v>45921</v>
      </c>
      <c r="U3023" s="44">
        <v>2500</v>
      </c>
      <c r="V3023" s="44">
        <f t="shared" si="1341"/>
        <v>0</v>
      </c>
      <c r="W3023" s="77">
        <f t="shared" si="1342"/>
        <v>2500</v>
      </c>
      <c r="X3023" s="78">
        <f t="shared" si="1343"/>
        <v>0</v>
      </c>
      <c r="Y3023" s="44" cm="1">
        <f t="array" ref="Y3023">_xlfn.IFNA(_xlfn.IFS(AND(Q3023&gt;=2000, Q3023&lt;3000), 10000, AND(Q3023&gt;=3000, Q3023&lt;4000), 15000, AND(Q3023&gt;=4000, Q3023&lt;5000), 20000, AND(Q3023&gt;=5000), 25000),0)</f>
        <v>0</v>
      </c>
      <c r="Z3023" s="91">
        <f t="shared" si="1344"/>
        <v>300</v>
      </c>
      <c r="AA3023" s="44">
        <f t="shared" si="1345"/>
        <v>0</v>
      </c>
      <c r="AB3023" s="44"/>
      <c r="AC3023" s="44"/>
      <c r="AD3023" s="44"/>
      <c r="AE3023" s="44">
        <f>VLOOKUP(O3023,정산업데이트!$A$6:$B$12,2,10)</f>
        <v>0</v>
      </c>
      <c r="AF3023" s="44"/>
      <c r="AG3023" s="79">
        <f t="shared" si="1346"/>
        <v>300</v>
      </c>
      <c r="AH3023" s="80">
        <f t="shared" si="1347"/>
        <v>2800</v>
      </c>
      <c r="AI3023" s="93"/>
      <c r="AJ3023" s="84" t="s">
        <v>16026</v>
      </c>
      <c r="AK3023" s="84" t="s">
        <v>73</v>
      </c>
      <c r="AL3023" s="84" t="s">
        <v>16027</v>
      </c>
      <c r="AM3023" s="84" t="s">
        <v>17591</v>
      </c>
      <c r="AN3023" s="84" t="s">
        <v>17592</v>
      </c>
      <c r="AO3023" s="84" t="s">
        <v>17593</v>
      </c>
      <c r="AP3023" s="84" t="s">
        <v>992</v>
      </c>
      <c r="AQ3023" s="84" t="s">
        <v>122</v>
      </c>
      <c r="AR3023" s="85">
        <v>1</v>
      </c>
      <c r="AS3023" s="86">
        <v>1</v>
      </c>
      <c r="AT3023" s="86">
        <v>1E-3</v>
      </c>
      <c r="AU3023" s="86">
        <v>1</v>
      </c>
      <c r="AV3023" s="84" t="s">
        <v>8</v>
      </c>
      <c r="AW3023" s="86">
        <v>49.1</v>
      </c>
      <c r="AX3023" s="84" t="s">
        <v>68</v>
      </c>
      <c r="AY3023" s="84" t="s">
        <v>68</v>
      </c>
      <c r="AZ3023" s="84" t="s">
        <v>68</v>
      </c>
      <c r="BA3023" s="84" t="s">
        <v>68</v>
      </c>
      <c r="BB3023" s="84" t="s">
        <v>68</v>
      </c>
      <c r="BC3023" s="84" t="s">
        <v>136</v>
      </c>
      <c r="BD3023" s="84" t="s">
        <v>137</v>
      </c>
      <c r="BE3023" s="84" t="s">
        <v>138</v>
      </c>
      <c r="BF3023" s="84" t="s">
        <v>122</v>
      </c>
      <c r="BG3023" s="84" t="s">
        <v>69</v>
      </c>
      <c r="BH3023" s="92" t="s">
        <v>17594</v>
      </c>
      <c r="BI3023" s="84" t="s">
        <v>122</v>
      </c>
      <c r="BJ3023" s="84" t="s">
        <v>17595</v>
      </c>
      <c r="BK3023" s="84" t="s">
        <v>75</v>
      </c>
      <c r="BL3023" s="84" t="s">
        <v>122</v>
      </c>
      <c r="BM3023" s="84" t="s">
        <v>137</v>
      </c>
      <c r="BN3023" s="84" t="s">
        <v>70</v>
      </c>
      <c r="BO3023" s="84" t="s">
        <v>71</v>
      </c>
      <c r="BP3023" s="84" t="s">
        <v>122</v>
      </c>
      <c r="BQ3023" s="84" t="s">
        <v>163</v>
      </c>
    </row>
    <row r="3024" spans="1:69" ht="10.8" customHeight="1" x14ac:dyDescent="0.3">
      <c r="A3024" s="40" t="str">
        <f t="shared" si="1321"/>
        <v>2025-09-21</v>
      </c>
      <c r="B3024" s="40" t="str">
        <f t="shared" si="1322"/>
        <v>SYD</v>
      </c>
      <c r="C3024" s="39" t="str">
        <f t="shared" si="1323"/>
        <v>98812563666</v>
      </c>
      <c r="D3024" s="41" t="str">
        <f t="shared" si="1324"/>
        <v>PKR253672214</v>
      </c>
      <c r="E3024" s="41" t="str">
        <f t="shared" si="1325"/>
        <v>596421497154</v>
      </c>
      <c r="F3024" s="39" t="str">
        <f t="shared" si="1326"/>
        <v>2254231</v>
      </c>
      <c r="G3024" s="39" t="str">
        <f t="shared" si="1327"/>
        <v>WISE EXPRESS(OZPRODUCT)</v>
      </c>
      <c r="H3024" s="41" t="str">
        <f t="shared" si="1328"/>
        <v>엄채원</v>
      </c>
      <c r="I3024" s="39" t="str">
        <f t="shared" si="1329"/>
        <v>01484</v>
      </c>
      <c r="J3024" s="52" t="str">
        <f t="shared" si="1330"/>
        <v/>
      </c>
      <c r="K3024" s="75">
        <f t="shared" si="1331"/>
        <v>1</v>
      </c>
      <c r="L3024" s="76">
        <f t="shared" si="1332"/>
        <v>1</v>
      </c>
      <c r="M3024" s="76">
        <f t="shared" si="1333"/>
        <v>1E-3</v>
      </c>
      <c r="N3024" s="76">
        <f t="shared" si="1334"/>
        <v>1</v>
      </c>
      <c r="O3024" s="42">
        <f t="shared" si="1335"/>
        <v>1</v>
      </c>
      <c r="P3024" s="39" t="str">
        <f t="shared" si="1336"/>
        <v>일반(목록배제,Normal-Manifest Exception)</v>
      </c>
      <c r="Q3024" s="72">
        <f t="shared" si="1337"/>
        <v>10</v>
      </c>
      <c r="R3024" s="43" t="str">
        <f t="shared" si="1338"/>
        <v>OZ602</v>
      </c>
      <c r="S3024" s="82" t="str">
        <f t="shared" si="1339"/>
        <v/>
      </c>
      <c r="T3024" s="40">
        <f t="shared" si="1340"/>
        <v>45921</v>
      </c>
      <c r="U3024" s="44">
        <v>2500</v>
      </c>
      <c r="V3024" s="44">
        <f t="shared" si="1341"/>
        <v>0</v>
      </c>
      <c r="W3024" s="77">
        <f t="shared" si="1342"/>
        <v>2500</v>
      </c>
      <c r="X3024" s="78">
        <f t="shared" si="1343"/>
        <v>0</v>
      </c>
      <c r="Y3024" s="44" cm="1">
        <f t="array" ref="Y3024">_xlfn.IFNA(_xlfn.IFS(AND(Q3024&gt;=2000, Q3024&lt;3000), 10000, AND(Q3024&gt;=3000, Q3024&lt;4000), 15000, AND(Q3024&gt;=4000, Q3024&lt;5000), 20000, AND(Q3024&gt;=5000), 25000),0)</f>
        <v>0</v>
      </c>
      <c r="Z3024" s="91">
        <f t="shared" si="1344"/>
        <v>300</v>
      </c>
      <c r="AA3024" s="44">
        <f t="shared" si="1345"/>
        <v>0</v>
      </c>
      <c r="AB3024" s="44"/>
      <c r="AC3024" s="44"/>
      <c r="AD3024" s="44"/>
      <c r="AE3024" s="44">
        <f>VLOOKUP(O3024,정산업데이트!$A$6:$B$12,2,10)</f>
        <v>0</v>
      </c>
      <c r="AF3024" s="44"/>
      <c r="AG3024" s="79">
        <f t="shared" si="1346"/>
        <v>300</v>
      </c>
      <c r="AH3024" s="80">
        <f t="shared" si="1347"/>
        <v>2800</v>
      </c>
      <c r="AI3024" s="93"/>
      <c r="AJ3024" s="84" t="s">
        <v>16026</v>
      </c>
      <c r="AK3024" s="84" t="s">
        <v>73</v>
      </c>
      <c r="AL3024" s="84" t="s">
        <v>16027</v>
      </c>
      <c r="AM3024" s="84" t="s">
        <v>17596</v>
      </c>
      <c r="AN3024" s="84" t="s">
        <v>4103</v>
      </c>
      <c r="AO3024" s="84" t="s">
        <v>4104</v>
      </c>
      <c r="AP3024" s="84" t="s">
        <v>4105</v>
      </c>
      <c r="AQ3024" s="84" t="s">
        <v>122</v>
      </c>
      <c r="AR3024" s="85">
        <v>1</v>
      </c>
      <c r="AS3024" s="86">
        <v>1</v>
      </c>
      <c r="AT3024" s="86">
        <v>1E-3</v>
      </c>
      <c r="AU3024" s="86">
        <v>1</v>
      </c>
      <c r="AV3024" s="84" t="s">
        <v>8</v>
      </c>
      <c r="AW3024" s="86">
        <v>10</v>
      </c>
      <c r="AX3024" s="84" t="s">
        <v>68</v>
      </c>
      <c r="AY3024" s="84" t="s">
        <v>68</v>
      </c>
      <c r="AZ3024" s="84" t="s">
        <v>68</v>
      </c>
      <c r="BA3024" s="84" t="s">
        <v>68</v>
      </c>
      <c r="BB3024" s="84" t="s">
        <v>68</v>
      </c>
      <c r="BC3024" s="84" t="s">
        <v>141</v>
      </c>
      <c r="BD3024" s="84" t="s">
        <v>79</v>
      </c>
      <c r="BE3024" s="84" t="s">
        <v>80</v>
      </c>
      <c r="BF3024" s="84" t="s">
        <v>122</v>
      </c>
      <c r="BG3024" s="84" t="s">
        <v>69</v>
      </c>
      <c r="BH3024" s="92" t="s">
        <v>17597</v>
      </c>
      <c r="BI3024" s="84" t="s">
        <v>122</v>
      </c>
      <c r="BJ3024" s="84" t="s">
        <v>17598</v>
      </c>
      <c r="BK3024" s="84" t="s">
        <v>75</v>
      </c>
      <c r="BL3024" s="84" t="s">
        <v>122</v>
      </c>
      <c r="BM3024" s="84" t="s">
        <v>79</v>
      </c>
      <c r="BN3024" s="84" t="s">
        <v>70</v>
      </c>
      <c r="BO3024" s="84" t="s">
        <v>71</v>
      </c>
      <c r="BP3024" s="84" t="s">
        <v>122</v>
      </c>
      <c r="BQ3024" s="84" t="s">
        <v>163</v>
      </c>
    </row>
    <row r="3025" spans="1:69" ht="10.8" customHeight="1" x14ac:dyDescent="0.3">
      <c r="A3025" s="40" t="str">
        <f t="shared" si="1321"/>
        <v>2025-09-21</v>
      </c>
      <c r="B3025" s="40" t="str">
        <f t="shared" si="1322"/>
        <v>SYD</v>
      </c>
      <c r="C3025" s="39" t="str">
        <f t="shared" si="1323"/>
        <v>98812563666</v>
      </c>
      <c r="D3025" s="41" t="str">
        <f t="shared" si="1324"/>
        <v>PKR253672215</v>
      </c>
      <c r="E3025" s="41" t="str">
        <f t="shared" si="1325"/>
        <v>596421497165</v>
      </c>
      <c r="F3025" s="39" t="str">
        <f t="shared" si="1326"/>
        <v>2254231</v>
      </c>
      <c r="G3025" s="39" t="str">
        <f t="shared" si="1327"/>
        <v>WISE EXPRESS(OZPRODUCT)</v>
      </c>
      <c r="H3025" s="41" t="str">
        <f t="shared" si="1328"/>
        <v>배명지</v>
      </c>
      <c r="I3025" s="39" t="str">
        <f t="shared" si="1329"/>
        <v>06216</v>
      </c>
      <c r="J3025" s="52" t="str">
        <f t="shared" si="1330"/>
        <v/>
      </c>
      <c r="K3025" s="75">
        <f t="shared" si="1331"/>
        <v>1</v>
      </c>
      <c r="L3025" s="76">
        <f t="shared" si="1332"/>
        <v>3</v>
      </c>
      <c r="M3025" s="76">
        <f t="shared" si="1333"/>
        <v>1E-3</v>
      </c>
      <c r="N3025" s="76">
        <f t="shared" si="1334"/>
        <v>3</v>
      </c>
      <c r="O3025" s="42">
        <f t="shared" si="1335"/>
        <v>3</v>
      </c>
      <c r="P3025" s="39" t="str">
        <f t="shared" si="1336"/>
        <v>일반(목록배제,Normal-Manifest Exception)</v>
      </c>
      <c r="Q3025" s="72">
        <f t="shared" si="1337"/>
        <v>150</v>
      </c>
      <c r="R3025" s="43" t="str">
        <f t="shared" si="1338"/>
        <v>OZ602</v>
      </c>
      <c r="S3025" s="82" t="str">
        <f t="shared" si="1339"/>
        <v/>
      </c>
      <c r="T3025" s="40">
        <f t="shared" si="1340"/>
        <v>45921</v>
      </c>
      <c r="U3025" s="44">
        <v>2500</v>
      </c>
      <c r="V3025" s="44">
        <f t="shared" si="1341"/>
        <v>0</v>
      </c>
      <c r="W3025" s="77">
        <f t="shared" si="1342"/>
        <v>2500</v>
      </c>
      <c r="X3025" s="78">
        <f t="shared" si="1343"/>
        <v>0</v>
      </c>
      <c r="Y3025" s="44" cm="1">
        <f t="array" ref="Y3025">_xlfn.IFNA(_xlfn.IFS(AND(Q3025&gt;=2000, Q3025&lt;3000), 10000, AND(Q3025&gt;=3000, Q3025&lt;4000), 15000, AND(Q3025&gt;=4000, Q3025&lt;5000), 20000, AND(Q3025&gt;=5000), 25000),0)</f>
        <v>0</v>
      </c>
      <c r="Z3025" s="91">
        <f t="shared" si="1344"/>
        <v>300</v>
      </c>
      <c r="AA3025" s="44">
        <f t="shared" si="1345"/>
        <v>0</v>
      </c>
      <c r="AB3025" s="44"/>
      <c r="AC3025" s="44"/>
      <c r="AD3025" s="44"/>
      <c r="AE3025" s="44">
        <f>VLOOKUP(O3025,정산업데이트!$A$6:$B$12,2,10)</f>
        <v>0</v>
      </c>
      <c r="AF3025" s="44"/>
      <c r="AG3025" s="79">
        <f t="shared" si="1346"/>
        <v>300</v>
      </c>
      <c r="AH3025" s="80">
        <f t="shared" si="1347"/>
        <v>2800</v>
      </c>
      <c r="AJ3025" s="84" t="s">
        <v>16026</v>
      </c>
      <c r="AK3025" s="84" t="s">
        <v>73</v>
      </c>
      <c r="AL3025" s="84" t="s">
        <v>16027</v>
      </c>
      <c r="AM3025" s="84" t="s">
        <v>17599</v>
      </c>
      <c r="AN3025" s="84" t="s">
        <v>17600</v>
      </c>
      <c r="AO3025" s="84" t="s">
        <v>17601</v>
      </c>
      <c r="AP3025" s="84" t="s">
        <v>919</v>
      </c>
      <c r="AQ3025" s="84" t="s">
        <v>122</v>
      </c>
      <c r="AR3025" s="85">
        <v>1</v>
      </c>
      <c r="AS3025" s="86">
        <v>3</v>
      </c>
      <c r="AT3025" s="86">
        <v>1E-3</v>
      </c>
      <c r="AU3025" s="86">
        <v>3</v>
      </c>
      <c r="AV3025" s="84" t="s">
        <v>8</v>
      </c>
      <c r="AW3025" s="86">
        <v>150</v>
      </c>
      <c r="AX3025" s="84" t="s">
        <v>68</v>
      </c>
      <c r="AY3025" s="84" t="s">
        <v>68</v>
      </c>
      <c r="AZ3025" s="84" t="s">
        <v>68</v>
      </c>
      <c r="BA3025" s="84" t="s">
        <v>68</v>
      </c>
      <c r="BB3025" s="84" t="s">
        <v>68</v>
      </c>
      <c r="BC3025" s="84" t="s">
        <v>141</v>
      </c>
      <c r="BD3025" s="84" t="s">
        <v>79</v>
      </c>
      <c r="BE3025" s="84" t="s">
        <v>80</v>
      </c>
      <c r="BF3025" s="84" t="s">
        <v>122</v>
      </c>
      <c r="BG3025" s="84" t="s">
        <v>69</v>
      </c>
      <c r="BH3025" s="92" t="s">
        <v>17602</v>
      </c>
      <c r="BI3025" s="84" t="s">
        <v>122</v>
      </c>
      <c r="BJ3025" s="84" t="s">
        <v>17603</v>
      </c>
      <c r="BK3025" s="84" t="s">
        <v>75</v>
      </c>
      <c r="BL3025" s="84" t="s">
        <v>122</v>
      </c>
      <c r="BM3025" s="84" t="s">
        <v>79</v>
      </c>
      <c r="BN3025" s="84" t="s">
        <v>70</v>
      </c>
      <c r="BO3025" s="84" t="s">
        <v>71</v>
      </c>
      <c r="BP3025" s="84" t="s">
        <v>122</v>
      </c>
      <c r="BQ3025" s="84" t="s">
        <v>163</v>
      </c>
    </row>
    <row r="3026" spans="1:69" ht="10.8" customHeight="1" x14ac:dyDescent="0.3">
      <c r="A3026" s="40" t="str">
        <f t="shared" si="1321"/>
        <v>2025-09-21</v>
      </c>
      <c r="B3026" s="40" t="str">
        <f t="shared" si="1322"/>
        <v>SYD</v>
      </c>
      <c r="C3026" s="39" t="str">
        <f t="shared" si="1323"/>
        <v>98812563666</v>
      </c>
      <c r="D3026" s="41" t="str">
        <f t="shared" si="1324"/>
        <v>PKR253684310</v>
      </c>
      <c r="E3026" s="41" t="str">
        <f t="shared" si="1325"/>
        <v>596421497902</v>
      </c>
      <c r="F3026" s="39" t="str">
        <f t="shared" si="1326"/>
        <v>2254239</v>
      </c>
      <c r="G3026" s="39" t="str">
        <f t="shared" si="1327"/>
        <v>WISE EXPRESS(BIOSYDNEY)</v>
      </c>
      <c r="H3026" s="41" t="str">
        <f t="shared" si="1328"/>
        <v>강혜란</v>
      </c>
      <c r="I3026" s="39" t="str">
        <f t="shared" si="1329"/>
        <v>14986</v>
      </c>
      <c r="J3026" s="52" t="str">
        <f t="shared" si="1330"/>
        <v/>
      </c>
      <c r="K3026" s="75">
        <f t="shared" si="1331"/>
        <v>1</v>
      </c>
      <c r="L3026" s="76">
        <f t="shared" si="1332"/>
        <v>1</v>
      </c>
      <c r="M3026" s="76">
        <f t="shared" si="1333"/>
        <v>1E-3</v>
      </c>
      <c r="N3026" s="76">
        <f t="shared" si="1334"/>
        <v>1</v>
      </c>
      <c r="O3026" s="42">
        <f t="shared" si="1335"/>
        <v>1</v>
      </c>
      <c r="P3026" s="39" t="str">
        <f t="shared" si="1336"/>
        <v>일반(목록배제,Normal-Manifest Exception)</v>
      </c>
      <c r="Q3026" s="72">
        <f t="shared" si="1337"/>
        <v>110</v>
      </c>
      <c r="R3026" s="43" t="str">
        <f t="shared" si="1338"/>
        <v>OZ602</v>
      </c>
      <c r="S3026" s="82" t="str">
        <f t="shared" si="1339"/>
        <v/>
      </c>
      <c r="T3026" s="40">
        <f t="shared" si="1340"/>
        <v>45921</v>
      </c>
      <c r="U3026" s="44">
        <v>2500</v>
      </c>
      <c r="V3026" s="44">
        <f t="shared" si="1341"/>
        <v>0</v>
      </c>
      <c r="W3026" s="77">
        <f t="shared" si="1342"/>
        <v>2500</v>
      </c>
      <c r="X3026" s="78">
        <f t="shared" si="1343"/>
        <v>0</v>
      </c>
      <c r="Y3026" s="44" cm="1">
        <f t="array" ref="Y3026">_xlfn.IFNA(_xlfn.IFS(AND(Q3026&gt;=2000, Q3026&lt;3000), 10000, AND(Q3026&gt;=3000, Q3026&lt;4000), 15000, AND(Q3026&gt;=4000, Q3026&lt;5000), 20000, AND(Q3026&gt;=5000), 25000),0)</f>
        <v>0</v>
      </c>
      <c r="Z3026" s="91">
        <f t="shared" si="1344"/>
        <v>300</v>
      </c>
      <c r="AA3026" s="44">
        <f t="shared" si="1345"/>
        <v>0</v>
      </c>
      <c r="AB3026" s="44"/>
      <c r="AC3026" s="44"/>
      <c r="AD3026" s="44"/>
      <c r="AE3026" s="44">
        <f>VLOOKUP(O3026,정산업데이트!$A$6:$B$12,2,10)</f>
        <v>0</v>
      </c>
      <c r="AF3026" s="44"/>
      <c r="AG3026" s="79">
        <f t="shared" si="1346"/>
        <v>300</v>
      </c>
      <c r="AH3026" s="80">
        <f t="shared" si="1347"/>
        <v>2800</v>
      </c>
      <c r="AI3026" s="93"/>
      <c r="AJ3026" s="84" t="s">
        <v>16026</v>
      </c>
      <c r="AK3026" s="84" t="s">
        <v>73</v>
      </c>
      <c r="AL3026" s="84" t="s">
        <v>16027</v>
      </c>
      <c r="AM3026" s="84" t="s">
        <v>17604</v>
      </c>
      <c r="AN3026" s="84" t="s">
        <v>17605</v>
      </c>
      <c r="AO3026" s="84" t="s">
        <v>17606</v>
      </c>
      <c r="AP3026" s="84" t="s">
        <v>17607</v>
      </c>
      <c r="AQ3026" s="84" t="s">
        <v>122</v>
      </c>
      <c r="AR3026" s="85">
        <v>1</v>
      </c>
      <c r="AS3026" s="86">
        <v>1</v>
      </c>
      <c r="AT3026" s="86">
        <v>1E-3</v>
      </c>
      <c r="AU3026" s="86">
        <v>1</v>
      </c>
      <c r="AV3026" s="84" t="s">
        <v>8</v>
      </c>
      <c r="AW3026" s="86">
        <v>110</v>
      </c>
      <c r="AX3026" s="84" t="s">
        <v>68</v>
      </c>
      <c r="AY3026" s="84" t="s">
        <v>68</v>
      </c>
      <c r="AZ3026" s="84" t="s">
        <v>68</v>
      </c>
      <c r="BA3026" s="84" t="s">
        <v>68</v>
      </c>
      <c r="BB3026" s="84" t="s">
        <v>68</v>
      </c>
      <c r="BC3026" s="84" t="s">
        <v>126</v>
      </c>
      <c r="BD3026" s="84" t="s">
        <v>90</v>
      </c>
      <c r="BE3026" s="84" t="s">
        <v>111</v>
      </c>
      <c r="BF3026" s="84" t="s">
        <v>122</v>
      </c>
      <c r="BG3026" s="84" t="s">
        <v>69</v>
      </c>
      <c r="BH3026" s="92" t="s">
        <v>17608</v>
      </c>
      <c r="BI3026" s="84" t="s">
        <v>122</v>
      </c>
      <c r="BJ3026" s="84" t="s">
        <v>17609</v>
      </c>
      <c r="BK3026" s="84" t="s">
        <v>75</v>
      </c>
      <c r="BL3026" s="84" t="s">
        <v>122</v>
      </c>
      <c r="BM3026" s="84" t="s">
        <v>90</v>
      </c>
      <c r="BN3026" s="84" t="s">
        <v>70</v>
      </c>
      <c r="BO3026" s="84" t="s">
        <v>71</v>
      </c>
      <c r="BP3026" s="84" t="s">
        <v>122</v>
      </c>
      <c r="BQ3026" s="84" t="s">
        <v>163</v>
      </c>
    </row>
    <row r="3027" spans="1:69" ht="10.8" customHeight="1" x14ac:dyDescent="0.3">
      <c r="A3027" s="40" t="str">
        <f t="shared" si="1321"/>
        <v>2025-09-21</v>
      </c>
      <c r="B3027" s="40" t="str">
        <f t="shared" si="1322"/>
        <v>SYD</v>
      </c>
      <c r="C3027" s="39" t="str">
        <f t="shared" si="1323"/>
        <v>98812563666</v>
      </c>
      <c r="D3027" s="41" t="str">
        <f t="shared" si="1324"/>
        <v>PKR253684311</v>
      </c>
      <c r="E3027" s="41" t="str">
        <f t="shared" si="1325"/>
        <v>596421497913</v>
      </c>
      <c r="F3027" s="39" t="str">
        <f t="shared" si="1326"/>
        <v>2254239</v>
      </c>
      <c r="G3027" s="39" t="str">
        <f t="shared" si="1327"/>
        <v>WISE EXPRESS(BIOSYDNEY)</v>
      </c>
      <c r="H3027" s="41" t="str">
        <f t="shared" si="1328"/>
        <v>김진경</v>
      </c>
      <c r="I3027" s="39" t="str">
        <f t="shared" si="1329"/>
        <v>04981</v>
      </c>
      <c r="J3027" s="52" t="str">
        <f t="shared" si="1330"/>
        <v/>
      </c>
      <c r="K3027" s="75">
        <f t="shared" si="1331"/>
        <v>1</v>
      </c>
      <c r="L3027" s="76">
        <f t="shared" si="1332"/>
        <v>1</v>
      </c>
      <c r="M3027" s="76">
        <f t="shared" si="1333"/>
        <v>1E-3</v>
      </c>
      <c r="N3027" s="76">
        <f t="shared" si="1334"/>
        <v>1</v>
      </c>
      <c r="O3027" s="42">
        <f t="shared" si="1335"/>
        <v>1</v>
      </c>
      <c r="P3027" s="39" t="str">
        <f t="shared" si="1336"/>
        <v>일반(목록배제,Normal-Manifest Exception)</v>
      </c>
      <c r="Q3027" s="72">
        <f t="shared" si="1337"/>
        <v>110</v>
      </c>
      <c r="R3027" s="43" t="str">
        <f t="shared" si="1338"/>
        <v>OZ602</v>
      </c>
      <c r="S3027" s="82" t="str">
        <f t="shared" si="1339"/>
        <v/>
      </c>
      <c r="T3027" s="40">
        <f t="shared" si="1340"/>
        <v>45921</v>
      </c>
      <c r="U3027" s="44">
        <v>2500</v>
      </c>
      <c r="V3027" s="44">
        <f t="shared" si="1341"/>
        <v>0</v>
      </c>
      <c r="W3027" s="77">
        <f t="shared" si="1342"/>
        <v>2500</v>
      </c>
      <c r="X3027" s="78">
        <f t="shared" si="1343"/>
        <v>0</v>
      </c>
      <c r="Y3027" s="44" cm="1">
        <f t="array" ref="Y3027">_xlfn.IFNA(_xlfn.IFS(AND(Q3027&gt;=2000, Q3027&lt;3000), 10000, AND(Q3027&gt;=3000, Q3027&lt;4000), 15000, AND(Q3027&gt;=4000, Q3027&lt;5000), 20000, AND(Q3027&gt;=5000), 25000),0)</f>
        <v>0</v>
      </c>
      <c r="Z3027" s="91">
        <f t="shared" si="1344"/>
        <v>300</v>
      </c>
      <c r="AA3027" s="44">
        <f t="shared" si="1345"/>
        <v>0</v>
      </c>
      <c r="AB3027" s="44"/>
      <c r="AC3027" s="44"/>
      <c r="AD3027" s="44"/>
      <c r="AE3027" s="44">
        <f>VLOOKUP(O3027,정산업데이트!$A$6:$B$12,2,10)</f>
        <v>0</v>
      </c>
      <c r="AF3027" s="44"/>
      <c r="AG3027" s="79">
        <f t="shared" si="1346"/>
        <v>300</v>
      </c>
      <c r="AH3027" s="80">
        <f t="shared" si="1347"/>
        <v>2800</v>
      </c>
      <c r="AI3027" s="93"/>
      <c r="AJ3027" s="84" t="s">
        <v>16026</v>
      </c>
      <c r="AK3027" s="84" t="s">
        <v>73</v>
      </c>
      <c r="AL3027" s="84" t="s">
        <v>16027</v>
      </c>
      <c r="AM3027" s="84" t="s">
        <v>17610</v>
      </c>
      <c r="AN3027" s="84" t="s">
        <v>261</v>
      </c>
      <c r="AO3027" s="84" t="s">
        <v>17611</v>
      </c>
      <c r="AP3027" s="84" t="s">
        <v>17612</v>
      </c>
      <c r="AQ3027" s="84" t="s">
        <v>122</v>
      </c>
      <c r="AR3027" s="85">
        <v>1</v>
      </c>
      <c r="AS3027" s="86">
        <v>1</v>
      </c>
      <c r="AT3027" s="86">
        <v>1E-3</v>
      </c>
      <c r="AU3027" s="86">
        <v>1</v>
      </c>
      <c r="AV3027" s="84" t="s">
        <v>8</v>
      </c>
      <c r="AW3027" s="86">
        <v>110</v>
      </c>
      <c r="AX3027" s="84" t="s">
        <v>68</v>
      </c>
      <c r="AY3027" s="84" t="s">
        <v>68</v>
      </c>
      <c r="AZ3027" s="84" t="s">
        <v>68</v>
      </c>
      <c r="BA3027" s="84" t="s">
        <v>68</v>
      </c>
      <c r="BB3027" s="84" t="s">
        <v>68</v>
      </c>
      <c r="BC3027" s="84" t="s">
        <v>126</v>
      </c>
      <c r="BD3027" s="84" t="s">
        <v>90</v>
      </c>
      <c r="BE3027" s="84" t="s">
        <v>111</v>
      </c>
      <c r="BF3027" s="84" t="s">
        <v>122</v>
      </c>
      <c r="BG3027" s="84" t="s">
        <v>69</v>
      </c>
      <c r="BH3027" s="92" t="s">
        <v>17613</v>
      </c>
      <c r="BI3027" s="84" t="s">
        <v>122</v>
      </c>
      <c r="BJ3027" s="84" t="s">
        <v>17614</v>
      </c>
      <c r="BK3027" s="84" t="s">
        <v>75</v>
      </c>
      <c r="BL3027" s="84" t="s">
        <v>122</v>
      </c>
      <c r="BM3027" s="84" t="s">
        <v>90</v>
      </c>
      <c r="BN3027" s="84" t="s">
        <v>70</v>
      </c>
      <c r="BO3027" s="84" t="s">
        <v>71</v>
      </c>
      <c r="BP3027" s="84" t="s">
        <v>122</v>
      </c>
      <c r="BQ3027" s="84" t="s">
        <v>163</v>
      </c>
    </row>
    <row r="3028" spans="1:69" ht="10.8" customHeight="1" x14ac:dyDescent="0.3">
      <c r="A3028" s="40" t="str">
        <f t="shared" si="1321"/>
        <v>2025-09-21</v>
      </c>
      <c r="B3028" s="40" t="str">
        <f t="shared" si="1322"/>
        <v>SYD</v>
      </c>
      <c r="C3028" s="39" t="str">
        <f t="shared" si="1323"/>
        <v>98812563666</v>
      </c>
      <c r="D3028" s="41" t="str">
        <f t="shared" si="1324"/>
        <v>PKR253684313</v>
      </c>
      <c r="E3028" s="41" t="str">
        <f t="shared" si="1325"/>
        <v>596421497935</v>
      </c>
      <c r="F3028" s="39" t="str">
        <f t="shared" si="1326"/>
        <v>2254239</v>
      </c>
      <c r="G3028" s="39" t="str">
        <f t="shared" si="1327"/>
        <v>WISE EXPRESS(BIOSYDNEY)</v>
      </c>
      <c r="H3028" s="41" t="str">
        <f t="shared" si="1328"/>
        <v>박주영</v>
      </c>
      <c r="I3028" s="39" t="str">
        <f t="shared" si="1329"/>
        <v>59655</v>
      </c>
      <c r="J3028" s="52" t="str">
        <f t="shared" si="1330"/>
        <v/>
      </c>
      <c r="K3028" s="75">
        <f t="shared" si="1331"/>
        <v>1</v>
      </c>
      <c r="L3028" s="76">
        <f t="shared" si="1332"/>
        <v>1</v>
      </c>
      <c r="M3028" s="76">
        <f t="shared" si="1333"/>
        <v>1E-3</v>
      </c>
      <c r="N3028" s="76">
        <f t="shared" si="1334"/>
        <v>1</v>
      </c>
      <c r="O3028" s="42">
        <f t="shared" si="1335"/>
        <v>1</v>
      </c>
      <c r="P3028" s="39" t="str">
        <f t="shared" si="1336"/>
        <v>일반(목록배제,Normal-Manifest Exception)</v>
      </c>
      <c r="Q3028" s="72">
        <f t="shared" si="1337"/>
        <v>120</v>
      </c>
      <c r="R3028" s="43" t="str">
        <f t="shared" si="1338"/>
        <v>OZ602</v>
      </c>
      <c r="S3028" s="82" t="str">
        <f t="shared" si="1339"/>
        <v/>
      </c>
      <c r="T3028" s="40">
        <f t="shared" si="1340"/>
        <v>45921</v>
      </c>
      <c r="U3028" s="44">
        <v>2500</v>
      </c>
      <c r="V3028" s="44">
        <f t="shared" si="1341"/>
        <v>0</v>
      </c>
      <c r="W3028" s="77">
        <f t="shared" si="1342"/>
        <v>2500</v>
      </c>
      <c r="X3028" s="78">
        <f t="shared" si="1343"/>
        <v>0</v>
      </c>
      <c r="Y3028" s="44" cm="1">
        <f t="array" ref="Y3028">_xlfn.IFNA(_xlfn.IFS(AND(Q3028&gt;=2000, Q3028&lt;3000), 10000, AND(Q3028&gt;=3000, Q3028&lt;4000), 15000, AND(Q3028&gt;=4000, Q3028&lt;5000), 20000, AND(Q3028&gt;=5000), 25000),0)</f>
        <v>0</v>
      </c>
      <c r="Z3028" s="91">
        <f t="shared" si="1344"/>
        <v>300</v>
      </c>
      <c r="AA3028" s="44">
        <f t="shared" si="1345"/>
        <v>0</v>
      </c>
      <c r="AB3028" s="44"/>
      <c r="AC3028" s="44"/>
      <c r="AD3028" s="44"/>
      <c r="AE3028" s="44">
        <f>VLOOKUP(O3028,정산업데이트!$A$6:$B$12,2,10)</f>
        <v>0</v>
      </c>
      <c r="AF3028" s="44"/>
      <c r="AG3028" s="79">
        <f t="shared" si="1346"/>
        <v>300</v>
      </c>
      <c r="AH3028" s="80">
        <f t="shared" si="1347"/>
        <v>2800</v>
      </c>
      <c r="AI3028" s="93"/>
      <c r="AJ3028" s="84" t="s">
        <v>16026</v>
      </c>
      <c r="AK3028" s="84" t="s">
        <v>73</v>
      </c>
      <c r="AL3028" s="84" t="s">
        <v>16027</v>
      </c>
      <c r="AM3028" s="84" t="s">
        <v>17615</v>
      </c>
      <c r="AN3028" s="84" t="s">
        <v>1925</v>
      </c>
      <c r="AO3028" s="84" t="s">
        <v>17616</v>
      </c>
      <c r="AP3028" s="84" t="s">
        <v>865</v>
      </c>
      <c r="AQ3028" s="84" t="s">
        <v>122</v>
      </c>
      <c r="AR3028" s="85">
        <v>1</v>
      </c>
      <c r="AS3028" s="86">
        <v>1</v>
      </c>
      <c r="AT3028" s="86">
        <v>1E-3</v>
      </c>
      <c r="AU3028" s="86">
        <v>1</v>
      </c>
      <c r="AV3028" s="84" t="s">
        <v>8</v>
      </c>
      <c r="AW3028" s="86">
        <v>120</v>
      </c>
      <c r="AX3028" s="84" t="s">
        <v>68</v>
      </c>
      <c r="AY3028" s="84" t="s">
        <v>68</v>
      </c>
      <c r="AZ3028" s="84" t="s">
        <v>68</v>
      </c>
      <c r="BA3028" s="84" t="s">
        <v>68</v>
      </c>
      <c r="BB3028" s="84" t="s">
        <v>68</v>
      </c>
      <c r="BC3028" s="84" t="s">
        <v>126</v>
      </c>
      <c r="BD3028" s="84" t="s">
        <v>90</v>
      </c>
      <c r="BE3028" s="84" t="s">
        <v>111</v>
      </c>
      <c r="BF3028" s="84" t="s">
        <v>122</v>
      </c>
      <c r="BG3028" s="84" t="s">
        <v>69</v>
      </c>
      <c r="BH3028" s="92" t="s">
        <v>17617</v>
      </c>
      <c r="BI3028" s="84" t="s">
        <v>122</v>
      </c>
      <c r="BJ3028" s="84" t="s">
        <v>17618</v>
      </c>
      <c r="BK3028" s="84" t="s">
        <v>75</v>
      </c>
      <c r="BL3028" s="84" t="s">
        <v>122</v>
      </c>
      <c r="BM3028" s="84" t="s">
        <v>90</v>
      </c>
      <c r="BN3028" s="84" t="s">
        <v>70</v>
      </c>
      <c r="BO3028" s="84" t="s">
        <v>71</v>
      </c>
      <c r="BP3028" s="84" t="s">
        <v>122</v>
      </c>
      <c r="BQ3028" s="84" t="s">
        <v>163</v>
      </c>
    </row>
    <row r="3029" spans="1:69" ht="10.8" customHeight="1" x14ac:dyDescent="0.3">
      <c r="A3029" s="40" t="str">
        <f t="shared" si="1321"/>
        <v>2025-09-21</v>
      </c>
      <c r="B3029" s="40" t="str">
        <f t="shared" si="1322"/>
        <v>SYD</v>
      </c>
      <c r="C3029" s="39" t="str">
        <f t="shared" si="1323"/>
        <v>98812563666</v>
      </c>
      <c r="D3029" s="41" t="str">
        <f t="shared" si="1324"/>
        <v>PKR253684314</v>
      </c>
      <c r="E3029" s="41" t="str">
        <f t="shared" si="1325"/>
        <v>596421497946</v>
      </c>
      <c r="F3029" s="39" t="str">
        <f t="shared" si="1326"/>
        <v>2254239</v>
      </c>
      <c r="G3029" s="39" t="str">
        <f t="shared" si="1327"/>
        <v>WISE EXPRESS(BIOSYDNEY)</v>
      </c>
      <c r="H3029" s="41" t="str">
        <f t="shared" si="1328"/>
        <v>차윤희</v>
      </c>
      <c r="I3029" s="39" t="str">
        <f t="shared" si="1329"/>
        <v>22101</v>
      </c>
      <c r="J3029" s="52" t="str">
        <f t="shared" si="1330"/>
        <v/>
      </c>
      <c r="K3029" s="75">
        <f t="shared" si="1331"/>
        <v>1</v>
      </c>
      <c r="L3029" s="76">
        <f t="shared" si="1332"/>
        <v>1</v>
      </c>
      <c r="M3029" s="76">
        <f t="shared" si="1333"/>
        <v>1E-3</v>
      </c>
      <c r="N3029" s="76">
        <f t="shared" si="1334"/>
        <v>1</v>
      </c>
      <c r="O3029" s="42">
        <f t="shared" si="1335"/>
        <v>1</v>
      </c>
      <c r="P3029" s="39" t="str">
        <f t="shared" si="1336"/>
        <v>일반(목록배제,Normal-Manifest Exception)</v>
      </c>
      <c r="Q3029" s="72">
        <f t="shared" si="1337"/>
        <v>120</v>
      </c>
      <c r="R3029" s="43" t="str">
        <f t="shared" si="1338"/>
        <v>OZ602</v>
      </c>
      <c r="S3029" s="82" t="str">
        <f t="shared" si="1339"/>
        <v/>
      </c>
      <c r="T3029" s="40">
        <f t="shared" si="1340"/>
        <v>45921</v>
      </c>
      <c r="U3029" s="44">
        <v>2500</v>
      </c>
      <c r="V3029" s="44">
        <f t="shared" si="1341"/>
        <v>0</v>
      </c>
      <c r="W3029" s="77">
        <f t="shared" si="1342"/>
        <v>2500</v>
      </c>
      <c r="X3029" s="78">
        <f t="shared" si="1343"/>
        <v>0</v>
      </c>
      <c r="Y3029" s="44" cm="1">
        <f t="array" ref="Y3029">_xlfn.IFNA(_xlfn.IFS(AND(Q3029&gt;=2000, Q3029&lt;3000), 10000, AND(Q3029&gt;=3000, Q3029&lt;4000), 15000, AND(Q3029&gt;=4000, Q3029&lt;5000), 20000, AND(Q3029&gt;=5000), 25000),0)</f>
        <v>0</v>
      </c>
      <c r="Z3029" s="91">
        <f t="shared" si="1344"/>
        <v>300</v>
      </c>
      <c r="AA3029" s="44">
        <f t="shared" si="1345"/>
        <v>0</v>
      </c>
      <c r="AB3029" s="44"/>
      <c r="AC3029" s="44"/>
      <c r="AD3029" s="44"/>
      <c r="AE3029" s="44">
        <f>VLOOKUP(O3029,정산업데이트!$A$6:$B$12,2,10)</f>
        <v>0</v>
      </c>
      <c r="AF3029" s="44"/>
      <c r="AG3029" s="79">
        <f t="shared" si="1346"/>
        <v>300</v>
      </c>
      <c r="AH3029" s="80">
        <f t="shared" si="1347"/>
        <v>2800</v>
      </c>
      <c r="AI3029" s="93"/>
      <c r="AJ3029" s="84" t="s">
        <v>16026</v>
      </c>
      <c r="AK3029" s="84" t="s">
        <v>73</v>
      </c>
      <c r="AL3029" s="84" t="s">
        <v>16027</v>
      </c>
      <c r="AM3029" s="84" t="s">
        <v>17619</v>
      </c>
      <c r="AN3029" s="84" t="s">
        <v>17620</v>
      </c>
      <c r="AO3029" s="84" t="s">
        <v>17621</v>
      </c>
      <c r="AP3029" s="84" t="s">
        <v>17622</v>
      </c>
      <c r="AQ3029" s="84" t="s">
        <v>122</v>
      </c>
      <c r="AR3029" s="85">
        <v>1</v>
      </c>
      <c r="AS3029" s="86">
        <v>1</v>
      </c>
      <c r="AT3029" s="86">
        <v>1E-3</v>
      </c>
      <c r="AU3029" s="86">
        <v>1</v>
      </c>
      <c r="AV3029" s="84" t="s">
        <v>8</v>
      </c>
      <c r="AW3029" s="86">
        <v>120</v>
      </c>
      <c r="AX3029" s="84" t="s">
        <v>68</v>
      </c>
      <c r="AY3029" s="84" t="s">
        <v>68</v>
      </c>
      <c r="AZ3029" s="84" t="s">
        <v>68</v>
      </c>
      <c r="BA3029" s="84" t="s">
        <v>68</v>
      </c>
      <c r="BB3029" s="84" t="s">
        <v>68</v>
      </c>
      <c r="BC3029" s="84" t="s">
        <v>126</v>
      </c>
      <c r="BD3029" s="84" t="s">
        <v>90</v>
      </c>
      <c r="BE3029" s="84" t="s">
        <v>111</v>
      </c>
      <c r="BF3029" s="84" t="s">
        <v>122</v>
      </c>
      <c r="BG3029" s="84" t="s">
        <v>69</v>
      </c>
      <c r="BH3029" s="92" t="s">
        <v>17623</v>
      </c>
      <c r="BI3029" s="84" t="s">
        <v>122</v>
      </c>
      <c r="BJ3029" s="84" t="s">
        <v>17624</v>
      </c>
      <c r="BK3029" s="84" t="s">
        <v>75</v>
      </c>
      <c r="BL3029" s="84" t="s">
        <v>122</v>
      </c>
      <c r="BM3029" s="84" t="s">
        <v>90</v>
      </c>
      <c r="BN3029" s="84" t="s">
        <v>70</v>
      </c>
      <c r="BO3029" s="84" t="s">
        <v>71</v>
      </c>
      <c r="BP3029" s="84" t="s">
        <v>122</v>
      </c>
      <c r="BQ3029" s="84" t="s">
        <v>163</v>
      </c>
    </row>
    <row r="3030" spans="1:69" ht="10.8" customHeight="1" x14ac:dyDescent="0.3">
      <c r="A3030" s="40" t="str">
        <f t="shared" si="1321"/>
        <v>2025-09-21</v>
      </c>
      <c r="B3030" s="40" t="str">
        <f t="shared" si="1322"/>
        <v>SYD</v>
      </c>
      <c r="C3030" s="39" t="str">
        <f t="shared" si="1323"/>
        <v>98812563666</v>
      </c>
      <c r="D3030" s="41" t="str">
        <f t="shared" si="1324"/>
        <v>PKR253684315</v>
      </c>
      <c r="E3030" s="41" t="str">
        <f t="shared" si="1325"/>
        <v>596421497950</v>
      </c>
      <c r="F3030" s="39" t="str">
        <f t="shared" si="1326"/>
        <v>2254239</v>
      </c>
      <c r="G3030" s="39" t="str">
        <f t="shared" si="1327"/>
        <v>WISE EXPRESS(BIOSYDNEY)</v>
      </c>
      <c r="H3030" s="41" t="str">
        <f t="shared" si="1328"/>
        <v>박용화</v>
      </c>
      <c r="I3030" s="39" t="str">
        <f t="shared" si="1329"/>
        <v>13840</v>
      </c>
      <c r="J3030" s="52" t="str">
        <f t="shared" si="1330"/>
        <v/>
      </c>
      <c r="K3030" s="75">
        <f t="shared" si="1331"/>
        <v>1</v>
      </c>
      <c r="L3030" s="76">
        <f t="shared" si="1332"/>
        <v>1</v>
      </c>
      <c r="M3030" s="76">
        <f t="shared" si="1333"/>
        <v>1E-3</v>
      </c>
      <c r="N3030" s="76">
        <f t="shared" si="1334"/>
        <v>1</v>
      </c>
      <c r="O3030" s="42">
        <f t="shared" si="1335"/>
        <v>1</v>
      </c>
      <c r="P3030" s="39" t="str">
        <f t="shared" si="1336"/>
        <v>일반(목록배제,Normal-Manifest Exception)</v>
      </c>
      <c r="Q3030" s="72">
        <f t="shared" si="1337"/>
        <v>120</v>
      </c>
      <c r="R3030" s="43" t="str">
        <f t="shared" si="1338"/>
        <v>OZ602</v>
      </c>
      <c r="S3030" s="82" t="str">
        <f t="shared" si="1339"/>
        <v/>
      </c>
      <c r="T3030" s="40">
        <f t="shared" si="1340"/>
        <v>45921</v>
      </c>
      <c r="U3030" s="44">
        <v>2500</v>
      </c>
      <c r="V3030" s="44">
        <f t="shared" si="1341"/>
        <v>0</v>
      </c>
      <c r="W3030" s="77">
        <f t="shared" si="1342"/>
        <v>2500</v>
      </c>
      <c r="X3030" s="78">
        <f t="shared" si="1343"/>
        <v>0</v>
      </c>
      <c r="Y3030" s="44" cm="1">
        <f t="array" ref="Y3030">_xlfn.IFNA(_xlfn.IFS(AND(Q3030&gt;=2000, Q3030&lt;3000), 10000, AND(Q3030&gt;=3000, Q3030&lt;4000), 15000, AND(Q3030&gt;=4000, Q3030&lt;5000), 20000, AND(Q3030&gt;=5000), 25000),0)</f>
        <v>0</v>
      </c>
      <c r="Z3030" s="91">
        <f t="shared" si="1344"/>
        <v>300</v>
      </c>
      <c r="AA3030" s="44">
        <f t="shared" si="1345"/>
        <v>0</v>
      </c>
      <c r="AB3030" s="44"/>
      <c r="AC3030" s="44"/>
      <c r="AD3030" s="44"/>
      <c r="AE3030" s="44">
        <f>VLOOKUP(O3030,정산업데이트!$A$6:$B$12,2,10)</f>
        <v>0</v>
      </c>
      <c r="AF3030" s="44"/>
      <c r="AG3030" s="79">
        <f t="shared" si="1346"/>
        <v>300</v>
      </c>
      <c r="AH3030" s="80">
        <f t="shared" si="1347"/>
        <v>2800</v>
      </c>
      <c r="AI3030" s="93"/>
      <c r="AJ3030" s="84" t="s">
        <v>16026</v>
      </c>
      <c r="AK3030" s="84" t="s">
        <v>73</v>
      </c>
      <c r="AL3030" s="84" t="s">
        <v>16027</v>
      </c>
      <c r="AM3030" s="84" t="s">
        <v>17625</v>
      </c>
      <c r="AN3030" s="84" t="s">
        <v>17626</v>
      </c>
      <c r="AO3030" s="84" t="s">
        <v>17627</v>
      </c>
      <c r="AP3030" s="84" t="s">
        <v>17628</v>
      </c>
      <c r="AQ3030" s="84" t="s">
        <v>122</v>
      </c>
      <c r="AR3030" s="85">
        <v>1</v>
      </c>
      <c r="AS3030" s="86">
        <v>1</v>
      </c>
      <c r="AT3030" s="86">
        <v>1E-3</v>
      </c>
      <c r="AU3030" s="86">
        <v>1</v>
      </c>
      <c r="AV3030" s="84" t="s">
        <v>8</v>
      </c>
      <c r="AW3030" s="86">
        <v>120</v>
      </c>
      <c r="AX3030" s="84" t="s">
        <v>68</v>
      </c>
      <c r="AY3030" s="84" t="s">
        <v>68</v>
      </c>
      <c r="AZ3030" s="84" t="s">
        <v>68</v>
      </c>
      <c r="BA3030" s="84" t="s">
        <v>68</v>
      </c>
      <c r="BB3030" s="84" t="s">
        <v>68</v>
      </c>
      <c r="BC3030" s="84" t="s">
        <v>126</v>
      </c>
      <c r="BD3030" s="84" t="s">
        <v>90</v>
      </c>
      <c r="BE3030" s="84" t="s">
        <v>111</v>
      </c>
      <c r="BF3030" s="84" t="s">
        <v>122</v>
      </c>
      <c r="BG3030" s="84" t="s">
        <v>69</v>
      </c>
      <c r="BH3030" s="92" t="s">
        <v>17629</v>
      </c>
      <c r="BI3030" s="84" t="s">
        <v>122</v>
      </c>
      <c r="BJ3030" s="84" t="s">
        <v>17630</v>
      </c>
      <c r="BK3030" s="84" t="s">
        <v>75</v>
      </c>
      <c r="BL3030" s="84" t="s">
        <v>122</v>
      </c>
      <c r="BM3030" s="84" t="s">
        <v>90</v>
      </c>
      <c r="BN3030" s="84" t="s">
        <v>70</v>
      </c>
      <c r="BO3030" s="84" t="s">
        <v>71</v>
      </c>
      <c r="BP3030" s="84" t="s">
        <v>122</v>
      </c>
      <c r="BQ3030" s="84" t="s">
        <v>163</v>
      </c>
    </row>
    <row r="3031" spans="1:69" ht="10.8" customHeight="1" x14ac:dyDescent="0.3">
      <c r="A3031" s="40" t="str">
        <f t="shared" si="1321"/>
        <v>2025-09-21</v>
      </c>
      <c r="B3031" s="40" t="str">
        <f t="shared" si="1322"/>
        <v>SYD</v>
      </c>
      <c r="C3031" s="39" t="str">
        <f t="shared" si="1323"/>
        <v>98812563666</v>
      </c>
      <c r="D3031" s="41" t="str">
        <f t="shared" si="1324"/>
        <v>PKR253684316</v>
      </c>
      <c r="E3031" s="41" t="str">
        <f t="shared" si="1325"/>
        <v>596421497961</v>
      </c>
      <c r="F3031" s="39" t="str">
        <f t="shared" si="1326"/>
        <v>2254239</v>
      </c>
      <c r="G3031" s="39" t="str">
        <f t="shared" si="1327"/>
        <v>WISE EXPRESS(BIOSYDNEY)</v>
      </c>
      <c r="H3031" s="41" t="str">
        <f t="shared" si="1328"/>
        <v>황용욱</v>
      </c>
      <c r="I3031" s="39" t="str">
        <f t="shared" si="1329"/>
        <v>61271</v>
      </c>
      <c r="J3031" s="52" t="str">
        <f t="shared" si="1330"/>
        <v/>
      </c>
      <c r="K3031" s="75">
        <f t="shared" si="1331"/>
        <v>1</v>
      </c>
      <c r="L3031" s="76">
        <f t="shared" si="1332"/>
        <v>1</v>
      </c>
      <c r="M3031" s="76">
        <f t="shared" si="1333"/>
        <v>1E-3</v>
      </c>
      <c r="N3031" s="76">
        <f t="shared" si="1334"/>
        <v>1</v>
      </c>
      <c r="O3031" s="42">
        <f t="shared" si="1335"/>
        <v>1</v>
      </c>
      <c r="P3031" s="39" t="str">
        <f t="shared" si="1336"/>
        <v>일반(목록배제,Normal-Manifest Exception)</v>
      </c>
      <c r="Q3031" s="72">
        <f t="shared" si="1337"/>
        <v>100</v>
      </c>
      <c r="R3031" s="43" t="str">
        <f t="shared" si="1338"/>
        <v>OZ602</v>
      </c>
      <c r="S3031" s="82" t="str">
        <f t="shared" si="1339"/>
        <v/>
      </c>
      <c r="T3031" s="40">
        <f t="shared" si="1340"/>
        <v>45921</v>
      </c>
      <c r="U3031" s="44">
        <v>2500</v>
      </c>
      <c r="V3031" s="44">
        <f t="shared" si="1341"/>
        <v>0</v>
      </c>
      <c r="W3031" s="77">
        <f t="shared" si="1342"/>
        <v>2500</v>
      </c>
      <c r="X3031" s="78">
        <f t="shared" si="1343"/>
        <v>0</v>
      </c>
      <c r="Y3031" s="44" cm="1">
        <f t="array" ref="Y3031">_xlfn.IFNA(_xlfn.IFS(AND(Q3031&gt;=2000, Q3031&lt;3000), 10000, AND(Q3031&gt;=3000, Q3031&lt;4000), 15000, AND(Q3031&gt;=4000, Q3031&lt;5000), 20000, AND(Q3031&gt;=5000), 25000),0)</f>
        <v>0</v>
      </c>
      <c r="Z3031" s="91">
        <f t="shared" si="1344"/>
        <v>300</v>
      </c>
      <c r="AA3031" s="44">
        <f t="shared" si="1345"/>
        <v>0</v>
      </c>
      <c r="AB3031" s="44"/>
      <c r="AC3031" s="44"/>
      <c r="AD3031" s="44"/>
      <c r="AE3031" s="44">
        <f>VLOOKUP(O3031,정산업데이트!$A$6:$B$12,2,10)</f>
        <v>0</v>
      </c>
      <c r="AF3031" s="44"/>
      <c r="AG3031" s="79">
        <f t="shared" si="1346"/>
        <v>300</v>
      </c>
      <c r="AH3031" s="80">
        <f t="shared" si="1347"/>
        <v>2800</v>
      </c>
      <c r="AI3031" s="93"/>
      <c r="AJ3031" s="84" t="s">
        <v>16026</v>
      </c>
      <c r="AK3031" s="84" t="s">
        <v>73</v>
      </c>
      <c r="AL3031" s="84" t="s">
        <v>16027</v>
      </c>
      <c r="AM3031" s="84" t="s">
        <v>17631</v>
      </c>
      <c r="AN3031" s="84" t="s">
        <v>17632</v>
      </c>
      <c r="AO3031" s="84" t="s">
        <v>17633</v>
      </c>
      <c r="AP3031" s="84" t="s">
        <v>17219</v>
      </c>
      <c r="AQ3031" s="84" t="s">
        <v>122</v>
      </c>
      <c r="AR3031" s="85">
        <v>1</v>
      </c>
      <c r="AS3031" s="86">
        <v>1</v>
      </c>
      <c r="AT3031" s="86">
        <v>1E-3</v>
      </c>
      <c r="AU3031" s="86">
        <v>1</v>
      </c>
      <c r="AV3031" s="84" t="s">
        <v>8</v>
      </c>
      <c r="AW3031" s="86">
        <v>100</v>
      </c>
      <c r="AX3031" s="84" t="s">
        <v>68</v>
      </c>
      <c r="AY3031" s="84" t="s">
        <v>68</v>
      </c>
      <c r="AZ3031" s="84" t="s">
        <v>68</v>
      </c>
      <c r="BA3031" s="84" t="s">
        <v>68</v>
      </c>
      <c r="BB3031" s="84" t="s">
        <v>68</v>
      </c>
      <c r="BC3031" s="84" t="s">
        <v>126</v>
      </c>
      <c r="BD3031" s="84" t="s">
        <v>90</v>
      </c>
      <c r="BE3031" s="84" t="s">
        <v>111</v>
      </c>
      <c r="BF3031" s="84" t="s">
        <v>122</v>
      </c>
      <c r="BG3031" s="84" t="s">
        <v>69</v>
      </c>
      <c r="BH3031" s="92" t="s">
        <v>17634</v>
      </c>
      <c r="BI3031" s="84" t="s">
        <v>122</v>
      </c>
      <c r="BJ3031" s="84" t="s">
        <v>17635</v>
      </c>
      <c r="BK3031" s="84" t="s">
        <v>75</v>
      </c>
      <c r="BL3031" s="84" t="s">
        <v>122</v>
      </c>
      <c r="BM3031" s="84" t="s">
        <v>90</v>
      </c>
      <c r="BN3031" s="84" t="s">
        <v>70</v>
      </c>
      <c r="BO3031" s="84" t="s">
        <v>71</v>
      </c>
      <c r="BP3031" s="84" t="s">
        <v>122</v>
      </c>
      <c r="BQ3031" s="84" t="s">
        <v>163</v>
      </c>
    </row>
    <row r="3032" spans="1:69" ht="10.8" customHeight="1" x14ac:dyDescent="0.3">
      <c r="A3032" s="40" t="str">
        <f t="shared" si="1321"/>
        <v>2025-09-21</v>
      </c>
      <c r="B3032" s="40" t="str">
        <f t="shared" si="1322"/>
        <v>SYD</v>
      </c>
      <c r="C3032" s="39" t="str">
        <f t="shared" si="1323"/>
        <v>98812563666</v>
      </c>
      <c r="D3032" s="41" t="str">
        <f t="shared" si="1324"/>
        <v>PKR253684317</v>
      </c>
      <c r="E3032" s="41" t="str">
        <f t="shared" si="1325"/>
        <v>596421497972</v>
      </c>
      <c r="F3032" s="39" t="str">
        <f t="shared" si="1326"/>
        <v>2254239</v>
      </c>
      <c r="G3032" s="39" t="str">
        <f t="shared" si="1327"/>
        <v>WISE EXPRESS(BIOSYDNEY)</v>
      </c>
      <c r="H3032" s="41" t="str">
        <f t="shared" si="1328"/>
        <v>백호현</v>
      </c>
      <c r="I3032" s="39" t="str">
        <f t="shared" si="1329"/>
        <v>62012</v>
      </c>
      <c r="J3032" s="52" t="str">
        <f t="shared" si="1330"/>
        <v/>
      </c>
      <c r="K3032" s="75">
        <f t="shared" si="1331"/>
        <v>1</v>
      </c>
      <c r="L3032" s="76">
        <f t="shared" si="1332"/>
        <v>1</v>
      </c>
      <c r="M3032" s="76">
        <f t="shared" si="1333"/>
        <v>1E-3</v>
      </c>
      <c r="N3032" s="76">
        <f t="shared" si="1334"/>
        <v>1</v>
      </c>
      <c r="O3032" s="42">
        <f t="shared" si="1335"/>
        <v>1</v>
      </c>
      <c r="P3032" s="39" t="str">
        <f t="shared" si="1336"/>
        <v>일반(목록배제,Normal-Manifest Exception)</v>
      </c>
      <c r="Q3032" s="72">
        <f t="shared" si="1337"/>
        <v>110</v>
      </c>
      <c r="R3032" s="43" t="str">
        <f t="shared" si="1338"/>
        <v>OZ602</v>
      </c>
      <c r="S3032" s="82" t="str">
        <f t="shared" si="1339"/>
        <v/>
      </c>
      <c r="T3032" s="40">
        <f t="shared" si="1340"/>
        <v>45921</v>
      </c>
      <c r="U3032" s="44">
        <v>2500</v>
      </c>
      <c r="V3032" s="44">
        <f t="shared" si="1341"/>
        <v>0</v>
      </c>
      <c r="W3032" s="77">
        <f t="shared" si="1342"/>
        <v>2500</v>
      </c>
      <c r="X3032" s="78">
        <f t="shared" si="1343"/>
        <v>0</v>
      </c>
      <c r="Y3032" s="44" cm="1">
        <f t="array" ref="Y3032">_xlfn.IFNA(_xlfn.IFS(AND(Q3032&gt;=2000, Q3032&lt;3000), 10000, AND(Q3032&gt;=3000, Q3032&lt;4000), 15000, AND(Q3032&gt;=4000, Q3032&lt;5000), 20000, AND(Q3032&gt;=5000), 25000),0)</f>
        <v>0</v>
      </c>
      <c r="Z3032" s="91">
        <f t="shared" si="1344"/>
        <v>300</v>
      </c>
      <c r="AA3032" s="44">
        <f t="shared" si="1345"/>
        <v>0</v>
      </c>
      <c r="AB3032" s="44"/>
      <c r="AC3032" s="44"/>
      <c r="AD3032" s="44"/>
      <c r="AE3032" s="44">
        <f>VLOOKUP(O3032,정산업데이트!$A$6:$B$12,2,10)</f>
        <v>0</v>
      </c>
      <c r="AF3032" s="44"/>
      <c r="AG3032" s="79">
        <f t="shared" si="1346"/>
        <v>300</v>
      </c>
      <c r="AH3032" s="80">
        <f t="shared" si="1347"/>
        <v>2800</v>
      </c>
      <c r="AI3032" s="93"/>
      <c r="AJ3032" s="84" t="s">
        <v>16026</v>
      </c>
      <c r="AK3032" s="84" t="s">
        <v>73</v>
      </c>
      <c r="AL3032" s="84" t="s">
        <v>16027</v>
      </c>
      <c r="AM3032" s="84" t="s">
        <v>17636</v>
      </c>
      <c r="AN3032" s="84" t="s">
        <v>17637</v>
      </c>
      <c r="AO3032" s="84" t="s">
        <v>17638</v>
      </c>
      <c r="AP3032" s="84" t="s">
        <v>1661</v>
      </c>
      <c r="AQ3032" s="84" t="s">
        <v>122</v>
      </c>
      <c r="AR3032" s="85">
        <v>1</v>
      </c>
      <c r="AS3032" s="86">
        <v>1</v>
      </c>
      <c r="AT3032" s="86">
        <v>1E-3</v>
      </c>
      <c r="AU3032" s="86">
        <v>1</v>
      </c>
      <c r="AV3032" s="84" t="s">
        <v>8</v>
      </c>
      <c r="AW3032" s="86">
        <v>110</v>
      </c>
      <c r="AX3032" s="84" t="s">
        <v>68</v>
      </c>
      <c r="AY3032" s="84" t="s">
        <v>68</v>
      </c>
      <c r="AZ3032" s="84" t="s">
        <v>68</v>
      </c>
      <c r="BA3032" s="84" t="s">
        <v>68</v>
      </c>
      <c r="BB3032" s="84" t="s">
        <v>68</v>
      </c>
      <c r="BC3032" s="84" t="s">
        <v>126</v>
      </c>
      <c r="BD3032" s="84" t="s">
        <v>90</v>
      </c>
      <c r="BE3032" s="84" t="s">
        <v>111</v>
      </c>
      <c r="BF3032" s="84" t="s">
        <v>122</v>
      </c>
      <c r="BG3032" s="84" t="s">
        <v>69</v>
      </c>
      <c r="BH3032" s="92" t="s">
        <v>17639</v>
      </c>
      <c r="BI3032" s="84" t="s">
        <v>122</v>
      </c>
      <c r="BJ3032" s="84" t="s">
        <v>17640</v>
      </c>
      <c r="BK3032" s="84" t="s">
        <v>75</v>
      </c>
      <c r="BL3032" s="84" t="s">
        <v>122</v>
      </c>
      <c r="BM3032" s="84" t="s">
        <v>90</v>
      </c>
      <c r="BN3032" s="84" t="s">
        <v>70</v>
      </c>
      <c r="BO3032" s="84" t="s">
        <v>71</v>
      </c>
      <c r="BP3032" s="84" t="s">
        <v>122</v>
      </c>
      <c r="BQ3032" s="84" t="s">
        <v>163</v>
      </c>
    </row>
    <row r="3033" spans="1:69" ht="10.8" customHeight="1" x14ac:dyDescent="0.3">
      <c r="A3033" s="40" t="str">
        <f t="shared" si="1321"/>
        <v>2025-09-21</v>
      </c>
      <c r="B3033" s="40" t="str">
        <f t="shared" si="1322"/>
        <v>SYD</v>
      </c>
      <c r="C3033" s="39" t="str">
        <f t="shared" si="1323"/>
        <v>98812563666</v>
      </c>
      <c r="D3033" s="41" t="str">
        <f t="shared" si="1324"/>
        <v>PKR253684318</v>
      </c>
      <c r="E3033" s="41" t="str">
        <f t="shared" si="1325"/>
        <v>596421497983</v>
      </c>
      <c r="F3033" s="39" t="str">
        <f t="shared" si="1326"/>
        <v>2254239</v>
      </c>
      <c r="G3033" s="39" t="str">
        <f t="shared" si="1327"/>
        <v>WISE EXPRESS(BIOSYDNEY)</v>
      </c>
      <c r="H3033" s="41" t="str">
        <f t="shared" si="1328"/>
        <v>강명숙</v>
      </c>
      <c r="I3033" s="39" t="str">
        <f t="shared" si="1329"/>
        <v>10597</v>
      </c>
      <c r="J3033" s="52" t="str">
        <f t="shared" si="1330"/>
        <v/>
      </c>
      <c r="K3033" s="75">
        <f t="shared" si="1331"/>
        <v>1</v>
      </c>
      <c r="L3033" s="76">
        <f t="shared" si="1332"/>
        <v>1</v>
      </c>
      <c r="M3033" s="76">
        <f t="shared" si="1333"/>
        <v>1E-3</v>
      </c>
      <c r="N3033" s="76">
        <f t="shared" si="1334"/>
        <v>1</v>
      </c>
      <c r="O3033" s="42">
        <f t="shared" si="1335"/>
        <v>1</v>
      </c>
      <c r="P3033" s="39" t="str">
        <f t="shared" si="1336"/>
        <v>일반(목록배제,Normal-Manifest Exception)</v>
      </c>
      <c r="Q3033" s="72">
        <f t="shared" si="1337"/>
        <v>90</v>
      </c>
      <c r="R3033" s="43" t="str">
        <f t="shared" si="1338"/>
        <v>OZ602</v>
      </c>
      <c r="S3033" s="82" t="str">
        <f t="shared" si="1339"/>
        <v/>
      </c>
      <c r="T3033" s="40">
        <f t="shared" si="1340"/>
        <v>45921</v>
      </c>
      <c r="U3033" s="44">
        <v>2500</v>
      </c>
      <c r="V3033" s="44">
        <f t="shared" si="1341"/>
        <v>0</v>
      </c>
      <c r="W3033" s="77">
        <f t="shared" si="1342"/>
        <v>2500</v>
      </c>
      <c r="X3033" s="78">
        <f t="shared" si="1343"/>
        <v>0</v>
      </c>
      <c r="Y3033" s="44" cm="1">
        <f t="array" ref="Y3033">_xlfn.IFNA(_xlfn.IFS(AND(Q3033&gt;=2000, Q3033&lt;3000), 10000, AND(Q3033&gt;=3000, Q3033&lt;4000), 15000, AND(Q3033&gt;=4000, Q3033&lt;5000), 20000, AND(Q3033&gt;=5000), 25000),0)</f>
        <v>0</v>
      </c>
      <c r="Z3033" s="91">
        <f t="shared" si="1344"/>
        <v>300</v>
      </c>
      <c r="AA3033" s="44">
        <f t="shared" si="1345"/>
        <v>0</v>
      </c>
      <c r="AB3033" s="44"/>
      <c r="AC3033" s="44"/>
      <c r="AD3033" s="44"/>
      <c r="AE3033" s="44">
        <f>VLOOKUP(O3033,정산업데이트!$A$6:$B$12,2,10)</f>
        <v>0</v>
      </c>
      <c r="AF3033" s="44"/>
      <c r="AG3033" s="79">
        <f t="shared" si="1346"/>
        <v>300</v>
      </c>
      <c r="AH3033" s="80">
        <f t="shared" si="1347"/>
        <v>2800</v>
      </c>
      <c r="AI3033" s="93"/>
      <c r="AJ3033" s="84" t="s">
        <v>16026</v>
      </c>
      <c r="AK3033" s="84" t="s">
        <v>73</v>
      </c>
      <c r="AL3033" s="84" t="s">
        <v>16027</v>
      </c>
      <c r="AM3033" s="84" t="s">
        <v>17641</v>
      </c>
      <c r="AN3033" s="84" t="s">
        <v>17642</v>
      </c>
      <c r="AO3033" s="84" t="s">
        <v>17643</v>
      </c>
      <c r="AP3033" s="84" t="s">
        <v>17644</v>
      </c>
      <c r="AQ3033" s="84" t="s">
        <v>122</v>
      </c>
      <c r="AR3033" s="85">
        <v>1</v>
      </c>
      <c r="AS3033" s="86">
        <v>1</v>
      </c>
      <c r="AT3033" s="86">
        <v>1E-3</v>
      </c>
      <c r="AU3033" s="86">
        <v>1</v>
      </c>
      <c r="AV3033" s="84" t="s">
        <v>8</v>
      </c>
      <c r="AW3033" s="86">
        <v>90</v>
      </c>
      <c r="AX3033" s="84" t="s">
        <v>68</v>
      </c>
      <c r="AY3033" s="84" t="s">
        <v>68</v>
      </c>
      <c r="AZ3033" s="84" t="s">
        <v>68</v>
      </c>
      <c r="BA3033" s="84" t="s">
        <v>68</v>
      </c>
      <c r="BB3033" s="84" t="s">
        <v>68</v>
      </c>
      <c r="BC3033" s="84" t="s">
        <v>126</v>
      </c>
      <c r="BD3033" s="84" t="s">
        <v>90</v>
      </c>
      <c r="BE3033" s="84" t="s">
        <v>111</v>
      </c>
      <c r="BF3033" s="84" t="s">
        <v>122</v>
      </c>
      <c r="BG3033" s="84" t="s">
        <v>69</v>
      </c>
      <c r="BH3033" s="92" t="s">
        <v>17645</v>
      </c>
      <c r="BI3033" s="84" t="s">
        <v>122</v>
      </c>
      <c r="BJ3033" s="84" t="s">
        <v>17646</v>
      </c>
      <c r="BK3033" s="84" t="s">
        <v>75</v>
      </c>
      <c r="BL3033" s="84" t="s">
        <v>122</v>
      </c>
      <c r="BM3033" s="84" t="s">
        <v>90</v>
      </c>
      <c r="BN3033" s="84" t="s">
        <v>70</v>
      </c>
      <c r="BO3033" s="84" t="s">
        <v>71</v>
      </c>
      <c r="BP3033" s="84" t="s">
        <v>122</v>
      </c>
      <c r="BQ3033" s="84" t="s">
        <v>163</v>
      </c>
    </row>
    <row r="3034" spans="1:69" ht="10.8" customHeight="1" x14ac:dyDescent="0.3">
      <c r="A3034" s="40" t="str">
        <f t="shared" si="1321"/>
        <v>2025-09-21</v>
      </c>
      <c r="B3034" s="40" t="str">
        <f t="shared" si="1322"/>
        <v>SYD</v>
      </c>
      <c r="C3034" s="39" t="str">
        <f t="shared" si="1323"/>
        <v>98812563666</v>
      </c>
      <c r="D3034" s="41" t="str">
        <f t="shared" si="1324"/>
        <v>PKR253685519</v>
      </c>
      <c r="E3034" s="41" t="str">
        <f t="shared" si="1325"/>
        <v>596421498720</v>
      </c>
      <c r="F3034" s="39" t="str">
        <f t="shared" si="1326"/>
        <v>2254240</v>
      </c>
      <c r="G3034" s="39" t="str">
        <f t="shared" si="1327"/>
        <v>WISE EXPRESS(VITAHUB)</v>
      </c>
      <c r="H3034" s="41" t="str">
        <f t="shared" si="1328"/>
        <v>김문영</v>
      </c>
      <c r="I3034" s="39" t="str">
        <f t="shared" si="1329"/>
        <v>58462</v>
      </c>
      <c r="J3034" s="52" t="str">
        <f t="shared" si="1330"/>
        <v/>
      </c>
      <c r="K3034" s="75">
        <f t="shared" si="1331"/>
        <v>1</v>
      </c>
      <c r="L3034" s="76">
        <f t="shared" si="1332"/>
        <v>1</v>
      </c>
      <c r="M3034" s="76">
        <f t="shared" si="1333"/>
        <v>1E-3</v>
      </c>
      <c r="N3034" s="76">
        <f t="shared" si="1334"/>
        <v>1</v>
      </c>
      <c r="O3034" s="42">
        <f t="shared" si="1335"/>
        <v>1</v>
      </c>
      <c r="P3034" s="39" t="str">
        <f t="shared" si="1336"/>
        <v>목록(Manifest)</v>
      </c>
      <c r="Q3034" s="72">
        <f t="shared" si="1337"/>
        <v>35</v>
      </c>
      <c r="R3034" s="43" t="str">
        <f t="shared" si="1338"/>
        <v>OZ602</v>
      </c>
      <c r="S3034" s="82" t="str">
        <f t="shared" si="1339"/>
        <v/>
      </c>
      <c r="T3034" s="40">
        <f t="shared" si="1340"/>
        <v>45921</v>
      </c>
      <c r="U3034" s="44">
        <v>2500</v>
      </c>
      <c r="V3034" s="44">
        <f t="shared" si="1341"/>
        <v>0</v>
      </c>
      <c r="W3034" s="77">
        <f t="shared" si="1342"/>
        <v>2500</v>
      </c>
      <c r="X3034" s="78">
        <f t="shared" si="1343"/>
        <v>0</v>
      </c>
      <c r="Y3034" s="44" cm="1">
        <f t="array" ref="Y3034">_xlfn.IFNA(_xlfn.IFS(AND(Q3034&gt;=2000, Q3034&lt;3000), 10000, AND(Q3034&gt;=3000, Q3034&lt;4000), 15000, AND(Q3034&gt;=4000, Q3034&lt;5000), 20000, AND(Q3034&gt;=5000), 25000),0)</f>
        <v>0</v>
      </c>
      <c r="Z3034" s="91">
        <f t="shared" si="1344"/>
        <v>0</v>
      </c>
      <c r="AA3034" s="44">
        <f t="shared" si="1345"/>
        <v>0</v>
      </c>
      <c r="AB3034" s="44"/>
      <c r="AC3034" s="44"/>
      <c r="AD3034" s="44"/>
      <c r="AE3034" s="44">
        <f>VLOOKUP(O3034,정산업데이트!$A$6:$B$12,2,10)</f>
        <v>0</v>
      </c>
      <c r="AF3034" s="44"/>
      <c r="AG3034" s="79">
        <f t="shared" si="1346"/>
        <v>0</v>
      </c>
      <c r="AH3034" s="80">
        <f t="shared" si="1347"/>
        <v>2500</v>
      </c>
      <c r="AI3034" s="93"/>
      <c r="AJ3034" s="84" t="s">
        <v>16026</v>
      </c>
      <c r="AK3034" s="84" t="s">
        <v>73</v>
      </c>
      <c r="AL3034" s="84" t="s">
        <v>16027</v>
      </c>
      <c r="AM3034" s="84" t="s">
        <v>17647</v>
      </c>
      <c r="AN3034" s="84" t="s">
        <v>17648</v>
      </c>
      <c r="AO3034" s="84" t="s">
        <v>17649</v>
      </c>
      <c r="AP3034" s="84" t="s">
        <v>17650</v>
      </c>
      <c r="AQ3034" s="84" t="s">
        <v>122</v>
      </c>
      <c r="AR3034" s="85">
        <v>1</v>
      </c>
      <c r="AS3034" s="86">
        <v>1</v>
      </c>
      <c r="AT3034" s="86">
        <v>1E-3</v>
      </c>
      <c r="AU3034" s="86">
        <v>1</v>
      </c>
      <c r="AV3034" s="84" t="s">
        <v>7</v>
      </c>
      <c r="AW3034" s="86">
        <v>35</v>
      </c>
      <c r="AX3034" s="84" t="s">
        <v>68</v>
      </c>
      <c r="AY3034" s="84" t="s">
        <v>68</v>
      </c>
      <c r="AZ3034" s="84" t="s">
        <v>68</v>
      </c>
      <c r="BA3034" s="84" t="s">
        <v>68</v>
      </c>
      <c r="BB3034" s="84" t="s">
        <v>68</v>
      </c>
      <c r="BC3034" s="84" t="s">
        <v>124</v>
      </c>
      <c r="BD3034" s="84" t="s">
        <v>87</v>
      </c>
      <c r="BE3034" s="84" t="s">
        <v>88</v>
      </c>
      <c r="BF3034" s="84" t="s">
        <v>122</v>
      </c>
      <c r="BG3034" s="84" t="s">
        <v>69</v>
      </c>
      <c r="BH3034" s="92" t="s">
        <v>17651</v>
      </c>
      <c r="BI3034" s="84" t="s">
        <v>122</v>
      </c>
      <c r="BJ3034" s="84" t="s">
        <v>17652</v>
      </c>
      <c r="BK3034" s="84" t="s">
        <v>75</v>
      </c>
      <c r="BL3034" s="84" t="s">
        <v>122</v>
      </c>
      <c r="BM3034" s="84" t="s">
        <v>87</v>
      </c>
      <c r="BN3034" s="84" t="s">
        <v>70</v>
      </c>
      <c r="BO3034" s="84" t="s">
        <v>71</v>
      </c>
      <c r="BP3034" s="84" t="s">
        <v>122</v>
      </c>
      <c r="BQ3034" s="84" t="s">
        <v>163</v>
      </c>
    </row>
    <row r="3035" spans="1:69" ht="10.8" customHeight="1" x14ac:dyDescent="0.3">
      <c r="A3035" s="40" t="str">
        <f t="shared" si="1321"/>
        <v>2025-09-21</v>
      </c>
      <c r="B3035" s="40" t="str">
        <f t="shared" si="1322"/>
        <v>SYD</v>
      </c>
      <c r="C3035" s="39" t="str">
        <f t="shared" si="1323"/>
        <v>98812563666</v>
      </c>
      <c r="D3035" s="41" t="str">
        <f t="shared" si="1324"/>
        <v>PKR253687571</v>
      </c>
      <c r="E3035" s="41" t="str">
        <f t="shared" si="1325"/>
        <v>596421499453</v>
      </c>
      <c r="F3035" s="39" t="str">
        <f t="shared" si="1326"/>
        <v>2254247</v>
      </c>
      <c r="G3035" s="39" t="str">
        <f t="shared" si="1327"/>
        <v>WISE EXPRESS(HORNSBYPLATE)</v>
      </c>
      <c r="H3035" s="41" t="str">
        <f t="shared" si="1328"/>
        <v>장홍준</v>
      </c>
      <c r="I3035" s="39" t="str">
        <f t="shared" si="1329"/>
        <v>61492</v>
      </c>
      <c r="J3035" s="52" t="str">
        <f t="shared" si="1330"/>
        <v/>
      </c>
      <c r="K3035" s="75">
        <f t="shared" si="1331"/>
        <v>1</v>
      </c>
      <c r="L3035" s="76">
        <f t="shared" si="1332"/>
        <v>2.8</v>
      </c>
      <c r="M3035" s="76">
        <f t="shared" si="1333"/>
        <v>1E-3</v>
      </c>
      <c r="N3035" s="76">
        <f t="shared" si="1334"/>
        <v>2.8</v>
      </c>
      <c r="O3035" s="42">
        <f t="shared" si="1335"/>
        <v>3</v>
      </c>
      <c r="P3035" s="39" t="str">
        <f t="shared" si="1336"/>
        <v>목록(Manifest)</v>
      </c>
      <c r="Q3035" s="72">
        <f t="shared" si="1337"/>
        <v>85</v>
      </c>
      <c r="R3035" s="43" t="str">
        <f t="shared" si="1338"/>
        <v>OZ602</v>
      </c>
      <c r="S3035" s="82" t="str">
        <f t="shared" si="1339"/>
        <v/>
      </c>
      <c r="T3035" s="40">
        <f t="shared" si="1340"/>
        <v>45921</v>
      </c>
      <c r="U3035" s="44">
        <v>2500</v>
      </c>
      <c r="V3035" s="44">
        <f t="shared" si="1341"/>
        <v>0</v>
      </c>
      <c r="W3035" s="77">
        <f t="shared" si="1342"/>
        <v>2500</v>
      </c>
      <c r="X3035" s="78">
        <f t="shared" si="1343"/>
        <v>0</v>
      </c>
      <c r="Y3035" s="44" cm="1">
        <f t="array" ref="Y3035">_xlfn.IFNA(_xlfn.IFS(AND(Q3035&gt;=2000, Q3035&lt;3000), 10000, AND(Q3035&gt;=3000, Q3035&lt;4000), 15000, AND(Q3035&gt;=4000, Q3035&lt;5000), 20000, AND(Q3035&gt;=5000), 25000),0)</f>
        <v>0</v>
      </c>
      <c r="Z3035" s="91">
        <f t="shared" si="1344"/>
        <v>0</v>
      </c>
      <c r="AA3035" s="44">
        <f t="shared" si="1345"/>
        <v>0</v>
      </c>
      <c r="AB3035" s="44"/>
      <c r="AC3035" s="44"/>
      <c r="AD3035" s="44"/>
      <c r="AE3035" s="44">
        <f>VLOOKUP(O3035,정산업데이트!$A$6:$B$12,2,10)</f>
        <v>0</v>
      </c>
      <c r="AF3035" s="44"/>
      <c r="AG3035" s="79">
        <f t="shared" si="1346"/>
        <v>0</v>
      </c>
      <c r="AH3035" s="80">
        <f t="shared" si="1347"/>
        <v>2500</v>
      </c>
      <c r="AI3035" s="93"/>
      <c r="AJ3035" s="84" t="s">
        <v>16026</v>
      </c>
      <c r="AK3035" s="84" t="s">
        <v>73</v>
      </c>
      <c r="AL3035" s="84" t="s">
        <v>16027</v>
      </c>
      <c r="AM3035" s="84" t="s">
        <v>17653</v>
      </c>
      <c r="AN3035" s="84" t="s">
        <v>17654</v>
      </c>
      <c r="AO3035" s="84" t="s">
        <v>17655</v>
      </c>
      <c r="AP3035" s="84" t="s">
        <v>17656</v>
      </c>
      <c r="AQ3035" s="84" t="s">
        <v>122</v>
      </c>
      <c r="AR3035" s="85">
        <v>1</v>
      </c>
      <c r="AS3035" s="86">
        <v>2.8</v>
      </c>
      <c r="AT3035" s="86">
        <v>1E-3</v>
      </c>
      <c r="AU3035" s="86">
        <v>2.8</v>
      </c>
      <c r="AV3035" s="84" t="s">
        <v>7</v>
      </c>
      <c r="AW3035" s="86">
        <v>85</v>
      </c>
      <c r="AX3035" s="84" t="s">
        <v>68</v>
      </c>
      <c r="AY3035" s="84" t="s">
        <v>68</v>
      </c>
      <c r="AZ3035" s="84" t="s">
        <v>68</v>
      </c>
      <c r="BA3035" s="84" t="s">
        <v>68</v>
      </c>
      <c r="BB3035" s="84" t="s">
        <v>68</v>
      </c>
      <c r="BC3035" s="84" t="s">
        <v>146</v>
      </c>
      <c r="BD3035" s="84" t="s">
        <v>147</v>
      </c>
      <c r="BE3035" s="84" t="s">
        <v>148</v>
      </c>
      <c r="BF3035" s="84" t="s">
        <v>122</v>
      </c>
      <c r="BG3035" s="84" t="s">
        <v>69</v>
      </c>
      <c r="BH3035" s="92" t="s">
        <v>17657</v>
      </c>
      <c r="BI3035" s="84" t="s">
        <v>122</v>
      </c>
      <c r="BJ3035" s="84" t="s">
        <v>17658</v>
      </c>
      <c r="BK3035" s="84" t="s">
        <v>75</v>
      </c>
      <c r="BL3035" s="84" t="s">
        <v>122</v>
      </c>
      <c r="BM3035" s="84" t="s">
        <v>147</v>
      </c>
      <c r="BN3035" s="84" t="s">
        <v>70</v>
      </c>
      <c r="BO3035" s="84" t="s">
        <v>71</v>
      </c>
      <c r="BP3035" s="84" t="s">
        <v>122</v>
      </c>
      <c r="BQ3035" s="84" t="s">
        <v>163</v>
      </c>
    </row>
    <row r="3036" spans="1:69" ht="10.8" customHeight="1" x14ac:dyDescent="0.3">
      <c r="A3036" s="40" t="str">
        <f t="shared" si="1321"/>
        <v>2025-09-21</v>
      </c>
      <c r="B3036" s="40" t="str">
        <f t="shared" si="1322"/>
        <v>SYD</v>
      </c>
      <c r="C3036" s="39" t="str">
        <f t="shared" si="1323"/>
        <v>98812563666</v>
      </c>
      <c r="D3036" s="41" t="str">
        <f t="shared" si="1324"/>
        <v>PKR253547012</v>
      </c>
      <c r="E3036" s="41" t="str">
        <f t="shared" si="1325"/>
        <v>596421483401</v>
      </c>
      <c r="F3036" s="39" t="str">
        <f t="shared" si="1326"/>
        <v>2254232</v>
      </c>
      <c r="G3036" s="39" t="str">
        <f t="shared" si="1327"/>
        <v>WISE EXPRESS(LIFEGREEN)</v>
      </c>
      <c r="H3036" s="41" t="str">
        <f t="shared" si="1328"/>
        <v>ONN SREYLIN</v>
      </c>
      <c r="I3036" s="39" t="str">
        <f t="shared" si="1329"/>
        <v>15394</v>
      </c>
      <c r="J3036" s="52" t="str">
        <f t="shared" si="1330"/>
        <v/>
      </c>
      <c r="K3036" s="75">
        <f t="shared" si="1331"/>
        <v>1</v>
      </c>
      <c r="L3036" s="76">
        <f t="shared" si="1332"/>
        <v>0.3</v>
      </c>
      <c r="M3036" s="76">
        <f t="shared" si="1333"/>
        <v>1E-3</v>
      </c>
      <c r="N3036" s="76">
        <f t="shared" si="1334"/>
        <v>0.3</v>
      </c>
      <c r="O3036" s="42">
        <f t="shared" si="1335"/>
        <v>0.5</v>
      </c>
      <c r="P3036" s="39" t="str">
        <f t="shared" si="1336"/>
        <v>일반(목록배제,Normal-Manifest Exception)</v>
      </c>
      <c r="Q3036" s="72">
        <f t="shared" si="1337"/>
        <v>36</v>
      </c>
      <c r="R3036" s="43" t="str">
        <f t="shared" si="1338"/>
        <v>OZ602</v>
      </c>
      <c r="S3036" s="82" t="str">
        <f t="shared" si="1339"/>
        <v/>
      </c>
      <c r="T3036" s="40">
        <f t="shared" si="1340"/>
        <v>45921</v>
      </c>
      <c r="U3036" s="44">
        <v>2500</v>
      </c>
      <c r="V3036" s="44">
        <f t="shared" si="1341"/>
        <v>0</v>
      </c>
      <c r="W3036" s="77">
        <f t="shared" si="1342"/>
        <v>2500</v>
      </c>
      <c r="X3036" s="78">
        <f t="shared" si="1343"/>
        <v>0</v>
      </c>
      <c r="Y3036" s="44" cm="1">
        <f t="array" ref="Y3036">_xlfn.IFNA(_xlfn.IFS(AND(Q3036&gt;=2000, Q3036&lt;3000), 10000, AND(Q3036&gt;=3000, Q3036&lt;4000), 15000, AND(Q3036&gt;=4000, Q3036&lt;5000), 20000, AND(Q3036&gt;=5000), 25000),0)</f>
        <v>0</v>
      </c>
      <c r="Z3036" s="91">
        <f t="shared" si="1344"/>
        <v>300</v>
      </c>
      <c r="AA3036" s="44">
        <f t="shared" si="1345"/>
        <v>0</v>
      </c>
      <c r="AB3036" s="44"/>
      <c r="AC3036" s="44"/>
      <c r="AD3036" s="44"/>
      <c r="AE3036" s="44">
        <f>VLOOKUP(O3036,정산업데이트!$A$6:$B$12,2,10)</f>
        <v>0</v>
      </c>
      <c r="AF3036" s="44"/>
      <c r="AG3036" s="79">
        <f t="shared" si="1346"/>
        <v>300</v>
      </c>
      <c r="AH3036" s="80">
        <f t="shared" si="1347"/>
        <v>2800</v>
      </c>
      <c r="AI3036" s="93"/>
      <c r="AJ3036" s="84" t="s">
        <v>16026</v>
      </c>
      <c r="AK3036" s="84" t="s">
        <v>73</v>
      </c>
      <c r="AL3036" s="84" t="s">
        <v>16027</v>
      </c>
      <c r="AM3036" s="84" t="s">
        <v>17659</v>
      </c>
      <c r="AN3036" s="84" t="s">
        <v>17660</v>
      </c>
      <c r="AO3036" s="84" t="s">
        <v>17661</v>
      </c>
      <c r="AP3036" s="84" t="s">
        <v>17662</v>
      </c>
      <c r="AQ3036" s="84" t="s">
        <v>122</v>
      </c>
      <c r="AR3036" s="85">
        <v>1</v>
      </c>
      <c r="AS3036" s="86">
        <v>0.3</v>
      </c>
      <c r="AT3036" s="86">
        <v>1E-3</v>
      </c>
      <c r="AU3036" s="86">
        <v>0.3</v>
      </c>
      <c r="AV3036" s="84" t="s">
        <v>8</v>
      </c>
      <c r="AW3036" s="86">
        <v>36</v>
      </c>
      <c r="AX3036" s="84" t="s">
        <v>68</v>
      </c>
      <c r="AY3036" s="84" t="s">
        <v>68</v>
      </c>
      <c r="AZ3036" s="84" t="s">
        <v>68</v>
      </c>
      <c r="BA3036" s="84" t="s">
        <v>68</v>
      </c>
      <c r="BB3036" s="84" t="s">
        <v>68</v>
      </c>
      <c r="BC3036" s="84" t="s">
        <v>128</v>
      </c>
      <c r="BD3036" s="84" t="s">
        <v>102</v>
      </c>
      <c r="BE3036" s="84" t="s">
        <v>103</v>
      </c>
      <c r="BF3036" s="84" t="s">
        <v>122</v>
      </c>
      <c r="BG3036" s="84" t="s">
        <v>69</v>
      </c>
      <c r="BH3036" s="92" t="s">
        <v>17663</v>
      </c>
      <c r="BI3036" s="84" t="s">
        <v>122</v>
      </c>
      <c r="BJ3036" s="84" t="s">
        <v>17664</v>
      </c>
      <c r="BK3036" s="84" t="s">
        <v>75</v>
      </c>
      <c r="BL3036" s="84" t="s">
        <v>122</v>
      </c>
      <c r="BM3036" s="84" t="s">
        <v>102</v>
      </c>
      <c r="BN3036" s="84" t="s">
        <v>70</v>
      </c>
      <c r="BO3036" s="84" t="s">
        <v>71</v>
      </c>
      <c r="BP3036" s="84" t="s">
        <v>122</v>
      </c>
      <c r="BQ3036" s="84" t="s">
        <v>163</v>
      </c>
    </row>
    <row r="3037" spans="1:69" ht="10.8" customHeight="1" x14ac:dyDescent="0.3">
      <c r="A3037" s="40" t="str">
        <f t="shared" si="1321"/>
        <v>2025-09-21</v>
      </c>
      <c r="B3037" s="40" t="str">
        <f t="shared" si="1322"/>
        <v>SYD</v>
      </c>
      <c r="C3037" s="39" t="str">
        <f t="shared" si="1323"/>
        <v>98812563666</v>
      </c>
      <c r="D3037" s="41" t="str">
        <f t="shared" si="1324"/>
        <v>PKR253516583</v>
      </c>
      <c r="E3037" s="41" t="str">
        <f t="shared" si="1325"/>
        <v>596421481065</v>
      </c>
      <c r="F3037" s="39" t="str">
        <f t="shared" si="1326"/>
        <v>2254241</v>
      </c>
      <c r="G3037" s="39" t="str">
        <f t="shared" si="1327"/>
        <v>WISE EXPRESS(HOJUUNNI)</v>
      </c>
      <c r="H3037" s="41" t="str">
        <f t="shared" si="1328"/>
        <v>유수란</v>
      </c>
      <c r="I3037" s="39" t="str">
        <f t="shared" si="1329"/>
        <v>18029</v>
      </c>
      <c r="J3037" s="52" t="str">
        <f t="shared" si="1330"/>
        <v/>
      </c>
      <c r="K3037" s="75">
        <f t="shared" si="1331"/>
        <v>1</v>
      </c>
      <c r="L3037" s="76">
        <f t="shared" si="1332"/>
        <v>0.4</v>
      </c>
      <c r="M3037" s="76">
        <f t="shared" si="1333"/>
        <v>1E-3</v>
      </c>
      <c r="N3037" s="76">
        <f t="shared" si="1334"/>
        <v>0.4</v>
      </c>
      <c r="O3037" s="42">
        <f t="shared" si="1335"/>
        <v>0.5</v>
      </c>
      <c r="P3037" s="39" t="str">
        <f t="shared" si="1336"/>
        <v>목록(Manifest)</v>
      </c>
      <c r="Q3037" s="72">
        <f t="shared" si="1337"/>
        <v>67</v>
      </c>
      <c r="R3037" s="43" t="str">
        <f t="shared" si="1338"/>
        <v>OZ602</v>
      </c>
      <c r="S3037" s="82" t="str">
        <f t="shared" si="1339"/>
        <v/>
      </c>
      <c r="T3037" s="40">
        <f t="shared" si="1340"/>
        <v>45921</v>
      </c>
      <c r="U3037" s="44">
        <v>2500</v>
      </c>
      <c r="V3037" s="44">
        <f t="shared" si="1341"/>
        <v>0</v>
      </c>
      <c r="W3037" s="77">
        <f t="shared" si="1342"/>
        <v>2500</v>
      </c>
      <c r="X3037" s="78">
        <f t="shared" si="1343"/>
        <v>0</v>
      </c>
      <c r="Y3037" s="44" cm="1">
        <f t="array" ref="Y3037">_xlfn.IFNA(_xlfn.IFS(AND(Q3037&gt;=2000, Q3037&lt;3000), 10000, AND(Q3037&gt;=3000, Q3037&lt;4000), 15000, AND(Q3037&gt;=4000, Q3037&lt;5000), 20000, AND(Q3037&gt;=5000), 25000),0)</f>
        <v>0</v>
      </c>
      <c r="Z3037" s="91">
        <f t="shared" si="1344"/>
        <v>0</v>
      </c>
      <c r="AA3037" s="44">
        <f t="shared" si="1345"/>
        <v>0</v>
      </c>
      <c r="AB3037" s="44"/>
      <c r="AC3037" s="44"/>
      <c r="AD3037" s="44"/>
      <c r="AE3037" s="44">
        <f>VLOOKUP(O3037,정산업데이트!$A$6:$B$12,2,10)</f>
        <v>0</v>
      </c>
      <c r="AF3037" s="44"/>
      <c r="AG3037" s="79">
        <f t="shared" si="1346"/>
        <v>0</v>
      </c>
      <c r="AH3037" s="80">
        <f t="shared" si="1347"/>
        <v>2500</v>
      </c>
      <c r="AI3037" s="93"/>
      <c r="AJ3037" s="84" t="s">
        <v>16026</v>
      </c>
      <c r="AK3037" s="84" t="s">
        <v>73</v>
      </c>
      <c r="AL3037" s="84" t="s">
        <v>16027</v>
      </c>
      <c r="AM3037" s="84" t="s">
        <v>17665</v>
      </c>
      <c r="AN3037" s="84" t="s">
        <v>17666</v>
      </c>
      <c r="AO3037" s="84" t="s">
        <v>17667</v>
      </c>
      <c r="AP3037" s="84" t="s">
        <v>13104</v>
      </c>
      <c r="AQ3037" s="84" t="s">
        <v>122</v>
      </c>
      <c r="AR3037" s="85">
        <v>1</v>
      </c>
      <c r="AS3037" s="86">
        <v>0.4</v>
      </c>
      <c r="AT3037" s="86">
        <v>1E-3</v>
      </c>
      <c r="AU3037" s="86">
        <v>0.4</v>
      </c>
      <c r="AV3037" s="84" t="s">
        <v>7</v>
      </c>
      <c r="AW3037" s="86">
        <v>67</v>
      </c>
      <c r="AX3037" s="84" t="s">
        <v>68</v>
      </c>
      <c r="AY3037" s="84" t="s">
        <v>68</v>
      </c>
      <c r="AZ3037" s="84" t="s">
        <v>68</v>
      </c>
      <c r="BA3037" s="84" t="s">
        <v>68</v>
      </c>
      <c r="BB3037" s="84" t="s">
        <v>68</v>
      </c>
      <c r="BC3037" s="84" t="s">
        <v>133</v>
      </c>
      <c r="BD3037" s="84" t="s">
        <v>134</v>
      </c>
      <c r="BE3037" s="84" t="s">
        <v>139</v>
      </c>
      <c r="BF3037" s="84" t="s">
        <v>122</v>
      </c>
      <c r="BG3037" s="84" t="s">
        <v>69</v>
      </c>
      <c r="BH3037" s="92" t="s">
        <v>17668</v>
      </c>
      <c r="BI3037" s="84" t="s">
        <v>122</v>
      </c>
      <c r="BJ3037" s="84" t="s">
        <v>17669</v>
      </c>
      <c r="BK3037" s="84" t="s">
        <v>75</v>
      </c>
      <c r="BL3037" s="84" t="s">
        <v>122</v>
      </c>
      <c r="BM3037" s="84" t="s">
        <v>134</v>
      </c>
      <c r="BN3037" s="84" t="s">
        <v>70</v>
      </c>
      <c r="BO3037" s="84" t="s">
        <v>71</v>
      </c>
      <c r="BP3037" s="84" t="s">
        <v>122</v>
      </c>
      <c r="BQ3037" s="84" t="s">
        <v>163</v>
      </c>
    </row>
    <row r="3038" spans="1:69" ht="10.8" customHeight="1" x14ac:dyDescent="0.3">
      <c r="A3038" s="40" t="str">
        <f t="shared" si="1321"/>
        <v>2025-09-21</v>
      </c>
      <c r="B3038" s="40" t="str">
        <f t="shared" si="1322"/>
        <v>SYD</v>
      </c>
      <c r="C3038" s="39" t="str">
        <f t="shared" si="1323"/>
        <v>98812563666</v>
      </c>
      <c r="D3038" s="41" t="str">
        <f t="shared" si="1324"/>
        <v>PKR253584905</v>
      </c>
      <c r="E3038" s="41" t="str">
        <f t="shared" si="1325"/>
        <v>596421485125</v>
      </c>
      <c r="F3038" s="39" t="str">
        <f t="shared" si="1326"/>
        <v>2256683</v>
      </c>
      <c r="G3038" s="39" t="str">
        <f t="shared" si="1327"/>
        <v>WISE EXPRESS LOGISTICS(PANGZIMOM)</v>
      </c>
      <c r="H3038" s="41" t="str">
        <f t="shared" si="1328"/>
        <v>안희</v>
      </c>
      <c r="I3038" s="39" t="str">
        <f t="shared" si="1329"/>
        <v>21528</v>
      </c>
      <c r="J3038" s="52" t="str">
        <f t="shared" si="1330"/>
        <v/>
      </c>
      <c r="K3038" s="75">
        <f t="shared" si="1331"/>
        <v>1</v>
      </c>
      <c r="L3038" s="76">
        <f t="shared" si="1332"/>
        <v>1</v>
      </c>
      <c r="M3038" s="76">
        <f t="shared" si="1333"/>
        <v>1E-3</v>
      </c>
      <c r="N3038" s="76">
        <f t="shared" si="1334"/>
        <v>1</v>
      </c>
      <c r="O3038" s="42">
        <f t="shared" si="1335"/>
        <v>1</v>
      </c>
      <c r="P3038" s="39" t="str">
        <f t="shared" si="1336"/>
        <v>일반(목록배제,Normal-Manifest Exception)</v>
      </c>
      <c r="Q3038" s="72">
        <f t="shared" si="1337"/>
        <v>48</v>
      </c>
      <c r="R3038" s="43" t="str">
        <f t="shared" si="1338"/>
        <v>OZ602</v>
      </c>
      <c r="S3038" s="82" t="str">
        <f t="shared" si="1339"/>
        <v/>
      </c>
      <c r="T3038" s="40">
        <f t="shared" si="1340"/>
        <v>45921</v>
      </c>
      <c r="U3038" s="44">
        <v>2500</v>
      </c>
      <c r="V3038" s="44">
        <f t="shared" si="1341"/>
        <v>0</v>
      </c>
      <c r="W3038" s="77">
        <f t="shared" si="1342"/>
        <v>2500</v>
      </c>
      <c r="X3038" s="78">
        <f t="shared" si="1343"/>
        <v>0</v>
      </c>
      <c r="Y3038" s="44" cm="1">
        <f t="array" ref="Y3038">_xlfn.IFNA(_xlfn.IFS(AND(Q3038&gt;=2000, Q3038&lt;3000), 10000, AND(Q3038&gt;=3000, Q3038&lt;4000), 15000, AND(Q3038&gt;=4000, Q3038&lt;5000), 20000, AND(Q3038&gt;=5000), 25000),0)</f>
        <v>0</v>
      </c>
      <c r="Z3038" s="91">
        <f t="shared" si="1344"/>
        <v>300</v>
      </c>
      <c r="AA3038" s="44">
        <f t="shared" si="1345"/>
        <v>0</v>
      </c>
      <c r="AB3038" s="44"/>
      <c r="AC3038" s="44"/>
      <c r="AD3038" s="44"/>
      <c r="AE3038" s="44">
        <f>VLOOKUP(O3038,정산업데이트!$A$6:$B$12,2,10)</f>
        <v>0</v>
      </c>
      <c r="AF3038" s="44"/>
      <c r="AG3038" s="79">
        <f t="shared" si="1346"/>
        <v>300</v>
      </c>
      <c r="AH3038" s="80">
        <f t="shared" si="1347"/>
        <v>2800</v>
      </c>
      <c r="AI3038" s="93"/>
      <c r="AJ3038" s="84" t="s">
        <v>16026</v>
      </c>
      <c r="AK3038" s="84" t="s">
        <v>73</v>
      </c>
      <c r="AL3038" s="84" t="s">
        <v>16027</v>
      </c>
      <c r="AM3038" s="84" t="s">
        <v>17670</v>
      </c>
      <c r="AN3038" s="84" t="s">
        <v>17671</v>
      </c>
      <c r="AO3038" s="84" t="s">
        <v>17672</v>
      </c>
      <c r="AP3038" s="84" t="s">
        <v>17673</v>
      </c>
      <c r="AQ3038" s="84" t="s">
        <v>122</v>
      </c>
      <c r="AR3038" s="85">
        <v>1</v>
      </c>
      <c r="AS3038" s="86">
        <v>1</v>
      </c>
      <c r="AT3038" s="86">
        <v>1E-3</v>
      </c>
      <c r="AU3038" s="86">
        <v>1</v>
      </c>
      <c r="AV3038" s="84" t="s">
        <v>8</v>
      </c>
      <c r="AW3038" s="86">
        <v>48</v>
      </c>
      <c r="AX3038" s="84" t="s">
        <v>68</v>
      </c>
      <c r="AY3038" s="84" t="s">
        <v>68</v>
      </c>
      <c r="AZ3038" s="84" t="s">
        <v>68</v>
      </c>
      <c r="BA3038" s="84" t="s">
        <v>68</v>
      </c>
      <c r="BB3038" s="84" t="s">
        <v>68</v>
      </c>
      <c r="BC3038" s="84" t="s">
        <v>441</v>
      </c>
      <c r="BD3038" s="84" t="s">
        <v>442</v>
      </c>
      <c r="BE3038" s="84" t="s">
        <v>444</v>
      </c>
      <c r="BF3038" s="84" t="s">
        <v>122</v>
      </c>
      <c r="BG3038" s="84" t="s">
        <v>69</v>
      </c>
      <c r="BH3038" s="92" t="s">
        <v>17674</v>
      </c>
      <c r="BI3038" s="84" t="s">
        <v>122</v>
      </c>
      <c r="BJ3038" s="84" t="s">
        <v>17675</v>
      </c>
      <c r="BK3038" s="84" t="s">
        <v>75</v>
      </c>
      <c r="BL3038" s="84" t="s">
        <v>122</v>
      </c>
      <c r="BM3038" s="84" t="s">
        <v>442</v>
      </c>
      <c r="BN3038" s="84" t="s">
        <v>70</v>
      </c>
      <c r="BO3038" s="84" t="s">
        <v>71</v>
      </c>
      <c r="BP3038" s="84" t="s">
        <v>122</v>
      </c>
      <c r="BQ3038" s="84" t="s">
        <v>163</v>
      </c>
    </row>
    <row r="3039" spans="1:69" ht="10.8" customHeight="1" x14ac:dyDescent="0.3">
      <c r="A3039" s="40" t="str">
        <f t="shared" si="1321"/>
        <v>2025-09-21</v>
      </c>
      <c r="B3039" s="40" t="str">
        <f t="shared" si="1322"/>
        <v>SYD</v>
      </c>
      <c r="C3039" s="39" t="str">
        <f t="shared" si="1323"/>
        <v>98812563666</v>
      </c>
      <c r="D3039" s="41" t="str">
        <f t="shared" si="1324"/>
        <v>PAU029761945</v>
      </c>
      <c r="E3039" s="41" t="str">
        <f t="shared" si="1325"/>
        <v>596421488065</v>
      </c>
      <c r="F3039" s="39" t="str">
        <f t="shared" si="1326"/>
        <v>2254256</v>
      </c>
      <c r="G3039" s="39" t="str">
        <f t="shared" si="1327"/>
        <v>WISE EXPRESS(BOOSTUP)</v>
      </c>
      <c r="H3039" s="41" t="str">
        <f t="shared" si="1328"/>
        <v>김건옥</v>
      </c>
      <c r="I3039" s="39" t="str">
        <f t="shared" si="1329"/>
        <v>34899</v>
      </c>
      <c r="J3039" s="52" t="str">
        <f t="shared" si="1330"/>
        <v/>
      </c>
      <c r="K3039" s="75">
        <f t="shared" si="1331"/>
        <v>1</v>
      </c>
      <c r="L3039" s="76">
        <f t="shared" si="1332"/>
        <v>1</v>
      </c>
      <c r="M3039" s="76">
        <f t="shared" si="1333"/>
        <v>1E-3</v>
      </c>
      <c r="N3039" s="76">
        <f t="shared" si="1334"/>
        <v>1</v>
      </c>
      <c r="O3039" s="42">
        <f t="shared" si="1335"/>
        <v>1</v>
      </c>
      <c r="P3039" s="39" t="str">
        <f t="shared" si="1336"/>
        <v>목록(Manifest)</v>
      </c>
      <c r="Q3039" s="72">
        <f t="shared" si="1337"/>
        <v>65</v>
      </c>
      <c r="R3039" s="43" t="str">
        <f t="shared" si="1338"/>
        <v>OZ602</v>
      </c>
      <c r="S3039" s="82" t="str">
        <f t="shared" si="1339"/>
        <v/>
      </c>
      <c r="T3039" s="40">
        <f t="shared" si="1340"/>
        <v>45921</v>
      </c>
      <c r="U3039" s="44">
        <v>2500</v>
      </c>
      <c r="V3039" s="44">
        <f t="shared" si="1341"/>
        <v>0</v>
      </c>
      <c r="W3039" s="77">
        <f t="shared" si="1342"/>
        <v>2500</v>
      </c>
      <c r="X3039" s="78">
        <f t="shared" si="1343"/>
        <v>0</v>
      </c>
      <c r="Y3039" s="44" cm="1">
        <f t="array" ref="Y3039">_xlfn.IFNA(_xlfn.IFS(AND(Q3039&gt;=2000, Q3039&lt;3000), 10000, AND(Q3039&gt;=3000, Q3039&lt;4000), 15000, AND(Q3039&gt;=4000, Q3039&lt;5000), 20000, AND(Q3039&gt;=5000), 25000),0)</f>
        <v>0</v>
      </c>
      <c r="Z3039" s="91">
        <f t="shared" si="1344"/>
        <v>0</v>
      </c>
      <c r="AA3039" s="44">
        <f t="shared" si="1345"/>
        <v>0</v>
      </c>
      <c r="AB3039" s="44"/>
      <c r="AC3039" s="44"/>
      <c r="AD3039" s="44"/>
      <c r="AE3039" s="44">
        <f>VLOOKUP(O3039,정산업데이트!$A$6:$B$12,2,10)</f>
        <v>0</v>
      </c>
      <c r="AF3039" s="44"/>
      <c r="AG3039" s="79">
        <f t="shared" si="1346"/>
        <v>0</v>
      </c>
      <c r="AH3039" s="80">
        <f t="shared" si="1347"/>
        <v>2500</v>
      </c>
      <c r="AI3039" s="93"/>
      <c r="AJ3039" s="84" t="s">
        <v>16026</v>
      </c>
      <c r="AK3039" s="84" t="s">
        <v>73</v>
      </c>
      <c r="AL3039" s="84" t="s">
        <v>16027</v>
      </c>
      <c r="AM3039" s="84" t="s">
        <v>17676</v>
      </c>
      <c r="AN3039" s="84" t="s">
        <v>17677</v>
      </c>
      <c r="AO3039" s="84" t="s">
        <v>17678</v>
      </c>
      <c r="AP3039" s="84" t="s">
        <v>1365</v>
      </c>
      <c r="AQ3039" s="84" t="s">
        <v>122</v>
      </c>
      <c r="AR3039" s="85">
        <v>1</v>
      </c>
      <c r="AS3039" s="86">
        <v>1</v>
      </c>
      <c r="AT3039" s="86">
        <v>1E-3</v>
      </c>
      <c r="AU3039" s="86">
        <v>1</v>
      </c>
      <c r="AV3039" s="84" t="s">
        <v>7</v>
      </c>
      <c r="AW3039" s="86">
        <v>65</v>
      </c>
      <c r="AX3039" s="84" t="s">
        <v>68</v>
      </c>
      <c r="AY3039" s="84" t="s">
        <v>68</v>
      </c>
      <c r="AZ3039" s="84" t="s">
        <v>68</v>
      </c>
      <c r="BA3039" s="84" t="s">
        <v>68</v>
      </c>
      <c r="BB3039" s="84" t="s">
        <v>68</v>
      </c>
      <c r="BC3039" s="84" t="s">
        <v>129</v>
      </c>
      <c r="BD3039" s="84" t="s">
        <v>91</v>
      </c>
      <c r="BE3039" s="84" t="s">
        <v>92</v>
      </c>
      <c r="BF3039" s="84" t="s">
        <v>122</v>
      </c>
      <c r="BG3039" s="84" t="s">
        <v>69</v>
      </c>
      <c r="BH3039" s="92" t="s">
        <v>17679</v>
      </c>
      <c r="BI3039" s="84" t="s">
        <v>122</v>
      </c>
      <c r="BJ3039" s="84" t="s">
        <v>17680</v>
      </c>
      <c r="BK3039" s="84" t="s">
        <v>75</v>
      </c>
      <c r="BL3039" s="84" t="s">
        <v>122</v>
      </c>
      <c r="BM3039" s="84" t="s">
        <v>91</v>
      </c>
      <c r="BN3039" s="84" t="s">
        <v>70</v>
      </c>
      <c r="BO3039" s="84" t="s">
        <v>71</v>
      </c>
      <c r="BP3039" s="84" t="s">
        <v>122</v>
      </c>
      <c r="BQ3039" s="84" t="s">
        <v>163</v>
      </c>
    </row>
    <row r="3040" spans="1:69" ht="10.8" customHeight="1" x14ac:dyDescent="0.3">
      <c r="A3040" s="40" t="str">
        <f t="shared" si="1321"/>
        <v>2025-09-21</v>
      </c>
      <c r="B3040" s="40" t="str">
        <f t="shared" si="1322"/>
        <v>SYD</v>
      </c>
      <c r="C3040" s="39" t="str">
        <f t="shared" si="1323"/>
        <v>98812563666</v>
      </c>
      <c r="D3040" s="41" t="str">
        <f t="shared" si="1324"/>
        <v>PKR253605553</v>
      </c>
      <c r="E3040" s="41" t="str">
        <f t="shared" si="1325"/>
        <v>596421486072</v>
      </c>
      <c r="F3040" s="39" t="str">
        <f t="shared" si="1326"/>
        <v>2254237</v>
      </c>
      <c r="G3040" s="39" t="str">
        <f t="shared" si="1327"/>
        <v>WISE EXPRESS(BABYBREATH)</v>
      </c>
      <c r="H3040" s="41" t="str">
        <f t="shared" si="1328"/>
        <v>김지혜</v>
      </c>
      <c r="I3040" s="39" t="str">
        <f t="shared" si="1329"/>
        <v>21986</v>
      </c>
      <c r="J3040" s="52" t="str">
        <f t="shared" si="1330"/>
        <v/>
      </c>
      <c r="K3040" s="75">
        <f t="shared" si="1331"/>
        <v>1</v>
      </c>
      <c r="L3040" s="76">
        <f t="shared" si="1332"/>
        <v>1</v>
      </c>
      <c r="M3040" s="76">
        <f t="shared" si="1333"/>
        <v>1E-3</v>
      </c>
      <c r="N3040" s="76">
        <f t="shared" si="1334"/>
        <v>1</v>
      </c>
      <c r="O3040" s="42">
        <f t="shared" si="1335"/>
        <v>1</v>
      </c>
      <c r="P3040" s="39" t="str">
        <f t="shared" si="1336"/>
        <v>목록(Manifest)</v>
      </c>
      <c r="Q3040" s="72">
        <f t="shared" si="1337"/>
        <v>120</v>
      </c>
      <c r="R3040" s="43" t="str">
        <f t="shared" si="1338"/>
        <v>OZ602</v>
      </c>
      <c r="S3040" s="82" t="str">
        <f t="shared" si="1339"/>
        <v/>
      </c>
      <c r="T3040" s="40">
        <f t="shared" si="1340"/>
        <v>45921</v>
      </c>
      <c r="U3040" s="44">
        <v>2500</v>
      </c>
      <c r="V3040" s="44">
        <f t="shared" si="1341"/>
        <v>0</v>
      </c>
      <c r="W3040" s="77">
        <f t="shared" si="1342"/>
        <v>2500</v>
      </c>
      <c r="X3040" s="78">
        <f t="shared" si="1343"/>
        <v>0</v>
      </c>
      <c r="Y3040" s="44" cm="1">
        <f t="array" ref="Y3040">_xlfn.IFNA(_xlfn.IFS(AND(Q3040&gt;=2000, Q3040&lt;3000), 10000, AND(Q3040&gt;=3000, Q3040&lt;4000), 15000, AND(Q3040&gt;=4000, Q3040&lt;5000), 20000, AND(Q3040&gt;=5000), 25000),0)</f>
        <v>0</v>
      </c>
      <c r="Z3040" s="91">
        <f t="shared" si="1344"/>
        <v>0</v>
      </c>
      <c r="AA3040" s="44">
        <f t="shared" si="1345"/>
        <v>0</v>
      </c>
      <c r="AB3040" s="44"/>
      <c r="AC3040" s="44"/>
      <c r="AD3040" s="44"/>
      <c r="AE3040" s="44">
        <f>VLOOKUP(O3040,정산업데이트!$A$6:$B$12,2,10)</f>
        <v>0</v>
      </c>
      <c r="AF3040" s="44"/>
      <c r="AG3040" s="79">
        <f t="shared" si="1346"/>
        <v>0</v>
      </c>
      <c r="AH3040" s="80">
        <f t="shared" si="1347"/>
        <v>2500</v>
      </c>
      <c r="AI3040" s="93"/>
      <c r="AJ3040" s="84" t="s">
        <v>16026</v>
      </c>
      <c r="AK3040" s="84" t="s">
        <v>73</v>
      </c>
      <c r="AL3040" s="84" t="s">
        <v>16027</v>
      </c>
      <c r="AM3040" s="84" t="s">
        <v>17681</v>
      </c>
      <c r="AN3040" s="84" t="s">
        <v>1067</v>
      </c>
      <c r="AO3040" s="84" t="s">
        <v>17682</v>
      </c>
      <c r="AP3040" s="84" t="s">
        <v>602</v>
      </c>
      <c r="AQ3040" s="84" t="s">
        <v>122</v>
      </c>
      <c r="AR3040" s="85">
        <v>1</v>
      </c>
      <c r="AS3040" s="86">
        <v>1</v>
      </c>
      <c r="AT3040" s="86">
        <v>1E-3</v>
      </c>
      <c r="AU3040" s="86">
        <v>1</v>
      </c>
      <c r="AV3040" s="84" t="s">
        <v>7</v>
      </c>
      <c r="AW3040" s="86">
        <v>120</v>
      </c>
      <c r="AX3040" s="84" t="s">
        <v>68</v>
      </c>
      <c r="AY3040" s="84" t="s">
        <v>68</v>
      </c>
      <c r="AZ3040" s="84" t="s">
        <v>68</v>
      </c>
      <c r="BA3040" s="84" t="s">
        <v>68</v>
      </c>
      <c r="BB3040" s="84" t="s">
        <v>68</v>
      </c>
      <c r="BC3040" s="84" t="s">
        <v>188</v>
      </c>
      <c r="BD3040" s="84" t="s">
        <v>189</v>
      </c>
      <c r="BE3040" s="84" t="s">
        <v>190</v>
      </c>
      <c r="BF3040" s="84" t="s">
        <v>122</v>
      </c>
      <c r="BG3040" s="84" t="s">
        <v>69</v>
      </c>
      <c r="BH3040" s="92" t="s">
        <v>17683</v>
      </c>
      <c r="BI3040" s="84" t="s">
        <v>122</v>
      </c>
      <c r="BJ3040" s="84" t="s">
        <v>17684</v>
      </c>
      <c r="BK3040" s="84" t="s">
        <v>75</v>
      </c>
      <c r="BL3040" s="84" t="s">
        <v>122</v>
      </c>
      <c r="BM3040" s="84" t="s">
        <v>189</v>
      </c>
      <c r="BN3040" s="84" t="s">
        <v>70</v>
      </c>
      <c r="BO3040" s="84" t="s">
        <v>71</v>
      </c>
      <c r="BP3040" s="84" t="s">
        <v>122</v>
      </c>
      <c r="BQ3040" s="84" t="s">
        <v>163</v>
      </c>
    </row>
    <row r="3041" spans="1:69" ht="10.8" customHeight="1" x14ac:dyDescent="0.3">
      <c r="A3041" s="40" t="str">
        <f t="shared" si="1321"/>
        <v>2025-09-21</v>
      </c>
      <c r="B3041" s="40" t="str">
        <f t="shared" si="1322"/>
        <v>SYD</v>
      </c>
      <c r="C3041" s="39" t="str">
        <f t="shared" si="1323"/>
        <v>98812563666</v>
      </c>
      <c r="D3041" s="41" t="str">
        <f t="shared" si="1324"/>
        <v>PKR253605554</v>
      </c>
      <c r="E3041" s="41" t="str">
        <f t="shared" si="1325"/>
        <v>596421486083</v>
      </c>
      <c r="F3041" s="39" t="str">
        <f t="shared" si="1326"/>
        <v>2254237</v>
      </c>
      <c r="G3041" s="39" t="str">
        <f t="shared" si="1327"/>
        <v>WISE EXPRESS(BABYBREATH)</v>
      </c>
      <c r="H3041" s="41" t="str">
        <f t="shared" si="1328"/>
        <v>최고은</v>
      </c>
      <c r="I3041" s="39" t="str">
        <f t="shared" si="1329"/>
        <v>04365</v>
      </c>
      <c r="J3041" s="52" t="str">
        <f t="shared" si="1330"/>
        <v/>
      </c>
      <c r="K3041" s="75">
        <f t="shared" si="1331"/>
        <v>1</v>
      </c>
      <c r="L3041" s="76">
        <f t="shared" si="1332"/>
        <v>1</v>
      </c>
      <c r="M3041" s="76">
        <f t="shared" si="1333"/>
        <v>1E-3</v>
      </c>
      <c r="N3041" s="76">
        <f t="shared" si="1334"/>
        <v>1</v>
      </c>
      <c r="O3041" s="42">
        <f t="shared" si="1335"/>
        <v>1</v>
      </c>
      <c r="P3041" s="39" t="str">
        <f t="shared" si="1336"/>
        <v>목록(Manifest)</v>
      </c>
      <c r="Q3041" s="72">
        <f t="shared" si="1337"/>
        <v>145</v>
      </c>
      <c r="R3041" s="43" t="str">
        <f t="shared" si="1338"/>
        <v>OZ602</v>
      </c>
      <c r="S3041" s="82" t="str">
        <f t="shared" si="1339"/>
        <v/>
      </c>
      <c r="T3041" s="40">
        <f t="shared" si="1340"/>
        <v>45921</v>
      </c>
      <c r="U3041" s="44">
        <v>2500</v>
      </c>
      <c r="V3041" s="44">
        <f t="shared" si="1341"/>
        <v>0</v>
      </c>
      <c r="W3041" s="77">
        <f t="shared" si="1342"/>
        <v>2500</v>
      </c>
      <c r="X3041" s="78">
        <f t="shared" si="1343"/>
        <v>0</v>
      </c>
      <c r="Y3041" s="44" cm="1">
        <f t="array" ref="Y3041">_xlfn.IFNA(_xlfn.IFS(AND(Q3041&gt;=2000, Q3041&lt;3000), 10000, AND(Q3041&gt;=3000, Q3041&lt;4000), 15000, AND(Q3041&gt;=4000, Q3041&lt;5000), 20000, AND(Q3041&gt;=5000), 25000),0)</f>
        <v>0</v>
      </c>
      <c r="Z3041" s="91">
        <f t="shared" si="1344"/>
        <v>0</v>
      </c>
      <c r="AA3041" s="44">
        <f t="shared" si="1345"/>
        <v>0</v>
      </c>
      <c r="AB3041" s="44"/>
      <c r="AC3041" s="44"/>
      <c r="AD3041" s="44"/>
      <c r="AE3041" s="44">
        <f>VLOOKUP(O3041,정산업데이트!$A$6:$B$12,2,10)</f>
        <v>0</v>
      </c>
      <c r="AF3041" s="44"/>
      <c r="AG3041" s="79">
        <f t="shared" si="1346"/>
        <v>0</v>
      </c>
      <c r="AH3041" s="80">
        <f t="shared" si="1347"/>
        <v>2500</v>
      </c>
      <c r="AI3041" s="93"/>
      <c r="AJ3041" s="84" t="s">
        <v>16026</v>
      </c>
      <c r="AK3041" s="84" t="s">
        <v>73</v>
      </c>
      <c r="AL3041" s="84" t="s">
        <v>16027</v>
      </c>
      <c r="AM3041" s="84" t="s">
        <v>17685</v>
      </c>
      <c r="AN3041" s="84" t="s">
        <v>1251</v>
      </c>
      <c r="AO3041" s="84" t="s">
        <v>17686</v>
      </c>
      <c r="AP3041" s="84" t="s">
        <v>17687</v>
      </c>
      <c r="AQ3041" s="84" t="s">
        <v>122</v>
      </c>
      <c r="AR3041" s="85">
        <v>1</v>
      </c>
      <c r="AS3041" s="86">
        <v>1</v>
      </c>
      <c r="AT3041" s="86">
        <v>1E-3</v>
      </c>
      <c r="AU3041" s="86">
        <v>1</v>
      </c>
      <c r="AV3041" s="84" t="s">
        <v>7</v>
      </c>
      <c r="AW3041" s="86">
        <v>145</v>
      </c>
      <c r="AX3041" s="84" t="s">
        <v>68</v>
      </c>
      <c r="AY3041" s="84" t="s">
        <v>68</v>
      </c>
      <c r="AZ3041" s="84" t="s">
        <v>68</v>
      </c>
      <c r="BA3041" s="84" t="s">
        <v>68</v>
      </c>
      <c r="BB3041" s="84" t="s">
        <v>68</v>
      </c>
      <c r="BC3041" s="84" t="s">
        <v>188</v>
      </c>
      <c r="BD3041" s="84" t="s">
        <v>189</v>
      </c>
      <c r="BE3041" s="84" t="s">
        <v>190</v>
      </c>
      <c r="BF3041" s="84" t="s">
        <v>122</v>
      </c>
      <c r="BG3041" s="84" t="s">
        <v>69</v>
      </c>
      <c r="BH3041" s="92" t="s">
        <v>17688</v>
      </c>
      <c r="BI3041" s="84" t="s">
        <v>122</v>
      </c>
      <c r="BJ3041" s="84" t="s">
        <v>17689</v>
      </c>
      <c r="BK3041" s="84" t="s">
        <v>75</v>
      </c>
      <c r="BL3041" s="84" t="s">
        <v>122</v>
      </c>
      <c r="BM3041" s="84" t="s">
        <v>189</v>
      </c>
      <c r="BN3041" s="84" t="s">
        <v>70</v>
      </c>
      <c r="BO3041" s="84" t="s">
        <v>71</v>
      </c>
      <c r="BP3041" s="84" t="s">
        <v>122</v>
      </c>
      <c r="BQ3041" s="84" t="s">
        <v>163</v>
      </c>
    </row>
    <row r="3042" spans="1:69" ht="10.8" customHeight="1" x14ac:dyDescent="0.3">
      <c r="A3042" s="40" t="str">
        <f t="shared" si="1321"/>
        <v>2025-09-21</v>
      </c>
      <c r="B3042" s="40" t="str">
        <f t="shared" si="1322"/>
        <v>SYD</v>
      </c>
      <c r="C3042" s="39" t="str">
        <f t="shared" si="1323"/>
        <v>98812563666</v>
      </c>
      <c r="D3042" s="41" t="str">
        <f t="shared" si="1324"/>
        <v>PKR253580040</v>
      </c>
      <c r="E3042" s="41" t="str">
        <f t="shared" si="1325"/>
        <v>596421484576</v>
      </c>
      <c r="F3042" s="39" t="str">
        <f t="shared" si="1326"/>
        <v>2254237</v>
      </c>
      <c r="G3042" s="39" t="str">
        <f t="shared" si="1327"/>
        <v>WISE EXPRESS(BABYBREATH)</v>
      </c>
      <c r="H3042" s="41" t="str">
        <f t="shared" si="1328"/>
        <v>김연지</v>
      </c>
      <c r="I3042" s="39" t="str">
        <f t="shared" si="1329"/>
        <v>02255</v>
      </c>
      <c r="J3042" s="52" t="str">
        <f t="shared" si="1330"/>
        <v/>
      </c>
      <c r="K3042" s="75">
        <f t="shared" si="1331"/>
        <v>1</v>
      </c>
      <c r="L3042" s="76">
        <f t="shared" si="1332"/>
        <v>1</v>
      </c>
      <c r="M3042" s="76">
        <f t="shared" si="1333"/>
        <v>1E-3</v>
      </c>
      <c r="N3042" s="76">
        <f t="shared" si="1334"/>
        <v>1</v>
      </c>
      <c r="O3042" s="42">
        <f t="shared" si="1335"/>
        <v>1</v>
      </c>
      <c r="P3042" s="39" t="str">
        <f t="shared" si="1336"/>
        <v>목록(Manifest)</v>
      </c>
      <c r="Q3042" s="72">
        <f t="shared" si="1337"/>
        <v>25</v>
      </c>
      <c r="R3042" s="43" t="str">
        <f t="shared" si="1338"/>
        <v>OZ602</v>
      </c>
      <c r="S3042" s="82" t="str">
        <f t="shared" si="1339"/>
        <v/>
      </c>
      <c r="T3042" s="40">
        <f t="shared" si="1340"/>
        <v>45921</v>
      </c>
      <c r="U3042" s="44">
        <v>2500</v>
      </c>
      <c r="V3042" s="44">
        <f t="shared" si="1341"/>
        <v>0</v>
      </c>
      <c r="W3042" s="77">
        <f t="shared" si="1342"/>
        <v>2500</v>
      </c>
      <c r="X3042" s="78">
        <f t="shared" si="1343"/>
        <v>0</v>
      </c>
      <c r="Y3042" s="44" cm="1">
        <f t="array" ref="Y3042">_xlfn.IFNA(_xlfn.IFS(AND(Q3042&gt;=2000, Q3042&lt;3000), 10000, AND(Q3042&gt;=3000, Q3042&lt;4000), 15000, AND(Q3042&gt;=4000, Q3042&lt;5000), 20000, AND(Q3042&gt;=5000), 25000),0)</f>
        <v>0</v>
      </c>
      <c r="Z3042" s="91">
        <f t="shared" si="1344"/>
        <v>0</v>
      </c>
      <c r="AA3042" s="44">
        <f t="shared" si="1345"/>
        <v>0</v>
      </c>
      <c r="AB3042" s="44"/>
      <c r="AC3042" s="44"/>
      <c r="AD3042" s="44"/>
      <c r="AE3042" s="44">
        <f>VLOOKUP(O3042,정산업데이트!$A$6:$B$12,2,10)</f>
        <v>0</v>
      </c>
      <c r="AF3042" s="44"/>
      <c r="AG3042" s="79">
        <f t="shared" si="1346"/>
        <v>0</v>
      </c>
      <c r="AH3042" s="80">
        <f t="shared" si="1347"/>
        <v>2500</v>
      </c>
      <c r="AI3042" s="93"/>
      <c r="AJ3042" s="84" t="s">
        <v>16026</v>
      </c>
      <c r="AK3042" s="84" t="s">
        <v>73</v>
      </c>
      <c r="AL3042" s="84" t="s">
        <v>16027</v>
      </c>
      <c r="AM3042" s="84" t="s">
        <v>17690</v>
      </c>
      <c r="AN3042" s="84" t="s">
        <v>1488</v>
      </c>
      <c r="AO3042" s="84" t="s">
        <v>5529</v>
      </c>
      <c r="AP3042" s="84" t="s">
        <v>5530</v>
      </c>
      <c r="AQ3042" s="84" t="s">
        <v>122</v>
      </c>
      <c r="AR3042" s="85">
        <v>1</v>
      </c>
      <c r="AS3042" s="86">
        <v>1</v>
      </c>
      <c r="AT3042" s="86">
        <v>1E-3</v>
      </c>
      <c r="AU3042" s="86">
        <v>1</v>
      </c>
      <c r="AV3042" s="84" t="s">
        <v>7</v>
      </c>
      <c r="AW3042" s="86">
        <v>25</v>
      </c>
      <c r="AX3042" s="84" t="s">
        <v>68</v>
      </c>
      <c r="AY3042" s="84" t="s">
        <v>68</v>
      </c>
      <c r="AZ3042" s="84" t="s">
        <v>68</v>
      </c>
      <c r="BA3042" s="84" t="s">
        <v>68</v>
      </c>
      <c r="BB3042" s="84" t="s">
        <v>68</v>
      </c>
      <c r="BC3042" s="84" t="s">
        <v>188</v>
      </c>
      <c r="BD3042" s="84" t="s">
        <v>189</v>
      </c>
      <c r="BE3042" s="84" t="s">
        <v>190</v>
      </c>
      <c r="BF3042" s="84" t="s">
        <v>122</v>
      </c>
      <c r="BG3042" s="84" t="s">
        <v>69</v>
      </c>
      <c r="BH3042" s="92" t="s">
        <v>17691</v>
      </c>
      <c r="BI3042" s="84" t="s">
        <v>122</v>
      </c>
      <c r="BJ3042" s="84" t="s">
        <v>17692</v>
      </c>
      <c r="BK3042" s="84" t="s">
        <v>75</v>
      </c>
      <c r="BL3042" s="84" t="s">
        <v>122</v>
      </c>
      <c r="BM3042" s="84" t="s">
        <v>189</v>
      </c>
      <c r="BN3042" s="84" t="s">
        <v>70</v>
      </c>
      <c r="BO3042" s="84" t="s">
        <v>71</v>
      </c>
      <c r="BP3042" s="84" t="s">
        <v>122</v>
      </c>
      <c r="BQ3042" s="84" t="s">
        <v>163</v>
      </c>
    </row>
    <row r="3043" spans="1:69" ht="10.8" customHeight="1" x14ac:dyDescent="0.3">
      <c r="A3043" s="40" t="str">
        <f t="shared" si="1321"/>
        <v>2025-09-21</v>
      </c>
      <c r="B3043" s="40" t="str">
        <f t="shared" si="1322"/>
        <v>SYD</v>
      </c>
      <c r="C3043" s="39" t="str">
        <f t="shared" si="1323"/>
        <v>98812563666</v>
      </c>
      <c r="D3043" s="41" t="str">
        <f t="shared" si="1324"/>
        <v>PKR253587657</v>
      </c>
      <c r="E3043" s="41" t="str">
        <f t="shared" si="1325"/>
        <v>596421485840</v>
      </c>
      <c r="F3043" s="39" t="str">
        <f t="shared" si="1326"/>
        <v>2254239</v>
      </c>
      <c r="G3043" s="39" t="str">
        <f t="shared" si="1327"/>
        <v>WISE EXPRESS(BIOSYDNEY)</v>
      </c>
      <c r="H3043" s="41" t="str">
        <f t="shared" si="1328"/>
        <v>강민희</v>
      </c>
      <c r="I3043" s="39" t="str">
        <f t="shared" si="1329"/>
        <v>30124</v>
      </c>
      <c r="J3043" s="52" t="str">
        <f t="shared" si="1330"/>
        <v/>
      </c>
      <c r="K3043" s="75">
        <f t="shared" si="1331"/>
        <v>1</v>
      </c>
      <c r="L3043" s="76">
        <f t="shared" si="1332"/>
        <v>1</v>
      </c>
      <c r="M3043" s="76">
        <f t="shared" si="1333"/>
        <v>1E-3</v>
      </c>
      <c r="N3043" s="76">
        <f t="shared" si="1334"/>
        <v>1</v>
      </c>
      <c r="O3043" s="42">
        <f t="shared" si="1335"/>
        <v>1</v>
      </c>
      <c r="P3043" s="39" t="str">
        <f t="shared" si="1336"/>
        <v>일반(목록배제,Normal-Manifest Exception)</v>
      </c>
      <c r="Q3043" s="72">
        <f t="shared" si="1337"/>
        <v>105</v>
      </c>
      <c r="R3043" s="43" t="str">
        <f t="shared" si="1338"/>
        <v>OZ602</v>
      </c>
      <c r="S3043" s="82" t="str">
        <f t="shared" si="1339"/>
        <v/>
      </c>
      <c r="T3043" s="40">
        <f t="shared" si="1340"/>
        <v>45921</v>
      </c>
      <c r="U3043" s="44">
        <v>2500</v>
      </c>
      <c r="V3043" s="44">
        <f t="shared" si="1341"/>
        <v>0</v>
      </c>
      <c r="W3043" s="77">
        <f t="shared" si="1342"/>
        <v>2500</v>
      </c>
      <c r="X3043" s="78">
        <f t="shared" si="1343"/>
        <v>0</v>
      </c>
      <c r="Y3043" s="44" cm="1">
        <f t="array" ref="Y3043">_xlfn.IFNA(_xlfn.IFS(AND(Q3043&gt;=2000, Q3043&lt;3000), 10000, AND(Q3043&gt;=3000, Q3043&lt;4000), 15000, AND(Q3043&gt;=4000, Q3043&lt;5000), 20000, AND(Q3043&gt;=5000), 25000),0)</f>
        <v>0</v>
      </c>
      <c r="Z3043" s="91">
        <f t="shared" si="1344"/>
        <v>300</v>
      </c>
      <c r="AA3043" s="44">
        <f t="shared" si="1345"/>
        <v>0</v>
      </c>
      <c r="AB3043" s="44"/>
      <c r="AC3043" s="44"/>
      <c r="AD3043" s="44"/>
      <c r="AE3043" s="44">
        <f>VLOOKUP(O3043,정산업데이트!$A$6:$B$12,2,10)</f>
        <v>0</v>
      </c>
      <c r="AF3043" s="44"/>
      <c r="AG3043" s="79">
        <f t="shared" si="1346"/>
        <v>300</v>
      </c>
      <c r="AH3043" s="80">
        <f t="shared" si="1347"/>
        <v>2800</v>
      </c>
      <c r="AI3043" s="93"/>
      <c r="AJ3043" s="84" t="s">
        <v>16026</v>
      </c>
      <c r="AK3043" s="84" t="s">
        <v>73</v>
      </c>
      <c r="AL3043" s="84" t="s">
        <v>16027</v>
      </c>
      <c r="AM3043" s="84" t="s">
        <v>17693</v>
      </c>
      <c r="AN3043" s="84" t="s">
        <v>17694</v>
      </c>
      <c r="AO3043" s="84" t="s">
        <v>17695</v>
      </c>
      <c r="AP3043" s="84" t="s">
        <v>813</v>
      </c>
      <c r="AQ3043" s="84" t="s">
        <v>122</v>
      </c>
      <c r="AR3043" s="85">
        <v>1</v>
      </c>
      <c r="AS3043" s="86">
        <v>1</v>
      </c>
      <c r="AT3043" s="86">
        <v>1E-3</v>
      </c>
      <c r="AU3043" s="86">
        <v>1</v>
      </c>
      <c r="AV3043" s="84" t="s">
        <v>8</v>
      </c>
      <c r="AW3043" s="86">
        <v>105</v>
      </c>
      <c r="AX3043" s="84" t="s">
        <v>68</v>
      </c>
      <c r="AY3043" s="84" t="s">
        <v>68</v>
      </c>
      <c r="AZ3043" s="84" t="s">
        <v>68</v>
      </c>
      <c r="BA3043" s="84" t="s">
        <v>68</v>
      </c>
      <c r="BB3043" s="84" t="s">
        <v>68</v>
      </c>
      <c r="BC3043" s="84" t="s">
        <v>126</v>
      </c>
      <c r="BD3043" s="84" t="s">
        <v>90</v>
      </c>
      <c r="BE3043" s="84" t="s">
        <v>111</v>
      </c>
      <c r="BF3043" s="84" t="s">
        <v>122</v>
      </c>
      <c r="BG3043" s="84" t="s">
        <v>69</v>
      </c>
      <c r="BH3043" s="92" t="s">
        <v>17696</v>
      </c>
      <c r="BI3043" s="84" t="s">
        <v>122</v>
      </c>
      <c r="BJ3043" s="84" t="s">
        <v>17697</v>
      </c>
      <c r="BK3043" s="84" t="s">
        <v>75</v>
      </c>
      <c r="BL3043" s="84" t="s">
        <v>122</v>
      </c>
      <c r="BM3043" s="84" t="s">
        <v>90</v>
      </c>
      <c r="BN3043" s="84" t="s">
        <v>70</v>
      </c>
      <c r="BO3043" s="84" t="s">
        <v>71</v>
      </c>
      <c r="BP3043" s="84" t="s">
        <v>122</v>
      </c>
      <c r="BQ3043" s="84" t="s">
        <v>163</v>
      </c>
    </row>
    <row r="3044" spans="1:69" ht="10.8" customHeight="1" x14ac:dyDescent="0.3">
      <c r="A3044" s="40" t="str">
        <f t="shared" si="1321"/>
        <v>2025-09-21</v>
      </c>
      <c r="B3044" s="40" t="str">
        <f t="shared" si="1322"/>
        <v>SYD</v>
      </c>
      <c r="C3044" s="39" t="str">
        <f t="shared" si="1323"/>
        <v>98812563666</v>
      </c>
      <c r="D3044" s="41" t="str">
        <f t="shared" si="1324"/>
        <v>PAU029773937</v>
      </c>
      <c r="E3044" s="41" t="str">
        <f t="shared" si="1325"/>
        <v>596421485604</v>
      </c>
      <c r="F3044" s="39" t="str">
        <f t="shared" si="1326"/>
        <v>2254252</v>
      </c>
      <c r="G3044" s="39" t="str">
        <f t="shared" si="1327"/>
        <v>WISE EXPRESS(AUSTRAPHARM)</v>
      </c>
      <c r="H3044" s="41" t="str">
        <f t="shared" si="1328"/>
        <v>김나리</v>
      </c>
      <c r="I3044" s="39" t="str">
        <f t="shared" si="1329"/>
        <v>18343</v>
      </c>
      <c r="J3044" s="52" t="str">
        <f t="shared" si="1330"/>
        <v/>
      </c>
      <c r="K3044" s="75">
        <f t="shared" si="1331"/>
        <v>1</v>
      </c>
      <c r="L3044" s="76">
        <f t="shared" si="1332"/>
        <v>2</v>
      </c>
      <c r="M3044" s="76">
        <f t="shared" si="1333"/>
        <v>1E-3</v>
      </c>
      <c r="N3044" s="76">
        <f t="shared" si="1334"/>
        <v>2</v>
      </c>
      <c r="O3044" s="42">
        <f t="shared" si="1335"/>
        <v>2</v>
      </c>
      <c r="P3044" s="39" t="str">
        <f t="shared" si="1336"/>
        <v>목록(Manifest)</v>
      </c>
      <c r="Q3044" s="72">
        <f t="shared" si="1337"/>
        <v>120</v>
      </c>
      <c r="R3044" s="43" t="str">
        <f t="shared" si="1338"/>
        <v>OZ602</v>
      </c>
      <c r="S3044" s="82" t="str">
        <f t="shared" si="1339"/>
        <v/>
      </c>
      <c r="T3044" s="40">
        <f t="shared" si="1340"/>
        <v>45921</v>
      </c>
      <c r="U3044" s="44">
        <v>2500</v>
      </c>
      <c r="V3044" s="44">
        <f t="shared" si="1341"/>
        <v>0</v>
      </c>
      <c r="W3044" s="77">
        <f t="shared" si="1342"/>
        <v>2500</v>
      </c>
      <c r="X3044" s="78">
        <f t="shared" si="1343"/>
        <v>0</v>
      </c>
      <c r="Y3044" s="44" cm="1">
        <f t="array" ref="Y3044">_xlfn.IFNA(_xlfn.IFS(AND(Q3044&gt;=2000, Q3044&lt;3000), 10000, AND(Q3044&gt;=3000, Q3044&lt;4000), 15000, AND(Q3044&gt;=4000, Q3044&lt;5000), 20000, AND(Q3044&gt;=5000), 25000),0)</f>
        <v>0</v>
      </c>
      <c r="Z3044" s="91">
        <f t="shared" si="1344"/>
        <v>0</v>
      </c>
      <c r="AA3044" s="44">
        <f t="shared" si="1345"/>
        <v>0</v>
      </c>
      <c r="AB3044" s="44"/>
      <c r="AC3044" s="44"/>
      <c r="AD3044" s="44"/>
      <c r="AE3044" s="44">
        <f>VLOOKUP(O3044,정산업데이트!$A$6:$B$12,2,10)</f>
        <v>0</v>
      </c>
      <c r="AF3044" s="44"/>
      <c r="AG3044" s="79">
        <f t="shared" si="1346"/>
        <v>0</v>
      </c>
      <c r="AH3044" s="80">
        <f t="shared" si="1347"/>
        <v>2500</v>
      </c>
      <c r="AI3044" s="93"/>
      <c r="AJ3044" s="84" t="s">
        <v>16026</v>
      </c>
      <c r="AK3044" s="84" t="s">
        <v>73</v>
      </c>
      <c r="AL3044" s="84" t="s">
        <v>16027</v>
      </c>
      <c r="AM3044" s="84" t="s">
        <v>17698</v>
      </c>
      <c r="AN3044" s="84" t="s">
        <v>5789</v>
      </c>
      <c r="AO3044" s="84" t="s">
        <v>9060</v>
      </c>
      <c r="AP3044" s="84" t="s">
        <v>2020</v>
      </c>
      <c r="AQ3044" s="84" t="s">
        <v>122</v>
      </c>
      <c r="AR3044" s="85">
        <v>1</v>
      </c>
      <c r="AS3044" s="86">
        <v>2</v>
      </c>
      <c r="AT3044" s="86">
        <v>1E-3</v>
      </c>
      <c r="AU3044" s="86">
        <v>2</v>
      </c>
      <c r="AV3044" s="84" t="s">
        <v>7</v>
      </c>
      <c r="AW3044" s="86">
        <v>120</v>
      </c>
      <c r="AX3044" s="84" t="s">
        <v>68</v>
      </c>
      <c r="AY3044" s="84" t="s">
        <v>68</v>
      </c>
      <c r="AZ3044" s="84" t="s">
        <v>68</v>
      </c>
      <c r="BA3044" s="84" t="s">
        <v>68</v>
      </c>
      <c r="BB3044" s="84" t="s">
        <v>68</v>
      </c>
      <c r="BC3044" s="84" t="s">
        <v>132</v>
      </c>
      <c r="BD3044" s="84" t="s">
        <v>83</v>
      </c>
      <c r="BE3044" s="84" t="s">
        <v>84</v>
      </c>
      <c r="BF3044" s="84" t="s">
        <v>122</v>
      </c>
      <c r="BG3044" s="84" t="s">
        <v>69</v>
      </c>
      <c r="BH3044" s="92" t="s">
        <v>17699</v>
      </c>
      <c r="BI3044" s="84" t="s">
        <v>122</v>
      </c>
      <c r="BJ3044" s="84" t="s">
        <v>17700</v>
      </c>
      <c r="BK3044" s="84" t="s">
        <v>75</v>
      </c>
      <c r="BL3044" s="84" t="s">
        <v>122</v>
      </c>
      <c r="BM3044" s="84" t="s">
        <v>83</v>
      </c>
      <c r="BN3044" s="84" t="s">
        <v>70</v>
      </c>
      <c r="BO3044" s="84" t="s">
        <v>71</v>
      </c>
      <c r="BP3044" s="84" t="s">
        <v>122</v>
      </c>
      <c r="BQ3044" s="84" t="s">
        <v>163</v>
      </c>
    </row>
    <row r="3045" spans="1:69" ht="10.8" customHeight="1" x14ac:dyDescent="0.3">
      <c r="A3045" s="40" t="str">
        <f t="shared" si="1321"/>
        <v>2025-09-21</v>
      </c>
      <c r="B3045" s="40" t="str">
        <f t="shared" si="1322"/>
        <v>SYD</v>
      </c>
      <c r="C3045" s="39" t="str">
        <f t="shared" si="1323"/>
        <v>98812563666</v>
      </c>
      <c r="D3045" s="41" t="str">
        <f t="shared" si="1324"/>
        <v>PKR253605613</v>
      </c>
      <c r="E3045" s="41" t="str">
        <f t="shared" si="1325"/>
        <v>596421487881</v>
      </c>
      <c r="F3045" s="39" t="str">
        <f t="shared" si="1326"/>
        <v>2254238</v>
      </c>
      <c r="G3045" s="39" t="str">
        <f t="shared" si="1327"/>
        <v>WISE EXPRESS(CHUHO)</v>
      </c>
      <c r="H3045" s="41" t="str">
        <f t="shared" si="1328"/>
        <v>박영례</v>
      </c>
      <c r="I3045" s="39" t="str">
        <f t="shared" si="1329"/>
        <v>12235</v>
      </c>
      <c r="J3045" s="52" t="str">
        <f t="shared" si="1330"/>
        <v/>
      </c>
      <c r="K3045" s="75">
        <f t="shared" si="1331"/>
        <v>1</v>
      </c>
      <c r="L3045" s="76">
        <f t="shared" si="1332"/>
        <v>1</v>
      </c>
      <c r="M3045" s="76">
        <f t="shared" si="1333"/>
        <v>1E-3</v>
      </c>
      <c r="N3045" s="76">
        <f t="shared" si="1334"/>
        <v>1</v>
      </c>
      <c r="O3045" s="42">
        <f t="shared" si="1335"/>
        <v>1</v>
      </c>
      <c r="P3045" s="39" t="str">
        <f t="shared" si="1336"/>
        <v>일반(목록배제,Normal-Manifest Exception)</v>
      </c>
      <c r="Q3045" s="72">
        <f t="shared" si="1337"/>
        <v>150</v>
      </c>
      <c r="R3045" s="43" t="str">
        <f t="shared" si="1338"/>
        <v>OZ602</v>
      </c>
      <c r="S3045" s="82" t="str">
        <f t="shared" si="1339"/>
        <v/>
      </c>
      <c r="T3045" s="40">
        <f t="shared" si="1340"/>
        <v>45921</v>
      </c>
      <c r="U3045" s="44">
        <v>2500</v>
      </c>
      <c r="V3045" s="44">
        <f t="shared" si="1341"/>
        <v>0</v>
      </c>
      <c r="W3045" s="77">
        <f t="shared" si="1342"/>
        <v>2500</v>
      </c>
      <c r="X3045" s="78">
        <f t="shared" si="1343"/>
        <v>0</v>
      </c>
      <c r="Y3045" s="44" cm="1">
        <f t="array" ref="Y3045">_xlfn.IFNA(_xlfn.IFS(AND(Q3045&gt;=2000, Q3045&lt;3000), 10000, AND(Q3045&gt;=3000, Q3045&lt;4000), 15000, AND(Q3045&gt;=4000, Q3045&lt;5000), 20000, AND(Q3045&gt;=5000), 25000),0)</f>
        <v>0</v>
      </c>
      <c r="Z3045" s="91">
        <f t="shared" si="1344"/>
        <v>300</v>
      </c>
      <c r="AA3045" s="44">
        <f t="shared" si="1345"/>
        <v>0</v>
      </c>
      <c r="AB3045" s="44"/>
      <c r="AC3045" s="44"/>
      <c r="AD3045" s="44"/>
      <c r="AE3045" s="44">
        <f>VLOOKUP(O3045,정산업데이트!$A$6:$B$12,2,10)</f>
        <v>0</v>
      </c>
      <c r="AF3045" s="44"/>
      <c r="AG3045" s="79">
        <f t="shared" si="1346"/>
        <v>300</v>
      </c>
      <c r="AH3045" s="80">
        <f t="shared" si="1347"/>
        <v>2800</v>
      </c>
      <c r="AI3045" s="93"/>
      <c r="AJ3045" s="84" t="s">
        <v>16026</v>
      </c>
      <c r="AK3045" s="84" t="s">
        <v>73</v>
      </c>
      <c r="AL3045" s="84" t="s">
        <v>16027</v>
      </c>
      <c r="AM3045" s="84" t="s">
        <v>17701</v>
      </c>
      <c r="AN3045" s="84" t="s">
        <v>256</v>
      </c>
      <c r="AO3045" s="84" t="s">
        <v>257</v>
      </c>
      <c r="AP3045" s="84" t="s">
        <v>757</v>
      </c>
      <c r="AQ3045" s="84" t="s">
        <v>122</v>
      </c>
      <c r="AR3045" s="85">
        <v>1</v>
      </c>
      <c r="AS3045" s="86">
        <v>1</v>
      </c>
      <c r="AT3045" s="86">
        <v>1E-3</v>
      </c>
      <c r="AU3045" s="86">
        <v>1</v>
      </c>
      <c r="AV3045" s="84" t="s">
        <v>8</v>
      </c>
      <c r="AW3045" s="86">
        <v>150</v>
      </c>
      <c r="AX3045" s="84" t="s">
        <v>68</v>
      </c>
      <c r="AY3045" s="84" t="s">
        <v>68</v>
      </c>
      <c r="AZ3045" s="84" t="s">
        <v>68</v>
      </c>
      <c r="BA3045" s="84" t="s">
        <v>68</v>
      </c>
      <c r="BB3045" s="84" t="s">
        <v>68</v>
      </c>
      <c r="BC3045" s="84" t="s">
        <v>123</v>
      </c>
      <c r="BD3045" s="84" t="s">
        <v>81</v>
      </c>
      <c r="BE3045" s="84" t="s">
        <v>12884</v>
      </c>
      <c r="BF3045" s="84" t="s">
        <v>122</v>
      </c>
      <c r="BG3045" s="84" t="s">
        <v>69</v>
      </c>
      <c r="BH3045" s="92" t="s">
        <v>17702</v>
      </c>
      <c r="BI3045" s="84" t="s">
        <v>122</v>
      </c>
      <c r="BJ3045" s="84" t="s">
        <v>17703</v>
      </c>
      <c r="BK3045" s="84" t="s">
        <v>75</v>
      </c>
      <c r="BL3045" s="84" t="s">
        <v>122</v>
      </c>
      <c r="BM3045" s="84" t="s">
        <v>81</v>
      </c>
      <c r="BN3045" s="84" t="s">
        <v>70</v>
      </c>
      <c r="BO3045" s="84" t="s">
        <v>71</v>
      </c>
      <c r="BP3045" s="84" t="s">
        <v>122</v>
      </c>
      <c r="BQ3045" s="84" t="s">
        <v>163</v>
      </c>
    </row>
    <row r="3046" spans="1:69" ht="10.8" customHeight="1" x14ac:dyDescent="0.3">
      <c r="A3046" s="40" t="str">
        <f t="shared" si="1321"/>
        <v>2025-09-21</v>
      </c>
      <c r="B3046" s="40" t="str">
        <f t="shared" si="1322"/>
        <v>SYD</v>
      </c>
      <c r="C3046" s="39" t="str">
        <f t="shared" si="1323"/>
        <v>98812563666</v>
      </c>
      <c r="D3046" s="41" t="str">
        <f t="shared" si="1324"/>
        <v>PKR253672216</v>
      </c>
      <c r="E3046" s="41" t="str">
        <f t="shared" si="1325"/>
        <v>596421497176</v>
      </c>
      <c r="F3046" s="39" t="str">
        <f t="shared" si="1326"/>
        <v>2254231</v>
      </c>
      <c r="G3046" s="39" t="str">
        <f t="shared" si="1327"/>
        <v>WISE EXPRESS(OZPRODUCT)</v>
      </c>
      <c r="H3046" s="41" t="str">
        <f t="shared" si="1328"/>
        <v>박지혜</v>
      </c>
      <c r="I3046" s="39" t="str">
        <f t="shared" si="1329"/>
        <v>05741</v>
      </c>
      <c r="J3046" s="52" t="str">
        <f t="shared" si="1330"/>
        <v/>
      </c>
      <c r="K3046" s="75">
        <f t="shared" si="1331"/>
        <v>1</v>
      </c>
      <c r="L3046" s="76">
        <f t="shared" si="1332"/>
        <v>1</v>
      </c>
      <c r="M3046" s="76">
        <f t="shared" si="1333"/>
        <v>1E-3</v>
      </c>
      <c r="N3046" s="76">
        <f t="shared" si="1334"/>
        <v>1</v>
      </c>
      <c r="O3046" s="42">
        <f t="shared" si="1335"/>
        <v>1</v>
      </c>
      <c r="P3046" s="39" t="str">
        <f t="shared" si="1336"/>
        <v>일반(목록배제,Normal-Manifest Exception)</v>
      </c>
      <c r="Q3046" s="72">
        <f t="shared" si="1337"/>
        <v>40</v>
      </c>
      <c r="R3046" s="43" t="str">
        <f t="shared" si="1338"/>
        <v>OZ602</v>
      </c>
      <c r="S3046" s="82" t="str">
        <f t="shared" si="1339"/>
        <v/>
      </c>
      <c r="T3046" s="40">
        <f t="shared" si="1340"/>
        <v>45921</v>
      </c>
      <c r="U3046" s="44">
        <v>2500</v>
      </c>
      <c r="V3046" s="44">
        <f t="shared" si="1341"/>
        <v>0</v>
      </c>
      <c r="W3046" s="77">
        <f t="shared" si="1342"/>
        <v>2500</v>
      </c>
      <c r="X3046" s="78">
        <f t="shared" si="1343"/>
        <v>0</v>
      </c>
      <c r="Y3046" s="44" cm="1">
        <f t="array" ref="Y3046">_xlfn.IFNA(_xlfn.IFS(AND(Q3046&gt;=2000, Q3046&lt;3000), 10000, AND(Q3046&gt;=3000, Q3046&lt;4000), 15000, AND(Q3046&gt;=4000, Q3046&lt;5000), 20000, AND(Q3046&gt;=5000), 25000),0)</f>
        <v>0</v>
      </c>
      <c r="Z3046" s="91">
        <f t="shared" si="1344"/>
        <v>300</v>
      </c>
      <c r="AA3046" s="44">
        <f t="shared" si="1345"/>
        <v>0</v>
      </c>
      <c r="AB3046" s="44"/>
      <c r="AC3046" s="44"/>
      <c r="AD3046" s="44"/>
      <c r="AE3046" s="44">
        <f>VLOOKUP(O3046,정산업데이트!$A$6:$B$12,2,10)</f>
        <v>0</v>
      </c>
      <c r="AF3046" s="44"/>
      <c r="AG3046" s="79">
        <f t="shared" si="1346"/>
        <v>300</v>
      </c>
      <c r="AH3046" s="80">
        <f t="shared" si="1347"/>
        <v>2800</v>
      </c>
      <c r="AI3046" s="93"/>
      <c r="AJ3046" s="84" t="s">
        <v>16026</v>
      </c>
      <c r="AK3046" s="84" t="s">
        <v>73</v>
      </c>
      <c r="AL3046" s="84" t="s">
        <v>16027</v>
      </c>
      <c r="AM3046" s="84" t="s">
        <v>17704</v>
      </c>
      <c r="AN3046" s="84" t="s">
        <v>286</v>
      </c>
      <c r="AO3046" s="84" t="s">
        <v>17705</v>
      </c>
      <c r="AP3046" s="84" t="s">
        <v>17706</v>
      </c>
      <c r="AQ3046" s="84" t="s">
        <v>122</v>
      </c>
      <c r="AR3046" s="85">
        <v>1</v>
      </c>
      <c r="AS3046" s="86">
        <v>1</v>
      </c>
      <c r="AT3046" s="86">
        <v>1E-3</v>
      </c>
      <c r="AU3046" s="86">
        <v>1</v>
      </c>
      <c r="AV3046" s="84" t="s">
        <v>8</v>
      </c>
      <c r="AW3046" s="86">
        <v>40</v>
      </c>
      <c r="AX3046" s="84" t="s">
        <v>68</v>
      </c>
      <c r="AY3046" s="84" t="s">
        <v>68</v>
      </c>
      <c r="AZ3046" s="84" t="s">
        <v>68</v>
      </c>
      <c r="BA3046" s="84" t="s">
        <v>68</v>
      </c>
      <c r="BB3046" s="84" t="s">
        <v>68</v>
      </c>
      <c r="BC3046" s="84" t="s">
        <v>141</v>
      </c>
      <c r="BD3046" s="84" t="s">
        <v>79</v>
      </c>
      <c r="BE3046" s="84" t="s">
        <v>80</v>
      </c>
      <c r="BF3046" s="84" t="s">
        <v>122</v>
      </c>
      <c r="BG3046" s="84" t="s">
        <v>69</v>
      </c>
      <c r="BH3046" s="92" t="s">
        <v>17707</v>
      </c>
      <c r="BI3046" s="84" t="s">
        <v>122</v>
      </c>
      <c r="BJ3046" s="84" t="s">
        <v>17708</v>
      </c>
      <c r="BK3046" s="84" t="s">
        <v>75</v>
      </c>
      <c r="BL3046" s="84" t="s">
        <v>122</v>
      </c>
      <c r="BM3046" s="84" t="s">
        <v>79</v>
      </c>
      <c r="BN3046" s="84" t="s">
        <v>70</v>
      </c>
      <c r="BO3046" s="84" t="s">
        <v>71</v>
      </c>
      <c r="BP3046" s="84" t="s">
        <v>122</v>
      </c>
      <c r="BQ3046" s="84" t="s">
        <v>163</v>
      </c>
    </row>
    <row r="3047" spans="1:69" ht="10.8" customHeight="1" x14ac:dyDescent="0.3">
      <c r="A3047" s="40" t="str">
        <f t="shared" si="1321"/>
        <v>2025-09-21</v>
      </c>
      <c r="B3047" s="40" t="str">
        <f t="shared" si="1322"/>
        <v>SYD</v>
      </c>
      <c r="C3047" s="39" t="str">
        <f t="shared" si="1323"/>
        <v>98812563666</v>
      </c>
      <c r="D3047" s="41" t="str">
        <f t="shared" si="1324"/>
        <v>PKR253672217</v>
      </c>
      <c r="E3047" s="41" t="str">
        <f t="shared" si="1325"/>
        <v>596421497180</v>
      </c>
      <c r="F3047" s="39" t="str">
        <f t="shared" si="1326"/>
        <v>2254231</v>
      </c>
      <c r="G3047" s="39" t="str">
        <f t="shared" si="1327"/>
        <v>WISE EXPRESS(OZPRODUCT)</v>
      </c>
      <c r="H3047" s="41" t="str">
        <f t="shared" si="1328"/>
        <v>문선화</v>
      </c>
      <c r="I3047" s="39" t="str">
        <f t="shared" si="1329"/>
        <v>42737</v>
      </c>
      <c r="J3047" s="52" t="str">
        <f t="shared" si="1330"/>
        <v/>
      </c>
      <c r="K3047" s="75">
        <f t="shared" si="1331"/>
        <v>1</v>
      </c>
      <c r="L3047" s="76">
        <f t="shared" si="1332"/>
        <v>1</v>
      </c>
      <c r="M3047" s="76">
        <f t="shared" si="1333"/>
        <v>1E-3</v>
      </c>
      <c r="N3047" s="76">
        <f t="shared" si="1334"/>
        <v>1</v>
      </c>
      <c r="O3047" s="42">
        <f t="shared" si="1335"/>
        <v>1</v>
      </c>
      <c r="P3047" s="39" t="str">
        <f t="shared" si="1336"/>
        <v>일반(목록배제,Normal-Manifest Exception)</v>
      </c>
      <c r="Q3047" s="72">
        <f t="shared" si="1337"/>
        <v>40</v>
      </c>
      <c r="R3047" s="43" t="str">
        <f t="shared" si="1338"/>
        <v>OZ602</v>
      </c>
      <c r="S3047" s="82" t="str">
        <f t="shared" si="1339"/>
        <v/>
      </c>
      <c r="T3047" s="40">
        <f t="shared" si="1340"/>
        <v>45921</v>
      </c>
      <c r="U3047" s="44">
        <v>2500</v>
      </c>
      <c r="V3047" s="44">
        <f t="shared" si="1341"/>
        <v>0</v>
      </c>
      <c r="W3047" s="77">
        <f t="shared" si="1342"/>
        <v>2500</v>
      </c>
      <c r="X3047" s="78">
        <f t="shared" si="1343"/>
        <v>0</v>
      </c>
      <c r="Y3047" s="44" cm="1">
        <f t="array" ref="Y3047">_xlfn.IFNA(_xlfn.IFS(AND(Q3047&gt;=2000, Q3047&lt;3000), 10000, AND(Q3047&gt;=3000, Q3047&lt;4000), 15000, AND(Q3047&gt;=4000, Q3047&lt;5000), 20000, AND(Q3047&gt;=5000), 25000),0)</f>
        <v>0</v>
      </c>
      <c r="Z3047" s="91">
        <f t="shared" si="1344"/>
        <v>300</v>
      </c>
      <c r="AA3047" s="44">
        <f t="shared" si="1345"/>
        <v>0</v>
      </c>
      <c r="AB3047" s="44"/>
      <c r="AC3047" s="44"/>
      <c r="AD3047" s="44"/>
      <c r="AE3047" s="44">
        <f>VLOOKUP(O3047,정산업데이트!$A$6:$B$12,2,10)</f>
        <v>0</v>
      </c>
      <c r="AF3047" s="44"/>
      <c r="AG3047" s="79">
        <f t="shared" si="1346"/>
        <v>300</v>
      </c>
      <c r="AH3047" s="80">
        <f t="shared" si="1347"/>
        <v>2800</v>
      </c>
      <c r="AJ3047" s="84" t="s">
        <v>16026</v>
      </c>
      <c r="AK3047" s="84" t="s">
        <v>73</v>
      </c>
      <c r="AL3047" s="84" t="s">
        <v>16027</v>
      </c>
      <c r="AM3047" s="84" t="s">
        <v>17709</v>
      </c>
      <c r="AN3047" s="84" t="s">
        <v>944</v>
      </c>
      <c r="AO3047" s="84" t="s">
        <v>17710</v>
      </c>
      <c r="AP3047" s="84" t="s">
        <v>17711</v>
      </c>
      <c r="AQ3047" s="84" t="s">
        <v>122</v>
      </c>
      <c r="AR3047" s="85">
        <v>1</v>
      </c>
      <c r="AS3047" s="86">
        <v>1</v>
      </c>
      <c r="AT3047" s="86">
        <v>1E-3</v>
      </c>
      <c r="AU3047" s="86">
        <v>1</v>
      </c>
      <c r="AV3047" s="84" t="s">
        <v>8</v>
      </c>
      <c r="AW3047" s="86">
        <v>40</v>
      </c>
      <c r="AX3047" s="84" t="s">
        <v>68</v>
      </c>
      <c r="AY3047" s="84" t="s">
        <v>68</v>
      </c>
      <c r="AZ3047" s="84" t="s">
        <v>68</v>
      </c>
      <c r="BA3047" s="84" t="s">
        <v>68</v>
      </c>
      <c r="BB3047" s="84" t="s">
        <v>68</v>
      </c>
      <c r="BC3047" s="84" t="s">
        <v>141</v>
      </c>
      <c r="BD3047" s="84" t="s">
        <v>79</v>
      </c>
      <c r="BE3047" s="84" t="s">
        <v>80</v>
      </c>
      <c r="BF3047" s="84" t="s">
        <v>122</v>
      </c>
      <c r="BG3047" s="84" t="s">
        <v>69</v>
      </c>
      <c r="BH3047" s="92" t="s">
        <v>17712</v>
      </c>
      <c r="BI3047" s="84" t="s">
        <v>122</v>
      </c>
      <c r="BJ3047" s="84" t="s">
        <v>17713</v>
      </c>
      <c r="BK3047" s="84" t="s">
        <v>75</v>
      </c>
      <c r="BL3047" s="84" t="s">
        <v>122</v>
      </c>
      <c r="BM3047" s="84" t="s">
        <v>79</v>
      </c>
      <c r="BN3047" s="84" t="s">
        <v>70</v>
      </c>
      <c r="BO3047" s="84" t="s">
        <v>71</v>
      </c>
      <c r="BP3047" s="84" t="s">
        <v>122</v>
      </c>
      <c r="BQ3047" s="84" t="s">
        <v>163</v>
      </c>
    </row>
    <row r="3048" spans="1:69" ht="10.8" customHeight="1" x14ac:dyDescent="0.3">
      <c r="A3048" s="40" t="str">
        <f t="shared" si="1321"/>
        <v>2025-09-21</v>
      </c>
      <c r="B3048" s="40" t="str">
        <f t="shared" si="1322"/>
        <v>SYD</v>
      </c>
      <c r="C3048" s="39" t="str">
        <f t="shared" si="1323"/>
        <v>98812563666</v>
      </c>
      <c r="D3048" s="41" t="str">
        <f t="shared" si="1324"/>
        <v>PKR253672218</v>
      </c>
      <c r="E3048" s="41" t="str">
        <f t="shared" si="1325"/>
        <v>596421497191</v>
      </c>
      <c r="F3048" s="39" t="str">
        <f t="shared" si="1326"/>
        <v>2254231</v>
      </c>
      <c r="G3048" s="39" t="str">
        <f t="shared" si="1327"/>
        <v>WISE EXPRESS(OZPRODUCT)</v>
      </c>
      <c r="H3048" s="41" t="str">
        <f t="shared" si="1328"/>
        <v>박동희</v>
      </c>
      <c r="I3048" s="39" t="str">
        <f t="shared" si="1329"/>
        <v>12249</v>
      </c>
      <c r="J3048" s="52" t="str">
        <f t="shared" si="1330"/>
        <v/>
      </c>
      <c r="K3048" s="75">
        <f t="shared" si="1331"/>
        <v>1</v>
      </c>
      <c r="L3048" s="76">
        <f t="shared" si="1332"/>
        <v>3</v>
      </c>
      <c r="M3048" s="76">
        <f t="shared" si="1333"/>
        <v>1E-3</v>
      </c>
      <c r="N3048" s="76">
        <f t="shared" si="1334"/>
        <v>3</v>
      </c>
      <c r="O3048" s="42">
        <f t="shared" si="1335"/>
        <v>3</v>
      </c>
      <c r="P3048" s="39" t="str">
        <f t="shared" si="1336"/>
        <v>일반(목록배제,Normal-Manifest Exception)</v>
      </c>
      <c r="Q3048" s="72">
        <f t="shared" si="1337"/>
        <v>150</v>
      </c>
      <c r="R3048" s="43" t="str">
        <f t="shared" si="1338"/>
        <v>OZ602</v>
      </c>
      <c r="S3048" s="82" t="str">
        <f t="shared" si="1339"/>
        <v/>
      </c>
      <c r="T3048" s="40">
        <f t="shared" si="1340"/>
        <v>45921</v>
      </c>
      <c r="U3048" s="44">
        <v>2500</v>
      </c>
      <c r="V3048" s="44">
        <f t="shared" si="1341"/>
        <v>0</v>
      </c>
      <c r="W3048" s="77">
        <f t="shared" si="1342"/>
        <v>2500</v>
      </c>
      <c r="X3048" s="78">
        <f t="shared" si="1343"/>
        <v>0</v>
      </c>
      <c r="Y3048" s="44" cm="1">
        <f t="array" ref="Y3048">_xlfn.IFNA(_xlfn.IFS(AND(Q3048&gt;=2000, Q3048&lt;3000), 10000, AND(Q3048&gt;=3000, Q3048&lt;4000), 15000, AND(Q3048&gt;=4000, Q3048&lt;5000), 20000, AND(Q3048&gt;=5000), 25000),0)</f>
        <v>0</v>
      </c>
      <c r="Z3048" s="91">
        <f t="shared" si="1344"/>
        <v>300</v>
      </c>
      <c r="AA3048" s="44">
        <f t="shared" si="1345"/>
        <v>0</v>
      </c>
      <c r="AB3048" s="44"/>
      <c r="AC3048" s="44"/>
      <c r="AD3048" s="44"/>
      <c r="AE3048" s="44">
        <f>VLOOKUP(O3048,정산업데이트!$A$6:$B$12,2,10)</f>
        <v>0</v>
      </c>
      <c r="AF3048" s="44"/>
      <c r="AG3048" s="79">
        <f t="shared" si="1346"/>
        <v>300</v>
      </c>
      <c r="AH3048" s="80">
        <f t="shared" si="1347"/>
        <v>2800</v>
      </c>
      <c r="AI3048" s="93"/>
      <c r="AJ3048" s="84" t="s">
        <v>16026</v>
      </c>
      <c r="AK3048" s="84" t="s">
        <v>73</v>
      </c>
      <c r="AL3048" s="84" t="s">
        <v>16027</v>
      </c>
      <c r="AM3048" s="84" t="s">
        <v>17714</v>
      </c>
      <c r="AN3048" s="84" t="s">
        <v>17715</v>
      </c>
      <c r="AO3048" s="84" t="s">
        <v>17716</v>
      </c>
      <c r="AP3048" s="84" t="s">
        <v>471</v>
      </c>
      <c r="AQ3048" s="84" t="s">
        <v>122</v>
      </c>
      <c r="AR3048" s="85">
        <v>1</v>
      </c>
      <c r="AS3048" s="86">
        <v>3</v>
      </c>
      <c r="AT3048" s="86">
        <v>1E-3</v>
      </c>
      <c r="AU3048" s="86">
        <v>3</v>
      </c>
      <c r="AV3048" s="84" t="s">
        <v>8</v>
      </c>
      <c r="AW3048" s="86">
        <v>150</v>
      </c>
      <c r="AX3048" s="84" t="s">
        <v>68</v>
      </c>
      <c r="AY3048" s="84" t="s">
        <v>68</v>
      </c>
      <c r="AZ3048" s="84" t="s">
        <v>68</v>
      </c>
      <c r="BA3048" s="84" t="s">
        <v>68</v>
      </c>
      <c r="BB3048" s="84" t="s">
        <v>68</v>
      </c>
      <c r="BC3048" s="84" t="s">
        <v>141</v>
      </c>
      <c r="BD3048" s="84" t="s">
        <v>79</v>
      </c>
      <c r="BE3048" s="84" t="s">
        <v>80</v>
      </c>
      <c r="BF3048" s="84" t="s">
        <v>122</v>
      </c>
      <c r="BG3048" s="84" t="s">
        <v>69</v>
      </c>
      <c r="BH3048" s="92" t="s">
        <v>17717</v>
      </c>
      <c r="BI3048" s="84" t="s">
        <v>122</v>
      </c>
      <c r="BJ3048" s="84" t="s">
        <v>17718</v>
      </c>
      <c r="BK3048" s="84" t="s">
        <v>75</v>
      </c>
      <c r="BL3048" s="84" t="s">
        <v>122</v>
      </c>
      <c r="BM3048" s="84" t="s">
        <v>79</v>
      </c>
      <c r="BN3048" s="84" t="s">
        <v>70</v>
      </c>
      <c r="BO3048" s="84" t="s">
        <v>71</v>
      </c>
      <c r="BP3048" s="84" t="s">
        <v>122</v>
      </c>
      <c r="BQ3048" s="84" t="s">
        <v>163</v>
      </c>
    </row>
    <row r="3049" spans="1:69" ht="10.8" customHeight="1" x14ac:dyDescent="0.3">
      <c r="A3049" s="40" t="str">
        <f t="shared" si="1321"/>
        <v>2025-09-21</v>
      </c>
      <c r="B3049" s="40" t="str">
        <f t="shared" si="1322"/>
        <v>SYD</v>
      </c>
      <c r="C3049" s="39" t="str">
        <f t="shared" si="1323"/>
        <v>98812563666</v>
      </c>
      <c r="D3049" s="41" t="str">
        <f t="shared" si="1324"/>
        <v>PKR253672219</v>
      </c>
      <c r="E3049" s="41" t="str">
        <f t="shared" si="1325"/>
        <v>596421497202</v>
      </c>
      <c r="F3049" s="39" t="str">
        <f t="shared" si="1326"/>
        <v>2254231</v>
      </c>
      <c r="G3049" s="39" t="str">
        <f t="shared" si="1327"/>
        <v>WISE EXPRESS(OZPRODUCT)</v>
      </c>
      <c r="H3049" s="41" t="str">
        <f t="shared" si="1328"/>
        <v>최형민</v>
      </c>
      <c r="I3049" s="39" t="str">
        <f t="shared" si="1329"/>
        <v>51007</v>
      </c>
      <c r="J3049" s="52" t="str">
        <f t="shared" si="1330"/>
        <v/>
      </c>
      <c r="K3049" s="75">
        <f t="shared" si="1331"/>
        <v>1</v>
      </c>
      <c r="L3049" s="76">
        <f t="shared" si="1332"/>
        <v>3</v>
      </c>
      <c r="M3049" s="76">
        <f t="shared" si="1333"/>
        <v>1E-3</v>
      </c>
      <c r="N3049" s="76">
        <f t="shared" si="1334"/>
        <v>3</v>
      </c>
      <c r="O3049" s="42">
        <f t="shared" si="1335"/>
        <v>3</v>
      </c>
      <c r="P3049" s="39" t="str">
        <f t="shared" si="1336"/>
        <v>일반(목록배제,Normal-Manifest Exception)</v>
      </c>
      <c r="Q3049" s="72">
        <f t="shared" si="1337"/>
        <v>150</v>
      </c>
      <c r="R3049" s="43" t="str">
        <f t="shared" si="1338"/>
        <v>OZ602</v>
      </c>
      <c r="S3049" s="82" t="str">
        <f t="shared" si="1339"/>
        <v/>
      </c>
      <c r="T3049" s="40">
        <f t="shared" si="1340"/>
        <v>45921</v>
      </c>
      <c r="U3049" s="44">
        <v>2500</v>
      </c>
      <c r="V3049" s="44">
        <f t="shared" si="1341"/>
        <v>0</v>
      </c>
      <c r="W3049" s="77">
        <f t="shared" si="1342"/>
        <v>2500</v>
      </c>
      <c r="X3049" s="78">
        <f t="shared" si="1343"/>
        <v>0</v>
      </c>
      <c r="Y3049" s="44" cm="1">
        <f t="array" ref="Y3049">_xlfn.IFNA(_xlfn.IFS(AND(Q3049&gt;=2000, Q3049&lt;3000), 10000, AND(Q3049&gt;=3000, Q3049&lt;4000), 15000, AND(Q3049&gt;=4000, Q3049&lt;5000), 20000, AND(Q3049&gt;=5000), 25000),0)</f>
        <v>0</v>
      </c>
      <c r="Z3049" s="91">
        <f t="shared" si="1344"/>
        <v>300</v>
      </c>
      <c r="AA3049" s="44">
        <f t="shared" si="1345"/>
        <v>0</v>
      </c>
      <c r="AB3049" s="44"/>
      <c r="AC3049" s="44"/>
      <c r="AD3049" s="44"/>
      <c r="AE3049" s="44">
        <f>VLOOKUP(O3049,정산업데이트!$A$6:$B$12,2,10)</f>
        <v>0</v>
      </c>
      <c r="AF3049" s="44"/>
      <c r="AG3049" s="79">
        <f t="shared" si="1346"/>
        <v>300</v>
      </c>
      <c r="AH3049" s="80">
        <f t="shared" si="1347"/>
        <v>2800</v>
      </c>
      <c r="AI3049" s="93"/>
      <c r="AJ3049" s="84" t="s">
        <v>16026</v>
      </c>
      <c r="AK3049" s="84" t="s">
        <v>73</v>
      </c>
      <c r="AL3049" s="84" t="s">
        <v>16027</v>
      </c>
      <c r="AM3049" s="84" t="s">
        <v>17719</v>
      </c>
      <c r="AN3049" s="84" t="s">
        <v>17720</v>
      </c>
      <c r="AO3049" s="84" t="s">
        <v>17721</v>
      </c>
      <c r="AP3049" s="84" t="s">
        <v>1443</v>
      </c>
      <c r="AQ3049" s="84" t="s">
        <v>122</v>
      </c>
      <c r="AR3049" s="85">
        <v>1</v>
      </c>
      <c r="AS3049" s="86">
        <v>3</v>
      </c>
      <c r="AT3049" s="86">
        <v>1E-3</v>
      </c>
      <c r="AU3049" s="86">
        <v>3</v>
      </c>
      <c r="AV3049" s="84" t="s">
        <v>8</v>
      </c>
      <c r="AW3049" s="86">
        <v>150</v>
      </c>
      <c r="AX3049" s="84" t="s">
        <v>68</v>
      </c>
      <c r="AY3049" s="84" t="s">
        <v>68</v>
      </c>
      <c r="AZ3049" s="84" t="s">
        <v>68</v>
      </c>
      <c r="BA3049" s="84" t="s">
        <v>68</v>
      </c>
      <c r="BB3049" s="84" t="s">
        <v>68</v>
      </c>
      <c r="BC3049" s="84" t="s">
        <v>141</v>
      </c>
      <c r="BD3049" s="84" t="s">
        <v>79</v>
      </c>
      <c r="BE3049" s="84" t="s">
        <v>80</v>
      </c>
      <c r="BF3049" s="84" t="s">
        <v>122</v>
      </c>
      <c r="BG3049" s="84" t="s">
        <v>69</v>
      </c>
      <c r="BH3049" s="92" t="s">
        <v>17722</v>
      </c>
      <c r="BI3049" s="84" t="s">
        <v>122</v>
      </c>
      <c r="BJ3049" s="84" t="s">
        <v>17723</v>
      </c>
      <c r="BK3049" s="84" t="s">
        <v>75</v>
      </c>
      <c r="BL3049" s="84" t="s">
        <v>122</v>
      </c>
      <c r="BM3049" s="84" t="s">
        <v>79</v>
      </c>
      <c r="BN3049" s="84" t="s">
        <v>70</v>
      </c>
      <c r="BO3049" s="84" t="s">
        <v>71</v>
      </c>
      <c r="BP3049" s="84" t="s">
        <v>122</v>
      </c>
      <c r="BQ3049" s="84" t="s">
        <v>163</v>
      </c>
    </row>
    <row r="3050" spans="1:69" ht="10.8" customHeight="1" x14ac:dyDescent="0.3">
      <c r="A3050" s="40" t="str">
        <f t="shared" si="1321"/>
        <v>2025-09-21</v>
      </c>
      <c r="B3050" s="40" t="str">
        <f t="shared" si="1322"/>
        <v>SYD</v>
      </c>
      <c r="C3050" s="39" t="str">
        <f t="shared" si="1323"/>
        <v>98812563666</v>
      </c>
      <c r="D3050" s="41" t="str">
        <f t="shared" si="1324"/>
        <v>PKR253672220</v>
      </c>
      <c r="E3050" s="41" t="str">
        <f t="shared" si="1325"/>
        <v>596421497213</v>
      </c>
      <c r="F3050" s="39" t="str">
        <f t="shared" si="1326"/>
        <v>2254231</v>
      </c>
      <c r="G3050" s="39" t="str">
        <f t="shared" si="1327"/>
        <v>WISE EXPRESS(OZPRODUCT)</v>
      </c>
      <c r="H3050" s="41" t="str">
        <f t="shared" si="1328"/>
        <v>정현희</v>
      </c>
      <c r="I3050" s="39" t="str">
        <f t="shared" si="1329"/>
        <v>47193</v>
      </c>
      <c r="J3050" s="52" t="str">
        <f t="shared" si="1330"/>
        <v/>
      </c>
      <c r="K3050" s="75">
        <f t="shared" si="1331"/>
        <v>1</v>
      </c>
      <c r="L3050" s="76">
        <f t="shared" si="1332"/>
        <v>3</v>
      </c>
      <c r="M3050" s="76">
        <f t="shared" si="1333"/>
        <v>1E-3</v>
      </c>
      <c r="N3050" s="76">
        <f t="shared" si="1334"/>
        <v>3</v>
      </c>
      <c r="O3050" s="42">
        <f t="shared" si="1335"/>
        <v>3</v>
      </c>
      <c r="P3050" s="39" t="str">
        <f t="shared" si="1336"/>
        <v>일반(목록배제,Normal-Manifest Exception)</v>
      </c>
      <c r="Q3050" s="72">
        <f t="shared" si="1337"/>
        <v>80</v>
      </c>
      <c r="R3050" s="43" t="str">
        <f t="shared" si="1338"/>
        <v>OZ602</v>
      </c>
      <c r="S3050" s="82" t="str">
        <f t="shared" si="1339"/>
        <v/>
      </c>
      <c r="T3050" s="40">
        <f t="shared" si="1340"/>
        <v>45921</v>
      </c>
      <c r="U3050" s="44">
        <v>2500</v>
      </c>
      <c r="V3050" s="44">
        <f t="shared" si="1341"/>
        <v>0</v>
      </c>
      <c r="W3050" s="77">
        <f t="shared" si="1342"/>
        <v>2500</v>
      </c>
      <c r="X3050" s="78">
        <f t="shared" si="1343"/>
        <v>0</v>
      </c>
      <c r="Y3050" s="44" cm="1">
        <f t="array" ref="Y3050">_xlfn.IFNA(_xlfn.IFS(AND(Q3050&gt;=2000, Q3050&lt;3000), 10000, AND(Q3050&gt;=3000, Q3050&lt;4000), 15000, AND(Q3050&gt;=4000, Q3050&lt;5000), 20000, AND(Q3050&gt;=5000), 25000),0)</f>
        <v>0</v>
      </c>
      <c r="Z3050" s="91">
        <f t="shared" si="1344"/>
        <v>300</v>
      </c>
      <c r="AA3050" s="44">
        <f t="shared" si="1345"/>
        <v>0</v>
      </c>
      <c r="AB3050" s="44"/>
      <c r="AC3050" s="44"/>
      <c r="AD3050" s="44"/>
      <c r="AE3050" s="44">
        <f>VLOOKUP(O3050,정산업데이트!$A$6:$B$12,2,10)</f>
        <v>0</v>
      </c>
      <c r="AF3050" s="44"/>
      <c r="AG3050" s="79">
        <f t="shared" si="1346"/>
        <v>300</v>
      </c>
      <c r="AH3050" s="80">
        <f t="shared" si="1347"/>
        <v>2800</v>
      </c>
      <c r="AI3050" s="93"/>
      <c r="AJ3050" s="84" t="s">
        <v>16026</v>
      </c>
      <c r="AK3050" s="84" t="s">
        <v>73</v>
      </c>
      <c r="AL3050" s="84" t="s">
        <v>16027</v>
      </c>
      <c r="AM3050" s="84" t="s">
        <v>17724</v>
      </c>
      <c r="AN3050" s="84" t="s">
        <v>17725</v>
      </c>
      <c r="AO3050" s="84" t="s">
        <v>17726</v>
      </c>
      <c r="AP3050" s="84" t="s">
        <v>17727</v>
      </c>
      <c r="AQ3050" s="84" t="s">
        <v>122</v>
      </c>
      <c r="AR3050" s="85">
        <v>1</v>
      </c>
      <c r="AS3050" s="86">
        <v>3</v>
      </c>
      <c r="AT3050" s="86">
        <v>1E-3</v>
      </c>
      <c r="AU3050" s="86">
        <v>3</v>
      </c>
      <c r="AV3050" s="84" t="s">
        <v>8</v>
      </c>
      <c r="AW3050" s="86">
        <v>80</v>
      </c>
      <c r="AX3050" s="84" t="s">
        <v>68</v>
      </c>
      <c r="AY3050" s="84" t="s">
        <v>68</v>
      </c>
      <c r="AZ3050" s="84" t="s">
        <v>68</v>
      </c>
      <c r="BA3050" s="84" t="s">
        <v>68</v>
      </c>
      <c r="BB3050" s="84" t="s">
        <v>68</v>
      </c>
      <c r="BC3050" s="84" t="s">
        <v>141</v>
      </c>
      <c r="BD3050" s="84" t="s">
        <v>79</v>
      </c>
      <c r="BE3050" s="84" t="s">
        <v>80</v>
      </c>
      <c r="BF3050" s="84" t="s">
        <v>122</v>
      </c>
      <c r="BG3050" s="84" t="s">
        <v>69</v>
      </c>
      <c r="BH3050" s="92" t="s">
        <v>17728</v>
      </c>
      <c r="BI3050" s="84" t="s">
        <v>122</v>
      </c>
      <c r="BJ3050" s="84" t="s">
        <v>17729</v>
      </c>
      <c r="BK3050" s="84" t="s">
        <v>75</v>
      </c>
      <c r="BL3050" s="84" t="s">
        <v>122</v>
      </c>
      <c r="BM3050" s="84" t="s">
        <v>79</v>
      </c>
      <c r="BN3050" s="84" t="s">
        <v>70</v>
      </c>
      <c r="BO3050" s="84" t="s">
        <v>71</v>
      </c>
      <c r="BP3050" s="84" t="s">
        <v>122</v>
      </c>
      <c r="BQ3050" s="84" t="s">
        <v>163</v>
      </c>
    </row>
    <row r="3051" spans="1:69" ht="10.8" customHeight="1" x14ac:dyDescent="0.3">
      <c r="A3051" s="40" t="str">
        <f t="shared" si="1321"/>
        <v>2025-09-21</v>
      </c>
      <c r="B3051" s="40" t="str">
        <f t="shared" si="1322"/>
        <v>SYD</v>
      </c>
      <c r="C3051" s="39" t="str">
        <f t="shared" si="1323"/>
        <v>98812563666</v>
      </c>
      <c r="D3051" s="41" t="str">
        <f t="shared" si="1324"/>
        <v>PKR253672221</v>
      </c>
      <c r="E3051" s="41" t="str">
        <f t="shared" si="1325"/>
        <v>596421497224</v>
      </c>
      <c r="F3051" s="39" t="str">
        <f t="shared" si="1326"/>
        <v>2254231</v>
      </c>
      <c r="G3051" s="39" t="str">
        <f t="shared" si="1327"/>
        <v>WISE EXPRESS(OZPRODUCT)</v>
      </c>
      <c r="H3051" s="41" t="str">
        <f t="shared" si="1328"/>
        <v>이주미</v>
      </c>
      <c r="I3051" s="39" t="str">
        <f t="shared" si="1329"/>
        <v>17128</v>
      </c>
      <c r="J3051" s="52" t="str">
        <f t="shared" si="1330"/>
        <v/>
      </c>
      <c r="K3051" s="75">
        <f t="shared" si="1331"/>
        <v>1</v>
      </c>
      <c r="L3051" s="76">
        <f t="shared" si="1332"/>
        <v>3</v>
      </c>
      <c r="M3051" s="76">
        <f t="shared" si="1333"/>
        <v>1E-3</v>
      </c>
      <c r="N3051" s="76">
        <f t="shared" si="1334"/>
        <v>3</v>
      </c>
      <c r="O3051" s="42">
        <f t="shared" si="1335"/>
        <v>3</v>
      </c>
      <c r="P3051" s="39" t="str">
        <f t="shared" si="1336"/>
        <v>일반(목록배제,Normal-Manifest Exception)</v>
      </c>
      <c r="Q3051" s="72">
        <f t="shared" si="1337"/>
        <v>150</v>
      </c>
      <c r="R3051" s="43" t="str">
        <f t="shared" si="1338"/>
        <v>OZ602</v>
      </c>
      <c r="S3051" s="82" t="str">
        <f t="shared" si="1339"/>
        <v/>
      </c>
      <c r="T3051" s="40">
        <f t="shared" si="1340"/>
        <v>45921</v>
      </c>
      <c r="U3051" s="44">
        <v>2500</v>
      </c>
      <c r="V3051" s="44">
        <f t="shared" si="1341"/>
        <v>0</v>
      </c>
      <c r="W3051" s="77">
        <f t="shared" si="1342"/>
        <v>2500</v>
      </c>
      <c r="X3051" s="78">
        <f t="shared" si="1343"/>
        <v>0</v>
      </c>
      <c r="Y3051" s="44" cm="1">
        <f t="array" ref="Y3051">_xlfn.IFNA(_xlfn.IFS(AND(Q3051&gt;=2000, Q3051&lt;3000), 10000, AND(Q3051&gt;=3000, Q3051&lt;4000), 15000, AND(Q3051&gt;=4000, Q3051&lt;5000), 20000, AND(Q3051&gt;=5000), 25000),0)</f>
        <v>0</v>
      </c>
      <c r="Z3051" s="91">
        <f t="shared" si="1344"/>
        <v>300</v>
      </c>
      <c r="AA3051" s="44">
        <f t="shared" si="1345"/>
        <v>0</v>
      </c>
      <c r="AB3051" s="44"/>
      <c r="AC3051" s="44"/>
      <c r="AD3051" s="44"/>
      <c r="AE3051" s="44">
        <f>VLOOKUP(O3051,정산업데이트!$A$6:$B$12,2,10)</f>
        <v>0</v>
      </c>
      <c r="AF3051" s="44"/>
      <c r="AG3051" s="79">
        <f t="shared" si="1346"/>
        <v>300</v>
      </c>
      <c r="AH3051" s="80">
        <f t="shared" si="1347"/>
        <v>2800</v>
      </c>
      <c r="AI3051" s="93"/>
      <c r="AJ3051" s="84" t="s">
        <v>16026</v>
      </c>
      <c r="AK3051" s="84" t="s">
        <v>73</v>
      </c>
      <c r="AL3051" s="84" t="s">
        <v>16027</v>
      </c>
      <c r="AM3051" s="84" t="s">
        <v>17730</v>
      </c>
      <c r="AN3051" s="84" t="s">
        <v>11467</v>
      </c>
      <c r="AO3051" s="84" t="s">
        <v>17731</v>
      </c>
      <c r="AP3051" s="84" t="s">
        <v>17732</v>
      </c>
      <c r="AQ3051" s="84" t="s">
        <v>122</v>
      </c>
      <c r="AR3051" s="85">
        <v>1</v>
      </c>
      <c r="AS3051" s="86">
        <v>3</v>
      </c>
      <c r="AT3051" s="86">
        <v>1E-3</v>
      </c>
      <c r="AU3051" s="86">
        <v>3</v>
      </c>
      <c r="AV3051" s="84" t="s">
        <v>8</v>
      </c>
      <c r="AW3051" s="86">
        <v>150</v>
      </c>
      <c r="AX3051" s="84" t="s">
        <v>68</v>
      </c>
      <c r="AY3051" s="84" t="s">
        <v>68</v>
      </c>
      <c r="AZ3051" s="84" t="s">
        <v>68</v>
      </c>
      <c r="BA3051" s="84" t="s">
        <v>68</v>
      </c>
      <c r="BB3051" s="84" t="s">
        <v>68</v>
      </c>
      <c r="BC3051" s="84" t="s">
        <v>141</v>
      </c>
      <c r="BD3051" s="84" t="s">
        <v>79</v>
      </c>
      <c r="BE3051" s="84" t="s">
        <v>80</v>
      </c>
      <c r="BF3051" s="84" t="s">
        <v>122</v>
      </c>
      <c r="BG3051" s="84" t="s">
        <v>69</v>
      </c>
      <c r="BH3051" s="92" t="s">
        <v>17733</v>
      </c>
      <c r="BI3051" s="84" t="s">
        <v>122</v>
      </c>
      <c r="BJ3051" s="84" t="s">
        <v>17734</v>
      </c>
      <c r="BK3051" s="84" t="s">
        <v>75</v>
      </c>
      <c r="BL3051" s="84" t="s">
        <v>122</v>
      </c>
      <c r="BM3051" s="84" t="s">
        <v>79</v>
      </c>
      <c r="BN3051" s="84" t="s">
        <v>70</v>
      </c>
      <c r="BO3051" s="84" t="s">
        <v>71</v>
      </c>
      <c r="BP3051" s="84" t="s">
        <v>122</v>
      </c>
      <c r="BQ3051" s="84" t="s">
        <v>163</v>
      </c>
    </row>
    <row r="3052" spans="1:69" ht="10.8" customHeight="1" x14ac:dyDescent="0.3">
      <c r="A3052" s="40" t="str">
        <f t="shared" si="1321"/>
        <v>2025-09-21</v>
      </c>
      <c r="B3052" s="40" t="str">
        <f t="shared" si="1322"/>
        <v>SYD</v>
      </c>
      <c r="C3052" s="39" t="str">
        <f t="shared" si="1323"/>
        <v>98812563666</v>
      </c>
      <c r="D3052" s="41" t="str">
        <f t="shared" si="1324"/>
        <v>PKR253672222</v>
      </c>
      <c r="E3052" s="41" t="str">
        <f t="shared" si="1325"/>
        <v>596421497235</v>
      </c>
      <c r="F3052" s="39" t="str">
        <f t="shared" si="1326"/>
        <v>2254231</v>
      </c>
      <c r="G3052" s="39" t="str">
        <f t="shared" si="1327"/>
        <v>WISE EXPRESS(OZPRODUCT)</v>
      </c>
      <c r="H3052" s="41" t="str">
        <f t="shared" si="1328"/>
        <v>남지은</v>
      </c>
      <c r="I3052" s="39" t="str">
        <f t="shared" si="1329"/>
        <v>13191</v>
      </c>
      <c r="J3052" s="52" t="str">
        <f t="shared" si="1330"/>
        <v/>
      </c>
      <c r="K3052" s="75">
        <f t="shared" si="1331"/>
        <v>1</v>
      </c>
      <c r="L3052" s="76">
        <f t="shared" si="1332"/>
        <v>3</v>
      </c>
      <c r="M3052" s="76">
        <f t="shared" si="1333"/>
        <v>1E-3</v>
      </c>
      <c r="N3052" s="76">
        <f t="shared" si="1334"/>
        <v>3</v>
      </c>
      <c r="O3052" s="42">
        <f t="shared" si="1335"/>
        <v>3</v>
      </c>
      <c r="P3052" s="39" t="str">
        <f t="shared" si="1336"/>
        <v>일반(목록배제,Normal-Manifest Exception)</v>
      </c>
      <c r="Q3052" s="72">
        <f t="shared" si="1337"/>
        <v>150</v>
      </c>
      <c r="R3052" s="43" t="str">
        <f t="shared" si="1338"/>
        <v>OZ602</v>
      </c>
      <c r="S3052" s="82" t="str">
        <f t="shared" si="1339"/>
        <v/>
      </c>
      <c r="T3052" s="40">
        <f t="shared" si="1340"/>
        <v>45921</v>
      </c>
      <c r="U3052" s="44">
        <v>2500</v>
      </c>
      <c r="V3052" s="44">
        <f t="shared" si="1341"/>
        <v>0</v>
      </c>
      <c r="W3052" s="77">
        <f t="shared" si="1342"/>
        <v>2500</v>
      </c>
      <c r="X3052" s="78">
        <f t="shared" si="1343"/>
        <v>0</v>
      </c>
      <c r="Y3052" s="44" cm="1">
        <f t="array" ref="Y3052">_xlfn.IFNA(_xlfn.IFS(AND(Q3052&gt;=2000, Q3052&lt;3000), 10000, AND(Q3052&gt;=3000, Q3052&lt;4000), 15000, AND(Q3052&gt;=4000, Q3052&lt;5000), 20000, AND(Q3052&gt;=5000), 25000),0)</f>
        <v>0</v>
      </c>
      <c r="Z3052" s="91">
        <f t="shared" si="1344"/>
        <v>300</v>
      </c>
      <c r="AA3052" s="44">
        <f t="shared" si="1345"/>
        <v>0</v>
      </c>
      <c r="AB3052" s="44"/>
      <c r="AC3052" s="44"/>
      <c r="AD3052" s="44"/>
      <c r="AE3052" s="44">
        <f>VLOOKUP(O3052,정산업데이트!$A$6:$B$12,2,10)</f>
        <v>0</v>
      </c>
      <c r="AF3052" s="44"/>
      <c r="AG3052" s="79">
        <f t="shared" si="1346"/>
        <v>300</v>
      </c>
      <c r="AH3052" s="80">
        <f t="shared" si="1347"/>
        <v>2800</v>
      </c>
      <c r="AI3052" s="93"/>
      <c r="AJ3052" s="84" t="s">
        <v>16026</v>
      </c>
      <c r="AK3052" s="84" t="s">
        <v>73</v>
      </c>
      <c r="AL3052" s="84" t="s">
        <v>16027</v>
      </c>
      <c r="AM3052" s="84" t="s">
        <v>17735</v>
      </c>
      <c r="AN3052" s="84" t="s">
        <v>17736</v>
      </c>
      <c r="AO3052" s="84" t="s">
        <v>17737</v>
      </c>
      <c r="AP3052" s="84" t="s">
        <v>17738</v>
      </c>
      <c r="AQ3052" s="84" t="s">
        <v>122</v>
      </c>
      <c r="AR3052" s="85">
        <v>1</v>
      </c>
      <c r="AS3052" s="86">
        <v>3</v>
      </c>
      <c r="AT3052" s="86">
        <v>1E-3</v>
      </c>
      <c r="AU3052" s="86">
        <v>3</v>
      </c>
      <c r="AV3052" s="84" t="s">
        <v>8</v>
      </c>
      <c r="AW3052" s="86">
        <v>150</v>
      </c>
      <c r="AX3052" s="84" t="s">
        <v>68</v>
      </c>
      <c r="AY3052" s="84" t="s">
        <v>68</v>
      </c>
      <c r="AZ3052" s="84" t="s">
        <v>68</v>
      </c>
      <c r="BA3052" s="84" t="s">
        <v>68</v>
      </c>
      <c r="BB3052" s="84" t="s">
        <v>68</v>
      </c>
      <c r="BC3052" s="84" t="s">
        <v>141</v>
      </c>
      <c r="BD3052" s="84" t="s">
        <v>79</v>
      </c>
      <c r="BE3052" s="84" t="s">
        <v>80</v>
      </c>
      <c r="BF3052" s="84" t="s">
        <v>122</v>
      </c>
      <c r="BG3052" s="84" t="s">
        <v>69</v>
      </c>
      <c r="BH3052" s="92" t="s">
        <v>17739</v>
      </c>
      <c r="BI3052" s="84" t="s">
        <v>122</v>
      </c>
      <c r="BJ3052" s="84" t="s">
        <v>17740</v>
      </c>
      <c r="BK3052" s="84" t="s">
        <v>75</v>
      </c>
      <c r="BL3052" s="84" t="s">
        <v>122</v>
      </c>
      <c r="BM3052" s="84" t="s">
        <v>79</v>
      </c>
      <c r="BN3052" s="84" t="s">
        <v>70</v>
      </c>
      <c r="BO3052" s="84" t="s">
        <v>71</v>
      </c>
      <c r="BP3052" s="84" t="s">
        <v>122</v>
      </c>
      <c r="BQ3052" s="84" t="s">
        <v>163</v>
      </c>
    </row>
    <row r="3053" spans="1:69" ht="10.8" customHeight="1" x14ac:dyDescent="0.3">
      <c r="A3053" s="40" t="str">
        <f t="shared" si="1321"/>
        <v>2025-09-21</v>
      </c>
      <c r="B3053" s="40" t="str">
        <f t="shared" si="1322"/>
        <v>SYD</v>
      </c>
      <c r="C3053" s="39" t="str">
        <f t="shared" si="1323"/>
        <v>98812563666</v>
      </c>
      <c r="D3053" s="41" t="str">
        <f t="shared" si="1324"/>
        <v>PKR253672223</v>
      </c>
      <c r="E3053" s="41" t="str">
        <f t="shared" si="1325"/>
        <v>596421497246</v>
      </c>
      <c r="F3053" s="39" t="str">
        <f t="shared" si="1326"/>
        <v>2254231</v>
      </c>
      <c r="G3053" s="39" t="str">
        <f t="shared" si="1327"/>
        <v>WISE EXPRESS(OZPRODUCT)</v>
      </c>
      <c r="H3053" s="41" t="str">
        <f t="shared" si="1328"/>
        <v>김정길</v>
      </c>
      <c r="I3053" s="39" t="str">
        <f t="shared" si="1329"/>
        <v>39840</v>
      </c>
      <c r="J3053" s="52" t="str">
        <f t="shared" si="1330"/>
        <v/>
      </c>
      <c r="K3053" s="75">
        <f t="shared" si="1331"/>
        <v>1</v>
      </c>
      <c r="L3053" s="76">
        <f t="shared" si="1332"/>
        <v>3</v>
      </c>
      <c r="M3053" s="76">
        <f t="shared" si="1333"/>
        <v>1E-3</v>
      </c>
      <c r="N3053" s="76">
        <f t="shared" si="1334"/>
        <v>3</v>
      </c>
      <c r="O3053" s="42">
        <f t="shared" si="1335"/>
        <v>3</v>
      </c>
      <c r="P3053" s="39" t="str">
        <f t="shared" si="1336"/>
        <v>일반(목록배제,Normal-Manifest Exception)</v>
      </c>
      <c r="Q3053" s="72">
        <f t="shared" si="1337"/>
        <v>80</v>
      </c>
      <c r="R3053" s="43" t="str">
        <f t="shared" si="1338"/>
        <v>OZ602</v>
      </c>
      <c r="S3053" s="82" t="str">
        <f t="shared" si="1339"/>
        <v/>
      </c>
      <c r="T3053" s="40">
        <f t="shared" si="1340"/>
        <v>45921</v>
      </c>
      <c r="U3053" s="44">
        <v>2500</v>
      </c>
      <c r="V3053" s="44">
        <f t="shared" si="1341"/>
        <v>0</v>
      </c>
      <c r="W3053" s="77">
        <f t="shared" si="1342"/>
        <v>2500</v>
      </c>
      <c r="X3053" s="78">
        <f t="shared" si="1343"/>
        <v>0</v>
      </c>
      <c r="Y3053" s="44" cm="1">
        <f t="array" ref="Y3053">_xlfn.IFNA(_xlfn.IFS(AND(Q3053&gt;=2000, Q3053&lt;3000), 10000, AND(Q3053&gt;=3000, Q3053&lt;4000), 15000, AND(Q3053&gt;=4000, Q3053&lt;5000), 20000, AND(Q3053&gt;=5000), 25000),0)</f>
        <v>0</v>
      </c>
      <c r="Z3053" s="91">
        <f t="shared" si="1344"/>
        <v>300</v>
      </c>
      <c r="AA3053" s="44">
        <f t="shared" si="1345"/>
        <v>0</v>
      </c>
      <c r="AB3053" s="44"/>
      <c r="AC3053" s="44"/>
      <c r="AD3053" s="44"/>
      <c r="AE3053" s="44">
        <f>VLOOKUP(O3053,정산업데이트!$A$6:$B$12,2,10)</f>
        <v>0</v>
      </c>
      <c r="AF3053" s="44"/>
      <c r="AG3053" s="79">
        <f t="shared" si="1346"/>
        <v>300</v>
      </c>
      <c r="AH3053" s="80">
        <f t="shared" si="1347"/>
        <v>2800</v>
      </c>
      <c r="AI3053" s="93"/>
      <c r="AJ3053" s="84" t="s">
        <v>16026</v>
      </c>
      <c r="AK3053" s="84" t="s">
        <v>73</v>
      </c>
      <c r="AL3053" s="84" t="s">
        <v>16027</v>
      </c>
      <c r="AM3053" s="84" t="s">
        <v>17741</v>
      </c>
      <c r="AN3053" s="84" t="s">
        <v>17742</v>
      </c>
      <c r="AO3053" s="84" t="s">
        <v>17743</v>
      </c>
      <c r="AP3053" s="84" t="s">
        <v>17744</v>
      </c>
      <c r="AQ3053" s="84" t="s">
        <v>122</v>
      </c>
      <c r="AR3053" s="85">
        <v>1</v>
      </c>
      <c r="AS3053" s="86">
        <v>3</v>
      </c>
      <c r="AT3053" s="86">
        <v>1E-3</v>
      </c>
      <c r="AU3053" s="86">
        <v>3</v>
      </c>
      <c r="AV3053" s="84" t="s">
        <v>8</v>
      </c>
      <c r="AW3053" s="86">
        <v>80</v>
      </c>
      <c r="AX3053" s="84" t="s">
        <v>68</v>
      </c>
      <c r="AY3053" s="84" t="s">
        <v>68</v>
      </c>
      <c r="AZ3053" s="84" t="s">
        <v>68</v>
      </c>
      <c r="BA3053" s="84" t="s">
        <v>68</v>
      </c>
      <c r="BB3053" s="84" t="s">
        <v>68</v>
      </c>
      <c r="BC3053" s="84" t="s">
        <v>141</v>
      </c>
      <c r="BD3053" s="84" t="s">
        <v>79</v>
      </c>
      <c r="BE3053" s="84" t="s">
        <v>80</v>
      </c>
      <c r="BF3053" s="84" t="s">
        <v>122</v>
      </c>
      <c r="BG3053" s="84" t="s">
        <v>69</v>
      </c>
      <c r="BH3053" s="92" t="s">
        <v>17745</v>
      </c>
      <c r="BI3053" s="84" t="s">
        <v>122</v>
      </c>
      <c r="BJ3053" s="84" t="s">
        <v>17746</v>
      </c>
      <c r="BK3053" s="84" t="s">
        <v>75</v>
      </c>
      <c r="BL3053" s="84" t="s">
        <v>122</v>
      </c>
      <c r="BM3053" s="84" t="s">
        <v>79</v>
      </c>
      <c r="BN3053" s="84" t="s">
        <v>70</v>
      </c>
      <c r="BO3053" s="84" t="s">
        <v>71</v>
      </c>
      <c r="BP3053" s="84" t="s">
        <v>122</v>
      </c>
      <c r="BQ3053" s="84" t="s">
        <v>163</v>
      </c>
    </row>
    <row r="3054" spans="1:69" ht="10.8" customHeight="1" x14ac:dyDescent="0.3">
      <c r="A3054" s="40" t="str">
        <f t="shared" si="1321"/>
        <v>2025-09-21</v>
      </c>
      <c r="B3054" s="40" t="str">
        <f t="shared" si="1322"/>
        <v>SYD</v>
      </c>
      <c r="C3054" s="39" t="str">
        <f t="shared" si="1323"/>
        <v>98812563666</v>
      </c>
      <c r="D3054" s="41" t="str">
        <f t="shared" si="1324"/>
        <v>PKR253672224</v>
      </c>
      <c r="E3054" s="41" t="str">
        <f t="shared" si="1325"/>
        <v>596421497250</v>
      </c>
      <c r="F3054" s="39" t="str">
        <f t="shared" si="1326"/>
        <v>2254231</v>
      </c>
      <c r="G3054" s="39" t="str">
        <f t="shared" si="1327"/>
        <v>WISE EXPRESS(OZPRODUCT)</v>
      </c>
      <c r="H3054" s="41" t="str">
        <f t="shared" si="1328"/>
        <v>이나라</v>
      </c>
      <c r="I3054" s="39" t="str">
        <f t="shared" si="1329"/>
        <v>51413</v>
      </c>
      <c r="J3054" s="52" t="str">
        <f t="shared" si="1330"/>
        <v/>
      </c>
      <c r="K3054" s="75">
        <f t="shared" si="1331"/>
        <v>1</v>
      </c>
      <c r="L3054" s="76">
        <f t="shared" si="1332"/>
        <v>3</v>
      </c>
      <c r="M3054" s="76">
        <f t="shared" si="1333"/>
        <v>1E-3</v>
      </c>
      <c r="N3054" s="76">
        <f t="shared" si="1334"/>
        <v>3</v>
      </c>
      <c r="O3054" s="42">
        <f t="shared" si="1335"/>
        <v>3</v>
      </c>
      <c r="P3054" s="39" t="str">
        <f t="shared" si="1336"/>
        <v>일반(목록배제,Normal-Manifest Exception)</v>
      </c>
      <c r="Q3054" s="72">
        <f t="shared" si="1337"/>
        <v>150</v>
      </c>
      <c r="R3054" s="43" t="str">
        <f t="shared" si="1338"/>
        <v>OZ602</v>
      </c>
      <c r="S3054" s="82" t="str">
        <f t="shared" si="1339"/>
        <v/>
      </c>
      <c r="T3054" s="40">
        <f t="shared" si="1340"/>
        <v>45921</v>
      </c>
      <c r="U3054" s="44">
        <v>2500</v>
      </c>
      <c r="V3054" s="44">
        <f t="shared" si="1341"/>
        <v>0</v>
      </c>
      <c r="W3054" s="77">
        <f t="shared" si="1342"/>
        <v>2500</v>
      </c>
      <c r="X3054" s="78">
        <f t="shared" si="1343"/>
        <v>0</v>
      </c>
      <c r="Y3054" s="44" cm="1">
        <f t="array" ref="Y3054">_xlfn.IFNA(_xlfn.IFS(AND(Q3054&gt;=2000, Q3054&lt;3000), 10000, AND(Q3054&gt;=3000, Q3054&lt;4000), 15000, AND(Q3054&gt;=4000, Q3054&lt;5000), 20000, AND(Q3054&gt;=5000), 25000),0)</f>
        <v>0</v>
      </c>
      <c r="Z3054" s="91">
        <f t="shared" si="1344"/>
        <v>300</v>
      </c>
      <c r="AA3054" s="44">
        <f t="shared" si="1345"/>
        <v>0</v>
      </c>
      <c r="AB3054" s="44"/>
      <c r="AC3054" s="44"/>
      <c r="AD3054" s="44"/>
      <c r="AE3054" s="44">
        <f>VLOOKUP(O3054,정산업데이트!$A$6:$B$12,2,10)</f>
        <v>0</v>
      </c>
      <c r="AF3054" s="44"/>
      <c r="AG3054" s="79">
        <f t="shared" si="1346"/>
        <v>300</v>
      </c>
      <c r="AH3054" s="80">
        <f t="shared" si="1347"/>
        <v>2800</v>
      </c>
      <c r="AI3054" s="93"/>
      <c r="AJ3054" s="84" t="s">
        <v>16026</v>
      </c>
      <c r="AK3054" s="84" t="s">
        <v>73</v>
      </c>
      <c r="AL3054" s="84" t="s">
        <v>16027</v>
      </c>
      <c r="AM3054" s="84" t="s">
        <v>17747</v>
      </c>
      <c r="AN3054" s="84" t="s">
        <v>1927</v>
      </c>
      <c r="AO3054" s="84" t="s">
        <v>17748</v>
      </c>
      <c r="AP3054" s="84" t="s">
        <v>17749</v>
      </c>
      <c r="AQ3054" s="84" t="s">
        <v>122</v>
      </c>
      <c r="AR3054" s="85">
        <v>1</v>
      </c>
      <c r="AS3054" s="86">
        <v>3</v>
      </c>
      <c r="AT3054" s="86">
        <v>1E-3</v>
      </c>
      <c r="AU3054" s="86">
        <v>3</v>
      </c>
      <c r="AV3054" s="84" t="s">
        <v>8</v>
      </c>
      <c r="AW3054" s="86">
        <v>150</v>
      </c>
      <c r="AX3054" s="84" t="s">
        <v>68</v>
      </c>
      <c r="AY3054" s="84" t="s">
        <v>68</v>
      </c>
      <c r="AZ3054" s="84" t="s">
        <v>68</v>
      </c>
      <c r="BA3054" s="84" t="s">
        <v>68</v>
      </c>
      <c r="BB3054" s="84" t="s">
        <v>68</v>
      </c>
      <c r="BC3054" s="84" t="s">
        <v>141</v>
      </c>
      <c r="BD3054" s="84" t="s">
        <v>79</v>
      </c>
      <c r="BE3054" s="84" t="s">
        <v>80</v>
      </c>
      <c r="BF3054" s="84" t="s">
        <v>122</v>
      </c>
      <c r="BG3054" s="84" t="s">
        <v>69</v>
      </c>
      <c r="BH3054" s="92" t="s">
        <v>17750</v>
      </c>
      <c r="BI3054" s="84" t="s">
        <v>122</v>
      </c>
      <c r="BJ3054" s="84" t="s">
        <v>17751</v>
      </c>
      <c r="BK3054" s="84" t="s">
        <v>75</v>
      </c>
      <c r="BL3054" s="84" t="s">
        <v>122</v>
      </c>
      <c r="BM3054" s="84" t="s">
        <v>79</v>
      </c>
      <c r="BN3054" s="84" t="s">
        <v>70</v>
      </c>
      <c r="BO3054" s="84" t="s">
        <v>71</v>
      </c>
      <c r="BP3054" s="84" t="s">
        <v>122</v>
      </c>
      <c r="BQ3054" s="84" t="s">
        <v>163</v>
      </c>
    </row>
    <row r="3055" spans="1:69" ht="10.8" customHeight="1" x14ac:dyDescent="0.3">
      <c r="A3055" s="40" t="str">
        <f t="shared" si="1321"/>
        <v>2025-09-21</v>
      </c>
      <c r="B3055" s="40" t="str">
        <f t="shared" si="1322"/>
        <v>SYD</v>
      </c>
      <c r="C3055" s="39" t="str">
        <f t="shared" si="1323"/>
        <v>98812563666</v>
      </c>
      <c r="D3055" s="41" t="str">
        <f t="shared" si="1324"/>
        <v>PKR253672225</v>
      </c>
      <c r="E3055" s="41" t="str">
        <f t="shared" si="1325"/>
        <v>596421497261</v>
      </c>
      <c r="F3055" s="39" t="str">
        <f t="shared" si="1326"/>
        <v>2254231</v>
      </c>
      <c r="G3055" s="39" t="str">
        <f t="shared" si="1327"/>
        <v>WISE EXPRESS(OZPRODUCT)</v>
      </c>
      <c r="H3055" s="41" t="str">
        <f t="shared" si="1328"/>
        <v>이주현</v>
      </c>
      <c r="I3055" s="39" t="str">
        <f t="shared" si="1329"/>
        <v>13455</v>
      </c>
      <c r="J3055" s="52" t="str">
        <f t="shared" si="1330"/>
        <v/>
      </c>
      <c r="K3055" s="75">
        <f t="shared" si="1331"/>
        <v>1</v>
      </c>
      <c r="L3055" s="76">
        <f t="shared" si="1332"/>
        <v>3</v>
      </c>
      <c r="M3055" s="76">
        <f t="shared" si="1333"/>
        <v>1E-3</v>
      </c>
      <c r="N3055" s="76">
        <f t="shared" si="1334"/>
        <v>3</v>
      </c>
      <c r="O3055" s="42">
        <f t="shared" si="1335"/>
        <v>3</v>
      </c>
      <c r="P3055" s="39" t="str">
        <f t="shared" si="1336"/>
        <v>일반(목록배제,Normal-Manifest Exception)</v>
      </c>
      <c r="Q3055" s="72">
        <f t="shared" si="1337"/>
        <v>150</v>
      </c>
      <c r="R3055" s="43" t="str">
        <f t="shared" si="1338"/>
        <v>OZ602</v>
      </c>
      <c r="S3055" s="82" t="str">
        <f t="shared" si="1339"/>
        <v/>
      </c>
      <c r="T3055" s="40">
        <f t="shared" si="1340"/>
        <v>45921</v>
      </c>
      <c r="U3055" s="44">
        <v>2500</v>
      </c>
      <c r="V3055" s="44">
        <f t="shared" si="1341"/>
        <v>0</v>
      </c>
      <c r="W3055" s="77">
        <f t="shared" si="1342"/>
        <v>2500</v>
      </c>
      <c r="X3055" s="78">
        <f t="shared" si="1343"/>
        <v>0</v>
      </c>
      <c r="Y3055" s="44" cm="1">
        <f t="array" ref="Y3055">_xlfn.IFNA(_xlfn.IFS(AND(Q3055&gt;=2000, Q3055&lt;3000), 10000, AND(Q3055&gt;=3000, Q3055&lt;4000), 15000, AND(Q3055&gt;=4000, Q3055&lt;5000), 20000, AND(Q3055&gt;=5000), 25000),0)</f>
        <v>0</v>
      </c>
      <c r="Z3055" s="91">
        <f t="shared" si="1344"/>
        <v>300</v>
      </c>
      <c r="AA3055" s="44">
        <f t="shared" si="1345"/>
        <v>0</v>
      </c>
      <c r="AB3055" s="44"/>
      <c r="AC3055" s="44"/>
      <c r="AD3055" s="44"/>
      <c r="AE3055" s="44">
        <f>VLOOKUP(O3055,정산업데이트!$A$6:$B$12,2,10)</f>
        <v>0</v>
      </c>
      <c r="AF3055" s="44"/>
      <c r="AG3055" s="79">
        <f t="shared" si="1346"/>
        <v>300</v>
      </c>
      <c r="AH3055" s="80">
        <f t="shared" si="1347"/>
        <v>2800</v>
      </c>
      <c r="AI3055" s="93"/>
      <c r="AJ3055" s="84" t="s">
        <v>16026</v>
      </c>
      <c r="AK3055" s="84" t="s">
        <v>73</v>
      </c>
      <c r="AL3055" s="84" t="s">
        <v>16027</v>
      </c>
      <c r="AM3055" s="84" t="s">
        <v>17752</v>
      </c>
      <c r="AN3055" s="84" t="s">
        <v>556</v>
      </c>
      <c r="AO3055" s="84" t="s">
        <v>17753</v>
      </c>
      <c r="AP3055" s="84" t="s">
        <v>17754</v>
      </c>
      <c r="AQ3055" s="84" t="s">
        <v>122</v>
      </c>
      <c r="AR3055" s="85">
        <v>1</v>
      </c>
      <c r="AS3055" s="86">
        <v>3</v>
      </c>
      <c r="AT3055" s="86">
        <v>1E-3</v>
      </c>
      <c r="AU3055" s="86">
        <v>3</v>
      </c>
      <c r="AV3055" s="84" t="s">
        <v>8</v>
      </c>
      <c r="AW3055" s="86">
        <v>150</v>
      </c>
      <c r="AX3055" s="84" t="s">
        <v>68</v>
      </c>
      <c r="AY3055" s="84" t="s">
        <v>68</v>
      </c>
      <c r="AZ3055" s="84" t="s">
        <v>68</v>
      </c>
      <c r="BA3055" s="84" t="s">
        <v>68</v>
      </c>
      <c r="BB3055" s="84" t="s">
        <v>68</v>
      </c>
      <c r="BC3055" s="84" t="s">
        <v>141</v>
      </c>
      <c r="BD3055" s="84" t="s">
        <v>79</v>
      </c>
      <c r="BE3055" s="84" t="s">
        <v>80</v>
      </c>
      <c r="BF3055" s="84" t="s">
        <v>122</v>
      </c>
      <c r="BG3055" s="84" t="s">
        <v>69</v>
      </c>
      <c r="BH3055" s="92" t="s">
        <v>17755</v>
      </c>
      <c r="BI3055" s="84" t="s">
        <v>122</v>
      </c>
      <c r="BJ3055" s="84" t="s">
        <v>17756</v>
      </c>
      <c r="BK3055" s="84" t="s">
        <v>75</v>
      </c>
      <c r="BL3055" s="84" t="s">
        <v>122</v>
      </c>
      <c r="BM3055" s="84" t="s">
        <v>79</v>
      </c>
      <c r="BN3055" s="84" t="s">
        <v>70</v>
      </c>
      <c r="BO3055" s="84" t="s">
        <v>71</v>
      </c>
      <c r="BP3055" s="84" t="s">
        <v>122</v>
      </c>
      <c r="BQ3055" s="84" t="s">
        <v>163</v>
      </c>
    </row>
    <row r="3056" spans="1:69" ht="10.8" customHeight="1" x14ac:dyDescent="0.3">
      <c r="A3056" s="40" t="str">
        <f t="shared" si="1321"/>
        <v>2025-09-21</v>
      </c>
      <c r="B3056" s="40" t="str">
        <f t="shared" si="1322"/>
        <v>SYD</v>
      </c>
      <c r="C3056" s="39" t="str">
        <f t="shared" si="1323"/>
        <v>98812563666</v>
      </c>
      <c r="D3056" s="41" t="str">
        <f t="shared" si="1324"/>
        <v>PKR253687572</v>
      </c>
      <c r="E3056" s="41" t="str">
        <f t="shared" si="1325"/>
        <v>596421499464</v>
      </c>
      <c r="F3056" s="39" t="str">
        <f t="shared" si="1326"/>
        <v>2254247</v>
      </c>
      <c r="G3056" s="39" t="str">
        <f t="shared" si="1327"/>
        <v>WISE EXPRESS(HORNSBYPLATE)</v>
      </c>
      <c r="H3056" s="41" t="str">
        <f t="shared" si="1328"/>
        <v>박은숙</v>
      </c>
      <c r="I3056" s="39" t="str">
        <f t="shared" si="1329"/>
        <v>03303</v>
      </c>
      <c r="J3056" s="52" t="str">
        <f t="shared" si="1330"/>
        <v/>
      </c>
      <c r="K3056" s="75">
        <f t="shared" si="1331"/>
        <v>1</v>
      </c>
      <c r="L3056" s="76">
        <f t="shared" si="1332"/>
        <v>1.6</v>
      </c>
      <c r="M3056" s="76">
        <f t="shared" si="1333"/>
        <v>1E-3</v>
      </c>
      <c r="N3056" s="76">
        <f t="shared" si="1334"/>
        <v>1.6</v>
      </c>
      <c r="O3056" s="42">
        <f t="shared" si="1335"/>
        <v>2</v>
      </c>
      <c r="P3056" s="39" t="str">
        <f t="shared" si="1336"/>
        <v>목록(Manifest)</v>
      </c>
      <c r="Q3056" s="72">
        <f t="shared" si="1337"/>
        <v>90</v>
      </c>
      <c r="R3056" s="43" t="str">
        <f t="shared" si="1338"/>
        <v>OZ602</v>
      </c>
      <c r="S3056" s="82" t="str">
        <f t="shared" si="1339"/>
        <v/>
      </c>
      <c r="T3056" s="40">
        <f t="shared" si="1340"/>
        <v>45921</v>
      </c>
      <c r="U3056" s="44">
        <v>2500</v>
      </c>
      <c r="V3056" s="44">
        <f t="shared" si="1341"/>
        <v>0</v>
      </c>
      <c r="W3056" s="77">
        <f t="shared" si="1342"/>
        <v>2500</v>
      </c>
      <c r="X3056" s="78">
        <f t="shared" si="1343"/>
        <v>0</v>
      </c>
      <c r="Y3056" s="44" cm="1">
        <f t="array" ref="Y3056">_xlfn.IFNA(_xlfn.IFS(AND(Q3056&gt;=2000, Q3056&lt;3000), 10000, AND(Q3056&gt;=3000, Q3056&lt;4000), 15000, AND(Q3056&gt;=4000, Q3056&lt;5000), 20000, AND(Q3056&gt;=5000), 25000),0)</f>
        <v>0</v>
      </c>
      <c r="Z3056" s="91">
        <f t="shared" si="1344"/>
        <v>0</v>
      </c>
      <c r="AA3056" s="44">
        <f t="shared" si="1345"/>
        <v>0</v>
      </c>
      <c r="AB3056" s="44"/>
      <c r="AC3056" s="44"/>
      <c r="AD3056" s="44"/>
      <c r="AE3056" s="44">
        <f>VLOOKUP(O3056,정산업데이트!$A$6:$B$12,2,10)</f>
        <v>0</v>
      </c>
      <c r="AF3056" s="44"/>
      <c r="AG3056" s="79">
        <f t="shared" si="1346"/>
        <v>0</v>
      </c>
      <c r="AH3056" s="80">
        <f t="shared" si="1347"/>
        <v>2500</v>
      </c>
      <c r="AI3056" s="93"/>
      <c r="AJ3056" s="84" t="s">
        <v>16026</v>
      </c>
      <c r="AK3056" s="84" t="s">
        <v>73</v>
      </c>
      <c r="AL3056" s="84" t="s">
        <v>16027</v>
      </c>
      <c r="AM3056" s="84" t="s">
        <v>17757</v>
      </c>
      <c r="AN3056" s="84" t="s">
        <v>289</v>
      </c>
      <c r="AO3056" s="84" t="s">
        <v>290</v>
      </c>
      <c r="AP3056" s="84" t="s">
        <v>743</v>
      </c>
      <c r="AQ3056" s="84" t="s">
        <v>122</v>
      </c>
      <c r="AR3056" s="85">
        <v>1</v>
      </c>
      <c r="AS3056" s="86">
        <v>1.6</v>
      </c>
      <c r="AT3056" s="86">
        <v>1E-3</v>
      </c>
      <c r="AU3056" s="86">
        <v>1.6</v>
      </c>
      <c r="AV3056" s="84" t="s">
        <v>7</v>
      </c>
      <c r="AW3056" s="86">
        <v>90</v>
      </c>
      <c r="AX3056" s="84" t="s">
        <v>68</v>
      </c>
      <c r="AY3056" s="84" t="s">
        <v>68</v>
      </c>
      <c r="AZ3056" s="84" t="s">
        <v>68</v>
      </c>
      <c r="BA3056" s="84" t="s">
        <v>68</v>
      </c>
      <c r="BB3056" s="84" t="s">
        <v>68</v>
      </c>
      <c r="BC3056" s="84" t="s">
        <v>146</v>
      </c>
      <c r="BD3056" s="84" t="s">
        <v>147</v>
      </c>
      <c r="BE3056" s="84" t="s">
        <v>148</v>
      </c>
      <c r="BF3056" s="84" t="s">
        <v>122</v>
      </c>
      <c r="BG3056" s="84" t="s">
        <v>69</v>
      </c>
      <c r="BH3056" s="92" t="s">
        <v>17758</v>
      </c>
      <c r="BI3056" s="84" t="s">
        <v>122</v>
      </c>
      <c r="BJ3056" s="84" t="s">
        <v>17759</v>
      </c>
      <c r="BK3056" s="84" t="s">
        <v>75</v>
      </c>
      <c r="BL3056" s="84" t="s">
        <v>122</v>
      </c>
      <c r="BM3056" s="84" t="s">
        <v>147</v>
      </c>
      <c r="BN3056" s="84" t="s">
        <v>70</v>
      </c>
      <c r="BO3056" s="84" t="s">
        <v>71</v>
      </c>
      <c r="BP3056" s="84" t="s">
        <v>122</v>
      </c>
      <c r="BQ3056" s="84" t="s">
        <v>163</v>
      </c>
    </row>
    <row r="3057" spans="1:69" ht="10.8" customHeight="1" x14ac:dyDescent="0.3">
      <c r="A3057" s="40" t="str">
        <f t="shared" si="1321"/>
        <v>2025-09-21</v>
      </c>
      <c r="B3057" s="40" t="str">
        <f t="shared" si="1322"/>
        <v>SYD</v>
      </c>
      <c r="C3057" s="39" t="str">
        <f t="shared" si="1323"/>
        <v>98812563666</v>
      </c>
      <c r="D3057" s="41" t="str">
        <f t="shared" si="1324"/>
        <v>PKR253687573</v>
      </c>
      <c r="E3057" s="41" t="str">
        <f t="shared" si="1325"/>
        <v>596421499475</v>
      </c>
      <c r="F3057" s="39" t="str">
        <f t="shared" si="1326"/>
        <v>2254247</v>
      </c>
      <c r="G3057" s="39" t="str">
        <f t="shared" si="1327"/>
        <v>WISE EXPRESS(HORNSBYPLATE)</v>
      </c>
      <c r="H3057" s="41" t="str">
        <f t="shared" si="1328"/>
        <v>김항희</v>
      </c>
      <c r="I3057" s="39" t="str">
        <f t="shared" si="1329"/>
        <v>28679</v>
      </c>
      <c r="J3057" s="52" t="str">
        <f t="shared" si="1330"/>
        <v/>
      </c>
      <c r="K3057" s="75">
        <f t="shared" si="1331"/>
        <v>1</v>
      </c>
      <c r="L3057" s="76">
        <f t="shared" si="1332"/>
        <v>2.1</v>
      </c>
      <c r="M3057" s="76">
        <f t="shared" si="1333"/>
        <v>1E-3</v>
      </c>
      <c r="N3057" s="76">
        <f t="shared" si="1334"/>
        <v>2.1</v>
      </c>
      <c r="O3057" s="42">
        <f t="shared" si="1335"/>
        <v>2.5</v>
      </c>
      <c r="P3057" s="39" t="str">
        <f t="shared" si="1336"/>
        <v>목록(Manifest)</v>
      </c>
      <c r="Q3057" s="72">
        <f t="shared" si="1337"/>
        <v>95</v>
      </c>
      <c r="R3057" s="43" t="str">
        <f t="shared" si="1338"/>
        <v>OZ602</v>
      </c>
      <c r="S3057" s="82" t="str">
        <f t="shared" si="1339"/>
        <v/>
      </c>
      <c r="T3057" s="40">
        <f t="shared" si="1340"/>
        <v>45921</v>
      </c>
      <c r="U3057" s="44">
        <v>2500</v>
      </c>
      <c r="V3057" s="44">
        <f t="shared" si="1341"/>
        <v>0</v>
      </c>
      <c r="W3057" s="77">
        <f t="shared" si="1342"/>
        <v>2500</v>
      </c>
      <c r="X3057" s="78">
        <f t="shared" si="1343"/>
        <v>0</v>
      </c>
      <c r="Y3057" s="44" cm="1">
        <f t="array" ref="Y3057">_xlfn.IFNA(_xlfn.IFS(AND(Q3057&gt;=2000, Q3057&lt;3000), 10000, AND(Q3057&gt;=3000, Q3057&lt;4000), 15000, AND(Q3057&gt;=4000, Q3057&lt;5000), 20000, AND(Q3057&gt;=5000), 25000),0)</f>
        <v>0</v>
      </c>
      <c r="Z3057" s="91">
        <f t="shared" si="1344"/>
        <v>0</v>
      </c>
      <c r="AA3057" s="44">
        <f t="shared" si="1345"/>
        <v>0</v>
      </c>
      <c r="AB3057" s="44"/>
      <c r="AC3057" s="44"/>
      <c r="AD3057" s="44"/>
      <c r="AE3057" s="44">
        <f>VLOOKUP(O3057,정산업데이트!$A$6:$B$12,2,10)</f>
        <v>0</v>
      </c>
      <c r="AF3057" s="44"/>
      <c r="AG3057" s="79">
        <f t="shared" si="1346"/>
        <v>0</v>
      </c>
      <c r="AH3057" s="80">
        <f t="shared" si="1347"/>
        <v>2500</v>
      </c>
      <c r="AI3057" s="93"/>
      <c r="AJ3057" s="84" t="s">
        <v>16026</v>
      </c>
      <c r="AK3057" s="84" t="s">
        <v>73</v>
      </c>
      <c r="AL3057" s="84" t="s">
        <v>16027</v>
      </c>
      <c r="AM3057" s="84" t="s">
        <v>17760</v>
      </c>
      <c r="AN3057" s="84" t="s">
        <v>17761</v>
      </c>
      <c r="AO3057" s="84" t="s">
        <v>17762</v>
      </c>
      <c r="AP3057" s="84" t="s">
        <v>17763</v>
      </c>
      <c r="AQ3057" s="84" t="s">
        <v>122</v>
      </c>
      <c r="AR3057" s="85">
        <v>1</v>
      </c>
      <c r="AS3057" s="86">
        <v>2.1</v>
      </c>
      <c r="AT3057" s="86">
        <v>1E-3</v>
      </c>
      <c r="AU3057" s="86">
        <v>2.1</v>
      </c>
      <c r="AV3057" s="84" t="s">
        <v>7</v>
      </c>
      <c r="AW3057" s="86">
        <v>95</v>
      </c>
      <c r="AX3057" s="84" t="s">
        <v>68</v>
      </c>
      <c r="AY3057" s="84" t="s">
        <v>68</v>
      </c>
      <c r="AZ3057" s="84" t="s">
        <v>68</v>
      </c>
      <c r="BA3057" s="84" t="s">
        <v>68</v>
      </c>
      <c r="BB3057" s="84" t="s">
        <v>68</v>
      </c>
      <c r="BC3057" s="84" t="s">
        <v>146</v>
      </c>
      <c r="BD3057" s="84" t="s">
        <v>147</v>
      </c>
      <c r="BE3057" s="84" t="s">
        <v>148</v>
      </c>
      <c r="BF3057" s="84" t="s">
        <v>122</v>
      </c>
      <c r="BG3057" s="84" t="s">
        <v>69</v>
      </c>
      <c r="BH3057" s="92" t="s">
        <v>17764</v>
      </c>
      <c r="BI3057" s="84" t="s">
        <v>122</v>
      </c>
      <c r="BJ3057" s="84" t="s">
        <v>17765</v>
      </c>
      <c r="BK3057" s="84" t="s">
        <v>75</v>
      </c>
      <c r="BL3057" s="84" t="s">
        <v>122</v>
      </c>
      <c r="BM3057" s="84" t="s">
        <v>147</v>
      </c>
      <c r="BN3057" s="84" t="s">
        <v>70</v>
      </c>
      <c r="BO3057" s="84" t="s">
        <v>71</v>
      </c>
      <c r="BP3057" s="84" t="s">
        <v>122</v>
      </c>
      <c r="BQ3057" s="84" t="s">
        <v>163</v>
      </c>
    </row>
    <row r="3058" spans="1:69" ht="10.8" customHeight="1" x14ac:dyDescent="0.3">
      <c r="A3058" s="40" t="str">
        <f t="shared" si="1321"/>
        <v>2025-09-21</v>
      </c>
      <c r="B3058" s="40" t="str">
        <f t="shared" si="1322"/>
        <v>SYD</v>
      </c>
      <c r="C3058" s="39" t="str">
        <f t="shared" si="1323"/>
        <v>98812563666</v>
      </c>
      <c r="D3058" s="41" t="str">
        <f t="shared" si="1324"/>
        <v>PKR253687574</v>
      </c>
      <c r="E3058" s="41" t="str">
        <f t="shared" si="1325"/>
        <v>596421499486</v>
      </c>
      <c r="F3058" s="39" t="str">
        <f t="shared" si="1326"/>
        <v>2254247</v>
      </c>
      <c r="G3058" s="39" t="str">
        <f t="shared" si="1327"/>
        <v>WISE EXPRESS(HORNSBYPLATE)</v>
      </c>
      <c r="H3058" s="41" t="str">
        <f t="shared" si="1328"/>
        <v>신향진</v>
      </c>
      <c r="I3058" s="39" t="str">
        <f t="shared" si="1329"/>
        <v>59745</v>
      </c>
      <c r="J3058" s="52" t="str">
        <f t="shared" si="1330"/>
        <v/>
      </c>
      <c r="K3058" s="75">
        <f t="shared" si="1331"/>
        <v>1</v>
      </c>
      <c r="L3058" s="76">
        <f t="shared" si="1332"/>
        <v>2.8</v>
      </c>
      <c r="M3058" s="76">
        <f t="shared" si="1333"/>
        <v>1E-3</v>
      </c>
      <c r="N3058" s="76">
        <f t="shared" si="1334"/>
        <v>2.8</v>
      </c>
      <c r="O3058" s="42">
        <f t="shared" si="1335"/>
        <v>3</v>
      </c>
      <c r="P3058" s="39" t="str">
        <f t="shared" si="1336"/>
        <v>목록(Manifest)</v>
      </c>
      <c r="Q3058" s="72">
        <f t="shared" si="1337"/>
        <v>110</v>
      </c>
      <c r="R3058" s="43" t="str">
        <f t="shared" si="1338"/>
        <v>OZ602</v>
      </c>
      <c r="S3058" s="82" t="str">
        <f t="shared" si="1339"/>
        <v/>
      </c>
      <c r="T3058" s="40">
        <f t="shared" si="1340"/>
        <v>45921</v>
      </c>
      <c r="U3058" s="44">
        <v>2500</v>
      </c>
      <c r="V3058" s="44">
        <f t="shared" si="1341"/>
        <v>0</v>
      </c>
      <c r="W3058" s="77">
        <f t="shared" si="1342"/>
        <v>2500</v>
      </c>
      <c r="X3058" s="78">
        <f t="shared" si="1343"/>
        <v>0</v>
      </c>
      <c r="Y3058" s="44" cm="1">
        <f t="array" ref="Y3058">_xlfn.IFNA(_xlfn.IFS(AND(Q3058&gt;=2000, Q3058&lt;3000), 10000, AND(Q3058&gt;=3000, Q3058&lt;4000), 15000, AND(Q3058&gt;=4000, Q3058&lt;5000), 20000, AND(Q3058&gt;=5000), 25000),0)</f>
        <v>0</v>
      </c>
      <c r="Z3058" s="91">
        <f t="shared" si="1344"/>
        <v>0</v>
      </c>
      <c r="AA3058" s="44">
        <f t="shared" si="1345"/>
        <v>0</v>
      </c>
      <c r="AB3058" s="44"/>
      <c r="AC3058" s="44"/>
      <c r="AD3058" s="44"/>
      <c r="AE3058" s="44">
        <f>VLOOKUP(O3058,정산업데이트!$A$6:$B$12,2,10)</f>
        <v>0</v>
      </c>
      <c r="AF3058" s="44"/>
      <c r="AG3058" s="79">
        <f t="shared" si="1346"/>
        <v>0</v>
      </c>
      <c r="AH3058" s="80">
        <f t="shared" si="1347"/>
        <v>2500</v>
      </c>
      <c r="AI3058" s="93"/>
      <c r="AJ3058" s="84" t="s">
        <v>16026</v>
      </c>
      <c r="AK3058" s="84" t="s">
        <v>73</v>
      </c>
      <c r="AL3058" s="84" t="s">
        <v>16027</v>
      </c>
      <c r="AM3058" s="84" t="s">
        <v>17766</v>
      </c>
      <c r="AN3058" s="84" t="s">
        <v>553</v>
      </c>
      <c r="AO3058" s="84" t="s">
        <v>554</v>
      </c>
      <c r="AP3058" s="84" t="s">
        <v>555</v>
      </c>
      <c r="AQ3058" s="84" t="s">
        <v>122</v>
      </c>
      <c r="AR3058" s="85">
        <v>1</v>
      </c>
      <c r="AS3058" s="86">
        <v>2.8</v>
      </c>
      <c r="AT3058" s="86">
        <v>1E-3</v>
      </c>
      <c r="AU3058" s="86">
        <v>2.8</v>
      </c>
      <c r="AV3058" s="84" t="s">
        <v>7</v>
      </c>
      <c r="AW3058" s="86">
        <v>110</v>
      </c>
      <c r="AX3058" s="84" t="s">
        <v>68</v>
      </c>
      <c r="AY3058" s="84" t="s">
        <v>68</v>
      </c>
      <c r="AZ3058" s="84" t="s">
        <v>68</v>
      </c>
      <c r="BA3058" s="84" t="s">
        <v>68</v>
      </c>
      <c r="BB3058" s="84" t="s">
        <v>68</v>
      </c>
      <c r="BC3058" s="84" t="s">
        <v>146</v>
      </c>
      <c r="BD3058" s="84" t="s">
        <v>147</v>
      </c>
      <c r="BE3058" s="84" t="s">
        <v>148</v>
      </c>
      <c r="BF3058" s="84" t="s">
        <v>122</v>
      </c>
      <c r="BG3058" s="84" t="s">
        <v>69</v>
      </c>
      <c r="BH3058" s="92" t="s">
        <v>17767</v>
      </c>
      <c r="BI3058" s="84" t="s">
        <v>122</v>
      </c>
      <c r="BJ3058" s="84" t="s">
        <v>17768</v>
      </c>
      <c r="BK3058" s="84" t="s">
        <v>75</v>
      </c>
      <c r="BL3058" s="84" t="s">
        <v>122</v>
      </c>
      <c r="BM3058" s="84" t="s">
        <v>147</v>
      </c>
      <c r="BN3058" s="84" t="s">
        <v>70</v>
      </c>
      <c r="BO3058" s="84" t="s">
        <v>71</v>
      </c>
      <c r="BP3058" s="84" t="s">
        <v>122</v>
      </c>
      <c r="BQ3058" s="84" t="s">
        <v>163</v>
      </c>
    </row>
    <row r="3059" spans="1:69" ht="10.8" customHeight="1" x14ac:dyDescent="0.3">
      <c r="A3059" s="40" t="str">
        <f t="shared" si="1321"/>
        <v>2025-09-21</v>
      </c>
      <c r="B3059" s="40" t="str">
        <f t="shared" si="1322"/>
        <v>SYD</v>
      </c>
      <c r="C3059" s="39" t="str">
        <f t="shared" si="1323"/>
        <v>98812563666</v>
      </c>
      <c r="D3059" s="41" t="str">
        <f t="shared" si="1324"/>
        <v>PKR253685420</v>
      </c>
      <c r="E3059" s="41" t="str">
        <f t="shared" si="1325"/>
        <v>596421498031</v>
      </c>
      <c r="F3059" s="39" t="str">
        <f t="shared" si="1326"/>
        <v>2254237</v>
      </c>
      <c r="G3059" s="39" t="str">
        <f t="shared" si="1327"/>
        <v>WISE EXPRESS(BABYBREATH)</v>
      </c>
      <c r="H3059" s="41" t="str">
        <f t="shared" si="1328"/>
        <v>윤혜영</v>
      </c>
      <c r="I3059" s="39" t="str">
        <f t="shared" si="1329"/>
        <v>04154</v>
      </c>
      <c r="J3059" s="52" t="str">
        <f t="shared" si="1330"/>
        <v/>
      </c>
      <c r="K3059" s="75">
        <f t="shared" si="1331"/>
        <v>1</v>
      </c>
      <c r="L3059" s="76">
        <f t="shared" si="1332"/>
        <v>1</v>
      </c>
      <c r="M3059" s="76">
        <f t="shared" si="1333"/>
        <v>1E-3</v>
      </c>
      <c r="N3059" s="76">
        <f t="shared" si="1334"/>
        <v>1</v>
      </c>
      <c r="O3059" s="42">
        <f t="shared" si="1335"/>
        <v>1</v>
      </c>
      <c r="P3059" s="39" t="str">
        <f t="shared" si="1336"/>
        <v>목록(Manifest)</v>
      </c>
      <c r="Q3059" s="72">
        <f t="shared" si="1337"/>
        <v>70</v>
      </c>
      <c r="R3059" s="43" t="str">
        <f t="shared" si="1338"/>
        <v>OZ602</v>
      </c>
      <c r="S3059" s="82" t="str">
        <f t="shared" si="1339"/>
        <v/>
      </c>
      <c r="T3059" s="40">
        <f t="shared" si="1340"/>
        <v>45921</v>
      </c>
      <c r="U3059" s="44">
        <v>2500</v>
      </c>
      <c r="V3059" s="44">
        <f t="shared" si="1341"/>
        <v>0</v>
      </c>
      <c r="W3059" s="77">
        <f t="shared" si="1342"/>
        <v>2500</v>
      </c>
      <c r="X3059" s="78">
        <f t="shared" si="1343"/>
        <v>0</v>
      </c>
      <c r="Y3059" s="44" cm="1">
        <f t="array" ref="Y3059">_xlfn.IFNA(_xlfn.IFS(AND(Q3059&gt;=2000, Q3059&lt;3000), 10000, AND(Q3059&gt;=3000, Q3059&lt;4000), 15000, AND(Q3059&gt;=4000, Q3059&lt;5000), 20000, AND(Q3059&gt;=5000), 25000),0)</f>
        <v>0</v>
      </c>
      <c r="Z3059" s="91">
        <f t="shared" si="1344"/>
        <v>0</v>
      </c>
      <c r="AA3059" s="44">
        <f t="shared" si="1345"/>
        <v>0</v>
      </c>
      <c r="AB3059" s="44"/>
      <c r="AC3059" s="44"/>
      <c r="AD3059" s="44"/>
      <c r="AE3059" s="44">
        <f>VLOOKUP(O3059,정산업데이트!$A$6:$B$12,2,10)</f>
        <v>0</v>
      </c>
      <c r="AF3059" s="44"/>
      <c r="AG3059" s="79">
        <f t="shared" si="1346"/>
        <v>0</v>
      </c>
      <c r="AH3059" s="80">
        <f t="shared" si="1347"/>
        <v>2500</v>
      </c>
      <c r="AI3059" s="93"/>
      <c r="AJ3059" s="84" t="s">
        <v>16026</v>
      </c>
      <c r="AK3059" s="84" t="s">
        <v>73</v>
      </c>
      <c r="AL3059" s="84" t="s">
        <v>16027</v>
      </c>
      <c r="AM3059" s="84" t="s">
        <v>17769</v>
      </c>
      <c r="AN3059" s="84" t="s">
        <v>1468</v>
      </c>
      <c r="AO3059" s="84" t="s">
        <v>17770</v>
      </c>
      <c r="AP3059" s="84" t="s">
        <v>17771</v>
      </c>
      <c r="AQ3059" s="84" t="s">
        <v>122</v>
      </c>
      <c r="AR3059" s="85">
        <v>1</v>
      </c>
      <c r="AS3059" s="86">
        <v>1</v>
      </c>
      <c r="AT3059" s="86">
        <v>1E-3</v>
      </c>
      <c r="AU3059" s="86">
        <v>1</v>
      </c>
      <c r="AV3059" s="84" t="s">
        <v>7</v>
      </c>
      <c r="AW3059" s="86">
        <v>70</v>
      </c>
      <c r="AX3059" s="84" t="s">
        <v>68</v>
      </c>
      <c r="AY3059" s="84" t="s">
        <v>68</v>
      </c>
      <c r="AZ3059" s="84" t="s">
        <v>68</v>
      </c>
      <c r="BA3059" s="84" t="s">
        <v>68</v>
      </c>
      <c r="BB3059" s="84" t="s">
        <v>68</v>
      </c>
      <c r="BC3059" s="84" t="s">
        <v>188</v>
      </c>
      <c r="BD3059" s="84" t="s">
        <v>189</v>
      </c>
      <c r="BE3059" s="84" t="s">
        <v>190</v>
      </c>
      <c r="BF3059" s="84" t="s">
        <v>122</v>
      </c>
      <c r="BG3059" s="84" t="s">
        <v>69</v>
      </c>
      <c r="BH3059" s="92" t="s">
        <v>17772</v>
      </c>
      <c r="BI3059" s="84" t="s">
        <v>122</v>
      </c>
      <c r="BJ3059" s="84" t="s">
        <v>17773</v>
      </c>
      <c r="BK3059" s="84" t="s">
        <v>75</v>
      </c>
      <c r="BL3059" s="84" t="s">
        <v>122</v>
      </c>
      <c r="BM3059" s="84" t="s">
        <v>189</v>
      </c>
      <c r="BN3059" s="84" t="s">
        <v>70</v>
      </c>
      <c r="BO3059" s="84" t="s">
        <v>71</v>
      </c>
      <c r="BP3059" s="84" t="s">
        <v>122</v>
      </c>
      <c r="BQ3059" s="84" t="s">
        <v>163</v>
      </c>
    </row>
    <row r="3060" spans="1:69" ht="10.8" customHeight="1" x14ac:dyDescent="0.3">
      <c r="A3060" s="40" t="str">
        <f t="shared" si="1321"/>
        <v>2025-09-21</v>
      </c>
      <c r="B3060" s="40" t="str">
        <f t="shared" si="1322"/>
        <v>SYD</v>
      </c>
      <c r="C3060" s="39" t="str">
        <f t="shared" si="1323"/>
        <v>98812563666</v>
      </c>
      <c r="D3060" s="41" t="str">
        <f t="shared" si="1324"/>
        <v>PKR253687563</v>
      </c>
      <c r="E3060" s="41" t="str">
        <f t="shared" si="1325"/>
        <v>596421499114</v>
      </c>
      <c r="F3060" s="39" t="str">
        <f t="shared" si="1326"/>
        <v>2254234</v>
      </c>
      <c r="G3060" s="39" t="str">
        <f t="shared" si="1327"/>
        <v>WISE EXPRESS(HOJUDIRECT)</v>
      </c>
      <c r="H3060" s="41" t="str">
        <f t="shared" si="1328"/>
        <v>민경미</v>
      </c>
      <c r="I3060" s="39" t="str">
        <f t="shared" si="1329"/>
        <v>13566</v>
      </c>
      <c r="J3060" s="52" t="str">
        <f t="shared" si="1330"/>
        <v/>
      </c>
      <c r="K3060" s="75">
        <f t="shared" si="1331"/>
        <v>1</v>
      </c>
      <c r="L3060" s="76">
        <f t="shared" si="1332"/>
        <v>2</v>
      </c>
      <c r="M3060" s="76">
        <f t="shared" si="1333"/>
        <v>1E-3</v>
      </c>
      <c r="N3060" s="76">
        <f t="shared" si="1334"/>
        <v>2</v>
      </c>
      <c r="O3060" s="42">
        <f t="shared" si="1335"/>
        <v>2</v>
      </c>
      <c r="P3060" s="39" t="str">
        <f t="shared" si="1336"/>
        <v>일반(목록배제,Normal-Manifest Exception)</v>
      </c>
      <c r="Q3060" s="72">
        <f t="shared" si="1337"/>
        <v>28</v>
      </c>
      <c r="R3060" s="43" t="str">
        <f t="shared" si="1338"/>
        <v>OZ602</v>
      </c>
      <c r="S3060" s="82" t="str">
        <f t="shared" si="1339"/>
        <v/>
      </c>
      <c r="T3060" s="40">
        <f t="shared" si="1340"/>
        <v>45921</v>
      </c>
      <c r="U3060" s="44">
        <v>2500</v>
      </c>
      <c r="V3060" s="44">
        <f t="shared" si="1341"/>
        <v>0</v>
      </c>
      <c r="W3060" s="77">
        <f t="shared" si="1342"/>
        <v>2500</v>
      </c>
      <c r="X3060" s="78">
        <f t="shared" si="1343"/>
        <v>0</v>
      </c>
      <c r="Y3060" s="44" cm="1">
        <f t="array" ref="Y3060">_xlfn.IFNA(_xlfn.IFS(AND(Q3060&gt;=2000, Q3060&lt;3000), 10000, AND(Q3060&gt;=3000, Q3060&lt;4000), 15000, AND(Q3060&gt;=4000, Q3060&lt;5000), 20000, AND(Q3060&gt;=5000), 25000),0)</f>
        <v>0</v>
      </c>
      <c r="Z3060" s="91">
        <f t="shared" si="1344"/>
        <v>300</v>
      </c>
      <c r="AA3060" s="44">
        <f t="shared" si="1345"/>
        <v>0</v>
      </c>
      <c r="AB3060" s="44"/>
      <c r="AC3060" s="44"/>
      <c r="AD3060" s="44"/>
      <c r="AE3060" s="44">
        <f>VLOOKUP(O3060,정산업데이트!$A$6:$B$12,2,10)</f>
        <v>0</v>
      </c>
      <c r="AF3060" s="44"/>
      <c r="AG3060" s="79">
        <f t="shared" si="1346"/>
        <v>300</v>
      </c>
      <c r="AH3060" s="80">
        <f t="shared" si="1347"/>
        <v>2800</v>
      </c>
      <c r="AI3060" s="93"/>
      <c r="AJ3060" s="84" t="s">
        <v>16026</v>
      </c>
      <c r="AK3060" s="84" t="s">
        <v>73</v>
      </c>
      <c r="AL3060" s="84" t="s">
        <v>16027</v>
      </c>
      <c r="AM3060" s="84" t="s">
        <v>17774</v>
      </c>
      <c r="AN3060" s="84" t="s">
        <v>17775</v>
      </c>
      <c r="AO3060" s="84" t="s">
        <v>17776</v>
      </c>
      <c r="AP3060" s="84" t="s">
        <v>1586</v>
      </c>
      <c r="AQ3060" s="84" t="s">
        <v>122</v>
      </c>
      <c r="AR3060" s="85">
        <v>1</v>
      </c>
      <c r="AS3060" s="86">
        <v>2</v>
      </c>
      <c r="AT3060" s="86">
        <v>1E-3</v>
      </c>
      <c r="AU3060" s="86">
        <v>2</v>
      </c>
      <c r="AV3060" s="84" t="s">
        <v>8</v>
      </c>
      <c r="AW3060" s="86">
        <v>28</v>
      </c>
      <c r="AX3060" s="84" t="s">
        <v>68</v>
      </c>
      <c r="AY3060" s="84" t="s">
        <v>68</v>
      </c>
      <c r="AZ3060" s="84" t="s">
        <v>68</v>
      </c>
      <c r="BA3060" s="84" t="s">
        <v>68</v>
      </c>
      <c r="BB3060" s="84" t="s">
        <v>68</v>
      </c>
      <c r="BC3060" s="84" t="s">
        <v>135</v>
      </c>
      <c r="BD3060" s="84" t="s">
        <v>104</v>
      </c>
      <c r="BE3060" s="84" t="s">
        <v>105</v>
      </c>
      <c r="BF3060" s="84" t="s">
        <v>122</v>
      </c>
      <c r="BG3060" s="84" t="s">
        <v>69</v>
      </c>
      <c r="BH3060" s="92" t="s">
        <v>17777</v>
      </c>
      <c r="BI3060" s="84" t="s">
        <v>122</v>
      </c>
      <c r="BJ3060" s="84" t="s">
        <v>17778</v>
      </c>
      <c r="BK3060" s="84" t="s">
        <v>75</v>
      </c>
      <c r="BL3060" s="84" t="s">
        <v>122</v>
      </c>
      <c r="BM3060" s="84" t="s">
        <v>104</v>
      </c>
      <c r="BN3060" s="84" t="s">
        <v>70</v>
      </c>
      <c r="BO3060" s="84" t="s">
        <v>71</v>
      </c>
      <c r="BP3060" s="84" t="s">
        <v>122</v>
      </c>
      <c r="BQ3060" s="84" t="s">
        <v>163</v>
      </c>
    </row>
    <row r="3061" spans="1:69" ht="10.8" customHeight="1" x14ac:dyDescent="0.3">
      <c r="A3061" s="40" t="str">
        <f t="shared" si="1321"/>
        <v>2025-09-21</v>
      </c>
      <c r="B3061" s="40" t="str">
        <f t="shared" si="1322"/>
        <v>SYD</v>
      </c>
      <c r="C3061" s="39" t="str">
        <f t="shared" si="1323"/>
        <v>98812563666</v>
      </c>
      <c r="D3061" s="41" t="str">
        <f t="shared" si="1324"/>
        <v>PKR253687564</v>
      </c>
      <c r="E3061" s="41" t="str">
        <f t="shared" si="1325"/>
        <v>596421499125</v>
      </c>
      <c r="F3061" s="39" t="str">
        <f t="shared" si="1326"/>
        <v>2254234</v>
      </c>
      <c r="G3061" s="39" t="str">
        <f t="shared" si="1327"/>
        <v>WISE EXPRESS(HOJUDIRECT)</v>
      </c>
      <c r="H3061" s="41" t="str">
        <f t="shared" si="1328"/>
        <v>연이수</v>
      </c>
      <c r="I3061" s="39" t="str">
        <f t="shared" si="1329"/>
        <v>28408</v>
      </c>
      <c r="J3061" s="52" t="str">
        <f t="shared" si="1330"/>
        <v/>
      </c>
      <c r="K3061" s="75">
        <f t="shared" si="1331"/>
        <v>1</v>
      </c>
      <c r="L3061" s="76">
        <f t="shared" si="1332"/>
        <v>2</v>
      </c>
      <c r="M3061" s="76">
        <f t="shared" si="1333"/>
        <v>1E-3</v>
      </c>
      <c r="N3061" s="76">
        <f t="shared" si="1334"/>
        <v>2</v>
      </c>
      <c r="O3061" s="42">
        <f t="shared" si="1335"/>
        <v>2</v>
      </c>
      <c r="P3061" s="39" t="str">
        <f t="shared" si="1336"/>
        <v>일반(목록배제,Normal-Manifest Exception)</v>
      </c>
      <c r="Q3061" s="72">
        <f t="shared" si="1337"/>
        <v>28</v>
      </c>
      <c r="R3061" s="43" t="str">
        <f t="shared" si="1338"/>
        <v>OZ602</v>
      </c>
      <c r="S3061" s="82" t="str">
        <f t="shared" si="1339"/>
        <v/>
      </c>
      <c r="T3061" s="40">
        <f t="shared" si="1340"/>
        <v>45921</v>
      </c>
      <c r="U3061" s="44">
        <v>2500</v>
      </c>
      <c r="V3061" s="44">
        <f t="shared" si="1341"/>
        <v>0</v>
      </c>
      <c r="W3061" s="77">
        <f t="shared" si="1342"/>
        <v>2500</v>
      </c>
      <c r="X3061" s="78">
        <f t="shared" si="1343"/>
        <v>0</v>
      </c>
      <c r="Y3061" s="44" cm="1">
        <f t="array" ref="Y3061">_xlfn.IFNA(_xlfn.IFS(AND(Q3061&gt;=2000, Q3061&lt;3000), 10000, AND(Q3061&gt;=3000, Q3061&lt;4000), 15000, AND(Q3061&gt;=4000, Q3061&lt;5000), 20000, AND(Q3061&gt;=5000), 25000),0)</f>
        <v>0</v>
      </c>
      <c r="Z3061" s="91">
        <f t="shared" si="1344"/>
        <v>300</v>
      </c>
      <c r="AA3061" s="44">
        <f t="shared" si="1345"/>
        <v>0</v>
      </c>
      <c r="AB3061" s="44"/>
      <c r="AC3061" s="44"/>
      <c r="AD3061" s="44"/>
      <c r="AE3061" s="44">
        <f>VLOOKUP(O3061,정산업데이트!$A$6:$B$12,2,10)</f>
        <v>0</v>
      </c>
      <c r="AF3061" s="44"/>
      <c r="AG3061" s="79">
        <f t="shared" si="1346"/>
        <v>300</v>
      </c>
      <c r="AH3061" s="80">
        <f t="shared" si="1347"/>
        <v>2800</v>
      </c>
      <c r="AI3061" s="93"/>
      <c r="AJ3061" s="84" t="s">
        <v>16026</v>
      </c>
      <c r="AK3061" s="84" t="s">
        <v>73</v>
      </c>
      <c r="AL3061" s="84" t="s">
        <v>16027</v>
      </c>
      <c r="AM3061" s="84" t="s">
        <v>17779</v>
      </c>
      <c r="AN3061" s="84" t="s">
        <v>17780</v>
      </c>
      <c r="AO3061" s="84" t="s">
        <v>17781</v>
      </c>
      <c r="AP3061" s="84" t="s">
        <v>17278</v>
      </c>
      <c r="AQ3061" s="84" t="s">
        <v>122</v>
      </c>
      <c r="AR3061" s="85">
        <v>1</v>
      </c>
      <c r="AS3061" s="86">
        <v>2</v>
      </c>
      <c r="AT3061" s="86">
        <v>1E-3</v>
      </c>
      <c r="AU3061" s="86">
        <v>2</v>
      </c>
      <c r="AV3061" s="84" t="s">
        <v>8</v>
      </c>
      <c r="AW3061" s="86">
        <v>28</v>
      </c>
      <c r="AX3061" s="84" t="s">
        <v>68</v>
      </c>
      <c r="AY3061" s="84" t="s">
        <v>68</v>
      </c>
      <c r="AZ3061" s="84" t="s">
        <v>68</v>
      </c>
      <c r="BA3061" s="84" t="s">
        <v>68</v>
      </c>
      <c r="BB3061" s="84" t="s">
        <v>68</v>
      </c>
      <c r="BC3061" s="84" t="s">
        <v>135</v>
      </c>
      <c r="BD3061" s="84" t="s">
        <v>104</v>
      </c>
      <c r="BE3061" s="84" t="s">
        <v>105</v>
      </c>
      <c r="BF3061" s="84" t="s">
        <v>122</v>
      </c>
      <c r="BG3061" s="84" t="s">
        <v>69</v>
      </c>
      <c r="BH3061" s="92" t="s">
        <v>17782</v>
      </c>
      <c r="BI3061" s="84" t="s">
        <v>122</v>
      </c>
      <c r="BJ3061" s="84" t="s">
        <v>17783</v>
      </c>
      <c r="BK3061" s="84" t="s">
        <v>75</v>
      </c>
      <c r="BL3061" s="84" t="s">
        <v>122</v>
      </c>
      <c r="BM3061" s="84" t="s">
        <v>104</v>
      </c>
      <c r="BN3061" s="84" t="s">
        <v>70</v>
      </c>
      <c r="BO3061" s="84" t="s">
        <v>71</v>
      </c>
      <c r="BP3061" s="84" t="s">
        <v>122</v>
      </c>
      <c r="BQ3061" s="84" t="s">
        <v>163</v>
      </c>
    </row>
    <row r="3062" spans="1:69" ht="10.8" customHeight="1" x14ac:dyDescent="0.3">
      <c r="A3062" s="40" t="str">
        <f t="shared" si="1321"/>
        <v>2025-09-21</v>
      </c>
      <c r="B3062" s="40" t="str">
        <f t="shared" si="1322"/>
        <v>SYD</v>
      </c>
      <c r="C3062" s="39" t="str">
        <f t="shared" si="1323"/>
        <v>98812563666</v>
      </c>
      <c r="D3062" s="41" t="str">
        <f t="shared" si="1324"/>
        <v>PKR253687565</v>
      </c>
      <c r="E3062" s="41" t="str">
        <f t="shared" si="1325"/>
        <v>596421499136</v>
      </c>
      <c r="F3062" s="39" t="str">
        <f t="shared" si="1326"/>
        <v>2254234</v>
      </c>
      <c r="G3062" s="39" t="str">
        <f t="shared" si="1327"/>
        <v>WISE EXPRESS(HOJUDIRECT)</v>
      </c>
      <c r="H3062" s="41" t="str">
        <f t="shared" si="1328"/>
        <v>이경식</v>
      </c>
      <c r="I3062" s="39" t="str">
        <f t="shared" si="1329"/>
        <v>48062</v>
      </c>
      <c r="J3062" s="52" t="str">
        <f t="shared" si="1330"/>
        <v/>
      </c>
      <c r="K3062" s="75">
        <f t="shared" si="1331"/>
        <v>1</v>
      </c>
      <c r="L3062" s="76">
        <f t="shared" si="1332"/>
        <v>0.4</v>
      </c>
      <c r="M3062" s="76">
        <f t="shared" si="1333"/>
        <v>1E-3</v>
      </c>
      <c r="N3062" s="76">
        <f t="shared" si="1334"/>
        <v>0.4</v>
      </c>
      <c r="O3062" s="42">
        <f t="shared" si="1335"/>
        <v>0.5</v>
      </c>
      <c r="P3062" s="39" t="str">
        <f t="shared" si="1336"/>
        <v>일반(목록배제,Normal-Manifest Exception)</v>
      </c>
      <c r="Q3062" s="72">
        <f t="shared" si="1337"/>
        <v>24</v>
      </c>
      <c r="R3062" s="43" t="str">
        <f t="shared" si="1338"/>
        <v>OZ602</v>
      </c>
      <c r="S3062" s="82" t="str">
        <f t="shared" si="1339"/>
        <v/>
      </c>
      <c r="T3062" s="40">
        <f t="shared" si="1340"/>
        <v>45921</v>
      </c>
      <c r="U3062" s="44">
        <v>2500</v>
      </c>
      <c r="V3062" s="44">
        <f t="shared" si="1341"/>
        <v>0</v>
      </c>
      <c r="W3062" s="77">
        <f t="shared" si="1342"/>
        <v>2500</v>
      </c>
      <c r="X3062" s="78">
        <f t="shared" si="1343"/>
        <v>0</v>
      </c>
      <c r="Y3062" s="44" cm="1">
        <f t="array" ref="Y3062">_xlfn.IFNA(_xlfn.IFS(AND(Q3062&gt;=2000, Q3062&lt;3000), 10000, AND(Q3062&gt;=3000, Q3062&lt;4000), 15000, AND(Q3062&gt;=4000, Q3062&lt;5000), 20000, AND(Q3062&gt;=5000), 25000),0)</f>
        <v>0</v>
      </c>
      <c r="Z3062" s="91">
        <f t="shared" si="1344"/>
        <v>300</v>
      </c>
      <c r="AA3062" s="44">
        <f t="shared" si="1345"/>
        <v>0</v>
      </c>
      <c r="AB3062" s="44"/>
      <c r="AC3062" s="44"/>
      <c r="AD3062" s="44"/>
      <c r="AE3062" s="44">
        <f>VLOOKUP(O3062,정산업데이트!$A$6:$B$12,2,10)</f>
        <v>0</v>
      </c>
      <c r="AF3062" s="44"/>
      <c r="AG3062" s="79">
        <f t="shared" si="1346"/>
        <v>300</v>
      </c>
      <c r="AH3062" s="80">
        <f t="shared" si="1347"/>
        <v>2800</v>
      </c>
      <c r="AI3062" s="93"/>
      <c r="AJ3062" s="84" t="s">
        <v>16026</v>
      </c>
      <c r="AK3062" s="84" t="s">
        <v>73</v>
      </c>
      <c r="AL3062" s="84" t="s">
        <v>16027</v>
      </c>
      <c r="AM3062" s="84" t="s">
        <v>17784</v>
      </c>
      <c r="AN3062" s="84" t="s">
        <v>17229</v>
      </c>
      <c r="AO3062" s="84" t="s">
        <v>17785</v>
      </c>
      <c r="AP3062" s="84" t="s">
        <v>2678</v>
      </c>
      <c r="AQ3062" s="84" t="s">
        <v>122</v>
      </c>
      <c r="AR3062" s="85">
        <v>1</v>
      </c>
      <c r="AS3062" s="86">
        <v>0.4</v>
      </c>
      <c r="AT3062" s="86">
        <v>1E-3</v>
      </c>
      <c r="AU3062" s="86">
        <v>0.4</v>
      </c>
      <c r="AV3062" s="84" t="s">
        <v>8</v>
      </c>
      <c r="AW3062" s="86">
        <v>24</v>
      </c>
      <c r="AX3062" s="84" t="s">
        <v>68</v>
      </c>
      <c r="AY3062" s="84" t="s">
        <v>68</v>
      </c>
      <c r="AZ3062" s="84" t="s">
        <v>68</v>
      </c>
      <c r="BA3062" s="84" t="s">
        <v>68</v>
      </c>
      <c r="BB3062" s="84" t="s">
        <v>68</v>
      </c>
      <c r="BC3062" s="84" t="s">
        <v>135</v>
      </c>
      <c r="BD3062" s="84" t="s">
        <v>104</v>
      </c>
      <c r="BE3062" s="84" t="s">
        <v>112</v>
      </c>
      <c r="BF3062" s="84" t="s">
        <v>122</v>
      </c>
      <c r="BG3062" s="84" t="s">
        <v>69</v>
      </c>
      <c r="BH3062" s="92" t="s">
        <v>17786</v>
      </c>
      <c r="BI3062" s="84" t="s">
        <v>122</v>
      </c>
      <c r="BJ3062" s="84" t="s">
        <v>17787</v>
      </c>
      <c r="BK3062" s="84" t="s">
        <v>75</v>
      </c>
      <c r="BL3062" s="84" t="s">
        <v>122</v>
      </c>
      <c r="BM3062" s="84" t="s">
        <v>104</v>
      </c>
      <c r="BN3062" s="84" t="s">
        <v>70</v>
      </c>
      <c r="BO3062" s="84" t="s">
        <v>71</v>
      </c>
      <c r="BP3062" s="84" t="s">
        <v>122</v>
      </c>
      <c r="BQ3062" s="84" t="s">
        <v>163</v>
      </c>
    </row>
    <row r="3063" spans="1:69" ht="10.8" customHeight="1" x14ac:dyDescent="0.3">
      <c r="A3063" s="40" t="str">
        <f t="shared" si="1321"/>
        <v>2025-09-21</v>
      </c>
      <c r="B3063" s="40" t="str">
        <f t="shared" si="1322"/>
        <v>SYD</v>
      </c>
      <c r="C3063" s="39" t="str">
        <f t="shared" si="1323"/>
        <v>98812563666</v>
      </c>
      <c r="D3063" s="41" t="str">
        <f t="shared" si="1324"/>
        <v>PKR253687566</v>
      </c>
      <c r="E3063" s="41" t="str">
        <f t="shared" si="1325"/>
        <v>596421499140</v>
      </c>
      <c r="F3063" s="39" t="str">
        <f t="shared" si="1326"/>
        <v>2254234</v>
      </c>
      <c r="G3063" s="39" t="str">
        <f t="shared" si="1327"/>
        <v>WISE EXPRESS(HOJUDIRECT)</v>
      </c>
      <c r="H3063" s="41" t="str">
        <f t="shared" si="1328"/>
        <v>정한경</v>
      </c>
      <c r="I3063" s="39" t="str">
        <f t="shared" si="1329"/>
        <v>01750</v>
      </c>
      <c r="J3063" s="52" t="str">
        <f t="shared" si="1330"/>
        <v/>
      </c>
      <c r="K3063" s="75">
        <f t="shared" si="1331"/>
        <v>1</v>
      </c>
      <c r="L3063" s="76">
        <f t="shared" si="1332"/>
        <v>0.4</v>
      </c>
      <c r="M3063" s="76">
        <f t="shared" si="1333"/>
        <v>1E-3</v>
      </c>
      <c r="N3063" s="76">
        <f t="shared" si="1334"/>
        <v>0.4</v>
      </c>
      <c r="O3063" s="42">
        <f t="shared" si="1335"/>
        <v>0.5</v>
      </c>
      <c r="P3063" s="39" t="str">
        <f t="shared" si="1336"/>
        <v>일반(목록배제,Normal-Manifest Exception)</v>
      </c>
      <c r="Q3063" s="72">
        <f t="shared" si="1337"/>
        <v>24</v>
      </c>
      <c r="R3063" s="43" t="str">
        <f t="shared" si="1338"/>
        <v>OZ602</v>
      </c>
      <c r="S3063" s="82" t="str">
        <f t="shared" si="1339"/>
        <v/>
      </c>
      <c r="T3063" s="40">
        <f t="shared" si="1340"/>
        <v>45921</v>
      </c>
      <c r="U3063" s="44">
        <v>2500</v>
      </c>
      <c r="V3063" s="44">
        <f t="shared" si="1341"/>
        <v>0</v>
      </c>
      <c r="W3063" s="77">
        <f t="shared" si="1342"/>
        <v>2500</v>
      </c>
      <c r="X3063" s="78">
        <f t="shared" si="1343"/>
        <v>0</v>
      </c>
      <c r="Y3063" s="44" cm="1">
        <f t="array" ref="Y3063">_xlfn.IFNA(_xlfn.IFS(AND(Q3063&gt;=2000, Q3063&lt;3000), 10000, AND(Q3063&gt;=3000, Q3063&lt;4000), 15000, AND(Q3063&gt;=4000, Q3063&lt;5000), 20000, AND(Q3063&gt;=5000), 25000),0)</f>
        <v>0</v>
      </c>
      <c r="Z3063" s="91">
        <f t="shared" si="1344"/>
        <v>300</v>
      </c>
      <c r="AA3063" s="44">
        <f t="shared" si="1345"/>
        <v>0</v>
      </c>
      <c r="AB3063" s="44"/>
      <c r="AC3063" s="44"/>
      <c r="AD3063" s="44"/>
      <c r="AE3063" s="44">
        <f>VLOOKUP(O3063,정산업데이트!$A$6:$B$12,2,10)</f>
        <v>0</v>
      </c>
      <c r="AF3063" s="44"/>
      <c r="AG3063" s="79">
        <f t="shared" si="1346"/>
        <v>300</v>
      </c>
      <c r="AH3063" s="80">
        <f t="shared" si="1347"/>
        <v>2800</v>
      </c>
      <c r="AJ3063" s="84" t="s">
        <v>16026</v>
      </c>
      <c r="AK3063" s="84" t="s">
        <v>73</v>
      </c>
      <c r="AL3063" s="84" t="s">
        <v>16027</v>
      </c>
      <c r="AM3063" s="84" t="s">
        <v>17788</v>
      </c>
      <c r="AN3063" s="84" t="s">
        <v>17789</v>
      </c>
      <c r="AO3063" s="84" t="s">
        <v>17790</v>
      </c>
      <c r="AP3063" s="84" t="s">
        <v>1722</v>
      </c>
      <c r="AQ3063" s="84" t="s">
        <v>122</v>
      </c>
      <c r="AR3063" s="85">
        <v>1</v>
      </c>
      <c r="AS3063" s="86">
        <v>0.4</v>
      </c>
      <c r="AT3063" s="86">
        <v>1E-3</v>
      </c>
      <c r="AU3063" s="86">
        <v>0.4</v>
      </c>
      <c r="AV3063" s="84" t="s">
        <v>8</v>
      </c>
      <c r="AW3063" s="86">
        <v>24</v>
      </c>
      <c r="AX3063" s="84" t="s">
        <v>68</v>
      </c>
      <c r="AY3063" s="84" t="s">
        <v>68</v>
      </c>
      <c r="AZ3063" s="84" t="s">
        <v>68</v>
      </c>
      <c r="BA3063" s="84" t="s">
        <v>68</v>
      </c>
      <c r="BB3063" s="84" t="s">
        <v>68</v>
      </c>
      <c r="BC3063" s="84" t="s">
        <v>135</v>
      </c>
      <c r="BD3063" s="84" t="s">
        <v>104</v>
      </c>
      <c r="BE3063" s="84" t="s">
        <v>112</v>
      </c>
      <c r="BF3063" s="84" t="s">
        <v>122</v>
      </c>
      <c r="BG3063" s="84" t="s">
        <v>69</v>
      </c>
      <c r="BH3063" s="92" t="s">
        <v>17791</v>
      </c>
      <c r="BI3063" s="84" t="s">
        <v>122</v>
      </c>
      <c r="BJ3063" s="84" t="s">
        <v>17792</v>
      </c>
      <c r="BK3063" s="84" t="s">
        <v>75</v>
      </c>
      <c r="BL3063" s="84" t="s">
        <v>122</v>
      </c>
      <c r="BM3063" s="84" t="s">
        <v>104</v>
      </c>
      <c r="BN3063" s="84" t="s">
        <v>70</v>
      </c>
      <c r="BO3063" s="84" t="s">
        <v>71</v>
      </c>
      <c r="BP3063" s="84" t="s">
        <v>122</v>
      </c>
      <c r="BQ3063" s="84" t="s">
        <v>163</v>
      </c>
    </row>
    <row r="3064" spans="1:69" ht="10.8" customHeight="1" x14ac:dyDescent="0.3">
      <c r="A3064" s="40" t="str">
        <f t="shared" si="1321"/>
        <v>2025-09-21</v>
      </c>
      <c r="B3064" s="40" t="str">
        <f t="shared" si="1322"/>
        <v>SYD</v>
      </c>
      <c r="C3064" s="39" t="str">
        <f t="shared" si="1323"/>
        <v>98812563666</v>
      </c>
      <c r="D3064" s="41" t="str">
        <f t="shared" si="1324"/>
        <v>PAU029774025</v>
      </c>
      <c r="E3064" s="41" t="str">
        <f t="shared" si="1325"/>
        <v>596421498333 (2)</v>
      </c>
      <c r="F3064" s="39" t="str">
        <f t="shared" si="1326"/>
        <v>2254252</v>
      </c>
      <c r="G3064" s="39" t="str">
        <f t="shared" si="1327"/>
        <v>WISE EXPRESS(AUSTRAPHARM)</v>
      </c>
      <c r="H3064" s="41" t="str">
        <f t="shared" si="1328"/>
        <v>김장미</v>
      </c>
      <c r="I3064" s="39" t="str">
        <f t="shared" si="1329"/>
        <v>50656</v>
      </c>
      <c r="J3064" s="52" t="str">
        <f t="shared" si="1330"/>
        <v>(후)주소변경(송하인요청)</v>
      </c>
      <c r="K3064" s="75">
        <f t="shared" si="1331"/>
        <v>1</v>
      </c>
      <c r="L3064" s="76">
        <f t="shared" si="1332"/>
        <v>1</v>
      </c>
      <c r="M3064" s="76">
        <f t="shared" si="1333"/>
        <v>1E-3</v>
      </c>
      <c r="N3064" s="76">
        <f t="shared" si="1334"/>
        <v>1</v>
      </c>
      <c r="O3064" s="42">
        <f t="shared" si="1335"/>
        <v>1</v>
      </c>
      <c r="P3064" s="39" t="str">
        <f t="shared" si="1336"/>
        <v>일반(목록배제,Normal-Manifest Exception)</v>
      </c>
      <c r="Q3064" s="72">
        <f t="shared" si="1337"/>
        <v>42</v>
      </c>
      <c r="R3064" s="43" t="str">
        <f t="shared" si="1338"/>
        <v>OZ602</v>
      </c>
      <c r="S3064" s="82" t="str">
        <f t="shared" si="1339"/>
        <v/>
      </c>
      <c r="T3064" s="40">
        <f t="shared" si="1340"/>
        <v>45921</v>
      </c>
      <c r="U3064" s="44">
        <v>2500</v>
      </c>
      <c r="V3064" s="44">
        <f t="shared" si="1341"/>
        <v>0</v>
      </c>
      <c r="W3064" s="77">
        <f t="shared" si="1342"/>
        <v>2500</v>
      </c>
      <c r="X3064" s="78">
        <f t="shared" si="1343"/>
        <v>0</v>
      </c>
      <c r="Y3064" s="44" cm="1">
        <f t="array" ref="Y3064">_xlfn.IFNA(_xlfn.IFS(AND(Q3064&gt;=2000, Q3064&lt;3000), 10000, AND(Q3064&gt;=3000, Q3064&lt;4000), 15000, AND(Q3064&gt;=4000, Q3064&lt;5000), 20000, AND(Q3064&gt;=5000), 25000),0)</f>
        <v>0</v>
      </c>
      <c r="Z3064" s="91">
        <f t="shared" si="1344"/>
        <v>300</v>
      </c>
      <c r="AA3064" s="44">
        <f t="shared" si="1345"/>
        <v>0</v>
      </c>
      <c r="AB3064" s="44"/>
      <c r="AC3064" s="44"/>
      <c r="AD3064" s="44"/>
      <c r="AE3064" s="44">
        <f>VLOOKUP(O3064,정산업데이트!$A$6:$B$12,2,10)</f>
        <v>0</v>
      </c>
      <c r="AF3064" s="44"/>
      <c r="AG3064" s="79">
        <f t="shared" si="1346"/>
        <v>300</v>
      </c>
      <c r="AH3064" s="80">
        <f t="shared" si="1347"/>
        <v>2800</v>
      </c>
      <c r="AI3064" s="93"/>
      <c r="AJ3064" s="84" t="s">
        <v>16026</v>
      </c>
      <c r="AK3064" s="84" t="s">
        <v>73</v>
      </c>
      <c r="AL3064" s="84" t="s">
        <v>16027</v>
      </c>
      <c r="AM3064" s="84" t="s">
        <v>17793</v>
      </c>
      <c r="AN3064" s="84" t="s">
        <v>3724</v>
      </c>
      <c r="AO3064" s="84" t="s">
        <v>3725</v>
      </c>
      <c r="AP3064" s="84" t="s">
        <v>3726</v>
      </c>
      <c r="AQ3064" s="84" t="s">
        <v>17794</v>
      </c>
      <c r="AR3064" s="85">
        <v>1</v>
      </c>
      <c r="AS3064" s="86">
        <v>1</v>
      </c>
      <c r="AT3064" s="86">
        <v>1E-3</v>
      </c>
      <c r="AU3064" s="86">
        <v>1</v>
      </c>
      <c r="AV3064" s="84" t="s">
        <v>8</v>
      </c>
      <c r="AW3064" s="86">
        <v>42</v>
      </c>
      <c r="AX3064" s="84" t="s">
        <v>68</v>
      </c>
      <c r="AY3064" s="84" t="s">
        <v>68</v>
      </c>
      <c r="AZ3064" s="84" t="s">
        <v>68</v>
      </c>
      <c r="BA3064" s="84" t="s">
        <v>68</v>
      </c>
      <c r="BB3064" s="84" t="s">
        <v>68</v>
      </c>
      <c r="BC3064" s="84" t="s">
        <v>132</v>
      </c>
      <c r="BD3064" s="84" t="s">
        <v>83</v>
      </c>
      <c r="BE3064" s="84" t="s">
        <v>84</v>
      </c>
      <c r="BF3064" s="84" t="s">
        <v>122</v>
      </c>
      <c r="BG3064" s="84" t="s">
        <v>69</v>
      </c>
      <c r="BH3064" s="92" t="s">
        <v>17795</v>
      </c>
      <c r="BI3064" s="84" t="s">
        <v>122</v>
      </c>
      <c r="BJ3064" s="84" t="s">
        <v>17796</v>
      </c>
      <c r="BK3064" s="84" t="s">
        <v>75</v>
      </c>
      <c r="BL3064" s="84" t="s">
        <v>122</v>
      </c>
      <c r="BM3064" s="84" t="s">
        <v>83</v>
      </c>
      <c r="BN3064" s="84" t="s">
        <v>70</v>
      </c>
      <c r="BO3064" s="84" t="s">
        <v>71</v>
      </c>
      <c r="BP3064" s="84" t="s">
        <v>122</v>
      </c>
      <c r="BQ3064" s="84" t="s">
        <v>163</v>
      </c>
    </row>
    <row r="3065" spans="1:69" ht="10.8" customHeight="1" x14ac:dyDescent="0.3">
      <c r="A3065" s="40" t="str">
        <f t="shared" si="1321"/>
        <v>2025-09-21</v>
      </c>
      <c r="B3065" s="40" t="str">
        <f t="shared" si="1322"/>
        <v>SYD</v>
      </c>
      <c r="C3065" s="39" t="str">
        <f t="shared" si="1323"/>
        <v>98812563666</v>
      </c>
      <c r="D3065" s="41" t="str">
        <f t="shared" si="1324"/>
        <v>PAU029774036</v>
      </c>
      <c r="E3065" s="41" t="str">
        <f t="shared" si="1325"/>
        <v>596421498344</v>
      </c>
      <c r="F3065" s="39" t="str">
        <f t="shared" si="1326"/>
        <v>2254252</v>
      </c>
      <c r="G3065" s="39" t="str">
        <f t="shared" si="1327"/>
        <v>WISE EXPRESS(AUSTRAPHARM)</v>
      </c>
      <c r="H3065" s="41" t="str">
        <f t="shared" si="1328"/>
        <v>박수나</v>
      </c>
      <c r="I3065" s="39" t="str">
        <f t="shared" si="1329"/>
        <v>13606</v>
      </c>
      <c r="J3065" s="52" t="str">
        <f t="shared" si="1330"/>
        <v/>
      </c>
      <c r="K3065" s="75">
        <f t="shared" si="1331"/>
        <v>1</v>
      </c>
      <c r="L3065" s="76">
        <f t="shared" si="1332"/>
        <v>1</v>
      </c>
      <c r="M3065" s="76">
        <f t="shared" si="1333"/>
        <v>1E-3</v>
      </c>
      <c r="N3065" s="76">
        <f t="shared" si="1334"/>
        <v>1</v>
      </c>
      <c r="O3065" s="42">
        <f t="shared" si="1335"/>
        <v>1</v>
      </c>
      <c r="P3065" s="39" t="str">
        <f t="shared" si="1336"/>
        <v>일반(목록배제,Normal-Manifest Exception)</v>
      </c>
      <c r="Q3065" s="72">
        <f t="shared" si="1337"/>
        <v>100</v>
      </c>
      <c r="R3065" s="43" t="str">
        <f t="shared" si="1338"/>
        <v>OZ602</v>
      </c>
      <c r="S3065" s="82" t="str">
        <f t="shared" si="1339"/>
        <v/>
      </c>
      <c r="T3065" s="40">
        <f t="shared" si="1340"/>
        <v>45921</v>
      </c>
      <c r="U3065" s="44">
        <v>2500</v>
      </c>
      <c r="V3065" s="44">
        <f t="shared" si="1341"/>
        <v>0</v>
      </c>
      <c r="W3065" s="77">
        <f t="shared" si="1342"/>
        <v>2500</v>
      </c>
      <c r="X3065" s="78">
        <f t="shared" si="1343"/>
        <v>0</v>
      </c>
      <c r="Y3065" s="44" cm="1">
        <f t="array" ref="Y3065">_xlfn.IFNA(_xlfn.IFS(AND(Q3065&gt;=2000, Q3065&lt;3000), 10000, AND(Q3065&gt;=3000, Q3065&lt;4000), 15000, AND(Q3065&gt;=4000, Q3065&lt;5000), 20000, AND(Q3065&gt;=5000), 25000),0)</f>
        <v>0</v>
      </c>
      <c r="Z3065" s="91">
        <f t="shared" si="1344"/>
        <v>300</v>
      </c>
      <c r="AA3065" s="44">
        <f t="shared" si="1345"/>
        <v>0</v>
      </c>
      <c r="AB3065" s="44"/>
      <c r="AC3065" s="44"/>
      <c r="AD3065" s="44"/>
      <c r="AE3065" s="44">
        <f>VLOOKUP(O3065,정산업데이트!$A$6:$B$12,2,10)</f>
        <v>0</v>
      </c>
      <c r="AF3065" s="44"/>
      <c r="AG3065" s="79">
        <f t="shared" si="1346"/>
        <v>300</v>
      </c>
      <c r="AH3065" s="80">
        <f t="shared" si="1347"/>
        <v>2800</v>
      </c>
      <c r="AI3065" s="93"/>
      <c r="AJ3065" s="84" t="s">
        <v>16026</v>
      </c>
      <c r="AK3065" s="84" t="s">
        <v>73</v>
      </c>
      <c r="AL3065" s="84" t="s">
        <v>16027</v>
      </c>
      <c r="AM3065" s="84" t="s">
        <v>17797</v>
      </c>
      <c r="AN3065" s="84" t="s">
        <v>17798</v>
      </c>
      <c r="AO3065" s="84" t="s">
        <v>17799</v>
      </c>
      <c r="AP3065" s="84" t="s">
        <v>17800</v>
      </c>
      <c r="AQ3065" s="84" t="s">
        <v>122</v>
      </c>
      <c r="AR3065" s="85">
        <v>1</v>
      </c>
      <c r="AS3065" s="86">
        <v>1</v>
      </c>
      <c r="AT3065" s="86">
        <v>1E-3</v>
      </c>
      <c r="AU3065" s="86">
        <v>1</v>
      </c>
      <c r="AV3065" s="84" t="s">
        <v>8</v>
      </c>
      <c r="AW3065" s="86">
        <v>100</v>
      </c>
      <c r="AX3065" s="84" t="s">
        <v>68</v>
      </c>
      <c r="AY3065" s="84" t="s">
        <v>68</v>
      </c>
      <c r="AZ3065" s="84" t="s">
        <v>68</v>
      </c>
      <c r="BA3065" s="84" t="s">
        <v>68</v>
      </c>
      <c r="BB3065" s="84" t="s">
        <v>68</v>
      </c>
      <c r="BC3065" s="84" t="s">
        <v>132</v>
      </c>
      <c r="BD3065" s="84" t="s">
        <v>83</v>
      </c>
      <c r="BE3065" s="84" t="s">
        <v>86</v>
      </c>
      <c r="BF3065" s="84" t="s">
        <v>122</v>
      </c>
      <c r="BG3065" s="84" t="s">
        <v>69</v>
      </c>
      <c r="BH3065" s="92" t="s">
        <v>17801</v>
      </c>
      <c r="BI3065" s="84" t="s">
        <v>122</v>
      </c>
      <c r="BJ3065" s="84" t="s">
        <v>17802</v>
      </c>
      <c r="BK3065" s="84" t="s">
        <v>75</v>
      </c>
      <c r="BL3065" s="84" t="s">
        <v>122</v>
      </c>
      <c r="BM3065" s="84" t="s">
        <v>83</v>
      </c>
      <c r="BN3065" s="84" t="s">
        <v>70</v>
      </c>
      <c r="BO3065" s="84" t="s">
        <v>71</v>
      </c>
      <c r="BP3065" s="84" t="s">
        <v>122</v>
      </c>
      <c r="BQ3065" s="84" t="s">
        <v>163</v>
      </c>
    </row>
    <row r="3066" spans="1:69" ht="10.8" customHeight="1" x14ac:dyDescent="0.3">
      <c r="A3066" s="40" t="str">
        <f t="shared" si="1321"/>
        <v>2025-09-21</v>
      </c>
      <c r="B3066" s="40" t="str">
        <f t="shared" si="1322"/>
        <v>SYD</v>
      </c>
      <c r="C3066" s="39" t="str">
        <f t="shared" si="1323"/>
        <v>98812563666</v>
      </c>
      <c r="D3066" s="41" t="str">
        <f t="shared" si="1324"/>
        <v>PKR253605579</v>
      </c>
      <c r="E3066" s="41" t="str">
        <f t="shared" si="1325"/>
        <v>596421486341</v>
      </c>
      <c r="F3066" s="39" t="str">
        <f t="shared" si="1326"/>
        <v>2256683</v>
      </c>
      <c r="G3066" s="39" t="str">
        <f t="shared" si="1327"/>
        <v>WISE EXPRESS LOGISTICS(PANGZIMOM)</v>
      </c>
      <c r="H3066" s="41" t="str">
        <f t="shared" si="1328"/>
        <v>김초희</v>
      </c>
      <c r="I3066" s="39" t="str">
        <f t="shared" si="1329"/>
        <v>18477</v>
      </c>
      <c r="J3066" s="52" t="str">
        <f t="shared" si="1330"/>
        <v/>
      </c>
      <c r="K3066" s="75">
        <f t="shared" si="1331"/>
        <v>1</v>
      </c>
      <c r="L3066" s="76">
        <f t="shared" si="1332"/>
        <v>3</v>
      </c>
      <c r="M3066" s="76">
        <f t="shared" si="1333"/>
        <v>1E-3</v>
      </c>
      <c r="N3066" s="76">
        <f t="shared" si="1334"/>
        <v>3</v>
      </c>
      <c r="O3066" s="42">
        <f t="shared" si="1335"/>
        <v>3</v>
      </c>
      <c r="P3066" s="39" t="str">
        <f t="shared" si="1336"/>
        <v>일반(목록배제,Normal-Manifest Exception)</v>
      </c>
      <c r="Q3066" s="72">
        <f t="shared" si="1337"/>
        <v>120</v>
      </c>
      <c r="R3066" s="43" t="str">
        <f t="shared" si="1338"/>
        <v>OZ602</v>
      </c>
      <c r="S3066" s="82" t="str">
        <f t="shared" si="1339"/>
        <v/>
      </c>
      <c r="T3066" s="40">
        <f t="shared" si="1340"/>
        <v>45921</v>
      </c>
      <c r="U3066" s="44">
        <v>2500</v>
      </c>
      <c r="V3066" s="44">
        <f t="shared" si="1341"/>
        <v>0</v>
      </c>
      <c r="W3066" s="77">
        <f t="shared" si="1342"/>
        <v>2500</v>
      </c>
      <c r="X3066" s="78">
        <f t="shared" si="1343"/>
        <v>0</v>
      </c>
      <c r="Y3066" s="44" cm="1">
        <f t="array" ref="Y3066">_xlfn.IFNA(_xlfn.IFS(AND(Q3066&gt;=2000, Q3066&lt;3000), 10000, AND(Q3066&gt;=3000, Q3066&lt;4000), 15000, AND(Q3066&gt;=4000, Q3066&lt;5000), 20000, AND(Q3066&gt;=5000), 25000),0)</f>
        <v>0</v>
      </c>
      <c r="Z3066" s="91">
        <f t="shared" si="1344"/>
        <v>300</v>
      </c>
      <c r="AA3066" s="44">
        <f t="shared" si="1345"/>
        <v>0</v>
      </c>
      <c r="AB3066" s="44"/>
      <c r="AC3066" s="44"/>
      <c r="AD3066" s="44"/>
      <c r="AE3066" s="44">
        <f>VLOOKUP(O3066,정산업데이트!$A$6:$B$12,2,10)</f>
        <v>0</v>
      </c>
      <c r="AF3066" s="44"/>
      <c r="AG3066" s="79">
        <f t="shared" si="1346"/>
        <v>300</v>
      </c>
      <c r="AH3066" s="80">
        <f t="shared" si="1347"/>
        <v>2800</v>
      </c>
      <c r="AI3066" s="93"/>
      <c r="AJ3066" s="84" t="s">
        <v>16026</v>
      </c>
      <c r="AK3066" s="84" t="s">
        <v>73</v>
      </c>
      <c r="AL3066" s="84" t="s">
        <v>16027</v>
      </c>
      <c r="AM3066" s="84" t="s">
        <v>17803</v>
      </c>
      <c r="AN3066" s="84" t="s">
        <v>17804</v>
      </c>
      <c r="AO3066" s="84" t="s">
        <v>17805</v>
      </c>
      <c r="AP3066" s="84" t="s">
        <v>633</v>
      </c>
      <c r="AQ3066" s="84" t="s">
        <v>122</v>
      </c>
      <c r="AR3066" s="85">
        <v>1</v>
      </c>
      <c r="AS3066" s="86">
        <v>3</v>
      </c>
      <c r="AT3066" s="86">
        <v>1E-3</v>
      </c>
      <c r="AU3066" s="86">
        <v>3</v>
      </c>
      <c r="AV3066" s="84" t="s">
        <v>8</v>
      </c>
      <c r="AW3066" s="86">
        <v>120</v>
      </c>
      <c r="AX3066" s="84" t="s">
        <v>68</v>
      </c>
      <c r="AY3066" s="84" t="s">
        <v>68</v>
      </c>
      <c r="AZ3066" s="84" t="s">
        <v>68</v>
      </c>
      <c r="BA3066" s="84" t="s">
        <v>68</v>
      </c>
      <c r="BB3066" s="84" t="s">
        <v>68</v>
      </c>
      <c r="BC3066" s="84" t="s">
        <v>441</v>
      </c>
      <c r="BD3066" s="84" t="s">
        <v>442</v>
      </c>
      <c r="BE3066" s="84" t="s">
        <v>444</v>
      </c>
      <c r="BF3066" s="84" t="s">
        <v>122</v>
      </c>
      <c r="BG3066" s="84" t="s">
        <v>69</v>
      </c>
      <c r="BH3066" s="92" t="s">
        <v>17806</v>
      </c>
      <c r="BI3066" s="84" t="s">
        <v>122</v>
      </c>
      <c r="BJ3066" s="84" t="s">
        <v>17807</v>
      </c>
      <c r="BK3066" s="84" t="s">
        <v>75</v>
      </c>
      <c r="BL3066" s="84" t="s">
        <v>122</v>
      </c>
      <c r="BM3066" s="84" t="s">
        <v>442</v>
      </c>
      <c r="BN3066" s="84" t="s">
        <v>70</v>
      </c>
      <c r="BO3066" s="84" t="s">
        <v>71</v>
      </c>
      <c r="BP3066" s="84" t="s">
        <v>122</v>
      </c>
      <c r="BQ3066" s="84" t="s">
        <v>163</v>
      </c>
    </row>
    <row r="3067" spans="1:69" ht="10.8" customHeight="1" x14ac:dyDescent="0.3">
      <c r="A3067" s="40" t="str">
        <f t="shared" si="1321"/>
        <v>2025-09-21</v>
      </c>
      <c r="B3067" s="40" t="str">
        <f t="shared" si="1322"/>
        <v>SYD</v>
      </c>
      <c r="C3067" s="39" t="str">
        <f t="shared" si="1323"/>
        <v>98812563666</v>
      </c>
      <c r="D3067" s="41" t="str">
        <f t="shared" si="1324"/>
        <v>PKR253605585</v>
      </c>
      <c r="E3067" s="41" t="str">
        <f t="shared" si="1325"/>
        <v>596421486400</v>
      </c>
      <c r="F3067" s="39" t="str">
        <f t="shared" si="1326"/>
        <v>2256683</v>
      </c>
      <c r="G3067" s="39" t="str">
        <f t="shared" si="1327"/>
        <v>WISE EXPRESS LOGISTICS(PANGZIMOM)</v>
      </c>
      <c r="H3067" s="41" t="str">
        <f t="shared" si="1328"/>
        <v>이현덕</v>
      </c>
      <c r="I3067" s="39" t="str">
        <f t="shared" si="1329"/>
        <v>08226</v>
      </c>
      <c r="J3067" s="52" t="str">
        <f t="shared" si="1330"/>
        <v/>
      </c>
      <c r="K3067" s="75">
        <f t="shared" si="1331"/>
        <v>1</v>
      </c>
      <c r="L3067" s="76">
        <f t="shared" si="1332"/>
        <v>1</v>
      </c>
      <c r="M3067" s="76">
        <f t="shared" si="1333"/>
        <v>1E-3</v>
      </c>
      <c r="N3067" s="76">
        <f t="shared" si="1334"/>
        <v>1</v>
      </c>
      <c r="O3067" s="42">
        <f t="shared" si="1335"/>
        <v>1</v>
      </c>
      <c r="P3067" s="39" t="str">
        <f t="shared" si="1336"/>
        <v>일반(목록배제,Normal-Manifest Exception)</v>
      </c>
      <c r="Q3067" s="72">
        <f t="shared" si="1337"/>
        <v>48</v>
      </c>
      <c r="R3067" s="43" t="str">
        <f t="shared" si="1338"/>
        <v>OZ602</v>
      </c>
      <c r="S3067" s="82" t="str">
        <f t="shared" si="1339"/>
        <v/>
      </c>
      <c r="T3067" s="40">
        <f t="shared" si="1340"/>
        <v>45921</v>
      </c>
      <c r="U3067" s="44">
        <v>2500</v>
      </c>
      <c r="V3067" s="44">
        <f t="shared" si="1341"/>
        <v>0</v>
      </c>
      <c r="W3067" s="77">
        <f t="shared" si="1342"/>
        <v>2500</v>
      </c>
      <c r="X3067" s="78">
        <f t="shared" si="1343"/>
        <v>0</v>
      </c>
      <c r="Y3067" s="44" cm="1">
        <f t="array" ref="Y3067">_xlfn.IFNA(_xlfn.IFS(AND(Q3067&gt;=2000, Q3067&lt;3000), 10000, AND(Q3067&gt;=3000, Q3067&lt;4000), 15000, AND(Q3067&gt;=4000, Q3067&lt;5000), 20000, AND(Q3067&gt;=5000), 25000),0)</f>
        <v>0</v>
      </c>
      <c r="Z3067" s="91">
        <f t="shared" si="1344"/>
        <v>300</v>
      </c>
      <c r="AA3067" s="44">
        <f t="shared" si="1345"/>
        <v>0</v>
      </c>
      <c r="AB3067" s="44"/>
      <c r="AC3067" s="44"/>
      <c r="AD3067" s="44"/>
      <c r="AE3067" s="44">
        <f>VLOOKUP(O3067,정산업데이트!$A$6:$B$12,2,10)</f>
        <v>0</v>
      </c>
      <c r="AF3067" s="44"/>
      <c r="AG3067" s="79">
        <f t="shared" si="1346"/>
        <v>300</v>
      </c>
      <c r="AH3067" s="80">
        <f t="shared" si="1347"/>
        <v>2800</v>
      </c>
      <c r="AI3067" s="93"/>
      <c r="AJ3067" s="84" t="s">
        <v>16026</v>
      </c>
      <c r="AK3067" s="84" t="s">
        <v>73</v>
      </c>
      <c r="AL3067" s="84" t="s">
        <v>16027</v>
      </c>
      <c r="AM3067" s="84" t="s">
        <v>17808</v>
      </c>
      <c r="AN3067" s="84" t="s">
        <v>17809</v>
      </c>
      <c r="AO3067" s="84" t="s">
        <v>17810</v>
      </c>
      <c r="AP3067" s="84" t="s">
        <v>17811</v>
      </c>
      <c r="AQ3067" s="84" t="s">
        <v>122</v>
      </c>
      <c r="AR3067" s="85">
        <v>1</v>
      </c>
      <c r="AS3067" s="86">
        <v>1</v>
      </c>
      <c r="AT3067" s="86">
        <v>1E-3</v>
      </c>
      <c r="AU3067" s="86">
        <v>1</v>
      </c>
      <c r="AV3067" s="84" t="s">
        <v>8</v>
      </c>
      <c r="AW3067" s="86">
        <v>48</v>
      </c>
      <c r="AX3067" s="84" t="s">
        <v>68</v>
      </c>
      <c r="AY3067" s="84" t="s">
        <v>68</v>
      </c>
      <c r="AZ3067" s="84" t="s">
        <v>68</v>
      </c>
      <c r="BA3067" s="84" t="s">
        <v>68</v>
      </c>
      <c r="BB3067" s="84" t="s">
        <v>68</v>
      </c>
      <c r="BC3067" s="84" t="s">
        <v>441</v>
      </c>
      <c r="BD3067" s="84" t="s">
        <v>442</v>
      </c>
      <c r="BE3067" s="84" t="s">
        <v>444</v>
      </c>
      <c r="BF3067" s="84" t="s">
        <v>122</v>
      </c>
      <c r="BG3067" s="84" t="s">
        <v>69</v>
      </c>
      <c r="BH3067" s="92" t="s">
        <v>17812</v>
      </c>
      <c r="BI3067" s="84" t="s">
        <v>122</v>
      </c>
      <c r="BJ3067" s="84" t="s">
        <v>17813</v>
      </c>
      <c r="BK3067" s="84" t="s">
        <v>75</v>
      </c>
      <c r="BL3067" s="84" t="s">
        <v>122</v>
      </c>
      <c r="BM3067" s="84" t="s">
        <v>442</v>
      </c>
      <c r="BN3067" s="84" t="s">
        <v>70</v>
      </c>
      <c r="BO3067" s="84" t="s">
        <v>71</v>
      </c>
      <c r="BP3067" s="84" t="s">
        <v>122</v>
      </c>
      <c r="BQ3067" s="84" t="s">
        <v>163</v>
      </c>
    </row>
    <row r="3068" spans="1:69" ht="10.8" customHeight="1" x14ac:dyDescent="0.3">
      <c r="A3068" s="40" t="str">
        <f t="shared" si="1321"/>
        <v>2025-09-21</v>
      </c>
      <c r="B3068" s="40" t="str">
        <f t="shared" si="1322"/>
        <v>SYD</v>
      </c>
      <c r="C3068" s="39" t="str">
        <f t="shared" si="1323"/>
        <v>98812563666</v>
      </c>
      <c r="D3068" s="41" t="str">
        <f t="shared" si="1324"/>
        <v>PKR253635549</v>
      </c>
      <c r="E3068" s="41" t="str">
        <f t="shared" si="1325"/>
        <v>596421489793</v>
      </c>
      <c r="F3068" s="39" t="str">
        <f t="shared" si="1326"/>
        <v>2254239</v>
      </c>
      <c r="G3068" s="39" t="str">
        <f t="shared" si="1327"/>
        <v>WISE EXPRESS(BIOSYDNEY)</v>
      </c>
      <c r="H3068" s="41" t="str">
        <f t="shared" si="1328"/>
        <v>박현민</v>
      </c>
      <c r="I3068" s="39" t="str">
        <f t="shared" si="1329"/>
        <v>14536</v>
      </c>
      <c r="J3068" s="52" t="str">
        <f t="shared" si="1330"/>
        <v/>
      </c>
      <c r="K3068" s="75">
        <f t="shared" si="1331"/>
        <v>1</v>
      </c>
      <c r="L3068" s="76">
        <f t="shared" si="1332"/>
        <v>1</v>
      </c>
      <c r="M3068" s="76">
        <f t="shared" si="1333"/>
        <v>1E-3</v>
      </c>
      <c r="N3068" s="76">
        <f t="shared" si="1334"/>
        <v>1</v>
      </c>
      <c r="O3068" s="42">
        <f t="shared" si="1335"/>
        <v>1</v>
      </c>
      <c r="P3068" s="39" t="str">
        <f t="shared" si="1336"/>
        <v>일반(목록배제,Normal-Manifest Exception)</v>
      </c>
      <c r="Q3068" s="72">
        <f t="shared" si="1337"/>
        <v>110</v>
      </c>
      <c r="R3068" s="43" t="str">
        <f t="shared" si="1338"/>
        <v>OZ602</v>
      </c>
      <c r="S3068" s="82" t="str">
        <f t="shared" si="1339"/>
        <v/>
      </c>
      <c r="T3068" s="40">
        <f t="shared" si="1340"/>
        <v>45921</v>
      </c>
      <c r="U3068" s="44">
        <v>2500</v>
      </c>
      <c r="V3068" s="44">
        <f t="shared" si="1341"/>
        <v>0</v>
      </c>
      <c r="W3068" s="77">
        <f t="shared" si="1342"/>
        <v>2500</v>
      </c>
      <c r="X3068" s="78">
        <f t="shared" si="1343"/>
        <v>0</v>
      </c>
      <c r="Y3068" s="44" cm="1">
        <f t="array" ref="Y3068">_xlfn.IFNA(_xlfn.IFS(AND(Q3068&gt;=2000, Q3068&lt;3000), 10000, AND(Q3068&gt;=3000, Q3068&lt;4000), 15000, AND(Q3068&gt;=4000, Q3068&lt;5000), 20000, AND(Q3068&gt;=5000), 25000),0)</f>
        <v>0</v>
      </c>
      <c r="Z3068" s="91">
        <f t="shared" si="1344"/>
        <v>300</v>
      </c>
      <c r="AA3068" s="44">
        <f t="shared" si="1345"/>
        <v>0</v>
      </c>
      <c r="AB3068" s="44"/>
      <c r="AC3068" s="44"/>
      <c r="AD3068" s="44"/>
      <c r="AE3068" s="44">
        <f>VLOOKUP(O3068,정산업데이트!$A$6:$B$12,2,10)</f>
        <v>0</v>
      </c>
      <c r="AF3068" s="44"/>
      <c r="AG3068" s="79">
        <f t="shared" si="1346"/>
        <v>300</v>
      </c>
      <c r="AH3068" s="80">
        <f t="shared" si="1347"/>
        <v>2800</v>
      </c>
      <c r="AI3068" s="93"/>
      <c r="AJ3068" s="84" t="s">
        <v>16026</v>
      </c>
      <c r="AK3068" s="84" t="s">
        <v>73</v>
      </c>
      <c r="AL3068" s="84" t="s">
        <v>16027</v>
      </c>
      <c r="AM3068" s="84" t="s">
        <v>17814</v>
      </c>
      <c r="AN3068" s="84" t="s">
        <v>17815</v>
      </c>
      <c r="AO3068" s="84" t="s">
        <v>17816</v>
      </c>
      <c r="AP3068" s="84" t="s">
        <v>17817</v>
      </c>
      <c r="AQ3068" s="84" t="s">
        <v>122</v>
      </c>
      <c r="AR3068" s="85">
        <v>1</v>
      </c>
      <c r="AS3068" s="86">
        <v>1</v>
      </c>
      <c r="AT3068" s="86">
        <v>1E-3</v>
      </c>
      <c r="AU3068" s="86">
        <v>1</v>
      </c>
      <c r="AV3068" s="84" t="s">
        <v>8</v>
      </c>
      <c r="AW3068" s="86">
        <v>110</v>
      </c>
      <c r="AX3068" s="84" t="s">
        <v>68</v>
      </c>
      <c r="AY3068" s="84" t="s">
        <v>68</v>
      </c>
      <c r="AZ3068" s="84" t="s">
        <v>68</v>
      </c>
      <c r="BA3068" s="84" t="s">
        <v>68</v>
      </c>
      <c r="BB3068" s="84" t="s">
        <v>68</v>
      </c>
      <c r="BC3068" s="84" t="s">
        <v>126</v>
      </c>
      <c r="BD3068" s="84" t="s">
        <v>90</v>
      </c>
      <c r="BE3068" s="84" t="s">
        <v>111</v>
      </c>
      <c r="BF3068" s="84" t="s">
        <v>122</v>
      </c>
      <c r="BG3068" s="84" t="s">
        <v>69</v>
      </c>
      <c r="BH3068" s="92" t="s">
        <v>17818</v>
      </c>
      <c r="BI3068" s="84" t="s">
        <v>122</v>
      </c>
      <c r="BJ3068" s="84" t="s">
        <v>17819</v>
      </c>
      <c r="BK3068" s="84" t="s">
        <v>75</v>
      </c>
      <c r="BL3068" s="84" t="s">
        <v>122</v>
      </c>
      <c r="BM3068" s="84" t="s">
        <v>90</v>
      </c>
      <c r="BN3068" s="84" t="s">
        <v>70</v>
      </c>
      <c r="BO3068" s="84" t="s">
        <v>71</v>
      </c>
      <c r="BP3068" s="84" t="s">
        <v>122</v>
      </c>
      <c r="BQ3068" s="84" t="s">
        <v>163</v>
      </c>
    </row>
    <row r="3069" spans="1:69" ht="10.8" customHeight="1" x14ac:dyDescent="0.3">
      <c r="A3069" s="40" t="str">
        <f t="shared" si="1321"/>
        <v>2025-09-21</v>
      </c>
      <c r="B3069" s="40" t="str">
        <f t="shared" si="1322"/>
        <v>SYD</v>
      </c>
      <c r="C3069" s="39" t="str">
        <f t="shared" si="1323"/>
        <v>98812563666</v>
      </c>
      <c r="D3069" s="41" t="str">
        <f t="shared" si="1324"/>
        <v>PKR253635551</v>
      </c>
      <c r="E3069" s="41" t="str">
        <f t="shared" si="1325"/>
        <v>596421489815</v>
      </c>
      <c r="F3069" s="39" t="str">
        <f t="shared" si="1326"/>
        <v>2254239</v>
      </c>
      <c r="G3069" s="39" t="str">
        <f t="shared" si="1327"/>
        <v>WISE EXPRESS(BIOSYDNEY)</v>
      </c>
      <c r="H3069" s="41" t="str">
        <f t="shared" si="1328"/>
        <v>정은미</v>
      </c>
      <c r="I3069" s="39" t="str">
        <f t="shared" si="1329"/>
        <v>06179</v>
      </c>
      <c r="J3069" s="52" t="str">
        <f t="shared" si="1330"/>
        <v/>
      </c>
      <c r="K3069" s="75">
        <f t="shared" si="1331"/>
        <v>1</v>
      </c>
      <c r="L3069" s="76">
        <f t="shared" si="1332"/>
        <v>1</v>
      </c>
      <c r="M3069" s="76">
        <f t="shared" si="1333"/>
        <v>1E-3</v>
      </c>
      <c r="N3069" s="76">
        <f t="shared" si="1334"/>
        <v>1</v>
      </c>
      <c r="O3069" s="42">
        <f t="shared" si="1335"/>
        <v>1</v>
      </c>
      <c r="P3069" s="39" t="str">
        <f t="shared" si="1336"/>
        <v>일반(목록배제,Normal-Manifest Exception)</v>
      </c>
      <c r="Q3069" s="72">
        <f t="shared" si="1337"/>
        <v>110</v>
      </c>
      <c r="R3069" s="43" t="str">
        <f t="shared" si="1338"/>
        <v>OZ602</v>
      </c>
      <c r="S3069" s="82" t="str">
        <f t="shared" si="1339"/>
        <v/>
      </c>
      <c r="T3069" s="40">
        <f t="shared" si="1340"/>
        <v>45921</v>
      </c>
      <c r="U3069" s="44">
        <v>2500</v>
      </c>
      <c r="V3069" s="44">
        <f t="shared" si="1341"/>
        <v>0</v>
      </c>
      <c r="W3069" s="77">
        <f t="shared" si="1342"/>
        <v>2500</v>
      </c>
      <c r="X3069" s="78">
        <f t="shared" si="1343"/>
        <v>0</v>
      </c>
      <c r="Y3069" s="44" cm="1">
        <f t="array" ref="Y3069">_xlfn.IFNA(_xlfn.IFS(AND(Q3069&gt;=2000, Q3069&lt;3000), 10000, AND(Q3069&gt;=3000, Q3069&lt;4000), 15000, AND(Q3069&gt;=4000, Q3069&lt;5000), 20000, AND(Q3069&gt;=5000), 25000),0)</f>
        <v>0</v>
      </c>
      <c r="Z3069" s="91">
        <f t="shared" si="1344"/>
        <v>300</v>
      </c>
      <c r="AA3069" s="44">
        <f t="shared" si="1345"/>
        <v>0</v>
      </c>
      <c r="AB3069" s="44"/>
      <c r="AC3069" s="44"/>
      <c r="AD3069" s="44"/>
      <c r="AE3069" s="44">
        <f>VLOOKUP(O3069,정산업데이트!$A$6:$B$12,2,10)</f>
        <v>0</v>
      </c>
      <c r="AF3069" s="44"/>
      <c r="AG3069" s="79">
        <f t="shared" si="1346"/>
        <v>300</v>
      </c>
      <c r="AH3069" s="80">
        <f t="shared" si="1347"/>
        <v>2800</v>
      </c>
      <c r="AJ3069" s="84" t="s">
        <v>16026</v>
      </c>
      <c r="AK3069" s="84" t="s">
        <v>73</v>
      </c>
      <c r="AL3069" s="84" t="s">
        <v>16027</v>
      </c>
      <c r="AM3069" s="84" t="s">
        <v>17820</v>
      </c>
      <c r="AN3069" s="84" t="s">
        <v>309</v>
      </c>
      <c r="AO3069" s="84" t="s">
        <v>310</v>
      </c>
      <c r="AP3069" s="84" t="s">
        <v>594</v>
      </c>
      <c r="AQ3069" s="84" t="s">
        <v>122</v>
      </c>
      <c r="AR3069" s="85">
        <v>1</v>
      </c>
      <c r="AS3069" s="86">
        <v>1</v>
      </c>
      <c r="AT3069" s="86">
        <v>1E-3</v>
      </c>
      <c r="AU3069" s="86">
        <v>1</v>
      </c>
      <c r="AV3069" s="84" t="s">
        <v>8</v>
      </c>
      <c r="AW3069" s="86">
        <v>110</v>
      </c>
      <c r="AX3069" s="84" t="s">
        <v>68</v>
      </c>
      <c r="AY3069" s="84" t="s">
        <v>68</v>
      </c>
      <c r="AZ3069" s="84" t="s">
        <v>68</v>
      </c>
      <c r="BA3069" s="84" t="s">
        <v>68</v>
      </c>
      <c r="BB3069" s="84" t="s">
        <v>68</v>
      </c>
      <c r="BC3069" s="84" t="s">
        <v>126</v>
      </c>
      <c r="BD3069" s="84" t="s">
        <v>90</v>
      </c>
      <c r="BE3069" s="84" t="s">
        <v>111</v>
      </c>
      <c r="BF3069" s="84" t="s">
        <v>122</v>
      </c>
      <c r="BG3069" s="84" t="s">
        <v>69</v>
      </c>
      <c r="BH3069" s="92" t="s">
        <v>17821</v>
      </c>
      <c r="BI3069" s="84" t="s">
        <v>122</v>
      </c>
      <c r="BJ3069" s="84" t="s">
        <v>17822</v>
      </c>
      <c r="BK3069" s="84" t="s">
        <v>75</v>
      </c>
      <c r="BL3069" s="84" t="s">
        <v>122</v>
      </c>
      <c r="BM3069" s="84" t="s">
        <v>90</v>
      </c>
      <c r="BN3069" s="84" t="s">
        <v>70</v>
      </c>
      <c r="BO3069" s="84" t="s">
        <v>71</v>
      </c>
      <c r="BP3069" s="84" t="s">
        <v>122</v>
      </c>
      <c r="BQ3069" s="84" t="s">
        <v>163</v>
      </c>
    </row>
    <row r="3070" spans="1:69" ht="10.8" customHeight="1" x14ac:dyDescent="0.3">
      <c r="A3070" s="40" t="str">
        <f t="shared" si="1321"/>
        <v>2025-09-21</v>
      </c>
      <c r="B3070" s="40" t="str">
        <f t="shared" si="1322"/>
        <v>SYD</v>
      </c>
      <c r="C3070" s="39" t="str">
        <f t="shared" si="1323"/>
        <v>98812563666</v>
      </c>
      <c r="D3070" s="41" t="str">
        <f t="shared" si="1324"/>
        <v>PAU029761969</v>
      </c>
      <c r="E3070" s="41" t="str">
        <f t="shared" si="1325"/>
        <v>596421491263</v>
      </c>
      <c r="F3070" s="39" t="str">
        <f t="shared" si="1326"/>
        <v>2254252</v>
      </c>
      <c r="G3070" s="39" t="str">
        <f t="shared" si="1327"/>
        <v>WISE EXPRESS(AUSTRAPHARM)</v>
      </c>
      <c r="H3070" s="41" t="str">
        <f t="shared" si="1328"/>
        <v>이은향</v>
      </c>
      <c r="I3070" s="39" t="str">
        <f t="shared" si="1329"/>
        <v>50130</v>
      </c>
      <c r="J3070" s="52" t="str">
        <f t="shared" si="1330"/>
        <v/>
      </c>
      <c r="K3070" s="75">
        <f t="shared" si="1331"/>
        <v>1</v>
      </c>
      <c r="L3070" s="76">
        <f t="shared" si="1332"/>
        <v>1</v>
      </c>
      <c r="M3070" s="76">
        <f t="shared" si="1333"/>
        <v>1E-3</v>
      </c>
      <c r="N3070" s="76">
        <f t="shared" si="1334"/>
        <v>1</v>
      </c>
      <c r="O3070" s="42">
        <f t="shared" si="1335"/>
        <v>1</v>
      </c>
      <c r="P3070" s="39" t="str">
        <f t="shared" si="1336"/>
        <v>목록(Manifest)</v>
      </c>
      <c r="Q3070" s="72">
        <f t="shared" si="1337"/>
        <v>60</v>
      </c>
      <c r="R3070" s="43" t="str">
        <f t="shared" si="1338"/>
        <v>OZ602</v>
      </c>
      <c r="S3070" s="82" t="str">
        <f t="shared" si="1339"/>
        <v/>
      </c>
      <c r="T3070" s="40">
        <f t="shared" si="1340"/>
        <v>45921</v>
      </c>
      <c r="U3070" s="44">
        <v>2500</v>
      </c>
      <c r="V3070" s="44">
        <f t="shared" si="1341"/>
        <v>0</v>
      </c>
      <c r="W3070" s="77">
        <f t="shared" si="1342"/>
        <v>2500</v>
      </c>
      <c r="X3070" s="78">
        <f t="shared" si="1343"/>
        <v>0</v>
      </c>
      <c r="Y3070" s="44" cm="1">
        <f t="array" ref="Y3070">_xlfn.IFNA(_xlfn.IFS(AND(Q3070&gt;=2000, Q3070&lt;3000), 10000, AND(Q3070&gt;=3000, Q3070&lt;4000), 15000, AND(Q3070&gt;=4000, Q3070&lt;5000), 20000, AND(Q3070&gt;=5000), 25000),0)</f>
        <v>0</v>
      </c>
      <c r="Z3070" s="91">
        <f t="shared" si="1344"/>
        <v>0</v>
      </c>
      <c r="AA3070" s="44">
        <f t="shared" si="1345"/>
        <v>0</v>
      </c>
      <c r="AB3070" s="44"/>
      <c r="AC3070" s="44"/>
      <c r="AD3070" s="44"/>
      <c r="AE3070" s="44">
        <f>VLOOKUP(O3070,정산업데이트!$A$6:$B$12,2,10)</f>
        <v>0</v>
      </c>
      <c r="AF3070" s="44"/>
      <c r="AG3070" s="79">
        <f t="shared" si="1346"/>
        <v>0</v>
      </c>
      <c r="AH3070" s="80">
        <f t="shared" si="1347"/>
        <v>2500</v>
      </c>
      <c r="AI3070" s="93"/>
      <c r="AJ3070" s="84" t="s">
        <v>16026</v>
      </c>
      <c r="AK3070" s="84" t="s">
        <v>73</v>
      </c>
      <c r="AL3070" s="84" t="s">
        <v>16027</v>
      </c>
      <c r="AM3070" s="84" t="s">
        <v>17823</v>
      </c>
      <c r="AN3070" s="84" t="s">
        <v>17824</v>
      </c>
      <c r="AO3070" s="84" t="s">
        <v>17825</v>
      </c>
      <c r="AP3070" s="84" t="s">
        <v>17826</v>
      </c>
      <c r="AQ3070" s="84" t="s">
        <v>122</v>
      </c>
      <c r="AR3070" s="85">
        <v>1</v>
      </c>
      <c r="AS3070" s="86">
        <v>1</v>
      </c>
      <c r="AT3070" s="86">
        <v>1E-3</v>
      </c>
      <c r="AU3070" s="86">
        <v>1</v>
      </c>
      <c r="AV3070" s="84" t="s">
        <v>7</v>
      </c>
      <c r="AW3070" s="86">
        <v>60</v>
      </c>
      <c r="AX3070" s="84" t="s">
        <v>68</v>
      </c>
      <c r="AY3070" s="84" t="s">
        <v>68</v>
      </c>
      <c r="AZ3070" s="84" t="s">
        <v>68</v>
      </c>
      <c r="BA3070" s="84" t="s">
        <v>68</v>
      </c>
      <c r="BB3070" s="84" t="s">
        <v>68</v>
      </c>
      <c r="BC3070" s="84" t="s">
        <v>132</v>
      </c>
      <c r="BD3070" s="84" t="s">
        <v>83</v>
      </c>
      <c r="BE3070" s="84" t="s">
        <v>92</v>
      </c>
      <c r="BF3070" s="84" t="s">
        <v>122</v>
      </c>
      <c r="BG3070" s="84" t="s">
        <v>69</v>
      </c>
      <c r="BH3070" s="92" t="s">
        <v>17827</v>
      </c>
      <c r="BI3070" s="84" t="s">
        <v>122</v>
      </c>
      <c r="BJ3070" s="84" t="s">
        <v>17828</v>
      </c>
      <c r="BK3070" s="84" t="s">
        <v>75</v>
      </c>
      <c r="BL3070" s="84" t="s">
        <v>122</v>
      </c>
      <c r="BM3070" s="84" t="s">
        <v>83</v>
      </c>
      <c r="BN3070" s="84" t="s">
        <v>70</v>
      </c>
      <c r="BO3070" s="84" t="s">
        <v>71</v>
      </c>
      <c r="BP3070" s="84" t="s">
        <v>122</v>
      </c>
      <c r="BQ3070" s="84" t="s">
        <v>163</v>
      </c>
    </row>
    <row r="3071" spans="1:69" ht="10.8" customHeight="1" x14ac:dyDescent="0.3">
      <c r="A3071" s="40" t="str">
        <f t="shared" si="1321"/>
        <v>2025-09-21</v>
      </c>
      <c r="B3071" s="40" t="str">
        <f t="shared" si="1322"/>
        <v>SYD</v>
      </c>
      <c r="C3071" s="39" t="str">
        <f t="shared" si="1323"/>
        <v>98812563666</v>
      </c>
      <c r="D3071" s="41" t="str">
        <f t="shared" si="1324"/>
        <v>PKR253626572</v>
      </c>
      <c r="E3071" s="41" t="str">
        <f t="shared" si="1325"/>
        <v>596421489303</v>
      </c>
      <c r="F3071" s="39" t="str">
        <f t="shared" si="1326"/>
        <v>2254232</v>
      </c>
      <c r="G3071" s="39" t="str">
        <f t="shared" si="1327"/>
        <v>WISE EXPRESS(LIFEGREEN)</v>
      </c>
      <c r="H3071" s="41" t="str">
        <f t="shared" si="1328"/>
        <v>정성훈</v>
      </c>
      <c r="I3071" s="39" t="str">
        <f t="shared" si="1329"/>
        <v>10550</v>
      </c>
      <c r="J3071" s="52" t="str">
        <f t="shared" si="1330"/>
        <v/>
      </c>
      <c r="K3071" s="75">
        <f t="shared" si="1331"/>
        <v>1</v>
      </c>
      <c r="L3071" s="76">
        <f t="shared" si="1332"/>
        <v>1</v>
      </c>
      <c r="M3071" s="76">
        <f t="shared" si="1333"/>
        <v>1E-3</v>
      </c>
      <c r="N3071" s="76">
        <f t="shared" si="1334"/>
        <v>1</v>
      </c>
      <c r="O3071" s="42">
        <f t="shared" si="1335"/>
        <v>1</v>
      </c>
      <c r="P3071" s="39" t="str">
        <f t="shared" si="1336"/>
        <v>일반(목록배제,Normal-Manifest Exception)</v>
      </c>
      <c r="Q3071" s="72">
        <f t="shared" si="1337"/>
        <v>82.35</v>
      </c>
      <c r="R3071" s="43" t="str">
        <f t="shared" si="1338"/>
        <v>OZ602</v>
      </c>
      <c r="S3071" s="82" t="str">
        <f t="shared" si="1339"/>
        <v/>
      </c>
      <c r="T3071" s="40">
        <f t="shared" si="1340"/>
        <v>45921</v>
      </c>
      <c r="U3071" s="44">
        <v>2500</v>
      </c>
      <c r="V3071" s="44">
        <f t="shared" si="1341"/>
        <v>0</v>
      </c>
      <c r="W3071" s="77">
        <f t="shared" si="1342"/>
        <v>2500</v>
      </c>
      <c r="X3071" s="78">
        <f t="shared" si="1343"/>
        <v>0</v>
      </c>
      <c r="Y3071" s="44" cm="1">
        <f t="array" ref="Y3071">_xlfn.IFNA(_xlfn.IFS(AND(Q3071&gt;=2000, Q3071&lt;3000), 10000, AND(Q3071&gt;=3000, Q3071&lt;4000), 15000, AND(Q3071&gt;=4000, Q3071&lt;5000), 20000, AND(Q3071&gt;=5000), 25000),0)</f>
        <v>0</v>
      </c>
      <c r="Z3071" s="91">
        <f t="shared" si="1344"/>
        <v>300</v>
      </c>
      <c r="AA3071" s="44">
        <f t="shared" si="1345"/>
        <v>0</v>
      </c>
      <c r="AB3071" s="44"/>
      <c r="AC3071" s="44"/>
      <c r="AD3071" s="44"/>
      <c r="AE3071" s="44">
        <f>VLOOKUP(O3071,정산업데이트!$A$6:$B$12,2,10)</f>
        <v>0</v>
      </c>
      <c r="AF3071" s="44"/>
      <c r="AG3071" s="79">
        <f t="shared" si="1346"/>
        <v>300</v>
      </c>
      <c r="AH3071" s="80">
        <f t="shared" si="1347"/>
        <v>2800</v>
      </c>
      <c r="AI3071" s="93"/>
      <c r="AJ3071" s="84" t="s">
        <v>16026</v>
      </c>
      <c r="AK3071" s="84" t="s">
        <v>73</v>
      </c>
      <c r="AL3071" s="84" t="s">
        <v>16027</v>
      </c>
      <c r="AM3071" s="84" t="s">
        <v>17829</v>
      </c>
      <c r="AN3071" s="84" t="s">
        <v>1114</v>
      </c>
      <c r="AO3071" s="84" t="s">
        <v>17830</v>
      </c>
      <c r="AP3071" s="84" t="s">
        <v>1260</v>
      </c>
      <c r="AQ3071" s="84" t="s">
        <v>122</v>
      </c>
      <c r="AR3071" s="85">
        <v>1</v>
      </c>
      <c r="AS3071" s="86">
        <v>1</v>
      </c>
      <c r="AT3071" s="86">
        <v>1E-3</v>
      </c>
      <c r="AU3071" s="86">
        <v>1</v>
      </c>
      <c r="AV3071" s="84" t="s">
        <v>8</v>
      </c>
      <c r="AW3071" s="86">
        <v>82.35</v>
      </c>
      <c r="AX3071" s="84" t="s">
        <v>68</v>
      </c>
      <c r="AY3071" s="84" t="s">
        <v>68</v>
      </c>
      <c r="AZ3071" s="84" t="s">
        <v>68</v>
      </c>
      <c r="BA3071" s="84" t="s">
        <v>68</v>
      </c>
      <c r="BB3071" s="84" t="s">
        <v>68</v>
      </c>
      <c r="BC3071" s="84" t="s">
        <v>128</v>
      </c>
      <c r="BD3071" s="84" t="s">
        <v>102</v>
      </c>
      <c r="BE3071" s="84" t="s">
        <v>103</v>
      </c>
      <c r="BF3071" s="84" t="s">
        <v>122</v>
      </c>
      <c r="BG3071" s="84" t="s">
        <v>69</v>
      </c>
      <c r="BH3071" s="92" t="s">
        <v>17831</v>
      </c>
      <c r="BI3071" s="84" t="s">
        <v>122</v>
      </c>
      <c r="BJ3071" s="84" t="s">
        <v>17832</v>
      </c>
      <c r="BK3071" s="84" t="s">
        <v>75</v>
      </c>
      <c r="BL3071" s="84" t="s">
        <v>122</v>
      </c>
      <c r="BM3071" s="84" t="s">
        <v>102</v>
      </c>
      <c r="BN3071" s="84" t="s">
        <v>70</v>
      </c>
      <c r="BO3071" s="84" t="s">
        <v>71</v>
      </c>
      <c r="BP3071" s="84" t="s">
        <v>122</v>
      </c>
      <c r="BQ3071" s="84" t="s">
        <v>163</v>
      </c>
    </row>
    <row r="3072" spans="1:69" ht="10.8" customHeight="1" x14ac:dyDescent="0.3">
      <c r="A3072" s="40" t="str">
        <f t="shared" si="1321"/>
        <v>2025-09-21</v>
      </c>
      <c r="B3072" s="40" t="str">
        <f t="shared" si="1322"/>
        <v>SYD</v>
      </c>
      <c r="C3072" s="39" t="str">
        <f t="shared" si="1323"/>
        <v>98812563666</v>
      </c>
      <c r="D3072" s="41" t="str">
        <f t="shared" si="1324"/>
        <v>PKR253626573</v>
      </c>
      <c r="E3072" s="41" t="str">
        <f t="shared" si="1325"/>
        <v>596421489314</v>
      </c>
      <c r="F3072" s="39" t="str">
        <f t="shared" si="1326"/>
        <v>2254232</v>
      </c>
      <c r="G3072" s="39" t="str">
        <f t="shared" si="1327"/>
        <v>WISE EXPRESS(LIFEGREEN)</v>
      </c>
      <c r="H3072" s="41" t="str">
        <f t="shared" si="1328"/>
        <v>KIM JIN SUN</v>
      </c>
      <c r="I3072" s="39" t="str">
        <f t="shared" si="1329"/>
        <v>48278</v>
      </c>
      <c r="J3072" s="52" t="str">
        <f t="shared" si="1330"/>
        <v/>
      </c>
      <c r="K3072" s="75">
        <f t="shared" si="1331"/>
        <v>1</v>
      </c>
      <c r="L3072" s="76">
        <f t="shared" si="1332"/>
        <v>2.7</v>
      </c>
      <c r="M3072" s="76">
        <f t="shared" si="1333"/>
        <v>1E-3</v>
      </c>
      <c r="N3072" s="76">
        <f t="shared" si="1334"/>
        <v>2.7</v>
      </c>
      <c r="O3072" s="42">
        <f t="shared" si="1335"/>
        <v>3</v>
      </c>
      <c r="P3072" s="39" t="str">
        <f t="shared" si="1336"/>
        <v>일반(목록배제,Normal-Manifest Exception)</v>
      </c>
      <c r="Q3072" s="72">
        <f t="shared" si="1337"/>
        <v>96.75</v>
      </c>
      <c r="R3072" s="43" t="str">
        <f t="shared" si="1338"/>
        <v>OZ602</v>
      </c>
      <c r="S3072" s="82" t="str">
        <f t="shared" si="1339"/>
        <v/>
      </c>
      <c r="T3072" s="40">
        <f t="shared" si="1340"/>
        <v>45921</v>
      </c>
      <c r="U3072" s="44">
        <v>2500</v>
      </c>
      <c r="V3072" s="44">
        <f t="shared" si="1341"/>
        <v>0</v>
      </c>
      <c r="W3072" s="77">
        <f t="shared" si="1342"/>
        <v>2500</v>
      </c>
      <c r="X3072" s="78">
        <f t="shared" si="1343"/>
        <v>0</v>
      </c>
      <c r="Y3072" s="44" cm="1">
        <f t="array" ref="Y3072">_xlfn.IFNA(_xlfn.IFS(AND(Q3072&gt;=2000, Q3072&lt;3000), 10000, AND(Q3072&gt;=3000, Q3072&lt;4000), 15000, AND(Q3072&gt;=4000, Q3072&lt;5000), 20000, AND(Q3072&gt;=5000), 25000),0)</f>
        <v>0</v>
      </c>
      <c r="Z3072" s="91">
        <f t="shared" si="1344"/>
        <v>300</v>
      </c>
      <c r="AA3072" s="44">
        <f t="shared" si="1345"/>
        <v>0</v>
      </c>
      <c r="AB3072" s="44"/>
      <c r="AC3072" s="44"/>
      <c r="AD3072" s="44"/>
      <c r="AE3072" s="44">
        <f>VLOOKUP(O3072,정산업데이트!$A$6:$B$12,2,10)</f>
        <v>0</v>
      </c>
      <c r="AF3072" s="44"/>
      <c r="AG3072" s="79">
        <f t="shared" si="1346"/>
        <v>300</v>
      </c>
      <c r="AH3072" s="80">
        <f t="shared" si="1347"/>
        <v>2800</v>
      </c>
      <c r="AI3072" s="93"/>
      <c r="AJ3072" s="84" t="s">
        <v>16026</v>
      </c>
      <c r="AK3072" s="84" t="s">
        <v>73</v>
      </c>
      <c r="AL3072" s="84" t="s">
        <v>16027</v>
      </c>
      <c r="AM3072" s="84" t="s">
        <v>17833</v>
      </c>
      <c r="AN3072" s="84" t="s">
        <v>17834</v>
      </c>
      <c r="AO3072" s="84" t="s">
        <v>17835</v>
      </c>
      <c r="AP3072" s="84" t="s">
        <v>17836</v>
      </c>
      <c r="AQ3072" s="84" t="s">
        <v>122</v>
      </c>
      <c r="AR3072" s="85">
        <v>1</v>
      </c>
      <c r="AS3072" s="86">
        <v>2.7</v>
      </c>
      <c r="AT3072" s="86">
        <v>1E-3</v>
      </c>
      <c r="AU3072" s="86">
        <v>2.7</v>
      </c>
      <c r="AV3072" s="84" t="s">
        <v>8</v>
      </c>
      <c r="AW3072" s="86">
        <v>96.75</v>
      </c>
      <c r="AX3072" s="84" t="s">
        <v>68</v>
      </c>
      <c r="AY3072" s="84" t="s">
        <v>68</v>
      </c>
      <c r="AZ3072" s="84" t="s">
        <v>68</v>
      </c>
      <c r="BA3072" s="84" t="s">
        <v>68</v>
      </c>
      <c r="BB3072" s="84" t="s">
        <v>68</v>
      </c>
      <c r="BC3072" s="84" t="s">
        <v>128</v>
      </c>
      <c r="BD3072" s="84" t="s">
        <v>102</v>
      </c>
      <c r="BE3072" s="84" t="s">
        <v>103</v>
      </c>
      <c r="BF3072" s="84" t="s">
        <v>122</v>
      </c>
      <c r="BG3072" s="84" t="s">
        <v>69</v>
      </c>
      <c r="BH3072" s="92" t="s">
        <v>17837</v>
      </c>
      <c r="BI3072" s="84" t="s">
        <v>122</v>
      </c>
      <c r="BJ3072" s="84" t="s">
        <v>17838</v>
      </c>
      <c r="BK3072" s="84" t="s">
        <v>75</v>
      </c>
      <c r="BL3072" s="84" t="s">
        <v>122</v>
      </c>
      <c r="BM3072" s="84" t="s">
        <v>102</v>
      </c>
      <c r="BN3072" s="84" t="s">
        <v>70</v>
      </c>
      <c r="BO3072" s="84" t="s">
        <v>71</v>
      </c>
      <c r="BP3072" s="84" t="s">
        <v>122</v>
      </c>
      <c r="BQ3072" s="84" t="s">
        <v>163</v>
      </c>
    </row>
    <row r="3073" spans="1:69" ht="10.8" customHeight="1" x14ac:dyDescent="0.3">
      <c r="A3073" s="40" t="str">
        <f t="shared" si="1321"/>
        <v>2025-09-21</v>
      </c>
      <c r="B3073" s="40" t="str">
        <f t="shared" si="1322"/>
        <v>SYD</v>
      </c>
      <c r="C3073" s="39" t="str">
        <f t="shared" si="1323"/>
        <v>98812563666</v>
      </c>
      <c r="D3073" s="41" t="str">
        <f t="shared" si="1324"/>
        <v>PKR253626574</v>
      </c>
      <c r="E3073" s="41" t="str">
        <f t="shared" si="1325"/>
        <v>596421489325</v>
      </c>
      <c r="F3073" s="39" t="str">
        <f t="shared" si="1326"/>
        <v>2254232</v>
      </c>
      <c r="G3073" s="39" t="str">
        <f t="shared" si="1327"/>
        <v>WISE EXPRESS(LIFEGREEN)</v>
      </c>
      <c r="H3073" s="41" t="str">
        <f t="shared" si="1328"/>
        <v>양희동</v>
      </c>
      <c r="I3073" s="39" t="str">
        <f t="shared" si="1329"/>
        <v>10068</v>
      </c>
      <c r="J3073" s="52" t="str">
        <f t="shared" si="1330"/>
        <v/>
      </c>
      <c r="K3073" s="75">
        <f t="shared" si="1331"/>
        <v>1</v>
      </c>
      <c r="L3073" s="76">
        <f t="shared" si="1332"/>
        <v>2</v>
      </c>
      <c r="M3073" s="76">
        <f t="shared" si="1333"/>
        <v>1E-3</v>
      </c>
      <c r="N3073" s="76">
        <f t="shared" si="1334"/>
        <v>2</v>
      </c>
      <c r="O3073" s="42">
        <f t="shared" si="1335"/>
        <v>2</v>
      </c>
      <c r="P3073" s="39" t="str">
        <f t="shared" si="1336"/>
        <v>일반(목록배제,Normal-Manifest Exception)</v>
      </c>
      <c r="Q3073" s="72">
        <f t="shared" si="1337"/>
        <v>74.474999999999994</v>
      </c>
      <c r="R3073" s="43" t="str">
        <f t="shared" si="1338"/>
        <v>OZ602</v>
      </c>
      <c r="S3073" s="82" t="str">
        <f t="shared" si="1339"/>
        <v/>
      </c>
      <c r="T3073" s="40">
        <f t="shared" si="1340"/>
        <v>45921</v>
      </c>
      <c r="U3073" s="44">
        <v>2500</v>
      </c>
      <c r="V3073" s="44">
        <f t="shared" si="1341"/>
        <v>0</v>
      </c>
      <c r="W3073" s="77">
        <f t="shared" si="1342"/>
        <v>2500</v>
      </c>
      <c r="X3073" s="78">
        <f t="shared" si="1343"/>
        <v>0</v>
      </c>
      <c r="Y3073" s="44" cm="1">
        <f t="array" ref="Y3073">_xlfn.IFNA(_xlfn.IFS(AND(Q3073&gt;=2000, Q3073&lt;3000), 10000, AND(Q3073&gt;=3000, Q3073&lt;4000), 15000, AND(Q3073&gt;=4000, Q3073&lt;5000), 20000, AND(Q3073&gt;=5000), 25000),0)</f>
        <v>0</v>
      </c>
      <c r="Z3073" s="91">
        <f t="shared" si="1344"/>
        <v>300</v>
      </c>
      <c r="AA3073" s="44">
        <f t="shared" si="1345"/>
        <v>0</v>
      </c>
      <c r="AB3073" s="44"/>
      <c r="AC3073" s="44"/>
      <c r="AD3073" s="44"/>
      <c r="AE3073" s="44">
        <f>VLOOKUP(O3073,정산업데이트!$A$6:$B$12,2,10)</f>
        <v>0</v>
      </c>
      <c r="AF3073" s="44"/>
      <c r="AG3073" s="79">
        <f t="shared" si="1346"/>
        <v>300</v>
      </c>
      <c r="AH3073" s="80">
        <f t="shared" si="1347"/>
        <v>2800</v>
      </c>
      <c r="AI3073" s="93"/>
      <c r="AJ3073" s="84" t="s">
        <v>16026</v>
      </c>
      <c r="AK3073" s="84" t="s">
        <v>73</v>
      </c>
      <c r="AL3073" s="84" t="s">
        <v>16027</v>
      </c>
      <c r="AM3073" s="84" t="s">
        <v>17839</v>
      </c>
      <c r="AN3073" s="84" t="s">
        <v>17840</v>
      </c>
      <c r="AO3073" s="84" t="s">
        <v>17841</v>
      </c>
      <c r="AP3073" s="84" t="s">
        <v>7949</v>
      </c>
      <c r="AQ3073" s="84" t="s">
        <v>122</v>
      </c>
      <c r="AR3073" s="85">
        <v>1</v>
      </c>
      <c r="AS3073" s="86">
        <v>2</v>
      </c>
      <c r="AT3073" s="86">
        <v>1E-3</v>
      </c>
      <c r="AU3073" s="86">
        <v>2</v>
      </c>
      <c r="AV3073" s="84" t="s">
        <v>8</v>
      </c>
      <c r="AW3073" s="86">
        <v>74.474999999999994</v>
      </c>
      <c r="AX3073" s="84" t="s">
        <v>68</v>
      </c>
      <c r="AY3073" s="84" t="s">
        <v>68</v>
      </c>
      <c r="AZ3073" s="84" t="s">
        <v>68</v>
      </c>
      <c r="BA3073" s="84" t="s">
        <v>68</v>
      </c>
      <c r="BB3073" s="84" t="s">
        <v>68</v>
      </c>
      <c r="BC3073" s="84" t="s">
        <v>128</v>
      </c>
      <c r="BD3073" s="84" t="s">
        <v>102</v>
      </c>
      <c r="BE3073" s="84" t="s">
        <v>103</v>
      </c>
      <c r="BF3073" s="84" t="s">
        <v>122</v>
      </c>
      <c r="BG3073" s="84" t="s">
        <v>69</v>
      </c>
      <c r="BH3073" s="92" t="s">
        <v>17842</v>
      </c>
      <c r="BI3073" s="84" t="s">
        <v>122</v>
      </c>
      <c r="BJ3073" s="84" t="s">
        <v>17843</v>
      </c>
      <c r="BK3073" s="84" t="s">
        <v>75</v>
      </c>
      <c r="BL3073" s="84" t="s">
        <v>122</v>
      </c>
      <c r="BM3073" s="84" t="s">
        <v>102</v>
      </c>
      <c r="BN3073" s="84" t="s">
        <v>70</v>
      </c>
      <c r="BO3073" s="84" t="s">
        <v>71</v>
      </c>
      <c r="BP3073" s="84" t="s">
        <v>122</v>
      </c>
      <c r="BQ3073" s="84" t="s">
        <v>163</v>
      </c>
    </row>
    <row r="3074" spans="1:69" ht="10.8" customHeight="1" x14ac:dyDescent="0.3">
      <c r="A3074" s="40" t="str">
        <f t="shared" si="1321"/>
        <v>2025-09-21</v>
      </c>
      <c r="B3074" s="40" t="str">
        <f t="shared" si="1322"/>
        <v>SYD</v>
      </c>
      <c r="C3074" s="39" t="str">
        <f t="shared" si="1323"/>
        <v>98812563666</v>
      </c>
      <c r="D3074" s="41" t="str">
        <f t="shared" si="1324"/>
        <v>PKR253626575</v>
      </c>
      <c r="E3074" s="41" t="str">
        <f t="shared" si="1325"/>
        <v>596421489336</v>
      </c>
      <c r="F3074" s="39" t="str">
        <f t="shared" si="1326"/>
        <v>2254232</v>
      </c>
      <c r="G3074" s="39" t="str">
        <f t="shared" si="1327"/>
        <v>WISE EXPRESS(LIFEGREEN)</v>
      </c>
      <c r="H3074" s="41" t="str">
        <f t="shared" si="1328"/>
        <v>JINXUEHUA</v>
      </c>
      <c r="I3074" s="39" t="str">
        <f t="shared" si="1329"/>
        <v>58455</v>
      </c>
      <c r="J3074" s="52" t="str">
        <f t="shared" si="1330"/>
        <v/>
      </c>
      <c r="K3074" s="75">
        <f t="shared" si="1331"/>
        <v>1</v>
      </c>
      <c r="L3074" s="76">
        <f t="shared" si="1332"/>
        <v>0.3</v>
      </c>
      <c r="M3074" s="76">
        <f t="shared" si="1333"/>
        <v>1E-3</v>
      </c>
      <c r="N3074" s="76">
        <f t="shared" si="1334"/>
        <v>0.3</v>
      </c>
      <c r="O3074" s="42">
        <f t="shared" si="1335"/>
        <v>0.5</v>
      </c>
      <c r="P3074" s="39" t="str">
        <f t="shared" si="1336"/>
        <v>일반(목록배제,Normal-Manifest Exception)</v>
      </c>
      <c r="Q3074" s="72">
        <f t="shared" si="1337"/>
        <v>32.924999999999997</v>
      </c>
      <c r="R3074" s="43" t="str">
        <f t="shared" si="1338"/>
        <v>OZ602</v>
      </c>
      <c r="S3074" s="82" t="str">
        <f t="shared" si="1339"/>
        <v/>
      </c>
      <c r="T3074" s="40">
        <f t="shared" si="1340"/>
        <v>45921</v>
      </c>
      <c r="U3074" s="44">
        <v>2500</v>
      </c>
      <c r="V3074" s="44">
        <f t="shared" si="1341"/>
        <v>0</v>
      </c>
      <c r="W3074" s="77">
        <f t="shared" si="1342"/>
        <v>2500</v>
      </c>
      <c r="X3074" s="78">
        <f t="shared" si="1343"/>
        <v>0</v>
      </c>
      <c r="Y3074" s="44" cm="1">
        <f t="array" ref="Y3074">_xlfn.IFNA(_xlfn.IFS(AND(Q3074&gt;=2000, Q3074&lt;3000), 10000, AND(Q3074&gt;=3000, Q3074&lt;4000), 15000, AND(Q3074&gt;=4000, Q3074&lt;5000), 20000, AND(Q3074&gt;=5000), 25000),0)</f>
        <v>0</v>
      </c>
      <c r="Z3074" s="91">
        <f t="shared" si="1344"/>
        <v>300</v>
      </c>
      <c r="AA3074" s="44">
        <f t="shared" si="1345"/>
        <v>0</v>
      </c>
      <c r="AB3074" s="44"/>
      <c r="AC3074" s="44"/>
      <c r="AD3074" s="44"/>
      <c r="AE3074" s="44">
        <f>VLOOKUP(O3074,정산업데이트!$A$6:$B$12,2,10)</f>
        <v>0</v>
      </c>
      <c r="AF3074" s="44"/>
      <c r="AG3074" s="79">
        <f t="shared" si="1346"/>
        <v>300</v>
      </c>
      <c r="AH3074" s="80">
        <f t="shared" si="1347"/>
        <v>2800</v>
      </c>
      <c r="AI3074" s="93"/>
      <c r="AJ3074" s="84" t="s">
        <v>16026</v>
      </c>
      <c r="AK3074" s="84" t="s">
        <v>73</v>
      </c>
      <c r="AL3074" s="84" t="s">
        <v>16027</v>
      </c>
      <c r="AM3074" s="84" t="s">
        <v>17844</v>
      </c>
      <c r="AN3074" s="84" t="s">
        <v>17845</v>
      </c>
      <c r="AO3074" s="84" t="s">
        <v>17846</v>
      </c>
      <c r="AP3074" s="84" t="s">
        <v>4516</v>
      </c>
      <c r="AQ3074" s="84" t="s">
        <v>122</v>
      </c>
      <c r="AR3074" s="85">
        <v>1</v>
      </c>
      <c r="AS3074" s="86">
        <v>0.3</v>
      </c>
      <c r="AT3074" s="86">
        <v>1E-3</v>
      </c>
      <c r="AU3074" s="86">
        <v>0.3</v>
      </c>
      <c r="AV3074" s="84" t="s">
        <v>8</v>
      </c>
      <c r="AW3074" s="86">
        <v>32.924999999999997</v>
      </c>
      <c r="AX3074" s="84" t="s">
        <v>68</v>
      </c>
      <c r="AY3074" s="84" t="s">
        <v>68</v>
      </c>
      <c r="AZ3074" s="84" t="s">
        <v>68</v>
      </c>
      <c r="BA3074" s="84" t="s">
        <v>68</v>
      </c>
      <c r="BB3074" s="84" t="s">
        <v>68</v>
      </c>
      <c r="BC3074" s="84" t="s">
        <v>128</v>
      </c>
      <c r="BD3074" s="84" t="s">
        <v>102</v>
      </c>
      <c r="BE3074" s="84" t="s">
        <v>103</v>
      </c>
      <c r="BF3074" s="84" t="s">
        <v>122</v>
      </c>
      <c r="BG3074" s="84" t="s">
        <v>69</v>
      </c>
      <c r="BH3074" s="92" t="s">
        <v>17847</v>
      </c>
      <c r="BI3074" s="84" t="s">
        <v>122</v>
      </c>
      <c r="BJ3074" s="84" t="s">
        <v>17848</v>
      </c>
      <c r="BK3074" s="84" t="s">
        <v>75</v>
      </c>
      <c r="BL3074" s="84" t="s">
        <v>122</v>
      </c>
      <c r="BM3074" s="84" t="s">
        <v>102</v>
      </c>
      <c r="BN3074" s="84" t="s">
        <v>70</v>
      </c>
      <c r="BO3074" s="84" t="s">
        <v>71</v>
      </c>
      <c r="BP3074" s="84" t="s">
        <v>122</v>
      </c>
      <c r="BQ3074" s="84" t="s">
        <v>163</v>
      </c>
    </row>
    <row r="3075" spans="1:69" ht="10.8" customHeight="1" x14ac:dyDescent="0.3">
      <c r="A3075" s="40" t="str">
        <f t="shared" si="1321"/>
        <v>2025-09-21</v>
      </c>
      <c r="B3075" s="40" t="str">
        <f t="shared" si="1322"/>
        <v>SYD</v>
      </c>
      <c r="C3075" s="39" t="str">
        <f t="shared" si="1323"/>
        <v>98812563666</v>
      </c>
      <c r="D3075" s="41" t="str">
        <f t="shared" si="1324"/>
        <v>PKR253626576</v>
      </c>
      <c r="E3075" s="41" t="str">
        <f t="shared" si="1325"/>
        <v>596421489340</v>
      </c>
      <c r="F3075" s="39" t="str">
        <f t="shared" si="1326"/>
        <v>2254232</v>
      </c>
      <c r="G3075" s="39" t="str">
        <f t="shared" si="1327"/>
        <v>WISE EXPRESS(LIFEGREEN)</v>
      </c>
      <c r="H3075" s="41" t="str">
        <f t="shared" si="1328"/>
        <v>제지영</v>
      </c>
      <c r="I3075" s="39" t="str">
        <f t="shared" si="1329"/>
        <v>22002</v>
      </c>
      <c r="J3075" s="52" t="str">
        <f t="shared" si="1330"/>
        <v/>
      </c>
      <c r="K3075" s="75">
        <f t="shared" si="1331"/>
        <v>1</v>
      </c>
      <c r="L3075" s="76">
        <f t="shared" si="1332"/>
        <v>1</v>
      </c>
      <c r="M3075" s="76">
        <f t="shared" si="1333"/>
        <v>1E-3</v>
      </c>
      <c r="N3075" s="76">
        <f t="shared" si="1334"/>
        <v>1</v>
      </c>
      <c r="O3075" s="42">
        <f t="shared" si="1335"/>
        <v>1</v>
      </c>
      <c r="P3075" s="39" t="str">
        <f t="shared" si="1336"/>
        <v>일반(목록배제,Normal-Manifest Exception)</v>
      </c>
      <c r="Q3075" s="72">
        <f t="shared" si="1337"/>
        <v>149.59997999999999</v>
      </c>
      <c r="R3075" s="43" t="str">
        <f t="shared" si="1338"/>
        <v>OZ602</v>
      </c>
      <c r="S3075" s="82" t="str">
        <f t="shared" si="1339"/>
        <v/>
      </c>
      <c r="T3075" s="40">
        <f t="shared" si="1340"/>
        <v>45921</v>
      </c>
      <c r="U3075" s="44">
        <v>2500</v>
      </c>
      <c r="V3075" s="44">
        <f t="shared" si="1341"/>
        <v>0</v>
      </c>
      <c r="W3075" s="77">
        <f t="shared" si="1342"/>
        <v>2500</v>
      </c>
      <c r="X3075" s="78">
        <f t="shared" si="1343"/>
        <v>0</v>
      </c>
      <c r="Y3075" s="44" cm="1">
        <f t="array" ref="Y3075">_xlfn.IFNA(_xlfn.IFS(AND(Q3075&gt;=2000, Q3075&lt;3000), 10000, AND(Q3075&gt;=3000, Q3075&lt;4000), 15000, AND(Q3075&gt;=4000, Q3075&lt;5000), 20000, AND(Q3075&gt;=5000), 25000),0)</f>
        <v>0</v>
      </c>
      <c r="Z3075" s="91">
        <f t="shared" si="1344"/>
        <v>300</v>
      </c>
      <c r="AA3075" s="44">
        <f t="shared" si="1345"/>
        <v>0</v>
      </c>
      <c r="AB3075" s="44"/>
      <c r="AC3075" s="44"/>
      <c r="AD3075" s="44"/>
      <c r="AE3075" s="44">
        <f>VLOOKUP(O3075,정산업데이트!$A$6:$B$12,2,10)</f>
        <v>0</v>
      </c>
      <c r="AF3075" s="44"/>
      <c r="AG3075" s="79">
        <f t="shared" si="1346"/>
        <v>300</v>
      </c>
      <c r="AH3075" s="80">
        <f t="shared" si="1347"/>
        <v>2800</v>
      </c>
      <c r="AI3075" s="93"/>
      <c r="AJ3075" s="84" t="s">
        <v>16026</v>
      </c>
      <c r="AK3075" s="84" t="s">
        <v>73</v>
      </c>
      <c r="AL3075" s="84" t="s">
        <v>16027</v>
      </c>
      <c r="AM3075" s="84" t="s">
        <v>17849</v>
      </c>
      <c r="AN3075" s="84" t="s">
        <v>17850</v>
      </c>
      <c r="AO3075" s="84" t="s">
        <v>17851</v>
      </c>
      <c r="AP3075" s="84" t="s">
        <v>717</v>
      </c>
      <c r="AQ3075" s="84" t="s">
        <v>122</v>
      </c>
      <c r="AR3075" s="85">
        <v>1</v>
      </c>
      <c r="AS3075" s="86">
        <v>1</v>
      </c>
      <c r="AT3075" s="86">
        <v>1E-3</v>
      </c>
      <c r="AU3075" s="86">
        <v>1</v>
      </c>
      <c r="AV3075" s="84" t="s">
        <v>8</v>
      </c>
      <c r="AW3075" s="86">
        <v>149.59997999999999</v>
      </c>
      <c r="AX3075" s="84" t="s">
        <v>68</v>
      </c>
      <c r="AY3075" s="84" t="s">
        <v>68</v>
      </c>
      <c r="AZ3075" s="84" t="s">
        <v>68</v>
      </c>
      <c r="BA3075" s="84" t="s">
        <v>68</v>
      </c>
      <c r="BB3075" s="84" t="s">
        <v>68</v>
      </c>
      <c r="BC3075" s="84" t="s">
        <v>128</v>
      </c>
      <c r="BD3075" s="84" t="s">
        <v>102</v>
      </c>
      <c r="BE3075" s="84" t="s">
        <v>103</v>
      </c>
      <c r="BF3075" s="84" t="s">
        <v>122</v>
      </c>
      <c r="BG3075" s="84" t="s">
        <v>69</v>
      </c>
      <c r="BH3075" s="92" t="s">
        <v>17852</v>
      </c>
      <c r="BI3075" s="84" t="s">
        <v>122</v>
      </c>
      <c r="BJ3075" s="84" t="s">
        <v>17853</v>
      </c>
      <c r="BK3075" s="84" t="s">
        <v>75</v>
      </c>
      <c r="BL3075" s="84" t="s">
        <v>122</v>
      </c>
      <c r="BM3075" s="84" t="s">
        <v>102</v>
      </c>
      <c r="BN3075" s="84" t="s">
        <v>70</v>
      </c>
      <c r="BO3075" s="84" t="s">
        <v>71</v>
      </c>
      <c r="BP3075" s="84" t="s">
        <v>122</v>
      </c>
      <c r="BQ3075" s="84" t="s">
        <v>163</v>
      </c>
    </row>
    <row r="3076" spans="1:69" ht="10.8" customHeight="1" x14ac:dyDescent="0.3">
      <c r="A3076" s="40" t="str">
        <f t="shared" si="1321"/>
        <v>2025-09-21</v>
      </c>
      <c r="B3076" s="40" t="str">
        <f t="shared" si="1322"/>
        <v>SYD</v>
      </c>
      <c r="C3076" s="39" t="str">
        <f t="shared" si="1323"/>
        <v>98812563666</v>
      </c>
      <c r="D3076" s="41" t="str">
        <f t="shared" si="1324"/>
        <v>PKR253672227</v>
      </c>
      <c r="E3076" s="41" t="str">
        <f t="shared" si="1325"/>
        <v>596421497283</v>
      </c>
      <c r="F3076" s="39" t="str">
        <f t="shared" si="1326"/>
        <v>2254231</v>
      </c>
      <c r="G3076" s="39" t="str">
        <f t="shared" si="1327"/>
        <v>WISE EXPRESS(OZPRODUCT)</v>
      </c>
      <c r="H3076" s="41" t="str">
        <f t="shared" si="1328"/>
        <v>박은란</v>
      </c>
      <c r="I3076" s="39" t="str">
        <f t="shared" si="1329"/>
        <v>05400</v>
      </c>
      <c r="J3076" s="52" t="str">
        <f t="shared" si="1330"/>
        <v/>
      </c>
      <c r="K3076" s="75">
        <f t="shared" si="1331"/>
        <v>1</v>
      </c>
      <c r="L3076" s="76">
        <f t="shared" si="1332"/>
        <v>3</v>
      </c>
      <c r="M3076" s="76">
        <f t="shared" si="1333"/>
        <v>1E-3</v>
      </c>
      <c r="N3076" s="76">
        <f t="shared" si="1334"/>
        <v>3</v>
      </c>
      <c r="O3076" s="42">
        <f t="shared" si="1335"/>
        <v>3</v>
      </c>
      <c r="P3076" s="39" t="str">
        <f t="shared" si="1336"/>
        <v>일반(목록배제,Normal-Manifest Exception)</v>
      </c>
      <c r="Q3076" s="72">
        <f t="shared" si="1337"/>
        <v>150</v>
      </c>
      <c r="R3076" s="43" t="str">
        <f t="shared" si="1338"/>
        <v>OZ602</v>
      </c>
      <c r="S3076" s="82" t="str">
        <f t="shared" si="1339"/>
        <v/>
      </c>
      <c r="T3076" s="40">
        <f t="shared" si="1340"/>
        <v>45921</v>
      </c>
      <c r="U3076" s="44">
        <v>2500</v>
      </c>
      <c r="V3076" s="44">
        <f t="shared" si="1341"/>
        <v>0</v>
      </c>
      <c r="W3076" s="77">
        <f t="shared" si="1342"/>
        <v>2500</v>
      </c>
      <c r="X3076" s="78">
        <f t="shared" si="1343"/>
        <v>0</v>
      </c>
      <c r="Y3076" s="44" cm="1">
        <f t="array" ref="Y3076">_xlfn.IFNA(_xlfn.IFS(AND(Q3076&gt;=2000, Q3076&lt;3000), 10000, AND(Q3076&gt;=3000, Q3076&lt;4000), 15000, AND(Q3076&gt;=4000, Q3076&lt;5000), 20000, AND(Q3076&gt;=5000), 25000),0)</f>
        <v>0</v>
      </c>
      <c r="Z3076" s="91">
        <f t="shared" si="1344"/>
        <v>300</v>
      </c>
      <c r="AA3076" s="44">
        <f t="shared" si="1345"/>
        <v>0</v>
      </c>
      <c r="AB3076" s="44"/>
      <c r="AC3076" s="44"/>
      <c r="AD3076" s="44"/>
      <c r="AE3076" s="44">
        <f>VLOOKUP(O3076,정산업데이트!$A$6:$B$12,2,10)</f>
        <v>0</v>
      </c>
      <c r="AF3076" s="44"/>
      <c r="AG3076" s="79">
        <f t="shared" si="1346"/>
        <v>300</v>
      </c>
      <c r="AH3076" s="80">
        <f t="shared" si="1347"/>
        <v>2800</v>
      </c>
      <c r="AI3076" s="93"/>
      <c r="AJ3076" s="84" t="s">
        <v>16026</v>
      </c>
      <c r="AK3076" s="84" t="s">
        <v>73</v>
      </c>
      <c r="AL3076" s="84" t="s">
        <v>16027</v>
      </c>
      <c r="AM3076" s="84" t="s">
        <v>17854</v>
      </c>
      <c r="AN3076" s="84" t="s">
        <v>17855</v>
      </c>
      <c r="AO3076" s="84" t="s">
        <v>17856</v>
      </c>
      <c r="AP3076" s="84" t="s">
        <v>17857</v>
      </c>
      <c r="AQ3076" s="84" t="s">
        <v>122</v>
      </c>
      <c r="AR3076" s="85">
        <v>1</v>
      </c>
      <c r="AS3076" s="86">
        <v>3</v>
      </c>
      <c r="AT3076" s="86">
        <v>1E-3</v>
      </c>
      <c r="AU3076" s="86">
        <v>3</v>
      </c>
      <c r="AV3076" s="84" t="s">
        <v>8</v>
      </c>
      <c r="AW3076" s="86">
        <v>150</v>
      </c>
      <c r="AX3076" s="84" t="s">
        <v>68</v>
      </c>
      <c r="AY3076" s="84" t="s">
        <v>68</v>
      </c>
      <c r="AZ3076" s="84" t="s">
        <v>68</v>
      </c>
      <c r="BA3076" s="84" t="s">
        <v>68</v>
      </c>
      <c r="BB3076" s="84" t="s">
        <v>68</v>
      </c>
      <c r="BC3076" s="84" t="s">
        <v>141</v>
      </c>
      <c r="BD3076" s="84" t="s">
        <v>79</v>
      </c>
      <c r="BE3076" s="84" t="s">
        <v>80</v>
      </c>
      <c r="BF3076" s="84" t="s">
        <v>122</v>
      </c>
      <c r="BG3076" s="84" t="s">
        <v>69</v>
      </c>
      <c r="BH3076" s="92" t="s">
        <v>17858</v>
      </c>
      <c r="BI3076" s="84" t="s">
        <v>122</v>
      </c>
      <c r="BJ3076" s="84" t="s">
        <v>17859</v>
      </c>
      <c r="BK3076" s="84" t="s">
        <v>75</v>
      </c>
      <c r="BL3076" s="84" t="s">
        <v>122</v>
      </c>
      <c r="BM3076" s="84" t="s">
        <v>79</v>
      </c>
      <c r="BN3076" s="84" t="s">
        <v>70</v>
      </c>
      <c r="BO3076" s="84" t="s">
        <v>71</v>
      </c>
      <c r="BP3076" s="84" t="s">
        <v>122</v>
      </c>
      <c r="BQ3076" s="84" t="s">
        <v>163</v>
      </c>
    </row>
    <row r="3077" spans="1:69" ht="10.8" customHeight="1" x14ac:dyDescent="0.3">
      <c r="A3077" s="40" t="str">
        <f t="shared" si="1321"/>
        <v>2025-09-21</v>
      </c>
      <c r="B3077" s="40" t="str">
        <f t="shared" si="1322"/>
        <v>SYD</v>
      </c>
      <c r="C3077" s="39" t="str">
        <f t="shared" si="1323"/>
        <v>98812563666</v>
      </c>
      <c r="D3077" s="41" t="str">
        <f t="shared" si="1324"/>
        <v>PKR253672228</v>
      </c>
      <c r="E3077" s="41" t="str">
        <f t="shared" si="1325"/>
        <v>596421497294</v>
      </c>
      <c r="F3077" s="39" t="str">
        <f t="shared" si="1326"/>
        <v>2254231</v>
      </c>
      <c r="G3077" s="39" t="str">
        <f t="shared" si="1327"/>
        <v>WISE EXPRESS(OZPRODUCT)</v>
      </c>
      <c r="H3077" s="41" t="str">
        <f t="shared" si="1328"/>
        <v>유자연</v>
      </c>
      <c r="I3077" s="39" t="str">
        <f t="shared" si="1329"/>
        <v>12197</v>
      </c>
      <c r="J3077" s="52" t="str">
        <f t="shared" si="1330"/>
        <v/>
      </c>
      <c r="K3077" s="75">
        <f t="shared" si="1331"/>
        <v>1</v>
      </c>
      <c r="L3077" s="76">
        <f t="shared" si="1332"/>
        <v>5</v>
      </c>
      <c r="M3077" s="76">
        <f t="shared" si="1333"/>
        <v>1E-3</v>
      </c>
      <c r="N3077" s="76">
        <f t="shared" si="1334"/>
        <v>5</v>
      </c>
      <c r="O3077" s="42">
        <f t="shared" si="1335"/>
        <v>5</v>
      </c>
      <c r="P3077" s="39" t="str">
        <f t="shared" si="1336"/>
        <v>일반(목록배제,Normal-Manifest Exception)</v>
      </c>
      <c r="Q3077" s="72">
        <f t="shared" si="1337"/>
        <v>150</v>
      </c>
      <c r="R3077" s="43" t="str">
        <f t="shared" si="1338"/>
        <v>OZ602</v>
      </c>
      <c r="S3077" s="82" t="str">
        <f t="shared" si="1339"/>
        <v/>
      </c>
      <c r="T3077" s="40">
        <f t="shared" si="1340"/>
        <v>45921</v>
      </c>
      <c r="U3077" s="44">
        <v>2500</v>
      </c>
      <c r="V3077" s="44">
        <f t="shared" si="1341"/>
        <v>0</v>
      </c>
      <c r="W3077" s="77">
        <f t="shared" si="1342"/>
        <v>2500</v>
      </c>
      <c r="X3077" s="78">
        <f t="shared" si="1343"/>
        <v>0</v>
      </c>
      <c r="Y3077" s="44" cm="1">
        <f t="array" ref="Y3077">_xlfn.IFNA(_xlfn.IFS(AND(Q3077&gt;=2000, Q3077&lt;3000), 10000, AND(Q3077&gt;=3000, Q3077&lt;4000), 15000, AND(Q3077&gt;=4000, Q3077&lt;5000), 20000, AND(Q3077&gt;=5000), 25000),0)</f>
        <v>0</v>
      </c>
      <c r="Z3077" s="91">
        <f t="shared" si="1344"/>
        <v>300</v>
      </c>
      <c r="AA3077" s="44">
        <f t="shared" si="1345"/>
        <v>0</v>
      </c>
      <c r="AB3077" s="44"/>
      <c r="AC3077" s="44"/>
      <c r="AD3077" s="44"/>
      <c r="AE3077" s="44">
        <f>VLOOKUP(O3077,정산업데이트!$A$6:$B$12,2,10)</f>
        <v>0</v>
      </c>
      <c r="AF3077" s="44"/>
      <c r="AG3077" s="79">
        <f t="shared" si="1346"/>
        <v>300</v>
      </c>
      <c r="AH3077" s="80">
        <f t="shared" si="1347"/>
        <v>2800</v>
      </c>
      <c r="AI3077" s="93"/>
      <c r="AJ3077" s="84" t="s">
        <v>16026</v>
      </c>
      <c r="AK3077" s="84" t="s">
        <v>73</v>
      </c>
      <c r="AL3077" s="84" t="s">
        <v>16027</v>
      </c>
      <c r="AM3077" s="84" t="s">
        <v>17860</v>
      </c>
      <c r="AN3077" s="84" t="s">
        <v>17861</v>
      </c>
      <c r="AO3077" s="84" t="s">
        <v>17862</v>
      </c>
      <c r="AP3077" s="84" t="s">
        <v>17863</v>
      </c>
      <c r="AQ3077" s="84" t="s">
        <v>122</v>
      </c>
      <c r="AR3077" s="85">
        <v>1</v>
      </c>
      <c r="AS3077" s="86">
        <v>5</v>
      </c>
      <c r="AT3077" s="86">
        <v>1E-3</v>
      </c>
      <c r="AU3077" s="86">
        <v>5</v>
      </c>
      <c r="AV3077" s="84" t="s">
        <v>8</v>
      </c>
      <c r="AW3077" s="86">
        <v>150</v>
      </c>
      <c r="AX3077" s="84" t="s">
        <v>68</v>
      </c>
      <c r="AY3077" s="84" t="s">
        <v>68</v>
      </c>
      <c r="AZ3077" s="84" t="s">
        <v>68</v>
      </c>
      <c r="BA3077" s="84" t="s">
        <v>68</v>
      </c>
      <c r="BB3077" s="84" t="s">
        <v>68</v>
      </c>
      <c r="BC3077" s="84" t="s">
        <v>141</v>
      </c>
      <c r="BD3077" s="84" t="s">
        <v>79</v>
      </c>
      <c r="BE3077" s="84" t="s">
        <v>80</v>
      </c>
      <c r="BF3077" s="84" t="s">
        <v>122</v>
      </c>
      <c r="BG3077" s="84" t="s">
        <v>69</v>
      </c>
      <c r="BH3077" s="92" t="s">
        <v>17864</v>
      </c>
      <c r="BI3077" s="84" t="s">
        <v>122</v>
      </c>
      <c r="BJ3077" s="84" t="s">
        <v>17865</v>
      </c>
      <c r="BK3077" s="84" t="s">
        <v>75</v>
      </c>
      <c r="BL3077" s="84" t="s">
        <v>122</v>
      </c>
      <c r="BM3077" s="84" t="s">
        <v>79</v>
      </c>
      <c r="BN3077" s="84" t="s">
        <v>70</v>
      </c>
      <c r="BO3077" s="84" t="s">
        <v>71</v>
      </c>
      <c r="BP3077" s="84" t="s">
        <v>122</v>
      </c>
      <c r="BQ3077" s="84" t="s">
        <v>163</v>
      </c>
    </row>
    <row r="3078" spans="1:69" ht="10.8" customHeight="1" x14ac:dyDescent="0.3">
      <c r="A3078" s="40" t="str">
        <f t="shared" ref="A3078:A3141" si="1348">AJ3078</f>
        <v>2025-09-21</v>
      </c>
      <c r="B3078" s="40" t="str">
        <f t="shared" ref="B3078:B3141" si="1349">AK3078</f>
        <v>SYD</v>
      </c>
      <c r="C3078" s="39" t="str">
        <f t="shared" ref="C3078:C3141" si="1350">AL3078</f>
        <v>98812563666</v>
      </c>
      <c r="D3078" s="41" t="str">
        <f t="shared" ref="D3078:D3141" si="1351">AM3078</f>
        <v>PKR253672229</v>
      </c>
      <c r="E3078" s="41" t="str">
        <f t="shared" ref="E3078:E3141" si="1352">BH3078</f>
        <v>596421497305</v>
      </c>
      <c r="F3078" s="39" t="str">
        <f t="shared" ref="F3078:F3141" si="1353">BC3078</f>
        <v>2254231</v>
      </c>
      <c r="G3078" s="39" t="str">
        <f t="shared" ref="G3078:G3141" si="1354">BD3078</f>
        <v>WISE EXPRESS(OZPRODUCT)</v>
      </c>
      <c r="H3078" s="41" t="str">
        <f t="shared" ref="H3078:H3141" si="1355">AN3078</f>
        <v>최승란</v>
      </c>
      <c r="I3078" s="39" t="str">
        <f t="shared" ref="I3078:I3141" si="1356">AP3078</f>
        <v>12197</v>
      </c>
      <c r="J3078" s="52" t="str">
        <f t="shared" ref="J3078:J3141" si="1357">AQ3078</f>
        <v/>
      </c>
      <c r="K3078" s="75">
        <f t="shared" ref="K3078:K3141" si="1358">AR3078</f>
        <v>1</v>
      </c>
      <c r="L3078" s="76">
        <f t="shared" ref="L3078:L3141" si="1359">AS3078</f>
        <v>5</v>
      </c>
      <c r="M3078" s="76">
        <f t="shared" ref="M3078:M3141" si="1360">AT3078</f>
        <v>1E-3</v>
      </c>
      <c r="N3078" s="76">
        <f t="shared" ref="N3078:N3141" si="1361">AU3078</f>
        <v>5</v>
      </c>
      <c r="O3078" s="42">
        <f t="shared" ref="O3078:O3141" si="1362">CEILING(MAX(L3078:N3078)/K3078,0.5)</f>
        <v>5</v>
      </c>
      <c r="P3078" s="39" t="str">
        <f t="shared" ref="P3078:P3141" si="1363">AV3078</f>
        <v>일반(목록배제,Normal-Manifest Exception)</v>
      </c>
      <c r="Q3078" s="72">
        <f t="shared" ref="Q3078:Q3141" si="1364">AW3078</f>
        <v>150</v>
      </c>
      <c r="R3078" s="43" t="str">
        <f t="shared" ref="R3078:R3141" si="1365">BK3078</f>
        <v>OZ602</v>
      </c>
      <c r="S3078" s="82" t="str">
        <f t="shared" ref="S3078:S3141" si="1366">BL3078</f>
        <v/>
      </c>
      <c r="T3078" s="40">
        <f t="shared" ref="T3078:T3141" si="1367">DATE(YEAR(A3078),MONTH(A3078),DAY(A3078))</f>
        <v>45921</v>
      </c>
      <c r="U3078" s="44">
        <v>2500</v>
      </c>
      <c r="V3078" s="44">
        <f t="shared" ref="V3078:V3141" si="1368">IF(O3078&gt;5,CEILING(O3078-5,1)*100,0)</f>
        <v>0</v>
      </c>
      <c r="W3078" s="77">
        <f t="shared" ref="W3078:W3141" si="1369">SUM(U3078:V3078)</f>
        <v>2500</v>
      </c>
      <c r="X3078" s="78">
        <f t="shared" ref="X3078:X3141" si="1370">(K3078-1)*2500</f>
        <v>0</v>
      </c>
      <c r="Y3078" s="44" cm="1">
        <f t="array" ref="Y3078">_xlfn.IFNA(_xlfn.IFS(AND(Q3078&gt;=2000, Q3078&lt;3000), 10000, AND(Q3078&gt;=3000, Q3078&lt;4000), 15000, AND(Q3078&gt;=4000, Q3078&lt;5000), 20000, AND(Q3078&gt;=5000), 25000),0)</f>
        <v>0</v>
      </c>
      <c r="Z3078" s="91">
        <f t="shared" ref="Z3078:Z3141" si="1371">IF(OR(P3078="일반(목록배제,Normal-Manifest Exception)",P3078="간이(Simple)",P3078="목록취하(허용배제,Manifest-Drop)",P3078="일반(NORMAL)"),300,0)</f>
        <v>300</v>
      </c>
      <c r="AA3078" s="44">
        <f t="shared" ref="AA3078:AA3141" si="1372">IF(LEFT(AP3078,2)="63",3000,0)</f>
        <v>0</v>
      </c>
      <c r="AB3078" s="44"/>
      <c r="AC3078" s="44"/>
      <c r="AD3078" s="44"/>
      <c r="AE3078" s="44">
        <f>VLOOKUP(O3078,정산업데이트!$A$6:$B$12,2,10)</f>
        <v>0</v>
      </c>
      <c r="AF3078" s="44"/>
      <c r="AG3078" s="79">
        <f t="shared" ref="AG3078:AG3141" si="1373">X3078+Y3078+Z3078+AA3078+AB3078+AE3078+AF3078</f>
        <v>300</v>
      </c>
      <c r="AH3078" s="80">
        <f t="shared" ref="AH3078:AH3141" si="1374">SUM(AG3078,W3078)</f>
        <v>2800</v>
      </c>
      <c r="AI3078" s="93"/>
      <c r="AJ3078" s="84" t="s">
        <v>16026</v>
      </c>
      <c r="AK3078" s="84" t="s">
        <v>73</v>
      </c>
      <c r="AL3078" s="84" t="s">
        <v>16027</v>
      </c>
      <c r="AM3078" s="84" t="s">
        <v>17866</v>
      </c>
      <c r="AN3078" s="84" t="s">
        <v>17867</v>
      </c>
      <c r="AO3078" s="84" t="s">
        <v>17868</v>
      </c>
      <c r="AP3078" s="84" t="s">
        <v>17863</v>
      </c>
      <c r="AQ3078" s="84" t="s">
        <v>122</v>
      </c>
      <c r="AR3078" s="85">
        <v>1</v>
      </c>
      <c r="AS3078" s="86">
        <v>5</v>
      </c>
      <c r="AT3078" s="86">
        <v>1E-3</v>
      </c>
      <c r="AU3078" s="86">
        <v>5</v>
      </c>
      <c r="AV3078" s="84" t="s">
        <v>8</v>
      </c>
      <c r="AW3078" s="86">
        <v>150</v>
      </c>
      <c r="AX3078" s="84" t="s">
        <v>68</v>
      </c>
      <c r="AY3078" s="84" t="s">
        <v>68</v>
      </c>
      <c r="AZ3078" s="84" t="s">
        <v>68</v>
      </c>
      <c r="BA3078" s="84" t="s">
        <v>68</v>
      </c>
      <c r="BB3078" s="84" t="s">
        <v>68</v>
      </c>
      <c r="BC3078" s="84" t="s">
        <v>141</v>
      </c>
      <c r="BD3078" s="84" t="s">
        <v>79</v>
      </c>
      <c r="BE3078" s="84" t="s">
        <v>80</v>
      </c>
      <c r="BF3078" s="84" t="s">
        <v>122</v>
      </c>
      <c r="BG3078" s="84" t="s">
        <v>69</v>
      </c>
      <c r="BH3078" s="92" t="s">
        <v>17869</v>
      </c>
      <c r="BI3078" s="84" t="s">
        <v>122</v>
      </c>
      <c r="BJ3078" s="84" t="s">
        <v>17870</v>
      </c>
      <c r="BK3078" s="84" t="s">
        <v>75</v>
      </c>
      <c r="BL3078" s="84" t="s">
        <v>122</v>
      </c>
      <c r="BM3078" s="84" t="s">
        <v>79</v>
      </c>
      <c r="BN3078" s="84" t="s">
        <v>70</v>
      </c>
      <c r="BO3078" s="84" t="s">
        <v>71</v>
      </c>
      <c r="BP3078" s="84" t="s">
        <v>122</v>
      </c>
      <c r="BQ3078" s="84" t="s">
        <v>163</v>
      </c>
    </row>
    <row r="3079" spans="1:69" ht="10.8" customHeight="1" x14ac:dyDescent="0.3">
      <c r="A3079" s="40" t="str">
        <f t="shared" si="1348"/>
        <v>2025-09-21</v>
      </c>
      <c r="B3079" s="40" t="str">
        <f t="shared" si="1349"/>
        <v>SYD</v>
      </c>
      <c r="C3079" s="39" t="str">
        <f t="shared" si="1350"/>
        <v>98812563666</v>
      </c>
      <c r="D3079" s="41" t="str">
        <f t="shared" si="1351"/>
        <v>PKR253672230</v>
      </c>
      <c r="E3079" s="41" t="str">
        <f t="shared" si="1352"/>
        <v>596421497316</v>
      </c>
      <c r="F3079" s="39" t="str">
        <f t="shared" si="1353"/>
        <v>2254231</v>
      </c>
      <c r="G3079" s="39" t="str">
        <f t="shared" si="1354"/>
        <v>WISE EXPRESS(OZPRODUCT)</v>
      </c>
      <c r="H3079" s="41" t="str">
        <f t="shared" si="1355"/>
        <v>권보라</v>
      </c>
      <c r="I3079" s="39" t="str">
        <f t="shared" si="1356"/>
        <v>12197</v>
      </c>
      <c r="J3079" s="52" t="str">
        <f t="shared" si="1357"/>
        <v/>
      </c>
      <c r="K3079" s="75">
        <f t="shared" si="1358"/>
        <v>1</v>
      </c>
      <c r="L3079" s="76">
        <f t="shared" si="1359"/>
        <v>5</v>
      </c>
      <c r="M3079" s="76">
        <f t="shared" si="1360"/>
        <v>1E-3</v>
      </c>
      <c r="N3079" s="76">
        <f t="shared" si="1361"/>
        <v>5</v>
      </c>
      <c r="O3079" s="42">
        <f t="shared" si="1362"/>
        <v>5</v>
      </c>
      <c r="P3079" s="39" t="str">
        <f t="shared" si="1363"/>
        <v>일반(목록배제,Normal-Manifest Exception)</v>
      </c>
      <c r="Q3079" s="72">
        <f t="shared" si="1364"/>
        <v>150</v>
      </c>
      <c r="R3079" s="43" t="str">
        <f t="shared" si="1365"/>
        <v>OZ602</v>
      </c>
      <c r="S3079" s="82" t="str">
        <f t="shared" si="1366"/>
        <v/>
      </c>
      <c r="T3079" s="40">
        <f t="shared" si="1367"/>
        <v>45921</v>
      </c>
      <c r="U3079" s="44">
        <v>2500</v>
      </c>
      <c r="V3079" s="44">
        <f t="shared" si="1368"/>
        <v>0</v>
      </c>
      <c r="W3079" s="77">
        <f t="shared" si="1369"/>
        <v>2500</v>
      </c>
      <c r="X3079" s="78">
        <f t="shared" si="1370"/>
        <v>0</v>
      </c>
      <c r="Y3079" s="44" cm="1">
        <f t="array" ref="Y3079">_xlfn.IFNA(_xlfn.IFS(AND(Q3079&gt;=2000, Q3079&lt;3000), 10000, AND(Q3079&gt;=3000, Q3079&lt;4000), 15000, AND(Q3079&gt;=4000, Q3079&lt;5000), 20000, AND(Q3079&gt;=5000), 25000),0)</f>
        <v>0</v>
      </c>
      <c r="Z3079" s="91">
        <f t="shared" si="1371"/>
        <v>300</v>
      </c>
      <c r="AA3079" s="44">
        <f t="shared" si="1372"/>
        <v>0</v>
      </c>
      <c r="AB3079" s="44"/>
      <c r="AC3079" s="44"/>
      <c r="AD3079" s="44"/>
      <c r="AE3079" s="44">
        <f>VLOOKUP(O3079,정산업데이트!$A$6:$B$12,2,10)</f>
        <v>0</v>
      </c>
      <c r="AF3079" s="44"/>
      <c r="AG3079" s="79">
        <f t="shared" si="1373"/>
        <v>300</v>
      </c>
      <c r="AH3079" s="80">
        <f t="shared" si="1374"/>
        <v>2800</v>
      </c>
      <c r="AI3079" s="93"/>
      <c r="AJ3079" s="84" t="s">
        <v>16026</v>
      </c>
      <c r="AK3079" s="84" t="s">
        <v>73</v>
      </c>
      <c r="AL3079" s="84" t="s">
        <v>16027</v>
      </c>
      <c r="AM3079" s="84" t="s">
        <v>17871</v>
      </c>
      <c r="AN3079" s="84" t="s">
        <v>17872</v>
      </c>
      <c r="AO3079" s="84" t="s">
        <v>17873</v>
      </c>
      <c r="AP3079" s="84" t="s">
        <v>17863</v>
      </c>
      <c r="AQ3079" s="84" t="s">
        <v>122</v>
      </c>
      <c r="AR3079" s="85">
        <v>1</v>
      </c>
      <c r="AS3079" s="86">
        <v>5</v>
      </c>
      <c r="AT3079" s="86">
        <v>1E-3</v>
      </c>
      <c r="AU3079" s="86">
        <v>5</v>
      </c>
      <c r="AV3079" s="84" t="s">
        <v>8</v>
      </c>
      <c r="AW3079" s="86">
        <v>150</v>
      </c>
      <c r="AX3079" s="84" t="s">
        <v>68</v>
      </c>
      <c r="AY3079" s="84" t="s">
        <v>68</v>
      </c>
      <c r="AZ3079" s="84" t="s">
        <v>68</v>
      </c>
      <c r="BA3079" s="84" t="s">
        <v>68</v>
      </c>
      <c r="BB3079" s="84" t="s">
        <v>68</v>
      </c>
      <c r="BC3079" s="84" t="s">
        <v>141</v>
      </c>
      <c r="BD3079" s="84" t="s">
        <v>79</v>
      </c>
      <c r="BE3079" s="84" t="s">
        <v>80</v>
      </c>
      <c r="BF3079" s="84" t="s">
        <v>122</v>
      </c>
      <c r="BG3079" s="84" t="s">
        <v>69</v>
      </c>
      <c r="BH3079" s="92" t="s">
        <v>17874</v>
      </c>
      <c r="BI3079" s="84" t="s">
        <v>122</v>
      </c>
      <c r="BJ3079" s="84" t="s">
        <v>17875</v>
      </c>
      <c r="BK3079" s="84" t="s">
        <v>75</v>
      </c>
      <c r="BL3079" s="84" t="s">
        <v>122</v>
      </c>
      <c r="BM3079" s="84" t="s">
        <v>79</v>
      </c>
      <c r="BN3079" s="84" t="s">
        <v>70</v>
      </c>
      <c r="BO3079" s="84" t="s">
        <v>71</v>
      </c>
      <c r="BP3079" s="84" t="s">
        <v>122</v>
      </c>
      <c r="BQ3079" s="84" t="s">
        <v>163</v>
      </c>
    </row>
    <row r="3080" spans="1:69" ht="10.8" customHeight="1" x14ac:dyDescent="0.3">
      <c r="A3080" s="40" t="str">
        <f t="shared" si="1348"/>
        <v>2025-09-21</v>
      </c>
      <c r="B3080" s="40" t="str">
        <f t="shared" si="1349"/>
        <v>SYD</v>
      </c>
      <c r="C3080" s="39" t="str">
        <f t="shared" si="1350"/>
        <v>98812563666</v>
      </c>
      <c r="D3080" s="41" t="str">
        <f t="shared" si="1351"/>
        <v>PKR253672231</v>
      </c>
      <c r="E3080" s="41" t="str">
        <f t="shared" si="1352"/>
        <v>596421497320</v>
      </c>
      <c r="F3080" s="39" t="str">
        <f t="shared" si="1353"/>
        <v>2254231</v>
      </c>
      <c r="G3080" s="39" t="str">
        <f t="shared" si="1354"/>
        <v>WISE EXPRESS(OZPRODUCT)</v>
      </c>
      <c r="H3080" s="41" t="str">
        <f t="shared" si="1355"/>
        <v>구선애</v>
      </c>
      <c r="I3080" s="39" t="str">
        <f t="shared" si="1356"/>
        <v>06977</v>
      </c>
      <c r="J3080" s="52" t="str">
        <f t="shared" si="1357"/>
        <v/>
      </c>
      <c r="K3080" s="75">
        <f t="shared" si="1358"/>
        <v>1</v>
      </c>
      <c r="L3080" s="76">
        <f t="shared" si="1359"/>
        <v>3</v>
      </c>
      <c r="M3080" s="76">
        <f t="shared" si="1360"/>
        <v>1E-3</v>
      </c>
      <c r="N3080" s="76">
        <f t="shared" si="1361"/>
        <v>3</v>
      </c>
      <c r="O3080" s="42">
        <f t="shared" si="1362"/>
        <v>3</v>
      </c>
      <c r="P3080" s="39" t="str">
        <f t="shared" si="1363"/>
        <v>일반(목록배제,Normal-Manifest Exception)</v>
      </c>
      <c r="Q3080" s="72">
        <f t="shared" si="1364"/>
        <v>150</v>
      </c>
      <c r="R3080" s="43" t="str">
        <f t="shared" si="1365"/>
        <v>OZ602</v>
      </c>
      <c r="S3080" s="82" t="str">
        <f t="shared" si="1366"/>
        <v/>
      </c>
      <c r="T3080" s="40">
        <f t="shared" si="1367"/>
        <v>45921</v>
      </c>
      <c r="U3080" s="44">
        <v>2500</v>
      </c>
      <c r="V3080" s="44">
        <f t="shared" si="1368"/>
        <v>0</v>
      </c>
      <c r="W3080" s="77">
        <f t="shared" si="1369"/>
        <v>2500</v>
      </c>
      <c r="X3080" s="78">
        <f t="shared" si="1370"/>
        <v>0</v>
      </c>
      <c r="Y3080" s="44" cm="1">
        <f t="array" ref="Y3080">_xlfn.IFNA(_xlfn.IFS(AND(Q3080&gt;=2000, Q3080&lt;3000), 10000, AND(Q3080&gt;=3000, Q3080&lt;4000), 15000, AND(Q3080&gt;=4000, Q3080&lt;5000), 20000, AND(Q3080&gt;=5000), 25000),0)</f>
        <v>0</v>
      </c>
      <c r="Z3080" s="91">
        <f t="shared" si="1371"/>
        <v>300</v>
      </c>
      <c r="AA3080" s="44">
        <f t="shared" si="1372"/>
        <v>0</v>
      </c>
      <c r="AB3080" s="44"/>
      <c r="AC3080" s="44"/>
      <c r="AD3080" s="44"/>
      <c r="AE3080" s="44">
        <f>VLOOKUP(O3080,정산업데이트!$A$6:$B$12,2,10)</f>
        <v>0</v>
      </c>
      <c r="AF3080" s="44"/>
      <c r="AG3080" s="79">
        <f t="shared" si="1373"/>
        <v>300</v>
      </c>
      <c r="AH3080" s="80">
        <f t="shared" si="1374"/>
        <v>2800</v>
      </c>
      <c r="AI3080" s="93"/>
      <c r="AJ3080" s="84" t="s">
        <v>16026</v>
      </c>
      <c r="AK3080" s="84" t="s">
        <v>73</v>
      </c>
      <c r="AL3080" s="84" t="s">
        <v>16027</v>
      </c>
      <c r="AM3080" s="84" t="s">
        <v>17876</v>
      </c>
      <c r="AN3080" s="84" t="s">
        <v>17877</v>
      </c>
      <c r="AO3080" s="84" t="s">
        <v>17878</v>
      </c>
      <c r="AP3080" s="84" t="s">
        <v>17879</v>
      </c>
      <c r="AQ3080" s="84" t="s">
        <v>122</v>
      </c>
      <c r="AR3080" s="85">
        <v>1</v>
      </c>
      <c r="AS3080" s="86">
        <v>3</v>
      </c>
      <c r="AT3080" s="86">
        <v>1E-3</v>
      </c>
      <c r="AU3080" s="86">
        <v>3</v>
      </c>
      <c r="AV3080" s="84" t="s">
        <v>8</v>
      </c>
      <c r="AW3080" s="86">
        <v>150</v>
      </c>
      <c r="AX3080" s="84" t="s">
        <v>68</v>
      </c>
      <c r="AY3080" s="84" t="s">
        <v>68</v>
      </c>
      <c r="AZ3080" s="84" t="s">
        <v>68</v>
      </c>
      <c r="BA3080" s="84" t="s">
        <v>68</v>
      </c>
      <c r="BB3080" s="84" t="s">
        <v>68</v>
      </c>
      <c r="BC3080" s="84" t="s">
        <v>141</v>
      </c>
      <c r="BD3080" s="84" t="s">
        <v>79</v>
      </c>
      <c r="BE3080" s="84" t="s">
        <v>80</v>
      </c>
      <c r="BF3080" s="84" t="s">
        <v>122</v>
      </c>
      <c r="BG3080" s="84" t="s">
        <v>69</v>
      </c>
      <c r="BH3080" s="92" t="s">
        <v>17880</v>
      </c>
      <c r="BI3080" s="84" t="s">
        <v>122</v>
      </c>
      <c r="BJ3080" s="84" t="s">
        <v>17881</v>
      </c>
      <c r="BK3080" s="84" t="s">
        <v>75</v>
      </c>
      <c r="BL3080" s="84" t="s">
        <v>122</v>
      </c>
      <c r="BM3080" s="84" t="s">
        <v>79</v>
      </c>
      <c r="BN3080" s="84" t="s">
        <v>70</v>
      </c>
      <c r="BO3080" s="84" t="s">
        <v>71</v>
      </c>
      <c r="BP3080" s="84" t="s">
        <v>122</v>
      </c>
      <c r="BQ3080" s="84" t="s">
        <v>163</v>
      </c>
    </row>
    <row r="3081" spans="1:69" ht="10.8" customHeight="1" x14ac:dyDescent="0.3">
      <c r="A3081" s="40" t="str">
        <f t="shared" si="1348"/>
        <v>2025-09-21</v>
      </c>
      <c r="B3081" s="40" t="str">
        <f t="shared" si="1349"/>
        <v>SYD</v>
      </c>
      <c r="C3081" s="39" t="str">
        <f t="shared" si="1350"/>
        <v>98812563666</v>
      </c>
      <c r="D3081" s="41" t="str">
        <f t="shared" si="1351"/>
        <v>PKR253672232</v>
      </c>
      <c r="E3081" s="41" t="str">
        <f t="shared" si="1352"/>
        <v>596421497331</v>
      </c>
      <c r="F3081" s="39" t="str">
        <f t="shared" si="1353"/>
        <v>2254231</v>
      </c>
      <c r="G3081" s="39" t="str">
        <f t="shared" si="1354"/>
        <v>WISE EXPRESS(OZPRODUCT)</v>
      </c>
      <c r="H3081" s="41" t="str">
        <f t="shared" si="1355"/>
        <v>허정</v>
      </c>
      <c r="I3081" s="39" t="str">
        <f t="shared" si="1356"/>
        <v>18500</v>
      </c>
      <c r="J3081" s="52" t="str">
        <f t="shared" si="1357"/>
        <v/>
      </c>
      <c r="K3081" s="75">
        <f t="shared" si="1358"/>
        <v>1</v>
      </c>
      <c r="L3081" s="76">
        <f t="shared" si="1359"/>
        <v>3</v>
      </c>
      <c r="M3081" s="76">
        <f t="shared" si="1360"/>
        <v>1E-3</v>
      </c>
      <c r="N3081" s="76">
        <f t="shared" si="1361"/>
        <v>3</v>
      </c>
      <c r="O3081" s="42">
        <f t="shared" si="1362"/>
        <v>3</v>
      </c>
      <c r="P3081" s="39" t="str">
        <f t="shared" si="1363"/>
        <v>일반(목록배제,Normal-Manifest Exception)</v>
      </c>
      <c r="Q3081" s="72">
        <f t="shared" si="1364"/>
        <v>150</v>
      </c>
      <c r="R3081" s="43" t="str">
        <f t="shared" si="1365"/>
        <v>OZ602</v>
      </c>
      <c r="S3081" s="82" t="str">
        <f t="shared" si="1366"/>
        <v/>
      </c>
      <c r="T3081" s="40">
        <f t="shared" si="1367"/>
        <v>45921</v>
      </c>
      <c r="U3081" s="44">
        <v>2500</v>
      </c>
      <c r="V3081" s="44">
        <f t="shared" si="1368"/>
        <v>0</v>
      </c>
      <c r="W3081" s="77">
        <f t="shared" si="1369"/>
        <v>2500</v>
      </c>
      <c r="X3081" s="78">
        <f t="shared" si="1370"/>
        <v>0</v>
      </c>
      <c r="Y3081" s="44" cm="1">
        <f t="array" ref="Y3081">_xlfn.IFNA(_xlfn.IFS(AND(Q3081&gt;=2000, Q3081&lt;3000), 10000, AND(Q3081&gt;=3000, Q3081&lt;4000), 15000, AND(Q3081&gt;=4000, Q3081&lt;5000), 20000, AND(Q3081&gt;=5000), 25000),0)</f>
        <v>0</v>
      </c>
      <c r="Z3081" s="91">
        <f t="shared" si="1371"/>
        <v>300</v>
      </c>
      <c r="AA3081" s="44">
        <f t="shared" si="1372"/>
        <v>0</v>
      </c>
      <c r="AB3081" s="44"/>
      <c r="AC3081" s="44"/>
      <c r="AD3081" s="44"/>
      <c r="AE3081" s="44">
        <f>VLOOKUP(O3081,정산업데이트!$A$6:$B$12,2,10)</f>
        <v>0</v>
      </c>
      <c r="AF3081" s="44"/>
      <c r="AG3081" s="79">
        <f t="shared" si="1373"/>
        <v>300</v>
      </c>
      <c r="AH3081" s="80">
        <f t="shared" si="1374"/>
        <v>2800</v>
      </c>
      <c r="AI3081" s="93"/>
      <c r="AJ3081" s="84" t="s">
        <v>16026</v>
      </c>
      <c r="AK3081" s="84" t="s">
        <v>73</v>
      </c>
      <c r="AL3081" s="84" t="s">
        <v>16027</v>
      </c>
      <c r="AM3081" s="84" t="s">
        <v>17882</v>
      </c>
      <c r="AN3081" s="84" t="s">
        <v>17883</v>
      </c>
      <c r="AO3081" s="84" t="s">
        <v>17884</v>
      </c>
      <c r="AP3081" s="84" t="s">
        <v>961</v>
      </c>
      <c r="AQ3081" s="84" t="s">
        <v>122</v>
      </c>
      <c r="AR3081" s="85">
        <v>1</v>
      </c>
      <c r="AS3081" s="86">
        <v>3</v>
      </c>
      <c r="AT3081" s="86">
        <v>1E-3</v>
      </c>
      <c r="AU3081" s="86">
        <v>3</v>
      </c>
      <c r="AV3081" s="84" t="s">
        <v>8</v>
      </c>
      <c r="AW3081" s="86">
        <v>150</v>
      </c>
      <c r="AX3081" s="84" t="s">
        <v>68</v>
      </c>
      <c r="AY3081" s="84" t="s">
        <v>68</v>
      </c>
      <c r="AZ3081" s="84" t="s">
        <v>68</v>
      </c>
      <c r="BA3081" s="84" t="s">
        <v>68</v>
      </c>
      <c r="BB3081" s="84" t="s">
        <v>68</v>
      </c>
      <c r="BC3081" s="84" t="s">
        <v>141</v>
      </c>
      <c r="BD3081" s="84" t="s">
        <v>79</v>
      </c>
      <c r="BE3081" s="84" t="s">
        <v>80</v>
      </c>
      <c r="BF3081" s="84" t="s">
        <v>122</v>
      </c>
      <c r="BG3081" s="84" t="s">
        <v>69</v>
      </c>
      <c r="BH3081" s="92" t="s">
        <v>17885</v>
      </c>
      <c r="BI3081" s="84" t="s">
        <v>122</v>
      </c>
      <c r="BJ3081" s="84" t="s">
        <v>17886</v>
      </c>
      <c r="BK3081" s="84" t="s">
        <v>75</v>
      </c>
      <c r="BL3081" s="84" t="s">
        <v>122</v>
      </c>
      <c r="BM3081" s="84" t="s">
        <v>79</v>
      </c>
      <c r="BN3081" s="84" t="s">
        <v>70</v>
      </c>
      <c r="BO3081" s="84" t="s">
        <v>71</v>
      </c>
      <c r="BP3081" s="84" t="s">
        <v>122</v>
      </c>
      <c r="BQ3081" s="84" t="s">
        <v>163</v>
      </c>
    </row>
    <row r="3082" spans="1:69" ht="10.8" customHeight="1" x14ac:dyDescent="0.3">
      <c r="A3082" s="40" t="str">
        <f t="shared" si="1348"/>
        <v>2025-09-21</v>
      </c>
      <c r="B3082" s="40" t="str">
        <f t="shared" si="1349"/>
        <v>SYD</v>
      </c>
      <c r="C3082" s="39" t="str">
        <f t="shared" si="1350"/>
        <v>98812563666</v>
      </c>
      <c r="D3082" s="41" t="str">
        <f t="shared" si="1351"/>
        <v>PAU029774022</v>
      </c>
      <c r="E3082" s="41" t="str">
        <f t="shared" si="1352"/>
        <v>596421496944</v>
      </c>
      <c r="F3082" s="39" t="str">
        <f t="shared" si="1353"/>
        <v>2254252</v>
      </c>
      <c r="G3082" s="39" t="str">
        <f t="shared" si="1354"/>
        <v>WISE EXPRESS(AUSTRAPHARM)</v>
      </c>
      <c r="H3082" s="41" t="str">
        <f t="shared" si="1355"/>
        <v>홍석준</v>
      </c>
      <c r="I3082" s="39" t="str">
        <f t="shared" si="1356"/>
        <v>57719</v>
      </c>
      <c r="J3082" s="52" t="str">
        <f t="shared" si="1357"/>
        <v/>
      </c>
      <c r="K3082" s="75">
        <f t="shared" si="1358"/>
        <v>1</v>
      </c>
      <c r="L3082" s="76">
        <f t="shared" si="1359"/>
        <v>1</v>
      </c>
      <c r="M3082" s="76">
        <f t="shared" si="1360"/>
        <v>1E-3</v>
      </c>
      <c r="N3082" s="76">
        <f t="shared" si="1361"/>
        <v>1</v>
      </c>
      <c r="O3082" s="42">
        <f t="shared" si="1362"/>
        <v>1</v>
      </c>
      <c r="P3082" s="39" t="str">
        <f t="shared" si="1363"/>
        <v>일반(목록배제,Normal-Manifest Exception)</v>
      </c>
      <c r="Q3082" s="72">
        <f t="shared" si="1364"/>
        <v>45</v>
      </c>
      <c r="R3082" s="43" t="str">
        <f t="shared" si="1365"/>
        <v>OZ602</v>
      </c>
      <c r="S3082" s="82" t="str">
        <f t="shared" si="1366"/>
        <v/>
      </c>
      <c r="T3082" s="40">
        <f t="shared" si="1367"/>
        <v>45921</v>
      </c>
      <c r="U3082" s="44">
        <v>2500</v>
      </c>
      <c r="V3082" s="44">
        <f t="shared" si="1368"/>
        <v>0</v>
      </c>
      <c r="W3082" s="77">
        <f t="shared" si="1369"/>
        <v>2500</v>
      </c>
      <c r="X3082" s="78">
        <f t="shared" si="1370"/>
        <v>0</v>
      </c>
      <c r="Y3082" s="44" cm="1">
        <f t="array" ref="Y3082">_xlfn.IFNA(_xlfn.IFS(AND(Q3082&gt;=2000, Q3082&lt;3000), 10000, AND(Q3082&gt;=3000, Q3082&lt;4000), 15000, AND(Q3082&gt;=4000, Q3082&lt;5000), 20000, AND(Q3082&gt;=5000), 25000),0)</f>
        <v>0</v>
      </c>
      <c r="Z3082" s="91">
        <f t="shared" si="1371"/>
        <v>300</v>
      </c>
      <c r="AA3082" s="44">
        <f t="shared" si="1372"/>
        <v>0</v>
      </c>
      <c r="AB3082" s="44"/>
      <c r="AC3082" s="44"/>
      <c r="AD3082" s="44"/>
      <c r="AE3082" s="44">
        <f>VLOOKUP(O3082,정산업데이트!$A$6:$B$12,2,10)</f>
        <v>0</v>
      </c>
      <c r="AF3082" s="44"/>
      <c r="AG3082" s="79">
        <f t="shared" si="1373"/>
        <v>300</v>
      </c>
      <c r="AH3082" s="80">
        <f t="shared" si="1374"/>
        <v>2800</v>
      </c>
      <c r="AI3082" s="93"/>
      <c r="AJ3082" s="84" t="s">
        <v>16026</v>
      </c>
      <c r="AK3082" s="84" t="s">
        <v>73</v>
      </c>
      <c r="AL3082" s="84" t="s">
        <v>16027</v>
      </c>
      <c r="AM3082" s="84" t="s">
        <v>17887</v>
      </c>
      <c r="AN3082" s="84" t="s">
        <v>17888</v>
      </c>
      <c r="AO3082" s="84" t="s">
        <v>17889</v>
      </c>
      <c r="AP3082" s="84" t="s">
        <v>17890</v>
      </c>
      <c r="AQ3082" s="84" t="s">
        <v>122</v>
      </c>
      <c r="AR3082" s="85">
        <v>1</v>
      </c>
      <c r="AS3082" s="86">
        <v>1</v>
      </c>
      <c r="AT3082" s="86">
        <v>1E-3</v>
      </c>
      <c r="AU3082" s="86">
        <v>1</v>
      </c>
      <c r="AV3082" s="84" t="s">
        <v>8</v>
      </c>
      <c r="AW3082" s="86">
        <v>45</v>
      </c>
      <c r="AX3082" s="84" t="s">
        <v>68</v>
      </c>
      <c r="AY3082" s="84" t="s">
        <v>68</v>
      </c>
      <c r="AZ3082" s="84" t="s">
        <v>68</v>
      </c>
      <c r="BA3082" s="84" t="s">
        <v>68</v>
      </c>
      <c r="BB3082" s="84" t="s">
        <v>68</v>
      </c>
      <c r="BC3082" s="84" t="s">
        <v>132</v>
      </c>
      <c r="BD3082" s="84" t="s">
        <v>83</v>
      </c>
      <c r="BE3082" s="84" t="s">
        <v>89</v>
      </c>
      <c r="BF3082" s="84" t="s">
        <v>122</v>
      </c>
      <c r="BG3082" s="84" t="s">
        <v>69</v>
      </c>
      <c r="BH3082" s="92" t="s">
        <v>17891</v>
      </c>
      <c r="BI3082" s="84" t="s">
        <v>122</v>
      </c>
      <c r="BJ3082" s="84" t="s">
        <v>17892</v>
      </c>
      <c r="BK3082" s="84" t="s">
        <v>75</v>
      </c>
      <c r="BL3082" s="84" t="s">
        <v>122</v>
      </c>
      <c r="BM3082" s="84" t="s">
        <v>83</v>
      </c>
      <c r="BN3082" s="84" t="s">
        <v>70</v>
      </c>
      <c r="BO3082" s="84" t="s">
        <v>71</v>
      </c>
      <c r="BP3082" s="84" t="s">
        <v>122</v>
      </c>
      <c r="BQ3082" s="84" t="s">
        <v>163</v>
      </c>
    </row>
    <row r="3083" spans="1:69" ht="10.8" customHeight="1" x14ac:dyDescent="0.3">
      <c r="A3083" s="40" t="str">
        <f t="shared" si="1348"/>
        <v>2025-09-21</v>
      </c>
      <c r="B3083" s="40" t="str">
        <f t="shared" si="1349"/>
        <v>SYD</v>
      </c>
      <c r="C3083" s="39" t="str">
        <f t="shared" si="1350"/>
        <v>98812563666</v>
      </c>
      <c r="D3083" s="41" t="str">
        <f t="shared" si="1351"/>
        <v>PKR253662051</v>
      </c>
      <c r="E3083" s="41" t="str">
        <f t="shared" si="1352"/>
        <v>596421494870</v>
      </c>
      <c r="F3083" s="39" t="str">
        <f t="shared" si="1353"/>
        <v>2256516</v>
      </c>
      <c r="G3083" s="39" t="str">
        <f t="shared" si="1354"/>
        <v>WISE EXPRESS (CNC INTL)</v>
      </c>
      <c r="H3083" s="41" t="str">
        <f t="shared" si="1355"/>
        <v>김봉채</v>
      </c>
      <c r="I3083" s="39" t="str">
        <f t="shared" si="1356"/>
        <v>07344</v>
      </c>
      <c r="J3083" s="52" t="str">
        <f t="shared" si="1357"/>
        <v/>
      </c>
      <c r="K3083" s="75">
        <f t="shared" si="1358"/>
        <v>1</v>
      </c>
      <c r="L3083" s="76">
        <f t="shared" si="1359"/>
        <v>2</v>
      </c>
      <c r="M3083" s="76">
        <f t="shared" si="1360"/>
        <v>1E-3</v>
      </c>
      <c r="N3083" s="76">
        <f t="shared" si="1361"/>
        <v>2</v>
      </c>
      <c r="O3083" s="42">
        <f t="shared" si="1362"/>
        <v>2</v>
      </c>
      <c r="P3083" s="39" t="str">
        <f t="shared" si="1363"/>
        <v>일반(목록배제,Normal-Manifest Exception)</v>
      </c>
      <c r="Q3083" s="72">
        <f t="shared" si="1364"/>
        <v>63</v>
      </c>
      <c r="R3083" s="43" t="str">
        <f t="shared" si="1365"/>
        <v>OZ602</v>
      </c>
      <c r="S3083" s="82" t="str">
        <f t="shared" si="1366"/>
        <v/>
      </c>
      <c r="T3083" s="40">
        <f t="shared" si="1367"/>
        <v>45921</v>
      </c>
      <c r="U3083" s="44">
        <v>2500</v>
      </c>
      <c r="V3083" s="44">
        <f t="shared" si="1368"/>
        <v>0</v>
      </c>
      <c r="W3083" s="77">
        <f t="shared" si="1369"/>
        <v>2500</v>
      </c>
      <c r="X3083" s="78">
        <f t="shared" si="1370"/>
        <v>0</v>
      </c>
      <c r="Y3083" s="44" cm="1">
        <f t="array" ref="Y3083">_xlfn.IFNA(_xlfn.IFS(AND(Q3083&gt;=2000, Q3083&lt;3000), 10000, AND(Q3083&gt;=3000, Q3083&lt;4000), 15000, AND(Q3083&gt;=4000, Q3083&lt;5000), 20000, AND(Q3083&gt;=5000), 25000),0)</f>
        <v>0</v>
      </c>
      <c r="Z3083" s="91">
        <f t="shared" si="1371"/>
        <v>300</v>
      </c>
      <c r="AA3083" s="44">
        <f t="shared" si="1372"/>
        <v>0</v>
      </c>
      <c r="AB3083" s="44"/>
      <c r="AC3083" s="44"/>
      <c r="AD3083" s="44"/>
      <c r="AE3083" s="44">
        <f>VLOOKUP(O3083,정산업데이트!$A$6:$B$12,2,10)</f>
        <v>0</v>
      </c>
      <c r="AF3083" s="44"/>
      <c r="AG3083" s="79">
        <f t="shared" si="1373"/>
        <v>300</v>
      </c>
      <c r="AH3083" s="80">
        <f t="shared" si="1374"/>
        <v>2800</v>
      </c>
      <c r="AI3083" s="93"/>
      <c r="AJ3083" s="84" t="s">
        <v>16026</v>
      </c>
      <c r="AK3083" s="84" t="s">
        <v>73</v>
      </c>
      <c r="AL3083" s="84" t="s">
        <v>16027</v>
      </c>
      <c r="AM3083" s="84" t="s">
        <v>17893</v>
      </c>
      <c r="AN3083" s="84" t="s">
        <v>17894</v>
      </c>
      <c r="AO3083" s="84" t="s">
        <v>17895</v>
      </c>
      <c r="AP3083" s="84" t="s">
        <v>17896</v>
      </c>
      <c r="AQ3083" s="84" t="s">
        <v>122</v>
      </c>
      <c r="AR3083" s="85">
        <v>1</v>
      </c>
      <c r="AS3083" s="86">
        <v>2</v>
      </c>
      <c r="AT3083" s="86">
        <v>1E-3</v>
      </c>
      <c r="AU3083" s="86">
        <v>2</v>
      </c>
      <c r="AV3083" s="84" t="s">
        <v>8</v>
      </c>
      <c r="AW3083" s="86">
        <v>63</v>
      </c>
      <c r="AX3083" s="84" t="s">
        <v>68</v>
      </c>
      <c r="AY3083" s="84" t="s">
        <v>68</v>
      </c>
      <c r="AZ3083" s="84" t="s">
        <v>68</v>
      </c>
      <c r="BA3083" s="84" t="s">
        <v>68</v>
      </c>
      <c r="BB3083" s="84" t="s">
        <v>68</v>
      </c>
      <c r="BC3083" s="84" t="s">
        <v>405</v>
      </c>
      <c r="BD3083" s="84" t="s">
        <v>406</v>
      </c>
      <c r="BE3083" s="84" t="s">
        <v>662</v>
      </c>
      <c r="BF3083" s="84" t="s">
        <v>122</v>
      </c>
      <c r="BG3083" s="84" t="s">
        <v>69</v>
      </c>
      <c r="BH3083" s="92" t="s">
        <v>17897</v>
      </c>
      <c r="BI3083" s="84" t="s">
        <v>122</v>
      </c>
      <c r="BJ3083" s="84" t="s">
        <v>17898</v>
      </c>
      <c r="BK3083" s="84" t="s">
        <v>75</v>
      </c>
      <c r="BL3083" s="84" t="s">
        <v>122</v>
      </c>
      <c r="BM3083" s="84" t="s">
        <v>406</v>
      </c>
      <c r="BN3083" s="84" t="s">
        <v>70</v>
      </c>
      <c r="BO3083" s="84" t="s">
        <v>71</v>
      </c>
      <c r="BP3083" s="84" t="s">
        <v>122</v>
      </c>
      <c r="BQ3083" s="84" t="s">
        <v>163</v>
      </c>
    </row>
    <row r="3084" spans="1:69" ht="10.8" customHeight="1" x14ac:dyDescent="0.3">
      <c r="A3084" s="40" t="str">
        <f t="shared" si="1348"/>
        <v>2025-09-21</v>
      </c>
      <c r="B3084" s="40" t="str">
        <f t="shared" si="1349"/>
        <v>SYD</v>
      </c>
      <c r="C3084" s="39" t="str">
        <f t="shared" si="1350"/>
        <v>98812563666</v>
      </c>
      <c r="D3084" s="41" t="str">
        <f t="shared" si="1351"/>
        <v>PKR253662052</v>
      </c>
      <c r="E3084" s="41" t="str">
        <f t="shared" si="1352"/>
        <v>596421494881</v>
      </c>
      <c r="F3084" s="39" t="str">
        <f t="shared" si="1353"/>
        <v>2256516</v>
      </c>
      <c r="G3084" s="39" t="str">
        <f t="shared" si="1354"/>
        <v>WISE EXPRESS (CNC INTL)</v>
      </c>
      <c r="H3084" s="41" t="str">
        <f t="shared" si="1355"/>
        <v>함상백</v>
      </c>
      <c r="I3084" s="39" t="str">
        <f t="shared" si="1356"/>
        <v>26209</v>
      </c>
      <c r="J3084" s="52" t="str">
        <f t="shared" si="1357"/>
        <v/>
      </c>
      <c r="K3084" s="75">
        <f t="shared" si="1358"/>
        <v>1</v>
      </c>
      <c r="L3084" s="76">
        <f t="shared" si="1359"/>
        <v>2</v>
      </c>
      <c r="M3084" s="76">
        <f t="shared" si="1360"/>
        <v>1E-3</v>
      </c>
      <c r="N3084" s="76">
        <f t="shared" si="1361"/>
        <v>2</v>
      </c>
      <c r="O3084" s="42">
        <f t="shared" si="1362"/>
        <v>2</v>
      </c>
      <c r="P3084" s="39" t="str">
        <f t="shared" si="1363"/>
        <v>일반(목록배제,Normal-Manifest Exception)</v>
      </c>
      <c r="Q3084" s="72">
        <f t="shared" si="1364"/>
        <v>63</v>
      </c>
      <c r="R3084" s="43" t="str">
        <f t="shared" si="1365"/>
        <v>OZ602</v>
      </c>
      <c r="S3084" s="82" t="str">
        <f t="shared" si="1366"/>
        <v/>
      </c>
      <c r="T3084" s="40">
        <f t="shared" si="1367"/>
        <v>45921</v>
      </c>
      <c r="U3084" s="44">
        <v>2500</v>
      </c>
      <c r="V3084" s="44">
        <f t="shared" si="1368"/>
        <v>0</v>
      </c>
      <c r="W3084" s="77">
        <f t="shared" si="1369"/>
        <v>2500</v>
      </c>
      <c r="X3084" s="78">
        <f t="shared" si="1370"/>
        <v>0</v>
      </c>
      <c r="Y3084" s="44" cm="1">
        <f t="array" ref="Y3084">_xlfn.IFNA(_xlfn.IFS(AND(Q3084&gt;=2000, Q3084&lt;3000), 10000, AND(Q3084&gt;=3000, Q3084&lt;4000), 15000, AND(Q3084&gt;=4000, Q3084&lt;5000), 20000, AND(Q3084&gt;=5000), 25000),0)</f>
        <v>0</v>
      </c>
      <c r="Z3084" s="91">
        <f t="shared" si="1371"/>
        <v>300</v>
      </c>
      <c r="AA3084" s="44">
        <f t="shared" si="1372"/>
        <v>0</v>
      </c>
      <c r="AB3084" s="44"/>
      <c r="AC3084" s="44"/>
      <c r="AD3084" s="44"/>
      <c r="AE3084" s="44">
        <f>VLOOKUP(O3084,정산업데이트!$A$6:$B$12,2,10)</f>
        <v>0</v>
      </c>
      <c r="AF3084" s="44"/>
      <c r="AG3084" s="79">
        <f t="shared" si="1373"/>
        <v>300</v>
      </c>
      <c r="AH3084" s="80">
        <f t="shared" si="1374"/>
        <v>2800</v>
      </c>
      <c r="AI3084" s="93"/>
      <c r="AJ3084" s="84" t="s">
        <v>16026</v>
      </c>
      <c r="AK3084" s="84" t="s">
        <v>73</v>
      </c>
      <c r="AL3084" s="84" t="s">
        <v>16027</v>
      </c>
      <c r="AM3084" s="84" t="s">
        <v>17899</v>
      </c>
      <c r="AN3084" s="84" t="s">
        <v>17900</v>
      </c>
      <c r="AO3084" s="84" t="s">
        <v>17901</v>
      </c>
      <c r="AP3084" s="84" t="s">
        <v>17902</v>
      </c>
      <c r="AQ3084" s="84" t="s">
        <v>122</v>
      </c>
      <c r="AR3084" s="85">
        <v>1</v>
      </c>
      <c r="AS3084" s="86">
        <v>2</v>
      </c>
      <c r="AT3084" s="86">
        <v>1E-3</v>
      </c>
      <c r="AU3084" s="86">
        <v>2</v>
      </c>
      <c r="AV3084" s="84" t="s">
        <v>8</v>
      </c>
      <c r="AW3084" s="86">
        <v>63</v>
      </c>
      <c r="AX3084" s="84" t="s">
        <v>68</v>
      </c>
      <c r="AY3084" s="84" t="s">
        <v>68</v>
      </c>
      <c r="AZ3084" s="84" t="s">
        <v>68</v>
      </c>
      <c r="BA3084" s="84" t="s">
        <v>68</v>
      </c>
      <c r="BB3084" s="84" t="s">
        <v>68</v>
      </c>
      <c r="BC3084" s="84" t="s">
        <v>405</v>
      </c>
      <c r="BD3084" s="84" t="s">
        <v>406</v>
      </c>
      <c r="BE3084" s="84" t="s">
        <v>662</v>
      </c>
      <c r="BF3084" s="84" t="s">
        <v>122</v>
      </c>
      <c r="BG3084" s="84" t="s">
        <v>69</v>
      </c>
      <c r="BH3084" s="92" t="s">
        <v>17903</v>
      </c>
      <c r="BI3084" s="84" t="s">
        <v>122</v>
      </c>
      <c r="BJ3084" s="84" t="s">
        <v>17904</v>
      </c>
      <c r="BK3084" s="84" t="s">
        <v>75</v>
      </c>
      <c r="BL3084" s="84" t="s">
        <v>122</v>
      </c>
      <c r="BM3084" s="84" t="s">
        <v>406</v>
      </c>
      <c r="BN3084" s="84" t="s">
        <v>70</v>
      </c>
      <c r="BO3084" s="84" t="s">
        <v>71</v>
      </c>
      <c r="BP3084" s="84" t="s">
        <v>122</v>
      </c>
      <c r="BQ3084" s="84" t="s">
        <v>163</v>
      </c>
    </row>
    <row r="3085" spans="1:69" ht="10.8" customHeight="1" x14ac:dyDescent="0.3">
      <c r="A3085" s="40" t="str">
        <f t="shared" si="1348"/>
        <v>2025-09-21</v>
      </c>
      <c r="B3085" s="40" t="str">
        <f t="shared" si="1349"/>
        <v>SYD</v>
      </c>
      <c r="C3085" s="39" t="str">
        <f t="shared" si="1350"/>
        <v>98812563666</v>
      </c>
      <c r="D3085" s="41" t="str">
        <f t="shared" si="1351"/>
        <v>PKR253662053</v>
      </c>
      <c r="E3085" s="41" t="str">
        <f t="shared" si="1352"/>
        <v>596421494892</v>
      </c>
      <c r="F3085" s="39" t="str">
        <f t="shared" si="1353"/>
        <v>2256516</v>
      </c>
      <c r="G3085" s="39" t="str">
        <f t="shared" si="1354"/>
        <v>WISE EXPRESS (CNC INTL)</v>
      </c>
      <c r="H3085" s="41" t="str">
        <f t="shared" si="1355"/>
        <v>신명철</v>
      </c>
      <c r="I3085" s="39" t="str">
        <f t="shared" si="1356"/>
        <v>31405</v>
      </c>
      <c r="J3085" s="52" t="str">
        <f t="shared" si="1357"/>
        <v/>
      </c>
      <c r="K3085" s="75">
        <f t="shared" si="1358"/>
        <v>1</v>
      </c>
      <c r="L3085" s="76">
        <f t="shared" si="1359"/>
        <v>2</v>
      </c>
      <c r="M3085" s="76">
        <f t="shared" si="1360"/>
        <v>1E-3</v>
      </c>
      <c r="N3085" s="76">
        <f t="shared" si="1361"/>
        <v>2</v>
      </c>
      <c r="O3085" s="42">
        <f t="shared" si="1362"/>
        <v>2</v>
      </c>
      <c r="P3085" s="39" t="str">
        <f t="shared" si="1363"/>
        <v>일반(목록배제,Normal-Manifest Exception)</v>
      </c>
      <c r="Q3085" s="72">
        <f t="shared" si="1364"/>
        <v>63</v>
      </c>
      <c r="R3085" s="43" t="str">
        <f t="shared" si="1365"/>
        <v>OZ602</v>
      </c>
      <c r="S3085" s="82" t="str">
        <f t="shared" si="1366"/>
        <v/>
      </c>
      <c r="T3085" s="40">
        <f t="shared" si="1367"/>
        <v>45921</v>
      </c>
      <c r="U3085" s="44">
        <v>2500</v>
      </c>
      <c r="V3085" s="44">
        <f t="shared" si="1368"/>
        <v>0</v>
      </c>
      <c r="W3085" s="77">
        <f t="shared" si="1369"/>
        <v>2500</v>
      </c>
      <c r="X3085" s="78">
        <f t="shared" si="1370"/>
        <v>0</v>
      </c>
      <c r="Y3085" s="44" cm="1">
        <f t="array" ref="Y3085">_xlfn.IFNA(_xlfn.IFS(AND(Q3085&gt;=2000, Q3085&lt;3000), 10000, AND(Q3085&gt;=3000, Q3085&lt;4000), 15000, AND(Q3085&gt;=4000, Q3085&lt;5000), 20000, AND(Q3085&gt;=5000), 25000),0)</f>
        <v>0</v>
      </c>
      <c r="Z3085" s="91">
        <f t="shared" si="1371"/>
        <v>300</v>
      </c>
      <c r="AA3085" s="44">
        <f t="shared" si="1372"/>
        <v>0</v>
      </c>
      <c r="AB3085" s="44"/>
      <c r="AC3085" s="44"/>
      <c r="AD3085" s="44"/>
      <c r="AE3085" s="44">
        <f>VLOOKUP(O3085,정산업데이트!$A$6:$B$12,2,10)</f>
        <v>0</v>
      </c>
      <c r="AF3085" s="44"/>
      <c r="AG3085" s="79">
        <f t="shared" si="1373"/>
        <v>300</v>
      </c>
      <c r="AH3085" s="80">
        <f t="shared" si="1374"/>
        <v>2800</v>
      </c>
      <c r="AI3085" s="93"/>
      <c r="AJ3085" s="84" t="s">
        <v>16026</v>
      </c>
      <c r="AK3085" s="84" t="s">
        <v>73</v>
      </c>
      <c r="AL3085" s="84" t="s">
        <v>16027</v>
      </c>
      <c r="AM3085" s="84" t="s">
        <v>17905</v>
      </c>
      <c r="AN3085" s="84" t="s">
        <v>17906</v>
      </c>
      <c r="AO3085" s="84" t="s">
        <v>17907</v>
      </c>
      <c r="AP3085" s="84" t="s">
        <v>17908</v>
      </c>
      <c r="AQ3085" s="84" t="s">
        <v>122</v>
      </c>
      <c r="AR3085" s="85">
        <v>1</v>
      </c>
      <c r="AS3085" s="86">
        <v>2</v>
      </c>
      <c r="AT3085" s="86">
        <v>1E-3</v>
      </c>
      <c r="AU3085" s="86">
        <v>2</v>
      </c>
      <c r="AV3085" s="84" t="s">
        <v>8</v>
      </c>
      <c r="AW3085" s="86">
        <v>63</v>
      </c>
      <c r="AX3085" s="84" t="s">
        <v>68</v>
      </c>
      <c r="AY3085" s="84" t="s">
        <v>68</v>
      </c>
      <c r="AZ3085" s="84" t="s">
        <v>68</v>
      </c>
      <c r="BA3085" s="84" t="s">
        <v>68</v>
      </c>
      <c r="BB3085" s="84" t="s">
        <v>68</v>
      </c>
      <c r="BC3085" s="84" t="s">
        <v>405</v>
      </c>
      <c r="BD3085" s="84" t="s">
        <v>406</v>
      </c>
      <c r="BE3085" s="84" t="s">
        <v>662</v>
      </c>
      <c r="BF3085" s="84" t="s">
        <v>122</v>
      </c>
      <c r="BG3085" s="84" t="s">
        <v>69</v>
      </c>
      <c r="BH3085" s="92" t="s">
        <v>17909</v>
      </c>
      <c r="BI3085" s="84" t="s">
        <v>122</v>
      </c>
      <c r="BJ3085" s="84" t="s">
        <v>17910</v>
      </c>
      <c r="BK3085" s="84" t="s">
        <v>75</v>
      </c>
      <c r="BL3085" s="84" t="s">
        <v>122</v>
      </c>
      <c r="BM3085" s="84" t="s">
        <v>406</v>
      </c>
      <c r="BN3085" s="84" t="s">
        <v>70</v>
      </c>
      <c r="BO3085" s="84" t="s">
        <v>71</v>
      </c>
      <c r="BP3085" s="84" t="s">
        <v>122</v>
      </c>
      <c r="BQ3085" s="84" t="s">
        <v>163</v>
      </c>
    </row>
    <row r="3086" spans="1:69" ht="10.8" customHeight="1" x14ac:dyDescent="0.3">
      <c r="A3086" s="40" t="str">
        <f t="shared" si="1348"/>
        <v>2025-09-21</v>
      </c>
      <c r="B3086" s="40" t="str">
        <f t="shared" si="1349"/>
        <v>SYD</v>
      </c>
      <c r="C3086" s="39" t="str">
        <f t="shared" si="1350"/>
        <v>98812563666</v>
      </c>
      <c r="D3086" s="41" t="str">
        <f t="shared" si="1351"/>
        <v>PAU029774031</v>
      </c>
      <c r="E3086" s="41" t="str">
        <f t="shared" si="1352"/>
        <v>596421498366</v>
      </c>
      <c r="F3086" s="39" t="str">
        <f t="shared" si="1353"/>
        <v>2254252</v>
      </c>
      <c r="G3086" s="39" t="str">
        <f t="shared" si="1354"/>
        <v>WISE EXPRESS(AUSTRAPHARM)</v>
      </c>
      <c r="H3086" s="41" t="str">
        <f t="shared" si="1355"/>
        <v>박진아</v>
      </c>
      <c r="I3086" s="39" t="str">
        <f t="shared" si="1356"/>
        <v>07529</v>
      </c>
      <c r="J3086" s="52" t="str">
        <f t="shared" si="1357"/>
        <v/>
      </c>
      <c r="K3086" s="75">
        <f t="shared" si="1358"/>
        <v>1</v>
      </c>
      <c r="L3086" s="76">
        <f t="shared" si="1359"/>
        <v>1</v>
      </c>
      <c r="M3086" s="76">
        <f t="shared" si="1360"/>
        <v>1E-3</v>
      </c>
      <c r="N3086" s="76">
        <f t="shared" si="1361"/>
        <v>1</v>
      </c>
      <c r="O3086" s="42">
        <f t="shared" si="1362"/>
        <v>1</v>
      </c>
      <c r="P3086" s="39" t="str">
        <f t="shared" si="1363"/>
        <v>목록(Manifest)</v>
      </c>
      <c r="Q3086" s="72">
        <f t="shared" si="1364"/>
        <v>70</v>
      </c>
      <c r="R3086" s="43" t="str">
        <f t="shared" si="1365"/>
        <v>OZ602</v>
      </c>
      <c r="S3086" s="82" t="str">
        <f t="shared" si="1366"/>
        <v/>
      </c>
      <c r="T3086" s="40">
        <f t="shared" si="1367"/>
        <v>45921</v>
      </c>
      <c r="U3086" s="44">
        <v>2500</v>
      </c>
      <c r="V3086" s="44">
        <f t="shared" si="1368"/>
        <v>0</v>
      </c>
      <c r="W3086" s="77">
        <f t="shared" si="1369"/>
        <v>2500</v>
      </c>
      <c r="X3086" s="78">
        <f t="shared" si="1370"/>
        <v>0</v>
      </c>
      <c r="Y3086" s="44" cm="1">
        <f t="array" ref="Y3086">_xlfn.IFNA(_xlfn.IFS(AND(Q3086&gt;=2000, Q3086&lt;3000), 10000, AND(Q3086&gt;=3000, Q3086&lt;4000), 15000, AND(Q3086&gt;=4000, Q3086&lt;5000), 20000, AND(Q3086&gt;=5000), 25000),0)</f>
        <v>0</v>
      </c>
      <c r="Z3086" s="91">
        <f t="shared" si="1371"/>
        <v>0</v>
      </c>
      <c r="AA3086" s="44">
        <f t="shared" si="1372"/>
        <v>0</v>
      </c>
      <c r="AB3086" s="44"/>
      <c r="AC3086" s="44"/>
      <c r="AD3086" s="44"/>
      <c r="AE3086" s="44">
        <f>VLOOKUP(O3086,정산업데이트!$A$6:$B$12,2,10)</f>
        <v>0</v>
      </c>
      <c r="AF3086" s="44"/>
      <c r="AG3086" s="79">
        <f t="shared" si="1373"/>
        <v>0</v>
      </c>
      <c r="AH3086" s="80">
        <f t="shared" si="1374"/>
        <v>2500</v>
      </c>
      <c r="AI3086" s="93"/>
      <c r="AJ3086" s="84" t="s">
        <v>16026</v>
      </c>
      <c r="AK3086" s="84" t="s">
        <v>73</v>
      </c>
      <c r="AL3086" s="84" t="s">
        <v>16027</v>
      </c>
      <c r="AM3086" s="84" t="s">
        <v>17911</v>
      </c>
      <c r="AN3086" s="84" t="s">
        <v>11221</v>
      </c>
      <c r="AO3086" s="84" t="s">
        <v>17912</v>
      </c>
      <c r="AP3086" s="84" t="s">
        <v>17913</v>
      </c>
      <c r="AQ3086" s="84" t="s">
        <v>122</v>
      </c>
      <c r="AR3086" s="85">
        <v>1</v>
      </c>
      <c r="AS3086" s="86">
        <v>1</v>
      </c>
      <c r="AT3086" s="86">
        <v>1E-3</v>
      </c>
      <c r="AU3086" s="86">
        <v>1</v>
      </c>
      <c r="AV3086" s="84" t="s">
        <v>7</v>
      </c>
      <c r="AW3086" s="86">
        <v>70</v>
      </c>
      <c r="AX3086" s="84" t="s">
        <v>68</v>
      </c>
      <c r="AY3086" s="84" t="s">
        <v>68</v>
      </c>
      <c r="AZ3086" s="84" t="s">
        <v>68</v>
      </c>
      <c r="BA3086" s="84" t="s">
        <v>68</v>
      </c>
      <c r="BB3086" s="84" t="s">
        <v>68</v>
      </c>
      <c r="BC3086" s="84" t="s">
        <v>132</v>
      </c>
      <c r="BD3086" s="84" t="s">
        <v>83</v>
      </c>
      <c r="BE3086" s="84" t="s">
        <v>86</v>
      </c>
      <c r="BF3086" s="84" t="s">
        <v>122</v>
      </c>
      <c r="BG3086" s="84" t="s">
        <v>69</v>
      </c>
      <c r="BH3086" s="92" t="s">
        <v>17914</v>
      </c>
      <c r="BI3086" s="84" t="s">
        <v>122</v>
      </c>
      <c r="BJ3086" s="84" t="s">
        <v>17915</v>
      </c>
      <c r="BK3086" s="84" t="s">
        <v>75</v>
      </c>
      <c r="BL3086" s="84" t="s">
        <v>122</v>
      </c>
      <c r="BM3086" s="84" t="s">
        <v>83</v>
      </c>
      <c r="BN3086" s="84" t="s">
        <v>70</v>
      </c>
      <c r="BO3086" s="84" t="s">
        <v>71</v>
      </c>
      <c r="BP3086" s="84" t="s">
        <v>122</v>
      </c>
      <c r="BQ3086" s="84" t="s">
        <v>163</v>
      </c>
    </row>
    <row r="3087" spans="1:69" ht="10.8" customHeight="1" x14ac:dyDescent="0.3">
      <c r="A3087" s="40" t="str">
        <f t="shared" si="1348"/>
        <v>2025-09-21</v>
      </c>
      <c r="B3087" s="40" t="str">
        <f t="shared" si="1349"/>
        <v>SYD</v>
      </c>
      <c r="C3087" s="39" t="str">
        <f t="shared" si="1350"/>
        <v>98812563666</v>
      </c>
      <c r="D3087" s="41" t="str">
        <f t="shared" si="1351"/>
        <v>PAU029774035</v>
      </c>
      <c r="E3087" s="41" t="str">
        <f t="shared" si="1352"/>
        <v>596421498381</v>
      </c>
      <c r="F3087" s="39" t="str">
        <f t="shared" si="1353"/>
        <v>2254252</v>
      </c>
      <c r="G3087" s="39" t="str">
        <f t="shared" si="1354"/>
        <v>WISE EXPRESS(AUSTRAPHARM)</v>
      </c>
      <c r="H3087" s="41" t="str">
        <f t="shared" si="1355"/>
        <v>이미숙</v>
      </c>
      <c r="I3087" s="39" t="str">
        <f t="shared" si="1356"/>
        <v>46242</v>
      </c>
      <c r="J3087" s="52" t="str">
        <f t="shared" si="1357"/>
        <v/>
      </c>
      <c r="K3087" s="75">
        <f t="shared" si="1358"/>
        <v>1</v>
      </c>
      <c r="L3087" s="76">
        <f t="shared" si="1359"/>
        <v>1</v>
      </c>
      <c r="M3087" s="76">
        <f t="shared" si="1360"/>
        <v>1E-3</v>
      </c>
      <c r="N3087" s="76">
        <f t="shared" si="1361"/>
        <v>1</v>
      </c>
      <c r="O3087" s="42">
        <f t="shared" si="1362"/>
        <v>1</v>
      </c>
      <c r="P3087" s="39" t="str">
        <f t="shared" si="1363"/>
        <v>목록(Manifest)</v>
      </c>
      <c r="Q3087" s="72">
        <f t="shared" si="1364"/>
        <v>60</v>
      </c>
      <c r="R3087" s="43" t="str">
        <f t="shared" si="1365"/>
        <v>OZ602</v>
      </c>
      <c r="S3087" s="82" t="str">
        <f t="shared" si="1366"/>
        <v/>
      </c>
      <c r="T3087" s="40">
        <f t="shared" si="1367"/>
        <v>45921</v>
      </c>
      <c r="U3087" s="44">
        <v>2500</v>
      </c>
      <c r="V3087" s="44">
        <f t="shared" si="1368"/>
        <v>0</v>
      </c>
      <c r="W3087" s="77">
        <f t="shared" si="1369"/>
        <v>2500</v>
      </c>
      <c r="X3087" s="78">
        <f t="shared" si="1370"/>
        <v>0</v>
      </c>
      <c r="Y3087" s="44" cm="1">
        <f t="array" ref="Y3087">_xlfn.IFNA(_xlfn.IFS(AND(Q3087&gt;=2000, Q3087&lt;3000), 10000, AND(Q3087&gt;=3000, Q3087&lt;4000), 15000, AND(Q3087&gt;=4000, Q3087&lt;5000), 20000, AND(Q3087&gt;=5000), 25000),0)</f>
        <v>0</v>
      </c>
      <c r="Z3087" s="91">
        <f t="shared" si="1371"/>
        <v>0</v>
      </c>
      <c r="AA3087" s="44">
        <f t="shared" si="1372"/>
        <v>0</v>
      </c>
      <c r="AB3087" s="44"/>
      <c r="AC3087" s="44"/>
      <c r="AD3087" s="44"/>
      <c r="AE3087" s="44">
        <f>VLOOKUP(O3087,정산업데이트!$A$6:$B$12,2,10)</f>
        <v>0</v>
      </c>
      <c r="AF3087" s="44"/>
      <c r="AG3087" s="79">
        <f t="shared" si="1373"/>
        <v>0</v>
      </c>
      <c r="AH3087" s="80">
        <f t="shared" si="1374"/>
        <v>2500</v>
      </c>
      <c r="AI3087" s="93"/>
      <c r="AJ3087" s="84" t="s">
        <v>16026</v>
      </c>
      <c r="AK3087" s="84" t="s">
        <v>73</v>
      </c>
      <c r="AL3087" s="84" t="s">
        <v>16027</v>
      </c>
      <c r="AM3087" s="84" t="s">
        <v>17916</v>
      </c>
      <c r="AN3087" s="84" t="s">
        <v>392</v>
      </c>
      <c r="AO3087" s="84" t="s">
        <v>17917</v>
      </c>
      <c r="AP3087" s="84" t="s">
        <v>17918</v>
      </c>
      <c r="AQ3087" s="84" t="s">
        <v>122</v>
      </c>
      <c r="AR3087" s="85">
        <v>1</v>
      </c>
      <c r="AS3087" s="86">
        <v>1</v>
      </c>
      <c r="AT3087" s="86">
        <v>1E-3</v>
      </c>
      <c r="AU3087" s="86">
        <v>1</v>
      </c>
      <c r="AV3087" s="84" t="s">
        <v>7</v>
      </c>
      <c r="AW3087" s="86">
        <v>60</v>
      </c>
      <c r="AX3087" s="84" t="s">
        <v>68</v>
      </c>
      <c r="AY3087" s="84" t="s">
        <v>68</v>
      </c>
      <c r="AZ3087" s="84" t="s">
        <v>68</v>
      </c>
      <c r="BA3087" s="84" t="s">
        <v>68</v>
      </c>
      <c r="BB3087" s="84" t="s">
        <v>68</v>
      </c>
      <c r="BC3087" s="84" t="s">
        <v>132</v>
      </c>
      <c r="BD3087" s="84" t="s">
        <v>83</v>
      </c>
      <c r="BE3087" s="84" t="s">
        <v>84</v>
      </c>
      <c r="BF3087" s="84" t="s">
        <v>122</v>
      </c>
      <c r="BG3087" s="84" t="s">
        <v>69</v>
      </c>
      <c r="BH3087" s="92" t="s">
        <v>17919</v>
      </c>
      <c r="BI3087" s="84" t="s">
        <v>122</v>
      </c>
      <c r="BJ3087" s="84" t="s">
        <v>17920</v>
      </c>
      <c r="BK3087" s="84" t="s">
        <v>75</v>
      </c>
      <c r="BL3087" s="84" t="s">
        <v>122</v>
      </c>
      <c r="BM3087" s="84" t="s">
        <v>83</v>
      </c>
      <c r="BN3087" s="84" t="s">
        <v>70</v>
      </c>
      <c r="BO3087" s="84" t="s">
        <v>71</v>
      </c>
      <c r="BP3087" s="84" t="s">
        <v>122</v>
      </c>
      <c r="BQ3087" s="84" t="s">
        <v>163</v>
      </c>
    </row>
    <row r="3088" spans="1:69" ht="10.8" customHeight="1" x14ac:dyDescent="0.3">
      <c r="A3088" s="40" t="str">
        <f t="shared" si="1348"/>
        <v>2025-09-21</v>
      </c>
      <c r="B3088" s="40" t="str">
        <f t="shared" si="1349"/>
        <v>SYD</v>
      </c>
      <c r="C3088" s="39" t="str">
        <f t="shared" si="1350"/>
        <v>98812563666</v>
      </c>
      <c r="D3088" s="41" t="str">
        <f t="shared" si="1351"/>
        <v>PAU029774032</v>
      </c>
      <c r="E3088" s="41" t="str">
        <f t="shared" si="1352"/>
        <v>596421498414</v>
      </c>
      <c r="F3088" s="39" t="str">
        <f t="shared" si="1353"/>
        <v>2254252</v>
      </c>
      <c r="G3088" s="39" t="str">
        <f t="shared" si="1354"/>
        <v>WISE EXPRESS(AUSTRAPHARM)</v>
      </c>
      <c r="H3088" s="41" t="str">
        <f t="shared" si="1355"/>
        <v>서의석</v>
      </c>
      <c r="I3088" s="39" t="str">
        <f t="shared" si="1356"/>
        <v>06164</v>
      </c>
      <c r="J3088" s="52" t="str">
        <f t="shared" si="1357"/>
        <v/>
      </c>
      <c r="K3088" s="75">
        <f t="shared" si="1358"/>
        <v>1</v>
      </c>
      <c r="L3088" s="76">
        <f t="shared" si="1359"/>
        <v>1</v>
      </c>
      <c r="M3088" s="76">
        <f t="shared" si="1360"/>
        <v>1E-3</v>
      </c>
      <c r="N3088" s="76">
        <f t="shared" si="1361"/>
        <v>1</v>
      </c>
      <c r="O3088" s="42">
        <f t="shared" si="1362"/>
        <v>1</v>
      </c>
      <c r="P3088" s="39" t="str">
        <f t="shared" si="1363"/>
        <v>일반(목록배제,Normal-Manifest Exception)</v>
      </c>
      <c r="Q3088" s="72">
        <f t="shared" si="1364"/>
        <v>90</v>
      </c>
      <c r="R3088" s="43" t="str">
        <f t="shared" si="1365"/>
        <v>OZ602</v>
      </c>
      <c r="S3088" s="82" t="str">
        <f t="shared" si="1366"/>
        <v/>
      </c>
      <c r="T3088" s="40">
        <f t="shared" si="1367"/>
        <v>45921</v>
      </c>
      <c r="U3088" s="44">
        <v>2500</v>
      </c>
      <c r="V3088" s="44">
        <f t="shared" si="1368"/>
        <v>0</v>
      </c>
      <c r="W3088" s="77">
        <f t="shared" si="1369"/>
        <v>2500</v>
      </c>
      <c r="X3088" s="78">
        <f t="shared" si="1370"/>
        <v>0</v>
      </c>
      <c r="Y3088" s="44" cm="1">
        <f t="array" ref="Y3088">_xlfn.IFNA(_xlfn.IFS(AND(Q3088&gt;=2000, Q3088&lt;3000), 10000, AND(Q3088&gt;=3000, Q3088&lt;4000), 15000, AND(Q3088&gt;=4000, Q3088&lt;5000), 20000, AND(Q3088&gt;=5000), 25000),0)</f>
        <v>0</v>
      </c>
      <c r="Z3088" s="91">
        <f t="shared" si="1371"/>
        <v>300</v>
      </c>
      <c r="AA3088" s="44">
        <f t="shared" si="1372"/>
        <v>0</v>
      </c>
      <c r="AB3088" s="44"/>
      <c r="AC3088" s="44"/>
      <c r="AD3088" s="44"/>
      <c r="AE3088" s="44">
        <f>VLOOKUP(O3088,정산업데이트!$A$6:$B$12,2,10)</f>
        <v>0</v>
      </c>
      <c r="AF3088" s="44"/>
      <c r="AG3088" s="79">
        <f t="shared" si="1373"/>
        <v>300</v>
      </c>
      <c r="AH3088" s="80">
        <f t="shared" si="1374"/>
        <v>2800</v>
      </c>
      <c r="AI3088" s="93"/>
      <c r="AJ3088" s="84" t="s">
        <v>16026</v>
      </c>
      <c r="AK3088" s="84" t="s">
        <v>73</v>
      </c>
      <c r="AL3088" s="84" t="s">
        <v>16027</v>
      </c>
      <c r="AM3088" s="84" t="s">
        <v>17921</v>
      </c>
      <c r="AN3088" s="84" t="s">
        <v>283</v>
      </c>
      <c r="AO3088" s="84" t="s">
        <v>284</v>
      </c>
      <c r="AP3088" s="84" t="s">
        <v>683</v>
      </c>
      <c r="AQ3088" s="84" t="s">
        <v>122</v>
      </c>
      <c r="AR3088" s="85">
        <v>1</v>
      </c>
      <c r="AS3088" s="86">
        <v>1</v>
      </c>
      <c r="AT3088" s="86">
        <v>1E-3</v>
      </c>
      <c r="AU3088" s="86">
        <v>1</v>
      </c>
      <c r="AV3088" s="84" t="s">
        <v>8</v>
      </c>
      <c r="AW3088" s="86">
        <v>90</v>
      </c>
      <c r="AX3088" s="84" t="s">
        <v>68</v>
      </c>
      <c r="AY3088" s="84" t="s">
        <v>68</v>
      </c>
      <c r="AZ3088" s="84" t="s">
        <v>68</v>
      </c>
      <c r="BA3088" s="84" t="s">
        <v>68</v>
      </c>
      <c r="BB3088" s="84" t="s">
        <v>68</v>
      </c>
      <c r="BC3088" s="84" t="s">
        <v>132</v>
      </c>
      <c r="BD3088" s="84" t="s">
        <v>83</v>
      </c>
      <c r="BE3088" s="84" t="s">
        <v>84</v>
      </c>
      <c r="BF3088" s="84" t="s">
        <v>122</v>
      </c>
      <c r="BG3088" s="84" t="s">
        <v>69</v>
      </c>
      <c r="BH3088" s="92" t="s">
        <v>17922</v>
      </c>
      <c r="BI3088" s="84" t="s">
        <v>122</v>
      </c>
      <c r="BJ3088" s="84" t="s">
        <v>17923</v>
      </c>
      <c r="BK3088" s="84" t="s">
        <v>75</v>
      </c>
      <c r="BL3088" s="84" t="s">
        <v>122</v>
      </c>
      <c r="BM3088" s="84" t="s">
        <v>83</v>
      </c>
      <c r="BN3088" s="84" t="s">
        <v>70</v>
      </c>
      <c r="BO3088" s="84" t="s">
        <v>71</v>
      </c>
      <c r="BP3088" s="84" t="s">
        <v>122</v>
      </c>
      <c r="BQ3088" s="84" t="s">
        <v>163</v>
      </c>
    </row>
    <row r="3089" spans="1:69" ht="10.8" customHeight="1" x14ac:dyDescent="0.3">
      <c r="A3089" s="40" t="str">
        <f t="shared" si="1348"/>
        <v>2025-09-21</v>
      </c>
      <c r="B3089" s="40" t="str">
        <f t="shared" si="1349"/>
        <v>SYD</v>
      </c>
      <c r="C3089" s="39" t="str">
        <f t="shared" si="1350"/>
        <v>98812563666</v>
      </c>
      <c r="D3089" s="41" t="str">
        <f t="shared" si="1351"/>
        <v>PAU029774030</v>
      </c>
      <c r="E3089" s="41" t="str">
        <f t="shared" si="1352"/>
        <v>596421498425</v>
      </c>
      <c r="F3089" s="39" t="str">
        <f t="shared" si="1353"/>
        <v>2254252</v>
      </c>
      <c r="G3089" s="39" t="str">
        <f t="shared" si="1354"/>
        <v>WISE EXPRESS(AUSTRAPHARM)</v>
      </c>
      <c r="H3089" s="41" t="str">
        <f t="shared" si="1355"/>
        <v>최진경</v>
      </c>
      <c r="I3089" s="39" t="str">
        <f t="shared" si="1356"/>
        <v>15866</v>
      </c>
      <c r="J3089" s="52" t="str">
        <f t="shared" si="1357"/>
        <v/>
      </c>
      <c r="K3089" s="75">
        <f t="shared" si="1358"/>
        <v>1</v>
      </c>
      <c r="L3089" s="76">
        <f t="shared" si="1359"/>
        <v>1</v>
      </c>
      <c r="M3089" s="76">
        <f t="shared" si="1360"/>
        <v>1E-3</v>
      </c>
      <c r="N3089" s="76">
        <f t="shared" si="1361"/>
        <v>1</v>
      </c>
      <c r="O3089" s="42">
        <f t="shared" si="1362"/>
        <v>1</v>
      </c>
      <c r="P3089" s="39" t="str">
        <f t="shared" si="1363"/>
        <v>목록(Manifest)</v>
      </c>
      <c r="Q3089" s="72">
        <f t="shared" si="1364"/>
        <v>65</v>
      </c>
      <c r="R3089" s="43" t="str">
        <f t="shared" si="1365"/>
        <v>OZ602</v>
      </c>
      <c r="S3089" s="82" t="str">
        <f t="shared" si="1366"/>
        <v/>
      </c>
      <c r="T3089" s="40">
        <f t="shared" si="1367"/>
        <v>45921</v>
      </c>
      <c r="U3089" s="44">
        <v>2500</v>
      </c>
      <c r="V3089" s="44">
        <f t="shared" si="1368"/>
        <v>0</v>
      </c>
      <c r="W3089" s="77">
        <f t="shared" si="1369"/>
        <v>2500</v>
      </c>
      <c r="X3089" s="78">
        <f t="shared" si="1370"/>
        <v>0</v>
      </c>
      <c r="Y3089" s="44" cm="1">
        <f t="array" ref="Y3089">_xlfn.IFNA(_xlfn.IFS(AND(Q3089&gt;=2000, Q3089&lt;3000), 10000, AND(Q3089&gt;=3000, Q3089&lt;4000), 15000, AND(Q3089&gt;=4000, Q3089&lt;5000), 20000, AND(Q3089&gt;=5000), 25000),0)</f>
        <v>0</v>
      </c>
      <c r="Z3089" s="91">
        <f t="shared" si="1371"/>
        <v>0</v>
      </c>
      <c r="AA3089" s="44">
        <f t="shared" si="1372"/>
        <v>0</v>
      </c>
      <c r="AB3089" s="44"/>
      <c r="AC3089" s="44"/>
      <c r="AD3089" s="44"/>
      <c r="AE3089" s="44">
        <f>VLOOKUP(O3089,정산업데이트!$A$6:$B$12,2,10)</f>
        <v>0</v>
      </c>
      <c r="AF3089" s="44"/>
      <c r="AG3089" s="79">
        <f t="shared" si="1373"/>
        <v>0</v>
      </c>
      <c r="AH3089" s="80">
        <f t="shared" si="1374"/>
        <v>2500</v>
      </c>
      <c r="AI3089" s="93"/>
      <c r="AJ3089" s="84" t="s">
        <v>16026</v>
      </c>
      <c r="AK3089" s="84" t="s">
        <v>73</v>
      </c>
      <c r="AL3089" s="84" t="s">
        <v>16027</v>
      </c>
      <c r="AM3089" s="84" t="s">
        <v>17924</v>
      </c>
      <c r="AN3089" s="84" t="s">
        <v>17925</v>
      </c>
      <c r="AO3089" s="84" t="s">
        <v>17926</v>
      </c>
      <c r="AP3089" s="84" t="s">
        <v>17927</v>
      </c>
      <c r="AQ3089" s="84" t="s">
        <v>122</v>
      </c>
      <c r="AR3089" s="85">
        <v>1</v>
      </c>
      <c r="AS3089" s="86">
        <v>1</v>
      </c>
      <c r="AT3089" s="86">
        <v>1E-3</v>
      </c>
      <c r="AU3089" s="86">
        <v>1</v>
      </c>
      <c r="AV3089" s="84" t="s">
        <v>7</v>
      </c>
      <c r="AW3089" s="86">
        <v>65</v>
      </c>
      <c r="AX3089" s="84" t="s">
        <v>68</v>
      </c>
      <c r="AY3089" s="84" t="s">
        <v>68</v>
      </c>
      <c r="AZ3089" s="84" t="s">
        <v>68</v>
      </c>
      <c r="BA3089" s="84" t="s">
        <v>68</v>
      </c>
      <c r="BB3089" s="84" t="s">
        <v>68</v>
      </c>
      <c r="BC3089" s="84" t="s">
        <v>132</v>
      </c>
      <c r="BD3089" s="84" t="s">
        <v>83</v>
      </c>
      <c r="BE3089" s="84" t="s">
        <v>84</v>
      </c>
      <c r="BF3089" s="84" t="s">
        <v>122</v>
      </c>
      <c r="BG3089" s="84" t="s">
        <v>69</v>
      </c>
      <c r="BH3089" s="92" t="s">
        <v>17928</v>
      </c>
      <c r="BI3089" s="84" t="s">
        <v>122</v>
      </c>
      <c r="BJ3089" s="84" t="s">
        <v>17929</v>
      </c>
      <c r="BK3089" s="84" t="s">
        <v>75</v>
      </c>
      <c r="BL3089" s="84" t="s">
        <v>122</v>
      </c>
      <c r="BM3089" s="84" t="s">
        <v>83</v>
      </c>
      <c r="BN3089" s="84" t="s">
        <v>70</v>
      </c>
      <c r="BO3089" s="84" t="s">
        <v>71</v>
      </c>
      <c r="BP3089" s="84" t="s">
        <v>122</v>
      </c>
      <c r="BQ3089" s="84" t="s">
        <v>163</v>
      </c>
    </row>
    <row r="3090" spans="1:69" ht="10.8" customHeight="1" x14ac:dyDescent="0.3">
      <c r="A3090" s="40" t="str">
        <f t="shared" si="1348"/>
        <v>2025-09-21</v>
      </c>
      <c r="B3090" s="40" t="str">
        <f t="shared" si="1349"/>
        <v>SYD</v>
      </c>
      <c r="C3090" s="39" t="str">
        <f t="shared" si="1350"/>
        <v>98812563666</v>
      </c>
      <c r="D3090" s="41" t="str">
        <f t="shared" si="1351"/>
        <v>PAU029774026</v>
      </c>
      <c r="E3090" s="41" t="str">
        <f t="shared" si="1352"/>
        <v>596421498440</v>
      </c>
      <c r="F3090" s="39" t="str">
        <f t="shared" si="1353"/>
        <v>2254252</v>
      </c>
      <c r="G3090" s="39" t="str">
        <f t="shared" si="1354"/>
        <v>WISE EXPRESS(AUSTRAPHARM)</v>
      </c>
      <c r="H3090" s="41" t="str">
        <f t="shared" si="1355"/>
        <v>이은정</v>
      </c>
      <c r="I3090" s="39" t="str">
        <f t="shared" si="1356"/>
        <v>13629</v>
      </c>
      <c r="J3090" s="52" t="str">
        <f t="shared" si="1357"/>
        <v/>
      </c>
      <c r="K3090" s="75">
        <f t="shared" si="1358"/>
        <v>1</v>
      </c>
      <c r="L3090" s="76">
        <f t="shared" si="1359"/>
        <v>1</v>
      </c>
      <c r="M3090" s="76">
        <f t="shared" si="1360"/>
        <v>1E-3</v>
      </c>
      <c r="N3090" s="76">
        <f t="shared" si="1361"/>
        <v>1</v>
      </c>
      <c r="O3090" s="42">
        <f t="shared" si="1362"/>
        <v>1</v>
      </c>
      <c r="P3090" s="39" t="str">
        <f t="shared" si="1363"/>
        <v>목록(Manifest)</v>
      </c>
      <c r="Q3090" s="72">
        <f t="shared" si="1364"/>
        <v>60</v>
      </c>
      <c r="R3090" s="43" t="str">
        <f t="shared" si="1365"/>
        <v>OZ602</v>
      </c>
      <c r="S3090" s="82" t="str">
        <f t="shared" si="1366"/>
        <v/>
      </c>
      <c r="T3090" s="40">
        <f t="shared" si="1367"/>
        <v>45921</v>
      </c>
      <c r="U3090" s="44">
        <v>2500</v>
      </c>
      <c r="V3090" s="44">
        <f t="shared" si="1368"/>
        <v>0</v>
      </c>
      <c r="W3090" s="77">
        <f t="shared" si="1369"/>
        <v>2500</v>
      </c>
      <c r="X3090" s="78">
        <f t="shared" si="1370"/>
        <v>0</v>
      </c>
      <c r="Y3090" s="44" cm="1">
        <f t="array" ref="Y3090">_xlfn.IFNA(_xlfn.IFS(AND(Q3090&gt;=2000, Q3090&lt;3000), 10000, AND(Q3090&gt;=3000, Q3090&lt;4000), 15000, AND(Q3090&gt;=4000, Q3090&lt;5000), 20000, AND(Q3090&gt;=5000), 25000),0)</f>
        <v>0</v>
      </c>
      <c r="Z3090" s="91">
        <f t="shared" si="1371"/>
        <v>0</v>
      </c>
      <c r="AA3090" s="44">
        <f t="shared" si="1372"/>
        <v>0</v>
      </c>
      <c r="AB3090" s="44"/>
      <c r="AC3090" s="44"/>
      <c r="AD3090" s="44"/>
      <c r="AE3090" s="44">
        <f>VLOOKUP(O3090,정산업데이트!$A$6:$B$12,2,10)</f>
        <v>0</v>
      </c>
      <c r="AF3090" s="44"/>
      <c r="AG3090" s="79">
        <f t="shared" si="1373"/>
        <v>0</v>
      </c>
      <c r="AH3090" s="80">
        <f t="shared" si="1374"/>
        <v>2500</v>
      </c>
      <c r="AI3090" s="93"/>
      <c r="AJ3090" s="84" t="s">
        <v>16026</v>
      </c>
      <c r="AK3090" s="84" t="s">
        <v>73</v>
      </c>
      <c r="AL3090" s="84" t="s">
        <v>16027</v>
      </c>
      <c r="AM3090" s="84" t="s">
        <v>17930</v>
      </c>
      <c r="AN3090" s="84" t="s">
        <v>436</v>
      </c>
      <c r="AO3090" s="84" t="s">
        <v>3161</v>
      </c>
      <c r="AP3090" s="84" t="s">
        <v>1259</v>
      </c>
      <c r="AQ3090" s="84" t="s">
        <v>122</v>
      </c>
      <c r="AR3090" s="85">
        <v>1</v>
      </c>
      <c r="AS3090" s="86">
        <v>1</v>
      </c>
      <c r="AT3090" s="86">
        <v>1E-3</v>
      </c>
      <c r="AU3090" s="86">
        <v>1</v>
      </c>
      <c r="AV3090" s="84" t="s">
        <v>7</v>
      </c>
      <c r="AW3090" s="86">
        <v>60</v>
      </c>
      <c r="AX3090" s="84" t="s">
        <v>68</v>
      </c>
      <c r="AY3090" s="84" t="s">
        <v>68</v>
      </c>
      <c r="AZ3090" s="84" t="s">
        <v>68</v>
      </c>
      <c r="BA3090" s="84" t="s">
        <v>68</v>
      </c>
      <c r="BB3090" s="84" t="s">
        <v>68</v>
      </c>
      <c r="BC3090" s="84" t="s">
        <v>132</v>
      </c>
      <c r="BD3090" s="84" t="s">
        <v>83</v>
      </c>
      <c r="BE3090" s="84" t="s">
        <v>84</v>
      </c>
      <c r="BF3090" s="84" t="s">
        <v>122</v>
      </c>
      <c r="BG3090" s="84" t="s">
        <v>69</v>
      </c>
      <c r="BH3090" s="92" t="s">
        <v>17931</v>
      </c>
      <c r="BI3090" s="84" t="s">
        <v>122</v>
      </c>
      <c r="BJ3090" s="84" t="s">
        <v>17932</v>
      </c>
      <c r="BK3090" s="84" t="s">
        <v>75</v>
      </c>
      <c r="BL3090" s="84" t="s">
        <v>122</v>
      </c>
      <c r="BM3090" s="84" t="s">
        <v>83</v>
      </c>
      <c r="BN3090" s="84" t="s">
        <v>70</v>
      </c>
      <c r="BO3090" s="84" t="s">
        <v>71</v>
      </c>
      <c r="BP3090" s="84" t="s">
        <v>122</v>
      </c>
      <c r="BQ3090" s="84" t="s">
        <v>163</v>
      </c>
    </row>
    <row r="3091" spans="1:69" ht="10.8" customHeight="1" x14ac:dyDescent="0.3">
      <c r="A3091" s="40" t="str">
        <f t="shared" si="1348"/>
        <v>2025-09-21</v>
      </c>
      <c r="B3091" s="40" t="str">
        <f t="shared" si="1349"/>
        <v>SYD</v>
      </c>
      <c r="C3091" s="39" t="str">
        <f t="shared" si="1350"/>
        <v>98812563666</v>
      </c>
      <c r="D3091" s="41" t="str">
        <f t="shared" si="1351"/>
        <v>PKR253685607</v>
      </c>
      <c r="E3091" s="41" t="str">
        <f t="shared" si="1352"/>
        <v>596421499066</v>
      </c>
      <c r="F3091" s="39" t="str">
        <f t="shared" si="1353"/>
        <v>2256683</v>
      </c>
      <c r="G3091" s="39" t="str">
        <f t="shared" si="1354"/>
        <v>WISE EXPRESS LOGISTICS(PANGZIMOM)</v>
      </c>
      <c r="H3091" s="41" t="str">
        <f t="shared" si="1355"/>
        <v>전수빈</v>
      </c>
      <c r="I3091" s="39" t="str">
        <f t="shared" si="1356"/>
        <v>15011</v>
      </c>
      <c r="J3091" s="52" t="str">
        <f t="shared" si="1357"/>
        <v/>
      </c>
      <c r="K3091" s="75">
        <f t="shared" si="1358"/>
        <v>1</v>
      </c>
      <c r="L3091" s="76">
        <f t="shared" si="1359"/>
        <v>2</v>
      </c>
      <c r="M3091" s="76">
        <f t="shared" si="1360"/>
        <v>1E-3</v>
      </c>
      <c r="N3091" s="76">
        <f t="shared" si="1361"/>
        <v>2</v>
      </c>
      <c r="O3091" s="42">
        <f t="shared" si="1362"/>
        <v>2</v>
      </c>
      <c r="P3091" s="39" t="str">
        <f t="shared" si="1363"/>
        <v>목록(Manifest)</v>
      </c>
      <c r="Q3091" s="72">
        <f t="shared" si="1364"/>
        <v>110</v>
      </c>
      <c r="R3091" s="43" t="str">
        <f t="shared" si="1365"/>
        <v>OZ602</v>
      </c>
      <c r="S3091" s="82" t="str">
        <f t="shared" si="1366"/>
        <v/>
      </c>
      <c r="T3091" s="40">
        <f t="shared" si="1367"/>
        <v>45921</v>
      </c>
      <c r="U3091" s="44">
        <v>2500</v>
      </c>
      <c r="V3091" s="44">
        <f t="shared" si="1368"/>
        <v>0</v>
      </c>
      <c r="W3091" s="77">
        <f t="shared" si="1369"/>
        <v>2500</v>
      </c>
      <c r="X3091" s="78">
        <f t="shared" si="1370"/>
        <v>0</v>
      </c>
      <c r="Y3091" s="44" cm="1">
        <f t="array" ref="Y3091">_xlfn.IFNA(_xlfn.IFS(AND(Q3091&gt;=2000, Q3091&lt;3000), 10000, AND(Q3091&gt;=3000, Q3091&lt;4000), 15000, AND(Q3091&gt;=4000, Q3091&lt;5000), 20000, AND(Q3091&gt;=5000), 25000),0)</f>
        <v>0</v>
      </c>
      <c r="Z3091" s="91">
        <f t="shared" si="1371"/>
        <v>0</v>
      </c>
      <c r="AA3091" s="44">
        <f t="shared" si="1372"/>
        <v>0</v>
      </c>
      <c r="AB3091" s="44"/>
      <c r="AC3091" s="44"/>
      <c r="AD3091" s="44"/>
      <c r="AE3091" s="44">
        <f>VLOOKUP(O3091,정산업데이트!$A$6:$B$12,2,10)</f>
        <v>0</v>
      </c>
      <c r="AF3091" s="44"/>
      <c r="AG3091" s="79">
        <f t="shared" si="1373"/>
        <v>0</v>
      </c>
      <c r="AH3091" s="80">
        <f t="shared" si="1374"/>
        <v>2500</v>
      </c>
      <c r="AI3091" s="93"/>
      <c r="AJ3091" s="84" t="s">
        <v>16026</v>
      </c>
      <c r="AK3091" s="84" t="s">
        <v>73</v>
      </c>
      <c r="AL3091" s="84" t="s">
        <v>16027</v>
      </c>
      <c r="AM3091" s="84" t="s">
        <v>17933</v>
      </c>
      <c r="AN3091" s="84" t="s">
        <v>17934</v>
      </c>
      <c r="AO3091" s="84" t="s">
        <v>17935</v>
      </c>
      <c r="AP3091" s="84" t="s">
        <v>808</v>
      </c>
      <c r="AQ3091" s="84" t="s">
        <v>122</v>
      </c>
      <c r="AR3091" s="85">
        <v>1</v>
      </c>
      <c r="AS3091" s="86">
        <v>2</v>
      </c>
      <c r="AT3091" s="86">
        <v>1E-3</v>
      </c>
      <c r="AU3091" s="86">
        <v>2</v>
      </c>
      <c r="AV3091" s="84" t="s">
        <v>7</v>
      </c>
      <c r="AW3091" s="86">
        <v>110</v>
      </c>
      <c r="AX3091" s="84" t="s">
        <v>68</v>
      </c>
      <c r="AY3091" s="84" t="s">
        <v>68</v>
      </c>
      <c r="AZ3091" s="84" t="s">
        <v>68</v>
      </c>
      <c r="BA3091" s="84" t="s">
        <v>68</v>
      </c>
      <c r="BB3091" s="84" t="s">
        <v>68</v>
      </c>
      <c r="BC3091" s="84" t="s">
        <v>441</v>
      </c>
      <c r="BD3091" s="84" t="s">
        <v>442</v>
      </c>
      <c r="BE3091" s="84" t="s">
        <v>448</v>
      </c>
      <c r="BF3091" s="84" t="s">
        <v>122</v>
      </c>
      <c r="BG3091" s="84" t="s">
        <v>69</v>
      </c>
      <c r="BH3091" s="92" t="s">
        <v>17936</v>
      </c>
      <c r="BI3091" s="84" t="s">
        <v>122</v>
      </c>
      <c r="BJ3091" s="84" t="s">
        <v>17937</v>
      </c>
      <c r="BK3091" s="84" t="s">
        <v>75</v>
      </c>
      <c r="BL3091" s="84" t="s">
        <v>122</v>
      </c>
      <c r="BM3091" s="84" t="s">
        <v>442</v>
      </c>
      <c r="BN3091" s="84" t="s">
        <v>70</v>
      </c>
      <c r="BO3091" s="84" t="s">
        <v>71</v>
      </c>
      <c r="BP3091" s="84" t="s">
        <v>122</v>
      </c>
      <c r="BQ3091" s="84" t="s">
        <v>163</v>
      </c>
    </row>
    <row r="3092" spans="1:69" ht="10.8" customHeight="1" x14ac:dyDescent="0.3">
      <c r="A3092" s="40" t="str">
        <f t="shared" si="1348"/>
        <v>2025-09-21</v>
      </c>
      <c r="B3092" s="40" t="str">
        <f t="shared" si="1349"/>
        <v>SYD</v>
      </c>
      <c r="C3092" s="39" t="str">
        <f t="shared" si="1350"/>
        <v>98812563666</v>
      </c>
      <c r="D3092" s="41" t="str">
        <f t="shared" si="1351"/>
        <v>PKR253691650</v>
      </c>
      <c r="E3092" s="41" t="str">
        <f t="shared" si="1352"/>
        <v>596421500606 (10)</v>
      </c>
      <c r="F3092" s="39" t="str">
        <f t="shared" si="1353"/>
        <v>2254225</v>
      </c>
      <c r="G3092" s="39" t="str">
        <f t="shared" si="1354"/>
        <v>WISE EXPRESS LOGISTICS PTY LTD</v>
      </c>
      <c r="H3092" s="41" t="str">
        <f t="shared" si="1355"/>
        <v>원타입 스토어</v>
      </c>
      <c r="I3092" s="39" t="str">
        <f t="shared" si="1356"/>
        <v>12793</v>
      </c>
      <c r="J3092" s="52" t="str">
        <f t="shared" si="1357"/>
        <v>타관세사</v>
      </c>
      <c r="K3092" s="75">
        <f t="shared" si="1358"/>
        <v>10</v>
      </c>
      <c r="L3092" s="76">
        <f t="shared" si="1359"/>
        <v>151.9</v>
      </c>
      <c r="M3092" s="76">
        <f t="shared" si="1360"/>
        <v>1E-3</v>
      </c>
      <c r="N3092" s="76">
        <f t="shared" si="1361"/>
        <v>152</v>
      </c>
      <c r="O3092" s="42">
        <f t="shared" si="1362"/>
        <v>15.5</v>
      </c>
      <c r="P3092" s="39" t="str">
        <f t="shared" si="1363"/>
        <v>보세(Normal-Bonded)</v>
      </c>
      <c r="Q3092" s="72">
        <f t="shared" si="1364"/>
        <v>8117</v>
      </c>
      <c r="R3092" s="43" t="str">
        <f t="shared" si="1365"/>
        <v>OZ602</v>
      </c>
      <c r="S3092" s="82" t="str">
        <f t="shared" si="1366"/>
        <v/>
      </c>
      <c r="T3092" s="40">
        <f t="shared" si="1367"/>
        <v>45921</v>
      </c>
      <c r="U3092" s="44">
        <v>2500</v>
      </c>
      <c r="V3092" s="44">
        <f t="shared" si="1368"/>
        <v>1100</v>
      </c>
      <c r="W3092" s="77">
        <f t="shared" si="1369"/>
        <v>3600</v>
      </c>
      <c r="X3092" s="78">
        <f t="shared" si="1370"/>
        <v>22500</v>
      </c>
      <c r="Y3092" s="44" cm="1">
        <f t="array" ref="Y3092">_xlfn.IFNA(_xlfn.IFS(AND(Q3092&gt;=2000, Q3092&lt;3000), 10000, AND(Q3092&gt;=3000, Q3092&lt;4000), 15000, AND(Q3092&gt;=4000, Q3092&lt;5000), 20000, AND(Q3092&gt;=5000), 25000),0)</f>
        <v>25000</v>
      </c>
      <c r="Z3092" s="91">
        <f t="shared" si="1371"/>
        <v>0</v>
      </c>
      <c r="AA3092" s="44">
        <f t="shared" si="1372"/>
        <v>0</v>
      </c>
      <c r="AB3092" s="44"/>
      <c r="AC3092" s="44"/>
      <c r="AD3092" s="44"/>
      <c r="AE3092" s="44">
        <f>VLOOKUP(O3092,정산업데이트!$A$6:$B$12,2,10)</f>
        <v>3000</v>
      </c>
      <c r="AF3092" s="44"/>
      <c r="AG3092" s="79">
        <f t="shared" si="1373"/>
        <v>50500</v>
      </c>
      <c r="AH3092" s="80">
        <f t="shared" si="1374"/>
        <v>54100</v>
      </c>
      <c r="AI3092" s="93"/>
      <c r="AJ3092" s="84" t="s">
        <v>16026</v>
      </c>
      <c r="AK3092" s="84" t="s">
        <v>73</v>
      </c>
      <c r="AL3092" s="84" t="s">
        <v>16027</v>
      </c>
      <c r="AM3092" s="84" t="s">
        <v>17938</v>
      </c>
      <c r="AN3092" s="84" t="s">
        <v>235</v>
      </c>
      <c r="AO3092" s="84" t="s">
        <v>236</v>
      </c>
      <c r="AP3092" s="84" t="s">
        <v>567</v>
      </c>
      <c r="AQ3092" s="84" t="s">
        <v>166</v>
      </c>
      <c r="AR3092" s="85">
        <v>10</v>
      </c>
      <c r="AS3092" s="86">
        <v>151.9</v>
      </c>
      <c r="AT3092" s="86">
        <v>1E-3</v>
      </c>
      <c r="AU3092" s="86">
        <v>152</v>
      </c>
      <c r="AV3092" s="84" t="s">
        <v>159</v>
      </c>
      <c r="AW3092" s="86">
        <v>8117</v>
      </c>
      <c r="AX3092" s="84" t="s">
        <v>68</v>
      </c>
      <c r="AY3092" s="84" t="s">
        <v>68</v>
      </c>
      <c r="AZ3092" s="84" t="s">
        <v>68</v>
      </c>
      <c r="BA3092" s="84" t="s">
        <v>68</v>
      </c>
      <c r="BB3092" s="84" t="s">
        <v>68</v>
      </c>
      <c r="BC3092" s="84" t="s">
        <v>125</v>
      </c>
      <c r="BD3092" s="84" t="s">
        <v>74</v>
      </c>
      <c r="BE3092" s="84" t="s">
        <v>180</v>
      </c>
      <c r="BF3092" s="84" t="s">
        <v>122</v>
      </c>
      <c r="BG3092" s="84" t="s">
        <v>69</v>
      </c>
      <c r="BH3092" s="92" t="s">
        <v>17939</v>
      </c>
      <c r="BI3092" s="84" t="s">
        <v>122</v>
      </c>
      <c r="BJ3092" s="84" t="s">
        <v>17940</v>
      </c>
      <c r="BK3092" s="84" t="s">
        <v>75</v>
      </c>
      <c r="BL3092" s="84" t="s">
        <v>122</v>
      </c>
      <c r="BM3092" s="84" t="s">
        <v>74</v>
      </c>
      <c r="BN3092" s="84" t="s">
        <v>70</v>
      </c>
      <c r="BO3092" s="84" t="s">
        <v>71</v>
      </c>
      <c r="BP3092" s="84" t="s">
        <v>122</v>
      </c>
      <c r="BQ3092" s="84" t="s">
        <v>163</v>
      </c>
    </row>
    <row r="3093" spans="1:69" ht="10.8" customHeight="1" x14ac:dyDescent="0.3">
      <c r="A3093" s="40" t="str">
        <f t="shared" si="1348"/>
        <v>2025-09-21</v>
      </c>
      <c r="B3093" s="40" t="str">
        <f t="shared" si="1349"/>
        <v>SYD</v>
      </c>
      <c r="C3093" s="39" t="str">
        <f t="shared" si="1350"/>
        <v>98812563666</v>
      </c>
      <c r="D3093" s="41" t="str">
        <f t="shared" si="1351"/>
        <v>PKR253688327</v>
      </c>
      <c r="E3093" s="41" t="str">
        <f t="shared" si="1352"/>
        <v>596421499873</v>
      </c>
      <c r="F3093" s="39" t="str">
        <f t="shared" si="1353"/>
        <v>2254225</v>
      </c>
      <c r="G3093" s="39" t="str">
        <f t="shared" si="1354"/>
        <v>WISE EXPRESS LOGISTICS PTY LTD</v>
      </c>
      <c r="H3093" s="41" t="str">
        <f t="shared" si="1355"/>
        <v>양인숙</v>
      </c>
      <c r="I3093" s="39" t="str">
        <f t="shared" si="1356"/>
        <v>13260</v>
      </c>
      <c r="J3093" s="52" t="str">
        <f t="shared" si="1357"/>
        <v/>
      </c>
      <c r="K3093" s="75">
        <f t="shared" si="1358"/>
        <v>1</v>
      </c>
      <c r="L3093" s="76">
        <f t="shared" si="1359"/>
        <v>1.7</v>
      </c>
      <c r="M3093" s="76">
        <f t="shared" si="1360"/>
        <v>1E-3</v>
      </c>
      <c r="N3093" s="76">
        <f t="shared" si="1361"/>
        <v>1.7</v>
      </c>
      <c r="O3093" s="42">
        <f t="shared" si="1362"/>
        <v>2</v>
      </c>
      <c r="P3093" s="39" t="str">
        <f t="shared" si="1363"/>
        <v>일반(목록배제,Normal-Manifest Exception)</v>
      </c>
      <c r="Q3093" s="72">
        <f t="shared" si="1364"/>
        <v>99</v>
      </c>
      <c r="R3093" s="43" t="str">
        <f t="shared" si="1365"/>
        <v>OZ602</v>
      </c>
      <c r="S3093" s="82" t="str">
        <f t="shared" si="1366"/>
        <v/>
      </c>
      <c r="T3093" s="40">
        <f t="shared" si="1367"/>
        <v>45921</v>
      </c>
      <c r="U3093" s="44">
        <v>2500</v>
      </c>
      <c r="V3093" s="44">
        <f t="shared" si="1368"/>
        <v>0</v>
      </c>
      <c r="W3093" s="77">
        <f t="shared" si="1369"/>
        <v>2500</v>
      </c>
      <c r="X3093" s="78">
        <f t="shared" si="1370"/>
        <v>0</v>
      </c>
      <c r="Y3093" s="44" cm="1">
        <f t="array" ref="Y3093">_xlfn.IFNA(_xlfn.IFS(AND(Q3093&gt;=2000, Q3093&lt;3000), 10000, AND(Q3093&gt;=3000, Q3093&lt;4000), 15000, AND(Q3093&gt;=4000, Q3093&lt;5000), 20000, AND(Q3093&gt;=5000), 25000),0)</f>
        <v>0</v>
      </c>
      <c r="Z3093" s="91">
        <f t="shared" si="1371"/>
        <v>300</v>
      </c>
      <c r="AA3093" s="44">
        <f t="shared" si="1372"/>
        <v>0</v>
      </c>
      <c r="AB3093" s="44"/>
      <c r="AC3093" s="44"/>
      <c r="AD3093" s="44"/>
      <c r="AE3093" s="44">
        <f>VLOOKUP(O3093,정산업데이트!$A$6:$B$12,2,10)</f>
        <v>0</v>
      </c>
      <c r="AF3093" s="44"/>
      <c r="AG3093" s="79">
        <f t="shared" si="1373"/>
        <v>300</v>
      </c>
      <c r="AH3093" s="80">
        <f t="shared" si="1374"/>
        <v>2800</v>
      </c>
      <c r="AI3093" s="93"/>
      <c r="AJ3093" s="84" t="s">
        <v>16026</v>
      </c>
      <c r="AK3093" s="84" t="s">
        <v>73</v>
      </c>
      <c r="AL3093" s="84" t="s">
        <v>16027</v>
      </c>
      <c r="AM3093" s="84" t="s">
        <v>17941</v>
      </c>
      <c r="AN3093" s="84" t="s">
        <v>17942</v>
      </c>
      <c r="AO3093" s="84" t="s">
        <v>17943</v>
      </c>
      <c r="AP3093" s="84" t="s">
        <v>1551</v>
      </c>
      <c r="AQ3093" s="84" t="s">
        <v>122</v>
      </c>
      <c r="AR3093" s="85">
        <v>1</v>
      </c>
      <c r="AS3093" s="86">
        <v>1.7</v>
      </c>
      <c r="AT3093" s="86">
        <v>1E-3</v>
      </c>
      <c r="AU3093" s="86">
        <v>1.7</v>
      </c>
      <c r="AV3093" s="84" t="s">
        <v>8</v>
      </c>
      <c r="AW3093" s="86">
        <v>99</v>
      </c>
      <c r="AX3093" s="84" t="s">
        <v>68</v>
      </c>
      <c r="AY3093" s="84" t="s">
        <v>68</v>
      </c>
      <c r="AZ3093" s="84" t="s">
        <v>68</v>
      </c>
      <c r="BA3093" s="84" t="s">
        <v>68</v>
      </c>
      <c r="BB3093" s="84" t="s">
        <v>68</v>
      </c>
      <c r="BC3093" s="84" t="s">
        <v>125</v>
      </c>
      <c r="BD3093" s="84" t="s">
        <v>74</v>
      </c>
      <c r="BE3093" s="84" t="s">
        <v>17944</v>
      </c>
      <c r="BF3093" s="84" t="s">
        <v>122</v>
      </c>
      <c r="BG3093" s="84" t="s">
        <v>69</v>
      </c>
      <c r="BH3093" s="92" t="s">
        <v>17945</v>
      </c>
      <c r="BI3093" s="84" t="s">
        <v>122</v>
      </c>
      <c r="BJ3093" s="84" t="s">
        <v>17946</v>
      </c>
      <c r="BK3093" s="84" t="s">
        <v>75</v>
      </c>
      <c r="BL3093" s="84" t="s">
        <v>122</v>
      </c>
      <c r="BM3093" s="84" t="s">
        <v>74</v>
      </c>
      <c r="BN3093" s="84" t="s">
        <v>70</v>
      </c>
      <c r="BO3093" s="84" t="s">
        <v>71</v>
      </c>
      <c r="BP3093" s="84" t="s">
        <v>122</v>
      </c>
      <c r="BQ3093" s="84" t="s">
        <v>163</v>
      </c>
    </row>
    <row r="3094" spans="1:69" ht="10.8" customHeight="1" x14ac:dyDescent="0.3">
      <c r="A3094" s="40" t="str">
        <f t="shared" si="1348"/>
        <v>2025-09-21</v>
      </c>
      <c r="B3094" s="40" t="str">
        <f t="shared" si="1349"/>
        <v>SYD</v>
      </c>
      <c r="C3094" s="39" t="str">
        <f t="shared" si="1350"/>
        <v>98812563666</v>
      </c>
      <c r="D3094" s="41" t="str">
        <f t="shared" si="1351"/>
        <v>PKR253687577</v>
      </c>
      <c r="E3094" s="41" t="str">
        <f t="shared" si="1352"/>
        <v>596421499523</v>
      </c>
      <c r="F3094" s="39" t="str">
        <f t="shared" si="1353"/>
        <v>2254225</v>
      </c>
      <c r="G3094" s="39" t="str">
        <f t="shared" si="1354"/>
        <v>WISE EXPRESS LOGISTICS PTY LTD</v>
      </c>
      <c r="H3094" s="41" t="str">
        <f t="shared" si="1355"/>
        <v>김진욱</v>
      </c>
      <c r="I3094" s="39" t="str">
        <f t="shared" si="1356"/>
        <v>46222</v>
      </c>
      <c r="J3094" s="52" t="str">
        <f t="shared" si="1357"/>
        <v/>
      </c>
      <c r="K3094" s="75">
        <f t="shared" si="1358"/>
        <v>1</v>
      </c>
      <c r="L3094" s="76">
        <f t="shared" si="1359"/>
        <v>0.3</v>
      </c>
      <c r="M3094" s="76">
        <f t="shared" si="1360"/>
        <v>1E-3</v>
      </c>
      <c r="N3094" s="76">
        <f t="shared" si="1361"/>
        <v>0.3</v>
      </c>
      <c r="O3094" s="42">
        <f t="shared" si="1362"/>
        <v>0.5</v>
      </c>
      <c r="P3094" s="39" t="str">
        <f t="shared" si="1363"/>
        <v>일반(목록배제,Normal-Manifest Exception)</v>
      </c>
      <c r="Q3094" s="72">
        <f t="shared" si="1364"/>
        <v>21</v>
      </c>
      <c r="R3094" s="43" t="str">
        <f t="shared" si="1365"/>
        <v>OZ602</v>
      </c>
      <c r="S3094" s="82" t="str">
        <f t="shared" si="1366"/>
        <v/>
      </c>
      <c r="T3094" s="40">
        <f t="shared" si="1367"/>
        <v>45921</v>
      </c>
      <c r="U3094" s="44">
        <v>2500</v>
      </c>
      <c r="V3094" s="44">
        <f t="shared" si="1368"/>
        <v>0</v>
      </c>
      <c r="W3094" s="77">
        <f t="shared" si="1369"/>
        <v>2500</v>
      </c>
      <c r="X3094" s="78">
        <f t="shared" si="1370"/>
        <v>0</v>
      </c>
      <c r="Y3094" s="44" cm="1">
        <f t="array" ref="Y3094">_xlfn.IFNA(_xlfn.IFS(AND(Q3094&gt;=2000, Q3094&lt;3000), 10000, AND(Q3094&gt;=3000, Q3094&lt;4000), 15000, AND(Q3094&gt;=4000, Q3094&lt;5000), 20000, AND(Q3094&gt;=5000), 25000),0)</f>
        <v>0</v>
      </c>
      <c r="Z3094" s="91">
        <f t="shared" si="1371"/>
        <v>300</v>
      </c>
      <c r="AA3094" s="44">
        <f t="shared" si="1372"/>
        <v>0</v>
      </c>
      <c r="AB3094" s="44"/>
      <c r="AC3094" s="44"/>
      <c r="AD3094" s="44"/>
      <c r="AE3094" s="44">
        <f>VLOOKUP(O3094,정산업데이트!$A$6:$B$12,2,10)</f>
        <v>0</v>
      </c>
      <c r="AF3094" s="44"/>
      <c r="AG3094" s="79">
        <f t="shared" si="1373"/>
        <v>300</v>
      </c>
      <c r="AH3094" s="80">
        <f t="shared" si="1374"/>
        <v>2800</v>
      </c>
      <c r="AI3094" s="93"/>
      <c r="AJ3094" s="84" t="s">
        <v>16026</v>
      </c>
      <c r="AK3094" s="84" t="s">
        <v>73</v>
      </c>
      <c r="AL3094" s="84" t="s">
        <v>16027</v>
      </c>
      <c r="AM3094" s="84" t="s">
        <v>17947</v>
      </c>
      <c r="AN3094" s="84" t="s">
        <v>17948</v>
      </c>
      <c r="AO3094" s="84" t="s">
        <v>17949</v>
      </c>
      <c r="AP3094" s="84" t="s">
        <v>17950</v>
      </c>
      <c r="AQ3094" s="84" t="s">
        <v>122</v>
      </c>
      <c r="AR3094" s="85">
        <v>1</v>
      </c>
      <c r="AS3094" s="86">
        <v>0.3</v>
      </c>
      <c r="AT3094" s="86">
        <v>1E-3</v>
      </c>
      <c r="AU3094" s="86">
        <v>0.3</v>
      </c>
      <c r="AV3094" s="84" t="s">
        <v>8</v>
      </c>
      <c r="AW3094" s="86">
        <v>21</v>
      </c>
      <c r="AX3094" s="84" t="s">
        <v>68</v>
      </c>
      <c r="AY3094" s="84" t="s">
        <v>68</v>
      </c>
      <c r="AZ3094" s="84" t="s">
        <v>68</v>
      </c>
      <c r="BA3094" s="84" t="s">
        <v>68</v>
      </c>
      <c r="BB3094" s="84" t="s">
        <v>68</v>
      </c>
      <c r="BC3094" s="84" t="s">
        <v>125</v>
      </c>
      <c r="BD3094" s="84" t="s">
        <v>74</v>
      </c>
      <c r="BE3094" s="84" t="s">
        <v>17951</v>
      </c>
      <c r="BF3094" s="84" t="s">
        <v>122</v>
      </c>
      <c r="BG3094" s="84" t="s">
        <v>69</v>
      </c>
      <c r="BH3094" s="92" t="s">
        <v>17952</v>
      </c>
      <c r="BI3094" s="84" t="s">
        <v>122</v>
      </c>
      <c r="BJ3094" s="84" t="s">
        <v>17953</v>
      </c>
      <c r="BK3094" s="84" t="s">
        <v>75</v>
      </c>
      <c r="BL3094" s="84" t="s">
        <v>122</v>
      </c>
      <c r="BM3094" s="84" t="s">
        <v>74</v>
      </c>
      <c r="BN3094" s="84" t="s">
        <v>70</v>
      </c>
      <c r="BO3094" s="84" t="s">
        <v>71</v>
      </c>
      <c r="BP3094" s="84" t="s">
        <v>122</v>
      </c>
      <c r="BQ3094" s="84" t="s">
        <v>163</v>
      </c>
    </row>
    <row r="3095" spans="1:69" ht="10.8" customHeight="1" x14ac:dyDescent="0.3">
      <c r="A3095" s="40" t="str">
        <f t="shared" si="1348"/>
        <v>2025-09-21</v>
      </c>
      <c r="B3095" s="40" t="str">
        <f t="shared" si="1349"/>
        <v>SYD</v>
      </c>
      <c r="C3095" s="39" t="str">
        <f t="shared" si="1350"/>
        <v>98812563666</v>
      </c>
      <c r="D3095" s="41" t="str">
        <f t="shared" si="1351"/>
        <v>PKR253687578</v>
      </c>
      <c r="E3095" s="41" t="str">
        <f t="shared" si="1352"/>
        <v>596421499534</v>
      </c>
      <c r="F3095" s="39" t="str">
        <f t="shared" si="1353"/>
        <v>2254225</v>
      </c>
      <c r="G3095" s="39" t="str">
        <f t="shared" si="1354"/>
        <v>WISE EXPRESS LOGISTICS PTY LTD</v>
      </c>
      <c r="H3095" s="41" t="str">
        <f t="shared" si="1355"/>
        <v>이정은</v>
      </c>
      <c r="I3095" s="39" t="str">
        <f t="shared" si="1356"/>
        <v>51268</v>
      </c>
      <c r="J3095" s="52" t="str">
        <f t="shared" si="1357"/>
        <v/>
      </c>
      <c r="K3095" s="75">
        <f t="shared" si="1358"/>
        <v>1</v>
      </c>
      <c r="L3095" s="76">
        <f t="shared" si="1359"/>
        <v>9.16</v>
      </c>
      <c r="M3095" s="76">
        <f t="shared" si="1360"/>
        <v>1E-3</v>
      </c>
      <c r="N3095" s="76">
        <f t="shared" si="1361"/>
        <v>9.5</v>
      </c>
      <c r="O3095" s="42">
        <f t="shared" si="1362"/>
        <v>9.5</v>
      </c>
      <c r="P3095" s="39" t="str">
        <f t="shared" si="1363"/>
        <v>일반(목록배제,Normal-Manifest Exception)</v>
      </c>
      <c r="Q3095" s="72">
        <f t="shared" si="1364"/>
        <v>60</v>
      </c>
      <c r="R3095" s="43" t="str">
        <f t="shared" si="1365"/>
        <v>OZ602</v>
      </c>
      <c r="S3095" s="82" t="str">
        <f t="shared" si="1366"/>
        <v/>
      </c>
      <c r="T3095" s="40">
        <f t="shared" si="1367"/>
        <v>45921</v>
      </c>
      <c r="U3095" s="44">
        <v>2500</v>
      </c>
      <c r="V3095" s="44">
        <f t="shared" si="1368"/>
        <v>500</v>
      </c>
      <c r="W3095" s="77">
        <f t="shared" si="1369"/>
        <v>3000</v>
      </c>
      <c r="X3095" s="78">
        <f t="shared" si="1370"/>
        <v>0</v>
      </c>
      <c r="Y3095" s="44" cm="1">
        <f t="array" ref="Y3095">_xlfn.IFNA(_xlfn.IFS(AND(Q3095&gt;=2000, Q3095&lt;3000), 10000, AND(Q3095&gt;=3000, Q3095&lt;4000), 15000, AND(Q3095&gt;=4000, Q3095&lt;5000), 20000, AND(Q3095&gt;=5000), 25000),0)</f>
        <v>0</v>
      </c>
      <c r="Z3095" s="91">
        <f t="shared" si="1371"/>
        <v>300</v>
      </c>
      <c r="AA3095" s="44">
        <f t="shared" si="1372"/>
        <v>0</v>
      </c>
      <c r="AB3095" s="44"/>
      <c r="AC3095" s="44"/>
      <c r="AD3095" s="44"/>
      <c r="AE3095" s="44">
        <f>VLOOKUP(O3095,정산업데이트!$A$6:$B$12,2,10)</f>
        <v>1000</v>
      </c>
      <c r="AF3095" s="44"/>
      <c r="AG3095" s="79">
        <f t="shared" si="1373"/>
        <v>1300</v>
      </c>
      <c r="AH3095" s="80">
        <f t="shared" si="1374"/>
        <v>4300</v>
      </c>
      <c r="AI3095" s="93"/>
      <c r="AJ3095" s="84" t="s">
        <v>16026</v>
      </c>
      <c r="AK3095" s="84" t="s">
        <v>73</v>
      </c>
      <c r="AL3095" s="84" t="s">
        <v>16027</v>
      </c>
      <c r="AM3095" s="84" t="s">
        <v>17954</v>
      </c>
      <c r="AN3095" s="84" t="s">
        <v>241</v>
      </c>
      <c r="AO3095" s="84" t="s">
        <v>17955</v>
      </c>
      <c r="AP3095" s="84" t="s">
        <v>17956</v>
      </c>
      <c r="AQ3095" s="84" t="s">
        <v>122</v>
      </c>
      <c r="AR3095" s="85">
        <v>1</v>
      </c>
      <c r="AS3095" s="86">
        <v>9.16</v>
      </c>
      <c r="AT3095" s="86">
        <v>1E-3</v>
      </c>
      <c r="AU3095" s="86">
        <v>9.5</v>
      </c>
      <c r="AV3095" s="84" t="s">
        <v>8</v>
      </c>
      <c r="AW3095" s="86">
        <v>60</v>
      </c>
      <c r="AX3095" s="84" t="s">
        <v>68</v>
      </c>
      <c r="AY3095" s="84" t="s">
        <v>68</v>
      </c>
      <c r="AZ3095" s="84" t="s">
        <v>68</v>
      </c>
      <c r="BA3095" s="84" t="s">
        <v>68</v>
      </c>
      <c r="BB3095" s="84" t="s">
        <v>68</v>
      </c>
      <c r="BC3095" s="84" t="s">
        <v>125</v>
      </c>
      <c r="BD3095" s="84" t="s">
        <v>74</v>
      </c>
      <c r="BE3095" s="84" t="s">
        <v>17951</v>
      </c>
      <c r="BF3095" s="84" t="s">
        <v>122</v>
      </c>
      <c r="BG3095" s="84" t="s">
        <v>69</v>
      </c>
      <c r="BH3095" s="92" t="s">
        <v>17957</v>
      </c>
      <c r="BI3095" s="84" t="s">
        <v>122</v>
      </c>
      <c r="BJ3095" s="84" t="s">
        <v>17958</v>
      </c>
      <c r="BK3095" s="84" t="s">
        <v>75</v>
      </c>
      <c r="BL3095" s="84" t="s">
        <v>122</v>
      </c>
      <c r="BM3095" s="84" t="s">
        <v>74</v>
      </c>
      <c r="BN3095" s="84" t="s">
        <v>70</v>
      </c>
      <c r="BO3095" s="84" t="s">
        <v>71</v>
      </c>
      <c r="BP3095" s="84" t="s">
        <v>122</v>
      </c>
      <c r="BQ3095" s="84" t="s">
        <v>163</v>
      </c>
    </row>
    <row r="3096" spans="1:69" ht="10.8" customHeight="1" x14ac:dyDescent="0.3">
      <c r="A3096" s="40" t="str">
        <f t="shared" si="1348"/>
        <v>2025-09-21</v>
      </c>
      <c r="B3096" s="40" t="str">
        <f t="shared" si="1349"/>
        <v>SYD</v>
      </c>
      <c r="C3096" s="39" t="str">
        <f t="shared" si="1350"/>
        <v>98812563666</v>
      </c>
      <c r="D3096" s="41" t="str">
        <f t="shared" si="1351"/>
        <v>PKR253626577</v>
      </c>
      <c r="E3096" s="41" t="str">
        <f t="shared" si="1352"/>
        <v>596421489351</v>
      </c>
      <c r="F3096" s="39" t="str">
        <f t="shared" si="1353"/>
        <v>2254232</v>
      </c>
      <c r="G3096" s="39" t="str">
        <f t="shared" si="1354"/>
        <v>WISE EXPRESS(LIFEGREEN)</v>
      </c>
      <c r="H3096" s="41" t="str">
        <f t="shared" si="1355"/>
        <v>정희선</v>
      </c>
      <c r="I3096" s="39" t="str">
        <f t="shared" si="1356"/>
        <v>07528</v>
      </c>
      <c r="J3096" s="52" t="str">
        <f t="shared" si="1357"/>
        <v/>
      </c>
      <c r="K3096" s="75">
        <f t="shared" si="1358"/>
        <v>1</v>
      </c>
      <c r="L3096" s="76">
        <f t="shared" si="1359"/>
        <v>0.7</v>
      </c>
      <c r="M3096" s="76">
        <f t="shared" si="1360"/>
        <v>1E-3</v>
      </c>
      <c r="N3096" s="76">
        <f t="shared" si="1361"/>
        <v>0.7</v>
      </c>
      <c r="O3096" s="42">
        <f t="shared" si="1362"/>
        <v>1</v>
      </c>
      <c r="P3096" s="39" t="str">
        <f t="shared" si="1363"/>
        <v>일반(목록배제,Normal-Manifest Exception)</v>
      </c>
      <c r="Q3096" s="72">
        <f t="shared" si="1364"/>
        <v>149.59997999999999</v>
      </c>
      <c r="R3096" s="43" t="str">
        <f t="shared" si="1365"/>
        <v>OZ602</v>
      </c>
      <c r="S3096" s="82" t="str">
        <f t="shared" si="1366"/>
        <v/>
      </c>
      <c r="T3096" s="40">
        <f t="shared" si="1367"/>
        <v>45921</v>
      </c>
      <c r="U3096" s="44">
        <v>2500</v>
      </c>
      <c r="V3096" s="44">
        <f t="shared" si="1368"/>
        <v>0</v>
      </c>
      <c r="W3096" s="77">
        <f t="shared" si="1369"/>
        <v>2500</v>
      </c>
      <c r="X3096" s="78">
        <f t="shared" si="1370"/>
        <v>0</v>
      </c>
      <c r="Y3096" s="44" cm="1">
        <f t="array" ref="Y3096">_xlfn.IFNA(_xlfn.IFS(AND(Q3096&gt;=2000, Q3096&lt;3000), 10000, AND(Q3096&gt;=3000, Q3096&lt;4000), 15000, AND(Q3096&gt;=4000, Q3096&lt;5000), 20000, AND(Q3096&gt;=5000), 25000),0)</f>
        <v>0</v>
      </c>
      <c r="Z3096" s="91">
        <f t="shared" si="1371"/>
        <v>300</v>
      </c>
      <c r="AA3096" s="44">
        <f t="shared" si="1372"/>
        <v>0</v>
      </c>
      <c r="AB3096" s="44"/>
      <c r="AC3096" s="44"/>
      <c r="AD3096" s="44"/>
      <c r="AE3096" s="44">
        <f>VLOOKUP(O3096,정산업데이트!$A$6:$B$12,2,10)</f>
        <v>0</v>
      </c>
      <c r="AF3096" s="44"/>
      <c r="AG3096" s="79">
        <f t="shared" si="1373"/>
        <v>300</v>
      </c>
      <c r="AH3096" s="80">
        <f t="shared" si="1374"/>
        <v>2800</v>
      </c>
      <c r="AI3096" s="93"/>
      <c r="AJ3096" s="84" t="s">
        <v>16026</v>
      </c>
      <c r="AK3096" s="84" t="s">
        <v>73</v>
      </c>
      <c r="AL3096" s="84" t="s">
        <v>16027</v>
      </c>
      <c r="AM3096" s="84" t="s">
        <v>17959</v>
      </c>
      <c r="AN3096" s="84" t="s">
        <v>17960</v>
      </c>
      <c r="AO3096" s="84" t="s">
        <v>17961</v>
      </c>
      <c r="AP3096" s="84" t="s">
        <v>17962</v>
      </c>
      <c r="AQ3096" s="84" t="s">
        <v>122</v>
      </c>
      <c r="AR3096" s="85">
        <v>1</v>
      </c>
      <c r="AS3096" s="86">
        <v>0.7</v>
      </c>
      <c r="AT3096" s="86">
        <v>1E-3</v>
      </c>
      <c r="AU3096" s="86">
        <v>0.7</v>
      </c>
      <c r="AV3096" s="84" t="s">
        <v>8</v>
      </c>
      <c r="AW3096" s="86">
        <v>149.59997999999999</v>
      </c>
      <c r="AX3096" s="84" t="s">
        <v>68</v>
      </c>
      <c r="AY3096" s="84" t="s">
        <v>68</v>
      </c>
      <c r="AZ3096" s="84" t="s">
        <v>68</v>
      </c>
      <c r="BA3096" s="84" t="s">
        <v>68</v>
      </c>
      <c r="BB3096" s="84" t="s">
        <v>68</v>
      </c>
      <c r="BC3096" s="84" t="s">
        <v>128</v>
      </c>
      <c r="BD3096" s="84" t="s">
        <v>102</v>
      </c>
      <c r="BE3096" s="84" t="s">
        <v>103</v>
      </c>
      <c r="BF3096" s="84" t="s">
        <v>122</v>
      </c>
      <c r="BG3096" s="84" t="s">
        <v>69</v>
      </c>
      <c r="BH3096" s="92" t="s">
        <v>17963</v>
      </c>
      <c r="BI3096" s="84" t="s">
        <v>122</v>
      </c>
      <c r="BJ3096" s="84" t="s">
        <v>17964</v>
      </c>
      <c r="BK3096" s="84" t="s">
        <v>75</v>
      </c>
      <c r="BL3096" s="84" t="s">
        <v>122</v>
      </c>
      <c r="BM3096" s="84" t="s">
        <v>102</v>
      </c>
      <c r="BN3096" s="84" t="s">
        <v>70</v>
      </c>
      <c r="BO3096" s="84" t="s">
        <v>71</v>
      </c>
      <c r="BP3096" s="84" t="s">
        <v>122</v>
      </c>
      <c r="BQ3096" s="84" t="s">
        <v>163</v>
      </c>
    </row>
    <row r="3097" spans="1:69" ht="10.8" customHeight="1" x14ac:dyDescent="0.3">
      <c r="A3097" s="40" t="str">
        <f t="shared" si="1348"/>
        <v>2025-09-21</v>
      </c>
      <c r="B3097" s="40" t="str">
        <f t="shared" si="1349"/>
        <v>SYD</v>
      </c>
      <c r="C3097" s="39" t="str">
        <f t="shared" si="1350"/>
        <v>98812563666</v>
      </c>
      <c r="D3097" s="41" t="str">
        <f t="shared" si="1351"/>
        <v>PKR253626579</v>
      </c>
      <c r="E3097" s="41" t="str">
        <f t="shared" si="1352"/>
        <v>596421489362</v>
      </c>
      <c r="F3097" s="39" t="str">
        <f t="shared" si="1353"/>
        <v>2254232</v>
      </c>
      <c r="G3097" s="39" t="str">
        <f t="shared" si="1354"/>
        <v>WISE EXPRESS(LIFEGREEN)</v>
      </c>
      <c r="H3097" s="41" t="str">
        <f t="shared" si="1355"/>
        <v>정행화</v>
      </c>
      <c r="I3097" s="39" t="str">
        <f t="shared" si="1356"/>
        <v>18506</v>
      </c>
      <c r="J3097" s="52" t="str">
        <f t="shared" si="1357"/>
        <v/>
      </c>
      <c r="K3097" s="75">
        <f t="shared" si="1358"/>
        <v>1</v>
      </c>
      <c r="L3097" s="76">
        <f t="shared" si="1359"/>
        <v>1</v>
      </c>
      <c r="M3097" s="76">
        <f t="shared" si="1360"/>
        <v>1E-3</v>
      </c>
      <c r="N3097" s="76">
        <f t="shared" si="1361"/>
        <v>1</v>
      </c>
      <c r="O3097" s="42">
        <f t="shared" si="1362"/>
        <v>1</v>
      </c>
      <c r="P3097" s="39" t="str">
        <f t="shared" si="1363"/>
        <v>일반(목록배제,Normal-Manifest Exception)</v>
      </c>
      <c r="Q3097" s="72">
        <f t="shared" si="1364"/>
        <v>89.325000000000003</v>
      </c>
      <c r="R3097" s="43" t="str">
        <f t="shared" si="1365"/>
        <v>OZ602</v>
      </c>
      <c r="S3097" s="82" t="str">
        <f t="shared" si="1366"/>
        <v/>
      </c>
      <c r="T3097" s="40">
        <f t="shared" si="1367"/>
        <v>45921</v>
      </c>
      <c r="U3097" s="44">
        <v>2500</v>
      </c>
      <c r="V3097" s="44">
        <f t="shared" si="1368"/>
        <v>0</v>
      </c>
      <c r="W3097" s="77">
        <f t="shared" si="1369"/>
        <v>2500</v>
      </c>
      <c r="X3097" s="78">
        <f t="shared" si="1370"/>
        <v>0</v>
      </c>
      <c r="Y3097" s="44" cm="1">
        <f t="array" ref="Y3097">_xlfn.IFNA(_xlfn.IFS(AND(Q3097&gt;=2000, Q3097&lt;3000), 10000, AND(Q3097&gt;=3000, Q3097&lt;4000), 15000, AND(Q3097&gt;=4000, Q3097&lt;5000), 20000, AND(Q3097&gt;=5000), 25000),0)</f>
        <v>0</v>
      </c>
      <c r="Z3097" s="91">
        <f t="shared" si="1371"/>
        <v>300</v>
      </c>
      <c r="AA3097" s="44">
        <f t="shared" si="1372"/>
        <v>0</v>
      </c>
      <c r="AB3097" s="44"/>
      <c r="AC3097" s="44"/>
      <c r="AD3097" s="44"/>
      <c r="AE3097" s="44">
        <f>VLOOKUP(O3097,정산업데이트!$A$6:$B$12,2,10)</f>
        <v>0</v>
      </c>
      <c r="AF3097" s="44"/>
      <c r="AG3097" s="79">
        <f t="shared" si="1373"/>
        <v>300</v>
      </c>
      <c r="AH3097" s="80">
        <f t="shared" si="1374"/>
        <v>2800</v>
      </c>
      <c r="AI3097" s="93"/>
      <c r="AJ3097" s="84" t="s">
        <v>16026</v>
      </c>
      <c r="AK3097" s="84" t="s">
        <v>73</v>
      </c>
      <c r="AL3097" s="84" t="s">
        <v>16027</v>
      </c>
      <c r="AM3097" s="84" t="s">
        <v>17965</v>
      </c>
      <c r="AN3097" s="84" t="s">
        <v>17966</v>
      </c>
      <c r="AO3097" s="84" t="s">
        <v>17967</v>
      </c>
      <c r="AP3097" s="84" t="s">
        <v>1376</v>
      </c>
      <c r="AQ3097" s="84" t="s">
        <v>122</v>
      </c>
      <c r="AR3097" s="85">
        <v>1</v>
      </c>
      <c r="AS3097" s="86">
        <v>1</v>
      </c>
      <c r="AT3097" s="86">
        <v>1E-3</v>
      </c>
      <c r="AU3097" s="86">
        <v>1</v>
      </c>
      <c r="AV3097" s="84" t="s">
        <v>8</v>
      </c>
      <c r="AW3097" s="86">
        <v>89.325000000000003</v>
      </c>
      <c r="AX3097" s="84" t="s">
        <v>68</v>
      </c>
      <c r="AY3097" s="84" t="s">
        <v>68</v>
      </c>
      <c r="AZ3097" s="84" t="s">
        <v>68</v>
      </c>
      <c r="BA3097" s="84" t="s">
        <v>68</v>
      </c>
      <c r="BB3097" s="84" t="s">
        <v>68</v>
      </c>
      <c r="BC3097" s="84" t="s">
        <v>128</v>
      </c>
      <c r="BD3097" s="84" t="s">
        <v>102</v>
      </c>
      <c r="BE3097" s="84" t="s">
        <v>103</v>
      </c>
      <c r="BF3097" s="84" t="s">
        <v>122</v>
      </c>
      <c r="BG3097" s="84" t="s">
        <v>69</v>
      </c>
      <c r="BH3097" s="92" t="s">
        <v>17968</v>
      </c>
      <c r="BI3097" s="84" t="s">
        <v>122</v>
      </c>
      <c r="BJ3097" s="84" t="s">
        <v>17969</v>
      </c>
      <c r="BK3097" s="84" t="s">
        <v>75</v>
      </c>
      <c r="BL3097" s="84" t="s">
        <v>122</v>
      </c>
      <c r="BM3097" s="84" t="s">
        <v>102</v>
      </c>
      <c r="BN3097" s="84" t="s">
        <v>70</v>
      </c>
      <c r="BO3097" s="84" t="s">
        <v>71</v>
      </c>
      <c r="BP3097" s="84" t="s">
        <v>122</v>
      </c>
      <c r="BQ3097" s="84" t="s">
        <v>163</v>
      </c>
    </row>
    <row r="3098" spans="1:69" ht="10.8" customHeight="1" x14ac:dyDescent="0.3">
      <c r="A3098" s="40" t="str">
        <f t="shared" si="1348"/>
        <v>2025-09-21</v>
      </c>
      <c r="B3098" s="40" t="str">
        <f t="shared" si="1349"/>
        <v>SYD</v>
      </c>
      <c r="C3098" s="39" t="str">
        <f t="shared" si="1350"/>
        <v>98812563666</v>
      </c>
      <c r="D3098" s="41" t="str">
        <f t="shared" si="1351"/>
        <v>PKR253626580</v>
      </c>
      <c r="E3098" s="41" t="str">
        <f t="shared" si="1352"/>
        <v>596421489373</v>
      </c>
      <c r="F3098" s="39" t="str">
        <f t="shared" si="1353"/>
        <v>2254232</v>
      </c>
      <c r="G3098" s="39" t="str">
        <f t="shared" si="1354"/>
        <v>WISE EXPRESS(LIFEGREEN)</v>
      </c>
      <c r="H3098" s="41" t="str">
        <f t="shared" si="1355"/>
        <v>곽영지</v>
      </c>
      <c r="I3098" s="39" t="str">
        <f t="shared" si="1356"/>
        <v>41259</v>
      </c>
      <c r="J3098" s="52" t="str">
        <f t="shared" si="1357"/>
        <v/>
      </c>
      <c r="K3098" s="75">
        <f t="shared" si="1358"/>
        <v>1</v>
      </c>
      <c r="L3098" s="76">
        <f t="shared" si="1359"/>
        <v>0.3</v>
      </c>
      <c r="M3098" s="76">
        <f t="shared" si="1360"/>
        <v>1E-3</v>
      </c>
      <c r="N3098" s="76">
        <f t="shared" si="1361"/>
        <v>0.3</v>
      </c>
      <c r="O3098" s="42">
        <f t="shared" si="1362"/>
        <v>0.5</v>
      </c>
      <c r="P3098" s="39" t="str">
        <f t="shared" si="1363"/>
        <v>일반(목록배제,Normal-Manifest Exception)</v>
      </c>
      <c r="Q3098" s="72">
        <f t="shared" si="1364"/>
        <v>21.3</v>
      </c>
      <c r="R3098" s="43" t="str">
        <f t="shared" si="1365"/>
        <v>OZ602</v>
      </c>
      <c r="S3098" s="82" t="str">
        <f t="shared" si="1366"/>
        <v/>
      </c>
      <c r="T3098" s="40">
        <f t="shared" si="1367"/>
        <v>45921</v>
      </c>
      <c r="U3098" s="44">
        <v>2500</v>
      </c>
      <c r="V3098" s="44">
        <f t="shared" si="1368"/>
        <v>0</v>
      </c>
      <c r="W3098" s="77">
        <f t="shared" si="1369"/>
        <v>2500</v>
      </c>
      <c r="X3098" s="78">
        <f t="shared" si="1370"/>
        <v>0</v>
      </c>
      <c r="Y3098" s="44" cm="1">
        <f t="array" ref="Y3098">_xlfn.IFNA(_xlfn.IFS(AND(Q3098&gt;=2000, Q3098&lt;3000), 10000, AND(Q3098&gt;=3000, Q3098&lt;4000), 15000, AND(Q3098&gt;=4000, Q3098&lt;5000), 20000, AND(Q3098&gt;=5000), 25000),0)</f>
        <v>0</v>
      </c>
      <c r="Z3098" s="91">
        <f t="shared" si="1371"/>
        <v>300</v>
      </c>
      <c r="AA3098" s="44">
        <f t="shared" si="1372"/>
        <v>0</v>
      </c>
      <c r="AB3098" s="44"/>
      <c r="AC3098" s="44"/>
      <c r="AD3098" s="44"/>
      <c r="AE3098" s="44">
        <f>VLOOKUP(O3098,정산업데이트!$A$6:$B$12,2,10)</f>
        <v>0</v>
      </c>
      <c r="AF3098" s="44"/>
      <c r="AG3098" s="79">
        <f t="shared" si="1373"/>
        <v>300</v>
      </c>
      <c r="AH3098" s="80">
        <f t="shared" si="1374"/>
        <v>2800</v>
      </c>
      <c r="AI3098" s="93"/>
      <c r="AJ3098" s="84" t="s">
        <v>16026</v>
      </c>
      <c r="AK3098" s="84" t="s">
        <v>73</v>
      </c>
      <c r="AL3098" s="84" t="s">
        <v>16027</v>
      </c>
      <c r="AM3098" s="84" t="s">
        <v>17970</v>
      </c>
      <c r="AN3098" s="84" t="s">
        <v>17971</v>
      </c>
      <c r="AO3098" s="84" t="s">
        <v>17972</v>
      </c>
      <c r="AP3098" s="84" t="s">
        <v>17973</v>
      </c>
      <c r="AQ3098" s="84" t="s">
        <v>122</v>
      </c>
      <c r="AR3098" s="85">
        <v>1</v>
      </c>
      <c r="AS3098" s="86">
        <v>0.3</v>
      </c>
      <c r="AT3098" s="86">
        <v>1E-3</v>
      </c>
      <c r="AU3098" s="86">
        <v>0.3</v>
      </c>
      <c r="AV3098" s="84" t="s">
        <v>8</v>
      </c>
      <c r="AW3098" s="86">
        <v>21.3</v>
      </c>
      <c r="AX3098" s="84" t="s">
        <v>68</v>
      </c>
      <c r="AY3098" s="84" t="s">
        <v>68</v>
      </c>
      <c r="AZ3098" s="84" t="s">
        <v>68</v>
      </c>
      <c r="BA3098" s="84" t="s">
        <v>68</v>
      </c>
      <c r="BB3098" s="84" t="s">
        <v>68</v>
      </c>
      <c r="BC3098" s="84" t="s">
        <v>128</v>
      </c>
      <c r="BD3098" s="84" t="s">
        <v>102</v>
      </c>
      <c r="BE3098" s="84" t="s">
        <v>103</v>
      </c>
      <c r="BF3098" s="84" t="s">
        <v>122</v>
      </c>
      <c r="BG3098" s="84" t="s">
        <v>69</v>
      </c>
      <c r="BH3098" s="92" t="s">
        <v>17974</v>
      </c>
      <c r="BI3098" s="84" t="s">
        <v>122</v>
      </c>
      <c r="BJ3098" s="84" t="s">
        <v>17975</v>
      </c>
      <c r="BK3098" s="84" t="s">
        <v>75</v>
      </c>
      <c r="BL3098" s="84" t="s">
        <v>122</v>
      </c>
      <c r="BM3098" s="84" t="s">
        <v>102</v>
      </c>
      <c r="BN3098" s="84" t="s">
        <v>70</v>
      </c>
      <c r="BO3098" s="84" t="s">
        <v>71</v>
      </c>
      <c r="BP3098" s="84" t="s">
        <v>122</v>
      </c>
      <c r="BQ3098" s="84" t="s">
        <v>163</v>
      </c>
    </row>
    <row r="3099" spans="1:69" ht="10.8" customHeight="1" x14ac:dyDescent="0.3">
      <c r="A3099" s="40" t="str">
        <f t="shared" si="1348"/>
        <v>2025-09-21</v>
      </c>
      <c r="B3099" s="40" t="str">
        <f t="shared" si="1349"/>
        <v>SYD</v>
      </c>
      <c r="C3099" s="39" t="str">
        <f t="shared" si="1350"/>
        <v>98812563666</v>
      </c>
      <c r="D3099" s="41" t="str">
        <f t="shared" si="1351"/>
        <v>PKR253626581</v>
      </c>
      <c r="E3099" s="41" t="str">
        <f t="shared" si="1352"/>
        <v>596421489384</v>
      </c>
      <c r="F3099" s="39" t="str">
        <f t="shared" si="1353"/>
        <v>2254232</v>
      </c>
      <c r="G3099" s="39" t="str">
        <f t="shared" si="1354"/>
        <v>WISE EXPRESS(LIFEGREEN)</v>
      </c>
      <c r="H3099" s="41" t="str">
        <f t="shared" si="1355"/>
        <v>윤병환</v>
      </c>
      <c r="I3099" s="39" t="str">
        <f t="shared" si="1356"/>
        <v>47309</v>
      </c>
      <c r="J3099" s="52" t="str">
        <f t="shared" si="1357"/>
        <v/>
      </c>
      <c r="K3099" s="75">
        <f t="shared" si="1358"/>
        <v>1</v>
      </c>
      <c r="L3099" s="76">
        <f t="shared" si="1359"/>
        <v>0.4</v>
      </c>
      <c r="M3099" s="76">
        <f t="shared" si="1360"/>
        <v>1E-3</v>
      </c>
      <c r="N3099" s="76">
        <f t="shared" si="1361"/>
        <v>0.4</v>
      </c>
      <c r="O3099" s="42">
        <f t="shared" si="1362"/>
        <v>0.5</v>
      </c>
      <c r="P3099" s="39" t="str">
        <f t="shared" si="1363"/>
        <v>일반(목록배제,Normal-Manifest Exception)</v>
      </c>
      <c r="Q3099" s="72">
        <f t="shared" si="1364"/>
        <v>83.1</v>
      </c>
      <c r="R3099" s="43" t="str">
        <f t="shared" si="1365"/>
        <v>OZ602</v>
      </c>
      <c r="S3099" s="82" t="str">
        <f t="shared" si="1366"/>
        <v/>
      </c>
      <c r="T3099" s="40">
        <f t="shared" si="1367"/>
        <v>45921</v>
      </c>
      <c r="U3099" s="44">
        <v>2500</v>
      </c>
      <c r="V3099" s="44">
        <f t="shared" si="1368"/>
        <v>0</v>
      </c>
      <c r="W3099" s="77">
        <f t="shared" si="1369"/>
        <v>2500</v>
      </c>
      <c r="X3099" s="78">
        <f t="shared" si="1370"/>
        <v>0</v>
      </c>
      <c r="Y3099" s="44" cm="1">
        <f t="array" ref="Y3099">_xlfn.IFNA(_xlfn.IFS(AND(Q3099&gt;=2000, Q3099&lt;3000), 10000, AND(Q3099&gt;=3000, Q3099&lt;4000), 15000, AND(Q3099&gt;=4000, Q3099&lt;5000), 20000, AND(Q3099&gt;=5000), 25000),0)</f>
        <v>0</v>
      </c>
      <c r="Z3099" s="91">
        <f t="shared" si="1371"/>
        <v>300</v>
      </c>
      <c r="AA3099" s="44">
        <f t="shared" si="1372"/>
        <v>0</v>
      </c>
      <c r="AB3099" s="44"/>
      <c r="AC3099" s="44"/>
      <c r="AD3099" s="44"/>
      <c r="AE3099" s="44">
        <f>VLOOKUP(O3099,정산업데이트!$A$6:$B$12,2,10)</f>
        <v>0</v>
      </c>
      <c r="AF3099" s="44"/>
      <c r="AG3099" s="79">
        <f t="shared" si="1373"/>
        <v>300</v>
      </c>
      <c r="AH3099" s="80">
        <f t="shared" si="1374"/>
        <v>2800</v>
      </c>
      <c r="AI3099" s="93"/>
      <c r="AJ3099" s="84" t="s">
        <v>16026</v>
      </c>
      <c r="AK3099" s="84" t="s">
        <v>73</v>
      </c>
      <c r="AL3099" s="84" t="s">
        <v>16027</v>
      </c>
      <c r="AM3099" s="84" t="s">
        <v>17976</v>
      </c>
      <c r="AN3099" s="84" t="s">
        <v>17977</v>
      </c>
      <c r="AO3099" s="84" t="s">
        <v>17978</v>
      </c>
      <c r="AP3099" s="84" t="s">
        <v>17979</v>
      </c>
      <c r="AQ3099" s="84" t="s">
        <v>122</v>
      </c>
      <c r="AR3099" s="85">
        <v>1</v>
      </c>
      <c r="AS3099" s="86">
        <v>0.4</v>
      </c>
      <c r="AT3099" s="86">
        <v>1E-3</v>
      </c>
      <c r="AU3099" s="86">
        <v>0.4</v>
      </c>
      <c r="AV3099" s="84" t="s">
        <v>8</v>
      </c>
      <c r="AW3099" s="86">
        <v>83.1</v>
      </c>
      <c r="AX3099" s="84" t="s">
        <v>68</v>
      </c>
      <c r="AY3099" s="84" t="s">
        <v>68</v>
      </c>
      <c r="AZ3099" s="84" t="s">
        <v>68</v>
      </c>
      <c r="BA3099" s="84" t="s">
        <v>68</v>
      </c>
      <c r="BB3099" s="84" t="s">
        <v>68</v>
      </c>
      <c r="BC3099" s="84" t="s">
        <v>128</v>
      </c>
      <c r="BD3099" s="84" t="s">
        <v>102</v>
      </c>
      <c r="BE3099" s="84" t="s">
        <v>103</v>
      </c>
      <c r="BF3099" s="84" t="s">
        <v>122</v>
      </c>
      <c r="BG3099" s="84" t="s">
        <v>69</v>
      </c>
      <c r="BH3099" s="92" t="s">
        <v>17980</v>
      </c>
      <c r="BI3099" s="84" t="s">
        <v>122</v>
      </c>
      <c r="BJ3099" s="84" t="s">
        <v>17981</v>
      </c>
      <c r="BK3099" s="84" t="s">
        <v>75</v>
      </c>
      <c r="BL3099" s="84" t="s">
        <v>122</v>
      </c>
      <c r="BM3099" s="84" t="s">
        <v>102</v>
      </c>
      <c r="BN3099" s="84" t="s">
        <v>70</v>
      </c>
      <c r="BO3099" s="84" t="s">
        <v>71</v>
      </c>
      <c r="BP3099" s="84" t="s">
        <v>122</v>
      </c>
      <c r="BQ3099" s="84" t="s">
        <v>163</v>
      </c>
    </row>
    <row r="3100" spans="1:69" ht="10.8" customHeight="1" x14ac:dyDescent="0.3">
      <c r="A3100" s="40" t="str">
        <f t="shared" si="1348"/>
        <v>2025-09-21</v>
      </c>
      <c r="B3100" s="40" t="str">
        <f t="shared" si="1349"/>
        <v>SYD</v>
      </c>
      <c r="C3100" s="39" t="str">
        <f t="shared" si="1350"/>
        <v>98812563666</v>
      </c>
      <c r="D3100" s="41" t="str">
        <f t="shared" si="1351"/>
        <v>PKR253626582</v>
      </c>
      <c r="E3100" s="41" t="str">
        <f t="shared" si="1352"/>
        <v>596421489395</v>
      </c>
      <c r="F3100" s="39" t="str">
        <f t="shared" si="1353"/>
        <v>2254232</v>
      </c>
      <c r="G3100" s="39" t="str">
        <f t="shared" si="1354"/>
        <v>WISE EXPRESS(LIFEGREEN)</v>
      </c>
      <c r="H3100" s="41" t="str">
        <f t="shared" si="1355"/>
        <v>김준곤</v>
      </c>
      <c r="I3100" s="39" t="str">
        <f t="shared" si="1356"/>
        <v>16844</v>
      </c>
      <c r="J3100" s="52" t="str">
        <f t="shared" si="1357"/>
        <v/>
      </c>
      <c r="K3100" s="75">
        <f t="shared" si="1358"/>
        <v>1</v>
      </c>
      <c r="L3100" s="76">
        <f t="shared" si="1359"/>
        <v>0.4</v>
      </c>
      <c r="M3100" s="76">
        <f t="shared" si="1360"/>
        <v>1E-3</v>
      </c>
      <c r="N3100" s="76">
        <f t="shared" si="1361"/>
        <v>0.4</v>
      </c>
      <c r="O3100" s="42">
        <f t="shared" si="1362"/>
        <v>0.5</v>
      </c>
      <c r="P3100" s="39" t="str">
        <f t="shared" si="1363"/>
        <v>일반(목록배제,Normal-Manifest Exception)</v>
      </c>
      <c r="Q3100" s="72">
        <f t="shared" si="1364"/>
        <v>124.65</v>
      </c>
      <c r="R3100" s="43" t="str">
        <f t="shared" si="1365"/>
        <v>OZ602</v>
      </c>
      <c r="S3100" s="82" t="str">
        <f t="shared" si="1366"/>
        <v/>
      </c>
      <c r="T3100" s="40">
        <f t="shared" si="1367"/>
        <v>45921</v>
      </c>
      <c r="U3100" s="44">
        <v>2500</v>
      </c>
      <c r="V3100" s="44">
        <f t="shared" si="1368"/>
        <v>0</v>
      </c>
      <c r="W3100" s="77">
        <f t="shared" si="1369"/>
        <v>2500</v>
      </c>
      <c r="X3100" s="78">
        <f t="shared" si="1370"/>
        <v>0</v>
      </c>
      <c r="Y3100" s="44" cm="1">
        <f t="array" ref="Y3100">_xlfn.IFNA(_xlfn.IFS(AND(Q3100&gt;=2000, Q3100&lt;3000), 10000, AND(Q3100&gt;=3000, Q3100&lt;4000), 15000, AND(Q3100&gt;=4000, Q3100&lt;5000), 20000, AND(Q3100&gt;=5000), 25000),0)</f>
        <v>0</v>
      </c>
      <c r="Z3100" s="91">
        <f t="shared" si="1371"/>
        <v>300</v>
      </c>
      <c r="AA3100" s="44">
        <f t="shared" si="1372"/>
        <v>0</v>
      </c>
      <c r="AB3100" s="44"/>
      <c r="AC3100" s="44"/>
      <c r="AD3100" s="44"/>
      <c r="AE3100" s="44">
        <f>VLOOKUP(O3100,정산업데이트!$A$6:$B$12,2,10)</f>
        <v>0</v>
      </c>
      <c r="AF3100" s="44"/>
      <c r="AG3100" s="79">
        <f t="shared" si="1373"/>
        <v>300</v>
      </c>
      <c r="AH3100" s="80">
        <f t="shared" si="1374"/>
        <v>2800</v>
      </c>
      <c r="AI3100" s="93"/>
      <c r="AJ3100" s="84" t="s">
        <v>16026</v>
      </c>
      <c r="AK3100" s="84" t="s">
        <v>73</v>
      </c>
      <c r="AL3100" s="84" t="s">
        <v>16027</v>
      </c>
      <c r="AM3100" s="84" t="s">
        <v>17982</v>
      </c>
      <c r="AN3100" s="84" t="s">
        <v>17983</v>
      </c>
      <c r="AO3100" s="84" t="s">
        <v>17984</v>
      </c>
      <c r="AP3100" s="84" t="s">
        <v>17985</v>
      </c>
      <c r="AQ3100" s="84" t="s">
        <v>122</v>
      </c>
      <c r="AR3100" s="85">
        <v>1</v>
      </c>
      <c r="AS3100" s="86">
        <v>0.4</v>
      </c>
      <c r="AT3100" s="86">
        <v>1E-3</v>
      </c>
      <c r="AU3100" s="86">
        <v>0.4</v>
      </c>
      <c r="AV3100" s="84" t="s">
        <v>8</v>
      </c>
      <c r="AW3100" s="86">
        <v>124.65</v>
      </c>
      <c r="AX3100" s="84" t="s">
        <v>68</v>
      </c>
      <c r="AY3100" s="84" t="s">
        <v>68</v>
      </c>
      <c r="AZ3100" s="84" t="s">
        <v>68</v>
      </c>
      <c r="BA3100" s="84" t="s">
        <v>68</v>
      </c>
      <c r="BB3100" s="84" t="s">
        <v>68</v>
      </c>
      <c r="BC3100" s="84" t="s">
        <v>128</v>
      </c>
      <c r="BD3100" s="84" t="s">
        <v>102</v>
      </c>
      <c r="BE3100" s="84" t="s">
        <v>103</v>
      </c>
      <c r="BF3100" s="84" t="s">
        <v>122</v>
      </c>
      <c r="BG3100" s="84" t="s">
        <v>69</v>
      </c>
      <c r="BH3100" s="92" t="s">
        <v>17986</v>
      </c>
      <c r="BI3100" s="84" t="s">
        <v>122</v>
      </c>
      <c r="BJ3100" s="84" t="s">
        <v>17987</v>
      </c>
      <c r="BK3100" s="84" t="s">
        <v>75</v>
      </c>
      <c r="BL3100" s="84" t="s">
        <v>122</v>
      </c>
      <c r="BM3100" s="84" t="s">
        <v>102</v>
      </c>
      <c r="BN3100" s="84" t="s">
        <v>70</v>
      </c>
      <c r="BO3100" s="84" t="s">
        <v>71</v>
      </c>
      <c r="BP3100" s="84" t="s">
        <v>122</v>
      </c>
      <c r="BQ3100" s="84" t="s">
        <v>163</v>
      </c>
    </row>
    <row r="3101" spans="1:69" ht="10.8" customHeight="1" x14ac:dyDescent="0.3">
      <c r="A3101" s="40" t="str">
        <f t="shared" si="1348"/>
        <v>2025-09-21</v>
      </c>
      <c r="B3101" s="40" t="str">
        <f t="shared" si="1349"/>
        <v>SYD</v>
      </c>
      <c r="C3101" s="39" t="str">
        <f t="shared" si="1350"/>
        <v>98812563666</v>
      </c>
      <c r="D3101" s="41" t="str">
        <f t="shared" si="1351"/>
        <v>PKR253621523</v>
      </c>
      <c r="E3101" s="41" t="str">
        <f t="shared" si="1352"/>
        <v>596421488743</v>
      </c>
      <c r="F3101" s="39" t="str">
        <f t="shared" si="1353"/>
        <v>2254240</v>
      </c>
      <c r="G3101" s="39" t="str">
        <f t="shared" si="1354"/>
        <v>WISE EXPRESS(VITAHUB)</v>
      </c>
      <c r="H3101" s="41" t="str">
        <f t="shared" si="1355"/>
        <v>송지영</v>
      </c>
      <c r="I3101" s="39" t="str">
        <f t="shared" si="1356"/>
        <v>01198</v>
      </c>
      <c r="J3101" s="52" t="str">
        <f t="shared" si="1357"/>
        <v/>
      </c>
      <c r="K3101" s="75">
        <f t="shared" si="1358"/>
        <v>1</v>
      </c>
      <c r="L3101" s="76">
        <f t="shared" si="1359"/>
        <v>1</v>
      </c>
      <c r="M3101" s="76">
        <f t="shared" si="1360"/>
        <v>1E-3</v>
      </c>
      <c r="N3101" s="76">
        <f t="shared" si="1361"/>
        <v>1</v>
      </c>
      <c r="O3101" s="42">
        <f t="shared" si="1362"/>
        <v>1</v>
      </c>
      <c r="P3101" s="39" t="str">
        <f t="shared" si="1363"/>
        <v>목록(Manifest)</v>
      </c>
      <c r="Q3101" s="72">
        <f t="shared" si="1364"/>
        <v>35</v>
      </c>
      <c r="R3101" s="43" t="str">
        <f t="shared" si="1365"/>
        <v>OZ602</v>
      </c>
      <c r="S3101" s="82" t="str">
        <f t="shared" si="1366"/>
        <v/>
      </c>
      <c r="T3101" s="40">
        <f t="shared" si="1367"/>
        <v>45921</v>
      </c>
      <c r="U3101" s="44">
        <v>2500</v>
      </c>
      <c r="V3101" s="44">
        <f t="shared" si="1368"/>
        <v>0</v>
      </c>
      <c r="W3101" s="77">
        <f t="shared" si="1369"/>
        <v>2500</v>
      </c>
      <c r="X3101" s="78">
        <f t="shared" si="1370"/>
        <v>0</v>
      </c>
      <c r="Y3101" s="44" cm="1">
        <f t="array" ref="Y3101">_xlfn.IFNA(_xlfn.IFS(AND(Q3101&gt;=2000, Q3101&lt;3000), 10000, AND(Q3101&gt;=3000, Q3101&lt;4000), 15000, AND(Q3101&gt;=4000, Q3101&lt;5000), 20000, AND(Q3101&gt;=5000), 25000),0)</f>
        <v>0</v>
      </c>
      <c r="Z3101" s="91">
        <f t="shared" si="1371"/>
        <v>0</v>
      </c>
      <c r="AA3101" s="44">
        <f t="shared" si="1372"/>
        <v>0</v>
      </c>
      <c r="AB3101" s="44"/>
      <c r="AC3101" s="44"/>
      <c r="AD3101" s="44"/>
      <c r="AE3101" s="44">
        <f>VLOOKUP(O3101,정산업데이트!$A$6:$B$12,2,10)</f>
        <v>0</v>
      </c>
      <c r="AF3101" s="44"/>
      <c r="AG3101" s="79">
        <f t="shared" si="1373"/>
        <v>0</v>
      </c>
      <c r="AH3101" s="80">
        <f t="shared" si="1374"/>
        <v>2500</v>
      </c>
      <c r="AI3101" s="93"/>
      <c r="AJ3101" s="84" t="s">
        <v>16026</v>
      </c>
      <c r="AK3101" s="84" t="s">
        <v>73</v>
      </c>
      <c r="AL3101" s="84" t="s">
        <v>16027</v>
      </c>
      <c r="AM3101" s="84" t="s">
        <v>17988</v>
      </c>
      <c r="AN3101" s="84" t="s">
        <v>1302</v>
      </c>
      <c r="AO3101" s="84" t="s">
        <v>17989</v>
      </c>
      <c r="AP3101" s="84" t="s">
        <v>17990</v>
      </c>
      <c r="AQ3101" s="84" t="s">
        <v>122</v>
      </c>
      <c r="AR3101" s="85">
        <v>1</v>
      </c>
      <c r="AS3101" s="86">
        <v>1</v>
      </c>
      <c r="AT3101" s="86">
        <v>1E-3</v>
      </c>
      <c r="AU3101" s="86">
        <v>1</v>
      </c>
      <c r="AV3101" s="84" t="s">
        <v>7</v>
      </c>
      <c r="AW3101" s="86">
        <v>35</v>
      </c>
      <c r="AX3101" s="84" t="s">
        <v>68</v>
      </c>
      <c r="AY3101" s="84" t="s">
        <v>68</v>
      </c>
      <c r="AZ3101" s="84" t="s">
        <v>68</v>
      </c>
      <c r="BA3101" s="84" t="s">
        <v>68</v>
      </c>
      <c r="BB3101" s="84" t="s">
        <v>68</v>
      </c>
      <c r="BC3101" s="84" t="s">
        <v>124</v>
      </c>
      <c r="BD3101" s="84" t="s">
        <v>87</v>
      </c>
      <c r="BE3101" s="84" t="s">
        <v>88</v>
      </c>
      <c r="BF3101" s="84" t="s">
        <v>122</v>
      </c>
      <c r="BG3101" s="84" t="s">
        <v>69</v>
      </c>
      <c r="BH3101" s="92" t="s">
        <v>17991</v>
      </c>
      <c r="BI3101" s="84" t="s">
        <v>122</v>
      </c>
      <c r="BJ3101" s="84" t="s">
        <v>17992</v>
      </c>
      <c r="BK3101" s="84" t="s">
        <v>75</v>
      </c>
      <c r="BL3101" s="84" t="s">
        <v>122</v>
      </c>
      <c r="BM3101" s="84" t="s">
        <v>87</v>
      </c>
      <c r="BN3101" s="84" t="s">
        <v>70</v>
      </c>
      <c r="BO3101" s="84" t="s">
        <v>71</v>
      </c>
      <c r="BP3101" s="84" t="s">
        <v>122</v>
      </c>
      <c r="BQ3101" s="84" t="s">
        <v>163</v>
      </c>
    </row>
    <row r="3102" spans="1:69" ht="10.8" customHeight="1" x14ac:dyDescent="0.3">
      <c r="A3102" s="40" t="str">
        <f t="shared" si="1348"/>
        <v>2025-09-21</v>
      </c>
      <c r="B3102" s="40" t="str">
        <f t="shared" si="1349"/>
        <v>SYD</v>
      </c>
      <c r="C3102" s="39" t="str">
        <f t="shared" si="1350"/>
        <v>98812563666</v>
      </c>
      <c r="D3102" s="41" t="str">
        <f t="shared" si="1351"/>
        <v>PKR253621524</v>
      </c>
      <c r="E3102" s="41" t="str">
        <f t="shared" si="1352"/>
        <v>596421488754</v>
      </c>
      <c r="F3102" s="39" t="str">
        <f t="shared" si="1353"/>
        <v>2254240</v>
      </c>
      <c r="G3102" s="39" t="str">
        <f t="shared" si="1354"/>
        <v>WISE EXPRESS(VITAHUB)</v>
      </c>
      <c r="H3102" s="41" t="str">
        <f t="shared" si="1355"/>
        <v>윤지현</v>
      </c>
      <c r="I3102" s="39" t="str">
        <f t="shared" si="1356"/>
        <v>13824</v>
      </c>
      <c r="J3102" s="52" t="str">
        <f t="shared" si="1357"/>
        <v/>
      </c>
      <c r="K3102" s="75">
        <f t="shared" si="1358"/>
        <v>1</v>
      </c>
      <c r="L3102" s="76">
        <f t="shared" si="1359"/>
        <v>1</v>
      </c>
      <c r="M3102" s="76">
        <f t="shared" si="1360"/>
        <v>1E-3</v>
      </c>
      <c r="N3102" s="76">
        <f t="shared" si="1361"/>
        <v>1</v>
      </c>
      <c r="O3102" s="42">
        <f t="shared" si="1362"/>
        <v>1</v>
      </c>
      <c r="P3102" s="39" t="str">
        <f t="shared" si="1363"/>
        <v>목록(Manifest)</v>
      </c>
      <c r="Q3102" s="72">
        <f t="shared" si="1364"/>
        <v>35</v>
      </c>
      <c r="R3102" s="43" t="str">
        <f t="shared" si="1365"/>
        <v>OZ602</v>
      </c>
      <c r="S3102" s="82" t="str">
        <f t="shared" si="1366"/>
        <v/>
      </c>
      <c r="T3102" s="40">
        <f t="shared" si="1367"/>
        <v>45921</v>
      </c>
      <c r="U3102" s="44">
        <v>2500</v>
      </c>
      <c r="V3102" s="44">
        <f t="shared" si="1368"/>
        <v>0</v>
      </c>
      <c r="W3102" s="77">
        <f t="shared" si="1369"/>
        <v>2500</v>
      </c>
      <c r="X3102" s="78">
        <f t="shared" si="1370"/>
        <v>0</v>
      </c>
      <c r="Y3102" s="44" cm="1">
        <f t="array" ref="Y3102">_xlfn.IFNA(_xlfn.IFS(AND(Q3102&gt;=2000, Q3102&lt;3000), 10000, AND(Q3102&gt;=3000, Q3102&lt;4000), 15000, AND(Q3102&gt;=4000, Q3102&lt;5000), 20000, AND(Q3102&gt;=5000), 25000),0)</f>
        <v>0</v>
      </c>
      <c r="Z3102" s="91">
        <f t="shared" si="1371"/>
        <v>0</v>
      </c>
      <c r="AA3102" s="44">
        <f t="shared" si="1372"/>
        <v>0</v>
      </c>
      <c r="AB3102" s="44"/>
      <c r="AC3102" s="44"/>
      <c r="AD3102" s="44"/>
      <c r="AE3102" s="44">
        <f>VLOOKUP(O3102,정산업데이트!$A$6:$B$12,2,10)</f>
        <v>0</v>
      </c>
      <c r="AF3102" s="44"/>
      <c r="AG3102" s="79">
        <f t="shared" si="1373"/>
        <v>0</v>
      </c>
      <c r="AH3102" s="80">
        <f t="shared" si="1374"/>
        <v>2500</v>
      </c>
      <c r="AI3102" s="93"/>
      <c r="AJ3102" s="84" t="s">
        <v>16026</v>
      </c>
      <c r="AK3102" s="84" t="s">
        <v>73</v>
      </c>
      <c r="AL3102" s="84" t="s">
        <v>16027</v>
      </c>
      <c r="AM3102" s="84" t="s">
        <v>17993</v>
      </c>
      <c r="AN3102" s="84" t="s">
        <v>400</v>
      </c>
      <c r="AO3102" s="84" t="s">
        <v>17994</v>
      </c>
      <c r="AP3102" s="84" t="s">
        <v>17995</v>
      </c>
      <c r="AQ3102" s="84" t="s">
        <v>122</v>
      </c>
      <c r="AR3102" s="85">
        <v>1</v>
      </c>
      <c r="AS3102" s="86">
        <v>1</v>
      </c>
      <c r="AT3102" s="86">
        <v>1E-3</v>
      </c>
      <c r="AU3102" s="86">
        <v>1</v>
      </c>
      <c r="AV3102" s="84" t="s">
        <v>7</v>
      </c>
      <c r="AW3102" s="86">
        <v>35</v>
      </c>
      <c r="AX3102" s="84" t="s">
        <v>68</v>
      </c>
      <c r="AY3102" s="84" t="s">
        <v>68</v>
      </c>
      <c r="AZ3102" s="84" t="s">
        <v>68</v>
      </c>
      <c r="BA3102" s="84" t="s">
        <v>68</v>
      </c>
      <c r="BB3102" s="84" t="s">
        <v>68</v>
      </c>
      <c r="BC3102" s="84" t="s">
        <v>124</v>
      </c>
      <c r="BD3102" s="84" t="s">
        <v>87</v>
      </c>
      <c r="BE3102" s="84" t="s">
        <v>88</v>
      </c>
      <c r="BF3102" s="84" t="s">
        <v>122</v>
      </c>
      <c r="BG3102" s="84" t="s">
        <v>69</v>
      </c>
      <c r="BH3102" s="92" t="s">
        <v>17996</v>
      </c>
      <c r="BI3102" s="84" t="s">
        <v>122</v>
      </c>
      <c r="BJ3102" s="84" t="s">
        <v>17997</v>
      </c>
      <c r="BK3102" s="84" t="s">
        <v>75</v>
      </c>
      <c r="BL3102" s="84" t="s">
        <v>122</v>
      </c>
      <c r="BM3102" s="84" t="s">
        <v>87</v>
      </c>
      <c r="BN3102" s="84" t="s">
        <v>70</v>
      </c>
      <c r="BO3102" s="84" t="s">
        <v>71</v>
      </c>
      <c r="BP3102" s="84" t="s">
        <v>122</v>
      </c>
      <c r="BQ3102" s="84" t="s">
        <v>163</v>
      </c>
    </row>
    <row r="3103" spans="1:69" ht="10.8" customHeight="1" x14ac:dyDescent="0.3">
      <c r="A3103" s="40" t="str">
        <f t="shared" si="1348"/>
        <v>2025-09-21</v>
      </c>
      <c r="B3103" s="40" t="str">
        <f t="shared" si="1349"/>
        <v>SYD</v>
      </c>
      <c r="C3103" s="39" t="str">
        <f t="shared" si="1350"/>
        <v>98812563666</v>
      </c>
      <c r="D3103" s="41" t="str">
        <f t="shared" si="1351"/>
        <v>PKR253621525</v>
      </c>
      <c r="E3103" s="41" t="str">
        <f t="shared" si="1352"/>
        <v>596421488765</v>
      </c>
      <c r="F3103" s="39" t="str">
        <f t="shared" si="1353"/>
        <v>2254240</v>
      </c>
      <c r="G3103" s="39" t="str">
        <f t="shared" si="1354"/>
        <v>WISE EXPRESS(VITAHUB)</v>
      </c>
      <c r="H3103" s="41" t="str">
        <f t="shared" si="1355"/>
        <v>강나영</v>
      </c>
      <c r="I3103" s="39" t="str">
        <f t="shared" si="1356"/>
        <v>22765</v>
      </c>
      <c r="J3103" s="52" t="str">
        <f t="shared" si="1357"/>
        <v>납세의무자 전화번호가 일치하지 않습니다./일반전환</v>
      </c>
      <c r="K3103" s="75">
        <f t="shared" si="1358"/>
        <v>1</v>
      </c>
      <c r="L3103" s="76">
        <f t="shared" si="1359"/>
        <v>1</v>
      </c>
      <c r="M3103" s="76">
        <f t="shared" si="1360"/>
        <v>1E-3</v>
      </c>
      <c r="N3103" s="76">
        <f t="shared" si="1361"/>
        <v>1</v>
      </c>
      <c r="O3103" s="42">
        <f t="shared" si="1362"/>
        <v>1</v>
      </c>
      <c r="P3103" s="39" t="str">
        <f t="shared" si="1363"/>
        <v>일반(목록배제,Normal-Manifest Exception)</v>
      </c>
      <c r="Q3103" s="72">
        <f t="shared" si="1364"/>
        <v>35</v>
      </c>
      <c r="R3103" s="43" t="str">
        <f t="shared" si="1365"/>
        <v>OZ602</v>
      </c>
      <c r="S3103" s="82" t="str">
        <f t="shared" si="1366"/>
        <v/>
      </c>
      <c r="T3103" s="40">
        <f t="shared" si="1367"/>
        <v>45921</v>
      </c>
      <c r="U3103" s="44">
        <v>2500</v>
      </c>
      <c r="V3103" s="44">
        <f t="shared" si="1368"/>
        <v>0</v>
      </c>
      <c r="W3103" s="77">
        <f t="shared" si="1369"/>
        <v>2500</v>
      </c>
      <c r="X3103" s="78">
        <f t="shared" si="1370"/>
        <v>0</v>
      </c>
      <c r="Y3103" s="44" cm="1">
        <f t="array" ref="Y3103">_xlfn.IFNA(_xlfn.IFS(AND(Q3103&gt;=2000, Q3103&lt;3000), 10000, AND(Q3103&gt;=3000, Q3103&lt;4000), 15000, AND(Q3103&gt;=4000, Q3103&lt;5000), 20000, AND(Q3103&gt;=5000), 25000),0)</f>
        <v>0</v>
      </c>
      <c r="Z3103" s="91">
        <f t="shared" si="1371"/>
        <v>300</v>
      </c>
      <c r="AA3103" s="44">
        <f t="shared" si="1372"/>
        <v>0</v>
      </c>
      <c r="AB3103" s="44"/>
      <c r="AC3103" s="44"/>
      <c r="AD3103" s="44"/>
      <c r="AE3103" s="44">
        <f>VLOOKUP(O3103,정산업데이트!$A$6:$B$12,2,10)</f>
        <v>0</v>
      </c>
      <c r="AF3103" s="44"/>
      <c r="AG3103" s="79">
        <f t="shared" si="1373"/>
        <v>300</v>
      </c>
      <c r="AH3103" s="80">
        <f t="shared" si="1374"/>
        <v>2800</v>
      </c>
      <c r="AI3103" s="93"/>
      <c r="AJ3103" s="84" t="s">
        <v>16026</v>
      </c>
      <c r="AK3103" s="84" t="s">
        <v>73</v>
      </c>
      <c r="AL3103" s="84" t="s">
        <v>16027</v>
      </c>
      <c r="AM3103" s="84" t="s">
        <v>17998</v>
      </c>
      <c r="AN3103" s="84" t="s">
        <v>10577</v>
      </c>
      <c r="AO3103" s="84" t="s">
        <v>10578</v>
      </c>
      <c r="AP3103" s="84" t="s">
        <v>1004</v>
      </c>
      <c r="AQ3103" s="84" t="s">
        <v>621</v>
      </c>
      <c r="AR3103" s="85">
        <v>1</v>
      </c>
      <c r="AS3103" s="86">
        <v>1</v>
      </c>
      <c r="AT3103" s="86">
        <v>1E-3</v>
      </c>
      <c r="AU3103" s="86">
        <v>1</v>
      </c>
      <c r="AV3103" s="84" t="s">
        <v>8</v>
      </c>
      <c r="AW3103" s="86">
        <v>35</v>
      </c>
      <c r="AX3103" s="84" t="s">
        <v>68</v>
      </c>
      <c r="AY3103" s="84" t="s">
        <v>68</v>
      </c>
      <c r="AZ3103" s="84" t="s">
        <v>68</v>
      </c>
      <c r="BA3103" s="84" t="s">
        <v>68</v>
      </c>
      <c r="BB3103" s="84" t="s">
        <v>68</v>
      </c>
      <c r="BC3103" s="84" t="s">
        <v>124</v>
      </c>
      <c r="BD3103" s="84" t="s">
        <v>87</v>
      </c>
      <c r="BE3103" s="84" t="s">
        <v>88</v>
      </c>
      <c r="BF3103" s="84" t="s">
        <v>122</v>
      </c>
      <c r="BG3103" s="84" t="s">
        <v>69</v>
      </c>
      <c r="BH3103" s="92" t="s">
        <v>17999</v>
      </c>
      <c r="BI3103" s="84" t="s">
        <v>122</v>
      </c>
      <c r="BJ3103" s="84" t="s">
        <v>18000</v>
      </c>
      <c r="BK3103" s="84" t="s">
        <v>75</v>
      </c>
      <c r="BL3103" s="84" t="s">
        <v>122</v>
      </c>
      <c r="BM3103" s="84" t="s">
        <v>87</v>
      </c>
      <c r="BN3103" s="84" t="s">
        <v>70</v>
      </c>
      <c r="BO3103" s="84" t="s">
        <v>71</v>
      </c>
      <c r="BP3103" s="84" t="s">
        <v>122</v>
      </c>
      <c r="BQ3103" s="84" t="s">
        <v>163</v>
      </c>
    </row>
    <row r="3104" spans="1:69" ht="10.8" customHeight="1" x14ac:dyDescent="0.3">
      <c r="A3104" s="40" t="str">
        <f t="shared" si="1348"/>
        <v>2025-09-21</v>
      </c>
      <c r="B3104" s="40" t="str">
        <f t="shared" si="1349"/>
        <v>SYD</v>
      </c>
      <c r="C3104" s="39" t="str">
        <f t="shared" si="1350"/>
        <v>98812563666</v>
      </c>
      <c r="D3104" s="41" t="str">
        <f t="shared" si="1351"/>
        <v>PKR253621526</v>
      </c>
      <c r="E3104" s="41" t="str">
        <f t="shared" si="1352"/>
        <v>596421488776</v>
      </c>
      <c r="F3104" s="39" t="str">
        <f t="shared" si="1353"/>
        <v>2254240</v>
      </c>
      <c r="G3104" s="39" t="str">
        <f t="shared" si="1354"/>
        <v>WISE EXPRESS(VITAHUB)</v>
      </c>
      <c r="H3104" s="41" t="str">
        <f t="shared" si="1355"/>
        <v>한수진</v>
      </c>
      <c r="I3104" s="39" t="str">
        <f t="shared" si="1356"/>
        <v>16420</v>
      </c>
      <c r="J3104" s="52" t="str">
        <f t="shared" si="1357"/>
        <v/>
      </c>
      <c r="K3104" s="75">
        <f t="shared" si="1358"/>
        <v>1</v>
      </c>
      <c r="L3104" s="76">
        <f t="shared" si="1359"/>
        <v>1</v>
      </c>
      <c r="M3104" s="76">
        <f t="shared" si="1360"/>
        <v>1E-3</v>
      </c>
      <c r="N3104" s="76">
        <f t="shared" si="1361"/>
        <v>1</v>
      </c>
      <c r="O3104" s="42">
        <f t="shared" si="1362"/>
        <v>1</v>
      </c>
      <c r="P3104" s="39" t="str">
        <f t="shared" si="1363"/>
        <v>목록(Manifest)</v>
      </c>
      <c r="Q3104" s="72">
        <f t="shared" si="1364"/>
        <v>35</v>
      </c>
      <c r="R3104" s="43" t="str">
        <f t="shared" si="1365"/>
        <v>OZ602</v>
      </c>
      <c r="S3104" s="82" t="str">
        <f t="shared" si="1366"/>
        <v/>
      </c>
      <c r="T3104" s="40">
        <f t="shared" si="1367"/>
        <v>45921</v>
      </c>
      <c r="U3104" s="44">
        <v>2500</v>
      </c>
      <c r="V3104" s="44">
        <f t="shared" si="1368"/>
        <v>0</v>
      </c>
      <c r="W3104" s="77">
        <f t="shared" si="1369"/>
        <v>2500</v>
      </c>
      <c r="X3104" s="78">
        <f t="shared" si="1370"/>
        <v>0</v>
      </c>
      <c r="Y3104" s="44" cm="1">
        <f t="array" ref="Y3104">_xlfn.IFNA(_xlfn.IFS(AND(Q3104&gt;=2000, Q3104&lt;3000), 10000, AND(Q3104&gt;=3000, Q3104&lt;4000), 15000, AND(Q3104&gt;=4000, Q3104&lt;5000), 20000, AND(Q3104&gt;=5000), 25000),0)</f>
        <v>0</v>
      </c>
      <c r="Z3104" s="91">
        <f t="shared" si="1371"/>
        <v>0</v>
      </c>
      <c r="AA3104" s="44">
        <f t="shared" si="1372"/>
        <v>0</v>
      </c>
      <c r="AB3104" s="44"/>
      <c r="AC3104" s="44"/>
      <c r="AD3104" s="44"/>
      <c r="AE3104" s="44">
        <f>VLOOKUP(O3104,정산업데이트!$A$6:$B$12,2,10)</f>
        <v>0</v>
      </c>
      <c r="AF3104" s="44"/>
      <c r="AG3104" s="79">
        <f t="shared" si="1373"/>
        <v>0</v>
      </c>
      <c r="AH3104" s="80">
        <f t="shared" si="1374"/>
        <v>2500</v>
      </c>
      <c r="AI3104" s="93"/>
      <c r="AJ3104" s="84" t="s">
        <v>16026</v>
      </c>
      <c r="AK3104" s="84" t="s">
        <v>73</v>
      </c>
      <c r="AL3104" s="84" t="s">
        <v>16027</v>
      </c>
      <c r="AM3104" s="84" t="s">
        <v>18001</v>
      </c>
      <c r="AN3104" s="84" t="s">
        <v>18002</v>
      </c>
      <c r="AO3104" s="84" t="s">
        <v>18003</v>
      </c>
      <c r="AP3104" s="84" t="s">
        <v>656</v>
      </c>
      <c r="AQ3104" s="84" t="s">
        <v>122</v>
      </c>
      <c r="AR3104" s="85">
        <v>1</v>
      </c>
      <c r="AS3104" s="86">
        <v>1</v>
      </c>
      <c r="AT3104" s="86">
        <v>1E-3</v>
      </c>
      <c r="AU3104" s="86">
        <v>1</v>
      </c>
      <c r="AV3104" s="84" t="s">
        <v>7</v>
      </c>
      <c r="AW3104" s="86">
        <v>35</v>
      </c>
      <c r="AX3104" s="84" t="s">
        <v>68</v>
      </c>
      <c r="AY3104" s="84" t="s">
        <v>68</v>
      </c>
      <c r="AZ3104" s="84" t="s">
        <v>68</v>
      </c>
      <c r="BA3104" s="84" t="s">
        <v>68</v>
      </c>
      <c r="BB3104" s="84" t="s">
        <v>68</v>
      </c>
      <c r="BC3104" s="84" t="s">
        <v>124</v>
      </c>
      <c r="BD3104" s="84" t="s">
        <v>87</v>
      </c>
      <c r="BE3104" s="84" t="s">
        <v>88</v>
      </c>
      <c r="BF3104" s="84" t="s">
        <v>122</v>
      </c>
      <c r="BG3104" s="84" t="s">
        <v>69</v>
      </c>
      <c r="BH3104" s="92" t="s">
        <v>18004</v>
      </c>
      <c r="BI3104" s="84" t="s">
        <v>122</v>
      </c>
      <c r="BJ3104" s="84" t="s">
        <v>18005</v>
      </c>
      <c r="BK3104" s="84" t="s">
        <v>75</v>
      </c>
      <c r="BL3104" s="84" t="s">
        <v>122</v>
      </c>
      <c r="BM3104" s="84" t="s">
        <v>87</v>
      </c>
      <c r="BN3104" s="84" t="s">
        <v>70</v>
      </c>
      <c r="BO3104" s="84" t="s">
        <v>71</v>
      </c>
      <c r="BP3104" s="84" t="s">
        <v>122</v>
      </c>
      <c r="BQ3104" s="84" t="s">
        <v>163</v>
      </c>
    </row>
    <row r="3105" spans="1:69" ht="10.8" customHeight="1" x14ac:dyDescent="0.3">
      <c r="A3105" s="40" t="str">
        <f t="shared" si="1348"/>
        <v>2025-09-21</v>
      </c>
      <c r="B3105" s="40" t="str">
        <f t="shared" si="1349"/>
        <v>SYD</v>
      </c>
      <c r="C3105" s="39" t="str">
        <f t="shared" si="1350"/>
        <v>98812563666</v>
      </c>
      <c r="D3105" s="41" t="str">
        <f t="shared" si="1351"/>
        <v>PKR253643237</v>
      </c>
      <c r="E3105" s="41" t="str">
        <f t="shared" si="1352"/>
        <v>596421491683</v>
      </c>
      <c r="F3105" s="39" t="str">
        <f t="shared" si="1353"/>
        <v>2254241</v>
      </c>
      <c r="G3105" s="39" t="str">
        <f t="shared" si="1354"/>
        <v>WISE EXPRESS(HOJUUNNI)</v>
      </c>
      <c r="H3105" s="41" t="str">
        <f t="shared" si="1355"/>
        <v>이아름</v>
      </c>
      <c r="I3105" s="39" t="str">
        <f t="shared" si="1356"/>
        <v>06213</v>
      </c>
      <c r="J3105" s="52" t="str">
        <f t="shared" si="1357"/>
        <v/>
      </c>
      <c r="K3105" s="75">
        <f t="shared" si="1358"/>
        <v>1</v>
      </c>
      <c r="L3105" s="76">
        <f t="shared" si="1359"/>
        <v>0.4</v>
      </c>
      <c r="M3105" s="76">
        <f t="shared" si="1360"/>
        <v>1E-3</v>
      </c>
      <c r="N3105" s="76">
        <f t="shared" si="1361"/>
        <v>0.4</v>
      </c>
      <c r="O3105" s="42">
        <f t="shared" si="1362"/>
        <v>0.5</v>
      </c>
      <c r="P3105" s="39" t="str">
        <f t="shared" si="1363"/>
        <v>목록(Manifest)</v>
      </c>
      <c r="Q3105" s="72">
        <f t="shared" si="1364"/>
        <v>145</v>
      </c>
      <c r="R3105" s="43" t="str">
        <f t="shared" si="1365"/>
        <v>OZ602</v>
      </c>
      <c r="S3105" s="82" t="str">
        <f t="shared" si="1366"/>
        <v/>
      </c>
      <c r="T3105" s="40">
        <f t="shared" si="1367"/>
        <v>45921</v>
      </c>
      <c r="U3105" s="44">
        <v>2500</v>
      </c>
      <c r="V3105" s="44">
        <f t="shared" si="1368"/>
        <v>0</v>
      </c>
      <c r="W3105" s="77">
        <f t="shared" si="1369"/>
        <v>2500</v>
      </c>
      <c r="X3105" s="78">
        <f t="shared" si="1370"/>
        <v>0</v>
      </c>
      <c r="Y3105" s="44" cm="1">
        <f t="array" ref="Y3105">_xlfn.IFNA(_xlfn.IFS(AND(Q3105&gt;=2000, Q3105&lt;3000), 10000, AND(Q3105&gt;=3000, Q3105&lt;4000), 15000, AND(Q3105&gt;=4000, Q3105&lt;5000), 20000, AND(Q3105&gt;=5000), 25000),0)</f>
        <v>0</v>
      </c>
      <c r="Z3105" s="91">
        <f t="shared" si="1371"/>
        <v>0</v>
      </c>
      <c r="AA3105" s="44">
        <f t="shared" si="1372"/>
        <v>0</v>
      </c>
      <c r="AB3105" s="44"/>
      <c r="AC3105" s="44"/>
      <c r="AD3105" s="44"/>
      <c r="AE3105" s="44">
        <f>VLOOKUP(O3105,정산업데이트!$A$6:$B$12,2,10)</f>
        <v>0</v>
      </c>
      <c r="AF3105" s="44"/>
      <c r="AG3105" s="79">
        <f t="shared" si="1373"/>
        <v>0</v>
      </c>
      <c r="AH3105" s="80">
        <f t="shared" si="1374"/>
        <v>2500</v>
      </c>
      <c r="AI3105" s="93"/>
      <c r="AJ3105" s="84" t="s">
        <v>16026</v>
      </c>
      <c r="AK3105" s="84" t="s">
        <v>73</v>
      </c>
      <c r="AL3105" s="84" t="s">
        <v>16027</v>
      </c>
      <c r="AM3105" s="84" t="s">
        <v>18006</v>
      </c>
      <c r="AN3105" s="84" t="s">
        <v>1975</v>
      </c>
      <c r="AO3105" s="84" t="s">
        <v>18007</v>
      </c>
      <c r="AP3105" s="84" t="s">
        <v>6054</v>
      </c>
      <c r="AQ3105" s="84" t="s">
        <v>122</v>
      </c>
      <c r="AR3105" s="85">
        <v>1</v>
      </c>
      <c r="AS3105" s="86">
        <v>0.4</v>
      </c>
      <c r="AT3105" s="86">
        <v>1E-3</v>
      </c>
      <c r="AU3105" s="86">
        <v>0.4</v>
      </c>
      <c r="AV3105" s="84" t="s">
        <v>7</v>
      </c>
      <c r="AW3105" s="86">
        <v>145</v>
      </c>
      <c r="AX3105" s="84" t="s">
        <v>68</v>
      </c>
      <c r="AY3105" s="84" t="s">
        <v>68</v>
      </c>
      <c r="AZ3105" s="84" t="s">
        <v>68</v>
      </c>
      <c r="BA3105" s="84" t="s">
        <v>68</v>
      </c>
      <c r="BB3105" s="84" t="s">
        <v>68</v>
      </c>
      <c r="BC3105" s="84" t="s">
        <v>133</v>
      </c>
      <c r="BD3105" s="84" t="s">
        <v>134</v>
      </c>
      <c r="BE3105" s="84" t="s">
        <v>139</v>
      </c>
      <c r="BF3105" s="84" t="s">
        <v>122</v>
      </c>
      <c r="BG3105" s="84" t="s">
        <v>69</v>
      </c>
      <c r="BH3105" s="92" t="s">
        <v>18008</v>
      </c>
      <c r="BI3105" s="84" t="s">
        <v>122</v>
      </c>
      <c r="BJ3105" s="84" t="s">
        <v>18009</v>
      </c>
      <c r="BK3105" s="84" t="s">
        <v>75</v>
      </c>
      <c r="BL3105" s="84" t="s">
        <v>122</v>
      </c>
      <c r="BM3105" s="84" t="s">
        <v>134</v>
      </c>
      <c r="BN3105" s="84" t="s">
        <v>70</v>
      </c>
      <c r="BO3105" s="84" t="s">
        <v>71</v>
      </c>
      <c r="BP3105" s="84" t="s">
        <v>122</v>
      </c>
      <c r="BQ3105" s="84" t="s">
        <v>163</v>
      </c>
    </row>
    <row r="3106" spans="1:69" ht="10.8" customHeight="1" x14ac:dyDescent="0.3">
      <c r="A3106" s="40" t="str">
        <f t="shared" si="1348"/>
        <v>2025-09-21</v>
      </c>
      <c r="B3106" s="40" t="str">
        <f t="shared" si="1349"/>
        <v>SYD</v>
      </c>
      <c r="C3106" s="39" t="str">
        <f t="shared" si="1350"/>
        <v>98812563666</v>
      </c>
      <c r="D3106" s="41" t="str">
        <f t="shared" si="1351"/>
        <v>PKR253662054</v>
      </c>
      <c r="E3106" s="41" t="str">
        <f t="shared" si="1352"/>
        <v>596421494903</v>
      </c>
      <c r="F3106" s="39" t="str">
        <f t="shared" si="1353"/>
        <v>2256516</v>
      </c>
      <c r="G3106" s="39" t="str">
        <f t="shared" si="1354"/>
        <v>WISE EXPRESS (CNC INTL)</v>
      </c>
      <c r="H3106" s="41" t="str">
        <f t="shared" si="1355"/>
        <v>이나경</v>
      </c>
      <c r="I3106" s="39" t="str">
        <f t="shared" si="1356"/>
        <v>63361</v>
      </c>
      <c r="J3106" s="52" t="str">
        <f t="shared" si="1357"/>
        <v/>
      </c>
      <c r="K3106" s="75">
        <f t="shared" si="1358"/>
        <v>1</v>
      </c>
      <c r="L3106" s="76">
        <f t="shared" si="1359"/>
        <v>1</v>
      </c>
      <c r="M3106" s="76">
        <f t="shared" si="1360"/>
        <v>1E-3</v>
      </c>
      <c r="N3106" s="76">
        <f t="shared" si="1361"/>
        <v>1</v>
      </c>
      <c r="O3106" s="42">
        <f t="shared" si="1362"/>
        <v>1</v>
      </c>
      <c r="P3106" s="39" t="str">
        <f t="shared" si="1363"/>
        <v>일반(목록배제,Normal-Manifest Exception)</v>
      </c>
      <c r="Q3106" s="72">
        <f t="shared" si="1364"/>
        <v>44</v>
      </c>
      <c r="R3106" s="43" t="str">
        <f t="shared" si="1365"/>
        <v>OZ602</v>
      </c>
      <c r="S3106" s="82" t="str">
        <f t="shared" si="1366"/>
        <v/>
      </c>
      <c r="T3106" s="40">
        <f t="shared" si="1367"/>
        <v>45921</v>
      </c>
      <c r="U3106" s="44">
        <v>2500</v>
      </c>
      <c r="V3106" s="44">
        <f t="shared" si="1368"/>
        <v>0</v>
      </c>
      <c r="W3106" s="77">
        <f t="shared" si="1369"/>
        <v>2500</v>
      </c>
      <c r="X3106" s="78">
        <f t="shared" si="1370"/>
        <v>0</v>
      </c>
      <c r="Y3106" s="44" cm="1">
        <f t="array" ref="Y3106">_xlfn.IFNA(_xlfn.IFS(AND(Q3106&gt;=2000, Q3106&lt;3000), 10000, AND(Q3106&gt;=3000, Q3106&lt;4000), 15000, AND(Q3106&gt;=4000, Q3106&lt;5000), 20000, AND(Q3106&gt;=5000), 25000),0)</f>
        <v>0</v>
      </c>
      <c r="Z3106" s="91">
        <f t="shared" si="1371"/>
        <v>300</v>
      </c>
      <c r="AA3106" s="44">
        <f t="shared" si="1372"/>
        <v>3000</v>
      </c>
      <c r="AB3106" s="44"/>
      <c r="AC3106" s="44"/>
      <c r="AD3106" s="44"/>
      <c r="AE3106" s="44">
        <f>VLOOKUP(O3106,정산업데이트!$A$6:$B$12,2,10)</f>
        <v>0</v>
      </c>
      <c r="AF3106" s="44"/>
      <c r="AG3106" s="79">
        <f t="shared" si="1373"/>
        <v>3300</v>
      </c>
      <c r="AH3106" s="80">
        <f t="shared" si="1374"/>
        <v>5800</v>
      </c>
      <c r="AJ3106" s="84" t="s">
        <v>16026</v>
      </c>
      <c r="AK3106" s="84" t="s">
        <v>73</v>
      </c>
      <c r="AL3106" s="84" t="s">
        <v>16027</v>
      </c>
      <c r="AM3106" s="84" t="s">
        <v>18010</v>
      </c>
      <c r="AN3106" s="84" t="s">
        <v>6208</v>
      </c>
      <c r="AO3106" s="84" t="s">
        <v>18011</v>
      </c>
      <c r="AP3106" s="84" t="s">
        <v>18012</v>
      </c>
      <c r="AQ3106" s="84" t="s">
        <v>122</v>
      </c>
      <c r="AR3106" s="85">
        <v>1</v>
      </c>
      <c r="AS3106" s="86">
        <v>1</v>
      </c>
      <c r="AT3106" s="86">
        <v>1E-3</v>
      </c>
      <c r="AU3106" s="86">
        <v>1</v>
      </c>
      <c r="AV3106" s="84" t="s">
        <v>8</v>
      </c>
      <c r="AW3106" s="86">
        <v>44</v>
      </c>
      <c r="AX3106" s="84" t="s">
        <v>68</v>
      </c>
      <c r="AY3106" s="84" t="s">
        <v>68</v>
      </c>
      <c r="AZ3106" s="84" t="s">
        <v>68</v>
      </c>
      <c r="BA3106" s="84" t="s">
        <v>68</v>
      </c>
      <c r="BB3106" s="84" t="s">
        <v>68</v>
      </c>
      <c r="BC3106" s="84" t="s">
        <v>405</v>
      </c>
      <c r="BD3106" s="84" t="s">
        <v>406</v>
      </c>
      <c r="BE3106" s="84" t="s">
        <v>408</v>
      </c>
      <c r="BF3106" s="84" t="s">
        <v>122</v>
      </c>
      <c r="BG3106" s="84" t="s">
        <v>69</v>
      </c>
      <c r="BH3106" s="92" t="s">
        <v>18013</v>
      </c>
      <c r="BI3106" s="84" t="s">
        <v>122</v>
      </c>
      <c r="BJ3106" s="84" t="s">
        <v>18014</v>
      </c>
      <c r="BK3106" s="84" t="s">
        <v>75</v>
      </c>
      <c r="BL3106" s="84" t="s">
        <v>122</v>
      </c>
      <c r="BM3106" s="84" t="s">
        <v>406</v>
      </c>
      <c r="BN3106" s="84" t="s">
        <v>70</v>
      </c>
      <c r="BO3106" s="84" t="s">
        <v>71</v>
      </c>
      <c r="BP3106" s="84" t="s">
        <v>122</v>
      </c>
      <c r="BQ3106" s="84" t="s">
        <v>163</v>
      </c>
    </row>
    <row r="3107" spans="1:69" ht="10.8" customHeight="1" x14ac:dyDescent="0.3">
      <c r="A3107" s="40" t="str">
        <f t="shared" si="1348"/>
        <v>2025-09-21</v>
      </c>
      <c r="B3107" s="40" t="str">
        <f t="shared" si="1349"/>
        <v>SYD</v>
      </c>
      <c r="C3107" s="39" t="str">
        <f t="shared" si="1350"/>
        <v>98812563666</v>
      </c>
      <c r="D3107" s="41" t="str">
        <f t="shared" si="1351"/>
        <v>PKR253662055</v>
      </c>
      <c r="E3107" s="41" t="str">
        <f t="shared" si="1352"/>
        <v>596421494914</v>
      </c>
      <c r="F3107" s="39" t="str">
        <f t="shared" si="1353"/>
        <v>2256516</v>
      </c>
      <c r="G3107" s="39" t="str">
        <f t="shared" si="1354"/>
        <v>WISE EXPRESS (CNC INTL)</v>
      </c>
      <c r="H3107" s="41" t="str">
        <f t="shared" si="1355"/>
        <v>김선제</v>
      </c>
      <c r="I3107" s="39" t="str">
        <f t="shared" si="1356"/>
        <v>02758</v>
      </c>
      <c r="J3107" s="52" t="str">
        <f t="shared" si="1357"/>
        <v/>
      </c>
      <c r="K3107" s="75">
        <f t="shared" si="1358"/>
        <v>1</v>
      </c>
      <c r="L3107" s="76">
        <f t="shared" si="1359"/>
        <v>4</v>
      </c>
      <c r="M3107" s="76">
        <f t="shared" si="1360"/>
        <v>1E-3</v>
      </c>
      <c r="N3107" s="76">
        <f t="shared" si="1361"/>
        <v>4</v>
      </c>
      <c r="O3107" s="42">
        <f t="shared" si="1362"/>
        <v>4</v>
      </c>
      <c r="P3107" s="39" t="str">
        <f t="shared" si="1363"/>
        <v>일반(목록배제,Normal-Manifest Exception)</v>
      </c>
      <c r="Q3107" s="72">
        <f t="shared" si="1364"/>
        <v>126</v>
      </c>
      <c r="R3107" s="43" t="str">
        <f t="shared" si="1365"/>
        <v>OZ602</v>
      </c>
      <c r="S3107" s="82" t="str">
        <f t="shared" si="1366"/>
        <v/>
      </c>
      <c r="T3107" s="40">
        <f t="shared" si="1367"/>
        <v>45921</v>
      </c>
      <c r="U3107" s="44">
        <v>2500</v>
      </c>
      <c r="V3107" s="44">
        <f t="shared" si="1368"/>
        <v>0</v>
      </c>
      <c r="W3107" s="77">
        <f t="shared" si="1369"/>
        <v>2500</v>
      </c>
      <c r="X3107" s="78">
        <f t="shared" si="1370"/>
        <v>0</v>
      </c>
      <c r="Y3107" s="44" cm="1">
        <f t="array" ref="Y3107">_xlfn.IFNA(_xlfn.IFS(AND(Q3107&gt;=2000, Q3107&lt;3000), 10000, AND(Q3107&gt;=3000, Q3107&lt;4000), 15000, AND(Q3107&gt;=4000, Q3107&lt;5000), 20000, AND(Q3107&gt;=5000), 25000),0)</f>
        <v>0</v>
      </c>
      <c r="Z3107" s="91">
        <f t="shared" si="1371"/>
        <v>300</v>
      </c>
      <c r="AA3107" s="44">
        <f t="shared" si="1372"/>
        <v>0</v>
      </c>
      <c r="AB3107" s="44"/>
      <c r="AC3107" s="44"/>
      <c r="AD3107" s="44"/>
      <c r="AE3107" s="44">
        <f>VLOOKUP(O3107,정산업데이트!$A$6:$B$12,2,10)</f>
        <v>0</v>
      </c>
      <c r="AF3107" s="44"/>
      <c r="AG3107" s="79">
        <f t="shared" si="1373"/>
        <v>300</v>
      </c>
      <c r="AH3107" s="80">
        <f t="shared" si="1374"/>
        <v>2800</v>
      </c>
      <c r="AI3107" s="93"/>
      <c r="AJ3107" s="84" t="s">
        <v>16026</v>
      </c>
      <c r="AK3107" s="84" t="s">
        <v>73</v>
      </c>
      <c r="AL3107" s="84" t="s">
        <v>16027</v>
      </c>
      <c r="AM3107" s="84" t="s">
        <v>18015</v>
      </c>
      <c r="AN3107" s="84" t="s">
        <v>10601</v>
      </c>
      <c r="AO3107" s="84" t="s">
        <v>10602</v>
      </c>
      <c r="AP3107" s="84" t="s">
        <v>10603</v>
      </c>
      <c r="AQ3107" s="84" t="s">
        <v>122</v>
      </c>
      <c r="AR3107" s="85">
        <v>1</v>
      </c>
      <c r="AS3107" s="86">
        <v>4</v>
      </c>
      <c r="AT3107" s="86">
        <v>1E-3</v>
      </c>
      <c r="AU3107" s="86">
        <v>4</v>
      </c>
      <c r="AV3107" s="84" t="s">
        <v>8</v>
      </c>
      <c r="AW3107" s="86">
        <v>126</v>
      </c>
      <c r="AX3107" s="84" t="s">
        <v>68</v>
      </c>
      <c r="AY3107" s="84" t="s">
        <v>68</v>
      </c>
      <c r="AZ3107" s="84" t="s">
        <v>68</v>
      </c>
      <c r="BA3107" s="84" t="s">
        <v>68</v>
      </c>
      <c r="BB3107" s="84" t="s">
        <v>68</v>
      </c>
      <c r="BC3107" s="84" t="s">
        <v>405</v>
      </c>
      <c r="BD3107" s="84" t="s">
        <v>406</v>
      </c>
      <c r="BE3107" s="84" t="s">
        <v>662</v>
      </c>
      <c r="BF3107" s="84" t="s">
        <v>122</v>
      </c>
      <c r="BG3107" s="84" t="s">
        <v>69</v>
      </c>
      <c r="BH3107" s="92" t="s">
        <v>18016</v>
      </c>
      <c r="BI3107" s="84" t="s">
        <v>122</v>
      </c>
      <c r="BJ3107" s="84" t="s">
        <v>18017</v>
      </c>
      <c r="BK3107" s="84" t="s">
        <v>75</v>
      </c>
      <c r="BL3107" s="84" t="s">
        <v>122</v>
      </c>
      <c r="BM3107" s="84" t="s">
        <v>406</v>
      </c>
      <c r="BN3107" s="84" t="s">
        <v>70</v>
      </c>
      <c r="BO3107" s="84" t="s">
        <v>71</v>
      </c>
      <c r="BP3107" s="84" t="s">
        <v>122</v>
      </c>
      <c r="BQ3107" s="84" t="s">
        <v>163</v>
      </c>
    </row>
    <row r="3108" spans="1:69" ht="10.8" customHeight="1" x14ac:dyDescent="0.3">
      <c r="A3108" s="40" t="str">
        <f t="shared" si="1348"/>
        <v>2025-09-21</v>
      </c>
      <c r="B3108" s="40" t="str">
        <f t="shared" si="1349"/>
        <v>SYD</v>
      </c>
      <c r="C3108" s="39" t="str">
        <f t="shared" si="1350"/>
        <v>98812563666</v>
      </c>
      <c r="D3108" s="41" t="str">
        <f t="shared" si="1351"/>
        <v>PKR253662056</v>
      </c>
      <c r="E3108" s="41" t="str">
        <f t="shared" si="1352"/>
        <v>596421494925</v>
      </c>
      <c r="F3108" s="39" t="str">
        <f t="shared" si="1353"/>
        <v>2256516</v>
      </c>
      <c r="G3108" s="39" t="str">
        <f t="shared" si="1354"/>
        <v>WISE EXPRESS (CNC INTL)</v>
      </c>
      <c r="H3108" s="41" t="str">
        <f t="shared" si="1355"/>
        <v>오정애</v>
      </c>
      <c r="I3108" s="39" t="str">
        <f t="shared" si="1356"/>
        <v>21114</v>
      </c>
      <c r="J3108" s="52" t="str">
        <f t="shared" si="1357"/>
        <v/>
      </c>
      <c r="K3108" s="75">
        <f t="shared" si="1358"/>
        <v>1</v>
      </c>
      <c r="L3108" s="76">
        <f t="shared" si="1359"/>
        <v>4</v>
      </c>
      <c r="M3108" s="76">
        <f t="shared" si="1360"/>
        <v>1E-3</v>
      </c>
      <c r="N3108" s="76">
        <f t="shared" si="1361"/>
        <v>4</v>
      </c>
      <c r="O3108" s="42">
        <f t="shared" si="1362"/>
        <v>4</v>
      </c>
      <c r="P3108" s="39" t="str">
        <f t="shared" si="1363"/>
        <v>일반(목록배제,Normal-Manifest Exception)</v>
      </c>
      <c r="Q3108" s="72">
        <f t="shared" si="1364"/>
        <v>126</v>
      </c>
      <c r="R3108" s="43" t="str">
        <f t="shared" si="1365"/>
        <v>OZ602</v>
      </c>
      <c r="S3108" s="82" t="str">
        <f t="shared" si="1366"/>
        <v/>
      </c>
      <c r="T3108" s="40">
        <f t="shared" si="1367"/>
        <v>45921</v>
      </c>
      <c r="U3108" s="44">
        <v>2500</v>
      </c>
      <c r="V3108" s="44">
        <f t="shared" si="1368"/>
        <v>0</v>
      </c>
      <c r="W3108" s="77">
        <f t="shared" si="1369"/>
        <v>2500</v>
      </c>
      <c r="X3108" s="78">
        <f t="shared" si="1370"/>
        <v>0</v>
      </c>
      <c r="Y3108" s="44" cm="1">
        <f t="array" ref="Y3108">_xlfn.IFNA(_xlfn.IFS(AND(Q3108&gt;=2000, Q3108&lt;3000), 10000, AND(Q3108&gt;=3000, Q3108&lt;4000), 15000, AND(Q3108&gt;=4000, Q3108&lt;5000), 20000, AND(Q3108&gt;=5000), 25000),0)</f>
        <v>0</v>
      </c>
      <c r="Z3108" s="91">
        <f t="shared" si="1371"/>
        <v>300</v>
      </c>
      <c r="AA3108" s="44">
        <f t="shared" si="1372"/>
        <v>0</v>
      </c>
      <c r="AB3108" s="44"/>
      <c r="AC3108" s="44"/>
      <c r="AD3108" s="44"/>
      <c r="AE3108" s="44">
        <f>VLOOKUP(O3108,정산업데이트!$A$6:$B$12,2,10)</f>
        <v>0</v>
      </c>
      <c r="AF3108" s="44"/>
      <c r="AG3108" s="79">
        <f t="shared" si="1373"/>
        <v>300</v>
      </c>
      <c r="AH3108" s="80">
        <f t="shared" si="1374"/>
        <v>2800</v>
      </c>
      <c r="AI3108" s="93"/>
      <c r="AJ3108" s="84" t="s">
        <v>16026</v>
      </c>
      <c r="AK3108" s="84" t="s">
        <v>73</v>
      </c>
      <c r="AL3108" s="84" t="s">
        <v>16027</v>
      </c>
      <c r="AM3108" s="84" t="s">
        <v>18018</v>
      </c>
      <c r="AN3108" s="84" t="s">
        <v>18019</v>
      </c>
      <c r="AO3108" s="84" t="s">
        <v>18020</v>
      </c>
      <c r="AP3108" s="84" t="s">
        <v>18021</v>
      </c>
      <c r="AQ3108" s="84" t="s">
        <v>122</v>
      </c>
      <c r="AR3108" s="85">
        <v>1</v>
      </c>
      <c r="AS3108" s="86">
        <v>4</v>
      </c>
      <c r="AT3108" s="86">
        <v>1E-3</v>
      </c>
      <c r="AU3108" s="86">
        <v>4</v>
      </c>
      <c r="AV3108" s="84" t="s">
        <v>8</v>
      </c>
      <c r="AW3108" s="86">
        <v>126</v>
      </c>
      <c r="AX3108" s="84" t="s">
        <v>68</v>
      </c>
      <c r="AY3108" s="84" t="s">
        <v>68</v>
      </c>
      <c r="AZ3108" s="84" t="s">
        <v>68</v>
      </c>
      <c r="BA3108" s="84" t="s">
        <v>68</v>
      </c>
      <c r="BB3108" s="84" t="s">
        <v>68</v>
      </c>
      <c r="BC3108" s="84" t="s">
        <v>405</v>
      </c>
      <c r="BD3108" s="84" t="s">
        <v>406</v>
      </c>
      <c r="BE3108" s="84" t="s">
        <v>662</v>
      </c>
      <c r="BF3108" s="84" t="s">
        <v>122</v>
      </c>
      <c r="BG3108" s="84" t="s">
        <v>69</v>
      </c>
      <c r="BH3108" s="92" t="s">
        <v>18022</v>
      </c>
      <c r="BI3108" s="84" t="s">
        <v>122</v>
      </c>
      <c r="BJ3108" s="84" t="s">
        <v>18023</v>
      </c>
      <c r="BK3108" s="84" t="s">
        <v>75</v>
      </c>
      <c r="BL3108" s="84" t="s">
        <v>122</v>
      </c>
      <c r="BM3108" s="84" t="s">
        <v>406</v>
      </c>
      <c r="BN3108" s="84" t="s">
        <v>70</v>
      </c>
      <c r="BO3108" s="84" t="s">
        <v>71</v>
      </c>
      <c r="BP3108" s="84" t="s">
        <v>122</v>
      </c>
      <c r="BQ3108" s="84" t="s">
        <v>163</v>
      </c>
    </row>
    <row r="3109" spans="1:69" ht="10.8" customHeight="1" x14ac:dyDescent="0.3">
      <c r="A3109" s="40" t="str">
        <f t="shared" si="1348"/>
        <v>2025-09-21</v>
      </c>
      <c r="B3109" s="40" t="str">
        <f t="shared" si="1349"/>
        <v>SYD</v>
      </c>
      <c r="C3109" s="39" t="str">
        <f t="shared" si="1350"/>
        <v>98812563666</v>
      </c>
      <c r="D3109" s="41" t="str">
        <f t="shared" si="1351"/>
        <v>PKR253662057</v>
      </c>
      <c r="E3109" s="41" t="str">
        <f t="shared" si="1352"/>
        <v>596421494936</v>
      </c>
      <c r="F3109" s="39" t="str">
        <f t="shared" si="1353"/>
        <v>2256516</v>
      </c>
      <c r="G3109" s="39" t="str">
        <f t="shared" si="1354"/>
        <v>WISE EXPRESS (CNC INTL)</v>
      </c>
      <c r="H3109" s="41" t="str">
        <f t="shared" si="1355"/>
        <v>허강복</v>
      </c>
      <c r="I3109" s="39" t="str">
        <f t="shared" si="1356"/>
        <v>46557</v>
      </c>
      <c r="J3109" s="52" t="str">
        <f t="shared" si="1357"/>
        <v/>
      </c>
      <c r="K3109" s="75">
        <f t="shared" si="1358"/>
        <v>1</v>
      </c>
      <c r="L3109" s="76">
        <f t="shared" si="1359"/>
        <v>1</v>
      </c>
      <c r="M3109" s="76">
        <f t="shared" si="1360"/>
        <v>1E-3</v>
      </c>
      <c r="N3109" s="76">
        <f t="shared" si="1361"/>
        <v>1</v>
      </c>
      <c r="O3109" s="42">
        <f t="shared" si="1362"/>
        <v>1</v>
      </c>
      <c r="P3109" s="39" t="str">
        <f t="shared" si="1363"/>
        <v>목록(Manifest)</v>
      </c>
      <c r="Q3109" s="72">
        <f t="shared" si="1364"/>
        <v>45</v>
      </c>
      <c r="R3109" s="43" t="str">
        <f t="shared" si="1365"/>
        <v>OZ602</v>
      </c>
      <c r="S3109" s="82" t="str">
        <f t="shared" si="1366"/>
        <v/>
      </c>
      <c r="T3109" s="40">
        <f t="shared" si="1367"/>
        <v>45921</v>
      </c>
      <c r="U3109" s="44">
        <v>2500</v>
      </c>
      <c r="V3109" s="44">
        <f t="shared" si="1368"/>
        <v>0</v>
      </c>
      <c r="W3109" s="77">
        <f t="shared" si="1369"/>
        <v>2500</v>
      </c>
      <c r="X3109" s="78">
        <f t="shared" si="1370"/>
        <v>0</v>
      </c>
      <c r="Y3109" s="44" cm="1">
        <f t="array" ref="Y3109">_xlfn.IFNA(_xlfn.IFS(AND(Q3109&gt;=2000, Q3109&lt;3000), 10000, AND(Q3109&gt;=3000, Q3109&lt;4000), 15000, AND(Q3109&gt;=4000, Q3109&lt;5000), 20000, AND(Q3109&gt;=5000), 25000),0)</f>
        <v>0</v>
      </c>
      <c r="Z3109" s="91">
        <f t="shared" si="1371"/>
        <v>0</v>
      </c>
      <c r="AA3109" s="44">
        <f t="shared" si="1372"/>
        <v>0</v>
      </c>
      <c r="AB3109" s="44"/>
      <c r="AC3109" s="44"/>
      <c r="AD3109" s="44"/>
      <c r="AE3109" s="44">
        <f>VLOOKUP(O3109,정산업데이트!$A$6:$B$12,2,10)</f>
        <v>0</v>
      </c>
      <c r="AF3109" s="44"/>
      <c r="AG3109" s="79">
        <f t="shared" si="1373"/>
        <v>0</v>
      </c>
      <c r="AH3109" s="80">
        <f t="shared" si="1374"/>
        <v>2500</v>
      </c>
      <c r="AI3109" s="93"/>
      <c r="AJ3109" s="84" t="s">
        <v>16026</v>
      </c>
      <c r="AK3109" s="84" t="s">
        <v>73</v>
      </c>
      <c r="AL3109" s="84" t="s">
        <v>16027</v>
      </c>
      <c r="AM3109" s="84" t="s">
        <v>18024</v>
      </c>
      <c r="AN3109" s="84" t="s">
        <v>18025</v>
      </c>
      <c r="AO3109" s="84" t="s">
        <v>18026</v>
      </c>
      <c r="AP3109" s="84" t="s">
        <v>887</v>
      </c>
      <c r="AQ3109" s="84" t="s">
        <v>122</v>
      </c>
      <c r="AR3109" s="85">
        <v>1</v>
      </c>
      <c r="AS3109" s="86">
        <v>1</v>
      </c>
      <c r="AT3109" s="86">
        <v>1E-3</v>
      </c>
      <c r="AU3109" s="86">
        <v>1</v>
      </c>
      <c r="AV3109" s="84" t="s">
        <v>7</v>
      </c>
      <c r="AW3109" s="86">
        <v>45</v>
      </c>
      <c r="AX3109" s="84" t="s">
        <v>68</v>
      </c>
      <c r="AY3109" s="84" t="s">
        <v>68</v>
      </c>
      <c r="AZ3109" s="84" t="s">
        <v>68</v>
      </c>
      <c r="BA3109" s="84" t="s">
        <v>68</v>
      </c>
      <c r="BB3109" s="84" t="s">
        <v>68</v>
      </c>
      <c r="BC3109" s="84" t="s">
        <v>405</v>
      </c>
      <c r="BD3109" s="84" t="s">
        <v>406</v>
      </c>
      <c r="BE3109" s="84" t="s">
        <v>715</v>
      </c>
      <c r="BF3109" s="84" t="s">
        <v>122</v>
      </c>
      <c r="BG3109" s="84" t="s">
        <v>69</v>
      </c>
      <c r="BH3109" s="92" t="s">
        <v>18027</v>
      </c>
      <c r="BI3109" s="84" t="s">
        <v>122</v>
      </c>
      <c r="BJ3109" s="84" t="s">
        <v>18028</v>
      </c>
      <c r="BK3109" s="84" t="s">
        <v>75</v>
      </c>
      <c r="BL3109" s="84" t="s">
        <v>122</v>
      </c>
      <c r="BM3109" s="84" t="s">
        <v>406</v>
      </c>
      <c r="BN3109" s="84" t="s">
        <v>70</v>
      </c>
      <c r="BO3109" s="84" t="s">
        <v>71</v>
      </c>
      <c r="BP3109" s="84" t="s">
        <v>122</v>
      </c>
      <c r="BQ3109" s="84" t="s">
        <v>163</v>
      </c>
    </row>
    <row r="3110" spans="1:69" ht="10.8" customHeight="1" x14ac:dyDescent="0.3">
      <c r="A3110" s="40" t="str">
        <f t="shared" si="1348"/>
        <v>2025-09-21</v>
      </c>
      <c r="B3110" s="40" t="str">
        <f t="shared" si="1349"/>
        <v>SYD</v>
      </c>
      <c r="C3110" s="39" t="str">
        <f t="shared" si="1350"/>
        <v>98812563666</v>
      </c>
      <c r="D3110" s="41" t="str">
        <f t="shared" si="1351"/>
        <v>PKR253662058</v>
      </c>
      <c r="E3110" s="41" t="str">
        <f t="shared" si="1352"/>
        <v>596421494940</v>
      </c>
      <c r="F3110" s="39" t="str">
        <f t="shared" si="1353"/>
        <v>2256516</v>
      </c>
      <c r="G3110" s="39" t="str">
        <f t="shared" si="1354"/>
        <v>WISE EXPRESS (CNC INTL)</v>
      </c>
      <c r="H3110" s="41" t="str">
        <f t="shared" si="1355"/>
        <v>GANBOLD UYANGA</v>
      </c>
      <c r="I3110" s="39" t="str">
        <f t="shared" si="1356"/>
        <v>04561</v>
      </c>
      <c r="J3110" s="52" t="str">
        <f t="shared" si="1357"/>
        <v/>
      </c>
      <c r="K3110" s="75">
        <f t="shared" si="1358"/>
        <v>1</v>
      </c>
      <c r="L3110" s="76">
        <f t="shared" si="1359"/>
        <v>1</v>
      </c>
      <c r="M3110" s="76">
        <f t="shared" si="1360"/>
        <v>1E-3</v>
      </c>
      <c r="N3110" s="76">
        <f t="shared" si="1361"/>
        <v>1</v>
      </c>
      <c r="O3110" s="42">
        <f t="shared" si="1362"/>
        <v>1</v>
      </c>
      <c r="P3110" s="39" t="str">
        <f t="shared" si="1363"/>
        <v>목록(Manifest)</v>
      </c>
      <c r="Q3110" s="72">
        <f t="shared" si="1364"/>
        <v>60</v>
      </c>
      <c r="R3110" s="43" t="str">
        <f t="shared" si="1365"/>
        <v>OZ602</v>
      </c>
      <c r="S3110" s="82" t="str">
        <f t="shared" si="1366"/>
        <v/>
      </c>
      <c r="T3110" s="40">
        <f t="shared" si="1367"/>
        <v>45921</v>
      </c>
      <c r="U3110" s="44">
        <v>2500</v>
      </c>
      <c r="V3110" s="44">
        <f t="shared" si="1368"/>
        <v>0</v>
      </c>
      <c r="W3110" s="77">
        <f t="shared" si="1369"/>
        <v>2500</v>
      </c>
      <c r="X3110" s="78">
        <f t="shared" si="1370"/>
        <v>0</v>
      </c>
      <c r="Y3110" s="44" cm="1">
        <f t="array" ref="Y3110">_xlfn.IFNA(_xlfn.IFS(AND(Q3110&gt;=2000, Q3110&lt;3000), 10000, AND(Q3110&gt;=3000, Q3110&lt;4000), 15000, AND(Q3110&gt;=4000, Q3110&lt;5000), 20000, AND(Q3110&gt;=5000), 25000),0)</f>
        <v>0</v>
      </c>
      <c r="Z3110" s="91">
        <f t="shared" si="1371"/>
        <v>0</v>
      </c>
      <c r="AA3110" s="44">
        <f t="shared" si="1372"/>
        <v>0</v>
      </c>
      <c r="AB3110" s="44"/>
      <c r="AC3110" s="44"/>
      <c r="AD3110" s="44"/>
      <c r="AE3110" s="44">
        <f>VLOOKUP(O3110,정산업데이트!$A$6:$B$12,2,10)</f>
        <v>0</v>
      </c>
      <c r="AF3110" s="44"/>
      <c r="AG3110" s="79">
        <f t="shared" si="1373"/>
        <v>0</v>
      </c>
      <c r="AH3110" s="80">
        <f t="shared" si="1374"/>
        <v>2500</v>
      </c>
      <c r="AI3110" s="93"/>
      <c r="AJ3110" s="84" t="s">
        <v>16026</v>
      </c>
      <c r="AK3110" s="84" t="s">
        <v>73</v>
      </c>
      <c r="AL3110" s="84" t="s">
        <v>16027</v>
      </c>
      <c r="AM3110" s="84" t="s">
        <v>18029</v>
      </c>
      <c r="AN3110" s="84" t="s">
        <v>11284</v>
      </c>
      <c r="AO3110" s="84" t="s">
        <v>11285</v>
      </c>
      <c r="AP3110" s="84" t="s">
        <v>11286</v>
      </c>
      <c r="AQ3110" s="84" t="s">
        <v>122</v>
      </c>
      <c r="AR3110" s="85">
        <v>1</v>
      </c>
      <c r="AS3110" s="86">
        <v>1</v>
      </c>
      <c r="AT3110" s="86">
        <v>1E-3</v>
      </c>
      <c r="AU3110" s="86">
        <v>1</v>
      </c>
      <c r="AV3110" s="84" t="s">
        <v>7</v>
      </c>
      <c r="AW3110" s="86">
        <v>60</v>
      </c>
      <c r="AX3110" s="84" t="s">
        <v>68</v>
      </c>
      <c r="AY3110" s="84" t="s">
        <v>68</v>
      </c>
      <c r="AZ3110" s="84" t="s">
        <v>68</v>
      </c>
      <c r="BA3110" s="84" t="s">
        <v>68</v>
      </c>
      <c r="BB3110" s="84" t="s">
        <v>68</v>
      </c>
      <c r="BC3110" s="84" t="s">
        <v>405</v>
      </c>
      <c r="BD3110" s="84" t="s">
        <v>406</v>
      </c>
      <c r="BE3110" s="84" t="s">
        <v>407</v>
      </c>
      <c r="BF3110" s="84" t="s">
        <v>122</v>
      </c>
      <c r="BG3110" s="84" t="s">
        <v>69</v>
      </c>
      <c r="BH3110" s="92" t="s">
        <v>18030</v>
      </c>
      <c r="BI3110" s="84" t="s">
        <v>122</v>
      </c>
      <c r="BJ3110" s="84" t="s">
        <v>18031</v>
      </c>
      <c r="BK3110" s="84" t="s">
        <v>75</v>
      </c>
      <c r="BL3110" s="84" t="s">
        <v>122</v>
      </c>
      <c r="BM3110" s="84" t="s">
        <v>406</v>
      </c>
      <c r="BN3110" s="84" t="s">
        <v>70</v>
      </c>
      <c r="BO3110" s="84" t="s">
        <v>71</v>
      </c>
      <c r="BP3110" s="84" t="s">
        <v>122</v>
      </c>
      <c r="BQ3110" s="84" t="s">
        <v>163</v>
      </c>
    </row>
    <row r="3111" spans="1:69" ht="10.8" customHeight="1" x14ac:dyDescent="0.3">
      <c r="A3111" s="40" t="str">
        <f t="shared" si="1348"/>
        <v>2025-09-21</v>
      </c>
      <c r="B3111" s="40" t="str">
        <f t="shared" si="1349"/>
        <v>SYD</v>
      </c>
      <c r="C3111" s="39" t="str">
        <f t="shared" si="1350"/>
        <v>98812563666</v>
      </c>
      <c r="D3111" s="41" t="str">
        <f t="shared" si="1351"/>
        <v>PKR253662059</v>
      </c>
      <c r="E3111" s="41" t="str">
        <f t="shared" si="1352"/>
        <v>596421494951</v>
      </c>
      <c r="F3111" s="39" t="str">
        <f t="shared" si="1353"/>
        <v>2256516</v>
      </c>
      <c r="G3111" s="39" t="str">
        <f t="shared" si="1354"/>
        <v>WISE EXPRESS (CNC INTL)</v>
      </c>
      <c r="H3111" s="41" t="str">
        <f t="shared" si="1355"/>
        <v>우남금</v>
      </c>
      <c r="I3111" s="39" t="str">
        <f t="shared" si="1356"/>
        <v>62321</v>
      </c>
      <c r="J3111" s="52" t="str">
        <f t="shared" si="1357"/>
        <v/>
      </c>
      <c r="K3111" s="75">
        <f t="shared" si="1358"/>
        <v>1</v>
      </c>
      <c r="L3111" s="76">
        <f t="shared" si="1359"/>
        <v>0.5</v>
      </c>
      <c r="M3111" s="76">
        <f t="shared" si="1360"/>
        <v>1E-3</v>
      </c>
      <c r="N3111" s="76">
        <f t="shared" si="1361"/>
        <v>0.5</v>
      </c>
      <c r="O3111" s="42">
        <f t="shared" si="1362"/>
        <v>0.5</v>
      </c>
      <c r="P3111" s="39" t="str">
        <f t="shared" si="1363"/>
        <v>일반(목록배제,Normal-Manifest Exception)</v>
      </c>
      <c r="Q3111" s="72">
        <f t="shared" si="1364"/>
        <v>20</v>
      </c>
      <c r="R3111" s="43" t="str">
        <f t="shared" si="1365"/>
        <v>OZ602</v>
      </c>
      <c r="S3111" s="82" t="str">
        <f t="shared" si="1366"/>
        <v/>
      </c>
      <c r="T3111" s="40">
        <f t="shared" si="1367"/>
        <v>45921</v>
      </c>
      <c r="U3111" s="44">
        <v>2500</v>
      </c>
      <c r="V3111" s="44">
        <f t="shared" si="1368"/>
        <v>0</v>
      </c>
      <c r="W3111" s="77">
        <f t="shared" si="1369"/>
        <v>2500</v>
      </c>
      <c r="X3111" s="78">
        <f t="shared" si="1370"/>
        <v>0</v>
      </c>
      <c r="Y3111" s="44" cm="1">
        <f t="array" ref="Y3111">_xlfn.IFNA(_xlfn.IFS(AND(Q3111&gt;=2000, Q3111&lt;3000), 10000, AND(Q3111&gt;=3000, Q3111&lt;4000), 15000, AND(Q3111&gt;=4000, Q3111&lt;5000), 20000, AND(Q3111&gt;=5000), 25000),0)</f>
        <v>0</v>
      </c>
      <c r="Z3111" s="91">
        <f t="shared" si="1371"/>
        <v>300</v>
      </c>
      <c r="AA3111" s="44">
        <f t="shared" si="1372"/>
        <v>0</v>
      </c>
      <c r="AB3111" s="44"/>
      <c r="AC3111" s="44"/>
      <c r="AD3111" s="44"/>
      <c r="AE3111" s="44">
        <f>VLOOKUP(O3111,정산업데이트!$A$6:$B$12,2,10)</f>
        <v>0</v>
      </c>
      <c r="AF3111" s="44"/>
      <c r="AG3111" s="79">
        <f t="shared" si="1373"/>
        <v>300</v>
      </c>
      <c r="AH3111" s="80">
        <f t="shared" si="1374"/>
        <v>2800</v>
      </c>
      <c r="AI3111" s="93"/>
      <c r="AJ3111" s="84" t="s">
        <v>16026</v>
      </c>
      <c r="AK3111" s="84" t="s">
        <v>73</v>
      </c>
      <c r="AL3111" s="84" t="s">
        <v>16027</v>
      </c>
      <c r="AM3111" s="84" t="s">
        <v>18032</v>
      </c>
      <c r="AN3111" s="84" t="s">
        <v>18033</v>
      </c>
      <c r="AO3111" s="84" t="s">
        <v>18034</v>
      </c>
      <c r="AP3111" s="84" t="s">
        <v>565</v>
      </c>
      <c r="AQ3111" s="84" t="s">
        <v>122</v>
      </c>
      <c r="AR3111" s="85">
        <v>1</v>
      </c>
      <c r="AS3111" s="86">
        <v>0.5</v>
      </c>
      <c r="AT3111" s="86">
        <v>1E-3</v>
      </c>
      <c r="AU3111" s="86">
        <v>0.5</v>
      </c>
      <c r="AV3111" s="84" t="s">
        <v>8</v>
      </c>
      <c r="AW3111" s="86">
        <v>20</v>
      </c>
      <c r="AX3111" s="84" t="s">
        <v>68</v>
      </c>
      <c r="AY3111" s="84" t="s">
        <v>68</v>
      </c>
      <c r="AZ3111" s="84" t="s">
        <v>68</v>
      </c>
      <c r="BA3111" s="84" t="s">
        <v>68</v>
      </c>
      <c r="BB3111" s="84" t="s">
        <v>68</v>
      </c>
      <c r="BC3111" s="84" t="s">
        <v>405</v>
      </c>
      <c r="BD3111" s="84" t="s">
        <v>406</v>
      </c>
      <c r="BE3111" s="84" t="s">
        <v>407</v>
      </c>
      <c r="BF3111" s="84" t="s">
        <v>122</v>
      </c>
      <c r="BG3111" s="84" t="s">
        <v>69</v>
      </c>
      <c r="BH3111" s="92" t="s">
        <v>18035</v>
      </c>
      <c r="BI3111" s="84" t="s">
        <v>122</v>
      </c>
      <c r="BJ3111" s="84" t="s">
        <v>18036</v>
      </c>
      <c r="BK3111" s="84" t="s">
        <v>75</v>
      </c>
      <c r="BL3111" s="84" t="s">
        <v>122</v>
      </c>
      <c r="BM3111" s="84" t="s">
        <v>406</v>
      </c>
      <c r="BN3111" s="84" t="s">
        <v>70</v>
      </c>
      <c r="BO3111" s="84" t="s">
        <v>71</v>
      </c>
      <c r="BP3111" s="84" t="s">
        <v>122</v>
      </c>
      <c r="BQ3111" s="84" t="s">
        <v>163</v>
      </c>
    </row>
    <row r="3112" spans="1:69" ht="10.8" customHeight="1" x14ac:dyDescent="0.3">
      <c r="A3112" s="40" t="str">
        <f t="shared" si="1348"/>
        <v>2025-09-21</v>
      </c>
      <c r="B3112" s="40" t="str">
        <f t="shared" si="1349"/>
        <v>SYD</v>
      </c>
      <c r="C3112" s="39" t="str">
        <f t="shared" si="1350"/>
        <v>98812563666</v>
      </c>
      <c r="D3112" s="41" t="str">
        <f t="shared" si="1351"/>
        <v>PKR253662060</v>
      </c>
      <c r="E3112" s="41" t="str">
        <f t="shared" si="1352"/>
        <v>596421494962</v>
      </c>
      <c r="F3112" s="39" t="str">
        <f t="shared" si="1353"/>
        <v>2256516</v>
      </c>
      <c r="G3112" s="39" t="str">
        <f t="shared" si="1354"/>
        <v>WISE EXPRESS (CNC INTL)</v>
      </c>
      <c r="H3112" s="41" t="str">
        <f t="shared" si="1355"/>
        <v>김철환</v>
      </c>
      <c r="I3112" s="39" t="str">
        <f t="shared" si="1356"/>
        <v>62225</v>
      </c>
      <c r="J3112" s="52" t="str">
        <f t="shared" si="1357"/>
        <v/>
      </c>
      <c r="K3112" s="75">
        <f t="shared" si="1358"/>
        <v>1</v>
      </c>
      <c r="L3112" s="76">
        <f t="shared" si="1359"/>
        <v>1</v>
      </c>
      <c r="M3112" s="76">
        <f t="shared" si="1360"/>
        <v>1E-3</v>
      </c>
      <c r="N3112" s="76">
        <f t="shared" si="1361"/>
        <v>1</v>
      </c>
      <c r="O3112" s="42">
        <f t="shared" si="1362"/>
        <v>1</v>
      </c>
      <c r="P3112" s="39" t="str">
        <f t="shared" si="1363"/>
        <v>일반(목록배제,Normal-Manifest Exception)</v>
      </c>
      <c r="Q3112" s="72">
        <f t="shared" si="1364"/>
        <v>20</v>
      </c>
      <c r="R3112" s="43" t="str">
        <f t="shared" si="1365"/>
        <v>OZ602</v>
      </c>
      <c r="S3112" s="82" t="str">
        <f t="shared" si="1366"/>
        <v/>
      </c>
      <c r="T3112" s="40">
        <f t="shared" si="1367"/>
        <v>45921</v>
      </c>
      <c r="U3112" s="44">
        <v>2500</v>
      </c>
      <c r="V3112" s="44">
        <f t="shared" si="1368"/>
        <v>0</v>
      </c>
      <c r="W3112" s="77">
        <f t="shared" si="1369"/>
        <v>2500</v>
      </c>
      <c r="X3112" s="78">
        <f t="shared" si="1370"/>
        <v>0</v>
      </c>
      <c r="Y3112" s="44" cm="1">
        <f t="array" ref="Y3112">_xlfn.IFNA(_xlfn.IFS(AND(Q3112&gt;=2000, Q3112&lt;3000), 10000, AND(Q3112&gt;=3000, Q3112&lt;4000), 15000, AND(Q3112&gt;=4000, Q3112&lt;5000), 20000, AND(Q3112&gt;=5000), 25000),0)</f>
        <v>0</v>
      </c>
      <c r="Z3112" s="91">
        <f t="shared" si="1371"/>
        <v>300</v>
      </c>
      <c r="AA3112" s="44">
        <f t="shared" si="1372"/>
        <v>0</v>
      </c>
      <c r="AB3112" s="44"/>
      <c r="AC3112" s="44"/>
      <c r="AD3112" s="44"/>
      <c r="AE3112" s="44">
        <f>VLOOKUP(O3112,정산업데이트!$A$6:$B$12,2,10)</f>
        <v>0</v>
      </c>
      <c r="AF3112" s="44"/>
      <c r="AG3112" s="79">
        <f t="shared" si="1373"/>
        <v>300</v>
      </c>
      <c r="AH3112" s="80">
        <f t="shared" si="1374"/>
        <v>2800</v>
      </c>
      <c r="AI3112" s="93"/>
      <c r="AJ3112" s="84" t="s">
        <v>16026</v>
      </c>
      <c r="AK3112" s="84" t="s">
        <v>73</v>
      </c>
      <c r="AL3112" s="84" t="s">
        <v>16027</v>
      </c>
      <c r="AM3112" s="84" t="s">
        <v>18037</v>
      </c>
      <c r="AN3112" s="84" t="s">
        <v>18038</v>
      </c>
      <c r="AO3112" s="84" t="s">
        <v>18039</v>
      </c>
      <c r="AP3112" s="84" t="s">
        <v>11146</v>
      </c>
      <c r="AQ3112" s="84" t="s">
        <v>122</v>
      </c>
      <c r="AR3112" s="85">
        <v>1</v>
      </c>
      <c r="AS3112" s="86">
        <v>1</v>
      </c>
      <c r="AT3112" s="86">
        <v>1E-3</v>
      </c>
      <c r="AU3112" s="86">
        <v>1</v>
      </c>
      <c r="AV3112" s="84" t="s">
        <v>8</v>
      </c>
      <c r="AW3112" s="86">
        <v>20</v>
      </c>
      <c r="AX3112" s="84" t="s">
        <v>68</v>
      </c>
      <c r="AY3112" s="84" t="s">
        <v>68</v>
      </c>
      <c r="AZ3112" s="84" t="s">
        <v>68</v>
      </c>
      <c r="BA3112" s="84" t="s">
        <v>68</v>
      </c>
      <c r="BB3112" s="84" t="s">
        <v>68</v>
      </c>
      <c r="BC3112" s="84" t="s">
        <v>405</v>
      </c>
      <c r="BD3112" s="84" t="s">
        <v>406</v>
      </c>
      <c r="BE3112" s="84" t="s">
        <v>415</v>
      </c>
      <c r="BF3112" s="84" t="s">
        <v>122</v>
      </c>
      <c r="BG3112" s="84" t="s">
        <v>69</v>
      </c>
      <c r="BH3112" s="92" t="s">
        <v>18040</v>
      </c>
      <c r="BI3112" s="84" t="s">
        <v>122</v>
      </c>
      <c r="BJ3112" s="84" t="s">
        <v>18041</v>
      </c>
      <c r="BK3112" s="84" t="s">
        <v>75</v>
      </c>
      <c r="BL3112" s="84" t="s">
        <v>122</v>
      </c>
      <c r="BM3112" s="84" t="s">
        <v>406</v>
      </c>
      <c r="BN3112" s="84" t="s">
        <v>70</v>
      </c>
      <c r="BO3112" s="84" t="s">
        <v>71</v>
      </c>
      <c r="BP3112" s="84" t="s">
        <v>122</v>
      </c>
      <c r="BQ3112" s="84" t="s">
        <v>163</v>
      </c>
    </row>
    <row r="3113" spans="1:69" ht="10.8" customHeight="1" x14ac:dyDescent="0.3">
      <c r="A3113" s="40" t="str">
        <f t="shared" si="1348"/>
        <v>2025-09-21</v>
      </c>
      <c r="B3113" s="40" t="str">
        <f t="shared" si="1349"/>
        <v>SYD</v>
      </c>
      <c r="C3113" s="39" t="str">
        <f t="shared" si="1350"/>
        <v>98812563666</v>
      </c>
      <c r="D3113" s="41" t="str">
        <f t="shared" si="1351"/>
        <v>PKR253662061</v>
      </c>
      <c r="E3113" s="41" t="str">
        <f t="shared" si="1352"/>
        <v>596421494973</v>
      </c>
      <c r="F3113" s="39" t="str">
        <f t="shared" si="1353"/>
        <v>2256516</v>
      </c>
      <c r="G3113" s="39" t="str">
        <f t="shared" si="1354"/>
        <v>WISE EXPRESS (CNC INTL)</v>
      </c>
      <c r="H3113" s="41" t="str">
        <f t="shared" si="1355"/>
        <v>이미재</v>
      </c>
      <c r="I3113" s="39" t="str">
        <f t="shared" si="1356"/>
        <v>34198</v>
      </c>
      <c r="J3113" s="52" t="str">
        <f t="shared" si="1357"/>
        <v/>
      </c>
      <c r="K3113" s="75">
        <f t="shared" si="1358"/>
        <v>1</v>
      </c>
      <c r="L3113" s="76">
        <f t="shared" si="1359"/>
        <v>2</v>
      </c>
      <c r="M3113" s="76">
        <f t="shared" si="1360"/>
        <v>1E-3</v>
      </c>
      <c r="N3113" s="76">
        <f t="shared" si="1361"/>
        <v>2</v>
      </c>
      <c r="O3113" s="42">
        <f t="shared" si="1362"/>
        <v>2</v>
      </c>
      <c r="P3113" s="39" t="str">
        <f t="shared" si="1363"/>
        <v>일반(목록배제,Normal-Manifest Exception)</v>
      </c>
      <c r="Q3113" s="72">
        <f t="shared" si="1364"/>
        <v>40</v>
      </c>
      <c r="R3113" s="43" t="str">
        <f t="shared" si="1365"/>
        <v>OZ602</v>
      </c>
      <c r="S3113" s="82" t="str">
        <f t="shared" si="1366"/>
        <v/>
      </c>
      <c r="T3113" s="40">
        <f t="shared" si="1367"/>
        <v>45921</v>
      </c>
      <c r="U3113" s="44">
        <v>2500</v>
      </c>
      <c r="V3113" s="44">
        <f t="shared" si="1368"/>
        <v>0</v>
      </c>
      <c r="W3113" s="77">
        <f t="shared" si="1369"/>
        <v>2500</v>
      </c>
      <c r="X3113" s="78">
        <f t="shared" si="1370"/>
        <v>0</v>
      </c>
      <c r="Y3113" s="44" cm="1">
        <f t="array" ref="Y3113">_xlfn.IFNA(_xlfn.IFS(AND(Q3113&gt;=2000, Q3113&lt;3000), 10000, AND(Q3113&gt;=3000, Q3113&lt;4000), 15000, AND(Q3113&gt;=4000, Q3113&lt;5000), 20000, AND(Q3113&gt;=5000), 25000),0)</f>
        <v>0</v>
      </c>
      <c r="Z3113" s="91">
        <f t="shared" si="1371"/>
        <v>300</v>
      </c>
      <c r="AA3113" s="44">
        <f t="shared" si="1372"/>
        <v>0</v>
      </c>
      <c r="AB3113" s="44"/>
      <c r="AC3113" s="44"/>
      <c r="AD3113" s="44"/>
      <c r="AE3113" s="44">
        <f>VLOOKUP(O3113,정산업데이트!$A$6:$B$12,2,10)</f>
        <v>0</v>
      </c>
      <c r="AF3113" s="44"/>
      <c r="AG3113" s="79">
        <f t="shared" si="1373"/>
        <v>300</v>
      </c>
      <c r="AH3113" s="80">
        <f t="shared" si="1374"/>
        <v>2800</v>
      </c>
      <c r="AI3113" s="93"/>
      <c r="AJ3113" s="84" t="s">
        <v>16026</v>
      </c>
      <c r="AK3113" s="84" t="s">
        <v>73</v>
      </c>
      <c r="AL3113" s="84" t="s">
        <v>16027</v>
      </c>
      <c r="AM3113" s="84" t="s">
        <v>18042</v>
      </c>
      <c r="AN3113" s="84" t="s">
        <v>18043</v>
      </c>
      <c r="AO3113" s="84" t="s">
        <v>18044</v>
      </c>
      <c r="AP3113" s="84" t="s">
        <v>18045</v>
      </c>
      <c r="AQ3113" s="84" t="s">
        <v>122</v>
      </c>
      <c r="AR3113" s="85">
        <v>1</v>
      </c>
      <c r="AS3113" s="86">
        <v>2</v>
      </c>
      <c r="AT3113" s="86">
        <v>1E-3</v>
      </c>
      <c r="AU3113" s="86">
        <v>2</v>
      </c>
      <c r="AV3113" s="84" t="s">
        <v>8</v>
      </c>
      <c r="AW3113" s="86">
        <v>40</v>
      </c>
      <c r="AX3113" s="84" t="s">
        <v>68</v>
      </c>
      <c r="AY3113" s="84" t="s">
        <v>68</v>
      </c>
      <c r="AZ3113" s="84" t="s">
        <v>68</v>
      </c>
      <c r="BA3113" s="84" t="s">
        <v>68</v>
      </c>
      <c r="BB3113" s="84" t="s">
        <v>68</v>
      </c>
      <c r="BC3113" s="84" t="s">
        <v>405</v>
      </c>
      <c r="BD3113" s="84" t="s">
        <v>406</v>
      </c>
      <c r="BE3113" s="84" t="s">
        <v>415</v>
      </c>
      <c r="BF3113" s="84" t="s">
        <v>122</v>
      </c>
      <c r="BG3113" s="84" t="s">
        <v>69</v>
      </c>
      <c r="BH3113" s="92" t="s">
        <v>18046</v>
      </c>
      <c r="BI3113" s="84" t="s">
        <v>122</v>
      </c>
      <c r="BJ3113" s="84" t="s">
        <v>18047</v>
      </c>
      <c r="BK3113" s="84" t="s">
        <v>75</v>
      </c>
      <c r="BL3113" s="84" t="s">
        <v>122</v>
      </c>
      <c r="BM3113" s="84" t="s">
        <v>406</v>
      </c>
      <c r="BN3113" s="84" t="s">
        <v>70</v>
      </c>
      <c r="BO3113" s="84" t="s">
        <v>71</v>
      </c>
      <c r="BP3113" s="84" t="s">
        <v>122</v>
      </c>
      <c r="BQ3113" s="84" t="s">
        <v>163</v>
      </c>
    </row>
    <row r="3114" spans="1:69" ht="10.8" customHeight="1" x14ac:dyDescent="0.3">
      <c r="A3114" s="40" t="str">
        <f t="shared" si="1348"/>
        <v>2025-09-21</v>
      </c>
      <c r="B3114" s="40" t="str">
        <f t="shared" si="1349"/>
        <v>SYD</v>
      </c>
      <c r="C3114" s="39" t="str">
        <f t="shared" si="1350"/>
        <v>98812563666</v>
      </c>
      <c r="D3114" s="41" t="str">
        <f t="shared" si="1351"/>
        <v>PKR253662062</v>
      </c>
      <c r="E3114" s="41" t="str">
        <f t="shared" si="1352"/>
        <v>596421494984</v>
      </c>
      <c r="F3114" s="39" t="str">
        <f t="shared" si="1353"/>
        <v>2256516</v>
      </c>
      <c r="G3114" s="39" t="str">
        <f t="shared" si="1354"/>
        <v>WISE EXPRESS (CNC INTL)</v>
      </c>
      <c r="H3114" s="41" t="str">
        <f t="shared" si="1355"/>
        <v>고승일</v>
      </c>
      <c r="I3114" s="39" t="str">
        <f t="shared" si="1356"/>
        <v>16908</v>
      </c>
      <c r="J3114" s="52" t="str">
        <f t="shared" si="1357"/>
        <v/>
      </c>
      <c r="K3114" s="75">
        <f t="shared" si="1358"/>
        <v>1</v>
      </c>
      <c r="L3114" s="76">
        <f t="shared" si="1359"/>
        <v>1</v>
      </c>
      <c r="M3114" s="76">
        <f t="shared" si="1360"/>
        <v>1E-3</v>
      </c>
      <c r="N3114" s="76">
        <f t="shared" si="1361"/>
        <v>1</v>
      </c>
      <c r="O3114" s="42">
        <f t="shared" si="1362"/>
        <v>1</v>
      </c>
      <c r="P3114" s="39" t="str">
        <f t="shared" si="1363"/>
        <v>목록(Manifest)</v>
      </c>
      <c r="Q3114" s="72">
        <f t="shared" si="1364"/>
        <v>37</v>
      </c>
      <c r="R3114" s="43" t="str">
        <f t="shared" si="1365"/>
        <v>OZ602</v>
      </c>
      <c r="S3114" s="82" t="str">
        <f t="shared" si="1366"/>
        <v/>
      </c>
      <c r="T3114" s="40">
        <f t="shared" si="1367"/>
        <v>45921</v>
      </c>
      <c r="U3114" s="44">
        <v>2500</v>
      </c>
      <c r="V3114" s="44">
        <f t="shared" si="1368"/>
        <v>0</v>
      </c>
      <c r="W3114" s="77">
        <f t="shared" si="1369"/>
        <v>2500</v>
      </c>
      <c r="X3114" s="78">
        <f t="shared" si="1370"/>
        <v>0</v>
      </c>
      <c r="Y3114" s="44" cm="1">
        <f t="array" ref="Y3114">_xlfn.IFNA(_xlfn.IFS(AND(Q3114&gt;=2000, Q3114&lt;3000), 10000, AND(Q3114&gt;=3000, Q3114&lt;4000), 15000, AND(Q3114&gt;=4000, Q3114&lt;5000), 20000, AND(Q3114&gt;=5000), 25000),0)</f>
        <v>0</v>
      </c>
      <c r="Z3114" s="91">
        <f t="shared" si="1371"/>
        <v>0</v>
      </c>
      <c r="AA3114" s="44">
        <f t="shared" si="1372"/>
        <v>0</v>
      </c>
      <c r="AB3114" s="44"/>
      <c r="AC3114" s="44"/>
      <c r="AD3114" s="44"/>
      <c r="AE3114" s="44">
        <f>VLOOKUP(O3114,정산업데이트!$A$6:$B$12,2,10)</f>
        <v>0</v>
      </c>
      <c r="AF3114" s="44"/>
      <c r="AG3114" s="79">
        <f t="shared" si="1373"/>
        <v>0</v>
      </c>
      <c r="AH3114" s="80">
        <f t="shared" si="1374"/>
        <v>2500</v>
      </c>
      <c r="AI3114" s="93"/>
      <c r="AJ3114" s="84" t="s">
        <v>16026</v>
      </c>
      <c r="AK3114" s="84" t="s">
        <v>73</v>
      </c>
      <c r="AL3114" s="84" t="s">
        <v>16027</v>
      </c>
      <c r="AM3114" s="84" t="s">
        <v>18048</v>
      </c>
      <c r="AN3114" s="84" t="s">
        <v>18049</v>
      </c>
      <c r="AO3114" s="84" t="s">
        <v>18050</v>
      </c>
      <c r="AP3114" s="84" t="s">
        <v>18051</v>
      </c>
      <c r="AQ3114" s="84" t="s">
        <v>122</v>
      </c>
      <c r="AR3114" s="85">
        <v>1</v>
      </c>
      <c r="AS3114" s="86">
        <v>1</v>
      </c>
      <c r="AT3114" s="86">
        <v>1E-3</v>
      </c>
      <c r="AU3114" s="86">
        <v>1</v>
      </c>
      <c r="AV3114" s="84" t="s">
        <v>7</v>
      </c>
      <c r="AW3114" s="86">
        <v>37</v>
      </c>
      <c r="AX3114" s="84" t="s">
        <v>68</v>
      </c>
      <c r="AY3114" s="84" t="s">
        <v>68</v>
      </c>
      <c r="AZ3114" s="84" t="s">
        <v>68</v>
      </c>
      <c r="BA3114" s="84" t="s">
        <v>68</v>
      </c>
      <c r="BB3114" s="84" t="s">
        <v>68</v>
      </c>
      <c r="BC3114" s="84" t="s">
        <v>405</v>
      </c>
      <c r="BD3114" s="84" t="s">
        <v>406</v>
      </c>
      <c r="BE3114" s="84" t="s">
        <v>900</v>
      </c>
      <c r="BF3114" s="84" t="s">
        <v>122</v>
      </c>
      <c r="BG3114" s="84" t="s">
        <v>69</v>
      </c>
      <c r="BH3114" s="92" t="s">
        <v>18052</v>
      </c>
      <c r="BI3114" s="84" t="s">
        <v>122</v>
      </c>
      <c r="BJ3114" s="84" t="s">
        <v>18053</v>
      </c>
      <c r="BK3114" s="84" t="s">
        <v>75</v>
      </c>
      <c r="BL3114" s="84" t="s">
        <v>122</v>
      </c>
      <c r="BM3114" s="84" t="s">
        <v>406</v>
      </c>
      <c r="BN3114" s="84" t="s">
        <v>70</v>
      </c>
      <c r="BO3114" s="84" t="s">
        <v>71</v>
      </c>
      <c r="BP3114" s="84" t="s">
        <v>122</v>
      </c>
      <c r="BQ3114" s="84" t="s">
        <v>163</v>
      </c>
    </row>
    <row r="3115" spans="1:69" ht="10.8" customHeight="1" x14ac:dyDescent="0.3">
      <c r="A3115" s="40" t="str">
        <f t="shared" si="1348"/>
        <v>2025-09-21</v>
      </c>
      <c r="B3115" s="40" t="str">
        <f t="shared" si="1349"/>
        <v>SYD</v>
      </c>
      <c r="C3115" s="39" t="str">
        <f t="shared" si="1350"/>
        <v>98812563666</v>
      </c>
      <c r="D3115" s="41" t="str">
        <f t="shared" si="1351"/>
        <v>PKR253667797</v>
      </c>
      <c r="E3115" s="41" t="str">
        <f t="shared" si="1352"/>
        <v>596421495570</v>
      </c>
      <c r="F3115" s="39" t="str">
        <f t="shared" si="1353"/>
        <v>2254234</v>
      </c>
      <c r="G3115" s="39" t="str">
        <f t="shared" si="1354"/>
        <v>WISE EXPRESS(HOJUDIRECT)</v>
      </c>
      <c r="H3115" s="41" t="str">
        <f t="shared" si="1355"/>
        <v>박정식</v>
      </c>
      <c r="I3115" s="39" t="str">
        <f t="shared" si="1356"/>
        <v>25478</v>
      </c>
      <c r="J3115" s="52" t="str">
        <f t="shared" si="1357"/>
        <v/>
      </c>
      <c r="K3115" s="75">
        <f t="shared" si="1358"/>
        <v>1</v>
      </c>
      <c r="L3115" s="76">
        <f t="shared" si="1359"/>
        <v>0.4</v>
      </c>
      <c r="M3115" s="76">
        <f t="shared" si="1360"/>
        <v>1E-3</v>
      </c>
      <c r="N3115" s="76">
        <f t="shared" si="1361"/>
        <v>0.4</v>
      </c>
      <c r="O3115" s="42">
        <f t="shared" si="1362"/>
        <v>0.5</v>
      </c>
      <c r="P3115" s="39" t="str">
        <f t="shared" si="1363"/>
        <v>일반(목록배제,Normal-Manifest Exception)</v>
      </c>
      <c r="Q3115" s="72">
        <f t="shared" si="1364"/>
        <v>24</v>
      </c>
      <c r="R3115" s="43" t="str">
        <f t="shared" si="1365"/>
        <v>OZ602</v>
      </c>
      <c r="S3115" s="82" t="str">
        <f t="shared" si="1366"/>
        <v/>
      </c>
      <c r="T3115" s="40">
        <f t="shared" si="1367"/>
        <v>45921</v>
      </c>
      <c r="U3115" s="44">
        <v>2500</v>
      </c>
      <c r="V3115" s="44">
        <f t="shared" si="1368"/>
        <v>0</v>
      </c>
      <c r="W3115" s="77">
        <f t="shared" si="1369"/>
        <v>2500</v>
      </c>
      <c r="X3115" s="78">
        <f t="shared" si="1370"/>
        <v>0</v>
      </c>
      <c r="Y3115" s="44" cm="1">
        <f t="array" ref="Y3115">_xlfn.IFNA(_xlfn.IFS(AND(Q3115&gt;=2000, Q3115&lt;3000), 10000, AND(Q3115&gt;=3000, Q3115&lt;4000), 15000, AND(Q3115&gt;=4000, Q3115&lt;5000), 20000, AND(Q3115&gt;=5000), 25000),0)</f>
        <v>0</v>
      </c>
      <c r="Z3115" s="91">
        <f t="shared" si="1371"/>
        <v>300</v>
      </c>
      <c r="AA3115" s="44">
        <f t="shared" si="1372"/>
        <v>0</v>
      </c>
      <c r="AB3115" s="44"/>
      <c r="AC3115" s="44"/>
      <c r="AD3115" s="44"/>
      <c r="AE3115" s="44">
        <f>VLOOKUP(O3115,정산업데이트!$A$6:$B$12,2,10)</f>
        <v>0</v>
      </c>
      <c r="AF3115" s="44"/>
      <c r="AG3115" s="79">
        <f t="shared" si="1373"/>
        <v>300</v>
      </c>
      <c r="AH3115" s="80">
        <f t="shared" si="1374"/>
        <v>2800</v>
      </c>
      <c r="AI3115" s="93"/>
      <c r="AJ3115" s="84" t="s">
        <v>16026</v>
      </c>
      <c r="AK3115" s="84" t="s">
        <v>73</v>
      </c>
      <c r="AL3115" s="84" t="s">
        <v>16027</v>
      </c>
      <c r="AM3115" s="84" t="s">
        <v>18054</v>
      </c>
      <c r="AN3115" s="84" t="s">
        <v>3069</v>
      </c>
      <c r="AO3115" s="84" t="s">
        <v>18055</v>
      </c>
      <c r="AP3115" s="84" t="s">
        <v>18056</v>
      </c>
      <c r="AQ3115" s="84" t="s">
        <v>122</v>
      </c>
      <c r="AR3115" s="85">
        <v>1</v>
      </c>
      <c r="AS3115" s="86">
        <v>0.4</v>
      </c>
      <c r="AT3115" s="86">
        <v>1E-3</v>
      </c>
      <c r="AU3115" s="86">
        <v>0.4</v>
      </c>
      <c r="AV3115" s="84" t="s">
        <v>8</v>
      </c>
      <c r="AW3115" s="86">
        <v>24</v>
      </c>
      <c r="AX3115" s="84" t="s">
        <v>68</v>
      </c>
      <c r="AY3115" s="84" t="s">
        <v>68</v>
      </c>
      <c r="AZ3115" s="84" t="s">
        <v>68</v>
      </c>
      <c r="BA3115" s="84" t="s">
        <v>68</v>
      </c>
      <c r="BB3115" s="84" t="s">
        <v>68</v>
      </c>
      <c r="BC3115" s="84" t="s">
        <v>135</v>
      </c>
      <c r="BD3115" s="84" t="s">
        <v>104</v>
      </c>
      <c r="BE3115" s="84" t="s">
        <v>105</v>
      </c>
      <c r="BF3115" s="84" t="s">
        <v>122</v>
      </c>
      <c r="BG3115" s="84" t="s">
        <v>69</v>
      </c>
      <c r="BH3115" s="92" t="s">
        <v>18057</v>
      </c>
      <c r="BI3115" s="84" t="s">
        <v>122</v>
      </c>
      <c r="BJ3115" s="84" t="s">
        <v>18058</v>
      </c>
      <c r="BK3115" s="84" t="s">
        <v>75</v>
      </c>
      <c r="BL3115" s="84" t="s">
        <v>122</v>
      </c>
      <c r="BM3115" s="84" t="s">
        <v>104</v>
      </c>
      <c r="BN3115" s="84" t="s">
        <v>70</v>
      </c>
      <c r="BO3115" s="84" t="s">
        <v>71</v>
      </c>
      <c r="BP3115" s="84" t="s">
        <v>122</v>
      </c>
      <c r="BQ3115" s="84" t="s">
        <v>163</v>
      </c>
    </row>
    <row r="3116" spans="1:69" ht="10.8" customHeight="1" x14ac:dyDescent="0.3">
      <c r="A3116" s="40" t="str">
        <f t="shared" si="1348"/>
        <v>2025-09-21</v>
      </c>
      <c r="B3116" s="40" t="str">
        <f t="shared" si="1349"/>
        <v>SYD</v>
      </c>
      <c r="C3116" s="39" t="str">
        <f t="shared" si="1350"/>
        <v>98812563666</v>
      </c>
      <c r="D3116" s="41" t="str">
        <f t="shared" si="1351"/>
        <v>PKR253687579</v>
      </c>
      <c r="E3116" s="41" t="str">
        <f t="shared" si="1352"/>
        <v>596421499545</v>
      </c>
      <c r="F3116" s="39" t="str">
        <f t="shared" si="1353"/>
        <v>2254225</v>
      </c>
      <c r="G3116" s="39" t="str">
        <f t="shared" si="1354"/>
        <v>WISE EXPRESS LOGISTICS PTY LTD</v>
      </c>
      <c r="H3116" s="41" t="str">
        <f t="shared" si="1355"/>
        <v>이정은</v>
      </c>
      <c r="I3116" s="39" t="str">
        <f t="shared" si="1356"/>
        <v>51268</v>
      </c>
      <c r="J3116" s="52" t="str">
        <f t="shared" si="1357"/>
        <v/>
      </c>
      <c r="K3116" s="75">
        <f t="shared" si="1358"/>
        <v>1</v>
      </c>
      <c r="L3116" s="76">
        <f t="shared" si="1359"/>
        <v>3.9</v>
      </c>
      <c r="M3116" s="76">
        <f t="shared" si="1360"/>
        <v>1E-3</v>
      </c>
      <c r="N3116" s="76">
        <f t="shared" si="1361"/>
        <v>3.9</v>
      </c>
      <c r="O3116" s="42">
        <f t="shared" si="1362"/>
        <v>4</v>
      </c>
      <c r="P3116" s="39" t="str">
        <f t="shared" si="1363"/>
        <v>일반(목록배제,Normal-Manifest Exception)</v>
      </c>
      <c r="Q3116" s="72">
        <f t="shared" si="1364"/>
        <v>36</v>
      </c>
      <c r="R3116" s="43" t="str">
        <f t="shared" si="1365"/>
        <v>OZ602</v>
      </c>
      <c r="S3116" s="82" t="str">
        <f t="shared" si="1366"/>
        <v/>
      </c>
      <c r="T3116" s="40">
        <f t="shared" si="1367"/>
        <v>45921</v>
      </c>
      <c r="U3116" s="44">
        <v>2500</v>
      </c>
      <c r="V3116" s="44">
        <f t="shared" si="1368"/>
        <v>0</v>
      </c>
      <c r="W3116" s="77">
        <f t="shared" si="1369"/>
        <v>2500</v>
      </c>
      <c r="X3116" s="78">
        <f t="shared" si="1370"/>
        <v>0</v>
      </c>
      <c r="Y3116" s="44" cm="1">
        <f t="array" ref="Y3116">_xlfn.IFNA(_xlfn.IFS(AND(Q3116&gt;=2000, Q3116&lt;3000), 10000, AND(Q3116&gt;=3000, Q3116&lt;4000), 15000, AND(Q3116&gt;=4000, Q3116&lt;5000), 20000, AND(Q3116&gt;=5000), 25000),0)</f>
        <v>0</v>
      </c>
      <c r="Z3116" s="91">
        <f t="shared" si="1371"/>
        <v>300</v>
      </c>
      <c r="AA3116" s="44">
        <f t="shared" si="1372"/>
        <v>0</v>
      </c>
      <c r="AB3116" s="44"/>
      <c r="AC3116" s="44"/>
      <c r="AD3116" s="44"/>
      <c r="AE3116" s="44">
        <f>VLOOKUP(O3116,정산업데이트!$A$6:$B$12,2,10)</f>
        <v>0</v>
      </c>
      <c r="AF3116" s="44"/>
      <c r="AG3116" s="79">
        <f t="shared" si="1373"/>
        <v>300</v>
      </c>
      <c r="AH3116" s="80">
        <f t="shared" si="1374"/>
        <v>2800</v>
      </c>
      <c r="AI3116" s="93"/>
      <c r="AJ3116" s="84" t="s">
        <v>16026</v>
      </c>
      <c r="AK3116" s="84" t="s">
        <v>73</v>
      </c>
      <c r="AL3116" s="84" t="s">
        <v>16027</v>
      </c>
      <c r="AM3116" s="84" t="s">
        <v>18059</v>
      </c>
      <c r="AN3116" s="84" t="s">
        <v>241</v>
      </c>
      <c r="AO3116" s="84" t="s">
        <v>17955</v>
      </c>
      <c r="AP3116" s="84" t="s">
        <v>17956</v>
      </c>
      <c r="AQ3116" s="84" t="s">
        <v>122</v>
      </c>
      <c r="AR3116" s="85">
        <v>1</v>
      </c>
      <c r="AS3116" s="86">
        <v>3.9</v>
      </c>
      <c r="AT3116" s="86">
        <v>1E-3</v>
      </c>
      <c r="AU3116" s="86">
        <v>3.9</v>
      </c>
      <c r="AV3116" s="84" t="s">
        <v>8</v>
      </c>
      <c r="AW3116" s="86">
        <v>36</v>
      </c>
      <c r="AX3116" s="84" t="s">
        <v>68</v>
      </c>
      <c r="AY3116" s="84" t="s">
        <v>68</v>
      </c>
      <c r="AZ3116" s="84" t="s">
        <v>68</v>
      </c>
      <c r="BA3116" s="84" t="s">
        <v>68</v>
      </c>
      <c r="BB3116" s="84" t="s">
        <v>68</v>
      </c>
      <c r="BC3116" s="84" t="s">
        <v>125</v>
      </c>
      <c r="BD3116" s="84" t="s">
        <v>74</v>
      </c>
      <c r="BE3116" s="84" t="s">
        <v>17951</v>
      </c>
      <c r="BF3116" s="84" t="s">
        <v>122</v>
      </c>
      <c r="BG3116" s="84" t="s">
        <v>69</v>
      </c>
      <c r="BH3116" s="92" t="s">
        <v>18060</v>
      </c>
      <c r="BI3116" s="84" t="s">
        <v>122</v>
      </c>
      <c r="BJ3116" s="84" t="s">
        <v>18061</v>
      </c>
      <c r="BK3116" s="84" t="s">
        <v>75</v>
      </c>
      <c r="BL3116" s="84" t="s">
        <v>122</v>
      </c>
      <c r="BM3116" s="84" t="s">
        <v>74</v>
      </c>
      <c r="BN3116" s="84" t="s">
        <v>70</v>
      </c>
      <c r="BO3116" s="84" t="s">
        <v>71</v>
      </c>
      <c r="BP3116" s="84" t="s">
        <v>122</v>
      </c>
      <c r="BQ3116" s="84" t="s">
        <v>163</v>
      </c>
    </row>
    <row r="3117" spans="1:69" ht="10.8" customHeight="1" x14ac:dyDescent="0.3">
      <c r="A3117" s="40" t="str">
        <f t="shared" si="1348"/>
        <v>2025-09-21</v>
      </c>
      <c r="B3117" s="40" t="str">
        <f t="shared" si="1349"/>
        <v>SYD</v>
      </c>
      <c r="C3117" s="39" t="str">
        <f t="shared" si="1350"/>
        <v>98812563666</v>
      </c>
      <c r="D3117" s="41" t="str">
        <f t="shared" si="1351"/>
        <v>PKR253688328</v>
      </c>
      <c r="E3117" s="41" t="str">
        <f t="shared" si="1352"/>
        <v>596421499884</v>
      </c>
      <c r="F3117" s="39" t="str">
        <f t="shared" si="1353"/>
        <v>2254225</v>
      </c>
      <c r="G3117" s="39" t="str">
        <f t="shared" si="1354"/>
        <v>WISE EXPRESS LOGISTICS PTY LTD</v>
      </c>
      <c r="H3117" s="41" t="str">
        <f t="shared" si="1355"/>
        <v>김태우</v>
      </c>
      <c r="I3117" s="39" t="str">
        <f t="shared" si="1356"/>
        <v>14232</v>
      </c>
      <c r="J3117" s="52" t="str">
        <f t="shared" si="1357"/>
        <v/>
      </c>
      <c r="K3117" s="75">
        <f t="shared" si="1358"/>
        <v>1</v>
      </c>
      <c r="L3117" s="76">
        <f t="shared" si="1359"/>
        <v>2.5</v>
      </c>
      <c r="M3117" s="76">
        <f t="shared" si="1360"/>
        <v>1E-3</v>
      </c>
      <c r="N3117" s="76">
        <f t="shared" si="1361"/>
        <v>2.5</v>
      </c>
      <c r="O3117" s="42">
        <f t="shared" si="1362"/>
        <v>2.5</v>
      </c>
      <c r="P3117" s="39" t="str">
        <f t="shared" si="1363"/>
        <v>일반(목록배제,Normal-Manifest Exception)</v>
      </c>
      <c r="Q3117" s="72">
        <f t="shared" si="1364"/>
        <v>119</v>
      </c>
      <c r="R3117" s="43" t="str">
        <f t="shared" si="1365"/>
        <v>OZ602</v>
      </c>
      <c r="S3117" s="82" t="str">
        <f t="shared" si="1366"/>
        <v/>
      </c>
      <c r="T3117" s="40">
        <f t="shared" si="1367"/>
        <v>45921</v>
      </c>
      <c r="U3117" s="44">
        <v>2500</v>
      </c>
      <c r="V3117" s="44">
        <f t="shared" si="1368"/>
        <v>0</v>
      </c>
      <c r="W3117" s="77">
        <f t="shared" si="1369"/>
        <v>2500</v>
      </c>
      <c r="X3117" s="78">
        <f t="shared" si="1370"/>
        <v>0</v>
      </c>
      <c r="Y3117" s="44" cm="1">
        <f t="array" ref="Y3117">_xlfn.IFNA(_xlfn.IFS(AND(Q3117&gt;=2000, Q3117&lt;3000), 10000, AND(Q3117&gt;=3000, Q3117&lt;4000), 15000, AND(Q3117&gt;=4000, Q3117&lt;5000), 20000, AND(Q3117&gt;=5000), 25000),0)</f>
        <v>0</v>
      </c>
      <c r="Z3117" s="91">
        <f t="shared" si="1371"/>
        <v>300</v>
      </c>
      <c r="AA3117" s="44">
        <f t="shared" si="1372"/>
        <v>0</v>
      </c>
      <c r="AB3117" s="44"/>
      <c r="AC3117" s="44"/>
      <c r="AD3117" s="44"/>
      <c r="AE3117" s="44">
        <f>VLOOKUP(O3117,정산업데이트!$A$6:$B$12,2,10)</f>
        <v>0</v>
      </c>
      <c r="AF3117" s="44"/>
      <c r="AG3117" s="79">
        <f t="shared" si="1373"/>
        <v>300</v>
      </c>
      <c r="AH3117" s="80">
        <f t="shared" si="1374"/>
        <v>2800</v>
      </c>
      <c r="AI3117" s="93"/>
      <c r="AJ3117" s="84" t="s">
        <v>16026</v>
      </c>
      <c r="AK3117" s="84" t="s">
        <v>73</v>
      </c>
      <c r="AL3117" s="84" t="s">
        <v>16027</v>
      </c>
      <c r="AM3117" s="84" t="s">
        <v>18062</v>
      </c>
      <c r="AN3117" s="84" t="s">
        <v>1816</v>
      </c>
      <c r="AO3117" s="84" t="s">
        <v>18063</v>
      </c>
      <c r="AP3117" s="84" t="s">
        <v>1577</v>
      </c>
      <c r="AQ3117" s="84" t="s">
        <v>122</v>
      </c>
      <c r="AR3117" s="85">
        <v>1</v>
      </c>
      <c r="AS3117" s="86">
        <v>2.5</v>
      </c>
      <c r="AT3117" s="86">
        <v>1E-3</v>
      </c>
      <c r="AU3117" s="86">
        <v>2.5</v>
      </c>
      <c r="AV3117" s="84" t="s">
        <v>8</v>
      </c>
      <c r="AW3117" s="86">
        <v>119</v>
      </c>
      <c r="AX3117" s="84" t="s">
        <v>68</v>
      </c>
      <c r="AY3117" s="84" t="s">
        <v>68</v>
      </c>
      <c r="AZ3117" s="84" t="s">
        <v>68</v>
      </c>
      <c r="BA3117" s="84" t="s">
        <v>68</v>
      </c>
      <c r="BB3117" s="84" t="s">
        <v>68</v>
      </c>
      <c r="BC3117" s="84" t="s">
        <v>125</v>
      </c>
      <c r="BD3117" s="84" t="s">
        <v>74</v>
      </c>
      <c r="BE3117" s="84" t="s">
        <v>17944</v>
      </c>
      <c r="BF3117" s="84" t="s">
        <v>122</v>
      </c>
      <c r="BG3117" s="84" t="s">
        <v>69</v>
      </c>
      <c r="BH3117" s="92" t="s">
        <v>18064</v>
      </c>
      <c r="BI3117" s="84" t="s">
        <v>122</v>
      </c>
      <c r="BJ3117" s="84" t="s">
        <v>18065</v>
      </c>
      <c r="BK3117" s="84" t="s">
        <v>75</v>
      </c>
      <c r="BL3117" s="84" t="s">
        <v>122</v>
      </c>
      <c r="BM3117" s="84" t="s">
        <v>74</v>
      </c>
      <c r="BN3117" s="84" t="s">
        <v>70</v>
      </c>
      <c r="BO3117" s="84" t="s">
        <v>71</v>
      </c>
      <c r="BP3117" s="84" t="s">
        <v>122</v>
      </c>
      <c r="BQ3117" s="84" t="s">
        <v>163</v>
      </c>
    </row>
    <row r="3118" spans="1:69" ht="10.8" customHeight="1" x14ac:dyDescent="0.3">
      <c r="A3118" s="40" t="str">
        <f t="shared" si="1348"/>
        <v>2025-09-21</v>
      </c>
      <c r="B3118" s="40" t="str">
        <f t="shared" si="1349"/>
        <v>SYD</v>
      </c>
      <c r="C3118" s="39" t="str">
        <f t="shared" si="1350"/>
        <v>98812563666</v>
      </c>
      <c r="D3118" s="41" t="str">
        <f t="shared" si="1351"/>
        <v>PKR253688629</v>
      </c>
      <c r="E3118" s="41" t="str">
        <f t="shared" si="1352"/>
        <v>596421499895</v>
      </c>
      <c r="F3118" s="39" t="str">
        <f t="shared" si="1353"/>
        <v>2254238</v>
      </c>
      <c r="G3118" s="39" t="str">
        <f t="shared" si="1354"/>
        <v>WISE EXPRESS(CHUHO)</v>
      </c>
      <c r="H3118" s="41" t="str">
        <f t="shared" si="1355"/>
        <v>이수정</v>
      </c>
      <c r="I3118" s="39" t="str">
        <f t="shared" si="1356"/>
        <v>17854</v>
      </c>
      <c r="J3118" s="52" t="str">
        <f t="shared" si="1357"/>
        <v/>
      </c>
      <c r="K3118" s="75">
        <f t="shared" si="1358"/>
        <v>1</v>
      </c>
      <c r="L3118" s="76">
        <f t="shared" si="1359"/>
        <v>2</v>
      </c>
      <c r="M3118" s="76">
        <f t="shared" si="1360"/>
        <v>1E-3</v>
      </c>
      <c r="N3118" s="76">
        <f t="shared" si="1361"/>
        <v>2</v>
      </c>
      <c r="O3118" s="42">
        <f t="shared" si="1362"/>
        <v>2</v>
      </c>
      <c r="P3118" s="39" t="str">
        <f t="shared" si="1363"/>
        <v>목록(Manifest)</v>
      </c>
      <c r="Q3118" s="72">
        <f t="shared" si="1364"/>
        <v>75</v>
      </c>
      <c r="R3118" s="43" t="str">
        <f t="shared" si="1365"/>
        <v>OZ602</v>
      </c>
      <c r="S3118" s="82" t="str">
        <f t="shared" si="1366"/>
        <v/>
      </c>
      <c r="T3118" s="40">
        <f t="shared" si="1367"/>
        <v>45921</v>
      </c>
      <c r="U3118" s="44">
        <v>2500</v>
      </c>
      <c r="V3118" s="44">
        <f t="shared" si="1368"/>
        <v>0</v>
      </c>
      <c r="W3118" s="77">
        <f t="shared" si="1369"/>
        <v>2500</v>
      </c>
      <c r="X3118" s="78">
        <f t="shared" si="1370"/>
        <v>0</v>
      </c>
      <c r="Y3118" s="44" cm="1">
        <f t="array" ref="Y3118">_xlfn.IFNA(_xlfn.IFS(AND(Q3118&gt;=2000, Q3118&lt;3000), 10000, AND(Q3118&gt;=3000, Q3118&lt;4000), 15000, AND(Q3118&gt;=4000, Q3118&lt;5000), 20000, AND(Q3118&gt;=5000), 25000),0)</f>
        <v>0</v>
      </c>
      <c r="Z3118" s="91">
        <f t="shared" si="1371"/>
        <v>0</v>
      </c>
      <c r="AA3118" s="44">
        <f t="shared" si="1372"/>
        <v>0</v>
      </c>
      <c r="AB3118" s="44"/>
      <c r="AC3118" s="44"/>
      <c r="AD3118" s="44"/>
      <c r="AE3118" s="44">
        <f>VLOOKUP(O3118,정산업데이트!$A$6:$B$12,2,10)</f>
        <v>0</v>
      </c>
      <c r="AF3118" s="44"/>
      <c r="AG3118" s="79">
        <f t="shared" si="1373"/>
        <v>0</v>
      </c>
      <c r="AH3118" s="80">
        <f t="shared" si="1374"/>
        <v>2500</v>
      </c>
      <c r="AI3118" s="93"/>
      <c r="AJ3118" s="84" t="s">
        <v>16026</v>
      </c>
      <c r="AK3118" s="84" t="s">
        <v>73</v>
      </c>
      <c r="AL3118" s="84" t="s">
        <v>16027</v>
      </c>
      <c r="AM3118" s="84" t="s">
        <v>18066</v>
      </c>
      <c r="AN3118" s="84" t="s">
        <v>7143</v>
      </c>
      <c r="AO3118" s="84" t="s">
        <v>18067</v>
      </c>
      <c r="AP3118" s="84" t="s">
        <v>18068</v>
      </c>
      <c r="AQ3118" s="84" t="s">
        <v>122</v>
      </c>
      <c r="AR3118" s="85">
        <v>1</v>
      </c>
      <c r="AS3118" s="86">
        <v>2</v>
      </c>
      <c r="AT3118" s="86">
        <v>1E-3</v>
      </c>
      <c r="AU3118" s="86">
        <v>2</v>
      </c>
      <c r="AV3118" s="84" t="s">
        <v>7</v>
      </c>
      <c r="AW3118" s="86">
        <v>75</v>
      </c>
      <c r="AX3118" s="84" t="s">
        <v>68</v>
      </c>
      <c r="AY3118" s="84" t="s">
        <v>68</v>
      </c>
      <c r="AZ3118" s="84" t="s">
        <v>68</v>
      </c>
      <c r="BA3118" s="84" t="s">
        <v>68</v>
      </c>
      <c r="BB3118" s="84" t="s">
        <v>68</v>
      </c>
      <c r="BC3118" s="84" t="s">
        <v>123</v>
      </c>
      <c r="BD3118" s="84" t="s">
        <v>81</v>
      </c>
      <c r="BE3118" s="84" t="s">
        <v>1897</v>
      </c>
      <c r="BF3118" s="84" t="s">
        <v>122</v>
      </c>
      <c r="BG3118" s="84" t="s">
        <v>69</v>
      </c>
      <c r="BH3118" s="92" t="s">
        <v>18069</v>
      </c>
      <c r="BI3118" s="84" t="s">
        <v>122</v>
      </c>
      <c r="BJ3118" s="84" t="s">
        <v>18070</v>
      </c>
      <c r="BK3118" s="84" t="s">
        <v>75</v>
      </c>
      <c r="BL3118" s="84" t="s">
        <v>122</v>
      </c>
      <c r="BM3118" s="84" t="s">
        <v>81</v>
      </c>
      <c r="BN3118" s="84" t="s">
        <v>70</v>
      </c>
      <c r="BO3118" s="84" t="s">
        <v>71</v>
      </c>
      <c r="BP3118" s="84" t="s">
        <v>122</v>
      </c>
      <c r="BQ3118" s="84" t="s">
        <v>163</v>
      </c>
    </row>
    <row r="3119" spans="1:69" ht="10.8" customHeight="1" x14ac:dyDescent="0.3">
      <c r="A3119" s="40" t="str">
        <f t="shared" si="1348"/>
        <v>2025-09-21</v>
      </c>
      <c r="B3119" s="40" t="str">
        <f t="shared" si="1349"/>
        <v>SYD</v>
      </c>
      <c r="C3119" s="39" t="str">
        <f t="shared" si="1350"/>
        <v>98812563666</v>
      </c>
      <c r="D3119" s="41" t="str">
        <f t="shared" si="1351"/>
        <v>PKR253688630</v>
      </c>
      <c r="E3119" s="41" t="str">
        <f t="shared" si="1352"/>
        <v>596421499906</v>
      </c>
      <c r="F3119" s="39" t="str">
        <f t="shared" si="1353"/>
        <v>2254238</v>
      </c>
      <c r="G3119" s="39" t="str">
        <f t="shared" si="1354"/>
        <v>WISE EXPRESS(CHUHO)</v>
      </c>
      <c r="H3119" s="41" t="str">
        <f t="shared" si="1355"/>
        <v>신영희</v>
      </c>
      <c r="I3119" s="39" t="str">
        <f t="shared" si="1356"/>
        <v>48050</v>
      </c>
      <c r="J3119" s="52" t="str">
        <f t="shared" si="1357"/>
        <v/>
      </c>
      <c r="K3119" s="75">
        <f t="shared" si="1358"/>
        <v>1</v>
      </c>
      <c r="L3119" s="76">
        <f t="shared" si="1359"/>
        <v>2</v>
      </c>
      <c r="M3119" s="76">
        <f t="shared" si="1360"/>
        <v>1E-3</v>
      </c>
      <c r="N3119" s="76">
        <f t="shared" si="1361"/>
        <v>2</v>
      </c>
      <c r="O3119" s="42">
        <f t="shared" si="1362"/>
        <v>2</v>
      </c>
      <c r="P3119" s="39" t="str">
        <f t="shared" si="1363"/>
        <v>목록(Manifest)</v>
      </c>
      <c r="Q3119" s="72">
        <f t="shared" si="1364"/>
        <v>75</v>
      </c>
      <c r="R3119" s="43" t="str">
        <f t="shared" si="1365"/>
        <v>OZ602</v>
      </c>
      <c r="S3119" s="82" t="str">
        <f t="shared" si="1366"/>
        <v/>
      </c>
      <c r="T3119" s="40">
        <f t="shared" si="1367"/>
        <v>45921</v>
      </c>
      <c r="U3119" s="44">
        <v>2500</v>
      </c>
      <c r="V3119" s="44">
        <f t="shared" si="1368"/>
        <v>0</v>
      </c>
      <c r="W3119" s="77">
        <f t="shared" si="1369"/>
        <v>2500</v>
      </c>
      <c r="X3119" s="78">
        <f t="shared" si="1370"/>
        <v>0</v>
      </c>
      <c r="Y3119" s="44" cm="1">
        <f t="array" ref="Y3119">_xlfn.IFNA(_xlfn.IFS(AND(Q3119&gt;=2000, Q3119&lt;3000), 10000, AND(Q3119&gt;=3000, Q3119&lt;4000), 15000, AND(Q3119&gt;=4000, Q3119&lt;5000), 20000, AND(Q3119&gt;=5000), 25000),0)</f>
        <v>0</v>
      </c>
      <c r="Z3119" s="91">
        <f t="shared" si="1371"/>
        <v>0</v>
      </c>
      <c r="AA3119" s="44">
        <f t="shared" si="1372"/>
        <v>0</v>
      </c>
      <c r="AB3119" s="44"/>
      <c r="AC3119" s="44"/>
      <c r="AD3119" s="44"/>
      <c r="AE3119" s="44">
        <f>VLOOKUP(O3119,정산업데이트!$A$6:$B$12,2,10)</f>
        <v>0</v>
      </c>
      <c r="AF3119" s="44"/>
      <c r="AG3119" s="79">
        <f t="shared" si="1373"/>
        <v>0</v>
      </c>
      <c r="AH3119" s="80">
        <f t="shared" si="1374"/>
        <v>2500</v>
      </c>
      <c r="AI3119" s="93"/>
      <c r="AJ3119" s="84" t="s">
        <v>16026</v>
      </c>
      <c r="AK3119" s="84" t="s">
        <v>73</v>
      </c>
      <c r="AL3119" s="84" t="s">
        <v>16027</v>
      </c>
      <c r="AM3119" s="84" t="s">
        <v>18071</v>
      </c>
      <c r="AN3119" s="84" t="s">
        <v>18072</v>
      </c>
      <c r="AO3119" s="84" t="s">
        <v>18073</v>
      </c>
      <c r="AP3119" s="84" t="s">
        <v>1293</v>
      </c>
      <c r="AQ3119" s="84" t="s">
        <v>122</v>
      </c>
      <c r="AR3119" s="85">
        <v>1</v>
      </c>
      <c r="AS3119" s="86">
        <v>2</v>
      </c>
      <c r="AT3119" s="86">
        <v>1E-3</v>
      </c>
      <c r="AU3119" s="86">
        <v>2</v>
      </c>
      <c r="AV3119" s="84" t="s">
        <v>7</v>
      </c>
      <c r="AW3119" s="86">
        <v>75</v>
      </c>
      <c r="AX3119" s="84" t="s">
        <v>68</v>
      </c>
      <c r="AY3119" s="84" t="s">
        <v>68</v>
      </c>
      <c r="AZ3119" s="84" t="s">
        <v>68</v>
      </c>
      <c r="BA3119" s="84" t="s">
        <v>68</v>
      </c>
      <c r="BB3119" s="84" t="s">
        <v>68</v>
      </c>
      <c r="BC3119" s="84" t="s">
        <v>123</v>
      </c>
      <c r="BD3119" s="84" t="s">
        <v>81</v>
      </c>
      <c r="BE3119" s="84" t="s">
        <v>1897</v>
      </c>
      <c r="BF3119" s="84" t="s">
        <v>122</v>
      </c>
      <c r="BG3119" s="84" t="s">
        <v>69</v>
      </c>
      <c r="BH3119" s="92" t="s">
        <v>18074</v>
      </c>
      <c r="BI3119" s="84" t="s">
        <v>122</v>
      </c>
      <c r="BJ3119" s="84" t="s">
        <v>18075</v>
      </c>
      <c r="BK3119" s="84" t="s">
        <v>75</v>
      </c>
      <c r="BL3119" s="84" t="s">
        <v>122</v>
      </c>
      <c r="BM3119" s="84" t="s">
        <v>81</v>
      </c>
      <c r="BN3119" s="84" t="s">
        <v>70</v>
      </c>
      <c r="BO3119" s="84" t="s">
        <v>71</v>
      </c>
      <c r="BP3119" s="84" t="s">
        <v>122</v>
      </c>
      <c r="BQ3119" s="84" t="s">
        <v>163</v>
      </c>
    </row>
    <row r="3120" spans="1:69" ht="10.8" customHeight="1" x14ac:dyDescent="0.3">
      <c r="A3120" s="40" t="str">
        <f t="shared" si="1348"/>
        <v>2025-09-21</v>
      </c>
      <c r="B3120" s="40" t="str">
        <f t="shared" si="1349"/>
        <v>SYD</v>
      </c>
      <c r="C3120" s="39" t="str">
        <f t="shared" si="1350"/>
        <v>98812563666</v>
      </c>
      <c r="D3120" s="41" t="str">
        <f t="shared" si="1351"/>
        <v>PKR253688631</v>
      </c>
      <c r="E3120" s="41" t="str">
        <f t="shared" si="1352"/>
        <v>596421499910</v>
      </c>
      <c r="F3120" s="39" t="str">
        <f t="shared" si="1353"/>
        <v>2254238</v>
      </c>
      <c r="G3120" s="39" t="str">
        <f t="shared" si="1354"/>
        <v>WISE EXPRESS(CHUHO)</v>
      </c>
      <c r="H3120" s="41" t="str">
        <f t="shared" si="1355"/>
        <v>황지혜</v>
      </c>
      <c r="I3120" s="39" t="str">
        <f t="shared" si="1356"/>
        <v>21984</v>
      </c>
      <c r="J3120" s="52" t="str">
        <f t="shared" si="1357"/>
        <v/>
      </c>
      <c r="K3120" s="75">
        <f t="shared" si="1358"/>
        <v>1</v>
      </c>
      <c r="L3120" s="76">
        <f t="shared" si="1359"/>
        <v>2</v>
      </c>
      <c r="M3120" s="76">
        <f t="shared" si="1360"/>
        <v>1E-3</v>
      </c>
      <c r="N3120" s="76">
        <f t="shared" si="1361"/>
        <v>2</v>
      </c>
      <c r="O3120" s="42">
        <f t="shared" si="1362"/>
        <v>2</v>
      </c>
      <c r="P3120" s="39" t="str">
        <f t="shared" si="1363"/>
        <v>목록(Manifest)</v>
      </c>
      <c r="Q3120" s="72">
        <f t="shared" si="1364"/>
        <v>150</v>
      </c>
      <c r="R3120" s="43" t="str">
        <f t="shared" si="1365"/>
        <v>OZ602</v>
      </c>
      <c r="S3120" s="82" t="str">
        <f t="shared" si="1366"/>
        <v/>
      </c>
      <c r="T3120" s="40">
        <f t="shared" si="1367"/>
        <v>45921</v>
      </c>
      <c r="U3120" s="44">
        <v>2500</v>
      </c>
      <c r="V3120" s="44">
        <f t="shared" si="1368"/>
        <v>0</v>
      </c>
      <c r="W3120" s="77">
        <f t="shared" si="1369"/>
        <v>2500</v>
      </c>
      <c r="X3120" s="78">
        <f t="shared" si="1370"/>
        <v>0</v>
      </c>
      <c r="Y3120" s="44" cm="1">
        <f t="array" ref="Y3120">_xlfn.IFNA(_xlfn.IFS(AND(Q3120&gt;=2000, Q3120&lt;3000), 10000, AND(Q3120&gt;=3000, Q3120&lt;4000), 15000, AND(Q3120&gt;=4000, Q3120&lt;5000), 20000, AND(Q3120&gt;=5000), 25000),0)</f>
        <v>0</v>
      </c>
      <c r="Z3120" s="91">
        <f t="shared" si="1371"/>
        <v>0</v>
      </c>
      <c r="AA3120" s="44">
        <f t="shared" si="1372"/>
        <v>0</v>
      </c>
      <c r="AB3120" s="44"/>
      <c r="AC3120" s="44"/>
      <c r="AD3120" s="44"/>
      <c r="AE3120" s="44">
        <f>VLOOKUP(O3120,정산업데이트!$A$6:$B$12,2,10)</f>
        <v>0</v>
      </c>
      <c r="AF3120" s="44"/>
      <c r="AG3120" s="79">
        <f t="shared" si="1373"/>
        <v>0</v>
      </c>
      <c r="AH3120" s="80">
        <f t="shared" si="1374"/>
        <v>2500</v>
      </c>
      <c r="AI3120" s="93"/>
      <c r="AJ3120" s="84" t="s">
        <v>16026</v>
      </c>
      <c r="AK3120" s="84" t="s">
        <v>73</v>
      </c>
      <c r="AL3120" s="84" t="s">
        <v>16027</v>
      </c>
      <c r="AM3120" s="84" t="s">
        <v>18076</v>
      </c>
      <c r="AN3120" s="84" t="s">
        <v>208</v>
      </c>
      <c r="AO3120" s="84" t="s">
        <v>209</v>
      </c>
      <c r="AP3120" s="84" t="s">
        <v>735</v>
      </c>
      <c r="AQ3120" s="84" t="s">
        <v>122</v>
      </c>
      <c r="AR3120" s="85">
        <v>1</v>
      </c>
      <c r="AS3120" s="86">
        <v>2</v>
      </c>
      <c r="AT3120" s="86">
        <v>1E-3</v>
      </c>
      <c r="AU3120" s="86">
        <v>2</v>
      </c>
      <c r="AV3120" s="84" t="s">
        <v>7</v>
      </c>
      <c r="AW3120" s="86">
        <v>150</v>
      </c>
      <c r="AX3120" s="84" t="s">
        <v>68</v>
      </c>
      <c r="AY3120" s="84" t="s">
        <v>68</v>
      </c>
      <c r="AZ3120" s="84" t="s">
        <v>68</v>
      </c>
      <c r="BA3120" s="84" t="s">
        <v>68</v>
      </c>
      <c r="BB3120" s="84" t="s">
        <v>68</v>
      </c>
      <c r="BC3120" s="84" t="s">
        <v>123</v>
      </c>
      <c r="BD3120" s="84" t="s">
        <v>81</v>
      </c>
      <c r="BE3120" s="84" t="s">
        <v>1897</v>
      </c>
      <c r="BF3120" s="84" t="s">
        <v>122</v>
      </c>
      <c r="BG3120" s="84" t="s">
        <v>69</v>
      </c>
      <c r="BH3120" s="92" t="s">
        <v>18077</v>
      </c>
      <c r="BI3120" s="84" t="s">
        <v>122</v>
      </c>
      <c r="BJ3120" s="84" t="s">
        <v>18078</v>
      </c>
      <c r="BK3120" s="84" t="s">
        <v>75</v>
      </c>
      <c r="BL3120" s="84" t="s">
        <v>122</v>
      </c>
      <c r="BM3120" s="84" t="s">
        <v>81</v>
      </c>
      <c r="BN3120" s="84" t="s">
        <v>70</v>
      </c>
      <c r="BO3120" s="84" t="s">
        <v>71</v>
      </c>
      <c r="BP3120" s="84" t="s">
        <v>122</v>
      </c>
      <c r="BQ3120" s="84" t="s">
        <v>163</v>
      </c>
    </row>
    <row r="3121" spans="1:69" ht="10.8" customHeight="1" x14ac:dyDescent="0.3">
      <c r="A3121" s="40" t="str">
        <f t="shared" si="1348"/>
        <v>2025-09-21</v>
      </c>
      <c r="B3121" s="40" t="str">
        <f t="shared" si="1349"/>
        <v>SYD</v>
      </c>
      <c r="C3121" s="39" t="str">
        <f t="shared" si="1350"/>
        <v>98812563666</v>
      </c>
      <c r="D3121" s="41" t="str">
        <f t="shared" si="1351"/>
        <v>PAU029774033</v>
      </c>
      <c r="E3121" s="41" t="str">
        <f t="shared" si="1352"/>
        <v>596421498506</v>
      </c>
      <c r="F3121" s="39" t="str">
        <f t="shared" si="1353"/>
        <v>2254252</v>
      </c>
      <c r="G3121" s="39" t="str">
        <f t="shared" si="1354"/>
        <v>WISE EXPRESS(AUSTRAPHARM)</v>
      </c>
      <c r="H3121" s="41" t="str">
        <f t="shared" si="1355"/>
        <v>금성경</v>
      </c>
      <c r="I3121" s="39" t="str">
        <f t="shared" si="1356"/>
        <v>31579</v>
      </c>
      <c r="J3121" s="52" t="str">
        <f t="shared" si="1357"/>
        <v/>
      </c>
      <c r="K3121" s="75">
        <f t="shared" si="1358"/>
        <v>1</v>
      </c>
      <c r="L3121" s="76">
        <f t="shared" si="1359"/>
        <v>1</v>
      </c>
      <c r="M3121" s="76">
        <f t="shared" si="1360"/>
        <v>1E-3</v>
      </c>
      <c r="N3121" s="76">
        <f t="shared" si="1361"/>
        <v>1</v>
      </c>
      <c r="O3121" s="42">
        <f t="shared" si="1362"/>
        <v>1</v>
      </c>
      <c r="P3121" s="39" t="str">
        <f t="shared" si="1363"/>
        <v>목록(Manifest)</v>
      </c>
      <c r="Q3121" s="72">
        <f t="shared" si="1364"/>
        <v>65</v>
      </c>
      <c r="R3121" s="43" t="str">
        <f t="shared" si="1365"/>
        <v>OZ602</v>
      </c>
      <c r="S3121" s="82" t="str">
        <f t="shared" si="1366"/>
        <v/>
      </c>
      <c r="T3121" s="40">
        <f t="shared" si="1367"/>
        <v>45921</v>
      </c>
      <c r="U3121" s="44">
        <v>2500</v>
      </c>
      <c r="V3121" s="44">
        <f t="shared" si="1368"/>
        <v>0</v>
      </c>
      <c r="W3121" s="77">
        <f t="shared" si="1369"/>
        <v>2500</v>
      </c>
      <c r="X3121" s="78">
        <f t="shared" si="1370"/>
        <v>0</v>
      </c>
      <c r="Y3121" s="44" cm="1">
        <f t="array" ref="Y3121">_xlfn.IFNA(_xlfn.IFS(AND(Q3121&gt;=2000, Q3121&lt;3000), 10000, AND(Q3121&gt;=3000, Q3121&lt;4000), 15000, AND(Q3121&gt;=4000, Q3121&lt;5000), 20000, AND(Q3121&gt;=5000), 25000),0)</f>
        <v>0</v>
      </c>
      <c r="Z3121" s="91">
        <f t="shared" si="1371"/>
        <v>0</v>
      </c>
      <c r="AA3121" s="44">
        <f t="shared" si="1372"/>
        <v>0</v>
      </c>
      <c r="AB3121" s="44"/>
      <c r="AC3121" s="44"/>
      <c r="AD3121" s="44"/>
      <c r="AE3121" s="44">
        <f>VLOOKUP(O3121,정산업데이트!$A$6:$B$12,2,10)</f>
        <v>0</v>
      </c>
      <c r="AF3121" s="44"/>
      <c r="AG3121" s="79">
        <f t="shared" si="1373"/>
        <v>0</v>
      </c>
      <c r="AH3121" s="80">
        <f t="shared" si="1374"/>
        <v>2500</v>
      </c>
      <c r="AI3121" s="93"/>
      <c r="AJ3121" s="84" t="s">
        <v>16026</v>
      </c>
      <c r="AK3121" s="84" t="s">
        <v>73</v>
      </c>
      <c r="AL3121" s="84" t="s">
        <v>16027</v>
      </c>
      <c r="AM3121" s="84" t="s">
        <v>18079</v>
      </c>
      <c r="AN3121" s="84" t="s">
        <v>18080</v>
      </c>
      <c r="AO3121" s="84" t="s">
        <v>18081</v>
      </c>
      <c r="AP3121" s="84" t="s">
        <v>1760</v>
      </c>
      <c r="AQ3121" s="84" t="s">
        <v>122</v>
      </c>
      <c r="AR3121" s="85">
        <v>1</v>
      </c>
      <c r="AS3121" s="86">
        <v>1</v>
      </c>
      <c r="AT3121" s="86">
        <v>1E-3</v>
      </c>
      <c r="AU3121" s="86">
        <v>1</v>
      </c>
      <c r="AV3121" s="84" t="s">
        <v>7</v>
      </c>
      <c r="AW3121" s="86">
        <v>65</v>
      </c>
      <c r="AX3121" s="84" t="s">
        <v>68</v>
      </c>
      <c r="AY3121" s="84" t="s">
        <v>68</v>
      </c>
      <c r="AZ3121" s="84" t="s">
        <v>68</v>
      </c>
      <c r="BA3121" s="84" t="s">
        <v>68</v>
      </c>
      <c r="BB3121" s="84" t="s">
        <v>68</v>
      </c>
      <c r="BC3121" s="84" t="s">
        <v>132</v>
      </c>
      <c r="BD3121" s="84" t="s">
        <v>83</v>
      </c>
      <c r="BE3121" s="84" t="s">
        <v>84</v>
      </c>
      <c r="BF3121" s="84" t="s">
        <v>122</v>
      </c>
      <c r="BG3121" s="84" t="s">
        <v>69</v>
      </c>
      <c r="BH3121" s="92" t="s">
        <v>18082</v>
      </c>
      <c r="BI3121" s="84" t="s">
        <v>122</v>
      </c>
      <c r="BJ3121" s="84" t="s">
        <v>18083</v>
      </c>
      <c r="BK3121" s="84" t="s">
        <v>75</v>
      </c>
      <c r="BL3121" s="84" t="s">
        <v>122</v>
      </c>
      <c r="BM3121" s="84" t="s">
        <v>83</v>
      </c>
      <c r="BN3121" s="84" t="s">
        <v>70</v>
      </c>
      <c r="BO3121" s="84" t="s">
        <v>71</v>
      </c>
      <c r="BP3121" s="84" t="s">
        <v>122</v>
      </c>
      <c r="BQ3121" s="84" t="s">
        <v>163</v>
      </c>
    </row>
    <row r="3122" spans="1:69" ht="10.8" customHeight="1" x14ac:dyDescent="0.3">
      <c r="A3122" s="40" t="str">
        <f t="shared" si="1348"/>
        <v>2025-09-21</v>
      </c>
      <c r="B3122" s="40" t="str">
        <f t="shared" si="1349"/>
        <v>SYD</v>
      </c>
      <c r="C3122" s="39" t="str">
        <f t="shared" si="1350"/>
        <v>98812563666</v>
      </c>
      <c r="D3122" s="41" t="str">
        <f t="shared" si="1351"/>
        <v>PKR253688632</v>
      </c>
      <c r="E3122" s="41" t="str">
        <f t="shared" si="1352"/>
        <v>596421499921</v>
      </c>
      <c r="F3122" s="39" t="str">
        <f t="shared" si="1353"/>
        <v>2254238</v>
      </c>
      <c r="G3122" s="39" t="str">
        <f t="shared" si="1354"/>
        <v>WISE EXPRESS(CHUHO)</v>
      </c>
      <c r="H3122" s="41" t="str">
        <f t="shared" si="1355"/>
        <v>이영순</v>
      </c>
      <c r="I3122" s="39" t="str">
        <f t="shared" si="1356"/>
        <v>21986</v>
      </c>
      <c r="J3122" s="52" t="str">
        <f t="shared" si="1357"/>
        <v/>
      </c>
      <c r="K3122" s="75">
        <f t="shared" si="1358"/>
        <v>1</v>
      </c>
      <c r="L3122" s="76">
        <f t="shared" si="1359"/>
        <v>2</v>
      </c>
      <c r="M3122" s="76">
        <f t="shared" si="1360"/>
        <v>1E-3</v>
      </c>
      <c r="N3122" s="76">
        <f t="shared" si="1361"/>
        <v>2</v>
      </c>
      <c r="O3122" s="42">
        <f t="shared" si="1362"/>
        <v>2</v>
      </c>
      <c r="P3122" s="39" t="str">
        <f t="shared" si="1363"/>
        <v>목록(Manifest)</v>
      </c>
      <c r="Q3122" s="72">
        <f t="shared" si="1364"/>
        <v>150</v>
      </c>
      <c r="R3122" s="43" t="str">
        <f t="shared" si="1365"/>
        <v>OZ602</v>
      </c>
      <c r="S3122" s="82" t="str">
        <f t="shared" si="1366"/>
        <v/>
      </c>
      <c r="T3122" s="40">
        <f t="shared" si="1367"/>
        <v>45921</v>
      </c>
      <c r="U3122" s="44">
        <v>2500</v>
      </c>
      <c r="V3122" s="44">
        <f t="shared" si="1368"/>
        <v>0</v>
      </c>
      <c r="W3122" s="77">
        <f t="shared" si="1369"/>
        <v>2500</v>
      </c>
      <c r="X3122" s="78">
        <f t="shared" si="1370"/>
        <v>0</v>
      </c>
      <c r="Y3122" s="44" cm="1">
        <f t="array" ref="Y3122">_xlfn.IFNA(_xlfn.IFS(AND(Q3122&gt;=2000, Q3122&lt;3000), 10000, AND(Q3122&gt;=3000, Q3122&lt;4000), 15000, AND(Q3122&gt;=4000, Q3122&lt;5000), 20000, AND(Q3122&gt;=5000), 25000),0)</f>
        <v>0</v>
      </c>
      <c r="Z3122" s="91">
        <f t="shared" si="1371"/>
        <v>0</v>
      </c>
      <c r="AA3122" s="44">
        <f t="shared" si="1372"/>
        <v>0</v>
      </c>
      <c r="AB3122" s="44"/>
      <c r="AC3122" s="44"/>
      <c r="AD3122" s="44"/>
      <c r="AE3122" s="44">
        <f>VLOOKUP(O3122,정산업데이트!$A$6:$B$12,2,10)</f>
        <v>0</v>
      </c>
      <c r="AF3122" s="44"/>
      <c r="AG3122" s="79">
        <f t="shared" si="1373"/>
        <v>0</v>
      </c>
      <c r="AH3122" s="80">
        <f t="shared" si="1374"/>
        <v>2500</v>
      </c>
      <c r="AI3122" s="93"/>
      <c r="AJ3122" s="84" t="s">
        <v>16026</v>
      </c>
      <c r="AK3122" s="84" t="s">
        <v>73</v>
      </c>
      <c r="AL3122" s="84" t="s">
        <v>16027</v>
      </c>
      <c r="AM3122" s="84" t="s">
        <v>18084</v>
      </c>
      <c r="AN3122" s="84" t="s">
        <v>18085</v>
      </c>
      <c r="AO3122" s="84" t="s">
        <v>18086</v>
      </c>
      <c r="AP3122" s="84" t="s">
        <v>602</v>
      </c>
      <c r="AQ3122" s="84" t="s">
        <v>122</v>
      </c>
      <c r="AR3122" s="85">
        <v>1</v>
      </c>
      <c r="AS3122" s="86">
        <v>2</v>
      </c>
      <c r="AT3122" s="86">
        <v>1E-3</v>
      </c>
      <c r="AU3122" s="86">
        <v>2</v>
      </c>
      <c r="AV3122" s="84" t="s">
        <v>7</v>
      </c>
      <c r="AW3122" s="86">
        <v>150</v>
      </c>
      <c r="AX3122" s="84" t="s">
        <v>68</v>
      </c>
      <c r="AY3122" s="84" t="s">
        <v>68</v>
      </c>
      <c r="AZ3122" s="84" t="s">
        <v>68</v>
      </c>
      <c r="BA3122" s="84" t="s">
        <v>68</v>
      </c>
      <c r="BB3122" s="84" t="s">
        <v>68</v>
      </c>
      <c r="BC3122" s="84" t="s">
        <v>123</v>
      </c>
      <c r="BD3122" s="84" t="s">
        <v>81</v>
      </c>
      <c r="BE3122" s="84" t="s">
        <v>1897</v>
      </c>
      <c r="BF3122" s="84" t="s">
        <v>122</v>
      </c>
      <c r="BG3122" s="84" t="s">
        <v>69</v>
      </c>
      <c r="BH3122" s="92" t="s">
        <v>18087</v>
      </c>
      <c r="BI3122" s="84" t="s">
        <v>122</v>
      </c>
      <c r="BJ3122" s="84" t="s">
        <v>18088</v>
      </c>
      <c r="BK3122" s="84" t="s">
        <v>75</v>
      </c>
      <c r="BL3122" s="84" t="s">
        <v>122</v>
      </c>
      <c r="BM3122" s="84" t="s">
        <v>81</v>
      </c>
      <c r="BN3122" s="84" t="s">
        <v>70</v>
      </c>
      <c r="BO3122" s="84" t="s">
        <v>71</v>
      </c>
      <c r="BP3122" s="84" t="s">
        <v>122</v>
      </c>
      <c r="BQ3122" s="84" t="s">
        <v>163</v>
      </c>
    </row>
    <row r="3123" spans="1:69" ht="10.8" customHeight="1" x14ac:dyDescent="0.3">
      <c r="A3123" s="40" t="str">
        <f t="shared" si="1348"/>
        <v>2025-09-21</v>
      </c>
      <c r="B3123" s="40" t="str">
        <f t="shared" si="1349"/>
        <v>SYD</v>
      </c>
      <c r="C3123" s="39" t="str">
        <f t="shared" si="1350"/>
        <v>98812563666</v>
      </c>
      <c r="D3123" s="41" t="str">
        <f t="shared" si="1351"/>
        <v>PKR253688633</v>
      </c>
      <c r="E3123" s="41" t="str">
        <f t="shared" si="1352"/>
        <v>596421499932</v>
      </c>
      <c r="F3123" s="39" t="str">
        <f t="shared" si="1353"/>
        <v>2254238</v>
      </c>
      <c r="G3123" s="39" t="str">
        <f t="shared" si="1354"/>
        <v>WISE EXPRESS(CHUHO)</v>
      </c>
      <c r="H3123" s="41" t="str">
        <f t="shared" si="1355"/>
        <v>가경미</v>
      </c>
      <c r="I3123" s="39" t="str">
        <f t="shared" si="1356"/>
        <v>12093</v>
      </c>
      <c r="J3123" s="52" t="str">
        <f t="shared" si="1357"/>
        <v/>
      </c>
      <c r="K3123" s="75">
        <f t="shared" si="1358"/>
        <v>1</v>
      </c>
      <c r="L3123" s="76">
        <f t="shared" si="1359"/>
        <v>1</v>
      </c>
      <c r="M3123" s="76">
        <f t="shared" si="1360"/>
        <v>1E-3</v>
      </c>
      <c r="N3123" s="76">
        <f t="shared" si="1361"/>
        <v>1</v>
      </c>
      <c r="O3123" s="42">
        <f t="shared" si="1362"/>
        <v>1</v>
      </c>
      <c r="P3123" s="39" t="str">
        <f t="shared" si="1363"/>
        <v>목록(Manifest)</v>
      </c>
      <c r="Q3123" s="72">
        <f t="shared" si="1364"/>
        <v>75</v>
      </c>
      <c r="R3123" s="43" t="str">
        <f t="shared" si="1365"/>
        <v>OZ602</v>
      </c>
      <c r="S3123" s="82" t="str">
        <f t="shared" si="1366"/>
        <v/>
      </c>
      <c r="T3123" s="40">
        <f t="shared" si="1367"/>
        <v>45921</v>
      </c>
      <c r="U3123" s="44">
        <v>2500</v>
      </c>
      <c r="V3123" s="44">
        <f t="shared" si="1368"/>
        <v>0</v>
      </c>
      <c r="W3123" s="77">
        <f t="shared" si="1369"/>
        <v>2500</v>
      </c>
      <c r="X3123" s="78">
        <f t="shared" si="1370"/>
        <v>0</v>
      </c>
      <c r="Y3123" s="44" cm="1">
        <f t="array" ref="Y3123">_xlfn.IFNA(_xlfn.IFS(AND(Q3123&gt;=2000, Q3123&lt;3000), 10000, AND(Q3123&gt;=3000, Q3123&lt;4000), 15000, AND(Q3123&gt;=4000, Q3123&lt;5000), 20000, AND(Q3123&gt;=5000), 25000),0)</f>
        <v>0</v>
      </c>
      <c r="Z3123" s="91">
        <f t="shared" si="1371"/>
        <v>0</v>
      </c>
      <c r="AA3123" s="44">
        <f t="shared" si="1372"/>
        <v>0</v>
      </c>
      <c r="AB3123" s="44"/>
      <c r="AC3123" s="44"/>
      <c r="AD3123" s="44"/>
      <c r="AE3123" s="44">
        <f>VLOOKUP(O3123,정산업데이트!$A$6:$B$12,2,10)</f>
        <v>0</v>
      </c>
      <c r="AF3123" s="44"/>
      <c r="AG3123" s="79">
        <f t="shared" si="1373"/>
        <v>0</v>
      </c>
      <c r="AH3123" s="80">
        <f t="shared" si="1374"/>
        <v>2500</v>
      </c>
      <c r="AI3123" s="93"/>
      <c r="AJ3123" s="84" t="s">
        <v>16026</v>
      </c>
      <c r="AK3123" s="84" t="s">
        <v>73</v>
      </c>
      <c r="AL3123" s="84" t="s">
        <v>16027</v>
      </c>
      <c r="AM3123" s="84" t="s">
        <v>18089</v>
      </c>
      <c r="AN3123" s="84" t="s">
        <v>18090</v>
      </c>
      <c r="AO3123" s="84" t="s">
        <v>18091</v>
      </c>
      <c r="AP3123" s="84" t="s">
        <v>7682</v>
      </c>
      <c r="AQ3123" s="84" t="s">
        <v>122</v>
      </c>
      <c r="AR3123" s="85">
        <v>1</v>
      </c>
      <c r="AS3123" s="86">
        <v>1</v>
      </c>
      <c r="AT3123" s="86">
        <v>1E-3</v>
      </c>
      <c r="AU3123" s="86">
        <v>1</v>
      </c>
      <c r="AV3123" s="84" t="s">
        <v>7</v>
      </c>
      <c r="AW3123" s="86">
        <v>75</v>
      </c>
      <c r="AX3123" s="84" t="s">
        <v>68</v>
      </c>
      <c r="AY3123" s="84" t="s">
        <v>68</v>
      </c>
      <c r="AZ3123" s="84" t="s">
        <v>68</v>
      </c>
      <c r="BA3123" s="84" t="s">
        <v>68</v>
      </c>
      <c r="BB3123" s="84" t="s">
        <v>68</v>
      </c>
      <c r="BC3123" s="84" t="s">
        <v>123</v>
      </c>
      <c r="BD3123" s="84" t="s">
        <v>81</v>
      </c>
      <c r="BE3123" s="84" t="s">
        <v>1897</v>
      </c>
      <c r="BF3123" s="84" t="s">
        <v>122</v>
      </c>
      <c r="BG3123" s="84" t="s">
        <v>69</v>
      </c>
      <c r="BH3123" s="92" t="s">
        <v>18092</v>
      </c>
      <c r="BI3123" s="84" t="s">
        <v>122</v>
      </c>
      <c r="BJ3123" s="84" t="s">
        <v>18093</v>
      </c>
      <c r="BK3123" s="84" t="s">
        <v>75</v>
      </c>
      <c r="BL3123" s="84" t="s">
        <v>122</v>
      </c>
      <c r="BM3123" s="84" t="s">
        <v>81</v>
      </c>
      <c r="BN3123" s="84" t="s">
        <v>70</v>
      </c>
      <c r="BO3123" s="84" t="s">
        <v>71</v>
      </c>
      <c r="BP3123" s="84" t="s">
        <v>122</v>
      </c>
      <c r="BQ3123" s="84" t="s">
        <v>163</v>
      </c>
    </row>
    <row r="3124" spans="1:69" ht="10.8" customHeight="1" x14ac:dyDescent="0.3">
      <c r="A3124" s="40" t="str">
        <f t="shared" si="1348"/>
        <v>2025-09-21</v>
      </c>
      <c r="B3124" s="40" t="str">
        <f t="shared" si="1349"/>
        <v>SYD</v>
      </c>
      <c r="C3124" s="39" t="str">
        <f t="shared" si="1350"/>
        <v>98812563666</v>
      </c>
      <c r="D3124" s="41" t="str">
        <f t="shared" si="1351"/>
        <v>PKR253688634</v>
      </c>
      <c r="E3124" s="41" t="str">
        <f t="shared" si="1352"/>
        <v>596421499943</v>
      </c>
      <c r="F3124" s="39" t="str">
        <f t="shared" si="1353"/>
        <v>2254238</v>
      </c>
      <c r="G3124" s="39" t="str">
        <f t="shared" si="1354"/>
        <v>WISE EXPRESS(CHUHO)</v>
      </c>
      <c r="H3124" s="41" t="str">
        <f t="shared" si="1355"/>
        <v>윤현미</v>
      </c>
      <c r="I3124" s="39" t="str">
        <f t="shared" si="1356"/>
        <v>25774</v>
      </c>
      <c r="J3124" s="52" t="str">
        <f t="shared" si="1357"/>
        <v/>
      </c>
      <c r="K3124" s="75">
        <f t="shared" si="1358"/>
        <v>1</v>
      </c>
      <c r="L3124" s="76">
        <f t="shared" si="1359"/>
        <v>2</v>
      </c>
      <c r="M3124" s="76">
        <f t="shared" si="1360"/>
        <v>1E-3</v>
      </c>
      <c r="N3124" s="76">
        <f t="shared" si="1361"/>
        <v>2</v>
      </c>
      <c r="O3124" s="42">
        <f t="shared" si="1362"/>
        <v>2</v>
      </c>
      <c r="P3124" s="39" t="str">
        <f t="shared" si="1363"/>
        <v>목록(Manifest)</v>
      </c>
      <c r="Q3124" s="72">
        <f t="shared" si="1364"/>
        <v>75</v>
      </c>
      <c r="R3124" s="43" t="str">
        <f t="shared" si="1365"/>
        <v>OZ602</v>
      </c>
      <c r="S3124" s="82" t="str">
        <f t="shared" si="1366"/>
        <v/>
      </c>
      <c r="T3124" s="40">
        <f t="shared" si="1367"/>
        <v>45921</v>
      </c>
      <c r="U3124" s="44">
        <v>2500</v>
      </c>
      <c r="V3124" s="44">
        <f t="shared" si="1368"/>
        <v>0</v>
      </c>
      <c r="W3124" s="77">
        <f t="shared" si="1369"/>
        <v>2500</v>
      </c>
      <c r="X3124" s="78">
        <f t="shared" si="1370"/>
        <v>0</v>
      </c>
      <c r="Y3124" s="44" cm="1">
        <f t="array" ref="Y3124">_xlfn.IFNA(_xlfn.IFS(AND(Q3124&gt;=2000, Q3124&lt;3000), 10000, AND(Q3124&gt;=3000, Q3124&lt;4000), 15000, AND(Q3124&gt;=4000, Q3124&lt;5000), 20000, AND(Q3124&gt;=5000), 25000),0)</f>
        <v>0</v>
      </c>
      <c r="Z3124" s="91">
        <f t="shared" si="1371"/>
        <v>0</v>
      </c>
      <c r="AA3124" s="44">
        <f t="shared" si="1372"/>
        <v>0</v>
      </c>
      <c r="AB3124" s="44"/>
      <c r="AC3124" s="44"/>
      <c r="AD3124" s="44"/>
      <c r="AE3124" s="44">
        <f>VLOOKUP(O3124,정산업데이트!$A$6:$B$12,2,10)</f>
        <v>0</v>
      </c>
      <c r="AF3124" s="44"/>
      <c r="AG3124" s="79">
        <f t="shared" si="1373"/>
        <v>0</v>
      </c>
      <c r="AH3124" s="80">
        <f t="shared" si="1374"/>
        <v>2500</v>
      </c>
      <c r="AI3124" s="93"/>
      <c r="AJ3124" s="84" t="s">
        <v>16026</v>
      </c>
      <c r="AK3124" s="84" t="s">
        <v>73</v>
      </c>
      <c r="AL3124" s="84" t="s">
        <v>16027</v>
      </c>
      <c r="AM3124" s="84" t="s">
        <v>18094</v>
      </c>
      <c r="AN3124" s="84" t="s">
        <v>18095</v>
      </c>
      <c r="AO3124" s="84" t="s">
        <v>18096</v>
      </c>
      <c r="AP3124" s="84" t="s">
        <v>18097</v>
      </c>
      <c r="AQ3124" s="84" t="s">
        <v>122</v>
      </c>
      <c r="AR3124" s="85">
        <v>1</v>
      </c>
      <c r="AS3124" s="86">
        <v>2</v>
      </c>
      <c r="AT3124" s="86">
        <v>1E-3</v>
      </c>
      <c r="AU3124" s="86">
        <v>2</v>
      </c>
      <c r="AV3124" s="84" t="s">
        <v>7</v>
      </c>
      <c r="AW3124" s="86">
        <v>75</v>
      </c>
      <c r="AX3124" s="84" t="s">
        <v>68</v>
      </c>
      <c r="AY3124" s="84" t="s">
        <v>68</v>
      </c>
      <c r="AZ3124" s="84" t="s">
        <v>68</v>
      </c>
      <c r="BA3124" s="84" t="s">
        <v>68</v>
      </c>
      <c r="BB3124" s="84" t="s">
        <v>68</v>
      </c>
      <c r="BC3124" s="84" t="s">
        <v>123</v>
      </c>
      <c r="BD3124" s="84" t="s">
        <v>81</v>
      </c>
      <c r="BE3124" s="84" t="s">
        <v>1897</v>
      </c>
      <c r="BF3124" s="84" t="s">
        <v>122</v>
      </c>
      <c r="BG3124" s="84" t="s">
        <v>69</v>
      </c>
      <c r="BH3124" s="92" t="s">
        <v>18098</v>
      </c>
      <c r="BI3124" s="84" t="s">
        <v>122</v>
      </c>
      <c r="BJ3124" s="84" t="s">
        <v>18099</v>
      </c>
      <c r="BK3124" s="84" t="s">
        <v>75</v>
      </c>
      <c r="BL3124" s="84" t="s">
        <v>122</v>
      </c>
      <c r="BM3124" s="84" t="s">
        <v>81</v>
      </c>
      <c r="BN3124" s="84" t="s">
        <v>70</v>
      </c>
      <c r="BO3124" s="84" t="s">
        <v>71</v>
      </c>
      <c r="BP3124" s="84" t="s">
        <v>122</v>
      </c>
      <c r="BQ3124" s="84" t="s">
        <v>163</v>
      </c>
    </row>
    <row r="3125" spans="1:69" ht="10.8" customHeight="1" x14ac:dyDescent="0.3">
      <c r="A3125" s="40" t="str">
        <f t="shared" si="1348"/>
        <v>2025-09-21</v>
      </c>
      <c r="B3125" s="40" t="str">
        <f t="shared" si="1349"/>
        <v>SYD</v>
      </c>
      <c r="C3125" s="39" t="str">
        <f t="shared" si="1350"/>
        <v>98812563666</v>
      </c>
      <c r="D3125" s="41" t="str">
        <f t="shared" si="1351"/>
        <v>PKR253688635</v>
      </c>
      <c r="E3125" s="41" t="str">
        <f t="shared" si="1352"/>
        <v>596421499954</v>
      </c>
      <c r="F3125" s="39" t="str">
        <f t="shared" si="1353"/>
        <v>2254238</v>
      </c>
      <c r="G3125" s="39" t="str">
        <f t="shared" si="1354"/>
        <v>WISE EXPRESS(CHUHO)</v>
      </c>
      <c r="H3125" s="41" t="str">
        <f t="shared" si="1355"/>
        <v>황지희</v>
      </c>
      <c r="I3125" s="39" t="str">
        <f t="shared" si="1356"/>
        <v>21440</v>
      </c>
      <c r="J3125" s="52" t="str">
        <f t="shared" si="1357"/>
        <v/>
      </c>
      <c r="K3125" s="75">
        <f t="shared" si="1358"/>
        <v>1</v>
      </c>
      <c r="L3125" s="76">
        <f t="shared" si="1359"/>
        <v>3</v>
      </c>
      <c r="M3125" s="76">
        <f t="shared" si="1360"/>
        <v>1E-3</v>
      </c>
      <c r="N3125" s="76">
        <f t="shared" si="1361"/>
        <v>3</v>
      </c>
      <c r="O3125" s="42">
        <f t="shared" si="1362"/>
        <v>3</v>
      </c>
      <c r="P3125" s="39" t="str">
        <f t="shared" si="1363"/>
        <v>목록(Manifest)</v>
      </c>
      <c r="Q3125" s="72">
        <f t="shared" si="1364"/>
        <v>150</v>
      </c>
      <c r="R3125" s="43" t="str">
        <f t="shared" si="1365"/>
        <v>OZ602</v>
      </c>
      <c r="S3125" s="82" t="str">
        <f t="shared" si="1366"/>
        <v/>
      </c>
      <c r="T3125" s="40">
        <f t="shared" si="1367"/>
        <v>45921</v>
      </c>
      <c r="U3125" s="44">
        <v>2500</v>
      </c>
      <c r="V3125" s="44">
        <f t="shared" si="1368"/>
        <v>0</v>
      </c>
      <c r="W3125" s="77">
        <f t="shared" si="1369"/>
        <v>2500</v>
      </c>
      <c r="X3125" s="78">
        <f t="shared" si="1370"/>
        <v>0</v>
      </c>
      <c r="Y3125" s="44" cm="1">
        <f t="array" ref="Y3125">_xlfn.IFNA(_xlfn.IFS(AND(Q3125&gt;=2000, Q3125&lt;3000), 10000, AND(Q3125&gt;=3000, Q3125&lt;4000), 15000, AND(Q3125&gt;=4000, Q3125&lt;5000), 20000, AND(Q3125&gt;=5000), 25000),0)</f>
        <v>0</v>
      </c>
      <c r="Z3125" s="91">
        <f t="shared" si="1371"/>
        <v>0</v>
      </c>
      <c r="AA3125" s="44">
        <f t="shared" si="1372"/>
        <v>0</v>
      </c>
      <c r="AB3125" s="44"/>
      <c r="AC3125" s="44"/>
      <c r="AD3125" s="44"/>
      <c r="AE3125" s="44">
        <f>VLOOKUP(O3125,정산업데이트!$A$6:$B$12,2,10)</f>
        <v>0</v>
      </c>
      <c r="AF3125" s="44"/>
      <c r="AG3125" s="79">
        <f t="shared" si="1373"/>
        <v>0</v>
      </c>
      <c r="AH3125" s="80">
        <f t="shared" si="1374"/>
        <v>2500</v>
      </c>
      <c r="AI3125" s="93"/>
      <c r="AJ3125" s="84" t="s">
        <v>16026</v>
      </c>
      <c r="AK3125" s="84" t="s">
        <v>73</v>
      </c>
      <c r="AL3125" s="84" t="s">
        <v>16027</v>
      </c>
      <c r="AM3125" s="84" t="s">
        <v>18100</v>
      </c>
      <c r="AN3125" s="84" t="s">
        <v>1725</v>
      </c>
      <c r="AO3125" s="84" t="s">
        <v>1726</v>
      </c>
      <c r="AP3125" s="84" t="s">
        <v>475</v>
      </c>
      <c r="AQ3125" s="84" t="s">
        <v>122</v>
      </c>
      <c r="AR3125" s="85">
        <v>1</v>
      </c>
      <c r="AS3125" s="86">
        <v>3</v>
      </c>
      <c r="AT3125" s="86">
        <v>1E-3</v>
      </c>
      <c r="AU3125" s="86">
        <v>3</v>
      </c>
      <c r="AV3125" s="84" t="s">
        <v>7</v>
      </c>
      <c r="AW3125" s="86">
        <v>150</v>
      </c>
      <c r="AX3125" s="84" t="s">
        <v>68</v>
      </c>
      <c r="AY3125" s="84" t="s">
        <v>68</v>
      </c>
      <c r="AZ3125" s="84" t="s">
        <v>68</v>
      </c>
      <c r="BA3125" s="84" t="s">
        <v>68</v>
      </c>
      <c r="BB3125" s="84" t="s">
        <v>68</v>
      </c>
      <c r="BC3125" s="84" t="s">
        <v>123</v>
      </c>
      <c r="BD3125" s="84" t="s">
        <v>81</v>
      </c>
      <c r="BE3125" s="84" t="s">
        <v>1897</v>
      </c>
      <c r="BF3125" s="84" t="s">
        <v>122</v>
      </c>
      <c r="BG3125" s="84" t="s">
        <v>69</v>
      </c>
      <c r="BH3125" s="92" t="s">
        <v>18101</v>
      </c>
      <c r="BI3125" s="84" t="s">
        <v>122</v>
      </c>
      <c r="BJ3125" s="84" t="s">
        <v>18102</v>
      </c>
      <c r="BK3125" s="84" t="s">
        <v>75</v>
      </c>
      <c r="BL3125" s="84" t="s">
        <v>122</v>
      </c>
      <c r="BM3125" s="84" t="s">
        <v>81</v>
      </c>
      <c r="BN3125" s="84" t="s">
        <v>70</v>
      </c>
      <c r="BO3125" s="84" t="s">
        <v>71</v>
      </c>
      <c r="BP3125" s="84" t="s">
        <v>122</v>
      </c>
      <c r="BQ3125" s="84" t="s">
        <v>163</v>
      </c>
    </row>
    <row r="3126" spans="1:69" ht="10.8" customHeight="1" x14ac:dyDescent="0.3">
      <c r="A3126" s="40" t="str">
        <f t="shared" si="1348"/>
        <v>2025-09-21</v>
      </c>
      <c r="B3126" s="40" t="str">
        <f t="shared" si="1349"/>
        <v>SYD</v>
      </c>
      <c r="C3126" s="39" t="str">
        <f t="shared" si="1350"/>
        <v>98812563666</v>
      </c>
      <c r="D3126" s="41" t="str">
        <f t="shared" si="1351"/>
        <v>PKR253643238</v>
      </c>
      <c r="E3126" s="41" t="str">
        <f t="shared" si="1352"/>
        <v>596421491694</v>
      </c>
      <c r="F3126" s="39" t="str">
        <f t="shared" si="1353"/>
        <v>2254241</v>
      </c>
      <c r="G3126" s="39" t="str">
        <f t="shared" si="1354"/>
        <v>WISE EXPRESS(HOJUUNNI)</v>
      </c>
      <c r="H3126" s="41" t="str">
        <f t="shared" si="1355"/>
        <v>김예솔</v>
      </c>
      <c r="I3126" s="39" t="str">
        <f t="shared" si="1356"/>
        <v>03466</v>
      </c>
      <c r="J3126" s="52" t="str">
        <f t="shared" si="1357"/>
        <v/>
      </c>
      <c r="K3126" s="75">
        <f t="shared" si="1358"/>
        <v>1</v>
      </c>
      <c r="L3126" s="76">
        <f t="shared" si="1359"/>
        <v>0.6</v>
      </c>
      <c r="M3126" s="76">
        <f t="shared" si="1360"/>
        <v>1E-3</v>
      </c>
      <c r="N3126" s="76">
        <f t="shared" si="1361"/>
        <v>0.6</v>
      </c>
      <c r="O3126" s="42">
        <f t="shared" si="1362"/>
        <v>1</v>
      </c>
      <c r="P3126" s="39" t="str">
        <f t="shared" si="1363"/>
        <v>목록(Manifest)</v>
      </c>
      <c r="Q3126" s="72">
        <f t="shared" si="1364"/>
        <v>150</v>
      </c>
      <c r="R3126" s="43" t="str">
        <f t="shared" si="1365"/>
        <v>OZ602</v>
      </c>
      <c r="S3126" s="82" t="str">
        <f t="shared" si="1366"/>
        <v/>
      </c>
      <c r="T3126" s="40">
        <f t="shared" si="1367"/>
        <v>45921</v>
      </c>
      <c r="U3126" s="44">
        <v>2500</v>
      </c>
      <c r="V3126" s="44">
        <f t="shared" si="1368"/>
        <v>0</v>
      </c>
      <c r="W3126" s="77">
        <f t="shared" si="1369"/>
        <v>2500</v>
      </c>
      <c r="X3126" s="78">
        <f t="shared" si="1370"/>
        <v>0</v>
      </c>
      <c r="Y3126" s="44" cm="1">
        <f t="array" ref="Y3126">_xlfn.IFNA(_xlfn.IFS(AND(Q3126&gt;=2000, Q3126&lt;3000), 10000, AND(Q3126&gt;=3000, Q3126&lt;4000), 15000, AND(Q3126&gt;=4000, Q3126&lt;5000), 20000, AND(Q3126&gt;=5000), 25000),0)</f>
        <v>0</v>
      </c>
      <c r="Z3126" s="91">
        <f t="shared" si="1371"/>
        <v>0</v>
      </c>
      <c r="AA3126" s="44">
        <f t="shared" si="1372"/>
        <v>0</v>
      </c>
      <c r="AB3126" s="44"/>
      <c r="AC3126" s="44"/>
      <c r="AD3126" s="44"/>
      <c r="AE3126" s="44">
        <f>VLOOKUP(O3126,정산업데이트!$A$6:$B$12,2,10)</f>
        <v>0</v>
      </c>
      <c r="AF3126" s="44"/>
      <c r="AG3126" s="79">
        <f t="shared" si="1373"/>
        <v>0</v>
      </c>
      <c r="AH3126" s="80">
        <f t="shared" si="1374"/>
        <v>2500</v>
      </c>
      <c r="AI3126" s="93"/>
      <c r="AJ3126" s="84" t="s">
        <v>16026</v>
      </c>
      <c r="AK3126" s="84" t="s">
        <v>73</v>
      </c>
      <c r="AL3126" s="84" t="s">
        <v>16027</v>
      </c>
      <c r="AM3126" s="84" t="s">
        <v>18103</v>
      </c>
      <c r="AN3126" s="84" t="s">
        <v>18104</v>
      </c>
      <c r="AO3126" s="84" t="s">
        <v>18105</v>
      </c>
      <c r="AP3126" s="84" t="s">
        <v>18106</v>
      </c>
      <c r="AQ3126" s="84" t="s">
        <v>122</v>
      </c>
      <c r="AR3126" s="85">
        <v>1</v>
      </c>
      <c r="AS3126" s="86">
        <v>0.6</v>
      </c>
      <c r="AT3126" s="86">
        <v>1E-3</v>
      </c>
      <c r="AU3126" s="86">
        <v>0.6</v>
      </c>
      <c r="AV3126" s="84" t="s">
        <v>7</v>
      </c>
      <c r="AW3126" s="86">
        <v>150</v>
      </c>
      <c r="AX3126" s="84" t="s">
        <v>68</v>
      </c>
      <c r="AY3126" s="84" t="s">
        <v>68</v>
      </c>
      <c r="AZ3126" s="84" t="s">
        <v>68</v>
      </c>
      <c r="BA3126" s="84" t="s">
        <v>68</v>
      </c>
      <c r="BB3126" s="84" t="s">
        <v>68</v>
      </c>
      <c r="BC3126" s="84" t="s">
        <v>133</v>
      </c>
      <c r="BD3126" s="84" t="s">
        <v>134</v>
      </c>
      <c r="BE3126" s="84" t="s">
        <v>139</v>
      </c>
      <c r="BF3126" s="84" t="s">
        <v>122</v>
      </c>
      <c r="BG3126" s="84" t="s">
        <v>69</v>
      </c>
      <c r="BH3126" s="92" t="s">
        <v>18107</v>
      </c>
      <c r="BI3126" s="84" t="s">
        <v>122</v>
      </c>
      <c r="BJ3126" s="84" t="s">
        <v>18108</v>
      </c>
      <c r="BK3126" s="84" t="s">
        <v>75</v>
      </c>
      <c r="BL3126" s="84" t="s">
        <v>122</v>
      </c>
      <c r="BM3126" s="84" t="s">
        <v>134</v>
      </c>
      <c r="BN3126" s="84" t="s">
        <v>70</v>
      </c>
      <c r="BO3126" s="84" t="s">
        <v>71</v>
      </c>
      <c r="BP3126" s="84" t="s">
        <v>122</v>
      </c>
      <c r="BQ3126" s="84" t="s">
        <v>163</v>
      </c>
    </row>
    <row r="3127" spans="1:69" ht="10.8" customHeight="1" x14ac:dyDescent="0.3">
      <c r="A3127" s="40" t="str">
        <f t="shared" si="1348"/>
        <v>2025-09-21</v>
      </c>
      <c r="B3127" s="40" t="str">
        <f t="shared" si="1349"/>
        <v>SYD</v>
      </c>
      <c r="C3127" s="39" t="str">
        <f t="shared" si="1350"/>
        <v>98812563666</v>
      </c>
      <c r="D3127" s="41" t="str">
        <f t="shared" si="1351"/>
        <v>PKR253643239</v>
      </c>
      <c r="E3127" s="41" t="str">
        <f t="shared" si="1352"/>
        <v>596421491705</v>
      </c>
      <c r="F3127" s="39" t="str">
        <f t="shared" si="1353"/>
        <v>2254241</v>
      </c>
      <c r="G3127" s="39" t="str">
        <f t="shared" si="1354"/>
        <v>WISE EXPRESS(HOJUUNNI)</v>
      </c>
      <c r="H3127" s="41" t="str">
        <f t="shared" si="1355"/>
        <v>신정미</v>
      </c>
      <c r="I3127" s="39" t="str">
        <f t="shared" si="1356"/>
        <v>13260</v>
      </c>
      <c r="J3127" s="52" t="str">
        <f t="shared" si="1357"/>
        <v/>
      </c>
      <c r="K3127" s="75">
        <f t="shared" si="1358"/>
        <v>1</v>
      </c>
      <c r="L3127" s="76">
        <f t="shared" si="1359"/>
        <v>0.4</v>
      </c>
      <c r="M3127" s="76">
        <f t="shared" si="1360"/>
        <v>1E-3</v>
      </c>
      <c r="N3127" s="76">
        <f t="shared" si="1361"/>
        <v>0.4</v>
      </c>
      <c r="O3127" s="42">
        <f t="shared" si="1362"/>
        <v>0.5</v>
      </c>
      <c r="P3127" s="39" t="str">
        <f t="shared" si="1363"/>
        <v>목록(Manifest)</v>
      </c>
      <c r="Q3127" s="72">
        <f t="shared" si="1364"/>
        <v>95</v>
      </c>
      <c r="R3127" s="43" t="str">
        <f t="shared" si="1365"/>
        <v>OZ602</v>
      </c>
      <c r="S3127" s="82" t="str">
        <f t="shared" si="1366"/>
        <v/>
      </c>
      <c r="T3127" s="40">
        <f t="shared" si="1367"/>
        <v>45921</v>
      </c>
      <c r="U3127" s="44">
        <v>2500</v>
      </c>
      <c r="V3127" s="44">
        <f t="shared" si="1368"/>
        <v>0</v>
      </c>
      <c r="W3127" s="77">
        <f t="shared" si="1369"/>
        <v>2500</v>
      </c>
      <c r="X3127" s="78">
        <f t="shared" si="1370"/>
        <v>0</v>
      </c>
      <c r="Y3127" s="44" cm="1">
        <f t="array" ref="Y3127">_xlfn.IFNA(_xlfn.IFS(AND(Q3127&gt;=2000, Q3127&lt;3000), 10000, AND(Q3127&gt;=3000, Q3127&lt;4000), 15000, AND(Q3127&gt;=4000, Q3127&lt;5000), 20000, AND(Q3127&gt;=5000), 25000),0)</f>
        <v>0</v>
      </c>
      <c r="Z3127" s="91">
        <f t="shared" si="1371"/>
        <v>0</v>
      </c>
      <c r="AA3127" s="44">
        <f t="shared" si="1372"/>
        <v>0</v>
      </c>
      <c r="AB3127" s="44"/>
      <c r="AC3127" s="44"/>
      <c r="AD3127" s="44"/>
      <c r="AE3127" s="44">
        <f>VLOOKUP(O3127,정산업데이트!$A$6:$B$12,2,10)</f>
        <v>0</v>
      </c>
      <c r="AF3127" s="44"/>
      <c r="AG3127" s="79">
        <f t="shared" si="1373"/>
        <v>0</v>
      </c>
      <c r="AH3127" s="80">
        <f t="shared" si="1374"/>
        <v>2500</v>
      </c>
      <c r="AI3127" s="93"/>
      <c r="AJ3127" s="84" t="s">
        <v>16026</v>
      </c>
      <c r="AK3127" s="84" t="s">
        <v>73</v>
      </c>
      <c r="AL3127" s="84" t="s">
        <v>16027</v>
      </c>
      <c r="AM3127" s="84" t="s">
        <v>18109</v>
      </c>
      <c r="AN3127" s="84" t="s">
        <v>18110</v>
      </c>
      <c r="AO3127" s="84" t="s">
        <v>18111</v>
      </c>
      <c r="AP3127" s="84" t="s">
        <v>1551</v>
      </c>
      <c r="AQ3127" s="84" t="s">
        <v>122</v>
      </c>
      <c r="AR3127" s="85">
        <v>1</v>
      </c>
      <c r="AS3127" s="86">
        <v>0.4</v>
      </c>
      <c r="AT3127" s="86">
        <v>1E-3</v>
      </c>
      <c r="AU3127" s="86">
        <v>0.4</v>
      </c>
      <c r="AV3127" s="84" t="s">
        <v>7</v>
      </c>
      <c r="AW3127" s="86">
        <v>95</v>
      </c>
      <c r="AX3127" s="84" t="s">
        <v>68</v>
      </c>
      <c r="AY3127" s="84" t="s">
        <v>68</v>
      </c>
      <c r="AZ3127" s="84" t="s">
        <v>68</v>
      </c>
      <c r="BA3127" s="84" t="s">
        <v>68</v>
      </c>
      <c r="BB3127" s="84" t="s">
        <v>68</v>
      </c>
      <c r="BC3127" s="84" t="s">
        <v>133</v>
      </c>
      <c r="BD3127" s="84" t="s">
        <v>134</v>
      </c>
      <c r="BE3127" s="84" t="s">
        <v>139</v>
      </c>
      <c r="BF3127" s="84" t="s">
        <v>122</v>
      </c>
      <c r="BG3127" s="84" t="s">
        <v>69</v>
      </c>
      <c r="BH3127" s="92" t="s">
        <v>18112</v>
      </c>
      <c r="BI3127" s="84" t="s">
        <v>122</v>
      </c>
      <c r="BJ3127" s="84" t="s">
        <v>18113</v>
      </c>
      <c r="BK3127" s="84" t="s">
        <v>75</v>
      </c>
      <c r="BL3127" s="84" t="s">
        <v>122</v>
      </c>
      <c r="BM3127" s="84" t="s">
        <v>134</v>
      </c>
      <c r="BN3127" s="84" t="s">
        <v>70</v>
      </c>
      <c r="BO3127" s="84" t="s">
        <v>71</v>
      </c>
      <c r="BP3127" s="84" t="s">
        <v>122</v>
      </c>
      <c r="BQ3127" s="84" t="s">
        <v>163</v>
      </c>
    </row>
    <row r="3128" spans="1:69" ht="10.8" customHeight="1" x14ac:dyDescent="0.3">
      <c r="A3128" s="40" t="str">
        <f t="shared" si="1348"/>
        <v>2025-09-21</v>
      </c>
      <c r="B3128" s="40" t="str">
        <f t="shared" si="1349"/>
        <v>SYD</v>
      </c>
      <c r="C3128" s="39" t="str">
        <f t="shared" si="1350"/>
        <v>98812563666</v>
      </c>
      <c r="D3128" s="41" t="str">
        <f t="shared" si="1351"/>
        <v>PKR253643240</v>
      </c>
      <c r="E3128" s="41" t="str">
        <f t="shared" si="1352"/>
        <v>596421491716</v>
      </c>
      <c r="F3128" s="39" t="str">
        <f t="shared" si="1353"/>
        <v>2254241</v>
      </c>
      <c r="G3128" s="39" t="str">
        <f t="shared" si="1354"/>
        <v>WISE EXPRESS(HOJUUNNI)</v>
      </c>
      <c r="H3128" s="41" t="str">
        <f t="shared" si="1355"/>
        <v>김나영</v>
      </c>
      <c r="I3128" s="39" t="str">
        <f t="shared" si="1356"/>
        <v>06902</v>
      </c>
      <c r="J3128" s="52" t="str">
        <f t="shared" si="1357"/>
        <v/>
      </c>
      <c r="K3128" s="75">
        <f t="shared" si="1358"/>
        <v>1</v>
      </c>
      <c r="L3128" s="76">
        <f t="shared" si="1359"/>
        <v>0.4</v>
      </c>
      <c r="M3128" s="76">
        <f t="shared" si="1360"/>
        <v>1E-3</v>
      </c>
      <c r="N3128" s="76">
        <f t="shared" si="1361"/>
        <v>0.4</v>
      </c>
      <c r="O3128" s="42">
        <f t="shared" si="1362"/>
        <v>0.5</v>
      </c>
      <c r="P3128" s="39" t="str">
        <f t="shared" si="1363"/>
        <v>목록(Manifest)</v>
      </c>
      <c r="Q3128" s="72">
        <f t="shared" si="1364"/>
        <v>95</v>
      </c>
      <c r="R3128" s="43" t="str">
        <f t="shared" si="1365"/>
        <v>OZ602</v>
      </c>
      <c r="S3128" s="82" t="str">
        <f t="shared" si="1366"/>
        <v/>
      </c>
      <c r="T3128" s="40">
        <f t="shared" si="1367"/>
        <v>45921</v>
      </c>
      <c r="U3128" s="44">
        <v>2500</v>
      </c>
      <c r="V3128" s="44">
        <f t="shared" si="1368"/>
        <v>0</v>
      </c>
      <c r="W3128" s="77">
        <f t="shared" si="1369"/>
        <v>2500</v>
      </c>
      <c r="X3128" s="78">
        <f t="shared" si="1370"/>
        <v>0</v>
      </c>
      <c r="Y3128" s="44" cm="1">
        <f t="array" ref="Y3128">_xlfn.IFNA(_xlfn.IFS(AND(Q3128&gt;=2000, Q3128&lt;3000), 10000, AND(Q3128&gt;=3000, Q3128&lt;4000), 15000, AND(Q3128&gt;=4000, Q3128&lt;5000), 20000, AND(Q3128&gt;=5000), 25000),0)</f>
        <v>0</v>
      </c>
      <c r="Z3128" s="91">
        <f t="shared" si="1371"/>
        <v>0</v>
      </c>
      <c r="AA3128" s="44">
        <f t="shared" si="1372"/>
        <v>0</v>
      </c>
      <c r="AB3128" s="44"/>
      <c r="AC3128" s="44"/>
      <c r="AD3128" s="44"/>
      <c r="AE3128" s="44">
        <f>VLOOKUP(O3128,정산업데이트!$A$6:$B$12,2,10)</f>
        <v>0</v>
      </c>
      <c r="AF3128" s="44"/>
      <c r="AG3128" s="79">
        <f t="shared" si="1373"/>
        <v>0</v>
      </c>
      <c r="AH3128" s="80">
        <f t="shared" si="1374"/>
        <v>2500</v>
      </c>
      <c r="AI3128" s="93"/>
      <c r="AJ3128" s="84" t="s">
        <v>16026</v>
      </c>
      <c r="AK3128" s="84" t="s">
        <v>73</v>
      </c>
      <c r="AL3128" s="84" t="s">
        <v>16027</v>
      </c>
      <c r="AM3128" s="84" t="s">
        <v>18114</v>
      </c>
      <c r="AN3128" s="84" t="s">
        <v>3120</v>
      </c>
      <c r="AO3128" s="84" t="s">
        <v>18115</v>
      </c>
      <c r="AP3128" s="84" t="s">
        <v>18116</v>
      </c>
      <c r="AQ3128" s="84" t="s">
        <v>122</v>
      </c>
      <c r="AR3128" s="85">
        <v>1</v>
      </c>
      <c r="AS3128" s="86">
        <v>0.4</v>
      </c>
      <c r="AT3128" s="86">
        <v>1E-3</v>
      </c>
      <c r="AU3128" s="86">
        <v>0.4</v>
      </c>
      <c r="AV3128" s="84" t="s">
        <v>7</v>
      </c>
      <c r="AW3128" s="86">
        <v>95</v>
      </c>
      <c r="AX3128" s="84" t="s">
        <v>68</v>
      </c>
      <c r="AY3128" s="84" t="s">
        <v>68</v>
      </c>
      <c r="AZ3128" s="84" t="s">
        <v>68</v>
      </c>
      <c r="BA3128" s="84" t="s">
        <v>68</v>
      </c>
      <c r="BB3128" s="84" t="s">
        <v>68</v>
      </c>
      <c r="BC3128" s="84" t="s">
        <v>133</v>
      </c>
      <c r="BD3128" s="84" t="s">
        <v>134</v>
      </c>
      <c r="BE3128" s="84" t="s">
        <v>139</v>
      </c>
      <c r="BF3128" s="84" t="s">
        <v>122</v>
      </c>
      <c r="BG3128" s="84" t="s">
        <v>69</v>
      </c>
      <c r="BH3128" s="92" t="s">
        <v>18117</v>
      </c>
      <c r="BI3128" s="84" t="s">
        <v>122</v>
      </c>
      <c r="BJ3128" s="84" t="s">
        <v>18118</v>
      </c>
      <c r="BK3128" s="84" t="s">
        <v>75</v>
      </c>
      <c r="BL3128" s="84" t="s">
        <v>122</v>
      </c>
      <c r="BM3128" s="84" t="s">
        <v>134</v>
      </c>
      <c r="BN3128" s="84" t="s">
        <v>70</v>
      </c>
      <c r="BO3128" s="84" t="s">
        <v>71</v>
      </c>
      <c r="BP3128" s="84" t="s">
        <v>122</v>
      </c>
      <c r="BQ3128" s="84" t="s">
        <v>163</v>
      </c>
    </row>
    <row r="3129" spans="1:69" ht="10.8" customHeight="1" x14ac:dyDescent="0.3">
      <c r="A3129" s="40" t="str">
        <f t="shared" si="1348"/>
        <v>2025-09-21</v>
      </c>
      <c r="B3129" s="40" t="str">
        <f t="shared" si="1349"/>
        <v>SYD</v>
      </c>
      <c r="C3129" s="39" t="str">
        <f t="shared" si="1350"/>
        <v>98812563666</v>
      </c>
      <c r="D3129" s="41" t="str">
        <f t="shared" si="1351"/>
        <v>PKR253643241</v>
      </c>
      <c r="E3129" s="41" t="str">
        <f t="shared" si="1352"/>
        <v>596421491720</v>
      </c>
      <c r="F3129" s="39" t="str">
        <f t="shared" si="1353"/>
        <v>2254241</v>
      </c>
      <c r="G3129" s="39" t="str">
        <f t="shared" si="1354"/>
        <v>WISE EXPRESS(HOJUUNNI)</v>
      </c>
      <c r="H3129" s="41" t="str">
        <f t="shared" si="1355"/>
        <v>전지은</v>
      </c>
      <c r="I3129" s="39" t="str">
        <f t="shared" si="1356"/>
        <v>31530</v>
      </c>
      <c r="J3129" s="52" t="str">
        <f t="shared" si="1357"/>
        <v/>
      </c>
      <c r="K3129" s="75">
        <f t="shared" si="1358"/>
        <v>1</v>
      </c>
      <c r="L3129" s="76">
        <f t="shared" si="1359"/>
        <v>0.4</v>
      </c>
      <c r="M3129" s="76">
        <f t="shared" si="1360"/>
        <v>1E-3</v>
      </c>
      <c r="N3129" s="76">
        <f t="shared" si="1361"/>
        <v>0.4</v>
      </c>
      <c r="O3129" s="42">
        <f t="shared" si="1362"/>
        <v>0.5</v>
      </c>
      <c r="P3129" s="39" t="str">
        <f t="shared" si="1363"/>
        <v>목록(Manifest)</v>
      </c>
      <c r="Q3129" s="72">
        <f t="shared" si="1364"/>
        <v>95</v>
      </c>
      <c r="R3129" s="43" t="str">
        <f t="shared" si="1365"/>
        <v>OZ602</v>
      </c>
      <c r="S3129" s="82" t="str">
        <f t="shared" si="1366"/>
        <v/>
      </c>
      <c r="T3129" s="40">
        <f t="shared" si="1367"/>
        <v>45921</v>
      </c>
      <c r="U3129" s="44">
        <v>2500</v>
      </c>
      <c r="V3129" s="44">
        <f t="shared" si="1368"/>
        <v>0</v>
      </c>
      <c r="W3129" s="77">
        <f t="shared" si="1369"/>
        <v>2500</v>
      </c>
      <c r="X3129" s="78">
        <f t="shared" si="1370"/>
        <v>0</v>
      </c>
      <c r="Y3129" s="44" cm="1">
        <f t="array" ref="Y3129">_xlfn.IFNA(_xlfn.IFS(AND(Q3129&gt;=2000, Q3129&lt;3000), 10000, AND(Q3129&gt;=3000, Q3129&lt;4000), 15000, AND(Q3129&gt;=4000, Q3129&lt;5000), 20000, AND(Q3129&gt;=5000), 25000),0)</f>
        <v>0</v>
      </c>
      <c r="Z3129" s="91">
        <f t="shared" si="1371"/>
        <v>0</v>
      </c>
      <c r="AA3129" s="44">
        <f t="shared" si="1372"/>
        <v>0</v>
      </c>
      <c r="AB3129" s="44"/>
      <c r="AC3129" s="44"/>
      <c r="AD3129" s="44"/>
      <c r="AE3129" s="44">
        <f>VLOOKUP(O3129,정산업데이트!$A$6:$B$12,2,10)</f>
        <v>0</v>
      </c>
      <c r="AF3129" s="44"/>
      <c r="AG3129" s="79">
        <f t="shared" si="1373"/>
        <v>0</v>
      </c>
      <c r="AH3129" s="80">
        <f t="shared" si="1374"/>
        <v>2500</v>
      </c>
      <c r="AI3129" s="93"/>
      <c r="AJ3129" s="84" t="s">
        <v>16026</v>
      </c>
      <c r="AK3129" s="84" t="s">
        <v>73</v>
      </c>
      <c r="AL3129" s="84" t="s">
        <v>16027</v>
      </c>
      <c r="AM3129" s="84" t="s">
        <v>18119</v>
      </c>
      <c r="AN3129" s="84" t="s">
        <v>5534</v>
      </c>
      <c r="AO3129" s="84" t="s">
        <v>18120</v>
      </c>
      <c r="AP3129" s="84" t="s">
        <v>1154</v>
      </c>
      <c r="AQ3129" s="84" t="s">
        <v>122</v>
      </c>
      <c r="AR3129" s="85">
        <v>1</v>
      </c>
      <c r="AS3129" s="86">
        <v>0.4</v>
      </c>
      <c r="AT3129" s="86">
        <v>1E-3</v>
      </c>
      <c r="AU3129" s="86">
        <v>0.4</v>
      </c>
      <c r="AV3129" s="84" t="s">
        <v>7</v>
      </c>
      <c r="AW3129" s="86">
        <v>95</v>
      </c>
      <c r="AX3129" s="84" t="s">
        <v>68</v>
      </c>
      <c r="AY3129" s="84" t="s">
        <v>68</v>
      </c>
      <c r="AZ3129" s="84" t="s">
        <v>68</v>
      </c>
      <c r="BA3129" s="84" t="s">
        <v>68</v>
      </c>
      <c r="BB3129" s="84" t="s">
        <v>68</v>
      </c>
      <c r="BC3129" s="84" t="s">
        <v>133</v>
      </c>
      <c r="BD3129" s="84" t="s">
        <v>134</v>
      </c>
      <c r="BE3129" s="84" t="s">
        <v>139</v>
      </c>
      <c r="BF3129" s="84" t="s">
        <v>122</v>
      </c>
      <c r="BG3129" s="84" t="s">
        <v>69</v>
      </c>
      <c r="BH3129" s="92" t="s">
        <v>18121</v>
      </c>
      <c r="BI3129" s="84" t="s">
        <v>122</v>
      </c>
      <c r="BJ3129" s="84" t="s">
        <v>18122</v>
      </c>
      <c r="BK3129" s="84" t="s">
        <v>75</v>
      </c>
      <c r="BL3129" s="84" t="s">
        <v>122</v>
      </c>
      <c r="BM3129" s="84" t="s">
        <v>134</v>
      </c>
      <c r="BN3129" s="84" t="s">
        <v>70</v>
      </c>
      <c r="BO3129" s="84" t="s">
        <v>71</v>
      </c>
      <c r="BP3129" s="84" t="s">
        <v>122</v>
      </c>
      <c r="BQ3129" s="84" t="s">
        <v>163</v>
      </c>
    </row>
    <row r="3130" spans="1:69" ht="10.8" customHeight="1" x14ac:dyDescent="0.3">
      <c r="A3130" s="40" t="str">
        <f t="shared" si="1348"/>
        <v>2025-09-21</v>
      </c>
      <c r="B3130" s="40" t="str">
        <f t="shared" si="1349"/>
        <v>SYD</v>
      </c>
      <c r="C3130" s="39" t="str">
        <f t="shared" si="1350"/>
        <v>98812563666</v>
      </c>
      <c r="D3130" s="41" t="str">
        <f t="shared" si="1351"/>
        <v>PKR253643242</v>
      </c>
      <c r="E3130" s="41" t="str">
        <f t="shared" si="1352"/>
        <v>596421491731</v>
      </c>
      <c r="F3130" s="39" t="str">
        <f t="shared" si="1353"/>
        <v>2254241</v>
      </c>
      <c r="G3130" s="39" t="str">
        <f t="shared" si="1354"/>
        <v>WISE EXPRESS(HOJUUNNI)</v>
      </c>
      <c r="H3130" s="41" t="str">
        <f t="shared" si="1355"/>
        <v>박한나</v>
      </c>
      <c r="I3130" s="39" t="str">
        <f t="shared" si="1356"/>
        <v>13547</v>
      </c>
      <c r="J3130" s="52" t="str">
        <f t="shared" si="1357"/>
        <v/>
      </c>
      <c r="K3130" s="75">
        <f t="shared" si="1358"/>
        <v>1</v>
      </c>
      <c r="L3130" s="76">
        <f t="shared" si="1359"/>
        <v>0.4</v>
      </c>
      <c r="M3130" s="76">
        <f t="shared" si="1360"/>
        <v>1E-3</v>
      </c>
      <c r="N3130" s="76">
        <f t="shared" si="1361"/>
        <v>0.4</v>
      </c>
      <c r="O3130" s="42">
        <f t="shared" si="1362"/>
        <v>0.5</v>
      </c>
      <c r="P3130" s="39" t="str">
        <f t="shared" si="1363"/>
        <v>목록(Manifest)</v>
      </c>
      <c r="Q3130" s="72">
        <f t="shared" si="1364"/>
        <v>95</v>
      </c>
      <c r="R3130" s="43" t="str">
        <f t="shared" si="1365"/>
        <v>OZ602</v>
      </c>
      <c r="S3130" s="82" t="str">
        <f t="shared" si="1366"/>
        <v/>
      </c>
      <c r="T3130" s="40">
        <f t="shared" si="1367"/>
        <v>45921</v>
      </c>
      <c r="U3130" s="44">
        <v>2500</v>
      </c>
      <c r="V3130" s="44">
        <f t="shared" si="1368"/>
        <v>0</v>
      </c>
      <c r="W3130" s="77">
        <f t="shared" si="1369"/>
        <v>2500</v>
      </c>
      <c r="X3130" s="78">
        <f t="shared" si="1370"/>
        <v>0</v>
      </c>
      <c r="Y3130" s="44" cm="1">
        <f t="array" ref="Y3130">_xlfn.IFNA(_xlfn.IFS(AND(Q3130&gt;=2000, Q3130&lt;3000), 10000, AND(Q3130&gt;=3000, Q3130&lt;4000), 15000, AND(Q3130&gt;=4000, Q3130&lt;5000), 20000, AND(Q3130&gt;=5000), 25000),0)</f>
        <v>0</v>
      </c>
      <c r="Z3130" s="91">
        <f t="shared" si="1371"/>
        <v>0</v>
      </c>
      <c r="AA3130" s="44">
        <f t="shared" si="1372"/>
        <v>0</v>
      </c>
      <c r="AB3130" s="44"/>
      <c r="AC3130" s="44"/>
      <c r="AD3130" s="44"/>
      <c r="AE3130" s="44">
        <f>VLOOKUP(O3130,정산업데이트!$A$6:$B$12,2,10)</f>
        <v>0</v>
      </c>
      <c r="AF3130" s="44"/>
      <c r="AG3130" s="79">
        <f t="shared" si="1373"/>
        <v>0</v>
      </c>
      <c r="AH3130" s="80">
        <f t="shared" si="1374"/>
        <v>2500</v>
      </c>
      <c r="AI3130" s="93"/>
      <c r="AJ3130" s="84" t="s">
        <v>16026</v>
      </c>
      <c r="AK3130" s="84" t="s">
        <v>73</v>
      </c>
      <c r="AL3130" s="84" t="s">
        <v>16027</v>
      </c>
      <c r="AM3130" s="84" t="s">
        <v>18123</v>
      </c>
      <c r="AN3130" s="84" t="s">
        <v>11587</v>
      </c>
      <c r="AO3130" s="84" t="s">
        <v>18124</v>
      </c>
      <c r="AP3130" s="84" t="s">
        <v>18125</v>
      </c>
      <c r="AQ3130" s="84" t="s">
        <v>122</v>
      </c>
      <c r="AR3130" s="85">
        <v>1</v>
      </c>
      <c r="AS3130" s="86">
        <v>0.4</v>
      </c>
      <c r="AT3130" s="86">
        <v>1E-3</v>
      </c>
      <c r="AU3130" s="86">
        <v>0.4</v>
      </c>
      <c r="AV3130" s="84" t="s">
        <v>7</v>
      </c>
      <c r="AW3130" s="86">
        <v>95</v>
      </c>
      <c r="AX3130" s="84" t="s">
        <v>68</v>
      </c>
      <c r="AY3130" s="84" t="s">
        <v>68</v>
      </c>
      <c r="AZ3130" s="84" t="s">
        <v>68</v>
      </c>
      <c r="BA3130" s="84" t="s">
        <v>68</v>
      </c>
      <c r="BB3130" s="84" t="s">
        <v>68</v>
      </c>
      <c r="BC3130" s="84" t="s">
        <v>133</v>
      </c>
      <c r="BD3130" s="84" t="s">
        <v>134</v>
      </c>
      <c r="BE3130" s="84" t="s">
        <v>139</v>
      </c>
      <c r="BF3130" s="84" t="s">
        <v>122</v>
      </c>
      <c r="BG3130" s="84" t="s">
        <v>69</v>
      </c>
      <c r="BH3130" s="92" t="s">
        <v>18126</v>
      </c>
      <c r="BI3130" s="84" t="s">
        <v>122</v>
      </c>
      <c r="BJ3130" s="84" t="s">
        <v>18127</v>
      </c>
      <c r="BK3130" s="84" t="s">
        <v>75</v>
      </c>
      <c r="BL3130" s="84" t="s">
        <v>122</v>
      </c>
      <c r="BM3130" s="84" t="s">
        <v>134</v>
      </c>
      <c r="BN3130" s="84" t="s">
        <v>70</v>
      </c>
      <c r="BO3130" s="84" t="s">
        <v>71</v>
      </c>
      <c r="BP3130" s="84" t="s">
        <v>122</v>
      </c>
      <c r="BQ3130" s="84" t="s">
        <v>163</v>
      </c>
    </row>
    <row r="3131" spans="1:69" ht="10.8" customHeight="1" x14ac:dyDescent="0.3">
      <c r="A3131" s="40" t="str">
        <f t="shared" si="1348"/>
        <v>2025-09-21</v>
      </c>
      <c r="B3131" s="40" t="str">
        <f t="shared" si="1349"/>
        <v>SYD</v>
      </c>
      <c r="C3131" s="39" t="str">
        <f t="shared" si="1350"/>
        <v>98812563666</v>
      </c>
      <c r="D3131" s="41" t="str">
        <f t="shared" si="1351"/>
        <v>PKR253643243</v>
      </c>
      <c r="E3131" s="41" t="str">
        <f t="shared" si="1352"/>
        <v>596421491742</v>
      </c>
      <c r="F3131" s="39" t="str">
        <f t="shared" si="1353"/>
        <v>2254241</v>
      </c>
      <c r="G3131" s="39" t="str">
        <f t="shared" si="1354"/>
        <v>WISE EXPRESS(HOJUUNNI)</v>
      </c>
      <c r="H3131" s="41" t="str">
        <f t="shared" si="1355"/>
        <v>임수진</v>
      </c>
      <c r="I3131" s="39" t="str">
        <f t="shared" si="1356"/>
        <v>57770</v>
      </c>
      <c r="J3131" s="52" t="str">
        <f t="shared" si="1357"/>
        <v/>
      </c>
      <c r="K3131" s="75">
        <f t="shared" si="1358"/>
        <v>1</v>
      </c>
      <c r="L3131" s="76">
        <f t="shared" si="1359"/>
        <v>0.6</v>
      </c>
      <c r="M3131" s="76">
        <f t="shared" si="1360"/>
        <v>1E-3</v>
      </c>
      <c r="N3131" s="76">
        <f t="shared" si="1361"/>
        <v>0.6</v>
      </c>
      <c r="O3131" s="42">
        <f t="shared" si="1362"/>
        <v>1</v>
      </c>
      <c r="P3131" s="39" t="str">
        <f t="shared" si="1363"/>
        <v>목록(Manifest)</v>
      </c>
      <c r="Q3131" s="72">
        <f t="shared" si="1364"/>
        <v>150</v>
      </c>
      <c r="R3131" s="43" t="str">
        <f t="shared" si="1365"/>
        <v>OZ602</v>
      </c>
      <c r="S3131" s="82" t="str">
        <f t="shared" si="1366"/>
        <v/>
      </c>
      <c r="T3131" s="40">
        <f t="shared" si="1367"/>
        <v>45921</v>
      </c>
      <c r="U3131" s="44">
        <v>2500</v>
      </c>
      <c r="V3131" s="44">
        <f t="shared" si="1368"/>
        <v>0</v>
      </c>
      <c r="W3131" s="77">
        <f t="shared" si="1369"/>
        <v>2500</v>
      </c>
      <c r="X3131" s="78">
        <f t="shared" si="1370"/>
        <v>0</v>
      </c>
      <c r="Y3131" s="44" cm="1">
        <f t="array" ref="Y3131">_xlfn.IFNA(_xlfn.IFS(AND(Q3131&gt;=2000, Q3131&lt;3000), 10000, AND(Q3131&gt;=3000, Q3131&lt;4000), 15000, AND(Q3131&gt;=4000, Q3131&lt;5000), 20000, AND(Q3131&gt;=5000), 25000),0)</f>
        <v>0</v>
      </c>
      <c r="Z3131" s="91">
        <f t="shared" si="1371"/>
        <v>0</v>
      </c>
      <c r="AA3131" s="44">
        <f t="shared" si="1372"/>
        <v>0</v>
      </c>
      <c r="AB3131" s="44"/>
      <c r="AC3131" s="44"/>
      <c r="AD3131" s="44"/>
      <c r="AE3131" s="44">
        <f>VLOOKUP(O3131,정산업데이트!$A$6:$B$12,2,10)</f>
        <v>0</v>
      </c>
      <c r="AF3131" s="44"/>
      <c r="AG3131" s="79">
        <f t="shared" si="1373"/>
        <v>0</v>
      </c>
      <c r="AH3131" s="80">
        <f t="shared" si="1374"/>
        <v>2500</v>
      </c>
      <c r="AI3131" s="93"/>
      <c r="AJ3131" s="84" t="s">
        <v>16026</v>
      </c>
      <c r="AK3131" s="84" t="s">
        <v>73</v>
      </c>
      <c r="AL3131" s="84" t="s">
        <v>16027</v>
      </c>
      <c r="AM3131" s="84" t="s">
        <v>18128</v>
      </c>
      <c r="AN3131" s="84" t="s">
        <v>18129</v>
      </c>
      <c r="AO3131" s="84" t="s">
        <v>18130</v>
      </c>
      <c r="AP3131" s="84" t="s">
        <v>4592</v>
      </c>
      <c r="AQ3131" s="84" t="s">
        <v>122</v>
      </c>
      <c r="AR3131" s="85">
        <v>1</v>
      </c>
      <c r="AS3131" s="86">
        <v>0.6</v>
      </c>
      <c r="AT3131" s="86">
        <v>1E-3</v>
      </c>
      <c r="AU3131" s="86">
        <v>0.6</v>
      </c>
      <c r="AV3131" s="84" t="s">
        <v>7</v>
      </c>
      <c r="AW3131" s="86">
        <v>150</v>
      </c>
      <c r="AX3131" s="84" t="s">
        <v>68</v>
      </c>
      <c r="AY3131" s="84" t="s">
        <v>68</v>
      </c>
      <c r="AZ3131" s="84" t="s">
        <v>68</v>
      </c>
      <c r="BA3131" s="84" t="s">
        <v>68</v>
      </c>
      <c r="BB3131" s="84" t="s">
        <v>68</v>
      </c>
      <c r="BC3131" s="84" t="s">
        <v>133</v>
      </c>
      <c r="BD3131" s="84" t="s">
        <v>134</v>
      </c>
      <c r="BE3131" s="84" t="s">
        <v>139</v>
      </c>
      <c r="BF3131" s="84" t="s">
        <v>122</v>
      </c>
      <c r="BG3131" s="84" t="s">
        <v>69</v>
      </c>
      <c r="BH3131" s="92" t="s">
        <v>18131</v>
      </c>
      <c r="BI3131" s="84" t="s">
        <v>122</v>
      </c>
      <c r="BJ3131" s="84" t="s">
        <v>18132</v>
      </c>
      <c r="BK3131" s="84" t="s">
        <v>75</v>
      </c>
      <c r="BL3131" s="84" t="s">
        <v>122</v>
      </c>
      <c r="BM3131" s="84" t="s">
        <v>134</v>
      </c>
      <c r="BN3131" s="84" t="s">
        <v>70</v>
      </c>
      <c r="BO3131" s="84" t="s">
        <v>71</v>
      </c>
      <c r="BP3131" s="84" t="s">
        <v>122</v>
      </c>
      <c r="BQ3131" s="84" t="s">
        <v>163</v>
      </c>
    </row>
    <row r="3132" spans="1:69" ht="10.8" customHeight="1" x14ac:dyDescent="0.3">
      <c r="A3132" s="40" t="str">
        <f t="shared" si="1348"/>
        <v>2025-09-21</v>
      </c>
      <c r="B3132" s="40" t="str">
        <f t="shared" si="1349"/>
        <v>SYD</v>
      </c>
      <c r="C3132" s="39" t="str">
        <f t="shared" si="1350"/>
        <v>98812563666</v>
      </c>
      <c r="D3132" s="41" t="str">
        <f t="shared" si="1351"/>
        <v>PKR253643244</v>
      </c>
      <c r="E3132" s="41" t="str">
        <f t="shared" si="1352"/>
        <v>596421491753</v>
      </c>
      <c r="F3132" s="39" t="str">
        <f t="shared" si="1353"/>
        <v>2254241</v>
      </c>
      <c r="G3132" s="39" t="str">
        <f t="shared" si="1354"/>
        <v>WISE EXPRESS(HOJUUNNI)</v>
      </c>
      <c r="H3132" s="41" t="str">
        <f t="shared" si="1355"/>
        <v>문효진</v>
      </c>
      <c r="I3132" s="39" t="str">
        <f t="shared" si="1356"/>
        <v>16831</v>
      </c>
      <c r="J3132" s="52" t="str">
        <f t="shared" si="1357"/>
        <v/>
      </c>
      <c r="K3132" s="75">
        <f t="shared" si="1358"/>
        <v>1</v>
      </c>
      <c r="L3132" s="76">
        <f t="shared" si="1359"/>
        <v>0.4</v>
      </c>
      <c r="M3132" s="76">
        <f t="shared" si="1360"/>
        <v>1E-3</v>
      </c>
      <c r="N3132" s="76">
        <f t="shared" si="1361"/>
        <v>0.4</v>
      </c>
      <c r="O3132" s="42">
        <f t="shared" si="1362"/>
        <v>0.5</v>
      </c>
      <c r="P3132" s="39" t="str">
        <f t="shared" si="1363"/>
        <v>목록(Manifest)</v>
      </c>
      <c r="Q3132" s="72">
        <f t="shared" si="1364"/>
        <v>95</v>
      </c>
      <c r="R3132" s="43" t="str">
        <f t="shared" si="1365"/>
        <v>OZ602</v>
      </c>
      <c r="S3132" s="82" t="str">
        <f t="shared" si="1366"/>
        <v/>
      </c>
      <c r="T3132" s="40">
        <f t="shared" si="1367"/>
        <v>45921</v>
      </c>
      <c r="U3132" s="44">
        <v>2500</v>
      </c>
      <c r="V3132" s="44">
        <f t="shared" si="1368"/>
        <v>0</v>
      </c>
      <c r="W3132" s="77">
        <f t="shared" si="1369"/>
        <v>2500</v>
      </c>
      <c r="X3132" s="78">
        <f t="shared" si="1370"/>
        <v>0</v>
      </c>
      <c r="Y3132" s="44" cm="1">
        <f t="array" ref="Y3132">_xlfn.IFNA(_xlfn.IFS(AND(Q3132&gt;=2000, Q3132&lt;3000), 10000, AND(Q3132&gt;=3000, Q3132&lt;4000), 15000, AND(Q3132&gt;=4000, Q3132&lt;5000), 20000, AND(Q3132&gt;=5000), 25000),0)</f>
        <v>0</v>
      </c>
      <c r="Z3132" s="91">
        <f t="shared" si="1371"/>
        <v>0</v>
      </c>
      <c r="AA3132" s="44">
        <f t="shared" si="1372"/>
        <v>0</v>
      </c>
      <c r="AB3132" s="44"/>
      <c r="AC3132" s="44"/>
      <c r="AD3132" s="44"/>
      <c r="AE3132" s="44">
        <f>VLOOKUP(O3132,정산업데이트!$A$6:$B$12,2,10)</f>
        <v>0</v>
      </c>
      <c r="AF3132" s="44"/>
      <c r="AG3132" s="79">
        <f t="shared" si="1373"/>
        <v>0</v>
      </c>
      <c r="AH3132" s="80">
        <f t="shared" si="1374"/>
        <v>2500</v>
      </c>
      <c r="AJ3132" s="84" t="s">
        <v>16026</v>
      </c>
      <c r="AK3132" s="84" t="s">
        <v>73</v>
      </c>
      <c r="AL3132" s="84" t="s">
        <v>16027</v>
      </c>
      <c r="AM3132" s="84" t="s">
        <v>18133</v>
      </c>
      <c r="AN3132" s="84" t="s">
        <v>18134</v>
      </c>
      <c r="AO3132" s="84" t="s">
        <v>18135</v>
      </c>
      <c r="AP3132" s="84" t="s">
        <v>18136</v>
      </c>
      <c r="AQ3132" s="84" t="s">
        <v>122</v>
      </c>
      <c r="AR3132" s="85">
        <v>1</v>
      </c>
      <c r="AS3132" s="86">
        <v>0.4</v>
      </c>
      <c r="AT3132" s="86">
        <v>1E-3</v>
      </c>
      <c r="AU3132" s="86">
        <v>0.4</v>
      </c>
      <c r="AV3132" s="84" t="s">
        <v>7</v>
      </c>
      <c r="AW3132" s="86">
        <v>95</v>
      </c>
      <c r="AX3132" s="84" t="s">
        <v>68</v>
      </c>
      <c r="AY3132" s="84" t="s">
        <v>68</v>
      </c>
      <c r="AZ3132" s="84" t="s">
        <v>68</v>
      </c>
      <c r="BA3132" s="84" t="s">
        <v>68</v>
      </c>
      <c r="BB3132" s="84" t="s">
        <v>68</v>
      </c>
      <c r="BC3132" s="84" t="s">
        <v>133</v>
      </c>
      <c r="BD3132" s="84" t="s">
        <v>134</v>
      </c>
      <c r="BE3132" s="84" t="s">
        <v>139</v>
      </c>
      <c r="BF3132" s="84" t="s">
        <v>122</v>
      </c>
      <c r="BG3132" s="84" t="s">
        <v>69</v>
      </c>
      <c r="BH3132" s="92" t="s">
        <v>18137</v>
      </c>
      <c r="BI3132" s="84" t="s">
        <v>122</v>
      </c>
      <c r="BJ3132" s="84" t="s">
        <v>18138</v>
      </c>
      <c r="BK3132" s="84" t="s">
        <v>75</v>
      </c>
      <c r="BL3132" s="84" t="s">
        <v>122</v>
      </c>
      <c r="BM3132" s="84" t="s">
        <v>134</v>
      </c>
      <c r="BN3132" s="84" t="s">
        <v>70</v>
      </c>
      <c r="BO3132" s="84" t="s">
        <v>71</v>
      </c>
      <c r="BP3132" s="84" t="s">
        <v>122</v>
      </c>
      <c r="BQ3132" s="84" t="s">
        <v>163</v>
      </c>
    </row>
    <row r="3133" spans="1:69" ht="10.8" customHeight="1" x14ac:dyDescent="0.3">
      <c r="A3133" s="40" t="str">
        <f t="shared" si="1348"/>
        <v>2025-09-21</v>
      </c>
      <c r="B3133" s="40" t="str">
        <f t="shared" si="1349"/>
        <v>SYD</v>
      </c>
      <c r="C3133" s="39" t="str">
        <f t="shared" si="1350"/>
        <v>98812563666</v>
      </c>
      <c r="D3133" s="41" t="str">
        <f t="shared" si="1351"/>
        <v>PKR253643245</v>
      </c>
      <c r="E3133" s="41" t="str">
        <f t="shared" si="1352"/>
        <v>596421491764</v>
      </c>
      <c r="F3133" s="39" t="str">
        <f t="shared" si="1353"/>
        <v>2254241</v>
      </c>
      <c r="G3133" s="39" t="str">
        <f t="shared" si="1354"/>
        <v>WISE EXPRESS(HOJUUNNI)</v>
      </c>
      <c r="H3133" s="41" t="str">
        <f t="shared" si="1355"/>
        <v>손현정</v>
      </c>
      <c r="I3133" s="39" t="str">
        <f t="shared" si="1356"/>
        <v>18483</v>
      </c>
      <c r="J3133" s="52" t="str">
        <f t="shared" si="1357"/>
        <v/>
      </c>
      <c r="K3133" s="75">
        <f t="shared" si="1358"/>
        <v>1</v>
      </c>
      <c r="L3133" s="76">
        <f t="shared" si="1359"/>
        <v>0.4</v>
      </c>
      <c r="M3133" s="76">
        <f t="shared" si="1360"/>
        <v>1E-3</v>
      </c>
      <c r="N3133" s="76">
        <f t="shared" si="1361"/>
        <v>0.4</v>
      </c>
      <c r="O3133" s="42">
        <f t="shared" si="1362"/>
        <v>0.5</v>
      </c>
      <c r="P3133" s="39" t="str">
        <f t="shared" si="1363"/>
        <v>목록(Manifest)</v>
      </c>
      <c r="Q3133" s="72">
        <f t="shared" si="1364"/>
        <v>95</v>
      </c>
      <c r="R3133" s="43" t="str">
        <f t="shared" si="1365"/>
        <v>OZ602</v>
      </c>
      <c r="S3133" s="82" t="str">
        <f t="shared" si="1366"/>
        <v/>
      </c>
      <c r="T3133" s="40">
        <f t="shared" si="1367"/>
        <v>45921</v>
      </c>
      <c r="U3133" s="44">
        <v>2500</v>
      </c>
      <c r="V3133" s="44">
        <f t="shared" si="1368"/>
        <v>0</v>
      </c>
      <c r="W3133" s="77">
        <f t="shared" si="1369"/>
        <v>2500</v>
      </c>
      <c r="X3133" s="78">
        <f t="shared" si="1370"/>
        <v>0</v>
      </c>
      <c r="Y3133" s="44" cm="1">
        <f t="array" ref="Y3133">_xlfn.IFNA(_xlfn.IFS(AND(Q3133&gt;=2000, Q3133&lt;3000), 10000, AND(Q3133&gt;=3000, Q3133&lt;4000), 15000, AND(Q3133&gt;=4000, Q3133&lt;5000), 20000, AND(Q3133&gt;=5000), 25000),0)</f>
        <v>0</v>
      </c>
      <c r="Z3133" s="91">
        <f t="shared" si="1371"/>
        <v>0</v>
      </c>
      <c r="AA3133" s="44">
        <f t="shared" si="1372"/>
        <v>0</v>
      </c>
      <c r="AB3133" s="44"/>
      <c r="AC3133" s="44"/>
      <c r="AD3133" s="44"/>
      <c r="AE3133" s="44">
        <f>VLOOKUP(O3133,정산업데이트!$A$6:$B$12,2,10)</f>
        <v>0</v>
      </c>
      <c r="AF3133" s="44"/>
      <c r="AG3133" s="79">
        <f t="shared" si="1373"/>
        <v>0</v>
      </c>
      <c r="AH3133" s="80">
        <f t="shared" si="1374"/>
        <v>2500</v>
      </c>
      <c r="AI3133" s="93"/>
      <c r="AJ3133" s="84" t="s">
        <v>16026</v>
      </c>
      <c r="AK3133" s="84" t="s">
        <v>73</v>
      </c>
      <c r="AL3133" s="84" t="s">
        <v>16027</v>
      </c>
      <c r="AM3133" s="84" t="s">
        <v>18139</v>
      </c>
      <c r="AN3133" s="84" t="s">
        <v>18140</v>
      </c>
      <c r="AO3133" s="84" t="s">
        <v>18141</v>
      </c>
      <c r="AP3133" s="84" t="s">
        <v>1065</v>
      </c>
      <c r="AQ3133" s="84" t="s">
        <v>122</v>
      </c>
      <c r="AR3133" s="85">
        <v>1</v>
      </c>
      <c r="AS3133" s="86">
        <v>0.4</v>
      </c>
      <c r="AT3133" s="86">
        <v>1E-3</v>
      </c>
      <c r="AU3133" s="86">
        <v>0.4</v>
      </c>
      <c r="AV3133" s="84" t="s">
        <v>7</v>
      </c>
      <c r="AW3133" s="86">
        <v>95</v>
      </c>
      <c r="AX3133" s="84" t="s">
        <v>68</v>
      </c>
      <c r="AY3133" s="84" t="s">
        <v>68</v>
      </c>
      <c r="AZ3133" s="84" t="s">
        <v>68</v>
      </c>
      <c r="BA3133" s="84" t="s">
        <v>68</v>
      </c>
      <c r="BB3133" s="84" t="s">
        <v>68</v>
      </c>
      <c r="BC3133" s="84" t="s">
        <v>133</v>
      </c>
      <c r="BD3133" s="84" t="s">
        <v>134</v>
      </c>
      <c r="BE3133" s="84" t="s">
        <v>139</v>
      </c>
      <c r="BF3133" s="84" t="s">
        <v>122</v>
      </c>
      <c r="BG3133" s="84" t="s">
        <v>69</v>
      </c>
      <c r="BH3133" s="92" t="s">
        <v>18142</v>
      </c>
      <c r="BI3133" s="84" t="s">
        <v>122</v>
      </c>
      <c r="BJ3133" s="84" t="s">
        <v>18143</v>
      </c>
      <c r="BK3133" s="84" t="s">
        <v>75</v>
      </c>
      <c r="BL3133" s="84" t="s">
        <v>122</v>
      </c>
      <c r="BM3133" s="84" t="s">
        <v>134</v>
      </c>
      <c r="BN3133" s="84" t="s">
        <v>70</v>
      </c>
      <c r="BO3133" s="84" t="s">
        <v>71</v>
      </c>
      <c r="BP3133" s="84" t="s">
        <v>122</v>
      </c>
      <c r="BQ3133" s="84" t="s">
        <v>163</v>
      </c>
    </row>
    <row r="3134" spans="1:69" ht="10.8" customHeight="1" x14ac:dyDescent="0.3">
      <c r="A3134" s="40" t="str">
        <f t="shared" si="1348"/>
        <v>2025-09-21</v>
      </c>
      <c r="B3134" s="40" t="str">
        <f t="shared" si="1349"/>
        <v>SYD</v>
      </c>
      <c r="C3134" s="39" t="str">
        <f t="shared" si="1350"/>
        <v>98812563666</v>
      </c>
      <c r="D3134" s="41" t="str">
        <f t="shared" si="1351"/>
        <v>PKR253643246</v>
      </c>
      <c r="E3134" s="41" t="str">
        <f t="shared" si="1352"/>
        <v>596421491775</v>
      </c>
      <c r="F3134" s="39" t="str">
        <f t="shared" si="1353"/>
        <v>2254241</v>
      </c>
      <c r="G3134" s="39" t="str">
        <f t="shared" si="1354"/>
        <v>WISE EXPRESS(HOJUUNNI)</v>
      </c>
      <c r="H3134" s="41" t="str">
        <f t="shared" si="1355"/>
        <v>김혜진</v>
      </c>
      <c r="I3134" s="39" t="str">
        <f t="shared" si="1356"/>
        <v>07967</v>
      </c>
      <c r="J3134" s="52" t="str">
        <f t="shared" si="1357"/>
        <v/>
      </c>
      <c r="K3134" s="75">
        <f t="shared" si="1358"/>
        <v>1</v>
      </c>
      <c r="L3134" s="76">
        <f t="shared" si="1359"/>
        <v>0.4</v>
      </c>
      <c r="M3134" s="76">
        <f t="shared" si="1360"/>
        <v>1E-3</v>
      </c>
      <c r="N3134" s="76">
        <f t="shared" si="1361"/>
        <v>0.4</v>
      </c>
      <c r="O3134" s="42">
        <f t="shared" si="1362"/>
        <v>0.5</v>
      </c>
      <c r="P3134" s="39" t="str">
        <f t="shared" si="1363"/>
        <v>목록(Manifest)</v>
      </c>
      <c r="Q3134" s="72">
        <f t="shared" si="1364"/>
        <v>95</v>
      </c>
      <c r="R3134" s="43" t="str">
        <f t="shared" si="1365"/>
        <v>OZ602</v>
      </c>
      <c r="S3134" s="82" t="str">
        <f t="shared" si="1366"/>
        <v/>
      </c>
      <c r="T3134" s="40">
        <f t="shared" si="1367"/>
        <v>45921</v>
      </c>
      <c r="U3134" s="44">
        <v>2500</v>
      </c>
      <c r="V3134" s="44">
        <f t="shared" si="1368"/>
        <v>0</v>
      </c>
      <c r="W3134" s="77">
        <f t="shared" si="1369"/>
        <v>2500</v>
      </c>
      <c r="X3134" s="78">
        <f t="shared" si="1370"/>
        <v>0</v>
      </c>
      <c r="Y3134" s="44" cm="1">
        <f t="array" ref="Y3134">_xlfn.IFNA(_xlfn.IFS(AND(Q3134&gt;=2000, Q3134&lt;3000), 10000, AND(Q3134&gt;=3000, Q3134&lt;4000), 15000, AND(Q3134&gt;=4000, Q3134&lt;5000), 20000, AND(Q3134&gt;=5000), 25000),0)</f>
        <v>0</v>
      </c>
      <c r="Z3134" s="91">
        <f t="shared" si="1371"/>
        <v>0</v>
      </c>
      <c r="AA3134" s="44">
        <f t="shared" si="1372"/>
        <v>0</v>
      </c>
      <c r="AB3134" s="44"/>
      <c r="AC3134" s="44"/>
      <c r="AD3134" s="44"/>
      <c r="AE3134" s="44">
        <f>VLOOKUP(O3134,정산업데이트!$A$6:$B$12,2,10)</f>
        <v>0</v>
      </c>
      <c r="AF3134" s="44"/>
      <c r="AG3134" s="79">
        <f t="shared" si="1373"/>
        <v>0</v>
      </c>
      <c r="AH3134" s="80">
        <f t="shared" si="1374"/>
        <v>2500</v>
      </c>
      <c r="AI3134" s="93"/>
      <c r="AJ3134" s="84" t="s">
        <v>16026</v>
      </c>
      <c r="AK3134" s="84" t="s">
        <v>73</v>
      </c>
      <c r="AL3134" s="84" t="s">
        <v>16027</v>
      </c>
      <c r="AM3134" s="84" t="s">
        <v>18144</v>
      </c>
      <c r="AN3134" s="84" t="s">
        <v>323</v>
      </c>
      <c r="AO3134" s="84" t="s">
        <v>18145</v>
      </c>
      <c r="AP3134" s="84" t="s">
        <v>18146</v>
      </c>
      <c r="AQ3134" s="84" t="s">
        <v>122</v>
      </c>
      <c r="AR3134" s="85">
        <v>1</v>
      </c>
      <c r="AS3134" s="86">
        <v>0.4</v>
      </c>
      <c r="AT3134" s="86">
        <v>1E-3</v>
      </c>
      <c r="AU3134" s="86">
        <v>0.4</v>
      </c>
      <c r="AV3134" s="84" t="s">
        <v>7</v>
      </c>
      <c r="AW3134" s="86">
        <v>95</v>
      </c>
      <c r="AX3134" s="84" t="s">
        <v>68</v>
      </c>
      <c r="AY3134" s="84" t="s">
        <v>68</v>
      </c>
      <c r="AZ3134" s="84" t="s">
        <v>68</v>
      </c>
      <c r="BA3134" s="84" t="s">
        <v>68</v>
      </c>
      <c r="BB3134" s="84" t="s">
        <v>68</v>
      </c>
      <c r="BC3134" s="84" t="s">
        <v>133</v>
      </c>
      <c r="BD3134" s="84" t="s">
        <v>134</v>
      </c>
      <c r="BE3134" s="84" t="s">
        <v>139</v>
      </c>
      <c r="BF3134" s="84" t="s">
        <v>122</v>
      </c>
      <c r="BG3134" s="84" t="s">
        <v>69</v>
      </c>
      <c r="BH3134" s="92" t="s">
        <v>18147</v>
      </c>
      <c r="BI3134" s="84" t="s">
        <v>122</v>
      </c>
      <c r="BJ3134" s="84" t="s">
        <v>18148</v>
      </c>
      <c r="BK3134" s="84" t="s">
        <v>75</v>
      </c>
      <c r="BL3134" s="84" t="s">
        <v>122</v>
      </c>
      <c r="BM3134" s="84" t="s">
        <v>134</v>
      </c>
      <c r="BN3134" s="84" t="s">
        <v>70</v>
      </c>
      <c r="BO3134" s="84" t="s">
        <v>71</v>
      </c>
      <c r="BP3134" s="84" t="s">
        <v>122</v>
      </c>
      <c r="BQ3134" s="84" t="s">
        <v>163</v>
      </c>
    </row>
    <row r="3135" spans="1:69" ht="12.75" customHeight="1" x14ac:dyDescent="0.3">
      <c r="A3135" s="40" t="str">
        <f t="shared" si="1348"/>
        <v>2025-09-21</v>
      </c>
      <c r="B3135" s="40" t="str">
        <f t="shared" si="1349"/>
        <v>SYD</v>
      </c>
      <c r="C3135" s="39" t="str">
        <f t="shared" si="1350"/>
        <v>98812563666</v>
      </c>
      <c r="D3135" s="41" t="str">
        <f t="shared" si="1351"/>
        <v>PKR253643247</v>
      </c>
      <c r="E3135" s="41" t="str">
        <f t="shared" si="1352"/>
        <v>596421491786</v>
      </c>
      <c r="F3135" s="39" t="str">
        <f t="shared" si="1353"/>
        <v>2254241</v>
      </c>
      <c r="G3135" s="39" t="str">
        <f t="shared" si="1354"/>
        <v>WISE EXPRESS(HOJUUNNI)</v>
      </c>
      <c r="H3135" s="41" t="str">
        <f t="shared" si="1355"/>
        <v>김미정</v>
      </c>
      <c r="I3135" s="39" t="str">
        <f t="shared" si="1356"/>
        <v>16872</v>
      </c>
      <c r="J3135" s="52" t="str">
        <f t="shared" si="1357"/>
        <v/>
      </c>
      <c r="K3135" s="75">
        <f t="shared" si="1358"/>
        <v>1</v>
      </c>
      <c r="L3135" s="76">
        <f t="shared" si="1359"/>
        <v>0.4</v>
      </c>
      <c r="M3135" s="76">
        <f t="shared" si="1360"/>
        <v>1E-3</v>
      </c>
      <c r="N3135" s="76">
        <f t="shared" si="1361"/>
        <v>0.4</v>
      </c>
      <c r="O3135" s="42">
        <f t="shared" si="1362"/>
        <v>0.5</v>
      </c>
      <c r="P3135" s="39" t="str">
        <f t="shared" si="1363"/>
        <v>목록(Manifest)</v>
      </c>
      <c r="Q3135" s="72">
        <f t="shared" si="1364"/>
        <v>95</v>
      </c>
      <c r="R3135" s="43" t="str">
        <f t="shared" si="1365"/>
        <v>OZ602</v>
      </c>
      <c r="S3135" s="82" t="str">
        <f t="shared" si="1366"/>
        <v/>
      </c>
      <c r="T3135" s="40">
        <f t="shared" si="1367"/>
        <v>45921</v>
      </c>
      <c r="U3135" s="44">
        <v>2500</v>
      </c>
      <c r="V3135" s="44">
        <f t="shared" si="1368"/>
        <v>0</v>
      </c>
      <c r="W3135" s="77">
        <f t="shared" si="1369"/>
        <v>2500</v>
      </c>
      <c r="X3135" s="78">
        <f t="shared" si="1370"/>
        <v>0</v>
      </c>
      <c r="Y3135" s="44" cm="1">
        <f t="array" ref="Y3135">_xlfn.IFNA(_xlfn.IFS(AND(Q3135&gt;=2000, Q3135&lt;3000), 10000, AND(Q3135&gt;=3000, Q3135&lt;4000), 15000, AND(Q3135&gt;=4000, Q3135&lt;5000), 20000, AND(Q3135&gt;=5000), 25000),0)</f>
        <v>0</v>
      </c>
      <c r="Z3135" s="91">
        <f t="shared" si="1371"/>
        <v>0</v>
      </c>
      <c r="AA3135" s="44">
        <f t="shared" si="1372"/>
        <v>0</v>
      </c>
      <c r="AB3135" s="44"/>
      <c r="AC3135" s="44"/>
      <c r="AD3135" s="44"/>
      <c r="AE3135" s="44">
        <f>VLOOKUP(O3135,정산업데이트!$A$6:$B$12,2,10)</f>
        <v>0</v>
      </c>
      <c r="AF3135" s="44"/>
      <c r="AG3135" s="79">
        <f t="shared" si="1373"/>
        <v>0</v>
      </c>
      <c r="AH3135" s="80">
        <f t="shared" si="1374"/>
        <v>2500</v>
      </c>
      <c r="AI3135" s="93"/>
      <c r="AJ3135" s="84" t="s">
        <v>16026</v>
      </c>
      <c r="AK3135" s="84" t="s">
        <v>73</v>
      </c>
      <c r="AL3135" s="84" t="s">
        <v>16027</v>
      </c>
      <c r="AM3135" s="84" t="s">
        <v>18149</v>
      </c>
      <c r="AN3135" s="84" t="s">
        <v>332</v>
      </c>
      <c r="AO3135" s="84" t="s">
        <v>18150</v>
      </c>
      <c r="AP3135" s="84" t="s">
        <v>18151</v>
      </c>
      <c r="AQ3135" s="84" t="s">
        <v>122</v>
      </c>
      <c r="AR3135" s="85">
        <v>1</v>
      </c>
      <c r="AS3135" s="86">
        <v>0.4</v>
      </c>
      <c r="AT3135" s="86">
        <v>1E-3</v>
      </c>
      <c r="AU3135" s="86">
        <v>0.4</v>
      </c>
      <c r="AV3135" s="84" t="s">
        <v>7</v>
      </c>
      <c r="AW3135" s="86">
        <v>95</v>
      </c>
      <c r="AX3135" s="84" t="s">
        <v>68</v>
      </c>
      <c r="AY3135" s="84" t="s">
        <v>68</v>
      </c>
      <c r="AZ3135" s="84" t="s">
        <v>68</v>
      </c>
      <c r="BA3135" s="84" t="s">
        <v>68</v>
      </c>
      <c r="BB3135" s="84" t="s">
        <v>68</v>
      </c>
      <c r="BC3135" s="84" t="s">
        <v>133</v>
      </c>
      <c r="BD3135" s="84" t="s">
        <v>134</v>
      </c>
      <c r="BE3135" s="84" t="s">
        <v>139</v>
      </c>
      <c r="BF3135" s="84" t="s">
        <v>122</v>
      </c>
      <c r="BG3135" s="84" t="s">
        <v>69</v>
      </c>
      <c r="BH3135" s="92" t="s">
        <v>18152</v>
      </c>
      <c r="BI3135" s="84" t="s">
        <v>122</v>
      </c>
      <c r="BJ3135" s="84" t="s">
        <v>18153</v>
      </c>
      <c r="BK3135" s="84" t="s">
        <v>75</v>
      </c>
      <c r="BL3135" s="84" t="s">
        <v>122</v>
      </c>
      <c r="BM3135" s="84" t="s">
        <v>134</v>
      </c>
      <c r="BN3135" s="84" t="s">
        <v>70</v>
      </c>
      <c r="BO3135" s="84" t="s">
        <v>71</v>
      </c>
      <c r="BP3135" s="84" t="s">
        <v>122</v>
      </c>
      <c r="BQ3135" s="84" t="s">
        <v>163</v>
      </c>
    </row>
    <row r="3136" spans="1:69" ht="10.8" customHeight="1" x14ac:dyDescent="0.3">
      <c r="A3136" s="40" t="str">
        <f t="shared" si="1348"/>
        <v>2025-09-21</v>
      </c>
      <c r="B3136" s="40" t="str">
        <f t="shared" si="1349"/>
        <v>SYD</v>
      </c>
      <c r="C3136" s="39" t="str">
        <f t="shared" si="1350"/>
        <v>98812563666</v>
      </c>
      <c r="D3136" s="41" t="str">
        <f t="shared" si="1351"/>
        <v>PKR253667798</v>
      </c>
      <c r="E3136" s="41" t="str">
        <f t="shared" si="1352"/>
        <v>596421495581</v>
      </c>
      <c r="F3136" s="39" t="str">
        <f t="shared" si="1353"/>
        <v>2254234</v>
      </c>
      <c r="G3136" s="39" t="str">
        <f t="shared" si="1354"/>
        <v>WISE EXPRESS(HOJUDIRECT)</v>
      </c>
      <c r="H3136" s="41" t="str">
        <f t="shared" si="1355"/>
        <v>이홍선</v>
      </c>
      <c r="I3136" s="39" t="str">
        <f t="shared" si="1356"/>
        <v>13312</v>
      </c>
      <c r="J3136" s="52" t="str">
        <f t="shared" si="1357"/>
        <v/>
      </c>
      <c r="K3136" s="75">
        <f t="shared" si="1358"/>
        <v>1</v>
      </c>
      <c r="L3136" s="76">
        <f t="shared" si="1359"/>
        <v>0.6</v>
      </c>
      <c r="M3136" s="76">
        <f t="shared" si="1360"/>
        <v>1E-3</v>
      </c>
      <c r="N3136" s="76">
        <f t="shared" si="1361"/>
        <v>0.6</v>
      </c>
      <c r="O3136" s="42">
        <f t="shared" si="1362"/>
        <v>1</v>
      </c>
      <c r="P3136" s="39" t="str">
        <f t="shared" si="1363"/>
        <v>일반(목록배제,Normal-Manifest Exception)</v>
      </c>
      <c r="Q3136" s="72">
        <f t="shared" si="1364"/>
        <v>36</v>
      </c>
      <c r="R3136" s="43" t="str">
        <f t="shared" si="1365"/>
        <v>OZ602</v>
      </c>
      <c r="S3136" s="82" t="str">
        <f t="shared" si="1366"/>
        <v/>
      </c>
      <c r="T3136" s="40">
        <f t="shared" si="1367"/>
        <v>45921</v>
      </c>
      <c r="U3136" s="44">
        <v>2500</v>
      </c>
      <c r="V3136" s="44">
        <f t="shared" si="1368"/>
        <v>0</v>
      </c>
      <c r="W3136" s="77">
        <f t="shared" si="1369"/>
        <v>2500</v>
      </c>
      <c r="X3136" s="78">
        <f t="shared" si="1370"/>
        <v>0</v>
      </c>
      <c r="Y3136" s="44" cm="1">
        <f t="array" ref="Y3136">_xlfn.IFNA(_xlfn.IFS(AND(Q3136&gt;=2000, Q3136&lt;3000), 10000, AND(Q3136&gt;=3000, Q3136&lt;4000), 15000, AND(Q3136&gt;=4000, Q3136&lt;5000), 20000, AND(Q3136&gt;=5000), 25000),0)</f>
        <v>0</v>
      </c>
      <c r="Z3136" s="91">
        <f t="shared" si="1371"/>
        <v>300</v>
      </c>
      <c r="AA3136" s="44">
        <f t="shared" si="1372"/>
        <v>0</v>
      </c>
      <c r="AB3136" s="44"/>
      <c r="AC3136" s="44"/>
      <c r="AD3136" s="44"/>
      <c r="AE3136" s="44">
        <f>VLOOKUP(O3136,정산업데이트!$A$6:$B$12,2,10)</f>
        <v>0</v>
      </c>
      <c r="AF3136" s="44"/>
      <c r="AG3136" s="79">
        <f t="shared" si="1373"/>
        <v>300</v>
      </c>
      <c r="AH3136" s="80">
        <f t="shared" si="1374"/>
        <v>2800</v>
      </c>
      <c r="AI3136" s="93"/>
      <c r="AJ3136" s="84" t="s">
        <v>16026</v>
      </c>
      <c r="AK3136" s="84" t="s">
        <v>73</v>
      </c>
      <c r="AL3136" s="84" t="s">
        <v>16027</v>
      </c>
      <c r="AM3136" s="84" t="s">
        <v>18154</v>
      </c>
      <c r="AN3136" s="84" t="s">
        <v>1979</v>
      </c>
      <c r="AO3136" s="84" t="s">
        <v>1980</v>
      </c>
      <c r="AP3136" s="84" t="s">
        <v>1981</v>
      </c>
      <c r="AQ3136" s="84" t="s">
        <v>122</v>
      </c>
      <c r="AR3136" s="85">
        <v>1</v>
      </c>
      <c r="AS3136" s="86">
        <v>0.6</v>
      </c>
      <c r="AT3136" s="86">
        <v>1E-3</v>
      </c>
      <c r="AU3136" s="86">
        <v>0.6</v>
      </c>
      <c r="AV3136" s="84" t="s">
        <v>8</v>
      </c>
      <c r="AW3136" s="86">
        <v>36</v>
      </c>
      <c r="AX3136" s="84" t="s">
        <v>68</v>
      </c>
      <c r="AY3136" s="84" t="s">
        <v>68</v>
      </c>
      <c r="AZ3136" s="84" t="s">
        <v>68</v>
      </c>
      <c r="BA3136" s="84" t="s">
        <v>68</v>
      </c>
      <c r="BB3136" s="84" t="s">
        <v>68</v>
      </c>
      <c r="BC3136" s="84" t="s">
        <v>135</v>
      </c>
      <c r="BD3136" s="84" t="s">
        <v>104</v>
      </c>
      <c r="BE3136" s="84" t="s">
        <v>105</v>
      </c>
      <c r="BF3136" s="84" t="s">
        <v>122</v>
      </c>
      <c r="BG3136" s="84" t="s">
        <v>69</v>
      </c>
      <c r="BH3136" s="92" t="s">
        <v>18155</v>
      </c>
      <c r="BI3136" s="84" t="s">
        <v>122</v>
      </c>
      <c r="BJ3136" s="84" t="s">
        <v>18156</v>
      </c>
      <c r="BK3136" s="84" t="s">
        <v>75</v>
      </c>
      <c r="BL3136" s="84" t="s">
        <v>122</v>
      </c>
      <c r="BM3136" s="84" t="s">
        <v>104</v>
      </c>
      <c r="BN3136" s="84" t="s">
        <v>70</v>
      </c>
      <c r="BO3136" s="84" t="s">
        <v>71</v>
      </c>
      <c r="BP3136" s="84" t="s">
        <v>122</v>
      </c>
      <c r="BQ3136" s="84" t="s">
        <v>163</v>
      </c>
    </row>
    <row r="3137" spans="1:69" ht="10.8" customHeight="1" x14ac:dyDescent="0.3">
      <c r="A3137" s="40" t="str">
        <f t="shared" si="1348"/>
        <v>2025-09-21</v>
      </c>
      <c r="B3137" s="40" t="str">
        <f t="shared" si="1349"/>
        <v>SYD</v>
      </c>
      <c r="C3137" s="39" t="str">
        <f t="shared" si="1350"/>
        <v>98812563666</v>
      </c>
      <c r="D3137" s="41" t="str">
        <f t="shared" si="1351"/>
        <v>PKR253667799</v>
      </c>
      <c r="E3137" s="41" t="str">
        <f t="shared" si="1352"/>
        <v>596421495592</v>
      </c>
      <c r="F3137" s="39" t="str">
        <f t="shared" si="1353"/>
        <v>2254234</v>
      </c>
      <c r="G3137" s="39" t="str">
        <f t="shared" si="1354"/>
        <v>WISE EXPRESS(HOJUDIRECT)</v>
      </c>
      <c r="H3137" s="41" t="str">
        <f t="shared" si="1355"/>
        <v>이종재</v>
      </c>
      <c r="I3137" s="39" t="str">
        <f t="shared" si="1356"/>
        <v>28221</v>
      </c>
      <c r="J3137" s="52" t="str">
        <f t="shared" si="1357"/>
        <v/>
      </c>
      <c r="K3137" s="75">
        <f t="shared" si="1358"/>
        <v>1</v>
      </c>
      <c r="L3137" s="76">
        <f t="shared" si="1359"/>
        <v>0.4</v>
      </c>
      <c r="M3137" s="76">
        <f t="shared" si="1360"/>
        <v>1E-3</v>
      </c>
      <c r="N3137" s="76">
        <f t="shared" si="1361"/>
        <v>0.4</v>
      </c>
      <c r="O3137" s="42">
        <f t="shared" si="1362"/>
        <v>0.5</v>
      </c>
      <c r="P3137" s="39" t="str">
        <f t="shared" si="1363"/>
        <v>일반(목록배제,Normal-Manifest Exception)</v>
      </c>
      <c r="Q3137" s="72">
        <f t="shared" si="1364"/>
        <v>24</v>
      </c>
      <c r="R3137" s="43" t="str">
        <f t="shared" si="1365"/>
        <v>OZ602</v>
      </c>
      <c r="S3137" s="82" t="str">
        <f t="shared" si="1366"/>
        <v/>
      </c>
      <c r="T3137" s="40">
        <f t="shared" si="1367"/>
        <v>45921</v>
      </c>
      <c r="U3137" s="44">
        <v>2500</v>
      </c>
      <c r="V3137" s="44">
        <f t="shared" si="1368"/>
        <v>0</v>
      </c>
      <c r="W3137" s="77">
        <f t="shared" si="1369"/>
        <v>2500</v>
      </c>
      <c r="X3137" s="78">
        <f t="shared" si="1370"/>
        <v>0</v>
      </c>
      <c r="Y3137" s="44" cm="1">
        <f t="array" ref="Y3137">_xlfn.IFNA(_xlfn.IFS(AND(Q3137&gt;=2000, Q3137&lt;3000), 10000, AND(Q3137&gt;=3000, Q3137&lt;4000), 15000, AND(Q3137&gt;=4000, Q3137&lt;5000), 20000, AND(Q3137&gt;=5000), 25000),0)</f>
        <v>0</v>
      </c>
      <c r="Z3137" s="91">
        <f t="shared" si="1371"/>
        <v>300</v>
      </c>
      <c r="AA3137" s="44">
        <f t="shared" si="1372"/>
        <v>0</v>
      </c>
      <c r="AB3137" s="44"/>
      <c r="AC3137" s="44"/>
      <c r="AD3137" s="44"/>
      <c r="AE3137" s="44">
        <f>VLOOKUP(O3137,정산업데이트!$A$6:$B$12,2,10)</f>
        <v>0</v>
      </c>
      <c r="AF3137" s="44"/>
      <c r="AG3137" s="79">
        <f t="shared" si="1373"/>
        <v>300</v>
      </c>
      <c r="AH3137" s="80">
        <f t="shared" si="1374"/>
        <v>2800</v>
      </c>
      <c r="AI3137" s="93"/>
      <c r="AJ3137" s="84" t="s">
        <v>16026</v>
      </c>
      <c r="AK3137" s="84" t="s">
        <v>73</v>
      </c>
      <c r="AL3137" s="84" t="s">
        <v>16027</v>
      </c>
      <c r="AM3137" s="84" t="s">
        <v>18157</v>
      </c>
      <c r="AN3137" s="84" t="s">
        <v>18158</v>
      </c>
      <c r="AO3137" s="84" t="s">
        <v>18159</v>
      </c>
      <c r="AP3137" s="84" t="s">
        <v>17036</v>
      </c>
      <c r="AQ3137" s="84" t="s">
        <v>122</v>
      </c>
      <c r="AR3137" s="85">
        <v>1</v>
      </c>
      <c r="AS3137" s="86">
        <v>0.4</v>
      </c>
      <c r="AT3137" s="86">
        <v>1E-3</v>
      </c>
      <c r="AU3137" s="86">
        <v>0.4</v>
      </c>
      <c r="AV3137" s="84" t="s">
        <v>8</v>
      </c>
      <c r="AW3137" s="86">
        <v>24</v>
      </c>
      <c r="AX3137" s="84" t="s">
        <v>68</v>
      </c>
      <c r="AY3137" s="84" t="s">
        <v>68</v>
      </c>
      <c r="AZ3137" s="84" t="s">
        <v>68</v>
      </c>
      <c r="BA3137" s="84" t="s">
        <v>68</v>
      </c>
      <c r="BB3137" s="84" t="s">
        <v>68</v>
      </c>
      <c r="BC3137" s="84" t="s">
        <v>135</v>
      </c>
      <c r="BD3137" s="84" t="s">
        <v>104</v>
      </c>
      <c r="BE3137" s="84" t="s">
        <v>105</v>
      </c>
      <c r="BF3137" s="84" t="s">
        <v>122</v>
      </c>
      <c r="BG3137" s="84" t="s">
        <v>69</v>
      </c>
      <c r="BH3137" s="92" t="s">
        <v>18160</v>
      </c>
      <c r="BI3137" s="84" t="s">
        <v>122</v>
      </c>
      <c r="BJ3137" s="84" t="s">
        <v>18161</v>
      </c>
      <c r="BK3137" s="84" t="s">
        <v>75</v>
      </c>
      <c r="BL3137" s="84" t="s">
        <v>122</v>
      </c>
      <c r="BM3137" s="84" t="s">
        <v>104</v>
      </c>
      <c r="BN3137" s="84" t="s">
        <v>70</v>
      </c>
      <c r="BO3137" s="84" t="s">
        <v>71</v>
      </c>
      <c r="BP3137" s="84" t="s">
        <v>122</v>
      </c>
      <c r="BQ3137" s="84" t="s">
        <v>163</v>
      </c>
    </row>
    <row r="3138" spans="1:69" ht="10.8" customHeight="1" x14ac:dyDescent="0.3">
      <c r="A3138" s="40" t="str">
        <f t="shared" si="1348"/>
        <v>2025-09-21</v>
      </c>
      <c r="B3138" s="40" t="str">
        <f t="shared" si="1349"/>
        <v>SYD</v>
      </c>
      <c r="C3138" s="39" t="str">
        <f t="shared" si="1350"/>
        <v>98812563666</v>
      </c>
      <c r="D3138" s="41" t="str">
        <f t="shared" si="1351"/>
        <v>PKR253667800</v>
      </c>
      <c r="E3138" s="41" t="str">
        <f t="shared" si="1352"/>
        <v>596421495603</v>
      </c>
      <c r="F3138" s="39" t="str">
        <f t="shared" si="1353"/>
        <v>2254234</v>
      </c>
      <c r="G3138" s="39" t="str">
        <f t="shared" si="1354"/>
        <v>WISE EXPRESS(HOJUDIRECT)</v>
      </c>
      <c r="H3138" s="41" t="str">
        <f t="shared" si="1355"/>
        <v>조수연</v>
      </c>
      <c r="I3138" s="39" t="str">
        <f t="shared" si="1356"/>
        <v>44459</v>
      </c>
      <c r="J3138" s="52" t="str">
        <f t="shared" si="1357"/>
        <v/>
      </c>
      <c r="K3138" s="75">
        <f t="shared" si="1358"/>
        <v>1</v>
      </c>
      <c r="L3138" s="76">
        <f t="shared" si="1359"/>
        <v>1</v>
      </c>
      <c r="M3138" s="76">
        <f t="shared" si="1360"/>
        <v>1E-3</v>
      </c>
      <c r="N3138" s="76">
        <f t="shared" si="1361"/>
        <v>1</v>
      </c>
      <c r="O3138" s="42">
        <f t="shared" si="1362"/>
        <v>1</v>
      </c>
      <c r="P3138" s="39" t="str">
        <f t="shared" si="1363"/>
        <v>일반(목록배제,Normal-Manifest Exception)</v>
      </c>
      <c r="Q3138" s="72">
        <f t="shared" si="1364"/>
        <v>72</v>
      </c>
      <c r="R3138" s="43" t="str">
        <f t="shared" si="1365"/>
        <v>OZ602</v>
      </c>
      <c r="S3138" s="82" t="str">
        <f t="shared" si="1366"/>
        <v/>
      </c>
      <c r="T3138" s="40">
        <f t="shared" si="1367"/>
        <v>45921</v>
      </c>
      <c r="U3138" s="44">
        <v>2500</v>
      </c>
      <c r="V3138" s="44">
        <f t="shared" si="1368"/>
        <v>0</v>
      </c>
      <c r="W3138" s="77">
        <f t="shared" si="1369"/>
        <v>2500</v>
      </c>
      <c r="X3138" s="78">
        <f t="shared" si="1370"/>
        <v>0</v>
      </c>
      <c r="Y3138" s="44" cm="1">
        <f t="array" ref="Y3138">_xlfn.IFNA(_xlfn.IFS(AND(Q3138&gt;=2000, Q3138&lt;3000), 10000, AND(Q3138&gt;=3000, Q3138&lt;4000), 15000, AND(Q3138&gt;=4000, Q3138&lt;5000), 20000, AND(Q3138&gt;=5000), 25000),0)</f>
        <v>0</v>
      </c>
      <c r="Z3138" s="91">
        <f t="shared" si="1371"/>
        <v>300</v>
      </c>
      <c r="AA3138" s="44">
        <f t="shared" si="1372"/>
        <v>0</v>
      </c>
      <c r="AB3138" s="44"/>
      <c r="AC3138" s="44"/>
      <c r="AD3138" s="44"/>
      <c r="AE3138" s="44">
        <f>VLOOKUP(O3138,정산업데이트!$A$6:$B$12,2,10)</f>
        <v>0</v>
      </c>
      <c r="AF3138" s="44"/>
      <c r="AG3138" s="79">
        <f t="shared" si="1373"/>
        <v>300</v>
      </c>
      <c r="AH3138" s="80">
        <f t="shared" si="1374"/>
        <v>2800</v>
      </c>
      <c r="AI3138" s="93"/>
      <c r="AJ3138" s="84" t="s">
        <v>16026</v>
      </c>
      <c r="AK3138" s="84" t="s">
        <v>73</v>
      </c>
      <c r="AL3138" s="84" t="s">
        <v>16027</v>
      </c>
      <c r="AM3138" s="84" t="s">
        <v>18162</v>
      </c>
      <c r="AN3138" s="84" t="s">
        <v>18163</v>
      </c>
      <c r="AO3138" s="84" t="s">
        <v>18164</v>
      </c>
      <c r="AP3138" s="84" t="s">
        <v>18165</v>
      </c>
      <c r="AQ3138" s="84" t="s">
        <v>122</v>
      </c>
      <c r="AR3138" s="85">
        <v>1</v>
      </c>
      <c r="AS3138" s="86">
        <v>1</v>
      </c>
      <c r="AT3138" s="86">
        <v>1E-3</v>
      </c>
      <c r="AU3138" s="86">
        <v>1</v>
      </c>
      <c r="AV3138" s="84" t="s">
        <v>8</v>
      </c>
      <c r="AW3138" s="86">
        <v>72</v>
      </c>
      <c r="AX3138" s="84" t="s">
        <v>68</v>
      </c>
      <c r="AY3138" s="84" t="s">
        <v>68</v>
      </c>
      <c r="AZ3138" s="84" t="s">
        <v>68</v>
      </c>
      <c r="BA3138" s="84" t="s">
        <v>68</v>
      </c>
      <c r="BB3138" s="84" t="s">
        <v>68</v>
      </c>
      <c r="BC3138" s="84" t="s">
        <v>135</v>
      </c>
      <c r="BD3138" s="84" t="s">
        <v>104</v>
      </c>
      <c r="BE3138" s="84" t="s">
        <v>105</v>
      </c>
      <c r="BF3138" s="84" t="s">
        <v>122</v>
      </c>
      <c r="BG3138" s="84" t="s">
        <v>69</v>
      </c>
      <c r="BH3138" s="92" t="s">
        <v>18166</v>
      </c>
      <c r="BI3138" s="84" t="s">
        <v>122</v>
      </c>
      <c r="BJ3138" s="84" t="s">
        <v>18167</v>
      </c>
      <c r="BK3138" s="84" t="s">
        <v>75</v>
      </c>
      <c r="BL3138" s="84" t="s">
        <v>122</v>
      </c>
      <c r="BM3138" s="84" t="s">
        <v>104</v>
      </c>
      <c r="BN3138" s="84" t="s">
        <v>70</v>
      </c>
      <c r="BO3138" s="84" t="s">
        <v>71</v>
      </c>
      <c r="BP3138" s="84" t="s">
        <v>122</v>
      </c>
      <c r="BQ3138" s="84" t="s">
        <v>163</v>
      </c>
    </row>
    <row r="3139" spans="1:69" ht="10.8" customHeight="1" x14ac:dyDescent="0.3">
      <c r="A3139" s="40" t="str">
        <f t="shared" si="1348"/>
        <v>2025-09-21</v>
      </c>
      <c r="B3139" s="40" t="str">
        <f t="shared" si="1349"/>
        <v>SYD</v>
      </c>
      <c r="C3139" s="39" t="str">
        <f t="shared" si="1350"/>
        <v>98812563666</v>
      </c>
      <c r="D3139" s="41" t="str">
        <f t="shared" si="1351"/>
        <v>PKR253667801</v>
      </c>
      <c r="E3139" s="41" t="str">
        <f t="shared" si="1352"/>
        <v>596421495614</v>
      </c>
      <c r="F3139" s="39" t="str">
        <f t="shared" si="1353"/>
        <v>2254234</v>
      </c>
      <c r="G3139" s="39" t="str">
        <f t="shared" si="1354"/>
        <v>WISE EXPRESS(HOJUDIRECT)</v>
      </c>
      <c r="H3139" s="41" t="str">
        <f t="shared" si="1355"/>
        <v>손정순</v>
      </c>
      <c r="I3139" s="39" t="str">
        <f t="shared" si="1356"/>
        <v>12257</v>
      </c>
      <c r="J3139" s="52" t="str">
        <f t="shared" si="1357"/>
        <v/>
      </c>
      <c r="K3139" s="75">
        <f t="shared" si="1358"/>
        <v>1</v>
      </c>
      <c r="L3139" s="76">
        <f t="shared" si="1359"/>
        <v>2</v>
      </c>
      <c r="M3139" s="76">
        <f t="shared" si="1360"/>
        <v>1E-3</v>
      </c>
      <c r="N3139" s="76">
        <f t="shared" si="1361"/>
        <v>2</v>
      </c>
      <c r="O3139" s="42">
        <f t="shared" si="1362"/>
        <v>2</v>
      </c>
      <c r="P3139" s="39" t="str">
        <f t="shared" si="1363"/>
        <v>일반(목록배제,Normal-Manifest Exception)</v>
      </c>
      <c r="Q3139" s="72">
        <f t="shared" si="1364"/>
        <v>28</v>
      </c>
      <c r="R3139" s="43" t="str">
        <f t="shared" si="1365"/>
        <v>OZ602</v>
      </c>
      <c r="S3139" s="82" t="str">
        <f t="shared" si="1366"/>
        <v/>
      </c>
      <c r="T3139" s="40">
        <f t="shared" si="1367"/>
        <v>45921</v>
      </c>
      <c r="U3139" s="44">
        <v>2500</v>
      </c>
      <c r="V3139" s="44">
        <f t="shared" si="1368"/>
        <v>0</v>
      </c>
      <c r="W3139" s="77">
        <f t="shared" si="1369"/>
        <v>2500</v>
      </c>
      <c r="X3139" s="78">
        <f t="shared" si="1370"/>
        <v>0</v>
      </c>
      <c r="Y3139" s="44" cm="1">
        <f t="array" ref="Y3139">_xlfn.IFNA(_xlfn.IFS(AND(Q3139&gt;=2000, Q3139&lt;3000), 10000, AND(Q3139&gt;=3000, Q3139&lt;4000), 15000, AND(Q3139&gt;=4000, Q3139&lt;5000), 20000, AND(Q3139&gt;=5000), 25000),0)</f>
        <v>0</v>
      </c>
      <c r="Z3139" s="91">
        <f t="shared" si="1371"/>
        <v>300</v>
      </c>
      <c r="AA3139" s="44">
        <f t="shared" si="1372"/>
        <v>0</v>
      </c>
      <c r="AB3139" s="44"/>
      <c r="AC3139" s="44"/>
      <c r="AD3139" s="44"/>
      <c r="AE3139" s="44">
        <f>VLOOKUP(O3139,정산업데이트!$A$6:$B$12,2,10)</f>
        <v>0</v>
      </c>
      <c r="AF3139" s="44"/>
      <c r="AG3139" s="79">
        <f t="shared" si="1373"/>
        <v>300</v>
      </c>
      <c r="AH3139" s="80">
        <f t="shared" si="1374"/>
        <v>2800</v>
      </c>
      <c r="AI3139" s="93"/>
      <c r="AJ3139" s="84" t="s">
        <v>16026</v>
      </c>
      <c r="AK3139" s="84" t="s">
        <v>73</v>
      </c>
      <c r="AL3139" s="84" t="s">
        <v>16027</v>
      </c>
      <c r="AM3139" s="84" t="s">
        <v>18168</v>
      </c>
      <c r="AN3139" s="84" t="s">
        <v>18169</v>
      </c>
      <c r="AO3139" s="84" t="s">
        <v>18170</v>
      </c>
      <c r="AP3139" s="84" t="s">
        <v>1160</v>
      </c>
      <c r="AQ3139" s="84" t="s">
        <v>122</v>
      </c>
      <c r="AR3139" s="85">
        <v>1</v>
      </c>
      <c r="AS3139" s="86">
        <v>2</v>
      </c>
      <c r="AT3139" s="86">
        <v>1E-3</v>
      </c>
      <c r="AU3139" s="86">
        <v>2</v>
      </c>
      <c r="AV3139" s="84" t="s">
        <v>8</v>
      </c>
      <c r="AW3139" s="86">
        <v>28</v>
      </c>
      <c r="AX3139" s="84" t="s">
        <v>68</v>
      </c>
      <c r="AY3139" s="84" t="s">
        <v>68</v>
      </c>
      <c r="AZ3139" s="84" t="s">
        <v>68</v>
      </c>
      <c r="BA3139" s="84" t="s">
        <v>68</v>
      </c>
      <c r="BB3139" s="84" t="s">
        <v>68</v>
      </c>
      <c r="BC3139" s="84" t="s">
        <v>135</v>
      </c>
      <c r="BD3139" s="84" t="s">
        <v>104</v>
      </c>
      <c r="BE3139" s="84" t="s">
        <v>105</v>
      </c>
      <c r="BF3139" s="84" t="s">
        <v>122</v>
      </c>
      <c r="BG3139" s="84" t="s">
        <v>69</v>
      </c>
      <c r="BH3139" s="92" t="s">
        <v>18171</v>
      </c>
      <c r="BI3139" s="84" t="s">
        <v>122</v>
      </c>
      <c r="BJ3139" s="84" t="s">
        <v>18172</v>
      </c>
      <c r="BK3139" s="84" t="s">
        <v>75</v>
      </c>
      <c r="BL3139" s="84" t="s">
        <v>122</v>
      </c>
      <c r="BM3139" s="84" t="s">
        <v>104</v>
      </c>
      <c r="BN3139" s="84" t="s">
        <v>70</v>
      </c>
      <c r="BO3139" s="84" t="s">
        <v>71</v>
      </c>
      <c r="BP3139" s="84" t="s">
        <v>122</v>
      </c>
      <c r="BQ3139" s="84" t="s">
        <v>163</v>
      </c>
    </row>
    <row r="3140" spans="1:69" ht="10.8" customHeight="1" x14ac:dyDescent="0.3">
      <c r="A3140" s="40" t="str">
        <f t="shared" si="1348"/>
        <v>2025-09-21</v>
      </c>
      <c r="B3140" s="40" t="str">
        <f t="shared" si="1349"/>
        <v>SYD</v>
      </c>
      <c r="C3140" s="39" t="str">
        <f t="shared" si="1350"/>
        <v>98812563666</v>
      </c>
      <c r="D3140" s="41" t="str">
        <f t="shared" si="1351"/>
        <v>PKR253667802</v>
      </c>
      <c r="E3140" s="41" t="str">
        <f t="shared" si="1352"/>
        <v>596421495625</v>
      </c>
      <c r="F3140" s="39" t="str">
        <f t="shared" si="1353"/>
        <v>2254234</v>
      </c>
      <c r="G3140" s="39" t="str">
        <f t="shared" si="1354"/>
        <v>WISE EXPRESS(HOJUDIRECT)</v>
      </c>
      <c r="H3140" s="41" t="str">
        <f t="shared" si="1355"/>
        <v>오은숙</v>
      </c>
      <c r="I3140" s="39" t="str">
        <f t="shared" si="1356"/>
        <v>61033</v>
      </c>
      <c r="J3140" s="52" t="str">
        <f t="shared" si="1357"/>
        <v/>
      </c>
      <c r="K3140" s="75">
        <f t="shared" si="1358"/>
        <v>1</v>
      </c>
      <c r="L3140" s="76">
        <f t="shared" si="1359"/>
        <v>3</v>
      </c>
      <c r="M3140" s="76">
        <f t="shared" si="1360"/>
        <v>1E-3</v>
      </c>
      <c r="N3140" s="76">
        <f t="shared" si="1361"/>
        <v>3</v>
      </c>
      <c r="O3140" s="42">
        <f t="shared" si="1362"/>
        <v>3</v>
      </c>
      <c r="P3140" s="39" t="str">
        <f t="shared" si="1363"/>
        <v>일반(목록배제,Normal-Manifest Exception)</v>
      </c>
      <c r="Q3140" s="72">
        <f t="shared" si="1364"/>
        <v>42</v>
      </c>
      <c r="R3140" s="43" t="str">
        <f t="shared" si="1365"/>
        <v>OZ602</v>
      </c>
      <c r="S3140" s="82" t="str">
        <f t="shared" si="1366"/>
        <v/>
      </c>
      <c r="T3140" s="40">
        <f t="shared" si="1367"/>
        <v>45921</v>
      </c>
      <c r="U3140" s="44">
        <v>2500</v>
      </c>
      <c r="V3140" s="44">
        <f t="shared" si="1368"/>
        <v>0</v>
      </c>
      <c r="W3140" s="77">
        <f t="shared" si="1369"/>
        <v>2500</v>
      </c>
      <c r="X3140" s="78">
        <f t="shared" si="1370"/>
        <v>0</v>
      </c>
      <c r="Y3140" s="44" cm="1">
        <f t="array" ref="Y3140">_xlfn.IFNA(_xlfn.IFS(AND(Q3140&gt;=2000, Q3140&lt;3000), 10000, AND(Q3140&gt;=3000, Q3140&lt;4000), 15000, AND(Q3140&gt;=4000, Q3140&lt;5000), 20000, AND(Q3140&gt;=5000), 25000),0)</f>
        <v>0</v>
      </c>
      <c r="Z3140" s="91">
        <f t="shared" si="1371"/>
        <v>300</v>
      </c>
      <c r="AA3140" s="44">
        <f t="shared" si="1372"/>
        <v>0</v>
      </c>
      <c r="AB3140" s="44"/>
      <c r="AC3140" s="44"/>
      <c r="AD3140" s="44"/>
      <c r="AE3140" s="44">
        <f>VLOOKUP(O3140,정산업데이트!$A$6:$B$12,2,10)</f>
        <v>0</v>
      </c>
      <c r="AF3140" s="44"/>
      <c r="AG3140" s="79">
        <f t="shared" si="1373"/>
        <v>300</v>
      </c>
      <c r="AH3140" s="80">
        <f t="shared" si="1374"/>
        <v>2800</v>
      </c>
      <c r="AI3140" s="93"/>
      <c r="AJ3140" s="84" t="s">
        <v>16026</v>
      </c>
      <c r="AK3140" s="84" t="s">
        <v>73</v>
      </c>
      <c r="AL3140" s="84" t="s">
        <v>16027</v>
      </c>
      <c r="AM3140" s="84" t="s">
        <v>18173</v>
      </c>
      <c r="AN3140" s="84" t="s">
        <v>18174</v>
      </c>
      <c r="AO3140" s="84" t="s">
        <v>18175</v>
      </c>
      <c r="AP3140" s="84" t="s">
        <v>18176</v>
      </c>
      <c r="AQ3140" s="84" t="s">
        <v>122</v>
      </c>
      <c r="AR3140" s="85">
        <v>1</v>
      </c>
      <c r="AS3140" s="86">
        <v>3</v>
      </c>
      <c r="AT3140" s="86">
        <v>1E-3</v>
      </c>
      <c r="AU3140" s="86">
        <v>3</v>
      </c>
      <c r="AV3140" s="84" t="s">
        <v>8</v>
      </c>
      <c r="AW3140" s="86">
        <v>42</v>
      </c>
      <c r="AX3140" s="84" t="s">
        <v>68</v>
      </c>
      <c r="AY3140" s="84" t="s">
        <v>68</v>
      </c>
      <c r="AZ3140" s="84" t="s">
        <v>68</v>
      </c>
      <c r="BA3140" s="84" t="s">
        <v>68</v>
      </c>
      <c r="BB3140" s="84" t="s">
        <v>68</v>
      </c>
      <c r="BC3140" s="84" t="s">
        <v>135</v>
      </c>
      <c r="BD3140" s="84" t="s">
        <v>104</v>
      </c>
      <c r="BE3140" s="84" t="s">
        <v>105</v>
      </c>
      <c r="BF3140" s="84" t="s">
        <v>122</v>
      </c>
      <c r="BG3140" s="84" t="s">
        <v>69</v>
      </c>
      <c r="BH3140" s="92" t="s">
        <v>18177</v>
      </c>
      <c r="BI3140" s="84" t="s">
        <v>122</v>
      </c>
      <c r="BJ3140" s="84" t="s">
        <v>18178</v>
      </c>
      <c r="BK3140" s="84" t="s">
        <v>75</v>
      </c>
      <c r="BL3140" s="84" t="s">
        <v>122</v>
      </c>
      <c r="BM3140" s="84" t="s">
        <v>104</v>
      </c>
      <c r="BN3140" s="84" t="s">
        <v>70</v>
      </c>
      <c r="BO3140" s="84" t="s">
        <v>71</v>
      </c>
      <c r="BP3140" s="84" t="s">
        <v>122</v>
      </c>
      <c r="BQ3140" s="84" t="s">
        <v>163</v>
      </c>
    </row>
    <row r="3141" spans="1:69" ht="10.8" customHeight="1" x14ac:dyDescent="0.3">
      <c r="A3141" s="40" t="str">
        <f t="shared" si="1348"/>
        <v>2025-09-21</v>
      </c>
      <c r="B3141" s="40" t="str">
        <f t="shared" si="1349"/>
        <v>SYD</v>
      </c>
      <c r="C3141" s="39" t="str">
        <f t="shared" si="1350"/>
        <v>98812563666</v>
      </c>
      <c r="D3141" s="41" t="str">
        <f t="shared" si="1351"/>
        <v>PKR253667803</v>
      </c>
      <c r="E3141" s="41" t="str">
        <f t="shared" si="1352"/>
        <v>596421495636</v>
      </c>
      <c r="F3141" s="39" t="str">
        <f t="shared" si="1353"/>
        <v>2254234</v>
      </c>
      <c r="G3141" s="39" t="str">
        <f t="shared" si="1354"/>
        <v>WISE EXPRESS(HOJUDIRECT)</v>
      </c>
      <c r="H3141" s="41" t="str">
        <f t="shared" si="1355"/>
        <v>박동호</v>
      </c>
      <c r="I3141" s="39" t="str">
        <f t="shared" si="1356"/>
        <v>05698</v>
      </c>
      <c r="J3141" s="52" t="str">
        <f t="shared" si="1357"/>
        <v/>
      </c>
      <c r="K3141" s="75">
        <f t="shared" si="1358"/>
        <v>1</v>
      </c>
      <c r="L3141" s="76">
        <f t="shared" si="1359"/>
        <v>3</v>
      </c>
      <c r="M3141" s="76">
        <f t="shared" si="1360"/>
        <v>1E-3</v>
      </c>
      <c r="N3141" s="76">
        <f t="shared" si="1361"/>
        <v>3</v>
      </c>
      <c r="O3141" s="42">
        <f t="shared" si="1362"/>
        <v>3</v>
      </c>
      <c r="P3141" s="39" t="str">
        <f t="shared" si="1363"/>
        <v>일반(목록배제,Normal-Manifest Exception)</v>
      </c>
      <c r="Q3141" s="72">
        <f t="shared" si="1364"/>
        <v>42</v>
      </c>
      <c r="R3141" s="43" t="str">
        <f t="shared" si="1365"/>
        <v>OZ602</v>
      </c>
      <c r="S3141" s="82" t="str">
        <f t="shared" si="1366"/>
        <v/>
      </c>
      <c r="T3141" s="40">
        <f t="shared" si="1367"/>
        <v>45921</v>
      </c>
      <c r="U3141" s="44">
        <v>2500</v>
      </c>
      <c r="V3141" s="44">
        <f t="shared" si="1368"/>
        <v>0</v>
      </c>
      <c r="W3141" s="77">
        <f t="shared" si="1369"/>
        <v>2500</v>
      </c>
      <c r="X3141" s="78">
        <f t="shared" si="1370"/>
        <v>0</v>
      </c>
      <c r="Y3141" s="44" cm="1">
        <f t="array" ref="Y3141">_xlfn.IFNA(_xlfn.IFS(AND(Q3141&gt;=2000, Q3141&lt;3000), 10000, AND(Q3141&gt;=3000, Q3141&lt;4000), 15000, AND(Q3141&gt;=4000, Q3141&lt;5000), 20000, AND(Q3141&gt;=5000), 25000),0)</f>
        <v>0</v>
      </c>
      <c r="Z3141" s="91">
        <f t="shared" si="1371"/>
        <v>300</v>
      </c>
      <c r="AA3141" s="44">
        <f t="shared" si="1372"/>
        <v>0</v>
      </c>
      <c r="AB3141" s="44"/>
      <c r="AC3141" s="44"/>
      <c r="AD3141" s="44"/>
      <c r="AE3141" s="44">
        <f>VLOOKUP(O3141,정산업데이트!$A$6:$B$12,2,10)</f>
        <v>0</v>
      </c>
      <c r="AF3141" s="44"/>
      <c r="AG3141" s="79">
        <f t="shared" si="1373"/>
        <v>300</v>
      </c>
      <c r="AH3141" s="80">
        <f t="shared" si="1374"/>
        <v>2800</v>
      </c>
      <c r="AI3141" s="93"/>
      <c r="AJ3141" s="84" t="s">
        <v>16026</v>
      </c>
      <c r="AK3141" s="84" t="s">
        <v>73</v>
      </c>
      <c r="AL3141" s="84" t="s">
        <v>16027</v>
      </c>
      <c r="AM3141" s="84" t="s">
        <v>18179</v>
      </c>
      <c r="AN3141" s="84" t="s">
        <v>18180</v>
      </c>
      <c r="AO3141" s="84" t="s">
        <v>18181</v>
      </c>
      <c r="AP3141" s="84" t="s">
        <v>629</v>
      </c>
      <c r="AQ3141" s="84" t="s">
        <v>122</v>
      </c>
      <c r="AR3141" s="85">
        <v>1</v>
      </c>
      <c r="AS3141" s="86">
        <v>3</v>
      </c>
      <c r="AT3141" s="86">
        <v>1E-3</v>
      </c>
      <c r="AU3141" s="86">
        <v>3</v>
      </c>
      <c r="AV3141" s="84" t="s">
        <v>8</v>
      </c>
      <c r="AW3141" s="86">
        <v>42</v>
      </c>
      <c r="AX3141" s="84" t="s">
        <v>68</v>
      </c>
      <c r="AY3141" s="84" t="s">
        <v>68</v>
      </c>
      <c r="AZ3141" s="84" t="s">
        <v>68</v>
      </c>
      <c r="BA3141" s="84" t="s">
        <v>68</v>
      </c>
      <c r="BB3141" s="84" t="s">
        <v>68</v>
      </c>
      <c r="BC3141" s="84" t="s">
        <v>135</v>
      </c>
      <c r="BD3141" s="84" t="s">
        <v>104</v>
      </c>
      <c r="BE3141" s="84" t="s">
        <v>105</v>
      </c>
      <c r="BF3141" s="84" t="s">
        <v>122</v>
      </c>
      <c r="BG3141" s="84" t="s">
        <v>69</v>
      </c>
      <c r="BH3141" s="92" t="s">
        <v>18182</v>
      </c>
      <c r="BI3141" s="84" t="s">
        <v>122</v>
      </c>
      <c r="BJ3141" s="84" t="s">
        <v>18183</v>
      </c>
      <c r="BK3141" s="84" t="s">
        <v>75</v>
      </c>
      <c r="BL3141" s="84" t="s">
        <v>122</v>
      </c>
      <c r="BM3141" s="84" t="s">
        <v>104</v>
      </c>
      <c r="BN3141" s="84" t="s">
        <v>70</v>
      </c>
      <c r="BO3141" s="84" t="s">
        <v>71</v>
      </c>
      <c r="BP3141" s="84" t="s">
        <v>122</v>
      </c>
      <c r="BQ3141" s="84" t="s">
        <v>163</v>
      </c>
    </row>
    <row r="3142" spans="1:69" ht="10.8" customHeight="1" x14ac:dyDescent="0.3">
      <c r="A3142" s="40" t="str">
        <f t="shared" ref="A3142:A3205" si="1375">AJ3142</f>
        <v>2025-09-21</v>
      </c>
      <c r="B3142" s="40" t="str">
        <f t="shared" ref="B3142:B3205" si="1376">AK3142</f>
        <v>SYD</v>
      </c>
      <c r="C3142" s="39" t="str">
        <f t="shared" ref="C3142:C3205" si="1377">AL3142</f>
        <v>98812563666</v>
      </c>
      <c r="D3142" s="41" t="str">
        <f t="shared" ref="D3142:D3205" si="1378">AM3142</f>
        <v>PKR253667804</v>
      </c>
      <c r="E3142" s="41" t="str">
        <f t="shared" ref="E3142:E3205" si="1379">BH3142</f>
        <v>596421495640</v>
      </c>
      <c r="F3142" s="39" t="str">
        <f t="shared" ref="F3142:F3205" si="1380">BC3142</f>
        <v>2254234</v>
      </c>
      <c r="G3142" s="39" t="str">
        <f t="shared" ref="G3142:G3205" si="1381">BD3142</f>
        <v>WISE EXPRESS(HOJUDIRECT)</v>
      </c>
      <c r="H3142" s="41" t="str">
        <f t="shared" ref="H3142:H3205" si="1382">AN3142</f>
        <v>김현숙</v>
      </c>
      <c r="I3142" s="39" t="str">
        <f t="shared" ref="I3142:I3205" si="1383">AP3142</f>
        <v>34023</v>
      </c>
      <c r="J3142" s="52" t="str">
        <f t="shared" ref="J3142:J3205" si="1384">AQ3142</f>
        <v/>
      </c>
      <c r="K3142" s="75">
        <f t="shared" ref="K3142:K3205" si="1385">AR3142</f>
        <v>1</v>
      </c>
      <c r="L3142" s="76">
        <f t="shared" ref="L3142:L3205" si="1386">AS3142</f>
        <v>0.25</v>
      </c>
      <c r="M3142" s="76">
        <f t="shared" ref="M3142:M3205" si="1387">AT3142</f>
        <v>1E-3</v>
      </c>
      <c r="N3142" s="76">
        <f t="shared" ref="N3142:N3205" si="1388">AU3142</f>
        <v>0.3</v>
      </c>
      <c r="O3142" s="42">
        <f t="shared" ref="O3142:O3205" si="1389">CEILING(MAX(L3142:N3142)/K3142,0.5)</f>
        <v>0.5</v>
      </c>
      <c r="P3142" s="39" t="str">
        <f t="shared" ref="P3142:P3205" si="1390">AV3142</f>
        <v>일반(목록배제,Normal-Manifest Exception)</v>
      </c>
      <c r="Q3142" s="72">
        <f t="shared" ref="Q3142:Q3205" si="1391">AW3142</f>
        <v>20</v>
      </c>
      <c r="R3142" s="43" t="str">
        <f t="shared" ref="R3142:R3205" si="1392">BK3142</f>
        <v>OZ602</v>
      </c>
      <c r="S3142" s="82" t="str">
        <f t="shared" ref="S3142:S3205" si="1393">BL3142</f>
        <v/>
      </c>
      <c r="T3142" s="40">
        <f t="shared" ref="T3142:T3205" si="1394">DATE(YEAR(A3142),MONTH(A3142),DAY(A3142))</f>
        <v>45921</v>
      </c>
      <c r="U3142" s="44">
        <v>2500</v>
      </c>
      <c r="V3142" s="44">
        <f t="shared" ref="V3142:V3205" si="1395">IF(O3142&gt;5,CEILING(O3142-5,1)*100,0)</f>
        <v>0</v>
      </c>
      <c r="W3142" s="77">
        <f t="shared" ref="W3142:W3205" si="1396">SUM(U3142:V3142)</f>
        <v>2500</v>
      </c>
      <c r="X3142" s="78">
        <f t="shared" ref="X3142:X3205" si="1397">(K3142-1)*2500</f>
        <v>0</v>
      </c>
      <c r="Y3142" s="44" cm="1">
        <f t="array" ref="Y3142">_xlfn.IFNA(_xlfn.IFS(AND(Q3142&gt;=2000, Q3142&lt;3000), 10000, AND(Q3142&gt;=3000, Q3142&lt;4000), 15000, AND(Q3142&gt;=4000, Q3142&lt;5000), 20000, AND(Q3142&gt;=5000), 25000),0)</f>
        <v>0</v>
      </c>
      <c r="Z3142" s="91">
        <f t="shared" ref="Z3142:Z3205" si="1398">IF(OR(P3142="일반(목록배제,Normal-Manifest Exception)",P3142="간이(Simple)",P3142="목록취하(허용배제,Manifest-Drop)",P3142="일반(NORMAL)"),300,0)</f>
        <v>300</v>
      </c>
      <c r="AA3142" s="44">
        <f t="shared" ref="AA3142:AA3205" si="1399">IF(LEFT(AP3142,2)="63",3000,0)</f>
        <v>0</v>
      </c>
      <c r="AB3142" s="44"/>
      <c r="AC3142" s="44"/>
      <c r="AD3142" s="44"/>
      <c r="AE3142" s="44">
        <f>VLOOKUP(O3142,정산업데이트!$A$6:$B$12,2,10)</f>
        <v>0</v>
      </c>
      <c r="AF3142" s="44"/>
      <c r="AG3142" s="79">
        <f t="shared" ref="AG3142:AG3205" si="1400">X3142+Y3142+Z3142+AA3142+AB3142+AE3142+AF3142</f>
        <v>300</v>
      </c>
      <c r="AH3142" s="80">
        <f t="shared" ref="AH3142:AH3205" si="1401">SUM(AG3142,W3142)</f>
        <v>2800</v>
      </c>
      <c r="AI3142" s="93"/>
      <c r="AJ3142" s="84" t="s">
        <v>16026</v>
      </c>
      <c r="AK3142" s="84" t="s">
        <v>73</v>
      </c>
      <c r="AL3142" s="84" t="s">
        <v>16027</v>
      </c>
      <c r="AM3142" s="84" t="s">
        <v>18184</v>
      </c>
      <c r="AN3142" s="84" t="s">
        <v>8565</v>
      </c>
      <c r="AO3142" s="84" t="s">
        <v>18185</v>
      </c>
      <c r="AP3142" s="84" t="s">
        <v>18186</v>
      </c>
      <c r="AQ3142" s="84" t="s">
        <v>122</v>
      </c>
      <c r="AR3142" s="85">
        <v>1</v>
      </c>
      <c r="AS3142" s="86">
        <v>0.25</v>
      </c>
      <c r="AT3142" s="86">
        <v>1E-3</v>
      </c>
      <c r="AU3142" s="86">
        <v>0.3</v>
      </c>
      <c r="AV3142" s="84" t="s">
        <v>8</v>
      </c>
      <c r="AW3142" s="86">
        <v>20</v>
      </c>
      <c r="AX3142" s="84" t="s">
        <v>68</v>
      </c>
      <c r="AY3142" s="84" t="s">
        <v>68</v>
      </c>
      <c r="AZ3142" s="84" t="s">
        <v>68</v>
      </c>
      <c r="BA3142" s="84" t="s">
        <v>68</v>
      </c>
      <c r="BB3142" s="84" t="s">
        <v>68</v>
      </c>
      <c r="BC3142" s="84" t="s">
        <v>135</v>
      </c>
      <c r="BD3142" s="84" t="s">
        <v>104</v>
      </c>
      <c r="BE3142" s="84" t="s">
        <v>105</v>
      </c>
      <c r="BF3142" s="84" t="s">
        <v>122</v>
      </c>
      <c r="BG3142" s="84" t="s">
        <v>69</v>
      </c>
      <c r="BH3142" s="92" t="s">
        <v>18187</v>
      </c>
      <c r="BI3142" s="84" t="s">
        <v>122</v>
      </c>
      <c r="BJ3142" s="84" t="s">
        <v>18188</v>
      </c>
      <c r="BK3142" s="84" t="s">
        <v>75</v>
      </c>
      <c r="BL3142" s="84" t="s">
        <v>122</v>
      </c>
      <c r="BM3142" s="84" t="s">
        <v>104</v>
      </c>
      <c r="BN3142" s="84" t="s">
        <v>70</v>
      </c>
      <c r="BO3142" s="84" t="s">
        <v>71</v>
      </c>
      <c r="BP3142" s="84" t="s">
        <v>122</v>
      </c>
      <c r="BQ3142" s="84" t="s">
        <v>163</v>
      </c>
    </row>
    <row r="3143" spans="1:69" ht="10.8" customHeight="1" x14ac:dyDescent="0.3">
      <c r="A3143" s="40" t="str">
        <f t="shared" si="1375"/>
        <v>2025-09-21</v>
      </c>
      <c r="B3143" s="40" t="str">
        <f t="shared" si="1376"/>
        <v>SYD</v>
      </c>
      <c r="C3143" s="39" t="str">
        <f t="shared" si="1377"/>
        <v>98812563666</v>
      </c>
      <c r="D3143" s="41" t="str">
        <f t="shared" si="1378"/>
        <v>PKR253667805</v>
      </c>
      <c r="E3143" s="41" t="str">
        <f t="shared" si="1379"/>
        <v>596421495651</v>
      </c>
      <c r="F3143" s="39" t="str">
        <f t="shared" si="1380"/>
        <v>2254234</v>
      </c>
      <c r="G3143" s="39" t="str">
        <f t="shared" si="1381"/>
        <v>WISE EXPRESS(HOJUDIRECT)</v>
      </c>
      <c r="H3143" s="41" t="str">
        <f t="shared" si="1382"/>
        <v>이명희</v>
      </c>
      <c r="I3143" s="39" t="str">
        <f t="shared" si="1383"/>
        <v>02798</v>
      </c>
      <c r="J3143" s="52" t="str">
        <f t="shared" si="1384"/>
        <v/>
      </c>
      <c r="K3143" s="75">
        <f t="shared" si="1385"/>
        <v>1</v>
      </c>
      <c r="L3143" s="76">
        <f t="shared" si="1386"/>
        <v>0.25</v>
      </c>
      <c r="M3143" s="76">
        <f t="shared" si="1387"/>
        <v>1E-3</v>
      </c>
      <c r="N3143" s="76">
        <f t="shared" si="1388"/>
        <v>0.3</v>
      </c>
      <c r="O3143" s="42">
        <f t="shared" si="1389"/>
        <v>0.5</v>
      </c>
      <c r="P3143" s="39" t="str">
        <f t="shared" si="1390"/>
        <v>일반(목록배제,Normal-Manifest Exception)</v>
      </c>
      <c r="Q3143" s="72">
        <f t="shared" si="1391"/>
        <v>20</v>
      </c>
      <c r="R3143" s="43" t="str">
        <f t="shared" si="1392"/>
        <v>OZ602</v>
      </c>
      <c r="S3143" s="82" t="str">
        <f t="shared" si="1393"/>
        <v/>
      </c>
      <c r="T3143" s="40">
        <f t="shared" si="1394"/>
        <v>45921</v>
      </c>
      <c r="U3143" s="44">
        <v>2500</v>
      </c>
      <c r="V3143" s="44">
        <f t="shared" si="1395"/>
        <v>0</v>
      </c>
      <c r="W3143" s="77">
        <f t="shared" si="1396"/>
        <v>2500</v>
      </c>
      <c r="X3143" s="78">
        <f t="shared" si="1397"/>
        <v>0</v>
      </c>
      <c r="Y3143" s="44" cm="1">
        <f t="array" ref="Y3143">_xlfn.IFNA(_xlfn.IFS(AND(Q3143&gt;=2000, Q3143&lt;3000), 10000, AND(Q3143&gt;=3000, Q3143&lt;4000), 15000, AND(Q3143&gt;=4000, Q3143&lt;5000), 20000, AND(Q3143&gt;=5000), 25000),0)</f>
        <v>0</v>
      </c>
      <c r="Z3143" s="91">
        <f t="shared" si="1398"/>
        <v>300</v>
      </c>
      <c r="AA3143" s="44">
        <f t="shared" si="1399"/>
        <v>0</v>
      </c>
      <c r="AB3143" s="44"/>
      <c r="AC3143" s="44"/>
      <c r="AD3143" s="44"/>
      <c r="AE3143" s="44">
        <f>VLOOKUP(O3143,정산업데이트!$A$6:$B$12,2,10)</f>
        <v>0</v>
      </c>
      <c r="AF3143" s="44"/>
      <c r="AG3143" s="79">
        <f t="shared" si="1400"/>
        <v>300</v>
      </c>
      <c r="AH3143" s="80">
        <f t="shared" si="1401"/>
        <v>2800</v>
      </c>
      <c r="AI3143" s="93"/>
      <c r="AJ3143" s="84" t="s">
        <v>16026</v>
      </c>
      <c r="AK3143" s="84" t="s">
        <v>73</v>
      </c>
      <c r="AL3143" s="84" t="s">
        <v>16027</v>
      </c>
      <c r="AM3143" s="84" t="s">
        <v>18189</v>
      </c>
      <c r="AN3143" s="84" t="s">
        <v>375</v>
      </c>
      <c r="AO3143" s="84" t="s">
        <v>18190</v>
      </c>
      <c r="AP3143" s="84" t="s">
        <v>18191</v>
      </c>
      <c r="AQ3143" s="84" t="s">
        <v>122</v>
      </c>
      <c r="AR3143" s="85">
        <v>1</v>
      </c>
      <c r="AS3143" s="86">
        <v>0.25</v>
      </c>
      <c r="AT3143" s="86">
        <v>1E-3</v>
      </c>
      <c r="AU3143" s="86">
        <v>0.3</v>
      </c>
      <c r="AV3143" s="84" t="s">
        <v>8</v>
      </c>
      <c r="AW3143" s="86">
        <v>20</v>
      </c>
      <c r="AX3143" s="84" t="s">
        <v>68</v>
      </c>
      <c r="AY3143" s="84" t="s">
        <v>68</v>
      </c>
      <c r="AZ3143" s="84" t="s">
        <v>68</v>
      </c>
      <c r="BA3143" s="84" t="s">
        <v>68</v>
      </c>
      <c r="BB3143" s="84" t="s">
        <v>68</v>
      </c>
      <c r="BC3143" s="84" t="s">
        <v>135</v>
      </c>
      <c r="BD3143" s="84" t="s">
        <v>104</v>
      </c>
      <c r="BE3143" s="84" t="s">
        <v>105</v>
      </c>
      <c r="BF3143" s="84" t="s">
        <v>122</v>
      </c>
      <c r="BG3143" s="84" t="s">
        <v>69</v>
      </c>
      <c r="BH3143" s="92" t="s">
        <v>18192</v>
      </c>
      <c r="BI3143" s="84" t="s">
        <v>122</v>
      </c>
      <c r="BJ3143" s="84" t="s">
        <v>18193</v>
      </c>
      <c r="BK3143" s="84" t="s">
        <v>75</v>
      </c>
      <c r="BL3143" s="84" t="s">
        <v>122</v>
      </c>
      <c r="BM3143" s="84" t="s">
        <v>104</v>
      </c>
      <c r="BN3143" s="84" t="s">
        <v>70</v>
      </c>
      <c r="BO3143" s="84" t="s">
        <v>71</v>
      </c>
      <c r="BP3143" s="84" t="s">
        <v>122</v>
      </c>
      <c r="BQ3143" s="84" t="s">
        <v>163</v>
      </c>
    </row>
    <row r="3144" spans="1:69" ht="10.8" customHeight="1" x14ac:dyDescent="0.3">
      <c r="A3144" s="40" t="str">
        <f t="shared" si="1375"/>
        <v>2025-09-21</v>
      </c>
      <c r="B3144" s="40" t="str">
        <f t="shared" si="1376"/>
        <v>SYD</v>
      </c>
      <c r="C3144" s="39" t="str">
        <f t="shared" si="1377"/>
        <v>98812563666</v>
      </c>
      <c r="D3144" s="41" t="str">
        <f t="shared" si="1378"/>
        <v>PKR253667806</v>
      </c>
      <c r="E3144" s="41" t="str">
        <f t="shared" si="1379"/>
        <v>596421495662</v>
      </c>
      <c r="F3144" s="39" t="str">
        <f t="shared" si="1380"/>
        <v>2254234</v>
      </c>
      <c r="G3144" s="39" t="str">
        <f t="shared" si="1381"/>
        <v>WISE EXPRESS(HOJUDIRECT)</v>
      </c>
      <c r="H3144" s="41" t="str">
        <f t="shared" si="1382"/>
        <v>진기홍</v>
      </c>
      <c r="I3144" s="39" t="str">
        <f t="shared" si="1383"/>
        <v>06597</v>
      </c>
      <c r="J3144" s="52" t="str">
        <f t="shared" si="1384"/>
        <v/>
      </c>
      <c r="K3144" s="75">
        <f t="shared" si="1385"/>
        <v>1</v>
      </c>
      <c r="L3144" s="76">
        <f t="shared" si="1386"/>
        <v>0.6</v>
      </c>
      <c r="M3144" s="76">
        <f t="shared" si="1387"/>
        <v>1E-3</v>
      </c>
      <c r="N3144" s="76">
        <f t="shared" si="1388"/>
        <v>0.6</v>
      </c>
      <c r="O3144" s="42">
        <f t="shared" si="1389"/>
        <v>1</v>
      </c>
      <c r="P3144" s="39" t="str">
        <f t="shared" si="1390"/>
        <v>일반(목록배제,Normal-Manifest Exception)</v>
      </c>
      <c r="Q3144" s="72">
        <f t="shared" si="1391"/>
        <v>36</v>
      </c>
      <c r="R3144" s="43" t="str">
        <f t="shared" si="1392"/>
        <v>OZ602</v>
      </c>
      <c r="S3144" s="82" t="str">
        <f t="shared" si="1393"/>
        <v/>
      </c>
      <c r="T3144" s="40">
        <f t="shared" si="1394"/>
        <v>45921</v>
      </c>
      <c r="U3144" s="44">
        <v>2500</v>
      </c>
      <c r="V3144" s="44">
        <f t="shared" si="1395"/>
        <v>0</v>
      </c>
      <c r="W3144" s="77">
        <f t="shared" si="1396"/>
        <v>2500</v>
      </c>
      <c r="X3144" s="78">
        <f t="shared" si="1397"/>
        <v>0</v>
      </c>
      <c r="Y3144" s="44" cm="1">
        <f t="array" ref="Y3144">_xlfn.IFNA(_xlfn.IFS(AND(Q3144&gt;=2000, Q3144&lt;3000), 10000, AND(Q3144&gt;=3000, Q3144&lt;4000), 15000, AND(Q3144&gt;=4000, Q3144&lt;5000), 20000, AND(Q3144&gt;=5000), 25000),0)</f>
        <v>0</v>
      </c>
      <c r="Z3144" s="91">
        <f t="shared" si="1398"/>
        <v>300</v>
      </c>
      <c r="AA3144" s="44">
        <f t="shared" si="1399"/>
        <v>0</v>
      </c>
      <c r="AB3144" s="44"/>
      <c r="AC3144" s="44"/>
      <c r="AD3144" s="44"/>
      <c r="AE3144" s="44">
        <f>VLOOKUP(O3144,정산업데이트!$A$6:$B$12,2,10)</f>
        <v>0</v>
      </c>
      <c r="AF3144" s="44"/>
      <c r="AG3144" s="79">
        <f t="shared" si="1400"/>
        <v>300</v>
      </c>
      <c r="AH3144" s="80">
        <f t="shared" si="1401"/>
        <v>2800</v>
      </c>
      <c r="AI3144" s="93"/>
      <c r="AJ3144" s="84" t="s">
        <v>16026</v>
      </c>
      <c r="AK3144" s="84" t="s">
        <v>73</v>
      </c>
      <c r="AL3144" s="84" t="s">
        <v>16027</v>
      </c>
      <c r="AM3144" s="84" t="s">
        <v>18194</v>
      </c>
      <c r="AN3144" s="84" t="s">
        <v>18195</v>
      </c>
      <c r="AO3144" s="84" t="s">
        <v>18196</v>
      </c>
      <c r="AP3144" s="84" t="s">
        <v>1879</v>
      </c>
      <c r="AQ3144" s="84" t="s">
        <v>122</v>
      </c>
      <c r="AR3144" s="85">
        <v>1</v>
      </c>
      <c r="AS3144" s="86">
        <v>0.6</v>
      </c>
      <c r="AT3144" s="86">
        <v>1E-3</v>
      </c>
      <c r="AU3144" s="86">
        <v>0.6</v>
      </c>
      <c r="AV3144" s="84" t="s">
        <v>8</v>
      </c>
      <c r="AW3144" s="86">
        <v>36</v>
      </c>
      <c r="AX3144" s="84" t="s">
        <v>68</v>
      </c>
      <c r="AY3144" s="84" t="s">
        <v>68</v>
      </c>
      <c r="AZ3144" s="84" t="s">
        <v>68</v>
      </c>
      <c r="BA3144" s="84" t="s">
        <v>68</v>
      </c>
      <c r="BB3144" s="84" t="s">
        <v>68</v>
      </c>
      <c r="BC3144" s="84" t="s">
        <v>135</v>
      </c>
      <c r="BD3144" s="84" t="s">
        <v>104</v>
      </c>
      <c r="BE3144" s="84" t="s">
        <v>105</v>
      </c>
      <c r="BF3144" s="84" t="s">
        <v>122</v>
      </c>
      <c r="BG3144" s="84" t="s">
        <v>69</v>
      </c>
      <c r="BH3144" s="92" t="s">
        <v>18197</v>
      </c>
      <c r="BI3144" s="84" t="s">
        <v>122</v>
      </c>
      <c r="BJ3144" s="84" t="s">
        <v>18198</v>
      </c>
      <c r="BK3144" s="84" t="s">
        <v>75</v>
      </c>
      <c r="BL3144" s="84" t="s">
        <v>122</v>
      </c>
      <c r="BM3144" s="84" t="s">
        <v>104</v>
      </c>
      <c r="BN3144" s="84" t="s">
        <v>70</v>
      </c>
      <c r="BO3144" s="84" t="s">
        <v>71</v>
      </c>
      <c r="BP3144" s="84" t="s">
        <v>122</v>
      </c>
      <c r="BQ3144" s="84" t="s">
        <v>163</v>
      </c>
    </row>
    <row r="3145" spans="1:69" ht="10.8" customHeight="1" x14ac:dyDescent="0.3">
      <c r="A3145" s="40" t="str">
        <f t="shared" si="1375"/>
        <v>2025-09-21</v>
      </c>
      <c r="B3145" s="40" t="str">
        <f t="shared" si="1376"/>
        <v>SYD</v>
      </c>
      <c r="C3145" s="39" t="str">
        <f t="shared" si="1377"/>
        <v>98812563666</v>
      </c>
      <c r="D3145" s="41" t="str">
        <f t="shared" si="1378"/>
        <v>PKR253661645</v>
      </c>
      <c r="E3145" s="41" t="str">
        <f t="shared" si="1379"/>
        <v>596421494730</v>
      </c>
      <c r="F3145" s="39" t="str">
        <f t="shared" si="1380"/>
        <v>2254237</v>
      </c>
      <c r="G3145" s="39" t="str">
        <f t="shared" si="1381"/>
        <v>WISE EXPRESS(BABYBREATH)</v>
      </c>
      <c r="H3145" s="41" t="str">
        <f t="shared" si="1382"/>
        <v>박진규</v>
      </c>
      <c r="I3145" s="39" t="str">
        <f t="shared" si="1383"/>
        <v>04392</v>
      </c>
      <c r="J3145" s="52" t="str">
        <f t="shared" si="1384"/>
        <v/>
      </c>
      <c r="K3145" s="75">
        <f t="shared" si="1385"/>
        <v>1</v>
      </c>
      <c r="L3145" s="76">
        <f t="shared" si="1386"/>
        <v>1</v>
      </c>
      <c r="M3145" s="76">
        <f t="shared" si="1387"/>
        <v>1E-3</v>
      </c>
      <c r="N3145" s="76">
        <f t="shared" si="1388"/>
        <v>1</v>
      </c>
      <c r="O3145" s="42">
        <f t="shared" si="1389"/>
        <v>1</v>
      </c>
      <c r="P3145" s="39" t="str">
        <f t="shared" si="1390"/>
        <v>일반(목록배제,Normal-Manifest Exception)</v>
      </c>
      <c r="Q3145" s="72">
        <f t="shared" si="1391"/>
        <v>40</v>
      </c>
      <c r="R3145" s="43" t="str">
        <f t="shared" si="1392"/>
        <v>OZ602</v>
      </c>
      <c r="S3145" s="82" t="str">
        <f t="shared" si="1393"/>
        <v/>
      </c>
      <c r="T3145" s="40">
        <f t="shared" si="1394"/>
        <v>45921</v>
      </c>
      <c r="U3145" s="44">
        <v>2500</v>
      </c>
      <c r="V3145" s="44">
        <f t="shared" si="1395"/>
        <v>0</v>
      </c>
      <c r="W3145" s="77">
        <f t="shared" si="1396"/>
        <v>2500</v>
      </c>
      <c r="X3145" s="78">
        <f t="shared" si="1397"/>
        <v>0</v>
      </c>
      <c r="Y3145" s="44" cm="1">
        <f t="array" ref="Y3145">_xlfn.IFNA(_xlfn.IFS(AND(Q3145&gt;=2000, Q3145&lt;3000), 10000, AND(Q3145&gt;=3000, Q3145&lt;4000), 15000, AND(Q3145&gt;=4000, Q3145&lt;5000), 20000, AND(Q3145&gt;=5000), 25000),0)</f>
        <v>0</v>
      </c>
      <c r="Z3145" s="91">
        <f t="shared" si="1398"/>
        <v>300</v>
      </c>
      <c r="AA3145" s="44">
        <f t="shared" si="1399"/>
        <v>0</v>
      </c>
      <c r="AB3145" s="44"/>
      <c r="AC3145" s="44"/>
      <c r="AD3145" s="44"/>
      <c r="AE3145" s="44">
        <f>VLOOKUP(O3145,정산업데이트!$A$6:$B$12,2,10)</f>
        <v>0</v>
      </c>
      <c r="AF3145" s="44"/>
      <c r="AG3145" s="79">
        <f t="shared" si="1400"/>
        <v>300</v>
      </c>
      <c r="AH3145" s="80">
        <f t="shared" si="1401"/>
        <v>2800</v>
      </c>
      <c r="AI3145" s="93"/>
      <c r="AJ3145" s="84" t="s">
        <v>16026</v>
      </c>
      <c r="AK3145" s="84" t="s">
        <v>73</v>
      </c>
      <c r="AL3145" s="84" t="s">
        <v>16027</v>
      </c>
      <c r="AM3145" s="84" t="s">
        <v>18199</v>
      </c>
      <c r="AN3145" s="84" t="s">
        <v>18200</v>
      </c>
      <c r="AO3145" s="84" t="s">
        <v>18201</v>
      </c>
      <c r="AP3145" s="84" t="s">
        <v>687</v>
      </c>
      <c r="AQ3145" s="84" t="s">
        <v>122</v>
      </c>
      <c r="AR3145" s="85">
        <v>1</v>
      </c>
      <c r="AS3145" s="86">
        <v>1</v>
      </c>
      <c r="AT3145" s="86">
        <v>1E-3</v>
      </c>
      <c r="AU3145" s="86">
        <v>1</v>
      </c>
      <c r="AV3145" s="84" t="s">
        <v>8</v>
      </c>
      <c r="AW3145" s="86">
        <v>40</v>
      </c>
      <c r="AX3145" s="84" t="s">
        <v>68</v>
      </c>
      <c r="AY3145" s="84" t="s">
        <v>68</v>
      </c>
      <c r="AZ3145" s="84" t="s">
        <v>68</v>
      </c>
      <c r="BA3145" s="84" t="s">
        <v>68</v>
      </c>
      <c r="BB3145" s="84" t="s">
        <v>68</v>
      </c>
      <c r="BC3145" s="84" t="s">
        <v>188</v>
      </c>
      <c r="BD3145" s="84" t="s">
        <v>189</v>
      </c>
      <c r="BE3145" s="84" t="s">
        <v>190</v>
      </c>
      <c r="BF3145" s="84" t="s">
        <v>122</v>
      </c>
      <c r="BG3145" s="84" t="s">
        <v>69</v>
      </c>
      <c r="BH3145" s="92" t="s">
        <v>18202</v>
      </c>
      <c r="BI3145" s="84" t="s">
        <v>122</v>
      </c>
      <c r="BJ3145" s="84" t="s">
        <v>18203</v>
      </c>
      <c r="BK3145" s="84" t="s">
        <v>75</v>
      </c>
      <c r="BL3145" s="84" t="s">
        <v>122</v>
      </c>
      <c r="BM3145" s="84" t="s">
        <v>189</v>
      </c>
      <c r="BN3145" s="84" t="s">
        <v>70</v>
      </c>
      <c r="BO3145" s="84" t="s">
        <v>71</v>
      </c>
      <c r="BP3145" s="84" t="s">
        <v>122</v>
      </c>
      <c r="BQ3145" s="84" t="s">
        <v>163</v>
      </c>
    </row>
    <row r="3146" spans="1:69" ht="10.8" customHeight="1" x14ac:dyDescent="0.3">
      <c r="A3146" s="40" t="str">
        <f t="shared" si="1375"/>
        <v>2025-09-21</v>
      </c>
      <c r="B3146" s="40" t="str">
        <f t="shared" si="1376"/>
        <v>SYD</v>
      </c>
      <c r="C3146" s="39" t="str">
        <f t="shared" si="1377"/>
        <v>98812563666</v>
      </c>
      <c r="D3146" s="41" t="str">
        <f t="shared" si="1378"/>
        <v>PKR253688636</v>
      </c>
      <c r="E3146" s="41" t="str">
        <f t="shared" si="1379"/>
        <v>596421499965</v>
      </c>
      <c r="F3146" s="39" t="str">
        <f t="shared" si="1380"/>
        <v>2254238</v>
      </c>
      <c r="G3146" s="39" t="str">
        <f t="shared" si="1381"/>
        <v>WISE EXPRESS(CHUHO)</v>
      </c>
      <c r="H3146" s="41" t="str">
        <f t="shared" si="1382"/>
        <v>김미희</v>
      </c>
      <c r="I3146" s="39" t="str">
        <f t="shared" si="1383"/>
        <v>22025</v>
      </c>
      <c r="J3146" s="52" t="str">
        <f t="shared" si="1384"/>
        <v/>
      </c>
      <c r="K3146" s="75">
        <f t="shared" si="1385"/>
        <v>1</v>
      </c>
      <c r="L3146" s="76">
        <f t="shared" si="1386"/>
        <v>3</v>
      </c>
      <c r="M3146" s="76">
        <f t="shared" si="1387"/>
        <v>1E-3</v>
      </c>
      <c r="N3146" s="76">
        <f t="shared" si="1388"/>
        <v>3</v>
      </c>
      <c r="O3146" s="42">
        <f t="shared" si="1389"/>
        <v>3</v>
      </c>
      <c r="P3146" s="39" t="str">
        <f t="shared" si="1390"/>
        <v>목록(Manifest)</v>
      </c>
      <c r="Q3146" s="72">
        <f t="shared" si="1391"/>
        <v>150</v>
      </c>
      <c r="R3146" s="43" t="str">
        <f t="shared" si="1392"/>
        <v>OZ602</v>
      </c>
      <c r="S3146" s="82" t="str">
        <f t="shared" si="1393"/>
        <v/>
      </c>
      <c r="T3146" s="40">
        <f t="shared" si="1394"/>
        <v>45921</v>
      </c>
      <c r="U3146" s="44">
        <v>2500</v>
      </c>
      <c r="V3146" s="44">
        <f t="shared" si="1395"/>
        <v>0</v>
      </c>
      <c r="W3146" s="77">
        <f t="shared" si="1396"/>
        <v>2500</v>
      </c>
      <c r="X3146" s="78">
        <f t="shared" si="1397"/>
        <v>0</v>
      </c>
      <c r="Y3146" s="44" cm="1">
        <f t="array" ref="Y3146">_xlfn.IFNA(_xlfn.IFS(AND(Q3146&gt;=2000, Q3146&lt;3000), 10000, AND(Q3146&gt;=3000, Q3146&lt;4000), 15000, AND(Q3146&gt;=4000, Q3146&lt;5000), 20000, AND(Q3146&gt;=5000), 25000),0)</f>
        <v>0</v>
      </c>
      <c r="Z3146" s="91">
        <f t="shared" si="1398"/>
        <v>0</v>
      </c>
      <c r="AA3146" s="44">
        <f t="shared" si="1399"/>
        <v>0</v>
      </c>
      <c r="AB3146" s="44"/>
      <c r="AC3146" s="44"/>
      <c r="AD3146" s="44"/>
      <c r="AE3146" s="44">
        <f>VLOOKUP(O3146,정산업데이트!$A$6:$B$12,2,10)</f>
        <v>0</v>
      </c>
      <c r="AF3146" s="44"/>
      <c r="AG3146" s="79">
        <f t="shared" si="1400"/>
        <v>0</v>
      </c>
      <c r="AH3146" s="80">
        <f t="shared" si="1401"/>
        <v>2500</v>
      </c>
      <c r="AI3146" s="93"/>
      <c r="AJ3146" s="84" t="s">
        <v>16026</v>
      </c>
      <c r="AK3146" s="84" t="s">
        <v>73</v>
      </c>
      <c r="AL3146" s="84" t="s">
        <v>16027</v>
      </c>
      <c r="AM3146" s="84" t="s">
        <v>18204</v>
      </c>
      <c r="AN3146" s="84" t="s">
        <v>258</v>
      </c>
      <c r="AO3146" s="84" t="s">
        <v>1994</v>
      </c>
      <c r="AP3146" s="84" t="s">
        <v>720</v>
      </c>
      <c r="AQ3146" s="84" t="s">
        <v>122</v>
      </c>
      <c r="AR3146" s="85">
        <v>1</v>
      </c>
      <c r="AS3146" s="86">
        <v>3</v>
      </c>
      <c r="AT3146" s="86">
        <v>1E-3</v>
      </c>
      <c r="AU3146" s="86">
        <v>3</v>
      </c>
      <c r="AV3146" s="84" t="s">
        <v>7</v>
      </c>
      <c r="AW3146" s="86">
        <v>150</v>
      </c>
      <c r="AX3146" s="84" t="s">
        <v>68</v>
      </c>
      <c r="AY3146" s="84" t="s">
        <v>68</v>
      </c>
      <c r="AZ3146" s="84" t="s">
        <v>68</v>
      </c>
      <c r="BA3146" s="84" t="s">
        <v>68</v>
      </c>
      <c r="BB3146" s="84" t="s">
        <v>68</v>
      </c>
      <c r="BC3146" s="84" t="s">
        <v>123</v>
      </c>
      <c r="BD3146" s="84" t="s">
        <v>81</v>
      </c>
      <c r="BE3146" s="84" t="s">
        <v>1897</v>
      </c>
      <c r="BF3146" s="84" t="s">
        <v>122</v>
      </c>
      <c r="BG3146" s="84" t="s">
        <v>69</v>
      </c>
      <c r="BH3146" s="92" t="s">
        <v>18205</v>
      </c>
      <c r="BI3146" s="84" t="s">
        <v>122</v>
      </c>
      <c r="BJ3146" s="84" t="s">
        <v>18206</v>
      </c>
      <c r="BK3146" s="84" t="s">
        <v>75</v>
      </c>
      <c r="BL3146" s="84" t="s">
        <v>122</v>
      </c>
      <c r="BM3146" s="84" t="s">
        <v>81</v>
      </c>
      <c r="BN3146" s="84" t="s">
        <v>70</v>
      </c>
      <c r="BO3146" s="84" t="s">
        <v>71</v>
      </c>
      <c r="BP3146" s="84" t="s">
        <v>122</v>
      </c>
      <c r="BQ3146" s="84" t="s">
        <v>163</v>
      </c>
    </row>
    <row r="3147" spans="1:69" ht="10.8" customHeight="1" x14ac:dyDescent="0.3">
      <c r="A3147" s="40" t="str">
        <f t="shared" si="1375"/>
        <v>2025-09-21</v>
      </c>
      <c r="B3147" s="40" t="str">
        <f t="shared" si="1376"/>
        <v>SYD</v>
      </c>
      <c r="C3147" s="39" t="str">
        <f t="shared" si="1377"/>
        <v>98812563666</v>
      </c>
      <c r="D3147" s="41" t="str">
        <f t="shared" si="1378"/>
        <v>PKR253688637</v>
      </c>
      <c r="E3147" s="41" t="str">
        <f t="shared" si="1379"/>
        <v>596421499976</v>
      </c>
      <c r="F3147" s="39" t="str">
        <f t="shared" si="1380"/>
        <v>2254238</v>
      </c>
      <c r="G3147" s="39" t="str">
        <f t="shared" si="1381"/>
        <v>WISE EXPRESS(CHUHO)</v>
      </c>
      <c r="H3147" s="41" t="str">
        <f t="shared" si="1382"/>
        <v>윤손하</v>
      </c>
      <c r="I3147" s="39" t="str">
        <f t="shared" si="1383"/>
        <v>21984</v>
      </c>
      <c r="J3147" s="52" t="str">
        <f t="shared" si="1384"/>
        <v/>
      </c>
      <c r="K3147" s="75">
        <f t="shared" si="1385"/>
        <v>1</v>
      </c>
      <c r="L3147" s="76">
        <f t="shared" si="1386"/>
        <v>3</v>
      </c>
      <c r="M3147" s="76">
        <f t="shared" si="1387"/>
        <v>1E-3</v>
      </c>
      <c r="N3147" s="76">
        <f t="shared" si="1388"/>
        <v>3</v>
      </c>
      <c r="O3147" s="42">
        <f t="shared" si="1389"/>
        <v>3</v>
      </c>
      <c r="P3147" s="39" t="str">
        <f t="shared" si="1390"/>
        <v>목록(Manifest)</v>
      </c>
      <c r="Q3147" s="72">
        <f t="shared" si="1391"/>
        <v>150</v>
      </c>
      <c r="R3147" s="43" t="str">
        <f t="shared" si="1392"/>
        <v>OZ602</v>
      </c>
      <c r="S3147" s="82" t="str">
        <f t="shared" si="1393"/>
        <v/>
      </c>
      <c r="T3147" s="40">
        <f t="shared" si="1394"/>
        <v>45921</v>
      </c>
      <c r="U3147" s="44">
        <v>2500</v>
      </c>
      <c r="V3147" s="44">
        <f t="shared" si="1395"/>
        <v>0</v>
      </c>
      <c r="W3147" s="77">
        <f t="shared" si="1396"/>
        <v>2500</v>
      </c>
      <c r="X3147" s="78">
        <f t="shared" si="1397"/>
        <v>0</v>
      </c>
      <c r="Y3147" s="44" cm="1">
        <f t="array" ref="Y3147">_xlfn.IFNA(_xlfn.IFS(AND(Q3147&gt;=2000, Q3147&lt;3000), 10000, AND(Q3147&gt;=3000, Q3147&lt;4000), 15000, AND(Q3147&gt;=4000, Q3147&lt;5000), 20000, AND(Q3147&gt;=5000), 25000),0)</f>
        <v>0</v>
      </c>
      <c r="Z3147" s="91">
        <f t="shared" si="1398"/>
        <v>0</v>
      </c>
      <c r="AA3147" s="44">
        <f t="shared" si="1399"/>
        <v>0</v>
      </c>
      <c r="AB3147" s="44"/>
      <c r="AC3147" s="44"/>
      <c r="AD3147" s="44"/>
      <c r="AE3147" s="44">
        <f>VLOOKUP(O3147,정산업데이트!$A$6:$B$12,2,10)</f>
        <v>0</v>
      </c>
      <c r="AF3147" s="44"/>
      <c r="AG3147" s="79">
        <f t="shared" si="1400"/>
        <v>0</v>
      </c>
      <c r="AH3147" s="80">
        <f t="shared" si="1401"/>
        <v>2500</v>
      </c>
      <c r="AI3147" s="93"/>
      <c r="AJ3147" s="84" t="s">
        <v>16026</v>
      </c>
      <c r="AK3147" s="84" t="s">
        <v>73</v>
      </c>
      <c r="AL3147" s="84" t="s">
        <v>16027</v>
      </c>
      <c r="AM3147" s="84" t="s">
        <v>18207</v>
      </c>
      <c r="AN3147" s="84" t="s">
        <v>1578</v>
      </c>
      <c r="AO3147" s="84" t="s">
        <v>1579</v>
      </c>
      <c r="AP3147" s="84" t="s">
        <v>735</v>
      </c>
      <c r="AQ3147" s="84" t="s">
        <v>122</v>
      </c>
      <c r="AR3147" s="85">
        <v>1</v>
      </c>
      <c r="AS3147" s="86">
        <v>3</v>
      </c>
      <c r="AT3147" s="86">
        <v>1E-3</v>
      </c>
      <c r="AU3147" s="86">
        <v>3</v>
      </c>
      <c r="AV3147" s="84" t="s">
        <v>7</v>
      </c>
      <c r="AW3147" s="86">
        <v>150</v>
      </c>
      <c r="AX3147" s="84" t="s">
        <v>68</v>
      </c>
      <c r="AY3147" s="84" t="s">
        <v>68</v>
      </c>
      <c r="AZ3147" s="84" t="s">
        <v>68</v>
      </c>
      <c r="BA3147" s="84" t="s">
        <v>68</v>
      </c>
      <c r="BB3147" s="84" t="s">
        <v>68</v>
      </c>
      <c r="BC3147" s="84" t="s">
        <v>123</v>
      </c>
      <c r="BD3147" s="84" t="s">
        <v>81</v>
      </c>
      <c r="BE3147" s="84" t="s">
        <v>1897</v>
      </c>
      <c r="BF3147" s="84" t="s">
        <v>122</v>
      </c>
      <c r="BG3147" s="84" t="s">
        <v>69</v>
      </c>
      <c r="BH3147" s="92" t="s">
        <v>18208</v>
      </c>
      <c r="BI3147" s="84" t="s">
        <v>122</v>
      </c>
      <c r="BJ3147" s="84" t="s">
        <v>18209</v>
      </c>
      <c r="BK3147" s="84" t="s">
        <v>75</v>
      </c>
      <c r="BL3147" s="84" t="s">
        <v>122</v>
      </c>
      <c r="BM3147" s="84" t="s">
        <v>81</v>
      </c>
      <c r="BN3147" s="84" t="s">
        <v>70</v>
      </c>
      <c r="BO3147" s="84" t="s">
        <v>71</v>
      </c>
      <c r="BP3147" s="84" t="s">
        <v>122</v>
      </c>
      <c r="BQ3147" s="84" t="s">
        <v>163</v>
      </c>
    </row>
    <row r="3148" spans="1:69" ht="10.8" customHeight="1" x14ac:dyDescent="0.3">
      <c r="A3148" s="40" t="str">
        <f t="shared" si="1375"/>
        <v>2025-09-21</v>
      </c>
      <c r="B3148" s="40" t="str">
        <f t="shared" si="1376"/>
        <v>SYD</v>
      </c>
      <c r="C3148" s="39" t="str">
        <f t="shared" si="1377"/>
        <v>98812563666</v>
      </c>
      <c r="D3148" s="41" t="str">
        <f t="shared" si="1378"/>
        <v>PKR253688638</v>
      </c>
      <c r="E3148" s="41" t="str">
        <f t="shared" si="1379"/>
        <v>596421499980</v>
      </c>
      <c r="F3148" s="39" t="str">
        <f t="shared" si="1380"/>
        <v>2254238</v>
      </c>
      <c r="G3148" s="39" t="str">
        <f t="shared" si="1381"/>
        <v>WISE EXPRESS(CHUHO)</v>
      </c>
      <c r="H3148" s="41" t="str">
        <f t="shared" si="1382"/>
        <v>이선미</v>
      </c>
      <c r="I3148" s="39" t="str">
        <f t="shared" si="1383"/>
        <v>36136</v>
      </c>
      <c r="J3148" s="52" t="str">
        <f t="shared" si="1384"/>
        <v/>
      </c>
      <c r="K3148" s="75">
        <f t="shared" si="1385"/>
        <v>1</v>
      </c>
      <c r="L3148" s="76">
        <f t="shared" si="1386"/>
        <v>1</v>
      </c>
      <c r="M3148" s="76">
        <f t="shared" si="1387"/>
        <v>1E-3</v>
      </c>
      <c r="N3148" s="76">
        <f t="shared" si="1388"/>
        <v>1</v>
      </c>
      <c r="O3148" s="42">
        <f t="shared" si="1389"/>
        <v>1</v>
      </c>
      <c r="P3148" s="39" t="str">
        <f t="shared" si="1390"/>
        <v>목록(Manifest)</v>
      </c>
      <c r="Q3148" s="72">
        <f t="shared" si="1391"/>
        <v>75</v>
      </c>
      <c r="R3148" s="43" t="str">
        <f t="shared" si="1392"/>
        <v>OZ602</v>
      </c>
      <c r="S3148" s="82" t="str">
        <f t="shared" si="1393"/>
        <v/>
      </c>
      <c r="T3148" s="40">
        <f t="shared" si="1394"/>
        <v>45921</v>
      </c>
      <c r="U3148" s="44">
        <v>2500</v>
      </c>
      <c r="V3148" s="44">
        <f t="shared" si="1395"/>
        <v>0</v>
      </c>
      <c r="W3148" s="77">
        <f t="shared" si="1396"/>
        <v>2500</v>
      </c>
      <c r="X3148" s="78">
        <f t="shared" si="1397"/>
        <v>0</v>
      </c>
      <c r="Y3148" s="44" cm="1">
        <f t="array" ref="Y3148">_xlfn.IFNA(_xlfn.IFS(AND(Q3148&gt;=2000, Q3148&lt;3000), 10000, AND(Q3148&gt;=3000, Q3148&lt;4000), 15000, AND(Q3148&gt;=4000, Q3148&lt;5000), 20000, AND(Q3148&gt;=5000), 25000),0)</f>
        <v>0</v>
      </c>
      <c r="Z3148" s="91">
        <f t="shared" si="1398"/>
        <v>0</v>
      </c>
      <c r="AA3148" s="44">
        <f t="shared" si="1399"/>
        <v>0</v>
      </c>
      <c r="AB3148" s="44"/>
      <c r="AC3148" s="44"/>
      <c r="AD3148" s="44"/>
      <c r="AE3148" s="44">
        <f>VLOOKUP(O3148,정산업데이트!$A$6:$B$12,2,10)</f>
        <v>0</v>
      </c>
      <c r="AF3148" s="44"/>
      <c r="AG3148" s="79">
        <f t="shared" si="1400"/>
        <v>0</v>
      </c>
      <c r="AH3148" s="80">
        <f t="shared" si="1401"/>
        <v>2500</v>
      </c>
      <c r="AI3148" s="93"/>
      <c r="AJ3148" s="84" t="s">
        <v>16026</v>
      </c>
      <c r="AK3148" s="84" t="s">
        <v>73</v>
      </c>
      <c r="AL3148" s="84" t="s">
        <v>16027</v>
      </c>
      <c r="AM3148" s="84" t="s">
        <v>18210</v>
      </c>
      <c r="AN3148" s="84" t="s">
        <v>334</v>
      </c>
      <c r="AO3148" s="84" t="s">
        <v>18211</v>
      </c>
      <c r="AP3148" s="84" t="s">
        <v>1415</v>
      </c>
      <c r="AQ3148" s="84" t="s">
        <v>122</v>
      </c>
      <c r="AR3148" s="85">
        <v>1</v>
      </c>
      <c r="AS3148" s="86">
        <v>1</v>
      </c>
      <c r="AT3148" s="86">
        <v>1E-3</v>
      </c>
      <c r="AU3148" s="86">
        <v>1</v>
      </c>
      <c r="AV3148" s="84" t="s">
        <v>7</v>
      </c>
      <c r="AW3148" s="86">
        <v>75</v>
      </c>
      <c r="AX3148" s="84" t="s">
        <v>68</v>
      </c>
      <c r="AY3148" s="84" t="s">
        <v>68</v>
      </c>
      <c r="AZ3148" s="84" t="s">
        <v>68</v>
      </c>
      <c r="BA3148" s="84" t="s">
        <v>68</v>
      </c>
      <c r="BB3148" s="84" t="s">
        <v>68</v>
      </c>
      <c r="BC3148" s="84" t="s">
        <v>123</v>
      </c>
      <c r="BD3148" s="84" t="s">
        <v>81</v>
      </c>
      <c r="BE3148" s="84" t="s">
        <v>1897</v>
      </c>
      <c r="BF3148" s="84" t="s">
        <v>122</v>
      </c>
      <c r="BG3148" s="84" t="s">
        <v>69</v>
      </c>
      <c r="BH3148" s="92" t="s">
        <v>18212</v>
      </c>
      <c r="BI3148" s="84" t="s">
        <v>122</v>
      </c>
      <c r="BJ3148" s="84" t="s">
        <v>18213</v>
      </c>
      <c r="BK3148" s="84" t="s">
        <v>75</v>
      </c>
      <c r="BL3148" s="84" t="s">
        <v>122</v>
      </c>
      <c r="BM3148" s="84" t="s">
        <v>81</v>
      </c>
      <c r="BN3148" s="84" t="s">
        <v>70</v>
      </c>
      <c r="BO3148" s="84" t="s">
        <v>71</v>
      </c>
      <c r="BP3148" s="84" t="s">
        <v>122</v>
      </c>
      <c r="BQ3148" s="84" t="s">
        <v>163</v>
      </c>
    </row>
    <row r="3149" spans="1:69" ht="10.8" customHeight="1" x14ac:dyDescent="0.3">
      <c r="A3149" s="40" t="str">
        <f t="shared" si="1375"/>
        <v>2025-09-21</v>
      </c>
      <c r="B3149" s="40" t="str">
        <f t="shared" si="1376"/>
        <v>SYD</v>
      </c>
      <c r="C3149" s="39" t="str">
        <f t="shared" si="1377"/>
        <v>98812563666</v>
      </c>
      <c r="D3149" s="41" t="str">
        <f t="shared" si="1378"/>
        <v>PKR253688639</v>
      </c>
      <c r="E3149" s="41" t="str">
        <f t="shared" si="1379"/>
        <v>596421499991</v>
      </c>
      <c r="F3149" s="39" t="str">
        <f t="shared" si="1380"/>
        <v>2254238</v>
      </c>
      <c r="G3149" s="39" t="str">
        <f t="shared" si="1381"/>
        <v>WISE EXPRESS(CHUHO)</v>
      </c>
      <c r="H3149" s="41" t="str">
        <f t="shared" si="1382"/>
        <v>전유진</v>
      </c>
      <c r="I3149" s="39" t="str">
        <f t="shared" si="1383"/>
        <v>28317</v>
      </c>
      <c r="J3149" s="52" t="str">
        <f t="shared" si="1384"/>
        <v/>
      </c>
      <c r="K3149" s="75">
        <f t="shared" si="1385"/>
        <v>1</v>
      </c>
      <c r="L3149" s="76">
        <f t="shared" si="1386"/>
        <v>1</v>
      </c>
      <c r="M3149" s="76">
        <f t="shared" si="1387"/>
        <v>1E-3</v>
      </c>
      <c r="N3149" s="76">
        <f t="shared" si="1388"/>
        <v>1</v>
      </c>
      <c r="O3149" s="42">
        <f t="shared" si="1389"/>
        <v>1</v>
      </c>
      <c r="P3149" s="39" t="str">
        <f t="shared" si="1390"/>
        <v>목록(Manifest)</v>
      </c>
      <c r="Q3149" s="72">
        <f t="shared" si="1391"/>
        <v>75</v>
      </c>
      <c r="R3149" s="43" t="str">
        <f t="shared" si="1392"/>
        <v>OZ602</v>
      </c>
      <c r="S3149" s="82" t="str">
        <f t="shared" si="1393"/>
        <v/>
      </c>
      <c r="T3149" s="40">
        <f t="shared" si="1394"/>
        <v>45921</v>
      </c>
      <c r="U3149" s="44">
        <v>2500</v>
      </c>
      <c r="V3149" s="44">
        <f t="shared" si="1395"/>
        <v>0</v>
      </c>
      <c r="W3149" s="77">
        <f t="shared" si="1396"/>
        <v>2500</v>
      </c>
      <c r="X3149" s="78">
        <f t="shared" si="1397"/>
        <v>0</v>
      </c>
      <c r="Y3149" s="44" cm="1">
        <f t="array" ref="Y3149">_xlfn.IFNA(_xlfn.IFS(AND(Q3149&gt;=2000, Q3149&lt;3000), 10000, AND(Q3149&gt;=3000, Q3149&lt;4000), 15000, AND(Q3149&gt;=4000, Q3149&lt;5000), 20000, AND(Q3149&gt;=5000), 25000),0)</f>
        <v>0</v>
      </c>
      <c r="Z3149" s="91">
        <f t="shared" si="1398"/>
        <v>0</v>
      </c>
      <c r="AA3149" s="44">
        <f t="shared" si="1399"/>
        <v>0</v>
      </c>
      <c r="AB3149" s="44"/>
      <c r="AC3149" s="44"/>
      <c r="AD3149" s="44"/>
      <c r="AE3149" s="44">
        <f>VLOOKUP(O3149,정산업데이트!$A$6:$B$12,2,10)</f>
        <v>0</v>
      </c>
      <c r="AF3149" s="44"/>
      <c r="AG3149" s="79">
        <f t="shared" si="1400"/>
        <v>0</v>
      </c>
      <c r="AH3149" s="80">
        <f t="shared" si="1401"/>
        <v>2500</v>
      </c>
      <c r="AI3149" s="93"/>
      <c r="AJ3149" s="84" t="s">
        <v>16026</v>
      </c>
      <c r="AK3149" s="84" t="s">
        <v>73</v>
      </c>
      <c r="AL3149" s="84" t="s">
        <v>16027</v>
      </c>
      <c r="AM3149" s="84" t="s">
        <v>18214</v>
      </c>
      <c r="AN3149" s="84" t="s">
        <v>6691</v>
      </c>
      <c r="AO3149" s="84" t="s">
        <v>18215</v>
      </c>
      <c r="AP3149" s="84" t="s">
        <v>18216</v>
      </c>
      <c r="AQ3149" s="84" t="s">
        <v>122</v>
      </c>
      <c r="AR3149" s="85">
        <v>1</v>
      </c>
      <c r="AS3149" s="86">
        <v>1</v>
      </c>
      <c r="AT3149" s="86">
        <v>1E-3</v>
      </c>
      <c r="AU3149" s="86">
        <v>1</v>
      </c>
      <c r="AV3149" s="84" t="s">
        <v>7</v>
      </c>
      <c r="AW3149" s="86">
        <v>75</v>
      </c>
      <c r="AX3149" s="84" t="s">
        <v>68</v>
      </c>
      <c r="AY3149" s="84" t="s">
        <v>68</v>
      </c>
      <c r="AZ3149" s="84" t="s">
        <v>68</v>
      </c>
      <c r="BA3149" s="84" t="s">
        <v>68</v>
      </c>
      <c r="BB3149" s="84" t="s">
        <v>68</v>
      </c>
      <c r="BC3149" s="84" t="s">
        <v>123</v>
      </c>
      <c r="BD3149" s="84" t="s">
        <v>81</v>
      </c>
      <c r="BE3149" s="84" t="s">
        <v>1897</v>
      </c>
      <c r="BF3149" s="84" t="s">
        <v>122</v>
      </c>
      <c r="BG3149" s="84" t="s">
        <v>69</v>
      </c>
      <c r="BH3149" s="92" t="s">
        <v>18217</v>
      </c>
      <c r="BI3149" s="84" t="s">
        <v>122</v>
      </c>
      <c r="BJ3149" s="84" t="s">
        <v>18218</v>
      </c>
      <c r="BK3149" s="84" t="s">
        <v>75</v>
      </c>
      <c r="BL3149" s="84" t="s">
        <v>122</v>
      </c>
      <c r="BM3149" s="84" t="s">
        <v>81</v>
      </c>
      <c r="BN3149" s="84" t="s">
        <v>70</v>
      </c>
      <c r="BO3149" s="84" t="s">
        <v>71</v>
      </c>
      <c r="BP3149" s="84" t="s">
        <v>122</v>
      </c>
      <c r="BQ3149" s="84" t="s">
        <v>163</v>
      </c>
    </row>
    <row r="3150" spans="1:69" ht="10.8" customHeight="1" x14ac:dyDescent="0.3">
      <c r="A3150" s="40" t="str">
        <f t="shared" si="1375"/>
        <v>2025-09-21</v>
      </c>
      <c r="B3150" s="40" t="str">
        <f t="shared" si="1376"/>
        <v>SYD</v>
      </c>
      <c r="C3150" s="39" t="str">
        <f t="shared" si="1377"/>
        <v>98812563666</v>
      </c>
      <c r="D3150" s="41" t="str">
        <f t="shared" si="1378"/>
        <v>PKR253688640</v>
      </c>
      <c r="E3150" s="41" t="str">
        <f t="shared" si="1379"/>
        <v>596421500002</v>
      </c>
      <c r="F3150" s="39" t="str">
        <f t="shared" si="1380"/>
        <v>2254238</v>
      </c>
      <c r="G3150" s="39" t="str">
        <f t="shared" si="1381"/>
        <v>WISE EXPRESS(CHUHO)</v>
      </c>
      <c r="H3150" s="41" t="str">
        <f t="shared" si="1382"/>
        <v>고유순</v>
      </c>
      <c r="I3150" s="39" t="str">
        <f t="shared" si="1383"/>
        <v>10107</v>
      </c>
      <c r="J3150" s="52" t="str">
        <f t="shared" si="1384"/>
        <v/>
      </c>
      <c r="K3150" s="75">
        <f t="shared" si="1385"/>
        <v>1</v>
      </c>
      <c r="L3150" s="76">
        <f t="shared" si="1386"/>
        <v>2</v>
      </c>
      <c r="M3150" s="76">
        <f t="shared" si="1387"/>
        <v>1E-3</v>
      </c>
      <c r="N3150" s="76">
        <f t="shared" si="1388"/>
        <v>2</v>
      </c>
      <c r="O3150" s="42">
        <f t="shared" si="1389"/>
        <v>2</v>
      </c>
      <c r="P3150" s="39" t="str">
        <f t="shared" si="1390"/>
        <v>일반(목록배제,Normal-Manifest Exception)</v>
      </c>
      <c r="Q3150" s="72">
        <f t="shared" si="1391"/>
        <v>150</v>
      </c>
      <c r="R3150" s="43" t="str">
        <f t="shared" si="1392"/>
        <v>OZ602</v>
      </c>
      <c r="S3150" s="82" t="str">
        <f t="shared" si="1393"/>
        <v/>
      </c>
      <c r="T3150" s="40">
        <f t="shared" si="1394"/>
        <v>45921</v>
      </c>
      <c r="U3150" s="44">
        <v>2500</v>
      </c>
      <c r="V3150" s="44">
        <f t="shared" si="1395"/>
        <v>0</v>
      </c>
      <c r="W3150" s="77">
        <f t="shared" si="1396"/>
        <v>2500</v>
      </c>
      <c r="X3150" s="78">
        <f t="shared" si="1397"/>
        <v>0</v>
      </c>
      <c r="Y3150" s="44" cm="1">
        <f t="array" ref="Y3150">_xlfn.IFNA(_xlfn.IFS(AND(Q3150&gt;=2000, Q3150&lt;3000), 10000, AND(Q3150&gt;=3000, Q3150&lt;4000), 15000, AND(Q3150&gt;=4000, Q3150&lt;5000), 20000, AND(Q3150&gt;=5000), 25000),0)</f>
        <v>0</v>
      </c>
      <c r="Z3150" s="91">
        <f t="shared" si="1398"/>
        <v>300</v>
      </c>
      <c r="AA3150" s="44">
        <f t="shared" si="1399"/>
        <v>0</v>
      </c>
      <c r="AB3150" s="44"/>
      <c r="AC3150" s="44"/>
      <c r="AD3150" s="44"/>
      <c r="AE3150" s="44">
        <f>VLOOKUP(O3150,정산업데이트!$A$6:$B$12,2,10)</f>
        <v>0</v>
      </c>
      <c r="AF3150" s="44"/>
      <c r="AG3150" s="79">
        <f t="shared" si="1400"/>
        <v>300</v>
      </c>
      <c r="AH3150" s="80">
        <f t="shared" si="1401"/>
        <v>2800</v>
      </c>
      <c r="AJ3150" s="84" t="s">
        <v>16026</v>
      </c>
      <c r="AK3150" s="84" t="s">
        <v>73</v>
      </c>
      <c r="AL3150" s="84" t="s">
        <v>16027</v>
      </c>
      <c r="AM3150" s="84" t="s">
        <v>18219</v>
      </c>
      <c r="AN3150" s="84" t="s">
        <v>18220</v>
      </c>
      <c r="AO3150" s="84" t="s">
        <v>18221</v>
      </c>
      <c r="AP3150" s="84" t="s">
        <v>483</v>
      </c>
      <c r="AQ3150" s="84" t="s">
        <v>122</v>
      </c>
      <c r="AR3150" s="85">
        <v>1</v>
      </c>
      <c r="AS3150" s="86">
        <v>2</v>
      </c>
      <c r="AT3150" s="86">
        <v>1E-3</v>
      </c>
      <c r="AU3150" s="86">
        <v>2</v>
      </c>
      <c r="AV3150" s="84" t="s">
        <v>8</v>
      </c>
      <c r="AW3150" s="86">
        <v>150</v>
      </c>
      <c r="AX3150" s="84" t="s">
        <v>68</v>
      </c>
      <c r="AY3150" s="84" t="s">
        <v>68</v>
      </c>
      <c r="AZ3150" s="84" t="s">
        <v>68</v>
      </c>
      <c r="BA3150" s="84" t="s">
        <v>68</v>
      </c>
      <c r="BB3150" s="84" t="s">
        <v>68</v>
      </c>
      <c r="BC3150" s="84" t="s">
        <v>123</v>
      </c>
      <c r="BD3150" s="84" t="s">
        <v>81</v>
      </c>
      <c r="BE3150" s="84" t="s">
        <v>82</v>
      </c>
      <c r="BF3150" s="84" t="s">
        <v>122</v>
      </c>
      <c r="BG3150" s="84" t="s">
        <v>69</v>
      </c>
      <c r="BH3150" s="92" t="s">
        <v>18222</v>
      </c>
      <c r="BI3150" s="84" t="s">
        <v>122</v>
      </c>
      <c r="BJ3150" s="84" t="s">
        <v>18223</v>
      </c>
      <c r="BK3150" s="84" t="s">
        <v>75</v>
      </c>
      <c r="BL3150" s="84" t="s">
        <v>122</v>
      </c>
      <c r="BM3150" s="84" t="s">
        <v>81</v>
      </c>
      <c r="BN3150" s="84" t="s">
        <v>70</v>
      </c>
      <c r="BO3150" s="84" t="s">
        <v>71</v>
      </c>
      <c r="BP3150" s="84" t="s">
        <v>122</v>
      </c>
      <c r="BQ3150" s="84" t="s">
        <v>163</v>
      </c>
    </row>
    <row r="3151" spans="1:69" ht="10.8" customHeight="1" x14ac:dyDescent="0.3">
      <c r="A3151" s="40" t="str">
        <f t="shared" si="1375"/>
        <v>2025-09-21</v>
      </c>
      <c r="B3151" s="40" t="str">
        <f t="shared" si="1376"/>
        <v>SYD</v>
      </c>
      <c r="C3151" s="39" t="str">
        <f t="shared" si="1377"/>
        <v>98812563666</v>
      </c>
      <c r="D3151" s="41" t="str">
        <f t="shared" si="1378"/>
        <v>PKR253688641</v>
      </c>
      <c r="E3151" s="41" t="str">
        <f t="shared" si="1379"/>
        <v>596421500013</v>
      </c>
      <c r="F3151" s="39" t="str">
        <f t="shared" si="1380"/>
        <v>2254238</v>
      </c>
      <c r="G3151" s="39" t="str">
        <f t="shared" si="1381"/>
        <v>WISE EXPRESS(CHUHO)</v>
      </c>
      <c r="H3151" s="41" t="str">
        <f t="shared" si="1382"/>
        <v>김다영</v>
      </c>
      <c r="I3151" s="39" t="str">
        <f t="shared" si="1383"/>
        <v>01673</v>
      </c>
      <c r="J3151" s="52" t="str">
        <f t="shared" si="1384"/>
        <v/>
      </c>
      <c r="K3151" s="75">
        <f t="shared" si="1385"/>
        <v>1</v>
      </c>
      <c r="L3151" s="76">
        <f t="shared" si="1386"/>
        <v>1</v>
      </c>
      <c r="M3151" s="76">
        <f t="shared" si="1387"/>
        <v>1E-3</v>
      </c>
      <c r="N3151" s="76">
        <f t="shared" si="1388"/>
        <v>1</v>
      </c>
      <c r="O3151" s="42">
        <f t="shared" si="1389"/>
        <v>1</v>
      </c>
      <c r="P3151" s="39" t="str">
        <f t="shared" si="1390"/>
        <v>일반(목록배제,Normal-Manifest Exception)</v>
      </c>
      <c r="Q3151" s="72">
        <f t="shared" si="1391"/>
        <v>75</v>
      </c>
      <c r="R3151" s="43" t="str">
        <f t="shared" si="1392"/>
        <v>OZ602</v>
      </c>
      <c r="S3151" s="82" t="str">
        <f t="shared" si="1393"/>
        <v/>
      </c>
      <c r="T3151" s="40">
        <f t="shared" si="1394"/>
        <v>45921</v>
      </c>
      <c r="U3151" s="44">
        <v>2500</v>
      </c>
      <c r="V3151" s="44">
        <f t="shared" si="1395"/>
        <v>0</v>
      </c>
      <c r="W3151" s="77">
        <f t="shared" si="1396"/>
        <v>2500</v>
      </c>
      <c r="X3151" s="78">
        <f t="shared" si="1397"/>
        <v>0</v>
      </c>
      <c r="Y3151" s="44" cm="1">
        <f t="array" ref="Y3151">_xlfn.IFNA(_xlfn.IFS(AND(Q3151&gt;=2000, Q3151&lt;3000), 10000, AND(Q3151&gt;=3000, Q3151&lt;4000), 15000, AND(Q3151&gt;=4000, Q3151&lt;5000), 20000, AND(Q3151&gt;=5000), 25000),0)</f>
        <v>0</v>
      </c>
      <c r="Z3151" s="91">
        <f t="shared" si="1398"/>
        <v>300</v>
      </c>
      <c r="AA3151" s="44">
        <f t="shared" si="1399"/>
        <v>0</v>
      </c>
      <c r="AB3151" s="44"/>
      <c r="AC3151" s="44"/>
      <c r="AD3151" s="44"/>
      <c r="AE3151" s="44">
        <f>VLOOKUP(O3151,정산업데이트!$A$6:$B$12,2,10)</f>
        <v>0</v>
      </c>
      <c r="AF3151" s="44"/>
      <c r="AG3151" s="79">
        <f t="shared" si="1400"/>
        <v>300</v>
      </c>
      <c r="AH3151" s="80">
        <f t="shared" si="1401"/>
        <v>2800</v>
      </c>
      <c r="AJ3151" s="84" t="s">
        <v>16026</v>
      </c>
      <c r="AK3151" s="84" t="s">
        <v>73</v>
      </c>
      <c r="AL3151" s="84" t="s">
        <v>16027</v>
      </c>
      <c r="AM3151" s="84" t="s">
        <v>18224</v>
      </c>
      <c r="AN3151" s="84" t="s">
        <v>18225</v>
      </c>
      <c r="AO3151" s="84" t="s">
        <v>18226</v>
      </c>
      <c r="AP3151" s="84" t="s">
        <v>15962</v>
      </c>
      <c r="AQ3151" s="84" t="s">
        <v>122</v>
      </c>
      <c r="AR3151" s="85">
        <v>1</v>
      </c>
      <c r="AS3151" s="86">
        <v>1</v>
      </c>
      <c r="AT3151" s="86">
        <v>1E-3</v>
      </c>
      <c r="AU3151" s="86">
        <v>1</v>
      </c>
      <c r="AV3151" s="84" t="s">
        <v>8</v>
      </c>
      <c r="AW3151" s="86">
        <v>75</v>
      </c>
      <c r="AX3151" s="84" t="s">
        <v>68</v>
      </c>
      <c r="AY3151" s="84" t="s">
        <v>68</v>
      </c>
      <c r="AZ3151" s="84" t="s">
        <v>68</v>
      </c>
      <c r="BA3151" s="84" t="s">
        <v>68</v>
      </c>
      <c r="BB3151" s="84" t="s">
        <v>68</v>
      </c>
      <c r="BC3151" s="84" t="s">
        <v>123</v>
      </c>
      <c r="BD3151" s="84" t="s">
        <v>81</v>
      </c>
      <c r="BE3151" s="84" t="s">
        <v>82</v>
      </c>
      <c r="BF3151" s="84" t="s">
        <v>122</v>
      </c>
      <c r="BG3151" s="84" t="s">
        <v>69</v>
      </c>
      <c r="BH3151" s="92" t="s">
        <v>18227</v>
      </c>
      <c r="BI3151" s="84" t="s">
        <v>122</v>
      </c>
      <c r="BJ3151" s="84" t="s">
        <v>18228</v>
      </c>
      <c r="BK3151" s="84" t="s">
        <v>75</v>
      </c>
      <c r="BL3151" s="84" t="s">
        <v>122</v>
      </c>
      <c r="BM3151" s="84" t="s">
        <v>81</v>
      </c>
      <c r="BN3151" s="84" t="s">
        <v>70</v>
      </c>
      <c r="BO3151" s="84" t="s">
        <v>71</v>
      </c>
      <c r="BP3151" s="84" t="s">
        <v>122</v>
      </c>
      <c r="BQ3151" s="84" t="s">
        <v>163</v>
      </c>
    </row>
    <row r="3152" spans="1:69" ht="10.8" customHeight="1" x14ac:dyDescent="0.3">
      <c r="A3152" s="40" t="str">
        <f t="shared" si="1375"/>
        <v>2025-09-21</v>
      </c>
      <c r="B3152" s="40" t="str">
        <f t="shared" si="1376"/>
        <v>SYD</v>
      </c>
      <c r="C3152" s="39" t="str">
        <f t="shared" si="1377"/>
        <v>98812563666</v>
      </c>
      <c r="D3152" s="41" t="str">
        <f t="shared" si="1378"/>
        <v>PKR253688642</v>
      </c>
      <c r="E3152" s="41" t="str">
        <f t="shared" si="1379"/>
        <v>596421500024</v>
      </c>
      <c r="F3152" s="39" t="str">
        <f t="shared" si="1380"/>
        <v>2254238</v>
      </c>
      <c r="G3152" s="39" t="str">
        <f t="shared" si="1381"/>
        <v>WISE EXPRESS(CHUHO)</v>
      </c>
      <c r="H3152" s="41" t="str">
        <f t="shared" si="1382"/>
        <v>김진용</v>
      </c>
      <c r="I3152" s="39" t="str">
        <f t="shared" si="1383"/>
        <v>52701</v>
      </c>
      <c r="J3152" s="52" t="str">
        <f t="shared" si="1384"/>
        <v/>
      </c>
      <c r="K3152" s="75">
        <f t="shared" si="1385"/>
        <v>1</v>
      </c>
      <c r="L3152" s="76">
        <f t="shared" si="1386"/>
        <v>2</v>
      </c>
      <c r="M3152" s="76">
        <f t="shared" si="1387"/>
        <v>1E-3</v>
      </c>
      <c r="N3152" s="76">
        <f t="shared" si="1388"/>
        <v>2</v>
      </c>
      <c r="O3152" s="42">
        <f t="shared" si="1389"/>
        <v>2</v>
      </c>
      <c r="P3152" s="39" t="str">
        <f t="shared" si="1390"/>
        <v>일반(목록배제,Normal-Manifest Exception)</v>
      </c>
      <c r="Q3152" s="72">
        <f t="shared" si="1391"/>
        <v>150</v>
      </c>
      <c r="R3152" s="43" t="str">
        <f t="shared" si="1392"/>
        <v>OZ602</v>
      </c>
      <c r="S3152" s="82" t="str">
        <f t="shared" si="1393"/>
        <v/>
      </c>
      <c r="T3152" s="40">
        <f t="shared" si="1394"/>
        <v>45921</v>
      </c>
      <c r="U3152" s="44">
        <v>2500</v>
      </c>
      <c r="V3152" s="44">
        <f t="shared" si="1395"/>
        <v>0</v>
      </c>
      <c r="W3152" s="77">
        <f t="shared" si="1396"/>
        <v>2500</v>
      </c>
      <c r="X3152" s="78">
        <f t="shared" si="1397"/>
        <v>0</v>
      </c>
      <c r="Y3152" s="44" cm="1">
        <f t="array" ref="Y3152">_xlfn.IFNA(_xlfn.IFS(AND(Q3152&gt;=2000, Q3152&lt;3000), 10000, AND(Q3152&gt;=3000, Q3152&lt;4000), 15000, AND(Q3152&gt;=4000, Q3152&lt;5000), 20000, AND(Q3152&gt;=5000), 25000),0)</f>
        <v>0</v>
      </c>
      <c r="Z3152" s="91">
        <f t="shared" si="1398"/>
        <v>300</v>
      </c>
      <c r="AA3152" s="44">
        <f t="shared" si="1399"/>
        <v>0</v>
      </c>
      <c r="AB3152" s="44"/>
      <c r="AC3152" s="44"/>
      <c r="AD3152" s="44"/>
      <c r="AE3152" s="44">
        <f>VLOOKUP(O3152,정산업데이트!$A$6:$B$12,2,10)</f>
        <v>0</v>
      </c>
      <c r="AF3152" s="44"/>
      <c r="AG3152" s="79">
        <f t="shared" si="1400"/>
        <v>300</v>
      </c>
      <c r="AH3152" s="80">
        <f t="shared" si="1401"/>
        <v>2800</v>
      </c>
      <c r="AI3152" s="93"/>
      <c r="AJ3152" s="84" t="s">
        <v>16026</v>
      </c>
      <c r="AK3152" s="84" t="s">
        <v>73</v>
      </c>
      <c r="AL3152" s="84" t="s">
        <v>16027</v>
      </c>
      <c r="AM3152" s="84" t="s">
        <v>18229</v>
      </c>
      <c r="AN3152" s="84" t="s">
        <v>18230</v>
      </c>
      <c r="AO3152" s="84" t="s">
        <v>18231</v>
      </c>
      <c r="AP3152" s="84" t="s">
        <v>18232</v>
      </c>
      <c r="AQ3152" s="84" t="s">
        <v>122</v>
      </c>
      <c r="AR3152" s="85">
        <v>1</v>
      </c>
      <c r="AS3152" s="86">
        <v>2</v>
      </c>
      <c r="AT3152" s="86">
        <v>1E-3</v>
      </c>
      <c r="AU3152" s="86">
        <v>2</v>
      </c>
      <c r="AV3152" s="84" t="s">
        <v>8</v>
      </c>
      <c r="AW3152" s="86">
        <v>150</v>
      </c>
      <c r="AX3152" s="84" t="s">
        <v>68</v>
      </c>
      <c r="AY3152" s="84" t="s">
        <v>68</v>
      </c>
      <c r="AZ3152" s="84" t="s">
        <v>68</v>
      </c>
      <c r="BA3152" s="84" t="s">
        <v>68</v>
      </c>
      <c r="BB3152" s="84" t="s">
        <v>68</v>
      </c>
      <c r="BC3152" s="84" t="s">
        <v>123</v>
      </c>
      <c r="BD3152" s="84" t="s">
        <v>81</v>
      </c>
      <c r="BE3152" s="84" t="s">
        <v>82</v>
      </c>
      <c r="BF3152" s="84" t="s">
        <v>122</v>
      </c>
      <c r="BG3152" s="84" t="s">
        <v>69</v>
      </c>
      <c r="BH3152" s="92" t="s">
        <v>18233</v>
      </c>
      <c r="BI3152" s="84" t="s">
        <v>122</v>
      </c>
      <c r="BJ3152" s="84" t="s">
        <v>18234</v>
      </c>
      <c r="BK3152" s="84" t="s">
        <v>75</v>
      </c>
      <c r="BL3152" s="84" t="s">
        <v>122</v>
      </c>
      <c r="BM3152" s="84" t="s">
        <v>81</v>
      </c>
      <c r="BN3152" s="84" t="s">
        <v>70</v>
      </c>
      <c r="BO3152" s="84" t="s">
        <v>71</v>
      </c>
      <c r="BP3152" s="84" t="s">
        <v>122</v>
      </c>
      <c r="BQ3152" s="84" t="s">
        <v>163</v>
      </c>
    </row>
    <row r="3153" spans="1:69" ht="10.8" customHeight="1" x14ac:dyDescent="0.3">
      <c r="A3153" s="40" t="str">
        <f t="shared" si="1375"/>
        <v>2025-09-21</v>
      </c>
      <c r="B3153" s="40" t="str">
        <f t="shared" si="1376"/>
        <v>SYD</v>
      </c>
      <c r="C3153" s="39" t="str">
        <f t="shared" si="1377"/>
        <v>98812563666</v>
      </c>
      <c r="D3153" s="41" t="str">
        <f t="shared" si="1378"/>
        <v>PKR253688643</v>
      </c>
      <c r="E3153" s="41" t="str">
        <f t="shared" si="1379"/>
        <v>596421500035</v>
      </c>
      <c r="F3153" s="39" t="str">
        <f t="shared" si="1380"/>
        <v>2254238</v>
      </c>
      <c r="G3153" s="39" t="str">
        <f t="shared" si="1381"/>
        <v>WISE EXPRESS(CHUHO)</v>
      </c>
      <c r="H3153" s="41" t="str">
        <f t="shared" si="1382"/>
        <v>이규석</v>
      </c>
      <c r="I3153" s="39" t="str">
        <f t="shared" si="1383"/>
        <v>07285</v>
      </c>
      <c r="J3153" s="52" t="str">
        <f t="shared" si="1384"/>
        <v/>
      </c>
      <c r="K3153" s="75">
        <f t="shared" si="1385"/>
        <v>1</v>
      </c>
      <c r="L3153" s="76">
        <f t="shared" si="1386"/>
        <v>2</v>
      </c>
      <c r="M3153" s="76">
        <f t="shared" si="1387"/>
        <v>1E-3</v>
      </c>
      <c r="N3153" s="76">
        <f t="shared" si="1388"/>
        <v>2</v>
      </c>
      <c r="O3153" s="42">
        <f t="shared" si="1389"/>
        <v>2</v>
      </c>
      <c r="P3153" s="39" t="str">
        <f t="shared" si="1390"/>
        <v>일반(목록배제,Normal-Manifest Exception)</v>
      </c>
      <c r="Q3153" s="72">
        <f t="shared" si="1391"/>
        <v>150</v>
      </c>
      <c r="R3153" s="43" t="str">
        <f t="shared" si="1392"/>
        <v>OZ602</v>
      </c>
      <c r="S3153" s="82" t="str">
        <f t="shared" si="1393"/>
        <v/>
      </c>
      <c r="T3153" s="40">
        <f t="shared" si="1394"/>
        <v>45921</v>
      </c>
      <c r="U3153" s="44">
        <v>2500</v>
      </c>
      <c r="V3153" s="44">
        <f t="shared" si="1395"/>
        <v>0</v>
      </c>
      <c r="W3153" s="77">
        <f t="shared" si="1396"/>
        <v>2500</v>
      </c>
      <c r="X3153" s="78">
        <f t="shared" si="1397"/>
        <v>0</v>
      </c>
      <c r="Y3153" s="44" cm="1">
        <f t="array" ref="Y3153">_xlfn.IFNA(_xlfn.IFS(AND(Q3153&gt;=2000, Q3153&lt;3000), 10000, AND(Q3153&gt;=3000, Q3153&lt;4000), 15000, AND(Q3153&gt;=4000, Q3153&lt;5000), 20000, AND(Q3153&gt;=5000), 25000),0)</f>
        <v>0</v>
      </c>
      <c r="Z3153" s="91">
        <f t="shared" si="1398"/>
        <v>300</v>
      </c>
      <c r="AA3153" s="44">
        <f t="shared" si="1399"/>
        <v>0</v>
      </c>
      <c r="AB3153" s="44"/>
      <c r="AC3153" s="44"/>
      <c r="AD3153" s="44"/>
      <c r="AE3153" s="44">
        <f>VLOOKUP(O3153,정산업데이트!$A$6:$B$12,2,10)</f>
        <v>0</v>
      </c>
      <c r="AF3153" s="44"/>
      <c r="AG3153" s="79">
        <f t="shared" si="1400"/>
        <v>300</v>
      </c>
      <c r="AH3153" s="80">
        <f t="shared" si="1401"/>
        <v>2800</v>
      </c>
      <c r="AI3153" s="93"/>
      <c r="AJ3153" s="84" t="s">
        <v>16026</v>
      </c>
      <c r="AK3153" s="84" t="s">
        <v>73</v>
      </c>
      <c r="AL3153" s="84" t="s">
        <v>16027</v>
      </c>
      <c r="AM3153" s="84" t="s">
        <v>18235</v>
      </c>
      <c r="AN3153" s="84" t="s">
        <v>18236</v>
      </c>
      <c r="AO3153" s="84" t="s">
        <v>18237</v>
      </c>
      <c r="AP3153" s="84" t="s">
        <v>723</v>
      </c>
      <c r="AQ3153" s="84" t="s">
        <v>122</v>
      </c>
      <c r="AR3153" s="85">
        <v>1</v>
      </c>
      <c r="AS3153" s="86">
        <v>2</v>
      </c>
      <c r="AT3153" s="86">
        <v>1E-3</v>
      </c>
      <c r="AU3153" s="86">
        <v>2</v>
      </c>
      <c r="AV3153" s="84" t="s">
        <v>8</v>
      </c>
      <c r="AW3153" s="86">
        <v>150</v>
      </c>
      <c r="AX3153" s="84" t="s">
        <v>68</v>
      </c>
      <c r="AY3153" s="84" t="s">
        <v>68</v>
      </c>
      <c r="AZ3153" s="84" t="s">
        <v>68</v>
      </c>
      <c r="BA3153" s="84" t="s">
        <v>68</v>
      </c>
      <c r="BB3153" s="84" t="s">
        <v>68</v>
      </c>
      <c r="BC3153" s="84" t="s">
        <v>123</v>
      </c>
      <c r="BD3153" s="84" t="s">
        <v>81</v>
      </c>
      <c r="BE3153" s="84" t="s">
        <v>82</v>
      </c>
      <c r="BF3153" s="84" t="s">
        <v>122</v>
      </c>
      <c r="BG3153" s="84" t="s">
        <v>69</v>
      </c>
      <c r="BH3153" s="92" t="s">
        <v>18238</v>
      </c>
      <c r="BI3153" s="84" t="s">
        <v>122</v>
      </c>
      <c r="BJ3153" s="84" t="s">
        <v>18239</v>
      </c>
      <c r="BK3153" s="84" t="s">
        <v>75</v>
      </c>
      <c r="BL3153" s="84" t="s">
        <v>122</v>
      </c>
      <c r="BM3153" s="84" t="s">
        <v>81</v>
      </c>
      <c r="BN3153" s="84" t="s">
        <v>70</v>
      </c>
      <c r="BO3153" s="84" t="s">
        <v>71</v>
      </c>
      <c r="BP3153" s="84" t="s">
        <v>122</v>
      </c>
      <c r="BQ3153" s="84" t="s">
        <v>163</v>
      </c>
    </row>
    <row r="3154" spans="1:69" ht="10.8" customHeight="1" x14ac:dyDescent="0.3">
      <c r="A3154" s="40" t="str">
        <f t="shared" si="1375"/>
        <v>2025-09-21</v>
      </c>
      <c r="B3154" s="40" t="str">
        <f t="shared" si="1376"/>
        <v>SYD</v>
      </c>
      <c r="C3154" s="39" t="str">
        <f t="shared" si="1377"/>
        <v>98812563666</v>
      </c>
      <c r="D3154" s="41" t="str">
        <f t="shared" si="1378"/>
        <v>PKR253688644</v>
      </c>
      <c r="E3154" s="41" t="str">
        <f t="shared" si="1379"/>
        <v>596421500046</v>
      </c>
      <c r="F3154" s="39" t="str">
        <f t="shared" si="1380"/>
        <v>2254238</v>
      </c>
      <c r="G3154" s="39" t="str">
        <f t="shared" si="1381"/>
        <v>WISE EXPRESS(CHUHO)</v>
      </c>
      <c r="H3154" s="41" t="str">
        <f t="shared" si="1382"/>
        <v>김성관</v>
      </c>
      <c r="I3154" s="39" t="str">
        <f t="shared" si="1383"/>
        <v>39870</v>
      </c>
      <c r="J3154" s="52" t="str">
        <f t="shared" si="1384"/>
        <v/>
      </c>
      <c r="K3154" s="75">
        <f t="shared" si="1385"/>
        <v>1</v>
      </c>
      <c r="L3154" s="76">
        <f t="shared" si="1386"/>
        <v>1</v>
      </c>
      <c r="M3154" s="76">
        <f t="shared" si="1387"/>
        <v>1E-3</v>
      </c>
      <c r="N3154" s="76">
        <f t="shared" si="1388"/>
        <v>1</v>
      </c>
      <c r="O3154" s="42">
        <f t="shared" si="1389"/>
        <v>1</v>
      </c>
      <c r="P3154" s="39" t="str">
        <f t="shared" si="1390"/>
        <v>일반(목록배제,Normal-Manifest Exception)</v>
      </c>
      <c r="Q3154" s="72">
        <f t="shared" si="1391"/>
        <v>100</v>
      </c>
      <c r="R3154" s="43" t="str">
        <f t="shared" si="1392"/>
        <v>OZ602</v>
      </c>
      <c r="S3154" s="82" t="str">
        <f t="shared" si="1393"/>
        <v/>
      </c>
      <c r="T3154" s="40">
        <f t="shared" si="1394"/>
        <v>45921</v>
      </c>
      <c r="U3154" s="44">
        <v>2500</v>
      </c>
      <c r="V3154" s="44">
        <f t="shared" si="1395"/>
        <v>0</v>
      </c>
      <c r="W3154" s="77">
        <f t="shared" si="1396"/>
        <v>2500</v>
      </c>
      <c r="X3154" s="78">
        <f t="shared" si="1397"/>
        <v>0</v>
      </c>
      <c r="Y3154" s="44" cm="1">
        <f t="array" ref="Y3154">_xlfn.IFNA(_xlfn.IFS(AND(Q3154&gt;=2000, Q3154&lt;3000), 10000, AND(Q3154&gt;=3000, Q3154&lt;4000), 15000, AND(Q3154&gt;=4000, Q3154&lt;5000), 20000, AND(Q3154&gt;=5000), 25000),0)</f>
        <v>0</v>
      </c>
      <c r="Z3154" s="91">
        <f t="shared" si="1398"/>
        <v>300</v>
      </c>
      <c r="AA3154" s="44">
        <f t="shared" si="1399"/>
        <v>0</v>
      </c>
      <c r="AB3154" s="44"/>
      <c r="AC3154" s="44"/>
      <c r="AD3154" s="44"/>
      <c r="AE3154" s="44">
        <f>VLOOKUP(O3154,정산업데이트!$A$6:$B$12,2,10)</f>
        <v>0</v>
      </c>
      <c r="AF3154" s="44"/>
      <c r="AG3154" s="79">
        <f t="shared" si="1400"/>
        <v>300</v>
      </c>
      <c r="AH3154" s="80">
        <f t="shared" si="1401"/>
        <v>2800</v>
      </c>
      <c r="AI3154" s="93"/>
      <c r="AJ3154" s="84" t="s">
        <v>16026</v>
      </c>
      <c r="AK3154" s="84" t="s">
        <v>73</v>
      </c>
      <c r="AL3154" s="84" t="s">
        <v>16027</v>
      </c>
      <c r="AM3154" s="84" t="s">
        <v>18240</v>
      </c>
      <c r="AN3154" s="84" t="s">
        <v>18241</v>
      </c>
      <c r="AO3154" s="84" t="s">
        <v>18242</v>
      </c>
      <c r="AP3154" s="84" t="s">
        <v>18243</v>
      </c>
      <c r="AQ3154" s="84" t="s">
        <v>122</v>
      </c>
      <c r="AR3154" s="85">
        <v>1</v>
      </c>
      <c r="AS3154" s="86">
        <v>1</v>
      </c>
      <c r="AT3154" s="86">
        <v>1E-3</v>
      </c>
      <c r="AU3154" s="86">
        <v>1</v>
      </c>
      <c r="AV3154" s="84" t="s">
        <v>8</v>
      </c>
      <c r="AW3154" s="86">
        <v>100</v>
      </c>
      <c r="AX3154" s="84" t="s">
        <v>68</v>
      </c>
      <c r="AY3154" s="84" t="s">
        <v>68</v>
      </c>
      <c r="AZ3154" s="84" t="s">
        <v>68</v>
      </c>
      <c r="BA3154" s="84" t="s">
        <v>68</v>
      </c>
      <c r="BB3154" s="84" t="s">
        <v>68</v>
      </c>
      <c r="BC3154" s="84" t="s">
        <v>123</v>
      </c>
      <c r="BD3154" s="84" t="s">
        <v>81</v>
      </c>
      <c r="BE3154" s="84" t="s">
        <v>82</v>
      </c>
      <c r="BF3154" s="84" t="s">
        <v>122</v>
      </c>
      <c r="BG3154" s="84" t="s">
        <v>69</v>
      </c>
      <c r="BH3154" s="92" t="s">
        <v>18244</v>
      </c>
      <c r="BI3154" s="84" t="s">
        <v>122</v>
      </c>
      <c r="BJ3154" s="84" t="s">
        <v>18245</v>
      </c>
      <c r="BK3154" s="84" t="s">
        <v>75</v>
      </c>
      <c r="BL3154" s="84" t="s">
        <v>122</v>
      </c>
      <c r="BM3154" s="84" t="s">
        <v>81</v>
      </c>
      <c r="BN3154" s="84" t="s">
        <v>70</v>
      </c>
      <c r="BO3154" s="84" t="s">
        <v>71</v>
      </c>
      <c r="BP3154" s="84" t="s">
        <v>122</v>
      </c>
      <c r="BQ3154" s="84" t="s">
        <v>163</v>
      </c>
    </row>
    <row r="3155" spans="1:69" ht="10.8" customHeight="1" x14ac:dyDescent="0.3">
      <c r="A3155" s="40" t="str">
        <f t="shared" si="1375"/>
        <v>2025-09-21</v>
      </c>
      <c r="B3155" s="40" t="str">
        <f t="shared" si="1376"/>
        <v>SYD</v>
      </c>
      <c r="C3155" s="39" t="str">
        <f t="shared" si="1377"/>
        <v>98812563666</v>
      </c>
      <c r="D3155" s="41" t="str">
        <f t="shared" si="1378"/>
        <v>PKR253688645</v>
      </c>
      <c r="E3155" s="41" t="str">
        <f t="shared" si="1379"/>
        <v>596421500050</v>
      </c>
      <c r="F3155" s="39" t="str">
        <f t="shared" si="1380"/>
        <v>2254238</v>
      </c>
      <c r="G3155" s="39" t="str">
        <f t="shared" si="1381"/>
        <v>WISE EXPRESS(CHUHO)</v>
      </c>
      <c r="H3155" s="41" t="str">
        <f t="shared" si="1382"/>
        <v>박채연</v>
      </c>
      <c r="I3155" s="39" t="str">
        <f t="shared" si="1383"/>
        <v>07282</v>
      </c>
      <c r="J3155" s="52" t="str">
        <f t="shared" si="1384"/>
        <v/>
      </c>
      <c r="K3155" s="75">
        <f t="shared" si="1385"/>
        <v>1</v>
      </c>
      <c r="L3155" s="76">
        <f t="shared" si="1386"/>
        <v>3</v>
      </c>
      <c r="M3155" s="76">
        <f t="shared" si="1387"/>
        <v>1E-3</v>
      </c>
      <c r="N3155" s="76">
        <f t="shared" si="1388"/>
        <v>3</v>
      </c>
      <c r="O3155" s="42">
        <f t="shared" si="1389"/>
        <v>3</v>
      </c>
      <c r="P3155" s="39" t="str">
        <f t="shared" si="1390"/>
        <v>일반(목록배제,Normal-Manifest Exception)</v>
      </c>
      <c r="Q3155" s="72">
        <f t="shared" si="1391"/>
        <v>150</v>
      </c>
      <c r="R3155" s="43" t="str">
        <f t="shared" si="1392"/>
        <v>OZ602</v>
      </c>
      <c r="S3155" s="82" t="str">
        <f t="shared" si="1393"/>
        <v/>
      </c>
      <c r="T3155" s="40">
        <f t="shared" si="1394"/>
        <v>45921</v>
      </c>
      <c r="U3155" s="44">
        <v>2500</v>
      </c>
      <c r="V3155" s="44">
        <f t="shared" si="1395"/>
        <v>0</v>
      </c>
      <c r="W3155" s="77">
        <f t="shared" si="1396"/>
        <v>2500</v>
      </c>
      <c r="X3155" s="78">
        <f t="shared" si="1397"/>
        <v>0</v>
      </c>
      <c r="Y3155" s="44" cm="1">
        <f t="array" ref="Y3155">_xlfn.IFNA(_xlfn.IFS(AND(Q3155&gt;=2000, Q3155&lt;3000), 10000, AND(Q3155&gt;=3000, Q3155&lt;4000), 15000, AND(Q3155&gt;=4000, Q3155&lt;5000), 20000, AND(Q3155&gt;=5000), 25000),0)</f>
        <v>0</v>
      </c>
      <c r="Z3155" s="91">
        <f t="shared" si="1398"/>
        <v>300</v>
      </c>
      <c r="AA3155" s="44">
        <f t="shared" si="1399"/>
        <v>0</v>
      </c>
      <c r="AB3155" s="44"/>
      <c r="AC3155" s="44"/>
      <c r="AD3155" s="44"/>
      <c r="AE3155" s="44">
        <f>VLOOKUP(O3155,정산업데이트!$A$6:$B$12,2,10)</f>
        <v>0</v>
      </c>
      <c r="AF3155" s="44"/>
      <c r="AG3155" s="79">
        <f t="shared" si="1400"/>
        <v>300</v>
      </c>
      <c r="AH3155" s="80">
        <f t="shared" si="1401"/>
        <v>2800</v>
      </c>
      <c r="AJ3155" s="84" t="s">
        <v>16026</v>
      </c>
      <c r="AK3155" s="84" t="s">
        <v>73</v>
      </c>
      <c r="AL3155" s="84" t="s">
        <v>16027</v>
      </c>
      <c r="AM3155" s="84" t="s">
        <v>18246</v>
      </c>
      <c r="AN3155" s="84" t="s">
        <v>18247</v>
      </c>
      <c r="AO3155" s="84" t="s">
        <v>18248</v>
      </c>
      <c r="AP3155" s="84" t="s">
        <v>1195</v>
      </c>
      <c r="AQ3155" s="84" t="s">
        <v>122</v>
      </c>
      <c r="AR3155" s="85">
        <v>1</v>
      </c>
      <c r="AS3155" s="86">
        <v>3</v>
      </c>
      <c r="AT3155" s="86">
        <v>1E-3</v>
      </c>
      <c r="AU3155" s="86">
        <v>3</v>
      </c>
      <c r="AV3155" s="84" t="s">
        <v>8</v>
      </c>
      <c r="AW3155" s="86">
        <v>150</v>
      </c>
      <c r="AX3155" s="84" t="s">
        <v>68</v>
      </c>
      <c r="AY3155" s="84" t="s">
        <v>68</v>
      </c>
      <c r="AZ3155" s="84" t="s">
        <v>68</v>
      </c>
      <c r="BA3155" s="84" t="s">
        <v>68</v>
      </c>
      <c r="BB3155" s="84" t="s">
        <v>68</v>
      </c>
      <c r="BC3155" s="84" t="s">
        <v>123</v>
      </c>
      <c r="BD3155" s="84" t="s">
        <v>81</v>
      </c>
      <c r="BE3155" s="84" t="s">
        <v>82</v>
      </c>
      <c r="BF3155" s="84" t="s">
        <v>122</v>
      </c>
      <c r="BG3155" s="84" t="s">
        <v>69</v>
      </c>
      <c r="BH3155" s="92" t="s">
        <v>18249</v>
      </c>
      <c r="BI3155" s="84" t="s">
        <v>122</v>
      </c>
      <c r="BJ3155" s="84" t="s">
        <v>18250</v>
      </c>
      <c r="BK3155" s="84" t="s">
        <v>75</v>
      </c>
      <c r="BL3155" s="84" t="s">
        <v>122</v>
      </c>
      <c r="BM3155" s="84" t="s">
        <v>81</v>
      </c>
      <c r="BN3155" s="84" t="s">
        <v>70</v>
      </c>
      <c r="BO3155" s="84" t="s">
        <v>71</v>
      </c>
      <c r="BP3155" s="84" t="s">
        <v>122</v>
      </c>
      <c r="BQ3155" s="84" t="s">
        <v>163</v>
      </c>
    </row>
    <row r="3156" spans="1:69" ht="10.8" customHeight="1" x14ac:dyDescent="0.3">
      <c r="A3156" s="40" t="str">
        <f t="shared" si="1375"/>
        <v>2025-09-21</v>
      </c>
      <c r="B3156" s="40" t="str">
        <f t="shared" si="1376"/>
        <v>SYD</v>
      </c>
      <c r="C3156" s="39" t="str">
        <f t="shared" si="1377"/>
        <v>98812563666</v>
      </c>
      <c r="D3156" s="41" t="str">
        <f t="shared" si="1378"/>
        <v>PKR253643248</v>
      </c>
      <c r="E3156" s="41" t="str">
        <f t="shared" si="1379"/>
        <v>596421491790</v>
      </c>
      <c r="F3156" s="39" t="str">
        <f t="shared" si="1380"/>
        <v>2254241</v>
      </c>
      <c r="G3156" s="39" t="str">
        <f t="shared" si="1381"/>
        <v>WISE EXPRESS(HOJUUNNI)</v>
      </c>
      <c r="H3156" s="41" t="str">
        <f t="shared" si="1382"/>
        <v>전나리</v>
      </c>
      <c r="I3156" s="39" t="str">
        <f t="shared" si="1383"/>
        <v>16664</v>
      </c>
      <c r="J3156" s="52" t="str">
        <f t="shared" si="1384"/>
        <v/>
      </c>
      <c r="K3156" s="75">
        <f t="shared" si="1385"/>
        <v>1</v>
      </c>
      <c r="L3156" s="76">
        <f t="shared" si="1386"/>
        <v>0.4</v>
      </c>
      <c r="M3156" s="76">
        <f t="shared" si="1387"/>
        <v>1E-3</v>
      </c>
      <c r="N3156" s="76">
        <f t="shared" si="1388"/>
        <v>0.4</v>
      </c>
      <c r="O3156" s="42">
        <f t="shared" si="1389"/>
        <v>0.5</v>
      </c>
      <c r="P3156" s="39" t="str">
        <f t="shared" si="1390"/>
        <v>목록(Manifest)</v>
      </c>
      <c r="Q3156" s="72">
        <f t="shared" si="1391"/>
        <v>95</v>
      </c>
      <c r="R3156" s="43" t="str">
        <f t="shared" si="1392"/>
        <v>OZ602</v>
      </c>
      <c r="S3156" s="82" t="str">
        <f t="shared" si="1393"/>
        <v/>
      </c>
      <c r="T3156" s="40">
        <f t="shared" si="1394"/>
        <v>45921</v>
      </c>
      <c r="U3156" s="44">
        <v>2500</v>
      </c>
      <c r="V3156" s="44">
        <f t="shared" si="1395"/>
        <v>0</v>
      </c>
      <c r="W3156" s="77">
        <f t="shared" si="1396"/>
        <v>2500</v>
      </c>
      <c r="X3156" s="78">
        <f t="shared" si="1397"/>
        <v>0</v>
      </c>
      <c r="Y3156" s="44" cm="1">
        <f t="array" ref="Y3156">_xlfn.IFNA(_xlfn.IFS(AND(Q3156&gt;=2000, Q3156&lt;3000), 10000, AND(Q3156&gt;=3000, Q3156&lt;4000), 15000, AND(Q3156&gt;=4000, Q3156&lt;5000), 20000, AND(Q3156&gt;=5000), 25000),0)</f>
        <v>0</v>
      </c>
      <c r="Z3156" s="91">
        <f t="shared" si="1398"/>
        <v>0</v>
      </c>
      <c r="AA3156" s="44">
        <f t="shared" si="1399"/>
        <v>0</v>
      </c>
      <c r="AB3156" s="44"/>
      <c r="AC3156" s="44"/>
      <c r="AD3156" s="44"/>
      <c r="AE3156" s="44">
        <f>VLOOKUP(O3156,정산업데이트!$A$6:$B$12,2,10)</f>
        <v>0</v>
      </c>
      <c r="AF3156" s="44"/>
      <c r="AG3156" s="79">
        <f t="shared" si="1400"/>
        <v>0</v>
      </c>
      <c r="AH3156" s="80">
        <f t="shared" si="1401"/>
        <v>2500</v>
      </c>
      <c r="AI3156" s="93"/>
      <c r="AJ3156" s="84" t="s">
        <v>16026</v>
      </c>
      <c r="AK3156" s="84" t="s">
        <v>73</v>
      </c>
      <c r="AL3156" s="84" t="s">
        <v>16027</v>
      </c>
      <c r="AM3156" s="84" t="s">
        <v>18251</v>
      </c>
      <c r="AN3156" s="84" t="s">
        <v>18252</v>
      </c>
      <c r="AO3156" s="84" t="s">
        <v>18253</v>
      </c>
      <c r="AP3156" s="84" t="s">
        <v>13035</v>
      </c>
      <c r="AQ3156" s="84" t="s">
        <v>122</v>
      </c>
      <c r="AR3156" s="85">
        <v>1</v>
      </c>
      <c r="AS3156" s="86">
        <v>0.4</v>
      </c>
      <c r="AT3156" s="86">
        <v>1E-3</v>
      </c>
      <c r="AU3156" s="86">
        <v>0.4</v>
      </c>
      <c r="AV3156" s="84" t="s">
        <v>7</v>
      </c>
      <c r="AW3156" s="86">
        <v>95</v>
      </c>
      <c r="AX3156" s="84" t="s">
        <v>68</v>
      </c>
      <c r="AY3156" s="84" t="s">
        <v>68</v>
      </c>
      <c r="AZ3156" s="84" t="s">
        <v>68</v>
      </c>
      <c r="BA3156" s="84" t="s">
        <v>68</v>
      </c>
      <c r="BB3156" s="84" t="s">
        <v>68</v>
      </c>
      <c r="BC3156" s="84" t="s">
        <v>133</v>
      </c>
      <c r="BD3156" s="84" t="s">
        <v>134</v>
      </c>
      <c r="BE3156" s="84" t="s">
        <v>139</v>
      </c>
      <c r="BF3156" s="84" t="s">
        <v>122</v>
      </c>
      <c r="BG3156" s="84" t="s">
        <v>69</v>
      </c>
      <c r="BH3156" s="92" t="s">
        <v>18254</v>
      </c>
      <c r="BI3156" s="84" t="s">
        <v>122</v>
      </c>
      <c r="BJ3156" s="84" t="s">
        <v>18255</v>
      </c>
      <c r="BK3156" s="84" t="s">
        <v>75</v>
      </c>
      <c r="BL3156" s="84" t="s">
        <v>122</v>
      </c>
      <c r="BM3156" s="84" t="s">
        <v>134</v>
      </c>
      <c r="BN3156" s="84" t="s">
        <v>70</v>
      </c>
      <c r="BO3156" s="84" t="s">
        <v>71</v>
      </c>
      <c r="BP3156" s="84" t="s">
        <v>122</v>
      </c>
      <c r="BQ3156" s="84" t="s">
        <v>163</v>
      </c>
    </row>
    <row r="3157" spans="1:69" ht="10.8" customHeight="1" x14ac:dyDescent="0.3">
      <c r="A3157" s="40" t="str">
        <f t="shared" si="1375"/>
        <v>2025-09-21</v>
      </c>
      <c r="B3157" s="40" t="str">
        <f t="shared" si="1376"/>
        <v>SYD</v>
      </c>
      <c r="C3157" s="39" t="str">
        <f t="shared" si="1377"/>
        <v>98812563666</v>
      </c>
      <c r="D3157" s="41" t="str">
        <f t="shared" si="1378"/>
        <v>PAU029773984</v>
      </c>
      <c r="E3157" s="41" t="str">
        <f t="shared" si="1379"/>
        <v>596421490176</v>
      </c>
      <c r="F3157" s="39" t="str">
        <f t="shared" si="1380"/>
        <v>2254252</v>
      </c>
      <c r="G3157" s="39" t="str">
        <f t="shared" si="1381"/>
        <v>WISE EXPRESS(AUSTRAPHARM)</v>
      </c>
      <c r="H3157" s="41" t="str">
        <f t="shared" si="1382"/>
        <v>홍수옥</v>
      </c>
      <c r="I3157" s="39" t="str">
        <f t="shared" si="1383"/>
        <v>10082</v>
      </c>
      <c r="J3157" s="52" t="str">
        <f t="shared" si="1384"/>
        <v/>
      </c>
      <c r="K3157" s="75">
        <f t="shared" si="1385"/>
        <v>1</v>
      </c>
      <c r="L3157" s="76">
        <f t="shared" si="1386"/>
        <v>1</v>
      </c>
      <c r="M3157" s="76">
        <f t="shared" si="1387"/>
        <v>1E-3</v>
      </c>
      <c r="N3157" s="76">
        <f t="shared" si="1388"/>
        <v>1</v>
      </c>
      <c r="O3157" s="42">
        <f t="shared" si="1389"/>
        <v>1</v>
      </c>
      <c r="P3157" s="39" t="str">
        <f t="shared" si="1390"/>
        <v>일반(목록배제,Normal-Manifest Exception)</v>
      </c>
      <c r="Q3157" s="72">
        <f t="shared" si="1391"/>
        <v>80</v>
      </c>
      <c r="R3157" s="43" t="str">
        <f t="shared" si="1392"/>
        <v>OZ602</v>
      </c>
      <c r="S3157" s="82" t="str">
        <f t="shared" si="1393"/>
        <v/>
      </c>
      <c r="T3157" s="40">
        <f t="shared" si="1394"/>
        <v>45921</v>
      </c>
      <c r="U3157" s="44">
        <v>2500</v>
      </c>
      <c r="V3157" s="44">
        <f t="shared" si="1395"/>
        <v>0</v>
      </c>
      <c r="W3157" s="77">
        <f t="shared" si="1396"/>
        <v>2500</v>
      </c>
      <c r="X3157" s="78">
        <f t="shared" si="1397"/>
        <v>0</v>
      </c>
      <c r="Y3157" s="44" cm="1">
        <f t="array" ref="Y3157">_xlfn.IFNA(_xlfn.IFS(AND(Q3157&gt;=2000, Q3157&lt;3000), 10000, AND(Q3157&gt;=3000, Q3157&lt;4000), 15000, AND(Q3157&gt;=4000, Q3157&lt;5000), 20000, AND(Q3157&gt;=5000), 25000),0)</f>
        <v>0</v>
      </c>
      <c r="Z3157" s="91">
        <f t="shared" si="1398"/>
        <v>300</v>
      </c>
      <c r="AA3157" s="44">
        <f t="shared" si="1399"/>
        <v>0</v>
      </c>
      <c r="AB3157" s="44"/>
      <c r="AC3157" s="44"/>
      <c r="AD3157" s="44"/>
      <c r="AE3157" s="44">
        <f>VLOOKUP(O3157,정산업데이트!$A$6:$B$12,2,10)</f>
        <v>0</v>
      </c>
      <c r="AF3157" s="44"/>
      <c r="AG3157" s="79">
        <f t="shared" si="1400"/>
        <v>300</v>
      </c>
      <c r="AH3157" s="80">
        <f t="shared" si="1401"/>
        <v>2800</v>
      </c>
      <c r="AI3157" s="93"/>
      <c r="AJ3157" s="84" t="s">
        <v>16026</v>
      </c>
      <c r="AK3157" s="84" t="s">
        <v>73</v>
      </c>
      <c r="AL3157" s="84" t="s">
        <v>16027</v>
      </c>
      <c r="AM3157" s="84" t="s">
        <v>18256</v>
      </c>
      <c r="AN3157" s="84" t="s">
        <v>18257</v>
      </c>
      <c r="AO3157" s="84" t="s">
        <v>18258</v>
      </c>
      <c r="AP3157" s="84" t="s">
        <v>1242</v>
      </c>
      <c r="AQ3157" s="84" t="s">
        <v>122</v>
      </c>
      <c r="AR3157" s="85">
        <v>1</v>
      </c>
      <c r="AS3157" s="86">
        <v>1</v>
      </c>
      <c r="AT3157" s="86">
        <v>1E-3</v>
      </c>
      <c r="AU3157" s="86">
        <v>1</v>
      </c>
      <c r="AV3157" s="84" t="s">
        <v>8</v>
      </c>
      <c r="AW3157" s="86">
        <v>80</v>
      </c>
      <c r="AX3157" s="84" t="s">
        <v>68</v>
      </c>
      <c r="AY3157" s="84" t="s">
        <v>68</v>
      </c>
      <c r="AZ3157" s="84" t="s">
        <v>68</v>
      </c>
      <c r="BA3157" s="84" t="s">
        <v>68</v>
      </c>
      <c r="BB3157" s="84" t="s">
        <v>68</v>
      </c>
      <c r="BC3157" s="84" t="s">
        <v>132</v>
      </c>
      <c r="BD3157" s="84" t="s">
        <v>83</v>
      </c>
      <c r="BE3157" s="84" t="s">
        <v>86</v>
      </c>
      <c r="BF3157" s="84" t="s">
        <v>122</v>
      </c>
      <c r="BG3157" s="84" t="s">
        <v>69</v>
      </c>
      <c r="BH3157" s="92" t="s">
        <v>18259</v>
      </c>
      <c r="BI3157" s="84" t="s">
        <v>122</v>
      </c>
      <c r="BJ3157" s="84" t="s">
        <v>18260</v>
      </c>
      <c r="BK3157" s="84" t="s">
        <v>75</v>
      </c>
      <c r="BL3157" s="84" t="s">
        <v>122</v>
      </c>
      <c r="BM3157" s="84" t="s">
        <v>83</v>
      </c>
      <c r="BN3157" s="84" t="s">
        <v>70</v>
      </c>
      <c r="BO3157" s="84" t="s">
        <v>71</v>
      </c>
      <c r="BP3157" s="84" t="s">
        <v>122</v>
      </c>
      <c r="BQ3157" s="84" t="s">
        <v>163</v>
      </c>
    </row>
    <row r="3158" spans="1:69" ht="10.8" customHeight="1" x14ac:dyDescent="0.3">
      <c r="A3158" s="40" t="str">
        <f t="shared" si="1375"/>
        <v>2025-09-21</v>
      </c>
      <c r="B3158" s="40" t="str">
        <f t="shared" si="1376"/>
        <v>SYD</v>
      </c>
      <c r="C3158" s="39" t="str">
        <f t="shared" si="1377"/>
        <v>98812563666</v>
      </c>
      <c r="D3158" s="41" t="str">
        <f t="shared" si="1378"/>
        <v>PKR253643249</v>
      </c>
      <c r="E3158" s="41" t="str">
        <f t="shared" si="1379"/>
        <v>596421491801</v>
      </c>
      <c r="F3158" s="39" t="str">
        <f t="shared" si="1380"/>
        <v>2254241</v>
      </c>
      <c r="G3158" s="39" t="str">
        <f t="shared" si="1381"/>
        <v>WISE EXPRESS(HOJUUNNI)</v>
      </c>
      <c r="H3158" s="41" t="str">
        <f t="shared" si="1382"/>
        <v>이해민</v>
      </c>
      <c r="I3158" s="39" t="str">
        <f t="shared" si="1383"/>
        <v>18374</v>
      </c>
      <c r="J3158" s="52" t="str">
        <f t="shared" si="1384"/>
        <v/>
      </c>
      <c r="K3158" s="75">
        <f t="shared" si="1385"/>
        <v>1</v>
      </c>
      <c r="L3158" s="76">
        <f t="shared" si="1386"/>
        <v>0.4</v>
      </c>
      <c r="M3158" s="76">
        <f t="shared" si="1387"/>
        <v>1E-3</v>
      </c>
      <c r="N3158" s="76">
        <f t="shared" si="1388"/>
        <v>0.4</v>
      </c>
      <c r="O3158" s="42">
        <f t="shared" si="1389"/>
        <v>0.5</v>
      </c>
      <c r="P3158" s="39" t="str">
        <f t="shared" si="1390"/>
        <v>목록(Manifest)</v>
      </c>
      <c r="Q3158" s="72">
        <f t="shared" si="1391"/>
        <v>95</v>
      </c>
      <c r="R3158" s="43" t="str">
        <f t="shared" si="1392"/>
        <v>OZ602</v>
      </c>
      <c r="S3158" s="82" t="str">
        <f t="shared" si="1393"/>
        <v/>
      </c>
      <c r="T3158" s="40">
        <f t="shared" si="1394"/>
        <v>45921</v>
      </c>
      <c r="U3158" s="44">
        <v>2500</v>
      </c>
      <c r="V3158" s="44">
        <f t="shared" si="1395"/>
        <v>0</v>
      </c>
      <c r="W3158" s="77">
        <f t="shared" si="1396"/>
        <v>2500</v>
      </c>
      <c r="X3158" s="78">
        <f t="shared" si="1397"/>
        <v>0</v>
      </c>
      <c r="Y3158" s="44" cm="1">
        <f t="array" ref="Y3158">_xlfn.IFNA(_xlfn.IFS(AND(Q3158&gt;=2000, Q3158&lt;3000), 10000, AND(Q3158&gt;=3000, Q3158&lt;4000), 15000, AND(Q3158&gt;=4000, Q3158&lt;5000), 20000, AND(Q3158&gt;=5000), 25000),0)</f>
        <v>0</v>
      </c>
      <c r="Z3158" s="91">
        <f t="shared" si="1398"/>
        <v>0</v>
      </c>
      <c r="AA3158" s="44">
        <f t="shared" si="1399"/>
        <v>0</v>
      </c>
      <c r="AB3158" s="44"/>
      <c r="AC3158" s="44"/>
      <c r="AD3158" s="44"/>
      <c r="AE3158" s="44">
        <f>VLOOKUP(O3158,정산업데이트!$A$6:$B$12,2,10)</f>
        <v>0</v>
      </c>
      <c r="AF3158" s="44"/>
      <c r="AG3158" s="79">
        <f t="shared" si="1400"/>
        <v>0</v>
      </c>
      <c r="AH3158" s="80">
        <f t="shared" si="1401"/>
        <v>2500</v>
      </c>
      <c r="AI3158" s="93"/>
      <c r="AJ3158" s="84" t="s">
        <v>16026</v>
      </c>
      <c r="AK3158" s="84" t="s">
        <v>73</v>
      </c>
      <c r="AL3158" s="84" t="s">
        <v>16027</v>
      </c>
      <c r="AM3158" s="84" t="s">
        <v>18261</v>
      </c>
      <c r="AN3158" s="84" t="s">
        <v>18262</v>
      </c>
      <c r="AO3158" s="84" t="s">
        <v>18263</v>
      </c>
      <c r="AP3158" s="84" t="s">
        <v>1796</v>
      </c>
      <c r="AQ3158" s="84" t="s">
        <v>122</v>
      </c>
      <c r="AR3158" s="85">
        <v>1</v>
      </c>
      <c r="AS3158" s="86">
        <v>0.4</v>
      </c>
      <c r="AT3158" s="86">
        <v>1E-3</v>
      </c>
      <c r="AU3158" s="86">
        <v>0.4</v>
      </c>
      <c r="AV3158" s="84" t="s">
        <v>7</v>
      </c>
      <c r="AW3158" s="86">
        <v>95</v>
      </c>
      <c r="AX3158" s="84" t="s">
        <v>68</v>
      </c>
      <c r="AY3158" s="84" t="s">
        <v>68</v>
      </c>
      <c r="AZ3158" s="84" t="s">
        <v>68</v>
      </c>
      <c r="BA3158" s="84" t="s">
        <v>68</v>
      </c>
      <c r="BB3158" s="84" t="s">
        <v>68</v>
      </c>
      <c r="BC3158" s="84" t="s">
        <v>133</v>
      </c>
      <c r="BD3158" s="84" t="s">
        <v>134</v>
      </c>
      <c r="BE3158" s="84" t="s">
        <v>139</v>
      </c>
      <c r="BF3158" s="84" t="s">
        <v>122</v>
      </c>
      <c r="BG3158" s="84" t="s">
        <v>69</v>
      </c>
      <c r="BH3158" s="92" t="s">
        <v>18264</v>
      </c>
      <c r="BI3158" s="84" t="s">
        <v>122</v>
      </c>
      <c r="BJ3158" s="84" t="s">
        <v>18265</v>
      </c>
      <c r="BK3158" s="84" t="s">
        <v>75</v>
      </c>
      <c r="BL3158" s="84" t="s">
        <v>122</v>
      </c>
      <c r="BM3158" s="84" t="s">
        <v>134</v>
      </c>
      <c r="BN3158" s="84" t="s">
        <v>70</v>
      </c>
      <c r="BO3158" s="84" t="s">
        <v>71</v>
      </c>
      <c r="BP3158" s="84" t="s">
        <v>122</v>
      </c>
      <c r="BQ3158" s="84" t="s">
        <v>163</v>
      </c>
    </row>
    <row r="3159" spans="1:69" ht="10.8" customHeight="1" x14ac:dyDescent="0.3">
      <c r="A3159" s="40" t="str">
        <f t="shared" si="1375"/>
        <v>2025-09-21</v>
      </c>
      <c r="B3159" s="40" t="str">
        <f t="shared" si="1376"/>
        <v>SYD</v>
      </c>
      <c r="C3159" s="39" t="str">
        <f t="shared" si="1377"/>
        <v>98812563666</v>
      </c>
      <c r="D3159" s="41" t="str">
        <f t="shared" si="1378"/>
        <v>PKR253643250</v>
      </c>
      <c r="E3159" s="41" t="str">
        <f t="shared" si="1379"/>
        <v>596421491812</v>
      </c>
      <c r="F3159" s="39" t="str">
        <f t="shared" si="1380"/>
        <v>2254241</v>
      </c>
      <c r="G3159" s="39" t="str">
        <f t="shared" si="1381"/>
        <v>WISE EXPRESS(HOJUUNNI)</v>
      </c>
      <c r="H3159" s="41" t="str">
        <f t="shared" si="1382"/>
        <v>최윤정</v>
      </c>
      <c r="I3159" s="39" t="str">
        <f t="shared" si="1383"/>
        <v>10077</v>
      </c>
      <c r="J3159" s="52" t="str">
        <f t="shared" si="1384"/>
        <v/>
      </c>
      <c r="K3159" s="75">
        <f t="shared" si="1385"/>
        <v>1</v>
      </c>
      <c r="L3159" s="76">
        <f t="shared" si="1386"/>
        <v>0.6</v>
      </c>
      <c r="M3159" s="76">
        <f t="shared" si="1387"/>
        <v>1E-3</v>
      </c>
      <c r="N3159" s="76">
        <f t="shared" si="1388"/>
        <v>0.6</v>
      </c>
      <c r="O3159" s="42">
        <f t="shared" si="1389"/>
        <v>1</v>
      </c>
      <c r="P3159" s="39" t="str">
        <f t="shared" si="1390"/>
        <v>목록(Manifest)</v>
      </c>
      <c r="Q3159" s="72">
        <f t="shared" si="1391"/>
        <v>150</v>
      </c>
      <c r="R3159" s="43" t="str">
        <f t="shared" si="1392"/>
        <v>OZ602</v>
      </c>
      <c r="S3159" s="82" t="str">
        <f t="shared" si="1393"/>
        <v/>
      </c>
      <c r="T3159" s="40">
        <f t="shared" si="1394"/>
        <v>45921</v>
      </c>
      <c r="U3159" s="44">
        <v>2500</v>
      </c>
      <c r="V3159" s="44">
        <f t="shared" si="1395"/>
        <v>0</v>
      </c>
      <c r="W3159" s="77">
        <f t="shared" si="1396"/>
        <v>2500</v>
      </c>
      <c r="X3159" s="78">
        <f t="shared" si="1397"/>
        <v>0</v>
      </c>
      <c r="Y3159" s="44" cm="1">
        <f t="array" ref="Y3159">_xlfn.IFNA(_xlfn.IFS(AND(Q3159&gt;=2000, Q3159&lt;3000), 10000, AND(Q3159&gt;=3000, Q3159&lt;4000), 15000, AND(Q3159&gt;=4000, Q3159&lt;5000), 20000, AND(Q3159&gt;=5000), 25000),0)</f>
        <v>0</v>
      </c>
      <c r="Z3159" s="91">
        <f t="shared" si="1398"/>
        <v>0</v>
      </c>
      <c r="AA3159" s="44">
        <f t="shared" si="1399"/>
        <v>0</v>
      </c>
      <c r="AB3159" s="44"/>
      <c r="AC3159" s="44"/>
      <c r="AD3159" s="44"/>
      <c r="AE3159" s="44">
        <f>VLOOKUP(O3159,정산업데이트!$A$6:$B$12,2,10)</f>
        <v>0</v>
      </c>
      <c r="AF3159" s="44"/>
      <c r="AG3159" s="79">
        <f t="shared" si="1400"/>
        <v>0</v>
      </c>
      <c r="AH3159" s="80">
        <f t="shared" si="1401"/>
        <v>2500</v>
      </c>
      <c r="AI3159" s="93"/>
      <c r="AJ3159" s="84" t="s">
        <v>16026</v>
      </c>
      <c r="AK3159" s="84" t="s">
        <v>73</v>
      </c>
      <c r="AL3159" s="84" t="s">
        <v>16027</v>
      </c>
      <c r="AM3159" s="84" t="s">
        <v>18266</v>
      </c>
      <c r="AN3159" s="84" t="s">
        <v>1231</v>
      </c>
      <c r="AO3159" s="84" t="s">
        <v>18267</v>
      </c>
      <c r="AP3159" s="84" t="s">
        <v>15571</v>
      </c>
      <c r="AQ3159" s="84" t="s">
        <v>122</v>
      </c>
      <c r="AR3159" s="85">
        <v>1</v>
      </c>
      <c r="AS3159" s="86">
        <v>0.6</v>
      </c>
      <c r="AT3159" s="86">
        <v>1E-3</v>
      </c>
      <c r="AU3159" s="86">
        <v>0.6</v>
      </c>
      <c r="AV3159" s="84" t="s">
        <v>7</v>
      </c>
      <c r="AW3159" s="86">
        <v>150</v>
      </c>
      <c r="AX3159" s="84" t="s">
        <v>68</v>
      </c>
      <c r="AY3159" s="84" t="s">
        <v>68</v>
      </c>
      <c r="AZ3159" s="84" t="s">
        <v>68</v>
      </c>
      <c r="BA3159" s="84" t="s">
        <v>68</v>
      </c>
      <c r="BB3159" s="84" t="s">
        <v>68</v>
      </c>
      <c r="BC3159" s="84" t="s">
        <v>133</v>
      </c>
      <c r="BD3159" s="84" t="s">
        <v>134</v>
      </c>
      <c r="BE3159" s="84" t="s">
        <v>139</v>
      </c>
      <c r="BF3159" s="84" t="s">
        <v>122</v>
      </c>
      <c r="BG3159" s="84" t="s">
        <v>69</v>
      </c>
      <c r="BH3159" s="92" t="s">
        <v>18268</v>
      </c>
      <c r="BI3159" s="84" t="s">
        <v>122</v>
      </c>
      <c r="BJ3159" s="84" t="s">
        <v>18269</v>
      </c>
      <c r="BK3159" s="84" t="s">
        <v>75</v>
      </c>
      <c r="BL3159" s="84" t="s">
        <v>122</v>
      </c>
      <c r="BM3159" s="84" t="s">
        <v>134</v>
      </c>
      <c r="BN3159" s="84" t="s">
        <v>70</v>
      </c>
      <c r="BO3159" s="84" t="s">
        <v>71</v>
      </c>
      <c r="BP3159" s="84" t="s">
        <v>122</v>
      </c>
      <c r="BQ3159" s="84" t="s">
        <v>163</v>
      </c>
    </row>
    <row r="3160" spans="1:69" ht="10.8" customHeight="1" x14ac:dyDescent="0.3">
      <c r="A3160" s="40" t="str">
        <f t="shared" si="1375"/>
        <v>2025-09-21</v>
      </c>
      <c r="B3160" s="40" t="str">
        <f t="shared" si="1376"/>
        <v>SYD</v>
      </c>
      <c r="C3160" s="39" t="str">
        <f t="shared" si="1377"/>
        <v>98812563666</v>
      </c>
      <c r="D3160" s="41" t="str">
        <f t="shared" si="1378"/>
        <v>PKR253643251</v>
      </c>
      <c r="E3160" s="41" t="str">
        <f t="shared" si="1379"/>
        <v>596421491823</v>
      </c>
      <c r="F3160" s="39" t="str">
        <f t="shared" si="1380"/>
        <v>2254241</v>
      </c>
      <c r="G3160" s="39" t="str">
        <f t="shared" si="1381"/>
        <v>WISE EXPRESS(HOJUUNNI)</v>
      </c>
      <c r="H3160" s="41" t="str">
        <f t="shared" si="1382"/>
        <v>이경민</v>
      </c>
      <c r="I3160" s="39" t="str">
        <f t="shared" si="1383"/>
        <v>52826</v>
      </c>
      <c r="J3160" s="52" t="str">
        <f t="shared" si="1384"/>
        <v/>
      </c>
      <c r="K3160" s="75">
        <f t="shared" si="1385"/>
        <v>1</v>
      </c>
      <c r="L3160" s="76">
        <f t="shared" si="1386"/>
        <v>0.4</v>
      </c>
      <c r="M3160" s="76">
        <f t="shared" si="1387"/>
        <v>1E-3</v>
      </c>
      <c r="N3160" s="76">
        <f t="shared" si="1388"/>
        <v>0.4</v>
      </c>
      <c r="O3160" s="42">
        <f t="shared" si="1389"/>
        <v>0.5</v>
      </c>
      <c r="P3160" s="39" t="str">
        <f t="shared" si="1390"/>
        <v>목록(Manifest)</v>
      </c>
      <c r="Q3160" s="72">
        <f t="shared" si="1391"/>
        <v>95</v>
      </c>
      <c r="R3160" s="43" t="str">
        <f t="shared" si="1392"/>
        <v>OZ602</v>
      </c>
      <c r="S3160" s="82" t="str">
        <f t="shared" si="1393"/>
        <v/>
      </c>
      <c r="T3160" s="40">
        <f t="shared" si="1394"/>
        <v>45921</v>
      </c>
      <c r="U3160" s="44">
        <v>2500</v>
      </c>
      <c r="V3160" s="44">
        <f t="shared" si="1395"/>
        <v>0</v>
      </c>
      <c r="W3160" s="77">
        <f t="shared" si="1396"/>
        <v>2500</v>
      </c>
      <c r="X3160" s="78">
        <f t="shared" si="1397"/>
        <v>0</v>
      </c>
      <c r="Y3160" s="44" cm="1">
        <f t="array" ref="Y3160">_xlfn.IFNA(_xlfn.IFS(AND(Q3160&gt;=2000, Q3160&lt;3000), 10000, AND(Q3160&gt;=3000, Q3160&lt;4000), 15000, AND(Q3160&gt;=4000, Q3160&lt;5000), 20000, AND(Q3160&gt;=5000), 25000),0)</f>
        <v>0</v>
      </c>
      <c r="Z3160" s="91">
        <f t="shared" si="1398"/>
        <v>0</v>
      </c>
      <c r="AA3160" s="44">
        <f t="shared" si="1399"/>
        <v>0</v>
      </c>
      <c r="AB3160" s="44"/>
      <c r="AC3160" s="44"/>
      <c r="AD3160" s="44"/>
      <c r="AE3160" s="44">
        <f>VLOOKUP(O3160,정산업데이트!$A$6:$B$12,2,10)</f>
        <v>0</v>
      </c>
      <c r="AF3160" s="44"/>
      <c r="AG3160" s="79">
        <f t="shared" si="1400"/>
        <v>0</v>
      </c>
      <c r="AH3160" s="80">
        <f t="shared" si="1401"/>
        <v>2500</v>
      </c>
      <c r="AI3160" s="93"/>
      <c r="AJ3160" s="84" t="s">
        <v>16026</v>
      </c>
      <c r="AK3160" s="84" t="s">
        <v>73</v>
      </c>
      <c r="AL3160" s="84" t="s">
        <v>16027</v>
      </c>
      <c r="AM3160" s="84" t="s">
        <v>18270</v>
      </c>
      <c r="AN3160" s="84" t="s">
        <v>15595</v>
      </c>
      <c r="AO3160" s="84" t="s">
        <v>18271</v>
      </c>
      <c r="AP3160" s="84" t="s">
        <v>1731</v>
      </c>
      <c r="AQ3160" s="84" t="s">
        <v>122</v>
      </c>
      <c r="AR3160" s="85">
        <v>1</v>
      </c>
      <c r="AS3160" s="86">
        <v>0.4</v>
      </c>
      <c r="AT3160" s="86">
        <v>1E-3</v>
      </c>
      <c r="AU3160" s="86">
        <v>0.4</v>
      </c>
      <c r="AV3160" s="84" t="s">
        <v>7</v>
      </c>
      <c r="AW3160" s="86">
        <v>95</v>
      </c>
      <c r="AX3160" s="84" t="s">
        <v>68</v>
      </c>
      <c r="AY3160" s="84" t="s">
        <v>68</v>
      </c>
      <c r="AZ3160" s="84" t="s">
        <v>68</v>
      </c>
      <c r="BA3160" s="84" t="s">
        <v>68</v>
      </c>
      <c r="BB3160" s="84" t="s">
        <v>68</v>
      </c>
      <c r="BC3160" s="84" t="s">
        <v>133</v>
      </c>
      <c r="BD3160" s="84" t="s">
        <v>134</v>
      </c>
      <c r="BE3160" s="84" t="s">
        <v>139</v>
      </c>
      <c r="BF3160" s="84" t="s">
        <v>122</v>
      </c>
      <c r="BG3160" s="84" t="s">
        <v>69</v>
      </c>
      <c r="BH3160" s="92" t="s">
        <v>18272</v>
      </c>
      <c r="BI3160" s="84" t="s">
        <v>122</v>
      </c>
      <c r="BJ3160" s="84" t="s">
        <v>18273</v>
      </c>
      <c r="BK3160" s="84" t="s">
        <v>75</v>
      </c>
      <c r="BL3160" s="84" t="s">
        <v>122</v>
      </c>
      <c r="BM3160" s="84" t="s">
        <v>134</v>
      </c>
      <c r="BN3160" s="84" t="s">
        <v>70</v>
      </c>
      <c r="BO3160" s="84" t="s">
        <v>71</v>
      </c>
      <c r="BP3160" s="84" t="s">
        <v>122</v>
      </c>
      <c r="BQ3160" s="84" t="s">
        <v>163</v>
      </c>
    </row>
    <row r="3161" spans="1:69" ht="10.8" customHeight="1" x14ac:dyDescent="0.3">
      <c r="A3161" s="40" t="str">
        <f t="shared" si="1375"/>
        <v>2025-09-21</v>
      </c>
      <c r="B3161" s="40" t="str">
        <f t="shared" si="1376"/>
        <v>SYD</v>
      </c>
      <c r="C3161" s="39" t="str">
        <f t="shared" si="1377"/>
        <v>98812563666</v>
      </c>
      <c r="D3161" s="41" t="str">
        <f t="shared" si="1378"/>
        <v>PKR253643252</v>
      </c>
      <c r="E3161" s="41" t="str">
        <f t="shared" si="1379"/>
        <v>596421491834</v>
      </c>
      <c r="F3161" s="39" t="str">
        <f t="shared" si="1380"/>
        <v>2254241</v>
      </c>
      <c r="G3161" s="39" t="str">
        <f t="shared" si="1381"/>
        <v>WISE EXPRESS(HOJUUNNI)</v>
      </c>
      <c r="H3161" s="41" t="str">
        <f t="shared" si="1382"/>
        <v>서지민</v>
      </c>
      <c r="I3161" s="39" t="str">
        <f t="shared" si="1383"/>
        <v>06200</v>
      </c>
      <c r="J3161" s="52" t="str">
        <f t="shared" si="1384"/>
        <v/>
      </c>
      <c r="K3161" s="75">
        <f t="shared" si="1385"/>
        <v>1</v>
      </c>
      <c r="L3161" s="76">
        <f t="shared" si="1386"/>
        <v>0.4</v>
      </c>
      <c r="M3161" s="76">
        <f t="shared" si="1387"/>
        <v>1E-3</v>
      </c>
      <c r="N3161" s="76">
        <f t="shared" si="1388"/>
        <v>0.4</v>
      </c>
      <c r="O3161" s="42">
        <f t="shared" si="1389"/>
        <v>0.5</v>
      </c>
      <c r="P3161" s="39" t="str">
        <f t="shared" si="1390"/>
        <v>목록(Manifest)</v>
      </c>
      <c r="Q3161" s="72">
        <f t="shared" si="1391"/>
        <v>95</v>
      </c>
      <c r="R3161" s="43" t="str">
        <f t="shared" si="1392"/>
        <v>OZ602</v>
      </c>
      <c r="S3161" s="82" t="str">
        <f t="shared" si="1393"/>
        <v/>
      </c>
      <c r="T3161" s="40">
        <f t="shared" si="1394"/>
        <v>45921</v>
      </c>
      <c r="U3161" s="44">
        <v>2500</v>
      </c>
      <c r="V3161" s="44">
        <f t="shared" si="1395"/>
        <v>0</v>
      </c>
      <c r="W3161" s="77">
        <f t="shared" si="1396"/>
        <v>2500</v>
      </c>
      <c r="X3161" s="78">
        <f t="shared" si="1397"/>
        <v>0</v>
      </c>
      <c r="Y3161" s="44" cm="1">
        <f t="array" ref="Y3161">_xlfn.IFNA(_xlfn.IFS(AND(Q3161&gt;=2000, Q3161&lt;3000), 10000, AND(Q3161&gt;=3000, Q3161&lt;4000), 15000, AND(Q3161&gt;=4000, Q3161&lt;5000), 20000, AND(Q3161&gt;=5000), 25000),0)</f>
        <v>0</v>
      </c>
      <c r="Z3161" s="91">
        <f t="shared" si="1398"/>
        <v>0</v>
      </c>
      <c r="AA3161" s="44">
        <f t="shared" si="1399"/>
        <v>0</v>
      </c>
      <c r="AB3161" s="44"/>
      <c r="AC3161" s="44"/>
      <c r="AD3161" s="44"/>
      <c r="AE3161" s="44">
        <f>VLOOKUP(O3161,정산업데이트!$A$6:$B$12,2,10)</f>
        <v>0</v>
      </c>
      <c r="AF3161" s="44"/>
      <c r="AG3161" s="79">
        <f t="shared" si="1400"/>
        <v>0</v>
      </c>
      <c r="AH3161" s="80">
        <f t="shared" si="1401"/>
        <v>2500</v>
      </c>
      <c r="AI3161" s="93"/>
      <c r="AJ3161" s="84" t="s">
        <v>16026</v>
      </c>
      <c r="AK3161" s="84" t="s">
        <v>73</v>
      </c>
      <c r="AL3161" s="84" t="s">
        <v>16027</v>
      </c>
      <c r="AM3161" s="84" t="s">
        <v>18274</v>
      </c>
      <c r="AN3161" s="84" t="s">
        <v>18275</v>
      </c>
      <c r="AO3161" s="84" t="s">
        <v>18276</v>
      </c>
      <c r="AP3161" s="84" t="s">
        <v>18277</v>
      </c>
      <c r="AQ3161" s="84" t="s">
        <v>122</v>
      </c>
      <c r="AR3161" s="85">
        <v>1</v>
      </c>
      <c r="AS3161" s="86">
        <v>0.4</v>
      </c>
      <c r="AT3161" s="86">
        <v>1E-3</v>
      </c>
      <c r="AU3161" s="86">
        <v>0.4</v>
      </c>
      <c r="AV3161" s="84" t="s">
        <v>7</v>
      </c>
      <c r="AW3161" s="86">
        <v>95</v>
      </c>
      <c r="AX3161" s="84" t="s">
        <v>68</v>
      </c>
      <c r="AY3161" s="84" t="s">
        <v>68</v>
      </c>
      <c r="AZ3161" s="84" t="s">
        <v>68</v>
      </c>
      <c r="BA3161" s="84" t="s">
        <v>68</v>
      </c>
      <c r="BB3161" s="84" t="s">
        <v>68</v>
      </c>
      <c r="BC3161" s="84" t="s">
        <v>133</v>
      </c>
      <c r="BD3161" s="84" t="s">
        <v>134</v>
      </c>
      <c r="BE3161" s="84" t="s">
        <v>139</v>
      </c>
      <c r="BF3161" s="84" t="s">
        <v>122</v>
      </c>
      <c r="BG3161" s="84" t="s">
        <v>69</v>
      </c>
      <c r="BH3161" s="92" t="s">
        <v>18278</v>
      </c>
      <c r="BI3161" s="84" t="s">
        <v>122</v>
      </c>
      <c r="BJ3161" s="84" t="s">
        <v>18279</v>
      </c>
      <c r="BK3161" s="84" t="s">
        <v>75</v>
      </c>
      <c r="BL3161" s="84" t="s">
        <v>122</v>
      </c>
      <c r="BM3161" s="84" t="s">
        <v>134</v>
      </c>
      <c r="BN3161" s="84" t="s">
        <v>70</v>
      </c>
      <c r="BO3161" s="84" t="s">
        <v>71</v>
      </c>
      <c r="BP3161" s="84" t="s">
        <v>122</v>
      </c>
      <c r="BQ3161" s="84" t="s">
        <v>163</v>
      </c>
    </row>
    <row r="3162" spans="1:69" ht="10.8" customHeight="1" x14ac:dyDescent="0.3">
      <c r="A3162" s="40" t="str">
        <f t="shared" si="1375"/>
        <v>2025-09-21</v>
      </c>
      <c r="B3162" s="40" t="str">
        <f t="shared" si="1376"/>
        <v>SYD</v>
      </c>
      <c r="C3162" s="39" t="str">
        <f t="shared" si="1377"/>
        <v>98812563666</v>
      </c>
      <c r="D3162" s="41" t="str">
        <f t="shared" si="1378"/>
        <v>PKR253643253</v>
      </c>
      <c r="E3162" s="41" t="str">
        <f t="shared" si="1379"/>
        <v>596421491845</v>
      </c>
      <c r="F3162" s="39" t="str">
        <f t="shared" si="1380"/>
        <v>2254241</v>
      </c>
      <c r="G3162" s="39" t="str">
        <f t="shared" si="1381"/>
        <v>WISE EXPRESS(HOJUUNNI)</v>
      </c>
      <c r="H3162" s="41" t="str">
        <f t="shared" si="1382"/>
        <v>최수빈</v>
      </c>
      <c r="I3162" s="39" t="str">
        <f t="shared" si="1383"/>
        <v>31565</v>
      </c>
      <c r="J3162" s="52" t="str">
        <f t="shared" si="1384"/>
        <v/>
      </c>
      <c r="K3162" s="75">
        <f t="shared" si="1385"/>
        <v>1</v>
      </c>
      <c r="L3162" s="76">
        <f t="shared" si="1386"/>
        <v>0.4</v>
      </c>
      <c r="M3162" s="76">
        <f t="shared" si="1387"/>
        <v>1E-3</v>
      </c>
      <c r="N3162" s="76">
        <f t="shared" si="1388"/>
        <v>0.4</v>
      </c>
      <c r="O3162" s="42">
        <f t="shared" si="1389"/>
        <v>0.5</v>
      </c>
      <c r="P3162" s="39" t="str">
        <f t="shared" si="1390"/>
        <v>목록(Manifest)</v>
      </c>
      <c r="Q3162" s="72">
        <f t="shared" si="1391"/>
        <v>95</v>
      </c>
      <c r="R3162" s="43" t="str">
        <f t="shared" si="1392"/>
        <v>OZ602</v>
      </c>
      <c r="S3162" s="82" t="str">
        <f t="shared" si="1393"/>
        <v/>
      </c>
      <c r="T3162" s="40">
        <f t="shared" si="1394"/>
        <v>45921</v>
      </c>
      <c r="U3162" s="44">
        <v>2500</v>
      </c>
      <c r="V3162" s="44">
        <f t="shared" si="1395"/>
        <v>0</v>
      </c>
      <c r="W3162" s="77">
        <f t="shared" si="1396"/>
        <v>2500</v>
      </c>
      <c r="X3162" s="78">
        <f t="shared" si="1397"/>
        <v>0</v>
      </c>
      <c r="Y3162" s="44" cm="1">
        <f t="array" ref="Y3162">_xlfn.IFNA(_xlfn.IFS(AND(Q3162&gt;=2000, Q3162&lt;3000), 10000, AND(Q3162&gt;=3000, Q3162&lt;4000), 15000, AND(Q3162&gt;=4000, Q3162&lt;5000), 20000, AND(Q3162&gt;=5000), 25000),0)</f>
        <v>0</v>
      </c>
      <c r="Z3162" s="91">
        <f t="shared" si="1398"/>
        <v>0</v>
      </c>
      <c r="AA3162" s="44">
        <f t="shared" si="1399"/>
        <v>0</v>
      </c>
      <c r="AB3162" s="44"/>
      <c r="AC3162" s="44"/>
      <c r="AD3162" s="44"/>
      <c r="AE3162" s="44">
        <f>VLOOKUP(O3162,정산업데이트!$A$6:$B$12,2,10)</f>
        <v>0</v>
      </c>
      <c r="AF3162" s="44"/>
      <c r="AG3162" s="79">
        <f t="shared" si="1400"/>
        <v>0</v>
      </c>
      <c r="AH3162" s="80">
        <f t="shared" si="1401"/>
        <v>2500</v>
      </c>
      <c r="AI3162" s="93"/>
      <c r="AJ3162" s="84" t="s">
        <v>16026</v>
      </c>
      <c r="AK3162" s="84" t="s">
        <v>73</v>
      </c>
      <c r="AL3162" s="84" t="s">
        <v>16027</v>
      </c>
      <c r="AM3162" s="84" t="s">
        <v>18280</v>
      </c>
      <c r="AN3162" s="84" t="s">
        <v>18281</v>
      </c>
      <c r="AO3162" s="84" t="s">
        <v>18282</v>
      </c>
      <c r="AP3162" s="84" t="s">
        <v>18283</v>
      </c>
      <c r="AQ3162" s="84" t="s">
        <v>122</v>
      </c>
      <c r="AR3162" s="85">
        <v>1</v>
      </c>
      <c r="AS3162" s="86">
        <v>0.4</v>
      </c>
      <c r="AT3162" s="86">
        <v>1E-3</v>
      </c>
      <c r="AU3162" s="86">
        <v>0.4</v>
      </c>
      <c r="AV3162" s="84" t="s">
        <v>7</v>
      </c>
      <c r="AW3162" s="86">
        <v>95</v>
      </c>
      <c r="AX3162" s="84" t="s">
        <v>68</v>
      </c>
      <c r="AY3162" s="84" t="s">
        <v>68</v>
      </c>
      <c r="AZ3162" s="84" t="s">
        <v>68</v>
      </c>
      <c r="BA3162" s="84" t="s">
        <v>68</v>
      </c>
      <c r="BB3162" s="84" t="s">
        <v>68</v>
      </c>
      <c r="BC3162" s="84" t="s">
        <v>133</v>
      </c>
      <c r="BD3162" s="84" t="s">
        <v>134</v>
      </c>
      <c r="BE3162" s="84" t="s">
        <v>139</v>
      </c>
      <c r="BF3162" s="84" t="s">
        <v>122</v>
      </c>
      <c r="BG3162" s="84" t="s">
        <v>69</v>
      </c>
      <c r="BH3162" s="92" t="s">
        <v>18284</v>
      </c>
      <c r="BI3162" s="84" t="s">
        <v>122</v>
      </c>
      <c r="BJ3162" s="84" t="s">
        <v>18285</v>
      </c>
      <c r="BK3162" s="84" t="s">
        <v>75</v>
      </c>
      <c r="BL3162" s="84" t="s">
        <v>122</v>
      </c>
      <c r="BM3162" s="84" t="s">
        <v>134</v>
      </c>
      <c r="BN3162" s="84" t="s">
        <v>70</v>
      </c>
      <c r="BO3162" s="84" t="s">
        <v>71</v>
      </c>
      <c r="BP3162" s="84" t="s">
        <v>122</v>
      </c>
      <c r="BQ3162" s="84" t="s">
        <v>163</v>
      </c>
    </row>
    <row r="3163" spans="1:69" ht="10.8" customHeight="1" x14ac:dyDescent="0.3">
      <c r="A3163" s="40" t="str">
        <f t="shared" si="1375"/>
        <v>2025-09-21</v>
      </c>
      <c r="B3163" s="40" t="str">
        <f t="shared" si="1376"/>
        <v>SYD</v>
      </c>
      <c r="C3163" s="39" t="str">
        <f t="shared" si="1377"/>
        <v>98812563666</v>
      </c>
      <c r="D3163" s="41" t="str">
        <f t="shared" si="1378"/>
        <v>PKR253643254</v>
      </c>
      <c r="E3163" s="41" t="str">
        <f t="shared" si="1379"/>
        <v>596421491856</v>
      </c>
      <c r="F3163" s="39" t="str">
        <f t="shared" si="1380"/>
        <v>2254241</v>
      </c>
      <c r="G3163" s="39" t="str">
        <f t="shared" si="1381"/>
        <v>WISE EXPRESS(HOJUUNNI)</v>
      </c>
      <c r="H3163" s="41" t="str">
        <f t="shared" si="1382"/>
        <v>김다영</v>
      </c>
      <c r="I3163" s="39" t="str">
        <f t="shared" si="1383"/>
        <v>42995</v>
      </c>
      <c r="J3163" s="52" t="str">
        <f t="shared" si="1384"/>
        <v/>
      </c>
      <c r="K3163" s="75">
        <f t="shared" si="1385"/>
        <v>1</v>
      </c>
      <c r="L3163" s="76">
        <f t="shared" si="1386"/>
        <v>0.4</v>
      </c>
      <c r="M3163" s="76">
        <f t="shared" si="1387"/>
        <v>1E-3</v>
      </c>
      <c r="N3163" s="76">
        <f t="shared" si="1388"/>
        <v>0.4</v>
      </c>
      <c r="O3163" s="42">
        <f t="shared" si="1389"/>
        <v>0.5</v>
      </c>
      <c r="P3163" s="39" t="str">
        <f t="shared" si="1390"/>
        <v>목록(Manifest)</v>
      </c>
      <c r="Q3163" s="72">
        <f t="shared" si="1391"/>
        <v>95</v>
      </c>
      <c r="R3163" s="43" t="str">
        <f t="shared" si="1392"/>
        <v>OZ602</v>
      </c>
      <c r="S3163" s="82" t="str">
        <f t="shared" si="1393"/>
        <v/>
      </c>
      <c r="T3163" s="40">
        <f t="shared" si="1394"/>
        <v>45921</v>
      </c>
      <c r="U3163" s="44">
        <v>2500</v>
      </c>
      <c r="V3163" s="44">
        <f t="shared" si="1395"/>
        <v>0</v>
      </c>
      <c r="W3163" s="77">
        <f t="shared" si="1396"/>
        <v>2500</v>
      </c>
      <c r="X3163" s="78">
        <f t="shared" si="1397"/>
        <v>0</v>
      </c>
      <c r="Y3163" s="44" cm="1">
        <f t="array" ref="Y3163">_xlfn.IFNA(_xlfn.IFS(AND(Q3163&gt;=2000, Q3163&lt;3000), 10000, AND(Q3163&gt;=3000, Q3163&lt;4000), 15000, AND(Q3163&gt;=4000, Q3163&lt;5000), 20000, AND(Q3163&gt;=5000), 25000),0)</f>
        <v>0</v>
      </c>
      <c r="Z3163" s="91">
        <f t="shared" si="1398"/>
        <v>0</v>
      </c>
      <c r="AA3163" s="44">
        <f t="shared" si="1399"/>
        <v>0</v>
      </c>
      <c r="AB3163" s="44"/>
      <c r="AC3163" s="44"/>
      <c r="AD3163" s="44"/>
      <c r="AE3163" s="44">
        <f>VLOOKUP(O3163,정산업데이트!$A$6:$B$12,2,10)</f>
        <v>0</v>
      </c>
      <c r="AF3163" s="44"/>
      <c r="AG3163" s="79">
        <f t="shared" si="1400"/>
        <v>0</v>
      </c>
      <c r="AH3163" s="80">
        <f t="shared" si="1401"/>
        <v>2500</v>
      </c>
      <c r="AI3163" s="93"/>
      <c r="AJ3163" s="84" t="s">
        <v>16026</v>
      </c>
      <c r="AK3163" s="84" t="s">
        <v>73</v>
      </c>
      <c r="AL3163" s="84" t="s">
        <v>16027</v>
      </c>
      <c r="AM3163" s="84" t="s">
        <v>18286</v>
      </c>
      <c r="AN3163" s="84" t="s">
        <v>18225</v>
      </c>
      <c r="AO3163" s="84" t="s">
        <v>18287</v>
      </c>
      <c r="AP3163" s="84" t="s">
        <v>18288</v>
      </c>
      <c r="AQ3163" s="84" t="s">
        <v>122</v>
      </c>
      <c r="AR3163" s="85">
        <v>1</v>
      </c>
      <c r="AS3163" s="86">
        <v>0.4</v>
      </c>
      <c r="AT3163" s="86">
        <v>1E-3</v>
      </c>
      <c r="AU3163" s="86">
        <v>0.4</v>
      </c>
      <c r="AV3163" s="84" t="s">
        <v>7</v>
      </c>
      <c r="AW3163" s="86">
        <v>95</v>
      </c>
      <c r="AX3163" s="84" t="s">
        <v>68</v>
      </c>
      <c r="AY3163" s="84" t="s">
        <v>68</v>
      </c>
      <c r="AZ3163" s="84" t="s">
        <v>68</v>
      </c>
      <c r="BA3163" s="84" t="s">
        <v>68</v>
      </c>
      <c r="BB3163" s="84" t="s">
        <v>68</v>
      </c>
      <c r="BC3163" s="84" t="s">
        <v>133</v>
      </c>
      <c r="BD3163" s="84" t="s">
        <v>134</v>
      </c>
      <c r="BE3163" s="84" t="s">
        <v>139</v>
      </c>
      <c r="BF3163" s="84" t="s">
        <v>122</v>
      </c>
      <c r="BG3163" s="84" t="s">
        <v>69</v>
      </c>
      <c r="BH3163" s="92" t="s">
        <v>18289</v>
      </c>
      <c r="BI3163" s="84" t="s">
        <v>122</v>
      </c>
      <c r="BJ3163" s="84" t="s">
        <v>18290</v>
      </c>
      <c r="BK3163" s="84" t="s">
        <v>75</v>
      </c>
      <c r="BL3163" s="84" t="s">
        <v>122</v>
      </c>
      <c r="BM3163" s="84" t="s">
        <v>134</v>
      </c>
      <c r="BN3163" s="84" t="s">
        <v>70</v>
      </c>
      <c r="BO3163" s="84" t="s">
        <v>71</v>
      </c>
      <c r="BP3163" s="84" t="s">
        <v>122</v>
      </c>
      <c r="BQ3163" s="84" t="s">
        <v>163</v>
      </c>
    </row>
    <row r="3164" spans="1:69" ht="10.8" customHeight="1" x14ac:dyDescent="0.3">
      <c r="A3164" s="40" t="str">
        <f t="shared" si="1375"/>
        <v>2025-09-21</v>
      </c>
      <c r="B3164" s="40" t="str">
        <f t="shared" si="1376"/>
        <v>SYD</v>
      </c>
      <c r="C3164" s="39" t="str">
        <f t="shared" si="1377"/>
        <v>98812563666</v>
      </c>
      <c r="D3164" s="41" t="str">
        <f t="shared" si="1378"/>
        <v>PKR253643255</v>
      </c>
      <c r="E3164" s="41" t="str">
        <f t="shared" si="1379"/>
        <v>596421491860</v>
      </c>
      <c r="F3164" s="39" t="str">
        <f t="shared" si="1380"/>
        <v>2254241</v>
      </c>
      <c r="G3164" s="39" t="str">
        <f t="shared" si="1381"/>
        <v>WISE EXPRESS(HOJUUNNI)</v>
      </c>
      <c r="H3164" s="41" t="str">
        <f t="shared" si="1382"/>
        <v>박소영</v>
      </c>
      <c r="I3164" s="39" t="str">
        <f t="shared" si="1383"/>
        <v>07440</v>
      </c>
      <c r="J3164" s="52" t="str">
        <f t="shared" si="1384"/>
        <v/>
      </c>
      <c r="K3164" s="75">
        <f t="shared" si="1385"/>
        <v>1</v>
      </c>
      <c r="L3164" s="76">
        <f t="shared" si="1386"/>
        <v>0.6</v>
      </c>
      <c r="M3164" s="76">
        <f t="shared" si="1387"/>
        <v>1E-3</v>
      </c>
      <c r="N3164" s="76">
        <f t="shared" si="1388"/>
        <v>0.6</v>
      </c>
      <c r="O3164" s="42">
        <f t="shared" si="1389"/>
        <v>1</v>
      </c>
      <c r="P3164" s="39" t="str">
        <f t="shared" si="1390"/>
        <v>목록(Manifest)</v>
      </c>
      <c r="Q3164" s="72">
        <f t="shared" si="1391"/>
        <v>150</v>
      </c>
      <c r="R3164" s="43" t="str">
        <f t="shared" si="1392"/>
        <v>OZ602</v>
      </c>
      <c r="S3164" s="82" t="str">
        <f t="shared" si="1393"/>
        <v/>
      </c>
      <c r="T3164" s="40">
        <f t="shared" si="1394"/>
        <v>45921</v>
      </c>
      <c r="U3164" s="44">
        <v>2500</v>
      </c>
      <c r="V3164" s="44">
        <f t="shared" si="1395"/>
        <v>0</v>
      </c>
      <c r="W3164" s="77">
        <f t="shared" si="1396"/>
        <v>2500</v>
      </c>
      <c r="X3164" s="78">
        <f t="shared" si="1397"/>
        <v>0</v>
      </c>
      <c r="Y3164" s="44" cm="1">
        <f t="array" ref="Y3164">_xlfn.IFNA(_xlfn.IFS(AND(Q3164&gt;=2000, Q3164&lt;3000), 10000, AND(Q3164&gt;=3000, Q3164&lt;4000), 15000, AND(Q3164&gt;=4000, Q3164&lt;5000), 20000, AND(Q3164&gt;=5000), 25000),0)</f>
        <v>0</v>
      </c>
      <c r="Z3164" s="91">
        <f t="shared" si="1398"/>
        <v>0</v>
      </c>
      <c r="AA3164" s="44">
        <f t="shared" si="1399"/>
        <v>0</v>
      </c>
      <c r="AB3164" s="44"/>
      <c r="AC3164" s="44"/>
      <c r="AD3164" s="44"/>
      <c r="AE3164" s="44">
        <f>VLOOKUP(O3164,정산업데이트!$A$6:$B$12,2,10)</f>
        <v>0</v>
      </c>
      <c r="AF3164" s="44"/>
      <c r="AG3164" s="79">
        <f t="shared" si="1400"/>
        <v>0</v>
      </c>
      <c r="AH3164" s="80">
        <f t="shared" si="1401"/>
        <v>2500</v>
      </c>
      <c r="AI3164" s="93"/>
      <c r="AJ3164" s="84" t="s">
        <v>16026</v>
      </c>
      <c r="AK3164" s="84" t="s">
        <v>73</v>
      </c>
      <c r="AL3164" s="84" t="s">
        <v>16027</v>
      </c>
      <c r="AM3164" s="84" t="s">
        <v>18291</v>
      </c>
      <c r="AN3164" s="84" t="s">
        <v>874</v>
      </c>
      <c r="AO3164" s="84" t="s">
        <v>18292</v>
      </c>
      <c r="AP3164" s="84" t="s">
        <v>18293</v>
      </c>
      <c r="AQ3164" s="84" t="s">
        <v>122</v>
      </c>
      <c r="AR3164" s="85">
        <v>1</v>
      </c>
      <c r="AS3164" s="86">
        <v>0.6</v>
      </c>
      <c r="AT3164" s="86">
        <v>1E-3</v>
      </c>
      <c r="AU3164" s="86">
        <v>0.6</v>
      </c>
      <c r="AV3164" s="84" t="s">
        <v>7</v>
      </c>
      <c r="AW3164" s="86">
        <v>150</v>
      </c>
      <c r="AX3164" s="84" t="s">
        <v>68</v>
      </c>
      <c r="AY3164" s="84" t="s">
        <v>68</v>
      </c>
      <c r="AZ3164" s="84" t="s">
        <v>68</v>
      </c>
      <c r="BA3164" s="84" t="s">
        <v>68</v>
      </c>
      <c r="BB3164" s="84" t="s">
        <v>68</v>
      </c>
      <c r="BC3164" s="84" t="s">
        <v>133</v>
      </c>
      <c r="BD3164" s="84" t="s">
        <v>134</v>
      </c>
      <c r="BE3164" s="84" t="s">
        <v>139</v>
      </c>
      <c r="BF3164" s="84" t="s">
        <v>122</v>
      </c>
      <c r="BG3164" s="84" t="s">
        <v>69</v>
      </c>
      <c r="BH3164" s="92" t="s">
        <v>18294</v>
      </c>
      <c r="BI3164" s="84" t="s">
        <v>122</v>
      </c>
      <c r="BJ3164" s="84" t="s">
        <v>18295</v>
      </c>
      <c r="BK3164" s="84" t="s">
        <v>75</v>
      </c>
      <c r="BL3164" s="84" t="s">
        <v>122</v>
      </c>
      <c r="BM3164" s="84" t="s">
        <v>134</v>
      </c>
      <c r="BN3164" s="84" t="s">
        <v>70</v>
      </c>
      <c r="BO3164" s="84" t="s">
        <v>71</v>
      </c>
      <c r="BP3164" s="84" t="s">
        <v>122</v>
      </c>
      <c r="BQ3164" s="84" t="s">
        <v>163</v>
      </c>
    </row>
    <row r="3165" spans="1:69" ht="10.8" customHeight="1" x14ac:dyDescent="0.3">
      <c r="A3165" s="40" t="str">
        <f t="shared" si="1375"/>
        <v>2025-09-21</v>
      </c>
      <c r="B3165" s="40" t="str">
        <f t="shared" si="1376"/>
        <v>SYD</v>
      </c>
      <c r="C3165" s="39" t="str">
        <f t="shared" si="1377"/>
        <v>98812563666</v>
      </c>
      <c r="D3165" s="41" t="str">
        <f t="shared" si="1378"/>
        <v>PKR253643256</v>
      </c>
      <c r="E3165" s="41" t="str">
        <f t="shared" si="1379"/>
        <v>596421491871</v>
      </c>
      <c r="F3165" s="39" t="str">
        <f t="shared" si="1380"/>
        <v>2254241</v>
      </c>
      <c r="G3165" s="39" t="str">
        <f t="shared" si="1381"/>
        <v>WISE EXPRESS(HOJUUNNI)</v>
      </c>
      <c r="H3165" s="41" t="str">
        <f t="shared" si="1382"/>
        <v>이은애</v>
      </c>
      <c r="I3165" s="39" t="str">
        <f t="shared" si="1383"/>
        <v>55756</v>
      </c>
      <c r="J3165" s="52" t="str">
        <f t="shared" si="1384"/>
        <v/>
      </c>
      <c r="K3165" s="75">
        <f t="shared" si="1385"/>
        <v>1</v>
      </c>
      <c r="L3165" s="76">
        <f t="shared" si="1386"/>
        <v>0.4</v>
      </c>
      <c r="M3165" s="76">
        <f t="shared" si="1387"/>
        <v>1E-3</v>
      </c>
      <c r="N3165" s="76">
        <f t="shared" si="1388"/>
        <v>0.4</v>
      </c>
      <c r="O3165" s="42">
        <f t="shared" si="1389"/>
        <v>0.5</v>
      </c>
      <c r="P3165" s="39" t="str">
        <f t="shared" si="1390"/>
        <v>목록(Manifest)</v>
      </c>
      <c r="Q3165" s="72">
        <f t="shared" si="1391"/>
        <v>95</v>
      </c>
      <c r="R3165" s="43" t="str">
        <f t="shared" si="1392"/>
        <v>OZ602</v>
      </c>
      <c r="S3165" s="82" t="str">
        <f t="shared" si="1393"/>
        <v/>
      </c>
      <c r="T3165" s="40">
        <f t="shared" si="1394"/>
        <v>45921</v>
      </c>
      <c r="U3165" s="44">
        <v>2500</v>
      </c>
      <c r="V3165" s="44">
        <f t="shared" si="1395"/>
        <v>0</v>
      </c>
      <c r="W3165" s="77">
        <f t="shared" si="1396"/>
        <v>2500</v>
      </c>
      <c r="X3165" s="78">
        <f t="shared" si="1397"/>
        <v>0</v>
      </c>
      <c r="Y3165" s="44" cm="1">
        <f t="array" ref="Y3165">_xlfn.IFNA(_xlfn.IFS(AND(Q3165&gt;=2000, Q3165&lt;3000), 10000, AND(Q3165&gt;=3000, Q3165&lt;4000), 15000, AND(Q3165&gt;=4000, Q3165&lt;5000), 20000, AND(Q3165&gt;=5000), 25000),0)</f>
        <v>0</v>
      </c>
      <c r="Z3165" s="91">
        <f t="shared" si="1398"/>
        <v>0</v>
      </c>
      <c r="AA3165" s="44">
        <f t="shared" si="1399"/>
        <v>0</v>
      </c>
      <c r="AB3165" s="44"/>
      <c r="AC3165" s="44"/>
      <c r="AD3165" s="44"/>
      <c r="AE3165" s="44">
        <f>VLOOKUP(O3165,정산업데이트!$A$6:$B$12,2,10)</f>
        <v>0</v>
      </c>
      <c r="AF3165" s="44"/>
      <c r="AG3165" s="79">
        <f t="shared" si="1400"/>
        <v>0</v>
      </c>
      <c r="AH3165" s="80">
        <f t="shared" si="1401"/>
        <v>2500</v>
      </c>
      <c r="AI3165" s="93"/>
      <c r="AJ3165" s="84" t="s">
        <v>16026</v>
      </c>
      <c r="AK3165" s="84" t="s">
        <v>73</v>
      </c>
      <c r="AL3165" s="84" t="s">
        <v>16027</v>
      </c>
      <c r="AM3165" s="84" t="s">
        <v>18296</v>
      </c>
      <c r="AN3165" s="84" t="s">
        <v>18297</v>
      </c>
      <c r="AO3165" s="84" t="s">
        <v>18298</v>
      </c>
      <c r="AP3165" s="84" t="s">
        <v>7071</v>
      </c>
      <c r="AQ3165" s="84" t="s">
        <v>122</v>
      </c>
      <c r="AR3165" s="85">
        <v>1</v>
      </c>
      <c r="AS3165" s="86">
        <v>0.4</v>
      </c>
      <c r="AT3165" s="86">
        <v>1E-3</v>
      </c>
      <c r="AU3165" s="86">
        <v>0.4</v>
      </c>
      <c r="AV3165" s="84" t="s">
        <v>7</v>
      </c>
      <c r="AW3165" s="86">
        <v>95</v>
      </c>
      <c r="AX3165" s="84" t="s">
        <v>68</v>
      </c>
      <c r="AY3165" s="84" t="s">
        <v>68</v>
      </c>
      <c r="AZ3165" s="84" t="s">
        <v>68</v>
      </c>
      <c r="BA3165" s="84" t="s">
        <v>68</v>
      </c>
      <c r="BB3165" s="84" t="s">
        <v>68</v>
      </c>
      <c r="BC3165" s="84" t="s">
        <v>133</v>
      </c>
      <c r="BD3165" s="84" t="s">
        <v>134</v>
      </c>
      <c r="BE3165" s="84" t="s">
        <v>139</v>
      </c>
      <c r="BF3165" s="84" t="s">
        <v>122</v>
      </c>
      <c r="BG3165" s="84" t="s">
        <v>69</v>
      </c>
      <c r="BH3165" s="92" t="s">
        <v>18299</v>
      </c>
      <c r="BI3165" s="84" t="s">
        <v>122</v>
      </c>
      <c r="BJ3165" s="84" t="s">
        <v>18300</v>
      </c>
      <c r="BK3165" s="84" t="s">
        <v>75</v>
      </c>
      <c r="BL3165" s="84" t="s">
        <v>122</v>
      </c>
      <c r="BM3165" s="84" t="s">
        <v>134</v>
      </c>
      <c r="BN3165" s="84" t="s">
        <v>70</v>
      </c>
      <c r="BO3165" s="84" t="s">
        <v>71</v>
      </c>
      <c r="BP3165" s="84" t="s">
        <v>122</v>
      </c>
      <c r="BQ3165" s="84" t="s">
        <v>163</v>
      </c>
    </row>
    <row r="3166" spans="1:69" ht="10.8" customHeight="1" x14ac:dyDescent="0.3">
      <c r="A3166" s="40" t="str">
        <f t="shared" si="1375"/>
        <v>2025-09-21</v>
      </c>
      <c r="B3166" s="40" t="str">
        <f t="shared" si="1376"/>
        <v>SYD</v>
      </c>
      <c r="C3166" s="39" t="str">
        <f t="shared" si="1377"/>
        <v>98812563666</v>
      </c>
      <c r="D3166" s="41" t="str">
        <f t="shared" si="1378"/>
        <v>PAU029769924</v>
      </c>
      <c r="E3166" s="41" t="str">
        <f t="shared" si="1379"/>
        <v>596421498591</v>
      </c>
      <c r="F3166" s="39" t="str">
        <f t="shared" si="1380"/>
        <v>2254252</v>
      </c>
      <c r="G3166" s="39" t="str">
        <f t="shared" si="1381"/>
        <v>WISE EXPRESS(AUSTRAPHARM)</v>
      </c>
      <c r="H3166" s="41" t="str">
        <f t="shared" si="1382"/>
        <v>신수빈</v>
      </c>
      <c r="I3166" s="39" t="str">
        <f t="shared" si="1383"/>
        <v>04919</v>
      </c>
      <c r="J3166" s="52" t="str">
        <f t="shared" si="1384"/>
        <v/>
      </c>
      <c r="K3166" s="75">
        <f t="shared" si="1385"/>
        <v>1</v>
      </c>
      <c r="L3166" s="76">
        <f t="shared" si="1386"/>
        <v>1</v>
      </c>
      <c r="M3166" s="76">
        <f t="shared" si="1387"/>
        <v>1E-3</v>
      </c>
      <c r="N3166" s="76">
        <f t="shared" si="1388"/>
        <v>1</v>
      </c>
      <c r="O3166" s="42">
        <f t="shared" si="1389"/>
        <v>1</v>
      </c>
      <c r="P3166" s="39" t="str">
        <f t="shared" si="1390"/>
        <v>목록(Manifest)</v>
      </c>
      <c r="Q3166" s="72">
        <f t="shared" si="1391"/>
        <v>50</v>
      </c>
      <c r="R3166" s="43" t="str">
        <f t="shared" si="1392"/>
        <v>OZ602</v>
      </c>
      <c r="S3166" s="82" t="str">
        <f t="shared" si="1393"/>
        <v/>
      </c>
      <c r="T3166" s="40">
        <f t="shared" si="1394"/>
        <v>45921</v>
      </c>
      <c r="U3166" s="44">
        <v>2500</v>
      </c>
      <c r="V3166" s="44">
        <f t="shared" si="1395"/>
        <v>0</v>
      </c>
      <c r="W3166" s="77">
        <f t="shared" si="1396"/>
        <v>2500</v>
      </c>
      <c r="X3166" s="78">
        <f t="shared" si="1397"/>
        <v>0</v>
      </c>
      <c r="Y3166" s="44" cm="1">
        <f t="array" ref="Y3166">_xlfn.IFNA(_xlfn.IFS(AND(Q3166&gt;=2000, Q3166&lt;3000), 10000, AND(Q3166&gt;=3000, Q3166&lt;4000), 15000, AND(Q3166&gt;=4000, Q3166&lt;5000), 20000, AND(Q3166&gt;=5000), 25000),0)</f>
        <v>0</v>
      </c>
      <c r="Z3166" s="91">
        <f t="shared" si="1398"/>
        <v>0</v>
      </c>
      <c r="AA3166" s="44">
        <f t="shared" si="1399"/>
        <v>0</v>
      </c>
      <c r="AB3166" s="44"/>
      <c r="AC3166" s="44"/>
      <c r="AD3166" s="44"/>
      <c r="AE3166" s="44">
        <f>VLOOKUP(O3166,정산업데이트!$A$6:$B$12,2,10)</f>
        <v>0</v>
      </c>
      <c r="AF3166" s="44"/>
      <c r="AG3166" s="79">
        <f t="shared" si="1400"/>
        <v>0</v>
      </c>
      <c r="AH3166" s="80">
        <f t="shared" si="1401"/>
        <v>2500</v>
      </c>
      <c r="AI3166" s="93"/>
      <c r="AJ3166" s="84" t="s">
        <v>16026</v>
      </c>
      <c r="AK3166" s="84" t="s">
        <v>73</v>
      </c>
      <c r="AL3166" s="84" t="s">
        <v>16027</v>
      </c>
      <c r="AM3166" s="84" t="s">
        <v>18301</v>
      </c>
      <c r="AN3166" s="84" t="s">
        <v>18302</v>
      </c>
      <c r="AO3166" s="84" t="s">
        <v>18303</v>
      </c>
      <c r="AP3166" s="84" t="s">
        <v>1288</v>
      </c>
      <c r="AQ3166" s="84" t="s">
        <v>122</v>
      </c>
      <c r="AR3166" s="85">
        <v>1</v>
      </c>
      <c r="AS3166" s="86">
        <v>1</v>
      </c>
      <c r="AT3166" s="86">
        <v>1E-3</v>
      </c>
      <c r="AU3166" s="86">
        <v>1</v>
      </c>
      <c r="AV3166" s="84" t="s">
        <v>7</v>
      </c>
      <c r="AW3166" s="86">
        <v>50</v>
      </c>
      <c r="AX3166" s="84" t="s">
        <v>68</v>
      </c>
      <c r="AY3166" s="84" t="s">
        <v>68</v>
      </c>
      <c r="AZ3166" s="84" t="s">
        <v>68</v>
      </c>
      <c r="BA3166" s="84" t="s">
        <v>68</v>
      </c>
      <c r="BB3166" s="84" t="s">
        <v>68</v>
      </c>
      <c r="BC3166" s="84" t="s">
        <v>132</v>
      </c>
      <c r="BD3166" s="84" t="s">
        <v>83</v>
      </c>
      <c r="BE3166" s="84" t="s">
        <v>156</v>
      </c>
      <c r="BF3166" s="84" t="s">
        <v>122</v>
      </c>
      <c r="BG3166" s="84" t="s">
        <v>69</v>
      </c>
      <c r="BH3166" s="92" t="s">
        <v>18304</v>
      </c>
      <c r="BI3166" s="84" t="s">
        <v>122</v>
      </c>
      <c r="BJ3166" s="84" t="s">
        <v>18305</v>
      </c>
      <c r="BK3166" s="84" t="s">
        <v>75</v>
      </c>
      <c r="BL3166" s="84" t="s">
        <v>122</v>
      </c>
      <c r="BM3166" s="84" t="s">
        <v>83</v>
      </c>
      <c r="BN3166" s="84" t="s">
        <v>70</v>
      </c>
      <c r="BO3166" s="84" t="s">
        <v>71</v>
      </c>
      <c r="BP3166" s="84" t="s">
        <v>122</v>
      </c>
      <c r="BQ3166" s="84" t="s">
        <v>163</v>
      </c>
    </row>
    <row r="3167" spans="1:69" ht="10.8" customHeight="1" x14ac:dyDescent="0.3">
      <c r="A3167" s="40" t="str">
        <f t="shared" si="1375"/>
        <v>2025-09-21</v>
      </c>
      <c r="B3167" s="40" t="str">
        <f t="shared" si="1376"/>
        <v>SYD</v>
      </c>
      <c r="C3167" s="39" t="str">
        <f t="shared" si="1377"/>
        <v>98812563666</v>
      </c>
      <c r="D3167" s="41" t="str">
        <f t="shared" si="1378"/>
        <v>PAU029769926</v>
      </c>
      <c r="E3167" s="41" t="str">
        <f t="shared" si="1379"/>
        <v>596421498602</v>
      </c>
      <c r="F3167" s="39" t="str">
        <f t="shared" si="1380"/>
        <v>2254252</v>
      </c>
      <c r="G3167" s="39" t="str">
        <f t="shared" si="1381"/>
        <v>WISE EXPRESS(AUSTRAPHARM)</v>
      </c>
      <c r="H3167" s="41" t="str">
        <f t="shared" si="1382"/>
        <v>권예진</v>
      </c>
      <c r="I3167" s="39" t="str">
        <f t="shared" si="1383"/>
        <v>14597</v>
      </c>
      <c r="J3167" s="52" t="str">
        <f t="shared" si="1384"/>
        <v/>
      </c>
      <c r="K3167" s="75">
        <f t="shared" si="1385"/>
        <v>1</v>
      </c>
      <c r="L3167" s="76">
        <f t="shared" si="1386"/>
        <v>1</v>
      </c>
      <c r="M3167" s="76">
        <f t="shared" si="1387"/>
        <v>1E-3</v>
      </c>
      <c r="N3167" s="76">
        <f t="shared" si="1388"/>
        <v>1</v>
      </c>
      <c r="O3167" s="42">
        <f t="shared" si="1389"/>
        <v>1</v>
      </c>
      <c r="P3167" s="39" t="str">
        <f t="shared" si="1390"/>
        <v>목록(Manifest)</v>
      </c>
      <c r="Q3167" s="72">
        <f t="shared" si="1391"/>
        <v>50</v>
      </c>
      <c r="R3167" s="43" t="str">
        <f t="shared" si="1392"/>
        <v>OZ602</v>
      </c>
      <c r="S3167" s="82" t="str">
        <f t="shared" si="1393"/>
        <v/>
      </c>
      <c r="T3167" s="40">
        <f t="shared" si="1394"/>
        <v>45921</v>
      </c>
      <c r="U3167" s="44">
        <v>2500</v>
      </c>
      <c r="V3167" s="44">
        <f t="shared" si="1395"/>
        <v>0</v>
      </c>
      <c r="W3167" s="77">
        <f t="shared" si="1396"/>
        <v>2500</v>
      </c>
      <c r="X3167" s="78">
        <f t="shared" si="1397"/>
        <v>0</v>
      </c>
      <c r="Y3167" s="44" cm="1">
        <f t="array" ref="Y3167">_xlfn.IFNA(_xlfn.IFS(AND(Q3167&gt;=2000, Q3167&lt;3000), 10000, AND(Q3167&gt;=3000, Q3167&lt;4000), 15000, AND(Q3167&gt;=4000, Q3167&lt;5000), 20000, AND(Q3167&gt;=5000), 25000),0)</f>
        <v>0</v>
      </c>
      <c r="Z3167" s="91">
        <f t="shared" si="1398"/>
        <v>0</v>
      </c>
      <c r="AA3167" s="44">
        <f t="shared" si="1399"/>
        <v>0</v>
      </c>
      <c r="AB3167" s="44"/>
      <c r="AC3167" s="44"/>
      <c r="AD3167" s="44"/>
      <c r="AE3167" s="44">
        <f>VLOOKUP(O3167,정산업데이트!$A$6:$B$12,2,10)</f>
        <v>0</v>
      </c>
      <c r="AF3167" s="44"/>
      <c r="AG3167" s="79">
        <f t="shared" si="1400"/>
        <v>0</v>
      </c>
      <c r="AH3167" s="80">
        <f t="shared" si="1401"/>
        <v>2500</v>
      </c>
      <c r="AI3167" s="93"/>
      <c r="AJ3167" s="84" t="s">
        <v>16026</v>
      </c>
      <c r="AK3167" s="84" t="s">
        <v>73</v>
      </c>
      <c r="AL3167" s="84" t="s">
        <v>16027</v>
      </c>
      <c r="AM3167" s="84" t="s">
        <v>18306</v>
      </c>
      <c r="AN3167" s="84" t="s">
        <v>18307</v>
      </c>
      <c r="AO3167" s="84" t="s">
        <v>18308</v>
      </c>
      <c r="AP3167" s="84" t="s">
        <v>1867</v>
      </c>
      <c r="AQ3167" s="84" t="s">
        <v>122</v>
      </c>
      <c r="AR3167" s="85">
        <v>1</v>
      </c>
      <c r="AS3167" s="86">
        <v>1</v>
      </c>
      <c r="AT3167" s="86">
        <v>1E-3</v>
      </c>
      <c r="AU3167" s="86">
        <v>1</v>
      </c>
      <c r="AV3167" s="84" t="s">
        <v>7</v>
      </c>
      <c r="AW3167" s="86">
        <v>50</v>
      </c>
      <c r="AX3167" s="84" t="s">
        <v>68</v>
      </c>
      <c r="AY3167" s="84" t="s">
        <v>68</v>
      </c>
      <c r="AZ3167" s="84" t="s">
        <v>68</v>
      </c>
      <c r="BA3167" s="84" t="s">
        <v>68</v>
      </c>
      <c r="BB3167" s="84" t="s">
        <v>68</v>
      </c>
      <c r="BC3167" s="84" t="s">
        <v>132</v>
      </c>
      <c r="BD3167" s="84" t="s">
        <v>83</v>
      </c>
      <c r="BE3167" s="84" t="s">
        <v>156</v>
      </c>
      <c r="BF3167" s="84" t="s">
        <v>122</v>
      </c>
      <c r="BG3167" s="84" t="s">
        <v>69</v>
      </c>
      <c r="BH3167" s="92" t="s">
        <v>18309</v>
      </c>
      <c r="BI3167" s="84" t="s">
        <v>122</v>
      </c>
      <c r="BJ3167" s="84" t="s">
        <v>18310</v>
      </c>
      <c r="BK3167" s="84" t="s">
        <v>75</v>
      </c>
      <c r="BL3167" s="84" t="s">
        <v>122</v>
      </c>
      <c r="BM3167" s="84" t="s">
        <v>83</v>
      </c>
      <c r="BN3167" s="84" t="s">
        <v>70</v>
      </c>
      <c r="BO3167" s="84" t="s">
        <v>71</v>
      </c>
      <c r="BP3167" s="84" t="s">
        <v>122</v>
      </c>
      <c r="BQ3167" s="84" t="s">
        <v>163</v>
      </c>
    </row>
    <row r="3168" spans="1:69" ht="10.8" customHeight="1" x14ac:dyDescent="0.3">
      <c r="A3168" s="40" t="str">
        <f t="shared" si="1375"/>
        <v>2025-09-21</v>
      </c>
      <c r="B3168" s="40" t="str">
        <f t="shared" si="1376"/>
        <v>SYD</v>
      </c>
      <c r="C3168" s="39" t="str">
        <f t="shared" si="1377"/>
        <v>98812563666</v>
      </c>
      <c r="D3168" s="41" t="str">
        <f t="shared" si="1378"/>
        <v>PAU029769927</v>
      </c>
      <c r="E3168" s="41" t="str">
        <f t="shared" si="1379"/>
        <v>596421498624</v>
      </c>
      <c r="F3168" s="39" t="str">
        <f t="shared" si="1380"/>
        <v>2254252</v>
      </c>
      <c r="G3168" s="39" t="str">
        <f t="shared" si="1381"/>
        <v>WISE EXPRESS(AUSTRAPHARM)</v>
      </c>
      <c r="H3168" s="41" t="str">
        <f t="shared" si="1382"/>
        <v>김주형</v>
      </c>
      <c r="I3168" s="39" t="str">
        <f t="shared" si="1383"/>
        <v>46583</v>
      </c>
      <c r="J3168" s="52" t="str">
        <f t="shared" si="1384"/>
        <v/>
      </c>
      <c r="K3168" s="75">
        <f t="shared" si="1385"/>
        <v>1</v>
      </c>
      <c r="L3168" s="76">
        <f t="shared" si="1386"/>
        <v>1</v>
      </c>
      <c r="M3168" s="76">
        <f t="shared" si="1387"/>
        <v>1E-3</v>
      </c>
      <c r="N3168" s="76">
        <f t="shared" si="1388"/>
        <v>1</v>
      </c>
      <c r="O3168" s="42">
        <f t="shared" si="1389"/>
        <v>1</v>
      </c>
      <c r="P3168" s="39" t="str">
        <f t="shared" si="1390"/>
        <v>목록(Manifest)</v>
      </c>
      <c r="Q3168" s="72">
        <f t="shared" si="1391"/>
        <v>50</v>
      </c>
      <c r="R3168" s="43" t="str">
        <f t="shared" si="1392"/>
        <v>OZ602</v>
      </c>
      <c r="S3168" s="82" t="str">
        <f t="shared" si="1393"/>
        <v/>
      </c>
      <c r="T3168" s="40">
        <f t="shared" si="1394"/>
        <v>45921</v>
      </c>
      <c r="U3168" s="44">
        <v>2500</v>
      </c>
      <c r="V3168" s="44">
        <f t="shared" si="1395"/>
        <v>0</v>
      </c>
      <c r="W3168" s="77">
        <f t="shared" si="1396"/>
        <v>2500</v>
      </c>
      <c r="X3168" s="78">
        <f t="shared" si="1397"/>
        <v>0</v>
      </c>
      <c r="Y3168" s="44" cm="1">
        <f t="array" ref="Y3168">_xlfn.IFNA(_xlfn.IFS(AND(Q3168&gt;=2000, Q3168&lt;3000), 10000, AND(Q3168&gt;=3000, Q3168&lt;4000), 15000, AND(Q3168&gt;=4000, Q3168&lt;5000), 20000, AND(Q3168&gt;=5000), 25000),0)</f>
        <v>0</v>
      </c>
      <c r="Z3168" s="91">
        <f t="shared" si="1398"/>
        <v>0</v>
      </c>
      <c r="AA3168" s="44">
        <f t="shared" si="1399"/>
        <v>0</v>
      </c>
      <c r="AB3168" s="44"/>
      <c r="AC3168" s="44"/>
      <c r="AD3168" s="44"/>
      <c r="AE3168" s="44">
        <f>VLOOKUP(O3168,정산업데이트!$A$6:$B$12,2,10)</f>
        <v>0</v>
      </c>
      <c r="AF3168" s="44"/>
      <c r="AG3168" s="79">
        <f t="shared" si="1400"/>
        <v>0</v>
      </c>
      <c r="AH3168" s="80">
        <f t="shared" si="1401"/>
        <v>2500</v>
      </c>
      <c r="AI3168" s="93"/>
      <c r="AJ3168" s="84" t="s">
        <v>16026</v>
      </c>
      <c r="AK3168" s="84" t="s">
        <v>73</v>
      </c>
      <c r="AL3168" s="84" t="s">
        <v>16027</v>
      </c>
      <c r="AM3168" s="84" t="s">
        <v>18311</v>
      </c>
      <c r="AN3168" s="84" t="s">
        <v>18312</v>
      </c>
      <c r="AO3168" s="84" t="s">
        <v>18313</v>
      </c>
      <c r="AP3168" s="84" t="s">
        <v>18314</v>
      </c>
      <c r="AQ3168" s="84" t="s">
        <v>122</v>
      </c>
      <c r="AR3168" s="85">
        <v>1</v>
      </c>
      <c r="AS3168" s="86">
        <v>1</v>
      </c>
      <c r="AT3168" s="86">
        <v>1E-3</v>
      </c>
      <c r="AU3168" s="86">
        <v>1</v>
      </c>
      <c r="AV3168" s="84" t="s">
        <v>7</v>
      </c>
      <c r="AW3168" s="86">
        <v>50</v>
      </c>
      <c r="AX3168" s="84" t="s">
        <v>68</v>
      </c>
      <c r="AY3168" s="84" t="s">
        <v>68</v>
      </c>
      <c r="AZ3168" s="84" t="s">
        <v>68</v>
      </c>
      <c r="BA3168" s="84" t="s">
        <v>68</v>
      </c>
      <c r="BB3168" s="84" t="s">
        <v>68</v>
      </c>
      <c r="BC3168" s="84" t="s">
        <v>132</v>
      </c>
      <c r="BD3168" s="84" t="s">
        <v>83</v>
      </c>
      <c r="BE3168" s="84" t="s">
        <v>156</v>
      </c>
      <c r="BF3168" s="84" t="s">
        <v>122</v>
      </c>
      <c r="BG3168" s="84" t="s">
        <v>69</v>
      </c>
      <c r="BH3168" s="92" t="s">
        <v>18315</v>
      </c>
      <c r="BI3168" s="84" t="s">
        <v>122</v>
      </c>
      <c r="BJ3168" s="84" t="s">
        <v>18316</v>
      </c>
      <c r="BK3168" s="84" t="s">
        <v>75</v>
      </c>
      <c r="BL3168" s="84" t="s">
        <v>122</v>
      </c>
      <c r="BM3168" s="84" t="s">
        <v>83</v>
      </c>
      <c r="BN3168" s="84" t="s">
        <v>70</v>
      </c>
      <c r="BO3168" s="84" t="s">
        <v>71</v>
      </c>
      <c r="BP3168" s="84" t="s">
        <v>122</v>
      </c>
      <c r="BQ3168" s="84" t="s">
        <v>163</v>
      </c>
    </row>
    <row r="3169" spans="1:69" ht="10.8" customHeight="1" x14ac:dyDescent="0.3">
      <c r="A3169" s="40" t="str">
        <f t="shared" si="1375"/>
        <v>2025-09-21</v>
      </c>
      <c r="B3169" s="40" t="str">
        <f t="shared" si="1376"/>
        <v>SYD</v>
      </c>
      <c r="C3169" s="39" t="str">
        <f t="shared" si="1377"/>
        <v>98812563666</v>
      </c>
      <c r="D3169" s="41" t="str">
        <f t="shared" si="1378"/>
        <v>PKR253531832</v>
      </c>
      <c r="E3169" s="41" t="str">
        <f t="shared" si="1379"/>
        <v>596421482012</v>
      </c>
      <c r="F3169" s="39" t="str">
        <f t="shared" si="1380"/>
        <v>2256683</v>
      </c>
      <c r="G3169" s="39" t="str">
        <f t="shared" si="1381"/>
        <v>WISE EXPRESS LOGISTICS(PANGZIMOM)</v>
      </c>
      <c r="H3169" s="41" t="str">
        <f t="shared" si="1382"/>
        <v>곽정화</v>
      </c>
      <c r="I3169" s="39" t="str">
        <f t="shared" si="1383"/>
        <v>58656</v>
      </c>
      <c r="J3169" s="52" t="str">
        <f t="shared" si="1384"/>
        <v/>
      </c>
      <c r="K3169" s="75">
        <f t="shared" si="1385"/>
        <v>1</v>
      </c>
      <c r="L3169" s="76">
        <f t="shared" si="1386"/>
        <v>1</v>
      </c>
      <c r="M3169" s="76">
        <f t="shared" si="1387"/>
        <v>1E-3</v>
      </c>
      <c r="N3169" s="76">
        <f t="shared" si="1388"/>
        <v>1</v>
      </c>
      <c r="O3169" s="42">
        <f t="shared" si="1389"/>
        <v>1</v>
      </c>
      <c r="P3169" s="39" t="str">
        <f t="shared" si="1390"/>
        <v>목록(Manifest)</v>
      </c>
      <c r="Q3169" s="72">
        <f t="shared" si="1391"/>
        <v>45</v>
      </c>
      <c r="R3169" s="43" t="str">
        <f t="shared" si="1392"/>
        <v>OZ602</v>
      </c>
      <c r="S3169" s="82" t="str">
        <f t="shared" si="1393"/>
        <v/>
      </c>
      <c r="T3169" s="40">
        <f t="shared" si="1394"/>
        <v>45921</v>
      </c>
      <c r="U3169" s="44">
        <v>2500</v>
      </c>
      <c r="V3169" s="44">
        <f t="shared" si="1395"/>
        <v>0</v>
      </c>
      <c r="W3169" s="77">
        <f t="shared" si="1396"/>
        <v>2500</v>
      </c>
      <c r="X3169" s="78">
        <f t="shared" si="1397"/>
        <v>0</v>
      </c>
      <c r="Y3169" s="44" cm="1">
        <f t="array" ref="Y3169">_xlfn.IFNA(_xlfn.IFS(AND(Q3169&gt;=2000, Q3169&lt;3000), 10000, AND(Q3169&gt;=3000, Q3169&lt;4000), 15000, AND(Q3169&gt;=4000, Q3169&lt;5000), 20000, AND(Q3169&gt;=5000), 25000),0)</f>
        <v>0</v>
      </c>
      <c r="Z3169" s="91">
        <f t="shared" si="1398"/>
        <v>0</v>
      </c>
      <c r="AA3169" s="44">
        <f t="shared" si="1399"/>
        <v>0</v>
      </c>
      <c r="AB3169" s="44"/>
      <c r="AC3169" s="44"/>
      <c r="AD3169" s="44"/>
      <c r="AE3169" s="44">
        <f>VLOOKUP(O3169,정산업데이트!$A$6:$B$12,2,10)</f>
        <v>0</v>
      </c>
      <c r="AF3169" s="44"/>
      <c r="AG3169" s="79">
        <f t="shared" si="1400"/>
        <v>0</v>
      </c>
      <c r="AH3169" s="80">
        <f t="shared" si="1401"/>
        <v>2500</v>
      </c>
      <c r="AI3169" s="93"/>
      <c r="AJ3169" s="84" t="s">
        <v>16026</v>
      </c>
      <c r="AK3169" s="84" t="s">
        <v>73</v>
      </c>
      <c r="AL3169" s="84" t="s">
        <v>16027</v>
      </c>
      <c r="AM3169" s="84" t="s">
        <v>18317</v>
      </c>
      <c r="AN3169" s="84" t="s">
        <v>18318</v>
      </c>
      <c r="AO3169" s="84" t="s">
        <v>18319</v>
      </c>
      <c r="AP3169" s="84" t="s">
        <v>18320</v>
      </c>
      <c r="AQ3169" s="84" t="s">
        <v>122</v>
      </c>
      <c r="AR3169" s="85">
        <v>1</v>
      </c>
      <c r="AS3169" s="86">
        <v>1</v>
      </c>
      <c r="AT3169" s="86">
        <v>1E-3</v>
      </c>
      <c r="AU3169" s="86">
        <v>1</v>
      </c>
      <c r="AV3169" s="84" t="s">
        <v>7</v>
      </c>
      <c r="AW3169" s="86">
        <v>45</v>
      </c>
      <c r="AX3169" s="84" t="s">
        <v>68</v>
      </c>
      <c r="AY3169" s="84" t="s">
        <v>68</v>
      </c>
      <c r="AZ3169" s="84" t="s">
        <v>68</v>
      </c>
      <c r="BA3169" s="84" t="s">
        <v>68</v>
      </c>
      <c r="BB3169" s="84" t="s">
        <v>68</v>
      </c>
      <c r="BC3169" s="84" t="s">
        <v>441</v>
      </c>
      <c r="BD3169" s="84" t="s">
        <v>442</v>
      </c>
      <c r="BE3169" s="84" t="s">
        <v>444</v>
      </c>
      <c r="BF3169" s="84" t="s">
        <v>122</v>
      </c>
      <c r="BG3169" s="84" t="s">
        <v>69</v>
      </c>
      <c r="BH3169" s="92" t="s">
        <v>18321</v>
      </c>
      <c r="BI3169" s="84" t="s">
        <v>122</v>
      </c>
      <c r="BJ3169" s="84" t="s">
        <v>18322</v>
      </c>
      <c r="BK3169" s="84" t="s">
        <v>75</v>
      </c>
      <c r="BL3169" s="84" t="s">
        <v>122</v>
      </c>
      <c r="BM3169" s="84" t="s">
        <v>442</v>
      </c>
      <c r="BN3169" s="84" t="s">
        <v>70</v>
      </c>
      <c r="BO3169" s="84" t="s">
        <v>71</v>
      </c>
      <c r="BP3169" s="84" t="s">
        <v>122</v>
      </c>
      <c r="BQ3169" s="84" t="s">
        <v>163</v>
      </c>
    </row>
    <row r="3170" spans="1:69" ht="10.8" customHeight="1" x14ac:dyDescent="0.3">
      <c r="A3170" s="40" t="str">
        <f t="shared" si="1375"/>
        <v>2025-09-21</v>
      </c>
      <c r="B3170" s="40" t="str">
        <f t="shared" si="1376"/>
        <v>SYD</v>
      </c>
      <c r="C3170" s="39" t="str">
        <f t="shared" si="1377"/>
        <v>98812563666</v>
      </c>
      <c r="D3170" s="41" t="str">
        <f t="shared" si="1378"/>
        <v>PKR253605586</v>
      </c>
      <c r="E3170" s="41" t="str">
        <f t="shared" si="1379"/>
        <v>596421486411</v>
      </c>
      <c r="F3170" s="39" t="str">
        <f t="shared" si="1380"/>
        <v>2256683</v>
      </c>
      <c r="G3170" s="39" t="str">
        <f t="shared" si="1381"/>
        <v>WISE EXPRESS LOGISTICS(PANGZIMOM)</v>
      </c>
      <c r="H3170" s="41" t="str">
        <f t="shared" si="1382"/>
        <v>김하린</v>
      </c>
      <c r="I3170" s="39" t="str">
        <f t="shared" si="1383"/>
        <v>12749</v>
      </c>
      <c r="J3170" s="52" t="str">
        <f t="shared" si="1384"/>
        <v/>
      </c>
      <c r="K3170" s="75">
        <f t="shared" si="1385"/>
        <v>1</v>
      </c>
      <c r="L3170" s="76">
        <f t="shared" si="1386"/>
        <v>1</v>
      </c>
      <c r="M3170" s="76">
        <f t="shared" si="1387"/>
        <v>1E-3</v>
      </c>
      <c r="N3170" s="76">
        <f t="shared" si="1388"/>
        <v>1</v>
      </c>
      <c r="O3170" s="42">
        <f t="shared" si="1389"/>
        <v>1</v>
      </c>
      <c r="P3170" s="39" t="str">
        <f t="shared" si="1390"/>
        <v>목록(Manifest)</v>
      </c>
      <c r="Q3170" s="72">
        <f t="shared" si="1391"/>
        <v>50</v>
      </c>
      <c r="R3170" s="43" t="str">
        <f t="shared" si="1392"/>
        <v>OZ602</v>
      </c>
      <c r="S3170" s="82" t="str">
        <f t="shared" si="1393"/>
        <v/>
      </c>
      <c r="T3170" s="40">
        <f t="shared" si="1394"/>
        <v>45921</v>
      </c>
      <c r="U3170" s="44">
        <v>2500</v>
      </c>
      <c r="V3170" s="44">
        <f t="shared" si="1395"/>
        <v>0</v>
      </c>
      <c r="W3170" s="77">
        <f t="shared" si="1396"/>
        <v>2500</v>
      </c>
      <c r="X3170" s="78">
        <f t="shared" si="1397"/>
        <v>0</v>
      </c>
      <c r="Y3170" s="44" cm="1">
        <f t="array" ref="Y3170">_xlfn.IFNA(_xlfn.IFS(AND(Q3170&gt;=2000, Q3170&lt;3000), 10000, AND(Q3170&gt;=3000, Q3170&lt;4000), 15000, AND(Q3170&gt;=4000, Q3170&lt;5000), 20000, AND(Q3170&gt;=5000), 25000),0)</f>
        <v>0</v>
      </c>
      <c r="Z3170" s="91">
        <f t="shared" si="1398"/>
        <v>0</v>
      </c>
      <c r="AA3170" s="44">
        <f t="shared" si="1399"/>
        <v>0</v>
      </c>
      <c r="AB3170" s="44"/>
      <c r="AC3170" s="44"/>
      <c r="AD3170" s="44"/>
      <c r="AE3170" s="44">
        <f>VLOOKUP(O3170,정산업데이트!$A$6:$B$12,2,10)</f>
        <v>0</v>
      </c>
      <c r="AF3170" s="44"/>
      <c r="AG3170" s="79">
        <f t="shared" si="1400"/>
        <v>0</v>
      </c>
      <c r="AH3170" s="80">
        <f t="shared" si="1401"/>
        <v>2500</v>
      </c>
      <c r="AI3170" s="93"/>
      <c r="AJ3170" s="84" t="s">
        <v>16026</v>
      </c>
      <c r="AK3170" s="84" t="s">
        <v>73</v>
      </c>
      <c r="AL3170" s="84" t="s">
        <v>16027</v>
      </c>
      <c r="AM3170" s="84" t="s">
        <v>18323</v>
      </c>
      <c r="AN3170" s="84" t="s">
        <v>8320</v>
      </c>
      <c r="AO3170" s="84" t="s">
        <v>8321</v>
      </c>
      <c r="AP3170" s="84" t="s">
        <v>8322</v>
      </c>
      <c r="AQ3170" s="84" t="s">
        <v>122</v>
      </c>
      <c r="AR3170" s="85">
        <v>1</v>
      </c>
      <c r="AS3170" s="86">
        <v>1</v>
      </c>
      <c r="AT3170" s="86">
        <v>1E-3</v>
      </c>
      <c r="AU3170" s="86">
        <v>1</v>
      </c>
      <c r="AV3170" s="84" t="s">
        <v>7</v>
      </c>
      <c r="AW3170" s="86">
        <v>50</v>
      </c>
      <c r="AX3170" s="84" t="s">
        <v>68</v>
      </c>
      <c r="AY3170" s="84" t="s">
        <v>68</v>
      </c>
      <c r="AZ3170" s="84" t="s">
        <v>68</v>
      </c>
      <c r="BA3170" s="84" t="s">
        <v>68</v>
      </c>
      <c r="BB3170" s="84" t="s">
        <v>68</v>
      </c>
      <c r="BC3170" s="84" t="s">
        <v>441</v>
      </c>
      <c r="BD3170" s="84" t="s">
        <v>442</v>
      </c>
      <c r="BE3170" s="84" t="s">
        <v>444</v>
      </c>
      <c r="BF3170" s="84" t="s">
        <v>122</v>
      </c>
      <c r="BG3170" s="84" t="s">
        <v>69</v>
      </c>
      <c r="BH3170" s="92" t="s">
        <v>18324</v>
      </c>
      <c r="BI3170" s="84" t="s">
        <v>122</v>
      </c>
      <c r="BJ3170" s="84" t="s">
        <v>18325</v>
      </c>
      <c r="BK3170" s="84" t="s">
        <v>75</v>
      </c>
      <c r="BL3170" s="84" t="s">
        <v>122</v>
      </c>
      <c r="BM3170" s="84" t="s">
        <v>442</v>
      </c>
      <c r="BN3170" s="84" t="s">
        <v>70</v>
      </c>
      <c r="BO3170" s="84" t="s">
        <v>71</v>
      </c>
      <c r="BP3170" s="84" t="s">
        <v>122</v>
      </c>
      <c r="BQ3170" s="84" t="s">
        <v>163</v>
      </c>
    </row>
    <row r="3171" spans="1:69" ht="10.8" customHeight="1" x14ac:dyDescent="0.3">
      <c r="A3171" s="40" t="str">
        <f t="shared" si="1375"/>
        <v>2025-09-21</v>
      </c>
      <c r="B3171" s="40" t="str">
        <f t="shared" si="1376"/>
        <v>SYD</v>
      </c>
      <c r="C3171" s="39" t="str">
        <f t="shared" si="1377"/>
        <v>98812563666</v>
      </c>
      <c r="D3171" s="41" t="str">
        <f t="shared" si="1378"/>
        <v>PKR253584886</v>
      </c>
      <c r="E3171" s="41" t="str">
        <f t="shared" si="1379"/>
        <v>596421484930</v>
      </c>
      <c r="F3171" s="39" t="str">
        <f t="shared" si="1380"/>
        <v>2256683</v>
      </c>
      <c r="G3171" s="39" t="str">
        <f t="shared" si="1381"/>
        <v>WISE EXPRESS LOGISTICS(PANGZIMOM)</v>
      </c>
      <c r="H3171" s="41" t="str">
        <f t="shared" si="1382"/>
        <v>권진주</v>
      </c>
      <c r="I3171" s="39" t="str">
        <f t="shared" si="1383"/>
        <v>10393</v>
      </c>
      <c r="J3171" s="52" t="str">
        <f t="shared" si="1384"/>
        <v/>
      </c>
      <c r="K3171" s="75">
        <f t="shared" si="1385"/>
        <v>1</v>
      </c>
      <c r="L3171" s="76">
        <f t="shared" si="1386"/>
        <v>1</v>
      </c>
      <c r="M3171" s="76">
        <f t="shared" si="1387"/>
        <v>1E-3</v>
      </c>
      <c r="N3171" s="76">
        <f t="shared" si="1388"/>
        <v>1</v>
      </c>
      <c r="O3171" s="42">
        <f t="shared" si="1389"/>
        <v>1</v>
      </c>
      <c r="P3171" s="39" t="str">
        <f t="shared" si="1390"/>
        <v>목록(Manifest)</v>
      </c>
      <c r="Q3171" s="72">
        <f t="shared" si="1391"/>
        <v>45</v>
      </c>
      <c r="R3171" s="43" t="str">
        <f t="shared" si="1392"/>
        <v>OZ602</v>
      </c>
      <c r="S3171" s="82" t="str">
        <f t="shared" si="1393"/>
        <v/>
      </c>
      <c r="T3171" s="40">
        <f t="shared" si="1394"/>
        <v>45921</v>
      </c>
      <c r="U3171" s="44">
        <v>2500</v>
      </c>
      <c r="V3171" s="44">
        <f t="shared" si="1395"/>
        <v>0</v>
      </c>
      <c r="W3171" s="77">
        <f t="shared" si="1396"/>
        <v>2500</v>
      </c>
      <c r="X3171" s="78">
        <f t="shared" si="1397"/>
        <v>0</v>
      </c>
      <c r="Y3171" s="44" cm="1">
        <f t="array" ref="Y3171">_xlfn.IFNA(_xlfn.IFS(AND(Q3171&gt;=2000, Q3171&lt;3000), 10000, AND(Q3171&gt;=3000, Q3171&lt;4000), 15000, AND(Q3171&gt;=4000, Q3171&lt;5000), 20000, AND(Q3171&gt;=5000), 25000),0)</f>
        <v>0</v>
      </c>
      <c r="Z3171" s="91">
        <f t="shared" si="1398"/>
        <v>0</v>
      </c>
      <c r="AA3171" s="44">
        <f t="shared" si="1399"/>
        <v>0</v>
      </c>
      <c r="AB3171" s="44"/>
      <c r="AC3171" s="44"/>
      <c r="AD3171" s="44"/>
      <c r="AE3171" s="44">
        <f>VLOOKUP(O3171,정산업데이트!$A$6:$B$12,2,10)</f>
        <v>0</v>
      </c>
      <c r="AF3171" s="44"/>
      <c r="AG3171" s="79">
        <f t="shared" si="1400"/>
        <v>0</v>
      </c>
      <c r="AH3171" s="80">
        <f t="shared" si="1401"/>
        <v>2500</v>
      </c>
      <c r="AI3171" s="93"/>
      <c r="AJ3171" s="84" t="s">
        <v>16026</v>
      </c>
      <c r="AK3171" s="84" t="s">
        <v>73</v>
      </c>
      <c r="AL3171" s="84" t="s">
        <v>16027</v>
      </c>
      <c r="AM3171" s="84" t="s">
        <v>18326</v>
      </c>
      <c r="AN3171" s="84" t="s">
        <v>18327</v>
      </c>
      <c r="AO3171" s="84" t="s">
        <v>18328</v>
      </c>
      <c r="AP3171" s="84" t="s">
        <v>4732</v>
      </c>
      <c r="AQ3171" s="84" t="s">
        <v>122</v>
      </c>
      <c r="AR3171" s="85">
        <v>1</v>
      </c>
      <c r="AS3171" s="86">
        <v>1</v>
      </c>
      <c r="AT3171" s="86">
        <v>1E-3</v>
      </c>
      <c r="AU3171" s="86">
        <v>1</v>
      </c>
      <c r="AV3171" s="84" t="s">
        <v>7</v>
      </c>
      <c r="AW3171" s="86">
        <v>45</v>
      </c>
      <c r="AX3171" s="84" t="s">
        <v>68</v>
      </c>
      <c r="AY3171" s="84" t="s">
        <v>68</v>
      </c>
      <c r="AZ3171" s="84" t="s">
        <v>68</v>
      </c>
      <c r="BA3171" s="84" t="s">
        <v>68</v>
      </c>
      <c r="BB3171" s="84" t="s">
        <v>68</v>
      </c>
      <c r="BC3171" s="84" t="s">
        <v>441</v>
      </c>
      <c r="BD3171" s="84" t="s">
        <v>442</v>
      </c>
      <c r="BE3171" s="84" t="s">
        <v>443</v>
      </c>
      <c r="BF3171" s="84" t="s">
        <v>122</v>
      </c>
      <c r="BG3171" s="84" t="s">
        <v>69</v>
      </c>
      <c r="BH3171" s="92" t="s">
        <v>18329</v>
      </c>
      <c r="BI3171" s="84" t="s">
        <v>122</v>
      </c>
      <c r="BJ3171" s="84" t="s">
        <v>18330</v>
      </c>
      <c r="BK3171" s="84" t="s">
        <v>75</v>
      </c>
      <c r="BL3171" s="84" t="s">
        <v>122</v>
      </c>
      <c r="BM3171" s="84" t="s">
        <v>442</v>
      </c>
      <c r="BN3171" s="84" t="s">
        <v>70</v>
      </c>
      <c r="BO3171" s="84" t="s">
        <v>71</v>
      </c>
      <c r="BP3171" s="84" t="s">
        <v>122</v>
      </c>
      <c r="BQ3171" s="84" t="s">
        <v>163</v>
      </c>
    </row>
    <row r="3172" spans="1:69" ht="10.8" customHeight="1" x14ac:dyDescent="0.3">
      <c r="A3172" s="40" t="str">
        <f t="shared" si="1375"/>
        <v>2025-09-21</v>
      </c>
      <c r="B3172" s="40" t="str">
        <f t="shared" si="1376"/>
        <v>SYD</v>
      </c>
      <c r="C3172" s="39" t="str">
        <f t="shared" si="1377"/>
        <v>98812563666</v>
      </c>
      <c r="D3172" s="41" t="str">
        <f t="shared" si="1378"/>
        <v>PKR253584887</v>
      </c>
      <c r="E3172" s="41" t="str">
        <f t="shared" si="1379"/>
        <v>596421484941</v>
      </c>
      <c r="F3172" s="39" t="str">
        <f t="shared" si="1380"/>
        <v>2256683</v>
      </c>
      <c r="G3172" s="39" t="str">
        <f t="shared" si="1381"/>
        <v>WISE EXPRESS LOGISTICS(PANGZIMOM)</v>
      </c>
      <c r="H3172" s="41" t="str">
        <f t="shared" si="1382"/>
        <v>손은비</v>
      </c>
      <c r="I3172" s="39" t="str">
        <f t="shared" si="1383"/>
        <v>25126</v>
      </c>
      <c r="J3172" s="52" t="str">
        <f t="shared" si="1384"/>
        <v/>
      </c>
      <c r="K3172" s="75">
        <f t="shared" si="1385"/>
        <v>1</v>
      </c>
      <c r="L3172" s="76">
        <f t="shared" si="1386"/>
        <v>1</v>
      </c>
      <c r="M3172" s="76">
        <f t="shared" si="1387"/>
        <v>1E-3</v>
      </c>
      <c r="N3172" s="76">
        <f t="shared" si="1388"/>
        <v>1</v>
      </c>
      <c r="O3172" s="42">
        <f t="shared" si="1389"/>
        <v>1</v>
      </c>
      <c r="P3172" s="39" t="str">
        <f t="shared" si="1390"/>
        <v>목록(Manifest)</v>
      </c>
      <c r="Q3172" s="72">
        <f t="shared" si="1391"/>
        <v>45</v>
      </c>
      <c r="R3172" s="43" t="str">
        <f t="shared" si="1392"/>
        <v>OZ602</v>
      </c>
      <c r="S3172" s="82" t="str">
        <f t="shared" si="1393"/>
        <v/>
      </c>
      <c r="T3172" s="40">
        <f t="shared" si="1394"/>
        <v>45921</v>
      </c>
      <c r="U3172" s="44">
        <v>2500</v>
      </c>
      <c r="V3172" s="44">
        <f t="shared" si="1395"/>
        <v>0</v>
      </c>
      <c r="W3172" s="77">
        <f t="shared" si="1396"/>
        <v>2500</v>
      </c>
      <c r="X3172" s="78">
        <f t="shared" si="1397"/>
        <v>0</v>
      </c>
      <c r="Y3172" s="44" cm="1">
        <f t="array" ref="Y3172">_xlfn.IFNA(_xlfn.IFS(AND(Q3172&gt;=2000, Q3172&lt;3000), 10000, AND(Q3172&gt;=3000, Q3172&lt;4000), 15000, AND(Q3172&gt;=4000, Q3172&lt;5000), 20000, AND(Q3172&gt;=5000), 25000),0)</f>
        <v>0</v>
      </c>
      <c r="Z3172" s="91">
        <f t="shared" si="1398"/>
        <v>0</v>
      </c>
      <c r="AA3172" s="44">
        <f t="shared" si="1399"/>
        <v>0</v>
      </c>
      <c r="AB3172" s="44"/>
      <c r="AC3172" s="44"/>
      <c r="AD3172" s="44"/>
      <c r="AE3172" s="44">
        <f>VLOOKUP(O3172,정산업데이트!$A$6:$B$12,2,10)</f>
        <v>0</v>
      </c>
      <c r="AF3172" s="44"/>
      <c r="AG3172" s="79">
        <f t="shared" si="1400"/>
        <v>0</v>
      </c>
      <c r="AH3172" s="80">
        <f t="shared" si="1401"/>
        <v>2500</v>
      </c>
      <c r="AI3172" s="93"/>
      <c r="AJ3172" s="84" t="s">
        <v>16026</v>
      </c>
      <c r="AK3172" s="84" t="s">
        <v>73</v>
      </c>
      <c r="AL3172" s="84" t="s">
        <v>16027</v>
      </c>
      <c r="AM3172" s="84" t="s">
        <v>18331</v>
      </c>
      <c r="AN3172" s="84" t="s">
        <v>18332</v>
      </c>
      <c r="AO3172" s="84" t="s">
        <v>18333</v>
      </c>
      <c r="AP3172" s="84" t="s">
        <v>18334</v>
      </c>
      <c r="AQ3172" s="84" t="s">
        <v>122</v>
      </c>
      <c r="AR3172" s="85">
        <v>1</v>
      </c>
      <c r="AS3172" s="86">
        <v>1</v>
      </c>
      <c r="AT3172" s="86">
        <v>1E-3</v>
      </c>
      <c r="AU3172" s="86">
        <v>1</v>
      </c>
      <c r="AV3172" s="84" t="s">
        <v>7</v>
      </c>
      <c r="AW3172" s="86">
        <v>45</v>
      </c>
      <c r="AX3172" s="84" t="s">
        <v>68</v>
      </c>
      <c r="AY3172" s="84" t="s">
        <v>68</v>
      </c>
      <c r="AZ3172" s="84" t="s">
        <v>68</v>
      </c>
      <c r="BA3172" s="84" t="s">
        <v>68</v>
      </c>
      <c r="BB3172" s="84" t="s">
        <v>68</v>
      </c>
      <c r="BC3172" s="84" t="s">
        <v>441</v>
      </c>
      <c r="BD3172" s="84" t="s">
        <v>442</v>
      </c>
      <c r="BE3172" s="84" t="s">
        <v>443</v>
      </c>
      <c r="BF3172" s="84" t="s">
        <v>122</v>
      </c>
      <c r="BG3172" s="84" t="s">
        <v>69</v>
      </c>
      <c r="BH3172" s="92" t="s">
        <v>18335</v>
      </c>
      <c r="BI3172" s="84" t="s">
        <v>122</v>
      </c>
      <c r="BJ3172" s="84" t="s">
        <v>18336</v>
      </c>
      <c r="BK3172" s="84" t="s">
        <v>75</v>
      </c>
      <c r="BL3172" s="84" t="s">
        <v>122</v>
      </c>
      <c r="BM3172" s="84" t="s">
        <v>442</v>
      </c>
      <c r="BN3172" s="84" t="s">
        <v>70</v>
      </c>
      <c r="BO3172" s="84" t="s">
        <v>71</v>
      </c>
      <c r="BP3172" s="84" t="s">
        <v>122</v>
      </c>
      <c r="BQ3172" s="84" t="s">
        <v>163</v>
      </c>
    </row>
    <row r="3173" spans="1:69" ht="10.8" customHeight="1" x14ac:dyDescent="0.3">
      <c r="A3173" s="40" t="str">
        <f t="shared" si="1375"/>
        <v>2025-09-21</v>
      </c>
      <c r="B3173" s="40" t="str">
        <f t="shared" si="1376"/>
        <v>SYD</v>
      </c>
      <c r="C3173" s="39" t="str">
        <f t="shared" si="1377"/>
        <v>98812563666</v>
      </c>
      <c r="D3173" s="41" t="str">
        <f t="shared" si="1378"/>
        <v>PKR253584899</v>
      </c>
      <c r="E3173" s="41" t="str">
        <f t="shared" si="1379"/>
        <v>596421485066</v>
      </c>
      <c r="F3173" s="39" t="str">
        <f t="shared" si="1380"/>
        <v>2256683</v>
      </c>
      <c r="G3173" s="39" t="str">
        <f t="shared" si="1381"/>
        <v>WISE EXPRESS LOGISTICS(PANGZIMOM)</v>
      </c>
      <c r="H3173" s="41" t="str">
        <f t="shared" si="1382"/>
        <v>CHOE DANIEL</v>
      </c>
      <c r="I3173" s="39" t="str">
        <f t="shared" si="1383"/>
        <v>63559</v>
      </c>
      <c r="J3173" s="52" t="str">
        <f t="shared" si="1384"/>
        <v/>
      </c>
      <c r="K3173" s="75">
        <f t="shared" si="1385"/>
        <v>1</v>
      </c>
      <c r="L3173" s="76">
        <f t="shared" si="1386"/>
        <v>1</v>
      </c>
      <c r="M3173" s="76">
        <f t="shared" si="1387"/>
        <v>1E-3</v>
      </c>
      <c r="N3173" s="76">
        <f t="shared" si="1388"/>
        <v>1</v>
      </c>
      <c r="O3173" s="42">
        <f t="shared" si="1389"/>
        <v>1</v>
      </c>
      <c r="P3173" s="39" t="str">
        <f t="shared" si="1390"/>
        <v>목록(Manifest)</v>
      </c>
      <c r="Q3173" s="72">
        <f t="shared" si="1391"/>
        <v>45</v>
      </c>
      <c r="R3173" s="43" t="str">
        <f t="shared" si="1392"/>
        <v>OZ602</v>
      </c>
      <c r="S3173" s="82" t="str">
        <f t="shared" si="1393"/>
        <v/>
      </c>
      <c r="T3173" s="40">
        <f t="shared" si="1394"/>
        <v>45921</v>
      </c>
      <c r="U3173" s="44">
        <v>2500</v>
      </c>
      <c r="V3173" s="44">
        <f t="shared" si="1395"/>
        <v>0</v>
      </c>
      <c r="W3173" s="77">
        <f t="shared" si="1396"/>
        <v>2500</v>
      </c>
      <c r="X3173" s="78">
        <f t="shared" si="1397"/>
        <v>0</v>
      </c>
      <c r="Y3173" s="44" cm="1">
        <f t="array" ref="Y3173">_xlfn.IFNA(_xlfn.IFS(AND(Q3173&gt;=2000, Q3173&lt;3000), 10000, AND(Q3173&gt;=3000, Q3173&lt;4000), 15000, AND(Q3173&gt;=4000, Q3173&lt;5000), 20000, AND(Q3173&gt;=5000), 25000),0)</f>
        <v>0</v>
      </c>
      <c r="Z3173" s="91">
        <f t="shared" si="1398"/>
        <v>0</v>
      </c>
      <c r="AA3173" s="44">
        <f t="shared" si="1399"/>
        <v>3000</v>
      </c>
      <c r="AB3173" s="44"/>
      <c r="AC3173" s="44"/>
      <c r="AD3173" s="44"/>
      <c r="AE3173" s="44">
        <f>VLOOKUP(O3173,정산업데이트!$A$6:$B$12,2,10)</f>
        <v>0</v>
      </c>
      <c r="AF3173" s="44"/>
      <c r="AG3173" s="79">
        <f t="shared" si="1400"/>
        <v>3000</v>
      </c>
      <c r="AH3173" s="80">
        <f t="shared" si="1401"/>
        <v>5500</v>
      </c>
      <c r="AI3173" s="93"/>
      <c r="AJ3173" s="84" t="s">
        <v>16026</v>
      </c>
      <c r="AK3173" s="84" t="s">
        <v>73</v>
      </c>
      <c r="AL3173" s="84" t="s">
        <v>16027</v>
      </c>
      <c r="AM3173" s="84" t="s">
        <v>18337</v>
      </c>
      <c r="AN3173" s="84" t="s">
        <v>18338</v>
      </c>
      <c r="AO3173" s="84" t="s">
        <v>18339</v>
      </c>
      <c r="AP3173" s="84" t="s">
        <v>18340</v>
      </c>
      <c r="AQ3173" s="84" t="s">
        <v>122</v>
      </c>
      <c r="AR3173" s="85">
        <v>1</v>
      </c>
      <c r="AS3173" s="86">
        <v>1</v>
      </c>
      <c r="AT3173" s="86">
        <v>1E-3</v>
      </c>
      <c r="AU3173" s="86">
        <v>1</v>
      </c>
      <c r="AV3173" s="84" t="s">
        <v>7</v>
      </c>
      <c r="AW3173" s="86">
        <v>45</v>
      </c>
      <c r="AX3173" s="84" t="s">
        <v>68</v>
      </c>
      <c r="AY3173" s="84" t="s">
        <v>68</v>
      </c>
      <c r="AZ3173" s="84" t="s">
        <v>68</v>
      </c>
      <c r="BA3173" s="84" t="s">
        <v>68</v>
      </c>
      <c r="BB3173" s="84" t="s">
        <v>68</v>
      </c>
      <c r="BC3173" s="84" t="s">
        <v>441</v>
      </c>
      <c r="BD3173" s="84" t="s">
        <v>442</v>
      </c>
      <c r="BE3173" s="84" t="s">
        <v>443</v>
      </c>
      <c r="BF3173" s="84" t="s">
        <v>122</v>
      </c>
      <c r="BG3173" s="84" t="s">
        <v>69</v>
      </c>
      <c r="BH3173" s="92" t="s">
        <v>18341</v>
      </c>
      <c r="BI3173" s="84" t="s">
        <v>122</v>
      </c>
      <c r="BJ3173" s="84" t="s">
        <v>18342</v>
      </c>
      <c r="BK3173" s="84" t="s">
        <v>75</v>
      </c>
      <c r="BL3173" s="84" t="s">
        <v>122</v>
      </c>
      <c r="BM3173" s="84" t="s">
        <v>442</v>
      </c>
      <c r="BN3173" s="84" t="s">
        <v>70</v>
      </c>
      <c r="BO3173" s="84" t="s">
        <v>71</v>
      </c>
      <c r="BP3173" s="84" t="s">
        <v>122</v>
      </c>
      <c r="BQ3173" s="84" t="s">
        <v>163</v>
      </c>
    </row>
    <row r="3174" spans="1:69" ht="10.8" customHeight="1" x14ac:dyDescent="0.3">
      <c r="A3174" s="40" t="str">
        <f t="shared" si="1375"/>
        <v>2025-09-21</v>
      </c>
      <c r="B3174" s="40" t="str">
        <f t="shared" si="1376"/>
        <v>SYD</v>
      </c>
      <c r="C3174" s="39" t="str">
        <f t="shared" si="1377"/>
        <v>98812563666</v>
      </c>
      <c r="D3174" s="41" t="str">
        <f t="shared" si="1378"/>
        <v>PKR253584902</v>
      </c>
      <c r="E3174" s="41" t="str">
        <f t="shared" si="1379"/>
        <v>596421485092</v>
      </c>
      <c r="F3174" s="39" t="str">
        <f t="shared" si="1380"/>
        <v>2256683</v>
      </c>
      <c r="G3174" s="39" t="str">
        <f t="shared" si="1381"/>
        <v>WISE EXPRESS LOGISTICS(PANGZIMOM)</v>
      </c>
      <c r="H3174" s="41" t="str">
        <f t="shared" si="1382"/>
        <v>박윤아</v>
      </c>
      <c r="I3174" s="39" t="str">
        <f t="shared" si="1383"/>
        <v>62066</v>
      </c>
      <c r="J3174" s="52" t="str">
        <f t="shared" si="1384"/>
        <v/>
      </c>
      <c r="K3174" s="75">
        <f t="shared" si="1385"/>
        <v>1</v>
      </c>
      <c r="L3174" s="76">
        <f t="shared" si="1386"/>
        <v>1</v>
      </c>
      <c r="M3174" s="76">
        <f t="shared" si="1387"/>
        <v>1E-3</v>
      </c>
      <c r="N3174" s="76">
        <f t="shared" si="1388"/>
        <v>1</v>
      </c>
      <c r="O3174" s="42">
        <f t="shared" si="1389"/>
        <v>1</v>
      </c>
      <c r="P3174" s="39" t="str">
        <f t="shared" si="1390"/>
        <v>목록(Manifest)</v>
      </c>
      <c r="Q3174" s="72">
        <f t="shared" si="1391"/>
        <v>45</v>
      </c>
      <c r="R3174" s="43" t="str">
        <f t="shared" si="1392"/>
        <v>OZ602</v>
      </c>
      <c r="S3174" s="82" t="str">
        <f t="shared" si="1393"/>
        <v/>
      </c>
      <c r="T3174" s="40">
        <f t="shared" si="1394"/>
        <v>45921</v>
      </c>
      <c r="U3174" s="44">
        <v>2500</v>
      </c>
      <c r="V3174" s="44">
        <f t="shared" si="1395"/>
        <v>0</v>
      </c>
      <c r="W3174" s="77">
        <f t="shared" si="1396"/>
        <v>2500</v>
      </c>
      <c r="X3174" s="78">
        <f t="shared" si="1397"/>
        <v>0</v>
      </c>
      <c r="Y3174" s="44" cm="1">
        <f t="array" ref="Y3174">_xlfn.IFNA(_xlfn.IFS(AND(Q3174&gt;=2000, Q3174&lt;3000), 10000, AND(Q3174&gt;=3000, Q3174&lt;4000), 15000, AND(Q3174&gt;=4000, Q3174&lt;5000), 20000, AND(Q3174&gt;=5000), 25000),0)</f>
        <v>0</v>
      </c>
      <c r="Z3174" s="91">
        <f t="shared" si="1398"/>
        <v>0</v>
      </c>
      <c r="AA3174" s="44">
        <f t="shared" si="1399"/>
        <v>0</v>
      </c>
      <c r="AB3174" s="44"/>
      <c r="AC3174" s="44"/>
      <c r="AD3174" s="44"/>
      <c r="AE3174" s="44">
        <f>VLOOKUP(O3174,정산업데이트!$A$6:$B$12,2,10)</f>
        <v>0</v>
      </c>
      <c r="AF3174" s="44"/>
      <c r="AG3174" s="79">
        <f t="shared" si="1400"/>
        <v>0</v>
      </c>
      <c r="AH3174" s="80">
        <f t="shared" si="1401"/>
        <v>2500</v>
      </c>
      <c r="AI3174" s="93"/>
      <c r="AJ3174" s="84" t="s">
        <v>16026</v>
      </c>
      <c r="AK3174" s="84" t="s">
        <v>73</v>
      </c>
      <c r="AL3174" s="84" t="s">
        <v>16027</v>
      </c>
      <c r="AM3174" s="84" t="s">
        <v>18343</v>
      </c>
      <c r="AN3174" s="84" t="s">
        <v>18344</v>
      </c>
      <c r="AO3174" s="84" t="s">
        <v>18345</v>
      </c>
      <c r="AP3174" s="84" t="s">
        <v>18346</v>
      </c>
      <c r="AQ3174" s="84" t="s">
        <v>122</v>
      </c>
      <c r="AR3174" s="85">
        <v>1</v>
      </c>
      <c r="AS3174" s="86">
        <v>1</v>
      </c>
      <c r="AT3174" s="86">
        <v>1E-3</v>
      </c>
      <c r="AU3174" s="86">
        <v>1</v>
      </c>
      <c r="AV3174" s="84" t="s">
        <v>7</v>
      </c>
      <c r="AW3174" s="86">
        <v>45</v>
      </c>
      <c r="AX3174" s="84" t="s">
        <v>68</v>
      </c>
      <c r="AY3174" s="84" t="s">
        <v>68</v>
      </c>
      <c r="AZ3174" s="84" t="s">
        <v>68</v>
      </c>
      <c r="BA3174" s="84" t="s">
        <v>68</v>
      </c>
      <c r="BB3174" s="84" t="s">
        <v>68</v>
      </c>
      <c r="BC3174" s="84" t="s">
        <v>441</v>
      </c>
      <c r="BD3174" s="84" t="s">
        <v>442</v>
      </c>
      <c r="BE3174" s="84" t="s">
        <v>443</v>
      </c>
      <c r="BF3174" s="84" t="s">
        <v>122</v>
      </c>
      <c r="BG3174" s="84" t="s">
        <v>69</v>
      </c>
      <c r="BH3174" s="92" t="s">
        <v>18347</v>
      </c>
      <c r="BI3174" s="84" t="s">
        <v>122</v>
      </c>
      <c r="BJ3174" s="84" t="s">
        <v>18348</v>
      </c>
      <c r="BK3174" s="84" t="s">
        <v>75</v>
      </c>
      <c r="BL3174" s="84" t="s">
        <v>122</v>
      </c>
      <c r="BM3174" s="84" t="s">
        <v>442</v>
      </c>
      <c r="BN3174" s="84" t="s">
        <v>70</v>
      </c>
      <c r="BO3174" s="84" t="s">
        <v>71</v>
      </c>
      <c r="BP3174" s="84" t="s">
        <v>122</v>
      </c>
      <c r="BQ3174" s="84" t="s">
        <v>163</v>
      </c>
    </row>
    <row r="3175" spans="1:69" ht="10.8" customHeight="1" x14ac:dyDescent="0.3">
      <c r="A3175" s="40" t="str">
        <f t="shared" si="1375"/>
        <v>2025-09-21</v>
      </c>
      <c r="B3175" s="40" t="str">
        <f t="shared" si="1376"/>
        <v>SYD</v>
      </c>
      <c r="C3175" s="39" t="str">
        <f t="shared" si="1377"/>
        <v>98812563666</v>
      </c>
      <c r="D3175" s="41" t="str">
        <f t="shared" si="1378"/>
        <v>PKR253584907</v>
      </c>
      <c r="E3175" s="41" t="str">
        <f t="shared" si="1379"/>
        <v>596421485140</v>
      </c>
      <c r="F3175" s="39" t="str">
        <f t="shared" si="1380"/>
        <v>2256683</v>
      </c>
      <c r="G3175" s="39" t="str">
        <f t="shared" si="1381"/>
        <v>WISE EXPRESS LOGISTICS(PANGZIMOM)</v>
      </c>
      <c r="H3175" s="41" t="str">
        <f t="shared" si="1382"/>
        <v>김수경</v>
      </c>
      <c r="I3175" s="39" t="str">
        <f t="shared" si="1383"/>
        <v>31211</v>
      </c>
      <c r="J3175" s="52" t="str">
        <f t="shared" si="1384"/>
        <v/>
      </c>
      <c r="K3175" s="75">
        <f t="shared" si="1385"/>
        <v>1</v>
      </c>
      <c r="L3175" s="76">
        <f t="shared" si="1386"/>
        <v>1</v>
      </c>
      <c r="M3175" s="76">
        <f t="shared" si="1387"/>
        <v>1E-3</v>
      </c>
      <c r="N3175" s="76">
        <f t="shared" si="1388"/>
        <v>1</v>
      </c>
      <c r="O3175" s="42">
        <f t="shared" si="1389"/>
        <v>1</v>
      </c>
      <c r="P3175" s="39" t="str">
        <f t="shared" si="1390"/>
        <v>목록(Manifest)</v>
      </c>
      <c r="Q3175" s="72">
        <f t="shared" si="1391"/>
        <v>45</v>
      </c>
      <c r="R3175" s="43" t="str">
        <f t="shared" si="1392"/>
        <v>OZ602</v>
      </c>
      <c r="S3175" s="82" t="str">
        <f t="shared" si="1393"/>
        <v/>
      </c>
      <c r="T3175" s="40">
        <f t="shared" si="1394"/>
        <v>45921</v>
      </c>
      <c r="U3175" s="44">
        <v>2500</v>
      </c>
      <c r="V3175" s="44">
        <f t="shared" si="1395"/>
        <v>0</v>
      </c>
      <c r="W3175" s="77">
        <f t="shared" si="1396"/>
        <v>2500</v>
      </c>
      <c r="X3175" s="78">
        <f t="shared" si="1397"/>
        <v>0</v>
      </c>
      <c r="Y3175" s="44" cm="1">
        <f t="array" ref="Y3175">_xlfn.IFNA(_xlfn.IFS(AND(Q3175&gt;=2000, Q3175&lt;3000), 10000, AND(Q3175&gt;=3000, Q3175&lt;4000), 15000, AND(Q3175&gt;=4000, Q3175&lt;5000), 20000, AND(Q3175&gt;=5000), 25000),0)</f>
        <v>0</v>
      </c>
      <c r="Z3175" s="91">
        <f t="shared" si="1398"/>
        <v>0</v>
      </c>
      <c r="AA3175" s="44">
        <f t="shared" si="1399"/>
        <v>0</v>
      </c>
      <c r="AB3175" s="44"/>
      <c r="AC3175" s="44"/>
      <c r="AD3175" s="44"/>
      <c r="AE3175" s="44">
        <f>VLOOKUP(O3175,정산업데이트!$A$6:$B$12,2,10)</f>
        <v>0</v>
      </c>
      <c r="AF3175" s="44"/>
      <c r="AG3175" s="79">
        <f t="shared" si="1400"/>
        <v>0</v>
      </c>
      <c r="AH3175" s="80">
        <f t="shared" si="1401"/>
        <v>2500</v>
      </c>
      <c r="AI3175" s="93"/>
      <c r="AJ3175" s="84" t="s">
        <v>16026</v>
      </c>
      <c r="AK3175" s="84" t="s">
        <v>73</v>
      </c>
      <c r="AL3175" s="84" t="s">
        <v>16027</v>
      </c>
      <c r="AM3175" s="84" t="s">
        <v>18349</v>
      </c>
      <c r="AN3175" s="84" t="s">
        <v>590</v>
      </c>
      <c r="AO3175" s="84" t="s">
        <v>18350</v>
      </c>
      <c r="AP3175" s="84" t="s">
        <v>616</v>
      </c>
      <c r="AQ3175" s="84" t="s">
        <v>122</v>
      </c>
      <c r="AR3175" s="85">
        <v>1</v>
      </c>
      <c r="AS3175" s="86">
        <v>1</v>
      </c>
      <c r="AT3175" s="86">
        <v>1E-3</v>
      </c>
      <c r="AU3175" s="86">
        <v>1</v>
      </c>
      <c r="AV3175" s="84" t="s">
        <v>7</v>
      </c>
      <c r="AW3175" s="86">
        <v>45</v>
      </c>
      <c r="AX3175" s="84" t="s">
        <v>68</v>
      </c>
      <c r="AY3175" s="84" t="s">
        <v>68</v>
      </c>
      <c r="AZ3175" s="84" t="s">
        <v>68</v>
      </c>
      <c r="BA3175" s="84" t="s">
        <v>68</v>
      </c>
      <c r="BB3175" s="84" t="s">
        <v>68</v>
      </c>
      <c r="BC3175" s="84" t="s">
        <v>441</v>
      </c>
      <c r="BD3175" s="84" t="s">
        <v>442</v>
      </c>
      <c r="BE3175" s="84" t="s">
        <v>444</v>
      </c>
      <c r="BF3175" s="84" t="s">
        <v>122</v>
      </c>
      <c r="BG3175" s="84" t="s">
        <v>69</v>
      </c>
      <c r="BH3175" s="92" t="s">
        <v>18351</v>
      </c>
      <c r="BI3175" s="84" t="s">
        <v>122</v>
      </c>
      <c r="BJ3175" s="84" t="s">
        <v>18352</v>
      </c>
      <c r="BK3175" s="84" t="s">
        <v>75</v>
      </c>
      <c r="BL3175" s="84" t="s">
        <v>122</v>
      </c>
      <c r="BM3175" s="84" t="s">
        <v>442</v>
      </c>
      <c r="BN3175" s="84" t="s">
        <v>70</v>
      </c>
      <c r="BO3175" s="84" t="s">
        <v>71</v>
      </c>
      <c r="BP3175" s="84" t="s">
        <v>122</v>
      </c>
      <c r="BQ3175" s="84" t="s">
        <v>163</v>
      </c>
    </row>
    <row r="3176" spans="1:69" ht="10.8" customHeight="1" x14ac:dyDescent="0.3">
      <c r="A3176" s="40" t="str">
        <f t="shared" si="1375"/>
        <v>2025-09-21</v>
      </c>
      <c r="B3176" s="40" t="str">
        <f t="shared" si="1376"/>
        <v>SYD</v>
      </c>
      <c r="C3176" s="39" t="str">
        <f t="shared" si="1377"/>
        <v>98812563666</v>
      </c>
      <c r="D3176" s="41" t="str">
        <f t="shared" si="1378"/>
        <v>PKR253584909</v>
      </c>
      <c r="E3176" s="41" t="str">
        <f t="shared" si="1379"/>
        <v>596421485162</v>
      </c>
      <c r="F3176" s="39" t="str">
        <f t="shared" si="1380"/>
        <v>2256683</v>
      </c>
      <c r="G3176" s="39" t="str">
        <f t="shared" si="1381"/>
        <v>WISE EXPRESS LOGISTICS(PANGZIMOM)</v>
      </c>
      <c r="H3176" s="41" t="str">
        <f t="shared" si="1382"/>
        <v>유연수</v>
      </c>
      <c r="I3176" s="39" t="str">
        <f t="shared" si="1383"/>
        <v>12029</v>
      </c>
      <c r="J3176" s="52" t="str">
        <f t="shared" si="1384"/>
        <v/>
      </c>
      <c r="K3176" s="75">
        <f t="shared" si="1385"/>
        <v>1</v>
      </c>
      <c r="L3176" s="76">
        <f t="shared" si="1386"/>
        <v>1</v>
      </c>
      <c r="M3176" s="76">
        <f t="shared" si="1387"/>
        <v>1E-3</v>
      </c>
      <c r="N3176" s="76">
        <f t="shared" si="1388"/>
        <v>1</v>
      </c>
      <c r="O3176" s="42">
        <f t="shared" si="1389"/>
        <v>1</v>
      </c>
      <c r="P3176" s="39" t="str">
        <f t="shared" si="1390"/>
        <v>목록(Manifest)</v>
      </c>
      <c r="Q3176" s="72">
        <f t="shared" si="1391"/>
        <v>45</v>
      </c>
      <c r="R3176" s="43" t="str">
        <f t="shared" si="1392"/>
        <v>OZ602</v>
      </c>
      <c r="S3176" s="82" t="str">
        <f t="shared" si="1393"/>
        <v/>
      </c>
      <c r="T3176" s="40">
        <f t="shared" si="1394"/>
        <v>45921</v>
      </c>
      <c r="U3176" s="44">
        <v>2500</v>
      </c>
      <c r="V3176" s="44">
        <f t="shared" si="1395"/>
        <v>0</v>
      </c>
      <c r="W3176" s="77">
        <f t="shared" si="1396"/>
        <v>2500</v>
      </c>
      <c r="X3176" s="78">
        <f t="shared" si="1397"/>
        <v>0</v>
      </c>
      <c r="Y3176" s="44" cm="1">
        <f t="array" ref="Y3176">_xlfn.IFNA(_xlfn.IFS(AND(Q3176&gt;=2000, Q3176&lt;3000), 10000, AND(Q3176&gt;=3000, Q3176&lt;4000), 15000, AND(Q3176&gt;=4000, Q3176&lt;5000), 20000, AND(Q3176&gt;=5000), 25000),0)</f>
        <v>0</v>
      </c>
      <c r="Z3176" s="91">
        <f t="shared" si="1398"/>
        <v>0</v>
      </c>
      <c r="AA3176" s="44">
        <f t="shared" si="1399"/>
        <v>0</v>
      </c>
      <c r="AB3176" s="44"/>
      <c r="AC3176" s="44"/>
      <c r="AD3176" s="44"/>
      <c r="AE3176" s="44">
        <f>VLOOKUP(O3176,정산업데이트!$A$6:$B$12,2,10)</f>
        <v>0</v>
      </c>
      <c r="AF3176" s="44"/>
      <c r="AG3176" s="79">
        <f t="shared" si="1400"/>
        <v>0</v>
      </c>
      <c r="AH3176" s="80">
        <f t="shared" si="1401"/>
        <v>2500</v>
      </c>
      <c r="AI3176" s="93"/>
      <c r="AJ3176" s="84" t="s">
        <v>16026</v>
      </c>
      <c r="AK3176" s="84" t="s">
        <v>73</v>
      </c>
      <c r="AL3176" s="84" t="s">
        <v>16027</v>
      </c>
      <c r="AM3176" s="84" t="s">
        <v>18353</v>
      </c>
      <c r="AN3176" s="84" t="s">
        <v>18354</v>
      </c>
      <c r="AO3176" s="84" t="s">
        <v>18355</v>
      </c>
      <c r="AP3176" s="84" t="s">
        <v>8476</v>
      </c>
      <c r="AQ3176" s="84" t="s">
        <v>122</v>
      </c>
      <c r="AR3176" s="85">
        <v>1</v>
      </c>
      <c r="AS3176" s="86">
        <v>1</v>
      </c>
      <c r="AT3176" s="86">
        <v>1E-3</v>
      </c>
      <c r="AU3176" s="86">
        <v>1</v>
      </c>
      <c r="AV3176" s="84" t="s">
        <v>7</v>
      </c>
      <c r="AW3176" s="86">
        <v>45</v>
      </c>
      <c r="AX3176" s="84" t="s">
        <v>68</v>
      </c>
      <c r="AY3176" s="84" t="s">
        <v>68</v>
      </c>
      <c r="AZ3176" s="84" t="s">
        <v>68</v>
      </c>
      <c r="BA3176" s="84" t="s">
        <v>68</v>
      </c>
      <c r="BB3176" s="84" t="s">
        <v>68</v>
      </c>
      <c r="BC3176" s="84" t="s">
        <v>441</v>
      </c>
      <c r="BD3176" s="84" t="s">
        <v>442</v>
      </c>
      <c r="BE3176" s="84" t="s">
        <v>444</v>
      </c>
      <c r="BF3176" s="84" t="s">
        <v>122</v>
      </c>
      <c r="BG3176" s="84" t="s">
        <v>69</v>
      </c>
      <c r="BH3176" s="92" t="s">
        <v>18356</v>
      </c>
      <c r="BI3176" s="84" t="s">
        <v>122</v>
      </c>
      <c r="BJ3176" s="84" t="s">
        <v>18357</v>
      </c>
      <c r="BK3176" s="84" t="s">
        <v>75</v>
      </c>
      <c r="BL3176" s="84" t="s">
        <v>122</v>
      </c>
      <c r="BM3176" s="84" t="s">
        <v>442</v>
      </c>
      <c r="BN3176" s="84" t="s">
        <v>70</v>
      </c>
      <c r="BO3176" s="84" t="s">
        <v>71</v>
      </c>
      <c r="BP3176" s="84" t="s">
        <v>122</v>
      </c>
      <c r="BQ3176" s="84" t="s">
        <v>163</v>
      </c>
    </row>
    <row r="3177" spans="1:69" ht="10.8" customHeight="1" x14ac:dyDescent="0.3">
      <c r="A3177" s="40" t="str">
        <f t="shared" si="1375"/>
        <v>2025-09-21</v>
      </c>
      <c r="B3177" s="40" t="str">
        <f t="shared" si="1376"/>
        <v>SYD</v>
      </c>
      <c r="C3177" s="39" t="str">
        <f t="shared" si="1377"/>
        <v>98812563666</v>
      </c>
      <c r="D3177" s="41" t="str">
        <f t="shared" si="1378"/>
        <v>PKR253584914</v>
      </c>
      <c r="E3177" s="41" t="str">
        <f t="shared" si="1379"/>
        <v>596421485210</v>
      </c>
      <c r="F3177" s="39" t="str">
        <f t="shared" si="1380"/>
        <v>2256683</v>
      </c>
      <c r="G3177" s="39" t="str">
        <f t="shared" si="1381"/>
        <v>WISE EXPRESS LOGISTICS(PANGZIMOM)</v>
      </c>
      <c r="H3177" s="41" t="str">
        <f t="shared" si="1382"/>
        <v>구경엽</v>
      </c>
      <c r="I3177" s="39" t="str">
        <f t="shared" si="1383"/>
        <v>42062</v>
      </c>
      <c r="J3177" s="52" t="str">
        <f t="shared" si="1384"/>
        <v/>
      </c>
      <c r="K3177" s="75">
        <f t="shared" si="1385"/>
        <v>1</v>
      </c>
      <c r="L3177" s="76">
        <f t="shared" si="1386"/>
        <v>1</v>
      </c>
      <c r="M3177" s="76">
        <f t="shared" si="1387"/>
        <v>1E-3</v>
      </c>
      <c r="N3177" s="76">
        <f t="shared" si="1388"/>
        <v>1</v>
      </c>
      <c r="O3177" s="42">
        <f t="shared" si="1389"/>
        <v>1</v>
      </c>
      <c r="P3177" s="39" t="str">
        <f t="shared" si="1390"/>
        <v>목록(Manifest)</v>
      </c>
      <c r="Q3177" s="72">
        <f t="shared" si="1391"/>
        <v>45</v>
      </c>
      <c r="R3177" s="43" t="str">
        <f t="shared" si="1392"/>
        <v>OZ602</v>
      </c>
      <c r="S3177" s="82" t="str">
        <f t="shared" si="1393"/>
        <v/>
      </c>
      <c r="T3177" s="40">
        <f t="shared" si="1394"/>
        <v>45921</v>
      </c>
      <c r="U3177" s="44">
        <v>2500</v>
      </c>
      <c r="V3177" s="44">
        <f t="shared" si="1395"/>
        <v>0</v>
      </c>
      <c r="W3177" s="77">
        <f t="shared" si="1396"/>
        <v>2500</v>
      </c>
      <c r="X3177" s="78">
        <f t="shared" si="1397"/>
        <v>0</v>
      </c>
      <c r="Y3177" s="44" cm="1">
        <f t="array" ref="Y3177">_xlfn.IFNA(_xlfn.IFS(AND(Q3177&gt;=2000, Q3177&lt;3000), 10000, AND(Q3177&gt;=3000, Q3177&lt;4000), 15000, AND(Q3177&gt;=4000, Q3177&lt;5000), 20000, AND(Q3177&gt;=5000), 25000),0)</f>
        <v>0</v>
      </c>
      <c r="Z3177" s="91">
        <f t="shared" si="1398"/>
        <v>0</v>
      </c>
      <c r="AA3177" s="44">
        <f t="shared" si="1399"/>
        <v>0</v>
      </c>
      <c r="AB3177" s="44"/>
      <c r="AC3177" s="44"/>
      <c r="AD3177" s="44"/>
      <c r="AE3177" s="44">
        <f>VLOOKUP(O3177,정산업데이트!$A$6:$B$12,2,10)</f>
        <v>0</v>
      </c>
      <c r="AF3177" s="44"/>
      <c r="AG3177" s="79">
        <f t="shared" si="1400"/>
        <v>0</v>
      </c>
      <c r="AH3177" s="80">
        <f t="shared" si="1401"/>
        <v>2500</v>
      </c>
      <c r="AI3177" s="93"/>
      <c r="AJ3177" s="84" t="s">
        <v>16026</v>
      </c>
      <c r="AK3177" s="84" t="s">
        <v>73</v>
      </c>
      <c r="AL3177" s="84" t="s">
        <v>16027</v>
      </c>
      <c r="AM3177" s="84" t="s">
        <v>18358</v>
      </c>
      <c r="AN3177" s="84" t="s">
        <v>18359</v>
      </c>
      <c r="AO3177" s="84" t="s">
        <v>18360</v>
      </c>
      <c r="AP3177" s="84" t="s">
        <v>18361</v>
      </c>
      <c r="AQ3177" s="84" t="s">
        <v>122</v>
      </c>
      <c r="AR3177" s="85">
        <v>1</v>
      </c>
      <c r="AS3177" s="86">
        <v>1</v>
      </c>
      <c r="AT3177" s="86">
        <v>1E-3</v>
      </c>
      <c r="AU3177" s="86">
        <v>1</v>
      </c>
      <c r="AV3177" s="84" t="s">
        <v>7</v>
      </c>
      <c r="AW3177" s="86">
        <v>45</v>
      </c>
      <c r="AX3177" s="84" t="s">
        <v>68</v>
      </c>
      <c r="AY3177" s="84" t="s">
        <v>68</v>
      </c>
      <c r="AZ3177" s="84" t="s">
        <v>68</v>
      </c>
      <c r="BA3177" s="84" t="s">
        <v>68</v>
      </c>
      <c r="BB3177" s="84" t="s">
        <v>68</v>
      </c>
      <c r="BC3177" s="84" t="s">
        <v>441</v>
      </c>
      <c r="BD3177" s="84" t="s">
        <v>442</v>
      </c>
      <c r="BE3177" s="84" t="s">
        <v>444</v>
      </c>
      <c r="BF3177" s="84" t="s">
        <v>122</v>
      </c>
      <c r="BG3177" s="84" t="s">
        <v>69</v>
      </c>
      <c r="BH3177" s="92" t="s">
        <v>18362</v>
      </c>
      <c r="BI3177" s="84" t="s">
        <v>122</v>
      </c>
      <c r="BJ3177" s="84" t="s">
        <v>18363</v>
      </c>
      <c r="BK3177" s="84" t="s">
        <v>75</v>
      </c>
      <c r="BL3177" s="84" t="s">
        <v>122</v>
      </c>
      <c r="BM3177" s="84" t="s">
        <v>442</v>
      </c>
      <c r="BN3177" s="84" t="s">
        <v>70</v>
      </c>
      <c r="BO3177" s="84" t="s">
        <v>71</v>
      </c>
      <c r="BP3177" s="84" t="s">
        <v>122</v>
      </c>
      <c r="BQ3177" s="84" t="s">
        <v>163</v>
      </c>
    </row>
    <row r="3178" spans="1:69" ht="10.8" customHeight="1" x14ac:dyDescent="0.3">
      <c r="A3178" s="40" t="str">
        <f t="shared" si="1375"/>
        <v>2025-09-21</v>
      </c>
      <c r="B3178" s="40" t="str">
        <f t="shared" si="1376"/>
        <v>SYD</v>
      </c>
      <c r="C3178" s="39" t="str">
        <f t="shared" si="1377"/>
        <v>98812563666</v>
      </c>
      <c r="D3178" s="41" t="str">
        <f t="shared" si="1378"/>
        <v>PKR253584919</v>
      </c>
      <c r="E3178" s="41" t="str">
        <f t="shared" si="1379"/>
        <v>596421485265</v>
      </c>
      <c r="F3178" s="39" t="str">
        <f t="shared" si="1380"/>
        <v>2256683</v>
      </c>
      <c r="G3178" s="39" t="str">
        <f t="shared" si="1381"/>
        <v>WISE EXPRESS LOGISTICS(PANGZIMOM)</v>
      </c>
      <c r="H3178" s="41" t="str">
        <f t="shared" si="1382"/>
        <v>임유경</v>
      </c>
      <c r="I3178" s="39" t="str">
        <f t="shared" si="1383"/>
        <v>38604</v>
      </c>
      <c r="J3178" s="52" t="str">
        <f t="shared" si="1384"/>
        <v/>
      </c>
      <c r="K3178" s="75">
        <f t="shared" si="1385"/>
        <v>1</v>
      </c>
      <c r="L3178" s="76">
        <f t="shared" si="1386"/>
        <v>1</v>
      </c>
      <c r="M3178" s="76">
        <f t="shared" si="1387"/>
        <v>1E-3</v>
      </c>
      <c r="N3178" s="76">
        <f t="shared" si="1388"/>
        <v>1</v>
      </c>
      <c r="O3178" s="42">
        <f t="shared" si="1389"/>
        <v>1</v>
      </c>
      <c r="P3178" s="39" t="str">
        <f t="shared" si="1390"/>
        <v>목록(Manifest)</v>
      </c>
      <c r="Q3178" s="72">
        <f t="shared" si="1391"/>
        <v>55</v>
      </c>
      <c r="R3178" s="43" t="str">
        <f t="shared" si="1392"/>
        <v>OZ602</v>
      </c>
      <c r="S3178" s="82" t="str">
        <f t="shared" si="1393"/>
        <v/>
      </c>
      <c r="T3178" s="40">
        <f t="shared" si="1394"/>
        <v>45921</v>
      </c>
      <c r="U3178" s="44">
        <v>2500</v>
      </c>
      <c r="V3178" s="44">
        <f t="shared" si="1395"/>
        <v>0</v>
      </c>
      <c r="W3178" s="77">
        <f t="shared" si="1396"/>
        <v>2500</v>
      </c>
      <c r="X3178" s="78">
        <f t="shared" si="1397"/>
        <v>0</v>
      </c>
      <c r="Y3178" s="44" cm="1">
        <f t="array" ref="Y3178">_xlfn.IFNA(_xlfn.IFS(AND(Q3178&gt;=2000, Q3178&lt;3000), 10000, AND(Q3178&gt;=3000, Q3178&lt;4000), 15000, AND(Q3178&gt;=4000, Q3178&lt;5000), 20000, AND(Q3178&gt;=5000), 25000),0)</f>
        <v>0</v>
      </c>
      <c r="Z3178" s="91">
        <f t="shared" si="1398"/>
        <v>0</v>
      </c>
      <c r="AA3178" s="44">
        <f t="shared" si="1399"/>
        <v>0</v>
      </c>
      <c r="AB3178" s="44"/>
      <c r="AC3178" s="44"/>
      <c r="AD3178" s="44"/>
      <c r="AE3178" s="44">
        <f>VLOOKUP(O3178,정산업데이트!$A$6:$B$12,2,10)</f>
        <v>0</v>
      </c>
      <c r="AF3178" s="44"/>
      <c r="AG3178" s="79">
        <f t="shared" si="1400"/>
        <v>0</v>
      </c>
      <c r="AH3178" s="80">
        <f t="shared" si="1401"/>
        <v>2500</v>
      </c>
      <c r="AI3178" s="93"/>
      <c r="AJ3178" s="84" t="s">
        <v>16026</v>
      </c>
      <c r="AK3178" s="84" t="s">
        <v>73</v>
      </c>
      <c r="AL3178" s="84" t="s">
        <v>16027</v>
      </c>
      <c r="AM3178" s="84" t="s">
        <v>18364</v>
      </c>
      <c r="AN3178" s="84" t="s">
        <v>18365</v>
      </c>
      <c r="AO3178" s="84" t="s">
        <v>18366</v>
      </c>
      <c r="AP3178" s="84" t="s">
        <v>18367</v>
      </c>
      <c r="AQ3178" s="84" t="s">
        <v>122</v>
      </c>
      <c r="AR3178" s="85">
        <v>1</v>
      </c>
      <c r="AS3178" s="86">
        <v>1</v>
      </c>
      <c r="AT3178" s="86">
        <v>1E-3</v>
      </c>
      <c r="AU3178" s="86">
        <v>1</v>
      </c>
      <c r="AV3178" s="84" t="s">
        <v>7</v>
      </c>
      <c r="AW3178" s="86">
        <v>55</v>
      </c>
      <c r="AX3178" s="84" t="s">
        <v>68</v>
      </c>
      <c r="AY3178" s="84" t="s">
        <v>68</v>
      </c>
      <c r="AZ3178" s="84" t="s">
        <v>68</v>
      </c>
      <c r="BA3178" s="84" t="s">
        <v>68</v>
      </c>
      <c r="BB3178" s="84" t="s">
        <v>68</v>
      </c>
      <c r="BC3178" s="84" t="s">
        <v>441</v>
      </c>
      <c r="BD3178" s="84" t="s">
        <v>442</v>
      </c>
      <c r="BE3178" s="84" t="s">
        <v>444</v>
      </c>
      <c r="BF3178" s="84" t="s">
        <v>122</v>
      </c>
      <c r="BG3178" s="84" t="s">
        <v>69</v>
      </c>
      <c r="BH3178" s="92" t="s">
        <v>18368</v>
      </c>
      <c r="BI3178" s="84" t="s">
        <v>122</v>
      </c>
      <c r="BJ3178" s="84" t="s">
        <v>18369</v>
      </c>
      <c r="BK3178" s="84" t="s">
        <v>75</v>
      </c>
      <c r="BL3178" s="84" t="s">
        <v>122</v>
      </c>
      <c r="BM3178" s="84" t="s">
        <v>442</v>
      </c>
      <c r="BN3178" s="84" t="s">
        <v>70</v>
      </c>
      <c r="BO3178" s="84" t="s">
        <v>71</v>
      </c>
      <c r="BP3178" s="84" t="s">
        <v>122</v>
      </c>
      <c r="BQ3178" s="84" t="s">
        <v>163</v>
      </c>
    </row>
    <row r="3179" spans="1:69" ht="10.8" customHeight="1" x14ac:dyDescent="0.3">
      <c r="A3179" s="40" t="str">
        <f t="shared" si="1375"/>
        <v>2025-09-21</v>
      </c>
      <c r="B3179" s="40" t="str">
        <f t="shared" si="1376"/>
        <v>SYD</v>
      </c>
      <c r="C3179" s="39" t="str">
        <f t="shared" si="1377"/>
        <v>98812563666</v>
      </c>
      <c r="D3179" s="41" t="str">
        <f t="shared" si="1378"/>
        <v>PKR253584920</v>
      </c>
      <c r="E3179" s="41" t="str">
        <f t="shared" si="1379"/>
        <v>596421485276</v>
      </c>
      <c r="F3179" s="39" t="str">
        <f t="shared" si="1380"/>
        <v>2256683</v>
      </c>
      <c r="G3179" s="39" t="str">
        <f t="shared" si="1381"/>
        <v>WISE EXPRESS LOGISTICS(PANGZIMOM)</v>
      </c>
      <c r="H3179" s="41" t="str">
        <f t="shared" si="1382"/>
        <v>권소현</v>
      </c>
      <c r="I3179" s="39" t="str">
        <f t="shared" si="1383"/>
        <v>12768</v>
      </c>
      <c r="J3179" s="52" t="str">
        <f t="shared" si="1384"/>
        <v/>
      </c>
      <c r="K3179" s="75">
        <f t="shared" si="1385"/>
        <v>1</v>
      </c>
      <c r="L3179" s="76">
        <f t="shared" si="1386"/>
        <v>1</v>
      </c>
      <c r="M3179" s="76">
        <f t="shared" si="1387"/>
        <v>1E-3</v>
      </c>
      <c r="N3179" s="76">
        <f t="shared" si="1388"/>
        <v>1</v>
      </c>
      <c r="O3179" s="42">
        <f t="shared" si="1389"/>
        <v>1</v>
      </c>
      <c r="P3179" s="39" t="str">
        <f t="shared" si="1390"/>
        <v>목록(Manifest)</v>
      </c>
      <c r="Q3179" s="72">
        <f t="shared" si="1391"/>
        <v>45</v>
      </c>
      <c r="R3179" s="43" t="str">
        <f t="shared" si="1392"/>
        <v>OZ602</v>
      </c>
      <c r="S3179" s="82" t="str">
        <f t="shared" si="1393"/>
        <v/>
      </c>
      <c r="T3179" s="40">
        <f t="shared" si="1394"/>
        <v>45921</v>
      </c>
      <c r="U3179" s="44">
        <v>2500</v>
      </c>
      <c r="V3179" s="44">
        <f t="shared" si="1395"/>
        <v>0</v>
      </c>
      <c r="W3179" s="77">
        <f t="shared" si="1396"/>
        <v>2500</v>
      </c>
      <c r="X3179" s="78">
        <f t="shared" si="1397"/>
        <v>0</v>
      </c>
      <c r="Y3179" s="44" cm="1">
        <f t="array" ref="Y3179">_xlfn.IFNA(_xlfn.IFS(AND(Q3179&gt;=2000, Q3179&lt;3000), 10000, AND(Q3179&gt;=3000, Q3179&lt;4000), 15000, AND(Q3179&gt;=4000, Q3179&lt;5000), 20000, AND(Q3179&gt;=5000), 25000),0)</f>
        <v>0</v>
      </c>
      <c r="Z3179" s="91">
        <f t="shared" si="1398"/>
        <v>0</v>
      </c>
      <c r="AA3179" s="44">
        <f t="shared" si="1399"/>
        <v>0</v>
      </c>
      <c r="AB3179" s="44"/>
      <c r="AC3179" s="44"/>
      <c r="AD3179" s="44"/>
      <c r="AE3179" s="44">
        <f>VLOOKUP(O3179,정산업데이트!$A$6:$B$12,2,10)</f>
        <v>0</v>
      </c>
      <c r="AF3179" s="44"/>
      <c r="AG3179" s="79">
        <f t="shared" si="1400"/>
        <v>0</v>
      </c>
      <c r="AH3179" s="80">
        <f t="shared" si="1401"/>
        <v>2500</v>
      </c>
      <c r="AI3179" s="93"/>
      <c r="AJ3179" s="84" t="s">
        <v>16026</v>
      </c>
      <c r="AK3179" s="84" t="s">
        <v>73</v>
      </c>
      <c r="AL3179" s="84" t="s">
        <v>16027</v>
      </c>
      <c r="AM3179" s="84" t="s">
        <v>18370</v>
      </c>
      <c r="AN3179" s="84" t="s">
        <v>18371</v>
      </c>
      <c r="AO3179" s="84" t="s">
        <v>18372</v>
      </c>
      <c r="AP3179" s="84" t="s">
        <v>480</v>
      </c>
      <c r="AQ3179" s="84" t="s">
        <v>122</v>
      </c>
      <c r="AR3179" s="85">
        <v>1</v>
      </c>
      <c r="AS3179" s="86">
        <v>1</v>
      </c>
      <c r="AT3179" s="86">
        <v>1E-3</v>
      </c>
      <c r="AU3179" s="86">
        <v>1</v>
      </c>
      <c r="AV3179" s="84" t="s">
        <v>7</v>
      </c>
      <c r="AW3179" s="86">
        <v>45</v>
      </c>
      <c r="AX3179" s="84" t="s">
        <v>68</v>
      </c>
      <c r="AY3179" s="84" t="s">
        <v>68</v>
      </c>
      <c r="AZ3179" s="84" t="s">
        <v>68</v>
      </c>
      <c r="BA3179" s="84" t="s">
        <v>68</v>
      </c>
      <c r="BB3179" s="84" t="s">
        <v>68</v>
      </c>
      <c r="BC3179" s="84" t="s">
        <v>441</v>
      </c>
      <c r="BD3179" s="84" t="s">
        <v>442</v>
      </c>
      <c r="BE3179" s="84" t="s">
        <v>444</v>
      </c>
      <c r="BF3179" s="84" t="s">
        <v>122</v>
      </c>
      <c r="BG3179" s="84" t="s">
        <v>69</v>
      </c>
      <c r="BH3179" s="92" t="s">
        <v>18373</v>
      </c>
      <c r="BI3179" s="84" t="s">
        <v>122</v>
      </c>
      <c r="BJ3179" s="84" t="s">
        <v>18374</v>
      </c>
      <c r="BK3179" s="84" t="s">
        <v>75</v>
      </c>
      <c r="BL3179" s="84" t="s">
        <v>122</v>
      </c>
      <c r="BM3179" s="84" t="s">
        <v>442</v>
      </c>
      <c r="BN3179" s="84" t="s">
        <v>70</v>
      </c>
      <c r="BO3179" s="84" t="s">
        <v>71</v>
      </c>
      <c r="BP3179" s="84" t="s">
        <v>122</v>
      </c>
      <c r="BQ3179" s="84" t="s">
        <v>163</v>
      </c>
    </row>
    <row r="3180" spans="1:69" ht="10.8" customHeight="1" x14ac:dyDescent="0.3">
      <c r="A3180" s="40" t="str">
        <f t="shared" si="1375"/>
        <v>2025-09-21</v>
      </c>
      <c r="B3180" s="40" t="str">
        <f t="shared" si="1376"/>
        <v>SYD</v>
      </c>
      <c r="C3180" s="39" t="str">
        <f t="shared" si="1377"/>
        <v>98812563666</v>
      </c>
      <c r="D3180" s="41" t="str">
        <f t="shared" si="1378"/>
        <v>PKR253584923</v>
      </c>
      <c r="E3180" s="41" t="str">
        <f t="shared" si="1379"/>
        <v>596421485302</v>
      </c>
      <c r="F3180" s="39" t="str">
        <f t="shared" si="1380"/>
        <v>2256683</v>
      </c>
      <c r="G3180" s="39" t="str">
        <f t="shared" si="1381"/>
        <v>WISE EXPRESS LOGISTICS(PANGZIMOM)</v>
      </c>
      <c r="H3180" s="41" t="str">
        <f t="shared" si="1382"/>
        <v>조혜지</v>
      </c>
      <c r="I3180" s="39" t="str">
        <f t="shared" si="1383"/>
        <v>22001</v>
      </c>
      <c r="J3180" s="52" t="str">
        <f t="shared" si="1384"/>
        <v/>
      </c>
      <c r="K3180" s="75">
        <f t="shared" si="1385"/>
        <v>1</v>
      </c>
      <c r="L3180" s="76">
        <f t="shared" si="1386"/>
        <v>1</v>
      </c>
      <c r="M3180" s="76">
        <f t="shared" si="1387"/>
        <v>1E-3</v>
      </c>
      <c r="N3180" s="76">
        <f t="shared" si="1388"/>
        <v>1</v>
      </c>
      <c r="O3180" s="42">
        <f t="shared" si="1389"/>
        <v>1</v>
      </c>
      <c r="P3180" s="39" t="str">
        <f t="shared" si="1390"/>
        <v>목록(Manifest)</v>
      </c>
      <c r="Q3180" s="72">
        <f t="shared" si="1391"/>
        <v>50</v>
      </c>
      <c r="R3180" s="43" t="str">
        <f t="shared" si="1392"/>
        <v>OZ602</v>
      </c>
      <c r="S3180" s="82" t="str">
        <f t="shared" si="1393"/>
        <v/>
      </c>
      <c r="T3180" s="40">
        <f t="shared" si="1394"/>
        <v>45921</v>
      </c>
      <c r="U3180" s="44">
        <v>2500</v>
      </c>
      <c r="V3180" s="44">
        <f t="shared" si="1395"/>
        <v>0</v>
      </c>
      <c r="W3180" s="77">
        <f t="shared" si="1396"/>
        <v>2500</v>
      </c>
      <c r="X3180" s="78">
        <f t="shared" si="1397"/>
        <v>0</v>
      </c>
      <c r="Y3180" s="44" cm="1">
        <f t="array" ref="Y3180">_xlfn.IFNA(_xlfn.IFS(AND(Q3180&gt;=2000, Q3180&lt;3000), 10000, AND(Q3180&gt;=3000, Q3180&lt;4000), 15000, AND(Q3180&gt;=4000, Q3180&lt;5000), 20000, AND(Q3180&gt;=5000), 25000),0)</f>
        <v>0</v>
      </c>
      <c r="Z3180" s="91">
        <f t="shared" si="1398"/>
        <v>0</v>
      </c>
      <c r="AA3180" s="44">
        <f t="shared" si="1399"/>
        <v>0</v>
      </c>
      <c r="AB3180" s="44"/>
      <c r="AC3180" s="44"/>
      <c r="AD3180" s="44"/>
      <c r="AE3180" s="44">
        <f>VLOOKUP(O3180,정산업데이트!$A$6:$B$12,2,10)</f>
        <v>0</v>
      </c>
      <c r="AF3180" s="44"/>
      <c r="AG3180" s="79">
        <f t="shared" si="1400"/>
        <v>0</v>
      </c>
      <c r="AH3180" s="80">
        <f t="shared" si="1401"/>
        <v>2500</v>
      </c>
      <c r="AJ3180" s="84" t="s">
        <v>16026</v>
      </c>
      <c r="AK3180" s="84" t="s">
        <v>73</v>
      </c>
      <c r="AL3180" s="84" t="s">
        <v>16027</v>
      </c>
      <c r="AM3180" s="84" t="s">
        <v>18375</v>
      </c>
      <c r="AN3180" s="84" t="s">
        <v>1702</v>
      </c>
      <c r="AO3180" s="84" t="s">
        <v>1703</v>
      </c>
      <c r="AP3180" s="84" t="s">
        <v>1481</v>
      </c>
      <c r="AQ3180" s="84" t="s">
        <v>122</v>
      </c>
      <c r="AR3180" s="85">
        <v>1</v>
      </c>
      <c r="AS3180" s="86">
        <v>1</v>
      </c>
      <c r="AT3180" s="86">
        <v>1E-3</v>
      </c>
      <c r="AU3180" s="86">
        <v>1</v>
      </c>
      <c r="AV3180" s="84" t="s">
        <v>7</v>
      </c>
      <c r="AW3180" s="86">
        <v>50</v>
      </c>
      <c r="AX3180" s="84" t="s">
        <v>68</v>
      </c>
      <c r="AY3180" s="84" t="s">
        <v>68</v>
      </c>
      <c r="AZ3180" s="84" t="s">
        <v>68</v>
      </c>
      <c r="BA3180" s="84" t="s">
        <v>68</v>
      </c>
      <c r="BB3180" s="84" t="s">
        <v>68</v>
      </c>
      <c r="BC3180" s="84" t="s">
        <v>441</v>
      </c>
      <c r="BD3180" s="84" t="s">
        <v>442</v>
      </c>
      <c r="BE3180" s="84" t="s">
        <v>448</v>
      </c>
      <c r="BF3180" s="84" t="s">
        <v>122</v>
      </c>
      <c r="BG3180" s="84" t="s">
        <v>69</v>
      </c>
      <c r="BH3180" s="92" t="s">
        <v>18376</v>
      </c>
      <c r="BI3180" s="84" t="s">
        <v>122</v>
      </c>
      <c r="BJ3180" s="84" t="s">
        <v>18377</v>
      </c>
      <c r="BK3180" s="84" t="s">
        <v>75</v>
      </c>
      <c r="BL3180" s="84" t="s">
        <v>122</v>
      </c>
      <c r="BM3180" s="84" t="s">
        <v>442</v>
      </c>
      <c r="BN3180" s="84" t="s">
        <v>70</v>
      </c>
      <c r="BO3180" s="84" t="s">
        <v>71</v>
      </c>
      <c r="BP3180" s="84" t="s">
        <v>122</v>
      </c>
      <c r="BQ3180" s="84" t="s">
        <v>163</v>
      </c>
    </row>
    <row r="3181" spans="1:69" ht="10.8" customHeight="1" x14ac:dyDescent="0.3">
      <c r="A3181" s="40" t="str">
        <f t="shared" si="1375"/>
        <v>2025-09-21</v>
      </c>
      <c r="B3181" s="40" t="str">
        <f t="shared" si="1376"/>
        <v>SYD</v>
      </c>
      <c r="C3181" s="39" t="str">
        <f t="shared" si="1377"/>
        <v>98812563666</v>
      </c>
      <c r="D3181" s="41" t="str">
        <f t="shared" si="1378"/>
        <v>PKR253584924</v>
      </c>
      <c r="E3181" s="41" t="str">
        <f t="shared" si="1379"/>
        <v>596421485313</v>
      </c>
      <c r="F3181" s="39" t="str">
        <f t="shared" si="1380"/>
        <v>2256683</v>
      </c>
      <c r="G3181" s="39" t="str">
        <f t="shared" si="1381"/>
        <v>WISE EXPRESS LOGISTICS(PANGZIMOM)</v>
      </c>
      <c r="H3181" s="41" t="str">
        <f t="shared" si="1382"/>
        <v>김미혜</v>
      </c>
      <c r="I3181" s="39" t="str">
        <f t="shared" si="1383"/>
        <v>61707</v>
      </c>
      <c r="J3181" s="52" t="str">
        <f t="shared" si="1384"/>
        <v/>
      </c>
      <c r="K3181" s="75">
        <f t="shared" si="1385"/>
        <v>1</v>
      </c>
      <c r="L3181" s="76">
        <f t="shared" si="1386"/>
        <v>1</v>
      </c>
      <c r="M3181" s="76">
        <f t="shared" si="1387"/>
        <v>1E-3</v>
      </c>
      <c r="N3181" s="76">
        <f t="shared" si="1388"/>
        <v>1</v>
      </c>
      <c r="O3181" s="42">
        <f t="shared" si="1389"/>
        <v>1</v>
      </c>
      <c r="P3181" s="39" t="str">
        <f t="shared" si="1390"/>
        <v>목록(Manifest)</v>
      </c>
      <c r="Q3181" s="72">
        <f t="shared" si="1391"/>
        <v>50</v>
      </c>
      <c r="R3181" s="43" t="str">
        <f t="shared" si="1392"/>
        <v>OZ602</v>
      </c>
      <c r="S3181" s="82" t="str">
        <f t="shared" si="1393"/>
        <v/>
      </c>
      <c r="T3181" s="40">
        <f t="shared" si="1394"/>
        <v>45921</v>
      </c>
      <c r="U3181" s="44">
        <v>2500</v>
      </c>
      <c r="V3181" s="44">
        <f t="shared" si="1395"/>
        <v>0</v>
      </c>
      <c r="W3181" s="77">
        <f t="shared" si="1396"/>
        <v>2500</v>
      </c>
      <c r="X3181" s="78">
        <f t="shared" si="1397"/>
        <v>0</v>
      </c>
      <c r="Y3181" s="44" cm="1">
        <f t="array" ref="Y3181">_xlfn.IFNA(_xlfn.IFS(AND(Q3181&gt;=2000, Q3181&lt;3000), 10000, AND(Q3181&gt;=3000, Q3181&lt;4000), 15000, AND(Q3181&gt;=4000, Q3181&lt;5000), 20000, AND(Q3181&gt;=5000), 25000),0)</f>
        <v>0</v>
      </c>
      <c r="Z3181" s="91">
        <f t="shared" si="1398"/>
        <v>0</v>
      </c>
      <c r="AA3181" s="44">
        <f t="shared" si="1399"/>
        <v>0</v>
      </c>
      <c r="AB3181" s="44"/>
      <c r="AC3181" s="44"/>
      <c r="AD3181" s="44"/>
      <c r="AE3181" s="44">
        <f>VLOOKUP(O3181,정산업데이트!$A$6:$B$12,2,10)</f>
        <v>0</v>
      </c>
      <c r="AF3181" s="44"/>
      <c r="AG3181" s="79">
        <f t="shared" si="1400"/>
        <v>0</v>
      </c>
      <c r="AH3181" s="80">
        <f t="shared" si="1401"/>
        <v>2500</v>
      </c>
      <c r="AI3181" s="93"/>
      <c r="AJ3181" s="84" t="s">
        <v>16026</v>
      </c>
      <c r="AK3181" s="84" t="s">
        <v>73</v>
      </c>
      <c r="AL3181" s="84" t="s">
        <v>16027</v>
      </c>
      <c r="AM3181" s="84" t="s">
        <v>18378</v>
      </c>
      <c r="AN3181" s="84" t="s">
        <v>451</v>
      </c>
      <c r="AO3181" s="84" t="s">
        <v>16480</v>
      </c>
      <c r="AP3181" s="84" t="s">
        <v>16481</v>
      </c>
      <c r="AQ3181" s="84" t="s">
        <v>122</v>
      </c>
      <c r="AR3181" s="85">
        <v>1</v>
      </c>
      <c r="AS3181" s="86">
        <v>1</v>
      </c>
      <c r="AT3181" s="86">
        <v>1E-3</v>
      </c>
      <c r="AU3181" s="86">
        <v>1</v>
      </c>
      <c r="AV3181" s="84" t="s">
        <v>7</v>
      </c>
      <c r="AW3181" s="86">
        <v>50</v>
      </c>
      <c r="AX3181" s="84" t="s">
        <v>68</v>
      </c>
      <c r="AY3181" s="84" t="s">
        <v>68</v>
      </c>
      <c r="AZ3181" s="84" t="s">
        <v>68</v>
      </c>
      <c r="BA3181" s="84" t="s">
        <v>68</v>
      </c>
      <c r="BB3181" s="84" t="s">
        <v>68</v>
      </c>
      <c r="BC3181" s="84" t="s">
        <v>441</v>
      </c>
      <c r="BD3181" s="84" t="s">
        <v>442</v>
      </c>
      <c r="BE3181" s="84" t="s">
        <v>448</v>
      </c>
      <c r="BF3181" s="84" t="s">
        <v>122</v>
      </c>
      <c r="BG3181" s="84" t="s">
        <v>69</v>
      </c>
      <c r="BH3181" s="92" t="s">
        <v>18379</v>
      </c>
      <c r="BI3181" s="84" t="s">
        <v>122</v>
      </c>
      <c r="BJ3181" s="84" t="s">
        <v>18380</v>
      </c>
      <c r="BK3181" s="84" t="s">
        <v>75</v>
      </c>
      <c r="BL3181" s="84" t="s">
        <v>122</v>
      </c>
      <c r="BM3181" s="84" t="s">
        <v>442</v>
      </c>
      <c r="BN3181" s="84" t="s">
        <v>70</v>
      </c>
      <c r="BO3181" s="84" t="s">
        <v>71</v>
      </c>
      <c r="BP3181" s="84" t="s">
        <v>122</v>
      </c>
      <c r="BQ3181" s="84" t="s">
        <v>163</v>
      </c>
    </row>
    <row r="3182" spans="1:69" ht="10.8" customHeight="1" x14ac:dyDescent="0.3">
      <c r="A3182" s="40" t="str">
        <f t="shared" si="1375"/>
        <v>2025-09-21</v>
      </c>
      <c r="B3182" s="40" t="str">
        <f t="shared" si="1376"/>
        <v>SYD</v>
      </c>
      <c r="C3182" s="39" t="str">
        <f t="shared" si="1377"/>
        <v>98812563666</v>
      </c>
      <c r="D3182" s="41" t="str">
        <f t="shared" si="1378"/>
        <v>PKR253584926</v>
      </c>
      <c r="E3182" s="41" t="str">
        <f t="shared" si="1379"/>
        <v>596421485335</v>
      </c>
      <c r="F3182" s="39" t="str">
        <f t="shared" si="1380"/>
        <v>2256683</v>
      </c>
      <c r="G3182" s="39" t="str">
        <f t="shared" si="1381"/>
        <v>WISE EXPRESS LOGISTICS(PANGZIMOM)</v>
      </c>
      <c r="H3182" s="41" t="str">
        <f t="shared" si="1382"/>
        <v>김보미</v>
      </c>
      <c r="I3182" s="39" t="str">
        <f t="shared" si="1383"/>
        <v>12066</v>
      </c>
      <c r="J3182" s="52" t="str">
        <f t="shared" si="1384"/>
        <v/>
      </c>
      <c r="K3182" s="75">
        <f t="shared" si="1385"/>
        <v>1</v>
      </c>
      <c r="L3182" s="76">
        <f t="shared" si="1386"/>
        <v>1</v>
      </c>
      <c r="M3182" s="76">
        <f t="shared" si="1387"/>
        <v>1E-3</v>
      </c>
      <c r="N3182" s="76">
        <f t="shared" si="1388"/>
        <v>1</v>
      </c>
      <c r="O3182" s="42">
        <f t="shared" si="1389"/>
        <v>1</v>
      </c>
      <c r="P3182" s="39" t="str">
        <f t="shared" si="1390"/>
        <v>목록(Manifest)</v>
      </c>
      <c r="Q3182" s="72">
        <f t="shared" si="1391"/>
        <v>50</v>
      </c>
      <c r="R3182" s="43" t="str">
        <f t="shared" si="1392"/>
        <v>OZ602</v>
      </c>
      <c r="S3182" s="82" t="str">
        <f t="shared" si="1393"/>
        <v/>
      </c>
      <c r="T3182" s="40">
        <f t="shared" si="1394"/>
        <v>45921</v>
      </c>
      <c r="U3182" s="44">
        <v>2500</v>
      </c>
      <c r="V3182" s="44">
        <f t="shared" si="1395"/>
        <v>0</v>
      </c>
      <c r="W3182" s="77">
        <f t="shared" si="1396"/>
        <v>2500</v>
      </c>
      <c r="X3182" s="78">
        <f t="shared" si="1397"/>
        <v>0</v>
      </c>
      <c r="Y3182" s="44" cm="1">
        <f t="array" ref="Y3182">_xlfn.IFNA(_xlfn.IFS(AND(Q3182&gt;=2000, Q3182&lt;3000), 10000, AND(Q3182&gt;=3000, Q3182&lt;4000), 15000, AND(Q3182&gt;=4000, Q3182&lt;5000), 20000, AND(Q3182&gt;=5000), 25000),0)</f>
        <v>0</v>
      </c>
      <c r="Z3182" s="91">
        <f t="shared" si="1398"/>
        <v>0</v>
      </c>
      <c r="AA3182" s="44">
        <f t="shared" si="1399"/>
        <v>0</v>
      </c>
      <c r="AB3182" s="44"/>
      <c r="AC3182" s="44"/>
      <c r="AD3182" s="44"/>
      <c r="AE3182" s="44">
        <f>VLOOKUP(O3182,정산업데이트!$A$6:$B$12,2,10)</f>
        <v>0</v>
      </c>
      <c r="AF3182" s="44"/>
      <c r="AG3182" s="79">
        <f t="shared" si="1400"/>
        <v>0</v>
      </c>
      <c r="AH3182" s="80">
        <f t="shared" si="1401"/>
        <v>2500</v>
      </c>
      <c r="AI3182" s="93"/>
      <c r="AJ3182" s="84" t="s">
        <v>16026</v>
      </c>
      <c r="AK3182" s="84" t="s">
        <v>73</v>
      </c>
      <c r="AL3182" s="84" t="s">
        <v>16027</v>
      </c>
      <c r="AM3182" s="84" t="s">
        <v>18381</v>
      </c>
      <c r="AN3182" s="84" t="s">
        <v>18382</v>
      </c>
      <c r="AO3182" s="84" t="s">
        <v>18383</v>
      </c>
      <c r="AP3182" s="84" t="s">
        <v>8634</v>
      </c>
      <c r="AQ3182" s="84" t="s">
        <v>122</v>
      </c>
      <c r="AR3182" s="85">
        <v>1</v>
      </c>
      <c r="AS3182" s="86">
        <v>1</v>
      </c>
      <c r="AT3182" s="86">
        <v>1E-3</v>
      </c>
      <c r="AU3182" s="86">
        <v>1</v>
      </c>
      <c r="AV3182" s="84" t="s">
        <v>7</v>
      </c>
      <c r="AW3182" s="86">
        <v>50</v>
      </c>
      <c r="AX3182" s="84" t="s">
        <v>68</v>
      </c>
      <c r="AY3182" s="84" t="s">
        <v>68</v>
      </c>
      <c r="AZ3182" s="84" t="s">
        <v>68</v>
      </c>
      <c r="BA3182" s="84" t="s">
        <v>68</v>
      </c>
      <c r="BB3182" s="84" t="s">
        <v>68</v>
      </c>
      <c r="BC3182" s="84" t="s">
        <v>441</v>
      </c>
      <c r="BD3182" s="84" t="s">
        <v>442</v>
      </c>
      <c r="BE3182" s="84" t="s">
        <v>448</v>
      </c>
      <c r="BF3182" s="84" t="s">
        <v>122</v>
      </c>
      <c r="BG3182" s="84" t="s">
        <v>69</v>
      </c>
      <c r="BH3182" s="92" t="s">
        <v>18384</v>
      </c>
      <c r="BI3182" s="84" t="s">
        <v>122</v>
      </c>
      <c r="BJ3182" s="84" t="s">
        <v>18385</v>
      </c>
      <c r="BK3182" s="84" t="s">
        <v>75</v>
      </c>
      <c r="BL3182" s="84" t="s">
        <v>122</v>
      </c>
      <c r="BM3182" s="84" t="s">
        <v>442</v>
      </c>
      <c r="BN3182" s="84" t="s">
        <v>70</v>
      </c>
      <c r="BO3182" s="84" t="s">
        <v>71</v>
      </c>
      <c r="BP3182" s="84" t="s">
        <v>122</v>
      </c>
      <c r="BQ3182" s="84" t="s">
        <v>163</v>
      </c>
    </row>
    <row r="3183" spans="1:69" ht="10.8" customHeight="1" x14ac:dyDescent="0.3">
      <c r="A3183" s="40" t="str">
        <f t="shared" si="1375"/>
        <v>2025-09-21</v>
      </c>
      <c r="B3183" s="40" t="str">
        <f t="shared" si="1376"/>
        <v>SYD</v>
      </c>
      <c r="C3183" s="39" t="str">
        <f t="shared" si="1377"/>
        <v>98812563666</v>
      </c>
      <c r="D3183" s="41" t="str">
        <f t="shared" si="1378"/>
        <v>PKR253584927</v>
      </c>
      <c r="E3183" s="41" t="str">
        <f t="shared" si="1379"/>
        <v>596421485346</v>
      </c>
      <c r="F3183" s="39" t="str">
        <f t="shared" si="1380"/>
        <v>2256683</v>
      </c>
      <c r="G3183" s="39" t="str">
        <f t="shared" si="1381"/>
        <v>WISE EXPRESS LOGISTICS(PANGZIMOM)</v>
      </c>
      <c r="H3183" s="41" t="str">
        <f t="shared" si="1382"/>
        <v>이은진</v>
      </c>
      <c r="I3183" s="39" t="str">
        <f t="shared" si="1383"/>
        <v>17727</v>
      </c>
      <c r="J3183" s="52" t="str">
        <f t="shared" si="1384"/>
        <v/>
      </c>
      <c r="K3183" s="75">
        <f t="shared" si="1385"/>
        <v>1</v>
      </c>
      <c r="L3183" s="76">
        <f t="shared" si="1386"/>
        <v>1</v>
      </c>
      <c r="M3183" s="76">
        <f t="shared" si="1387"/>
        <v>1E-3</v>
      </c>
      <c r="N3183" s="76">
        <f t="shared" si="1388"/>
        <v>1</v>
      </c>
      <c r="O3183" s="42">
        <f t="shared" si="1389"/>
        <v>1</v>
      </c>
      <c r="P3183" s="39" t="str">
        <f t="shared" si="1390"/>
        <v>목록(Manifest)</v>
      </c>
      <c r="Q3183" s="72">
        <f t="shared" si="1391"/>
        <v>45</v>
      </c>
      <c r="R3183" s="43" t="str">
        <f t="shared" si="1392"/>
        <v>OZ602</v>
      </c>
      <c r="S3183" s="82" t="str">
        <f t="shared" si="1393"/>
        <v/>
      </c>
      <c r="T3183" s="40">
        <f t="shared" si="1394"/>
        <v>45921</v>
      </c>
      <c r="U3183" s="44">
        <v>2500</v>
      </c>
      <c r="V3183" s="44">
        <f t="shared" si="1395"/>
        <v>0</v>
      </c>
      <c r="W3183" s="77">
        <f t="shared" si="1396"/>
        <v>2500</v>
      </c>
      <c r="X3183" s="78">
        <f t="shared" si="1397"/>
        <v>0</v>
      </c>
      <c r="Y3183" s="44" cm="1">
        <f t="array" ref="Y3183">_xlfn.IFNA(_xlfn.IFS(AND(Q3183&gt;=2000, Q3183&lt;3000), 10000, AND(Q3183&gt;=3000, Q3183&lt;4000), 15000, AND(Q3183&gt;=4000, Q3183&lt;5000), 20000, AND(Q3183&gt;=5000), 25000),0)</f>
        <v>0</v>
      </c>
      <c r="Z3183" s="91">
        <f t="shared" si="1398"/>
        <v>0</v>
      </c>
      <c r="AA3183" s="44">
        <f t="shared" si="1399"/>
        <v>0</v>
      </c>
      <c r="AB3183" s="44"/>
      <c r="AC3183" s="44"/>
      <c r="AD3183" s="44"/>
      <c r="AE3183" s="44">
        <f>VLOOKUP(O3183,정산업데이트!$A$6:$B$12,2,10)</f>
        <v>0</v>
      </c>
      <c r="AF3183" s="44"/>
      <c r="AG3183" s="79">
        <f t="shared" si="1400"/>
        <v>0</v>
      </c>
      <c r="AH3183" s="80">
        <f t="shared" si="1401"/>
        <v>2500</v>
      </c>
      <c r="AI3183" s="93"/>
      <c r="AJ3183" s="84" t="s">
        <v>16026</v>
      </c>
      <c r="AK3183" s="84" t="s">
        <v>73</v>
      </c>
      <c r="AL3183" s="84" t="s">
        <v>16027</v>
      </c>
      <c r="AM3183" s="84" t="s">
        <v>18386</v>
      </c>
      <c r="AN3183" s="84" t="s">
        <v>921</v>
      </c>
      <c r="AO3183" s="84" t="s">
        <v>18387</v>
      </c>
      <c r="AP3183" s="84" t="s">
        <v>18388</v>
      </c>
      <c r="AQ3183" s="84" t="s">
        <v>122</v>
      </c>
      <c r="AR3183" s="85">
        <v>1</v>
      </c>
      <c r="AS3183" s="86">
        <v>1</v>
      </c>
      <c r="AT3183" s="86">
        <v>1E-3</v>
      </c>
      <c r="AU3183" s="86">
        <v>1</v>
      </c>
      <c r="AV3183" s="84" t="s">
        <v>7</v>
      </c>
      <c r="AW3183" s="86">
        <v>45</v>
      </c>
      <c r="AX3183" s="84" t="s">
        <v>68</v>
      </c>
      <c r="AY3183" s="84" t="s">
        <v>68</v>
      </c>
      <c r="AZ3183" s="84" t="s">
        <v>68</v>
      </c>
      <c r="BA3183" s="84" t="s">
        <v>68</v>
      </c>
      <c r="BB3183" s="84" t="s">
        <v>68</v>
      </c>
      <c r="BC3183" s="84" t="s">
        <v>441</v>
      </c>
      <c r="BD3183" s="84" t="s">
        <v>442</v>
      </c>
      <c r="BE3183" s="84" t="s">
        <v>448</v>
      </c>
      <c r="BF3183" s="84" t="s">
        <v>122</v>
      </c>
      <c r="BG3183" s="84" t="s">
        <v>69</v>
      </c>
      <c r="BH3183" s="92" t="s">
        <v>18389</v>
      </c>
      <c r="BI3183" s="84" t="s">
        <v>122</v>
      </c>
      <c r="BJ3183" s="84" t="s">
        <v>18390</v>
      </c>
      <c r="BK3183" s="84" t="s">
        <v>75</v>
      </c>
      <c r="BL3183" s="84" t="s">
        <v>122</v>
      </c>
      <c r="BM3183" s="84" t="s">
        <v>442</v>
      </c>
      <c r="BN3183" s="84" t="s">
        <v>70</v>
      </c>
      <c r="BO3183" s="84" t="s">
        <v>71</v>
      </c>
      <c r="BP3183" s="84" t="s">
        <v>122</v>
      </c>
      <c r="BQ3183" s="84" t="s">
        <v>163</v>
      </c>
    </row>
    <row r="3184" spans="1:69" ht="10.8" customHeight="1" x14ac:dyDescent="0.3">
      <c r="A3184" s="40" t="str">
        <f t="shared" si="1375"/>
        <v>2025-09-21</v>
      </c>
      <c r="B3184" s="40" t="str">
        <f t="shared" si="1376"/>
        <v>SYD</v>
      </c>
      <c r="C3184" s="39" t="str">
        <f t="shared" si="1377"/>
        <v>98812563666</v>
      </c>
      <c r="D3184" s="41" t="str">
        <f t="shared" si="1378"/>
        <v>PKR253584929</v>
      </c>
      <c r="E3184" s="41" t="str">
        <f t="shared" si="1379"/>
        <v>596421485361</v>
      </c>
      <c r="F3184" s="39" t="str">
        <f t="shared" si="1380"/>
        <v>2256683</v>
      </c>
      <c r="G3184" s="39" t="str">
        <f t="shared" si="1381"/>
        <v>WISE EXPRESS LOGISTICS(PANGZIMOM)</v>
      </c>
      <c r="H3184" s="41" t="str">
        <f t="shared" si="1382"/>
        <v>정서희</v>
      </c>
      <c r="I3184" s="39" t="str">
        <f t="shared" si="1383"/>
        <v>12112</v>
      </c>
      <c r="J3184" s="52" t="str">
        <f t="shared" si="1384"/>
        <v/>
      </c>
      <c r="K3184" s="75">
        <f t="shared" si="1385"/>
        <v>1</v>
      </c>
      <c r="L3184" s="76">
        <f t="shared" si="1386"/>
        <v>1.2</v>
      </c>
      <c r="M3184" s="76">
        <f t="shared" si="1387"/>
        <v>1E-3</v>
      </c>
      <c r="N3184" s="76">
        <f t="shared" si="1388"/>
        <v>1.2</v>
      </c>
      <c r="O3184" s="42">
        <f t="shared" si="1389"/>
        <v>1.5</v>
      </c>
      <c r="P3184" s="39" t="str">
        <f t="shared" si="1390"/>
        <v>목록(Manifest)</v>
      </c>
      <c r="Q3184" s="72">
        <f t="shared" si="1391"/>
        <v>55</v>
      </c>
      <c r="R3184" s="43" t="str">
        <f t="shared" si="1392"/>
        <v>OZ602</v>
      </c>
      <c r="S3184" s="82" t="str">
        <f t="shared" si="1393"/>
        <v/>
      </c>
      <c r="T3184" s="40">
        <f t="shared" si="1394"/>
        <v>45921</v>
      </c>
      <c r="U3184" s="44">
        <v>2500</v>
      </c>
      <c r="V3184" s="44">
        <f t="shared" si="1395"/>
        <v>0</v>
      </c>
      <c r="W3184" s="77">
        <f t="shared" si="1396"/>
        <v>2500</v>
      </c>
      <c r="X3184" s="78">
        <f t="shared" si="1397"/>
        <v>0</v>
      </c>
      <c r="Y3184" s="44" cm="1">
        <f t="array" ref="Y3184">_xlfn.IFNA(_xlfn.IFS(AND(Q3184&gt;=2000, Q3184&lt;3000), 10000, AND(Q3184&gt;=3000, Q3184&lt;4000), 15000, AND(Q3184&gt;=4000, Q3184&lt;5000), 20000, AND(Q3184&gt;=5000), 25000),0)</f>
        <v>0</v>
      </c>
      <c r="Z3184" s="91">
        <f t="shared" si="1398"/>
        <v>0</v>
      </c>
      <c r="AA3184" s="44">
        <f t="shared" si="1399"/>
        <v>0</v>
      </c>
      <c r="AB3184" s="44"/>
      <c r="AC3184" s="44"/>
      <c r="AD3184" s="44"/>
      <c r="AE3184" s="44">
        <f>VLOOKUP(O3184,정산업데이트!$A$6:$B$12,2,10)</f>
        <v>0</v>
      </c>
      <c r="AF3184" s="44"/>
      <c r="AG3184" s="79">
        <f t="shared" si="1400"/>
        <v>0</v>
      </c>
      <c r="AH3184" s="80">
        <f t="shared" si="1401"/>
        <v>2500</v>
      </c>
      <c r="AI3184" s="93"/>
      <c r="AJ3184" s="84" t="s">
        <v>16026</v>
      </c>
      <c r="AK3184" s="84" t="s">
        <v>73</v>
      </c>
      <c r="AL3184" s="84" t="s">
        <v>16027</v>
      </c>
      <c r="AM3184" s="84" t="s">
        <v>18391</v>
      </c>
      <c r="AN3184" s="84" t="s">
        <v>18392</v>
      </c>
      <c r="AO3184" s="84" t="s">
        <v>18393</v>
      </c>
      <c r="AP3184" s="84" t="s">
        <v>18394</v>
      </c>
      <c r="AQ3184" s="84" t="s">
        <v>122</v>
      </c>
      <c r="AR3184" s="85">
        <v>1</v>
      </c>
      <c r="AS3184" s="86">
        <v>1.2</v>
      </c>
      <c r="AT3184" s="86">
        <v>1E-3</v>
      </c>
      <c r="AU3184" s="86">
        <v>1.2</v>
      </c>
      <c r="AV3184" s="84" t="s">
        <v>7</v>
      </c>
      <c r="AW3184" s="86">
        <v>55</v>
      </c>
      <c r="AX3184" s="84" t="s">
        <v>68</v>
      </c>
      <c r="AY3184" s="84" t="s">
        <v>68</v>
      </c>
      <c r="AZ3184" s="84" t="s">
        <v>68</v>
      </c>
      <c r="BA3184" s="84" t="s">
        <v>68</v>
      </c>
      <c r="BB3184" s="84" t="s">
        <v>68</v>
      </c>
      <c r="BC3184" s="84" t="s">
        <v>441</v>
      </c>
      <c r="BD3184" s="84" t="s">
        <v>442</v>
      </c>
      <c r="BE3184" s="84" t="s">
        <v>448</v>
      </c>
      <c r="BF3184" s="84" t="s">
        <v>122</v>
      </c>
      <c r="BG3184" s="84" t="s">
        <v>69</v>
      </c>
      <c r="BH3184" s="92" t="s">
        <v>18395</v>
      </c>
      <c r="BI3184" s="84" t="s">
        <v>122</v>
      </c>
      <c r="BJ3184" s="84" t="s">
        <v>18396</v>
      </c>
      <c r="BK3184" s="84" t="s">
        <v>75</v>
      </c>
      <c r="BL3184" s="84" t="s">
        <v>122</v>
      </c>
      <c r="BM3184" s="84" t="s">
        <v>442</v>
      </c>
      <c r="BN3184" s="84" t="s">
        <v>70</v>
      </c>
      <c r="BO3184" s="84" t="s">
        <v>71</v>
      </c>
      <c r="BP3184" s="84" t="s">
        <v>122</v>
      </c>
      <c r="BQ3184" s="84" t="s">
        <v>163</v>
      </c>
    </row>
    <row r="3185" spans="1:69" ht="10.8" customHeight="1" x14ac:dyDescent="0.3">
      <c r="A3185" s="40" t="str">
        <f t="shared" si="1375"/>
        <v>2025-09-21</v>
      </c>
      <c r="B3185" s="40" t="str">
        <f t="shared" si="1376"/>
        <v>SYD</v>
      </c>
      <c r="C3185" s="39" t="str">
        <f t="shared" si="1377"/>
        <v>98812563666</v>
      </c>
      <c r="D3185" s="41" t="str">
        <f t="shared" si="1378"/>
        <v>PKR253584930</v>
      </c>
      <c r="E3185" s="41" t="str">
        <f t="shared" si="1379"/>
        <v>596421485372</v>
      </c>
      <c r="F3185" s="39" t="str">
        <f t="shared" si="1380"/>
        <v>2256683</v>
      </c>
      <c r="G3185" s="39" t="str">
        <f t="shared" si="1381"/>
        <v>WISE EXPRESS LOGISTICS(PANGZIMOM)</v>
      </c>
      <c r="H3185" s="41" t="str">
        <f t="shared" si="1382"/>
        <v>TAKADA MAIKO</v>
      </c>
      <c r="I3185" s="39" t="str">
        <f t="shared" si="1383"/>
        <v>22775</v>
      </c>
      <c r="J3185" s="52" t="str">
        <f t="shared" si="1384"/>
        <v/>
      </c>
      <c r="K3185" s="75">
        <f t="shared" si="1385"/>
        <v>1</v>
      </c>
      <c r="L3185" s="76">
        <f t="shared" si="1386"/>
        <v>1</v>
      </c>
      <c r="M3185" s="76">
        <f t="shared" si="1387"/>
        <v>1E-3</v>
      </c>
      <c r="N3185" s="76">
        <f t="shared" si="1388"/>
        <v>1</v>
      </c>
      <c r="O3185" s="42">
        <f t="shared" si="1389"/>
        <v>1</v>
      </c>
      <c r="P3185" s="39" t="str">
        <f t="shared" si="1390"/>
        <v>목록(Manifest)</v>
      </c>
      <c r="Q3185" s="72">
        <f t="shared" si="1391"/>
        <v>55</v>
      </c>
      <c r="R3185" s="43" t="str">
        <f t="shared" si="1392"/>
        <v>OZ602</v>
      </c>
      <c r="S3185" s="82" t="str">
        <f t="shared" si="1393"/>
        <v/>
      </c>
      <c r="T3185" s="40">
        <f t="shared" si="1394"/>
        <v>45921</v>
      </c>
      <c r="U3185" s="44">
        <v>2500</v>
      </c>
      <c r="V3185" s="44">
        <f t="shared" si="1395"/>
        <v>0</v>
      </c>
      <c r="W3185" s="77">
        <f t="shared" si="1396"/>
        <v>2500</v>
      </c>
      <c r="X3185" s="78">
        <f t="shared" si="1397"/>
        <v>0</v>
      </c>
      <c r="Y3185" s="44" cm="1">
        <f t="array" ref="Y3185">_xlfn.IFNA(_xlfn.IFS(AND(Q3185&gt;=2000, Q3185&lt;3000), 10000, AND(Q3185&gt;=3000, Q3185&lt;4000), 15000, AND(Q3185&gt;=4000, Q3185&lt;5000), 20000, AND(Q3185&gt;=5000), 25000),0)</f>
        <v>0</v>
      </c>
      <c r="Z3185" s="91">
        <f t="shared" si="1398"/>
        <v>0</v>
      </c>
      <c r="AA3185" s="44">
        <f t="shared" si="1399"/>
        <v>0</v>
      </c>
      <c r="AB3185" s="44"/>
      <c r="AC3185" s="44"/>
      <c r="AD3185" s="44"/>
      <c r="AE3185" s="44">
        <f>VLOOKUP(O3185,정산업데이트!$A$6:$B$12,2,10)</f>
        <v>0</v>
      </c>
      <c r="AF3185" s="44"/>
      <c r="AG3185" s="79">
        <f t="shared" si="1400"/>
        <v>0</v>
      </c>
      <c r="AH3185" s="80">
        <f t="shared" si="1401"/>
        <v>2500</v>
      </c>
      <c r="AI3185" s="93"/>
      <c r="AJ3185" s="84" t="s">
        <v>16026</v>
      </c>
      <c r="AK3185" s="84" t="s">
        <v>73</v>
      </c>
      <c r="AL3185" s="84" t="s">
        <v>16027</v>
      </c>
      <c r="AM3185" s="84" t="s">
        <v>18397</v>
      </c>
      <c r="AN3185" s="84" t="s">
        <v>18398</v>
      </c>
      <c r="AO3185" s="84" t="s">
        <v>18399</v>
      </c>
      <c r="AP3185" s="84" t="s">
        <v>582</v>
      </c>
      <c r="AQ3185" s="84" t="s">
        <v>122</v>
      </c>
      <c r="AR3185" s="85">
        <v>1</v>
      </c>
      <c r="AS3185" s="86">
        <v>1</v>
      </c>
      <c r="AT3185" s="86">
        <v>1E-3</v>
      </c>
      <c r="AU3185" s="86">
        <v>1</v>
      </c>
      <c r="AV3185" s="84" t="s">
        <v>7</v>
      </c>
      <c r="AW3185" s="86">
        <v>55</v>
      </c>
      <c r="AX3185" s="84" t="s">
        <v>68</v>
      </c>
      <c r="AY3185" s="84" t="s">
        <v>68</v>
      </c>
      <c r="AZ3185" s="84" t="s">
        <v>68</v>
      </c>
      <c r="BA3185" s="84" t="s">
        <v>68</v>
      </c>
      <c r="BB3185" s="84" t="s">
        <v>68</v>
      </c>
      <c r="BC3185" s="84" t="s">
        <v>441</v>
      </c>
      <c r="BD3185" s="84" t="s">
        <v>442</v>
      </c>
      <c r="BE3185" s="84" t="s">
        <v>448</v>
      </c>
      <c r="BF3185" s="84" t="s">
        <v>122</v>
      </c>
      <c r="BG3185" s="84" t="s">
        <v>69</v>
      </c>
      <c r="BH3185" s="92" t="s">
        <v>18400</v>
      </c>
      <c r="BI3185" s="84" t="s">
        <v>122</v>
      </c>
      <c r="BJ3185" s="84" t="s">
        <v>18401</v>
      </c>
      <c r="BK3185" s="84" t="s">
        <v>75</v>
      </c>
      <c r="BL3185" s="84" t="s">
        <v>122</v>
      </c>
      <c r="BM3185" s="84" t="s">
        <v>442</v>
      </c>
      <c r="BN3185" s="84" t="s">
        <v>70</v>
      </c>
      <c r="BO3185" s="84" t="s">
        <v>71</v>
      </c>
      <c r="BP3185" s="84" t="s">
        <v>122</v>
      </c>
      <c r="BQ3185" s="84" t="s">
        <v>163</v>
      </c>
    </row>
    <row r="3186" spans="1:69" ht="10.8" customHeight="1" x14ac:dyDescent="0.3">
      <c r="A3186" s="40" t="str">
        <f t="shared" si="1375"/>
        <v>2025-09-21</v>
      </c>
      <c r="B3186" s="40" t="str">
        <f t="shared" si="1376"/>
        <v>SYD</v>
      </c>
      <c r="C3186" s="39" t="str">
        <f t="shared" si="1377"/>
        <v>98812563666</v>
      </c>
      <c r="D3186" s="41" t="str">
        <f t="shared" si="1378"/>
        <v>PKR253584933</v>
      </c>
      <c r="E3186" s="41" t="str">
        <f t="shared" si="1379"/>
        <v>596421485405</v>
      </c>
      <c r="F3186" s="39" t="str">
        <f t="shared" si="1380"/>
        <v>2256683</v>
      </c>
      <c r="G3186" s="39" t="str">
        <f t="shared" si="1381"/>
        <v>WISE EXPRESS LOGISTICS(PANGZIMOM)</v>
      </c>
      <c r="H3186" s="41" t="str">
        <f t="shared" si="1382"/>
        <v>장이현</v>
      </c>
      <c r="I3186" s="39" t="str">
        <f t="shared" si="1383"/>
        <v>16461</v>
      </c>
      <c r="J3186" s="52" t="str">
        <f t="shared" si="1384"/>
        <v/>
      </c>
      <c r="K3186" s="75">
        <f t="shared" si="1385"/>
        <v>1</v>
      </c>
      <c r="L3186" s="76">
        <f t="shared" si="1386"/>
        <v>1</v>
      </c>
      <c r="M3186" s="76">
        <f t="shared" si="1387"/>
        <v>1E-3</v>
      </c>
      <c r="N3186" s="76">
        <f t="shared" si="1388"/>
        <v>1</v>
      </c>
      <c r="O3186" s="42">
        <f t="shared" si="1389"/>
        <v>1</v>
      </c>
      <c r="P3186" s="39" t="str">
        <f t="shared" si="1390"/>
        <v>목록(Manifest)</v>
      </c>
      <c r="Q3186" s="72">
        <f t="shared" si="1391"/>
        <v>45</v>
      </c>
      <c r="R3186" s="43" t="str">
        <f t="shared" si="1392"/>
        <v>OZ602</v>
      </c>
      <c r="S3186" s="82" t="str">
        <f t="shared" si="1393"/>
        <v/>
      </c>
      <c r="T3186" s="40">
        <f t="shared" si="1394"/>
        <v>45921</v>
      </c>
      <c r="U3186" s="44">
        <v>2500</v>
      </c>
      <c r="V3186" s="44">
        <f t="shared" si="1395"/>
        <v>0</v>
      </c>
      <c r="W3186" s="77">
        <f t="shared" si="1396"/>
        <v>2500</v>
      </c>
      <c r="X3186" s="78">
        <f t="shared" si="1397"/>
        <v>0</v>
      </c>
      <c r="Y3186" s="44" cm="1">
        <f t="array" ref="Y3186">_xlfn.IFNA(_xlfn.IFS(AND(Q3186&gt;=2000, Q3186&lt;3000), 10000, AND(Q3186&gt;=3000, Q3186&lt;4000), 15000, AND(Q3186&gt;=4000, Q3186&lt;5000), 20000, AND(Q3186&gt;=5000), 25000),0)</f>
        <v>0</v>
      </c>
      <c r="Z3186" s="91">
        <f t="shared" si="1398"/>
        <v>0</v>
      </c>
      <c r="AA3186" s="44">
        <f t="shared" si="1399"/>
        <v>0</v>
      </c>
      <c r="AB3186" s="44"/>
      <c r="AC3186" s="44"/>
      <c r="AD3186" s="44"/>
      <c r="AE3186" s="44">
        <f>VLOOKUP(O3186,정산업데이트!$A$6:$B$12,2,10)</f>
        <v>0</v>
      </c>
      <c r="AF3186" s="44"/>
      <c r="AG3186" s="79">
        <f t="shared" si="1400"/>
        <v>0</v>
      </c>
      <c r="AH3186" s="80">
        <f t="shared" si="1401"/>
        <v>2500</v>
      </c>
      <c r="AI3186" s="93"/>
      <c r="AJ3186" s="84" t="s">
        <v>16026</v>
      </c>
      <c r="AK3186" s="84" t="s">
        <v>73</v>
      </c>
      <c r="AL3186" s="84" t="s">
        <v>16027</v>
      </c>
      <c r="AM3186" s="84" t="s">
        <v>18402</v>
      </c>
      <c r="AN3186" s="84" t="s">
        <v>18403</v>
      </c>
      <c r="AO3186" s="84" t="s">
        <v>18404</v>
      </c>
      <c r="AP3186" s="84" t="s">
        <v>653</v>
      </c>
      <c r="AQ3186" s="84" t="s">
        <v>122</v>
      </c>
      <c r="AR3186" s="85">
        <v>1</v>
      </c>
      <c r="AS3186" s="86">
        <v>1</v>
      </c>
      <c r="AT3186" s="86">
        <v>1E-3</v>
      </c>
      <c r="AU3186" s="86">
        <v>1</v>
      </c>
      <c r="AV3186" s="84" t="s">
        <v>7</v>
      </c>
      <c r="AW3186" s="86">
        <v>45</v>
      </c>
      <c r="AX3186" s="84" t="s">
        <v>68</v>
      </c>
      <c r="AY3186" s="84" t="s">
        <v>68</v>
      </c>
      <c r="AZ3186" s="84" t="s">
        <v>68</v>
      </c>
      <c r="BA3186" s="84" t="s">
        <v>68</v>
      </c>
      <c r="BB3186" s="84" t="s">
        <v>68</v>
      </c>
      <c r="BC3186" s="84" t="s">
        <v>441</v>
      </c>
      <c r="BD3186" s="84" t="s">
        <v>442</v>
      </c>
      <c r="BE3186" s="84" t="s">
        <v>13730</v>
      </c>
      <c r="BF3186" s="84" t="s">
        <v>122</v>
      </c>
      <c r="BG3186" s="84" t="s">
        <v>69</v>
      </c>
      <c r="BH3186" s="92" t="s">
        <v>18405</v>
      </c>
      <c r="BI3186" s="84" t="s">
        <v>122</v>
      </c>
      <c r="BJ3186" s="84" t="s">
        <v>18406</v>
      </c>
      <c r="BK3186" s="84" t="s">
        <v>75</v>
      </c>
      <c r="BL3186" s="84" t="s">
        <v>122</v>
      </c>
      <c r="BM3186" s="84" t="s">
        <v>442</v>
      </c>
      <c r="BN3186" s="84" t="s">
        <v>70</v>
      </c>
      <c r="BO3186" s="84" t="s">
        <v>71</v>
      </c>
      <c r="BP3186" s="84" t="s">
        <v>122</v>
      </c>
      <c r="BQ3186" s="84" t="s">
        <v>163</v>
      </c>
    </row>
    <row r="3187" spans="1:69" ht="10.8" customHeight="1" x14ac:dyDescent="0.3">
      <c r="A3187" s="40" t="str">
        <f t="shared" si="1375"/>
        <v>2025-09-21</v>
      </c>
      <c r="B3187" s="40" t="str">
        <f t="shared" si="1376"/>
        <v>SYD</v>
      </c>
      <c r="C3187" s="39" t="str">
        <f t="shared" si="1377"/>
        <v>98812563666</v>
      </c>
      <c r="D3187" s="41" t="str">
        <f t="shared" si="1378"/>
        <v>PKR253605589</v>
      </c>
      <c r="E3187" s="41" t="str">
        <f t="shared" si="1379"/>
        <v>596421486444</v>
      </c>
      <c r="F3187" s="39" t="str">
        <f t="shared" si="1380"/>
        <v>2256683</v>
      </c>
      <c r="G3187" s="39" t="str">
        <f t="shared" si="1381"/>
        <v>WISE EXPRESS LOGISTICS(PANGZIMOM)</v>
      </c>
      <c r="H3187" s="41" t="str">
        <f t="shared" si="1382"/>
        <v>박다영</v>
      </c>
      <c r="I3187" s="39" t="str">
        <f t="shared" si="1383"/>
        <v>62396</v>
      </c>
      <c r="J3187" s="52" t="str">
        <f t="shared" si="1384"/>
        <v/>
      </c>
      <c r="K3187" s="75">
        <f t="shared" si="1385"/>
        <v>1</v>
      </c>
      <c r="L3187" s="76">
        <f t="shared" si="1386"/>
        <v>1</v>
      </c>
      <c r="M3187" s="76">
        <f t="shared" si="1387"/>
        <v>1E-3</v>
      </c>
      <c r="N3187" s="76">
        <f t="shared" si="1388"/>
        <v>1</v>
      </c>
      <c r="O3187" s="42">
        <f t="shared" si="1389"/>
        <v>1</v>
      </c>
      <c r="P3187" s="39" t="str">
        <f t="shared" si="1390"/>
        <v>목록(Manifest)</v>
      </c>
      <c r="Q3187" s="72">
        <f t="shared" si="1391"/>
        <v>45</v>
      </c>
      <c r="R3187" s="43" t="str">
        <f t="shared" si="1392"/>
        <v>OZ602</v>
      </c>
      <c r="S3187" s="82" t="str">
        <f t="shared" si="1393"/>
        <v/>
      </c>
      <c r="T3187" s="40">
        <f t="shared" si="1394"/>
        <v>45921</v>
      </c>
      <c r="U3187" s="44">
        <v>2500</v>
      </c>
      <c r="V3187" s="44">
        <f t="shared" si="1395"/>
        <v>0</v>
      </c>
      <c r="W3187" s="77">
        <f t="shared" si="1396"/>
        <v>2500</v>
      </c>
      <c r="X3187" s="78">
        <f t="shared" si="1397"/>
        <v>0</v>
      </c>
      <c r="Y3187" s="44" cm="1">
        <f t="array" ref="Y3187">_xlfn.IFNA(_xlfn.IFS(AND(Q3187&gt;=2000, Q3187&lt;3000), 10000, AND(Q3187&gt;=3000, Q3187&lt;4000), 15000, AND(Q3187&gt;=4000, Q3187&lt;5000), 20000, AND(Q3187&gt;=5000), 25000),0)</f>
        <v>0</v>
      </c>
      <c r="Z3187" s="91">
        <f t="shared" si="1398"/>
        <v>0</v>
      </c>
      <c r="AA3187" s="44">
        <f t="shared" si="1399"/>
        <v>0</v>
      </c>
      <c r="AB3187" s="44"/>
      <c r="AC3187" s="44"/>
      <c r="AD3187" s="44"/>
      <c r="AE3187" s="44">
        <f>VLOOKUP(O3187,정산업데이트!$A$6:$B$12,2,10)</f>
        <v>0</v>
      </c>
      <c r="AF3187" s="44"/>
      <c r="AG3187" s="79">
        <f t="shared" si="1400"/>
        <v>0</v>
      </c>
      <c r="AH3187" s="80">
        <f t="shared" si="1401"/>
        <v>2500</v>
      </c>
      <c r="AI3187" s="93"/>
      <c r="AJ3187" s="84" t="s">
        <v>16026</v>
      </c>
      <c r="AK3187" s="84" t="s">
        <v>73</v>
      </c>
      <c r="AL3187" s="84" t="s">
        <v>16027</v>
      </c>
      <c r="AM3187" s="84" t="s">
        <v>18407</v>
      </c>
      <c r="AN3187" s="84" t="s">
        <v>18408</v>
      </c>
      <c r="AO3187" s="84" t="s">
        <v>18409</v>
      </c>
      <c r="AP3187" s="84" t="s">
        <v>18410</v>
      </c>
      <c r="AQ3187" s="84" t="s">
        <v>122</v>
      </c>
      <c r="AR3187" s="85">
        <v>1</v>
      </c>
      <c r="AS3187" s="86">
        <v>1</v>
      </c>
      <c r="AT3187" s="86">
        <v>1E-3</v>
      </c>
      <c r="AU3187" s="86">
        <v>1</v>
      </c>
      <c r="AV3187" s="84" t="s">
        <v>7</v>
      </c>
      <c r="AW3187" s="86">
        <v>45</v>
      </c>
      <c r="AX3187" s="84" t="s">
        <v>68</v>
      </c>
      <c r="AY3187" s="84" t="s">
        <v>68</v>
      </c>
      <c r="AZ3187" s="84" t="s">
        <v>68</v>
      </c>
      <c r="BA3187" s="84" t="s">
        <v>68</v>
      </c>
      <c r="BB3187" s="84" t="s">
        <v>68</v>
      </c>
      <c r="BC3187" s="84" t="s">
        <v>441</v>
      </c>
      <c r="BD3187" s="84" t="s">
        <v>442</v>
      </c>
      <c r="BE3187" s="84" t="s">
        <v>448</v>
      </c>
      <c r="BF3187" s="84" t="s">
        <v>122</v>
      </c>
      <c r="BG3187" s="84" t="s">
        <v>69</v>
      </c>
      <c r="BH3187" s="92" t="s">
        <v>18411</v>
      </c>
      <c r="BI3187" s="84" t="s">
        <v>122</v>
      </c>
      <c r="BJ3187" s="84" t="s">
        <v>18412</v>
      </c>
      <c r="BK3187" s="84" t="s">
        <v>75</v>
      </c>
      <c r="BL3187" s="84" t="s">
        <v>122</v>
      </c>
      <c r="BM3187" s="84" t="s">
        <v>442</v>
      </c>
      <c r="BN3187" s="84" t="s">
        <v>70</v>
      </c>
      <c r="BO3187" s="84" t="s">
        <v>71</v>
      </c>
      <c r="BP3187" s="84" t="s">
        <v>122</v>
      </c>
      <c r="BQ3187" s="84" t="s">
        <v>163</v>
      </c>
    </row>
    <row r="3188" spans="1:69" ht="10.8" customHeight="1" x14ac:dyDescent="0.3">
      <c r="A3188" s="40" t="str">
        <f t="shared" si="1375"/>
        <v>2025-09-21</v>
      </c>
      <c r="B3188" s="40" t="str">
        <f t="shared" si="1376"/>
        <v>SYD</v>
      </c>
      <c r="C3188" s="39" t="str">
        <f t="shared" si="1377"/>
        <v>98812563666</v>
      </c>
      <c r="D3188" s="41" t="str">
        <f t="shared" si="1378"/>
        <v>PKR253605591</v>
      </c>
      <c r="E3188" s="41" t="str">
        <f t="shared" si="1379"/>
        <v>596421486466</v>
      </c>
      <c r="F3188" s="39" t="str">
        <f t="shared" si="1380"/>
        <v>2256683</v>
      </c>
      <c r="G3188" s="39" t="str">
        <f t="shared" si="1381"/>
        <v>WISE EXPRESS LOGISTICS(PANGZIMOM)</v>
      </c>
      <c r="H3188" s="41" t="str">
        <f t="shared" si="1382"/>
        <v>정시현</v>
      </c>
      <c r="I3188" s="39" t="str">
        <f t="shared" si="1383"/>
        <v>42842</v>
      </c>
      <c r="J3188" s="52" t="str">
        <f t="shared" si="1384"/>
        <v/>
      </c>
      <c r="K3188" s="75">
        <f t="shared" si="1385"/>
        <v>1</v>
      </c>
      <c r="L3188" s="76">
        <f t="shared" si="1386"/>
        <v>1</v>
      </c>
      <c r="M3188" s="76">
        <f t="shared" si="1387"/>
        <v>1E-3</v>
      </c>
      <c r="N3188" s="76">
        <f t="shared" si="1388"/>
        <v>1</v>
      </c>
      <c r="O3188" s="42">
        <f t="shared" si="1389"/>
        <v>1</v>
      </c>
      <c r="P3188" s="39" t="str">
        <f t="shared" si="1390"/>
        <v>목록(Manifest)</v>
      </c>
      <c r="Q3188" s="72">
        <f t="shared" si="1391"/>
        <v>45</v>
      </c>
      <c r="R3188" s="43" t="str">
        <f t="shared" si="1392"/>
        <v>OZ602</v>
      </c>
      <c r="S3188" s="82" t="str">
        <f t="shared" si="1393"/>
        <v/>
      </c>
      <c r="T3188" s="40">
        <f t="shared" si="1394"/>
        <v>45921</v>
      </c>
      <c r="U3188" s="44">
        <v>2500</v>
      </c>
      <c r="V3188" s="44">
        <f t="shared" si="1395"/>
        <v>0</v>
      </c>
      <c r="W3188" s="77">
        <f t="shared" si="1396"/>
        <v>2500</v>
      </c>
      <c r="X3188" s="78">
        <f t="shared" si="1397"/>
        <v>0</v>
      </c>
      <c r="Y3188" s="44" cm="1">
        <f t="array" ref="Y3188">_xlfn.IFNA(_xlfn.IFS(AND(Q3188&gt;=2000, Q3188&lt;3000), 10000, AND(Q3188&gt;=3000, Q3188&lt;4000), 15000, AND(Q3188&gt;=4000, Q3188&lt;5000), 20000, AND(Q3188&gt;=5000), 25000),0)</f>
        <v>0</v>
      </c>
      <c r="Z3188" s="91">
        <f t="shared" si="1398"/>
        <v>0</v>
      </c>
      <c r="AA3188" s="44">
        <f t="shared" si="1399"/>
        <v>0</v>
      </c>
      <c r="AB3188" s="44"/>
      <c r="AC3188" s="44"/>
      <c r="AD3188" s="44"/>
      <c r="AE3188" s="44">
        <f>VLOOKUP(O3188,정산업데이트!$A$6:$B$12,2,10)</f>
        <v>0</v>
      </c>
      <c r="AF3188" s="44"/>
      <c r="AG3188" s="79">
        <f t="shared" si="1400"/>
        <v>0</v>
      </c>
      <c r="AH3188" s="80">
        <f t="shared" si="1401"/>
        <v>2500</v>
      </c>
      <c r="AI3188" s="93"/>
      <c r="AJ3188" s="84" t="s">
        <v>16026</v>
      </c>
      <c r="AK3188" s="84" t="s">
        <v>73</v>
      </c>
      <c r="AL3188" s="84" t="s">
        <v>16027</v>
      </c>
      <c r="AM3188" s="84" t="s">
        <v>18413</v>
      </c>
      <c r="AN3188" s="84" t="s">
        <v>18414</v>
      </c>
      <c r="AO3188" s="84" t="s">
        <v>18415</v>
      </c>
      <c r="AP3188" s="84" t="s">
        <v>1602</v>
      </c>
      <c r="AQ3188" s="84" t="s">
        <v>122</v>
      </c>
      <c r="AR3188" s="85">
        <v>1</v>
      </c>
      <c r="AS3188" s="86">
        <v>1</v>
      </c>
      <c r="AT3188" s="86">
        <v>1E-3</v>
      </c>
      <c r="AU3188" s="86">
        <v>1</v>
      </c>
      <c r="AV3188" s="84" t="s">
        <v>7</v>
      </c>
      <c r="AW3188" s="86">
        <v>45</v>
      </c>
      <c r="AX3188" s="84" t="s">
        <v>68</v>
      </c>
      <c r="AY3188" s="84" t="s">
        <v>68</v>
      </c>
      <c r="AZ3188" s="84" t="s">
        <v>68</v>
      </c>
      <c r="BA3188" s="84" t="s">
        <v>68</v>
      </c>
      <c r="BB3188" s="84" t="s">
        <v>68</v>
      </c>
      <c r="BC3188" s="84" t="s">
        <v>441</v>
      </c>
      <c r="BD3188" s="84" t="s">
        <v>442</v>
      </c>
      <c r="BE3188" s="84" t="s">
        <v>443</v>
      </c>
      <c r="BF3188" s="84" t="s">
        <v>122</v>
      </c>
      <c r="BG3188" s="84" t="s">
        <v>69</v>
      </c>
      <c r="BH3188" s="92" t="s">
        <v>18416</v>
      </c>
      <c r="BI3188" s="84" t="s">
        <v>122</v>
      </c>
      <c r="BJ3188" s="84" t="s">
        <v>18417</v>
      </c>
      <c r="BK3188" s="84" t="s">
        <v>75</v>
      </c>
      <c r="BL3188" s="84" t="s">
        <v>122</v>
      </c>
      <c r="BM3188" s="84" t="s">
        <v>442</v>
      </c>
      <c r="BN3188" s="84" t="s">
        <v>70</v>
      </c>
      <c r="BO3188" s="84" t="s">
        <v>71</v>
      </c>
      <c r="BP3188" s="84" t="s">
        <v>122</v>
      </c>
      <c r="BQ3188" s="84" t="s">
        <v>163</v>
      </c>
    </row>
    <row r="3189" spans="1:69" ht="10.8" customHeight="1" x14ac:dyDescent="0.3">
      <c r="A3189" s="40" t="str">
        <f t="shared" si="1375"/>
        <v>2025-09-21</v>
      </c>
      <c r="B3189" s="40" t="str">
        <f t="shared" si="1376"/>
        <v>SYD</v>
      </c>
      <c r="C3189" s="39" t="str">
        <f t="shared" si="1377"/>
        <v>98812563666</v>
      </c>
      <c r="D3189" s="41" t="str">
        <f t="shared" si="1378"/>
        <v>PKR253605593</v>
      </c>
      <c r="E3189" s="41" t="str">
        <f t="shared" si="1379"/>
        <v>596421486481</v>
      </c>
      <c r="F3189" s="39" t="str">
        <f t="shared" si="1380"/>
        <v>2256683</v>
      </c>
      <c r="G3189" s="39" t="str">
        <f t="shared" si="1381"/>
        <v>WISE EXPRESS LOGISTICS(PANGZIMOM)</v>
      </c>
      <c r="H3189" s="41" t="str">
        <f t="shared" si="1382"/>
        <v>송지향</v>
      </c>
      <c r="I3189" s="39" t="str">
        <f t="shared" si="1383"/>
        <v>32239</v>
      </c>
      <c r="J3189" s="52" t="str">
        <f t="shared" si="1384"/>
        <v/>
      </c>
      <c r="K3189" s="75">
        <f t="shared" si="1385"/>
        <v>1</v>
      </c>
      <c r="L3189" s="76">
        <f t="shared" si="1386"/>
        <v>1</v>
      </c>
      <c r="M3189" s="76">
        <f t="shared" si="1387"/>
        <v>1E-3</v>
      </c>
      <c r="N3189" s="76">
        <f t="shared" si="1388"/>
        <v>1</v>
      </c>
      <c r="O3189" s="42">
        <f t="shared" si="1389"/>
        <v>1</v>
      </c>
      <c r="P3189" s="39" t="str">
        <f t="shared" si="1390"/>
        <v>목록(Manifest)</v>
      </c>
      <c r="Q3189" s="72">
        <f t="shared" si="1391"/>
        <v>45</v>
      </c>
      <c r="R3189" s="43" t="str">
        <f t="shared" si="1392"/>
        <v>OZ602</v>
      </c>
      <c r="S3189" s="82" t="str">
        <f t="shared" si="1393"/>
        <v/>
      </c>
      <c r="T3189" s="40">
        <f t="shared" si="1394"/>
        <v>45921</v>
      </c>
      <c r="U3189" s="44">
        <v>2500</v>
      </c>
      <c r="V3189" s="44">
        <f t="shared" si="1395"/>
        <v>0</v>
      </c>
      <c r="W3189" s="77">
        <f t="shared" si="1396"/>
        <v>2500</v>
      </c>
      <c r="X3189" s="78">
        <f t="shared" si="1397"/>
        <v>0</v>
      </c>
      <c r="Y3189" s="44" cm="1">
        <f t="array" ref="Y3189">_xlfn.IFNA(_xlfn.IFS(AND(Q3189&gt;=2000, Q3189&lt;3000), 10000, AND(Q3189&gt;=3000, Q3189&lt;4000), 15000, AND(Q3189&gt;=4000, Q3189&lt;5000), 20000, AND(Q3189&gt;=5000), 25000),0)</f>
        <v>0</v>
      </c>
      <c r="Z3189" s="91">
        <f t="shared" si="1398"/>
        <v>0</v>
      </c>
      <c r="AA3189" s="44">
        <f t="shared" si="1399"/>
        <v>0</v>
      </c>
      <c r="AB3189" s="44"/>
      <c r="AC3189" s="44"/>
      <c r="AD3189" s="44"/>
      <c r="AE3189" s="44">
        <f>VLOOKUP(O3189,정산업데이트!$A$6:$B$12,2,10)</f>
        <v>0</v>
      </c>
      <c r="AF3189" s="44"/>
      <c r="AG3189" s="79">
        <f t="shared" si="1400"/>
        <v>0</v>
      </c>
      <c r="AH3189" s="80">
        <f t="shared" si="1401"/>
        <v>2500</v>
      </c>
      <c r="AI3189" s="93"/>
      <c r="AJ3189" s="84" t="s">
        <v>16026</v>
      </c>
      <c r="AK3189" s="84" t="s">
        <v>73</v>
      </c>
      <c r="AL3189" s="84" t="s">
        <v>16027</v>
      </c>
      <c r="AM3189" s="84" t="s">
        <v>18418</v>
      </c>
      <c r="AN3189" s="84" t="s">
        <v>18419</v>
      </c>
      <c r="AO3189" s="84" t="s">
        <v>18420</v>
      </c>
      <c r="AP3189" s="84" t="s">
        <v>18421</v>
      </c>
      <c r="AQ3189" s="84" t="s">
        <v>122</v>
      </c>
      <c r="AR3189" s="85">
        <v>1</v>
      </c>
      <c r="AS3189" s="86">
        <v>1</v>
      </c>
      <c r="AT3189" s="86">
        <v>1E-3</v>
      </c>
      <c r="AU3189" s="86">
        <v>1</v>
      </c>
      <c r="AV3189" s="84" t="s">
        <v>7</v>
      </c>
      <c r="AW3189" s="86">
        <v>45</v>
      </c>
      <c r="AX3189" s="84" t="s">
        <v>68</v>
      </c>
      <c r="AY3189" s="84" t="s">
        <v>68</v>
      </c>
      <c r="AZ3189" s="84" t="s">
        <v>68</v>
      </c>
      <c r="BA3189" s="84" t="s">
        <v>68</v>
      </c>
      <c r="BB3189" s="84" t="s">
        <v>68</v>
      </c>
      <c r="BC3189" s="84" t="s">
        <v>441</v>
      </c>
      <c r="BD3189" s="84" t="s">
        <v>442</v>
      </c>
      <c r="BE3189" s="84" t="s">
        <v>444</v>
      </c>
      <c r="BF3189" s="84" t="s">
        <v>122</v>
      </c>
      <c r="BG3189" s="84" t="s">
        <v>69</v>
      </c>
      <c r="BH3189" s="92" t="s">
        <v>18422</v>
      </c>
      <c r="BI3189" s="84" t="s">
        <v>122</v>
      </c>
      <c r="BJ3189" s="84" t="s">
        <v>18423</v>
      </c>
      <c r="BK3189" s="84" t="s">
        <v>75</v>
      </c>
      <c r="BL3189" s="84" t="s">
        <v>122</v>
      </c>
      <c r="BM3189" s="84" t="s">
        <v>442</v>
      </c>
      <c r="BN3189" s="84" t="s">
        <v>70</v>
      </c>
      <c r="BO3189" s="84" t="s">
        <v>71</v>
      </c>
      <c r="BP3189" s="84" t="s">
        <v>122</v>
      </c>
      <c r="BQ3189" s="84" t="s">
        <v>163</v>
      </c>
    </row>
    <row r="3190" spans="1:69" ht="10.8" customHeight="1" x14ac:dyDescent="0.3">
      <c r="A3190" s="40" t="str">
        <f t="shared" si="1375"/>
        <v>2025-09-21</v>
      </c>
      <c r="B3190" s="40" t="str">
        <f t="shared" si="1376"/>
        <v>SYD</v>
      </c>
      <c r="C3190" s="39" t="str">
        <f t="shared" si="1377"/>
        <v>98812563666</v>
      </c>
      <c r="D3190" s="41" t="str">
        <f t="shared" si="1378"/>
        <v>PKR253605569</v>
      </c>
      <c r="E3190" s="41" t="str">
        <f t="shared" si="1379"/>
        <v>596421486245</v>
      </c>
      <c r="F3190" s="39" t="str">
        <f t="shared" si="1380"/>
        <v>2256683</v>
      </c>
      <c r="G3190" s="39" t="str">
        <f t="shared" si="1381"/>
        <v>WISE EXPRESS LOGISTICS(PANGZIMOM)</v>
      </c>
      <c r="H3190" s="41" t="str">
        <f t="shared" si="1382"/>
        <v>권구재</v>
      </c>
      <c r="I3190" s="39" t="str">
        <f t="shared" si="1383"/>
        <v>03936</v>
      </c>
      <c r="J3190" s="52" t="str">
        <f t="shared" si="1384"/>
        <v/>
      </c>
      <c r="K3190" s="75">
        <f t="shared" si="1385"/>
        <v>1</v>
      </c>
      <c r="L3190" s="76">
        <f t="shared" si="1386"/>
        <v>1</v>
      </c>
      <c r="M3190" s="76">
        <f t="shared" si="1387"/>
        <v>1E-3</v>
      </c>
      <c r="N3190" s="76">
        <f t="shared" si="1388"/>
        <v>1</v>
      </c>
      <c r="O3190" s="42">
        <f t="shared" si="1389"/>
        <v>1</v>
      </c>
      <c r="P3190" s="39" t="str">
        <f t="shared" si="1390"/>
        <v>목록(Manifest)</v>
      </c>
      <c r="Q3190" s="72">
        <f t="shared" si="1391"/>
        <v>45</v>
      </c>
      <c r="R3190" s="43" t="str">
        <f t="shared" si="1392"/>
        <v>OZ602</v>
      </c>
      <c r="S3190" s="82" t="str">
        <f t="shared" si="1393"/>
        <v/>
      </c>
      <c r="T3190" s="40">
        <f t="shared" si="1394"/>
        <v>45921</v>
      </c>
      <c r="U3190" s="44">
        <v>2500</v>
      </c>
      <c r="V3190" s="44">
        <f t="shared" si="1395"/>
        <v>0</v>
      </c>
      <c r="W3190" s="77">
        <f t="shared" si="1396"/>
        <v>2500</v>
      </c>
      <c r="X3190" s="78">
        <f t="shared" si="1397"/>
        <v>0</v>
      </c>
      <c r="Y3190" s="44" cm="1">
        <f t="array" ref="Y3190">_xlfn.IFNA(_xlfn.IFS(AND(Q3190&gt;=2000, Q3190&lt;3000), 10000, AND(Q3190&gt;=3000, Q3190&lt;4000), 15000, AND(Q3190&gt;=4000, Q3190&lt;5000), 20000, AND(Q3190&gt;=5000), 25000),0)</f>
        <v>0</v>
      </c>
      <c r="Z3190" s="91">
        <f t="shared" si="1398"/>
        <v>0</v>
      </c>
      <c r="AA3190" s="44">
        <f t="shared" si="1399"/>
        <v>0</v>
      </c>
      <c r="AB3190" s="44"/>
      <c r="AC3190" s="44"/>
      <c r="AD3190" s="44"/>
      <c r="AE3190" s="44">
        <f>VLOOKUP(O3190,정산업데이트!$A$6:$B$12,2,10)</f>
        <v>0</v>
      </c>
      <c r="AF3190" s="44"/>
      <c r="AG3190" s="79">
        <f t="shared" si="1400"/>
        <v>0</v>
      </c>
      <c r="AH3190" s="80">
        <f t="shared" si="1401"/>
        <v>2500</v>
      </c>
      <c r="AI3190" s="93"/>
      <c r="AJ3190" s="84" t="s">
        <v>16026</v>
      </c>
      <c r="AK3190" s="84" t="s">
        <v>73</v>
      </c>
      <c r="AL3190" s="84" t="s">
        <v>16027</v>
      </c>
      <c r="AM3190" s="84" t="s">
        <v>18424</v>
      </c>
      <c r="AN3190" s="84" t="s">
        <v>18425</v>
      </c>
      <c r="AO3190" s="84" t="s">
        <v>18426</v>
      </c>
      <c r="AP3190" s="84" t="s">
        <v>529</v>
      </c>
      <c r="AQ3190" s="84" t="s">
        <v>122</v>
      </c>
      <c r="AR3190" s="85">
        <v>1</v>
      </c>
      <c r="AS3190" s="86">
        <v>1</v>
      </c>
      <c r="AT3190" s="86">
        <v>1E-3</v>
      </c>
      <c r="AU3190" s="86">
        <v>1</v>
      </c>
      <c r="AV3190" s="84" t="s">
        <v>7</v>
      </c>
      <c r="AW3190" s="86">
        <v>45</v>
      </c>
      <c r="AX3190" s="84" t="s">
        <v>68</v>
      </c>
      <c r="AY3190" s="84" t="s">
        <v>68</v>
      </c>
      <c r="AZ3190" s="84" t="s">
        <v>68</v>
      </c>
      <c r="BA3190" s="84" t="s">
        <v>68</v>
      </c>
      <c r="BB3190" s="84" t="s">
        <v>68</v>
      </c>
      <c r="BC3190" s="84" t="s">
        <v>441</v>
      </c>
      <c r="BD3190" s="84" t="s">
        <v>442</v>
      </c>
      <c r="BE3190" s="84" t="s">
        <v>443</v>
      </c>
      <c r="BF3190" s="84" t="s">
        <v>122</v>
      </c>
      <c r="BG3190" s="84" t="s">
        <v>69</v>
      </c>
      <c r="BH3190" s="92" t="s">
        <v>18427</v>
      </c>
      <c r="BI3190" s="84" t="s">
        <v>122</v>
      </c>
      <c r="BJ3190" s="84" t="s">
        <v>18428</v>
      </c>
      <c r="BK3190" s="84" t="s">
        <v>75</v>
      </c>
      <c r="BL3190" s="84" t="s">
        <v>122</v>
      </c>
      <c r="BM3190" s="84" t="s">
        <v>442</v>
      </c>
      <c r="BN3190" s="84" t="s">
        <v>70</v>
      </c>
      <c r="BO3190" s="84" t="s">
        <v>71</v>
      </c>
      <c r="BP3190" s="84" t="s">
        <v>122</v>
      </c>
      <c r="BQ3190" s="84" t="s">
        <v>163</v>
      </c>
    </row>
    <row r="3191" spans="1:69" ht="10.8" customHeight="1" x14ac:dyDescent="0.3">
      <c r="A3191" s="40" t="str">
        <f t="shared" si="1375"/>
        <v>2025-09-21</v>
      </c>
      <c r="B3191" s="40" t="str">
        <f t="shared" si="1376"/>
        <v>SYD</v>
      </c>
      <c r="C3191" s="39" t="str">
        <f t="shared" si="1377"/>
        <v>98812563666</v>
      </c>
      <c r="D3191" s="41" t="str">
        <f t="shared" si="1378"/>
        <v>PKR253605570</v>
      </c>
      <c r="E3191" s="41" t="str">
        <f t="shared" si="1379"/>
        <v>596421486256</v>
      </c>
      <c r="F3191" s="39" t="str">
        <f t="shared" si="1380"/>
        <v>2256683</v>
      </c>
      <c r="G3191" s="39" t="str">
        <f t="shared" si="1381"/>
        <v>WISE EXPRESS LOGISTICS(PANGZIMOM)</v>
      </c>
      <c r="H3191" s="41" t="str">
        <f t="shared" si="1382"/>
        <v>이수경</v>
      </c>
      <c r="I3191" s="39" t="str">
        <f t="shared" si="1383"/>
        <v>06592</v>
      </c>
      <c r="J3191" s="52" t="str">
        <f t="shared" si="1384"/>
        <v/>
      </c>
      <c r="K3191" s="75">
        <f t="shared" si="1385"/>
        <v>1</v>
      </c>
      <c r="L3191" s="76">
        <f t="shared" si="1386"/>
        <v>1</v>
      </c>
      <c r="M3191" s="76">
        <f t="shared" si="1387"/>
        <v>1E-3</v>
      </c>
      <c r="N3191" s="76">
        <f t="shared" si="1388"/>
        <v>1</v>
      </c>
      <c r="O3191" s="42">
        <f t="shared" si="1389"/>
        <v>1</v>
      </c>
      <c r="P3191" s="39" t="str">
        <f t="shared" si="1390"/>
        <v>목록(Manifest)</v>
      </c>
      <c r="Q3191" s="72">
        <f t="shared" si="1391"/>
        <v>45</v>
      </c>
      <c r="R3191" s="43" t="str">
        <f t="shared" si="1392"/>
        <v>OZ602</v>
      </c>
      <c r="S3191" s="82" t="str">
        <f t="shared" si="1393"/>
        <v/>
      </c>
      <c r="T3191" s="40">
        <f t="shared" si="1394"/>
        <v>45921</v>
      </c>
      <c r="U3191" s="44">
        <v>2500</v>
      </c>
      <c r="V3191" s="44">
        <f t="shared" si="1395"/>
        <v>0</v>
      </c>
      <c r="W3191" s="77">
        <f t="shared" si="1396"/>
        <v>2500</v>
      </c>
      <c r="X3191" s="78">
        <f t="shared" si="1397"/>
        <v>0</v>
      </c>
      <c r="Y3191" s="44" cm="1">
        <f t="array" ref="Y3191">_xlfn.IFNA(_xlfn.IFS(AND(Q3191&gt;=2000, Q3191&lt;3000), 10000, AND(Q3191&gt;=3000, Q3191&lt;4000), 15000, AND(Q3191&gt;=4000, Q3191&lt;5000), 20000, AND(Q3191&gt;=5000), 25000),0)</f>
        <v>0</v>
      </c>
      <c r="Z3191" s="91">
        <f t="shared" si="1398"/>
        <v>0</v>
      </c>
      <c r="AA3191" s="44">
        <f t="shared" si="1399"/>
        <v>0</v>
      </c>
      <c r="AB3191" s="44"/>
      <c r="AC3191" s="44"/>
      <c r="AD3191" s="44"/>
      <c r="AE3191" s="44">
        <f>VLOOKUP(O3191,정산업데이트!$A$6:$B$12,2,10)</f>
        <v>0</v>
      </c>
      <c r="AF3191" s="44"/>
      <c r="AG3191" s="79">
        <f t="shared" si="1400"/>
        <v>0</v>
      </c>
      <c r="AH3191" s="80">
        <f t="shared" si="1401"/>
        <v>2500</v>
      </c>
      <c r="AI3191" s="93"/>
      <c r="AJ3191" s="84" t="s">
        <v>16026</v>
      </c>
      <c r="AK3191" s="84" t="s">
        <v>73</v>
      </c>
      <c r="AL3191" s="84" t="s">
        <v>16027</v>
      </c>
      <c r="AM3191" s="84" t="s">
        <v>18429</v>
      </c>
      <c r="AN3191" s="84" t="s">
        <v>1336</v>
      </c>
      <c r="AO3191" s="84" t="s">
        <v>18430</v>
      </c>
      <c r="AP3191" s="84" t="s">
        <v>1929</v>
      </c>
      <c r="AQ3191" s="84" t="s">
        <v>122</v>
      </c>
      <c r="AR3191" s="85">
        <v>1</v>
      </c>
      <c r="AS3191" s="86">
        <v>1</v>
      </c>
      <c r="AT3191" s="86">
        <v>1E-3</v>
      </c>
      <c r="AU3191" s="86">
        <v>1</v>
      </c>
      <c r="AV3191" s="84" t="s">
        <v>7</v>
      </c>
      <c r="AW3191" s="86">
        <v>45</v>
      </c>
      <c r="AX3191" s="84" t="s">
        <v>68</v>
      </c>
      <c r="AY3191" s="84" t="s">
        <v>68</v>
      </c>
      <c r="AZ3191" s="84" t="s">
        <v>68</v>
      </c>
      <c r="BA3191" s="84" t="s">
        <v>68</v>
      </c>
      <c r="BB3191" s="84" t="s">
        <v>68</v>
      </c>
      <c r="BC3191" s="84" t="s">
        <v>441</v>
      </c>
      <c r="BD3191" s="84" t="s">
        <v>442</v>
      </c>
      <c r="BE3191" s="84" t="s">
        <v>443</v>
      </c>
      <c r="BF3191" s="84" t="s">
        <v>122</v>
      </c>
      <c r="BG3191" s="84" t="s">
        <v>69</v>
      </c>
      <c r="BH3191" s="92" t="s">
        <v>18431</v>
      </c>
      <c r="BI3191" s="84" t="s">
        <v>122</v>
      </c>
      <c r="BJ3191" s="84" t="s">
        <v>18432</v>
      </c>
      <c r="BK3191" s="84" t="s">
        <v>75</v>
      </c>
      <c r="BL3191" s="84" t="s">
        <v>122</v>
      </c>
      <c r="BM3191" s="84" t="s">
        <v>442</v>
      </c>
      <c r="BN3191" s="84" t="s">
        <v>70</v>
      </c>
      <c r="BO3191" s="84" t="s">
        <v>71</v>
      </c>
      <c r="BP3191" s="84" t="s">
        <v>122</v>
      </c>
      <c r="BQ3191" s="84" t="s">
        <v>163</v>
      </c>
    </row>
    <row r="3192" spans="1:69" ht="10.8" customHeight="1" x14ac:dyDescent="0.3">
      <c r="A3192" s="40" t="str">
        <f t="shared" si="1375"/>
        <v>2025-09-21</v>
      </c>
      <c r="B3192" s="40" t="str">
        <f t="shared" si="1376"/>
        <v>SYD</v>
      </c>
      <c r="C3192" s="39" t="str">
        <f t="shared" si="1377"/>
        <v>98812563666</v>
      </c>
      <c r="D3192" s="41" t="str">
        <f t="shared" si="1378"/>
        <v>PKR253605580</v>
      </c>
      <c r="E3192" s="41" t="str">
        <f t="shared" si="1379"/>
        <v>596421486352</v>
      </c>
      <c r="F3192" s="39" t="str">
        <f t="shared" si="1380"/>
        <v>2256683</v>
      </c>
      <c r="G3192" s="39" t="str">
        <f t="shared" si="1381"/>
        <v>WISE EXPRESS LOGISTICS(PANGZIMOM)</v>
      </c>
      <c r="H3192" s="41" t="str">
        <f t="shared" si="1382"/>
        <v>강성철</v>
      </c>
      <c r="I3192" s="39" t="str">
        <f t="shared" si="1383"/>
        <v>04346</v>
      </c>
      <c r="J3192" s="52" t="str">
        <f t="shared" si="1384"/>
        <v/>
      </c>
      <c r="K3192" s="75">
        <f t="shared" si="1385"/>
        <v>1</v>
      </c>
      <c r="L3192" s="76">
        <f t="shared" si="1386"/>
        <v>1</v>
      </c>
      <c r="M3192" s="76">
        <f t="shared" si="1387"/>
        <v>1E-3</v>
      </c>
      <c r="N3192" s="76">
        <f t="shared" si="1388"/>
        <v>1</v>
      </c>
      <c r="O3192" s="42">
        <f t="shared" si="1389"/>
        <v>1</v>
      </c>
      <c r="P3192" s="39" t="str">
        <f t="shared" si="1390"/>
        <v>목록(Manifest)</v>
      </c>
      <c r="Q3192" s="72">
        <f t="shared" si="1391"/>
        <v>45</v>
      </c>
      <c r="R3192" s="43" t="str">
        <f t="shared" si="1392"/>
        <v>OZ602</v>
      </c>
      <c r="S3192" s="82" t="str">
        <f t="shared" si="1393"/>
        <v/>
      </c>
      <c r="T3192" s="40">
        <f t="shared" si="1394"/>
        <v>45921</v>
      </c>
      <c r="U3192" s="44">
        <v>2500</v>
      </c>
      <c r="V3192" s="44">
        <f t="shared" si="1395"/>
        <v>0</v>
      </c>
      <c r="W3192" s="77">
        <f t="shared" si="1396"/>
        <v>2500</v>
      </c>
      <c r="X3192" s="78">
        <f t="shared" si="1397"/>
        <v>0</v>
      </c>
      <c r="Y3192" s="44" cm="1">
        <f t="array" ref="Y3192">_xlfn.IFNA(_xlfn.IFS(AND(Q3192&gt;=2000, Q3192&lt;3000), 10000, AND(Q3192&gt;=3000, Q3192&lt;4000), 15000, AND(Q3192&gt;=4000, Q3192&lt;5000), 20000, AND(Q3192&gt;=5000), 25000),0)</f>
        <v>0</v>
      </c>
      <c r="Z3192" s="91">
        <f t="shared" si="1398"/>
        <v>0</v>
      </c>
      <c r="AA3192" s="44">
        <f t="shared" si="1399"/>
        <v>0</v>
      </c>
      <c r="AB3192" s="44"/>
      <c r="AC3192" s="44"/>
      <c r="AD3192" s="44"/>
      <c r="AE3192" s="44">
        <f>VLOOKUP(O3192,정산업데이트!$A$6:$B$12,2,10)</f>
        <v>0</v>
      </c>
      <c r="AF3192" s="44"/>
      <c r="AG3192" s="79">
        <f t="shared" si="1400"/>
        <v>0</v>
      </c>
      <c r="AH3192" s="80">
        <f t="shared" si="1401"/>
        <v>2500</v>
      </c>
      <c r="AI3192" s="93"/>
      <c r="AJ3192" s="84" t="s">
        <v>16026</v>
      </c>
      <c r="AK3192" s="84" t="s">
        <v>73</v>
      </c>
      <c r="AL3192" s="84" t="s">
        <v>16027</v>
      </c>
      <c r="AM3192" s="84" t="s">
        <v>18433</v>
      </c>
      <c r="AN3192" s="84" t="s">
        <v>18434</v>
      </c>
      <c r="AO3192" s="84" t="s">
        <v>18435</v>
      </c>
      <c r="AP3192" s="84" t="s">
        <v>18436</v>
      </c>
      <c r="AQ3192" s="84" t="s">
        <v>122</v>
      </c>
      <c r="AR3192" s="85">
        <v>1</v>
      </c>
      <c r="AS3192" s="86">
        <v>1</v>
      </c>
      <c r="AT3192" s="86">
        <v>1E-3</v>
      </c>
      <c r="AU3192" s="86">
        <v>1</v>
      </c>
      <c r="AV3192" s="84" t="s">
        <v>7</v>
      </c>
      <c r="AW3192" s="86">
        <v>45</v>
      </c>
      <c r="AX3192" s="84" t="s">
        <v>68</v>
      </c>
      <c r="AY3192" s="84" t="s">
        <v>68</v>
      </c>
      <c r="AZ3192" s="84" t="s">
        <v>68</v>
      </c>
      <c r="BA3192" s="84" t="s">
        <v>68</v>
      </c>
      <c r="BB3192" s="84" t="s">
        <v>68</v>
      </c>
      <c r="BC3192" s="84" t="s">
        <v>441</v>
      </c>
      <c r="BD3192" s="84" t="s">
        <v>442</v>
      </c>
      <c r="BE3192" s="84" t="s">
        <v>444</v>
      </c>
      <c r="BF3192" s="84" t="s">
        <v>122</v>
      </c>
      <c r="BG3192" s="84" t="s">
        <v>69</v>
      </c>
      <c r="BH3192" s="92" t="s">
        <v>18437</v>
      </c>
      <c r="BI3192" s="84" t="s">
        <v>122</v>
      </c>
      <c r="BJ3192" s="84" t="s">
        <v>18438</v>
      </c>
      <c r="BK3192" s="84" t="s">
        <v>75</v>
      </c>
      <c r="BL3192" s="84" t="s">
        <v>122</v>
      </c>
      <c r="BM3192" s="84" t="s">
        <v>442</v>
      </c>
      <c r="BN3192" s="84" t="s">
        <v>70</v>
      </c>
      <c r="BO3192" s="84" t="s">
        <v>71</v>
      </c>
      <c r="BP3192" s="84" t="s">
        <v>122</v>
      </c>
      <c r="BQ3192" s="84" t="s">
        <v>163</v>
      </c>
    </row>
    <row r="3193" spans="1:69" ht="10.8" customHeight="1" x14ac:dyDescent="0.3">
      <c r="A3193" s="40" t="str">
        <f t="shared" si="1375"/>
        <v>2025-09-21</v>
      </c>
      <c r="B3193" s="40" t="str">
        <f t="shared" si="1376"/>
        <v>SYD</v>
      </c>
      <c r="C3193" s="39" t="str">
        <f t="shared" si="1377"/>
        <v>98812563666</v>
      </c>
      <c r="D3193" s="41" t="str">
        <f t="shared" si="1378"/>
        <v>PKR253605583</v>
      </c>
      <c r="E3193" s="41" t="str">
        <f t="shared" si="1379"/>
        <v>596421486385</v>
      </c>
      <c r="F3193" s="39" t="str">
        <f t="shared" si="1380"/>
        <v>2256683</v>
      </c>
      <c r="G3193" s="39" t="str">
        <f t="shared" si="1381"/>
        <v>WISE EXPRESS LOGISTICS(PANGZIMOM)</v>
      </c>
      <c r="H3193" s="41" t="str">
        <f t="shared" si="1382"/>
        <v>류은진</v>
      </c>
      <c r="I3193" s="39" t="str">
        <f t="shared" si="1383"/>
        <v>42761</v>
      </c>
      <c r="J3193" s="52" t="str">
        <f t="shared" si="1384"/>
        <v/>
      </c>
      <c r="K3193" s="75">
        <f t="shared" si="1385"/>
        <v>1</v>
      </c>
      <c r="L3193" s="76">
        <f t="shared" si="1386"/>
        <v>1</v>
      </c>
      <c r="M3193" s="76">
        <f t="shared" si="1387"/>
        <v>1E-3</v>
      </c>
      <c r="N3193" s="76">
        <f t="shared" si="1388"/>
        <v>1</v>
      </c>
      <c r="O3193" s="42">
        <f t="shared" si="1389"/>
        <v>1</v>
      </c>
      <c r="P3193" s="39" t="str">
        <f t="shared" si="1390"/>
        <v>목록(Manifest)</v>
      </c>
      <c r="Q3193" s="72">
        <f t="shared" si="1391"/>
        <v>50</v>
      </c>
      <c r="R3193" s="43" t="str">
        <f t="shared" si="1392"/>
        <v>OZ602</v>
      </c>
      <c r="S3193" s="82" t="str">
        <f t="shared" si="1393"/>
        <v/>
      </c>
      <c r="T3193" s="40">
        <f t="shared" si="1394"/>
        <v>45921</v>
      </c>
      <c r="U3193" s="44">
        <v>2500</v>
      </c>
      <c r="V3193" s="44">
        <f t="shared" si="1395"/>
        <v>0</v>
      </c>
      <c r="W3193" s="77">
        <f t="shared" si="1396"/>
        <v>2500</v>
      </c>
      <c r="X3193" s="78">
        <f t="shared" si="1397"/>
        <v>0</v>
      </c>
      <c r="Y3193" s="44" cm="1">
        <f t="array" ref="Y3193">_xlfn.IFNA(_xlfn.IFS(AND(Q3193&gt;=2000, Q3193&lt;3000), 10000, AND(Q3193&gt;=3000, Q3193&lt;4000), 15000, AND(Q3193&gt;=4000, Q3193&lt;5000), 20000, AND(Q3193&gt;=5000), 25000),0)</f>
        <v>0</v>
      </c>
      <c r="Z3193" s="91">
        <f t="shared" si="1398"/>
        <v>0</v>
      </c>
      <c r="AA3193" s="44">
        <f t="shared" si="1399"/>
        <v>0</v>
      </c>
      <c r="AB3193" s="44"/>
      <c r="AC3193" s="44"/>
      <c r="AD3193" s="44"/>
      <c r="AE3193" s="44">
        <f>VLOOKUP(O3193,정산업데이트!$A$6:$B$12,2,10)</f>
        <v>0</v>
      </c>
      <c r="AF3193" s="44"/>
      <c r="AG3193" s="79">
        <f t="shared" si="1400"/>
        <v>0</v>
      </c>
      <c r="AH3193" s="80">
        <f t="shared" si="1401"/>
        <v>2500</v>
      </c>
      <c r="AI3193" s="93"/>
      <c r="AJ3193" s="84" t="s">
        <v>16026</v>
      </c>
      <c r="AK3193" s="84" t="s">
        <v>73</v>
      </c>
      <c r="AL3193" s="84" t="s">
        <v>16027</v>
      </c>
      <c r="AM3193" s="84" t="s">
        <v>18439</v>
      </c>
      <c r="AN3193" s="84" t="s">
        <v>18440</v>
      </c>
      <c r="AO3193" s="84" t="s">
        <v>18441</v>
      </c>
      <c r="AP3193" s="84" t="s">
        <v>1109</v>
      </c>
      <c r="AQ3193" s="84" t="s">
        <v>122</v>
      </c>
      <c r="AR3193" s="85">
        <v>1</v>
      </c>
      <c r="AS3193" s="86">
        <v>1</v>
      </c>
      <c r="AT3193" s="86">
        <v>1E-3</v>
      </c>
      <c r="AU3193" s="86">
        <v>1</v>
      </c>
      <c r="AV3193" s="84" t="s">
        <v>7</v>
      </c>
      <c r="AW3193" s="86">
        <v>50</v>
      </c>
      <c r="AX3193" s="84" t="s">
        <v>68</v>
      </c>
      <c r="AY3193" s="84" t="s">
        <v>68</v>
      </c>
      <c r="AZ3193" s="84" t="s">
        <v>68</v>
      </c>
      <c r="BA3193" s="84" t="s">
        <v>68</v>
      </c>
      <c r="BB3193" s="84" t="s">
        <v>68</v>
      </c>
      <c r="BC3193" s="84" t="s">
        <v>441</v>
      </c>
      <c r="BD3193" s="84" t="s">
        <v>442</v>
      </c>
      <c r="BE3193" s="84" t="s">
        <v>444</v>
      </c>
      <c r="BF3193" s="84" t="s">
        <v>122</v>
      </c>
      <c r="BG3193" s="84" t="s">
        <v>69</v>
      </c>
      <c r="BH3193" s="92" t="s">
        <v>18442</v>
      </c>
      <c r="BI3193" s="84" t="s">
        <v>122</v>
      </c>
      <c r="BJ3193" s="84" t="s">
        <v>18443</v>
      </c>
      <c r="BK3193" s="84" t="s">
        <v>75</v>
      </c>
      <c r="BL3193" s="84" t="s">
        <v>122</v>
      </c>
      <c r="BM3193" s="84" t="s">
        <v>442</v>
      </c>
      <c r="BN3193" s="84" t="s">
        <v>70</v>
      </c>
      <c r="BO3193" s="84" t="s">
        <v>71</v>
      </c>
      <c r="BP3193" s="84" t="s">
        <v>122</v>
      </c>
      <c r="BQ3193" s="84" t="s">
        <v>163</v>
      </c>
    </row>
    <row r="3194" spans="1:69" ht="10.8" customHeight="1" x14ac:dyDescent="0.3">
      <c r="A3194" s="40" t="str">
        <f t="shared" si="1375"/>
        <v>2025-09-21</v>
      </c>
      <c r="B3194" s="40" t="str">
        <f t="shared" si="1376"/>
        <v>SYD</v>
      </c>
      <c r="C3194" s="39" t="str">
        <f t="shared" si="1377"/>
        <v>98812563666</v>
      </c>
      <c r="D3194" s="41" t="str">
        <f t="shared" si="1378"/>
        <v>PKR253584885</v>
      </c>
      <c r="E3194" s="41" t="str">
        <f t="shared" si="1379"/>
        <v>596421484926</v>
      </c>
      <c r="F3194" s="39" t="str">
        <f t="shared" si="1380"/>
        <v>2256683</v>
      </c>
      <c r="G3194" s="39" t="str">
        <f t="shared" si="1381"/>
        <v>WISE EXPRESS LOGISTICS(PANGZIMOM)</v>
      </c>
      <c r="H3194" s="41" t="str">
        <f t="shared" si="1382"/>
        <v>정상민</v>
      </c>
      <c r="I3194" s="39" t="str">
        <f t="shared" si="1383"/>
        <v>18326</v>
      </c>
      <c r="J3194" s="52" t="str">
        <f t="shared" si="1384"/>
        <v/>
      </c>
      <c r="K3194" s="75">
        <f t="shared" si="1385"/>
        <v>1</v>
      </c>
      <c r="L3194" s="76">
        <f t="shared" si="1386"/>
        <v>1</v>
      </c>
      <c r="M3194" s="76">
        <f t="shared" si="1387"/>
        <v>1E-3</v>
      </c>
      <c r="N3194" s="76">
        <f t="shared" si="1388"/>
        <v>1</v>
      </c>
      <c r="O3194" s="42">
        <f t="shared" si="1389"/>
        <v>1</v>
      </c>
      <c r="P3194" s="39" t="str">
        <f t="shared" si="1390"/>
        <v>목록(Manifest)</v>
      </c>
      <c r="Q3194" s="72">
        <f t="shared" si="1391"/>
        <v>55</v>
      </c>
      <c r="R3194" s="43" t="str">
        <f t="shared" si="1392"/>
        <v>OZ602</v>
      </c>
      <c r="S3194" s="82" t="str">
        <f t="shared" si="1393"/>
        <v/>
      </c>
      <c r="T3194" s="40">
        <f t="shared" si="1394"/>
        <v>45921</v>
      </c>
      <c r="U3194" s="44">
        <v>2500</v>
      </c>
      <c r="V3194" s="44">
        <f t="shared" si="1395"/>
        <v>0</v>
      </c>
      <c r="W3194" s="77">
        <f t="shared" si="1396"/>
        <v>2500</v>
      </c>
      <c r="X3194" s="78">
        <f t="shared" si="1397"/>
        <v>0</v>
      </c>
      <c r="Y3194" s="44" cm="1">
        <f t="array" ref="Y3194">_xlfn.IFNA(_xlfn.IFS(AND(Q3194&gt;=2000, Q3194&lt;3000), 10000, AND(Q3194&gt;=3000, Q3194&lt;4000), 15000, AND(Q3194&gt;=4000, Q3194&lt;5000), 20000, AND(Q3194&gt;=5000), 25000),0)</f>
        <v>0</v>
      </c>
      <c r="Z3194" s="91">
        <f t="shared" si="1398"/>
        <v>0</v>
      </c>
      <c r="AA3194" s="44">
        <f t="shared" si="1399"/>
        <v>0</v>
      </c>
      <c r="AB3194" s="44"/>
      <c r="AC3194" s="44"/>
      <c r="AD3194" s="44"/>
      <c r="AE3194" s="44">
        <f>VLOOKUP(O3194,정산업데이트!$A$6:$B$12,2,10)</f>
        <v>0</v>
      </c>
      <c r="AF3194" s="44"/>
      <c r="AG3194" s="79">
        <f t="shared" si="1400"/>
        <v>0</v>
      </c>
      <c r="AH3194" s="80">
        <f t="shared" si="1401"/>
        <v>2500</v>
      </c>
      <c r="AI3194" s="93"/>
      <c r="AJ3194" s="84" t="s">
        <v>16026</v>
      </c>
      <c r="AK3194" s="84" t="s">
        <v>73</v>
      </c>
      <c r="AL3194" s="84" t="s">
        <v>16027</v>
      </c>
      <c r="AM3194" s="84" t="s">
        <v>18444</v>
      </c>
      <c r="AN3194" s="84" t="s">
        <v>18445</v>
      </c>
      <c r="AO3194" s="84" t="s">
        <v>18446</v>
      </c>
      <c r="AP3194" s="84" t="s">
        <v>18447</v>
      </c>
      <c r="AQ3194" s="84" t="s">
        <v>122</v>
      </c>
      <c r="AR3194" s="85">
        <v>1</v>
      </c>
      <c r="AS3194" s="86">
        <v>1</v>
      </c>
      <c r="AT3194" s="86">
        <v>1E-3</v>
      </c>
      <c r="AU3194" s="86">
        <v>1</v>
      </c>
      <c r="AV3194" s="84" t="s">
        <v>7</v>
      </c>
      <c r="AW3194" s="86">
        <v>55</v>
      </c>
      <c r="AX3194" s="84" t="s">
        <v>68</v>
      </c>
      <c r="AY3194" s="84" t="s">
        <v>68</v>
      </c>
      <c r="AZ3194" s="84" t="s">
        <v>68</v>
      </c>
      <c r="BA3194" s="84" t="s">
        <v>68</v>
      </c>
      <c r="BB3194" s="84" t="s">
        <v>68</v>
      </c>
      <c r="BC3194" s="84" t="s">
        <v>441</v>
      </c>
      <c r="BD3194" s="84" t="s">
        <v>442</v>
      </c>
      <c r="BE3194" s="84" t="s">
        <v>443</v>
      </c>
      <c r="BF3194" s="84" t="s">
        <v>122</v>
      </c>
      <c r="BG3194" s="84" t="s">
        <v>69</v>
      </c>
      <c r="BH3194" s="92" t="s">
        <v>18448</v>
      </c>
      <c r="BI3194" s="84" t="s">
        <v>122</v>
      </c>
      <c r="BJ3194" s="84" t="s">
        <v>18449</v>
      </c>
      <c r="BK3194" s="84" t="s">
        <v>75</v>
      </c>
      <c r="BL3194" s="84" t="s">
        <v>122</v>
      </c>
      <c r="BM3194" s="84" t="s">
        <v>442</v>
      </c>
      <c r="BN3194" s="84" t="s">
        <v>70</v>
      </c>
      <c r="BO3194" s="84" t="s">
        <v>71</v>
      </c>
      <c r="BP3194" s="84" t="s">
        <v>122</v>
      </c>
      <c r="BQ3194" s="84" t="s">
        <v>163</v>
      </c>
    </row>
    <row r="3195" spans="1:69" ht="10.8" customHeight="1" x14ac:dyDescent="0.3">
      <c r="A3195" s="40" t="str">
        <f t="shared" si="1375"/>
        <v>2025-09-24</v>
      </c>
      <c r="B3195" s="40" t="str">
        <f t="shared" si="1376"/>
        <v>SYD</v>
      </c>
      <c r="C3195" s="39" t="str">
        <f t="shared" si="1377"/>
        <v>98812563670</v>
      </c>
      <c r="D3195" s="41" t="str">
        <f t="shared" si="1378"/>
        <v>PKR253695786</v>
      </c>
      <c r="E3195" s="41" t="str">
        <f t="shared" si="1379"/>
        <v>596421501354</v>
      </c>
      <c r="F3195" s="39" t="str">
        <f t="shared" si="1380"/>
        <v>2254234</v>
      </c>
      <c r="G3195" s="39" t="str">
        <f t="shared" si="1381"/>
        <v>WISE EXPRESS(HOJUDIRECT)</v>
      </c>
      <c r="H3195" s="41" t="str">
        <f t="shared" si="1382"/>
        <v>백남근</v>
      </c>
      <c r="I3195" s="39" t="str">
        <f t="shared" si="1383"/>
        <v>61140</v>
      </c>
      <c r="J3195" s="52" t="str">
        <f t="shared" si="1384"/>
        <v/>
      </c>
      <c r="K3195" s="75">
        <f t="shared" si="1385"/>
        <v>1</v>
      </c>
      <c r="L3195" s="76">
        <f t="shared" si="1386"/>
        <v>1</v>
      </c>
      <c r="M3195" s="76">
        <f t="shared" si="1387"/>
        <v>1E-3</v>
      </c>
      <c r="N3195" s="76">
        <f t="shared" si="1388"/>
        <v>1</v>
      </c>
      <c r="O3195" s="42">
        <f t="shared" si="1389"/>
        <v>1</v>
      </c>
      <c r="P3195" s="39" t="str">
        <f t="shared" si="1390"/>
        <v>일반(목록배제,Normal-Manifest Exception)</v>
      </c>
      <c r="Q3195" s="72">
        <f t="shared" si="1391"/>
        <v>14</v>
      </c>
      <c r="R3195" s="43" t="str">
        <f t="shared" si="1392"/>
        <v>OZ602</v>
      </c>
      <c r="S3195" s="82" t="str">
        <f t="shared" si="1393"/>
        <v/>
      </c>
      <c r="T3195" s="40">
        <f t="shared" si="1394"/>
        <v>45924</v>
      </c>
      <c r="U3195" s="44">
        <v>2500</v>
      </c>
      <c r="V3195" s="44">
        <f t="shared" si="1395"/>
        <v>0</v>
      </c>
      <c r="W3195" s="77">
        <f t="shared" si="1396"/>
        <v>2500</v>
      </c>
      <c r="X3195" s="78">
        <f t="shared" si="1397"/>
        <v>0</v>
      </c>
      <c r="Y3195" s="44" cm="1">
        <f t="array" ref="Y3195">_xlfn.IFNA(_xlfn.IFS(AND(Q3195&gt;=2000, Q3195&lt;3000), 10000, AND(Q3195&gt;=3000, Q3195&lt;4000), 15000, AND(Q3195&gt;=4000, Q3195&lt;5000), 20000, AND(Q3195&gt;=5000), 25000),0)</f>
        <v>0</v>
      </c>
      <c r="Z3195" s="91">
        <f t="shared" si="1398"/>
        <v>300</v>
      </c>
      <c r="AA3195" s="44">
        <f t="shared" si="1399"/>
        <v>0</v>
      </c>
      <c r="AB3195" s="44"/>
      <c r="AC3195" s="44"/>
      <c r="AD3195" s="44"/>
      <c r="AE3195" s="44">
        <f>VLOOKUP(O3195,정산업데이트!$A$6:$B$12,2,10)</f>
        <v>0</v>
      </c>
      <c r="AF3195" s="44"/>
      <c r="AG3195" s="79">
        <f t="shared" si="1400"/>
        <v>300</v>
      </c>
      <c r="AH3195" s="80">
        <f t="shared" si="1401"/>
        <v>2800</v>
      </c>
      <c r="AI3195" s="93"/>
      <c r="AJ3195" s="84" t="s">
        <v>18450</v>
      </c>
      <c r="AK3195" s="84" t="s">
        <v>73</v>
      </c>
      <c r="AL3195" s="84" t="s">
        <v>18451</v>
      </c>
      <c r="AM3195" s="84" t="s">
        <v>18452</v>
      </c>
      <c r="AN3195" s="84" t="s">
        <v>18453</v>
      </c>
      <c r="AO3195" s="84" t="s">
        <v>18454</v>
      </c>
      <c r="AP3195" s="84" t="s">
        <v>18455</v>
      </c>
      <c r="AQ3195" s="84" t="s">
        <v>122</v>
      </c>
      <c r="AR3195" s="85">
        <v>1</v>
      </c>
      <c r="AS3195" s="86">
        <v>1</v>
      </c>
      <c r="AT3195" s="86">
        <v>1E-3</v>
      </c>
      <c r="AU3195" s="86">
        <v>1</v>
      </c>
      <c r="AV3195" s="84" t="s">
        <v>8</v>
      </c>
      <c r="AW3195" s="86">
        <v>14</v>
      </c>
      <c r="AX3195" s="84" t="s">
        <v>68</v>
      </c>
      <c r="AY3195" s="84" t="s">
        <v>68</v>
      </c>
      <c r="AZ3195" s="84" t="s">
        <v>68</v>
      </c>
      <c r="BA3195" s="84" t="s">
        <v>68</v>
      </c>
      <c r="BB3195" s="84" t="s">
        <v>68</v>
      </c>
      <c r="BC3195" s="84" t="s">
        <v>135</v>
      </c>
      <c r="BD3195" s="84" t="s">
        <v>104</v>
      </c>
      <c r="BE3195" s="84" t="s">
        <v>105</v>
      </c>
      <c r="BF3195" s="84" t="s">
        <v>122</v>
      </c>
      <c r="BG3195" s="84" t="s">
        <v>69</v>
      </c>
      <c r="BH3195" s="92" t="s">
        <v>18456</v>
      </c>
      <c r="BI3195" s="84" t="s">
        <v>122</v>
      </c>
      <c r="BJ3195" s="84" t="s">
        <v>18457</v>
      </c>
      <c r="BK3195" s="84" t="s">
        <v>75</v>
      </c>
      <c r="BL3195" s="84" t="s">
        <v>122</v>
      </c>
      <c r="BM3195" s="84" t="s">
        <v>104</v>
      </c>
      <c r="BN3195" s="84" t="s">
        <v>70</v>
      </c>
      <c r="BO3195" s="84" t="s">
        <v>71</v>
      </c>
      <c r="BP3195" s="84" t="s">
        <v>122</v>
      </c>
      <c r="BQ3195" s="84" t="s">
        <v>163</v>
      </c>
    </row>
    <row r="3196" spans="1:69" ht="10.8" customHeight="1" x14ac:dyDescent="0.3">
      <c r="A3196" s="40" t="str">
        <f t="shared" si="1375"/>
        <v>2025-09-24</v>
      </c>
      <c r="B3196" s="40" t="str">
        <f t="shared" si="1376"/>
        <v>SYD</v>
      </c>
      <c r="C3196" s="39" t="str">
        <f t="shared" si="1377"/>
        <v>98812563670</v>
      </c>
      <c r="D3196" s="41" t="str">
        <f t="shared" si="1378"/>
        <v>PKR253695787</v>
      </c>
      <c r="E3196" s="41" t="str">
        <f t="shared" si="1379"/>
        <v>596421501365</v>
      </c>
      <c r="F3196" s="39" t="str">
        <f t="shared" si="1380"/>
        <v>2254234</v>
      </c>
      <c r="G3196" s="39" t="str">
        <f t="shared" si="1381"/>
        <v>WISE EXPRESS(HOJUDIRECT)</v>
      </c>
      <c r="H3196" s="41" t="str">
        <f t="shared" si="1382"/>
        <v>윤경선</v>
      </c>
      <c r="I3196" s="39" t="str">
        <f t="shared" si="1383"/>
        <v>11734</v>
      </c>
      <c r="J3196" s="52" t="str">
        <f t="shared" si="1384"/>
        <v/>
      </c>
      <c r="K3196" s="75">
        <f t="shared" si="1385"/>
        <v>1</v>
      </c>
      <c r="L3196" s="76">
        <f t="shared" si="1386"/>
        <v>1</v>
      </c>
      <c r="M3196" s="76">
        <f t="shared" si="1387"/>
        <v>1E-3</v>
      </c>
      <c r="N3196" s="76">
        <f t="shared" si="1388"/>
        <v>1</v>
      </c>
      <c r="O3196" s="42">
        <f t="shared" si="1389"/>
        <v>1</v>
      </c>
      <c r="P3196" s="39" t="str">
        <f t="shared" si="1390"/>
        <v>일반(목록배제,Normal-Manifest Exception)</v>
      </c>
      <c r="Q3196" s="72">
        <f t="shared" si="1391"/>
        <v>14</v>
      </c>
      <c r="R3196" s="43" t="str">
        <f t="shared" si="1392"/>
        <v>OZ602</v>
      </c>
      <c r="S3196" s="82" t="str">
        <f t="shared" si="1393"/>
        <v/>
      </c>
      <c r="T3196" s="40">
        <f t="shared" si="1394"/>
        <v>45924</v>
      </c>
      <c r="U3196" s="44">
        <v>2500</v>
      </c>
      <c r="V3196" s="44">
        <f t="shared" si="1395"/>
        <v>0</v>
      </c>
      <c r="W3196" s="77">
        <f t="shared" si="1396"/>
        <v>2500</v>
      </c>
      <c r="X3196" s="78">
        <f t="shared" si="1397"/>
        <v>0</v>
      </c>
      <c r="Y3196" s="44" cm="1">
        <f t="array" ref="Y3196">_xlfn.IFNA(_xlfn.IFS(AND(Q3196&gt;=2000, Q3196&lt;3000), 10000, AND(Q3196&gt;=3000, Q3196&lt;4000), 15000, AND(Q3196&gt;=4000, Q3196&lt;5000), 20000, AND(Q3196&gt;=5000), 25000),0)</f>
        <v>0</v>
      </c>
      <c r="Z3196" s="91">
        <f t="shared" si="1398"/>
        <v>300</v>
      </c>
      <c r="AA3196" s="44">
        <f t="shared" si="1399"/>
        <v>0</v>
      </c>
      <c r="AB3196" s="44"/>
      <c r="AC3196" s="44"/>
      <c r="AD3196" s="44"/>
      <c r="AE3196" s="44">
        <f>VLOOKUP(O3196,정산업데이트!$A$6:$B$12,2,10)</f>
        <v>0</v>
      </c>
      <c r="AF3196" s="44"/>
      <c r="AG3196" s="79">
        <f t="shared" si="1400"/>
        <v>300</v>
      </c>
      <c r="AH3196" s="80">
        <f t="shared" si="1401"/>
        <v>2800</v>
      </c>
      <c r="AI3196" s="93"/>
      <c r="AJ3196" s="84" t="s">
        <v>18450</v>
      </c>
      <c r="AK3196" s="84" t="s">
        <v>73</v>
      </c>
      <c r="AL3196" s="84" t="s">
        <v>18451</v>
      </c>
      <c r="AM3196" s="84" t="s">
        <v>18458</v>
      </c>
      <c r="AN3196" s="84" t="s">
        <v>18459</v>
      </c>
      <c r="AO3196" s="84" t="s">
        <v>18460</v>
      </c>
      <c r="AP3196" s="84" t="s">
        <v>18461</v>
      </c>
      <c r="AQ3196" s="84" t="s">
        <v>122</v>
      </c>
      <c r="AR3196" s="85">
        <v>1</v>
      </c>
      <c r="AS3196" s="86">
        <v>1</v>
      </c>
      <c r="AT3196" s="86">
        <v>1E-3</v>
      </c>
      <c r="AU3196" s="86">
        <v>1</v>
      </c>
      <c r="AV3196" s="84" t="s">
        <v>8</v>
      </c>
      <c r="AW3196" s="86">
        <v>14</v>
      </c>
      <c r="AX3196" s="84" t="s">
        <v>68</v>
      </c>
      <c r="AY3196" s="84" t="s">
        <v>68</v>
      </c>
      <c r="AZ3196" s="84" t="s">
        <v>68</v>
      </c>
      <c r="BA3196" s="84" t="s">
        <v>68</v>
      </c>
      <c r="BB3196" s="84" t="s">
        <v>68</v>
      </c>
      <c r="BC3196" s="84" t="s">
        <v>135</v>
      </c>
      <c r="BD3196" s="84" t="s">
        <v>104</v>
      </c>
      <c r="BE3196" s="84" t="s">
        <v>105</v>
      </c>
      <c r="BF3196" s="84" t="s">
        <v>122</v>
      </c>
      <c r="BG3196" s="84" t="s">
        <v>69</v>
      </c>
      <c r="BH3196" s="92" t="s">
        <v>18462</v>
      </c>
      <c r="BI3196" s="84" t="s">
        <v>122</v>
      </c>
      <c r="BJ3196" s="84" t="s">
        <v>18463</v>
      </c>
      <c r="BK3196" s="84" t="s">
        <v>75</v>
      </c>
      <c r="BL3196" s="84" t="s">
        <v>122</v>
      </c>
      <c r="BM3196" s="84" t="s">
        <v>104</v>
      </c>
      <c r="BN3196" s="84" t="s">
        <v>70</v>
      </c>
      <c r="BO3196" s="84" t="s">
        <v>71</v>
      </c>
      <c r="BP3196" s="84" t="s">
        <v>122</v>
      </c>
      <c r="BQ3196" s="84" t="s">
        <v>163</v>
      </c>
    </row>
    <row r="3197" spans="1:69" ht="10.8" customHeight="1" x14ac:dyDescent="0.3">
      <c r="A3197" s="40" t="str">
        <f t="shared" si="1375"/>
        <v>2025-09-24</v>
      </c>
      <c r="B3197" s="40" t="str">
        <f t="shared" si="1376"/>
        <v>SYD</v>
      </c>
      <c r="C3197" s="39" t="str">
        <f t="shared" si="1377"/>
        <v>98812563670</v>
      </c>
      <c r="D3197" s="41" t="str">
        <f t="shared" si="1378"/>
        <v>PKR253695788</v>
      </c>
      <c r="E3197" s="41" t="str">
        <f t="shared" si="1379"/>
        <v>596421501376</v>
      </c>
      <c r="F3197" s="39" t="str">
        <f t="shared" si="1380"/>
        <v>2254234</v>
      </c>
      <c r="G3197" s="39" t="str">
        <f t="shared" si="1381"/>
        <v>WISE EXPRESS(HOJUDIRECT)</v>
      </c>
      <c r="H3197" s="41" t="str">
        <f t="shared" si="1382"/>
        <v>박해리</v>
      </c>
      <c r="I3197" s="39" t="str">
        <f t="shared" si="1383"/>
        <v>42818</v>
      </c>
      <c r="J3197" s="52" t="str">
        <f t="shared" si="1384"/>
        <v/>
      </c>
      <c r="K3197" s="75">
        <f t="shared" si="1385"/>
        <v>1</v>
      </c>
      <c r="L3197" s="76">
        <f t="shared" si="1386"/>
        <v>0.5</v>
      </c>
      <c r="M3197" s="76">
        <f t="shared" si="1387"/>
        <v>1E-3</v>
      </c>
      <c r="N3197" s="76">
        <f t="shared" si="1388"/>
        <v>0.5</v>
      </c>
      <c r="O3197" s="42">
        <f t="shared" si="1389"/>
        <v>0.5</v>
      </c>
      <c r="P3197" s="39" t="str">
        <f t="shared" si="1390"/>
        <v>일반(목록배제,Normal-Manifest Exception)</v>
      </c>
      <c r="Q3197" s="72">
        <f t="shared" si="1391"/>
        <v>40</v>
      </c>
      <c r="R3197" s="43" t="str">
        <f t="shared" si="1392"/>
        <v>OZ602</v>
      </c>
      <c r="S3197" s="82" t="str">
        <f t="shared" si="1393"/>
        <v/>
      </c>
      <c r="T3197" s="40">
        <f t="shared" si="1394"/>
        <v>45924</v>
      </c>
      <c r="U3197" s="44">
        <v>2500</v>
      </c>
      <c r="V3197" s="44">
        <f t="shared" si="1395"/>
        <v>0</v>
      </c>
      <c r="W3197" s="77">
        <f t="shared" si="1396"/>
        <v>2500</v>
      </c>
      <c r="X3197" s="78">
        <f t="shared" si="1397"/>
        <v>0</v>
      </c>
      <c r="Y3197" s="44" cm="1">
        <f t="array" ref="Y3197">_xlfn.IFNA(_xlfn.IFS(AND(Q3197&gt;=2000, Q3197&lt;3000), 10000, AND(Q3197&gt;=3000, Q3197&lt;4000), 15000, AND(Q3197&gt;=4000, Q3197&lt;5000), 20000, AND(Q3197&gt;=5000), 25000),0)</f>
        <v>0</v>
      </c>
      <c r="Z3197" s="91">
        <f t="shared" si="1398"/>
        <v>300</v>
      </c>
      <c r="AA3197" s="44">
        <f t="shared" si="1399"/>
        <v>0</v>
      </c>
      <c r="AB3197" s="44"/>
      <c r="AC3197" s="44"/>
      <c r="AD3197" s="44"/>
      <c r="AE3197" s="44">
        <f>VLOOKUP(O3197,정산업데이트!$A$6:$B$12,2,10)</f>
        <v>0</v>
      </c>
      <c r="AF3197" s="44"/>
      <c r="AG3197" s="79">
        <f t="shared" si="1400"/>
        <v>300</v>
      </c>
      <c r="AH3197" s="80">
        <f t="shared" si="1401"/>
        <v>2800</v>
      </c>
      <c r="AI3197" s="93"/>
      <c r="AJ3197" s="84" t="s">
        <v>18450</v>
      </c>
      <c r="AK3197" s="84" t="s">
        <v>73</v>
      </c>
      <c r="AL3197" s="84" t="s">
        <v>18451</v>
      </c>
      <c r="AM3197" s="84" t="s">
        <v>18464</v>
      </c>
      <c r="AN3197" s="84" t="s">
        <v>18465</v>
      </c>
      <c r="AO3197" s="84" t="s">
        <v>18466</v>
      </c>
      <c r="AP3197" s="84" t="s">
        <v>18467</v>
      </c>
      <c r="AQ3197" s="84" t="s">
        <v>122</v>
      </c>
      <c r="AR3197" s="85">
        <v>1</v>
      </c>
      <c r="AS3197" s="86">
        <v>0.5</v>
      </c>
      <c r="AT3197" s="86">
        <v>1E-3</v>
      </c>
      <c r="AU3197" s="86">
        <v>0.5</v>
      </c>
      <c r="AV3197" s="84" t="s">
        <v>8</v>
      </c>
      <c r="AW3197" s="86">
        <v>40</v>
      </c>
      <c r="AX3197" s="84" t="s">
        <v>68</v>
      </c>
      <c r="AY3197" s="84" t="s">
        <v>68</v>
      </c>
      <c r="AZ3197" s="84" t="s">
        <v>68</v>
      </c>
      <c r="BA3197" s="84" t="s">
        <v>68</v>
      </c>
      <c r="BB3197" s="84" t="s">
        <v>68</v>
      </c>
      <c r="BC3197" s="84" t="s">
        <v>135</v>
      </c>
      <c r="BD3197" s="84" t="s">
        <v>104</v>
      </c>
      <c r="BE3197" s="84" t="s">
        <v>105</v>
      </c>
      <c r="BF3197" s="84" t="s">
        <v>122</v>
      </c>
      <c r="BG3197" s="84" t="s">
        <v>69</v>
      </c>
      <c r="BH3197" s="92" t="s">
        <v>18468</v>
      </c>
      <c r="BI3197" s="84" t="s">
        <v>122</v>
      </c>
      <c r="BJ3197" s="84" t="s">
        <v>18469</v>
      </c>
      <c r="BK3197" s="84" t="s">
        <v>75</v>
      </c>
      <c r="BL3197" s="84" t="s">
        <v>122</v>
      </c>
      <c r="BM3197" s="84" t="s">
        <v>104</v>
      </c>
      <c r="BN3197" s="84" t="s">
        <v>70</v>
      </c>
      <c r="BO3197" s="84" t="s">
        <v>71</v>
      </c>
      <c r="BP3197" s="84" t="s">
        <v>122</v>
      </c>
      <c r="BQ3197" s="84" t="s">
        <v>163</v>
      </c>
    </row>
    <row r="3198" spans="1:69" ht="10.8" customHeight="1" x14ac:dyDescent="0.3">
      <c r="A3198" s="40" t="str">
        <f t="shared" si="1375"/>
        <v>2025-09-24</v>
      </c>
      <c r="B3198" s="40" t="str">
        <f t="shared" si="1376"/>
        <v>SYD</v>
      </c>
      <c r="C3198" s="39" t="str">
        <f t="shared" si="1377"/>
        <v>98812563670</v>
      </c>
      <c r="D3198" s="41" t="str">
        <f t="shared" si="1378"/>
        <v>PKR253695789</v>
      </c>
      <c r="E3198" s="41" t="str">
        <f t="shared" si="1379"/>
        <v>596421501380</v>
      </c>
      <c r="F3198" s="39" t="str">
        <f t="shared" si="1380"/>
        <v>2254234</v>
      </c>
      <c r="G3198" s="39" t="str">
        <f t="shared" si="1381"/>
        <v>WISE EXPRESS(HOJUDIRECT)</v>
      </c>
      <c r="H3198" s="41" t="str">
        <f t="shared" si="1382"/>
        <v>유상하</v>
      </c>
      <c r="I3198" s="39" t="str">
        <f t="shared" si="1383"/>
        <v>51415</v>
      </c>
      <c r="J3198" s="52" t="str">
        <f t="shared" si="1384"/>
        <v/>
      </c>
      <c r="K3198" s="75">
        <f t="shared" si="1385"/>
        <v>1</v>
      </c>
      <c r="L3198" s="76">
        <f t="shared" si="1386"/>
        <v>0.75</v>
      </c>
      <c r="M3198" s="76">
        <f t="shared" si="1387"/>
        <v>1E-3</v>
      </c>
      <c r="N3198" s="76">
        <f t="shared" si="1388"/>
        <v>0.8</v>
      </c>
      <c r="O3198" s="42">
        <f t="shared" si="1389"/>
        <v>1</v>
      </c>
      <c r="P3198" s="39" t="str">
        <f t="shared" si="1390"/>
        <v>일반(목록배제,Normal-Manifest Exception)</v>
      </c>
      <c r="Q3198" s="72">
        <f t="shared" si="1391"/>
        <v>36</v>
      </c>
      <c r="R3198" s="43" t="str">
        <f t="shared" si="1392"/>
        <v>OZ602</v>
      </c>
      <c r="S3198" s="82" t="str">
        <f t="shared" si="1393"/>
        <v/>
      </c>
      <c r="T3198" s="40">
        <f t="shared" si="1394"/>
        <v>45924</v>
      </c>
      <c r="U3198" s="44">
        <v>2500</v>
      </c>
      <c r="V3198" s="44">
        <f t="shared" si="1395"/>
        <v>0</v>
      </c>
      <c r="W3198" s="77">
        <f t="shared" si="1396"/>
        <v>2500</v>
      </c>
      <c r="X3198" s="78">
        <f t="shared" si="1397"/>
        <v>0</v>
      </c>
      <c r="Y3198" s="44" cm="1">
        <f t="array" ref="Y3198">_xlfn.IFNA(_xlfn.IFS(AND(Q3198&gt;=2000, Q3198&lt;3000), 10000, AND(Q3198&gt;=3000, Q3198&lt;4000), 15000, AND(Q3198&gt;=4000, Q3198&lt;5000), 20000, AND(Q3198&gt;=5000), 25000),0)</f>
        <v>0</v>
      </c>
      <c r="Z3198" s="91">
        <f t="shared" si="1398"/>
        <v>300</v>
      </c>
      <c r="AA3198" s="44">
        <f t="shared" si="1399"/>
        <v>0</v>
      </c>
      <c r="AB3198" s="44"/>
      <c r="AC3198" s="44"/>
      <c r="AD3198" s="44"/>
      <c r="AE3198" s="44">
        <f>VLOOKUP(O3198,정산업데이트!$A$6:$B$12,2,10)</f>
        <v>0</v>
      </c>
      <c r="AF3198" s="44"/>
      <c r="AG3198" s="79">
        <f t="shared" si="1400"/>
        <v>300</v>
      </c>
      <c r="AH3198" s="80">
        <f t="shared" si="1401"/>
        <v>2800</v>
      </c>
      <c r="AI3198" s="93"/>
      <c r="AJ3198" s="84" t="s">
        <v>18450</v>
      </c>
      <c r="AK3198" s="84" t="s">
        <v>73</v>
      </c>
      <c r="AL3198" s="84" t="s">
        <v>18451</v>
      </c>
      <c r="AM3198" s="84" t="s">
        <v>18470</v>
      </c>
      <c r="AN3198" s="84" t="s">
        <v>18471</v>
      </c>
      <c r="AO3198" s="84" t="s">
        <v>18472</v>
      </c>
      <c r="AP3198" s="84" t="s">
        <v>18473</v>
      </c>
      <c r="AQ3198" s="84" t="s">
        <v>122</v>
      </c>
      <c r="AR3198" s="85">
        <v>1</v>
      </c>
      <c r="AS3198" s="86">
        <v>0.75</v>
      </c>
      <c r="AT3198" s="86">
        <v>1E-3</v>
      </c>
      <c r="AU3198" s="86">
        <v>0.8</v>
      </c>
      <c r="AV3198" s="84" t="s">
        <v>8</v>
      </c>
      <c r="AW3198" s="86">
        <v>36</v>
      </c>
      <c r="AX3198" s="84" t="s">
        <v>68</v>
      </c>
      <c r="AY3198" s="84" t="s">
        <v>68</v>
      </c>
      <c r="AZ3198" s="84" t="s">
        <v>68</v>
      </c>
      <c r="BA3198" s="84" t="s">
        <v>68</v>
      </c>
      <c r="BB3198" s="84" t="s">
        <v>68</v>
      </c>
      <c r="BC3198" s="84" t="s">
        <v>135</v>
      </c>
      <c r="BD3198" s="84" t="s">
        <v>104</v>
      </c>
      <c r="BE3198" s="84" t="s">
        <v>105</v>
      </c>
      <c r="BF3198" s="84" t="s">
        <v>122</v>
      </c>
      <c r="BG3198" s="84" t="s">
        <v>69</v>
      </c>
      <c r="BH3198" s="92" t="s">
        <v>18474</v>
      </c>
      <c r="BI3198" s="84" t="s">
        <v>122</v>
      </c>
      <c r="BJ3198" s="84" t="s">
        <v>18475</v>
      </c>
      <c r="BK3198" s="84" t="s">
        <v>75</v>
      </c>
      <c r="BL3198" s="84" t="s">
        <v>122</v>
      </c>
      <c r="BM3198" s="84" t="s">
        <v>104</v>
      </c>
      <c r="BN3198" s="84" t="s">
        <v>70</v>
      </c>
      <c r="BO3198" s="84" t="s">
        <v>71</v>
      </c>
      <c r="BP3198" s="84" t="s">
        <v>122</v>
      </c>
      <c r="BQ3198" s="84" t="s">
        <v>163</v>
      </c>
    </row>
    <row r="3199" spans="1:69" ht="10.8" customHeight="1" x14ac:dyDescent="0.3">
      <c r="A3199" s="40" t="str">
        <f t="shared" si="1375"/>
        <v>2025-09-24</v>
      </c>
      <c r="B3199" s="40" t="str">
        <f t="shared" si="1376"/>
        <v>SYD</v>
      </c>
      <c r="C3199" s="39" t="str">
        <f t="shared" si="1377"/>
        <v>98812563670</v>
      </c>
      <c r="D3199" s="41" t="str">
        <f t="shared" si="1378"/>
        <v>PKR253695790</v>
      </c>
      <c r="E3199" s="41" t="str">
        <f t="shared" si="1379"/>
        <v>596421501391</v>
      </c>
      <c r="F3199" s="39" t="str">
        <f t="shared" si="1380"/>
        <v>2254234</v>
      </c>
      <c r="G3199" s="39" t="str">
        <f t="shared" si="1381"/>
        <v>WISE EXPRESS(HOJUDIRECT)</v>
      </c>
      <c r="H3199" s="41" t="str">
        <f t="shared" si="1382"/>
        <v>이나리</v>
      </c>
      <c r="I3199" s="39" t="str">
        <f t="shared" si="1383"/>
        <v>42119</v>
      </c>
      <c r="J3199" s="52" t="str">
        <f t="shared" si="1384"/>
        <v/>
      </c>
      <c r="K3199" s="75">
        <f t="shared" si="1385"/>
        <v>1</v>
      </c>
      <c r="L3199" s="76">
        <f t="shared" si="1386"/>
        <v>1</v>
      </c>
      <c r="M3199" s="76">
        <f t="shared" si="1387"/>
        <v>1E-3</v>
      </c>
      <c r="N3199" s="76">
        <f t="shared" si="1388"/>
        <v>1</v>
      </c>
      <c r="O3199" s="42">
        <f t="shared" si="1389"/>
        <v>1</v>
      </c>
      <c r="P3199" s="39" t="str">
        <f t="shared" si="1390"/>
        <v>일반(목록배제,Normal-Manifest Exception)</v>
      </c>
      <c r="Q3199" s="72">
        <f t="shared" si="1391"/>
        <v>14</v>
      </c>
      <c r="R3199" s="43" t="str">
        <f t="shared" si="1392"/>
        <v>OZ602</v>
      </c>
      <c r="S3199" s="82" t="str">
        <f t="shared" si="1393"/>
        <v/>
      </c>
      <c r="T3199" s="40">
        <f t="shared" si="1394"/>
        <v>45924</v>
      </c>
      <c r="U3199" s="44">
        <v>2500</v>
      </c>
      <c r="V3199" s="44">
        <f t="shared" si="1395"/>
        <v>0</v>
      </c>
      <c r="W3199" s="77">
        <f t="shared" si="1396"/>
        <v>2500</v>
      </c>
      <c r="X3199" s="78">
        <f t="shared" si="1397"/>
        <v>0</v>
      </c>
      <c r="Y3199" s="44" cm="1">
        <f t="array" ref="Y3199">_xlfn.IFNA(_xlfn.IFS(AND(Q3199&gt;=2000, Q3199&lt;3000), 10000, AND(Q3199&gt;=3000, Q3199&lt;4000), 15000, AND(Q3199&gt;=4000, Q3199&lt;5000), 20000, AND(Q3199&gt;=5000), 25000),0)</f>
        <v>0</v>
      </c>
      <c r="Z3199" s="91">
        <f t="shared" si="1398"/>
        <v>300</v>
      </c>
      <c r="AA3199" s="44">
        <f t="shared" si="1399"/>
        <v>0</v>
      </c>
      <c r="AB3199" s="44"/>
      <c r="AC3199" s="44"/>
      <c r="AD3199" s="44"/>
      <c r="AE3199" s="44">
        <f>VLOOKUP(O3199,정산업데이트!$A$6:$B$12,2,10)</f>
        <v>0</v>
      </c>
      <c r="AF3199" s="44"/>
      <c r="AG3199" s="79">
        <f t="shared" si="1400"/>
        <v>300</v>
      </c>
      <c r="AH3199" s="80">
        <f t="shared" si="1401"/>
        <v>2800</v>
      </c>
      <c r="AI3199" s="93"/>
      <c r="AJ3199" s="84" t="s">
        <v>18450</v>
      </c>
      <c r="AK3199" s="84" t="s">
        <v>73</v>
      </c>
      <c r="AL3199" s="84" t="s">
        <v>18451</v>
      </c>
      <c r="AM3199" s="84" t="s">
        <v>18476</v>
      </c>
      <c r="AN3199" s="84" t="s">
        <v>1227</v>
      </c>
      <c r="AO3199" s="84" t="s">
        <v>18477</v>
      </c>
      <c r="AP3199" s="84" t="s">
        <v>473</v>
      </c>
      <c r="AQ3199" s="84" t="s">
        <v>122</v>
      </c>
      <c r="AR3199" s="85">
        <v>1</v>
      </c>
      <c r="AS3199" s="86">
        <v>1</v>
      </c>
      <c r="AT3199" s="86">
        <v>1E-3</v>
      </c>
      <c r="AU3199" s="86">
        <v>1</v>
      </c>
      <c r="AV3199" s="84" t="s">
        <v>8</v>
      </c>
      <c r="AW3199" s="86">
        <v>14</v>
      </c>
      <c r="AX3199" s="84" t="s">
        <v>68</v>
      </c>
      <c r="AY3199" s="84" t="s">
        <v>68</v>
      </c>
      <c r="AZ3199" s="84" t="s">
        <v>68</v>
      </c>
      <c r="BA3199" s="84" t="s">
        <v>68</v>
      </c>
      <c r="BB3199" s="84" t="s">
        <v>68</v>
      </c>
      <c r="BC3199" s="84" t="s">
        <v>135</v>
      </c>
      <c r="BD3199" s="84" t="s">
        <v>104</v>
      </c>
      <c r="BE3199" s="84" t="s">
        <v>105</v>
      </c>
      <c r="BF3199" s="84" t="s">
        <v>122</v>
      </c>
      <c r="BG3199" s="84" t="s">
        <v>69</v>
      </c>
      <c r="BH3199" s="92" t="s">
        <v>18478</v>
      </c>
      <c r="BI3199" s="84" t="s">
        <v>122</v>
      </c>
      <c r="BJ3199" s="84" t="s">
        <v>18479</v>
      </c>
      <c r="BK3199" s="84" t="s">
        <v>75</v>
      </c>
      <c r="BL3199" s="84" t="s">
        <v>122</v>
      </c>
      <c r="BM3199" s="84" t="s">
        <v>104</v>
      </c>
      <c r="BN3199" s="84" t="s">
        <v>70</v>
      </c>
      <c r="BO3199" s="84" t="s">
        <v>71</v>
      </c>
      <c r="BP3199" s="84" t="s">
        <v>122</v>
      </c>
      <c r="BQ3199" s="84" t="s">
        <v>163</v>
      </c>
    </row>
    <row r="3200" spans="1:69" ht="10.8" customHeight="1" x14ac:dyDescent="0.3">
      <c r="A3200" s="40" t="str">
        <f t="shared" si="1375"/>
        <v>2025-09-24</v>
      </c>
      <c r="B3200" s="40" t="str">
        <f t="shared" si="1376"/>
        <v>SYD</v>
      </c>
      <c r="C3200" s="39" t="str">
        <f t="shared" si="1377"/>
        <v>98812563670</v>
      </c>
      <c r="D3200" s="41" t="str">
        <f t="shared" si="1378"/>
        <v>PKR253695791</v>
      </c>
      <c r="E3200" s="41" t="str">
        <f t="shared" si="1379"/>
        <v>596421501402</v>
      </c>
      <c r="F3200" s="39" t="str">
        <f t="shared" si="1380"/>
        <v>2254234</v>
      </c>
      <c r="G3200" s="39" t="str">
        <f t="shared" si="1381"/>
        <v>WISE EXPRESS(HOJUDIRECT)</v>
      </c>
      <c r="H3200" s="41" t="str">
        <f t="shared" si="1382"/>
        <v>박미성</v>
      </c>
      <c r="I3200" s="39" t="str">
        <f t="shared" si="1383"/>
        <v>10235</v>
      </c>
      <c r="J3200" s="52" t="str">
        <f t="shared" si="1384"/>
        <v/>
      </c>
      <c r="K3200" s="75">
        <f t="shared" si="1385"/>
        <v>1</v>
      </c>
      <c r="L3200" s="76">
        <f t="shared" si="1386"/>
        <v>2</v>
      </c>
      <c r="M3200" s="76">
        <f t="shared" si="1387"/>
        <v>1E-3</v>
      </c>
      <c r="N3200" s="76">
        <f t="shared" si="1388"/>
        <v>2</v>
      </c>
      <c r="O3200" s="42">
        <f t="shared" si="1389"/>
        <v>2</v>
      </c>
      <c r="P3200" s="39" t="str">
        <f t="shared" si="1390"/>
        <v>일반(목록배제,Normal-Manifest Exception)</v>
      </c>
      <c r="Q3200" s="72">
        <f t="shared" si="1391"/>
        <v>28</v>
      </c>
      <c r="R3200" s="43" t="str">
        <f t="shared" si="1392"/>
        <v>OZ602</v>
      </c>
      <c r="S3200" s="82" t="str">
        <f t="shared" si="1393"/>
        <v/>
      </c>
      <c r="T3200" s="40">
        <f t="shared" si="1394"/>
        <v>45924</v>
      </c>
      <c r="U3200" s="44">
        <v>2500</v>
      </c>
      <c r="V3200" s="44">
        <f t="shared" si="1395"/>
        <v>0</v>
      </c>
      <c r="W3200" s="77">
        <f t="shared" si="1396"/>
        <v>2500</v>
      </c>
      <c r="X3200" s="78">
        <f t="shared" si="1397"/>
        <v>0</v>
      </c>
      <c r="Y3200" s="44" cm="1">
        <f t="array" ref="Y3200">_xlfn.IFNA(_xlfn.IFS(AND(Q3200&gt;=2000, Q3200&lt;3000), 10000, AND(Q3200&gt;=3000, Q3200&lt;4000), 15000, AND(Q3200&gt;=4000, Q3200&lt;5000), 20000, AND(Q3200&gt;=5000), 25000),0)</f>
        <v>0</v>
      </c>
      <c r="Z3200" s="91">
        <f t="shared" si="1398"/>
        <v>300</v>
      </c>
      <c r="AA3200" s="44">
        <f t="shared" si="1399"/>
        <v>0</v>
      </c>
      <c r="AB3200" s="44"/>
      <c r="AC3200" s="44"/>
      <c r="AD3200" s="44"/>
      <c r="AE3200" s="44">
        <f>VLOOKUP(O3200,정산업데이트!$A$6:$B$12,2,10)</f>
        <v>0</v>
      </c>
      <c r="AF3200" s="44"/>
      <c r="AG3200" s="79">
        <f t="shared" si="1400"/>
        <v>300</v>
      </c>
      <c r="AH3200" s="80">
        <f t="shared" si="1401"/>
        <v>2800</v>
      </c>
      <c r="AI3200" s="93"/>
      <c r="AJ3200" s="84" t="s">
        <v>18450</v>
      </c>
      <c r="AK3200" s="84" t="s">
        <v>73</v>
      </c>
      <c r="AL3200" s="84" t="s">
        <v>18451</v>
      </c>
      <c r="AM3200" s="84" t="s">
        <v>18480</v>
      </c>
      <c r="AN3200" s="84" t="s">
        <v>18481</v>
      </c>
      <c r="AO3200" s="84" t="s">
        <v>18482</v>
      </c>
      <c r="AP3200" s="84" t="s">
        <v>18483</v>
      </c>
      <c r="AQ3200" s="84" t="s">
        <v>122</v>
      </c>
      <c r="AR3200" s="85">
        <v>1</v>
      </c>
      <c r="AS3200" s="86">
        <v>2</v>
      </c>
      <c r="AT3200" s="86">
        <v>1E-3</v>
      </c>
      <c r="AU3200" s="86">
        <v>2</v>
      </c>
      <c r="AV3200" s="84" t="s">
        <v>8</v>
      </c>
      <c r="AW3200" s="86">
        <v>28</v>
      </c>
      <c r="AX3200" s="84" t="s">
        <v>68</v>
      </c>
      <c r="AY3200" s="84" t="s">
        <v>68</v>
      </c>
      <c r="AZ3200" s="84" t="s">
        <v>68</v>
      </c>
      <c r="BA3200" s="84" t="s">
        <v>68</v>
      </c>
      <c r="BB3200" s="84" t="s">
        <v>68</v>
      </c>
      <c r="BC3200" s="84" t="s">
        <v>135</v>
      </c>
      <c r="BD3200" s="84" t="s">
        <v>104</v>
      </c>
      <c r="BE3200" s="84" t="s">
        <v>105</v>
      </c>
      <c r="BF3200" s="84" t="s">
        <v>122</v>
      </c>
      <c r="BG3200" s="84" t="s">
        <v>69</v>
      </c>
      <c r="BH3200" s="92" t="s">
        <v>18484</v>
      </c>
      <c r="BI3200" s="84" t="s">
        <v>122</v>
      </c>
      <c r="BJ3200" s="84" t="s">
        <v>18485</v>
      </c>
      <c r="BK3200" s="84" t="s">
        <v>75</v>
      </c>
      <c r="BL3200" s="84" t="s">
        <v>122</v>
      </c>
      <c r="BM3200" s="84" t="s">
        <v>104</v>
      </c>
      <c r="BN3200" s="84" t="s">
        <v>70</v>
      </c>
      <c r="BO3200" s="84" t="s">
        <v>71</v>
      </c>
      <c r="BP3200" s="84" t="s">
        <v>122</v>
      </c>
      <c r="BQ3200" s="84" t="s">
        <v>163</v>
      </c>
    </row>
    <row r="3201" spans="1:69" ht="10.8" customHeight="1" x14ac:dyDescent="0.3">
      <c r="A3201" s="40" t="str">
        <f t="shared" si="1375"/>
        <v>2025-09-24</v>
      </c>
      <c r="B3201" s="40" t="str">
        <f t="shared" si="1376"/>
        <v>SYD</v>
      </c>
      <c r="C3201" s="39" t="str">
        <f t="shared" si="1377"/>
        <v>98812563670</v>
      </c>
      <c r="D3201" s="41" t="str">
        <f t="shared" si="1378"/>
        <v>PKR253695792</v>
      </c>
      <c r="E3201" s="41" t="str">
        <f t="shared" si="1379"/>
        <v>596421501413</v>
      </c>
      <c r="F3201" s="39" t="str">
        <f t="shared" si="1380"/>
        <v>2254234</v>
      </c>
      <c r="G3201" s="39" t="str">
        <f t="shared" si="1381"/>
        <v>WISE EXPRESS(HOJUDIRECT)</v>
      </c>
      <c r="H3201" s="41" t="str">
        <f t="shared" si="1382"/>
        <v>김은라</v>
      </c>
      <c r="I3201" s="39" t="str">
        <f t="shared" si="1383"/>
        <v>48088</v>
      </c>
      <c r="J3201" s="52" t="str">
        <f t="shared" si="1384"/>
        <v/>
      </c>
      <c r="K3201" s="75">
        <f t="shared" si="1385"/>
        <v>1</v>
      </c>
      <c r="L3201" s="76">
        <f t="shared" si="1386"/>
        <v>0.75</v>
      </c>
      <c r="M3201" s="76">
        <f t="shared" si="1387"/>
        <v>1E-3</v>
      </c>
      <c r="N3201" s="76">
        <f t="shared" si="1388"/>
        <v>0.8</v>
      </c>
      <c r="O3201" s="42">
        <f t="shared" si="1389"/>
        <v>1</v>
      </c>
      <c r="P3201" s="39" t="str">
        <f t="shared" si="1390"/>
        <v>일반(목록배제,Normal-Manifest Exception)</v>
      </c>
      <c r="Q3201" s="72">
        <f t="shared" si="1391"/>
        <v>36</v>
      </c>
      <c r="R3201" s="43" t="str">
        <f t="shared" si="1392"/>
        <v>OZ602</v>
      </c>
      <c r="S3201" s="82" t="str">
        <f t="shared" si="1393"/>
        <v/>
      </c>
      <c r="T3201" s="40">
        <f t="shared" si="1394"/>
        <v>45924</v>
      </c>
      <c r="U3201" s="44">
        <v>2500</v>
      </c>
      <c r="V3201" s="44">
        <f t="shared" si="1395"/>
        <v>0</v>
      </c>
      <c r="W3201" s="77">
        <f t="shared" si="1396"/>
        <v>2500</v>
      </c>
      <c r="X3201" s="78">
        <f t="shared" si="1397"/>
        <v>0</v>
      </c>
      <c r="Y3201" s="44" cm="1">
        <f t="array" ref="Y3201">_xlfn.IFNA(_xlfn.IFS(AND(Q3201&gt;=2000, Q3201&lt;3000), 10000, AND(Q3201&gt;=3000, Q3201&lt;4000), 15000, AND(Q3201&gt;=4000, Q3201&lt;5000), 20000, AND(Q3201&gt;=5000), 25000),0)</f>
        <v>0</v>
      </c>
      <c r="Z3201" s="91">
        <f t="shared" si="1398"/>
        <v>300</v>
      </c>
      <c r="AA3201" s="44">
        <f t="shared" si="1399"/>
        <v>0</v>
      </c>
      <c r="AB3201" s="44"/>
      <c r="AC3201" s="44"/>
      <c r="AD3201" s="44"/>
      <c r="AE3201" s="44">
        <f>VLOOKUP(O3201,정산업데이트!$A$6:$B$12,2,10)</f>
        <v>0</v>
      </c>
      <c r="AF3201" s="44"/>
      <c r="AG3201" s="79">
        <f t="shared" si="1400"/>
        <v>300</v>
      </c>
      <c r="AH3201" s="80">
        <f t="shared" si="1401"/>
        <v>2800</v>
      </c>
      <c r="AI3201" s="93"/>
      <c r="AJ3201" s="84" t="s">
        <v>18450</v>
      </c>
      <c r="AK3201" s="84" t="s">
        <v>73</v>
      </c>
      <c r="AL3201" s="84" t="s">
        <v>18451</v>
      </c>
      <c r="AM3201" s="84" t="s">
        <v>18486</v>
      </c>
      <c r="AN3201" s="84" t="s">
        <v>18487</v>
      </c>
      <c r="AO3201" s="84" t="s">
        <v>18488</v>
      </c>
      <c r="AP3201" s="84" t="s">
        <v>18489</v>
      </c>
      <c r="AQ3201" s="84" t="s">
        <v>122</v>
      </c>
      <c r="AR3201" s="85">
        <v>1</v>
      </c>
      <c r="AS3201" s="86">
        <v>0.75</v>
      </c>
      <c r="AT3201" s="86">
        <v>1E-3</v>
      </c>
      <c r="AU3201" s="86">
        <v>0.8</v>
      </c>
      <c r="AV3201" s="84" t="s">
        <v>8</v>
      </c>
      <c r="AW3201" s="86">
        <v>36</v>
      </c>
      <c r="AX3201" s="84" t="s">
        <v>68</v>
      </c>
      <c r="AY3201" s="84" t="s">
        <v>68</v>
      </c>
      <c r="AZ3201" s="84" t="s">
        <v>68</v>
      </c>
      <c r="BA3201" s="84" t="s">
        <v>68</v>
      </c>
      <c r="BB3201" s="84" t="s">
        <v>68</v>
      </c>
      <c r="BC3201" s="84" t="s">
        <v>135</v>
      </c>
      <c r="BD3201" s="84" t="s">
        <v>104</v>
      </c>
      <c r="BE3201" s="84" t="s">
        <v>105</v>
      </c>
      <c r="BF3201" s="84" t="s">
        <v>122</v>
      </c>
      <c r="BG3201" s="84" t="s">
        <v>69</v>
      </c>
      <c r="BH3201" s="92" t="s">
        <v>18490</v>
      </c>
      <c r="BI3201" s="84" t="s">
        <v>122</v>
      </c>
      <c r="BJ3201" s="84" t="s">
        <v>18491</v>
      </c>
      <c r="BK3201" s="84" t="s">
        <v>75</v>
      </c>
      <c r="BL3201" s="84" t="s">
        <v>122</v>
      </c>
      <c r="BM3201" s="84" t="s">
        <v>104</v>
      </c>
      <c r="BN3201" s="84" t="s">
        <v>70</v>
      </c>
      <c r="BO3201" s="84" t="s">
        <v>71</v>
      </c>
      <c r="BP3201" s="84" t="s">
        <v>122</v>
      </c>
      <c r="BQ3201" s="84" t="s">
        <v>163</v>
      </c>
    </row>
    <row r="3202" spans="1:69" ht="10.8" customHeight="1" x14ac:dyDescent="0.3">
      <c r="A3202" s="40" t="str">
        <f t="shared" si="1375"/>
        <v>2025-09-24</v>
      </c>
      <c r="B3202" s="40" t="str">
        <f t="shared" si="1376"/>
        <v>SYD</v>
      </c>
      <c r="C3202" s="39" t="str">
        <f t="shared" si="1377"/>
        <v>98812563670</v>
      </c>
      <c r="D3202" s="41" t="str">
        <f t="shared" si="1378"/>
        <v>PKR253691078</v>
      </c>
      <c r="E3202" s="41" t="str">
        <f t="shared" si="1379"/>
        <v>596421500444</v>
      </c>
      <c r="F3202" s="39" t="str">
        <f t="shared" si="1380"/>
        <v>2254232</v>
      </c>
      <c r="G3202" s="39" t="str">
        <f t="shared" si="1381"/>
        <v>WISE EXPRESS(LIFEGREEN)</v>
      </c>
      <c r="H3202" s="41" t="str">
        <f t="shared" si="1382"/>
        <v>오성호</v>
      </c>
      <c r="I3202" s="39" t="str">
        <f t="shared" si="1383"/>
        <v>36076</v>
      </c>
      <c r="J3202" s="52" t="str">
        <f t="shared" si="1384"/>
        <v/>
      </c>
      <c r="K3202" s="75">
        <f t="shared" si="1385"/>
        <v>1</v>
      </c>
      <c r="L3202" s="76">
        <f t="shared" si="1386"/>
        <v>3.6</v>
      </c>
      <c r="M3202" s="76">
        <f t="shared" si="1387"/>
        <v>1E-3</v>
      </c>
      <c r="N3202" s="76">
        <f t="shared" si="1388"/>
        <v>3.6</v>
      </c>
      <c r="O3202" s="42">
        <f t="shared" si="1389"/>
        <v>4</v>
      </c>
      <c r="P3202" s="39" t="str">
        <f t="shared" si="1390"/>
        <v>일반(목록배제,Normal-Manifest Exception)</v>
      </c>
      <c r="Q3202" s="72">
        <f t="shared" si="1391"/>
        <v>118.5</v>
      </c>
      <c r="R3202" s="43" t="str">
        <f t="shared" si="1392"/>
        <v>OZ602</v>
      </c>
      <c r="S3202" s="82" t="str">
        <f t="shared" si="1393"/>
        <v/>
      </c>
      <c r="T3202" s="40">
        <f t="shared" si="1394"/>
        <v>45924</v>
      </c>
      <c r="U3202" s="44">
        <v>2500</v>
      </c>
      <c r="V3202" s="44">
        <f t="shared" si="1395"/>
        <v>0</v>
      </c>
      <c r="W3202" s="77">
        <f t="shared" si="1396"/>
        <v>2500</v>
      </c>
      <c r="X3202" s="78">
        <f t="shared" si="1397"/>
        <v>0</v>
      </c>
      <c r="Y3202" s="44" cm="1">
        <f t="array" ref="Y3202">_xlfn.IFNA(_xlfn.IFS(AND(Q3202&gt;=2000, Q3202&lt;3000), 10000, AND(Q3202&gt;=3000, Q3202&lt;4000), 15000, AND(Q3202&gt;=4000, Q3202&lt;5000), 20000, AND(Q3202&gt;=5000), 25000),0)</f>
        <v>0</v>
      </c>
      <c r="Z3202" s="91">
        <f t="shared" si="1398"/>
        <v>300</v>
      </c>
      <c r="AA3202" s="44">
        <f t="shared" si="1399"/>
        <v>0</v>
      </c>
      <c r="AB3202" s="44"/>
      <c r="AC3202" s="44"/>
      <c r="AD3202" s="44"/>
      <c r="AE3202" s="44">
        <f>VLOOKUP(O3202,정산업데이트!$A$6:$B$12,2,10)</f>
        <v>0</v>
      </c>
      <c r="AF3202" s="44"/>
      <c r="AG3202" s="79">
        <f t="shared" si="1400"/>
        <v>300</v>
      </c>
      <c r="AH3202" s="80">
        <f t="shared" si="1401"/>
        <v>2800</v>
      </c>
      <c r="AJ3202" s="84" t="s">
        <v>18450</v>
      </c>
      <c r="AK3202" s="84" t="s">
        <v>73</v>
      </c>
      <c r="AL3202" s="84" t="s">
        <v>18451</v>
      </c>
      <c r="AM3202" s="84" t="s">
        <v>18492</v>
      </c>
      <c r="AN3202" s="84" t="s">
        <v>3900</v>
      </c>
      <c r="AO3202" s="84" t="s">
        <v>3901</v>
      </c>
      <c r="AP3202" s="84" t="s">
        <v>3902</v>
      </c>
      <c r="AQ3202" s="84" t="s">
        <v>122</v>
      </c>
      <c r="AR3202" s="85">
        <v>1</v>
      </c>
      <c r="AS3202" s="86">
        <v>3.6</v>
      </c>
      <c r="AT3202" s="86">
        <v>1E-3</v>
      </c>
      <c r="AU3202" s="86">
        <v>3.6</v>
      </c>
      <c r="AV3202" s="84" t="s">
        <v>8</v>
      </c>
      <c r="AW3202" s="86">
        <v>118.5</v>
      </c>
      <c r="AX3202" s="84" t="s">
        <v>68</v>
      </c>
      <c r="AY3202" s="84" t="s">
        <v>68</v>
      </c>
      <c r="AZ3202" s="84" t="s">
        <v>68</v>
      </c>
      <c r="BA3202" s="84" t="s">
        <v>68</v>
      </c>
      <c r="BB3202" s="84" t="s">
        <v>68</v>
      </c>
      <c r="BC3202" s="84" t="s">
        <v>128</v>
      </c>
      <c r="BD3202" s="84" t="s">
        <v>102</v>
      </c>
      <c r="BE3202" s="84" t="s">
        <v>103</v>
      </c>
      <c r="BF3202" s="84" t="s">
        <v>122</v>
      </c>
      <c r="BG3202" s="84" t="s">
        <v>69</v>
      </c>
      <c r="BH3202" s="92" t="s">
        <v>18493</v>
      </c>
      <c r="BI3202" s="84" t="s">
        <v>122</v>
      </c>
      <c r="BJ3202" s="84" t="s">
        <v>18494</v>
      </c>
      <c r="BK3202" s="84" t="s">
        <v>75</v>
      </c>
      <c r="BL3202" s="84" t="s">
        <v>122</v>
      </c>
      <c r="BM3202" s="84" t="s">
        <v>102</v>
      </c>
      <c r="BN3202" s="84" t="s">
        <v>70</v>
      </c>
      <c r="BO3202" s="84" t="s">
        <v>71</v>
      </c>
      <c r="BP3202" s="84" t="s">
        <v>122</v>
      </c>
      <c r="BQ3202" s="84" t="s">
        <v>163</v>
      </c>
    </row>
    <row r="3203" spans="1:69" ht="10.8" customHeight="1" x14ac:dyDescent="0.3">
      <c r="A3203" s="40" t="str">
        <f t="shared" si="1375"/>
        <v>2025-09-24</v>
      </c>
      <c r="B3203" s="40" t="str">
        <f t="shared" si="1376"/>
        <v>SYD</v>
      </c>
      <c r="C3203" s="39" t="str">
        <f t="shared" si="1377"/>
        <v>98812563670</v>
      </c>
      <c r="D3203" s="41" t="str">
        <f t="shared" si="1378"/>
        <v>PKR253691082</v>
      </c>
      <c r="E3203" s="41" t="str">
        <f t="shared" si="1379"/>
        <v>596421500481</v>
      </c>
      <c r="F3203" s="39" t="str">
        <f t="shared" si="1380"/>
        <v>2254232</v>
      </c>
      <c r="G3203" s="39" t="str">
        <f t="shared" si="1381"/>
        <v>WISE EXPRESS(LIFEGREEN)</v>
      </c>
      <c r="H3203" s="41" t="str">
        <f t="shared" si="1382"/>
        <v>박은경</v>
      </c>
      <c r="I3203" s="39" t="str">
        <f t="shared" si="1383"/>
        <v>08018</v>
      </c>
      <c r="J3203" s="52" t="str">
        <f t="shared" si="1384"/>
        <v/>
      </c>
      <c r="K3203" s="75">
        <f t="shared" si="1385"/>
        <v>1</v>
      </c>
      <c r="L3203" s="76">
        <f t="shared" si="1386"/>
        <v>0.7</v>
      </c>
      <c r="M3203" s="76">
        <f t="shared" si="1387"/>
        <v>1E-3</v>
      </c>
      <c r="N3203" s="76">
        <f t="shared" si="1388"/>
        <v>0.7</v>
      </c>
      <c r="O3203" s="42">
        <f t="shared" si="1389"/>
        <v>1</v>
      </c>
      <c r="P3203" s="39" t="str">
        <f t="shared" si="1390"/>
        <v>일반(목록배제,Normal-Manifest Exception)</v>
      </c>
      <c r="Q3203" s="72">
        <f t="shared" si="1391"/>
        <v>49.05</v>
      </c>
      <c r="R3203" s="43" t="str">
        <f t="shared" si="1392"/>
        <v>OZ602</v>
      </c>
      <c r="S3203" s="82" t="str">
        <f t="shared" si="1393"/>
        <v/>
      </c>
      <c r="T3203" s="40">
        <f t="shared" si="1394"/>
        <v>45924</v>
      </c>
      <c r="U3203" s="44">
        <v>2500</v>
      </c>
      <c r="V3203" s="44">
        <f t="shared" si="1395"/>
        <v>0</v>
      </c>
      <c r="W3203" s="77">
        <f t="shared" si="1396"/>
        <v>2500</v>
      </c>
      <c r="X3203" s="78">
        <f t="shared" si="1397"/>
        <v>0</v>
      </c>
      <c r="Y3203" s="44" cm="1">
        <f t="array" ref="Y3203">_xlfn.IFNA(_xlfn.IFS(AND(Q3203&gt;=2000, Q3203&lt;3000), 10000, AND(Q3203&gt;=3000, Q3203&lt;4000), 15000, AND(Q3203&gt;=4000, Q3203&lt;5000), 20000, AND(Q3203&gt;=5000), 25000),0)</f>
        <v>0</v>
      </c>
      <c r="Z3203" s="91">
        <f t="shared" si="1398"/>
        <v>300</v>
      </c>
      <c r="AA3203" s="44">
        <f t="shared" si="1399"/>
        <v>0</v>
      </c>
      <c r="AB3203" s="44"/>
      <c r="AC3203" s="44"/>
      <c r="AD3203" s="44"/>
      <c r="AE3203" s="44">
        <f>VLOOKUP(O3203,정산업데이트!$A$6:$B$12,2,10)</f>
        <v>0</v>
      </c>
      <c r="AF3203" s="44"/>
      <c r="AG3203" s="79">
        <f t="shared" si="1400"/>
        <v>300</v>
      </c>
      <c r="AH3203" s="80">
        <f t="shared" si="1401"/>
        <v>2800</v>
      </c>
      <c r="AI3203" s="93"/>
      <c r="AJ3203" s="84" t="s">
        <v>18450</v>
      </c>
      <c r="AK3203" s="84" t="s">
        <v>73</v>
      </c>
      <c r="AL3203" s="84" t="s">
        <v>18451</v>
      </c>
      <c r="AM3203" s="84" t="s">
        <v>18495</v>
      </c>
      <c r="AN3203" s="84" t="s">
        <v>342</v>
      </c>
      <c r="AO3203" s="84" t="s">
        <v>18496</v>
      </c>
      <c r="AP3203" s="84" t="s">
        <v>13853</v>
      </c>
      <c r="AQ3203" s="84" t="s">
        <v>122</v>
      </c>
      <c r="AR3203" s="85">
        <v>1</v>
      </c>
      <c r="AS3203" s="86">
        <v>0.7</v>
      </c>
      <c r="AT3203" s="86">
        <v>1E-3</v>
      </c>
      <c r="AU3203" s="86">
        <v>0.7</v>
      </c>
      <c r="AV3203" s="84" t="s">
        <v>8</v>
      </c>
      <c r="AW3203" s="86">
        <v>49.05</v>
      </c>
      <c r="AX3203" s="84" t="s">
        <v>68</v>
      </c>
      <c r="AY3203" s="84" t="s">
        <v>68</v>
      </c>
      <c r="AZ3203" s="84" t="s">
        <v>68</v>
      </c>
      <c r="BA3203" s="84" t="s">
        <v>68</v>
      </c>
      <c r="BB3203" s="84" t="s">
        <v>68</v>
      </c>
      <c r="BC3203" s="84" t="s">
        <v>128</v>
      </c>
      <c r="BD3203" s="84" t="s">
        <v>102</v>
      </c>
      <c r="BE3203" s="84" t="s">
        <v>103</v>
      </c>
      <c r="BF3203" s="84" t="s">
        <v>122</v>
      </c>
      <c r="BG3203" s="84" t="s">
        <v>69</v>
      </c>
      <c r="BH3203" s="92" t="s">
        <v>18497</v>
      </c>
      <c r="BI3203" s="84" t="s">
        <v>122</v>
      </c>
      <c r="BJ3203" s="84" t="s">
        <v>18498</v>
      </c>
      <c r="BK3203" s="84" t="s">
        <v>75</v>
      </c>
      <c r="BL3203" s="84" t="s">
        <v>122</v>
      </c>
      <c r="BM3203" s="84" t="s">
        <v>102</v>
      </c>
      <c r="BN3203" s="84" t="s">
        <v>70</v>
      </c>
      <c r="BO3203" s="84" t="s">
        <v>71</v>
      </c>
      <c r="BP3203" s="84" t="s">
        <v>122</v>
      </c>
      <c r="BQ3203" s="84" t="s">
        <v>163</v>
      </c>
    </row>
    <row r="3204" spans="1:69" ht="10.8" customHeight="1" x14ac:dyDescent="0.3">
      <c r="A3204" s="40" t="str">
        <f t="shared" si="1375"/>
        <v>2025-09-24</v>
      </c>
      <c r="B3204" s="40" t="str">
        <f t="shared" si="1376"/>
        <v>SYD</v>
      </c>
      <c r="C3204" s="39" t="str">
        <f t="shared" si="1377"/>
        <v>98812563670</v>
      </c>
      <c r="D3204" s="41" t="str">
        <f t="shared" si="1378"/>
        <v>PKR253691083</v>
      </c>
      <c r="E3204" s="41" t="str">
        <f t="shared" si="1379"/>
        <v>596421500492</v>
      </c>
      <c r="F3204" s="39" t="str">
        <f t="shared" si="1380"/>
        <v>2254232</v>
      </c>
      <c r="G3204" s="39" t="str">
        <f t="shared" si="1381"/>
        <v>WISE EXPRESS(LIFEGREEN)</v>
      </c>
      <c r="H3204" s="41" t="str">
        <f t="shared" si="1382"/>
        <v>송은혜</v>
      </c>
      <c r="I3204" s="39" t="str">
        <f t="shared" si="1383"/>
        <v>22126</v>
      </c>
      <c r="J3204" s="52" t="str">
        <f t="shared" si="1384"/>
        <v/>
      </c>
      <c r="K3204" s="75">
        <f t="shared" si="1385"/>
        <v>1</v>
      </c>
      <c r="L3204" s="76">
        <f t="shared" si="1386"/>
        <v>1.8</v>
      </c>
      <c r="M3204" s="76">
        <f t="shared" si="1387"/>
        <v>1E-3</v>
      </c>
      <c r="N3204" s="76">
        <f t="shared" si="1388"/>
        <v>1.8</v>
      </c>
      <c r="O3204" s="42">
        <f t="shared" si="1389"/>
        <v>2</v>
      </c>
      <c r="P3204" s="39" t="str">
        <f t="shared" si="1390"/>
        <v>일반(목록배제,Normal-Manifest Exception)</v>
      </c>
      <c r="Q3204" s="72">
        <f t="shared" si="1391"/>
        <v>77.25</v>
      </c>
      <c r="R3204" s="43" t="str">
        <f t="shared" si="1392"/>
        <v>OZ602</v>
      </c>
      <c r="S3204" s="82" t="str">
        <f t="shared" si="1393"/>
        <v/>
      </c>
      <c r="T3204" s="40">
        <f t="shared" si="1394"/>
        <v>45924</v>
      </c>
      <c r="U3204" s="44">
        <v>2500</v>
      </c>
      <c r="V3204" s="44">
        <f t="shared" si="1395"/>
        <v>0</v>
      </c>
      <c r="W3204" s="77">
        <f t="shared" si="1396"/>
        <v>2500</v>
      </c>
      <c r="X3204" s="78">
        <f t="shared" si="1397"/>
        <v>0</v>
      </c>
      <c r="Y3204" s="44" cm="1">
        <f t="array" ref="Y3204">_xlfn.IFNA(_xlfn.IFS(AND(Q3204&gt;=2000, Q3204&lt;3000), 10000, AND(Q3204&gt;=3000, Q3204&lt;4000), 15000, AND(Q3204&gt;=4000, Q3204&lt;5000), 20000, AND(Q3204&gt;=5000), 25000),0)</f>
        <v>0</v>
      </c>
      <c r="Z3204" s="91">
        <f t="shared" si="1398"/>
        <v>300</v>
      </c>
      <c r="AA3204" s="44">
        <f t="shared" si="1399"/>
        <v>0</v>
      </c>
      <c r="AB3204" s="44"/>
      <c r="AC3204" s="44"/>
      <c r="AD3204" s="44"/>
      <c r="AE3204" s="44">
        <f>VLOOKUP(O3204,정산업데이트!$A$6:$B$12,2,10)</f>
        <v>0</v>
      </c>
      <c r="AF3204" s="44"/>
      <c r="AG3204" s="79">
        <f t="shared" si="1400"/>
        <v>300</v>
      </c>
      <c r="AH3204" s="80">
        <f t="shared" si="1401"/>
        <v>2800</v>
      </c>
      <c r="AI3204" s="93"/>
      <c r="AJ3204" s="84" t="s">
        <v>18450</v>
      </c>
      <c r="AK3204" s="84" t="s">
        <v>73</v>
      </c>
      <c r="AL3204" s="84" t="s">
        <v>18451</v>
      </c>
      <c r="AM3204" s="84" t="s">
        <v>18499</v>
      </c>
      <c r="AN3204" s="84" t="s">
        <v>18500</v>
      </c>
      <c r="AO3204" s="84" t="s">
        <v>18501</v>
      </c>
      <c r="AP3204" s="84" t="s">
        <v>969</v>
      </c>
      <c r="AQ3204" s="84" t="s">
        <v>122</v>
      </c>
      <c r="AR3204" s="85">
        <v>1</v>
      </c>
      <c r="AS3204" s="86">
        <v>1.8</v>
      </c>
      <c r="AT3204" s="86">
        <v>1E-3</v>
      </c>
      <c r="AU3204" s="86">
        <v>1.8</v>
      </c>
      <c r="AV3204" s="84" t="s">
        <v>8</v>
      </c>
      <c r="AW3204" s="86">
        <v>77.25</v>
      </c>
      <c r="AX3204" s="84" t="s">
        <v>68</v>
      </c>
      <c r="AY3204" s="84" t="s">
        <v>68</v>
      </c>
      <c r="AZ3204" s="84" t="s">
        <v>68</v>
      </c>
      <c r="BA3204" s="84" t="s">
        <v>68</v>
      </c>
      <c r="BB3204" s="84" t="s">
        <v>68</v>
      </c>
      <c r="BC3204" s="84" t="s">
        <v>128</v>
      </c>
      <c r="BD3204" s="84" t="s">
        <v>102</v>
      </c>
      <c r="BE3204" s="84" t="s">
        <v>103</v>
      </c>
      <c r="BF3204" s="84" t="s">
        <v>122</v>
      </c>
      <c r="BG3204" s="84" t="s">
        <v>69</v>
      </c>
      <c r="BH3204" s="92" t="s">
        <v>18502</v>
      </c>
      <c r="BI3204" s="84" t="s">
        <v>122</v>
      </c>
      <c r="BJ3204" s="84" t="s">
        <v>18503</v>
      </c>
      <c r="BK3204" s="84" t="s">
        <v>75</v>
      </c>
      <c r="BL3204" s="84" t="s">
        <v>122</v>
      </c>
      <c r="BM3204" s="84" t="s">
        <v>102</v>
      </c>
      <c r="BN3204" s="84" t="s">
        <v>70</v>
      </c>
      <c r="BO3204" s="84" t="s">
        <v>71</v>
      </c>
      <c r="BP3204" s="84" t="s">
        <v>122</v>
      </c>
      <c r="BQ3204" s="84" t="s">
        <v>163</v>
      </c>
    </row>
    <row r="3205" spans="1:69" ht="10.8" customHeight="1" x14ac:dyDescent="0.3">
      <c r="A3205" s="40" t="str">
        <f t="shared" si="1375"/>
        <v>2025-09-24</v>
      </c>
      <c r="B3205" s="40" t="str">
        <f t="shared" si="1376"/>
        <v>SYD</v>
      </c>
      <c r="C3205" s="39" t="str">
        <f t="shared" si="1377"/>
        <v>98812563670</v>
      </c>
      <c r="D3205" s="41" t="str">
        <f t="shared" si="1378"/>
        <v>PKR253701066</v>
      </c>
      <c r="E3205" s="41" t="str">
        <f t="shared" si="1379"/>
        <v>596421502931</v>
      </c>
      <c r="F3205" s="39" t="str">
        <f t="shared" si="1380"/>
        <v>2256683</v>
      </c>
      <c r="G3205" s="39" t="str">
        <f t="shared" si="1381"/>
        <v>WISE EXPRESS LOGISTICS(PANGZIMOM)</v>
      </c>
      <c r="H3205" s="41" t="str">
        <f t="shared" si="1382"/>
        <v>이인지</v>
      </c>
      <c r="I3205" s="39" t="str">
        <f t="shared" si="1383"/>
        <v>22776</v>
      </c>
      <c r="J3205" s="52" t="str">
        <f t="shared" si="1384"/>
        <v/>
      </c>
      <c r="K3205" s="75">
        <f t="shared" si="1385"/>
        <v>1</v>
      </c>
      <c r="L3205" s="76">
        <f t="shared" si="1386"/>
        <v>4</v>
      </c>
      <c r="M3205" s="76">
        <f t="shared" si="1387"/>
        <v>1E-3</v>
      </c>
      <c r="N3205" s="76">
        <f t="shared" si="1388"/>
        <v>4</v>
      </c>
      <c r="O3205" s="42">
        <f t="shared" si="1389"/>
        <v>4</v>
      </c>
      <c r="P3205" s="39" t="str">
        <f t="shared" si="1390"/>
        <v>일반(목록배제,Normal-Manifest Exception)</v>
      </c>
      <c r="Q3205" s="72">
        <f t="shared" si="1391"/>
        <v>140</v>
      </c>
      <c r="R3205" s="43" t="str">
        <f t="shared" si="1392"/>
        <v>OZ602</v>
      </c>
      <c r="S3205" s="82" t="str">
        <f t="shared" si="1393"/>
        <v/>
      </c>
      <c r="T3205" s="40">
        <f t="shared" si="1394"/>
        <v>45924</v>
      </c>
      <c r="U3205" s="44">
        <v>2500</v>
      </c>
      <c r="V3205" s="44">
        <f t="shared" si="1395"/>
        <v>0</v>
      </c>
      <c r="W3205" s="77">
        <f t="shared" si="1396"/>
        <v>2500</v>
      </c>
      <c r="X3205" s="78">
        <f t="shared" si="1397"/>
        <v>0</v>
      </c>
      <c r="Y3205" s="44" cm="1">
        <f t="array" ref="Y3205">_xlfn.IFNA(_xlfn.IFS(AND(Q3205&gt;=2000, Q3205&lt;3000), 10000, AND(Q3205&gt;=3000, Q3205&lt;4000), 15000, AND(Q3205&gt;=4000, Q3205&lt;5000), 20000, AND(Q3205&gt;=5000), 25000),0)</f>
        <v>0</v>
      </c>
      <c r="Z3205" s="91">
        <f t="shared" si="1398"/>
        <v>300</v>
      </c>
      <c r="AA3205" s="44">
        <f t="shared" si="1399"/>
        <v>0</v>
      </c>
      <c r="AB3205" s="44"/>
      <c r="AC3205" s="44"/>
      <c r="AD3205" s="44"/>
      <c r="AE3205" s="44">
        <f>VLOOKUP(O3205,정산업데이트!$A$6:$B$12,2,10)</f>
        <v>0</v>
      </c>
      <c r="AF3205" s="44"/>
      <c r="AG3205" s="79">
        <f t="shared" si="1400"/>
        <v>300</v>
      </c>
      <c r="AH3205" s="80">
        <f t="shared" si="1401"/>
        <v>2800</v>
      </c>
      <c r="AI3205" s="93"/>
      <c r="AJ3205" s="84" t="s">
        <v>18450</v>
      </c>
      <c r="AK3205" s="84" t="s">
        <v>73</v>
      </c>
      <c r="AL3205" s="84" t="s">
        <v>18451</v>
      </c>
      <c r="AM3205" s="84" t="s">
        <v>18504</v>
      </c>
      <c r="AN3205" s="84" t="s">
        <v>18505</v>
      </c>
      <c r="AO3205" s="84" t="s">
        <v>18506</v>
      </c>
      <c r="AP3205" s="84" t="s">
        <v>1535</v>
      </c>
      <c r="AQ3205" s="84" t="s">
        <v>122</v>
      </c>
      <c r="AR3205" s="85">
        <v>1</v>
      </c>
      <c r="AS3205" s="86">
        <v>4</v>
      </c>
      <c r="AT3205" s="86">
        <v>1E-3</v>
      </c>
      <c r="AU3205" s="86">
        <v>4</v>
      </c>
      <c r="AV3205" s="84" t="s">
        <v>8</v>
      </c>
      <c r="AW3205" s="86">
        <v>140</v>
      </c>
      <c r="AX3205" s="84" t="s">
        <v>68</v>
      </c>
      <c r="AY3205" s="84" t="s">
        <v>68</v>
      </c>
      <c r="AZ3205" s="84" t="s">
        <v>68</v>
      </c>
      <c r="BA3205" s="84" t="s">
        <v>68</v>
      </c>
      <c r="BB3205" s="84" t="s">
        <v>68</v>
      </c>
      <c r="BC3205" s="84" t="s">
        <v>441</v>
      </c>
      <c r="BD3205" s="84" t="s">
        <v>442</v>
      </c>
      <c r="BE3205" s="84" t="s">
        <v>443</v>
      </c>
      <c r="BF3205" s="84" t="s">
        <v>122</v>
      </c>
      <c r="BG3205" s="84" t="s">
        <v>69</v>
      </c>
      <c r="BH3205" s="92" t="s">
        <v>18507</v>
      </c>
      <c r="BI3205" s="84" t="s">
        <v>122</v>
      </c>
      <c r="BJ3205" s="84" t="s">
        <v>18508</v>
      </c>
      <c r="BK3205" s="84" t="s">
        <v>75</v>
      </c>
      <c r="BL3205" s="84" t="s">
        <v>122</v>
      </c>
      <c r="BM3205" s="84" t="s">
        <v>442</v>
      </c>
      <c r="BN3205" s="84" t="s">
        <v>70</v>
      </c>
      <c r="BO3205" s="84" t="s">
        <v>71</v>
      </c>
      <c r="BP3205" s="84" t="s">
        <v>122</v>
      </c>
      <c r="BQ3205" s="84" t="s">
        <v>163</v>
      </c>
    </row>
    <row r="3206" spans="1:69" ht="10.8" customHeight="1" x14ac:dyDescent="0.3">
      <c r="A3206" s="40" t="str">
        <f t="shared" ref="A3206:A3269" si="1402">AJ3206</f>
        <v>2025-09-24</v>
      </c>
      <c r="B3206" s="40" t="str">
        <f t="shared" ref="B3206:B3269" si="1403">AK3206</f>
        <v>SYD</v>
      </c>
      <c r="C3206" s="39" t="str">
        <f t="shared" ref="C3206:C3269" si="1404">AL3206</f>
        <v>98812563670</v>
      </c>
      <c r="D3206" s="41" t="str">
        <f t="shared" ref="D3206:D3269" si="1405">AM3206</f>
        <v>PKR253701067</v>
      </c>
      <c r="E3206" s="41" t="str">
        <f t="shared" ref="E3206:E3269" si="1406">BH3206</f>
        <v>596421502942</v>
      </c>
      <c r="F3206" s="39" t="str">
        <f t="shared" ref="F3206:F3269" si="1407">BC3206</f>
        <v>2256683</v>
      </c>
      <c r="G3206" s="39" t="str">
        <f t="shared" ref="G3206:G3269" si="1408">BD3206</f>
        <v>WISE EXPRESS LOGISTICS(PANGZIMOM)</v>
      </c>
      <c r="H3206" s="41" t="str">
        <f t="shared" ref="H3206:H3269" si="1409">AN3206</f>
        <v>장유진</v>
      </c>
      <c r="I3206" s="39" t="str">
        <f t="shared" ref="I3206:I3269" si="1410">AP3206</f>
        <v>11744</v>
      </c>
      <c r="J3206" s="52" t="str">
        <f t="shared" ref="J3206:J3269" si="1411">AQ3206</f>
        <v/>
      </c>
      <c r="K3206" s="75">
        <f t="shared" ref="K3206:K3269" si="1412">AR3206</f>
        <v>1</v>
      </c>
      <c r="L3206" s="76">
        <f t="shared" ref="L3206:L3269" si="1413">AS3206</f>
        <v>1</v>
      </c>
      <c r="M3206" s="76">
        <f t="shared" ref="M3206:M3269" si="1414">AT3206</f>
        <v>1E-3</v>
      </c>
      <c r="N3206" s="76">
        <f t="shared" ref="N3206:N3269" si="1415">AU3206</f>
        <v>1</v>
      </c>
      <c r="O3206" s="42">
        <f t="shared" ref="O3206:O3269" si="1416">CEILING(MAX(L3206:N3206)/K3206,0.5)</f>
        <v>1</v>
      </c>
      <c r="P3206" s="39" t="str">
        <f t="shared" ref="P3206:P3269" si="1417">AV3206</f>
        <v>목록(Manifest)</v>
      </c>
      <c r="Q3206" s="72">
        <f t="shared" ref="Q3206:Q3269" si="1418">AW3206</f>
        <v>30</v>
      </c>
      <c r="R3206" s="43" t="str">
        <f t="shared" ref="R3206:R3269" si="1419">BK3206</f>
        <v>OZ602</v>
      </c>
      <c r="S3206" s="82" t="str">
        <f t="shared" ref="S3206:S3269" si="1420">BL3206</f>
        <v/>
      </c>
      <c r="T3206" s="40">
        <f t="shared" ref="T3206:T3269" si="1421">DATE(YEAR(A3206),MONTH(A3206),DAY(A3206))</f>
        <v>45924</v>
      </c>
      <c r="U3206" s="44">
        <v>2500</v>
      </c>
      <c r="V3206" s="44">
        <f t="shared" ref="V3206:V3269" si="1422">IF(O3206&gt;5,CEILING(O3206-5,1)*100,0)</f>
        <v>0</v>
      </c>
      <c r="W3206" s="77">
        <f t="shared" ref="W3206:W3269" si="1423">SUM(U3206:V3206)</f>
        <v>2500</v>
      </c>
      <c r="X3206" s="78">
        <f t="shared" ref="X3206:X3269" si="1424">(K3206-1)*2500</f>
        <v>0</v>
      </c>
      <c r="Y3206" s="44" cm="1">
        <f t="array" ref="Y3206">_xlfn.IFNA(_xlfn.IFS(AND(Q3206&gt;=2000, Q3206&lt;3000), 10000, AND(Q3206&gt;=3000, Q3206&lt;4000), 15000, AND(Q3206&gt;=4000, Q3206&lt;5000), 20000, AND(Q3206&gt;=5000), 25000),0)</f>
        <v>0</v>
      </c>
      <c r="Z3206" s="91">
        <f t="shared" ref="Z3206:Z3269" si="1425">IF(OR(P3206="일반(목록배제,Normal-Manifest Exception)",P3206="간이(Simple)",P3206="목록취하(허용배제,Manifest-Drop)",P3206="일반(NORMAL)"),300,0)</f>
        <v>0</v>
      </c>
      <c r="AA3206" s="44">
        <f t="shared" ref="AA3206:AA3269" si="1426">IF(LEFT(AP3206,2)="63",3000,0)</f>
        <v>0</v>
      </c>
      <c r="AB3206" s="44"/>
      <c r="AC3206" s="44"/>
      <c r="AD3206" s="44"/>
      <c r="AE3206" s="44">
        <f>VLOOKUP(O3206,정산업데이트!$A$6:$B$12,2,10)</f>
        <v>0</v>
      </c>
      <c r="AF3206" s="44"/>
      <c r="AG3206" s="79">
        <f t="shared" ref="AG3206:AG3269" si="1427">X3206+Y3206+Z3206+AA3206+AB3206+AE3206+AF3206</f>
        <v>0</v>
      </c>
      <c r="AH3206" s="80">
        <f t="shared" ref="AH3206:AH3269" si="1428">SUM(AG3206,W3206)</f>
        <v>2500</v>
      </c>
      <c r="AJ3206" s="84" t="s">
        <v>18450</v>
      </c>
      <c r="AK3206" s="84" t="s">
        <v>73</v>
      </c>
      <c r="AL3206" s="84" t="s">
        <v>18451</v>
      </c>
      <c r="AM3206" s="84" t="s">
        <v>18509</v>
      </c>
      <c r="AN3206" s="84" t="s">
        <v>18510</v>
      </c>
      <c r="AO3206" s="84" t="s">
        <v>18511</v>
      </c>
      <c r="AP3206" s="84" t="s">
        <v>18512</v>
      </c>
      <c r="AQ3206" s="84" t="s">
        <v>122</v>
      </c>
      <c r="AR3206" s="85">
        <v>1</v>
      </c>
      <c r="AS3206" s="86">
        <v>1</v>
      </c>
      <c r="AT3206" s="86">
        <v>1E-3</v>
      </c>
      <c r="AU3206" s="86">
        <v>1</v>
      </c>
      <c r="AV3206" s="84" t="s">
        <v>7</v>
      </c>
      <c r="AW3206" s="86">
        <v>30</v>
      </c>
      <c r="AX3206" s="84" t="s">
        <v>68</v>
      </c>
      <c r="AY3206" s="84" t="s">
        <v>68</v>
      </c>
      <c r="AZ3206" s="84" t="s">
        <v>68</v>
      </c>
      <c r="BA3206" s="84" t="s">
        <v>68</v>
      </c>
      <c r="BB3206" s="84" t="s">
        <v>68</v>
      </c>
      <c r="BC3206" s="84" t="s">
        <v>441</v>
      </c>
      <c r="BD3206" s="84" t="s">
        <v>442</v>
      </c>
      <c r="BE3206" s="84" t="s">
        <v>443</v>
      </c>
      <c r="BF3206" s="84" t="s">
        <v>122</v>
      </c>
      <c r="BG3206" s="84" t="s">
        <v>69</v>
      </c>
      <c r="BH3206" s="92" t="s">
        <v>18513</v>
      </c>
      <c r="BI3206" s="84" t="s">
        <v>122</v>
      </c>
      <c r="BJ3206" s="84" t="s">
        <v>18514</v>
      </c>
      <c r="BK3206" s="84" t="s">
        <v>75</v>
      </c>
      <c r="BL3206" s="84" t="s">
        <v>122</v>
      </c>
      <c r="BM3206" s="84" t="s">
        <v>442</v>
      </c>
      <c r="BN3206" s="84" t="s">
        <v>70</v>
      </c>
      <c r="BO3206" s="84" t="s">
        <v>71</v>
      </c>
      <c r="BP3206" s="84" t="s">
        <v>122</v>
      </c>
      <c r="BQ3206" s="84" t="s">
        <v>163</v>
      </c>
    </row>
    <row r="3207" spans="1:69" ht="10.8" customHeight="1" x14ac:dyDescent="0.3">
      <c r="A3207" s="40" t="str">
        <f t="shared" si="1402"/>
        <v>2025-09-24</v>
      </c>
      <c r="B3207" s="40" t="str">
        <f t="shared" si="1403"/>
        <v>SYD</v>
      </c>
      <c r="C3207" s="39" t="str">
        <f t="shared" si="1404"/>
        <v>98812563670</v>
      </c>
      <c r="D3207" s="41" t="str">
        <f t="shared" si="1405"/>
        <v>PKR253701068</v>
      </c>
      <c r="E3207" s="41" t="str">
        <f t="shared" si="1406"/>
        <v>596421502953</v>
      </c>
      <c r="F3207" s="39" t="str">
        <f t="shared" si="1407"/>
        <v>2256683</v>
      </c>
      <c r="G3207" s="39" t="str">
        <f t="shared" si="1408"/>
        <v>WISE EXPRESS LOGISTICS(PANGZIMOM)</v>
      </c>
      <c r="H3207" s="41" t="str">
        <f t="shared" si="1409"/>
        <v>임지연</v>
      </c>
      <c r="I3207" s="39" t="str">
        <f t="shared" si="1410"/>
        <v>02559</v>
      </c>
      <c r="J3207" s="52" t="str">
        <f t="shared" si="1411"/>
        <v/>
      </c>
      <c r="K3207" s="75">
        <f t="shared" si="1412"/>
        <v>1</v>
      </c>
      <c r="L3207" s="76">
        <f t="shared" si="1413"/>
        <v>0.5</v>
      </c>
      <c r="M3207" s="76">
        <f t="shared" si="1414"/>
        <v>1E-3</v>
      </c>
      <c r="N3207" s="76">
        <f t="shared" si="1415"/>
        <v>0.5</v>
      </c>
      <c r="O3207" s="42">
        <f t="shared" si="1416"/>
        <v>0.5</v>
      </c>
      <c r="P3207" s="39" t="str">
        <f t="shared" si="1417"/>
        <v>목록(Manifest)</v>
      </c>
      <c r="Q3207" s="72">
        <f t="shared" si="1418"/>
        <v>15</v>
      </c>
      <c r="R3207" s="43" t="str">
        <f t="shared" si="1419"/>
        <v>OZ602</v>
      </c>
      <c r="S3207" s="82" t="str">
        <f t="shared" si="1420"/>
        <v/>
      </c>
      <c r="T3207" s="40">
        <f t="shared" si="1421"/>
        <v>45924</v>
      </c>
      <c r="U3207" s="44">
        <v>2500</v>
      </c>
      <c r="V3207" s="44">
        <f t="shared" si="1422"/>
        <v>0</v>
      </c>
      <c r="W3207" s="77">
        <f t="shared" si="1423"/>
        <v>2500</v>
      </c>
      <c r="X3207" s="78">
        <f t="shared" si="1424"/>
        <v>0</v>
      </c>
      <c r="Y3207" s="44" cm="1">
        <f t="array" ref="Y3207">_xlfn.IFNA(_xlfn.IFS(AND(Q3207&gt;=2000, Q3207&lt;3000), 10000, AND(Q3207&gt;=3000, Q3207&lt;4000), 15000, AND(Q3207&gt;=4000, Q3207&lt;5000), 20000, AND(Q3207&gt;=5000), 25000),0)</f>
        <v>0</v>
      </c>
      <c r="Z3207" s="91">
        <f t="shared" si="1425"/>
        <v>0</v>
      </c>
      <c r="AA3207" s="44">
        <f t="shared" si="1426"/>
        <v>0</v>
      </c>
      <c r="AB3207" s="44"/>
      <c r="AC3207" s="44"/>
      <c r="AD3207" s="44"/>
      <c r="AE3207" s="44">
        <f>VLOOKUP(O3207,정산업데이트!$A$6:$B$12,2,10)</f>
        <v>0</v>
      </c>
      <c r="AF3207" s="44"/>
      <c r="AG3207" s="79">
        <f t="shared" si="1427"/>
        <v>0</v>
      </c>
      <c r="AH3207" s="80">
        <f t="shared" si="1428"/>
        <v>2500</v>
      </c>
      <c r="AI3207" s="93"/>
      <c r="AJ3207" s="84" t="s">
        <v>18450</v>
      </c>
      <c r="AK3207" s="84" t="s">
        <v>73</v>
      </c>
      <c r="AL3207" s="84" t="s">
        <v>18451</v>
      </c>
      <c r="AM3207" s="84" t="s">
        <v>18515</v>
      </c>
      <c r="AN3207" s="84" t="s">
        <v>18516</v>
      </c>
      <c r="AO3207" s="84" t="s">
        <v>18517</v>
      </c>
      <c r="AP3207" s="84" t="s">
        <v>8184</v>
      </c>
      <c r="AQ3207" s="84" t="s">
        <v>122</v>
      </c>
      <c r="AR3207" s="85">
        <v>1</v>
      </c>
      <c r="AS3207" s="86">
        <v>0.5</v>
      </c>
      <c r="AT3207" s="86">
        <v>1E-3</v>
      </c>
      <c r="AU3207" s="86">
        <v>0.5</v>
      </c>
      <c r="AV3207" s="84" t="s">
        <v>7</v>
      </c>
      <c r="AW3207" s="86">
        <v>15</v>
      </c>
      <c r="AX3207" s="84" t="s">
        <v>68</v>
      </c>
      <c r="AY3207" s="84" t="s">
        <v>68</v>
      </c>
      <c r="AZ3207" s="84" t="s">
        <v>68</v>
      </c>
      <c r="BA3207" s="84" t="s">
        <v>68</v>
      </c>
      <c r="BB3207" s="84" t="s">
        <v>68</v>
      </c>
      <c r="BC3207" s="84" t="s">
        <v>441</v>
      </c>
      <c r="BD3207" s="84" t="s">
        <v>442</v>
      </c>
      <c r="BE3207" s="84" t="s">
        <v>443</v>
      </c>
      <c r="BF3207" s="84" t="s">
        <v>122</v>
      </c>
      <c r="BG3207" s="84" t="s">
        <v>69</v>
      </c>
      <c r="BH3207" s="92" t="s">
        <v>18518</v>
      </c>
      <c r="BI3207" s="84" t="s">
        <v>122</v>
      </c>
      <c r="BJ3207" s="84" t="s">
        <v>18519</v>
      </c>
      <c r="BK3207" s="84" t="s">
        <v>75</v>
      </c>
      <c r="BL3207" s="84" t="s">
        <v>122</v>
      </c>
      <c r="BM3207" s="84" t="s">
        <v>442</v>
      </c>
      <c r="BN3207" s="84" t="s">
        <v>70</v>
      </c>
      <c r="BO3207" s="84" t="s">
        <v>71</v>
      </c>
      <c r="BP3207" s="84" t="s">
        <v>122</v>
      </c>
      <c r="BQ3207" s="84" t="s">
        <v>163</v>
      </c>
    </row>
    <row r="3208" spans="1:69" ht="12.75" customHeight="1" x14ac:dyDescent="0.3">
      <c r="A3208" s="40" t="str">
        <f t="shared" si="1402"/>
        <v>2025-09-24</v>
      </c>
      <c r="B3208" s="40" t="str">
        <f t="shared" si="1403"/>
        <v>SYD</v>
      </c>
      <c r="C3208" s="39" t="str">
        <f t="shared" si="1404"/>
        <v>98812563670</v>
      </c>
      <c r="D3208" s="41" t="str">
        <f t="shared" si="1405"/>
        <v>PKR253701069</v>
      </c>
      <c r="E3208" s="41" t="str">
        <f t="shared" si="1406"/>
        <v>596421502964</v>
      </c>
      <c r="F3208" s="39" t="str">
        <f t="shared" si="1407"/>
        <v>2256683</v>
      </c>
      <c r="G3208" s="39" t="str">
        <f t="shared" si="1408"/>
        <v>WISE EXPRESS LOGISTICS(PANGZIMOM)</v>
      </c>
      <c r="H3208" s="41" t="str">
        <f t="shared" si="1409"/>
        <v>최지인</v>
      </c>
      <c r="I3208" s="39" t="str">
        <f t="shared" si="1410"/>
        <v>16839</v>
      </c>
      <c r="J3208" s="52" t="str">
        <f t="shared" si="1411"/>
        <v/>
      </c>
      <c r="K3208" s="75">
        <f t="shared" si="1412"/>
        <v>1</v>
      </c>
      <c r="L3208" s="76">
        <f t="shared" si="1413"/>
        <v>0.3</v>
      </c>
      <c r="M3208" s="76">
        <f t="shared" si="1414"/>
        <v>1E-3</v>
      </c>
      <c r="N3208" s="76">
        <f t="shared" si="1415"/>
        <v>0.3</v>
      </c>
      <c r="O3208" s="42">
        <f t="shared" si="1416"/>
        <v>0.5</v>
      </c>
      <c r="P3208" s="39" t="str">
        <f t="shared" si="1417"/>
        <v>일반(목록배제,Normal-Manifest Exception)</v>
      </c>
      <c r="Q3208" s="72">
        <f t="shared" si="1418"/>
        <v>10</v>
      </c>
      <c r="R3208" s="43" t="str">
        <f t="shared" si="1419"/>
        <v>OZ602</v>
      </c>
      <c r="S3208" s="82" t="str">
        <f t="shared" si="1420"/>
        <v/>
      </c>
      <c r="T3208" s="40">
        <f t="shared" si="1421"/>
        <v>45924</v>
      </c>
      <c r="U3208" s="44">
        <v>2500</v>
      </c>
      <c r="V3208" s="44">
        <f t="shared" si="1422"/>
        <v>0</v>
      </c>
      <c r="W3208" s="77">
        <f t="shared" si="1423"/>
        <v>2500</v>
      </c>
      <c r="X3208" s="78">
        <f t="shared" si="1424"/>
        <v>0</v>
      </c>
      <c r="Y3208" s="44" cm="1">
        <f t="array" ref="Y3208">_xlfn.IFNA(_xlfn.IFS(AND(Q3208&gt;=2000, Q3208&lt;3000), 10000, AND(Q3208&gt;=3000, Q3208&lt;4000), 15000, AND(Q3208&gt;=4000, Q3208&lt;5000), 20000, AND(Q3208&gt;=5000), 25000),0)</f>
        <v>0</v>
      </c>
      <c r="Z3208" s="91">
        <f t="shared" si="1425"/>
        <v>300</v>
      </c>
      <c r="AA3208" s="44">
        <f t="shared" si="1426"/>
        <v>0</v>
      </c>
      <c r="AB3208" s="44"/>
      <c r="AC3208" s="44"/>
      <c r="AD3208" s="44"/>
      <c r="AE3208" s="44">
        <f>VLOOKUP(O3208,정산업데이트!$A$6:$B$12,2,10)</f>
        <v>0</v>
      </c>
      <c r="AF3208" s="44"/>
      <c r="AG3208" s="79">
        <f t="shared" si="1427"/>
        <v>300</v>
      </c>
      <c r="AH3208" s="80">
        <f t="shared" si="1428"/>
        <v>2800</v>
      </c>
      <c r="AI3208" s="93"/>
      <c r="AJ3208" s="84" t="s">
        <v>18450</v>
      </c>
      <c r="AK3208" s="84" t="s">
        <v>73</v>
      </c>
      <c r="AL3208" s="84" t="s">
        <v>18451</v>
      </c>
      <c r="AM3208" s="84" t="s">
        <v>18520</v>
      </c>
      <c r="AN3208" s="84" t="s">
        <v>18521</v>
      </c>
      <c r="AO3208" s="84" t="s">
        <v>18522</v>
      </c>
      <c r="AP3208" s="84" t="s">
        <v>18523</v>
      </c>
      <c r="AQ3208" s="84" t="s">
        <v>122</v>
      </c>
      <c r="AR3208" s="85">
        <v>1</v>
      </c>
      <c r="AS3208" s="86">
        <v>0.3</v>
      </c>
      <c r="AT3208" s="86">
        <v>1E-3</v>
      </c>
      <c r="AU3208" s="86">
        <v>0.3</v>
      </c>
      <c r="AV3208" s="84" t="s">
        <v>8</v>
      </c>
      <c r="AW3208" s="86">
        <v>10</v>
      </c>
      <c r="AX3208" s="84" t="s">
        <v>68</v>
      </c>
      <c r="AY3208" s="84" t="s">
        <v>68</v>
      </c>
      <c r="AZ3208" s="84" t="s">
        <v>68</v>
      </c>
      <c r="BA3208" s="84" t="s">
        <v>68</v>
      </c>
      <c r="BB3208" s="84" t="s">
        <v>68</v>
      </c>
      <c r="BC3208" s="84" t="s">
        <v>441</v>
      </c>
      <c r="BD3208" s="84" t="s">
        <v>442</v>
      </c>
      <c r="BE3208" s="84" t="s">
        <v>443</v>
      </c>
      <c r="BF3208" s="84" t="s">
        <v>122</v>
      </c>
      <c r="BG3208" s="84" t="s">
        <v>69</v>
      </c>
      <c r="BH3208" s="92" t="s">
        <v>18524</v>
      </c>
      <c r="BI3208" s="84" t="s">
        <v>122</v>
      </c>
      <c r="BJ3208" s="84" t="s">
        <v>18525</v>
      </c>
      <c r="BK3208" s="84" t="s">
        <v>75</v>
      </c>
      <c r="BL3208" s="84" t="s">
        <v>122</v>
      </c>
      <c r="BM3208" s="84" t="s">
        <v>442</v>
      </c>
      <c r="BN3208" s="84" t="s">
        <v>70</v>
      </c>
      <c r="BO3208" s="84" t="s">
        <v>71</v>
      </c>
      <c r="BP3208" s="84" t="s">
        <v>122</v>
      </c>
      <c r="BQ3208" s="84" t="s">
        <v>163</v>
      </c>
    </row>
    <row r="3209" spans="1:69" ht="14.4" x14ac:dyDescent="0.3">
      <c r="A3209" s="40" t="str">
        <f t="shared" si="1402"/>
        <v>2025-09-24</v>
      </c>
      <c r="B3209" s="40" t="str">
        <f t="shared" si="1403"/>
        <v>SYD</v>
      </c>
      <c r="C3209" s="39" t="str">
        <f t="shared" si="1404"/>
        <v>98812563670</v>
      </c>
      <c r="D3209" s="41" t="str">
        <f t="shared" si="1405"/>
        <v>PKR253701070</v>
      </c>
      <c r="E3209" s="41" t="str">
        <f t="shared" si="1406"/>
        <v>596421502975</v>
      </c>
      <c r="F3209" s="39" t="str">
        <f t="shared" si="1407"/>
        <v>2256683</v>
      </c>
      <c r="G3209" s="39" t="str">
        <f t="shared" si="1408"/>
        <v>WISE EXPRESS LOGISTICS(PANGZIMOM)</v>
      </c>
      <c r="H3209" s="41" t="str">
        <f t="shared" si="1409"/>
        <v>나미선</v>
      </c>
      <c r="I3209" s="39" t="str">
        <f t="shared" si="1410"/>
        <v>02508</v>
      </c>
      <c r="J3209" s="52" t="str">
        <f t="shared" si="1411"/>
        <v/>
      </c>
      <c r="K3209" s="75">
        <f t="shared" si="1412"/>
        <v>1</v>
      </c>
      <c r="L3209" s="76">
        <f t="shared" si="1413"/>
        <v>2</v>
      </c>
      <c r="M3209" s="76">
        <f t="shared" si="1414"/>
        <v>1E-3</v>
      </c>
      <c r="N3209" s="76">
        <f t="shared" si="1415"/>
        <v>2</v>
      </c>
      <c r="O3209" s="42">
        <f t="shared" si="1416"/>
        <v>2</v>
      </c>
      <c r="P3209" s="39" t="str">
        <f t="shared" si="1417"/>
        <v>목록(Manifest)</v>
      </c>
      <c r="Q3209" s="72">
        <f t="shared" si="1418"/>
        <v>70</v>
      </c>
      <c r="R3209" s="43" t="str">
        <f t="shared" si="1419"/>
        <v>OZ602</v>
      </c>
      <c r="S3209" s="82" t="str">
        <f t="shared" si="1420"/>
        <v/>
      </c>
      <c r="T3209" s="40">
        <f t="shared" si="1421"/>
        <v>45924</v>
      </c>
      <c r="U3209" s="44">
        <v>2500</v>
      </c>
      <c r="V3209" s="44">
        <f t="shared" si="1422"/>
        <v>0</v>
      </c>
      <c r="W3209" s="77">
        <f t="shared" si="1423"/>
        <v>2500</v>
      </c>
      <c r="X3209" s="78">
        <f t="shared" si="1424"/>
        <v>0</v>
      </c>
      <c r="Y3209" s="44" cm="1">
        <f t="array" ref="Y3209">_xlfn.IFNA(_xlfn.IFS(AND(Q3209&gt;=2000, Q3209&lt;3000), 10000, AND(Q3209&gt;=3000, Q3209&lt;4000), 15000, AND(Q3209&gt;=4000, Q3209&lt;5000), 20000, AND(Q3209&gt;=5000), 25000),0)</f>
        <v>0</v>
      </c>
      <c r="Z3209" s="91">
        <f t="shared" si="1425"/>
        <v>0</v>
      </c>
      <c r="AA3209" s="44">
        <f t="shared" si="1426"/>
        <v>0</v>
      </c>
      <c r="AB3209" s="44"/>
      <c r="AC3209" s="44"/>
      <c r="AD3209" s="44"/>
      <c r="AE3209" s="44">
        <f>VLOOKUP(O3209,정산업데이트!$A$6:$B$12,2,10)</f>
        <v>0</v>
      </c>
      <c r="AF3209" s="44"/>
      <c r="AG3209" s="79">
        <f t="shared" si="1427"/>
        <v>0</v>
      </c>
      <c r="AH3209" s="80">
        <f t="shared" si="1428"/>
        <v>2500</v>
      </c>
      <c r="AJ3209" s="84" t="s">
        <v>18450</v>
      </c>
      <c r="AK3209" s="84" t="s">
        <v>73</v>
      </c>
      <c r="AL3209" s="84" t="s">
        <v>18451</v>
      </c>
      <c r="AM3209" s="84" t="s">
        <v>18526</v>
      </c>
      <c r="AN3209" s="84" t="s">
        <v>18527</v>
      </c>
      <c r="AO3209" s="84" t="s">
        <v>18528</v>
      </c>
      <c r="AP3209" s="84" t="s">
        <v>1509</v>
      </c>
      <c r="AQ3209" s="84" t="s">
        <v>122</v>
      </c>
      <c r="AR3209" s="85">
        <v>1</v>
      </c>
      <c r="AS3209" s="86">
        <v>2</v>
      </c>
      <c r="AT3209" s="86">
        <v>1E-3</v>
      </c>
      <c r="AU3209" s="86">
        <v>2</v>
      </c>
      <c r="AV3209" s="84" t="s">
        <v>7</v>
      </c>
      <c r="AW3209" s="86">
        <v>70</v>
      </c>
      <c r="AX3209" s="84" t="s">
        <v>68</v>
      </c>
      <c r="AY3209" s="84" t="s">
        <v>68</v>
      </c>
      <c r="AZ3209" s="84" t="s">
        <v>68</v>
      </c>
      <c r="BA3209" s="84" t="s">
        <v>68</v>
      </c>
      <c r="BB3209" s="84" t="s">
        <v>68</v>
      </c>
      <c r="BC3209" s="84" t="s">
        <v>441</v>
      </c>
      <c r="BD3209" s="84" t="s">
        <v>442</v>
      </c>
      <c r="BE3209" s="84" t="s">
        <v>443</v>
      </c>
      <c r="BF3209" s="84" t="s">
        <v>122</v>
      </c>
      <c r="BG3209" s="84" t="s">
        <v>69</v>
      </c>
      <c r="BH3209" s="92" t="s">
        <v>18529</v>
      </c>
      <c r="BI3209" s="84" t="s">
        <v>122</v>
      </c>
      <c r="BJ3209" s="84" t="s">
        <v>18530</v>
      </c>
      <c r="BK3209" s="84" t="s">
        <v>75</v>
      </c>
      <c r="BL3209" s="84" t="s">
        <v>122</v>
      </c>
      <c r="BM3209" s="84" t="s">
        <v>442</v>
      </c>
      <c r="BN3209" s="84" t="s">
        <v>70</v>
      </c>
      <c r="BO3209" s="84" t="s">
        <v>71</v>
      </c>
      <c r="BP3209" s="84" t="s">
        <v>122</v>
      </c>
      <c r="BQ3209" s="84" t="s">
        <v>163</v>
      </c>
    </row>
    <row r="3210" spans="1:69" ht="10.8" customHeight="1" x14ac:dyDescent="0.3">
      <c r="A3210" s="40" t="str">
        <f t="shared" si="1402"/>
        <v>2025-09-24</v>
      </c>
      <c r="B3210" s="40" t="str">
        <f t="shared" si="1403"/>
        <v>SYD</v>
      </c>
      <c r="C3210" s="39" t="str">
        <f t="shared" si="1404"/>
        <v>98812563670</v>
      </c>
      <c r="D3210" s="41" t="str">
        <f t="shared" si="1405"/>
        <v>PKR253701071</v>
      </c>
      <c r="E3210" s="41" t="str">
        <f t="shared" si="1406"/>
        <v>596421502986</v>
      </c>
      <c r="F3210" s="39" t="str">
        <f t="shared" si="1407"/>
        <v>2256683</v>
      </c>
      <c r="G3210" s="39" t="str">
        <f t="shared" si="1408"/>
        <v>WISE EXPRESS LOGISTICS(PANGZIMOM)</v>
      </c>
      <c r="H3210" s="41" t="str">
        <f t="shared" si="1409"/>
        <v>유채린</v>
      </c>
      <c r="I3210" s="39" t="str">
        <f t="shared" si="1410"/>
        <v>30100</v>
      </c>
      <c r="J3210" s="52" t="str">
        <f t="shared" si="1411"/>
        <v/>
      </c>
      <c r="K3210" s="75">
        <f t="shared" si="1412"/>
        <v>1</v>
      </c>
      <c r="L3210" s="76">
        <f t="shared" si="1413"/>
        <v>4</v>
      </c>
      <c r="M3210" s="76">
        <f t="shared" si="1414"/>
        <v>1E-3</v>
      </c>
      <c r="N3210" s="76">
        <f t="shared" si="1415"/>
        <v>4</v>
      </c>
      <c r="O3210" s="42">
        <f t="shared" si="1416"/>
        <v>4</v>
      </c>
      <c r="P3210" s="39" t="str">
        <f t="shared" si="1417"/>
        <v>일반(목록배제,Normal-Manifest Exception)</v>
      </c>
      <c r="Q3210" s="72">
        <f t="shared" si="1418"/>
        <v>140</v>
      </c>
      <c r="R3210" s="43" t="str">
        <f t="shared" si="1419"/>
        <v>OZ602</v>
      </c>
      <c r="S3210" s="82" t="str">
        <f t="shared" si="1420"/>
        <v/>
      </c>
      <c r="T3210" s="40">
        <f t="shared" si="1421"/>
        <v>45924</v>
      </c>
      <c r="U3210" s="44">
        <v>2500</v>
      </c>
      <c r="V3210" s="44">
        <f t="shared" si="1422"/>
        <v>0</v>
      </c>
      <c r="W3210" s="77">
        <f t="shared" si="1423"/>
        <v>2500</v>
      </c>
      <c r="X3210" s="78">
        <f t="shared" si="1424"/>
        <v>0</v>
      </c>
      <c r="Y3210" s="44" cm="1">
        <f t="array" ref="Y3210">_xlfn.IFNA(_xlfn.IFS(AND(Q3210&gt;=2000, Q3210&lt;3000), 10000, AND(Q3210&gt;=3000, Q3210&lt;4000), 15000, AND(Q3210&gt;=4000, Q3210&lt;5000), 20000, AND(Q3210&gt;=5000), 25000),0)</f>
        <v>0</v>
      </c>
      <c r="Z3210" s="91">
        <f t="shared" si="1425"/>
        <v>300</v>
      </c>
      <c r="AA3210" s="44">
        <f t="shared" si="1426"/>
        <v>0</v>
      </c>
      <c r="AB3210" s="44"/>
      <c r="AC3210" s="44"/>
      <c r="AD3210" s="44"/>
      <c r="AE3210" s="44">
        <f>VLOOKUP(O3210,정산업데이트!$A$6:$B$12,2,10)</f>
        <v>0</v>
      </c>
      <c r="AF3210" s="44"/>
      <c r="AG3210" s="79">
        <f t="shared" si="1427"/>
        <v>300</v>
      </c>
      <c r="AH3210" s="80">
        <f t="shared" si="1428"/>
        <v>2800</v>
      </c>
      <c r="AI3210" s="93"/>
      <c r="AJ3210" s="84" t="s">
        <v>18450</v>
      </c>
      <c r="AK3210" s="84" t="s">
        <v>73</v>
      </c>
      <c r="AL3210" s="84" t="s">
        <v>18451</v>
      </c>
      <c r="AM3210" s="84" t="s">
        <v>18531</v>
      </c>
      <c r="AN3210" s="84" t="s">
        <v>18532</v>
      </c>
      <c r="AO3210" s="84" t="s">
        <v>18533</v>
      </c>
      <c r="AP3210" s="84" t="s">
        <v>11326</v>
      </c>
      <c r="AQ3210" s="84" t="s">
        <v>122</v>
      </c>
      <c r="AR3210" s="85">
        <v>1</v>
      </c>
      <c r="AS3210" s="86">
        <v>4</v>
      </c>
      <c r="AT3210" s="86">
        <v>1E-3</v>
      </c>
      <c r="AU3210" s="86">
        <v>4</v>
      </c>
      <c r="AV3210" s="84" t="s">
        <v>8</v>
      </c>
      <c r="AW3210" s="86">
        <v>140</v>
      </c>
      <c r="AX3210" s="84" t="s">
        <v>68</v>
      </c>
      <c r="AY3210" s="84" t="s">
        <v>68</v>
      </c>
      <c r="AZ3210" s="84" t="s">
        <v>68</v>
      </c>
      <c r="BA3210" s="84" t="s">
        <v>68</v>
      </c>
      <c r="BB3210" s="84" t="s">
        <v>68</v>
      </c>
      <c r="BC3210" s="84" t="s">
        <v>441</v>
      </c>
      <c r="BD3210" s="84" t="s">
        <v>442</v>
      </c>
      <c r="BE3210" s="84" t="s">
        <v>443</v>
      </c>
      <c r="BF3210" s="84" t="s">
        <v>122</v>
      </c>
      <c r="BG3210" s="84" t="s">
        <v>69</v>
      </c>
      <c r="BH3210" s="92" t="s">
        <v>18534</v>
      </c>
      <c r="BI3210" s="84" t="s">
        <v>122</v>
      </c>
      <c r="BJ3210" s="84" t="s">
        <v>18535</v>
      </c>
      <c r="BK3210" s="84" t="s">
        <v>75</v>
      </c>
      <c r="BL3210" s="84" t="s">
        <v>122</v>
      </c>
      <c r="BM3210" s="84" t="s">
        <v>442</v>
      </c>
      <c r="BN3210" s="84" t="s">
        <v>70</v>
      </c>
      <c r="BO3210" s="84" t="s">
        <v>71</v>
      </c>
      <c r="BP3210" s="84" t="s">
        <v>122</v>
      </c>
      <c r="BQ3210" s="84" t="s">
        <v>163</v>
      </c>
    </row>
    <row r="3211" spans="1:69" ht="10.8" customHeight="1" x14ac:dyDescent="0.3">
      <c r="A3211" s="40" t="str">
        <f t="shared" si="1402"/>
        <v>2025-09-24</v>
      </c>
      <c r="B3211" s="40" t="str">
        <f t="shared" si="1403"/>
        <v>SYD</v>
      </c>
      <c r="C3211" s="39" t="str">
        <f t="shared" si="1404"/>
        <v>98812563670</v>
      </c>
      <c r="D3211" s="41" t="str">
        <f t="shared" si="1405"/>
        <v>PKR253701072</v>
      </c>
      <c r="E3211" s="41" t="str">
        <f t="shared" si="1406"/>
        <v>596421502990</v>
      </c>
      <c r="F3211" s="39" t="str">
        <f t="shared" si="1407"/>
        <v>2256683</v>
      </c>
      <c r="G3211" s="39" t="str">
        <f t="shared" si="1408"/>
        <v>WISE EXPRESS LOGISTICS(PANGZIMOM)</v>
      </c>
      <c r="H3211" s="41" t="str">
        <f t="shared" si="1409"/>
        <v>이정훈</v>
      </c>
      <c r="I3211" s="39" t="str">
        <f t="shared" si="1410"/>
        <v>42119</v>
      </c>
      <c r="J3211" s="52" t="str">
        <f t="shared" si="1411"/>
        <v/>
      </c>
      <c r="K3211" s="75">
        <f t="shared" si="1412"/>
        <v>1</v>
      </c>
      <c r="L3211" s="76">
        <f t="shared" si="1413"/>
        <v>4</v>
      </c>
      <c r="M3211" s="76">
        <f t="shared" si="1414"/>
        <v>1E-3</v>
      </c>
      <c r="N3211" s="76">
        <f t="shared" si="1415"/>
        <v>4</v>
      </c>
      <c r="O3211" s="42">
        <f t="shared" si="1416"/>
        <v>4</v>
      </c>
      <c r="P3211" s="39" t="str">
        <f t="shared" si="1417"/>
        <v>일반(목록배제,Normal-Manifest Exception)</v>
      </c>
      <c r="Q3211" s="72">
        <f t="shared" si="1418"/>
        <v>140</v>
      </c>
      <c r="R3211" s="43" t="str">
        <f t="shared" si="1419"/>
        <v>OZ602</v>
      </c>
      <c r="S3211" s="82" t="str">
        <f t="shared" si="1420"/>
        <v/>
      </c>
      <c r="T3211" s="40">
        <f t="shared" si="1421"/>
        <v>45924</v>
      </c>
      <c r="U3211" s="44">
        <v>2500</v>
      </c>
      <c r="V3211" s="44">
        <f t="shared" si="1422"/>
        <v>0</v>
      </c>
      <c r="W3211" s="77">
        <f t="shared" si="1423"/>
        <v>2500</v>
      </c>
      <c r="X3211" s="78">
        <f t="shared" si="1424"/>
        <v>0</v>
      </c>
      <c r="Y3211" s="44" cm="1">
        <f t="array" ref="Y3211">_xlfn.IFNA(_xlfn.IFS(AND(Q3211&gt;=2000, Q3211&lt;3000), 10000, AND(Q3211&gt;=3000, Q3211&lt;4000), 15000, AND(Q3211&gt;=4000, Q3211&lt;5000), 20000, AND(Q3211&gt;=5000), 25000),0)</f>
        <v>0</v>
      </c>
      <c r="Z3211" s="91">
        <f t="shared" si="1425"/>
        <v>300</v>
      </c>
      <c r="AA3211" s="44">
        <f t="shared" si="1426"/>
        <v>0</v>
      </c>
      <c r="AB3211" s="44"/>
      <c r="AC3211" s="44"/>
      <c r="AD3211" s="44"/>
      <c r="AE3211" s="44">
        <f>VLOOKUP(O3211,정산업데이트!$A$6:$B$12,2,10)</f>
        <v>0</v>
      </c>
      <c r="AF3211" s="44"/>
      <c r="AG3211" s="79">
        <f t="shared" si="1427"/>
        <v>300</v>
      </c>
      <c r="AH3211" s="80">
        <f t="shared" si="1428"/>
        <v>2800</v>
      </c>
      <c r="AI3211" s="93"/>
      <c r="AJ3211" s="84" t="s">
        <v>18450</v>
      </c>
      <c r="AK3211" s="84" t="s">
        <v>73</v>
      </c>
      <c r="AL3211" s="84" t="s">
        <v>18451</v>
      </c>
      <c r="AM3211" s="84" t="s">
        <v>18536</v>
      </c>
      <c r="AN3211" s="84" t="s">
        <v>18537</v>
      </c>
      <c r="AO3211" s="84" t="s">
        <v>18538</v>
      </c>
      <c r="AP3211" s="84" t="s">
        <v>473</v>
      </c>
      <c r="AQ3211" s="84" t="s">
        <v>122</v>
      </c>
      <c r="AR3211" s="85">
        <v>1</v>
      </c>
      <c r="AS3211" s="86">
        <v>4</v>
      </c>
      <c r="AT3211" s="86">
        <v>1E-3</v>
      </c>
      <c r="AU3211" s="86">
        <v>4</v>
      </c>
      <c r="AV3211" s="84" t="s">
        <v>8</v>
      </c>
      <c r="AW3211" s="86">
        <v>140</v>
      </c>
      <c r="AX3211" s="84" t="s">
        <v>68</v>
      </c>
      <c r="AY3211" s="84" t="s">
        <v>68</v>
      </c>
      <c r="AZ3211" s="84" t="s">
        <v>68</v>
      </c>
      <c r="BA3211" s="84" t="s">
        <v>68</v>
      </c>
      <c r="BB3211" s="84" t="s">
        <v>68</v>
      </c>
      <c r="BC3211" s="84" t="s">
        <v>441</v>
      </c>
      <c r="BD3211" s="84" t="s">
        <v>442</v>
      </c>
      <c r="BE3211" s="84" t="s">
        <v>443</v>
      </c>
      <c r="BF3211" s="84" t="s">
        <v>122</v>
      </c>
      <c r="BG3211" s="84" t="s">
        <v>69</v>
      </c>
      <c r="BH3211" s="92" t="s">
        <v>18539</v>
      </c>
      <c r="BI3211" s="84" t="s">
        <v>122</v>
      </c>
      <c r="BJ3211" s="84" t="s">
        <v>18540</v>
      </c>
      <c r="BK3211" s="84" t="s">
        <v>75</v>
      </c>
      <c r="BL3211" s="84" t="s">
        <v>122</v>
      </c>
      <c r="BM3211" s="84" t="s">
        <v>442</v>
      </c>
      <c r="BN3211" s="84" t="s">
        <v>70</v>
      </c>
      <c r="BO3211" s="84" t="s">
        <v>71</v>
      </c>
      <c r="BP3211" s="84" t="s">
        <v>122</v>
      </c>
      <c r="BQ3211" s="84" t="s">
        <v>163</v>
      </c>
    </row>
    <row r="3212" spans="1:69" ht="10.8" customHeight="1" x14ac:dyDescent="0.3">
      <c r="A3212" s="40" t="str">
        <f t="shared" si="1402"/>
        <v>2025-09-24</v>
      </c>
      <c r="B3212" s="40" t="str">
        <f t="shared" si="1403"/>
        <v>SYD</v>
      </c>
      <c r="C3212" s="39" t="str">
        <f t="shared" si="1404"/>
        <v>98812563670</v>
      </c>
      <c r="D3212" s="41" t="str">
        <f t="shared" si="1405"/>
        <v>PKR253701074</v>
      </c>
      <c r="E3212" s="41" t="str">
        <f t="shared" si="1406"/>
        <v>596421503012</v>
      </c>
      <c r="F3212" s="39" t="str">
        <f t="shared" si="1407"/>
        <v>2256683</v>
      </c>
      <c r="G3212" s="39" t="str">
        <f t="shared" si="1408"/>
        <v>WISE EXPRESS LOGISTICS(PANGZIMOM)</v>
      </c>
      <c r="H3212" s="41" t="str">
        <f t="shared" si="1409"/>
        <v>김옥</v>
      </c>
      <c r="I3212" s="39" t="str">
        <f t="shared" si="1410"/>
        <v>56188</v>
      </c>
      <c r="J3212" s="52" t="str">
        <f t="shared" si="1411"/>
        <v/>
      </c>
      <c r="K3212" s="75">
        <f t="shared" si="1412"/>
        <v>1</v>
      </c>
      <c r="L3212" s="76">
        <f t="shared" si="1413"/>
        <v>1</v>
      </c>
      <c r="M3212" s="76">
        <f t="shared" si="1414"/>
        <v>1E-3</v>
      </c>
      <c r="N3212" s="76">
        <f t="shared" si="1415"/>
        <v>1</v>
      </c>
      <c r="O3212" s="42">
        <f t="shared" si="1416"/>
        <v>1</v>
      </c>
      <c r="P3212" s="39" t="str">
        <f t="shared" si="1417"/>
        <v>일반(목록배제,Normal-Manifest Exception)</v>
      </c>
      <c r="Q3212" s="72">
        <f t="shared" si="1418"/>
        <v>66</v>
      </c>
      <c r="R3212" s="43" t="str">
        <f t="shared" si="1419"/>
        <v>OZ602</v>
      </c>
      <c r="S3212" s="82" t="str">
        <f t="shared" si="1420"/>
        <v/>
      </c>
      <c r="T3212" s="40">
        <f t="shared" si="1421"/>
        <v>45924</v>
      </c>
      <c r="U3212" s="44">
        <v>2500</v>
      </c>
      <c r="V3212" s="44">
        <f t="shared" si="1422"/>
        <v>0</v>
      </c>
      <c r="W3212" s="77">
        <f t="shared" si="1423"/>
        <v>2500</v>
      </c>
      <c r="X3212" s="78">
        <f t="shared" si="1424"/>
        <v>0</v>
      </c>
      <c r="Y3212" s="44" cm="1">
        <f t="array" ref="Y3212">_xlfn.IFNA(_xlfn.IFS(AND(Q3212&gt;=2000, Q3212&lt;3000), 10000, AND(Q3212&gt;=3000, Q3212&lt;4000), 15000, AND(Q3212&gt;=4000, Q3212&lt;5000), 20000, AND(Q3212&gt;=5000), 25000),0)</f>
        <v>0</v>
      </c>
      <c r="Z3212" s="91">
        <f t="shared" si="1425"/>
        <v>300</v>
      </c>
      <c r="AA3212" s="44">
        <f t="shared" si="1426"/>
        <v>0</v>
      </c>
      <c r="AB3212" s="44"/>
      <c r="AC3212" s="44"/>
      <c r="AD3212" s="44"/>
      <c r="AE3212" s="44">
        <f>VLOOKUP(O3212,정산업데이트!$A$6:$B$12,2,10)</f>
        <v>0</v>
      </c>
      <c r="AF3212" s="44"/>
      <c r="AG3212" s="79">
        <f t="shared" si="1427"/>
        <v>300</v>
      </c>
      <c r="AH3212" s="80">
        <f t="shared" si="1428"/>
        <v>2800</v>
      </c>
      <c r="AI3212" s="93"/>
      <c r="AJ3212" s="84" t="s">
        <v>18450</v>
      </c>
      <c r="AK3212" s="84" t="s">
        <v>73</v>
      </c>
      <c r="AL3212" s="84" t="s">
        <v>18451</v>
      </c>
      <c r="AM3212" s="84" t="s">
        <v>18541</v>
      </c>
      <c r="AN3212" s="84" t="s">
        <v>18542</v>
      </c>
      <c r="AO3212" s="84" t="s">
        <v>18543</v>
      </c>
      <c r="AP3212" s="84" t="s">
        <v>18544</v>
      </c>
      <c r="AQ3212" s="84" t="s">
        <v>122</v>
      </c>
      <c r="AR3212" s="85">
        <v>1</v>
      </c>
      <c r="AS3212" s="86">
        <v>1</v>
      </c>
      <c r="AT3212" s="86">
        <v>1E-3</v>
      </c>
      <c r="AU3212" s="86">
        <v>1</v>
      </c>
      <c r="AV3212" s="84" t="s">
        <v>8</v>
      </c>
      <c r="AW3212" s="86">
        <v>66</v>
      </c>
      <c r="AX3212" s="84" t="s">
        <v>68</v>
      </c>
      <c r="AY3212" s="84" t="s">
        <v>68</v>
      </c>
      <c r="AZ3212" s="84" t="s">
        <v>68</v>
      </c>
      <c r="BA3212" s="84" t="s">
        <v>68</v>
      </c>
      <c r="BB3212" s="84" t="s">
        <v>68</v>
      </c>
      <c r="BC3212" s="84" t="s">
        <v>441</v>
      </c>
      <c r="BD3212" s="84" t="s">
        <v>442</v>
      </c>
      <c r="BE3212" s="84" t="s">
        <v>443</v>
      </c>
      <c r="BF3212" s="84" t="s">
        <v>122</v>
      </c>
      <c r="BG3212" s="84" t="s">
        <v>69</v>
      </c>
      <c r="BH3212" s="92" t="s">
        <v>18545</v>
      </c>
      <c r="BI3212" s="84" t="s">
        <v>122</v>
      </c>
      <c r="BJ3212" s="84" t="s">
        <v>18546</v>
      </c>
      <c r="BK3212" s="84" t="s">
        <v>75</v>
      </c>
      <c r="BL3212" s="84" t="s">
        <v>122</v>
      </c>
      <c r="BM3212" s="84" t="s">
        <v>442</v>
      </c>
      <c r="BN3212" s="84" t="s">
        <v>70</v>
      </c>
      <c r="BO3212" s="84" t="s">
        <v>71</v>
      </c>
      <c r="BP3212" s="84" t="s">
        <v>122</v>
      </c>
      <c r="BQ3212" s="84" t="s">
        <v>163</v>
      </c>
    </row>
    <row r="3213" spans="1:69" ht="10.8" customHeight="1" x14ac:dyDescent="0.3">
      <c r="A3213" s="40" t="str">
        <f t="shared" si="1402"/>
        <v>2025-09-24</v>
      </c>
      <c r="B3213" s="40" t="str">
        <f t="shared" si="1403"/>
        <v>SYD</v>
      </c>
      <c r="C3213" s="39" t="str">
        <f t="shared" si="1404"/>
        <v>98812563670</v>
      </c>
      <c r="D3213" s="41" t="str">
        <f t="shared" si="1405"/>
        <v>PKR253702117</v>
      </c>
      <c r="E3213" s="41" t="str">
        <f t="shared" si="1406"/>
        <v>596421504460</v>
      </c>
      <c r="F3213" s="39" t="str">
        <f t="shared" si="1407"/>
        <v>2256683</v>
      </c>
      <c r="G3213" s="39" t="str">
        <f t="shared" si="1408"/>
        <v>WISE EXPRESS LOGISTICS(PANGZIMOM)</v>
      </c>
      <c r="H3213" s="41" t="str">
        <f t="shared" si="1409"/>
        <v>진봉한</v>
      </c>
      <c r="I3213" s="39" t="str">
        <f t="shared" si="1410"/>
        <v>63062</v>
      </c>
      <c r="J3213" s="52" t="str">
        <f t="shared" si="1411"/>
        <v/>
      </c>
      <c r="K3213" s="75">
        <f t="shared" si="1412"/>
        <v>1</v>
      </c>
      <c r="L3213" s="76">
        <f t="shared" si="1413"/>
        <v>0.5</v>
      </c>
      <c r="M3213" s="76">
        <f t="shared" si="1414"/>
        <v>1E-3</v>
      </c>
      <c r="N3213" s="76">
        <f t="shared" si="1415"/>
        <v>0.5</v>
      </c>
      <c r="O3213" s="42">
        <f t="shared" si="1416"/>
        <v>0.5</v>
      </c>
      <c r="P3213" s="39" t="str">
        <f t="shared" si="1417"/>
        <v>일반(목록배제,Normal-Manifest Exception)</v>
      </c>
      <c r="Q3213" s="72">
        <f t="shared" si="1418"/>
        <v>45</v>
      </c>
      <c r="R3213" s="43" t="str">
        <f t="shared" si="1419"/>
        <v>OZ602</v>
      </c>
      <c r="S3213" s="82" t="str">
        <f t="shared" si="1420"/>
        <v/>
      </c>
      <c r="T3213" s="40">
        <f t="shared" si="1421"/>
        <v>45924</v>
      </c>
      <c r="U3213" s="44">
        <v>2500</v>
      </c>
      <c r="V3213" s="44">
        <f t="shared" si="1422"/>
        <v>0</v>
      </c>
      <c r="W3213" s="77">
        <f t="shared" si="1423"/>
        <v>2500</v>
      </c>
      <c r="X3213" s="78">
        <f t="shared" si="1424"/>
        <v>0</v>
      </c>
      <c r="Y3213" s="44" cm="1">
        <f t="array" ref="Y3213">_xlfn.IFNA(_xlfn.IFS(AND(Q3213&gt;=2000, Q3213&lt;3000), 10000, AND(Q3213&gt;=3000, Q3213&lt;4000), 15000, AND(Q3213&gt;=4000, Q3213&lt;5000), 20000, AND(Q3213&gt;=5000), 25000),0)</f>
        <v>0</v>
      </c>
      <c r="Z3213" s="91">
        <f t="shared" si="1425"/>
        <v>300</v>
      </c>
      <c r="AA3213" s="44">
        <f t="shared" si="1426"/>
        <v>3000</v>
      </c>
      <c r="AB3213" s="44"/>
      <c r="AC3213" s="44"/>
      <c r="AD3213" s="44"/>
      <c r="AE3213" s="44">
        <f>VLOOKUP(O3213,정산업데이트!$A$6:$B$12,2,10)</f>
        <v>0</v>
      </c>
      <c r="AF3213" s="44"/>
      <c r="AG3213" s="79">
        <f t="shared" si="1427"/>
        <v>3300</v>
      </c>
      <c r="AH3213" s="80">
        <f t="shared" si="1428"/>
        <v>5800</v>
      </c>
      <c r="AJ3213" s="84" t="s">
        <v>18450</v>
      </c>
      <c r="AK3213" s="84" t="s">
        <v>73</v>
      </c>
      <c r="AL3213" s="84" t="s">
        <v>18451</v>
      </c>
      <c r="AM3213" s="84" t="s">
        <v>18547</v>
      </c>
      <c r="AN3213" s="84" t="s">
        <v>18548</v>
      </c>
      <c r="AO3213" s="84" t="s">
        <v>18549</v>
      </c>
      <c r="AP3213" s="84" t="s">
        <v>1902</v>
      </c>
      <c r="AQ3213" s="84" t="s">
        <v>122</v>
      </c>
      <c r="AR3213" s="85">
        <v>1</v>
      </c>
      <c r="AS3213" s="86">
        <v>0.5</v>
      </c>
      <c r="AT3213" s="86">
        <v>1E-3</v>
      </c>
      <c r="AU3213" s="86">
        <v>0.5</v>
      </c>
      <c r="AV3213" s="84" t="s">
        <v>8</v>
      </c>
      <c r="AW3213" s="86">
        <v>45</v>
      </c>
      <c r="AX3213" s="84" t="s">
        <v>68</v>
      </c>
      <c r="AY3213" s="84" t="s">
        <v>68</v>
      </c>
      <c r="AZ3213" s="84" t="s">
        <v>68</v>
      </c>
      <c r="BA3213" s="84" t="s">
        <v>68</v>
      </c>
      <c r="BB3213" s="84" t="s">
        <v>122</v>
      </c>
      <c r="BC3213" s="84" t="s">
        <v>441</v>
      </c>
      <c r="BD3213" s="84" t="s">
        <v>442</v>
      </c>
      <c r="BE3213" s="84" t="s">
        <v>443</v>
      </c>
      <c r="BF3213" s="84" t="s">
        <v>122</v>
      </c>
      <c r="BG3213" s="84" t="s">
        <v>69</v>
      </c>
      <c r="BH3213" s="92" t="s">
        <v>18550</v>
      </c>
      <c r="BI3213" s="84" t="s">
        <v>122</v>
      </c>
      <c r="BJ3213" s="84" t="s">
        <v>18551</v>
      </c>
      <c r="BK3213" s="84" t="s">
        <v>75</v>
      </c>
      <c r="BL3213" s="84" t="s">
        <v>122</v>
      </c>
      <c r="BM3213" s="84" t="s">
        <v>442</v>
      </c>
      <c r="BN3213" s="84" t="s">
        <v>70</v>
      </c>
      <c r="BO3213" s="84" t="s">
        <v>71</v>
      </c>
      <c r="BP3213" s="84" t="s">
        <v>122</v>
      </c>
      <c r="BQ3213" s="84" t="s">
        <v>163</v>
      </c>
    </row>
    <row r="3214" spans="1:69" ht="10.8" customHeight="1" x14ac:dyDescent="0.3">
      <c r="A3214" s="40" t="str">
        <f t="shared" si="1402"/>
        <v>2025-09-24</v>
      </c>
      <c r="B3214" s="40" t="str">
        <f t="shared" si="1403"/>
        <v>SYD</v>
      </c>
      <c r="C3214" s="39" t="str">
        <f t="shared" si="1404"/>
        <v>98812563670</v>
      </c>
      <c r="D3214" s="41" t="str">
        <f t="shared" si="1405"/>
        <v>PKR253702118</v>
      </c>
      <c r="E3214" s="41" t="str">
        <f t="shared" si="1406"/>
        <v>596421504471</v>
      </c>
      <c r="F3214" s="39" t="str">
        <f t="shared" si="1407"/>
        <v>2256683</v>
      </c>
      <c r="G3214" s="39" t="str">
        <f t="shared" si="1408"/>
        <v>WISE EXPRESS LOGISTICS(PANGZIMOM)</v>
      </c>
      <c r="H3214" s="41" t="str">
        <f t="shared" si="1409"/>
        <v>조민아</v>
      </c>
      <c r="I3214" s="39" t="str">
        <f t="shared" si="1410"/>
        <v>28729</v>
      </c>
      <c r="J3214" s="52" t="str">
        <f t="shared" si="1411"/>
        <v/>
      </c>
      <c r="K3214" s="75">
        <f t="shared" si="1412"/>
        <v>1</v>
      </c>
      <c r="L3214" s="76">
        <f t="shared" si="1413"/>
        <v>0.3</v>
      </c>
      <c r="M3214" s="76">
        <f t="shared" si="1414"/>
        <v>1E-3</v>
      </c>
      <c r="N3214" s="76">
        <f t="shared" si="1415"/>
        <v>0.3</v>
      </c>
      <c r="O3214" s="42">
        <f t="shared" si="1416"/>
        <v>0.5</v>
      </c>
      <c r="P3214" s="39" t="str">
        <f t="shared" si="1417"/>
        <v>일반(목록배제,Normal-Manifest Exception)</v>
      </c>
      <c r="Q3214" s="72">
        <f t="shared" si="1418"/>
        <v>10</v>
      </c>
      <c r="R3214" s="43" t="str">
        <f t="shared" si="1419"/>
        <v>OZ602</v>
      </c>
      <c r="S3214" s="82" t="str">
        <f t="shared" si="1420"/>
        <v/>
      </c>
      <c r="T3214" s="40">
        <f t="shared" si="1421"/>
        <v>45924</v>
      </c>
      <c r="U3214" s="44">
        <v>2500</v>
      </c>
      <c r="V3214" s="44">
        <f t="shared" si="1422"/>
        <v>0</v>
      </c>
      <c r="W3214" s="77">
        <f t="shared" si="1423"/>
        <v>2500</v>
      </c>
      <c r="X3214" s="78">
        <f t="shared" si="1424"/>
        <v>0</v>
      </c>
      <c r="Y3214" s="44" cm="1">
        <f t="array" ref="Y3214">_xlfn.IFNA(_xlfn.IFS(AND(Q3214&gt;=2000, Q3214&lt;3000), 10000, AND(Q3214&gt;=3000, Q3214&lt;4000), 15000, AND(Q3214&gt;=4000, Q3214&lt;5000), 20000, AND(Q3214&gt;=5000), 25000),0)</f>
        <v>0</v>
      </c>
      <c r="Z3214" s="91">
        <f t="shared" si="1425"/>
        <v>300</v>
      </c>
      <c r="AA3214" s="44">
        <f t="shared" si="1426"/>
        <v>0</v>
      </c>
      <c r="AB3214" s="44"/>
      <c r="AC3214" s="44"/>
      <c r="AD3214" s="44"/>
      <c r="AE3214" s="44">
        <f>VLOOKUP(O3214,정산업데이트!$A$6:$B$12,2,10)</f>
        <v>0</v>
      </c>
      <c r="AF3214" s="44"/>
      <c r="AG3214" s="79">
        <f t="shared" si="1427"/>
        <v>300</v>
      </c>
      <c r="AH3214" s="80">
        <f t="shared" si="1428"/>
        <v>2800</v>
      </c>
      <c r="AI3214" s="93"/>
      <c r="AJ3214" s="84" t="s">
        <v>18450</v>
      </c>
      <c r="AK3214" s="84" t="s">
        <v>73</v>
      </c>
      <c r="AL3214" s="84" t="s">
        <v>18451</v>
      </c>
      <c r="AM3214" s="84" t="s">
        <v>18552</v>
      </c>
      <c r="AN3214" s="84" t="s">
        <v>9043</v>
      </c>
      <c r="AO3214" s="84" t="s">
        <v>18553</v>
      </c>
      <c r="AP3214" s="84" t="s">
        <v>18554</v>
      </c>
      <c r="AQ3214" s="84" t="s">
        <v>122</v>
      </c>
      <c r="AR3214" s="85">
        <v>1</v>
      </c>
      <c r="AS3214" s="86">
        <v>0.3</v>
      </c>
      <c r="AT3214" s="86">
        <v>1E-3</v>
      </c>
      <c r="AU3214" s="86">
        <v>0.3</v>
      </c>
      <c r="AV3214" s="84" t="s">
        <v>8</v>
      </c>
      <c r="AW3214" s="86">
        <v>10</v>
      </c>
      <c r="AX3214" s="84" t="s">
        <v>68</v>
      </c>
      <c r="AY3214" s="84" t="s">
        <v>68</v>
      </c>
      <c r="AZ3214" s="84" t="s">
        <v>68</v>
      </c>
      <c r="BA3214" s="84" t="s">
        <v>68</v>
      </c>
      <c r="BB3214" s="84" t="s">
        <v>68</v>
      </c>
      <c r="BC3214" s="84" t="s">
        <v>441</v>
      </c>
      <c r="BD3214" s="84" t="s">
        <v>442</v>
      </c>
      <c r="BE3214" s="84" t="s">
        <v>443</v>
      </c>
      <c r="BF3214" s="84" t="s">
        <v>122</v>
      </c>
      <c r="BG3214" s="84" t="s">
        <v>69</v>
      </c>
      <c r="BH3214" s="92" t="s">
        <v>18555</v>
      </c>
      <c r="BI3214" s="84" t="s">
        <v>122</v>
      </c>
      <c r="BJ3214" s="84" t="s">
        <v>18556</v>
      </c>
      <c r="BK3214" s="84" t="s">
        <v>75</v>
      </c>
      <c r="BL3214" s="84" t="s">
        <v>122</v>
      </c>
      <c r="BM3214" s="84" t="s">
        <v>442</v>
      </c>
      <c r="BN3214" s="84" t="s">
        <v>70</v>
      </c>
      <c r="BO3214" s="84" t="s">
        <v>71</v>
      </c>
      <c r="BP3214" s="84" t="s">
        <v>122</v>
      </c>
      <c r="BQ3214" s="84" t="s">
        <v>163</v>
      </c>
    </row>
    <row r="3215" spans="1:69" ht="10.8" customHeight="1" x14ac:dyDescent="0.3">
      <c r="A3215" s="40" t="str">
        <f t="shared" si="1402"/>
        <v>2025-09-24</v>
      </c>
      <c r="B3215" s="40" t="str">
        <f t="shared" si="1403"/>
        <v>SYD</v>
      </c>
      <c r="C3215" s="39" t="str">
        <f t="shared" si="1404"/>
        <v>98812563670</v>
      </c>
      <c r="D3215" s="41" t="str">
        <f t="shared" si="1405"/>
        <v>PKR253714924</v>
      </c>
      <c r="E3215" s="41" t="str">
        <f t="shared" si="1406"/>
        <v>596421507433</v>
      </c>
      <c r="F3215" s="39" t="str">
        <f t="shared" si="1407"/>
        <v>2254225</v>
      </c>
      <c r="G3215" s="39" t="str">
        <f t="shared" si="1408"/>
        <v>WISE EXPRESS LOGISTICS PTY LTD</v>
      </c>
      <c r="H3215" s="41" t="str">
        <f t="shared" si="1409"/>
        <v>이헌영</v>
      </c>
      <c r="I3215" s="39" t="str">
        <f t="shared" si="1410"/>
        <v>42985</v>
      </c>
      <c r="J3215" s="52" t="str">
        <f t="shared" si="1411"/>
        <v>일반전환(품명부정확/중고/과태료사전방지+PKR253714923)</v>
      </c>
      <c r="K3215" s="75">
        <f t="shared" si="1412"/>
        <v>1</v>
      </c>
      <c r="L3215" s="76">
        <f t="shared" si="1413"/>
        <v>9.6999999999999993</v>
      </c>
      <c r="M3215" s="76">
        <f t="shared" si="1414"/>
        <v>1E-3</v>
      </c>
      <c r="N3215" s="76">
        <f t="shared" si="1415"/>
        <v>10</v>
      </c>
      <c r="O3215" s="42">
        <f t="shared" si="1416"/>
        <v>10</v>
      </c>
      <c r="P3215" s="39" t="str">
        <f t="shared" si="1417"/>
        <v>일반(목록배제,Normal-Manifest Exception)</v>
      </c>
      <c r="Q3215" s="72">
        <f t="shared" si="1418"/>
        <v>70</v>
      </c>
      <c r="R3215" s="43" t="str">
        <f t="shared" si="1419"/>
        <v>OZ602</v>
      </c>
      <c r="S3215" s="82" t="str">
        <f t="shared" si="1420"/>
        <v/>
      </c>
      <c r="T3215" s="40">
        <f t="shared" si="1421"/>
        <v>45924</v>
      </c>
      <c r="U3215" s="44">
        <v>2500</v>
      </c>
      <c r="V3215" s="44">
        <f t="shared" si="1422"/>
        <v>500</v>
      </c>
      <c r="W3215" s="77">
        <f t="shared" si="1423"/>
        <v>3000</v>
      </c>
      <c r="X3215" s="78">
        <f t="shared" si="1424"/>
        <v>0</v>
      </c>
      <c r="Y3215" s="44" cm="1">
        <f t="array" ref="Y3215">_xlfn.IFNA(_xlfn.IFS(AND(Q3215&gt;=2000, Q3215&lt;3000), 10000, AND(Q3215&gt;=3000, Q3215&lt;4000), 15000, AND(Q3215&gt;=4000, Q3215&lt;5000), 20000, AND(Q3215&gt;=5000), 25000),0)</f>
        <v>0</v>
      </c>
      <c r="Z3215" s="91">
        <f t="shared" si="1425"/>
        <v>300</v>
      </c>
      <c r="AA3215" s="44">
        <f t="shared" si="1426"/>
        <v>0</v>
      </c>
      <c r="AB3215" s="44"/>
      <c r="AC3215" s="44"/>
      <c r="AD3215" s="44"/>
      <c r="AE3215" s="44">
        <f>VLOOKUP(O3215,정산업데이트!$A$6:$B$12,2,10)</f>
        <v>1000</v>
      </c>
      <c r="AF3215" s="44"/>
      <c r="AG3215" s="79">
        <f t="shared" si="1427"/>
        <v>1300</v>
      </c>
      <c r="AH3215" s="80">
        <f t="shared" si="1428"/>
        <v>4300</v>
      </c>
      <c r="AI3215" s="93"/>
      <c r="AJ3215" s="84" t="s">
        <v>18450</v>
      </c>
      <c r="AK3215" s="84" t="s">
        <v>73</v>
      </c>
      <c r="AL3215" s="84" t="s">
        <v>18451</v>
      </c>
      <c r="AM3215" s="84" t="s">
        <v>18557</v>
      </c>
      <c r="AN3215" s="84" t="s">
        <v>18558</v>
      </c>
      <c r="AO3215" s="84" t="s">
        <v>18559</v>
      </c>
      <c r="AP3215" s="84" t="s">
        <v>18560</v>
      </c>
      <c r="AQ3215" s="84" t="s">
        <v>18561</v>
      </c>
      <c r="AR3215" s="85">
        <v>1</v>
      </c>
      <c r="AS3215" s="86">
        <v>9.6999999999999993</v>
      </c>
      <c r="AT3215" s="86">
        <v>1E-3</v>
      </c>
      <c r="AU3215" s="86">
        <v>10</v>
      </c>
      <c r="AV3215" s="84" t="s">
        <v>8</v>
      </c>
      <c r="AW3215" s="86">
        <v>70</v>
      </c>
      <c r="AX3215" s="84" t="s">
        <v>68</v>
      </c>
      <c r="AY3215" s="84" t="s">
        <v>68</v>
      </c>
      <c r="AZ3215" s="84" t="s">
        <v>68</v>
      </c>
      <c r="BA3215" s="84" t="s">
        <v>68</v>
      </c>
      <c r="BB3215" s="84" t="s">
        <v>68</v>
      </c>
      <c r="BC3215" s="84" t="s">
        <v>125</v>
      </c>
      <c r="BD3215" s="84" t="s">
        <v>74</v>
      </c>
      <c r="BE3215" s="84" t="s">
        <v>18562</v>
      </c>
      <c r="BF3215" s="84" t="s">
        <v>122</v>
      </c>
      <c r="BG3215" s="84" t="s">
        <v>69</v>
      </c>
      <c r="BH3215" s="92" t="s">
        <v>18563</v>
      </c>
      <c r="BI3215" s="84" t="s">
        <v>122</v>
      </c>
      <c r="BJ3215" s="84" t="s">
        <v>18564</v>
      </c>
      <c r="BK3215" s="84" t="s">
        <v>75</v>
      </c>
      <c r="BL3215" s="84" t="s">
        <v>122</v>
      </c>
      <c r="BM3215" s="84" t="s">
        <v>74</v>
      </c>
      <c r="BN3215" s="84" t="s">
        <v>70</v>
      </c>
      <c r="BO3215" s="84" t="s">
        <v>71</v>
      </c>
      <c r="BP3215" s="84" t="s">
        <v>122</v>
      </c>
      <c r="BQ3215" s="84" t="s">
        <v>163</v>
      </c>
    </row>
    <row r="3216" spans="1:69" ht="10.8" customHeight="1" x14ac:dyDescent="0.3">
      <c r="A3216" s="40" t="str">
        <f t="shared" si="1402"/>
        <v>2025-09-24</v>
      </c>
      <c r="B3216" s="40" t="str">
        <f t="shared" si="1403"/>
        <v>SYD</v>
      </c>
      <c r="C3216" s="39" t="str">
        <f t="shared" si="1404"/>
        <v>98812563670</v>
      </c>
      <c r="D3216" s="41" t="str">
        <f t="shared" si="1405"/>
        <v>PKR253714925</v>
      </c>
      <c r="E3216" s="41" t="str">
        <f t="shared" si="1406"/>
        <v>596421507444</v>
      </c>
      <c r="F3216" s="39" t="str">
        <f t="shared" si="1407"/>
        <v>2254225</v>
      </c>
      <c r="G3216" s="39" t="str">
        <f t="shared" si="1408"/>
        <v>WISE EXPRESS LOGISTICS PTY LTD</v>
      </c>
      <c r="H3216" s="41" t="str">
        <f t="shared" si="1409"/>
        <v>최진미</v>
      </c>
      <c r="I3216" s="39" t="str">
        <f t="shared" si="1410"/>
        <v>06745</v>
      </c>
      <c r="J3216" s="52" t="str">
        <f t="shared" si="1411"/>
        <v/>
      </c>
      <c r="K3216" s="75">
        <f t="shared" si="1412"/>
        <v>1</v>
      </c>
      <c r="L3216" s="76">
        <f t="shared" si="1413"/>
        <v>3</v>
      </c>
      <c r="M3216" s="76">
        <f t="shared" si="1414"/>
        <v>1E-3</v>
      </c>
      <c r="N3216" s="76">
        <f t="shared" si="1415"/>
        <v>3</v>
      </c>
      <c r="O3216" s="42">
        <f t="shared" si="1416"/>
        <v>3</v>
      </c>
      <c r="P3216" s="39" t="str">
        <f t="shared" si="1417"/>
        <v>일반(목록배제,Normal-Manifest Exception)</v>
      </c>
      <c r="Q3216" s="72">
        <f t="shared" si="1418"/>
        <v>123</v>
      </c>
      <c r="R3216" s="43" t="str">
        <f t="shared" si="1419"/>
        <v>OZ602</v>
      </c>
      <c r="S3216" s="82" t="str">
        <f t="shared" si="1420"/>
        <v/>
      </c>
      <c r="T3216" s="40">
        <f t="shared" si="1421"/>
        <v>45924</v>
      </c>
      <c r="U3216" s="44">
        <v>2500</v>
      </c>
      <c r="V3216" s="44">
        <f t="shared" si="1422"/>
        <v>0</v>
      </c>
      <c r="W3216" s="77">
        <f t="shared" si="1423"/>
        <v>2500</v>
      </c>
      <c r="X3216" s="78">
        <f t="shared" si="1424"/>
        <v>0</v>
      </c>
      <c r="Y3216" s="44" cm="1">
        <f t="array" ref="Y3216">_xlfn.IFNA(_xlfn.IFS(AND(Q3216&gt;=2000, Q3216&lt;3000), 10000, AND(Q3216&gt;=3000, Q3216&lt;4000), 15000, AND(Q3216&gt;=4000, Q3216&lt;5000), 20000, AND(Q3216&gt;=5000), 25000),0)</f>
        <v>0</v>
      </c>
      <c r="Z3216" s="91">
        <f t="shared" si="1425"/>
        <v>300</v>
      </c>
      <c r="AA3216" s="44">
        <f t="shared" si="1426"/>
        <v>0</v>
      </c>
      <c r="AB3216" s="44"/>
      <c r="AC3216" s="44"/>
      <c r="AD3216" s="44"/>
      <c r="AE3216" s="44">
        <f>VLOOKUP(O3216,정산업데이트!$A$6:$B$12,2,10)</f>
        <v>0</v>
      </c>
      <c r="AF3216" s="44"/>
      <c r="AG3216" s="79">
        <f t="shared" si="1427"/>
        <v>300</v>
      </c>
      <c r="AH3216" s="80">
        <f t="shared" si="1428"/>
        <v>2800</v>
      </c>
      <c r="AI3216" s="93"/>
      <c r="AJ3216" s="84" t="s">
        <v>18450</v>
      </c>
      <c r="AK3216" s="84" t="s">
        <v>73</v>
      </c>
      <c r="AL3216" s="84" t="s">
        <v>18451</v>
      </c>
      <c r="AM3216" s="84" t="s">
        <v>18565</v>
      </c>
      <c r="AN3216" s="84" t="s">
        <v>5812</v>
      </c>
      <c r="AO3216" s="84" t="s">
        <v>18566</v>
      </c>
      <c r="AP3216" s="84" t="s">
        <v>18567</v>
      </c>
      <c r="AQ3216" s="84" t="s">
        <v>122</v>
      </c>
      <c r="AR3216" s="85">
        <v>1</v>
      </c>
      <c r="AS3216" s="86">
        <v>3</v>
      </c>
      <c r="AT3216" s="86">
        <v>1E-3</v>
      </c>
      <c r="AU3216" s="86">
        <v>3</v>
      </c>
      <c r="AV3216" s="84" t="s">
        <v>8</v>
      </c>
      <c r="AW3216" s="86">
        <v>123</v>
      </c>
      <c r="AX3216" s="84" t="s">
        <v>68</v>
      </c>
      <c r="AY3216" s="84" t="s">
        <v>68</v>
      </c>
      <c r="AZ3216" s="84" t="s">
        <v>68</v>
      </c>
      <c r="BA3216" s="84" t="s">
        <v>68</v>
      </c>
      <c r="BB3216" s="84" t="s">
        <v>68</v>
      </c>
      <c r="BC3216" s="84" t="s">
        <v>125</v>
      </c>
      <c r="BD3216" s="84" t="s">
        <v>74</v>
      </c>
      <c r="BE3216" s="84" t="s">
        <v>18568</v>
      </c>
      <c r="BF3216" s="84" t="s">
        <v>122</v>
      </c>
      <c r="BG3216" s="84" t="s">
        <v>69</v>
      </c>
      <c r="BH3216" s="92" t="s">
        <v>18569</v>
      </c>
      <c r="BI3216" s="84" t="s">
        <v>122</v>
      </c>
      <c r="BJ3216" s="84" t="s">
        <v>18570</v>
      </c>
      <c r="BK3216" s="84" t="s">
        <v>75</v>
      </c>
      <c r="BL3216" s="84" t="s">
        <v>122</v>
      </c>
      <c r="BM3216" s="84" t="s">
        <v>74</v>
      </c>
      <c r="BN3216" s="84" t="s">
        <v>70</v>
      </c>
      <c r="BO3216" s="84" t="s">
        <v>71</v>
      </c>
      <c r="BP3216" s="84" t="s">
        <v>122</v>
      </c>
      <c r="BQ3216" s="84" t="s">
        <v>163</v>
      </c>
    </row>
    <row r="3217" spans="1:69" ht="10.8" customHeight="1" x14ac:dyDescent="0.3">
      <c r="A3217" s="40" t="str">
        <f t="shared" si="1402"/>
        <v>2025-09-24</v>
      </c>
      <c r="B3217" s="40" t="str">
        <f t="shared" si="1403"/>
        <v>SYD</v>
      </c>
      <c r="C3217" s="39" t="str">
        <f t="shared" si="1404"/>
        <v>98812563670</v>
      </c>
      <c r="D3217" s="41" t="str">
        <f t="shared" si="1405"/>
        <v>PKR253714926</v>
      </c>
      <c r="E3217" s="41" t="str">
        <f t="shared" si="1406"/>
        <v>596421507455</v>
      </c>
      <c r="F3217" s="39" t="str">
        <f t="shared" si="1407"/>
        <v>2254225</v>
      </c>
      <c r="G3217" s="39" t="str">
        <f t="shared" si="1408"/>
        <v>WISE EXPRESS LOGISTICS PTY LTD</v>
      </c>
      <c r="H3217" s="41" t="str">
        <f t="shared" si="1409"/>
        <v>서명진</v>
      </c>
      <c r="I3217" s="39" t="str">
        <f t="shared" si="1410"/>
        <v>22778</v>
      </c>
      <c r="J3217" s="52" t="str">
        <f t="shared" si="1411"/>
        <v/>
      </c>
      <c r="K3217" s="75">
        <f t="shared" si="1412"/>
        <v>1</v>
      </c>
      <c r="L3217" s="76">
        <f t="shared" si="1413"/>
        <v>2.6</v>
      </c>
      <c r="M3217" s="76">
        <f t="shared" si="1414"/>
        <v>1E-3</v>
      </c>
      <c r="N3217" s="76">
        <f t="shared" si="1415"/>
        <v>2.6</v>
      </c>
      <c r="O3217" s="42">
        <f t="shared" si="1416"/>
        <v>3</v>
      </c>
      <c r="P3217" s="39" t="str">
        <f t="shared" si="1417"/>
        <v>일반(목록배제,Normal-Manifest Exception)</v>
      </c>
      <c r="Q3217" s="72">
        <f t="shared" si="1418"/>
        <v>75</v>
      </c>
      <c r="R3217" s="43" t="str">
        <f t="shared" si="1419"/>
        <v>OZ602</v>
      </c>
      <c r="S3217" s="82" t="str">
        <f t="shared" si="1420"/>
        <v/>
      </c>
      <c r="T3217" s="40">
        <f t="shared" si="1421"/>
        <v>45924</v>
      </c>
      <c r="U3217" s="44">
        <v>2500</v>
      </c>
      <c r="V3217" s="44">
        <f t="shared" si="1422"/>
        <v>0</v>
      </c>
      <c r="W3217" s="77">
        <f t="shared" si="1423"/>
        <v>2500</v>
      </c>
      <c r="X3217" s="78">
        <f t="shared" si="1424"/>
        <v>0</v>
      </c>
      <c r="Y3217" s="44" cm="1">
        <f t="array" ref="Y3217">_xlfn.IFNA(_xlfn.IFS(AND(Q3217&gt;=2000, Q3217&lt;3000), 10000, AND(Q3217&gt;=3000, Q3217&lt;4000), 15000, AND(Q3217&gt;=4000, Q3217&lt;5000), 20000, AND(Q3217&gt;=5000), 25000),0)</f>
        <v>0</v>
      </c>
      <c r="Z3217" s="91">
        <f t="shared" si="1425"/>
        <v>300</v>
      </c>
      <c r="AA3217" s="44">
        <f t="shared" si="1426"/>
        <v>0</v>
      </c>
      <c r="AB3217" s="44"/>
      <c r="AC3217" s="44"/>
      <c r="AD3217" s="44"/>
      <c r="AE3217" s="44">
        <f>VLOOKUP(O3217,정산업데이트!$A$6:$B$12,2,10)</f>
        <v>0</v>
      </c>
      <c r="AF3217" s="44"/>
      <c r="AG3217" s="79">
        <f t="shared" si="1427"/>
        <v>300</v>
      </c>
      <c r="AH3217" s="80">
        <f t="shared" si="1428"/>
        <v>2800</v>
      </c>
      <c r="AI3217" s="93"/>
      <c r="AJ3217" s="84" t="s">
        <v>18450</v>
      </c>
      <c r="AK3217" s="84" t="s">
        <v>73</v>
      </c>
      <c r="AL3217" s="84" t="s">
        <v>18451</v>
      </c>
      <c r="AM3217" s="84" t="s">
        <v>18571</v>
      </c>
      <c r="AN3217" s="84" t="s">
        <v>18572</v>
      </c>
      <c r="AO3217" s="84" t="s">
        <v>18573</v>
      </c>
      <c r="AP3217" s="84" t="s">
        <v>8065</v>
      </c>
      <c r="AQ3217" s="84" t="s">
        <v>122</v>
      </c>
      <c r="AR3217" s="85">
        <v>1</v>
      </c>
      <c r="AS3217" s="86">
        <v>2.6</v>
      </c>
      <c r="AT3217" s="86">
        <v>1E-3</v>
      </c>
      <c r="AU3217" s="86">
        <v>2.6</v>
      </c>
      <c r="AV3217" s="84" t="s">
        <v>8</v>
      </c>
      <c r="AW3217" s="86">
        <v>75</v>
      </c>
      <c r="AX3217" s="84" t="s">
        <v>68</v>
      </c>
      <c r="AY3217" s="84" t="s">
        <v>68</v>
      </c>
      <c r="AZ3217" s="84" t="s">
        <v>68</v>
      </c>
      <c r="BA3217" s="84" t="s">
        <v>68</v>
      </c>
      <c r="BB3217" s="84" t="s">
        <v>68</v>
      </c>
      <c r="BC3217" s="84" t="s">
        <v>125</v>
      </c>
      <c r="BD3217" s="84" t="s">
        <v>74</v>
      </c>
      <c r="BE3217" s="84" t="s">
        <v>18568</v>
      </c>
      <c r="BF3217" s="84" t="s">
        <v>122</v>
      </c>
      <c r="BG3217" s="84" t="s">
        <v>69</v>
      </c>
      <c r="BH3217" s="92" t="s">
        <v>18574</v>
      </c>
      <c r="BI3217" s="84" t="s">
        <v>122</v>
      </c>
      <c r="BJ3217" s="84" t="s">
        <v>18575</v>
      </c>
      <c r="BK3217" s="84" t="s">
        <v>75</v>
      </c>
      <c r="BL3217" s="84" t="s">
        <v>122</v>
      </c>
      <c r="BM3217" s="84" t="s">
        <v>74</v>
      </c>
      <c r="BN3217" s="84" t="s">
        <v>70</v>
      </c>
      <c r="BO3217" s="84" t="s">
        <v>71</v>
      </c>
      <c r="BP3217" s="84" t="s">
        <v>122</v>
      </c>
      <c r="BQ3217" s="84" t="s">
        <v>163</v>
      </c>
    </row>
    <row r="3218" spans="1:69" ht="10.8" customHeight="1" x14ac:dyDescent="0.3">
      <c r="A3218" s="40" t="str">
        <f t="shared" si="1402"/>
        <v>2025-09-24</v>
      </c>
      <c r="B3218" s="40" t="str">
        <f t="shared" si="1403"/>
        <v>SYD</v>
      </c>
      <c r="C3218" s="39" t="str">
        <f t="shared" si="1404"/>
        <v>98812563670</v>
      </c>
      <c r="D3218" s="41" t="str">
        <f t="shared" si="1405"/>
        <v>PKR253712388</v>
      </c>
      <c r="E3218" s="41" t="str">
        <f t="shared" si="1406"/>
        <v>596421506232</v>
      </c>
      <c r="F3218" s="39" t="str">
        <f t="shared" si="1407"/>
        <v>2254225</v>
      </c>
      <c r="G3218" s="39" t="str">
        <f t="shared" si="1408"/>
        <v>WISE EXPRESS LOGISTICS PTY LTD</v>
      </c>
      <c r="H3218" s="41" t="str">
        <f t="shared" si="1409"/>
        <v>권민경</v>
      </c>
      <c r="I3218" s="39" t="str">
        <f t="shared" si="1410"/>
        <v>47208</v>
      </c>
      <c r="J3218" s="52" t="str">
        <f t="shared" si="1411"/>
        <v/>
      </c>
      <c r="K3218" s="75">
        <f t="shared" si="1412"/>
        <v>1</v>
      </c>
      <c r="L3218" s="76">
        <f t="shared" si="1413"/>
        <v>0.6</v>
      </c>
      <c r="M3218" s="76">
        <f t="shared" si="1414"/>
        <v>1E-3</v>
      </c>
      <c r="N3218" s="76">
        <f t="shared" si="1415"/>
        <v>0.6</v>
      </c>
      <c r="O3218" s="42">
        <f t="shared" si="1416"/>
        <v>1</v>
      </c>
      <c r="P3218" s="39" t="str">
        <f t="shared" si="1417"/>
        <v>일반(목록배제,Normal-Manifest Exception)</v>
      </c>
      <c r="Q3218" s="72">
        <f t="shared" si="1418"/>
        <v>30</v>
      </c>
      <c r="R3218" s="43" t="str">
        <f t="shared" si="1419"/>
        <v>OZ602</v>
      </c>
      <c r="S3218" s="82" t="str">
        <f t="shared" si="1420"/>
        <v/>
      </c>
      <c r="T3218" s="40">
        <f t="shared" si="1421"/>
        <v>45924</v>
      </c>
      <c r="U3218" s="44">
        <v>2500</v>
      </c>
      <c r="V3218" s="44">
        <f t="shared" si="1422"/>
        <v>0</v>
      </c>
      <c r="W3218" s="77">
        <f t="shared" si="1423"/>
        <v>2500</v>
      </c>
      <c r="X3218" s="78">
        <f t="shared" si="1424"/>
        <v>0</v>
      </c>
      <c r="Y3218" s="44" cm="1">
        <f t="array" ref="Y3218">_xlfn.IFNA(_xlfn.IFS(AND(Q3218&gt;=2000, Q3218&lt;3000), 10000, AND(Q3218&gt;=3000, Q3218&lt;4000), 15000, AND(Q3218&gt;=4000, Q3218&lt;5000), 20000, AND(Q3218&gt;=5000), 25000),0)</f>
        <v>0</v>
      </c>
      <c r="Z3218" s="91">
        <f t="shared" si="1425"/>
        <v>300</v>
      </c>
      <c r="AA3218" s="44">
        <f t="shared" si="1426"/>
        <v>0</v>
      </c>
      <c r="AB3218" s="44"/>
      <c r="AC3218" s="44"/>
      <c r="AD3218" s="44"/>
      <c r="AE3218" s="44">
        <f>VLOOKUP(O3218,정산업데이트!$A$6:$B$12,2,10)</f>
        <v>0</v>
      </c>
      <c r="AF3218" s="44"/>
      <c r="AG3218" s="79">
        <f t="shared" si="1427"/>
        <v>300</v>
      </c>
      <c r="AH3218" s="80">
        <f t="shared" si="1428"/>
        <v>2800</v>
      </c>
      <c r="AI3218" s="93"/>
      <c r="AJ3218" s="84" t="s">
        <v>18450</v>
      </c>
      <c r="AK3218" s="84" t="s">
        <v>73</v>
      </c>
      <c r="AL3218" s="84" t="s">
        <v>18451</v>
      </c>
      <c r="AM3218" s="84" t="s">
        <v>18576</v>
      </c>
      <c r="AN3218" s="84" t="s">
        <v>18577</v>
      </c>
      <c r="AO3218" s="84" t="s">
        <v>18578</v>
      </c>
      <c r="AP3218" s="84" t="s">
        <v>18579</v>
      </c>
      <c r="AQ3218" s="84" t="s">
        <v>122</v>
      </c>
      <c r="AR3218" s="85">
        <v>1</v>
      </c>
      <c r="AS3218" s="86">
        <v>0.6</v>
      </c>
      <c r="AT3218" s="86">
        <v>1E-3</v>
      </c>
      <c r="AU3218" s="86">
        <v>0.6</v>
      </c>
      <c r="AV3218" s="84" t="s">
        <v>8</v>
      </c>
      <c r="AW3218" s="86">
        <v>30</v>
      </c>
      <c r="AX3218" s="84" t="s">
        <v>68</v>
      </c>
      <c r="AY3218" s="84" t="s">
        <v>68</v>
      </c>
      <c r="AZ3218" s="84" t="s">
        <v>68</v>
      </c>
      <c r="BA3218" s="84" t="s">
        <v>68</v>
      </c>
      <c r="BB3218" s="84" t="s">
        <v>68</v>
      </c>
      <c r="BC3218" s="84" t="s">
        <v>125</v>
      </c>
      <c r="BD3218" s="84" t="s">
        <v>74</v>
      </c>
      <c r="BE3218" s="84" t="s">
        <v>15849</v>
      </c>
      <c r="BF3218" s="84" t="s">
        <v>122</v>
      </c>
      <c r="BG3218" s="84" t="s">
        <v>69</v>
      </c>
      <c r="BH3218" s="92" t="s">
        <v>18580</v>
      </c>
      <c r="BI3218" s="84" t="s">
        <v>122</v>
      </c>
      <c r="BJ3218" s="84" t="s">
        <v>18581</v>
      </c>
      <c r="BK3218" s="84" t="s">
        <v>75</v>
      </c>
      <c r="BL3218" s="84" t="s">
        <v>122</v>
      </c>
      <c r="BM3218" s="84" t="s">
        <v>74</v>
      </c>
      <c r="BN3218" s="84" t="s">
        <v>70</v>
      </c>
      <c r="BO3218" s="84" t="s">
        <v>71</v>
      </c>
      <c r="BP3218" s="84" t="s">
        <v>122</v>
      </c>
      <c r="BQ3218" s="84" t="s">
        <v>163</v>
      </c>
    </row>
    <row r="3219" spans="1:69" ht="10.8" customHeight="1" x14ac:dyDescent="0.3">
      <c r="A3219" s="40" t="str">
        <f t="shared" si="1402"/>
        <v>2025-09-24</v>
      </c>
      <c r="B3219" s="40" t="str">
        <f t="shared" si="1403"/>
        <v>SYD</v>
      </c>
      <c r="C3219" s="39" t="str">
        <f t="shared" si="1404"/>
        <v>98812563670</v>
      </c>
      <c r="D3219" s="41" t="str">
        <f t="shared" si="1405"/>
        <v>PKR253701731</v>
      </c>
      <c r="E3219" s="41" t="str">
        <f t="shared" si="1406"/>
        <v>596421503546</v>
      </c>
      <c r="F3219" s="39" t="str">
        <f t="shared" si="1407"/>
        <v>2254231</v>
      </c>
      <c r="G3219" s="39" t="str">
        <f t="shared" si="1408"/>
        <v>WISE EXPRESS(OZPRODUCT)</v>
      </c>
      <c r="H3219" s="41" t="str">
        <f t="shared" si="1409"/>
        <v>김정민</v>
      </c>
      <c r="I3219" s="39" t="str">
        <f t="shared" si="1410"/>
        <v>14922</v>
      </c>
      <c r="J3219" s="52" t="str">
        <f t="shared" si="1411"/>
        <v/>
      </c>
      <c r="K3219" s="75">
        <f t="shared" si="1412"/>
        <v>1</v>
      </c>
      <c r="L3219" s="76">
        <f t="shared" si="1413"/>
        <v>3</v>
      </c>
      <c r="M3219" s="76">
        <f t="shared" si="1414"/>
        <v>1E-3</v>
      </c>
      <c r="N3219" s="76">
        <f t="shared" si="1415"/>
        <v>3</v>
      </c>
      <c r="O3219" s="42">
        <f t="shared" si="1416"/>
        <v>3</v>
      </c>
      <c r="P3219" s="39" t="str">
        <f t="shared" si="1417"/>
        <v>일반(목록배제,Normal-Manifest Exception)</v>
      </c>
      <c r="Q3219" s="72">
        <f t="shared" si="1418"/>
        <v>150</v>
      </c>
      <c r="R3219" s="43" t="str">
        <f t="shared" si="1419"/>
        <v>OZ602</v>
      </c>
      <c r="S3219" s="82" t="str">
        <f t="shared" si="1420"/>
        <v/>
      </c>
      <c r="T3219" s="40">
        <f t="shared" si="1421"/>
        <v>45924</v>
      </c>
      <c r="U3219" s="44">
        <v>2500</v>
      </c>
      <c r="V3219" s="44">
        <f t="shared" si="1422"/>
        <v>0</v>
      </c>
      <c r="W3219" s="77">
        <f t="shared" si="1423"/>
        <v>2500</v>
      </c>
      <c r="X3219" s="78">
        <f t="shared" si="1424"/>
        <v>0</v>
      </c>
      <c r="Y3219" s="44" cm="1">
        <f t="array" ref="Y3219">_xlfn.IFNA(_xlfn.IFS(AND(Q3219&gt;=2000, Q3219&lt;3000), 10000, AND(Q3219&gt;=3000, Q3219&lt;4000), 15000, AND(Q3219&gt;=4000, Q3219&lt;5000), 20000, AND(Q3219&gt;=5000), 25000),0)</f>
        <v>0</v>
      </c>
      <c r="Z3219" s="91">
        <f t="shared" si="1425"/>
        <v>300</v>
      </c>
      <c r="AA3219" s="44">
        <f t="shared" si="1426"/>
        <v>0</v>
      </c>
      <c r="AB3219" s="44"/>
      <c r="AC3219" s="44"/>
      <c r="AD3219" s="44"/>
      <c r="AE3219" s="44">
        <f>VLOOKUP(O3219,정산업데이트!$A$6:$B$12,2,10)</f>
        <v>0</v>
      </c>
      <c r="AF3219" s="44"/>
      <c r="AG3219" s="79">
        <f t="shared" si="1427"/>
        <v>300</v>
      </c>
      <c r="AH3219" s="80">
        <f t="shared" si="1428"/>
        <v>2800</v>
      </c>
      <c r="AI3219" s="93"/>
      <c r="AJ3219" s="84" t="s">
        <v>18450</v>
      </c>
      <c r="AK3219" s="84" t="s">
        <v>73</v>
      </c>
      <c r="AL3219" s="84" t="s">
        <v>18451</v>
      </c>
      <c r="AM3219" s="84" t="s">
        <v>18582</v>
      </c>
      <c r="AN3219" s="84" t="s">
        <v>1052</v>
      </c>
      <c r="AO3219" s="84" t="s">
        <v>18583</v>
      </c>
      <c r="AP3219" s="84" t="s">
        <v>695</v>
      </c>
      <c r="AQ3219" s="84" t="s">
        <v>122</v>
      </c>
      <c r="AR3219" s="85">
        <v>1</v>
      </c>
      <c r="AS3219" s="86">
        <v>3</v>
      </c>
      <c r="AT3219" s="86">
        <v>1E-3</v>
      </c>
      <c r="AU3219" s="86">
        <v>3</v>
      </c>
      <c r="AV3219" s="84" t="s">
        <v>8</v>
      </c>
      <c r="AW3219" s="86">
        <v>150</v>
      </c>
      <c r="AX3219" s="84" t="s">
        <v>68</v>
      </c>
      <c r="AY3219" s="84" t="s">
        <v>68</v>
      </c>
      <c r="AZ3219" s="84" t="s">
        <v>68</v>
      </c>
      <c r="BA3219" s="84" t="s">
        <v>68</v>
      </c>
      <c r="BB3219" s="84" t="s">
        <v>68</v>
      </c>
      <c r="BC3219" s="84" t="s">
        <v>141</v>
      </c>
      <c r="BD3219" s="84" t="s">
        <v>79</v>
      </c>
      <c r="BE3219" s="84" t="s">
        <v>80</v>
      </c>
      <c r="BF3219" s="84" t="s">
        <v>122</v>
      </c>
      <c r="BG3219" s="84" t="s">
        <v>69</v>
      </c>
      <c r="BH3219" s="92" t="s">
        <v>18584</v>
      </c>
      <c r="BI3219" s="84" t="s">
        <v>122</v>
      </c>
      <c r="BJ3219" s="84" t="s">
        <v>18585</v>
      </c>
      <c r="BK3219" s="84" t="s">
        <v>75</v>
      </c>
      <c r="BL3219" s="84" t="s">
        <v>122</v>
      </c>
      <c r="BM3219" s="84" t="s">
        <v>79</v>
      </c>
      <c r="BN3219" s="84" t="s">
        <v>70</v>
      </c>
      <c r="BO3219" s="84" t="s">
        <v>71</v>
      </c>
      <c r="BP3219" s="84" t="s">
        <v>122</v>
      </c>
      <c r="BQ3219" s="84" t="s">
        <v>163</v>
      </c>
    </row>
    <row r="3220" spans="1:69" ht="10.8" customHeight="1" x14ac:dyDescent="0.3">
      <c r="A3220" s="40" t="str">
        <f t="shared" si="1402"/>
        <v>2025-09-24</v>
      </c>
      <c r="B3220" s="40" t="str">
        <f t="shared" si="1403"/>
        <v>SYD</v>
      </c>
      <c r="C3220" s="39" t="str">
        <f t="shared" si="1404"/>
        <v>98812563670</v>
      </c>
      <c r="D3220" s="41" t="str">
        <f t="shared" si="1405"/>
        <v>PKR253714808</v>
      </c>
      <c r="E3220" s="41" t="str">
        <f t="shared" si="1406"/>
        <v>596421507293</v>
      </c>
      <c r="F3220" s="39" t="str">
        <f t="shared" si="1407"/>
        <v>2254241</v>
      </c>
      <c r="G3220" s="39" t="str">
        <f t="shared" si="1408"/>
        <v>WISE EXPRESS(HOJUUNNI)</v>
      </c>
      <c r="H3220" s="41" t="str">
        <f t="shared" si="1409"/>
        <v>이지영</v>
      </c>
      <c r="I3220" s="39" t="str">
        <f t="shared" si="1410"/>
        <v>51023</v>
      </c>
      <c r="J3220" s="52" t="str">
        <f t="shared" si="1411"/>
        <v/>
      </c>
      <c r="K3220" s="75">
        <f t="shared" si="1412"/>
        <v>1</v>
      </c>
      <c r="L3220" s="76">
        <f t="shared" si="1413"/>
        <v>1</v>
      </c>
      <c r="M3220" s="76">
        <f t="shared" si="1414"/>
        <v>1E-3</v>
      </c>
      <c r="N3220" s="76">
        <f t="shared" si="1415"/>
        <v>1</v>
      </c>
      <c r="O3220" s="42">
        <f t="shared" si="1416"/>
        <v>1</v>
      </c>
      <c r="P3220" s="39" t="str">
        <f t="shared" si="1417"/>
        <v>목록(Manifest)</v>
      </c>
      <c r="Q3220" s="72">
        <f t="shared" si="1418"/>
        <v>149</v>
      </c>
      <c r="R3220" s="43" t="str">
        <f t="shared" si="1419"/>
        <v>OZ602</v>
      </c>
      <c r="S3220" s="82" t="str">
        <f t="shared" si="1420"/>
        <v/>
      </c>
      <c r="T3220" s="40">
        <f t="shared" si="1421"/>
        <v>45924</v>
      </c>
      <c r="U3220" s="44">
        <v>2500</v>
      </c>
      <c r="V3220" s="44">
        <f t="shared" si="1422"/>
        <v>0</v>
      </c>
      <c r="W3220" s="77">
        <f t="shared" si="1423"/>
        <v>2500</v>
      </c>
      <c r="X3220" s="78">
        <f t="shared" si="1424"/>
        <v>0</v>
      </c>
      <c r="Y3220" s="44" cm="1">
        <f t="array" ref="Y3220">_xlfn.IFNA(_xlfn.IFS(AND(Q3220&gt;=2000, Q3220&lt;3000), 10000, AND(Q3220&gt;=3000, Q3220&lt;4000), 15000, AND(Q3220&gt;=4000, Q3220&lt;5000), 20000, AND(Q3220&gt;=5000), 25000),0)</f>
        <v>0</v>
      </c>
      <c r="Z3220" s="91">
        <f t="shared" si="1425"/>
        <v>0</v>
      </c>
      <c r="AA3220" s="44">
        <f t="shared" si="1426"/>
        <v>0</v>
      </c>
      <c r="AB3220" s="44"/>
      <c r="AC3220" s="44"/>
      <c r="AD3220" s="44"/>
      <c r="AE3220" s="44">
        <f>VLOOKUP(O3220,정산업데이트!$A$6:$B$12,2,10)</f>
        <v>0</v>
      </c>
      <c r="AF3220" s="44"/>
      <c r="AG3220" s="79">
        <f t="shared" si="1427"/>
        <v>0</v>
      </c>
      <c r="AH3220" s="80">
        <f t="shared" si="1428"/>
        <v>2500</v>
      </c>
      <c r="AI3220" s="93"/>
      <c r="AJ3220" s="84" t="s">
        <v>18450</v>
      </c>
      <c r="AK3220" s="84" t="s">
        <v>73</v>
      </c>
      <c r="AL3220" s="84" t="s">
        <v>18451</v>
      </c>
      <c r="AM3220" s="84" t="s">
        <v>18586</v>
      </c>
      <c r="AN3220" s="84" t="s">
        <v>311</v>
      </c>
      <c r="AO3220" s="84" t="s">
        <v>18587</v>
      </c>
      <c r="AP3220" s="84" t="s">
        <v>4111</v>
      </c>
      <c r="AQ3220" s="84" t="s">
        <v>122</v>
      </c>
      <c r="AR3220" s="85">
        <v>1</v>
      </c>
      <c r="AS3220" s="86">
        <v>1</v>
      </c>
      <c r="AT3220" s="86">
        <v>1E-3</v>
      </c>
      <c r="AU3220" s="86">
        <v>1</v>
      </c>
      <c r="AV3220" s="84" t="s">
        <v>7</v>
      </c>
      <c r="AW3220" s="86">
        <v>149</v>
      </c>
      <c r="AX3220" s="84" t="s">
        <v>68</v>
      </c>
      <c r="AY3220" s="84" t="s">
        <v>68</v>
      </c>
      <c r="AZ3220" s="84" t="s">
        <v>68</v>
      </c>
      <c r="BA3220" s="84" t="s">
        <v>68</v>
      </c>
      <c r="BB3220" s="84" t="s">
        <v>68</v>
      </c>
      <c r="BC3220" s="84" t="s">
        <v>133</v>
      </c>
      <c r="BD3220" s="84" t="s">
        <v>134</v>
      </c>
      <c r="BE3220" s="84" t="s">
        <v>139</v>
      </c>
      <c r="BF3220" s="84" t="s">
        <v>122</v>
      </c>
      <c r="BG3220" s="84" t="s">
        <v>69</v>
      </c>
      <c r="BH3220" s="92" t="s">
        <v>18588</v>
      </c>
      <c r="BI3220" s="84" t="s">
        <v>122</v>
      </c>
      <c r="BJ3220" s="84" t="s">
        <v>18589</v>
      </c>
      <c r="BK3220" s="84" t="s">
        <v>75</v>
      </c>
      <c r="BL3220" s="84" t="s">
        <v>122</v>
      </c>
      <c r="BM3220" s="84" t="s">
        <v>134</v>
      </c>
      <c r="BN3220" s="84" t="s">
        <v>70</v>
      </c>
      <c r="BO3220" s="84" t="s">
        <v>71</v>
      </c>
      <c r="BP3220" s="84" t="s">
        <v>122</v>
      </c>
      <c r="BQ3220" s="84" t="s">
        <v>163</v>
      </c>
    </row>
    <row r="3221" spans="1:69" ht="10.8" customHeight="1" x14ac:dyDescent="0.3">
      <c r="A3221" s="40" t="str">
        <f t="shared" si="1402"/>
        <v>2025-09-24</v>
      </c>
      <c r="B3221" s="40" t="str">
        <f t="shared" si="1403"/>
        <v>SYD</v>
      </c>
      <c r="C3221" s="39" t="str">
        <f t="shared" si="1404"/>
        <v>98812563670</v>
      </c>
      <c r="D3221" s="41" t="str">
        <f t="shared" si="1405"/>
        <v>PKR253714930</v>
      </c>
      <c r="E3221" s="41" t="str">
        <f t="shared" si="1406"/>
        <v>596421507470</v>
      </c>
      <c r="F3221" s="39" t="str">
        <f t="shared" si="1407"/>
        <v>2254225</v>
      </c>
      <c r="G3221" s="39" t="str">
        <f t="shared" si="1408"/>
        <v>WISE EXPRESS LOGISTICS PTY LTD</v>
      </c>
      <c r="H3221" s="41" t="str">
        <f t="shared" si="1409"/>
        <v>김태엽</v>
      </c>
      <c r="I3221" s="39" t="str">
        <f t="shared" si="1410"/>
        <v>12093</v>
      </c>
      <c r="J3221" s="52" t="str">
        <f t="shared" si="1411"/>
        <v/>
      </c>
      <c r="K3221" s="75">
        <f t="shared" si="1412"/>
        <v>1</v>
      </c>
      <c r="L3221" s="76">
        <f t="shared" si="1413"/>
        <v>6.9</v>
      </c>
      <c r="M3221" s="76">
        <f t="shared" si="1414"/>
        <v>1E-3</v>
      </c>
      <c r="N3221" s="76">
        <f t="shared" si="1415"/>
        <v>7</v>
      </c>
      <c r="O3221" s="42">
        <f t="shared" si="1416"/>
        <v>7</v>
      </c>
      <c r="P3221" s="39" t="str">
        <f t="shared" si="1417"/>
        <v>일반(목록배제,Normal-Manifest Exception)</v>
      </c>
      <c r="Q3221" s="72">
        <f t="shared" si="1418"/>
        <v>88</v>
      </c>
      <c r="R3221" s="43" t="str">
        <f t="shared" si="1419"/>
        <v>OZ602</v>
      </c>
      <c r="S3221" s="82" t="str">
        <f t="shared" si="1420"/>
        <v/>
      </c>
      <c r="T3221" s="40">
        <f t="shared" si="1421"/>
        <v>45924</v>
      </c>
      <c r="U3221" s="44">
        <v>2500</v>
      </c>
      <c r="V3221" s="44">
        <f t="shared" si="1422"/>
        <v>200</v>
      </c>
      <c r="W3221" s="77">
        <f t="shared" si="1423"/>
        <v>2700</v>
      </c>
      <c r="X3221" s="78">
        <f t="shared" si="1424"/>
        <v>0</v>
      </c>
      <c r="Y3221" s="44" cm="1">
        <f t="array" ref="Y3221">_xlfn.IFNA(_xlfn.IFS(AND(Q3221&gt;=2000, Q3221&lt;3000), 10000, AND(Q3221&gt;=3000, Q3221&lt;4000), 15000, AND(Q3221&gt;=4000, Q3221&lt;5000), 20000, AND(Q3221&gt;=5000), 25000),0)</f>
        <v>0</v>
      </c>
      <c r="Z3221" s="91">
        <f t="shared" si="1425"/>
        <v>300</v>
      </c>
      <c r="AA3221" s="44">
        <f t="shared" si="1426"/>
        <v>0</v>
      </c>
      <c r="AB3221" s="44"/>
      <c r="AC3221" s="44"/>
      <c r="AD3221" s="44"/>
      <c r="AE3221" s="44">
        <f>VLOOKUP(O3221,정산업데이트!$A$6:$B$12,2,10)</f>
        <v>1000</v>
      </c>
      <c r="AF3221" s="44"/>
      <c r="AG3221" s="79">
        <f t="shared" si="1427"/>
        <v>1300</v>
      </c>
      <c r="AH3221" s="80">
        <f t="shared" si="1428"/>
        <v>4000</v>
      </c>
      <c r="AI3221" s="93"/>
      <c r="AJ3221" s="84" t="s">
        <v>18450</v>
      </c>
      <c r="AK3221" s="84" t="s">
        <v>73</v>
      </c>
      <c r="AL3221" s="84" t="s">
        <v>18451</v>
      </c>
      <c r="AM3221" s="84" t="s">
        <v>18590</v>
      </c>
      <c r="AN3221" s="84" t="s">
        <v>18591</v>
      </c>
      <c r="AO3221" s="84" t="s">
        <v>18592</v>
      </c>
      <c r="AP3221" s="84" t="s">
        <v>7682</v>
      </c>
      <c r="AQ3221" s="84" t="s">
        <v>122</v>
      </c>
      <c r="AR3221" s="85">
        <v>1</v>
      </c>
      <c r="AS3221" s="86">
        <v>6.9</v>
      </c>
      <c r="AT3221" s="86">
        <v>1E-3</v>
      </c>
      <c r="AU3221" s="86">
        <v>7</v>
      </c>
      <c r="AV3221" s="84" t="s">
        <v>8</v>
      </c>
      <c r="AW3221" s="86">
        <v>88</v>
      </c>
      <c r="AX3221" s="84" t="s">
        <v>68</v>
      </c>
      <c r="AY3221" s="84" t="s">
        <v>68</v>
      </c>
      <c r="AZ3221" s="84" t="s">
        <v>122</v>
      </c>
      <c r="BA3221" s="84" t="s">
        <v>122</v>
      </c>
      <c r="BB3221" s="84" t="s">
        <v>122</v>
      </c>
      <c r="BC3221" s="84" t="s">
        <v>125</v>
      </c>
      <c r="BD3221" s="84" t="s">
        <v>74</v>
      </c>
      <c r="BE3221" s="84" t="s">
        <v>18593</v>
      </c>
      <c r="BF3221" s="84" t="s">
        <v>122</v>
      </c>
      <c r="BG3221" s="84" t="s">
        <v>69</v>
      </c>
      <c r="BH3221" s="92" t="s">
        <v>18594</v>
      </c>
      <c r="BI3221" s="84" t="s">
        <v>122</v>
      </c>
      <c r="BJ3221" s="84" t="s">
        <v>18595</v>
      </c>
      <c r="BK3221" s="84" t="s">
        <v>75</v>
      </c>
      <c r="BL3221" s="84" t="s">
        <v>122</v>
      </c>
      <c r="BM3221" s="84" t="s">
        <v>74</v>
      </c>
      <c r="BN3221" s="84" t="s">
        <v>70</v>
      </c>
      <c r="BO3221" s="84" t="s">
        <v>71</v>
      </c>
      <c r="BP3221" s="84" t="s">
        <v>122</v>
      </c>
      <c r="BQ3221" s="84" t="s">
        <v>163</v>
      </c>
    </row>
    <row r="3222" spans="1:69" ht="10.8" customHeight="1" x14ac:dyDescent="0.3">
      <c r="A3222" s="40" t="str">
        <f t="shared" si="1402"/>
        <v>2025-09-24</v>
      </c>
      <c r="B3222" s="40" t="str">
        <f t="shared" si="1403"/>
        <v>SYD</v>
      </c>
      <c r="C3222" s="39" t="str">
        <f t="shared" si="1404"/>
        <v>98812563670</v>
      </c>
      <c r="D3222" s="41" t="str">
        <f t="shared" si="1405"/>
        <v>PKR253714931</v>
      </c>
      <c r="E3222" s="41" t="str">
        <f t="shared" si="1406"/>
        <v>596421507481</v>
      </c>
      <c r="F3222" s="39" t="str">
        <f t="shared" si="1407"/>
        <v>2254225</v>
      </c>
      <c r="G3222" s="39" t="str">
        <f t="shared" si="1408"/>
        <v>WISE EXPRESS LOGISTICS PTY LTD</v>
      </c>
      <c r="H3222" s="41" t="str">
        <f t="shared" si="1409"/>
        <v>김태엽</v>
      </c>
      <c r="I3222" s="39" t="str">
        <f t="shared" si="1410"/>
        <v>12093</v>
      </c>
      <c r="J3222" s="52" t="str">
        <f t="shared" si="1411"/>
        <v/>
      </c>
      <c r="K3222" s="75">
        <f t="shared" si="1412"/>
        <v>1</v>
      </c>
      <c r="L3222" s="76">
        <f t="shared" si="1413"/>
        <v>6.9</v>
      </c>
      <c r="M3222" s="76">
        <f t="shared" si="1414"/>
        <v>1E-3</v>
      </c>
      <c r="N3222" s="76">
        <f t="shared" si="1415"/>
        <v>7</v>
      </c>
      <c r="O3222" s="42">
        <f t="shared" si="1416"/>
        <v>7</v>
      </c>
      <c r="P3222" s="39" t="str">
        <f t="shared" si="1417"/>
        <v>일반(목록배제,Normal-Manifest Exception)</v>
      </c>
      <c r="Q3222" s="72">
        <f t="shared" si="1418"/>
        <v>40</v>
      </c>
      <c r="R3222" s="43" t="str">
        <f t="shared" si="1419"/>
        <v>OZ602</v>
      </c>
      <c r="S3222" s="82" t="str">
        <f t="shared" si="1420"/>
        <v/>
      </c>
      <c r="T3222" s="40">
        <f t="shared" si="1421"/>
        <v>45924</v>
      </c>
      <c r="U3222" s="44">
        <v>2500</v>
      </c>
      <c r="V3222" s="44">
        <f t="shared" si="1422"/>
        <v>200</v>
      </c>
      <c r="W3222" s="77">
        <f t="shared" si="1423"/>
        <v>2700</v>
      </c>
      <c r="X3222" s="78">
        <f t="shared" si="1424"/>
        <v>0</v>
      </c>
      <c r="Y3222" s="44" cm="1">
        <f t="array" ref="Y3222">_xlfn.IFNA(_xlfn.IFS(AND(Q3222&gt;=2000, Q3222&lt;3000), 10000, AND(Q3222&gt;=3000, Q3222&lt;4000), 15000, AND(Q3222&gt;=4000, Q3222&lt;5000), 20000, AND(Q3222&gt;=5000), 25000),0)</f>
        <v>0</v>
      </c>
      <c r="Z3222" s="91">
        <f t="shared" si="1425"/>
        <v>300</v>
      </c>
      <c r="AA3222" s="44">
        <f t="shared" si="1426"/>
        <v>0</v>
      </c>
      <c r="AB3222" s="44"/>
      <c r="AC3222" s="44"/>
      <c r="AD3222" s="44"/>
      <c r="AE3222" s="44">
        <f>VLOOKUP(O3222,정산업데이트!$A$6:$B$12,2,10)</f>
        <v>1000</v>
      </c>
      <c r="AF3222" s="44"/>
      <c r="AG3222" s="79">
        <f t="shared" si="1427"/>
        <v>1300</v>
      </c>
      <c r="AH3222" s="80">
        <f t="shared" si="1428"/>
        <v>4000</v>
      </c>
      <c r="AI3222" s="93"/>
      <c r="AJ3222" s="84" t="s">
        <v>18450</v>
      </c>
      <c r="AK3222" s="84" t="s">
        <v>73</v>
      </c>
      <c r="AL3222" s="84" t="s">
        <v>18451</v>
      </c>
      <c r="AM3222" s="84" t="s">
        <v>18596</v>
      </c>
      <c r="AN3222" s="84" t="s">
        <v>18591</v>
      </c>
      <c r="AO3222" s="84" t="s">
        <v>18592</v>
      </c>
      <c r="AP3222" s="84" t="s">
        <v>7682</v>
      </c>
      <c r="AQ3222" s="84" t="s">
        <v>122</v>
      </c>
      <c r="AR3222" s="85">
        <v>1</v>
      </c>
      <c r="AS3222" s="86">
        <v>6.9</v>
      </c>
      <c r="AT3222" s="86">
        <v>1E-3</v>
      </c>
      <c r="AU3222" s="86">
        <v>7</v>
      </c>
      <c r="AV3222" s="84" t="s">
        <v>8</v>
      </c>
      <c r="AW3222" s="86">
        <v>40</v>
      </c>
      <c r="AX3222" s="84" t="s">
        <v>68</v>
      </c>
      <c r="AY3222" s="84" t="s">
        <v>68</v>
      </c>
      <c r="AZ3222" s="84" t="s">
        <v>68</v>
      </c>
      <c r="BA3222" s="84" t="s">
        <v>68</v>
      </c>
      <c r="BB3222" s="84" t="s">
        <v>68</v>
      </c>
      <c r="BC3222" s="84" t="s">
        <v>125</v>
      </c>
      <c r="BD3222" s="84" t="s">
        <v>74</v>
      </c>
      <c r="BE3222" s="84" t="s">
        <v>18593</v>
      </c>
      <c r="BF3222" s="84" t="s">
        <v>122</v>
      </c>
      <c r="BG3222" s="84" t="s">
        <v>69</v>
      </c>
      <c r="BH3222" s="92" t="s">
        <v>18597</v>
      </c>
      <c r="BI3222" s="84" t="s">
        <v>122</v>
      </c>
      <c r="BJ3222" s="84" t="s">
        <v>18598</v>
      </c>
      <c r="BK3222" s="84" t="s">
        <v>75</v>
      </c>
      <c r="BL3222" s="84" t="s">
        <v>122</v>
      </c>
      <c r="BM3222" s="84" t="s">
        <v>74</v>
      </c>
      <c r="BN3222" s="84" t="s">
        <v>70</v>
      </c>
      <c r="BO3222" s="84" t="s">
        <v>71</v>
      </c>
      <c r="BP3222" s="84" t="s">
        <v>122</v>
      </c>
      <c r="BQ3222" s="84" t="s">
        <v>163</v>
      </c>
    </row>
    <row r="3223" spans="1:69" ht="10.8" customHeight="1" x14ac:dyDescent="0.3">
      <c r="A3223" s="40" t="str">
        <f t="shared" si="1402"/>
        <v>2025-09-24</v>
      </c>
      <c r="B3223" s="40" t="str">
        <f t="shared" si="1403"/>
        <v>SYD</v>
      </c>
      <c r="C3223" s="39" t="str">
        <f t="shared" si="1404"/>
        <v>98812563670</v>
      </c>
      <c r="D3223" s="41" t="str">
        <f t="shared" si="1405"/>
        <v>PKR253714932</v>
      </c>
      <c r="E3223" s="41" t="str">
        <f t="shared" si="1406"/>
        <v>596421507492</v>
      </c>
      <c r="F3223" s="39" t="str">
        <f t="shared" si="1407"/>
        <v>2254225</v>
      </c>
      <c r="G3223" s="39" t="str">
        <f t="shared" si="1408"/>
        <v>WISE EXPRESS LOGISTICS PTY LTD</v>
      </c>
      <c r="H3223" s="41" t="str">
        <f t="shared" si="1409"/>
        <v>김미향</v>
      </c>
      <c r="I3223" s="39" t="str">
        <f t="shared" si="1410"/>
        <v>08009</v>
      </c>
      <c r="J3223" s="52" t="str">
        <f t="shared" si="1411"/>
        <v/>
      </c>
      <c r="K3223" s="75">
        <f t="shared" si="1412"/>
        <v>1</v>
      </c>
      <c r="L3223" s="76">
        <f t="shared" si="1413"/>
        <v>10.8</v>
      </c>
      <c r="M3223" s="76">
        <f t="shared" si="1414"/>
        <v>1E-3</v>
      </c>
      <c r="N3223" s="76">
        <f t="shared" si="1415"/>
        <v>11</v>
      </c>
      <c r="O3223" s="42">
        <f t="shared" si="1416"/>
        <v>11</v>
      </c>
      <c r="P3223" s="39" t="str">
        <f t="shared" si="1417"/>
        <v>일반(목록배제,Normal-Manifest Exception)</v>
      </c>
      <c r="Q3223" s="72">
        <f t="shared" si="1418"/>
        <v>113</v>
      </c>
      <c r="R3223" s="43" t="str">
        <f t="shared" si="1419"/>
        <v>OZ602</v>
      </c>
      <c r="S3223" s="82" t="str">
        <f t="shared" si="1420"/>
        <v/>
      </c>
      <c r="T3223" s="40">
        <f t="shared" si="1421"/>
        <v>45924</v>
      </c>
      <c r="U3223" s="44">
        <v>2500</v>
      </c>
      <c r="V3223" s="44">
        <f t="shared" si="1422"/>
        <v>600</v>
      </c>
      <c r="W3223" s="77">
        <f t="shared" si="1423"/>
        <v>3100</v>
      </c>
      <c r="X3223" s="78">
        <f t="shared" si="1424"/>
        <v>0</v>
      </c>
      <c r="Y3223" s="44" cm="1">
        <f t="array" ref="Y3223">_xlfn.IFNA(_xlfn.IFS(AND(Q3223&gt;=2000, Q3223&lt;3000), 10000, AND(Q3223&gt;=3000, Q3223&lt;4000), 15000, AND(Q3223&gt;=4000, Q3223&lt;5000), 20000, AND(Q3223&gt;=5000), 25000),0)</f>
        <v>0</v>
      </c>
      <c r="Z3223" s="91">
        <f t="shared" si="1425"/>
        <v>300</v>
      </c>
      <c r="AA3223" s="44">
        <f t="shared" si="1426"/>
        <v>0</v>
      </c>
      <c r="AB3223" s="44"/>
      <c r="AC3223" s="44"/>
      <c r="AD3223" s="44"/>
      <c r="AE3223" s="44">
        <f>VLOOKUP(O3223,정산업데이트!$A$6:$B$12,2,10)</f>
        <v>3000</v>
      </c>
      <c r="AF3223" s="44"/>
      <c r="AG3223" s="79">
        <f t="shared" si="1427"/>
        <v>3300</v>
      </c>
      <c r="AH3223" s="80">
        <f t="shared" si="1428"/>
        <v>6400</v>
      </c>
      <c r="AI3223" s="93"/>
      <c r="AJ3223" s="84" t="s">
        <v>18450</v>
      </c>
      <c r="AK3223" s="84" t="s">
        <v>73</v>
      </c>
      <c r="AL3223" s="84" t="s">
        <v>18451</v>
      </c>
      <c r="AM3223" s="84" t="s">
        <v>18599</v>
      </c>
      <c r="AN3223" s="84" t="s">
        <v>18600</v>
      </c>
      <c r="AO3223" s="84" t="s">
        <v>18601</v>
      </c>
      <c r="AP3223" s="84" t="s">
        <v>18602</v>
      </c>
      <c r="AQ3223" s="84" t="s">
        <v>122</v>
      </c>
      <c r="AR3223" s="85">
        <v>1</v>
      </c>
      <c r="AS3223" s="86">
        <v>10.8</v>
      </c>
      <c r="AT3223" s="86">
        <v>1E-3</v>
      </c>
      <c r="AU3223" s="86">
        <v>11</v>
      </c>
      <c r="AV3223" s="84" t="s">
        <v>8</v>
      </c>
      <c r="AW3223" s="86">
        <v>113</v>
      </c>
      <c r="AX3223" s="84" t="s">
        <v>68</v>
      </c>
      <c r="AY3223" s="84" t="s">
        <v>68</v>
      </c>
      <c r="AZ3223" s="84" t="s">
        <v>68</v>
      </c>
      <c r="BA3223" s="84" t="s">
        <v>68</v>
      </c>
      <c r="BB3223" s="84" t="s">
        <v>68</v>
      </c>
      <c r="BC3223" s="84" t="s">
        <v>125</v>
      </c>
      <c r="BD3223" s="84" t="s">
        <v>74</v>
      </c>
      <c r="BE3223" s="84" t="s">
        <v>18603</v>
      </c>
      <c r="BF3223" s="84" t="s">
        <v>122</v>
      </c>
      <c r="BG3223" s="84" t="s">
        <v>69</v>
      </c>
      <c r="BH3223" s="92" t="s">
        <v>18604</v>
      </c>
      <c r="BI3223" s="84" t="s">
        <v>122</v>
      </c>
      <c r="BJ3223" s="84" t="s">
        <v>18605</v>
      </c>
      <c r="BK3223" s="84" t="s">
        <v>75</v>
      </c>
      <c r="BL3223" s="84" t="s">
        <v>122</v>
      </c>
      <c r="BM3223" s="84" t="s">
        <v>74</v>
      </c>
      <c r="BN3223" s="84" t="s">
        <v>70</v>
      </c>
      <c r="BO3223" s="84" t="s">
        <v>71</v>
      </c>
      <c r="BP3223" s="84" t="s">
        <v>122</v>
      </c>
      <c r="BQ3223" s="84" t="s">
        <v>163</v>
      </c>
    </row>
    <row r="3224" spans="1:69" ht="10.8" customHeight="1" x14ac:dyDescent="0.3">
      <c r="A3224" s="40" t="str">
        <f t="shared" si="1402"/>
        <v>2025-09-24</v>
      </c>
      <c r="B3224" s="40" t="str">
        <f t="shared" si="1403"/>
        <v>SYD</v>
      </c>
      <c r="C3224" s="39" t="str">
        <f t="shared" si="1404"/>
        <v>98812563670</v>
      </c>
      <c r="D3224" s="41" t="str">
        <f t="shared" si="1405"/>
        <v>PKR253714933</v>
      </c>
      <c r="E3224" s="41" t="str">
        <f t="shared" si="1406"/>
        <v>596421507503</v>
      </c>
      <c r="F3224" s="39" t="str">
        <f t="shared" si="1407"/>
        <v>2254225</v>
      </c>
      <c r="G3224" s="39" t="str">
        <f t="shared" si="1408"/>
        <v>WISE EXPRESS LOGISTICS PTY LTD</v>
      </c>
      <c r="H3224" s="41" t="str">
        <f t="shared" si="1409"/>
        <v>신현우</v>
      </c>
      <c r="I3224" s="39" t="str">
        <f t="shared" si="1410"/>
        <v>56400</v>
      </c>
      <c r="J3224" s="52" t="str">
        <f t="shared" si="1411"/>
        <v/>
      </c>
      <c r="K3224" s="75">
        <f t="shared" si="1412"/>
        <v>1</v>
      </c>
      <c r="L3224" s="76">
        <f t="shared" si="1413"/>
        <v>4.2</v>
      </c>
      <c r="M3224" s="76">
        <f t="shared" si="1414"/>
        <v>1E-3</v>
      </c>
      <c r="N3224" s="76">
        <f t="shared" si="1415"/>
        <v>4.2</v>
      </c>
      <c r="O3224" s="42">
        <f t="shared" si="1416"/>
        <v>4.5</v>
      </c>
      <c r="P3224" s="39" t="str">
        <f t="shared" si="1417"/>
        <v>일반(목록배제,Normal-Manifest Exception)</v>
      </c>
      <c r="Q3224" s="72">
        <f t="shared" si="1418"/>
        <v>108</v>
      </c>
      <c r="R3224" s="43" t="str">
        <f t="shared" si="1419"/>
        <v>OZ602</v>
      </c>
      <c r="S3224" s="82" t="str">
        <f t="shared" si="1420"/>
        <v/>
      </c>
      <c r="T3224" s="40">
        <f t="shared" si="1421"/>
        <v>45924</v>
      </c>
      <c r="U3224" s="44">
        <v>2500</v>
      </c>
      <c r="V3224" s="44">
        <f t="shared" si="1422"/>
        <v>0</v>
      </c>
      <c r="W3224" s="77">
        <f t="shared" si="1423"/>
        <v>2500</v>
      </c>
      <c r="X3224" s="78">
        <f t="shared" si="1424"/>
        <v>0</v>
      </c>
      <c r="Y3224" s="44" cm="1">
        <f t="array" ref="Y3224">_xlfn.IFNA(_xlfn.IFS(AND(Q3224&gt;=2000, Q3224&lt;3000), 10000, AND(Q3224&gt;=3000, Q3224&lt;4000), 15000, AND(Q3224&gt;=4000, Q3224&lt;5000), 20000, AND(Q3224&gt;=5000), 25000),0)</f>
        <v>0</v>
      </c>
      <c r="Z3224" s="91">
        <f t="shared" si="1425"/>
        <v>300</v>
      </c>
      <c r="AA3224" s="44">
        <f t="shared" si="1426"/>
        <v>0</v>
      </c>
      <c r="AB3224" s="44"/>
      <c r="AC3224" s="44"/>
      <c r="AD3224" s="44"/>
      <c r="AE3224" s="44">
        <f>VLOOKUP(O3224,정산업데이트!$A$6:$B$12,2,10)</f>
        <v>0</v>
      </c>
      <c r="AF3224" s="44"/>
      <c r="AG3224" s="79">
        <f t="shared" si="1427"/>
        <v>300</v>
      </c>
      <c r="AH3224" s="80">
        <f t="shared" si="1428"/>
        <v>2800</v>
      </c>
      <c r="AI3224" s="93"/>
      <c r="AJ3224" s="84" t="s">
        <v>18450</v>
      </c>
      <c r="AK3224" s="84" t="s">
        <v>73</v>
      </c>
      <c r="AL3224" s="84" t="s">
        <v>18451</v>
      </c>
      <c r="AM3224" s="84" t="s">
        <v>18606</v>
      </c>
      <c r="AN3224" s="84" t="s">
        <v>18607</v>
      </c>
      <c r="AO3224" s="84" t="s">
        <v>18608</v>
      </c>
      <c r="AP3224" s="84" t="s">
        <v>18609</v>
      </c>
      <c r="AQ3224" s="84" t="s">
        <v>122</v>
      </c>
      <c r="AR3224" s="85">
        <v>1</v>
      </c>
      <c r="AS3224" s="86">
        <v>4.2</v>
      </c>
      <c r="AT3224" s="86">
        <v>1E-3</v>
      </c>
      <c r="AU3224" s="86">
        <v>4.2</v>
      </c>
      <c r="AV3224" s="84" t="s">
        <v>8</v>
      </c>
      <c r="AW3224" s="86">
        <v>108</v>
      </c>
      <c r="AX3224" s="84" t="s">
        <v>68</v>
      </c>
      <c r="AY3224" s="84" t="s">
        <v>68</v>
      </c>
      <c r="AZ3224" s="84" t="s">
        <v>68</v>
      </c>
      <c r="BA3224" s="84" t="s">
        <v>68</v>
      </c>
      <c r="BB3224" s="84" t="s">
        <v>68</v>
      </c>
      <c r="BC3224" s="84" t="s">
        <v>125</v>
      </c>
      <c r="BD3224" s="84" t="s">
        <v>74</v>
      </c>
      <c r="BE3224" s="84" t="s">
        <v>18610</v>
      </c>
      <c r="BF3224" s="84" t="s">
        <v>122</v>
      </c>
      <c r="BG3224" s="84" t="s">
        <v>69</v>
      </c>
      <c r="BH3224" s="92" t="s">
        <v>18611</v>
      </c>
      <c r="BI3224" s="84" t="s">
        <v>122</v>
      </c>
      <c r="BJ3224" s="84" t="s">
        <v>18612</v>
      </c>
      <c r="BK3224" s="84" t="s">
        <v>75</v>
      </c>
      <c r="BL3224" s="84" t="s">
        <v>122</v>
      </c>
      <c r="BM3224" s="84" t="s">
        <v>74</v>
      </c>
      <c r="BN3224" s="84" t="s">
        <v>70</v>
      </c>
      <c r="BO3224" s="84" t="s">
        <v>71</v>
      </c>
      <c r="BP3224" s="84" t="s">
        <v>122</v>
      </c>
      <c r="BQ3224" s="84" t="s">
        <v>163</v>
      </c>
    </row>
    <row r="3225" spans="1:69" ht="10.8" customHeight="1" x14ac:dyDescent="0.3">
      <c r="A3225" s="40" t="str">
        <f t="shared" si="1402"/>
        <v>2025-09-24</v>
      </c>
      <c r="B3225" s="40" t="str">
        <f t="shared" si="1403"/>
        <v>SYD</v>
      </c>
      <c r="C3225" s="39" t="str">
        <f t="shared" si="1404"/>
        <v>98812563670</v>
      </c>
      <c r="D3225" s="41" t="str">
        <f t="shared" si="1405"/>
        <v>PKR253691084</v>
      </c>
      <c r="E3225" s="41" t="str">
        <f t="shared" si="1406"/>
        <v>596421500503</v>
      </c>
      <c r="F3225" s="39" t="str">
        <f t="shared" si="1407"/>
        <v>2254232</v>
      </c>
      <c r="G3225" s="39" t="str">
        <f t="shared" si="1408"/>
        <v>WISE EXPRESS(LIFEGREEN)</v>
      </c>
      <c r="H3225" s="41" t="str">
        <f t="shared" si="1409"/>
        <v>ANCHILLATH PUTHIYAPURAYIL MUHAMMED RAS</v>
      </c>
      <c r="I3225" s="39" t="str">
        <f t="shared" si="1410"/>
        <v>17955</v>
      </c>
      <c r="J3225" s="52" t="str">
        <f t="shared" si="1411"/>
        <v/>
      </c>
      <c r="K3225" s="75">
        <f t="shared" si="1412"/>
        <v>1</v>
      </c>
      <c r="L3225" s="76">
        <f t="shared" si="1413"/>
        <v>1</v>
      </c>
      <c r="M3225" s="76">
        <f t="shared" si="1414"/>
        <v>1E-3</v>
      </c>
      <c r="N3225" s="76">
        <f t="shared" si="1415"/>
        <v>1</v>
      </c>
      <c r="O3225" s="42">
        <f t="shared" si="1416"/>
        <v>1</v>
      </c>
      <c r="P3225" s="39" t="str">
        <f t="shared" si="1417"/>
        <v>일반(목록배제,Normal-Manifest Exception)</v>
      </c>
      <c r="Q3225" s="72">
        <f t="shared" si="1418"/>
        <v>25.35</v>
      </c>
      <c r="R3225" s="43" t="str">
        <f t="shared" si="1419"/>
        <v>OZ602</v>
      </c>
      <c r="S3225" s="82" t="str">
        <f t="shared" si="1420"/>
        <v/>
      </c>
      <c r="T3225" s="40">
        <f t="shared" si="1421"/>
        <v>45924</v>
      </c>
      <c r="U3225" s="44">
        <v>2500</v>
      </c>
      <c r="V3225" s="44">
        <f t="shared" si="1422"/>
        <v>0</v>
      </c>
      <c r="W3225" s="77">
        <f t="shared" si="1423"/>
        <v>2500</v>
      </c>
      <c r="X3225" s="78">
        <f t="shared" si="1424"/>
        <v>0</v>
      </c>
      <c r="Y3225" s="44" cm="1">
        <f t="array" ref="Y3225">_xlfn.IFNA(_xlfn.IFS(AND(Q3225&gt;=2000, Q3225&lt;3000), 10000, AND(Q3225&gt;=3000, Q3225&lt;4000), 15000, AND(Q3225&gt;=4000, Q3225&lt;5000), 20000, AND(Q3225&gt;=5000), 25000),0)</f>
        <v>0</v>
      </c>
      <c r="Z3225" s="91">
        <f t="shared" si="1425"/>
        <v>300</v>
      </c>
      <c r="AA3225" s="44">
        <f t="shared" si="1426"/>
        <v>0</v>
      </c>
      <c r="AB3225" s="44"/>
      <c r="AC3225" s="44"/>
      <c r="AD3225" s="44"/>
      <c r="AE3225" s="44">
        <f>VLOOKUP(O3225,정산업데이트!$A$6:$B$12,2,10)</f>
        <v>0</v>
      </c>
      <c r="AF3225" s="44"/>
      <c r="AG3225" s="79">
        <f t="shared" si="1427"/>
        <v>300</v>
      </c>
      <c r="AH3225" s="80">
        <f t="shared" si="1428"/>
        <v>2800</v>
      </c>
      <c r="AI3225" s="93"/>
      <c r="AJ3225" s="84" t="s">
        <v>18450</v>
      </c>
      <c r="AK3225" s="84" t="s">
        <v>73</v>
      </c>
      <c r="AL3225" s="84" t="s">
        <v>18451</v>
      </c>
      <c r="AM3225" s="84" t="s">
        <v>18613</v>
      </c>
      <c r="AN3225" s="84" t="s">
        <v>18614</v>
      </c>
      <c r="AO3225" s="84" t="s">
        <v>18615</v>
      </c>
      <c r="AP3225" s="84" t="s">
        <v>1920</v>
      </c>
      <c r="AQ3225" s="84" t="s">
        <v>122</v>
      </c>
      <c r="AR3225" s="85">
        <v>1</v>
      </c>
      <c r="AS3225" s="86">
        <v>1</v>
      </c>
      <c r="AT3225" s="86">
        <v>1E-3</v>
      </c>
      <c r="AU3225" s="86">
        <v>1</v>
      </c>
      <c r="AV3225" s="84" t="s">
        <v>8</v>
      </c>
      <c r="AW3225" s="86">
        <v>25.35</v>
      </c>
      <c r="AX3225" s="84" t="s">
        <v>68</v>
      </c>
      <c r="AY3225" s="84" t="s">
        <v>68</v>
      </c>
      <c r="AZ3225" s="84" t="s">
        <v>68</v>
      </c>
      <c r="BA3225" s="84" t="s">
        <v>68</v>
      </c>
      <c r="BB3225" s="84" t="s">
        <v>68</v>
      </c>
      <c r="BC3225" s="84" t="s">
        <v>128</v>
      </c>
      <c r="BD3225" s="84" t="s">
        <v>102</v>
      </c>
      <c r="BE3225" s="84" t="s">
        <v>103</v>
      </c>
      <c r="BF3225" s="84" t="s">
        <v>122</v>
      </c>
      <c r="BG3225" s="84" t="s">
        <v>69</v>
      </c>
      <c r="BH3225" s="92" t="s">
        <v>18616</v>
      </c>
      <c r="BI3225" s="84" t="s">
        <v>122</v>
      </c>
      <c r="BJ3225" s="84" t="s">
        <v>18617</v>
      </c>
      <c r="BK3225" s="84" t="s">
        <v>75</v>
      </c>
      <c r="BL3225" s="84" t="s">
        <v>122</v>
      </c>
      <c r="BM3225" s="84" t="s">
        <v>102</v>
      </c>
      <c r="BN3225" s="84" t="s">
        <v>70</v>
      </c>
      <c r="BO3225" s="84" t="s">
        <v>71</v>
      </c>
      <c r="BP3225" s="84" t="s">
        <v>122</v>
      </c>
      <c r="BQ3225" s="84" t="s">
        <v>163</v>
      </c>
    </row>
    <row r="3226" spans="1:69" ht="10.8" customHeight="1" x14ac:dyDescent="0.3">
      <c r="A3226" s="40" t="str">
        <f t="shared" si="1402"/>
        <v>2025-09-24</v>
      </c>
      <c r="B3226" s="40" t="str">
        <f t="shared" si="1403"/>
        <v>SYD</v>
      </c>
      <c r="C3226" s="39" t="str">
        <f t="shared" si="1404"/>
        <v>98812563670</v>
      </c>
      <c r="D3226" s="41" t="str">
        <f t="shared" si="1405"/>
        <v>PKR253691085</v>
      </c>
      <c r="E3226" s="41" t="str">
        <f t="shared" si="1406"/>
        <v>596421500514</v>
      </c>
      <c r="F3226" s="39" t="str">
        <f t="shared" si="1407"/>
        <v>2254232</v>
      </c>
      <c r="G3226" s="39" t="str">
        <f t="shared" si="1408"/>
        <v>WISE EXPRESS(LIFEGREEN)</v>
      </c>
      <c r="H3226" s="41" t="str">
        <f t="shared" si="1409"/>
        <v>문성현</v>
      </c>
      <c r="I3226" s="39" t="str">
        <f t="shared" si="1410"/>
        <v>11727</v>
      </c>
      <c r="J3226" s="52" t="str">
        <f t="shared" si="1411"/>
        <v/>
      </c>
      <c r="K3226" s="75">
        <f t="shared" si="1412"/>
        <v>1</v>
      </c>
      <c r="L3226" s="76">
        <f t="shared" si="1413"/>
        <v>3</v>
      </c>
      <c r="M3226" s="76">
        <f t="shared" si="1414"/>
        <v>1E-3</v>
      </c>
      <c r="N3226" s="76">
        <f t="shared" si="1415"/>
        <v>3</v>
      </c>
      <c r="O3226" s="42">
        <f t="shared" si="1416"/>
        <v>3</v>
      </c>
      <c r="P3226" s="39" t="str">
        <f t="shared" si="1417"/>
        <v>일반(목록배제,Normal-Manifest Exception)</v>
      </c>
      <c r="Q3226" s="72">
        <f t="shared" si="1418"/>
        <v>58.35</v>
      </c>
      <c r="R3226" s="43" t="str">
        <f t="shared" si="1419"/>
        <v>OZ602</v>
      </c>
      <c r="S3226" s="82" t="str">
        <f t="shared" si="1420"/>
        <v/>
      </c>
      <c r="T3226" s="40">
        <f t="shared" si="1421"/>
        <v>45924</v>
      </c>
      <c r="U3226" s="44">
        <v>2500</v>
      </c>
      <c r="V3226" s="44">
        <f t="shared" si="1422"/>
        <v>0</v>
      </c>
      <c r="W3226" s="77">
        <f t="shared" si="1423"/>
        <v>2500</v>
      </c>
      <c r="X3226" s="78">
        <f t="shared" si="1424"/>
        <v>0</v>
      </c>
      <c r="Y3226" s="44" cm="1">
        <f t="array" ref="Y3226">_xlfn.IFNA(_xlfn.IFS(AND(Q3226&gt;=2000, Q3226&lt;3000), 10000, AND(Q3226&gt;=3000, Q3226&lt;4000), 15000, AND(Q3226&gt;=4000, Q3226&lt;5000), 20000, AND(Q3226&gt;=5000), 25000),0)</f>
        <v>0</v>
      </c>
      <c r="Z3226" s="91">
        <f t="shared" si="1425"/>
        <v>300</v>
      </c>
      <c r="AA3226" s="44">
        <f t="shared" si="1426"/>
        <v>0</v>
      </c>
      <c r="AB3226" s="44"/>
      <c r="AC3226" s="44"/>
      <c r="AD3226" s="44"/>
      <c r="AE3226" s="44">
        <f>VLOOKUP(O3226,정산업데이트!$A$6:$B$12,2,10)</f>
        <v>0</v>
      </c>
      <c r="AF3226" s="44"/>
      <c r="AG3226" s="79">
        <f t="shared" si="1427"/>
        <v>300</v>
      </c>
      <c r="AH3226" s="80">
        <f t="shared" si="1428"/>
        <v>2800</v>
      </c>
      <c r="AI3226" s="93"/>
      <c r="AJ3226" s="84" t="s">
        <v>18450</v>
      </c>
      <c r="AK3226" s="84" t="s">
        <v>73</v>
      </c>
      <c r="AL3226" s="84" t="s">
        <v>18451</v>
      </c>
      <c r="AM3226" s="84" t="s">
        <v>18618</v>
      </c>
      <c r="AN3226" s="84" t="s">
        <v>491</v>
      </c>
      <c r="AO3226" s="84" t="s">
        <v>492</v>
      </c>
      <c r="AP3226" s="84" t="s">
        <v>493</v>
      </c>
      <c r="AQ3226" s="84" t="s">
        <v>122</v>
      </c>
      <c r="AR3226" s="85">
        <v>1</v>
      </c>
      <c r="AS3226" s="86">
        <v>3</v>
      </c>
      <c r="AT3226" s="86">
        <v>1E-3</v>
      </c>
      <c r="AU3226" s="86">
        <v>3</v>
      </c>
      <c r="AV3226" s="84" t="s">
        <v>8</v>
      </c>
      <c r="AW3226" s="86">
        <v>58.35</v>
      </c>
      <c r="AX3226" s="84" t="s">
        <v>68</v>
      </c>
      <c r="AY3226" s="84" t="s">
        <v>68</v>
      </c>
      <c r="AZ3226" s="84" t="s">
        <v>68</v>
      </c>
      <c r="BA3226" s="84" t="s">
        <v>68</v>
      </c>
      <c r="BB3226" s="84" t="s">
        <v>68</v>
      </c>
      <c r="BC3226" s="84" t="s">
        <v>128</v>
      </c>
      <c r="BD3226" s="84" t="s">
        <v>102</v>
      </c>
      <c r="BE3226" s="84" t="s">
        <v>103</v>
      </c>
      <c r="BF3226" s="84" t="s">
        <v>122</v>
      </c>
      <c r="BG3226" s="84" t="s">
        <v>69</v>
      </c>
      <c r="BH3226" s="92" t="s">
        <v>18619</v>
      </c>
      <c r="BI3226" s="84" t="s">
        <v>122</v>
      </c>
      <c r="BJ3226" s="84" t="s">
        <v>18620</v>
      </c>
      <c r="BK3226" s="84" t="s">
        <v>75</v>
      </c>
      <c r="BL3226" s="84" t="s">
        <v>122</v>
      </c>
      <c r="BM3226" s="84" t="s">
        <v>102</v>
      </c>
      <c r="BN3226" s="84" t="s">
        <v>70</v>
      </c>
      <c r="BO3226" s="84" t="s">
        <v>71</v>
      </c>
      <c r="BP3226" s="84" t="s">
        <v>122</v>
      </c>
      <c r="BQ3226" s="84" t="s">
        <v>163</v>
      </c>
    </row>
    <row r="3227" spans="1:69" ht="10.8" customHeight="1" x14ac:dyDescent="0.3">
      <c r="A3227" s="40" t="str">
        <f t="shared" si="1402"/>
        <v>2025-09-24</v>
      </c>
      <c r="B3227" s="40" t="str">
        <f t="shared" si="1403"/>
        <v>SYD</v>
      </c>
      <c r="C3227" s="39" t="str">
        <f t="shared" si="1404"/>
        <v>98812563670</v>
      </c>
      <c r="D3227" s="41" t="str">
        <f t="shared" si="1405"/>
        <v>PKR253691087</v>
      </c>
      <c r="E3227" s="41" t="str">
        <f t="shared" si="1406"/>
        <v>596421500536</v>
      </c>
      <c r="F3227" s="39" t="str">
        <f t="shared" si="1407"/>
        <v>2254232</v>
      </c>
      <c r="G3227" s="39" t="str">
        <f t="shared" si="1408"/>
        <v>WISE EXPRESS(LIFEGREEN)</v>
      </c>
      <c r="H3227" s="41" t="str">
        <f t="shared" si="1409"/>
        <v>TRAN VAN MANH</v>
      </c>
      <c r="I3227" s="39" t="str">
        <f t="shared" si="1410"/>
        <v>22782</v>
      </c>
      <c r="J3227" s="52" t="str">
        <f t="shared" si="1411"/>
        <v/>
      </c>
      <c r="K3227" s="75">
        <f t="shared" si="1412"/>
        <v>1</v>
      </c>
      <c r="L3227" s="76">
        <f t="shared" si="1413"/>
        <v>1</v>
      </c>
      <c r="M3227" s="76">
        <f t="shared" si="1414"/>
        <v>1E-3</v>
      </c>
      <c r="N3227" s="76">
        <f t="shared" si="1415"/>
        <v>1</v>
      </c>
      <c r="O3227" s="42">
        <f t="shared" si="1416"/>
        <v>1</v>
      </c>
      <c r="P3227" s="39" t="str">
        <f t="shared" si="1417"/>
        <v>일반(목록배제,Normal-Manifest Exception)</v>
      </c>
      <c r="Q3227" s="72">
        <f t="shared" si="1418"/>
        <v>38.625</v>
      </c>
      <c r="R3227" s="43" t="str">
        <f t="shared" si="1419"/>
        <v>OZ602</v>
      </c>
      <c r="S3227" s="82" t="str">
        <f t="shared" si="1420"/>
        <v/>
      </c>
      <c r="T3227" s="40">
        <f t="shared" si="1421"/>
        <v>45924</v>
      </c>
      <c r="U3227" s="44">
        <v>2500</v>
      </c>
      <c r="V3227" s="44">
        <f t="shared" si="1422"/>
        <v>0</v>
      </c>
      <c r="W3227" s="77">
        <f t="shared" si="1423"/>
        <v>2500</v>
      </c>
      <c r="X3227" s="78">
        <f t="shared" si="1424"/>
        <v>0</v>
      </c>
      <c r="Y3227" s="44" cm="1">
        <f t="array" ref="Y3227">_xlfn.IFNA(_xlfn.IFS(AND(Q3227&gt;=2000, Q3227&lt;3000), 10000, AND(Q3227&gt;=3000, Q3227&lt;4000), 15000, AND(Q3227&gt;=4000, Q3227&lt;5000), 20000, AND(Q3227&gt;=5000), 25000),0)</f>
        <v>0</v>
      </c>
      <c r="Z3227" s="91">
        <f t="shared" si="1425"/>
        <v>300</v>
      </c>
      <c r="AA3227" s="44">
        <f t="shared" si="1426"/>
        <v>0</v>
      </c>
      <c r="AB3227" s="44"/>
      <c r="AC3227" s="44"/>
      <c r="AD3227" s="44"/>
      <c r="AE3227" s="44">
        <f>VLOOKUP(O3227,정산업데이트!$A$6:$B$12,2,10)</f>
        <v>0</v>
      </c>
      <c r="AF3227" s="44"/>
      <c r="AG3227" s="79">
        <f t="shared" si="1427"/>
        <v>300</v>
      </c>
      <c r="AH3227" s="80">
        <f t="shared" si="1428"/>
        <v>2800</v>
      </c>
      <c r="AI3227" s="93"/>
      <c r="AJ3227" s="84" t="s">
        <v>18450</v>
      </c>
      <c r="AK3227" s="84" t="s">
        <v>73</v>
      </c>
      <c r="AL3227" s="84" t="s">
        <v>18451</v>
      </c>
      <c r="AM3227" s="84" t="s">
        <v>18621</v>
      </c>
      <c r="AN3227" s="84" t="s">
        <v>18622</v>
      </c>
      <c r="AO3227" s="84" t="s">
        <v>18623</v>
      </c>
      <c r="AP3227" s="84" t="s">
        <v>18624</v>
      </c>
      <c r="AQ3227" s="84" t="s">
        <v>122</v>
      </c>
      <c r="AR3227" s="85">
        <v>1</v>
      </c>
      <c r="AS3227" s="86">
        <v>1</v>
      </c>
      <c r="AT3227" s="86">
        <v>1E-3</v>
      </c>
      <c r="AU3227" s="86">
        <v>1</v>
      </c>
      <c r="AV3227" s="84" t="s">
        <v>8</v>
      </c>
      <c r="AW3227" s="86">
        <v>38.625</v>
      </c>
      <c r="AX3227" s="84" t="s">
        <v>68</v>
      </c>
      <c r="AY3227" s="84" t="s">
        <v>68</v>
      </c>
      <c r="AZ3227" s="84" t="s">
        <v>68</v>
      </c>
      <c r="BA3227" s="84" t="s">
        <v>68</v>
      </c>
      <c r="BB3227" s="84" t="s">
        <v>68</v>
      </c>
      <c r="BC3227" s="84" t="s">
        <v>128</v>
      </c>
      <c r="BD3227" s="84" t="s">
        <v>102</v>
      </c>
      <c r="BE3227" s="84" t="s">
        <v>103</v>
      </c>
      <c r="BF3227" s="84" t="s">
        <v>122</v>
      </c>
      <c r="BG3227" s="84" t="s">
        <v>69</v>
      </c>
      <c r="BH3227" s="92" t="s">
        <v>18625</v>
      </c>
      <c r="BI3227" s="84" t="s">
        <v>122</v>
      </c>
      <c r="BJ3227" s="84" t="s">
        <v>18626</v>
      </c>
      <c r="BK3227" s="84" t="s">
        <v>75</v>
      </c>
      <c r="BL3227" s="84" t="s">
        <v>122</v>
      </c>
      <c r="BM3227" s="84" t="s">
        <v>102</v>
      </c>
      <c r="BN3227" s="84" t="s">
        <v>70</v>
      </c>
      <c r="BO3227" s="84" t="s">
        <v>71</v>
      </c>
      <c r="BP3227" s="84" t="s">
        <v>122</v>
      </c>
      <c r="BQ3227" s="84" t="s">
        <v>163</v>
      </c>
    </row>
    <row r="3228" spans="1:69" ht="10.8" customHeight="1" x14ac:dyDescent="0.3">
      <c r="A3228" s="40" t="str">
        <f t="shared" si="1402"/>
        <v>2025-09-24</v>
      </c>
      <c r="B3228" s="40" t="str">
        <f t="shared" si="1403"/>
        <v>SYD</v>
      </c>
      <c r="C3228" s="39" t="str">
        <f t="shared" si="1404"/>
        <v>98812563670</v>
      </c>
      <c r="D3228" s="41" t="str">
        <f t="shared" si="1405"/>
        <v>PKR253691088</v>
      </c>
      <c r="E3228" s="41" t="str">
        <f t="shared" si="1406"/>
        <v>596421500540</v>
      </c>
      <c r="F3228" s="39" t="str">
        <f t="shared" si="1407"/>
        <v>2254232</v>
      </c>
      <c r="G3228" s="39" t="str">
        <f t="shared" si="1408"/>
        <v>WISE EXPRESS(LIFEGREEN)</v>
      </c>
      <c r="H3228" s="41" t="str">
        <f t="shared" si="1409"/>
        <v>이상현</v>
      </c>
      <c r="I3228" s="39" t="str">
        <f t="shared" si="1410"/>
        <v>13567</v>
      </c>
      <c r="J3228" s="52" t="str">
        <f t="shared" si="1411"/>
        <v/>
      </c>
      <c r="K3228" s="75">
        <f t="shared" si="1412"/>
        <v>1</v>
      </c>
      <c r="L3228" s="76">
        <f t="shared" si="1413"/>
        <v>0.6</v>
      </c>
      <c r="M3228" s="76">
        <f t="shared" si="1414"/>
        <v>1E-3</v>
      </c>
      <c r="N3228" s="76">
        <f t="shared" si="1415"/>
        <v>0.6</v>
      </c>
      <c r="O3228" s="42">
        <f t="shared" si="1416"/>
        <v>1</v>
      </c>
      <c r="P3228" s="39" t="str">
        <f t="shared" si="1417"/>
        <v>일반(목록배제,Normal-Manifest Exception)</v>
      </c>
      <c r="Q3228" s="72">
        <f t="shared" si="1418"/>
        <v>33.75</v>
      </c>
      <c r="R3228" s="43" t="str">
        <f t="shared" si="1419"/>
        <v>OZ602</v>
      </c>
      <c r="S3228" s="82" t="str">
        <f t="shared" si="1420"/>
        <v/>
      </c>
      <c r="T3228" s="40">
        <f t="shared" si="1421"/>
        <v>45924</v>
      </c>
      <c r="U3228" s="44">
        <v>2500</v>
      </c>
      <c r="V3228" s="44">
        <f t="shared" si="1422"/>
        <v>0</v>
      </c>
      <c r="W3228" s="77">
        <f t="shared" si="1423"/>
        <v>2500</v>
      </c>
      <c r="X3228" s="78">
        <f t="shared" si="1424"/>
        <v>0</v>
      </c>
      <c r="Y3228" s="44" cm="1">
        <f t="array" ref="Y3228">_xlfn.IFNA(_xlfn.IFS(AND(Q3228&gt;=2000, Q3228&lt;3000), 10000, AND(Q3228&gt;=3000, Q3228&lt;4000), 15000, AND(Q3228&gt;=4000, Q3228&lt;5000), 20000, AND(Q3228&gt;=5000), 25000),0)</f>
        <v>0</v>
      </c>
      <c r="Z3228" s="91">
        <f t="shared" si="1425"/>
        <v>300</v>
      </c>
      <c r="AA3228" s="44">
        <f t="shared" si="1426"/>
        <v>0</v>
      </c>
      <c r="AB3228" s="44"/>
      <c r="AC3228" s="44"/>
      <c r="AD3228" s="44"/>
      <c r="AE3228" s="44">
        <f>VLOOKUP(O3228,정산업데이트!$A$6:$B$12,2,10)</f>
        <v>0</v>
      </c>
      <c r="AF3228" s="44"/>
      <c r="AG3228" s="79">
        <f t="shared" si="1427"/>
        <v>300</v>
      </c>
      <c r="AH3228" s="80">
        <f t="shared" si="1428"/>
        <v>2800</v>
      </c>
      <c r="AI3228" s="93"/>
      <c r="AJ3228" s="84" t="s">
        <v>18450</v>
      </c>
      <c r="AK3228" s="84" t="s">
        <v>73</v>
      </c>
      <c r="AL3228" s="84" t="s">
        <v>18451</v>
      </c>
      <c r="AM3228" s="84" t="s">
        <v>18627</v>
      </c>
      <c r="AN3228" s="84" t="s">
        <v>17296</v>
      </c>
      <c r="AO3228" s="84" t="s">
        <v>18628</v>
      </c>
      <c r="AP3228" s="84" t="s">
        <v>1257</v>
      </c>
      <c r="AQ3228" s="84" t="s">
        <v>122</v>
      </c>
      <c r="AR3228" s="85">
        <v>1</v>
      </c>
      <c r="AS3228" s="86">
        <v>0.6</v>
      </c>
      <c r="AT3228" s="86">
        <v>1E-3</v>
      </c>
      <c r="AU3228" s="86">
        <v>0.6</v>
      </c>
      <c r="AV3228" s="84" t="s">
        <v>8</v>
      </c>
      <c r="AW3228" s="86">
        <v>33.75</v>
      </c>
      <c r="AX3228" s="84" t="s">
        <v>68</v>
      </c>
      <c r="AY3228" s="84" t="s">
        <v>68</v>
      </c>
      <c r="AZ3228" s="84" t="s">
        <v>68</v>
      </c>
      <c r="BA3228" s="84" t="s">
        <v>68</v>
      </c>
      <c r="BB3228" s="84" t="s">
        <v>68</v>
      </c>
      <c r="BC3228" s="84" t="s">
        <v>128</v>
      </c>
      <c r="BD3228" s="84" t="s">
        <v>102</v>
      </c>
      <c r="BE3228" s="84" t="s">
        <v>103</v>
      </c>
      <c r="BF3228" s="84" t="s">
        <v>122</v>
      </c>
      <c r="BG3228" s="84" t="s">
        <v>69</v>
      </c>
      <c r="BH3228" s="92" t="s">
        <v>18629</v>
      </c>
      <c r="BI3228" s="84" t="s">
        <v>122</v>
      </c>
      <c r="BJ3228" s="84" t="s">
        <v>18630</v>
      </c>
      <c r="BK3228" s="84" t="s">
        <v>75</v>
      </c>
      <c r="BL3228" s="84" t="s">
        <v>122</v>
      </c>
      <c r="BM3228" s="84" t="s">
        <v>102</v>
      </c>
      <c r="BN3228" s="84" t="s">
        <v>70</v>
      </c>
      <c r="BO3228" s="84" t="s">
        <v>71</v>
      </c>
      <c r="BP3228" s="84" t="s">
        <v>122</v>
      </c>
      <c r="BQ3228" s="84" t="s">
        <v>163</v>
      </c>
    </row>
    <row r="3229" spans="1:69" ht="10.8" customHeight="1" x14ac:dyDescent="0.3">
      <c r="A3229" s="40" t="str">
        <f t="shared" si="1402"/>
        <v>2025-09-24</v>
      </c>
      <c r="B3229" s="40" t="str">
        <f t="shared" si="1403"/>
        <v>SYD</v>
      </c>
      <c r="C3229" s="39" t="str">
        <f t="shared" si="1404"/>
        <v>98812563670</v>
      </c>
      <c r="D3229" s="41" t="str">
        <f t="shared" si="1405"/>
        <v>PKR253691089</v>
      </c>
      <c r="E3229" s="41" t="str">
        <f t="shared" si="1406"/>
        <v>596421500551</v>
      </c>
      <c r="F3229" s="39" t="str">
        <f t="shared" si="1407"/>
        <v>2254232</v>
      </c>
      <c r="G3229" s="39" t="str">
        <f t="shared" si="1408"/>
        <v>WISE EXPRESS(LIFEGREEN)</v>
      </c>
      <c r="H3229" s="41" t="str">
        <f t="shared" si="1409"/>
        <v>김선민</v>
      </c>
      <c r="I3229" s="39" t="str">
        <f t="shared" si="1410"/>
        <v>12237</v>
      </c>
      <c r="J3229" s="52" t="str">
        <f t="shared" si="1411"/>
        <v/>
      </c>
      <c r="K3229" s="75">
        <f t="shared" si="1412"/>
        <v>1</v>
      </c>
      <c r="L3229" s="76">
        <f t="shared" si="1413"/>
        <v>1</v>
      </c>
      <c r="M3229" s="76">
        <f t="shared" si="1414"/>
        <v>1E-3</v>
      </c>
      <c r="N3229" s="76">
        <f t="shared" si="1415"/>
        <v>1</v>
      </c>
      <c r="O3229" s="42">
        <f t="shared" si="1416"/>
        <v>1</v>
      </c>
      <c r="P3229" s="39" t="str">
        <f t="shared" si="1417"/>
        <v>일반(목록배제,Normal-Manifest Exception)</v>
      </c>
      <c r="Q3229" s="72">
        <f t="shared" si="1418"/>
        <v>50.49</v>
      </c>
      <c r="R3229" s="43" t="str">
        <f t="shared" si="1419"/>
        <v>OZ602</v>
      </c>
      <c r="S3229" s="82" t="str">
        <f t="shared" si="1420"/>
        <v/>
      </c>
      <c r="T3229" s="40">
        <f t="shared" si="1421"/>
        <v>45924</v>
      </c>
      <c r="U3229" s="44">
        <v>2500</v>
      </c>
      <c r="V3229" s="44">
        <f t="shared" si="1422"/>
        <v>0</v>
      </c>
      <c r="W3229" s="77">
        <f t="shared" si="1423"/>
        <v>2500</v>
      </c>
      <c r="X3229" s="78">
        <f t="shared" si="1424"/>
        <v>0</v>
      </c>
      <c r="Y3229" s="44" cm="1">
        <f t="array" ref="Y3229">_xlfn.IFNA(_xlfn.IFS(AND(Q3229&gt;=2000, Q3229&lt;3000), 10000, AND(Q3229&gt;=3000, Q3229&lt;4000), 15000, AND(Q3229&gt;=4000, Q3229&lt;5000), 20000, AND(Q3229&gt;=5000), 25000),0)</f>
        <v>0</v>
      </c>
      <c r="Z3229" s="91">
        <f t="shared" si="1425"/>
        <v>300</v>
      </c>
      <c r="AA3229" s="44">
        <f t="shared" si="1426"/>
        <v>0</v>
      </c>
      <c r="AB3229" s="44"/>
      <c r="AC3229" s="44"/>
      <c r="AD3229" s="44"/>
      <c r="AE3229" s="44">
        <f>VLOOKUP(O3229,정산업데이트!$A$6:$B$12,2,10)</f>
        <v>0</v>
      </c>
      <c r="AF3229" s="44"/>
      <c r="AG3229" s="79">
        <f t="shared" si="1427"/>
        <v>300</v>
      </c>
      <c r="AH3229" s="80">
        <f t="shared" si="1428"/>
        <v>2800</v>
      </c>
      <c r="AI3229" s="93"/>
      <c r="AJ3229" s="84" t="s">
        <v>18450</v>
      </c>
      <c r="AK3229" s="84" t="s">
        <v>73</v>
      </c>
      <c r="AL3229" s="84" t="s">
        <v>18451</v>
      </c>
      <c r="AM3229" s="84" t="s">
        <v>18631</v>
      </c>
      <c r="AN3229" s="84" t="s">
        <v>18632</v>
      </c>
      <c r="AO3229" s="84" t="s">
        <v>18633</v>
      </c>
      <c r="AP3229" s="84" t="s">
        <v>18634</v>
      </c>
      <c r="AQ3229" s="84" t="s">
        <v>122</v>
      </c>
      <c r="AR3229" s="85">
        <v>1</v>
      </c>
      <c r="AS3229" s="86">
        <v>1</v>
      </c>
      <c r="AT3229" s="86">
        <v>1E-3</v>
      </c>
      <c r="AU3229" s="86">
        <v>1</v>
      </c>
      <c r="AV3229" s="84" t="s">
        <v>8</v>
      </c>
      <c r="AW3229" s="86">
        <v>50.49</v>
      </c>
      <c r="AX3229" s="84" t="s">
        <v>68</v>
      </c>
      <c r="AY3229" s="84" t="s">
        <v>68</v>
      </c>
      <c r="AZ3229" s="84" t="s">
        <v>68</v>
      </c>
      <c r="BA3229" s="84" t="s">
        <v>68</v>
      </c>
      <c r="BB3229" s="84" t="s">
        <v>68</v>
      </c>
      <c r="BC3229" s="84" t="s">
        <v>128</v>
      </c>
      <c r="BD3229" s="84" t="s">
        <v>102</v>
      </c>
      <c r="BE3229" s="84" t="s">
        <v>103</v>
      </c>
      <c r="BF3229" s="84" t="s">
        <v>122</v>
      </c>
      <c r="BG3229" s="84" t="s">
        <v>69</v>
      </c>
      <c r="BH3229" s="92" t="s">
        <v>18635</v>
      </c>
      <c r="BI3229" s="84" t="s">
        <v>122</v>
      </c>
      <c r="BJ3229" s="84" t="s">
        <v>18636</v>
      </c>
      <c r="BK3229" s="84" t="s">
        <v>75</v>
      </c>
      <c r="BL3229" s="84" t="s">
        <v>122</v>
      </c>
      <c r="BM3229" s="84" t="s">
        <v>102</v>
      </c>
      <c r="BN3229" s="84" t="s">
        <v>70</v>
      </c>
      <c r="BO3229" s="84" t="s">
        <v>71</v>
      </c>
      <c r="BP3229" s="84" t="s">
        <v>122</v>
      </c>
      <c r="BQ3229" s="84" t="s">
        <v>163</v>
      </c>
    </row>
    <row r="3230" spans="1:69" ht="14.4" x14ac:dyDescent="0.3">
      <c r="A3230" s="40" t="str">
        <f t="shared" si="1402"/>
        <v>2025-09-24</v>
      </c>
      <c r="B3230" s="40" t="str">
        <f t="shared" si="1403"/>
        <v>SYD</v>
      </c>
      <c r="C3230" s="39" t="str">
        <f t="shared" si="1404"/>
        <v>98812563670</v>
      </c>
      <c r="D3230" s="41" t="str">
        <f t="shared" si="1405"/>
        <v>PKR253691091</v>
      </c>
      <c r="E3230" s="41" t="str">
        <f t="shared" si="1406"/>
        <v>596421500573</v>
      </c>
      <c r="F3230" s="39" t="str">
        <f t="shared" si="1407"/>
        <v>2254232</v>
      </c>
      <c r="G3230" s="39" t="str">
        <f t="shared" si="1408"/>
        <v>WISE EXPRESS(LIFEGREEN)</v>
      </c>
      <c r="H3230" s="41" t="str">
        <f t="shared" si="1409"/>
        <v>YOOYONJU</v>
      </c>
      <c r="I3230" s="39" t="str">
        <f t="shared" si="1410"/>
        <v>06627</v>
      </c>
      <c r="J3230" s="52" t="str">
        <f t="shared" si="1411"/>
        <v/>
      </c>
      <c r="K3230" s="75">
        <f t="shared" si="1412"/>
        <v>1</v>
      </c>
      <c r="L3230" s="76">
        <f t="shared" si="1413"/>
        <v>1</v>
      </c>
      <c r="M3230" s="76">
        <f t="shared" si="1414"/>
        <v>1E-3</v>
      </c>
      <c r="N3230" s="76">
        <f t="shared" si="1415"/>
        <v>1</v>
      </c>
      <c r="O3230" s="42">
        <f t="shared" si="1416"/>
        <v>1</v>
      </c>
      <c r="P3230" s="39" t="str">
        <f t="shared" si="1417"/>
        <v>일반(목록배제,Normal-Manifest Exception)</v>
      </c>
      <c r="Q3230" s="72">
        <f t="shared" si="1418"/>
        <v>72.224999999999994</v>
      </c>
      <c r="R3230" s="43" t="str">
        <f t="shared" si="1419"/>
        <v>OZ602</v>
      </c>
      <c r="S3230" s="82" t="str">
        <f t="shared" si="1420"/>
        <v/>
      </c>
      <c r="T3230" s="40">
        <f t="shared" si="1421"/>
        <v>45924</v>
      </c>
      <c r="U3230" s="44">
        <v>2500</v>
      </c>
      <c r="V3230" s="44">
        <f t="shared" si="1422"/>
        <v>0</v>
      </c>
      <c r="W3230" s="77">
        <f t="shared" si="1423"/>
        <v>2500</v>
      </c>
      <c r="X3230" s="78">
        <f t="shared" si="1424"/>
        <v>0</v>
      </c>
      <c r="Y3230" s="44" cm="1">
        <f t="array" ref="Y3230">_xlfn.IFNA(_xlfn.IFS(AND(Q3230&gt;=2000, Q3230&lt;3000), 10000, AND(Q3230&gt;=3000, Q3230&lt;4000), 15000, AND(Q3230&gt;=4000, Q3230&lt;5000), 20000, AND(Q3230&gt;=5000), 25000),0)</f>
        <v>0</v>
      </c>
      <c r="Z3230" s="91">
        <f t="shared" si="1425"/>
        <v>300</v>
      </c>
      <c r="AA3230" s="44">
        <f t="shared" si="1426"/>
        <v>0</v>
      </c>
      <c r="AB3230" s="44"/>
      <c r="AC3230" s="44"/>
      <c r="AD3230" s="44"/>
      <c r="AE3230" s="44">
        <f>VLOOKUP(O3230,정산업데이트!$A$6:$B$12,2,10)</f>
        <v>0</v>
      </c>
      <c r="AF3230" s="44"/>
      <c r="AG3230" s="79">
        <f t="shared" si="1427"/>
        <v>300</v>
      </c>
      <c r="AH3230" s="80">
        <f t="shared" si="1428"/>
        <v>2800</v>
      </c>
      <c r="AJ3230" s="84" t="s">
        <v>18450</v>
      </c>
      <c r="AK3230" s="84" t="s">
        <v>73</v>
      </c>
      <c r="AL3230" s="84" t="s">
        <v>18451</v>
      </c>
      <c r="AM3230" s="84" t="s">
        <v>18637</v>
      </c>
      <c r="AN3230" s="84" t="s">
        <v>18638</v>
      </c>
      <c r="AO3230" s="84" t="s">
        <v>18639</v>
      </c>
      <c r="AP3230" s="84" t="s">
        <v>18640</v>
      </c>
      <c r="AQ3230" s="84" t="s">
        <v>122</v>
      </c>
      <c r="AR3230" s="85">
        <v>1</v>
      </c>
      <c r="AS3230" s="86">
        <v>1</v>
      </c>
      <c r="AT3230" s="86">
        <v>1E-3</v>
      </c>
      <c r="AU3230" s="86">
        <v>1</v>
      </c>
      <c r="AV3230" s="84" t="s">
        <v>8</v>
      </c>
      <c r="AW3230" s="86">
        <v>72.224999999999994</v>
      </c>
      <c r="AX3230" s="84" t="s">
        <v>68</v>
      </c>
      <c r="AY3230" s="84" t="s">
        <v>68</v>
      </c>
      <c r="AZ3230" s="84" t="s">
        <v>68</v>
      </c>
      <c r="BA3230" s="84" t="s">
        <v>68</v>
      </c>
      <c r="BB3230" s="84" t="s">
        <v>68</v>
      </c>
      <c r="BC3230" s="84" t="s">
        <v>128</v>
      </c>
      <c r="BD3230" s="84" t="s">
        <v>102</v>
      </c>
      <c r="BE3230" s="84" t="s">
        <v>103</v>
      </c>
      <c r="BF3230" s="84" t="s">
        <v>122</v>
      </c>
      <c r="BG3230" s="84" t="s">
        <v>69</v>
      </c>
      <c r="BH3230" s="92" t="s">
        <v>18641</v>
      </c>
      <c r="BI3230" s="84" t="s">
        <v>122</v>
      </c>
      <c r="BJ3230" s="84" t="s">
        <v>18642</v>
      </c>
      <c r="BK3230" s="84" t="s">
        <v>75</v>
      </c>
      <c r="BL3230" s="84" t="s">
        <v>122</v>
      </c>
      <c r="BM3230" s="84" t="s">
        <v>102</v>
      </c>
      <c r="BN3230" s="84" t="s">
        <v>70</v>
      </c>
      <c r="BO3230" s="84" t="s">
        <v>71</v>
      </c>
      <c r="BP3230" s="84" t="s">
        <v>122</v>
      </c>
      <c r="BQ3230" s="84" t="s">
        <v>163</v>
      </c>
    </row>
    <row r="3231" spans="1:69" ht="10.8" customHeight="1" x14ac:dyDescent="0.3">
      <c r="A3231" s="40" t="str">
        <f t="shared" si="1402"/>
        <v>2025-09-24</v>
      </c>
      <c r="B3231" s="40" t="str">
        <f t="shared" si="1403"/>
        <v>SYD</v>
      </c>
      <c r="C3231" s="39" t="str">
        <f t="shared" si="1404"/>
        <v>98812563670</v>
      </c>
      <c r="D3231" s="41" t="str">
        <f t="shared" si="1405"/>
        <v>PKR253695672</v>
      </c>
      <c r="E3231" s="41" t="str">
        <f t="shared" si="1406"/>
        <v>596421501155</v>
      </c>
      <c r="F3231" s="39" t="str">
        <f t="shared" si="1407"/>
        <v>2254234</v>
      </c>
      <c r="G3231" s="39" t="str">
        <f t="shared" si="1408"/>
        <v>WISE EXPRESS(HOJUDIRECT)</v>
      </c>
      <c r="H3231" s="41" t="str">
        <f t="shared" si="1409"/>
        <v>조나희</v>
      </c>
      <c r="I3231" s="39" t="str">
        <f t="shared" si="1410"/>
        <v>34010</v>
      </c>
      <c r="J3231" s="52" t="str">
        <f t="shared" si="1411"/>
        <v/>
      </c>
      <c r="K3231" s="75">
        <f t="shared" si="1412"/>
        <v>1</v>
      </c>
      <c r="L3231" s="76">
        <f t="shared" si="1413"/>
        <v>1</v>
      </c>
      <c r="M3231" s="76">
        <f t="shared" si="1414"/>
        <v>1E-3</v>
      </c>
      <c r="N3231" s="76">
        <f t="shared" si="1415"/>
        <v>1</v>
      </c>
      <c r="O3231" s="42">
        <f t="shared" si="1416"/>
        <v>1</v>
      </c>
      <c r="P3231" s="39" t="str">
        <f t="shared" si="1417"/>
        <v>일반(목록배제,Normal-Manifest Exception)</v>
      </c>
      <c r="Q3231" s="72">
        <f t="shared" si="1418"/>
        <v>72</v>
      </c>
      <c r="R3231" s="43" t="str">
        <f t="shared" si="1419"/>
        <v>OZ602</v>
      </c>
      <c r="S3231" s="82" t="str">
        <f t="shared" si="1420"/>
        <v/>
      </c>
      <c r="T3231" s="40">
        <f t="shared" si="1421"/>
        <v>45924</v>
      </c>
      <c r="U3231" s="44">
        <v>2500</v>
      </c>
      <c r="V3231" s="44">
        <f t="shared" si="1422"/>
        <v>0</v>
      </c>
      <c r="W3231" s="77">
        <f t="shared" si="1423"/>
        <v>2500</v>
      </c>
      <c r="X3231" s="78">
        <f t="shared" si="1424"/>
        <v>0</v>
      </c>
      <c r="Y3231" s="44" cm="1">
        <f t="array" ref="Y3231">_xlfn.IFNA(_xlfn.IFS(AND(Q3231&gt;=2000, Q3231&lt;3000), 10000, AND(Q3231&gt;=3000, Q3231&lt;4000), 15000, AND(Q3231&gt;=4000, Q3231&lt;5000), 20000, AND(Q3231&gt;=5000), 25000),0)</f>
        <v>0</v>
      </c>
      <c r="Z3231" s="91">
        <f t="shared" si="1425"/>
        <v>300</v>
      </c>
      <c r="AA3231" s="44">
        <f t="shared" si="1426"/>
        <v>0</v>
      </c>
      <c r="AB3231" s="44"/>
      <c r="AC3231" s="44"/>
      <c r="AD3231" s="44"/>
      <c r="AE3231" s="44">
        <f>VLOOKUP(O3231,정산업데이트!$A$6:$B$12,2,10)</f>
        <v>0</v>
      </c>
      <c r="AF3231" s="44"/>
      <c r="AG3231" s="79">
        <f t="shared" si="1427"/>
        <v>300</v>
      </c>
      <c r="AH3231" s="80">
        <f t="shared" si="1428"/>
        <v>2800</v>
      </c>
      <c r="AI3231" s="93"/>
      <c r="AJ3231" s="84" t="s">
        <v>18450</v>
      </c>
      <c r="AK3231" s="84" t="s">
        <v>73</v>
      </c>
      <c r="AL3231" s="84" t="s">
        <v>18451</v>
      </c>
      <c r="AM3231" s="84" t="s">
        <v>18643</v>
      </c>
      <c r="AN3231" s="84" t="s">
        <v>18644</v>
      </c>
      <c r="AO3231" s="84" t="s">
        <v>18645</v>
      </c>
      <c r="AP3231" s="84" t="s">
        <v>1388</v>
      </c>
      <c r="AQ3231" s="84" t="s">
        <v>122</v>
      </c>
      <c r="AR3231" s="85">
        <v>1</v>
      </c>
      <c r="AS3231" s="86">
        <v>1</v>
      </c>
      <c r="AT3231" s="86">
        <v>1E-3</v>
      </c>
      <c r="AU3231" s="86">
        <v>1</v>
      </c>
      <c r="AV3231" s="84" t="s">
        <v>8</v>
      </c>
      <c r="AW3231" s="86">
        <v>72</v>
      </c>
      <c r="AX3231" s="84" t="s">
        <v>68</v>
      </c>
      <c r="AY3231" s="84" t="s">
        <v>68</v>
      </c>
      <c r="AZ3231" s="84" t="s">
        <v>68</v>
      </c>
      <c r="BA3231" s="84" t="s">
        <v>68</v>
      </c>
      <c r="BB3231" s="84" t="s">
        <v>68</v>
      </c>
      <c r="BC3231" s="84" t="s">
        <v>135</v>
      </c>
      <c r="BD3231" s="84" t="s">
        <v>104</v>
      </c>
      <c r="BE3231" s="84" t="s">
        <v>105</v>
      </c>
      <c r="BF3231" s="84" t="s">
        <v>122</v>
      </c>
      <c r="BG3231" s="84" t="s">
        <v>69</v>
      </c>
      <c r="BH3231" s="92" t="s">
        <v>18646</v>
      </c>
      <c r="BI3231" s="84" t="s">
        <v>122</v>
      </c>
      <c r="BJ3231" s="84" t="s">
        <v>18647</v>
      </c>
      <c r="BK3231" s="84" t="s">
        <v>75</v>
      </c>
      <c r="BL3231" s="84" t="s">
        <v>122</v>
      </c>
      <c r="BM3231" s="84" t="s">
        <v>104</v>
      </c>
      <c r="BN3231" s="84" t="s">
        <v>70</v>
      </c>
      <c r="BO3231" s="84" t="s">
        <v>71</v>
      </c>
      <c r="BP3231" s="84" t="s">
        <v>122</v>
      </c>
      <c r="BQ3231" s="84" t="s">
        <v>163</v>
      </c>
    </row>
    <row r="3232" spans="1:69" ht="10.8" customHeight="1" x14ac:dyDescent="0.3">
      <c r="A3232" s="40" t="str">
        <f t="shared" si="1402"/>
        <v>2025-09-24</v>
      </c>
      <c r="B3232" s="40" t="str">
        <f t="shared" si="1403"/>
        <v>SYD</v>
      </c>
      <c r="C3232" s="39" t="str">
        <f t="shared" si="1404"/>
        <v>98812563670</v>
      </c>
      <c r="D3232" s="41" t="str">
        <f t="shared" si="1405"/>
        <v>PKR253685576</v>
      </c>
      <c r="E3232" s="41" t="str">
        <f t="shared" si="1406"/>
        <v>596421498753</v>
      </c>
      <c r="F3232" s="39" t="str">
        <f t="shared" si="1407"/>
        <v>2256683</v>
      </c>
      <c r="G3232" s="39" t="str">
        <f t="shared" si="1408"/>
        <v>WISE EXPRESS LOGISTICS(PANGZIMOM)</v>
      </c>
      <c r="H3232" s="41" t="str">
        <f t="shared" si="1409"/>
        <v>최승빈</v>
      </c>
      <c r="I3232" s="39" t="str">
        <f t="shared" si="1410"/>
        <v>42643</v>
      </c>
      <c r="J3232" s="52" t="str">
        <f t="shared" si="1411"/>
        <v/>
      </c>
      <c r="K3232" s="75">
        <f t="shared" si="1412"/>
        <v>1</v>
      </c>
      <c r="L3232" s="76">
        <f t="shared" si="1413"/>
        <v>4</v>
      </c>
      <c r="M3232" s="76">
        <f t="shared" si="1414"/>
        <v>1E-3</v>
      </c>
      <c r="N3232" s="76">
        <f t="shared" si="1415"/>
        <v>4</v>
      </c>
      <c r="O3232" s="42">
        <f t="shared" si="1416"/>
        <v>4</v>
      </c>
      <c r="P3232" s="39" t="str">
        <f t="shared" si="1417"/>
        <v>일반(목록배제,Normal-Manifest Exception)</v>
      </c>
      <c r="Q3232" s="72">
        <f t="shared" si="1418"/>
        <v>140</v>
      </c>
      <c r="R3232" s="43" t="str">
        <f t="shared" si="1419"/>
        <v>OZ602</v>
      </c>
      <c r="S3232" s="82" t="str">
        <f t="shared" si="1420"/>
        <v/>
      </c>
      <c r="T3232" s="40">
        <f t="shared" si="1421"/>
        <v>45924</v>
      </c>
      <c r="U3232" s="44">
        <v>2500</v>
      </c>
      <c r="V3232" s="44">
        <f t="shared" si="1422"/>
        <v>0</v>
      </c>
      <c r="W3232" s="77">
        <f t="shared" si="1423"/>
        <v>2500</v>
      </c>
      <c r="X3232" s="78">
        <f t="shared" si="1424"/>
        <v>0</v>
      </c>
      <c r="Y3232" s="44" cm="1">
        <f t="array" ref="Y3232">_xlfn.IFNA(_xlfn.IFS(AND(Q3232&gt;=2000, Q3232&lt;3000), 10000, AND(Q3232&gt;=3000, Q3232&lt;4000), 15000, AND(Q3232&gt;=4000, Q3232&lt;5000), 20000, AND(Q3232&gt;=5000), 25000),0)</f>
        <v>0</v>
      </c>
      <c r="Z3232" s="91">
        <f t="shared" si="1425"/>
        <v>300</v>
      </c>
      <c r="AA3232" s="44">
        <f t="shared" si="1426"/>
        <v>0</v>
      </c>
      <c r="AB3232" s="44"/>
      <c r="AC3232" s="44"/>
      <c r="AD3232" s="44"/>
      <c r="AE3232" s="44">
        <f>VLOOKUP(O3232,정산업데이트!$A$6:$B$12,2,10)</f>
        <v>0</v>
      </c>
      <c r="AF3232" s="44"/>
      <c r="AG3232" s="79">
        <f t="shared" si="1427"/>
        <v>300</v>
      </c>
      <c r="AH3232" s="80">
        <f t="shared" si="1428"/>
        <v>2800</v>
      </c>
      <c r="AI3232" s="93"/>
      <c r="AJ3232" s="84" t="s">
        <v>18450</v>
      </c>
      <c r="AK3232" s="84" t="s">
        <v>73</v>
      </c>
      <c r="AL3232" s="84" t="s">
        <v>18451</v>
      </c>
      <c r="AM3232" s="84" t="s">
        <v>18648</v>
      </c>
      <c r="AN3232" s="84" t="s">
        <v>18649</v>
      </c>
      <c r="AO3232" s="84" t="s">
        <v>18650</v>
      </c>
      <c r="AP3232" s="84" t="s">
        <v>18651</v>
      </c>
      <c r="AQ3232" s="84" t="s">
        <v>122</v>
      </c>
      <c r="AR3232" s="85">
        <v>1</v>
      </c>
      <c r="AS3232" s="86">
        <v>4</v>
      </c>
      <c r="AT3232" s="86">
        <v>1E-3</v>
      </c>
      <c r="AU3232" s="86">
        <v>4</v>
      </c>
      <c r="AV3232" s="84" t="s">
        <v>8</v>
      </c>
      <c r="AW3232" s="86">
        <v>140</v>
      </c>
      <c r="AX3232" s="84" t="s">
        <v>68</v>
      </c>
      <c r="AY3232" s="84" t="s">
        <v>68</v>
      </c>
      <c r="AZ3232" s="84" t="s">
        <v>68</v>
      </c>
      <c r="BA3232" s="84" t="s">
        <v>68</v>
      </c>
      <c r="BB3232" s="84" t="s">
        <v>68</v>
      </c>
      <c r="BC3232" s="84" t="s">
        <v>441</v>
      </c>
      <c r="BD3232" s="84" t="s">
        <v>442</v>
      </c>
      <c r="BE3232" s="84" t="s">
        <v>443</v>
      </c>
      <c r="BF3232" s="84" t="s">
        <v>122</v>
      </c>
      <c r="BG3232" s="84" t="s">
        <v>69</v>
      </c>
      <c r="BH3232" s="92" t="s">
        <v>18652</v>
      </c>
      <c r="BI3232" s="84" t="s">
        <v>122</v>
      </c>
      <c r="BJ3232" s="84" t="s">
        <v>18653</v>
      </c>
      <c r="BK3232" s="84" t="s">
        <v>75</v>
      </c>
      <c r="BL3232" s="84" t="s">
        <v>122</v>
      </c>
      <c r="BM3232" s="84" t="s">
        <v>442</v>
      </c>
      <c r="BN3232" s="84" t="s">
        <v>70</v>
      </c>
      <c r="BO3232" s="84" t="s">
        <v>71</v>
      </c>
      <c r="BP3232" s="84" t="s">
        <v>122</v>
      </c>
      <c r="BQ3232" s="84" t="s">
        <v>163</v>
      </c>
    </row>
    <row r="3233" spans="1:69" ht="10.8" customHeight="1" x14ac:dyDescent="0.3">
      <c r="A3233" s="40" t="str">
        <f t="shared" si="1402"/>
        <v>2025-09-24</v>
      </c>
      <c r="B3233" s="40" t="str">
        <f t="shared" si="1403"/>
        <v>SYD</v>
      </c>
      <c r="C3233" s="39" t="str">
        <f t="shared" si="1404"/>
        <v>98812563670</v>
      </c>
      <c r="D3233" s="41" t="str">
        <f t="shared" si="1405"/>
        <v>PKR253685581</v>
      </c>
      <c r="E3233" s="41" t="str">
        <f t="shared" si="1406"/>
        <v>596421498801</v>
      </c>
      <c r="F3233" s="39" t="str">
        <f t="shared" si="1407"/>
        <v>2256683</v>
      </c>
      <c r="G3233" s="39" t="str">
        <f t="shared" si="1408"/>
        <v>WISE EXPRESS LOGISTICS(PANGZIMOM)</v>
      </c>
      <c r="H3233" s="41" t="str">
        <f t="shared" si="1409"/>
        <v>강태훈</v>
      </c>
      <c r="I3233" s="39" t="str">
        <f t="shared" si="1410"/>
        <v>51382</v>
      </c>
      <c r="J3233" s="52" t="str">
        <f t="shared" si="1411"/>
        <v/>
      </c>
      <c r="K3233" s="75">
        <f t="shared" si="1412"/>
        <v>1</v>
      </c>
      <c r="L3233" s="76">
        <f t="shared" si="1413"/>
        <v>4</v>
      </c>
      <c r="M3233" s="76">
        <f t="shared" si="1414"/>
        <v>1E-3</v>
      </c>
      <c r="N3233" s="76">
        <f t="shared" si="1415"/>
        <v>4</v>
      </c>
      <c r="O3233" s="42">
        <f t="shared" si="1416"/>
        <v>4</v>
      </c>
      <c r="P3233" s="39" t="str">
        <f t="shared" si="1417"/>
        <v>일반(목록배제,Normal-Manifest Exception)</v>
      </c>
      <c r="Q3233" s="72">
        <f t="shared" si="1418"/>
        <v>140</v>
      </c>
      <c r="R3233" s="43" t="str">
        <f t="shared" si="1419"/>
        <v>OZ602</v>
      </c>
      <c r="S3233" s="82" t="str">
        <f t="shared" si="1420"/>
        <v/>
      </c>
      <c r="T3233" s="40">
        <f t="shared" si="1421"/>
        <v>45924</v>
      </c>
      <c r="U3233" s="44">
        <v>2500</v>
      </c>
      <c r="V3233" s="44">
        <f t="shared" si="1422"/>
        <v>0</v>
      </c>
      <c r="W3233" s="77">
        <f t="shared" si="1423"/>
        <v>2500</v>
      </c>
      <c r="X3233" s="78">
        <f t="shared" si="1424"/>
        <v>0</v>
      </c>
      <c r="Y3233" s="44" cm="1">
        <f t="array" ref="Y3233">_xlfn.IFNA(_xlfn.IFS(AND(Q3233&gt;=2000, Q3233&lt;3000), 10000, AND(Q3233&gt;=3000, Q3233&lt;4000), 15000, AND(Q3233&gt;=4000, Q3233&lt;5000), 20000, AND(Q3233&gt;=5000), 25000),0)</f>
        <v>0</v>
      </c>
      <c r="Z3233" s="91">
        <f t="shared" si="1425"/>
        <v>300</v>
      </c>
      <c r="AA3233" s="44">
        <f t="shared" si="1426"/>
        <v>0</v>
      </c>
      <c r="AB3233" s="44"/>
      <c r="AC3233" s="44"/>
      <c r="AD3233" s="44"/>
      <c r="AE3233" s="44">
        <f>VLOOKUP(O3233,정산업데이트!$A$6:$B$12,2,10)</f>
        <v>0</v>
      </c>
      <c r="AF3233" s="44"/>
      <c r="AG3233" s="79">
        <f t="shared" si="1427"/>
        <v>300</v>
      </c>
      <c r="AH3233" s="80">
        <f t="shared" si="1428"/>
        <v>2800</v>
      </c>
      <c r="AI3233" s="93"/>
      <c r="AJ3233" s="84" t="s">
        <v>18450</v>
      </c>
      <c r="AK3233" s="84" t="s">
        <v>73</v>
      </c>
      <c r="AL3233" s="84" t="s">
        <v>18451</v>
      </c>
      <c r="AM3233" s="84" t="s">
        <v>18654</v>
      </c>
      <c r="AN3233" s="84" t="s">
        <v>18655</v>
      </c>
      <c r="AO3233" s="84" t="s">
        <v>18656</v>
      </c>
      <c r="AP3233" s="84" t="s">
        <v>699</v>
      </c>
      <c r="AQ3233" s="84" t="s">
        <v>122</v>
      </c>
      <c r="AR3233" s="85">
        <v>1</v>
      </c>
      <c r="AS3233" s="86">
        <v>4</v>
      </c>
      <c r="AT3233" s="86">
        <v>1E-3</v>
      </c>
      <c r="AU3233" s="86">
        <v>4</v>
      </c>
      <c r="AV3233" s="84" t="s">
        <v>8</v>
      </c>
      <c r="AW3233" s="86">
        <v>140</v>
      </c>
      <c r="AX3233" s="84" t="s">
        <v>68</v>
      </c>
      <c r="AY3233" s="84" t="s">
        <v>68</v>
      </c>
      <c r="AZ3233" s="84" t="s">
        <v>68</v>
      </c>
      <c r="BA3233" s="84" t="s">
        <v>68</v>
      </c>
      <c r="BB3233" s="84" t="s">
        <v>68</v>
      </c>
      <c r="BC3233" s="84" t="s">
        <v>441</v>
      </c>
      <c r="BD3233" s="84" t="s">
        <v>442</v>
      </c>
      <c r="BE3233" s="84" t="s">
        <v>443</v>
      </c>
      <c r="BF3233" s="84" t="s">
        <v>122</v>
      </c>
      <c r="BG3233" s="84" t="s">
        <v>69</v>
      </c>
      <c r="BH3233" s="92" t="s">
        <v>18657</v>
      </c>
      <c r="BI3233" s="84" t="s">
        <v>122</v>
      </c>
      <c r="BJ3233" s="84" t="s">
        <v>18658</v>
      </c>
      <c r="BK3233" s="84" t="s">
        <v>75</v>
      </c>
      <c r="BL3233" s="84" t="s">
        <v>122</v>
      </c>
      <c r="BM3233" s="84" t="s">
        <v>442</v>
      </c>
      <c r="BN3233" s="84" t="s">
        <v>70</v>
      </c>
      <c r="BO3233" s="84" t="s">
        <v>71</v>
      </c>
      <c r="BP3233" s="84" t="s">
        <v>122</v>
      </c>
      <c r="BQ3233" s="84" t="s">
        <v>163</v>
      </c>
    </row>
    <row r="3234" spans="1:69" ht="14.4" x14ac:dyDescent="0.3">
      <c r="A3234" s="40" t="str">
        <f t="shared" si="1402"/>
        <v>2025-09-24</v>
      </c>
      <c r="B3234" s="40" t="str">
        <f t="shared" si="1403"/>
        <v>SYD</v>
      </c>
      <c r="C3234" s="39" t="str">
        <f t="shared" si="1404"/>
        <v>98812563670</v>
      </c>
      <c r="D3234" s="41" t="str">
        <f t="shared" si="1405"/>
        <v>PKR253685585</v>
      </c>
      <c r="E3234" s="41" t="str">
        <f t="shared" si="1406"/>
        <v>596421498845</v>
      </c>
      <c r="F3234" s="39" t="str">
        <f t="shared" si="1407"/>
        <v>2256683</v>
      </c>
      <c r="G3234" s="39" t="str">
        <f t="shared" si="1408"/>
        <v>WISE EXPRESS LOGISTICS(PANGZIMOM)</v>
      </c>
      <c r="H3234" s="41" t="str">
        <f t="shared" si="1409"/>
        <v>왕보람</v>
      </c>
      <c r="I3234" s="39" t="str">
        <f t="shared" si="1410"/>
        <v>06544</v>
      </c>
      <c r="J3234" s="52" t="str">
        <f t="shared" si="1411"/>
        <v/>
      </c>
      <c r="K3234" s="75">
        <f t="shared" si="1412"/>
        <v>1</v>
      </c>
      <c r="L3234" s="76">
        <f t="shared" si="1413"/>
        <v>1</v>
      </c>
      <c r="M3234" s="76">
        <f t="shared" si="1414"/>
        <v>1E-3</v>
      </c>
      <c r="N3234" s="76">
        <f t="shared" si="1415"/>
        <v>1</v>
      </c>
      <c r="O3234" s="42">
        <f t="shared" si="1416"/>
        <v>1</v>
      </c>
      <c r="P3234" s="39" t="str">
        <f t="shared" si="1417"/>
        <v>일반(목록배제,Normal-Manifest Exception)</v>
      </c>
      <c r="Q3234" s="72">
        <f t="shared" si="1418"/>
        <v>66</v>
      </c>
      <c r="R3234" s="43" t="str">
        <f t="shared" si="1419"/>
        <v>OZ602</v>
      </c>
      <c r="S3234" s="82" t="str">
        <f t="shared" si="1420"/>
        <v/>
      </c>
      <c r="T3234" s="40">
        <f t="shared" si="1421"/>
        <v>45924</v>
      </c>
      <c r="U3234" s="44">
        <v>2500</v>
      </c>
      <c r="V3234" s="44">
        <f t="shared" si="1422"/>
        <v>0</v>
      </c>
      <c r="W3234" s="77">
        <f t="shared" si="1423"/>
        <v>2500</v>
      </c>
      <c r="X3234" s="78">
        <f t="shared" si="1424"/>
        <v>0</v>
      </c>
      <c r="Y3234" s="44" cm="1">
        <f t="array" ref="Y3234">_xlfn.IFNA(_xlfn.IFS(AND(Q3234&gt;=2000, Q3234&lt;3000), 10000, AND(Q3234&gt;=3000, Q3234&lt;4000), 15000, AND(Q3234&gt;=4000, Q3234&lt;5000), 20000, AND(Q3234&gt;=5000), 25000),0)</f>
        <v>0</v>
      </c>
      <c r="Z3234" s="91">
        <f t="shared" si="1425"/>
        <v>300</v>
      </c>
      <c r="AA3234" s="44">
        <f t="shared" si="1426"/>
        <v>0</v>
      </c>
      <c r="AB3234" s="44"/>
      <c r="AC3234" s="44"/>
      <c r="AD3234" s="44"/>
      <c r="AE3234" s="44">
        <f>VLOOKUP(O3234,정산업데이트!$A$6:$B$12,2,10)</f>
        <v>0</v>
      </c>
      <c r="AF3234" s="44"/>
      <c r="AG3234" s="79">
        <f t="shared" si="1427"/>
        <v>300</v>
      </c>
      <c r="AH3234" s="80">
        <f t="shared" si="1428"/>
        <v>2800</v>
      </c>
      <c r="AJ3234" s="84" t="s">
        <v>18450</v>
      </c>
      <c r="AK3234" s="84" t="s">
        <v>73</v>
      </c>
      <c r="AL3234" s="84" t="s">
        <v>18451</v>
      </c>
      <c r="AM3234" s="84" t="s">
        <v>18659</v>
      </c>
      <c r="AN3234" s="84" t="s">
        <v>18660</v>
      </c>
      <c r="AO3234" s="84" t="s">
        <v>18661</v>
      </c>
      <c r="AP3234" s="84" t="s">
        <v>2305</v>
      </c>
      <c r="AQ3234" s="84" t="s">
        <v>122</v>
      </c>
      <c r="AR3234" s="85">
        <v>1</v>
      </c>
      <c r="AS3234" s="86">
        <v>1</v>
      </c>
      <c r="AT3234" s="86">
        <v>1E-3</v>
      </c>
      <c r="AU3234" s="86">
        <v>1</v>
      </c>
      <c r="AV3234" s="84" t="s">
        <v>8</v>
      </c>
      <c r="AW3234" s="86">
        <v>66</v>
      </c>
      <c r="AX3234" s="84" t="s">
        <v>68</v>
      </c>
      <c r="AY3234" s="84" t="s">
        <v>68</v>
      </c>
      <c r="AZ3234" s="84" t="s">
        <v>68</v>
      </c>
      <c r="BA3234" s="84" t="s">
        <v>68</v>
      </c>
      <c r="BB3234" s="84" t="s">
        <v>68</v>
      </c>
      <c r="BC3234" s="84" t="s">
        <v>441</v>
      </c>
      <c r="BD3234" s="84" t="s">
        <v>442</v>
      </c>
      <c r="BE3234" s="84" t="s">
        <v>443</v>
      </c>
      <c r="BF3234" s="84" t="s">
        <v>122</v>
      </c>
      <c r="BG3234" s="84" t="s">
        <v>69</v>
      </c>
      <c r="BH3234" s="92" t="s">
        <v>18662</v>
      </c>
      <c r="BI3234" s="84" t="s">
        <v>122</v>
      </c>
      <c r="BJ3234" s="84" t="s">
        <v>18663</v>
      </c>
      <c r="BK3234" s="84" t="s">
        <v>75</v>
      </c>
      <c r="BL3234" s="84" t="s">
        <v>122</v>
      </c>
      <c r="BM3234" s="84" t="s">
        <v>442</v>
      </c>
      <c r="BN3234" s="84" t="s">
        <v>70</v>
      </c>
      <c r="BO3234" s="84" t="s">
        <v>71</v>
      </c>
      <c r="BP3234" s="84" t="s">
        <v>122</v>
      </c>
      <c r="BQ3234" s="84" t="s">
        <v>163</v>
      </c>
    </row>
    <row r="3235" spans="1:69" ht="14.4" x14ac:dyDescent="0.3">
      <c r="A3235" s="40" t="str">
        <f t="shared" si="1402"/>
        <v>2025-09-24</v>
      </c>
      <c r="B3235" s="40" t="str">
        <f t="shared" si="1403"/>
        <v>SYD</v>
      </c>
      <c r="C3235" s="39" t="str">
        <f t="shared" si="1404"/>
        <v>98812563670</v>
      </c>
      <c r="D3235" s="41" t="str">
        <f t="shared" si="1405"/>
        <v>PKR253702119</v>
      </c>
      <c r="E3235" s="41" t="str">
        <f t="shared" si="1406"/>
        <v>596421504482</v>
      </c>
      <c r="F3235" s="39" t="str">
        <f t="shared" si="1407"/>
        <v>2256683</v>
      </c>
      <c r="G3235" s="39" t="str">
        <f t="shared" si="1408"/>
        <v>WISE EXPRESS LOGISTICS(PANGZIMOM)</v>
      </c>
      <c r="H3235" s="41" t="str">
        <f t="shared" si="1409"/>
        <v>이미석</v>
      </c>
      <c r="I3235" s="39" t="str">
        <f t="shared" si="1410"/>
        <v>34802</v>
      </c>
      <c r="J3235" s="52" t="str">
        <f t="shared" si="1411"/>
        <v/>
      </c>
      <c r="K3235" s="75">
        <f t="shared" si="1412"/>
        <v>1</v>
      </c>
      <c r="L3235" s="76">
        <f t="shared" si="1413"/>
        <v>1</v>
      </c>
      <c r="M3235" s="76">
        <f t="shared" si="1414"/>
        <v>1E-3</v>
      </c>
      <c r="N3235" s="76">
        <f t="shared" si="1415"/>
        <v>1</v>
      </c>
      <c r="O3235" s="42">
        <f t="shared" si="1416"/>
        <v>1</v>
      </c>
      <c r="P3235" s="39" t="str">
        <f t="shared" si="1417"/>
        <v>목록(Manifest)</v>
      </c>
      <c r="Q3235" s="72">
        <f t="shared" si="1418"/>
        <v>35</v>
      </c>
      <c r="R3235" s="43" t="str">
        <f t="shared" si="1419"/>
        <v>OZ602</v>
      </c>
      <c r="S3235" s="82" t="str">
        <f t="shared" si="1420"/>
        <v/>
      </c>
      <c r="T3235" s="40">
        <f t="shared" si="1421"/>
        <v>45924</v>
      </c>
      <c r="U3235" s="44">
        <v>2500</v>
      </c>
      <c r="V3235" s="44">
        <f t="shared" si="1422"/>
        <v>0</v>
      </c>
      <c r="W3235" s="77">
        <f t="shared" si="1423"/>
        <v>2500</v>
      </c>
      <c r="X3235" s="78">
        <f t="shared" si="1424"/>
        <v>0</v>
      </c>
      <c r="Y3235" s="44" cm="1">
        <f t="array" ref="Y3235">_xlfn.IFNA(_xlfn.IFS(AND(Q3235&gt;=2000, Q3235&lt;3000), 10000, AND(Q3235&gt;=3000, Q3235&lt;4000), 15000, AND(Q3235&gt;=4000, Q3235&lt;5000), 20000, AND(Q3235&gt;=5000), 25000),0)</f>
        <v>0</v>
      </c>
      <c r="Z3235" s="91">
        <f t="shared" si="1425"/>
        <v>0</v>
      </c>
      <c r="AA3235" s="44">
        <f t="shared" si="1426"/>
        <v>0</v>
      </c>
      <c r="AB3235" s="44"/>
      <c r="AC3235" s="44"/>
      <c r="AD3235" s="44"/>
      <c r="AE3235" s="44">
        <f>VLOOKUP(O3235,정산업데이트!$A$6:$B$12,2,10)</f>
        <v>0</v>
      </c>
      <c r="AF3235" s="44"/>
      <c r="AG3235" s="79">
        <f t="shared" si="1427"/>
        <v>0</v>
      </c>
      <c r="AH3235" s="80">
        <f t="shared" si="1428"/>
        <v>2500</v>
      </c>
      <c r="AJ3235" s="84" t="s">
        <v>18450</v>
      </c>
      <c r="AK3235" s="84" t="s">
        <v>73</v>
      </c>
      <c r="AL3235" s="84" t="s">
        <v>18451</v>
      </c>
      <c r="AM3235" s="84" t="s">
        <v>18664</v>
      </c>
      <c r="AN3235" s="84" t="s">
        <v>18665</v>
      </c>
      <c r="AO3235" s="84" t="s">
        <v>18666</v>
      </c>
      <c r="AP3235" s="84" t="s">
        <v>18667</v>
      </c>
      <c r="AQ3235" s="84" t="s">
        <v>122</v>
      </c>
      <c r="AR3235" s="85">
        <v>1</v>
      </c>
      <c r="AS3235" s="86">
        <v>1</v>
      </c>
      <c r="AT3235" s="86">
        <v>1E-3</v>
      </c>
      <c r="AU3235" s="86">
        <v>1</v>
      </c>
      <c r="AV3235" s="84" t="s">
        <v>7</v>
      </c>
      <c r="AW3235" s="86">
        <v>35</v>
      </c>
      <c r="AX3235" s="84" t="s">
        <v>68</v>
      </c>
      <c r="AY3235" s="84" t="s">
        <v>68</v>
      </c>
      <c r="AZ3235" s="84" t="s">
        <v>68</v>
      </c>
      <c r="BA3235" s="84" t="s">
        <v>68</v>
      </c>
      <c r="BB3235" s="84" t="s">
        <v>68</v>
      </c>
      <c r="BC3235" s="84" t="s">
        <v>441</v>
      </c>
      <c r="BD3235" s="84" t="s">
        <v>442</v>
      </c>
      <c r="BE3235" s="84" t="s">
        <v>443</v>
      </c>
      <c r="BF3235" s="84" t="s">
        <v>122</v>
      </c>
      <c r="BG3235" s="84" t="s">
        <v>69</v>
      </c>
      <c r="BH3235" s="92" t="s">
        <v>18668</v>
      </c>
      <c r="BI3235" s="84" t="s">
        <v>122</v>
      </c>
      <c r="BJ3235" s="84" t="s">
        <v>18669</v>
      </c>
      <c r="BK3235" s="84" t="s">
        <v>75</v>
      </c>
      <c r="BL3235" s="84" t="s">
        <v>122</v>
      </c>
      <c r="BM3235" s="84" t="s">
        <v>442</v>
      </c>
      <c r="BN3235" s="84" t="s">
        <v>70</v>
      </c>
      <c r="BO3235" s="84" t="s">
        <v>71</v>
      </c>
      <c r="BP3235" s="84" t="s">
        <v>122</v>
      </c>
      <c r="BQ3235" s="84" t="s">
        <v>163</v>
      </c>
    </row>
    <row r="3236" spans="1:69" ht="14.4" x14ac:dyDescent="0.3">
      <c r="A3236" s="40" t="str">
        <f t="shared" si="1402"/>
        <v>2025-09-24</v>
      </c>
      <c r="B3236" s="40" t="str">
        <f t="shared" si="1403"/>
        <v>SYD</v>
      </c>
      <c r="C3236" s="39" t="str">
        <f t="shared" si="1404"/>
        <v>98812563670</v>
      </c>
      <c r="D3236" s="41" t="str">
        <f t="shared" si="1405"/>
        <v>PKR253702120</v>
      </c>
      <c r="E3236" s="41" t="str">
        <f t="shared" si="1406"/>
        <v>596421504493</v>
      </c>
      <c r="F3236" s="39" t="str">
        <f t="shared" si="1407"/>
        <v>2256683</v>
      </c>
      <c r="G3236" s="39" t="str">
        <f t="shared" si="1408"/>
        <v>WISE EXPRESS LOGISTICS(PANGZIMOM)</v>
      </c>
      <c r="H3236" s="41" t="str">
        <f t="shared" si="1409"/>
        <v>김순범</v>
      </c>
      <c r="I3236" s="39" t="str">
        <f t="shared" si="1410"/>
        <v>21404</v>
      </c>
      <c r="J3236" s="52" t="str">
        <f t="shared" si="1411"/>
        <v/>
      </c>
      <c r="K3236" s="75">
        <f t="shared" si="1412"/>
        <v>1</v>
      </c>
      <c r="L3236" s="76">
        <f t="shared" si="1413"/>
        <v>1</v>
      </c>
      <c r="M3236" s="76">
        <f t="shared" si="1414"/>
        <v>1E-3</v>
      </c>
      <c r="N3236" s="76">
        <f t="shared" si="1415"/>
        <v>1</v>
      </c>
      <c r="O3236" s="42">
        <f t="shared" si="1416"/>
        <v>1</v>
      </c>
      <c r="P3236" s="39" t="str">
        <f t="shared" si="1417"/>
        <v>목록(Manifest)</v>
      </c>
      <c r="Q3236" s="72">
        <f t="shared" si="1418"/>
        <v>35</v>
      </c>
      <c r="R3236" s="43" t="str">
        <f t="shared" si="1419"/>
        <v>OZ602</v>
      </c>
      <c r="S3236" s="82" t="str">
        <f t="shared" si="1420"/>
        <v/>
      </c>
      <c r="T3236" s="40">
        <f t="shared" si="1421"/>
        <v>45924</v>
      </c>
      <c r="U3236" s="44">
        <v>2500</v>
      </c>
      <c r="V3236" s="44">
        <f t="shared" si="1422"/>
        <v>0</v>
      </c>
      <c r="W3236" s="77">
        <f t="shared" si="1423"/>
        <v>2500</v>
      </c>
      <c r="X3236" s="78">
        <f t="shared" si="1424"/>
        <v>0</v>
      </c>
      <c r="Y3236" s="44" cm="1">
        <f t="array" ref="Y3236">_xlfn.IFNA(_xlfn.IFS(AND(Q3236&gt;=2000, Q3236&lt;3000), 10000, AND(Q3236&gt;=3000, Q3236&lt;4000), 15000, AND(Q3236&gt;=4000, Q3236&lt;5000), 20000, AND(Q3236&gt;=5000), 25000),0)</f>
        <v>0</v>
      </c>
      <c r="Z3236" s="91">
        <f t="shared" si="1425"/>
        <v>0</v>
      </c>
      <c r="AA3236" s="44">
        <f t="shared" si="1426"/>
        <v>0</v>
      </c>
      <c r="AB3236" s="44"/>
      <c r="AC3236" s="44"/>
      <c r="AD3236" s="44"/>
      <c r="AE3236" s="44">
        <f>VLOOKUP(O3236,정산업데이트!$A$6:$B$12,2,10)</f>
        <v>0</v>
      </c>
      <c r="AF3236" s="44"/>
      <c r="AG3236" s="79">
        <f t="shared" si="1427"/>
        <v>0</v>
      </c>
      <c r="AH3236" s="80">
        <f t="shared" si="1428"/>
        <v>2500</v>
      </c>
      <c r="AJ3236" s="84" t="s">
        <v>18450</v>
      </c>
      <c r="AK3236" s="84" t="s">
        <v>73</v>
      </c>
      <c r="AL3236" s="84" t="s">
        <v>18451</v>
      </c>
      <c r="AM3236" s="84" t="s">
        <v>18670</v>
      </c>
      <c r="AN3236" s="84" t="s">
        <v>18671</v>
      </c>
      <c r="AO3236" s="84" t="s">
        <v>18672</v>
      </c>
      <c r="AP3236" s="84" t="s">
        <v>3122</v>
      </c>
      <c r="AQ3236" s="84" t="s">
        <v>122</v>
      </c>
      <c r="AR3236" s="85">
        <v>1</v>
      </c>
      <c r="AS3236" s="86">
        <v>1</v>
      </c>
      <c r="AT3236" s="86">
        <v>1E-3</v>
      </c>
      <c r="AU3236" s="86">
        <v>1</v>
      </c>
      <c r="AV3236" s="84" t="s">
        <v>7</v>
      </c>
      <c r="AW3236" s="86">
        <v>35</v>
      </c>
      <c r="AX3236" s="84" t="s">
        <v>68</v>
      </c>
      <c r="AY3236" s="84" t="s">
        <v>68</v>
      </c>
      <c r="AZ3236" s="84" t="s">
        <v>68</v>
      </c>
      <c r="BA3236" s="84" t="s">
        <v>68</v>
      </c>
      <c r="BB3236" s="84" t="s">
        <v>68</v>
      </c>
      <c r="BC3236" s="84" t="s">
        <v>441</v>
      </c>
      <c r="BD3236" s="84" t="s">
        <v>442</v>
      </c>
      <c r="BE3236" s="84" t="s">
        <v>443</v>
      </c>
      <c r="BF3236" s="84" t="s">
        <v>122</v>
      </c>
      <c r="BG3236" s="84" t="s">
        <v>69</v>
      </c>
      <c r="BH3236" s="92" t="s">
        <v>18673</v>
      </c>
      <c r="BI3236" s="84" t="s">
        <v>122</v>
      </c>
      <c r="BJ3236" s="84" t="s">
        <v>18674</v>
      </c>
      <c r="BK3236" s="84" t="s">
        <v>75</v>
      </c>
      <c r="BL3236" s="84" t="s">
        <v>122</v>
      </c>
      <c r="BM3236" s="84" t="s">
        <v>442</v>
      </c>
      <c r="BN3236" s="84" t="s">
        <v>70</v>
      </c>
      <c r="BO3236" s="84" t="s">
        <v>71</v>
      </c>
      <c r="BP3236" s="84" t="s">
        <v>122</v>
      </c>
      <c r="BQ3236" s="84" t="s">
        <v>163</v>
      </c>
    </row>
    <row r="3237" spans="1:69" ht="14.4" x14ac:dyDescent="0.3">
      <c r="A3237" s="40" t="str">
        <f t="shared" si="1402"/>
        <v>2025-09-24</v>
      </c>
      <c r="B3237" s="40" t="str">
        <f t="shared" si="1403"/>
        <v>SYD</v>
      </c>
      <c r="C3237" s="39" t="str">
        <f t="shared" si="1404"/>
        <v>98812563670</v>
      </c>
      <c r="D3237" s="41" t="str">
        <f t="shared" si="1405"/>
        <v>PKR253702121</v>
      </c>
      <c r="E3237" s="41" t="str">
        <f t="shared" si="1406"/>
        <v>596421504504</v>
      </c>
      <c r="F3237" s="39" t="str">
        <f t="shared" si="1407"/>
        <v>2256683</v>
      </c>
      <c r="G3237" s="39" t="str">
        <f t="shared" si="1408"/>
        <v>WISE EXPRESS LOGISTICS(PANGZIMOM)</v>
      </c>
      <c r="H3237" s="41" t="str">
        <f t="shared" si="1409"/>
        <v>최인혜</v>
      </c>
      <c r="I3237" s="39" t="str">
        <f t="shared" si="1410"/>
        <v>44745</v>
      </c>
      <c r="J3237" s="52" t="str">
        <f t="shared" si="1411"/>
        <v/>
      </c>
      <c r="K3237" s="75">
        <f t="shared" si="1412"/>
        <v>1</v>
      </c>
      <c r="L3237" s="76">
        <f t="shared" si="1413"/>
        <v>1</v>
      </c>
      <c r="M3237" s="76">
        <f t="shared" si="1414"/>
        <v>1E-3</v>
      </c>
      <c r="N3237" s="76">
        <f t="shared" si="1415"/>
        <v>1</v>
      </c>
      <c r="O3237" s="42">
        <f t="shared" si="1416"/>
        <v>1</v>
      </c>
      <c r="P3237" s="39" t="str">
        <f t="shared" si="1417"/>
        <v>목록(Manifest)</v>
      </c>
      <c r="Q3237" s="72">
        <f t="shared" si="1418"/>
        <v>45</v>
      </c>
      <c r="R3237" s="43" t="str">
        <f t="shared" si="1419"/>
        <v>OZ602</v>
      </c>
      <c r="S3237" s="82" t="str">
        <f t="shared" si="1420"/>
        <v/>
      </c>
      <c r="T3237" s="40">
        <f t="shared" si="1421"/>
        <v>45924</v>
      </c>
      <c r="U3237" s="44">
        <v>2500</v>
      </c>
      <c r="V3237" s="44">
        <f t="shared" si="1422"/>
        <v>0</v>
      </c>
      <c r="W3237" s="77">
        <f t="shared" si="1423"/>
        <v>2500</v>
      </c>
      <c r="X3237" s="78">
        <f t="shared" si="1424"/>
        <v>0</v>
      </c>
      <c r="Y3237" s="44" cm="1">
        <f t="array" ref="Y3237">_xlfn.IFNA(_xlfn.IFS(AND(Q3237&gt;=2000, Q3237&lt;3000), 10000, AND(Q3237&gt;=3000, Q3237&lt;4000), 15000, AND(Q3237&gt;=4000, Q3237&lt;5000), 20000, AND(Q3237&gt;=5000), 25000),0)</f>
        <v>0</v>
      </c>
      <c r="Z3237" s="91">
        <f t="shared" si="1425"/>
        <v>0</v>
      </c>
      <c r="AA3237" s="44">
        <f t="shared" si="1426"/>
        <v>0</v>
      </c>
      <c r="AB3237" s="44"/>
      <c r="AC3237" s="44"/>
      <c r="AD3237" s="44"/>
      <c r="AE3237" s="44">
        <f>VLOOKUP(O3237,정산업데이트!$A$6:$B$12,2,10)</f>
        <v>0</v>
      </c>
      <c r="AF3237" s="44"/>
      <c r="AG3237" s="79">
        <f t="shared" si="1427"/>
        <v>0</v>
      </c>
      <c r="AH3237" s="80">
        <f t="shared" si="1428"/>
        <v>2500</v>
      </c>
      <c r="AJ3237" s="84" t="s">
        <v>18450</v>
      </c>
      <c r="AK3237" s="84" t="s">
        <v>73</v>
      </c>
      <c r="AL3237" s="84" t="s">
        <v>18451</v>
      </c>
      <c r="AM3237" s="84" t="s">
        <v>18675</v>
      </c>
      <c r="AN3237" s="84" t="s">
        <v>1497</v>
      </c>
      <c r="AO3237" s="84" t="s">
        <v>18676</v>
      </c>
      <c r="AP3237" s="84" t="s">
        <v>10032</v>
      </c>
      <c r="AQ3237" s="84" t="s">
        <v>122</v>
      </c>
      <c r="AR3237" s="85">
        <v>1</v>
      </c>
      <c r="AS3237" s="86">
        <v>1</v>
      </c>
      <c r="AT3237" s="86">
        <v>1E-3</v>
      </c>
      <c r="AU3237" s="86">
        <v>1</v>
      </c>
      <c r="AV3237" s="84" t="s">
        <v>7</v>
      </c>
      <c r="AW3237" s="86">
        <v>45</v>
      </c>
      <c r="AX3237" s="84" t="s">
        <v>68</v>
      </c>
      <c r="AY3237" s="84" t="s">
        <v>68</v>
      </c>
      <c r="AZ3237" s="84" t="s">
        <v>68</v>
      </c>
      <c r="BA3237" s="84" t="s">
        <v>68</v>
      </c>
      <c r="BB3237" s="84" t="s">
        <v>68</v>
      </c>
      <c r="BC3237" s="84" t="s">
        <v>441</v>
      </c>
      <c r="BD3237" s="84" t="s">
        <v>442</v>
      </c>
      <c r="BE3237" s="84" t="s">
        <v>443</v>
      </c>
      <c r="BF3237" s="84" t="s">
        <v>122</v>
      </c>
      <c r="BG3237" s="84" t="s">
        <v>69</v>
      </c>
      <c r="BH3237" s="92" t="s">
        <v>18677</v>
      </c>
      <c r="BI3237" s="84" t="s">
        <v>122</v>
      </c>
      <c r="BJ3237" s="84" t="s">
        <v>18678</v>
      </c>
      <c r="BK3237" s="84" t="s">
        <v>75</v>
      </c>
      <c r="BL3237" s="84" t="s">
        <v>122</v>
      </c>
      <c r="BM3237" s="84" t="s">
        <v>442</v>
      </c>
      <c r="BN3237" s="84" t="s">
        <v>70</v>
      </c>
      <c r="BO3237" s="84" t="s">
        <v>71</v>
      </c>
      <c r="BP3237" s="84" t="s">
        <v>122</v>
      </c>
      <c r="BQ3237" s="84" t="s">
        <v>163</v>
      </c>
    </row>
    <row r="3238" spans="1:69" ht="14.4" x14ac:dyDescent="0.3">
      <c r="A3238" s="40" t="str">
        <f t="shared" si="1402"/>
        <v>2025-09-24</v>
      </c>
      <c r="B3238" s="40" t="str">
        <f t="shared" si="1403"/>
        <v>SYD</v>
      </c>
      <c r="C3238" s="39" t="str">
        <f t="shared" si="1404"/>
        <v>98812563670</v>
      </c>
      <c r="D3238" s="41" t="str">
        <f t="shared" si="1405"/>
        <v>PKR253702123</v>
      </c>
      <c r="E3238" s="41" t="str">
        <f t="shared" si="1406"/>
        <v>596421504526</v>
      </c>
      <c r="F3238" s="39" t="str">
        <f t="shared" si="1407"/>
        <v>2256683</v>
      </c>
      <c r="G3238" s="39" t="str">
        <f t="shared" si="1408"/>
        <v>WISE EXPRESS LOGISTICS(PANGZIMOM)</v>
      </c>
      <c r="H3238" s="41" t="str">
        <f t="shared" si="1409"/>
        <v>이병찬</v>
      </c>
      <c r="I3238" s="39" t="str">
        <f t="shared" si="1410"/>
        <v>02588</v>
      </c>
      <c r="J3238" s="52" t="str">
        <f t="shared" si="1411"/>
        <v/>
      </c>
      <c r="K3238" s="75">
        <f t="shared" si="1412"/>
        <v>1</v>
      </c>
      <c r="L3238" s="76">
        <f t="shared" si="1413"/>
        <v>1</v>
      </c>
      <c r="M3238" s="76">
        <f t="shared" si="1414"/>
        <v>1E-3</v>
      </c>
      <c r="N3238" s="76">
        <f t="shared" si="1415"/>
        <v>1</v>
      </c>
      <c r="O3238" s="42">
        <f t="shared" si="1416"/>
        <v>1</v>
      </c>
      <c r="P3238" s="39" t="str">
        <f t="shared" si="1417"/>
        <v>일반(목록배제,Normal-Manifest Exception)</v>
      </c>
      <c r="Q3238" s="72">
        <f t="shared" si="1418"/>
        <v>25</v>
      </c>
      <c r="R3238" s="43" t="str">
        <f t="shared" si="1419"/>
        <v>OZ602</v>
      </c>
      <c r="S3238" s="82" t="str">
        <f t="shared" si="1420"/>
        <v/>
      </c>
      <c r="T3238" s="40">
        <f t="shared" si="1421"/>
        <v>45924</v>
      </c>
      <c r="U3238" s="44">
        <v>2500</v>
      </c>
      <c r="V3238" s="44">
        <f t="shared" si="1422"/>
        <v>0</v>
      </c>
      <c r="W3238" s="77">
        <f t="shared" si="1423"/>
        <v>2500</v>
      </c>
      <c r="X3238" s="78">
        <f t="shared" si="1424"/>
        <v>0</v>
      </c>
      <c r="Y3238" s="44" cm="1">
        <f t="array" ref="Y3238">_xlfn.IFNA(_xlfn.IFS(AND(Q3238&gt;=2000, Q3238&lt;3000), 10000, AND(Q3238&gt;=3000, Q3238&lt;4000), 15000, AND(Q3238&gt;=4000, Q3238&lt;5000), 20000, AND(Q3238&gt;=5000), 25000),0)</f>
        <v>0</v>
      </c>
      <c r="Z3238" s="91">
        <f t="shared" si="1425"/>
        <v>300</v>
      </c>
      <c r="AA3238" s="44">
        <f t="shared" si="1426"/>
        <v>0</v>
      </c>
      <c r="AB3238" s="44"/>
      <c r="AC3238" s="44"/>
      <c r="AD3238" s="44"/>
      <c r="AE3238" s="44">
        <f>VLOOKUP(O3238,정산업데이트!$A$6:$B$12,2,10)</f>
        <v>0</v>
      </c>
      <c r="AF3238" s="44"/>
      <c r="AG3238" s="79">
        <f t="shared" si="1427"/>
        <v>300</v>
      </c>
      <c r="AH3238" s="80">
        <f t="shared" si="1428"/>
        <v>2800</v>
      </c>
      <c r="AJ3238" s="84" t="s">
        <v>18450</v>
      </c>
      <c r="AK3238" s="84" t="s">
        <v>73</v>
      </c>
      <c r="AL3238" s="84" t="s">
        <v>18451</v>
      </c>
      <c r="AM3238" s="84" t="s">
        <v>18679</v>
      </c>
      <c r="AN3238" s="84" t="s">
        <v>18680</v>
      </c>
      <c r="AO3238" s="84" t="s">
        <v>18681</v>
      </c>
      <c r="AP3238" s="84" t="s">
        <v>2194</v>
      </c>
      <c r="AQ3238" s="84" t="s">
        <v>122</v>
      </c>
      <c r="AR3238" s="85">
        <v>1</v>
      </c>
      <c r="AS3238" s="86">
        <v>1</v>
      </c>
      <c r="AT3238" s="86">
        <v>1E-3</v>
      </c>
      <c r="AU3238" s="86">
        <v>1</v>
      </c>
      <c r="AV3238" s="84" t="s">
        <v>8</v>
      </c>
      <c r="AW3238" s="86">
        <v>25</v>
      </c>
      <c r="AX3238" s="84" t="s">
        <v>68</v>
      </c>
      <c r="AY3238" s="84" t="s">
        <v>68</v>
      </c>
      <c r="AZ3238" s="84" t="s">
        <v>68</v>
      </c>
      <c r="BA3238" s="84" t="s">
        <v>68</v>
      </c>
      <c r="BB3238" s="84" t="s">
        <v>68</v>
      </c>
      <c r="BC3238" s="84" t="s">
        <v>441</v>
      </c>
      <c r="BD3238" s="84" t="s">
        <v>442</v>
      </c>
      <c r="BE3238" s="84" t="s">
        <v>443</v>
      </c>
      <c r="BF3238" s="84" t="s">
        <v>122</v>
      </c>
      <c r="BG3238" s="84" t="s">
        <v>69</v>
      </c>
      <c r="BH3238" s="92" t="s">
        <v>18682</v>
      </c>
      <c r="BI3238" s="84" t="s">
        <v>122</v>
      </c>
      <c r="BJ3238" s="84" t="s">
        <v>18683</v>
      </c>
      <c r="BK3238" s="84" t="s">
        <v>75</v>
      </c>
      <c r="BL3238" s="84" t="s">
        <v>122</v>
      </c>
      <c r="BM3238" s="84" t="s">
        <v>442</v>
      </c>
      <c r="BN3238" s="84" t="s">
        <v>70</v>
      </c>
      <c r="BO3238" s="84" t="s">
        <v>71</v>
      </c>
      <c r="BP3238" s="84" t="s">
        <v>122</v>
      </c>
      <c r="BQ3238" s="84" t="s">
        <v>163</v>
      </c>
    </row>
    <row r="3239" spans="1:69" ht="14.4" x14ac:dyDescent="0.3">
      <c r="A3239" s="40" t="str">
        <f t="shared" si="1402"/>
        <v>2025-09-24</v>
      </c>
      <c r="B3239" s="40" t="str">
        <f t="shared" si="1403"/>
        <v>SYD</v>
      </c>
      <c r="C3239" s="39" t="str">
        <f t="shared" si="1404"/>
        <v>98812563670</v>
      </c>
      <c r="D3239" s="41" t="str">
        <f t="shared" si="1405"/>
        <v>PKR253702124</v>
      </c>
      <c r="E3239" s="41" t="str">
        <f t="shared" si="1406"/>
        <v>596421504530</v>
      </c>
      <c r="F3239" s="39" t="str">
        <f t="shared" si="1407"/>
        <v>2256683</v>
      </c>
      <c r="G3239" s="39" t="str">
        <f t="shared" si="1408"/>
        <v>WISE EXPRESS LOGISTICS(PANGZIMOM)</v>
      </c>
      <c r="H3239" s="41" t="str">
        <f t="shared" si="1409"/>
        <v>이수정</v>
      </c>
      <c r="I3239" s="39" t="str">
        <f t="shared" si="1410"/>
        <v>06652</v>
      </c>
      <c r="J3239" s="52" t="str">
        <f t="shared" si="1411"/>
        <v/>
      </c>
      <c r="K3239" s="75">
        <f t="shared" si="1412"/>
        <v>1</v>
      </c>
      <c r="L3239" s="76">
        <f t="shared" si="1413"/>
        <v>3.8</v>
      </c>
      <c r="M3239" s="76">
        <f t="shared" si="1414"/>
        <v>1E-3</v>
      </c>
      <c r="N3239" s="76">
        <f t="shared" si="1415"/>
        <v>3.8</v>
      </c>
      <c r="O3239" s="42">
        <f t="shared" si="1416"/>
        <v>4</v>
      </c>
      <c r="P3239" s="39" t="str">
        <f t="shared" si="1417"/>
        <v>일반(목록배제,Normal-Manifest Exception)</v>
      </c>
      <c r="Q3239" s="72">
        <f t="shared" si="1418"/>
        <v>135</v>
      </c>
      <c r="R3239" s="43" t="str">
        <f t="shared" si="1419"/>
        <v>OZ602</v>
      </c>
      <c r="S3239" s="82" t="str">
        <f t="shared" si="1420"/>
        <v/>
      </c>
      <c r="T3239" s="40">
        <f t="shared" si="1421"/>
        <v>45924</v>
      </c>
      <c r="U3239" s="44">
        <v>2500</v>
      </c>
      <c r="V3239" s="44">
        <f t="shared" si="1422"/>
        <v>0</v>
      </c>
      <c r="W3239" s="77">
        <f t="shared" si="1423"/>
        <v>2500</v>
      </c>
      <c r="X3239" s="78">
        <f t="shared" si="1424"/>
        <v>0</v>
      </c>
      <c r="Y3239" s="44" cm="1">
        <f t="array" ref="Y3239">_xlfn.IFNA(_xlfn.IFS(AND(Q3239&gt;=2000, Q3239&lt;3000), 10000, AND(Q3239&gt;=3000, Q3239&lt;4000), 15000, AND(Q3239&gt;=4000, Q3239&lt;5000), 20000, AND(Q3239&gt;=5000), 25000),0)</f>
        <v>0</v>
      </c>
      <c r="Z3239" s="91">
        <f t="shared" si="1425"/>
        <v>300</v>
      </c>
      <c r="AA3239" s="44">
        <f t="shared" si="1426"/>
        <v>0</v>
      </c>
      <c r="AB3239" s="44"/>
      <c r="AC3239" s="44"/>
      <c r="AD3239" s="44"/>
      <c r="AE3239" s="44">
        <f>VLOOKUP(O3239,정산업데이트!$A$6:$B$12,2,10)</f>
        <v>0</v>
      </c>
      <c r="AF3239" s="44"/>
      <c r="AG3239" s="79">
        <f t="shared" si="1427"/>
        <v>300</v>
      </c>
      <c r="AH3239" s="80">
        <f t="shared" si="1428"/>
        <v>2800</v>
      </c>
      <c r="AJ3239" s="84" t="s">
        <v>18450</v>
      </c>
      <c r="AK3239" s="84" t="s">
        <v>73</v>
      </c>
      <c r="AL3239" s="84" t="s">
        <v>18451</v>
      </c>
      <c r="AM3239" s="84" t="s">
        <v>18684</v>
      </c>
      <c r="AN3239" s="84" t="s">
        <v>7143</v>
      </c>
      <c r="AO3239" s="84" t="s">
        <v>18685</v>
      </c>
      <c r="AP3239" s="84" t="s">
        <v>4803</v>
      </c>
      <c r="AQ3239" s="84" t="s">
        <v>122</v>
      </c>
      <c r="AR3239" s="85">
        <v>1</v>
      </c>
      <c r="AS3239" s="86">
        <v>3.8</v>
      </c>
      <c r="AT3239" s="86">
        <v>1E-3</v>
      </c>
      <c r="AU3239" s="86">
        <v>3.8</v>
      </c>
      <c r="AV3239" s="84" t="s">
        <v>8</v>
      </c>
      <c r="AW3239" s="86">
        <v>135</v>
      </c>
      <c r="AX3239" s="84" t="s">
        <v>68</v>
      </c>
      <c r="AY3239" s="84" t="s">
        <v>68</v>
      </c>
      <c r="AZ3239" s="84" t="s">
        <v>68</v>
      </c>
      <c r="BA3239" s="84" t="s">
        <v>68</v>
      </c>
      <c r="BB3239" s="84" t="s">
        <v>68</v>
      </c>
      <c r="BC3239" s="84" t="s">
        <v>441</v>
      </c>
      <c r="BD3239" s="84" t="s">
        <v>442</v>
      </c>
      <c r="BE3239" s="84" t="s">
        <v>443</v>
      </c>
      <c r="BF3239" s="84" t="s">
        <v>122</v>
      </c>
      <c r="BG3239" s="84" t="s">
        <v>69</v>
      </c>
      <c r="BH3239" s="92" t="s">
        <v>18686</v>
      </c>
      <c r="BI3239" s="84" t="s">
        <v>122</v>
      </c>
      <c r="BJ3239" s="84" t="s">
        <v>18687</v>
      </c>
      <c r="BK3239" s="84" t="s">
        <v>75</v>
      </c>
      <c r="BL3239" s="84" t="s">
        <v>122</v>
      </c>
      <c r="BM3239" s="84" t="s">
        <v>442</v>
      </c>
      <c r="BN3239" s="84" t="s">
        <v>70</v>
      </c>
      <c r="BO3239" s="84" t="s">
        <v>71</v>
      </c>
      <c r="BP3239" s="84" t="s">
        <v>122</v>
      </c>
      <c r="BQ3239" s="84" t="s">
        <v>163</v>
      </c>
    </row>
    <row r="3240" spans="1:69" ht="14.4" x14ac:dyDescent="0.3">
      <c r="A3240" s="40" t="str">
        <f t="shared" si="1402"/>
        <v>2025-09-24</v>
      </c>
      <c r="B3240" s="40" t="str">
        <f t="shared" si="1403"/>
        <v>SYD</v>
      </c>
      <c r="C3240" s="39" t="str">
        <f t="shared" si="1404"/>
        <v>98812563670</v>
      </c>
      <c r="D3240" s="41" t="str">
        <f t="shared" si="1405"/>
        <v>PKR253701075</v>
      </c>
      <c r="E3240" s="41" t="str">
        <f t="shared" si="1406"/>
        <v>596421503023</v>
      </c>
      <c r="F3240" s="39" t="str">
        <f t="shared" si="1407"/>
        <v>2256683</v>
      </c>
      <c r="G3240" s="39" t="str">
        <f t="shared" si="1408"/>
        <v>WISE EXPRESS LOGISTICS(PANGZIMOM)</v>
      </c>
      <c r="H3240" s="41" t="str">
        <f t="shared" si="1409"/>
        <v>류태지</v>
      </c>
      <c r="I3240" s="39" t="str">
        <f t="shared" si="1410"/>
        <v>52640</v>
      </c>
      <c r="J3240" s="52" t="str">
        <f t="shared" si="1411"/>
        <v/>
      </c>
      <c r="K3240" s="75">
        <f t="shared" si="1412"/>
        <v>1</v>
      </c>
      <c r="L3240" s="76">
        <f t="shared" si="1413"/>
        <v>1</v>
      </c>
      <c r="M3240" s="76">
        <f t="shared" si="1414"/>
        <v>1E-3</v>
      </c>
      <c r="N3240" s="76">
        <f t="shared" si="1415"/>
        <v>1</v>
      </c>
      <c r="O3240" s="42">
        <f t="shared" si="1416"/>
        <v>1</v>
      </c>
      <c r="P3240" s="39" t="str">
        <f t="shared" si="1417"/>
        <v>일반(목록배제,Normal-Manifest Exception)</v>
      </c>
      <c r="Q3240" s="72">
        <f t="shared" si="1418"/>
        <v>22</v>
      </c>
      <c r="R3240" s="43" t="str">
        <f t="shared" si="1419"/>
        <v>OZ602</v>
      </c>
      <c r="S3240" s="82" t="str">
        <f t="shared" si="1420"/>
        <v/>
      </c>
      <c r="T3240" s="40">
        <f t="shared" si="1421"/>
        <v>45924</v>
      </c>
      <c r="U3240" s="44">
        <v>2500</v>
      </c>
      <c r="V3240" s="44">
        <f t="shared" si="1422"/>
        <v>0</v>
      </c>
      <c r="W3240" s="77">
        <f t="shared" si="1423"/>
        <v>2500</v>
      </c>
      <c r="X3240" s="78">
        <f t="shared" si="1424"/>
        <v>0</v>
      </c>
      <c r="Y3240" s="44" cm="1">
        <f t="array" ref="Y3240">_xlfn.IFNA(_xlfn.IFS(AND(Q3240&gt;=2000, Q3240&lt;3000), 10000, AND(Q3240&gt;=3000, Q3240&lt;4000), 15000, AND(Q3240&gt;=4000, Q3240&lt;5000), 20000, AND(Q3240&gt;=5000), 25000),0)</f>
        <v>0</v>
      </c>
      <c r="Z3240" s="91">
        <f t="shared" si="1425"/>
        <v>300</v>
      </c>
      <c r="AA3240" s="44">
        <f t="shared" si="1426"/>
        <v>0</v>
      </c>
      <c r="AB3240" s="44"/>
      <c r="AC3240" s="44"/>
      <c r="AD3240" s="44"/>
      <c r="AE3240" s="44">
        <f>VLOOKUP(O3240,정산업데이트!$A$6:$B$12,2,10)</f>
        <v>0</v>
      </c>
      <c r="AF3240" s="44"/>
      <c r="AG3240" s="79">
        <f t="shared" si="1427"/>
        <v>300</v>
      </c>
      <c r="AH3240" s="80">
        <f t="shared" si="1428"/>
        <v>2800</v>
      </c>
      <c r="AJ3240" s="84" t="s">
        <v>18450</v>
      </c>
      <c r="AK3240" s="84" t="s">
        <v>73</v>
      </c>
      <c r="AL3240" s="84" t="s">
        <v>18451</v>
      </c>
      <c r="AM3240" s="84" t="s">
        <v>18688</v>
      </c>
      <c r="AN3240" s="84" t="s">
        <v>18689</v>
      </c>
      <c r="AO3240" s="84" t="s">
        <v>18690</v>
      </c>
      <c r="AP3240" s="84" t="s">
        <v>18691</v>
      </c>
      <c r="AQ3240" s="84" t="s">
        <v>122</v>
      </c>
      <c r="AR3240" s="85">
        <v>1</v>
      </c>
      <c r="AS3240" s="86">
        <v>1</v>
      </c>
      <c r="AT3240" s="86">
        <v>1E-3</v>
      </c>
      <c r="AU3240" s="86">
        <v>1</v>
      </c>
      <c r="AV3240" s="84" t="s">
        <v>8</v>
      </c>
      <c r="AW3240" s="86">
        <v>22</v>
      </c>
      <c r="AX3240" s="84" t="s">
        <v>68</v>
      </c>
      <c r="AY3240" s="84" t="s">
        <v>68</v>
      </c>
      <c r="AZ3240" s="84" t="s">
        <v>68</v>
      </c>
      <c r="BA3240" s="84" t="s">
        <v>68</v>
      </c>
      <c r="BB3240" s="84" t="s">
        <v>68</v>
      </c>
      <c r="BC3240" s="84" t="s">
        <v>441</v>
      </c>
      <c r="BD3240" s="84" t="s">
        <v>442</v>
      </c>
      <c r="BE3240" s="84" t="s">
        <v>443</v>
      </c>
      <c r="BF3240" s="84" t="s">
        <v>122</v>
      </c>
      <c r="BG3240" s="84" t="s">
        <v>69</v>
      </c>
      <c r="BH3240" s="92" t="s">
        <v>18692</v>
      </c>
      <c r="BI3240" s="84" t="s">
        <v>122</v>
      </c>
      <c r="BJ3240" s="84" t="s">
        <v>18693</v>
      </c>
      <c r="BK3240" s="84" t="s">
        <v>75</v>
      </c>
      <c r="BL3240" s="84" t="s">
        <v>122</v>
      </c>
      <c r="BM3240" s="84" t="s">
        <v>442</v>
      </c>
      <c r="BN3240" s="84" t="s">
        <v>70</v>
      </c>
      <c r="BO3240" s="84" t="s">
        <v>71</v>
      </c>
      <c r="BP3240" s="84" t="s">
        <v>122</v>
      </c>
      <c r="BQ3240" s="84" t="s">
        <v>163</v>
      </c>
    </row>
    <row r="3241" spans="1:69" ht="14.4" x14ac:dyDescent="0.3">
      <c r="A3241" s="40" t="str">
        <f t="shared" si="1402"/>
        <v>2025-09-24</v>
      </c>
      <c r="B3241" s="40" t="str">
        <f t="shared" si="1403"/>
        <v>SYD</v>
      </c>
      <c r="C3241" s="39" t="str">
        <f t="shared" si="1404"/>
        <v>98812563670</v>
      </c>
      <c r="D3241" s="41" t="str">
        <f t="shared" si="1405"/>
        <v>PKR253701077</v>
      </c>
      <c r="E3241" s="41" t="str">
        <f t="shared" si="1406"/>
        <v>596421503045</v>
      </c>
      <c r="F3241" s="39" t="str">
        <f t="shared" si="1407"/>
        <v>2256683</v>
      </c>
      <c r="G3241" s="39" t="str">
        <f t="shared" si="1408"/>
        <v>WISE EXPRESS LOGISTICS(PANGZIMOM)</v>
      </c>
      <c r="H3241" s="41" t="str">
        <f t="shared" si="1409"/>
        <v>박소영</v>
      </c>
      <c r="I3241" s="39" t="str">
        <f t="shared" si="1410"/>
        <v>57723</v>
      </c>
      <c r="J3241" s="52" t="str">
        <f t="shared" si="1411"/>
        <v/>
      </c>
      <c r="K3241" s="75">
        <f t="shared" si="1412"/>
        <v>1</v>
      </c>
      <c r="L3241" s="76">
        <f t="shared" si="1413"/>
        <v>1</v>
      </c>
      <c r="M3241" s="76">
        <f t="shared" si="1414"/>
        <v>1E-3</v>
      </c>
      <c r="N3241" s="76">
        <f t="shared" si="1415"/>
        <v>1</v>
      </c>
      <c r="O3241" s="42">
        <f t="shared" si="1416"/>
        <v>1</v>
      </c>
      <c r="P3241" s="39" t="str">
        <f t="shared" si="1417"/>
        <v>목록(Manifest)</v>
      </c>
      <c r="Q3241" s="72">
        <f t="shared" si="1418"/>
        <v>45</v>
      </c>
      <c r="R3241" s="43" t="str">
        <f t="shared" si="1419"/>
        <v>OZ602</v>
      </c>
      <c r="S3241" s="82" t="str">
        <f t="shared" si="1420"/>
        <v/>
      </c>
      <c r="T3241" s="40">
        <f t="shared" si="1421"/>
        <v>45924</v>
      </c>
      <c r="U3241" s="44">
        <v>2500</v>
      </c>
      <c r="V3241" s="44">
        <f t="shared" si="1422"/>
        <v>0</v>
      </c>
      <c r="W3241" s="77">
        <f t="shared" si="1423"/>
        <v>2500</v>
      </c>
      <c r="X3241" s="78">
        <f t="shared" si="1424"/>
        <v>0</v>
      </c>
      <c r="Y3241" s="44" cm="1">
        <f t="array" ref="Y3241">_xlfn.IFNA(_xlfn.IFS(AND(Q3241&gt;=2000, Q3241&lt;3000), 10000, AND(Q3241&gt;=3000, Q3241&lt;4000), 15000, AND(Q3241&gt;=4000, Q3241&lt;5000), 20000, AND(Q3241&gt;=5000), 25000),0)</f>
        <v>0</v>
      </c>
      <c r="Z3241" s="91">
        <f t="shared" si="1425"/>
        <v>0</v>
      </c>
      <c r="AA3241" s="44">
        <f t="shared" si="1426"/>
        <v>0</v>
      </c>
      <c r="AB3241" s="44"/>
      <c r="AC3241" s="44"/>
      <c r="AD3241" s="44"/>
      <c r="AE3241" s="44">
        <f>VLOOKUP(O3241,정산업데이트!$A$6:$B$12,2,10)</f>
        <v>0</v>
      </c>
      <c r="AF3241" s="44"/>
      <c r="AG3241" s="79">
        <f t="shared" si="1427"/>
        <v>0</v>
      </c>
      <c r="AH3241" s="80">
        <f t="shared" si="1428"/>
        <v>2500</v>
      </c>
      <c r="AJ3241" s="84" t="s">
        <v>18450</v>
      </c>
      <c r="AK3241" s="84" t="s">
        <v>73</v>
      </c>
      <c r="AL3241" s="84" t="s">
        <v>18451</v>
      </c>
      <c r="AM3241" s="84" t="s">
        <v>18694</v>
      </c>
      <c r="AN3241" s="84" t="s">
        <v>874</v>
      </c>
      <c r="AO3241" s="84" t="s">
        <v>18695</v>
      </c>
      <c r="AP3241" s="84" t="s">
        <v>18696</v>
      </c>
      <c r="AQ3241" s="84" t="s">
        <v>122</v>
      </c>
      <c r="AR3241" s="85">
        <v>1</v>
      </c>
      <c r="AS3241" s="86">
        <v>1</v>
      </c>
      <c r="AT3241" s="86">
        <v>1E-3</v>
      </c>
      <c r="AU3241" s="86">
        <v>1</v>
      </c>
      <c r="AV3241" s="84" t="s">
        <v>7</v>
      </c>
      <c r="AW3241" s="86">
        <v>45</v>
      </c>
      <c r="AX3241" s="84" t="s">
        <v>68</v>
      </c>
      <c r="AY3241" s="84" t="s">
        <v>68</v>
      </c>
      <c r="AZ3241" s="84" t="s">
        <v>68</v>
      </c>
      <c r="BA3241" s="84" t="s">
        <v>68</v>
      </c>
      <c r="BB3241" s="84" t="s">
        <v>68</v>
      </c>
      <c r="BC3241" s="84" t="s">
        <v>441</v>
      </c>
      <c r="BD3241" s="84" t="s">
        <v>442</v>
      </c>
      <c r="BE3241" s="84" t="s">
        <v>443</v>
      </c>
      <c r="BF3241" s="84" t="s">
        <v>122</v>
      </c>
      <c r="BG3241" s="84" t="s">
        <v>69</v>
      </c>
      <c r="BH3241" s="92" t="s">
        <v>18697</v>
      </c>
      <c r="BI3241" s="84" t="s">
        <v>122</v>
      </c>
      <c r="BJ3241" s="84" t="s">
        <v>18698</v>
      </c>
      <c r="BK3241" s="84" t="s">
        <v>75</v>
      </c>
      <c r="BL3241" s="84" t="s">
        <v>122</v>
      </c>
      <c r="BM3241" s="84" t="s">
        <v>442</v>
      </c>
      <c r="BN3241" s="84" t="s">
        <v>70</v>
      </c>
      <c r="BO3241" s="84" t="s">
        <v>71</v>
      </c>
      <c r="BP3241" s="84" t="s">
        <v>122</v>
      </c>
      <c r="BQ3241" s="84" t="s">
        <v>163</v>
      </c>
    </row>
    <row r="3242" spans="1:69" ht="14.4" x14ac:dyDescent="0.3">
      <c r="A3242" s="40" t="str">
        <f t="shared" si="1402"/>
        <v>2025-09-24</v>
      </c>
      <c r="B3242" s="40" t="str">
        <f t="shared" si="1403"/>
        <v>SYD</v>
      </c>
      <c r="C3242" s="39" t="str">
        <f t="shared" si="1404"/>
        <v>98812563670</v>
      </c>
      <c r="D3242" s="41" t="str">
        <f t="shared" si="1405"/>
        <v>PKR253701078</v>
      </c>
      <c r="E3242" s="41" t="str">
        <f t="shared" si="1406"/>
        <v>596421503056</v>
      </c>
      <c r="F3242" s="39" t="str">
        <f t="shared" si="1407"/>
        <v>2256683</v>
      </c>
      <c r="G3242" s="39" t="str">
        <f t="shared" si="1408"/>
        <v>WISE EXPRESS LOGISTICS(PANGZIMOM)</v>
      </c>
      <c r="H3242" s="41" t="str">
        <f t="shared" si="1409"/>
        <v>LIMEIHUA</v>
      </c>
      <c r="I3242" s="39" t="str">
        <f t="shared" si="1410"/>
        <v>18112</v>
      </c>
      <c r="J3242" s="52" t="str">
        <f t="shared" si="1411"/>
        <v/>
      </c>
      <c r="K3242" s="75">
        <f t="shared" si="1412"/>
        <v>1</v>
      </c>
      <c r="L3242" s="76">
        <f t="shared" si="1413"/>
        <v>1</v>
      </c>
      <c r="M3242" s="76">
        <f t="shared" si="1414"/>
        <v>1E-3</v>
      </c>
      <c r="N3242" s="76">
        <f t="shared" si="1415"/>
        <v>1</v>
      </c>
      <c r="O3242" s="42">
        <f t="shared" si="1416"/>
        <v>1</v>
      </c>
      <c r="P3242" s="39" t="str">
        <f t="shared" si="1417"/>
        <v>목록(Manifest)</v>
      </c>
      <c r="Q3242" s="72">
        <f t="shared" si="1418"/>
        <v>45</v>
      </c>
      <c r="R3242" s="43" t="str">
        <f t="shared" si="1419"/>
        <v>OZ602</v>
      </c>
      <c r="S3242" s="82" t="str">
        <f t="shared" si="1420"/>
        <v/>
      </c>
      <c r="T3242" s="40">
        <f t="shared" si="1421"/>
        <v>45924</v>
      </c>
      <c r="U3242" s="44">
        <v>2500</v>
      </c>
      <c r="V3242" s="44">
        <f t="shared" si="1422"/>
        <v>0</v>
      </c>
      <c r="W3242" s="77">
        <f t="shared" si="1423"/>
        <v>2500</v>
      </c>
      <c r="X3242" s="78">
        <f t="shared" si="1424"/>
        <v>0</v>
      </c>
      <c r="Y3242" s="44" cm="1">
        <f t="array" ref="Y3242">_xlfn.IFNA(_xlfn.IFS(AND(Q3242&gt;=2000, Q3242&lt;3000), 10000, AND(Q3242&gt;=3000, Q3242&lt;4000), 15000, AND(Q3242&gt;=4000, Q3242&lt;5000), 20000, AND(Q3242&gt;=5000), 25000),0)</f>
        <v>0</v>
      </c>
      <c r="Z3242" s="91">
        <f t="shared" si="1425"/>
        <v>0</v>
      </c>
      <c r="AA3242" s="44">
        <f t="shared" si="1426"/>
        <v>0</v>
      </c>
      <c r="AB3242" s="44"/>
      <c r="AC3242" s="44"/>
      <c r="AD3242" s="44"/>
      <c r="AE3242" s="44">
        <f>VLOOKUP(O3242,정산업데이트!$A$6:$B$12,2,10)</f>
        <v>0</v>
      </c>
      <c r="AF3242" s="44"/>
      <c r="AG3242" s="79">
        <f t="shared" si="1427"/>
        <v>0</v>
      </c>
      <c r="AH3242" s="80">
        <f t="shared" si="1428"/>
        <v>2500</v>
      </c>
      <c r="AJ3242" s="84" t="s">
        <v>18450</v>
      </c>
      <c r="AK3242" s="84" t="s">
        <v>73</v>
      </c>
      <c r="AL3242" s="84" t="s">
        <v>18451</v>
      </c>
      <c r="AM3242" s="84" t="s">
        <v>18699</v>
      </c>
      <c r="AN3242" s="84" t="s">
        <v>18700</v>
      </c>
      <c r="AO3242" s="84" t="s">
        <v>18701</v>
      </c>
      <c r="AP3242" s="84" t="s">
        <v>18702</v>
      </c>
      <c r="AQ3242" s="84" t="s">
        <v>122</v>
      </c>
      <c r="AR3242" s="85">
        <v>1</v>
      </c>
      <c r="AS3242" s="86">
        <v>1</v>
      </c>
      <c r="AT3242" s="86">
        <v>1E-3</v>
      </c>
      <c r="AU3242" s="86">
        <v>1</v>
      </c>
      <c r="AV3242" s="84" t="s">
        <v>7</v>
      </c>
      <c r="AW3242" s="86">
        <v>45</v>
      </c>
      <c r="AX3242" s="84" t="s">
        <v>68</v>
      </c>
      <c r="AY3242" s="84" t="s">
        <v>68</v>
      </c>
      <c r="AZ3242" s="84" t="s">
        <v>68</v>
      </c>
      <c r="BA3242" s="84" t="s">
        <v>68</v>
      </c>
      <c r="BB3242" s="84" t="s">
        <v>68</v>
      </c>
      <c r="BC3242" s="84" t="s">
        <v>441</v>
      </c>
      <c r="BD3242" s="84" t="s">
        <v>442</v>
      </c>
      <c r="BE3242" s="84" t="s">
        <v>443</v>
      </c>
      <c r="BF3242" s="84" t="s">
        <v>122</v>
      </c>
      <c r="BG3242" s="84" t="s">
        <v>69</v>
      </c>
      <c r="BH3242" s="92" t="s">
        <v>18703</v>
      </c>
      <c r="BI3242" s="84" t="s">
        <v>122</v>
      </c>
      <c r="BJ3242" s="84" t="s">
        <v>18704</v>
      </c>
      <c r="BK3242" s="84" t="s">
        <v>75</v>
      </c>
      <c r="BL3242" s="84" t="s">
        <v>122</v>
      </c>
      <c r="BM3242" s="84" t="s">
        <v>442</v>
      </c>
      <c r="BN3242" s="84" t="s">
        <v>70</v>
      </c>
      <c r="BO3242" s="84" t="s">
        <v>71</v>
      </c>
      <c r="BP3242" s="84" t="s">
        <v>122</v>
      </c>
      <c r="BQ3242" s="84" t="s">
        <v>163</v>
      </c>
    </row>
    <row r="3243" spans="1:69" ht="14.4" x14ac:dyDescent="0.3">
      <c r="A3243" s="40" t="str">
        <f t="shared" si="1402"/>
        <v>2025-09-24</v>
      </c>
      <c r="B3243" s="40" t="str">
        <f t="shared" si="1403"/>
        <v>SYD</v>
      </c>
      <c r="C3243" s="39" t="str">
        <f t="shared" si="1404"/>
        <v>98812563670</v>
      </c>
      <c r="D3243" s="41" t="str">
        <f t="shared" si="1405"/>
        <v>PKR253701079</v>
      </c>
      <c r="E3243" s="41" t="str">
        <f t="shared" si="1406"/>
        <v>596421503060</v>
      </c>
      <c r="F3243" s="39" t="str">
        <f t="shared" si="1407"/>
        <v>2256683</v>
      </c>
      <c r="G3243" s="39" t="str">
        <f t="shared" si="1408"/>
        <v>WISE EXPRESS LOGISTICS(PANGZIMOM)</v>
      </c>
      <c r="H3243" s="41" t="str">
        <f t="shared" si="1409"/>
        <v>이기쁨</v>
      </c>
      <c r="I3243" s="39" t="str">
        <f t="shared" si="1410"/>
        <v>16058</v>
      </c>
      <c r="J3243" s="52" t="str">
        <f t="shared" si="1411"/>
        <v/>
      </c>
      <c r="K3243" s="75">
        <f t="shared" si="1412"/>
        <v>1</v>
      </c>
      <c r="L3243" s="76">
        <f t="shared" si="1413"/>
        <v>2</v>
      </c>
      <c r="M3243" s="76">
        <f t="shared" si="1414"/>
        <v>1E-3</v>
      </c>
      <c r="N3243" s="76">
        <f t="shared" si="1415"/>
        <v>2</v>
      </c>
      <c r="O3243" s="42">
        <f t="shared" si="1416"/>
        <v>2</v>
      </c>
      <c r="P3243" s="39" t="str">
        <f t="shared" si="1417"/>
        <v>목록(Manifest)</v>
      </c>
      <c r="Q3243" s="72">
        <f t="shared" si="1418"/>
        <v>90</v>
      </c>
      <c r="R3243" s="43" t="str">
        <f t="shared" si="1419"/>
        <v>OZ602</v>
      </c>
      <c r="S3243" s="82" t="str">
        <f t="shared" si="1420"/>
        <v/>
      </c>
      <c r="T3243" s="40">
        <f t="shared" si="1421"/>
        <v>45924</v>
      </c>
      <c r="U3243" s="44">
        <v>2500</v>
      </c>
      <c r="V3243" s="44">
        <f t="shared" si="1422"/>
        <v>0</v>
      </c>
      <c r="W3243" s="77">
        <f t="shared" si="1423"/>
        <v>2500</v>
      </c>
      <c r="X3243" s="78">
        <f t="shared" si="1424"/>
        <v>0</v>
      </c>
      <c r="Y3243" s="44" cm="1">
        <f t="array" ref="Y3243">_xlfn.IFNA(_xlfn.IFS(AND(Q3243&gt;=2000, Q3243&lt;3000), 10000, AND(Q3243&gt;=3000, Q3243&lt;4000), 15000, AND(Q3243&gt;=4000, Q3243&lt;5000), 20000, AND(Q3243&gt;=5000), 25000),0)</f>
        <v>0</v>
      </c>
      <c r="Z3243" s="91">
        <f t="shared" si="1425"/>
        <v>0</v>
      </c>
      <c r="AA3243" s="44">
        <f t="shared" si="1426"/>
        <v>0</v>
      </c>
      <c r="AB3243" s="44"/>
      <c r="AC3243" s="44"/>
      <c r="AD3243" s="44"/>
      <c r="AE3243" s="44">
        <f>VLOOKUP(O3243,정산업데이트!$A$6:$B$12,2,10)</f>
        <v>0</v>
      </c>
      <c r="AF3243" s="44"/>
      <c r="AG3243" s="79">
        <f t="shared" si="1427"/>
        <v>0</v>
      </c>
      <c r="AH3243" s="80">
        <f t="shared" si="1428"/>
        <v>2500</v>
      </c>
      <c r="AJ3243" s="84" t="s">
        <v>18450</v>
      </c>
      <c r="AK3243" s="84" t="s">
        <v>73</v>
      </c>
      <c r="AL3243" s="84" t="s">
        <v>18451</v>
      </c>
      <c r="AM3243" s="84" t="s">
        <v>18705</v>
      </c>
      <c r="AN3243" s="84" t="s">
        <v>18706</v>
      </c>
      <c r="AO3243" s="84" t="s">
        <v>18707</v>
      </c>
      <c r="AP3243" s="84" t="s">
        <v>18708</v>
      </c>
      <c r="AQ3243" s="84" t="s">
        <v>122</v>
      </c>
      <c r="AR3243" s="85">
        <v>1</v>
      </c>
      <c r="AS3243" s="86">
        <v>2</v>
      </c>
      <c r="AT3243" s="86">
        <v>1E-3</v>
      </c>
      <c r="AU3243" s="86">
        <v>2</v>
      </c>
      <c r="AV3243" s="84" t="s">
        <v>7</v>
      </c>
      <c r="AW3243" s="86">
        <v>90</v>
      </c>
      <c r="AX3243" s="84" t="s">
        <v>68</v>
      </c>
      <c r="AY3243" s="84" t="s">
        <v>68</v>
      </c>
      <c r="AZ3243" s="84" t="s">
        <v>68</v>
      </c>
      <c r="BA3243" s="84" t="s">
        <v>68</v>
      </c>
      <c r="BB3243" s="84" t="s">
        <v>68</v>
      </c>
      <c r="BC3243" s="84" t="s">
        <v>441</v>
      </c>
      <c r="BD3243" s="84" t="s">
        <v>442</v>
      </c>
      <c r="BE3243" s="84" t="s">
        <v>443</v>
      </c>
      <c r="BF3243" s="84" t="s">
        <v>122</v>
      </c>
      <c r="BG3243" s="84" t="s">
        <v>69</v>
      </c>
      <c r="BH3243" s="92" t="s">
        <v>18709</v>
      </c>
      <c r="BI3243" s="84" t="s">
        <v>122</v>
      </c>
      <c r="BJ3243" s="84" t="s">
        <v>18710</v>
      </c>
      <c r="BK3243" s="84" t="s">
        <v>75</v>
      </c>
      <c r="BL3243" s="84" t="s">
        <v>122</v>
      </c>
      <c r="BM3243" s="84" t="s">
        <v>442</v>
      </c>
      <c r="BN3243" s="84" t="s">
        <v>70</v>
      </c>
      <c r="BO3243" s="84" t="s">
        <v>71</v>
      </c>
      <c r="BP3243" s="84" t="s">
        <v>122</v>
      </c>
      <c r="BQ3243" s="84" t="s">
        <v>163</v>
      </c>
    </row>
    <row r="3244" spans="1:69" ht="14.4" x14ac:dyDescent="0.3">
      <c r="A3244" s="40" t="str">
        <f t="shared" si="1402"/>
        <v>2025-09-24</v>
      </c>
      <c r="B3244" s="40" t="str">
        <f t="shared" si="1403"/>
        <v>SYD</v>
      </c>
      <c r="C3244" s="39" t="str">
        <f t="shared" si="1404"/>
        <v>98812563670</v>
      </c>
      <c r="D3244" s="41" t="str">
        <f t="shared" si="1405"/>
        <v>PKR253701081</v>
      </c>
      <c r="E3244" s="41" t="str">
        <f t="shared" si="1406"/>
        <v>596421503082</v>
      </c>
      <c r="F3244" s="39" t="str">
        <f t="shared" si="1407"/>
        <v>2256683</v>
      </c>
      <c r="G3244" s="39" t="str">
        <f t="shared" si="1408"/>
        <v>WISE EXPRESS LOGISTICS(PANGZIMOM)</v>
      </c>
      <c r="H3244" s="41" t="str">
        <f t="shared" si="1409"/>
        <v>여지연</v>
      </c>
      <c r="I3244" s="39" t="str">
        <f t="shared" si="1410"/>
        <v>04716</v>
      </c>
      <c r="J3244" s="52" t="str">
        <f t="shared" si="1411"/>
        <v/>
      </c>
      <c r="K3244" s="75">
        <f t="shared" si="1412"/>
        <v>1</v>
      </c>
      <c r="L3244" s="76">
        <f t="shared" si="1413"/>
        <v>1</v>
      </c>
      <c r="M3244" s="76">
        <f t="shared" si="1414"/>
        <v>1E-3</v>
      </c>
      <c r="N3244" s="76">
        <f t="shared" si="1415"/>
        <v>1</v>
      </c>
      <c r="O3244" s="42">
        <f t="shared" si="1416"/>
        <v>1</v>
      </c>
      <c r="P3244" s="39" t="str">
        <f t="shared" si="1417"/>
        <v>목록(Manifest)</v>
      </c>
      <c r="Q3244" s="72">
        <f t="shared" si="1418"/>
        <v>45</v>
      </c>
      <c r="R3244" s="43" t="str">
        <f t="shared" si="1419"/>
        <v>OZ602</v>
      </c>
      <c r="S3244" s="82" t="str">
        <f t="shared" si="1420"/>
        <v/>
      </c>
      <c r="T3244" s="40">
        <f t="shared" si="1421"/>
        <v>45924</v>
      </c>
      <c r="U3244" s="44">
        <v>2500</v>
      </c>
      <c r="V3244" s="44">
        <f t="shared" si="1422"/>
        <v>0</v>
      </c>
      <c r="W3244" s="77">
        <f t="shared" si="1423"/>
        <v>2500</v>
      </c>
      <c r="X3244" s="78">
        <f t="shared" si="1424"/>
        <v>0</v>
      </c>
      <c r="Y3244" s="44" cm="1">
        <f t="array" ref="Y3244">_xlfn.IFNA(_xlfn.IFS(AND(Q3244&gt;=2000, Q3244&lt;3000), 10000, AND(Q3244&gt;=3000, Q3244&lt;4000), 15000, AND(Q3244&gt;=4000, Q3244&lt;5000), 20000, AND(Q3244&gt;=5000), 25000),0)</f>
        <v>0</v>
      </c>
      <c r="Z3244" s="91">
        <f t="shared" si="1425"/>
        <v>0</v>
      </c>
      <c r="AA3244" s="44">
        <f t="shared" si="1426"/>
        <v>0</v>
      </c>
      <c r="AB3244" s="44"/>
      <c r="AC3244" s="44"/>
      <c r="AD3244" s="44"/>
      <c r="AE3244" s="44">
        <f>VLOOKUP(O3244,정산업데이트!$A$6:$B$12,2,10)</f>
        <v>0</v>
      </c>
      <c r="AF3244" s="44"/>
      <c r="AG3244" s="79">
        <f t="shared" si="1427"/>
        <v>0</v>
      </c>
      <c r="AH3244" s="80">
        <f t="shared" si="1428"/>
        <v>2500</v>
      </c>
      <c r="AJ3244" s="84" t="s">
        <v>18450</v>
      </c>
      <c r="AK3244" s="84" t="s">
        <v>73</v>
      </c>
      <c r="AL3244" s="84" t="s">
        <v>18451</v>
      </c>
      <c r="AM3244" s="84" t="s">
        <v>18711</v>
      </c>
      <c r="AN3244" s="84" t="s">
        <v>18712</v>
      </c>
      <c r="AO3244" s="84" t="s">
        <v>18713</v>
      </c>
      <c r="AP3244" s="84" t="s">
        <v>17204</v>
      </c>
      <c r="AQ3244" s="84" t="s">
        <v>122</v>
      </c>
      <c r="AR3244" s="85">
        <v>1</v>
      </c>
      <c r="AS3244" s="86">
        <v>1</v>
      </c>
      <c r="AT3244" s="86">
        <v>1E-3</v>
      </c>
      <c r="AU3244" s="86">
        <v>1</v>
      </c>
      <c r="AV3244" s="84" t="s">
        <v>7</v>
      </c>
      <c r="AW3244" s="86">
        <v>45</v>
      </c>
      <c r="AX3244" s="84" t="s">
        <v>68</v>
      </c>
      <c r="AY3244" s="84" t="s">
        <v>68</v>
      </c>
      <c r="AZ3244" s="84" t="s">
        <v>68</v>
      </c>
      <c r="BA3244" s="84" t="s">
        <v>68</v>
      </c>
      <c r="BB3244" s="84" t="s">
        <v>68</v>
      </c>
      <c r="BC3244" s="84" t="s">
        <v>441</v>
      </c>
      <c r="BD3244" s="84" t="s">
        <v>442</v>
      </c>
      <c r="BE3244" s="84" t="s">
        <v>443</v>
      </c>
      <c r="BF3244" s="84" t="s">
        <v>122</v>
      </c>
      <c r="BG3244" s="84" t="s">
        <v>69</v>
      </c>
      <c r="BH3244" s="92" t="s">
        <v>18714</v>
      </c>
      <c r="BI3244" s="84" t="s">
        <v>122</v>
      </c>
      <c r="BJ3244" s="84" t="s">
        <v>18715</v>
      </c>
      <c r="BK3244" s="84" t="s">
        <v>75</v>
      </c>
      <c r="BL3244" s="84" t="s">
        <v>122</v>
      </c>
      <c r="BM3244" s="84" t="s">
        <v>442</v>
      </c>
      <c r="BN3244" s="84" t="s">
        <v>70</v>
      </c>
      <c r="BO3244" s="84" t="s">
        <v>71</v>
      </c>
      <c r="BP3244" s="84" t="s">
        <v>122</v>
      </c>
      <c r="BQ3244" s="84" t="s">
        <v>163</v>
      </c>
    </row>
    <row r="3245" spans="1:69" ht="14.4" x14ac:dyDescent="0.3">
      <c r="A3245" s="40" t="str">
        <f t="shared" si="1402"/>
        <v>2025-09-24</v>
      </c>
      <c r="B3245" s="40" t="str">
        <f t="shared" si="1403"/>
        <v>SYD</v>
      </c>
      <c r="C3245" s="39" t="str">
        <f t="shared" si="1404"/>
        <v>98812563670</v>
      </c>
      <c r="D3245" s="41" t="str">
        <f t="shared" si="1405"/>
        <v>PKR253714934</v>
      </c>
      <c r="E3245" s="41" t="str">
        <f t="shared" si="1406"/>
        <v>596421507514</v>
      </c>
      <c r="F3245" s="39" t="str">
        <f t="shared" si="1407"/>
        <v>2254225</v>
      </c>
      <c r="G3245" s="39" t="str">
        <f t="shared" si="1408"/>
        <v>WISE EXPRESS LOGISTICS PTY LTD</v>
      </c>
      <c r="H3245" s="41" t="str">
        <f t="shared" si="1409"/>
        <v>양혜진</v>
      </c>
      <c r="I3245" s="39" t="str">
        <f t="shared" si="1410"/>
        <v>56451</v>
      </c>
      <c r="J3245" s="52" t="str">
        <f t="shared" si="1411"/>
        <v/>
      </c>
      <c r="K3245" s="75">
        <f t="shared" si="1412"/>
        <v>1</v>
      </c>
      <c r="L3245" s="76">
        <f t="shared" si="1413"/>
        <v>5</v>
      </c>
      <c r="M3245" s="76">
        <f t="shared" si="1414"/>
        <v>1E-3</v>
      </c>
      <c r="N3245" s="76">
        <f t="shared" si="1415"/>
        <v>5</v>
      </c>
      <c r="O3245" s="42">
        <f t="shared" si="1416"/>
        <v>5</v>
      </c>
      <c r="P3245" s="39" t="str">
        <f t="shared" si="1417"/>
        <v>일반(목록배제,Normal-Manifest Exception)</v>
      </c>
      <c r="Q3245" s="72">
        <f t="shared" si="1418"/>
        <v>133</v>
      </c>
      <c r="R3245" s="43" t="str">
        <f t="shared" si="1419"/>
        <v>OZ602</v>
      </c>
      <c r="S3245" s="82" t="str">
        <f t="shared" si="1420"/>
        <v/>
      </c>
      <c r="T3245" s="40">
        <f t="shared" si="1421"/>
        <v>45924</v>
      </c>
      <c r="U3245" s="44">
        <v>2500</v>
      </c>
      <c r="V3245" s="44">
        <f t="shared" si="1422"/>
        <v>0</v>
      </c>
      <c r="W3245" s="77">
        <f t="shared" si="1423"/>
        <v>2500</v>
      </c>
      <c r="X3245" s="78">
        <f t="shared" si="1424"/>
        <v>0</v>
      </c>
      <c r="Y3245" s="44" cm="1">
        <f t="array" ref="Y3245">_xlfn.IFNA(_xlfn.IFS(AND(Q3245&gt;=2000, Q3245&lt;3000), 10000, AND(Q3245&gt;=3000, Q3245&lt;4000), 15000, AND(Q3245&gt;=4000, Q3245&lt;5000), 20000, AND(Q3245&gt;=5000), 25000),0)</f>
        <v>0</v>
      </c>
      <c r="Z3245" s="91">
        <f t="shared" si="1425"/>
        <v>300</v>
      </c>
      <c r="AA3245" s="44">
        <f t="shared" si="1426"/>
        <v>0</v>
      </c>
      <c r="AB3245" s="44"/>
      <c r="AC3245" s="44"/>
      <c r="AD3245" s="44"/>
      <c r="AE3245" s="44">
        <f>VLOOKUP(O3245,정산업데이트!$A$6:$B$12,2,10)</f>
        <v>0</v>
      </c>
      <c r="AF3245" s="44"/>
      <c r="AG3245" s="79">
        <f t="shared" si="1427"/>
        <v>300</v>
      </c>
      <c r="AH3245" s="80">
        <f t="shared" si="1428"/>
        <v>2800</v>
      </c>
      <c r="AJ3245" s="84" t="s">
        <v>18450</v>
      </c>
      <c r="AK3245" s="84" t="s">
        <v>73</v>
      </c>
      <c r="AL3245" s="84" t="s">
        <v>18451</v>
      </c>
      <c r="AM3245" s="84" t="s">
        <v>18716</v>
      </c>
      <c r="AN3245" s="84" t="s">
        <v>18717</v>
      </c>
      <c r="AO3245" s="84" t="s">
        <v>18718</v>
      </c>
      <c r="AP3245" s="84" t="s">
        <v>18719</v>
      </c>
      <c r="AQ3245" s="84" t="s">
        <v>122</v>
      </c>
      <c r="AR3245" s="85">
        <v>1</v>
      </c>
      <c r="AS3245" s="86">
        <v>5</v>
      </c>
      <c r="AT3245" s="86">
        <v>1E-3</v>
      </c>
      <c r="AU3245" s="86">
        <v>5</v>
      </c>
      <c r="AV3245" s="84" t="s">
        <v>8</v>
      </c>
      <c r="AW3245" s="86">
        <v>133</v>
      </c>
      <c r="AX3245" s="84" t="s">
        <v>68</v>
      </c>
      <c r="AY3245" s="84" t="s">
        <v>68</v>
      </c>
      <c r="AZ3245" s="84" t="s">
        <v>68</v>
      </c>
      <c r="BA3245" s="84" t="s">
        <v>68</v>
      </c>
      <c r="BB3245" s="84" t="s">
        <v>68</v>
      </c>
      <c r="BC3245" s="84" t="s">
        <v>125</v>
      </c>
      <c r="BD3245" s="84" t="s">
        <v>74</v>
      </c>
      <c r="BE3245" s="84" t="s">
        <v>18720</v>
      </c>
      <c r="BF3245" s="84" t="s">
        <v>122</v>
      </c>
      <c r="BG3245" s="84" t="s">
        <v>69</v>
      </c>
      <c r="BH3245" s="92" t="s">
        <v>18721</v>
      </c>
      <c r="BI3245" s="84" t="s">
        <v>122</v>
      </c>
      <c r="BJ3245" s="84" t="s">
        <v>18722</v>
      </c>
      <c r="BK3245" s="84" t="s">
        <v>75</v>
      </c>
      <c r="BL3245" s="84" t="s">
        <v>122</v>
      </c>
      <c r="BM3245" s="84" t="s">
        <v>74</v>
      </c>
      <c r="BN3245" s="84" t="s">
        <v>70</v>
      </c>
      <c r="BO3245" s="84" t="s">
        <v>71</v>
      </c>
      <c r="BP3245" s="84" t="s">
        <v>122</v>
      </c>
      <c r="BQ3245" s="84" t="s">
        <v>163</v>
      </c>
    </row>
    <row r="3246" spans="1:69" ht="14.4" x14ac:dyDescent="0.3">
      <c r="A3246" s="40" t="str">
        <f t="shared" si="1402"/>
        <v>2025-09-24</v>
      </c>
      <c r="B3246" s="40" t="str">
        <f t="shared" si="1403"/>
        <v>SYD</v>
      </c>
      <c r="C3246" s="39" t="str">
        <f t="shared" si="1404"/>
        <v>98812563670</v>
      </c>
      <c r="D3246" s="41" t="str">
        <f t="shared" si="1405"/>
        <v>PKR253343701</v>
      </c>
      <c r="E3246" s="41" t="str">
        <f t="shared" si="1406"/>
        <v>596421472245</v>
      </c>
      <c r="F3246" s="39" t="str">
        <f t="shared" si="1407"/>
        <v>2254241</v>
      </c>
      <c r="G3246" s="39" t="str">
        <f t="shared" si="1408"/>
        <v>WISE EXPRESS(HOJUUNNI)</v>
      </c>
      <c r="H3246" s="41" t="str">
        <f t="shared" si="1409"/>
        <v>박마리아</v>
      </c>
      <c r="I3246" s="39" t="str">
        <f t="shared" si="1410"/>
        <v>18486</v>
      </c>
      <c r="J3246" s="52" t="str">
        <f t="shared" si="1411"/>
        <v/>
      </c>
      <c r="K3246" s="75">
        <f t="shared" si="1412"/>
        <v>1</v>
      </c>
      <c r="L3246" s="76">
        <f t="shared" si="1413"/>
        <v>0.5</v>
      </c>
      <c r="M3246" s="76">
        <f t="shared" si="1414"/>
        <v>1E-3</v>
      </c>
      <c r="N3246" s="76">
        <f t="shared" si="1415"/>
        <v>0.5</v>
      </c>
      <c r="O3246" s="42">
        <f t="shared" si="1416"/>
        <v>0.5</v>
      </c>
      <c r="P3246" s="39" t="str">
        <f t="shared" si="1417"/>
        <v>목록(Manifest)</v>
      </c>
      <c r="Q3246" s="72">
        <f t="shared" si="1418"/>
        <v>100</v>
      </c>
      <c r="R3246" s="43" t="str">
        <f t="shared" si="1419"/>
        <v>OZ602</v>
      </c>
      <c r="S3246" s="82" t="str">
        <f t="shared" si="1420"/>
        <v/>
      </c>
      <c r="T3246" s="40">
        <f t="shared" si="1421"/>
        <v>45924</v>
      </c>
      <c r="U3246" s="44">
        <v>2500</v>
      </c>
      <c r="V3246" s="44">
        <f t="shared" si="1422"/>
        <v>0</v>
      </c>
      <c r="W3246" s="77">
        <f t="shared" si="1423"/>
        <v>2500</v>
      </c>
      <c r="X3246" s="78">
        <f t="shared" si="1424"/>
        <v>0</v>
      </c>
      <c r="Y3246" s="44" cm="1">
        <f t="array" ref="Y3246">_xlfn.IFNA(_xlfn.IFS(AND(Q3246&gt;=2000, Q3246&lt;3000), 10000, AND(Q3246&gt;=3000, Q3246&lt;4000), 15000, AND(Q3246&gt;=4000, Q3246&lt;5000), 20000, AND(Q3246&gt;=5000), 25000),0)</f>
        <v>0</v>
      </c>
      <c r="Z3246" s="91">
        <f t="shared" si="1425"/>
        <v>0</v>
      </c>
      <c r="AA3246" s="44">
        <f t="shared" si="1426"/>
        <v>0</v>
      </c>
      <c r="AB3246" s="44"/>
      <c r="AC3246" s="44"/>
      <c r="AD3246" s="44"/>
      <c r="AE3246" s="44">
        <f>VLOOKUP(O3246,정산업데이트!$A$6:$B$12,2,10)</f>
        <v>0</v>
      </c>
      <c r="AF3246" s="44"/>
      <c r="AG3246" s="79">
        <f t="shared" si="1427"/>
        <v>0</v>
      </c>
      <c r="AH3246" s="80">
        <f t="shared" si="1428"/>
        <v>2500</v>
      </c>
      <c r="AJ3246" s="84" t="s">
        <v>18450</v>
      </c>
      <c r="AK3246" s="84" t="s">
        <v>73</v>
      </c>
      <c r="AL3246" s="84" t="s">
        <v>18451</v>
      </c>
      <c r="AM3246" s="84" t="s">
        <v>18723</v>
      </c>
      <c r="AN3246" s="84" t="s">
        <v>2771</v>
      </c>
      <c r="AO3246" s="84" t="s">
        <v>2772</v>
      </c>
      <c r="AP3246" s="84" t="s">
        <v>1341</v>
      </c>
      <c r="AQ3246" s="84" t="s">
        <v>122</v>
      </c>
      <c r="AR3246" s="85">
        <v>1</v>
      </c>
      <c r="AS3246" s="86">
        <v>0.5</v>
      </c>
      <c r="AT3246" s="86">
        <v>1E-3</v>
      </c>
      <c r="AU3246" s="86">
        <v>0.5</v>
      </c>
      <c r="AV3246" s="84" t="s">
        <v>7</v>
      </c>
      <c r="AW3246" s="86">
        <v>100</v>
      </c>
      <c r="AX3246" s="84" t="s">
        <v>68</v>
      </c>
      <c r="AY3246" s="84" t="s">
        <v>68</v>
      </c>
      <c r="AZ3246" s="84" t="s">
        <v>68</v>
      </c>
      <c r="BA3246" s="84" t="s">
        <v>68</v>
      </c>
      <c r="BB3246" s="84" t="s">
        <v>68</v>
      </c>
      <c r="BC3246" s="84" t="s">
        <v>133</v>
      </c>
      <c r="BD3246" s="84" t="s">
        <v>134</v>
      </c>
      <c r="BE3246" s="84" t="s">
        <v>139</v>
      </c>
      <c r="BF3246" s="84" t="s">
        <v>122</v>
      </c>
      <c r="BG3246" s="84" t="s">
        <v>69</v>
      </c>
      <c r="BH3246" s="92" t="s">
        <v>18724</v>
      </c>
      <c r="BI3246" s="84" t="s">
        <v>122</v>
      </c>
      <c r="BJ3246" s="84" t="s">
        <v>18725</v>
      </c>
      <c r="BK3246" s="84" t="s">
        <v>75</v>
      </c>
      <c r="BL3246" s="84" t="s">
        <v>122</v>
      </c>
      <c r="BM3246" s="84" t="s">
        <v>134</v>
      </c>
      <c r="BN3246" s="84" t="s">
        <v>70</v>
      </c>
      <c r="BO3246" s="84" t="s">
        <v>71</v>
      </c>
      <c r="BP3246" s="84" t="s">
        <v>122</v>
      </c>
      <c r="BQ3246" s="84" t="s">
        <v>163</v>
      </c>
    </row>
    <row r="3247" spans="1:69" ht="12.75" customHeight="1" x14ac:dyDescent="0.3">
      <c r="A3247" s="40" t="str">
        <f t="shared" si="1402"/>
        <v>2025-09-24</v>
      </c>
      <c r="B3247" s="40" t="str">
        <f t="shared" si="1403"/>
        <v>SYD</v>
      </c>
      <c r="C3247" s="39" t="str">
        <f t="shared" si="1404"/>
        <v>98812563670</v>
      </c>
      <c r="D3247" s="41" t="str">
        <f t="shared" si="1405"/>
        <v>PKR253642964</v>
      </c>
      <c r="E3247" s="41" t="str">
        <f t="shared" si="1406"/>
        <v>596421491602</v>
      </c>
      <c r="F3247" s="39" t="str">
        <f t="shared" si="1407"/>
        <v>2254243</v>
      </c>
      <c r="G3247" s="39" t="str">
        <f t="shared" si="1408"/>
        <v>WISE EXPRESS(NATUREGOOD)</v>
      </c>
      <c r="H3247" s="41" t="str">
        <f t="shared" si="1409"/>
        <v>송정순</v>
      </c>
      <c r="I3247" s="39" t="str">
        <f t="shared" si="1410"/>
        <v>44746</v>
      </c>
      <c r="J3247" s="52" t="str">
        <f t="shared" si="1411"/>
        <v/>
      </c>
      <c r="K3247" s="75">
        <f t="shared" si="1412"/>
        <v>1</v>
      </c>
      <c r="L3247" s="76">
        <f t="shared" si="1413"/>
        <v>0.3</v>
      </c>
      <c r="M3247" s="76">
        <f t="shared" si="1414"/>
        <v>1E-3</v>
      </c>
      <c r="N3247" s="76">
        <f t="shared" si="1415"/>
        <v>0.3</v>
      </c>
      <c r="O3247" s="42">
        <f t="shared" si="1416"/>
        <v>0.5</v>
      </c>
      <c r="P3247" s="39" t="str">
        <f t="shared" si="1417"/>
        <v>일반(목록배제,Normal-Manifest Exception)</v>
      </c>
      <c r="Q3247" s="72">
        <f t="shared" si="1418"/>
        <v>36</v>
      </c>
      <c r="R3247" s="43" t="str">
        <f t="shared" si="1419"/>
        <v>OZ602</v>
      </c>
      <c r="S3247" s="82" t="str">
        <f t="shared" si="1420"/>
        <v/>
      </c>
      <c r="T3247" s="40">
        <f t="shared" si="1421"/>
        <v>45924</v>
      </c>
      <c r="U3247" s="44">
        <v>2500</v>
      </c>
      <c r="V3247" s="44">
        <f t="shared" si="1422"/>
        <v>0</v>
      </c>
      <c r="W3247" s="77">
        <f t="shared" si="1423"/>
        <v>2500</v>
      </c>
      <c r="X3247" s="78">
        <f t="shared" si="1424"/>
        <v>0</v>
      </c>
      <c r="Y3247" s="44" cm="1">
        <f t="array" ref="Y3247">_xlfn.IFNA(_xlfn.IFS(AND(Q3247&gt;=2000, Q3247&lt;3000), 10000, AND(Q3247&gt;=3000, Q3247&lt;4000), 15000, AND(Q3247&gt;=4000, Q3247&lt;5000), 20000, AND(Q3247&gt;=5000), 25000),0)</f>
        <v>0</v>
      </c>
      <c r="Z3247" s="91">
        <f t="shared" si="1425"/>
        <v>300</v>
      </c>
      <c r="AA3247" s="44">
        <f t="shared" si="1426"/>
        <v>0</v>
      </c>
      <c r="AB3247" s="44"/>
      <c r="AC3247" s="44"/>
      <c r="AD3247" s="44"/>
      <c r="AE3247" s="44">
        <f>VLOOKUP(O3247,정산업데이트!$A$6:$B$12,2,10)</f>
        <v>0</v>
      </c>
      <c r="AF3247" s="44"/>
      <c r="AG3247" s="79">
        <f t="shared" si="1427"/>
        <v>300</v>
      </c>
      <c r="AH3247" s="80">
        <f t="shared" si="1428"/>
        <v>2800</v>
      </c>
      <c r="AI3247" s="93"/>
      <c r="AJ3247" s="84" t="s">
        <v>18450</v>
      </c>
      <c r="AK3247" s="84" t="s">
        <v>73</v>
      </c>
      <c r="AL3247" s="84" t="s">
        <v>18451</v>
      </c>
      <c r="AM3247" s="84" t="s">
        <v>18726</v>
      </c>
      <c r="AN3247" s="84" t="s">
        <v>18727</v>
      </c>
      <c r="AO3247" s="84" t="s">
        <v>18728</v>
      </c>
      <c r="AP3247" s="84" t="s">
        <v>18729</v>
      </c>
      <c r="AQ3247" s="84" t="s">
        <v>122</v>
      </c>
      <c r="AR3247" s="85">
        <v>1</v>
      </c>
      <c r="AS3247" s="86">
        <v>0.3</v>
      </c>
      <c r="AT3247" s="86">
        <v>1E-3</v>
      </c>
      <c r="AU3247" s="86">
        <v>0.3</v>
      </c>
      <c r="AV3247" s="84" t="s">
        <v>8</v>
      </c>
      <c r="AW3247" s="86">
        <v>36</v>
      </c>
      <c r="AX3247" s="84" t="s">
        <v>68</v>
      </c>
      <c r="AY3247" s="84" t="s">
        <v>68</v>
      </c>
      <c r="AZ3247" s="84" t="s">
        <v>68</v>
      </c>
      <c r="BA3247" s="84" t="s">
        <v>68</v>
      </c>
      <c r="BB3247" s="84" t="s">
        <v>68</v>
      </c>
      <c r="BC3247" s="84" t="s">
        <v>152</v>
      </c>
      <c r="BD3247" s="84" t="s">
        <v>94</v>
      </c>
      <c r="BE3247" s="84" t="s">
        <v>95</v>
      </c>
      <c r="BF3247" s="84" t="s">
        <v>122</v>
      </c>
      <c r="BG3247" s="84" t="s">
        <v>69</v>
      </c>
      <c r="BH3247" s="92" t="s">
        <v>18730</v>
      </c>
      <c r="BI3247" s="84" t="s">
        <v>122</v>
      </c>
      <c r="BJ3247" s="84" t="s">
        <v>18731</v>
      </c>
      <c r="BK3247" s="84" t="s">
        <v>75</v>
      </c>
      <c r="BL3247" s="84" t="s">
        <v>122</v>
      </c>
      <c r="BM3247" s="84" t="s">
        <v>94</v>
      </c>
      <c r="BN3247" s="84" t="s">
        <v>70</v>
      </c>
      <c r="BO3247" s="84" t="s">
        <v>71</v>
      </c>
      <c r="BP3247" s="84" t="s">
        <v>122</v>
      </c>
      <c r="BQ3247" s="84" t="s">
        <v>163</v>
      </c>
    </row>
    <row r="3248" spans="1:69" ht="14.4" x14ac:dyDescent="0.3">
      <c r="A3248" s="40" t="str">
        <f t="shared" si="1402"/>
        <v>2025-09-24</v>
      </c>
      <c r="B3248" s="40" t="str">
        <f t="shared" si="1403"/>
        <v>SYD</v>
      </c>
      <c r="C3248" s="39" t="str">
        <f t="shared" si="1404"/>
        <v>98812563670</v>
      </c>
      <c r="D3248" s="41" t="str">
        <f t="shared" si="1405"/>
        <v>PKR253685587</v>
      </c>
      <c r="E3248" s="41" t="str">
        <f t="shared" si="1406"/>
        <v>596421498860</v>
      </c>
      <c r="F3248" s="39" t="str">
        <f t="shared" si="1407"/>
        <v>2256683</v>
      </c>
      <c r="G3248" s="39" t="str">
        <f t="shared" si="1408"/>
        <v>WISE EXPRESS LOGISTICS(PANGZIMOM)</v>
      </c>
      <c r="H3248" s="41" t="str">
        <f t="shared" si="1409"/>
        <v>주민희</v>
      </c>
      <c r="I3248" s="39" t="str">
        <f t="shared" si="1410"/>
        <v>46525</v>
      </c>
      <c r="J3248" s="52" t="str">
        <f t="shared" si="1411"/>
        <v/>
      </c>
      <c r="K3248" s="75">
        <f t="shared" si="1412"/>
        <v>1</v>
      </c>
      <c r="L3248" s="76">
        <f t="shared" si="1413"/>
        <v>1</v>
      </c>
      <c r="M3248" s="76">
        <f t="shared" si="1414"/>
        <v>1E-3</v>
      </c>
      <c r="N3248" s="76">
        <f t="shared" si="1415"/>
        <v>1</v>
      </c>
      <c r="O3248" s="42">
        <f t="shared" si="1416"/>
        <v>1</v>
      </c>
      <c r="P3248" s="39" t="str">
        <f t="shared" si="1417"/>
        <v>목록(Manifest)</v>
      </c>
      <c r="Q3248" s="72">
        <f t="shared" si="1418"/>
        <v>45</v>
      </c>
      <c r="R3248" s="43" t="str">
        <f t="shared" si="1419"/>
        <v>OZ602</v>
      </c>
      <c r="S3248" s="82" t="str">
        <f t="shared" si="1420"/>
        <v/>
      </c>
      <c r="T3248" s="40">
        <f t="shared" si="1421"/>
        <v>45924</v>
      </c>
      <c r="U3248" s="44">
        <v>2500</v>
      </c>
      <c r="V3248" s="44">
        <f t="shared" si="1422"/>
        <v>0</v>
      </c>
      <c r="W3248" s="77">
        <f t="shared" si="1423"/>
        <v>2500</v>
      </c>
      <c r="X3248" s="78">
        <f t="shared" si="1424"/>
        <v>0</v>
      </c>
      <c r="Y3248" s="44" cm="1">
        <f t="array" ref="Y3248">_xlfn.IFNA(_xlfn.IFS(AND(Q3248&gt;=2000, Q3248&lt;3000), 10000, AND(Q3248&gt;=3000, Q3248&lt;4000), 15000, AND(Q3248&gt;=4000, Q3248&lt;5000), 20000, AND(Q3248&gt;=5000), 25000),0)</f>
        <v>0</v>
      </c>
      <c r="Z3248" s="91">
        <f t="shared" si="1425"/>
        <v>0</v>
      </c>
      <c r="AA3248" s="44">
        <f t="shared" si="1426"/>
        <v>0</v>
      </c>
      <c r="AB3248" s="44"/>
      <c r="AC3248" s="44"/>
      <c r="AD3248" s="44"/>
      <c r="AE3248" s="44">
        <f>VLOOKUP(O3248,정산업데이트!$A$6:$B$12,2,10)</f>
        <v>0</v>
      </c>
      <c r="AF3248" s="44"/>
      <c r="AG3248" s="79">
        <f t="shared" si="1427"/>
        <v>0</v>
      </c>
      <c r="AH3248" s="80">
        <f t="shared" si="1428"/>
        <v>2500</v>
      </c>
      <c r="AJ3248" s="84" t="s">
        <v>18450</v>
      </c>
      <c r="AK3248" s="84" t="s">
        <v>73</v>
      </c>
      <c r="AL3248" s="84" t="s">
        <v>18451</v>
      </c>
      <c r="AM3248" s="84" t="s">
        <v>18732</v>
      </c>
      <c r="AN3248" s="84" t="s">
        <v>18733</v>
      </c>
      <c r="AO3248" s="84" t="s">
        <v>18734</v>
      </c>
      <c r="AP3248" s="84" t="s">
        <v>18735</v>
      </c>
      <c r="AQ3248" s="84" t="s">
        <v>122</v>
      </c>
      <c r="AR3248" s="85">
        <v>1</v>
      </c>
      <c r="AS3248" s="86">
        <v>1</v>
      </c>
      <c r="AT3248" s="86">
        <v>1E-3</v>
      </c>
      <c r="AU3248" s="86">
        <v>1</v>
      </c>
      <c r="AV3248" s="84" t="s">
        <v>7</v>
      </c>
      <c r="AW3248" s="86">
        <v>45</v>
      </c>
      <c r="AX3248" s="84" t="s">
        <v>68</v>
      </c>
      <c r="AY3248" s="84" t="s">
        <v>68</v>
      </c>
      <c r="AZ3248" s="84" t="s">
        <v>68</v>
      </c>
      <c r="BA3248" s="84" t="s">
        <v>68</v>
      </c>
      <c r="BB3248" s="84" t="s">
        <v>68</v>
      </c>
      <c r="BC3248" s="84" t="s">
        <v>441</v>
      </c>
      <c r="BD3248" s="84" t="s">
        <v>442</v>
      </c>
      <c r="BE3248" s="84" t="s">
        <v>444</v>
      </c>
      <c r="BF3248" s="84" t="s">
        <v>122</v>
      </c>
      <c r="BG3248" s="84" t="s">
        <v>69</v>
      </c>
      <c r="BH3248" s="92" t="s">
        <v>18736</v>
      </c>
      <c r="BI3248" s="84" t="s">
        <v>122</v>
      </c>
      <c r="BJ3248" s="84" t="s">
        <v>18737</v>
      </c>
      <c r="BK3248" s="84" t="s">
        <v>75</v>
      </c>
      <c r="BL3248" s="84" t="s">
        <v>122</v>
      </c>
      <c r="BM3248" s="84" t="s">
        <v>442</v>
      </c>
      <c r="BN3248" s="84" t="s">
        <v>70</v>
      </c>
      <c r="BO3248" s="84" t="s">
        <v>71</v>
      </c>
      <c r="BP3248" s="84" t="s">
        <v>122</v>
      </c>
      <c r="BQ3248" s="84" t="s">
        <v>163</v>
      </c>
    </row>
    <row r="3249" spans="1:69" ht="14.4" x14ac:dyDescent="0.3">
      <c r="A3249" s="40" t="str">
        <f t="shared" si="1402"/>
        <v>2025-09-24</v>
      </c>
      <c r="B3249" s="40" t="str">
        <f t="shared" si="1403"/>
        <v>SYD</v>
      </c>
      <c r="C3249" s="39" t="str">
        <f t="shared" si="1404"/>
        <v>98812563670</v>
      </c>
      <c r="D3249" s="41" t="str">
        <f t="shared" si="1405"/>
        <v>PKR253685588</v>
      </c>
      <c r="E3249" s="41" t="str">
        <f t="shared" si="1406"/>
        <v>596421498871</v>
      </c>
      <c r="F3249" s="39" t="str">
        <f t="shared" si="1407"/>
        <v>2256683</v>
      </c>
      <c r="G3249" s="39" t="str">
        <f t="shared" si="1408"/>
        <v>WISE EXPRESS LOGISTICS(PANGZIMOM)</v>
      </c>
      <c r="H3249" s="41" t="str">
        <f t="shared" si="1409"/>
        <v>박서연</v>
      </c>
      <c r="I3249" s="39" t="str">
        <f t="shared" si="1410"/>
        <v>16697</v>
      </c>
      <c r="J3249" s="52" t="str">
        <f t="shared" si="1411"/>
        <v/>
      </c>
      <c r="K3249" s="75">
        <f t="shared" si="1412"/>
        <v>1</v>
      </c>
      <c r="L3249" s="76">
        <f t="shared" si="1413"/>
        <v>2</v>
      </c>
      <c r="M3249" s="76">
        <f t="shared" si="1414"/>
        <v>1E-3</v>
      </c>
      <c r="N3249" s="76">
        <f t="shared" si="1415"/>
        <v>2</v>
      </c>
      <c r="O3249" s="42">
        <f t="shared" si="1416"/>
        <v>2</v>
      </c>
      <c r="P3249" s="39" t="str">
        <f t="shared" si="1417"/>
        <v>목록(Manifest)</v>
      </c>
      <c r="Q3249" s="72">
        <f t="shared" si="1418"/>
        <v>90</v>
      </c>
      <c r="R3249" s="43" t="str">
        <f t="shared" si="1419"/>
        <v>OZ602</v>
      </c>
      <c r="S3249" s="82" t="str">
        <f t="shared" si="1420"/>
        <v/>
      </c>
      <c r="T3249" s="40">
        <f t="shared" si="1421"/>
        <v>45924</v>
      </c>
      <c r="U3249" s="44">
        <v>2500</v>
      </c>
      <c r="V3249" s="44">
        <f t="shared" si="1422"/>
        <v>0</v>
      </c>
      <c r="W3249" s="77">
        <f t="shared" si="1423"/>
        <v>2500</v>
      </c>
      <c r="X3249" s="78">
        <f t="shared" si="1424"/>
        <v>0</v>
      </c>
      <c r="Y3249" s="44" cm="1">
        <f t="array" ref="Y3249">_xlfn.IFNA(_xlfn.IFS(AND(Q3249&gt;=2000, Q3249&lt;3000), 10000, AND(Q3249&gt;=3000, Q3249&lt;4000), 15000, AND(Q3249&gt;=4000, Q3249&lt;5000), 20000, AND(Q3249&gt;=5000), 25000),0)</f>
        <v>0</v>
      </c>
      <c r="Z3249" s="91">
        <f t="shared" si="1425"/>
        <v>0</v>
      </c>
      <c r="AA3249" s="44">
        <f t="shared" si="1426"/>
        <v>0</v>
      </c>
      <c r="AB3249" s="44"/>
      <c r="AC3249" s="44"/>
      <c r="AD3249" s="44"/>
      <c r="AE3249" s="44">
        <f>VLOOKUP(O3249,정산업데이트!$A$6:$B$12,2,10)</f>
        <v>0</v>
      </c>
      <c r="AF3249" s="44"/>
      <c r="AG3249" s="79">
        <f t="shared" si="1427"/>
        <v>0</v>
      </c>
      <c r="AH3249" s="80">
        <f t="shared" si="1428"/>
        <v>2500</v>
      </c>
      <c r="AJ3249" s="84" t="s">
        <v>18450</v>
      </c>
      <c r="AK3249" s="84" t="s">
        <v>73</v>
      </c>
      <c r="AL3249" s="84" t="s">
        <v>18451</v>
      </c>
      <c r="AM3249" s="84" t="s">
        <v>18738</v>
      </c>
      <c r="AN3249" s="84" t="s">
        <v>1167</v>
      </c>
      <c r="AO3249" s="84" t="s">
        <v>18739</v>
      </c>
      <c r="AP3249" s="84" t="s">
        <v>18740</v>
      </c>
      <c r="AQ3249" s="84" t="s">
        <v>122</v>
      </c>
      <c r="AR3249" s="85">
        <v>1</v>
      </c>
      <c r="AS3249" s="86">
        <v>2</v>
      </c>
      <c r="AT3249" s="86">
        <v>1E-3</v>
      </c>
      <c r="AU3249" s="86">
        <v>2</v>
      </c>
      <c r="AV3249" s="84" t="s">
        <v>7</v>
      </c>
      <c r="AW3249" s="86">
        <v>90</v>
      </c>
      <c r="AX3249" s="84" t="s">
        <v>68</v>
      </c>
      <c r="AY3249" s="84" t="s">
        <v>68</v>
      </c>
      <c r="AZ3249" s="84" t="s">
        <v>68</v>
      </c>
      <c r="BA3249" s="84" t="s">
        <v>68</v>
      </c>
      <c r="BB3249" s="84" t="s">
        <v>68</v>
      </c>
      <c r="BC3249" s="84" t="s">
        <v>441</v>
      </c>
      <c r="BD3249" s="84" t="s">
        <v>442</v>
      </c>
      <c r="BE3249" s="84" t="s">
        <v>444</v>
      </c>
      <c r="BF3249" s="84" t="s">
        <v>122</v>
      </c>
      <c r="BG3249" s="84" t="s">
        <v>69</v>
      </c>
      <c r="BH3249" s="92" t="s">
        <v>18741</v>
      </c>
      <c r="BI3249" s="84" t="s">
        <v>122</v>
      </c>
      <c r="BJ3249" s="84" t="s">
        <v>18742</v>
      </c>
      <c r="BK3249" s="84" t="s">
        <v>75</v>
      </c>
      <c r="BL3249" s="84" t="s">
        <v>122</v>
      </c>
      <c r="BM3249" s="84" t="s">
        <v>442</v>
      </c>
      <c r="BN3249" s="84" t="s">
        <v>70</v>
      </c>
      <c r="BO3249" s="84" t="s">
        <v>71</v>
      </c>
      <c r="BP3249" s="84" t="s">
        <v>122</v>
      </c>
      <c r="BQ3249" s="84" t="s">
        <v>163</v>
      </c>
    </row>
    <row r="3250" spans="1:69" ht="14.4" x14ac:dyDescent="0.3">
      <c r="A3250" s="40" t="str">
        <f t="shared" si="1402"/>
        <v>2025-09-24</v>
      </c>
      <c r="B3250" s="40" t="str">
        <f t="shared" si="1403"/>
        <v>SYD</v>
      </c>
      <c r="C3250" s="39" t="str">
        <f t="shared" si="1404"/>
        <v>98812563670</v>
      </c>
      <c r="D3250" s="41" t="str">
        <f t="shared" si="1405"/>
        <v>PKR253685591</v>
      </c>
      <c r="E3250" s="41" t="str">
        <f t="shared" si="1406"/>
        <v>596421498904</v>
      </c>
      <c r="F3250" s="39" t="str">
        <f t="shared" si="1407"/>
        <v>2256683</v>
      </c>
      <c r="G3250" s="39" t="str">
        <f t="shared" si="1408"/>
        <v>WISE EXPRESS LOGISTICS(PANGZIMOM)</v>
      </c>
      <c r="H3250" s="41" t="str">
        <f t="shared" si="1409"/>
        <v>배정선</v>
      </c>
      <c r="I3250" s="39" t="str">
        <f t="shared" si="1410"/>
        <v>11813</v>
      </c>
      <c r="J3250" s="52" t="str">
        <f t="shared" si="1411"/>
        <v/>
      </c>
      <c r="K3250" s="75">
        <f t="shared" si="1412"/>
        <v>1</v>
      </c>
      <c r="L3250" s="76">
        <f t="shared" si="1413"/>
        <v>1</v>
      </c>
      <c r="M3250" s="76">
        <f t="shared" si="1414"/>
        <v>1E-3</v>
      </c>
      <c r="N3250" s="76">
        <f t="shared" si="1415"/>
        <v>1</v>
      </c>
      <c r="O3250" s="42">
        <f t="shared" si="1416"/>
        <v>1</v>
      </c>
      <c r="P3250" s="39" t="str">
        <f t="shared" si="1417"/>
        <v>목록(Manifest)</v>
      </c>
      <c r="Q3250" s="72">
        <f t="shared" si="1418"/>
        <v>45</v>
      </c>
      <c r="R3250" s="43" t="str">
        <f t="shared" si="1419"/>
        <v>OZ602</v>
      </c>
      <c r="S3250" s="82" t="str">
        <f t="shared" si="1420"/>
        <v/>
      </c>
      <c r="T3250" s="40">
        <f t="shared" si="1421"/>
        <v>45924</v>
      </c>
      <c r="U3250" s="44">
        <v>2500</v>
      </c>
      <c r="V3250" s="44">
        <f t="shared" si="1422"/>
        <v>0</v>
      </c>
      <c r="W3250" s="77">
        <f t="shared" si="1423"/>
        <v>2500</v>
      </c>
      <c r="X3250" s="78">
        <f t="shared" si="1424"/>
        <v>0</v>
      </c>
      <c r="Y3250" s="44" cm="1">
        <f t="array" ref="Y3250">_xlfn.IFNA(_xlfn.IFS(AND(Q3250&gt;=2000, Q3250&lt;3000), 10000, AND(Q3250&gt;=3000, Q3250&lt;4000), 15000, AND(Q3250&gt;=4000, Q3250&lt;5000), 20000, AND(Q3250&gt;=5000), 25000),0)</f>
        <v>0</v>
      </c>
      <c r="Z3250" s="91">
        <f t="shared" si="1425"/>
        <v>0</v>
      </c>
      <c r="AA3250" s="44">
        <f t="shared" si="1426"/>
        <v>0</v>
      </c>
      <c r="AB3250" s="44"/>
      <c r="AC3250" s="44"/>
      <c r="AD3250" s="44"/>
      <c r="AE3250" s="44">
        <f>VLOOKUP(O3250,정산업데이트!$A$6:$B$12,2,10)</f>
        <v>0</v>
      </c>
      <c r="AF3250" s="44"/>
      <c r="AG3250" s="79">
        <f t="shared" si="1427"/>
        <v>0</v>
      </c>
      <c r="AH3250" s="80">
        <f t="shared" si="1428"/>
        <v>2500</v>
      </c>
      <c r="AJ3250" s="84" t="s">
        <v>18450</v>
      </c>
      <c r="AK3250" s="84" t="s">
        <v>73</v>
      </c>
      <c r="AL3250" s="84" t="s">
        <v>18451</v>
      </c>
      <c r="AM3250" s="84" t="s">
        <v>18743</v>
      </c>
      <c r="AN3250" s="84" t="s">
        <v>18744</v>
      </c>
      <c r="AO3250" s="84" t="s">
        <v>18745</v>
      </c>
      <c r="AP3250" s="84" t="s">
        <v>2035</v>
      </c>
      <c r="AQ3250" s="84" t="s">
        <v>122</v>
      </c>
      <c r="AR3250" s="85">
        <v>1</v>
      </c>
      <c r="AS3250" s="86">
        <v>1</v>
      </c>
      <c r="AT3250" s="86">
        <v>1E-3</v>
      </c>
      <c r="AU3250" s="86">
        <v>1</v>
      </c>
      <c r="AV3250" s="84" t="s">
        <v>7</v>
      </c>
      <c r="AW3250" s="86">
        <v>45</v>
      </c>
      <c r="AX3250" s="84" t="s">
        <v>68</v>
      </c>
      <c r="AY3250" s="84" t="s">
        <v>68</v>
      </c>
      <c r="AZ3250" s="84" t="s">
        <v>68</v>
      </c>
      <c r="BA3250" s="84" t="s">
        <v>68</v>
      </c>
      <c r="BB3250" s="84" t="s">
        <v>68</v>
      </c>
      <c r="BC3250" s="84" t="s">
        <v>441</v>
      </c>
      <c r="BD3250" s="84" t="s">
        <v>442</v>
      </c>
      <c r="BE3250" s="84" t="s">
        <v>444</v>
      </c>
      <c r="BF3250" s="84" t="s">
        <v>122</v>
      </c>
      <c r="BG3250" s="84" t="s">
        <v>69</v>
      </c>
      <c r="BH3250" s="92" t="s">
        <v>18746</v>
      </c>
      <c r="BI3250" s="84" t="s">
        <v>122</v>
      </c>
      <c r="BJ3250" s="84" t="s">
        <v>18747</v>
      </c>
      <c r="BK3250" s="84" t="s">
        <v>75</v>
      </c>
      <c r="BL3250" s="84" t="s">
        <v>122</v>
      </c>
      <c r="BM3250" s="84" t="s">
        <v>442</v>
      </c>
      <c r="BN3250" s="84" t="s">
        <v>70</v>
      </c>
      <c r="BO3250" s="84" t="s">
        <v>71</v>
      </c>
      <c r="BP3250" s="84" t="s">
        <v>122</v>
      </c>
      <c r="BQ3250" s="84" t="s">
        <v>163</v>
      </c>
    </row>
    <row r="3251" spans="1:69" ht="14.4" x14ac:dyDescent="0.3">
      <c r="A3251" s="40" t="str">
        <f t="shared" si="1402"/>
        <v>2025-09-24</v>
      </c>
      <c r="B3251" s="40" t="str">
        <f t="shared" si="1403"/>
        <v>SYD</v>
      </c>
      <c r="C3251" s="39" t="str">
        <f t="shared" si="1404"/>
        <v>98812563670</v>
      </c>
      <c r="D3251" s="41" t="str">
        <f t="shared" si="1405"/>
        <v>PKR253685592</v>
      </c>
      <c r="E3251" s="41" t="str">
        <f t="shared" si="1406"/>
        <v>596421498915</v>
      </c>
      <c r="F3251" s="39" t="str">
        <f t="shared" si="1407"/>
        <v>2256683</v>
      </c>
      <c r="G3251" s="39" t="str">
        <f t="shared" si="1408"/>
        <v>WISE EXPRESS LOGISTICS(PANGZIMOM)</v>
      </c>
      <c r="H3251" s="41" t="str">
        <f t="shared" si="1409"/>
        <v>김경현</v>
      </c>
      <c r="I3251" s="39" t="str">
        <f t="shared" si="1410"/>
        <v>22025</v>
      </c>
      <c r="J3251" s="52" t="str">
        <f t="shared" si="1411"/>
        <v/>
      </c>
      <c r="K3251" s="75">
        <f t="shared" si="1412"/>
        <v>1</v>
      </c>
      <c r="L3251" s="76">
        <f t="shared" si="1413"/>
        <v>1</v>
      </c>
      <c r="M3251" s="76">
        <f t="shared" si="1414"/>
        <v>1E-3</v>
      </c>
      <c r="N3251" s="76">
        <f t="shared" si="1415"/>
        <v>1</v>
      </c>
      <c r="O3251" s="42">
        <f t="shared" si="1416"/>
        <v>1</v>
      </c>
      <c r="P3251" s="39" t="str">
        <f t="shared" si="1417"/>
        <v>목록(Manifest)</v>
      </c>
      <c r="Q3251" s="72">
        <f t="shared" si="1418"/>
        <v>45</v>
      </c>
      <c r="R3251" s="43" t="str">
        <f t="shared" si="1419"/>
        <v>OZ602</v>
      </c>
      <c r="S3251" s="82" t="str">
        <f t="shared" si="1420"/>
        <v/>
      </c>
      <c r="T3251" s="40">
        <f t="shared" si="1421"/>
        <v>45924</v>
      </c>
      <c r="U3251" s="44">
        <v>2500</v>
      </c>
      <c r="V3251" s="44">
        <f t="shared" si="1422"/>
        <v>0</v>
      </c>
      <c r="W3251" s="77">
        <f t="shared" si="1423"/>
        <v>2500</v>
      </c>
      <c r="X3251" s="78">
        <f t="shared" si="1424"/>
        <v>0</v>
      </c>
      <c r="Y3251" s="44" cm="1">
        <f t="array" ref="Y3251">_xlfn.IFNA(_xlfn.IFS(AND(Q3251&gt;=2000, Q3251&lt;3000), 10000, AND(Q3251&gt;=3000, Q3251&lt;4000), 15000, AND(Q3251&gt;=4000, Q3251&lt;5000), 20000, AND(Q3251&gt;=5000), 25000),0)</f>
        <v>0</v>
      </c>
      <c r="Z3251" s="91">
        <f t="shared" si="1425"/>
        <v>0</v>
      </c>
      <c r="AA3251" s="44">
        <f t="shared" si="1426"/>
        <v>0</v>
      </c>
      <c r="AB3251" s="44"/>
      <c r="AC3251" s="44"/>
      <c r="AD3251" s="44"/>
      <c r="AE3251" s="44">
        <f>VLOOKUP(O3251,정산업데이트!$A$6:$B$12,2,10)</f>
        <v>0</v>
      </c>
      <c r="AF3251" s="44"/>
      <c r="AG3251" s="79">
        <f t="shared" si="1427"/>
        <v>0</v>
      </c>
      <c r="AH3251" s="80">
        <f t="shared" si="1428"/>
        <v>2500</v>
      </c>
      <c r="AJ3251" s="84" t="s">
        <v>18450</v>
      </c>
      <c r="AK3251" s="84" t="s">
        <v>73</v>
      </c>
      <c r="AL3251" s="84" t="s">
        <v>18451</v>
      </c>
      <c r="AM3251" s="84" t="s">
        <v>18748</v>
      </c>
      <c r="AN3251" s="84" t="s">
        <v>18749</v>
      </c>
      <c r="AO3251" s="84" t="s">
        <v>18750</v>
      </c>
      <c r="AP3251" s="84" t="s">
        <v>720</v>
      </c>
      <c r="AQ3251" s="84" t="s">
        <v>122</v>
      </c>
      <c r="AR3251" s="85">
        <v>1</v>
      </c>
      <c r="AS3251" s="86">
        <v>1</v>
      </c>
      <c r="AT3251" s="86">
        <v>1E-3</v>
      </c>
      <c r="AU3251" s="86">
        <v>1</v>
      </c>
      <c r="AV3251" s="84" t="s">
        <v>7</v>
      </c>
      <c r="AW3251" s="86">
        <v>45</v>
      </c>
      <c r="AX3251" s="84" t="s">
        <v>68</v>
      </c>
      <c r="AY3251" s="84" t="s">
        <v>68</v>
      </c>
      <c r="AZ3251" s="84" t="s">
        <v>68</v>
      </c>
      <c r="BA3251" s="84" t="s">
        <v>68</v>
      </c>
      <c r="BB3251" s="84" t="s">
        <v>68</v>
      </c>
      <c r="BC3251" s="84" t="s">
        <v>441</v>
      </c>
      <c r="BD3251" s="84" t="s">
        <v>442</v>
      </c>
      <c r="BE3251" s="84" t="s">
        <v>444</v>
      </c>
      <c r="BF3251" s="84" t="s">
        <v>122</v>
      </c>
      <c r="BG3251" s="84" t="s">
        <v>69</v>
      </c>
      <c r="BH3251" s="92" t="s">
        <v>18751</v>
      </c>
      <c r="BI3251" s="84" t="s">
        <v>122</v>
      </c>
      <c r="BJ3251" s="84" t="s">
        <v>18752</v>
      </c>
      <c r="BK3251" s="84" t="s">
        <v>75</v>
      </c>
      <c r="BL3251" s="84" t="s">
        <v>122</v>
      </c>
      <c r="BM3251" s="84" t="s">
        <v>442</v>
      </c>
      <c r="BN3251" s="84" t="s">
        <v>70</v>
      </c>
      <c r="BO3251" s="84" t="s">
        <v>71</v>
      </c>
      <c r="BP3251" s="84" t="s">
        <v>122</v>
      </c>
      <c r="BQ3251" s="84" t="s">
        <v>163</v>
      </c>
    </row>
    <row r="3252" spans="1:69" ht="14.4" x14ac:dyDescent="0.3">
      <c r="A3252" s="40" t="str">
        <f t="shared" si="1402"/>
        <v>2025-09-24</v>
      </c>
      <c r="B3252" s="40" t="str">
        <f t="shared" si="1403"/>
        <v>SYD</v>
      </c>
      <c r="C3252" s="39" t="str">
        <f t="shared" si="1404"/>
        <v>98812563670</v>
      </c>
      <c r="D3252" s="41" t="str">
        <f t="shared" si="1405"/>
        <v>PKR253685593</v>
      </c>
      <c r="E3252" s="41" t="str">
        <f t="shared" si="1406"/>
        <v>596421498926</v>
      </c>
      <c r="F3252" s="39" t="str">
        <f t="shared" si="1407"/>
        <v>2256683</v>
      </c>
      <c r="G3252" s="39" t="str">
        <f t="shared" si="1408"/>
        <v>WISE EXPRESS LOGISTICS(PANGZIMOM)</v>
      </c>
      <c r="H3252" s="41" t="str">
        <f t="shared" si="1409"/>
        <v>박성진</v>
      </c>
      <c r="I3252" s="39" t="str">
        <f t="shared" si="1410"/>
        <v>08714</v>
      </c>
      <c r="J3252" s="52" t="str">
        <f t="shared" si="1411"/>
        <v/>
      </c>
      <c r="K3252" s="75">
        <f t="shared" si="1412"/>
        <v>1</v>
      </c>
      <c r="L3252" s="76">
        <f t="shared" si="1413"/>
        <v>1</v>
      </c>
      <c r="M3252" s="76">
        <f t="shared" si="1414"/>
        <v>1E-3</v>
      </c>
      <c r="N3252" s="76">
        <f t="shared" si="1415"/>
        <v>1</v>
      </c>
      <c r="O3252" s="42">
        <f t="shared" si="1416"/>
        <v>1</v>
      </c>
      <c r="P3252" s="39" t="str">
        <f t="shared" si="1417"/>
        <v>목록(Manifest)</v>
      </c>
      <c r="Q3252" s="72">
        <f t="shared" si="1418"/>
        <v>45</v>
      </c>
      <c r="R3252" s="43" t="str">
        <f t="shared" si="1419"/>
        <v>OZ602</v>
      </c>
      <c r="S3252" s="82" t="str">
        <f t="shared" si="1420"/>
        <v/>
      </c>
      <c r="T3252" s="40">
        <f t="shared" si="1421"/>
        <v>45924</v>
      </c>
      <c r="U3252" s="44">
        <v>2500</v>
      </c>
      <c r="V3252" s="44">
        <f t="shared" si="1422"/>
        <v>0</v>
      </c>
      <c r="W3252" s="77">
        <f t="shared" si="1423"/>
        <v>2500</v>
      </c>
      <c r="X3252" s="78">
        <f t="shared" si="1424"/>
        <v>0</v>
      </c>
      <c r="Y3252" s="44" cm="1">
        <f t="array" ref="Y3252">_xlfn.IFNA(_xlfn.IFS(AND(Q3252&gt;=2000, Q3252&lt;3000), 10000, AND(Q3252&gt;=3000, Q3252&lt;4000), 15000, AND(Q3252&gt;=4000, Q3252&lt;5000), 20000, AND(Q3252&gt;=5000), 25000),0)</f>
        <v>0</v>
      </c>
      <c r="Z3252" s="91">
        <f t="shared" si="1425"/>
        <v>0</v>
      </c>
      <c r="AA3252" s="44">
        <f t="shared" si="1426"/>
        <v>0</v>
      </c>
      <c r="AB3252" s="44"/>
      <c r="AC3252" s="44"/>
      <c r="AD3252" s="44"/>
      <c r="AE3252" s="44">
        <f>VLOOKUP(O3252,정산업데이트!$A$6:$B$12,2,10)</f>
        <v>0</v>
      </c>
      <c r="AF3252" s="44"/>
      <c r="AG3252" s="79">
        <f t="shared" si="1427"/>
        <v>0</v>
      </c>
      <c r="AH3252" s="80">
        <f t="shared" si="1428"/>
        <v>2500</v>
      </c>
      <c r="AJ3252" s="84" t="s">
        <v>18450</v>
      </c>
      <c r="AK3252" s="84" t="s">
        <v>73</v>
      </c>
      <c r="AL3252" s="84" t="s">
        <v>18451</v>
      </c>
      <c r="AM3252" s="84" t="s">
        <v>18753</v>
      </c>
      <c r="AN3252" s="84" t="s">
        <v>775</v>
      </c>
      <c r="AO3252" s="84" t="s">
        <v>18754</v>
      </c>
      <c r="AP3252" s="84" t="s">
        <v>18755</v>
      </c>
      <c r="AQ3252" s="84" t="s">
        <v>122</v>
      </c>
      <c r="AR3252" s="85">
        <v>1</v>
      </c>
      <c r="AS3252" s="86">
        <v>1</v>
      </c>
      <c r="AT3252" s="86">
        <v>1E-3</v>
      </c>
      <c r="AU3252" s="86">
        <v>1</v>
      </c>
      <c r="AV3252" s="84" t="s">
        <v>7</v>
      </c>
      <c r="AW3252" s="86">
        <v>45</v>
      </c>
      <c r="AX3252" s="84" t="s">
        <v>68</v>
      </c>
      <c r="AY3252" s="84" t="s">
        <v>68</v>
      </c>
      <c r="AZ3252" s="84" t="s">
        <v>68</v>
      </c>
      <c r="BA3252" s="84" t="s">
        <v>68</v>
      </c>
      <c r="BB3252" s="84" t="s">
        <v>68</v>
      </c>
      <c r="BC3252" s="84" t="s">
        <v>441</v>
      </c>
      <c r="BD3252" s="84" t="s">
        <v>442</v>
      </c>
      <c r="BE3252" s="84" t="s">
        <v>444</v>
      </c>
      <c r="BF3252" s="84" t="s">
        <v>122</v>
      </c>
      <c r="BG3252" s="84" t="s">
        <v>69</v>
      </c>
      <c r="BH3252" s="92" t="s">
        <v>18756</v>
      </c>
      <c r="BI3252" s="84" t="s">
        <v>122</v>
      </c>
      <c r="BJ3252" s="84" t="s">
        <v>18757</v>
      </c>
      <c r="BK3252" s="84" t="s">
        <v>75</v>
      </c>
      <c r="BL3252" s="84" t="s">
        <v>122</v>
      </c>
      <c r="BM3252" s="84" t="s">
        <v>442</v>
      </c>
      <c r="BN3252" s="84" t="s">
        <v>70</v>
      </c>
      <c r="BO3252" s="84" t="s">
        <v>71</v>
      </c>
      <c r="BP3252" s="84" t="s">
        <v>122</v>
      </c>
      <c r="BQ3252" s="84" t="s">
        <v>163</v>
      </c>
    </row>
    <row r="3253" spans="1:69" ht="14.4" x14ac:dyDescent="0.3">
      <c r="A3253" s="40" t="str">
        <f t="shared" si="1402"/>
        <v>2025-09-24</v>
      </c>
      <c r="B3253" s="40" t="str">
        <f t="shared" si="1403"/>
        <v>SYD</v>
      </c>
      <c r="C3253" s="39" t="str">
        <f t="shared" si="1404"/>
        <v>98812563670</v>
      </c>
      <c r="D3253" s="41" t="str">
        <f t="shared" si="1405"/>
        <v>PKR253685594</v>
      </c>
      <c r="E3253" s="41" t="str">
        <f t="shared" si="1406"/>
        <v>596421498930</v>
      </c>
      <c r="F3253" s="39" t="str">
        <f t="shared" si="1407"/>
        <v>2256683</v>
      </c>
      <c r="G3253" s="39" t="str">
        <f t="shared" si="1408"/>
        <v>WISE EXPRESS LOGISTICS(PANGZIMOM)</v>
      </c>
      <c r="H3253" s="41" t="str">
        <f t="shared" si="1409"/>
        <v>김효순</v>
      </c>
      <c r="I3253" s="39" t="str">
        <f t="shared" si="1410"/>
        <v>28315</v>
      </c>
      <c r="J3253" s="52" t="str">
        <f t="shared" si="1411"/>
        <v/>
      </c>
      <c r="K3253" s="75">
        <f t="shared" si="1412"/>
        <v>1</v>
      </c>
      <c r="L3253" s="76">
        <f t="shared" si="1413"/>
        <v>1</v>
      </c>
      <c r="M3253" s="76">
        <f t="shared" si="1414"/>
        <v>1E-3</v>
      </c>
      <c r="N3253" s="76">
        <f t="shared" si="1415"/>
        <v>1</v>
      </c>
      <c r="O3253" s="42">
        <f t="shared" si="1416"/>
        <v>1</v>
      </c>
      <c r="P3253" s="39" t="str">
        <f t="shared" si="1417"/>
        <v>일반(목록배제,Normal-Manifest Exception)</v>
      </c>
      <c r="Q3253" s="72">
        <f t="shared" si="1418"/>
        <v>65</v>
      </c>
      <c r="R3253" s="43" t="str">
        <f t="shared" si="1419"/>
        <v>OZ602</v>
      </c>
      <c r="S3253" s="82" t="str">
        <f t="shared" si="1420"/>
        <v/>
      </c>
      <c r="T3253" s="40">
        <f t="shared" si="1421"/>
        <v>45924</v>
      </c>
      <c r="U3253" s="44">
        <v>2500</v>
      </c>
      <c r="V3253" s="44">
        <f t="shared" si="1422"/>
        <v>0</v>
      </c>
      <c r="W3253" s="77">
        <f t="shared" si="1423"/>
        <v>2500</v>
      </c>
      <c r="X3253" s="78">
        <f t="shared" si="1424"/>
        <v>0</v>
      </c>
      <c r="Y3253" s="44" cm="1">
        <f t="array" ref="Y3253">_xlfn.IFNA(_xlfn.IFS(AND(Q3253&gt;=2000, Q3253&lt;3000), 10000, AND(Q3253&gt;=3000, Q3253&lt;4000), 15000, AND(Q3253&gt;=4000, Q3253&lt;5000), 20000, AND(Q3253&gt;=5000), 25000),0)</f>
        <v>0</v>
      </c>
      <c r="Z3253" s="91">
        <f t="shared" si="1425"/>
        <v>300</v>
      </c>
      <c r="AA3253" s="44">
        <f t="shared" si="1426"/>
        <v>0</v>
      </c>
      <c r="AB3253" s="44"/>
      <c r="AC3253" s="44"/>
      <c r="AD3253" s="44"/>
      <c r="AE3253" s="44">
        <f>VLOOKUP(O3253,정산업데이트!$A$6:$B$12,2,10)</f>
        <v>0</v>
      </c>
      <c r="AF3253" s="44"/>
      <c r="AG3253" s="79">
        <f t="shared" si="1427"/>
        <v>300</v>
      </c>
      <c r="AH3253" s="80">
        <f t="shared" si="1428"/>
        <v>2800</v>
      </c>
      <c r="AJ3253" s="84" t="s">
        <v>18450</v>
      </c>
      <c r="AK3253" s="84" t="s">
        <v>73</v>
      </c>
      <c r="AL3253" s="84" t="s">
        <v>18451</v>
      </c>
      <c r="AM3253" s="84" t="s">
        <v>18758</v>
      </c>
      <c r="AN3253" s="84" t="s">
        <v>18759</v>
      </c>
      <c r="AO3253" s="84" t="s">
        <v>18760</v>
      </c>
      <c r="AP3253" s="84" t="s">
        <v>18761</v>
      </c>
      <c r="AQ3253" s="84" t="s">
        <v>122</v>
      </c>
      <c r="AR3253" s="85">
        <v>1</v>
      </c>
      <c r="AS3253" s="86">
        <v>1</v>
      </c>
      <c r="AT3253" s="86">
        <v>1E-3</v>
      </c>
      <c r="AU3253" s="86">
        <v>1</v>
      </c>
      <c r="AV3253" s="84" t="s">
        <v>8</v>
      </c>
      <c r="AW3253" s="86">
        <v>65</v>
      </c>
      <c r="AX3253" s="84" t="s">
        <v>68</v>
      </c>
      <c r="AY3253" s="84" t="s">
        <v>68</v>
      </c>
      <c r="AZ3253" s="84" t="s">
        <v>68</v>
      </c>
      <c r="BA3253" s="84" t="s">
        <v>68</v>
      </c>
      <c r="BB3253" s="84" t="s">
        <v>68</v>
      </c>
      <c r="BC3253" s="84" t="s">
        <v>441</v>
      </c>
      <c r="BD3253" s="84" t="s">
        <v>442</v>
      </c>
      <c r="BE3253" s="84" t="s">
        <v>444</v>
      </c>
      <c r="BF3253" s="84" t="s">
        <v>122</v>
      </c>
      <c r="BG3253" s="84" t="s">
        <v>69</v>
      </c>
      <c r="BH3253" s="92" t="s">
        <v>18762</v>
      </c>
      <c r="BI3253" s="84" t="s">
        <v>122</v>
      </c>
      <c r="BJ3253" s="84" t="s">
        <v>18763</v>
      </c>
      <c r="BK3253" s="84" t="s">
        <v>75</v>
      </c>
      <c r="BL3253" s="84" t="s">
        <v>122</v>
      </c>
      <c r="BM3253" s="84" t="s">
        <v>442</v>
      </c>
      <c r="BN3253" s="84" t="s">
        <v>70</v>
      </c>
      <c r="BO3253" s="84" t="s">
        <v>71</v>
      </c>
      <c r="BP3253" s="84" t="s">
        <v>122</v>
      </c>
      <c r="BQ3253" s="84" t="s">
        <v>163</v>
      </c>
    </row>
    <row r="3254" spans="1:69" ht="14.4" x14ac:dyDescent="0.3">
      <c r="A3254" s="40" t="str">
        <f t="shared" si="1402"/>
        <v>2025-09-24</v>
      </c>
      <c r="B3254" s="40" t="str">
        <f t="shared" si="1403"/>
        <v>SYD</v>
      </c>
      <c r="C3254" s="39" t="str">
        <f t="shared" si="1404"/>
        <v>98812563670</v>
      </c>
      <c r="D3254" s="41" t="str">
        <f t="shared" si="1405"/>
        <v>PKR253685596</v>
      </c>
      <c r="E3254" s="41" t="str">
        <f t="shared" si="1406"/>
        <v>596421498952</v>
      </c>
      <c r="F3254" s="39" t="str">
        <f t="shared" si="1407"/>
        <v>2256683</v>
      </c>
      <c r="G3254" s="39" t="str">
        <f t="shared" si="1408"/>
        <v>WISE EXPRESS LOGISTICS(PANGZIMOM)</v>
      </c>
      <c r="H3254" s="41" t="str">
        <f t="shared" si="1409"/>
        <v>안다빈</v>
      </c>
      <c r="I3254" s="39" t="str">
        <f t="shared" si="1410"/>
        <v>06295</v>
      </c>
      <c r="J3254" s="52" t="str">
        <f t="shared" si="1411"/>
        <v/>
      </c>
      <c r="K3254" s="75">
        <f t="shared" si="1412"/>
        <v>1</v>
      </c>
      <c r="L3254" s="76">
        <f t="shared" si="1413"/>
        <v>1</v>
      </c>
      <c r="M3254" s="76">
        <f t="shared" si="1414"/>
        <v>1E-3</v>
      </c>
      <c r="N3254" s="76">
        <f t="shared" si="1415"/>
        <v>1</v>
      </c>
      <c r="O3254" s="42">
        <f t="shared" si="1416"/>
        <v>1</v>
      </c>
      <c r="P3254" s="39" t="str">
        <f t="shared" si="1417"/>
        <v>목록(Manifest)</v>
      </c>
      <c r="Q3254" s="72">
        <f t="shared" si="1418"/>
        <v>45</v>
      </c>
      <c r="R3254" s="43" t="str">
        <f t="shared" si="1419"/>
        <v>OZ602</v>
      </c>
      <c r="S3254" s="82" t="str">
        <f t="shared" si="1420"/>
        <v/>
      </c>
      <c r="T3254" s="40">
        <f t="shared" si="1421"/>
        <v>45924</v>
      </c>
      <c r="U3254" s="44">
        <v>2500</v>
      </c>
      <c r="V3254" s="44">
        <f t="shared" si="1422"/>
        <v>0</v>
      </c>
      <c r="W3254" s="77">
        <f t="shared" si="1423"/>
        <v>2500</v>
      </c>
      <c r="X3254" s="78">
        <f t="shared" si="1424"/>
        <v>0</v>
      </c>
      <c r="Y3254" s="44" cm="1">
        <f t="array" ref="Y3254">_xlfn.IFNA(_xlfn.IFS(AND(Q3254&gt;=2000, Q3254&lt;3000), 10000, AND(Q3254&gt;=3000, Q3254&lt;4000), 15000, AND(Q3254&gt;=4000, Q3254&lt;5000), 20000, AND(Q3254&gt;=5000), 25000),0)</f>
        <v>0</v>
      </c>
      <c r="Z3254" s="91">
        <f t="shared" si="1425"/>
        <v>0</v>
      </c>
      <c r="AA3254" s="44">
        <f t="shared" si="1426"/>
        <v>0</v>
      </c>
      <c r="AB3254" s="44"/>
      <c r="AC3254" s="44"/>
      <c r="AD3254" s="44"/>
      <c r="AE3254" s="44">
        <f>VLOOKUP(O3254,정산업데이트!$A$6:$B$12,2,10)</f>
        <v>0</v>
      </c>
      <c r="AF3254" s="44"/>
      <c r="AG3254" s="79">
        <f t="shared" si="1427"/>
        <v>0</v>
      </c>
      <c r="AH3254" s="80">
        <f t="shared" si="1428"/>
        <v>2500</v>
      </c>
      <c r="AJ3254" s="84" t="s">
        <v>18450</v>
      </c>
      <c r="AK3254" s="84" t="s">
        <v>73</v>
      </c>
      <c r="AL3254" s="84" t="s">
        <v>18451</v>
      </c>
      <c r="AM3254" s="84" t="s">
        <v>18764</v>
      </c>
      <c r="AN3254" s="84" t="s">
        <v>18765</v>
      </c>
      <c r="AO3254" s="84" t="s">
        <v>18766</v>
      </c>
      <c r="AP3254" s="84" t="s">
        <v>18767</v>
      </c>
      <c r="AQ3254" s="84" t="s">
        <v>122</v>
      </c>
      <c r="AR3254" s="85">
        <v>1</v>
      </c>
      <c r="AS3254" s="86">
        <v>1</v>
      </c>
      <c r="AT3254" s="86">
        <v>1E-3</v>
      </c>
      <c r="AU3254" s="86">
        <v>1</v>
      </c>
      <c r="AV3254" s="84" t="s">
        <v>7</v>
      </c>
      <c r="AW3254" s="86">
        <v>45</v>
      </c>
      <c r="AX3254" s="84" t="s">
        <v>68</v>
      </c>
      <c r="AY3254" s="84" t="s">
        <v>68</v>
      </c>
      <c r="AZ3254" s="84" t="s">
        <v>68</v>
      </c>
      <c r="BA3254" s="84" t="s">
        <v>68</v>
      </c>
      <c r="BB3254" s="84" t="s">
        <v>68</v>
      </c>
      <c r="BC3254" s="84" t="s">
        <v>441</v>
      </c>
      <c r="BD3254" s="84" t="s">
        <v>442</v>
      </c>
      <c r="BE3254" s="84" t="s">
        <v>444</v>
      </c>
      <c r="BF3254" s="84" t="s">
        <v>122</v>
      </c>
      <c r="BG3254" s="84" t="s">
        <v>69</v>
      </c>
      <c r="BH3254" s="92" t="s">
        <v>18768</v>
      </c>
      <c r="BI3254" s="84" t="s">
        <v>122</v>
      </c>
      <c r="BJ3254" s="84" t="s">
        <v>18769</v>
      </c>
      <c r="BK3254" s="84" t="s">
        <v>75</v>
      </c>
      <c r="BL3254" s="84" t="s">
        <v>122</v>
      </c>
      <c r="BM3254" s="84" t="s">
        <v>442</v>
      </c>
      <c r="BN3254" s="84" t="s">
        <v>70</v>
      </c>
      <c r="BO3254" s="84" t="s">
        <v>71</v>
      </c>
      <c r="BP3254" s="84" t="s">
        <v>122</v>
      </c>
      <c r="BQ3254" s="84" t="s">
        <v>163</v>
      </c>
    </row>
    <row r="3255" spans="1:69" ht="14.4" x14ac:dyDescent="0.3">
      <c r="A3255" s="40" t="str">
        <f t="shared" si="1402"/>
        <v>2025-09-24</v>
      </c>
      <c r="B3255" s="40" t="str">
        <f t="shared" si="1403"/>
        <v>SYD</v>
      </c>
      <c r="C3255" s="39" t="str">
        <f t="shared" si="1404"/>
        <v>98812563670</v>
      </c>
      <c r="D3255" s="41" t="str">
        <f t="shared" si="1405"/>
        <v>PKR253685599</v>
      </c>
      <c r="E3255" s="41" t="str">
        <f t="shared" si="1406"/>
        <v>596421498985</v>
      </c>
      <c r="F3255" s="39" t="str">
        <f t="shared" si="1407"/>
        <v>2256683</v>
      </c>
      <c r="G3255" s="39" t="str">
        <f t="shared" si="1408"/>
        <v>WISE EXPRESS LOGISTICS(PANGZIMOM)</v>
      </c>
      <c r="H3255" s="41" t="str">
        <f t="shared" si="1409"/>
        <v>홍수민</v>
      </c>
      <c r="I3255" s="39" t="str">
        <f t="shared" si="1410"/>
        <v>13469</v>
      </c>
      <c r="J3255" s="52" t="str">
        <f t="shared" si="1411"/>
        <v/>
      </c>
      <c r="K3255" s="75">
        <f t="shared" si="1412"/>
        <v>1</v>
      </c>
      <c r="L3255" s="76">
        <f t="shared" si="1413"/>
        <v>1</v>
      </c>
      <c r="M3255" s="76">
        <f t="shared" si="1414"/>
        <v>1E-3</v>
      </c>
      <c r="N3255" s="76">
        <f t="shared" si="1415"/>
        <v>1</v>
      </c>
      <c r="O3255" s="42">
        <f t="shared" si="1416"/>
        <v>1</v>
      </c>
      <c r="P3255" s="39" t="str">
        <f t="shared" si="1417"/>
        <v>목록(Manifest)</v>
      </c>
      <c r="Q3255" s="72">
        <f t="shared" si="1418"/>
        <v>45</v>
      </c>
      <c r="R3255" s="43" t="str">
        <f t="shared" si="1419"/>
        <v>OZ602</v>
      </c>
      <c r="S3255" s="82" t="str">
        <f t="shared" si="1420"/>
        <v/>
      </c>
      <c r="T3255" s="40">
        <f t="shared" si="1421"/>
        <v>45924</v>
      </c>
      <c r="U3255" s="44">
        <v>2500</v>
      </c>
      <c r="V3255" s="44">
        <f t="shared" si="1422"/>
        <v>0</v>
      </c>
      <c r="W3255" s="77">
        <f t="shared" si="1423"/>
        <v>2500</v>
      </c>
      <c r="X3255" s="78">
        <f t="shared" si="1424"/>
        <v>0</v>
      </c>
      <c r="Y3255" s="44" cm="1">
        <f t="array" ref="Y3255">_xlfn.IFNA(_xlfn.IFS(AND(Q3255&gt;=2000, Q3255&lt;3000), 10000, AND(Q3255&gt;=3000, Q3255&lt;4000), 15000, AND(Q3255&gt;=4000, Q3255&lt;5000), 20000, AND(Q3255&gt;=5000), 25000),0)</f>
        <v>0</v>
      </c>
      <c r="Z3255" s="91">
        <f t="shared" si="1425"/>
        <v>0</v>
      </c>
      <c r="AA3255" s="44">
        <f t="shared" si="1426"/>
        <v>0</v>
      </c>
      <c r="AB3255" s="44"/>
      <c r="AC3255" s="44"/>
      <c r="AD3255" s="44"/>
      <c r="AE3255" s="44">
        <f>VLOOKUP(O3255,정산업데이트!$A$6:$B$12,2,10)</f>
        <v>0</v>
      </c>
      <c r="AF3255" s="44"/>
      <c r="AG3255" s="79">
        <f t="shared" si="1427"/>
        <v>0</v>
      </c>
      <c r="AH3255" s="80">
        <f t="shared" si="1428"/>
        <v>2500</v>
      </c>
      <c r="AJ3255" s="84" t="s">
        <v>18450</v>
      </c>
      <c r="AK3255" s="84" t="s">
        <v>73</v>
      </c>
      <c r="AL3255" s="84" t="s">
        <v>18451</v>
      </c>
      <c r="AM3255" s="84" t="s">
        <v>18770</v>
      </c>
      <c r="AN3255" s="84" t="s">
        <v>18771</v>
      </c>
      <c r="AO3255" s="84" t="s">
        <v>18772</v>
      </c>
      <c r="AP3255" s="84" t="s">
        <v>18773</v>
      </c>
      <c r="AQ3255" s="84" t="s">
        <v>122</v>
      </c>
      <c r="AR3255" s="85">
        <v>1</v>
      </c>
      <c r="AS3255" s="86">
        <v>1</v>
      </c>
      <c r="AT3255" s="86">
        <v>1E-3</v>
      </c>
      <c r="AU3255" s="86">
        <v>1</v>
      </c>
      <c r="AV3255" s="84" t="s">
        <v>7</v>
      </c>
      <c r="AW3255" s="86">
        <v>45</v>
      </c>
      <c r="AX3255" s="84" t="s">
        <v>68</v>
      </c>
      <c r="AY3255" s="84" t="s">
        <v>68</v>
      </c>
      <c r="AZ3255" s="84" t="s">
        <v>68</v>
      </c>
      <c r="BA3255" s="84" t="s">
        <v>68</v>
      </c>
      <c r="BB3255" s="84" t="s">
        <v>68</v>
      </c>
      <c r="BC3255" s="84" t="s">
        <v>441</v>
      </c>
      <c r="BD3255" s="84" t="s">
        <v>442</v>
      </c>
      <c r="BE3255" s="84" t="s">
        <v>444</v>
      </c>
      <c r="BF3255" s="84" t="s">
        <v>122</v>
      </c>
      <c r="BG3255" s="84" t="s">
        <v>69</v>
      </c>
      <c r="BH3255" s="92" t="s">
        <v>18774</v>
      </c>
      <c r="BI3255" s="84" t="s">
        <v>122</v>
      </c>
      <c r="BJ3255" s="84" t="s">
        <v>18775</v>
      </c>
      <c r="BK3255" s="84" t="s">
        <v>75</v>
      </c>
      <c r="BL3255" s="84" t="s">
        <v>122</v>
      </c>
      <c r="BM3255" s="84" t="s">
        <v>442</v>
      </c>
      <c r="BN3255" s="84" t="s">
        <v>70</v>
      </c>
      <c r="BO3255" s="84" t="s">
        <v>71</v>
      </c>
      <c r="BP3255" s="84" t="s">
        <v>122</v>
      </c>
      <c r="BQ3255" s="84" t="s">
        <v>163</v>
      </c>
    </row>
    <row r="3256" spans="1:69" ht="14.4" x14ac:dyDescent="0.3">
      <c r="A3256" s="40" t="str">
        <f t="shared" si="1402"/>
        <v>2025-09-24</v>
      </c>
      <c r="B3256" s="40" t="str">
        <f t="shared" si="1403"/>
        <v>SYD</v>
      </c>
      <c r="C3256" s="39" t="str">
        <f t="shared" si="1404"/>
        <v>98812563670</v>
      </c>
      <c r="D3256" s="41" t="str">
        <f t="shared" si="1405"/>
        <v>PAU029762044</v>
      </c>
      <c r="E3256" s="41" t="str">
        <f t="shared" si="1406"/>
        <v>596421499755</v>
      </c>
      <c r="F3256" s="39" t="str">
        <f t="shared" si="1407"/>
        <v>2254256</v>
      </c>
      <c r="G3256" s="39" t="str">
        <f t="shared" si="1408"/>
        <v>WISE EXPRESS(BOOSTUP)</v>
      </c>
      <c r="H3256" s="41" t="str">
        <f t="shared" si="1409"/>
        <v>배동희</v>
      </c>
      <c r="I3256" s="39" t="str">
        <f t="shared" si="1410"/>
        <v>10851</v>
      </c>
      <c r="J3256" s="52" t="str">
        <f t="shared" si="1411"/>
        <v/>
      </c>
      <c r="K3256" s="75">
        <f t="shared" si="1412"/>
        <v>1</v>
      </c>
      <c r="L3256" s="76">
        <f t="shared" si="1413"/>
        <v>3</v>
      </c>
      <c r="M3256" s="76">
        <f t="shared" si="1414"/>
        <v>1E-3</v>
      </c>
      <c r="N3256" s="76">
        <f t="shared" si="1415"/>
        <v>3</v>
      </c>
      <c r="O3256" s="42">
        <f t="shared" si="1416"/>
        <v>3</v>
      </c>
      <c r="P3256" s="39" t="str">
        <f t="shared" si="1417"/>
        <v>목록(Manifest)</v>
      </c>
      <c r="Q3256" s="72">
        <f t="shared" si="1418"/>
        <v>100</v>
      </c>
      <c r="R3256" s="43" t="str">
        <f t="shared" si="1419"/>
        <v>OZ602</v>
      </c>
      <c r="S3256" s="82" t="str">
        <f t="shared" si="1420"/>
        <v/>
      </c>
      <c r="T3256" s="40">
        <f t="shared" si="1421"/>
        <v>45924</v>
      </c>
      <c r="U3256" s="44">
        <v>2500</v>
      </c>
      <c r="V3256" s="44">
        <f t="shared" si="1422"/>
        <v>0</v>
      </c>
      <c r="W3256" s="77">
        <f t="shared" si="1423"/>
        <v>2500</v>
      </c>
      <c r="X3256" s="78">
        <f t="shared" si="1424"/>
        <v>0</v>
      </c>
      <c r="Y3256" s="44" cm="1">
        <f t="array" ref="Y3256">_xlfn.IFNA(_xlfn.IFS(AND(Q3256&gt;=2000, Q3256&lt;3000), 10000, AND(Q3256&gt;=3000, Q3256&lt;4000), 15000, AND(Q3256&gt;=4000, Q3256&lt;5000), 20000, AND(Q3256&gt;=5000), 25000),0)</f>
        <v>0</v>
      </c>
      <c r="Z3256" s="91">
        <f t="shared" si="1425"/>
        <v>0</v>
      </c>
      <c r="AA3256" s="44">
        <f t="shared" si="1426"/>
        <v>0</v>
      </c>
      <c r="AB3256" s="44"/>
      <c r="AC3256" s="44"/>
      <c r="AD3256" s="44"/>
      <c r="AE3256" s="44">
        <f>VLOOKUP(O3256,정산업데이트!$A$6:$B$12,2,10)</f>
        <v>0</v>
      </c>
      <c r="AF3256" s="44"/>
      <c r="AG3256" s="79">
        <f t="shared" si="1427"/>
        <v>0</v>
      </c>
      <c r="AH3256" s="80">
        <f t="shared" si="1428"/>
        <v>2500</v>
      </c>
      <c r="AJ3256" s="84" t="s">
        <v>18450</v>
      </c>
      <c r="AK3256" s="84" t="s">
        <v>73</v>
      </c>
      <c r="AL3256" s="84" t="s">
        <v>18451</v>
      </c>
      <c r="AM3256" s="84" t="s">
        <v>18776</v>
      </c>
      <c r="AN3256" s="84" t="s">
        <v>18777</v>
      </c>
      <c r="AO3256" s="84" t="s">
        <v>18778</v>
      </c>
      <c r="AP3256" s="84" t="s">
        <v>954</v>
      </c>
      <c r="AQ3256" s="84" t="s">
        <v>122</v>
      </c>
      <c r="AR3256" s="85">
        <v>1</v>
      </c>
      <c r="AS3256" s="86">
        <v>3</v>
      </c>
      <c r="AT3256" s="86">
        <v>1E-3</v>
      </c>
      <c r="AU3256" s="86">
        <v>3</v>
      </c>
      <c r="AV3256" s="84" t="s">
        <v>7</v>
      </c>
      <c r="AW3256" s="86">
        <v>100</v>
      </c>
      <c r="AX3256" s="84" t="s">
        <v>68</v>
      </c>
      <c r="AY3256" s="84" t="s">
        <v>68</v>
      </c>
      <c r="AZ3256" s="84" t="s">
        <v>68</v>
      </c>
      <c r="BA3256" s="84" t="s">
        <v>68</v>
      </c>
      <c r="BB3256" s="84" t="s">
        <v>68</v>
      </c>
      <c r="BC3256" s="84" t="s">
        <v>129</v>
      </c>
      <c r="BD3256" s="84" t="s">
        <v>91</v>
      </c>
      <c r="BE3256" s="84" t="s">
        <v>92</v>
      </c>
      <c r="BF3256" s="84" t="s">
        <v>122</v>
      </c>
      <c r="BG3256" s="84" t="s">
        <v>69</v>
      </c>
      <c r="BH3256" s="92" t="s">
        <v>18779</v>
      </c>
      <c r="BI3256" s="84" t="s">
        <v>122</v>
      </c>
      <c r="BJ3256" s="84" t="s">
        <v>18780</v>
      </c>
      <c r="BK3256" s="84" t="s">
        <v>75</v>
      </c>
      <c r="BL3256" s="84" t="s">
        <v>122</v>
      </c>
      <c r="BM3256" s="84" t="s">
        <v>91</v>
      </c>
      <c r="BN3256" s="84" t="s">
        <v>70</v>
      </c>
      <c r="BO3256" s="84" t="s">
        <v>71</v>
      </c>
      <c r="BP3256" s="84" t="s">
        <v>122</v>
      </c>
      <c r="BQ3256" s="84" t="s">
        <v>163</v>
      </c>
    </row>
    <row r="3257" spans="1:69" ht="14.4" x14ac:dyDescent="0.3">
      <c r="A3257" s="40" t="str">
        <f t="shared" si="1402"/>
        <v>2025-09-24</v>
      </c>
      <c r="B3257" s="40" t="str">
        <f t="shared" si="1403"/>
        <v>SYD</v>
      </c>
      <c r="C3257" s="39" t="str">
        <f t="shared" si="1404"/>
        <v>98812563670</v>
      </c>
      <c r="D3257" s="41" t="str">
        <f t="shared" si="1405"/>
        <v>PKR253695233</v>
      </c>
      <c r="E3257" s="41" t="str">
        <f t="shared" si="1406"/>
        <v>596421500912</v>
      </c>
      <c r="F3257" s="39" t="str">
        <f t="shared" si="1407"/>
        <v>2254224</v>
      </c>
      <c r="G3257" s="39" t="str">
        <f t="shared" si="1408"/>
        <v>WISE EXPRESS LOGISTICS PTY LTD</v>
      </c>
      <c r="H3257" s="41" t="str">
        <f t="shared" si="1409"/>
        <v>HAN HYUNG JUN</v>
      </c>
      <c r="I3257" s="39" t="str">
        <f t="shared" si="1410"/>
        <v>63336</v>
      </c>
      <c r="J3257" s="52" t="str">
        <f t="shared" si="1411"/>
        <v/>
      </c>
      <c r="K3257" s="75">
        <f t="shared" si="1412"/>
        <v>1</v>
      </c>
      <c r="L3257" s="76">
        <f t="shared" si="1413"/>
        <v>1</v>
      </c>
      <c r="M3257" s="76">
        <f t="shared" si="1414"/>
        <v>1E-3</v>
      </c>
      <c r="N3257" s="76">
        <f t="shared" si="1415"/>
        <v>1</v>
      </c>
      <c r="O3257" s="42">
        <f t="shared" si="1416"/>
        <v>1</v>
      </c>
      <c r="P3257" s="39" t="str">
        <f t="shared" si="1417"/>
        <v>목록(Manifest)</v>
      </c>
      <c r="Q3257" s="72">
        <f t="shared" si="1418"/>
        <v>107</v>
      </c>
      <c r="R3257" s="43" t="str">
        <f t="shared" si="1419"/>
        <v>OZ602</v>
      </c>
      <c r="S3257" s="82" t="str">
        <f t="shared" si="1420"/>
        <v/>
      </c>
      <c r="T3257" s="40">
        <f t="shared" si="1421"/>
        <v>45924</v>
      </c>
      <c r="U3257" s="44">
        <v>2500</v>
      </c>
      <c r="V3257" s="44">
        <f t="shared" si="1422"/>
        <v>0</v>
      </c>
      <c r="W3257" s="77">
        <f t="shared" si="1423"/>
        <v>2500</v>
      </c>
      <c r="X3257" s="78">
        <f t="shared" si="1424"/>
        <v>0</v>
      </c>
      <c r="Y3257" s="44" cm="1">
        <f t="array" ref="Y3257">_xlfn.IFNA(_xlfn.IFS(AND(Q3257&gt;=2000, Q3257&lt;3000), 10000, AND(Q3257&gt;=3000, Q3257&lt;4000), 15000, AND(Q3257&gt;=4000, Q3257&lt;5000), 20000, AND(Q3257&gt;=5000), 25000),0)</f>
        <v>0</v>
      </c>
      <c r="Z3257" s="91">
        <f t="shared" si="1425"/>
        <v>0</v>
      </c>
      <c r="AA3257" s="44">
        <f t="shared" si="1426"/>
        <v>3000</v>
      </c>
      <c r="AB3257" s="44"/>
      <c r="AC3257" s="44"/>
      <c r="AD3257" s="44"/>
      <c r="AE3257" s="44">
        <f>VLOOKUP(O3257,정산업데이트!$A$6:$B$12,2,10)</f>
        <v>0</v>
      </c>
      <c r="AF3257" s="44"/>
      <c r="AG3257" s="79">
        <f t="shared" si="1427"/>
        <v>3000</v>
      </c>
      <c r="AH3257" s="80">
        <f t="shared" si="1428"/>
        <v>5500</v>
      </c>
      <c r="AJ3257" s="84" t="s">
        <v>18450</v>
      </c>
      <c r="AK3257" s="84" t="s">
        <v>73</v>
      </c>
      <c r="AL3257" s="84" t="s">
        <v>18451</v>
      </c>
      <c r="AM3257" s="84" t="s">
        <v>18781</v>
      </c>
      <c r="AN3257" s="84" t="s">
        <v>729</v>
      </c>
      <c r="AO3257" s="84" t="s">
        <v>730</v>
      </c>
      <c r="AP3257" s="84" t="s">
        <v>731</v>
      </c>
      <c r="AQ3257" s="84" t="s">
        <v>122</v>
      </c>
      <c r="AR3257" s="85">
        <v>1</v>
      </c>
      <c r="AS3257" s="86">
        <v>1</v>
      </c>
      <c r="AT3257" s="86">
        <v>1E-3</v>
      </c>
      <c r="AU3257" s="86">
        <v>1</v>
      </c>
      <c r="AV3257" s="84" t="s">
        <v>7</v>
      </c>
      <c r="AW3257" s="86">
        <v>107</v>
      </c>
      <c r="AX3257" s="84" t="s">
        <v>68</v>
      </c>
      <c r="AY3257" s="84" t="s">
        <v>68</v>
      </c>
      <c r="AZ3257" s="84" t="s">
        <v>68</v>
      </c>
      <c r="BA3257" s="84" t="s">
        <v>68</v>
      </c>
      <c r="BB3257" s="84" t="s">
        <v>68</v>
      </c>
      <c r="BC3257" s="84" t="s">
        <v>130</v>
      </c>
      <c r="BD3257" s="84" t="s">
        <v>74</v>
      </c>
      <c r="BE3257" s="84" t="s">
        <v>77</v>
      </c>
      <c r="BF3257" s="84" t="s">
        <v>122</v>
      </c>
      <c r="BG3257" s="84" t="s">
        <v>69</v>
      </c>
      <c r="BH3257" s="92" t="s">
        <v>18782</v>
      </c>
      <c r="BI3257" s="84" t="s">
        <v>122</v>
      </c>
      <c r="BJ3257" s="84" t="s">
        <v>18783</v>
      </c>
      <c r="BK3257" s="84" t="s">
        <v>75</v>
      </c>
      <c r="BL3257" s="84" t="s">
        <v>122</v>
      </c>
      <c r="BM3257" s="84" t="s">
        <v>74</v>
      </c>
      <c r="BN3257" s="84" t="s">
        <v>70</v>
      </c>
      <c r="BO3257" s="84" t="s">
        <v>71</v>
      </c>
      <c r="BP3257" s="84" t="s">
        <v>122</v>
      </c>
      <c r="BQ3257" s="84" t="s">
        <v>163</v>
      </c>
    </row>
    <row r="3258" spans="1:69" ht="14.4" x14ac:dyDescent="0.3">
      <c r="A3258" s="40" t="str">
        <f t="shared" si="1402"/>
        <v>2025-09-24</v>
      </c>
      <c r="B3258" s="40" t="str">
        <f t="shared" si="1403"/>
        <v>SYD</v>
      </c>
      <c r="C3258" s="39" t="str">
        <f t="shared" si="1404"/>
        <v>98812563670</v>
      </c>
      <c r="D3258" s="41" t="str">
        <f t="shared" si="1405"/>
        <v>PKR253701082</v>
      </c>
      <c r="E3258" s="41" t="str">
        <f t="shared" si="1406"/>
        <v>596421503093</v>
      </c>
      <c r="F3258" s="39" t="str">
        <f t="shared" si="1407"/>
        <v>2256683</v>
      </c>
      <c r="G3258" s="39" t="str">
        <f t="shared" si="1408"/>
        <v>WISE EXPRESS LOGISTICS(PANGZIMOM)</v>
      </c>
      <c r="H3258" s="41" t="str">
        <f t="shared" si="1409"/>
        <v>박나라</v>
      </c>
      <c r="I3258" s="39" t="str">
        <f t="shared" si="1410"/>
        <v>59792</v>
      </c>
      <c r="J3258" s="52" t="str">
        <f t="shared" si="1411"/>
        <v/>
      </c>
      <c r="K3258" s="75">
        <f t="shared" si="1412"/>
        <v>1</v>
      </c>
      <c r="L3258" s="76">
        <f t="shared" si="1413"/>
        <v>1</v>
      </c>
      <c r="M3258" s="76">
        <f t="shared" si="1414"/>
        <v>1E-3</v>
      </c>
      <c r="N3258" s="76">
        <f t="shared" si="1415"/>
        <v>1</v>
      </c>
      <c r="O3258" s="42">
        <f t="shared" si="1416"/>
        <v>1</v>
      </c>
      <c r="P3258" s="39" t="str">
        <f t="shared" si="1417"/>
        <v>목록(Manifest)</v>
      </c>
      <c r="Q3258" s="72">
        <f t="shared" si="1418"/>
        <v>30</v>
      </c>
      <c r="R3258" s="43" t="str">
        <f t="shared" si="1419"/>
        <v>OZ602</v>
      </c>
      <c r="S3258" s="82" t="str">
        <f t="shared" si="1420"/>
        <v/>
      </c>
      <c r="T3258" s="40">
        <f t="shared" si="1421"/>
        <v>45924</v>
      </c>
      <c r="U3258" s="44">
        <v>2500</v>
      </c>
      <c r="V3258" s="44">
        <f t="shared" si="1422"/>
        <v>0</v>
      </c>
      <c r="W3258" s="77">
        <f t="shared" si="1423"/>
        <v>2500</v>
      </c>
      <c r="X3258" s="78">
        <f t="shared" si="1424"/>
        <v>0</v>
      </c>
      <c r="Y3258" s="44" cm="1">
        <f t="array" ref="Y3258">_xlfn.IFNA(_xlfn.IFS(AND(Q3258&gt;=2000, Q3258&lt;3000), 10000, AND(Q3258&gt;=3000, Q3258&lt;4000), 15000, AND(Q3258&gt;=4000, Q3258&lt;5000), 20000, AND(Q3258&gt;=5000), 25000),0)</f>
        <v>0</v>
      </c>
      <c r="Z3258" s="91">
        <f t="shared" si="1425"/>
        <v>0</v>
      </c>
      <c r="AA3258" s="44">
        <f t="shared" si="1426"/>
        <v>0</v>
      </c>
      <c r="AB3258" s="44"/>
      <c r="AC3258" s="44"/>
      <c r="AD3258" s="44"/>
      <c r="AE3258" s="44">
        <f>VLOOKUP(O3258,정산업데이트!$A$6:$B$12,2,10)</f>
        <v>0</v>
      </c>
      <c r="AF3258" s="44"/>
      <c r="AG3258" s="79">
        <f t="shared" si="1427"/>
        <v>0</v>
      </c>
      <c r="AH3258" s="80">
        <f t="shared" si="1428"/>
        <v>2500</v>
      </c>
      <c r="AJ3258" s="84" t="s">
        <v>18450</v>
      </c>
      <c r="AK3258" s="84" t="s">
        <v>73</v>
      </c>
      <c r="AL3258" s="84" t="s">
        <v>18451</v>
      </c>
      <c r="AM3258" s="84" t="s">
        <v>18784</v>
      </c>
      <c r="AN3258" s="84" t="s">
        <v>18785</v>
      </c>
      <c r="AO3258" s="84" t="s">
        <v>18786</v>
      </c>
      <c r="AP3258" s="84" t="s">
        <v>8545</v>
      </c>
      <c r="AQ3258" s="84" t="s">
        <v>122</v>
      </c>
      <c r="AR3258" s="85">
        <v>1</v>
      </c>
      <c r="AS3258" s="86">
        <v>1</v>
      </c>
      <c r="AT3258" s="86">
        <v>1E-3</v>
      </c>
      <c r="AU3258" s="86">
        <v>1</v>
      </c>
      <c r="AV3258" s="84" t="s">
        <v>7</v>
      </c>
      <c r="AW3258" s="86">
        <v>30</v>
      </c>
      <c r="AX3258" s="84" t="s">
        <v>68</v>
      </c>
      <c r="AY3258" s="84" t="s">
        <v>68</v>
      </c>
      <c r="AZ3258" s="84" t="s">
        <v>68</v>
      </c>
      <c r="BA3258" s="84" t="s">
        <v>68</v>
      </c>
      <c r="BB3258" s="84" t="s">
        <v>68</v>
      </c>
      <c r="BC3258" s="84" t="s">
        <v>441</v>
      </c>
      <c r="BD3258" s="84" t="s">
        <v>442</v>
      </c>
      <c r="BE3258" s="84" t="s">
        <v>443</v>
      </c>
      <c r="BF3258" s="84" t="s">
        <v>122</v>
      </c>
      <c r="BG3258" s="84" t="s">
        <v>69</v>
      </c>
      <c r="BH3258" s="92" t="s">
        <v>18787</v>
      </c>
      <c r="BI3258" s="84" t="s">
        <v>122</v>
      </c>
      <c r="BJ3258" s="84" t="s">
        <v>18788</v>
      </c>
      <c r="BK3258" s="84" t="s">
        <v>75</v>
      </c>
      <c r="BL3258" s="84" t="s">
        <v>122</v>
      </c>
      <c r="BM3258" s="84" t="s">
        <v>442</v>
      </c>
      <c r="BN3258" s="84" t="s">
        <v>70</v>
      </c>
      <c r="BO3258" s="84" t="s">
        <v>71</v>
      </c>
      <c r="BP3258" s="84" t="s">
        <v>122</v>
      </c>
      <c r="BQ3258" s="84" t="s">
        <v>163</v>
      </c>
    </row>
    <row r="3259" spans="1:69" ht="14.4" x14ac:dyDescent="0.3">
      <c r="A3259" s="40" t="str">
        <f t="shared" si="1402"/>
        <v>2025-09-24</v>
      </c>
      <c r="B3259" s="40" t="str">
        <f t="shared" si="1403"/>
        <v>SYD</v>
      </c>
      <c r="C3259" s="39" t="str">
        <f t="shared" si="1404"/>
        <v>98812563670</v>
      </c>
      <c r="D3259" s="41" t="str">
        <f t="shared" si="1405"/>
        <v>PKR253701083</v>
      </c>
      <c r="E3259" s="41" t="str">
        <f t="shared" si="1406"/>
        <v>596421503104</v>
      </c>
      <c r="F3259" s="39" t="str">
        <f t="shared" si="1407"/>
        <v>2256683</v>
      </c>
      <c r="G3259" s="39" t="str">
        <f t="shared" si="1408"/>
        <v>WISE EXPRESS LOGISTICS(PANGZIMOM)</v>
      </c>
      <c r="H3259" s="41" t="str">
        <f t="shared" si="1409"/>
        <v>고남이</v>
      </c>
      <c r="I3259" s="39" t="str">
        <f t="shared" si="1410"/>
        <v>39304</v>
      </c>
      <c r="J3259" s="52" t="str">
        <f t="shared" si="1411"/>
        <v>(예정재전송)</v>
      </c>
      <c r="K3259" s="75">
        <f t="shared" si="1412"/>
        <v>1</v>
      </c>
      <c r="L3259" s="76">
        <f t="shared" si="1413"/>
        <v>1</v>
      </c>
      <c r="M3259" s="76">
        <f t="shared" si="1414"/>
        <v>1E-3</v>
      </c>
      <c r="N3259" s="76">
        <f t="shared" si="1415"/>
        <v>1</v>
      </c>
      <c r="O3259" s="42">
        <f t="shared" si="1416"/>
        <v>1</v>
      </c>
      <c r="P3259" s="39" t="str">
        <f t="shared" si="1417"/>
        <v>식물검역(Plants Inspection)</v>
      </c>
      <c r="Q3259" s="72">
        <f t="shared" si="1418"/>
        <v>22</v>
      </c>
      <c r="R3259" s="43" t="str">
        <f t="shared" si="1419"/>
        <v>OZ602</v>
      </c>
      <c r="S3259" s="82" t="str">
        <f t="shared" si="1420"/>
        <v/>
      </c>
      <c r="T3259" s="40">
        <f t="shared" si="1421"/>
        <v>45924</v>
      </c>
      <c r="U3259" s="44">
        <v>2500</v>
      </c>
      <c r="V3259" s="44">
        <f t="shared" si="1422"/>
        <v>0</v>
      </c>
      <c r="W3259" s="77">
        <f t="shared" si="1423"/>
        <v>2500</v>
      </c>
      <c r="X3259" s="78">
        <f t="shared" si="1424"/>
        <v>0</v>
      </c>
      <c r="Y3259" s="44" cm="1">
        <f t="array" ref="Y3259">_xlfn.IFNA(_xlfn.IFS(AND(Q3259&gt;=2000, Q3259&lt;3000), 10000, AND(Q3259&gt;=3000, Q3259&lt;4000), 15000, AND(Q3259&gt;=4000, Q3259&lt;5000), 20000, AND(Q3259&gt;=5000), 25000),0)</f>
        <v>0</v>
      </c>
      <c r="Z3259" s="91">
        <f t="shared" si="1425"/>
        <v>0</v>
      </c>
      <c r="AA3259" s="44">
        <f t="shared" si="1426"/>
        <v>0</v>
      </c>
      <c r="AB3259" s="44"/>
      <c r="AC3259" s="44"/>
      <c r="AD3259" s="44"/>
      <c r="AE3259" s="44">
        <f>VLOOKUP(O3259,정산업데이트!$A$6:$B$12,2,10)</f>
        <v>0</v>
      </c>
      <c r="AF3259" s="44"/>
      <c r="AG3259" s="79">
        <f t="shared" si="1427"/>
        <v>0</v>
      </c>
      <c r="AH3259" s="80">
        <f t="shared" si="1428"/>
        <v>2500</v>
      </c>
      <c r="AJ3259" s="84" t="s">
        <v>18450</v>
      </c>
      <c r="AK3259" s="84" t="s">
        <v>73</v>
      </c>
      <c r="AL3259" s="84" t="s">
        <v>18451</v>
      </c>
      <c r="AM3259" s="84" t="s">
        <v>18789</v>
      </c>
      <c r="AN3259" s="84" t="s">
        <v>18790</v>
      </c>
      <c r="AO3259" s="84" t="s">
        <v>18791</v>
      </c>
      <c r="AP3259" s="84" t="s">
        <v>7939</v>
      </c>
      <c r="AQ3259" s="84" t="s">
        <v>11961</v>
      </c>
      <c r="AR3259" s="85">
        <v>1</v>
      </c>
      <c r="AS3259" s="86">
        <v>1</v>
      </c>
      <c r="AT3259" s="86">
        <v>1E-3</v>
      </c>
      <c r="AU3259" s="86">
        <v>1</v>
      </c>
      <c r="AV3259" s="84" t="s">
        <v>165</v>
      </c>
      <c r="AW3259" s="86">
        <v>22</v>
      </c>
      <c r="AX3259" s="84" t="s">
        <v>68</v>
      </c>
      <c r="AY3259" s="84" t="s">
        <v>68</v>
      </c>
      <c r="AZ3259" s="84" t="s">
        <v>122</v>
      </c>
      <c r="BA3259" s="84" t="s">
        <v>122</v>
      </c>
      <c r="BB3259" s="84" t="s">
        <v>122</v>
      </c>
      <c r="BC3259" s="84" t="s">
        <v>441</v>
      </c>
      <c r="BD3259" s="84" t="s">
        <v>442</v>
      </c>
      <c r="BE3259" s="84" t="s">
        <v>443</v>
      </c>
      <c r="BF3259" s="84" t="s">
        <v>122</v>
      </c>
      <c r="BG3259" s="84" t="s">
        <v>69</v>
      </c>
      <c r="BH3259" s="92" t="s">
        <v>18792</v>
      </c>
      <c r="BI3259" s="84" t="s">
        <v>122</v>
      </c>
      <c r="BJ3259" s="84" t="s">
        <v>18793</v>
      </c>
      <c r="BK3259" s="84" t="s">
        <v>75</v>
      </c>
      <c r="BL3259" s="84" t="s">
        <v>122</v>
      </c>
      <c r="BM3259" s="84" t="s">
        <v>442</v>
      </c>
      <c r="BN3259" s="84" t="s">
        <v>70</v>
      </c>
      <c r="BO3259" s="84" t="s">
        <v>71</v>
      </c>
      <c r="BP3259" s="84" t="s">
        <v>122</v>
      </c>
      <c r="BQ3259" s="84" t="s">
        <v>163</v>
      </c>
    </row>
    <row r="3260" spans="1:69" ht="14.4" x14ac:dyDescent="0.3">
      <c r="A3260" s="40" t="str">
        <f t="shared" si="1402"/>
        <v>2025-09-24</v>
      </c>
      <c r="B3260" s="40" t="str">
        <f t="shared" si="1403"/>
        <v>SYD</v>
      </c>
      <c r="C3260" s="39" t="str">
        <f t="shared" si="1404"/>
        <v>98812563670</v>
      </c>
      <c r="D3260" s="41" t="str">
        <f t="shared" si="1405"/>
        <v>PKR253701084</v>
      </c>
      <c r="E3260" s="41" t="str">
        <f t="shared" si="1406"/>
        <v>596421503115</v>
      </c>
      <c r="F3260" s="39" t="str">
        <f t="shared" si="1407"/>
        <v>2256683</v>
      </c>
      <c r="G3260" s="39" t="str">
        <f t="shared" si="1408"/>
        <v>WISE EXPRESS LOGISTICS(PANGZIMOM)</v>
      </c>
      <c r="H3260" s="41" t="str">
        <f t="shared" si="1409"/>
        <v>서은하</v>
      </c>
      <c r="I3260" s="39" t="str">
        <f t="shared" si="1410"/>
        <v>58920</v>
      </c>
      <c r="J3260" s="52" t="str">
        <f t="shared" si="1411"/>
        <v/>
      </c>
      <c r="K3260" s="75">
        <f t="shared" si="1412"/>
        <v>1</v>
      </c>
      <c r="L3260" s="76">
        <f t="shared" si="1413"/>
        <v>1</v>
      </c>
      <c r="M3260" s="76">
        <f t="shared" si="1414"/>
        <v>1E-3</v>
      </c>
      <c r="N3260" s="76">
        <f t="shared" si="1415"/>
        <v>1</v>
      </c>
      <c r="O3260" s="42">
        <f t="shared" si="1416"/>
        <v>1</v>
      </c>
      <c r="P3260" s="39" t="str">
        <f t="shared" si="1417"/>
        <v>일반(목록배제,Normal-Manifest Exception)</v>
      </c>
      <c r="Q3260" s="72">
        <f t="shared" si="1418"/>
        <v>18</v>
      </c>
      <c r="R3260" s="43" t="str">
        <f t="shared" si="1419"/>
        <v>OZ602</v>
      </c>
      <c r="S3260" s="82" t="str">
        <f t="shared" si="1420"/>
        <v/>
      </c>
      <c r="T3260" s="40">
        <f t="shared" si="1421"/>
        <v>45924</v>
      </c>
      <c r="U3260" s="44">
        <v>2500</v>
      </c>
      <c r="V3260" s="44">
        <f t="shared" si="1422"/>
        <v>0</v>
      </c>
      <c r="W3260" s="77">
        <f t="shared" si="1423"/>
        <v>2500</v>
      </c>
      <c r="X3260" s="78">
        <f t="shared" si="1424"/>
        <v>0</v>
      </c>
      <c r="Y3260" s="44" cm="1">
        <f t="array" ref="Y3260">_xlfn.IFNA(_xlfn.IFS(AND(Q3260&gt;=2000, Q3260&lt;3000), 10000, AND(Q3260&gt;=3000, Q3260&lt;4000), 15000, AND(Q3260&gt;=4000, Q3260&lt;5000), 20000, AND(Q3260&gt;=5000), 25000),0)</f>
        <v>0</v>
      </c>
      <c r="Z3260" s="91">
        <f t="shared" si="1425"/>
        <v>300</v>
      </c>
      <c r="AA3260" s="44">
        <f t="shared" si="1426"/>
        <v>0</v>
      </c>
      <c r="AB3260" s="44"/>
      <c r="AC3260" s="44"/>
      <c r="AD3260" s="44"/>
      <c r="AE3260" s="44">
        <f>VLOOKUP(O3260,정산업데이트!$A$6:$B$12,2,10)</f>
        <v>0</v>
      </c>
      <c r="AF3260" s="44"/>
      <c r="AG3260" s="79">
        <f t="shared" si="1427"/>
        <v>300</v>
      </c>
      <c r="AH3260" s="80">
        <f t="shared" si="1428"/>
        <v>2800</v>
      </c>
      <c r="AJ3260" s="84" t="s">
        <v>18450</v>
      </c>
      <c r="AK3260" s="84" t="s">
        <v>73</v>
      </c>
      <c r="AL3260" s="84" t="s">
        <v>18451</v>
      </c>
      <c r="AM3260" s="84" t="s">
        <v>18794</v>
      </c>
      <c r="AN3260" s="84" t="s">
        <v>18795</v>
      </c>
      <c r="AO3260" s="84" t="s">
        <v>18796</v>
      </c>
      <c r="AP3260" s="84" t="s">
        <v>18797</v>
      </c>
      <c r="AQ3260" s="84" t="s">
        <v>122</v>
      </c>
      <c r="AR3260" s="85">
        <v>1</v>
      </c>
      <c r="AS3260" s="86">
        <v>1</v>
      </c>
      <c r="AT3260" s="86">
        <v>1E-3</v>
      </c>
      <c r="AU3260" s="86">
        <v>1</v>
      </c>
      <c r="AV3260" s="84" t="s">
        <v>8</v>
      </c>
      <c r="AW3260" s="86">
        <v>18</v>
      </c>
      <c r="AX3260" s="84" t="s">
        <v>68</v>
      </c>
      <c r="AY3260" s="84" t="s">
        <v>68</v>
      </c>
      <c r="AZ3260" s="84" t="s">
        <v>68</v>
      </c>
      <c r="BA3260" s="84" t="s">
        <v>68</v>
      </c>
      <c r="BB3260" s="84" t="s">
        <v>68</v>
      </c>
      <c r="BC3260" s="84" t="s">
        <v>441</v>
      </c>
      <c r="BD3260" s="84" t="s">
        <v>442</v>
      </c>
      <c r="BE3260" s="84" t="s">
        <v>443</v>
      </c>
      <c r="BF3260" s="84" t="s">
        <v>122</v>
      </c>
      <c r="BG3260" s="84" t="s">
        <v>69</v>
      </c>
      <c r="BH3260" s="92" t="s">
        <v>18798</v>
      </c>
      <c r="BI3260" s="84" t="s">
        <v>122</v>
      </c>
      <c r="BJ3260" s="84" t="s">
        <v>18799</v>
      </c>
      <c r="BK3260" s="84" t="s">
        <v>75</v>
      </c>
      <c r="BL3260" s="84" t="s">
        <v>122</v>
      </c>
      <c r="BM3260" s="84" t="s">
        <v>442</v>
      </c>
      <c r="BN3260" s="84" t="s">
        <v>70</v>
      </c>
      <c r="BO3260" s="84" t="s">
        <v>71</v>
      </c>
      <c r="BP3260" s="84" t="s">
        <v>122</v>
      </c>
      <c r="BQ3260" s="84" t="s">
        <v>163</v>
      </c>
    </row>
    <row r="3261" spans="1:69" ht="14.4" x14ac:dyDescent="0.3">
      <c r="A3261" s="40" t="str">
        <f t="shared" si="1402"/>
        <v>2025-09-24</v>
      </c>
      <c r="B3261" s="40" t="str">
        <f t="shared" si="1403"/>
        <v>SYD</v>
      </c>
      <c r="C3261" s="39" t="str">
        <f t="shared" si="1404"/>
        <v>98812563670</v>
      </c>
      <c r="D3261" s="41" t="str">
        <f t="shared" si="1405"/>
        <v>PKR253701085</v>
      </c>
      <c r="E3261" s="41" t="str">
        <f t="shared" si="1406"/>
        <v>596421503126</v>
      </c>
      <c r="F3261" s="39" t="str">
        <f t="shared" si="1407"/>
        <v>2256683</v>
      </c>
      <c r="G3261" s="39" t="str">
        <f t="shared" si="1408"/>
        <v>WISE EXPRESS LOGISTICS(PANGZIMOM)</v>
      </c>
      <c r="H3261" s="41" t="str">
        <f t="shared" si="1409"/>
        <v>윤정후</v>
      </c>
      <c r="I3261" s="39" t="str">
        <f t="shared" si="1410"/>
        <v>16905</v>
      </c>
      <c r="J3261" s="52" t="str">
        <f t="shared" si="1411"/>
        <v/>
      </c>
      <c r="K3261" s="75">
        <f t="shared" si="1412"/>
        <v>1</v>
      </c>
      <c r="L3261" s="76">
        <f t="shared" si="1413"/>
        <v>4</v>
      </c>
      <c r="M3261" s="76">
        <f t="shared" si="1414"/>
        <v>1E-3</v>
      </c>
      <c r="N3261" s="76">
        <f t="shared" si="1415"/>
        <v>4</v>
      </c>
      <c r="O3261" s="42">
        <f t="shared" si="1416"/>
        <v>4</v>
      </c>
      <c r="P3261" s="39" t="str">
        <f t="shared" si="1417"/>
        <v>일반(목록배제,Normal-Manifest Exception)</v>
      </c>
      <c r="Q3261" s="72">
        <f t="shared" si="1418"/>
        <v>140</v>
      </c>
      <c r="R3261" s="43" t="str">
        <f t="shared" si="1419"/>
        <v>OZ602</v>
      </c>
      <c r="S3261" s="82" t="str">
        <f t="shared" si="1420"/>
        <v/>
      </c>
      <c r="T3261" s="40">
        <f t="shared" si="1421"/>
        <v>45924</v>
      </c>
      <c r="U3261" s="44">
        <v>2500</v>
      </c>
      <c r="V3261" s="44">
        <f t="shared" si="1422"/>
        <v>0</v>
      </c>
      <c r="W3261" s="77">
        <f t="shared" si="1423"/>
        <v>2500</v>
      </c>
      <c r="X3261" s="78">
        <f t="shared" si="1424"/>
        <v>0</v>
      </c>
      <c r="Y3261" s="44" cm="1">
        <f t="array" ref="Y3261">_xlfn.IFNA(_xlfn.IFS(AND(Q3261&gt;=2000, Q3261&lt;3000), 10000, AND(Q3261&gt;=3000, Q3261&lt;4000), 15000, AND(Q3261&gt;=4000, Q3261&lt;5000), 20000, AND(Q3261&gt;=5000), 25000),0)</f>
        <v>0</v>
      </c>
      <c r="Z3261" s="91">
        <f t="shared" si="1425"/>
        <v>300</v>
      </c>
      <c r="AA3261" s="44">
        <f t="shared" si="1426"/>
        <v>0</v>
      </c>
      <c r="AB3261" s="44"/>
      <c r="AC3261" s="44"/>
      <c r="AD3261" s="44"/>
      <c r="AE3261" s="44">
        <f>VLOOKUP(O3261,정산업데이트!$A$6:$B$12,2,10)</f>
        <v>0</v>
      </c>
      <c r="AF3261" s="44"/>
      <c r="AG3261" s="79">
        <f t="shared" si="1427"/>
        <v>300</v>
      </c>
      <c r="AH3261" s="80">
        <f t="shared" si="1428"/>
        <v>2800</v>
      </c>
      <c r="AJ3261" s="84" t="s">
        <v>18450</v>
      </c>
      <c r="AK3261" s="84" t="s">
        <v>73</v>
      </c>
      <c r="AL3261" s="84" t="s">
        <v>18451</v>
      </c>
      <c r="AM3261" s="84" t="s">
        <v>18800</v>
      </c>
      <c r="AN3261" s="84" t="s">
        <v>11294</v>
      </c>
      <c r="AO3261" s="84" t="s">
        <v>18801</v>
      </c>
      <c r="AP3261" s="84" t="s">
        <v>1713</v>
      </c>
      <c r="AQ3261" s="84" t="s">
        <v>122</v>
      </c>
      <c r="AR3261" s="85">
        <v>1</v>
      </c>
      <c r="AS3261" s="86">
        <v>4</v>
      </c>
      <c r="AT3261" s="86">
        <v>1E-3</v>
      </c>
      <c r="AU3261" s="86">
        <v>4</v>
      </c>
      <c r="AV3261" s="84" t="s">
        <v>8</v>
      </c>
      <c r="AW3261" s="86">
        <v>140</v>
      </c>
      <c r="AX3261" s="84" t="s">
        <v>68</v>
      </c>
      <c r="AY3261" s="84" t="s">
        <v>68</v>
      </c>
      <c r="AZ3261" s="84" t="s">
        <v>68</v>
      </c>
      <c r="BA3261" s="84" t="s">
        <v>68</v>
      </c>
      <c r="BB3261" s="84" t="s">
        <v>68</v>
      </c>
      <c r="BC3261" s="84" t="s">
        <v>441</v>
      </c>
      <c r="BD3261" s="84" t="s">
        <v>442</v>
      </c>
      <c r="BE3261" s="84" t="s">
        <v>443</v>
      </c>
      <c r="BF3261" s="84" t="s">
        <v>122</v>
      </c>
      <c r="BG3261" s="84" t="s">
        <v>69</v>
      </c>
      <c r="BH3261" s="92" t="s">
        <v>18802</v>
      </c>
      <c r="BI3261" s="84" t="s">
        <v>122</v>
      </c>
      <c r="BJ3261" s="84" t="s">
        <v>18803</v>
      </c>
      <c r="BK3261" s="84" t="s">
        <v>75</v>
      </c>
      <c r="BL3261" s="84" t="s">
        <v>122</v>
      </c>
      <c r="BM3261" s="84" t="s">
        <v>442</v>
      </c>
      <c r="BN3261" s="84" t="s">
        <v>70</v>
      </c>
      <c r="BO3261" s="84" t="s">
        <v>71</v>
      </c>
      <c r="BP3261" s="84" t="s">
        <v>122</v>
      </c>
      <c r="BQ3261" s="84" t="s">
        <v>163</v>
      </c>
    </row>
    <row r="3262" spans="1:69" ht="14.4" x14ac:dyDescent="0.3">
      <c r="A3262" s="40" t="str">
        <f t="shared" si="1402"/>
        <v>2025-09-24</v>
      </c>
      <c r="B3262" s="40" t="str">
        <f t="shared" si="1403"/>
        <v>SYD</v>
      </c>
      <c r="C3262" s="39" t="str">
        <f t="shared" si="1404"/>
        <v>98812563670</v>
      </c>
      <c r="D3262" s="41" t="str">
        <f t="shared" si="1405"/>
        <v>PKR253701086</v>
      </c>
      <c r="E3262" s="41" t="str">
        <f t="shared" si="1406"/>
        <v>596421503130</v>
      </c>
      <c r="F3262" s="39" t="str">
        <f t="shared" si="1407"/>
        <v>2256683</v>
      </c>
      <c r="G3262" s="39" t="str">
        <f t="shared" si="1408"/>
        <v>WISE EXPRESS LOGISTICS(PANGZIMOM)</v>
      </c>
      <c r="H3262" s="41" t="str">
        <f t="shared" si="1409"/>
        <v>정은이</v>
      </c>
      <c r="I3262" s="39" t="str">
        <f t="shared" si="1410"/>
        <v>04114</v>
      </c>
      <c r="J3262" s="52" t="str">
        <f t="shared" si="1411"/>
        <v/>
      </c>
      <c r="K3262" s="75">
        <f t="shared" si="1412"/>
        <v>1</v>
      </c>
      <c r="L3262" s="76">
        <f t="shared" si="1413"/>
        <v>1</v>
      </c>
      <c r="M3262" s="76">
        <f t="shared" si="1414"/>
        <v>1E-3</v>
      </c>
      <c r="N3262" s="76">
        <f t="shared" si="1415"/>
        <v>1</v>
      </c>
      <c r="O3262" s="42">
        <f t="shared" si="1416"/>
        <v>1</v>
      </c>
      <c r="P3262" s="39" t="str">
        <f t="shared" si="1417"/>
        <v>목록(Manifest)</v>
      </c>
      <c r="Q3262" s="72">
        <f t="shared" si="1418"/>
        <v>45</v>
      </c>
      <c r="R3262" s="43" t="str">
        <f t="shared" si="1419"/>
        <v>OZ602</v>
      </c>
      <c r="S3262" s="82" t="str">
        <f t="shared" si="1420"/>
        <v/>
      </c>
      <c r="T3262" s="40">
        <f t="shared" si="1421"/>
        <v>45924</v>
      </c>
      <c r="U3262" s="44">
        <v>2500</v>
      </c>
      <c r="V3262" s="44">
        <f t="shared" si="1422"/>
        <v>0</v>
      </c>
      <c r="W3262" s="77">
        <f t="shared" si="1423"/>
        <v>2500</v>
      </c>
      <c r="X3262" s="78">
        <f t="shared" si="1424"/>
        <v>0</v>
      </c>
      <c r="Y3262" s="44" cm="1">
        <f t="array" ref="Y3262">_xlfn.IFNA(_xlfn.IFS(AND(Q3262&gt;=2000, Q3262&lt;3000), 10000, AND(Q3262&gt;=3000, Q3262&lt;4000), 15000, AND(Q3262&gt;=4000, Q3262&lt;5000), 20000, AND(Q3262&gt;=5000), 25000),0)</f>
        <v>0</v>
      </c>
      <c r="Z3262" s="91">
        <f t="shared" si="1425"/>
        <v>0</v>
      </c>
      <c r="AA3262" s="44">
        <f t="shared" si="1426"/>
        <v>0</v>
      </c>
      <c r="AB3262" s="44"/>
      <c r="AC3262" s="44"/>
      <c r="AD3262" s="44"/>
      <c r="AE3262" s="44">
        <f>VLOOKUP(O3262,정산업데이트!$A$6:$B$12,2,10)</f>
        <v>0</v>
      </c>
      <c r="AF3262" s="44"/>
      <c r="AG3262" s="79">
        <f t="shared" si="1427"/>
        <v>0</v>
      </c>
      <c r="AH3262" s="80">
        <f t="shared" si="1428"/>
        <v>2500</v>
      </c>
      <c r="AJ3262" s="84" t="s">
        <v>18450</v>
      </c>
      <c r="AK3262" s="84" t="s">
        <v>73</v>
      </c>
      <c r="AL3262" s="84" t="s">
        <v>18451</v>
      </c>
      <c r="AM3262" s="84" t="s">
        <v>18804</v>
      </c>
      <c r="AN3262" s="84" t="s">
        <v>18805</v>
      </c>
      <c r="AO3262" s="84" t="s">
        <v>18806</v>
      </c>
      <c r="AP3262" s="84" t="s">
        <v>18807</v>
      </c>
      <c r="AQ3262" s="84" t="s">
        <v>122</v>
      </c>
      <c r="AR3262" s="85">
        <v>1</v>
      </c>
      <c r="AS3262" s="86">
        <v>1</v>
      </c>
      <c r="AT3262" s="86">
        <v>1E-3</v>
      </c>
      <c r="AU3262" s="86">
        <v>1</v>
      </c>
      <c r="AV3262" s="84" t="s">
        <v>7</v>
      </c>
      <c r="AW3262" s="86">
        <v>45</v>
      </c>
      <c r="AX3262" s="84" t="s">
        <v>68</v>
      </c>
      <c r="AY3262" s="84" t="s">
        <v>68</v>
      </c>
      <c r="AZ3262" s="84" t="s">
        <v>68</v>
      </c>
      <c r="BA3262" s="84" t="s">
        <v>68</v>
      </c>
      <c r="BB3262" s="84" t="s">
        <v>68</v>
      </c>
      <c r="BC3262" s="84" t="s">
        <v>441</v>
      </c>
      <c r="BD3262" s="84" t="s">
        <v>442</v>
      </c>
      <c r="BE3262" s="84" t="s">
        <v>443</v>
      </c>
      <c r="BF3262" s="84" t="s">
        <v>122</v>
      </c>
      <c r="BG3262" s="84" t="s">
        <v>69</v>
      </c>
      <c r="BH3262" s="92" t="s">
        <v>18808</v>
      </c>
      <c r="BI3262" s="84" t="s">
        <v>122</v>
      </c>
      <c r="BJ3262" s="84" t="s">
        <v>18809</v>
      </c>
      <c r="BK3262" s="84" t="s">
        <v>75</v>
      </c>
      <c r="BL3262" s="84" t="s">
        <v>122</v>
      </c>
      <c r="BM3262" s="84" t="s">
        <v>442</v>
      </c>
      <c r="BN3262" s="84" t="s">
        <v>70</v>
      </c>
      <c r="BO3262" s="84" t="s">
        <v>71</v>
      </c>
      <c r="BP3262" s="84" t="s">
        <v>122</v>
      </c>
      <c r="BQ3262" s="84" t="s">
        <v>163</v>
      </c>
    </row>
    <row r="3263" spans="1:69" ht="14.4" x14ac:dyDescent="0.3">
      <c r="A3263" s="40" t="str">
        <f t="shared" si="1402"/>
        <v>2025-09-24</v>
      </c>
      <c r="B3263" s="40" t="str">
        <f t="shared" si="1403"/>
        <v>SYD</v>
      </c>
      <c r="C3263" s="39" t="str">
        <f t="shared" si="1404"/>
        <v>98812563670</v>
      </c>
      <c r="D3263" s="41" t="str">
        <f t="shared" si="1405"/>
        <v>PKR253702125</v>
      </c>
      <c r="E3263" s="41" t="str">
        <f t="shared" si="1406"/>
        <v>596421504541</v>
      </c>
      <c r="F3263" s="39" t="str">
        <f t="shared" si="1407"/>
        <v>2256683</v>
      </c>
      <c r="G3263" s="39" t="str">
        <f t="shared" si="1408"/>
        <v>WISE EXPRESS LOGISTICS(PANGZIMOM)</v>
      </c>
      <c r="H3263" s="41" t="str">
        <f t="shared" si="1409"/>
        <v>채승완</v>
      </c>
      <c r="I3263" s="39" t="str">
        <f t="shared" si="1410"/>
        <v>06652</v>
      </c>
      <c r="J3263" s="52" t="str">
        <f t="shared" si="1411"/>
        <v/>
      </c>
      <c r="K3263" s="75">
        <f t="shared" si="1412"/>
        <v>1</v>
      </c>
      <c r="L3263" s="76">
        <f t="shared" si="1413"/>
        <v>3.8</v>
      </c>
      <c r="M3263" s="76">
        <f t="shared" si="1414"/>
        <v>1E-3</v>
      </c>
      <c r="N3263" s="76">
        <f t="shared" si="1415"/>
        <v>3.8</v>
      </c>
      <c r="O3263" s="42">
        <f t="shared" si="1416"/>
        <v>4</v>
      </c>
      <c r="P3263" s="39" t="str">
        <f t="shared" si="1417"/>
        <v>일반(목록배제,Normal-Manifest Exception)</v>
      </c>
      <c r="Q3263" s="72">
        <f t="shared" si="1418"/>
        <v>135</v>
      </c>
      <c r="R3263" s="43" t="str">
        <f t="shared" si="1419"/>
        <v>OZ602</v>
      </c>
      <c r="S3263" s="82" t="str">
        <f t="shared" si="1420"/>
        <v/>
      </c>
      <c r="T3263" s="40">
        <f t="shared" si="1421"/>
        <v>45924</v>
      </c>
      <c r="U3263" s="44">
        <v>2500</v>
      </c>
      <c r="V3263" s="44">
        <f t="shared" si="1422"/>
        <v>0</v>
      </c>
      <c r="W3263" s="77">
        <f t="shared" si="1423"/>
        <v>2500</v>
      </c>
      <c r="X3263" s="78">
        <f t="shared" si="1424"/>
        <v>0</v>
      </c>
      <c r="Y3263" s="44" cm="1">
        <f t="array" ref="Y3263">_xlfn.IFNA(_xlfn.IFS(AND(Q3263&gt;=2000, Q3263&lt;3000), 10000, AND(Q3263&gt;=3000, Q3263&lt;4000), 15000, AND(Q3263&gt;=4000, Q3263&lt;5000), 20000, AND(Q3263&gt;=5000), 25000),0)</f>
        <v>0</v>
      </c>
      <c r="Z3263" s="91">
        <f t="shared" si="1425"/>
        <v>300</v>
      </c>
      <c r="AA3263" s="44">
        <f t="shared" si="1426"/>
        <v>0</v>
      </c>
      <c r="AB3263" s="44"/>
      <c r="AC3263" s="44"/>
      <c r="AD3263" s="44"/>
      <c r="AE3263" s="44">
        <f>VLOOKUP(O3263,정산업데이트!$A$6:$B$12,2,10)</f>
        <v>0</v>
      </c>
      <c r="AF3263" s="44"/>
      <c r="AG3263" s="79">
        <f t="shared" si="1427"/>
        <v>300</v>
      </c>
      <c r="AH3263" s="80">
        <f t="shared" si="1428"/>
        <v>2800</v>
      </c>
      <c r="AJ3263" s="84" t="s">
        <v>18450</v>
      </c>
      <c r="AK3263" s="84" t="s">
        <v>73</v>
      </c>
      <c r="AL3263" s="84" t="s">
        <v>18451</v>
      </c>
      <c r="AM3263" s="84" t="s">
        <v>18810</v>
      </c>
      <c r="AN3263" s="84" t="s">
        <v>18811</v>
      </c>
      <c r="AO3263" s="84" t="s">
        <v>18812</v>
      </c>
      <c r="AP3263" s="84" t="s">
        <v>4803</v>
      </c>
      <c r="AQ3263" s="84" t="s">
        <v>122</v>
      </c>
      <c r="AR3263" s="85">
        <v>1</v>
      </c>
      <c r="AS3263" s="86">
        <v>3.8</v>
      </c>
      <c r="AT3263" s="86">
        <v>1E-3</v>
      </c>
      <c r="AU3263" s="86">
        <v>3.8</v>
      </c>
      <c r="AV3263" s="84" t="s">
        <v>8</v>
      </c>
      <c r="AW3263" s="86">
        <v>135</v>
      </c>
      <c r="AX3263" s="84" t="s">
        <v>68</v>
      </c>
      <c r="AY3263" s="84" t="s">
        <v>68</v>
      </c>
      <c r="AZ3263" s="84" t="s">
        <v>68</v>
      </c>
      <c r="BA3263" s="84" t="s">
        <v>68</v>
      </c>
      <c r="BB3263" s="84" t="s">
        <v>68</v>
      </c>
      <c r="BC3263" s="84" t="s">
        <v>441</v>
      </c>
      <c r="BD3263" s="84" t="s">
        <v>442</v>
      </c>
      <c r="BE3263" s="84" t="s">
        <v>443</v>
      </c>
      <c r="BF3263" s="84" t="s">
        <v>122</v>
      </c>
      <c r="BG3263" s="84" t="s">
        <v>69</v>
      </c>
      <c r="BH3263" s="92" t="s">
        <v>18813</v>
      </c>
      <c r="BI3263" s="84" t="s">
        <v>122</v>
      </c>
      <c r="BJ3263" s="84" t="s">
        <v>18814</v>
      </c>
      <c r="BK3263" s="84" t="s">
        <v>75</v>
      </c>
      <c r="BL3263" s="84" t="s">
        <v>122</v>
      </c>
      <c r="BM3263" s="84" t="s">
        <v>442</v>
      </c>
      <c r="BN3263" s="84" t="s">
        <v>70</v>
      </c>
      <c r="BO3263" s="84" t="s">
        <v>71</v>
      </c>
      <c r="BP3263" s="84" t="s">
        <v>122</v>
      </c>
      <c r="BQ3263" s="84" t="s">
        <v>163</v>
      </c>
    </row>
    <row r="3264" spans="1:69" ht="14.4" x14ac:dyDescent="0.3">
      <c r="A3264" s="40" t="str">
        <f t="shared" si="1402"/>
        <v>2025-09-24</v>
      </c>
      <c r="B3264" s="40" t="str">
        <f t="shared" si="1403"/>
        <v>SYD</v>
      </c>
      <c r="C3264" s="39" t="str">
        <f t="shared" si="1404"/>
        <v>98812563670</v>
      </c>
      <c r="D3264" s="41" t="str">
        <f t="shared" si="1405"/>
        <v>PKR253702126</v>
      </c>
      <c r="E3264" s="41" t="str">
        <f t="shared" si="1406"/>
        <v>596421504552</v>
      </c>
      <c r="F3264" s="39" t="str">
        <f t="shared" si="1407"/>
        <v>2256683</v>
      </c>
      <c r="G3264" s="39" t="str">
        <f t="shared" si="1408"/>
        <v>WISE EXPRESS LOGISTICS(PANGZIMOM)</v>
      </c>
      <c r="H3264" s="41" t="str">
        <f t="shared" si="1409"/>
        <v>박소영</v>
      </c>
      <c r="I3264" s="39" t="str">
        <f t="shared" si="1410"/>
        <v>46516</v>
      </c>
      <c r="J3264" s="52" t="str">
        <f t="shared" si="1411"/>
        <v/>
      </c>
      <c r="K3264" s="75">
        <f t="shared" si="1412"/>
        <v>1</v>
      </c>
      <c r="L3264" s="76">
        <f t="shared" si="1413"/>
        <v>1</v>
      </c>
      <c r="M3264" s="76">
        <f t="shared" si="1414"/>
        <v>1E-3</v>
      </c>
      <c r="N3264" s="76">
        <f t="shared" si="1415"/>
        <v>1</v>
      </c>
      <c r="O3264" s="42">
        <f t="shared" si="1416"/>
        <v>1</v>
      </c>
      <c r="P3264" s="39" t="str">
        <f t="shared" si="1417"/>
        <v>목록(Manifest)</v>
      </c>
      <c r="Q3264" s="72">
        <f t="shared" si="1418"/>
        <v>35</v>
      </c>
      <c r="R3264" s="43" t="str">
        <f t="shared" si="1419"/>
        <v>OZ602</v>
      </c>
      <c r="S3264" s="82" t="str">
        <f t="shared" si="1420"/>
        <v/>
      </c>
      <c r="T3264" s="40">
        <f t="shared" si="1421"/>
        <v>45924</v>
      </c>
      <c r="U3264" s="44">
        <v>2500</v>
      </c>
      <c r="V3264" s="44">
        <f t="shared" si="1422"/>
        <v>0</v>
      </c>
      <c r="W3264" s="77">
        <f t="shared" si="1423"/>
        <v>2500</v>
      </c>
      <c r="X3264" s="78">
        <f t="shared" si="1424"/>
        <v>0</v>
      </c>
      <c r="Y3264" s="44" cm="1">
        <f t="array" ref="Y3264">_xlfn.IFNA(_xlfn.IFS(AND(Q3264&gt;=2000, Q3264&lt;3000), 10000, AND(Q3264&gt;=3000, Q3264&lt;4000), 15000, AND(Q3264&gt;=4000, Q3264&lt;5000), 20000, AND(Q3264&gt;=5000), 25000),0)</f>
        <v>0</v>
      </c>
      <c r="Z3264" s="91">
        <f t="shared" si="1425"/>
        <v>0</v>
      </c>
      <c r="AA3264" s="44">
        <f t="shared" si="1426"/>
        <v>0</v>
      </c>
      <c r="AB3264" s="44"/>
      <c r="AC3264" s="44"/>
      <c r="AD3264" s="44"/>
      <c r="AE3264" s="44">
        <f>VLOOKUP(O3264,정산업데이트!$A$6:$B$12,2,10)</f>
        <v>0</v>
      </c>
      <c r="AF3264" s="44"/>
      <c r="AG3264" s="79">
        <f t="shared" si="1427"/>
        <v>0</v>
      </c>
      <c r="AH3264" s="80">
        <f t="shared" si="1428"/>
        <v>2500</v>
      </c>
      <c r="AJ3264" s="84" t="s">
        <v>18450</v>
      </c>
      <c r="AK3264" s="84" t="s">
        <v>73</v>
      </c>
      <c r="AL3264" s="84" t="s">
        <v>18451</v>
      </c>
      <c r="AM3264" s="84" t="s">
        <v>18815</v>
      </c>
      <c r="AN3264" s="84" t="s">
        <v>874</v>
      </c>
      <c r="AO3264" s="84" t="s">
        <v>18816</v>
      </c>
      <c r="AP3264" s="84" t="s">
        <v>18817</v>
      </c>
      <c r="AQ3264" s="84" t="s">
        <v>122</v>
      </c>
      <c r="AR3264" s="85">
        <v>1</v>
      </c>
      <c r="AS3264" s="86">
        <v>1</v>
      </c>
      <c r="AT3264" s="86">
        <v>1E-3</v>
      </c>
      <c r="AU3264" s="86">
        <v>1</v>
      </c>
      <c r="AV3264" s="84" t="s">
        <v>7</v>
      </c>
      <c r="AW3264" s="86">
        <v>35</v>
      </c>
      <c r="AX3264" s="84" t="s">
        <v>68</v>
      </c>
      <c r="AY3264" s="84" t="s">
        <v>68</v>
      </c>
      <c r="AZ3264" s="84" t="s">
        <v>68</v>
      </c>
      <c r="BA3264" s="84" t="s">
        <v>68</v>
      </c>
      <c r="BB3264" s="84" t="s">
        <v>68</v>
      </c>
      <c r="BC3264" s="84" t="s">
        <v>441</v>
      </c>
      <c r="BD3264" s="84" t="s">
        <v>442</v>
      </c>
      <c r="BE3264" s="84" t="s">
        <v>443</v>
      </c>
      <c r="BF3264" s="84" t="s">
        <v>122</v>
      </c>
      <c r="BG3264" s="84" t="s">
        <v>69</v>
      </c>
      <c r="BH3264" s="92" t="s">
        <v>18818</v>
      </c>
      <c r="BI3264" s="84" t="s">
        <v>122</v>
      </c>
      <c r="BJ3264" s="84" t="s">
        <v>18819</v>
      </c>
      <c r="BK3264" s="84" t="s">
        <v>75</v>
      </c>
      <c r="BL3264" s="84" t="s">
        <v>122</v>
      </c>
      <c r="BM3264" s="84" t="s">
        <v>442</v>
      </c>
      <c r="BN3264" s="84" t="s">
        <v>70</v>
      </c>
      <c r="BO3264" s="84" t="s">
        <v>71</v>
      </c>
      <c r="BP3264" s="84" t="s">
        <v>122</v>
      </c>
      <c r="BQ3264" s="84" t="s">
        <v>163</v>
      </c>
    </row>
    <row r="3265" spans="1:69" ht="14.4" x14ac:dyDescent="0.3">
      <c r="A3265" s="40" t="str">
        <f t="shared" si="1402"/>
        <v>2025-09-24</v>
      </c>
      <c r="B3265" s="40" t="str">
        <f t="shared" si="1403"/>
        <v>SYD</v>
      </c>
      <c r="C3265" s="39" t="str">
        <f t="shared" si="1404"/>
        <v>98812563670</v>
      </c>
      <c r="D3265" s="41" t="str">
        <f t="shared" si="1405"/>
        <v>PKR253702127</v>
      </c>
      <c r="E3265" s="41" t="str">
        <f t="shared" si="1406"/>
        <v>596421504563</v>
      </c>
      <c r="F3265" s="39" t="str">
        <f t="shared" si="1407"/>
        <v>2256683</v>
      </c>
      <c r="G3265" s="39" t="str">
        <f t="shared" si="1408"/>
        <v>WISE EXPRESS LOGISTICS(PANGZIMOM)</v>
      </c>
      <c r="H3265" s="41" t="str">
        <f t="shared" si="1409"/>
        <v>이세린</v>
      </c>
      <c r="I3265" s="39" t="str">
        <f t="shared" si="1410"/>
        <v>13824</v>
      </c>
      <c r="J3265" s="52" t="str">
        <f t="shared" si="1411"/>
        <v/>
      </c>
      <c r="K3265" s="75">
        <f t="shared" si="1412"/>
        <v>1</v>
      </c>
      <c r="L3265" s="76">
        <f t="shared" si="1413"/>
        <v>4</v>
      </c>
      <c r="M3265" s="76">
        <f t="shared" si="1414"/>
        <v>1E-3</v>
      </c>
      <c r="N3265" s="76">
        <f t="shared" si="1415"/>
        <v>4</v>
      </c>
      <c r="O3265" s="42">
        <f t="shared" si="1416"/>
        <v>4</v>
      </c>
      <c r="P3265" s="39" t="str">
        <f t="shared" si="1417"/>
        <v>일반(목록배제,Normal-Manifest Exception)</v>
      </c>
      <c r="Q3265" s="72">
        <f t="shared" si="1418"/>
        <v>140</v>
      </c>
      <c r="R3265" s="43" t="str">
        <f t="shared" si="1419"/>
        <v>OZ602</v>
      </c>
      <c r="S3265" s="82" t="str">
        <f t="shared" si="1420"/>
        <v/>
      </c>
      <c r="T3265" s="40">
        <f t="shared" si="1421"/>
        <v>45924</v>
      </c>
      <c r="U3265" s="44">
        <v>2500</v>
      </c>
      <c r="V3265" s="44">
        <f t="shared" si="1422"/>
        <v>0</v>
      </c>
      <c r="W3265" s="77">
        <f t="shared" si="1423"/>
        <v>2500</v>
      </c>
      <c r="X3265" s="78">
        <f t="shared" si="1424"/>
        <v>0</v>
      </c>
      <c r="Y3265" s="44" cm="1">
        <f t="array" ref="Y3265">_xlfn.IFNA(_xlfn.IFS(AND(Q3265&gt;=2000, Q3265&lt;3000), 10000, AND(Q3265&gt;=3000, Q3265&lt;4000), 15000, AND(Q3265&gt;=4000, Q3265&lt;5000), 20000, AND(Q3265&gt;=5000), 25000),0)</f>
        <v>0</v>
      </c>
      <c r="Z3265" s="91">
        <f t="shared" si="1425"/>
        <v>300</v>
      </c>
      <c r="AA3265" s="44">
        <f t="shared" si="1426"/>
        <v>0</v>
      </c>
      <c r="AB3265" s="44"/>
      <c r="AC3265" s="44"/>
      <c r="AD3265" s="44"/>
      <c r="AE3265" s="44">
        <f>VLOOKUP(O3265,정산업데이트!$A$6:$B$12,2,10)</f>
        <v>0</v>
      </c>
      <c r="AF3265" s="44"/>
      <c r="AG3265" s="79">
        <f t="shared" si="1427"/>
        <v>300</v>
      </c>
      <c r="AH3265" s="80">
        <f t="shared" si="1428"/>
        <v>2800</v>
      </c>
      <c r="AJ3265" s="84" t="s">
        <v>18450</v>
      </c>
      <c r="AK3265" s="84" t="s">
        <v>73</v>
      </c>
      <c r="AL3265" s="84" t="s">
        <v>18451</v>
      </c>
      <c r="AM3265" s="84" t="s">
        <v>18820</v>
      </c>
      <c r="AN3265" s="84" t="s">
        <v>18821</v>
      </c>
      <c r="AO3265" s="84" t="s">
        <v>18822</v>
      </c>
      <c r="AP3265" s="84" t="s">
        <v>17995</v>
      </c>
      <c r="AQ3265" s="84" t="s">
        <v>122</v>
      </c>
      <c r="AR3265" s="85">
        <v>1</v>
      </c>
      <c r="AS3265" s="86">
        <v>4</v>
      </c>
      <c r="AT3265" s="86">
        <v>1E-3</v>
      </c>
      <c r="AU3265" s="86">
        <v>4</v>
      </c>
      <c r="AV3265" s="84" t="s">
        <v>8</v>
      </c>
      <c r="AW3265" s="86">
        <v>140</v>
      </c>
      <c r="AX3265" s="84" t="s">
        <v>68</v>
      </c>
      <c r="AY3265" s="84" t="s">
        <v>68</v>
      </c>
      <c r="AZ3265" s="84" t="s">
        <v>68</v>
      </c>
      <c r="BA3265" s="84" t="s">
        <v>68</v>
      </c>
      <c r="BB3265" s="84" t="s">
        <v>68</v>
      </c>
      <c r="BC3265" s="84" t="s">
        <v>441</v>
      </c>
      <c r="BD3265" s="84" t="s">
        <v>442</v>
      </c>
      <c r="BE3265" s="84" t="s">
        <v>443</v>
      </c>
      <c r="BF3265" s="84" t="s">
        <v>122</v>
      </c>
      <c r="BG3265" s="84" t="s">
        <v>69</v>
      </c>
      <c r="BH3265" s="92" t="s">
        <v>18823</v>
      </c>
      <c r="BI3265" s="84" t="s">
        <v>122</v>
      </c>
      <c r="BJ3265" s="84" t="s">
        <v>18824</v>
      </c>
      <c r="BK3265" s="84" t="s">
        <v>75</v>
      </c>
      <c r="BL3265" s="84" t="s">
        <v>122</v>
      </c>
      <c r="BM3265" s="84" t="s">
        <v>442</v>
      </c>
      <c r="BN3265" s="84" t="s">
        <v>70</v>
      </c>
      <c r="BO3265" s="84" t="s">
        <v>71</v>
      </c>
      <c r="BP3265" s="84" t="s">
        <v>122</v>
      </c>
      <c r="BQ3265" s="84" t="s">
        <v>163</v>
      </c>
    </row>
    <row r="3266" spans="1:69" ht="14.4" x14ac:dyDescent="0.3">
      <c r="A3266" s="40" t="str">
        <f t="shared" si="1402"/>
        <v>2025-09-24</v>
      </c>
      <c r="B3266" s="40" t="str">
        <f t="shared" si="1403"/>
        <v>SYD</v>
      </c>
      <c r="C3266" s="39" t="str">
        <f t="shared" si="1404"/>
        <v>98812563670</v>
      </c>
      <c r="D3266" s="41" t="str">
        <f t="shared" si="1405"/>
        <v>PKR253702129</v>
      </c>
      <c r="E3266" s="41" t="str">
        <f t="shared" si="1406"/>
        <v>596421504585</v>
      </c>
      <c r="F3266" s="39" t="str">
        <f t="shared" si="1407"/>
        <v>2256683</v>
      </c>
      <c r="G3266" s="39" t="str">
        <f t="shared" si="1408"/>
        <v>WISE EXPRESS LOGISTICS(PANGZIMOM)</v>
      </c>
      <c r="H3266" s="41" t="str">
        <f t="shared" si="1409"/>
        <v>권민지</v>
      </c>
      <c r="I3266" s="39" t="str">
        <f t="shared" si="1410"/>
        <v>37664</v>
      </c>
      <c r="J3266" s="52" t="str">
        <f t="shared" si="1411"/>
        <v/>
      </c>
      <c r="K3266" s="75">
        <f t="shared" si="1412"/>
        <v>1</v>
      </c>
      <c r="L3266" s="76">
        <f t="shared" si="1413"/>
        <v>1</v>
      </c>
      <c r="M3266" s="76">
        <f t="shared" si="1414"/>
        <v>1E-3</v>
      </c>
      <c r="N3266" s="76">
        <f t="shared" si="1415"/>
        <v>1</v>
      </c>
      <c r="O3266" s="42">
        <f t="shared" si="1416"/>
        <v>1</v>
      </c>
      <c r="P3266" s="39" t="str">
        <f t="shared" si="1417"/>
        <v>목록(Manifest)</v>
      </c>
      <c r="Q3266" s="72">
        <f t="shared" si="1418"/>
        <v>45</v>
      </c>
      <c r="R3266" s="43" t="str">
        <f t="shared" si="1419"/>
        <v>OZ602</v>
      </c>
      <c r="S3266" s="82" t="str">
        <f t="shared" si="1420"/>
        <v/>
      </c>
      <c r="T3266" s="40">
        <f t="shared" si="1421"/>
        <v>45924</v>
      </c>
      <c r="U3266" s="44">
        <v>2500</v>
      </c>
      <c r="V3266" s="44">
        <f t="shared" si="1422"/>
        <v>0</v>
      </c>
      <c r="W3266" s="77">
        <f t="shared" si="1423"/>
        <v>2500</v>
      </c>
      <c r="X3266" s="78">
        <f t="shared" si="1424"/>
        <v>0</v>
      </c>
      <c r="Y3266" s="44" cm="1">
        <f t="array" ref="Y3266">_xlfn.IFNA(_xlfn.IFS(AND(Q3266&gt;=2000, Q3266&lt;3000), 10000, AND(Q3266&gt;=3000, Q3266&lt;4000), 15000, AND(Q3266&gt;=4000, Q3266&lt;5000), 20000, AND(Q3266&gt;=5000), 25000),0)</f>
        <v>0</v>
      </c>
      <c r="Z3266" s="91">
        <f t="shared" si="1425"/>
        <v>0</v>
      </c>
      <c r="AA3266" s="44">
        <f t="shared" si="1426"/>
        <v>0</v>
      </c>
      <c r="AB3266" s="44"/>
      <c r="AC3266" s="44"/>
      <c r="AD3266" s="44"/>
      <c r="AE3266" s="44">
        <f>VLOOKUP(O3266,정산업데이트!$A$6:$B$12,2,10)</f>
        <v>0</v>
      </c>
      <c r="AF3266" s="44"/>
      <c r="AG3266" s="79">
        <f t="shared" si="1427"/>
        <v>0</v>
      </c>
      <c r="AH3266" s="80">
        <f t="shared" si="1428"/>
        <v>2500</v>
      </c>
      <c r="AJ3266" s="84" t="s">
        <v>18450</v>
      </c>
      <c r="AK3266" s="84" t="s">
        <v>73</v>
      </c>
      <c r="AL3266" s="84" t="s">
        <v>18451</v>
      </c>
      <c r="AM3266" s="84" t="s">
        <v>18825</v>
      </c>
      <c r="AN3266" s="84" t="s">
        <v>18826</v>
      </c>
      <c r="AO3266" s="84" t="s">
        <v>18827</v>
      </c>
      <c r="AP3266" s="84" t="s">
        <v>831</v>
      </c>
      <c r="AQ3266" s="84" t="s">
        <v>122</v>
      </c>
      <c r="AR3266" s="85">
        <v>1</v>
      </c>
      <c r="AS3266" s="86">
        <v>1</v>
      </c>
      <c r="AT3266" s="86">
        <v>1E-3</v>
      </c>
      <c r="AU3266" s="86">
        <v>1</v>
      </c>
      <c r="AV3266" s="84" t="s">
        <v>7</v>
      </c>
      <c r="AW3266" s="86">
        <v>45</v>
      </c>
      <c r="AX3266" s="84" t="s">
        <v>68</v>
      </c>
      <c r="AY3266" s="84" t="s">
        <v>68</v>
      </c>
      <c r="AZ3266" s="84" t="s">
        <v>68</v>
      </c>
      <c r="BA3266" s="84" t="s">
        <v>68</v>
      </c>
      <c r="BB3266" s="84" t="s">
        <v>68</v>
      </c>
      <c r="BC3266" s="84" t="s">
        <v>441</v>
      </c>
      <c r="BD3266" s="84" t="s">
        <v>442</v>
      </c>
      <c r="BE3266" s="84" t="s">
        <v>443</v>
      </c>
      <c r="BF3266" s="84" t="s">
        <v>122</v>
      </c>
      <c r="BG3266" s="84" t="s">
        <v>69</v>
      </c>
      <c r="BH3266" s="92" t="s">
        <v>18828</v>
      </c>
      <c r="BI3266" s="84" t="s">
        <v>122</v>
      </c>
      <c r="BJ3266" s="84" t="s">
        <v>18829</v>
      </c>
      <c r="BK3266" s="84" t="s">
        <v>75</v>
      </c>
      <c r="BL3266" s="84" t="s">
        <v>122</v>
      </c>
      <c r="BM3266" s="84" t="s">
        <v>442</v>
      </c>
      <c r="BN3266" s="84" t="s">
        <v>70</v>
      </c>
      <c r="BO3266" s="84" t="s">
        <v>71</v>
      </c>
      <c r="BP3266" s="84" t="s">
        <v>122</v>
      </c>
      <c r="BQ3266" s="84" t="s">
        <v>163</v>
      </c>
    </row>
    <row r="3267" spans="1:69" ht="14.4" x14ac:dyDescent="0.3">
      <c r="A3267" s="40" t="str">
        <f t="shared" si="1402"/>
        <v>2025-09-24</v>
      </c>
      <c r="B3267" s="40" t="str">
        <f t="shared" si="1403"/>
        <v>SYD</v>
      </c>
      <c r="C3267" s="39" t="str">
        <f t="shared" si="1404"/>
        <v>98812563670</v>
      </c>
      <c r="D3267" s="41" t="str">
        <f t="shared" si="1405"/>
        <v>PKR253702130</v>
      </c>
      <c r="E3267" s="41" t="str">
        <f t="shared" si="1406"/>
        <v>596421504596</v>
      </c>
      <c r="F3267" s="39" t="str">
        <f t="shared" si="1407"/>
        <v>2256683</v>
      </c>
      <c r="G3267" s="39" t="str">
        <f t="shared" si="1408"/>
        <v>WISE EXPRESS LOGISTICS(PANGZIMOM)</v>
      </c>
      <c r="H3267" s="41" t="str">
        <f t="shared" si="1409"/>
        <v>강소현</v>
      </c>
      <c r="I3267" s="39" t="str">
        <f t="shared" si="1410"/>
        <v>41962</v>
      </c>
      <c r="J3267" s="52" t="str">
        <f t="shared" si="1411"/>
        <v/>
      </c>
      <c r="K3267" s="75">
        <f t="shared" si="1412"/>
        <v>1</v>
      </c>
      <c r="L3267" s="76">
        <f t="shared" si="1413"/>
        <v>1</v>
      </c>
      <c r="M3267" s="76">
        <f t="shared" si="1414"/>
        <v>1E-3</v>
      </c>
      <c r="N3267" s="76">
        <f t="shared" si="1415"/>
        <v>1</v>
      </c>
      <c r="O3267" s="42">
        <f t="shared" si="1416"/>
        <v>1</v>
      </c>
      <c r="P3267" s="39" t="str">
        <f t="shared" si="1417"/>
        <v>목록(Manifest)</v>
      </c>
      <c r="Q3267" s="72">
        <f t="shared" si="1418"/>
        <v>45</v>
      </c>
      <c r="R3267" s="43" t="str">
        <f t="shared" si="1419"/>
        <v>OZ602</v>
      </c>
      <c r="S3267" s="82" t="str">
        <f t="shared" si="1420"/>
        <v/>
      </c>
      <c r="T3267" s="40">
        <f t="shared" si="1421"/>
        <v>45924</v>
      </c>
      <c r="U3267" s="44">
        <v>2500</v>
      </c>
      <c r="V3267" s="44">
        <f t="shared" si="1422"/>
        <v>0</v>
      </c>
      <c r="W3267" s="77">
        <f t="shared" si="1423"/>
        <v>2500</v>
      </c>
      <c r="X3267" s="78">
        <f t="shared" si="1424"/>
        <v>0</v>
      </c>
      <c r="Y3267" s="44" cm="1">
        <f t="array" ref="Y3267">_xlfn.IFNA(_xlfn.IFS(AND(Q3267&gt;=2000, Q3267&lt;3000), 10000, AND(Q3267&gt;=3000, Q3267&lt;4000), 15000, AND(Q3267&gt;=4000, Q3267&lt;5000), 20000, AND(Q3267&gt;=5000), 25000),0)</f>
        <v>0</v>
      </c>
      <c r="Z3267" s="91">
        <f t="shared" si="1425"/>
        <v>0</v>
      </c>
      <c r="AA3267" s="44">
        <f t="shared" si="1426"/>
        <v>0</v>
      </c>
      <c r="AB3267" s="44"/>
      <c r="AC3267" s="44"/>
      <c r="AD3267" s="44"/>
      <c r="AE3267" s="44">
        <f>VLOOKUP(O3267,정산업데이트!$A$6:$B$12,2,10)</f>
        <v>0</v>
      </c>
      <c r="AF3267" s="44"/>
      <c r="AG3267" s="79">
        <f t="shared" si="1427"/>
        <v>0</v>
      </c>
      <c r="AH3267" s="80">
        <f t="shared" si="1428"/>
        <v>2500</v>
      </c>
      <c r="AJ3267" s="84" t="s">
        <v>18450</v>
      </c>
      <c r="AK3267" s="84" t="s">
        <v>73</v>
      </c>
      <c r="AL3267" s="84" t="s">
        <v>18451</v>
      </c>
      <c r="AM3267" s="84" t="s">
        <v>18830</v>
      </c>
      <c r="AN3267" s="84" t="s">
        <v>18831</v>
      </c>
      <c r="AO3267" s="84" t="s">
        <v>18832</v>
      </c>
      <c r="AP3267" s="84" t="s">
        <v>1740</v>
      </c>
      <c r="AQ3267" s="84" t="s">
        <v>122</v>
      </c>
      <c r="AR3267" s="85">
        <v>1</v>
      </c>
      <c r="AS3267" s="86">
        <v>1</v>
      </c>
      <c r="AT3267" s="86">
        <v>1E-3</v>
      </c>
      <c r="AU3267" s="86">
        <v>1</v>
      </c>
      <c r="AV3267" s="84" t="s">
        <v>7</v>
      </c>
      <c r="AW3267" s="86">
        <v>45</v>
      </c>
      <c r="AX3267" s="84" t="s">
        <v>68</v>
      </c>
      <c r="AY3267" s="84" t="s">
        <v>68</v>
      </c>
      <c r="AZ3267" s="84" t="s">
        <v>68</v>
      </c>
      <c r="BA3267" s="84" t="s">
        <v>68</v>
      </c>
      <c r="BB3267" s="84" t="s">
        <v>68</v>
      </c>
      <c r="BC3267" s="84" t="s">
        <v>441</v>
      </c>
      <c r="BD3267" s="84" t="s">
        <v>442</v>
      </c>
      <c r="BE3267" s="84" t="s">
        <v>443</v>
      </c>
      <c r="BF3267" s="84" t="s">
        <v>122</v>
      </c>
      <c r="BG3267" s="84" t="s">
        <v>69</v>
      </c>
      <c r="BH3267" s="92" t="s">
        <v>18833</v>
      </c>
      <c r="BI3267" s="84" t="s">
        <v>122</v>
      </c>
      <c r="BJ3267" s="84" t="s">
        <v>18834</v>
      </c>
      <c r="BK3267" s="84" t="s">
        <v>75</v>
      </c>
      <c r="BL3267" s="84" t="s">
        <v>122</v>
      </c>
      <c r="BM3267" s="84" t="s">
        <v>442</v>
      </c>
      <c r="BN3267" s="84" t="s">
        <v>70</v>
      </c>
      <c r="BO3267" s="84" t="s">
        <v>71</v>
      </c>
      <c r="BP3267" s="84" t="s">
        <v>122</v>
      </c>
      <c r="BQ3267" s="84" t="s">
        <v>163</v>
      </c>
    </row>
    <row r="3268" spans="1:69" ht="14.4" x14ac:dyDescent="0.3">
      <c r="A3268" s="40" t="str">
        <f t="shared" si="1402"/>
        <v>2025-09-24</v>
      </c>
      <c r="B3268" s="40" t="str">
        <f t="shared" si="1403"/>
        <v>SYD</v>
      </c>
      <c r="C3268" s="39" t="str">
        <f t="shared" si="1404"/>
        <v>98812563670</v>
      </c>
      <c r="D3268" s="41" t="str">
        <f t="shared" si="1405"/>
        <v>PKR253702104</v>
      </c>
      <c r="E3268" s="41" t="str">
        <f t="shared" si="1406"/>
        <v>596421504320</v>
      </c>
      <c r="F3268" s="39" t="str">
        <f t="shared" si="1407"/>
        <v>2254234</v>
      </c>
      <c r="G3268" s="39" t="str">
        <f t="shared" si="1408"/>
        <v>WISE EXPRESS(HOJUDIRECT)</v>
      </c>
      <c r="H3268" s="41" t="str">
        <f t="shared" si="1409"/>
        <v>김정아</v>
      </c>
      <c r="I3268" s="39" t="str">
        <f t="shared" si="1410"/>
        <v>61235</v>
      </c>
      <c r="J3268" s="52" t="str">
        <f t="shared" si="1411"/>
        <v/>
      </c>
      <c r="K3268" s="75">
        <f t="shared" si="1412"/>
        <v>1</v>
      </c>
      <c r="L3268" s="76">
        <f t="shared" si="1413"/>
        <v>0.4</v>
      </c>
      <c r="M3268" s="76">
        <f t="shared" si="1414"/>
        <v>1E-3</v>
      </c>
      <c r="N3268" s="76">
        <f t="shared" si="1415"/>
        <v>0.4</v>
      </c>
      <c r="O3268" s="42">
        <f t="shared" si="1416"/>
        <v>0.5</v>
      </c>
      <c r="P3268" s="39" t="str">
        <f t="shared" si="1417"/>
        <v>일반(목록배제,Normal-Manifest Exception)</v>
      </c>
      <c r="Q3268" s="72">
        <f t="shared" si="1418"/>
        <v>24</v>
      </c>
      <c r="R3268" s="43" t="str">
        <f t="shared" si="1419"/>
        <v>OZ602</v>
      </c>
      <c r="S3268" s="82" t="str">
        <f t="shared" si="1420"/>
        <v/>
      </c>
      <c r="T3268" s="40">
        <f t="shared" si="1421"/>
        <v>45924</v>
      </c>
      <c r="U3268" s="44">
        <v>2500</v>
      </c>
      <c r="V3268" s="44">
        <f t="shared" si="1422"/>
        <v>0</v>
      </c>
      <c r="W3268" s="77">
        <f t="shared" si="1423"/>
        <v>2500</v>
      </c>
      <c r="X3268" s="78">
        <f t="shared" si="1424"/>
        <v>0</v>
      </c>
      <c r="Y3268" s="44" cm="1">
        <f t="array" ref="Y3268">_xlfn.IFNA(_xlfn.IFS(AND(Q3268&gt;=2000, Q3268&lt;3000), 10000, AND(Q3268&gt;=3000, Q3268&lt;4000), 15000, AND(Q3268&gt;=4000, Q3268&lt;5000), 20000, AND(Q3268&gt;=5000), 25000),0)</f>
        <v>0</v>
      </c>
      <c r="Z3268" s="91">
        <f t="shared" si="1425"/>
        <v>300</v>
      </c>
      <c r="AA3268" s="44">
        <f t="shared" si="1426"/>
        <v>0</v>
      </c>
      <c r="AB3268" s="44"/>
      <c r="AC3268" s="44"/>
      <c r="AD3268" s="44"/>
      <c r="AE3268" s="44">
        <f>VLOOKUP(O3268,정산업데이트!$A$6:$B$12,2,10)</f>
        <v>0</v>
      </c>
      <c r="AF3268" s="44"/>
      <c r="AG3268" s="79">
        <f t="shared" si="1427"/>
        <v>300</v>
      </c>
      <c r="AH3268" s="80">
        <f t="shared" si="1428"/>
        <v>2800</v>
      </c>
      <c r="AJ3268" s="84" t="s">
        <v>18450</v>
      </c>
      <c r="AK3268" s="84" t="s">
        <v>73</v>
      </c>
      <c r="AL3268" s="84" t="s">
        <v>18451</v>
      </c>
      <c r="AM3268" s="84" t="s">
        <v>18835</v>
      </c>
      <c r="AN3268" s="84" t="s">
        <v>401</v>
      </c>
      <c r="AO3268" s="84" t="s">
        <v>18836</v>
      </c>
      <c r="AP3268" s="84" t="s">
        <v>18837</v>
      </c>
      <c r="AQ3268" s="84" t="s">
        <v>122</v>
      </c>
      <c r="AR3268" s="85">
        <v>1</v>
      </c>
      <c r="AS3268" s="86">
        <v>0.4</v>
      </c>
      <c r="AT3268" s="86">
        <v>1E-3</v>
      </c>
      <c r="AU3268" s="86">
        <v>0.4</v>
      </c>
      <c r="AV3268" s="84" t="s">
        <v>8</v>
      </c>
      <c r="AW3268" s="86">
        <v>24</v>
      </c>
      <c r="AX3268" s="84" t="s">
        <v>68</v>
      </c>
      <c r="AY3268" s="84" t="s">
        <v>68</v>
      </c>
      <c r="AZ3268" s="84" t="s">
        <v>68</v>
      </c>
      <c r="BA3268" s="84" t="s">
        <v>68</v>
      </c>
      <c r="BB3268" s="84" t="s">
        <v>68</v>
      </c>
      <c r="BC3268" s="84" t="s">
        <v>135</v>
      </c>
      <c r="BD3268" s="84" t="s">
        <v>104</v>
      </c>
      <c r="BE3268" s="84" t="s">
        <v>105</v>
      </c>
      <c r="BF3268" s="84" t="s">
        <v>122</v>
      </c>
      <c r="BG3268" s="84" t="s">
        <v>69</v>
      </c>
      <c r="BH3268" s="92" t="s">
        <v>18838</v>
      </c>
      <c r="BI3268" s="84" t="s">
        <v>122</v>
      </c>
      <c r="BJ3268" s="84" t="s">
        <v>18839</v>
      </c>
      <c r="BK3268" s="84" t="s">
        <v>75</v>
      </c>
      <c r="BL3268" s="84" t="s">
        <v>122</v>
      </c>
      <c r="BM3268" s="84" t="s">
        <v>104</v>
      </c>
      <c r="BN3268" s="84" t="s">
        <v>70</v>
      </c>
      <c r="BO3268" s="84" t="s">
        <v>71</v>
      </c>
      <c r="BP3268" s="84" t="s">
        <v>122</v>
      </c>
      <c r="BQ3268" s="84" t="s">
        <v>163</v>
      </c>
    </row>
    <row r="3269" spans="1:69" ht="14.4" x14ac:dyDescent="0.3">
      <c r="A3269" s="40" t="str">
        <f t="shared" si="1402"/>
        <v>2025-09-24</v>
      </c>
      <c r="B3269" s="40" t="str">
        <f t="shared" si="1403"/>
        <v>SYD</v>
      </c>
      <c r="C3269" s="39" t="str">
        <f t="shared" si="1404"/>
        <v>98812563670</v>
      </c>
      <c r="D3269" s="41" t="str">
        <f t="shared" si="1405"/>
        <v>PKR253702105</v>
      </c>
      <c r="E3269" s="41" t="str">
        <f t="shared" si="1406"/>
        <v>596421504331</v>
      </c>
      <c r="F3269" s="39" t="str">
        <f t="shared" si="1407"/>
        <v>2254234</v>
      </c>
      <c r="G3269" s="39" t="str">
        <f t="shared" si="1408"/>
        <v>WISE EXPRESS(HOJUDIRECT)</v>
      </c>
      <c r="H3269" s="41" t="str">
        <f t="shared" si="1409"/>
        <v>이정란</v>
      </c>
      <c r="I3269" s="39" t="str">
        <f t="shared" si="1410"/>
        <v>57939</v>
      </c>
      <c r="J3269" s="52" t="str">
        <f t="shared" si="1411"/>
        <v/>
      </c>
      <c r="K3269" s="75">
        <f t="shared" si="1412"/>
        <v>1</v>
      </c>
      <c r="L3269" s="76">
        <f t="shared" si="1413"/>
        <v>0.5</v>
      </c>
      <c r="M3269" s="76">
        <f t="shared" si="1414"/>
        <v>1E-3</v>
      </c>
      <c r="N3269" s="76">
        <f t="shared" si="1415"/>
        <v>0.5</v>
      </c>
      <c r="O3269" s="42">
        <f t="shared" si="1416"/>
        <v>0.5</v>
      </c>
      <c r="P3269" s="39" t="str">
        <f t="shared" si="1417"/>
        <v>일반(목록배제,Normal-Manifest Exception)</v>
      </c>
      <c r="Q3269" s="72">
        <f t="shared" si="1418"/>
        <v>30</v>
      </c>
      <c r="R3269" s="43" t="str">
        <f t="shared" si="1419"/>
        <v>OZ602</v>
      </c>
      <c r="S3269" s="82" t="str">
        <f t="shared" si="1420"/>
        <v/>
      </c>
      <c r="T3269" s="40">
        <f t="shared" si="1421"/>
        <v>45924</v>
      </c>
      <c r="U3269" s="44">
        <v>2500</v>
      </c>
      <c r="V3269" s="44">
        <f t="shared" si="1422"/>
        <v>0</v>
      </c>
      <c r="W3269" s="77">
        <f t="shared" si="1423"/>
        <v>2500</v>
      </c>
      <c r="X3269" s="78">
        <f t="shared" si="1424"/>
        <v>0</v>
      </c>
      <c r="Y3269" s="44" cm="1">
        <f t="array" ref="Y3269">_xlfn.IFNA(_xlfn.IFS(AND(Q3269&gt;=2000, Q3269&lt;3000), 10000, AND(Q3269&gt;=3000, Q3269&lt;4000), 15000, AND(Q3269&gt;=4000, Q3269&lt;5000), 20000, AND(Q3269&gt;=5000), 25000),0)</f>
        <v>0</v>
      </c>
      <c r="Z3269" s="91">
        <f t="shared" si="1425"/>
        <v>300</v>
      </c>
      <c r="AA3269" s="44">
        <f t="shared" si="1426"/>
        <v>0</v>
      </c>
      <c r="AB3269" s="44"/>
      <c r="AC3269" s="44"/>
      <c r="AD3269" s="44"/>
      <c r="AE3269" s="44">
        <f>VLOOKUP(O3269,정산업데이트!$A$6:$B$12,2,10)</f>
        <v>0</v>
      </c>
      <c r="AF3269" s="44"/>
      <c r="AG3269" s="79">
        <f t="shared" si="1427"/>
        <v>300</v>
      </c>
      <c r="AH3269" s="80">
        <f t="shared" si="1428"/>
        <v>2800</v>
      </c>
      <c r="AJ3269" s="84" t="s">
        <v>18450</v>
      </c>
      <c r="AK3269" s="84" t="s">
        <v>73</v>
      </c>
      <c r="AL3269" s="84" t="s">
        <v>18451</v>
      </c>
      <c r="AM3269" s="84" t="s">
        <v>18840</v>
      </c>
      <c r="AN3269" s="84" t="s">
        <v>4372</v>
      </c>
      <c r="AO3269" s="84" t="s">
        <v>18841</v>
      </c>
      <c r="AP3269" s="84" t="s">
        <v>2577</v>
      </c>
      <c r="AQ3269" s="84" t="s">
        <v>122</v>
      </c>
      <c r="AR3269" s="85">
        <v>1</v>
      </c>
      <c r="AS3269" s="86">
        <v>0.5</v>
      </c>
      <c r="AT3269" s="86">
        <v>1E-3</v>
      </c>
      <c r="AU3269" s="86">
        <v>0.5</v>
      </c>
      <c r="AV3269" s="84" t="s">
        <v>8</v>
      </c>
      <c r="AW3269" s="86">
        <v>30</v>
      </c>
      <c r="AX3269" s="84" t="s">
        <v>68</v>
      </c>
      <c r="AY3269" s="84" t="s">
        <v>68</v>
      </c>
      <c r="AZ3269" s="84" t="s">
        <v>68</v>
      </c>
      <c r="BA3269" s="84" t="s">
        <v>68</v>
      </c>
      <c r="BB3269" s="84" t="s">
        <v>68</v>
      </c>
      <c r="BC3269" s="84" t="s">
        <v>135</v>
      </c>
      <c r="BD3269" s="84" t="s">
        <v>104</v>
      </c>
      <c r="BE3269" s="84" t="s">
        <v>105</v>
      </c>
      <c r="BF3269" s="84" t="s">
        <v>122</v>
      </c>
      <c r="BG3269" s="84" t="s">
        <v>69</v>
      </c>
      <c r="BH3269" s="92" t="s">
        <v>18842</v>
      </c>
      <c r="BI3269" s="84" t="s">
        <v>122</v>
      </c>
      <c r="BJ3269" s="84" t="s">
        <v>18843</v>
      </c>
      <c r="BK3269" s="84" t="s">
        <v>75</v>
      </c>
      <c r="BL3269" s="84" t="s">
        <v>122</v>
      </c>
      <c r="BM3269" s="84" t="s">
        <v>104</v>
      </c>
      <c r="BN3269" s="84" t="s">
        <v>70</v>
      </c>
      <c r="BO3269" s="84" t="s">
        <v>71</v>
      </c>
      <c r="BP3269" s="84" t="s">
        <v>122</v>
      </c>
      <c r="BQ3269" s="84" t="s">
        <v>163</v>
      </c>
    </row>
    <row r="3270" spans="1:69" ht="14.4" x14ac:dyDescent="0.3">
      <c r="A3270" s="40" t="str">
        <f t="shared" ref="A3270:A3333" si="1429">AJ3270</f>
        <v>2025-09-24</v>
      </c>
      <c r="B3270" s="40" t="str">
        <f t="shared" ref="B3270:B3333" si="1430">AK3270</f>
        <v>SYD</v>
      </c>
      <c r="C3270" s="39" t="str">
        <f t="shared" ref="C3270:C3333" si="1431">AL3270</f>
        <v>98812563670</v>
      </c>
      <c r="D3270" s="41" t="str">
        <f t="shared" ref="D3270:D3333" si="1432">AM3270</f>
        <v>PKR253702106</v>
      </c>
      <c r="E3270" s="41" t="str">
        <f t="shared" ref="E3270:E3333" si="1433">BH3270</f>
        <v>596421504342</v>
      </c>
      <c r="F3270" s="39" t="str">
        <f t="shared" ref="F3270:F3333" si="1434">BC3270</f>
        <v>2254234</v>
      </c>
      <c r="G3270" s="39" t="str">
        <f t="shared" ref="G3270:G3333" si="1435">BD3270</f>
        <v>WISE EXPRESS(HOJUDIRECT)</v>
      </c>
      <c r="H3270" s="41" t="str">
        <f t="shared" ref="H3270:H3333" si="1436">AN3270</f>
        <v>KWAK JOO YOUNG</v>
      </c>
      <c r="I3270" s="39" t="str">
        <f t="shared" ref="I3270:I3333" si="1437">AP3270</f>
        <v>12056</v>
      </c>
      <c r="J3270" s="52" t="str">
        <f t="shared" ref="J3270:J3333" si="1438">AQ3270</f>
        <v/>
      </c>
      <c r="K3270" s="75">
        <f t="shared" ref="K3270:K3333" si="1439">AR3270</f>
        <v>1</v>
      </c>
      <c r="L3270" s="76">
        <f t="shared" ref="L3270:L3333" si="1440">AS3270</f>
        <v>2.75</v>
      </c>
      <c r="M3270" s="76">
        <f t="shared" ref="M3270:M3333" si="1441">AT3270</f>
        <v>1E-3</v>
      </c>
      <c r="N3270" s="76">
        <f t="shared" ref="N3270:N3333" si="1442">AU3270</f>
        <v>2.8</v>
      </c>
      <c r="O3270" s="42">
        <f t="shared" ref="O3270:O3333" si="1443">CEILING(MAX(L3270:N3270)/K3270,0.5)</f>
        <v>3</v>
      </c>
      <c r="P3270" s="39" t="str">
        <f t="shared" ref="P3270:P3333" si="1444">AV3270</f>
        <v>일반(목록배제,Normal-Manifest Exception)</v>
      </c>
      <c r="Q3270" s="72">
        <f t="shared" ref="Q3270:Q3333" si="1445">AW3270</f>
        <v>38.5</v>
      </c>
      <c r="R3270" s="43" t="str">
        <f t="shared" ref="R3270:R3333" si="1446">BK3270</f>
        <v>OZ602</v>
      </c>
      <c r="S3270" s="82" t="str">
        <f t="shared" ref="S3270:S3333" si="1447">BL3270</f>
        <v/>
      </c>
      <c r="T3270" s="40">
        <f t="shared" ref="T3270:T3333" si="1448">DATE(YEAR(A3270),MONTH(A3270),DAY(A3270))</f>
        <v>45924</v>
      </c>
      <c r="U3270" s="44">
        <v>2500</v>
      </c>
      <c r="V3270" s="44">
        <f t="shared" ref="V3270:V3333" si="1449">IF(O3270&gt;5,CEILING(O3270-5,1)*100,0)</f>
        <v>0</v>
      </c>
      <c r="W3270" s="77">
        <f t="shared" ref="W3270:W3333" si="1450">SUM(U3270:V3270)</f>
        <v>2500</v>
      </c>
      <c r="X3270" s="78">
        <f t="shared" ref="X3270:X3333" si="1451">(K3270-1)*2500</f>
        <v>0</v>
      </c>
      <c r="Y3270" s="44" cm="1">
        <f t="array" ref="Y3270">_xlfn.IFNA(_xlfn.IFS(AND(Q3270&gt;=2000, Q3270&lt;3000), 10000, AND(Q3270&gt;=3000, Q3270&lt;4000), 15000, AND(Q3270&gt;=4000, Q3270&lt;5000), 20000, AND(Q3270&gt;=5000), 25000),0)</f>
        <v>0</v>
      </c>
      <c r="Z3270" s="91">
        <f t="shared" ref="Z3270:Z3333" si="1452">IF(OR(P3270="일반(목록배제,Normal-Manifest Exception)",P3270="간이(Simple)",P3270="목록취하(허용배제,Manifest-Drop)",P3270="일반(NORMAL)"),300,0)</f>
        <v>300</v>
      </c>
      <c r="AA3270" s="44">
        <f t="shared" ref="AA3270:AA3333" si="1453">IF(LEFT(AP3270,2)="63",3000,0)</f>
        <v>0</v>
      </c>
      <c r="AB3270" s="44"/>
      <c r="AC3270" s="44"/>
      <c r="AD3270" s="44"/>
      <c r="AE3270" s="44">
        <f>VLOOKUP(O3270,정산업데이트!$A$6:$B$12,2,10)</f>
        <v>0</v>
      </c>
      <c r="AF3270" s="44"/>
      <c r="AG3270" s="79">
        <f t="shared" ref="AG3270:AG3333" si="1454">X3270+Y3270+Z3270+AA3270+AB3270+AE3270+AF3270</f>
        <v>300</v>
      </c>
      <c r="AH3270" s="80">
        <f t="shared" ref="AH3270:AH3333" si="1455">SUM(AG3270,W3270)</f>
        <v>2800</v>
      </c>
      <c r="AJ3270" s="84" t="s">
        <v>18450</v>
      </c>
      <c r="AK3270" s="84" t="s">
        <v>73</v>
      </c>
      <c r="AL3270" s="84" t="s">
        <v>18451</v>
      </c>
      <c r="AM3270" s="84" t="s">
        <v>18844</v>
      </c>
      <c r="AN3270" s="84" t="s">
        <v>18845</v>
      </c>
      <c r="AO3270" s="84" t="s">
        <v>18846</v>
      </c>
      <c r="AP3270" s="84" t="s">
        <v>18847</v>
      </c>
      <c r="AQ3270" s="84" t="s">
        <v>122</v>
      </c>
      <c r="AR3270" s="85">
        <v>1</v>
      </c>
      <c r="AS3270" s="86">
        <v>2.75</v>
      </c>
      <c r="AT3270" s="86">
        <v>1E-3</v>
      </c>
      <c r="AU3270" s="86">
        <v>2.8</v>
      </c>
      <c r="AV3270" s="84" t="s">
        <v>8</v>
      </c>
      <c r="AW3270" s="86">
        <v>38.5</v>
      </c>
      <c r="AX3270" s="84" t="s">
        <v>68</v>
      </c>
      <c r="AY3270" s="84" t="s">
        <v>68</v>
      </c>
      <c r="AZ3270" s="84" t="s">
        <v>68</v>
      </c>
      <c r="BA3270" s="84" t="s">
        <v>68</v>
      </c>
      <c r="BB3270" s="84" t="s">
        <v>68</v>
      </c>
      <c r="BC3270" s="84" t="s">
        <v>135</v>
      </c>
      <c r="BD3270" s="84" t="s">
        <v>104</v>
      </c>
      <c r="BE3270" s="84" t="s">
        <v>105</v>
      </c>
      <c r="BF3270" s="84" t="s">
        <v>122</v>
      </c>
      <c r="BG3270" s="84" t="s">
        <v>69</v>
      </c>
      <c r="BH3270" s="92" t="s">
        <v>18848</v>
      </c>
      <c r="BI3270" s="84" t="s">
        <v>122</v>
      </c>
      <c r="BJ3270" s="84" t="s">
        <v>18849</v>
      </c>
      <c r="BK3270" s="84" t="s">
        <v>75</v>
      </c>
      <c r="BL3270" s="84" t="s">
        <v>122</v>
      </c>
      <c r="BM3270" s="84" t="s">
        <v>104</v>
      </c>
      <c r="BN3270" s="84" t="s">
        <v>70</v>
      </c>
      <c r="BO3270" s="84" t="s">
        <v>71</v>
      </c>
      <c r="BP3270" s="84" t="s">
        <v>122</v>
      </c>
      <c r="BQ3270" s="84" t="s">
        <v>163</v>
      </c>
    </row>
    <row r="3271" spans="1:69" ht="14.4" x14ac:dyDescent="0.3">
      <c r="A3271" s="40" t="str">
        <f t="shared" si="1429"/>
        <v>2025-09-24</v>
      </c>
      <c r="B3271" s="40" t="str">
        <f t="shared" si="1430"/>
        <v>SYD</v>
      </c>
      <c r="C3271" s="39" t="str">
        <f t="shared" si="1431"/>
        <v>98812563670</v>
      </c>
      <c r="D3271" s="41" t="str">
        <f t="shared" si="1432"/>
        <v>PKR253702107</v>
      </c>
      <c r="E3271" s="41" t="str">
        <f t="shared" si="1433"/>
        <v>596421504353</v>
      </c>
      <c r="F3271" s="39" t="str">
        <f t="shared" si="1434"/>
        <v>2254234</v>
      </c>
      <c r="G3271" s="39" t="str">
        <f t="shared" si="1435"/>
        <v>WISE EXPRESS(HOJUDIRECT)</v>
      </c>
      <c r="H3271" s="41" t="str">
        <f t="shared" si="1436"/>
        <v>김지현</v>
      </c>
      <c r="I3271" s="39" t="str">
        <f t="shared" si="1437"/>
        <v>31168</v>
      </c>
      <c r="J3271" s="52" t="str">
        <f t="shared" si="1438"/>
        <v/>
      </c>
      <c r="K3271" s="75">
        <f t="shared" si="1439"/>
        <v>1</v>
      </c>
      <c r="L3271" s="76">
        <f t="shared" si="1440"/>
        <v>1</v>
      </c>
      <c r="M3271" s="76">
        <f t="shared" si="1441"/>
        <v>1E-3</v>
      </c>
      <c r="N3271" s="76">
        <f t="shared" si="1442"/>
        <v>1</v>
      </c>
      <c r="O3271" s="42">
        <f t="shared" si="1443"/>
        <v>1</v>
      </c>
      <c r="P3271" s="39" t="str">
        <f t="shared" si="1444"/>
        <v>일반(목록배제,Normal-Manifest Exception)</v>
      </c>
      <c r="Q3271" s="72">
        <f t="shared" si="1445"/>
        <v>14</v>
      </c>
      <c r="R3271" s="43" t="str">
        <f t="shared" si="1446"/>
        <v>OZ602</v>
      </c>
      <c r="S3271" s="82" t="str">
        <f t="shared" si="1447"/>
        <v/>
      </c>
      <c r="T3271" s="40">
        <f t="shared" si="1448"/>
        <v>45924</v>
      </c>
      <c r="U3271" s="44">
        <v>2500</v>
      </c>
      <c r="V3271" s="44">
        <f t="shared" si="1449"/>
        <v>0</v>
      </c>
      <c r="W3271" s="77">
        <f t="shared" si="1450"/>
        <v>2500</v>
      </c>
      <c r="X3271" s="78">
        <f t="shared" si="1451"/>
        <v>0</v>
      </c>
      <c r="Y3271" s="44" cm="1">
        <f t="array" ref="Y3271">_xlfn.IFNA(_xlfn.IFS(AND(Q3271&gt;=2000, Q3271&lt;3000), 10000, AND(Q3271&gt;=3000, Q3271&lt;4000), 15000, AND(Q3271&gt;=4000, Q3271&lt;5000), 20000, AND(Q3271&gt;=5000), 25000),0)</f>
        <v>0</v>
      </c>
      <c r="Z3271" s="91">
        <f t="shared" si="1452"/>
        <v>300</v>
      </c>
      <c r="AA3271" s="44">
        <f t="shared" si="1453"/>
        <v>0</v>
      </c>
      <c r="AB3271" s="44"/>
      <c r="AC3271" s="44"/>
      <c r="AD3271" s="44"/>
      <c r="AE3271" s="44">
        <f>VLOOKUP(O3271,정산업데이트!$A$6:$B$12,2,10)</f>
        <v>0</v>
      </c>
      <c r="AF3271" s="44"/>
      <c r="AG3271" s="79">
        <f t="shared" si="1454"/>
        <v>300</v>
      </c>
      <c r="AH3271" s="80">
        <f t="shared" si="1455"/>
        <v>2800</v>
      </c>
      <c r="AJ3271" s="84" t="s">
        <v>18450</v>
      </c>
      <c r="AK3271" s="84" t="s">
        <v>73</v>
      </c>
      <c r="AL3271" s="84" t="s">
        <v>18451</v>
      </c>
      <c r="AM3271" s="84" t="s">
        <v>18850</v>
      </c>
      <c r="AN3271" s="84" t="s">
        <v>270</v>
      </c>
      <c r="AO3271" s="84" t="s">
        <v>18851</v>
      </c>
      <c r="AP3271" s="84" t="s">
        <v>18852</v>
      </c>
      <c r="AQ3271" s="84" t="s">
        <v>122</v>
      </c>
      <c r="AR3271" s="85">
        <v>1</v>
      </c>
      <c r="AS3271" s="86">
        <v>1</v>
      </c>
      <c r="AT3271" s="86">
        <v>1E-3</v>
      </c>
      <c r="AU3271" s="86">
        <v>1</v>
      </c>
      <c r="AV3271" s="84" t="s">
        <v>8</v>
      </c>
      <c r="AW3271" s="86">
        <v>14</v>
      </c>
      <c r="AX3271" s="84" t="s">
        <v>68</v>
      </c>
      <c r="AY3271" s="84" t="s">
        <v>68</v>
      </c>
      <c r="AZ3271" s="84" t="s">
        <v>68</v>
      </c>
      <c r="BA3271" s="84" t="s">
        <v>68</v>
      </c>
      <c r="BB3271" s="84" t="s">
        <v>68</v>
      </c>
      <c r="BC3271" s="84" t="s">
        <v>135</v>
      </c>
      <c r="BD3271" s="84" t="s">
        <v>104</v>
      </c>
      <c r="BE3271" s="84" t="s">
        <v>105</v>
      </c>
      <c r="BF3271" s="84" t="s">
        <v>122</v>
      </c>
      <c r="BG3271" s="84" t="s">
        <v>69</v>
      </c>
      <c r="BH3271" s="92" t="s">
        <v>18853</v>
      </c>
      <c r="BI3271" s="84" t="s">
        <v>122</v>
      </c>
      <c r="BJ3271" s="84" t="s">
        <v>18854</v>
      </c>
      <c r="BK3271" s="84" t="s">
        <v>75</v>
      </c>
      <c r="BL3271" s="84" t="s">
        <v>122</v>
      </c>
      <c r="BM3271" s="84" t="s">
        <v>104</v>
      </c>
      <c r="BN3271" s="84" t="s">
        <v>70</v>
      </c>
      <c r="BO3271" s="84" t="s">
        <v>71</v>
      </c>
      <c r="BP3271" s="84" t="s">
        <v>122</v>
      </c>
      <c r="BQ3271" s="84" t="s">
        <v>163</v>
      </c>
    </row>
    <row r="3272" spans="1:69" ht="14.4" x14ac:dyDescent="0.3">
      <c r="A3272" s="40" t="str">
        <f t="shared" si="1429"/>
        <v>2025-09-24</v>
      </c>
      <c r="B3272" s="40" t="str">
        <f t="shared" si="1430"/>
        <v>SYD</v>
      </c>
      <c r="C3272" s="39" t="str">
        <f t="shared" si="1431"/>
        <v>98812563670</v>
      </c>
      <c r="D3272" s="41" t="str">
        <f t="shared" si="1432"/>
        <v>PKR253702108</v>
      </c>
      <c r="E3272" s="41" t="str">
        <f t="shared" si="1433"/>
        <v>596421504364</v>
      </c>
      <c r="F3272" s="39" t="str">
        <f t="shared" si="1434"/>
        <v>2254234</v>
      </c>
      <c r="G3272" s="39" t="str">
        <f t="shared" si="1435"/>
        <v>WISE EXPRESS(HOJUDIRECT)</v>
      </c>
      <c r="H3272" s="41" t="str">
        <f t="shared" si="1436"/>
        <v>박경민</v>
      </c>
      <c r="I3272" s="39" t="str">
        <f t="shared" si="1437"/>
        <v>03671</v>
      </c>
      <c r="J3272" s="52" t="str">
        <f t="shared" si="1438"/>
        <v/>
      </c>
      <c r="K3272" s="75">
        <f t="shared" si="1439"/>
        <v>1</v>
      </c>
      <c r="L3272" s="76">
        <f t="shared" si="1440"/>
        <v>0.5</v>
      </c>
      <c r="M3272" s="76">
        <f t="shared" si="1441"/>
        <v>1E-3</v>
      </c>
      <c r="N3272" s="76">
        <f t="shared" si="1442"/>
        <v>0.5</v>
      </c>
      <c r="O3272" s="42">
        <f t="shared" si="1443"/>
        <v>0.5</v>
      </c>
      <c r="P3272" s="39" t="str">
        <f t="shared" si="1444"/>
        <v>일반(목록배제,Normal-Manifest Exception)</v>
      </c>
      <c r="Q3272" s="72">
        <f t="shared" si="1445"/>
        <v>30</v>
      </c>
      <c r="R3272" s="43" t="str">
        <f t="shared" si="1446"/>
        <v>OZ602</v>
      </c>
      <c r="S3272" s="82" t="str">
        <f t="shared" si="1447"/>
        <v/>
      </c>
      <c r="T3272" s="40">
        <f t="shared" si="1448"/>
        <v>45924</v>
      </c>
      <c r="U3272" s="44">
        <v>2500</v>
      </c>
      <c r="V3272" s="44">
        <f t="shared" si="1449"/>
        <v>0</v>
      </c>
      <c r="W3272" s="77">
        <f t="shared" si="1450"/>
        <v>2500</v>
      </c>
      <c r="X3272" s="78">
        <f t="shared" si="1451"/>
        <v>0</v>
      </c>
      <c r="Y3272" s="44" cm="1">
        <f t="array" ref="Y3272">_xlfn.IFNA(_xlfn.IFS(AND(Q3272&gt;=2000, Q3272&lt;3000), 10000, AND(Q3272&gt;=3000, Q3272&lt;4000), 15000, AND(Q3272&gt;=4000, Q3272&lt;5000), 20000, AND(Q3272&gt;=5000), 25000),0)</f>
        <v>0</v>
      </c>
      <c r="Z3272" s="91">
        <f t="shared" si="1452"/>
        <v>300</v>
      </c>
      <c r="AA3272" s="44">
        <f t="shared" si="1453"/>
        <v>0</v>
      </c>
      <c r="AB3272" s="44"/>
      <c r="AC3272" s="44"/>
      <c r="AD3272" s="44"/>
      <c r="AE3272" s="44">
        <f>VLOOKUP(O3272,정산업데이트!$A$6:$B$12,2,10)</f>
        <v>0</v>
      </c>
      <c r="AF3272" s="44"/>
      <c r="AG3272" s="79">
        <f t="shared" si="1454"/>
        <v>300</v>
      </c>
      <c r="AH3272" s="80">
        <f t="shared" si="1455"/>
        <v>2800</v>
      </c>
      <c r="AJ3272" s="84" t="s">
        <v>18450</v>
      </c>
      <c r="AK3272" s="84" t="s">
        <v>73</v>
      </c>
      <c r="AL3272" s="84" t="s">
        <v>18451</v>
      </c>
      <c r="AM3272" s="84" t="s">
        <v>18855</v>
      </c>
      <c r="AN3272" s="84" t="s">
        <v>18856</v>
      </c>
      <c r="AO3272" s="84" t="s">
        <v>18857</v>
      </c>
      <c r="AP3272" s="84" t="s">
        <v>18858</v>
      </c>
      <c r="AQ3272" s="84" t="s">
        <v>122</v>
      </c>
      <c r="AR3272" s="85">
        <v>1</v>
      </c>
      <c r="AS3272" s="86">
        <v>0.5</v>
      </c>
      <c r="AT3272" s="86">
        <v>1E-3</v>
      </c>
      <c r="AU3272" s="86">
        <v>0.5</v>
      </c>
      <c r="AV3272" s="84" t="s">
        <v>8</v>
      </c>
      <c r="AW3272" s="86">
        <v>30</v>
      </c>
      <c r="AX3272" s="84" t="s">
        <v>68</v>
      </c>
      <c r="AY3272" s="84" t="s">
        <v>68</v>
      </c>
      <c r="AZ3272" s="84" t="s">
        <v>68</v>
      </c>
      <c r="BA3272" s="84" t="s">
        <v>68</v>
      </c>
      <c r="BB3272" s="84" t="s">
        <v>68</v>
      </c>
      <c r="BC3272" s="84" t="s">
        <v>135</v>
      </c>
      <c r="BD3272" s="84" t="s">
        <v>104</v>
      </c>
      <c r="BE3272" s="84" t="s">
        <v>105</v>
      </c>
      <c r="BF3272" s="84" t="s">
        <v>122</v>
      </c>
      <c r="BG3272" s="84" t="s">
        <v>69</v>
      </c>
      <c r="BH3272" s="92" t="s">
        <v>18859</v>
      </c>
      <c r="BI3272" s="84" t="s">
        <v>122</v>
      </c>
      <c r="BJ3272" s="84" t="s">
        <v>18860</v>
      </c>
      <c r="BK3272" s="84" t="s">
        <v>75</v>
      </c>
      <c r="BL3272" s="84" t="s">
        <v>122</v>
      </c>
      <c r="BM3272" s="84" t="s">
        <v>104</v>
      </c>
      <c r="BN3272" s="84" t="s">
        <v>70</v>
      </c>
      <c r="BO3272" s="84" t="s">
        <v>71</v>
      </c>
      <c r="BP3272" s="84" t="s">
        <v>122</v>
      </c>
      <c r="BQ3272" s="84" t="s">
        <v>163</v>
      </c>
    </row>
    <row r="3273" spans="1:69" ht="14.4" x14ac:dyDescent="0.3">
      <c r="A3273" s="40" t="str">
        <f t="shared" si="1429"/>
        <v>2025-09-24</v>
      </c>
      <c r="B3273" s="40" t="str">
        <f t="shared" si="1430"/>
        <v>SYD</v>
      </c>
      <c r="C3273" s="39" t="str">
        <f t="shared" si="1431"/>
        <v>98812563670</v>
      </c>
      <c r="D3273" s="41" t="str">
        <f t="shared" si="1432"/>
        <v>PKR253702109</v>
      </c>
      <c r="E3273" s="41" t="str">
        <f t="shared" si="1433"/>
        <v>596421504375</v>
      </c>
      <c r="F3273" s="39" t="str">
        <f t="shared" si="1434"/>
        <v>2254234</v>
      </c>
      <c r="G3273" s="39" t="str">
        <f t="shared" si="1435"/>
        <v>WISE EXPRESS(HOJUDIRECT)</v>
      </c>
      <c r="H3273" s="41" t="str">
        <f t="shared" si="1436"/>
        <v>연소희</v>
      </c>
      <c r="I3273" s="39" t="str">
        <f t="shared" si="1437"/>
        <v>15467</v>
      </c>
      <c r="J3273" s="52" t="str">
        <f t="shared" si="1438"/>
        <v/>
      </c>
      <c r="K3273" s="75">
        <f t="shared" si="1439"/>
        <v>1</v>
      </c>
      <c r="L3273" s="76">
        <f t="shared" si="1440"/>
        <v>0.5</v>
      </c>
      <c r="M3273" s="76">
        <f t="shared" si="1441"/>
        <v>1E-3</v>
      </c>
      <c r="N3273" s="76">
        <f t="shared" si="1442"/>
        <v>0.5</v>
      </c>
      <c r="O3273" s="42">
        <f t="shared" si="1443"/>
        <v>0.5</v>
      </c>
      <c r="P3273" s="39" t="str">
        <f t="shared" si="1444"/>
        <v>일반(목록배제,Normal-Manifest Exception)</v>
      </c>
      <c r="Q3273" s="72">
        <f t="shared" si="1445"/>
        <v>40</v>
      </c>
      <c r="R3273" s="43" t="str">
        <f t="shared" si="1446"/>
        <v>OZ602</v>
      </c>
      <c r="S3273" s="82" t="str">
        <f t="shared" si="1447"/>
        <v/>
      </c>
      <c r="T3273" s="40">
        <f t="shared" si="1448"/>
        <v>45924</v>
      </c>
      <c r="U3273" s="44">
        <v>2500</v>
      </c>
      <c r="V3273" s="44">
        <f t="shared" si="1449"/>
        <v>0</v>
      </c>
      <c r="W3273" s="77">
        <f t="shared" si="1450"/>
        <v>2500</v>
      </c>
      <c r="X3273" s="78">
        <f t="shared" si="1451"/>
        <v>0</v>
      </c>
      <c r="Y3273" s="44" cm="1">
        <f t="array" ref="Y3273">_xlfn.IFNA(_xlfn.IFS(AND(Q3273&gt;=2000, Q3273&lt;3000), 10000, AND(Q3273&gt;=3000, Q3273&lt;4000), 15000, AND(Q3273&gt;=4000, Q3273&lt;5000), 20000, AND(Q3273&gt;=5000), 25000),0)</f>
        <v>0</v>
      </c>
      <c r="Z3273" s="91">
        <f t="shared" si="1452"/>
        <v>300</v>
      </c>
      <c r="AA3273" s="44">
        <f t="shared" si="1453"/>
        <v>0</v>
      </c>
      <c r="AB3273" s="44"/>
      <c r="AC3273" s="44"/>
      <c r="AD3273" s="44"/>
      <c r="AE3273" s="44">
        <f>VLOOKUP(O3273,정산업데이트!$A$6:$B$12,2,10)</f>
        <v>0</v>
      </c>
      <c r="AF3273" s="44"/>
      <c r="AG3273" s="79">
        <f t="shared" si="1454"/>
        <v>300</v>
      </c>
      <c r="AH3273" s="80">
        <f t="shared" si="1455"/>
        <v>2800</v>
      </c>
      <c r="AJ3273" s="84" t="s">
        <v>18450</v>
      </c>
      <c r="AK3273" s="84" t="s">
        <v>73</v>
      </c>
      <c r="AL3273" s="84" t="s">
        <v>18451</v>
      </c>
      <c r="AM3273" s="84" t="s">
        <v>18861</v>
      </c>
      <c r="AN3273" s="84" t="s">
        <v>18862</v>
      </c>
      <c r="AO3273" s="84" t="s">
        <v>18863</v>
      </c>
      <c r="AP3273" s="84" t="s">
        <v>18864</v>
      </c>
      <c r="AQ3273" s="84" t="s">
        <v>122</v>
      </c>
      <c r="AR3273" s="85">
        <v>1</v>
      </c>
      <c r="AS3273" s="86">
        <v>0.5</v>
      </c>
      <c r="AT3273" s="86">
        <v>1E-3</v>
      </c>
      <c r="AU3273" s="86">
        <v>0.5</v>
      </c>
      <c r="AV3273" s="84" t="s">
        <v>8</v>
      </c>
      <c r="AW3273" s="86">
        <v>40</v>
      </c>
      <c r="AX3273" s="84" t="s">
        <v>68</v>
      </c>
      <c r="AY3273" s="84" t="s">
        <v>68</v>
      </c>
      <c r="AZ3273" s="84" t="s">
        <v>68</v>
      </c>
      <c r="BA3273" s="84" t="s">
        <v>68</v>
      </c>
      <c r="BB3273" s="84" t="s">
        <v>68</v>
      </c>
      <c r="BC3273" s="84" t="s">
        <v>135</v>
      </c>
      <c r="BD3273" s="84" t="s">
        <v>104</v>
      </c>
      <c r="BE3273" s="84" t="s">
        <v>105</v>
      </c>
      <c r="BF3273" s="84" t="s">
        <v>122</v>
      </c>
      <c r="BG3273" s="84" t="s">
        <v>69</v>
      </c>
      <c r="BH3273" s="92" t="s">
        <v>18865</v>
      </c>
      <c r="BI3273" s="84" t="s">
        <v>122</v>
      </c>
      <c r="BJ3273" s="84" t="s">
        <v>18866</v>
      </c>
      <c r="BK3273" s="84" t="s">
        <v>75</v>
      </c>
      <c r="BL3273" s="84" t="s">
        <v>122</v>
      </c>
      <c r="BM3273" s="84" t="s">
        <v>104</v>
      </c>
      <c r="BN3273" s="84" t="s">
        <v>70</v>
      </c>
      <c r="BO3273" s="84" t="s">
        <v>71</v>
      </c>
      <c r="BP3273" s="84" t="s">
        <v>122</v>
      </c>
      <c r="BQ3273" s="84" t="s">
        <v>163</v>
      </c>
    </row>
    <row r="3274" spans="1:69" ht="14.4" x14ac:dyDescent="0.3">
      <c r="A3274" s="40" t="str">
        <f t="shared" si="1429"/>
        <v>2025-09-24</v>
      </c>
      <c r="B3274" s="40" t="str">
        <f t="shared" si="1430"/>
        <v>SYD</v>
      </c>
      <c r="C3274" s="39" t="str">
        <f t="shared" si="1431"/>
        <v>98812563670</v>
      </c>
      <c r="D3274" s="41" t="str">
        <f t="shared" si="1432"/>
        <v>PKR253702110</v>
      </c>
      <c r="E3274" s="41" t="str">
        <f t="shared" si="1433"/>
        <v>596421504386</v>
      </c>
      <c r="F3274" s="39" t="str">
        <f t="shared" si="1434"/>
        <v>2254234</v>
      </c>
      <c r="G3274" s="39" t="str">
        <f t="shared" si="1435"/>
        <v>WISE EXPRESS(HOJUDIRECT)</v>
      </c>
      <c r="H3274" s="41" t="str">
        <f t="shared" si="1436"/>
        <v>배양준</v>
      </c>
      <c r="I3274" s="39" t="str">
        <f t="shared" si="1437"/>
        <v>13423</v>
      </c>
      <c r="J3274" s="52" t="str">
        <f t="shared" si="1438"/>
        <v/>
      </c>
      <c r="K3274" s="75">
        <f t="shared" si="1439"/>
        <v>1</v>
      </c>
      <c r="L3274" s="76">
        <f t="shared" si="1440"/>
        <v>2.75</v>
      </c>
      <c r="M3274" s="76">
        <f t="shared" si="1441"/>
        <v>1E-3</v>
      </c>
      <c r="N3274" s="76">
        <f t="shared" si="1442"/>
        <v>2.8</v>
      </c>
      <c r="O3274" s="42">
        <f t="shared" si="1443"/>
        <v>3</v>
      </c>
      <c r="P3274" s="39" t="str">
        <f t="shared" si="1444"/>
        <v>일반(목록배제,Normal-Manifest Exception)</v>
      </c>
      <c r="Q3274" s="72">
        <f t="shared" si="1445"/>
        <v>38.5</v>
      </c>
      <c r="R3274" s="43" t="str">
        <f t="shared" si="1446"/>
        <v>OZ602</v>
      </c>
      <c r="S3274" s="82" t="str">
        <f t="shared" si="1447"/>
        <v/>
      </c>
      <c r="T3274" s="40">
        <f t="shared" si="1448"/>
        <v>45924</v>
      </c>
      <c r="U3274" s="44">
        <v>2500</v>
      </c>
      <c r="V3274" s="44">
        <f t="shared" si="1449"/>
        <v>0</v>
      </c>
      <c r="W3274" s="77">
        <f t="shared" si="1450"/>
        <v>2500</v>
      </c>
      <c r="X3274" s="78">
        <f t="shared" si="1451"/>
        <v>0</v>
      </c>
      <c r="Y3274" s="44" cm="1">
        <f t="array" ref="Y3274">_xlfn.IFNA(_xlfn.IFS(AND(Q3274&gt;=2000, Q3274&lt;3000), 10000, AND(Q3274&gt;=3000, Q3274&lt;4000), 15000, AND(Q3274&gt;=4000, Q3274&lt;5000), 20000, AND(Q3274&gt;=5000), 25000),0)</f>
        <v>0</v>
      </c>
      <c r="Z3274" s="91">
        <f t="shared" si="1452"/>
        <v>300</v>
      </c>
      <c r="AA3274" s="44">
        <f t="shared" si="1453"/>
        <v>0</v>
      </c>
      <c r="AB3274" s="44"/>
      <c r="AC3274" s="44"/>
      <c r="AD3274" s="44"/>
      <c r="AE3274" s="44">
        <f>VLOOKUP(O3274,정산업데이트!$A$6:$B$12,2,10)</f>
        <v>0</v>
      </c>
      <c r="AF3274" s="44"/>
      <c r="AG3274" s="79">
        <f t="shared" si="1454"/>
        <v>300</v>
      </c>
      <c r="AH3274" s="80">
        <f t="shared" si="1455"/>
        <v>2800</v>
      </c>
      <c r="AJ3274" s="84" t="s">
        <v>18450</v>
      </c>
      <c r="AK3274" s="84" t="s">
        <v>73</v>
      </c>
      <c r="AL3274" s="84" t="s">
        <v>18451</v>
      </c>
      <c r="AM3274" s="84" t="s">
        <v>18867</v>
      </c>
      <c r="AN3274" s="84" t="s">
        <v>18868</v>
      </c>
      <c r="AO3274" s="84" t="s">
        <v>18869</v>
      </c>
      <c r="AP3274" s="84" t="s">
        <v>1432</v>
      </c>
      <c r="AQ3274" s="84" t="s">
        <v>122</v>
      </c>
      <c r="AR3274" s="85">
        <v>1</v>
      </c>
      <c r="AS3274" s="86">
        <v>2.75</v>
      </c>
      <c r="AT3274" s="86">
        <v>1E-3</v>
      </c>
      <c r="AU3274" s="86">
        <v>2.8</v>
      </c>
      <c r="AV3274" s="84" t="s">
        <v>8</v>
      </c>
      <c r="AW3274" s="86">
        <v>38.5</v>
      </c>
      <c r="AX3274" s="84" t="s">
        <v>68</v>
      </c>
      <c r="AY3274" s="84" t="s">
        <v>68</v>
      </c>
      <c r="AZ3274" s="84" t="s">
        <v>68</v>
      </c>
      <c r="BA3274" s="84" t="s">
        <v>68</v>
      </c>
      <c r="BB3274" s="84" t="s">
        <v>68</v>
      </c>
      <c r="BC3274" s="84" t="s">
        <v>135</v>
      </c>
      <c r="BD3274" s="84" t="s">
        <v>104</v>
      </c>
      <c r="BE3274" s="84" t="s">
        <v>105</v>
      </c>
      <c r="BF3274" s="84" t="s">
        <v>122</v>
      </c>
      <c r="BG3274" s="84" t="s">
        <v>69</v>
      </c>
      <c r="BH3274" s="92" t="s">
        <v>18870</v>
      </c>
      <c r="BI3274" s="84" t="s">
        <v>122</v>
      </c>
      <c r="BJ3274" s="84" t="s">
        <v>18871</v>
      </c>
      <c r="BK3274" s="84" t="s">
        <v>75</v>
      </c>
      <c r="BL3274" s="84" t="s">
        <v>122</v>
      </c>
      <c r="BM3274" s="84" t="s">
        <v>104</v>
      </c>
      <c r="BN3274" s="84" t="s">
        <v>70</v>
      </c>
      <c r="BO3274" s="84" t="s">
        <v>71</v>
      </c>
      <c r="BP3274" s="84" t="s">
        <v>122</v>
      </c>
      <c r="BQ3274" s="84" t="s">
        <v>163</v>
      </c>
    </row>
    <row r="3275" spans="1:69" ht="14.4" x14ac:dyDescent="0.3">
      <c r="A3275" s="40" t="str">
        <f t="shared" si="1429"/>
        <v>2025-09-24</v>
      </c>
      <c r="B3275" s="40" t="str">
        <f t="shared" si="1430"/>
        <v>SYD</v>
      </c>
      <c r="C3275" s="39" t="str">
        <f t="shared" si="1431"/>
        <v>98812563670</v>
      </c>
      <c r="D3275" s="41" t="str">
        <f t="shared" si="1432"/>
        <v>PKR253702111</v>
      </c>
      <c r="E3275" s="41" t="str">
        <f t="shared" si="1433"/>
        <v>596421504390</v>
      </c>
      <c r="F3275" s="39" t="str">
        <f t="shared" si="1434"/>
        <v>2254234</v>
      </c>
      <c r="G3275" s="39" t="str">
        <f t="shared" si="1435"/>
        <v>WISE EXPRESS(HOJUDIRECT)</v>
      </c>
      <c r="H3275" s="41" t="str">
        <f t="shared" si="1436"/>
        <v>김리라</v>
      </c>
      <c r="I3275" s="39" t="str">
        <f t="shared" si="1437"/>
        <v>03341</v>
      </c>
      <c r="J3275" s="52" t="str">
        <f t="shared" si="1438"/>
        <v/>
      </c>
      <c r="K3275" s="75">
        <f t="shared" si="1439"/>
        <v>1</v>
      </c>
      <c r="L3275" s="76">
        <f t="shared" si="1440"/>
        <v>2</v>
      </c>
      <c r="M3275" s="76">
        <f t="shared" si="1441"/>
        <v>1E-3</v>
      </c>
      <c r="N3275" s="76">
        <f t="shared" si="1442"/>
        <v>2</v>
      </c>
      <c r="O3275" s="42">
        <f t="shared" si="1443"/>
        <v>2</v>
      </c>
      <c r="P3275" s="39" t="str">
        <f t="shared" si="1444"/>
        <v>일반(목록배제,Normal-Manifest Exception)</v>
      </c>
      <c r="Q3275" s="72">
        <f t="shared" si="1445"/>
        <v>28</v>
      </c>
      <c r="R3275" s="43" t="str">
        <f t="shared" si="1446"/>
        <v>OZ602</v>
      </c>
      <c r="S3275" s="82" t="str">
        <f t="shared" si="1447"/>
        <v/>
      </c>
      <c r="T3275" s="40">
        <f t="shared" si="1448"/>
        <v>45924</v>
      </c>
      <c r="U3275" s="44">
        <v>2500</v>
      </c>
      <c r="V3275" s="44">
        <f t="shared" si="1449"/>
        <v>0</v>
      </c>
      <c r="W3275" s="77">
        <f t="shared" si="1450"/>
        <v>2500</v>
      </c>
      <c r="X3275" s="78">
        <f t="shared" si="1451"/>
        <v>0</v>
      </c>
      <c r="Y3275" s="44" cm="1">
        <f t="array" ref="Y3275">_xlfn.IFNA(_xlfn.IFS(AND(Q3275&gt;=2000, Q3275&lt;3000), 10000, AND(Q3275&gt;=3000, Q3275&lt;4000), 15000, AND(Q3275&gt;=4000, Q3275&lt;5000), 20000, AND(Q3275&gt;=5000), 25000),0)</f>
        <v>0</v>
      </c>
      <c r="Z3275" s="91">
        <f t="shared" si="1452"/>
        <v>300</v>
      </c>
      <c r="AA3275" s="44">
        <f t="shared" si="1453"/>
        <v>0</v>
      </c>
      <c r="AB3275" s="44"/>
      <c r="AC3275" s="44"/>
      <c r="AD3275" s="44"/>
      <c r="AE3275" s="44">
        <f>VLOOKUP(O3275,정산업데이트!$A$6:$B$12,2,10)</f>
        <v>0</v>
      </c>
      <c r="AF3275" s="44"/>
      <c r="AG3275" s="79">
        <f t="shared" si="1454"/>
        <v>300</v>
      </c>
      <c r="AH3275" s="80">
        <f t="shared" si="1455"/>
        <v>2800</v>
      </c>
      <c r="AJ3275" s="84" t="s">
        <v>18450</v>
      </c>
      <c r="AK3275" s="84" t="s">
        <v>73</v>
      </c>
      <c r="AL3275" s="84" t="s">
        <v>18451</v>
      </c>
      <c r="AM3275" s="84" t="s">
        <v>18872</v>
      </c>
      <c r="AN3275" s="84" t="s">
        <v>18873</v>
      </c>
      <c r="AO3275" s="84" t="s">
        <v>18874</v>
      </c>
      <c r="AP3275" s="84" t="s">
        <v>18875</v>
      </c>
      <c r="AQ3275" s="84" t="s">
        <v>122</v>
      </c>
      <c r="AR3275" s="85">
        <v>1</v>
      </c>
      <c r="AS3275" s="86">
        <v>2</v>
      </c>
      <c r="AT3275" s="86">
        <v>1E-3</v>
      </c>
      <c r="AU3275" s="86">
        <v>2</v>
      </c>
      <c r="AV3275" s="84" t="s">
        <v>8</v>
      </c>
      <c r="AW3275" s="86">
        <v>28</v>
      </c>
      <c r="AX3275" s="84" t="s">
        <v>68</v>
      </c>
      <c r="AY3275" s="84" t="s">
        <v>68</v>
      </c>
      <c r="AZ3275" s="84" t="s">
        <v>68</v>
      </c>
      <c r="BA3275" s="84" t="s">
        <v>68</v>
      </c>
      <c r="BB3275" s="84" t="s">
        <v>68</v>
      </c>
      <c r="BC3275" s="84" t="s">
        <v>135</v>
      </c>
      <c r="BD3275" s="84" t="s">
        <v>104</v>
      </c>
      <c r="BE3275" s="84" t="s">
        <v>105</v>
      </c>
      <c r="BF3275" s="84" t="s">
        <v>122</v>
      </c>
      <c r="BG3275" s="84" t="s">
        <v>69</v>
      </c>
      <c r="BH3275" s="92" t="s">
        <v>18876</v>
      </c>
      <c r="BI3275" s="84" t="s">
        <v>122</v>
      </c>
      <c r="BJ3275" s="84" t="s">
        <v>18877</v>
      </c>
      <c r="BK3275" s="84" t="s">
        <v>75</v>
      </c>
      <c r="BL3275" s="84" t="s">
        <v>122</v>
      </c>
      <c r="BM3275" s="84" t="s">
        <v>104</v>
      </c>
      <c r="BN3275" s="84" t="s">
        <v>70</v>
      </c>
      <c r="BO3275" s="84" t="s">
        <v>71</v>
      </c>
      <c r="BP3275" s="84" t="s">
        <v>122</v>
      </c>
      <c r="BQ3275" s="84" t="s">
        <v>163</v>
      </c>
    </row>
    <row r="3276" spans="1:69" ht="14.4" x14ac:dyDescent="0.3">
      <c r="A3276" s="40" t="str">
        <f t="shared" si="1429"/>
        <v>2025-09-24</v>
      </c>
      <c r="B3276" s="40" t="str">
        <f t="shared" si="1430"/>
        <v>SYD</v>
      </c>
      <c r="C3276" s="39" t="str">
        <f t="shared" si="1431"/>
        <v>98812563670</v>
      </c>
      <c r="D3276" s="41" t="str">
        <f t="shared" si="1432"/>
        <v>PKR253702112</v>
      </c>
      <c r="E3276" s="41" t="str">
        <f t="shared" si="1433"/>
        <v>596421504401</v>
      </c>
      <c r="F3276" s="39" t="str">
        <f t="shared" si="1434"/>
        <v>2254234</v>
      </c>
      <c r="G3276" s="39" t="str">
        <f t="shared" si="1435"/>
        <v>WISE EXPRESS(HOJUDIRECT)</v>
      </c>
      <c r="H3276" s="41" t="str">
        <f t="shared" si="1436"/>
        <v>이혜선</v>
      </c>
      <c r="I3276" s="39" t="str">
        <f t="shared" si="1437"/>
        <v>05767</v>
      </c>
      <c r="J3276" s="52" t="str">
        <f t="shared" si="1438"/>
        <v/>
      </c>
      <c r="K3276" s="75">
        <f t="shared" si="1439"/>
        <v>1</v>
      </c>
      <c r="L3276" s="76">
        <f t="shared" si="1440"/>
        <v>0.4</v>
      </c>
      <c r="M3276" s="76">
        <f t="shared" si="1441"/>
        <v>1E-3</v>
      </c>
      <c r="N3276" s="76">
        <f t="shared" si="1442"/>
        <v>0.4</v>
      </c>
      <c r="O3276" s="42">
        <f t="shared" si="1443"/>
        <v>0.5</v>
      </c>
      <c r="P3276" s="39" t="str">
        <f t="shared" si="1444"/>
        <v>일반(목록배제,Normal-Manifest Exception)</v>
      </c>
      <c r="Q3276" s="72">
        <f t="shared" si="1445"/>
        <v>24</v>
      </c>
      <c r="R3276" s="43" t="str">
        <f t="shared" si="1446"/>
        <v>OZ602</v>
      </c>
      <c r="S3276" s="82" t="str">
        <f t="shared" si="1447"/>
        <v/>
      </c>
      <c r="T3276" s="40">
        <f t="shared" si="1448"/>
        <v>45924</v>
      </c>
      <c r="U3276" s="44">
        <v>2500</v>
      </c>
      <c r="V3276" s="44">
        <f t="shared" si="1449"/>
        <v>0</v>
      </c>
      <c r="W3276" s="77">
        <f t="shared" si="1450"/>
        <v>2500</v>
      </c>
      <c r="X3276" s="78">
        <f t="shared" si="1451"/>
        <v>0</v>
      </c>
      <c r="Y3276" s="44" cm="1">
        <f t="array" ref="Y3276">_xlfn.IFNA(_xlfn.IFS(AND(Q3276&gt;=2000, Q3276&lt;3000), 10000, AND(Q3276&gt;=3000, Q3276&lt;4000), 15000, AND(Q3276&gt;=4000, Q3276&lt;5000), 20000, AND(Q3276&gt;=5000), 25000),0)</f>
        <v>0</v>
      </c>
      <c r="Z3276" s="91">
        <f t="shared" si="1452"/>
        <v>300</v>
      </c>
      <c r="AA3276" s="44">
        <f t="shared" si="1453"/>
        <v>0</v>
      </c>
      <c r="AB3276" s="44"/>
      <c r="AC3276" s="44"/>
      <c r="AD3276" s="44"/>
      <c r="AE3276" s="44">
        <f>VLOOKUP(O3276,정산업데이트!$A$6:$B$12,2,10)</f>
        <v>0</v>
      </c>
      <c r="AF3276" s="44"/>
      <c r="AG3276" s="79">
        <f t="shared" si="1454"/>
        <v>300</v>
      </c>
      <c r="AH3276" s="80">
        <f t="shared" si="1455"/>
        <v>2800</v>
      </c>
      <c r="AJ3276" s="84" t="s">
        <v>18450</v>
      </c>
      <c r="AK3276" s="84" t="s">
        <v>73</v>
      </c>
      <c r="AL3276" s="84" t="s">
        <v>18451</v>
      </c>
      <c r="AM3276" s="84" t="s">
        <v>18878</v>
      </c>
      <c r="AN3276" s="84" t="s">
        <v>333</v>
      </c>
      <c r="AO3276" s="84" t="s">
        <v>15648</v>
      </c>
      <c r="AP3276" s="84" t="s">
        <v>15649</v>
      </c>
      <c r="AQ3276" s="84" t="s">
        <v>122</v>
      </c>
      <c r="AR3276" s="85">
        <v>1</v>
      </c>
      <c r="AS3276" s="86">
        <v>0.4</v>
      </c>
      <c r="AT3276" s="86">
        <v>1E-3</v>
      </c>
      <c r="AU3276" s="86">
        <v>0.4</v>
      </c>
      <c r="AV3276" s="84" t="s">
        <v>8</v>
      </c>
      <c r="AW3276" s="86">
        <v>24</v>
      </c>
      <c r="AX3276" s="84" t="s">
        <v>68</v>
      </c>
      <c r="AY3276" s="84" t="s">
        <v>68</v>
      </c>
      <c r="AZ3276" s="84" t="s">
        <v>68</v>
      </c>
      <c r="BA3276" s="84" t="s">
        <v>68</v>
      </c>
      <c r="BB3276" s="84" t="s">
        <v>68</v>
      </c>
      <c r="BC3276" s="84" t="s">
        <v>135</v>
      </c>
      <c r="BD3276" s="84" t="s">
        <v>104</v>
      </c>
      <c r="BE3276" s="84" t="s">
        <v>105</v>
      </c>
      <c r="BF3276" s="84" t="s">
        <v>122</v>
      </c>
      <c r="BG3276" s="84" t="s">
        <v>69</v>
      </c>
      <c r="BH3276" s="92" t="s">
        <v>18879</v>
      </c>
      <c r="BI3276" s="84" t="s">
        <v>122</v>
      </c>
      <c r="BJ3276" s="84" t="s">
        <v>18880</v>
      </c>
      <c r="BK3276" s="84" t="s">
        <v>75</v>
      </c>
      <c r="BL3276" s="84" t="s">
        <v>122</v>
      </c>
      <c r="BM3276" s="84" t="s">
        <v>104</v>
      </c>
      <c r="BN3276" s="84" t="s">
        <v>70</v>
      </c>
      <c r="BO3276" s="84" t="s">
        <v>71</v>
      </c>
      <c r="BP3276" s="84" t="s">
        <v>122</v>
      </c>
      <c r="BQ3276" s="84" t="s">
        <v>163</v>
      </c>
    </row>
    <row r="3277" spans="1:69" ht="14.4" x14ac:dyDescent="0.3">
      <c r="A3277" s="40" t="str">
        <f t="shared" si="1429"/>
        <v>2025-09-24</v>
      </c>
      <c r="B3277" s="40" t="str">
        <f t="shared" si="1430"/>
        <v>SYD</v>
      </c>
      <c r="C3277" s="39" t="str">
        <f t="shared" si="1431"/>
        <v>98812563670</v>
      </c>
      <c r="D3277" s="41" t="str">
        <f t="shared" si="1432"/>
        <v>PKR253702033</v>
      </c>
      <c r="E3277" s="41" t="str">
        <f t="shared" si="1433"/>
        <v>596421503594</v>
      </c>
      <c r="F3277" s="39" t="str">
        <f t="shared" si="1434"/>
        <v>2254239</v>
      </c>
      <c r="G3277" s="39" t="str">
        <f t="shared" si="1435"/>
        <v>WISE EXPRESS(BIOSYDNEY)</v>
      </c>
      <c r="H3277" s="41" t="str">
        <f t="shared" si="1436"/>
        <v>김민정</v>
      </c>
      <c r="I3277" s="39" t="str">
        <f t="shared" si="1437"/>
        <v>27480</v>
      </c>
      <c r="J3277" s="52" t="str">
        <f t="shared" si="1438"/>
        <v/>
      </c>
      <c r="K3277" s="75">
        <f t="shared" si="1439"/>
        <v>1</v>
      </c>
      <c r="L3277" s="76">
        <f t="shared" si="1440"/>
        <v>1</v>
      </c>
      <c r="M3277" s="76">
        <f t="shared" si="1441"/>
        <v>1E-3</v>
      </c>
      <c r="N3277" s="76">
        <f t="shared" si="1442"/>
        <v>1</v>
      </c>
      <c r="O3277" s="42">
        <f t="shared" si="1443"/>
        <v>1</v>
      </c>
      <c r="P3277" s="39" t="str">
        <f t="shared" si="1444"/>
        <v>일반(목록배제,Normal-Manifest Exception)</v>
      </c>
      <c r="Q3277" s="72">
        <f t="shared" si="1445"/>
        <v>100</v>
      </c>
      <c r="R3277" s="43" t="str">
        <f t="shared" si="1446"/>
        <v>OZ602</v>
      </c>
      <c r="S3277" s="82" t="str">
        <f t="shared" si="1447"/>
        <v/>
      </c>
      <c r="T3277" s="40">
        <f t="shared" si="1448"/>
        <v>45924</v>
      </c>
      <c r="U3277" s="44">
        <v>2500</v>
      </c>
      <c r="V3277" s="44">
        <f t="shared" si="1449"/>
        <v>0</v>
      </c>
      <c r="W3277" s="77">
        <f t="shared" si="1450"/>
        <v>2500</v>
      </c>
      <c r="X3277" s="78">
        <f t="shared" si="1451"/>
        <v>0</v>
      </c>
      <c r="Y3277" s="44" cm="1">
        <f t="array" ref="Y3277">_xlfn.IFNA(_xlfn.IFS(AND(Q3277&gt;=2000, Q3277&lt;3000), 10000, AND(Q3277&gt;=3000, Q3277&lt;4000), 15000, AND(Q3277&gt;=4000, Q3277&lt;5000), 20000, AND(Q3277&gt;=5000), 25000),0)</f>
        <v>0</v>
      </c>
      <c r="Z3277" s="91">
        <f t="shared" si="1452"/>
        <v>300</v>
      </c>
      <c r="AA3277" s="44">
        <f t="shared" si="1453"/>
        <v>0</v>
      </c>
      <c r="AB3277" s="44"/>
      <c r="AC3277" s="44"/>
      <c r="AD3277" s="44"/>
      <c r="AE3277" s="44">
        <f>VLOOKUP(O3277,정산업데이트!$A$6:$B$12,2,10)</f>
        <v>0</v>
      </c>
      <c r="AF3277" s="44"/>
      <c r="AG3277" s="79">
        <f t="shared" si="1454"/>
        <v>300</v>
      </c>
      <c r="AH3277" s="80">
        <f t="shared" si="1455"/>
        <v>2800</v>
      </c>
      <c r="AJ3277" s="84" t="s">
        <v>18450</v>
      </c>
      <c r="AK3277" s="84" t="s">
        <v>73</v>
      </c>
      <c r="AL3277" s="84" t="s">
        <v>18451</v>
      </c>
      <c r="AM3277" s="84" t="s">
        <v>18881</v>
      </c>
      <c r="AN3277" s="84" t="s">
        <v>206</v>
      </c>
      <c r="AO3277" s="84" t="s">
        <v>6103</v>
      </c>
      <c r="AP3277" s="84" t="s">
        <v>18882</v>
      </c>
      <c r="AQ3277" s="84" t="s">
        <v>122</v>
      </c>
      <c r="AR3277" s="85">
        <v>1</v>
      </c>
      <c r="AS3277" s="86">
        <v>1</v>
      </c>
      <c r="AT3277" s="86">
        <v>1E-3</v>
      </c>
      <c r="AU3277" s="86">
        <v>1</v>
      </c>
      <c r="AV3277" s="84" t="s">
        <v>8</v>
      </c>
      <c r="AW3277" s="86">
        <v>100</v>
      </c>
      <c r="AX3277" s="84" t="s">
        <v>68</v>
      </c>
      <c r="AY3277" s="84" t="s">
        <v>68</v>
      </c>
      <c r="AZ3277" s="84" t="s">
        <v>68</v>
      </c>
      <c r="BA3277" s="84" t="s">
        <v>68</v>
      </c>
      <c r="BB3277" s="84" t="s">
        <v>68</v>
      </c>
      <c r="BC3277" s="84" t="s">
        <v>126</v>
      </c>
      <c r="BD3277" s="84" t="s">
        <v>90</v>
      </c>
      <c r="BE3277" s="84" t="s">
        <v>111</v>
      </c>
      <c r="BF3277" s="84" t="s">
        <v>122</v>
      </c>
      <c r="BG3277" s="84" t="s">
        <v>69</v>
      </c>
      <c r="BH3277" s="92" t="s">
        <v>18883</v>
      </c>
      <c r="BI3277" s="84" t="s">
        <v>122</v>
      </c>
      <c r="BJ3277" s="84" t="s">
        <v>18884</v>
      </c>
      <c r="BK3277" s="84" t="s">
        <v>75</v>
      </c>
      <c r="BL3277" s="84" t="s">
        <v>122</v>
      </c>
      <c r="BM3277" s="84" t="s">
        <v>90</v>
      </c>
      <c r="BN3277" s="84" t="s">
        <v>70</v>
      </c>
      <c r="BO3277" s="84" t="s">
        <v>71</v>
      </c>
      <c r="BP3277" s="84" t="s">
        <v>122</v>
      </c>
      <c r="BQ3277" s="84" t="s">
        <v>163</v>
      </c>
    </row>
    <row r="3278" spans="1:69" ht="14.4" x14ac:dyDescent="0.3">
      <c r="A3278" s="40" t="str">
        <f t="shared" si="1429"/>
        <v>2025-09-24</v>
      </c>
      <c r="B3278" s="40" t="str">
        <f t="shared" si="1430"/>
        <v>SYD</v>
      </c>
      <c r="C3278" s="39" t="str">
        <f t="shared" si="1431"/>
        <v>98812563670</v>
      </c>
      <c r="D3278" s="41" t="str">
        <f t="shared" si="1432"/>
        <v>PKR253702131</v>
      </c>
      <c r="E3278" s="41" t="str">
        <f t="shared" si="1433"/>
        <v>596421504600</v>
      </c>
      <c r="F3278" s="39" t="str">
        <f t="shared" si="1434"/>
        <v>2256683</v>
      </c>
      <c r="G3278" s="39" t="str">
        <f t="shared" si="1435"/>
        <v>WISE EXPRESS LOGISTICS(PANGZIMOM)</v>
      </c>
      <c r="H3278" s="41" t="str">
        <f t="shared" si="1436"/>
        <v>이영애</v>
      </c>
      <c r="I3278" s="39" t="str">
        <f t="shared" si="1437"/>
        <v>17358</v>
      </c>
      <c r="J3278" s="52" t="str">
        <f t="shared" si="1438"/>
        <v/>
      </c>
      <c r="K3278" s="75">
        <f t="shared" si="1439"/>
        <v>1</v>
      </c>
      <c r="L3278" s="76">
        <f t="shared" si="1440"/>
        <v>1</v>
      </c>
      <c r="M3278" s="76">
        <f t="shared" si="1441"/>
        <v>1E-3</v>
      </c>
      <c r="N3278" s="76">
        <f t="shared" si="1442"/>
        <v>1</v>
      </c>
      <c r="O3278" s="42">
        <f t="shared" si="1443"/>
        <v>1</v>
      </c>
      <c r="P3278" s="39" t="str">
        <f t="shared" si="1444"/>
        <v>목록(Manifest)</v>
      </c>
      <c r="Q3278" s="72">
        <f t="shared" si="1445"/>
        <v>45</v>
      </c>
      <c r="R3278" s="43" t="str">
        <f t="shared" si="1446"/>
        <v>OZ602</v>
      </c>
      <c r="S3278" s="82" t="str">
        <f t="shared" si="1447"/>
        <v/>
      </c>
      <c r="T3278" s="40">
        <f t="shared" si="1448"/>
        <v>45924</v>
      </c>
      <c r="U3278" s="44">
        <v>2500</v>
      </c>
      <c r="V3278" s="44">
        <f t="shared" si="1449"/>
        <v>0</v>
      </c>
      <c r="W3278" s="77">
        <f t="shared" si="1450"/>
        <v>2500</v>
      </c>
      <c r="X3278" s="78">
        <f t="shared" si="1451"/>
        <v>0</v>
      </c>
      <c r="Y3278" s="44" cm="1">
        <f t="array" ref="Y3278">_xlfn.IFNA(_xlfn.IFS(AND(Q3278&gt;=2000, Q3278&lt;3000), 10000, AND(Q3278&gt;=3000, Q3278&lt;4000), 15000, AND(Q3278&gt;=4000, Q3278&lt;5000), 20000, AND(Q3278&gt;=5000), 25000),0)</f>
        <v>0</v>
      </c>
      <c r="Z3278" s="91">
        <f t="shared" si="1452"/>
        <v>0</v>
      </c>
      <c r="AA3278" s="44">
        <f t="shared" si="1453"/>
        <v>0</v>
      </c>
      <c r="AB3278" s="44"/>
      <c r="AC3278" s="44"/>
      <c r="AD3278" s="44"/>
      <c r="AE3278" s="44">
        <f>VLOOKUP(O3278,정산업데이트!$A$6:$B$12,2,10)</f>
        <v>0</v>
      </c>
      <c r="AF3278" s="44"/>
      <c r="AG3278" s="79">
        <f t="shared" si="1454"/>
        <v>0</v>
      </c>
      <c r="AH3278" s="80">
        <f t="shared" si="1455"/>
        <v>2500</v>
      </c>
      <c r="AJ3278" s="84" t="s">
        <v>18450</v>
      </c>
      <c r="AK3278" s="84" t="s">
        <v>73</v>
      </c>
      <c r="AL3278" s="84" t="s">
        <v>18451</v>
      </c>
      <c r="AM3278" s="84" t="s">
        <v>18885</v>
      </c>
      <c r="AN3278" s="84" t="s">
        <v>7484</v>
      </c>
      <c r="AO3278" s="84" t="s">
        <v>18886</v>
      </c>
      <c r="AP3278" s="84" t="s">
        <v>18887</v>
      </c>
      <c r="AQ3278" s="84" t="s">
        <v>122</v>
      </c>
      <c r="AR3278" s="85">
        <v>1</v>
      </c>
      <c r="AS3278" s="86">
        <v>1</v>
      </c>
      <c r="AT3278" s="86">
        <v>1E-3</v>
      </c>
      <c r="AU3278" s="86">
        <v>1</v>
      </c>
      <c r="AV3278" s="84" t="s">
        <v>7</v>
      </c>
      <c r="AW3278" s="86">
        <v>45</v>
      </c>
      <c r="AX3278" s="84" t="s">
        <v>68</v>
      </c>
      <c r="AY3278" s="84" t="s">
        <v>68</v>
      </c>
      <c r="AZ3278" s="84" t="s">
        <v>68</v>
      </c>
      <c r="BA3278" s="84" t="s">
        <v>68</v>
      </c>
      <c r="BB3278" s="84" t="s">
        <v>68</v>
      </c>
      <c r="BC3278" s="84" t="s">
        <v>441</v>
      </c>
      <c r="BD3278" s="84" t="s">
        <v>442</v>
      </c>
      <c r="BE3278" s="84" t="s">
        <v>444</v>
      </c>
      <c r="BF3278" s="84" t="s">
        <v>122</v>
      </c>
      <c r="BG3278" s="84" t="s">
        <v>69</v>
      </c>
      <c r="BH3278" s="92" t="s">
        <v>18888</v>
      </c>
      <c r="BI3278" s="84" t="s">
        <v>122</v>
      </c>
      <c r="BJ3278" s="84" t="s">
        <v>18889</v>
      </c>
      <c r="BK3278" s="84" t="s">
        <v>75</v>
      </c>
      <c r="BL3278" s="84" t="s">
        <v>122</v>
      </c>
      <c r="BM3278" s="84" t="s">
        <v>442</v>
      </c>
      <c r="BN3278" s="84" t="s">
        <v>70</v>
      </c>
      <c r="BO3278" s="84" t="s">
        <v>71</v>
      </c>
      <c r="BP3278" s="84" t="s">
        <v>122</v>
      </c>
      <c r="BQ3278" s="84" t="s">
        <v>163</v>
      </c>
    </row>
    <row r="3279" spans="1:69" ht="14.4" x14ac:dyDescent="0.3">
      <c r="A3279" s="40" t="str">
        <f t="shared" si="1429"/>
        <v>2025-09-24</v>
      </c>
      <c r="B3279" s="40" t="str">
        <f t="shared" si="1430"/>
        <v>SYD</v>
      </c>
      <c r="C3279" s="39" t="str">
        <f t="shared" si="1431"/>
        <v>98812563670</v>
      </c>
      <c r="D3279" s="41" t="str">
        <f t="shared" si="1432"/>
        <v>PKR253702132</v>
      </c>
      <c r="E3279" s="41" t="str">
        <f t="shared" si="1433"/>
        <v>596421504611</v>
      </c>
      <c r="F3279" s="39" t="str">
        <f t="shared" si="1434"/>
        <v>2256683</v>
      </c>
      <c r="G3279" s="39" t="str">
        <f t="shared" si="1435"/>
        <v>WISE EXPRESS LOGISTICS(PANGZIMOM)</v>
      </c>
      <c r="H3279" s="41" t="str">
        <f t="shared" si="1436"/>
        <v>박수진</v>
      </c>
      <c r="I3279" s="39" t="str">
        <f t="shared" si="1437"/>
        <v>29016</v>
      </c>
      <c r="J3279" s="52" t="str">
        <f t="shared" si="1438"/>
        <v/>
      </c>
      <c r="K3279" s="75">
        <f t="shared" si="1439"/>
        <v>1</v>
      </c>
      <c r="L3279" s="76">
        <f t="shared" si="1440"/>
        <v>2</v>
      </c>
      <c r="M3279" s="76">
        <f t="shared" si="1441"/>
        <v>1E-3</v>
      </c>
      <c r="N3279" s="76">
        <f t="shared" si="1442"/>
        <v>2</v>
      </c>
      <c r="O3279" s="42">
        <f t="shared" si="1443"/>
        <v>2</v>
      </c>
      <c r="P3279" s="39" t="str">
        <f t="shared" si="1444"/>
        <v>목록(Manifest)</v>
      </c>
      <c r="Q3279" s="72">
        <f t="shared" si="1445"/>
        <v>90</v>
      </c>
      <c r="R3279" s="43" t="str">
        <f t="shared" si="1446"/>
        <v>OZ602</v>
      </c>
      <c r="S3279" s="82" t="str">
        <f t="shared" si="1447"/>
        <v/>
      </c>
      <c r="T3279" s="40">
        <f t="shared" si="1448"/>
        <v>45924</v>
      </c>
      <c r="U3279" s="44">
        <v>2500</v>
      </c>
      <c r="V3279" s="44">
        <f t="shared" si="1449"/>
        <v>0</v>
      </c>
      <c r="W3279" s="77">
        <f t="shared" si="1450"/>
        <v>2500</v>
      </c>
      <c r="X3279" s="78">
        <f t="shared" si="1451"/>
        <v>0</v>
      </c>
      <c r="Y3279" s="44" cm="1">
        <f t="array" ref="Y3279">_xlfn.IFNA(_xlfn.IFS(AND(Q3279&gt;=2000, Q3279&lt;3000), 10000, AND(Q3279&gt;=3000, Q3279&lt;4000), 15000, AND(Q3279&gt;=4000, Q3279&lt;5000), 20000, AND(Q3279&gt;=5000), 25000),0)</f>
        <v>0</v>
      </c>
      <c r="Z3279" s="91">
        <f t="shared" si="1452"/>
        <v>0</v>
      </c>
      <c r="AA3279" s="44">
        <f t="shared" si="1453"/>
        <v>0</v>
      </c>
      <c r="AB3279" s="44"/>
      <c r="AC3279" s="44"/>
      <c r="AD3279" s="44"/>
      <c r="AE3279" s="44">
        <f>VLOOKUP(O3279,정산업데이트!$A$6:$B$12,2,10)</f>
        <v>0</v>
      </c>
      <c r="AF3279" s="44"/>
      <c r="AG3279" s="79">
        <f t="shared" si="1454"/>
        <v>0</v>
      </c>
      <c r="AH3279" s="80">
        <f t="shared" si="1455"/>
        <v>2500</v>
      </c>
      <c r="AJ3279" s="84" t="s">
        <v>18450</v>
      </c>
      <c r="AK3279" s="84" t="s">
        <v>73</v>
      </c>
      <c r="AL3279" s="84" t="s">
        <v>18451</v>
      </c>
      <c r="AM3279" s="84" t="s">
        <v>18890</v>
      </c>
      <c r="AN3279" s="84" t="s">
        <v>249</v>
      </c>
      <c r="AO3279" s="84" t="s">
        <v>18891</v>
      </c>
      <c r="AP3279" s="84" t="s">
        <v>18892</v>
      </c>
      <c r="AQ3279" s="84" t="s">
        <v>122</v>
      </c>
      <c r="AR3279" s="85">
        <v>1</v>
      </c>
      <c r="AS3279" s="86">
        <v>2</v>
      </c>
      <c r="AT3279" s="86">
        <v>1E-3</v>
      </c>
      <c r="AU3279" s="86">
        <v>2</v>
      </c>
      <c r="AV3279" s="84" t="s">
        <v>7</v>
      </c>
      <c r="AW3279" s="86">
        <v>90</v>
      </c>
      <c r="AX3279" s="84" t="s">
        <v>68</v>
      </c>
      <c r="AY3279" s="84" t="s">
        <v>68</v>
      </c>
      <c r="AZ3279" s="84" t="s">
        <v>68</v>
      </c>
      <c r="BA3279" s="84" t="s">
        <v>68</v>
      </c>
      <c r="BB3279" s="84" t="s">
        <v>68</v>
      </c>
      <c r="BC3279" s="84" t="s">
        <v>441</v>
      </c>
      <c r="BD3279" s="84" t="s">
        <v>442</v>
      </c>
      <c r="BE3279" s="84" t="s">
        <v>444</v>
      </c>
      <c r="BF3279" s="84" t="s">
        <v>122</v>
      </c>
      <c r="BG3279" s="84" t="s">
        <v>69</v>
      </c>
      <c r="BH3279" s="92" t="s">
        <v>18893</v>
      </c>
      <c r="BI3279" s="84" t="s">
        <v>122</v>
      </c>
      <c r="BJ3279" s="84" t="s">
        <v>18894</v>
      </c>
      <c r="BK3279" s="84" t="s">
        <v>75</v>
      </c>
      <c r="BL3279" s="84" t="s">
        <v>122</v>
      </c>
      <c r="BM3279" s="84" t="s">
        <v>442</v>
      </c>
      <c r="BN3279" s="84" t="s">
        <v>70</v>
      </c>
      <c r="BO3279" s="84" t="s">
        <v>71</v>
      </c>
      <c r="BP3279" s="84" t="s">
        <v>122</v>
      </c>
      <c r="BQ3279" s="84" t="s">
        <v>163</v>
      </c>
    </row>
    <row r="3280" spans="1:69" ht="14.4" x14ac:dyDescent="0.3">
      <c r="A3280" s="40" t="str">
        <f t="shared" si="1429"/>
        <v>2025-09-24</v>
      </c>
      <c r="B3280" s="40" t="str">
        <f t="shared" si="1430"/>
        <v>SYD</v>
      </c>
      <c r="C3280" s="39" t="str">
        <f t="shared" si="1431"/>
        <v>98812563670</v>
      </c>
      <c r="D3280" s="41" t="str">
        <f t="shared" si="1432"/>
        <v>PKR253715509</v>
      </c>
      <c r="E3280" s="41" t="str">
        <f t="shared" si="1433"/>
        <v>596421507540</v>
      </c>
      <c r="F3280" s="39" t="str">
        <f t="shared" si="1434"/>
        <v>2254225</v>
      </c>
      <c r="G3280" s="39" t="str">
        <f t="shared" si="1435"/>
        <v>WISE EXPRESS LOGISTICS PTY LTD</v>
      </c>
      <c r="H3280" s="41" t="str">
        <f t="shared" si="1436"/>
        <v>황명숙</v>
      </c>
      <c r="I3280" s="39" t="str">
        <f t="shared" si="1437"/>
        <v>07690</v>
      </c>
      <c r="J3280" s="52" t="str">
        <f t="shared" si="1438"/>
        <v/>
      </c>
      <c r="K3280" s="75">
        <f t="shared" si="1439"/>
        <v>1</v>
      </c>
      <c r="L3280" s="76">
        <f t="shared" si="1440"/>
        <v>1</v>
      </c>
      <c r="M3280" s="76">
        <f t="shared" si="1441"/>
        <v>1E-3</v>
      </c>
      <c r="N3280" s="76">
        <f t="shared" si="1442"/>
        <v>1</v>
      </c>
      <c r="O3280" s="42">
        <f t="shared" si="1443"/>
        <v>1</v>
      </c>
      <c r="P3280" s="39" t="str">
        <f t="shared" si="1444"/>
        <v>일반(목록배제,Normal-Manifest Exception)</v>
      </c>
      <c r="Q3280" s="72">
        <f t="shared" si="1445"/>
        <v>120</v>
      </c>
      <c r="R3280" s="43" t="str">
        <f t="shared" si="1446"/>
        <v>OZ602</v>
      </c>
      <c r="S3280" s="82" t="str">
        <f t="shared" si="1447"/>
        <v/>
      </c>
      <c r="T3280" s="40">
        <f t="shared" si="1448"/>
        <v>45924</v>
      </c>
      <c r="U3280" s="44">
        <v>2500</v>
      </c>
      <c r="V3280" s="44">
        <f t="shared" si="1449"/>
        <v>0</v>
      </c>
      <c r="W3280" s="77">
        <f t="shared" si="1450"/>
        <v>2500</v>
      </c>
      <c r="X3280" s="78">
        <f t="shared" si="1451"/>
        <v>0</v>
      </c>
      <c r="Y3280" s="44" cm="1">
        <f t="array" ref="Y3280">_xlfn.IFNA(_xlfn.IFS(AND(Q3280&gt;=2000, Q3280&lt;3000), 10000, AND(Q3280&gt;=3000, Q3280&lt;4000), 15000, AND(Q3280&gt;=4000, Q3280&lt;5000), 20000, AND(Q3280&gt;=5000), 25000),0)</f>
        <v>0</v>
      </c>
      <c r="Z3280" s="91">
        <f t="shared" si="1452"/>
        <v>300</v>
      </c>
      <c r="AA3280" s="44">
        <f t="shared" si="1453"/>
        <v>0</v>
      </c>
      <c r="AB3280" s="44"/>
      <c r="AC3280" s="44"/>
      <c r="AD3280" s="44"/>
      <c r="AE3280" s="44">
        <f>VLOOKUP(O3280,정산업데이트!$A$6:$B$12,2,10)</f>
        <v>0</v>
      </c>
      <c r="AF3280" s="44"/>
      <c r="AG3280" s="79">
        <f t="shared" si="1454"/>
        <v>300</v>
      </c>
      <c r="AH3280" s="80">
        <f t="shared" si="1455"/>
        <v>2800</v>
      </c>
      <c r="AJ3280" s="84" t="s">
        <v>18450</v>
      </c>
      <c r="AK3280" s="84" t="s">
        <v>73</v>
      </c>
      <c r="AL3280" s="84" t="s">
        <v>18451</v>
      </c>
      <c r="AM3280" s="84" t="s">
        <v>18895</v>
      </c>
      <c r="AN3280" s="84" t="s">
        <v>738</v>
      </c>
      <c r="AO3280" s="84" t="s">
        <v>1548</v>
      </c>
      <c r="AP3280" s="84" t="s">
        <v>896</v>
      </c>
      <c r="AQ3280" s="84" t="s">
        <v>122</v>
      </c>
      <c r="AR3280" s="85">
        <v>1</v>
      </c>
      <c r="AS3280" s="86">
        <v>1</v>
      </c>
      <c r="AT3280" s="86">
        <v>1E-3</v>
      </c>
      <c r="AU3280" s="86">
        <v>1</v>
      </c>
      <c r="AV3280" s="84" t="s">
        <v>8</v>
      </c>
      <c r="AW3280" s="86">
        <v>120</v>
      </c>
      <c r="AX3280" s="84" t="s">
        <v>68</v>
      </c>
      <c r="AY3280" s="84" t="s">
        <v>68</v>
      </c>
      <c r="AZ3280" s="84" t="s">
        <v>68</v>
      </c>
      <c r="BA3280" s="84" t="s">
        <v>68</v>
      </c>
      <c r="BB3280" s="84" t="s">
        <v>68</v>
      </c>
      <c r="BC3280" s="84" t="s">
        <v>125</v>
      </c>
      <c r="BD3280" s="84" t="s">
        <v>74</v>
      </c>
      <c r="BE3280" s="84" t="s">
        <v>93</v>
      </c>
      <c r="BF3280" s="84" t="s">
        <v>122</v>
      </c>
      <c r="BG3280" s="84" t="s">
        <v>69</v>
      </c>
      <c r="BH3280" s="92" t="s">
        <v>18896</v>
      </c>
      <c r="BI3280" s="84" t="s">
        <v>122</v>
      </c>
      <c r="BJ3280" s="84" t="s">
        <v>18897</v>
      </c>
      <c r="BK3280" s="84" t="s">
        <v>75</v>
      </c>
      <c r="BL3280" s="84" t="s">
        <v>122</v>
      </c>
      <c r="BM3280" s="84" t="s">
        <v>74</v>
      </c>
      <c r="BN3280" s="84" t="s">
        <v>70</v>
      </c>
      <c r="BO3280" s="84" t="s">
        <v>71</v>
      </c>
      <c r="BP3280" s="84" t="s">
        <v>122</v>
      </c>
      <c r="BQ3280" s="84" t="s">
        <v>163</v>
      </c>
    </row>
    <row r="3281" spans="1:69" ht="14.4" x14ac:dyDescent="0.3">
      <c r="A3281" s="40" t="str">
        <f t="shared" si="1429"/>
        <v>2025-09-24</v>
      </c>
      <c r="B3281" s="40" t="str">
        <f t="shared" si="1430"/>
        <v>SYD</v>
      </c>
      <c r="C3281" s="39" t="str">
        <f t="shared" si="1431"/>
        <v>98812563670</v>
      </c>
      <c r="D3281" s="41" t="str">
        <f t="shared" si="1432"/>
        <v>PKR253715510</v>
      </c>
      <c r="E3281" s="41" t="str">
        <f t="shared" si="1433"/>
        <v>596421507551</v>
      </c>
      <c r="F3281" s="39" t="str">
        <f t="shared" si="1434"/>
        <v>2254225</v>
      </c>
      <c r="G3281" s="39" t="str">
        <f t="shared" si="1435"/>
        <v>WISE EXPRESS LOGISTICS PTY LTD</v>
      </c>
      <c r="H3281" s="41" t="str">
        <f t="shared" si="1436"/>
        <v>김주희</v>
      </c>
      <c r="I3281" s="39" t="str">
        <f t="shared" si="1437"/>
        <v>44433</v>
      </c>
      <c r="J3281" s="52" t="str">
        <f t="shared" si="1438"/>
        <v/>
      </c>
      <c r="K3281" s="75">
        <f t="shared" si="1439"/>
        <v>1</v>
      </c>
      <c r="L3281" s="76">
        <f t="shared" si="1440"/>
        <v>0.8</v>
      </c>
      <c r="M3281" s="76">
        <f t="shared" si="1441"/>
        <v>1E-3</v>
      </c>
      <c r="N3281" s="76">
        <f t="shared" si="1442"/>
        <v>0.8</v>
      </c>
      <c r="O3281" s="42">
        <f t="shared" si="1443"/>
        <v>1</v>
      </c>
      <c r="P3281" s="39" t="str">
        <f t="shared" si="1444"/>
        <v>일반(목록배제,Normal-Manifest Exception)</v>
      </c>
      <c r="Q3281" s="72">
        <f t="shared" si="1445"/>
        <v>105</v>
      </c>
      <c r="R3281" s="43" t="str">
        <f t="shared" si="1446"/>
        <v>OZ602</v>
      </c>
      <c r="S3281" s="82" t="str">
        <f t="shared" si="1447"/>
        <v/>
      </c>
      <c r="T3281" s="40">
        <f t="shared" si="1448"/>
        <v>45924</v>
      </c>
      <c r="U3281" s="44">
        <v>2500</v>
      </c>
      <c r="V3281" s="44">
        <f t="shared" si="1449"/>
        <v>0</v>
      </c>
      <c r="W3281" s="77">
        <f t="shared" si="1450"/>
        <v>2500</v>
      </c>
      <c r="X3281" s="78">
        <f t="shared" si="1451"/>
        <v>0</v>
      </c>
      <c r="Y3281" s="44" cm="1">
        <f t="array" ref="Y3281">_xlfn.IFNA(_xlfn.IFS(AND(Q3281&gt;=2000, Q3281&lt;3000), 10000, AND(Q3281&gt;=3000, Q3281&lt;4000), 15000, AND(Q3281&gt;=4000, Q3281&lt;5000), 20000, AND(Q3281&gt;=5000), 25000),0)</f>
        <v>0</v>
      </c>
      <c r="Z3281" s="91">
        <f t="shared" si="1452"/>
        <v>300</v>
      </c>
      <c r="AA3281" s="44">
        <f t="shared" si="1453"/>
        <v>0</v>
      </c>
      <c r="AB3281" s="44"/>
      <c r="AC3281" s="44"/>
      <c r="AD3281" s="44"/>
      <c r="AE3281" s="44">
        <f>VLOOKUP(O3281,정산업데이트!$A$6:$B$12,2,10)</f>
        <v>0</v>
      </c>
      <c r="AF3281" s="44"/>
      <c r="AG3281" s="79">
        <f t="shared" si="1454"/>
        <v>300</v>
      </c>
      <c r="AH3281" s="80">
        <f t="shared" si="1455"/>
        <v>2800</v>
      </c>
      <c r="AJ3281" s="84" t="s">
        <v>18450</v>
      </c>
      <c r="AK3281" s="84" t="s">
        <v>73</v>
      </c>
      <c r="AL3281" s="84" t="s">
        <v>18451</v>
      </c>
      <c r="AM3281" s="84" t="s">
        <v>18898</v>
      </c>
      <c r="AN3281" s="84" t="s">
        <v>1721</v>
      </c>
      <c r="AO3281" s="84" t="s">
        <v>16747</v>
      </c>
      <c r="AP3281" s="84" t="s">
        <v>16748</v>
      </c>
      <c r="AQ3281" s="84" t="s">
        <v>122</v>
      </c>
      <c r="AR3281" s="85">
        <v>1</v>
      </c>
      <c r="AS3281" s="86">
        <v>0.8</v>
      </c>
      <c r="AT3281" s="86">
        <v>1E-3</v>
      </c>
      <c r="AU3281" s="86">
        <v>0.8</v>
      </c>
      <c r="AV3281" s="84" t="s">
        <v>8</v>
      </c>
      <c r="AW3281" s="86">
        <v>105</v>
      </c>
      <c r="AX3281" s="84" t="s">
        <v>68</v>
      </c>
      <c r="AY3281" s="84" t="s">
        <v>68</v>
      </c>
      <c r="AZ3281" s="84" t="s">
        <v>68</v>
      </c>
      <c r="BA3281" s="84" t="s">
        <v>68</v>
      </c>
      <c r="BB3281" s="84" t="s">
        <v>122</v>
      </c>
      <c r="BC3281" s="84" t="s">
        <v>125</v>
      </c>
      <c r="BD3281" s="84" t="s">
        <v>74</v>
      </c>
      <c r="BE3281" s="84" t="s">
        <v>93</v>
      </c>
      <c r="BF3281" s="84" t="s">
        <v>122</v>
      </c>
      <c r="BG3281" s="84" t="s">
        <v>69</v>
      </c>
      <c r="BH3281" s="92" t="s">
        <v>18899</v>
      </c>
      <c r="BI3281" s="84" t="s">
        <v>122</v>
      </c>
      <c r="BJ3281" s="84" t="s">
        <v>18900</v>
      </c>
      <c r="BK3281" s="84" t="s">
        <v>75</v>
      </c>
      <c r="BL3281" s="84" t="s">
        <v>122</v>
      </c>
      <c r="BM3281" s="84" t="s">
        <v>74</v>
      </c>
      <c r="BN3281" s="84" t="s">
        <v>70</v>
      </c>
      <c r="BO3281" s="84" t="s">
        <v>71</v>
      </c>
      <c r="BP3281" s="84" t="s">
        <v>122</v>
      </c>
      <c r="BQ3281" s="84" t="s">
        <v>163</v>
      </c>
    </row>
    <row r="3282" spans="1:69" ht="14.4" x14ac:dyDescent="0.3">
      <c r="A3282" s="40" t="str">
        <f t="shared" si="1429"/>
        <v>2025-09-24</v>
      </c>
      <c r="B3282" s="40" t="str">
        <f t="shared" si="1430"/>
        <v>SYD</v>
      </c>
      <c r="C3282" s="39" t="str">
        <f t="shared" si="1431"/>
        <v>98812563670</v>
      </c>
      <c r="D3282" s="41" t="str">
        <f t="shared" si="1432"/>
        <v>PKR253715511</v>
      </c>
      <c r="E3282" s="41" t="str">
        <f t="shared" si="1433"/>
        <v>596421507562</v>
      </c>
      <c r="F3282" s="39" t="str">
        <f t="shared" si="1434"/>
        <v>2254225</v>
      </c>
      <c r="G3282" s="39" t="str">
        <f t="shared" si="1435"/>
        <v>WISE EXPRESS LOGISTICS PTY LTD</v>
      </c>
      <c r="H3282" s="41" t="str">
        <f t="shared" si="1436"/>
        <v>강순복</v>
      </c>
      <c r="I3282" s="39" t="str">
        <f t="shared" si="1437"/>
        <v>22165</v>
      </c>
      <c r="J3282" s="52" t="str">
        <f t="shared" si="1438"/>
        <v/>
      </c>
      <c r="K3282" s="75">
        <f t="shared" si="1439"/>
        <v>1</v>
      </c>
      <c r="L3282" s="76">
        <f t="shared" si="1440"/>
        <v>2.9</v>
      </c>
      <c r="M3282" s="76">
        <f t="shared" si="1441"/>
        <v>1E-3</v>
      </c>
      <c r="N3282" s="76">
        <f t="shared" si="1442"/>
        <v>2.9</v>
      </c>
      <c r="O3282" s="42">
        <f t="shared" si="1443"/>
        <v>3</v>
      </c>
      <c r="P3282" s="39" t="str">
        <f t="shared" si="1444"/>
        <v>일반(목록배제,Normal-Manifest Exception)</v>
      </c>
      <c r="Q3282" s="72">
        <f t="shared" si="1445"/>
        <v>131</v>
      </c>
      <c r="R3282" s="43" t="str">
        <f t="shared" si="1446"/>
        <v>OZ602</v>
      </c>
      <c r="S3282" s="82" t="str">
        <f t="shared" si="1447"/>
        <v/>
      </c>
      <c r="T3282" s="40">
        <f t="shared" si="1448"/>
        <v>45924</v>
      </c>
      <c r="U3282" s="44">
        <v>2500</v>
      </c>
      <c r="V3282" s="44">
        <f t="shared" si="1449"/>
        <v>0</v>
      </c>
      <c r="W3282" s="77">
        <f t="shared" si="1450"/>
        <v>2500</v>
      </c>
      <c r="X3282" s="78">
        <f t="shared" si="1451"/>
        <v>0</v>
      </c>
      <c r="Y3282" s="44" cm="1">
        <f t="array" ref="Y3282">_xlfn.IFNA(_xlfn.IFS(AND(Q3282&gt;=2000, Q3282&lt;3000), 10000, AND(Q3282&gt;=3000, Q3282&lt;4000), 15000, AND(Q3282&gt;=4000, Q3282&lt;5000), 20000, AND(Q3282&gt;=5000), 25000),0)</f>
        <v>0</v>
      </c>
      <c r="Z3282" s="91">
        <f t="shared" si="1452"/>
        <v>300</v>
      </c>
      <c r="AA3282" s="44">
        <f t="shared" si="1453"/>
        <v>0</v>
      </c>
      <c r="AB3282" s="44"/>
      <c r="AC3282" s="44"/>
      <c r="AD3282" s="44"/>
      <c r="AE3282" s="44">
        <f>VLOOKUP(O3282,정산업데이트!$A$6:$B$12,2,10)</f>
        <v>0</v>
      </c>
      <c r="AF3282" s="44"/>
      <c r="AG3282" s="79">
        <f t="shared" si="1454"/>
        <v>300</v>
      </c>
      <c r="AH3282" s="80">
        <f t="shared" si="1455"/>
        <v>2800</v>
      </c>
      <c r="AJ3282" s="84" t="s">
        <v>18450</v>
      </c>
      <c r="AK3282" s="84" t="s">
        <v>73</v>
      </c>
      <c r="AL3282" s="84" t="s">
        <v>18451</v>
      </c>
      <c r="AM3282" s="84" t="s">
        <v>18901</v>
      </c>
      <c r="AN3282" s="84" t="s">
        <v>16741</v>
      </c>
      <c r="AO3282" s="84" t="s">
        <v>16742</v>
      </c>
      <c r="AP3282" s="84" t="s">
        <v>16743</v>
      </c>
      <c r="AQ3282" s="84" t="s">
        <v>122</v>
      </c>
      <c r="AR3282" s="85">
        <v>1</v>
      </c>
      <c r="AS3282" s="86">
        <v>2.9</v>
      </c>
      <c r="AT3282" s="86">
        <v>1E-3</v>
      </c>
      <c r="AU3282" s="86">
        <v>2.9</v>
      </c>
      <c r="AV3282" s="84" t="s">
        <v>8</v>
      </c>
      <c r="AW3282" s="86">
        <v>131</v>
      </c>
      <c r="AX3282" s="84" t="s">
        <v>68</v>
      </c>
      <c r="AY3282" s="84" t="s">
        <v>68</v>
      </c>
      <c r="AZ3282" s="84" t="s">
        <v>68</v>
      </c>
      <c r="BA3282" s="84" t="s">
        <v>68</v>
      </c>
      <c r="BB3282" s="84" t="s">
        <v>68</v>
      </c>
      <c r="BC3282" s="84" t="s">
        <v>125</v>
      </c>
      <c r="BD3282" s="84" t="s">
        <v>74</v>
      </c>
      <c r="BE3282" s="84" t="s">
        <v>93</v>
      </c>
      <c r="BF3282" s="84" t="s">
        <v>122</v>
      </c>
      <c r="BG3282" s="84" t="s">
        <v>69</v>
      </c>
      <c r="BH3282" s="92" t="s">
        <v>18902</v>
      </c>
      <c r="BI3282" s="84" t="s">
        <v>122</v>
      </c>
      <c r="BJ3282" s="84" t="s">
        <v>18903</v>
      </c>
      <c r="BK3282" s="84" t="s">
        <v>75</v>
      </c>
      <c r="BL3282" s="84" t="s">
        <v>122</v>
      </c>
      <c r="BM3282" s="84" t="s">
        <v>74</v>
      </c>
      <c r="BN3282" s="84" t="s">
        <v>70</v>
      </c>
      <c r="BO3282" s="84" t="s">
        <v>71</v>
      </c>
      <c r="BP3282" s="84" t="s">
        <v>122</v>
      </c>
      <c r="BQ3282" s="84" t="s">
        <v>163</v>
      </c>
    </row>
    <row r="3283" spans="1:69" ht="12.75" customHeight="1" x14ac:dyDescent="0.3">
      <c r="A3283" s="40" t="str">
        <f t="shared" si="1429"/>
        <v>2025-09-24</v>
      </c>
      <c r="B3283" s="40" t="str">
        <f t="shared" si="1430"/>
        <v>SYD</v>
      </c>
      <c r="C3283" s="39" t="str">
        <f t="shared" si="1431"/>
        <v>98812563670</v>
      </c>
      <c r="D3283" s="41" t="str">
        <f t="shared" si="1432"/>
        <v>PKR253715512</v>
      </c>
      <c r="E3283" s="41" t="str">
        <f t="shared" si="1433"/>
        <v>596421507573</v>
      </c>
      <c r="F3283" s="39" t="str">
        <f t="shared" si="1434"/>
        <v>2254225</v>
      </c>
      <c r="G3283" s="39" t="str">
        <f t="shared" si="1435"/>
        <v>WISE EXPRESS LOGISTICS PTY LTD</v>
      </c>
      <c r="H3283" s="41" t="str">
        <f t="shared" si="1436"/>
        <v>정은아</v>
      </c>
      <c r="I3283" s="39" t="str">
        <f t="shared" si="1437"/>
        <v>22165</v>
      </c>
      <c r="J3283" s="52" t="str">
        <f t="shared" si="1438"/>
        <v/>
      </c>
      <c r="K3283" s="75">
        <f t="shared" si="1439"/>
        <v>1</v>
      </c>
      <c r="L3283" s="76">
        <f t="shared" si="1440"/>
        <v>1</v>
      </c>
      <c r="M3283" s="76">
        <f t="shared" si="1441"/>
        <v>1E-3</v>
      </c>
      <c r="N3283" s="76">
        <f t="shared" si="1442"/>
        <v>1</v>
      </c>
      <c r="O3283" s="42">
        <f t="shared" si="1443"/>
        <v>1</v>
      </c>
      <c r="P3283" s="39" t="str">
        <f t="shared" si="1444"/>
        <v>일반(목록배제,Normal-Manifest Exception)</v>
      </c>
      <c r="Q3283" s="72">
        <f t="shared" si="1445"/>
        <v>80</v>
      </c>
      <c r="R3283" s="43" t="str">
        <f t="shared" si="1446"/>
        <v>OZ602</v>
      </c>
      <c r="S3283" s="82" t="str">
        <f t="shared" si="1447"/>
        <v/>
      </c>
      <c r="T3283" s="40">
        <f t="shared" si="1448"/>
        <v>45924</v>
      </c>
      <c r="U3283" s="44">
        <v>2500</v>
      </c>
      <c r="V3283" s="44">
        <f t="shared" si="1449"/>
        <v>0</v>
      </c>
      <c r="W3283" s="77">
        <f t="shared" si="1450"/>
        <v>2500</v>
      </c>
      <c r="X3283" s="78">
        <f t="shared" si="1451"/>
        <v>0</v>
      </c>
      <c r="Y3283" s="44" cm="1">
        <f t="array" ref="Y3283">_xlfn.IFNA(_xlfn.IFS(AND(Q3283&gt;=2000, Q3283&lt;3000), 10000, AND(Q3283&gt;=3000, Q3283&lt;4000), 15000, AND(Q3283&gt;=4000, Q3283&lt;5000), 20000, AND(Q3283&gt;=5000), 25000),0)</f>
        <v>0</v>
      </c>
      <c r="Z3283" s="91">
        <f t="shared" si="1452"/>
        <v>300</v>
      </c>
      <c r="AA3283" s="44">
        <f t="shared" si="1453"/>
        <v>0</v>
      </c>
      <c r="AB3283" s="44"/>
      <c r="AC3283" s="44"/>
      <c r="AD3283" s="44"/>
      <c r="AE3283" s="44">
        <f>VLOOKUP(O3283,정산업데이트!$A$6:$B$12,2,10)</f>
        <v>0</v>
      </c>
      <c r="AF3283" s="44"/>
      <c r="AG3283" s="79">
        <f t="shared" si="1454"/>
        <v>300</v>
      </c>
      <c r="AH3283" s="80">
        <f t="shared" si="1455"/>
        <v>2800</v>
      </c>
      <c r="AI3283" s="93"/>
      <c r="AJ3283" s="84" t="s">
        <v>18450</v>
      </c>
      <c r="AK3283" s="84" t="s">
        <v>73</v>
      </c>
      <c r="AL3283" s="84" t="s">
        <v>18451</v>
      </c>
      <c r="AM3283" s="84" t="s">
        <v>18904</v>
      </c>
      <c r="AN3283" s="84" t="s">
        <v>3237</v>
      </c>
      <c r="AO3283" s="84" t="s">
        <v>18905</v>
      </c>
      <c r="AP3283" s="84" t="s">
        <v>16743</v>
      </c>
      <c r="AQ3283" s="84" t="s">
        <v>122</v>
      </c>
      <c r="AR3283" s="85">
        <v>1</v>
      </c>
      <c r="AS3283" s="86">
        <v>1</v>
      </c>
      <c r="AT3283" s="86">
        <v>1E-3</v>
      </c>
      <c r="AU3283" s="86">
        <v>1</v>
      </c>
      <c r="AV3283" s="84" t="s">
        <v>8</v>
      </c>
      <c r="AW3283" s="86">
        <v>80</v>
      </c>
      <c r="AX3283" s="84" t="s">
        <v>68</v>
      </c>
      <c r="AY3283" s="84" t="s">
        <v>68</v>
      </c>
      <c r="AZ3283" s="84" t="s">
        <v>68</v>
      </c>
      <c r="BA3283" s="84" t="s">
        <v>68</v>
      </c>
      <c r="BB3283" s="84" t="s">
        <v>68</v>
      </c>
      <c r="BC3283" s="84" t="s">
        <v>125</v>
      </c>
      <c r="BD3283" s="84" t="s">
        <v>74</v>
      </c>
      <c r="BE3283" s="84" t="s">
        <v>93</v>
      </c>
      <c r="BF3283" s="84" t="s">
        <v>122</v>
      </c>
      <c r="BG3283" s="84" t="s">
        <v>69</v>
      </c>
      <c r="BH3283" s="92" t="s">
        <v>18906</v>
      </c>
      <c r="BI3283" s="84" t="s">
        <v>122</v>
      </c>
      <c r="BJ3283" s="84" t="s">
        <v>18907</v>
      </c>
      <c r="BK3283" s="84" t="s">
        <v>75</v>
      </c>
      <c r="BL3283" s="84" t="s">
        <v>122</v>
      </c>
      <c r="BM3283" s="84" t="s">
        <v>74</v>
      </c>
      <c r="BN3283" s="84" t="s">
        <v>70</v>
      </c>
      <c r="BO3283" s="84" t="s">
        <v>71</v>
      </c>
      <c r="BP3283" s="84" t="s">
        <v>122</v>
      </c>
      <c r="BQ3283" s="84" t="s">
        <v>163</v>
      </c>
    </row>
    <row r="3284" spans="1:69" ht="14.4" x14ac:dyDescent="0.3">
      <c r="A3284" s="40" t="str">
        <f t="shared" si="1429"/>
        <v>2025-09-24</v>
      </c>
      <c r="B3284" s="40" t="str">
        <f t="shared" si="1430"/>
        <v>SYD</v>
      </c>
      <c r="C3284" s="39" t="str">
        <f t="shared" si="1431"/>
        <v>98812563670</v>
      </c>
      <c r="D3284" s="41" t="str">
        <f t="shared" si="1432"/>
        <v>PKR253715513</v>
      </c>
      <c r="E3284" s="41" t="str">
        <f t="shared" si="1433"/>
        <v>596421507584</v>
      </c>
      <c r="F3284" s="39" t="str">
        <f t="shared" si="1434"/>
        <v>2254225</v>
      </c>
      <c r="G3284" s="39" t="str">
        <f t="shared" si="1435"/>
        <v>WISE EXPRESS LOGISTICS PTY LTD</v>
      </c>
      <c r="H3284" s="41" t="str">
        <f t="shared" si="1436"/>
        <v>민형순</v>
      </c>
      <c r="I3284" s="39" t="str">
        <f t="shared" si="1437"/>
        <v>08850</v>
      </c>
      <c r="J3284" s="52" t="str">
        <f t="shared" si="1438"/>
        <v/>
      </c>
      <c r="K3284" s="75">
        <f t="shared" si="1439"/>
        <v>1</v>
      </c>
      <c r="L3284" s="76">
        <f t="shared" si="1440"/>
        <v>1</v>
      </c>
      <c r="M3284" s="76">
        <f t="shared" si="1441"/>
        <v>1E-3</v>
      </c>
      <c r="N3284" s="76">
        <f t="shared" si="1442"/>
        <v>1</v>
      </c>
      <c r="O3284" s="42">
        <f t="shared" si="1443"/>
        <v>1</v>
      </c>
      <c r="P3284" s="39" t="str">
        <f t="shared" si="1444"/>
        <v>일반(목록배제,Normal-Manifest Exception)</v>
      </c>
      <c r="Q3284" s="72">
        <f t="shared" si="1445"/>
        <v>40</v>
      </c>
      <c r="R3284" s="43" t="str">
        <f t="shared" si="1446"/>
        <v>OZ602</v>
      </c>
      <c r="S3284" s="82" t="str">
        <f t="shared" si="1447"/>
        <v/>
      </c>
      <c r="T3284" s="40">
        <f t="shared" si="1448"/>
        <v>45924</v>
      </c>
      <c r="U3284" s="44">
        <v>2500</v>
      </c>
      <c r="V3284" s="44">
        <f t="shared" si="1449"/>
        <v>0</v>
      </c>
      <c r="W3284" s="77">
        <f t="shared" si="1450"/>
        <v>2500</v>
      </c>
      <c r="X3284" s="78">
        <f t="shared" si="1451"/>
        <v>0</v>
      </c>
      <c r="Y3284" s="44" cm="1">
        <f t="array" ref="Y3284">_xlfn.IFNA(_xlfn.IFS(AND(Q3284&gt;=2000, Q3284&lt;3000), 10000, AND(Q3284&gt;=3000, Q3284&lt;4000), 15000, AND(Q3284&gt;=4000, Q3284&lt;5000), 20000, AND(Q3284&gt;=5000), 25000),0)</f>
        <v>0</v>
      </c>
      <c r="Z3284" s="91">
        <f t="shared" si="1452"/>
        <v>300</v>
      </c>
      <c r="AA3284" s="44">
        <f t="shared" si="1453"/>
        <v>0</v>
      </c>
      <c r="AB3284" s="44"/>
      <c r="AC3284" s="44"/>
      <c r="AD3284" s="44"/>
      <c r="AE3284" s="44">
        <f>VLOOKUP(O3284,정산업데이트!$A$6:$B$12,2,10)</f>
        <v>0</v>
      </c>
      <c r="AF3284" s="44"/>
      <c r="AG3284" s="79">
        <f t="shared" si="1454"/>
        <v>300</v>
      </c>
      <c r="AH3284" s="80">
        <f t="shared" si="1455"/>
        <v>2800</v>
      </c>
      <c r="AJ3284" s="84" t="s">
        <v>18450</v>
      </c>
      <c r="AK3284" s="84" t="s">
        <v>73</v>
      </c>
      <c r="AL3284" s="84" t="s">
        <v>18451</v>
      </c>
      <c r="AM3284" s="84" t="s">
        <v>18908</v>
      </c>
      <c r="AN3284" s="84" t="s">
        <v>1845</v>
      </c>
      <c r="AO3284" s="84" t="s">
        <v>1846</v>
      </c>
      <c r="AP3284" s="84" t="s">
        <v>1844</v>
      </c>
      <c r="AQ3284" s="84" t="s">
        <v>122</v>
      </c>
      <c r="AR3284" s="85">
        <v>1</v>
      </c>
      <c r="AS3284" s="86">
        <v>1</v>
      </c>
      <c r="AT3284" s="86">
        <v>1E-3</v>
      </c>
      <c r="AU3284" s="86">
        <v>1</v>
      </c>
      <c r="AV3284" s="84" t="s">
        <v>8</v>
      </c>
      <c r="AW3284" s="86">
        <v>40</v>
      </c>
      <c r="AX3284" s="84" t="s">
        <v>68</v>
      </c>
      <c r="AY3284" s="84" t="s">
        <v>68</v>
      </c>
      <c r="AZ3284" s="84" t="s">
        <v>68</v>
      </c>
      <c r="BA3284" s="84" t="s">
        <v>68</v>
      </c>
      <c r="BB3284" s="84" t="s">
        <v>68</v>
      </c>
      <c r="BC3284" s="84" t="s">
        <v>125</v>
      </c>
      <c r="BD3284" s="84" t="s">
        <v>74</v>
      </c>
      <c r="BE3284" s="84" t="s">
        <v>93</v>
      </c>
      <c r="BF3284" s="84" t="s">
        <v>122</v>
      </c>
      <c r="BG3284" s="84" t="s">
        <v>69</v>
      </c>
      <c r="BH3284" s="92" t="s">
        <v>18909</v>
      </c>
      <c r="BI3284" s="84" t="s">
        <v>122</v>
      </c>
      <c r="BJ3284" s="84" t="s">
        <v>18910</v>
      </c>
      <c r="BK3284" s="84" t="s">
        <v>75</v>
      </c>
      <c r="BL3284" s="84" t="s">
        <v>122</v>
      </c>
      <c r="BM3284" s="84" t="s">
        <v>74</v>
      </c>
      <c r="BN3284" s="84" t="s">
        <v>70</v>
      </c>
      <c r="BO3284" s="84" t="s">
        <v>71</v>
      </c>
      <c r="BP3284" s="84" t="s">
        <v>122</v>
      </c>
      <c r="BQ3284" s="84" t="s">
        <v>163</v>
      </c>
    </row>
    <row r="3285" spans="1:69" ht="14.4" x14ac:dyDescent="0.3">
      <c r="A3285" s="40" t="str">
        <f t="shared" si="1429"/>
        <v>2025-09-24</v>
      </c>
      <c r="B3285" s="40" t="str">
        <f t="shared" si="1430"/>
        <v>SYD</v>
      </c>
      <c r="C3285" s="39" t="str">
        <f t="shared" si="1431"/>
        <v>98812563670</v>
      </c>
      <c r="D3285" s="41" t="str">
        <f t="shared" si="1432"/>
        <v>PKR253715514</v>
      </c>
      <c r="E3285" s="41" t="str">
        <f t="shared" si="1433"/>
        <v>596421507595</v>
      </c>
      <c r="F3285" s="39" t="str">
        <f t="shared" si="1434"/>
        <v>2254225</v>
      </c>
      <c r="G3285" s="39" t="str">
        <f t="shared" si="1435"/>
        <v>WISE EXPRESS LOGISTICS PTY LTD</v>
      </c>
      <c r="H3285" s="41" t="str">
        <f t="shared" si="1436"/>
        <v>김윤호</v>
      </c>
      <c r="I3285" s="39" t="str">
        <f t="shared" si="1437"/>
        <v>08850</v>
      </c>
      <c r="J3285" s="52" t="str">
        <f t="shared" si="1438"/>
        <v/>
      </c>
      <c r="K3285" s="75">
        <f t="shared" si="1439"/>
        <v>1</v>
      </c>
      <c r="L3285" s="76">
        <f t="shared" si="1440"/>
        <v>1.6</v>
      </c>
      <c r="M3285" s="76">
        <f t="shared" si="1441"/>
        <v>1E-3</v>
      </c>
      <c r="N3285" s="76">
        <f t="shared" si="1442"/>
        <v>1.6</v>
      </c>
      <c r="O3285" s="42">
        <f t="shared" si="1443"/>
        <v>2</v>
      </c>
      <c r="P3285" s="39" t="str">
        <f t="shared" si="1444"/>
        <v>일반(목록배제,Normal-Manifest Exception)</v>
      </c>
      <c r="Q3285" s="72">
        <f t="shared" si="1445"/>
        <v>60</v>
      </c>
      <c r="R3285" s="43" t="str">
        <f t="shared" si="1446"/>
        <v>OZ602</v>
      </c>
      <c r="S3285" s="82" t="str">
        <f t="shared" si="1447"/>
        <v/>
      </c>
      <c r="T3285" s="40">
        <f t="shared" si="1448"/>
        <v>45924</v>
      </c>
      <c r="U3285" s="44">
        <v>2500</v>
      </c>
      <c r="V3285" s="44">
        <f t="shared" si="1449"/>
        <v>0</v>
      </c>
      <c r="W3285" s="77">
        <f t="shared" si="1450"/>
        <v>2500</v>
      </c>
      <c r="X3285" s="78">
        <f t="shared" si="1451"/>
        <v>0</v>
      </c>
      <c r="Y3285" s="44" cm="1">
        <f t="array" ref="Y3285">_xlfn.IFNA(_xlfn.IFS(AND(Q3285&gt;=2000, Q3285&lt;3000), 10000, AND(Q3285&gt;=3000, Q3285&lt;4000), 15000, AND(Q3285&gt;=4000, Q3285&lt;5000), 20000, AND(Q3285&gt;=5000), 25000),0)</f>
        <v>0</v>
      </c>
      <c r="Z3285" s="91">
        <f t="shared" si="1452"/>
        <v>300</v>
      </c>
      <c r="AA3285" s="44">
        <f t="shared" si="1453"/>
        <v>0</v>
      </c>
      <c r="AB3285" s="44"/>
      <c r="AC3285" s="44"/>
      <c r="AD3285" s="44"/>
      <c r="AE3285" s="44">
        <f>VLOOKUP(O3285,정산업데이트!$A$6:$B$12,2,10)</f>
        <v>0</v>
      </c>
      <c r="AF3285" s="44"/>
      <c r="AG3285" s="79">
        <f t="shared" si="1454"/>
        <v>300</v>
      </c>
      <c r="AH3285" s="80">
        <f t="shared" si="1455"/>
        <v>2800</v>
      </c>
      <c r="AJ3285" s="84" t="s">
        <v>18450</v>
      </c>
      <c r="AK3285" s="84" t="s">
        <v>73</v>
      </c>
      <c r="AL3285" s="84" t="s">
        <v>18451</v>
      </c>
      <c r="AM3285" s="84" t="s">
        <v>18911</v>
      </c>
      <c r="AN3285" s="84" t="s">
        <v>1842</v>
      </c>
      <c r="AO3285" s="84" t="s">
        <v>1843</v>
      </c>
      <c r="AP3285" s="84" t="s">
        <v>1844</v>
      </c>
      <c r="AQ3285" s="84" t="s">
        <v>122</v>
      </c>
      <c r="AR3285" s="85">
        <v>1</v>
      </c>
      <c r="AS3285" s="86">
        <v>1.6</v>
      </c>
      <c r="AT3285" s="86">
        <v>1E-3</v>
      </c>
      <c r="AU3285" s="86">
        <v>1.6</v>
      </c>
      <c r="AV3285" s="84" t="s">
        <v>8</v>
      </c>
      <c r="AW3285" s="86">
        <v>60</v>
      </c>
      <c r="AX3285" s="84" t="s">
        <v>68</v>
      </c>
      <c r="AY3285" s="84" t="s">
        <v>68</v>
      </c>
      <c r="AZ3285" s="84" t="s">
        <v>68</v>
      </c>
      <c r="BA3285" s="84" t="s">
        <v>68</v>
      </c>
      <c r="BB3285" s="84" t="s">
        <v>68</v>
      </c>
      <c r="BC3285" s="84" t="s">
        <v>125</v>
      </c>
      <c r="BD3285" s="84" t="s">
        <v>74</v>
      </c>
      <c r="BE3285" s="84" t="s">
        <v>93</v>
      </c>
      <c r="BF3285" s="84" t="s">
        <v>122</v>
      </c>
      <c r="BG3285" s="84" t="s">
        <v>69</v>
      </c>
      <c r="BH3285" s="92" t="s">
        <v>18912</v>
      </c>
      <c r="BI3285" s="84" t="s">
        <v>122</v>
      </c>
      <c r="BJ3285" s="84" t="s">
        <v>18913</v>
      </c>
      <c r="BK3285" s="84" t="s">
        <v>75</v>
      </c>
      <c r="BL3285" s="84" t="s">
        <v>122</v>
      </c>
      <c r="BM3285" s="84" t="s">
        <v>74</v>
      </c>
      <c r="BN3285" s="84" t="s">
        <v>70</v>
      </c>
      <c r="BO3285" s="84" t="s">
        <v>71</v>
      </c>
      <c r="BP3285" s="84" t="s">
        <v>122</v>
      </c>
      <c r="BQ3285" s="84" t="s">
        <v>163</v>
      </c>
    </row>
    <row r="3286" spans="1:69" ht="14.4" x14ac:dyDescent="0.3">
      <c r="A3286" s="40" t="str">
        <f t="shared" si="1429"/>
        <v>2025-09-24</v>
      </c>
      <c r="B3286" s="40" t="str">
        <f t="shared" si="1430"/>
        <v>SYD</v>
      </c>
      <c r="C3286" s="39" t="str">
        <f t="shared" si="1431"/>
        <v>98812563670</v>
      </c>
      <c r="D3286" s="41" t="str">
        <f t="shared" si="1432"/>
        <v>PKR253715515</v>
      </c>
      <c r="E3286" s="41" t="str">
        <f t="shared" si="1433"/>
        <v>596421507606</v>
      </c>
      <c r="F3286" s="39" t="str">
        <f t="shared" si="1434"/>
        <v>2254225</v>
      </c>
      <c r="G3286" s="39" t="str">
        <f t="shared" si="1435"/>
        <v>WISE EXPRESS LOGISTICS PTY LTD</v>
      </c>
      <c r="H3286" s="41" t="str">
        <f t="shared" si="1436"/>
        <v>박준애</v>
      </c>
      <c r="I3286" s="39" t="str">
        <f t="shared" si="1437"/>
        <v>03488</v>
      </c>
      <c r="J3286" s="52" t="str">
        <f t="shared" si="1438"/>
        <v/>
      </c>
      <c r="K3286" s="75">
        <f t="shared" si="1439"/>
        <v>1</v>
      </c>
      <c r="L3286" s="76">
        <f t="shared" si="1440"/>
        <v>8</v>
      </c>
      <c r="M3286" s="76">
        <f t="shared" si="1441"/>
        <v>1E-3</v>
      </c>
      <c r="N3286" s="76">
        <f t="shared" si="1442"/>
        <v>8</v>
      </c>
      <c r="O3286" s="42">
        <f t="shared" si="1443"/>
        <v>8</v>
      </c>
      <c r="P3286" s="39" t="str">
        <f t="shared" si="1444"/>
        <v>일반(목록배제,Normal-Manifest Exception)</v>
      </c>
      <c r="Q3286" s="72">
        <f t="shared" si="1445"/>
        <v>147</v>
      </c>
      <c r="R3286" s="43" t="str">
        <f t="shared" si="1446"/>
        <v>OZ602</v>
      </c>
      <c r="S3286" s="82" t="str">
        <f t="shared" si="1447"/>
        <v/>
      </c>
      <c r="T3286" s="40">
        <f t="shared" si="1448"/>
        <v>45924</v>
      </c>
      <c r="U3286" s="44">
        <v>2500</v>
      </c>
      <c r="V3286" s="44">
        <f t="shared" si="1449"/>
        <v>300</v>
      </c>
      <c r="W3286" s="77">
        <f t="shared" si="1450"/>
        <v>2800</v>
      </c>
      <c r="X3286" s="78">
        <f t="shared" si="1451"/>
        <v>0</v>
      </c>
      <c r="Y3286" s="44" cm="1">
        <f t="array" ref="Y3286">_xlfn.IFNA(_xlfn.IFS(AND(Q3286&gt;=2000, Q3286&lt;3000), 10000, AND(Q3286&gt;=3000, Q3286&lt;4000), 15000, AND(Q3286&gt;=4000, Q3286&lt;5000), 20000, AND(Q3286&gt;=5000), 25000),0)</f>
        <v>0</v>
      </c>
      <c r="Z3286" s="91">
        <f t="shared" si="1452"/>
        <v>300</v>
      </c>
      <c r="AA3286" s="44">
        <f t="shared" si="1453"/>
        <v>0</v>
      </c>
      <c r="AB3286" s="44"/>
      <c r="AC3286" s="44"/>
      <c r="AD3286" s="44"/>
      <c r="AE3286" s="44">
        <f>VLOOKUP(O3286,정산업데이트!$A$6:$B$12,2,10)</f>
        <v>1000</v>
      </c>
      <c r="AF3286" s="44"/>
      <c r="AG3286" s="79">
        <f t="shared" si="1454"/>
        <v>1300</v>
      </c>
      <c r="AH3286" s="80">
        <f t="shared" si="1455"/>
        <v>4100</v>
      </c>
      <c r="AJ3286" s="84" t="s">
        <v>18450</v>
      </c>
      <c r="AK3286" s="84" t="s">
        <v>73</v>
      </c>
      <c r="AL3286" s="84" t="s">
        <v>18451</v>
      </c>
      <c r="AM3286" s="84" t="s">
        <v>18914</v>
      </c>
      <c r="AN3286" s="84" t="s">
        <v>18915</v>
      </c>
      <c r="AO3286" s="84" t="s">
        <v>18916</v>
      </c>
      <c r="AP3286" s="84" t="s">
        <v>1647</v>
      </c>
      <c r="AQ3286" s="84" t="s">
        <v>122</v>
      </c>
      <c r="AR3286" s="85">
        <v>1</v>
      </c>
      <c r="AS3286" s="86">
        <v>8</v>
      </c>
      <c r="AT3286" s="86">
        <v>1E-3</v>
      </c>
      <c r="AU3286" s="86">
        <v>8</v>
      </c>
      <c r="AV3286" s="84" t="s">
        <v>8</v>
      </c>
      <c r="AW3286" s="86">
        <v>147</v>
      </c>
      <c r="AX3286" s="84" t="s">
        <v>68</v>
      </c>
      <c r="AY3286" s="84" t="s">
        <v>122</v>
      </c>
      <c r="AZ3286" s="84" t="s">
        <v>122</v>
      </c>
      <c r="BA3286" s="84" t="s">
        <v>122</v>
      </c>
      <c r="BB3286" s="84" t="s">
        <v>122</v>
      </c>
      <c r="BC3286" s="84" t="s">
        <v>125</v>
      </c>
      <c r="BD3286" s="84" t="s">
        <v>74</v>
      </c>
      <c r="BE3286" s="84" t="s">
        <v>93</v>
      </c>
      <c r="BF3286" s="84" t="s">
        <v>122</v>
      </c>
      <c r="BG3286" s="84" t="s">
        <v>69</v>
      </c>
      <c r="BH3286" s="92" t="s">
        <v>18917</v>
      </c>
      <c r="BI3286" s="84" t="s">
        <v>122</v>
      </c>
      <c r="BJ3286" s="84" t="s">
        <v>18918</v>
      </c>
      <c r="BK3286" s="84" t="s">
        <v>75</v>
      </c>
      <c r="BL3286" s="84" t="s">
        <v>122</v>
      </c>
      <c r="BM3286" s="84" t="s">
        <v>74</v>
      </c>
      <c r="BN3286" s="84" t="s">
        <v>70</v>
      </c>
      <c r="BO3286" s="84" t="s">
        <v>71</v>
      </c>
      <c r="BP3286" s="84" t="s">
        <v>122</v>
      </c>
      <c r="BQ3286" s="84" t="s">
        <v>163</v>
      </c>
    </row>
    <row r="3287" spans="1:69" x14ac:dyDescent="0.4">
      <c r="A3287" s="40" t="str">
        <f t="shared" si="1429"/>
        <v>2025-09-24</v>
      </c>
      <c r="B3287" s="40" t="str">
        <f t="shared" si="1430"/>
        <v>SYD</v>
      </c>
      <c r="C3287" s="39" t="str">
        <f t="shared" si="1431"/>
        <v>98812563670</v>
      </c>
      <c r="D3287" s="41" t="str">
        <f t="shared" si="1432"/>
        <v>PKR253715516</v>
      </c>
      <c r="E3287" s="41" t="str">
        <f t="shared" si="1433"/>
        <v>596421507610</v>
      </c>
      <c r="F3287" s="39" t="str">
        <f t="shared" si="1434"/>
        <v>2254225</v>
      </c>
      <c r="G3287" s="39" t="str">
        <f t="shared" si="1435"/>
        <v>WISE EXPRESS LOGISTICS PTY LTD</v>
      </c>
      <c r="H3287" s="41" t="str">
        <f t="shared" si="1436"/>
        <v>김재연</v>
      </c>
      <c r="I3287" s="39" t="str">
        <f t="shared" si="1437"/>
        <v>47052</v>
      </c>
      <c r="J3287" s="52" t="str">
        <f t="shared" si="1438"/>
        <v/>
      </c>
      <c r="K3287" s="75">
        <f t="shared" si="1439"/>
        <v>1</v>
      </c>
      <c r="L3287" s="76">
        <f t="shared" si="1440"/>
        <v>5</v>
      </c>
      <c r="M3287" s="76">
        <f t="shared" si="1441"/>
        <v>1E-3</v>
      </c>
      <c r="N3287" s="76">
        <f t="shared" si="1442"/>
        <v>5</v>
      </c>
      <c r="O3287" s="42">
        <f t="shared" si="1443"/>
        <v>5</v>
      </c>
      <c r="P3287" s="39" t="str">
        <f t="shared" si="1444"/>
        <v>일반(목록배제,Normal-Manifest Exception)</v>
      </c>
      <c r="Q3287" s="72">
        <f t="shared" si="1445"/>
        <v>140</v>
      </c>
      <c r="R3287" s="43" t="str">
        <f t="shared" si="1446"/>
        <v>OZ602</v>
      </c>
      <c r="S3287" s="82" t="str">
        <f t="shared" si="1447"/>
        <v/>
      </c>
      <c r="T3287" s="40">
        <f t="shared" si="1448"/>
        <v>45924</v>
      </c>
      <c r="U3287" s="44">
        <v>2500</v>
      </c>
      <c r="V3287" s="44">
        <f t="shared" si="1449"/>
        <v>0</v>
      </c>
      <c r="W3287" s="77">
        <f t="shared" si="1450"/>
        <v>2500</v>
      </c>
      <c r="X3287" s="78">
        <f t="shared" si="1451"/>
        <v>0</v>
      </c>
      <c r="Y3287" s="44" cm="1">
        <f t="array" ref="Y3287">_xlfn.IFNA(_xlfn.IFS(AND(Q3287&gt;=2000, Q3287&lt;3000), 10000, AND(Q3287&gt;=3000, Q3287&lt;4000), 15000, AND(Q3287&gt;=4000, Q3287&lt;5000), 20000, AND(Q3287&gt;=5000), 25000),0)</f>
        <v>0</v>
      </c>
      <c r="Z3287" s="91">
        <f t="shared" si="1452"/>
        <v>300</v>
      </c>
      <c r="AA3287" s="44">
        <f t="shared" si="1453"/>
        <v>0</v>
      </c>
      <c r="AB3287" s="44"/>
      <c r="AC3287" s="44"/>
      <c r="AD3287" s="44"/>
      <c r="AE3287" s="44">
        <f>VLOOKUP(O3287,정산업데이트!$A$6:$B$12,2,10)</f>
        <v>0</v>
      </c>
      <c r="AF3287" s="44"/>
      <c r="AG3287" s="79">
        <f t="shared" si="1454"/>
        <v>300</v>
      </c>
      <c r="AH3287" s="80">
        <f t="shared" si="1455"/>
        <v>2800</v>
      </c>
      <c r="AJ3287" s="35" t="s">
        <v>18450</v>
      </c>
      <c r="AK3287" s="35" t="s">
        <v>73</v>
      </c>
      <c r="AL3287" s="35" t="s">
        <v>18451</v>
      </c>
      <c r="AM3287" s="35" t="s">
        <v>18919</v>
      </c>
      <c r="AN3287" s="35" t="s">
        <v>2021</v>
      </c>
      <c r="AO3287" s="35" t="s">
        <v>13258</v>
      </c>
      <c r="AP3287" s="35" t="s">
        <v>13259</v>
      </c>
      <c r="AQ3287" s="35" t="s">
        <v>122</v>
      </c>
      <c r="AR3287" s="35">
        <v>1</v>
      </c>
      <c r="AS3287" s="35">
        <v>5</v>
      </c>
      <c r="AT3287" s="35">
        <v>1E-3</v>
      </c>
      <c r="AU3287" s="35">
        <v>5</v>
      </c>
      <c r="AV3287" s="35" t="s">
        <v>8</v>
      </c>
      <c r="AW3287" s="35">
        <v>140</v>
      </c>
      <c r="AX3287" s="35" t="s">
        <v>68</v>
      </c>
      <c r="AY3287" s="35" t="s">
        <v>68</v>
      </c>
      <c r="AZ3287" s="35" t="s">
        <v>68</v>
      </c>
      <c r="BA3287" s="35" t="s">
        <v>68</v>
      </c>
      <c r="BB3287" s="35" t="s">
        <v>68</v>
      </c>
      <c r="BC3287" s="35" t="s">
        <v>125</v>
      </c>
      <c r="BD3287" s="35" t="s">
        <v>74</v>
      </c>
      <c r="BE3287" s="35" t="s">
        <v>93</v>
      </c>
      <c r="BF3287" s="35" t="s">
        <v>122</v>
      </c>
      <c r="BG3287" s="35" t="s">
        <v>69</v>
      </c>
      <c r="BH3287" s="35" t="s">
        <v>18920</v>
      </c>
      <c r="BI3287" s="35" t="s">
        <v>122</v>
      </c>
      <c r="BJ3287" s="35" t="s">
        <v>18921</v>
      </c>
      <c r="BK3287" s="35" t="s">
        <v>75</v>
      </c>
      <c r="BL3287" s="35" t="s">
        <v>122</v>
      </c>
      <c r="BM3287" s="35" t="s">
        <v>74</v>
      </c>
      <c r="BN3287" s="35" t="s">
        <v>70</v>
      </c>
      <c r="BO3287" s="35" t="s">
        <v>71</v>
      </c>
      <c r="BP3287" s="35" t="s">
        <v>122</v>
      </c>
      <c r="BQ3287" s="35" t="s">
        <v>163</v>
      </c>
    </row>
    <row r="3288" spans="1:69" x14ac:dyDescent="0.4">
      <c r="A3288" s="40" t="str">
        <f t="shared" si="1429"/>
        <v>2025-09-24</v>
      </c>
      <c r="B3288" s="40" t="str">
        <f t="shared" si="1430"/>
        <v>SYD</v>
      </c>
      <c r="C3288" s="39" t="str">
        <f t="shared" si="1431"/>
        <v>98812563670</v>
      </c>
      <c r="D3288" s="41" t="str">
        <f t="shared" si="1432"/>
        <v>PKR253702034</v>
      </c>
      <c r="E3288" s="41" t="str">
        <f t="shared" si="1433"/>
        <v>596421503605</v>
      </c>
      <c r="F3288" s="39" t="str">
        <f t="shared" si="1434"/>
        <v>2254239</v>
      </c>
      <c r="G3288" s="39" t="str">
        <f t="shared" si="1435"/>
        <v>WISE EXPRESS(BIOSYDNEY)</v>
      </c>
      <c r="H3288" s="41" t="str">
        <f t="shared" si="1436"/>
        <v>윤경자</v>
      </c>
      <c r="I3288" s="39" t="str">
        <f t="shared" si="1437"/>
        <v>13917</v>
      </c>
      <c r="J3288" s="52" t="str">
        <f t="shared" si="1438"/>
        <v/>
      </c>
      <c r="K3288" s="75">
        <f t="shared" si="1439"/>
        <v>1</v>
      </c>
      <c r="L3288" s="76">
        <f t="shared" si="1440"/>
        <v>1</v>
      </c>
      <c r="M3288" s="76">
        <f t="shared" si="1441"/>
        <v>1E-3</v>
      </c>
      <c r="N3288" s="76">
        <f t="shared" si="1442"/>
        <v>1</v>
      </c>
      <c r="O3288" s="42">
        <f t="shared" si="1443"/>
        <v>1</v>
      </c>
      <c r="P3288" s="39" t="str">
        <f t="shared" si="1444"/>
        <v>일반(목록배제,Normal-Manifest Exception)</v>
      </c>
      <c r="Q3288" s="72">
        <f t="shared" si="1445"/>
        <v>90</v>
      </c>
      <c r="R3288" s="43" t="str">
        <f t="shared" si="1446"/>
        <v>OZ602</v>
      </c>
      <c r="S3288" s="82" t="str">
        <f t="shared" si="1447"/>
        <v/>
      </c>
      <c r="T3288" s="40">
        <f t="shared" si="1448"/>
        <v>45924</v>
      </c>
      <c r="U3288" s="44">
        <v>2500</v>
      </c>
      <c r="V3288" s="44">
        <f t="shared" si="1449"/>
        <v>0</v>
      </c>
      <c r="W3288" s="77">
        <f t="shared" si="1450"/>
        <v>2500</v>
      </c>
      <c r="X3288" s="78">
        <f t="shared" si="1451"/>
        <v>0</v>
      </c>
      <c r="Y3288" s="44" cm="1">
        <f t="array" ref="Y3288">_xlfn.IFNA(_xlfn.IFS(AND(Q3288&gt;=2000, Q3288&lt;3000), 10000, AND(Q3288&gt;=3000, Q3288&lt;4000), 15000, AND(Q3288&gt;=4000, Q3288&lt;5000), 20000, AND(Q3288&gt;=5000), 25000),0)</f>
        <v>0</v>
      </c>
      <c r="Z3288" s="91">
        <f t="shared" si="1452"/>
        <v>300</v>
      </c>
      <c r="AA3288" s="44">
        <f t="shared" si="1453"/>
        <v>0</v>
      </c>
      <c r="AB3288" s="44"/>
      <c r="AC3288" s="44"/>
      <c r="AD3288" s="44"/>
      <c r="AE3288" s="44">
        <f>VLOOKUP(O3288,정산업데이트!$A$6:$B$12,2,10)</f>
        <v>0</v>
      </c>
      <c r="AF3288" s="44"/>
      <c r="AG3288" s="79">
        <f t="shared" si="1454"/>
        <v>300</v>
      </c>
      <c r="AH3288" s="80">
        <f t="shared" si="1455"/>
        <v>2800</v>
      </c>
      <c r="AJ3288" s="35" t="s">
        <v>18450</v>
      </c>
      <c r="AK3288" s="35" t="s">
        <v>73</v>
      </c>
      <c r="AL3288" s="35" t="s">
        <v>18451</v>
      </c>
      <c r="AM3288" s="35" t="s">
        <v>18922</v>
      </c>
      <c r="AN3288" s="35" t="s">
        <v>18923</v>
      </c>
      <c r="AO3288" s="35" t="s">
        <v>18924</v>
      </c>
      <c r="AP3288" s="35" t="s">
        <v>18925</v>
      </c>
      <c r="AQ3288" s="35" t="s">
        <v>122</v>
      </c>
      <c r="AR3288" s="35">
        <v>1</v>
      </c>
      <c r="AS3288" s="35">
        <v>1</v>
      </c>
      <c r="AT3288" s="35">
        <v>1E-3</v>
      </c>
      <c r="AU3288" s="35">
        <v>1</v>
      </c>
      <c r="AV3288" s="35" t="s">
        <v>8</v>
      </c>
      <c r="AW3288" s="35">
        <v>90</v>
      </c>
      <c r="AX3288" s="35" t="s">
        <v>68</v>
      </c>
      <c r="AY3288" s="35" t="s">
        <v>68</v>
      </c>
      <c r="AZ3288" s="35" t="s">
        <v>68</v>
      </c>
      <c r="BA3288" s="35" t="s">
        <v>68</v>
      </c>
      <c r="BB3288" s="35" t="s">
        <v>68</v>
      </c>
      <c r="BC3288" s="35" t="s">
        <v>126</v>
      </c>
      <c r="BD3288" s="35" t="s">
        <v>90</v>
      </c>
      <c r="BE3288" s="35" t="s">
        <v>111</v>
      </c>
      <c r="BF3288" s="35" t="s">
        <v>122</v>
      </c>
      <c r="BG3288" s="35" t="s">
        <v>69</v>
      </c>
      <c r="BH3288" s="35" t="s">
        <v>18926</v>
      </c>
      <c r="BI3288" s="35" t="s">
        <v>122</v>
      </c>
      <c r="BJ3288" s="35" t="s">
        <v>18927</v>
      </c>
      <c r="BK3288" s="35" t="s">
        <v>75</v>
      </c>
      <c r="BL3288" s="35" t="s">
        <v>122</v>
      </c>
      <c r="BM3288" s="35" t="s">
        <v>90</v>
      </c>
      <c r="BN3288" s="35" t="s">
        <v>70</v>
      </c>
      <c r="BO3288" s="35" t="s">
        <v>71</v>
      </c>
      <c r="BP3288" s="35" t="s">
        <v>122</v>
      </c>
      <c r="BQ3288" s="35" t="s">
        <v>163</v>
      </c>
    </row>
    <row r="3289" spans="1:69" x14ac:dyDescent="0.4">
      <c r="A3289" s="40" t="str">
        <f t="shared" si="1429"/>
        <v>2025-09-24</v>
      </c>
      <c r="B3289" s="40" t="str">
        <f t="shared" si="1430"/>
        <v>SYD</v>
      </c>
      <c r="C3289" s="39" t="str">
        <f t="shared" si="1431"/>
        <v>98812563670</v>
      </c>
      <c r="D3289" s="41" t="str">
        <f t="shared" si="1432"/>
        <v>PKR253702035</v>
      </c>
      <c r="E3289" s="41" t="str">
        <f t="shared" si="1433"/>
        <v>596421503616</v>
      </c>
      <c r="F3289" s="39" t="str">
        <f t="shared" si="1434"/>
        <v>2254239</v>
      </c>
      <c r="G3289" s="39" t="str">
        <f t="shared" si="1435"/>
        <v>WISE EXPRESS(BIOSYDNEY)</v>
      </c>
      <c r="H3289" s="41" t="str">
        <f t="shared" si="1436"/>
        <v>장해미</v>
      </c>
      <c r="I3289" s="39" t="str">
        <f t="shared" si="1437"/>
        <v>03903</v>
      </c>
      <c r="J3289" s="52" t="str">
        <f t="shared" si="1438"/>
        <v/>
      </c>
      <c r="K3289" s="75">
        <f t="shared" si="1439"/>
        <v>1</v>
      </c>
      <c r="L3289" s="76">
        <f t="shared" si="1440"/>
        <v>1</v>
      </c>
      <c r="M3289" s="76">
        <f t="shared" si="1441"/>
        <v>1E-3</v>
      </c>
      <c r="N3289" s="76">
        <f t="shared" si="1442"/>
        <v>1</v>
      </c>
      <c r="O3289" s="42">
        <f t="shared" si="1443"/>
        <v>1</v>
      </c>
      <c r="P3289" s="39" t="str">
        <f t="shared" si="1444"/>
        <v>일반(목록배제,Normal-Manifest Exception)</v>
      </c>
      <c r="Q3289" s="72">
        <f t="shared" si="1445"/>
        <v>110</v>
      </c>
      <c r="R3289" s="43" t="str">
        <f t="shared" si="1446"/>
        <v>OZ602</v>
      </c>
      <c r="S3289" s="82" t="str">
        <f t="shared" si="1447"/>
        <v/>
      </c>
      <c r="T3289" s="40">
        <f t="shared" si="1448"/>
        <v>45924</v>
      </c>
      <c r="U3289" s="44">
        <v>2500</v>
      </c>
      <c r="V3289" s="44">
        <f t="shared" si="1449"/>
        <v>0</v>
      </c>
      <c r="W3289" s="77">
        <f t="shared" si="1450"/>
        <v>2500</v>
      </c>
      <c r="X3289" s="78">
        <f t="shared" si="1451"/>
        <v>0</v>
      </c>
      <c r="Y3289" s="44" cm="1">
        <f t="array" ref="Y3289">_xlfn.IFNA(_xlfn.IFS(AND(Q3289&gt;=2000, Q3289&lt;3000), 10000, AND(Q3289&gt;=3000, Q3289&lt;4000), 15000, AND(Q3289&gt;=4000, Q3289&lt;5000), 20000, AND(Q3289&gt;=5000), 25000),0)</f>
        <v>0</v>
      </c>
      <c r="Z3289" s="91">
        <f t="shared" si="1452"/>
        <v>300</v>
      </c>
      <c r="AA3289" s="44">
        <f t="shared" si="1453"/>
        <v>0</v>
      </c>
      <c r="AB3289" s="44"/>
      <c r="AC3289" s="44"/>
      <c r="AD3289" s="44"/>
      <c r="AE3289" s="44">
        <f>VLOOKUP(O3289,정산업데이트!$A$6:$B$12,2,10)</f>
        <v>0</v>
      </c>
      <c r="AF3289" s="44"/>
      <c r="AG3289" s="79">
        <f t="shared" si="1454"/>
        <v>300</v>
      </c>
      <c r="AH3289" s="80">
        <f t="shared" si="1455"/>
        <v>2800</v>
      </c>
      <c r="AJ3289" s="35" t="s">
        <v>18450</v>
      </c>
      <c r="AK3289" s="35" t="s">
        <v>73</v>
      </c>
      <c r="AL3289" s="35" t="s">
        <v>18451</v>
      </c>
      <c r="AM3289" s="35" t="s">
        <v>18928</v>
      </c>
      <c r="AN3289" s="35" t="s">
        <v>18929</v>
      </c>
      <c r="AO3289" s="35" t="s">
        <v>18930</v>
      </c>
      <c r="AP3289" s="35" t="s">
        <v>18931</v>
      </c>
      <c r="AQ3289" s="35" t="s">
        <v>122</v>
      </c>
      <c r="AR3289" s="35">
        <v>1</v>
      </c>
      <c r="AS3289" s="35">
        <v>1</v>
      </c>
      <c r="AT3289" s="35">
        <v>1E-3</v>
      </c>
      <c r="AU3289" s="35">
        <v>1</v>
      </c>
      <c r="AV3289" s="35" t="s">
        <v>8</v>
      </c>
      <c r="AW3289" s="35">
        <v>110</v>
      </c>
      <c r="AX3289" s="35" t="s">
        <v>68</v>
      </c>
      <c r="AY3289" s="35" t="s">
        <v>68</v>
      </c>
      <c r="AZ3289" s="35" t="s">
        <v>68</v>
      </c>
      <c r="BA3289" s="35" t="s">
        <v>68</v>
      </c>
      <c r="BB3289" s="35" t="s">
        <v>68</v>
      </c>
      <c r="BC3289" s="35" t="s">
        <v>126</v>
      </c>
      <c r="BD3289" s="35" t="s">
        <v>90</v>
      </c>
      <c r="BE3289" s="35" t="s">
        <v>111</v>
      </c>
      <c r="BF3289" s="35" t="s">
        <v>122</v>
      </c>
      <c r="BG3289" s="35" t="s">
        <v>69</v>
      </c>
      <c r="BH3289" s="35" t="s">
        <v>18932</v>
      </c>
      <c r="BI3289" s="35" t="s">
        <v>122</v>
      </c>
      <c r="BJ3289" s="35" t="s">
        <v>18933</v>
      </c>
      <c r="BK3289" s="35" t="s">
        <v>75</v>
      </c>
      <c r="BL3289" s="35" t="s">
        <v>122</v>
      </c>
      <c r="BM3289" s="35" t="s">
        <v>90</v>
      </c>
      <c r="BN3289" s="35" t="s">
        <v>70</v>
      </c>
      <c r="BO3289" s="35" t="s">
        <v>71</v>
      </c>
      <c r="BP3289" s="35" t="s">
        <v>122</v>
      </c>
      <c r="BQ3289" s="35" t="s">
        <v>163</v>
      </c>
    </row>
    <row r="3290" spans="1:69" x14ac:dyDescent="0.4">
      <c r="A3290" s="40" t="str">
        <f t="shared" si="1429"/>
        <v>2025-09-24</v>
      </c>
      <c r="B3290" s="40" t="str">
        <f t="shared" si="1430"/>
        <v>SYD</v>
      </c>
      <c r="C3290" s="39" t="str">
        <f t="shared" si="1431"/>
        <v>98812563670</v>
      </c>
      <c r="D3290" s="41" t="str">
        <f t="shared" si="1432"/>
        <v>PKR253702036</v>
      </c>
      <c r="E3290" s="41" t="str">
        <f t="shared" si="1433"/>
        <v>596421503620</v>
      </c>
      <c r="F3290" s="39" t="str">
        <f t="shared" si="1434"/>
        <v>2254239</v>
      </c>
      <c r="G3290" s="39" t="str">
        <f t="shared" si="1435"/>
        <v>WISE EXPRESS(BIOSYDNEY)</v>
      </c>
      <c r="H3290" s="41" t="str">
        <f t="shared" si="1436"/>
        <v>이병희</v>
      </c>
      <c r="I3290" s="39" t="str">
        <f t="shared" si="1437"/>
        <v>10917</v>
      </c>
      <c r="J3290" s="52" t="str">
        <f t="shared" si="1438"/>
        <v/>
      </c>
      <c r="K3290" s="75">
        <f t="shared" si="1439"/>
        <v>1</v>
      </c>
      <c r="L3290" s="76">
        <f t="shared" si="1440"/>
        <v>1</v>
      </c>
      <c r="M3290" s="76">
        <f t="shared" si="1441"/>
        <v>1E-3</v>
      </c>
      <c r="N3290" s="76">
        <f t="shared" si="1442"/>
        <v>1</v>
      </c>
      <c r="O3290" s="42">
        <f t="shared" si="1443"/>
        <v>1</v>
      </c>
      <c r="P3290" s="39" t="str">
        <f t="shared" si="1444"/>
        <v>일반(목록배제,Normal-Manifest Exception)</v>
      </c>
      <c r="Q3290" s="72">
        <f t="shared" si="1445"/>
        <v>120</v>
      </c>
      <c r="R3290" s="43" t="str">
        <f t="shared" si="1446"/>
        <v>OZ602</v>
      </c>
      <c r="S3290" s="82" t="str">
        <f t="shared" si="1447"/>
        <v/>
      </c>
      <c r="T3290" s="40">
        <f t="shared" si="1448"/>
        <v>45924</v>
      </c>
      <c r="U3290" s="44">
        <v>2500</v>
      </c>
      <c r="V3290" s="44">
        <f t="shared" si="1449"/>
        <v>0</v>
      </c>
      <c r="W3290" s="77">
        <f t="shared" si="1450"/>
        <v>2500</v>
      </c>
      <c r="X3290" s="78">
        <f t="shared" si="1451"/>
        <v>0</v>
      </c>
      <c r="Y3290" s="44" cm="1">
        <f t="array" ref="Y3290">_xlfn.IFNA(_xlfn.IFS(AND(Q3290&gt;=2000, Q3290&lt;3000), 10000, AND(Q3290&gt;=3000, Q3290&lt;4000), 15000, AND(Q3290&gt;=4000, Q3290&lt;5000), 20000, AND(Q3290&gt;=5000), 25000),0)</f>
        <v>0</v>
      </c>
      <c r="Z3290" s="91">
        <f t="shared" si="1452"/>
        <v>300</v>
      </c>
      <c r="AA3290" s="44">
        <f t="shared" si="1453"/>
        <v>0</v>
      </c>
      <c r="AB3290" s="44"/>
      <c r="AC3290" s="44"/>
      <c r="AD3290" s="44"/>
      <c r="AE3290" s="44">
        <f>VLOOKUP(O3290,정산업데이트!$A$6:$B$12,2,10)</f>
        <v>0</v>
      </c>
      <c r="AF3290" s="44"/>
      <c r="AG3290" s="79">
        <f t="shared" si="1454"/>
        <v>300</v>
      </c>
      <c r="AH3290" s="80">
        <f t="shared" si="1455"/>
        <v>2800</v>
      </c>
      <c r="AJ3290" s="35" t="s">
        <v>18450</v>
      </c>
      <c r="AK3290" s="35" t="s">
        <v>73</v>
      </c>
      <c r="AL3290" s="35" t="s">
        <v>18451</v>
      </c>
      <c r="AM3290" s="35" t="s">
        <v>18934</v>
      </c>
      <c r="AN3290" s="35" t="s">
        <v>18935</v>
      </c>
      <c r="AO3290" s="35" t="s">
        <v>18936</v>
      </c>
      <c r="AP3290" s="35" t="s">
        <v>1694</v>
      </c>
      <c r="AQ3290" s="35" t="s">
        <v>122</v>
      </c>
      <c r="AR3290" s="35">
        <v>1</v>
      </c>
      <c r="AS3290" s="35">
        <v>1</v>
      </c>
      <c r="AT3290" s="35">
        <v>1E-3</v>
      </c>
      <c r="AU3290" s="35">
        <v>1</v>
      </c>
      <c r="AV3290" s="35" t="s">
        <v>8</v>
      </c>
      <c r="AW3290" s="35">
        <v>120</v>
      </c>
      <c r="AX3290" s="35" t="s">
        <v>68</v>
      </c>
      <c r="AY3290" s="35" t="s">
        <v>68</v>
      </c>
      <c r="AZ3290" s="35" t="s">
        <v>68</v>
      </c>
      <c r="BA3290" s="35" t="s">
        <v>68</v>
      </c>
      <c r="BB3290" s="35" t="s">
        <v>68</v>
      </c>
      <c r="BC3290" s="35" t="s">
        <v>126</v>
      </c>
      <c r="BD3290" s="35" t="s">
        <v>90</v>
      </c>
      <c r="BE3290" s="35" t="s">
        <v>111</v>
      </c>
      <c r="BF3290" s="35" t="s">
        <v>122</v>
      </c>
      <c r="BG3290" s="35" t="s">
        <v>69</v>
      </c>
      <c r="BH3290" s="35" t="s">
        <v>18937</v>
      </c>
      <c r="BI3290" s="35" t="s">
        <v>122</v>
      </c>
      <c r="BJ3290" s="35" t="s">
        <v>18938</v>
      </c>
      <c r="BK3290" s="35" t="s">
        <v>75</v>
      </c>
      <c r="BL3290" s="35" t="s">
        <v>122</v>
      </c>
      <c r="BM3290" s="35" t="s">
        <v>90</v>
      </c>
      <c r="BN3290" s="35" t="s">
        <v>70</v>
      </c>
      <c r="BO3290" s="35" t="s">
        <v>71</v>
      </c>
      <c r="BP3290" s="35" t="s">
        <v>122</v>
      </c>
      <c r="BQ3290" s="35" t="s">
        <v>163</v>
      </c>
    </row>
    <row r="3291" spans="1:69" x14ac:dyDescent="0.4">
      <c r="A3291" s="40" t="str">
        <f t="shared" si="1429"/>
        <v>2025-09-24</v>
      </c>
      <c r="B3291" s="40" t="str">
        <f t="shared" si="1430"/>
        <v>SYD</v>
      </c>
      <c r="C3291" s="39" t="str">
        <f t="shared" si="1431"/>
        <v>98812563670</v>
      </c>
      <c r="D3291" s="41" t="str">
        <f t="shared" si="1432"/>
        <v>PKR253695679</v>
      </c>
      <c r="E3291" s="41" t="str">
        <f t="shared" si="1433"/>
        <v>596421501225</v>
      </c>
      <c r="F3291" s="39" t="str">
        <f t="shared" si="1434"/>
        <v>2254234</v>
      </c>
      <c r="G3291" s="39" t="str">
        <f t="shared" si="1435"/>
        <v>WISE EXPRESS(HOJUDIRECT)</v>
      </c>
      <c r="H3291" s="41" t="str">
        <f t="shared" si="1436"/>
        <v>박지연</v>
      </c>
      <c r="I3291" s="39" t="str">
        <f t="shared" si="1437"/>
        <v>13373</v>
      </c>
      <c r="J3291" s="52" t="str">
        <f t="shared" si="1438"/>
        <v/>
      </c>
      <c r="K3291" s="75">
        <f t="shared" si="1439"/>
        <v>1</v>
      </c>
      <c r="L3291" s="76">
        <f t="shared" si="1440"/>
        <v>0.4</v>
      </c>
      <c r="M3291" s="76">
        <f t="shared" si="1441"/>
        <v>1E-3</v>
      </c>
      <c r="N3291" s="76">
        <f t="shared" si="1442"/>
        <v>0.4</v>
      </c>
      <c r="O3291" s="42">
        <f t="shared" si="1443"/>
        <v>0.5</v>
      </c>
      <c r="P3291" s="39" t="str">
        <f t="shared" si="1444"/>
        <v>일반(목록배제,Normal-Manifest Exception)</v>
      </c>
      <c r="Q3291" s="72">
        <f t="shared" si="1445"/>
        <v>48</v>
      </c>
      <c r="R3291" s="43" t="str">
        <f t="shared" si="1446"/>
        <v>OZ602</v>
      </c>
      <c r="S3291" s="82" t="str">
        <f t="shared" si="1447"/>
        <v/>
      </c>
      <c r="T3291" s="40">
        <f t="shared" si="1448"/>
        <v>45924</v>
      </c>
      <c r="U3291" s="44">
        <v>2500</v>
      </c>
      <c r="V3291" s="44">
        <f t="shared" si="1449"/>
        <v>0</v>
      </c>
      <c r="W3291" s="77">
        <f t="shared" si="1450"/>
        <v>2500</v>
      </c>
      <c r="X3291" s="78">
        <f t="shared" si="1451"/>
        <v>0</v>
      </c>
      <c r="Y3291" s="44" cm="1">
        <f t="array" ref="Y3291">_xlfn.IFNA(_xlfn.IFS(AND(Q3291&gt;=2000, Q3291&lt;3000), 10000, AND(Q3291&gt;=3000, Q3291&lt;4000), 15000, AND(Q3291&gt;=4000, Q3291&lt;5000), 20000, AND(Q3291&gt;=5000), 25000),0)</f>
        <v>0</v>
      </c>
      <c r="Z3291" s="91">
        <f t="shared" si="1452"/>
        <v>300</v>
      </c>
      <c r="AA3291" s="44">
        <f t="shared" si="1453"/>
        <v>0</v>
      </c>
      <c r="AB3291" s="44"/>
      <c r="AC3291" s="44"/>
      <c r="AD3291" s="44"/>
      <c r="AE3291" s="44">
        <f>VLOOKUP(O3291,정산업데이트!$A$6:$B$12,2,10)</f>
        <v>0</v>
      </c>
      <c r="AF3291" s="44"/>
      <c r="AG3291" s="79">
        <f t="shared" si="1454"/>
        <v>300</v>
      </c>
      <c r="AH3291" s="80">
        <f t="shared" si="1455"/>
        <v>2800</v>
      </c>
      <c r="AJ3291" s="35" t="s">
        <v>18450</v>
      </c>
      <c r="AK3291" s="35" t="s">
        <v>73</v>
      </c>
      <c r="AL3291" s="35" t="s">
        <v>18451</v>
      </c>
      <c r="AM3291" s="35" t="s">
        <v>18939</v>
      </c>
      <c r="AN3291" s="35" t="s">
        <v>211</v>
      </c>
      <c r="AO3291" s="35" t="s">
        <v>18940</v>
      </c>
      <c r="AP3291" s="35" t="s">
        <v>16975</v>
      </c>
      <c r="AQ3291" s="35" t="s">
        <v>122</v>
      </c>
      <c r="AR3291" s="35">
        <v>1</v>
      </c>
      <c r="AS3291" s="35">
        <v>0.4</v>
      </c>
      <c r="AT3291" s="35">
        <v>1E-3</v>
      </c>
      <c r="AU3291" s="35">
        <v>0.4</v>
      </c>
      <c r="AV3291" s="35" t="s">
        <v>8</v>
      </c>
      <c r="AW3291" s="35">
        <v>48</v>
      </c>
      <c r="AX3291" s="35" t="s">
        <v>68</v>
      </c>
      <c r="AY3291" s="35" t="s">
        <v>68</v>
      </c>
      <c r="AZ3291" s="35" t="s">
        <v>68</v>
      </c>
      <c r="BA3291" s="35" t="s">
        <v>68</v>
      </c>
      <c r="BB3291" s="35" t="s">
        <v>68</v>
      </c>
      <c r="BC3291" s="35" t="s">
        <v>135</v>
      </c>
      <c r="BD3291" s="35" t="s">
        <v>104</v>
      </c>
      <c r="BE3291" s="35" t="s">
        <v>105</v>
      </c>
      <c r="BF3291" s="35" t="s">
        <v>122</v>
      </c>
      <c r="BG3291" s="35" t="s">
        <v>69</v>
      </c>
      <c r="BH3291" s="35" t="s">
        <v>18941</v>
      </c>
      <c r="BI3291" s="35" t="s">
        <v>122</v>
      </c>
      <c r="BJ3291" s="35" t="s">
        <v>18942</v>
      </c>
      <c r="BK3291" s="35" t="s">
        <v>75</v>
      </c>
      <c r="BL3291" s="35" t="s">
        <v>122</v>
      </c>
      <c r="BM3291" s="35" t="s">
        <v>104</v>
      </c>
      <c r="BN3291" s="35" t="s">
        <v>70</v>
      </c>
      <c r="BO3291" s="35" t="s">
        <v>71</v>
      </c>
      <c r="BP3291" s="35" t="s">
        <v>122</v>
      </c>
      <c r="BQ3291" s="35" t="s">
        <v>163</v>
      </c>
    </row>
    <row r="3292" spans="1:69" x14ac:dyDescent="0.4">
      <c r="A3292" s="40" t="str">
        <f t="shared" si="1429"/>
        <v>2025-09-24</v>
      </c>
      <c r="B3292" s="40" t="str">
        <f t="shared" si="1430"/>
        <v>SYD</v>
      </c>
      <c r="C3292" s="39" t="str">
        <f t="shared" si="1431"/>
        <v>98812563670</v>
      </c>
      <c r="D3292" s="41" t="str">
        <f t="shared" si="1432"/>
        <v>PKR253685604</v>
      </c>
      <c r="E3292" s="41" t="str">
        <f t="shared" si="1433"/>
        <v>596421499033</v>
      </c>
      <c r="F3292" s="39" t="str">
        <f t="shared" si="1434"/>
        <v>2256683</v>
      </c>
      <c r="G3292" s="39" t="str">
        <f t="shared" si="1435"/>
        <v>WISE EXPRESS LOGISTICS(PANGZIMOM)</v>
      </c>
      <c r="H3292" s="41" t="str">
        <f t="shared" si="1436"/>
        <v>김성하</v>
      </c>
      <c r="I3292" s="39" t="str">
        <f t="shared" si="1437"/>
        <v>59723</v>
      </c>
      <c r="J3292" s="52" t="str">
        <f t="shared" si="1438"/>
        <v/>
      </c>
      <c r="K3292" s="75">
        <f t="shared" si="1439"/>
        <v>1</v>
      </c>
      <c r="L3292" s="76">
        <f t="shared" si="1440"/>
        <v>2</v>
      </c>
      <c r="M3292" s="76">
        <f t="shared" si="1441"/>
        <v>1E-3</v>
      </c>
      <c r="N3292" s="76">
        <f t="shared" si="1442"/>
        <v>2</v>
      </c>
      <c r="O3292" s="42">
        <f t="shared" si="1443"/>
        <v>2</v>
      </c>
      <c r="P3292" s="39" t="str">
        <f t="shared" si="1444"/>
        <v>목록(Manifest)</v>
      </c>
      <c r="Q3292" s="72">
        <f t="shared" si="1445"/>
        <v>70</v>
      </c>
      <c r="R3292" s="43" t="str">
        <f t="shared" si="1446"/>
        <v>OZ602</v>
      </c>
      <c r="S3292" s="82" t="str">
        <f t="shared" si="1447"/>
        <v/>
      </c>
      <c r="T3292" s="40">
        <f t="shared" si="1448"/>
        <v>45924</v>
      </c>
      <c r="U3292" s="44">
        <v>2500</v>
      </c>
      <c r="V3292" s="44">
        <f t="shared" si="1449"/>
        <v>0</v>
      </c>
      <c r="W3292" s="77">
        <f t="shared" si="1450"/>
        <v>2500</v>
      </c>
      <c r="X3292" s="78">
        <f t="shared" si="1451"/>
        <v>0</v>
      </c>
      <c r="Y3292" s="44" cm="1">
        <f t="array" ref="Y3292">_xlfn.IFNA(_xlfn.IFS(AND(Q3292&gt;=2000, Q3292&lt;3000), 10000, AND(Q3292&gt;=3000, Q3292&lt;4000), 15000, AND(Q3292&gt;=4000, Q3292&lt;5000), 20000, AND(Q3292&gt;=5000), 25000),0)</f>
        <v>0</v>
      </c>
      <c r="Z3292" s="91">
        <f t="shared" si="1452"/>
        <v>0</v>
      </c>
      <c r="AA3292" s="44">
        <f t="shared" si="1453"/>
        <v>0</v>
      </c>
      <c r="AB3292" s="44"/>
      <c r="AC3292" s="44"/>
      <c r="AD3292" s="44"/>
      <c r="AE3292" s="44">
        <f>VLOOKUP(O3292,정산업데이트!$A$6:$B$12,2,10)</f>
        <v>0</v>
      </c>
      <c r="AF3292" s="44"/>
      <c r="AG3292" s="79">
        <f t="shared" si="1454"/>
        <v>0</v>
      </c>
      <c r="AH3292" s="80">
        <f t="shared" si="1455"/>
        <v>2500</v>
      </c>
      <c r="AJ3292" s="35" t="s">
        <v>18450</v>
      </c>
      <c r="AK3292" s="35" t="s">
        <v>73</v>
      </c>
      <c r="AL3292" s="35" t="s">
        <v>18451</v>
      </c>
      <c r="AM3292" s="35" t="s">
        <v>18943</v>
      </c>
      <c r="AN3292" s="35" t="s">
        <v>1814</v>
      </c>
      <c r="AO3292" s="35" t="s">
        <v>18944</v>
      </c>
      <c r="AP3292" s="35" t="s">
        <v>18945</v>
      </c>
      <c r="AQ3292" s="35" t="s">
        <v>122</v>
      </c>
      <c r="AR3292" s="35">
        <v>1</v>
      </c>
      <c r="AS3292" s="35">
        <v>2</v>
      </c>
      <c r="AT3292" s="35">
        <v>1E-3</v>
      </c>
      <c r="AU3292" s="35">
        <v>2</v>
      </c>
      <c r="AV3292" s="35" t="s">
        <v>7</v>
      </c>
      <c r="AW3292" s="35">
        <v>70</v>
      </c>
      <c r="AX3292" s="35" t="s">
        <v>68</v>
      </c>
      <c r="AY3292" s="35" t="s">
        <v>68</v>
      </c>
      <c r="AZ3292" s="35" t="s">
        <v>68</v>
      </c>
      <c r="BA3292" s="35" t="s">
        <v>68</v>
      </c>
      <c r="BB3292" s="35" t="s">
        <v>68</v>
      </c>
      <c r="BC3292" s="35" t="s">
        <v>441</v>
      </c>
      <c r="BD3292" s="35" t="s">
        <v>442</v>
      </c>
      <c r="BE3292" s="35" t="s">
        <v>448</v>
      </c>
      <c r="BF3292" s="35" t="s">
        <v>122</v>
      </c>
      <c r="BG3292" s="35" t="s">
        <v>69</v>
      </c>
      <c r="BH3292" s="35" t="s">
        <v>18946</v>
      </c>
      <c r="BI3292" s="35" t="s">
        <v>122</v>
      </c>
      <c r="BJ3292" s="35" t="s">
        <v>18947</v>
      </c>
      <c r="BK3292" s="35" t="s">
        <v>75</v>
      </c>
      <c r="BL3292" s="35" t="s">
        <v>122</v>
      </c>
      <c r="BM3292" s="35" t="s">
        <v>442</v>
      </c>
      <c r="BN3292" s="35" t="s">
        <v>70</v>
      </c>
      <c r="BO3292" s="35" t="s">
        <v>71</v>
      </c>
      <c r="BP3292" s="35" t="s">
        <v>122</v>
      </c>
      <c r="BQ3292" s="35" t="s">
        <v>163</v>
      </c>
    </row>
    <row r="3293" spans="1:69" x14ac:dyDescent="0.4">
      <c r="A3293" s="40" t="str">
        <f t="shared" si="1429"/>
        <v>2025-09-24</v>
      </c>
      <c r="B3293" s="40" t="str">
        <f t="shared" si="1430"/>
        <v>SYD</v>
      </c>
      <c r="C3293" s="39" t="str">
        <f t="shared" si="1431"/>
        <v>98812563670</v>
      </c>
      <c r="D3293" s="41" t="str">
        <f t="shared" si="1432"/>
        <v>PKR253701108</v>
      </c>
      <c r="E3293" s="41" t="str">
        <f t="shared" si="1433"/>
        <v>596421503351</v>
      </c>
      <c r="F3293" s="39" t="str">
        <f t="shared" si="1434"/>
        <v>2256683</v>
      </c>
      <c r="G3293" s="39" t="str">
        <f t="shared" si="1435"/>
        <v>WISE EXPRESS LOGISTICS(PANGZIMOM)</v>
      </c>
      <c r="H3293" s="41" t="str">
        <f t="shared" si="1436"/>
        <v>김성하</v>
      </c>
      <c r="I3293" s="39" t="str">
        <f t="shared" si="1437"/>
        <v>59723</v>
      </c>
      <c r="J3293" s="52" t="str">
        <f t="shared" si="1438"/>
        <v/>
      </c>
      <c r="K3293" s="75">
        <f t="shared" si="1439"/>
        <v>1</v>
      </c>
      <c r="L3293" s="76">
        <f t="shared" si="1440"/>
        <v>2</v>
      </c>
      <c r="M3293" s="76">
        <f t="shared" si="1441"/>
        <v>1E-3</v>
      </c>
      <c r="N3293" s="76">
        <f t="shared" si="1442"/>
        <v>2</v>
      </c>
      <c r="O3293" s="42">
        <f t="shared" si="1443"/>
        <v>2</v>
      </c>
      <c r="P3293" s="39" t="str">
        <f t="shared" si="1444"/>
        <v>목록(Manifest)</v>
      </c>
      <c r="Q3293" s="72">
        <f t="shared" si="1445"/>
        <v>70</v>
      </c>
      <c r="R3293" s="43" t="str">
        <f t="shared" si="1446"/>
        <v>OZ602</v>
      </c>
      <c r="S3293" s="82" t="str">
        <f t="shared" si="1447"/>
        <v/>
      </c>
      <c r="T3293" s="40">
        <f t="shared" si="1448"/>
        <v>45924</v>
      </c>
      <c r="U3293" s="44">
        <v>2500</v>
      </c>
      <c r="V3293" s="44">
        <f t="shared" si="1449"/>
        <v>0</v>
      </c>
      <c r="W3293" s="77">
        <f t="shared" si="1450"/>
        <v>2500</v>
      </c>
      <c r="X3293" s="78">
        <f t="shared" si="1451"/>
        <v>0</v>
      </c>
      <c r="Y3293" s="44" cm="1">
        <f t="array" ref="Y3293">_xlfn.IFNA(_xlfn.IFS(AND(Q3293&gt;=2000, Q3293&lt;3000), 10000, AND(Q3293&gt;=3000, Q3293&lt;4000), 15000, AND(Q3293&gt;=4000, Q3293&lt;5000), 20000, AND(Q3293&gt;=5000), 25000),0)</f>
        <v>0</v>
      </c>
      <c r="Z3293" s="91">
        <f t="shared" si="1452"/>
        <v>0</v>
      </c>
      <c r="AA3293" s="44">
        <f t="shared" si="1453"/>
        <v>0</v>
      </c>
      <c r="AB3293" s="44"/>
      <c r="AC3293" s="44"/>
      <c r="AD3293" s="44"/>
      <c r="AE3293" s="44">
        <f>VLOOKUP(O3293,정산업데이트!$A$6:$B$12,2,10)</f>
        <v>0</v>
      </c>
      <c r="AF3293" s="44"/>
      <c r="AG3293" s="79">
        <f t="shared" si="1454"/>
        <v>0</v>
      </c>
      <c r="AH3293" s="80">
        <f t="shared" si="1455"/>
        <v>2500</v>
      </c>
      <c r="AJ3293" s="35" t="s">
        <v>18450</v>
      </c>
      <c r="AK3293" s="35" t="s">
        <v>73</v>
      </c>
      <c r="AL3293" s="35" t="s">
        <v>18451</v>
      </c>
      <c r="AM3293" s="35" t="s">
        <v>18948</v>
      </c>
      <c r="AN3293" s="35" t="s">
        <v>1814</v>
      </c>
      <c r="AO3293" s="35" t="s">
        <v>18944</v>
      </c>
      <c r="AP3293" s="35" t="s">
        <v>18945</v>
      </c>
      <c r="AQ3293" s="35" t="s">
        <v>122</v>
      </c>
      <c r="AR3293" s="35">
        <v>1</v>
      </c>
      <c r="AS3293" s="35">
        <v>2</v>
      </c>
      <c r="AT3293" s="35">
        <v>1E-3</v>
      </c>
      <c r="AU3293" s="35">
        <v>2</v>
      </c>
      <c r="AV3293" s="35" t="s">
        <v>7</v>
      </c>
      <c r="AW3293" s="35">
        <v>70</v>
      </c>
      <c r="AX3293" s="35" t="s">
        <v>68</v>
      </c>
      <c r="AY3293" s="35" t="s">
        <v>68</v>
      </c>
      <c r="AZ3293" s="35" t="s">
        <v>68</v>
      </c>
      <c r="BA3293" s="35" t="s">
        <v>68</v>
      </c>
      <c r="BB3293" s="35" t="s">
        <v>68</v>
      </c>
      <c r="BC3293" s="35" t="s">
        <v>441</v>
      </c>
      <c r="BD3293" s="35" t="s">
        <v>442</v>
      </c>
      <c r="BE3293" s="35" t="s">
        <v>448</v>
      </c>
      <c r="BF3293" s="35" t="s">
        <v>122</v>
      </c>
      <c r="BG3293" s="35" t="s">
        <v>69</v>
      </c>
      <c r="BH3293" s="35" t="s">
        <v>18949</v>
      </c>
      <c r="BI3293" s="35" t="s">
        <v>122</v>
      </c>
      <c r="BJ3293" s="35" t="s">
        <v>18950</v>
      </c>
      <c r="BK3293" s="35" t="s">
        <v>75</v>
      </c>
      <c r="BL3293" s="35" t="s">
        <v>122</v>
      </c>
      <c r="BM3293" s="35" t="s">
        <v>442</v>
      </c>
      <c r="BN3293" s="35" t="s">
        <v>70</v>
      </c>
      <c r="BO3293" s="35" t="s">
        <v>71</v>
      </c>
      <c r="BP3293" s="35" t="s">
        <v>122</v>
      </c>
      <c r="BQ3293" s="35" t="s">
        <v>163</v>
      </c>
    </row>
    <row r="3294" spans="1:69" x14ac:dyDescent="0.4">
      <c r="A3294" s="40" t="str">
        <f t="shared" si="1429"/>
        <v>2025-09-24</v>
      </c>
      <c r="B3294" s="40" t="str">
        <f t="shared" si="1430"/>
        <v>SYD</v>
      </c>
      <c r="C3294" s="39" t="str">
        <f t="shared" si="1431"/>
        <v>98812563670</v>
      </c>
      <c r="D3294" s="41" t="str">
        <f t="shared" si="1432"/>
        <v>PKR253700895</v>
      </c>
      <c r="E3294" s="41" t="str">
        <f t="shared" si="1433"/>
        <v>596421502710</v>
      </c>
      <c r="F3294" s="39" t="str">
        <f t="shared" si="1434"/>
        <v>2254234</v>
      </c>
      <c r="G3294" s="39" t="str">
        <f t="shared" si="1435"/>
        <v>WISE EXPRESS(HOJUDIRECT)</v>
      </c>
      <c r="H3294" s="41" t="str">
        <f t="shared" si="1436"/>
        <v>서금조</v>
      </c>
      <c r="I3294" s="39" t="str">
        <f t="shared" si="1437"/>
        <v>08778</v>
      </c>
      <c r="J3294" s="52" t="str">
        <f t="shared" si="1438"/>
        <v/>
      </c>
      <c r="K3294" s="75">
        <f t="shared" si="1439"/>
        <v>1</v>
      </c>
      <c r="L3294" s="76">
        <f t="shared" si="1440"/>
        <v>0.25</v>
      </c>
      <c r="M3294" s="76">
        <f t="shared" si="1441"/>
        <v>1E-3</v>
      </c>
      <c r="N3294" s="76">
        <f t="shared" si="1442"/>
        <v>0.3</v>
      </c>
      <c r="O3294" s="42">
        <f t="shared" si="1443"/>
        <v>0.5</v>
      </c>
      <c r="P3294" s="39" t="str">
        <f t="shared" si="1444"/>
        <v>일반(목록배제,Normal-Manifest Exception)</v>
      </c>
      <c r="Q3294" s="72">
        <f t="shared" si="1445"/>
        <v>15</v>
      </c>
      <c r="R3294" s="43" t="str">
        <f t="shared" si="1446"/>
        <v>OZ602</v>
      </c>
      <c r="S3294" s="82" t="str">
        <f t="shared" si="1447"/>
        <v/>
      </c>
      <c r="T3294" s="40">
        <f t="shared" si="1448"/>
        <v>45924</v>
      </c>
      <c r="U3294" s="44">
        <v>2500</v>
      </c>
      <c r="V3294" s="44">
        <f t="shared" si="1449"/>
        <v>0</v>
      </c>
      <c r="W3294" s="77">
        <f t="shared" si="1450"/>
        <v>2500</v>
      </c>
      <c r="X3294" s="78">
        <f t="shared" si="1451"/>
        <v>0</v>
      </c>
      <c r="Y3294" s="44" cm="1">
        <f t="array" ref="Y3294">_xlfn.IFNA(_xlfn.IFS(AND(Q3294&gt;=2000, Q3294&lt;3000), 10000, AND(Q3294&gt;=3000, Q3294&lt;4000), 15000, AND(Q3294&gt;=4000, Q3294&lt;5000), 20000, AND(Q3294&gt;=5000), 25000),0)</f>
        <v>0</v>
      </c>
      <c r="Z3294" s="91">
        <f t="shared" si="1452"/>
        <v>300</v>
      </c>
      <c r="AA3294" s="44">
        <f t="shared" si="1453"/>
        <v>0</v>
      </c>
      <c r="AB3294" s="44"/>
      <c r="AC3294" s="44"/>
      <c r="AD3294" s="44"/>
      <c r="AE3294" s="44">
        <f>VLOOKUP(O3294,정산업데이트!$A$6:$B$12,2,10)</f>
        <v>0</v>
      </c>
      <c r="AF3294" s="44"/>
      <c r="AG3294" s="79">
        <f t="shared" si="1454"/>
        <v>300</v>
      </c>
      <c r="AH3294" s="80">
        <f t="shared" si="1455"/>
        <v>2800</v>
      </c>
      <c r="AJ3294" s="35" t="s">
        <v>18450</v>
      </c>
      <c r="AK3294" s="35" t="s">
        <v>73</v>
      </c>
      <c r="AL3294" s="35" t="s">
        <v>18451</v>
      </c>
      <c r="AM3294" s="35" t="s">
        <v>18951</v>
      </c>
      <c r="AN3294" s="35" t="s">
        <v>18952</v>
      </c>
      <c r="AO3294" s="35" t="s">
        <v>18953</v>
      </c>
      <c r="AP3294" s="35" t="s">
        <v>18954</v>
      </c>
      <c r="AQ3294" s="35" t="s">
        <v>122</v>
      </c>
      <c r="AR3294" s="35">
        <v>1</v>
      </c>
      <c r="AS3294" s="35">
        <v>0.25</v>
      </c>
      <c r="AT3294" s="35">
        <v>1E-3</v>
      </c>
      <c r="AU3294" s="35">
        <v>0.3</v>
      </c>
      <c r="AV3294" s="35" t="s">
        <v>8</v>
      </c>
      <c r="AW3294" s="35">
        <v>15</v>
      </c>
      <c r="AX3294" s="35" t="s">
        <v>68</v>
      </c>
      <c r="AY3294" s="35" t="s">
        <v>68</v>
      </c>
      <c r="AZ3294" s="35" t="s">
        <v>68</v>
      </c>
      <c r="BA3294" s="35" t="s">
        <v>68</v>
      </c>
      <c r="BB3294" s="35" t="s">
        <v>68</v>
      </c>
      <c r="BC3294" s="35" t="s">
        <v>135</v>
      </c>
      <c r="BD3294" s="35" t="s">
        <v>104</v>
      </c>
      <c r="BE3294" s="35" t="s">
        <v>105</v>
      </c>
      <c r="BF3294" s="35" t="s">
        <v>122</v>
      </c>
      <c r="BG3294" s="35" t="s">
        <v>69</v>
      </c>
      <c r="BH3294" s="35" t="s">
        <v>18955</v>
      </c>
      <c r="BI3294" s="35" t="s">
        <v>122</v>
      </c>
      <c r="BJ3294" s="35" t="s">
        <v>18956</v>
      </c>
      <c r="BK3294" s="35" t="s">
        <v>75</v>
      </c>
      <c r="BL3294" s="35" t="s">
        <v>122</v>
      </c>
      <c r="BM3294" s="35" t="s">
        <v>104</v>
      </c>
      <c r="BN3294" s="35" t="s">
        <v>70</v>
      </c>
      <c r="BO3294" s="35" t="s">
        <v>71</v>
      </c>
      <c r="BP3294" s="35" t="s">
        <v>122</v>
      </c>
      <c r="BQ3294" s="35" t="s">
        <v>163</v>
      </c>
    </row>
    <row r="3295" spans="1:69" x14ac:dyDescent="0.4">
      <c r="A3295" s="40" t="str">
        <f t="shared" si="1429"/>
        <v>2025-09-24</v>
      </c>
      <c r="B3295" s="40" t="str">
        <f t="shared" si="1430"/>
        <v>SYD</v>
      </c>
      <c r="C3295" s="39" t="str">
        <f t="shared" si="1431"/>
        <v>98812563670</v>
      </c>
      <c r="D3295" s="41" t="str">
        <f t="shared" si="1432"/>
        <v>PKR253700896</v>
      </c>
      <c r="E3295" s="41" t="str">
        <f t="shared" si="1433"/>
        <v>596421502721</v>
      </c>
      <c r="F3295" s="39" t="str">
        <f t="shared" si="1434"/>
        <v>2254234</v>
      </c>
      <c r="G3295" s="39" t="str">
        <f t="shared" si="1435"/>
        <v>WISE EXPRESS(HOJUDIRECT)</v>
      </c>
      <c r="H3295" s="41" t="str">
        <f t="shared" si="1436"/>
        <v>손수연</v>
      </c>
      <c r="I3295" s="39" t="str">
        <f t="shared" si="1437"/>
        <v>28408</v>
      </c>
      <c r="J3295" s="52" t="str">
        <f t="shared" si="1438"/>
        <v/>
      </c>
      <c r="K3295" s="75">
        <f t="shared" si="1439"/>
        <v>1</v>
      </c>
      <c r="L3295" s="76">
        <f t="shared" si="1440"/>
        <v>1</v>
      </c>
      <c r="M3295" s="76">
        <f t="shared" si="1441"/>
        <v>1E-3</v>
      </c>
      <c r="N3295" s="76">
        <f t="shared" si="1442"/>
        <v>1</v>
      </c>
      <c r="O3295" s="42">
        <f t="shared" si="1443"/>
        <v>1</v>
      </c>
      <c r="P3295" s="39" t="str">
        <f t="shared" si="1444"/>
        <v>일반(목록배제,Normal-Manifest Exception)</v>
      </c>
      <c r="Q3295" s="72">
        <f t="shared" si="1445"/>
        <v>14</v>
      </c>
      <c r="R3295" s="43" t="str">
        <f t="shared" si="1446"/>
        <v>OZ602</v>
      </c>
      <c r="S3295" s="82" t="str">
        <f t="shared" si="1447"/>
        <v/>
      </c>
      <c r="T3295" s="40">
        <f t="shared" si="1448"/>
        <v>45924</v>
      </c>
      <c r="U3295" s="44">
        <v>2500</v>
      </c>
      <c r="V3295" s="44">
        <f t="shared" si="1449"/>
        <v>0</v>
      </c>
      <c r="W3295" s="77">
        <f t="shared" si="1450"/>
        <v>2500</v>
      </c>
      <c r="X3295" s="78">
        <f t="shared" si="1451"/>
        <v>0</v>
      </c>
      <c r="Y3295" s="44" cm="1">
        <f t="array" ref="Y3295">_xlfn.IFNA(_xlfn.IFS(AND(Q3295&gt;=2000, Q3295&lt;3000), 10000, AND(Q3295&gt;=3000, Q3295&lt;4000), 15000, AND(Q3295&gt;=4000, Q3295&lt;5000), 20000, AND(Q3295&gt;=5000), 25000),0)</f>
        <v>0</v>
      </c>
      <c r="Z3295" s="91">
        <f t="shared" si="1452"/>
        <v>300</v>
      </c>
      <c r="AA3295" s="44">
        <f t="shared" si="1453"/>
        <v>0</v>
      </c>
      <c r="AB3295" s="44"/>
      <c r="AC3295" s="44"/>
      <c r="AD3295" s="44"/>
      <c r="AE3295" s="44">
        <f>VLOOKUP(O3295,정산업데이트!$A$6:$B$12,2,10)</f>
        <v>0</v>
      </c>
      <c r="AF3295" s="44"/>
      <c r="AG3295" s="79">
        <f t="shared" si="1454"/>
        <v>300</v>
      </c>
      <c r="AH3295" s="80">
        <f t="shared" si="1455"/>
        <v>2800</v>
      </c>
      <c r="AJ3295" s="35" t="s">
        <v>18450</v>
      </c>
      <c r="AK3295" s="35" t="s">
        <v>73</v>
      </c>
      <c r="AL3295" s="35" t="s">
        <v>18451</v>
      </c>
      <c r="AM3295" s="35" t="s">
        <v>18957</v>
      </c>
      <c r="AN3295" s="35" t="s">
        <v>18958</v>
      </c>
      <c r="AO3295" s="35" t="s">
        <v>18959</v>
      </c>
      <c r="AP3295" s="35" t="s">
        <v>17278</v>
      </c>
      <c r="AQ3295" s="35" t="s">
        <v>122</v>
      </c>
      <c r="AR3295" s="35">
        <v>1</v>
      </c>
      <c r="AS3295" s="35">
        <v>1</v>
      </c>
      <c r="AT3295" s="35">
        <v>1E-3</v>
      </c>
      <c r="AU3295" s="35">
        <v>1</v>
      </c>
      <c r="AV3295" s="35" t="s">
        <v>8</v>
      </c>
      <c r="AW3295" s="35">
        <v>14</v>
      </c>
      <c r="AX3295" s="35" t="s">
        <v>68</v>
      </c>
      <c r="AY3295" s="35" t="s">
        <v>68</v>
      </c>
      <c r="AZ3295" s="35" t="s">
        <v>68</v>
      </c>
      <c r="BA3295" s="35" t="s">
        <v>68</v>
      </c>
      <c r="BB3295" s="35" t="s">
        <v>68</v>
      </c>
      <c r="BC3295" s="35" t="s">
        <v>135</v>
      </c>
      <c r="BD3295" s="35" t="s">
        <v>104</v>
      </c>
      <c r="BE3295" s="35" t="s">
        <v>105</v>
      </c>
      <c r="BF3295" s="35" t="s">
        <v>122</v>
      </c>
      <c r="BG3295" s="35" t="s">
        <v>69</v>
      </c>
      <c r="BH3295" s="35" t="s">
        <v>18960</v>
      </c>
      <c r="BI3295" s="35" t="s">
        <v>122</v>
      </c>
      <c r="BJ3295" s="35" t="s">
        <v>18961</v>
      </c>
      <c r="BK3295" s="35" t="s">
        <v>75</v>
      </c>
      <c r="BL3295" s="35" t="s">
        <v>122</v>
      </c>
      <c r="BM3295" s="35" t="s">
        <v>104</v>
      </c>
      <c r="BN3295" s="35" t="s">
        <v>70</v>
      </c>
      <c r="BO3295" s="35" t="s">
        <v>71</v>
      </c>
      <c r="BP3295" s="35" t="s">
        <v>122</v>
      </c>
      <c r="BQ3295" s="35" t="s">
        <v>163</v>
      </c>
    </row>
    <row r="3296" spans="1:69" x14ac:dyDescent="0.4">
      <c r="A3296" s="40" t="str">
        <f t="shared" si="1429"/>
        <v>2025-09-24</v>
      </c>
      <c r="B3296" s="40" t="str">
        <f t="shared" si="1430"/>
        <v>SYD</v>
      </c>
      <c r="C3296" s="39" t="str">
        <f t="shared" si="1431"/>
        <v>98812563670</v>
      </c>
      <c r="D3296" s="41" t="str">
        <f t="shared" si="1432"/>
        <v>PKR253700897</v>
      </c>
      <c r="E3296" s="41" t="str">
        <f t="shared" si="1433"/>
        <v>596421502732</v>
      </c>
      <c r="F3296" s="39" t="str">
        <f t="shared" si="1434"/>
        <v>2254234</v>
      </c>
      <c r="G3296" s="39" t="str">
        <f t="shared" si="1435"/>
        <v>WISE EXPRESS(HOJUDIRECT)</v>
      </c>
      <c r="H3296" s="41" t="str">
        <f t="shared" si="1436"/>
        <v>백현진</v>
      </c>
      <c r="I3296" s="39" t="str">
        <f t="shared" si="1437"/>
        <v>16577</v>
      </c>
      <c r="J3296" s="52" t="str">
        <f t="shared" si="1438"/>
        <v/>
      </c>
      <c r="K3296" s="75">
        <f t="shared" si="1439"/>
        <v>1</v>
      </c>
      <c r="L3296" s="76">
        <f t="shared" si="1440"/>
        <v>1</v>
      </c>
      <c r="M3296" s="76">
        <f t="shared" si="1441"/>
        <v>1E-3</v>
      </c>
      <c r="N3296" s="76">
        <f t="shared" si="1442"/>
        <v>1</v>
      </c>
      <c r="O3296" s="42">
        <f t="shared" si="1443"/>
        <v>1</v>
      </c>
      <c r="P3296" s="39" t="str">
        <f t="shared" si="1444"/>
        <v>일반(목록배제,Normal-Manifest Exception)</v>
      </c>
      <c r="Q3296" s="72">
        <f t="shared" si="1445"/>
        <v>14</v>
      </c>
      <c r="R3296" s="43" t="str">
        <f t="shared" si="1446"/>
        <v>OZ602</v>
      </c>
      <c r="S3296" s="82" t="str">
        <f t="shared" si="1447"/>
        <v/>
      </c>
      <c r="T3296" s="40">
        <f t="shared" si="1448"/>
        <v>45924</v>
      </c>
      <c r="U3296" s="44">
        <v>2500</v>
      </c>
      <c r="V3296" s="44">
        <f t="shared" si="1449"/>
        <v>0</v>
      </c>
      <c r="W3296" s="77">
        <f t="shared" si="1450"/>
        <v>2500</v>
      </c>
      <c r="X3296" s="78">
        <f t="shared" si="1451"/>
        <v>0</v>
      </c>
      <c r="Y3296" s="44" cm="1">
        <f t="array" ref="Y3296">_xlfn.IFNA(_xlfn.IFS(AND(Q3296&gt;=2000, Q3296&lt;3000), 10000, AND(Q3296&gt;=3000, Q3296&lt;4000), 15000, AND(Q3296&gt;=4000, Q3296&lt;5000), 20000, AND(Q3296&gt;=5000), 25000),0)</f>
        <v>0</v>
      </c>
      <c r="Z3296" s="91">
        <f t="shared" si="1452"/>
        <v>300</v>
      </c>
      <c r="AA3296" s="44">
        <f t="shared" si="1453"/>
        <v>0</v>
      </c>
      <c r="AB3296" s="44"/>
      <c r="AC3296" s="44"/>
      <c r="AD3296" s="44"/>
      <c r="AE3296" s="44">
        <f>VLOOKUP(O3296,정산업데이트!$A$6:$B$12,2,10)</f>
        <v>0</v>
      </c>
      <c r="AF3296" s="44"/>
      <c r="AG3296" s="79">
        <f t="shared" si="1454"/>
        <v>300</v>
      </c>
      <c r="AH3296" s="80">
        <f t="shared" si="1455"/>
        <v>2800</v>
      </c>
      <c r="AJ3296" s="35" t="s">
        <v>18450</v>
      </c>
      <c r="AK3296" s="35" t="s">
        <v>73</v>
      </c>
      <c r="AL3296" s="35" t="s">
        <v>18451</v>
      </c>
      <c r="AM3296" s="35" t="s">
        <v>18962</v>
      </c>
      <c r="AN3296" s="35" t="s">
        <v>18963</v>
      </c>
      <c r="AO3296" s="35" t="s">
        <v>18964</v>
      </c>
      <c r="AP3296" s="35" t="s">
        <v>6579</v>
      </c>
      <c r="AQ3296" s="35" t="s">
        <v>122</v>
      </c>
      <c r="AR3296" s="35">
        <v>1</v>
      </c>
      <c r="AS3296" s="35">
        <v>1</v>
      </c>
      <c r="AT3296" s="35">
        <v>1E-3</v>
      </c>
      <c r="AU3296" s="35">
        <v>1</v>
      </c>
      <c r="AV3296" s="35" t="s">
        <v>8</v>
      </c>
      <c r="AW3296" s="35">
        <v>14</v>
      </c>
      <c r="AX3296" s="35" t="s">
        <v>68</v>
      </c>
      <c r="AY3296" s="35" t="s">
        <v>68</v>
      </c>
      <c r="AZ3296" s="35" t="s">
        <v>68</v>
      </c>
      <c r="BA3296" s="35" t="s">
        <v>68</v>
      </c>
      <c r="BB3296" s="35" t="s">
        <v>68</v>
      </c>
      <c r="BC3296" s="35" t="s">
        <v>135</v>
      </c>
      <c r="BD3296" s="35" t="s">
        <v>104</v>
      </c>
      <c r="BE3296" s="35" t="s">
        <v>105</v>
      </c>
      <c r="BF3296" s="35" t="s">
        <v>122</v>
      </c>
      <c r="BG3296" s="35" t="s">
        <v>69</v>
      </c>
      <c r="BH3296" s="35" t="s">
        <v>18965</v>
      </c>
      <c r="BI3296" s="35" t="s">
        <v>122</v>
      </c>
      <c r="BJ3296" s="35" t="s">
        <v>18966</v>
      </c>
      <c r="BK3296" s="35" t="s">
        <v>75</v>
      </c>
      <c r="BL3296" s="35" t="s">
        <v>122</v>
      </c>
      <c r="BM3296" s="35" t="s">
        <v>104</v>
      </c>
      <c r="BN3296" s="35" t="s">
        <v>70</v>
      </c>
      <c r="BO3296" s="35" t="s">
        <v>71</v>
      </c>
      <c r="BP3296" s="35" t="s">
        <v>122</v>
      </c>
      <c r="BQ3296" s="35" t="s">
        <v>163</v>
      </c>
    </row>
    <row r="3297" spans="1:69" x14ac:dyDescent="0.4">
      <c r="A3297" s="40" t="str">
        <f t="shared" si="1429"/>
        <v>2025-09-24</v>
      </c>
      <c r="B3297" s="40" t="str">
        <f t="shared" si="1430"/>
        <v>SYD</v>
      </c>
      <c r="C3297" s="39" t="str">
        <f t="shared" si="1431"/>
        <v>98812563670</v>
      </c>
      <c r="D3297" s="41" t="str">
        <f t="shared" si="1432"/>
        <v>PKR253700898</v>
      </c>
      <c r="E3297" s="41" t="str">
        <f t="shared" si="1433"/>
        <v>596421502743</v>
      </c>
      <c r="F3297" s="39" t="str">
        <f t="shared" si="1434"/>
        <v>2254234</v>
      </c>
      <c r="G3297" s="39" t="str">
        <f t="shared" si="1435"/>
        <v>WISE EXPRESS(HOJUDIRECT)</v>
      </c>
      <c r="H3297" s="41" t="str">
        <f t="shared" si="1436"/>
        <v>고은경</v>
      </c>
      <c r="I3297" s="39" t="str">
        <f t="shared" si="1437"/>
        <v>37590</v>
      </c>
      <c r="J3297" s="52" t="str">
        <f t="shared" si="1438"/>
        <v/>
      </c>
      <c r="K3297" s="75">
        <f t="shared" si="1439"/>
        <v>1</v>
      </c>
      <c r="L3297" s="76">
        <f t="shared" si="1440"/>
        <v>3</v>
      </c>
      <c r="M3297" s="76">
        <f t="shared" si="1441"/>
        <v>1E-3</v>
      </c>
      <c r="N3297" s="76">
        <f t="shared" si="1442"/>
        <v>3</v>
      </c>
      <c r="O3297" s="42">
        <f t="shared" si="1443"/>
        <v>3</v>
      </c>
      <c r="P3297" s="39" t="str">
        <f t="shared" si="1444"/>
        <v>일반(목록배제,Normal-Manifest Exception)</v>
      </c>
      <c r="Q3297" s="72">
        <f t="shared" si="1445"/>
        <v>42</v>
      </c>
      <c r="R3297" s="43" t="str">
        <f t="shared" si="1446"/>
        <v>OZ602</v>
      </c>
      <c r="S3297" s="82" t="str">
        <f t="shared" si="1447"/>
        <v/>
      </c>
      <c r="T3297" s="40">
        <f t="shared" si="1448"/>
        <v>45924</v>
      </c>
      <c r="U3297" s="44">
        <v>2500</v>
      </c>
      <c r="V3297" s="44">
        <f t="shared" si="1449"/>
        <v>0</v>
      </c>
      <c r="W3297" s="77">
        <f t="shared" si="1450"/>
        <v>2500</v>
      </c>
      <c r="X3297" s="78">
        <f t="shared" si="1451"/>
        <v>0</v>
      </c>
      <c r="Y3297" s="44" cm="1">
        <f t="array" ref="Y3297">_xlfn.IFNA(_xlfn.IFS(AND(Q3297&gt;=2000, Q3297&lt;3000), 10000, AND(Q3297&gt;=3000, Q3297&lt;4000), 15000, AND(Q3297&gt;=4000, Q3297&lt;5000), 20000, AND(Q3297&gt;=5000), 25000),0)</f>
        <v>0</v>
      </c>
      <c r="Z3297" s="91">
        <f t="shared" si="1452"/>
        <v>300</v>
      </c>
      <c r="AA3297" s="44">
        <f t="shared" si="1453"/>
        <v>0</v>
      </c>
      <c r="AB3297" s="44"/>
      <c r="AC3297" s="44"/>
      <c r="AD3297" s="44"/>
      <c r="AE3297" s="44">
        <f>VLOOKUP(O3297,정산업데이트!$A$6:$B$12,2,10)</f>
        <v>0</v>
      </c>
      <c r="AF3297" s="44"/>
      <c r="AG3297" s="79">
        <f t="shared" si="1454"/>
        <v>300</v>
      </c>
      <c r="AH3297" s="80">
        <f t="shared" si="1455"/>
        <v>2800</v>
      </c>
      <c r="AJ3297" s="35" t="s">
        <v>18450</v>
      </c>
      <c r="AK3297" s="35" t="s">
        <v>73</v>
      </c>
      <c r="AL3297" s="35" t="s">
        <v>18451</v>
      </c>
      <c r="AM3297" s="35" t="s">
        <v>18967</v>
      </c>
      <c r="AN3297" s="35" t="s">
        <v>1351</v>
      </c>
      <c r="AO3297" s="35" t="s">
        <v>1352</v>
      </c>
      <c r="AP3297" s="35" t="s">
        <v>851</v>
      </c>
      <c r="AQ3297" s="35" t="s">
        <v>122</v>
      </c>
      <c r="AR3297" s="35">
        <v>1</v>
      </c>
      <c r="AS3297" s="35">
        <v>3</v>
      </c>
      <c r="AT3297" s="35">
        <v>1E-3</v>
      </c>
      <c r="AU3297" s="35">
        <v>3</v>
      </c>
      <c r="AV3297" s="35" t="s">
        <v>8</v>
      </c>
      <c r="AW3297" s="35">
        <v>42</v>
      </c>
      <c r="AX3297" s="35" t="s">
        <v>68</v>
      </c>
      <c r="AY3297" s="35" t="s">
        <v>68</v>
      </c>
      <c r="AZ3297" s="35" t="s">
        <v>68</v>
      </c>
      <c r="BA3297" s="35" t="s">
        <v>68</v>
      </c>
      <c r="BB3297" s="35" t="s">
        <v>68</v>
      </c>
      <c r="BC3297" s="35" t="s">
        <v>135</v>
      </c>
      <c r="BD3297" s="35" t="s">
        <v>104</v>
      </c>
      <c r="BE3297" s="35" t="s">
        <v>105</v>
      </c>
      <c r="BF3297" s="35" t="s">
        <v>122</v>
      </c>
      <c r="BG3297" s="35" t="s">
        <v>69</v>
      </c>
      <c r="BH3297" s="35" t="s">
        <v>18968</v>
      </c>
      <c r="BI3297" s="35" t="s">
        <v>122</v>
      </c>
      <c r="BJ3297" s="35" t="s">
        <v>18969</v>
      </c>
      <c r="BK3297" s="35" t="s">
        <v>75</v>
      </c>
      <c r="BL3297" s="35" t="s">
        <v>122</v>
      </c>
      <c r="BM3297" s="35" t="s">
        <v>104</v>
      </c>
      <c r="BN3297" s="35" t="s">
        <v>70</v>
      </c>
      <c r="BO3297" s="35" t="s">
        <v>71</v>
      </c>
      <c r="BP3297" s="35" t="s">
        <v>122</v>
      </c>
      <c r="BQ3297" s="35" t="s">
        <v>163</v>
      </c>
    </row>
    <row r="3298" spans="1:69" x14ac:dyDescent="0.4">
      <c r="A3298" s="40" t="str">
        <f t="shared" si="1429"/>
        <v>2025-09-24</v>
      </c>
      <c r="B3298" s="40" t="str">
        <f t="shared" si="1430"/>
        <v>SYD</v>
      </c>
      <c r="C3298" s="39" t="str">
        <f t="shared" si="1431"/>
        <v>98812563670</v>
      </c>
      <c r="D3298" s="41" t="str">
        <f t="shared" si="1432"/>
        <v>PKR253715517</v>
      </c>
      <c r="E3298" s="41" t="str">
        <f t="shared" si="1433"/>
        <v>596421507621</v>
      </c>
      <c r="F3298" s="39" t="str">
        <f t="shared" si="1434"/>
        <v>2254225</v>
      </c>
      <c r="G3298" s="39" t="str">
        <f t="shared" si="1435"/>
        <v>WISE EXPRESS LOGISTICS PTY LTD</v>
      </c>
      <c r="H3298" s="41" t="str">
        <f t="shared" si="1436"/>
        <v>변향수</v>
      </c>
      <c r="I3298" s="39" t="str">
        <f t="shared" si="1437"/>
        <v>46706</v>
      </c>
      <c r="J3298" s="52" t="str">
        <f t="shared" si="1438"/>
        <v/>
      </c>
      <c r="K3298" s="75">
        <f t="shared" si="1439"/>
        <v>1</v>
      </c>
      <c r="L3298" s="76">
        <f t="shared" si="1440"/>
        <v>2</v>
      </c>
      <c r="M3298" s="76">
        <f t="shared" si="1441"/>
        <v>1E-3</v>
      </c>
      <c r="N3298" s="76">
        <f t="shared" si="1442"/>
        <v>2</v>
      </c>
      <c r="O3298" s="42">
        <f t="shared" si="1443"/>
        <v>2</v>
      </c>
      <c r="P3298" s="39" t="str">
        <f t="shared" si="1444"/>
        <v>일반(목록배제,Normal-Manifest Exception)</v>
      </c>
      <c r="Q3298" s="72">
        <f t="shared" si="1445"/>
        <v>90.57</v>
      </c>
      <c r="R3298" s="43" t="str">
        <f t="shared" si="1446"/>
        <v>OZ602</v>
      </c>
      <c r="S3298" s="82" t="str">
        <f t="shared" si="1447"/>
        <v/>
      </c>
      <c r="T3298" s="40">
        <f t="shared" si="1448"/>
        <v>45924</v>
      </c>
      <c r="U3298" s="44">
        <v>2500</v>
      </c>
      <c r="V3298" s="44">
        <f t="shared" si="1449"/>
        <v>0</v>
      </c>
      <c r="W3298" s="77">
        <f t="shared" si="1450"/>
        <v>2500</v>
      </c>
      <c r="X3298" s="78">
        <f t="shared" si="1451"/>
        <v>0</v>
      </c>
      <c r="Y3298" s="44" cm="1">
        <f t="array" ref="Y3298">_xlfn.IFNA(_xlfn.IFS(AND(Q3298&gt;=2000, Q3298&lt;3000), 10000, AND(Q3298&gt;=3000, Q3298&lt;4000), 15000, AND(Q3298&gt;=4000, Q3298&lt;5000), 20000, AND(Q3298&gt;=5000), 25000),0)</f>
        <v>0</v>
      </c>
      <c r="Z3298" s="91">
        <f t="shared" si="1452"/>
        <v>300</v>
      </c>
      <c r="AA3298" s="44">
        <f t="shared" si="1453"/>
        <v>0</v>
      </c>
      <c r="AB3298" s="44"/>
      <c r="AC3298" s="44"/>
      <c r="AD3298" s="44"/>
      <c r="AE3298" s="44">
        <f>VLOOKUP(O3298,정산업데이트!$A$6:$B$12,2,10)</f>
        <v>0</v>
      </c>
      <c r="AF3298" s="44"/>
      <c r="AG3298" s="79">
        <f t="shared" si="1454"/>
        <v>300</v>
      </c>
      <c r="AH3298" s="80">
        <f t="shared" si="1455"/>
        <v>2800</v>
      </c>
      <c r="AJ3298" s="35" t="s">
        <v>18450</v>
      </c>
      <c r="AK3298" s="35" t="s">
        <v>73</v>
      </c>
      <c r="AL3298" s="35" t="s">
        <v>18451</v>
      </c>
      <c r="AM3298" s="35" t="s">
        <v>18970</v>
      </c>
      <c r="AN3298" s="35" t="s">
        <v>13251</v>
      </c>
      <c r="AO3298" s="35" t="s">
        <v>13252</v>
      </c>
      <c r="AP3298" s="35" t="s">
        <v>13253</v>
      </c>
      <c r="AQ3298" s="35" t="s">
        <v>122</v>
      </c>
      <c r="AR3298" s="35">
        <v>1</v>
      </c>
      <c r="AS3298" s="35">
        <v>2</v>
      </c>
      <c r="AT3298" s="35">
        <v>1E-3</v>
      </c>
      <c r="AU3298" s="35">
        <v>2</v>
      </c>
      <c r="AV3298" s="35" t="s">
        <v>8</v>
      </c>
      <c r="AW3298" s="35">
        <v>90.57</v>
      </c>
      <c r="AX3298" s="35" t="s">
        <v>68</v>
      </c>
      <c r="AY3298" s="35" t="s">
        <v>68</v>
      </c>
      <c r="AZ3298" s="35" t="s">
        <v>68</v>
      </c>
      <c r="BA3298" s="35" t="s">
        <v>68</v>
      </c>
      <c r="BB3298" s="35" t="s">
        <v>68</v>
      </c>
      <c r="BC3298" s="35" t="s">
        <v>125</v>
      </c>
      <c r="BD3298" s="35" t="s">
        <v>74</v>
      </c>
      <c r="BE3298" s="35" t="s">
        <v>93</v>
      </c>
      <c r="BF3298" s="35" t="s">
        <v>122</v>
      </c>
      <c r="BG3298" s="35" t="s">
        <v>69</v>
      </c>
      <c r="BH3298" s="35" t="s">
        <v>18971</v>
      </c>
      <c r="BI3298" s="35" t="s">
        <v>122</v>
      </c>
      <c r="BJ3298" s="35" t="s">
        <v>18972</v>
      </c>
      <c r="BK3298" s="35" t="s">
        <v>75</v>
      </c>
      <c r="BL3298" s="35" t="s">
        <v>122</v>
      </c>
      <c r="BM3298" s="35" t="s">
        <v>74</v>
      </c>
      <c r="BN3298" s="35" t="s">
        <v>70</v>
      </c>
      <c r="BO3298" s="35" t="s">
        <v>71</v>
      </c>
      <c r="BP3298" s="35" t="s">
        <v>122</v>
      </c>
      <c r="BQ3298" s="35" t="s">
        <v>163</v>
      </c>
    </row>
    <row r="3299" spans="1:69" x14ac:dyDescent="0.4">
      <c r="A3299" s="40" t="str">
        <f t="shared" si="1429"/>
        <v>2025-09-24</v>
      </c>
      <c r="B3299" s="40" t="str">
        <f t="shared" si="1430"/>
        <v>SYD</v>
      </c>
      <c r="C3299" s="39" t="str">
        <f t="shared" si="1431"/>
        <v>98812563670</v>
      </c>
      <c r="D3299" s="41" t="str">
        <f t="shared" si="1432"/>
        <v>PKR253701087</v>
      </c>
      <c r="E3299" s="41" t="str">
        <f t="shared" si="1433"/>
        <v>596421503141</v>
      </c>
      <c r="F3299" s="39" t="str">
        <f t="shared" si="1434"/>
        <v>2256683</v>
      </c>
      <c r="G3299" s="39" t="str">
        <f t="shared" si="1435"/>
        <v>WISE EXPRESS LOGISTICS(PANGZIMOM)</v>
      </c>
      <c r="H3299" s="41" t="str">
        <f t="shared" si="1436"/>
        <v>최선우</v>
      </c>
      <c r="I3299" s="39" t="str">
        <f t="shared" si="1437"/>
        <v>17336</v>
      </c>
      <c r="J3299" s="52" t="str">
        <f t="shared" si="1438"/>
        <v/>
      </c>
      <c r="K3299" s="75">
        <f t="shared" si="1439"/>
        <v>1</v>
      </c>
      <c r="L3299" s="76">
        <f t="shared" si="1440"/>
        <v>1</v>
      </c>
      <c r="M3299" s="76">
        <f t="shared" si="1441"/>
        <v>1E-3</v>
      </c>
      <c r="N3299" s="76">
        <f t="shared" si="1442"/>
        <v>1</v>
      </c>
      <c r="O3299" s="42">
        <f t="shared" si="1443"/>
        <v>1</v>
      </c>
      <c r="P3299" s="39" t="str">
        <f t="shared" si="1444"/>
        <v>목록(Manifest)</v>
      </c>
      <c r="Q3299" s="72">
        <f t="shared" si="1445"/>
        <v>45</v>
      </c>
      <c r="R3299" s="43" t="str">
        <f t="shared" si="1446"/>
        <v>OZ602</v>
      </c>
      <c r="S3299" s="82" t="str">
        <f t="shared" si="1447"/>
        <v/>
      </c>
      <c r="T3299" s="40">
        <f t="shared" si="1448"/>
        <v>45924</v>
      </c>
      <c r="U3299" s="44">
        <v>2500</v>
      </c>
      <c r="V3299" s="44">
        <f t="shared" si="1449"/>
        <v>0</v>
      </c>
      <c r="W3299" s="77">
        <f t="shared" si="1450"/>
        <v>2500</v>
      </c>
      <c r="X3299" s="78">
        <f t="shared" si="1451"/>
        <v>0</v>
      </c>
      <c r="Y3299" s="44" cm="1">
        <f t="array" ref="Y3299">_xlfn.IFNA(_xlfn.IFS(AND(Q3299&gt;=2000, Q3299&lt;3000), 10000, AND(Q3299&gt;=3000, Q3299&lt;4000), 15000, AND(Q3299&gt;=4000, Q3299&lt;5000), 20000, AND(Q3299&gt;=5000), 25000),0)</f>
        <v>0</v>
      </c>
      <c r="Z3299" s="91">
        <f t="shared" si="1452"/>
        <v>0</v>
      </c>
      <c r="AA3299" s="44">
        <f t="shared" si="1453"/>
        <v>0</v>
      </c>
      <c r="AB3299" s="44"/>
      <c r="AC3299" s="44"/>
      <c r="AD3299" s="44"/>
      <c r="AE3299" s="44">
        <f>VLOOKUP(O3299,정산업데이트!$A$6:$B$12,2,10)</f>
        <v>0</v>
      </c>
      <c r="AF3299" s="44"/>
      <c r="AG3299" s="79">
        <f t="shared" si="1454"/>
        <v>0</v>
      </c>
      <c r="AH3299" s="80">
        <f t="shared" si="1455"/>
        <v>2500</v>
      </c>
      <c r="AJ3299" s="35" t="s">
        <v>18450</v>
      </c>
      <c r="AK3299" s="35" t="s">
        <v>73</v>
      </c>
      <c r="AL3299" s="35" t="s">
        <v>18451</v>
      </c>
      <c r="AM3299" s="35" t="s">
        <v>18973</v>
      </c>
      <c r="AN3299" s="35" t="s">
        <v>18974</v>
      </c>
      <c r="AO3299" s="35" t="s">
        <v>18975</v>
      </c>
      <c r="AP3299" s="35" t="s">
        <v>18976</v>
      </c>
      <c r="AQ3299" s="35" t="s">
        <v>122</v>
      </c>
      <c r="AR3299" s="35">
        <v>1</v>
      </c>
      <c r="AS3299" s="35">
        <v>1</v>
      </c>
      <c r="AT3299" s="35">
        <v>1E-3</v>
      </c>
      <c r="AU3299" s="35">
        <v>1</v>
      </c>
      <c r="AV3299" s="35" t="s">
        <v>7</v>
      </c>
      <c r="AW3299" s="35">
        <v>45</v>
      </c>
      <c r="AX3299" s="35" t="s">
        <v>68</v>
      </c>
      <c r="AY3299" s="35" t="s">
        <v>68</v>
      </c>
      <c r="AZ3299" s="35" t="s">
        <v>68</v>
      </c>
      <c r="BA3299" s="35" t="s">
        <v>68</v>
      </c>
      <c r="BB3299" s="35" t="s">
        <v>68</v>
      </c>
      <c r="BC3299" s="35" t="s">
        <v>441</v>
      </c>
      <c r="BD3299" s="35" t="s">
        <v>442</v>
      </c>
      <c r="BE3299" s="35" t="s">
        <v>444</v>
      </c>
      <c r="BF3299" s="35" t="s">
        <v>122</v>
      </c>
      <c r="BG3299" s="35" t="s">
        <v>69</v>
      </c>
      <c r="BH3299" s="35" t="s">
        <v>18977</v>
      </c>
      <c r="BI3299" s="35" t="s">
        <v>122</v>
      </c>
      <c r="BJ3299" s="35" t="s">
        <v>18978</v>
      </c>
      <c r="BK3299" s="35" t="s">
        <v>75</v>
      </c>
      <c r="BL3299" s="35" t="s">
        <v>122</v>
      </c>
      <c r="BM3299" s="35" t="s">
        <v>442</v>
      </c>
      <c r="BN3299" s="35" t="s">
        <v>70</v>
      </c>
      <c r="BO3299" s="35" t="s">
        <v>71</v>
      </c>
      <c r="BP3299" s="35" t="s">
        <v>122</v>
      </c>
      <c r="BQ3299" s="35" t="s">
        <v>163</v>
      </c>
    </row>
    <row r="3300" spans="1:69" x14ac:dyDescent="0.4">
      <c r="A3300" s="40" t="str">
        <f t="shared" si="1429"/>
        <v>2025-09-24</v>
      </c>
      <c r="B3300" s="40" t="str">
        <f t="shared" si="1430"/>
        <v>SYD</v>
      </c>
      <c r="C3300" s="39" t="str">
        <f t="shared" si="1431"/>
        <v>98812563670</v>
      </c>
      <c r="D3300" s="41" t="str">
        <f t="shared" si="1432"/>
        <v>PKR253701089</v>
      </c>
      <c r="E3300" s="41" t="str">
        <f t="shared" si="1433"/>
        <v>596421503163</v>
      </c>
      <c r="F3300" s="39" t="str">
        <f t="shared" si="1434"/>
        <v>2256683</v>
      </c>
      <c r="G3300" s="39" t="str">
        <f t="shared" si="1435"/>
        <v>WISE EXPRESS LOGISTICS(PANGZIMOM)</v>
      </c>
      <c r="H3300" s="41" t="str">
        <f t="shared" si="1436"/>
        <v>손승희</v>
      </c>
      <c r="I3300" s="39" t="str">
        <f t="shared" si="1437"/>
        <v>10345</v>
      </c>
      <c r="J3300" s="52" t="str">
        <f t="shared" si="1438"/>
        <v/>
      </c>
      <c r="K3300" s="75">
        <f t="shared" si="1439"/>
        <v>1</v>
      </c>
      <c r="L3300" s="76">
        <f t="shared" si="1440"/>
        <v>1</v>
      </c>
      <c r="M3300" s="76">
        <f t="shared" si="1441"/>
        <v>1E-3</v>
      </c>
      <c r="N3300" s="76">
        <f t="shared" si="1442"/>
        <v>1</v>
      </c>
      <c r="O3300" s="42">
        <f t="shared" si="1443"/>
        <v>1</v>
      </c>
      <c r="P3300" s="39" t="str">
        <f t="shared" si="1444"/>
        <v>목록(Manifest)</v>
      </c>
      <c r="Q3300" s="72">
        <f t="shared" si="1445"/>
        <v>45</v>
      </c>
      <c r="R3300" s="43" t="str">
        <f t="shared" si="1446"/>
        <v>OZ602</v>
      </c>
      <c r="S3300" s="82" t="str">
        <f t="shared" si="1447"/>
        <v/>
      </c>
      <c r="T3300" s="40">
        <f t="shared" si="1448"/>
        <v>45924</v>
      </c>
      <c r="U3300" s="44">
        <v>2500</v>
      </c>
      <c r="V3300" s="44">
        <f t="shared" si="1449"/>
        <v>0</v>
      </c>
      <c r="W3300" s="77">
        <f t="shared" si="1450"/>
        <v>2500</v>
      </c>
      <c r="X3300" s="78">
        <f t="shared" si="1451"/>
        <v>0</v>
      </c>
      <c r="Y3300" s="44" cm="1">
        <f t="array" ref="Y3300">_xlfn.IFNA(_xlfn.IFS(AND(Q3300&gt;=2000, Q3300&lt;3000), 10000, AND(Q3300&gt;=3000, Q3300&lt;4000), 15000, AND(Q3300&gt;=4000, Q3300&lt;5000), 20000, AND(Q3300&gt;=5000), 25000),0)</f>
        <v>0</v>
      </c>
      <c r="Z3300" s="91">
        <f t="shared" si="1452"/>
        <v>0</v>
      </c>
      <c r="AA3300" s="44">
        <f t="shared" si="1453"/>
        <v>0</v>
      </c>
      <c r="AB3300" s="44"/>
      <c r="AC3300" s="44"/>
      <c r="AD3300" s="44"/>
      <c r="AE3300" s="44">
        <f>VLOOKUP(O3300,정산업데이트!$A$6:$B$12,2,10)</f>
        <v>0</v>
      </c>
      <c r="AF3300" s="44"/>
      <c r="AG3300" s="79">
        <f t="shared" si="1454"/>
        <v>0</v>
      </c>
      <c r="AH3300" s="80">
        <f t="shared" si="1455"/>
        <v>2500</v>
      </c>
      <c r="AJ3300" s="35" t="s">
        <v>18450</v>
      </c>
      <c r="AK3300" s="35" t="s">
        <v>73</v>
      </c>
      <c r="AL3300" s="35" t="s">
        <v>18451</v>
      </c>
      <c r="AM3300" s="35" t="s">
        <v>18979</v>
      </c>
      <c r="AN3300" s="35" t="s">
        <v>18980</v>
      </c>
      <c r="AO3300" s="35" t="s">
        <v>18981</v>
      </c>
      <c r="AP3300" s="35" t="s">
        <v>18982</v>
      </c>
      <c r="AQ3300" s="35" t="s">
        <v>122</v>
      </c>
      <c r="AR3300" s="35">
        <v>1</v>
      </c>
      <c r="AS3300" s="35">
        <v>1</v>
      </c>
      <c r="AT3300" s="35">
        <v>1E-3</v>
      </c>
      <c r="AU3300" s="35">
        <v>1</v>
      </c>
      <c r="AV3300" s="35" t="s">
        <v>7</v>
      </c>
      <c r="AW3300" s="35">
        <v>45</v>
      </c>
      <c r="AX3300" s="35" t="s">
        <v>68</v>
      </c>
      <c r="AY3300" s="35" t="s">
        <v>68</v>
      </c>
      <c r="AZ3300" s="35" t="s">
        <v>68</v>
      </c>
      <c r="BA3300" s="35" t="s">
        <v>68</v>
      </c>
      <c r="BB3300" s="35" t="s">
        <v>68</v>
      </c>
      <c r="BC3300" s="35" t="s">
        <v>441</v>
      </c>
      <c r="BD3300" s="35" t="s">
        <v>442</v>
      </c>
      <c r="BE3300" s="35" t="s">
        <v>444</v>
      </c>
      <c r="BF3300" s="35" t="s">
        <v>122</v>
      </c>
      <c r="BG3300" s="35" t="s">
        <v>69</v>
      </c>
      <c r="BH3300" s="35" t="s">
        <v>18983</v>
      </c>
      <c r="BI3300" s="35" t="s">
        <v>122</v>
      </c>
      <c r="BJ3300" s="35" t="s">
        <v>18984</v>
      </c>
      <c r="BK3300" s="35" t="s">
        <v>75</v>
      </c>
      <c r="BL3300" s="35" t="s">
        <v>122</v>
      </c>
      <c r="BM3300" s="35" t="s">
        <v>442</v>
      </c>
      <c r="BN3300" s="35" t="s">
        <v>70</v>
      </c>
      <c r="BO3300" s="35" t="s">
        <v>71</v>
      </c>
      <c r="BP3300" s="35" t="s">
        <v>122</v>
      </c>
      <c r="BQ3300" s="35" t="s">
        <v>163</v>
      </c>
    </row>
    <row r="3301" spans="1:69" x14ac:dyDescent="0.4">
      <c r="A3301" s="40" t="str">
        <f t="shared" si="1429"/>
        <v>2025-09-24</v>
      </c>
      <c r="B3301" s="40" t="str">
        <f t="shared" si="1430"/>
        <v>SYD</v>
      </c>
      <c r="C3301" s="39" t="str">
        <f t="shared" si="1431"/>
        <v>98812563670</v>
      </c>
      <c r="D3301" s="41" t="str">
        <f t="shared" si="1432"/>
        <v>PKR253701090</v>
      </c>
      <c r="E3301" s="41" t="str">
        <f t="shared" si="1433"/>
        <v>596421503174</v>
      </c>
      <c r="F3301" s="39" t="str">
        <f t="shared" si="1434"/>
        <v>2256683</v>
      </c>
      <c r="G3301" s="39" t="str">
        <f t="shared" si="1435"/>
        <v>WISE EXPRESS LOGISTICS(PANGZIMOM)</v>
      </c>
      <c r="H3301" s="41" t="str">
        <f t="shared" si="1436"/>
        <v>강은희</v>
      </c>
      <c r="I3301" s="39" t="str">
        <f t="shared" si="1437"/>
        <v>52521</v>
      </c>
      <c r="J3301" s="52" t="str">
        <f t="shared" si="1438"/>
        <v/>
      </c>
      <c r="K3301" s="75">
        <f t="shared" si="1439"/>
        <v>1</v>
      </c>
      <c r="L3301" s="76">
        <f t="shared" si="1440"/>
        <v>1</v>
      </c>
      <c r="M3301" s="76">
        <f t="shared" si="1441"/>
        <v>1E-3</v>
      </c>
      <c r="N3301" s="76">
        <f t="shared" si="1442"/>
        <v>1</v>
      </c>
      <c r="O3301" s="42">
        <f t="shared" si="1443"/>
        <v>1</v>
      </c>
      <c r="P3301" s="39" t="str">
        <f t="shared" si="1444"/>
        <v>목록(Manifest)</v>
      </c>
      <c r="Q3301" s="72">
        <f t="shared" si="1445"/>
        <v>45</v>
      </c>
      <c r="R3301" s="43" t="str">
        <f t="shared" si="1446"/>
        <v>OZ602</v>
      </c>
      <c r="S3301" s="82" t="str">
        <f t="shared" si="1447"/>
        <v/>
      </c>
      <c r="T3301" s="40">
        <f t="shared" si="1448"/>
        <v>45924</v>
      </c>
      <c r="U3301" s="44">
        <v>2500</v>
      </c>
      <c r="V3301" s="44">
        <f t="shared" si="1449"/>
        <v>0</v>
      </c>
      <c r="W3301" s="77">
        <f t="shared" si="1450"/>
        <v>2500</v>
      </c>
      <c r="X3301" s="78">
        <f t="shared" si="1451"/>
        <v>0</v>
      </c>
      <c r="Y3301" s="44" cm="1">
        <f t="array" ref="Y3301">_xlfn.IFNA(_xlfn.IFS(AND(Q3301&gt;=2000, Q3301&lt;3000), 10000, AND(Q3301&gt;=3000, Q3301&lt;4000), 15000, AND(Q3301&gt;=4000, Q3301&lt;5000), 20000, AND(Q3301&gt;=5000), 25000),0)</f>
        <v>0</v>
      </c>
      <c r="Z3301" s="91">
        <f t="shared" si="1452"/>
        <v>0</v>
      </c>
      <c r="AA3301" s="44">
        <f t="shared" si="1453"/>
        <v>0</v>
      </c>
      <c r="AB3301" s="44"/>
      <c r="AC3301" s="44"/>
      <c r="AD3301" s="44"/>
      <c r="AE3301" s="44">
        <f>VLOOKUP(O3301,정산업데이트!$A$6:$B$12,2,10)</f>
        <v>0</v>
      </c>
      <c r="AF3301" s="44"/>
      <c r="AG3301" s="79">
        <f t="shared" si="1454"/>
        <v>0</v>
      </c>
      <c r="AH3301" s="80">
        <f t="shared" si="1455"/>
        <v>2500</v>
      </c>
      <c r="AJ3301" s="35" t="s">
        <v>18450</v>
      </c>
      <c r="AK3301" s="35" t="s">
        <v>73</v>
      </c>
      <c r="AL3301" s="35" t="s">
        <v>18451</v>
      </c>
      <c r="AM3301" s="35" t="s">
        <v>18985</v>
      </c>
      <c r="AN3301" s="35" t="s">
        <v>10633</v>
      </c>
      <c r="AO3301" s="35" t="s">
        <v>18986</v>
      </c>
      <c r="AP3301" s="35" t="s">
        <v>18987</v>
      </c>
      <c r="AQ3301" s="35" t="s">
        <v>122</v>
      </c>
      <c r="AR3301" s="35">
        <v>1</v>
      </c>
      <c r="AS3301" s="35">
        <v>1</v>
      </c>
      <c r="AT3301" s="35">
        <v>1E-3</v>
      </c>
      <c r="AU3301" s="35">
        <v>1</v>
      </c>
      <c r="AV3301" s="35" t="s">
        <v>7</v>
      </c>
      <c r="AW3301" s="35">
        <v>45</v>
      </c>
      <c r="AX3301" s="35" t="s">
        <v>68</v>
      </c>
      <c r="AY3301" s="35" t="s">
        <v>68</v>
      </c>
      <c r="AZ3301" s="35" t="s">
        <v>68</v>
      </c>
      <c r="BA3301" s="35" t="s">
        <v>68</v>
      </c>
      <c r="BB3301" s="35" t="s">
        <v>68</v>
      </c>
      <c r="BC3301" s="35" t="s">
        <v>441</v>
      </c>
      <c r="BD3301" s="35" t="s">
        <v>442</v>
      </c>
      <c r="BE3301" s="35" t="s">
        <v>444</v>
      </c>
      <c r="BF3301" s="35" t="s">
        <v>122</v>
      </c>
      <c r="BG3301" s="35" t="s">
        <v>69</v>
      </c>
      <c r="BH3301" s="35" t="s">
        <v>18988</v>
      </c>
      <c r="BI3301" s="35" t="s">
        <v>122</v>
      </c>
      <c r="BJ3301" s="35" t="s">
        <v>18989</v>
      </c>
      <c r="BK3301" s="35" t="s">
        <v>75</v>
      </c>
      <c r="BL3301" s="35" t="s">
        <v>122</v>
      </c>
      <c r="BM3301" s="35" t="s">
        <v>442</v>
      </c>
      <c r="BN3301" s="35" t="s">
        <v>70</v>
      </c>
      <c r="BO3301" s="35" t="s">
        <v>71</v>
      </c>
      <c r="BP3301" s="35" t="s">
        <v>122</v>
      </c>
      <c r="BQ3301" s="35" t="s">
        <v>163</v>
      </c>
    </row>
    <row r="3302" spans="1:69" x14ac:dyDescent="0.4">
      <c r="A3302" s="40" t="str">
        <f t="shared" si="1429"/>
        <v>2025-09-24</v>
      </c>
      <c r="B3302" s="40" t="str">
        <f t="shared" si="1430"/>
        <v>SYD</v>
      </c>
      <c r="C3302" s="39" t="str">
        <f t="shared" si="1431"/>
        <v>98812563670</v>
      </c>
      <c r="D3302" s="41" t="str">
        <f t="shared" si="1432"/>
        <v>PKR253701091</v>
      </c>
      <c r="E3302" s="41" t="str">
        <f t="shared" si="1433"/>
        <v>596421503185</v>
      </c>
      <c r="F3302" s="39" t="str">
        <f t="shared" si="1434"/>
        <v>2256683</v>
      </c>
      <c r="G3302" s="39" t="str">
        <f t="shared" si="1435"/>
        <v>WISE EXPRESS LOGISTICS(PANGZIMOM)</v>
      </c>
      <c r="H3302" s="41" t="str">
        <f t="shared" si="1436"/>
        <v>최수현</v>
      </c>
      <c r="I3302" s="39" t="str">
        <f t="shared" si="1437"/>
        <v>02551</v>
      </c>
      <c r="J3302" s="52" t="str">
        <f t="shared" si="1438"/>
        <v/>
      </c>
      <c r="K3302" s="75">
        <f t="shared" si="1439"/>
        <v>1</v>
      </c>
      <c r="L3302" s="76">
        <f t="shared" si="1440"/>
        <v>1</v>
      </c>
      <c r="M3302" s="76">
        <f t="shared" si="1441"/>
        <v>1E-3</v>
      </c>
      <c r="N3302" s="76">
        <f t="shared" si="1442"/>
        <v>1</v>
      </c>
      <c r="O3302" s="42">
        <f t="shared" si="1443"/>
        <v>1</v>
      </c>
      <c r="P3302" s="39" t="str">
        <f t="shared" si="1444"/>
        <v>목록(Manifest)</v>
      </c>
      <c r="Q3302" s="72">
        <f t="shared" si="1445"/>
        <v>45</v>
      </c>
      <c r="R3302" s="43" t="str">
        <f t="shared" si="1446"/>
        <v>OZ602</v>
      </c>
      <c r="S3302" s="82" t="str">
        <f t="shared" si="1447"/>
        <v/>
      </c>
      <c r="T3302" s="40">
        <f t="shared" si="1448"/>
        <v>45924</v>
      </c>
      <c r="U3302" s="44">
        <v>2500</v>
      </c>
      <c r="V3302" s="44">
        <f t="shared" si="1449"/>
        <v>0</v>
      </c>
      <c r="W3302" s="77">
        <f t="shared" si="1450"/>
        <v>2500</v>
      </c>
      <c r="X3302" s="78">
        <f t="shared" si="1451"/>
        <v>0</v>
      </c>
      <c r="Y3302" s="44" cm="1">
        <f t="array" ref="Y3302">_xlfn.IFNA(_xlfn.IFS(AND(Q3302&gt;=2000, Q3302&lt;3000), 10000, AND(Q3302&gt;=3000, Q3302&lt;4000), 15000, AND(Q3302&gt;=4000, Q3302&lt;5000), 20000, AND(Q3302&gt;=5000), 25000),0)</f>
        <v>0</v>
      </c>
      <c r="Z3302" s="91">
        <f t="shared" si="1452"/>
        <v>0</v>
      </c>
      <c r="AA3302" s="44">
        <f t="shared" si="1453"/>
        <v>0</v>
      </c>
      <c r="AB3302" s="44"/>
      <c r="AC3302" s="44"/>
      <c r="AD3302" s="44"/>
      <c r="AE3302" s="44">
        <f>VLOOKUP(O3302,정산업데이트!$A$6:$B$12,2,10)</f>
        <v>0</v>
      </c>
      <c r="AF3302" s="44"/>
      <c r="AG3302" s="79">
        <f t="shared" si="1454"/>
        <v>0</v>
      </c>
      <c r="AH3302" s="80">
        <f t="shared" si="1455"/>
        <v>2500</v>
      </c>
      <c r="AJ3302" s="35" t="s">
        <v>18450</v>
      </c>
      <c r="AK3302" s="35" t="s">
        <v>73</v>
      </c>
      <c r="AL3302" s="35" t="s">
        <v>18451</v>
      </c>
      <c r="AM3302" s="35" t="s">
        <v>18990</v>
      </c>
      <c r="AN3302" s="35" t="s">
        <v>18991</v>
      </c>
      <c r="AO3302" s="35" t="s">
        <v>18992</v>
      </c>
      <c r="AP3302" s="35" t="s">
        <v>18993</v>
      </c>
      <c r="AQ3302" s="35" t="s">
        <v>122</v>
      </c>
      <c r="AR3302" s="35">
        <v>1</v>
      </c>
      <c r="AS3302" s="35">
        <v>1</v>
      </c>
      <c r="AT3302" s="35">
        <v>1E-3</v>
      </c>
      <c r="AU3302" s="35">
        <v>1</v>
      </c>
      <c r="AV3302" s="35" t="s">
        <v>7</v>
      </c>
      <c r="AW3302" s="35">
        <v>45</v>
      </c>
      <c r="AX3302" s="35" t="s">
        <v>68</v>
      </c>
      <c r="AY3302" s="35" t="s">
        <v>68</v>
      </c>
      <c r="AZ3302" s="35" t="s">
        <v>68</v>
      </c>
      <c r="BA3302" s="35" t="s">
        <v>68</v>
      </c>
      <c r="BB3302" s="35" t="s">
        <v>68</v>
      </c>
      <c r="BC3302" s="35" t="s">
        <v>441</v>
      </c>
      <c r="BD3302" s="35" t="s">
        <v>442</v>
      </c>
      <c r="BE3302" s="35" t="s">
        <v>444</v>
      </c>
      <c r="BF3302" s="35" t="s">
        <v>122</v>
      </c>
      <c r="BG3302" s="35" t="s">
        <v>69</v>
      </c>
      <c r="BH3302" s="35" t="s">
        <v>18994</v>
      </c>
      <c r="BI3302" s="35" t="s">
        <v>122</v>
      </c>
      <c r="BJ3302" s="35" t="s">
        <v>18995</v>
      </c>
      <c r="BK3302" s="35" t="s">
        <v>75</v>
      </c>
      <c r="BL3302" s="35" t="s">
        <v>122</v>
      </c>
      <c r="BM3302" s="35" t="s">
        <v>442</v>
      </c>
      <c r="BN3302" s="35" t="s">
        <v>70</v>
      </c>
      <c r="BO3302" s="35" t="s">
        <v>71</v>
      </c>
      <c r="BP3302" s="35" t="s">
        <v>122</v>
      </c>
      <c r="BQ3302" s="35" t="s">
        <v>163</v>
      </c>
    </row>
    <row r="3303" spans="1:69" x14ac:dyDescent="0.4">
      <c r="A3303" s="40" t="str">
        <f t="shared" si="1429"/>
        <v>2025-09-24</v>
      </c>
      <c r="B3303" s="40" t="str">
        <f t="shared" si="1430"/>
        <v>SYD</v>
      </c>
      <c r="C3303" s="39" t="str">
        <f t="shared" si="1431"/>
        <v>98812563670</v>
      </c>
      <c r="D3303" s="41" t="str">
        <f t="shared" si="1432"/>
        <v>PKR253701092</v>
      </c>
      <c r="E3303" s="41" t="str">
        <f t="shared" si="1433"/>
        <v>596421503196</v>
      </c>
      <c r="F3303" s="39" t="str">
        <f t="shared" si="1434"/>
        <v>2256683</v>
      </c>
      <c r="G3303" s="39" t="str">
        <f t="shared" si="1435"/>
        <v>WISE EXPRESS LOGISTICS(PANGZIMOM)</v>
      </c>
      <c r="H3303" s="41" t="str">
        <f t="shared" si="1436"/>
        <v>송유림</v>
      </c>
      <c r="I3303" s="39" t="str">
        <f t="shared" si="1437"/>
        <v>12644</v>
      </c>
      <c r="J3303" s="52" t="str">
        <f t="shared" si="1438"/>
        <v/>
      </c>
      <c r="K3303" s="75">
        <f t="shared" si="1439"/>
        <v>1</v>
      </c>
      <c r="L3303" s="76">
        <f t="shared" si="1440"/>
        <v>1</v>
      </c>
      <c r="M3303" s="76">
        <f t="shared" si="1441"/>
        <v>1E-3</v>
      </c>
      <c r="N3303" s="76">
        <f t="shared" si="1442"/>
        <v>1</v>
      </c>
      <c r="O3303" s="42">
        <f t="shared" si="1443"/>
        <v>1</v>
      </c>
      <c r="P3303" s="39" t="str">
        <f t="shared" si="1444"/>
        <v>목록(Manifest)</v>
      </c>
      <c r="Q3303" s="72">
        <f t="shared" si="1445"/>
        <v>45</v>
      </c>
      <c r="R3303" s="43" t="str">
        <f t="shared" si="1446"/>
        <v>OZ602</v>
      </c>
      <c r="S3303" s="82" t="str">
        <f t="shared" si="1447"/>
        <v/>
      </c>
      <c r="T3303" s="40">
        <f t="shared" si="1448"/>
        <v>45924</v>
      </c>
      <c r="U3303" s="44">
        <v>2500</v>
      </c>
      <c r="V3303" s="44">
        <f t="shared" si="1449"/>
        <v>0</v>
      </c>
      <c r="W3303" s="77">
        <f t="shared" si="1450"/>
        <v>2500</v>
      </c>
      <c r="X3303" s="78">
        <f t="shared" si="1451"/>
        <v>0</v>
      </c>
      <c r="Y3303" s="44" cm="1">
        <f t="array" ref="Y3303">_xlfn.IFNA(_xlfn.IFS(AND(Q3303&gt;=2000, Q3303&lt;3000), 10000, AND(Q3303&gt;=3000, Q3303&lt;4000), 15000, AND(Q3303&gt;=4000, Q3303&lt;5000), 20000, AND(Q3303&gt;=5000), 25000),0)</f>
        <v>0</v>
      </c>
      <c r="Z3303" s="91">
        <f t="shared" si="1452"/>
        <v>0</v>
      </c>
      <c r="AA3303" s="44">
        <f t="shared" si="1453"/>
        <v>0</v>
      </c>
      <c r="AB3303" s="44"/>
      <c r="AC3303" s="44"/>
      <c r="AD3303" s="44"/>
      <c r="AE3303" s="44">
        <f>VLOOKUP(O3303,정산업데이트!$A$6:$B$12,2,10)</f>
        <v>0</v>
      </c>
      <c r="AF3303" s="44"/>
      <c r="AG3303" s="79">
        <f t="shared" si="1454"/>
        <v>0</v>
      </c>
      <c r="AH3303" s="80">
        <f t="shared" si="1455"/>
        <v>2500</v>
      </c>
      <c r="AJ3303" s="35" t="s">
        <v>18450</v>
      </c>
      <c r="AK3303" s="35" t="s">
        <v>73</v>
      </c>
      <c r="AL3303" s="35" t="s">
        <v>18451</v>
      </c>
      <c r="AM3303" s="35" t="s">
        <v>18996</v>
      </c>
      <c r="AN3303" s="35" t="s">
        <v>18997</v>
      </c>
      <c r="AO3303" s="35" t="s">
        <v>18998</v>
      </c>
      <c r="AP3303" s="35" t="s">
        <v>18999</v>
      </c>
      <c r="AQ3303" s="35" t="s">
        <v>122</v>
      </c>
      <c r="AR3303" s="35">
        <v>1</v>
      </c>
      <c r="AS3303" s="35">
        <v>1</v>
      </c>
      <c r="AT3303" s="35">
        <v>1E-3</v>
      </c>
      <c r="AU3303" s="35">
        <v>1</v>
      </c>
      <c r="AV3303" s="35" t="s">
        <v>7</v>
      </c>
      <c r="AW3303" s="35">
        <v>45</v>
      </c>
      <c r="AX3303" s="35" t="s">
        <v>68</v>
      </c>
      <c r="AY3303" s="35" t="s">
        <v>68</v>
      </c>
      <c r="AZ3303" s="35" t="s">
        <v>68</v>
      </c>
      <c r="BA3303" s="35" t="s">
        <v>68</v>
      </c>
      <c r="BB3303" s="35" t="s">
        <v>68</v>
      </c>
      <c r="BC3303" s="35" t="s">
        <v>441</v>
      </c>
      <c r="BD3303" s="35" t="s">
        <v>442</v>
      </c>
      <c r="BE3303" s="35" t="s">
        <v>444</v>
      </c>
      <c r="BF3303" s="35" t="s">
        <v>122</v>
      </c>
      <c r="BG3303" s="35" t="s">
        <v>69</v>
      </c>
      <c r="BH3303" s="35" t="s">
        <v>19000</v>
      </c>
      <c r="BI3303" s="35" t="s">
        <v>122</v>
      </c>
      <c r="BJ3303" s="35" t="s">
        <v>19001</v>
      </c>
      <c r="BK3303" s="35" t="s">
        <v>75</v>
      </c>
      <c r="BL3303" s="35" t="s">
        <v>122</v>
      </c>
      <c r="BM3303" s="35" t="s">
        <v>442</v>
      </c>
      <c r="BN3303" s="35" t="s">
        <v>70</v>
      </c>
      <c r="BO3303" s="35" t="s">
        <v>71</v>
      </c>
      <c r="BP3303" s="35" t="s">
        <v>122</v>
      </c>
      <c r="BQ3303" s="35" t="s">
        <v>163</v>
      </c>
    </row>
    <row r="3304" spans="1:69" x14ac:dyDescent="0.4">
      <c r="A3304" s="40" t="str">
        <f t="shared" si="1429"/>
        <v>2025-09-24</v>
      </c>
      <c r="B3304" s="40" t="str">
        <f t="shared" si="1430"/>
        <v>SYD</v>
      </c>
      <c r="C3304" s="39" t="str">
        <f t="shared" si="1431"/>
        <v>98812563670</v>
      </c>
      <c r="D3304" s="41" t="str">
        <f t="shared" si="1432"/>
        <v>PKR253701093</v>
      </c>
      <c r="E3304" s="41" t="str">
        <f t="shared" si="1433"/>
        <v>596421503200</v>
      </c>
      <c r="F3304" s="39" t="str">
        <f t="shared" si="1434"/>
        <v>2256683</v>
      </c>
      <c r="G3304" s="39" t="str">
        <f t="shared" si="1435"/>
        <v>WISE EXPRESS LOGISTICS(PANGZIMOM)</v>
      </c>
      <c r="H3304" s="41" t="str">
        <f t="shared" si="1436"/>
        <v>박진수</v>
      </c>
      <c r="I3304" s="39" t="str">
        <f t="shared" si="1437"/>
        <v>32416</v>
      </c>
      <c r="J3304" s="52" t="str">
        <f t="shared" si="1438"/>
        <v/>
      </c>
      <c r="K3304" s="75">
        <f t="shared" si="1439"/>
        <v>1</v>
      </c>
      <c r="L3304" s="76">
        <f t="shared" si="1440"/>
        <v>1</v>
      </c>
      <c r="M3304" s="76">
        <f t="shared" si="1441"/>
        <v>1E-3</v>
      </c>
      <c r="N3304" s="76">
        <f t="shared" si="1442"/>
        <v>1</v>
      </c>
      <c r="O3304" s="42">
        <f t="shared" si="1443"/>
        <v>1</v>
      </c>
      <c r="P3304" s="39" t="str">
        <f t="shared" si="1444"/>
        <v>목록(Manifest)</v>
      </c>
      <c r="Q3304" s="72">
        <f t="shared" si="1445"/>
        <v>45</v>
      </c>
      <c r="R3304" s="43" t="str">
        <f t="shared" si="1446"/>
        <v>OZ602</v>
      </c>
      <c r="S3304" s="82" t="str">
        <f t="shared" si="1447"/>
        <v/>
      </c>
      <c r="T3304" s="40">
        <f t="shared" si="1448"/>
        <v>45924</v>
      </c>
      <c r="U3304" s="44">
        <v>2500</v>
      </c>
      <c r="V3304" s="44">
        <f t="shared" si="1449"/>
        <v>0</v>
      </c>
      <c r="W3304" s="77">
        <f t="shared" si="1450"/>
        <v>2500</v>
      </c>
      <c r="X3304" s="78">
        <f t="shared" si="1451"/>
        <v>0</v>
      </c>
      <c r="Y3304" s="44" cm="1">
        <f t="array" ref="Y3304">_xlfn.IFNA(_xlfn.IFS(AND(Q3304&gt;=2000, Q3304&lt;3000), 10000, AND(Q3304&gt;=3000, Q3304&lt;4000), 15000, AND(Q3304&gt;=4000, Q3304&lt;5000), 20000, AND(Q3304&gt;=5000), 25000),0)</f>
        <v>0</v>
      </c>
      <c r="Z3304" s="91">
        <f t="shared" si="1452"/>
        <v>0</v>
      </c>
      <c r="AA3304" s="44">
        <f t="shared" si="1453"/>
        <v>0</v>
      </c>
      <c r="AB3304" s="44"/>
      <c r="AC3304" s="44"/>
      <c r="AD3304" s="44"/>
      <c r="AE3304" s="44">
        <f>VLOOKUP(O3304,정산업데이트!$A$6:$B$12,2,10)</f>
        <v>0</v>
      </c>
      <c r="AF3304" s="44"/>
      <c r="AG3304" s="79">
        <f t="shared" si="1454"/>
        <v>0</v>
      </c>
      <c r="AH3304" s="80">
        <f t="shared" si="1455"/>
        <v>2500</v>
      </c>
      <c r="AJ3304" s="35" t="s">
        <v>18450</v>
      </c>
      <c r="AK3304" s="35" t="s">
        <v>73</v>
      </c>
      <c r="AL3304" s="35" t="s">
        <v>18451</v>
      </c>
      <c r="AM3304" s="35" t="s">
        <v>19002</v>
      </c>
      <c r="AN3304" s="35" t="s">
        <v>19003</v>
      </c>
      <c r="AO3304" s="35" t="s">
        <v>19004</v>
      </c>
      <c r="AP3304" s="35" t="s">
        <v>487</v>
      </c>
      <c r="AQ3304" s="35" t="s">
        <v>122</v>
      </c>
      <c r="AR3304" s="35">
        <v>1</v>
      </c>
      <c r="AS3304" s="35">
        <v>1</v>
      </c>
      <c r="AT3304" s="35">
        <v>1E-3</v>
      </c>
      <c r="AU3304" s="35">
        <v>1</v>
      </c>
      <c r="AV3304" s="35" t="s">
        <v>7</v>
      </c>
      <c r="AW3304" s="35">
        <v>45</v>
      </c>
      <c r="AX3304" s="35" t="s">
        <v>68</v>
      </c>
      <c r="AY3304" s="35" t="s">
        <v>68</v>
      </c>
      <c r="AZ3304" s="35" t="s">
        <v>68</v>
      </c>
      <c r="BA3304" s="35" t="s">
        <v>68</v>
      </c>
      <c r="BB3304" s="35" t="s">
        <v>68</v>
      </c>
      <c r="BC3304" s="35" t="s">
        <v>441</v>
      </c>
      <c r="BD3304" s="35" t="s">
        <v>442</v>
      </c>
      <c r="BE3304" s="35" t="s">
        <v>444</v>
      </c>
      <c r="BF3304" s="35" t="s">
        <v>122</v>
      </c>
      <c r="BG3304" s="35" t="s">
        <v>69</v>
      </c>
      <c r="BH3304" s="35" t="s">
        <v>19005</v>
      </c>
      <c r="BI3304" s="35" t="s">
        <v>122</v>
      </c>
      <c r="BJ3304" s="35" t="s">
        <v>19006</v>
      </c>
      <c r="BK3304" s="35" t="s">
        <v>75</v>
      </c>
      <c r="BL3304" s="35" t="s">
        <v>122</v>
      </c>
      <c r="BM3304" s="35" t="s">
        <v>442</v>
      </c>
      <c r="BN3304" s="35" t="s">
        <v>70</v>
      </c>
      <c r="BO3304" s="35" t="s">
        <v>71</v>
      </c>
      <c r="BP3304" s="35" t="s">
        <v>122</v>
      </c>
      <c r="BQ3304" s="35" t="s">
        <v>163</v>
      </c>
    </row>
    <row r="3305" spans="1:69" x14ac:dyDescent="0.4">
      <c r="A3305" s="40" t="str">
        <f t="shared" si="1429"/>
        <v>2025-09-24</v>
      </c>
      <c r="B3305" s="40" t="str">
        <f t="shared" si="1430"/>
        <v>SYD</v>
      </c>
      <c r="C3305" s="39" t="str">
        <f t="shared" si="1431"/>
        <v>98812563670</v>
      </c>
      <c r="D3305" s="41" t="str">
        <f t="shared" si="1432"/>
        <v>PKR253701094</v>
      </c>
      <c r="E3305" s="41" t="str">
        <f t="shared" si="1433"/>
        <v>596421503211</v>
      </c>
      <c r="F3305" s="39" t="str">
        <f t="shared" si="1434"/>
        <v>2256683</v>
      </c>
      <c r="G3305" s="39" t="str">
        <f t="shared" si="1435"/>
        <v>WISE EXPRESS LOGISTICS(PANGZIMOM)</v>
      </c>
      <c r="H3305" s="41" t="str">
        <f t="shared" si="1436"/>
        <v>정우진</v>
      </c>
      <c r="I3305" s="39" t="str">
        <f t="shared" si="1437"/>
        <v>30124</v>
      </c>
      <c r="J3305" s="52" t="str">
        <f t="shared" si="1438"/>
        <v/>
      </c>
      <c r="K3305" s="75">
        <f t="shared" si="1439"/>
        <v>1</v>
      </c>
      <c r="L3305" s="76">
        <f t="shared" si="1440"/>
        <v>1</v>
      </c>
      <c r="M3305" s="76">
        <f t="shared" si="1441"/>
        <v>1E-3</v>
      </c>
      <c r="N3305" s="76">
        <f t="shared" si="1442"/>
        <v>1</v>
      </c>
      <c r="O3305" s="42">
        <f t="shared" si="1443"/>
        <v>1</v>
      </c>
      <c r="P3305" s="39" t="str">
        <f t="shared" si="1444"/>
        <v>목록(Manifest)</v>
      </c>
      <c r="Q3305" s="72">
        <f t="shared" si="1445"/>
        <v>45</v>
      </c>
      <c r="R3305" s="43" t="str">
        <f t="shared" si="1446"/>
        <v>OZ602</v>
      </c>
      <c r="S3305" s="82" t="str">
        <f t="shared" si="1447"/>
        <v/>
      </c>
      <c r="T3305" s="40">
        <f t="shared" si="1448"/>
        <v>45924</v>
      </c>
      <c r="U3305" s="44">
        <v>2500</v>
      </c>
      <c r="V3305" s="44">
        <f t="shared" si="1449"/>
        <v>0</v>
      </c>
      <c r="W3305" s="77">
        <f t="shared" si="1450"/>
        <v>2500</v>
      </c>
      <c r="X3305" s="78">
        <f t="shared" si="1451"/>
        <v>0</v>
      </c>
      <c r="Y3305" s="44" cm="1">
        <f t="array" ref="Y3305">_xlfn.IFNA(_xlfn.IFS(AND(Q3305&gt;=2000, Q3305&lt;3000), 10000, AND(Q3305&gt;=3000, Q3305&lt;4000), 15000, AND(Q3305&gt;=4000, Q3305&lt;5000), 20000, AND(Q3305&gt;=5000), 25000),0)</f>
        <v>0</v>
      </c>
      <c r="Z3305" s="91">
        <f t="shared" si="1452"/>
        <v>0</v>
      </c>
      <c r="AA3305" s="44">
        <f t="shared" si="1453"/>
        <v>0</v>
      </c>
      <c r="AB3305" s="44"/>
      <c r="AC3305" s="44"/>
      <c r="AD3305" s="44"/>
      <c r="AE3305" s="44">
        <f>VLOOKUP(O3305,정산업데이트!$A$6:$B$12,2,10)</f>
        <v>0</v>
      </c>
      <c r="AF3305" s="44"/>
      <c r="AG3305" s="79">
        <f t="shared" si="1454"/>
        <v>0</v>
      </c>
      <c r="AH3305" s="80">
        <f t="shared" si="1455"/>
        <v>2500</v>
      </c>
      <c r="AJ3305" s="35" t="s">
        <v>18450</v>
      </c>
      <c r="AK3305" s="35" t="s">
        <v>73</v>
      </c>
      <c r="AL3305" s="35" t="s">
        <v>18451</v>
      </c>
      <c r="AM3305" s="35" t="s">
        <v>19007</v>
      </c>
      <c r="AN3305" s="35" t="s">
        <v>1258</v>
      </c>
      <c r="AO3305" s="35" t="s">
        <v>19008</v>
      </c>
      <c r="AP3305" s="35" t="s">
        <v>813</v>
      </c>
      <c r="AQ3305" s="35" t="s">
        <v>122</v>
      </c>
      <c r="AR3305" s="35">
        <v>1</v>
      </c>
      <c r="AS3305" s="35">
        <v>1</v>
      </c>
      <c r="AT3305" s="35">
        <v>1E-3</v>
      </c>
      <c r="AU3305" s="35">
        <v>1</v>
      </c>
      <c r="AV3305" s="35" t="s">
        <v>7</v>
      </c>
      <c r="AW3305" s="35">
        <v>45</v>
      </c>
      <c r="AX3305" s="35" t="s">
        <v>68</v>
      </c>
      <c r="AY3305" s="35" t="s">
        <v>68</v>
      </c>
      <c r="AZ3305" s="35" t="s">
        <v>68</v>
      </c>
      <c r="BA3305" s="35" t="s">
        <v>68</v>
      </c>
      <c r="BB3305" s="35" t="s">
        <v>68</v>
      </c>
      <c r="BC3305" s="35" t="s">
        <v>441</v>
      </c>
      <c r="BD3305" s="35" t="s">
        <v>442</v>
      </c>
      <c r="BE3305" s="35" t="s">
        <v>444</v>
      </c>
      <c r="BF3305" s="35" t="s">
        <v>122</v>
      </c>
      <c r="BG3305" s="35" t="s">
        <v>69</v>
      </c>
      <c r="BH3305" s="35" t="s">
        <v>19009</v>
      </c>
      <c r="BI3305" s="35" t="s">
        <v>122</v>
      </c>
      <c r="BJ3305" s="35" t="s">
        <v>19010</v>
      </c>
      <c r="BK3305" s="35" t="s">
        <v>75</v>
      </c>
      <c r="BL3305" s="35" t="s">
        <v>122</v>
      </c>
      <c r="BM3305" s="35" t="s">
        <v>442</v>
      </c>
      <c r="BN3305" s="35" t="s">
        <v>70</v>
      </c>
      <c r="BO3305" s="35" t="s">
        <v>71</v>
      </c>
      <c r="BP3305" s="35" t="s">
        <v>122</v>
      </c>
      <c r="BQ3305" s="35" t="s">
        <v>163</v>
      </c>
    </row>
    <row r="3306" spans="1:69" x14ac:dyDescent="0.4">
      <c r="A3306" s="40" t="str">
        <f t="shared" si="1429"/>
        <v>2025-09-24</v>
      </c>
      <c r="B3306" s="40" t="str">
        <f t="shared" si="1430"/>
        <v>SYD</v>
      </c>
      <c r="C3306" s="39" t="str">
        <f t="shared" si="1431"/>
        <v>98812563670</v>
      </c>
      <c r="D3306" s="41" t="str">
        <f t="shared" si="1432"/>
        <v>PKR253701095</v>
      </c>
      <c r="E3306" s="41" t="str">
        <f t="shared" si="1433"/>
        <v>596421503222</v>
      </c>
      <c r="F3306" s="39" t="str">
        <f t="shared" si="1434"/>
        <v>2256683</v>
      </c>
      <c r="G3306" s="39" t="str">
        <f t="shared" si="1435"/>
        <v>WISE EXPRESS LOGISTICS(PANGZIMOM)</v>
      </c>
      <c r="H3306" s="41" t="str">
        <f t="shared" si="1436"/>
        <v>김혜진</v>
      </c>
      <c r="I3306" s="39" t="str">
        <f t="shared" si="1437"/>
        <v>24414</v>
      </c>
      <c r="J3306" s="52" t="str">
        <f t="shared" si="1438"/>
        <v/>
      </c>
      <c r="K3306" s="75">
        <f t="shared" si="1439"/>
        <v>1</v>
      </c>
      <c r="L3306" s="76">
        <f t="shared" si="1440"/>
        <v>1</v>
      </c>
      <c r="M3306" s="76">
        <f t="shared" si="1441"/>
        <v>1E-3</v>
      </c>
      <c r="N3306" s="76">
        <f t="shared" si="1442"/>
        <v>1</v>
      </c>
      <c r="O3306" s="42">
        <f t="shared" si="1443"/>
        <v>1</v>
      </c>
      <c r="P3306" s="39" t="str">
        <f t="shared" si="1444"/>
        <v>목록(Manifest)</v>
      </c>
      <c r="Q3306" s="72">
        <f t="shared" si="1445"/>
        <v>45</v>
      </c>
      <c r="R3306" s="43" t="str">
        <f t="shared" si="1446"/>
        <v>OZ602</v>
      </c>
      <c r="S3306" s="82" t="str">
        <f t="shared" si="1447"/>
        <v/>
      </c>
      <c r="T3306" s="40">
        <f t="shared" si="1448"/>
        <v>45924</v>
      </c>
      <c r="U3306" s="44">
        <v>2500</v>
      </c>
      <c r="V3306" s="44">
        <f t="shared" si="1449"/>
        <v>0</v>
      </c>
      <c r="W3306" s="77">
        <f t="shared" si="1450"/>
        <v>2500</v>
      </c>
      <c r="X3306" s="78">
        <f t="shared" si="1451"/>
        <v>0</v>
      </c>
      <c r="Y3306" s="44" cm="1">
        <f t="array" ref="Y3306">_xlfn.IFNA(_xlfn.IFS(AND(Q3306&gt;=2000, Q3306&lt;3000), 10000, AND(Q3306&gt;=3000, Q3306&lt;4000), 15000, AND(Q3306&gt;=4000, Q3306&lt;5000), 20000, AND(Q3306&gt;=5000), 25000),0)</f>
        <v>0</v>
      </c>
      <c r="Z3306" s="91">
        <f t="shared" si="1452"/>
        <v>0</v>
      </c>
      <c r="AA3306" s="44">
        <f t="shared" si="1453"/>
        <v>0</v>
      </c>
      <c r="AB3306" s="44"/>
      <c r="AC3306" s="44"/>
      <c r="AD3306" s="44"/>
      <c r="AE3306" s="44">
        <f>VLOOKUP(O3306,정산업데이트!$A$6:$B$12,2,10)</f>
        <v>0</v>
      </c>
      <c r="AF3306" s="44"/>
      <c r="AG3306" s="79">
        <f t="shared" si="1454"/>
        <v>0</v>
      </c>
      <c r="AH3306" s="80">
        <f t="shared" si="1455"/>
        <v>2500</v>
      </c>
      <c r="AJ3306" s="35" t="s">
        <v>18450</v>
      </c>
      <c r="AK3306" s="35" t="s">
        <v>73</v>
      </c>
      <c r="AL3306" s="35" t="s">
        <v>18451</v>
      </c>
      <c r="AM3306" s="35" t="s">
        <v>19011</v>
      </c>
      <c r="AN3306" s="35" t="s">
        <v>323</v>
      </c>
      <c r="AO3306" s="35" t="s">
        <v>19012</v>
      </c>
      <c r="AP3306" s="35" t="s">
        <v>19013</v>
      </c>
      <c r="AQ3306" s="35" t="s">
        <v>122</v>
      </c>
      <c r="AR3306" s="35">
        <v>1</v>
      </c>
      <c r="AS3306" s="35">
        <v>1</v>
      </c>
      <c r="AT3306" s="35">
        <v>1E-3</v>
      </c>
      <c r="AU3306" s="35">
        <v>1</v>
      </c>
      <c r="AV3306" s="35" t="s">
        <v>7</v>
      </c>
      <c r="AW3306" s="35">
        <v>45</v>
      </c>
      <c r="AX3306" s="35" t="s">
        <v>68</v>
      </c>
      <c r="AY3306" s="35" t="s">
        <v>68</v>
      </c>
      <c r="AZ3306" s="35" t="s">
        <v>68</v>
      </c>
      <c r="BA3306" s="35" t="s">
        <v>68</v>
      </c>
      <c r="BB3306" s="35" t="s">
        <v>68</v>
      </c>
      <c r="BC3306" s="35" t="s">
        <v>441</v>
      </c>
      <c r="BD3306" s="35" t="s">
        <v>442</v>
      </c>
      <c r="BE3306" s="35" t="s">
        <v>444</v>
      </c>
      <c r="BF3306" s="35" t="s">
        <v>122</v>
      </c>
      <c r="BG3306" s="35" t="s">
        <v>69</v>
      </c>
      <c r="BH3306" s="35" t="s">
        <v>19014</v>
      </c>
      <c r="BI3306" s="35" t="s">
        <v>122</v>
      </c>
      <c r="BJ3306" s="35" t="s">
        <v>19015</v>
      </c>
      <c r="BK3306" s="35" t="s">
        <v>75</v>
      </c>
      <c r="BL3306" s="35" t="s">
        <v>122</v>
      </c>
      <c r="BM3306" s="35" t="s">
        <v>442</v>
      </c>
      <c r="BN3306" s="35" t="s">
        <v>70</v>
      </c>
      <c r="BO3306" s="35" t="s">
        <v>71</v>
      </c>
      <c r="BP3306" s="35" t="s">
        <v>122</v>
      </c>
      <c r="BQ3306" s="35" t="s">
        <v>163</v>
      </c>
    </row>
    <row r="3307" spans="1:69" x14ac:dyDescent="0.4">
      <c r="A3307" s="40" t="str">
        <f t="shared" si="1429"/>
        <v>2025-09-24</v>
      </c>
      <c r="B3307" s="40" t="str">
        <f t="shared" si="1430"/>
        <v>SYD</v>
      </c>
      <c r="C3307" s="39" t="str">
        <f t="shared" si="1431"/>
        <v>98812563670</v>
      </c>
      <c r="D3307" s="41" t="str">
        <f t="shared" si="1432"/>
        <v>PKR253701097</v>
      </c>
      <c r="E3307" s="41" t="str">
        <f t="shared" si="1433"/>
        <v>596421503244</v>
      </c>
      <c r="F3307" s="39" t="str">
        <f t="shared" si="1434"/>
        <v>2256683</v>
      </c>
      <c r="G3307" s="39" t="str">
        <f t="shared" si="1435"/>
        <v>WISE EXPRESS LOGISTICS(PANGZIMOM)</v>
      </c>
      <c r="H3307" s="41" t="str">
        <f t="shared" si="1436"/>
        <v>한상희</v>
      </c>
      <c r="I3307" s="39" t="str">
        <f t="shared" si="1437"/>
        <v>04170</v>
      </c>
      <c r="J3307" s="52" t="str">
        <f t="shared" si="1438"/>
        <v/>
      </c>
      <c r="K3307" s="75">
        <f t="shared" si="1439"/>
        <v>1</v>
      </c>
      <c r="L3307" s="76">
        <f t="shared" si="1440"/>
        <v>1.2</v>
      </c>
      <c r="M3307" s="76">
        <f t="shared" si="1441"/>
        <v>1E-3</v>
      </c>
      <c r="N3307" s="76">
        <f t="shared" si="1442"/>
        <v>1.2</v>
      </c>
      <c r="O3307" s="42">
        <f t="shared" si="1443"/>
        <v>1.5</v>
      </c>
      <c r="P3307" s="39" t="str">
        <f t="shared" si="1444"/>
        <v>목록(Manifest)</v>
      </c>
      <c r="Q3307" s="72">
        <f t="shared" si="1445"/>
        <v>55</v>
      </c>
      <c r="R3307" s="43" t="str">
        <f t="shared" si="1446"/>
        <v>OZ602</v>
      </c>
      <c r="S3307" s="82" t="str">
        <f t="shared" si="1447"/>
        <v/>
      </c>
      <c r="T3307" s="40">
        <f t="shared" si="1448"/>
        <v>45924</v>
      </c>
      <c r="U3307" s="44">
        <v>2500</v>
      </c>
      <c r="V3307" s="44">
        <f t="shared" si="1449"/>
        <v>0</v>
      </c>
      <c r="W3307" s="77">
        <f t="shared" si="1450"/>
        <v>2500</v>
      </c>
      <c r="X3307" s="78">
        <f t="shared" si="1451"/>
        <v>0</v>
      </c>
      <c r="Y3307" s="44" cm="1">
        <f t="array" ref="Y3307">_xlfn.IFNA(_xlfn.IFS(AND(Q3307&gt;=2000, Q3307&lt;3000), 10000, AND(Q3307&gt;=3000, Q3307&lt;4000), 15000, AND(Q3307&gt;=4000, Q3307&lt;5000), 20000, AND(Q3307&gt;=5000), 25000),0)</f>
        <v>0</v>
      </c>
      <c r="Z3307" s="91">
        <f t="shared" si="1452"/>
        <v>0</v>
      </c>
      <c r="AA3307" s="44">
        <f t="shared" si="1453"/>
        <v>0</v>
      </c>
      <c r="AB3307" s="44"/>
      <c r="AC3307" s="44"/>
      <c r="AD3307" s="44"/>
      <c r="AE3307" s="44">
        <f>VLOOKUP(O3307,정산업데이트!$A$6:$B$12,2,10)</f>
        <v>0</v>
      </c>
      <c r="AF3307" s="44"/>
      <c r="AG3307" s="79">
        <f t="shared" si="1454"/>
        <v>0</v>
      </c>
      <c r="AH3307" s="80">
        <f t="shared" si="1455"/>
        <v>2500</v>
      </c>
      <c r="AJ3307" s="35" t="s">
        <v>18450</v>
      </c>
      <c r="AK3307" s="35" t="s">
        <v>73</v>
      </c>
      <c r="AL3307" s="35" t="s">
        <v>18451</v>
      </c>
      <c r="AM3307" s="35" t="s">
        <v>19016</v>
      </c>
      <c r="AN3307" s="35" t="s">
        <v>11663</v>
      </c>
      <c r="AO3307" s="35" t="s">
        <v>19017</v>
      </c>
      <c r="AP3307" s="35" t="s">
        <v>19018</v>
      </c>
      <c r="AQ3307" s="35" t="s">
        <v>122</v>
      </c>
      <c r="AR3307" s="35">
        <v>1</v>
      </c>
      <c r="AS3307" s="35">
        <v>1.2</v>
      </c>
      <c r="AT3307" s="35">
        <v>1E-3</v>
      </c>
      <c r="AU3307" s="35">
        <v>1.2</v>
      </c>
      <c r="AV3307" s="35" t="s">
        <v>7</v>
      </c>
      <c r="AW3307" s="35">
        <v>55</v>
      </c>
      <c r="AX3307" s="35" t="s">
        <v>68</v>
      </c>
      <c r="AY3307" s="35" t="s">
        <v>68</v>
      </c>
      <c r="AZ3307" s="35" t="s">
        <v>68</v>
      </c>
      <c r="BA3307" s="35" t="s">
        <v>68</v>
      </c>
      <c r="BB3307" s="35" t="s">
        <v>68</v>
      </c>
      <c r="BC3307" s="35" t="s">
        <v>441</v>
      </c>
      <c r="BD3307" s="35" t="s">
        <v>442</v>
      </c>
      <c r="BE3307" s="35" t="s">
        <v>444</v>
      </c>
      <c r="BF3307" s="35" t="s">
        <v>122</v>
      </c>
      <c r="BG3307" s="35" t="s">
        <v>69</v>
      </c>
      <c r="BH3307" s="35" t="s">
        <v>19019</v>
      </c>
      <c r="BI3307" s="35" t="s">
        <v>122</v>
      </c>
      <c r="BJ3307" s="35" t="s">
        <v>19020</v>
      </c>
      <c r="BK3307" s="35" t="s">
        <v>75</v>
      </c>
      <c r="BL3307" s="35" t="s">
        <v>122</v>
      </c>
      <c r="BM3307" s="35" t="s">
        <v>442</v>
      </c>
      <c r="BN3307" s="35" t="s">
        <v>70</v>
      </c>
      <c r="BO3307" s="35" t="s">
        <v>71</v>
      </c>
      <c r="BP3307" s="35" t="s">
        <v>122</v>
      </c>
      <c r="BQ3307" s="35" t="s">
        <v>163</v>
      </c>
    </row>
    <row r="3308" spans="1:69" x14ac:dyDescent="0.4">
      <c r="A3308" s="40" t="str">
        <f t="shared" si="1429"/>
        <v>2025-09-24</v>
      </c>
      <c r="B3308" s="40" t="str">
        <f t="shared" si="1430"/>
        <v>SYD</v>
      </c>
      <c r="C3308" s="39" t="str">
        <f t="shared" si="1431"/>
        <v>98812563670</v>
      </c>
      <c r="D3308" s="41" t="str">
        <f t="shared" si="1432"/>
        <v>PAU029761993</v>
      </c>
      <c r="E3308" s="41" t="str">
        <f t="shared" si="1433"/>
        <v>596421494376</v>
      </c>
      <c r="F3308" s="39" t="str">
        <f t="shared" si="1434"/>
        <v>2254256</v>
      </c>
      <c r="G3308" s="39" t="str">
        <f t="shared" si="1435"/>
        <v>WISE EXPRESS(BOOSTUP)</v>
      </c>
      <c r="H3308" s="41" t="str">
        <f t="shared" si="1436"/>
        <v>김순갑</v>
      </c>
      <c r="I3308" s="39" t="str">
        <f t="shared" si="1437"/>
        <v>14996</v>
      </c>
      <c r="J3308" s="52" t="str">
        <f t="shared" si="1438"/>
        <v/>
      </c>
      <c r="K3308" s="75">
        <f t="shared" si="1439"/>
        <v>1</v>
      </c>
      <c r="L3308" s="76">
        <f t="shared" si="1440"/>
        <v>2</v>
      </c>
      <c r="M3308" s="76">
        <f t="shared" si="1441"/>
        <v>1E-3</v>
      </c>
      <c r="N3308" s="76">
        <f t="shared" si="1442"/>
        <v>2</v>
      </c>
      <c r="O3308" s="42">
        <f t="shared" si="1443"/>
        <v>2</v>
      </c>
      <c r="P3308" s="39" t="str">
        <f t="shared" si="1444"/>
        <v>목록(Manifest)</v>
      </c>
      <c r="Q3308" s="72">
        <f t="shared" si="1445"/>
        <v>70</v>
      </c>
      <c r="R3308" s="43" t="str">
        <f t="shared" si="1446"/>
        <v>OZ602</v>
      </c>
      <c r="S3308" s="82" t="str">
        <f t="shared" si="1447"/>
        <v/>
      </c>
      <c r="T3308" s="40">
        <f t="shared" si="1448"/>
        <v>45924</v>
      </c>
      <c r="U3308" s="44">
        <v>2500</v>
      </c>
      <c r="V3308" s="44">
        <f t="shared" si="1449"/>
        <v>0</v>
      </c>
      <c r="W3308" s="77">
        <f t="shared" si="1450"/>
        <v>2500</v>
      </c>
      <c r="X3308" s="78">
        <f t="shared" si="1451"/>
        <v>0</v>
      </c>
      <c r="Y3308" s="44" cm="1">
        <f t="array" ref="Y3308">_xlfn.IFNA(_xlfn.IFS(AND(Q3308&gt;=2000, Q3308&lt;3000), 10000, AND(Q3308&gt;=3000, Q3308&lt;4000), 15000, AND(Q3308&gt;=4000, Q3308&lt;5000), 20000, AND(Q3308&gt;=5000), 25000),0)</f>
        <v>0</v>
      </c>
      <c r="Z3308" s="91">
        <f t="shared" si="1452"/>
        <v>0</v>
      </c>
      <c r="AA3308" s="44">
        <f t="shared" si="1453"/>
        <v>0</v>
      </c>
      <c r="AB3308" s="44"/>
      <c r="AC3308" s="44"/>
      <c r="AD3308" s="44"/>
      <c r="AE3308" s="44">
        <f>VLOOKUP(O3308,정산업데이트!$A$6:$B$12,2,10)</f>
        <v>0</v>
      </c>
      <c r="AF3308" s="44"/>
      <c r="AG3308" s="79">
        <f t="shared" si="1454"/>
        <v>0</v>
      </c>
      <c r="AH3308" s="80">
        <f t="shared" si="1455"/>
        <v>2500</v>
      </c>
      <c r="AJ3308" s="35" t="s">
        <v>18450</v>
      </c>
      <c r="AK3308" s="35" t="s">
        <v>73</v>
      </c>
      <c r="AL3308" s="35" t="s">
        <v>18451</v>
      </c>
      <c r="AM3308" s="35" t="s">
        <v>19021</v>
      </c>
      <c r="AN3308" s="35" t="s">
        <v>16798</v>
      </c>
      <c r="AO3308" s="35" t="s">
        <v>16799</v>
      </c>
      <c r="AP3308" s="35" t="s">
        <v>681</v>
      </c>
      <c r="AQ3308" s="35" t="s">
        <v>122</v>
      </c>
      <c r="AR3308" s="35">
        <v>1</v>
      </c>
      <c r="AS3308" s="35">
        <v>2</v>
      </c>
      <c r="AT3308" s="35">
        <v>1E-3</v>
      </c>
      <c r="AU3308" s="35">
        <v>2</v>
      </c>
      <c r="AV3308" s="35" t="s">
        <v>7</v>
      </c>
      <c r="AW3308" s="35">
        <v>70</v>
      </c>
      <c r="AX3308" s="35" t="s">
        <v>68</v>
      </c>
      <c r="AY3308" s="35" t="s">
        <v>68</v>
      </c>
      <c r="AZ3308" s="35" t="s">
        <v>68</v>
      </c>
      <c r="BA3308" s="35" t="s">
        <v>68</v>
      </c>
      <c r="BB3308" s="35" t="s">
        <v>68</v>
      </c>
      <c r="BC3308" s="35" t="s">
        <v>129</v>
      </c>
      <c r="BD3308" s="35" t="s">
        <v>91</v>
      </c>
      <c r="BE3308" s="35" t="s">
        <v>92</v>
      </c>
      <c r="BF3308" s="35" t="s">
        <v>122</v>
      </c>
      <c r="BG3308" s="35" t="s">
        <v>69</v>
      </c>
      <c r="BH3308" s="35" t="s">
        <v>19022</v>
      </c>
      <c r="BI3308" s="35" t="s">
        <v>122</v>
      </c>
      <c r="BJ3308" s="35" t="s">
        <v>19023</v>
      </c>
      <c r="BK3308" s="35" t="s">
        <v>75</v>
      </c>
      <c r="BL3308" s="35" t="s">
        <v>122</v>
      </c>
      <c r="BM3308" s="35" t="s">
        <v>91</v>
      </c>
      <c r="BN3308" s="35" t="s">
        <v>70</v>
      </c>
      <c r="BO3308" s="35" t="s">
        <v>71</v>
      </c>
      <c r="BP3308" s="35" t="s">
        <v>122</v>
      </c>
      <c r="BQ3308" s="35" t="s">
        <v>163</v>
      </c>
    </row>
    <row r="3309" spans="1:69" x14ac:dyDescent="0.4">
      <c r="A3309" s="40" t="str">
        <f t="shared" si="1429"/>
        <v>2025-09-24</v>
      </c>
      <c r="B3309" s="40" t="str">
        <f t="shared" si="1430"/>
        <v>SYD</v>
      </c>
      <c r="C3309" s="39" t="str">
        <f t="shared" si="1431"/>
        <v>98812563670</v>
      </c>
      <c r="D3309" s="41" t="str">
        <f t="shared" si="1432"/>
        <v>PKR253672226</v>
      </c>
      <c r="E3309" s="41" t="str">
        <f t="shared" si="1433"/>
        <v>596421497272</v>
      </c>
      <c r="F3309" s="39" t="str">
        <f t="shared" si="1434"/>
        <v>2254231</v>
      </c>
      <c r="G3309" s="39" t="str">
        <f t="shared" si="1435"/>
        <v>WISE EXPRESS(OZPRODUCT)</v>
      </c>
      <c r="H3309" s="41" t="str">
        <f t="shared" si="1436"/>
        <v>이주현</v>
      </c>
      <c r="I3309" s="39" t="str">
        <f t="shared" si="1437"/>
        <v>13455</v>
      </c>
      <c r="J3309" s="52" t="str">
        <f t="shared" si="1438"/>
        <v/>
      </c>
      <c r="K3309" s="75">
        <f t="shared" si="1439"/>
        <v>1</v>
      </c>
      <c r="L3309" s="76">
        <f t="shared" si="1440"/>
        <v>4</v>
      </c>
      <c r="M3309" s="76">
        <f t="shared" si="1441"/>
        <v>1E-3</v>
      </c>
      <c r="N3309" s="76">
        <f t="shared" si="1442"/>
        <v>4</v>
      </c>
      <c r="O3309" s="42">
        <f t="shared" si="1443"/>
        <v>4</v>
      </c>
      <c r="P3309" s="39" t="str">
        <f t="shared" si="1444"/>
        <v>일반(목록배제,Normal-Manifest Exception)</v>
      </c>
      <c r="Q3309" s="72">
        <f t="shared" si="1445"/>
        <v>150</v>
      </c>
      <c r="R3309" s="43" t="str">
        <f t="shared" si="1446"/>
        <v>OZ602</v>
      </c>
      <c r="S3309" s="82" t="str">
        <f t="shared" si="1447"/>
        <v/>
      </c>
      <c r="T3309" s="40">
        <f t="shared" si="1448"/>
        <v>45924</v>
      </c>
      <c r="U3309" s="44">
        <v>2500</v>
      </c>
      <c r="V3309" s="44">
        <f t="shared" si="1449"/>
        <v>0</v>
      </c>
      <c r="W3309" s="77">
        <f t="shared" si="1450"/>
        <v>2500</v>
      </c>
      <c r="X3309" s="78">
        <f t="shared" si="1451"/>
        <v>0</v>
      </c>
      <c r="Y3309" s="44" cm="1">
        <f t="array" ref="Y3309">_xlfn.IFNA(_xlfn.IFS(AND(Q3309&gt;=2000, Q3309&lt;3000), 10000, AND(Q3309&gt;=3000, Q3309&lt;4000), 15000, AND(Q3309&gt;=4000, Q3309&lt;5000), 20000, AND(Q3309&gt;=5000), 25000),0)</f>
        <v>0</v>
      </c>
      <c r="Z3309" s="91">
        <f t="shared" si="1452"/>
        <v>300</v>
      </c>
      <c r="AA3309" s="44">
        <f t="shared" si="1453"/>
        <v>0</v>
      </c>
      <c r="AB3309" s="44"/>
      <c r="AC3309" s="44"/>
      <c r="AD3309" s="44"/>
      <c r="AE3309" s="44">
        <f>VLOOKUP(O3309,정산업데이트!$A$6:$B$12,2,10)</f>
        <v>0</v>
      </c>
      <c r="AF3309" s="44"/>
      <c r="AG3309" s="79">
        <f t="shared" si="1454"/>
        <v>300</v>
      </c>
      <c r="AH3309" s="80">
        <f t="shared" si="1455"/>
        <v>2800</v>
      </c>
      <c r="AJ3309" s="35" t="s">
        <v>18450</v>
      </c>
      <c r="AK3309" s="35" t="s">
        <v>73</v>
      </c>
      <c r="AL3309" s="35" t="s">
        <v>18451</v>
      </c>
      <c r="AM3309" s="35" t="s">
        <v>19024</v>
      </c>
      <c r="AN3309" s="35" t="s">
        <v>556</v>
      </c>
      <c r="AO3309" s="35" t="s">
        <v>17753</v>
      </c>
      <c r="AP3309" s="35" t="s">
        <v>17754</v>
      </c>
      <c r="AQ3309" s="35" t="s">
        <v>122</v>
      </c>
      <c r="AR3309" s="35">
        <v>1</v>
      </c>
      <c r="AS3309" s="35">
        <v>4</v>
      </c>
      <c r="AT3309" s="35">
        <v>1E-3</v>
      </c>
      <c r="AU3309" s="35">
        <v>4</v>
      </c>
      <c r="AV3309" s="35" t="s">
        <v>8</v>
      </c>
      <c r="AW3309" s="35">
        <v>150</v>
      </c>
      <c r="AX3309" s="35" t="s">
        <v>68</v>
      </c>
      <c r="AY3309" s="35" t="s">
        <v>68</v>
      </c>
      <c r="AZ3309" s="35" t="s">
        <v>68</v>
      </c>
      <c r="BA3309" s="35" t="s">
        <v>68</v>
      </c>
      <c r="BB3309" s="35" t="s">
        <v>68</v>
      </c>
      <c r="BC3309" s="35" t="s">
        <v>141</v>
      </c>
      <c r="BD3309" s="35" t="s">
        <v>79</v>
      </c>
      <c r="BE3309" s="35" t="s">
        <v>80</v>
      </c>
      <c r="BF3309" s="35" t="s">
        <v>122</v>
      </c>
      <c r="BG3309" s="35" t="s">
        <v>69</v>
      </c>
      <c r="BH3309" s="35" t="s">
        <v>19025</v>
      </c>
      <c r="BI3309" s="35" t="s">
        <v>122</v>
      </c>
      <c r="BJ3309" s="35" t="s">
        <v>19026</v>
      </c>
      <c r="BK3309" s="35" t="s">
        <v>75</v>
      </c>
      <c r="BL3309" s="35" t="s">
        <v>122</v>
      </c>
      <c r="BM3309" s="35" t="s">
        <v>79</v>
      </c>
      <c r="BN3309" s="35" t="s">
        <v>70</v>
      </c>
      <c r="BO3309" s="35" t="s">
        <v>71</v>
      </c>
      <c r="BP3309" s="35" t="s">
        <v>122</v>
      </c>
      <c r="BQ3309" s="35" t="s">
        <v>163</v>
      </c>
    </row>
    <row r="3310" spans="1:69" x14ac:dyDescent="0.4">
      <c r="A3310" s="40" t="str">
        <f t="shared" si="1429"/>
        <v>2025-09-24</v>
      </c>
      <c r="B3310" s="40" t="str">
        <f t="shared" si="1430"/>
        <v>SYD</v>
      </c>
      <c r="C3310" s="39" t="str">
        <f t="shared" si="1431"/>
        <v>98812563670</v>
      </c>
      <c r="D3310" s="41" t="str">
        <f t="shared" si="1432"/>
        <v>PKR253672233</v>
      </c>
      <c r="E3310" s="41" t="str">
        <f t="shared" si="1433"/>
        <v>596421497342</v>
      </c>
      <c r="F3310" s="39" t="str">
        <f t="shared" si="1434"/>
        <v>2254231</v>
      </c>
      <c r="G3310" s="39" t="str">
        <f t="shared" si="1435"/>
        <v>WISE EXPRESS(OZPRODUCT)</v>
      </c>
      <c r="H3310" s="41" t="str">
        <f t="shared" si="1436"/>
        <v>김현심</v>
      </c>
      <c r="I3310" s="39" t="str">
        <f t="shared" si="1437"/>
        <v>44619</v>
      </c>
      <c r="J3310" s="52" t="str">
        <f t="shared" si="1438"/>
        <v/>
      </c>
      <c r="K3310" s="75">
        <f t="shared" si="1439"/>
        <v>1</v>
      </c>
      <c r="L3310" s="76">
        <f t="shared" si="1440"/>
        <v>1</v>
      </c>
      <c r="M3310" s="76">
        <f t="shared" si="1441"/>
        <v>1E-3</v>
      </c>
      <c r="N3310" s="76">
        <f t="shared" si="1442"/>
        <v>1</v>
      </c>
      <c r="O3310" s="42">
        <f t="shared" si="1443"/>
        <v>1</v>
      </c>
      <c r="P3310" s="39" t="str">
        <f t="shared" si="1444"/>
        <v>일반(목록배제,Normal-Manifest Exception)</v>
      </c>
      <c r="Q3310" s="72">
        <f t="shared" si="1445"/>
        <v>120</v>
      </c>
      <c r="R3310" s="43" t="str">
        <f t="shared" si="1446"/>
        <v>OZ602</v>
      </c>
      <c r="S3310" s="82" t="str">
        <f t="shared" si="1447"/>
        <v/>
      </c>
      <c r="T3310" s="40">
        <f t="shared" si="1448"/>
        <v>45924</v>
      </c>
      <c r="U3310" s="44">
        <v>2500</v>
      </c>
      <c r="V3310" s="44">
        <f t="shared" si="1449"/>
        <v>0</v>
      </c>
      <c r="W3310" s="77">
        <f t="shared" si="1450"/>
        <v>2500</v>
      </c>
      <c r="X3310" s="78">
        <f t="shared" si="1451"/>
        <v>0</v>
      </c>
      <c r="Y3310" s="44" cm="1">
        <f t="array" ref="Y3310">_xlfn.IFNA(_xlfn.IFS(AND(Q3310&gt;=2000, Q3310&lt;3000), 10000, AND(Q3310&gt;=3000, Q3310&lt;4000), 15000, AND(Q3310&gt;=4000, Q3310&lt;5000), 20000, AND(Q3310&gt;=5000), 25000),0)</f>
        <v>0</v>
      </c>
      <c r="Z3310" s="91">
        <f t="shared" si="1452"/>
        <v>300</v>
      </c>
      <c r="AA3310" s="44">
        <f t="shared" si="1453"/>
        <v>0</v>
      </c>
      <c r="AB3310" s="44"/>
      <c r="AC3310" s="44"/>
      <c r="AD3310" s="44"/>
      <c r="AE3310" s="44">
        <f>VLOOKUP(O3310,정산업데이트!$A$6:$B$12,2,10)</f>
        <v>0</v>
      </c>
      <c r="AF3310" s="44"/>
      <c r="AG3310" s="79">
        <f t="shared" si="1454"/>
        <v>300</v>
      </c>
      <c r="AH3310" s="80">
        <f t="shared" si="1455"/>
        <v>2800</v>
      </c>
      <c r="AJ3310" s="35" t="s">
        <v>18450</v>
      </c>
      <c r="AK3310" s="35" t="s">
        <v>73</v>
      </c>
      <c r="AL3310" s="35" t="s">
        <v>18451</v>
      </c>
      <c r="AM3310" s="35" t="s">
        <v>19027</v>
      </c>
      <c r="AN3310" s="35" t="s">
        <v>19028</v>
      </c>
      <c r="AO3310" s="35" t="s">
        <v>19029</v>
      </c>
      <c r="AP3310" s="35" t="s">
        <v>19030</v>
      </c>
      <c r="AQ3310" s="35" t="s">
        <v>122</v>
      </c>
      <c r="AR3310" s="35">
        <v>1</v>
      </c>
      <c r="AS3310" s="35">
        <v>1</v>
      </c>
      <c r="AT3310" s="35">
        <v>1E-3</v>
      </c>
      <c r="AU3310" s="35">
        <v>1</v>
      </c>
      <c r="AV3310" s="35" t="s">
        <v>8</v>
      </c>
      <c r="AW3310" s="35">
        <v>120</v>
      </c>
      <c r="AX3310" s="35" t="s">
        <v>68</v>
      </c>
      <c r="AY3310" s="35" t="s">
        <v>68</v>
      </c>
      <c r="AZ3310" s="35" t="s">
        <v>68</v>
      </c>
      <c r="BA3310" s="35" t="s">
        <v>68</v>
      </c>
      <c r="BB3310" s="35" t="s">
        <v>68</v>
      </c>
      <c r="BC3310" s="35" t="s">
        <v>141</v>
      </c>
      <c r="BD3310" s="35" t="s">
        <v>79</v>
      </c>
      <c r="BE3310" s="35" t="s">
        <v>80</v>
      </c>
      <c r="BF3310" s="35" t="s">
        <v>122</v>
      </c>
      <c r="BG3310" s="35" t="s">
        <v>69</v>
      </c>
      <c r="BH3310" s="35" t="s">
        <v>19031</v>
      </c>
      <c r="BI3310" s="35" t="s">
        <v>122</v>
      </c>
      <c r="BJ3310" s="35" t="s">
        <v>19032</v>
      </c>
      <c r="BK3310" s="35" t="s">
        <v>75</v>
      </c>
      <c r="BL3310" s="35" t="s">
        <v>122</v>
      </c>
      <c r="BM3310" s="35" t="s">
        <v>79</v>
      </c>
      <c r="BN3310" s="35" t="s">
        <v>70</v>
      </c>
      <c r="BO3310" s="35" t="s">
        <v>71</v>
      </c>
      <c r="BP3310" s="35" t="s">
        <v>122</v>
      </c>
      <c r="BQ3310" s="35" t="s">
        <v>163</v>
      </c>
    </row>
    <row r="3311" spans="1:69" x14ac:dyDescent="0.4">
      <c r="A3311" s="40" t="str">
        <f t="shared" si="1429"/>
        <v>2025-09-24</v>
      </c>
      <c r="B3311" s="40" t="str">
        <f t="shared" si="1430"/>
        <v>SYD</v>
      </c>
      <c r="C3311" s="39" t="str">
        <f t="shared" si="1431"/>
        <v>98812563670</v>
      </c>
      <c r="D3311" s="41" t="str">
        <f t="shared" si="1432"/>
        <v>PKR253667814</v>
      </c>
      <c r="E3311" s="41" t="str">
        <f t="shared" si="1433"/>
        <v>596421495721</v>
      </c>
      <c r="F3311" s="39" t="str">
        <f t="shared" si="1434"/>
        <v>2256683</v>
      </c>
      <c r="G3311" s="39" t="str">
        <f t="shared" si="1435"/>
        <v>WISE EXPRESS LOGISTICS(PANGZIMOM)</v>
      </c>
      <c r="H3311" s="41" t="str">
        <f t="shared" si="1436"/>
        <v>전여주</v>
      </c>
      <c r="I3311" s="39" t="str">
        <f t="shared" si="1437"/>
        <v>13263</v>
      </c>
      <c r="J3311" s="52" t="str">
        <f t="shared" si="1438"/>
        <v/>
      </c>
      <c r="K3311" s="75">
        <f t="shared" si="1439"/>
        <v>1</v>
      </c>
      <c r="L3311" s="76">
        <f t="shared" si="1440"/>
        <v>4</v>
      </c>
      <c r="M3311" s="76">
        <f t="shared" si="1441"/>
        <v>1E-3</v>
      </c>
      <c r="N3311" s="76">
        <f t="shared" si="1442"/>
        <v>4</v>
      </c>
      <c r="O3311" s="42">
        <f t="shared" si="1443"/>
        <v>4</v>
      </c>
      <c r="P3311" s="39" t="str">
        <f t="shared" si="1444"/>
        <v>일반(목록배제,Normal-Manifest Exception)</v>
      </c>
      <c r="Q3311" s="72">
        <f t="shared" si="1445"/>
        <v>140</v>
      </c>
      <c r="R3311" s="43" t="str">
        <f t="shared" si="1446"/>
        <v>OZ602</v>
      </c>
      <c r="S3311" s="82" t="str">
        <f t="shared" si="1447"/>
        <v/>
      </c>
      <c r="T3311" s="40">
        <f t="shared" si="1448"/>
        <v>45924</v>
      </c>
      <c r="U3311" s="44">
        <v>2500</v>
      </c>
      <c r="V3311" s="44">
        <f t="shared" si="1449"/>
        <v>0</v>
      </c>
      <c r="W3311" s="77">
        <f t="shared" si="1450"/>
        <v>2500</v>
      </c>
      <c r="X3311" s="78">
        <f t="shared" si="1451"/>
        <v>0</v>
      </c>
      <c r="Y3311" s="44" cm="1">
        <f t="array" ref="Y3311">_xlfn.IFNA(_xlfn.IFS(AND(Q3311&gt;=2000, Q3311&lt;3000), 10000, AND(Q3311&gt;=3000, Q3311&lt;4000), 15000, AND(Q3311&gt;=4000, Q3311&lt;5000), 20000, AND(Q3311&gt;=5000), 25000),0)</f>
        <v>0</v>
      </c>
      <c r="Z3311" s="91">
        <f t="shared" si="1452"/>
        <v>300</v>
      </c>
      <c r="AA3311" s="44">
        <f t="shared" si="1453"/>
        <v>0</v>
      </c>
      <c r="AB3311" s="44"/>
      <c r="AC3311" s="44"/>
      <c r="AD3311" s="44"/>
      <c r="AE3311" s="44">
        <f>VLOOKUP(O3311,정산업데이트!$A$6:$B$12,2,10)</f>
        <v>0</v>
      </c>
      <c r="AF3311" s="44"/>
      <c r="AG3311" s="79">
        <f t="shared" si="1454"/>
        <v>300</v>
      </c>
      <c r="AH3311" s="80">
        <f t="shared" si="1455"/>
        <v>2800</v>
      </c>
      <c r="AJ3311" s="35" t="s">
        <v>18450</v>
      </c>
      <c r="AK3311" s="35" t="s">
        <v>73</v>
      </c>
      <c r="AL3311" s="35" t="s">
        <v>18451</v>
      </c>
      <c r="AM3311" s="35" t="s">
        <v>19033</v>
      </c>
      <c r="AN3311" s="35" t="s">
        <v>19034</v>
      </c>
      <c r="AO3311" s="35" t="s">
        <v>19035</v>
      </c>
      <c r="AP3311" s="35" t="s">
        <v>1896</v>
      </c>
      <c r="AQ3311" s="35" t="s">
        <v>122</v>
      </c>
      <c r="AR3311" s="35">
        <v>1</v>
      </c>
      <c r="AS3311" s="35">
        <v>4</v>
      </c>
      <c r="AT3311" s="35">
        <v>1E-3</v>
      </c>
      <c r="AU3311" s="35">
        <v>4</v>
      </c>
      <c r="AV3311" s="35" t="s">
        <v>8</v>
      </c>
      <c r="AW3311" s="35">
        <v>140</v>
      </c>
      <c r="AX3311" s="35" t="s">
        <v>68</v>
      </c>
      <c r="AY3311" s="35" t="s">
        <v>68</v>
      </c>
      <c r="AZ3311" s="35" t="s">
        <v>68</v>
      </c>
      <c r="BA3311" s="35" t="s">
        <v>68</v>
      </c>
      <c r="BB3311" s="35" t="s">
        <v>68</v>
      </c>
      <c r="BC3311" s="35" t="s">
        <v>441</v>
      </c>
      <c r="BD3311" s="35" t="s">
        <v>442</v>
      </c>
      <c r="BE3311" s="35" t="s">
        <v>443</v>
      </c>
      <c r="BF3311" s="35" t="s">
        <v>122</v>
      </c>
      <c r="BG3311" s="35" t="s">
        <v>69</v>
      </c>
      <c r="BH3311" s="35" t="s">
        <v>19036</v>
      </c>
      <c r="BI3311" s="35" t="s">
        <v>122</v>
      </c>
      <c r="BJ3311" s="35" t="s">
        <v>19037</v>
      </c>
      <c r="BK3311" s="35" t="s">
        <v>75</v>
      </c>
      <c r="BL3311" s="35" t="s">
        <v>122</v>
      </c>
      <c r="BM3311" s="35" t="s">
        <v>442</v>
      </c>
      <c r="BN3311" s="35" t="s">
        <v>70</v>
      </c>
      <c r="BO3311" s="35" t="s">
        <v>71</v>
      </c>
      <c r="BP3311" s="35" t="s">
        <v>122</v>
      </c>
      <c r="BQ3311" s="35" t="s">
        <v>163</v>
      </c>
    </row>
    <row r="3312" spans="1:69" x14ac:dyDescent="0.4">
      <c r="A3312" s="40" t="str">
        <f t="shared" si="1429"/>
        <v>2025-09-24</v>
      </c>
      <c r="B3312" s="40" t="str">
        <f t="shared" si="1430"/>
        <v>SYD</v>
      </c>
      <c r="C3312" s="39" t="str">
        <f t="shared" si="1431"/>
        <v>98812563670</v>
      </c>
      <c r="D3312" s="41" t="str">
        <f t="shared" si="1432"/>
        <v>PKR253667818</v>
      </c>
      <c r="E3312" s="41" t="str">
        <f t="shared" si="1433"/>
        <v>596421495765</v>
      </c>
      <c r="F3312" s="39" t="str">
        <f t="shared" si="1434"/>
        <v>2256683</v>
      </c>
      <c r="G3312" s="39" t="str">
        <f t="shared" si="1435"/>
        <v>WISE EXPRESS LOGISTICS(PANGZIMOM)</v>
      </c>
      <c r="H3312" s="41" t="str">
        <f t="shared" si="1436"/>
        <v>유재호</v>
      </c>
      <c r="I3312" s="39" t="str">
        <f t="shared" si="1437"/>
        <v>14321</v>
      </c>
      <c r="J3312" s="52" t="str">
        <f t="shared" si="1438"/>
        <v/>
      </c>
      <c r="K3312" s="75">
        <f t="shared" si="1439"/>
        <v>1</v>
      </c>
      <c r="L3312" s="76">
        <f t="shared" si="1440"/>
        <v>2</v>
      </c>
      <c r="M3312" s="76">
        <f t="shared" si="1441"/>
        <v>1E-3</v>
      </c>
      <c r="N3312" s="76">
        <f t="shared" si="1442"/>
        <v>2</v>
      </c>
      <c r="O3312" s="42">
        <f t="shared" si="1443"/>
        <v>2</v>
      </c>
      <c r="P3312" s="39" t="str">
        <f t="shared" si="1444"/>
        <v>일반(목록배제,Normal-Manifest Exception)</v>
      </c>
      <c r="Q3312" s="72">
        <f t="shared" si="1445"/>
        <v>30</v>
      </c>
      <c r="R3312" s="43" t="str">
        <f t="shared" si="1446"/>
        <v>OZ602</v>
      </c>
      <c r="S3312" s="82" t="str">
        <f t="shared" si="1447"/>
        <v/>
      </c>
      <c r="T3312" s="40">
        <f t="shared" si="1448"/>
        <v>45924</v>
      </c>
      <c r="U3312" s="44">
        <v>2500</v>
      </c>
      <c r="V3312" s="44">
        <f t="shared" si="1449"/>
        <v>0</v>
      </c>
      <c r="W3312" s="77">
        <f t="shared" si="1450"/>
        <v>2500</v>
      </c>
      <c r="X3312" s="78">
        <f t="shared" si="1451"/>
        <v>0</v>
      </c>
      <c r="Y3312" s="44" cm="1">
        <f t="array" ref="Y3312">_xlfn.IFNA(_xlfn.IFS(AND(Q3312&gt;=2000, Q3312&lt;3000), 10000, AND(Q3312&gt;=3000, Q3312&lt;4000), 15000, AND(Q3312&gt;=4000, Q3312&lt;5000), 20000, AND(Q3312&gt;=5000), 25000),0)</f>
        <v>0</v>
      </c>
      <c r="Z3312" s="91">
        <f t="shared" si="1452"/>
        <v>300</v>
      </c>
      <c r="AA3312" s="44">
        <f t="shared" si="1453"/>
        <v>0</v>
      </c>
      <c r="AB3312" s="44"/>
      <c r="AC3312" s="44"/>
      <c r="AD3312" s="44"/>
      <c r="AE3312" s="44">
        <f>VLOOKUP(O3312,정산업데이트!$A$6:$B$12,2,10)</f>
        <v>0</v>
      </c>
      <c r="AF3312" s="44"/>
      <c r="AG3312" s="79">
        <f t="shared" si="1454"/>
        <v>300</v>
      </c>
      <c r="AH3312" s="80">
        <f t="shared" si="1455"/>
        <v>2800</v>
      </c>
      <c r="AJ3312" s="35" t="s">
        <v>18450</v>
      </c>
      <c r="AK3312" s="35" t="s">
        <v>73</v>
      </c>
      <c r="AL3312" s="35" t="s">
        <v>18451</v>
      </c>
      <c r="AM3312" s="35" t="s">
        <v>19038</v>
      </c>
      <c r="AN3312" s="35" t="s">
        <v>19039</v>
      </c>
      <c r="AO3312" s="35" t="s">
        <v>19040</v>
      </c>
      <c r="AP3312" s="35" t="s">
        <v>19041</v>
      </c>
      <c r="AQ3312" s="35" t="s">
        <v>122</v>
      </c>
      <c r="AR3312" s="35">
        <v>1</v>
      </c>
      <c r="AS3312" s="35">
        <v>2</v>
      </c>
      <c r="AT3312" s="35">
        <v>1E-3</v>
      </c>
      <c r="AU3312" s="35">
        <v>2</v>
      </c>
      <c r="AV3312" s="35" t="s">
        <v>8</v>
      </c>
      <c r="AW3312" s="35">
        <v>30</v>
      </c>
      <c r="AX3312" s="35" t="s">
        <v>68</v>
      </c>
      <c r="AY3312" s="35" t="s">
        <v>68</v>
      </c>
      <c r="AZ3312" s="35" t="s">
        <v>68</v>
      </c>
      <c r="BA3312" s="35" t="s">
        <v>68</v>
      </c>
      <c r="BB3312" s="35" t="s">
        <v>68</v>
      </c>
      <c r="BC3312" s="35" t="s">
        <v>441</v>
      </c>
      <c r="BD3312" s="35" t="s">
        <v>442</v>
      </c>
      <c r="BE3312" s="35" t="s">
        <v>443</v>
      </c>
      <c r="BF3312" s="35" t="s">
        <v>122</v>
      </c>
      <c r="BG3312" s="35" t="s">
        <v>69</v>
      </c>
      <c r="BH3312" s="35" t="s">
        <v>19042</v>
      </c>
      <c r="BI3312" s="35" t="s">
        <v>122</v>
      </c>
      <c r="BJ3312" s="35" t="s">
        <v>19043</v>
      </c>
      <c r="BK3312" s="35" t="s">
        <v>75</v>
      </c>
      <c r="BL3312" s="35" t="s">
        <v>122</v>
      </c>
      <c r="BM3312" s="35" t="s">
        <v>442</v>
      </c>
      <c r="BN3312" s="35" t="s">
        <v>70</v>
      </c>
      <c r="BO3312" s="35" t="s">
        <v>71</v>
      </c>
      <c r="BP3312" s="35" t="s">
        <v>122</v>
      </c>
      <c r="BQ3312" s="35" t="s">
        <v>163</v>
      </c>
    </row>
    <row r="3313" spans="1:69" x14ac:dyDescent="0.4">
      <c r="A3313" s="40" t="str">
        <f t="shared" si="1429"/>
        <v>2025-09-24</v>
      </c>
      <c r="B3313" s="40" t="str">
        <f t="shared" si="1430"/>
        <v>SYD</v>
      </c>
      <c r="C3313" s="39" t="str">
        <f t="shared" si="1431"/>
        <v>98812563670</v>
      </c>
      <c r="D3313" s="41" t="str">
        <f t="shared" si="1432"/>
        <v>PKR253667838</v>
      </c>
      <c r="E3313" s="41" t="str">
        <f t="shared" si="1433"/>
        <v>596421495964</v>
      </c>
      <c r="F3313" s="39" t="str">
        <f t="shared" si="1434"/>
        <v>2256683</v>
      </c>
      <c r="G3313" s="39" t="str">
        <f t="shared" si="1435"/>
        <v>WISE EXPRESS LOGISTICS(PANGZIMOM)</v>
      </c>
      <c r="H3313" s="41" t="str">
        <f t="shared" si="1436"/>
        <v>이요진</v>
      </c>
      <c r="I3313" s="39" t="str">
        <f t="shared" si="1437"/>
        <v>52650</v>
      </c>
      <c r="J3313" s="52" t="str">
        <f t="shared" si="1438"/>
        <v/>
      </c>
      <c r="K3313" s="75">
        <f t="shared" si="1439"/>
        <v>1</v>
      </c>
      <c r="L3313" s="76">
        <f t="shared" si="1440"/>
        <v>1</v>
      </c>
      <c r="M3313" s="76">
        <f t="shared" si="1441"/>
        <v>1E-3</v>
      </c>
      <c r="N3313" s="76">
        <f t="shared" si="1442"/>
        <v>1</v>
      </c>
      <c r="O3313" s="42">
        <f t="shared" si="1443"/>
        <v>1</v>
      </c>
      <c r="P3313" s="39" t="str">
        <f t="shared" si="1444"/>
        <v>목록(Manifest)</v>
      </c>
      <c r="Q3313" s="72">
        <f t="shared" si="1445"/>
        <v>45</v>
      </c>
      <c r="R3313" s="43" t="str">
        <f t="shared" si="1446"/>
        <v>OZ602</v>
      </c>
      <c r="S3313" s="82" t="str">
        <f t="shared" si="1447"/>
        <v/>
      </c>
      <c r="T3313" s="40">
        <f t="shared" si="1448"/>
        <v>45924</v>
      </c>
      <c r="U3313" s="44">
        <v>2500</v>
      </c>
      <c r="V3313" s="44">
        <f t="shared" si="1449"/>
        <v>0</v>
      </c>
      <c r="W3313" s="77">
        <f t="shared" si="1450"/>
        <v>2500</v>
      </c>
      <c r="X3313" s="78">
        <f t="shared" si="1451"/>
        <v>0</v>
      </c>
      <c r="Y3313" s="44" cm="1">
        <f t="array" ref="Y3313">_xlfn.IFNA(_xlfn.IFS(AND(Q3313&gt;=2000, Q3313&lt;3000), 10000, AND(Q3313&gt;=3000, Q3313&lt;4000), 15000, AND(Q3313&gt;=4000, Q3313&lt;5000), 20000, AND(Q3313&gt;=5000), 25000),0)</f>
        <v>0</v>
      </c>
      <c r="Z3313" s="91">
        <f t="shared" si="1452"/>
        <v>0</v>
      </c>
      <c r="AA3313" s="44">
        <f t="shared" si="1453"/>
        <v>0</v>
      </c>
      <c r="AB3313" s="44"/>
      <c r="AC3313" s="44"/>
      <c r="AD3313" s="44"/>
      <c r="AE3313" s="44">
        <f>VLOOKUP(O3313,정산업데이트!$A$6:$B$12,2,10)</f>
        <v>0</v>
      </c>
      <c r="AF3313" s="44"/>
      <c r="AG3313" s="79">
        <f t="shared" si="1454"/>
        <v>0</v>
      </c>
      <c r="AH3313" s="80">
        <f t="shared" si="1455"/>
        <v>2500</v>
      </c>
      <c r="AJ3313" s="35" t="s">
        <v>18450</v>
      </c>
      <c r="AK3313" s="35" t="s">
        <v>73</v>
      </c>
      <c r="AL3313" s="35" t="s">
        <v>18451</v>
      </c>
      <c r="AM3313" s="35" t="s">
        <v>19044</v>
      </c>
      <c r="AN3313" s="35" t="s">
        <v>19045</v>
      </c>
      <c r="AO3313" s="35" t="s">
        <v>19046</v>
      </c>
      <c r="AP3313" s="35" t="s">
        <v>922</v>
      </c>
      <c r="AQ3313" s="35" t="s">
        <v>122</v>
      </c>
      <c r="AR3313" s="35">
        <v>1</v>
      </c>
      <c r="AS3313" s="35">
        <v>1</v>
      </c>
      <c r="AT3313" s="35">
        <v>1E-3</v>
      </c>
      <c r="AU3313" s="35">
        <v>1</v>
      </c>
      <c r="AV3313" s="35" t="s">
        <v>7</v>
      </c>
      <c r="AW3313" s="35">
        <v>45</v>
      </c>
      <c r="AX3313" s="35" t="s">
        <v>68</v>
      </c>
      <c r="AY3313" s="35" t="s">
        <v>68</v>
      </c>
      <c r="AZ3313" s="35" t="s">
        <v>68</v>
      </c>
      <c r="BA3313" s="35" t="s">
        <v>68</v>
      </c>
      <c r="BB3313" s="35" t="s">
        <v>68</v>
      </c>
      <c r="BC3313" s="35" t="s">
        <v>441</v>
      </c>
      <c r="BD3313" s="35" t="s">
        <v>442</v>
      </c>
      <c r="BE3313" s="35" t="s">
        <v>444</v>
      </c>
      <c r="BF3313" s="35" t="s">
        <v>122</v>
      </c>
      <c r="BG3313" s="35" t="s">
        <v>69</v>
      </c>
      <c r="BH3313" s="35" t="s">
        <v>19047</v>
      </c>
      <c r="BI3313" s="35" t="s">
        <v>122</v>
      </c>
      <c r="BJ3313" s="35" t="s">
        <v>19048</v>
      </c>
      <c r="BK3313" s="35" t="s">
        <v>75</v>
      </c>
      <c r="BL3313" s="35" t="s">
        <v>122</v>
      </c>
      <c r="BM3313" s="35" t="s">
        <v>442</v>
      </c>
      <c r="BN3313" s="35" t="s">
        <v>70</v>
      </c>
      <c r="BO3313" s="35" t="s">
        <v>71</v>
      </c>
      <c r="BP3313" s="35" t="s">
        <v>122</v>
      </c>
      <c r="BQ3313" s="35" t="s">
        <v>163</v>
      </c>
    </row>
    <row r="3314" spans="1:69" x14ac:dyDescent="0.4">
      <c r="A3314" s="40" t="str">
        <f t="shared" si="1429"/>
        <v>2025-09-24</v>
      </c>
      <c r="B3314" s="40" t="str">
        <f t="shared" si="1430"/>
        <v>SYD</v>
      </c>
      <c r="C3314" s="39" t="str">
        <f t="shared" si="1431"/>
        <v>98812563670</v>
      </c>
      <c r="D3314" s="41" t="str">
        <f t="shared" si="1432"/>
        <v>PKR253663886</v>
      </c>
      <c r="E3314" s="41" t="str">
        <f t="shared" si="1433"/>
        <v>596421495220</v>
      </c>
      <c r="F3314" s="39" t="str">
        <f t="shared" si="1434"/>
        <v>2254226</v>
      </c>
      <c r="G3314" s="39" t="str">
        <f t="shared" si="1435"/>
        <v>WISE EXPRESS LOGISTICS(BNE MASTER)</v>
      </c>
      <c r="H3314" s="41" t="str">
        <f t="shared" si="1436"/>
        <v>김효진</v>
      </c>
      <c r="I3314" s="39" t="str">
        <f t="shared" si="1437"/>
        <v>22025</v>
      </c>
      <c r="J3314" s="52" t="str">
        <f t="shared" si="1438"/>
        <v/>
      </c>
      <c r="K3314" s="75">
        <f t="shared" si="1439"/>
        <v>1</v>
      </c>
      <c r="L3314" s="76">
        <f t="shared" si="1440"/>
        <v>2.5</v>
      </c>
      <c r="M3314" s="76">
        <f t="shared" si="1441"/>
        <v>3.7</v>
      </c>
      <c r="N3314" s="76">
        <f t="shared" si="1442"/>
        <v>3.7</v>
      </c>
      <c r="O3314" s="42">
        <f t="shared" si="1443"/>
        <v>4</v>
      </c>
      <c r="P3314" s="39" t="str">
        <f t="shared" si="1444"/>
        <v>일반(목록배제,Normal-Manifest Exception)</v>
      </c>
      <c r="Q3314" s="72">
        <f t="shared" si="1445"/>
        <v>60.11</v>
      </c>
      <c r="R3314" s="43" t="str">
        <f t="shared" si="1446"/>
        <v>OZ602</v>
      </c>
      <c r="S3314" s="82" t="str">
        <f t="shared" si="1447"/>
        <v/>
      </c>
      <c r="T3314" s="40">
        <f t="shared" si="1448"/>
        <v>45924</v>
      </c>
      <c r="U3314" s="44">
        <v>2500</v>
      </c>
      <c r="V3314" s="44">
        <f t="shared" si="1449"/>
        <v>0</v>
      </c>
      <c r="W3314" s="77">
        <f t="shared" si="1450"/>
        <v>2500</v>
      </c>
      <c r="X3314" s="78">
        <f t="shared" si="1451"/>
        <v>0</v>
      </c>
      <c r="Y3314" s="44" cm="1">
        <f t="array" ref="Y3314">_xlfn.IFNA(_xlfn.IFS(AND(Q3314&gt;=2000, Q3314&lt;3000), 10000, AND(Q3314&gt;=3000, Q3314&lt;4000), 15000, AND(Q3314&gt;=4000, Q3314&lt;5000), 20000, AND(Q3314&gt;=5000), 25000),0)</f>
        <v>0</v>
      </c>
      <c r="Z3314" s="91">
        <f t="shared" si="1452"/>
        <v>300</v>
      </c>
      <c r="AA3314" s="44">
        <f t="shared" si="1453"/>
        <v>0</v>
      </c>
      <c r="AB3314" s="44"/>
      <c r="AC3314" s="44"/>
      <c r="AD3314" s="44"/>
      <c r="AE3314" s="44">
        <f>VLOOKUP(O3314,정산업데이트!$A$6:$B$12,2,10)</f>
        <v>0</v>
      </c>
      <c r="AF3314" s="44"/>
      <c r="AG3314" s="79">
        <f t="shared" si="1454"/>
        <v>300</v>
      </c>
      <c r="AH3314" s="80">
        <f t="shared" si="1455"/>
        <v>2800</v>
      </c>
      <c r="AJ3314" s="35" t="s">
        <v>18450</v>
      </c>
      <c r="AK3314" s="35" t="s">
        <v>73</v>
      </c>
      <c r="AL3314" s="35" t="s">
        <v>18451</v>
      </c>
      <c r="AM3314" s="35" t="s">
        <v>19049</v>
      </c>
      <c r="AN3314" s="35" t="s">
        <v>1743</v>
      </c>
      <c r="AO3314" s="35" t="s">
        <v>1784</v>
      </c>
      <c r="AP3314" s="35" t="s">
        <v>720</v>
      </c>
      <c r="AQ3314" s="35" t="s">
        <v>122</v>
      </c>
      <c r="AR3314" s="35">
        <v>1</v>
      </c>
      <c r="AS3314" s="35">
        <v>2.5</v>
      </c>
      <c r="AT3314" s="35">
        <v>3.7</v>
      </c>
      <c r="AU3314" s="35">
        <v>3.7</v>
      </c>
      <c r="AV3314" s="35" t="s">
        <v>8</v>
      </c>
      <c r="AW3314" s="35">
        <v>60.11</v>
      </c>
      <c r="AX3314" s="35" t="s">
        <v>68</v>
      </c>
      <c r="AY3314" s="35" t="s">
        <v>68</v>
      </c>
      <c r="AZ3314" s="35" t="s">
        <v>68</v>
      </c>
      <c r="BA3314" s="35" t="s">
        <v>68</v>
      </c>
      <c r="BB3314" s="35" t="s">
        <v>68</v>
      </c>
      <c r="BC3314" s="35" t="s">
        <v>143</v>
      </c>
      <c r="BD3314" s="35" t="s">
        <v>144</v>
      </c>
      <c r="BE3314" s="35" t="s">
        <v>187</v>
      </c>
      <c r="BF3314" s="35" t="s">
        <v>122</v>
      </c>
      <c r="BG3314" s="35" t="s">
        <v>69</v>
      </c>
      <c r="BH3314" s="35" t="s">
        <v>19050</v>
      </c>
      <c r="BI3314" s="35" t="s">
        <v>122</v>
      </c>
      <c r="BJ3314" s="35" t="s">
        <v>19051</v>
      </c>
      <c r="BK3314" s="35" t="s">
        <v>75</v>
      </c>
      <c r="BL3314" s="35" t="s">
        <v>122</v>
      </c>
      <c r="BM3314" s="35" t="s">
        <v>145</v>
      </c>
      <c r="BN3314" s="35" t="s">
        <v>70</v>
      </c>
      <c r="BO3314" s="35" t="s">
        <v>71</v>
      </c>
      <c r="BP3314" s="35" t="s">
        <v>122</v>
      </c>
      <c r="BQ3314" s="35" t="s">
        <v>163</v>
      </c>
    </row>
    <row r="3315" spans="1:69" x14ac:dyDescent="0.4">
      <c r="A3315" s="40" t="str">
        <f t="shared" si="1429"/>
        <v>2025-09-24</v>
      </c>
      <c r="B3315" s="40" t="str">
        <f t="shared" si="1430"/>
        <v>SYD</v>
      </c>
      <c r="C3315" s="39" t="str">
        <f t="shared" si="1431"/>
        <v>98812563670</v>
      </c>
      <c r="D3315" s="41" t="str">
        <f t="shared" si="1432"/>
        <v>PKR253663887</v>
      </c>
      <c r="E3315" s="41" t="str">
        <f t="shared" si="1433"/>
        <v>596421495231</v>
      </c>
      <c r="F3315" s="39" t="str">
        <f t="shared" si="1434"/>
        <v>2254226</v>
      </c>
      <c r="G3315" s="39" t="str">
        <f t="shared" si="1435"/>
        <v>WISE EXPRESS LOGISTICS(BNE MASTER)</v>
      </c>
      <c r="H3315" s="41" t="str">
        <f t="shared" si="1436"/>
        <v>유성형</v>
      </c>
      <c r="I3315" s="39" t="str">
        <f t="shared" si="1437"/>
        <v>31545</v>
      </c>
      <c r="J3315" s="52" t="str">
        <f t="shared" si="1438"/>
        <v>[대신착불]/포장불량</v>
      </c>
      <c r="K3315" s="75">
        <f t="shared" si="1439"/>
        <v>1</v>
      </c>
      <c r="L3315" s="76">
        <f t="shared" si="1440"/>
        <v>23</v>
      </c>
      <c r="M3315" s="76">
        <f t="shared" si="1441"/>
        <v>3.1</v>
      </c>
      <c r="N3315" s="76">
        <f t="shared" si="1442"/>
        <v>23</v>
      </c>
      <c r="O3315" s="42">
        <f t="shared" si="1443"/>
        <v>23</v>
      </c>
      <c r="P3315" s="39" t="str">
        <f t="shared" si="1444"/>
        <v>선별(검사,Manifest-Inspection)</v>
      </c>
      <c r="Q3315" s="72">
        <f t="shared" si="1445"/>
        <v>60.11</v>
      </c>
      <c r="R3315" s="43" t="str">
        <f t="shared" si="1446"/>
        <v>OZ602</v>
      </c>
      <c r="S3315" s="82" t="str">
        <f t="shared" si="1447"/>
        <v/>
      </c>
      <c r="T3315" s="40">
        <f t="shared" si="1448"/>
        <v>45924</v>
      </c>
      <c r="U3315" s="44">
        <v>2500</v>
      </c>
      <c r="V3315" s="44">
        <f t="shared" si="1449"/>
        <v>1800</v>
      </c>
      <c r="W3315" s="77">
        <f t="shared" si="1450"/>
        <v>4300</v>
      </c>
      <c r="X3315" s="78">
        <f t="shared" si="1451"/>
        <v>0</v>
      </c>
      <c r="Y3315" s="44" cm="1">
        <f t="array" ref="Y3315">_xlfn.IFNA(_xlfn.IFS(AND(Q3315&gt;=2000, Q3315&lt;3000), 10000, AND(Q3315&gt;=3000, Q3315&lt;4000), 15000, AND(Q3315&gt;=4000, Q3315&lt;5000), 20000, AND(Q3315&gt;=5000), 25000),0)</f>
        <v>0</v>
      </c>
      <c r="Z3315" s="91">
        <f t="shared" si="1452"/>
        <v>0</v>
      </c>
      <c r="AA3315" s="44">
        <f t="shared" si="1453"/>
        <v>0</v>
      </c>
      <c r="AB3315" s="44"/>
      <c r="AC3315" s="44"/>
      <c r="AD3315" s="44"/>
      <c r="AE3315" s="44">
        <f>VLOOKUP(O3315,정산업데이트!$A$6:$B$12,2,10)</f>
        <v>7000</v>
      </c>
      <c r="AF3315" s="44"/>
      <c r="AG3315" s="79">
        <f t="shared" si="1454"/>
        <v>7000</v>
      </c>
      <c r="AH3315" s="80">
        <f t="shared" si="1455"/>
        <v>11300</v>
      </c>
      <c r="AJ3315" s="35" t="s">
        <v>18450</v>
      </c>
      <c r="AK3315" s="35" t="s">
        <v>73</v>
      </c>
      <c r="AL3315" s="35" t="s">
        <v>18451</v>
      </c>
      <c r="AM3315" s="35" t="s">
        <v>19052</v>
      </c>
      <c r="AN3315" s="35" t="s">
        <v>19053</v>
      </c>
      <c r="AO3315" s="35" t="s">
        <v>19054</v>
      </c>
      <c r="AP3315" s="35" t="s">
        <v>1922</v>
      </c>
      <c r="AQ3315" s="35" t="s">
        <v>3295</v>
      </c>
      <c r="AR3315" s="35">
        <v>1</v>
      </c>
      <c r="AS3315" s="35">
        <v>23</v>
      </c>
      <c r="AT3315" s="35">
        <v>3.1</v>
      </c>
      <c r="AU3315" s="35">
        <v>23</v>
      </c>
      <c r="AV3315" s="35" t="s">
        <v>131</v>
      </c>
      <c r="AW3315" s="35">
        <v>60.11</v>
      </c>
      <c r="AX3315" s="35" t="s">
        <v>68</v>
      </c>
      <c r="AY3315" s="35" t="s">
        <v>68</v>
      </c>
      <c r="AZ3315" s="35" t="s">
        <v>68</v>
      </c>
      <c r="BA3315" s="35" t="s">
        <v>122</v>
      </c>
      <c r="BB3315" s="35" t="s">
        <v>122</v>
      </c>
      <c r="BC3315" s="35" t="s">
        <v>143</v>
      </c>
      <c r="BD3315" s="35" t="s">
        <v>144</v>
      </c>
      <c r="BE3315" s="35" t="s">
        <v>1289</v>
      </c>
      <c r="BF3315" s="35" t="s">
        <v>122</v>
      </c>
      <c r="BG3315" s="35" t="s">
        <v>69</v>
      </c>
      <c r="BH3315" s="35" t="s">
        <v>19055</v>
      </c>
      <c r="BI3315" s="35" t="s">
        <v>122</v>
      </c>
      <c r="BJ3315" s="35" t="s">
        <v>19056</v>
      </c>
      <c r="BK3315" s="35" t="s">
        <v>75</v>
      </c>
      <c r="BL3315" s="35" t="s">
        <v>122</v>
      </c>
      <c r="BM3315" s="35" t="s">
        <v>145</v>
      </c>
      <c r="BN3315" s="35" t="s">
        <v>70</v>
      </c>
      <c r="BO3315" s="35" t="s">
        <v>71</v>
      </c>
      <c r="BP3315" s="35" t="s">
        <v>122</v>
      </c>
      <c r="BQ3315" s="35" t="s">
        <v>163</v>
      </c>
    </row>
    <row r="3316" spans="1:69" x14ac:dyDescent="0.4">
      <c r="A3316" s="40" t="str">
        <f t="shared" si="1429"/>
        <v>2025-09-24</v>
      </c>
      <c r="B3316" s="40" t="str">
        <f t="shared" si="1430"/>
        <v>SYD</v>
      </c>
      <c r="C3316" s="39" t="str">
        <f t="shared" si="1431"/>
        <v>98812563670</v>
      </c>
      <c r="D3316" s="41" t="str">
        <f t="shared" si="1432"/>
        <v>PKR253700899</v>
      </c>
      <c r="E3316" s="41" t="str">
        <f t="shared" si="1433"/>
        <v>596421502754</v>
      </c>
      <c r="F3316" s="39" t="str">
        <f t="shared" si="1434"/>
        <v>2254234</v>
      </c>
      <c r="G3316" s="39" t="str">
        <f t="shared" si="1435"/>
        <v>WISE EXPRESS(HOJUDIRECT)</v>
      </c>
      <c r="H3316" s="41" t="str">
        <f t="shared" si="1436"/>
        <v>남정애</v>
      </c>
      <c r="I3316" s="39" t="str">
        <f t="shared" si="1437"/>
        <v>25314</v>
      </c>
      <c r="J3316" s="52" t="str">
        <f t="shared" si="1438"/>
        <v/>
      </c>
      <c r="K3316" s="75">
        <f t="shared" si="1439"/>
        <v>1</v>
      </c>
      <c r="L3316" s="76">
        <f t="shared" si="1440"/>
        <v>1</v>
      </c>
      <c r="M3316" s="76">
        <f t="shared" si="1441"/>
        <v>1E-3</v>
      </c>
      <c r="N3316" s="76">
        <f t="shared" si="1442"/>
        <v>1</v>
      </c>
      <c r="O3316" s="42">
        <f t="shared" si="1443"/>
        <v>1</v>
      </c>
      <c r="P3316" s="39" t="str">
        <f t="shared" si="1444"/>
        <v>일반(목록배제,Normal-Manifest Exception)</v>
      </c>
      <c r="Q3316" s="72">
        <f t="shared" si="1445"/>
        <v>14</v>
      </c>
      <c r="R3316" s="43" t="str">
        <f t="shared" si="1446"/>
        <v>OZ602</v>
      </c>
      <c r="S3316" s="82" t="str">
        <f t="shared" si="1447"/>
        <v/>
      </c>
      <c r="T3316" s="40">
        <f t="shared" si="1448"/>
        <v>45924</v>
      </c>
      <c r="U3316" s="44">
        <v>2500</v>
      </c>
      <c r="V3316" s="44">
        <f t="shared" si="1449"/>
        <v>0</v>
      </c>
      <c r="W3316" s="77">
        <f t="shared" si="1450"/>
        <v>2500</v>
      </c>
      <c r="X3316" s="78">
        <f t="shared" si="1451"/>
        <v>0</v>
      </c>
      <c r="Y3316" s="44" cm="1">
        <f t="array" ref="Y3316">_xlfn.IFNA(_xlfn.IFS(AND(Q3316&gt;=2000, Q3316&lt;3000), 10000, AND(Q3316&gt;=3000, Q3316&lt;4000), 15000, AND(Q3316&gt;=4000, Q3316&lt;5000), 20000, AND(Q3316&gt;=5000), 25000),0)</f>
        <v>0</v>
      </c>
      <c r="Z3316" s="91">
        <f t="shared" si="1452"/>
        <v>300</v>
      </c>
      <c r="AA3316" s="44">
        <f t="shared" si="1453"/>
        <v>0</v>
      </c>
      <c r="AB3316" s="44"/>
      <c r="AC3316" s="44"/>
      <c r="AD3316" s="44"/>
      <c r="AE3316" s="44">
        <f>VLOOKUP(O3316,정산업데이트!$A$6:$B$12,2,10)</f>
        <v>0</v>
      </c>
      <c r="AF3316" s="44"/>
      <c r="AG3316" s="79">
        <f t="shared" si="1454"/>
        <v>300</v>
      </c>
      <c r="AH3316" s="80">
        <f t="shared" si="1455"/>
        <v>2800</v>
      </c>
      <c r="AJ3316" s="35" t="s">
        <v>18450</v>
      </c>
      <c r="AK3316" s="35" t="s">
        <v>73</v>
      </c>
      <c r="AL3316" s="35" t="s">
        <v>18451</v>
      </c>
      <c r="AM3316" s="35" t="s">
        <v>19057</v>
      </c>
      <c r="AN3316" s="35" t="s">
        <v>19058</v>
      </c>
      <c r="AO3316" s="35" t="s">
        <v>19059</v>
      </c>
      <c r="AP3316" s="35" t="s">
        <v>19060</v>
      </c>
      <c r="AQ3316" s="35" t="s">
        <v>122</v>
      </c>
      <c r="AR3316" s="35">
        <v>1</v>
      </c>
      <c r="AS3316" s="35">
        <v>1</v>
      </c>
      <c r="AT3316" s="35">
        <v>1E-3</v>
      </c>
      <c r="AU3316" s="35">
        <v>1</v>
      </c>
      <c r="AV3316" s="35" t="s">
        <v>8</v>
      </c>
      <c r="AW3316" s="35">
        <v>14</v>
      </c>
      <c r="AX3316" s="35" t="s">
        <v>68</v>
      </c>
      <c r="AY3316" s="35" t="s">
        <v>68</v>
      </c>
      <c r="AZ3316" s="35" t="s">
        <v>68</v>
      </c>
      <c r="BA3316" s="35" t="s">
        <v>68</v>
      </c>
      <c r="BB3316" s="35" t="s">
        <v>68</v>
      </c>
      <c r="BC3316" s="35" t="s">
        <v>135</v>
      </c>
      <c r="BD3316" s="35" t="s">
        <v>104</v>
      </c>
      <c r="BE3316" s="35" t="s">
        <v>105</v>
      </c>
      <c r="BF3316" s="35" t="s">
        <v>122</v>
      </c>
      <c r="BG3316" s="35" t="s">
        <v>69</v>
      </c>
      <c r="BH3316" s="35" t="s">
        <v>19061</v>
      </c>
      <c r="BI3316" s="35" t="s">
        <v>122</v>
      </c>
      <c r="BJ3316" s="35" t="s">
        <v>19062</v>
      </c>
      <c r="BK3316" s="35" t="s">
        <v>75</v>
      </c>
      <c r="BL3316" s="35" t="s">
        <v>122</v>
      </c>
      <c r="BM3316" s="35" t="s">
        <v>104</v>
      </c>
      <c r="BN3316" s="35" t="s">
        <v>70</v>
      </c>
      <c r="BO3316" s="35" t="s">
        <v>71</v>
      </c>
      <c r="BP3316" s="35" t="s">
        <v>122</v>
      </c>
      <c r="BQ3316" s="35" t="s">
        <v>163</v>
      </c>
    </row>
    <row r="3317" spans="1:69" x14ac:dyDescent="0.4">
      <c r="A3317" s="40" t="str">
        <f t="shared" si="1429"/>
        <v>2025-09-24</v>
      </c>
      <c r="B3317" s="40" t="str">
        <f t="shared" si="1430"/>
        <v>SYD</v>
      </c>
      <c r="C3317" s="39" t="str">
        <f t="shared" si="1431"/>
        <v>98812563670</v>
      </c>
      <c r="D3317" s="41" t="str">
        <f t="shared" si="1432"/>
        <v>PKR253700900</v>
      </c>
      <c r="E3317" s="41" t="str">
        <f t="shared" si="1433"/>
        <v>596421502765</v>
      </c>
      <c r="F3317" s="39" t="str">
        <f t="shared" si="1434"/>
        <v>2254234</v>
      </c>
      <c r="G3317" s="39" t="str">
        <f t="shared" si="1435"/>
        <v>WISE EXPRESS(HOJUDIRECT)</v>
      </c>
      <c r="H3317" s="41" t="str">
        <f t="shared" si="1436"/>
        <v>홍규정</v>
      </c>
      <c r="I3317" s="39" t="str">
        <f t="shared" si="1437"/>
        <v>32264</v>
      </c>
      <c r="J3317" s="52" t="str">
        <f t="shared" si="1438"/>
        <v/>
      </c>
      <c r="K3317" s="75">
        <f t="shared" si="1439"/>
        <v>1</v>
      </c>
      <c r="L3317" s="76">
        <f t="shared" si="1440"/>
        <v>2.75</v>
      </c>
      <c r="M3317" s="76">
        <f t="shared" si="1441"/>
        <v>1E-3</v>
      </c>
      <c r="N3317" s="76">
        <f t="shared" si="1442"/>
        <v>2.8</v>
      </c>
      <c r="O3317" s="42">
        <f t="shared" si="1443"/>
        <v>3</v>
      </c>
      <c r="P3317" s="39" t="str">
        <f t="shared" si="1444"/>
        <v>일반(목록배제,Normal-Manifest Exception)</v>
      </c>
      <c r="Q3317" s="72">
        <f t="shared" si="1445"/>
        <v>38.5</v>
      </c>
      <c r="R3317" s="43" t="str">
        <f t="shared" si="1446"/>
        <v>OZ602</v>
      </c>
      <c r="S3317" s="82" t="str">
        <f t="shared" si="1447"/>
        <v/>
      </c>
      <c r="T3317" s="40">
        <f t="shared" si="1448"/>
        <v>45924</v>
      </c>
      <c r="U3317" s="44">
        <v>2500</v>
      </c>
      <c r="V3317" s="44">
        <f t="shared" si="1449"/>
        <v>0</v>
      </c>
      <c r="W3317" s="77">
        <f t="shared" si="1450"/>
        <v>2500</v>
      </c>
      <c r="X3317" s="78">
        <f t="shared" si="1451"/>
        <v>0</v>
      </c>
      <c r="Y3317" s="44" cm="1">
        <f t="array" ref="Y3317">_xlfn.IFNA(_xlfn.IFS(AND(Q3317&gt;=2000, Q3317&lt;3000), 10000, AND(Q3317&gt;=3000, Q3317&lt;4000), 15000, AND(Q3317&gt;=4000, Q3317&lt;5000), 20000, AND(Q3317&gt;=5000), 25000),0)</f>
        <v>0</v>
      </c>
      <c r="Z3317" s="91">
        <f t="shared" si="1452"/>
        <v>300</v>
      </c>
      <c r="AA3317" s="44">
        <f t="shared" si="1453"/>
        <v>0</v>
      </c>
      <c r="AB3317" s="44"/>
      <c r="AC3317" s="44"/>
      <c r="AD3317" s="44"/>
      <c r="AE3317" s="44">
        <f>VLOOKUP(O3317,정산업데이트!$A$6:$B$12,2,10)</f>
        <v>0</v>
      </c>
      <c r="AF3317" s="44"/>
      <c r="AG3317" s="79">
        <f t="shared" si="1454"/>
        <v>300</v>
      </c>
      <c r="AH3317" s="80">
        <f t="shared" si="1455"/>
        <v>2800</v>
      </c>
      <c r="AJ3317" s="35" t="s">
        <v>18450</v>
      </c>
      <c r="AK3317" s="35" t="s">
        <v>73</v>
      </c>
      <c r="AL3317" s="35" t="s">
        <v>18451</v>
      </c>
      <c r="AM3317" s="35" t="s">
        <v>19063</v>
      </c>
      <c r="AN3317" s="35" t="s">
        <v>19064</v>
      </c>
      <c r="AO3317" s="35" t="s">
        <v>19065</v>
      </c>
      <c r="AP3317" s="35" t="s">
        <v>17011</v>
      </c>
      <c r="AQ3317" s="35" t="s">
        <v>122</v>
      </c>
      <c r="AR3317" s="35">
        <v>1</v>
      </c>
      <c r="AS3317" s="35">
        <v>2.75</v>
      </c>
      <c r="AT3317" s="35">
        <v>1E-3</v>
      </c>
      <c r="AU3317" s="35">
        <v>2.8</v>
      </c>
      <c r="AV3317" s="35" t="s">
        <v>8</v>
      </c>
      <c r="AW3317" s="35">
        <v>38.5</v>
      </c>
      <c r="AX3317" s="35" t="s">
        <v>68</v>
      </c>
      <c r="AY3317" s="35" t="s">
        <v>68</v>
      </c>
      <c r="AZ3317" s="35" t="s">
        <v>68</v>
      </c>
      <c r="BA3317" s="35" t="s">
        <v>68</v>
      </c>
      <c r="BB3317" s="35" t="s">
        <v>68</v>
      </c>
      <c r="BC3317" s="35" t="s">
        <v>135</v>
      </c>
      <c r="BD3317" s="35" t="s">
        <v>104</v>
      </c>
      <c r="BE3317" s="35" t="s">
        <v>105</v>
      </c>
      <c r="BF3317" s="35" t="s">
        <v>122</v>
      </c>
      <c r="BG3317" s="35" t="s">
        <v>69</v>
      </c>
      <c r="BH3317" s="35" t="s">
        <v>19066</v>
      </c>
      <c r="BI3317" s="35" t="s">
        <v>122</v>
      </c>
      <c r="BJ3317" s="35" t="s">
        <v>19067</v>
      </c>
      <c r="BK3317" s="35" t="s">
        <v>75</v>
      </c>
      <c r="BL3317" s="35" t="s">
        <v>122</v>
      </c>
      <c r="BM3317" s="35" t="s">
        <v>104</v>
      </c>
      <c r="BN3317" s="35" t="s">
        <v>70</v>
      </c>
      <c r="BO3317" s="35" t="s">
        <v>71</v>
      </c>
      <c r="BP3317" s="35" t="s">
        <v>122</v>
      </c>
      <c r="BQ3317" s="35" t="s">
        <v>163</v>
      </c>
    </row>
    <row r="3318" spans="1:69" x14ac:dyDescent="0.4">
      <c r="A3318" s="40" t="str">
        <f t="shared" si="1429"/>
        <v>2025-09-24</v>
      </c>
      <c r="B3318" s="40" t="str">
        <f t="shared" si="1430"/>
        <v>SYD</v>
      </c>
      <c r="C3318" s="39" t="str">
        <f t="shared" si="1431"/>
        <v>98812563670</v>
      </c>
      <c r="D3318" s="41" t="str">
        <f t="shared" si="1432"/>
        <v>PKR253700901</v>
      </c>
      <c r="E3318" s="41" t="str">
        <f t="shared" si="1433"/>
        <v>596421502776</v>
      </c>
      <c r="F3318" s="39" t="str">
        <f t="shared" si="1434"/>
        <v>2254234</v>
      </c>
      <c r="G3318" s="39" t="str">
        <f t="shared" si="1435"/>
        <v>WISE EXPRESS(HOJUDIRECT)</v>
      </c>
      <c r="H3318" s="41" t="str">
        <f t="shared" si="1436"/>
        <v>김인수</v>
      </c>
      <c r="I3318" s="39" t="str">
        <f t="shared" si="1437"/>
        <v>32415</v>
      </c>
      <c r="J3318" s="52" t="str">
        <f t="shared" si="1438"/>
        <v/>
      </c>
      <c r="K3318" s="75">
        <f t="shared" si="1439"/>
        <v>1</v>
      </c>
      <c r="L3318" s="76">
        <f t="shared" si="1440"/>
        <v>1</v>
      </c>
      <c r="M3318" s="76">
        <f t="shared" si="1441"/>
        <v>1E-3</v>
      </c>
      <c r="N3318" s="76">
        <f t="shared" si="1442"/>
        <v>1</v>
      </c>
      <c r="O3318" s="42">
        <f t="shared" si="1443"/>
        <v>1</v>
      </c>
      <c r="P3318" s="39" t="str">
        <f t="shared" si="1444"/>
        <v>일반(목록배제,Normal-Manifest Exception)</v>
      </c>
      <c r="Q3318" s="72">
        <f t="shared" si="1445"/>
        <v>14</v>
      </c>
      <c r="R3318" s="43" t="str">
        <f t="shared" si="1446"/>
        <v>OZ602</v>
      </c>
      <c r="S3318" s="82" t="str">
        <f t="shared" si="1447"/>
        <v/>
      </c>
      <c r="T3318" s="40">
        <f t="shared" si="1448"/>
        <v>45924</v>
      </c>
      <c r="U3318" s="44">
        <v>2500</v>
      </c>
      <c r="V3318" s="44">
        <f t="shared" si="1449"/>
        <v>0</v>
      </c>
      <c r="W3318" s="77">
        <f t="shared" si="1450"/>
        <v>2500</v>
      </c>
      <c r="X3318" s="78">
        <f t="shared" si="1451"/>
        <v>0</v>
      </c>
      <c r="Y3318" s="44" cm="1">
        <f t="array" ref="Y3318">_xlfn.IFNA(_xlfn.IFS(AND(Q3318&gt;=2000, Q3318&lt;3000), 10000, AND(Q3318&gt;=3000, Q3318&lt;4000), 15000, AND(Q3318&gt;=4000, Q3318&lt;5000), 20000, AND(Q3318&gt;=5000), 25000),0)</f>
        <v>0</v>
      </c>
      <c r="Z3318" s="91">
        <f t="shared" si="1452"/>
        <v>300</v>
      </c>
      <c r="AA3318" s="44">
        <f t="shared" si="1453"/>
        <v>0</v>
      </c>
      <c r="AB3318" s="44"/>
      <c r="AC3318" s="44"/>
      <c r="AD3318" s="44"/>
      <c r="AE3318" s="44">
        <f>VLOOKUP(O3318,정산업데이트!$A$6:$B$12,2,10)</f>
        <v>0</v>
      </c>
      <c r="AF3318" s="44"/>
      <c r="AG3318" s="79">
        <f t="shared" si="1454"/>
        <v>300</v>
      </c>
      <c r="AH3318" s="80">
        <f t="shared" si="1455"/>
        <v>2800</v>
      </c>
      <c r="AJ3318" s="35" t="s">
        <v>18450</v>
      </c>
      <c r="AK3318" s="35" t="s">
        <v>73</v>
      </c>
      <c r="AL3318" s="35" t="s">
        <v>18451</v>
      </c>
      <c r="AM3318" s="35" t="s">
        <v>19068</v>
      </c>
      <c r="AN3318" s="35" t="s">
        <v>19069</v>
      </c>
      <c r="AO3318" s="35" t="s">
        <v>19070</v>
      </c>
      <c r="AP3318" s="35" t="s">
        <v>19071</v>
      </c>
      <c r="AQ3318" s="35" t="s">
        <v>122</v>
      </c>
      <c r="AR3318" s="35">
        <v>1</v>
      </c>
      <c r="AS3318" s="35">
        <v>1</v>
      </c>
      <c r="AT3318" s="35">
        <v>1E-3</v>
      </c>
      <c r="AU3318" s="35">
        <v>1</v>
      </c>
      <c r="AV3318" s="35" t="s">
        <v>8</v>
      </c>
      <c r="AW3318" s="35">
        <v>14</v>
      </c>
      <c r="AX3318" s="35" t="s">
        <v>68</v>
      </c>
      <c r="AY3318" s="35" t="s">
        <v>68</v>
      </c>
      <c r="AZ3318" s="35" t="s">
        <v>68</v>
      </c>
      <c r="BA3318" s="35" t="s">
        <v>68</v>
      </c>
      <c r="BB3318" s="35" t="s">
        <v>68</v>
      </c>
      <c r="BC3318" s="35" t="s">
        <v>135</v>
      </c>
      <c r="BD3318" s="35" t="s">
        <v>104</v>
      </c>
      <c r="BE3318" s="35" t="s">
        <v>105</v>
      </c>
      <c r="BF3318" s="35" t="s">
        <v>122</v>
      </c>
      <c r="BG3318" s="35" t="s">
        <v>69</v>
      </c>
      <c r="BH3318" s="35" t="s">
        <v>19072</v>
      </c>
      <c r="BI3318" s="35" t="s">
        <v>122</v>
      </c>
      <c r="BJ3318" s="35" t="s">
        <v>19073</v>
      </c>
      <c r="BK3318" s="35" t="s">
        <v>75</v>
      </c>
      <c r="BL3318" s="35" t="s">
        <v>122</v>
      </c>
      <c r="BM3318" s="35" t="s">
        <v>104</v>
      </c>
      <c r="BN3318" s="35" t="s">
        <v>70</v>
      </c>
      <c r="BO3318" s="35" t="s">
        <v>71</v>
      </c>
      <c r="BP3318" s="35" t="s">
        <v>122</v>
      </c>
      <c r="BQ3318" s="35" t="s">
        <v>163</v>
      </c>
    </row>
    <row r="3319" spans="1:69" x14ac:dyDescent="0.4">
      <c r="A3319" s="40" t="str">
        <f t="shared" si="1429"/>
        <v>2025-09-24</v>
      </c>
      <c r="B3319" s="40" t="str">
        <f t="shared" si="1430"/>
        <v>SYD</v>
      </c>
      <c r="C3319" s="39" t="str">
        <f t="shared" si="1431"/>
        <v>98812563670</v>
      </c>
      <c r="D3319" s="41" t="str">
        <f t="shared" si="1432"/>
        <v>PKR253700902</v>
      </c>
      <c r="E3319" s="41" t="str">
        <f t="shared" si="1433"/>
        <v>596421502780</v>
      </c>
      <c r="F3319" s="39" t="str">
        <f t="shared" si="1434"/>
        <v>2254234</v>
      </c>
      <c r="G3319" s="39" t="str">
        <f t="shared" si="1435"/>
        <v>WISE EXPRESS(HOJUDIRECT)</v>
      </c>
      <c r="H3319" s="41" t="str">
        <f t="shared" si="1436"/>
        <v>정지숙</v>
      </c>
      <c r="I3319" s="39" t="str">
        <f t="shared" si="1437"/>
        <v>06076</v>
      </c>
      <c r="J3319" s="52" t="str">
        <f t="shared" si="1438"/>
        <v/>
      </c>
      <c r="K3319" s="75">
        <f t="shared" si="1439"/>
        <v>1</v>
      </c>
      <c r="L3319" s="76">
        <f t="shared" si="1440"/>
        <v>1</v>
      </c>
      <c r="M3319" s="76">
        <f t="shared" si="1441"/>
        <v>1E-3</v>
      </c>
      <c r="N3319" s="76">
        <f t="shared" si="1442"/>
        <v>1</v>
      </c>
      <c r="O3319" s="42">
        <f t="shared" si="1443"/>
        <v>1</v>
      </c>
      <c r="P3319" s="39" t="str">
        <f t="shared" si="1444"/>
        <v>일반(목록배제,Normal-Manifest Exception)</v>
      </c>
      <c r="Q3319" s="72">
        <f t="shared" si="1445"/>
        <v>14</v>
      </c>
      <c r="R3319" s="43" t="str">
        <f t="shared" si="1446"/>
        <v>OZ602</v>
      </c>
      <c r="S3319" s="82" t="str">
        <f t="shared" si="1447"/>
        <v/>
      </c>
      <c r="T3319" s="40">
        <f t="shared" si="1448"/>
        <v>45924</v>
      </c>
      <c r="U3319" s="44">
        <v>2500</v>
      </c>
      <c r="V3319" s="44">
        <f t="shared" si="1449"/>
        <v>0</v>
      </c>
      <c r="W3319" s="77">
        <f t="shared" si="1450"/>
        <v>2500</v>
      </c>
      <c r="X3319" s="78">
        <f t="shared" si="1451"/>
        <v>0</v>
      </c>
      <c r="Y3319" s="44" cm="1">
        <f t="array" ref="Y3319">_xlfn.IFNA(_xlfn.IFS(AND(Q3319&gt;=2000, Q3319&lt;3000), 10000, AND(Q3319&gt;=3000, Q3319&lt;4000), 15000, AND(Q3319&gt;=4000, Q3319&lt;5000), 20000, AND(Q3319&gt;=5000), 25000),0)</f>
        <v>0</v>
      </c>
      <c r="Z3319" s="91">
        <f t="shared" si="1452"/>
        <v>300</v>
      </c>
      <c r="AA3319" s="44">
        <f t="shared" si="1453"/>
        <v>0</v>
      </c>
      <c r="AB3319" s="44"/>
      <c r="AC3319" s="44"/>
      <c r="AD3319" s="44"/>
      <c r="AE3319" s="44">
        <f>VLOOKUP(O3319,정산업데이트!$A$6:$B$12,2,10)</f>
        <v>0</v>
      </c>
      <c r="AF3319" s="44"/>
      <c r="AG3319" s="79">
        <f t="shared" si="1454"/>
        <v>300</v>
      </c>
      <c r="AH3319" s="80">
        <f t="shared" si="1455"/>
        <v>2800</v>
      </c>
      <c r="AJ3319" s="35" t="s">
        <v>18450</v>
      </c>
      <c r="AK3319" s="35" t="s">
        <v>73</v>
      </c>
      <c r="AL3319" s="35" t="s">
        <v>18451</v>
      </c>
      <c r="AM3319" s="35" t="s">
        <v>19074</v>
      </c>
      <c r="AN3319" s="35" t="s">
        <v>19075</v>
      </c>
      <c r="AO3319" s="35" t="s">
        <v>19076</v>
      </c>
      <c r="AP3319" s="35" t="s">
        <v>19077</v>
      </c>
      <c r="AQ3319" s="35" t="s">
        <v>122</v>
      </c>
      <c r="AR3319" s="35">
        <v>1</v>
      </c>
      <c r="AS3319" s="35">
        <v>1</v>
      </c>
      <c r="AT3319" s="35">
        <v>1E-3</v>
      </c>
      <c r="AU3319" s="35">
        <v>1</v>
      </c>
      <c r="AV3319" s="35" t="s">
        <v>8</v>
      </c>
      <c r="AW3319" s="35">
        <v>14</v>
      </c>
      <c r="AX3319" s="35" t="s">
        <v>68</v>
      </c>
      <c r="AY3319" s="35" t="s">
        <v>68</v>
      </c>
      <c r="AZ3319" s="35" t="s">
        <v>68</v>
      </c>
      <c r="BA3319" s="35" t="s">
        <v>68</v>
      </c>
      <c r="BB3319" s="35" t="s">
        <v>68</v>
      </c>
      <c r="BC3319" s="35" t="s">
        <v>135</v>
      </c>
      <c r="BD3319" s="35" t="s">
        <v>104</v>
      </c>
      <c r="BE3319" s="35" t="s">
        <v>105</v>
      </c>
      <c r="BF3319" s="35" t="s">
        <v>122</v>
      </c>
      <c r="BG3319" s="35" t="s">
        <v>69</v>
      </c>
      <c r="BH3319" s="35" t="s">
        <v>19078</v>
      </c>
      <c r="BI3319" s="35" t="s">
        <v>122</v>
      </c>
      <c r="BJ3319" s="35" t="s">
        <v>19079</v>
      </c>
      <c r="BK3319" s="35" t="s">
        <v>75</v>
      </c>
      <c r="BL3319" s="35" t="s">
        <v>122</v>
      </c>
      <c r="BM3319" s="35" t="s">
        <v>104</v>
      </c>
      <c r="BN3319" s="35" t="s">
        <v>70</v>
      </c>
      <c r="BO3319" s="35" t="s">
        <v>71</v>
      </c>
      <c r="BP3319" s="35" t="s">
        <v>122</v>
      </c>
      <c r="BQ3319" s="35" t="s">
        <v>163</v>
      </c>
    </row>
    <row r="3320" spans="1:69" x14ac:dyDescent="0.4">
      <c r="A3320" s="40" t="str">
        <f t="shared" si="1429"/>
        <v>2025-09-24</v>
      </c>
      <c r="B3320" s="40" t="str">
        <f t="shared" si="1430"/>
        <v>SYD</v>
      </c>
      <c r="C3320" s="39" t="str">
        <f t="shared" si="1431"/>
        <v>98812563670</v>
      </c>
      <c r="D3320" s="41" t="str">
        <f t="shared" si="1432"/>
        <v>PKR253700903</v>
      </c>
      <c r="E3320" s="41" t="str">
        <f t="shared" si="1433"/>
        <v>596421502791</v>
      </c>
      <c r="F3320" s="39" t="str">
        <f t="shared" si="1434"/>
        <v>2254234</v>
      </c>
      <c r="G3320" s="39" t="str">
        <f t="shared" si="1435"/>
        <v>WISE EXPRESS(HOJUDIRECT)</v>
      </c>
      <c r="H3320" s="41" t="str">
        <f t="shared" si="1436"/>
        <v>김계현</v>
      </c>
      <c r="I3320" s="39" t="str">
        <f t="shared" si="1437"/>
        <v>22310</v>
      </c>
      <c r="J3320" s="52" t="str">
        <f t="shared" si="1438"/>
        <v/>
      </c>
      <c r="K3320" s="75">
        <f t="shared" si="1439"/>
        <v>1</v>
      </c>
      <c r="L3320" s="76">
        <f t="shared" si="1440"/>
        <v>0.5</v>
      </c>
      <c r="M3320" s="76">
        <f t="shared" si="1441"/>
        <v>1E-3</v>
      </c>
      <c r="N3320" s="76">
        <f t="shared" si="1442"/>
        <v>0.5</v>
      </c>
      <c r="O3320" s="42">
        <f t="shared" si="1443"/>
        <v>0.5</v>
      </c>
      <c r="P3320" s="39" t="str">
        <f t="shared" si="1444"/>
        <v>일반(목록배제,Normal-Manifest Exception)</v>
      </c>
      <c r="Q3320" s="72">
        <f t="shared" si="1445"/>
        <v>40</v>
      </c>
      <c r="R3320" s="43" t="str">
        <f t="shared" si="1446"/>
        <v>OZ602</v>
      </c>
      <c r="S3320" s="82" t="str">
        <f t="shared" si="1447"/>
        <v/>
      </c>
      <c r="T3320" s="40">
        <f t="shared" si="1448"/>
        <v>45924</v>
      </c>
      <c r="U3320" s="44">
        <v>2500</v>
      </c>
      <c r="V3320" s="44">
        <f t="shared" si="1449"/>
        <v>0</v>
      </c>
      <c r="W3320" s="77">
        <f t="shared" si="1450"/>
        <v>2500</v>
      </c>
      <c r="X3320" s="78">
        <f t="shared" si="1451"/>
        <v>0</v>
      </c>
      <c r="Y3320" s="44" cm="1">
        <f t="array" ref="Y3320">_xlfn.IFNA(_xlfn.IFS(AND(Q3320&gt;=2000, Q3320&lt;3000), 10000, AND(Q3320&gt;=3000, Q3320&lt;4000), 15000, AND(Q3320&gt;=4000, Q3320&lt;5000), 20000, AND(Q3320&gt;=5000), 25000),0)</f>
        <v>0</v>
      </c>
      <c r="Z3320" s="91">
        <f t="shared" si="1452"/>
        <v>300</v>
      </c>
      <c r="AA3320" s="44">
        <f t="shared" si="1453"/>
        <v>0</v>
      </c>
      <c r="AB3320" s="44"/>
      <c r="AC3320" s="44"/>
      <c r="AD3320" s="44"/>
      <c r="AE3320" s="44">
        <f>VLOOKUP(O3320,정산업데이트!$A$6:$B$12,2,10)</f>
        <v>0</v>
      </c>
      <c r="AF3320" s="44"/>
      <c r="AG3320" s="79">
        <f t="shared" si="1454"/>
        <v>300</v>
      </c>
      <c r="AH3320" s="80">
        <f t="shared" si="1455"/>
        <v>2800</v>
      </c>
      <c r="AJ3320" s="35" t="s">
        <v>18450</v>
      </c>
      <c r="AK3320" s="35" t="s">
        <v>73</v>
      </c>
      <c r="AL3320" s="35" t="s">
        <v>18451</v>
      </c>
      <c r="AM3320" s="35" t="s">
        <v>19080</v>
      </c>
      <c r="AN3320" s="35" t="s">
        <v>19081</v>
      </c>
      <c r="AO3320" s="35" t="s">
        <v>19082</v>
      </c>
      <c r="AP3320" s="35" t="s">
        <v>19083</v>
      </c>
      <c r="AQ3320" s="35" t="s">
        <v>122</v>
      </c>
      <c r="AR3320" s="35">
        <v>1</v>
      </c>
      <c r="AS3320" s="35">
        <v>0.5</v>
      </c>
      <c r="AT3320" s="35">
        <v>1E-3</v>
      </c>
      <c r="AU3320" s="35">
        <v>0.5</v>
      </c>
      <c r="AV3320" s="35" t="s">
        <v>8</v>
      </c>
      <c r="AW3320" s="35">
        <v>40</v>
      </c>
      <c r="AX3320" s="35" t="s">
        <v>68</v>
      </c>
      <c r="AY3320" s="35" t="s">
        <v>68</v>
      </c>
      <c r="AZ3320" s="35" t="s">
        <v>68</v>
      </c>
      <c r="BA3320" s="35" t="s">
        <v>68</v>
      </c>
      <c r="BB3320" s="35" t="s">
        <v>68</v>
      </c>
      <c r="BC3320" s="35" t="s">
        <v>135</v>
      </c>
      <c r="BD3320" s="35" t="s">
        <v>104</v>
      </c>
      <c r="BE3320" s="35" t="s">
        <v>105</v>
      </c>
      <c r="BF3320" s="35" t="s">
        <v>122</v>
      </c>
      <c r="BG3320" s="35" t="s">
        <v>69</v>
      </c>
      <c r="BH3320" s="35" t="s">
        <v>19084</v>
      </c>
      <c r="BI3320" s="35" t="s">
        <v>122</v>
      </c>
      <c r="BJ3320" s="35" t="s">
        <v>19085</v>
      </c>
      <c r="BK3320" s="35" t="s">
        <v>75</v>
      </c>
      <c r="BL3320" s="35" t="s">
        <v>122</v>
      </c>
      <c r="BM3320" s="35" t="s">
        <v>104</v>
      </c>
      <c r="BN3320" s="35" t="s">
        <v>70</v>
      </c>
      <c r="BO3320" s="35" t="s">
        <v>71</v>
      </c>
      <c r="BP3320" s="35" t="s">
        <v>122</v>
      </c>
      <c r="BQ3320" s="35" t="s">
        <v>163</v>
      </c>
    </row>
    <row r="3321" spans="1:69" x14ac:dyDescent="0.4">
      <c r="A3321" s="40" t="str">
        <f t="shared" si="1429"/>
        <v>2025-09-24</v>
      </c>
      <c r="B3321" s="40" t="str">
        <f t="shared" si="1430"/>
        <v>SYD</v>
      </c>
      <c r="C3321" s="39" t="str">
        <f t="shared" si="1431"/>
        <v>98812563670</v>
      </c>
      <c r="D3321" s="41" t="str">
        <f t="shared" si="1432"/>
        <v>PKR253700904</v>
      </c>
      <c r="E3321" s="41" t="str">
        <f t="shared" si="1433"/>
        <v>596421502802</v>
      </c>
      <c r="F3321" s="39" t="str">
        <f t="shared" si="1434"/>
        <v>2254234</v>
      </c>
      <c r="G3321" s="39" t="str">
        <f t="shared" si="1435"/>
        <v>WISE EXPRESS(HOJUDIRECT)</v>
      </c>
      <c r="H3321" s="41" t="str">
        <f t="shared" si="1436"/>
        <v>김정희</v>
      </c>
      <c r="I3321" s="39" t="str">
        <f t="shared" si="1437"/>
        <v>11646</v>
      </c>
      <c r="J3321" s="52" t="str">
        <f t="shared" si="1438"/>
        <v/>
      </c>
      <c r="K3321" s="75">
        <f t="shared" si="1439"/>
        <v>1</v>
      </c>
      <c r="L3321" s="76">
        <f t="shared" si="1440"/>
        <v>0.5</v>
      </c>
      <c r="M3321" s="76">
        <f t="shared" si="1441"/>
        <v>1E-3</v>
      </c>
      <c r="N3321" s="76">
        <f t="shared" si="1442"/>
        <v>0.5</v>
      </c>
      <c r="O3321" s="42">
        <f t="shared" si="1443"/>
        <v>0.5</v>
      </c>
      <c r="P3321" s="39" t="str">
        <f t="shared" si="1444"/>
        <v>일반(목록배제,Normal-Manifest Exception)</v>
      </c>
      <c r="Q3321" s="72">
        <f t="shared" si="1445"/>
        <v>40</v>
      </c>
      <c r="R3321" s="43" t="str">
        <f t="shared" si="1446"/>
        <v>OZ602</v>
      </c>
      <c r="S3321" s="82" t="str">
        <f t="shared" si="1447"/>
        <v/>
      </c>
      <c r="T3321" s="40">
        <f t="shared" si="1448"/>
        <v>45924</v>
      </c>
      <c r="U3321" s="44">
        <v>2500</v>
      </c>
      <c r="V3321" s="44">
        <f t="shared" si="1449"/>
        <v>0</v>
      </c>
      <c r="W3321" s="77">
        <f t="shared" si="1450"/>
        <v>2500</v>
      </c>
      <c r="X3321" s="78">
        <f t="shared" si="1451"/>
        <v>0</v>
      </c>
      <c r="Y3321" s="44" cm="1">
        <f t="array" ref="Y3321">_xlfn.IFNA(_xlfn.IFS(AND(Q3321&gt;=2000, Q3321&lt;3000), 10000, AND(Q3321&gt;=3000, Q3321&lt;4000), 15000, AND(Q3321&gt;=4000, Q3321&lt;5000), 20000, AND(Q3321&gt;=5000), 25000),0)</f>
        <v>0</v>
      </c>
      <c r="Z3321" s="91">
        <f t="shared" si="1452"/>
        <v>300</v>
      </c>
      <c r="AA3321" s="44">
        <f t="shared" si="1453"/>
        <v>0</v>
      </c>
      <c r="AB3321" s="44"/>
      <c r="AC3321" s="44"/>
      <c r="AD3321" s="44"/>
      <c r="AE3321" s="44">
        <f>VLOOKUP(O3321,정산업데이트!$A$6:$B$12,2,10)</f>
        <v>0</v>
      </c>
      <c r="AF3321" s="44"/>
      <c r="AG3321" s="79">
        <f t="shared" si="1454"/>
        <v>300</v>
      </c>
      <c r="AH3321" s="80">
        <f t="shared" si="1455"/>
        <v>2800</v>
      </c>
      <c r="AJ3321" s="35" t="s">
        <v>18450</v>
      </c>
      <c r="AK3321" s="35" t="s">
        <v>73</v>
      </c>
      <c r="AL3321" s="35" t="s">
        <v>18451</v>
      </c>
      <c r="AM3321" s="35" t="s">
        <v>19086</v>
      </c>
      <c r="AN3321" s="35" t="s">
        <v>193</v>
      </c>
      <c r="AO3321" s="35" t="s">
        <v>19087</v>
      </c>
      <c r="AP3321" s="35" t="s">
        <v>19088</v>
      </c>
      <c r="AQ3321" s="35" t="s">
        <v>122</v>
      </c>
      <c r="AR3321" s="35">
        <v>1</v>
      </c>
      <c r="AS3321" s="35">
        <v>0.5</v>
      </c>
      <c r="AT3321" s="35">
        <v>1E-3</v>
      </c>
      <c r="AU3321" s="35">
        <v>0.5</v>
      </c>
      <c r="AV3321" s="35" t="s">
        <v>8</v>
      </c>
      <c r="AW3321" s="35">
        <v>40</v>
      </c>
      <c r="AX3321" s="35" t="s">
        <v>68</v>
      </c>
      <c r="AY3321" s="35" t="s">
        <v>68</v>
      </c>
      <c r="AZ3321" s="35" t="s">
        <v>68</v>
      </c>
      <c r="BA3321" s="35" t="s">
        <v>68</v>
      </c>
      <c r="BB3321" s="35" t="s">
        <v>68</v>
      </c>
      <c r="BC3321" s="35" t="s">
        <v>135</v>
      </c>
      <c r="BD3321" s="35" t="s">
        <v>104</v>
      </c>
      <c r="BE3321" s="35" t="s">
        <v>105</v>
      </c>
      <c r="BF3321" s="35" t="s">
        <v>122</v>
      </c>
      <c r="BG3321" s="35" t="s">
        <v>69</v>
      </c>
      <c r="BH3321" s="35" t="s">
        <v>19089</v>
      </c>
      <c r="BI3321" s="35" t="s">
        <v>122</v>
      </c>
      <c r="BJ3321" s="35" t="s">
        <v>19090</v>
      </c>
      <c r="BK3321" s="35" t="s">
        <v>75</v>
      </c>
      <c r="BL3321" s="35" t="s">
        <v>122</v>
      </c>
      <c r="BM3321" s="35" t="s">
        <v>104</v>
      </c>
      <c r="BN3321" s="35" t="s">
        <v>70</v>
      </c>
      <c r="BO3321" s="35" t="s">
        <v>71</v>
      </c>
      <c r="BP3321" s="35" t="s">
        <v>122</v>
      </c>
      <c r="BQ3321" s="35" t="s">
        <v>163</v>
      </c>
    </row>
    <row r="3322" spans="1:69" x14ac:dyDescent="0.4">
      <c r="A3322" s="40" t="str">
        <f t="shared" si="1429"/>
        <v>2025-09-24</v>
      </c>
      <c r="B3322" s="40" t="str">
        <f t="shared" si="1430"/>
        <v>SYD</v>
      </c>
      <c r="C3322" s="39" t="str">
        <f t="shared" si="1431"/>
        <v>98812563670</v>
      </c>
      <c r="D3322" s="41" t="str">
        <f t="shared" si="1432"/>
        <v>PKR253700905</v>
      </c>
      <c r="E3322" s="41" t="str">
        <f t="shared" si="1433"/>
        <v>596421502813</v>
      </c>
      <c r="F3322" s="39" t="str">
        <f t="shared" si="1434"/>
        <v>2254234</v>
      </c>
      <c r="G3322" s="39" t="str">
        <f t="shared" si="1435"/>
        <v>WISE EXPRESS(HOJUDIRECT)</v>
      </c>
      <c r="H3322" s="41" t="str">
        <f t="shared" si="1436"/>
        <v>안찬호</v>
      </c>
      <c r="I3322" s="39" t="str">
        <f t="shared" si="1437"/>
        <v>14121</v>
      </c>
      <c r="J3322" s="52" t="str">
        <f t="shared" si="1438"/>
        <v/>
      </c>
      <c r="K3322" s="75">
        <f t="shared" si="1439"/>
        <v>1</v>
      </c>
      <c r="L3322" s="76">
        <f t="shared" si="1440"/>
        <v>0.25</v>
      </c>
      <c r="M3322" s="76">
        <f t="shared" si="1441"/>
        <v>1E-3</v>
      </c>
      <c r="N3322" s="76">
        <f t="shared" si="1442"/>
        <v>0.3</v>
      </c>
      <c r="O3322" s="42">
        <f t="shared" si="1443"/>
        <v>0.5</v>
      </c>
      <c r="P3322" s="39" t="str">
        <f t="shared" si="1444"/>
        <v>일반(목록배제,Normal-Manifest Exception)</v>
      </c>
      <c r="Q3322" s="72">
        <f t="shared" si="1445"/>
        <v>20</v>
      </c>
      <c r="R3322" s="43" t="str">
        <f t="shared" si="1446"/>
        <v>OZ602</v>
      </c>
      <c r="S3322" s="82" t="str">
        <f t="shared" si="1447"/>
        <v/>
      </c>
      <c r="T3322" s="40">
        <f t="shared" si="1448"/>
        <v>45924</v>
      </c>
      <c r="U3322" s="44">
        <v>2500</v>
      </c>
      <c r="V3322" s="44">
        <f t="shared" si="1449"/>
        <v>0</v>
      </c>
      <c r="W3322" s="77">
        <f t="shared" si="1450"/>
        <v>2500</v>
      </c>
      <c r="X3322" s="78">
        <f t="shared" si="1451"/>
        <v>0</v>
      </c>
      <c r="Y3322" s="44" cm="1">
        <f t="array" ref="Y3322">_xlfn.IFNA(_xlfn.IFS(AND(Q3322&gt;=2000, Q3322&lt;3000), 10000, AND(Q3322&gt;=3000, Q3322&lt;4000), 15000, AND(Q3322&gt;=4000, Q3322&lt;5000), 20000, AND(Q3322&gt;=5000), 25000),0)</f>
        <v>0</v>
      </c>
      <c r="Z3322" s="91">
        <f t="shared" si="1452"/>
        <v>300</v>
      </c>
      <c r="AA3322" s="44">
        <f t="shared" si="1453"/>
        <v>0</v>
      </c>
      <c r="AB3322" s="44"/>
      <c r="AC3322" s="44"/>
      <c r="AD3322" s="44"/>
      <c r="AE3322" s="44">
        <f>VLOOKUP(O3322,정산업데이트!$A$6:$B$12,2,10)</f>
        <v>0</v>
      </c>
      <c r="AF3322" s="44"/>
      <c r="AG3322" s="79">
        <f t="shared" si="1454"/>
        <v>300</v>
      </c>
      <c r="AH3322" s="80">
        <f t="shared" si="1455"/>
        <v>2800</v>
      </c>
      <c r="AJ3322" s="35" t="s">
        <v>18450</v>
      </c>
      <c r="AK3322" s="35" t="s">
        <v>73</v>
      </c>
      <c r="AL3322" s="35" t="s">
        <v>18451</v>
      </c>
      <c r="AM3322" s="35" t="s">
        <v>19091</v>
      </c>
      <c r="AN3322" s="35" t="s">
        <v>19092</v>
      </c>
      <c r="AO3322" s="35" t="s">
        <v>19093</v>
      </c>
      <c r="AP3322" s="35" t="s">
        <v>19094</v>
      </c>
      <c r="AQ3322" s="35" t="s">
        <v>122</v>
      </c>
      <c r="AR3322" s="35">
        <v>1</v>
      </c>
      <c r="AS3322" s="35">
        <v>0.25</v>
      </c>
      <c r="AT3322" s="35">
        <v>1E-3</v>
      </c>
      <c r="AU3322" s="35">
        <v>0.3</v>
      </c>
      <c r="AV3322" s="35" t="s">
        <v>8</v>
      </c>
      <c r="AW3322" s="35">
        <v>20</v>
      </c>
      <c r="AX3322" s="35" t="s">
        <v>68</v>
      </c>
      <c r="AY3322" s="35" t="s">
        <v>68</v>
      </c>
      <c r="AZ3322" s="35" t="s">
        <v>68</v>
      </c>
      <c r="BA3322" s="35" t="s">
        <v>68</v>
      </c>
      <c r="BB3322" s="35" t="s">
        <v>68</v>
      </c>
      <c r="BC3322" s="35" t="s">
        <v>135</v>
      </c>
      <c r="BD3322" s="35" t="s">
        <v>104</v>
      </c>
      <c r="BE3322" s="35" t="s">
        <v>105</v>
      </c>
      <c r="BF3322" s="35" t="s">
        <v>122</v>
      </c>
      <c r="BG3322" s="35" t="s">
        <v>69</v>
      </c>
      <c r="BH3322" s="35" t="s">
        <v>19095</v>
      </c>
      <c r="BI3322" s="35" t="s">
        <v>122</v>
      </c>
      <c r="BJ3322" s="35" t="s">
        <v>19096</v>
      </c>
      <c r="BK3322" s="35" t="s">
        <v>75</v>
      </c>
      <c r="BL3322" s="35" t="s">
        <v>122</v>
      </c>
      <c r="BM3322" s="35" t="s">
        <v>104</v>
      </c>
      <c r="BN3322" s="35" t="s">
        <v>70</v>
      </c>
      <c r="BO3322" s="35" t="s">
        <v>71</v>
      </c>
      <c r="BP3322" s="35" t="s">
        <v>122</v>
      </c>
      <c r="BQ3322" s="35" t="s">
        <v>163</v>
      </c>
    </row>
    <row r="3323" spans="1:69" x14ac:dyDescent="0.4">
      <c r="A3323" s="40" t="str">
        <f t="shared" si="1429"/>
        <v>2025-09-24</v>
      </c>
      <c r="B3323" s="40" t="str">
        <f t="shared" si="1430"/>
        <v>SYD</v>
      </c>
      <c r="C3323" s="39" t="str">
        <f t="shared" si="1431"/>
        <v>98812563670</v>
      </c>
      <c r="D3323" s="41" t="str">
        <f t="shared" si="1432"/>
        <v>PKR253700906</v>
      </c>
      <c r="E3323" s="41" t="str">
        <f t="shared" si="1433"/>
        <v>596421502824</v>
      </c>
      <c r="F3323" s="39" t="str">
        <f t="shared" si="1434"/>
        <v>2254234</v>
      </c>
      <c r="G3323" s="39" t="str">
        <f t="shared" si="1435"/>
        <v>WISE EXPRESS(HOJUDIRECT)</v>
      </c>
      <c r="H3323" s="41" t="str">
        <f t="shared" si="1436"/>
        <v>황은순</v>
      </c>
      <c r="I3323" s="39" t="str">
        <f t="shared" si="1437"/>
        <v>10119</v>
      </c>
      <c r="J3323" s="52" t="str">
        <f t="shared" si="1438"/>
        <v/>
      </c>
      <c r="K3323" s="75">
        <f t="shared" si="1439"/>
        <v>1</v>
      </c>
      <c r="L3323" s="76">
        <f t="shared" si="1440"/>
        <v>1</v>
      </c>
      <c r="M3323" s="76">
        <f t="shared" si="1441"/>
        <v>1E-3</v>
      </c>
      <c r="N3323" s="76">
        <f t="shared" si="1442"/>
        <v>1</v>
      </c>
      <c r="O3323" s="42">
        <f t="shared" si="1443"/>
        <v>1</v>
      </c>
      <c r="P3323" s="39" t="str">
        <f t="shared" si="1444"/>
        <v>일반(목록배제,Normal-Manifest Exception)</v>
      </c>
      <c r="Q3323" s="72">
        <f t="shared" si="1445"/>
        <v>14</v>
      </c>
      <c r="R3323" s="43" t="str">
        <f t="shared" si="1446"/>
        <v>OZ602</v>
      </c>
      <c r="S3323" s="82" t="str">
        <f t="shared" si="1447"/>
        <v/>
      </c>
      <c r="T3323" s="40">
        <f t="shared" si="1448"/>
        <v>45924</v>
      </c>
      <c r="U3323" s="44">
        <v>2500</v>
      </c>
      <c r="V3323" s="44">
        <f t="shared" si="1449"/>
        <v>0</v>
      </c>
      <c r="W3323" s="77">
        <f t="shared" si="1450"/>
        <v>2500</v>
      </c>
      <c r="X3323" s="78">
        <f t="shared" si="1451"/>
        <v>0</v>
      </c>
      <c r="Y3323" s="44" cm="1">
        <f t="array" ref="Y3323">_xlfn.IFNA(_xlfn.IFS(AND(Q3323&gt;=2000, Q3323&lt;3000), 10000, AND(Q3323&gt;=3000, Q3323&lt;4000), 15000, AND(Q3323&gt;=4000, Q3323&lt;5000), 20000, AND(Q3323&gt;=5000), 25000),0)</f>
        <v>0</v>
      </c>
      <c r="Z3323" s="91">
        <f t="shared" si="1452"/>
        <v>300</v>
      </c>
      <c r="AA3323" s="44">
        <f t="shared" si="1453"/>
        <v>0</v>
      </c>
      <c r="AB3323" s="44"/>
      <c r="AC3323" s="44"/>
      <c r="AD3323" s="44"/>
      <c r="AE3323" s="44">
        <f>VLOOKUP(O3323,정산업데이트!$A$6:$B$12,2,10)</f>
        <v>0</v>
      </c>
      <c r="AF3323" s="44"/>
      <c r="AG3323" s="79">
        <f t="shared" si="1454"/>
        <v>300</v>
      </c>
      <c r="AH3323" s="80">
        <f t="shared" si="1455"/>
        <v>2800</v>
      </c>
      <c r="AJ3323" s="35" t="s">
        <v>18450</v>
      </c>
      <c r="AK3323" s="35" t="s">
        <v>73</v>
      </c>
      <c r="AL3323" s="35" t="s">
        <v>18451</v>
      </c>
      <c r="AM3323" s="35" t="s">
        <v>19097</v>
      </c>
      <c r="AN3323" s="35" t="s">
        <v>19098</v>
      </c>
      <c r="AO3323" s="35" t="s">
        <v>19099</v>
      </c>
      <c r="AP3323" s="35" t="s">
        <v>8998</v>
      </c>
      <c r="AQ3323" s="35" t="s">
        <v>122</v>
      </c>
      <c r="AR3323" s="35">
        <v>1</v>
      </c>
      <c r="AS3323" s="35">
        <v>1</v>
      </c>
      <c r="AT3323" s="35">
        <v>1E-3</v>
      </c>
      <c r="AU3323" s="35">
        <v>1</v>
      </c>
      <c r="AV3323" s="35" t="s">
        <v>8</v>
      </c>
      <c r="AW3323" s="35">
        <v>14</v>
      </c>
      <c r="AX3323" s="35" t="s">
        <v>68</v>
      </c>
      <c r="AY3323" s="35" t="s">
        <v>68</v>
      </c>
      <c r="AZ3323" s="35" t="s">
        <v>68</v>
      </c>
      <c r="BA3323" s="35" t="s">
        <v>68</v>
      </c>
      <c r="BB3323" s="35" t="s">
        <v>68</v>
      </c>
      <c r="BC3323" s="35" t="s">
        <v>135</v>
      </c>
      <c r="BD3323" s="35" t="s">
        <v>104</v>
      </c>
      <c r="BE3323" s="35" t="s">
        <v>105</v>
      </c>
      <c r="BF3323" s="35" t="s">
        <v>122</v>
      </c>
      <c r="BG3323" s="35" t="s">
        <v>69</v>
      </c>
      <c r="BH3323" s="35" t="s">
        <v>19100</v>
      </c>
      <c r="BI3323" s="35" t="s">
        <v>122</v>
      </c>
      <c r="BJ3323" s="35" t="s">
        <v>19101</v>
      </c>
      <c r="BK3323" s="35" t="s">
        <v>75</v>
      </c>
      <c r="BL3323" s="35" t="s">
        <v>122</v>
      </c>
      <c r="BM3323" s="35" t="s">
        <v>104</v>
      </c>
      <c r="BN3323" s="35" t="s">
        <v>70</v>
      </c>
      <c r="BO3323" s="35" t="s">
        <v>71</v>
      </c>
      <c r="BP3323" s="35" t="s">
        <v>122</v>
      </c>
      <c r="BQ3323" s="35" t="s">
        <v>163</v>
      </c>
    </row>
    <row r="3324" spans="1:69" x14ac:dyDescent="0.4">
      <c r="A3324" s="40" t="str">
        <f t="shared" si="1429"/>
        <v>2025-09-24</v>
      </c>
      <c r="B3324" s="40" t="str">
        <f t="shared" si="1430"/>
        <v>SYD</v>
      </c>
      <c r="C3324" s="39" t="str">
        <f t="shared" si="1431"/>
        <v>98812563670</v>
      </c>
      <c r="D3324" s="41" t="str">
        <f t="shared" si="1432"/>
        <v>PKR253702037</v>
      </c>
      <c r="E3324" s="41" t="str">
        <f t="shared" si="1433"/>
        <v>596421503631</v>
      </c>
      <c r="F3324" s="39" t="str">
        <f t="shared" si="1434"/>
        <v>2254239</v>
      </c>
      <c r="G3324" s="39" t="str">
        <f t="shared" si="1435"/>
        <v>WISE EXPRESS(BIOSYDNEY)</v>
      </c>
      <c r="H3324" s="41" t="str">
        <f t="shared" si="1436"/>
        <v>이정훈</v>
      </c>
      <c r="I3324" s="39" t="str">
        <f t="shared" si="1437"/>
        <v>11956</v>
      </c>
      <c r="J3324" s="52" t="str">
        <f t="shared" si="1438"/>
        <v/>
      </c>
      <c r="K3324" s="75">
        <f t="shared" si="1439"/>
        <v>1</v>
      </c>
      <c r="L3324" s="76">
        <f t="shared" si="1440"/>
        <v>1</v>
      </c>
      <c r="M3324" s="76">
        <f t="shared" si="1441"/>
        <v>1E-3</v>
      </c>
      <c r="N3324" s="76">
        <f t="shared" si="1442"/>
        <v>1</v>
      </c>
      <c r="O3324" s="42">
        <f t="shared" si="1443"/>
        <v>1</v>
      </c>
      <c r="P3324" s="39" t="str">
        <f t="shared" si="1444"/>
        <v>일반(목록배제,Normal-Manifest Exception)</v>
      </c>
      <c r="Q3324" s="72">
        <f t="shared" si="1445"/>
        <v>100</v>
      </c>
      <c r="R3324" s="43" t="str">
        <f t="shared" si="1446"/>
        <v>OZ602</v>
      </c>
      <c r="S3324" s="82" t="str">
        <f t="shared" si="1447"/>
        <v/>
      </c>
      <c r="T3324" s="40">
        <f t="shared" si="1448"/>
        <v>45924</v>
      </c>
      <c r="U3324" s="44">
        <v>2500</v>
      </c>
      <c r="V3324" s="44">
        <f t="shared" si="1449"/>
        <v>0</v>
      </c>
      <c r="W3324" s="77">
        <f t="shared" si="1450"/>
        <v>2500</v>
      </c>
      <c r="X3324" s="78">
        <f t="shared" si="1451"/>
        <v>0</v>
      </c>
      <c r="Y3324" s="44" cm="1">
        <f t="array" ref="Y3324">_xlfn.IFNA(_xlfn.IFS(AND(Q3324&gt;=2000, Q3324&lt;3000), 10000, AND(Q3324&gt;=3000, Q3324&lt;4000), 15000, AND(Q3324&gt;=4000, Q3324&lt;5000), 20000, AND(Q3324&gt;=5000), 25000),0)</f>
        <v>0</v>
      </c>
      <c r="Z3324" s="91">
        <f t="shared" si="1452"/>
        <v>300</v>
      </c>
      <c r="AA3324" s="44">
        <f t="shared" si="1453"/>
        <v>0</v>
      </c>
      <c r="AB3324" s="44"/>
      <c r="AC3324" s="44"/>
      <c r="AD3324" s="44"/>
      <c r="AE3324" s="44">
        <f>VLOOKUP(O3324,정산업데이트!$A$6:$B$12,2,10)</f>
        <v>0</v>
      </c>
      <c r="AF3324" s="44"/>
      <c r="AG3324" s="79">
        <f t="shared" si="1454"/>
        <v>300</v>
      </c>
      <c r="AH3324" s="80">
        <f t="shared" si="1455"/>
        <v>2800</v>
      </c>
      <c r="AJ3324" s="35" t="s">
        <v>18450</v>
      </c>
      <c r="AK3324" s="35" t="s">
        <v>73</v>
      </c>
      <c r="AL3324" s="35" t="s">
        <v>18451</v>
      </c>
      <c r="AM3324" s="35" t="s">
        <v>19102</v>
      </c>
      <c r="AN3324" s="35" t="s">
        <v>18537</v>
      </c>
      <c r="AO3324" s="35" t="s">
        <v>19103</v>
      </c>
      <c r="AP3324" s="35" t="s">
        <v>722</v>
      </c>
      <c r="AQ3324" s="35" t="s">
        <v>122</v>
      </c>
      <c r="AR3324" s="35">
        <v>1</v>
      </c>
      <c r="AS3324" s="35">
        <v>1</v>
      </c>
      <c r="AT3324" s="35">
        <v>1E-3</v>
      </c>
      <c r="AU3324" s="35">
        <v>1</v>
      </c>
      <c r="AV3324" s="35" t="s">
        <v>8</v>
      </c>
      <c r="AW3324" s="35">
        <v>100</v>
      </c>
      <c r="AX3324" s="35" t="s">
        <v>68</v>
      </c>
      <c r="AY3324" s="35" t="s">
        <v>68</v>
      </c>
      <c r="AZ3324" s="35" t="s">
        <v>68</v>
      </c>
      <c r="BA3324" s="35" t="s">
        <v>68</v>
      </c>
      <c r="BB3324" s="35" t="s">
        <v>68</v>
      </c>
      <c r="BC3324" s="35" t="s">
        <v>126</v>
      </c>
      <c r="BD3324" s="35" t="s">
        <v>90</v>
      </c>
      <c r="BE3324" s="35" t="s">
        <v>111</v>
      </c>
      <c r="BF3324" s="35" t="s">
        <v>122</v>
      </c>
      <c r="BG3324" s="35" t="s">
        <v>69</v>
      </c>
      <c r="BH3324" s="35" t="s">
        <v>19104</v>
      </c>
      <c r="BI3324" s="35" t="s">
        <v>122</v>
      </c>
      <c r="BJ3324" s="35" t="s">
        <v>19105</v>
      </c>
      <c r="BK3324" s="35" t="s">
        <v>75</v>
      </c>
      <c r="BL3324" s="35" t="s">
        <v>122</v>
      </c>
      <c r="BM3324" s="35" t="s">
        <v>90</v>
      </c>
      <c r="BN3324" s="35" t="s">
        <v>70</v>
      </c>
      <c r="BO3324" s="35" t="s">
        <v>71</v>
      </c>
      <c r="BP3324" s="35" t="s">
        <v>122</v>
      </c>
      <c r="BQ3324" s="35" t="s">
        <v>163</v>
      </c>
    </row>
    <row r="3325" spans="1:69" x14ac:dyDescent="0.4">
      <c r="A3325" s="40" t="str">
        <f t="shared" si="1429"/>
        <v>2025-09-24</v>
      </c>
      <c r="B3325" s="40" t="str">
        <f t="shared" si="1430"/>
        <v>SYD</v>
      </c>
      <c r="C3325" s="39" t="str">
        <f t="shared" si="1431"/>
        <v>98812563670</v>
      </c>
      <c r="D3325" s="41" t="str">
        <f t="shared" si="1432"/>
        <v>PKR253702038</v>
      </c>
      <c r="E3325" s="41" t="str">
        <f t="shared" si="1433"/>
        <v>596421503642</v>
      </c>
      <c r="F3325" s="39" t="str">
        <f t="shared" si="1434"/>
        <v>2254239</v>
      </c>
      <c r="G3325" s="39" t="str">
        <f t="shared" si="1435"/>
        <v>WISE EXPRESS(BIOSYDNEY)</v>
      </c>
      <c r="H3325" s="41" t="str">
        <f t="shared" si="1436"/>
        <v>오재원</v>
      </c>
      <c r="I3325" s="39" t="str">
        <f t="shared" si="1437"/>
        <v>16802</v>
      </c>
      <c r="J3325" s="52" t="str">
        <f t="shared" si="1438"/>
        <v/>
      </c>
      <c r="K3325" s="75">
        <f t="shared" si="1439"/>
        <v>1</v>
      </c>
      <c r="L3325" s="76">
        <f t="shared" si="1440"/>
        <v>1</v>
      </c>
      <c r="M3325" s="76">
        <f t="shared" si="1441"/>
        <v>1E-3</v>
      </c>
      <c r="N3325" s="76">
        <f t="shared" si="1442"/>
        <v>1</v>
      </c>
      <c r="O3325" s="42">
        <f t="shared" si="1443"/>
        <v>1</v>
      </c>
      <c r="P3325" s="39" t="str">
        <f t="shared" si="1444"/>
        <v>일반(목록배제,Normal-Manifest Exception)</v>
      </c>
      <c r="Q3325" s="72">
        <f t="shared" si="1445"/>
        <v>100</v>
      </c>
      <c r="R3325" s="43" t="str">
        <f t="shared" si="1446"/>
        <v>OZ602</v>
      </c>
      <c r="S3325" s="82" t="str">
        <f t="shared" si="1447"/>
        <v/>
      </c>
      <c r="T3325" s="40">
        <f t="shared" si="1448"/>
        <v>45924</v>
      </c>
      <c r="U3325" s="44">
        <v>2500</v>
      </c>
      <c r="V3325" s="44">
        <f t="shared" si="1449"/>
        <v>0</v>
      </c>
      <c r="W3325" s="77">
        <f t="shared" si="1450"/>
        <v>2500</v>
      </c>
      <c r="X3325" s="78">
        <f t="shared" si="1451"/>
        <v>0</v>
      </c>
      <c r="Y3325" s="44" cm="1">
        <f t="array" ref="Y3325">_xlfn.IFNA(_xlfn.IFS(AND(Q3325&gt;=2000, Q3325&lt;3000), 10000, AND(Q3325&gt;=3000, Q3325&lt;4000), 15000, AND(Q3325&gt;=4000, Q3325&lt;5000), 20000, AND(Q3325&gt;=5000), 25000),0)</f>
        <v>0</v>
      </c>
      <c r="Z3325" s="91">
        <f t="shared" si="1452"/>
        <v>300</v>
      </c>
      <c r="AA3325" s="44">
        <f t="shared" si="1453"/>
        <v>0</v>
      </c>
      <c r="AB3325" s="44"/>
      <c r="AC3325" s="44"/>
      <c r="AD3325" s="44"/>
      <c r="AE3325" s="44">
        <f>VLOOKUP(O3325,정산업데이트!$A$6:$B$12,2,10)</f>
        <v>0</v>
      </c>
      <c r="AF3325" s="44"/>
      <c r="AG3325" s="79">
        <f t="shared" si="1454"/>
        <v>300</v>
      </c>
      <c r="AH3325" s="80">
        <f t="shared" si="1455"/>
        <v>2800</v>
      </c>
      <c r="AJ3325" s="35" t="s">
        <v>18450</v>
      </c>
      <c r="AK3325" s="35" t="s">
        <v>73</v>
      </c>
      <c r="AL3325" s="35" t="s">
        <v>18451</v>
      </c>
      <c r="AM3325" s="35" t="s">
        <v>19106</v>
      </c>
      <c r="AN3325" s="35" t="s">
        <v>987</v>
      </c>
      <c r="AO3325" s="35" t="s">
        <v>988</v>
      </c>
      <c r="AP3325" s="35" t="s">
        <v>477</v>
      </c>
      <c r="AQ3325" s="35" t="s">
        <v>122</v>
      </c>
      <c r="AR3325" s="35">
        <v>1</v>
      </c>
      <c r="AS3325" s="35">
        <v>1</v>
      </c>
      <c r="AT3325" s="35">
        <v>1E-3</v>
      </c>
      <c r="AU3325" s="35">
        <v>1</v>
      </c>
      <c r="AV3325" s="35" t="s">
        <v>8</v>
      </c>
      <c r="AW3325" s="35">
        <v>100</v>
      </c>
      <c r="AX3325" s="35" t="s">
        <v>68</v>
      </c>
      <c r="AY3325" s="35" t="s">
        <v>68</v>
      </c>
      <c r="AZ3325" s="35" t="s">
        <v>68</v>
      </c>
      <c r="BA3325" s="35" t="s">
        <v>68</v>
      </c>
      <c r="BB3325" s="35" t="s">
        <v>68</v>
      </c>
      <c r="BC3325" s="35" t="s">
        <v>126</v>
      </c>
      <c r="BD3325" s="35" t="s">
        <v>90</v>
      </c>
      <c r="BE3325" s="35" t="s">
        <v>111</v>
      </c>
      <c r="BF3325" s="35" t="s">
        <v>122</v>
      </c>
      <c r="BG3325" s="35" t="s">
        <v>69</v>
      </c>
      <c r="BH3325" s="35" t="s">
        <v>19107</v>
      </c>
      <c r="BI3325" s="35" t="s">
        <v>122</v>
      </c>
      <c r="BJ3325" s="35" t="s">
        <v>19108</v>
      </c>
      <c r="BK3325" s="35" t="s">
        <v>75</v>
      </c>
      <c r="BL3325" s="35" t="s">
        <v>122</v>
      </c>
      <c r="BM3325" s="35" t="s">
        <v>90</v>
      </c>
      <c r="BN3325" s="35" t="s">
        <v>70</v>
      </c>
      <c r="BO3325" s="35" t="s">
        <v>71</v>
      </c>
      <c r="BP3325" s="35" t="s">
        <v>122</v>
      </c>
      <c r="BQ3325" s="35" t="s">
        <v>163</v>
      </c>
    </row>
    <row r="3326" spans="1:69" x14ac:dyDescent="0.4">
      <c r="A3326" s="40" t="str">
        <f t="shared" si="1429"/>
        <v>2025-09-24</v>
      </c>
      <c r="B3326" s="40" t="str">
        <f t="shared" si="1430"/>
        <v>SYD</v>
      </c>
      <c r="C3326" s="39" t="str">
        <f t="shared" si="1431"/>
        <v>98812563670</v>
      </c>
      <c r="D3326" s="41" t="str">
        <f t="shared" si="1432"/>
        <v>PKR253701098</v>
      </c>
      <c r="E3326" s="41" t="str">
        <f t="shared" si="1433"/>
        <v>596421503255</v>
      </c>
      <c r="F3326" s="39" t="str">
        <f t="shared" si="1434"/>
        <v>2256683</v>
      </c>
      <c r="G3326" s="39" t="str">
        <f t="shared" si="1435"/>
        <v>WISE EXPRESS LOGISTICS(PANGZIMOM)</v>
      </c>
      <c r="H3326" s="41" t="str">
        <f t="shared" si="1436"/>
        <v>김혜진</v>
      </c>
      <c r="I3326" s="39" t="str">
        <f t="shared" si="1437"/>
        <v>13534</v>
      </c>
      <c r="J3326" s="52" t="str">
        <f t="shared" si="1438"/>
        <v/>
      </c>
      <c r="K3326" s="75">
        <f t="shared" si="1439"/>
        <v>1</v>
      </c>
      <c r="L3326" s="76">
        <f t="shared" si="1440"/>
        <v>1</v>
      </c>
      <c r="M3326" s="76">
        <f t="shared" si="1441"/>
        <v>1E-3</v>
      </c>
      <c r="N3326" s="76">
        <f t="shared" si="1442"/>
        <v>1</v>
      </c>
      <c r="O3326" s="42">
        <f t="shared" si="1443"/>
        <v>1</v>
      </c>
      <c r="P3326" s="39" t="str">
        <f t="shared" si="1444"/>
        <v>목록(Manifest)</v>
      </c>
      <c r="Q3326" s="72">
        <f t="shared" si="1445"/>
        <v>45</v>
      </c>
      <c r="R3326" s="43" t="str">
        <f t="shared" si="1446"/>
        <v>OZ602</v>
      </c>
      <c r="S3326" s="82" t="str">
        <f t="shared" si="1447"/>
        <v/>
      </c>
      <c r="T3326" s="40">
        <f t="shared" si="1448"/>
        <v>45924</v>
      </c>
      <c r="U3326" s="44">
        <v>2500</v>
      </c>
      <c r="V3326" s="44">
        <f t="shared" si="1449"/>
        <v>0</v>
      </c>
      <c r="W3326" s="77">
        <f t="shared" si="1450"/>
        <v>2500</v>
      </c>
      <c r="X3326" s="78">
        <f t="shared" si="1451"/>
        <v>0</v>
      </c>
      <c r="Y3326" s="44" cm="1">
        <f t="array" ref="Y3326">_xlfn.IFNA(_xlfn.IFS(AND(Q3326&gt;=2000, Q3326&lt;3000), 10000, AND(Q3326&gt;=3000, Q3326&lt;4000), 15000, AND(Q3326&gt;=4000, Q3326&lt;5000), 20000, AND(Q3326&gt;=5000), 25000),0)</f>
        <v>0</v>
      </c>
      <c r="Z3326" s="91">
        <f t="shared" si="1452"/>
        <v>0</v>
      </c>
      <c r="AA3326" s="44">
        <f t="shared" si="1453"/>
        <v>0</v>
      </c>
      <c r="AB3326" s="44"/>
      <c r="AC3326" s="44"/>
      <c r="AD3326" s="44"/>
      <c r="AE3326" s="44">
        <f>VLOOKUP(O3326,정산업데이트!$A$6:$B$12,2,10)</f>
        <v>0</v>
      </c>
      <c r="AF3326" s="44"/>
      <c r="AG3326" s="79">
        <f t="shared" si="1454"/>
        <v>0</v>
      </c>
      <c r="AH3326" s="80">
        <f t="shared" si="1455"/>
        <v>2500</v>
      </c>
      <c r="AJ3326" s="35" t="s">
        <v>18450</v>
      </c>
      <c r="AK3326" s="35" t="s">
        <v>73</v>
      </c>
      <c r="AL3326" s="35" t="s">
        <v>18451</v>
      </c>
      <c r="AM3326" s="35" t="s">
        <v>19109</v>
      </c>
      <c r="AN3326" s="35" t="s">
        <v>323</v>
      </c>
      <c r="AO3326" s="35" t="s">
        <v>19110</v>
      </c>
      <c r="AP3326" s="35" t="s">
        <v>19111</v>
      </c>
      <c r="AQ3326" s="35" t="s">
        <v>122</v>
      </c>
      <c r="AR3326" s="35">
        <v>1</v>
      </c>
      <c r="AS3326" s="35">
        <v>1</v>
      </c>
      <c r="AT3326" s="35">
        <v>1E-3</v>
      </c>
      <c r="AU3326" s="35">
        <v>1</v>
      </c>
      <c r="AV3326" s="35" t="s">
        <v>7</v>
      </c>
      <c r="AW3326" s="35">
        <v>45</v>
      </c>
      <c r="AX3326" s="35" t="s">
        <v>68</v>
      </c>
      <c r="AY3326" s="35" t="s">
        <v>68</v>
      </c>
      <c r="AZ3326" s="35" t="s">
        <v>68</v>
      </c>
      <c r="BA3326" s="35" t="s">
        <v>68</v>
      </c>
      <c r="BB3326" s="35" t="s">
        <v>68</v>
      </c>
      <c r="BC3326" s="35" t="s">
        <v>441</v>
      </c>
      <c r="BD3326" s="35" t="s">
        <v>442</v>
      </c>
      <c r="BE3326" s="35" t="s">
        <v>444</v>
      </c>
      <c r="BF3326" s="35" t="s">
        <v>122</v>
      </c>
      <c r="BG3326" s="35" t="s">
        <v>69</v>
      </c>
      <c r="BH3326" s="35" t="s">
        <v>19112</v>
      </c>
      <c r="BI3326" s="35" t="s">
        <v>122</v>
      </c>
      <c r="BJ3326" s="35" t="s">
        <v>19113</v>
      </c>
      <c r="BK3326" s="35" t="s">
        <v>75</v>
      </c>
      <c r="BL3326" s="35" t="s">
        <v>122</v>
      </c>
      <c r="BM3326" s="35" t="s">
        <v>442</v>
      </c>
      <c r="BN3326" s="35" t="s">
        <v>70</v>
      </c>
      <c r="BO3326" s="35" t="s">
        <v>71</v>
      </c>
      <c r="BP3326" s="35" t="s">
        <v>122</v>
      </c>
      <c r="BQ3326" s="35" t="s">
        <v>163</v>
      </c>
    </row>
    <row r="3327" spans="1:69" x14ac:dyDescent="0.4">
      <c r="A3327" s="40" t="str">
        <f t="shared" si="1429"/>
        <v>2025-09-24</v>
      </c>
      <c r="B3327" s="40" t="str">
        <f t="shared" si="1430"/>
        <v>SYD</v>
      </c>
      <c r="C3327" s="39" t="str">
        <f t="shared" si="1431"/>
        <v>98812563670</v>
      </c>
      <c r="D3327" s="41" t="str">
        <f t="shared" si="1432"/>
        <v>PKR253702133</v>
      </c>
      <c r="E3327" s="41" t="str">
        <f t="shared" si="1433"/>
        <v>596421504622</v>
      </c>
      <c r="F3327" s="39" t="str">
        <f t="shared" si="1434"/>
        <v>2256683</v>
      </c>
      <c r="G3327" s="39" t="str">
        <f t="shared" si="1435"/>
        <v>WISE EXPRESS LOGISTICS(PANGZIMOM)</v>
      </c>
      <c r="H3327" s="41" t="str">
        <f t="shared" si="1436"/>
        <v>김재원</v>
      </c>
      <c r="I3327" s="39" t="str">
        <f t="shared" si="1437"/>
        <v>41025</v>
      </c>
      <c r="J3327" s="52" t="str">
        <f t="shared" si="1438"/>
        <v/>
      </c>
      <c r="K3327" s="75">
        <f t="shared" si="1439"/>
        <v>1</v>
      </c>
      <c r="L3327" s="76">
        <f t="shared" si="1440"/>
        <v>1</v>
      </c>
      <c r="M3327" s="76">
        <f t="shared" si="1441"/>
        <v>1E-3</v>
      </c>
      <c r="N3327" s="76">
        <f t="shared" si="1442"/>
        <v>1</v>
      </c>
      <c r="O3327" s="42">
        <f t="shared" si="1443"/>
        <v>1</v>
      </c>
      <c r="P3327" s="39" t="str">
        <f t="shared" si="1444"/>
        <v>일반(목록배제,Normal-Manifest Exception)</v>
      </c>
      <c r="Q3327" s="72">
        <f t="shared" si="1445"/>
        <v>65</v>
      </c>
      <c r="R3327" s="43" t="str">
        <f t="shared" si="1446"/>
        <v>OZ602</v>
      </c>
      <c r="S3327" s="82" t="str">
        <f t="shared" si="1447"/>
        <v/>
      </c>
      <c r="T3327" s="40">
        <f t="shared" si="1448"/>
        <v>45924</v>
      </c>
      <c r="U3327" s="44">
        <v>2500</v>
      </c>
      <c r="V3327" s="44">
        <f t="shared" si="1449"/>
        <v>0</v>
      </c>
      <c r="W3327" s="77">
        <f t="shared" si="1450"/>
        <v>2500</v>
      </c>
      <c r="X3327" s="78">
        <f t="shared" si="1451"/>
        <v>0</v>
      </c>
      <c r="Y3327" s="44" cm="1">
        <f t="array" ref="Y3327">_xlfn.IFNA(_xlfn.IFS(AND(Q3327&gt;=2000, Q3327&lt;3000), 10000, AND(Q3327&gt;=3000, Q3327&lt;4000), 15000, AND(Q3327&gt;=4000, Q3327&lt;5000), 20000, AND(Q3327&gt;=5000), 25000),0)</f>
        <v>0</v>
      </c>
      <c r="Z3327" s="91">
        <f t="shared" si="1452"/>
        <v>300</v>
      </c>
      <c r="AA3327" s="44">
        <f t="shared" si="1453"/>
        <v>0</v>
      </c>
      <c r="AB3327" s="44"/>
      <c r="AC3327" s="44"/>
      <c r="AD3327" s="44"/>
      <c r="AE3327" s="44">
        <f>VLOOKUP(O3327,정산업데이트!$A$6:$B$12,2,10)</f>
        <v>0</v>
      </c>
      <c r="AF3327" s="44"/>
      <c r="AG3327" s="79">
        <f t="shared" si="1454"/>
        <v>300</v>
      </c>
      <c r="AH3327" s="80">
        <f t="shared" si="1455"/>
        <v>2800</v>
      </c>
      <c r="AJ3327" s="35" t="s">
        <v>18450</v>
      </c>
      <c r="AK3327" s="35" t="s">
        <v>73</v>
      </c>
      <c r="AL3327" s="35" t="s">
        <v>18451</v>
      </c>
      <c r="AM3327" s="35" t="s">
        <v>19114</v>
      </c>
      <c r="AN3327" s="35" t="s">
        <v>210</v>
      </c>
      <c r="AO3327" s="35" t="s">
        <v>19115</v>
      </c>
      <c r="AP3327" s="35" t="s">
        <v>19116</v>
      </c>
      <c r="AQ3327" s="35" t="s">
        <v>122</v>
      </c>
      <c r="AR3327" s="35">
        <v>1</v>
      </c>
      <c r="AS3327" s="35">
        <v>1</v>
      </c>
      <c r="AT3327" s="35">
        <v>1E-3</v>
      </c>
      <c r="AU3327" s="35">
        <v>1</v>
      </c>
      <c r="AV3327" s="35" t="s">
        <v>8</v>
      </c>
      <c r="AW3327" s="35">
        <v>65</v>
      </c>
      <c r="AX3327" s="35" t="s">
        <v>68</v>
      </c>
      <c r="AY3327" s="35" t="s">
        <v>68</v>
      </c>
      <c r="AZ3327" s="35" t="s">
        <v>68</v>
      </c>
      <c r="BA3327" s="35" t="s">
        <v>68</v>
      </c>
      <c r="BB3327" s="35" t="s">
        <v>68</v>
      </c>
      <c r="BC3327" s="35" t="s">
        <v>441</v>
      </c>
      <c r="BD3327" s="35" t="s">
        <v>442</v>
      </c>
      <c r="BE3327" s="35" t="s">
        <v>444</v>
      </c>
      <c r="BF3327" s="35" t="s">
        <v>122</v>
      </c>
      <c r="BG3327" s="35" t="s">
        <v>69</v>
      </c>
      <c r="BH3327" s="35" t="s">
        <v>19117</v>
      </c>
      <c r="BI3327" s="35" t="s">
        <v>122</v>
      </c>
      <c r="BJ3327" s="35" t="s">
        <v>19118</v>
      </c>
      <c r="BK3327" s="35" t="s">
        <v>75</v>
      </c>
      <c r="BL3327" s="35" t="s">
        <v>122</v>
      </c>
      <c r="BM3327" s="35" t="s">
        <v>442</v>
      </c>
      <c r="BN3327" s="35" t="s">
        <v>70</v>
      </c>
      <c r="BO3327" s="35" t="s">
        <v>71</v>
      </c>
      <c r="BP3327" s="35" t="s">
        <v>122</v>
      </c>
      <c r="BQ3327" s="35" t="s">
        <v>163</v>
      </c>
    </row>
    <row r="3328" spans="1:69" x14ac:dyDescent="0.4">
      <c r="A3328" s="40" t="str">
        <f t="shared" si="1429"/>
        <v>2025-09-24</v>
      </c>
      <c r="B3328" s="40" t="str">
        <f t="shared" si="1430"/>
        <v>SYD</v>
      </c>
      <c r="C3328" s="39" t="str">
        <f t="shared" si="1431"/>
        <v>98812563670</v>
      </c>
      <c r="D3328" s="41" t="str">
        <f t="shared" si="1432"/>
        <v>PKR253702134</v>
      </c>
      <c r="E3328" s="41" t="str">
        <f t="shared" si="1433"/>
        <v>596421504633</v>
      </c>
      <c r="F3328" s="39" t="str">
        <f t="shared" si="1434"/>
        <v>2256683</v>
      </c>
      <c r="G3328" s="39" t="str">
        <f t="shared" si="1435"/>
        <v>WISE EXPRESS LOGISTICS(PANGZIMOM)</v>
      </c>
      <c r="H3328" s="41" t="str">
        <f t="shared" si="1436"/>
        <v>김지원</v>
      </c>
      <c r="I3328" s="39" t="str">
        <f t="shared" si="1437"/>
        <v>58217</v>
      </c>
      <c r="J3328" s="52" t="str">
        <f t="shared" si="1438"/>
        <v/>
      </c>
      <c r="K3328" s="75">
        <f t="shared" si="1439"/>
        <v>1</v>
      </c>
      <c r="L3328" s="76">
        <f t="shared" si="1440"/>
        <v>1</v>
      </c>
      <c r="M3328" s="76">
        <f t="shared" si="1441"/>
        <v>1E-3</v>
      </c>
      <c r="N3328" s="76">
        <f t="shared" si="1442"/>
        <v>1</v>
      </c>
      <c r="O3328" s="42">
        <f t="shared" si="1443"/>
        <v>1</v>
      </c>
      <c r="P3328" s="39" t="str">
        <f t="shared" si="1444"/>
        <v>목록(Manifest)</v>
      </c>
      <c r="Q3328" s="72">
        <f t="shared" si="1445"/>
        <v>45</v>
      </c>
      <c r="R3328" s="43" t="str">
        <f t="shared" si="1446"/>
        <v>OZ602</v>
      </c>
      <c r="S3328" s="82" t="str">
        <f t="shared" si="1447"/>
        <v/>
      </c>
      <c r="T3328" s="40">
        <f t="shared" si="1448"/>
        <v>45924</v>
      </c>
      <c r="U3328" s="44">
        <v>2500</v>
      </c>
      <c r="V3328" s="44">
        <f t="shared" si="1449"/>
        <v>0</v>
      </c>
      <c r="W3328" s="77">
        <f t="shared" si="1450"/>
        <v>2500</v>
      </c>
      <c r="X3328" s="78">
        <f t="shared" si="1451"/>
        <v>0</v>
      </c>
      <c r="Y3328" s="44" cm="1">
        <f t="array" ref="Y3328">_xlfn.IFNA(_xlfn.IFS(AND(Q3328&gt;=2000, Q3328&lt;3000), 10000, AND(Q3328&gt;=3000, Q3328&lt;4000), 15000, AND(Q3328&gt;=4000, Q3328&lt;5000), 20000, AND(Q3328&gt;=5000), 25000),0)</f>
        <v>0</v>
      </c>
      <c r="Z3328" s="91">
        <f t="shared" si="1452"/>
        <v>0</v>
      </c>
      <c r="AA3328" s="44">
        <f t="shared" si="1453"/>
        <v>0</v>
      </c>
      <c r="AB3328" s="44"/>
      <c r="AC3328" s="44"/>
      <c r="AD3328" s="44"/>
      <c r="AE3328" s="44">
        <f>VLOOKUP(O3328,정산업데이트!$A$6:$B$12,2,10)</f>
        <v>0</v>
      </c>
      <c r="AF3328" s="44"/>
      <c r="AG3328" s="79">
        <f t="shared" si="1454"/>
        <v>0</v>
      </c>
      <c r="AH3328" s="80">
        <f t="shared" si="1455"/>
        <v>2500</v>
      </c>
      <c r="AJ3328" s="35" t="s">
        <v>18450</v>
      </c>
      <c r="AK3328" s="35" t="s">
        <v>73</v>
      </c>
      <c r="AL3328" s="35" t="s">
        <v>18451</v>
      </c>
      <c r="AM3328" s="35" t="s">
        <v>19119</v>
      </c>
      <c r="AN3328" s="35" t="s">
        <v>476</v>
      </c>
      <c r="AO3328" s="35" t="s">
        <v>19120</v>
      </c>
      <c r="AP3328" s="35" t="s">
        <v>19121</v>
      </c>
      <c r="AQ3328" s="35" t="s">
        <v>122</v>
      </c>
      <c r="AR3328" s="35">
        <v>1</v>
      </c>
      <c r="AS3328" s="35">
        <v>1</v>
      </c>
      <c r="AT3328" s="35">
        <v>1E-3</v>
      </c>
      <c r="AU3328" s="35">
        <v>1</v>
      </c>
      <c r="AV3328" s="35" t="s">
        <v>7</v>
      </c>
      <c r="AW3328" s="35">
        <v>45</v>
      </c>
      <c r="AX3328" s="35" t="s">
        <v>68</v>
      </c>
      <c r="AY3328" s="35" t="s">
        <v>68</v>
      </c>
      <c r="AZ3328" s="35" t="s">
        <v>68</v>
      </c>
      <c r="BA3328" s="35" t="s">
        <v>68</v>
      </c>
      <c r="BB3328" s="35" t="s">
        <v>68</v>
      </c>
      <c r="BC3328" s="35" t="s">
        <v>441</v>
      </c>
      <c r="BD3328" s="35" t="s">
        <v>442</v>
      </c>
      <c r="BE3328" s="35" t="s">
        <v>444</v>
      </c>
      <c r="BF3328" s="35" t="s">
        <v>122</v>
      </c>
      <c r="BG3328" s="35" t="s">
        <v>69</v>
      </c>
      <c r="BH3328" s="35" t="s">
        <v>19122</v>
      </c>
      <c r="BI3328" s="35" t="s">
        <v>122</v>
      </c>
      <c r="BJ3328" s="35" t="s">
        <v>19123</v>
      </c>
      <c r="BK3328" s="35" t="s">
        <v>75</v>
      </c>
      <c r="BL3328" s="35" t="s">
        <v>122</v>
      </c>
      <c r="BM3328" s="35" t="s">
        <v>442</v>
      </c>
      <c r="BN3328" s="35" t="s">
        <v>70</v>
      </c>
      <c r="BO3328" s="35" t="s">
        <v>71</v>
      </c>
      <c r="BP3328" s="35" t="s">
        <v>122</v>
      </c>
      <c r="BQ3328" s="35" t="s">
        <v>163</v>
      </c>
    </row>
    <row r="3329" spans="1:69" x14ac:dyDescent="0.4">
      <c r="A3329" s="40" t="str">
        <f t="shared" si="1429"/>
        <v>2025-09-24</v>
      </c>
      <c r="B3329" s="40" t="str">
        <f t="shared" si="1430"/>
        <v>SYD</v>
      </c>
      <c r="C3329" s="39" t="str">
        <f t="shared" si="1431"/>
        <v>98812563670</v>
      </c>
      <c r="D3329" s="41" t="str">
        <f t="shared" si="1432"/>
        <v>PKR253702135</v>
      </c>
      <c r="E3329" s="41" t="str">
        <f t="shared" si="1433"/>
        <v>596421504644</v>
      </c>
      <c r="F3329" s="39" t="str">
        <f t="shared" si="1434"/>
        <v>2256683</v>
      </c>
      <c r="G3329" s="39" t="str">
        <f t="shared" si="1435"/>
        <v>WISE EXPRESS LOGISTICS(PANGZIMOM)</v>
      </c>
      <c r="H3329" s="41" t="str">
        <f t="shared" si="1436"/>
        <v>원경화</v>
      </c>
      <c r="I3329" s="39" t="str">
        <f t="shared" si="1437"/>
        <v>10900</v>
      </c>
      <c r="J3329" s="52" t="str">
        <f t="shared" si="1438"/>
        <v/>
      </c>
      <c r="K3329" s="75">
        <f t="shared" si="1439"/>
        <v>1</v>
      </c>
      <c r="L3329" s="76">
        <f t="shared" si="1440"/>
        <v>1</v>
      </c>
      <c r="M3329" s="76">
        <f t="shared" si="1441"/>
        <v>1E-3</v>
      </c>
      <c r="N3329" s="76">
        <f t="shared" si="1442"/>
        <v>1</v>
      </c>
      <c r="O3329" s="42">
        <f t="shared" si="1443"/>
        <v>1</v>
      </c>
      <c r="P3329" s="39" t="str">
        <f t="shared" si="1444"/>
        <v>목록(Manifest)</v>
      </c>
      <c r="Q3329" s="72">
        <f t="shared" si="1445"/>
        <v>45</v>
      </c>
      <c r="R3329" s="43" t="str">
        <f t="shared" si="1446"/>
        <v>OZ602</v>
      </c>
      <c r="S3329" s="82" t="str">
        <f t="shared" si="1447"/>
        <v/>
      </c>
      <c r="T3329" s="40">
        <f t="shared" si="1448"/>
        <v>45924</v>
      </c>
      <c r="U3329" s="44">
        <v>2500</v>
      </c>
      <c r="V3329" s="44">
        <f t="shared" si="1449"/>
        <v>0</v>
      </c>
      <c r="W3329" s="77">
        <f t="shared" si="1450"/>
        <v>2500</v>
      </c>
      <c r="X3329" s="78">
        <f t="shared" si="1451"/>
        <v>0</v>
      </c>
      <c r="Y3329" s="44" cm="1">
        <f t="array" ref="Y3329">_xlfn.IFNA(_xlfn.IFS(AND(Q3329&gt;=2000, Q3329&lt;3000), 10000, AND(Q3329&gt;=3000, Q3329&lt;4000), 15000, AND(Q3329&gt;=4000, Q3329&lt;5000), 20000, AND(Q3329&gt;=5000), 25000),0)</f>
        <v>0</v>
      </c>
      <c r="Z3329" s="91">
        <f t="shared" si="1452"/>
        <v>0</v>
      </c>
      <c r="AA3329" s="44">
        <f t="shared" si="1453"/>
        <v>0</v>
      </c>
      <c r="AB3329" s="44"/>
      <c r="AC3329" s="44"/>
      <c r="AD3329" s="44"/>
      <c r="AE3329" s="44">
        <f>VLOOKUP(O3329,정산업데이트!$A$6:$B$12,2,10)</f>
        <v>0</v>
      </c>
      <c r="AF3329" s="44"/>
      <c r="AG3329" s="79">
        <f t="shared" si="1454"/>
        <v>0</v>
      </c>
      <c r="AH3329" s="80">
        <f t="shared" si="1455"/>
        <v>2500</v>
      </c>
      <c r="AJ3329" s="35" t="s">
        <v>18450</v>
      </c>
      <c r="AK3329" s="35" t="s">
        <v>73</v>
      </c>
      <c r="AL3329" s="35" t="s">
        <v>18451</v>
      </c>
      <c r="AM3329" s="35" t="s">
        <v>19124</v>
      </c>
      <c r="AN3329" s="35" t="s">
        <v>19125</v>
      </c>
      <c r="AO3329" s="35" t="s">
        <v>19126</v>
      </c>
      <c r="AP3329" s="35" t="s">
        <v>19127</v>
      </c>
      <c r="AQ3329" s="35" t="s">
        <v>122</v>
      </c>
      <c r="AR3329" s="35">
        <v>1</v>
      </c>
      <c r="AS3329" s="35">
        <v>1</v>
      </c>
      <c r="AT3329" s="35">
        <v>1E-3</v>
      </c>
      <c r="AU3329" s="35">
        <v>1</v>
      </c>
      <c r="AV3329" s="35" t="s">
        <v>7</v>
      </c>
      <c r="AW3329" s="35">
        <v>45</v>
      </c>
      <c r="AX3329" s="35" t="s">
        <v>68</v>
      </c>
      <c r="AY3329" s="35" t="s">
        <v>68</v>
      </c>
      <c r="AZ3329" s="35" t="s">
        <v>68</v>
      </c>
      <c r="BA3329" s="35" t="s">
        <v>68</v>
      </c>
      <c r="BB3329" s="35" t="s">
        <v>68</v>
      </c>
      <c r="BC3329" s="35" t="s">
        <v>441</v>
      </c>
      <c r="BD3329" s="35" t="s">
        <v>442</v>
      </c>
      <c r="BE3329" s="35" t="s">
        <v>444</v>
      </c>
      <c r="BF3329" s="35" t="s">
        <v>122</v>
      </c>
      <c r="BG3329" s="35" t="s">
        <v>69</v>
      </c>
      <c r="BH3329" s="35" t="s">
        <v>19128</v>
      </c>
      <c r="BI3329" s="35" t="s">
        <v>122</v>
      </c>
      <c r="BJ3329" s="35" t="s">
        <v>19129</v>
      </c>
      <c r="BK3329" s="35" t="s">
        <v>75</v>
      </c>
      <c r="BL3329" s="35" t="s">
        <v>122</v>
      </c>
      <c r="BM3329" s="35" t="s">
        <v>442</v>
      </c>
      <c r="BN3329" s="35" t="s">
        <v>70</v>
      </c>
      <c r="BO3329" s="35" t="s">
        <v>71</v>
      </c>
      <c r="BP3329" s="35" t="s">
        <v>122</v>
      </c>
      <c r="BQ3329" s="35" t="s">
        <v>163</v>
      </c>
    </row>
    <row r="3330" spans="1:69" x14ac:dyDescent="0.4">
      <c r="A3330" s="40" t="str">
        <f t="shared" si="1429"/>
        <v>2025-09-24</v>
      </c>
      <c r="B3330" s="40" t="str">
        <f t="shared" si="1430"/>
        <v>SYD</v>
      </c>
      <c r="C3330" s="39" t="str">
        <f t="shared" si="1431"/>
        <v>98812563670</v>
      </c>
      <c r="D3330" s="41" t="str">
        <f t="shared" si="1432"/>
        <v>PKR253702137</v>
      </c>
      <c r="E3330" s="41" t="str">
        <f t="shared" si="1433"/>
        <v>596421504666</v>
      </c>
      <c r="F3330" s="39" t="str">
        <f t="shared" si="1434"/>
        <v>2256683</v>
      </c>
      <c r="G3330" s="39" t="str">
        <f t="shared" si="1435"/>
        <v>WISE EXPRESS LOGISTICS(PANGZIMOM)</v>
      </c>
      <c r="H3330" s="41" t="str">
        <f t="shared" si="1436"/>
        <v>이정재</v>
      </c>
      <c r="I3330" s="39" t="str">
        <f t="shared" si="1437"/>
        <v>06683</v>
      </c>
      <c r="J3330" s="52" t="str">
        <f t="shared" si="1438"/>
        <v/>
      </c>
      <c r="K3330" s="75">
        <f t="shared" si="1439"/>
        <v>1</v>
      </c>
      <c r="L3330" s="76">
        <f t="shared" si="1440"/>
        <v>1</v>
      </c>
      <c r="M3330" s="76">
        <f t="shared" si="1441"/>
        <v>1E-3</v>
      </c>
      <c r="N3330" s="76">
        <f t="shared" si="1442"/>
        <v>1</v>
      </c>
      <c r="O3330" s="42">
        <f t="shared" si="1443"/>
        <v>1</v>
      </c>
      <c r="P3330" s="39" t="str">
        <f t="shared" si="1444"/>
        <v>일반(목록배제,Normal-Manifest Exception)</v>
      </c>
      <c r="Q3330" s="72">
        <f t="shared" si="1445"/>
        <v>115</v>
      </c>
      <c r="R3330" s="43" t="str">
        <f t="shared" si="1446"/>
        <v>OZ602</v>
      </c>
      <c r="S3330" s="82" t="str">
        <f t="shared" si="1447"/>
        <v/>
      </c>
      <c r="T3330" s="40">
        <f t="shared" si="1448"/>
        <v>45924</v>
      </c>
      <c r="U3330" s="44">
        <v>2500</v>
      </c>
      <c r="V3330" s="44">
        <f t="shared" si="1449"/>
        <v>0</v>
      </c>
      <c r="W3330" s="77">
        <f t="shared" si="1450"/>
        <v>2500</v>
      </c>
      <c r="X3330" s="78">
        <f t="shared" si="1451"/>
        <v>0</v>
      </c>
      <c r="Y3330" s="44" cm="1">
        <f t="array" ref="Y3330">_xlfn.IFNA(_xlfn.IFS(AND(Q3330&gt;=2000, Q3330&lt;3000), 10000, AND(Q3330&gt;=3000, Q3330&lt;4000), 15000, AND(Q3330&gt;=4000, Q3330&lt;5000), 20000, AND(Q3330&gt;=5000), 25000),0)</f>
        <v>0</v>
      </c>
      <c r="Z3330" s="91">
        <f t="shared" si="1452"/>
        <v>300</v>
      </c>
      <c r="AA3330" s="44">
        <f t="shared" si="1453"/>
        <v>0</v>
      </c>
      <c r="AB3330" s="44"/>
      <c r="AC3330" s="44"/>
      <c r="AD3330" s="44"/>
      <c r="AE3330" s="44">
        <f>VLOOKUP(O3330,정산업데이트!$A$6:$B$12,2,10)</f>
        <v>0</v>
      </c>
      <c r="AF3330" s="44"/>
      <c r="AG3330" s="79">
        <f t="shared" si="1454"/>
        <v>300</v>
      </c>
      <c r="AH3330" s="80">
        <f t="shared" si="1455"/>
        <v>2800</v>
      </c>
      <c r="AJ3330" s="35" t="s">
        <v>18450</v>
      </c>
      <c r="AK3330" s="35" t="s">
        <v>73</v>
      </c>
      <c r="AL3330" s="35" t="s">
        <v>18451</v>
      </c>
      <c r="AM3330" s="35" t="s">
        <v>19130</v>
      </c>
      <c r="AN3330" s="35" t="s">
        <v>19131</v>
      </c>
      <c r="AO3330" s="35" t="s">
        <v>19132</v>
      </c>
      <c r="AP3330" s="35" t="s">
        <v>19133</v>
      </c>
      <c r="AQ3330" s="35" t="s">
        <v>122</v>
      </c>
      <c r="AR3330" s="35">
        <v>1</v>
      </c>
      <c r="AS3330" s="35">
        <v>1</v>
      </c>
      <c r="AT3330" s="35">
        <v>1E-3</v>
      </c>
      <c r="AU3330" s="35">
        <v>1</v>
      </c>
      <c r="AV3330" s="35" t="s">
        <v>8</v>
      </c>
      <c r="AW3330" s="35">
        <v>115</v>
      </c>
      <c r="AX3330" s="35" t="s">
        <v>68</v>
      </c>
      <c r="AY3330" s="35" t="s">
        <v>68</v>
      </c>
      <c r="AZ3330" s="35" t="s">
        <v>68</v>
      </c>
      <c r="BA3330" s="35" t="s">
        <v>68</v>
      </c>
      <c r="BB3330" s="35" t="s">
        <v>68</v>
      </c>
      <c r="BC3330" s="35" t="s">
        <v>441</v>
      </c>
      <c r="BD3330" s="35" t="s">
        <v>442</v>
      </c>
      <c r="BE3330" s="35" t="s">
        <v>444</v>
      </c>
      <c r="BF3330" s="35" t="s">
        <v>122</v>
      </c>
      <c r="BG3330" s="35" t="s">
        <v>69</v>
      </c>
      <c r="BH3330" s="35" t="s">
        <v>19134</v>
      </c>
      <c r="BI3330" s="35" t="s">
        <v>122</v>
      </c>
      <c r="BJ3330" s="35" t="s">
        <v>19135</v>
      </c>
      <c r="BK3330" s="35" t="s">
        <v>75</v>
      </c>
      <c r="BL3330" s="35" t="s">
        <v>122</v>
      </c>
      <c r="BM3330" s="35" t="s">
        <v>442</v>
      </c>
      <c r="BN3330" s="35" t="s">
        <v>70</v>
      </c>
      <c r="BO3330" s="35" t="s">
        <v>71</v>
      </c>
      <c r="BP3330" s="35" t="s">
        <v>122</v>
      </c>
      <c r="BQ3330" s="35" t="s">
        <v>163</v>
      </c>
    </row>
    <row r="3331" spans="1:69" x14ac:dyDescent="0.4">
      <c r="A3331" s="40" t="str">
        <f t="shared" si="1429"/>
        <v>2025-09-24</v>
      </c>
      <c r="B3331" s="40" t="str">
        <f t="shared" si="1430"/>
        <v>SYD</v>
      </c>
      <c r="C3331" s="39" t="str">
        <f t="shared" si="1431"/>
        <v>98812563670</v>
      </c>
      <c r="D3331" s="41" t="str">
        <f t="shared" si="1432"/>
        <v>PKR253702138</v>
      </c>
      <c r="E3331" s="41" t="str">
        <f t="shared" si="1433"/>
        <v>596421504670</v>
      </c>
      <c r="F3331" s="39" t="str">
        <f t="shared" si="1434"/>
        <v>2256683</v>
      </c>
      <c r="G3331" s="39" t="str">
        <f t="shared" si="1435"/>
        <v>WISE EXPRESS LOGISTICS(PANGZIMOM)</v>
      </c>
      <c r="H3331" s="41" t="str">
        <f t="shared" si="1436"/>
        <v>김소연</v>
      </c>
      <c r="I3331" s="39" t="str">
        <f t="shared" si="1437"/>
        <v>10324</v>
      </c>
      <c r="J3331" s="52" t="str">
        <f t="shared" si="1438"/>
        <v/>
      </c>
      <c r="K3331" s="75">
        <f t="shared" si="1439"/>
        <v>1</v>
      </c>
      <c r="L3331" s="76">
        <f t="shared" si="1440"/>
        <v>1</v>
      </c>
      <c r="M3331" s="76">
        <f t="shared" si="1441"/>
        <v>1E-3</v>
      </c>
      <c r="N3331" s="76">
        <f t="shared" si="1442"/>
        <v>1</v>
      </c>
      <c r="O3331" s="42">
        <f t="shared" si="1443"/>
        <v>1</v>
      </c>
      <c r="P3331" s="39" t="str">
        <f t="shared" si="1444"/>
        <v>목록(Manifest)</v>
      </c>
      <c r="Q3331" s="72">
        <f t="shared" si="1445"/>
        <v>45</v>
      </c>
      <c r="R3331" s="43" t="str">
        <f t="shared" si="1446"/>
        <v>OZ602</v>
      </c>
      <c r="S3331" s="82" t="str">
        <f t="shared" si="1447"/>
        <v/>
      </c>
      <c r="T3331" s="40">
        <f t="shared" si="1448"/>
        <v>45924</v>
      </c>
      <c r="U3331" s="44">
        <v>2500</v>
      </c>
      <c r="V3331" s="44">
        <f t="shared" si="1449"/>
        <v>0</v>
      </c>
      <c r="W3331" s="77">
        <f t="shared" si="1450"/>
        <v>2500</v>
      </c>
      <c r="X3331" s="78">
        <f t="shared" si="1451"/>
        <v>0</v>
      </c>
      <c r="Y3331" s="44" cm="1">
        <f t="array" ref="Y3331">_xlfn.IFNA(_xlfn.IFS(AND(Q3331&gt;=2000, Q3331&lt;3000), 10000, AND(Q3331&gt;=3000, Q3331&lt;4000), 15000, AND(Q3331&gt;=4000, Q3331&lt;5000), 20000, AND(Q3331&gt;=5000), 25000),0)</f>
        <v>0</v>
      </c>
      <c r="Z3331" s="91">
        <f t="shared" si="1452"/>
        <v>0</v>
      </c>
      <c r="AA3331" s="44">
        <f t="shared" si="1453"/>
        <v>0</v>
      </c>
      <c r="AB3331" s="44"/>
      <c r="AC3331" s="44"/>
      <c r="AD3331" s="44"/>
      <c r="AE3331" s="44">
        <f>VLOOKUP(O3331,정산업데이트!$A$6:$B$12,2,10)</f>
        <v>0</v>
      </c>
      <c r="AF3331" s="44"/>
      <c r="AG3331" s="79">
        <f t="shared" si="1454"/>
        <v>0</v>
      </c>
      <c r="AH3331" s="80">
        <f t="shared" si="1455"/>
        <v>2500</v>
      </c>
      <c r="AJ3331" s="35" t="s">
        <v>18450</v>
      </c>
      <c r="AK3331" s="35" t="s">
        <v>73</v>
      </c>
      <c r="AL3331" s="35" t="s">
        <v>18451</v>
      </c>
      <c r="AM3331" s="35" t="s">
        <v>19136</v>
      </c>
      <c r="AN3331" s="35" t="s">
        <v>668</v>
      </c>
      <c r="AO3331" s="35" t="s">
        <v>19137</v>
      </c>
      <c r="AP3331" s="35" t="s">
        <v>1028</v>
      </c>
      <c r="AQ3331" s="35" t="s">
        <v>122</v>
      </c>
      <c r="AR3331" s="35">
        <v>1</v>
      </c>
      <c r="AS3331" s="35">
        <v>1</v>
      </c>
      <c r="AT3331" s="35">
        <v>1E-3</v>
      </c>
      <c r="AU3331" s="35">
        <v>1</v>
      </c>
      <c r="AV3331" s="35" t="s">
        <v>7</v>
      </c>
      <c r="AW3331" s="35">
        <v>45</v>
      </c>
      <c r="AX3331" s="35" t="s">
        <v>68</v>
      </c>
      <c r="AY3331" s="35" t="s">
        <v>68</v>
      </c>
      <c r="AZ3331" s="35" t="s">
        <v>68</v>
      </c>
      <c r="BA3331" s="35" t="s">
        <v>68</v>
      </c>
      <c r="BB3331" s="35" t="s">
        <v>68</v>
      </c>
      <c r="BC3331" s="35" t="s">
        <v>441</v>
      </c>
      <c r="BD3331" s="35" t="s">
        <v>442</v>
      </c>
      <c r="BE3331" s="35" t="s">
        <v>444</v>
      </c>
      <c r="BF3331" s="35" t="s">
        <v>122</v>
      </c>
      <c r="BG3331" s="35" t="s">
        <v>69</v>
      </c>
      <c r="BH3331" s="35" t="s">
        <v>19138</v>
      </c>
      <c r="BI3331" s="35" t="s">
        <v>122</v>
      </c>
      <c r="BJ3331" s="35" t="s">
        <v>19139</v>
      </c>
      <c r="BK3331" s="35" t="s">
        <v>75</v>
      </c>
      <c r="BL3331" s="35" t="s">
        <v>122</v>
      </c>
      <c r="BM3331" s="35" t="s">
        <v>442</v>
      </c>
      <c r="BN3331" s="35" t="s">
        <v>70</v>
      </c>
      <c r="BO3331" s="35" t="s">
        <v>71</v>
      </c>
      <c r="BP3331" s="35" t="s">
        <v>122</v>
      </c>
      <c r="BQ3331" s="35" t="s">
        <v>163</v>
      </c>
    </row>
    <row r="3332" spans="1:69" x14ac:dyDescent="0.4">
      <c r="A3332" s="40" t="str">
        <f t="shared" si="1429"/>
        <v>2025-09-24</v>
      </c>
      <c r="B3332" s="40" t="str">
        <f t="shared" si="1430"/>
        <v>SYD</v>
      </c>
      <c r="C3332" s="39" t="str">
        <f t="shared" si="1431"/>
        <v>98812563670</v>
      </c>
      <c r="D3332" s="41" t="str">
        <f t="shared" si="1432"/>
        <v>PKR253702139</v>
      </c>
      <c r="E3332" s="41" t="str">
        <f t="shared" si="1433"/>
        <v>596421504681</v>
      </c>
      <c r="F3332" s="39" t="str">
        <f t="shared" si="1434"/>
        <v>2256683</v>
      </c>
      <c r="G3332" s="39" t="str">
        <f t="shared" si="1435"/>
        <v>WISE EXPRESS LOGISTICS(PANGZIMOM)</v>
      </c>
      <c r="H3332" s="41" t="str">
        <f t="shared" si="1436"/>
        <v>김유진</v>
      </c>
      <c r="I3332" s="39" t="str">
        <f t="shared" si="1437"/>
        <v>49497</v>
      </c>
      <c r="J3332" s="52" t="str">
        <f t="shared" si="1438"/>
        <v/>
      </c>
      <c r="K3332" s="75">
        <f t="shared" si="1439"/>
        <v>1</v>
      </c>
      <c r="L3332" s="76">
        <f t="shared" si="1440"/>
        <v>1</v>
      </c>
      <c r="M3332" s="76">
        <f t="shared" si="1441"/>
        <v>1E-3</v>
      </c>
      <c r="N3332" s="76">
        <f t="shared" si="1442"/>
        <v>1</v>
      </c>
      <c r="O3332" s="42">
        <f t="shared" si="1443"/>
        <v>1</v>
      </c>
      <c r="P3332" s="39" t="str">
        <f t="shared" si="1444"/>
        <v>목록(Manifest)</v>
      </c>
      <c r="Q3332" s="72">
        <f t="shared" si="1445"/>
        <v>45</v>
      </c>
      <c r="R3332" s="43" t="str">
        <f t="shared" si="1446"/>
        <v>OZ602</v>
      </c>
      <c r="S3332" s="82" t="str">
        <f t="shared" si="1447"/>
        <v/>
      </c>
      <c r="T3332" s="40">
        <f t="shared" si="1448"/>
        <v>45924</v>
      </c>
      <c r="U3332" s="44">
        <v>2500</v>
      </c>
      <c r="V3332" s="44">
        <f t="shared" si="1449"/>
        <v>0</v>
      </c>
      <c r="W3332" s="77">
        <f t="shared" si="1450"/>
        <v>2500</v>
      </c>
      <c r="X3332" s="78">
        <f t="shared" si="1451"/>
        <v>0</v>
      </c>
      <c r="Y3332" s="44" cm="1">
        <f t="array" ref="Y3332">_xlfn.IFNA(_xlfn.IFS(AND(Q3332&gt;=2000, Q3332&lt;3000), 10000, AND(Q3332&gt;=3000, Q3332&lt;4000), 15000, AND(Q3332&gt;=4000, Q3332&lt;5000), 20000, AND(Q3332&gt;=5000), 25000),0)</f>
        <v>0</v>
      </c>
      <c r="Z3332" s="91">
        <f t="shared" si="1452"/>
        <v>0</v>
      </c>
      <c r="AA3332" s="44">
        <f t="shared" si="1453"/>
        <v>0</v>
      </c>
      <c r="AB3332" s="44"/>
      <c r="AC3332" s="44"/>
      <c r="AD3332" s="44"/>
      <c r="AE3332" s="44">
        <f>VLOOKUP(O3332,정산업데이트!$A$6:$B$12,2,10)</f>
        <v>0</v>
      </c>
      <c r="AF3332" s="44"/>
      <c r="AG3332" s="79">
        <f t="shared" si="1454"/>
        <v>0</v>
      </c>
      <c r="AH3332" s="80">
        <f t="shared" si="1455"/>
        <v>2500</v>
      </c>
      <c r="AJ3332" s="35" t="s">
        <v>18450</v>
      </c>
      <c r="AK3332" s="35" t="s">
        <v>73</v>
      </c>
      <c r="AL3332" s="35" t="s">
        <v>18451</v>
      </c>
      <c r="AM3332" s="35" t="s">
        <v>19140</v>
      </c>
      <c r="AN3332" s="35" t="s">
        <v>338</v>
      </c>
      <c r="AO3332" s="35" t="s">
        <v>19141</v>
      </c>
      <c r="AP3332" s="35" t="s">
        <v>19142</v>
      </c>
      <c r="AQ3332" s="35" t="s">
        <v>122</v>
      </c>
      <c r="AR3332" s="35">
        <v>1</v>
      </c>
      <c r="AS3332" s="35">
        <v>1</v>
      </c>
      <c r="AT3332" s="35">
        <v>1E-3</v>
      </c>
      <c r="AU3332" s="35">
        <v>1</v>
      </c>
      <c r="AV3332" s="35" t="s">
        <v>7</v>
      </c>
      <c r="AW3332" s="35">
        <v>45</v>
      </c>
      <c r="AX3332" s="35" t="s">
        <v>68</v>
      </c>
      <c r="AY3332" s="35" t="s">
        <v>68</v>
      </c>
      <c r="AZ3332" s="35" t="s">
        <v>68</v>
      </c>
      <c r="BA3332" s="35" t="s">
        <v>68</v>
      </c>
      <c r="BB3332" s="35" t="s">
        <v>68</v>
      </c>
      <c r="BC3332" s="35" t="s">
        <v>441</v>
      </c>
      <c r="BD3332" s="35" t="s">
        <v>442</v>
      </c>
      <c r="BE3332" s="35" t="s">
        <v>448</v>
      </c>
      <c r="BF3332" s="35" t="s">
        <v>122</v>
      </c>
      <c r="BG3332" s="35" t="s">
        <v>69</v>
      </c>
      <c r="BH3332" s="35" t="s">
        <v>19143</v>
      </c>
      <c r="BI3332" s="35" t="s">
        <v>122</v>
      </c>
      <c r="BJ3332" s="35" t="s">
        <v>19144</v>
      </c>
      <c r="BK3332" s="35" t="s">
        <v>75</v>
      </c>
      <c r="BL3332" s="35" t="s">
        <v>122</v>
      </c>
      <c r="BM3332" s="35" t="s">
        <v>442</v>
      </c>
      <c r="BN3332" s="35" t="s">
        <v>70</v>
      </c>
      <c r="BO3332" s="35" t="s">
        <v>71</v>
      </c>
      <c r="BP3332" s="35" t="s">
        <v>122</v>
      </c>
      <c r="BQ3332" s="35" t="s">
        <v>163</v>
      </c>
    </row>
    <row r="3333" spans="1:69" x14ac:dyDescent="0.4">
      <c r="A3333" s="40" t="str">
        <f t="shared" si="1429"/>
        <v>2025-09-24</v>
      </c>
      <c r="B3333" s="40" t="str">
        <f t="shared" si="1430"/>
        <v>SYD</v>
      </c>
      <c r="C3333" s="39" t="str">
        <f t="shared" si="1431"/>
        <v>98812563670</v>
      </c>
      <c r="D3333" s="41" t="str">
        <f t="shared" si="1432"/>
        <v>PKR253702140</v>
      </c>
      <c r="E3333" s="41" t="str">
        <f t="shared" si="1433"/>
        <v>596421504692</v>
      </c>
      <c r="F3333" s="39" t="str">
        <f t="shared" si="1434"/>
        <v>2256683</v>
      </c>
      <c r="G3333" s="39" t="str">
        <f t="shared" si="1435"/>
        <v>WISE EXPRESS LOGISTICS(PANGZIMOM)</v>
      </c>
      <c r="H3333" s="41" t="str">
        <f t="shared" si="1436"/>
        <v>김현미</v>
      </c>
      <c r="I3333" s="39" t="str">
        <f t="shared" si="1437"/>
        <v>17008</v>
      </c>
      <c r="J3333" s="52" t="str">
        <f t="shared" si="1438"/>
        <v/>
      </c>
      <c r="K3333" s="75">
        <f t="shared" si="1439"/>
        <v>1</v>
      </c>
      <c r="L3333" s="76">
        <f t="shared" si="1440"/>
        <v>1</v>
      </c>
      <c r="M3333" s="76">
        <f t="shared" si="1441"/>
        <v>1E-3</v>
      </c>
      <c r="N3333" s="76">
        <f t="shared" si="1442"/>
        <v>1</v>
      </c>
      <c r="O3333" s="42">
        <f t="shared" si="1443"/>
        <v>1</v>
      </c>
      <c r="P3333" s="39" t="str">
        <f t="shared" si="1444"/>
        <v>목록(Manifest)</v>
      </c>
      <c r="Q3333" s="72">
        <f t="shared" si="1445"/>
        <v>45</v>
      </c>
      <c r="R3333" s="43" t="str">
        <f t="shared" si="1446"/>
        <v>OZ602</v>
      </c>
      <c r="S3333" s="82" t="str">
        <f t="shared" si="1447"/>
        <v/>
      </c>
      <c r="T3333" s="40">
        <f t="shared" si="1448"/>
        <v>45924</v>
      </c>
      <c r="U3333" s="44">
        <v>2500</v>
      </c>
      <c r="V3333" s="44">
        <f t="shared" si="1449"/>
        <v>0</v>
      </c>
      <c r="W3333" s="77">
        <f t="shared" si="1450"/>
        <v>2500</v>
      </c>
      <c r="X3333" s="78">
        <f t="shared" si="1451"/>
        <v>0</v>
      </c>
      <c r="Y3333" s="44" cm="1">
        <f t="array" ref="Y3333">_xlfn.IFNA(_xlfn.IFS(AND(Q3333&gt;=2000, Q3333&lt;3000), 10000, AND(Q3333&gt;=3000, Q3333&lt;4000), 15000, AND(Q3333&gt;=4000, Q3333&lt;5000), 20000, AND(Q3333&gt;=5000), 25000),0)</f>
        <v>0</v>
      </c>
      <c r="Z3333" s="91">
        <f t="shared" si="1452"/>
        <v>0</v>
      </c>
      <c r="AA3333" s="44">
        <f t="shared" si="1453"/>
        <v>0</v>
      </c>
      <c r="AB3333" s="44"/>
      <c r="AC3333" s="44"/>
      <c r="AD3333" s="44"/>
      <c r="AE3333" s="44">
        <f>VLOOKUP(O3333,정산업데이트!$A$6:$B$12,2,10)</f>
        <v>0</v>
      </c>
      <c r="AF3333" s="44"/>
      <c r="AG3333" s="79">
        <f t="shared" si="1454"/>
        <v>0</v>
      </c>
      <c r="AH3333" s="80">
        <f t="shared" si="1455"/>
        <v>2500</v>
      </c>
      <c r="AJ3333" s="35" t="s">
        <v>18450</v>
      </c>
      <c r="AK3333" s="35" t="s">
        <v>73</v>
      </c>
      <c r="AL3333" s="35" t="s">
        <v>18451</v>
      </c>
      <c r="AM3333" s="35" t="s">
        <v>19145</v>
      </c>
      <c r="AN3333" s="35" t="s">
        <v>416</v>
      </c>
      <c r="AO3333" s="35" t="s">
        <v>19146</v>
      </c>
      <c r="AP3333" s="35" t="s">
        <v>5791</v>
      </c>
      <c r="AQ3333" s="35" t="s">
        <v>122</v>
      </c>
      <c r="AR3333" s="35">
        <v>1</v>
      </c>
      <c r="AS3333" s="35">
        <v>1</v>
      </c>
      <c r="AT3333" s="35">
        <v>1E-3</v>
      </c>
      <c r="AU3333" s="35">
        <v>1</v>
      </c>
      <c r="AV3333" s="35" t="s">
        <v>7</v>
      </c>
      <c r="AW3333" s="35">
        <v>45</v>
      </c>
      <c r="AX3333" s="35" t="s">
        <v>68</v>
      </c>
      <c r="AY3333" s="35" t="s">
        <v>68</v>
      </c>
      <c r="AZ3333" s="35" t="s">
        <v>68</v>
      </c>
      <c r="BA3333" s="35" t="s">
        <v>68</v>
      </c>
      <c r="BB3333" s="35" t="s">
        <v>68</v>
      </c>
      <c r="BC3333" s="35" t="s">
        <v>441</v>
      </c>
      <c r="BD3333" s="35" t="s">
        <v>442</v>
      </c>
      <c r="BE3333" s="35" t="s">
        <v>448</v>
      </c>
      <c r="BF3333" s="35" t="s">
        <v>122</v>
      </c>
      <c r="BG3333" s="35" t="s">
        <v>69</v>
      </c>
      <c r="BH3333" s="35" t="s">
        <v>19147</v>
      </c>
      <c r="BI3333" s="35" t="s">
        <v>122</v>
      </c>
      <c r="BJ3333" s="35" t="s">
        <v>19148</v>
      </c>
      <c r="BK3333" s="35" t="s">
        <v>75</v>
      </c>
      <c r="BL3333" s="35" t="s">
        <v>122</v>
      </c>
      <c r="BM3333" s="35" t="s">
        <v>442</v>
      </c>
      <c r="BN3333" s="35" t="s">
        <v>70</v>
      </c>
      <c r="BO3333" s="35" t="s">
        <v>71</v>
      </c>
      <c r="BP3333" s="35" t="s">
        <v>122</v>
      </c>
      <c r="BQ3333" s="35" t="s">
        <v>163</v>
      </c>
    </row>
    <row r="3334" spans="1:69" x14ac:dyDescent="0.4">
      <c r="A3334" s="40" t="str">
        <f t="shared" ref="A3334:A3397" si="1456">AJ3334</f>
        <v>2025-09-24</v>
      </c>
      <c r="B3334" s="40" t="str">
        <f t="shared" ref="B3334:B3397" si="1457">AK3334</f>
        <v>SYD</v>
      </c>
      <c r="C3334" s="39" t="str">
        <f t="shared" ref="C3334:C3397" si="1458">AL3334</f>
        <v>98812563670</v>
      </c>
      <c r="D3334" s="41" t="str">
        <f t="shared" ref="D3334:D3397" si="1459">AM3334</f>
        <v>PKR253702141</v>
      </c>
      <c r="E3334" s="41" t="str">
        <f t="shared" ref="E3334:E3397" si="1460">BH3334</f>
        <v>596421504703</v>
      </c>
      <c r="F3334" s="39" t="str">
        <f t="shared" ref="F3334:F3397" si="1461">BC3334</f>
        <v>2256683</v>
      </c>
      <c r="G3334" s="39" t="str">
        <f t="shared" ref="G3334:G3397" si="1462">BD3334</f>
        <v>WISE EXPRESS LOGISTICS(PANGZIMOM)</v>
      </c>
      <c r="H3334" s="41" t="str">
        <f t="shared" ref="H3334:H3397" si="1463">AN3334</f>
        <v>임정근</v>
      </c>
      <c r="I3334" s="39" t="str">
        <f t="shared" ref="I3334:I3397" si="1464">AP3334</f>
        <v>34419</v>
      </c>
      <c r="J3334" s="52" t="str">
        <f t="shared" ref="J3334:J3397" si="1465">AQ3334</f>
        <v/>
      </c>
      <c r="K3334" s="75">
        <f t="shared" ref="K3334:K3397" si="1466">AR3334</f>
        <v>1</v>
      </c>
      <c r="L3334" s="76">
        <f t="shared" ref="L3334:L3397" si="1467">AS3334</f>
        <v>1</v>
      </c>
      <c r="M3334" s="76">
        <f t="shared" ref="M3334:M3397" si="1468">AT3334</f>
        <v>1E-3</v>
      </c>
      <c r="N3334" s="76">
        <f t="shared" ref="N3334:N3397" si="1469">AU3334</f>
        <v>1</v>
      </c>
      <c r="O3334" s="42">
        <f t="shared" ref="O3334:O3397" si="1470">CEILING(MAX(L3334:N3334)/K3334,0.5)</f>
        <v>1</v>
      </c>
      <c r="P3334" s="39" t="str">
        <f t="shared" ref="P3334:P3397" si="1471">AV3334</f>
        <v>목록(Manifest)</v>
      </c>
      <c r="Q3334" s="72">
        <f t="shared" ref="Q3334:Q3397" si="1472">AW3334</f>
        <v>45</v>
      </c>
      <c r="R3334" s="43" t="str">
        <f t="shared" ref="R3334:R3397" si="1473">BK3334</f>
        <v>OZ602</v>
      </c>
      <c r="S3334" s="82" t="str">
        <f t="shared" ref="S3334:S3397" si="1474">BL3334</f>
        <v/>
      </c>
      <c r="T3334" s="40">
        <f t="shared" ref="T3334:T3397" si="1475">DATE(YEAR(A3334),MONTH(A3334),DAY(A3334))</f>
        <v>45924</v>
      </c>
      <c r="U3334" s="44">
        <v>2500</v>
      </c>
      <c r="V3334" s="44">
        <f t="shared" ref="V3334:V3397" si="1476">IF(O3334&gt;5,CEILING(O3334-5,1)*100,0)</f>
        <v>0</v>
      </c>
      <c r="W3334" s="77">
        <f t="shared" ref="W3334:W3397" si="1477">SUM(U3334:V3334)</f>
        <v>2500</v>
      </c>
      <c r="X3334" s="78">
        <f t="shared" ref="X3334:X3397" si="1478">(K3334-1)*2500</f>
        <v>0</v>
      </c>
      <c r="Y3334" s="44" cm="1">
        <f t="array" ref="Y3334">_xlfn.IFNA(_xlfn.IFS(AND(Q3334&gt;=2000, Q3334&lt;3000), 10000, AND(Q3334&gt;=3000, Q3334&lt;4000), 15000, AND(Q3334&gt;=4000, Q3334&lt;5000), 20000, AND(Q3334&gt;=5000), 25000),0)</f>
        <v>0</v>
      </c>
      <c r="Z3334" s="91">
        <f t="shared" ref="Z3334:Z3397" si="1479">IF(OR(P3334="일반(목록배제,Normal-Manifest Exception)",P3334="간이(Simple)",P3334="목록취하(허용배제,Manifest-Drop)",P3334="일반(NORMAL)"),300,0)</f>
        <v>0</v>
      </c>
      <c r="AA3334" s="44">
        <f t="shared" ref="AA3334:AA3397" si="1480">IF(LEFT(AP3334,2)="63",3000,0)</f>
        <v>0</v>
      </c>
      <c r="AB3334" s="44"/>
      <c r="AC3334" s="44"/>
      <c r="AD3334" s="44"/>
      <c r="AE3334" s="44">
        <f>VLOOKUP(O3334,정산업데이트!$A$6:$B$12,2,10)</f>
        <v>0</v>
      </c>
      <c r="AF3334" s="44"/>
      <c r="AG3334" s="79">
        <f t="shared" ref="AG3334:AG3397" si="1481">X3334+Y3334+Z3334+AA3334+AB3334+AE3334+AF3334</f>
        <v>0</v>
      </c>
      <c r="AH3334" s="80">
        <f t="shared" ref="AH3334:AH3397" si="1482">SUM(AG3334,W3334)</f>
        <v>2500</v>
      </c>
      <c r="AJ3334" s="35" t="s">
        <v>18450</v>
      </c>
      <c r="AK3334" s="35" t="s">
        <v>73</v>
      </c>
      <c r="AL3334" s="35" t="s">
        <v>18451</v>
      </c>
      <c r="AM3334" s="35" t="s">
        <v>19149</v>
      </c>
      <c r="AN3334" s="35" t="s">
        <v>19150</v>
      </c>
      <c r="AO3334" s="35" t="s">
        <v>19151</v>
      </c>
      <c r="AP3334" s="35" t="s">
        <v>11755</v>
      </c>
      <c r="AQ3334" s="35" t="s">
        <v>122</v>
      </c>
      <c r="AR3334" s="35">
        <v>1</v>
      </c>
      <c r="AS3334" s="35">
        <v>1</v>
      </c>
      <c r="AT3334" s="35">
        <v>1E-3</v>
      </c>
      <c r="AU3334" s="35">
        <v>1</v>
      </c>
      <c r="AV3334" s="35" t="s">
        <v>7</v>
      </c>
      <c r="AW3334" s="35">
        <v>45</v>
      </c>
      <c r="AX3334" s="35" t="s">
        <v>68</v>
      </c>
      <c r="AY3334" s="35" t="s">
        <v>68</v>
      </c>
      <c r="AZ3334" s="35" t="s">
        <v>68</v>
      </c>
      <c r="BA3334" s="35" t="s">
        <v>68</v>
      </c>
      <c r="BB3334" s="35" t="s">
        <v>68</v>
      </c>
      <c r="BC3334" s="35" t="s">
        <v>441</v>
      </c>
      <c r="BD3334" s="35" t="s">
        <v>442</v>
      </c>
      <c r="BE3334" s="35" t="s">
        <v>444</v>
      </c>
      <c r="BF3334" s="35" t="s">
        <v>122</v>
      </c>
      <c r="BG3334" s="35" t="s">
        <v>69</v>
      </c>
      <c r="BH3334" s="35" t="s">
        <v>19152</v>
      </c>
      <c r="BI3334" s="35" t="s">
        <v>122</v>
      </c>
      <c r="BJ3334" s="35" t="s">
        <v>19153</v>
      </c>
      <c r="BK3334" s="35" t="s">
        <v>75</v>
      </c>
      <c r="BL3334" s="35" t="s">
        <v>122</v>
      </c>
      <c r="BM3334" s="35" t="s">
        <v>442</v>
      </c>
      <c r="BN3334" s="35" t="s">
        <v>70</v>
      </c>
      <c r="BO3334" s="35" t="s">
        <v>71</v>
      </c>
      <c r="BP3334" s="35" t="s">
        <v>122</v>
      </c>
      <c r="BQ3334" s="35" t="s">
        <v>163</v>
      </c>
    </row>
    <row r="3335" spans="1:69" x14ac:dyDescent="0.4">
      <c r="A3335" s="40" t="str">
        <f t="shared" si="1456"/>
        <v>2025-09-24</v>
      </c>
      <c r="B3335" s="40" t="str">
        <f t="shared" si="1457"/>
        <v>SYD</v>
      </c>
      <c r="C3335" s="39" t="str">
        <f t="shared" si="1458"/>
        <v>98812563670</v>
      </c>
      <c r="D3335" s="41" t="str">
        <f t="shared" si="1459"/>
        <v>PKR253701099</v>
      </c>
      <c r="E3335" s="41" t="str">
        <f t="shared" si="1460"/>
        <v>596421503266</v>
      </c>
      <c r="F3335" s="39" t="str">
        <f t="shared" si="1461"/>
        <v>2256683</v>
      </c>
      <c r="G3335" s="39" t="str">
        <f t="shared" si="1462"/>
        <v>WISE EXPRESS LOGISTICS(PANGZIMOM)</v>
      </c>
      <c r="H3335" s="41" t="str">
        <f t="shared" si="1463"/>
        <v>김나혜</v>
      </c>
      <c r="I3335" s="39" t="str">
        <f t="shared" si="1464"/>
        <v>47897</v>
      </c>
      <c r="J3335" s="52" t="str">
        <f t="shared" si="1465"/>
        <v/>
      </c>
      <c r="K3335" s="75">
        <f t="shared" si="1466"/>
        <v>1</v>
      </c>
      <c r="L3335" s="76">
        <f t="shared" si="1467"/>
        <v>1</v>
      </c>
      <c r="M3335" s="76">
        <f t="shared" si="1468"/>
        <v>1E-3</v>
      </c>
      <c r="N3335" s="76">
        <f t="shared" si="1469"/>
        <v>1</v>
      </c>
      <c r="O3335" s="42">
        <f t="shared" si="1470"/>
        <v>1</v>
      </c>
      <c r="P3335" s="39" t="str">
        <f t="shared" si="1471"/>
        <v>목록(Manifest)</v>
      </c>
      <c r="Q3335" s="72">
        <f t="shared" si="1472"/>
        <v>45</v>
      </c>
      <c r="R3335" s="43" t="str">
        <f t="shared" si="1473"/>
        <v>OZ602</v>
      </c>
      <c r="S3335" s="82" t="str">
        <f t="shared" si="1474"/>
        <v/>
      </c>
      <c r="T3335" s="40">
        <f t="shared" si="1475"/>
        <v>45924</v>
      </c>
      <c r="U3335" s="44">
        <v>2500</v>
      </c>
      <c r="V3335" s="44">
        <f t="shared" si="1476"/>
        <v>0</v>
      </c>
      <c r="W3335" s="77">
        <f t="shared" si="1477"/>
        <v>2500</v>
      </c>
      <c r="X3335" s="78">
        <f t="shared" si="1478"/>
        <v>0</v>
      </c>
      <c r="Y3335" s="44" cm="1">
        <f t="array" ref="Y3335">_xlfn.IFNA(_xlfn.IFS(AND(Q3335&gt;=2000, Q3335&lt;3000), 10000, AND(Q3335&gt;=3000, Q3335&lt;4000), 15000, AND(Q3335&gt;=4000, Q3335&lt;5000), 20000, AND(Q3335&gt;=5000), 25000),0)</f>
        <v>0</v>
      </c>
      <c r="Z3335" s="91">
        <f t="shared" si="1479"/>
        <v>0</v>
      </c>
      <c r="AA3335" s="44">
        <f t="shared" si="1480"/>
        <v>0</v>
      </c>
      <c r="AB3335" s="44"/>
      <c r="AC3335" s="44"/>
      <c r="AD3335" s="44"/>
      <c r="AE3335" s="44">
        <f>VLOOKUP(O3335,정산업데이트!$A$6:$B$12,2,10)</f>
        <v>0</v>
      </c>
      <c r="AF3335" s="44"/>
      <c r="AG3335" s="79">
        <f t="shared" si="1481"/>
        <v>0</v>
      </c>
      <c r="AH3335" s="80">
        <f t="shared" si="1482"/>
        <v>2500</v>
      </c>
      <c r="AJ3335" s="35" t="s">
        <v>18450</v>
      </c>
      <c r="AK3335" s="35" t="s">
        <v>73</v>
      </c>
      <c r="AL3335" s="35" t="s">
        <v>18451</v>
      </c>
      <c r="AM3335" s="35" t="s">
        <v>19154</v>
      </c>
      <c r="AN3335" s="35" t="s">
        <v>19155</v>
      </c>
      <c r="AO3335" s="35" t="s">
        <v>19156</v>
      </c>
      <c r="AP3335" s="35" t="s">
        <v>19157</v>
      </c>
      <c r="AQ3335" s="35" t="s">
        <v>122</v>
      </c>
      <c r="AR3335" s="35">
        <v>1</v>
      </c>
      <c r="AS3335" s="35">
        <v>1</v>
      </c>
      <c r="AT3335" s="35">
        <v>1E-3</v>
      </c>
      <c r="AU3335" s="35">
        <v>1</v>
      </c>
      <c r="AV3335" s="35" t="s">
        <v>7</v>
      </c>
      <c r="AW3335" s="35">
        <v>45</v>
      </c>
      <c r="AX3335" s="35" t="s">
        <v>68</v>
      </c>
      <c r="AY3335" s="35" t="s">
        <v>68</v>
      </c>
      <c r="AZ3335" s="35" t="s">
        <v>68</v>
      </c>
      <c r="BA3335" s="35" t="s">
        <v>68</v>
      </c>
      <c r="BB3335" s="35" t="s">
        <v>68</v>
      </c>
      <c r="BC3335" s="35" t="s">
        <v>441</v>
      </c>
      <c r="BD3335" s="35" t="s">
        <v>442</v>
      </c>
      <c r="BE3335" s="35" t="s">
        <v>444</v>
      </c>
      <c r="BF3335" s="35" t="s">
        <v>122</v>
      </c>
      <c r="BG3335" s="35" t="s">
        <v>69</v>
      </c>
      <c r="BH3335" s="35" t="s">
        <v>19158</v>
      </c>
      <c r="BI3335" s="35" t="s">
        <v>122</v>
      </c>
      <c r="BJ3335" s="35" t="s">
        <v>19159</v>
      </c>
      <c r="BK3335" s="35" t="s">
        <v>75</v>
      </c>
      <c r="BL3335" s="35" t="s">
        <v>122</v>
      </c>
      <c r="BM3335" s="35" t="s">
        <v>442</v>
      </c>
      <c r="BN3335" s="35" t="s">
        <v>70</v>
      </c>
      <c r="BO3335" s="35" t="s">
        <v>71</v>
      </c>
      <c r="BP3335" s="35" t="s">
        <v>122</v>
      </c>
      <c r="BQ3335" s="35" t="s">
        <v>163</v>
      </c>
    </row>
    <row r="3336" spans="1:69" x14ac:dyDescent="0.4">
      <c r="A3336" s="40" t="str">
        <f t="shared" si="1456"/>
        <v>2025-09-24</v>
      </c>
      <c r="B3336" s="40" t="str">
        <f t="shared" si="1457"/>
        <v>SYD</v>
      </c>
      <c r="C3336" s="39" t="str">
        <f t="shared" si="1458"/>
        <v>98812563670</v>
      </c>
      <c r="D3336" s="41" t="str">
        <f t="shared" si="1459"/>
        <v>PKR253702039</v>
      </c>
      <c r="E3336" s="41" t="str">
        <f t="shared" si="1460"/>
        <v>596421503653</v>
      </c>
      <c r="F3336" s="39" t="str">
        <f t="shared" si="1461"/>
        <v>2254239</v>
      </c>
      <c r="G3336" s="39" t="str">
        <f t="shared" si="1462"/>
        <v>WISE EXPRESS(BIOSYDNEY)</v>
      </c>
      <c r="H3336" s="41" t="str">
        <f t="shared" si="1463"/>
        <v>임혜경</v>
      </c>
      <c r="I3336" s="39" t="str">
        <f t="shared" si="1464"/>
        <v>18398</v>
      </c>
      <c r="J3336" s="52" t="str">
        <f t="shared" si="1465"/>
        <v/>
      </c>
      <c r="K3336" s="75">
        <f t="shared" si="1466"/>
        <v>1</v>
      </c>
      <c r="L3336" s="76">
        <f t="shared" si="1467"/>
        <v>1</v>
      </c>
      <c r="M3336" s="76">
        <f t="shared" si="1468"/>
        <v>1E-3</v>
      </c>
      <c r="N3336" s="76">
        <f t="shared" si="1469"/>
        <v>1</v>
      </c>
      <c r="O3336" s="42">
        <f t="shared" si="1470"/>
        <v>1</v>
      </c>
      <c r="P3336" s="39" t="str">
        <f t="shared" si="1471"/>
        <v>일반(목록배제,Normal-Manifest Exception)</v>
      </c>
      <c r="Q3336" s="72">
        <f t="shared" si="1472"/>
        <v>110</v>
      </c>
      <c r="R3336" s="43" t="str">
        <f t="shared" si="1473"/>
        <v>OZ602</v>
      </c>
      <c r="S3336" s="82" t="str">
        <f t="shared" si="1474"/>
        <v/>
      </c>
      <c r="T3336" s="40">
        <f t="shared" si="1475"/>
        <v>45924</v>
      </c>
      <c r="U3336" s="44">
        <v>2500</v>
      </c>
      <c r="V3336" s="44">
        <f t="shared" si="1476"/>
        <v>0</v>
      </c>
      <c r="W3336" s="77">
        <f t="shared" si="1477"/>
        <v>2500</v>
      </c>
      <c r="X3336" s="78">
        <f t="shared" si="1478"/>
        <v>0</v>
      </c>
      <c r="Y3336" s="44" cm="1">
        <f t="array" ref="Y3336">_xlfn.IFNA(_xlfn.IFS(AND(Q3336&gt;=2000, Q3336&lt;3000), 10000, AND(Q3336&gt;=3000, Q3336&lt;4000), 15000, AND(Q3336&gt;=4000, Q3336&lt;5000), 20000, AND(Q3336&gt;=5000), 25000),0)</f>
        <v>0</v>
      </c>
      <c r="Z3336" s="91">
        <f t="shared" si="1479"/>
        <v>300</v>
      </c>
      <c r="AA3336" s="44">
        <f t="shared" si="1480"/>
        <v>0</v>
      </c>
      <c r="AB3336" s="44"/>
      <c r="AC3336" s="44"/>
      <c r="AD3336" s="44"/>
      <c r="AE3336" s="44">
        <f>VLOOKUP(O3336,정산업데이트!$A$6:$B$12,2,10)</f>
        <v>0</v>
      </c>
      <c r="AF3336" s="44"/>
      <c r="AG3336" s="79">
        <f t="shared" si="1481"/>
        <v>300</v>
      </c>
      <c r="AH3336" s="80">
        <f t="shared" si="1482"/>
        <v>2800</v>
      </c>
      <c r="AJ3336" s="35" t="s">
        <v>18450</v>
      </c>
      <c r="AK3336" s="35" t="s">
        <v>73</v>
      </c>
      <c r="AL3336" s="35" t="s">
        <v>18451</v>
      </c>
      <c r="AM3336" s="35" t="s">
        <v>19160</v>
      </c>
      <c r="AN3336" s="35" t="s">
        <v>19161</v>
      </c>
      <c r="AO3336" s="35" t="s">
        <v>19162</v>
      </c>
      <c r="AP3336" s="35" t="s">
        <v>19163</v>
      </c>
      <c r="AQ3336" s="35" t="s">
        <v>122</v>
      </c>
      <c r="AR3336" s="35">
        <v>1</v>
      </c>
      <c r="AS3336" s="35">
        <v>1</v>
      </c>
      <c r="AT3336" s="35">
        <v>1E-3</v>
      </c>
      <c r="AU3336" s="35">
        <v>1</v>
      </c>
      <c r="AV3336" s="35" t="s">
        <v>8</v>
      </c>
      <c r="AW3336" s="35">
        <v>110</v>
      </c>
      <c r="AX3336" s="35" t="s">
        <v>68</v>
      </c>
      <c r="AY3336" s="35" t="s">
        <v>68</v>
      </c>
      <c r="AZ3336" s="35" t="s">
        <v>68</v>
      </c>
      <c r="BA3336" s="35" t="s">
        <v>68</v>
      </c>
      <c r="BB3336" s="35" t="s">
        <v>68</v>
      </c>
      <c r="BC3336" s="35" t="s">
        <v>126</v>
      </c>
      <c r="BD3336" s="35" t="s">
        <v>90</v>
      </c>
      <c r="BE3336" s="35" t="s">
        <v>111</v>
      </c>
      <c r="BF3336" s="35" t="s">
        <v>122</v>
      </c>
      <c r="BG3336" s="35" t="s">
        <v>69</v>
      </c>
      <c r="BH3336" s="35" t="s">
        <v>19164</v>
      </c>
      <c r="BI3336" s="35" t="s">
        <v>122</v>
      </c>
      <c r="BJ3336" s="35" t="s">
        <v>19165</v>
      </c>
      <c r="BK3336" s="35" t="s">
        <v>75</v>
      </c>
      <c r="BL3336" s="35" t="s">
        <v>122</v>
      </c>
      <c r="BM3336" s="35" t="s">
        <v>90</v>
      </c>
      <c r="BN3336" s="35" t="s">
        <v>70</v>
      </c>
      <c r="BO3336" s="35" t="s">
        <v>71</v>
      </c>
      <c r="BP3336" s="35" t="s">
        <v>122</v>
      </c>
      <c r="BQ3336" s="35" t="s">
        <v>163</v>
      </c>
    </row>
    <row r="3337" spans="1:69" x14ac:dyDescent="0.4">
      <c r="A3337" s="40" t="str">
        <f t="shared" si="1456"/>
        <v>2025-09-24</v>
      </c>
      <c r="B3337" s="40" t="str">
        <f t="shared" si="1457"/>
        <v>SYD</v>
      </c>
      <c r="C3337" s="39" t="str">
        <f t="shared" si="1458"/>
        <v>98812563670</v>
      </c>
      <c r="D3337" s="41" t="str">
        <f t="shared" si="1459"/>
        <v>PKR253702040</v>
      </c>
      <c r="E3337" s="41" t="str">
        <f t="shared" si="1460"/>
        <v>596421503664</v>
      </c>
      <c r="F3337" s="39" t="str">
        <f t="shared" si="1461"/>
        <v>2254239</v>
      </c>
      <c r="G3337" s="39" t="str">
        <f t="shared" si="1462"/>
        <v>WISE EXPRESS(BIOSYDNEY)</v>
      </c>
      <c r="H3337" s="41" t="str">
        <f t="shared" si="1463"/>
        <v>김수희</v>
      </c>
      <c r="I3337" s="39" t="str">
        <f t="shared" si="1464"/>
        <v>05849</v>
      </c>
      <c r="J3337" s="52" t="str">
        <f t="shared" si="1465"/>
        <v/>
      </c>
      <c r="K3337" s="75">
        <f t="shared" si="1466"/>
        <v>1</v>
      </c>
      <c r="L3337" s="76">
        <f t="shared" si="1467"/>
        <v>1</v>
      </c>
      <c r="M3337" s="76">
        <f t="shared" si="1468"/>
        <v>1E-3</v>
      </c>
      <c r="N3337" s="76">
        <f t="shared" si="1469"/>
        <v>1</v>
      </c>
      <c r="O3337" s="42">
        <f t="shared" si="1470"/>
        <v>1</v>
      </c>
      <c r="P3337" s="39" t="str">
        <f t="shared" si="1471"/>
        <v>일반(목록배제,Normal-Manifest Exception)</v>
      </c>
      <c r="Q3337" s="72">
        <f t="shared" si="1472"/>
        <v>120</v>
      </c>
      <c r="R3337" s="43" t="str">
        <f t="shared" si="1473"/>
        <v>OZ602</v>
      </c>
      <c r="S3337" s="82" t="str">
        <f t="shared" si="1474"/>
        <v/>
      </c>
      <c r="T3337" s="40">
        <f t="shared" si="1475"/>
        <v>45924</v>
      </c>
      <c r="U3337" s="44">
        <v>2500</v>
      </c>
      <c r="V3337" s="44">
        <f t="shared" si="1476"/>
        <v>0</v>
      </c>
      <c r="W3337" s="77">
        <f t="shared" si="1477"/>
        <v>2500</v>
      </c>
      <c r="X3337" s="78">
        <f t="shared" si="1478"/>
        <v>0</v>
      </c>
      <c r="Y3337" s="44" cm="1">
        <f t="array" ref="Y3337">_xlfn.IFNA(_xlfn.IFS(AND(Q3337&gt;=2000, Q3337&lt;3000), 10000, AND(Q3337&gt;=3000, Q3337&lt;4000), 15000, AND(Q3337&gt;=4000, Q3337&lt;5000), 20000, AND(Q3337&gt;=5000), 25000),0)</f>
        <v>0</v>
      </c>
      <c r="Z3337" s="91">
        <f t="shared" si="1479"/>
        <v>300</v>
      </c>
      <c r="AA3337" s="44">
        <f t="shared" si="1480"/>
        <v>0</v>
      </c>
      <c r="AB3337" s="44"/>
      <c r="AC3337" s="44"/>
      <c r="AD3337" s="44"/>
      <c r="AE3337" s="44">
        <f>VLOOKUP(O3337,정산업데이트!$A$6:$B$12,2,10)</f>
        <v>0</v>
      </c>
      <c r="AF3337" s="44"/>
      <c r="AG3337" s="79">
        <f t="shared" si="1481"/>
        <v>300</v>
      </c>
      <c r="AH3337" s="80">
        <f t="shared" si="1482"/>
        <v>2800</v>
      </c>
      <c r="AJ3337" s="35" t="s">
        <v>18450</v>
      </c>
      <c r="AK3337" s="35" t="s">
        <v>73</v>
      </c>
      <c r="AL3337" s="35" t="s">
        <v>18451</v>
      </c>
      <c r="AM3337" s="35" t="s">
        <v>19166</v>
      </c>
      <c r="AN3337" s="35" t="s">
        <v>252</v>
      </c>
      <c r="AO3337" s="35" t="s">
        <v>19167</v>
      </c>
      <c r="AP3337" s="35" t="s">
        <v>19168</v>
      </c>
      <c r="AQ3337" s="35" t="s">
        <v>122</v>
      </c>
      <c r="AR3337" s="35">
        <v>1</v>
      </c>
      <c r="AS3337" s="35">
        <v>1</v>
      </c>
      <c r="AT3337" s="35">
        <v>1E-3</v>
      </c>
      <c r="AU3337" s="35">
        <v>1</v>
      </c>
      <c r="AV3337" s="35" t="s">
        <v>8</v>
      </c>
      <c r="AW3337" s="35">
        <v>120</v>
      </c>
      <c r="AX3337" s="35" t="s">
        <v>68</v>
      </c>
      <c r="AY3337" s="35" t="s">
        <v>68</v>
      </c>
      <c r="AZ3337" s="35" t="s">
        <v>68</v>
      </c>
      <c r="BA3337" s="35" t="s">
        <v>68</v>
      </c>
      <c r="BB3337" s="35" t="s">
        <v>68</v>
      </c>
      <c r="BC3337" s="35" t="s">
        <v>126</v>
      </c>
      <c r="BD3337" s="35" t="s">
        <v>90</v>
      </c>
      <c r="BE3337" s="35" t="s">
        <v>111</v>
      </c>
      <c r="BF3337" s="35" t="s">
        <v>122</v>
      </c>
      <c r="BG3337" s="35" t="s">
        <v>69</v>
      </c>
      <c r="BH3337" s="35" t="s">
        <v>19169</v>
      </c>
      <c r="BI3337" s="35" t="s">
        <v>122</v>
      </c>
      <c r="BJ3337" s="35" t="s">
        <v>19170</v>
      </c>
      <c r="BK3337" s="35" t="s">
        <v>75</v>
      </c>
      <c r="BL3337" s="35" t="s">
        <v>122</v>
      </c>
      <c r="BM3337" s="35" t="s">
        <v>90</v>
      </c>
      <c r="BN3337" s="35" t="s">
        <v>70</v>
      </c>
      <c r="BO3337" s="35" t="s">
        <v>71</v>
      </c>
      <c r="BP3337" s="35" t="s">
        <v>122</v>
      </c>
      <c r="BQ3337" s="35" t="s">
        <v>163</v>
      </c>
    </row>
    <row r="3338" spans="1:69" x14ac:dyDescent="0.4">
      <c r="A3338" s="40" t="str">
        <f t="shared" si="1456"/>
        <v>2025-09-24</v>
      </c>
      <c r="B3338" s="40" t="str">
        <f t="shared" si="1457"/>
        <v>SYD</v>
      </c>
      <c r="C3338" s="39" t="str">
        <f t="shared" si="1458"/>
        <v>98812563670</v>
      </c>
      <c r="D3338" s="41" t="str">
        <f t="shared" si="1459"/>
        <v>PKR253702041</v>
      </c>
      <c r="E3338" s="41" t="str">
        <f t="shared" si="1460"/>
        <v>596421503675</v>
      </c>
      <c r="F3338" s="39" t="str">
        <f t="shared" si="1461"/>
        <v>2254239</v>
      </c>
      <c r="G3338" s="39" t="str">
        <f t="shared" si="1462"/>
        <v>WISE EXPRESS(BIOSYDNEY)</v>
      </c>
      <c r="H3338" s="41" t="str">
        <f t="shared" si="1463"/>
        <v>염혜원</v>
      </c>
      <c r="I3338" s="39" t="str">
        <f t="shared" si="1464"/>
        <v>36849</v>
      </c>
      <c r="J3338" s="52" t="str">
        <f t="shared" si="1465"/>
        <v>일반전환</v>
      </c>
      <c r="K3338" s="75">
        <f t="shared" si="1466"/>
        <v>1</v>
      </c>
      <c r="L3338" s="76">
        <f t="shared" si="1467"/>
        <v>1</v>
      </c>
      <c r="M3338" s="76">
        <f t="shared" si="1468"/>
        <v>1E-3</v>
      </c>
      <c r="N3338" s="76">
        <f t="shared" si="1469"/>
        <v>1</v>
      </c>
      <c r="O3338" s="42">
        <f t="shared" si="1470"/>
        <v>1</v>
      </c>
      <c r="P3338" s="39" t="str">
        <f t="shared" si="1471"/>
        <v>일반(목록배제,Normal-Manifest Exception)</v>
      </c>
      <c r="Q3338" s="72">
        <f t="shared" si="1472"/>
        <v>100</v>
      </c>
      <c r="R3338" s="43" t="str">
        <f t="shared" si="1473"/>
        <v>OZ602</v>
      </c>
      <c r="S3338" s="82" t="str">
        <f t="shared" si="1474"/>
        <v/>
      </c>
      <c r="T3338" s="40">
        <f t="shared" si="1475"/>
        <v>45924</v>
      </c>
      <c r="U3338" s="44">
        <v>2500</v>
      </c>
      <c r="V3338" s="44">
        <f t="shared" si="1476"/>
        <v>0</v>
      </c>
      <c r="W3338" s="77">
        <f t="shared" si="1477"/>
        <v>2500</v>
      </c>
      <c r="X3338" s="78">
        <f t="shared" si="1478"/>
        <v>0</v>
      </c>
      <c r="Y3338" s="44" cm="1">
        <f t="array" ref="Y3338">_xlfn.IFNA(_xlfn.IFS(AND(Q3338&gt;=2000, Q3338&lt;3000), 10000, AND(Q3338&gt;=3000, Q3338&lt;4000), 15000, AND(Q3338&gt;=4000, Q3338&lt;5000), 20000, AND(Q3338&gt;=5000), 25000),0)</f>
        <v>0</v>
      </c>
      <c r="Z3338" s="91">
        <f t="shared" si="1479"/>
        <v>300</v>
      </c>
      <c r="AA3338" s="44">
        <f t="shared" si="1480"/>
        <v>0</v>
      </c>
      <c r="AB3338" s="44"/>
      <c r="AC3338" s="44"/>
      <c r="AD3338" s="44"/>
      <c r="AE3338" s="44">
        <f>VLOOKUP(O3338,정산업데이트!$A$6:$B$12,2,10)</f>
        <v>0</v>
      </c>
      <c r="AF3338" s="44"/>
      <c r="AG3338" s="79">
        <f t="shared" si="1481"/>
        <v>300</v>
      </c>
      <c r="AH3338" s="80">
        <f t="shared" si="1482"/>
        <v>2800</v>
      </c>
      <c r="AJ3338" s="35" t="s">
        <v>18450</v>
      </c>
      <c r="AK3338" s="35" t="s">
        <v>73</v>
      </c>
      <c r="AL3338" s="35" t="s">
        <v>18451</v>
      </c>
      <c r="AM3338" s="35" t="s">
        <v>19171</v>
      </c>
      <c r="AN3338" s="35" t="s">
        <v>14810</v>
      </c>
      <c r="AO3338" s="35" t="s">
        <v>14811</v>
      </c>
      <c r="AP3338" s="35" t="s">
        <v>1906</v>
      </c>
      <c r="AQ3338" s="35" t="s">
        <v>85</v>
      </c>
      <c r="AR3338" s="35">
        <v>1</v>
      </c>
      <c r="AS3338" s="35">
        <v>1</v>
      </c>
      <c r="AT3338" s="35">
        <v>1E-3</v>
      </c>
      <c r="AU3338" s="35">
        <v>1</v>
      </c>
      <c r="AV3338" s="35" t="s">
        <v>8</v>
      </c>
      <c r="AW3338" s="35">
        <v>100</v>
      </c>
      <c r="AX3338" s="35" t="s">
        <v>68</v>
      </c>
      <c r="AY3338" s="35" t="s">
        <v>68</v>
      </c>
      <c r="AZ3338" s="35" t="s">
        <v>68</v>
      </c>
      <c r="BA3338" s="35" t="s">
        <v>68</v>
      </c>
      <c r="BB3338" s="35" t="s">
        <v>68</v>
      </c>
      <c r="BC3338" s="35" t="s">
        <v>126</v>
      </c>
      <c r="BD3338" s="35" t="s">
        <v>90</v>
      </c>
      <c r="BE3338" s="35" t="s">
        <v>111</v>
      </c>
      <c r="BF3338" s="35" t="s">
        <v>122</v>
      </c>
      <c r="BG3338" s="35" t="s">
        <v>69</v>
      </c>
      <c r="BH3338" s="35" t="s">
        <v>19172</v>
      </c>
      <c r="BI3338" s="35" t="s">
        <v>122</v>
      </c>
      <c r="BJ3338" s="35" t="s">
        <v>19173</v>
      </c>
      <c r="BK3338" s="35" t="s">
        <v>75</v>
      </c>
      <c r="BL3338" s="35" t="s">
        <v>122</v>
      </c>
      <c r="BM3338" s="35" t="s">
        <v>90</v>
      </c>
      <c r="BN3338" s="35" t="s">
        <v>70</v>
      </c>
      <c r="BO3338" s="35" t="s">
        <v>71</v>
      </c>
      <c r="BP3338" s="35" t="s">
        <v>122</v>
      </c>
      <c r="BQ3338" s="35" t="s">
        <v>163</v>
      </c>
    </row>
    <row r="3339" spans="1:69" x14ac:dyDescent="0.4">
      <c r="A3339" s="40" t="str">
        <f t="shared" si="1456"/>
        <v>2025-09-24</v>
      </c>
      <c r="B3339" s="40" t="str">
        <f t="shared" si="1457"/>
        <v>SYD</v>
      </c>
      <c r="C3339" s="39" t="str">
        <f t="shared" si="1458"/>
        <v>98812563670</v>
      </c>
      <c r="D3339" s="41" t="str">
        <f t="shared" si="1459"/>
        <v>PKR253702042</v>
      </c>
      <c r="E3339" s="41" t="str">
        <f t="shared" si="1460"/>
        <v>596421503686</v>
      </c>
      <c r="F3339" s="39" t="str">
        <f t="shared" si="1461"/>
        <v>2254239</v>
      </c>
      <c r="G3339" s="39" t="str">
        <f t="shared" si="1462"/>
        <v>WISE EXPRESS(BIOSYDNEY)</v>
      </c>
      <c r="H3339" s="41" t="str">
        <f t="shared" si="1463"/>
        <v>이자현</v>
      </c>
      <c r="I3339" s="39" t="str">
        <f t="shared" si="1464"/>
        <v>04718</v>
      </c>
      <c r="J3339" s="52" t="str">
        <f t="shared" si="1465"/>
        <v/>
      </c>
      <c r="K3339" s="75">
        <f t="shared" si="1466"/>
        <v>1</v>
      </c>
      <c r="L3339" s="76">
        <f t="shared" si="1467"/>
        <v>1</v>
      </c>
      <c r="M3339" s="76">
        <f t="shared" si="1468"/>
        <v>1E-3</v>
      </c>
      <c r="N3339" s="76">
        <f t="shared" si="1469"/>
        <v>1</v>
      </c>
      <c r="O3339" s="42">
        <f t="shared" si="1470"/>
        <v>1</v>
      </c>
      <c r="P3339" s="39" t="str">
        <f t="shared" si="1471"/>
        <v>일반(목록배제,Normal-Manifest Exception)</v>
      </c>
      <c r="Q3339" s="72">
        <f t="shared" si="1472"/>
        <v>90</v>
      </c>
      <c r="R3339" s="43" t="str">
        <f t="shared" si="1473"/>
        <v>OZ602</v>
      </c>
      <c r="S3339" s="82" t="str">
        <f t="shared" si="1474"/>
        <v/>
      </c>
      <c r="T3339" s="40">
        <f t="shared" si="1475"/>
        <v>45924</v>
      </c>
      <c r="U3339" s="44">
        <v>2500</v>
      </c>
      <c r="V3339" s="44">
        <f t="shared" si="1476"/>
        <v>0</v>
      </c>
      <c r="W3339" s="77">
        <f t="shared" si="1477"/>
        <v>2500</v>
      </c>
      <c r="X3339" s="78">
        <f t="shared" si="1478"/>
        <v>0</v>
      </c>
      <c r="Y3339" s="44" cm="1">
        <f t="array" ref="Y3339">_xlfn.IFNA(_xlfn.IFS(AND(Q3339&gt;=2000, Q3339&lt;3000), 10000, AND(Q3339&gt;=3000, Q3339&lt;4000), 15000, AND(Q3339&gt;=4000, Q3339&lt;5000), 20000, AND(Q3339&gt;=5000), 25000),0)</f>
        <v>0</v>
      </c>
      <c r="Z3339" s="91">
        <f t="shared" si="1479"/>
        <v>300</v>
      </c>
      <c r="AA3339" s="44">
        <f t="shared" si="1480"/>
        <v>0</v>
      </c>
      <c r="AB3339" s="44"/>
      <c r="AC3339" s="44"/>
      <c r="AD3339" s="44"/>
      <c r="AE3339" s="44">
        <f>VLOOKUP(O3339,정산업데이트!$A$6:$B$12,2,10)</f>
        <v>0</v>
      </c>
      <c r="AF3339" s="44"/>
      <c r="AG3339" s="79">
        <f t="shared" si="1481"/>
        <v>300</v>
      </c>
      <c r="AH3339" s="80">
        <f t="shared" si="1482"/>
        <v>2800</v>
      </c>
      <c r="AJ3339" s="35" t="s">
        <v>18450</v>
      </c>
      <c r="AK3339" s="35" t="s">
        <v>73</v>
      </c>
      <c r="AL3339" s="35" t="s">
        <v>18451</v>
      </c>
      <c r="AM3339" s="35" t="s">
        <v>19174</v>
      </c>
      <c r="AN3339" s="35" t="s">
        <v>19175</v>
      </c>
      <c r="AO3339" s="35" t="s">
        <v>19176</v>
      </c>
      <c r="AP3339" s="35" t="s">
        <v>1442</v>
      </c>
      <c r="AQ3339" s="35" t="s">
        <v>122</v>
      </c>
      <c r="AR3339" s="35">
        <v>1</v>
      </c>
      <c r="AS3339" s="35">
        <v>1</v>
      </c>
      <c r="AT3339" s="35">
        <v>1E-3</v>
      </c>
      <c r="AU3339" s="35">
        <v>1</v>
      </c>
      <c r="AV3339" s="35" t="s">
        <v>8</v>
      </c>
      <c r="AW3339" s="35">
        <v>90</v>
      </c>
      <c r="AX3339" s="35" t="s">
        <v>68</v>
      </c>
      <c r="AY3339" s="35" t="s">
        <v>68</v>
      </c>
      <c r="AZ3339" s="35" t="s">
        <v>68</v>
      </c>
      <c r="BA3339" s="35" t="s">
        <v>68</v>
      </c>
      <c r="BB3339" s="35" t="s">
        <v>68</v>
      </c>
      <c r="BC3339" s="35" t="s">
        <v>126</v>
      </c>
      <c r="BD3339" s="35" t="s">
        <v>90</v>
      </c>
      <c r="BE3339" s="35" t="s">
        <v>111</v>
      </c>
      <c r="BF3339" s="35" t="s">
        <v>122</v>
      </c>
      <c r="BG3339" s="35" t="s">
        <v>69</v>
      </c>
      <c r="BH3339" s="35" t="s">
        <v>19177</v>
      </c>
      <c r="BI3339" s="35" t="s">
        <v>122</v>
      </c>
      <c r="BJ3339" s="35" t="s">
        <v>19178</v>
      </c>
      <c r="BK3339" s="35" t="s">
        <v>75</v>
      </c>
      <c r="BL3339" s="35" t="s">
        <v>122</v>
      </c>
      <c r="BM3339" s="35" t="s">
        <v>90</v>
      </c>
      <c r="BN3339" s="35" t="s">
        <v>70</v>
      </c>
      <c r="BO3339" s="35" t="s">
        <v>71</v>
      </c>
      <c r="BP3339" s="35" t="s">
        <v>122</v>
      </c>
      <c r="BQ3339" s="35" t="s">
        <v>163</v>
      </c>
    </row>
    <row r="3340" spans="1:69" x14ac:dyDescent="0.4">
      <c r="A3340" s="40" t="str">
        <f t="shared" si="1456"/>
        <v>2025-09-24</v>
      </c>
      <c r="B3340" s="40" t="str">
        <f t="shared" si="1457"/>
        <v>SYD</v>
      </c>
      <c r="C3340" s="39" t="str">
        <f t="shared" si="1458"/>
        <v>98812563670</v>
      </c>
      <c r="D3340" s="41" t="str">
        <f t="shared" si="1459"/>
        <v>PKR253702043</v>
      </c>
      <c r="E3340" s="41" t="str">
        <f t="shared" si="1460"/>
        <v>596421503690</v>
      </c>
      <c r="F3340" s="39" t="str">
        <f t="shared" si="1461"/>
        <v>2254239</v>
      </c>
      <c r="G3340" s="39" t="str">
        <f t="shared" si="1462"/>
        <v>WISE EXPRESS(BIOSYDNEY)</v>
      </c>
      <c r="H3340" s="41" t="str">
        <f t="shared" si="1463"/>
        <v>김이영</v>
      </c>
      <c r="I3340" s="39" t="str">
        <f t="shared" si="1464"/>
        <v>28800</v>
      </c>
      <c r="J3340" s="52" t="str">
        <f t="shared" si="1465"/>
        <v/>
      </c>
      <c r="K3340" s="75">
        <f t="shared" si="1466"/>
        <v>1</v>
      </c>
      <c r="L3340" s="76">
        <f t="shared" si="1467"/>
        <v>1</v>
      </c>
      <c r="M3340" s="76">
        <f t="shared" si="1468"/>
        <v>1E-3</v>
      </c>
      <c r="N3340" s="76">
        <f t="shared" si="1469"/>
        <v>1</v>
      </c>
      <c r="O3340" s="42">
        <f t="shared" si="1470"/>
        <v>1</v>
      </c>
      <c r="P3340" s="39" t="str">
        <f t="shared" si="1471"/>
        <v>일반(목록배제,Normal-Manifest Exception)</v>
      </c>
      <c r="Q3340" s="72">
        <f t="shared" si="1472"/>
        <v>100</v>
      </c>
      <c r="R3340" s="43" t="str">
        <f t="shared" si="1473"/>
        <v>OZ602</v>
      </c>
      <c r="S3340" s="82" t="str">
        <f t="shared" si="1474"/>
        <v/>
      </c>
      <c r="T3340" s="40">
        <f t="shared" si="1475"/>
        <v>45924</v>
      </c>
      <c r="U3340" s="44">
        <v>2500</v>
      </c>
      <c r="V3340" s="44">
        <f t="shared" si="1476"/>
        <v>0</v>
      </c>
      <c r="W3340" s="77">
        <f t="shared" si="1477"/>
        <v>2500</v>
      </c>
      <c r="X3340" s="78">
        <f t="shared" si="1478"/>
        <v>0</v>
      </c>
      <c r="Y3340" s="44" cm="1">
        <f t="array" ref="Y3340">_xlfn.IFNA(_xlfn.IFS(AND(Q3340&gt;=2000, Q3340&lt;3000), 10000, AND(Q3340&gt;=3000, Q3340&lt;4000), 15000, AND(Q3340&gt;=4000, Q3340&lt;5000), 20000, AND(Q3340&gt;=5000), 25000),0)</f>
        <v>0</v>
      </c>
      <c r="Z3340" s="91">
        <f t="shared" si="1479"/>
        <v>300</v>
      </c>
      <c r="AA3340" s="44">
        <f t="shared" si="1480"/>
        <v>0</v>
      </c>
      <c r="AB3340" s="44"/>
      <c r="AC3340" s="44"/>
      <c r="AD3340" s="44"/>
      <c r="AE3340" s="44">
        <f>VLOOKUP(O3340,정산업데이트!$A$6:$B$12,2,10)</f>
        <v>0</v>
      </c>
      <c r="AF3340" s="44"/>
      <c r="AG3340" s="79">
        <f t="shared" si="1481"/>
        <v>300</v>
      </c>
      <c r="AH3340" s="80">
        <f t="shared" si="1482"/>
        <v>2800</v>
      </c>
      <c r="AJ3340" s="35" t="s">
        <v>18450</v>
      </c>
      <c r="AK3340" s="35" t="s">
        <v>73</v>
      </c>
      <c r="AL3340" s="35" t="s">
        <v>18451</v>
      </c>
      <c r="AM3340" s="35" t="s">
        <v>19179</v>
      </c>
      <c r="AN3340" s="35" t="s">
        <v>19180</v>
      </c>
      <c r="AO3340" s="35" t="s">
        <v>19181</v>
      </c>
      <c r="AP3340" s="35" t="s">
        <v>19182</v>
      </c>
      <c r="AQ3340" s="35" t="s">
        <v>122</v>
      </c>
      <c r="AR3340" s="35">
        <v>1</v>
      </c>
      <c r="AS3340" s="35">
        <v>1</v>
      </c>
      <c r="AT3340" s="35">
        <v>1E-3</v>
      </c>
      <c r="AU3340" s="35">
        <v>1</v>
      </c>
      <c r="AV3340" s="35" t="s">
        <v>8</v>
      </c>
      <c r="AW3340" s="35">
        <v>100</v>
      </c>
      <c r="AX3340" s="35" t="s">
        <v>68</v>
      </c>
      <c r="AY3340" s="35" t="s">
        <v>68</v>
      </c>
      <c r="AZ3340" s="35" t="s">
        <v>68</v>
      </c>
      <c r="BA3340" s="35" t="s">
        <v>68</v>
      </c>
      <c r="BB3340" s="35" t="s">
        <v>68</v>
      </c>
      <c r="BC3340" s="35" t="s">
        <v>126</v>
      </c>
      <c r="BD3340" s="35" t="s">
        <v>90</v>
      </c>
      <c r="BE3340" s="35" t="s">
        <v>111</v>
      </c>
      <c r="BF3340" s="35" t="s">
        <v>122</v>
      </c>
      <c r="BG3340" s="35" t="s">
        <v>69</v>
      </c>
      <c r="BH3340" s="35" t="s">
        <v>19183</v>
      </c>
      <c r="BI3340" s="35" t="s">
        <v>122</v>
      </c>
      <c r="BJ3340" s="35" t="s">
        <v>19184</v>
      </c>
      <c r="BK3340" s="35" t="s">
        <v>75</v>
      </c>
      <c r="BL3340" s="35" t="s">
        <v>122</v>
      </c>
      <c r="BM3340" s="35" t="s">
        <v>90</v>
      </c>
      <c r="BN3340" s="35" t="s">
        <v>70</v>
      </c>
      <c r="BO3340" s="35" t="s">
        <v>71</v>
      </c>
      <c r="BP3340" s="35" t="s">
        <v>122</v>
      </c>
      <c r="BQ3340" s="35" t="s">
        <v>163</v>
      </c>
    </row>
    <row r="3341" spans="1:69" x14ac:dyDescent="0.4">
      <c r="A3341" s="40" t="str">
        <f t="shared" si="1456"/>
        <v>2025-09-24</v>
      </c>
      <c r="B3341" s="40" t="str">
        <f t="shared" si="1457"/>
        <v>SYD</v>
      </c>
      <c r="C3341" s="39" t="str">
        <f t="shared" si="1458"/>
        <v>98812563670</v>
      </c>
      <c r="D3341" s="41" t="str">
        <f t="shared" si="1459"/>
        <v>PKR253702044</v>
      </c>
      <c r="E3341" s="41" t="str">
        <f t="shared" si="1460"/>
        <v>596421503701</v>
      </c>
      <c r="F3341" s="39" t="str">
        <f t="shared" si="1461"/>
        <v>2254239</v>
      </c>
      <c r="G3341" s="39" t="str">
        <f t="shared" si="1462"/>
        <v>WISE EXPRESS(BIOSYDNEY)</v>
      </c>
      <c r="H3341" s="41" t="str">
        <f t="shared" si="1463"/>
        <v>이유리</v>
      </c>
      <c r="I3341" s="39" t="str">
        <f t="shared" si="1464"/>
        <v>16515</v>
      </c>
      <c r="J3341" s="52" t="str">
        <f t="shared" si="1465"/>
        <v/>
      </c>
      <c r="K3341" s="75">
        <f t="shared" si="1466"/>
        <v>1</v>
      </c>
      <c r="L3341" s="76">
        <f t="shared" si="1467"/>
        <v>1</v>
      </c>
      <c r="M3341" s="76">
        <f t="shared" si="1468"/>
        <v>1E-3</v>
      </c>
      <c r="N3341" s="76">
        <f t="shared" si="1469"/>
        <v>1</v>
      </c>
      <c r="O3341" s="42">
        <f t="shared" si="1470"/>
        <v>1</v>
      </c>
      <c r="P3341" s="39" t="str">
        <f t="shared" si="1471"/>
        <v>일반(목록배제,Normal-Manifest Exception)</v>
      </c>
      <c r="Q3341" s="72">
        <f t="shared" si="1472"/>
        <v>110</v>
      </c>
      <c r="R3341" s="43" t="str">
        <f t="shared" si="1473"/>
        <v>OZ602</v>
      </c>
      <c r="S3341" s="82" t="str">
        <f t="shared" si="1474"/>
        <v/>
      </c>
      <c r="T3341" s="40">
        <f t="shared" si="1475"/>
        <v>45924</v>
      </c>
      <c r="U3341" s="44">
        <v>2500</v>
      </c>
      <c r="V3341" s="44">
        <f t="shared" si="1476"/>
        <v>0</v>
      </c>
      <c r="W3341" s="77">
        <f t="shared" si="1477"/>
        <v>2500</v>
      </c>
      <c r="X3341" s="78">
        <f t="shared" si="1478"/>
        <v>0</v>
      </c>
      <c r="Y3341" s="44" cm="1">
        <f t="array" ref="Y3341">_xlfn.IFNA(_xlfn.IFS(AND(Q3341&gt;=2000, Q3341&lt;3000), 10000, AND(Q3341&gt;=3000, Q3341&lt;4000), 15000, AND(Q3341&gt;=4000, Q3341&lt;5000), 20000, AND(Q3341&gt;=5000), 25000),0)</f>
        <v>0</v>
      </c>
      <c r="Z3341" s="91">
        <f t="shared" si="1479"/>
        <v>300</v>
      </c>
      <c r="AA3341" s="44">
        <f t="shared" si="1480"/>
        <v>0</v>
      </c>
      <c r="AB3341" s="44"/>
      <c r="AC3341" s="44"/>
      <c r="AD3341" s="44"/>
      <c r="AE3341" s="44">
        <f>VLOOKUP(O3341,정산업데이트!$A$6:$B$12,2,10)</f>
        <v>0</v>
      </c>
      <c r="AF3341" s="44"/>
      <c r="AG3341" s="79">
        <f t="shared" si="1481"/>
        <v>300</v>
      </c>
      <c r="AH3341" s="80">
        <f t="shared" si="1482"/>
        <v>2800</v>
      </c>
      <c r="AJ3341" s="35" t="s">
        <v>18450</v>
      </c>
      <c r="AK3341" s="35" t="s">
        <v>73</v>
      </c>
      <c r="AL3341" s="35" t="s">
        <v>18451</v>
      </c>
      <c r="AM3341" s="35" t="s">
        <v>19185</v>
      </c>
      <c r="AN3341" s="35" t="s">
        <v>945</v>
      </c>
      <c r="AO3341" s="35" t="s">
        <v>19186</v>
      </c>
      <c r="AP3341" s="35" t="s">
        <v>1613</v>
      </c>
      <c r="AQ3341" s="35" t="s">
        <v>122</v>
      </c>
      <c r="AR3341" s="35">
        <v>1</v>
      </c>
      <c r="AS3341" s="35">
        <v>1</v>
      </c>
      <c r="AT3341" s="35">
        <v>1E-3</v>
      </c>
      <c r="AU3341" s="35">
        <v>1</v>
      </c>
      <c r="AV3341" s="35" t="s">
        <v>8</v>
      </c>
      <c r="AW3341" s="35">
        <v>110</v>
      </c>
      <c r="AX3341" s="35" t="s">
        <v>68</v>
      </c>
      <c r="AY3341" s="35" t="s">
        <v>68</v>
      </c>
      <c r="AZ3341" s="35" t="s">
        <v>68</v>
      </c>
      <c r="BA3341" s="35" t="s">
        <v>68</v>
      </c>
      <c r="BB3341" s="35" t="s">
        <v>68</v>
      </c>
      <c r="BC3341" s="35" t="s">
        <v>126</v>
      </c>
      <c r="BD3341" s="35" t="s">
        <v>90</v>
      </c>
      <c r="BE3341" s="35" t="s">
        <v>111</v>
      </c>
      <c r="BF3341" s="35" t="s">
        <v>122</v>
      </c>
      <c r="BG3341" s="35" t="s">
        <v>69</v>
      </c>
      <c r="BH3341" s="35" t="s">
        <v>19187</v>
      </c>
      <c r="BI3341" s="35" t="s">
        <v>122</v>
      </c>
      <c r="BJ3341" s="35" t="s">
        <v>19188</v>
      </c>
      <c r="BK3341" s="35" t="s">
        <v>75</v>
      </c>
      <c r="BL3341" s="35" t="s">
        <v>122</v>
      </c>
      <c r="BM3341" s="35" t="s">
        <v>90</v>
      </c>
      <c r="BN3341" s="35" t="s">
        <v>70</v>
      </c>
      <c r="BO3341" s="35" t="s">
        <v>71</v>
      </c>
      <c r="BP3341" s="35" t="s">
        <v>122</v>
      </c>
      <c r="BQ3341" s="35" t="s">
        <v>163</v>
      </c>
    </row>
    <row r="3342" spans="1:69" x14ac:dyDescent="0.4">
      <c r="A3342" s="40" t="str">
        <f t="shared" si="1456"/>
        <v>2025-09-24</v>
      </c>
      <c r="B3342" s="40" t="str">
        <f t="shared" si="1457"/>
        <v>SYD</v>
      </c>
      <c r="C3342" s="39" t="str">
        <f t="shared" si="1458"/>
        <v>98812563670</v>
      </c>
      <c r="D3342" s="41" t="str">
        <f t="shared" si="1459"/>
        <v>PKR253702045</v>
      </c>
      <c r="E3342" s="41" t="str">
        <f t="shared" si="1460"/>
        <v>596421503712</v>
      </c>
      <c r="F3342" s="39" t="str">
        <f t="shared" si="1461"/>
        <v>2254239</v>
      </c>
      <c r="G3342" s="39" t="str">
        <f t="shared" si="1462"/>
        <v>WISE EXPRESS(BIOSYDNEY)</v>
      </c>
      <c r="H3342" s="41" t="str">
        <f t="shared" si="1463"/>
        <v>유승환</v>
      </c>
      <c r="I3342" s="39" t="str">
        <f t="shared" si="1464"/>
        <v>10895</v>
      </c>
      <c r="J3342" s="52" t="str">
        <f t="shared" si="1465"/>
        <v/>
      </c>
      <c r="K3342" s="75">
        <f t="shared" si="1466"/>
        <v>1</v>
      </c>
      <c r="L3342" s="76">
        <f t="shared" si="1467"/>
        <v>1</v>
      </c>
      <c r="M3342" s="76">
        <f t="shared" si="1468"/>
        <v>1E-3</v>
      </c>
      <c r="N3342" s="76">
        <f t="shared" si="1469"/>
        <v>1</v>
      </c>
      <c r="O3342" s="42">
        <f t="shared" si="1470"/>
        <v>1</v>
      </c>
      <c r="P3342" s="39" t="str">
        <f t="shared" si="1471"/>
        <v>일반(목록배제,Normal-Manifest Exception)</v>
      </c>
      <c r="Q3342" s="72">
        <f t="shared" si="1472"/>
        <v>110</v>
      </c>
      <c r="R3342" s="43" t="str">
        <f t="shared" si="1473"/>
        <v>OZ602</v>
      </c>
      <c r="S3342" s="82" t="str">
        <f t="shared" si="1474"/>
        <v/>
      </c>
      <c r="T3342" s="40">
        <f t="shared" si="1475"/>
        <v>45924</v>
      </c>
      <c r="U3342" s="44">
        <v>2500</v>
      </c>
      <c r="V3342" s="44">
        <f t="shared" si="1476"/>
        <v>0</v>
      </c>
      <c r="W3342" s="77">
        <f t="shared" si="1477"/>
        <v>2500</v>
      </c>
      <c r="X3342" s="78">
        <f t="shared" si="1478"/>
        <v>0</v>
      </c>
      <c r="Y3342" s="44" cm="1">
        <f t="array" ref="Y3342">_xlfn.IFNA(_xlfn.IFS(AND(Q3342&gt;=2000, Q3342&lt;3000), 10000, AND(Q3342&gt;=3000, Q3342&lt;4000), 15000, AND(Q3342&gt;=4000, Q3342&lt;5000), 20000, AND(Q3342&gt;=5000), 25000),0)</f>
        <v>0</v>
      </c>
      <c r="Z3342" s="91">
        <f t="shared" si="1479"/>
        <v>300</v>
      </c>
      <c r="AA3342" s="44">
        <f t="shared" si="1480"/>
        <v>0</v>
      </c>
      <c r="AB3342" s="44"/>
      <c r="AC3342" s="44"/>
      <c r="AD3342" s="44"/>
      <c r="AE3342" s="44">
        <f>VLOOKUP(O3342,정산업데이트!$A$6:$B$12,2,10)</f>
        <v>0</v>
      </c>
      <c r="AF3342" s="44"/>
      <c r="AG3342" s="79">
        <f t="shared" si="1481"/>
        <v>300</v>
      </c>
      <c r="AH3342" s="80">
        <f t="shared" si="1482"/>
        <v>2800</v>
      </c>
      <c r="AJ3342" s="35" t="s">
        <v>18450</v>
      </c>
      <c r="AK3342" s="35" t="s">
        <v>73</v>
      </c>
      <c r="AL3342" s="35" t="s">
        <v>18451</v>
      </c>
      <c r="AM3342" s="35" t="s">
        <v>19189</v>
      </c>
      <c r="AN3342" s="35" t="s">
        <v>19190</v>
      </c>
      <c r="AO3342" s="35" t="s">
        <v>19191</v>
      </c>
      <c r="AP3342" s="35" t="s">
        <v>825</v>
      </c>
      <c r="AQ3342" s="35" t="s">
        <v>122</v>
      </c>
      <c r="AR3342" s="35">
        <v>1</v>
      </c>
      <c r="AS3342" s="35">
        <v>1</v>
      </c>
      <c r="AT3342" s="35">
        <v>1E-3</v>
      </c>
      <c r="AU3342" s="35">
        <v>1</v>
      </c>
      <c r="AV3342" s="35" t="s">
        <v>8</v>
      </c>
      <c r="AW3342" s="35">
        <v>110</v>
      </c>
      <c r="AX3342" s="35" t="s">
        <v>68</v>
      </c>
      <c r="AY3342" s="35" t="s">
        <v>68</v>
      </c>
      <c r="AZ3342" s="35" t="s">
        <v>68</v>
      </c>
      <c r="BA3342" s="35" t="s">
        <v>68</v>
      </c>
      <c r="BB3342" s="35" t="s">
        <v>68</v>
      </c>
      <c r="BC3342" s="35" t="s">
        <v>126</v>
      </c>
      <c r="BD3342" s="35" t="s">
        <v>90</v>
      </c>
      <c r="BE3342" s="35" t="s">
        <v>111</v>
      </c>
      <c r="BF3342" s="35" t="s">
        <v>122</v>
      </c>
      <c r="BG3342" s="35" t="s">
        <v>69</v>
      </c>
      <c r="BH3342" s="35" t="s">
        <v>19192</v>
      </c>
      <c r="BI3342" s="35" t="s">
        <v>122</v>
      </c>
      <c r="BJ3342" s="35" t="s">
        <v>19193</v>
      </c>
      <c r="BK3342" s="35" t="s">
        <v>75</v>
      </c>
      <c r="BL3342" s="35" t="s">
        <v>122</v>
      </c>
      <c r="BM3342" s="35" t="s">
        <v>90</v>
      </c>
      <c r="BN3342" s="35" t="s">
        <v>70</v>
      </c>
      <c r="BO3342" s="35" t="s">
        <v>71</v>
      </c>
      <c r="BP3342" s="35" t="s">
        <v>122</v>
      </c>
      <c r="BQ3342" s="35" t="s">
        <v>163</v>
      </c>
    </row>
    <row r="3343" spans="1:69" x14ac:dyDescent="0.4">
      <c r="A3343" s="40" t="str">
        <f t="shared" si="1456"/>
        <v>2025-09-24</v>
      </c>
      <c r="B3343" s="40" t="str">
        <f t="shared" si="1457"/>
        <v>SYD</v>
      </c>
      <c r="C3343" s="39" t="str">
        <f t="shared" si="1458"/>
        <v>98812563670</v>
      </c>
      <c r="D3343" s="41" t="str">
        <f t="shared" si="1459"/>
        <v>PKR253700907</v>
      </c>
      <c r="E3343" s="41" t="str">
        <f t="shared" si="1460"/>
        <v>596421502835</v>
      </c>
      <c r="F3343" s="39" t="str">
        <f t="shared" si="1461"/>
        <v>2254234</v>
      </c>
      <c r="G3343" s="39" t="str">
        <f t="shared" si="1462"/>
        <v>WISE EXPRESS(HOJUDIRECT)</v>
      </c>
      <c r="H3343" s="41" t="str">
        <f t="shared" si="1463"/>
        <v>이승주</v>
      </c>
      <c r="I3343" s="39" t="str">
        <f t="shared" si="1464"/>
        <v>22225</v>
      </c>
      <c r="J3343" s="52" t="str">
        <f t="shared" si="1465"/>
        <v/>
      </c>
      <c r="K3343" s="75">
        <f t="shared" si="1466"/>
        <v>1</v>
      </c>
      <c r="L3343" s="76">
        <f t="shared" si="1467"/>
        <v>5</v>
      </c>
      <c r="M3343" s="76">
        <f t="shared" si="1468"/>
        <v>1E-3</v>
      </c>
      <c r="N3343" s="76">
        <f t="shared" si="1469"/>
        <v>5</v>
      </c>
      <c r="O3343" s="42">
        <f t="shared" si="1470"/>
        <v>5</v>
      </c>
      <c r="P3343" s="39" t="str">
        <f t="shared" si="1471"/>
        <v>일반(목록배제,Normal-Manifest Exception)</v>
      </c>
      <c r="Q3343" s="72">
        <f t="shared" si="1472"/>
        <v>70</v>
      </c>
      <c r="R3343" s="43" t="str">
        <f t="shared" si="1473"/>
        <v>OZ602</v>
      </c>
      <c r="S3343" s="82" t="str">
        <f t="shared" si="1474"/>
        <v/>
      </c>
      <c r="T3343" s="40">
        <f t="shared" si="1475"/>
        <v>45924</v>
      </c>
      <c r="U3343" s="44">
        <v>2500</v>
      </c>
      <c r="V3343" s="44">
        <f t="shared" si="1476"/>
        <v>0</v>
      </c>
      <c r="W3343" s="77">
        <f t="shared" si="1477"/>
        <v>2500</v>
      </c>
      <c r="X3343" s="78">
        <f t="shared" si="1478"/>
        <v>0</v>
      </c>
      <c r="Y3343" s="44" cm="1">
        <f t="array" ref="Y3343">_xlfn.IFNA(_xlfn.IFS(AND(Q3343&gt;=2000, Q3343&lt;3000), 10000, AND(Q3343&gt;=3000, Q3343&lt;4000), 15000, AND(Q3343&gt;=4000, Q3343&lt;5000), 20000, AND(Q3343&gt;=5000), 25000),0)</f>
        <v>0</v>
      </c>
      <c r="Z3343" s="91">
        <f t="shared" si="1479"/>
        <v>300</v>
      </c>
      <c r="AA3343" s="44">
        <f t="shared" si="1480"/>
        <v>0</v>
      </c>
      <c r="AB3343" s="44"/>
      <c r="AC3343" s="44"/>
      <c r="AD3343" s="44"/>
      <c r="AE3343" s="44">
        <f>VLOOKUP(O3343,정산업데이트!$A$6:$B$12,2,10)</f>
        <v>0</v>
      </c>
      <c r="AF3343" s="44"/>
      <c r="AG3343" s="79">
        <f t="shared" si="1481"/>
        <v>300</v>
      </c>
      <c r="AH3343" s="80">
        <f t="shared" si="1482"/>
        <v>2800</v>
      </c>
      <c r="AJ3343" s="35" t="s">
        <v>18450</v>
      </c>
      <c r="AK3343" s="35" t="s">
        <v>73</v>
      </c>
      <c r="AL3343" s="35" t="s">
        <v>18451</v>
      </c>
      <c r="AM3343" s="35" t="s">
        <v>19194</v>
      </c>
      <c r="AN3343" s="35" t="s">
        <v>10540</v>
      </c>
      <c r="AO3343" s="35" t="s">
        <v>19195</v>
      </c>
      <c r="AP3343" s="35" t="s">
        <v>19196</v>
      </c>
      <c r="AQ3343" s="35" t="s">
        <v>122</v>
      </c>
      <c r="AR3343" s="35">
        <v>1</v>
      </c>
      <c r="AS3343" s="35">
        <v>5</v>
      </c>
      <c r="AT3343" s="35">
        <v>1E-3</v>
      </c>
      <c r="AU3343" s="35">
        <v>5</v>
      </c>
      <c r="AV3343" s="35" t="s">
        <v>8</v>
      </c>
      <c r="AW3343" s="35">
        <v>70</v>
      </c>
      <c r="AX3343" s="35" t="s">
        <v>68</v>
      </c>
      <c r="AY3343" s="35" t="s">
        <v>68</v>
      </c>
      <c r="AZ3343" s="35" t="s">
        <v>68</v>
      </c>
      <c r="BA3343" s="35" t="s">
        <v>68</v>
      </c>
      <c r="BB3343" s="35" t="s">
        <v>68</v>
      </c>
      <c r="BC3343" s="35" t="s">
        <v>135</v>
      </c>
      <c r="BD3343" s="35" t="s">
        <v>104</v>
      </c>
      <c r="BE3343" s="35" t="s">
        <v>105</v>
      </c>
      <c r="BF3343" s="35" t="s">
        <v>122</v>
      </c>
      <c r="BG3343" s="35" t="s">
        <v>69</v>
      </c>
      <c r="BH3343" s="35" t="s">
        <v>19197</v>
      </c>
      <c r="BI3343" s="35" t="s">
        <v>122</v>
      </c>
      <c r="BJ3343" s="35" t="s">
        <v>19198</v>
      </c>
      <c r="BK3343" s="35" t="s">
        <v>75</v>
      </c>
      <c r="BL3343" s="35" t="s">
        <v>122</v>
      </c>
      <c r="BM3343" s="35" t="s">
        <v>104</v>
      </c>
      <c r="BN3343" s="35" t="s">
        <v>70</v>
      </c>
      <c r="BO3343" s="35" t="s">
        <v>71</v>
      </c>
      <c r="BP3343" s="35" t="s">
        <v>122</v>
      </c>
      <c r="BQ3343" s="35" t="s">
        <v>163</v>
      </c>
    </row>
    <row r="3344" spans="1:69" x14ac:dyDescent="0.4">
      <c r="A3344" s="40" t="str">
        <f t="shared" si="1456"/>
        <v>2025-09-24</v>
      </c>
      <c r="B3344" s="40" t="str">
        <f t="shared" si="1457"/>
        <v>SYD</v>
      </c>
      <c r="C3344" s="39" t="str">
        <f t="shared" si="1458"/>
        <v>98812563670</v>
      </c>
      <c r="D3344" s="41" t="str">
        <f t="shared" si="1459"/>
        <v>PKR253700908</v>
      </c>
      <c r="E3344" s="41" t="str">
        <f t="shared" si="1460"/>
        <v>596421502846</v>
      </c>
      <c r="F3344" s="39" t="str">
        <f t="shared" si="1461"/>
        <v>2254234</v>
      </c>
      <c r="G3344" s="39" t="str">
        <f t="shared" si="1462"/>
        <v>WISE EXPRESS(HOJUDIRECT)</v>
      </c>
      <c r="H3344" s="41" t="str">
        <f t="shared" si="1463"/>
        <v>이정석</v>
      </c>
      <c r="I3344" s="39" t="str">
        <f t="shared" si="1464"/>
        <v>27415</v>
      </c>
      <c r="J3344" s="52" t="str">
        <f t="shared" si="1465"/>
        <v/>
      </c>
      <c r="K3344" s="75">
        <f t="shared" si="1466"/>
        <v>1</v>
      </c>
      <c r="L3344" s="76">
        <f t="shared" si="1467"/>
        <v>1</v>
      </c>
      <c r="M3344" s="76">
        <f t="shared" si="1468"/>
        <v>1E-3</v>
      </c>
      <c r="N3344" s="76">
        <f t="shared" si="1469"/>
        <v>1</v>
      </c>
      <c r="O3344" s="42">
        <f t="shared" si="1470"/>
        <v>1</v>
      </c>
      <c r="P3344" s="39" t="str">
        <f t="shared" si="1471"/>
        <v>일반(목록배제,Normal-Manifest Exception)</v>
      </c>
      <c r="Q3344" s="72">
        <f t="shared" si="1472"/>
        <v>14</v>
      </c>
      <c r="R3344" s="43" t="str">
        <f t="shared" si="1473"/>
        <v>OZ602</v>
      </c>
      <c r="S3344" s="82" t="str">
        <f t="shared" si="1474"/>
        <v/>
      </c>
      <c r="T3344" s="40">
        <f t="shared" si="1475"/>
        <v>45924</v>
      </c>
      <c r="U3344" s="44">
        <v>2500</v>
      </c>
      <c r="V3344" s="44">
        <f t="shared" si="1476"/>
        <v>0</v>
      </c>
      <c r="W3344" s="77">
        <f t="shared" si="1477"/>
        <v>2500</v>
      </c>
      <c r="X3344" s="78">
        <f t="shared" si="1478"/>
        <v>0</v>
      </c>
      <c r="Y3344" s="44" cm="1">
        <f t="array" ref="Y3344">_xlfn.IFNA(_xlfn.IFS(AND(Q3344&gt;=2000, Q3344&lt;3000), 10000, AND(Q3344&gt;=3000, Q3344&lt;4000), 15000, AND(Q3344&gt;=4000, Q3344&lt;5000), 20000, AND(Q3344&gt;=5000), 25000),0)</f>
        <v>0</v>
      </c>
      <c r="Z3344" s="91">
        <f t="shared" si="1479"/>
        <v>300</v>
      </c>
      <c r="AA3344" s="44">
        <f t="shared" si="1480"/>
        <v>0</v>
      </c>
      <c r="AB3344" s="44"/>
      <c r="AC3344" s="44"/>
      <c r="AD3344" s="44"/>
      <c r="AE3344" s="44">
        <f>VLOOKUP(O3344,정산업데이트!$A$6:$B$12,2,10)</f>
        <v>0</v>
      </c>
      <c r="AF3344" s="44"/>
      <c r="AG3344" s="79">
        <f t="shared" si="1481"/>
        <v>300</v>
      </c>
      <c r="AH3344" s="80">
        <f t="shared" si="1482"/>
        <v>2800</v>
      </c>
      <c r="AJ3344" s="35" t="s">
        <v>18450</v>
      </c>
      <c r="AK3344" s="35" t="s">
        <v>73</v>
      </c>
      <c r="AL3344" s="35" t="s">
        <v>18451</v>
      </c>
      <c r="AM3344" s="35" t="s">
        <v>19199</v>
      </c>
      <c r="AN3344" s="35" t="s">
        <v>19200</v>
      </c>
      <c r="AO3344" s="35" t="s">
        <v>19201</v>
      </c>
      <c r="AP3344" s="35" t="s">
        <v>19202</v>
      </c>
      <c r="AQ3344" s="35" t="s">
        <v>122</v>
      </c>
      <c r="AR3344" s="35">
        <v>1</v>
      </c>
      <c r="AS3344" s="35">
        <v>1</v>
      </c>
      <c r="AT3344" s="35">
        <v>1E-3</v>
      </c>
      <c r="AU3344" s="35">
        <v>1</v>
      </c>
      <c r="AV3344" s="35" t="s">
        <v>8</v>
      </c>
      <c r="AW3344" s="35">
        <v>14</v>
      </c>
      <c r="AX3344" s="35" t="s">
        <v>68</v>
      </c>
      <c r="AY3344" s="35" t="s">
        <v>68</v>
      </c>
      <c r="AZ3344" s="35" t="s">
        <v>68</v>
      </c>
      <c r="BA3344" s="35" t="s">
        <v>68</v>
      </c>
      <c r="BB3344" s="35" t="s">
        <v>68</v>
      </c>
      <c r="BC3344" s="35" t="s">
        <v>135</v>
      </c>
      <c r="BD3344" s="35" t="s">
        <v>104</v>
      </c>
      <c r="BE3344" s="35" t="s">
        <v>105</v>
      </c>
      <c r="BF3344" s="35" t="s">
        <v>122</v>
      </c>
      <c r="BG3344" s="35" t="s">
        <v>69</v>
      </c>
      <c r="BH3344" s="35" t="s">
        <v>19203</v>
      </c>
      <c r="BI3344" s="35" t="s">
        <v>122</v>
      </c>
      <c r="BJ3344" s="35" t="s">
        <v>19204</v>
      </c>
      <c r="BK3344" s="35" t="s">
        <v>75</v>
      </c>
      <c r="BL3344" s="35" t="s">
        <v>122</v>
      </c>
      <c r="BM3344" s="35" t="s">
        <v>104</v>
      </c>
      <c r="BN3344" s="35" t="s">
        <v>70</v>
      </c>
      <c r="BO3344" s="35" t="s">
        <v>71</v>
      </c>
      <c r="BP3344" s="35" t="s">
        <v>122</v>
      </c>
      <c r="BQ3344" s="35" t="s">
        <v>163</v>
      </c>
    </row>
    <row r="3345" spans="1:69" x14ac:dyDescent="0.4">
      <c r="A3345" s="40" t="str">
        <f t="shared" si="1456"/>
        <v>2025-09-24</v>
      </c>
      <c r="B3345" s="40" t="str">
        <f t="shared" si="1457"/>
        <v>SYD</v>
      </c>
      <c r="C3345" s="39" t="str">
        <f t="shared" si="1458"/>
        <v>98812563670</v>
      </c>
      <c r="D3345" s="41" t="str">
        <f t="shared" si="1459"/>
        <v>PKR253705643</v>
      </c>
      <c r="E3345" s="41" t="str">
        <f t="shared" si="1460"/>
        <v>596421505392</v>
      </c>
      <c r="F3345" s="39" t="str">
        <f t="shared" si="1461"/>
        <v>2254264</v>
      </c>
      <c r="G3345" s="39" t="str">
        <f t="shared" si="1462"/>
        <v>WISE EXPRESS(JNHLINK)</v>
      </c>
      <c r="H3345" s="41" t="str">
        <f t="shared" si="1463"/>
        <v>강지수</v>
      </c>
      <c r="I3345" s="39" t="str">
        <f t="shared" si="1464"/>
        <v>18237</v>
      </c>
      <c r="J3345" s="52" t="str">
        <f t="shared" si="1465"/>
        <v/>
      </c>
      <c r="K3345" s="75">
        <f t="shared" si="1466"/>
        <v>1</v>
      </c>
      <c r="L3345" s="76">
        <f t="shared" si="1467"/>
        <v>0.7</v>
      </c>
      <c r="M3345" s="76">
        <f t="shared" si="1468"/>
        <v>1E-3</v>
      </c>
      <c r="N3345" s="76">
        <f t="shared" si="1469"/>
        <v>0.7</v>
      </c>
      <c r="O3345" s="42">
        <f t="shared" si="1470"/>
        <v>1</v>
      </c>
      <c r="P3345" s="39" t="str">
        <f t="shared" si="1471"/>
        <v>목록(Manifest)</v>
      </c>
      <c r="Q3345" s="72">
        <f t="shared" si="1472"/>
        <v>65</v>
      </c>
      <c r="R3345" s="43" t="str">
        <f t="shared" si="1473"/>
        <v>OZ602</v>
      </c>
      <c r="S3345" s="82" t="str">
        <f t="shared" si="1474"/>
        <v/>
      </c>
      <c r="T3345" s="40">
        <f t="shared" si="1475"/>
        <v>45924</v>
      </c>
      <c r="U3345" s="44">
        <v>2500</v>
      </c>
      <c r="V3345" s="44">
        <f t="shared" si="1476"/>
        <v>0</v>
      </c>
      <c r="W3345" s="77">
        <f t="shared" si="1477"/>
        <v>2500</v>
      </c>
      <c r="X3345" s="78">
        <f t="shared" si="1478"/>
        <v>0</v>
      </c>
      <c r="Y3345" s="44" cm="1">
        <f t="array" ref="Y3345">_xlfn.IFNA(_xlfn.IFS(AND(Q3345&gt;=2000, Q3345&lt;3000), 10000, AND(Q3345&gt;=3000, Q3345&lt;4000), 15000, AND(Q3345&gt;=4000, Q3345&lt;5000), 20000, AND(Q3345&gt;=5000), 25000),0)</f>
        <v>0</v>
      </c>
      <c r="Z3345" s="91">
        <f t="shared" si="1479"/>
        <v>0</v>
      </c>
      <c r="AA3345" s="44">
        <f t="shared" si="1480"/>
        <v>0</v>
      </c>
      <c r="AB3345" s="44"/>
      <c r="AC3345" s="44"/>
      <c r="AD3345" s="44"/>
      <c r="AE3345" s="44">
        <f>VLOOKUP(O3345,정산업데이트!$A$6:$B$12,2,10)</f>
        <v>0</v>
      </c>
      <c r="AF3345" s="44"/>
      <c r="AG3345" s="79">
        <f t="shared" si="1481"/>
        <v>0</v>
      </c>
      <c r="AH3345" s="80">
        <f t="shared" si="1482"/>
        <v>2500</v>
      </c>
      <c r="AJ3345" s="35" t="s">
        <v>18450</v>
      </c>
      <c r="AK3345" s="35" t="s">
        <v>73</v>
      </c>
      <c r="AL3345" s="35" t="s">
        <v>18451</v>
      </c>
      <c r="AM3345" s="35" t="s">
        <v>19205</v>
      </c>
      <c r="AN3345" s="35" t="s">
        <v>8388</v>
      </c>
      <c r="AO3345" s="35" t="s">
        <v>19206</v>
      </c>
      <c r="AP3345" s="35" t="s">
        <v>773</v>
      </c>
      <c r="AQ3345" s="35" t="s">
        <v>122</v>
      </c>
      <c r="AR3345" s="35">
        <v>1</v>
      </c>
      <c r="AS3345" s="35">
        <v>0.7</v>
      </c>
      <c r="AT3345" s="35">
        <v>1E-3</v>
      </c>
      <c r="AU3345" s="35">
        <v>0.7</v>
      </c>
      <c r="AV3345" s="35" t="s">
        <v>7</v>
      </c>
      <c r="AW3345" s="35">
        <v>65</v>
      </c>
      <c r="AX3345" s="35" t="s">
        <v>68</v>
      </c>
      <c r="AY3345" s="35" t="s">
        <v>68</v>
      </c>
      <c r="AZ3345" s="35" t="s">
        <v>68</v>
      </c>
      <c r="BA3345" s="35" t="s">
        <v>68</v>
      </c>
      <c r="BB3345" s="35" t="s">
        <v>68</v>
      </c>
      <c r="BC3345" s="35" t="s">
        <v>142</v>
      </c>
      <c r="BD3345" s="35" t="s">
        <v>106</v>
      </c>
      <c r="BE3345" s="35" t="s">
        <v>107</v>
      </c>
      <c r="BF3345" s="35" t="s">
        <v>122</v>
      </c>
      <c r="BG3345" s="35" t="s">
        <v>69</v>
      </c>
      <c r="BH3345" s="35" t="s">
        <v>19207</v>
      </c>
      <c r="BI3345" s="35" t="s">
        <v>122</v>
      </c>
      <c r="BJ3345" s="35" t="s">
        <v>19208</v>
      </c>
      <c r="BK3345" s="35" t="s">
        <v>75</v>
      </c>
      <c r="BL3345" s="35" t="s">
        <v>122</v>
      </c>
      <c r="BM3345" s="35" t="s">
        <v>106</v>
      </c>
      <c r="BN3345" s="35" t="s">
        <v>70</v>
      </c>
      <c r="BO3345" s="35" t="s">
        <v>71</v>
      </c>
      <c r="BP3345" s="35" t="s">
        <v>122</v>
      </c>
      <c r="BQ3345" s="35" t="s">
        <v>163</v>
      </c>
    </row>
    <row r="3346" spans="1:69" x14ac:dyDescent="0.4">
      <c r="A3346" s="40" t="str">
        <f t="shared" si="1456"/>
        <v>2025-09-24</v>
      </c>
      <c r="B3346" s="40" t="str">
        <f t="shared" si="1457"/>
        <v>SYD</v>
      </c>
      <c r="C3346" s="39" t="str">
        <f t="shared" si="1458"/>
        <v>98812563670</v>
      </c>
      <c r="D3346" s="41" t="str">
        <f t="shared" si="1459"/>
        <v>PKR253701100</v>
      </c>
      <c r="E3346" s="41" t="str">
        <f t="shared" si="1460"/>
        <v>596421503270</v>
      </c>
      <c r="F3346" s="39" t="str">
        <f t="shared" si="1461"/>
        <v>2256683</v>
      </c>
      <c r="G3346" s="39" t="str">
        <f t="shared" si="1462"/>
        <v>WISE EXPRESS LOGISTICS(PANGZIMOM)</v>
      </c>
      <c r="H3346" s="41" t="str">
        <f t="shared" si="1463"/>
        <v>이승주</v>
      </c>
      <c r="I3346" s="39" t="str">
        <f t="shared" si="1464"/>
        <v>32594</v>
      </c>
      <c r="J3346" s="52" t="str">
        <f t="shared" si="1465"/>
        <v/>
      </c>
      <c r="K3346" s="75">
        <f t="shared" si="1466"/>
        <v>1</v>
      </c>
      <c r="L3346" s="76">
        <f t="shared" si="1467"/>
        <v>1</v>
      </c>
      <c r="M3346" s="76">
        <f t="shared" si="1468"/>
        <v>1E-3</v>
      </c>
      <c r="N3346" s="76">
        <f t="shared" si="1469"/>
        <v>1</v>
      </c>
      <c r="O3346" s="42">
        <f t="shared" si="1470"/>
        <v>1</v>
      </c>
      <c r="P3346" s="39" t="str">
        <f t="shared" si="1471"/>
        <v>목록(Manifest)</v>
      </c>
      <c r="Q3346" s="72">
        <f t="shared" si="1472"/>
        <v>45</v>
      </c>
      <c r="R3346" s="43" t="str">
        <f t="shared" si="1473"/>
        <v>OZ602</v>
      </c>
      <c r="S3346" s="82" t="str">
        <f t="shared" si="1474"/>
        <v/>
      </c>
      <c r="T3346" s="40">
        <f t="shared" si="1475"/>
        <v>45924</v>
      </c>
      <c r="U3346" s="44">
        <v>2500</v>
      </c>
      <c r="V3346" s="44">
        <f t="shared" si="1476"/>
        <v>0</v>
      </c>
      <c r="W3346" s="77">
        <f t="shared" si="1477"/>
        <v>2500</v>
      </c>
      <c r="X3346" s="78">
        <f t="shared" si="1478"/>
        <v>0</v>
      </c>
      <c r="Y3346" s="44" cm="1">
        <f t="array" ref="Y3346">_xlfn.IFNA(_xlfn.IFS(AND(Q3346&gt;=2000, Q3346&lt;3000), 10000, AND(Q3346&gt;=3000, Q3346&lt;4000), 15000, AND(Q3346&gt;=4000, Q3346&lt;5000), 20000, AND(Q3346&gt;=5000), 25000),0)</f>
        <v>0</v>
      </c>
      <c r="Z3346" s="91">
        <f t="shared" si="1479"/>
        <v>0</v>
      </c>
      <c r="AA3346" s="44">
        <f t="shared" si="1480"/>
        <v>0</v>
      </c>
      <c r="AB3346" s="44"/>
      <c r="AC3346" s="44"/>
      <c r="AD3346" s="44"/>
      <c r="AE3346" s="44">
        <f>VLOOKUP(O3346,정산업데이트!$A$6:$B$12,2,10)</f>
        <v>0</v>
      </c>
      <c r="AF3346" s="44"/>
      <c r="AG3346" s="79">
        <f t="shared" si="1481"/>
        <v>0</v>
      </c>
      <c r="AH3346" s="80">
        <f t="shared" si="1482"/>
        <v>2500</v>
      </c>
      <c r="AJ3346" s="35" t="s">
        <v>18450</v>
      </c>
      <c r="AK3346" s="35" t="s">
        <v>73</v>
      </c>
      <c r="AL3346" s="35" t="s">
        <v>18451</v>
      </c>
      <c r="AM3346" s="35" t="s">
        <v>19209</v>
      </c>
      <c r="AN3346" s="35" t="s">
        <v>10540</v>
      </c>
      <c r="AO3346" s="35" t="s">
        <v>19210</v>
      </c>
      <c r="AP3346" s="35" t="s">
        <v>19211</v>
      </c>
      <c r="AQ3346" s="35" t="s">
        <v>122</v>
      </c>
      <c r="AR3346" s="35">
        <v>1</v>
      </c>
      <c r="AS3346" s="35">
        <v>1</v>
      </c>
      <c r="AT3346" s="35">
        <v>1E-3</v>
      </c>
      <c r="AU3346" s="35">
        <v>1</v>
      </c>
      <c r="AV3346" s="35" t="s">
        <v>7</v>
      </c>
      <c r="AW3346" s="35">
        <v>45</v>
      </c>
      <c r="AX3346" s="35" t="s">
        <v>68</v>
      </c>
      <c r="AY3346" s="35" t="s">
        <v>68</v>
      </c>
      <c r="AZ3346" s="35" t="s">
        <v>68</v>
      </c>
      <c r="BA3346" s="35" t="s">
        <v>68</v>
      </c>
      <c r="BB3346" s="35" t="s">
        <v>68</v>
      </c>
      <c r="BC3346" s="35" t="s">
        <v>441</v>
      </c>
      <c r="BD3346" s="35" t="s">
        <v>442</v>
      </c>
      <c r="BE3346" s="35" t="s">
        <v>444</v>
      </c>
      <c r="BF3346" s="35" t="s">
        <v>122</v>
      </c>
      <c r="BG3346" s="35" t="s">
        <v>69</v>
      </c>
      <c r="BH3346" s="35" t="s">
        <v>19212</v>
      </c>
      <c r="BI3346" s="35" t="s">
        <v>122</v>
      </c>
      <c r="BJ3346" s="35" t="s">
        <v>19213</v>
      </c>
      <c r="BK3346" s="35" t="s">
        <v>75</v>
      </c>
      <c r="BL3346" s="35" t="s">
        <v>122</v>
      </c>
      <c r="BM3346" s="35" t="s">
        <v>442</v>
      </c>
      <c r="BN3346" s="35" t="s">
        <v>70</v>
      </c>
      <c r="BO3346" s="35" t="s">
        <v>71</v>
      </c>
      <c r="BP3346" s="35" t="s">
        <v>122</v>
      </c>
      <c r="BQ3346" s="35" t="s">
        <v>163</v>
      </c>
    </row>
    <row r="3347" spans="1:69" x14ac:dyDescent="0.4">
      <c r="A3347" s="40" t="str">
        <f t="shared" si="1456"/>
        <v>2025-09-24</v>
      </c>
      <c r="B3347" s="40" t="str">
        <f t="shared" si="1457"/>
        <v>SYD</v>
      </c>
      <c r="C3347" s="39" t="str">
        <f t="shared" si="1458"/>
        <v>98812563670</v>
      </c>
      <c r="D3347" s="41" t="str">
        <f t="shared" si="1459"/>
        <v>PKR253701101</v>
      </c>
      <c r="E3347" s="41" t="str">
        <f t="shared" si="1460"/>
        <v>596421503281</v>
      </c>
      <c r="F3347" s="39" t="str">
        <f t="shared" si="1461"/>
        <v>2256683</v>
      </c>
      <c r="G3347" s="39" t="str">
        <f t="shared" si="1462"/>
        <v>WISE EXPRESS LOGISTICS(PANGZIMOM)</v>
      </c>
      <c r="H3347" s="41" t="str">
        <f t="shared" si="1463"/>
        <v>박초희</v>
      </c>
      <c r="I3347" s="39" t="str">
        <f t="shared" si="1464"/>
        <v>12411</v>
      </c>
      <c r="J3347" s="52" t="str">
        <f t="shared" si="1465"/>
        <v/>
      </c>
      <c r="K3347" s="75">
        <f t="shared" si="1466"/>
        <v>1</v>
      </c>
      <c r="L3347" s="76">
        <f t="shared" si="1467"/>
        <v>1</v>
      </c>
      <c r="M3347" s="76">
        <f t="shared" si="1468"/>
        <v>1E-3</v>
      </c>
      <c r="N3347" s="76">
        <f t="shared" si="1469"/>
        <v>1</v>
      </c>
      <c r="O3347" s="42">
        <f t="shared" si="1470"/>
        <v>1</v>
      </c>
      <c r="P3347" s="39" t="str">
        <f t="shared" si="1471"/>
        <v>목록(Manifest)</v>
      </c>
      <c r="Q3347" s="72">
        <f t="shared" si="1472"/>
        <v>45</v>
      </c>
      <c r="R3347" s="43" t="str">
        <f t="shared" si="1473"/>
        <v>OZ602</v>
      </c>
      <c r="S3347" s="82" t="str">
        <f t="shared" si="1474"/>
        <v/>
      </c>
      <c r="T3347" s="40">
        <f t="shared" si="1475"/>
        <v>45924</v>
      </c>
      <c r="U3347" s="44">
        <v>2500</v>
      </c>
      <c r="V3347" s="44">
        <f t="shared" si="1476"/>
        <v>0</v>
      </c>
      <c r="W3347" s="77">
        <f t="shared" si="1477"/>
        <v>2500</v>
      </c>
      <c r="X3347" s="78">
        <f t="shared" si="1478"/>
        <v>0</v>
      </c>
      <c r="Y3347" s="44" cm="1">
        <f t="array" ref="Y3347">_xlfn.IFNA(_xlfn.IFS(AND(Q3347&gt;=2000, Q3347&lt;3000), 10000, AND(Q3347&gt;=3000, Q3347&lt;4000), 15000, AND(Q3347&gt;=4000, Q3347&lt;5000), 20000, AND(Q3347&gt;=5000), 25000),0)</f>
        <v>0</v>
      </c>
      <c r="Z3347" s="91">
        <f t="shared" si="1479"/>
        <v>0</v>
      </c>
      <c r="AA3347" s="44">
        <f t="shared" si="1480"/>
        <v>0</v>
      </c>
      <c r="AB3347" s="44"/>
      <c r="AC3347" s="44"/>
      <c r="AD3347" s="44"/>
      <c r="AE3347" s="44">
        <f>VLOOKUP(O3347,정산업데이트!$A$6:$B$12,2,10)</f>
        <v>0</v>
      </c>
      <c r="AF3347" s="44"/>
      <c r="AG3347" s="79">
        <f t="shared" si="1481"/>
        <v>0</v>
      </c>
      <c r="AH3347" s="80">
        <f t="shared" si="1482"/>
        <v>2500</v>
      </c>
      <c r="AJ3347" s="35" t="s">
        <v>18450</v>
      </c>
      <c r="AK3347" s="35" t="s">
        <v>73</v>
      </c>
      <c r="AL3347" s="35" t="s">
        <v>18451</v>
      </c>
      <c r="AM3347" s="35" t="s">
        <v>19214</v>
      </c>
      <c r="AN3347" s="35" t="s">
        <v>19215</v>
      </c>
      <c r="AO3347" s="35" t="s">
        <v>19216</v>
      </c>
      <c r="AP3347" s="35" t="s">
        <v>19217</v>
      </c>
      <c r="AQ3347" s="35" t="s">
        <v>122</v>
      </c>
      <c r="AR3347" s="35">
        <v>1</v>
      </c>
      <c r="AS3347" s="35">
        <v>1</v>
      </c>
      <c r="AT3347" s="35">
        <v>1E-3</v>
      </c>
      <c r="AU3347" s="35">
        <v>1</v>
      </c>
      <c r="AV3347" s="35" t="s">
        <v>7</v>
      </c>
      <c r="AW3347" s="35">
        <v>45</v>
      </c>
      <c r="AX3347" s="35" t="s">
        <v>68</v>
      </c>
      <c r="AY3347" s="35" t="s">
        <v>68</v>
      </c>
      <c r="AZ3347" s="35" t="s">
        <v>68</v>
      </c>
      <c r="BA3347" s="35" t="s">
        <v>68</v>
      </c>
      <c r="BB3347" s="35" t="s">
        <v>68</v>
      </c>
      <c r="BC3347" s="35" t="s">
        <v>441</v>
      </c>
      <c r="BD3347" s="35" t="s">
        <v>442</v>
      </c>
      <c r="BE3347" s="35" t="s">
        <v>444</v>
      </c>
      <c r="BF3347" s="35" t="s">
        <v>122</v>
      </c>
      <c r="BG3347" s="35" t="s">
        <v>69</v>
      </c>
      <c r="BH3347" s="35" t="s">
        <v>19218</v>
      </c>
      <c r="BI3347" s="35" t="s">
        <v>122</v>
      </c>
      <c r="BJ3347" s="35" t="s">
        <v>19219</v>
      </c>
      <c r="BK3347" s="35" t="s">
        <v>75</v>
      </c>
      <c r="BL3347" s="35" t="s">
        <v>122</v>
      </c>
      <c r="BM3347" s="35" t="s">
        <v>442</v>
      </c>
      <c r="BN3347" s="35" t="s">
        <v>70</v>
      </c>
      <c r="BO3347" s="35" t="s">
        <v>71</v>
      </c>
      <c r="BP3347" s="35" t="s">
        <v>122</v>
      </c>
      <c r="BQ3347" s="35" t="s">
        <v>163</v>
      </c>
    </row>
    <row r="3348" spans="1:69" x14ac:dyDescent="0.4">
      <c r="A3348" s="40" t="str">
        <f t="shared" si="1456"/>
        <v>2025-09-24</v>
      </c>
      <c r="B3348" s="40" t="str">
        <f t="shared" si="1457"/>
        <v>SYD</v>
      </c>
      <c r="C3348" s="39" t="str">
        <f t="shared" si="1458"/>
        <v>98812563670</v>
      </c>
      <c r="D3348" s="41" t="str">
        <f t="shared" si="1459"/>
        <v>PKR253701102</v>
      </c>
      <c r="E3348" s="41" t="str">
        <f t="shared" si="1460"/>
        <v>596421503292</v>
      </c>
      <c r="F3348" s="39" t="str">
        <f t="shared" si="1461"/>
        <v>2256683</v>
      </c>
      <c r="G3348" s="39" t="str">
        <f t="shared" si="1462"/>
        <v>WISE EXPRESS LOGISTICS(PANGZIMOM)</v>
      </c>
      <c r="H3348" s="41" t="str">
        <f t="shared" si="1463"/>
        <v>이혜경</v>
      </c>
      <c r="I3348" s="39" t="str">
        <f t="shared" si="1464"/>
        <v>50862</v>
      </c>
      <c r="J3348" s="52" t="str">
        <f t="shared" si="1465"/>
        <v/>
      </c>
      <c r="K3348" s="75">
        <f t="shared" si="1466"/>
        <v>1</v>
      </c>
      <c r="L3348" s="76">
        <f t="shared" si="1467"/>
        <v>1</v>
      </c>
      <c r="M3348" s="76">
        <f t="shared" si="1468"/>
        <v>1E-3</v>
      </c>
      <c r="N3348" s="76">
        <f t="shared" si="1469"/>
        <v>1</v>
      </c>
      <c r="O3348" s="42">
        <f t="shared" si="1470"/>
        <v>1</v>
      </c>
      <c r="P3348" s="39" t="str">
        <f t="shared" si="1471"/>
        <v>목록(Manifest)</v>
      </c>
      <c r="Q3348" s="72">
        <f t="shared" si="1472"/>
        <v>45</v>
      </c>
      <c r="R3348" s="43" t="str">
        <f t="shared" si="1473"/>
        <v>OZ602</v>
      </c>
      <c r="S3348" s="82" t="str">
        <f t="shared" si="1474"/>
        <v/>
      </c>
      <c r="T3348" s="40">
        <f t="shared" si="1475"/>
        <v>45924</v>
      </c>
      <c r="U3348" s="44">
        <v>2500</v>
      </c>
      <c r="V3348" s="44">
        <f t="shared" si="1476"/>
        <v>0</v>
      </c>
      <c r="W3348" s="77">
        <f t="shared" si="1477"/>
        <v>2500</v>
      </c>
      <c r="X3348" s="78">
        <f t="shared" si="1478"/>
        <v>0</v>
      </c>
      <c r="Y3348" s="44" cm="1">
        <f t="array" ref="Y3348">_xlfn.IFNA(_xlfn.IFS(AND(Q3348&gt;=2000, Q3348&lt;3000), 10000, AND(Q3348&gt;=3000, Q3348&lt;4000), 15000, AND(Q3348&gt;=4000, Q3348&lt;5000), 20000, AND(Q3348&gt;=5000), 25000),0)</f>
        <v>0</v>
      </c>
      <c r="Z3348" s="91">
        <f t="shared" si="1479"/>
        <v>0</v>
      </c>
      <c r="AA3348" s="44">
        <f t="shared" si="1480"/>
        <v>0</v>
      </c>
      <c r="AB3348" s="44"/>
      <c r="AC3348" s="44"/>
      <c r="AD3348" s="44"/>
      <c r="AE3348" s="44">
        <f>VLOOKUP(O3348,정산업데이트!$A$6:$B$12,2,10)</f>
        <v>0</v>
      </c>
      <c r="AF3348" s="44"/>
      <c r="AG3348" s="79">
        <f t="shared" si="1481"/>
        <v>0</v>
      </c>
      <c r="AH3348" s="80">
        <f t="shared" si="1482"/>
        <v>2500</v>
      </c>
      <c r="AJ3348" s="35" t="s">
        <v>18450</v>
      </c>
      <c r="AK3348" s="35" t="s">
        <v>73</v>
      </c>
      <c r="AL3348" s="35" t="s">
        <v>18451</v>
      </c>
      <c r="AM3348" s="35" t="s">
        <v>19220</v>
      </c>
      <c r="AN3348" s="35" t="s">
        <v>7388</v>
      </c>
      <c r="AO3348" s="35" t="s">
        <v>19221</v>
      </c>
      <c r="AP3348" s="35" t="s">
        <v>7009</v>
      </c>
      <c r="AQ3348" s="35" t="s">
        <v>122</v>
      </c>
      <c r="AR3348" s="35">
        <v>1</v>
      </c>
      <c r="AS3348" s="35">
        <v>1</v>
      </c>
      <c r="AT3348" s="35">
        <v>1E-3</v>
      </c>
      <c r="AU3348" s="35">
        <v>1</v>
      </c>
      <c r="AV3348" s="35" t="s">
        <v>7</v>
      </c>
      <c r="AW3348" s="35">
        <v>45</v>
      </c>
      <c r="AX3348" s="35" t="s">
        <v>68</v>
      </c>
      <c r="AY3348" s="35" t="s">
        <v>68</v>
      </c>
      <c r="AZ3348" s="35" t="s">
        <v>68</v>
      </c>
      <c r="BA3348" s="35" t="s">
        <v>68</v>
      </c>
      <c r="BB3348" s="35" t="s">
        <v>68</v>
      </c>
      <c r="BC3348" s="35" t="s">
        <v>441</v>
      </c>
      <c r="BD3348" s="35" t="s">
        <v>442</v>
      </c>
      <c r="BE3348" s="35" t="s">
        <v>444</v>
      </c>
      <c r="BF3348" s="35" t="s">
        <v>122</v>
      </c>
      <c r="BG3348" s="35" t="s">
        <v>69</v>
      </c>
      <c r="BH3348" s="35" t="s">
        <v>19222</v>
      </c>
      <c r="BI3348" s="35" t="s">
        <v>122</v>
      </c>
      <c r="BJ3348" s="35" t="s">
        <v>19223</v>
      </c>
      <c r="BK3348" s="35" t="s">
        <v>75</v>
      </c>
      <c r="BL3348" s="35" t="s">
        <v>122</v>
      </c>
      <c r="BM3348" s="35" t="s">
        <v>442</v>
      </c>
      <c r="BN3348" s="35" t="s">
        <v>70</v>
      </c>
      <c r="BO3348" s="35" t="s">
        <v>71</v>
      </c>
      <c r="BP3348" s="35" t="s">
        <v>122</v>
      </c>
      <c r="BQ3348" s="35" t="s">
        <v>163</v>
      </c>
    </row>
    <row r="3349" spans="1:69" x14ac:dyDescent="0.4">
      <c r="A3349" s="40" t="str">
        <f t="shared" si="1456"/>
        <v>2025-09-24</v>
      </c>
      <c r="B3349" s="40" t="str">
        <f t="shared" si="1457"/>
        <v>SYD</v>
      </c>
      <c r="C3349" s="39" t="str">
        <f t="shared" si="1458"/>
        <v>98812563670</v>
      </c>
      <c r="D3349" s="41" t="str">
        <f t="shared" si="1459"/>
        <v>PKR253701103</v>
      </c>
      <c r="E3349" s="41" t="str">
        <f t="shared" si="1460"/>
        <v>596421503303</v>
      </c>
      <c r="F3349" s="39" t="str">
        <f t="shared" si="1461"/>
        <v>2256683</v>
      </c>
      <c r="G3349" s="39" t="str">
        <f t="shared" si="1462"/>
        <v>WISE EXPRESS LOGISTICS(PANGZIMOM)</v>
      </c>
      <c r="H3349" s="41" t="str">
        <f t="shared" si="1463"/>
        <v>배다랑</v>
      </c>
      <c r="I3349" s="39" t="str">
        <f t="shared" si="1464"/>
        <v>17038</v>
      </c>
      <c r="J3349" s="52" t="str">
        <f t="shared" si="1465"/>
        <v/>
      </c>
      <c r="K3349" s="75">
        <f t="shared" si="1466"/>
        <v>1</v>
      </c>
      <c r="L3349" s="76">
        <f t="shared" si="1467"/>
        <v>1</v>
      </c>
      <c r="M3349" s="76">
        <f t="shared" si="1468"/>
        <v>1E-3</v>
      </c>
      <c r="N3349" s="76">
        <f t="shared" si="1469"/>
        <v>1</v>
      </c>
      <c r="O3349" s="42">
        <f t="shared" si="1470"/>
        <v>1</v>
      </c>
      <c r="P3349" s="39" t="str">
        <f t="shared" si="1471"/>
        <v>목록(Manifest)</v>
      </c>
      <c r="Q3349" s="72">
        <f t="shared" si="1472"/>
        <v>45</v>
      </c>
      <c r="R3349" s="43" t="str">
        <f t="shared" si="1473"/>
        <v>OZ602</v>
      </c>
      <c r="S3349" s="82" t="str">
        <f t="shared" si="1474"/>
        <v/>
      </c>
      <c r="T3349" s="40">
        <f t="shared" si="1475"/>
        <v>45924</v>
      </c>
      <c r="U3349" s="44">
        <v>2500</v>
      </c>
      <c r="V3349" s="44">
        <f t="shared" si="1476"/>
        <v>0</v>
      </c>
      <c r="W3349" s="77">
        <f t="shared" si="1477"/>
        <v>2500</v>
      </c>
      <c r="X3349" s="78">
        <f t="shared" si="1478"/>
        <v>0</v>
      </c>
      <c r="Y3349" s="44" cm="1">
        <f t="array" ref="Y3349">_xlfn.IFNA(_xlfn.IFS(AND(Q3349&gt;=2000, Q3349&lt;3000), 10000, AND(Q3349&gt;=3000, Q3349&lt;4000), 15000, AND(Q3349&gt;=4000, Q3349&lt;5000), 20000, AND(Q3349&gt;=5000), 25000),0)</f>
        <v>0</v>
      </c>
      <c r="Z3349" s="91">
        <f t="shared" si="1479"/>
        <v>0</v>
      </c>
      <c r="AA3349" s="44">
        <f t="shared" si="1480"/>
        <v>0</v>
      </c>
      <c r="AB3349" s="44"/>
      <c r="AC3349" s="44"/>
      <c r="AD3349" s="44"/>
      <c r="AE3349" s="44">
        <f>VLOOKUP(O3349,정산업데이트!$A$6:$B$12,2,10)</f>
        <v>0</v>
      </c>
      <c r="AF3349" s="44"/>
      <c r="AG3349" s="79">
        <f t="shared" si="1481"/>
        <v>0</v>
      </c>
      <c r="AH3349" s="80">
        <f t="shared" si="1482"/>
        <v>2500</v>
      </c>
      <c r="AJ3349" s="35" t="s">
        <v>18450</v>
      </c>
      <c r="AK3349" s="35" t="s">
        <v>73</v>
      </c>
      <c r="AL3349" s="35" t="s">
        <v>18451</v>
      </c>
      <c r="AM3349" s="35" t="s">
        <v>19224</v>
      </c>
      <c r="AN3349" s="35" t="s">
        <v>19225</v>
      </c>
      <c r="AO3349" s="35" t="s">
        <v>19226</v>
      </c>
      <c r="AP3349" s="35" t="s">
        <v>563</v>
      </c>
      <c r="AQ3349" s="35" t="s">
        <v>122</v>
      </c>
      <c r="AR3349" s="35">
        <v>1</v>
      </c>
      <c r="AS3349" s="35">
        <v>1</v>
      </c>
      <c r="AT3349" s="35">
        <v>1E-3</v>
      </c>
      <c r="AU3349" s="35">
        <v>1</v>
      </c>
      <c r="AV3349" s="35" t="s">
        <v>7</v>
      </c>
      <c r="AW3349" s="35">
        <v>45</v>
      </c>
      <c r="AX3349" s="35" t="s">
        <v>68</v>
      </c>
      <c r="AY3349" s="35" t="s">
        <v>68</v>
      </c>
      <c r="AZ3349" s="35" t="s">
        <v>68</v>
      </c>
      <c r="BA3349" s="35" t="s">
        <v>68</v>
      </c>
      <c r="BB3349" s="35" t="s">
        <v>68</v>
      </c>
      <c r="BC3349" s="35" t="s">
        <v>441</v>
      </c>
      <c r="BD3349" s="35" t="s">
        <v>442</v>
      </c>
      <c r="BE3349" s="35" t="s">
        <v>444</v>
      </c>
      <c r="BF3349" s="35" t="s">
        <v>122</v>
      </c>
      <c r="BG3349" s="35" t="s">
        <v>69</v>
      </c>
      <c r="BH3349" s="35" t="s">
        <v>19227</v>
      </c>
      <c r="BI3349" s="35" t="s">
        <v>122</v>
      </c>
      <c r="BJ3349" s="35" t="s">
        <v>19228</v>
      </c>
      <c r="BK3349" s="35" t="s">
        <v>75</v>
      </c>
      <c r="BL3349" s="35" t="s">
        <v>122</v>
      </c>
      <c r="BM3349" s="35" t="s">
        <v>442</v>
      </c>
      <c r="BN3349" s="35" t="s">
        <v>70</v>
      </c>
      <c r="BO3349" s="35" t="s">
        <v>71</v>
      </c>
      <c r="BP3349" s="35" t="s">
        <v>122</v>
      </c>
      <c r="BQ3349" s="35" t="s">
        <v>163</v>
      </c>
    </row>
    <row r="3350" spans="1:69" x14ac:dyDescent="0.4">
      <c r="A3350" s="40" t="str">
        <f t="shared" si="1456"/>
        <v>2025-09-24</v>
      </c>
      <c r="B3350" s="40" t="str">
        <f t="shared" si="1457"/>
        <v>SYD</v>
      </c>
      <c r="C3350" s="39" t="str">
        <f t="shared" si="1458"/>
        <v>98812563670</v>
      </c>
      <c r="D3350" s="41" t="str">
        <f t="shared" si="1459"/>
        <v>PKR253701104</v>
      </c>
      <c r="E3350" s="41" t="str">
        <f t="shared" si="1460"/>
        <v>596421503314</v>
      </c>
      <c r="F3350" s="39" t="str">
        <f t="shared" si="1461"/>
        <v>2256683</v>
      </c>
      <c r="G3350" s="39" t="str">
        <f t="shared" si="1462"/>
        <v>WISE EXPRESS LOGISTICS(PANGZIMOM)</v>
      </c>
      <c r="H3350" s="41" t="str">
        <f t="shared" si="1463"/>
        <v>김예슬</v>
      </c>
      <c r="I3350" s="39" t="str">
        <f t="shared" si="1464"/>
        <v>08540</v>
      </c>
      <c r="J3350" s="52" t="str">
        <f t="shared" si="1465"/>
        <v/>
      </c>
      <c r="K3350" s="75">
        <f t="shared" si="1466"/>
        <v>1</v>
      </c>
      <c r="L3350" s="76">
        <f t="shared" si="1467"/>
        <v>1</v>
      </c>
      <c r="M3350" s="76">
        <f t="shared" si="1468"/>
        <v>1E-3</v>
      </c>
      <c r="N3350" s="76">
        <f t="shared" si="1469"/>
        <v>1</v>
      </c>
      <c r="O3350" s="42">
        <f t="shared" si="1470"/>
        <v>1</v>
      </c>
      <c r="P3350" s="39" t="str">
        <f t="shared" si="1471"/>
        <v>목록(Manifest)</v>
      </c>
      <c r="Q3350" s="72">
        <f t="shared" si="1472"/>
        <v>45</v>
      </c>
      <c r="R3350" s="43" t="str">
        <f t="shared" si="1473"/>
        <v>OZ602</v>
      </c>
      <c r="S3350" s="82" t="str">
        <f t="shared" si="1474"/>
        <v/>
      </c>
      <c r="T3350" s="40">
        <f t="shared" si="1475"/>
        <v>45924</v>
      </c>
      <c r="U3350" s="44">
        <v>2500</v>
      </c>
      <c r="V3350" s="44">
        <f t="shared" si="1476"/>
        <v>0</v>
      </c>
      <c r="W3350" s="77">
        <f t="shared" si="1477"/>
        <v>2500</v>
      </c>
      <c r="X3350" s="78">
        <f t="shared" si="1478"/>
        <v>0</v>
      </c>
      <c r="Y3350" s="44" cm="1">
        <f t="array" ref="Y3350">_xlfn.IFNA(_xlfn.IFS(AND(Q3350&gt;=2000, Q3350&lt;3000), 10000, AND(Q3350&gt;=3000, Q3350&lt;4000), 15000, AND(Q3350&gt;=4000, Q3350&lt;5000), 20000, AND(Q3350&gt;=5000), 25000),0)</f>
        <v>0</v>
      </c>
      <c r="Z3350" s="91">
        <f t="shared" si="1479"/>
        <v>0</v>
      </c>
      <c r="AA3350" s="44">
        <f t="shared" si="1480"/>
        <v>0</v>
      </c>
      <c r="AB3350" s="44"/>
      <c r="AC3350" s="44"/>
      <c r="AD3350" s="44"/>
      <c r="AE3350" s="44">
        <f>VLOOKUP(O3350,정산업데이트!$A$6:$B$12,2,10)</f>
        <v>0</v>
      </c>
      <c r="AF3350" s="44"/>
      <c r="AG3350" s="79">
        <f t="shared" si="1481"/>
        <v>0</v>
      </c>
      <c r="AH3350" s="80">
        <f t="shared" si="1482"/>
        <v>2500</v>
      </c>
      <c r="AJ3350" s="35" t="s">
        <v>18450</v>
      </c>
      <c r="AK3350" s="35" t="s">
        <v>73</v>
      </c>
      <c r="AL3350" s="35" t="s">
        <v>18451</v>
      </c>
      <c r="AM3350" s="35" t="s">
        <v>19229</v>
      </c>
      <c r="AN3350" s="35" t="s">
        <v>19230</v>
      </c>
      <c r="AO3350" s="35" t="s">
        <v>19231</v>
      </c>
      <c r="AP3350" s="35" t="s">
        <v>19232</v>
      </c>
      <c r="AQ3350" s="35" t="s">
        <v>122</v>
      </c>
      <c r="AR3350" s="35">
        <v>1</v>
      </c>
      <c r="AS3350" s="35">
        <v>1</v>
      </c>
      <c r="AT3350" s="35">
        <v>1E-3</v>
      </c>
      <c r="AU3350" s="35">
        <v>1</v>
      </c>
      <c r="AV3350" s="35" t="s">
        <v>7</v>
      </c>
      <c r="AW3350" s="35">
        <v>45</v>
      </c>
      <c r="AX3350" s="35" t="s">
        <v>68</v>
      </c>
      <c r="AY3350" s="35" t="s">
        <v>68</v>
      </c>
      <c r="AZ3350" s="35" t="s">
        <v>68</v>
      </c>
      <c r="BA3350" s="35" t="s">
        <v>68</v>
      </c>
      <c r="BB3350" s="35" t="s">
        <v>68</v>
      </c>
      <c r="BC3350" s="35" t="s">
        <v>441</v>
      </c>
      <c r="BD3350" s="35" t="s">
        <v>442</v>
      </c>
      <c r="BE3350" s="35" t="s">
        <v>444</v>
      </c>
      <c r="BF3350" s="35" t="s">
        <v>122</v>
      </c>
      <c r="BG3350" s="35" t="s">
        <v>69</v>
      </c>
      <c r="BH3350" s="35" t="s">
        <v>19233</v>
      </c>
      <c r="BI3350" s="35" t="s">
        <v>122</v>
      </c>
      <c r="BJ3350" s="35" t="s">
        <v>19234</v>
      </c>
      <c r="BK3350" s="35" t="s">
        <v>75</v>
      </c>
      <c r="BL3350" s="35" t="s">
        <v>122</v>
      </c>
      <c r="BM3350" s="35" t="s">
        <v>442</v>
      </c>
      <c r="BN3350" s="35" t="s">
        <v>70</v>
      </c>
      <c r="BO3350" s="35" t="s">
        <v>71</v>
      </c>
      <c r="BP3350" s="35" t="s">
        <v>122</v>
      </c>
      <c r="BQ3350" s="35" t="s">
        <v>163</v>
      </c>
    </row>
    <row r="3351" spans="1:69" x14ac:dyDescent="0.4">
      <c r="A3351" s="40" t="str">
        <f t="shared" si="1456"/>
        <v>2025-09-24</v>
      </c>
      <c r="B3351" s="40" t="str">
        <f t="shared" si="1457"/>
        <v>SYD</v>
      </c>
      <c r="C3351" s="39" t="str">
        <f t="shared" si="1458"/>
        <v>98812563670</v>
      </c>
      <c r="D3351" s="41" t="str">
        <f t="shared" si="1459"/>
        <v>PKR253701105</v>
      </c>
      <c r="E3351" s="41" t="str">
        <f t="shared" si="1460"/>
        <v>596421503325</v>
      </c>
      <c r="F3351" s="39" t="str">
        <f t="shared" si="1461"/>
        <v>2256683</v>
      </c>
      <c r="G3351" s="39" t="str">
        <f t="shared" si="1462"/>
        <v>WISE EXPRESS LOGISTICS(PANGZIMOM)</v>
      </c>
      <c r="H3351" s="41" t="str">
        <f t="shared" si="1463"/>
        <v>이애란</v>
      </c>
      <c r="I3351" s="39" t="str">
        <f t="shared" si="1464"/>
        <v>03902</v>
      </c>
      <c r="J3351" s="52" t="str">
        <f t="shared" si="1465"/>
        <v/>
      </c>
      <c r="K3351" s="75">
        <f t="shared" si="1466"/>
        <v>1</v>
      </c>
      <c r="L3351" s="76">
        <f t="shared" si="1467"/>
        <v>1</v>
      </c>
      <c r="M3351" s="76">
        <f t="shared" si="1468"/>
        <v>1E-3</v>
      </c>
      <c r="N3351" s="76">
        <f t="shared" si="1469"/>
        <v>1</v>
      </c>
      <c r="O3351" s="42">
        <f t="shared" si="1470"/>
        <v>1</v>
      </c>
      <c r="P3351" s="39" t="str">
        <f t="shared" si="1471"/>
        <v>목록(Manifest)</v>
      </c>
      <c r="Q3351" s="72">
        <f t="shared" si="1472"/>
        <v>45</v>
      </c>
      <c r="R3351" s="43" t="str">
        <f t="shared" si="1473"/>
        <v>OZ602</v>
      </c>
      <c r="S3351" s="82" t="str">
        <f t="shared" si="1474"/>
        <v/>
      </c>
      <c r="T3351" s="40">
        <f t="shared" si="1475"/>
        <v>45924</v>
      </c>
      <c r="U3351" s="44">
        <v>2500</v>
      </c>
      <c r="V3351" s="44">
        <f t="shared" si="1476"/>
        <v>0</v>
      </c>
      <c r="W3351" s="77">
        <f t="shared" si="1477"/>
        <v>2500</v>
      </c>
      <c r="X3351" s="78">
        <f t="shared" si="1478"/>
        <v>0</v>
      </c>
      <c r="Y3351" s="44" cm="1">
        <f t="array" ref="Y3351">_xlfn.IFNA(_xlfn.IFS(AND(Q3351&gt;=2000, Q3351&lt;3000), 10000, AND(Q3351&gt;=3000, Q3351&lt;4000), 15000, AND(Q3351&gt;=4000, Q3351&lt;5000), 20000, AND(Q3351&gt;=5000), 25000),0)</f>
        <v>0</v>
      </c>
      <c r="Z3351" s="91">
        <f t="shared" si="1479"/>
        <v>0</v>
      </c>
      <c r="AA3351" s="44">
        <f t="shared" si="1480"/>
        <v>0</v>
      </c>
      <c r="AB3351" s="44"/>
      <c r="AC3351" s="44"/>
      <c r="AD3351" s="44"/>
      <c r="AE3351" s="44">
        <f>VLOOKUP(O3351,정산업데이트!$A$6:$B$12,2,10)</f>
        <v>0</v>
      </c>
      <c r="AF3351" s="44"/>
      <c r="AG3351" s="79">
        <f t="shared" si="1481"/>
        <v>0</v>
      </c>
      <c r="AH3351" s="80">
        <f t="shared" si="1482"/>
        <v>2500</v>
      </c>
      <c r="AJ3351" s="35" t="s">
        <v>18450</v>
      </c>
      <c r="AK3351" s="35" t="s">
        <v>73</v>
      </c>
      <c r="AL3351" s="35" t="s">
        <v>18451</v>
      </c>
      <c r="AM3351" s="35" t="s">
        <v>19235</v>
      </c>
      <c r="AN3351" s="35" t="s">
        <v>19236</v>
      </c>
      <c r="AO3351" s="35" t="s">
        <v>19237</v>
      </c>
      <c r="AP3351" s="35" t="s">
        <v>1568</v>
      </c>
      <c r="AQ3351" s="35" t="s">
        <v>122</v>
      </c>
      <c r="AR3351" s="35">
        <v>1</v>
      </c>
      <c r="AS3351" s="35">
        <v>1</v>
      </c>
      <c r="AT3351" s="35">
        <v>1E-3</v>
      </c>
      <c r="AU3351" s="35">
        <v>1</v>
      </c>
      <c r="AV3351" s="35" t="s">
        <v>7</v>
      </c>
      <c r="AW3351" s="35">
        <v>45</v>
      </c>
      <c r="AX3351" s="35" t="s">
        <v>68</v>
      </c>
      <c r="AY3351" s="35" t="s">
        <v>68</v>
      </c>
      <c r="AZ3351" s="35" t="s">
        <v>68</v>
      </c>
      <c r="BA3351" s="35" t="s">
        <v>68</v>
      </c>
      <c r="BB3351" s="35" t="s">
        <v>68</v>
      </c>
      <c r="BC3351" s="35" t="s">
        <v>441</v>
      </c>
      <c r="BD3351" s="35" t="s">
        <v>442</v>
      </c>
      <c r="BE3351" s="35" t="s">
        <v>444</v>
      </c>
      <c r="BF3351" s="35" t="s">
        <v>122</v>
      </c>
      <c r="BG3351" s="35" t="s">
        <v>69</v>
      </c>
      <c r="BH3351" s="35" t="s">
        <v>19238</v>
      </c>
      <c r="BI3351" s="35" t="s">
        <v>122</v>
      </c>
      <c r="BJ3351" s="35" t="s">
        <v>19239</v>
      </c>
      <c r="BK3351" s="35" t="s">
        <v>75</v>
      </c>
      <c r="BL3351" s="35" t="s">
        <v>122</v>
      </c>
      <c r="BM3351" s="35" t="s">
        <v>442</v>
      </c>
      <c r="BN3351" s="35" t="s">
        <v>70</v>
      </c>
      <c r="BO3351" s="35" t="s">
        <v>71</v>
      </c>
      <c r="BP3351" s="35" t="s">
        <v>122</v>
      </c>
      <c r="BQ3351" s="35" t="s">
        <v>163</v>
      </c>
    </row>
    <row r="3352" spans="1:69" x14ac:dyDescent="0.4">
      <c r="A3352" s="40" t="str">
        <f t="shared" si="1456"/>
        <v>2025-09-24</v>
      </c>
      <c r="B3352" s="40" t="str">
        <f t="shared" si="1457"/>
        <v>SYD</v>
      </c>
      <c r="C3352" s="39" t="str">
        <f t="shared" si="1458"/>
        <v>98812563670</v>
      </c>
      <c r="D3352" s="41" t="str">
        <f t="shared" si="1459"/>
        <v>PKR253701106</v>
      </c>
      <c r="E3352" s="41" t="str">
        <f t="shared" si="1460"/>
        <v>596421503336</v>
      </c>
      <c r="F3352" s="39" t="str">
        <f t="shared" si="1461"/>
        <v>2256683</v>
      </c>
      <c r="G3352" s="39" t="str">
        <f t="shared" si="1462"/>
        <v>WISE EXPRESS LOGISTICS(PANGZIMOM)</v>
      </c>
      <c r="H3352" s="41" t="str">
        <f t="shared" si="1463"/>
        <v>유민정</v>
      </c>
      <c r="I3352" s="39" t="str">
        <f t="shared" si="1464"/>
        <v>47529</v>
      </c>
      <c r="J3352" s="52" t="str">
        <f t="shared" si="1465"/>
        <v/>
      </c>
      <c r="K3352" s="75">
        <f t="shared" si="1466"/>
        <v>1</v>
      </c>
      <c r="L3352" s="76">
        <f t="shared" si="1467"/>
        <v>1</v>
      </c>
      <c r="M3352" s="76">
        <f t="shared" si="1468"/>
        <v>1E-3</v>
      </c>
      <c r="N3352" s="76">
        <f t="shared" si="1469"/>
        <v>1</v>
      </c>
      <c r="O3352" s="42">
        <f t="shared" si="1470"/>
        <v>1</v>
      </c>
      <c r="P3352" s="39" t="str">
        <f t="shared" si="1471"/>
        <v>목록(Manifest)</v>
      </c>
      <c r="Q3352" s="72">
        <f t="shared" si="1472"/>
        <v>45</v>
      </c>
      <c r="R3352" s="43" t="str">
        <f t="shared" si="1473"/>
        <v>OZ602</v>
      </c>
      <c r="S3352" s="82" t="str">
        <f t="shared" si="1474"/>
        <v/>
      </c>
      <c r="T3352" s="40">
        <f t="shared" si="1475"/>
        <v>45924</v>
      </c>
      <c r="U3352" s="44">
        <v>2500</v>
      </c>
      <c r="V3352" s="44">
        <f t="shared" si="1476"/>
        <v>0</v>
      </c>
      <c r="W3352" s="77">
        <f t="shared" si="1477"/>
        <v>2500</v>
      </c>
      <c r="X3352" s="78">
        <f t="shared" si="1478"/>
        <v>0</v>
      </c>
      <c r="Y3352" s="44" cm="1">
        <f t="array" ref="Y3352">_xlfn.IFNA(_xlfn.IFS(AND(Q3352&gt;=2000, Q3352&lt;3000), 10000, AND(Q3352&gt;=3000, Q3352&lt;4000), 15000, AND(Q3352&gt;=4000, Q3352&lt;5000), 20000, AND(Q3352&gt;=5000), 25000),0)</f>
        <v>0</v>
      </c>
      <c r="Z3352" s="91">
        <f t="shared" si="1479"/>
        <v>0</v>
      </c>
      <c r="AA3352" s="44">
        <f t="shared" si="1480"/>
        <v>0</v>
      </c>
      <c r="AB3352" s="44"/>
      <c r="AC3352" s="44"/>
      <c r="AD3352" s="44"/>
      <c r="AE3352" s="44">
        <f>VLOOKUP(O3352,정산업데이트!$A$6:$B$12,2,10)</f>
        <v>0</v>
      </c>
      <c r="AF3352" s="44"/>
      <c r="AG3352" s="79">
        <f t="shared" si="1481"/>
        <v>0</v>
      </c>
      <c r="AH3352" s="80">
        <f t="shared" si="1482"/>
        <v>2500</v>
      </c>
      <c r="AJ3352" s="35" t="s">
        <v>18450</v>
      </c>
      <c r="AK3352" s="35" t="s">
        <v>73</v>
      </c>
      <c r="AL3352" s="35" t="s">
        <v>18451</v>
      </c>
      <c r="AM3352" s="35" t="s">
        <v>19240</v>
      </c>
      <c r="AN3352" s="35" t="s">
        <v>19241</v>
      </c>
      <c r="AO3352" s="35" t="s">
        <v>19242</v>
      </c>
      <c r="AP3352" s="35" t="s">
        <v>515</v>
      </c>
      <c r="AQ3352" s="35" t="s">
        <v>122</v>
      </c>
      <c r="AR3352" s="35">
        <v>1</v>
      </c>
      <c r="AS3352" s="35">
        <v>1</v>
      </c>
      <c r="AT3352" s="35">
        <v>1E-3</v>
      </c>
      <c r="AU3352" s="35">
        <v>1</v>
      </c>
      <c r="AV3352" s="35" t="s">
        <v>7</v>
      </c>
      <c r="AW3352" s="35">
        <v>45</v>
      </c>
      <c r="AX3352" s="35" t="s">
        <v>68</v>
      </c>
      <c r="AY3352" s="35" t="s">
        <v>68</v>
      </c>
      <c r="AZ3352" s="35" t="s">
        <v>68</v>
      </c>
      <c r="BA3352" s="35" t="s">
        <v>68</v>
      </c>
      <c r="BB3352" s="35" t="s">
        <v>68</v>
      </c>
      <c r="BC3352" s="35" t="s">
        <v>441</v>
      </c>
      <c r="BD3352" s="35" t="s">
        <v>442</v>
      </c>
      <c r="BE3352" s="35" t="s">
        <v>444</v>
      </c>
      <c r="BF3352" s="35" t="s">
        <v>122</v>
      </c>
      <c r="BG3352" s="35" t="s">
        <v>69</v>
      </c>
      <c r="BH3352" s="35" t="s">
        <v>19243</v>
      </c>
      <c r="BI3352" s="35" t="s">
        <v>122</v>
      </c>
      <c r="BJ3352" s="35" t="s">
        <v>19244</v>
      </c>
      <c r="BK3352" s="35" t="s">
        <v>75</v>
      </c>
      <c r="BL3352" s="35" t="s">
        <v>122</v>
      </c>
      <c r="BM3352" s="35" t="s">
        <v>442</v>
      </c>
      <c r="BN3352" s="35" t="s">
        <v>70</v>
      </c>
      <c r="BO3352" s="35" t="s">
        <v>71</v>
      </c>
      <c r="BP3352" s="35" t="s">
        <v>122</v>
      </c>
      <c r="BQ3352" s="35" t="s">
        <v>163</v>
      </c>
    </row>
    <row r="3353" spans="1:69" x14ac:dyDescent="0.4">
      <c r="A3353" s="40" t="str">
        <f t="shared" si="1456"/>
        <v>2025-09-24</v>
      </c>
      <c r="B3353" s="40" t="str">
        <f t="shared" si="1457"/>
        <v>SYD</v>
      </c>
      <c r="C3353" s="39" t="str">
        <f t="shared" si="1458"/>
        <v>98812563670</v>
      </c>
      <c r="D3353" s="41" t="str">
        <f t="shared" si="1459"/>
        <v>PKR253701107</v>
      </c>
      <c r="E3353" s="41" t="str">
        <f t="shared" si="1460"/>
        <v>596421503340</v>
      </c>
      <c r="F3353" s="39" t="str">
        <f t="shared" si="1461"/>
        <v>2256683</v>
      </c>
      <c r="G3353" s="39" t="str">
        <f t="shared" si="1462"/>
        <v>WISE EXPRESS LOGISTICS(PANGZIMOM)</v>
      </c>
      <c r="H3353" s="41" t="str">
        <f t="shared" si="1463"/>
        <v>한혜영</v>
      </c>
      <c r="I3353" s="39" t="str">
        <f t="shared" si="1464"/>
        <v>32819</v>
      </c>
      <c r="J3353" s="52" t="str">
        <f t="shared" si="1465"/>
        <v/>
      </c>
      <c r="K3353" s="75">
        <f t="shared" si="1466"/>
        <v>1</v>
      </c>
      <c r="L3353" s="76">
        <f t="shared" si="1467"/>
        <v>1</v>
      </c>
      <c r="M3353" s="76">
        <f t="shared" si="1468"/>
        <v>1E-3</v>
      </c>
      <c r="N3353" s="76">
        <f t="shared" si="1469"/>
        <v>1</v>
      </c>
      <c r="O3353" s="42">
        <f t="shared" si="1470"/>
        <v>1</v>
      </c>
      <c r="P3353" s="39" t="str">
        <f t="shared" si="1471"/>
        <v>목록(Manifest)</v>
      </c>
      <c r="Q3353" s="72">
        <f t="shared" si="1472"/>
        <v>55</v>
      </c>
      <c r="R3353" s="43" t="str">
        <f t="shared" si="1473"/>
        <v>OZ602</v>
      </c>
      <c r="S3353" s="82" t="str">
        <f t="shared" si="1474"/>
        <v/>
      </c>
      <c r="T3353" s="40">
        <f t="shared" si="1475"/>
        <v>45924</v>
      </c>
      <c r="U3353" s="44">
        <v>2500</v>
      </c>
      <c r="V3353" s="44">
        <f t="shared" si="1476"/>
        <v>0</v>
      </c>
      <c r="W3353" s="77">
        <f t="shared" si="1477"/>
        <v>2500</v>
      </c>
      <c r="X3353" s="78">
        <f t="shared" si="1478"/>
        <v>0</v>
      </c>
      <c r="Y3353" s="44" cm="1">
        <f t="array" ref="Y3353">_xlfn.IFNA(_xlfn.IFS(AND(Q3353&gt;=2000, Q3353&lt;3000), 10000, AND(Q3353&gt;=3000, Q3353&lt;4000), 15000, AND(Q3353&gt;=4000, Q3353&lt;5000), 20000, AND(Q3353&gt;=5000), 25000),0)</f>
        <v>0</v>
      </c>
      <c r="Z3353" s="91">
        <f t="shared" si="1479"/>
        <v>0</v>
      </c>
      <c r="AA3353" s="44">
        <f t="shared" si="1480"/>
        <v>0</v>
      </c>
      <c r="AB3353" s="44"/>
      <c r="AC3353" s="44"/>
      <c r="AD3353" s="44"/>
      <c r="AE3353" s="44">
        <f>VLOOKUP(O3353,정산업데이트!$A$6:$B$12,2,10)</f>
        <v>0</v>
      </c>
      <c r="AF3353" s="44"/>
      <c r="AG3353" s="79">
        <f t="shared" si="1481"/>
        <v>0</v>
      </c>
      <c r="AH3353" s="80">
        <f t="shared" si="1482"/>
        <v>2500</v>
      </c>
      <c r="AJ3353" s="35" t="s">
        <v>18450</v>
      </c>
      <c r="AK3353" s="35" t="s">
        <v>73</v>
      </c>
      <c r="AL3353" s="35" t="s">
        <v>18451</v>
      </c>
      <c r="AM3353" s="35" t="s">
        <v>19245</v>
      </c>
      <c r="AN3353" s="35" t="s">
        <v>19246</v>
      </c>
      <c r="AO3353" s="35" t="s">
        <v>19247</v>
      </c>
      <c r="AP3353" s="35" t="s">
        <v>14491</v>
      </c>
      <c r="AQ3353" s="35" t="s">
        <v>122</v>
      </c>
      <c r="AR3353" s="35">
        <v>1</v>
      </c>
      <c r="AS3353" s="35">
        <v>1</v>
      </c>
      <c r="AT3353" s="35">
        <v>1E-3</v>
      </c>
      <c r="AU3353" s="35">
        <v>1</v>
      </c>
      <c r="AV3353" s="35" t="s">
        <v>7</v>
      </c>
      <c r="AW3353" s="35">
        <v>55</v>
      </c>
      <c r="AX3353" s="35" t="s">
        <v>68</v>
      </c>
      <c r="AY3353" s="35" t="s">
        <v>68</v>
      </c>
      <c r="AZ3353" s="35" t="s">
        <v>68</v>
      </c>
      <c r="BA3353" s="35" t="s">
        <v>68</v>
      </c>
      <c r="BB3353" s="35" t="s">
        <v>68</v>
      </c>
      <c r="BC3353" s="35" t="s">
        <v>441</v>
      </c>
      <c r="BD3353" s="35" t="s">
        <v>442</v>
      </c>
      <c r="BE3353" s="35" t="s">
        <v>448</v>
      </c>
      <c r="BF3353" s="35" t="s">
        <v>122</v>
      </c>
      <c r="BG3353" s="35" t="s">
        <v>69</v>
      </c>
      <c r="BH3353" s="35" t="s">
        <v>19248</v>
      </c>
      <c r="BI3353" s="35" t="s">
        <v>122</v>
      </c>
      <c r="BJ3353" s="35" t="s">
        <v>19249</v>
      </c>
      <c r="BK3353" s="35" t="s">
        <v>75</v>
      </c>
      <c r="BL3353" s="35" t="s">
        <v>122</v>
      </c>
      <c r="BM3353" s="35" t="s">
        <v>442</v>
      </c>
      <c r="BN3353" s="35" t="s">
        <v>70</v>
      </c>
      <c r="BO3353" s="35" t="s">
        <v>71</v>
      </c>
      <c r="BP3353" s="35" t="s">
        <v>122</v>
      </c>
      <c r="BQ3353" s="35" t="s">
        <v>163</v>
      </c>
    </row>
    <row r="3354" spans="1:69" x14ac:dyDescent="0.4">
      <c r="A3354" s="40" t="str">
        <f t="shared" si="1456"/>
        <v>2025-09-24</v>
      </c>
      <c r="B3354" s="40" t="str">
        <f t="shared" si="1457"/>
        <v>SYD</v>
      </c>
      <c r="C3354" s="39" t="str">
        <f t="shared" si="1458"/>
        <v>98812563670</v>
      </c>
      <c r="D3354" s="41" t="str">
        <f t="shared" si="1459"/>
        <v>PKR253701109</v>
      </c>
      <c r="E3354" s="41" t="str">
        <f t="shared" si="1460"/>
        <v>596421503362</v>
      </c>
      <c r="F3354" s="39" t="str">
        <f t="shared" si="1461"/>
        <v>2256683</v>
      </c>
      <c r="G3354" s="39" t="str">
        <f t="shared" si="1462"/>
        <v>WISE EXPRESS LOGISTICS(PANGZIMOM)</v>
      </c>
      <c r="H3354" s="41" t="str">
        <f t="shared" si="1463"/>
        <v>변소영</v>
      </c>
      <c r="I3354" s="39" t="str">
        <f t="shared" si="1464"/>
        <v>06015</v>
      </c>
      <c r="J3354" s="52" t="str">
        <f t="shared" si="1465"/>
        <v/>
      </c>
      <c r="K3354" s="75">
        <f t="shared" si="1466"/>
        <v>1</v>
      </c>
      <c r="L3354" s="76">
        <f t="shared" si="1467"/>
        <v>1</v>
      </c>
      <c r="M3354" s="76">
        <f t="shared" si="1468"/>
        <v>1E-3</v>
      </c>
      <c r="N3354" s="76">
        <f t="shared" si="1469"/>
        <v>1</v>
      </c>
      <c r="O3354" s="42">
        <f t="shared" si="1470"/>
        <v>1</v>
      </c>
      <c r="P3354" s="39" t="str">
        <f t="shared" si="1471"/>
        <v>목록(Manifest)</v>
      </c>
      <c r="Q3354" s="72">
        <f t="shared" si="1472"/>
        <v>50</v>
      </c>
      <c r="R3354" s="43" t="str">
        <f t="shared" si="1473"/>
        <v>OZ602</v>
      </c>
      <c r="S3354" s="82" t="str">
        <f t="shared" si="1474"/>
        <v/>
      </c>
      <c r="T3354" s="40">
        <f t="shared" si="1475"/>
        <v>45924</v>
      </c>
      <c r="U3354" s="44">
        <v>2500</v>
      </c>
      <c r="V3354" s="44">
        <f t="shared" si="1476"/>
        <v>0</v>
      </c>
      <c r="W3354" s="77">
        <f t="shared" si="1477"/>
        <v>2500</v>
      </c>
      <c r="X3354" s="78">
        <f t="shared" si="1478"/>
        <v>0</v>
      </c>
      <c r="Y3354" s="44" cm="1">
        <f t="array" ref="Y3354">_xlfn.IFNA(_xlfn.IFS(AND(Q3354&gt;=2000, Q3354&lt;3000), 10000, AND(Q3354&gt;=3000, Q3354&lt;4000), 15000, AND(Q3354&gt;=4000, Q3354&lt;5000), 20000, AND(Q3354&gt;=5000), 25000),0)</f>
        <v>0</v>
      </c>
      <c r="Z3354" s="91">
        <f t="shared" si="1479"/>
        <v>0</v>
      </c>
      <c r="AA3354" s="44">
        <f t="shared" si="1480"/>
        <v>0</v>
      </c>
      <c r="AB3354" s="44"/>
      <c r="AC3354" s="44"/>
      <c r="AD3354" s="44"/>
      <c r="AE3354" s="44">
        <f>VLOOKUP(O3354,정산업데이트!$A$6:$B$12,2,10)</f>
        <v>0</v>
      </c>
      <c r="AF3354" s="44"/>
      <c r="AG3354" s="79">
        <f t="shared" si="1481"/>
        <v>0</v>
      </c>
      <c r="AH3354" s="80">
        <f t="shared" si="1482"/>
        <v>2500</v>
      </c>
      <c r="AJ3354" s="35" t="s">
        <v>18450</v>
      </c>
      <c r="AK3354" s="35" t="s">
        <v>73</v>
      </c>
      <c r="AL3354" s="35" t="s">
        <v>18451</v>
      </c>
      <c r="AM3354" s="35" t="s">
        <v>19250</v>
      </c>
      <c r="AN3354" s="35" t="s">
        <v>19251</v>
      </c>
      <c r="AO3354" s="35" t="s">
        <v>19252</v>
      </c>
      <c r="AP3354" s="35" t="s">
        <v>639</v>
      </c>
      <c r="AQ3354" s="35" t="s">
        <v>122</v>
      </c>
      <c r="AR3354" s="35">
        <v>1</v>
      </c>
      <c r="AS3354" s="35">
        <v>1</v>
      </c>
      <c r="AT3354" s="35">
        <v>1E-3</v>
      </c>
      <c r="AU3354" s="35">
        <v>1</v>
      </c>
      <c r="AV3354" s="35" t="s">
        <v>7</v>
      </c>
      <c r="AW3354" s="35">
        <v>50</v>
      </c>
      <c r="AX3354" s="35" t="s">
        <v>68</v>
      </c>
      <c r="AY3354" s="35" t="s">
        <v>68</v>
      </c>
      <c r="AZ3354" s="35" t="s">
        <v>68</v>
      </c>
      <c r="BA3354" s="35" t="s">
        <v>68</v>
      </c>
      <c r="BB3354" s="35" t="s">
        <v>68</v>
      </c>
      <c r="BC3354" s="35" t="s">
        <v>441</v>
      </c>
      <c r="BD3354" s="35" t="s">
        <v>442</v>
      </c>
      <c r="BE3354" s="35" t="s">
        <v>448</v>
      </c>
      <c r="BF3354" s="35" t="s">
        <v>122</v>
      </c>
      <c r="BG3354" s="35" t="s">
        <v>69</v>
      </c>
      <c r="BH3354" s="35" t="s">
        <v>19253</v>
      </c>
      <c r="BI3354" s="35" t="s">
        <v>122</v>
      </c>
      <c r="BJ3354" s="35" t="s">
        <v>19254</v>
      </c>
      <c r="BK3354" s="35" t="s">
        <v>75</v>
      </c>
      <c r="BL3354" s="35" t="s">
        <v>122</v>
      </c>
      <c r="BM3354" s="35" t="s">
        <v>442</v>
      </c>
      <c r="BN3354" s="35" t="s">
        <v>70</v>
      </c>
      <c r="BO3354" s="35" t="s">
        <v>71</v>
      </c>
      <c r="BP3354" s="35" t="s">
        <v>122</v>
      </c>
      <c r="BQ3354" s="35" t="s">
        <v>163</v>
      </c>
    </row>
    <row r="3355" spans="1:69" x14ac:dyDescent="0.4">
      <c r="A3355" s="40" t="str">
        <f t="shared" si="1456"/>
        <v>2025-09-24</v>
      </c>
      <c r="B3355" s="40" t="str">
        <f t="shared" si="1457"/>
        <v>SYD</v>
      </c>
      <c r="C3355" s="39" t="str">
        <f t="shared" si="1458"/>
        <v>98812563670</v>
      </c>
      <c r="D3355" s="41" t="str">
        <f t="shared" si="1459"/>
        <v>PKR253701110</v>
      </c>
      <c r="E3355" s="41" t="str">
        <f t="shared" si="1460"/>
        <v>596421503373</v>
      </c>
      <c r="F3355" s="39" t="str">
        <f t="shared" si="1461"/>
        <v>2256683</v>
      </c>
      <c r="G3355" s="39" t="str">
        <f t="shared" si="1462"/>
        <v>WISE EXPRESS LOGISTICS(PANGZIMOM)</v>
      </c>
      <c r="H3355" s="41" t="str">
        <f t="shared" si="1463"/>
        <v>장희정</v>
      </c>
      <c r="I3355" s="39" t="str">
        <f t="shared" si="1464"/>
        <v>62226</v>
      </c>
      <c r="J3355" s="52" t="str">
        <f t="shared" si="1465"/>
        <v/>
      </c>
      <c r="K3355" s="75">
        <f t="shared" si="1466"/>
        <v>1</v>
      </c>
      <c r="L3355" s="76">
        <f t="shared" si="1467"/>
        <v>1</v>
      </c>
      <c r="M3355" s="76">
        <f t="shared" si="1468"/>
        <v>1E-3</v>
      </c>
      <c r="N3355" s="76">
        <f t="shared" si="1469"/>
        <v>1</v>
      </c>
      <c r="O3355" s="42">
        <f t="shared" si="1470"/>
        <v>1</v>
      </c>
      <c r="P3355" s="39" t="str">
        <f t="shared" si="1471"/>
        <v>목록(Manifest)</v>
      </c>
      <c r="Q3355" s="72">
        <f t="shared" si="1472"/>
        <v>45</v>
      </c>
      <c r="R3355" s="43" t="str">
        <f t="shared" si="1473"/>
        <v>OZ602</v>
      </c>
      <c r="S3355" s="82" t="str">
        <f t="shared" si="1474"/>
        <v/>
      </c>
      <c r="T3355" s="40">
        <f t="shared" si="1475"/>
        <v>45924</v>
      </c>
      <c r="U3355" s="44">
        <v>2500</v>
      </c>
      <c r="V3355" s="44">
        <f t="shared" si="1476"/>
        <v>0</v>
      </c>
      <c r="W3355" s="77">
        <f t="shared" si="1477"/>
        <v>2500</v>
      </c>
      <c r="X3355" s="78">
        <f t="shared" si="1478"/>
        <v>0</v>
      </c>
      <c r="Y3355" s="44" cm="1">
        <f t="array" ref="Y3355">_xlfn.IFNA(_xlfn.IFS(AND(Q3355&gt;=2000, Q3355&lt;3000), 10000, AND(Q3355&gt;=3000, Q3355&lt;4000), 15000, AND(Q3355&gt;=4000, Q3355&lt;5000), 20000, AND(Q3355&gt;=5000), 25000),0)</f>
        <v>0</v>
      </c>
      <c r="Z3355" s="91">
        <f t="shared" si="1479"/>
        <v>0</v>
      </c>
      <c r="AA3355" s="44">
        <f t="shared" si="1480"/>
        <v>0</v>
      </c>
      <c r="AB3355" s="44"/>
      <c r="AC3355" s="44"/>
      <c r="AD3355" s="44"/>
      <c r="AE3355" s="44">
        <f>VLOOKUP(O3355,정산업데이트!$A$6:$B$12,2,10)</f>
        <v>0</v>
      </c>
      <c r="AF3355" s="44"/>
      <c r="AG3355" s="79">
        <f t="shared" si="1481"/>
        <v>0</v>
      </c>
      <c r="AH3355" s="80">
        <f t="shared" si="1482"/>
        <v>2500</v>
      </c>
      <c r="AJ3355" s="35" t="s">
        <v>18450</v>
      </c>
      <c r="AK3355" s="35" t="s">
        <v>73</v>
      </c>
      <c r="AL3355" s="35" t="s">
        <v>18451</v>
      </c>
      <c r="AM3355" s="35" t="s">
        <v>19255</v>
      </c>
      <c r="AN3355" s="35" t="s">
        <v>6538</v>
      </c>
      <c r="AO3355" s="35" t="s">
        <v>19256</v>
      </c>
      <c r="AP3355" s="35" t="s">
        <v>19257</v>
      </c>
      <c r="AQ3355" s="35" t="s">
        <v>122</v>
      </c>
      <c r="AR3355" s="35">
        <v>1</v>
      </c>
      <c r="AS3355" s="35">
        <v>1</v>
      </c>
      <c r="AT3355" s="35">
        <v>1E-3</v>
      </c>
      <c r="AU3355" s="35">
        <v>1</v>
      </c>
      <c r="AV3355" s="35" t="s">
        <v>7</v>
      </c>
      <c r="AW3355" s="35">
        <v>45</v>
      </c>
      <c r="AX3355" s="35" t="s">
        <v>68</v>
      </c>
      <c r="AY3355" s="35" t="s">
        <v>68</v>
      </c>
      <c r="AZ3355" s="35" t="s">
        <v>68</v>
      </c>
      <c r="BA3355" s="35" t="s">
        <v>68</v>
      </c>
      <c r="BB3355" s="35" t="s">
        <v>68</v>
      </c>
      <c r="BC3355" s="35" t="s">
        <v>441</v>
      </c>
      <c r="BD3355" s="35" t="s">
        <v>442</v>
      </c>
      <c r="BE3355" s="35" t="s">
        <v>458</v>
      </c>
      <c r="BF3355" s="35" t="s">
        <v>122</v>
      </c>
      <c r="BG3355" s="35" t="s">
        <v>69</v>
      </c>
      <c r="BH3355" s="35" t="s">
        <v>19258</v>
      </c>
      <c r="BI3355" s="35" t="s">
        <v>122</v>
      </c>
      <c r="BJ3355" s="35" t="s">
        <v>19259</v>
      </c>
      <c r="BK3355" s="35" t="s">
        <v>75</v>
      </c>
      <c r="BL3355" s="35" t="s">
        <v>122</v>
      </c>
      <c r="BM3355" s="35" t="s">
        <v>442</v>
      </c>
      <c r="BN3355" s="35" t="s">
        <v>70</v>
      </c>
      <c r="BO3355" s="35" t="s">
        <v>71</v>
      </c>
      <c r="BP3355" s="35" t="s">
        <v>122</v>
      </c>
      <c r="BQ3355" s="35" t="s">
        <v>163</v>
      </c>
    </row>
    <row r="3356" spans="1:69" x14ac:dyDescent="0.4">
      <c r="A3356" s="40" t="str">
        <f t="shared" si="1456"/>
        <v>2025-09-24</v>
      </c>
      <c r="B3356" s="40" t="str">
        <f t="shared" si="1457"/>
        <v>SYD</v>
      </c>
      <c r="C3356" s="39" t="str">
        <f t="shared" si="1458"/>
        <v>98812563670</v>
      </c>
      <c r="D3356" s="41" t="str">
        <f t="shared" si="1459"/>
        <v>PKR253705644</v>
      </c>
      <c r="E3356" s="41" t="str">
        <f t="shared" si="1460"/>
        <v>596421505403</v>
      </c>
      <c r="F3356" s="39" t="str">
        <f t="shared" si="1461"/>
        <v>2254264</v>
      </c>
      <c r="G3356" s="39" t="str">
        <f t="shared" si="1462"/>
        <v>WISE EXPRESS(JNHLINK)</v>
      </c>
      <c r="H3356" s="41" t="str">
        <f t="shared" si="1463"/>
        <v>정민정</v>
      </c>
      <c r="I3356" s="39" t="str">
        <f t="shared" si="1464"/>
        <v>62045</v>
      </c>
      <c r="J3356" s="52" t="str">
        <f t="shared" si="1465"/>
        <v/>
      </c>
      <c r="K3356" s="75">
        <f t="shared" si="1466"/>
        <v>1</v>
      </c>
      <c r="L3356" s="76">
        <f t="shared" si="1467"/>
        <v>0.7</v>
      </c>
      <c r="M3356" s="76">
        <f t="shared" si="1468"/>
        <v>1E-3</v>
      </c>
      <c r="N3356" s="76">
        <f t="shared" si="1469"/>
        <v>0.7</v>
      </c>
      <c r="O3356" s="42">
        <f t="shared" si="1470"/>
        <v>1</v>
      </c>
      <c r="P3356" s="39" t="str">
        <f t="shared" si="1471"/>
        <v>목록(Manifest)</v>
      </c>
      <c r="Q3356" s="72">
        <f t="shared" si="1472"/>
        <v>65</v>
      </c>
      <c r="R3356" s="43" t="str">
        <f t="shared" si="1473"/>
        <v>OZ602</v>
      </c>
      <c r="S3356" s="82" t="str">
        <f t="shared" si="1474"/>
        <v/>
      </c>
      <c r="T3356" s="40">
        <f t="shared" si="1475"/>
        <v>45924</v>
      </c>
      <c r="U3356" s="44">
        <v>2500</v>
      </c>
      <c r="V3356" s="44">
        <f t="shared" si="1476"/>
        <v>0</v>
      </c>
      <c r="W3356" s="77">
        <f t="shared" si="1477"/>
        <v>2500</v>
      </c>
      <c r="X3356" s="78">
        <f t="shared" si="1478"/>
        <v>0</v>
      </c>
      <c r="Y3356" s="44" cm="1">
        <f t="array" ref="Y3356">_xlfn.IFNA(_xlfn.IFS(AND(Q3356&gt;=2000, Q3356&lt;3000), 10000, AND(Q3356&gt;=3000, Q3356&lt;4000), 15000, AND(Q3356&gt;=4000, Q3356&lt;5000), 20000, AND(Q3356&gt;=5000), 25000),0)</f>
        <v>0</v>
      </c>
      <c r="Z3356" s="91">
        <f t="shared" si="1479"/>
        <v>0</v>
      </c>
      <c r="AA3356" s="44">
        <f t="shared" si="1480"/>
        <v>0</v>
      </c>
      <c r="AB3356" s="44"/>
      <c r="AC3356" s="44"/>
      <c r="AD3356" s="44"/>
      <c r="AE3356" s="44">
        <f>VLOOKUP(O3356,정산업데이트!$A$6:$B$12,2,10)</f>
        <v>0</v>
      </c>
      <c r="AF3356" s="44"/>
      <c r="AG3356" s="79">
        <f t="shared" si="1481"/>
        <v>0</v>
      </c>
      <c r="AH3356" s="80">
        <f t="shared" si="1482"/>
        <v>2500</v>
      </c>
      <c r="AJ3356" s="35" t="s">
        <v>18450</v>
      </c>
      <c r="AK3356" s="35" t="s">
        <v>73</v>
      </c>
      <c r="AL3356" s="35" t="s">
        <v>18451</v>
      </c>
      <c r="AM3356" s="35" t="s">
        <v>19260</v>
      </c>
      <c r="AN3356" s="35" t="s">
        <v>19261</v>
      </c>
      <c r="AO3356" s="35" t="s">
        <v>19262</v>
      </c>
      <c r="AP3356" s="35" t="s">
        <v>19263</v>
      </c>
      <c r="AQ3356" s="35" t="s">
        <v>122</v>
      </c>
      <c r="AR3356" s="35">
        <v>1</v>
      </c>
      <c r="AS3356" s="35">
        <v>0.7</v>
      </c>
      <c r="AT3356" s="35">
        <v>1E-3</v>
      </c>
      <c r="AU3356" s="35">
        <v>0.7</v>
      </c>
      <c r="AV3356" s="35" t="s">
        <v>7</v>
      </c>
      <c r="AW3356" s="35">
        <v>65</v>
      </c>
      <c r="AX3356" s="35" t="s">
        <v>68</v>
      </c>
      <c r="AY3356" s="35" t="s">
        <v>68</v>
      </c>
      <c r="AZ3356" s="35" t="s">
        <v>68</v>
      </c>
      <c r="BA3356" s="35" t="s">
        <v>68</v>
      </c>
      <c r="BB3356" s="35" t="s">
        <v>68</v>
      </c>
      <c r="BC3356" s="35" t="s">
        <v>142</v>
      </c>
      <c r="BD3356" s="35" t="s">
        <v>106</v>
      </c>
      <c r="BE3356" s="35" t="s">
        <v>107</v>
      </c>
      <c r="BF3356" s="35" t="s">
        <v>122</v>
      </c>
      <c r="BG3356" s="35" t="s">
        <v>69</v>
      </c>
      <c r="BH3356" s="35" t="s">
        <v>19264</v>
      </c>
      <c r="BI3356" s="35" t="s">
        <v>122</v>
      </c>
      <c r="BJ3356" s="35" t="s">
        <v>19265</v>
      </c>
      <c r="BK3356" s="35" t="s">
        <v>75</v>
      </c>
      <c r="BL3356" s="35" t="s">
        <v>122</v>
      </c>
      <c r="BM3356" s="35" t="s">
        <v>106</v>
      </c>
      <c r="BN3356" s="35" t="s">
        <v>70</v>
      </c>
      <c r="BO3356" s="35" t="s">
        <v>71</v>
      </c>
      <c r="BP3356" s="35" t="s">
        <v>122</v>
      </c>
      <c r="BQ3356" s="35" t="s">
        <v>163</v>
      </c>
    </row>
    <row r="3357" spans="1:69" x14ac:dyDescent="0.4">
      <c r="A3357" s="40" t="str">
        <f t="shared" si="1456"/>
        <v>2025-09-24</v>
      </c>
      <c r="B3357" s="40" t="str">
        <f t="shared" si="1457"/>
        <v>SYD</v>
      </c>
      <c r="C3357" s="39" t="str">
        <f t="shared" si="1458"/>
        <v>98812563670</v>
      </c>
      <c r="D3357" s="41" t="str">
        <f t="shared" si="1459"/>
        <v>PKR253705645</v>
      </c>
      <c r="E3357" s="41" t="str">
        <f t="shared" si="1460"/>
        <v>596421505414</v>
      </c>
      <c r="F3357" s="39" t="str">
        <f t="shared" si="1461"/>
        <v>2254264</v>
      </c>
      <c r="G3357" s="39" t="str">
        <f t="shared" si="1462"/>
        <v>WISE EXPRESS(JNHLINK)</v>
      </c>
      <c r="H3357" s="41" t="str">
        <f t="shared" si="1463"/>
        <v>문성희</v>
      </c>
      <c r="I3357" s="39" t="str">
        <f t="shared" si="1464"/>
        <v>12911</v>
      </c>
      <c r="J3357" s="52" t="str">
        <f t="shared" si="1465"/>
        <v/>
      </c>
      <c r="K3357" s="75">
        <f t="shared" si="1466"/>
        <v>1</v>
      </c>
      <c r="L3357" s="76">
        <f t="shared" si="1467"/>
        <v>0.7</v>
      </c>
      <c r="M3357" s="76">
        <f t="shared" si="1468"/>
        <v>1E-3</v>
      </c>
      <c r="N3357" s="76">
        <f t="shared" si="1469"/>
        <v>0.7</v>
      </c>
      <c r="O3357" s="42">
        <f t="shared" si="1470"/>
        <v>1</v>
      </c>
      <c r="P3357" s="39" t="str">
        <f t="shared" si="1471"/>
        <v>목록(Manifest)</v>
      </c>
      <c r="Q3357" s="72">
        <f t="shared" si="1472"/>
        <v>65</v>
      </c>
      <c r="R3357" s="43" t="str">
        <f t="shared" si="1473"/>
        <v>OZ602</v>
      </c>
      <c r="S3357" s="82" t="str">
        <f t="shared" si="1474"/>
        <v/>
      </c>
      <c r="T3357" s="40">
        <f t="shared" si="1475"/>
        <v>45924</v>
      </c>
      <c r="U3357" s="44">
        <v>2500</v>
      </c>
      <c r="V3357" s="44">
        <f t="shared" si="1476"/>
        <v>0</v>
      </c>
      <c r="W3357" s="77">
        <f t="shared" si="1477"/>
        <v>2500</v>
      </c>
      <c r="X3357" s="78">
        <f t="shared" si="1478"/>
        <v>0</v>
      </c>
      <c r="Y3357" s="44" cm="1">
        <f t="array" ref="Y3357">_xlfn.IFNA(_xlfn.IFS(AND(Q3357&gt;=2000, Q3357&lt;3000), 10000, AND(Q3357&gt;=3000, Q3357&lt;4000), 15000, AND(Q3357&gt;=4000, Q3357&lt;5000), 20000, AND(Q3357&gt;=5000), 25000),0)</f>
        <v>0</v>
      </c>
      <c r="Z3357" s="91">
        <f t="shared" si="1479"/>
        <v>0</v>
      </c>
      <c r="AA3357" s="44">
        <f t="shared" si="1480"/>
        <v>0</v>
      </c>
      <c r="AB3357" s="44"/>
      <c r="AC3357" s="44"/>
      <c r="AD3357" s="44"/>
      <c r="AE3357" s="44">
        <f>VLOOKUP(O3357,정산업데이트!$A$6:$B$12,2,10)</f>
        <v>0</v>
      </c>
      <c r="AF3357" s="44"/>
      <c r="AG3357" s="79">
        <f t="shared" si="1481"/>
        <v>0</v>
      </c>
      <c r="AH3357" s="80">
        <f t="shared" si="1482"/>
        <v>2500</v>
      </c>
      <c r="AJ3357" s="35" t="s">
        <v>18450</v>
      </c>
      <c r="AK3357" s="35" t="s">
        <v>73</v>
      </c>
      <c r="AL3357" s="35" t="s">
        <v>18451</v>
      </c>
      <c r="AM3357" s="35" t="s">
        <v>19266</v>
      </c>
      <c r="AN3357" s="35" t="s">
        <v>1860</v>
      </c>
      <c r="AO3357" s="35" t="s">
        <v>19267</v>
      </c>
      <c r="AP3357" s="35" t="s">
        <v>702</v>
      </c>
      <c r="AQ3357" s="35" t="s">
        <v>122</v>
      </c>
      <c r="AR3357" s="35">
        <v>1</v>
      </c>
      <c r="AS3357" s="35">
        <v>0.7</v>
      </c>
      <c r="AT3357" s="35">
        <v>1E-3</v>
      </c>
      <c r="AU3357" s="35">
        <v>0.7</v>
      </c>
      <c r="AV3357" s="35" t="s">
        <v>7</v>
      </c>
      <c r="AW3357" s="35">
        <v>65</v>
      </c>
      <c r="AX3357" s="35" t="s">
        <v>68</v>
      </c>
      <c r="AY3357" s="35" t="s">
        <v>68</v>
      </c>
      <c r="AZ3357" s="35" t="s">
        <v>68</v>
      </c>
      <c r="BA3357" s="35" t="s">
        <v>68</v>
      </c>
      <c r="BB3357" s="35" t="s">
        <v>68</v>
      </c>
      <c r="BC3357" s="35" t="s">
        <v>142</v>
      </c>
      <c r="BD3357" s="35" t="s">
        <v>106</v>
      </c>
      <c r="BE3357" s="35" t="s">
        <v>107</v>
      </c>
      <c r="BF3357" s="35" t="s">
        <v>122</v>
      </c>
      <c r="BG3357" s="35" t="s">
        <v>69</v>
      </c>
      <c r="BH3357" s="35" t="s">
        <v>19268</v>
      </c>
      <c r="BI3357" s="35" t="s">
        <v>122</v>
      </c>
      <c r="BJ3357" s="35" t="s">
        <v>19269</v>
      </c>
      <c r="BK3357" s="35" t="s">
        <v>75</v>
      </c>
      <c r="BL3357" s="35" t="s">
        <v>122</v>
      </c>
      <c r="BM3357" s="35" t="s">
        <v>106</v>
      </c>
      <c r="BN3357" s="35" t="s">
        <v>70</v>
      </c>
      <c r="BO3357" s="35" t="s">
        <v>71</v>
      </c>
      <c r="BP3357" s="35" t="s">
        <v>122</v>
      </c>
      <c r="BQ3357" s="35" t="s">
        <v>163</v>
      </c>
    </row>
    <row r="3358" spans="1:69" x14ac:dyDescent="0.4">
      <c r="A3358" s="40" t="str">
        <f t="shared" si="1456"/>
        <v>2025-09-24</v>
      </c>
      <c r="B3358" s="40" t="str">
        <f t="shared" si="1457"/>
        <v>SYD</v>
      </c>
      <c r="C3358" s="39" t="str">
        <f t="shared" si="1458"/>
        <v>98812563670</v>
      </c>
      <c r="D3358" s="41" t="str">
        <f t="shared" si="1459"/>
        <v>PKR253705646</v>
      </c>
      <c r="E3358" s="41" t="str">
        <f t="shared" si="1460"/>
        <v>596421505425</v>
      </c>
      <c r="F3358" s="39" t="str">
        <f t="shared" si="1461"/>
        <v>2254264</v>
      </c>
      <c r="G3358" s="39" t="str">
        <f t="shared" si="1462"/>
        <v>WISE EXPRESS(JNHLINK)</v>
      </c>
      <c r="H3358" s="41" t="str">
        <f t="shared" si="1463"/>
        <v>박혜은</v>
      </c>
      <c r="I3358" s="39" t="str">
        <f t="shared" si="1464"/>
        <v>52625</v>
      </c>
      <c r="J3358" s="52" t="str">
        <f t="shared" si="1465"/>
        <v/>
      </c>
      <c r="K3358" s="75">
        <f t="shared" si="1466"/>
        <v>1</v>
      </c>
      <c r="L3358" s="76">
        <f t="shared" si="1467"/>
        <v>2.1</v>
      </c>
      <c r="M3358" s="76">
        <f t="shared" si="1468"/>
        <v>1E-3</v>
      </c>
      <c r="N3358" s="76">
        <f t="shared" si="1469"/>
        <v>2.1</v>
      </c>
      <c r="O3358" s="42">
        <f t="shared" si="1470"/>
        <v>2.5</v>
      </c>
      <c r="P3358" s="39" t="str">
        <f t="shared" si="1471"/>
        <v>목록(Manifest)</v>
      </c>
      <c r="Q3358" s="72">
        <f t="shared" si="1472"/>
        <v>120</v>
      </c>
      <c r="R3358" s="43" t="str">
        <f t="shared" si="1473"/>
        <v>OZ602</v>
      </c>
      <c r="S3358" s="82" t="str">
        <f t="shared" si="1474"/>
        <v/>
      </c>
      <c r="T3358" s="40">
        <f t="shared" si="1475"/>
        <v>45924</v>
      </c>
      <c r="U3358" s="44">
        <v>2500</v>
      </c>
      <c r="V3358" s="44">
        <f t="shared" si="1476"/>
        <v>0</v>
      </c>
      <c r="W3358" s="77">
        <f t="shared" si="1477"/>
        <v>2500</v>
      </c>
      <c r="X3358" s="78">
        <f t="shared" si="1478"/>
        <v>0</v>
      </c>
      <c r="Y3358" s="44" cm="1">
        <f t="array" ref="Y3358">_xlfn.IFNA(_xlfn.IFS(AND(Q3358&gt;=2000, Q3358&lt;3000), 10000, AND(Q3358&gt;=3000, Q3358&lt;4000), 15000, AND(Q3358&gt;=4000, Q3358&lt;5000), 20000, AND(Q3358&gt;=5000), 25000),0)</f>
        <v>0</v>
      </c>
      <c r="Z3358" s="91">
        <f t="shared" si="1479"/>
        <v>0</v>
      </c>
      <c r="AA3358" s="44">
        <f t="shared" si="1480"/>
        <v>0</v>
      </c>
      <c r="AB3358" s="44"/>
      <c r="AC3358" s="44"/>
      <c r="AD3358" s="44"/>
      <c r="AE3358" s="44">
        <f>VLOOKUP(O3358,정산업데이트!$A$6:$B$12,2,10)</f>
        <v>0</v>
      </c>
      <c r="AF3358" s="44"/>
      <c r="AG3358" s="79">
        <f t="shared" si="1481"/>
        <v>0</v>
      </c>
      <c r="AH3358" s="80">
        <f t="shared" si="1482"/>
        <v>2500</v>
      </c>
      <c r="AJ3358" s="35" t="s">
        <v>18450</v>
      </c>
      <c r="AK3358" s="35" t="s">
        <v>73</v>
      </c>
      <c r="AL3358" s="35" t="s">
        <v>18451</v>
      </c>
      <c r="AM3358" s="35" t="s">
        <v>19270</v>
      </c>
      <c r="AN3358" s="35" t="s">
        <v>19271</v>
      </c>
      <c r="AO3358" s="35" t="s">
        <v>19272</v>
      </c>
      <c r="AP3358" s="35" t="s">
        <v>930</v>
      </c>
      <c r="AQ3358" s="35" t="s">
        <v>122</v>
      </c>
      <c r="AR3358" s="35">
        <v>1</v>
      </c>
      <c r="AS3358" s="35">
        <v>2.1</v>
      </c>
      <c r="AT3358" s="35">
        <v>1E-3</v>
      </c>
      <c r="AU3358" s="35">
        <v>2.1</v>
      </c>
      <c r="AV3358" s="35" t="s">
        <v>7</v>
      </c>
      <c r="AW3358" s="35">
        <v>120</v>
      </c>
      <c r="AX3358" s="35" t="s">
        <v>68</v>
      </c>
      <c r="AY3358" s="35" t="s">
        <v>68</v>
      </c>
      <c r="AZ3358" s="35" t="s">
        <v>68</v>
      </c>
      <c r="BA3358" s="35" t="s">
        <v>68</v>
      </c>
      <c r="BB3358" s="35" t="s">
        <v>68</v>
      </c>
      <c r="BC3358" s="35" t="s">
        <v>142</v>
      </c>
      <c r="BD3358" s="35" t="s">
        <v>106</v>
      </c>
      <c r="BE3358" s="35" t="s">
        <v>107</v>
      </c>
      <c r="BF3358" s="35" t="s">
        <v>122</v>
      </c>
      <c r="BG3358" s="35" t="s">
        <v>69</v>
      </c>
      <c r="BH3358" s="35" t="s">
        <v>19273</v>
      </c>
      <c r="BI3358" s="35" t="s">
        <v>122</v>
      </c>
      <c r="BJ3358" s="35" t="s">
        <v>19274</v>
      </c>
      <c r="BK3358" s="35" t="s">
        <v>75</v>
      </c>
      <c r="BL3358" s="35" t="s">
        <v>122</v>
      </c>
      <c r="BM3358" s="35" t="s">
        <v>106</v>
      </c>
      <c r="BN3358" s="35" t="s">
        <v>70</v>
      </c>
      <c r="BO3358" s="35" t="s">
        <v>71</v>
      </c>
      <c r="BP3358" s="35" t="s">
        <v>122</v>
      </c>
      <c r="BQ3358" s="35" t="s">
        <v>163</v>
      </c>
    </row>
    <row r="3359" spans="1:69" x14ac:dyDescent="0.4">
      <c r="A3359" s="40" t="str">
        <f t="shared" si="1456"/>
        <v>2025-09-24</v>
      </c>
      <c r="B3359" s="40" t="str">
        <f t="shared" si="1457"/>
        <v>SYD</v>
      </c>
      <c r="C3359" s="39" t="str">
        <f t="shared" si="1458"/>
        <v>98812563670</v>
      </c>
      <c r="D3359" s="41" t="str">
        <f t="shared" si="1459"/>
        <v>PAU029762106</v>
      </c>
      <c r="E3359" s="41" t="str">
        <f t="shared" si="1460"/>
        <v>596421505775</v>
      </c>
      <c r="F3359" s="39" t="str">
        <f t="shared" si="1461"/>
        <v>2254256</v>
      </c>
      <c r="G3359" s="39" t="str">
        <f t="shared" si="1462"/>
        <v>WISE EXPRESS(BOOSTUP)</v>
      </c>
      <c r="H3359" s="41" t="str">
        <f t="shared" si="1463"/>
        <v>이주환</v>
      </c>
      <c r="I3359" s="39" t="str">
        <f t="shared" si="1464"/>
        <v>39306</v>
      </c>
      <c r="J3359" s="52" t="str">
        <f t="shared" si="1465"/>
        <v/>
      </c>
      <c r="K3359" s="75">
        <f t="shared" si="1466"/>
        <v>1</v>
      </c>
      <c r="L3359" s="76">
        <f t="shared" si="1467"/>
        <v>1</v>
      </c>
      <c r="M3359" s="76">
        <f t="shared" si="1468"/>
        <v>1E-3</v>
      </c>
      <c r="N3359" s="76">
        <f t="shared" si="1469"/>
        <v>1</v>
      </c>
      <c r="O3359" s="42">
        <f t="shared" si="1470"/>
        <v>1</v>
      </c>
      <c r="P3359" s="39" t="str">
        <f t="shared" si="1471"/>
        <v>일반(목록배제,Normal-Manifest Exception)</v>
      </c>
      <c r="Q3359" s="72">
        <f t="shared" si="1472"/>
        <v>90</v>
      </c>
      <c r="R3359" s="43" t="str">
        <f t="shared" si="1473"/>
        <v>OZ602</v>
      </c>
      <c r="S3359" s="82" t="str">
        <f t="shared" si="1474"/>
        <v/>
      </c>
      <c r="T3359" s="40">
        <f t="shared" si="1475"/>
        <v>45924</v>
      </c>
      <c r="U3359" s="44">
        <v>2500</v>
      </c>
      <c r="V3359" s="44">
        <f t="shared" si="1476"/>
        <v>0</v>
      </c>
      <c r="W3359" s="77">
        <f t="shared" si="1477"/>
        <v>2500</v>
      </c>
      <c r="X3359" s="78">
        <f t="shared" si="1478"/>
        <v>0</v>
      </c>
      <c r="Y3359" s="44" cm="1">
        <f t="array" ref="Y3359">_xlfn.IFNA(_xlfn.IFS(AND(Q3359&gt;=2000, Q3359&lt;3000), 10000, AND(Q3359&gt;=3000, Q3359&lt;4000), 15000, AND(Q3359&gt;=4000, Q3359&lt;5000), 20000, AND(Q3359&gt;=5000), 25000),0)</f>
        <v>0</v>
      </c>
      <c r="Z3359" s="91">
        <f t="shared" si="1479"/>
        <v>300</v>
      </c>
      <c r="AA3359" s="44">
        <f t="shared" si="1480"/>
        <v>0</v>
      </c>
      <c r="AB3359" s="44"/>
      <c r="AC3359" s="44"/>
      <c r="AD3359" s="44"/>
      <c r="AE3359" s="44">
        <f>VLOOKUP(O3359,정산업데이트!$A$6:$B$12,2,10)</f>
        <v>0</v>
      </c>
      <c r="AF3359" s="44"/>
      <c r="AG3359" s="79">
        <f t="shared" si="1481"/>
        <v>300</v>
      </c>
      <c r="AH3359" s="80">
        <f t="shared" si="1482"/>
        <v>2800</v>
      </c>
      <c r="AJ3359" s="35" t="s">
        <v>18450</v>
      </c>
      <c r="AK3359" s="35" t="s">
        <v>73</v>
      </c>
      <c r="AL3359" s="35" t="s">
        <v>18451</v>
      </c>
      <c r="AM3359" s="35" t="s">
        <v>19275</v>
      </c>
      <c r="AN3359" s="35" t="s">
        <v>19276</v>
      </c>
      <c r="AO3359" s="35" t="s">
        <v>19277</v>
      </c>
      <c r="AP3359" s="35" t="s">
        <v>19278</v>
      </c>
      <c r="AQ3359" s="35" t="s">
        <v>122</v>
      </c>
      <c r="AR3359" s="35">
        <v>1</v>
      </c>
      <c r="AS3359" s="35">
        <v>1</v>
      </c>
      <c r="AT3359" s="35">
        <v>1E-3</v>
      </c>
      <c r="AU3359" s="35">
        <v>1</v>
      </c>
      <c r="AV3359" s="35" t="s">
        <v>8</v>
      </c>
      <c r="AW3359" s="35">
        <v>90</v>
      </c>
      <c r="AX3359" s="35" t="s">
        <v>68</v>
      </c>
      <c r="AY3359" s="35" t="s">
        <v>68</v>
      </c>
      <c r="AZ3359" s="35" t="s">
        <v>68</v>
      </c>
      <c r="BA3359" s="35" t="s">
        <v>68</v>
      </c>
      <c r="BB3359" s="35" t="s">
        <v>68</v>
      </c>
      <c r="BC3359" s="35" t="s">
        <v>129</v>
      </c>
      <c r="BD3359" s="35" t="s">
        <v>91</v>
      </c>
      <c r="BE3359" s="35" t="s">
        <v>92</v>
      </c>
      <c r="BF3359" s="35" t="s">
        <v>122</v>
      </c>
      <c r="BG3359" s="35" t="s">
        <v>69</v>
      </c>
      <c r="BH3359" s="35" t="s">
        <v>19279</v>
      </c>
      <c r="BI3359" s="35" t="s">
        <v>122</v>
      </c>
      <c r="BJ3359" s="35" t="s">
        <v>19280</v>
      </c>
      <c r="BK3359" s="35" t="s">
        <v>75</v>
      </c>
      <c r="BL3359" s="35" t="s">
        <v>122</v>
      </c>
      <c r="BM3359" s="35" t="s">
        <v>91</v>
      </c>
      <c r="BN3359" s="35" t="s">
        <v>70</v>
      </c>
      <c r="BO3359" s="35" t="s">
        <v>71</v>
      </c>
      <c r="BP3359" s="35" t="s">
        <v>122</v>
      </c>
      <c r="BQ3359" s="35" t="s">
        <v>163</v>
      </c>
    </row>
    <row r="3360" spans="1:69" x14ac:dyDescent="0.4">
      <c r="A3360" s="40" t="str">
        <f t="shared" si="1456"/>
        <v>2025-09-24</v>
      </c>
      <c r="B3360" s="40" t="str">
        <f t="shared" si="1457"/>
        <v>SYD</v>
      </c>
      <c r="C3360" s="39" t="str">
        <f t="shared" si="1458"/>
        <v>98812563670</v>
      </c>
      <c r="D3360" s="41" t="str">
        <f t="shared" si="1459"/>
        <v>PKR253705647</v>
      </c>
      <c r="E3360" s="41" t="str">
        <f t="shared" si="1460"/>
        <v>596421505436</v>
      </c>
      <c r="F3360" s="39" t="str">
        <f t="shared" si="1461"/>
        <v>2254264</v>
      </c>
      <c r="G3360" s="39" t="str">
        <f t="shared" si="1462"/>
        <v>WISE EXPRESS(JNHLINK)</v>
      </c>
      <c r="H3360" s="41" t="str">
        <f t="shared" si="1463"/>
        <v>박윤애</v>
      </c>
      <c r="I3360" s="39" t="str">
        <f t="shared" si="1464"/>
        <v>16508</v>
      </c>
      <c r="J3360" s="52" t="str">
        <f t="shared" si="1465"/>
        <v/>
      </c>
      <c r="K3360" s="75">
        <f t="shared" si="1466"/>
        <v>1</v>
      </c>
      <c r="L3360" s="76">
        <f t="shared" si="1467"/>
        <v>0.7</v>
      </c>
      <c r="M3360" s="76">
        <f t="shared" si="1468"/>
        <v>1E-3</v>
      </c>
      <c r="N3360" s="76">
        <f t="shared" si="1469"/>
        <v>0.7</v>
      </c>
      <c r="O3360" s="42">
        <f t="shared" si="1470"/>
        <v>1</v>
      </c>
      <c r="P3360" s="39" t="str">
        <f t="shared" si="1471"/>
        <v>목록(Manifest)</v>
      </c>
      <c r="Q3360" s="72">
        <f t="shared" si="1472"/>
        <v>65</v>
      </c>
      <c r="R3360" s="43" t="str">
        <f t="shared" si="1473"/>
        <v>OZ602</v>
      </c>
      <c r="S3360" s="82" t="str">
        <f t="shared" si="1474"/>
        <v/>
      </c>
      <c r="T3360" s="40">
        <f t="shared" si="1475"/>
        <v>45924</v>
      </c>
      <c r="U3360" s="44">
        <v>2500</v>
      </c>
      <c r="V3360" s="44">
        <f t="shared" si="1476"/>
        <v>0</v>
      </c>
      <c r="W3360" s="77">
        <f t="shared" si="1477"/>
        <v>2500</v>
      </c>
      <c r="X3360" s="78">
        <f t="shared" si="1478"/>
        <v>0</v>
      </c>
      <c r="Y3360" s="44" cm="1">
        <f t="array" ref="Y3360">_xlfn.IFNA(_xlfn.IFS(AND(Q3360&gt;=2000, Q3360&lt;3000), 10000, AND(Q3360&gt;=3000, Q3360&lt;4000), 15000, AND(Q3360&gt;=4000, Q3360&lt;5000), 20000, AND(Q3360&gt;=5000), 25000),0)</f>
        <v>0</v>
      </c>
      <c r="Z3360" s="91">
        <f t="shared" si="1479"/>
        <v>0</v>
      </c>
      <c r="AA3360" s="44">
        <f t="shared" si="1480"/>
        <v>0</v>
      </c>
      <c r="AB3360" s="44"/>
      <c r="AC3360" s="44"/>
      <c r="AD3360" s="44"/>
      <c r="AE3360" s="44">
        <f>VLOOKUP(O3360,정산업데이트!$A$6:$B$12,2,10)</f>
        <v>0</v>
      </c>
      <c r="AF3360" s="44"/>
      <c r="AG3360" s="79">
        <f t="shared" si="1481"/>
        <v>0</v>
      </c>
      <c r="AH3360" s="80">
        <f t="shared" si="1482"/>
        <v>2500</v>
      </c>
      <c r="AJ3360" s="35" t="s">
        <v>18450</v>
      </c>
      <c r="AK3360" s="35" t="s">
        <v>73</v>
      </c>
      <c r="AL3360" s="35" t="s">
        <v>18451</v>
      </c>
      <c r="AM3360" s="35" t="s">
        <v>19281</v>
      </c>
      <c r="AN3360" s="35" t="s">
        <v>19282</v>
      </c>
      <c r="AO3360" s="35" t="s">
        <v>19283</v>
      </c>
      <c r="AP3360" s="35" t="s">
        <v>756</v>
      </c>
      <c r="AQ3360" s="35" t="s">
        <v>122</v>
      </c>
      <c r="AR3360" s="35">
        <v>1</v>
      </c>
      <c r="AS3360" s="35">
        <v>0.7</v>
      </c>
      <c r="AT3360" s="35">
        <v>1E-3</v>
      </c>
      <c r="AU3360" s="35">
        <v>0.7</v>
      </c>
      <c r="AV3360" s="35" t="s">
        <v>7</v>
      </c>
      <c r="AW3360" s="35">
        <v>65</v>
      </c>
      <c r="AX3360" s="35" t="s">
        <v>68</v>
      </c>
      <c r="AY3360" s="35" t="s">
        <v>68</v>
      </c>
      <c r="AZ3360" s="35" t="s">
        <v>68</v>
      </c>
      <c r="BA3360" s="35" t="s">
        <v>68</v>
      </c>
      <c r="BB3360" s="35" t="s">
        <v>68</v>
      </c>
      <c r="BC3360" s="35" t="s">
        <v>142</v>
      </c>
      <c r="BD3360" s="35" t="s">
        <v>106</v>
      </c>
      <c r="BE3360" s="35" t="s">
        <v>107</v>
      </c>
      <c r="BF3360" s="35" t="s">
        <v>122</v>
      </c>
      <c r="BG3360" s="35" t="s">
        <v>69</v>
      </c>
      <c r="BH3360" s="35" t="s">
        <v>19284</v>
      </c>
      <c r="BI3360" s="35" t="s">
        <v>122</v>
      </c>
      <c r="BJ3360" s="35" t="s">
        <v>19285</v>
      </c>
      <c r="BK3360" s="35" t="s">
        <v>75</v>
      </c>
      <c r="BL3360" s="35" t="s">
        <v>122</v>
      </c>
      <c r="BM3360" s="35" t="s">
        <v>106</v>
      </c>
      <c r="BN3360" s="35" t="s">
        <v>70</v>
      </c>
      <c r="BO3360" s="35" t="s">
        <v>71</v>
      </c>
      <c r="BP3360" s="35" t="s">
        <v>122</v>
      </c>
      <c r="BQ3360" s="35" t="s">
        <v>163</v>
      </c>
    </row>
    <row r="3361" spans="1:69" x14ac:dyDescent="0.4">
      <c r="A3361" s="40" t="str">
        <f t="shared" si="1456"/>
        <v>2025-09-24</v>
      </c>
      <c r="B3361" s="40" t="str">
        <f t="shared" si="1457"/>
        <v>SYD</v>
      </c>
      <c r="C3361" s="39" t="str">
        <f t="shared" si="1458"/>
        <v>98812563670</v>
      </c>
      <c r="D3361" s="41" t="str">
        <f t="shared" si="1459"/>
        <v>PKR253705648</v>
      </c>
      <c r="E3361" s="41" t="str">
        <f t="shared" si="1460"/>
        <v>596421505440</v>
      </c>
      <c r="F3361" s="39" t="str">
        <f t="shared" si="1461"/>
        <v>2254264</v>
      </c>
      <c r="G3361" s="39" t="str">
        <f t="shared" si="1462"/>
        <v>WISE EXPRESS(JNHLINK)</v>
      </c>
      <c r="H3361" s="41" t="str">
        <f t="shared" si="1463"/>
        <v>엄혜민</v>
      </c>
      <c r="I3361" s="39" t="str">
        <f t="shared" si="1464"/>
        <v>14995</v>
      </c>
      <c r="J3361" s="52" t="str">
        <f t="shared" si="1465"/>
        <v/>
      </c>
      <c r="K3361" s="75">
        <f t="shared" si="1466"/>
        <v>1</v>
      </c>
      <c r="L3361" s="76">
        <f t="shared" si="1467"/>
        <v>0.7</v>
      </c>
      <c r="M3361" s="76">
        <f t="shared" si="1468"/>
        <v>1E-3</v>
      </c>
      <c r="N3361" s="76">
        <f t="shared" si="1469"/>
        <v>0.7</v>
      </c>
      <c r="O3361" s="42">
        <f t="shared" si="1470"/>
        <v>1</v>
      </c>
      <c r="P3361" s="39" t="str">
        <f t="shared" si="1471"/>
        <v>목록(Manifest)</v>
      </c>
      <c r="Q3361" s="72">
        <f t="shared" si="1472"/>
        <v>65</v>
      </c>
      <c r="R3361" s="43" t="str">
        <f t="shared" si="1473"/>
        <v>OZ602</v>
      </c>
      <c r="S3361" s="82" t="str">
        <f t="shared" si="1474"/>
        <v/>
      </c>
      <c r="T3361" s="40">
        <f t="shared" si="1475"/>
        <v>45924</v>
      </c>
      <c r="U3361" s="44">
        <v>2500</v>
      </c>
      <c r="V3361" s="44">
        <f t="shared" si="1476"/>
        <v>0</v>
      </c>
      <c r="W3361" s="77">
        <f t="shared" si="1477"/>
        <v>2500</v>
      </c>
      <c r="X3361" s="78">
        <f t="shared" si="1478"/>
        <v>0</v>
      </c>
      <c r="Y3361" s="44" cm="1">
        <f t="array" ref="Y3361">_xlfn.IFNA(_xlfn.IFS(AND(Q3361&gt;=2000, Q3361&lt;3000), 10000, AND(Q3361&gt;=3000, Q3361&lt;4000), 15000, AND(Q3361&gt;=4000, Q3361&lt;5000), 20000, AND(Q3361&gt;=5000), 25000),0)</f>
        <v>0</v>
      </c>
      <c r="Z3361" s="91">
        <f t="shared" si="1479"/>
        <v>0</v>
      </c>
      <c r="AA3361" s="44">
        <f t="shared" si="1480"/>
        <v>0</v>
      </c>
      <c r="AB3361" s="44"/>
      <c r="AC3361" s="44"/>
      <c r="AD3361" s="44"/>
      <c r="AE3361" s="44">
        <f>VLOOKUP(O3361,정산업데이트!$A$6:$B$12,2,10)</f>
        <v>0</v>
      </c>
      <c r="AF3361" s="44"/>
      <c r="AG3361" s="79">
        <f t="shared" si="1481"/>
        <v>0</v>
      </c>
      <c r="AH3361" s="80">
        <f t="shared" si="1482"/>
        <v>2500</v>
      </c>
      <c r="AJ3361" s="35" t="s">
        <v>18450</v>
      </c>
      <c r="AK3361" s="35" t="s">
        <v>73</v>
      </c>
      <c r="AL3361" s="35" t="s">
        <v>18451</v>
      </c>
      <c r="AM3361" s="35" t="s">
        <v>19286</v>
      </c>
      <c r="AN3361" s="35" t="s">
        <v>19287</v>
      </c>
      <c r="AO3361" s="35" t="s">
        <v>19288</v>
      </c>
      <c r="AP3361" s="35" t="s">
        <v>19289</v>
      </c>
      <c r="AQ3361" s="35" t="s">
        <v>122</v>
      </c>
      <c r="AR3361" s="35">
        <v>1</v>
      </c>
      <c r="AS3361" s="35">
        <v>0.7</v>
      </c>
      <c r="AT3361" s="35">
        <v>1E-3</v>
      </c>
      <c r="AU3361" s="35">
        <v>0.7</v>
      </c>
      <c r="AV3361" s="35" t="s">
        <v>7</v>
      </c>
      <c r="AW3361" s="35">
        <v>65</v>
      </c>
      <c r="AX3361" s="35" t="s">
        <v>68</v>
      </c>
      <c r="AY3361" s="35" t="s">
        <v>68</v>
      </c>
      <c r="AZ3361" s="35" t="s">
        <v>68</v>
      </c>
      <c r="BA3361" s="35" t="s">
        <v>68</v>
      </c>
      <c r="BB3361" s="35" t="s">
        <v>68</v>
      </c>
      <c r="BC3361" s="35" t="s">
        <v>142</v>
      </c>
      <c r="BD3361" s="35" t="s">
        <v>106</v>
      </c>
      <c r="BE3361" s="35" t="s">
        <v>107</v>
      </c>
      <c r="BF3361" s="35" t="s">
        <v>122</v>
      </c>
      <c r="BG3361" s="35" t="s">
        <v>69</v>
      </c>
      <c r="BH3361" s="35" t="s">
        <v>19290</v>
      </c>
      <c r="BI3361" s="35" t="s">
        <v>122</v>
      </c>
      <c r="BJ3361" s="35" t="s">
        <v>19291</v>
      </c>
      <c r="BK3361" s="35" t="s">
        <v>75</v>
      </c>
      <c r="BL3361" s="35" t="s">
        <v>122</v>
      </c>
      <c r="BM3361" s="35" t="s">
        <v>106</v>
      </c>
      <c r="BN3361" s="35" t="s">
        <v>70</v>
      </c>
      <c r="BO3361" s="35" t="s">
        <v>71</v>
      </c>
      <c r="BP3361" s="35" t="s">
        <v>122</v>
      </c>
      <c r="BQ3361" s="35" t="s">
        <v>163</v>
      </c>
    </row>
    <row r="3362" spans="1:69" x14ac:dyDescent="0.4">
      <c r="A3362" s="40" t="str">
        <f t="shared" si="1456"/>
        <v>2025-09-24</v>
      </c>
      <c r="B3362" s="40" t="str">
        <f t="shared" si="1457"/>
        <v>SYD</v>
      </c>
      <c r="C3362" s="39" t="str">
        <f t="shared" si="1458"/>
        <v>98812563670</v>
      </c>
      <c r="D3362" s="41" t="str">
        <f t="shared" si="1459"/>
        <v>PAU029762107</v>
      </c>
      <c r="E3362" s="41" t="str">
        <f t="shared" si="1460"/>
        <v>596421505812</v>
      </c>
      <c r="F3362" s="39" t="str">
        <f t="shared" si="1461"/>
        <v>2254256</v>
      </c>
      <c r="G3362" s="39" t="str">
        <f t="shared" si="1462"/>
        <v>WISE EXPRESS(BOOSTUP)</v>
      </c>
      <c r="H3362" s="41" t="str">
        <f t="shared" si="1463"/>
        <v>박재순</v>
      </c>
      <c r="I3362" s="39" t="str">
        <f t="shared" si="1464"/>
        <v>42170</v>
      </c>
      <c r="J3362" s="52" t="str">
        <f t="shared" si="1465"/>
        <v/>
      </c>
      <c r="K3362" s="75">
        <f t="shared" si="1466"/>
        <v>1</v>
      </c>
      <c r="L3362" s="76">
        <f t="shared" si="1467"/>
        <v>1</v>
      </c>
      <c r="M3362" s="76">
        <f t="shared" si="1468"/>
        <v>1E-3</v>
      </c>
      <c r="N3362" s="76">
        <f t="shared" si="1469"/>
        <v>1</v>
      </c>
      <c r="O3362" s="42">
        <f t="shared" si="1470"/>
        <v>1</v>
      </c>
      <c r="P3362" s="39" t="str">
        <f t="shared" si="1471"/>
        <v>일반(목록배제,Normal-Manifest Exception)</v>
      </c>
      <c r="Q3362" s="72">
        <f t="shared" si="1472"/>
        <v>60</v>
      </c>
      <c r="R3362" s="43" t="str">
        <f t="shared" si="1473"/>
        <v>OZ602</v>
      </c>
      <c r="S3362" s="82" t="str">
        <f t="shared" si="1474"/>
        <v/>
      </c>
      <c r="T3362" s="40">
        <f t="shared" si="1475"/>
        <v>45924</v>
      </c>
      <c r="U3362" s="44">
        <v>2500</v>
      </c>
      <c r="V3362" s="44">
        <f t="shared" si="1476"/>
        <v>0</v>
      </c>
      <c r="W3362" s="77">
        <f t="shared" si="1477"/>
        <v>2500</v>
      </c>
      <c r="X3362" s="78">
        <f t="shared" si="1478"/>
        <v>0</v>
      </c>
      <c r="Y3362" s="44" cm="1">
        <f t="array" ref="Y3362">_xlfn.IFNA(_xlfn.IFS(AND(Q3362&gt;=2000, Q3362&lt;3000), 10000, AND(Q3362&gt;=3000, Q3362&lt;4000), 15000, AND(Q3362&gt;=4000, Q3362&lt;5000), 20000, AND(Q3362&gt;=5000), 25000),0)</f>
        <v>0</v>
      </c>
      <c r="Z3362" s="91">
        <f t="shared" si="1479"/>
        <v>300</v>
      </c>
      <c r="AA3362" s="44">
        <f t="shared" si="1480"/>
        <v>0</v>
      </c>
      <c r="AB3362" s="44"/>
      <c r="AC3362" s="44"/>
      <c r="AD3362" s="44"/>
      <c r="AE3362" s="44">
        <f>VLOOKUP(O3362,정산업데이트!$A$6:$B$12,2,10)</f>
        <v>0</v>
      </c>
      <c r="AF3362" s="44"/>
      <c r="AG3362" s="79">
        <f t="shared" si="1481"/>
        <v>300</v>
      </c>
      <c r="AH3362" s="80">
        <f t="shared" si="1482"/>
        <v>2800</v>
      </c>
      <c r="AJ3362" s="35" t="s">
        <v>18450</v>
      </c>
      <c r="AK3362" s="35" t="s">
        <v>73</v>
      </c>
      <c r="AL3362" s="35" t="s">
        <v>18451</v>
      </c>
      <c r="AM3362" s="35" t="s">
        <v>19292</v>
      </c>
      <c r="AN3362" s="35" t="s">
        <v>7221</v>
      </c>
      <c r="AO3362" s="35" t="s">
        <v>19293</v>
      </c>
      <c r="AP3362" s="35" t="s">
        <v>19294</v>
      </c>
      <c r="AQ3362" s="35" t="s">
        <v>122</v>
      </c>
      <c r="AR3362" s="35">
        <v>1</v>
      </c>
      <c r="AS3362" s="35">
        <v>1</v>
      </c>
      <c r="AT3362" s="35">
        <v>1E-3</v>
      </c>
      <c r="AU3362" s="35">
        <v>1</v>
      </c>
      <c r="AV3362" s="35" t="s">
        <v>8</v>
      </c>
      <c r="AW3362" s="35">
        <v>60</v>
      </c>
      <c r="AX3362" s="35" t="s">
        <v>68</v>
      </c>
      <c r="AY3362" s="35" t="s">
        <v>68</v>
      </c>
      <c r="AZ3362" s="35" t="s">
        <v>68</v>
      </c>
      <c r="BA3362" s="35" t="s">
        <v>68</v>
      </c>
      <c r="BB3362" s="35" t="s">
        <v>68</v>
      </c>
      <c r="BC3362" s="35" t="s">
        <v>129</v>
      </c>
      <c r="BD3362" s="35" t="s">
        <v>91</v>
      </c>
      <c r="BE3362" s="35" t="s">
        <v>92</v>
      </c>
      <c r="BF3362" s="35" t="s">
        <v>122</v>
      </c>
      <c r="BG3362" s="35" t="s">
        <v>69</v>
      </c>
      <c r="BH3362" s="35" t="s">
        <v>19295</v>
      </c>
      <c r="BI3362" s="35" t="s">
        <v>122</v>
      </c>
      <c r="BJ3362" s="35" t="s">
        <v>19296</v>
      </c>
      <c r="BK3362" s="35" t="s">
        <v>75</v>
      </c>
      <c r="BL3362" s="35" t="s">
        <v>122</v>
      </c>
      <c r="BM3362" s="35" t="s">
        <v>91</v>
      </c>
      <c r="BN3362" s="35" t="s">
        <v>70</v>
      </c>
      <c r="BO3362" s="35" t="s">
        <v>71</v>
      </c>
      <c r="BP3362" s="35" t="s">
        <v>122</v>
      </c>
      <c r="BQ3362" s="35" t="s">
        <v>163</v>
      </c>
    </row>
    <row r="3363" spans="1:69" x14ac:dyDescent="0.4">
      <c r="A3363" s="40" t="str">
        <f t="shared" si="1456"/>
        <v>2025-09-24</v>
      </c>
      <c r="B3363" s="40" t="str">
        <f t="shared" si="1457"/>
        <v>SYD</v>
      </c>
      <c r="C3363" s="39" t="str">
        <f t="shared" si="1458"/>
        <v>98812563670</v>
      </c>
      <c r="D3363" s="41" t="str">
        <f t="shared" si="1459"/>
        <v>PKR253714955</v>
      </c>
      <c r="E3363" s="41" t="str">
        <f t="shared" si="1460"/>
        <v>596421507525</v>
      </c>
      <c r="F3363" s="39" t="str">
        <f t="shared" si="1461"/>
        <v>2256683</v>
      </c>
      <c r="G3363" s="39" t="str">
        <f t="shared" si="1462"/>
        <v>WISE EXPRESS LOGISTICS(PANGZIMOM)</v>
      </c>
      <c r="H3363" s="41" t="str">
        <f t="shared" si="1463"/>
        <v>김예은</v>
      </c>
      <c r="I3363" s="39" t="str">
        <f t="shared" si="1464"/>
        <v>30123</v>
      </c>
      <c r="J3363" s="52" t="str">
        <f t="shared" si="1465"/>
        <v/>
      </c>
      <c r="K3363" s="75">
        <f t="shared" si="1466"/>
        <v>1</v>
      </c>
      <c r="L3363" s="76">
        <f t="shared" si="1467"/>
        <v>2</v>
      </c>
      <c r="M3363" s="76">
        <f t="shared" si="1468"/>
        <v>1E-3</v>
      </c>
      <c r="N3363" s="76">
        <f t="shared" si="1469"/>
        <v>2</v>
      </c>
      <c r="O3363" s="42">
        <f t="shared" si="1470"/>
        <v>2</v>
      </c>
      <c r="P3363" s="39" t="str">
        <f t="shared" si="1471"/>
        <v>목록(Manifest)</v>
      </c>
      <c r="Q3363" s="72">
        <f t="shared" si="1472"/>
        <v>90</v>
      </c>
      <c r="R3363" s="43" t="str">
        <f t="shared" si="1473"/>
        <v>OZ602</v>
      </c>
      <c r="S3363" s="82" t="str">
        <f t="shared" si="1474"/>
        <v/>
      </c>
      <c r="T3363" s="40">
        <f t="shared" si="1475"/>
        <v>45924</v>
      </c>
      <c r="U3363" s="44">
        <v>2500</v>
      </c>
      <c r="V3363" s="44">
        <f t="shared" si="1476"/>
        <v>0</v>
      </c>
      <c r="W3363" s="77">
        <f t="shared" si="1477"/>
        <v>2500</v>
      </c>
      <c r="X3363" s="78">
        <f t="shared" si="1478"/>
        <v>0</v>
      </c>
      <c r="Y3363" s="44" cm="1">
        <f t="array" ref="Y3363">_xlfn.IFNA(_xlfn.IFS(AND(Q3363&gt;=2000, Q3363&lt;3000), 10000, AND(Q3363&gt;=3000, Q3363&lt;4000), 15000, AND(Q3363&gt;=4000, Q3363&lt;5000), 20000, AND(Q3363&gt;=5000), 25000),0)</f>
        <v>0</v>
      </c>
      <c r="Z3363" s="91">
        <f t="shared" si="1479"/>
        <v>0</v>
      </c>
      <c r="AA3363" s="44">
        <f t="shared" si="1480"/>
        <v>0</v>
      </c>
      <c r="AB3363" s="44"/>
      <c r="AC3363" s="44"/>
      <c r="AD3363" s="44"/>
      <c r="AE3363" s="44">
        <f>VLOOKUP(O3363,정산업데이트!$A$6:$B$12,2,10)</f>
        <v>0</v>
      </c>
      <c r="AF3363" s="44"/>
      <c r="AG3363" s="79">
        <f t="shared" si="1481"/>
        <v>0</v>
      </c>
      <c r="AH3363" s="80">
        <f t="shared" si="1482"/>
        <v>2500</v>
      </c>
      <c r="AJ3363" s="35" t="s">
        <v>18450</v>
      </c>
      <c r="AK3363" s="35" t="s">
        <v>73</v>
      </c>
      <c r="AL3363" s="35" t="s">
        <v>18451</v>
      </c>
      <c r="AM3363" s="35" t="s">
        <v>19297</v>
      </c>
      <c r="AN3363" s="35" t="s">
        <v>19298</v>
      </c>
      <c r="AO3363" s="35" t="s">
        <v>19299</v>
      </c>
      <c r="AP3363" s="35" t="s">
        <v>785</v>
      </c>
      <c r="AQ3363" s="35" t="s">
        <v>122</v>
      </c>
      <c r="AR3363" s="35">
        <v>1</v>
      </c>
      <c r="AS3363" s="35">
        <v>2</v>
      </c>
      <c r="AT3363" s="35">
        <v>1E-3</v>
      </c>
      <c r="AU3363" s="35">
        <v>2</v>
      </c>
      <c r="AV3363" s="35" t="s">
        <v>7</v>
      </c>
      <c r="AW3363" s="35">
        <v>90</v>
      </c>
      <c r="AX3363" s="35" t="s">
        <v>68</v>
      </c>
      <c r="AY3363" s="35" t="s">
        <v>68</v>
      </c>
      <c r="AZ3363" s="35" t="s">
        <v>68</v>
      </c>
      <c r="BA3363" s="35" t="s">
        <v>68</v>
      </c>
      <c r="BB3363" s="35" t="s">
        <v>68</v>
      </c>
      <c r="BC3363" s="35" t="s">
        <v>441</v>
      </c>
      <c r="BD3363" s="35" t="s">
        <v>442</v>
      </c>
      <c r="BE3363" s="35" t="s">
        <v>448</v>
      </c>
      <c r="BF3363" s="35" t="s">
        <v>122</v>
      </c>
      <c r="BG3363" s="35" t="s">
        <v>69</v>
      </c>
      <c r="BH3363" s="35" t="s">
        <v>19300</v>
      </c>
      <c r="BI3363" s="35" t="s">
        <v>122</v>
      </c>
      <c r="BJ3363" s="35" t="s">
        <v>19301</v>
      </c>
      <c r="BK3363" s="35" t="s">
        <v>75</v>
      </c>
      <c r="BL3363" s="35" t="s">
        <v>122</v>
      </c>
      <c r="BM3363" s="35" t="s">
        <v>442</v>
      </c>
      <c r="BN3363" s="35" t="s">
        <v>70</v>
      </c>
      <c r="BO3363" s="35" t="s">
        <v>71</v>
      </c>
      <c r="BP3363" s="35" t="s">
        <v>122</v>
      </c>
      <c r="BQ3363" s="35" t="s">
        <v>163</v>
      </c>
    </row>
    <row r="3364" spans="1:69" x14ac:dyDescent="0.4">
      <c r="A3364" s="40" t="str">
        <f t="shared" si="1456"/>
        <v>2025-09-24</v>
      </c>
      <c r="B3364" s="40" t="str">
        <f t="shared" si="1457"/>
        <v>SYD</v>
      </c>
      <c r="C3364" s="39" t="str">
        <f t="shared" si="1458"/>
        <v>98812563670</v>
      </c>
      <c r="D3364" s="41" t="str">
        <f t="shared" si="1459"/>
        <v>PKR253708160</v>
      </c>
      <c r="E3364" s="41" t="str">
        <f t="shared" si="1460"/>
        <v>596421506140</v>
      </c>
      <c r="F3364" s="39" t="str">
        <f t="shared" si="1461"/>
        <v>2254227</v>
      </c>
      <c r="G3364" s="39" t="str">
        <f t="shared" si="1462"/>
        <v>WISE EXPRESS(PUREZONE)</v>
      </c>
      <c r="H3364" s="41" t="str">
        <f t="shared" si="1463"/>
        <v>김강열</v>
      </c>
      <c r="I3364" s="39" t="str">
        <f t="shared" si="1464"/>
        <v>55024</v>
      </c>
      <c r="J3364" s="52" t="str">
        <f t="shared" si="1465"/>
        <v/>
      </c>
      <c r="K3364" s="75">
        <f t="shared" si="1466"/>
        <v>1</v>
      </c>
      <c r="L3364" s="76">
        <f t="shared" si="1467"/>
        <v>0.9</v>
      </c>
      <c r="M3364" s="76">
        <f t="shared" si="1468"/>
        <v>1E-3</v>
      </c>
      <c r="N3364" s="76">
        <f t="shared" si="1469"/>
        <v>0.9</v>
      </c>
      <c r="O3364" s="42">
        <f t="shared" si="1470"/>
        <v>1</v>
      </c>
      <c r="P3364" s="39" t="str">
        <f t="shared" si="1471"/>
        <v>일반(목록배제,Normal-Manifest Exception)</v>
      </c>
      <c r="Q3364" s="72">
        <f t="shared" si="1472"/>
        <v>87</v>
      </c>
      <c r="R3364" s="43" t="str">
        <f t="shared" si="1473"/>
        <v>OZ602</v>
      </c>
      <c r="S3364" s="82" t="str">
        <f t="shared" si="1474"/>
        <v/>
      </c>
      <c r="T3364" s="40">
        <f t="shared" si="1475"/>
        <v>45924</v>
      </c>
      <c r="U3364" s="44">
        <v>2500</v>
      </c>
      <c r="V3364" s="44">
        <f t="shared" si="1476"/>
        <v>0</v>
      </c>
      <c r="W3364" s="77">
        <f t="shared" si="1477"/>
        <v>2500</v>
      </c>
      <c r="X3364" s="78">
        <f t="shared" si="1478"/>
        <v>0</v>
      </c>
      <c r="Y3364" s="44" cm="1">
        <f t="array" ref="Y3364">_xlfn.IFNA(_xlfn.IFS(AND(Q3364&gt;=2000, Q3364&lt;3000), 10000, AND(Q3364&gt;=3000, Q3364&lt;4000), 15000, AND(Q3364&gt;=4000, Q3364&lt;5000), 20000, AND(Q3364&gt;=5000), 25000),0)</f>
        <v>0</v>
      </c>
      <c r="Z3364" s="91">
        <f t="shared" si="1479"/>
        <v>300</v>
      </c>
      <c r="AA3364" s="44">
        <f t="shared" si="1480"/>
        <v>0</v>
      </c>
      <c r="AB3364" s="44"/>
      <c r="AC3364" s="44"/>
      <c r="AD3364" s="44"/>
      <c r="AE3364" s="44">
        <f>VLOOKUP(O3364,정산업데이트!$A$6:$B$12,2,10)</f>
        <v>0</v>
      </c>
      <c r="AF3364" s="44"/>
      <c r="AG3364" s="79">
        <f t="shared" si="1481"/>
        <v>300</v>
      </c>
      <c r="AH3364" s="80">
        <f t="shared" si="1482"/>
        <v>2800</v>
      </c>
      <c r="AJ3364" s="35" t="s">
        <v>18450</v>
      </c>
      <c r="AK3364" s="35" t="s">
        <v>73</v>
      </c>
      <c r="AL3364" s="35" t="s">
        <v>18451</v>
      </c>
      <c r="AM3364" s="35" t="s">
        <v>19302</v>
      </c>
      <c r="AN3364" s="35" t="s">
        <v>19303</v>
      </c>
      <c r="AO3364" s="35" t="s">
        <v>19304</v>
      </c>
      <c r="AP3364" s="35" t="s">
        <v>19305</v>
      </c>
      <c r="AQ3364" s="35" t="s">
        <v>122</v>
      </c>
      <c r="AR3364" s="35">
        <v>1</v>
      </c>
      <c r="AS3364" s="35">
        <v>0.9</v>
      </c>
      <c r="AT3364" s="35">
        <v>1E-3</v>
      </c>
      <c r="AU3364" s="35">
        <v>0.9</v>
      </c>
      <c r="AV3364" s="35" t="s">
        <v>8</v>
      </c>
      <c r="AW3364" s="35">
        <v>87</v>
      </c>
      <c r="AX3364" s="35" t="s">
        <v>68</v>
      </c>
      <c r="AY3364" s="35" t="s">
        <v>68</v>
      </c>
      <c r="AZ3364" s="35" t="s">
        <v>68</v>
      </c>
      <c r="BA3364" s="35" t="s">
        <v>68</v>
      </c>
      <c r="BB3364" s="35" t="s">
        <v>68</v>
      </c>
      <c r="BC3364" s="35" t="s">
        <v>183</v>
      </c>
      <c r="BD3364" s="35" t="s">
        <v>184</v>
      </c>
      <c r="BE3364" s="35" t="s">
        <v>185</v>
      </c>
      <c r="BF3364" s="35" t="s">
        <v>122</v>
      </c>
      <c r="BG3364" s="35" t="s">
        <v>69</v>
      </c>
      <c r="BH3364" s="35" t="s">
        <v>19306</v>
      </c>
      <c r="BI3364" s="35" t="s">
        <v>122</v>
      </c>
      <c r="BJ3364" s="35" t="s">
        <v>19307</v>
      </c>
      <c r="BK3364" s="35" t="s">
        <v>75</v>
      </c>
      <c r="BL3364" s="35" t="s">
        <v>122</v>
      </c>
      <c r="BM3364" s="35" t="s">
        <v>184</v>
      </c>
      <c r="BN3364" s="35" t="s">
        <v>70</v>
      </c>
      <c r="BO3364" s="35" t="s">
        <v>71</v>
      </c>
      <c r="BP3364" s="35" t="s">
        <v>122</v>
      </c>
      <c r="BQ3364" s="35" t="s">
        <v>163</v>
      </c>
    </row>
    <row r="3365" spans="1:69" x14ac:dyDescent="0.4">
      <c r="A3365" s="40" t="str">
        <f t="shared" si="1456"/>
        <v>2025-09-24</v>
      </c>
      <c r="B3365" s="40" t="str">
        <f t="shared" si="1457"/>
        <v>SYD</v>
      </c>
      <c r="C3365" s="39" t="str">
        <f t="shared" si="1458"/>
        <v>98812563670</v>
      </c>
      <c r="D3365" s="41" t="str">
        <f t="shared" si="1459"/>
        <v>PKR253708161</v>
      </c>
      <c r="E3365" s="41" t="str">
        <f t="shared" si="1460"/>
        <v>596421506151</v>
      </c>
      <c r="F3365" s="39" t="str">
        <f t="shared" si="1461"/>
        <v>2254227</v>
      </c>
      <c r="G3365" s="39" t="str">
        <f t="shared" si="1462"/>
        <v>WISE EXPRESS(PUREZONE)</v>
      </c>
      <c r="H3365" s="41" t="str">
        <f t="shared" si="1463"/>
        <v>조동석</v>
      </c>
      <c r="I3365" s="39" t="str">
        <f t="shared" si="1464"/>
        <v>55024</v>
      </c>
      <c r="J3365" s="52" t="str">
        <f t="shared" si="1465"/>
        <v/>
      </c>
      <c r="K3365" s="75">
        <f t="shared" si="1466"/>
        <v>1</v>
      </c>
      <c r="L3365" s="76">
        <f t="shared" si="1467"/>
        <v>0.9</v>
      </c>
      <c r="M3365" s="76">
        <f t="shared" si="1468"/>
        <v>1E-3</v>
      </c>
      <c r="N3365" s="76">
        <f t="shared" si="1469"/>
        <v>0.9</v>
      </c>
      <c r="O3365" s="42">
        <f t="shared" si="1470"/>
        <v>1</v>
      </c>
      <c r="P3365" s="39" t="str">
        <f t="shared" si="1471"/>
        <v>일반(목록배제,Normal-Manifest Exception)</v>
      </c>
      <c r="Q3365" s="72">
        <f t="shared" si="1472"/>
        <v>87</v>
      </c>
      <c r="R3365" s="43" t="str">
        <f t="shared" si="1473"/>
        <v>OZ602</v>
      </c>
      <c r="S3365" s="82" t="str">
        <f t="shared" si="1474"/>
        <v/>
      </c>
      <c r="T3365" s="40">
        <f t="shared" si="1475"/>
        <v>45924</v>
      </c>
      <c r="U3365" s="44">
        <v>2500</v>
      </c>
      <c r="V3365" s="44">
        <f t="shared" si="1476"/>
        <v>0</v>
      </c>
      <c r="W3365" s="77">
        <f t="shared" si="1477"/>
        <v>2500</v>
      </c>
      <c r="X3365" s="78">
        <f t="shared" si="1478"/>
        <v>0</v>
      </c>
      <c r="Y3365" s="44" cm="1">
        <f t="array" ref="Y3365">_xlfn.IFNA(_xlfn.IFS(AND(Q3365&gt;=2000, Q3365&lt;3000), 10000, AND(Q3365&gt;=3000, Q3365&lt;4000), 15000, AND(Q3365&gt;=4000, Q3365&lt;5000), 20000, AND(Q3365&gt;=5000), 25000),0)</f>
        <v>0</v>
      </c>
      <c r="Z3365" s="91">
        <f t="shared" si="1479"/>
        <v>300</v>
      </c>
      <c r="AA3365" s="44">
        <f t="shared" si="1480"/>
        <v>0</v>
      </c>
      <c r="AB3365" s="44"/>
      <c r="AC3365" s="44"/>
      <c r="AD3365" s="44"/>
      <c r="AE3365" s="44">
        <f>VLOOKUP(O3365,정산업데이트!$A$6:$B$12,2,10)</f>
        <v>0</v>
      </c>
      <c r="AF3365" s="44"/>
      <c r="AG3365" s="79">
        <f t="shared" si="1481"/>
        <v>300</v>
      </c>
      <c r="AH3365" s="80">
        <f t="shared" si="1482"/>
        <v>2800</v>
      </c>
      <c r="AJ3365" s="35" t="s">
        <v>18450</v>
      </c>
      <c r="AK3365" s="35" t="s">
        <v>73</v>
      </c>
      <c r="AL3365" s="35" t="s">
        <v>18451</v>
      </c>
      <c r="AM3365" s="35" t="s">
        <v>19308</v>
      </c>
      <c r="AN3365" s="35" t="s">
        <v>19309</v>
      </c>
      <c r="AO3365" s="35" t="s">
        <v>19310</v>
      </c>
      <c r="AP3365" s="35" t="s">
        <v>19305</v>
      </c>
      <c r="AQ3365" s="35" t="s">
        <v>122</v>
      </c>
      <c r="AR3365" s="35">
        <v>1</v>
      </c>
      <c r="AS3365" s="35">
        <v>0.9</v>
      </c>
      <c r="AT3365" s="35">
        <v>1E-3</v>
      </c>
      <c r="AU3365" s="35">
        <v>0.9</v>
      </c>
      <c r="AV3365" s="35" t="s">
        <v>8</v>
      </c>
      <c r="AW3365" s="35">
        <v>87</v>
      </c>
      <c r="AX3365" s="35" t="s">
        <v>68</v>
      </c>
      <c r="AY3365" s="35" t="s">
        <v>68</v>
      </c>
      <c r="AZ3365" s="35" t="s">
        <v>68</v>
      </c>
      <c r="BA3365" s="35" t="s">
        <v>68</v>
      </c>
      <c r="BB3365" s="35" t="s">
        <v>68</v>
      </c>
      <c r="BC3365" s="35" t="s">
        <v>183</v>
      </c>
      <c r="BD3365" s="35" t="s">
        <v>184</v>
      </c>
      <c r="BE3365" s="35" t="s">
        <v>185</v>
      </c>
      <c r="BF3365" s="35" t="s">
        <v>122</v>
      </c>
      <c r="BG3365" s="35" t="s">
        <v>69</v>
      </c>
      <c r="BH3365" s="35" t="s">
        <v>19311</v>
      </c>
      <c r="BI3365" s="35" t="s">
        <v>122</v>
      </c>
      <c r="BJ3365" s="35" t="s">
        <v>19312</v>
      </c>
      <c r="BK3365" s="35" t="s">
        <v>75</v>
      </c>
      <c r="BL3365" s="35" t="s">
        <v>122</v>
      </c>
      <c r="BM3365" s="35" t="s">
        <v>184</v>
      </c>
      <c r="BN3365" s="35" t="s">
        <v>70</v>
      </c>
      <c r="BO3365" s="35" t="s">
        <v>71</v>
      </c>
      <c r="BP3365" s="35" t="s">
        <v>122</v>
      </c>
      <c r="BQ3365" s="35" t="s">
        <v>163</v>
      </c>
    </row>
    <row r="3366" spans="1:69" x14ac:dyDescent="0.4">
      <c r="A3366" s="40" t="str">
        <f t="shared" si="1456"/>
        <v>2025-09-24</v>
      </c>
      <c r="B3366" s="40" t="str">
        <f t="shared" si="1457"/>
        <v>SYD</v>
      </c>
      <c r="C3366" s="39" t="str">
        <f t="shared" si="1458"/>
        <v>98812563670</v>
      </c>
      <c r="D3366" s="41" t="str">
        <f t="shared" si="1459"/>
        <v>PKR253702128</v>
      </c>
      <c r="E3366" s="41" t="str">
        <f t="shared" si="1460"/>
        <v>596421504574</v>
      </c>
      <c r="F3366" s="39" t="str">
        <f t="shared" si="1461"/>
        <v>2256683</v>
      </c>
      <c r="G3366" s="39" t="str">
        <f t="shared" si="1462"/>
        <v>WISE EXPRESS LOGISTICS(PANGZIMOM)</v>
      </c>
      <c r="H3366" s="41" t="str">
        <f t="shared" si="1463"/>
        <v>강민우</v>
      </c>
      <c r="I3366" s="39" t="str">
        <f t="shared" si="1464"/>
        <v>04791</v>
      </c>
      <c r="J3366" s="52" t="str">
        <f t="shared" si="1465"/>
        <v/>
      </c>
      <c r="K3366" s="75">
        <f t="shared" si="1466"/>
        <v>1</v>
      </c>
      <c r="L3366" s="76">
        <f t="shared" si="1467"/>
        <v>3</v>
      </c>
      <c r="M3366" s="76">
        <f t="shared" si="1468"/>
        <v>1E-3</v>
      </c>
      <c r="N3366" s="76">
        <f t="shared" si="1469"/>
        <v>3</v>
      </c>
      <c r="O3366" s="42">
        <f t="shared" si="1470"/>
        <v>3</v>
      </c>
      <c r="P3366" s="39" t="str">
        <f t="shared" si="1471"/>
        <v>일반(목록배제,Normal-Manifest Exception)</v>
      </c>
      <c r="Q3366" s="72">
        <f t="shared" si="1472"/>
        <v>60</v>
      </c>
      <c r="R3366" s="43" t="str">
        <f t="shared" si="1473"/>
        <v>OZ602</v>
      </c>
      <c r="S3366" s="82" t="str">
        <f t="shared" si="1474"/>
        <v/>
      </c>
      <c r="T3366" s="40">
        <f t="shared" si="1475"/>
        <v>45924</v>
      </c>
      <c r="U3366" s="44">
        <v>2500</v>
      </c>
      <c r="V3366" s="44">
        <f t="shared" si="1476"/>
        <v>0</v>
      </c>
      <c r="W3366" s="77">
        <f t="shared" si="1477"/>
        <v>2500</v>
      </c>
      <c r="X3366" s="78">
        <f t="shared" si="1478"/>
        <v>0</v>
      </c>
      <c r="Y3366" s="44" cm="1">
        <f t="array" ref="Y3366">_xlfn.IFNA(_xlfn.IFS(AND(Q3366&gt;=2000, Q3366&lt;3000), 10000, AND(Q3366&gt;=3000, Q3366&lt;4000), 15000, AND(Q3366&gt;=4000, Q3366&lt;5000), 20000, AND(Q3366&gt;=5000), 25000),0)</f>
        <v>0</v>
      </c>
      <c r="Z3366" s="91">
        <f t="shared" si="1479"/>
        <v>300</v>
      </c>
      <c r="AA3366" s="44">
        <f t="shared" si="1480"/>
        <v>0</v>
      </c>
      <c r="AB3366" s="44"/>
      <c r="AC3366" s="44"/>
      <c r="AD3366" s="44"/>
      <c r="AE3366" s="44">
        <f>VLOOKUP(O3366,정산업데이트!$A$6:$B$12,2,10)</f>
        <v>0</v>
      </c>
      <c r="AF3366" s="44"/>
      <c r="AG3366" s="79">
        <f t="shared" si="1481"/>
        <v>300</v>
      </c>
      <c r="AH3366" s="80">
        <f t="shared" si="1482"/>
        <v>2800</v>
      </c>
      <c r="AJ3366" s="35" t="s">
        <v>18450</v>
      </c>
      <c r="AK3366" s="35" t="s">
        <v>73</v>
      </c>
      <c r="AL3366" s="35" t="s">
        <v>18451</v>
      </c>
      <c r="AM3366" s="35" t="s">
        <v>19313</v>
      </c>
      <c r="AN3366" s="35" t="s">
        <v>10165</v>
      </c>
      <c r="AO3366" s="35" t="s">
        <v>10166</v>
      </c>
      <c r="AP3366" s="35" t="s">
        <v>10167</v>
      </c>
      <c r="AQ3366" s="35" t="s">
        <v>122</v>
      </c>
      <c r="AR3366" s="35">
        <v>1</v>
      </c>
      <c r="AS3366" s="35">
        <v>3</v>
      </c>
      <c r="AT3366" s="35">
        <v>1E-3</v>
      </c>
      <c r="AU3366" s="35">
        <v>3</v>
      </c>
      <c r="AV3366" s="35" t="s">
        <v>8</v>
      </c>
      <c r="AW3366" s="35">
        <v>60</v>
      </c>
      <c r="AX3366" s="35" t="s">
        <v>68</v>
      </c>
      <c r="AY3366" s="35" t="s">
        <v>68</v>
      </c>
      <c r="AZ3366" s="35" t="s">
        <v>68</v>
      </c>
      <c r="BA3366" s="35" t="s">
        <v>68</v>
      </c>
      <c r="BB3366" s="35" t="s">
        <v>68</v>
      </c>
      <c r="BC3366" s="35" t="s">
        <v>441</v>
      </c>
      <c r="BD3366" s="35" t="s">
        <v>442</v>
      </c>
      <c r="BE3366" s="35" t="s">
        <v>443</v>
      </c>
      <c r="BF3366" s="35" t="s">
        <v>122</v>
      </c>
      <c r="BG3366" s="35" t="s">
        <v>69</v>
      </c>
      <c r="BH3366" s="35" t="s">
        <v>19314</v>
      </c>
      <c r="BI3366" s="35" t="s">
        <v>122</v>
      </c>
      <c r="BJ3366" s="35" t="s">
        <v>19315</v>
      </c>
      <c r="BK3366" s="35" t="s">
        <v>75</v>
      </c>
      <c r="BL3366" s="35" t="s">
        <v>122</v>
      </c>
      <c r="BM3366" s="35" t="s">
        <v>442</v>
      </c>
      <c r="BN3366" s="35" t="s">
        <v>70</v>
      </c>
      <c r="BO3366" s="35" t="s">
        <v>71</v>
      </c>
      <c r="BP3366" s="35" t="s">
        <v>122</v>
      </c>
      <c r="BQ3366" s="35" t="s">
        <v>163</v>
      </c>
    </row>
    <row r="3367" spans="1:69" x14ac:dyDescent="0.4">
      <c r="A3367" s="40" t="str">
        <f t="shared" si="1456"/>
        <v>2025-09-24</v>
      </c>
      <c r="B3367" s="40" t="str">
        <f t="shared" si="1457"/>
        <v>SYD</v>
      </c>
      <c r="C3367" s="39" t="str">
        <f t="shared" si="1458"/>
        <v>98812563670</v>
      </c>
      <c r="D3367" s="41" t="str">
        <f t="shared" si="1459"/>
        <v>PKR253685580</v>
      </c>
      <c r="E3367" s="41" t="str">
        <f t="shared" si="1460"/>
        <v>596421498790</v>
      </c>
      <c r="F3367" s="39" t="str">
        <f t="shared" si="1461"/>
        <v>2256683</v>
      </c>
      <c r="G3367" s="39" t="str">
        <f t="shared" si="1462"/>
        <v>WISE EXPRESS LOGISTICS(PANGZIMOM)</v>
      </c>
      <c r="H3367" s="41" t="str">
        <f t="shared" si="1463"/>
        <v>강민우</v>
      </c>
      <c r="I3367" s="39" t="str">
        <f t="shared" si="1464"/>
        <v>04791</v>
      </c>
      <c r="J3367" s="52" t="str">
        <f t="shared" si="1465"/>
        <v/>
      </c>
      <c r="K3367" s="75">
        <f t="shared" si="1466"/>
        <v>1</v>
      </c>
      <c r="L3367" s="76">
        <f t="shared" si="1467"/>
        <v>3</v>
      </c>
      <c r="M3367" s="76">
        <f t="shared" si="1468"/>
        <v>1E-3</v>
      </c>
      <c r="N3367" s="76">
        <f t="shared" si="1469"/>
        <v>3</v>
      </c>
      <c r="O3367" s="42">
        <f t="shared" si="1470"/>
        <v>3</v>
      </c>
      <c r="P3367" s="39" t="str">
        <f t="shared" si="1471"/>
        <v>일반(목록배제,Normal-Manifest Exception)</v>
      </c>
      <c r="Q3367" s="72">
        <f t="shared" si="1472"/>
        <v>60</v>
      </c>
      <c r="R3367" s="43" t="str">
        <f t="shared" si="1473"/>
        <v>OZ602</v>
      </c>
      <c r="S3367" s="82" t="str">
        <f t="shared" si="1474"/>
        <v/>
      </c>
      <c r="T3367" s="40">
        <f t="shared" si="1475"/>
        <v>45924</v>
      </c>
      <c r="U3367" s="44">
        <v>2500</v>
      </c>
      <c r="V3367" s="44">
        <f t="shared" si="1476"/>
        <v>0</v>
      </c>
      <c r="W3367" s="77">
        <f t="shared" si="1477"/>
        <v>2500</v>
      </c>
      <c r="X3367" s="78">
        <f t="shared" si="1478"/>
        <v>0</v>
      </c>
      <c r="Y3367" s="44" cm="1">
        <f t="array" ref="Y3367">_xlfn.IFNA(_xlfn.IFS(AND(Q3367&gt;=2000, Q3367&lt;3000), 10000, AND(Q3367&gt;=3000, Q3367&lt;4000), 15000, AND(Q3367&gt;=4000, Q3367&lt;5000), 20000, AND(Q3367&gt;=5000), 25000),0)</f>
        <v>0</v>
      </c>
      <c r="Z3367" s="91">
        <f t="shared" si="1479"/>
        <v>300</v>
      </c>
      <c r="AA3367" s="44">
        <f t="shared" si="1480"/>
        <v>0</v>
      </c>
      <c r="AB3367" s="44"/>
      <c r="AC3367" s="44"/>
      <c r="AD3367" s="44"/>
      <c r="AE3367" s="44">
        <f>VLOOKUP(O3367,정산업데이트!$A$6:$B$12,2,10)</f>
        <v>0</v>
      </c>
      <c r="AF3367" s="44"/>
      <c r="AG3367" s="79">
        <f t="shared" si="1481"/>
        <v>300</v>
      </c>
      <c r="AH3367" s="80">
        <f t="shared" si="1482"/>
        <v>2800</v>
      </c>
      <c r="AJ3367" s="35" t="s">
        <v>18450</v>
      </c>
      <c r="AK3367" s="35" t="s">
        <v>73</v>
      </c>
      <c r="AL3367" s="35" t="s">
        <v>18451</v>
      </c>
      <c r="AM3367" s="35" t="s">
        <v>19316</v>
      </c>
      <c r="AN3367" s="35" t="s">
        <v>10165</v>
      </c>
      <c r="AO3367" s="35" t="s">
        <v>10166</v>
      </c>
      <c r="AP3367" s="35" t="s">
        <v>10167</v>
      </c>
      <c r="AQ3367" s="35" t="s">
        <v>122</v>
      </c>
      <c r="AR3367" s="35">
        <v>1</v>
      </c>
      <c r="AS3367" s="35">
        <v>3</v>
      </c>
      <c r="AT3367" s="35">
        <v>1E-3</v>
      </c>
      <c r="AU3367" s="35">
        <v>3</v>
      </c>
      <c r="AV3367" s="35" t="s">
        <v>8</v>
      </c>
      <c r="AW3367" s="35">
        <v>60</v>
      </c>
      <c r="AX3367" s="35" t="s">
        <v>68</v>
      </c>
      <c r="AY3367" s="35" t="s">
        <v>68</v>
      </c>
      <c r="AZ3367" s="35" t="s">
        <v>68</v>
      </c>
      <c r="BA3367" s="35" t="s">
        <v>68</v>
      </c>
      <c r="BB3367" s="35" t="s">
        <v>68</v>
      </c>
      <c r="BC3367" s="35" t="s">
        <v>441</v>
      </c>
      <c r="BD3367" s="35" t="s">
        <v>442</v>
      </c>
      <c r="BE3367" s="35" t="s">
        <v>443</v>
      </c>
      <c r="BF3367" s="35" t="s">
        <v>122</v>
      </c>
      <c r="BG3367" s="35" t="s">
        <v>69</v>
      </c>
      <c r="BH3367" s="35" t="s">
        <v>19317</v>
      </c>
      <c r="BI3367" s="35" t="s">
        <v>122</v>
      </c>
      <c r="BJ3367" s="35" t="s">
        <v>19318</v>
      </c>
      <c r="BK3367" s="35" t="s">
        <v>75</v>
      </c>
      <c r="BL3367" s="35" t="s">
        <v>122</v>
      </c>
      <c r="BM3367" s="35" t="s">
        <v>442</v>
      </c>
      <c r="BN3367" s="35" t="s">
        <v>70</v>
      </c>
      <c r="BO3367" s="35" t="s">
        <v>71</v>
      </c>
      <c r="BP3367" s="35" t="s">
        <v>122</v>
      </c>
      <c r="BQ3367" s="35" t="s">
        <v>163</v>
      </c>
    </row>
    <row r="3368" spans="1:69" x14ac:dyDescent="0.4">
      <c r="A3368" s="40" t="str">
        <f t="shared" si="1456"/>
        <v>2025-09-24</v>
      </c>
      <c r="B3368" s="40" t="str">
        <f t="shared" si="1457"/>
        <v>SYD</v>
      </c>
      <c r="C3368" s="39" t="str">
        <f t="shared" si="1458"/>
        <v>98812563670</v>
      </c>
      <c r="D3368" s="41" t="str">
        <f t="shared" si="1459"/>
        <v>PAU029774108</v>
      </c>
      <c r="E3368" s="41" t="str">
        <f t="shared" si="1460"/>
        <v>596421505484</v>
      </c>
      <c r="F3368" s="39" t="str">
        <f t="shared" si="1461"/>
        <v>2254252</v>
      </c>
      <c r="G3368" s="39" t="str">
        <f t="shared" si="1462"/>
        <v>WISE EXPRESS(AUSTRAPHARM)</v>
      </c>
      <c r="H3368" s="41" t="str">
        <f t="shared" si="1463"/>
        <v>이정미</v>
      </c>
      <c r="I3368" s="39" t="str">
        <f t="shared" si="1464"/>
        <v>51364</v>
      </c>
      <c r="J3368" s="52" t="str">
        <f t="shared" si="1465"/>
        <v/>
      </c>
      <c r="K3368" s="75">
        <f t="shared" si="1466"/>
        <v>1</v>
      </c>
      <c r="L3368" s="76">
        <f t="shared" si="1467"/>
        <v>1</v>
      </c>
      <c r="M3368" s="76">
        <f t="shared" si="1468"/>
        <v>1E-3</v>
      </c>
      <c r="N3368" s="76">
        <f t="shared" si="1469"/>
        <v>1</v>
      </c>
      <c r="O3368" s="42">
        <f t="shared" si="1470"/>
        <v>1</v>
      </c>
      <c r="P3368" s="39" t="str">
        <f t="shared" si="1471"/>
        <v>일반(목록배제,Normal-Manifest Exception)</v>
      </c>
      <c r="Q3368" s="72">
        <f t="shared" si="1472"/>
        <v>60</v>
      </c>
      <c r="R3368" s="43" t="str">
        <f t="shared" si="1473"/>
        <v>OZ602</v>
      </c>
      <c r="S3368" s="82" t="str">
        <f t="shared" si="1474"/>
        <v/>
      </c>
      <c r="T3368" s="40">
        <f t="shared" si="1475"/>
        <v>45924</v>
      </c>
      <c r="U3368" s="44">
        <v>2500</v>
      </c>
      <c r="V3368" s="44">
        <f t="shared" si="1476"/>
        <v>0</v>
      </c>
      <c r="W3368" s="77">
        <f t="shared" si="1477"/>
        <v>2500</v>
      </c>
      <c r="X3368" s="78">
        <f t="shared" si="1478"/>
        <v>0</v>
      </c>
      <c r="Y3368" s="44" cm="1">
        <f t="array" ref="Y3368">_xlfn.IFNA(_xlfn.IFS(AND(Q3368&gt;=2000, Q3368&lt;3000), 10000, AND(Q3368&gt;=3000, Q3368&lt;4000), 15000, AND(Q3368&gt;=4000, Q3368&lt;5000), 20000, AND(Q3368&gt;=5000), 25000),0)</f>
        <v>0</v>
      </c>
      <c r="Z3368" s="91">
        <f t="shared" si="1479"/>
        <v>300</v>
      </c>
      <c r="AA3368" s="44">
        <f t="shared" si="1480"/>
        <v>0</v>
      </c>
      <c r="AB3368" s="44"/>
      <c r="AC3368" s="44"/>
      <c r="AD3368" s="44"/>
      <c r="AE3368" s="44">
        <f>VLOOKUP(O3368,정산업데이트!$A$6:$B$12,2,10)</f>
        <v>0</v>
      </c>
      <c r="AF3368" s="44"/>
      <c r="AG3368" s="79">
        <f t="shared" si="1481"/>
        <v>300</v>
      </c>
      <c r="AH3368" s="80">
        <f t="shared" si="1482"/>
        <v>2800</v>
      </c>
      <c r="AJ3368" s="35" t="s">
        <v>18450</v>
      </c>
      <c r="AK3368" s="35" t="s">
        <v>73</v>
      </c>
      <c r="AL3368" s="35" t="s">
        <v>18451</v>
      </c>
      <c r="AM3368" s="35" t="s">
        <v>19319</v>
      </c>
      <c r="AN3368" s="35" t="s">
        <v>3819</v>
      </c>
      <c r="AO3368" s="35" t="s">
        <v>19320</v>
      </c>
      <c r="AP3368" s="35" t="s">
        <v>19321</v>
      </c>
      <c r="AQ3368" s="35" t="s">
        <v>122</v>
      </c>
      <c r="AR3368" s="35">
        <v>1</v>
      </c>
      <c r="AS3368" s="35">
        <v>1</v>
      </c>
      <c r="AT3368" s="35">
        <v>1E-3</v>
      </c>
      <c r="AU3368" s="35">
        <v>1</v>
      </c>
      <c r="AV3368" s="35" t="s">
        <v>8</v>
      </c>
      <c r="AW3368" s="35">
        <v>60</v>
      </c>
      <c r="AX3368" s="35" t="s">
        <v>68</v>
      </c>
      <c r="AY3368" s="35" t="s">
        <v>68</v>
      </c>
      <c r="AZ3368" s="35" t="s">
        <v>68</v>
      </c>
      <c r="BA3368" s="35" t="s">
        <v>68</v>
      </c>
      <c r="BB3368" s="35" t="s">
        <v>68</v>
      </c>
      <c r="BC3368" s="35" t="s">
        <v>132</v>
      </c>
      <c r="BD3368" s="35" t="s">
        <v>83</v>
      </c>
      <c r="BE3368" s="35" t="s">
        <v>84</v>
      </c>
      <c r="BF3368" s="35" t="s">
        <v>122</v>
      </c>
      <c r="BG3368" s="35" t="s">
        <v>69</v>
      </c>
      <c r="BH3368" s="35" t="s">
        <v>19322</v>
      </c>
      <c r="BI3368" s="35" t="s">
        <v>122</v>
      </c>
      <c r="BJ3368" s="35" t="s">
        <v>19323</v>
      </c>
      <c r="BK3368" s="35" t="s">
        <v>75</v>
      </c>
      <c r="BL3368" s="35" t="s">
        <v>122</v>
      </c>
      <c r="BM3368" s="35" t="s">
        <v>83</v>
      </c>
      <c r="BN3368" s="35" t="s">
        <v>70</v>
      </c>
      <c r="BO3368" s="35" t="s">
        <v>71</v>
      </c>
      <c r="BP3368" s="35" t="s">
        <v>122</v>
      </c>
      <c r="BQ3368" s="35" t="s">
        <v>163</v>
      </c>
    </row>
    <row r="3369" spans="1:69" x14ac:dyDescent="0.4">
      <c r="A3369" s="40" t="str">
        <f t="shared" si="1456"/>
        <v>2025-09-24</v>
      </c>
      <c r="B3369" s="40" t="str">
        <f t="shared" si="1457"/>
        <v>SYD</v>
      </c>
      <c r="C3369" s="39" t="str">
        <f t="shared" si="1458"/>
        <v>98812563670</v>
      </c>
      <c r="D3369" s="41" t="str">
        <f t="shared" si="1459"/>
        <v>PAU029774107</v>
      </c>
      <c r="E3369" s="41" t="str">
        <f t="shared" si="1460"/>
        <v>596421505495</v>
      </c>
      <c r="F3369" s="39" t="str">
        <f t="shared" si="1461"/>
        <v>2254252</v>
      </c>
      <c r="G3369" s="39" t="str">
        <f t="shared" si="1462"/>
        <v>WISE EXPRESS(AUSTRAPHARM)</v>
      </c>
      <c r="H3369" s="41" t="str">
        <f t="shared" si="1463"/>
        <v>한유미</v>
      </c>
      <c r="I3369" s="39" t="str">
        <f t="shared" si="1464"/>
        <v>31733</v>
      </c>
      <c r="J3369" s="52" t="str">
        <f t="shared" si="1465"/>
        <v/>
      </c>
      <c r="K3369" s="75">
        <f t="shared" si="1466"/>
        <v>1</v>
      </c>
      <c r="L3369" s="76">
        <f t="shared" si="1467"/>
        <v>1</v>
      </c>
      <c r="M3369" s="76">
        <f t="shared" si="1468"/>
        <v>1E-3</v>
      </c>
      <c r="N3369" s="76">
        <f t="shared" si="1469"/>
        <v>1</v>
      </c>
      <c r="O3369" s="42">
        <f t="shared" si="1470"/>
        <v>1</v>
      </c>
      <c r="P3369" s="39" t="str">
        <f t="shared" si="1471"/>
        <v>일반(목록배제,Normal-Manifest Exception)</v>
      </c>
      <c r="Q3369" s="72">
        <f t="shared" si="1472"/>
        <v>45</v>
      </c>
      <c r="R3369" s="43" t="str">
        <f t="shared" si="1473"/>
        <v>OZ602</v>
      </c>
      <c r="S3369" s="82" t="str">
        <f t="shared" si="1474"/>
        <v/>
      </c>
      <c r="T3369" s="40">
        <f t="shared" si="1475"/>
        <v>45924</v>
      </c>
      <c r="U3369" s="44">
        <v>2500</v>
      </c>
      <c r="V3369" s="44">
        <f t="shared" si="1476"/>
        <v>0</v>
      </c>
      <c r="W3369" s="77">
        <f t="shared" si="1477"/>
        <v>2500</v>
      </c>
      <c r="X3369" s="78">
        <f t="shared" si="1478"/>
        <v>0</v>
      </c>
      <c r="Y3369" s="44" cm="1">
        <f t="array" ref="Y3369">_xlfn.IFNA(_xlfn.IFS(AND(Q3369&gt;=2000, Q3369&lt;3000), 10000, AND(Q3369&gt;=3000, Q3369&lt;4000), 15000, AND(Q3369&gt;=4000, Q3369&lt;5000), 20000, AND(Q3369&gt;=5000), 25000),0)</f>
        <v>0</v>
      </c>
      <c r="Z3369" s="91">
        <f t="shared" si="1479"/>
        <v>300</v>
      </c>
      <c r="AA3369" s="44">
        <f t="shared" si="1480"/>
        <v>0</v>
      </c>
      <c r="AB3369" s="44"/>
      <c r="AC3369" s="44"/>
      <c r="AD3369" s="44"/>
      <c r="AE3369" s="44">
        <f>VLOOKUP(O3369,정산업데이트!$A$6:$B$12,2,10)</f>
        <v>0</v>
      </c>
      <c r="AF3369" s="44"/>
      <c r="AG3369" s="79">
        <f t="shared" si="1481"/>
        <v>300</v>
      </c>
      <c r="AH3369" s="80">
        <f t="shared" si="1482"/>
        <v>2800</v>
      </c>
      <c r="AJ3369" s="35" t="s">
        <v>18450</v>
      </c>
      <c r="AK3369" s="35" t="s">
        <v>73</v>
      </c>
      <c r="AL3369" s="35" t="s">
        <v>18451</v>
      </c>
      <c r="AM3369" s="35" t="s">
        <v>19324</v>
      </c>
      <c r="AN3369" s="35" t="s">
        <v>19325</v>
      </c>
      <c r="AO3369" s="35" t="s">
        <v>19326</v>
      </c>
      <c r="AP3369" s="35" t="s">
        <v>926</v>
      </c>
      <c r="AQ3369" s="35" t="s">
        <v>122</v>
      </c>
      <c r="AR3369" s="35">
        <v>1</v>
      </c>
      <c r="AS3369" s="35">
        <v>1</v>
      </c>
      <c r="AT3369" s="35">
        <v>1E-3</v>
      </c>
      <c r="AU3369" s="35">
        <v>1</v>
      </c>
      <c r="AV3369" s="35" t="s">
        <v>8</v>
      </c>
      <c r="AW3369" s="35">
        <v>45</v>
      </c>
      <c r="AX3369" s="35" t="s">
        <v>68</v>
      </c>
      <c r="AY3369" s="35" t="s">
        <v>68</v>
      </c>
      <c r="AZ3369" s="35" t="s">
        <v>68</v>
      </c>
      <c r="BA3369" s="35" t="s">
        <v>68</v>
      </c>
      <c r="BB3369" s="35" t="s">
        <v>68</v>
      </c>
      <c r="BC3369" s="35" t="s">
        <v>132</v>
      </c>
      <c r="BD3369" s="35" t="s">
        <v>83</v>
      </c>
      <c r="BE3369" s="35" t="s">
        <v>84</v>
      </c>
      <c r="BF3369" s="35" t="s">
        <v>122</v>
      </c>
      <c r="BG3369" s="35" t="s">
        <v>69</v>
      </c>
      <c r="BH3369" s="35" t="s">
        <v>19327</v>
      </c>
      <c r="BI3369" s="35" t="s">
        <v>122</v>
      </c>
      <c r="BJ3369" s="35" t="s">
        <v>19328</v>
      </c>
      <c r="BK3369" s="35" t="s">
        <v>75</v>
      </c>
      <c r="BL3369" s="35" t="s">
        <v>122</v>
      </c>
      <c r="BM3369" s="35" t="s">
        <v>83</v>
      </c>
      <c r="BN3369" s="35" t="s">
        <v>70</v>
      </c>
      <c r="BO3369" s="35" t="s">
        <v>71</v>
      </c>
      <c r="BP3369" s="35" t="s">
        <v>122</v>
      </c>
      <c r="BQ3369" s="35" t="s">
        <v>163</v>
      </c>
    </row>
    <row r="3370" spans="1:69" x14ac:dyDescent="0.4">
      <c r="A3370" s="40" t="str">
        <f t="shared" si="1456"/>
        <v>2025-09-24</v>
      </c>
      <c r="B3370" s="40" t="str">
        <f t="shared" si="1457"/>
        <v>SYD</v>
      </c>
      <c r="C3370" s="39" t="str">
        <f t="shared" si="1458"/>
        <v>98812563670</v>
      </c>
      <c r="D3370" s="41" t="str">
        <f t="shared" si="1459"/>
        <v>PAU029774106</v>
      </c>
      <c r="E3370" s="41" t="str">
        <f t="shared" si="1460"/>
        <v>596421505506</v>
      </c>
      <c r="F3370" s="39" t="str">
        <f t="shared" si="1461"/>
        <v>2254252</v>
      </c>
      <c r="G3370" s="39" t="str">
        <f t="shared" si="1462"/>
        <v>WISE EXPRESS(AUSTRAPHARM)</v>
      </c>
      <c r="H3370" s="41" t="str">
        <f t="shared" si="1463"/>
        <v>임희정</v>
      </c>
      <c r="I3370" s="39" t="str">
        <f t="shared" si="1464"/>
        <v>27874</v>
      </c>
      <c r="J3370" s="52" t="str">
        <f t="shared" si="1465"/>
        <v/>
      </c>
      <c r="K3370" s="75">
        <f t="shared" si="1466"/>
        <v>1</v>
      </c>
      <c r="L3370" s="76">
        <f t="shared" si="1467"/>
        <v>4</v>
      </c>
      <c r="M3370" s="76">
        <f t="shared" si="1468"/>
        <v>1E-3</v>
      </c>
      <c r="N3370" s="76">
        <f t="shared" si="1469"/>
        <v>4</v>
      </c>
      <c r="O3370" s="42">
        <f t="shared" si="1470"/>
        <v>4</v>
      </c>
      <c r="P3370" s="39" t="str">
        <f t="shared" si="1471"/>
        <v>목록(Manifest)</v>
      </c>
      <c r="Q3370" s="72">
        <f t="shared" si="1472"/>
        <v>130</v>
      </c>
      <c r="R3370" s="43" t="str">
        <f t="shared" si="1473"/>
        <v>OZ602</v>
      </c>
      <c r="S3370" s="82" t="str">
        <f t="shared" si="1474"/>
        <v/>
      </c>
      <c r="T3370" s="40">
        <f t="shared" si="1475"/>
        <v>45924</v>
      </c>
      <c r="U3370" s="44">
        <v>2500</v>
      </c>
      <c r="V3370" s="44">
        <f t="shared" si="1476"/>
        <v>0</v>
      </c>
      <c r="W3370" s="77">
        <f t="shared" si="1477"/>
        <v>2500</v>
      </c>
      <c r="X3370" s="78">
        <f t="shared" si="1478"/>
        <v>0</v>
      </c>
      <c r="Y3370" s="44" cm="1">
        <f t="array" ref="Y3370">_xlfn.IFNA(_xlfn.IFS(AND(Q3370&gt;=2000, Q3370&lt;3000), 10000, AND(Q3370&gt;=3000, Q3370&lt;4000), 15000, AND(Q3370&gt;=4000, Q3370&lt;5000), 20000, AND(Q3370&gt;=5000), 25000),0)</f>
        <v>0</v>
      </c>
      <c r="Z3370" s="91">
        <f t="shared" si="1479"/>
        <v>0</v>
      </c>
      <c r="AA3370" s="44">
        <f t="shared" si="1480"/>
        <v>0</v>
      </c>
      <c r="AB3370" s="44"/>
      <c r="AC3370" s="44"/>
      <c r="AD3370" s="44"/>
      <c r="AE3370" s="44">
        <f>VLOOKUP(O3370,정산업데이트!$A$6:$B$12,2,10)</f>
        <v>0</v>
      </c>
      <c r="AF3370" s="44"/>
      <c r="AG3370" s="79">
        <f t="shared" si="1481"/>
        <v>0</v>
      </c>
      <c r="AH3370" s="80">
        <f t="shared" si="1482"/>
        <v>2500</v>
      </c>
      <c r="AJ3370" s="35" t="s">
        <v>18450</v>
      </c>
      <c r="AK3370" s="35" t="s">
        <v>73</v>
      </c>
      <c r="AL3370" s="35" t="s">
        <v>18451</v>
      </c>
      <c r="AM3370" s="35" t="s">
        <v>19329</v>
      </c>
      <c r="AN3370" s="35" t="s">
        <v>19330</v>
      </c>
      <c r="AO3370" s="35" t="s">
        <v>19331</v>
      </c>
      <c r="AP3370" s="35" t="s">
        <v>1559</v>
      </c>
      <c r="AQ3370" s="35" t="s">
        <v>122</v>
      </c>
      <c r="AR3370" s="35">
        <v>1</v>
      </c>
      <c r="AS3370" s="35">
        <v>4</v>
      </c>
      <c r="AT3370" s="35">
        <v>1E-3</v>
      </c>
      <c r="AU3370" s="35">
        <v>4</v>
      </c>
      <c r="AV3370" s="35" t="s">
        <v>7</v>
      </c>
      <c r="AW3370" s="35">
        <v>130</v>
      </c>
      <c r="AX3370" s="35" t="s">
        <v>68</v>
      </c>
      <c r="AY3370" s="35" t="s">
        <v>68</v>
      </c>
      <c r="AZ3370" s="35" t="s">
        <v>68</v>
      </c>
      <c r="BA3370" s="35" t="s">
        <v>68</v>
      </c>
      <c r="BB3370" s="35" t="s">
        <v>68</v>
      </c>
      <c r="BC3370" s="35" t="s">
        <v>132</v>
      </c>
      <c r="BD3370" s="35" t="s">
        <v>83</v>
      </c>
      <c r="BE3370" s="35" t="s">
        <v>84</v>
      </c>
      <c r="BF3370" s="35" t="s">
        <v>122</v>
      </c>
      <c r="BG3370" s="35" t="s">
        <v>69</v>
      </c>
      <c r="BH3370" s="35" t="s">
        <v>19332</v>
      </c>
      <c r="BI3370" s="35" t="s">
        <v>122</v>
      </c>
      <c r="BJ3370" s="35" t="s">
        <v>19333</v>
      </c>
      <c r="BK3370" s="35" t="s">
        <v>75</v>
      </c>
      <c r="BL3370" s="35" t="s">
        <v>122</v>
      </c>
      <c r="BM3370" s="35" t="s">
        <v>83</v>
      </c>
      <c r="BN3370" s="35" t="s">
        <v>70</v>
      </c>
      <c r="BO3370" s="35" t="s">
        <v>71</v>
      </c>
      <c r="BP3370" s="35" t="s">
        <v>122</v>
      </c>
      <c r="BQ3370" s="35" t="s">
        <v>163</v>
      </c>
    </row>
    <row r="3371" spans="1:69" x14ac:dyDescent="0.4">
      <c r="A3371" s="40" t="str">
        <f t="shared" si="1456"/>
        <v>2025-09-24</v>
      </c>
      <c r="B3371" s="40" t="str">
        <f t="shared" si="1457"/>
        <v>SYD</v>
      </c>
      <c r="C3371" s="39" t="str">
        <f t="shared" si="1458"/>
        <v>98812563670</v>
      </c>
      <c r="D3371" s="41" t="str">
        <f t="shared" si="1459"/>
        <v>PKR253707756</v>
      </c>
      <c r="E3371" s="41" t="str">
        <f t="shared" si="1460"/>
        <v>596421505941</v>
      </c>
      <c r="F3371" s="39" t="str">
        <f t="shared" si="1461"/>
        <v>2254238</v>
      </c>
      <c r="G3371" s="39" t="str">
        <f t="shared" si="1462"/>
        <v>WISE EXPRESS(CHUHO)</v>
      </c>
      <c r="H3371" s="41" t="str">
        <f t="shared" si="1463"/>
        <v>박영례</v>
      </c>
      <c r="I3371" s="39" t="str">
        <f t="shared" si="1464"/>
        <v>12235</v>
      </c>
      <c r="J3371" s="52" t="str">
        <f t="shared" si="1465"/>
        <v/>
      </c>
      <c r="K3371" s="75">
        <f t="shared" si="1466"/>
        <v>1</v>
      </c>
      <c r="L3371" s="76">
        <f t="shared" si="1467"/>
        <v>2</v>
      </c>
      <c r="M3371" s="76">
        <f t="shared" si="1468"/>
        <v>1E-3</v>
      </c>
      <c r="N3371" s="76">
        <f t="shared" si="1469"/>
        <v>2</v>
      </c>
      <c r="O3371" s="42">
        <f t="shared" si="1470"/>
        <v>2</v>
      </c>
      <c r="P3371" s="39" t="str">
        <f t="shared" si="1471"/>
        <v>일반(목록배제,Normal-Manifest Exception)</v>
      </c>
      <c r="Q3371" s="72">
        <f t="shared" si="1472"/>
        <v>137</v>
      </c>
      <c r="R3371" s="43" t="str">
        <f t="shared" si="1473"/>
        <v>OZ602</v>
      </c>
      <c r="S3371" s="82" t="str">
        <f t="shared" si="1474"/>
        <v/>
      </c>
      <c r="T3371" s="40">
        <f t="shared" si="1475"/>
        <v>45924</v>
      </c>
      <c r="U3371" s="44">
        <v>2500</v>
      </c>
      <c r="V3371" s="44">
        <f t="shared" si="1476"/>
        <v>0</v>
      </c>
      <c r="W3371" s="77">
        <f t="shared" si="1477"/>
        <v>2500</v>
      </c>
      <c r="X3371" s="78">
        <f t="shared" si="1478"/>
        <v>0</v>
      </c>
      <c r="Y3371" s="44" cm="1">
        <f t="array" ref="Y3371">_xlfn.IFNA(_xlfn.IFS(AND(Q3371&gt;=2000, Q3371&lt;3000), 10000, AND(Q3371&gt;=3000, Q3371&lt;4000), 15000, AND(Q3371&gt;=4000, Q3371&lt;5000), 20000, AND(Q3371&gt;=5000), 25000),0)</f>
        <v>0</v>
      </c>
      <c r="Z3371" s="91">
        <f t="shared" si="1479"/>
        <v>300</v>
      </c>
      <c r="AA3371" s="44">
        <f t="shared" si="1480"/>
        <v>0</v>
      </c>
      <c r="AB3371" s="44"/>
      <c r="AC3371" s="44"/>
      <c r="AD3371" s="44"/>
      <c r="AE3371" s="44">
        <f>VLOOKUP(O3371,정산업데이트!$A$6:$B$12,2,10)</f>
        <v>0</v>
      </c>
      <c r="AF3371" s="44"/>
      <c r="AG3371" s="79">
        <f t="shared" si="1481"/>
        <v>300</v>
      </c>
      <c r="AH3371" s="80">
        <f t="shared" si="1482"/>
        <v>2800</v>
      </c>
      <c r="AJ3371" s="35" t="s">
        <v>18450</v>
      </c>
      <c r="AK3371" s="35" t="s">
        <v>73</v>
      </c>
      <c r="AL3371" s="35" t="s">
        <v>18451</v>
      </c>
      <c r="AM3371" s="35" t="s">
        <v>19334</v>
      </c>
      <c r="AN3371" s="35" t="s">
        <v>256</v>
      </c>
      <c r="AO3371" s="35" t="s">
        <v>257</v>
      </c>
      <c r="AP3371" s="35" t="s">
        <v>757</v>
      </c>
      <c r="AQ3371" s="35" t="s">
        <v>122</v>
      </c>
      <c r="AR3371" s="35">
        <v>1</v>
      </c>
      <c r="AS3371" s="35">
        <v>2</v>
      </c>
      <c r="AT3371" s="35">
        <v>1E-3</v>
      </c>
      <c r="AU3371" s="35">
        <v>2</v>
      </c>
      <c r="AV3371" s="35" t="s">
        <v>8</v>
      </c>
      <c r="AW3371" s="35">
        <v>137</v>
      </c>
      <c r="AX3371" s="35" t="s">
        <v>68</v>
      </c>
      <c r="AY3371" s="35" t="s">
        <v>68</v>
      </c>
      <c r="AZ3371" s="35" t="s">
        <v>68</v>
      </c>
      <c r="BA3371" s="35" t="s">
        <v>68</v>
      </c>
      <c r="BB3371" s="35" t="s">
        <v>68</v>
      </c>
      <c r="BC3371" s="35" t="s">
        <v>123</v>
      </c>
      <c r="BD3371" s="35" t="s">
        <v>81</v>
      </c>
      <c r="BE3371" s="35" t="s">
        <v>1803</v>
      </c>
      <c r="BF3371" s="35" t="s">
        <v>122</v>
      </c>
      <c r="BG3371" s="35" t="s">
        <v>69</v>
      </c>
      <c r="BH3371" s="35" t="s">
        <v>19335</v>
      </c>
      <c r="BI3371" s="35" t="s">
        <v>122</v>
      </c>
      <c r="BJ3371" s="35" t="s">
        <v>19336</v>
      </c>
      <c r="BK3371" s="35" t="s">
        <v>75</v>
      </c>
      <c r="BL3371" s="35" t="s">
        <v>122</v>
      </c>
      <c r="BM3371" s="35" t="s">
        <v>81</v>
      </c>
      <c r="BN3371" s="35" t="s">
        <v>70</v>
      </c>
      <c r="BO3371" s="35" t="s">
        <v>71</v>
      </c>
      <c r="BP3371" s="35" t="s">
        <v>122</v>
      </c>
      <c r="BQ3371" s="35" t="s">
        <v>163</v>
      </c>
    </row>
    <row r="3372" spans="1:69" x14ac:dyDescent="0.4">
      <c r="A3372" s="40" t="str">
        <f t="shared" si="1456"/>
        <v>2025-09-24</v>
      </c>
      <c r="B3372" s="40" t="str">
        <f t="shared" si="1457"/>
        <v>SYD</v>
      </c>
      <c r="C3372" s="39" t="str">
        <f t="shared" si="1458"/>
        <v>98812563670</v>
      </c>
      <c r="D3372" s="41" t="str">
        <f t="shared" si="1459"/>
        <v>PKR253707757</v>
      </c>
      <c r="E3372" s="41" t="str">
        <f t="shared" si="1460"/>
        <v>596421505952</v>
      </c>
      <c r="F3372" s="39" t="str">
        <f t="shared" si="1461"/>
        <v>2254238</v>
      </c>
      <c r="G3372" s="39" t="str">
        <f t="shared" si="1462"/>
        <v>WISE EXPRESS(CHUHO)</v>
      </c>
      <c r="H3372" s="41" t="str">
        <f t="shared" si="1463"/>
        <v>장희정</v>
      </c>
      <c r="I3372" s="39" t="str">
        <f t="shared" si="1464"/>
        <v>53278</v>
      </c>
      <c r="J3372" s="52" t="str">
        <f t="shared" si="1465"/>
        <v/>
      </c>
      <c r="K3372" s="75">
        <f t="shared" si="1466"/>
        <v>1</v>
      </c>
      <c r="L3372" s="76">
        <f t="shared" si="1467"/>
        <v>3</v>
      </c>
      <c r="M3372" s="76">
        <f t="shared" si="1468"/>
        <v>1E-3</v>
      </c>
      <c r="N3372" s="76">
        <f t="shared" si="1469"/>
        <v>3</v>
      </c>
      <c r="O3372" s="42">
        <f t="shared" si="1470"/>
        <v>3</v>
      </c>
      <c r="P3372" s="39" t="str">
        <f t="shared" si="1471"/>
        <v>일반(목록배제,Normal-Manifest Exception)</v>
      </c>
      <c r="Q3372" s="72">
        <f t="shared" si="1472"/>
        <v>105</v>
      </c>
      <c r="R3372" s="43" t="str">
        <f t="shared" si="1473"/>
        <v>OZ602</v>
      </c>
      <c r="S3372" s="82" t="str">
        <f t="shared" si="1474"/>
        <v/>
      </c>
      <c r="T3372" s="40">
        <f t="shared" si="1475"/>
        <v>45924</v>
      </c>
      <c r="U3372" s="44">
        <v>2500</v>
      </c>
      <c r="V3372" s="44">
        <f t="shared" si="1476"/>
        <v>0</v>
      </c>
      <c r="W3372" s="77">
        <f t="shared" si="1477"/>
        <v>2500</v>
      </c>
      <c r="X3372" s="78">
        <f t="shared" si="1478"/>
        <v>0</v>
      </c>
      <c r="Y3372" s="44" cm="1">
        <f t="array" ref="Y3372">_xlfn.IFNA(_xlfn.IFS(AND(Q3372&gt;=2000, Q3372&lt;3000), 10000, AND(Q3372&gt;=3000, Q3372&lt;4000), 15000, AND(Q3372&gt;=4000, Q3372&lt;5000), 20000, AND(Q3372&gt;=5000), 25000),0)</f>
        <v>0</v>
      </c>
      <c r="Z3372" s="91">
        <f t="shared" si="1479"/>
        <v>300</v>
      </c>
      <c r="AA3372" s="44">
        <f t="shared" si="1480"/>
        <v>0</v>
      </c>
      <c r="AB3372" s="44"/>
      <c r="AC3372" s="44"/>
      <c r="AD3372" s="44"/>
      <c r="AE3372" s="44">
        <f>VLOOKUP(O3372,정산업데이트!$A$6:$B$12,2,10)</f>
        <v>0</v>
      </c>
      <c r="AF3372" s="44"/>
      <c r="AG3372" s="79">
        <f t="shared" si="1481"/>
        <v>300</v>
      </c>
      <c r="AH3372" s="80">
        <f t="shared" si="1482"/>
        <v>2800</v>
      </c>
      <c r="AJ3372" s="35" t="s">
        <v>18450</v>
      </c>
      <c r="AK3372" s="35" t="s">
        <v>73</v>
      </c>
      <c r="AL3372" s="35" t="s">
        <v>18451</v>
      </c>
      <c r="AM3372" s="35" t="s">
        <v>19337</v>
      </c>
      <c r="AN3372" s="35" t="s">
        <v>6538</v>
      </c>
      <c r="AO3372" s="35" t="s">
        <v>19338</v>
      </c>
      <c r="AP3372" s="35" t="s">
        <v>16243</v>
      </c>
      <c r="AQ3372" s="35" t="s">
        <v>122</v>
      </c>
      <c r="AR3372" s="35">
        <v>1</v>
      </c>
      <c r="AS3372" s="35">
        <v>3</v>
      </c>
      <c r="AT3372" s="35">
        <v>1E-3</v>
      </c>
      <c r="AU3372" s="35">
        <v>3</v>
      </c>
      <c r="AV3372" s="35" t="s">
        <v>8</v>
      </c>
      <c r="AW3372" s="35">
        <v>105</v>
      </c>
      <c r="AX3372" s="35" t="s">
        <v>68</v>
      </c>
      <c r="AY3372" s="35" t="s">
        <v>68</v>
      </c>
      <c r="AZ3372" s="35" t="s">
        <v>68</v>
      </c>
      <c r="BA3372" s="35" t="s">
        <v>68</v>
      </c>
      <c r="BB3372" s="35" t="s">
        <v>68</v>
      </c>
      <c r="BC3372" s="35" t="s">
        <v>123</v>
      </c>
      <c r="BD3372" s="35" t="s">
        <v>81</v>
      </c>
      <c r="BE3372" s="35" t="s">
        <v>191</v>
      </c>
      <c r="BF3372" s="35" t="s">
        <v>122</v>
      </c>
      <c r="BG3372" s="35" t="s">
        <v>69</v>
      </c>
      <c r="BH3372" s="35" t="s">
        <v>19339</v>
      </c>
      <c r="BI3372" s="35" t="s">
        <v>122</v>
      </c>
      <c r="BJ3372" s="35" t="s">
        <v>19340</v>
      </c>
      <c r="BK3372" s="35" t="s">
        <v>75</v>
      </c>
      <c r="BL3372" s="35" t="s">
        <v>122</v>
      </c>
      <c r="BM3372" s="35" t="s">
        <v>81</v>
      </c>
      <c r="BN3372" s="35" t="s">
        <v>70</v>
      </c>
      <c r="BO3372" s="35" t="s">
        <v>71</v>
      </c>
      <c r="BP3372" s="35" t="s">
        <v>122</v>
      </c>
      <c r="BQ3372" s="35" t="s">
        <v>163</v>
      </c>
    </row>
    <row r="3373" spans="1:69" x14ac:dyDescent="0.4">
      <c r="A3373" s="40" t="str">
        <f t="shared" si="1456"/>
        <v>2025-09-24</v>
      </c>
      <c r="B3373" s="40" t="str">
        <f t="shared" si="1457"/>
        <v>SYD</v>
      </c>
      <c r="C3373" s="39" t="str">
        <f t="shared" si="1458"/>
        <v>98812563670</v>
      </c>
      <c r="D3373" s="41" t="str">
        <f t="shared" si="1459"/>
        <v>PKR253707758</v>
      </c>
      <c r="E3373" s="41" t="str">
        <f t="shared" si="1460"/>
        <v>596421505963</v>
      </c>
      <c r="F3373" s="39" t="str">
        <f t="shared" si="1461"/>
        <v>2254238</v>
      </c>
      <c r="G3373" s="39" t="str">
        <f t="shared" si="1462"/>
        <v>WISE EXPRESS(CHUHO)</v>
      </c>
      <c r="H3373" s="41" t="str">
        <f t="shared" si="1463"/>
        <v>이광민</v>
      </c>
      <c r="I3373" s="39" t="str">
        <f t="shared" si="1464"/>
        <v>36305</v>
      </c>
      <c r="J3373" s="52" t="str">
        <f t="shared" si="1465"/>
        <v/>
      </c>
      <c r="K3373" s="75">
        <f t="shared" si="1466"/>
        <v>1</v>
      </c>
      <c r="L3373" s="76">
        <f t="shared" si="1467"/>
        <v>3</v>
      </c>
      <c r="M3373" s="76">
        <f t="shared" si="1468"/>
        <v>1E-3</v>
      </c>
      <c r="N3373" s="76">
        <f t="shared" si="1469"/>
        <v>3</v>
      </c>
      <c r="O3373" s="42">
        <f t="shared" si="1470"/>
        <v>3</v>
      </c>
      <c r="P3373" s="39" t="str">
        <f t="shared" si="1471"/>
        <v>일반(목록배제,Normal-Manifest Exception)</v>
      </c>
      <c r="Q3373" s="72">
        <f t="shared" si="1472"/>
        <v>105</v>
      </c>
      <c r="R3373" s="43" t="str">
        <f t="shared" si="1473"/>
        <v>OZ602</v>
      </c>
      <c r="S3373" s="82" t="str">
        <f t="shared" si="1474"/>
        <v/>
      </c>
      <c r="T3373" s="40">
        <f t="shared" si="1475"/>
        <v>45924</v>
      </c>
      <c r="U3373" s="44">
        <v>2500</v>
      </c>
      <c r="V3373" s="44">
        <f t="shared" si="1476"/>
        <v>0</v>
      </c>
      <c r="W3373" s="77">
        <f t="shared" si="1477"/>
        <v>2500</v>
      </c>
      <c r="X3373" s="78">
        <f t="shared" si="1478"/>
        <v>0</v>
      </c>
      <c r="Y3373" s="44" cm="1">
        <f t="array" ref="Y3373">_xlfn.IFNA(_xlfn.IFS(AND(Q3373&gt;=2000, Q3373&lt;3000), 10000, AND(Q3373&gt;=3000, Q3373&lt;4000), 15000, AND(Q3373&gt;=4000, Q3373&lt;5000), 20000, AND(Q3373&gt;=5000), 25000),0)</f>
        <v>0</v>
      </c>
      <c r="Z3373" s="91">
        <f t="shared" si="1479"/>
        <v>300</v>
      </c>
      <c r="AA3373" s="44">
        <f t="shared" si="1480"/>
        <v>0</v>
      </c>
      <c r="AB3373" s="44"/>
      <c r="AC3373" s="44"/>
      <c r="AD3373" s="44"/>
      <c r="AE3373" s="44">
        <f>VLOOKUP(O3373,정산업데이트!$A$6:$B$12,2,10)</f>
        <v>0</v>
      </c>
      <c r="AF3373" s="44"/>
      <c r="AG3373" s="79">
        <f t="shared" si="1481"/>
        <v>300</v>
      </c>
      <c r="AH3373" s="80">
        <f t="shared" si="1482"/>
        <v>2800</v>
      </c>
      <c r="AJ3373" s="35" t="s">
        <v>18450</v>
      </c>
      <c r="AK3373" s="35" t="s">
        <v>73</v>
      </c>
      <c r="AL3373" s="35" t="s">
        <v>18451</v>
      </c>
      <c r="AM3373" s="35" t="s">
        <v>19341</v>
      </c>
      <c r="AN3373" s="35" t="s">
        <v>19342</v>
      </c>
      <c r="AO3373" s="35" t="s">
        <v>19343</v>
      </c>
      <c r="AP3373" s="35" t="s">
        <v>19344</v>
      </c>
      <c r="AQ3373" s="35" t="s">
        <v>122</v>
      </c>
      <c r="AR3373" s="35">
        <v>1</v>
      </c>
      <c r="AS3373" s="35">
        <v>3</v>
      </c>
      <c r="AT3373" s="35">
        <v>1E-3</v>
      </c>
      <c r="AU3373" s="35">
        <v>3</v>
      </c>
      <c r="AV3373" s="35" t="s">
        <v>8</v>
      </c>
      <c r="AW3373" s="35">
        <v>105</v>
      </c>
      <c r="AX3373" s="35" t="s">
        <v>68</v>
      </c>
      <c r="AY3373" s="35" t="s">
        <v>68</v>
      </c>
      <c r="AZ3373" s="35" t="s">
        <v>68</v>
      </c>
      <c r="BA3373" s="35" t="s">
        <v>68</v>
      </c>
      <c r="BB3373" s="35" t="s">
        <v>68</v>
      </c>
      <c r="BC3373" s="35" t="s">
        <v>123</v>
      </c>
      <c r="BD3373" s="35" t="s">
        <v>81</v>
      </c>
      <c r="BE3373" s="35" t="s">
        <v>191</v>
      </c>
      <c r="BF3373" s="35" t="s">
        <v>122</v>
      </c>
      <c r="BG3373" s="35" t="s">
        <v>69</v>
      </c>
      <c r="BH3373" s="35" t="s">
        <v>19345</v>
      </c>
      <c r="BI3373" s="35" t="s">
        <v>122</v>
      </c>
      <c r="BJ3373" s="35" t="s">
        <v>19346</v>
      </c>
      <c r="BK3373" s="35" t="s">
        <v>75</v>
      </c>
      <c r="BL3373" s="35" t="s">
        <v>122</v>
      </c>
      <c r="BM3373" s="35" t="s">
        <v>81</v>
      </c>
      <c r="BN3373" s="35" t="s">
        <v>70</v>
      </c>
      <c r="BO3373" s="35" t="s">
        <v>71</v>
      </c>
      <c r="BP3373" s="35" t="s">
        <v>122</v>
      </c>
      <c r="BQ3373" s="35" t="s">
        <v>163</v>
      </c>
    </row>
    <row r="3374" spans="1:69" x14ac:dyDescent="0.4">
      <c r="A3374" s="40" t="str">
        <f t="shared" si="1456"/>
        <v>2025-09-24</v>
      </c>
      <c r="B3374" s="40" t="str">
        <f t="shared" si="1457"/>
        <v>SYD</v>
      </c>
      <c r="C3374" s="39" t="str">
        <f t="shared" si="1458"/>
        <v>98812563670</v>
      </c>
      <c r="D3374" s="41" t="str">
        <f t="shared" si="1459"/>
        <v>PKR253707759</v>
      </c>
      <c r="E3374" s="41" t="str">
        <f t="shared" si="1460"/>
        <v>596421505974</v>
      </c>
      <c r="F3374" s="39" t="str">
        <f t="shared" si="1461"/>
        <v>2254238</v>
      </c>
      <c r="G3374" s="39" t="str">
        <f t="shared" si="1462"/>
        <v>WISE EXPRESS(CHUHO)</v>
      </c>
      <c r="H3374" s="41" t="str">
        <f t="shared" si="1463"/>
        <v>이태은</v>
      </c>
      <c r="I3374" s="39" t="str">
        <f t="shared" si="1464"/>
        <v>18108</v>
      </c>
      <c r="J3374" s="52" t="str">
        <f t="shared" si="1465"/>
        <v/>
      </c>
      <c r="K3374" s="75">
        <f t="shared" si="1466"/>
        <v>1</v>
      </c>
      <c r="L3374" s="76">
        <f t="shared" si="1467"/>
        <v>3</v>
      </c>
      <c r="M3374" s="76">
        <f t="shared" si="1468"/>
        <v>1E-3</v>
      </c>
      <c r="N3374" s="76">
        <f t="shared" si="1469"/>
        <v>3</v>
      </c>
      <c r="O3374" s="42">
        <f t="shared" si="1470"/>
        <v>3</v>
      </c>
      <c r="P3374" s="39" t="str">
        <f t="shared" si="1471"/>
        <v>일반(목록배제,Normal-Manifest Exception)</v>
      </c>
      <c r="Q3374" s="72">
        <f t="shared" si="1472"/>
        <v>105</v>
      </c>
      <c r="R3374" s="43" t="str">
        <f t="shared" si="1473"/>
        <v>OZ602</v>
      </c>
      <c r="S3374" s="82" t="str">
        <f t="shared" si="1474"/>
        <v/>
      </c>
      <c r="T3374" s="40">
        <f t="shared" si="1475"/>
        <v>45924</v>
      </c>
      <c r="U3374" s="44">
        <v>2500</v>
      </c>
      <c r="V3374" s="44">
        <f t="shared" si="1476"/>
        <v>0</v>
      </c>
      <c r="W3374" s="77">
        <f t="shared" si="1477"/>
        <v>2500</v>
      </c>
      <c r="X3374" s="78">
        <f t="shared" si="1478"/>
        <v>0</v>
      </c>
      <c r="Y3374" s="44" cm="1">
        <f t="array" ref="Y3374">_xlfn.IFNA(_xlfn.IFS(AND(Q3374&gt;=2000, Q3374&lt;3000), 10000, AND(Q3374&gt;=3000, Q3374&lt;4000), 15000, AND(Q3374&gt;=4000, Q3374&lt;5000), 20000, AND(Q3374&gt;=5000), 25000),0)</f>
        <v>0</v>
      </c>
      <c r="Z3374" s="91">
        <f t="shared" si="1479"/>
        <v>300</v>
      </c>
      <c r="AA3374" s="44">
        <f t="shared" si="1480"/>
        <v>0</v>
      </c>
      <c r="AB3374" s="44"/>
      <c r="AC3374" s="44"/>
      <c r="AD3374" s="44"/>
      <c r="AE3374" s="44">
        <f>VLOOKUP(O3374,정산업데이트!$A$6:$B$12,2,10)</f>
        <v>0</v>
      </c>
      <c r="AF3374" s="44"/>
      <c r="AG3374" s="79">
        <f t="shared" si="1481"/>
        <v>300</v>
      </c>
      <c r="AH3374" s="80">
        <f t="shared" si="1482"/>
        <v>2800</v>
      </c>
      <c r="AJ3374" s="35" t="s">
        <v>18450</v>
      </c>
      <c r="AK3374" s="35" t="s">
        <v>73</v>
      </c>
      <c r="AL3374" s="35" t="s">
        <v>18451</v>
      </c>
      <c r="AM3374" s="35" t="s">
        <v>19347</v>
      </c>
      <c r="AN3374" s="35" t="s">
        <v>19348</v>
      </c>
      <c r="AO3374" s="35" t="s">
        <v>19349</v>
      </c>
      <c r="AP3374" s="35" t="s">
        <v>19350</v>
      </c>
      <c r="AQ3374" s="35" t="s">
        <v>122</v>
      </c>
      <c r="AR3374" s="35">
        <v>1</v>
      </c>
      <c r="AS3374" s="35">
        <v>3</v>
      </c>
      <c r="AT3374" s="35">
        <v>1E-3</v>
      </c>
      <c r="AU3374" s="35">
        <v>3</v>
      </c>
      <c r="AV3374" s="35" t="s">
        <v>8</v>
      </c>
      <c r="AW3374" s="35">
        <v>105</v>
      </c>
      <c r="AX3374" s="35" t="s">
        <v>68</v>
      </c>
      <c r="AY3374" s="35" t="s">
        <v>68</v>
      </c>
      <c r="AZ3374" s="35" t="s">
        <v>68</v>
      </c>
      <c r="BA3374" s="35" t="s">
        <v>68</v>
      </c>
      <c r="BB3374" s="35" t="s">
        <v>68</v>
      </c>
      <c r="BC3374" s="35" t="s">
        <v>123</v>
      </c>
      <c r="BD3374" s="35" t="s">
        <v>81</v>
      </c>
      <c r="BE3374" s="35" t="s">
        <v>191</v>
      </c>
      <c r="BF3374" s="35" t="s">
        <v>122</v>
      </c>
      <c r="BG3374" s="35" t="s">
        <v>69</v>
      </c>
      <c r="BH3374" s="93" t="s">
        <v>19351</v>
      </c>
      <c r="BI3374" s="35" t="s">
        <v>122</v>
      </c>
      <c r="BJ3374" s="35" t="s">
        <v>19352</v>
      </c>
      <c r="BK3374" s="35" t="s">
        <v>75</v>
      </c>
      <c r="BL3374" s="35" t="s">
        <v>122</v>
      </c>
      <c r="BM3374" s="35" t="s">
        <v>81</v>
      </c>
      <c r="BN3374" s="35" t="s">
        <v>70</v>
      </c>
      <c r="BO3374" s="35" t="s">
        <v>71</v>
      </c>
      <c r="BP3374" s="35" t="s">
        <v>122</v>
      </c>
      <c r="BQ3374" s="35" t="s">
        <v>163</v>
      </c>
    </row>
    <row r="3375" spans="1:69" x14ac:dyDescent="0.4">
      <c r="A3375" s="40" t="str">
        <f t="shared" si="1456"/>
        <v>2025-09-24</v>
      </c>
      <c r="B3375" s="40" t="str">
        <f t="shared" si="1457"/>
        <v>SYD</v>
      </c>
      <c r="C3375" s="39" t="str">
        <f t="shared" si="1458"/>
        <v>98812563670</v>
      </c>
      <c r="D3375" s="41" t="str">
        <f t="shared" si="1459"/>
        <v>PKR253707760</v>
      </c>
      <c r="E3375" s="41" t="str">
        <f t="shared" si="1460"/>
        <v>596421505985</v>
      </c>
      <c r="F3375" s="39" t="str">
        <f t="shared" si="1461"/>
        <v>2254238</v>
      </c>
      <c r="G3375" s="39" t="str">
        <f t="shared" si="1462"/>
        <v>WISE EXPRESS(CHUHO)</v>
      </c>
      <c r="H3375" s="41" t="str">
        <f t="shared" si="1463"/>
        <v>이옥란</v>
      </c>
      <c r="I3375" s="39" t="str">
        <f t="shared" si="1464"/>
        <v>50628</v>
      </c>
      <c r="J3375" s="52" t="str">
        <f t="shared" si="1465"/>
        <v/>
      </c>
      <c r="K3375" s="75">
        <f t="shared" si="1466"/>
        <v>1</v>
      </c>
      <c r="L3375" s="76">
        <f t="shared" si="1467"/>
        <v>3</v>
      </c>
      <c r="M3375" s="76">
        <f t="shared" si="1468"/>
        <v>1E-3</v>
      </c>
      <c r="N3375" s="76">
        <f t="shared" si="1469"/>
        <v>3</v>
      </c>
      <c r="O3375" s="42">
        <f t="shared" si="1470"/>
        <v>3</v>
      </c>
      <c r="P3375" s="39" t="str">
        <f t="shared" si="1471"/>
        <v>일반(목록배제,Normal-Manifest Exception)</v>
      </c>
      <c r="Q3375" s="72">
        <f t="shared" si="1472"/>
        <v>105</v>
      </c>
      <c r="R3375" s="43" t="str">
        <f t="shared" si="1473"/>
        <v>OZ602</v>
      </c>
      <c r="S3375" s="82" t="str">
        <f t="shared" si="1474"/>
        <v/>
      </c>
      <c r="T3375" s="40">
        <f t="shared" si="1475"/>
        <v>45924</v>
      </c>
      <c r="U3375" s="44">
        <v>2500</v>
      </c>
      <c r="V3375" s="44">
        <f t="shared" si="1476"/>
        <v>0</v>
      </c>
      <c r="W3375" s="77">
        <f t="shared" si="1477"/>
        <v>2500</v>
      </c>
      <c r="X3375" s="78">
        <f t="shared" si="1478"/>
        <v>0</v>
      </c>
      <c r="Y3375" s="44" cm="1">
        <f t="array" ref="Y3375">_xlfn.IFNA(_xlfn.IFS(AND(Q3375&gt;=2000, Q3375&lt;3000), 10000, AND(Q3375&gt;=3000, Q3375&lt;4000), 15000, AND(Q3375&gt;=4000, Q3375&lt;5000), 20000, AND(Q3375&gt;=5000), 25000),0)</f>
        <v>0</v>
      </c>
      <c r="Z3375" s="91">
        <f t="shared" si="1479"/>
        <v>300</v>
      </c>
      <c r="AA3375" s="44">
        <f t="shared" si="1480"/>
        <v>0</v>
      </c>
      <c r="AB3375" s="44"/>
      <c r="AC3375" s="44"/>
      <c r="AD3375" s="44"/>
      <c r="AE3375" s="44">
        <f>VLOOKUP(O3375,정산업데이트!$A$6:$B$12,2,10)</f>
        <v>0</v>
      </c>
      <c r="AF3375" s="44"/>
      <c r="AG3375" s="79">
        <f t="shared" si="1481"/>
        <v>300</v>
      </c>
      <c r="AH3375" s="80">
        <f t="shared" si="1482"/>
        <v>2800</v>
      </c>
      <c r="AJ3375" s="35" t="s">
        <v>18450</v>
      </c>
      <c r="AK3375" s="35" t="s">
        <v>73</v>
      </c>
      <c r="AL3375" s="35" t="s">
        <v>18451</v>
      </c>
      <c r="AM3375" s="35" t="s">
        <v>19353</v>
      </c>
      <c r="AN3375" s="35" t="s">
        <v>263</v>
      </c>
      <c r="AO3375" s="35" t="s">
        <v>264</v>
      </c>
      <c r="AP3375" s="35" t="s">
        <v>500</v>
      </c>
      <c r="AQ3375" s="35" t="s">
        <v>122</v>
      </c>
      <c r="AR3375" s="35">
        <v>1</v>
      </c>
      <c r="AS3375" s="35">
        <v>3</v>
      </c>
      <c r="AT3375" s="35">
        <v>1E-3</v>
      </c>
      <c r="AU3375" s="35">
        <v>3</v>
      </c>
      <c r="AV3375" s="35" t="s">
        <v>8</v>
      </c>
      <c r="AW3375" s="35">
        <v>105</v>
      </c>
      <c r="AX3375" s="35" t="s">
        <v>68</v>
      </c>
      <c r="AY3375" s="35" t="s">
        <v>68</v>
      </c>
      <c r="AZ3375" s="35" t="s">
        <v>68</v>
      </c>
      <c r="BA3375" s="35" t="s">
        <v>68</v>
      </c>
      <c r="BB3375" s="35" t="s">
        <v>68</v>
      </c>
      <c r="BC3375" s="35" t="s">
        <v>123</v>
      </c>
      <c r="BD3375" s="35" t="s">
        <v>81</v>
      </c>
      <c r="BE3375" s="35" t="s">
        <v>191</v>
      </c>
      <c r="BF3375" s="35" t="s">
        <v>122</v>
      </c>
      <c r="BG3375" s="35" t="s">
        <v>69</v>
      </c>
      <c r="BH3375" s="35" t="s">
        <v>19354</v>
      </c>
      <c r="BI3375" s="35" t="s">
        <v>122</v>
      </c>
      <c r="BJ3375" s="35" t="s">
        <v>19355</v>
      </c>
      <c r="BK3375" s="35" t="s">
        <v>75</v>
      </c>
      <c r="BL3375" s="35" t="s">
        <v>122</v>
      </c>
      <c r="BM3375" s="35" t="s">
        <v>81</v>
      </c>
      <c r="BN3375" s="35" t="s">
        <v>70</v>
      </c>
      <c r="BO3375" s="35" t="s">
        <v>71</v>
      </c>
      <c r="BP3375" s="35" t="s">
        <v>122</v>
      </c>
      <c r="BQ3375" s="35" t="s">
        <v>163</v>
      </c>
    </row>
    <row r="3376" spans="1:69" x14ac:dyDescent="0.4">
      <c r="A3376" s="40" t="str">
        <f t="shared" si="1456"/>
        <v>2025-09-24</v>
      </c>
      <c r="B3376" s="40" t="str">
        <f t="shared" si="1457"/>
        <v>SYD</v>
      </c>
      <c r="C3376" s="39" t="str">
        <f t="shared" si="1458"/>
        <v>98812563670</v>
      </c>
      <c r="D3376" s="41" t="str">
        <f t="shared" si="1459"/>
        <v>PKR253708162</v>
      </c>
      <c r="E3376" s="41" t="str">
        <f t="shared" si="1460"/>
        <v>596421506162</v>
      </c>
      <c r="F3376" s="39" t="str">
        <f t="shared" si="1461"/>
        <v>2254227</v>
      </c>
      <c r="G3376" s="39" t="str">
        <f t="shared" si="1462"/>
        <v>WISE EXPRESS(PUREZONE)</v>
      </c>
      <c r="H3376" s="41" t="str">
        <f t="shared" si="1463"/>
        <v>조동표</v>
      </c>
      <c r="I3376" s="39" t="str">
        <f t="shared" si="1464"/>
        <v>55024</v>
      </c>
      <c r="J3376" s="52" t="str">
        <f t="shared" si="1465"/>
        <v/>
      </c>
      <c r="K3376" s="75">
        <f t="shared" si="1466"/>
        <v>1</v>
      </c>
      <c r="L3376" s="76">
        <f t="shared" si="1467"/>
        <v>0.9</v>
      </c>
      <c r="M3376" s="76">
        <f t="shared" si="1468"/>
        <v>1E-3</v>
      </c>
      <c r="N3376" s="76">
        <f t="shared" si="1469"/>
        <v>0.9</v>
      </c>
      <c r="O3376" s="42">
        <f t="shared" si="1470"/>
        <v>1</v>
      </c>
      <c r="P3376" s="39" t="str">
        <f t="shared" si="1471"/>
        <v>일반(목록배제,Normal-Manifest Exception)</v>
      </c>
      <c r="Q3376" s="72">
        <f t="shared" si="1472"/>
        <v>87</v>
      </c>
      <c r="R3376" s="43" t="str">
        <f t="shared" si="1473"/>
        <v>OZ602</v>
      </c>
      <c r="S3376" s="82" t="str">
        <f t="shared" si="1474"/>
        <v/>
      </c>
      <c r="T3376" s="40">
        <f t="shared" si="1475"/>
        <v>45924</v>
      </c>
      <c r="U3376" s="44">
        <v>2500</v>
      </c>
      <c r="V3376" s="44">
        <f t="shared" si="1476"/>
        <v>0</v>
      </c>
      <c r="W3376" s="77">
        <f t="shared" si="1477"/>
        <v>2500</v>
      </c>
      <c r="X3376" s="78">
        <f t="shared" si="1478"/>
        <v>0</v>
      </c>
      <c r="Y3376" s="44" cm="1">
        <f t="array" ref="Y3376">_xlfn.IFNA(_xlfn.IFS(AND(Q3376&gt;=2000, Q3376&lt;3000), 10000, AND(Q3376&gt;=3000, Q3376&lt;4000), 15000, AND(Q3376&gt;=4000, Q3376&lt;5000), 20000, AND(Q3376&gt;=5000), 25000),0)</f>
        <v>0</v>
      </c>
      <c r="Z3376" s="91">
        <f t="shared" si="1479"/>
        <v>300</v>
      </c>
      <c r="AA3376" s="44">
        <f t="shared" si="1480"/>
        <v>0</v>
      </c>
      <c r="AB3376" s="44"/>
      <c r="AC3376" s="44"/>
      <c r="AD3376" s="44"/>
      <c r="AE3376" s="44">
        <f>VLOOKUP(O3376,정산업데이트!$A$6:$B$12,2,10)</f>
        <v>0</v>
      </c>
      <c r="AF3376" s="44"/>
      <c r="AG3376" s="79">
        <f t="shared" si="1481"/>
        <v>300</v>
      </c>
      <c r="AH3376" s="80">
        <f t="shared" si="1482"/>
        <v>2800</v>
      </c>
      <c r="AJ3376" s="35" t="s">
        <v>18450</v>
      </c>
      <c r="AK3376" s="35" t="s">
        <v>73</v>
      </c>
      <c r="AL3376" s="35" t="s">
        <v>18451</v>
      </c>
      <c r="AM3376" s="35" t="s">
        <v>19356</v>
      </c>
      <c r="AN3376" s="35" t="s">
        <v>19357</v>
      </c>
      <c r="AO3376" s="35" t="s">
        <v>19358</v>
      </c>
      <c r="AP3376" s="35" t="s">
        <v>19305</v>
      </c>
      <c r="AQ3376" s="35" t="s">
        <v>122</v>
      </c>
      <c r="AR3376" s="35">
        <v>1</v>
      </c>
      <c r="AS3376" s="35">
        <v>0.9</v>
      </c>
      <c r="AT3376" s="35">
        <v>1E-3</v>
      </c>
      <c r="AU3376" s="35">
        <v>0.9</v>
      </c>
      <c r="AV3376" s="35" t="s">
        <v>8</v>
      </c>
      <c r="AW3376" s="35">
        <v>87</v>
      </c>
      <c r="AX3376" s="35" t="s">
        <v>68</v>
      </c>
      <c r="AY3376" s="35" t="s">
        <v>68</v>
      </c>
      <c r="AZ3376" s="35" t="s">
        <v>68</v>
      </c>
      <c r="BA3376" s="35" t="s">
        <v>68</v>
      </c>
      <c r="BB3376" s="35" t="s">
        <v>68</v>
      </c>
      <c r="BC3376" s="35" t="s">
        <v>183</v>
      </c>
      <c r="BD3376" s="35" t="s">
        <v>184</v>
      </c>
      <c r="BE3376" s="35" t="s">
        <v>185</v>
      </c>
      <c r="BF3376" s="35" t="s">
        <v>122</v>
      </c>
      <c r="BG3376" s="35" t="s">
        <v>69</v>
      </c>
      <c r="BH3376" s="35" t="s">
        <v>19359</v>
      </c>
      <c r="BI3376" s="35" t="s">
        <v>122</v>
      </c>
      <c r="BJ3376" s="35" t="s">
        <v>19360</v>
      </c>
      <c r="BK3376" s="35" t="s">
        <v>75</v>
      </c>
      <c r="BL3376" s="35" t="s">
        <v>122</v>
      </c>
      <c r="BM3376" s="35" t="s">
        <v>184</v>
      </c>
      <c r="BN3376" s="35" t="s">
        <v>70</v>
      </c>
      <c r="BO3376" s="35" t="s">
        <v>71</v>
      </c>
      <c r="BP3376" s="35" t="s">
        <v>122</v>
      </c>
      <c r="BQ3376" s="35" t="s">
        <v>163</v>
      </c>
    </row>
    <row r="3377" spans="1:69" x14ac:dyDescent="0.4">
      <c r="A3377" s="40" t="str">
        <f t="shared" si="1456"/>
        <v>2025-09-24</v>
      </c>
      <c r="B3377" s="40" t="str">
        <f t="shared" si="1457"/>
        <v>SYD</v>
      </c>
      <c r="C3377" s="39" t="str">
        <f t="shared" si="1458"/>
        <v>98812563670</v>
      </c>
      <c r="D3377" s="41" t="str">
        <f t="shared" si="1459"/>
        <v>PKR253708163</v>
      </c>
      <c r="E3377" s="41" t="str">
        <f t="shared" si="1460"/>
        <v>596421506173</v>
      </c>
      <c r="F3377" s="39" t="str">
        <f t="shared" si="1461"/>
        <v>2254227</v>
      </c>
      <c r="G3377" s="39" t="str">
        <f t="shared" si="1462"/>
        <v>WISE EXPRESS(PUREZONE)</v>
      </c>
      <c r="H3377" s="41" t="str">
        <f t="shared" si="1463"/>
        <v>은재</v>
      </c>
      <c r="I3377" s="39" t="str">
        <f t="shared" si="1464"/>
        <v>55024</v>
      </c>
      <c r="J3377" s="52" t="str">
        <f t="shared" si="1465"/>
        <v/>
      </c>
      <c r="K3377" s="75">
        <f t="shared" si="1466"/>
        <v>1</v>
      </c>
      <c r="L3377" s="76">
        <f t="shared" si="1467"/>
        <v>0.9</v>
      </c>
      <c r="M3377" s="76">
        <f t="shared" si="1468"/>
        <v>1E-3</v>
      </c>
      <c r="N3377" s="76">
        <f t="shared" si="1469"/>
        <v>0.9</v>
      </c>
      <c r="O3377" s="42">
        <f t="shared" si="1470"/>
        <v>1</v>
      </c>
      <c r="P3377" s="39" t="str">
        <f t="shared" si="1471"/>
        <v>일반(목록배제,Normal-Manifest Exception)</v>
      </c>
      <c r="Q3377" s="72">
        <f t="shared" si="1472"/>
        <v>81</v>
      </c>
      <c r="R3377" s="43" t="str">
        <f t="shared" si="1473"/>
        <v>OZ602</v>
      </c>
      <c r="S3377" s="82" t="str">
        <f t="shared" si="1474"/>
        <v/>
      </c>
      <c r="T3377" s="40">
        <f t="shared" si="1475"/>
        <v>45924</v>
      </c>
      <c r="U3377" s="44">
        <v>2500</v>
      </c>
      <c r="V3377" s="44">
        <f t="shared" si="1476"/>
        <v>0</v>
      </c>
      <c r="W3377" s="77">
        <f t="shared" si="1477"/>
        <v>2500</v>
      </c>
      <c r="X3377" s="78">
        <f t="shared" si="1478"/>
        <v>0</v>
      </c>
      <c r="Y3377" s="44" cm="1">
        <f t="array" ref="Y3377">_xlfn.IFNA(_xlfn.IFS(AND(Q3377&gt;=2000, Q3377&lt;3000), 10000, AND(Q3377&gt;=3000, Q3377&lt;4000), 15000, AND(Q3377&gt;=4000, Q3377&lt;5000), 20000, AND(Q3377&gt;=5000), 25000),0)</f>
        <v>0</v>
      </c>
      <c r="Z3377" s="91">
        <f t="shared" si="1479"/>
        <v>300</v>
      </c>
      <c r="AA3377" s="44">
        <f t="shared" si="1480"/>
        <v>0</v>
      </c>
      <c r="AB3377" s="44"/>
      <c r="AC3377" s="44"/>
      <c r="AD3377" s="44"/>
      <c r="AE3377" s="44">
        <f>VLOOKUP(O3377,정산업데이트!$A$6:$B$12,2,10)</f>
        <v>0</v>
      </c>
      <c r="AF3377" s="44"/>
      <c r="AG3377" s="79">
        <f t="shared" si="1481"/>
        <v>300</v>
      </c>
      <c r="AH3377" s="80">
        <f t="shared" si="1482"/>
        <v>2800</v>
      </c>
      <c r="AJ3377" s="35" t="s">
        <v>18450</v>
      </c>
      <c r="AK3377" s="35" t="s">
        <v>73</v>
      </c>
      <c r="AL3377" s="35" t="s">
        <v>18451</v>
      </c>
      <c r="AM3377" s="35" t="s">
        <v>19361</v>
      </c>
      <c r="AN3377" s="35" t="s">
        <v>19362</v>
      </c>
      <c r="AO3377" s="35" t="s">
        <v>19363</v>
      </c>
      <c r="AP3377" s="35" t="s">
        <v>19305</v>
      </c>
      <c r="AQ3377" s="35" t="s">
        <v>122</v>
      </c>
      <c r="AR3377" s="35">
        <v>1</v>
      </c>
      <c r="AS3377" s="35">
        <v>0.9</v>
      </c>
      <c r="AT3377" s="35">
        <v>1E-3</v>
      </c>
      <c r="AU3377" s="35">
        <v>0.9</v>
      </c>
      <c r="AV3377" s="35" t="s">
        <v>8</v>
      </c>
      <c r="AW3377" s="35">
        <v>81</v>
      </c>
      <c r="AX3377" s="35" t="s">
        <v>68</v>
      </c>
      <c r="AY3377" s="35" t="s">
        <v>68</v>
      </c>
      <c r="AZ3377" s="35" t="s">
        <v>68</v>
      </c>
      <c r="BA3377" s="35" t="s">
        <v>68</v>
      </c>
      <c r="BB3377" s="35" t="s">
        <v>68</v>
      </c>
      <c r="BC3377" s="35" t="s">
        <v>183</v>
      </c>
      <c r="BD3377" s="35" t="s">
        <v>184</v>
      </c>
      <c r="BE3377" s="35" t="s">
        <v>185</v>
      </c>
      <c r="BF3377" s="35" t="s">
        <v>122</v>
      </c>
      <c r="BG3377" s="35" t="s">
        <v>69</v>
      </c>
      <c r="BH3377" s="35" t="s">
        <v>19364</v>
      </c>
      <c r="BI3377" s="35" t="s">
        <v>122</v>
      </c>
      <c r="BJ3377" s="35" t="s">
        <v>19365</v>
      </c>
      <c r="BK3377" s="35" t="s">
        <v>75</v>
      </c>
      <c r="BL3377" s="35" t="s">
        <v>122</v>
      </c>
      <c r="BM3377" s="35" t="s">
        <v>184</v>
      </c>
      <c r="BN3377" s="35" t="s">
        <v>70</v>
      </c>
      <c r="BO3377" s="35" t="s">
        <v>71</v>
      </c>
      <c r="BP3377" s="35" t="s">
        <v>122</v>
      </c>
      <c r="BQ3377" s="35" t="s">
        <v>163</v>
      </c>
    </row>
    <row r="3378" spans="1:69" x14ac:dyDescent="0.4">
      <c r="A3378" s="40" t="str">
        <f t="shared" si="1456"/>
        <v>2025-09-24</v>
      </c>
      <c r="B3378" s="40" t="str">
        <f t="shared" si="1457"/>
        <v>SYD</v>
      </c>
      <c r="C3378" s="39" t="str">
        <f t="shared" si="1458"/>
        <v>98812563670</v>
      </c>
      <c r="D3378" s="41" t="str">
        <f t="shared" si="1459"/>
        <v>PKR253708164</v>
      </c>
      <c r="E3378" s="41" t="str">
        <f t="shared" si="1460"/>
        <v>596421506184</v>
      </c>
      <c r="F3378" s="39" t="str">
        <f t="shared" si="1461"/>
        <v>2254227</v>
      </c>
      <c r="G3378" s="39" t="str">
        <f t="shared" si="1462"/>
        <v>WISE EXPRESS(PUREZONE)</v>
      </c>
      <c r="H3378" s="41" t="str">
        <f t="shared" si="1463"/>
        <v>은혜라</v>
      </c>
      <c r="I3378" s="39" t="str">
        <f t="shared" si="1464"/>
        <v>55024</v>
      </c>
      <c r="J3378" s="52" t="str">
        <f t="shared" si="1465"/>
        <v/>
      </c>
      <c r="K3378" s="75">
        <f t="shared" si="1466"/>
        <v>1</v>
      </c>
      <c r="L3378" s="76">
        <f t="shared" si="1467"/>
        <v>0.9</v>
      </c>
      <c r="M3378" s="76">
        <f t="shared" si="1468"/>
        <v>1E-3</v>
      </c>
      <c r="N3378" s="76">
        <f t="shared" si="1469"/>
        <v>0.9</v>
      </c>
      <c r="O3378" s="42">
        <f t="shared" si="1470"/>
        <v>1</v>
      </c>
      <c r="P3378" s="39" t="str">
        <f t="shared" si="1471"/>
        <v>일반(목록배제,Normal-Manifest Exception)</v>
      </c>
      <c r="Q3378" s="72">
        <f t="shared" si="1472"/>
        <v>81</v>
      </c>
      <c r="R3378" s="43" t="str">
        <f t="shared" si="1473"/>
        <v>OZ602</v>
      </c>
      <c r="S3378" s="82" t="str">
        <f t="shared" si="1474"/>
        <v/>
      </c>
      <c r="T3378" s="40">
        <f t="shared" si="1475"/>
        <v>45924</v>
      </c>
      <c r="U3378" s="44">
        <v>2500</v>
      </c>
      <c r="V3378" s="44">
        <f t="shared" si="1476"/>
        <v>0</v>
      </c>
      <c r="W3378" s="77">
        <f t="shared" si="1477"/>
        <v>2500</v>
      </c>
      <c r="X3378" s="78">
        <f t="shared" si="1478"/>
        <v>0</v>
      </c>
      <c r="Y3378" s="44" cm="1">
        <f t="array" ref="Y3378">_xlfn.IFNA(_xlfn.IFS(AND(Q3378&gt;=2000, Q3378&lt;3000), 10000, AND(Q3378&gt;=3000, Q3378&lt;4000), 15000, AND(Q3378&gt;=4000, Q3378&lt;5000), 20000, AND(Q3378&gt;=5000), 25000),0)</f>
        <v>0</v>
      </c>
      <c r="Z3378" s="91">
        <f t="shared" si="1479"/>
        <v>300</v>
      </c>
      <c r="AA3378" s="44">
        <f t="shared" si="1480"/>
        <v>0</v>
      </c>
      <c r="AB3378" s="44"/>
      <c r="AC3378" s="44"/>
      <c r="AD3378" s="44"/>
      <c r="AE3378" s="44">
        <f>VLOOKUP(O3378,정산업데이트!$A$6:$B$12,2,10)</f>
        <v>0</v>
      </c>
      <c r="AF3378" s="44"/>
      <c r="AG3378" s="79">
        <f t="shared" si="1481"/>
        <v>300</v>
      </c>
      <c r="AH3378" s="80">
        <f t="shared" si="1482"/>
        <v>2800</v>
      </c>
      <c r="AJ3378" s="35" t="s">
        <v>18450</v>
      </c>
      <c r="AK3378" s="35" t="s">
        <v>73</v>
      </c>
      <c r="AL3378" s="35" t="s">
        <v>18451</v>
      </c>
      <c r="AM3378" s="35" t="s">
        <v>19366</v>
      </c>
      <c r="AN3378" s="35" t="s">
        <v>19367</v>
      </c>
      <c r="AO3378" s="35" t="s">
        <v>19368</v>
      </c>
      <c r="AP3378" s="35" t="s">
        <v>19305</v>
      </c>
      <c r="AQ3378" s="35" t="s">
        <v>122</v>
      </c>
      <c r="AR3378" s="35">
        <v>1</v>
      </c>
      <c r="AS3378" s="35">
        <v>0.9</v>
      </c>
      <c r="AT3378" s="35">
        <v>1E-3</v>
      </c>
      <c r="AU3378" s="35">
        <v>0.9</v>
      </c>
      <c r="AV3378" s="35" t="s">
        <v>8</v>
      </c>
      <c r="AW3378" s="35">
        <v>81</v>
      </c>
      <c r="AX3378" s="35" t="s">
        <v>68</v>
      </c>
      <c r="AY3378" s="35" t="s">
        <v>68</v>
      </c>
      <c r="AZ3378" s="35" t="s">
        <v>68</v>
      </c>
      <c r="BA3378" s="35" t="s">
        <v>68</v>
      </c>
      <c r="BB3378" s="35" t="s">
        <v>68</v>
      </c>
      <c r="BC3378" s="35" t="s">
        <v>183</v>
      </c>
      <c r="BD3378" s="35" t="s">
        <v>184</v>
      </c>
      <c r="BE3378" s="35" t="s">
        <v>185</v>
      </c>
      <c r="BF3378" s="35" t="s">
        <v>122</v>
      </c>
      <c r="BG3378" s="35" t="s">
        <v>69</v>
      </c>
      <c r="BH3378" s="35" t="s">
        <v>19369</v>
      </c>
      <c r="BI3378" s="35" t="s">
        <v>122</v>
      </c>
      <c r="BJ3378" s="35" t="s">
        <v>19370</v>
      </c>
      <c r="BK3378" s="35" t="s">
        <v>75</v>
      </c>
      <c r="BL3378" s="35" t="s">
        <v>122</v>
      </c>
      <c r="BM3378" s="35" t="s">
        <v>184</v>
      </c>
      <c r="BN3378" s="35" t="s">
        <v>70</v>
      </c>
      <c r="BO3378" s="35" t="s">
        <v>71</v>
      </c>
      <c r="BP3378" s="35" t="s">
        <v>122</v>
      </c>
      <c r="BQ3378" s="35" t="s">
        <v>163</v>
      </c>
    </row>
    <row r="3379" spans="1:69" x14ac:dyDescent="0.4">
      <c r="A3379" s="40" t="str">
        <f t="shared" si="1456"/>
        <v>2025-09-24</v>
      </c>
      <c r="B3379" s="40" t="str">
        <f t="shared" si="1457"/>
        <v>SYD</v>
      </c>
      <c r="C3379" s="39" t="str">
        <f t="shared" si="1458"/>
        <v>98812563670</v>
      </c>
      <c r="D3379" s="41" t="str">
        <f t="shared" si="1459"/>
        <v>PKR253708165</v>
      </c>
      <c r="E3379" s="41" t="str">
        <f t="shared" si="1460"/>
        <v>596421506195</v>
      </c>
      <c r="F3379" s="39" t="str">
        <f t="shared" si="1461"/>
        <v>2254227</v>
      </c>
      <c r="G3379" s="39" t="str">
        <f t="shared" si="1462"/>
        <v>WISE EXPRESS(PUREZONE)</v>
      </c>
      <c r="H3379" s="41" t="str">
        <f t="shared" si="1463"/>
        <v>은정</v>
      </c>
      <c r="I3379" s="39" t="str">
        <f t="shared" si="1464"/>
        <v>55024</v>
      </c>
      <c r="J3379" s="52" t="str">
        <f t="shared" si="1465"/>
        <v/>
      </c>
      <c r="K3379" s="75">
        <f t="shared" si="1466"/>
        <v>1</v>
      </c>
      <c r="L3379" s="76">
        <f t="shared" si="1467"/>
        <v>0.9</v>
      </c>
      <c r="M3379" s="76">
        <f t="shared" si="1468"/>
        <v>1E-3</v>
      </c>
      <c r="N3379" s="76">
        <f t="shared" si="1469"/>
        <v>0.9</v>
      </c>
      <c r="O3379" s="42">
        <f t="shared" si="1470"/>
        <v>1</v>
      </c>
      <c r="P3379" s="39" t="str">
        <f t="shared" si="1471"/>
        <v>일반(목록배제,Normal-Manifest Exception)</v>
      </c>
      <c r="Q3379" s="72">
        <f t="shared" si="1472"/>
        <v>81</v>
      </c>
      <c r="R3379" s="43" t="str">
        <f t="shared" si="1473"/>
        <v>OZ602</v>
      </c>
      <c r="S3379" s="82" t="str">
        <f t="shared" si="1474"/>
        <v/>
      </c>
      <c r="T3379" s="40">
        <f t="shared" si="1475"/>
        <v>45924</v>
      </c>
      <c r="U3379" s="44">
        <v>2500</v>
      </c>
      <c r="V3379" s="44">
        <f t="shared" si="1476"/>
        <v>0</v>
      </c>
      <c r="W3379" s="77">
        <f t="shared" si="1477"/>
        <v>2500</v>
      </c>
      <c r="X3379" s="78">
        <f t="shared" si="1478"/>
        <v>0</v>
      </c>
      <c r="Y3379" s="44" cm="1">
        <f t="array" ref="Y3379">_xlfn.IFNA(_xlfn.IFS(AND(Q3379&gt;=2000, Q3379&lt;3000), 10000, AND(Q3379&gt;=3000, Q3379&lt;4000), 15000, AND(Q3379&gt;=4000, Q3379&lt;5000), 20000, AND(Q3379&gt;=5000), 25000),0)</f>
        <v>0</v>
      </c>
      <c r="Z3379" s="91">
        <f t="shared" si="1479"/>
        <v>300</v>
      </c>
      <c r="AA3379" s="44">
        <f t="shared" si="1480"/>
        <v>0</v>
      </c>
      <c r="AB3379" s="44"/>
      <c r="AC3379" s="44"/>
      <c r="AD3379" s="44"/>
      <c r="AE3379" s="44">
        <f>VLOOKUP(O3379,정산업데이트!$A$6:$B$12,2,10)</f>
        <v>0</v>
      </c>
      <c r="AF3379" s="44"/>
      <c r="AG3379" s="79">
        <f t="shared" si="1481"/>
        <v>300</v>
      </c>
      <c r="AH3379" s="80">
        <f t="shared" si="1482"/>
        <v>2800</v>
      </c>
      <c r="AJ3379" s="35" t="s">
        <v>18450</v>
      </c>
      <c r="AK3379" s="35" t="s">
        <v>73</v>
      </c>
      <c r="AL3379" s="35" t="s">
        <v>18451</v>
      </c>
      <c r="AM3379" s="35" t="s">
        <v>19371</v>
      </c>
      <c r="AN3379" s="35" t="s">
        <v>19372</v>
      </c>
      <c r="AO3379" s="35" t="s">
        <v>19373</v>
      </c>
      <c r="AP3379" s="35" t="s">
        <v>19305</v>
      </c>
      <c r="AQ3379" s="35" t="s">
        <v>122</v>
      </c>
      <c r="AR3379" s="35">
        <v>1</v>
      </c>
      <c r="AS3379" s="35">
        <v>0.9</v>
      </c>
      <c r="AT3379" s="35">
        <v>1E-3</v>
      </c>
      <c r="AU3379" s="35">
        <v>0.9</v>
      </c>
      <c r="AV3379" s="35" t="s">
        <v>8</v>
      </c>
      <c r="AW3379" s="35">
        <v>81</v>
      </c>
      <c r="AX3379" s="35" t="s">
        <v>68</v>
      </c>
      <c r="AY3379" s="35" t="s">
        <v>68</v>
      </c>
      <c r="AZ3379" s="35" t="s">
        <v>68</v>
      </c>
      <c r="BA3379" s="35" t="s">
        <v>68</v>
      </c>
      <c r="BB3379" s="35" t="s">
        <v>68</v>
      </c>
      <c r="BC3379" s="35" t="s">
        <v>183</v>
      </c>
      <c r="BD3379" s="35" t="s">
        <v>184</v>
      </c>
      <c r="BE3379" s="35" t="s">
        <v>185</v>
      </c>
      <c r="BF3379" s="35" t="s">
        <v>122</v>
      </c>
      <c r="BG3379" s="35" t="s">
        <v>69</v>
      </c>
      <c r="BH3379" s="35" t="s">
        <v>19374</v>
      </c>
      <c r="BI3379" s="35" t="s">
        <v>122</v>
      </c>
      <c r="BJ3379" s="35" t="s">
        <v>19375</v>
      </c>
      <c r="BK3379" s="35" t="s">
        <v>75</v>
      </c>
      <c r="BL3379" s="35" t="s">
        <v>122</v>
      </c>
      <c r="BM3379" s="35" t="s">
        <v>184</v>
      </c>
      <c r="BN3379" s="35" t="s">
        <v>70</v>
      </c>
      <c r="BO3379" s="35" t="s">
        <v>71</v>
      </c>
      <c r="BP3379" s="35" t="s">
        <v>122</v>
      </c>
      <c r="BQ3379" s="35" t="s">
        <v>163</v>
      </c>
    </row>
    <row r="3380" spans="1:69" x14ac:dyDescent="0.4">
      <c r="A3380" s="40" t="str">
        <f t="shared" si="1456"/>
        <v>2025-09-24</v>
      </c>
      <c r="B3380" s="40" t="str">
        <f t="shared" si="1457"/>
        <v>SYD</v>
      </c>
      <c r="C3380" s="39" t="str">
        <f t="shared" si="1458"/>
        <v>98812563670</v>
      </c>
      <c r="D3380" s="41" t="str">
        <f t="shared" si="1459"/>
        <v>PKR253708166</v>
      </c>
      <c r="E3380" s="41" t="str">
        <f t="shared" si="1460"/>
        <v>596421506206</v>
      </c>
      <c r="F3380" s="39" t="str">
        <f t="shared" si="1461"/>
        <v>2254227</v>
      </c>
      <c r="G3380" s="39" t="str">
        <f t="shared" si="1462"/>
        <v>WISE EXPRESS(PUREZONE)</v>
      </c>
      <c r="H3380" s="41" t="str">
        <f t="shared" si="1463"/>
        <v>권태희</v>
      </c>
      <c r="I3380" s="39" t="str">
        <f t="shared" si="1464"/>
        <v>55024</v>
      </c>
      <c r="J3380" s="52" t="str">
        <f t="shared" si="1465"/>
        <v/>
      </c>
      <c r="K3380" s="75">
        <f t="shared" si="1466"/>
        <v>1</v>
      </c>
      <c r="L3380" s="76">
        <f t="shared" si="1467"/>
        <v>0.9</v>
      </c>
      <c r="M3380" s="76">
        <f t="shared" si="1468"/>
        <v>1E-3</v>
      </c>
      <c r="N3380" s="76">
        <f t="shared" si="1469"/>
        <v>0.9</v>
      </c>
      <c r="O3380" s="42">
        <f t="shared" si="1470"/>
        <v>1</v>
      </c>
      <c r="P3380" s="39" t="str">
        <f t="shared" si="1471"/>
        <v>일반(목록배제,Normal-Manifest Exception)</v>
      </c>
      <c r="Q3380" s="72">
        <f t="shared" si="1472"/>
        <v>81</v>
      </c>
      <c r="R3380" s="43" t="str">
        <f t="shared" si="1473"/>
        <v>OZ602</v>
      </c>
      <c r="S3380" s="82" t="str">
        <f t="shared" si="1474"/>
        <v/>
      </c>
      <c r="T3380" s="40">
        <f t="shared" si="1475"/>
        <v>45924</v>
      </c>
      <c r="U3380" s="44">
        <v>2500</v>
      </c>
      <c r="V3380" s="44">
        <f t="shared" si="1476"/>
        <v>0</v>
      </c>
      <c r="W3380" s="77">
        <f t="shared" si="1477"/>
        <v>2500</v>
      </c>
      <c r="X3380" s="78">
        <f t="shared" si="1478"/>
        <v>0</v>
      </c>
      <c r="Y3380" s="44" cm="1">
        <f t="array" ref="Y3380">_xlfn.IFNA(_xlfn.IFS(AND(Q3380&gt;=2000, Q3380&lt;3000), 10000, AND(Q3380&gt;=3000, Q3380&lt;4000), 15000, AND(Q3380&gt;=4000, Q3380&lt;5000), 20000, AND(Q3380&gt;=5000), 25000),0)</f>
        <v>0</v>
      </c>
      <c r="Z3380" s="91">
        <f t="shared" si="1479"/>
        <v>300</v>
      </c>
      <c r="AA3380" s="44">
        <f t="shared" si="1480"/>
        <v>0</v>
      </c>
      <c r="AB3380" s="44"/>
      <c r="AC3380" s="44"/>
      <c r="AD3380" s="44"/>
      <c r="AE3380" s="44">
        <f>VLOOKUP(O3380,정산업데이트!$A$6:$B$12,2,10)</f>
        <v>0</v>
      </c>
      <c r="AF3380" s="44"/>
      <c r="AG3380" s="79">
        <f t="shared" si="1481"/>
        <v>300</v>
      </c>
      <c r="AH3380" s="80">
        <f t="shared" si="1482"/>
        <v>2800</v>
      </c>
      <c r="AJ3380" s="35" t="s">
        <v>18450</v>
      </c>
      <c r="AK3380" s="35" t="s">
        <v>73</v>
      </c>
      <c r="AL3380" s="35" t="s">
        <v>18451</v>
      </c>
      <c r="AM3380" s="35" t="s">
        <v>19376</v>
      </c>
      <c r="AN3380" s="35" t="s">
        <v>19377</v>
      </c>
      <c r="AO3380" s="35" t="s">
        <v>19378</v>
      </c>
      <c r="AP3380" s="35" t="s">
        <v>19305</v>
      </c>
      <c r="AQ3380" s="35" t="s">
        <v>122</v>
      </c>
      <c r="AR3380" s="35">
        <v>1</v>
      </c>
      <c r="AS3380" s="35">
        <v>0.9</v>
      </c>
      <c r="AT3380" s="35">
        <v>1E-3</v>
      </c>
      <c r="AU3380" s="35">
        <v>0.9</v>
      </c>
      <c r="AV3380" s="35" t="s">
        <v>8</v>
      </c>
      <c r="AW3380" s="35">
        <v>81</v>
      </c>
      <c r="AX3380" s="35" t="s">
        <v>68</v>
      </c>
      <c r="AY3380" s="35" t="s">
        <v>68</v>
      </c>
      <c r="AZ3380" s="35" t="s">
        <v>68</v>
      </c>
      <c r="BA3380" s="35" t="s">
        <v>68</v>
      </c>
      <c r="BB3380" s="35" t="s">
        <v>68</v>
      </c>
      <c r="BC3380" s="35" t="s">
        <v>183</v>
      </c>
      <c r="BD3380" s="35" t="s">
        <v>184</v>
      </c>
      <c r="BE3380" s="35" t="s">
        <v>185</v>
      </c>
      <c r="BF3380" s="35" t="s">
        <v>122</v>
      </c>
      <c r="BG3380" s="35" t="s">
        <v>69</v>
      </c>
      <c r="BH3380" s="35" t="s">
        <v>19379</v>
      </c>
      <c r="BI3380" s="35" t="s">
        <v>122</v>
      </c>
      <c r="BJ3380" s="35" t="s">
        <v>19380</v>
      </c>
      <c r="BK3380" s="35" t="s">
        <v>75</v>
      </c>
      <c r="BL3380" s="35" t="s">
        <v>122</v>
      </c>
      <c r="BM3380" s="35" t="s">
        <v>184</v>
      </c>
      <c r="BN3380" s="35" t="s">
        <v>70</v>
      </c>
      <c r="BO3380" s="35" t="s">
        <v>71</v>
      </c>
      <c r="BP3380" s="35" t="s">
        <v>122</v>
      </c>
      <c r="BQ3380" s="35" t="s">
        <v>163</v>
      </c>
    </row>
    <row r="3381" spans="1:69" x14ac:dyDescent="0.4">
      <c r="A3381" s="40" t="str">
        <f t="shared" si="1456"/>
        <v>2025-09-24</v>
      </c>
      <c r="B3381" s="40" t="str">
        <f t="shared" si="1457"/>
        <v>SYD</v>
      </c>
      <c r="C3381" s="39" t="str">
        <f t="shared" si="1458"/>
        <v>98812563670</v>
      </c>
      <c r="D3381" s="41" t="str">
        <f t="shared" si="1459"/>
        <v>PKR253700571</v>
      </c>
      <c r="E3381" s="41" t="str">
        <f t="shared" si="1460"/>
        <v>596421501516</v>
      </c>
      <c r="F3381" s="39" t="str">
        <f t="shared" si="1461"/>
        <v>2254239</v>
      </c>
      <c r="G3381" s="39" t="str">
        <f t="shared" si="1462"/>
        <v>WISE EXPRESS(BIOSYDNEY)</v>
      </c>
      <c r="H3381" s="41" t="str">
        <f t="shared" si="1463"/>
        <v>이지은</v>
      </c>
      <c r="I3381" s="39" t="str">
        <f t="shared" si="1464"/>
        <v>05716</v>
      </c>
      <c r="J3381" s="52" t="str">
        <f t="shared" si="1465"/>
        <v/>
      </c>
      <c r="K3381" s="75">
        <f t="shared" si="1466"/>
        <v>1</v>
      </c>
      <c r="L3381" s="76">
        <f t="shared" si="1467"/>
        <v>1</v>
      </c>
      <c r="M3381" s="76">
        <f t="shared" si="1468"/>
        <v>1E-3</v>
      </c>
      <c r="N3381" s="76">
        <f t="shared" si="1469"/>
        <v>1</v>
      </c>
      <c r="O3381" s="42">
        <f t="shared" si="1470"/>
        <v>1</v>
      </c>
      <c r="P3381" s="39" t="str">
        <f t="shared" si="1471"/>
        <v>일반(목록배제,Normal-Manifest Exception)</v>
      </c>
      <c r="Q3381" s="72">
        <f t="shared" si="1472"/>
        <v>90</v>
      </c>
      <c r="R3381" s="43" t="str">
        <f t="shared" si="1473"/>
        <v>OZ602</v>
      </c>
      <c r="S3381" s="82" t="str">
        <f t="shared" si="1474"/>
        <v/>
      </c>
      <c r="T3381" s="40">
        <f t="shared" si="1475"/>
        <v>45924</v>
      </c>
      <c r="U3381" s="44">
        <v>2500</v>
      </c>
      <c r="V3381" s="44">
        <f t="shared" si="1476"/>
        <v>0</v>
      </c>
      <c r="W3381" s="77">
        <f t="shared" si="1477"/>
        <v>2500</v>
      </c>
      <c r="X3381" s="78">
        <f t="shared" si="1478"/>
        <v>0</v>
      </c>
      <c r="Y3381" s="44" cm="1">
        <f t="array" ref="Y3381">_xlfn.IFNA(_xlfn.IFS(AND(Q3381&gt;=2000, Q3381&lt;3000), 10000, AND(Q3381&gt;=3000, Q3381&lt;4000), 15000, AND(Q3381&gt;=4000, Q3381&lt;5000), 20000, AND(Q3381&gt;=5000), 25000),0)</f>
        <v>0</v>
      </c>
      <c r="Z3381" s="91">
        <f t="shared" si="1479"/>
        <v>300</v>
      </c>
      <c r="AA3381" s="44">
        <f t="shared" si="1480"/>
        <v>0</v>
      </c>
      <c r="AB3381" s="44"/>
      <c r="AC3381" s="44"/>
      <c r="AD3381" s="44"/>
      <c r="AE3381" s="44">
        <f>VLOOKUP(O3381,정산업데이트!$A$6:$B$12,2,10)</f>
        <v>0</v>
      </c>
      <c r="AF3381" s="44"/>
      <c r="AG3381" s="79">
        <f t="shared" si="1481"/>
        <v>300</v>
      </c>
      <c r="AH3381" s="80">
        <f t="shared" si="1482"/>
        <v>2800</v>
      </c>
      <c r="AJ3381" s="35" t="s">
        <v>18450</v>
      </c>
      <c r="AK3381" s="35" t="s">
        <v>73</v>
      </c>
      <c r="AL3381" s="35" t="s">
        <v>18451</v>
      </c>
      <c r="AM3381" s="35" t="s">
        <v>19381</v>
      </c>
      <c r="AN3381" s="35" t="s">
        <v>384</v>
      </c>
      <c r="AO3381" s="35" t="s">
        <v>19382</v>
      </c>
      <c r="AP3381" s="35" t="s">
        <v>19383</v>
      </c>
      <c r="AQ3381" s="35" t="s">
        <v>122</v>
      </c>
      <c r="AR3381" s="35">
        <v>1</v>
      </c>
      <c r="AS3381" s="35">
        <v>1</v>
      </c>
      <c r="AT3381" s="35">
        <v>1E-3</v>
      </c>
      <c r="AU3381" s="35">
        <v>1</v>
      </c>
      <c r="AV3381" s="35" t="s">
        <v>8</v>
      </c>
      <c r="AW3381" s="35">
        <v>90</v>
      </c>
      <c r="AX3381" s="35" t="s">
        <v>68</v>
      </c>
      <c r="AY3381" s="35" t="s">
        <v>68</v>
      </c>
      <c r="AZ3381" s="35" t="s">
        <v>68</v>
      </c>
      <c r="BA3381" s="35" t="s">
        <v>68</v>
      </c>
      <c r="BB3381" s="35" t="s">
        <v>68</v>
      </c>
      <c r="BC3381" s="35" t="s">
        <v>126</v>
      </c>
      <c r="BD3381" s="35" t="s">
        <v>90</v>
      </c>
      <c r="BE3381" s="35" t="s">
        <v>111</v>
      </c>
      <c r="BF3381" s="35" t="s">
        <v>122</v>
      </c>
      <c r="BG3381" s="35" t="s">
        <v>69</v>
      </c>
      <c r="BH3381" s="35" t="s">
        <v>19384</v>
      </c>
      <c r="BI3381" s="35" t="s">
        <v>122</v>
      </c>
      <c r="BJ3381" s="35" t="s">
        <v>19385</v>
      </c>
      <c r="BK3381" s="35" t="s">
        <v>75</v>
      </c>
      <c r="BL3381" s="35" t="s">
        <v>122</v>
      </c>
      <c r="BM3381" s="35" t="s">
        <v>90</v>
      </c>
      <c r="BN3381" s="35" t="s">
        <v>70</v>
      </c>
      <c r="BO3381" s="35" t="s">
        <v>71</v>
      </c>
      <c r="BP3381" s="35" t="s">
        <v>122</v>
      </c>
      <c r="BQ3381" s="35" t="s">
        <v>163</v>
      </c>
    </row>
    <row r="3382" spans="1:69" x14ac:dyDescent="0.4">
      <c r="A3382" s="40" t="str">
        <f t="shared" si="1456"/>
        <v>2025-09-24</v>
      </c>
      <c r="B3382" s="40" t="str">
        <f t="shared" si="1457"/>
        <v>SYD</v>
      </c>
      <c r="C3382" s="39" t="str">
        <f t="shared" si="1458"/>
        <v>98812563670</v>
      </c>
      <c r="D3382" s="41" t="str">
        <f t="shared" si="1459"/>
        <v>PKR253700572</v>
      </c>
      <c r="E3382" s="41" t="str">
        <f t="shared" si="1460"/>
        <v>596421501520</v>
      </c>
      <c r="F3382" s="39" t="str">
        <f t="shared" si="1461"/>
        <v>2254239</v>
      </c>
      <c r="G3382" s="39" t="str">
        <f t="shared" si="1462"/>
        <v>WISE EXPRESS(BIOSYDNEY)</v>
      </c>
      <c r="H3382" s="41" t="str">
        <f t="shared" si="1463"/>
        <v>박소희</v>
      </c>
      <c r="I3382" s="39" t="str">
        <f t="shared" si="1464"/>
        <v>03466</v>
      </c>
      <c r="J3382" s="52" t="str">
        <f t="shared" si="1465"/>
        <v/>
      </c>
      <c r="K3382" s="75">
        <f t="shared" si="1466"/>
        <v>1</v>
      </c>
      <c r="L3382" s="76">
        <f t="shared" si="1467"/>
        <v>1</v>
      </c>
      <c r="M3382" s="76">
        <f t="shared" si="1468"/>
        <v>1E-3</v>
      </c>
      <c r="N3382" s="76">
        <f t="shared" si="1469"/>
        <v>1</v>
      </c>
      <c r="O3382" s="42">
        <f t="shared" si="1470"/>
        <v>1</v>
      </c>
      <c r="P3382" s="39" t="str">
        <f t="shared" si="1471"/>
        <v>일반(목록배제,Normal-Manifest Exception)</v>
      </c>
      <c r="Q3382" s="72">
        <f t="shared" si="1472"/>
        <v>110</v>
      </c>
      <c r="R3382" s="43" t="str">
        <f t="shared" si="1473"/>
        <v>OZ602</v>
      </c>
      <c r="S3382" s="82" t="str">
        <f t="shared" si="1474"/>
        <v/>
      </c>
      <c r="T3382" s="40">
        <f t="shared" si="1475"/>
        <v>45924</v>
      </c>
      <c r="U3382" s="44">
        <v>2500</v>
      </c>
      <c r="V3382" s="44">
        <f t="shared" si="1476"/>
        <v>0</v>
      </c>
      <c r="W3382" s="77">
        <f t="shared" si="1477"/>
        <v>2500</v>
      </c>
      <c r="X3382" s="78">
        <f t="shared" si="1478"/>
        <v>0</v>
      </c>
      <c r="Y3382" s="44" cm="1">
        <f t="array" ref="Y3382">_xlfn.IFNA(_xlfn.IFS(AND(Q3382&gt;=2000, Q3382&lt;3000), 10000, AND(Q3382&gt;=3000, Q3382&lt;4000), 15000, AND(Q3382&gt;=4000, Q3382&lt;5000), 20000, AND(Q3382&gt;=5000), 25000),0)</f>
        <v>0</v>
      </c>
      <c r="Z3382" s="91">
        <f t="shared" si="1479"/>
        <v>300</v>
      </c>
      <c r="AA3382" s="44">
        <f t="shared" si="1480"/>
        <v>0</v>
      </c>
      <c r="AB3382" s="44"/>
      <c r="AC3382" s="44"/>
      <c r="AD3382" s="44"/>
      <c r="AE3382" s="44">
        <f>VLOOKUP(O3382,정산업데이트!$A$6:$B$12,2,10)</f>
        <v>0</v>
      </c>
      <c r="AF3382" s="44"/>
      <c r="AG3382" s="79">
        <f t="shared" si="1481"/>
        <v>300</v>
      </c>
      <c r="AH3382" s="80">
        <f t="shared" si="1482"/>
        <v>2800</v>
      </c>
      <c r="AJ3382" s="35" t="s">
        <v>18450</v>
      </c>
      <c r="AK3382" s="35" t="s">
        <v>73</v>
      </c>
      <c r="AL3382" s="35" t="s">
        <v>18451</v>
      </c>
      <c r="AM3382" s="35" t="s">
        <v>19386</v>
      </c>
      <c r="AN3382" s="35" t="s">
        <v>395</v>
      </c>
      <c r="AO3382" s="35" t="s">
        <v>19387</v>
      </c>
      <c r="AP3382" s="35" t="s">
        <v>18106</v>
      </c>
      <c r="AQ3382" s="35" t="s">
        <v>122</v>
      </c>
      <c r="AR3382" s="35">
        <v>1</v>
      </c>
      <c r="AS3382" s="35">
        <v>1</v>
      </c>
      <c r="AT3382" s="35">
        <v>1E-3</v>
      </c>
      <c r="AU3382" s="35">
        <v>1</v>
      </c>
      <c r="AV3382" s="35" t="s">
        <v>8</v>
      </c>
      <c r="AW3382" s="35">
        <v>110</v>
      </c>
      <c r="AX3382" s="35" t="s">
        <v>68</v>
      </c>
      <c r="AY3382" s="35" t="s">
        <v>68</v>
      </c>
      <c r="AZ3382" s="35" t="s">
        <v>68</v>
      </c>
      <c r="BA3382" s="35" t="s">
        <v>68</v>
      </c>
      <c r="BB3382" s="35" t="s">
        <v>68</v>
      </c>
      <c r="BC3382" s="35" t="s">
        <v>126</v>
      </c>
      <c r="BD3382" s="35" t="s">
        <v>90</v>
      </c>
      <c r="BE3382" s="35" t="s">
        <v>111</v>
      </c>
      <c r="BF3382" s="35" t="s">
        <v>122</v>
      </c>
      <c r="BG3382" s="35" t="s">
        <v>69</v>
      </c>
      <c r="BH3382" s="35" t="s">
        <v>19388</v>
      </c>
      <c r="BI3382" s="35" t="s">
        <v>122</v>
      </c>
      <c r="BJ3382" s="35" t="s">
        <v>19389</v>
      </c>
      <c r="BK3382" s="35" t="s">
        <v>75</v>
      </c>
      <c r="BL3382" s="35" t="s">
        <v>122</v>
      </c>
      <c r="BM3382" s="35" t="s">
        <v>90</v>
      </c>
      <c r="BN3382" s="35" t="s">
        <v>70</v>
      </c>
      <c r="BO3382" s="35" t="s">
        <v>71</v>
      </c>
      <c r="BP3382" s="35" t="s">
        <v>122</v>
      </c>
      <c r="BQ3382" s="35" t="s">
        <v>163</v>
      </c>
    </row>
    <row r="3383" spans="1:69" x14ac:dyDescent="0.4">
      <c r="A3383" s="40" t="str">
        <f t="shared" si="1456"/>
        <v>2025-09-24</v>
      </c>
      <c r="B3383" s="40" t="str">
        <f t="shared" si="1457"/>
        <v>SYD</v>
      </c>
      <c r="C3383" s="39" t="str">
        <f t="shared" si="1458"/>
        <v>98812563670</v>
      </c>
      <c r="D3383" s="41" t="str">
        <f t="shared" si="1459"/>
        <v>PKR253700573</v>
      </c>
      <c r="E3383" s="41" t="str">
        <f t="shared" si="1460"/>
        <v>596421501531</v>
      </c>
      <c r="F3383" s="39" t="str">
        <f t="shared" si="1461"/>
        <v>2254239</v>
      </c>
      <c r="G3383" s="39" t="str">
        <f t="shared" si="1462"/>
        <v>WISE EXPRESS(BIOSYDNEY)</v>
      </c>
      <c r="H3383" s="41" t="str">
        <f t="shared" si="1463"/>
        <v>최세진</v>
      </c>
      <c r="I3383" s="39" t="str">
        <f t="shared" si="1464"/>
        <v>25807</v>
      </c>
      <c r="J3383" s="52" t="str">
        <f t="shared" si="1465"/>
        <v/>
      </c>
      <c r="K3383" s="75">
        <f t="shared" si="1466"/>
        <v>1</v>
      </c>
      <c r="L3383" s="76">
        <f t="shared" si="1467"/>
        <v>1</v>
      </c>
      <c r="M3383" s="76">
        <f t="shared" si="1468"/>
        <v>1E-3</v>
      </c>
      <c r="N3383" s="76">
        <f t="shared" si="1469"/>
        <v>1</v>
      </c>
      <c r="O3383" s="42">
        <f t="shared" si="1470"/>
        <v>1</v>
      </c>
      <c r="P3383" s="39" t="str">
        <f t="shared" si="1471"/>
        <v>일반(목록배제,Normal-Manifest Exception)</v>
      </c>
      <c r="Q3383" s="72">
        <f t="shared" si="1472"/>
        <v>100</v>
      </c>
      <c r="R3383" s="43" t="str">
        <f t="shared" si="1473"/>
        <v>OZ602</v>
      </c>
      <c r="S3383" s="82" t="str">
        <f t="shared" si="1474"/>
        <v/>
      </c>
      <c r="T3383" s="40">
        <f t="shared" si="1475"/>
        <v>45924</v>
      </c>
      <c r="U3383" s="44">
        <v>2500</v>
      </c>
      <c r="V3383" s="44">
        <f t="shared" si="1476"/>
        <v>0</v>
      </c>
      <c r="W3383" s="77">
        <f t="shared" si="1477"/>
        <v>2500</v>
      </c>
      <c r="X3383" s="78">
        <f t="shared" si="1478"/>
        <v>0</v>
      </c>
      <c r="Y3383" s="44" cm="1">
        <f t="array" ref="Y3383">_xlfn.IFNA(_xlfn.IFS(AND(Q3383&gt;=2000, Q3383&lt;3000), 10000, AND(Q3383&gt;=3000, Q3383&lt;4000), 15000, AND(Q3383&gt;=4000, Q3383&lt;5000), 20000, AND(Q3383&gt;=5000), 25000),0)</f>
        <v>0</v>
      </c>
      <c r="Z3383" s="91">
        <f t="shared" si="1479"/>
        <v>300</v>
      </c>
      <c r="AA3383" s="44">
        <f t="shared" si="1480"/>
        <v>0</v>
      </c>
      <c r="AB3383" s="44"/>
      <c r="AC3383" s="44"/>
      <c r="AD3383" s="44"/>
      <c r="AE3383" s="44">
        <f>VLOOKUP(O3383,정산업데이트!$A$6:$B$12,2,10)</f>
        <v>0</v>
      </c>
      <c r="AF3383" s="44"/>
      <c r="AG3383" s="79">
        <f t="shared" si="1481"/>
        <v>300</v>
      </c>
      <c r="AH3383" s="80">
        <f t="shared" si="1482"/>
        <v>2800</v>
      </c>
      <c r="AJ3383" s="35" t="s">
        <v>18450</v>
      </c>
      <c r="AK3383" s="35" t="s">
        <v>73</v>
      </c>
      <c r="AL3383" s="35" t="s">
        <v>18451</v>
      </c>
      <c r="AM3383" s="35" t="s">
        <v>19390</v>
      </c>
      <c r="AN3383" s="35" t="s">
        <v>19391</v>
      </c>
      <c r="AO3383" s="35" t="s">
        <v>19392</v>
      </c>
      <c r="AP3383" s="35" t="s">
        <v>4798</v>
      </c>
      <c r="AQ3383" s="35" t="s">
        <v>122</v>
      </c>
      <c r="AR3383" s="35">
        <v>1</v>
      </c>
      <c r="AS3383" s="35">
        <v>1</v>
      </c>
      <c r="AT3383" s="35">
        <v>1E-3</v>
      </c>
      <c r="AU3383" s="35">
        <v>1</v>
      </c>
      <c r="AV3383" s="35" t="s">
        <v>8</v>
      </c>
      <c r="AW3383" s="35">
        <v>100</v>
      </c>
      <c r="AX3383" s="35" t="s">
        <v>68</v>
      </c>
      <c r="AY3383" s="35" t="s">
        <v>68</v>
      </c>
      <c r="AZ3383" s="35" t="s">
        <v>68</v>
      </c>
      <c r="BA3383" s="35" t="s">
        <v>68</v>
      </c>
      <c r="BB3383" s="35" t="s">
        <v>68</v>
      </c>
      <c r="BC3383" s="35" t="s">
        <v>126</v>
      </c>
      <c r="BD3383" s="35" t="s">
        <v>90</v>
      </c>
      <c r="BE3383" s="35" t="s">
        <v>111</v>
      </c>
      <c r="BF3383" s="35" t="s">
        <v>122</v>
      </c>
      <c r="BG3383" s="35" t="s">
        <v>69</v>
      </c>
      <c r="BH3383" s="35" t="s">
        <v>19393</v>
      </c>
      <c r="BI3383" s="35" t="s">
        <v>122</v>
      </c>
      <c r="BJ3383" s="35" t="s">
        <v>19394</v>
      </c>
      <c r="BK3383" s="35" t="s">
        <v>75</v>
      </c>
      <c r="BL3383" s="35" t="s">
        <v>122</v>
      </c>
      <c r="BM3383" s="35" t="s">
        <v>90</v>
      </c>
      <c r="BN3383" s="35" t="s">
        <v>70</v>
      </c>
      <c r="BO3383" s="35" t="s">
        <v>71</v>
      </c>
      <c r="BP3383" s="35" t="s">
        <v>122</v>
      </c>
      <c r="BQ3383" s="35" t="s">
        <v>163</v>
      </c>
    </row>
    <row r="3384" spans="1:69" x14ac:dyDescent="0.4">
      <c r="A3384" s="40" t="str">
        <f t="shared" si="1456"/>
        <v>2025-09-24</v>
      </c>
      <c r="B3384" s="40" t="str">
        <f t="shared" si="1457"/>
        <v>SYD</v>
      </c>
      <c r="C3384" s="39" t="str">
        <f t="shared" si="1458"/>
        <v>98812563670</v>
      </c>
      <c r="D3384" s="41" t="str">
        <f t="shared" si="1459"/>
        <v>PKR253700574</v>
      </c>
      <c r="E3384" s="41" t="str">
        <f t="shared" si="1460"/>
        <v>596421501542</v>
      </c>
      <c r="F3384" s="39" t="str">
        <f t="shared" si="1461"/>
        <v>2254239</v>
      </c>
      <c r="G3384" s="39" t="str">
        <f t="shared" si="1462"/>
        <v>WISE EXPRESS(BIOSYDNEY)</v>
      </c>
      <c r="H3384" s="41" t="str">
        <f t="shared" si="1463"/>
        <v>진윤정</v>
      </c>
      <c r="I3384" s="39" t="str">
        <f t="shared" si="1464"/>
        <v>22003</v>
      </c>
      <c r="J3384" s="52" t="str">
        <f t="shared" si="1465"/>
        <v/>
      </c>
      <c r="K3384" s="75">
        <f t="shared" si="1466"/>
        <v>1</v>
      </c>
      <c r="L3384" s="76">
        <f t="shared" si="1467"/>
        <v>1</v>
      </c>
      <c r="M3384" s="76">
        <f t="shared" si="1468"/>
        <v>1E-3</v>
      </c>
      <c r="N3384" s="76">
        <f t="shared" si="1469"/>
        <v>1</v>
      </c>
      <c r="O3384" s="42">
        <f t="shared" si="1470"/>
        <v>1</v>
      </c>
      <c r="P3384" s="39" t="str">
        <f t="shared" si="1471"/>
        <v>일반(목록배제,Normal-Manifest Exception)</v>
      </c>
      <c r="Q3384" s="72">
        <f t="shared" si="1472"/>
        <v>110</v>
      </c>
      <c r="R3384" s="43" t="str">
        <f t="shared" si="1473"/>
        <v>OZ602</v>
      </c>
      <c r="S3384" s="82" t="str">
        <f t="shared" si="1474"/>
        <v/>
      </c>
      <c r="T3384" s="40">
        <f t="shared" si="1475"/>
        <v>45924</v>
      </c>
      <c r="U3384" s="44">
        <v>2500</v>
      </c>
      <c r="V3384" s="44">
        <f t="shared" si="1476"/>
        <v>0</v>
      </c>
      <c r="W3384" s="77">
        <f t="shared" si="1477"/>
        <v>2500</v>
      </c>
      <c r="X3384" s="78">
        <f t="shared" si="1478"/>
        <v>0</v>
      </c>
      <c r="Y3384" s="44" cm="1">
        <f t="array" ref="Y3384">_xlfn.IFNA(_xlfn.IFS(AND(Q3384&gt;=2000, Q3384&lt;3000), 10000, AND(Q3384&gt;=3000, Q3384&lt;4000), 15000, AND(Q3384&gt;=4000, Q3384&lt;5000), 20000, AND(Q3384&gt;=5000), 25000),0)</f>
        <v>0</v>
      </c>
      <c r="Z3384" s="91">
        <f t="shared" si="1479"/>
        <v>300</v>
      </c>
      <c r="AA3384" s="44">
        <f t="shared" si="1480"/>
        <v>0</v>
      </c>
      <c r="AB3384" s="44"/>
      <c r="AC3384" s="44"/>
      <c r="AD3384" s="44"/>
      <c r="AE3384" s="44">
        <f>VLOOKUP(O3384,정산업데이트!$A$6:$B$12,2,10)</f>
        <v>0</v>
      </c>
      <c r="AF3384" s="44"/>
      <c r="AG3384" s="79">
        <f t="shared" si="1481"/>
        <v>300</v>
      </c>
      <c r="AH3384" s="80">
        <f t="shared" si="1482"/>
        <v>2800</v>
      </c>
      <c r="AJ3384" s="35" t="s">
        <v>18450</v>
      </c>
      <c r="AK3384" s="35" t="s">
        <v>73</v>
      </c>
      <c r="AL3384" s="35" t="s">
        <v>18451</v>
      </c>
      <c r="AM3384" s="35" t="s">
        <v>19395</v>
      </c>
      <c r="AN3384" s="35" t="s">
        <v>19396</v>
      </c>
      <c r="AO3384" s="35" t="s">
        <v>19397</v>
      </c>
      <c r="AP3384" s="35" t="s">
        <v>606</v>
      </c>
      <c r="AQ3384" s="35" t="s">
        <v>122</v>
      </c>
      <c r="AR3384" s="35">
        <v>1</v>
      </c>
      <c r="AS3384" s="35">
        <v>1</v>
      </c>
      <c r="AT3384" s="35">
        <v>1E-3</v>
      </c>
      <c r="AU3384" s="35">
        <v>1</v>
      </c>
      <c r="AV3384" s="35" t="s">
        <v>8</v>
      </c>
      <c r="AW3384" s="35">
        <v>110</v>
      </c>
      <c r="AX3384" s="35" t="s">
        <v>68</v>
      </c>
      <c r="AY3384" s="35" t="s">
        <v>68</v>
      </c>
      <c r="AZ3384" s="35" t="s">
        <v>68</v>
      </c>
      <c r="BA3384" s="35" t="s">
        <v>68</v>
      </c>
      <c r="BB3384" s="35" t="s">
        <v>68</v>
      </c>
      <c r="BC3384" s="35" t="s">
        <v>126</v>
      </c>
      <c r="BD3384" s="35" t="s">
        <v>90</v>
      </c>
      <c r="BE3384" s="35" t="s">
        <v>111</v>
      </c>
      <c r="BF3384" s="35" t="s">
        <v>122</v>
      </c>
      <c r="BG3384" s="35" t="s">
        <v>69</v>
      </c>
      <c r="BH3384" s="35" t="s">
        <v>19398</v>
      </c>
      <c r="BI3384" s="35" t="s">
        <v>122</v>
      </c>
      <c r="BJ3384" s="35" t="s">
        <v>19399</v>
      </c>
      <c r="BK3384" s="35" t="s">
        <v>75</v>
      </c>
      <c r="BL3384" s="35" t="s">
        <v>122</v>
      </c>
      <c r="BM3384" s="35" t="s">
        <v>90</v>
      </c>
      <c r="BN3384" s="35" t="s">
        <v>70</v>
      </c>
      <c r="BO3384" s="35" t="s">
        <v>71</v>
      </c>
      <c r="BP3384" s="35" t="s">
        <v>122</v>
      </c>
      <c r="BQ3384" s="35" t="s">
        <v>163</v>
      </c>
    </row>
    <row r="3385" spans="1:69" x14ac:dyDescent="0.4">
      <c r="A3385" s="40" t="str">
        <f t="shared" si="1456"/>
        <v>2025-09-24</v>
      </c>
      <c r="B3385" s="40" t="str">
        <f t="shared" si="1457"/>
        <v>SYD</v>
      </c>
      <c r="C3385" s="39" t="str">
        <f t="shared" si="1458"/>
        <v>98812563670</v>
      </c>
      <c r="D3385" s="41" t="str">
        <f t="shared" si="1459"/>
        <v>PKR253700575</v>
      </c>
      <c r="E3385" s="41" t="str">
        <f t="shared" si="1460"/>
        <v>596421501553</v>
      </c>
      <c r="F3385" s="39" t="str">
        <f t="shared" si="1461"/>
        <v>2254239</v>
      </c>
      <c r="G3385" s="39" t="str">
        <f t="shared" si="1462"/>
        <v>WISE EXPRESS(BIOSYDNEY)</v>
      </c>
      <c r="H3385" s="41" t="str">
        <f t="shared" si="1463"/>
        <v>박지선</v>
      </c>
      <c r="I3385" s="39" t="str">
        <f t="shared" si="1464"/>
        <v>13612</v>
      </c>
      <c r="J3385" s="52" t="str">
        <f t="shared" si="1465"/>
        <v/>
      </c>
      <c r="K3385" s="75">
        <f t="shared" si="1466"/>
        <v>1</v>
      </c>
      <c r="L3385" s="76">
        <f t="shared" si="1467"/>
        <v>1</v>
      </c>
      <c r="M3385" s="76">
        <f t="shared" si="1468"/>
        <v>1E-3</v>
      </c>
      <c r="N3385" s="76">
        <f t="shared" si="1469"/>
        <v>1</v>
      </c>
      <c r="O3385" s="42">
        <f t="shared" si="1470"/>
        <v>1</v>
      </c>
      <c r="P3385" s="39" t="str">
        <f t="shared" si="1471"/>
        <v>일반(목록배제,Normal-Manifest Exception)</v>
      </c>
      <c r="Q3385" s="72">
        <f t="shared" si="1472"/>
        <v>100</v>
      </c>
      <c r="R3385" s="43" t="str">
        <f t="shared" si="1473"/>
        <v>OZ602</v>
      </c>
      <c r="S3385" s="82" t="str">
        <f t="shared" si="1474"/>
        <v/>
      </c>
      <c r="T3385" s="40">
        <f t="shared" si="1475"/>
        <v>45924</v>
      </c>
      <c r="U3385" s="44">
        <v>2500</v>
      </c>
      <c r="V3385" s="44">
        <f t="shared" si="1476"/>
        <v>0</v>
      </c>
      <c r="W3385" s="77">
        <f t="shared" si="1477"/>
        <v>2500</v>
      </c>
      <c r="X3385" s="78">
        <f t="shared" si="1478"/>
        <v>0</v>
      </c>
      <c r="Y3385" s="44" cm="1">
        <f t="array" ref="Y3385">_xlfn.IFNA(_xlfn.IFS(AND(Q3385&gt;=2000, Q3385&lt;3000), 10000, AND(Q3385&gt;=3000, Q3385&lt;4000), 15000, AND(Q3385&gt;=4000, Q3385&lt;5000), 20000, AND(Q3385&gt;=5000), 25000),0)</f>
        <v>0</v>
      </c>
      <c r="Z3385" s="91">
        <f t="shared" si="1479"/>
        <v>300</v>
      </c>
      <c r="AA3385" s="44">
        <f t="shared" si="1480"/>
        <v>0</v>
      </c>
      <c r="AB3385" s="44"/>
      <c r="AC3385" s="44"/>
      <c r="AD3385" s="44"/>
      <c r="AE3385" s="44">
        <f>VLOOKUP(O3385,정산업데이트!$A$6:$B$12,2,10)</f>
        <v>0</v>
      </c>
      <c r="AF3385" s="44"/>
      <c r="AG3385" s="79">
        <f t="shared" si="1481"/>
        <v>300</v>
      </c>
      <c r="AH3385" s="80">
        <f t="shared" si="1482"/>
        <v>2800</v>
      </c>
      <c r="AJ3385" s="35" t="s">
        <v>18450</v>
      </c>
      <c r="AK3385" s="35" t="s">
        <v>73</v>
      </c>
      <c r="AL3385" s="35" t="s">
        <v>18451</v>
      </c>
      <c r="AM3385" s="35" t="s">
        <v>19400</v>
      </c>
      <c r="AN3385" s="35" t="s">
        <v>19401</v>
      </c>
      <c r="AO3385" s="35" t="s">
        <v>19402</v>
      </c>
      <c r="AP3385" s="35" t="s">
        <v>19403</v>
      </c>
      <c r="AQ3385" s="35" t="s">
        <v>122</v>
      </c>
      <c r="AR3385" s="35">
        <v>1</v>
      </c>
      <c r="AS3385" s="35">
        <v>1</v>
      </c>
      <c r="AT3385" s="35">
        <v>1E-3</v>
      </c>
      <c r="AU3385" s="35">
        <v>1</v>
      </c>
      <c r="AV3385" s="35" t="s">
        <v>8</v>
      </c>
      <c r="AW3385" s="35">
        <v>100</v>
      </c>
      <c r="AX3385" s="35" t="s">
        <v>68</v>
      </c>
      <c r="AY3385" s="35" t="s">
        <v>68</v>
      </c>
      <c r="AZ3385" s="35" t="s">
        <v>68</v>
      </c>
      <c r="BA3385" s="35" t="s">
        <v>68</v>
      </c>
      <c r="BB3385" s="35" t="s">
        <v>68</v>
      </c>
      <c r="BC3385" s="35" t="s">
        <v>126</v>
      </c>
      <c r="BD3385" s="35" t="s">
        <v>90</v>
      </c>
      <c r="BE3385" s="35" t="s">
        <v>111</v>
      </c>
      <c r="BF3385" s="35" t="s">
        <v>122</v>
      </c>
      <c r="BG3385" s="35" t="s">
        <v>69</v>
      </c>
      <c r="BH3385" s="35" t="s">
        <v>19404</v>
      </c>
      <c r="BI3385" s="35" t="s">
        <v>122</v>
      </c>
      <c r="BJ3385" s="35" t="s">
        <v>19405</v>
      </c>
      <c r="BK3385" s="35" t="s">
        <v>75</v>
      </c>
      <c r="BL3385" s="35" t="s">
        <v>122</v>
      </c>
      <c r="BM3385" s="35" t="s">
        <v>90</v>
      </c>
      <c r="BN3385" s="35" t="s">
        <v>70</v>
      </c>
      <c r="BO3385" s="35" t="s">
        <v>71</v>
      </c>
      <c r="BP3385" s="35" t="s">
        <v>122</v>
      </c>
      <c r="BQ3385" s="35" t="s">
        <v>163</v>
      </c>
    </row>
    <row r="3386" spans="1:69" x14ac:dyDescent="0.4">
      <c r="A3386" s="40" t="str">
        <f t="shared" si="1456"/>
        <v>2025-09-24</v>
      </c>
      <c r="B3386" s="40" t="str">
        <f t="shared" si="1457"/>
        <v>SYD</v>
      </c>
      <c r="C3386" s="39" t="str">
        <f t="shared" si="1458"/>
        <v>98812563670</v>
      </c>
      <c r="D3386" s="41" t="str">
        <f t="shared" si="1459"/>
        <v>PKR253707769</v>
      </c>
      <c r="E3386" s="41" t="str">
        <f t="shared" si="1460"/>
        <v>596421506070</v>
      </c>
      <c r="F3386" s="39" t="str">
        <f t="shared" si="1461"/>
        <v>2254238</v>
      </c>
      <c r="G3386" s="39" t="str">
        <f t="shared" si="1462"/>
        <v>WISE EXPRESS(CHUHO)</v>
      </c>
      <c r="H3386" s="41" t="str">
        <f t="shared" si="1463"/>
        <v>인성희</v>
      </c>
      <c r="I3386" s="39" t="str">
        <f t="shared" si="1464"/>
        <v>55053</v>
      </c>
      <c r="J3386" s="52" t="str">
        <f t="shared" si="1465"/>
        <v/>
      </c>
      <c r="K3386" s="75">
        <f t="shared" si="1466"/>
        <v>1</v>
      </c>
      <c r="L3386" s="76">
        <f t="shared" si="1467"/>
        <v>2</v>
      </c>
      <c r="M3386" s="76">
        <f t="shared" si="1468"/>
        <v>1E-3</v>
      </c>
      <c r="N3386" s="76">
        <f t="shared" si="1469"/>
        <v>2</v>
      </c>
      <c r="O3386" s="42">
        <f t="shared" si="1470"/>
        <v>2</v>
      </c>
      <c r="P3386" s="39" t="str">
        <f t="shared" si="1471"/>
        <v>일반(목록배제,Normal-Manifest Exception)</v>
      </c>
      <c r="Q3386" s="72">
        <f t="shared" si="1472"/>
        <v>150</v>
      </c>
      <c r="R3386" s="43" t="str">
        <f t="shared" si="1473"/>
        <v>OZ602</v>
      </c>
      <c r="S3386" s="82" t="str">
        <f t="shared" si="1474"/>
        <v/>
      </c>
      <c r="T3386" s="40">
        <f t="shared" si="1475"/>
        <v>45924</v>
      </c>
      <c r="U3386" s="44">
        <v>2500</v>
      </c>
      <c r="V3386" s="44">
        <f t="shared" si="1476"/>
        <v>0</v>
      </c>
      <c r="W3386" s="77">
        <f t="shared" si="1477"/>
        <v>2500</v>
      </c>
      <c r="X3386" s="78">
        <f t="shared" si="1478"/>
        <v>0</v>
      </c>
      <c r="Y3386" s="44" cm="1">
        <f t="array" ref="Y3386">_xlfn.IFNA(_xlfn.IFS(AND(Q3386&gt;=2000, Q3386&lt;3000), 10000, AND(Q3386&gt;=3000, Q3386&lt;4000), 15000, AND(Q3386&gt;=4000, Q3386&lt;5000), 20000, AND(Q3386&gt;=5000), 25000),0)</f>
        <v>0</v>
      </c>
      <c r="Z3386" s="91">
        <f t="shared" si="1479"/>
        <v>300</v>
      </c>
      <c r="AA3386" s="44">
        <f t="shared" si="1480"/>
        <v>0</v>
      </c>
      <c r="AB3386" s="44"/>
      <c r="AC3386" s="44"/>
      <c r="AD3386" s="44"/>
      <c r="AE3386" s="44">
        <f>VLOOKUP(O3386,정산업데이트!$A$6:$B$12,2,10)</f>
        <v>0</v>
      </c>
      <c r="AF3386" s="44"/>
      <c r="AG3386" s="79">
        <f t="shared" si="1481"/>
        <v>300</v>
      </c>
      <c r="AH3386" s="80">
        <f t="shared" si="1482"/>
        <v>2800</v>
      </c>
      <c r="AJ3386" s="35" t="s">
        <v>18450</v>
      </c>
      <c r="AK3386" s="35" t="s">
        <v>73</v>
      </c>
      <c r="AL3386" s="35" t="s">
        <v>18451</v>
      </c>
      <c r="AM3386" s="35" t="s">
        <v>19406</v>
      </c>
      <c r="AN3386" s="35" t="s">
        <v>19407</v>
      </c>
      <c r="AO3386" s="35" t="s">
        <v>19408</v>
      </c>
      <c r="AP3386" s="35" t="s">
        <v>19409</v>
      </c>
      <c r="AQ3386" s="35" t="s">
        <v>122</v>
      </c>
      <c r="AR3386" s="35">
        <v>1</v>
      </c>
      <c r="AS3386" s="35">
        <v>2</v>
      </c>
      <c r="AT3386" s="35">
        <v>1E-3</v>
      </c>
      <c r="AU3386" s="35">
        <v>2</v>
      </c>
      <c r="AV3386" s="35" t="s">
        <v>8</v>
      </c>
      <c r="AW3386" s="35">
        <v>150</v>
      </c>
      <c r="AX3386" s="35" t="s">
        <v>68</v>
      </c>
      <c r="AY3386" s="35" t="s">
        <v>68</v>
      </c>
      <c r="AZ3386" s="35" t="s">
        <v>68</v>
      </c>
      <c r="BA3386" s="35" t="s">
        <v>68</v>
      </c>
      <c r="BB3386" s="35" t="s">
        <v>68</v>
      </c>
      <c r="BC3386" s="35" t="s">
        <v>123</v>
      </c>
      <c r="BD3386" s="35" t="s">
        <v>81</v>
      </c>
      <c r="BE3386" s="35" t="s">
        <v>82</v>
      </c>
      <c r="BF3386" s="35" t="s">
        <v>122</v>
      </c>
      <c r="BG3386" s="35" t="s">
        <v>69</v>
      </c>
      <c r="BH3386" s="35" t="s">
        <v>19410</v>
      </c>
      <c r="BI3386" s="35" t="s">
        <v>122</v>
      </c>
      <c r="BJ3386" s="35" t="s">
        <v>19411</v>
      </c>
      <c r="BK3386" s="35" t="s">
        <v>75</v>
      </c>
      <c r="BL3386" s="35" t="s">
        <v>122</v>
      </c>
      <c r="BM3386" s="35" t="s">
        <v>81</v>
      </c>
      <c r="BN3386" s="35" t="s">
        <v>70</v>
      </c>
      <c r="BO3386" s="35" t="s">
        <v>71</v>
      </c>
      <c r="BP3386" s="35" t="s">
        <v>122</v>
      </c>
      <c r="BQ3386" s="35" t="s">
        <v>163</v>
      </c>
    </row>
    <row r="3387" spans="1:69" x14ac:dyDescent="0.4">
      <c r="A3387" s="40" t="str">
        <f t="shared" si="1456"/>
        <v>2025-09-24</v>
      </c>
      <c r="B3387" s="40" t="str">
        <f t="shared" si="1457"/>
        <v>SYD</v>
      </c>
      <c r="C3387" s="39" t="str">
        <f t="shared" si="1458"/>
        <v>98812563670</v>
      </c>
      <c r="D3387" s="41" t="str">
        <f t="shared" si="1459"/>
        <v>PKR253707770</v>
      </c>
      <c r="E3387" s="41" t="str">
        <f t="shared" si="1460"/>
        <v>596421506081</v>
      </c>
      <c r="F3387" s="39" t="str">
        <f t="shared" si="1461"/>
        <v>2254238</v>
      </c>
      <c r="G3387" s="39" t="str">
        <f t="shared" si="1462"/>
        <v>WISE EXPRESS(CHUHO)</v>
      </c>
      <c r="H3387" s="41" t="str">
        <f t="shared" si="1463"/>
        <v>서우림</v>
      </c>
      <c r="I3387" s="39" t="str">
        <f t="shared" si="1464"/>
        <v>58105</v>
      </c>
      <c r="J3387" s="52" t="str">
        <f t="shared" si="1465"/>
        <v/>
      </c>
      <c r="K3387" s="75">
        <f t="shared" si="1466"/>
        <v>1</v>
      </c>
      <c r="L3387" s="76">
        <f t="shared" si="1467"/>
        <v>1</v>
      </c>
      <c r="M3387" s="76">
        <f t="shared" si="1468"/>
        <v>1E-3</v>
      </c>
      <c r="N3387" s="76">
        <f t="shared" si="1469"/>
        <v>1</v>
      </c>
      <c r="O3387" s="42">
        <f t="shared" si="1470"/>
        <v>1</v>
      </c>
      <c r="P3387" s="39" t="str">
        <f t="shared" si="1471"/>
        <v>일반(목록배제,Normal-Manifest Exception)</v>
      </c>
      <c r="Q3387" s="72">
        <f t="shared" si="1472"/>
        <v>50</v>
      </c>
      <c r="R3387" s="43" t="str">
        <f t="shared" si="1473"/>
        <v>OZ602</v>
      </c>
      <c r="S3387" s="82" t="str">
        <f t="shared" si="1474"/>
        <v/>
      </c>
      <c r="T3387" s="40">
        <f t="shared" si="1475"/>
        <v>45924</v>
      </c>
      <c r="U3387" s="44">
        <v>2500</v>
      </c>
      <c r="V3387" s="44">
        <f t="shared" si="1476"/>
        <v>0</v>
      </c>
      <c r="W3387" s="77">
        <f t="shared" si="1477"/>
        <v>2500</v>
      </c>
      <c r="X3387" s="78">
        <f t="shared" si="1478"/>
        <v>0</v>
      </c>
      <c r="Y3387" s="44" cm="1">
        <f t="array" ref="Y3387">_xlfn.IFNA(_xlfn.IFS(AND(Q3387&gt;=2000, Q3387&lt;3000), 10000, AND(Q3387&gt;=3000, Q3387&lt;4000), 15000, AND(Q3387&gt;=4000, Q3387&lt;5000), 20000, AND(Q3387&gt;=5000), 25000),0)</f>
        <v>0</v>
      </c>
      <c r="Z3387" s="91">
        <f t="shared" si="1479"/>
        <v>300</v>
      </c>
      <c r="AA3387" s="44">
        <f t="shared" si="1480"/>
        <v>0</v>
      </c>
      <c r="AB3387" s="44"/>
      <c r="AC3387" s="44"/>
      <c r="AD3387" s="44"/>
      <c r="AE3387" s="44">
        <f>VLOOKUP(O3387,정산업데이트!$A$6:$B$12,2,10)</f>
        <v>0</v>
      </c>
      <c r="AF3387" s="44"/>
      <c r="AG3387" s="79">
        <f t="shared" si="1481"/>
        <v>300</v>
      </c>
      <c r="AH3387" s="80">
        <f t="shared" si="1482"/>
        <v>2800</v>
      </c>
      <c r="AJ3387" s="35" t="s">
        <v>18450</v>
      </c>
      <c r="AK3387" s="35" t="s">
        <v>73</v>
      </c>
      <c r="AL3387" s="35" t="s">
        <v>18451</v>
      </c>
      <c r="AM3387" s="35" t="s">
        <v>19412</v>
      </c>
      <c r="AN3387" s="35" t="s">
        <v>19413</v>
      </c>
      <c r="AO3387" s="35" t="s">
        <v>19414</v>
      </c>
      <c r="AP3387" s="35" t="s">
        <v>19415</v>
      </c>
      <c r="AQ3387" s="35" t="s">
        <v>122</v>
      </c>
      <c r="AR3387" s="35">
        <v>1</v>
      </c>
      <c r="AS3387" s="35">
        <v>1</v>
      </c>
      <c r="AT3387" s="35">
        <v>1E-3</v>
      </c>
      <c r="AU3387" s="35">
        <v>1</v>
      </c>
      <c r="AV3387" s="35" t="s">
        <v>8</v>
      </c>
      <c r="AW3387" s="35">
        <v>50</v>
      </c>
      <c r="AX3387" s="35" t="s">
        <v>68</v>
      </c>
      <c r="AY3387" s="35" t="s">
        <v>68</v>
      </c>
      <c r="AZ3387" s="35" t="s">
        <v>68</v>
      </c>
      <c r="BA3387" s="35" t="s">
        <v>68</v>
      </c>
      <c r="BB3387" s="35" t="s">
        <v>68</v>
      </c>
      <c r="BC3387" s="35" t="s">
        <v>123</v>
      </c>
      <c r="BD3387" s="35" t="s">
        <v>81</v>
      </c>
      <c r="BE3387" s="35" t="s">
        <v>82</v>
      </c>
      <c r="BF3387" s="35" t="s">
        <v>122</v>
      </c>
      <c r="BG3387" s="35" t="s">
        <v>69</v>
      </c>
      <c r="BH3387" s="35" t="s">
        <v>19416</v>
      </c>
      <c r="BI3387" s="35" t="s">
        <v>122</v>
      </c>
      <c r="BJ3387" s="35" t="s">
        <v>19417</v>
      </c>
      <c r="BK3387" s="35" t="s">
        <v>75</v>
      </c>
      <c r="BL3387" s="35" t="s">
        <v>122</v>
      </c>
      <c r="BM3387" s="35" t="s">
        <v>81</v>
      </c>
      <c r="BN3387" s="35" t="s">
        <v>70</v>
      </c>
      <c r="BO3387" s="35" t="s">
        <v>71</v>
      </c>
      <c r="BP3387" s="35" t="s">
        <v>122</v>
      </c>
      <c r="BQ3387" s="35" t="s">
        <v>163</v>
      </c>
    </row>
    <row r="3388" spans="1:69" x14ac:dyDescent="0.4">
      <c r="A3388" s="40" t="str">
        <f t="shared" si="1456"/>
        <v>2025-09-24</v>
      </c>
      <c r="B3388" s="40" t="str">
        <f t="shared" si="1457"/>
        <v>SYD</v>
      </c>
      <c r="C3388" s="39" t="str">
        <f t="shared" si="1458"/>
        <v>98812563670</v>
      </c>
      <c r="D3388" s="41" t="str">
        <f t="shared" si="1459"/>
        <v>PKR253707771</v>
      </c>
      <c r="E3388" s="41" t="str">
        <f t="shared" si="1460"/>
        <v>596421506092</v>
      </c>
      <c r="F3388" s="39" t="str">
        <f t="shared" si="1461"/>
        <v>2254238</v>
      </c>
      <c r="G3388" s="39" t="str">
        <f t="shared" si="1462"/>
        <v>WISE EXPRESS(CHUHO)</v>
      </c>
      <c r="H3388" s="41" t="str">
        <f t="shared" si="1463"/>
        <v>류현수</v>
      </c>
      <c r="I3388" s="39" t="str">
        <f t="shared" si="1464"/>
        <v>16838</v>
      </c>
      <c r="J3388" s="52" t="str">
        <f t="shared" si="1465"/>
        <v/>
      </c>
      <c r="K3388" s="75">
        <f t="shared" si="1466"/>
        <v>1</v>
      </c>
      <c r="L3388" s="76">
        <f t="shared" si="1467"/>
        <v>1</v>
      </c>
      <c r="M3388" s="76">
        <f t="shared" si="1468"/>
        <v>1E-3</v>
      </c>
      <c r="N3388" s="76">
        <f t="shared" si="1469"/>
        <v>1</v>
      </c>
      <c r="O3388" s="42">
        <f t="shared" si="1470"/>
        <v>1</v>
      </c>
      <c r="P3388" s="39" t="str">
        <f t="shared" si="1471"/>
        <v>일반(목록배제,Normal-Manifest Exception)</v>
      </c>
      <c r="Q3388" s="72">
        <f t="shared" si="1472"/>
        <v>75</v>
      </c>
      <c r="R3388" s="43" t="str">
        <f t="shared" si="1473"/>
        <v>OZ602</v>
      </c>
      <c r="S3388" s="82" t="str">
        <f t="shared" si="1474"/>
        <v/>
      </c>
      <c r="T3388" s="40">
        <f t="shared" si="1475"/>
        <v>45924</v>
      </c>
      <c r="U3388" s="44">
        <v>2500</v>
      </c>
      <c r="V3388" s="44">
        <f t="shared" si="1476"/>
        <v>0</v>
      </c>
      <c r="W3388" s="77">
        <f t="shared" si="1477"/>
        <v>2500</v>
      </c>
      <c r="X3388" s="78">
        <f t="shared" si="1478"/>
        <v>0</v>
      </c>
      <c r="Y3388" s="44" cm="1">
        <f t="array" ref="Y3388">_xlfn.IFNA(_xlfn.IFS(AND(Q3388&gt;=2000, Q3388&lt;3000), 10000, AND(Q3388&gt;=3000, Q3388&lt;4000), 15000, AND(Q3388&gt;=4000, Q3388&lt;5000), 20000, AND(Q3388&gt;=5000), 25000),0)</f>
        <v>0</v>
      </c>
      <c r="Z3388" s="91">
        <f t="shared" si="1479"/>
        <v>300</v>
      </c>
      <c r="AA3388" s="44">
        <f t="shared" si="1480"/>
        <v>0</v>
      </c>
      <c r="AB3388" s="44"/>
      <c r="AC3388" s="44"/>
      <c r="AD3388" s="44"/>
      <c r="AE3388" s="44">
        <f>VLOOKUP(O3388,정산업데이트!$A$6:$B$12,2,10)</f>
        <v>0</v>
      </c>
      <c r="AF3388" s="44"/>
      <c r="AG3388" s="79">
        <f t="shared" si="1481"/>
        <v>300</v>
      </c>
      <c r="AH3388" s="80">
        <f t="shared" si="1482"/>
        <v>2800</v>
      </c>
      <c r="AJ3388" s="35" t="s">
        <v>18450</v>
      </c>
      <c r="AK3388" s="35" t="s">
        <v>73</v>
      </c>
      <c r="AL3388" s="35" t="s">
        <v>18451</v>
      </c>
      <c r="AM3388" s="35" t="s">
        <v>19418</v>
      </c>
      <c r="AN3388" s="35" t="s">
        <v>19419</v>
      </c>
      <c r="AO3388" s="35" t="s">
        <v>19420</v>
      </c>
      <c r="AP3388" s="35" t="s">
        <v>19421</v>
      </c>
      <c r="AQ3388" s="35" t="s">
        <v>122</v>
      </c>
      <c r="AR3388" s="35">
        <v>1</v>
      </c>
      <c r="AS3388" s="35">
        <v>1</v>
      </c>
      <c r="AT3388" s="35">
        <v>1E-3</v>
      </c>
      <c r="AU3388" s="35">
        <v>1</v>
      </c>
      <c r="AV3388" s="35" t="s">
        <v>8</v>
      </c>
      <c r="AW3388" s="35">
        <v>75</v>
      </c>
      <c r="AX3388" s="35" t="s">
        <v>68</v>
      </c>
      <c r="AY3388" s="35" t="s">
        <v>68</v>
      </c>
      <c r="AZ3388" s="35" t="s">
        <v>68</v>
      </c>
      <c r="BA3388" s="35" t="s">
        <v>68</v>
      </c>
      <c r="BB3388" s="35" t="s">
        <v>68</v>
      </c>
      <c r="BC3388" s="35" t="s">
        <v>123</v>
      </c>
      <c r="BD3388" s="35" t="s">
        <v>81</v>
      </c>
      <c r="BE3388" s="35" t="s">
        <v>82</v>
      </c>
      <c r="BF3388" s="35" t="s">
        <v>122</v>
      </c>
      <c r="BG3388" s="35" t="s">
        <v>69</v>
      </c>
      <c r="BH3388" s="35" t="s">
        <v>19422</v>
      </c>
      <c r="BI3388" s="35" t="s">
        <v>122</v>
      </c>
      <c r="BJ3388" s="35" t="s">
        <v>19423</v>
      </c>
      <c r="BK3388" s="35" t="s">
        <v>75</v>
      </c>
      <c r="BL3388" s="35" t="s">
        <v>122</v>
      </c>
      <c r="BM3388" s="35" t="s">
        <v>81</v>
      </c>
      <c r="BN3388" s="35" t="s">
        <v>70</v>
      </c>
      <c r="BO3388" s="35" t="s">
        <v>71</v>
      </c>
      <c r="BP3388" s="35" t="s">
        <v>122</v>
      </c>
      <c r="BQ3388" s="35" t="s">
        <v>163</v>
      </c>
    </row>
    <row r="3389" spans="1:69" x14ac:dyDescent="0.4">
      <c r="A3389" s="40" t="str">
        <f t="shared" si="1456"/>
        <v>2025-09-24</v>
      </c>
      <c r="B3389" s="40" t="str">
        <f t="shared" si="1457"/>
        <v>SYD</v>
      </c>
      <c r="C3389" s="39" t="str">
        <f t="shared" si="1458"/>
        <v>98812563670</v>
      </c>
      <c r="D3389" s="41" t="str">
        <f t="shared" si="1459"/>
        <v>PKR253707772</v>
      </c>
      <c r="E3389" s="41" t="str">
        <f t="shared" si="1460"/>
        <v>596421506103</v>
      </c>
      <c r="F3389" s="39" t="str">
        <f t="shared" si="1461"/>
        <v>2254238</v>
      </c>
      <c r="G3389" s="39" t="str">
        <f t="shared" si="1462"/>
        <v>WISE EXPRESS(CHUHO)</v>
      </c>
      <c r="H3389" s="41" t="str">
        <f t="shared" si="1463"/>
        <v>김진용</v>
      </c>
      <c r="I3389" s="39" t="str">
        <f t="shared" si="1464"/>
        <v>10107</v>
      </c>
      <c r="J3389" s="52" t="str">
        <f t="shared" si="1465"/>
        <v/>
      </c>
      <c r="K3389" s="75">
        <f t="shared" si="1466"/>
        <v>1</v>
      </c>
      <c r="L3389" s="76">
        <f t="shared" si="1467"/>
        <v>2</v>
      </c>
      <c r="M3389" s="76">
        <f t="shared" si="1468"/>
        <v>1E-3</v>
      </c>
      <c r="N3389" s="76">
        <f t="shared" si="1469"/>
        <v>2</v>
      </c>
      <c r="O3389" s="42">
        <f t="shared" si="1470"/>
        <v>2</v>
      </c>
      <c r="P3389" s="39" t="str">
        <f t="shared" si="1471"/>
        <v>일반(목록배제,Normal-Manifest Exception)</v>
      </c>
      <c r="Q3389" s="72">
        <f t="shared" si="1472"/>
        <v>150</v>
      </c>
      <c r="R3389" s="43" t="str">
        <f t="shared" si="1473"/>
        <v>OZ602</v>
      </c>
      <c r="S3389" s="82" t="str">
        <f t="shared" si="1474"/>
        <v/>
      </c>
      <c r="T3389" s="40">
        <f t="shared" si="1475"/>
        <v>45924</v>
      </c>
      <c r="U3389" s="44">
        <v>2500</v>
      </c>
      <c r="V3389" s="44">
        <f t="shared" si="1476"/>
        <v>0</v>
      </c>
      <c r="W3389" s="77">
        <f t="shared" si="1477"/>
        <v>2500</v>
      </c>
      <c r="X3389" s="78">
        <f t="shared" si="1478"/>
        <v>0</v>
      </c>
      <c r="Y3389" s="44" cm="1">
        <f t="array" ref="Y3389">_xlfn.IFNA(_xlfn.IFS(AND(Q3389&gt;=2000, Q3389&lt;3000), 10000, AND(Q3389&gt;=3000, Q3389&lt;4000), 15000, AND(Q3389&gt;=4000, Q3389&lt;5000), 20000, AND(Q3389&gt;=5000), 25000),0)</f>
        <v>0</v>
      </c>
      <c r="Z3389" s="91">
        <f t="shared" si="1479"/>
        <v>300</v>
      </c>
      <c r="AA3389" s="44">
        <f t="shared" si="1480"/>
        <v>0</v>
      </c>
      <c r="AB3389" s="44"/>
      <c r="AC3389" s="44"/>
      <c r="AD3389" s="44"/>
      <c r="AE3389" s="44">
        <f>VLOOKUP(O3389,정산업데이트!$A$6:$B$12,2,10)</f>
        <v>0</v>
      </c>
      <c r="AF3389" s="44"/>
      <c r="AG3389" s="79">
        <f t="shared" si="1481"/>
        <v>300</v>
      </c>
      <c r="AH3389" s="80">
        <f t="shared" si="1482"/>
        <v>2800</v>
      </c>
      <c r="AJ3389" s="35" t="s">
        <v>18450</v>
      </c>
      <c r="AK3389" s="35" t="s">
        <v>73</v>
      </c>
      <c r="AL3389" s="35" t="s">
        <v>18451</v>
      </c>
      <c r="AM3389" s="35" t="s">
        <v>19424</v>
      </c>
      <c r="AN3389" s="35" t="s">
        <v>18230</v>
      </c>
      <c r="AO3389" s="35" t="s">
        <v>18231</v>
      </c>
      <c r="AP3389" s="35" t="s">
        <v>483</v>
      </c>
      <c r="AQ3389" s="35" t="s">
        <v>122</v>
      </c>
      <c r="AR3389" s="35">
        <v>1</v>
      </c>
      <c r="AS3389" s="35">
        <v>2</v>
      </c>
      <c r="AT3389" s="35">
        <v>1E-3</v>
      </c>
      <c r="AU3389" s="35">
        <v>2</v>
      </c>
      <c r="AV3389" s="35" t="s">
        <v>8</v>
      </c>
      <c r="AW3389" s="35">
        <v>150</v>
      </c>
      <c r="AX3389" s="35" t="s">
        <v>68</v>
      </c>
      <c r="AY3389" s="35" t="s">
        <v>68</v>
      </c>
      <c r="AZ3389" s="35" t="s">
        <v>68</v>
      </c>
      <c r="BA3389" s="35" t="s">
        <v>68</v>
      </c>
      <c r="BB3389" s="35" t="s">
        <v>68</v>
      </c>
      <c r="BC3389" s="35" t="s">
        <v>123</v>
      </c>
      <c r="BD3389" s="35" t="s">
        <v>81</v>
      </c>
      <c r="BE3389" s="35" t="s">
        <v>82</v>
      </c>
      <c r="BF3389" s="35" t="s">
        <v>122</v>
      </c>
      <c r="BG3389" s="35" t="s">
        <v>69</v>
      </c>
      <c r="BH3389" s="35" t="s">
        <v>19425</v>
      </c>
      <c r="BI3389" s="35" t="s">
        <v>122</v>
      </c>
      <c r="BJ3389" s="35" t="s">
        <v>19426</v>
      </c>
      <c r="BK3389" s="35" t="s">
        <v>75</v>
      </c>
      <c r="BL3389" s="35" t="s">
        <v>122</v>
      </c>
      <c r="BM3389" s="35" t="s">
        <v>81</v>
      </c>
      <c r="BN3389" s="35" t="s">
        <v>70</v>
      </c>
      <c r="BO3389" s="35" t="s">
        <v>71</v>
      </c>
      <c r="BP3389" s="35" t="s">
        <v>122</v>
      </c>
      <c r="BQ3389" s="35" t="s">
        <v>163</v>
      </c>
    </row>
    <row r="3390" spans="1:69" x14ac:dyDescent="0.4">
      <c r="A3390" s="40" t="str">
        <f t="shared" si="1456"/>
        <v>2025-09-24</v>
      </c>
      <c r="B3390" s="40" t="str">
        <f t="shared" si="1457"/>
        <v>SYD</v>
      </c>
      <c r="C3390" s="39" t="str">
        <f t="shared" si="1458"/>
        <v>98812563670</v>
      </c>
      <c r="D3390" s="41" t="str">
        <f t="shared" si="1459"/>
        <v>PAU029774111</v>
      </c>
      <c r="E3390" s="41" t="str">
        <f t="shared" si="1460"/>
        <v>596421506291</v>
      </c>
      <c r="F3390" s="39" t="str">
        <f t="shared" si="1461"/>
        <v>2254252</v>
      </c>
      <c r="G3390" s="39" t="str">
        <f t="shared" si="1462"/>
        <v>WISE EXPRESS(AUSTRAPHARM)</v>
      </c>
      <c r="H3390" s="41" t="str">
        <f t="shared" si="1463"/>
        <v>추민선</v>
      </c>
      <c r="I3390" s="39" t="str">
        <f t="shared" si="1464"/>
        <v>48096</v>
      </c>
      <c r="J3390" s="52" t="str">
        <f t="shared" si="1465"/>
        <v/>
      </c>
      <c r="K3390" s="75">
        <f t="shared" si="1466"/>
        <v>1</v>
      </c>
      <c r="L3390" s="76">
        <f t="shared" si="1467"/>
        <v>1</v>
      </c>
      <c r="M3390" s="76">
        <f t="shared" si="1468"/>
        <v>1E-3</v>
      </c>
      <c r="N3390" s="76">
        <f t="shared" si="1469"/>
        <v>1</v>
      </c>
      <c r="O3390" s="42">
        <f t="shared" si="1470"/>
        <v>1</v>
      </c>
      <c r="P3390" s="39" t="str">
        <f t="shared" si="1471"/>
        <v>목록(Manifest)</v>
      </c>
      <c r="Q3390" s="72">
        <f t="shared" si="1472"/>
        <v>60</v>
      </c>
      <c r="R3390" s="43" t="str">
        <f t="shared" si="1473"/>
        <v>OZ602</v>
      </c>
      <c r="S3390" s="82" t="str">
        <f t="shared" si="1474"/>
        <v/>
      </c>
      <c r="T3390" s="40">
        <f t="shared" si="1475"/>
        <v>45924</v>
      </c>
      <c r="U3390" s="44">
        <v>2500</v>
      </c>
      <c r="V3390" s="44">
        <f t="shared" si="1476"/>
        <v>0</v>
      </c>
      <c r="W3390" s="77">
        <f t="shared" si="1477"/>
        <v>2500</v>
      </c>
      <c r="X3390" s="78">
        <f t="shared" si="1478"/>
        <v>0</v>
      </c>
      <c r="Y3390" s="44" cm="1">
        <f t="array" ref="Y3390">_xlfn.IFNA(_xlfn.IFS(AND(Q3390&gt;=2000, Q3390&lt;3000), 10000, AND(Q3390&gt;=3000, Q3390&lt;4000), 15000, AND(Q3390&gt;=4000, Q3390&lt;5000), 20000, AND(Q3390&gt;=5000), 25000),0)</f>
        <v>0</v>
      </c>
      <c r="Z3390" s="91">
        <f t="shared" si="1479"/>
        <v>0</v>
      </c>
      <c r="AA3390" s="44">
        <f t="shared" si="1480"/>
        <v>0</v>
      </c>
      <c r="AB3390" s="44"/>
      <c r="AC3390" s="44"/>
      <c r="AD3390" s="44"/>
      <c r="AE3390" s="44">
        <f>VLOOKUP(O3390,정산업데이트!$A$6:$B$12,2,10)</f>
        <v>0</v>
      </c>
      <c r="AF3390" s="44"/>
      <c r="AG3390" s="79">
        <f t="shared" si="1481"/>
        <v>0</v>
      </c>
      <c r="AH3390" s="80">
        <f t="shared" si="1482"/>
        <v>2500</v>
      </c>
      <c r="AJ3390" s="35" t="s">
        <v>18450</v>
      </c>
      <c r="AK3390" s="35" t="s">
        <v>73</v>
      </c>
      <c r="AL3390" s="35" t="s">
        <v>18451</v>
      </c>
      <c r="AM3390" s="35" t="s">
        <v>19427</v>
      </c>
      <c r="AN3390" s="35" t="s">
        <v>19428</v>
      </c>
      <c r="AO3390" s="35" t="s">
        <v>19429</v>
      </c>
      <c r="AP3390" s="35" t="s">
        <v>1511</v>
      </c>
      <c r="AQ3390" s="35" t="s">
        <v>122</v>
      </c>
      <c r="AR3390" s="35">
        <v>1</v>
      </c>
      <c r="AS3390" s="35">
        <v>1</v>
      </c>
      <c r="AT3390" s="35">
        <v>1E-3</v>
      </c>
      <c r="AU3390" s="35">
        <v>1</v>
      </c>
      <c r="AV3390" s="35" t="s">
        <v>7</v>
      </c>
      <c r="AW3390" s="35">
        <v>60</v>
      </c>
      <c r="AX3390" s="35" t="s">
        <v>68</v>
      </c>
      <c r="AY3390" s="35" t="s">
        <v>68</v>
      </c>
      <c r="AZ3390" s="35" t="s">
        <v>68</v>
      </c>
      <c r="BA3390" s="35" t="s">
        <v>68</v>
      </c>
      <c r="BB3390" s="35" t="s">
        <v>68</v>
      </c>
      <c r="BC3390" s="35" t="s">
        <v>132</v>
      </c>
      <c r="BD3390" s="35" t="s">
        <v>83</v>
      </c>
      <c r="BE3390" s="35" t="s">
        <v>84</v>
      </c>
      <c r="BF3390" s="35" t="s">
        <v>122</v>
      </c>
      <c r="BG3390" s="35" t="s">
        <v>69</v>
      </c>
      <c r="BH3390" s="35" t="s">
        <v>19430</v>
      </c>
      <c r="BI3390" s="35" t="s">
        <v>122</v>
      </c>
      <c r="BJ3390" s="35" t="s">
        <v>19431</v>
      </c>
      <c r="BK3390" s="35" t="s">
        <v>75</v>
      </c>
      <c r="BL3390" s="35" t="s">
        <v>122</v>
      </c>
      <c r="BM3390" s="35" t="s">
        <v>83</v>
      </c>
      <c r="BN3390" s="35" t="s">
        <v>70</v>
      </c>
      <c r="BO3390" s="35" t="s">
        <v>71</v>
      </c>
      <c r="BP3390" s="35" t="s">
        <v>122</v>
      </c>
      <c r="BQ3390" s="35" t="s">
        <v>163</v>
      </c>
    </row>
    <row r="3391" spans="1:69" x14ac:dyDescent="0.4">
      <c r="A3391" s="40" t="str">
        <f t="shared" si="1456"/>
        <v>2025-09-24</v>
      </c>
      <c r="B3391" s="40" t="str">
        <f t="shared" si="1457"/>
        <v>SYD</v>
      </c>
      <c r="C3391" s="39" t="str">
        <f t="shared" si="1458"/>
        <v>98812563670</v>
      </c>
      <c r="D3391" s="41" t="str">
        <f t="shared" si="1459"/>
        <v>PAU029774115</v>
      </c>
      <c r="E3391" s="41" t="str">
        <f t="shared" si="1460"/>
        <v>596421506302</v>
      </c>
      <c r="F3391" s="39" t="str">
        <f t="shared" si="1461"/>
        <v>2254252</v>
      </c>
      <c r="G3391" s="39" t="str">
        <f t="shared" si="1462"/>
        <v>WISE EXPRESS(AUSTRAPHARM)</v>
      </c>
      <c r="H3391" s="41" t="str">
        <f t="shared" si="1463"/>
        <v>최요세</v>
      </c>
      <c r="I3391" s="39" t="str">
        <f t="shared" si="1464"/>
        <v>15483</v>
      </c>
      <c r="J3391" s="52" t="str">
        <f t="shared" si="1465"/>
        <v/>
      </c>
      <c r="K3391" s="75">
        <f t="shared" si="1466"/>
        <v>1</v>
      </c>
      <c r="L3391" s="76">
        <f t="shared" si="1467"/>
        <v>2</v>
      </c>
      <c r="M3391" s="76">
        <f t="shared" si="1468"/>
        <v>1E-3</v>
      </c>
      <c r="N3391" s="76">
        <f t="shared" si="1469"/>
        <v>2</v>
      </c>
      <c r="O3391" s="42">
        <f t="shared" si="1470"/>
        <v>2</v>
      </c>
      <c r="P3391" s="39" t="str">
        <f t="shared" si="1471"/>
        <v>목록(Manifest)</v>
      </c>
      <c r="Q3391" s="72">
        <f t="shared" si="1472"/>
        <v>110</v>
      </c>
      <c r="R3391" s="43" t="str">
        <f t="shared" si="1473"/>
        <v>OZ602</v>
      </c>
      <c r="S3391" s="82" t="str">
        <f t="shared" si="1474"/>
        <v/>
      </c>
      <c r="T3391" s="40">
        <f t="shared" si="1475"/>
        <v>45924</v>
      </c>
      <c r="U3391" s="44">
        <v>2500</v>
      </c>
      <c r="V3391" s="44">
        <f t="shared" si="1476"/>
        <v>0</v>
      </c>
      <c r="W3391" s="77">
        <f t="shared" si="1477"/>
        <v>2500</v>
      </c>
      <c r="X3391" s="78">
        <f t="shared" si="1478"/>
        <v>0</v>
      </c>
      <c r="Y3391" s="44" cm="1">
        <f t="array" ref="Y3391">_xlfn.IFNA(_xlfn.IFS(AND(Q3391&gt;=2000, Q3391&lt;3000), 10000, AND(Q3391&gt;=3000, Q3391&lt;4000), 15000, AND(Q3391&gt;=4000, Q3391&lt;5000), 20000, AND(Q3391&gt;=5000), 25000),0)</f>
        <v>0</v>
      </c>
      <c r="Z3391" s="91">
        <f t="shared" si="1479"/>
        <v>0</v>
      </c>
      <c r="AA3391" s="44">
        <f t="shared" si="1480"/>
        <v>0</v>
      </c>
      <c r="AB3391" s="44"/>
      <c r="AC3391" s="44"/>
      <c r="AD3391" s="44"/>
      <c r="AE3391" s="44">
        <f>VLOOKUP(O3391,정산업데이트!$A$6:$B$12,2,10)</f>
        <v>0</v>
      </c>
      <c r="AF3391" s="44"/>
      <c r="AG3391" s="79">
        <f t="shared" si="1481"/>
        <v>0</v>
      </c>
      <c r="AH3391" s="80">
        <f t="shared" si="1482"/>
        <v>2500</v>
      </c>
      <c r="AJ3391" s="35" t="s">
        <v>18450</v>
      </c>
      <c r="AK3391" s="35" t="s">
        <v>73</v>
      </c>
      <c r="AL3391" s="35" t="s">
        <v>18451</v>
      </c>
      <c r="AM3391" s="35" t="s">
        <v>19432</v>
      </c>
      <c r="AN3391" s="35" t="s">
        <v>5395</v>
      </c>
      <c r="AO3391" s="35" t="s">
        <v>5396</v>
      </c>
      <c r="AP3391" s="35" t="s">
        <v>2281</v>
      </c>
      <c r="AQ3391" s="35" t="s">
        <v>122</v>
      </c>
      <c r="AR3391" s="35">
        <v>1</v>
      </c>
      <c r="AS3391" s="35">
        <v>2</v>
      </c>
      <c r="AT3391" s="35">
        <v>1E-3</v>
      </c>
      <c r="AU3391" s="35">
        <v>2</v>
      </c>
      <c r="AV3391" s="35" t="s">
        <v>7</v>
      </c>
      <c r="AW3391" s="35">
        <v>110</v>
      </c>
      <c r="AX3391" s="35" t="s">
        <v>68</v>
      </c>
      <c r="AY3391" s="35" t="s">
        <v>68</v>
      </c>
      <c r="AZ3391" s="35" t="s">
        <v>68</v>
      </c>
      <c r="BA3391" s="35" t="s">
        <v>68</v>
      </c>
      <c r="BB3391" s="35" t="s">
        <v>68</v>
      </c>
      <c r="BC3391" s="35" t="s">
        <v>132</v>
      </c>
      <c r="BD3391" s="35" t="s">
        <v>83</v>
      </c>
      <c r="BE3391" s="35" t="s">
        <v>108</v>
      </c>
      <c r="BF3391" s="35" t="s">
        <v>122</v>
      </c>
      <c r="BG3391" s="35" t="s">
        <v>69</v>
      </c>
      <c r="BH3391" s="35" t="s">
        <v>19433</v>
      </c>
      <c r="BI3391" s="35" t="s">
        <v>122</v>
      </c>
      <c r="BJ3391" s="35" t="s">
        <v>19434</v>
      </c>
      <c r="BK3391" s="35" t="s">
        <v>75</v>
      </c>
      <c r="BL3391" s="35" t="s">
        <v>122</v>
      </c>
      <c r="BM3391" s="35" t="s">
        <v>83</v>
      </c>
      <c r="BN3391" s="35" t="s">
        <v>70</v>
      </c>
      <c r="BO3391" s="35" t="s">
        <v>71</v>
      </c>
      <c r="BP3391" s="35" t="s">
        <v>122</v>
      </c>
      <c r="BQ3391" s="35" t="s">
        <v>163</v>
      </c>
    </row>
    <row r="3392" spans="1:69" x14ac:dyDescent="0.4">
      <c r="A3392" s="40" t="str">
        <f t="shared" si="1456"/>
        <v>2025-09-24</v>
      </c>
      <c r="B3392" s="40" t="str">
        <f t="shared" si="1457"/>
        <v>SYD</v>
      </c>
      <c r="C3392" s="39" t="str">
        <f t="shared" si="1458"/>
        <v>98812563670</v>
      </c>
      <c r="D3392" s="41" t="str">
        <f t="shared" si="1459"/>
        <v>PAU029774116</v>
      </c>
      <c r="E3392" s="41" t="str">
        <f t="shared" si="1460"/>
        <v>596421506313</v>
      </c>
      <c r="F3392" s="39" t="str">
        <f t="shared" si="1461"/>
        <v>2254252</v>
      </c>
      <c r="G3392" s="39" t="str">
        <f t="shared" si="1462"/>
        <v>WISE EXPRESS(AUSTRAPHARM)</v>
      </c>
      <c r="H3392" s="41" t="str">
        <f t="shared" si="1463"/>
        <v>전다솔</v>
      </c>
      <c r="I3392" s="39" t="str">
        <f t="shared" si="1464"/>
        <v>04778</v>
      </c>
      <c r="J3392" s="52" t="str">
        <f t="shared" si="1465"/>
        <v/>
      </c>
      <c r="K3392" s="75">
        <f t="shared" si="1466"/>
        <v>1</v>
      </c>
      <c r="L3392" s="76">
        <f t="shared" si="1467"/>
        <v>3</v>
      </c>
      <c r="M3392" s="76">
        <f t="shared" si="1468"/>
        <v>1E-3</v>
      </c>
      <c r="N3392" s="76">
        <f t="shared" si="1469"/>
        <v>3</v>
      </c>
      <c r="O3392" s="42">
        <f t="shared" si="1470"/>
        <v>3</v>
      </c>
      <c r="P3392" s="39" t="str">
        <f t="shared" si="1471"/>
        <v>목록(Manifest)</v>
      </c>
      <c r="Q3392" s="72">
        <f t="shared" si="1472"/>
        <v>140</v>
      </c>
      <c r="R3392" s="43" t="str">
        <f t="shared" si="1473"/>
        <v>OZ602</v>
      </c>
      <c r="S3392" s="82" t="str">
        <f t="shared" si="1474"/>
        <v/>
      </c>
      <c r="T3392" s="40">
        <f t="shared" si="1475"/>
        <v>45924</v>
      </c>
      <c r="U3392" s="44">
        <v>2500</v>
      </c>
      <c r="V3392" s="44">
        <f t="shared" si="1476"/>
        <v>0</v>
      </c>
      <c r="W3392" s="77">
        <f t="shared" si="1477"/>
        <v>2500</v>
      </c>
      <c r="X3392" s="78">
        <f t="shared" si="1478"/>
        <v>0</v>
      </c>
      <c r="Y3392" s="44" cm="1">
        <f t="array" ref="Y3392">_xlfn.IFNA(_xlfn.IFS(AND(Q3392&gt;=2000, Q3392&lt;3000), 10000, AND(Q3392&gt;=3000, Q3392&lt;4000), 15000, AND(Q3392&gt;=4000, Q3392&lt;5000), 20000, AND(Q3392&gt;=5000), 25000),0)</f>
        <v>0</v>
      </c>
      <c r="Z3392" s="91">
        <f t="shared" si="1479"/>
        <v>0</v>
      </c>
      <c r="AA3392" s="44">
        <f t="shared" si="1480"/>
        <v>0</v>
      </c>
      <c r="AB3392" s="44"/>
      <c r="AC3392" s="44"/>
      <c r="AD3392" s="44"/>
      <c r="AE3392" s="44">
        <f>VLOOKUP(O3392,정산업데이트!$A$6:$B$12,2,10)</f>
        <v>0</v>
      </c>
      <c r="AF3392" s="44"/>
      <c r="AG3392" s="79">
        <f t="shared" si="1481"/>
        <v>0</v>
      </c>
      <c r="AH3392" s="80">
        <f t="shared" si="1482"/>
        <v>2500</v>
      </c>
      <c r="AJ3392" s="35" t="s">
        <v>18450</v>
      </c>
      <c r="AK3392" s="35" t="s">
        <v>73</v>
      </c>
      <c r="AL3392" s="35" t="s">
        <v>18451</v>
      </c>
      <c r="AM3392" s="35" t="s">
        <v>19435</v>
      </c>
      <c r="AN3392" s="35" t="s">
        <v>3660</v>
      </c>
      <c r="AO3392" s="35" t="s">
        <v>3661</v>
      </c>
      <c r="AP3392" s="35" t="s">
        <v>1983</v>
      </c>
      <c r="AQ3392" s="35" t="s">
        <v>122</v>
      </c>
      <c r="AR3392" s="35">
        <v>1</v>
      </c>
      <c r="AS3392" s="35">
        <v>3</v>
      </c>
      <c r="AT3392" s="35">
        <v>1E-3</v>
      </c>
      <c r="AU3392" s="35">
        <v>3</v>
      </c>
      <c r="AV3392" s="35" t="s">
        <v>7</v>
      </c>
      <c r="AW3392" s="35">
        <v>140</v>
      </c>
      <c r="AX3392" s="35" t="s">
        <v>68</v>
      </c>
      <c r="AY3392" s="35" t="s">
        <v>68</v>
      </c>
      <c r="AZ3392" s="35" t="s">
        <v>68</v>
      </c>
      <c r="BA3392" s="35" t="s">
        <v>68</v>
      </c>
      <c r="BB3392" s="35" t="s">
        <v>68</v>
      </c>
      <c r="BC3392" s="35" t="s">
        <v>132</v>
      </c>
      <c r="BD3392" s="35" t="s">
        <v>83</v>
      </c>
      <c r="BE3392" s="35" t="s">
        <v>108</v>
      </c>
      <c r="BF3392" s="35" t="s">
        <v>122</v>
      </c>
      <c r="BG3392" s="35" t="s">
        <v>69</v>
      </c>
      <c r="BH3392" s="35" t="s">
        <v>19436</v>
      </c>
      <c r="BI3392" s="35" t="s">
        <v>122</v>
      </c>
      <c r="BJ3392" s="35" t="s">
        <v>19437</v>
      </c>
      <c r="BK3392" s="35" t="s">
        <v>75</v>
      </c>
      <c r="BL3392" s="35" t="s">
        <v>122</v>
      </c>
      <c r="BM3392" s="35" t="s">
        <v>83</v>
      </c>
      <c r="BN3392" s="35" t="s">
        <v>70</v>
      </c>
      <c r="BO3392" s="35" t="s">
        <v>71</v>
      </c>
      <c r="BP3392" s="35" t="s">
        <v>122</v>
      </c>
      <c r="BQ3392" s="35" t="s">
        <v>163</v>
      </c>
    </row>
    <row r="3393" spans="1:69" x14ac:dyDescent="0.4">
      <c r="A3393" s="40" t="str">
        <f t="shared" si="1456"/>
        <v>2025-09-24</v>
      </c>
      <c r="B3393" s="40" t="str">
        <f t="shared" si="1457"/>
        <v>SYD</v>
      </c>
      <c r="C3393" s="39" t="str">
        <f t="shared" si="1458"/>
        <v>98812563670</v>
      </c>
      <c r="D3393" s="41" t="str">
        <f t="shared" si="1459"/>
        <v>PKR253707773</v>
      </c>
      <c r="E3393" s="41" t="str">
        <f t="shared" si="1460"/>
        <v>596421506114</v>
      </c>
      <c r="F3393" s="39" t="str">
        <f t="shared" si="1461"/>
        <v>2254238</v>
      </c>
      <c r="G3393" s="39" t="str">
        <f t="shared" si="1462"/>
        <v>WISE EXPRESS(CHUHO)</v>
      </c>
      <c r="H3393" s="41" t="str">
        <f t="shared" si="1463"/>
        <v>임옥자</v>
      </c>
      <c r="I3393" s="39" t="str">
        <f t="shared" si="1464"/>
        <v>07285</v>
      </c>
      <c r="J3393" s="52" t="str">
        <f t="shared" si="1465"/>
        <v/>
      </c>
      <c r="K3393" s="75">
        <f t="shared" si="1466"/>
        <v>1</v>
      </c>
      <c r="L3393" s="76">
        <f t="shared" si="1467"/>
        <v>2</v>
      </c>
      <c r="M3393" s="76">
        <f t="shared" si="1468"/>
        <v>1E-3</v>
      </c>
      <c r="N3393" s="76">
        <f t="shared" si="1469"/>
        <v>2</v>
      </c>
      <c r="O3393" s="42">
        <f t="shared" si="1470"/>
        <v>2</v>
      </c>
      <c r="P3393" s="39" t="str">
        <f t="shared" si="1471"/>
        <v>일반(목록배제,Normal-Manifest Exception)</v>
      </c>
      <c r="Q3393" s="72">
        <f t="shared" si="1472"/>
        <v>150</v>
      </c>
      <c r="R3393" s="43" t="str">
        <f t="shared" si="1473"/>
        <v>OZ602</v>
      </c>
      <c r="S3393" s="82" t="str">
        <f t="shared" si="1474"/>
        <v/>
      </c>
      <c r="T3393" s="40">
        <f t="shared" si="1475"/>
        <v>45924</v>
      </c>
      <c r="U3393" s="44">
        <v>2500</v>
      </c>
      <c r="V3393" s="44">
        <f t="shared" si="1476"/>
        <v>0</v>
      </c>
      <c r="W3393" s="77">
        <f t="shared" si="1477"/>
        <v>2500</v>
      </c>
      <c r="X3393" s="78">
        <f t="shared" si="1478"/>
        <v>0</v>
      </c>
      <c r="Y3393" s="44" cm="1">
        <f t="array" ref="Y3393">_xlfn.IFNA(_xlfn.IFS(AND(Q3393&gt;=2000, Q3393&lt;3000), 10000, AND(Q3393&gt;=3000, Q3393&lt;4000), 15000, AND(Q3393&gt;=4000, Q3393&lt;5000), 20000, AND(Q3393&gt;=5000), 25000),0)</f>
        <v>0</v>
      </c>
      <c r="Z3393" s="91">
        <f t="shared" si="1479"/>
        <v>300</v>
      </c>
      <c r="AA3393" s="44">
        <f t="shared" si="1480"/>
        <v>0</v>
      </c>
      <c r="AB3393" s="44"/>
      <c r="AC3393" s="44"/>
      <c r="AD3393" s="44"/>
      <c r="AE3393" s="44">
        <f>VLOOKUP(O3393,정산업데이트!$A$6:$B$12,2,10)</f>
        <v>0</v>
      </c>
      <c r="AF3393" s="44"/>
      <c r="AG3393" s="79">
        <f t="shared" si="1481"/>
        <v>300</v>
      </c>
      <c r="AH3393" s="80">
        <f t="shared" si="1482"/>
        <v>2800</v>
      </c>
      <c r="AJ3393" s="35" t="s">
        <v>18450</v>
      </c>
      <c r="AK3393" s="35" t="s">
        <v>73</v>
      </c>
      <c r="AL3393" s="35" t="s">
        <v>18451</v>
      </c>
      <c r="AM3393" s="35" t="s">
        <v>19438</v>
      </c>
      <c r="AN3393" s="35" t="s">
        <v>19439</v>
      </c>
      <c r="AO3393" s="35" t="s">
        <v>19440</v>
      </c>
      <c r="AP3393" s="35" t="s">
        <v>723</v>
      </c>
      <c r="AQ3393" s="35" t="s">
        <v>122</v>
      </c>
      <c r="AR3393" s="35">
        <v>1</v>
      </c>
      <c r="AS3393" s="35">
        <v>2</v>
      </c>
      <c r="AT3393" s="35">
        <v>1E-3</v>
      </c>
      <c r="AU3393" s="35">
        <v>2</v>
      </c>
      <c r="AV3393" s="35" t="s">
        <v>8</v>
      </c>
      <c r="AW3393" s="35">
        <v>150</v>
      </c>
      <c r="AX3393" s="35" t="s">
        <v>68</v>
      </c>
      <c r="AY3393" s="35" t="s">
        <v>68</v>
      </c>
      <c r="AZ3393" s="35" t="s">
        <v>68</v>
      </c>
      <c r="BA3393" s="35" t="s">
        <v>68</v>
      </c>
      <c r="BB3393" s="35" t="s">
        <v>68</v>
      </c>
      <c r="BC3393" s="35" t="s">
        <v>123</v>
      </c>
      <c r="BD3393" s="35" t="s">
        <v>81</v>
      </c>
      <c r="BE3393" s="35" t="s">
        <v>82</v>
      </c>
      <c r="BF3393" s="35" t="s">
        <v>122</v>
      </c>
      <c r="BG3393" s="35" t="s">
        <v>69</v>
      </c>
      <c r="BH3393" s="35" t="s">
        <v>19441</v>
      </c>
      <c r="BI3393" s="35" t="s">
        <v>19442</v>
      </c>
      <c r="BJ3393" s="35" t="s">
        <v>19443</v>
      </c>
      <c r="BK3393" s="35" t="s">
        <v>75</v>
      </c>
      <c r="BL3393" s="35" t="s">
        <v>122</v>
      </c>
      <c r="BM3393" s="35" t="s">
        <v>81</v>
      </c>
      <c r="BN3393" s="35" t="s">
        <v>70</v>
      </c>
      <c r="BO3393" s="35" t="s">
        <v>71</v>
      </c>
      <c r="BP3393" s="35" t="s">
        <v>122</v>
      </c>
      <c r="BQ3393" s="35" t="s">
        <v>163</v>
      </c>
    </row>
    <row r="3394" spans="1:69" x14ac:dyDescent="0.4">
      <c r="A3394" s="40" t="str">
        <f t="shared" si="1456"/>
        <v>2025-09-24</v>
      </c>
      <c r="B3394" s="40" t="str">
        <f t="shared" si="1457"/>
        <v>SYD</v>
      </c>
      <c r="C3394" s="39" t="str">
        <f t="shared" si="1458"/>
        <v>98812563670</v>
      </c>
      <c r="D3394" s="41" t="str">
        <f t="shared" si="1459"/>
        <v>PKR253707774</v>
      </c>
      <c r="E3394" s="41" t="str">
        <f t="shared" si="1460"/>
        <v>596421506125</v>
      </c>
      <c r="F3394" s="39" t="str">
        <f t="shared" si="1461"/>
        <v>2254238</v>
      </c>
      <c r="G3394" s="39" t="str">
        <f t="shared" si="1462"/>
        <v>WISE EXPRESS(CHUHO)</v>
      </c>
      <c r="H3394" s="41" t="str">
        <f t="shared" si="1463"/>
        <v>정지경</v>
      </c>
      <c r="I3394" s="39" t="str">
        <f t="shared" si="1464"/>
        <v>07282</v>
      </c>
      <c r="J3394" s="52" t="str">
        <f t="shared" si="1465"/>
        <v/>
      </c>
      <c r="K3394" s="75">
        <f t="shared" si="1466"/>
        <v>1</v>
      </c>
      <c r="L3394" s="76">
        <f t="shared" si="1467"/>
        <v>3</v>
      </c>
      <c r="M3394" s="76">
        <f t="shared" si="1468"/>
        <v>1E-3</v>
      </c>
      <c r="N3394" s="76">
        <f t="shared" si="1469"/>
        <v>3</v>
      </c>
      <c r="O3394" s="42">
        <f t="shared" si="1470"/>
        <v>3</v>
      </c>
      <c r="P3394" s="39" t="str">
        <f t="shared" si="1471"/>
        <v>일반(목록배제,Normal-Manifest Exception)</v>
      </c>
      <c r="Q3394" s="72">
        <f t="shared" si="1472"/>
        <v>150</v>
      </c>
      <c r="R3394" s="43" t="str">
        <f t="shared" si="1473"/>
        <v>OZ602</v>
      </c>
      <c r="S3394" s="82" t="str">
        <f t="shared" si="1474"/>
        <v/>
      </c>
      <c r="T3394" s="40">
        <f t="shared" si="1475"/>
        <v>45924</v>
      </c>
      <c r="U3394" s="44">
        <v>2500</v>
      </c>
      <c r="V3394" s="44">
        <f t="shared" si="1476"/>
        <v>0</v>
      </c>
      <c r="W3394" s="77">
        <f t="shared" si="1477"/>
        <v>2500</v>
      </c>
      <c r="X3394" s="78">
        <f t="shared" si="1478"/>
        <v>0</v>
      </c>
      <c r="Y3394" s="44" cm="1">
        <f t="array" ref="Y3394">_xlfn.IFNA(_xlfn.IFS(AND(Q3394&gt;=2000, Q3394&lt;3000), 10000, AND(Q3394&gt;=3000, Q3394&lt;4000), 15000, AND(Q3394&gt;=4000, Q3394&lt;5000), 20000, AND(Q3394&gt;=5000), 25000),0)</f>
        <v>0</v>
      </c>
      <c r="Z3394" s="91">
        <f t="shared" si="1479"/>
        <v>300</v>
      </c>
      <c r="AA3394" s="44">
        <f t="shared" si="1480"/>
        <v>0</v>
      </c>
      <c r="AB3394" s="44"/>
      <c r="AC3394" s="44"/>
      <c r="AD3394" s="44"/>
      <c r="AE3394" s="44">
        <f>VLOOKUP(O3394,정산업데이트!$A$6:$B$12,2,10)</f>
        <v>0</v>
      </c>
      <c r="AF3394" s="44"/>
      <c r="AG3394" s="79">
        <f t="shared" si="1481"/>
        <v>300</v>
      </c>
      <c r="AH3394" s="80">
        <f t="shared" si="1482"/>
        <v>2800</v>
      </c>
      <c r="AJ3394" s="35" t="s">
        <v>18450</v>
      </c>
      <c r="AK3394" s="35" t="s">
        <v>73</v>
      </c>
      <c r="AL3394" s="35" t="s">
        <v>18451</v>
      </c>
      <c r="AM3394" s="35" t="s">
        <v>19444</v>
      </c>
      <c r="AN3394" s="35" t="s">
        <v>19445</v>
      </c>
      <c r="AO3394" s="35" t="s">
        <v>19446</v>
      </c>
      <c r="AP3394" s="35" t="s">
        <v>1195</v>
      </c>
      <c r="AQ3394" s="35" t="s">
        <v>122</v>
      </c>
      <c r="AR3394" s="35">
        <v>1</v>
      </c>
      <c r="AS3394" s="35">
        <v>3</v>
      </c>
      <c r="AT3394" s="35">
        <v>1E-3</v>
      </c>
      <c r="AU3394" s="35">
        <v>3</v>
      </c>
      <c r="AV3394" s="35" t="s">
        <v>8</v>
      </c>
      <c r="AW3394" s="35">
        <v>150</v>
      </c>
      <c r="AX3394" s="35" t="s">
        <v>68</v>
      </c>
      <c r="AY3394" s="35" t="s">
        <v>68</v>
      </c>
      <c r="AZ3394" s="35" t="s">
        <v>68</v>
      </c>
      <c r="BA3394" s="35" t="s">
        <v>68</v>
      </c>
      <c r="BB3394" s="35" t="s">
        <v>68</v>
      </c>
      <c r="BC3394" s="35" t="s">
        <v>123</v>
      </c>
      <c r="BD3394" s="35" t="s">
        <v>81</v>
      </c>
      <c r="BE3394" s="35" t="s">
        <v>82</v>
      </c>
      <c r="BF3394" s="35" t="s">
        <v>122</v>
      </c>
      <c r="BG3394" s="35" t="s">
        <v>69</v>
      </c>
      <c r="BH3394" s="35" t="s">
        <v>19447</v>
      </c>
      <c r="BI3394" s="35" t="s">
        <v>122</v>
      </c>
      <c r="BJ3394" s="35" t="s">
        <v>19442</v>
      </c>
      <c r="BK3394" s="35" t="s">
        <v>75</v>
      </c>
      <c r="BL3394" s="35" t="s">
        <v>122</v>
      </c>
      <c r="BM3394" s="35" t="s">
        <v>81</v>
      </c>
      <c r="BN3394" s="35" t="s">
        <v>70</v>
      </c>
      <c r="BO3394" s="35" t="s">
        <v>71</v>
      </c>
      <c r="BP3394" s="35" t="s">
        <v>122</v>
      </c>
      <c r="BQ3394" s="35" t="s">
        <v>163</v>
      </c>
    </row>
    <row r="3395" spans="1:69" x14ac:dyDescent="0.4">
      <c r="A3395" s="40" t="str">
        <f t="shared" si="1456"/>
        <v>2025-09-24</v>
      </c>
      <c r="B3395" s="40" t="str">
        <f t="shared" si="1457"/>
        <v>SYD</v>
      </c>
      <c r="C3395" s="39" t="str">
        <f t="shared" si="1458"/>
        <v>98812563670</v>
      </c>
      <c r="D3395" s="41" t="str">
        <f t="shared" si="1459"/>
        <v>PAU029774117</v>
      </c>
      <c r="E3395" s="41" t="str">
        <f t="shared" si="1460"/>
        <v>596421506324</v>
      </c>
      <c r="F3395" s="39" t="str">
        <f t="shared" si="1461"/>
        <v>2254252</v>
      </c>
      <c r="G3395" s="39" t="str">
        <f t="shared" si="1462"/>
        <v>WISE EXPRESS(AUSTRAPHARM)</v>
      </c>
      <c r="H3395" s="41" t="str">
        <f t="shared" si="1463"/>
        <v>이선영</v>
      </c>
      <c r="I3395" s="39" t="str">
        <f t="shared" si="1464"/>
        <v>04781</v>
      </c>
      <c r="J3395" s="52" t="str">
        <f t="shared" si="1465"/>
        <v/>
      </c>
      <c r="K3395" s="75">
        <f t="shared" si="1466"/>
        <v>1</v>
      </c>
      <c r="L3395" s="76">
        <f t="shared" si="1467"/>
        <v>2</v>
      </c>
      <c r="M3395" s="76">
        <f t="shared" si="1468"/>
        <v>1E-3</v>
      </c>
      <c r="N3395" s="76">
        <f t="shared" si="1469"/>
        <v>2</v>
      </c>
      <c r="O3395" s="42">
        <f t="shared" si="1470"/>
        <v>2</v>
      </c>
      <c r="P3395" s="39" t="str">
        <f t="shared" si="1471"/>
        <v>목록(Manifest)</v>
      </c>
      <c r="Q3395" s="72">
        <f t="shared" si="1472"/>
        <v>70</v>
      </c>
      <c r="R3395" s="43" t="str">
        <f t="shared" si="1473"/>
        <v>OZ602</v>
      </c>
      <c r="S3395" s="82" t="str">
        <f t="shared" si="1474"/>
        <v/>
      </c>
      <c r="T3395" s="40">
        <f t="shared" si="1475"/>
        <v>45924</v>
      </c>
      <c r="U3395" s="44">
        <v>2500</v>
      </c>
      <c r="V3395" s="44">
        <f t="shared" si="1476"/>
        <v>0</v>
      </c>
      <c r="W3395" s="77">
        <f t="shared" si="1477"/>
        <v>2500</v>
      </c>
      <c r="X3395" s="78">
        <f t="shared" si="1478"/>
        <v>0</v>
      </c>
      <c r="Y3395" s="44" cm="1">
        <f t="array" ref="Y3395">_xlfn.IFNA(_xlfn.IFS(AND(Q3395&gt;=2000, Q3395&lt;3000), 10000, AND(Q3395&gt;=3000, Q3395&lt;4000), 15000, AND(Q3395&gt;=4000, Q3395&lt;5000), 20000, AND(Q3395&gt;=5000), 25000),0)</f>
        <v>0</v>
      </c>
      <c r="Z3395" s="91">
        <f t="shared" si="1479"/>
        <v>0</v>
      </c>
      <c r="AA3395" s="44">
        <f t="shared" si="1480"/>
        <v>0</v>
      </c>
      <c r="AB3395" s="44"/>
      <c r="AC3395" s="44"/>
      <c r="AD3395" s="44"/>
      <c r="AE3395" s="44">
        <f>VLOOKUP(O3395,정산업데이트!$A$6:$B$12,2,10)</f>
        <v>0</v>
      </c>
      <c r="AF3395" s="44"/>
      <c r="AG3395" s="79">
        <f t="shared" si="1481"/>
        <v>0</v>
      </c>
      <c r="AH3395" s="80">
        <f t="shared" si="1482"/>
        <v>2500</v>
      </c>
      <c r="AJ3395" s="35" t="s">
        <v>18450</v>
      </c>
      <c r="AK3395" s="35" t="s">
        <v>73</v>
      </c>
      <c r="AL3395" s="35" t="s">
        <v>18451</v>
      </c>
      <c r="AM3395" s="35" t="s">
        <v>19448</v>
      </c>
      <c r="AN3395" s="35" t="s">
        <v>1053</v>
      </c>
      <c r="AO3395" s="35" t="s">
        <v>19449</v>
      </c>
      <c r="AP3395" s="35" t="s">
        <v>19450</v>
      </c>
      <c r="AQ3395" s="35" t="s">
        <v>122</v>
      </c>
      <c r="AR3395" s="35">
        <v>1</v>
      </c>
      <c r="AS3395" s="35">
        <v>2</v>
      </c>
      <c r="AT3395" s="35">
        <v>1E-3</v>
      </c>
      <c r="AU3395" s="35">
        <v>2</v>
      </c>
      <c r="AV3395" s="35" t="s">
        <v>7</v>
      </c>
      <c r="AW3395" s="35">
        <v>70</v>
      </c>
      <c r="AX3395" s="35" t="s">
        <v>68</v>
      </c>
      <c r="AY3395" s="35" t="s">
        <v>68</v>
      </c>
      <c r="AZ3395" s="35" t="s">
        <v>68</v>
      </c>
      <c r="BA3395" s="35" t="s">
        <v>68</v>
      </c>
      <c r="BB3395" s="35" t="s">
        <v>68</v>
      </c>
      <c r="BC3395" s="35" t="s">
        <v>132</v>
      </c>
      <c r="BD3395" s="35" t="s">
        <v>83</v>
      </c>
      <c r="BE3395" s="35" t="s">
        <v>108</v>
      </c>
      <c r="BF3395" s="35" t="s">
        <v>122</v>
      </c>
      <c r="BG3395" s="35" t="s">
        <v>69</v>
      </c>
      <c r="BH3395" s="35" t="s">
        <v>19451</v>
      </c>
      <c r="BI3395" s="35" t="s">
        <v>122</v>
      </c>
      <c r="BJ3395" s="35" t="s">
        <v>19452</v>
      </c>
      <c r="BK3395" s="35" t="s">
        <v>75</v>
      </c>
      <c r="BL3395" s="35" t="s">
        <v>122</v>
      </c>
      <c r="BM3395" s="35" t="s">
        <v>83</v>
      </c>
      <c r="BN3395" s="35" t="s">
        <v>70</v>
      </c>
      <c r="BO3395" s="35" t="s">
        <v>71</v>
      </c>
      <c r="BP3395" s="35" t="s">
        <v>122</v>
      </c>
      <c r="BQ3395" s="35" t="s">
        <v>163</v>
      </c>
    </row>
    <row r="3396" spans="1:69" x14ac:dyDescent="0.4">
      <c r="A3396" s="40" t="str">
        <f t="shared" si="1456"/>
        <v>2025-09-24</v>
      </c>
      <c r="B3396" s="40" t="str">
        <f t="shared" si="1457"/>
        <v>SYD</v>
      </c>
      <c r="C3396" s="39" t="str">
        <f t="shared" si="1458"/>
        <v>98812563670</v>
      </c>
      <c r="D3396" s="41" t="str">
        <f t="shared" si="1459"/>
        <v>PKR253700577</v>
      </c>
      <c r="E3396" s="41" t="str">
        <f t="shared" si="1460"/>
        <v>596421501575</v>
      </c>
      <c r="F3396" s="39" t="str">
        <f t="shared" si="1461"/>
        <v>2254239</v>
      </c>
      <c r="G3396" s="39" t="str">
        <f t="shared" si="1462"/>
        <v>WISE EXPRESS(BIOSYDNEY)</v>
      </c>
      <c r="H3396" s="41" t="str">
        <f t="shared" si="1463"/>
        <v>이승미</v>
      </c>
      <c r="I3396" s="39" t="str">
        <f t="shared" si="1464"/>
        <v>05371</v>
      </c>
      <c r="J3396" s="52" t="str">
        <f t="shared" si="1465"/>
        <v/>
      </c>
      <c r="K3396" s="75">
        <f t="shared" si="1466"/>
        <v>1</v>
      </c>
      <c r="L3396" s="76">
        <f t="shared" si="1467"/>
        <v>1</v>
      </c>
      <c r="M3396" s="76">
        <f t="shared" si="1468"/>
        <v>1E-3</v>
      </c>
      <c r="N3396" s="76">
        <f t="shared" si="1469"/>
        <v>1</v>
      </c>
      <c r="O3396" s="42">
        <f t="shared" si="1470"/>
        <v>1</v>
      </c>
      <c r="P3396" s="39" t="str">
        <f t="shared" si="1471"/>
        <v>일반(목록배제,Normal-Manifest Exception)</v>
      </c>
      <c r="Q3396" s="72">
        <f t="shared" si="1472"/>
        <v>110</v>
      </c>
      <c r="R3396" s="43" t="str">
        <f t="shared" si="1473"/>
        <v>OZ602</v>
      </c>
      <c r="S3396" s="82" t="str">
        <f t="shared" si="1474"/>
        <v/>
      </c>
      <c r="T3396" s="40">
        <f t="shared" si="1475"/>
        <v>45924</v>
      </c>
      <c r="U3396" s="44">
        <v>2500</v>
      </c>
      <c r="V3396" s="44">
        <f t="shared" si="1476"/>
        <v>0</v>
      </c>
      <c r="W3396" s="77">
        <f t="shared" si="1477"/>
        <v>2500</v>
      </c>
      <c r="X3396" s="78">
        <f t="shared" si="1478"/>
        <v>0</v>
      </c>
      <c r="Y3396" s="44" cm="1">
        <f t="array" ref="Y3396">_xlfn.IFNA(_xlfn.IFS(AND(Q3396&gt;=2000, Q3396&lt;3000), 10000, AND(Q3396&gt;=3000, Q3396&lt;4000), 15000, AND(Q3396&gt;=4000, Q3396&lt;5000), 20000, AND(Q3396&gt;=5000), 25000),0)</f>
        <v>0</v>
      </c>
      <c r="Z3396" s="91">
        <f t="shared" si="1479"/>
        <v>300</v>
      </c>
      <c r="AA3396" s="44">
        <f t="shared" si="1480"/>
        <v>0</v>
      </c>
      <c r="AB3396" s="44"/>
      <c r="AC3396" s="44"/>
      <c r="AD3396" s="44"/>
      <c r="AE3396" s="44">
        <f>VLOOKUP(O3396,정산업데이트!$A$6:$B$12,2,10)</f>
        <v>0</v>
      </c>
      <c r="AF3396" s="44"/>
      <c r="AG3396" s="79">
        <f t="shared" si="1481"/>
        <v>300</v>
      </c>
      <c r="AH3396" s="80">
        <f t="shared" si="1482"/>
        <v>2800</v>
      </c>
      <c r="AJ3396" s="35" t="s">
        <v>18450</v>
      </c>
      <c r="AK3396" s="35" t="s">
        <v>73</v>
      </c>
      <c r="AL3396" s="35" t="s">
        <v>18451</v>
      </c>
      <c r="AM3396" s="35" t="s">
        <v>19453</v>
      </c>
      <c r="AN3396" s="35" t="s">
        <v>19454</v>
      </c>
      <c r="AO3396" s="35" t="s">
        <v>19455</v>
      </c>
      <c r="AP3396" s="35" t="s">
        <v>19456</v>
      </c>
      <c r="AQ3396" s="35" t="s">
        <v>122</v>
      </c>
      <c r="AR3396" s="35">
        <v>1</v>
      </c>
      <c r="AS3396" s="35">
        <v>1</v>
      </c>
      <c r="AT3396" s="35">
        <v>1E-3</v>
      </c>
      <c r="AU3396" s="35">
        <v>1</v>
      </c>
      <c r="AV3396" s="35" t="s">
        <v>8</v>
      </c>
      <c r="AW3396" s="35">
        <v>110</v>
      </c>
      <c r="AX3396" s="35" t="s">
        <v>68</v>
      </c>
      <c r="AY3396" s="35" t="s">
        <v>68</v>
      </c>
      <c r="AZ3396" s="35" t="s">
        <v>68</v>
      </c>
      <c r="BA3396" s="35" t="s">
        <v>68</v>
      </c>
      <c r="BB3396" s="35" t="s">
        <v>68</v>
      </c>
      <c r="BC3396" s="35" t="s">
        <v>126</v>
      </c>
      <c r="BD3396" s="35" t="s">
        <v>90</v>
      </c>
      <c r="BE3396" s="35" t="s">
        <v>111</v>
      </c>
      <c r="BF3396" s="35" t="s">
        <v>122</v>
      </c>
      <c r="BG3396" s="35" t="s">
        <v>69</v>
      </c>
      <c r="BH3396" s="35" t="s">
        <v>19457</v>
      </c>
      <c r="BI3396" s="35" t="s">
        <v>122</v>
      </c>
      <c r="BJ3396" s="35" t="s">
        <v>19458</v>
      </c>
      <c r="BK3396" s="35" t="s">
        <v>75</v>
      </c>
      <c r="BL3396" s="35" t="s">
        <v>122</v>
      </c>
      <c r="BM3396" s="35" t="s">
        <v>90</v>
      </c>
      <c r="BN3396" s="35" t="s">
        <v>70</v>
      </c>
      <c r="BO3396" s="35" t="s">
        <v>71</v>
      </c>
      <c r="BP3396" s="35" t="s">
        <v>122</v>
      </c>
      <c r="BQ3396" s="35" t="s">
        <v>163</v>
      </c>
    </row>
    <row r="3397" spans="1:69" x14ac:dyDescent="0.4">
      <c r="A3397" s="40" t="str">
        <f t="shared" si="1456"/>
        <v>2025-09-24</v>
      </c>
      <c r="B3397" s="40" t="str">
        <f t="shared" si="1457"/>
        <v>SYD</v>
      </c>
      <c r="C3397" s="39" t="str">
        <f t="shared" si="1458"/>
        <v>98812563670</v>
      </c>
      <c r="D3397" s="41" t="str">
        <f t="shared" si="1459"/>
        <v>PKR253700578</v>
      </c>
      <c r="E3397" s="41" t="str">
        <f t="shared" si="1460"/>
        <v>596421501586</v>
      </c>
      <c r="F3397" s="39" t="str">
        <f t="shared" si="1461"/>
        <v>2254239</v>
      </c>
      <c r="G3397" s="39" t="str">
        <f t="shared" si="1462"/>
        <v>WISE EXPRESS(BIOSYDNEY)</v>
      </c>
      <c r="H3397" s="41" t="str">
        <f t="shared" si="1463"/>
        <v>김성영</v>
      </c>
      <c r="I3397" s="39" t="str">
        <f t="shared" si="1464"/>
        <v>44264</v>
      </c>
      <c r="J3397" s="52" t="str">
        <f t="shared" si="1465"/>
        <v/>
      </c>
      <c r="K3397" s="75">
        <f t="shared" si="1466"/>
        <v>1</v>
      </c>
      <c r="L3397" s="76">
        <f t="shared" si="1467"/>
        <v>1</v>
      </c>
      <c r="M3397" s="76">
        <f t="shared" si="1468"/>
        <v>1E-3</v>
      </c>
      <c r="N3397" s="76">
        <f t="shared" si="1469"/>
        <v>1</v>
      </c>
      <c r="O3397" s="42">
        <f t="shared" si="1470"/>
        <v>1</v>
      </c>
      <c r="P3397" s="39" t="str">
        <f t="shared" si="1471"/>
        <v>일반(목록배제,Normal-Manifest Exception)</v>
      </c>
      <c r="Q3397" s="72">
        <f t="shared" si="1472"/>
        <v>110</v>
      </c>
      <c r="R3397" s="43" t="str">
        <f t="shared" si="1473"/>
        <v>OZ602</v>
      </c>
      <c r="S3397" s="82" t="str">
        <f t="shared" si="1474"/>
        <v/>
      </c>
      <c r="T3397" s="40">
        <f t="shared" si="1475"/>
        <v>45924</v>
      </c>
      <c r="U3397" s="44">
        <v>2500</v>
      </c>
      <c r="V3397" s="44">
        <f t="shared" si="1476"/>
        <v>0</v>
      </c>
      <c r="W3397" s="77">
        <f t="shared" si="1477"/>
        <v>2500</v>
      </c>
      <c r="X3397" s="78">
        <f t="shared" si="1478"/>
        <v>0</v>
      </c>
      <c r="Y3397" s="44" cm="1">
        <f t="array" ref="Y3397">_xlfn.IFNA(_xlfn.IFS(AND(Q3397&gt;=2000, Q3397&lt;3000), 10000, AND(Q3397&gt;=3000, Q3397&lt;4000), 15000, AND(Q3397&gt;=4000, Q3397&lt;5000), 20000, AND(Q3397&gt;=5000), 25000),0)</f>
        <v>0</v>
      </c>
      <c r="Z3397" s="91">
        <f t="shared" si="1479"/>
        <v>300</v>
      </c>
      <c r="AA3397" s="44">
        <f t="shared" si="1480"/>
        <v>0</v>
      </c>
      <c r="AB3397" s="44"/>
      <c r="AC3397" s="44"/>
      <c r="AD3397" s="44"/>
      <c r="AE3397" s="44">
        <f>VLOOKUP(O3397,정산업데이트!$A$6:$B$12,2,10)</f>
        <v>0</v>
      </c>
      <c r="AF3397" s="44"/>
      <c r="AG3397" s="79">
        <f t="shared" si="1481"/>
        <v>300</v>
      </c>
      <c r="AH3397" s="80">
        <f t="shared" si="1482"/>
        <v>2800</v>
      </c>
      <c r="AJ3397" s="35" t="s">
        <v>18450</v>
      </c>
      <c r="AK3397" s="35" t="s">
        <v>73</v>
      </c>
      <c r="AL3397" s="35" t="s">
        <v>18451</v>
      </c>
      <c r="AM3397" s="35" t="s">
        <v>19459</v>
      </c>
      <c r="AN3397" s="35" t="s">
        <v>19460</v>
      </c>
      <c r="AO3397" s="35" t="s">
        <v>19461</v>
      </c>
      <c r="AP3397" s="35" t="s">
        <v>534</v>
      </c>
      <c r="AQ3397" s="35" t="s">
        <v>122</v>
      </c>
      <c r="AR3397" s="35">
        <v>1</v>
      </c>
      <c r="AS3397" s="35">
        <v>1</v>
      </c>
      <c r="AT3397" s="35">
        <v>1E-3</v>
      </c>
      <c r="AU3397" s="35">
        <v>1</v>
      </c>
      <c r="AV3397" s="35" t="s">
        <v>8</v>
      </c>
      <c r="AW3397" s="35">
        <v>110</v>
      </c>
      <c r="AX3397" s="35" t="s">
        <v>68</v>
      </c>
      <c r="AY3397" s="35" t="s">
        <v>68</v>
      </c>
      <c r="AZ3397" s="35" t="s">
        <v>68</v>
      </c>
      <c r="BA3397" s="35" t="s">
        <v>68</v>
      </c>
      <c r="BB3397" s="35" t="s">
        <v>68</v>
      </c>
      <c r="BC3397" s="35" t="s">
        <v>126</v>
      </c>
      <c r="BD3397" s="35" t="s">
        <v>90</v>
      </c>
      <c r="BE3397" s="35" t="s">
        <v>111</v>
      </c>
      <c r="BF3397" s="35" t="s">
        <v>122</v>
      </c>
      <c r="BG3397" s="35" t="s">
        <v>69</v>
      </c>
      <c r="BH3397" s="35" t="s">
        <v>19462</v>
      </c>
      <c r="BI3397" s="35" t="s">
        <v>122</v>
      </c>
      <c r="BJ3397" s="35" t="s">
        <v>19463</v>
      </c>
      <c r="BK3397" s="35" t="s">
        <v>75</v>
      </c>
      <c r="BL3397" s="35" t="s">
        <v>122</v>
      </c>
      <c r="BM3397" s="35" t="s">
        <v>90</v>
      </c>
      <c r="BN3397" s="35" t="s">
        <v>70</v>
      </c>
      <c r="BO3397" s="35" t="s">
        <v>71</v>
      </c>
      <c r="BP3397" s="35" t="s">
        <v>122</v>
      </c>
      <c r="BQ3397" s="35" t="s">
        <v>163</v>
      </c>
    </row>
    <row r="3398" spans="1:69" x14ac:dyDescent="0.4">
      <c r="A3398" s="40" t="str">
        <f t="shared" ref="A3398:A3461" si="1483">AJ3398</f>
        <v>2025-09-24</v>
      </c>
      <c r="B3398" s="40" t="str">
        <f t="shared" ref="B3398:B3461" si="1484">AK3398</f>
        <v>SYD</v>
      </c>
      <c r="C3398" s="39" t="str">
        <f t="shared" ref="C3398:C3461" si="1485">AL3398</f>
        <v>98812563670</v>
      </c>
      <c r="D3398" s="41" t="str">
        <f t="shared" ref="D3398:D3461" si="1486">AM3398</f>
        <v>PKR253700579</v>
      </c>
      <c r="E3398" s="41" t="str">
        <f t="shared" ref="E3398:E3461" si="1487">BH3398</f>
        <v>596421501590</v>
      </c>
      <c r="F3398" s="39" t="str">
        <f t="shared" ref="F3398:F3461" si="1488">BC3398</f>
        <v>2254239</v>
      </c>
      <c r="G3398" s="39" t="str">
        <f t="shared" ref="G3398:G3461" si="1489">BD3398</f>
        <v>WISE EXPRESS(BIOSYDNEY)</v>
      </c>
      <c r="H3398" s="41" t="str">
        <f t="shared" ref="H3398:H3461" si="1490">AN3398</f>
        <v>왕경진</v>
      </c>
      <c r="I3398" s="39" t="str">
        <f t="shared" ref="I3398:I3461" si="1491">AP3398</f>
        <v>59325</v>
      </c>
      <c r="J3398" s="52" t="str">
        <f t="shared" ref="J3398:J3461" si="1492">AQ3398</f>
        <v/>
      </c>
      <c r="K3398" s="75">
        <f t="shared" ref="K3398:K3461" si="1493">AR3398</f>
        <v>1</v>
      </c>
      <c r="L3398" s="76">
        <f t="shared" ref="L3398:L3461" si="1494">AS3398</f>
        <v>1</v>
      </c>
      <c r="M3398" s="76">
        <f t="shared" ref="M3398:M3461" si="1495">AT3398</f>
        <v>1E-3</v>
      </c>
      <c r="N3398" s="76">
        <f t="shared" ref="N3398:N3461" si="1496">AU3398</f>
        <v>1</v>
      </c>
      <c r="O3398" s="42">
        <f t="shared" ref="O3398:O3461" si="1497">CEILING(MAX(L3398:N3398)/K3398,0.5)</f>
        <v>1</v>
      </c>
      <c r="P3398" s="39" t="str">
        <f t="shared" ref="P3398:P3461" si="1498">AV3398</f>
        <v>일반(목록배제,Normal-Manifest Exception)</v>
      </c>
      <c r="Q3398" s="72">
        <f t="shared" ref="Q3398:Q3461" si="1499">AW3398</f>
        <v>120</v>
      </c>
      <c r="R3398" s="43" t="str">
        <f t="shared" ref="R3398:R3461" si="1500">BK3398</f>
        <v>OZ602</v>
      </c>
      <c r="S3398" s="82" t="str">
        <f t="shared" ref="S3398:S3461" si="1501">BL3398</f>
        <v/>
      </c>
      <c r="T3398" s="40">
        <f t="shared" ref="T3398:T3461" si="1502">DATE(YEAR(A3398),MONTH(A3398),DAY(A3398))</f>
        <v>45924</v>
      </c>
      <c r="U3398" s="44">
        <v>2500</v>
      </c>
      <c r="V3398" s="44">
        <f t="shared" ref="V3398:V3461" si="1503">IF(O3398&gt;5,CEILING(O3398-5,1)*100,0)</f>
        <v>0</v>
      </c>
      <c r="W3398" s="77">
        <f t="shared" ref="W3398:W3461" si="1504">SUM(U3398:V3398)</f>
        <v>2500</v>
      </c>
      <c r="X3398" s="78">
        <f t="shared" ref="X3398:X3461" si="1505">(K3398-1)*2500</f>
        <v>0</v>
      </c>
      <c r="Y3398" s="44" cm="1">
        <f t="array" ref="Y3398">_xlfn.IFNA(_xlfn.IFS(AND(Q3398&gt;=2000, Q3398&lt;3000), 10000, AND(Q3398&gt;=3000, Q3398&lt;4000), 15000, AND(Q3398&gt;=4000, Q3398&lt;5000), 20000, AND(Q3398&gt;=5000), 25000),0)</f>
        <v>0</v>
      </c>
      <c r="Z3398" s="91">
        <f t="shared" ref="Z3398:Z3461" si="1506">IF(OR(P3398="일반(목록배제,Normal-Manifest Exception)",P3398="간이(Simple)",P3398="목록취하(허용배제,Manifest-Drop)",P3398="일반(NORMAL)"),300,0)</f>
        <v>300</v>
      </c>
      <c r="AA3398" s="44">
        <f t="shared" ref="AA3398:AA3461" si="1507">IF(LEFT(AP3398,2)="63",3000,0)</f>
        <v>0</v>
      </c>
      <c r="AB3398" s="44"/>
      <c r="AC3398" s="44"/>
      <c r="AD3398" s="44"/>
      <c r="AE3398" s="44">
        <f>VLOOKUP(O3398,정산업데이트!$A$6:$B$12,2,10)</f>
        <v>0</v>
      </c>
      <c r="AF3398" s="44"/>
      <c r="AG3398" s="79">
        <f t="shared" ref="AG3398:AG3461" si="1508">X3398+Y3398+Z3398+AA3398+AB3398+AE3398+AF3398</f>
        <v>300</v>
      </c>
      <c r="AH3398" s="80">
        <f t="shared" ref="AH3398:AH3461" si="1509">SUM(AG3398,W3398)</f>
        <v>2800</v>
      </c>
      <c r="AJ3398" s="35" t="s">
        <v>18450</v>
      </c>
      <c r="AK3398" s="35" t="s">
        <v>73</v>
      </c>
      <c r="AL3398" s="35" t="s">
        <v>18451</v>
      </c>
      <c r="AM3398" s="35" t="s">
        <v>19464</v>
      </c>
      <c r="AN3398" s="35" t="s">
        <v>19465</v>
      </c>
      <c r="AO3398" s="35" t="s">
        <v>19466</v>
      </c>
      <c r="AP3398" s="35" t="s">
        <v>19467</v>
      </c>
      <c r="AQ3398" s="35" t="s">
        <v>122</v>
      </c>
      <c r="AR3398" s="35">
        <v>1</v>
      </c>
      <c r="AS3398" s="35">
        <v>1</v>
      </c>
      <c r="AT3398" s="35">
        <v>1E-3</v>
      </c>
      <c r="AU3398" s="35">
        <v>1</v>
      </c>
      <c r="AV3398" s="35" t="s">
        <v>8</v>
      </c>
      <c r="AW3398" s="35">
        <v>120</v>
      </c>
      <c r="AX3398" s="35" t="s">
        <v>68</v>
      </c>
      <c r="AY3398" s="35" t="s">
        <v>68</v>
      </c>
      <c r="AZ3398" s="35" t="s">
        <v>68</v>
      </c>
      <c r="BA3398" s="35" t="s">
        <v>68</v>
      </c>
      <c r="BB3398" s="35" t="s">
        <v>68</v>
      </c>
      <c r="BC3398" s="35" t="s">
        <v>126</v>
      </c>
      <c r="BD3398" s="35" t="s">
        <v>90</v>
      </c>
      <c r="BE3398" s="35" t="s">
        <v>111</v>
      </c>
      <c r="BF3398" s="35" t="s">
        <v>122</v>
      </c>
      <c r="BG3398" s="35" t="s">
        <v>69</v>
      </c>
      <c r="BH3398" s="35" t="s">
        <v>19468</v>
      </c>
      <c r="BI3398" s="35" t="s">
        <v>122</v>
      </c>
      <c r="BJ3398" s="35" t="s">
        <v>19469</v>
      </c>
      <c r="BK3398" s="35" t="s">
        <v>75</v>
      </c>
      <c r="BL3398" s="35" t="s">
        <v>122</v>
      </c>
      <c r="BM3398" s="35" t="s">
        <v>90</v>
      </c>
      <c r="BN3398" s="35" t="s">
        <v>70</v>
      </c>
      <c r="BO3398" s="35" t="s">
        <v>71</v>
      </c>
      <c r="BP3398" s="35" t="s">
        <v>122</v>
      </c>
      <c r="BQ3398" s="35" t="s">
        <v>163</v>
      </c>
    </row>
    <row r="3399" spans="1:69" x14ac:dyDescent="0.4">
      <c r="A3399" s="40" t="str">
        <f t="shared" si="1483"/>
        <v>2025-09-24</v>
      </c>
      <c r="B3399" s="40" t="str">
        <f t="shared" si="1484"/>
        <v>SYD</v>
      </c>
      <c r="C3399" s="39" t="str">
        <f t="shared" si="1485"/>
        <v>98812563670</v>
      </c>
      <c r="D3399" s="41" t="str">
        <f t="shared" si="1486"/>
        <v>PKR253700580</v>
      </c>
      <c r="E3399" s="41" t="str">
        <f t="shared" si="1487"/>
        <v>596421501601</v>
      </c>
      <c r="F3399" s="39" t="str">
        <f t="shared" si="1488"/>
        <v>2254239</v>
      </c>
      <c r="G3399" s="39" t="str">
        <f t="shared" si="1489"/>
        <v>WISE EXPRESS(BIOSYDNEY)</v>
      </c>
      <c r="H3399" s="41" t="str">
        <f t="shared" si="1490"/>
        <v>김주현</v>
      </c>
      <c r="I3399" s="39" t="str">
        <f t="shared" si="1491"/>
        <v>18127</v>
      </c>
      <c r="J3399" s="52" t="str">
        <f t="shared" si="1492"/>
        <v/>
      </c>
      <c r="K3399" s="75">
        <f t="shared" si="1493"/>
        <v>1</v>
      </c>
      <c r="L3399" s="76">
        <f t="shared" si="1494"/>
        <v>1</v>
      </c>
      <c r="M3399" s="76">
        <f t="shared" si="1495"/>
        <v>1E-3</v>
      </c>
      <c r="N3399" s="76">
        <f t="shared" si="1496"/>
        <v>1</v>
      </c>
      <c r="O3399" s="42">
        <f t="shared" si="1497"/>
        <v>1</v>
      </c>
      <c r="P3399" s="39" t="str">
        <f t="shared" si="1498"/>
        <v>일반(목록배제,Normal-Manifest Exception)</v>
      </c>
      <c r="Q3399" s="72">
        <f t="shared" si="1499"/>
        <v>110</v>
      </c>
      <c r="R3399" s="43" t="str">
        <f t="shared" si="1500"/>
        <v>OZ602</v>
      </c>
      <c r="S3399" s="82" t="str">
        <f t="shared" si="1501"/>
        <v/>
      </c>
      <c r="T3399" s="40">
        <f t="shared" si="1502"/>
        <v>45924</v>
      </c>
      <c r="U3399" s="44">
        <v>2500</v>
      </c>
      <c r="V3399" s="44">
        <f t="shared" si="1503"/>
        <v>0</v>
      </c>
      <c r="W3399" s="77">
        <f t="shared" si="1504"/>
        <v>2500</v>
      </c>
      <c r="X3399" s="78">
        <f t="shared" si="1505"/>
        <v>0</v>
      </c>
      <c r="Y3399" s="44" cm="1">
        <f t="array" ref="Y3399">_xlfn.IFNA(_xlfn.IFS(AND(Q3399&gt;=2000, Q3399&lt;3000), 10000, AND(Q3399&gt;=3000, Q3399&lt;4000), 15000, AND(Q3399&gt;=4000, Q3399&lt;5000), 20000, AND(Q3399&gt;=5000), 25000),0)</f>
        <v>0</v>
      </c>
      <c r="Z3399" s="91">
        <f t="shared" si="1506"/>
        <v>300</v>
      </c>
      <c r="AA3399" s="44">
        <f t="shared" si="1507"/>
        <v>0</v>
      </c>
      <c r="AB3399" s="44"/>
      <c r="AC3399" s="44"/>
      <c r="AD3399" s="44"/>
      <c r="AE3399" s="44">
        <f>VLOOKUP(O3399,정산업데이트!$A$6:$B$12,2,10)</f>
        <v>0</v>
      </c>
      <c r="AF3399" s="44"/>
      <c r="AG3399" s="79">
        <f t="shared" si="1508"/>
        <v>300</v>
      </c>
      <c r="AH3399" s="80">
        <f t="shared" si="1509"/>
        <v>2800</v>
      </c>
      <c r="AJ3399" s="35" t="s">
        <v>18450</v>
      </c>
      <c r="AK3399" s="35" t="s">
        <v>73</v>
      </c>
      <c r="AL3399" s="35" t="s">
        <v>18451</v>
      </c>
      <c r="AM3399" s="35" t="s">
        <v>19470</v>
      </c>
      <c r="AN3399" s="35" t="s">
        <v>1854</v>
      </c>
      <c r="AO3399" s="35" t="s">
        <v>3243</v>
      </c>
      <c r="AP3399" s="35" t="s">
        <v>1233</v>
      </c>
      <c r="AQ3399" s="35" t="s">
        <v>122</v>
      </c>
      <c r="AR3399" s="35">
        <v>1</v>
      </c>
      <c r="AS3399" s="35">
        <v>1</v>
      </c>
      <c r="AT3399" s="35">
        <v>1E-3</v>
      </c>
      <c r="AU3399" s="35">
        <v>1</v>
      </c>
      <c r="AV3399" s="35" t="s">
        <v>8</v>
      </c>
      <c r="AW3399" s="35">
        <v>110</v>
      </c>
      <c r="AX3399" s="35" t="s">
        <v>68</v>
      </c>
      <c r="AY3399" s="35" t="s">
        <v>68</v>
      </c>
      <c r="AZ3399" s="35" t="s">
        <v>68</v>
      </c>
      <c r="BA3399" s="35" t="s">
        <v>68</v>
      </c>
      <c r="BB3399" s="35" t="s">
        <v>68</v>
      </c>
      <c r="BC3399" s="35" t="s">
        <v>126</v>
      </c>
      <c r="BD3399" s="35" t="s">
        <v>90</v>
      </c>
      <c r="BE3399" s="35" t="s">
        <v>111</v>
      </c>
      <c r="BF3399" s="35" t="s">
        <v>122</v>
      </c>
      <c r="BG3399" s="35" t="s">
        <v>69</v>
      </c>
      <c r="BH3399" s="35" t="s">
        <v>19471</v>
      </c>
      <c r="BI3399" s="35" t="s">
        <v>122</v>
      </c>
      <c r="BJ3399" s="35" t="s">
        <v>19472</v>
      </c>
      <c r="BK3399" s="35" t="s">
        <v>75</v>
      </c>
      <c r="BL3399" s="35" t="s">
        <v>122</v>
      </c>
      <c r="BM3399" s="35" t="s">
        <v>90</v>
      </c>
      <c r="BN3399" s="35" t="s">
        <v>70</v>
      </c>
      <c r="BO3399" s="35" t="s">
        <v>71</v>
      </c>
      <c r="BP3399" s="35" t="s">
        <v>122</v>
      </c>
      <c r="BQ3399" s="35" t="s">
        <v>163</v>
      </c>
    </row>
    <row r="3400" spans="1:69" x14ac:dyDescent="0.4">
      <c r="A3400" s="40" t="str">
        <f t="shared" si="1483"/>
        <v>2025-09-24</v>
      </c>
      <c r="B3400" s="40" t="str">
        <f t="shared" si="1484"/>
        <v>SYD</v>
      </c>
      <c r="C3400" s="39" t="str">
        <f t="shared" si="1485"/>
        <v>98812563670</v>
      </c>
      <c r="D3400" s="41" t="str">
        <f t="shared" si="1486"/>
        <v>PKR253700581</v>
      </c>
      <c r="E3400" s="41" t="str">
        <f t="shared" si="1487"/>
        <v>596421501612</v>
      </c>
      <c r="F3400" s="39" t="str">
        <f t="shared" si="1488"/>
        <v>2254239</v>
      </c>
      <c r="G3400" s="39" t="str">
        <f t="shared" si="1489"/>
        <v>WISE EXPRESS(BIOSYDNEY)</v>
      </c>
      <c r="H3400" s="41" t="str">
        <f t="shared" si="1490"/>
        <v>정찬욱</v>
      </c>
      <c r="I3400" s="39" t="str">
        <f t="shared" si="1491"/>
        <v>51609</v>
      </c>
      <c r="J3400" s="52" t="str">
        <f t="shared" si="1492"/>
        <v/>
      </c>
      <c r="K3400" s="75">
        <f t="shared" si="1493"/>
        <v>1</v>
      </c>
      <c r="L3400" s="76">
        <f t="shared" si="1494"/>
        <v>1</v>
      </c>
      <c r="M3400" s="76">
        <f t="shared" si="1495"/>
        <v>1E-3</v>
      </c>
      <c r="N3400" s="76">
        <f t="shared" si="1496"/>
        <v>1</v>
      </c>
      <c r="O3400" s="42">
        <f t="shared" si="1497"/>
        <v>1</v>
      </c>
      <c r="P3400" s="39" t="str">
        <f t="shared" si="1498"/>
        <v>일반(목록배제,Normal-Manifest Exception)</v>
      </c>
      <c r="Q3400" s="72">
        <f t="shared" si="1499"/>
        <v>110</v>
      </c>
      <c r="R3400" s="43" t="str">
        <f t="shared" si="1500"/>
        <v>OZ602</v>
      </c>
      <c r="S3400" s="82" t="str">
        <f t="shared" si="1501"/>
        <v/>
      </c>
      <c r="T3400" s="40">
        <f t="shared" si="1502"/>
        <v>45924</v>
      </c>
      <c r="U3400" s="44">
        <v>2500</v>
      </c>
      <c r="V3400" s="44">
        <f t="shared" si="1503"/>
        <v>0</v>
      </c>
      <c r="W3400" s="77">
        <f t="shared" si="1504"/>
        <v>2500</v>
      </c>
      <c r="X3400" s="78">
        <f t="shared" si="1505"/>
        <v>0</v>
      </c>
      <c r="Y3400" s="44" cm="1">
        <f t="array" ref="Y3400">_xlfn.IFNA(_xlfn.IFS(AND(Q3400&gt;=2000, Q3400&lt;3000), 10000, AND(Q3400&gt;=3000, Q3400&lt;4000), 15000, AND(Q3400&gt;=4000, Q3400&lt;5000), 20000, AND(Q3400&gt;=5000), 25000),0)</f>
        <v>0</v>
      </c>
      <c r="Z3400" s="91">
        <f t="shared" si="1506"/>
        <v>300</v>
      </c>
      <c r="AA3400" s="44">
        <f t="shared" si="1507"/>
        <v>0</v>
      </c>
      <c r="AB3400" s="44"/>
      <c r="AC3400" s="44"/>
      <c r="AD3400" s="44"/>
      <c r="AE3400" s="44">
        <f>VLOOKUP(O3400,정산업데이트!$A$6:$B$12,2,10)</f>
        <v>0</v>
      </c>
      <c r="AF3400" s="44"/>
      <c r="AG3400" s="79">
        <f t="shared" si="1508"/>
        <v>300</v>
      </c>
      <c r="AH3400" s="80">
        <f t="shared" si="1509"/>
        <v>2800</v>
      </c>
      <c r="AJ3400" s="35" t="s">
        <v>18450</v>
      </c>
      <c r="AK3400" s="35" t="s">
        <v>73</v>
      </c>
      <c r="AL3400" s="35" t="s">
        <v>18451</v>
      </c>
      <c r="AM3400" s="35" t="s">
        <v>19473</v>
      </c>
      <c r="AN3400" s="35" t="s">
        <v>19474</v>
      </c>
      <c r="AO3400" s="35" t="s">
        <v>19475</v>
      </c>
      <c r="AP3400" s="35" t="s">
        <v>1243</v>
      </c>
      <c r="AQ3400" s="35" t="s">
        <v>122</v>
      </c>
      <c r="AR3400" s="35">
        <v>1</v>
      </c>
      <c r="AS3400" s="35">
        <v>1</v>
      </c>
      <c r="AT3400" s="35">
        <v>1E-3</v>
      </c>
      <c r="AU3400" s="35">
        <v>1</v>
      </c>
      <c r="AV3400" s="35" t="s">
        <v>8</v>
      </c>
      <c r="AW3400" s="35">
        <v>110</v>
      </c>
      <c r="AX3400" s="35" t="s">
        <v>68</v>
      </c>
      <c r="AY3400" s="35" t="s">
        <v>68</v>
      </c>
      <c r="AZ3400" s="35" t="s">
        <v>68</v>
      </c>
      <c r="BA3400" s="35" t="s">
        <v>68</v>
      </c>
      <c r="BB3400" s="35" t="s">
        <v>68</v>
      </c>
      <c r="BC3400" s="35" t="s">
        <v>126</v>
      </c>
      <c r="BD3400" s="35" t="s">
        <v>90</v>
      </c>
      <c r="BE3400" s="35" t="s">
        <v>111</v>
      </c>
      <c r="BF3400" s="35" t="s">
        <v>122</v>
      </c>
      <c r="BG3400" s="35" t="s">
        <v>69</v>
      </c>
      <c r="BH3400" s="35" t="s">
        <v>19476</v>
      </c>
      <c r="BI3400" s="35" t="s">
        <v>122</v>
      </c>
      <c r="BJ3400" s="35" t="s">
        <v>19477</v>
      </c>
      <c r="BK3400" s="35" t="s">
        <v>75</v>
      </c>
      <c r="BL3400" s="35" t="s">
        <v>122</v>
      </c>
      <c r="BM3400" s="35" t="s">
        <v>90</v>
      </c>
      <c r="BN3400" s="35" t="s">
        <v>70</v>
      </c>
      <c r="BO3400" s="35" t="s">
        <v>71</v>
      </c>
      <c r="BP3400" s="35" t="s">
        <v>122</v>
      </c>
      <c r="BQ3400" s="35" t="s">
        <v>163</v>
      </c>
    </row>
    <row r="3401" spans="1:69" x14ac:dyDescent="0.4">
      <c r="A3401" s="40" t="str">
        <f t="shared" si="1483"/>
        <v>2025-09-24</v>
      </c>
      <c r="B3401" s="40" t="str">
        <f t="shared" si="1484"/>
        <v>SYD</v>
      </c>
      <c r="C3401" s="39" t="str">
        <f t="shared" si="1485"/>
        <v>98812563670</v>
      </c>
      <c r="D3401" s="41" t="str">
        <f t="shared" si="1486"/>
        <v>PKR253700582</v>
      </c>
      <c r="E3401" s="41" t="str">
        <f t="shared" si="1487"/>
        <v>596421501623</v>
      </c>
      <c r="F3401" s="39" t="str">
        <f t="shared" si="1488"/>
        <v>2254239</v>
      </c>
      <c r="G3401" s="39" t="str">
        <f t="shared" si="1489"/>
        <v>WISE EXPRESS(BIOSYDNEY)</v>
      </c>
      <c r="H3401" s="41" t="str">
        <f t="shared" si="1490"/>
        <v>이덕화</v>
      </c>
      <c r="I3401" s="39" t="str">
        <f t="shared" si="1491"/>
        <v>17922</v>
      </c>
      <c r="J3401" s="52" t="str">
        <f t="shared" si="1492"/>
        <v/>
      </c>
      <c r="K3401" s="75">
        <f t="shared" si="1493"/>
        <v>1</v>
      </c>
      <c r="L3401" s="76">
        <f t="shared" si="1494"/>
        <v>1</v>
      </c>
      <c r="M3401" s="76">
        <f t="shared" si="1495"/>
        <v>1E-3</v>
      </c>
      <c r="N3401" s="76">
        <f t="shared" si="1496"/>
        <v>1</v>
      </c>
      <c r="O3401" s="42">
        <f t="shared" si="1497"/>
        <v>1</v>
      </c>
      <c r="P3401" s="39" t="str">
        <f t="shared" si="1498"/>
        <v>일반(목록배제,Normal-Manifest Exception)</v>
      </c>
      <c r="Q3401" s="72">
        <f t="shared" si="1499"/>
        <v>100</v>
      </c>
      <c r="R3401" s="43" t="str">
        <f t="shared" si="1500"/>
        <v>OZ602</v>
      </c>
      <c r="S3401" s="82" t="str">
        <f t="shared" si="1501"/>
        <v/>
      </c>
      <c r="T3401" s="40">
        <f t="shared" si="1502"/>
        <v>45924</v>
      </c>
      <c r="U3401" s="44">
        <v>2500</v>
      </c>
      <c r="V3401" s="44">
        <f t="shared" si="1503"/>
        <v>0</v>
      </c>
      <c r="W3401" s="77">
        <f t="shared" si="1504"/>
        <v>2500</v>
      </c>
      <c r="X3401" s="78">
        <f t="shared" si="1505"/>
        <v>0</v>
      </c>
      <c r="Y3401" s="44" cm="1">
        <f t="array" ref="Y3401">_xlfn.IFNA(_xlfn.IFS(AND(Q3401&gt;=2000, Q3401&lt;3000), 10000, AND(Q3401&gt;=3000, Q3401&lt;4000), 15000, AND(Q3401&gt;=4000, Q3401&lt;5000), 20000, AND(Q3401&gt;=5000), 25000),0)</f>
        <v>0</v>
      </c>
      <c r="Z3401" s="91">
        <f t="shared" si="1506"/>
        <v>300</v>
      </c>
      <c r="AA3401" s="44">
        <f t="shared" si="1507"/>
        <v>0</v>
      </c>
      <c r="AB3401" s="44"/>
      <c r="AC3401" s="44"/>
      <c r="AD3401" s="44"/>
      <c r="AE3401" s="44">
        <f>VLOOKUP(O3401,정산업데이트!$A$6:$B$12,2,10)</f>
        <v>0</v>
      </c>
      <c r="AF3401" s="44"/>
      <c r="AG3401" s="79">
        <f t="shared" si="1508"/>
        <v>300</v>
      </c>
      <c r="AH3401" s="80">
        <f t="shared" si="1509"/>
        <v>2800</v>
      </c>
      <c r="AJ3401" s="35" t="s">
        <v>18450</v>
      </c>
      <c r="AK3401" s="35" t="s">
        <v>73</v>
      </c>
      <c r="AL3401" s="35" t="s">
        <v>18451</v>
      </c>
      <c r="AM3401" s="35" t="s">
        <v>19478</v>
      </c>
      <c r="AN3401" s="35" t="s">
        <v>19479</v>
      </c>
      <c r="AO3401" s="35" t="s">
        <v>19480</v>
      </c>
      <c r="AP3401" s="35" t="s">
        <v>708</v>
      </c>
      <c r="AQ3401" s="35" t="s">
        <v>122</v>
      </c>
      <c r="AR3401" s="35">
        <v>1</v>
      </c>
      <c r="AS3401" s="35">
        <v>1</v>
      </c>
      <c r="AT3401" s="35">
        <v>1E-3</v>
      </c>
      <c r="AU3401" s="35">
        <v>1</v>
      </c>
      <c r="AV3401" s="35" t="s">
        <v>8</v>
      </c>
      <c r="AW3401" s="35">
        <v>100</v>
      </c>
      <c r="AX3401" s="35" t="s">
        <v>68</v>
      </c>
      <c r="AY3401" s="35" t="s">
        <v>68</v>
      </c>
      <c r="AZ3401" s="35" t="s">
        <v>68</v>
      </c>
      <c r="BA3401" s="35" t="s">
        <v>68</v>
      </c>
      <c r="BB3401" s="35" t="s">
        <v>68</v>
      </c>
      <c r="BC3401" s="35" t="s">
        <v>126</v>
      </c>
      <c r="BD3401" s="35" t="s">
        <v>90</v>
      </c>
      <c r="BE3401" s="35" t="s">
        <v>111</v>
      </c>
      <c r="BF3401" s="35" t="s">
        <v>122</v>
      </c>
      <c r="BG3401" s="35" t="s">
        <v>69</v>
      </c>
      <c r="BH3401" s="35" t="s">
        <v>19481</v>
      </c>
      <c r="BI3401" s="35" t="s">
        <v>122</v>
      </c>
      <c r="BJ3401" s="35" t="s">
        <v>19482</v>
      </c>
      <c r="BK3401" s="35" t="s">
        <v>75</v>
      </c>
      <c r="BL3401" s="35" t="s">
        <v>122</v>
      </c>
      <c r="BM3401" s="35" t="s">
        <v>90</v>
      </c>
      <c r="BN3401" s="35" t="s">
        <v>70</v>
      </c>
      <c r="BO3401" s="35" t="s">
        <v>71</v>
      </c>
      <c r="BP3401" s="35" t="s">
        <v>122</v>
      </c>
      <c r="BQ3401" s="35" t="s">
        <v>163</v>
      </c>
    </row>
    <row r="3402" spans="1:69" x14ac:dyDescent="0.4">
      <c r="A3402" s="40" t="str">
        <f t="shared" si="1483"/>
        <v>2025-09-24</v>
      </c>
      <c r="B3402" s="40" t="str">
        <f t="shared" si="1484"/>
        <v>SYD</v>
      </c>
      <c r="C3402" s="39" t="str">
        <f t="shared" si="1485"/>
        <v>98812563670</v>
      </c>
      <c r="D3402" s="41" t="str">
        <f t="shared" si="1486"/>
        <v>PKR253700583</v>
      </c>
      <c r="E3402" s="41" t="str">
        <f t="shared" si="1487"/>
        <v>596421501634</v>
      </c>
      <c r="F3402" s="39" t="str">
        <f t="shared" si="1488"/>
        <v>2254239</v>
      </c>
      <c r="G3402" s="39" t="str">
        <f t="shared" si="1489"/>
        <v>WISE EXPRESS(BIOSYDNEY)</v>
      </c>
      <c r="H3402" s="41" t="str">
        <f t="shared" si="1490"/>
        <v>손문휘</v>
      </c>
      <c r="I3402" s="39" t="str">
        <f t="shared" si="1491"/>
        <v>39914</v>
      </c>
      <c r="J3402" s="52" t="str">
        <f t="shared" si="1492"/>
        <v/>
      </c>
      <c r="K3402" s="75">
        <f t="shared" si="1493"/>
        <v>1</v>
      </c>
      <c r="L3402" s="76">
        <f t="shared" si="1494"/>
        <v>1</v>
      </c>
      <c r="M3402" s="76">
        <f t="shared" si="1495"/>
        <v>1E-3</v>
      </c>
      <c r="N3402" s="76">
        <f t="shared" si="1496"/>
        <v>1</v>
      </c>
      <c r="O3402" s="42">
        <f t="shared" si="1497"/>
        <v>1</v>
      </c>
      <c r="P3402" s="39" t="str">
        <f t="shared" si="1498"/>
        <v>일반(목록배제,Normal-Manifest Exception)</v>
      </c>
      <c r="Q3402" s="72">
        <f t="shared" si="1499"/>
        <v>110</v>
      </c>
      <c r="R3402" s="43" t="str">
        <f t="shared" si="1500"/>
        <v>OZ602</v>
      </c>
      <c r="S3402" s="82" t="str">
        <f t="shared" si="1501"/>
        <v/>
      </c>
      <c r="T3402" s="40">
        <f t="shared" si="1502"/>
        <v>45924</v>
      </c>
      <c r="U3402" s="44">
        <v>2500</v>
      </c>
      <c r="V3402" s="44">
        <f t="shared" si="1503"/>
        <v>0</v>
      </c>
      <c r="W3402" s="77">
        <f t="shared" si="1504"/>
        <v>2500</v>
      </c>
      <c r="X3402" s="78">
        <f t="shared" si="1505"/>
        <v>0</v>
      </c>
      <c r="Y3402" s="44" cm="1">
        <f t="array" ref="Y3402">_xlfn.IFNA(_xlfn.IFS(AND(Q3402&gt;=2000, Q3402&lt;3000), 10000, AND(Q3402&gt;=3000, Q3402&lt;4000), 15000, AND(Q3402&gt;=4000, Q3402&lt;5000), 20000, AND(Q3402&gt;=5000), 25000),0)</f>
        <v>0</v>
      </c>
      <c r="Z3402" s="91">
        <f t="shared" si="1506"/>
        <v>300</v>
      </c>
      <c r="AA3402" s="44">
        <f t="shared" si="1507"/>
        <v>0</v>
      </c>
      <c r="AB3402" s="44"/>
      <c r="AC3402" s="44"/>
      <c r="AD3402" s="44"/>
      <c r="AE3402" s="44">
        <f>VLOOKUP(O3402,정산업데이트!$A$6:$B$12,2,10)</f>
        <v>0</v>
      </c>
      <c r="AF3402" s="44"/>
      <c r="AG3402" s="79">
        <f t="shared" si="1508"/>
        <v>300</v>
      </c>
      <c r="AH3402" s="80">
        <f t="shared" si="1509"/>
        <v>2800</v>
      </c>
      <c r="AJ3402" s="35" t="s">
        <v>18450</v>
      </c>
      <c r="AK3402" s="35" t="s">
        <v>73</v>
      </c>
      <c r="AL3402" s="35" t="s">
        <v>18451</v>
      </c>
      <c r="AM3402" s="35" t="s">
        <v>19483</v>
      </c>
      <c r="AN3402" s="35" t="s">
        <v>19484</v>
      </c>
      <c r="AO3402" s="35" t="s">
        <v>19485</v>
      </c>
      <c r="AP3402" s="35" t="s">
        <v>19486</v>
      </c>
      <c r="AQ3402" s="35" t="s">
        <v>122</v>
      </c>
      <c r="AR3402" s="35">
        <v>1</v>
      </c>
      <c r="AS3402" s="35">
        <v>1</v>
      </c>
      <c r="AT3402" s="35">
        <v>1E-3</v>
      </c>
      <c r="AU3402" s="35">
        <v>1</v>
      </c>
      <c r="AV3402" s="35" t="s">
        <v>8</v>
      </c>
      <c r="AW3402" s="35">
        <v>110</v>
      </c>
      <c r="AX3402" s="35" t="s">
        <v>68</v>
      </c>
      <c r="AY3402" s="35" t="s">
        <v>68</v>
      </c>
      <c r="AZ3402" s="35" t="s">
        <v>68</v>
      </c>
      <c r="BA3402" s="35" t="s">
        <v>68</v>
      </c>
      <c r="BB3402" s="35" t="s">
        <v>68</v>
      </c>
      <c r="BC3402" s="35" t="s">
        <v>126</v>
      </c>
      <c r="BD3402" s="35" t="s">
        <v>90</v>
      </c>
      <c r="BE3402" s="35" t="s">
        <v>111</v>
      </c>
      <c r="BF3402" s="35" t="s">
        <v>122</v>
      </c>
      <c r="BG3402" s="35" t="s">
        <v>69</v>
      </c>
      <c r="BH3402" s="35" t="s">
        <v>19487</v>
      </c>
      <c r="BI3402" s="35" t="s">
        <v>122</v>
      </c>
      <c r="BJ3402" s="35" t="s">
        <v>19488</v>
      </c>
      <c r="BK3402" s="35" t="s">
        <v>75</v>
      </c>
      <c r="BL3402" s="35" t="s">
        <v>122</v>
      </c>
      <c r="BM3402" s="35" t="s">
        <v>90</v>
      </c>
      <c r="BN3402" s="35" t="s">
        <v>70</v>
      </c>
      <c r="BO3402" s="35" t="s">
        <v>71</v>
      </c>
      <c r="BP3402" s="35" t="s">
        <v>122</v>
      </c>
      <c r="BQ3402" s="35" t="s">
        <v>163</v>
      </c>
    </row>
    <row r="3403" spans="1:69" x14ac:dyDescent="0.4">
      <c r="A3403" s="40" t="str">
        <f t="shared" si="1483"/>
        <v>2025-09-24</v>
      </c>
      <c r="B3403" s="40" t="str">
        <f t="shared" si="1484"/>
        <v>SYD</v>
      </c>
      <c r="C3403" s="39" t="str">
        <f t="shared" si="1485"/>
        <v>98812563670</v>
      </c>
      <c r="D3403" s="41" t="str">
        <f t="shared" si="1486"/>
        <v>PKR253700848</v>
      </c>
      <c r="E3403" s="41" t="str">
        <f t="shared" si="1487"/>
        <v>596421501951</v>
      </c>
      <c r="F3403" s="39" t="str">
        <f t="shared" si="1488"/>
        <v>2254239</v>
      </c>
      <c r="G3403" s="39" t="str">
        <f t="shared" si="1489"/>
        <v>WISE EXPRESS(BIOSYDNEY)</v>
      </c>
      <c r="H3403" s="41" t="str">
        <f t="shared" si="1490"/>
        <v>김매러</v>
      </c>
      <c r="I3403" s="39" t="str">
        <f t="shared" si="1491"/>
        <v>14005</v>
      </c>
      <c r="J3403" s="52" t="str">
        <f t="shared" si="1492"/>
        <v/>
      </c>
      <c r="K3403" s="75">
        <f t="shared" si="1493"/>
        <v>1</v>
      </c>
      <c r="L3403" s="76">
        <f t="shared" si="1494"/>
        <v>1</v>
      </c>
      <c r="M3403" s="76">
        <f t="shared" si="1495"/>
        <v>1E-3</v>
      </c>
      <c r="N3403" s="76">
        <f t="shared" si="1496"/>
        <v>1</v>
      </c>
      <c r="O3403" s="42">
        <f t="shared" si="1497"/>
        <v>1</v>
      </c>
      <c r="P3403" s="39" t="str">
        <f t="shared" si="1498"/>
        <v>일반(목록배제,Normal-Manifest Exception)</v>
      </c>
      <c r="Q3403" s="72">
        <f t="shared" si="1499"/>
        <v>100</v>
      </c>
      <c r="R3403" s="43" t="str">
        <f t="shared" si="1500"/>
        <v>OZ602</v>
      </c>
      <c r="S3403" s="82" t="str">
        <f t="shared" si="1501"/>
        <v/>
      </c>
      <c r="T3403" s="40">
        <f t="shared" si="1502"/>
        <v>45924</v>
      </c>
      <c r="U3403" s="44">
        <v>2500</v>
      </c>
      <c r="V3403" s="44">
        <f t="shared" si="1503"/>
        <v>0</v>
      </c>
      <c r="W3403" s="77">
        <f t="shared" si="1504"/>
        <v>2500</v>
      </c>
      <c r="X3403" s="78">
        <f t="shared" si="1505"/>
        <v>0</v>
      </c>
      <c r="Y3403" s="44" cm="1">
        <f t="array" ref="Y3403">_xlfn.IFNA(_xlfn.IFS(AND(Q3403&gt;=2000, Q3403&lt;3000), 10000, AND(Q3403&gt;=3000, Q3403&lt;4000), 15000, AND(Q3403&gt;=4000, Q3403&lt;5000), 20000, AND(Q3403&gt;=5000), 25000),0)</f>
        <v>0</v>
      </c>
      <c r="Z3403" s="91">
        <f t="shared" si="1506"/>
        <v>300</v>
      </c>
      <c r="AA3403" s="44">
        <f t="shared" si="1507"/>
        <v>0</v>
      </c>
      <c r="AB3403" s="44"/>
      <c r="AC3403" s="44"/>
      <c r="AD3403" s="44"/>
      <c r="AE3403" s="44">
        <f>VLOOKUP(O3403,정산업데이트!$A$6:$B$12,2,10)</f>
        <v>0</v>
      </c>
      <c r="AF3403" s="44"/>
      <c r="AG3403" s="79">
        <f t="shared" si="1508"/>
        <v>300</v>
      </c>
      <c r="AH3403" s="80">
        <f t="shared" si="1509"/>
        <v>2800</v>
      </c>
      <c r="AJ3403" s="35" t="s">
        <v>18450</v>
      </c>
      <c r="AK3403" s="35" t="s">
        <v>73</v>
      </c>
      <c r="AL3403" s="35" t="s">
        <v>18451</v>
      </c>
      <c r="AM3403" s="35" t="s">
        <v>19489</v>
      </c>
      <c r="AN3403" s="35" t="s">
        <v>19490</v>
      </c>
      <c r="AO3403" s="35" t="s">
        <v>19491</v>
      </c>
      <c r="AP3403" s="35" t="s">
        <v>19492</v>
      </c>
      <c r="AQ3403" s="35" t="s">
        <v>122</v>
      </c>
      <c r="AR3403" s="35">
        <v>1</v>
      </c>
      <c r="AS3403" s="35">
        <v>1</v>
      </c>
      <c r="AT3403" s="35">
        <v>1E-3</v>
      </c>
      <c r="AU3403" s="35">
        <v>1</v>
      </c>
      <c r="AV3403" s="35" t="s">
        <v>8</v>
      </c>
      <c r="AW3403" s="35">
        <v>100</v>
      </c>
      <c r="AX3403" s="35" t="s">
        <v>68</v>
      </c>
      <c r="AY3403" s="35" t="s">
        <v>68</v>
      </c>
      <c r="AZ3403" s="35" t="s">
        <v>68</v>
      </c>
      <c r="BA3403" s="35" t="s">
        <v>68</v>
      </c>
      <c r="BB3403" s="35" t="s">
        <v>68</v>
      </c>
      <c r="BC3403" s="35" t="s">
        <v>126</v>
      </c>
      <c r="BD3403" s="35" t="s">
        <v>90</v>
      </c>
      <c r="BE3403" s="35" t="s">
        <v>111</v>
      </c>
      <c r="BF3403" s="35" t="s">
        <v>122</v>
      </c>
      <c r="BG3403" s="35" t="s">
        <v>69</v>
      </c>
      <c r="BH3403" s="35" t="s">
        <v>19493</v>
      </c>
      <c r="BI3403" s="35" t="s">
        <v>122</v>
      </c>
      <c r="BJ3403" s="35" t="s">
        <v>19494</v>
      </c>
      <c r="BK3403" s="35" t="s">
        <v>75</v>
      </c>
      <c r="BL3403" s="35" t="s">
        <v>122</v>
      </c>
      <c r="BM3403" s="35" t="s">
        <v>90</v>
      </c>
      <c r="BN3403" s="35" t="s">
        <v>70</v>
      </c>
      <c r="BO3403" s="35" t="s">
        <v>71</v>
      </c>
      <c r="BP3403" s="35" t="s">
        <v>122</v>
      </c>
      <c r="BQ3403" s="35" t="s">
        <v>163</v>
      </c>
    </row>
    <row r="3404" spans="1:69" x14ac:dyDescent="0.4">
      <c r="A3404" s="40" t="str">
        <f t="shared" si="1483"/>
        <v>2025-09-24</v>
      </c>
      <c r="B3404" s="40" t="str">
        <f t="shared" si="1484"/>
        <v>SYD</v>
      </c>
      <c r="C3404" s="39" t="str">
        <f t="shared" si="1485"/>
        <v>98812563670</v>
      </c>
      <c r="D3404" s="41" t="str">
        <f t="shared" si="1486"/>
        <v>PKR253700849</v>
      </c>
      <c r="E3404" s="41" t="str">
        <f t="shared" si="1487"/>
        <v>596421501962</v>
      </c>
      <c r="F3404" s="39" t="str">
        <f t="shared" si="1488"/>
        <v>2254239</v>
      </c>
      <c r="G3404" s="39" t="str">
        <f t="shared" si="1489"/>
        <v>WISE EXPRESS(BIOSYDNEY)</v>
      </c>
      <c r="H3404" s="41" t="str">
        <f t="shared" si="1490"/>
        <v>김현자</v>
      </c>
      <c r="I3404" s="39" t="str">
        <f t="shared" si="1491"/>
        <v>54879</v>
      </c>
      <c r="J3404" s="52" t="str">
        <f t="shared" si="1492"/>
        <v/>
      </c>
      <c r="K3404" s="75">
        <f t="shared" si="1493"/>
        <v>1</v>
      </c>
      <c r="L3404" s="76">
        <f t="shared" si="1494"/>
        <v>1</v>
      </c>
      <c r="M3404" s="76">
        <f t="shared" si="1495"/>
        <v>1E-3</v>
      </c>
      <c r="N3404" s="76">
        <f t="shared" si="1496"/>
        <v>1</v>
      </c>
      <c r="O3404" s="42">
        <f t="shared" si="1497"/>
        <v>1</v>
      </c>
      <c r="P3404" s="39" t="str">
        <f t="shared" si="1498"/>
        <v>일반(목록배제,Normal-Manifest Exception)</v>
      </c>
      <c r="Q3404" s="72">
        <f t="shared" si="1499"/>
        <v>110</v>
      </c>
      <c r="R3404" s="43" t="str">
        <f t="shared" si="1500"/>
        <v>OZ602</v>
      </c>
      <c r="S3404" s="82" t="str">
        <f t="shared" si="1501"/>
        <v/>
      </c>
      <c r="T3404" s="40">
        <f t="shared" si="1502"/>
        <v>45924</v>
      </c>
      <c r="U3404" s="44">
        <v>2500</v>
      </c>
      <c r="V3404" s="44">
        <f t="shared" si="1503"/>
        <v>0</v>
      </c>
      <c r="W3404" s="77">
        <f t="shared" si="1504"/>
        <v>2500</v>
      </c>
      <c r="X3404" s="78">
        <f t="shared" si="1505"/>
        <v>0</v>
      </c>
      <c r="Y3404" s="44" cm="1">
        <f t="array" ref="Y3404">_xlfn.IFNA(_xlfn.IFS(AND(Q3404&gt;=2000, Q3404&lt;3000), 10000, AND(Q3404&gt;=3000, Q3404&lt;4000), 15000, AND(Q3404&gt;=4000, Q3404&lt;5000), 20000, AND(Q3404&gt;=5000), 25000),0)</f>
        <v>0</v>
      </c>
      <c r="Z3404" s="91">
        <f t="shared" si="1506"/>
        <v>300</v>
      </c>
      <c r="AA3404" s="44">
        <f t="shared" si="1507"/>
        <v>0</v>
      </c>
      <c r="AB3404" s="44"/>
      <c r="AC3404" s="44"/>
      <c r="AD3404" s="44"/>
      <c r="AE3404" s="44">
        <f>VLOOKUP(O3404,정산업데이트!$A$6:$B$12,2,10)</f>
        <v>0</v>
      </c>
      <c r="AF3404" s="44"/>
      <c r="AG3404" s="79">
        <f t="shared" si="1508"/>
        <v>300</v>
      </c>
      <c r="AH3404" s="80">
        <f t="shared" si="1509"/>
        <v>2800</v>
      </c>
      <c r="AJ3404" s="35" t="s">
        <v>18450</v>
      </c>
      <c r="AK3404" s="35" t="s">
        <v>73</v>
      </c>
      <c r="AL3404" s="35" t="s">
        <v>18451</v>
      </c>
      <c r="AM3404" s="35" t="s">
        <v>19495</v>
      </c>
      <c r="AN3404" s="35" t="s">
        <v>19496</v>
      </c>
      <c r="AO3404" s="35" t="s">
        <v>19497</v>
      </c>
      <c r="AP3404" s="35" t="s">
        <v>19498</v>
      </c>
      <c r="AQ3404" s="35" t="s">
        <v>122</v>
      </c>
      <c r="AR3404" s="35">
        <v>1</v>
      </c>
      <c r="AS3404" s="35">
        <v>1</v>
      </c>
      <c r="AT3404" s="35">
        <v>1E-3</v>
      </c>
      <c r="AU3404" s="35">
        <v>1</v>
      </c>
      <c r="AV3404" s="35" t="s">
        <v>8</v>
      </c>
      <c r="AW3404" s="35">
        <v>110</v>
      </c>
      <c r="AX3404" s="35" t="s">
        <v>68</v>
      </c>
      <c r="AY3404" s="35" t="s">
        <v>68</v>
      </c>
      <c r="AZ3404" s="35" t="s">
        <v>68</v>
      </c>
      <c r="BA3404" s="35" t="s">
        <v>68</v>
      </c>
      <c r="BB3404" s="35" t="s">
        <v>68</v>
      </c>
      <c r="BC3404" s="35" t="s">
        <v>126</v>
      </c>
      <c r="BD3404" s="35" t="s">
        <v>90</v>
      </c>
      <c r="BE3404" s="35" t="s">
        <v>111</v>
      </c>
      <c r="BF3404" s="35" t="s">
        <v>122</v>
      </c>
      <c r="BG3404" s="35" t="s">
        <v>69</v>
      </c>
      <c r="BH3404" s="35" t="s">
        <v>19499</v>
      </c>
      <c r="BI3404" s="35" t="s">
        <v>122</v>
      </c>
      <c r="BJ3404" s="35" t="s">
        <v>19500</v>
      </c>
      <c r="BK3404" s="35" t="s">
        <v>75</v>
      </c>
      <c r="BL3404" s="35" t="s">
        <v>122</v>
      </c>
      <c r="BM3404" s="35" t="s">
        <v>90</v>
      </c>
      <c r="BN3404" s="35" t="s">
        <v>70</v>
      </c>
      <c r="BO3404" s="35" t="s">
        <v>71</v>
      </c>
      <c r="BP3404" s="35" t="s">
        <v>122</v>
      </c>
      <c r="BQ3404" s="35" t="s">
        <v>163</v>
      </c>
    </row>
    <row r="3405" spans="1:69" x14ac:dyDescent="0.4">
      <c r="A3405" s="40" t="str">
        <f t="shared" si="1483"/>
        <v>2025-09-24</v>
      </c>
      <c r="B3405" s="40" t="str">
        <f t="shared" si="1484"/>
        <v>SYD</v>
      </c>
      <c r="C3405" s="39" t="str">
        <f t="shared" si="1485"/>
        <v>98812563670</v>
      </c>
      <c r="D3405" s="41" t="str">
        <f t="shared" si="1486"/>
        <v>PKR253700850</v>
      </c>
      <c r="E3405" s="41" t="str">
        <f t="shared" si="1487"/>
        <v>596421501973</v>
      </c>
      <c r="F3405" s="39" t="str">
        <f t="shared" si="1488"/>
        <v>2254239</v>
      </c>
      <c r="G3405" s="39" t="str">
        <f t="shared" si="1489"/>
        <v>WISE EXPRESS(BIOSYDNEY)</v>
      </c>
      <c r="H3405" s="41" t="str">
        <f t="shared" si="1490"/>
        <v>한화순</v>
      </c>
      <c r="I3405" s="39" t="str">
        <f t="shared" si="1491"/>
        <v>16872</v>
      </c>
      <c r="J3405" s="52" t="str">
        <f t="shared" si="1492"/>
        <v/>
      </c>
      <c r="K3405" s="75">
        <f t="shared" si="1493"/>
        <v>1</v>
      </c>
      <c r="L3405" s="76">
        <f t="shared" si="1494"/>
        <v>1</v>
      </c>
      <c r="M3405" s="76">
        <f t="shared" si="1495"/>
        <v>1E-3</v>
      </c>
      <c r="N3405" s="76">
        <f t="shared" si="1496"/>
        <v>1</v>
      </c>
      <c r="O3405" s="42">
        <f t="shared" si="1497"/>
        <v>1</v>
      </c>
      <c r="P3405" s="39" t="str">
        <f t="shared" si="1498"/>
        <v>일반(목록배제,Normal-Manifest Exception)</v>
      </c>
      <c r="Q3405" s="72">
        <f t="shared" si="1499"/>
        <v>110</v>
      </c>
      <c r="R3405" s="43" t="str">
        <f t="shared" si="1500"/>
        <v>OZ602</v>
      </c>
      <c r="S3405" s="82" t="str">
        <f t="shared" si="1501"/>
        <v/>
      </c>
      <c r="T3405" s="40">
        <f t="shared" si="1502"/>
        <v>45924</v>
      </c>
      <c r="U3405" s="44">
        <v>2500</v>
      </c>
      <c r="V3405" s="44">
        <f t="shared" si="1503"/>
        <v>0</v>
      </c>
      <c r="W3405" s="77">
        <f t="shared" si="1504"/>
        <v>2500</v>
      </c>
      <c r="X3405" s="78">
        <f t="shared" si="1505"/>
        <v>0</v>
      </c>
      <c r="Y3405" s="44" cm="1">
        <f t="array" ref="Y3405">_xlfn.IFNA(_xlfn.IFS(AND(Q3405&gt;=2000, Q3405&lt;3000), 10000, AND(Q3405&gt;=3000, Q3405&lt;4000), 15000, AND(Q3405&gt;=4000, Q3405&lt;5000), 20000, AND(Q3405&gt;=5000), 25000),0)</f>
        <v>0</v>
      </c>
      <c r="Z3405" s="91">
        <f t="shared" si="1506"/>
        <v>300</v>
      </c>
      <c r="AA3405" s="44">
        <f t="shared" si="1507"/>
        <v>0</v>
      </c>
      <c r="AB3405" s="44"/>
      <c r="AC3405" s="44"/>
      <c r="AD3405" s="44"/>
      <c r="AE3405" s="44">
        <f>VLOOKUP(O3405,정산업데이트!$A$6:$B$12,2,10)</f>
        <v>0</v>
      </c>
      <c r="AF3405" s="44"/>
      <c r="AG3405" s="79">
        <f t="shared" si="1508"/>
        <v>300</v>
      </c>
      <c r="AH3405" s="80">
        <f t="shared" si="1509"/>
        <v>2800</v>
      </c>
      <c r="AJ3405" s="35" t="s">
        <v>18450</v>
      </c>
      <c r="AK3405" s="35" t="s">
        <v>73</v>
      </c>
      <c r="AL3405" s="35" t="s">
        <v>18451</v>
      </c>
      <c r="AM3405" s="35" t="s">
        <v>19501</v>
      </c>
      <c r="AN3405" s="35" t="s">
        <v>19502</v>
      </c>
      <c r="AO3405" s="35" t="s">
        <v>19503</v>
      </c>
      <c r="AP3405" s="35" t="s">
        <v>18151</v>
      </c>
      <c r="AQ3405" s="35" t="s">
        <v>122</v>
      </c>
      <c r="AR3405" s="35">
        <v>1</v>
      </c>
      <c r="AS3405" s="35">
        <v>1</v>
      </c>
      <c r="AT3405" s="35">
        <v>1E-3</v>
      </c>
      <c r="AU3405" s="35">
        <v>1</v>
      </c>
      <c r="AV3405" s="35" t="s">
        <v>8</v>
      </c>
      <c r="AW3405" s="35">
        <v>110</v>
      </c>
      <c r="AX3405" s="35" t="s">
        <v>68</v>
      </c>
      <c r="AY3405" s="35" t="s">
        <v>68</v>
      </c>
      <c r="AZ3405" s="35" t="s">
        <v>68</v>
      </c>
      <c r="BA3405" s="35" t="s">
        <v>68</v>
      </c>
      <c r="BB3405" s="35" t="s">
        <v>68</v>
      </c>
      <c r="BC3405" s="35" t="s">
        <v>126</v>
      </c>
      <c r="BD3405" s="35" t="s">
        <v>90</v>
      </c>
      <c r="BE3405" s="35" t="s">
        <v>111</v>
      </c>
      <c r="BF3405" s="35" t="s">
        <v>122</v>
      </c>
      <c r="BG3405" s="35" t="s">
        <v>69</v>
      </c>
      <c r="BH3405" s="35" t="s">
        <v>19504</v>
      </c>
      <c r="BI3405" s="35" t="s">
        <v>122</v>
      </c>
      <c r="BJ3405" s="35" t="s">
        <v>19505</v>
      </c>
      <c r="BK3405" s="35" t="s">
        <v>75</v>
      </c>
      <c r="BL3405" s="35" t="s">
        <v>122</v>
      </c>
      <c r="BM3405" s="35" t="s">
        <v>90</v>
      </c>
      <c r="BN3405" s="35" t="s">
        <v>70</v>
      </c>
      <c r="BO3405" s="35" t="s">
        <v>71</v>
      </c>
      <c r="BP3405" s="35" t="s">
        <v>122</v>
      </c>
      <c r="BQ3405" s="35" t="s">
        <v>163</v>
      </c>
    </row>
    <row r="3406" spans="1:69" x14ac:dyDescent="0.4">
      <c r="A3406" s="40" t="str">
        <f t="shared" si="1483"/>
        <v>2025-09-24</v>
      </c>
      <c r="B3406" s="40" t="str">
        <f t="shared" si="1484"/>
        <v>SYD</v>
      </c>
      <c r="C3406" s="39" t="str">
        <f t="shared" si="1485"/>
        <v>98812563670</v>
      </c>
      <c r="D3406" s="41" t="str">
        <f t="shared" si="1486"/>
        <v>PAU029774118</v>
      </c>
      <c r="E3406" s="41" t="str">
        <f t="shared" si="1487"/>
        <v>596421506335</v>
      </c>
      <c r="F3406" s="39" t="str">
        <f t="shared" si="1488"/>
        <v>2254252</v>
      </c>
      <c r="G3406" s="39" t="str">
        <f t="shared" si="1489"/>
        <v>WISE EXPRESS(AUSTRAPHARM)</v>
      </c>
      <c r="H3406" s="41" t="str">
        <f t="shared" si="1490"/>
        <v>오선주</v>
      </c>
      <c r="I3406" s="39" t="str">
        <f t="shared" si="1491"/>
        <v>05014</v>
      </c>
      <c r="J3406" s="52" t="str">
        <f t="shared" si="1492"/>
        <v/>
      </c>
      <c r="K3406" s="75">
        <f t="shared" si="1493"/>
        <v>1</v>
      </c>
      <c r="L3406" s="76">
        <f t="shared" si="1494"/>
        <v>3</v>
      </c>
      <c r="M3406" s="76">
        <f t="shared" si="1495"/>
        <v>1E-3</v>
      </c>
      <c r="N3406" s="76">
        <f t="shared" si="1496"/>
        <v>3</v>
      </c>
      <c r="O3406" s="42">
        <f t="shared" si="1497"/>
        <v>3</v>
      </c>
      <c r="P3406" s="39" t="str">
        <f t="shared" si="1498"/>
        <v>목록(Manifest)</v>
      </c>
      <c r="Q3406" s="72">
        <f t="shared" si="1499"/>
        <v>140</v>
      </c>
      <c r="R3406" s="43" t="str">
        <f t="shared" si="1500"/>
        <v>OZ602</v>
      </c>
      <c r="S3406" s="82" t="str">
        <f t="shared" si="1501"/>
        <v/>
      </c>
      <c r="T3406" s="40">
        <f t="shared" si="1502"/>
        <v>45924</v>
      </c>
      <c r="U3406" s="44">
        <v>2500</v>
      </c>
      <c r="V3406" s="44">
        <f t="shared" si="1503"/>
        <v>0</v>
      </c>
      <c r="W3406" s="77">
        <f t="shared" si="1504"/>
        <v>2500</v>
      </c>
      <c r="X3406" s="78">
        <f t="shared" si="1505"/>
        <v>0</v>
      </c>
      <c r="Y3406" s="44" cm="1">
        <f t="array" ref="Y3406">_xlfn.IFNA(_xlfn.IFS(AND(Q3406&gt;=2000, Q3406&lt;3000), 10000, AND(Q3406&gt;=3000, Q3406&lt;4000), 15000, AND(Q3406&gt;=4000, Q3406&lt;5000), 20000, AND(Q3406&gt;=5000), 25000),0)</f>
        <v>0</v>
      </c>
      <c r="Z3406" s="91">
        <f t="shared" si="1506"/>
        <v>0</v>
      </c>
      <c r="AA3406" s="44">
        <f t="shared" si="1507"/>
        <v>0</v>
      </c>
      <c r="AB3406" s="44"/>
      <c r="AC3406" s="44"/>
      <c r="AD3406" s="44"/>
      <c r="AE3406" s="44">
        <f>VLOOKUP(O3406,정산업데이트!$A$6:$B$12,2,10)</f>
        <v>0</v>
      </c>
      <c r="AF3406" s="44"/>
      <c r="AG3406" s="79">
        <f t="shared" si="1508"/>
        <v>0</v>
      </c>
      <c r="AH3406" s="80">
        <f t="shared" si="1509"/>
        <v>2500</v>
      </c>
      <c r="AJ3406" s="35" t="s">
        <v>18450</v>
      </c>
      <c r="AK3406" s="35" t="s">
        <v>73</v>
      </c>
      <c r="AL3406" s="35" t="s">
        <v>18451</v>
      </c>
      <c r="AM3406" s="35" t="s">
        <v>19506</v>
      </c>
      <c r="AN3406" s="35" t="s">
        <v>19507</v>
      </c>
      <c r="AO3406" s="35" t="s">
        <v>19508</v>
      </c>
      <c r="AP3406" s="35" t="s">
        <v>19509</v>
      </c>
      <c r="AQ3406" s="35" t="s">
        <v>122</v>
      </c>
      <c r="AR3406" s="35">
        <v>1</v>
      </c>
      <c r="AS3406" s="35">
        <v>3</v>
      </c>
      <c r="AT3406" s="35">
        <v>1E-3</v>
      </c>
      <c r="AU3406" s="35">
        <v>3</v>
      </c>
      <c r="AV3406" s="35" t="s">
        <v>7</v>
      </c>
      <c r="AW3406" s="35">
        <v>140</v>
      </c>
      <c r="AX3406" s="35" t="s">
        <v>68</v>
      </c>
      <c r="AY3406" s="35" t="s">
        <v>68</v>
      </c>
      <c r="AZ3406" s="35" t="s">
        <v>68</v>
      </c>
      <c r="BA3406" s="35" t="s">
        <v>68</v>
      </c>
      <c r="BB3406" s="35" t="s">
        <v>68</v>
      </c>
      <c r="BC3406" s="35" t="s">
        <v>132</v>
      </c>
      <c r="BD3406" s="35" t="s">
        <v>83</v>
      </c>
      <c r="BE3406" s="35" t="s">
        <v>108</v>
      </c>
      <c r="BF3406" s="35" t="s">
        <v>122</v>
      </c>
      <c r="BG3406" s="35" t="s">
        <v>69</v>
      </c>
      <c r="BH3406" s="35" t="s">
        <v>19510</v>
      </c>
      <c r="BI3406" s="35" t="s">
        <v>122</v>
      </c>
      <c r="BJ3406" s="35" t="s">
        <v>19511</v>
      </c>
      <c r="BK3406" s="35" t="s">
        <v>75</v>
      </c>
      <c r="BL3406" s="35" t="s">
        <v>122</v>
      </c>
      <c r="BM3406" s="35" t="s">
        <v>83</v>
      </c>
      <c r="BN3406" s="35" t="s">
        <v>70</v>
      </c>
      <c r="BO3406" s="35" t="s">
        <v>71</v>
      </c>
      <c r="BP3406" s="35" t="s">
        <v>122</v>
      </c>
      <c r="BQ3406" s="35" t="s">
        <v>163</v>
      </c>
    </row>
    <row r="3407" spans="1:69" x14ac:dyDescent="0.4">
      <c r="A3407" s="40" t="str">
        <f t="shared" si="1483"/>
        <v>2025-09-24</v>
      </c>
      <c r="B3407" s="40" t="str">
        <f t="shared" si="1484"/>
        <v>SYD</v>
      </c>
      <c r="C3407" s="39" t="str">
        <f t="shared" si="1485"/>
        <v>98812563670</v>
      </c>
      <c r="D3407" s="41" t="str">
        <f t="shared" si="1486"/>
        <v>PAU029774119</v>
      </c>
      <c r="E3407" s="41" t="str">
        <f t="shared" si="1487"/>
        <v>596421506346</v>
      </c>
      <c r="F3407" s="39" t="str">
        <f t="shared" si="1488"/>
        <v>2254252</v>
      </c>
      <c r="G3407" s="39" t="str">
        <f t="shared" si="1489"/>
        <v>WISE EXPRESS(AUSTRAPHARM)</v>
      </c>
      <c r="H3407" s="41" t="str">
        <f t="shared" si="1490"/>
        <v>김유정</v>
      </c>
      <c r="I3407" s="39" t="str">
        <f t="shared" si="1491"/>
        <v>04727</v>
      </c>
      <c r="J3407" s="52" t="str">
        <f t="shared" si="1492"/>
        <v/>
      </c>
      <c r="K3407" s="75">
        <f t="shared" si="1493"/>
        <v>1</v>
      </c>
      <c r="L3407" s="76">
        <f t="shared" si="1494"/>
        <v>2</v>
      </c>
      <c r="M3407" s="76">
        <f t="shared" si="1495"/>
        <v>1E-3</v>
      </c>
      <c r="N3407" s="76">
        <f t="shared" si="1496"/>
        <v>2</v>
      </c>
      <c r="O3407" s="42">
        <f t="shared" si="1497"/>
        <v>2</v>
      </c>
      <c r="P3407" s="39" t="str">
        <f t="shared" si="1498"/>
        <v>목록(Manifest)</v>
      </c>
      <c r="Q3407" s="72">
        <f t="shared" si="1499"/>
        <v>70</v>
      </c>
      <c r="R3407" s="43" t="str">
        <f t="shared" si="1500"/>
        <v>OZ602</v>
      </c>
      <c r="S3407" s="82" t="str">
        <f t="shared" si="1501"/>
        <v/>
      </c>
      <c r="T3407" s="40">
        <f t="shared" si="1502"/>
        <v>45924</v>
      </c>
      <c r="U3407" s="44">
        <v>2500</v>
      </c>
      <c r="V3407" s="44">
        <f t="shared" si="1503"/>
        <v>0</v>
      </c>
      <c r="W3407" s="77">
        <f t="shared" si="1504"/>
        <v>2500</v>
      </c>
      <c r="X3407" s="78">
        <f t="shared" si="1505"/>
        <v>0</v>
      </c>
      <c r="Y3407" s="44" cm="1">
        <f t="array" ref="Y3407">_xlfn.IFNA(_xlfn.IFS(AND(Q3407&gt;=2000, Q3407&lt;3000), 10000, AND(Q3407&gt;=3000, Q3407&lt;4000), 15000, AND(Q3407&gt;=4000, Q3407&lt;5000), 20000, AND(Q3407&gt;=5000), 25000),0)</f>
        <v>0</v>
      </c>
      <c r="Z3407" s="91">
        <f t="shared" si="1506"/>
        <v>0</v>
      </c>
      <c r="AA3407" s="44">
        <f t="shared" si="1507"/>
        <v>0</v>
      </c>
      <c r="AB3407" s="44"/>
      <c r="AC3407" s="44"/>
      <c r="AD3407" s="44"/>
      <c r="AE3407" s="44">
        <f>VLOOKUP(O3407,정산업데이트!$A$6:$B$12,2,10)</f>
        <v>0</v>
      </c>
      <c r="AF3407" s="44"/>
      <c r="AG3407" s="79">
        <f t="shared" si="1508"/>
        <v>0</v>
      </c>
      <c r="AH3407" s="80">
        <f t="shared" si="1509"/>
        <v>2500</v>
      </c>
      <c r="AJ3407" s="35" t="s">
        <v>18450</v>
      </c>
      <c r="AK3407" s="35" t="s">
        <v>73</v>
      </c>
      <c r="AL3407" s="35" t="s">
        <v>18451</v>
      </c>
      <c r="AM3407" s="35" t="s">
        <v>19512</v>
      </c>
      <c r="AN3407" s="35" t="s">
        <v>13739</v>
      </c>
      <c r="AO3407" s="35" t="s">
        <v>19513</v>
      </c>
      <c r="AP3407" s="35" t="s">
        <v>1378</v>
      </c>
      <c r="AQ3407" s="35" t="s">
        <v>122</v>
      </c>
      <c r="AR3407" s="35">
        <v>1</v>
      </c>
      <c r="AS3407" s="35">
        <v>2</v>
      </c>
      <c r="AT3407" s="35">
        <v>1E-3</v>
      </c>
      <c r="AU3407" s="35">
        <v>2</v>
      </c>
      <c r="AV3407" s="35" t="s">
        <v>7</v>
      </c>
      <c r="AW3407" s="35">
        <v>70</v>
      </c>
      <c r="AX3407" s="35" t="s">
        <v>68</v>
      </c>
      <c r="AY3407" s="35" t="s">
        <v>68</v>
      </c>
      <c r="AZ3407" s="35" t="s">
        <v>68</v>
      </c>
      <c r="BA3407" s="35" t="s">
        <v>68</v>
      </c>
      <c r="BB3407" s="35" t="s">
        <v>68</v>
      </c>
      <c r="BC3407" s="35" t="s">
        <v>132</v>
      </c>
      <c r="BD3407" s="35" t="s">
        <v>83</v>
      </c>
      <c r="BE3407" s="35" t="s">
        <v>108</v>
      </c>
      <c r="BF3407" s="35" t="s">
        <v>122</v>
      </c>
      <c r="BG3407" s="35" t="s">
        <v>69</v>
      </c>
      <c r="BH3407" s="35" t="s">
        <v>19514</v>
      </c>
      <c r="BI3407" s="35" t="s">
        <v>122</v>
      </c>
      <c r="BJ3407" s="35" t="s">
        <v>19515</v>
      </c>
      <c r="BK3407" s="35" t="s">
        <v>75</v>
      </c>
      <c r="BL3407" s="35" t="s">
        <v>122</v>
      </c>
      <c r="BM3407" s="35" t="s">
        <v>83</v>
      </c>
      <c r="BN3407" s="35" t="s">
        <v>70</v>
      </c>
      <c r="BO3407" s="35" t="s">
        <v>71</v>
      </c>
      <c r="BP3407" s="35" t="s">
        <v>122</v>
      </c>
      <c r="BQ3407" s="35" t="s">
        <v>163</v>
      </c>
    </row>
    <row r="3408" spans="1:69" x14ac:dyDescent="0.4">
      <c r="A3408" s="40" t="str">
        <f t="shared" si="1483"/>
        <v>2025-09-24</v>
      </c>
      <c r="B3408" s="40" t="str">
        <f t="shared" si="1484"/>
        <v>SYD</v>
      </c>
      <c r="C3408" s="39" t="str">
        <f t="shared" si="1485"/>
        <v>98812563670</v>
      </c>
      <c r="D3408" s="41" t="str">
        <f t="shared" si="1486"/>
        <v>PKR253713099</v>
      </c>
      <c r="E3408" s="41" t="str">
        <f t="shared" si="1487"/>
        <v>596421506350</v>
      </c>
      <c r="F3408" s="39" t="str">
        <f t="shared" si="1488"/>
        <v>2254225</v>
      </c>
      <c r="G3408" s="39" t="str">
        <f t="shared" si="1489"/>
        <v>WISE EXPRESS LOGISTICS PTY LTD</v>
      </c>
      <c r="H3408" s="41" t="str">
        <f t="shared" si="1490"/>
        <v>김현숙</v>
      </c>
      <c r="I3408" s="39" t="str">
        <f t="shared" si="1491"/>
        <v>48414</v>
      </c>
      <c r="J3408" s="52" t="str">
        <f t="shared" si="1492"/>
        <v/>
      </c>
      <c r="K3408" s="75">
        <f t="shared" si="1493"/>
        <v>1</v>
      </c>
      <c r="L3408" s="76">
        <f t="shared" si="1494"/>
        <v>0.75</v>
      </c>
      <c r="M3408" s="76">
        <f t="shared" si="1495"/>
        <v>1E-3</v>
      </c>
      <c r="N3408" s="76">
        <f t="shared" si="1496"/>
        <v>0.8</v>
      </c>
      <c r="O3408" s="42">
        <f t="shared" si="1497"/>
        <v>1</v>
      </c>
      <c r="P3408" s="39" t="str">
        <f t="shared" si="1498"/>
        <v>일반(목록배제,Normal-Manifest Exception)</v>
      </c>
      <c r="Q3408" s="72">
        <f t="shared" si="1499"/>
        <v>45</v>
      </c>
      <c r="R3408" s="43" t="str">
        <f t="shared" si="1500"/>
        <v>OZ602</v>
      </c>
      <c r="S3408" s="82" t="str">
        <f t="shared" si="1501"/>
        <v/>
      </c>
      <c r="T3408" s="40">
        <f t="shared" si="1502"/>
        <v>45924</v>
      </c>
      <c r="U3408" s="44">
        <v>2500</v>
      </c>
      <c r="V3408" s="44">
        <f t="shared" si="1503"/>
        <v>0</v>
      </c>
      <c r="W3408" s="77">
        <f t="shared" si="1504"/>
        <v>2500</v>
      </c>
      <c r="X3408" s="78">
        <f t="shared" si="1505"/>
        <v>0</v>
      </c>
      <c r="Y3408" s="44" cm="1">
        <f t="array" ref="Y3408">_xlfn.IFNA(_xlfn.IFS(AND(Q3408&gt;=2000, Q3408&lt;3000), 10000, AND(Q3408&gt;=3000, Q3408&lt;4000), 15000, AND(Q3408&gt;=4000, Q3408&lt;5000), 20000, AND(Q3408&gt;=5000), 25000),0)</f>
        <v>0</v>
      </c>
      <c r="Z3408" s="91">
        <f t="shared" si="1506"/>
        <v>300</v>
      </c>
      <c r="AA3408" s="44">
        <f t="shared" si="1507"/>
        <v>0</v>
      </c>
      <c r="AB3408" s="44"/>
      <c r="AC3408" s="44"/>
      <c r="AD3408" s="44"/>
      <c r="AE3408" s="44">
        <f>VLOOKUP(O3408,정산업데이트!$A$6:$B$12,2,10)</f>
        <v>0</v>
      </c>
      <c r="AF3408" s="44"/>
      <c r="AG3408" s="79">
        <f t="shared" si="1508"/>
        <v>300</v>
      </c>
      <c r="AH3408" s="80">
        <f t="shared" si="1509"/>
        <v>2800</v>
      </c>
      <c r="AJ3408" s="35" t="s">
        <v>18450</v>
      </c>
      <c r="AK3408" s="35" t="s">
        <v>73</v>
      </c>
      <c r="AL3408" s="35" t="s">
        <v>18451</v>
      </c>
      <c r="AM3408" s="35" t="s">
        <v>19516</v>
      </c>
      <c r="AN3408" s="35" t="s">
        <v>8565</v>
      </c>
      <c r="AO3408" s="35" t="s">
        <v>19517</v>
      </c>
      <c r="AP3408" s="35" t="s">
        <v>532</v>
      </c>
      <c r="AQ3408" s="35" t="s">
        <v>122</v>
      </c>
      <c r="AR3408" s="35">
        <v>1</v>
      </c>
      <c r="AS3408" s="35">
        <v>0.75</v>
      </c>
      <c r="AT3408" s="35">
        <v>1E-3</v>
      </c>
      <c r="AU3408" s="35">
        <v>0.8</v>
      </c>
      <c r="AV3408" s="35" t="s">
        <v>8</v>
      </c>
      <c r="AW3408" s="35">
        <v>45</v>
      </c>
      <c r="AX3408" s="35" t="s">
        <v>68</v>
      </c>
      <c r="AY3408" s="35" t="s">
        <v>68</v>
      </c>
      <c r="AZ3408" s="35" t="s">
        <v>68</v>
      </c>
      <c r="BA3408" s="35" t="s">
        <v>68</v>
      </c>
      <c r="BB3408" s="35" t="s">
        <v>68</v>
      </c>
      <c r="BC3408" s="35" t="s">
        <v>125</v>
      </c>
      <c r="BD3408" s="35" t="s">
        <v>74</v>
      </c>
      <c r="BE3408" s="35" t="s">
        <v>78</v>
      </c>
      <c r="BF3408" s="35" t="s">
        <v>122</v>
      </c>
      <c r="BG3408" s="35" t="s">
        <v>69</v>
      </c>
      <c r="BH3408" s="35" t="s">
        <v>19518</v>
      </c>
      <c r="BI3408" s="35" t="s">
        <v>122</v>
      </c>
      <c r="BJ3408" s="35" t="s">
        <v>19519</v>
      </c>
      <c r="BK3408" s="35" t="s">
        <v>75</v>
      </c>
      <c r="BL3408" s="35" t="s">
        <v>122</v>
      </c>
      <c r="BM3408" s="35" t="s">
        <v>74</v>
      </c>
      <c r="BN3408" s="35" t="s">
        <v>70</v>
      </c>
      <c r="BO3408" s="35" t="s">
        <v>71</v>
      </c>
      <c r="BP3408" s="35" t="s">
        <v>122</v>
      </c>
      <c r="BQ3408" s="35" t="s">
        <v>163</v>
      </c>
    </row>
    <row r="3409" spans="1:69" x14ac:dyDescent="0.4">
      <c r="A3409" s="40" t="str">
        <f t="shared" si="1483"/>
        <v>2025-09-24</v>
      </c>
      <c r="B3409" s="40" t="str">
        <f t="shared" si="1484"/>
        <v>SYD</v>
      </c>
      <c r="C3409" s="39" t="str">
        <f t="shared" si="1485"/>
        <v>98812563670</v>
      </c>
      <c r="D3409" s="41" t="str">
        <f t="shared" si="1486"/>
        <v>PKR253713100</v>
      </c>
      <c r="E3409" s="41" t="str">
        <f t="shared" si="1487"/>
        <v>596421506361</v>
      </c>
      <c r="F3409" s="39" t="str">
        <f t="shared" si="1488"/>
        <v>2254225</v>
      </c>
      <c r="G3409" s="39" t="str">
        <f t="shared" si="1489"/>
        <v>WISE EXPRESS LOGISTICS PTY LTD</v>
      </c>
      <c r="H3409" s="41" t="str">
        <f t="shared" si="1490"/>
        <v>김민강</v>
      </c>
      <c r="I3409" s="39" t="str">
        <f t="shared" si="1491"/>
        <v>48297</v>
      </c>
      <c r="J3409" s="52" t="str">
        <f t="shared" si="1492"/>
        <v/>
      </c>
      <c r="K3409" s="75">
        <f t="shared" si="1493"/>
        <v>1</v>
      </c>
      <c r="L3409" s="76">
        <f t="shared" si="1494"/>
        <v>0.75</v>
      </c>
      <c r="M3409" s="76">
        <f t="shared" si="1495"/>
        <v>1E-3</v>
      </c>
      <c r="N3409" s="76">
        <f t="shared" si="1496"/>
        <v>0.8</v>
      </c>
      <c r="O3409" s="42">
        <f t="shared" si="1497"/>
        <v>1</v>
      </c>
      <c r="P3409" s="39" t="str">
        <f t="shared" si="1498"/>
        <v>일반(목록배제,Normal-Manifest Exception)</v>
      </c>
      <c r="Q3409" s="72">
        <f t="shared" si="1499"/>
        <v>50</v>
      </c>
      <c r="R3409" s="43" t="str">
        <f t="shared" si="1500"/>
        <v>OZ602</v>
      </c>
      <c r="S3409" s="82" t="str">
        <f t="shared" si="1501"/>
        <v/>
      </c>
      <c r="T3409" s="40">
        <f t="shared" si="1502"/>
        <v>45924</v>
      </c>
      <c r="U3409" s="44">
        <v>2500</v>
      </c>
      <c r="V3409" s="44">
        <f t="shared" si="1503"/>
        <v>0</v>
      </c>
      <c r="W3409" s="77">
        <f t="shared" si="1504"/>
        <v>2500</v>
      </c>
      <c r="X3409" s="78">
        <f t="shared" si="1505"/>
        <v>0</v>
      </c>
      <c r="Y3409" s="44" cm="1">
        <f t="array" ref="Y3409">_xlfn.IFNA(_xlfn.IFS(AND(Q3409&gt;=2000, Q3409&lt;3000), 10000, AND(Q3409&gt;=3000, Q3409&lt;4000), 15000, AND(Q3409&gt;=4000, Q3409&lt;5000), 20000, AND(Q3409&gt;=5000), 25000),0)</f>
        <v>0</v>
      </c>
      <c r="Z3409" s="91">
        <f t="shared" si="1506"/>
        <v>300</v>
      </c>
      <c r="AA3409" s="44">
        <f t="shared" si="1507"/>
        <v>0</v>
      </c>
      <c r="AB3409" s="44"/>
      <c r="AC3409" s="44"/>
      <c r="AD3409" s="44"/>
      <c r="AE3409" s="44">
        <f>VLOOKUP(O3409,정산업데이트!$A$6:$B$12,2,10)</f>
        <v>0</v>
      </c>
      <c r="AF3409" s="44"/>
      <c r="AG3409" s="79">
        <f t="shared" si="1508"/>
        <v>300</v>
      </c>
      <c r="AH3409" s="80">
        <f t="shared" si="1509"/>
        <v>2800</v>
      </c>
      <c r="AJ3409" s="35" t="s">
        <v>18450</v>
      </c>
      <c r="AK3409" s="35" t="s">
        <v>73</v>
      </c>
      <c r="AL3409" s="35" t="s">
        <v>18451</v>
      </c>
      <c r="AM3409" s="35" t="s">
        <v>19520</v>
      </c>
      <c r="AN3409" s="35" t="s">
        <v>19521</v>
      </c>
      <c r="AO3409" s="35" t="s">
        <v>19522</v>
      </c>
      <c r="AP3409" s="35" t="s">
        <v>19523</v>
      </c>
      <c r="AQ3409" s="35" t="s">
        <v>122</v>
      </c>
      <c r="AR3409" s="35">
        <v>1</v>
      </c>
      <c r="AS3409" s="35">
        <v>0.75</v>
      </c>
      <c r="AT3409" s="35">
        <v>1E-3</v>
      </c>
      <c r="AU3409" s="35">
        <v>0.8</v>
      </c>
      <c r="AV3409" s="35" t="s">
        <v>8</v>
      </c>
      <c r="AW3409" s="35">
        <v>50</v>
      </c>
      <c r="AX3409" s="35" t="s">
        <v>68</v>
      </c>
      <c r="AY3409" s="35" t="s">
        <v>68</v>
      </c>
      <c r="AZ3409" s="35" t="s">
        <v>68</v>
      </c>
      <c r="BA3409" s="35" t="s">
        <v>68</v>
      </c>
      <c r="BB3409" s="35" t="s">
        <v>68</v>
      </c>
      <c r="BC3409" s="35" t="s">
        <v>125</v>
      </c>
      <c r="BD3409" s="35" t="s">
        <v>74</v>
      </c>
      <c r="BE3409" s="35" t="s">
        <v>78</v>
      </c>
      <c r="BF3409" s="35" t="s">
        <v>122</v>
      </c>
      <c r="BG3409" s="35" t="s">
        <v>69</v>
      </c>
      <c r="BH3409" s="35" t="s">
        <v>19524</v>
      </c>
      <c r="BI3409" s="35" t="s">
        <v>122</v>
      </c>
      <c r="BJ3409" s="35" t="s">
        <v>19525</v>
      </c>
      <c r="BK3409" s="35" t="s">
        <v>75</v>
      </c>
      <c r="BL3409" s="35" t="s">
        <v>122</v>
      </c>
      <c r="BM3409" s="35" t="s">
        <v>74</v>
      </c>
      <c r="BN3409" s="35" t="s">
        <v>70</v>
      </c>
      <c r="BO3409" s="35" t="s">
        <v>71</v>
      </c>
      <c r="BP3409" s="35" t="s">
        <v>122</v>
      </c>
      <c r="BQ3409" s="35" t="s">
        <v>163</v>
      </c>
    </row>
    <row r="3410" spans="1:69" x14ac:dyDescent="0.4">
      <c r="A3410" s="40" t="str">
        <f t="shared" si="1483"/>
        <v>2025-09-24</v>
      </c>
      <c r="B3410" s="40" t="str">
        <f t="shared" si="1484"/>
        <v>SYD</v>
      </c>
      <c r="C3410" s="39" t="str">
        <f t="shared" si="1485"/>
        <v>98812563670</v>
      </c>
      <c r="D3410" s="41" t="str">
        <f t="shared" si="1486"/>
        <v>PKR253713101</v>
      </c>
      <c r="E3410" s="41" t="str">
        <f t="shared" si="1487"/>
        <v>596421506372</v>
      </c>
      <c r="F3410" s="39" t="str">
        <f t="shared" si="1488"/>
        <v>2254225</v>
      </c>
      <c r="G3410" s="39" t="str">
        <f t="shared" si="1489"/>
        <v>WISE EXPRESS LOGISTICS PTY LTD</v>
      </c>
      <c r="H3410" s="41" t="str">
        <f t="shared" si="1490"/>
        <v>이인숙</v>
      </c>
      <c r="I3410" s="39" t="str">
        <f t="shared" si="1491"/>
        <v>52433</v>
      </c>
      <c r="J3410" s="52" t="str">
        <f t="shared" si="1492"/>
        <v/>
      </c>
      <c r="K3410" s="75">
        <f t="shared" si="1493"/>
        <v>1</v>
      </c>
      <c r="L3410" s="76">
        <f t="shared" si="1494"/>
        <v>1.5</v>
      </c>
      <c r="M3410" s="76">
        <f t="shared" si="1495"/>
        <v>1E-3</v>
      </c>
      <c r="N3410" s="76">
        <f t="shared" si="1496"/>
        <v>1.5</v>
      </c>
      <c r="O3410" s="42">
        <f t="shared" si="1497"/>
        <v>1.5</v>
      </c>
      <c r="P3410" s="39" t="str">
        <f t="shared" si="1498"/>
        <v>일반(목록배제,Normal-Manifest Exception)</v>
      </c>
      <c r="Q3410" s="72">
        <f t="shared" si="1499"/>
        <v>110</v>
      </c>
      <c r="R3410" s="43" t="str">
        <f t="shared" si="1500"/>
        <v>OZ602</v>
      </c>
      <c r="S3410" s="82" t="str">
        <f t="shared" si="1501"/>
        <v/>
      </c>
      <c r="T3410" s="40">
        <f t="shared" si="1502"/>
        <v>45924</v>
      </c>
      <c r="U3410" s="44">
        <v>2500</v>
      </c>
      <c r="V3410" s="44">
        <f t="shared" si="1503"/>
        <v>0</v>
      </c>
      <c r="W3410" s="77">
        <f t="shared" si="1504"/>
        <v>2500</v>
      </c>
      <c r="X3410" s="78">
        <f t="shared" si="1505"/>
        <v>0</v>
      </c>
      <c r="Y3410" s="44" cm="1">
        <f t="array" ref="Y3410">_xlfn.IFNA(_xlfn.IFS(AND(Q3410&gt;=2000, Q3410&lt;3000), 10000, AND(Q3410&gt;=3000, Q3410&lt;4000), 15000, AND(Q3410&gt;=4000, Q3410&lt;5000), 20000, AND(Q3410&gt;=5000), 25000),0)</f>
        <v>0</v>
      </c>
      <c r="Z3410" s="91">
        <f t="shared" si="1506"/>
        <v>300</v>
      </c>
      <c r="AA3410" s="44">
        <f t="shared" si="1507"/>
        <v>0</v>
      </c>
      <c r="AB3410" s="44"/>
      <c r="AC3410" s="44"/>
      <c r="AD3410" s="44"/>
      <c r="AE3410" s="44">
        <f>VLOOKUP(O3410,정산업데이트!$A$6:$B$12,2,10)</f>
        <v>0</v>
      </c>
      <c r="AF3410" s="44"/>
      <c r="AG3410" s="79">
        <f t="shared" si="1508"/>
        <v>300</v>
      </c>
      <c r="AH3410" s="80">
        <f t="shared" si="1509"/>
        <v>2800</v>
      </c>
      <c r="AJ3410" s="35" t="s">
        <v>18450</v>
      </c>
      <c r="AK3410" s="35" t="s">
        <v>73</v>
      </c>
      <c r="AL3410" s="35" t="s">
        <v>18451</v>
      </c>
      <c r="AM3410" s="35" t="s">
        <v>19526</v>
      </c>
      <c r="AN3410" s="35" t="s">
        <v>306</v>
      </c>
      <c r="AO3410" s="35" t="s">
        <v>307</v>
      </c>
      <c r="AP3410" s="35" t="s">
        <v>474</v>
      </c>
      <c r="AQ3410" s="35" t="s">
        <v>122</v>
      </c>
      <c r="AR3410" s="35">
        <v>1</v>
      </c>
      <c r="AS3410" s="35">
        <v>1.5</v>
      </c>
      <c r="AT3410" s="35">
        <v>1E-3</v>
      </c>
      <c r="AU3410" s="35">
        <v>1.5</v>
      </c>
      <c r="AV3410" s="35" t="s">
        <v>8</v>
      </c>
      <c r="AW3410" s="35">
        <v>110</v>
      </c>
      <c r="AX3410" s="35" t="s">
        <v>68</v>
      </c>
      <c r="AY3410" s="35" t="s">
        <v>68</v>
      </c>
      <c r="AZ3410" s="35" t="s">
        <v>68</v>
      </c>
      <c r="BA3410" s="35" t="s">
        <v>68</v>
      </c>
      <c r="BB3410" s="35" t="s">
        <v>68</v>
      </c>
      <c r="BC3410" s="35" t="s">
        <v>125</v>
      </c>
      <c r="BD3410" s="35" t="s">
        <v>74</v>
      </c>
      <c r="BE3410" s="35" t="s">
        <v>78</v>
      </c>
      <c r="BF3410" s="35" t="s">
        <v>122</v>
      </c>
      <c r="BG3410" s="35" t="s">
        <v>69</v>
      </c>
      <c r="BH3410" s="35" t="s">
        <v>19527</v>
      </c>
      <c r="BI3410" s="35" t="s">
        <v>122</v>
      </c>
      <c r="BJ3410" s="35" t="s">
        <v>19528</v>
      </c>
      <c r="BK3410" s="35" t="s">
        <v>75</v>
      </c>
      <c r="BL3410" s="35" t="s">
        <v>122</v>
      </c>
      <c r="BM3410" s="35" t="s">
        <v>74</v>
      </c>
      <c r="BN3410" s="35" t="s">
        <v>70</v>
      </c>
      <c r="BO3410" s="35" t="s">
        <v>71</v>
      </c>
      <c r="BP3410" s="35" t="s">
        <v>122</v>
      </c>
      <c r="BQ3410" s="35" t="s">
        <v>163</v>
      </c>
    </row>
    <row r="3411" spans="1:69" x14ac:dyDescent="0.4">
      <c r="A3411" s="40" t="str">
        <f t="shared" si="1483"/>
        <v>2025-09-24</v>
      </c>
      <c r="B3411" s="40" t="str">
        <f t="shared" si="1484"/>
        <v>SYD</v>
      </c>
      <c r="C3411" s="39" t="str">
        <f t="shared" si="1485"/>
        <v>98812563670</v>
      </c>
      <c r="D3411" s="41" t="str">
        <f t="shared" si="1486"/>
        <v>PKR253713102</v>
      </c>
      <c r="E3411" s="41" t="str">
        <f t="shared" si="1487"/>
        <v>596421506383</v>
      </c>
      <c r="F3411" s="39" t="str">
        <f t="shared" si="1488"/>
        <v>2254225</v>
      </c>
      <c r="G3411" s="39" t="str">
        <f t="shared" si="1489"/>
        <v>WISE EXPRESS LOGISTICS PTY LTD</v>
      </c>
      <c r="H3411" s="41" t="str">
        <f t="shared" si="1490"/>
        <v>이덕애</v>
      </c>
      <c r="I3411" s="39" t="str">
        <f t="shared" si="1491"/>
        <v>11938</v>
      </c>
      <c r="J3411" s="52" t="str">
        <f t="shared" si="1492"/>
        <v/>
      </c>
      <c r="K3411" s="75">
        <f t="shared" si="1493"/>
        <v>1</v>
      </c>
      <c r="L3411" s="76">
        <f t="shared" si="1494"/>
        <v>1.5</v>
      </c>
      <c r="M3411" s="76">
        <f t="shared" si="1495"/>
        <v>1E-3</v>
      </c>
      <c r="N3411" s="76">
        <f t="shared" si="1496"/>
        <v>1.5</v>
      </c>
      <c r="O3411" s="42">
        <f t="shared" si="1497"/>
        <v>1.5</v>
      </c>
      <c r="P3411" s="39" t="str">
        <f t="shared" si="1498"/>
        <v>일반(목록배제,Normal-Manifest Exception)</v>
      </c>
      <c r="Q3411" s="72">
        <f t="shared" si="1499"/>
        <v>120</v>
      </c>
      <c r="R3411" s="43" t="str">
        <f t="shared" si="1500"/>
        <v>OZ602</v>
      </c>
      <c r="S3411" s="82" t="str">
        <f t="shared" si="1501"/>
        <v/>
      </c>
      <c r="T3411" s="40">
        <f t="shared" si="1502"/>
        <v>45924</v>
      </c>
      <c r="U3411" s="44">
        <v>2500</v>
      </c>
      <c r="V3411" s="44">
        <f t="shared" si="1503"/>
        <v>0</v>
      </c>
      <c r="W3411" s="77">
        <f t="shared" si="1504"/>
        <v>2500</v>
      </c>
      <c r="X3411" s="78">
        <f t="shared" si="1505"/>
        <v>0</v>
      </c>
      <c r="Y3411" s="44" cm="1">
        <f t="array" ref="Y3411">_xlfn.IFNA(_xlfn.IFS(AND(Q3411&gt;=2000, Q3411&lt;3000), 10000, AND(Q3411&gt;=3000, Q3411&lt;4000), 15000, AND(Q3411&gt;=4000, Q3411&lt;5000), 20000, AND(Q3411&gt;=5000), 25000),0)</f>
        <v>0</v>
      </c>
      <c r="Z3411" s="91">
        <f t="shared" si="1506"/>
        <v>300</v>
      </c>
      <c r="AA3411" s="44">
        <f t="shared" si="1507"/>
        <v>0</v>
      </c>
      <c r="AB3411" s="44"/>
      <c r="AC3411" s="44"/>
      <c r="AD3411" s="44"/>
      <c r="AE3411" s="44">
        <f>VLOOKUP(O3411,정산업데이트!$A$6:$B$12,2,10)</f>
        <v>0</v>
      </c>
      <c r="AF3411" s="44"/>
      <c r="AG3411" s="79">
        <f t="shared" si="1508"/>
        <v>300</v>
      </c>
      <c r="AH3411" s="80">
        <f t="shared" si="1509"/>
        <v>2800</v>
      </c>
      <c r="AJ3411" s="35" t="s">
        <v>18450</v>
      </c>
      <c r="AK3411" s="35" t="s">
        <v>73</v>
      </c>
      <c r="AL3411" s="35" t="s">
        <v>18451</v>
      </c>
      <c r="AM3411" s="35" t="s">
        <v>19529</v>
      </c>
      <c r="AN3411" s="35" t="s">
        <v>5303</v>
      </c>
      <c r="AO3411" s="35" t="s">
        <v>5304</v>
      </c>
      <c r="AP3411" s="35" t="s">
        <v>5305</v>
      </c>
      <c r="AQ3411" s="35" t="s">
        <v>122</v>
      </c>
      <c r="AR3411" s="35">
        <v>1</v>
      </c>
      <c r="AS3411" s="35">
        <v>1.5</v>
      </c>
      <c r="AT3411" s="35">
        <v>1E-3</v>
      </c>
      <c r="AU3411" s="35">
        <v>1.5</v>
      </c>
      <c r="AV3411" s="35" t="s">
        <v>8</v>
      </c>
      <c r="AW3411" s="35">
        <v>120</v>
      </c>
      <c r="AX3411" s="35" t="s">
        <v>68</v>
      </c>
      <c r="AY3411" s="35" t="s">
        <v>68</v>
      </c>
      <c r="AZ3411" s="35" t="s">
        <v>68</v>
      </c>
      <c r="BA3411" s="35" t="s">
        <v>68</v>
      </c>
      <c r="BB3411" s="35" t="s">
        <v>68</v>
      </c>
      <c r="BC3411" s="35" t="s">
        <v>125</v>
      </c>
      <c r="BD3411" s="35" t="s">
        <v>74</v>
      </c>
      <c r="BE3411" s="35" t="s">
        <v>78</v>
      </c>
      <c r="BF3411" s="35" t="s">
        <v>122</v>
      </c>
      <c r="BG3411" s="35" t="s">
        <v>69</v>
      </c>
      <c r="BH3411" s="35" t="s">
        <v>19530</v>
      </c>
      <c r="BI3411" s="35" t="s">
        <v>122</v>
      </c>
      <c r="BJ3411" s="35" t="s">
        <v>19531</v>
      </c>
      <c r="BK3411" s="35" t="s">
        <v>75</v>
      </c>
      <c r="BL3411" s="35" t="s">
        <v>122</v>
      </c>
      <c r="BM3411" s="35" t="s">
        <v>74</v>
      </c>
      <c r="BN3411" s="35" t="s">
        <v>70</v>
      </c>
      <c r="BO3411" s="35" t="s">
        <v>71</v>
      </c>
      <c r="BP3411" s="35" t="s">
        <v>122</v>
      </c>
      <c r="BQ3411" s="35" t="s">
        <v>163</v>
      </c>
    </row>
    <row r="3412" spans="1:69" ht="12.75" customHeight="1" x14ac:dyDescent="0.3">
      <c r="A3412" s="40" t="str">
        <f t="shared" si="1483"/>
        <v>2025-09-24</v>
      </c>
      <c r="B3412" s="40" t="str">
        <f t="shared" si="1484"/>
        <v>SYD</v>
      </c>
      <c r="C3412" s="39" t="str">
        <f t="shared" si="1485"/>
        <v>98812563670</v>
      </c>
      <c r="D3412" s="41" t="str">
        <f t="shared" si="1486"/>
        <v>PKR253713103</v>
      </c>
      <c r="E3412" s="41" t="str">
        <f t="shared" si="1487"/>
        <v>596421506394</v>
      </c>
      <c r="F3412" s="39" t="str">
        <f t="shared" si="1488"/>
        <v>2254225</v>
      </c>
      <c r="G3412" s="39" t="str">
        <f t="shared" si="1489"/>
        <v>WISE EXPRESS LOGISTICS PTY LTD</v>
      </c>
      <c r="H3412" s="41" t="str">
        <f t="shared" si="1490"/>
        <v>박혜경</v>
      </c>
      <c r="I3412" s="39" t="str">
        <f t="shared" si="1491"/>
        <v>54975</v>
      </c>
      <c r="J3412" s="52" t="str">
        <f t="shared" si="1492"/>
        <v/>
      </c>
      <c r="K3412" s="75">
        <f t="shared" si="1493"/>
        <v>1</v>
      </c>
      <c r="L3412" s="76">
        <f t="shared" si="1494"/>
        <v>0.75</v>
      </c>
      <c r="M3412" s="76">
        <f t="shared" si="1495"/>
        <v>1E-3</v>
      </c>
      <c r="N3412" s="76">
        <f t="shared" si="1496"/>
        <v>0.8</v>
      </c>
      <c r="O3412" s="42">
        <f t="shared" si="1497"/>
        <v>1</v>
      </c>
      <c r="P3412" s="39" t="str">
        <f t="shared" si="1498"/>
        <v>일반(목록배제,Normal-Manifest Exception)</v>
      </c>
      <c r="Q3412" s="72">
        <f t="shared" si="1499"/>
        <v>35</v>
      </c>
      <c r="R3412" s="43" t="str">
        <f t="shared" si="1500"/>
        <v>OZ602</v>
      </c>
      <c r="S3412" s="82" t="str">
        <f t="shared" si="1501"/>
        <v/>
      </c>
      <c r="T3412" s="40">
        <f t="shared" si="1502"/>
        <v>45924</v>
      </c>
      <c r="U3412" s="44">
        <v>2500</v>
      </c>
      <c r="V3412" s="44">
        <f t="shared" si="1503"/>
        <v>0</v>
      </c>
      <c r="W3412" s="77">
        <f t="shared" si="1504"/>
        <v>2500</v>
      </c>
      <c r="X3412" s="78">
        <f t="shared" si="1505"/>
        <v>0</v>
      </c>
      <c r="Y3412" s="44" cm="1">
        <f t="array" ref="Y3412">_xlfn.IFNA(_xlfn.IFS(AND(Q3412&gt;=2000, Q3412&lt;3000), 10000, AND(Q3412&gt;=3000, Q3412&lt;4000), 15000, AND(Q3412&gt;=4000, Q3412&lt;5000), 20000, AND(Q3412&gt;=5000), 25000),0)</f>
        <v>0</v>
      </c>
      <c r="Z3412" s="91">
        <f t="shared" si="1506"/>
        <v>300</v>
      </c>
      <c r="AA3412" s="44">
        <f t="shared" si="1507"/>
        <v>0</v>
      </c>
      <c r="AB3412" s="44"/>
      <c r="AC3412" s="44"/>
      <c r="AD3412" s="44"/>
      <c r="AE3412" s="44">
        <f>VLOOKUP(O3412,정산업데이트!$A$6:$B$12,2,10)</f>
        <v>0</v>
      </c>
      <c r="AF3412" s="44"/>
      <c r="AG3412" s="79">
        <f t="shared" si="1508"/>
        <v>300</v>
      </c>
      <c r="AH3412" s="80">
        <f t="shared" si="1509"/>
        <v>2800</v>
      </c>
      <c r="AI3412" s="93"/>
      <c r="AJ3412" s="84" t="s">
        <v>18450</v>
      </c>
      <c r="AK3412" s="84" t="s">
        <v>73</v>
      </c>
      <c r="AL3412" s="84" t="s">
        <v>18451</v>
      </c>
      <c r="AM3412" s="84" t="s">
        <v>19532</v>
      </c>
      <c r="AN3412" s="84" t="s">
        <v>1861</v>
      </c>
      <c r="AO3412" s="84" t="s">
        <v>19533</v>
      </c>
      <c r="AP3412" s="84" t="s">
        <v>19534</v>
      </c>
      <c r="AQ3412" s="84" t="s">
        <v>122</v>
      </c>
      <c r="AR3412" s="85">
        <v>1</v>
      </c>
      <c r="AS3412" s="86">
        <v>0.75</v>
      </c>
      <c r="AT3412" s="86">
        <v>1E-3</v>
      </c>
      <c r="AU3412" s="86">
        <v>0.8</v>
      </c>
      <c r="AV3412" s="84" t="s">
        <v>8</v>
      </c>
      <c r="AW3412" s="86">
        <v>35</v>
      </c>
      <c r="AX3412" s="84" t="s">
        <v>68</v>
      </c>
      <c r="AY3412" s="84" t="s">
        <v>68</v>
      </c>
      <c r="AZ3412" s="84" t="s">
        <v>68</v>
      </c>
      <c r="BA3412" s="84" t="s">
        <v>68</v>
      </c>
      <c r="BB3412" s="84" t="s">
        <v>68</v>
      </c>
      <c r="BC3412" s="84" t="s">
        <v>125</v>
      </c>
      <c r="BD3412" s="84" t="s">
        <v>74</v>
      </c>
      <c r="BE3412" s="84" t="s">
        <v>78</v>
      </c>
      <c r="BF3412" s="84" t="s">
        <v>122</v>
      </c>
      <c r="BG3412" s="84" t="s">
        <v>69</v>
      </c>
      <c r="BH3412" s="92" t="s">
        <v>19535</v>
      </c>
      <c r="BI3412" s="84" t="s">
        <v>122</v>
      </c>
      <c r="BJ3412" s="84" t="s">
        <v>19536</v>
      </c>
      <c r="BK3412" s="84" t="s">
        <v>75</v>
      </c>
      <c r="BL3412" s="84" t="s">
        <v>122</v>
      </c>
      <c r="BM3412" s="84" t="s">
        <v>74</v>
      </c>
      <c r="BN3412" s="84" t="s">
        <v>70</v>
      </c>
      <c r="BO3412" s="84" t="s">
        <v>71</v>
      </c>
      <c r="BP3412" s="84" t="s">
        <v>122</v>
      </c>
      <c r="BQ3412" s="84" t="s">
        <v>163</v>
      </c>
    </row>
    <row r="3413" spans="1:69" x14ac:dyDescent="0.4">
      <c r="A3413" s="40" t="str">
        <f t="shared" si="1483"/>
        <v>2025-09-24</v>
      </c>
      <c r="B3413" s="40" t="str">
        <f t="shared" si="1484"/>
        <v>SYD</v>
      </c>
      <c r="C3413" s="39" t="str">
        <f t="shared" si="1485"/>
        <v>98812563670</v>
      </c>
      <c r="D3413" s="41" t="str">
        <f t="shared" si="1486"/>
        <v>PKR253713104</v>
      </c>
      <c r="E3413" s="41" t="str">
        <f t="shared" si="1487"/>
        <v>596421506405</v>
      </c>
      <c r="F3413" s="39" t="str">
        <f t="shared" si="1488"/>
        <v>2254225</v>
      </c>
      <c r="G3413" s="39" t="str">
        <f t="shared" si="1489"/>
        <v>WISE EXPRESS LOGISTICS PTY LTD</v>
      </c>
      <c r="H3413" s="41" t="str">
        <f t="shared" si="1490"/>
        <v>양성하</v>
      </c>
      <c r="I3413" s="39" t="str">
        <f t="shared" si="1491"/>
        <v>10091</v>
      </c>
      <c r="J3413" s="52" t="str">
        <f t="shared" si="1492"/>
        <v/>
      </c>
      <c r="K3413" s="75">
        <f t="shared" si="1493"/>
        <v>1</v>
      </c>
      <c r="L3413" s="76">
        <f t="shared" si="1494"/>
        <v>1.25</v>
      </c>
      <c r="M3413" s="76">
        <f t="shared" si="1495"/>
        <v>1E-3</v>
      </c>
      <c r="N3413" s="76">
        <f t="shared" si="1496"/>
        <v>1.3</v>
      </c>
      <c r="O3413" s="42">
        <f t="shared" si="1497"/>
        <v>1.5</v>
      </c>
      <c r="P3413" s="39" t="str">
        <f t="shared" si="1498"/>
        <v>일반(목록배제,Normal-Manifest Exception)</v>
      </c>
      <c r="Q3413" s="72">
        <f t="shared" si="1499"/>
        <v>80</v>
      </c>
      <c r="R3413" s="43" t="str">
        <f t="shared" si="1500"/>
        <v>OZ602</v>
      </c>
      <c r="S3413" s="82" t="str">
        <f t="shared" si="1501"/>
        <v/>
      </c>
      <c r="T3413" s="40">
        <f t="shared" si="1502"/>
        <v>45924</v>
      </c>
      <c r="U3413" s="44">
        <v>2500</v>
      </c>
      <c r="V3413" s="44">
        <f t="shared" si="1503"/>
        <v>0</v>
      </c>
      <c r="W3413" s="77">
        <f t="shared" si="1504"/>
        <v>2500</v>
      </c>
      <c r="X3413" s="78">
        <f t="shared" si="1505"/>
        <v>0</v>
      </c>
      <c r="Y3413" s="44" cm="1">
        <f t="array" ref="Y3413">_xlfn.IFNA(_xlfn.IFS(AND(Q3413&gt;=2000, Q3413&lt;3000), 10000, AND(Q3413&gt;=3000, Q3413&lt;4000), 15000, AND(Q3413&gt;=4000, Q3413&lt;5000), 20000, AND(Q3413&gt;=5000), 25000),0)</f>
        <v>0</v>
      </c>
      <c r="Z3413" s="91">
        <f t="shared" si="1506"/>
        <v>300</v>
      </c>
      <c r="AA3413" s="44">
        <f t="shared" si="1507"/>
        <v>0</v>
      </c>
      <c r="AB3413" s="44"/>
      <c r="AC3413" s="44"/>
      <c r="AD3413" s="44"/>
      <c r="AE3413" s="44">
        <f>VLOOKUP(O3413,정산업데이트!$A$6:$B$12,2,10)</f>
        <v>0</v>
      </c>
      <c r="AF3413" s="44"/>
      <c r="AG3413" s="79">
        <f t="shared" si="1508"/>
        <v>300</v>
      </c>
      <c r="AH3413" s="80">
        <f t="shared" si="1509"/>
        <v>2800</v>
      </c>
      <c r="AJ3413" s="35" t="s">
        <v>18450</v>
      </c>
      <c r="AK3413" s="35" t="s">
        <v>73</v>
      </c>
      <c r="AL3413" s="35" t="s">
        <v>18451</v>
      </c>
      <c r="AM3413" s="35" t="s">
        <v>19537</v>
      </c>
      <c r="AN3413" s="35" t="s">
        <v>317</v>
      </c>
      <c r="AO3413" s="35" t="s">
        <v>318</v>
      </c>
      <c r="AP3413" s="35" t="s">
        <v>728</v>
      </c>
      <c r="AQ3413" s="35" t="s">
        <v>122</v>
      </c>
      <c r="AR3413" s="35">
        <v>1</v>
      </c>
      <c r="AS3413" s="35">
        <v>1.25</v>
      </c>
      <c r="AT3413" s="35">
        <v>1E-3</v>
      </c>
      <c r="AU3413" s="35">
        <v>1.3</v>
      </c>
      <c r="AV3413" s="35" t="s">
        <v>8</v>
      </c>
      <c r="AW3413" s="35">
        <v>80</v>
      </c>
      <c r="AX3413" s="35" t="s">
        <v>68</v>
      </c>
      <c r="AY3413" s="35" t="s">
        <v>68</v>
      </c>
      <c r="AZ3413" s="35" t="s">
        <v>68</v>
      </c>
      <c r="BA3413" s="35" t="s">
        <v>68</v>
      </c>
      <c r="BB3413" s="35" t="s">
        <v>68</v>
      </c>
      <c r="BC3413" s="35" t="s">
        <v>125</v>
      </c>
      <c r="BD3413" s="35" t="s">
        <v>74</v>
      </c>
      <c r="BE3413" s="35" t="s">
        <v>78</v>
      </c>
      <c r="BF3413" s="35" t="s">
        <v>122</v>
      </c>
      <c r="BG3413" s="35" t="s">
        <v>69</v>
      </c>
      <c r="BH3413" s="35" t="s">
        <v>19538</v>
      </c>
      <c r="BI3413" s="35" t="s">
        <v>122</v>
      </c>
      <c r="BJ3413" s="35" t="s">
        <v>19539</v>
      </c>
      <c r="BK3413" s="35" t="s">
        <v>75</v>
      </c>
      <c r="BL3413" s="35" t="s">
        <v>122</v>
      </c>
      <c r="BM3413" s="35" t="s">
        <v>74</v>
      </c>
      <c r="BN3413" s="35" t="s">
        <v>70</v>
      </c>
      <c r="BO3413" s="35" t="s">
        <v>71</v>
      </c>
      <c r="BP3413" s="35" t="s">
        <v>122</v>
      </c>
      <c r="BQ3413" s="35" t="s">
        <v>163</v>
      </c>
    </row>
    <row r="3414" spans="1:69" x14ac:dyDescent="0.4">
      <c r="A3414" s="40" t="str">
        <f t="shared" si="1483"/>
        <v>2025-09-24</v>
      </c>
      <c r="B3414" s="40" t="str">
        <f t="shared" si="1484"/>
        <v>SYD</v>
      </c>
      <c r="C3414" s="39" t="str">
        <f t="shared" si="1485"/>
        <v>98812563670</v>
      </c>
      <c r="D3414" s="41" t="str">
        <f t="shared" si="1486"/>
        <v>PKR253713105</v>
      </c>
      <c r="E3414" s="41" t="str">
        <f t="shared" si="1487"/>
        <v>596421506416</v>
      </c>
      <c r="F3414" s="39" t="str">
        <f t="shared" si="1488"/>
        <v>2254225</v>
      </c>
      <c r="G3414" s="39" t="str">
        <f t="shared" si="1489"/>
        <v>WISE EXPRESS LOGISTICS PTY LTD</v>
      </c>
      <c r="H3414" s="41" t="str">
        <f t="shared" si="1490"/>
        <v>이영신</v>
      </c>
      <c r="I3414" s="39" t="str">
        <f t="shared" si="1491"/>
        <v>04170</v>
      </c>
      <c r="J3414" s="52" t="str">
        <f t="shared" si="1492"/>
        <v/>
      </c>
      <c r="K3414" s="75">
        <f t="shared" si="1493"/>
        <v>1</v>
      </c>
      <c r="L3414" s="76">
        <f t="shared" si="1494"/>
        <v>0.75</v>
      </c>
      <c r="M3414" s="76">
        <f t="shared" si="1495"/>
        <v>1E-3</v>
      </c>
      <c r="N3414" s="76">
        <f t="shared" si="1496"/>
        <v>0.8</v>
      </c>
      <c r="O3414" s="42">
        <f t="shared" si="1497"/>
        <v>1</v>
      </c>
      <c r="P3414" s="39" t="str">
        <f t="shared" si="1498"/>
        <v>일반(목록배제,Normal-Manifest Exception)</v>
      </c>
      <c r="Q3414" s="72">
        <f t="shared" si="1499"/>
        <v>60</v>
      </c>
      <c r="R3414" s="43" t="str">
        <f t="shared" si="1500"/>
        <v>OZ602</v>
      </c>
      <c r="S3414" s="82" t="str">
        <f t="shared" si="1501"/>
        <v/>
      </c>
      <c r="T3414" s="40">
        <f t="shared" si="1502"/>
        <v>45924</v>
      </c>
      <c r="U3414" s="44">
        <v>2500</v>
      </c>
      <c r="V3414" s="44">
        <f t="shared" si="1503"/>
        <v>0</v>
      </c>
      <c r="W3414" s="77">
        <f t="shared" si="1504"/>
        <v>2500</v>
      </c>
      <c r="X3414" s="78">
        <f t="shared" si="1505"/>
        <v>0</v>
      </c>
      <c r="Y3414" s="44" cm="1">
        <f t="array" ref="Y3414">_xlfn.IFNA(_xlfn.IFS(AND(Q3414&gt;=2000, Q3414&lt;3000), 10000, AND(Q3414&gt;=3000, Q3414&lt;4000), 15000, AND(Q3414&gt;=4000, Q3414&lt;5000), 20000, AND(Q3414&gt;=5000), 25000),0)</f>
        <v>0</v>
      </c>
      <c r="Z3414" s="91">
        <f t="shared" si="1506"/>
        <v>300</v>
      </c>
      <c r="AA3414" s="44">
        <f t="shared" si="1507"/>
        <v>0</v>
      </c>
      <c r="AB3414" s="44"/>
      <c r="AC3414" s="44"/>
      <c r="AD3414" s="44"/>
      <c r="AE3414" s="44">
        <f>VLOOKUP(O3414,정산업데이트!$A$6:$B$12,2,10)</f>
        <v>0</v>
      </c>
      <c r="AF3414" s="44"/>
      <c r="AG3414" s="79">
        <f t="shared" si="1508"/>
        <v>300</v>
      </c>
      <c r="AH3414" s="80">
        <f t="shared" si="1509"/>
        <v>2800</v>
      </c>
      <c r="AJ3414" s="35" t="s">
        <v>18450</v>
      </c>
      <c r="AK3414" s="35" t="s">
        <v>73</v>
      </c>
      <c r="AL3414" s="35" t="s">
        <v>18451</v>
      </c>
      <c r="AM3414" s="35" t="s">
        <v>19540</v>
      </c>
      <c r="AN3414" s="35" t="s">
        <v>1641</v>
      </c>
      <c r="AO3414" s="35" t="s">
        <v>19541</v>
      </c>
      <c r="AP3414" s="35" t="s">
        <v>19018</v>
      </c>
      <c r="AQ3414" s="35" t="s">
        <v>122</v>
      </c>
      <c r="AR3414" s="35">
        <v>1</v>
      </c>
      <c r="AS3414" s="35">
        <v>0.75</v>
      </c>
      <c r="AT3414" s="35">
        <v>1E-3</v>
      </c>
      <c r="AU3414" s="35">
        <v>0.8</v>
      </c>
      <c r="AV3414" s="35" t="s">
        <v>8</v>
      </c>
      <c r="AW3414" s="35">
        <v>60</v>
      </c>
      <c r="AX3414" s="35" t="s">
        <v>68</v>
      </c>
      <c r="AY3414" s="35" t="s">
        <v>68</v>
      </c>
      <c r="AZ3414" s="35" t="s">
        <v>68</v>
      </c>
      <c r="BA3414" s="35" t="s">
        <v>68</v>
      </c>
      <c r="BB3414" s="35" t="s">
        <v>68</v>
      </c>
      <c r="BC3414" s="35" t="s">
        <v>125</v>
      </c>
      <c r="BD3414" s="35" t="s">
        <v>74</v>
      </c>
      <c r="BE3414" s="35" t="s">
        <v>78</v>
      </c>
      <c r="BF3414" s="35" t="s">
        <v>122</v>
      </c>
      <c r="BG3414" s="35" t="s">
        <v>69</v>
      </c>
      <c r="BH3414" s="35" t="s">
        <v>19542</v>
      </c>
      <c r="BI3414" s="35" t="s">
        <v>122</v>
      </c>
      <c r="BJ3414" s="35" t="s">
        <v>19543</v>
      </c>
      <c r="BK3414" s="35" t="s">
        <v>75</v>
      </c>
      <c r="BL3414" s="35" t="s">
        <v>122</v>
      </c>
      <c r="BM3414" s="35" t="s">
        <v>74</v>
      </c>
      <c r="BN3414" s="35" t="s">
        <v>70</v>
      </c>
      <c r="BO3414" s="35" t="s">
        <v>71</v>
      </c>
      <c r="BP3414" s="35" t="s">
        <v>122</v>
      </c>
      <c r="BQ3414" s="35" t="s">
        <v>163</v>
      </c>
    </row>
    <row r="3415" spans="1:69" x14ac:dyDescent="0.4">
      <c r="A3415" s="40" t="str">
        <f t="shared" si="1483"/>
        <v>2025-09-24</v>
      </c>
      <c r="B3415" s="40" t="str">
        <f t="shared" si="1484"/>
        <v>SYD</v>
      </c>
      <c r="C3415" s="39" t="str">
        <f t="shared" si="1485"/>
        <v>98812563670</v>
      </c>
      <c r="D3415" s="41" t="str">
        <f t="shared" si="1486"/>
        <v>PKR253713106</v>
      </c>
      <c r="E3415" s="41" t="str">
        <f t="shared" si="1487"/>
        <v>596421506420</v>
      </c>
      <c r="F3415" s="39" t="str">
        <f t="shared" si="1488"/>
        <v>2254225</v>
      </c>
      <c r="G3415" s="39" t="str">
        <f t="shared" si="1489"/>
        <v>WISE EXPRESS LOGISTICS PTY LTD</v>
      </c>
      <c r="H3415" s="41" t="str">
        <f t="shared" si="1490"/>
        <v>정은하</v>
      </c>
      <c r="I3415" s="39" t="str">
        <f t="shared" si="1491"/>
        <v>10872</v>
      </c>
      <c r="J3415" s="52" t="str">
        <f t="shared" si="1492"/>
        <v/>
      </c>
      <c r="K3415" s="75">
        <f t="shared" si="1493"/>
        <v>1</v>
      </c>
      <c r="L3415" s="76">
        <f t="shared" si="1494"/>
        <v>1.5</v>
      </c>
      <c r="M3415" s="76">
        <f t="shared" si="1495"/>
        <v>1E-3</v>
      </c>
      <c r="N3415" s="76">
        <f t="shared" si="1496"/>
        <v>1.5</v>
      </c>
      <c r="O3415" s="42">
        <f t="shared" si="1497"/>
        <v>1.5</v>
      </c>
      <c r="P3415" s="39" t="str">
        <f t="shared" si="1498"/>
        <v>일반(목록배제,Normal-Manifest Exception)</v>
      </c>
      <c r="Q3415" s="72">
        <f t="shared" si="1499"/>
        <v>120</v>
      </c>
      <c r="R3415" s="43" t="str">
        <f t="shared" si="1500"/>
        <v>OZ602</v>
      </c>
      <c r="S3415" s="82" t="str">
        <f t="shared" si="1501"/>
        <v/>
      </c>
      <c r="T3415" s="40">
        <f t="shared" si="1502"/>
        <v>45924</v>
      </c>
      <c r="U3415" s="44">
        <v>2500</v>
      </c>
      <c r="V3415" s="44">
        <f t="shared" si="1503"/>
        <v>0</v>
      </c>
      <c r="W3415" s="77">
        <f t="shared" si="1504"/>
        <v>2500</v>
      </c>
      <c r="X3415" s="78">
        <f t="shared" si="1505"/>
        <v>0</v>
      </c>
      <c r="Y3415" s="44" cm="1">
        <f t="array" ref="Y3415">_xlfn.IFNA(_xlfn.IFS(AND(Q3415&gt;=2000, Q3415&lt;3000), 10000, AND(Q3415&gt;=3000, Q3415&lt;4000), 15000, AND(Q3415&gt;=4000, Q3415&lt;5000), 20000, AND(Q3415&gt;=5000), 25000),0)</f>
        <v>0</v>
      </c>
      <c r="Z3415" s="91">
        <f t="shared" si="1506"/>
        <v>300</v>
      </c>
      <c r="AA3415" s="44">
        <f t="shared" si="1507"/>
        <v>0</v>
      </c>
      <c r="AB3415" s="44"/>
      <c r="AC3415" s="44"/>
      <c r="AD3415" s="44"/>
      <c r="AE3415" s="44">
        <f>VLOOKUP(O3415,정산업데이트!$A$6:$B$12,2,10)</f>
        <v>0</v>
      </c>
      <c r="AF3415" s="44"/>
      <c r="AG3415" s="79">
        <f t="shared" si="1508"/>
        <v>300</v>
      </c>
      <c r="AH3415" s="80">
        <f t="shared" si="1509"/>
        <v>2800</v>
      </c>
      <c r="AJ3415" s="35" t="s">
        <v>18450</v>
      </c>
      <c r="AK3415" s="35" t="s">
        <v>73</v>
      </c>
      <c r="AL3415" s="35" t="s">
        <v>18451</v>
      </c>
      <c r="AM3415" s="35" t="s">
        <v>19544</v>
      </c>
      <c r="AN3415" s="35" t="s">
        <v>982</v>
      </c>
      <c r="AO3415" s="35" t="s">
        <v>983</v>
      </c>
      <c r="AP3415" s="35" t="s">
        <v>984</v>
      </c>
      <c r="AQ3415" s="35" t="s">
        <v>122</v>
      </c>
      <c r="AR3415" s="35">
        <v>1</v>
      </c>
      <c r="AS3415" s="35">
        <v>1.5</v>
      </c>
      <c r="AT3415" s="35">
        <v>1E-3</v>
      </c>
      <c r="AU3415" s="35">
        <v>1.5</v>
      </c>
      <c r="AV3415" s="35" t="s">
        <v>8</v>
      </c>
      <c r="AW3415" s="35">
        <v>120</v>
      </c>
      <c r="AX3415" s="35" t="s">
        <v>68</v>
      </c>
      <c r="AY3415" s="35" t="s">
        <v>68</v>
      </c>
      <c r="AZ3415" s="35" t="s">
        <v>68</v>
      </c>
      <c r="BA3415" s="35" t="s">
        <v>68</v>
      </c>
      <c r="BB3415" s="35" t="s">
        <v>68</v>
      </c>
      <c r="BC3415" s="35" t="s">
        <v>125</v>
      </c>
      <c r="BD3415" s="35" t="s">
        <v>74</v>
      </c>
      <c r="BE3415" s="35" t="s">
        <v>78</v>
      </c>
      <c r="BF3415" s="35" t="s">
        <v>122</v>
      </c>
      <c r="BG3415" s="35" t="s">
        <v>69</v>
      </c>
      <c r="BH3415" s="35" t="s">
        <v>19545</v>
      </c>
      <c r="BI3415" s="35" t="s">
        <v>122</v>
      </c>
      <c r="BJ3415" s="35" t="s">
        <v>19546</v>
      </c>
      <c r="BK3415" s="35" t="s">
        <v>75</v>
      </c>
      <c r="BL3415" s="35" t="s">
        <v>122</v>
      </c>
      <c r="BM3415" s="35" t="s">
        <v>74</v>
      </c>
      <c r="BN3415" s="35" t="s">
        <v>70</v>
      </c>
      <c r="BO3415" s="35" t="s">
        <v>71</v>
      </c>
      <c r="BP3415" s="35" t="s">
        <v>122</v>
      </c>
      <c r="BQ3415" s="35" t="s">
        <v>163</v>
      </c>
    </row>
    <row r="3416" spans="1:69" x14ac:dyDescent="0.4">
      <c r="A3416" s="40" t="str">
        <f t="shared" si="1483"/>
        <v>2025-09-24</v>
      </c>
      <c r="B3416" s="40" t="str">
        <f t="shared" si="1484"/>
        <v>SYD</v>
      </c>
      <c r="C3416" s="39" t="str">
        <f t="shared" si="1485"/>
        <v>98812563670</v>
      </c>
      <c r="D3416" s="41" t="str">
        <f t="shared" si="1486"/>
        <v>PKR253663888</v>
      </c>
      <c r="E3416" s="41" t="str">
        <f t="shared" si="1487"/>
        <v>596421495242</v>
      </c>
      <c r="F3416" s="39" t="str">
        <f t="shared" si="1488"/>
        <v>2254226</v>
      </c>
      <c r="G3416" s="39" t="str">
        <f t="shared" si="1489"/>
        <v>WISE EXPRESS LOGISTICS(BNE MASTER)</v>
      </c>
      <c r="H3416" s="41" t="str">
        <f t="shared" si="1490"/>
        <v>유성형</v>
      </c>
      <c r="I3416" s="39" t="str">
        <f t="shared" si="1491"/>
        <v>31545</v>
      </c>
      <c r="J3416" s="52" t="str">
        <f t="shared" si="1492"/>
        <v>[대신착불]/포장불량</v>
      </c>
      <c r="K3416" s="75">
        <f t="shared" si="1493"/>
        <v>1</v>
      </c>
      <c r="L3416" s="76">
        <f t="shared" si="1494"/>
        <v>18</v>
      </c>
      <c r="M3416" s="76">
        <f t="shared" si="1495"/>
        <v>2.5</v>
      </c>
      <c r="N3416" s="76">
        <f t="shared" si="1496"/>
        <v>18</v>
      </c>
      <c r="O3416" s="42">
        <f t="shared" si="1497"/>
        <v>18</v>
      </c>
      <c r="P3416" s="39" t="str">
        <f t="shared" si="1498"/>
        <v>선별(검사,Manifest-Inspection)</v>
      </c>
      <c r="Q3416" s="72">
        <f t="shared" si="1499"/>
        <v>60.11</v>
      </c>
      <c r="R3416" s="43" t="str">
        <f t="shared" si="1500"/>
        <v>OZ602</v>
      </c>
      <c r="S3416" s="82" t="str">
        <f t="shared" si="1501"/>
        <v/>
      </c>
      <c r="T3416" s="40">
        <f t="shared" si="1502"/>
        <v>45924</v>
      </c>
      <c r="U3416" s="44">
        <v>2500</v>
      </c>
      <c r="V3416" s="44">
        <f t="shared" si="1503"/>
        <v>1300</v>
      </c>
      <c r="W3416" s="77">
        <f t="shared" si="1504"/>
        <v>3800</v>
      </c>
      <c r="X3416" s="78">
        <f t="shared" si="1505"/>
        <v>0</v>
      </c>
      <c r="Y3416" s="44" cm="1">
        <f t="array" ref="Y3416">_xlfn.IFNA(_xlfn.IFS(AND(Q3416&gt;=2000, Q3416&lt;3000), 10000, AND(Q3416&gt;=3000, Q3416&lt;4000), 15000, AND(Q3416&gt;=4000, Q3416&lt;5000), 20000, AND(Q3416&gt;=5000), 25000),0)</f>
        <v>0</v>
      </c>
      <c r="Z3416" s="91">
        <f t="shared" si="1506"/>
        <v>0</v>
      </c>
      <c r="AA3416" s="44">
        <f t="shared" si="1507"/>
        <v>0</v>
      </c>
      <c r="AB3416" s="44"/>
      <c r="AC3416" s="44"/>
      <c r="AD3416" s="44"/>
      <c r="AE3416" s="44">
        <f>VLOOKUP(O3416,정산업데이트!$A$6:$B$12,2,10)</f>
        <v>3000</v>
      </c>
      <c r="AF3416" s="44"/>
      <c r="AG3416" s="79">
        <f t="shared" si="1508"/>
        <v>3000</v>
      </c>
      <c r="AH3416" s="80">
        <f t="shared" si="1509"/>
        <v>6800</v>
      </c>
      <c r="AJ3416" s="35" t="s">
        <v>18450</v>
      </c>
      <c r="AK3416" s="35" t="s">
        <v>73</v>
      </c>
      <c r="AL3416" s="35" t="s">
        <v>18451</v>
      </c>
      <c r="AM3416" s="35" t="s">
        <v>19547</v>
      </c>
      <c r="AN3416" s="35" t="s">
        <v>19053</v>
      </c>
      <c r="AO3416" s="35" t="s">
        <v>19054</v>
      </c>
      <c r="AP3416" s="35" t="s">
        <v>1922</v>
      </c>
      <c r="AQ3416" s="35" t="s">
        <v>3295</v>
      </c>
      <c r="AR3416" s="35">
        <v>1</v>
      </c>
      <c r="AS3416" s="35">
        <v>18</v>
      </c>
      <c r="AT3416" s="35">
        <v>2.5</v>
      </c>
      <c r="AU3416" s="35">
        <v>18</v>
      </c>
      <c r="AV3416" s="35" t="s">
        <v>131</v>
      </c>
      <c r="AW3416" s="35">
        <v>60.11</v>
      </c>
      <c r="AX3416" s="35" t="s">
        <v>68</v>
      </c>
      <c r="AY3416" s="35" t="s">
        <v>68</v>
      </c>
      <c r="AZ3416" s="35" t="s">
        <v>68</v>
      </c>
      <c r="BA3416" s="35" t="s">
        <v>122</v>
      </c>
      <c r="BB3416" s="35" t="s">
        <v>122</v>
      </c>
      <c r="BC3416" s="35" t="s">
        <v>143</v>
      </c>
      <c r="BD3416" s="35" t="s">
        <v>144</v>
      </c>
      <c r="BE3416" s="35" t="s">
        <v>1289</v>
      </c>
      <c r="BF3416" s="35" t="s">
        <v>122</v>
      </c>
      <c r="BG3416" s="35" t="s">
        <v>69</v>
      </c>
      <c r="BH3416" s="35" t="s">
        <v>19548</v>
      </c>
      <c r="BI3416" s="35" t="s">
        <v>122</v>
      </c>
      <c r="BJ3416" s="35" t="s">
        <v>19549</v>
      </c>
      <c r="BK3416" s="35" t="s">
        <v>75</v>
      </c>
      <c r="BL3416" s="35" t="s">
        <v>122</v>
      </c>
      <c r="BM3416" s="35" t="s">
        <v>145</v>
      </c>
      <c r="BN3416" s="35" t="s">
        <v>70</v>
      </c>
      <c r="BO3416" s="35" t="s">
        <v>71</v>
      </c>
      <c r="BP3416" s="35" t="s">
        <v>122</v>
      </c>
      <c r="BQ3416" s="35" t="s">
        <v>163</v>
      </c>
    </row>
    <row r="3417" spans="1:69" x14ac:dyDescent="0.4">
      <c r="A3417" s="40" t="str">
        <f t="shared" si="1483"/>
        <v>2025-09-24</v>
      </c>
      <c r="B3417" s="40" t="str">
        <f t="shared" si="1484"/>
        <v>SYD</v>
      </c>
      <c r="C3417" s="39" t="str">
        <f t="shared" si="1485"/>
        <v>98812563670</v>
      </c>
      <c r="D3417" s="41" t="str">
        <f t="shared" si="1486"/>
        <v>PKR253695292</v>
      </c>
      <c r="E3417" s="41" t="str">
        <f t="shared" si="1487"/>
        <v>596421500923</v>
      </c>
      <c r="F3417" s="39" t="str">
        <f t="shared" si="1488"/>
        <v>2254239</v>
      </c>
      <c r="G3417" s="39" t="str">
        <f t="shared" si="1489"/>
        <v>WISE EXPRESS(BIOSYDNEY)</v>
      </c>
      <c r="H3417" s="41" t="str">
        <f t="shared" si="1490"/>
        <v>이언조</v>
      </c>
      <c r="I3417" s="39" t="str">
        <f t="shared" si="1491"/>
        <v>42761</v>
      </c>
      <c r="J3417" s="52" t="str">
        <f t="shared" si="1492"/>
        <v/>
      </c>
      <c r="K3417" s="75">
        <f t="shared" si="1493"/>
        <v>1</v>
      </c>
      <c r="L3417" s="76">
        <f t="shared" si="1494"/>
        <v>1</v>
      </c>
      <c r="M3417" s="76">
        <f t="shared" si="1495"/>
        <v>1E-3</v>
      </c>
      <c r="N3417" s="76">
        <f t="shared" si="1496"/>
        <v>1</v>
      </c>
      <c r="O3417" s="42">
        <f t="shared" si="1497"/>
        <v>1</v>
      </c>
      <c r="P3417" s="39" t="str">
        <f t="shared" si="1498"/>
        <v>일반(목록배제,Normal-Manifest Exception)</v>
      </c>
      <c r="Q3417" s="72">
        <f t="shared" si="1499"/>
        <v>120</v>
      </c>
      <c r="R3417" s="43" t="str">
        <f t="shared" si="1500"/>
        <v>OZ602</v>
      </c>
      <c r="S3417" s="82" t="str">
        <f t="shared" si="1501"/>
        <v/>
      </c>
      <c r="T3417" s="40">
        <f t="shared" si="1502"/>
        <v>45924</v>
      </c>
      <c r="U3417" s="44">
        <v>2500</v>
      </c>
      <c r="V3417" s="44">
        <f t="shared" si="1503"/>
        <v>0</v>
      </c>
      <c r="W3417" s="77">
        <f t="shared" si="1504"/>
        <v>2500</v>
      </c>
      <c r="X3417" s="78">
        <f t="shared" si="1505"/>
        <v>0</v>
      </c>
      <c r="Y3417" s="44" cm="1">
        <f t="array" ref="Y3417">_xlfn.IFNA(_xlfn.IFS(AND(Q3417&gt;=2000, Q3417&lt;3000), 10000, AND(Q3417&gt;=3000, Q3417&lt;4000), 15000, AND(Q3417&gt;=4000, Q3417&lt;5000), 20000, AND(Q3417&gt;=5000), 25000),0)</f>
        <v>0</v>
      </c>
      <c r="Z3417" s="91">
        <f t="shared" si="1506"/>
        <v>300</v>
      </c>
      <c r="AA3417" s="44">
        <f t="shared" si="1507"/>
        <v>0</v>
      </c>
      <c r="AB3417" s="44"/>
      <c r="AC3417" s="44"/>
      <c r="AD3417" s="44"/>
      <c r="AE3417" s="44">
        <f>VLOOKUP(O3417,정산업데이트!$A$6:$B$12,2,10)</f>
        <v>0</v>
      </c>
      <c r="AF3417" s="44"/>
      <c r="AG3417" s="79">
        <f t="shared" si="1508"/>
        <v>300</v>
      </c>
      <c r="AH3417" s="80">
        <f t="shared" si="1509"/>
        <v>2800</v>
      </c>
      <c r="AJ3417" s="35" t="s">
        <v>18450</v>
      </c>
      <c r="AK3417" s="35" t="s">
        <v>73</v>
      </c>
      <c r="AL3417" s="35" t="s">
        <v>18451</v>
      </c>
      <c r="AM3417" s="35" t="s">
        <v>19550</v>
      </c>
      <c r="AN3417" s="35" t="s">
        <v>1595</v>
      </c>
      <c r="AO3417" s="35" t="s">
        <v>1596</v>
      </c>
      <c r="AP3417" s="35" t="s">
        <v>1109</v>
      </c>
      <c r="AQ3417" s="35" t="s">
        <v>122</v>
      </c>
      <c r="AR3417" s="35">
        <v>1</v>
      </c>
      <c r="AS3417" s="35">
        <v>1</v>
      </c>
      <c r="AT3417" s="35">
        <v>1E-3</v>
      </c>
      <c r="AU3417" s="35">
        <v>1</v>
      </c>
      <c r="AV3417" s="35" t="s">
        <v>8</v>
      </c>
      <c r="AW3417" s="35">
        <v>120</v>
      </c>
      <c r="AX3417" s="35" t="s">
        <v>68</v>
      </c>
      <c r="AY3417" s="35" t="s">
        <v>68</v>
      </c>
      <c r="AZ3417" s="35" t="s">
        <v>68</v>
      </c>
      <c r="BA3417" s="35" t="s">
        <v>68</v>
      </c>
      <c r="BB3417" s="35" t="s">
        <v>68</v>
      </c>
      <c r="BC3417" s="35" t="s">
        <v>126</v>
      </c>
      <c r="BD3417" s="35" t="s">
        <v>90</v>
      </c>
      <c r="BE3417" s="35" t="s">
        <v>111</v>
      </c>
      <c r="BF3417" s="35" t="s">
        <v>122</v>
      </c>
      <c r="BG3417" s="35" t="s">
        <v>69</v>
      </c>
      <c r="BH3417" s="35" t="s">
        <v>19551</v>
      </c>
      <c r="BI3417" s="35" t="s">
        <v>122</v>
      </c>
      <c r="BJ3417" s="35" t="s">
        <v>19552</v>
      </c>
      <c r="BK3417" s="35" t="s">
        <v>75</v>
      </c>
      <c r="BL3417" s="35" t="s">
        <v>122</v>
      </c>
      <c r="BM3417" s="35" t="s">
        <v>90</v>
      </c>
      <c r="BN3417" s="35" t="s">
        <v>70</v>
      </c>
      <c r="BO3417" s="35" t="s">
        <v>71</v>
      </c>
      <c r="BP3417" s="35" t="s">
        <v>122</v>
      </c>
      <c r="BQ3417" s="35" t="s">
        <v>163</v>
      </c>
    </row>
    <row r="3418" spans="1:69" x14ac:dyDescent="0.4">
      <c r="A3418" s="40" t="str">
        <f t="shared" si="1483"/>
        <v>2025-09-24</v>
      </c>
      <c r="B3418" s="40" t="str">
        <f t="shared" si="1484"/>
        <v>SYD</v>
      </c>
      <c r="C3418" s="39" t="str">
        <f t="shared" si="1485"/>
        <v>98812563670</v>
      </c>
      <c r="D3418" s="41" t="str">
        <f t="shared" si="1486"/>
        <v>PKR253695293</v>
      </c>
      <c r="E3418" s="41" t="str">
        <f t="shared" si="1487"/>
        <v>596421500934</v>
      </c>
      <c r="F3418" s="39" t="str">
        <f t="shared" si="1488"/>
        <v>2254239</v>
      </c>
      <c r="G3418" s="39" t="str">
        <f t="shared" si="1489"/>
        <v>WISE EXPRESS(BIOSYDNEY)</v>
      </c>
      <c r="H3418" s="41" t="str">
        <f t="shared" si="1490"/>
        <v>유제옥</v>
      </c>
      <c r="I3418" s="39" t="str">
        <f t="shared" si="1491"/>
        <v>57153</v>
      </c>
      <c r="J3418" s="52" t="str">
        <f t="shared" si="1492"/>
        <v/>
      </c>
      <c r="K3418" s="75">
        <f t="shared" si="1493"/>
        <v>1</v>
      </c>
      <c r="L3418" s="76">
        <f t="shared" si="1494"/>
        <v>1</v>
      </c>
      <c r="M3418" s="76">
        <f t="shared" si="1495"/>
        <v>1E-3</v>
      </c>
      <c r="N3418" s="76">
        <f t="shared" si="1496"/>
        <v>1</v>
      </c>
      <c r="O3418" s="42">
        <f t="shared" si="1497"/>
        <v>1</v>
      </c>
      <c r="P3418" s="39" t="str">
        <f t="shared" si="1498"/>
        <v>일반(목록배제,Normal-Manifest Exception)</v>
      </c>
      <c r="Q3418" s="72">
        <f t="shared" si="1499"/>
        <v>110</v>
      </c>
      <c r="R3418" s="43" t="str">
        <f t="shared" si="1500"/>
        <v>OZ602</v>
      </c>
      <c r="S3418" s="82" t="str">
        <f t="shared" si="1501"/>
        <v/>
      </c>
      <c r="T3418" s="40">
        <f t="shared" si="1502"/>
        <v>45924</v>
      </c>
      <c r="U3418" s="44">
        <v>2500</v>
      </c>
      <c r="V3418" s="44">
        <f t="shared" si="1503"/>
        <v>0</v>
      </c>
      <c r="W3418" s="77">
        <f t="shared" si="1504"/>
        <v>2500</v>
      </c>
      <c r="X3418" s="78">
        <f t="shared" si="1505"/>
        <v>0</v>
      </c>
      <c r="Y3418" s="44" cm="1">
        <f t="array" ref="Y3418">_xlfn.IFNA(_xlfn.IFS(AND(Q3418&gt;=2000, Q3418&lt;3000), 10000, AND(Q3418&gt;=3000, Q3418&lt;4000), 15000, AND(Q3418&gt;=4000, Q3418&lt;5000), 20000, AND(Q3418&gt;=5000), 25000),0)</f>
        <v>0</v>
      </c>
      <c r="Z3418" s="91">
        <f t="shared" si="1506"/>
        <v>300</v>
      </c>
      <c r="AA3418" s="44">
        <f t="shared" si="1507"/>
        <v>0</v>
      </c>
      <c r="AB3418" s="44"/>
      <c r="AC3418" s="44"/>
      <c r="AD3418" s="44"/>
      <c r="AE3418" s="44">
        <f>VLOOKUP(O3418,정산업데이트!$A$6:$B$12,2,10)</f>
        <v>0</v>
      </c>
      <c r="AF3418" s="44"/>
      <c r="AG3418" s="79">
        <f t="shared" si="1508"/>
        <v>300</v>
      </c>
      <c r="AH3418" s="80">
        <f t="shared" si="1509"/>
        <v>2800</v>
      </c>
      <c r="AJ3418" s="35" t="s">
        <v>18450</v>
      </c>
      <c r="AK3418" s="35" t="s">
        <v>73</v>
      </c>
      <c r="AL3418" s="35" t="s">
        <v>18451</v>
      </c>
      <c r="AM3418" s="35" t="s">
        <v>19553</v>
      </c>
      <c r="AN3418" s="35" t="s">
        <v>19554</v>
      </c>
      <c r="AO3418" s="35" t="s">
        <v>19555</v>
      </c>
      <c r="AP3418" s="35" t="s">
        <v>19556</v>
      </c>
      <c r="AQ3418" s="35" t="s">
        <v>122</v>
      </c>
      <c r="AR3418" s="35">
        <v>1</v>
      </c>
      <c r="AS3418" s="35">
        <v>1</v>
      </c>
      <c r="AT3418" s="35">
        <v>1E-3</v>
      </c>
      <c r="AU3418" s="35">
        <v>1</v>
      </c>
      <c r="AV3418" s="35" t="s">
        <v>8</v>
      </c>
      <c r="AW3418" s="35">
        <v>110</v>
      </c>
      <c r="AX3418" s="35" t="s">
        <v>68</v>
      </c>
      <c r="AY3418" s="35" t="s">
        <v>68</v>
      </c>
      <c r="AZ3418" s="35" t="s">
        <v>68</v>
      </c>
      <c r="BA3418" s="35" t="s">
        <v>68</v>
      </c>
      <c r="BB3418" s="35" t="s">
        <v>68</v>
      </c>
      <c r="BC3418" s="35" t="s">
        <v>126</v>
      </c>
      <c r="BD3418" s="35" t="s">
        <v>90</v>
      </c>
      <c r="BE3418" s="35" t="s">
        <v>111</v>
      </c>
      <c r="BF3418" s="35" t="s">
        <v>122</v>
      </c>
      <c r="BG3418" s="35" t="s">
        <v>69</v>
      </c>
      <c r="BH3418" s="35" t="s">
        <v>19557</v>
      </c>
      <c r="BI3418" s="35" t="s">
        <v>122</v>
      </c>
      <c r="BJ3418" s="35" t="s">
        <v>19558</v>
      </c>
      <c r="BK3418" s="35" t="s">
        <v>75</v>
      </c>
      <c r="BL3418" s="35" t="s">
        <v>122</v>
      </c>
      <c r="BM3418" s="35" t="s">
        <v>90</v>
      </c>
      <c r="BN3418" s="35" t="s">
        <v>70</v>
      </c>
      <c r="BO3418" s="35" t="s">
        <v>71</v>
      </c>
      <c r="BP3418" s="35" t="s">
        <v>122</v>
      </c>
      <c r="BQ3418" s="35" t="s">
        <v>163</v>
      </c>
    </row>
    <row r="3419" spans="1:69" x14ac:dyDescent="0.4">
      <c r="A3419" s="40" t="str">
        <f t="shared" si="1483"/>
        <v>2025-09-24</v>
      </c>
      <c r="B3419" s="40" t="str">
        <f t="shared" si="1484"/>
        <v>SYD</v>
      </c>
      <c r="C3419" s="39" t="str">
        <f t="shared" si="1485"/>
        <v>98812563670</v>
      </c>
      <c r="D3419" s="41" t="str">
        <f t="shared" si="1486"/>
        <v>PKR253695294</v>
      </c>
      <c r="E3419" s="41" t="str">
        <f t="shared" si="1487"/>
        <v>596421500945</v>
      </c>
      <c r="F3419" s="39" t="str">
        <f t="shared" si="1488"/>
        <v>2254239</v>
      </c>
      <c r="G3419" s="39" t="str">
        <f t="shared" si="1489"/>
        <v>WISE EXPRESS(BIOSYDNEY)</v>
      </c>
      <c r="H3419" s="41" t="str">
        <f t="shared" si="1490"/>
        <v>김경희</v>
      </c>
      <c r="I3419" s="39" t="str">
        <f t="shared" si="1491"/>
        <v>54140</v>
      </c>
      <c r="J3419" s="52" t="str">
        <f t="shared" si="1492"/>
        <v/>
      </c>
      <c r="K3419" s="75">
        <f t="shared" si="1493"/>
        <v>1</v>
      </c>
      <c r="L3419" s="76">
        <f t="shared" si="1494"/>
        <v>1</v>
      </c>
      <c r="M3419" s="76">
        <f t="shared" si="1495"/>
        <v>1E-3</v>
      </c>
      <c r="N3419" s="76">
        <f t="shared" si="1496"/>
        <v>1</v>
      </c>
      <c r="O3419" s="42">
        <f t="shared" si="1497"/>
        <v>1</v>
      </c>
      <c r="P3419" s="39" t="str">
        <f t="shared" si="1498"/>
        <v>일반(목록배제,Normal-Manifest Exception)</v>
      </c>
      <c r="Q3419" s="72">
        <f t="shared" si="1499"/>
        <v>110</v>
      </c>
      <c r="R3419" s="43" t="str">
        <f t="shared" si="1500"/>
        <v>OZ602</v>
      </c>
      <c r="S3419" s="82" t="str">
        <f t="shared" si="1501"/>
        <v/>
      </c>
      <c r="T3419" s="40">
        <f t="shared" si="1502"/>
        <v>45924</v>
      </c>
      <c r="U3419" s="44">
        <v>2500</v>
      </c>
      <c r="V3419" s="44">
        <f t="shared" si="1503"/>
        <v>0</v>
      </c>
      <c r="W3419" s="77">
        <f t="shared" si="1504"/>
        <v>2500</v>
      </c>
      <c r="X3419" s="78">
        <f t="shared" si="1505"/>
        <v>0</v>
      </c>
      <c r="Y3419" s="44" cm="1">
        <f t="array" ref="Y3419">_xlfn.IFNA(_xlfn.IFS(AND(Q3419&gt;=2000, Q3419&lt;3000), 10000, AND(Q3419&gt;=3000, Q3419&lt;4000), 15000, AND(Q3419&gt;=4000, Q3419&lt;5000), 20000, AND(Q3419&gt;=5000), 25000),0)</f>
        <v>0</v>
      </c>
      <c r="Z3419" s="91">
        <f t="shared" si="1506"/>
        <v>300</v>
      </c>
      <c r="AA3419" s="44">
        <f t="shared" si="1507"/>
        <v>0</v>
      </c>
      <c r="AB3419" s="44"/>
      <c r="AC3419" s="44"/>
      <c r="AD3419" s="44"/>
      <c r="AE3419" s="44">
        <f>VLOOKUP(O3419,정산업데이트!$A$6:$B$12,2,10)</f>
        <v>0</v>
      </c>
      <c r="AF3419" s="44"/>
      <c r="AG3419" s="79">
        <f t="shared" si="1508"/>
        <v>300</v>
      </c>
      <c r="AH3419" s="80">
        <f t="shared" si="1509"/>
        <v>2800</v>
      </c>
      <c r="AJ3419" s="35" t="s">
        <v>18450</v>
      </c>
      <c r="AK3419" s="35" t="s">
        <v>73</v>
      </c>
      <c r="AL3419" s="35" t="s">
        <v>18451</v>
      </c>
      <c r="AM3419" s="35" t="s">
        <v>19559</v>
      </c>
      <c r="AN3419" s="35" t="s">
        <v>215</v>
      </c>
      <c r="AO3419" s="35" t="s">
        <v>19560</v>
      </c>
      <c r="AP3419" s="35" t="s">
        <v>19561</v>
      </c>
      <c r="AQ3419" s="35" t="s">
        <v>122</v>
      </c>
      <c r="AR3419" s="35">
        <v>1</v>
      </c>
      <c r="AS3419" s="35">
        <v>1</v>
      </c>
      <c r="AT3419" s="35">
        <v>1E-3</v>
      </c>
      <c r="AU3419" s="35">
        <v>1</v>
      </c>
      <c r="AV3419" s="35" t="s">
        <v>8</v>
      </c>
      <c r="AW3419" s="35">
        <v>110</v>
      </c>
      <c r="AX3419" s="35" t="s">
        <v>68</v>
      </c>
      <c r="AY3419" s="35" t="s">
        <v>68</v>
      </c>
      <c r="AZ3419" s="35" t="s">
        <v>68</v>
      </c>
      <c r="BA3419" s="35" t="s">
        <v>68</v>
      </c>
      <c r="BB3419" s="35" t="s">
        <v>68</v>
      </c>
      <c r="BC3419" s="35" t="s">
        <v>126</v>
      </c>
      <c r="BD3419" s="35" t="s">
        <v>90</v>
      </c>
      <c r="BE3419" s="35" t="s">
        <v>111</v>
      </c>
      <c r="BF3419" s="35" t="s">
        <v>122</v>
      </c>
      <c r="BG3419" s="35" t="s">
        <v>69</v>
      </c>
      <c r="BH3419" s="35" t="s">
        <v>19562</v>
      </c>
      <c r="BI3419" s="35" t="s">
        <v>122</v>
      </c>
      <c r="BJ3419" s="35" t="s">
        <v>19563</v>
      </c>
      <c r="BK3419" s="35" t="s">
        <v>75</v>
      </c>
      <c r="BL3419" s="35" t="s">
        <v>122</v>
      </c>
      <c r="BM3419" s="35" t="s">
        <v>90</v>
      </c>
      <c r="BN3419" s="35" t="s">
        <v>70</v>
      </c>
      <c r="BO3419" s="35" t="s">
        <v>71</v>
      </c>
      <c r="BP3419" s="35" t="s">
        <v>122</v>
      </c>
      <c r="BQ3419" s="35" t="s">
        <v>163</v>
      </c>
    </row>
    <row r="3420" spans="1:69" x14ac:dyDescent="0.4">
      <c r="A3420" s="40" t="str">
        <f t="shared" si="1483"/>
        <v>2025-09-24</v>
      </c>
      <c r="B3420" s="40" t="str">
        <f t="shared" si="1484"/>
        <v>SYD</v>
      </c>
      <c r="C3420" s="39" t="str">
        <f t="shared" si="1485"/>
        <v>98812563670</v>
      </c>
      <c r="D3420" s="41" t="str">
        <f t="shared" si="1486"/>
        <v>PKR253695295</v>
      </c>
      <c r="E3420" s="41" t="str">
        <f t="shared" si="1487"/>
        <v>596421500956</v>
      </c>
      <c r="F3420" s="39" t="str">
        <f t="shared" si="1488"/>
        <v>2254239</v>
      </c>
      <c r="G3420" s="39" t="str">
        <f t="shared" si="1489"/>
        <v>WISE EXPRESS(BIOSYDNEY)</v>
      </c>
      <c r="H3420" s="41" t="str">
        <f t="shared" si="1490"/>
        <v>공지연</v>
      </c>
      <c r="I3420" s="39" t="str">
        <f t="shared" si="1491"/>
        <v>05343</v>
      </c>
      <c r="J3420" s="52" t="str">
        <f t="shared" si="1492"/>
        <v/>
      </c>
      <c r="K3420" s="75">
        <f t="shared" si="1493"/>
        <v>1</v>
      </c>
      <c r="L3420" s="76">
        <f t="shared" si="1494"/>
        <v>1</v>
      </c>
      <c r="M3420" s="76">
        <f t="shared" si="1495"/>
        <v>1E-3</v>
      </c>
      <c r="N3420" s="76">
        <f t="shared" si="1496"/>
        <v>1</v>
      </c>
      <c r="O3420" s="42">
        <f t="shared" si="1497"/>
        <v>1</v>
      </c>
      <c r="P3420" s="39" t="str">
        <f t="shared" si="1498"/>
        <v>일반(목록배제,Normal-Manifest Exception)</v>
      </c>
      <c r="Q3420" s="72">
        <f t="shared" si="1499"/>
        <v>100</v>
      </c>
      <c r="R3420" s="43" t="str">
        <f t="shared" si="1500"/>
        <v>OZ602</v>
      </c>
      <c r="S3420" s="82" t="str">
        <f t="shared" si="1501"/>
        <v/>
      </c>
      <c r="T3420" s="40">
        <f t="shared" si="1502"/>
        <v>45924</v>
      </c>
      <c r="U3420" s="44">
        <v>2500</v>
      </c>
      <c r="V3420" s="44">
        <f t="shared" si="1503"/>
        <v>0</v>
      </c>
      <c r="W3420" s="77">
        <f t="shared" si="1504"/>
        <v>2500</v>
      </c>
      <c r="X3420" s="78">
        <f t="shared" si="1505"/>
        <v>0</v>
      </c>
      <c r="Y3420" s="44" cm="1">
        <f t="array" ref="Y3420">_xlfn.IFNA(_xlfn.IFS(AND(Q3420&gt;=2000, Q3420&lt;3000), 10000, AND(Q3420&gt;=3000, Q3420&lt;4000), 15000, AND(Q3420&gt;=4000, Q3420&lt;5000), 20000, AND(Q3420&gt;=5000), 25000),0)</f>
        <v>0</v>
      </c>
      <c r="Z3420" s="91">
        <f t="shared" si="1506"/>
        <v>300</v>
      </c>
      <c r="AA3420" s="44">
        <f t="shared" si="1507"/>
        <v>0</v>
      </c>
      <c r="AB3420" s="44"/>
      <c r="AC3420" s="44"/>
      <c r="AD3420" s="44"/>
      <c r="AE3420" s="44">
        <f>VLOOKUP(O3420,정산업데이트!$A$6:$B$12,2,10)</f>
        <v>0</v>
      </c>
      <c r="AF3420" s="44"/>
      <c r="AG3420" s="79">
        <f t="shared" si="1508"/>
        <v>300</v>
      </c>
      <c r="AH3420" s="80">
        <f t="shared" si="1509"/>
        <v>2800</v>
      </c>
      <c r="AJ3420" s="35" t="s">
        <v>18450</v>
      </c>
      <c r="AK3420" s="35" t="s">
        <v>73</v>
      </c>
      <c r="AL3420" s="35" t="s">
        <v>18451</v>
      </c>
      <c r="AM3420" s="35" t="s">
        <v>19564</v>
      </c>
      <c r="AN3420" s="35" t="s">
        <v>19565</v>
      </c>
      <c r="AO3420" s="35" t="s">
        <v>19566</v>
      </c>
      <c r="AP3420" s="35" t="s">
        <v>1873</v>
      </c>
      <c r="AQ3420" s="35" t="s">
        <v>122</v>
      </c>
      <c r="AR3420" s="35">
        <v>1</v>
      </c>
      <c r="AS3420" s="35">
        <v>1</v>
      </c>
      <c r="AT3420" s="35">
        <v>1E-3</v>
      </c>
      <c r="AU3420" s="35">
        <v>1</v>
      </c>
      <c r="AV3420" s="35" t="s">
        <v>8</v>
      </c>
      <c r="AW3420" s="35">
        <v>100</v>
      </c>
      <c r="AX3420" s="35" t="s">
        <v>68</v>
      </c>
      <c r="AY3420" s="35" t="s">
        <v>68</v>
      </c>
      <c r="AZ3420" s="35" t="s">
        <v>68</v>
      </c>
      <c r="BA3420" s="35" t="s">
        <v>68</v>
      </c>
      <c r="BB3420" s="35" t="s">
        <v>68</v>
      </c>
      <c r="BC3420" s="35" t="s">
        <v>126</v>
      </c>
      <c r="BD3420" s="35" t="s">
        <v>90</v>
      </c>
      <c r="BE3420" s="35" t="s">
        <v>111</v>
      </c>
      <c r="BF3420" s="35" t="s">
        <v>122</v>
      </c>
      <c r="BG3420" s="35" t="s">
        <v>69</v>
      </c>
      <c r="BH3420" s="35" t="s">
        <v>19567</v>
      </c>
      <c r="BI3420" s="35" t="s">
        <v>122</v>
      </c>
      <c r="BJ3420" s="35" t="s">
        <v>19568</v>
      </c>
      <c r="BK3420" s="35" t="s">
        <v>75</v>
      </c>
      <c r="BL3420" s="35" t="s">
        <v>122</v>
      </c>
      <c r="BM3420" s="35" t="s">
        <v>90</v>
      </c>
      <c r="BN3420" s="35" t="s">
        <v>70</v>
      </c>
      <c r="BO3420" s="35" t="s">
        <v>71</v>
      </c>
      <c r="BP3420" s="35" t="s">
        <v>122</v>
      </c>
      <c r="BQ3420" s="35" t="s">
        <v>163</v>
      </c>
    </row>
    <row r="3421" spans="1:69" x14ac:dyDescent="0.4">
      <c r="A3421" s="40" t="str">
        <f t="shared" si="1483"/>
        <v>2025-09-24</v>
      </c>
      <c r="B3421" s="40" t="str">
        <f t="shared" si="1484"/>
        <v>SYD</v>
      </c>
      <c r="C3421" s="39" t="str">
        <f t="shared" si="1485"/>
        <v>98812563670</v>
      </c>
      <c r="D3421" s="41" t="str">
        <f t="shared" si="1486"/>
        <v>PKR253695296</v>
      </c>
      <c r="E3421" s="41" t="str">
        <f t="shared" si="1487"/>
        <v>596421500960</v>
      </c>
      <c r="F3421" s="39" t="str">
        <f t="shared" si="1488"/>
        <v>2254239</v>
      </c>
      <c r="G3421" s="39" t="str">
        <f t="shared" si="1489"/>
        <v>WISE EXPRESS(BIOSYDNEY)</v>
      </c>
      <c r="H3421" s="41" t="str">
        <f t="shared" si="1490"/>
        <v>곽경란</v>
      </c>
      <c r="I3421" s="39" t="str">
        <f t="shared" si="1491"/>
        <v>11919</v>
      </c>
      <c r="J3421" s="52" t="str">
        <f t="shared" si="1492"/>
        <v/>
      </c>
      <c r="K3421" s="75">
        <f t="shared" si="1493"/>
        <v>1</v>
      </c>
      <c r="L3421" s="76">
        <f t="shared" si="1494"/>
        <v>1</v>
      </c>
      <c r="M3421" s="76">
        <f t="shared" si="1495"/>
        <v>1E-3</v>
      </c>
      <c r="N3421" s="76">
        <f t="shared" si="1496"/>
        <v>1</v>
      </c>
      <c r="O3421" s="42">
        <f t="shared" si="1497"/>
        <v>1</v>
      </c>
      <c r="P3421" s="39" t="str">
        <f t="shared" si="1498"/>
        <v>일반(목록배제,Normal-Manifest Exception)</v>
      </c>
      <c r="Q3421" s="72">
        <f t="shared" si="1499"/>
        <v>120</v>
      </c>
      <c r="R3421" s="43" t="str">
        <f t="shared" si="1500"/>
        <v>OZ602</v>
      </c>
      <c r="S3421" s="82" t="str">
        <f t="shared" si="1501"/>
        <v/>
      </c>
      <c r="T3421" s="40">
        <f t="shared" si="1502"/>
        <v>45924</v>
      </c>
      <c r="U3421" s="44">
        <v>2500</v>
      </c>
      <c r="V3421" s="44">
        <f t="shared" si="1503"/>
        <v>0</v>
      </c>
      <c r="W3421" s="77">
        <f t="shared" si="1504"/>
        <v>2500</v>
      </c>
      <c r="X3421" s="78">
        <f t="shared" si="1505"/>
        <v>0</v>
      </c>
      <c r="Y3421" s="44" cm="1">
        <f t="array" ref="Y3421">_xlfn.IFNA(_xlfn.IFS(AND(Q3421&gt;=2000, Q3421&lt;3000), 10000, AND(Q3421&gt;=3000, Q3421&lt;4000), 15000, AND(Q3421&gt;=4000, Q3421&lt;5000), 20000, AND(Q3421&gt;=5000), 25000),0)</f>
        <v>0</v>
      </c>
      <c r="Z3421" s="91">
        <f t="shared" si="1506"/>
        <v>300</v>
      </c>
      <c r="AA3421" s="44">
        <f t="shared" si="1507"/>
        <v>0</v>
      </c>
      <c r="AB3421" s="44"/>
      <c r="AC3421" s="44"/>
      <c r="AD3421" s="44"/>
      <c r="AE3421" s="44">
        <f>VLOOKUP(O3421,정산업데이트!$A$6:$B$12,2,10)</f>
        <v>0</v>
      </c>
      <c r="AF3421" s="44"/>
      <c r="AG3421" s="79">
        <f t="shared" si="1508"/>
        <v>300</v>
      </c>
      <c r="AH3421" s="80">
        <f t="shared" si="1509"/>
        <v>2800</v>
      </c>
      <c r="AJ3421" s="35" t="s">
        <v>18450</v>
      </c>
      <c r="AK3421" s="35" t="s">
        <v>73</v>
      </c>
      <c r="AL3421" s="35" t="s">
        <v>18451</v>
      </c>
      <c r="AM3421" s="35" t="s">
        <v>19569</v>
      </c>
      <c r="AN3421" s="35" t="s">
        <v>6141</v>
      </c>
      <c r="AO3421" s="35" t="s">
        <v>6142</v>
      </c>
      <c r="AP3421" s="35" t="s">
        <v>576</v>
      </c>
      <c r="AQ3421" s="35" t="s">
        <v>122</v>
      </c>
      <c r="AR3421" s="35">
        <v>1</v>
      </c>
      <c r="AS3421" s="35">
        <v>1</v>
      </c>
      <c r="AT3421" s="35">
        <v>1E-3</v>
      </c>
      <c r="AU3421" s="35">
        <v>1</v>
      </c>
      <c r="AV3421" s="35" t="s">
        <v>8</v>
      </c>
      <c r="AW3421" s="35">
        <v>120</v>
      </c>
      <c r="AX3421" s="35" t="s">
        <v>68</v>
      </c>
      <c r="AY3421" s="35" t="s">
        <v>68</v>
      </c>
      <c r="AZ3421" s="35" t="s">
        <v>68</v>
      </c>
      <c r="BA3421" s="35" t="s">
        <v>68</v>
      </c>
      <c r="BB3421" s="35" t="s">
        <v>68</v>
      </c>
      <c r="BC3421" s="35" t="s">
        <v>126</v>
      </c>
      <c r="BD3421" s="35" t="s">
        <v>90</v>
      </c>
      <c r="BE3421" s="35" t="s">
        <v>111</v>
      </c>
      <c r="BF3421" s="35" t="s">
        <v>122</v>
      </c>
      <c r="BG3421" s="35" t="s">
        <v>69</v>
      </c>
      <c r="BH3421" s="35" t="s">
        <v>19570</v>
      </c>
      <c r="BI3421" s="35" t="s">
        <v>122</v>
      </c>
      <c r="BJ3421" s="35" t="s">
        <v>19571</v>
      </c>
      <c r="BK3421" s="35" t="s">
        <v>75</v>
      </c>
      <c r="BL3421" s="35" t="s">
        <v>122</v>
      </c>
      <c r="BM3421" s="35" t="s">
        <v>90</v>
      </c>
      <c r="BN3421" s="35" t="s">
        <v>70</v>
      </c>
      <c r="BO3421" s="35" t="s">
        <v>71</v>
      </c>
      <c r="BP3421" s="35" t="s">
        <v>122</v>
      </c>
      <c r="BQ3421" s="35" t="s">
        <v>163</v>
      </c>
    </row>
    <row r="3422" spans="1:69" x14ac:dyDescent="0.4">
      <c r="A3422" s="40" t="str">
        <f t="shared" si="1483"/>
        <v>2025-09-24</v>
      </c>
      <c r="B3422" s="40" t="str">
        <f t="shared" si="1484"/>
        <v>SYD</v>
      </c>
      <c r="C3422" s="39" t="str">
        <f t="shared" si="1485"/>
        <v>98812563670</v>
      </c>
      <c r="D3422" s="41" t="str">
        <f t="shared" si="1486"/>
        <v>PKR253695297</v>
      </c>
      <c r="E3422" s="41" t="str">
        <f t="shared" si="1487"/>
        <v>596421500971</v>
      </c>
      <c r="F3422" s="39" t="str">
        <f t="shared" si="1488"/>
        <v>2254239</v>
      </c>
      <c r="G3422" s="39" t="str">
        <f t="shared" si="1489"/>
        <v>WISE EXPRESS(BIOSYDNEY)</v>
      </c>
      <c r="H3422" s="41" t="str">
        <f t="shared" si="1490"/>
        <v>임종국</v>
      </c>
      <c r="I3422" s="39" t="str">
        <f t="shared" si="1491"/>
        <v>01676</v>
      </c>
      <c r="J3422" s="52" t="str">
        <f t="shared" si="1492"/>
        <v/>
      </c>
      <c r="K3422" s="75">
        <f t="shared" si="1493"/>
        <v>1</v>
      </c>
      <c r="L3422" s="76">
        <f t="shared" si="1494"/>
        <v>1</v>
      </c>
      <c r="M3422" s="76">
        <f t="shared" si="1495"/>
        <v>1E-3</v>
      </c>
      <c r="N3422" s="76">
        <f t="shared" si="1496"/>
        <v>1</v>
      </c>
      <c r="O3422" s="42">
        <f t="shared" si="1497"/>
        <v>1</v>
      </c>
      <c r="P3422" s="39" t="str">
        <f t="shared" si="1498"/>
        <v>일반(목록배제,Normal-Manifest Exception)</v>
      </c>
      <c r="Q3422" s="72">
        <f t="shared" si="1499"/>
        <v>100</v>
      </c>
      <c r="R3422" s="43" t="str">
        <f t="shared" si="1500"/>
        <v>OZ602</v>
      </c>
      <c r="S3422" s="82" t="str">
        <f t="shared" si="1501"/>
        <v/>
      </c>
      <c r="T3422" s="40">
        <f t="shared" si="1502"/>
        <v>45924</v>
      </c>
      <c r="U3422" s="44">
        <v>2500</v>
      </c>
      <c r="V3422" s="44">
        <f t="shared" si="1503"/>
        <v>0</v>
      </c>
      <c r="W3422" s="77">
        <f t="shared" si="1504"/>
        <v>2500</v>
      </c>
      <c r="X3422" s="78">
        <f t="shared" si="1505"/>
        <v>0</v>
      </c>
      <c r="Y3422" s="44" cm="1">
        <f t="array" ref="Y3422">_xlfn.IFNA(_xlfn.IFS(AND(Q3422&gt;=2000, Q3422&lt;3000), 10000, AND(Q3422&gt;=3000, Q3422&lt;4000), 15000, AND(Q3422&gt;=4000, Q3422&lt;5000), 20000, AND(Q3422&gt;=5000), 25000),0)</f>
        <v>0</v>
      </c>
      <c r="Z3422" s="91">
        <f t="shared" si="1506"/>
        <v>300</v>
      </c>
      <c r="AA3422" s="44">
        <f t="shared" si="1507"/>
        <v>0</v>
      </c>
      <c r="AB3422" s="44"/>
      <c r="AC3422" s="44"/>
      <c r="AD3422" s="44"/>
      <c r="AE3422" s="44">
        <f>VLOOKUP(O3422,정산업데이트!$A$6:$B$12,2,10)</f>
        <v>0</v>
      </c>
      <c r="AF3422" s="44"/>
      <c r="AG3422" s="79">
        <f t="shared" si="1508"/>
        <v>300</v>
      </c>
      <c r="AH3422" s="80">
        <f t="shared" si="1509"/>
        <v>2800</v>
      </c>
      <c r="AJ3422" s="35" t="s">
        <v>18450</v>
      </c>
      <c r="AK3422" s="35" t="s">
        <v>73</v>
      </c>
      <c r="AL3422" s="35" t="s">
        <v>18451</v>
      </c>
      <c r="AM3422" s="35" t="s">
        <v>19572</v>
      </c>
      <c r="AN3422" s="35" t="s">
        <v>19573</v>
      </c>
      <c r="AO3422" s="35" t="s">
        <v>19574</v>
      </c>
      <c r="AP3422" s="35" t="s">
        <v>5339</v>
      </c>
      <c r="AQ3422" s="35" t="s">
        <v>122</v>
      </c>
      <c r="AR3422" s="35">
        <v>1</v>
      </c>
      <c r="AS3422" s="35">
        <v>1</v>
      </c>
      <c r="AT3422" s="35">
        <v>1E-3</v>
      </c>
      <c r="AU3422" s="35">
        <v>1</v>
      </c>
      <c r="AV3422" s="35" t="s">
        <v>8</v>
      </c>
      <c r="AW3422" s="35">
        <v>100</v>
      </c>
      <c r="AX3422" s="35" t="s">
        <v>68</v>
      </c>
      <c r="AY3422" s="35" t="s">
        <v>68</v>
      </c>
      <c r="AZ3422" s="35" t="s">
        <v>68</v>
      </c>
      <c r="BA3422" s="35" t="s">
        <v>68</v>
      </c>
      <c r="BB3422" s="35" t="s">
        <v>68</v>
      </c>
      <c r="BC3422" s="35" t="s">
        <v>126</v>
      </c>
      <c r="BD3422" s="35" t="s">
        <v>90</v>
      </c>
      <c r="BE3422" s="35" t="s">
        <v>111</v>
      </c>
      <c r="BF3422" s="35" t="s">
        <v>122</v>
      </c>
      <c r="BG3422" s="35" t="s">
        <v>69</v>
      </c>
      <c r="BH3422" s="35" t="s">
        <v>19575</v>
      </c>
      <c r="BI3422" s="35" t="s">
        <v>122</v>
      </c>
      <c r="BJ3422" s="35" t="s">
        <v>19576</v>
      </c>
      <c r="BK3422" s="35" t="s">
        <v>75</v>
      </c>
      <c r="BL3422" s="35" t="s">
        <v>122</v>
      </c>
      <c r="BM3422" s="35" t="s">
        <v>90</v>
      </c>
      <c r="BN3422" s="35" t="s">
        <v>70</v>
      </c>
      <c r="BO3422" s="35" t="s">
        <v>71</v>
      </c>
      <c r="BP3422" s="35" t="s">
        <v>122</v>
      </c>
      <c r="BQ3422" s="35" t="s">
        <v>163</v>
      </c>
    </row>
    <row r="3423" spans="1:69" x14ac:dyDescent="0.4">
      <c r="A3423" s="40" t="str">
        <f t="shared" si="1483"/>
        <v>2025-09-24</v>
      </c>
      <c r="B3423" s="40" t="str">
        <f t="shared" si="1484"/>
        <v>SYD</v>
      </c>
      <c r="C3423" s="39" t="str">
        <f t="shared" si="1485"/>
        <v>98812563670</v>
      </c>
      <c r="D3423" s="41" t="str">
        <f t="shared" si="1486"/>
        <v>PKR253695298</v>
      </c>
      <c r="E3423" s="41" t="str">
        <f t="shared" si="1487"/>
        <v>596421500982</v>
      </c>
      <c r="F3423" s="39" t="str">
        <f t="shared" si="1488"/>
        <v>2254239</v>
      </c>
      <c r="G3423" s="39" t="str">
        <f t="shared" si="1489"/>
        <v>WISE EXPRESS(BIOSYDNEY)</v>
      </c>
      <c r="H3423" s="41" t="str">
        <f t="shared" si="1490"/>
        <v>장형규</v>
      </c>
      <c r="I3423" s="39" t="str">
        <f t="shared" si="1491"/>
        <v>13616</v>
      </c>
      <c r="J3423" s="52" t="str">
        <f t="shared" si="1492"/>
        <v/>
      </c>
      <c r="K3423" s="75">
        <f t="shared" si="1493"/>
        <v>1</v>
      </c>
      <c r="L3423" s="76">
        <f t="shared" si="1494"/>
        <v>1</v>
      </c>
      <c r="M3423" s="76">
        <f t="shared" si="1495"/>
        <v>1E-3</v>
      </c>
      <c r="N3423" s="76">
        <f t="shared" si="1496"/>
        <v>1</v>
      </c>
      <c r="O3423" s="42">
        <f t="shared" si="1497"/>
        <v>1</v>
      </c>
      <c r="P3423" s="39" t="str">
        <f t="shared" si="1498"/>
        <v>일반(목록배제,Normal-Manifest Exception)</v>
      </c>
      <c r="Q3423" s="72">
        <f t="shared" si="1499"/>
        <v>85</v>
      </c>
      <c r="R3423" s="43" t="str">
        <f t="shared" si="1500"/>
        <v>OZ602</v>
      </c>
      <c r="S3423" s="82" t="str">
        <f t="shared" si="1501"/>
        <v/>
      </c>
      <c r="T3423" s="40">
        <f t="shared" si="1502"/>
        <v>45924</v>
      </c>
      <c r="U3423" s="44">
        <v>2500</v>
      </c>
      <c r="V3423" s="44">
        <f t="shared" si="1503"/>
        <v>0</v>
      </c>
      <c r="W3423" s="77">
        <f t="shared" si="1504"/>
        <v>2500</v>
      </c>
      <c r="X3423" s="78">
        <f t="shared" si="1505"/>
        <v>0</v>
      </c>
      <c r="Y3423" s="44" cm="1">
        <f t="array" ref="Y3423">_xlfn.IFNA(_xlfn.IFS(AND(Q3423&gt;=2000, Q3423&lt;3000), 10000, AND(Q3423&gt;=3000, Q3423&lt;4000), 15000, AND(Q3423&gt;=4000, Q3423&lt;5000), 20000, AND(Q3423&gt;=5000), 25000),0)</f>
        <v>0</v>
      </c>
      <c r="Z3423" s="91">
        <f t="shared" si="1506"/>
        <v>300</v>
      </c>
      <c r="AA3423" s="44">
        <f t="shared" si="1507"/>
        <v>0</v>
      </c>
      <c r="AB3423" s="44"/>
      <c r="AC3423" s="44"/>
      <c r="AD3423" s="44"/>
      <c r="AE3423" s="44">
        <f>VLOOKUP(O3423,정산업데이트!$A$6:$B$12,2,10)</f>
        <v>0</v>
      </c>
      <c r="AF3423" s="44"/>
      <c r="AG3423" s="79">
        <f t="shared" si="1508"/>
        <v>300</v>
      </c>
      <c r="AH3423" s="80">
        <f t="shared" si="1509"/>
        <v>2800</v>
      </c>
      <c r="AJ3423" s="35" t="s">
        <v>18450</v>
      </c>
      <c r="AK3423" s="35" t="s">
        <v>73</v>
      </c>
      <c r="AL3423" s="35" t="s">
        <v>18451</v>
      </c>
      <c r="AM3423" s="35" t="s">
        <v>19577</v>
      </c>
      <c r="AN3423" s="35" t="s">
        <v>19578</v>
      </c>
      <c r="AO3423" s="35" t="s">
        <v>19579</v>
      </c>
      <c r="AP3423" s="35" t="s">
        <v>872</v>
      </c>
      <c r="AQ3423" s="35" t="s">
        <v>122</v>
      </c>
      <c r="AR3423" s="35">
        <v>1</v>
      </c>
      <c r="AS3423" s="35">
        <v>1</v>
      </c>
      <c r="AT3423" s="35">
        <v>1E-3</v>
      </c>
      <c r="AU3423" s="35">
        <v>1</v>
      </c>
      <c r="AV3423" s="35" t="s">
        <v>8</v>
      </c>
      <c r="AW3423" s="35">
        <v>85</v>
      </c>
      <c r="AX3423" s="35" t="s">
        <v>68</v>
      </c>
      <c r="AY3423" s="35" t="s">
        <v>68</v>
      </c>
      <c r="AZ3423" s="35" t="s">
        <v>68</v>
      </c>
      <c r="BA3423" s="35" t="s">
        <v>68</v>
      </c>
      <c r="BB3423" s="35" t="s">
        <v>68</v>
      </c>
      <c r="BC3423" s="35" t="s">
        <v>126</v>
      </c>
      <c r="BD3423" s="35" t="s">
        <v>90</v>
      </c>
      <c r="BE3423" s="35" t="s">
        <v>111</v>
      </c>
      <c r="BF3423" s="35" t="s">
        <v>122</v>
      </c>
      <c r="BG3423" s="35" t="s">
        <v>69</v>
      </c>
      <c r="BH3423" s="35" t="s">
        <v>19580</v>
      </c>
      <c r="BI3423" s="35" t="s">
        <v>122</v>
      </c>
      <c r="BJ3423" s="35" t="s">
        <v>19581</v>
      </c>
      <c r="BK3423" s="35" t="s">
        <v>75</v>
      </c>
      <c r="BL3423" s="35" t="s">
        <v>122</v>
      </c>
      <c r="BM3423" s="35" t="s">
        <v>90</v>
      </c>
      <c r="BN3423" s="35" t="s">
        <v>70</v>
      </c>
      <c r="BO3423" s="35" t="s">
        <v>71</v>
      </c>
      <c r="BP3423" s="35" t="s">
        <v>122</v>
      </c>
      <c r="BQ3423" s="35" t="s">
        <v>163</v>
      </c>
    </row>
    <row r="3424" spans="1:69" x14ac:dyDescent="0.4">
      <c r="A3424" s="40" t="str">
        <f t="shared" si="1483"/>
        <v>2025-09-24</v>
      </c>
      <c r="B3424" s="40" t="str">
        <f t="shared" si="1484"/>
        <v>SYD</v>
      </c>
      <c r="C3424" s="39" t="str">
        <f t="shared" si="1485"/>
        <v>98812563670</v>
      </c>
      <c r="D3424" s="41" t="str">
        <f t="shared" si="1486"/>
        <v>PKR253695299</v>
      </c>
      <c r="E3424" s="41" t="str">
        <f t="shared" si="1487"/>
        <v>596421500993</v>
      </c>
      <c r="F3424" s="39" t="str">
        <f t="shared" si="1488"/>
        <v>2254239</v>
      </c>
      <c r="G3424" s="39" t="str">
        <f t="shared" si="1489"/>
        <v>WISE EXPRESS(BIOSYDNEY)</v>
      </c>
      <c r="H3424" s="41" t="str">
        <f t="shared" si="1490"/>
        <v>김민소</v>
      </c>
      <c r="I3424" s="39" t="str">
        <f t="shared" si="1491"/>
        <v>41927</v>
      </c>
      <c r="J3424" s="52" t="str">
        <f t="shared" si="1492"/>
        <v/>
      </c>
      <c r="K3424" s="75">
        <f t="shared" si="1493"/>
        <v>1</v>
      </c>
      <c r="L3424" s="76">
        <f t="shared" si="1494"/>
        <v>1</v>
      </c>
      <c r="M3424" s="76">
        <f t="shared" si="1495"/>
        <v>1E-3</v>
      </c>
      <c r="N3424" s="76">
        <f t="shared" si="1496"/>
        <v>1</v>
      </c>
      <c r="O3424" s="42">
        <f t="shared" si="1497"/>
        <v>1</v>
      </c>
      <c r="P3424" s="39" t="str">
        <f t="shared" si="1498"/>
        <v>일반(목록배제,Normal-Manifest Exception)</v>
      </c>
      <c r="Q3424" s="72">
        <f t="shared" si="1499"/>
        <v>110</v>
      </c>
      <c r="R3424" s="43" t="str">
        <f t="shared" si="1500"/>
        <v>OZ602</v>
      </c>
      <c r="S3424" s="82" t="str">
        <f t="shared" si="1501"/>
        <v/>
      </c>
      <c r="T3424" s="40">
        <f t="shared" si="1502"/>
        <v>45924</v>
      </c>
      <c r="U3424" s="44">
        <v>2500</v>
      </c>
      <c r="V3424" s="44">
        <f t="shared" si="1503"/>
        <v>0</v>
      </c>
      <c r="W3424" s="77">
        <f t="shared" si="1504"/>
        <v>2500</v>
      </c>
      <c r="X3424" s="78">
        <f t="shared" si="1505"/>
        <v>0</v>
      </c>
      <c r="Y3424" s="44" cm="1">
        <f t="array" ref="Y3424">_xlfn.IFNA(_xlfn.IFS(AND(Q3424&gt;=2000, Q3424&lt;3000), 10000, AND(Q3424&gt;=3000, Q3424&lt;4000), 15000, AND(Q3424&gt;=4000, Q3424&lt;5000), 20000, AND(Q3424&gt;=5000), 25000),0)</f>
        <v>0</v>
      </c>
      <c r="Z3424" s="91">
        <f t="shared" si="1506"/>
        <v>300</v>
      </c>
      <c r="AA3424" s="44">
        <f t="shared" si="1507"/>
        <v>0</v>
      </c>
      <c r="AB3424" s="44"/>
      <c r="AC3424" s="44"/>
      <c r="AD3424" s="44"/>
      <c r="AE3424" s="44">
        <f>VLOOKUP(O3424,정산업데이트!$A$6:$B$12,2,10)</f>
        <v>0</v>
      </c>
      <c r="AF3424" s="44"/>
      <c r="AG3424" s="79">
        <f t="shared" si="1508"/>
        <v>300</v>
      </c>
      <c r="AH3424" s="80">
        <f t="shared" si="1509"/>
        <v>2800</v>
      </c>
      <c r="AJ3424" s="35" t="s">
        <v>18450</v>
      </c>
      <c r="AK3424" s="35" t="s">
        <v>73</v>
      </c>
      <c r="AL3424" s="35" t="s">
        <v>18451</v>
      </c>
      <c r="AM3424" s="35" t="s">
        <v>19582</v>
      </c>
      <c r="AN3424" s="35" t="s">
        <v>19583</v>
      </c>
      <c r="AO3424" s="35" t="s">
        <v>19584</v>
      </c>
      <c r="AP3424" s="35" t="s">
        <v>1125</v>
      </c>
      <c r="AQ3424" s="35" t="s">
        <v>122</v>
      </c>
      <c r="AR3424" s="35">
        <v>1</v>
      </c>
      <c r="AS3424" s="35">
        <v>1</v>
      </c>
      <c r="AT3424" s="35">
        <v>1E-3</v>
      </c>
      <c r="AU3424" s="35">
        <v>1</v>
      </c>
      <c r="AV3424" s="35" t="s">
        <v>8</v>
      </c>
      <c r="AW3424" s="35">
        <v>110</v>
      </c>
      <c r="AX3424" s="35" t="s">
        <v>68</v>
      </c>
      <c r="AY3424" s="35" t="s">
        <v>68</v>
      </c>
      <c r="AZ3424" s="35" t="s">
        <v>68</v>
      </c>
      <c r="BA3424" s="35" t="s">
        <v>68</v>
      </c>
      <c r="BB3424" s="35" t="s">
        <v>68</v>
      </c>
      <c r="BC3424" s="35" t="s">
        <v>126</v>
      </c>
      <c r="BD3424" s="35" t="s">
        <v>90</v>
      </c>
      <c r="BE3424" s="35" t="s">
        <v>111</v>
      </c>
      <c r="BF3424" s="35" t="s">
        <v>122</v>
      </c>
      <c r="BG3424" s="35" t="s">
        <v>69</v>
      </c>
      <c r="BH3424" s="35" t="s">
        <v>19585</v>
      </c>
      <c r="BI3424" s="35" t="s">
        <v>122</v>
      </c>
      <c r="BJ3424" s="35" t="s">
        <v>19586</v>
      </c>
      <c r="BK3424" s="35" t="s">
        <v>75</v>
      </c>
      <c r="BL3424" s="35" t="s">
        <v>122</v>
      </c>
      <c r="BM3424" s="35" t="s">
        <v>90</v>
      </c>
      <c r="BN3424" s="35" t="s">
        <v>70</v>
      </c>
      <c r="BO3424" s="35" t="s">
        <v>71</v>
      </c>
      <c r="BP3424" s="35" t="s">
        <v>122</v>
      </c>
      <c r="BQ3424" s="35" t="s">
        <v>163</v>
      </c>
    </row>
    <row r="3425" spans="1:69" x14ac:dyDescent="0.4">
      <c r="A3425" s="40" t="str">
        <f t="shared" si="1483"/>
        <v>2025-09-24</v>
      </c>
      <c r="B3425" s="40" t="str">
        <f t="shared" si="1484"/>
        <v>SYD</v>
      </c>
      <c r="C3425" s="39" t="str">
        <f t="shared" si="1485"/>
        <v>98812563670</v>
      </c>
      <c r="D3425" s="41" t="str">
        <f t="shared" si="1486"/>
        <v>PKR253695300</v>
      </c>
      <c r="E3425" s="41" t="str">
        <f t="shared" si="1487"/>
        <v>596421501004</v>
      </c>
      <c r="F3425" s="39" t="str">
        <f t="shared" si="1488"/>
        <v>2254239</v>
      </c>
      <c r="G3425" s="39" t="str">
        <f t="shared" si="1489"/>
        <v>WISE EXPRESS(BIOSYDNEY)</v>
      </c>
      <c r="H3425" s="41" t="str">
        <f t="shared" si="1490"/>
        <v>박계숙</v>
      </c>
      <c r="I3425" s="39" t="str">
        <f t="shared" si="1491"/>
        <v>42625</v>
      </c>
      <c r="J3425" s="52" t="str">
        <f t="shared" si="1492"/>
        <v>일반전환</v>
      </c>
      <c r="K3425" s="75">
        <f t="shared" si="1493"/>
        <v>1</v>
      </c>
      <c r="L3425" s="76">
        <f t="shared" si="1494"/>
        <v>1</v>
      </c>
      <c r="M3425" s="76">
        <f t="shared" si="1495"/>
        <v>1E-3</v>
      </c>
      <c r="N3425" s="76">
        <f t="shared" si="1496"/>
        <v>1</v>
      </c>
      <c r="O3425" s="42">
        <f t="shared" si="1497"/>
        <v>1</v>
      </c>
      <c r="P3425" s="39" t="str">
        <f t="shared" si="1498"/>
        <v>일반(목록배제,Normal-Manifest Exception)</v>
      </c>
      <c r="Q3425" s="72">
        <f t="shared" si="1499"/>
        <v>110</v>
      </c>
      <c r="R3425" s="43" t="str">
        <f t="shared" si="1500"/>
        <v>OZ602</v>
      </c>
      <c r="S3425" s="82" t="str">
        <f t="shared" si="1501"/>
        <v/>
      </c>
      <c r="T3425" s="40">
        <f t="shared" si="1502"/>
        <v>45924</v>
      </c>
      <c r="U3425" s="44">
        <v>2500</v>
      </c>
      <c r="V3425" s="44">
        <f t="shared" si="1503"/>
        <v>0</v>
      </c>
      <c r="W3425" s="77">
        <f t="shared" si="1504"/>
        <v>2500</v>
      </c>
      <c r="X3425" s="78">
        <f t="shared" si="1505"/>
        <v>0</v>
      </c>
      <c r="Y3425" s="44" cm="1">
        <f t="array" ref="Y3425">_xlfn.IFNA(_xlfn.IFS(AND(Q3425&gt;=2000, Q3425&lt;3000), 10000, AND(Q3425&gt;=3000, Q3425&lt;4000), 15000, AND(Q3425&gt;=4000, Q3425&lt;5000), 20000, AND(Q3425&gt;=5000), 25000),0)</f>
        <v>0</v>
      </c>
      <c r="Z3425" s="91">
        <f t="shared" si="1506"/>
        <v>300</v>
      </c>
      <c r="AA3425" s="44">
        <f t="shared" si="1507"/>
        <v>0</v>
      </c>
      <c r="AB3425" s="44"/>
      <c r="AC3425" s="44"/>
      <c r="AD3425" s="44"/>
      <c r="AE3425" s="44">
        <f>VLOOKUP(O3425,정산업데이트!$A$6:$B$12,2,10)</f>
        <v>0</v>
      </c>
      <c r="AF3425" s="44"/>
      <c r="AG3425" s="79">
        <f t="shared" si="1508"/>
        <v>300</v>
      </c>
      <c r="AH3425" s="80">
        <f t="shared" si="1509"/>
        <v>2800</v>
      </c>
      <c r="AJ3425" s="35" t="s">
        <v>18450</v>
      </c>
      <c r="AK3425" s="35" t="s">
        <v>73</v>
      </c>
      <c r="AL3425" s="35" t="s">
        <v>18451</v>
      </c>
      <c r="AM3425" s="35" t="s">
        <v>19587</v>
      </c>
      <c r="AN3425" s="35" t="s">
        <v>8474</v>
      </c>
      <c r="AO3425" s="35" t="s">
        <v>19588</v>
      </c>
      <c r="AP3425" s="35" t="s">
        <v>19589</v>
      </c>
      <c r="AQ3425" s="35" t="s">
        <v>85</v>
      </c>
      <c r="AR3425" s="35">
        <v>1</v>
      </c>
      <c r="AS3425" s="35">
        <v>1</v>
      </c>
      <c r="AT3425" s="35">
        <v>1E-3</v>
      </c>
      <c r="AU3425" s="35">
        <v>1</v>
      </c>
      <c r="AV3425" s="35" t="s">
        <v>8</v>
      </c>
      <c r="AW3425" s="35">
        <v>110</v>
      </c>
      <c r="AX3425" s="35" t="s">
        <v>68</v>
      </c>
      <c r="AY3425" s="35" t="s">
        <v>68</v>
      </c>
      <c r="AZ3425" s="35" t="s">
        <v>68</v>
      </c>
      <c r="BA3425" s="35" t="s">
        <v>68</v>
      </c>
      <c r="BB3425" s="35" t="s">
        <v>68</v>
      </c>
      <c r="BC3425" s="35" t="s">
        <v>126</v>
      </c>
      <c r="BD3425" s="35" t="s">
        <v>90</v>
      </c>
      <c r="BE3425" s="35" t="s">
        <v>111</v>
      </c>
      <c r="BF3425" s="35" t="s">
        <v>122</v>
      </c>
      <c r="BG3425" s="35" t="s">
        <v>69</v>
      </c>
      <c r="BH3425" s="35" t="s">
        <v>19590</v>
      </c>
      <c r="BI3425" s="35" t="s">
        <v>122</v>
      </c>
      <c r="BJ3425" s="35" t="s">
        <v>19591</v>
      </c>
      <c r="BK3425" s="35" t="s">
        <v>75</v>
      </c>
      <c r="BL3425" s="35" t="s">
        <v>122</v>
      </c>
      <c r="BM3425" s="35" t="s">
        <v>90</v>
      </c>
      <c r="BN3425" s="35" t="s">
        <v>70</v>
      </c>
      <c r="BO3425" s="35" t="s">
        <v>71</v>
      </c>
      <c r="BP3425" s="35" t="s">
        <v>122</v>
      </c>
      <c r="BQ3425" s="35" t="s">
        <v>163</v>
      </c>
    </row>
    <row r="3426" spans="1:69" x14ac:dyDescent="0.4">
      <c r="A3426" s="40" t="str">
        <f t="shared" si="1483"/>
        <v>2025-09-24</v>
      </c>
      <c r="B3426" s="40" t="str">
        <f t="shared" si="1484"/>
        <v>SYD</v>
      </c>
      <c r="C3426" s="39" t="str">
        <f t="shared" si="1485"/>
        <v>98812563670</v>
      </c>
      <c r="D3426" s="41" t="str">
        <f t="shared" si="1486"/>
        <v>PKR253700851</v>
      </c>
      <c r="E3426" s="41" t="str">
        <f t="shared" si="1487"/>
        <v>596421501984</v>
      </c>
      <c r="F3426" s="39" t="str">
        <f t="shared" si="1488"/>
        <v>2254239</v>
      </c>
      <c r="G3426" s="39" t="str">
        <f t="shared" si="1489"/>
        <v>WISE EXPRESS(BIOSYDNEY)</v>
      </c>
      <c r="H3426" s="41" t="str">
        <f t="shared" si="1490"/>
        <v>노인득</v>
      </c>
      <c r="I3426" s="39" t="str">
        <f t="shared" si="1491"/>
        <v>08700</v>
      </c>
      <c r="J3426" s="52" t="str">
        <f t="shared" si="1492"/>
        <v/>
      </c>
      <c r="K3426" s="75">
        <f t="shared" si="1493"/>
        <v>1</v>
      </c>
      <c r="L3426" s="76">
        <f t="shared" si="1494"/>
        <v>1</v>
      </c>
      <c r="M3426" s="76">
        <f t="shared" si="1495"/>
        <v>1E-3</v>
      </c>
      <c r="N3426" s="76">
        <f t="shared" si="1496"/>
        <v>1</v>
      </c>
      <c r="O3426" s="42">
        <f t="shared" si="1497"/>
        <v>1</v>
      </c>
      <c r="P3426" s="39" t="str">
        <f t="shared" si="1498"/>
        <v>일반(목록배제,Normal-Manifest Exception)</v>
      </c>
      <c r="Q3426" s="72">
        <f t="shared" si="1499"/>
        <v>100</v>
      </c>
      <c r="R3426" s="43" t="str">
        <f t="shared" si="1500"/>
        <v>OZ602</v>
      </c>
      <c r="S3426" s="82" t="str">
        <f t="shared" si="1501"/>
        <v/>
      </c>
      <c r="T3426" s="40">
        <f t="shared" si="1502"/>
        <v>45924</v>
      </c>
      <c r="U3426" s="44">
        <v>2500</v>
      </c>
      <c r="V3426" s="44">
        <f t="shared" si="1503"/>
        <v>0</v>
      </c>
      <c r="W3426" s="77">
        <f t="shared" si="1504"/>
        <v>2500</v>
      </c>
      <c r="X3426" s="78">
        <f t="shared" si="1505"/>
        <v>0</v>
      </c>
      <c r="Y3426" s="44" cm="1">
        <f t="array" ref="Y3426">_xlfn.IFNA(_xlfn.IFS(AND(Q3426&gt;=2000, Q3426&lt;3000), 10000, AND(Q3426&gt;=3000, Q3426&lt;4000), 15000, AND(Q3426&gt;=4000, Q3426&lt;5000), 20000, AND(Q3426&gt;=5000), 25000),0)</f>
        <v>0</v>
      </c>
      <c r="Z3426" s="91">
        <f t="shared" si="1506"/>
        <v>300</v>
      </c>
      <c r="AA3426" s="44">
        <f t="shared" si="1507"/>
        <v>0</v>
      </c>
      <c r="AB3426" s="44"/>
      <c r="AC3426" s="44"/>
      <c r="AD3426" s="44"/>
      <c r="AE3426" s="44">
        <f>VLOOKUP(O3426,정산업데이트!$A$6:$B$12,2,10)</f>
        <v>0</v>
      </c>
      <c r="AF3426" s="44"/>
      <c r="AG3426" s="79">
        <f t="shared" si="1508"/>
        <v>300</v>
      </c>
      <c r="AH3426" s="80">
        <f t="shared" si="1509"/>
        <v>2800</v>
      </c>
      <c r="AJ3426" s="35" t="s">
        <v>18450</v>
      </c>
      <c r="AK3426" s="35" t="s">
        <v>73</v>
      </c>
      <c r="AL3426" s="35" t="s">
        <v>18451</v>
      </c>
      <c r="AM3426" s="35" t="s">
        <v>19592</v>
      </c>
      <c r="AN3426" s="35" t="s">
        <v>19593</v>
      </c>
      <c r="AO3426" s="35" t="s">
        <v>19594</v>
      </c>
      <c r="AP3426" s="35" t="s">
        <v>11481</v>
      </c>
      <c r="AQ3426" s="35" t="s">
        <v>122</v>
      </c>
      <c r="AR3426" s="35">
        <v>1</v>
      </c>
      <c r="AS3426" s="35">
        <v>1</v>
      </c>
      <c r="AT3426" s="35">
        <v>1E-3</v>
      </c>
      <c r="AU3426" s="35">
        <v>1</v>
      </c>
      <c r="AV3426" s="35" t="s">
        <v>8</v>
      </c>
      <c r="AW3426" s="35">
        <v>100</v>
      </c>
      <c r="AX3426" s="35" t="s">
        <v>68</v>
      </c>
      <c r="AY3426" s="35" t="s">
        <v>68</v>
      </c>
      <c r="AZ3426" s="35" t="s">
        <v>68</v>
      </c>
      <c r="BA3426" s="35" t="s">
        <v>68</v>
      </c>
      <c r="BB3426" s="35" t="s">
        <v>68</v>
      </c>
      <c r="BC3426" s="35" t="s">
        <v>126</v>
      </c>
      <c r="BD3426" s="35" t="s">
        <v>90</v>
      </c>
      <c r="BE3426" s="35" t="s">
        <v>111</v>
      </c>
      <c r="BF3426" s="35" t="s">
        <v>122</v>
      </c>
      <c r="BG3426" s="35" t="s">
        <v>69</v>
      </c>
      <c r="BH3426" s="35" t="s">
        <v>19595</v>
      </c>
      <c r="BI3426" s="35" t="s">
        <v>122</v>
      </c>
      <c r="BJ3426" s="35" t="s">
        <v>19596</v>
      </c>
      <c r="BK3426" s="35" t="s">
        <v>75</v>
      </c>
      <c r="BL3426" s="35" t="s">
        <v>122</v>
      </c>
      <c r="BM3426" s="35" t="s">
        <v>90</v>
      </c>
      <c r="BN3426" s="35" t="s">
        <v>70</v>
      </c>
      <c r="BO3426" s="35" t="s">
        <v>71</v>
      </c>
      <c r="BP3426" s="35" t="s">
        <v>122</v>
      </c>
      <c r="BQ3426" s="35" t="s">
        <v>163</v>
      </c>
    </row>
    <row r="3427" spans="1:69" x14ac:dyDescent="0.4">
      <c r="A3427" s="40" t="str">
        <f t="shared" si="1483"/>
        <v>2025-09-24</v>
      </c>
      <c r="B3427" s="40" t="str">
        <f t="shared" si="1484"/>
        <v>SYD</v>
      </c>
      <c r="C3427" s="39" t="str">
        <f t="shared" si="1485"/>
        <v>98812563670</v>
      </c>
      <c r="D3427" s="41" t="str">
        <f t="shared" si="1486"/>
        <v>PKR253700852</v>
      </c>
      <c r="E3427" s="41" t="str">
        <f t="shared" si="1487"/>
        <v>596421501995</v>
      </c>
      <c r="F3427" s="39" t="str">
        <f t="shared" si="1488"/>
        <v>2254239</v>
      </c>
      <c r="G3427" s="39" t="str">
        <f t="shared" si="1489"/>
        <v>WISE EXPRESS(BIOSYDNEY)</v>
      </c>
      <c r="H3427" s="41" t="str">
        <f t="shared" si="1490"/>
        <v>김명숙</v>
      </c>
      <c r="I3427" s="39" t="str">
        <f t="shared" si="1491"/>
        <v>42690</v>
      </c>
      <c r="J3427" s="52" t="str">
        <f t="shared" si="1492"/>
        <v/>
      </c>
      <c r="K3427" s="75">
        <f t="shared" si="1493"/>
        <v>1</v>
      </c>
      <c r="L3427" s="76">
        <f t="shared" si="1494"/>
        <v>1</v>
      </c>
      <c r="M3427" s="76">
        <f t="shared" si="1495"/>
        <v>1E-3</v>
      </c>
      <c r="N3427" s="76">
        <f t="shared" si="1496"/>
        <v>1</v>
      </c>
      <c r="O3427" s="42">
        <f t="shared" si="1497"/>
        <v>1</v>
      </c>
      <c r="P3427" s="39" t="str">
        <f t="shared" si="1498"/>
        <v>일반(목록배제,Normal-Manifest Exception)</v>
      </c>
      <c r="Q3427" s="72">
        <f t="shared" si="1499"/>
        <v>100</v>
      </c>
      <c r="R3427" s="43" t="str">
        <f t="shared" si="1500"/>
        <v>OZ602</v>
      </c>
      <c r="S3427" s="82" t="str">
        <f t="shared" si="1501"/>
        <v/>
      </c>
      <c r="T3427" s="40">
        <f t="shared" si="1502"/>
        <v>45924</v>
      </c>
      <c r="U3427" s="44">
        <v>2500</v>
      </c>
      <c r="V3427" s="44">
        <f t="shared" si="1503"/>
        <v>0</v>
      </c>
      <c r="W3427" s="77">
        <f t="shared" si="1504"/>
        <v>2500</v>
      </c>
      <c r="X3427" s="78">
        <f t="shared" si="1505"/>
        <v>0</v>
      </c>
      <c r="Y3427" s="44" cm="1">
        <f t="array" ref="Y3427">_xlfn.IFNA(_xlfn.IFS(AND(Q3427&gt;=2000, Q3427&lt;3000), 10000, AND(Q3427&gt;=3000, Q3427&lt;4000), 15000, AND(Q3427&gt;=4000, Q3427&lt;5000), 20000, AND(Q3427&gt;=5000), 25000),0)</f>
        <v>0</v>
      </c>
      <c r="Z3427" s="91">
        <f t="shared" si="1506"/>
        <v>300</v>
      </c>
      <c r="AA3427" s="44">
        <f t="shared" si="1507"/>
        <v>0</v>
      </c>
      <c r="AB3427" s="44"/>
      <c r="AC3427" s="44"/>
      <c r="AD3427" s="44"/>
      <c r="AE3427" s="44">
        <f>VLOOKUP(O3427,정산업데이트!$A$6:$B$12,2,10)</f>
        <v>0</v>
      </c>
      <c r="AF3427" s="44"/>
      <c r="AG3427" s="79">
        <f t="shared" si="1508"/>
        <v>300</v>
      </c>
      <c r="AH3427" s="80">
        <f t="shared" si="1509"/>
        <v>2800</v>
      </c>
      <c r="AJ3427" s="35" t="s">
        <v>18450</v>
      </c>
      <c r="AK3427" s="35" t="s">
        <v>73</v>
      </c>
      <c r="AL3427" s="35" t="s">
        <v>18451</v>
      </c>
      <c r="AM3427" s="35" t="s">
        <v>19597</v>
      </c>
      <c r="AN3427" s="35" t="s">
        <v>1169</v>
      </c>
      <c r="AO3427" s="35" t="s">
        <v>19598</v>
      </c>
      <c r="AP3427" s="35" t="s">
        <v>1361</v>
      </c>
      <c r="AQ3427" s="35" t="s">
        <v>122</v>
      </c>
      <c r="AR3427" s="35">
        <v>1</v>
      </c>
      <c r="AS3427" s="35">
        <v>1</v>
      </c>
      <c r="AT3427" s="35">
        <v>1E-3</v>
      </c>
      <c r="AU3427" s="35">
        <v>1</v>
      </c>
      <c r="AV3427" s="35" t="s">
        <v>8</v>
      </c>
      <c r="AW3427" s="35">
        <v>100</v>
      </c>
      <c r="AX3427" s="35" t="s">
        <v>68</v>
      </c>
      <c r="AY3427" s="35" t="s">
        <v>68</v>
      </c>
      <c r="AZ3427" s="35" t="s">
        <v>68</v>
      </c>
      <c r="BA3427" s="35" t="s">
        <v>68</v>
      </c>
      <c r="BB3427" s="35" t="s">
        <v>68</v>
      </c>
      <c r="BC3427" s="35" t="s">
        <v>126</v>
      </c>
      <c r="BD3427" s="35" t="s">
        <v>90</v>
      </c>
      <c r="BE3427" s="35" t="s">
        <v>111</v>
      </c>
      <c r="BF3427" s="35" t="s">
        <v>122</v>
      </c>
      <c r="BG3427" s="35" t="s">
        <v>69</v>
      </c>
      <c r="BH3427" s="35" t="s">
        <v>19599</v>
      </c>
      <c r="BI3427" s="35" t="s">
        <v>122</v>
      </c>
      <c r="BJ3427" s="35" t="s">
        <v>19600</v>
      </c>
      <c r="BK3427" s="35" t="s">
        <v>75</v>
      </c>
      <c r="BL3427" s="35" t="s">
        <v>122</v>
      </c>
      <c r="BM3427" s="35" t="s">
        <v>90</v>
      </c>
      <c r="BN3427" s="35" t="s">
        <v>70</v>
      </c>
      <c r="BO3427" s="35" t="s">
        <v>71</v>
      </c>
      <c r="BP3427" s="35" t="s">
        <v>122</v>
      </c>
      <c r="BQ3427" s="35" t="s">
        <v>163</v>
      </c>
    </row>
    <row r="3428" spans="1:69" x14ac:dyDescent="0.4">
      <c r="A3428" s="40" t="str">
        <f t="shared" si="1483"/>
        <v>2025-09-24</v>
      </c>
      <c r="B3428" s="40" t="str">
        <f t="shared" si="1484"/>
        <v>SYD</v>
      </c>
      <c r="C3428" s="39" t="str">
        <f t="shared" si="1485"/>
        <v>98812563670</v>
      </c>
      <c r="D3428" s="41" t="str">
        <f t="shared" si="1486"/>
        <v>PKR253703538</v>
      </c>
      <c r="E3428" s="41" t="str">
        <f t="shared" si="1487"/>
        <v>596421504714</v>
      </c>
      <c r="F3428" s="39" t="str">
        <f t="shared" si="1488"/>
        <v>2254234</v>
      </c>
      <c r="G3428" s="39" t="str">
        <f t="shared" si="1489"/>
        <v>WISE EXPRESS(HOJUDIRECT)</v>
      </c>
      <c r="H3428" s="41" t="str">
        <f t="shared" si="1490"/>
        <v>이민주</v>
      </c>
      <c r="I3428" s="39" t="str">
        <f t="shared" si="1491"/>
        <v>51322</v>
      </c>
      <c r="J3428" s="52" t="str">
        <f t="shared" si="1492"/>
        <v/>
      </c>
      <c r="K3428" s="75">
        <f t="shared" si="1493"/>
        <v>1</v>
      </c>
      <c r="L3428" s="76">
        <f t="shared" si="1494"/>
        <v>0.4</v>
      </c>
      <c r="M3428" s="76">
        <f t="shared" si="1495"/>
        <v>1E-3</v>
      </c>
      <c r="N3428" s="76">
        <f t="shared" si="1496"/>
        <v>0.4</v>
      </c>
      <c r="O3428" s="42">
        <f t="shared" si="1497"/>
        <v>0.5</v>
      </c>
      <c r="P3428" s="39" t="str">
        <f t="shared" si="1498"/>
        <v>일반(목록배제,Normal-Manifest Exception)</v>
      </c>
      <c r="Q3428" s="72">
        <f t="shared" si="1499"/>
        <v>24</v>
      </c>
      <c r="R3428" s="43" t="str">
        <f t="shared" si="1500"/>
        <v>OZ602</v>
      </c>
      <c r="S3428" s="82" t="str">
        <f t="shared" si="1501"/>
        <v/>
      </c>
      <c r="T3428" s="40">
        <f t="shared" si="1502"/>
        <v>45924</v>
      </c>
      <c r="U3428" s="44">
        <v>2500</v>
      </c>
      <c r="V3428" s="44">
        <f t="shared" si="1503"/>
        <v>0</v>
      </c>
      <c r="W3428" s="77">
        <f t="shared" si="1504"/>
        <v>2500</v>
      </c>
      <c r="X3428" s="78">
        <f t="shared" si="1505"/>
        <v>0</v>
      </c>
      <c r="Y3428" s="44" cm="1">
        <f t="array" ref="Y3428">_xlfn.IFNA(_xlfn.IFS(AND(Q3428&gt;=2000, Q3428&lt;3000), 10000, AND(Q3428&gt;=3000, Q3428&lt;4000), 15000, AND(Q3428&gt;=4000, Q3428&lt;5000), 20000, AND(Q3428&gt;=5000), 25000),0)</f>
        <v>0</v>
      </c>
      <c r="Z3428" s="91">
        <f t="shared" si="1506"/>
        <v>300</v>
      </c>
      <c r="AA3428" s="44">
        <f t="shared" si="1507"/>
        <v>0</v>
      </c>
      <c r="AB3428" s="44"/>
      <c r="AC3428" s="44"/>
      <c r="AD3428" s="44"/>
      <c r="AE3428" s="44">
        <f>VLOOKUP(O3428,정산업데이트!$A$6:$B$12,2,10)</f>
        <v>0</v>
      </c>
      <c r="AF3428" s="44"/>
      <c r="AG3428" s="79">
        <f t="shared" si="1508"/>
        <v>300</v>
      </c>
      <c r="AH3428" s="80">
        <f t="shared" si="1509"/>
        <v>2800</v>
      </c>
      <c r="AJ3428" s="35" t="s">
        <v>18450</v>
      </c>
      <c r="AK3428" s="35" t="s">
        <v>73</v>
      </c>
      <c r="AL3428" s="35" t="s">
        <v>18451</v>
      </c>
      <c r="AM3428" s="35" t="s">
        <v>19601</v>
      </c>
      <c r="AN3428" s="35" t="s">
        <v>314</v>
      </c>
      <c r="AO3428" s="35" t="s">
        <v>19602</v>
      </c>
      <c r="AP3428" s="35" t="s">
        <v>19603</v>
      </c>
      <c r="AQ3428" s="35" t="s">
        <v>122</v>
      </c>
      <c r="AR3428" s="35">
        <v>1</v>
      </c>
      <c r="AS3428" s="35">
        <v>0.4</v>
      </c>
      <c r="AT3428" s="35">
        <v>1E-3</v>
      </c>
      <c r="AU3428" s="35">
        <v>0.4</v>
      </c>
      <c r="AV3428" s="35" t="s">
        <v>8</v>
      </c>
      <c r="AW3428" s="35">
        <v>24</v>
      </c>
      <c r="AX3428" s="35" t="s">
        <v>68</v>
      </c>
      <c r="AY3428" s="35" t="s">
        <v>68</v>
      </c>
      <c r="AZ3428" s="35" t="s">
        <v>68</v>
      </c>
      <c r="BA3428" s="35" t="s">
        <v>68</v>
      </c>
      <c r="BB3428" s="35" t="s">
        <v>68</v>
      </c>
      <c r="BC3428" s="35" t="s">
        <v>135</v>
      </c>
      <c r="BD3428" s="35" t="s">
        <v>104</v>
      </c>
      <c r="BE3428" s="35" t="s">
        <v>105</v>
      </c>
      <c r="BF3428" s="35" t="s">
        <v>122</v>
      </c>
      <c r="BG3428" s="35" t="s">
        <v>69</v>
      </c>
      <c r="BH3428" s="35" t="s">
        <v>19604</v>
      </c>
      <c r="BI3428" s="35" t="s">
        <v>122</v>
      </c>
      <c r="BJ3428" s="35" t="s">
        <v>19605</v>
      </c>
      <c r="BK3428" s="35" t="s">
        <v>75</v>
      </c>
      <c r="BL3428" s="35" t="s">
        <v>122</v>
      </c>
      <c r="BM3428" s="35" t="s">
        <v>104</v>
      </c>
      <c r="BN3428" s="35" t="s">
        <v>70</v>
      </c>
      <c r="BO3428" s="35" t="s">
        <v>71</v>
      </c>
      <c r="BP3428" s="35" t="s">
        <v>122</v>
      </c>
      <c r="BQ3428" s="35" t="s">
        <v>163</v>
      </c>
    </row>
    <row r="3429" spans="1:69" x14ac:dyDescent="0.4">
      <c r="A3429" s="40" t="str">
        <f t="shared" si="1483"/>
        <v>2025-09-24</v>
      </c>
      <c r="B3429" s="40" t="str">
        <f t="shared" si="1484"/>
        <v>SYD</v>
      </c>
      <c r="C3429" s="39" t="str">
        <f t="shared" si="1485"/>
        <v>98812563670</v>
      </c>
      <c r="D3429" s="41" t="str">
        <f t="shared" si="1486"/>
        <v>PKR253703539</v>
      </c>
      <c r="E3429" s="41" t="str">
        <f t="shared" si="1487"/>
        <v>596421504725</v>
      </c>
      <c r="F3429" s="39" t="str">
        <f t="shared" si="1488"/>
        <v>2254234</v>
      </c>
      <c r="G3429" s="39" t="str">
        <f t="shared" si="1489"/>
        <v>WISE EXPRESS(HOJUDIRECT)</v>
      </c>
      <c r="H3429" s="41" t="str">
        <f t="shared" si="1490"/>
        <v>김명찬</v>
      </c>
      <c r="I3429" s="39" t="str">
        <f t="shared" si="1491"/>
        <v>07367</v>
      </c>
      <c r="J3429" s="52" t="str">
        <f t="shared" si="1492"/>
        <v/>
      </c>
      <c r="K3429" s="75">
        <f t="shared" si="1493"/>
        <v>1</v>
      </c>
      <c r="L3429" s="76">
        <f t="shared" si="1494"/>
        <v>0.8</v>
      </c>
      <c r="M3429" s="76">
        <f t="shared" si="1495"/>
        <v>1E-3</v>
      </c>
      <c r="N3429" s="76">
        <f t="shared" si="1496"/>
        <v>0.8</v>
      </c>
      <c r="O3429" s="42">
        <f t="shared" si="1497"/>
        <v>1</v>
      </c>
      <c r="P3429" s="39" t="str">
        <f t="shared" si="1498"/>
        <v>일반(목록배제,Normal-Manifest Exception)</v>
      </c>
      <c r="Q3429" s="72">
        <f t="shared" si="1499"/>
        <v>48</v>
      </c>
      <c r="R3429" s="43" t="str">
        <f t="shared" si="1500"/>
        <v>OZ602</v>
      </c>
      <c r="S3429" s="82" t="str">
        <f t="shared" si="1501"/>
        <v/>
      </c>
      <c r="T3429" s="40">
        <f t="shared" si="1502"/>
        <v>45924</v>
      </c>
      <c r="U3429" s="44">
        <v>2500</v>
      </c>
      <c r="V3429" s="44">
        <f t="shared" si="1503"/>
        <v>0</v>
      </c>
      <c r="W3429" s="77">
        <f t="shared" si="1504"/>
        <v>2500</v>
      </c>
      <c r="X3429" s="78">
        <f t="shared" si="1505"/>
        <v>0</v>
      </c>
      <c r="Y3429" s="44" cm="1">
        <f t="array" ref="Y3429">_xlfn.IFNA(_xlfn.IFS(AND(Q3429&gt;=2000, Q3429&lt;3000), 10000, AND(Q3429&gt;=3000, Q3429&lt;4000), 15000, AND(Q3429&gt;=4000, Q3429&lt;5000), 20000, AND(Q3429&gt;=5000), 25000),0)</f>
        <v>0</v>
      </c>
      <c r="Z3429" s="91">
        <f t="shared" si="1506"/>
        <v>300</v>
      </c>
      <c r="AA3429" s="44">
        <f t="shared" si="1507"/>
        <v>0</v>
      </c>
      <c r="AB3429" s="44"/>
      <c r="AC3429" s="44"/>
      <c r="AD3429" s="44"/>
      <c r="AE3429" s="44">
        <f>VLOOKUP(O3429,정산업데이트!$A$6:$B$12,2,10)</f>
        <v>0</v>
      </c>
      <c r="AF3429" s="44"/>
      <c r="AG3429" s="79">
        <f t="shared" si="1508"/>
        <v>300</v>
      </c>
      <c r="AH3429" s="80">
        <f t="shared" si="1509"/>
        <v>2800</v>
      </c>
      <c r="AJ3429" s="35" t="s">
        <v>18450</v>
      </c>
      <c r="AK3429" s="35" t="s">
        <v>73</v>
      </c>
      <c r="AL3429" s="35" t="s">
        <v>18451</v>
      </c>
      <c r="AM3429" s="35" t="s">
        <v>19606</v>
      </c>
      <c r="AN3429" s="35" t="s">
        <v>19607</v>
      </c>
      <c r="AO3429" s="35" t="s">
        <v>19608</v>
      </c>
      <c r="AP3429" s="35" t="s">
        <v>19609</v>
      </c>
      <c r="AQ3429" s="35" t="s">
        <v>122</v>
      </c>
      <c r="AR3429" s="35">
        <v>1</v>
      </c>
      <c r="AS3429" s="35">
        <v>0.8</v>
      </c>
      <c r="AT3429" s="35">
        <v>1E-3</v>
      </c>
      <c r="AU3429" s="35">
        <v>0.8</v>
      </c>
      <c r="AV3429" s="35" t="s">
        <v>8</v>
      </c>
      <c r="AW3429" s="35">
        <v>48</v>
      </c>
      <c r="AX3429" s="35" t="s">
        <v>68</v>
      </c>
      <c r="AY3429" s="35" t="s">
        <v>68</v>
      </c>
      <c r="AZ3429" s="35" t="s">
        <v>68</v>
      </c>
      <c r="BA3429" s="35" t="s">
        <v>68</v>
      </c>
      <c r="BB3429" s="35" t="s">
        <v>68</v>
      </c>
      <c r="BC3429" s="35" t="s">
        <v>135</v>
      </c>
      <c r="BD3429" s="35" t="s">
        <v>104</v>
      </c>
      <c r="BE3429" s="35" t="s">
        <v>105</v>
      </c>
      <c r="BF3429" s="35" t="s">
        <v>122</v>
      </c>
      <c r="BG3429" s="35" t="s">
        <v>69</v>
      </c>
      <c r="BH3429" s="35" t="s">
        <v>19610</v>
      </c>
      <c r="BI3429" s="35" t="s">
        <v>122</v>
      </c>
      <c r="BJ3429" s="35" t="s">
        <v>19611</v>
      </c>
      <c r="BK3429" s="35" t="s">
        <v>75</v>
      </c>
      <c r="BL3429" s="35" t="s">
        <v>122</v>
      </c>
      <c r="BM3429" s="35" t="s">
        <v>104</v>
      </c>
      <c r="BN3429" s="35" t="s">
        <v>70</v>
      </c>
      <c r="BO3429" s="35" t="s">
        <v>71</v>
      </c>
      <c r="BP3429" s="35" t="s">
        <v>122</v>
      </c>
      <c r="BQ3429" s="35" t="s">
        <v>163</v>
      </c>
    </row>
    <row r="3430" spans="1:69" x14ac:dyDescent="0.4">
      <c r="A3430" s="40" t="str">
        <f t="shared" si="1483"/>
        <v>2025-09-24</v>
      </c>
      <c r="B3430" s="40" t="str">
        <f t="shared" si="1484"/>
        <v>SYD</v>
      </c>
      <c r="C3430" s="39" t="str">
        <f t="shared" si="1485"/>
        <v>98812563670</v>
      </c>
      <c r="D3430" s="41" t="str">
        <f t="shared" si="1486"/>
        <v>PKR253703540</v>
      </c>
      <c r="E3430" s="41" t="str">
        <f t="shared" si="1487"/>
        <v>596421504736</v>
      </c>
      <c r="F3430" s="39" t="str">
        <f t="shared" si="1488"/>
        <v>2254234</v>
      </c>
      <c r="G3430" s="39" t="str">
        <f t="shared" si="1489"/>
        <v>WISE EXPRESS(HOJUDIRECT)</v>
      </c>
      <c r="H3430" s="41" t="str">
        <f t="shared" si="1490"/>
        <v>이효순</v>
      </c>
      <c r="I3430" s="39" t="str">
        <f t="shared" si="1491"/>
        <v>59792</v>
      </c>
      <c r="J3430" s="52" t="str">
        <f t="shared" si="1492"/>
        <v/>
      </c>
      <c r="K3430" s="75">
        <f t="shared" si="1493"/>
        <v>1</v>
      </c>
      <c r="L3430" s="76">
        <f t="shared" si="1494"/>
        <v>0.4</v>
      </c>
      <c r="M3430" s="76">
        <f t="shared" si="1495"/>
        <v>1E-3</v>
      </c>
      <c r="N3430" s="76">
        <f t="shared" si="1496"/>
        <v>0.4</v>
      </c>
      <c r="O3430" s="42">
        <f t="shared" si="1497"/>
        <v>0.5</v>
      </c>
      <c r="P3430" s="39" t="str">
        <f t="shared" si="1498"/>
        <v>일반(목록배제,Normal-Manifest Exception)</v>
      </c>
      <c r="Q3430" s="72">
        <f t="shared" si="1499"/>
        <v>24</v>
      </c>
      <c r="R3430" s="43" t="str">
        <f t="shared" si="1500"/>
        <v>OZ602</v>
      </c>
      <c r="S3430" s="82" t="str">
        <f t="shared" si="1501"/>
        <v/>
      </c>
      <c r="T3430" s="40">
        <f t="shared" si="1502"/>
        <v>45924</v>
      </c>
      <c r="U3430" s="44">
        <v>2500</v>
      </c>
      <c r="V3430" s="44">
        <f t="shared" si="1503"/>
        <v>0</v>
      </c>
      <c r="W3430" s="77">
        <f t="shared" si="1504"/>
        <v>2500</v>
      </c>
      <c r="X3430" s="78">
        <f t="shared" si="1505"/>
        <v>0</v>
      </c>
      <c r="Y3430" s="44" cm="1">
        <f t="array" ref="Y3430">_xlfn.IFNA(_xlfn.IFS(AND(Q3430&gt;=2000, Q3430&lt;3000), 10000, AND(Q3430&gt;=3000, Q3430&lt;4000), 15000, AND(Q3430&gt;=4000, Q3430&lt;5000), 20000, AND(Q3430&gt;=5000), 25000),0)</f>
        <v>0</v>
      </c>
      <c r="Z3430" s="91">
        <f t="shared" si="1506"/>
        <v>300</v>
      </c>
      <c r="AA3430" s="44">
        <f t="shared" si="1507"/>
        <v>0</v>
      </c>
      <c r="AB3430" s="44"/>
      <c r="AC3430" s="44"/>
      <c r="AD3430" s="44"/>
      <c r="AE3430" s="44">
        <f>VLOOKUP(O3430,정산업데이트!$A$6:$B$12,2,10)</f>
        <v>0</v>
      </c>
      <c r="AF3430" s="44"/>
      <c r="AG3430" s="79">
        <f t="shared" si="1508"/>
        <v>300</v>
      </c>
      <c r="AH3430" s="80">
        <f t="shared" si="1509"/>
        <v>2800</v>
      </c>
      <c r="AJ3430" s="35" t="s">
        <v>18450</v>
      </c>
      <c r="AK3430" s="35" t="s">
        <v>73</v>
      </c>
      <c r="AL3430" s="35" t="s">
        <v>18451</v>
      </c>
      <c r="AM3430" s="35" t="s">
        <v>19612</v>
      </c>
      <c r="AN3430" s="35" t="s">
        <v>19613</v>
      </c>
      <c r="AO3430" s="35" t="s">
        <v>19614</v>
      </c>
      <c r="AP3430" s="35" t="s">
        <v>8545</v>
      </c>
      <c r="AQ3430" s="35" t="s">
        <v>122</v>
      </c>
      <c r="AR3430" s="35">
        <v>1</v>
      </c>
      <c r="AS3430" s="35">
        <v>0.4</v>
      </c>
      <c r="AT3430" s="35">
        <v>1E-3</v>
      </c>
      <c r="AU3430" s="35">
        <v>0.4</v>
      </c>
      <c r="AV3430" s="35" t="s">
        <v>8</v>
      </c>
      <c r="AW3430" s="35">
        <v>24</v>
      </c>
      <c r="AX3430" s="35" t="s">
        <v>68</v>
      </c>
      <c r="AY3430" s="35" t="s">
        <v>68</v>
      </c>
      <c r="AZ3430" s="35" t="s">
        <v>68</v>
      </c>
      <c r="BA3430" s="35" t="s">
        <v>68</v>
      </c>
      <c r="BB3430" s="35" t="s">
        <v>68</v>
      </c>
      <c r="BC3430" s="35" t="s">
        <v>135</v>
      </c>
      <c r="BD3430" s="35" t="s">
        <v>104</v>
      </c>
      <c r="BE3430" s="35" t="s">
        <v>105</v>
      </c>
      <c r="BF3430" s="35" t="s">
        <v>122</v>
      </c>
      <c r="BG3430" s="35" t="s">
        <v>69</v>
      </c>
      <c r="BH3430" s="35" t="s">
        <v>19615</v>
      </c>
      <c r="BI3430" s="35" t="s">
        <v>122</v>
      </c>
      <c r="BJ3430" s="35" t="s">
        <v>19616</v>
      </c>
      <c r="BK3430" s="35" t="s">
        <v>75</v>
      </c>
      <c r="BL3430" s="35" t="s">
        <v>122</v>
      </c>
      <c r="BM3430" s="35" t="s">
        <v>104</v>
      </c>
      <c r="BN3430" s="35" t="s">
        <v>70</v>
      </c>
      <c r="BO3430" s="35" t="s">
        <v>71</v>
      </c>
      <c r="BP3430" s="35" t="s">
        <v>122</v>
      </c>
      <c r="BQ3430" s="35" t="s">
        <v>163</v>
      </c>
    </row>
    <row r="3431" spans="1:69" x14ac:dyDescent="0.4">
      <c r="A3431" s="40" t="str">
        <f t="shared" si="1483"/>
        <v>2025-09-24</v>
      </c>
      <c r="B3431" s="40" t="str">
        <f t="shared" si="1484"/>
        <v>SYD</v>
      </c>
      <c r="C3431" s="39" t="str">
        <f t="shared" si="1485"/>
        <v>98812563670</v>
      </c>
      <c r="D3431" s="41" t="str">
        <f t="shared" si="1486"/>
        <v>PKR253703541</v>
      </c>
      <c r="E3431" s="41" t="str">
        <f t="shared" si="1487"/>
        <v>596421504740</v>
      </c>
      <c r="F3431" s="39" t="str">
        <f t="shared" si="1488"/>
        <v>2254234</v>
      </c>
      <c r="G3431" s="39" t="str">
        <f t="shared" si="1489"/>
        <v>WISE EXPRESS(HOJUDIRECT)</v>
      </c>
      <c r="H3431" s="41" t="str">
        <f t="shared" si="1490"/>
        <v>김광섭</v>
      </c>
      <c r="I3431" s="39" t="str">
        <f t="shared" si="1491"/>
        <v>34402</v>
      </c>
      <c r="J3431" s="52" t="str">
        <f t="shared" si="1492"/>
        <v/>
      </c>
      <c r="K3431" s="75">
        <f t="shared" si="1493"/>
        <v>1</v>
      </c>
      <c r="L3431" s="76">
        <f t="shared" si="1494"/>
        <v>0.2</v>
      </c>
      <c r="M3431" s="76">
        <f t="shared" si="1495"/>
        <v>1E-3</v>
      </c>
      <c r="N3431" s="76">
        <f t="shared" si="1496"/>
        <v>0.2</v>
      </c>
      <c r="O3431" s="42">
        <f t="shared" si="1497"/>
        <v>0.5</v>
      </c>
      <c r="P3431" s="39" t="str">
        <f t="shared" si="1498"/>
        <v>일반(목록배제,Normal-Manifest Exception)</v>
      </c>
      <c r="Q3431" s="72">
        <f t="shared" si="1499"/>
        <v>12</v>
      </c>
      <c r="R3431" s="43" t="str">
        <f t="shared" si="1500"/>
        <v>OZ602</v>
      </c>
      <c r="S3431" s="82" t="str">
        <f t="shared" si="1501"/>
        <v/>
      </c>
      <c r="T3431" s="40">
        <f t="shared" si="1502"/>
        <v>45924</v>
      </c>
      <c r="U3431" s="44">
        <v>2500</v>
      </c>
      <c r="V3431" s="44">
        <f t="shared" si="1503"/>
        <v>0</v>
      </c>
      <c r="W3431" s="77">
        <f t="shared" si="1504"/>
        <v>2500</v>
      </c>
      <c r="X3431" s="78">
        <f t="shared" si="1505"/>
        <v>0</v>
      </c>
      <c r="Y3431" s="44" cm="1">
        <f t="array" ref="Y3431">_xlfn.IFNA(_xlfn.IFS(AND(Q3431&gt;=2000, Q3431&lt;3000), 10000, AND(Q3431&gt;=3000, Q3431&lt;4000), 15000, AND(Q3431&gt;=4000, Q3431&lt;5000), 20000, AND(Q3431&gt;=5000), 25000),0)</f>
        <v>0</v>
      </c>
      <c r="Z3431" s="91">
        <f t="shared" si="1506"/>
        <v>300</v>
      </c>
      <c r="AA3431" s="44">
        <f t="shared" si="1507"/>
        <v>0</v>
      </c>
      <c r="AB3431" s="44"/>
      <c r="AC3431" s="44"/>
      <c r="AD3431" s="44"/>
      <c r="AE3431" s="44">
        <f>VLOOKUP(O3431,정산업데이트!$A$6:$B$12,2,10)</f>
        <v>0</v>
      </c>
      <c r="AF3431" s="44"/>
      <c r="AG3431" s="79">
        <f t="shared" si="1508"/>
        <v>300</v>
      </c>
      <c r="AH3431" s="80">
        <f t="shared" si="1509"/>
        <v>2800</v>
      </c>
      <c r="AJ3431" s="35" t="s">
        <v>18450</v>
      </c>
      <c r="AK3431" s="35" t="s">
        <v>73</v>
      </c>
      <c r="AL3431" s="35" t="s">
        <v>18451</v>
      </c>
      <c r="AM3431" s="35" t="s">
        <v>19617</v>
      </c>
      <c r="AN3431" s="35" t="s">
        <v>19618</v>
      </c>
      <c r="AO3431" s="35" t="s">
        <v>19619</v>
      </c>
      <c r="AP3431" s="35" t="s">
        <v>19620</v>
      </c>
      <c r="AQ3431" s="35" t="s">
        <v>122</v>
      </c>
      <c r="AR3431" s="35">
        <v>1</v>
      </c>
      <c r="AS3431" s="35">
        <v>0.2</v>
      </c>
      <c r="AT3431" s="35">
        <v>1E-3</v>
      </c>
      <c r="AU3431" s="35">
        <v>0.2</v>
      </c>
      <c r="AV3431" s="35" t="s">
        <v>8</v>
      </c>
      <c r="AW3431" s="35">
        <v>12</v>
      </c>
      <c r="AX3431" s="35" t="s">
        <v>68</v>
      </c>
      <c r="AY3431" s="35" t="s">
        <v>68</v>
      </c>
      <c r="AZ3431" s="35" t="s">
        <v>68</v>
      </c>
      <c r="BA3431" s="35" t="s">
        <v>68</v>
      </c>
      <c r="BB3431" s="35" t="s">
        <v>68</v>
      </c>
      <c r="BC3431" s="35" t="s">
        <v>135</v>
      </c>
      <c r="BD3431" s="35" t="s">
        <v>104</v>
      </c>
      <c r="BE3431" s="35" t="s">
        <v>112</v>
      </c>
      <c r="BF3431" s="35" t="s">
        <v>122</v>
      </c>
      <c r="BG3431" s="35" t="s">
        <v>69</v>
      </c>
      <c r="BH3431" s="35" t="s">
        <v>19621</v>
      </c>
      <c r="BI3431" s="35" t="s">
        <v>122</v>
      </c>
      <c r="BJ3431" s="35" t="s">
        <v>19622</v>
      </c>
      <c r="BK3431" s="35" t="s">
        <v>75</v>
      </c>
      <c r="BL3431" s="35" t="s">
        <v>122</v>
      </c>
      <c r="BM3431" s="35" t="s">
        <v>104</v>
      </c>
      <c r="BN3431" s="35" t="s">
        <v>70</v>
      </c>
      <c r="BO3431" s="35" t="s">
        <v>71</v>
      </c>
      <c r="BP3431" s="35" t="s">
        <v>122</v>
      </c>
      <c r="BQ3431" s="35" t="s">
        <v>163</v>
      </c>
    </row>
    <row r="3432" spans="1:69" x14ac:dyDescent="0.4">
      <c r="A3432" s="40" t="str">
        <f t="shared" si="1483"/>
        <v>2025-09-24</v>
      </c>
      <c r="B3432" s="40" t="str">
        <f t="shared" si="1484"/>
        <v>SYD</v>
      </c>
      <c r="C3432" s="39" t="str">
        <f t="shared" si="1485"/>
        <v>98812563670</v>
      </c>
      <c r="D3432" s="41" t="str">
        <f t="shared" si="1486"/>
        <v>PKR253703542</v>
      </c>
      <c r="E3432" s="41" t="str">
        <f t="shared" si="1487"/>
        <v>596421504751</v>
      </c>
      <c r="F3432" s="39" t="str">
        <f t="shared" si="1488"/>
        <v>2254234</v>
      </c>
      <c r="G3432" s="39" t="str">
        <f t="shared" si="1489"/>
        <v>WISE EXPRESS(HOJUDIRECT)</v>
      </c>
      <c r="H3432" s="41" t="str">
        <f t="shared" si="1490"/>
        <v>안향숙</v>
      </c>
      <c r="I3432" s="39" t="str">
        <f t="shared" si="1491"/>
        <v>48514</v>
      </c>
      <c r="J3432" s="52" t="str">
        <f t="shared" si="1492"/>
        <v/>
      </c>
      <c r="K3432" s="75">
        <f t="shared" si="1493"/>
        <v>1</v>
      </c>
      <c r="L3432" s="76">
        <f t="shared" si="1494"/>
        <v>1</v>
      </c>
      <c r="M3432" s="76">
        <f t="shared" si="1495"/>
        <v>1E-3</v>
      </c>
      <c r="N3432" s="76">
        <f t="shared" si="1496"/>
        <v>1</v>
      </c>
      <c r="O3432" s="42">
        <f t="shared" si="1497"/>
        <v>1</v>
      </c>
      <c r="P3432" s="39" t="str">
        <f t="shared" si="1498"/>
        <v>일반(목록배제,Normal-Manifest Exception)</v>
      </c>
      <c r="Q3432" s="72">
        <f t="shared" si="1499"/>
        <v>72</v>
      </c>
      <c r="R3432" s="43" t="str">
        <f t="shared" si="1500"/>
        <v>OZ602</v>
      </c>
      <c r="S3432" s="82" t="str">
        <f t="shared" si="1501"/>
        <v/>
      </c>
      <c r="T3432" s="40">
        <f t="shared" si="1502"/>
        <v>45924</v>
      </c>
      <c r="U3432" s="44">
        <v>2500</v>
      </c>
      <c r="V3432" s="44">
        <f t="shared" si="1503"/>
        <v>0</v>
      </c>
      <c r="W3432" s="77">
        <f t="shared" si="1504"/>
        <v>2500</v>
      </c>
      <c r="X3432" s="78">
        <f t="shared" si="1505"/>
        <v>0</v>
      </c>
      <c r="Y3432" s="44" cm="1">
        <f t="array" ref="Y3432">_xlfn.IFNA(_xlfn.IFS(AND(Q3432&gt;=2000, Q3432&lt;3000), 10000, AND(Q3432&gt;=3000, Q3432&lt;4000), 15000, AND(Q3432&gt;=4000, Q3432&lt;5000), 20000, AND(Q3432&gt;=5000), 25000),0)</f>
        <v>0</v>
      </c>
      <c r="Z3432" s="91">
        <f t="shared" si="1506"/>
        <v>300</v>
      </c>
      <c r="AA3432" s="44">
        <f t="shared" si="1507"/>
        <v>0</v>
      </c>
      <c r="AB3432" s="44"/>
      <c r="AC3432" s="44"/>
      <c r="AD3432" s="44"/>
      <c r="AE3432" s="44">
        <f>VLOOKUP(O3432,정산업데이트!$A$6:$B$12,2,10)</f>
        <v>0</v>
      </c>
      <c r="AF3432" s="44"/>
      <c r="AG3432" s="79">
        <f t="shared" si="1508"/>
        <v>300</v>
      </c>
      <c r="AH3432" s="80">
        <f t="shared" si="1509"/>
        <v>2800</v>
      </c>
      <c r="AJ3432" s="35" t="s">
        <v>18450</v>
      </c>
      <c r="AK3432" s="35" t="s">
        <v>73</v>
      </c>
      <c r="AL3432" s="35" t="s">
        <v>18451</v>
      </c>
      <c r="AM3432" s="35" t="s">
        <v>19623</v>
      </c>
      <c r="AN3432" s="35" t="s">
        <v>19624</v>
      </c>
      <c r="AO3432" s="35" t="s">
        <v>19625</v>
      </c>
      <c r="AP3432" s="35" t="s">
        <v>1349</v>
      </c>
      <c r="AQ3432" s="35" t="s">
        <v>122</v>
      </c>
      <c r="AR3432" s="35">
        <v>1</v>
      </c>
      <c r="AS3432" s="35">
        <v>1</v>
      </c>
      <c r="AT3432" s="35">
        <v>1E-3</v>
      </c>
      <c r="AU3432" s="35">
        <v>1</v>
      </c>
      <c r="AV3432" s="35" t="s">
        <v>8</v>
      </c>
      <c r="AW3432" s="35">
        <v>72</v>
      </c>
      <c r="AX3432" s="35" t="s">
        <v>68</v>
      </c>
      <c r="AY3432" s="35" t="s">
        <v>68</v>
      </c>
      <c r="AZ3432" s="35" t="s">
        <v>68</v>
      </c>
      <c r="BA3432" s="35" t="s">
        <v>68</v>
      </c>
      <c r="BB3432" s="35" t="s">
        <v>68</v>
      </c>
      <c r="BC3432" s="35" t="s">
        <v>135</v>
      </c>
      <c r="BD3432" s="35" t="s">
        <v>104</v>
      </c>
      <c r="BE3432" s="35" t="s">
        <v>112</v>
      </c>
      <c r="BF3432" s="35" t="s">
        <v>122</v>
      </c>
      <c r="BG3432" s="35" t="s">
        <v>69</v>
      </c>
      <c r="BH3432" s="35" t="s">
        <v>19626</v>
      </c>
      <c r="BI3432" s="35" t="s">
        <v>122</v>
      </c>
      <c r="BJ3432" s="35" t="s">
        <v>19627</v>
      </c>
      <c r="BK3432" s="35" t="s">
        <v>75</v>
      </c>
      <c r="BL3432" s="35" t="s">
        <v>122</v>
      </c>
      <c r="BM3432" s="35" t="s">
        <v>104</v>
      </c>
      <c r="BN3432" s="35" t="s">
        <v>70</v>
      </c>
      <c r="BO3432" s="35" t="s">
        <v>71</v>
      </c>
      <c r="BP3432" s="35" t="s">
        <v>122</v>
      </c>
      <c r="BQ3432" s="35" t="s">
        <v>163</v>
      </c>
    </row>
    <row r="3433" spans="1:69" x14ac:dyDescent="0.4">
      <c r="A3433" s="40" t="str">
        <f t="shared" si="1483"/>
        <v>2025-09-24</v>
      </c>
      <c r="B3433" s="40" t="str">
        <f t="shared" si="1484"/>
        <v>SYD</v>
      </c>
      <c r="C3433" s="39" t="str">
        <f t="shared" si="1485"/>
        <v>98812563670</v>
      </c>
      <c r="D3433" s="41" t="str">
        <f t="shared" si="1486"/>
        <v>PKR253703543</v>
      </c>
      <c r="E3433" s="41" t="str">
        <f t="shared" si="1487"/>
        <v>596421504762</v>
      </c>
      <c r="F3433" s="39" t="str">
        <f t="shared" si="1488"/>
        <v>2254234</v>
      </c>
      <c r="G3433" s="39" t="str">
        <f t="shared" si="1489"/>
        <v>WISE EXPRESS(HOJUDIRECT)</v>
      </c>
      <c r="H3433" s="41" t="str">
        <f t="shared" si="1490"/>
        <v>강태욱</v>
      </c>
      <c r="I3433" s="39" t="str">
        <f t="shared" si="1491"/>
        <v>04616</v>
      </c>
      <c r="J3433" s="52" t="str">
        <f t="shared" si="1492"/>
        <v/>
      </c>
      <c r="K3433" s="75">
        <f t="shared" si="1493"/>
        <v>1</v>
      </c>
      <c r="L3433" s="76">
        <f t="shared" si="1494"/>
        <v>1</v>
      </c>
      <c r="M3433" s="76">
        <f t="shared" si="1495"/>
        <v>1E-3</v>
      </c>
      <c r="N3433" s="76">
        <f t="shared" si="1496"/>
        <v>1</v>
      </c>
      <c r="O3433" s="42">
        <f t="shared" si="1497"/>
        <v>1</v>
      </c>
      <c r="P3433" s="39" t="str">
        <f t="shared" si="1498"/>
        <v>일반(목록배제,Normal-Manifest Exception)</v>
      </c>
      <c r="Q3433" s="72">
        <f t="shared" si="1499"/>
        <v>60</v>
      </c>
      <c r="R3433" s="43" t="str">
        <f t="shared" si="1500"/>
        <v>OZ602</v>
      </c>
      <c r="S3433" s="82" t="str">
        <f t="shared" si="1501"/>
        <v/>
      </c>
      <c r="T3433" s="40">
        <f t="shared" si="1502"/>
        <v>45924</v>
      </c>
      <c r="U3433" s="44">
        <v>2500</v>
      </c>
      <c r="V3433" s="44">
        <f t="shared" si="1503"/>
        <v>0</v>
      </c>
      <c r="W3433" s="77">
        <f t="shared" si="1504"/>
        <v>2500</v>
      </c>
      <c r="X3433" s="78">
        <f t="shared" si="1505"/>
        <v>0</v>
      </c>
      <c r="Y3433" s="44" cm="1">
        <f t="array" ref="Y3433">_xlfn.IFNA(_xlfn.IFS(AND(Q3433&gt;=2000, Q3433&lt;3000), 10000, AND(Q3433&gt;=3000, Q3433&lt;4000), 15000, AND(Q3433&gt;=4000, Q3433&lt;5000), 20000, AND(Q3433&gt;=5000), 25000),0)</f>
        <v>0</v>
      </c>
      <c r="Z3433" s="91">
        <f t="shared" si="1506"/>
        <v>300</v>
      </c>
      <c r="AA3433" s="44">
        <f t="shared" si="1507"/>
        <v>0</v>
      </c>
      <c r="AB3433" s="44"/>
      <c r="AC3433" s="44"/>
      <c r="AD3433" s="44"/>
      <c r="AE3433" s="44">
        <f>VLOOKUP(O3433,정산업데이트!$A$6:$B$12,2,10)</f>
        <v>0</v>
      </c>
      <c r="AF3433" s="44"/>
      <c r="AG3433" s="79">
        <f t="shared" si="1508"/>
        <v>300</v>
      </c>
      <c r="AH3433" s="80">
        <f t="shared" si="1509"/>
        <v>2800</v>
      </c>
      <c r="AJ3433" s="35" t="s">
        <v>18450</v>
      </c>
      <c r="AK3433" s="35" t="s">
        <v>73</v>
      </c>
      <c r="AL3433" s="35" t="s">
        <v>18451</v>
      </c>
      <c r="AM3433" s="35" t="s">
        <v>19628</v>
      </c>
      <c r="AN3433" s="35" t="s">
        <v>19629</v>
      </c>
      <c r="AO3433" s="35" t="s">
        <v>19630</v>
      </c>
      <c r="AP3433" s="35" t="s">
        <v>19631</v>
      </c>
      <c r="AQ3433" s="35" t="s">
        <v>122</v>
      </c>
      <c r="AR3433" s="35">
        <v>1</v>
      </c>
      <c r="AS3433" s="35">
        <v>1</v>
      </c>
      <c r="AT3433" s="35">
        <v>1E-3</v>
      </c>
      <c r="AU3433" s="35">
        <v>1</v>
      </c>
      <c r="AV3433" s="35" t="s">
        <v>8</v>
      </c>
      <c r="AW3433" s="35">
        <v>60</v>
      </c>
      <c r="AX3433" s="35" t="s">
        <v>68</v>
      </c>
      <c r="AY3433" s="35" t="s">
        <v>68</v>
      </c>
      <c r="AZ3433" s="35" t="s">
        <v>68</v>
      </c>
      <c r="BA3433" s="35" t="s">
        <v>68</v>
      </c>
      <c r="BB3433" s="35" t="s">
        <v>68</v>
      </c>
      <c r="BC3433" s="35" t="s">
        <v>135</v>
      </c>
      <c r="BD3433" s="35" t="s">
        <v>104</v>
      </c>
      <c r="BE3433" s="35" t="s">
        <v>112</v>
      </c>
      <c r="BF3433" s="35" t="s">
        <v>122</v>
      </c>
      <c r="BG3433" s="35" t="s">
        <v>69</v>
      </c>
      <c r="BH3433" s="35" t="s">
        <v>19632</v>
      </c>
      <c r="BI3433" s="35" t="s">
        <v>122</v>
      </c>
      <c r="BJ3433" s="35" t="s">
        <v>19633</v>
      </c>
      <c r="BK3433" s="35" t="s">
        <v>75</v>
      </c>
      <c r="BL3433" s="35" t="s">
        <v>122</v>
      </c>
      <c r="BM3433" s="35" t="s">
        <v>104</v>
      </c>
      <c r="BN3433" s="35" t="s">
        <v>70</v>
      </c>
      <c r="BO3433" s="35" t="s">
        <v>71</v>
      </c>
      <c r="BP3433" s="35" t="s">
        <v>122</v>
      </c>
      <c r="BQ3433" s="35" t="s">
        <v>163</v>
      </c>
    </row>
    <row r="3434" spans="1:69" x14ac:dyDescent="0.4">
      <c r="A3434" s="40" t="str">
        <f t="shared" si="1483"/>
        <v>2025-09-24</v>
      </c>
      <c r="B3434" s="40" t="str">
        <f t="shared" si="1484"/>
        <v>SYD</v>
      </c>
      <c r="C3434" s="39" t="str">
        <f t="shared" si="1485"/>
        <v>98812563670</v>
      </c>
      <c r="D3434" s="41" t="str">
        <f t="shared" si="1486"/>
        <v>PKR253703544</v>
      </c>
      <c r="E3434" s="41" t="str">
        <f t="shared" si="1487"/>
        <v>596421504773</v>
      </c>
      <c r="F3434" s="39" t="str">
        <f t="shared" si="1488"/>
        <v>2254234</v>
      </c>
      <c r="G3434" s="39" t="str">
        <f t="shared" si="1489"/>
        <v>WISE EXPRESS(HOJUDIRECT)</v>
      </c>
      <c r="H3434" s="41" t="str">
        <f t="shared" si="1490"/>
        <v>윤혜영</v>
      </c>
      <c r="I3434" s="39" t="str">
        <f t="shared" si="1491"/>
        <v>13507</v>
      </c>
      <c r="J3434" s="52" t="str">
        <f t="shared" si="1492"/>
        <v/>
      </c>
      <c r="K3434" s="75">
        <f t="shared" si="1493"/>
        <v>1</v>
      </c>
      <c r="L3434" s="76">
        <f t="shared" si="1494"/>
        <v>1</v>
      </c>
      <c r="M3434" s="76">
        <f t="shared" si="1495"/>
        <v>1E-3</v>
      </c>
      <c r="N3434" s="76">
        <f t="shared" si="1496"/>
        <v>1</v>
      </c>
      <c r="O3434" s="42">
        <f t="shared" si="1497"/>
        <v>1</v>
      </c>
      <c r="P3434" s="39" t="str">
        <f t="shared" si="1498"/>
        <v>일반(목록배제,Normal-Manifest Exception)</v>
      </c>
      <c r="Q3434" s="72">
        <f t="shared" si="1499"/>
        <v>72</v>
      </c>
      <c r="R3434" s="43" t="str">
        <f t="shared" si="1500"/>
        <v>OZ602</v>
      </c>
      <c r="S3434" s="82" t="str">
        <f t="shared" si="1501"/>
        <v/>
      </c>
      <c r="T3434" s="40">
        <f t="shared" si="1502"/>
        <v>45924</v>
      </c>
      <c r="U3434" s="44">
        <v>2500</v>
      </c>
      <c r="V3434" s="44">
        <f t="shared" si="1503"/>
        <v>0</v>
      </c>
      <c r="W3434" s="77">
        <f t="shared" si="1504"/>
        <v>2500</v>
      </c>
      <c r="X3434" s="78">
        <f t="shared" si="1505"/>
        <v>0</v>
      </c>
      <c r="Y3434" s="44" cm="1">
        <f t="array" ref="Y3434">_xlfn.IFNA(_xlfn.IFS(AND(Q3434&gt;=2000, Q3434&lt;3000), 10000, AND(Q3434&gt;=3000, Q3434&lt;4000), 15000, AND(Q3434&gt;=4000, Q3434&lt;5000), 20000, AND(Q3434&gt;=5000), 25000),0)</f>
        <v>0</v>
      </c>
      <c r="Z3434" s="91">
        <f t="shared" si="1506"/>
        <v>300</v>
      </c>
      <c r="AA3434" s="44">
        <f t="shared" si="1507"/>
        <v>0</v>
      </c>
      <c r="AB3434" s="44"/>
      <c r="AC3434" s="44"/>
      <c r="AD3434" s="44"/>
      <c r="AE3434" s="44">
        <f>VLOOKUP(O3434,정산업데이트!$A$6:$B$12,2,10)</f>
        <v>0</v>
      </c>
      <c r="AF3434" s="44"/>
      <c r="AG3434" s="79">
        <f t="shared" si="1508"/>
        <v>300</v>
      </c>
      <c r="AH3434" s="80">
        <f t="shared" si="1509"/>
        <v>2800</v>
      </c>
      <c r="AJ3434" s="35" t="s">
        <v>18450</v>
      </c>
      <c r="AK3434" s="35" t="s">
        <v>73</v>
      </c>
      <c r="AL3434" s="35" t="s">
        <v>18451</v>
      </c>
      <c r="AM3434" s="35" t="s">
        <v>19634</v>
      </c>
      <c r="AN3434" s="35" t="s">
        <v>1468</v>
      </c>
      <c r="AO3434" s="35" t="s">
        <v>19635</v>
      </c>
      <c r="AP3434" s="35" t="s">
        <v>19636</v>
      </c>
      <c r="AQ3434" s="35" t="s">
        <v>122</v>
      </c>
      <c r="AR3434" s="35">
        <v>1</v>
      </c>
      <c r="AS3434" s="35">
        <v>1</v>
      </c>
      <c r="AT3434" s="35">
        <v>1E-3</v>
      </c>
      <c r="AU3434" s="35">
        <v>1</v>
      </c>
      <c r="AV3434" s="35" t="s">
        <v>8</v>
      </c>
      <c r="AW3434" s="35">
        <v>72</v>
      </c>
      <c r="AX3434" s="35" t="s">
        <v>68</v>
      </c>
      <c r="AY3434" s="35" t="s">
        <v>68</v>
      </c>
      <c r="AZ3434" s="35" t="s">
        <v>68</v>
      </c>
      <c r="BA3434" s="35" t="s">
        <v>68</v>
      </c>
      <c r="BB3434" s="35" t="s">
        <v>68</v>
      </c>
      <c r="BC3434" s="35" t="s">
        <v>135</v>
      </c>
      <c r="BD3434" s="35" t="s">
        <v>104</v>
      </c>
      <c r="BE3434" s="35" t="s">
        <v>112</v>
      </c>
      <c r="BF3434" s="35" t="s">
        <v>122</v>
      </c>
      <c r="BG3434" s="35" t="s">
        <v>69</v>
      </c>
      <c r="BH3434" s="35" t="s">
        <v>19637</v>
      </c>
      <c r="BI3434" s="35" t="s">
        <v>122</v>
      </c>
      <c r="BJ3434" s="35" t="s">
        <v>19638</v>
      </c>
      <c r="BK3434" s="35" t="s">
        <v>75</v>
      </c>
      <c r="BL3434" s="35" t="s">
        <v>122</v>
      </c>
      <c r="BM3434" s="35" t="s">
        <v>104</v>
      </c>
      <c r="BN3434" s="35" t="s">
        <v>70</v>
      </c>
      <c r="BO3434" s="35" t="s">
        <v>71</v>
      </c>
      <c r="BP3434" s="35" t="s">
        <v>122</v>
      </c>
      <c r="BQ3434" s="35" t="s">
        <v>163</v>
      </c>
    </row>
    <row r="3435" spans="1:69" x14ac:dyDescent="0.4">
      <c r="A3435" s="40" t="str">
        <f t="shared" si="1483"/>
        <v>2025-09-24</v>
      </c>
      <c r="B3435" s="40" t="str">
        <f t="shared" si="1484"/>
        <v>SYD</v>
      </c>
      <c r="C3435" s="39" t="str">
        <f t="shared" si="1485"/>
        <v>98812563670</v>
      </c>
      <c r="D3435" s="41" t="str">
        <f t="shared" si="1486"/>
        <v>PKR253703545</v>
      </c>
      <c r="E3435" s="41" t="str">
        <f t="shared" si="1487"/>
        <v>596421504784</v>
      </c>
      <c r="F3435" s="39" t="str">
        <f t="shared" si="1488"/>
        <v>2254234</v>
      </c>
      <c r="G3435" s="39" t="str">
        <f t="shared" si="1489"/>
        <v>WISE EXPRESS(HOJUDIRECT)</v>
      </c>
      <c r="H3435" s="41" t="str">
        <f t="shared" si="1490"/>
        <v>송권홍</v>
      </c>
      <c r="I3435" s="39" t="str">
        <f t="shared" si="1491"/>
        <v>63232</v>
      </c>
      <c r="J3435" s="52" t="str">
        <f t="shared" si="1492"/>
        <v/>
      </c>
      <c r="K3435" s="75">
        <f t="shared" si="1493"/>
        <v>1</v>
      </c>
      <c r="L3435" s="76">
        <f t="shared" si="1494"/>
        <v>0.6</v>
      </c>
      <c r="M3435" s="76">
        <f t="shared" si="1495"/>
        <v>1E-3</v>
      </c>
      <c r="N3435" s="76">
        <f t="shared" si="1496"/>
        <v>0.6</v>
      </c>
      <c r="O3435" s="42">
        <f t="shared" si="1497"/>
        <v>1</v>
      </c>
      <c r="P3435" s="39" t="str">
        <f t="shared" si="1498"/>
        <v>일반(목록배제,Normal-Manifest Exception)</v>
      </c>
      <c r="Q3435" s="72">
        <f t="shared" si="1499"/>
        <v>36</v>
      </c>
      <c r="R3435" s="43" t="str">
        <f t="shared" si="1500"/>
        <v>OZ602</v>
      </c>
      <c r="S3435" s="82" t="str">
        <f t="shared" si="1501"/>
        <v/>
      </c>
      <c r="T3435" s="40">
        <f t="shared" si="1502"/>
        <v>45924</v>
      </c>
      <c r="U3435" s="44">
        <v>2500</v>
      </c>
      <c r="V3435" s="44">
        <f t="shared" si="1503"/>
        <v>0</v>
      </c>
      <c r="W3435" s="77">
        <f t="shared" si="1504"/>
        <v>2500</v>
      </c>
      <c r="X3435" s="78">
        <f t="shared" si="1505"/>
        <v>0</v>
      </c>
      <c r="Y3435" s="44" cm="1">
        <f t="array" ref="Y3435">_xlfn.IFNA(_xlfn.IFS(AND(Q3435&gt;=2000, Q3435&lt;3000), 10000, AND(Q3435&gt;=3000, Q3435&lt;4000), 15000, AND(Q3435&gt;=4000, Q3435&lt;5000), 20000, AND(Q3435&gt;=5000), 25000),0)</f>
        <v>0</v>
      </c>
      <c r="Z3435" s="91">
        <f t="shared" si="1506"/>
        <v>300</v>
      </c>
      <c r="AA3435" s="44">
        <f t="shared" si="1507"/>
        <v>3000</v>
      </c>
      <c r="AB3435" s="44"/>
      <c r="AC3435" s="44"/>
      <c r="AD3435" s="44"/>
      <c r="AE3435" s="44">
        <f>VLOOKUP(O3435,정산업데이트!$A$6:$B$12,2,10)</f>
        <v>0</v>
      </c>
      <c r="AF3435" s="44"/>
      <c r="AG3435" s="79">
        <f t="shared" si="1508"/>
        <v>3300</v>
      </c>
      <c r="AH3435" s="80">
        <f t="shared" si="1509"/>
        <v>5800</v>
      </c>
      <c r="AJ3435" s="35" t="s">
        <v>18450</v>
      </c>
      <c r="AK3435" s="35" t="s">
        <v>73</v>
      </c>
      <c r="AL3435" s="35" t="s">
        <v>18451</v>
      </c>
      <c r="AM3435" s="35" t="s">
        <v>19639</v>
      </c>
      <c r="AN3435" s="35" t="s">
        <v>19640</v>
      </c>
      <c r="AO3435" s="35" t="s">
        <v>19641</v>
      </c>
      <c r="AP3435" s="35" t="s">
        <v>19642</v>
      </c>
      <c r="AQ3435" s="35" t="s">
        <v>122</v>
      </c>
      <c r="AR3435" s="35">
        <v>1</v>
      </c>
      <c r="AS3435" s="35">
        <v>0.6</v>
      </c>
      <c r="AT3435" s="35">
        <v>1E-3</v>
      </c>
      <c r="AU3435" s="35">
        <v>0.6</v>
      </c>
      <c r="AV3435" s="35" t="s">
        <v>8</v>
      </c>
      <c r="AW3435" s="35">
        <v>36</v>
      </c>
      <c r="AX3435" s="35" t="s">
        <v>68</v>
      </c>
      <c r="AY3435" s="35" t="s">
        <v>68</v>
      </c>
      <c r="AZ3435" s="35" t="s">
        <v>68</v>
      </c>
      <c r="BA3435" s="35" t="s">
        <v>68</v>
      </c>
      <c r="BB3435" s="35" t="s">
        <v>68</v>
      </c>
      <c r="BC3435" s="35" t="s">
        <v>135</v>
      </c>
      <c r="BD3435" s="35" t="s">
        <v>104</v>
      </c>
      <c r="BE3435" s="35" t="s">
        <v>112</v>
      </c>
      <c r="BF3435" s="35" t="s">
        <v>122</v>
      </c>
      <c r="BG3435" s="35" t="s">
        <v>69</v>
      </c>
      <c r="BH3435" s="35" t="s">
        <v>19643</v>
      </c>
      <c r="BI3435" s="35" t="s">
        <v>122</v>
      </c>
      <c r="BJ3435" s="35" t="s">
        <v>19644</v>
      </c>
      <c r="BK3435" s="35" t="s">
        <v>75</v>
      </c>
      <c r="BL3435" s="35" t="s">
        <v>122</v>
      </c>
      <c r="BM3435" s="35" t="s">
        <v>104</v>
      </c>
      <c r="BN3435" s="35" t="s">
        <v>70</v>
      </c>
      <c r="BO3435" s="35" t="s">
        <v>71</v>
      </c>
      <c r="BP3435" s="35" t="s">
        <v>122</v>
      </c>
      <c r="BQ3435" s="35" t="s">
        <v>163</v>
      </c>
    </row>
    <row r="3436" spans="1:69" x14ac:dyDescent="0.4">
      <c r="A3436" s="40" t="str">
        <f t="shared" si="1483"/>
        <v>2025-09-24</v>
      </c>
      <c r="B3436" s="40" t="str">
        <f t="shared" si="1484"/>
        <v>SYD</v>
      </c>
      <c r="C3436" s="39" t="str">
        <f t="shared" si="1485"/>
        <v>98812563670</v>
      </c>
      <c r="D3436" s="41" t="str">
        <f t="shared" si="1486"/>
        <v>PKR253713107</v>
      </c>
      <c r="E3436" s="41" t="str">
        <f t="shared" si="1487"/>
        <v>596421506431</v>
      </c>
      <c r="F3436" s="39" t="str">
        <f t="shared" si="1488"/>
        <v>2254225</v>
      </c>
      <c r="G3436" s="39" t="str">
        <f t="shared" si="1489"/>
        <v>WISE EXPRESS LOGISTICS PTY LTD</v>
      </c>
      <c r="H3436" s="41" t="str">
        <f t="shared" si="1490"/>
        <v>이미선</v>
      </c>
      <c r="I3436" s="39" t="str">
        <f t="shared" si="1491"/>
        <v>52433</v>
      </c>
      <c r="J3436" s="52" t="str">
        <f t="shared" si="1492"/>
        <v/>
      </c>
      <c r="K3436" s="75">
        <f t="shared" si="1493"/>
        <v>1</v>
      </c>
      <c r="L3436" s="76">
        <f t="shared" si="1494"/>
        <v>1.25</v>
      </c>
      <c r="M3436" s="76">
        <f t="shared" si="1495"/>
        <v>1E-3</v>
      </c>
      <c r="N3436" s="76">
        <f t="shared" si="1496"/>
        <v>1.3</v>
      </c>
      <c r="O3436" s="42">
        <f t="shared" si="1497"/>
        <v>1.5</v>
      </c>
      <c r="P3436" s="39" t="str">
        <f t="shared" si="1498"/>
        <v>일반(목록배제,Normal-Manifest Exception)</v>
      </c>
      <c r="Q3436" s="72">
        <f t="shared" si="1499"/>
        <v>90</v>
      </c>
      <c r="R3436" s="43" t="str">
        <f t="shared" si="1500"/>
        <v>OZ602</v>
      </c>
      <c r="S3436" s="82" t="str">
        <f t="shared" si="1501"/>
        <v/>
      </c>
      <c r="T3436" s="40">
        <f t="shared" si="1502"/>
        <v>45924</v>
      </c>
      <c r="U3436" s="44">
        <v>2500</v>
      </c>
      <c r="V3436" s="44">
        <f t="shared" si="1503"/>
        <v>0</v>
      </c>
      <c r="W3436" s="77">
        <f t="shared" si="1504"/>
        <v>2500</v>
      </c>
      <c r="X3436" s="78">
        <f t="shared" si="1505"/>
        <v>0</v>
      </c>
      <c r="Y3436" s="44" cm="1">
        <f t="array" ref="Y3436">_xlfn.IFNA(_xlfn.IFS(AND(Q3436&gt;=2000, Q3436&lt;3000), 10000, AND(Q3436&gt;=3000, Q3436&lt;4000), 15000, AND(Q3436&gt;=4000, Q3436&lt;5000), 20000, AND(Q3436&gt;=5000), 25000),0)</f>
        <v>0</v>
      </c>
      <c r="Z3436" s="91">
        <f t="shared" si="1506"/>
        <v>300</v>
      </c>
      <c r="AA3436" s="44">
        <f t="shared" si="1507"/>
        <v>0</v>
      </c>
      <c r="AB3436" s="44"/>
      <c r="AC3436" s="44"/>
      <c r="AD3436" s="44"/>
      <c r="AE3436" s="44">
        <f>VLOOKUP(O3436,정산업데이트!$A$6:$B$12,2,10)</f>
        <v>0</v>
      </c>
      <c r="AF3436" s="44"/>
      <c r="AG3436" s="79">
        <f t="shared" si="1508"/>
        <v>300</v>
      </c>
      <c r="AH3436" s="80">
        <f t="shared" si="1509"/>
        <v>2800</v>
      </c>
      <c r="AJ3436" s="35" t="s">
        <v>18450</v>
      </c>
      <c r="AK3436" s="35" t="s">
        <v>73</v>
      </c>
      <c r="AL3436" s="35" t="s">
        <v>18451</v>
      </c>
      <c r="AM3436" s="35" t="s">
        <v>19645</v>
      </c>
      <c r="AN3436" s="35" t="s">
        <v>364</v>
      </c>
      <c r="AO3436" s="35" t="s">
        <v>365</v>
      </c>
      <c r="AP3436" s="35" t="s">
        <v>474</v>
      </c>
      <c r="AQ3436" s="35" t="s">
        <v>122</v>
      </c>
      <c r="AR3436" s="35">
        <v>1</v>
      </c>
      <c r="AS3436" s="35">
        <v>1.25</v>
      </c>
      <c r="AT3436" s="35">
        <v>1E-3</v>
      </c>
      <c r="AU3436" s="35">
        <v>1.3</v>
      </c>
      <c r="AV3436" s="35" t="s">
        <v>8</v>
      </c>
      <c r="AW3436" s="35">
        <v>90</v>
      </c>
      <c r="AX3436" s="35" t="s">
        <v>68</v>
      </c>
      <c r="AY3436" s="35" t="s">
        <v>68</v>
      </c>
      <c r="AZ3436" s="35" t="s">
        <v>68</v>
      </c>
      <c r="BA3436" s="35" t="s">
        <v>68</v>
      </c>
      <c r="BB3436" s="35" t="s">
        <v>68</v>
      </c>
      <c r="BC3436" s="35" t="s">
        <v>125</v>
      </c>
      <c r="BD3436" s="35" t="s">
        <v>74</v>
      </c>
      <c r="BE3436" s="35" t="s">
        <v>78</v>
      </c>
      <c r="BF3436" s="35" t="s">
        <v>122</v>
      </c>
      <c r="BG3436" s="35" t="s">
        <v>69</v>
      </c>
      <c r="BH3436" s="35" t="s">
        <v>19646</v>
      </c>
      <c r="BI3436" s="35" t="s">
        <v>122</v>
      </c>
      <c r="BJ3436" s="35" t="s">
        <v>19647</v>
      </c>
      <c r="BK3436" s="35" t="s">
        <v>75</v>
      </c>
      <c r="BL3436" s="35" t="s">
        <v>122</v>
      </c>
      <c r="BM3436" s="35" t="s">
        <v>74</v>
      </c>
      <c r="BN3436" s="35" t="s">
        <v>70</v>
      </c>
      <c r="BO3436" s="35" t="s">
        <v>71</v>
      </c>
      <c r="BP3436" s="35" t="s">
        <v>122</v>
      </c>
      <c r="BQ3436" s="35" t="s">
        <v>163</v>
      </c>
    </row>
    <row r="3437" spans="1:69" x14ac:dyDescent="0.4">
      <c r="A3437" s="40" t="str">
        <f t="shared" si="1483"/>
        <v>2025-09-24</v>
      </c>
      <c r="B3437" s="40" t="str">
        <f t="shared" si="1484"/>
        <v>SYD</v>
      </c>
      <c r="C3437" s="39" t="str">
        <f t="shared" si="1485"/>
        <v>98812563670</v>
      </c>
      <c r="D3437" s="41" t="str">
        <f t="shared" si="1486"/>
        <v>PKR253713108</v>
      </c>
      <c r="E3437" s="41" t="str">
        <f t="shared" si="1487"/>
        <v>596421506442</v>
      </c>
      <c r="F3437" s="39" t="str">
        <f t="shared" si="1488"/>
        <v>2254225</v>
      </c>
      <c r="G3437" s="39" t="str">
        <f t="shared" si="1489"/>
        <v>WISE EXPRESS LOGISTICS PTY LTD</v>
      </c>
      <c r="H3437" s="41" t="str">
        <f t="shared" si="1490"/>
        <v>김수원</v>
      </c>
      <c r="I3437" s="39" t="str">
        <f t="shared" si="1491"/>
        <v>13113</v>
      </c>
      <c r="J3437" s="52" t="str">
        <f t="shared" si="1492"/>
        <v/>
      </c>
      <c r="K3437" s="75">
        <f t="shared" si="1493"/>
        <v>1</v>
      </c>
      <c r="L3437" s="76">
        <f t="shared" si="1494"/>
        <v>1.5</v>
      </c>
      <c r="M3437" s="76">
        <f t="shared" si="1495"/>
        <v>1E-3</v>
      </c>
      <c r="N3437" s="76">
        <f t="shared" si="1496"/>
        <v>1.5</v>
      </c>
      <c r="O3437" s="42">
        <f t="shared" si="1497"/>
        <v>1.5</v>
      </c>
      <c r="P3437" s="39" t="str">
        <f t="shared" si="1498"/>
        <v>일반(목록배제,Normal-Manifest Exception)</v>
      </c>
      <c r="Q3437" s="72">
        <f t="shared" si="1499"/>
        <v>120</v>
      </c>
      <c r="R3437" s="43" t="str">
        <f t="shared" si="1500"/>
        <v>OZ602</v>
      </c>
      <c r="S3437" s="82" t="str">
        <f t="shared" si="1501"/>
        <v/>
      </c>
      <c r="T3437" s="40">
        <f t="shared" si="1502"/>
        <v>45924</v>
      </c>
      <c r="U3437" s="44">
        <v>2500</v>
      </c>
      <c r="V3437" s="44">
        <f t="shared" si="1503"/>
        <v>0</v>
      </c>
      <c r="W3437" s="77">
        <f t="shared" si="1504"/>
        <v>2500</v>
      </c>
      <c r="X3437" s="78">
        <f t="shared" si="1505"/>
        <v>0</v>
      </c>
      <c r="Y3437" s="44" cm="1">
        <f t="array" ref="Y3437">_xlfn.IFNA(_xlfn.IFS(AND(Q3437&gt;=2000, Q3437&lt;3000), 10000, AND(Q3437&gt;=3000, Q3437&lt;4000), 15000, AND(Q3437&gt;=4000, Q3437&lt;5000), 20000, AND(Q3437&gt;=5000), 25000),0)</f>
        <v>0</v>
      </c>
      <c r="Z3437" s="91">
        <f t="shared" si="1506"/>
        <v>300</v>
      </c>
      <c r="AA3437" s="44">
        <f t="shared" si="1507"/>
        <v>0</v>
      </c>
      <c r="AB3437" s="44"/>
      <c r="AC3437" s="44"/>
      <c r="AD3437" s="44"/>
      <c r="AE3437" s="44">
        <f>VLOOKUP(O3437,정산업데이트!$A$6:$B$12,2,10)</f>
        <v>0</v>
      </c>
      <c r="AF3437" s="44"/>
      <c r="AG3437" s="79">
        <f t="shared" si="1508"/>
        <v>300</v>
      </c>
      <c r="AH3437" s="80">
        <f t="shared" si="1509"/>
        <v>2800</v>
      </c>
      <c r="AJ3437" s="35" t="s">
        <v>18450</v>
      </c>
      <c r="AK3437" s="35" t="s">
        <v>73</v>
      </c>
      <c r="AL3437" s="35" t="s">
        <v>18451</v>
      </c>
      <c r="AM3437" s="35" t="s">
        <v>19648</v>
      </c>
      <c r="AN3437" s="35" t="s">
        <v>388</v>
      </c>
      <c r="AO3437" s="35" t="s">
        <v>389</v>
      </c>
      <c r="AP3437" s="35" t="s">
        <v>508</v>
      </c>
      <c r="AQ3437" s="35" t="s">
        <v>122</v>
      </c>
      <c r="AR3437" s="35">
        <v>1</v>
      </c>
      <c r="AS3437" s="35">
        <v>1.5</v>
      </c>
      <c r="AT3437" s="35">
        <v>1E-3</v>
      </c>
      <c r="AU3437" s="35">
        <v>1.5</v>
      </c>
      <c r="AV3437" s="35" t="s">
        <v>8</v>
      </c>
      <c r="AW3437" s="35">
        <v>120</v>
      </c>
      <c r="AX3437" s="35" t="s">
        <v>68</v>
      </c>
      <c r="AY3437" s="35" t="s">
        <v>68</v>
      </c>
      <c r="AZ3437" s="35" t="s">
        <v>68</v>
      </c>
      <c r="BA3437" s="35" t="s">
        <v>68</v>
      </c>
      <c r="BB3437" s="35" t="s">
        <v>68</v>
      </c>
      <c r="BC3437" s="35" t="s">
        <v>125</v>
      </c>
      <c r="BD3437" s="35" t="s">
        <v>74</v>
      </c>
      <c r="BE3437" s="35" t="s">
        <v>78</v>
      </c>
      <c r="BF3437" s="35" t="s">
        <v>122</v>
      </c>
      <c r="BG3437" s="35" t="s">
        <v>69</v>
      </c>
      <c r="BH3437" s="35" t="s">
        <v>19649</v>
      </c>
      <c r="BI3437" s="35" t="s">
        <v>122</v>
      </c>
      <c r="BJ3437" s="35" t="s">
        <v>19650</v>
      </c>
      <c r="BK3437" s="35" t="s">
        <v>75</v>
      </c>
      <c r="BL3437" s="35" t="s">
        <v>122</v>
      </c>
      <c r="BM3437" s="35" t="s">
        <v>74</v>
      </c>
      <c r="BN3437" s="35" t="s">
        <v>70</v>
      </c>
      <c r="BO3437" s="35" t="s">
        <v>71</v>
      </c>
      <c r="BP3437" s="35" t="s">
        <v>122</v>
      </c>
      <c r="BQ3437" s="35" t="s">
        <v>163</v>
      </c>
    </row>
    <row r="3438" spans="1:69" x14ac:dyDescent="0.4">
      <c r="A3438" s="40" t="str">
        <f t="shared" si="1483"/>
        <v>2025-09-24</v>
      </c>
      <c r="B3438" s="40" t="str">
        <f t="shared" si="1484"/>
        <v>SYD</v>
      </c>
      <c r="C3438" s="39" t="str">
        <f t="shared" si="1485"/>
        <v>98812563670</v>
      </c>
      <c r="D3438" s="41" t="str">
        <f t="shared" si="1486"/>
        <v>PKR253713109</v>
      </c>
      <c r="E3438" s="41" t="str">
        <f t="shared" si="1487"/>
        <v>596421506453</v>
      </c>
      <c r="F3438" s="39" t="str">
        <f t="shared" si="1488"/>
        <v>2254225</v>
      </c>
      <c r="G3438" s="39" t="str">
        <f t="shared" si="1489"/>
        <v>WISE EXPRESS LOGISTICS PTY LTD</v>
      </c>
      <c r="H3438" s="41" t="str">
        <f t="shared" si="1490"/>
        <v>김진수</v>
      </c>
      <c r="I3438" s="39" t="str">
        <f t="shared" si="1491"/>
        <v>45006</v>
      </c>
      <c r="J3438" s="52" t="str">
        <f t="shared" si="1492"/>
        <v/>
      </c>
      <c r="K3438" s="75">
        <f t="shared" si="1493"/>
        <v>1</v>
      </c>
      <c r="L3438" s="76">
        <f t="shared" si="1494"/>
        <v>1.5</v>
      </c>
      <c r="M3438" s="76">
        <f t="shared" si="1495"/>
        <v>1E-3</v>
      </c>
      <c r="N3438" s="76">
        <f t="shared" si="1496"/>
        <v>1.5</v>
      </c>
      <c r="O3438" s="42">
        <f t="shared" si="1497"/>
        <v>1.5</v>
      </c>
      <c r="P3438" s="39" t="str">
        <f t="shared" si="1498"/>
        <v>일반(목록배제,Normal-Manifest Exception)</v>
      </c>
      <c r="Q3438" s="72">
        <f t="shared" si="1499"/>
        <v>90</v>
      </c>
      <c r="R3438" s="43" t="str">
        <f t="shared" si="1500"/>
        <v>OZ602</v>
      </c>
      <c r="S3438" s="82" t="str">
        <f t="shared" si="1501"/>
        <v/>
      </c>
      <c r="T3438" s="40">
        <f t="shared" si="1502"/>
        <v>45924</v>
      </c>
      <c r="U3438" s="44">
        <v>2500</v>
      </c>
      <c r="V3438" s="44">
        <f t="shared" si="1503"/>
        <v>0</v>
      </c>
      <c r="W3438" s="77">
        <f t="shared" si="1504"/>
        <v>2500</v>
      </c>
      <c r="X3438" s="78">
        <f t="shared" si="1505"/>
        <v>0</v>
      </c>
      <c r="Y3438" s="44" cm="1">
        <f t="array" ref="Y3438">_xlfn.IFNA(_xlfn.IFS(AND(Q3438&gt;=2000, Q3438&lt;3000), 10000, AND(Q3438&gt;=3000, Q3438&lt;4000), 15000, AND(Q3438&gt;=4000, Q3438&lt;5000), 20000, AND(Q3438&gt;=5000), 25000),0)</f>
        <v>0</v>
      </c>
      <c r="Z3438" s="91">
        <f t="shared" si="1506"/>
        <v>300</v>
      </c>
      <c r="AA3438" s="44">
        <f t="shared" si="1507"/>
        <v>0</v>
      </c>
      <c r="AB3438" s="44"/>
      <c r="AC3438" s="44"/>
      <c r="AD3438" s="44"/>
      <c r="AE3438" s="44">
        <f>VLOOKUP(O3438,정산업데이트!$A$6:$B$12,2,10)</f>
        <v>0</v>
      </c>
      <c r="AF3438" s="44"/>
      <c r="AG3438" s="79">
        <f t="shared" si="1508"/>
        <v>300</v>
      </c>
      <c r="AH3438" s="80">
        <f t="shared" si="1509"/>
        <v>2800</v>
      </c>
      <c r="AJ3438" s="35" t="s">
        <v>18450</v>
      </c>
      <c r="AK3438" s="35" t="s">
        <v>73</v>
      </c>
      <c r="AL3438" s="35" t="s">
        <v>18451</v>
      </c>
      <c r="AM3438" s="35" t="s">
        <v>19651</v>
      </c>
      <c r="AN3438" s="35" t="s">
        <v>383</v>
      </c>
      <c r="AO3438" s="35" t="s">
        <v>1188</v>
      </c>
      <c r="AP3438" s="35" t="s">
        <v>672</v>
      </c>
      <c r="AQ3438" s="35" t="s">
        <v>122</v>
      </c>
      <c r="AR3438" s="35">
        <v>1</v>
      </c>
      <c r="AS3438" s="35">
        <v>1.5</v>
      </c>
      <c r="AT3438" s="35">
        <v>1E-3</v>
      </c>
      <c r="AU3438" s="35">
        <v>1.5</v>
      </c>
      <c r="AV3438" s="35" t="s">
        <v>8</v>
      </c>
      <c r="AW3438" s="35">
        <v>90</v>
      </c>
      <c r="AX3438" s="35" t="s">
        <v>68</v>
      </c>
      <c r="AY3438" s="35" t="s">
        <v>68</v>
      </c>
      <c r="AZ3438" s="35" t="s">
        <v>68</v>
      </c>
      <c r="BA3438" s="35" t="s">
        <v>68</v>
      </c>
      <c r="BB3438" s="35" t="s">
        <v>68</v>
      </c>
      <c r="BC3438" s="35" t="s">
        <v>125</v>
      </c>
      <c r="BD3438" s="35" t="s">
        <v>74</v>
      </c>
      <c r="BE3438" s="35" t="s">
        <v>78</v>
      </c>
      <c r="BF3438" s="35" t="s">
        <v>122</v>
      </c>
      <c r="BG3438" s="35" t="s">
        <v>69</v>
      </c>
      <c r="BH3438" s="35" t="s">
        <v>19652</v>
      </c>
      <c r="BI3438" s="35" t="s">
        <v>122</v>
      </c>
      <c r="BJ3438" s="35" t="s">
        <v>19653</v>
      </c>
      <c r="BK3438" s="35" t="s">
        <v>75</v>
      </c>
      <c r="BL3438" s="35" t="s">
        <v>122</v>
      </c>
      <c r="BM3438" s="35" t="s">
        <v>74</v>
      </c>
      <c r="BN3438" s="35" t="s">
        <v>70</v>
      </c>
      <c r="BO3438" s="35" t="s">
        <v>71</v>
      </c>
      <c r="BP3438" s="35" t="s">
        <v>122</v>
      </c>
      <c r="BQ3438" s="35" t="s">
        <v>163</v>
      </c>
    </row>
    <row r="3439" spans="1:69" x14ac:dyDescent="0.4">
      <c r="A3439" s="40" t="str">
        <f t="shared" si="1483"/>
        <v>2025-09-24</v>
      </c>
      <c r="B3439" s="40" t="str">
        <f t="shared" si="1484"/>
        <v>SYD</v>
      </c>
      <c r="C3439" s="39" t="str">
        <f t="shared" si="1485"/>
        <v>98812563670</v>
      </c>
      <c r="D3439" s="41" t="str">
        <f t="shared" si="1486"/>
        <v>PKR253716000</v>
      </c>
      <c r="E3439" s="41" t="str">
        <f t="shared" si="1487"/>
        <v>596421507864</v>
      </c>
      <c r="F3439" s="39" t="str">
        <f t="shared" si="1488"/>
        <v>2254225</v>
      </c>
      <c r="G3439" s="39" t="str">
        <f t="shared" si="1489"/>
        <v>WISE EXPRESS LOGISTICS PTY LTD</v>
      </c>
      <c r="H3439" s="41" t="str">
        <f t="shared" si="1490"/>
        <v>윤영순</v>
      </c>
      <c r="I3439" s="39" t="str">
        <f t="shared" si="1491"/>
        <v>08240</v>
      </c>
      <c r="J3439" s="52" t="str">
        <f t="shared" si="1492"/>
        <v/>
      </c>
      <c r="K3439" s="75">
        <f t="shared" si="1493"/>
        <v>1</v>
      </c>
      <c r="L3439" s="76">
        <f t="shared" si="1494"/>
        <v>1.9</v>
      </c>
      <c r="M3439" s="76">
        <f t="shared" si="1495"/>
        <v>1E-3</v>
      </c>
      <c r="N3439" s="76">
        <f t="shared" si="1496"/>
        <v>1.9</v>
      </c>
      <c r="O3439" s="42">
        <f t="shared" si="1497"/>
        <v>2</v>
      </c>
      <c r="P3439" s="39" t="str">
        <f t="shared" si="1498"/>
        <v>일반(목록배제,Normal-Manifest Exception)</v>
      </c>
      <c r="Q3439" s="72">
        <f t="shared" si="1499"/>
        <v>96</v>
      </c>
      <c r="R3439" s="43" t="str">
        <f t="shared" si="1500"/>
        <v>OZ602</v>
      </c>
      <c r="S3439" s="82" t="str">
        <f t="shared" si="1501"/>
        <v/>
      </c>
      <c r="T3439" s="40">
        <f t="shared" si="1502"/>
        <v>45924</v>
      </c>
      <c r="U3439" s="44">
        <v>2500</v>
      </c>
      <c r="V3439" s="44">
        <f t="shared" si="1503"/>
        <v>0</v>
      </c>
      <c r="W3439" s="77">
        <f t="shared" si="1504"/>
        <v>2500</v>
      </c>
      <c r="X3439" s="78">
        <f t="shared" si="1505"/>
        <v>0</v>
      </c>
      <c r="Y3439" s="44" cm="1">
        <f t="array" ref="Y3439">_xlfn.IFNA(_xlfn.IFS(AND(Q3439&gt;=2000, Q3439&lt;3000), 10000, AND(Q3439&gt;=3000, Q3439&lt;4000), 15000, AND(Q3439&gt;=4000, Q3439&lt;5000), 20000, AND(Q3439&gt;=5000), 25000),0)</f>
        <v>0</v>
      </c>
      <c r="Z3439" s="91">
        <f t="shared" si="1506"/>
        <v>300</v>
      </c>
      <c r="AA3439" s="44">
        <f t="shared" si="1507"/>
        <v>0</v>
      </c>
      <c r="AB3439" s="44"/>
      <c r="AC3439" s="44"/>
      <c r="AD3439" s="44"/>
      <c r="AE3439" s="44">
        <f>VLOOKUP(O3439,정산업데이트!$A$6:$B$12,2,10)</f>
        <v>0</v>
      </c>
      <c r="AF3439" s="44"/>
      <c r="AG3439" s="79">
        <f t="shared" si="1508"/>
        <v>300</v>
      </c>
      <c r="AH3439" s="80">
        <f t="shared" si="1509"/>
        <v>2800</v>
      </c>
      <c r="AJ3439" s="35" t="s">
        <v>18450</v>
      </c>
      <c r="AK3439" s="35" t="s">
        <v>73</v>
      </c>
      <c r="AL3439" s="35" t="s">
        <v>18451</v>
      </c>
      <c r="AM3439" s="35" t="s">
        <v>19654</v>
      </c>
      <c r="AN3439" s="35" t="s">
        <v>1768</v>
      </c>
      <c r="AO3439" s="35" t="s">
        <v>19655</v>
      </c>
      <c r="AP3439" s="35" t="s">
        <v>19656</v>
      </c>
      <c r="AQ3439" s="35" t="s">
        <v>122</v>
      </c>
      <c r="AR3439" s="35">
        <v>1</v>
      </c>
      <c r="AS3439" s="35">
        <v>1.9</v>
      </c>
      <c r="AT3439" s="35">
        <v>1E-3</v>
      </c>
      <c r="AU3439" s="35">
        <v>1.9</v>
      </c>
      <c r="AV3439" s="35" t="s">
        <v>8</v>
      </c>
      <c r="AW3439" s="35">
        <v>96</v>
      </c>
      <c r="AX3439" s="35" t="s">
        <v>68</v>
      </c>
      <c r="AY3439" s="35" t="s">
        <v>68</v>
      </c>
      <c r="AZ3439" s="35" t="s">
        <v>68</v>
      </c>
      <c r="BA3439" s="35" t="s">
        <v>68</v>
      </c>
      <c r="BB3439" s="35" t="s">
        <v>68</v>
      </c>
      <c r="BC3439" s="35" t="s">
        <v>125</v>
      </c>
      <c r="BD3439" s="35" t="s">
        <v>74</v>
      </c>
      <c r="BE3439" s="35" t="s">
        <v>19657</v>
      </c>
      <c r="BF3439" s="35" t="s">
        <v>122</v>
      </c>
      <c r="BG3439" s="35" t="s">
        <v>69</v>
      </c>
      <c r="BH3439" s="35" t="s">
        <v>19658</v>
      </c>
      <c r="BI3439" s="35" t="s">
        <v>122</v>
      </c>
      <c r="BJ3439" s="35" t="s">
        <v>19659</v>
      </c>
      <c r="BK3439" s="35" t="s">
        <v>75</v>
      </c>
      <c r="BL3439" s="35" t="s">
        <v>122</v>
      </c>
      <c r="BM3439" s="35" t="s">
        <v>74</v>
      </c>
      <c r="BN3439" s="35" t="s">
        <v>70</v>
      </c>
      <c r="BO3439" s="35" t="s">
        <v>71</v>
      </c>
      <c r="BP3439" s="35" t="s">
        <v>122</v>
      </c>
      <c r="BQ3439" s="35" t="s">
        <v>163</v>
      </c>
    </row>
    <row r="3440" spans="1:69" x14ac:dyDescent="0.4">
      <c r="A3440" s="40" t="str">
        <f t="shared" si="1483"/>
        <v>2025-09-24</v>
      </c>
      <c r="B3440" s="40" t="str">
        <f t="shared" si="1484"/>
        <v>SYD</v>
      </c>
      <c r="C3440" s="39" t="str">
        <f t="shared" si="1485"/>
        <v>98812563670</v>
      </c>
      <c r="D3440" s="41" t="str">
        <f t="shared" si="1486"/>
        <v>PAU029774077</v>
      </c>
      <c r="E3440" s="41" t="str">
        <f t="shared" si="1487"/>
        <v>596421503734</v>
      </c>
      <c r="F3440" s="39" t="str">
        <f t="shared" si="1488"/>
        <v>2254252</v>
      </c>
      <c r="G3440" s="39" t="str">
        <f t="shared" si="1489"/>
        <v>WISE EXPRESS(AUSTRAPHARM)</v>
      </c>
      <c r="H3440" s="41" t="str">
        <f t="shared" si="1490"/>
        <v>엄재나</v>
      </c>
      <c r="I3440" s="39" t="str">
        <f t="shared" si="1491"/>
        <v>16687</v>
      </c>
      <c r="J3440" s="52" t="str">
        <f t="shared" si="1492"/>
        <v/>
      </c>
      <c r="K3440" s="75">
        <f t="shared" si="1493"/>
        <v>1</v>
      </c>
      <c r="L3440" s="76">
        <f t="shared" si="1494"/>
        <v>1</v>
      </c>
      <c r="M3440" s="76">
        <f t="shared" si="1495"/>
        <v>1E-3</v>
      </c>
      <c r="N3440" s="76">
        <f t="shared" si="1496"/>
        <v>1</v>
      </c>
      <c r="O3440" s="42">
        <f t="shared" si="1497"/>
        <v>1</v>
      </c>
      <c r="P3440" s="39" t="str">
        <f t="shared" si="1498"/>
        <v>목록(Manifest)</v>
      </c>
      <c r="Q3440" s="72">
        <f t="shared" si="1499"/>
        <v>60</v>
      </c>
      <c r="R3440" s="43" t="str">
        <f t="shared" si="1500"/>
        <v>OZ602</v>
      </c>
      <c r="S3440" s="82" t="str">
        <f t="shared" si="1501"/>
        <v/>
      </c>
      <c r="T3440" s="40">
        <f t="shared" si="1502"/>
        <v>45924</v>
      </c>
      <c r="U3440" s="44">
        <v>2500</v>
      </c>
      <c r="V3440" s="44">
        <f t="shared" si="1503"/>
        <v>0</v>
      </c>
      <c r="W3440" s="77">
        <f t="shared" si="1504"/>
        <v>2500</v>
      </c>
      <c r="X3440" s="78">
        <f t="shared" si="1505"/>
        <v>0</v>
      </c>
      <c r="Y3440" s="44" cm="1">
        <f t="array" ref="Y3440">_xlfn.IFNA(_xlfn.IFS(AND(Q3440&gt;=2000, Q3440&lt;3000), 10000, AND(Q3440&gt;=3000, Q3440&lt;4000), 15000, AND(Q3440&gt;=4000, Q3440&lt;5000), 20000, AND(Q3440&gt;=5000), 25000),0)</f>
        <v>0</v>
      </c>
      <c r="Z3440" s="91">
        <f t="shared" si="1506"/>
        <v>0</v>
      </c>
      <c r="AA3440" s="44">
        <f t="shared" si="1507"/>
        <v>0</v>
      </c>
      <c r="AB3440" s="44"/>
      <c r="AC3440" s="44"/>
      <c r="AD3440" s="44"/>
      <c r="AE3440" s="44">
        <f>VLOOKUP(O3440,정산업데이트!$A$6:$B$12,2,10)</f>
        <v>0</v>
      </c>
      <c r="AF3440" s="44"/>
      <c r="AG3440" s="79">
        <f t="shared" si="1508"/>
        <v>0</v>
      </c>
      <c r="AH3440" s="80">
        <f t="shared" si="1509"/>
        <v>2500</v>
      </c>
      <c r="AJ3440" s="35" t="s">
        <v>18450</v>
      </c>
      <c r="AK3440" s="35" t="s">
        <v>73</v>
      </c>
      <c r="AL3440" s="35" t="s">
        <v>18451</v>
      </c>
      <c r="AM3440" s="35" t="s">
        <v>19660</v>
      </c>
      <c r="AN3440" s="35" t="s">
        <v>19661</v>
      </c>
      <c r="AO3440" s="35" t="s">
        <v>19662</v>
      </c>
      <c r="AP3440" s="35" t="s">
        <v>677</v>
      </c>
      <c r="AQ3440" s="35" t="s">
        <v>122</v>
      </c>
      <c r="AR3440" s="35">
        <v>1</v>
      </c>
      <c r="AS3440" s="35">
        <v>1</v>
      </c>
      <c r="AT3440" s="35">
        <v>1E-3</v>
      </c>
      <c r="AU3440" s="35">
        <v>1</v>
      </c>
      <c r="AV3440" s="35" t="s">
        <v>7</v>
      </c>
      <c r="AW3440" s="35">
        <v>60</v>
      </c>
      <c r="AX3440" s="35" t="s">
        <v>68</v>
      </c>
      <c r="AY3440" s="35" t="s">
        <v>68</v>
      </c>
      <c r="AZ3440" s="35" t="s">
        <v>68</v>
      </c>
      <c r="BA3440" s="35" t="s">
        <v>68</v>
      </c>
      <c r="BB3440" s="35" t="s">
        <v>68</v>
      </c>
      <c r="BC3440" s="35" t="s">
        <v>132</v>
      </c>
      <c r="BD3440" s="35" t="s">
        <v>83</v>
      </c>
      <c r="BE3440" s="35" t="s">
        <v>149</v>
      </c>
      <c r="BF3440" s="35" t="s">
        <v>122</v>
      </c>
      <c r="BG3440" s="35" t="s">
        <v>69</v>
      </c>
      <c r="BH3440" s="35" t="s">
        <v>19663</v>
      </c>
      <c r="BI3440" s="35" t="s">
        <v>122</v>
      </c>
      <c r="BJ3440" s="35" t="s">
        <v>19664</v>
      </c>
      <c r="BK3440" s="35" t="s">
        <v>75</v>
      </c>
      <c r="BL3440" s="35" t="s">
        <v>122</v>
      </c>
      <c r="BM3440" s="35" t="s">
        <v>83</v>
      </c>
      <c r="BN3440" s="35" t="s">
        <v>70</v>
      </c>
      <c r="BO3440" s="35" t="s">
        <v>71</v>
      </c>
      <c r="BP3440" s="35" t="s">
        <v>122</v>
      </c>
      <c r="BQ3440" s="35" t="s">
        <v>163</v>
      </c>
    </row>
    <row r="3441" spans="1:69" x14ac:dyDescent="0.4">
      <c r="A3441" s="40" t="str">
        <f t="shared" si="1483"/>
        <v>2025-09-24</v>
      </c>
      <c r="B3441" s="40" t="str">
        <f t="shared" si="1484"/>
        <v>SYD</v>
      </c>
      <c r="C3441" s="39" t="str">
        <f t="shared" si="1485"/>
        <v>98812563670</v>
      </c>
      <c r="D3441" s="41" t="str">
        <f t="shared" si="1486"/>
        <v>PAU029774104</v>
      </c>
      <c r="E3441" s="41" t="str">
        <f t="shared" si="1487"/>
        <v>596421503745</v>
      </c>
      <c r="F3441" s="39" t="str">
        <f t="shared" si="1488"/>
        <v>2254252</v>
      </c>
      <c r="G3441" s="39" t="str">
        <f t="shared" si="1489"/>
        <v>WISE EXPRESS(AUSTRAPHARM)</v>
      </c>
      <c r="H3441" s="41" t="str">
        <f t="shared" si="1490"/>
        <v>김종호</v>
      </c>
      <c r="I3441" s="39" t="str">
        <f t="shared" si="1491"/>
        <v>12773</v>
      </c>
      <c r="J3441" s="52" t="str">
        <f t="shared" si="1492"/>
        <v/>
      </c>
      <c r="K3441" s="75">
        <f t="shared" si="1493"/>
        <v>1</v>
      </c>
      <c r="L3441" s="76">
        <f t="shared" si="1494"/>
        <v>2</v>
      </c>
      <c r="M3441" s="76">
        <f t="shared" si="1495"/>
        <v>1E-3</v>
      </c>
      <c r="N3441" s="76">
        <f t="shared" si="1496"/>
        <v>2</v>
      </c>
      <c r="O3441" s="42">
        <f t="shared" si="1497"/>
        <v>2</v>
      </c>
      <c r="P3441" s="39" t="str">
        <f t="shared" si="1498"/>
        <v>목록(Manifest)</v>
      </c>
      <c r="Q3441" s="72">
        <f t="shared" si="1499"/>
        <v>70</v>
      </c>
      <c r="R3441" s="43" t="str">
        <f t="shared" si="1500"/>
        <v>OZ602</v>
      </c>
      <c r="S3441" s="82" t="str">
        <f t="shared" si="1501"/>
        <v/>
      </c>
      <c r="T3441" s="40">
        <f t="shared" si="1502"/>
        <v>45924</v>
      </c>
      <c r="U3441" s="44">
        <v>2500</v>
      </c>
      <c r="V3441" s="44">
        <f t="shared" si="1503"/>
        <v>0</v>
      </c>
      <c r="W3441" s="77">
        <f t="shared" si="1504"/>
        <v>2500</v>
      </c>
      <c r="X3441" s="78">
        <f t="shared" si="1505"/>
        <v>0</v>
      </c>
      <c r="Y3441" s="44" cm="1">
        <f t="array" ref="Y3441">_xlfn.IFNA(_xlfn.IFS(AND(Q3441&gt;=2000, Q3441&lt;3000), 10000, AND(Q3441&gt;=3000, Q3441&lt;4000), 15000, AND(Q3441&gt;=4000, Q3441&lt;5000), 20000, AND(Q3441&gt;=5000), 25000),0)</f>
        <v>0</v>
      </c>
      <c r="Z3441" s="91">
        <f t="shared" si="1506"/>
        <v>0</v>
      </c>
      <c r="AA3441" s="44">
        <f t="shared" si="1507"/>
        <v>0</v>
      </c>
      <c r="AB3441" s="44"/>
      <c r="AC3441" s="44"/>
      <c r="AD3441" s="44"/>
      <c r="AE3441" s="44">
        <f>VLOOKUP(O3441,정산업데이트!$A$6:$B$12,2,10)</f>
        <v>0</v>
      </c>
      <c r="AF3441" s="44"/>
      <c r="AG3441" s="79">
        <f t="shared" si="1508"/>
        <v>0</v>
      </c>
      <c r="AH3441" s="80">
        <f t="shared" si="1509"/>
        <v>2500</v>
      </c>
      <c r="AJ3441" s="35" t="s">
        <v>18450</v>
      </c>
      <c r="AK3441" s="35" t="s">
        <v>73</v>
      </c>
      <c r="AL3441" s="35" t="s">
        <v>18451</v>
      </c>
      <c r="AM3441" s="35" t="s">
        <v>19665</v>
      </c>
      <c r="AN3441" s="35" t="s">
        <v>19666</v>
      </c>
      <c r="AO3441" s="35" t="s">
        <v>19667</v>
      </c>
      <c r="AP3441" s="35" t="s">
        <v>1281</v>
      </c>
      <c r="AQ3441" s="35" t="s">
        <v>122</v>
      </c>
      <c r="AR3441" s="35">
        <v>1</v>
      </c>
      <c r="AS3441" s="35">
        <v>2</v>
      </c>
      <c r="AT3441" s="35">
        <v>1E-3</v>
      </c>
      <c r="AU3441" s="35">
        <v>2</v>
      </c>
      <c r="AV3441" s="35" t="s">
        <v>7</v>
      </c>
      <c r="AW3441" s="35">
        <v>70</v>
      </c>
      <c r="AX3441" s="35" t="s">
        <v>68</v>
      </c>
      <c r="AY3441" s="35" t="s">
        <v>68</v>
      </c>
      <c r="AZ3441" s="35" t="s">
        <v>68</v>
      </c>
      <c r="BA3441" s="35" t="s">
        <v>68</v>
      </c>
      <c r="BB3441" s="35" t="s">
        <v>68</v>
      </c>
      <c r="BC3441" s="35" t="s">
        <v>132</v>
      </c>
      <c r="BD3441" s="35" t="s">
        <v>83</v>
      </c>
      <c r="BE3441" s="35" t="s">
        <v>1460</v>
      </c>
      <c r="BF3441" s="35" t="s">
        <v>122</v>
      </c>
      <c r="BG3441" s="35" t="s">
        <v>69</v>
      </c>
      <c r="BH3441" s="35" t="s">
        <v>19668</v>
      </c>
      <c r="BI3441" s="35" t="s">
        <v>122</v>
      </c>
      <c r="BJ3441" s="35" t="s">
        <v>19669</v>
      </c>
      <c r="BK3441" s="35" t="s">
        <v>75</v>
      </c>
      <c r="BL3441" s="35" t="s">
        <v>122</v>
      </c>
      <c r="BM3441" s="35" t="s">
        <v>83</v>
      </c>
      <c r="BN3441" s="35" t="s">
        <v>70</v>
      </c>
      <c r="BO3441" s="35" t="s">
        <v>71</v>
      </c>
      <c r="BP3441" s="35" t="s">
        <v>122</v>
      </c>
      <c r="BQ3441" s="35" t="s">
        <v>163</v>
      </c>
    </row>
    <row r="3442" spans="1:69" x14ac:dyDescent="0.4">
      <c r="A3442" s="40" t="str">
        <f t="shared" si="1483"/>
        <v>2025-09-24</v>
      </c>
      <c r="B3442" s="40" t="str">
        <f t="shared" si="1484"/>
        <v>SYD</v>
      </c>
      <c r="C3442" s="39" t="str">
        <f t="shared" si="1485"/>
        <v>98812563670</v>
      </c>
      <c r="D3442" s="41" t="str">
        <f t="shared" si="1486"/>
        <v>PAU029774076</v>
      </c>
      <c r="E3442" s="41" t="str">
        <f t="shared" si="1487"/>
        <v>596421503756</v>
      </c>
      <c r="F3442" s="39" t="str">
        <f t="shared" si="1488"/>
        <v>2254252</v>
      </c>
      <c r="G3442" s="39" t="str">
        <f t="shared" si="1489"/>
        <v>WISE EXPRESS(AUSTRAPHARM)</v>
      </c>
      <c r="H3442" s="41" t="str">
        <f t="shared" si="1490"/>
        <v>최현정</v>
      </c>
      <c r="I3442" s="39" t="str">
        <f t="shared" si="1491"/>
        <v>42919</v>
      </c>
      <c r="J3442" s="52" t="str">
        <f t="shared" si="1492"/>
        <v/>
      </c>
      <c r="K3442" s="75">
        <f t="shared" si="1493"/>
        <v>1</v>
      </c>
      <c r="L3442" s="76">
        <f t="shared" si="1494"/>
        <v>1</v>
      </c>
      <c r="M3442" s="76">
        <f t="shared" si="1495"/>
        <v>1E-3</v>
      </c>
      <c r="N3442" s="76">
        <f t="shared" si="1496"/>
        <v>1</v>
      </c>
      <c r="O3442" s="42">
        <f t="shared" si="1497"/>
        <v>1</v>
      </c>
      <c r="P3442" s="39" t="str">
        <f t="shared" si="1498"/>
        <v>일반(목록배제,Normal-Manifest Exception)</v>
      </c>
      <c r="Q3442" s="72">
        <f t="shared" si="1499"/>
        <v>60</v>
      </c>
      <c r="R3442" s="43" t="str">
        <f t="shared" si="1500"/>
        <v>OZ602</v>
      </c>
      <c r="S3442" s="82" t="str">
        <f t="shared" si="1501"/>
        <v/>
      </c>
      <c r="T3442" s="40">
        <f t="shared" si="1502"/>
        <v>45924</v>
      </c>
      <c r="U3442" s="44">
        <v>2500</v>
      </c>
      <c r="V3442" s="44">
        <f t="shared" si="1503"/>
        <v>0</v>
      </c>
      <c r="W3442" s="77">
        <f t="shared" si="1504"/>
        <v>2500</v>
      </c>
      <c r="X3442" s="78">
        <f t="shared" si="1505"/>
        <v>0</v>
      </c>
      <c r="Y3442" s="44" cm="1">
        <f t="array" ref="Y3442">_xlfn.IFNA(_xlfn.IFS(AND(Q3442&gt;=2000, Q3442&lt;3000), 10000, AND(Q3442&gt;=3000, Q3442&lt;4000), 15000, AND(Q3442&gt;=4000, Q3442&lt;5000), 20000, AND(Q3442&gt;=5000), 25000),0)</f>
        <v>0</v>
      </c>
      <c r="Z3442" s="91">
        <f t="shared" si="1506"/>
        <v>300</v>
      </c>
      <c r="AA3442" s="44">
        <f t="shared" si="1507"/>
        <v>0</v>
      </c>
      <c r="AB3442" s="44"/>
      <c r="AC3442" s="44"/>
      <c r="AD3442" s="44"/>
      <c r="AE3442" s="44">
        <f>VLOOKUP(O3442,정산업데이트!$A$6:$B$12,2,10)</f>
        <v>0</v>
      </c>
      <c r="AF3442" s="44"/>
      <c r="AG3442" s="79">
        <f t="shared" si="1508"/>
        <v>300</v>
      </c>
      <c r="AH3442" s="80">
        <f t="shared" si="1509"/>
        <v>2800</v>
      </c>
      <c r="AJ3442" s="35" t="s">
        <v>18450</v>
      </c>
      <c r="AK3442" s="35" t="s">
        <v>73</v>
      </c>
      <c r="AL3442" s="35" t="s">
        <v>18451</v>
      </c>
      <c r="AM3442" s="35" t="s">
        <v>19670</v>
      </c>
      <c r="AN3442" s="35" t="s">
        <v>1969</v>
      </c>
      <c r="AO3442" s="35" t="s">
        <v>19671</v>
      </c>
      <c r="AP3442" s="35" t="s">
        <v>1987</v>
      </c>
      <c r="AQ3442" s="35" t="s">
        <v>122</v>
      </c>
      <c r="AR3442" s="35">
        <v>1</v>
      </c>
      <c r="AS3442" s="35">
        <v>1</v>
      </c>
      <c r="AT3442" s="35">
        <v>1E-3</v>
      </c>
      <c r="AU3442" s="35">
        <v>1</v>
      </c>
      <c r="AV3442" s="35" t="s">
        <v>8</v>
      </c>
      <c r="AW3442" s="35">
        <v>60</v>
      </c>
      <c r="AX3442" s="35" t="s">
        <v>68</v>
      </c>
      <c r="AY3442" s="35" t="s">
        <v>68</v>
      </c>
      <c r="AZ3442" s="35" t="s">
        <v>68</v>
      </c>
      <c r="BA3442" s="35" t="s">
        <v>68</v>
      </c>
      <c r="BB3442" s="35" t="s">
        <v>68</v>
      </c>
      <c r="BC3442" s="35" t="s">
        <v>132</v>
      </c>
      <c r="BD3442" s="35" t="s">
        <v>83</v>
      </c>
      <c r="BE3442" s="35" t="s">
        <v>149</v>
      </c>
      <c r="BF3442" s="35" t="s">
        <v>122</v>
      </c>
      <c r="BG3442" s="35" t="s">
        <v>69</v>
      </c>
      <c r="BH3442" s="35" t="s">
        <v>19672</v>
      </c>
      <c r="BI3442" s="35" t="s">
        <v>122</v>
      </c>
      <c r="BJ3442" s="35" t="s">
        <v>19673</v>
      </c>
      <c r="BK3442" s="35" t="s">
        <v>75</v>
      </c>
      <c r="BL3442" s="35" t="s">
        <v>122</v>
      </c>
      <c r="BM3442" s="35" t="s">
        <v>83</v>
      </c>
      <c r="BN3442" s="35" t="s">
        <v>70</v>
      </c>
      <c r="BO3442" s="35" t="s">
        <v>71</v>
      </c>
      <c r="BP3442" s="35" t="s">
        <v>122</v>
      </c>
      <c r="BQ3442" s="35" t="s">
        <v>163</v>
      </c>
    </row>
    <row r="3443" spans="1:69" x14ac:dyDescent="0.4">
      <c r="A3443" s="40" t="str">
        <f t="shared" si="1483"/>
        <v>2025-09-24</v>
      </c>
      <c r="B3443" s="40" t="str">
        <f t="shared" si="1484"/>
        <v>SYD</v>
      </c>
      <c r="C3443" s="39" t="str">
        <f t="shared" si="1485"/>
        <v>98812563670</v>
      </c>
      <c r="D3443" s="41" t="str">
        <f t="shared" si="1486"/>
        <v>PAU029774103</v>
      </c>
      <c r="E3443" s="41" t="str">
        <f t="shared" si="1487"/>
        <v>596421503760</v>
      </c>
      <c r="F3443" s="39" t="str">
        <f t="shared" si="1488"/>
        <v>2254252</v>
      </c>
      <c r="G3443" s="39" t="str">
        <f t="shared" si="1489"/>
        <v>WISE EXPRESS(AUSTRAPHARM)</v>
      </c>
      <c r="H3443" s="41" t="str">
        <f t="shared" si="1490"/>
        <v>차영화</v>
      </c>
      <c r="I3443" s="39" t="str">
        <f t="shared" si="1491"/>
        <v>12793</v>
      </c>
      <c r="J3443" s="52" t="str">
        <f t="shared" si="1492"/>
        <v/>
      </c>
      <c r="K3443" s="75">
        <f t="shared" si="1493"/>
        <v>1</v>
      </c>
      <c r="L3443" s="76">
        <f t="shared" si="1494"/>
        <v>1</v>
      </c>
      <c r="M3443" s="76">
        <f t="shared" si="1495"/>
        <v>1E-3</v>
      </c>
      <c r="N3443" s="76">
        <f t="shared" si="1496"/>
        <v>1</v>
      </c>
      <c r="O3443" s="42">
        <f t="shared" si="1497"/>
        <v>1</v>
      </c>
      <c r="P3443" s="39" t="str">
        <f t="shared" si="1498"/>
        <v>목록(Manifest)</v>
      </c>
      <c r="Q3443" s="72">
        <f t="shared" si="1499"/>
        <v>60</v>
      </c>
      <c r="R3443" s="43" t="str">
        <f t="shared" si="1500"/>
        <v>OZ602</v>
      </c>
      <c r="S3443" s="82" t="str">
        <f t="shared" si="1501"/>
        <v/>
      </c>
      <c r="T3443" s="40">
        <f t="shared" si="1502"/>
        <v>45924</v>
      </c>
      <c r="U3443" s="44">
        <v>2500</v>
      </c>
      <c r="V3443" s="44">
        <f t="shared" si="1503"/>
        <v>0</v>
      </c>
      <c r="W3443" s="77">
        <f t="shared" si="1504"/>
        <v>2500</v>
      </c>
      <c r="X3443" s="78">
        <f t="shared" si="1505"/>
        <v>0</v>
      </c>
      <c r="Y3443" s="44" cm="1">
        <f t="array" ref="Y3443">_xlfn.IFNA(_xlfn.IFS(AND(Q3443&gt;=2000, Q3443&lt;3000), 10000, AND(Q3443&gt;=3000, Q3443&lt;4000), 15000, AND(Q3443&gt;=4000, Q3443&lt;5000), 20000, AND(Q3443&gt;=5000), 25000),0)</f>
        <v>0</v>
      </c>
      <c r="Z3443" s="91">
        <f t="shared" si="1506"/>
        <v>0</v>
      </c>
      <c r="AA3443" s="44">
        <f t="shared" si="1507"/>
        <v>0</v>
      </c>
      <c r="AB3443" s="44"/>
      <c r="AC3443" s="44"/>
      <c r="AD3443" s="44"/>
      <c r="AE3443" s="44">
        <f>VLOOKUP(O3443,정산업데이트!$A$6:$B$12,2,10)</f>
        <v>0</v>
      </c>
      <c r="AF3443" s="44"/>
      <c r="AG3443" s="79">
        <f t="shared" si="1508"/>
        <v>0</v>
      </c>
      <c r="AH3443" s="80">
        <f t="shared" si="1509"/>
        <v>2500</v>
      </c>
      <c r="AJ3443" s="35" t="s">
        <v>18450</v>
      </c>
      <c r="AK3443" s="35" t="s">
        <v>73</v>
      </c>
      <c r="AL3443" s="35" t="s">
        <v>18451</v>
      </c>
      <c r="AM3443" s="35" t="s">
        <v>19674</v>
      </c>
      <c r="AN3443" s="35" t="s">
        <v>14024</v>
      </c>
      <c r="AO3443" s="35" t="s">
        <v>14025</v>
      </c>
      <c r="AP3443" s="35" t="s">
        <v>567</v>
      </c>
      <c r="AQ3443" s="35" t="s">
        <v>122</v>
      </c>
      <c r="AR3443" s="35">
        <v>1</v>
      </c>
      <c r="AS3443" s="35">
        <v>1</v>
      </c>
      <c r="AT3443" s="35">
        <v>1E-3</v>
      </c>
      <c r="AU3443" s="35">
        <v>1</v>
      </c>
      <c r="AV3443" s="35" t="s">
        <v>7</v>
      </c>
      <c r="AW3443" s="35">
        <v>60</v>
      </c>
      <c r="AX3443" s="35" t="s">
        <v>68</v>
      </c>
      <c r="AY3443" s="35" t="s">
        <v>68</v>
      </c>
      <c r="AZ3443" s="35" t="s">
        <v>68</v>
      </c>
      <c r="BA3443" s="35" t="s">
        <v>68</v>
      </c>
      <c r="BB3443" s="35" t="s">
        <v>68</v>
      </c>
      <c r="BC3443" s="35" t="s">
        <v>132</v>
      </c>
      <c r="BD3443" s="35" t="s">
        <v>83</v>
      </c>
      <c r="BE3443" s="35" t="s">
        <v>86</v>
      </c>
      <c r="BF3443" s="35" t="s">
        <v>122</v>
      </c>
      <c r="BG3443" s="35" t="s">
        <v>69</v>
      </c>
      <c r="BH3443" s="35" t="s">
        <v>19675</v>
      </c>
      <c r="BI3443" s="35" t="s">
        <v>122</v>
      </c>
      <c r="BJ3443" s="35" t="s">
        <v>19676</v>
      </c>
      <c r="BK3443" s="35" t="s">
        <v>75</v>
      </c>
      <c r="BL3443" s="35" t="s">
        <v>122</v>
      </c>
      <c r="BM3443" s="35" t="s">
        <v>83</v>
      </c>
      <c r="BN3443" s="35" t="s">
        <v>70</v>
      </c>
      <c r="BO3443" s="35" t="s">
        <v>71</v>
      </c>
      <c r="BP3443" s="35" t="s">
        <v>122</v>
      </c>
      <c r="BQ3443" s="35" t="s">
        <v>163</v>
      </c>
    </row>
    <row r="3444" spans="1:69" x14ac:dyDescent="0.4">
      <c r="A3444" s="40" t="str">
        <f t="shared" si="1483"/>
        <v>2025-09-24</v>
      </c>
      <c r="B3444" s="40" t="str">
        <f t="shared" si="1484"/>
        <v>SYD</v>
      </c>
      <c r="C3444" s="39" t="str">
        <f t="shared" si="1485"/>
        <v>98812563670</v>
      </c>
      <c r="D3444" s="41" t="str">
        <f t="shared" si="1486"/>
        <v>PAU029774075</v>
      </c>
      <c r="E3444" s="41" t="str">
        <f t="shared" si="1487"/>
        <v>596421503771</v>
      </c>
      <c r="F3444" s="39" t="str">
        <f t="shared" si="1488"/>
        <v>2254252</v>
      </c>
      <c r="G3444" s="39" t="str">
        <f t="shared" si="1489"/>
        <v>WISE EXPRESS(AUSTRAPHARM)</v>
      </c>
      <c r="H3444" s="41" t="str">
        <f t="shared" si="1490"/>
        <v>유정윤</v>
      </c>
      <c r="I3444" s="39" t="str">
        <f t="shared" si="1491"/>
        <v>21974</v>
      </c>
      <c r="J3444" s="52" t="str">
        <f t="shared" si="1492"/>
        <v/>
      </c>
      <c r="K3444" s="75">
        <f t="shared" si="1493"/>
        <v>1</v>
      </c>
      <c r="L3444" s="76">
        <f t="shared" si="1494"/>
        <v>1</v>
      </c>
      <c r="M3444" s="76">
        <f t="shared" si="1495"/>
        <v>1E-3</v>
      </c>
      <c r="N3444" s="76">
        <f t="shared" si="1496"/>
        <v>1</v>
      </c>
      <c r="O3444" s="42">
        <f t="shared" si="1497"/>
        <v>1</v>
      </c>
      <c r="P3444" s="39" t="str">
        <f t="shared" si="1498"/>
        <v>목록(Manifest)</v>
      </c>
      <c r="Q3444" s="72">
        <f t="shared" si="1499"/>
        <v>70</v>
      </c>
      <c r="R3444" s="43" t="str">
        <f t="shared" si="1500"/>
        <v>OZ602</v>
      </c>
      <c r="S3444" s="82" t="str">
        <f t="shared" si="1501"/>
        <v/>
      </c>
      <c r="T3444" s="40">
        <f t="shared" si="1502"/>
        <v>45924</v>
      </c>
      <c r="U3444" s="44">
        <v>2500</v>
      </c>
      <c r="V3444" s="44">
        <f t="shared" si="1503"/>
        <v>0</v>
      </c>
      <c r="W3444" s="77">
        <f t="shared" si="1504"/>
        <v>2500</v>
      </c>
      <c r="X3444" s="78">
        <f t="shared" si="1505"/>
        <v>0</v>
      </c>
      <c r="Y3444" s="44" cm="1">
        <f t="array" ref="Y3444">_xlfn.IFNA(_xlfn.IFS(AND(Q3444&gt;=2000, Q3444&lt;3000), 10000, AND(Q3444&gt;=3000, Q3444&lt;4000), 15000, AND(Q3444&gt;=4000, Q3444&lt;5000), 20000, AND(Q3444&gt;=5000), 25000),0)</f>
        <v>0</v>
      </c>
      <c r="Z3444" s="91">
        <f t="shared" si="1506"/>
        <v>0</v>
      </c>
      <c r="AA3444" s="44">
        <f t="shared" si="1507"/>
        <v>0</v>
      </c>
      <c r="AB3444" s="44"/>
      <c r="AC3444" s="44"/>
      <c r="AD3444" s="44"/>
      <c r="AE3444" s="44">
        <f>VLOOKUP(O3444,정산업데이트!$A$6:$B$12,2,10)</f>
        <v>0</v>
      </c>
      <c r="AF3444" s="44"/>
      <c r="AG3444" s="79">
        <f t="shared" si="1508"/>
        <v>0</v>
      </c>
      <c r="AH3444" s="80">
        <f t="shared" si="1509"/>
        <v>2500</v>
      </c>
      <c r="AJ3444" s="35" t="s">
        <v>18450</v>
      </c>
      <c r="AK3444" s="35" t="s">
        <v>73</v>
      </c>
      <c r="AL3444" s="35" t="s">
        <v>18451</v>
      </c>
      <c r="AM3444" s="35" t="s">
        <v>19677</v>
      </c>
      <c r="AN3444" s="35" t="s">
        <v>19678</v>
      </c>
      <c r="AO3444" s="35" t="s">
        <v>19679</v>
      </c>
      <c r="AP3444" s="35" t="s">
        <v>7640</v>
      </c>
      <c r="AQ3444" s="35" t="s">
        <v>122</v>
      </c>
      <c r="AR3444" s="35">
        <v>1</v>
      </c>
      <c r="AS3444" s="35">
        <v>1</v>
      </c>
      <c r="AT3444" s="35">
        <v>1E-3</v>
      </c>
      <c r="AU3444" s="35">
        <v>1</v>
      </c>
      <c r="AV3444" s="35" t="s">
        <v>7</v>
      </c>
      <c r="AW3444" s="35">
        <v>70</v>
      </c>
      <c r="AX3444" s="35" t="s">
        <v>68</v>
      </c>
      <c r="AY3444" s="35" t="s">
        <v>68</v>
      </c>
      <c r="AZ3444" s="35" t="s">
        <v>68</v>
      </c>
      <c r="BA3444" s="35" t="s">
        <v>68</v>
      </c>
      <c r="BB3444" s="35" t="s">
        <v>68</v>
      </c>
      <c r="BC3444" s="35" t="s">
        <v>132</v>
      </c>
      <c r="BD3444" s="35" t="s">
        <v>83</v>
      </c>
      <c r="BE3444" s="35" t="s">
        <v>86</v>
      </c>
      <c r="BF3444" s="35" t="s">
        <v>122</v>
      </c>
      <c r="BG3444" s="35" t="s">
        <v>69</v>
      </c>
      <c r="BH3444" s="35" t="s">
        <v>19680</v>
      </c>
      <c r="BI3444" s="35" t="s">
        <v>122</v>
      </c>
      <c r="BJ3444" s="35" t="s">
        <v>19681</v>
      </c>
      <c r="BK3444" s="35" t="s">
        <v>75</v>
      </c>
      <c r="BL3444" s="35" t="s">
        <v>122</v>
      </c>
      <c r="BM3444" s="35" t="s">
        <v>83</v>
      </c>
      <c r="BN3444" s="35" t="s">
        <v>70</v>
      </c>
      <c r="BO3444" s="35" t="s">
        <v>71</v>
      </c>
      <c r="BP3444" s="35" t="s">
        <v>122</v>
      </c>
      <c r="BQ3444" s="35" t="s">
        <v>163</v>
      </c>
    </row>
    <row r="3445" spans="1:69" x14ac:dyDescent="0.4">
      <c r="A3445" s="40" t="str">
        <f t="shared" si="1483"/>
        <v>2025-09-24</v>
      </c>
      <c r="B3445" s="40" t="str">
        <f t="shared" si="1484"/>
        <v>SYD</v>
      </c>
      <c r="C3445" s="39" t="str">
        <f t="shared" si="1485"/>
        <v>98812563670</v>
      </c>
      <c r="D3445" s="41" t="str">
        <f t="shared" si="1486"/>
        <v>PAU029774074</v>
      </c>
      <c r="E3445" s="41" t="str">
        <f t="shared" si="1487"/>
        <v>596421503782</v>
      </c>
      <c r="F3445" s="39" t="str">
        <f t="shared" si="1488"/>
        <v>2254252</v>
      </c>
      <c r="G3445" s="39" t="str">
        <f t="shared" si="1489"/>
        <v>WISE EXPRESS(AUSTRAPHARM)</v>
      </c>
      <c r="H3445" s="41" t="str">
        <f t="shared" si="1490"/>
        <v>박민희</v>
      </c>
      <c r="I3445" s="39" t="str">
        <f t="shared" si="1491"/>
        <v>14407</v>
      </c>
      <c r="J3445" s="52" t="str">
        <f t="shared" si="1492"/>
        <v/>
      </c>
      <c r="K3445" s="75">
        <f t="shared" si="1493"/>
        <v>1</v>
      </c>
      <c r="L3445" s="76">
        <f t="shared" si="1494"/>
        <v>2</v>
      </c>
      <c r="M3445" s="76">
        <f t="shared" si="1495"/>
        <v>1E-3</v>
      </c>
      <c r="N3445" s="76">
        <f t="shared" si="1496"/>
        <v>2</v>
      </c>
      <c r="O3445" s="42">
        <f t="shared" si="1497"/>
        <v>2</v>
      </c>
      <c r="P3445" s="39" t="str">
        <f t="shared" si="1498"/>
        <v>목록(Manifest)</v>
      </c>
      <c r="Q3445" s="72">
        <f t="shared" si="1499"/>
        <v>70</v>
      </c>
      <c r="R3445" s="43" t="str">
        <f t="shared" si="1500"/>
        <v>OZ602</v>
      </c>
      <c r="S3445" s="82" t="str">
        <f t="shared" si="1501"/>
        <v/>
      </c>
      <c r="T3445" s="40">
        <f t="shared" si="1502"/>
        <v>45924</v>
      </c>
      <c r="U3445" s="44">
        <v>2500</v>
      </c>
      <c r="V3445" s="44">
        <f t="shared" si="1503"/>
        <v>0</v>
      </c>
      <c r="W3445" s="77">
        <f t="shared" si="1504"/>
        <v>2500</v>
      </c>
      <c r="X3445" s="78">
        <f t="shared" si="1505"/>
        <v>0</v>
      </c>
      <c r="Y3445" s="44" cm="1">
        <f t="array" ref="Y3445">_xlfn.IFNA(_xlfn.IFS(AND(Q3445&gt;=2000, Q3445&lt;3000), 10000, AND(Q3445&gt;=3000, Q3445&lt;4000), 15000, AND(Q3445&gt;=4000, Q3445&lt;5000), 20000, AND(Q3445&gt;=5000), 25000),0)</f>
        <v>0</v>
      </c>
      <c r="Z3445" s="91">
        <f t="shared" si="1506"/>
        <v>0</v>
      </c>
      <c r="AA3445" s="44">
        <f t="shared" si="1507"/>
        <v>0</v>
      </c>
      <c r="AB3445" s="44"/>
      <c r="AC3445" s="44"/>
      <c r="AD3445" s="44"/>
      <c r="AE3445" s="44">
        <f>VLOOKUP(O3445,정산업데이트!$A$6:$B$12,2,10)</f>
        <v>0</v>
      </c>
      <c r="AF3445" s="44"/>
      <c r="AG3445" s="79">
        <f t="shared" si="1508"/>
        <v>0</v>
      </c>
      <c r="AH3445" s="80">
        <f t="shared" si="1509"/>
        <v>2500</v>
      </c>
      <c r="AJ3445" s="35" t="s">
        <v>18450</v>
      </c>
      <c r="AK3445" s="35" t="s">
        <v>73</v>
      </c>
      <c r="AL3445" s="35" t="s">
        <v>18451</v>
      </c>
      <c r="AM3445" s="35" t="s">
        <v>19682</v>
      </c>
      <c r="AN3445" s="35" t="s">
        <v>1564</v>
      </c>
      <c r="AO3445" s="35" t="s">
        <v>19683</v>
      </c>
      <c r="AP3445" s="35" t="s">
        <v>19684</v>
      </c>
      <c r="AQ3445" s="35" t="s">
        <v>122</v>
      </c>
      <c r="AR3445" s="35">
        <v>1</v>
      </c>
      <c r="AS3445" s="35">
        <v>2</v>
      </c>
      <c r="AT3445" s="35">
        <v>1E-3</v>
      </c>
      <c r="AU3445" s="35">
        <v>2</v>
      </c>
      <c r="AV3445" s="35" t="s">
        <v>7</v>
      </c>
      <c r="AW3445" s="35">
        <v>70</v>
      </c>
      <c r="AX3445" s="35" t="s">
        <v>68</v>
      </c>
      <c r="AY3445" s="35" t="s">
        <v>68</v>
      </c>
      <c r="AZ3445" s="35" t="s">
        <v>68</v>
      </c>
      <c r="BA3445" s="35" t="s">
        <v>68</v>
      </c>
      <c r="BB3445" s="35" t="s">
        <v>68</v>
      </c>
      <c r="BC3445" s="35" t="s">
        <v>132</v>
      </c>
      <c r="BD3445" s="35" t="s">
        <v>83</v>
      </c>
      <c r="BE3445" s="35" t="s">
        <v>86</v>
      </c>
      <c r="BF3445" s="35" t="s">
        <v>122</v>
      </c>
      <c r="BG3445" s="35" t="s">
        <v>69</v>
      </c>
      <c r="BH3445" s="35" t="s">
        <v>19685</v>
      </c>
      <c r="BI3445" s="35" t="s">
        <v>122</v>
      </c>
      <c r="BJ3445" s="35" t="s">
        <v>19686</v>
      </c>
      <c r="BK3445" s="35" t="s">
        <v>75</v>
      </c>
      <c r="BL3445" s="35" t="s">
        <v>122</v>
      </c>
      <c r="BM3445" s="35" t="s">
        <v>83</v>
      </c>
      <c r="BN3445" s="35" t="s">
        <v>70</v>
      </c>
      <c r="BO3445" s="35" t="s">
        <v>71</v>
      </c>
      <c r="BP3445" s="35" t="s">
        <v>122</v>
      </c>
      <c r="BQ3445" s="35" t="s">
        <v>163</v>
      </c>
    </row>
    <row r="3446" spans="1:69" x14ac:dyDescent="0.4">
      <c r="A3446" s="40" t="str">
        <f t="shared" si="1483"/>
        <v>2025-09-24</v>
      </c>
      <c r="B3446" s="40" t="str">
        <f t="shared" si="1484"/>
        <v>SYD</v>
      </c>
      <c r="C3446" s="39" t="str">
        <f t="shared" si="1485"/>
        <v>98812563670</v>
      </c>
      <c r="D3446" s="41" t="str">
        <f t="shared" si="1486"/>
        <v>PKR253695301</v>
      </c>
      <c r="E3446" s="41" t="str">
        <f t="shared" si="1487"/>
        <v>596421501015</v>
      </c>
      <c r="F3446" s="39" t="str">
        <f t="shared" si="1488"/>
        <v>2254239</v>
      </c>
      <c r="G3446" s="39" t="str">
        <f t="shared" si="1489"/>
        <v>WISE EXPRESS(BIOSYDNEY)</v>
      </c>
      <c r="H3446" s="41" t="str">
        <f t="shared" si="1490"/>
        <v>박진수</v>
      </c>
      <c r="I3446" s="39" t="str">
        <f t="shared" si="1491"/>
        <v>10546</v>
      </c>
      <c r="J3446" s="52" t="str">
        <f t="shared" si="1492"/>
        <v/>
      </c>
      <c r="K3446" s="75">
        <f t="shared" si="1493"/>
        <v>1</v>
      </c>
      <c r="L3446" s="76">
        <f t="shared" si="1494"/>
        <v>1</v>
      </c>
      <c r="M3446" s="76">
        <f t="shared" si="1495"/>
        <v>1E-3</v>
      </c>
      <c r="N3446" s="76">
        <f t="shared" si="1496"/>
        <v>1</v>
      </c>
      <c r="O3446" s="42">
        <f t="shared" si="1497"/>
        <v>1</v>
      </c>
      <c r="P3446" s="39" t="str">
        <f t="shared" si="1498"/>
        <v>일반(목록배제,Normal-Manifest Exception)</v>
      </c>
      <c r="Q3446" s="72">
        <f t="shared" si="1499"/>
        <v>90</v>
      </c>
      <c r="R3446" s="43" t="str">
        <f t="shared" si="1500"/>
        <v>OZ602</v>
      </c>
      <c r="S3446" s="82" t="str">
        <f t="shared" si="1501"/>
        <v/>
      </c>
      <c r="T3446" s="40">
        <f t="shared" si="1502"/>
        <v>45924</v>
      </c>
      <c r="U3446" s="44">
        <v>2500</v>
      </c>
      <c r="V3446" s="44">
        <f t="shared" si="1503"/>
        <v>0</v>
      </c>
      <c r="W3446" s="77">
        <f t="shared" si="1504"/>
        <v>2500</v>
      </c>
      <c r="X3446" s="78">
        <f t="shared" si="1505"/>
        <v>0</v>
      </c>
      <c r="Y3446" s="44" cm="1">
        <f t="array" ref="Y3446">_xlfn.IFNA(_xlfn.IFS(AND(Q3446&gt;=2000, Q3446&lt;3000), 10000, AND(Q3446&gt;=3000, Q3446&lt;4000), 15000, AND(Q3446&gt;=4000, Q3446&lt;5000), 20000, AND(Q3446&gt;=5000), 25000),0)</f>
        <v>0</v>
      </c>
      <c r="Z3446" s="91">
        <f t="shared" si="1506"/>
        <v>300</v>
      </c>
      <c r="AA3446" s="44">
        <f t="shared" si="1507"/>
        <v>0</v>
      </c>
      <c r="AB3446" s="44"/>
      <c r="AC3446" s="44"/>
      <c r="AD3446" s="44"/>
      <c r="AE3446" s="44">
        <f>VLOOKUP(O3446,정산업데이트!$A$6:$B$12,2,10)</f>
        <v>0</v>
      </c>
      <c r="AF3446" s="44"/>
      <c r="AG3446" s="79">
        <f t="shared" si="1508"/>
        <v>300</v>
      </c>
      <c r="AH3446" s="80">
        <f t="shared" si="1509"/>
        <v>2800</v>
      </c>
      <c r="AJ3446" s="35" t="s">
        <v>18450</v>
      </c>
      <c r="AK3446" s="35" t="s">
        <v>73</v>
      </c>
      <c r="AL3446" s="35" t="s">
        <v>18451</v>
      </c>
      <c r="AM3446" s="35" t="s">
        <v>19687</v>
      </c>
      <c r="AN3446" s="35" t="s">
        <v>19003</v>
      </c>
      <c r="AO3446" s="35" t="s">
        <v>19688</v>
      </c>
      <c r="AP3446" s="35" t="s">
        <v>14445</v>
      </c>
      <c r="AQ3446" s="35" t="s">
        <v>122</v>
      </c>
      <c r="AR3446" s="35">
        <v>1</v>
      </c>
      <c r="AS3446" s="35">
        <v>1</v>
      </c>
      <c r="AT3446" s="35">
        <v>1E-3</v>
      </c>
      <c r="AU3446" s="35">
        <v>1</v>
      </c>
      <c r="AV3446" s="35" t="s">
        <v>8</v>
      </c>
      <c r="AW3446" s="35">
        <v>90</v>
      </c>
      <c r="AX3446" s="35" t="s">
        <v>68</v>
      </c>
      <c r="AY3446" s="35" t="s">
        <v>68</v>
      </c>
      <c r="AZ3446" s="35" t="s">
        <v>68</v>
      </c>
      <c r="BA3446" s="35" t="s">
        <v>68</v>
      </c>
      <c r="BB3446" s="35" t="s">
        <v>68</v>
      </c>
      <c r="BC3446" s="35" t="s">
        <v>126</v>
      </c>
      <c r="BD3446" s="35" t="s">
        <v>90</v>
      </c>
      <c r="BE3446" s="35" t="s">
        <v>111</v>
      </c>
      <c r="BF3446" s="35" t="s">
        <v>122</v>
      </c>
      <c r="BG3446" s="35" t="s">
        <v>69</v>
      </c>
      <c r="BH3446" s="35" t="s">
        <v>19689</v>
      </c>
      <c r="BI3446" s="35" t="s">
        <v>122</v>
      </c>
      <c r="BJ3446" s="35" t="s">
        <v>19690</v>
      </c>
      <c r="BK3446" s="35" t="s">
        <v>75</v>
      </c>
      <c r="BL3446" s="35" t="s">
        <v>122</v>
      </c>
      <c r="BM3446" s="35" t="s">
        <v>90</v>
      </c>
      <c r="BN3446" s="35" t="s">
        <v>70</v>
      </c>
      <c r="BO3446" s="35" t="s">
        <v>71</v>
      </c>
      <c r="BP3446" s="35" t="s">
        <v>122</v>
      </c>
      <c r="BQ3446" s="35" t="s">
        <v>163</v>
      </c>
    </row>
    <row r="3447" spans="1:69" x14ac:dyDescent="0.4">
      <c r="A3447" s="40" t="str">
        <f t="shared" si="1483"/>
        <v>2025-09-24</v>
      </c>
      <c r="B3447" s="40" t="str">
        <f t="shared" si="1484"/>
        <v>SYD</v>
      </c>
      <c r="C3447" s="39" t="str">
        <f t="shared" si="1485"/>
        <v>98812563670</v>
      </c>
      <c r="D3447" s="41" t="str">
        <f t="shared" si="1486"/>
        <v>PKR253695302</v>
      </c>
      <c r="E3447" s="41" t="str">
        <f t="shared" si="1487"/>
        <v>596421501026</v>
      </c>
      <c r="F3447" s="39" t="str">
        <f t="shared" si="1488"/>
        <v>2254239</v>
      </c>
      <c r="G3447" s="39" t="str">
        <f t="shared" si="1489"/>
        <v>WISE EXPRESS(BIOSYDNEY)</v>
      </c>
      <c r="H3447" s="41" t="str">
        <f t="shared" si="1490"/>
        <v>박효진</v>
      </c>
      <c r="I3447" s="39" t="str">
        <f t="shared" si="1491"/>
        <v>58504</v>
      </c>
      <c r="J3447" s="52" t="str">
        <f t="shared" si="1492"/>
        <v/>
      </c>
      <c r="K3447" s="75">
        <f t="shared" si="1493"/>
        <v>1</v>
      </c>
      <c r="L3447" s="76">
        <f t="shared" si="1494"/>
        <v>1</v>
      </c>
      <c r="M3447" s="76">
        <f t="shared" si="1495"/>
        <v>1E-3</v>
      </c>
      <c r="N3447" s="76">
        <f t="shared" si="1496"/>
        <v>1</v>
      </c>
      <c r="O3447" s="42">
        <f t="shared" si="1497"/>
        <v>1</v>
      </c>
      <c r="P3447" s="39" t="str">
        <f t="shared" si="1498"/>
        <v>일반(목록배제,Normal-Manifest Exception)</v>
      </c>
      <c r="Q3447" s="72">
        <f t="shared" si="1499"/>
        <v>120</v>
      </c>
      <c r="R3447" s="43" t="str">
        <f t="shared" si="1500"/>
        <v>OZ602</v>
      </c>
      <c r="S3447" s="82" t="str">
        <f t="shared" si="1501"/>
        <v/>
      </c>
      <c r="T3447" s="40">
        <f t="shared" si="1502"/>
        <v>45924</v>
      </c>
      <c r="U3447" s="44">
        <v>2500</v>
      </c>
      <c r="V3447" s="44">
        <f t="shared" si="1503"/>
        <v>0</v>
      </c>
      <c r="W3447" s="77">
        <f t="shared" si="1504"/>
        <v>2500</v>
      </c>
      <c r="X3447" s="78">
        <f t="shared" si="1505"/>
        <v>0</v>
      </c>
      <c r="Y3447" s="44" cm="1">
        <f t="array" ref="Y3447">_xlfn.IFNA(_xlfn.IFS(AND(Q3447&gt;=2000, Q3447&lt;3000), 10000, AND(Q3447&gt;=3000, Q3447&lt;4000), 15000, AND(Q3447&gt;=4000, Q3447&lt;5000), 20000, AND(Q3447&gt;=5000), 25000),0)</f>
        <v>0</v>
      </c>
      <c r="Z3447" s="91">
        <f t="shared" si="1506"/>
        <v>300</v>
      </c>
      <c r="AA3447" s="44">
        <f t="shared" si="1507"/>
        <v>0</v>
      </c>
      <c r="AB3447" s="44"/>
      <c r="AC3447" s="44"/>
      <c r="AD3447" s="44"/>
      <c r="AE3447" s="44">
        <f>VLOOKUP(O3447,정산업데이트!$A$6:$B$12,2,10)</f>
        <v>0</v>
      </c>
      <c r="AF3447" s="44"/>
      <c r="AG3447" s="79">
        <f t="shared" si="1508"/>
        <v>300</v>
      </c>
      <c r="AH3447" s="80">
        <f t="shared" si="1509"/>
        <v>2800</v>
      </c>
      <c r="AJ3447" s="35" t="s">
        <v>18450</v>
      </c>
      <c r="AK3447" s="35" t="s">
        <v>73</v>
      </c>
      <c r="AL3447" s="35" t="s">
        <v>18451</v>
      </c>
      <c r="AM3447" s="35" t="s">
        <v>19691</v>
      </c>
      <c r="AN3447" s="35" t="s">
        <v>414</v>
      </c>
      <c r="AO3447" s="35" t="s">
        <v>19692</v>
      </c>
      <c r="AP3447" s="35" t="s">
        <v>19693</v>
      </c>
      <c r="AQ3447" s="35" t="s">
        <v>122</v>
      </c>
      <c r="AR3447" s="35">
        <v>1</v>
      </c>
      <c r="AS3447" s="35">
        <v>1</v>
      </c>
      <c r="AT3447" s="35">
        <v>1E-3</v>
      </c>
      <c r="AU3447" s="35">
        <v>1</v>
      </c>
      <c r="AV3447" s="35" t="s">
        <v>8</v>
      </c>
      <c r="AW3447" s="35">
        <v>120</v>
      </c>
      <c r="AX3447" s="35" t="s">
        <v>68</v>
      </c>
      <c r="AY3447" s="35" t="s">
        <v>68</v>
      </c>
      <c r="AZ3447" s="35" t="s">
        <v>68</v>
      </c>
      <c r="BA3447" s="35" t="s">
        <v>68</v>
      </c>
      <c r="BB3447" s="35" t="s">
        <v>68</v>
      </c>
      <c r="BC3447" s="35" t="s">
        <v>126</v>
      </c>
      <c r="BD3447" s="35" t="s">
        <v>90</v>
      </c>
      <c r="BE3447" s="35" t="s">
        <v>111</v>
      </c>
      <c r="BF3447" s="35" t="s">
        <v>122</v>
      </c>
      <c r="BG3447" s="35" t="s">
        <v>69</v>
      </c>
      <c r="BH3447" s="35" t="s">
        <v>19694</v>
      </c>
      <c r="BI3447" s="35" t="s">
        <v>122</v>
      </c>
      <c r="BJ3447" s="35" t="s">
        <v>19695</v>
      </c>
      <c r="BK3447" s="35" t="s">
        <v>75</v>
      </c>
      <c r="BL3447" s="35" t="s">
        <v>122</v>
      </c>
      <c r="BM3447" s="35" t="s">
        <v>90</v>
      </c>
      <c r="BN3447" s="35" t="s">
        <v>70</v>
      </c>
      <c r="BO3447" s="35" t="s">
        <v>71</v>
      </c>
      <c r="BP3447" s="35" t="s">
        <v>122</v>
      </c>
      <c r="BQ3447" s="35" t="s">
        <v>163</v>
      </c>
    </row>
    <row r="3448" spans="1:69" x14ac:dyDescent="0.4">
      <c r="A3448" s="40" t="str">
        <f t="shared" si="1483"/>
        <v>2025-09-24</v>
      </c>
      <c r="B3448" s="40" t="str">
        <f t="shared" si="1484"/>
        <v>SYD</v>
      </c>
      <c r="C3448" s="39" t="str">
        <f t="shared" si="1485"/>
        <v>98812563670</v>
      </c>
      <c r="D3448" s="41" t="str">
        <f t="shared" si="1486"/>
        <v>PKR253695303</v>
      </c>
      <c r="E3448" s="41" t="str">
        <f t="shared" si="1487"/>
        <v>596421501030</v>
      </c>
      <c r="F3448" s="39" t="str">
        <f t="shared" si="1488"/>
        <v>2254239</v>
      </c>
      <c r="G3448" s="39" t="str">
        <f t="shared" si="1489"/>
        <v>WISE EXPRESS(BIOSYDNEY)</v>
      </c>
      <c r="H3448" s="41" t="str">
        <f t="shared" si="1490"/>
        <v>김주현</v>
      </c>
      <c r="I3448" s="39" t="str">
        <f t="shared" si="1491"/>
        <v>36723</v>
      </c>
      <c r="J3448" s="52" t="str">
        <f t="shared" si="1492"/>
        <v/>
      </c>
      <c r="K3448" s="75">
        <f t="shared" si="1493"/>
        <v>1</v>
      </c>
      <c r="L3448" s="76">
        <f t="shared" si="1494"/>
        <v>1</v>
      </c>
      <c r="M3448" s="76">
        <f t="shared" si="1495"/>
        <v>1E-3</v>
      </c>
      <c r="N3448" s="76">
        <f t="shared" si="1496"/>
        <v>1</v>
      </c>
      <c r="O3448" s="42">
        <f t="shared" si="1497"/>
        <v>1</v>
      </c>
      <c r="P3448" s="39" t="str">
        <f t="shared" si="1498"/>
        <v>일반(목록배제,Normal-Manifest Exception)</v>
      </c>
      <c r="Q3448" s="72">
        <f t="shared" si="1499"/>
        <v>110</v>
      </c>
      <c r="R3448" s="43" t="str">
        <f t="shared" si="1500"/>
        <v>OZ602</v>
      </c>
      <c r="S3448" s="82" t="str">
        <f t="shared" si="1501"/>
        <v/>
      </c>
      <c r="T3448" s="40">
        <f t="shared" si="1502"/>
        <v>45924</v>
      </c>
      <c r="U3448" s="44">
        <v>2500</v>
      </c>
      <c r="V3448" s="44">
        <f t="shared" si="1503"/>
        <v>0</v>
      </c>
      <c r="W3448" s="77">
        <f t="shared" si="1504"/>
        <v>2500</v>
      </c>
      <c r="X3448" s="78">
        <f t="shared" si="1505"/>
        <v>0</v>
      </c>
      <c r="Y3448" s="44" cm="1">
        <f t="array" ref="Y3448">_xlfn.IFNA(_xlfn.IFS(AND(Q3448&gt;=2000, Q3448&lt;3000), 10000, AND(Q3448&gt;=3000, Q3448&lt;4000), 15000, AND(Q3448&gt;=4000, Q3448&lt;5000), 20000, AND(Q3448&gt;=5000), 25000),0)</f>
        <v>0</v>
      </c>
      <c r="Z3448" s="91">
        <f t="shared" si="1506"/>
        <v>300</v>
      </c>
      <c r="AA3448" s="44">
        <f t="shared" si="1507"/>
        <v>0</v>
      </c>
      <c r="AB3448" s="44"/>
      <c r="AC3448" s="44"/>
      <c r="AD3448" s="44"/>
      <c r="AE3448" s="44">
        <f>VLOOKUP(O3448,정산업데이트!$A$6:$B$12,2,10)</f>
        <v>0</v>
      </c>
      <c r="AF3448" s="44"/>
      <c r="AG3448" s="79">
        <f t="shared" si="1508"/>
        <v>300</v>
      </c>
      <c r="AH3448" s="80">
        <f t="shared" si="1509"/>
        <v>2800</v>
      </c>
      <c r="AJ3448" s="35" t="s">
        <v>18450</v>
      </c>
      <c r="AK3448" s="35" t="s">
        <v>73</v>
      </c>
      <c r="AL3448" s="35" t="s">
        <v>18451</v>
      </c>
      <c r="AM3448" s="35" t="s">
        <v>19696</v>
      </c>
      <c r="AN3448" s="35" t="s">
        <v>1854</v>
      </c>
      <c r="AO3448" s="35" t="s">
        <v>19697</v>
      </c>
      <c r="AP3448" s="35" t="s">
        <v>3530</v>
      </c>
      <c r="AQ3448" s="35" t="s">
        <v>122</v>
      </c>
      <c r="AR3448" s="35">
        <v>1</v>
      </c>
      <c r="AS3448" s="35">
        <v>1</v>
      </c>
      <c r="AT3448" s="35">
        <v>1E-3</v>
      </c>
      <c r="AU3448" s="35">
        <v>1</v>
      </c>
      <c r="AV3448" s="35" t="s">
        <v>8</v>
      </c>
      <c r="AW3448" s="35">
        <v>110</v>
      </c>
      <c r="AX3448" s="35" t="s">
        <v>68</v>
      </c>
      <c r="AY3448" s="35" t="s">
        <v>68</v>
      </c>
      <c r="AZ3448" s="35" t="s">
        <v>68</v>
      </c>
      <c r="BA3448" s="35" t="s">
        <v>68</v>
      </c>
      <c r="BB3448" s="35" t="s">
        <v>68</v>
      </c>
      <c r="BC3448" s="35" t="s">
        <v>126</v>
      </c>
      <c r="BD3448" s="35" t="s">
        <v>90</v>
      </c>
      <c r="BE3448" s="35" t="s">
        <v>111</v>
      </c>
      <c r="BF3448" s="35" t="s">
        <v>122</v>
      </c>
      <c r="BG3448" s="35" t="s">
        <v>69</v>
      </c>
      <c r="BH3448" s="35" t="s">
        <v>19698</v>
      </c>
      <c r="BI3448" s="35" t="s">
        <v>122</v>
      </c>
      <c r="BJ3448" s="35" t="s">
        <v>19699</v>
      </c>
      <c r="BK3448" s="35" t="s">
        <v>75</v>
      </c>
      <c r="BL3448" s="35" t="s">
        <v>122</v>
      </c>
      <c r="BM3448" s="35" t="s">
        <v>90</v>
      </c>
      <c r="BN3448" s="35" t="s">
        <v>70</v>
      </c>
      <c r="BO3448" s="35" t="s">
        <v>71</v>
      </c>
      <c r="BP3448" s="35" t="s">
        <v>122</v>
      </c>
      <c r="BQ3448" s="35" t="s">
        <v>163</v>
      </c>
    </row>
    <row r="3449" spans="1:69" x14ac:dyDescent="0.4">
      <c r="A3449" s="40" t="str">
        <f t="shared" si="1483"/>
        <v>2025-09-24</v>
      </c>
      <c r="B3449" s="40" t="str">
        <f t="shared" si="1484"/>
        <v>SYD</v>
      </c>
      <c r="C3449" s="39" t="str">
        <f t="shared" si="1485"/>
        <v>98812563670</v>
      </c>
      <c r="D3449" s="41" t="str">
        <f t="shared" si="1486"/>
        <v>PKR253695304</v>
      </c>
      <c r="E3449" s="41" t="str">
        <f t="shared" si="1487"/>
        <v>596421501041</v>
      </c>
      <c r="F3449" s="39" t="str">
        <f t="shared" si="1488"/>
        <v>2254239</v>
      </c>
      <c r="G3449" s="39" t="str">
        <f t="shared" si="1489"/>
        <v>WISE EXPRESS(BIOSYDNEY)</v>
      </c>
      <c r="H3449" s="41" t="str">
        <f t="shared" si="1490"/>
        <v>윤관우</v>
      </c>
      <c r="I3449" s="39" t="str">
        <f t="shared" si="1491"/>
        <v>06160</v>
      </c>
      <c r="J3449" s="52" t="str">
        <f t="shared" si="1492"/>
        <v/>
      </c>
      <c r="K3449" s="75">
        <f t="shared" si="1493"/>
        <v>1</v>
      </c>
      <c r="L3449" s="76">
        <f t="shared" si="1494"/>
        <v>1</v>
      </c>
      <c r="M3449" s="76">
        <f t="shared" si="1495"/>
        <v>1E-3</v>
      </c>
      <c r="N3449" s="76">
        <f t="shared" si="1496"/>
        <v>1</v>
      </c>
      <c r="O3449" s="42">
        <f t="shared" si="1497"/>
        <v>1</v>
      </c>
      <c r="P3449" s="39" t="str">
        <f t="shared" si="1498"/>
        <v>일반(목록배제,Normal-Manifest Exception)</v>
      </c>
      <c r="Q3449" s="72">
        <f t="shared" si="1499"/>
        <v>110</v>
      </c>
      <c r="R3449" s="43" t="str">
        <f t="shared" si="1500"/>
        <v>OZ602</v>
      </c>
      <c r="S3449" s="82" t="str">
        <f t="shared" si="1501"/>
        <v/>
      </c>
      <c r="T3449" s="40">
        <f t="shared" si="1502"/>
        <v>45924</v>
      </c>
      <c r="U3449" s="44">
        <v>2500</v>
      </c>
      <c r="V3449" s="44">
        <f t="shared" si="1503"/>
        <v>0</v>
      </c>
      <c r="W3449" s="77">
        <f t="shared" si="1504"/>
        <v>2500</v>
      </c>
      <c r="X3449" s="78">
        <f t="shared" si="1505"/>
        <v>0</v>
      </c>
      <c r="Y3449" s="44" cm="1">
        <f t="array" ref="Y3449">_xlfn.IFNA(_xlfn.IFS(AND(Q3449&gt;=2000, Q3449&lt;3000), 10000, AND(Q3449&gt;=3000, Q3449&lt;4000), 15000, AND(Q3449&gt;=4000, Q3449&lt;5000), 20000, AND(Q3449&gt;=5000), 25000),0)</f>
        <v>0</v>
      </c>
      <c r="Z3449" s="91">
        <f t="shared" si="1506"/>
        <v>300</v>
      </c>
      <c r="AA3449" s="44">
        <f t="shared" si="1507"/>
        <v>0</v>
      </c>
      <c r="AB3449" s="44"/>
      <c r="AC3449" s="44"/>
      <c r="AD3449" s="44"/>
      <c r="AE3449" s="44">
        <f>VLOOKUP(O3449,정산업데이트!$A$6:$B$12,2,10)</f>
        <v>0</v>
      </c>
      <c r="AF3449" s="44"/>
      <c r="AG3449" s="79">
        <f t="shared" si="1508"/>
        <v>300</v>
      </c>
      <c r="AH3449" s="80">
        <f t="shared" si="1509"/>
        <v>2800</v>
      </c>
      <c r="AJ3449" s="35" t="s">
        <v>18450</v>
      </c>
      <c r="AK3449" s="35" t="s">
        <v>73</v>
      </c>
      <c r="AL3449" s="35" t="s">
        <v>18451</v>
      </c>
      <c r="AM3449" s="35" t="s">
        <v>19700</v>
      </c>
      <c r="AN3449" s="35" t="s">
        <v>845</v>
      </c>
      <c r="AO3449" s="35" t="s">
        <v>846</v>
      </c>
      <c r="AP3449" s="35" t="s">
        <v>847</v>
      </c>
      <c r="AQ3449" s="35" t="s">
        <v>122</v>
      </c>
      <c r="AR3449" s="35">
        <v>1</v>
      </c>
      <c r="AS3449" s="35">
        <v>1</v>
      </c>
      <c r="AT3449" s="35">
        <v>1E-3</v>
      </c>
      <c r="AU3449" s="35">
        <v>1</v>
      </c>
      <c r="AV3449" s="35" t="s">
        <v>8</v>
      </c>
      <c r="AW3449" s="35">
        <v>110</v>
      </c>
      <c r="AX3449" s="35" t="s">
        <v>68</v>
      </c>
      <c r="AY3449" s="35" t="s">
        <v>68</v>
      </c>
      <c r="AZ3449" s="35" t="s">
        <v>68</v>
      </c>
      <c r="BA3449" s="35" t="s">
        <v>68</v>
      </c>
      <c r="BB3449" s="35" t="s">
        <v>68</v>
      </c>
      <c r="BC3449" s="35" t="s">
        <v>126</v>
      </c>
      <c r="BD3449" s="35" t="s">
        <v>90</v>
      </c>
      <c r="BE3449" s="35" t="s">
        <v>111</v>
      </c>
      <c r="BF3449" s="35" t="s">
        <v>122</v>
      </c>
      <c r="BG3449" s="35" t="s">
        <v>69</v>
      </c>
      <c r="BH3449" s="35" t="s">
        <v>19701</v>
      </c>
      <c r="BI3449" s="35" t="s">
        <v>122</v>
      </c>
      <c r="BJ3449" s="35" t="s">
        <v>19702</v>
      </c>
      <c r="BK3449" s="35" t="s">
        <v>75</v>
      </c>
      <c r="BL3449" s="35" t="s">
        <v>122</v>
      </c>
      <c r="BM3449" s="35" t="s">
        <v>90</v>
      </c>
      <c r="BN3449" s="35" t="s">
        <v>70</v>
      </c>
      <c r="BO3449" s="35" t="s">
        <v>71</v>
      </c>
      <c r="BP3449" s="35" t="s">
        <v>122</v>
      </c>
      <c r="BQ3449" s="35" t="s">
        <v>163</v>
      </c>
    </row>
    <row r="3450" spans="1:69" x14ac:dyDescent="0.4">
      <c r="A3450" s="40" t="str">
        <f t="shared" si="1483"/>
        <v>2025-09-24</v>
      </c>
      <c r="B3450" s="40" t="str">
        <f t="shared" si="1484"/>
        <v>SYD</v>
      </c>
      <c r="C3450" s="39" t="str">
        <f t="shared" si="1485"/>
        <v>98812563670</v>
      </c>
      <c r="D3450" s="41" t="str">
        <f t="shared" si="1486"/>
        <v>PKR253684312</v>
      </c>
      <c r="E3450" s="41" t="str">
        <f t="shared" si="1487"/>
        <v>596421497924</v>
      </c>
      <c r="F3450" s="39" t="str">
        <f t="shared" si="1488"/>
        <v>2254239</v>
      </c>
      <c r="G3450" s="39" t="str">
        <f t="shared" si="1489"/>
        <v>WISE EXPRESS(BIOSYDNEY)</v>
      </c>
      <c r="H3450" s="41" t="str">
        <f t="shared" si="1490"/>
        <v>손수진</v>
      </c>
      <c r="I3450" s="39" t="str">
        <f t="shared" si="1491"/>
        <v>02829</v>
      </c>
      <c r="J3450" s="52" t="str">
        <f t="shared" si="1492"/>
        <v/>
      </c>
      <c r="K3450" s="75">
        <f t="shared" si="1493"/>
        <v>1</v>
      </c>
      <c r="L3450" s="76">
        <f t="shared" si="1494"/>
        <v>1</v>
      </c>
      <c r="M3450" s="76">
        <f t="shared" si="1495"/>
        <v>1E-3</v>
      </c>
      <c r="N3450" s="76">
        <f t="shared" si="1496"/>
        <v>1</v>
      </c>
      <c r="O3450" s="42">
        <f t="shared" si="1497"/>
        <v>1</v>
      </c>
      <c r="P3450" s="39" t="str">
        <f t="shared" si="1498"/>
        <v>일반(목록배제,Normal-Manifest Exception)</v>
      </c>
      <c r="Q3450" s="72">
        <f t="shared" si="1499"/>
        <v>110</v>
      </c>
      <c r="R3450" s="43" t="str">
        <f t="shared" si="1500"/>
        <v>OZ602</v>
      </c>
      <c r="S3450" s="82" t="str">
        <f t="shared" si="1501"/>
        <v/>
      </c>
      <c r="T3450" s="40">
        <f t="shared" si="1502"/>
        <v>45924</v>
      </c>
      <c r="U3450" s="44">
        <v>2500</v>
      </c>
      <c r="V3450" s="44">
        <f t="shared" si="1503"/>
        <v>0</v>
      </c>
      <c r="W3450" s="77">
        <f t="shared" si="1504"/>
        <v>2500</v>
      </c>
      <c r="X3450" s="78">
        <f t="shared" si="1505"/>
        <v>0</v>
      </c>
      <c r="Y3450" s="44" cm="1">
        <f t="array" ref="Y3450">_xlfn.IFNA(_xlfn.IFS(AND(Q3450&gt;=2000, Q3450&lt;3000), 10000, AND(Q3450&gt;=3000, Q3450&lt;4000), 15000, AND(Q3450&gt;=4000, Q3450&lt;5000), 20000, AND(Q3450&gt;=5000), 25000),0)</f>
        <v>0</v>
      </c>
      <c r="Z3450" s="91">
        <f t="shared" si="1506"/>
        <v>300</v>
      </c>
      <c r="AA3450" s="44">
        <f t="shared" si="1507"/>
        <v>0</v>
      </c>
      <c r="AB3450" s="44"/>
      <c r="AC3450" s="44"/>
      <c r="AD3450" s="44"/>
      <c r="AE3450" s="44">
        <f>VLOOKUP(O3450,정산업데이트!$A$6:$B$12,2,10)</f>
        <v>0</v>
      </c>
      <c r="AF3450" s="44"/>
      <c r="AG3450" s="79">
        <f t="shared" si="1508"/>
        <v>300</v>
      </c>
      <c r="AH3450" s="80">
        <f t="shared" si="1509"/>
        <v>2800</v>
      </c>
      <c r="AJ3450" s="35" t="s">
        <v>18450</v>
      </c>
      <c r="AK3450" s="35" t="s">
        <v>73</v>
      </c>
      <c r="AL3450" s="35" t="s">
        <v>18451</v>
      </c>
      <c r="AM3450" s="35" t="s">
        <v>19703</v>
      </c>
      <c r="AN3450" s="35" t="s">
        <v>19704</v>
      </c>
      <c r="AO3450" s="35" t="s">
        <v>19705</v>
      </c>
      <c r="AP3450" s="35" t="s">
        <v>19706</v>
      </c>
      <c r="AQ3450" s="35" t="s">
        <v>122</v>
      </c>
      <c r="AR3450" s="35">
        <v>1</v>
      </c>
      <c r="AS3450" s="35">
        <v>1</v>
      </c>
      <c r="AT3450" s="35">
        <v>1E-3</v>
      </c>
      <c r="AU3450" s="35">
        <v>1</v>
      </c>
      <c r="AV3450" s="35" t="s">
        <v>8</v>
      </c>
      <c r="AW3450" s="35">
        <v>110</v>
      </c>
      <c r="AX3450" s="35" t="s">
        <v>68</v>
      </c>
      <c r="AY3450" s="35" t="s">
        <v>68</v>
      </c>
      <c r="AZ3450" s="35" t="s">
        <v>68</v>
      </c>
      <c r="BA3450" s="35" t="s">
        <v>68</v>
      </c>
      <c r="BB3450" s="35" t="s">
        <v>68</v>
      </c>
      <c r="BC3450" s="35" t="s">
        <v>126</v>
      </c>
      <c r="BD3450" s="35" t="s">
        <v>90</v>
      </c>
      <c r="BE3450" s="35" t="s">
        <v>111</v>
      </c>
      <c r="BF3450" s="35" t="s">
        <v>122</v>
      </c>
      <c r="BG3450" s="35" t="s">
        <v>69</v>
      </c>
      <c r="BH3450" s="35" t="s">
        <v>19707</v>
      </c>
      <c r="BI3450" s="35" t="s">
        <v>122</v>
      </c>
      <c r="BJ3450" s="35" t="s">
        <v>19708</v>
      </c>
      <c r="BK3450" s="35" t="s">
        <v>75</v>
      </c>
      <c r="BL3450" s="35" t="s">
        <v>122</v>
      </c>
      <c r="BM3450" s="35" t="s">
        <v>90</v>
      </c>
      <c r="BN3450" s="35" t="s">
        <v>70</v>
      </c>
      <c r="BO3450" s="35" t="s">
        <v>71</v>
      </c>
      <c r="BP3450" s="35" t="s">
        <v>122</v>
      </c>
      <c r="BQ3450" s="35" t="s">
        <v>163</v>
      </c>
    </row>
    <row r="3451" spans="1:69" x14ac:dyDescent="0.4">
      <c r="A3451" s="40" t="str">
        <f t="shared" si="1483"/>
        <v>2025-09-24</v>
      </c>
      <c r="B3451" s="40" t="str">
        <f t="shared" si="1484"/>
        <v>SYD</v>
      </c>
      <c r="C3451" s="39" t="str">
        <f t="shared" si="1485"/>
        <v>98812563670</v>
      </c>
      <c r="D3451" s="41" t="str">
        <f t="shared" si="1486"/>
        <v>PKR253690747</v>
      </c>
      <c r="E3451" s="41" t="str">
        <f t="shared" si="1487"/>
        <v>596421500256</v>
      </c>
      <c r="F3451" s="39" t="str">
        <f t="shared" si="1488"/>
        <v>2256516</v>
      </c>
      <c r="G3451" s="39" t="str">
        <f t="shared" si="1489"/>
        <v>WISE EXPRESS (CNC INTL)</v>
      </c>
      <c r="H3451" s="41" t="str">
        <f t="shared" si="1490"/>
        <v>김종기</v>
      </c>
      <c r="I3451" s="39" t="str">
        <f t="shared" si="1491"/>
        <v>52801</v>
      </c>
      <c r="J3451" s="52" t="str">
        <f t="shared" si="1492"/>
        <v/>
      </c>
      <c r="K3451" s="75">
        <f t="shared" si="1493"/>
        <v>1</v>
      </c>
      <c r="L3451" s="76">
        <f t="shared" si="1494"/>
        <v>4</v>
      </c>
      <c r="M3451" s="76">
        <f t="shared" si="1495"/>
        <v>1E-3</v>
      </c>
      <c r="N3451" s="76">
        <f t="shared" si="1496"/>
        <v>4</v>
      </c>
      <c r="O3451" s="42">
        <f t="shared" si="1497"/>
        <v>4</v>
      </c>
      <c r="P3451" s="39" t="str">
        <f t="shared" si="1498"/>
        <v>일반(목록배제,Normal-Manifest Exception)</v>
      </c>
      <c r="Q3451" s="72">
        <f t="shared" si="1499"/>
        <v>126</v>
      </c>
      <c r="R3451" s="43" t="str">
        <f t="shared" si="1500"/>
        <v>OZ602</v>
      </c>
      <c r="S3451" s="82" t="str">
        <f t="shared" si="1501"/>
        <v/>
      </c>
      <c r="T3451" s="40">
        <f t="shared" si="1502"/>
        <v>45924</v>
      </c>
      <c r="U3451" s="44">
        <v>2500</v>
      </c>
      <c r="V3451" s="44">
        <f t="shared" si="1503"/>
        <v>0</v>
      </c>
      <c r="W3451" s="77">
        <f t="shared" si="1504"/>
        <v>2500</v>
      </c>
      <c r="X3451" s="78">
        <f t="shared" si="1505"/>
        <v>0</v>
      </c>
      <c r="Y3451" s="44" cm="1">
        <f t="array" ref="Y3451">_xlfn.IFNA(_xlfn.IFS(AND(Q3451&gt;=2000, Q3451&lt;3000), 10000, AND(Q3451&gt;=3000, Q3451&lt;4000), 15000, AND(Q3451&gt;=4000, Q3451&lt;5000), 20000, AND(Q3451&gt;=5000), 25000),0)</f>
        <v>0</v>
      </c>
      <c r="Z3451" s="91">
        <f t="shared" si="1506"/>
        <v>300</v>
      </c>
      <c r="AA3451" s="44">
        <f t="shared" si="1507"/>
        <v>0</v>
      </c>
      <c r="AB3451" s="44"/>
      <c r="AC3451" s="44"/>
      <c r="AD3451" s="44"/>
      <c r="AE3451" s="44">
        <f>VLOOKUP(O3451,정산업데이트!$A$6:$B$12,2,10)</f>
        <v>0</v>
      </c>
      <c r="AF3451" s="44"/>
      <c r="AG3451" s="79">
        <f t="shared" si="1508"/>
        <v>300</v>
      </c>
      <c r="AH3451" s="80">
        <f t="shared" si="1509"/>
        <v>2800</v>
      </c>
      <c r="AJ3451" s="35" t="s">
        <v>18450</v>
      </c>
      <c r="AK3451" s="35" t="s">
        <v>73</v>
      </c>
      <c r="AL3451" s="35" t="s">
        <v>18451</v>
      </c>
      <c r="AM3451" s="35" t="s">
        <v>19709</v>
      </c>
      <c r="AN3451" s="35" t="s">
        <v>19710</v>
      </c>
      <c r="AO3451" s="35" t="s">
        <v>19711</v>
      </c>
      <c r="AP3451" s="35" t="s">
        <v>19712</v>
      </c>
      <c r="AQ3451" s="35" t="s">
        <v>122</v>
      </c>
      <c r="AR3451" s="35">
        <v>1</v>
      </c>
      <c r="AS3451" s="35">
        <v>4</v>
      </c>
      <c r="AT3451" s="35">
        <v>1E-3</v>
      </c>
      <c r="AU3451" s="35">
        <v>4</v>
      </c>
      <c r="AV3451" s="35" t="s">
        <v>8</v>
      </c>
      <c r="AW3451" s="35">
        <v>126</v>
      </c>
      <c r="AX3451" s="35" t="s">
        <v>68</v>
      </c>
      <c r="AY3451" s="35" t="s">
        <v>68</v>
      </c>
      <c r="AZ3451" s="35" t="s">
        <v>68</v>
      </c>
      <c r="BA3451" s="35" t="s">
        <v>68</v>
      </c>
      <c r="BB3451" s="35" t="s">
        <v>68</v>
      </c>
      <c r="BC3451" s="35" t="s">
        <v>405</v>
      </c>
      <c r="BD3451" s="35" t="s">
        <v>406</v>
      </c>
      <c r="BE3451" s="35" t="s">
        <v>662</v>
      </c>
      <c r="BF3451" s="35" t="s">
        <v>122</v>
      </c>
      <c r="BG3451" s="35" t="s">
        <v>69</v>
      </c>
      <c r="BH3451" s="35" t="s">
        <v>19713</v>
      </c>
      <c r="BI3451" s="35" t="s">
        <v>122</v>
      </c>
      <c r="BJ3451" s="35" t="s">
        <v>19714</v>
      </c>
      <c r="BK3451" s="35" t="s">
        <v>75</v>
      </c>
      <c r="BL3451" s="35" t="s">
        <v>122</v>
      </c>
      <c r="BM3451" s="35" t="s">
        <v>406</v>
      </c>
      <c r="BN3451" s="35" t="s">
        <v>70</v>
      </c>
      <c r="BO3451" s="35" t="s">
        <v>71</v>
      </c>
      <c r="BP3451" s="35" t="s">
        <v>122</v>
      </c>
      <c r="BQ3451" s="35" t="s">
        <v>163</v>
      </c>
    </row>
    <row r="3452" spans="1:69" x14ac:dyDescent="0.4">
      <c r="A3452" s="40" t="str">
        <f t="shared" si="1483"/>
        <v>2025-09-24</v>
      </c>
      <c r="B3452" s="40" t="str">
        <f t="shared" si="1484"/>
        <v>SYD</v>
      </c>
      <c r="C3452" s="39" t="str">
        <f t="shared" si="1485"/>
        <v>98812563670</v>
      </c>
      <c r="D3452" s="41" t="str">
        <f t="shared" si="1486"/>
        <v>PKR253690748</v>
      </c>
      <c r="E3452" s="41" t="str">
        <f t="shared" si="1487"/>
        <v>596421500260</v>
      </c>
      <c r="F3452" s="39" t="str">
        <f t="shared" si="1488"/>
        <v>2256516</v>
      </c>
      <c r="G3452" s="39" t="str">
        <f t="shared" si="1489"/>
        <v>WISE EXPRESS (CNC INTL)</v>
      </c>
      <c r="H3452" s="41" t="str">
        <f t="shared" si="1490"/>
        <v>정욱헌</v>
      </c>
      <c r="I3452" s="39" t="str">
        <f t="shared" si="1491"/>
        <v>01704</v>
      </c>
      <c r="J3452" s="52" t="str">
        <f t="shared" si="1492"/>
        <v/>
      </c>
      <c r="K3452" s="75">
        <f t="shared" si="1493"/>
        <v>1</v>
      </c>
      <c r="L3452" s="76">
        <f t="shared" si="1494"/>
        <v>0.5</v>
      </c>
      <c r="M3452" s="76">
        <f t="shared" si="1495"/>
        <v>1E-3</v>
      </c>
      <c r="N3452" s="76">
        <f t="shared" si="1496"/>
        <v>0.5</v>
      </c>
      <c r="O3452" s="42">
        <f t="shared" si="1497"/>
        <v>0.5</v>
      </c>
      <c r="P3452" s="39" t="str">
        <f t="shared" si="1498"/>
        <v>일반(목록배제,Normal-Manifest Exception)</v>
      </c>
      <c r="Q3452" s="72">
        <f t="shared" si="1499"/>
        <v>44</v>
      </c>
      <c r="R3452" s="43" t="str">
        <f t="shared" si="1500"/>
        <v>OZ602</v>
      </c>
      <c r="S3452" s="82" t="str">
        <f t="shared" si="1501"/>
        <v/>
      </c>
      <c r="T3452" s="40">
        <f t="shared" si="1502"/>
        <v>45924</v>
      </c>
      <c r="U3452" s="44">
        <v>2500</v>
      </c>
      <c r="V3452" s="44">
        <f t="shared" si="1503"/>
        <v>0</v>
      </c>
      <c r="W3452" s="77">
        <f t="shared" si="1504"/>
        <v>2500</v>
      </c>
      <c r="X3452" s="78">
        <f t="shared" si="1505"/>
        <v>0</v>
      </c>
      <c r="Y3452" s="44" cm="1">
        <f t="array" ref="Y3452">_xlfn.IFNA(_xlfn.IFS(AND(Q3452&gt;=2000, Q3452&lt;3000), 10000, AND(Q3452&gt;=3000, Q3452&lt;4000), 15000, AND(Q3452&gt;=4000, Q3452&lt;5000), 20000, AND(Q3452&gt;=5000), 25000),0)</f>
        <v>0</v>
      </c>
      <c r="Z3452" s="91">
        <f t="shared" si="1506"/>
        <v>300</v>
      </c>
      <c r="AA3452" s="44">
        <f t="shared" si="1507"/>
        <v>0</v>
      </c>
      <c r="AB3452" s="44"/>
      <c r="AC3452" s="44"/>
      <c r="AD3452" s="44"/>
      <c r="AE3452" s="44">
        <f>VLOOKUP(O3452,정산업데이트!$A$6:$B$12,2,10)</f>
        <v>0</v>
      </c>
      <c r="AF3452" s="44"/>
      <c r="AG3452" s="79">
        <f t="shared" si="1508"/>
        <v>300</v>
      </c>
      <c r="AH3452" s="80">
        <f t="shared" si="1509"/>
        <v>2800</v>
      </c>
      <c r="AJ3452" s="35" t="s">
        <v>18450</v>
      </c>
      <c r="AK3452" s="35" t="s">
        <v>73</v>
      </c>
      <c r="AL3452" s="35" t="s">
        <v>18451</v>
      </c>
      <c r="AM3452" s="35" t="s">
        <v>19715</v>
      </c>
      <c r="AN3452" s="35" t="s">
        <v>19716</v>
      </c>
      <c r="AO3452" s="35" t="s">
        <v>19717</v>
      </c>
      <c r="AP3452" s="35" t="s">
        <v>19718</v>
      </c>
      <c r="AQ3452" s="35" t="s">
        <v>122</v>
      </c>
      <c r="AR3452" s="35">
        <v>1</v>
      </c>
      <c r="AS3452" s="35">
        <v>0.5</v>
      </c>
      <c r="AT3452" s="35">
        <v>1E-3</v>
      </c>
      <c r="AU3452" s="35">
        <v>0.5</v>
      </c>
      <c r="AV3452" s="35" t="s">
        <v>8</v>
      </c>
      <c r="AW3452" s="35">
        <v>44</v>
      </c>
      <c r="AX3452" s="35" t="s">
        <v>68</v>
      </c>
      <c r="AY3452" s="35" t="s">
        <v>68</v>
      </c>
      <c r="AZ3452" s="35" t="s">
        <v>68</v>
      </c>
      <c r="BA3452" s="35" t="s">
        <v>68</v>
      </c>
      <c r="BB3452" s="35" t="s">
        <v>68</v>
      </c>
      <c r="BC3452" s="35" t="s">
        <v>405</v>
      </c>
      <c r="BD3452" s="35" t="s">
        <v>406</v>
      </c>
      <c r="BE3452" s="35" t="s">
        <v>524</v>
      </c>
      <c r="BF3452" s="35" t="s">
        <v>122</v>
      </c>
      <c r="BG3452" s="35" t="s">
        <v>69</v>
      </c>
      <c r="BH3452" s="35" t="s">
        <v>19719</v>
      </c>
      <c r="BI3452" s="35" t="s">
        <v>122</v>
      </c>
      <c r="BJ3452" s="35" t="s">
        <v>19720</v>
      </c>
      <c r="BK3452" s="35" t="s">
        <v>75</v>
      </c>
      <c r="BL3452" s="35" t="s">
        <v>122</v>
      </c>
      <c r="BM3452" s="35" t="s">
        <v>406</v>
      </c>
      <c r="BN3452" s="35" t="s">
        <v>70</v>
      </c>
      <c r="BO3452" s="35" t="s">
        <v>71</v>
      </c>
      <c r="BP3452" s="35" t="s">
        <v>122</v>
      </c>
      <c r="BQ3452" s="35" t="s">
        <v>163</v>
      </c>
    </row>
    <row r="3453" spans="1:69" x14ac:dyDescent="0.4">
      <c r="A3453" s="40" t="str">
        <f t="shared" si="1483"/>
        <v>2025-09-24</v>
      </c>
      <c r="B3453" s="40" t="str">
        <f t="shared" si="1484"/>
        <v>SYD</v>
      </c>
      <c r="C3453" s="39" t="str">
        <f t="shared" si="1485"/>
        <v>98812563670</v>
      </c>
      <c r="D3453" s="41" t="str">
        <f t="shared" si="1486"/>
        <v>PKR253690749</v>
      </c>
      <c r="E3453" s="41" t="str">
        <f t="shared" si="1487"/>
        <v>596421500271</v>
      </c>
      <c r="F3453" s="39" t="str">
        <f t="shared" si="1488"/>
        <v>2256516</v>
      </c>
      <c r="G3453" s="39" t="str">
        <f t="shared" si="1489"/>
        <v>WISE EXPRESS (CNC INTL)</v>
      </c>
      <c r="H3453" s="41" t="str">
        <f t="shared" si="1490"/>
        <v>AVARZEDBATKHUU</v>
      </c>
      <c r="I3453" s="39" t="str">
        <f t="shared" si="1491"/>
        <v>10370</v>
      </c>
      <c r="J3453" s="52" t="str">
        <f t="shared" si="1492"/>
        <v/>
      </c>
      <c r="K3453" s="75">
        <f t="shared" si="1493"/>
        <v>1</v>
      </c>
      <c r="L3453" s="76">
        <f t="shared" si="1494"/>
        <v>2</v>
      </c>
      <c r="M3453" s="76">
        <f t="shared" si="1495"/>
        <v>1E-3</v>
      </c>
      <c r="N3453" s="76">
        <f t="shared" si="1496"/>
        <v>2</v>
      </c>
      <c r="O3453" s="42">
        <f t="shared" si="1497"/>
        <v>2</v>
      </c>
      <c r="P3453" s="39" t="str">
        <f t="shared" si="1498"/>
        <v>일반(목록배제,Normal-Manifest Exception)</v>
      </c>
      <c r="Q3453" s="72">
        <f t="shared" si="1499"/>
        <v>120</v>
      </c>
      <c r="R3453" s="43" t="str">
        <f t="shared" si="1500"/>
        <v>OZ602</v>
      </c>
      <c r="S3453" s="82" t="str">
        <f t="shared" si="1501"/>
        <v/>
      </c>
      <c r="T3453" s="40">
        <f t="shared" si="1502"/>
        <v>45924</v>
      </c>
      <c r="U3453" s="44">
        <v>2500</v>
      </c>
      <c r="V3453" s="44">
        <f t="shared" si="1503"/>
        <v>0</v>
      </c>
      <c r="W3453" s="77">
        <f t="shared" si="1504"/>
        <v>2500</v>
      </c>
      <c r="X3453" s="78">
        <f t="shared" si="1505"/>
        <v>0</v>
      </c>
      <c r="Y3453" s="44" cm="1">
        <f t="array" ref="Y3453">_xlfn.IFNA(_xlfn.IFS(AND(Q3453&gt;=2000, Q3453&lt;3000), 10000, AND(Q3453&gt;=3000, Q3453&lt;4000), 15000, AND(Q3453&gt;=4000, Q3453&lt;5000), 20000, AND(Q3453&gt;=5000), 25000),0)</f>
        <v>0</v>
      </c>
      <c r="Z3453" s="91">
        <f t="shared" si="1506"/>
        <v>300</v>
      </c>
      <c r="AA3453" s="44">
        <f t="shared" si="1507"/>
        <v>0</v>
      </c>
      <c r="AB3453" s="44"/>
      <c r="AC3453" s="44"/>
      <c r="AD3453" s="44"/>
      <c r="AE3453" s="44">
        <f>VLOOKUP(O3453,정산업데이트!$A$6:$B$12,2,10)</f>
        <v>0</v>
      </c>
      <c r="AF3453" s="44"/>
      <c r="AG3453" s="79">
        <f t="shared" si="1508"/>
        <v>300</v>
      </c>
      <c r="AH3453" s="80">
        <f t="shared" si="1509"/>
        <v>2800</v>
      </c>
      <c r="AJ3453" s="35" t="s">
        <v>18450</v>
      </c>
      <c r="AK3453" s="35" t="s">
        <v>73</v>
      </c>
      <c r="AL3453" s="35" t="s">
        <v>18451</v>
      </c>
      <c r="AM3453" s="35" t="s">
        <v>19721</v>
      </c>
      <c r="AN3453" s="35" t="s">
        <v>19722</v>
      </c>
      <c r="AO3453" s="35" t="s">
        <v>19723</v>
      </c>
      <c r="AP3453" s="35" t="s">
        <v>10937</v>
      </c>
      <c r="AQ3453" s="35" t="s">
        <v>122</v>
      </c>
      <c r="AR3453" s="35">
        <v>1</v>
      </c>
      <c r="AS3453" s="35">
        <v>2</v>
      </c>
      <c r="AT3453" s="35">
        <v>1E-3</v>
      </c>
      <c r="AU3453" s="35">
        <v>2</v>
      </c>
      <c r="AV3453" s="35" t="s">
        <v>8</v>
      </c>
      <c r="AW3453" s="35">
        <v>120</v>
      </c>
      <c r="AX3453" s="35" t="s">
        <v>68</v>
      </c>
      <c r="AY3453" s="35" t="s">
        <v>68</v>
      </c>
      <c r="AZ3453" s="35" t="s">
        <v>68</v>
      </c>
      <c r="BA3453" s="35" t="s">
        <v>68</v>
      </c>
      <c r="BB3453" s="35" t="s">
        <v>68</v>
      </c>
      <c r="BC3453" s="35" t="s">
        <v>405</v>
      </c>
      <c r="BD3453" s="35" t="s">
        <v>406</v>
      </c>
      <c r="BE3453" s="35" t="s">
        <v>520</v>
      </c>
      <c r="BF3453" s="35" t="s">
        <v>122</v>
      </c>
      <c r="BG3453" s="35" t="s">
        <v>69</v>
      </c>
      <c r="BH3453" s="35" t="s">
        <v>19724</v>
      </c>
      <c r="BI3453" s="35" t="s">
        <v>122</v>
      </c>
      <c r="BJ3453" s="35" t="s">
        <v>19725</v>
      </c>
      <c r="BK3453" s="35" t="s">
        <v>75</v>
      </c>
      <c r="BL3453" s="35" t="s">
        <v>122</v>
      </c>
      <c r="BM3453" s="35" t="s">
        <v>406</v>
      </c>
      <c r="BN3453" s="35" t="s">
        <v>70</v>
      </c>
      <c r="BO3453" s="35" t="s">
        <v>71</v>
      </c>
      <c r="BP3453" s="35" t="s">
        <v>122</v>
      </c>
      <c r="BQ3453" s="35" t="s">
        <v>163</v>
      </c>
    </row>
    <row r="3454" spans="1:69" x14ac:dyDescent="0.4">
      <c r="A3454" s="40" t="str">
        <f t="shared" si="1483"/>
        <v>2025-09-24</v>
      </c>
      <c r="B3454" s="40" t="str">
        <f t="shared" si="1484"/>
        <v>SYD</v>
      </c>
      <c r="C3454" s="39" t="str">
        <f t="shared" si="1485"/>
        <v>98812563670</v>
      </c>
      <c r="D3454" s="41" t="str">
        <f t="shared" si="1486"/>
        <v>PKR253690750</v>
      </c>
      <c r="E3454" s="41" t="str">
        <f t="shared" si="1487"/>
        <v>596421500282</v>
      </c>
      <c r="F3454" s="39" t="str">
        <f t="shared" si="1488"/>
        <v>2256516</v>
      </c>
      <c r="G3454" s="39" t="str">
        <f t="shared" si="1489"/>
        <v>WISE EXPRESS (CNC INTL)</v>
      </c>
      <c r="H3454" s="41" t="str">
        <f t="shared" si="1490"/>
        <v>이소령</v>
      </c>
      <c r="I3454" s="39" t="str">
        <f t="shared" si="1491"/>
        <v>44217</v>
      </c>
      <c r="J3454" s="52" t="str">
        <f t="shared" si="1492"/>
        <v/>
      </c>
      <c r="K3454" s="75">
        <f t="shared" si="1493"/>
        <v>1</v>
      </c>
      <c r="L3454" s="76">
        <f t="shared" si="1494"/>
        <v>3</v>
      </c>
      <c r="M3454" s="76">
        <f t="shared" si="1495"/>
        <v>1E-3</v>
      </c>
      <c r="N3454" s="76">
        <f t="shared" si="1496"/>
        <v>3</v>
      </c>
      <c r="O3454" s="42">
        <f t="shared" si="1497"/>
        <v>3</v>
      </c>
      <c r="P3454" s="39" t="str">
        <f t="shared" si="1498"/>
        <v>일반(목록배제,Normal-Manifest Exception)</v>
      </c>
      <c r="Q3454" s="72">
        <f t="shared" si="1499"/>
        <v>84</v>
      </c>
      <c r="R3454" s="43" t="str">
        <f t="shared" si="1500"/>
        <v>OZ602</v>
      </c>
      <c r="S3454" s="82" t="str">
        <f t="shared" si="1501"/>
        <v/>
      </c>
      <c r="T3454" s="40">
        <f t="shared" si="1502"/>
        <v>45924</v>
      </c>
      <c r="U3454" s="44">
        <v>2500</v>
      </c>
      <c r="V3454" s="44">
        <f t="shared" si="1503"/>
        <v>0</v>
      </c>
      <c r="W3454" s="77">
        <f t="shared" si="1504"/>
        <v>2500</v>
      </c>
      <c r="X3454" s="78">
        <f t="shared" si="1505"/>
        <v>0</v>
      </c>
      <c r="Y3454" s="44" cm="1">
        <f t="array" ref="Y3454">_xlfn.IFNA(_xlfn.IFS(AND(Q3454&gt;=2000, Q3454&lt;3000), 10000, AND(Q3454&gt;=3000, Q3454&lt;4000), 15000, AND(Q3454&gt;=4000, Q3454&lt;5000), 20000, AND(Q3454&gt;=5000), 25000),0)</f>
        <v>0</v>
      </c>
      <c r="Z3454" s="91">
        <f t="shared" si="1506"/>
        <v>300</v>
      </c>
      <c r="AA3454" s="44">
        <f t="shared" si="1507"/>
        <v>0</v>
      </c>
      <c r="AB3454" s="44"/>
      <c r="AC3454" s="44"/>
      <c r="AD3454" s="44"/>
      <c r="AE3454" s="44">
        <f>VLOOKUP(O3454,정산업데이트!$A$6:$B$12,2,10)</f>
        <v>0</v>
      </c>
      <c r="AF3454" s="44"/>
      <c r="AG3454" s="79">
        <f t="shared" si="1508"/>
        <v>300</v>
      </c>
      <c r="AH3454" s="80">
        <f t="shared" si="1509"/>
        <v>2800</v>
      </c>
      <c r="AJ3454" s="35" t="s">
        <v>18450</v>
      </c>
      <c r="AK3454" s="35" t="s">
        <v>73</v>
      </c>
      <c r="AL3454" s="35" t="s">
        <v>18451</v>
      </c>
      <c r="AM3454" s="35" t="s">
        <v>19726</v>
      </c>
      <c r="AN3454" s="35" t="s">
        <v>19727</v>
      </c>
      <c r="AO3454" s="35" t="s">
        <v>19728</v>
      </c>
      <c r="AP3454" s="35" t="s">
        <v>19729</v>
      </c>
      <c r="AQ3454" s="35" t="s">
        <v>122</v>
      </c>
      <c r="AR3454" s="35">
        <v>1</v>
      </c>
      <c r="AS3454" s="35">
        <v>3</v>
      </c>
      <c r="AT3454" s="35">
        <v>1E-3</v>
      </c>
      <c r="AU3454" s="35">
        <v>3</v>
      </c>
      <c r="AV3454" s="35" t="s">
        <v>8</v>
      </c>
      <c r="AW3454" s="35">
        <v>84</v>
      </c>
      <c r="AX3454" s="35" t="s">
        <v>68</v>
      </c>
      <c r="AY3454" s="35" t="s">
        <v>68</v>
      </c>
      <c r="AZ3454" s="35" t="s">
        <v>68</v>
      </c>
      <c r="BA3454" s="35" t="s">
        <v>68</v>
      </c>
      <c r="BB3454" s="35" t="s">
        <v>68</v>
      </c>
      <c r="BC3454" s="35" t="s">
        <v>405</v>
      </c>
      <c r="BD3454" s="35" t="s">
        <v>406</v>
      </c>
      <c r="BE3454" s="35" t="s">
        <v>662</v>
      </c>
      <c r="BF3454" s="35" t="s">
        <v>122</v>
      </c>
      <c r="BG3454" s="35" t="s">
        <v>69</v>
      </c>
      <c r="BH3454" s="35" t="s">
        <v>19730</v>
      </c>
      <c r="BI3454" s="35" t="s">
        <v>122</v>
      </c>
      <c r="BJ3454" s="35" t="s">
        <v>19731</v>
      </c>
      <c r="BK3454" s="35" t="s">
        <v>75</v>
      </c>
      <c r="BL3454" s="35" t="s">
        <v>122</v>
      </c>
      <c r="BM3454" s="35" t="s">
        <v>406</v>
      </c>
      <c r="BN3454" s="35" t="s">
        <v>70</v>
      </c>
      <c r="BO3454" s="35" t="s">
        <v>71</v>
      </c>
      <c r="BP3454" s="35" t="s">
        <v>122</v>
      </c>
      <c r="BQ3454" s="35" t="s">
        <v>163</v>
      </c>
    </row>
    <row r="3455" spans="1:69" x14ac:dyDescent="0.4">
      <c r="A3455" s="40" t="str">
        <f t="shared" si="1483"/>
        <v>2025-09-24</v>
      </c>
      <c r="B3455" s="40" t="str">
        <f t="shared" si="1484"/>
        <v>SYD</v>
      </c>
      <c r="C3455" s="39" t="str">
        <f t="shared" si="1485"/>
        <v>98812563670</v>
      </c>
      <c r="D3455" s="41" t="str">
        <f t="shared" si="1486"/>
        <v>PKR253690751</v>
      </c>
      <c r="E3455" s="41" t="str">
        <f t="shared" si="1487"/>
        <v>596421500293</v>
      </c>
      <c r="F3455" s="39" t="str">
        <f t="shared" si="1488"/>
        <v>2256516</v>
      </c>
      <c r="G3455" s="39" t="str">
        <f t="shared" si="1489"/>
        <v>WISE EXPRESS (CNC INTL)</v>
      </c>
      <c r="H3455" s="41" t="str">
        <f t="shared" si="1490"/>
        <v>장성진</v>
      </c>
      <c r="I3455" s="39" t="str">
        <f t="shared" si="1491"/>
        <v>50625</v>
      </c>
      <c r="J3455" s="52" t="str">
        <f t="shared" si="1492"/>
        <v/>
      </c>
      <c r="K3455" s="75">
        <f t="shared" si="1493"/>
        <v>1</v>
      </c>
      <c r="L3455" s="76">
        <f t="shared" si="1494"/>
        <v>2</v>
      </c>
      <c r="M3455" s="76">
        <f t="shared" si="1495"/>
        <v>1E-3</v>
      </c>
      <c r="N3455" s="76">
        <f t="shared" si="1496"/>
        <v>2</v>
      </c>
      <c r="O3455" s="42">
        <f t="shared" si="1497"/>
        <v>2</v>
      </c>
      <c r="P3455" s="39" t="str">
        <f t="shared" si="1498"/>
        <v>일반(목록배제,Normal-Manifest Exception)</v>
      </c>
      <c r="Q3455" s="72">
        <f t="shared" si="1499"/>
        <v>63</v>
      </c>
      <c r="R3455" s="43" t="str">
        <f t="shared" si="1500"/>
        <v>OZ602</v>
      </c>
      <c r="S3455" s="82" t="str">
        <f t="shared" si="1501"/>
        <v/>
      </c>
      <c r="T3455" s="40">
        <f t="shared" si="1502"/>
        <v>45924</v>
      </c>
      <c r="U3455" s="44">
        <v>2500</v>
      </c>
      <c r="V3455" s="44">
        <f t="shared" si="1503"/>
        <v>0</v>
      </c>
      <c r="W3455" s="77">
        <f t="shared" si="1504"/>
        <v>2500</v>
      </c>
      <c r="X3455" s="78">
        <f t="shared" si="1505"/>
        <v>0</v>
      </c>
      <c r="Y3455" s="44" cm="1">
        <f t="array" ref="Y3455">_xlfn.IFNA(_xlfn.IFS(AND(Q3455&gt;=2000, Q3455&lt;3000), 10000, AND(Q3455&gt;=3000, Q3455&lt;4000), 15000, AND(Q3455&gt;=4000, Q3455&lt;5000), 20000, AND(Q3455&gt;=5000), 25000),0)</f>
        <v>0</v>
      </c>
      <c r="Z3455" s="91">
        <f t="shared" si="1506"/>
        <v>300</v>
      </c>
      <c r="AA3455" s="44">
        <f t="shared" si="1507"/>
        <v>0</v>
      </c>
      <c r="AB3455" s="44"/>
      <c r="AC3455" s="44"/>
      <c r="AD3455" s="44"/>
      <c r="AE3455" s="44">
        <f>VLOOKUP(O3455,정산업데이트!$A$6:$B$12,2,10)</f>
        <v>0</v>
      </c>
      <c r="AF3455" s="44"/>
      <c r="AG3455" s="79">
        <f t="shared" si="1508"/>
        <v>300</v>
      </c>
      <c r="AH3455" s="80">
        <f t="shared" si="1509"/>
        <v>2800</v>
      </c>
      <c r="AJ3455" s="35" t="s">
        <v>18450</v>
      </c>
      <c r="AK3455" s="35" t="s">
        <v>73</v>
      </c>
      <c r="AL3455" s="35" t="s">
        <v>18451</v>
      </c>
      <c r="AM3455" s="35" t="s">
        <v>19732</v>
      </c>
      <c r="AN3455" s="35" t="s">
        <v>19733</v>
      </c>
      <c r="AO3455" s="35" t="s">
        <v>19734</v>
      </c>
      <c r="AP3455" s="35" t="s">
        <v>2881</v>
      </c>
      <c r="AQ3455" s="35" t="s">
        <v>122</v>
      </c>
      <c r="AR3455" s="35">
        <v>1</v>
      </c>
      <c r="AS3455" s="35">
        <v>2</v>
      </c>
      <c r="AT3455" s="35">
        <v>1E-3</v>
      </c>
      <c r="AU3455" s="35">
        <v>2</v>
      </c>
      <c r="AV3455" s="35" t="s">
        <v>8</v>
      </c>
      <c r="AW3455" s="35">
        <v>63</v>
      </c>
      <c r="AX3455" s="35" t="s">
        <v>68</v>
      </c>
      <c r="AY3455" s="35" t="s">
        <v>68</v>
      </c>
      <c r="AZ3455" s="35" t="s">
        <v>68</v>
      </c>
      <c r="BA3455" s="35" t="s">
        <v>68</v>
      </c>
      <c r="BB3455" s="35" t="s">
        <v>68</v>
      </c>
      <c r="BC3455" s="35" t="s">
        <v>405</v>
      </c>
      <c r="BD3455" s="35" t="s">
        <v>406</v>
      </c>
      <c r="BE3455" s="35" t="s">
        <v>662</v>
      </c>
      <c r="BF3455" s="35" t="s">
        <v>122</v>
      </c>
      <c r="BG3455" s="35" t="s">
        <v>69</v>
      </c>
      <c r="BH3455" s="35" t="s">
        <v>19735</v>
      </c>
      <c r="BI3455" s="35" t="s">
        <v>122</v>
      </c>
      <c r="BJ3455" s="35" t="s">
        <v>19736</v>
      </c>
      <c r="BK3455" s="35" t="s">
        <v>75</v>
      </c>
      <c r="BL3455" s="35" t="s">
        <v>122</v>
      </c>
      <c r="BM3455" s="35" t="s">
        <v>406</v>
      </c>
      <c r="BN3455" s="35" t="s">
        <v>70</v>
      </c>
      <c r="BO3455" s="35" t="s">
        <v>71</v>
      </c>
      <c r="BP3455" s="35" t="s">
        <v>122</v>
      </c>
      <c r="BQ3455" s="35" t="s">
        <v>163</v>
      </c>
    </row>
    <row r="3456" spans="1:69" x14ac:dyDescent="0.4">
      <c r="A3456" s="40" t="str">
        <f t="shared" si="1483"/>
        <v>2025-09-24</v>
      </c>
      <c r="B3456" s="40" t="str">
        <f t="shared" si="1484"/>
        <v>SYD</v>
      </c>
      <c r="C3456" s="39" t="str">
        <f t="shared" si="1485"/>
        <v>98812563670</v>
      </c>
      <c r="D3456" s="41" t="str">
        <f t="shared" si="1486"/>
        <v>PKR253703546</v>
      </c>
      <c r="E3456" s="41" t="str">
        <f t="shared" si="1487"/>
        <v>596421504795</v>
      </c>
      <c r="F3456" s="39" t="str">
        <f t="shared" si="1488"/>
        <v>2254234</v>
      </c>
      <c r="G3456" s="39" t="str">
        <f t="shared" si="1489"/>
        <v>WISE EXPRESS(HOJUDIRECT)</v>
      </c>
      <c r="H3456" s="41" t="str">
        <f t="shared" si="1490"/>
        <v>김만수</v>
      </c>
      <c r="I3456" s="39" t="str">
        <f t="shared" si="1491"/>
        <v>55124</v>
      </c>
      <c r="J3456" s="52" t="str">
        <f t="shared" si="1492"/>
        <v/>
      </c>
      <c r="K3456" s="75">
        <f t="shared" si="1493"/>
        <v>1</v>
      </c>
      <c r="L3456" s="76">
        <f t="shared" si="1494"/>
        <v>1</v>
      </c>
      <c r="M3456" s="76">
        <f t="shared" si="1495"/>
        <v>1E-3</v>
      </c>
      <c r="N3456" s="76">
        <f t="shared" si="1496"/>
        <v>1</v>
      </c>
      <c r="O3456" s="42">
        <f t="shared" si="1497"/>
        <v>1</v>
      </c>
      <c r="P3456" s="39" t="str">
        <f t="shared" si="1498"/>
        <v>일반(목록배제,Normal-Manifest Exception)</v>
      </c>
      <c r="Q3456" s="72">
        <f t="shared" si="1499"/>
        <v>72</v>
      </c>
      <c r="R3456" s="43" t="str">
        <f t="shared" si="1500"/>
        <v>OZ602</v>
      </c>
      <c r="S3456" s="82" t="str">
        <f t="shared" si="1501"/>
        <v/>
      </c>
      <c r="T3456" s="40">
        <f t="shared" si="1502"/>
        <v>45924</v>
      </c>
      <c r="U3456" s="44">
        <v>2500</v>
      </c>
      <c r="V3456" s="44">
        <f t="shared" si="1503"/>
        <v>0</v>
      </c>
      <c r="W3456" s="77">
        <f t="shared" si="1504"/>
        <v>2500</v>
      </c>
      <c r="X3456" s="78">
        <f t="shared" si="1505"/>
        <v>0</v>
      </c>
      <c r="Y3456" s="44" cm="1">
        <f t="array" ref="Y3456">_xlfn.IFNA(_xlfn.IFS(AND(Q3456&gt;=2000, Q3456&lt;3000), 10000, AND(Q3456&gt;=3000, Q3456&lt;4000), 15000, AND(Q3456&gt;=4000, Q3456&lt;5000), 20000, AND(Q3456&gt;=5000), 25000),0)</f>
        <v>0</v>
      </c>
      <c r="Z3456" s="91">
        <f t="shared" si="1506"/>
        <v>300</v>
      </c>
      <c r="AA3456" s="44">
        <f t="shared" si="1507"/>
        <v>0</v>
      </c>
      <c r="AB3456" s="44"/>
      <c r="AC3456" s="44"/>
      <c r="AD3456" s="44"/>
      <c r="AE3456" s="44">
        <f>VLOOKUP(O3456,정산업데이트!$A$6:$B$12,2,10)</f>
        <v>0</v>
      </c>
      <c r="AF3456" s="44"/>
      <c r="AG3456" s="79">
        <f t="shared" si="1508"/>
        <v>300</v>
      </c>
      <c r="AH3456" s="80">
        <f t="shared" si="1509"/>
        <v>2800</v>
      </c>
      <c r="AJ3456" s="35" t="s">
        <v>18450</v>
      </c>
      <c r="AK3456" s="35" t="s">
        <v>73</v>
      </c>
      <c r="AL3456" s="35" t="s">
        <v>18451</v>
      </c>
      <c r="AM3456" s="35" t="s">
        <v>19737</v>
      </c>
      <c r="AN3456" s="35" t="s">
        <v>19738</v>
      </c>
      <c r="AO3456" s="35" t="s">
        <v>19739</v>
      </c>
      <c r="AP3456" s="35" t="s">
        <v>19740</v>
      </c>
      <c r="AQ3456" s="35" t="s">
        <v>122</v>
      </c>
      <c r="AR3456" s="35">
        <v>1</v>
      </c>
      <c r="AS3456" s="35">
        <v>1</v>
      </c>
      <c r="AT3456" s="35">
        <v>1E-3</v>
      </c>
      <c r="AU3456" s="35">
        <v>1</v>
      </c>
      <c r="AV3456" s="35" t="s">
        <v>8</v>
      </c>
      <c r="AW3456" s="35">
        <v>72</v>
      </c>
      <c r="AX3456" s="35" t="s">
        <v>68</v>
      </c>
      <c r="AY3456" s="35" t="s">
        <v>68</v>
      </c>
      <c r="AZ3456" s="35" t="s">
        <v>68</v>
      </c>
      <c r="BA3456" s="35" t="s">
        <v>68</v>
      </c>
      <c r="BB3456" s="35" t="s">
        <v>68</v>
      </c>
      <c r="BC3456" s="35" t="s">
        <v>135</v>
      </c>
      <c r="BD3456" s="35" t="s">
        <v>104</v>
      </c>
      <c r="BE3456" s="35" t="s">
        <v>112</v>
      </c>
      <c r="BF3456" s="35" t="s">
        <v>122</v>
      </c>
      <c r="BG3456" s="35" t="s">
        <v>69</v>
      </c>
      <c r="BH3456" s="35" t="s">
        <v>19741</v>
      </c>
      <c r="BI3456" s="35" t="s">
        <v>122</v>
      </c>
      <c r="BJ3456" s="35" t="s">
        <v>19742</v>
      </c>
      <c r="BK3456" s="35" t="s">
        <v>75</v>
      </c>
      <c r="BL3456" s="35" t="s">
        <v>122</v>
      </c>
      <c r="BM3456" s="35" t="s">
        <v>104</v>
      </c>
      <c r="BN3456" s="35" t="s">
        <v>70</v>
      </c>
      <c r="BO3456" s="35" t="s">
        <v>71</v>
      </c>
      <c r="BP3456" s="35" t="s">
        <v>122</v>
      </c>
      <c r="BQ3456" s="35" t="s">
        <v>163</v>
      </c>
    </row>
    <row r="3457" spans="1:69" x14ac:dyDescent="0.4">
      <c r="A3457" s="40" t="str">
        <f t="shared" si="1483"/>
        <v>2025-09-24</v>
      </c>
      <c r="B3457" s="40" t="str">
        <f t="shared" si="1484"/>
        <v>SYD</v>
      </c>
      <c r="C3457" s="39" t="str">
        <f t="shared" si="1485"/>
        <v>98812563670</v>
      </c>
      <c r="D3457" s="41" t="str">
        <f t="shared" si="1486"/>
        <v>PKR253685517</v>
      </c>
      <c r="E3457" s="41" t="str">
        <f t="shared" si="1487"/>
        <v>596421498705</v>
      </c>
      <c r="F3457" s="39" t="str">
        <f t="shared" si="1488"/>
        <v>2254240</v>
      </c>
      <c r="G3457" s="39" t="str">
        <f t="shared" si="1489"/>
        <v>WISE EXPRESS(VITAHUB)</v>
      </c>
      <c r="H3457" s="41" t="str">
        <f t="shared" si="1490"/>
        <v>신인숙</v>
      </c>
      <c r="I3457" s="39" t="str">
        <f t="shared" si="1491"/>
        <v>07653</v>
      </c>
      <c r="J3457" s="52" t="str">
        <f t="shared" si="1492"/>
        <v/>
      </c>
      <c r="K3457" s="75">
        <f t="shared" si="1493"/>
        <v>1</v>
      </c>
      <c r="L3457" s="76">
        <f t="shared" si="1494"/>
        <v>1</v>
      </c>
      <c r="M3457" s="76">
        <f t="shared" si="1495"/>
        <v>1E-3</v>
      </c>
      <c r="N3457" s="76">
        <f t="shared" si="1496"/>
        <v>1</v>
      </c>
      <c r="O3457" s="42">
        <f t="shared" si="1497"/>
        <v>1</v>
      </c>
      <c r="P3457" s="39" t="str">
        <f t="shared" si="1498"/>
        <v>일반(목록배제,Normal-Manifest Exception)</v>
      </c>
      <c r="Q3457" s="72">
        <f t="shared" si="1499"/>
        <v>20</v>
      </c>
      <c r="R3457" s="43" t="str">
        <f t="shared" si="1500"/>
        <v>OZ602</v>
      </c>
      <c r="S3457" s="82" t="str">
        <f t="shared" si="1501"/>
        <v/>
      </c>
      <c r="T3457" s="40">
        <f t="shared" si="1502"/>
        <v>45924</v>
      </c>
      <c r="U3457" s="44">
        <v>2500</v>
      </c>
      <c r="V3457" s="44">
        <f t="shared" si="1503"/>
        <v>0</v>
      </c>
      <c r="W3457" s="77">
        <f t="shared" si="1504"/>
        <v>2500</v>
      </c>
      <c r="X3457" s="78">
        <f t="shared" si="1505"/>
        <v>0</v>
      </c>
      <c r="Y3457" s="44" cm="1">
        <f t="array" ref="Y3457">_xlfn.IFNA(_xlfn.IFS(AND(Q3457&gt;=2000, Q3457&lt;3000), 10000, AND(Q3457&gt;=3000, Q3457&lt;4000), 15000, AND(Q3457&gt;=4000, Q3457&lt;5000), 20000, AND(Q3457&gt;=5000), 25000),0)</f>
        <v>0</v>
      </c>
      <c r="Z3457" s="91">
        <f t="shared" si="1506"/>
        <v>300</v>
      </c>
      <c r="AA3457" s="44">
        <f t="shared" si="1507"/>
        <v>0</v>
      </c>
      <c r="AB3457" s="44"/>
      <c r="AC3457" s="44"/>
      <c r="AD3457" s="44"/>
      <c r="AE3457" s="44">
        <f>VLOOKUP(O3457,정산업데이트!$A$6:$B$12,2,10)</f>
        <v>0</v>
      </c>
      <c r="AF3457" s="44"/>
      <c r="AG3457" s="79">
        <f t="shared" si="1508"/>
        <v>300</v>
      </c>
      <c r="AH3457" s="80">
        <f t="shared" si="1509"/>
        <v>2800</v>
      </c>
      <c r="AJ3457" s="35" t="s">
        <v>18450</v>
      </c>
      <c r="AK3457" s="35" t="s">
        <v>73</v>
      </c>
      <c r="AL3457" s="35" t="s">
        <v>18451</v>
      </c>
      <c r="AM3457" s="35" t="s">
        <v>19743</v>
      </c>
      <c r="AN3457" s="35" t="s">
        <v>19744</v>
      </c>
      <c r="AO3457" s="35" t="s">
        <v>19745</v>
      </c>
      <c r="AP3457" s="35" t="s">
        <v>19746</v>
      </c>
      <c r="AQ3457" s="35" t="s">
        <v>122</v>
      </c>
      <c r="AR3457" s="35">
        <v>1</v>
      </c>
      <c r="AS3457" s="35">
        <v>1</v>
      </c>
      <c r="AT3457" s="35">
        <v>1E-3</v>
      </c>
      <c r="AU3457" s="35">
        <v>1</v>
      </c>
      <c r="AV3457" s="35" t="s">
        <v>8</v>
      </c>
      <c r="AW3457" s="35">
        <v>20</v>
      </c>
      <c r="AX3457" s="35" t="s">
        <v>68</v>
      </c>
      <c r="AY3457" s="35" t="s">
        <v>68</v>
      </c>
      <c r="AZ3457" s="35" t="s">
        <v>68</v>
      </c>
      <c r="BA3457" s="35" t="s">
        <v>68</v>
      </c>
      <c r="BB3457" s="35" t="s">
        <v>68</v>
      </c>
      <c r="BC3457" s="35" t="s">
        <v>124</v>
      </c>
      <c r="BD3457" s="35" t="s">
        <v>87</v>
      </c>
      <c r="BE3457" s="35" t="s">
        <v>88</v>
      </c>
      <c r="BF3457" s="35" t="s">
        <v>122</v>
      </c>
      <c r="BG3457" s="35" t="s">
        <v>69</v>
      </c>
      <c r="BH3457" s="35" t="s">
        <v>19747</v>
      </c>
      <c r="BI3457" s="35" t="s">
        <v>122</v>
      </c>
      <c r="BJ3457" s="35" t="s">
        <v>19748</v>
      </c>
      <c r="BK3457" s="35" t="s">
        <v>75</v>
      </c>
      <c r="BL3457" s="35" t="s">
        <v>122</v>
      </c>
      <c r="BM3457" s="35" t="s">
        <v>87</v>
      </c>
      <c r="BN3457" s="35" t="s">
        <v>70</v>
      </c>
      <c r="BO3457" s="35" t="s">
        <v>71</v>
      </c>
      <c r="BP3457" s="35" t="s">
        <v>122</v>
      </c>
      <c r="BQ3457" s="35" t="s">
        <v>163</v>
      </c>
    </row>
    <row r="3458" spans="1:69" x14ac:dyDescent="0.4">
      <c r="A3458" s="40" t="str">
        <f t="shared" si="1483"/>
        <v>2025-09-24</v>
      </c>
      <c r="B3458" s="40" t="str">
        <f t="shared" si="1484"/>
        <v>SYD</v>
      </c>
      <c r="C3458" s="39" t="str">
        <f t="shared" si="1485"/>
        <v>98812563670</v>
      </c>
      <c r="D3458" s="41" t="str">
        <f t="shared" si="1486"/>
        <v>PAU029768514</v>
      </c>
      <c r="E3458" s="41" t="str">
        <f t="shared" si="1487"/>
        <v>596421505915</v>
      </c>
      <c r="F3458" s="39" t="str">
        <f t="shared" si="1488"/>
        <v>2254252</v>
      </c>
      <c r="G3458" s="39" t="str">
        <f t="shared" si="1489"/>
        <v>WISE EXPRESS(AUSTRAPHARM)</v>
      </c>
      <c r="H3458" s="41" t="str">
        <f t="shared" si="1490"/>
        <v>이근창</v>
      </c>
      <c r="I3458" s="39" t="str">
        <f t="shared" si="1491"/>
        <v>35322</v>
      </c>
      <c r="J3458" s="52" t="str">
        <f t="shared" si="1492"/>
        <v/>
      </c>
      <c r="K3458" s="75">
        <f t="shared" si="1493"/>
        <v>1</v>
      </c>
      <c r="L3458" s="76">
        <f t="shared" si="1494"/>
        <v>1</v>
      </c>
      <c r="M3458" s="76">
        <f t="shared" si="1495"/>
        <v>1E-3</v>
      </c>
      <c r="N3458" s="76">
        <f t="shared" si="1496"/>
        <v>1</v>
      </c>
      <c r="O3458" s="42">
        <f t="shared" si="1497"/>
        <v>1</v>
      </c>
      <c r="P3458" s="39" t="str">
        <f t="shared" si="1498"/>
        <v>일반(목록배제,Normal-Manifest Exception)</v>
      </c>
      <c r="Q3458" s="72">
        <f t="shared" si="1499"/>
        <v>50</v>
      </c>
      <c r="R3458" s="43" t="str">
        <f t="shared" si="1500"/>
        <v>OZ602</v>
      </c>
      <c r="S3458" s="82" t="str">
        <f t="shared" si="1501"/>
        <v/>
      </c>
      <c r="T3458" s="40">
        <f t="shared" si="1502"/>
        <v>45924</v>
      </c>
      <c r="U3458" s="44">
        <v>2500</v>
      </c>
      <c r="V3458" s="44">
        <f t="shared" si="1503"/>
        <v>0</v>
      </c>
      <c r="W3458" s="77">
        <f t="shared" si="1504"/>
        <v>2500</v>
      </c>
      <c r="X3458" s="78">
        <f t="shared" si="1505"/>
        <v>0</v>
      </c>
      <c r="Y3458" s="44" cm="1">
        <f t="array" ref="Y3458">_xlfn.IFNA(_xlfn.IFS(AND(Q3458&gt;=2000, Q3458&lt;3000), 10000, AND(Q3458&gt;=3000, Q3458&lt;4000), 15000, AND(Q3458&gt;=4000, Q3458&lt;5000), 20000, AND(Q3458&gt;=5000), 25000),0)</f>
        <v>0</v>
      </c>
      <c r="Z3458" s="91">
        <f t="shared" si="1506"/>
        <v>300</v>
      </c>
      <c r="AA3458" s="44">
        <f t="shared" si="1507"/>
        <v>0</v>
      </c>
      <c r="AB3458" s="44"/>
      <c r="AC3458" s="44"/>
      <c r="AD3458" s="44"/>
      <c r="AE3458" s="44">
        <f>VLOOKUP(O3458,정산업데이트!$A$6:$B$12,2,10)</f>
        <v>0</v>
      </c>
      <c r="AF3458" s="44"/>
      <c r="AG3458" s="79">
        <f t="shared" si="1508"/>
        <v>300</v>
      </c>
      <c r="AH3458" s="80">
        <f t="shared" si="1509"/>
        <v>2800</v>
      </c>
      <c r="AJ3458" s="35" t="s">
        <v>18450</v>
      </c>
      <c r="AK3458" s="35" t="s">
        <v>73</v>
      </c>
      <c r="AL3458" s="35" t="s">
        <v>18451</v>
      </c>
      <c r="AM3458" s="35" t="s">
        <v>19749</v>
      </c>
      <c r="AN3458" s="35" t="s">
        <v>19750</v>
      </c>
      <c r="AO3458" s="35" t="s">
        <v>19751</v>
      </c>
      <c r="AP3458" s="35" t="s">
        <v>19752</v>
      </c>
      <c r="AQ3458" s="35" t="s">
        <v>122</v>
      </c>
      <c r="AR3458" s="35">
        <v>1</v>
      </c>
      <c r="AS3458" s="35">
        <v>1</v>
      </c>
      <c r="AT3458" s="35">
        <v>1E-3</v>
      </c>
      <c r="AU3458" s="35">
        <v>1</v>
      </c>
      <c r="AV3458" s="35" t="s">
        <v>8</v>
      </c>
      <c r="AW3458" s="35">
        <v>50</v>
      </c>
      <c r="AX3458" s="35" t="s">
        <v>68</v>
      </c>
      <c r="AY3458" s="35" t="s">
        <v>68</v>
      </c>
      <c r="AZ3458" s="35" t="s">
        <v>68</v>
      </c>
      <c r="BA3458" s="35" t="s">
        <v>68</v>
      </c>
      <c r="BB3458" s="35" t="s">
        <v>68</v>
      </c>
      <c r="BC3458" s="35" t="s">
        <v>132</v>
      </c>
      <c r="BD3458" s="35" t="s">
        <v>83</v>
      </c>
      <c r="BE3458" s="35" t="s">
        <v>108</v>
      </c>
      <c r="BF3458" s="35" t="s">
        <v>122</v>
      </c>
      <c r="BG3458" s="35" t="s">
        <v>69</v>
      </c>
      <c r="BH3458" s="35" t="s">
        <v>19753</v>
      </c>
      <c r="BI3458" s="35" t="s">
        <v>122</v>
      </c>
      <c r="BJ3458" s="35" t="s">
        <v>19754</v>
      </c>
      <c r="BK3458" s="35" t="s">
        <v>75</v>
      </c>
      <c r="BL3458" s="35" t="s">
        <v>122</v>
      </c>
      <c r="BM3458" s="35" t="s">
        <v>83</v>
      </c>
      <c r="BN3458" s="35" t="s">
        <v>70</v>
      </c>
      <c r="BO3458" s="35" t="s">
        <v>71</v>
      </c>
      <c r="BP3458" s="35" t="s">
        <v>122</v>
      </c>
      <c r="BQ3458" s="35" t="s">
        <v>163</v>
      </c>
    </row>
    <row r="3459" spans="1:69" x14ac:dyDescent="0.4">
      <c r="A3459" s="40" t="str">
        <f t="shared" si="1483"/>
        <v>2025-09-24</v>
      </c>
      <c r="B3459" s="40" t="str">
        <f t="shared" si="1484"/>
        <v>SYD</v>
      </c>
      <c r="C3459" s="39" t="str">
        <f t="shared" si="1485"/>
        <v>98812563670</v>
      </c>
      <c r="D3459" s="41" t="str">
        <f t="shared" si="1486"/>
        <v>PAU029768515</v>
      </c>
      <c r="E3459" s="41" t="str">
        <f t="shared" si="1487"/>
        <v>596421505926</v>
      </c>
      <c r="F3459" s="39" t="str">
        <f t="shared" si="1488"/>
        <v>2254252</v>
      </c>
      <c r="G3459" s="39" t="str">
        <f t="shared" si="1489"/>
        <v>WISE EXPRESS(AUSTRAPHARM)</v>
      </c>
      <c r="H3459" s="41" t="str">
        <f t="shared" si="1490"/>
        <v>이지영</v>
      </c>
      <c r="I3459" s="39" t="str">
        <f t="shared" si="1491"/>
        <v>14774</v>
      </c>
      <c r="J3459" s="52" t="str">
        <f t="shared" si="1492"/>
        <v/>
      </c>
      <c r="K3459" s="75">
        <f t="shared" si="1493"/>
        <v>1</v>
      </c>
      <c r="L3459" s="76">
        <f t="shared" si="1494"/>
        <v>2</v>
      </c>
      <c r="M3459" s="76">
        <f t="shared" si="1495"/>
        <v>1E-3</v>
      </c>
      <c r="N3459" s="76">
        <f t="shared" si="1496"/>
        <v>2</v>
      </c>
      <c r="O3459" s="42">
        <f t="shared" si="1497"/>
        <v>2</v>
      </c>
      <c r="P3459" s="39" t="str">
        <f t="shared" si="1498"/>
        <v>일반(목록배제,Normal-Manifest Exception)</v>
      </c>
      <c r="Q3459" s="72">
        <f t="shared" si="1499"/>
        <v>120</v>
      </c>
      <c r="R3459" s="43" t="str">
        <f t="shared" si="1500"/>
        <v>OZ602</v>
      </c>
      <c r="S3459" s="82" t="str">
        <f t="shared" si="1501"/>
        <v/>
      </c>
      <c r="T3459" s="40">
        <f t="shared" si="1502"/>
        <v>45924</v>
      </c>
      <c r="U3459" s="44">
        <v>2500</v>
      </c>
      <c r="V3459" s="44">
        <f t="shared" si="1503"/>
        <v>0</v>
      </c>
      <c r="W3459" s="77">
        <f t="shared" si="1504"/>
        <v>2500</v>
      </c>
      <c r="X3459" s="78">
        <f t="shared" si="1505"/>
        <v>0</v>
      </c>
      <c r="Y3459" s="44" cm="1">
        <f t="array" ref="Y3459">_xlfn.IFNA(_xlfn.IFS(AND(Q3459&gt;=2000, Q3459&lt;3000), 10000, AND(Q3459&gt;=3000, Q3459&lt;4000), 15000, AND(Q3459&gt;=4000, Q3459&lt;5000), 20000, AND(Q3459&gt;=5000), 25000),0)</f>
        <v>0</v>
      </c>
      <c r="Z3459" s="91">
        <f t="shared" si="1506"/>
        <v>300</v>
      </c>
      <c r="AA3459" s="44">
        <f t="shared" si="1507"/>
        <v>0</v>
      </c>
      <c r="AB3459" s="44"/>
      <c r="AC3459" s="44"/>
      <c r="AD3459" s="44"/>
      <c r="AE3459" s="44">
        <f>VLOOKUP(O3459,정산업데이트!$A$6:$B$12,2,10)</f>
        <v>0</v>
      </c>
      <c r="AF3459" s="44"/>
      <c r="AG3459" s="79">
        <f t="shared" si="1508"/>
        <v>300</v>
      </c>
      <c r="AH3459" s="80">
        <f t="shared" si="1509"/>
        <v>2800</v>
      </c>
      <c r="AJ3459" s="35" t="s">
        <v>18450</v>
      </c>
      <c r="AK3459" s="35" t="s">
        <v>73</v>
      </c>
      <c r="AL3459" s="35" t="s">
        <v>18451</v>
      </c>
      <c r="AM3459" s="35" t="s">
        <v>19755</v>
      </c>
      <c r="AN3459" s="35" t="s">
        <v>311</v>
      </c>
      <c r="AO3459" s="35" t="s">
        <v>19756</v>
      </c>
      <c r="AP3459" s="35" t="s">
        <v>9610</v>
      </c>
      <c r="AQ3459" s="35" t="s">
        <v>122</v>
      </c>
      <c r="AR3459" s="35">
        <v>1</v>
      </c>
      <c r="AS3459" s="35">
        <v>2</v>
      </c>
      <c r="AT3459" s="35">
        <v>1E-3</v>
      </c>
      <c r="AU3459" s="35">
        <v>2</v>
      </c>
      <c r="AV3459" s="35" t="s">
        <v>8</v>
      </c>
      <c r="AW3459" s="35">
        <v>120</v>
      </c>
      <c r="AX3459" s="35" t="s">
        <v>68</v>
      </c>
      <c r="AY3459" s="35" t="s">
        <v>68</v>
      </c>
      <c r="AZ3459" s="35" t="s">
        <v>68</v>
      </c>
      <c r="BA3459" s="35" t="s">
        <v>68</v>
      </c>
      <c r="BB3459" s="35" t="s">
        <v>68</v>
      </c>
      <c r="BC3459" s="35" t="s">
        <v>132</v>
      </c>
      <c r="BD3459" s="35" t="s">
        <v>83</v>
      </c>
      <c r="BE3459" s="35" t="s">
        <v>108</v>
      </c>
      <c r="BF3459" s="35" t="s">
        <v>122</v>
      </c>
      <c r="BG3459" s="35" t="s">
        <v>69</v>
      </c>
      <c r="BH3459" s="35" t="s">
        <v>19757</v>
      </c>
      <c r="BI3459" s="35" t="s">
        <v>122</v>
      </c>
      <c r="BJ3459" s="35" t="s">
        <v>19758</v>
      </c>
      <c r="BK3459" s="35" t="s">
        <v>75</v>
      </c>
      <c r="BL3459" s="35" t="s">
        <v>122</v>
      </c>
      <c r="BM3459" s="35" t="s">
        <v>83</v>
      </c>
      <c r="BN3459" s="35" t="s">
        <v>70</v>
      </c>
      <c r="BO3459" s="35" t="s">
        <v>71</v>
      </c>
      <c r="BP3459" s="35" t="s">
        <v>122</v>
      </c>
      <c r="BQ3459" s="35" t="s">
        <v>163</v>
      </c>
    </row>
    <row r="3460" spans="1:69" x14ac:dyDescent="0.4">
      <c r="A3460" s="40" t="str">
        <f t="shared" si="1483"/>
        <v>2025-09-24</v>
      </c>
      <c r="B3460" s="40" t="str">
        <f t="shared" si="1484"/>
        <v>SYD</v>
      </c>
      <c r="C3460" s="39" t="str">
        <f t="shared" si="1485"/>
        <v>98812563670</v>
      </c>
      <c r="D3460" s="41" t="str">
        <f t="shared" si="1486"/>
        <v>PKR253701111</v>
      </c>
      <c r="E3460" s="41" t="str">
        <f t="shared" si="1487"/>
        <v>596421503384</v>
      </c>
      <c r="F3460" s="39" t="str">
        <f t="shared" si="1488"/>
        <v>2254236</v>
      </c>
      <c r="G3460" s="39" t="str">
        <f t="shared" si="1489"/>
        <v>WISE EXPRESS(JYC)</v>
      </c>
      <c r="H3460" s="41" t="str">
        <f t="shared" si="1490"/>
        <v>성혜령</v>
      </c>
      <c r="I3460" s="39" t="str">
        <f t="shared" si="1491"/>
        <v>21982</v>
      </c>
      <c r="J3460" s="52" t="str">
        <f t="shared" si="1492"/>
        <v/>
      </c>
      <c r="K3460" s="75">
        <f t="shared" si="1493"/>
        <v>1</v>
      </c>
      <c r="L3460" s="76">
        <f t="shared" si="1494"/>
        <v>1.3</v>
      </c>
      <c r="M3460" s="76">
        <f t="shared" si="1495"/>
        <v>1E-3</v>
      </c>
      <c r="N3460" s="76">
        <f t="shared" si="1496"/>
        <v>1.3</v>
      </c>
      <c r="O3460" s="42">
        <f t="shared" si="1497"/>
        <v>1.5</v>
      </c>
      <c r="P3460" s="39" t="str">
        <f t="shared" si="1498"/>
        <v>일반(목록배제,Normal-Manifest Exception)</v>
      </c>
      <c r="Q3460" s="72">
        <f t="shared" si="1499"/>
        <v>60</v>
      </c>
      <c r="R3460" s="43" t="str">
        <f t="shared" si="1500"/>
        <v>OZ602</v>
      </c>
      <c r="S3460" s="82" t="str">
        <f t="shared" si="1501"/>
        <v/>
      </c>
      <c r="T3460" s="40">
        <f t="shared" si="1502"/>
        <v>45924</v>
      </c>
      <c r="U3460" s="44">
        <v>2500</v>
      </c>
      <c r="V3460" s="44">
        <f t="shared" si="1503"/>
        <v>0</v>
      </c>
      <c r="W3460" s="77">
        <f t="shared" si="1504"/>
        <v>2500</v>
      </c>
      <c r="X3460" s="78">
        <f t="shared" si="1505"/>
        <v>0</v>
      </c>
      <c r="Y3460" s="44" cm="1">
        <f t="array" ref="Y3460">_xlfn.IFNA(_xlfn.IFS(AND(Q3460&gt;=2000, Q3460&lt;3000), 10000, AND(Q3460&gt;=3000, Q3460&lt;4000), 15000, AND(Q3460&gt;=4000, Q3460&lt;5000), 20000, AND(Q3460&gt;=5000), 25000),0)</f>
        <v>0</v>
      </c>
      <c r="Z3460" s="91">
        <f t="shared" si="1506"/>
        <v>300</v>
      </c>
      <c r="AA3460" s="44">
        <f t="shared" si="1507"/>
        <v>0</v>
      </c>
      <c r="AB3460" s="44"/>
      <c r="AC3460" s="44"/>
      <c r="AD3460" s="44"/>
      <c r="AE3460" s="44">
        <f>VLOOKUP(O3460,정산업데이트!$A$6:$B$12,2,10)</f>
        <v>0</v>
      </c>
      <c r="AF3460" s="44"/>
      <c r="AG3460" s="79">
        <f t="shared" si="1508"/>
        <v>300</v>
      </c>
      <c r="AH3460" s="80">
        <f t="shared" si="1509"/>
        <v>2800</v>
      </c>
      <c r="AJ3460" s="35" t="s">
        <v>18450</v>
      </c>
      <c r="AK3460" s="35" t="s">
        <v>73</v>
      </c>
      <c r="AL3460" s="35" t="s">
        <v>18451</v>
      </c>
      <c r="AM3460" s="35" t="s">
        <v>19759</v>
      </c>
      <c r="AN3460" s="35" t="s">
        <v>19760</v>
      </c>
      <c r="AO3460" s="35" t="s">
        <v>19761</v>
      </c>
      <c r="AP3460" s="35" t="s">
        <v>548</v>
      </c>
      <c r="AQ3460" s="35" t="s">
        <v>122</v>
      </c>
      <c r="AR3460" s="35">
        <v>1</v>
      </c>
      <c r="AS3460" s="35">
        <v>1.3</v>
      </c>
      <c r="AT3460" s="35">
        <v>1E-3</v>
      </c>
      <c r="AU3460" s="35">
        <v>1.3</v>
      </c>
      <c r="AV3460" s="35" t="s">
        <v>8</v>
      </c>
      <c r="AW3460" s="35">
        <v>60</v>
      </c>
      <c r="AX3460" s="35" t="s">
        <v>68</v>
      </c>
      <c r="AY3460" s="35" t="s">
        <v>68</v>
      </c>
      <c r="AZ3460" s="35" t="s">
        <v>68</v>
      </c>
      <c r="BA3460" s="35" t="s">
        <v>68</v>
      </c>
      <c r="BB3460" s="35" t="s">
        <v>68</v>
      </c>
      <c r="BC3460" s="35" t="s">
        <v>155</v>
      </c>
      <c r="BD3460" s="35" t="s">
        <v>100</v>
      </c>
      <c r="BE3460" s="35" t="s">
        <v>101</v>
      </c>
      <c r="BF3460" s="35" t="s">
        <v>122</v>
      </c>
      <c r="BG3460" s="35" t="s">
        <v>69</v>
      </c>
      <c r="BH3460" s="35" t="s">
        <v>19762</v>
      </c>
      <c r="BI3460" s="35" t="s">
        <v>122</v>
      </c>
      <c r="BJ3460" s="35" t="s">
        <v>19763</v>
      </c>
      <c r="BK3460" s="35" t="s">
        <v>75</v>
      </c>
      <c r="BL3460" s="35" t="s">
        <v>122</v>
      </c>
      <c r="BM3460" s="35" t="s">
        <v>100</v>
      </c>
      <c r="BN3460" s="35" t="s">
        <v>70</v>
      </c>
      <c r="BO3460" s="35" t="s">
        <v>71</v>
      </c>
      <c r="BP3460" s="35" t="s">
        <v>122</v>
      </c>
      <c r="BQ3460" s="35" t="s">
        <v>163</v>
      </c>
    </row>
    <row r="3461" spans="1:69" x14ac:dyDescent="0.4">
      <c r="A3461" s="40" t="str">
        <f t="shared" si="1483"/>
        <v>2025-09-24</v>
      </c>
      <c r="B3461" s="40" t="str">
        <f t="shared" si="1484"/>
        <v>SYD</v>
      </c>
      <c r="C3461" s="39" t="str">
        <f t="shared" si="1485"/>
        <v>98812563670</v>
      </c>
      <c r="D3461" s="41" t="str">
        <f t="shared" si="1486"/>
        <v>PKR253701112</v>
      </c>
      <c r="E3461" s="41" t="str">
        <f t="shared" si="1487"/>
        <v>596421503395</v>
      </c>
      <c r="F3461" s="39" t="str">
        <f t="shared" si="1488"/>
        <v>2254236</v>
      </c>
      <c r="G3461" s="39" t="str">
        <f t="shared" si="1489"/>
        <v>WISE EXPRESS(JYC)</v>
      </c>
      <c r="H3461" s="41" t="str">
        <f t="shared" si="1490"/>
        <v>우숙희</v>
      </c>
      <c r="I3461" s="39" t="str">
        <f t="shared" si="1491"/>
        <v>46010</v>
      </c>
      <c r="J3461" s="52" t="str">
        <f t="shared" si="1492"/>
        <v/>
      </c>
      <c r="K3461" s="75">
        <f t="shared" si="1493"/>
        <v>1</v>
      </c>
      <c r="L3461" s="76">
        <f t="shared" si="1494"/>
        <v>0.9</v>
      </c>
      <c r="M3461" s="76">
        <f t="shared" si="1495"/>
        <v>1E-3</v>
      </c>
      <c r="N3461" s="76">
        <f t="shared" si="1496"/>
        <v>0.9</v>
      </c>
      <c r="O3461" s="42">
        <f t="shared" si="1497"/>
        <v>1</v>
      </c>
      <c r="P3461" s="39" t="str">
        <f t="shared" si="1498"/>
        <v>일반(목록배제,Normal-Manifest Exception)</v>
      </c>
      <c r="Q3461" s="72">
        <f t="shared" si="1499"/>
        <v>35</v>
      </c>
      <c r="R3461" s="43" t="str">
        <f t="shared" si="1500"/>
        <v>OZ602</v>
      </c>
      <c r="S3461" s="82" t="str">
        <f t="shared" si="1501"/>
        <v/>
      </c>
      <c r="T3461" s="40">
        <f t="shared" si="1502"/>
        <v>45924</v>
      </c>
      <c r="U3461" s="44">
        <v>2500</v>
      </c>
      <c r="V3461" s="44">
        <f t="shared" si="1503"/>
        <v>0</v>
      </c>
      <c r="W3461" s="77">
        <f t="shared" si="1504"/>
        <v>2500</v>
      </c>
      <c r="X3461" s="78">
        <f t="shared" si="1505"/>
        <v>0</v>
      </c>
      <c r="Y3461" s="44" cm="1">
        <f t="array" ref="Y3461">_xlfn.IFNA(_xlfn.IFS(AND(Q3461&gt;=2000, Q3461&lt;3000), 10000, AND(Q3461&gt;=3000, Q3461&lt;4000), 15000, AND(Q3461&gt;=4000, Q3461&lt;5000), 20000, AND(Q3461&gt;=5000), 25000),0)</f>
        <v>0</v>
      </c>
      <c r="Z3461" s="91">
        <f t="shared" si="1506"/>
        <v>300</v>
      </c>
      <c r="AA3461" s="44">
        <f t="shared" si="1507"/>
        <v>0</v>
      </c>
      <c r="AB3461" s="44"/>
      <c r="AC3461" s="44"/>
      <c r="AD3461" s="44"/>
      <c r="AE3461" s="44">
        <f>VLOOKUP(O3461,정산업데이트!$A$6:$B$12,2,10)</f>
        <v>0</v>
      </c>
      <c r="AF3461" s="44"/>
      <c r="AG3461" s="79">
        <f t="shared" si="1508"/>
        <v>300</v>
      </c>
      <c r="AH3461" s="80">
        <f t="shared" si="1509"/>
        <v>2800</v>
      </c>
      <c r="AJ3461" s="35" t="s">
        <v>18450</v>
      </c>
      <c r="AK3461" s="35" t="s">
        <v>73</v>
      </c>
      <c r="AL3461" s="35" t="s">
        <v>18451</v>
      </c>
      <c r="AM3461" s="35" t="s">
        <v>19764</v>
      </c>
      <c r="AN3461" s="35" t="s">
        <v>19765</v>
      </c>
      <c r="AO3461" s="35" t="s">
        <v>19766</v>
      </c>
      <c r="AP3461" s="35" t="s">
        <v>19767</v>
      </c>
      <c r="AQ3461" s="35" t="s">
        <v>122</v>
      </c>
      <c r="AR3461" s="35">
        <v>1</v>
      </c>
      <c r="AS3461" s="35">
        <v>0.9</v>
      </c>
      <c r="AT3461" s="35">
        <v>1E-3</v>
      </c>
      <c r="AU3461" s="35">
        <v>0.9</v>
      </c>
      <c r="AV3461" s="35" t="s">
        <v>8</v>
      </c>
      <c r="AW3461" s="35">
        <v>35</v>
      </c>
      <c r="AX3461" s="35" t="s">
        <v>68</v>
      </c>
      <c r="AY3461" s="35" t="s">
        <v>68</v>
      </c>
      <c r="AZ3461" s="35" t="s">
        <v>68</v>
      </c>
      <c r="BA3461" s="35" t="s">
        <v>68</v>
      </c>
      <c r="BB3461" s="35" t="s">
        <v>68</v>
      </c>
      <c r="BC3461" s="35" t="s">
        <v>155</v>
      </c>
      <c r="BD3461" s="35" t="s">
        <v>100</v>
      </c>
      <c r="BE3461" s="35" t="s">
        <v>101</v>
      </c>
      <c r="BF3461" s="35" t="s">
        <v>122</v>
      </c>
      <c r="BG3461" s="35" t="s">
        <v>69</v>
      </c>
      <c r="BH3461" s="35" t="s">
        <v>19768</v>
      </c>
      <c r="BI3461" s="35" t="s">
        <v>122</v>
      </c>
      <c r="BJ3461" s="35" t="s">
        <v>19769</v>
      </c>
      <c r="BK3461" s="35" t="s">
        <v>75</v>
      </c>
      <c r="BL3461" s="35" t="s">
        <v>122</v>
      </c>
      <c r="BM3461" s="35" t="s">
        <v>100</v>
      </c>
      <c r="BN3461" s="35" t="s">
        <v>70</v>
      </c>
      <c r="BO3461" s="35" t="s">
        <v>71</v>
      </c>
      <c r="BP3461" s="35" t="s">
        <v>122</v>
      </c>
      <c r="BQ3461" s="35" t="s">
        <v>163</v>
      </c>
    </row>
    <row r="3462" spans="1:69" x14ac:dyDescent="0.4">
      <c r="A3462" s="40" t="str">
        <f t="shared" ref="A3462:A3525" si="1510">AJ3462</f>
        <v>2025-09-24</v>
      </c>
      <c r="B3462" s="40" t="str">
        <f t="shared" ref="B3462:B3525" si="1511">AK3462</f>
        <v>SYD</v>
      </c>
      <c r="C3462" s="39" t="str">
        <f t="shared" ref="C3462:C3525" si="1512">AL3462</f>
        <v>98812563670</v>
      </c>
      <c r="D3462" s="41" t="str">
        <f t="shared" ref="D3462:D3525" si="1513">AM3462</f>
        <v>PKR253701113</v>
      </c>
      <c r="E3462" s="41" t="str">
        <f t="shared" ref="E3462:E3525" si="1514">BH3462</f>
        <v>596421503406</v>
      </c>
      <c r="F3462" s="39" t="str">
        <f t="shared" ref="F3462:F3525" si="1515">BC3462</f>
        <v>2254236</v>
      </c>
      <c r="G3462" s="39" t="str">
        <f t="shared" ref="G3462:G3525" si="1516">BD3462</f>
        <v>WISE EXPRESS(JYC)</v>
      </c>
      <c r="H3462" s="41" t="str">
        <f t="shared" ref="H3462:H3525" si="1517">AN3462</f>
        <v>유나영</v>
      </c>
      <c r="I3462" s="39" t="str">
        <f t="shared" ref="I3462:I3525" si="1518">AP3462</f>
        <v>12948</v>
      </c>
      <c r="J3462" s="52" t="str">
        <f t="shared" ref="J3462:J3525" si="1519">AQ3462</f>
        <v/>
      </c>
      <c r="K3462" s="75">
        <f t="shared" ref="K3462:K3525" si="1520">AR3462</f>
        <v>1</v>
      </c>
      <c r="L3462" s="76">
        <f t="shared" ref="L3462:L3525" si="1521">AS3462</f>
        <v>1.3</v>
      </c>
      <c r="M3462" s="76">
        <f t="shared" ref="M3462:M3525" si="1522">AT3462</f>
        <v>1E-3</v>
      </c>
      <c r="N3462" s="76">
        <f t="shared" ref="N3462:N3525" si="1523">AU3462</f>
        <v>1.3</v>
      </c>
      <c r="O3462" s="42">
        <f t="shared" ref="O3462:O3525" si="1524">CEILING(MAX(L3462:N3462)/K3462,0.5)</f>
        <v>1.5</v>
      </c>
      <c r="P3462" s="39" t="str">
        <f t="shared" ref="P3462:P3525" si="1525">AV3462</f>
        <v>일반(목록배제,Normal-Manifest Exception)</v>
      </c>
      <c r="Q3462" s="72">
        <f t="shared" ref="Q3462:Q3525" si="1526">AW3462</f>
        <v>60</v>
      </c>
      <c r="R3462" s="43" t="str">
        <f t="shared" ref="R3462:R3525" si="1527">BK3462</f>
        <v>OZ602</v>
      </c>
      <c r="S3462" s="82" t="str">
        <f t="shared" ref="S3462:S3525" si="1528">BL3462</f>
        <v/>
      </c>
      <c r="T3462" s="40">
        <f t="shared" ref="T3462:T3525" si="1529">DATE(YEAR(A3462),MONTH(A3462),DAY(A3462))</f>
        <v>45924</v>
      </c>
      <c r="U3462" s="44">
        <v>2500</v>
      </c>
      <c r="V3462" s="44">
        <f t="shared" ref="V3462:V3525" si="1530">IF(O3462&gt;5,CEILING(O3462-5,1)*100,0)</f>
        <v>0</v>
      </c>
      <c r="W3462" s="77">
        <f t="shared" ref="W3462:W3525" si="1531">SUM(U3462:V3462)</f>
        <v>2500</v>
      </c>
      <c r="X3462" s="78">
        <f t="shared" ref="X3462:X3525" si="1532">(K3462-1)*2500</f>
        <v>0</v>
      </c>
      <c r="Y3462" s="44" cm="1">
        <f t="array" ref="Y3462">_xlfn.IFNA(_xlfn.IFS(AND(Q3462&gt;=2000, Q3462&lt;3000), 10000, AND(Q3462&gt;=3000, Q3462&lt;4000), 15000, AND(Q3462&gt;=4000, Q3462&lt;5000), 20000, AND(Q3462&gt;=5000), 25000),0)</f>
        <v>0</v>
      </c>
      <c r="Z3462" s="91">
        <f t="shared" ref="Z3462:Z3525" si="1533">IF(OR(P3462="일반(목록배제,Normal-Manifest Exception)",P3462="간이(Simple)",P3462="목록취하(허용배제,Manifest-Drop)",P3462="일반(NORMAL)"),300,0)</f>
        <v>300</v>
      </c>
      <c r="AA3462" s="44">
        <f t="shared" ref="AA3462:AA3525" si="1534">IF(LEFT(AP3462,2)="63",3000,0)</f>
        <v>0</v>
      </c>
      <c r="AB3462" s="44"/>
      <c r="AC3462" s="44"/>
      <c r="AD3462" s="44"/>
      <c r="AE3462" s="44">
        <f>VLOOKUP(O3462,정산업데이트!$A$6:$B$12,2,10)</f>
        <v>0</v>
      </c>
      <c r="AF3462" s="44"/>
      <c r="AG3462" s="79">
        <f t="shared" ref="AG3462:AG3525" si="1535">X3462+Y3462+Z3462+AA3462+AB3462+AE3462+AF3462</f>
        <v>300</v>
      </c>
      <c r="AH3462" s="80">
        <f t="shared" ref="AH3462:AH3525" si="1536">SUM(AG3462,W3462)</f>
        <v>2800</v>
      </c>
      <c r="AJ3462" s="35" t="s">
        <v>18450</v>
      </c>
      <c r="AK3462" s="35" t="s">
        <v>73</v>
      </c>
      <c r="AL3462" s="35" t="s">
        <v>18451</v>
      </c>
      <c r="AM3462" s="35" t="s">
        <v>19770</v>
      </c>
      <c r="AN3462" s="35" t="s">
        <v>19771</v>
      </c>
      <c r="AO3462" s="35" t="s">
        <v>19772</v>
      </c>
      <c r="AP3462" s="35" t="s">
        <v>19773</v>
      </c>
      <c r="AQ3462" s="35" t="s">
        <v>122</v>
      </c>
      <c r="AR3462" s="35">
        <v>1</v>
      </c>
      <c r="AS3462" s="35">
        <v>1.3</v>
      </c>
      <c r="AT3462" s="35">
        <v>1E-3</v>
      </c>
      <c r="AU3462" s="35">
        <v>1.3</v>
      </c>
      <c r="AV3462" s="35" t="s">
        <v>8</v>
      </c>
      <c r="AW3462" s="35">
        <v>60</v>
      </c>
      <c r="AX3462" s="35" t="s">
        <v>68</v>
      </c>
      <c r="AY3462" s="35" t="s">
        <v>68</v>
      </c>
      <c r="AZ3462" s="35" t="s">
        <v>68</v>
      </c>
      <c r="BA3462" s="35" t="s">
        <v>68</v>
      </c>
      <c r="BB3462" s="35" t="s">
        <v>68</v>
      </c>
      <c r="BC3462" s="35" t="s">
        <v>155</v>
      </c>
      <c r="BD3462" s="35" t="s">
        <v>100</v>
      </c>
      <c r="BE3462" s="35" t="s">
        <v>101</v>
      </c>
      <c r="BF3462" s="35" t="s">
        <v>122</v>
      </c>
      <c r="BG3462" s="35" t="s">
        <v>69</v>
      </c>
      <c r="BH3462" s="35" t="s">
        <v>19774</v>
      </c>
      <c r="BI3462" s="35" t="s">
        <v>122</v>
      </c>
      <c r="BJ3462" s="35" t="s">
        <v>19775</v>
      </c>
      <c r="BK3462" s="35" t="s">
        <v>75</v>
      </c>
      <c r="BL3462" s="35" t="s">
        <v>122</v>
      </c>
      <c r="BM3462" s="35" t="s">
        <v>100</v>
      </c>
      <c r="BN3462" s="35" t="s">
        <v>70</v>
      </c>
      <c r="BO3462" s="35" t="s">
        <v>71</v>
      </c>
      <c r="BP3462" s="35" t="s">
        <v>122</v>
      </c>
      <c r="BQ3462" s="35" t="s">
        <v>163</v>
      </c>
    </row>
    <row r="3463" spans="1:69" x14ac:dyDescent="0.4">
      <c r="A3463" s="40" t="str">
        <f t="shared" si="1510"/>
        <v>2025-09-24</v>
      </c>
      <c r="B3463" s="40" t="str">
        <f t="shared" si="1511"/>
        <v>SYD</v>
      </c>
      <c r="C3463" s="39" t="str">
        <f t="shared" si="1512"/>
        <v>98812563670</v>
      </c>
      <c r="D3463" s="41" t="str">
        <f t="shared" si="1513"/>
        <v>PKR253701114</v>
      </c>
      <c r="E3463" s="41" t="str">
        <f t="shared" si="1514"/>
        <v>596421503410</v>
      </c>
      <c r="F3463" s="39" t="str">
        <f t="shared" si="1515"/>
        <v>2254236</v>
      </c>
      <c r="G3463" s="39" t="str">
        <f t="shared" si="1516"/>
        <v>WISE EXPRESS(JYC)</v>
      </c>
      <c r="H3463" s="41" t="str">
        <f t="shared" si="1517"/>
        <v>박명순</v>
      </c>
      <c r="I3463" s="39" t="str">
        <f t="shared" si="1518"/>
        <v>21318</v>
      </c>
      <c r="J3463" s="52" t="str">
        <f t="shared" si="1519"/>
        <v/>
      </c>
      <c r="K3463" s="75">
        <f t="shared" si="1520"/>
        <v>1</v>
      </c>
      <c r="L3463" s="76">
        <f t="shared" si="1521"/>
        <v>1</v>
      </c>
      <c r="M3463" s="76">
        <f t="shared" si="1522"/>
        <v>1E-3</v>
      </c>
      <c r="N3463" s="76">
        <f t="shared" si="1523"/>
        <v>1</v>
      </c>
      <c r="O3463" s="42">
        <f t="shared" si="1524"/>
        <v>1</v>
      </c>
      <c r="P3463" s="39" t="str">
        <f t="shared" si="1525"/>
        <v>일반(목록배제,Normal-Manifest Exception)</v>
      </c>
      <c r="Q3463" s="72">
        <f t="shared" si="1526"/>
        <v>30</v>
      </c>
      <c r="R3463" s="43" t="str">
        <f t="shared" si="1527"/>
        <v>OZ602</v>
      </c>
      <c r="S3463" s="82" t="str">
        <f t="shared" si="1528"/>
        <v/>
      </c>
      <c r="T3463" s="40">
        <f t="shared" si="1529"/>
        <v>45924</v>
      </c>
      <c r="U3463" s="44">
        <v>2500</v>
      </c>
      <c r="V3463" s="44">
        <f t="shared" si="1530"/>
        <v>0</v>
      </c>
      <c r="W3463" s="77">
        <f t="shared" si="1531"/>
        <v>2500</v>
      </c>
      <c r="X3463" s="78">
        <f t="shared" si="1532"/>
        <v>0</v>
      </c>
      <c r="Y3463" s="44" cm="1">
        <f t="array" ref="Y3463">_xlfn.IFNA(_xlfn.IFS(AND(Q3463&gt;=2000, Q3463&lt;3000), 10000, AND(Q3463&gt;=3000, Q3463&lt;4000), 15000, AND(Q3463&gt;=4000, Q3463&lt;5000), 20000, AND(Q3463&gt;=5000), 25000),0)</f>
        <v>0</v>
      </c>
      <c r="Z3463" s="91">
        <f t="shared" si="1533"/>
        <v>300</v>
      </c>
      <c r="AA3463" s="44">
        <f t="shared" si="1534"/>
        <v>0</v>
      </c>
      <c r="AB3463" s="44"/>
      <c r="AC3463" s="44"/>
      <c r="AD3463" s="44"/>
      <c r="AE3463" s="44">
        <f>VLOOKUP(O3463,정산업데이트!$A$6:$B$12,2,10)</f>
        <v>0</v>
      </c>
      <c r="AF3463" s="44"/>
      <c r="AG3463" s="79">
        <f t="shared" si="1535"/>
        <v>300</v>
      </c>
      <c r="AH3463" s="80">
        <f t="shared" si="1536"/>
        <v>2800</v>
      </c>
      <c r="AJ3463" s="35" t="s">
        <v>18450</v>
      </c>
      <c r="AK3463" s="35" t="s">
        <v>73</v>
      </c>
      <c r="AL3463" s="35" t="s">
        <v>18451</v>
      </c>
      <c r="AM3463" s="35" t="s">
        <v>19776</v>
      </c>
      <c r="AN3463" s="35" t="s">
        <v>19777</v>
      </c>
      <c r="AO3463" s="35" t="s">
        <v>19778</v>
      </c>
      <c r="AP3463" s="35" t="s">
        <v>1180</v>
      </c>
      <c r="AQ3463" s="35" t="s">
        <v>122</v>
      </c>
      <c r="AR3463" s="35">
        <v>1</v>
      </c>
      <c r="AS3463" s="35">
        <v>1</v>
      </c>
      <c r="AT3463" s="35">
        <v>1E-3</v>
      </c>
      <c r="AU3463" s="35">
        <v>1</v>
      </c>
      <c r="AV3463" s="35" t="s">
        <v>8</v>
      </c>
      <c r="AW3463" s="35">
        <v>30</v>
      </c>
      <c r="AX3463" s="35" t="s">
        <v>68</v>
      </c>
      <c r="AY3463" s="35" t="s">
        <v>68</v>
      </c>
      <c r="AZ3463" s="35" t="s">
        <v>68</v>
      </c>
      <c r="BA3463" s="35" t="s">
        <v>68</v>
      </c>
      <c r="BB3463" s="35" t="s">
        <v>68</v>
      </c>
      <c r="BC3463" s="35" t="s">
        <v>155</v>
      </c>
      <c r="BD3463" s="35" t="s">
        <v>100</v>
      </c>
      <c r="BE3463" s="35" t="s">
        <v>101</v>
      </c>
      <c r="BF3463" s="35" t="s">
        <v>122</v>
      </c>
      <c r="BG3463" s="35" t="s">
        <v>69</v>
      </c>
      <c r="BH3463" s="35" t="s">
        <v>19779</v>
      </c>
      <c r="BI3463" s="35" t="s">
        <v>122</v>
      </c>
      <c r="BJ3463" s="35" t="s">
        <v>19780</v>
      </c>
      <c r="BK3463" s="35" t="s">
        <v>75</v>
      </c>
      <c r="BL3463" s="35" t="s">
        <v>122</v>
      </c>
      <c r="BM3463" s="35" t="s">
        <v>100</v>
      </c>
      <c r="BN3463" s="35" t="s">
        <v>70</v>
      </c>
      <c r="BO3463" s="35" t="s">
        <v>71</v>
      </c>
      <c r="BP3463" s="35" t="s">
        <v>122</v>
      </c>
      <c r="BQ3463" s="35" t="s">
        <v>163</v>
      </c>
    </row>
    <row r="3464" spans="1:69" x14ac:dyDescent="0.4">
      <c r="A3464" s="40" t="str">
        <f t="shared" si="1510"/>
        <v>2025-09-24</v>
      </c>
      <c r="B3464" s="40" t="str">
        <f t="shared" si="1511"/>
        <v>SYD</v>
      </c>
      <c r="C3464" s="39" t="str">
        <f t="shared" si="1512"/>
        <v>98812563670</v>
      </c>
      <c r="D3464" s="41" t="str">
        <f t="shared" si="1513"/>
        <v>PKR253701115</v>
      </c>
      <c r="E3464" s="41" t="str">
        <f t="shared" si="1514"/>
        <v>596421503421</v>
      </c>
      <c r="F3464" s="39" t="str">
        <f t="shared" si="1515"/>
        <v>2254236</v>
      </c>
      <c r="G3464" s="39" t="str">
        <f t="shared" si="1516"/>
        <v>WISE EXPRESS(JYC)</v>
      </c>
      <c r="H3464" s="41" t="str">
        <f t="shared" si="1517"/>
        <v>장형지</v>
      </c>
      <c r="I3464" s="39" t="str">
        <f t="shared" si="1518"/>
        <v>13836</v>
      </c>
      <c r="J3464" s="52" t="str">
        <f t="shared" si="1519"/>
        <v/>
      </c>
      <c r="K3464" s="75">
        <f t="shared" si="1520"/>
        <v>1</v>
      </c>
      <c r="L3464" s="76">
        <f t="shared" si="1521"/>
        <v>0.6</v>
      </c>
      <c r="M3464" s="76">
        <f t="shared" si="1522"/>
        <v>1E-3</v>
      </c>
      <c r="N3464" s="76">
        <f t="shared" si="1523"/>
        <v>0.6</v>
      </c>
      <c r="O3464" s="42">
        <f t="shared" si="1524"/>
        <v>1</v>
      </c>
      <c r="P3464" s="39" t="str">
        <f t="shared" si="1525"/>
        <v>일반(목록배제,Normal-Manifest Exception)</v>
      </c>
      <c r="Q3464" s="72">
        <f t="shared" si="1526"/>
        <v>15</v>
      </c>
      <c r="R3464" s="43" t="str">
        <f t="shared" si="1527"/>
        <v>OZ602</v>
      </c>
      <c r="S3464" s="82" t="str">
        <f t="shared" si="1528"/>
        <v/>
      </c>
      <c r="T3464" s="40">
        <f t="shared" si="1529"/>
        <v>45924</v>
      </c>
      <c r="U3464" s="44">
        <v>2500</v>
      </c>
      <c r="V3464" s="44">
        <f t="shared" si="1530"/>
        <v>0</v>
      </c>
      <c r="W3464" s="77">
        <f t="shared" si="1531"/>
        <v>2500</v>
      </c>
      <c r="X3464" s="78">
        <f t="shared" si="1532"/>
        <v>0</v>
      </c>
      <c r="Y3464" s="44" cm="1">
        <f t="array" ref="Y3464">_xlfn.IFNA(_xlfn.IFS(AND(Q3464&gt;=2000, Q3464&lt;3000), 10000, AND(Q3464&gt;=3000, Q3464&lt;4000), 15000, AND(Q3464&gt;=4000, Q3464&lt;5000), 20000, AND(Q3464&gt;=5000), 25000),0)</f>
        <v>0</v>
      </c>
      <c r="Z3464" s="91">
        <f t="shared" si="1533"/>
        <v>300</v>
      </c>
      <c r="AA3464" s="44">
        <f t="shared" si="1534"/>
        <v>0</v>
      </c>
      <c r="AB3464" s="44"/>
      <c r="AC3464" s="44"/>
      <c r="AD3464" s="44"/>
      <c r="AE3464" s="44">
        <f>VLOOKUP(O3464,정산업데이트!$A$6:$B$12,2,10)</f>
        <v>0</v>
      </c>
      <c r="AF3464" s="44"/>
      <c r="AG3464" s="79">
        <f t="shared" si="1535"/>
        <v>300</v>
      </c>
      <c r="AH3464" s="80">
        <f t="shared" si="1536"/>
        <v>2800</v>
      </c>
      <c r="AJ3464" s="35" t="s">
        <v>18450</v>
      </c>
      <c r="AK3464" s="35" t="s">
        <v>73</v>
      </c>
      <c r="AL3464" s="35" t="s">
        <v>18451</v>
      </c>
      <c r="AM3464" s="35" t="s">
        <v>19781</v>
      </c>
      <c r="AN3464" s="35" t="s">
        <v>19782</v>
      </c>
      <c r="AO3464" s="35" t="s">
        <v>19783</v>
      </c>
      <c r="AP3464" s="35" t="s">
        <v>16298</v>
      </c>
      <c r="AQ3464" s="35" t="s">
        <v>122</v>
      </c>
      <c r="AR3464" s="35">
        <v>1</v>
      </c>
      <c r="AS3464" s="35">
        <v>0.6</v>
      </c>
      <c r="AT3464" s="35">
        <v>1E-3</v>
      </c>
      <c r="AU3464" s="35">
        <v>0.6</v>
      </c>
      <c r="AV3464" s="35" t="s">
        <v>8</v>
      </c>
      <c r="AW3464" s="35">
        <v>15</v>
      </c>
      <c r="AX3464" s="35" t="s">
        <v>68</v>
      </c>
      <c r="AY3464" s="35" t="s">
        <v>68</v>
      </c>
      <c r="AZ3464" s="35" t="s">
        <v>68</v>
      </c>
      <c r="BA3464" s="35" t="s">
        <v>68</v>
      </c>
      <c r="BB3464" s="35" t="s">
        <v>68</v>
      </c>
      <c r="BC3464" s="35" t="s">
        <v>155</v>
      </c>
      <c r="BD3464" s="35" t="s">
        <v>100</v>
      </c>
      <c r="BE3464" s="35" t="s">
        <v>101</v>
      </c>
      <c r="BF3464" s="35" t="s">
        <v>122</v>
      </c>
      <c r="BG3464" s="35" t="s">
        <v>69</v>
      </c>
      <c r="BH3464" s="35" t="s">
        <v>19784</v>
      </c>
      <c r="BI3464" s="35" t="s">
        <v>122</v>
      </c>
      <c r="BJ3464" s="35" t="s">
        <v>19785</v>
      </c>
      <c r="BK3464" s="35" t="s">
        <v>75</v>
      </c>
      <c r="BL3464" s="35" t="s">
        <v>122</v>
      </c>
      <c r="BM3464" s="35" t="s">
        <v>100</v>
      </c>
      <c r="BN3464" s="35" t="s">
        <v>70</v>
      </c>
      <c r="BO3464" s="35" t="s">
        <v>71</v>
      </c>
      <c r="BP3464" s="35" t="s">
        <v>122</v>
      </c>
      <c r="BQ3464" s="35" t="s">
        <v>163</v>
      </c>
    </row>
    <row r="3465" spans="1:69" x14ac:dyDescent="0.4">
      <c r="A3465" s="40" t="str">
        <f t="shared" si="1510"/>
        <v>2025-09-24</v>
      </c>
      <c r="B3465" s="40" t="str">
        <f t="shared" si="1511"/>
        <v>SYD</v>
      </c>
      <c r="C3465" s="39" t="str">
        <f t="shared" si="1512"/>
        <v>98812563670</v>
      </c>
      <c r="D3465" s="41" t="str">
        <f t="shared" si="1513"/>
        <v>PKR253700810</v>
      </c>
      <c r="E3465" s="41" t="str">
        <f t="shared" si="1514"/>
        <v>596421501682</v>
      </c>
      <c r="F3465" s="39" t="str">
        <f t="shared" si="1515"/>
        <v>2254234</v>
      </c>
      <c r="G3465" s="39" t="str">
        <f t="shared" si="1516"/>
        <v>WISE EXPRESS(HOJUDIRECT)</v>
      </c>
      <c r="H3465" s="41" t="str">
        <f t="shared" si="1517"/>
        <v>이혜연</v>
      </c>
      <c r="I3465" s="39" t="str">
        <f t="shared" si="1518"/>
        <v>08634</v>
      </c>
      <c r="J3465" s="52" t="str">
        <f t="shared" si="1519"/>
        <v/>
      </c>
      <c r="K3465" s="75">
        <f t="shared" si="1520"/>
        <v>1</v>
      </c>
      <c r="L3465" s="76">
        <f t="shared" si="1521"/>
        <v>5</v>
      </c>
      <c r="M3465" s="76">
        <f t="shared" si="1522"/>
        <v>1E-3</v>
      </c>
      <c r="N3465" s="76">
        <f t="shared" si="1523"/>
        <v>5</v>
      </c>
      <c r="O3465" s="42">
        <f t="shared" si="1524"/>
        <v>5</v>
      </c>
      <c r="P3465" s="39" t="str">
        <f t="shared" si="1525"/>
        <v>일반(목록배제,Normal-Manifest Exception)</v>
      </c>
      <c r="Q3465" s="72">
        <f t="shared" si="1526"/>
        <v>66.5</v>
      </c>
      <c r="R3465" s="43" t="str">
        <f t="shared" si="1527"/>
        <v>OZ602</v>
      </c>
      <c r="S3465" s="82" t="str">
        <f t="shared" si="1528"/>
        <v/>
      </c>
      <c r="T3465" s="40">
        <f t="shared" si="1529"/>
        <v>45924</v>
      </c>
      <c r="U3465" s="44">
        <v>2500</v>
      </c>
      <c r="V3465" s="44">
        <f t="shared" si="1530"/>
        <v>0</v>
      </c>
      <c r="W3465" s="77">
        <f t="shared" si="1531"/>
        <v>2500</v>
      </c>
      <c r="X3465" s="78">
        <f t="shared" si="1532"/>
        <v>0</v>
      </c>
      <c r="Y3465" s="44" cm="1">
        <f t="array" ref="Y3465">_xlfn.IFNA(_xlfn.IFS(AND(Q3465&gt;=2000, Q3465&lt;3000), 10000, AND(Q3465&gt;=3000, Q3465&lt;4000), 15000, AND(Q3465&gt;=4000, Q3465&lt;5000), 20000, AND(Q3465&gt;=5000), 25000),0)</f>
        <v>0</v>
      </c>
      <c r="Z3465" s="91">
        <f t="shared" si="1533"/>
        <v>300</v>
      </c>
      <c r="AA3465" s="44">
        <f t="shared" si="1534"/>
        <v>0</v>
      </c>
      <c r="AB3465" s="44"/>
      <c r="AC3465" s="44"/>
      <c r="AD3465" s="44"/>
      <c r="AE3465" s="44">
        <f>VLOOKUP(O3465,정산업데이트!$A$6:$B$12,2,10)</f>
        <v>0</v>
      </c>
      <c r="AF3465" s="44"/>
      <c r="AG3465" s="79">
        <f t="shared" si="1535"/>
        <v>300</v>
      </c>
      <c r="AH3465" s="80">
        <f t="shared" si="1536"/>
        <v>2800</v>
      </c>
      <c r="AJ3465" s="35" t="s">
        <v>18450</v>
      </c>
      <c r="AK3465" s="35" t="s">
        <v>73</v>
      </c>
      <c r="AL3465" s="35" t="s">
        <v>18451</v>
      </c>
      <c r="AM3465" s="35" t="s">
        <v>19786</v>
      </c>
      <c r="AN3465" s="35" t="s">
        <v>1013</v>
      </c>
      <c r="AO3465" s="35" t="s">
        <v>1014</v>
      </c>
      <c r="AP3465" s="35" t="s">
        <v>1015</v>
      </c>
      <c r="AQ3465" s="35" t="s">
        <v>122</v>
      </c>
      <c r="AR3465" s="35">
        <v>1</v>
      </c>
      <c r="AS3465" s="35">
        <v>5</v>
      </c>
      <c r="AT3465" s="35">
        <v>1E-3</v>
      </c>
      <c r="AU3465" s="35">
        <v>5</v>
      </c>
      <c r="AV3465" s="35" t="s">
        <v>8</v>
      </c>
      <c r="AW3465" s="35">
        <v>66.5</v>
      </c>
      <c r="AX3465" s="35" t="s">
        <v>68</v>
      </c>
      <c r="AY3465" s="35" t="s">
        <v>68</v>
      </c>
      <c r="AZ3465" s="35" t="s">
        <v>68</v>
      </c>
      <c r="BA3465" s="35" t="s">
        <v>68</v>
      </c>
      <c r="BB3465" s="35" t="s">
        <v>68</v>
      </c>
      <c r="BC3465" s="35" t="s">
        <v>135</v>
      </c>
      <c r="BD3465" s="35" t="s">
        <v>104</v>
      </c>
      <c r="BE3465" s="35" t="s">
        <v>105</v>
      </c>
      <c r="BF3465" s="35" t="s">
        <v>122</v>
      </c>
      <c r="BG3465" s="35" t="s">
        <v>69</v>
      </c>
      <c r="BH3465" s="35" t="s">
        <v>19787</v>
      </c>
      <c r="BI3465" s="35" t="s">
        <v>122</v>
      </c>
      <c r="BJ3465" s="35" t="s">
        <v>19788</v>
      </c>
      <c r="BK3465" s="35" t="s">
        <v>75</v>
      </c>
      <c r="BL3465" s="35" t="s">
        <v>122</v>
      </c>
      <c r="BM3465" s="35" t="s">
        <v>104</v>
      </c>
      <c r="BN3465" s="35" t="s">
        <v>70</v>
      </c>
      <c r="BO3465" s="35" t="s">
        <v>71</v>
      </c>
      <c r="BP3465" s="35" t="s">
        <v>122</v>
      </c>
      <c r="BQ3465" s="35" t="s">
        <v>163</v>
      </c>
    </row>
    <row r="3466" spans="1:69" x14ac:dyDescent="0.4">
      <c r="A3466" s="40" t="str">
        <f t="shared" si="1510"/>
        <v>2025-09-24</v>
      </c>
      <c r="B3466" s="40" t="str">
        <f t="shared" si="1511"/>
        <v>SYD</v>
      </c>
      <c r="C3466" s="39" t="str">
        <f t="shared" si="1512"/>
        <v>98812563670</v>
      </c>
      <c r="D3466" s="41" t="str">
        <f t="shared" si="1513"/>
        <v>PAU029774057</v>
      </c>
      <c r="E3466" s="41" t="str">
        <f t="shared" si="1514"/>
        <v>596421503815</v>
      </c>
      <c r="F3466" s="39" t="str">
        <f t="shared" si="1515"/>
        <v>2254252</v>
      </c>
      <c r="G3466" s="39" t="str">
        <f t="shared" si="1516"/>
        <v>WISE EXPRESS(AUSTRAPHARM)</v>
      </c>
      <c r="H3466" s="41" t="str">
        <f t="shared" si="1517"/>
        <v>박도인</v>
      </c>
      <c r="I3466" s="39" t="str">
        <f t="shared" si="1518"/>
        <v>22302</v>
      </c>
      <c r="J3466" s="52" t="str">
        <f t="shared" si="1519"/>
        <v/>
      </c>
      <c r="K3466" s="75">
        <f t="shared" si="1520"/>
        <v>1</v>
      </c>
      <c r="L3466" s="76">
        <f t="shared" si="1521"/>
        <v>1</v>
      </c>
      <c r="M3466" s="76">
        <f t="shared" si="1522"/>
        <v>1E-3</v>
      </c>
      <c r="N3466" s="76">
        <f t="shared" si="1523"/>
        <v>1</v>
      </c>
      <c r="O3466" s="42">
        <f t="shared" si="1524"/>
        <v>1</v>
      </c>
      <c r="P3466" s="39" t="str">
        <f t="shared" si="1525"/>
        <v>목록(Manifest)</v>
      </c>
      <c r="Q3466" s="72">
        <f t="shared" si="1526"/>
        <v>60</v>
      </c>
      <c r="R3466" s="43" t="str">
        <f t="shared" si="1527"/>
        <v>OZ602</v>
      </c>
      <c r="S3466" s="82" t="str">
        <f t="shared" si="1528"/>
        <v/>
      </c>
      <c r="T3466" s="40">
        <f t="shared" si="1529"/>
        <v>45924</v>
      </c>
      <c r="U3466" s="44">
        <v>2500</v>
      </c>
      <c r="V3466" s="44">
        <f t="shared" si="1530"/>
        <v>0</v>
      </c>
      <c r="W3466" s="77">
        <f t="shared" si="1531"/>
        <v>2500</v>
      </c>
      <c r="X3466" s="78">
        <f t="shared" si="1532"/>
        <v>0</v>
      </c>
      <c r="Y3466" s="44" cm="1">
        <f t="array" ref="Y3466">_xlfn.IFNA(_xlfn.IFS(AND(Q3466&gt;=2000, Q3466&lt;3000), 10000, AND(Q3466&gt;=3000, Q3466&lt;4000), 15000, AND(Q3466&gt;=4000, Q3466&lt;5000), 20000, AND(Q3466&gt;=5000), 25000),0)</f>
        <v>0</v>
      </c>
      <c r="Z3466" s="91">
        <f t="shared" si="1533"/>
        <v>0</v>
      </c>
      <c r="AA3466" s="44">
        <f t="shared" si="1534"/>
        <v>0</v>
      </c>
      <c r="AB3466" s="44"/>
      <c r="AC3466" s="44"/>
      <c r="AD3466" s="44"/>
      <c r="AE3466" s="44">
        <f>VLOOKUP(O3466,정산업데이트!$A$6:$B$12,2,10)</f>
        <v>0</v>
      </c>
      <c r="AF3466" s="44"/>
      <c r="AG3466" s="79">
        <f t="shared" si="1535"/>
        <v>0</v>
      </c>
      <c r="AH3466" s="80">
        <f t="shared" si="1536"/>
        <v>2500</v>
      </c>
      <c r="AJ3466" s="35" t="s">
        <v>18450</v>
      </c>
      <c r="AK3466" s="35" t="s">
        <v>73</v>
      </c>
      <c r="AL3466" s="35" t="s">
        <v>18451</v>
      </c>
      <c r="AM3466" s="35" t="s">
        <v>19789</v>
      </c>
      <c r="AN3466" s="35" t="s">
        <v>19790</v>
      </c>
      <c r="AO3466" s="35" t="s">
        <v>19791</v>
      </c>
      <c r="AP3466" s="35" t="s">
        <v>19792</v>
      </c>
      <c r="AQ3466" s="35" t="s">
        <v>122</v>
      </c>
      <c r="AR3466" s="35">
        <v>1</v>
      </c>
      <c r="AS3466" s="35">
        <v>1</v>
      </c>
      <c r="AT3466" s="35">
        <v>1E-3</v>
      </c>
      <c r="AU3466" s="35">
        <v>1</v>
      </c>
      <c r="AV3466" s="35" t="s">
        <v>7</v>
      </c>
      <c r="AW3466" s="35">
        <v>60</v>
      </c>
      <c r="AX3466" s="35" t="s">
        <v>68</v>
      </c>
      <c r="AY3466" s="35" t="s">
        <v>68</v>
      </c>
      <c r="AZ3466" s="35" t="s">
        <v>68</v>
      </c>
      <c r="BA3466" s="35" t="s">
        <v>68</v>
      </c>
      <c r="BB3466" s="35" t="s">
        <v>68</v>
      </c>
      <c r="BC3466" s="35" t="s">
        <v>132</v>
      </c>
      <c r="BD3466" s="35" t="s">
        <v>83</v>
      </c>
      <c r="BE3466" s="35" t="s">
        <v>86</v>
      </c>
      <c r="BF3466" s="35" t="s">
        <v>122</v>
      </c>
      <c r="BG3466" s="35" t="s">
        <v>69</v>
      </c>
      <c r="BH3466" s="35" t="s">
        <v>19793</v>
      </c>
      <c r="BI3466" s="35" t="s">
        <v>122</v>
      </c>
      <c r="BJ3466" s="35" t="s">
        <v>19794</v>
      </c>
      <c r="BK3466" s="35" t="s">
        <v>75</v>
      </c>
      <c r="BL3466" s="35" t="s">
        <v>122</v>
      </c>
      <c r="BM3466" s="35" t="s">
        <v>83</v>
      </c>
      <c r="BN3466" s="35" t="s">
        <v>70</v>
      </c>
      <c r="BO3466" s="35" t="s">
        <v>71</v>
      </c>
      <c r="BP3466" s="35" t="s">
        <v>122</v>
      </c>
      <c r="BQ3466" s="35" t="s">
        <v>163</v>
      </c>
    </row>
    <row r="3467" spans="1:69" x14ac:dyDescent="0.4">
      <c r="A3467" s="40" t="str">
        <f t="shared" si="1510"/>
        <v>2025-09-24</v>
      </c>
      <c r="B3467" s="40" t="str">
        <f t="shared" si="1511"/>
        <v>SYD</v>
      </c>
      <c r="C3467" s="39" t="str">
        <f t="shared" si="1512"/>
        <v>98812563670</v>
      </c>
      <c r="D3467" s="41" t="str">
        <f t="shared" si="1513"/>
        <v>PAU029774055</v>
      </c>
      <c r="E3467" s="41" t="str">
        <f t="shared" si="1514"/>
        <v>596421503826</v>
      </c>
      <c r="F3467" s="39" t="str">
        <f t="shared" si="1515"/>
        <v>2254252</v>
      </c>
      <c r="G3467" s="39" t="str">
        <f t="shared" si="1516"/>
        <v>WISE EXPRESS(AUSTRAPHARM)</v>
      </c>
      <c r="H3467" s="41" t="str">
        <f t="shared" si="1517"/>
        <v>권지영</v>
      </c>
      <c r="I3467" s="39" t="str">
        <f t="shared" si="1518"/>
        <v>03432</v>
      </c>
      <c r="J3467" s="52" t="str">
        <f t="shared" si="1519"/>
        <v/>
      </c>
      <c r="K3467" s="75">
        <f t="shared" si="1520"/>
        <v>1</v>
      </c>
      <c r="L3467" s="76">
        <f t="shared" si="1521"/>
        <v>1</v>
      </c>
      <c r="M3467" s="76">
        <f t="shared" si="1522"/>
        <v>1E-3</v>
      </c>
      <c r="N3467" s="76">
        <f t="shared" si="1523"/>
        <v>1</v>
      </c>
      <c r="O3467" s="42">
        <f t="shared" si="1524"/>
        <v>1</v>
      </c>
      <c r="P3467" s="39" t="str">
        <f t="shared" si="1525"/>
        <v>목록(Manifest)</v>
      </c>
      <c r="Q3467" s="72">
        <f t="shared" si="1526"/>
        <v>60</v>
      </c>
      <c r="R3467" s="43" t="str">
        <f t="shared" si="1527"/>
        <v>OZ602</v>
      </c>
      <c r="S3467" s="82" t="str">
        <f t="shared" si="1528"/>
        <v/>
      </c>
      <c r="T3467" s="40">
        <f t="shared" si="1529"/>
        <v>45924</v>
      </c>
      <c r="U3467" s="44">
        <v>2500</v>
      </c>
      <c r="V3467" s="44">
        <f t="shared" si="1530"/>
        <v>0</v>
      </c>
      <c r="W3467" s="77">
        <f t="shared" si="1531"/>
        <v>2500</v>
      </c>
      <c r="X3467" s="78">
        <f t="shared" si="1532"/>
        <v>0</v>
      </c>
      <c r="Y3467" s="44" cm="1">
        <f t="array" ref="Y3467">_xlfn.IFNA(_xlfn.IFS(AND(Q3467&gt;=2000, Q3467&lt;3000), 10000, AND(Q3467&gt;=3000, Q3467&lt;4000), 15000, AND(Q3467&gt;=4000, Q3467&lt;5000), 20000, AND(Q3467&gt;=5000), 25000),0)</f>
        <v>0</v>
      </c>
      <c r="Z3467" s="91">
        <f t="shared" si="1533"/>
        <v>0</v>
      </c>
      <c r="AA3467" s="44">
        <f t="shared" si="1534"/>
        <v>0</v>
      </c>
      <c r="AB3467" s="44"/>
      <c r="AC3467" s="44"/>
      <c r="AD3467" s="44"/>
      <c r="AE3467" s="44">
        <f>VLOOKUP(O3467,정산업데이트!$A$6:$B$12,2,10)</f>
        <v>0</v>
      </c>
      <c r="AF3467" s="44"/>
      <c r="AG3467" s="79">
        <f t="shared" si="1535"/>
        <v>0</v>
      </c>
      <c r="AH3467" s="80">
        <f t="shared" si="1536"/>
        <v>2500</v>
      </c>
      <c r="AJ3467" s="35" t="s">
        <v>18450</v>
      </c>
      <c r="AK3467" s="35" t="s">
        <v>73</v>
      </c>
      <c r="AL3467" s="35" t="s">
        <v>18451</v>
      </c>
      <c r="AM3467" s="35" t="s">
        <v>19795</v>
      </c>
      <c r="AN3467" s="35" t="s">
        <v>19796</v>
      </c>
      <c r="AO3467" s="35" t="s">
        <v>19797</v>
      </c>
      <c r="AP3467" s="35" t="s">
        <v>19798</v>
      </c>
      <c r="AQ3467" s="35" t="s">
        <v>122</v>
      </c>
      <c r="AR3467" s="35">
        <v>1</v>
      </c>
      <c r="AS3467" s="35">
        <v>1</v>
      </c>
      <c r="AT3467" s="35">
        <v>1E-3</v>
      </c>
      <c r="AU3467" s="35">
        <v>1</v>
      </c>
      <c r="AV3467" s="35" t="s">
        <v>7</v>
      </c>
      <c r="AW3467" s="35">
        <v>60</v>
      </c>
      <c r="AX3467" s="35" t="s">
        <v>68</v>
      </c>
      <c r="AY3467" s="35" t="s">
        <v>68</v>
      </c>
      <c r="AZ3467" s="35" t="s">
        <v>68</v>
      </c>
      <c r="BA3467" s="35" t="s">
        <v>68</v>
      </c>
      <c r="BB3467" s="35" t="s">
        <v>68</v>
      </c>
      <c r="BC3467" s="35" t="s">
        <v>132</v>
      </c>
      <c r="BD3467" s="35" t="s">
        <v>83</v>
      </c>
      <c r="BE3467" s="35" t="s">
        <v>86</v>
      </c>
      <c r="BF3467" s="35" t="s">
        <v>122</v>
      </c>
      <c r="BG3467" s="35" t="s">
        <v>69</v>
      </c>
      <c r="BH3467" s="35" t="s">
        <v>19799</v>
      </c>
      <c r="BI3467" s="35" t="s">
        <v>122</v>
      </c>
      <c r="BJ3467" s="35" t="s">
        <v>19800</v>
      </c>
      <c r="BK3467" s="35" t="s">
        <v>75</v>
      </c>
      <c r="BL3467" s="35" t="s">
        <v>122</v>
      </c>
      <c r="BM3467" s="35" t="s">
        <v>83</v>
      </c>
      <c r="BN3467" s="35" t="s">
        <v>70</v>
      </c>
      <c r="BO3467" s="35" t="s">
        <v>71</v>
      </c>
      <c r="BP3467" s="35" t="s">
        <v>122</v>
      </c>
      <c r="BQ3467" s="35" t="s">
        <v>163</v>
      </c>
    </row>
    <row r="3468" spans="1:69" x14ac:dyDescent="0.4">
      <c r="A3468" s="40" t="str">
        <f t="shared" si="1510"/>
        <v>2025-09-24</v>
      </c>
      <c r="B3468" s="40" t="str">
        <f t="shared" si="1511"/>
        <v>SYD</v>
      </c>
      <c r="C3468" s="39" t="str">
        <f t="shared" si="1512"/>
        <v>98812563670</v>
      </c>
      <c r="D3468" s="41" t="str">
        <f t="shared" si="1513"/>
        <v>PAU029774073</v>
      </c>
      <c r="E3468" s="41" t="str">
        <f t="shared" si="1514"/>
        <v>596421503830</v>
      </c>
      <c r="F3468" s="39" t="str">
        <f t="shared" si="1515"/>
        <v>2254252</v>
      </c>
      <c r="G3468" s="39" t="str">
        <f t="shared" si="1516"/>
        <v>WISE EXPRESS(AUSTRAPHARM)</v>
      </c>
      <c r="H3468" s="41" t="str">
        <f t="shared" si="1517"/>
        <v>장공숙</v>
      </c>
      <c r="I3468" s="39" t="str">
        <f t="shared" si="1518"/>
        <v>03431</v>
      </c>
      <c r="J3468" s="52" t="str">
        <f t="shared" si="1519"/>
        <v/>
      </c>
      <c r="K3468" s="75">
        <f t="shared" si="1520"/>
        <v>1</v>
      </c>
      <c r="L3468" s="76">
        <f t="shared" si="1521"/>
        <v>1</v>
      </c>
      <c r="M3468" s="76">
        <f t="shared" si="1522"/>
        <v>1E-3</v>
      </c>
      <c r="N3468" s="76">
        <f t="shared" si="1523"/>
        <v>1</v>
      </c>
      <c r="O3468" s="42">
        <f t="shared" si="1524"/>
        <v>1</v>
      </c>
      <c r="P3468" s="39" t="str">
        <f t="shared" si="1525"/>
        <v>일반(목록배제,Normal-Manifest Exception)</v>
      </c>
      <c r="Q3468" s="72">
        <f t="shared" si="1526"/>
        <v>60</v>
      </c>
      <c r="R3468" s="43" t="str">
        <f t="shared" si="1527"/>
        <v>OZ602</v>
      </c>
      <c r="S3468" s="82" t="str">
        <f t="shared" si="1528"/>
        <v/>
      </c>
      <c r="T3468" s="40">
        <f t="shared" si="1529"/>
        <v>45924</v>
      </c>
      <c r="U3468" s="44">
        <v>2500</v>
      </c>
      <c r="V3468" s="44">
        <f t="shared" si="1530"/>
        <v>0</v>
      </c>
      <c r="W3468" s="77">
        <f t="shared" si="1531"/>
        <v>2500</v>
      </c>
      <c r="X3468" s="78">
        <f t="shared" si="1532"/>
        <v>0</v>
      </c>
      <c r="Y3468" s="44" cm="1">
        <f t="array" ref="Y3468">_xlfn.IFNA(_xlfn.IFS(AND(Q3468&gt;=2000, Q3468&lt;3000), 10000, AND(Q3468&gt;=3000, Q3468&lt;4000), 15000, AND(Q3468&gt;=4000, Q3468&lt;5000), 20000, AND(Q3468&gt;=5000), 25000),0)</f>
        <v>0</v>
      </c>
      <c r="Z3468" s="91">
        <f t="shared" si="1533"/>
        <v>300</v>
      </c>
      <c r="AA3468" s="44">
        <f t="shared" si="1534"/>
        <v>0</v>
      </c>
      <c r="AB3468" s="44"/>
      <c r="AC3468" s="44"/>
      <c r="AD3468" s="44"/>
      <c r="AE3468" s="44">
        <f>VLOOKUP(O3468,정산업데이트!$A$6:$B$12,2,10)</f>
        <v>0</v>
      </c>
      <c r="AF3468" s="44"/>
      <c r="AG3468" s="79">
        <f t="shared" si="1535"/>
        <v>300</v>
      </c>
      <c r="AH3468" s="80">
        <f t="shared" si="1536"/>
        <v>2800</v>
      </c>
      <c r="AJ3468" s="35" t="s">
        <v>18450</v>
      </c>
      <c r="AK3468" s="35" t="s">
        <v>73</v>
      </c>
      <c r="AL3468" s="35" t="s">
        <v>18451</v>
      </c>
      <c r="AM3468" s="35" t="s">
        <v>19801</v>
      </c>
      <c r="AN3468" s="35" t="s">
        <v>19802</v>
      </c>
      <c r="AO3468" s="35" t="s">
        <v>19803</v>
      </c>
      <c r="AP3468" s="35" t="s">
        <v>19804</v>
      </c>
      <c r="AQ3468" s="35" t="s">
        <v>122</v>
      </c>
      <c r="AR3468" s="35">
        <v>1</v>
      </c>
      <c r="AS3468" s="35">
        <v>1</v>
      </c>
      <c r="AT3468" s="35">
        <v>1E-3</v>
      </c>
      <c r="AU3468" s="35">
        <v>1</v>
      </c>
      <c r="AV3468" s="35" t="s">
        <v>8</v>
      </c>
      <c r="AW3468" s="35">
        <v>60</v>
      </c>
      <c r="AX3468" s="35" t="s">
        <v>68</v>
      </c>
      <c r="AY3468" s="35" t="s">
        <v>68</v>
      </c>
      <c r="AZ3468" s="35" t="s">
        <v>68</v>
      </c>
      <c r="BA3468" s="35" t="s">
        <v>68</v>
      </c>
      <c r="BB3468" s="35" t="s">
        <v>68</v>
      </c>
      <c r="BC3468" s="35" t="s">
        <v>132</v>
      </c>
      <c r="BD3468" s="35" t="s">
        <v>83</v>
      </c>
      <c r="BE3468" s="35" t="s">
        <v>86</v>
      </c>
      <c r="BF3468" s="35" t="s">
        <v>122</v>
      </c>
      <c r="BG3468" s="35" t="s">
        <v>69</v>
      </c>
      <c r="BH3468" s="35" t="s">
        <v>19805</v>
      </c>
      <c r="BI3468" s="35" t="s">
        <v>122</v>
      </c>
      <c r="BJ3468" s="35" t="s">
        <v>19806</v>
      </c>
      <c r="BK3468" s="35" t="s">
        <v>75</v>
      </c>
      <c r="BL3468" s="35" t="s">
        <v>122</v>
      </c>
      <c r="BM3468" s="35" t="s">
        <v>83</v>
      </c>
      <c r="BN3468" s="35" t="s">
        <v>70</v>
      </c>
      <c r="BO3468" s="35" t="s">
        <v>71</v>
      </c>
      <c r="BP3468" s="35" t="s">
        <v>122</v>
      </c>
      <c r="BQ3468" s="35" t="s">
        <v>163</v>
      </c>
    </row>
    <row r="3469" spans="1:69" x14ac:dyDescent="0.4">
      <c r="A3469" s="40" t="str">
        <f t="shared" si="1510"/>
        <v>2025-09-24</v>
      </c>
      <c r="B3469" s="40" t="str">
        <f t="shared" si="1511"/>
        <v>SYD</v>
      </c>
      <c r="C3469" s="39" t="str">
        <f t="shared" si="1512"/>
        <v>98812563670</v>
      </c>
      <c r="D3469" s="41" t="str">
        <f t="shared" si="1513"/>
        <v>PAU029774087</v>
      </c>
      <c r="E3469" s="41" t="str">
        <f t="shared" si="1514"/>
        <v>596421503841</v>
      </c>
      <c r="F3469" s="39" t="str">
        <f t="shared" si="1515"/>
        <v>2254252</v>
      </c>
      <c r="G3469" s="39" t="str">
        <f t="shared" si="1516"/>
        <v>WISE EXPRESS(AUSTRAPHARM)</v>
      </c>
      <c r="H3469" s="41" t="str">
        <f t="shared" si="1517"/>
        <v>김민정</v>
      </c>
      <c r="I3469" s="39" t="str">
        <f t="shared" si="1518"/>
        <v>22324</v>
      </c>
      <c r="J3469" s="52" t="str">
        <f t="shared" si="1519"/>
        <v/>
      </c>
      <c r="K3469" s="75">
        <f t="shared" si="1520"/>
        <v>1</v>
      </c>
      <c r="L3469" s="76">
        <f t="shared" si="1521"/>
        <v>1</v>
      </c>
      <c r="M3469" s="76">
        <f t="shared" si="1522"/>
        <v>1E-3</v>
      </c>
      <c r="N3469" s="76">
        <f t="shared" si="1523"/>
        <v>1</v>
      </c>
      <c r="O3469" s="42">
        <f t="shared" si="1524"/>
        <v>1</v>
      </c>
      <c r="P3469" s="39" t="str">
        <f t="shared" si="1525"/>
        <v>목록(Manifest)</v>
      </c>
      <c r="Q3469" s="72">
        <f t="shared" si="1526"/>
        <v>60</v>
      </c>
      <c r="R3469" s="43" t="str">
        <f t="shared" si="1527"/>
        <v>OZ602</v>
      </c>
      <c r="S3469" s="82" t="str">
        <f t="shared" si="1528"/>
        <v/>
      </c>
      <c r="T3469" s="40">
        <f t="shared" si="1529"/>
        <v>45924</v>
      </c>
      <c r="U3469" s="44">
        <v>2500</v>
      </c>
      <c r="V3469" s="44">
        <f t="shared" si="1530"/>
        <v>0</v>
      </c>
      <c r="W3469" s="77">
        <f t="shared" si="1531"/>
        <v>2500</v>
      </c>
      <c r="X3469" s="78">
        <f t="shared" si="1532"/>
        <v>0</v>
      </c>
      <c r="Y3469" s="44" cm="1">
        <f t="array" ref="Y3469">_xlfn.IFNA(_xlfn.IFS(AND(Q3469&gt;=2000, Q3469&lt;3000), 10000, AND(Q3469&gt;=3000, Q3469&lt;4000), 15000, AND(Q3469&gt;=4000, Q3469&lt;5000), 20000, AND(Q3469&gt;=5000), 25000),0)</f>
        <v>0</v>
      </c>
      <c r="Z3469" s="91">
        <f t="shared" si="1533"/>
        <v>0</v>
      </c>
      <c r="AA3469" s="44">
        <f t="shared" si="1534"/>
        <v>0</v>
      </c>
      <c r="AB3469" s="44"/>
      <c r="AC3469" s="44"/>
      <c r="AD3469" s="44"/>
      <c r="AE3469" s="44">
        <f>VLOOKUP(O3469,정산업데이트!$A$6:$B$12,2,10)</f>
        <v>0</v>
      </c>
      <c r="AF3469" s="44"/>
      <c r="AG3469" s="79">
        <f t="shared" si="1535"/>
        <v>0</v>
      </c>
      <c r="AH3469" s="80">
        <f t="shared" si="1536"/>
        <v>2500</v>
      </c>
      <c r="AJ3469" s="35" t="s">
        <v>18450</v>
      </c>
      <c r="AK3469" s="35" t="s">
        <v>73</v>
      </c>
      <c r="AL3469" s="35" t="s">
        <v>18451</v>
      </c>
      <c r="AM3469" s="35" t="s">
        <v>19807</v>
      </c>
      <c r="AN3469" s="35" t="s">
        <v>206</v>
      </c>
      <c r="AO3469" s="35" t="s">
        <v>19808</v>
      </c>
      <c r="AP3469" s="35" t="s">
        <v>6942</v>
      </c>
      <c r="AQ3469" s="35" t="s">
        <v>122</v>
      </c>
      <c r="AR3469" s="35">
        <v>1</v>
      </c>
      <c r="AS3469" s="35">
        <v>1</v>
      </c>
      <c r="AT3469" s="35">
        <v>1E-3</v>
      </c>
      <c r="AU3469" s="35">
        <v>1</v>
      </c>
      <c r="AV3469" s="35" t="s">
        <v>7</v>
      </c>
      <c r="AW3469" s="35">
        <v>60</v>
      </c>
      <c r="AX3469" s="35" t="s">
        <v>68</v>
      </c>
      <c r="AY3469" s="35" t="s">
        <v>68</v>
      </c>
      <c r="AZ3469" s="35" t="s">
        <v>68</v>
      </c>
      <c r="BA3469" s="35" t="s">
        <v>68</v>
      </c>
      <c r="BB3469" s="35" t="s">
        <v>68</v>
      </c>
      <c r="BC3469" s="35" t="s">
        <v>132</v>
      </c>
      <c r="BD3469" s="35" t="s">
        <v>83</v>
      </c>
      <c r="BE3469" s="35" t="s">
        <v>86</v>
      </c>
      <c r="BF3469" s="35" t="s">
        <v>122</v>
      </c>
      <c r="BG3469" s="35" t="s">
        <v>69</v>
      </c>
      <c r="BH3469" s="35" t="s">
        <v>19809</v>
      </c>
      <c r="BI3469" s="35" t="s">
        <v>122</v>
      </c>
      <c r="BJ3469" s="35" t="s">
        <v>19810</v>
      </c>
      <c r="BK3469" s="35" t="s">
        <v>75</v>
      </c>
      <c r="BL3469" s="35" t="s">
        <v>122</v>
      </c>
      <c r="BM3469" s="35" t="s">
        <v>83</v>
      </c>
      <c r="BN3469" s="35" t="s">
        <v>70</v>
      </c>
      <c r="BO3469" s="35" t="s">
        <v>71</v>
      </c>
      <c r="BP3469" s="35" t="s">
        <v>122</v>
      </c>
      <c r="BQ3469" s="35" t="s">
        <v>163</v>
      </c>
    </row>
    <row r="3470" spans="1:69" x14ac:dyDescent="0.4">
      <c r="A3470" s="40" t="str">
        <f t="shared" si="1510"/>
        <v>2025-09-24</v>
      </c>
      <c r="B3470" s="40" t="str">
        <f t="shared" si="1511"/>
        <v>SYD</v>
      </c>
      <c r="C3470" s="39" t="str">
        <f t="shared" si="1512"/>
        <v>98812563670</v>
      </c>
      <c r="D3470" s="41" t="str">
        <f t="shared" si="1513"/>
        <v>PAU029774102</v>
      </c>
      <c r="E3470" s="41" t="str">
        <f t="shared" si="1514"/>
        <v>596421503863</v>
      </c>
      <c r="F3470" s="39" t="str">
        <f t="shared" si="1515"/>
        <v>2254252</v>
      </c>
      <c r="G3470" s="39" t="str">
        <f t="shared" si="1516"/>
        <v>WISE EXPRESS(AUSTRAPHARM)</v>
      </c>
      <c r="H3470" s="41" t="str">
        <f t="shared" si="1517"/>
        <v>노영화</v>
      </c>
      <c r="I3470" s="39" t="str">
        <f t="shared" si="1518"/>
        <v>58165</v>
      </c>
      <c r="J3470" s="52" t="str">
        <f t="shared" si="1519"/>
        <v/>
      </c>
      <c r="K3470" s="75">
        <f t="shared" si="1520"/>
        <v>1</v>
      </c>
      <c r="L3470" s="76">
        <f t="shared" si="1521"/>
        <v>1</v>
      </c>
      <c r="M3470" s="76">
        <f t="shared" si="1522"/>
        <v>1E-3</v>
      </c>
      <c r="N3470" s="76">
        <f t="shared" si="1523"/>
        <v>1</v>
      </c>
      <c r="O3470" s="42">
        <f t="shared" si="1524"/>
        <v>1</v>
      </c>
      <c r="P3470" s="39" t="str">
        <f t="shared" si="1525"/>
        <v>목록(Manifest)</v>
      </c>
      <c r="Q3470" s="72">
        <f t="shared" si="1526"/>
        <v>60</v>
      </c>
      <c r="R3470" s="43" t="str">
        <f t="shared" si="1527"/>
        <v>OZ602</v>
      </c>
      <c r="S3470" s="82" t="str">
        <f t="shared" si="1528"/>
        <v/>
      </c>
      <c r="T3470" s="40">
        <f t="shared" si="1529"/>
        <v>45924</v>
      </c>
      <c r="U3470" s="44">
        <v>2500</v>
      </c>
      <c r="V3470" s="44">
        <f t="shared" si="1530"/>
        <v>0</v>
      </c>
      <c r="W3470" s="77">
        <f t="shared" si="1531"/>
        <v>2500</v>
      </c>
      <c r="X3470" s="78">
        <f t="shared" si="1532"/>
        <v>0</v>
      </c>
      <c r="Y3470" s="44" cm="1">
        <f t="array" ref="Y3470">_xlfn.IFNA(_xlfn.IFS(AND(Q3470&gt;=2000, Q3470&lt;3000), 10000, AND(Q3470&gt;=3000, Q3470&lt;4000), 15000, AND(Q3470&gt;=4000, Q3470&lt;5000), 20000, AND(Q3470&gt;=5000), 25000),0)</f>
        <v>0</v>
      </c>
      <c r="Z3470" s="91">
        <f t="shared" si="1533"/>
        <v>0</v>
      </c>
      <c r="AA3470" s="44">
        <f t="shared" si="1534"/>
        <v>0</v>
      </c>
      <c r="AB3470" s="44"/>
      <c r="AC3470" s="44"/>
      <c r="AD3470" s="44"/>
      <c r="AE3470" s="44">
        <f>VLOOKUP(O3470,정산업데이트!$A$6:$B$12,2,10)</f>
        <v>0</v>
      </c>
      <c r="AF3470" s="44"/>
      <c r="AG3470" s="79">
        <f t="shared" si="1535"/>
        <v>0</v>
      </c>
      <c r="AH3470" s="80">
        <f t="shared" si="1536"/>
        <v>2500</v>
      </c>
      <c r="AJ3470" s="35" t="s">
        <v>18450</v>
      </c>
      <c r="AK3470" s="35" t="s">
        <v>73</v>
      </c>
      <c r="AL3470" s="35" t="s">
        <v>18451</v>
      </c>
      <c r="AM3470" s="35" t="s">
        <v>19811</v>
      </c>
      <c r="AN3470" s="35" t="s">
        <v>19812</v>
      </c>
      <c r="AO3470" s="35" t="s">
        <v>19813</v>
      </c>
      <c r="AP3470" s="35" t="s">
        <v>19814</v>
      </c>
      <c r="AQ3470" s="35" t="s">
        <v>122</v>
      </c>
      <c r="AR3470" s="35">
        <v>1</v>
      </c>
      <c r="AS3470" s="35">
        <v>1</v>
      </c>
      <c r="AT3470" s="35">
        <v>1E-3</v>
      </c>
      <c r="AU3470" s="35">
        <v>1</v>
      </c>
      <c r="AV3470" s="35" t="s">
        <v>7</v>
      </c>
      <c r="AW3470" s="35">
        <v>60</v>
      </c>
      <c r="AX3470" s="35" t="s">
        <v>68</v>
      </c>
      <c r="AY3470" s="35" t="s">
        <v>68</v>
      </c>
      <c r="AZ3470" s="35" t="s">
        <v>68</v>
      </c>
      <c r="BA3470" s="35" t="s">
        <v>68</v>
      </c>
      <c r="BB3470" s="35" t="s">
        <v>68</v>
      </c>
      <c r="BC3470" s="35" t="s">
        <v>132</v>
      </c>
      <c r="BD3470" s="35" t="s">
        <v>83</v>
      </c>
      <c r="BE3470" s="35" t="s">
        <v>86</v>
      </c>
      <c r="BF3470" s="35" t="s">
        <v>122</v>
      </c>
      <c r="BG3470" s="35" t="s">
        <v>69</v>
      </c>
      <c r="BH3470" s="35" t="s">
        <v>19815</v>
      </c>
      <c r="BI3470" s="35" t="s">
        <v>122</v>
      </c>
      <c r="BJ3470" s="35" t="s">
        <v>19816</v>
      </c>
      <c r="BK3470" s="35" t="s">
        <v>75</v>
      </c>
      <c r="BL3470" s="35" t="s">
        <v>122</v>
      </c>
      <c r="BM3470" s="35" t="s">
        <v>83</v>
      </c>
      <c r="BN3470" s="35" t="s">
        <v>70</v>
      </c>
      <c r="BO3470" s="35" t="s">
        <v>71</v>
      </c>
      <c r="BP3470" s="35" t="s">
        <v>122</v>
      </c>
      <c r="BQ3470" s="35" t="s">
        <v>163</v>
      </c>
    </row>
    <row r="3471" spans="1:69" x14ac:dyDescent="0.4">
      <c r="A3471" s="40" t="str">
        <f t="shared" si="1510"/>
        <v>2025-09-24</v>
      </c>
      <c r="B3471" s="40" t="str">
        <f t="shared" si="1511"/>
        <v>SYD</v>
      </c>
      <c r="C3471" s="39" t="str">
        <f t="shared" si="1512"/>
        <v>98812563670</v>
      </c>
      <c r="D3471" s="41" t="str">
        <f t="shared" si="1513"/>
        <v>PAU029774053</v>
      </c>
      <c r="E3471" s="41" t="str">
        <f t="shared" si="1514"/>
        <v>596421503874</v>
      </c>
      <c r="F3471" s="39" t="str">
        <f t="shared" si="1515"/>
        <v>2254252</v>
      </c>
      <c r="G3471" s="39" t="str">
        <f t="shared" si="1516"/>
        <v>WISE EXPRESS(AUSTRAPHARM)</v>
      </c>
      <c r="H3471" s="41" t="str">
        <f t="shared" si="1517"/>
        <v>고도영</v>
      </c>
      <c r="I3471" s="39" t="str">
        <f t="shared" si="1518"/>
        <v>51499</v>
      </c>
      <c r="J3471" s="52" t="str">
        <f t="shared" si="1519"/>
        <v/>
      </c>
      <c r="K3471" s="75">
        <f t="shared" si="1520"/>
        <v>1</v>
      </c>
      <c r="L3471" s="76">
        <f t="shared" si="1521"/>
        <v>1</v>
      </c>
      <c r="M3471" s="76">
        <f t="shared" si="1522"/>
        <v>1E-3</v>
      </c>
      <c r="N3471" s="76">
        <f t="shared" si="1523"/>
        <v>1</v>
      </c>
      <c r="O3471" s="42">
        <f t="shared" si="1524"/>
        <v>1</v>
      </c>
      <c r="P3471" s="39" t="str">
        <f t="shared" si="1525"/>
        <v>목록(Manifest)</v>
      </c>
      <c r="Q3471" s="72">
        <f t="shared" si="1526"/>
        <v>60</v>
      </c>
      <c r="R3471" s="43" t="str">
        <f t="shared" si="1527"/>
        <v>OZ602</v>
      </c>
      <c r="S3471" s="82" t="str">
        <f t="shared" si="1528"/>
        <v/>
      </c>
      <c r="T3471" s="40">
        <f t="shared" si="1529"/>
        <v>45924</v>
      </c>
      <c r="U3471" s="44">
        <v>2500</v>
      </c>
      <c r="V3471" s="44">
        <f t="shared" si="1530"/>
        <v>0</v>
      </c>
      <c r="W3471" s="77">
        <f t="shared" si="1531"/>
        <v>2500</v>
      </c>
      <c r="X3471" s="78">
        <f t="shared" si="1532"/>
        <v>0</v>
      </c>
      <c r="Y3471" s="44" cm="1">
        <f t="array" ref="Y3471">_xlfn.IFNA(_xlfn.IFS(AND(Q3471&gt;=2000, Q3471&lt;3000), 10000, AND(Q3471&gt;=3000, Q3471&lt;4000), 15000, AND(Q3471&gt;=4000, Q3471&lt;5000), 20000, AND(Q3471&gt;=5000), 25000),0)</f>
        <v>0</v>
      </c>
      <c r="Z3471" s="91">
        <f t="shared" si="1533"/>
        <v>0</v>
      </c>
      <c r="AA3471" s="44">
        <f t="shared" si="1534"/>
        <v>0</v>
      </c>
      <c r="AB3471" s="44"/>
      <c r="AC3471" s="44"/>
      <c r="AD3471" s="44"/>
      <c r="AE3471" s="44">
        <f>VLOOKUP(O3471,정산업데이트!$A$6:$B$12,2,10)</f>
        <v>0</v>
      </c>
      <c r="AF3471" s="44"/>
      <c r="AG3471" s="79">
        <f t="shared" si="1535"/>
        <v>0</v>
      </c>
      <c r="AH3471" s="80">
        <f t="shared" si="1536"/>
        <v>2500</v>
      </c>
      <c r="AJ3471" s="35" t="s">
        <v>18450</v>
      </c>
      <c r="AK3471" s="35" t="s">
        <v>73</v>
      </c>
      <c r="AL3471" s="35" t="s">
        <v>18451</v>
      </c>
      <c r="AM3471" s="35" t="s">
        <v>19817</v>
      </c>
      <c r="AN3471" s="35" t="s">
        <v>19818</v>
      </c>
      <c r="AO3471" s="35" t="s">
        <v>19819</v>
      </c>
      <c r="AP3471" s="35" t="s">
        <v>1717</v>
      </c>
      <c r="AQ3471" s="35" t="s">
        <v>122</v>
      </c>
      <c r="AR3471" s="35">
        <v>1</v>
      </c>
      <c r="AS3471" s="35">
        <v>1</v>
      </c>
      <c r="AT3471" s="35">
        <v>1E-3</v>
      </c>
      <c r="AU3471" s="35">
        <v>1</v>
      </c>
      <c r="AV3471" s="35" t="s">
        <v>7</v>
      </c>
      <c r="AW3471" s="35">
        <v>60</v>
      </c>
      <c r="AX3471" s="35" t="s">
        <v>68</v>
      </c>
      <c r="AY3471" s="35" t="s">
        <v>68</v>
      </c>
      <c r="AZ3471" s="35" t="s">
        <v>68</v>
      </c>
      <c r="BA3471" s="35" t="s">
        <v>68</v>
      </c>
      <c r="BB3471" s="35" t="s">
        <v>68</v>
      </c>
      <c r="BC3471" s="35" t="s">
        <v>132</v>
      </c>
      <c r="BD3471" s="35" t="s">
        <v>83</v>
      </c>
      <c r="BE3471" s="35" t="s">
        <v>86</v>
      </c>
      <c r="BF3471" s="35" t="s">
        <v>122</v>
      </c>
      <c r="BG3471" s="35" t="s">
        <v>69</v>
      </c>
      <c r="BH3471" s="35" t="s">
        <v>19820</v>
      </c>
      <c r="BI3471" s="35" t="s">
        <v>122</v>
      </c>
      <c r="BJ3471" s="35" t="s">
        <v>19821</v>
      </c>
      <c r="BK3471" s="35" t="s">
        <v>75</v>
      </c>
      <c r="BL3471" s="35" t="s">
        <v>122</v>
      </c>
      <c r="BM3471" s="35" t="s">
        <v>83</v>
      </c>
      <c r="BN3471" s="35" t="s">
        <v>70</v>
      </c>
      <c r="BO3471" s="35" t="s">
        <v>71</v>
      </c>
      <c r="BP3471" s="35" t="s">
        <v>122</v>
      </c>
      <c r="BQ3471" s="35" t="s">
        <v>163</v>
      </c>
    </row>
    <row r="3472" spans="1:69" x14ac:dyDescent="0.4">
      <c r="A3472" s="40" t="str">
        <f t="shared" si="1510"/>
        <v>2025-09-24</v>
      </c>
      <c r="B3472" s="40" t="str">
        <f t="shared" si="1511"/>
        <v>SYD</v>
      </c>
      <c r="C3472" s="39" t="str">
        <f t="shared" si="1512"/>
        <v>98812563670</v>
      </c>
      <c r="D3472" s="41" t="str">
        <f t="shared" si="1513"/>
        <v>PAU029774052</v>
      </c>
      <c r="E3472" s="41" t="str">
        <f t="shared" si="1514"/>
        <v>596421503885</v>
      </c>
      <c r="F3472" s="39" t="str">
        <f t="shared" si="1515"/>
        <v>2254252</v>
      </c>
      <c r="G3472" s="39" t="str">
        <f t="shared" si="1516"/>
        <v>WISE EXPRESS(AUSTRAPHARM)</v>
      </c>
      <c r="H3472" s="41" t="str">
        <f t="shared" si="1517"/>
        <v>윤성미</v>
      </c>
      <c r="I3472" s="39" t="str">
        <f t="shared" si="1518"/>
        <v>32446</v>
      </c>
      <c r="J3472" s="52" t="str">
        <f t="shared" si="1519"/>
        <v/>
      </c>
      <c r="K3472" s="75">
        <f t="shared" si="1520"/>
        <v>1</v>
      </c>
      <c r="L3472" s="76">
        <f t="shared" si="1521"/>
        <v>1</v>
      </c>
      <c r="M3472" s="76">
        <f t="shared" si="1522"/>
        <v>1E-3</v>
      </c>
      <c r="N3472" s="76">
        <f t="shared" si="1523"/>
        <v>1</v>
      </c>
      <c r="O3472" s="42">
        <f t="shared" si="1524"/>
        <v>1</v>
      </c>
      <c r="P3472" s="39" t="str">
        <f t="shared" si="1525"/>
        <v>일반(목록배제,Normal-Manifest Exception)</v>
      </c>
      <c r="Q3472" s="72">
        <f t="shared" si="1526"/>
        <v>45</v>
      </c>
      <c r="R3472" s="43" t="str">
        <f t="shared" si="1527"/>
        <v>OZ602</v>
      </c>
      <c r="S3472" s="82" t="str">
        <f t="shared" si="1528"/>
        <v/>
      </c>
      <c r="T3472" s="40">
        <f t="shared" si="1529"/>
        <v>45924</v>
      </c>
      <c r="U3472" s="44">
        <v>2500</v>
      </c>
      <c r="V3472" s="44">
        <f t="shared" si="1530"/>
        <v>0</v>
      </c>
      <c r="W3472" s="77">
        <f t="shared" si="1531"/>
        <v>2500</v>
      </c>
      <c r="X3472" s="78">
        <f t="shared" si="1532"/>
        <v>0</v>
      </c>
      <c r="Y3472" s="44" cm="1">
        <f t="array" ref="Y3472">_xlfn.IFNA(_xlfn.IFS(AND(Q3472&gt;=2000, Q3472&lt;3000), 10000, AND(Q3472&gt;=3000, Q3472&lt;4000), 15000, AND(Q3472&gt;=4000, Q3472&lt;5000), 20000, AND(Q3472&gt;=5000), 25000),0)</f>
        <v>0</v>
      </c>
      <c r="Z3472" s="91">
        <f t="shared" si="1533"/>
        <v>300</v>
      </c>
      <c r="AA3472" s="44">
        <f t="shared" si="1534"/>
        <v>0</v>
      </c>
      <c r="AB3472" s="44"/>
      <c r="AC3472" s="44"/>
      <c r="AD3472" s="44"/>
      <c r="AE3472" s="44">
        <f>VLOOKUP(O3472,정산업데이트!$A$6:$B$12,2,10)</f>
        <v>0</v>
      </c>
      <c r="AF3472" s="44"/>
      <c r="AG3472" s="79">
        <f t="shared" si="1535"/>
        <v>300</v>
      </c>
      <c r="AH3472" s="80">
        <f t="shared" si="1536"/>
        <v>2800</v>
      </c>
      <c r="AJ3472" s="35" t="s">
        <v>18450</v>
      </c>
      <c r="AK3472" s="35" t="s">
        <v>73</v>
      </c>
      <c r="AL3472" s="35" t="s">
        <v>18451</v>
      </c>
      <c r="AM3472" s="35" t="s">
        <v>19822</v>
      </c>
      <c r="AN3472" s="35" t="s">
        <v>19823</v>
      </c>
      <c r="AO3472" s="35" t="s">
        <v>19824</v>
      </c>
      <c r="AP3472" s="35" t="s">
        <v>19825</v>
      </c>
      <c r="AQ3472" s="35" t="s">
        <v>122</v>
      </c>
      <c r="AR3472" s="35">
        <v>1</v>
      </c>
      <c r="AS3472" s="35">
        <v>1</v>
      </c>
      <c r="AT3472" s="35">
        <v>1E-3</v>
      </c>
      <c r="AU3472" s="35">
        <v>1</v>
      </c>
      <c r="AV3472" s="35" t="s">
        <v>8</v>
      </c>
      <c r="AW3472" s="35">
        <v>45</v>
      </c>
      <c r="AX3472" s="35" t="s">
        <v>68</v>
      </c>
      <c r="AY3472" s="35" t="s">
        <v>68</v>
      </c>
      <c r="AZ3472" s="35" t="s">
        <v>68</v>
      </c>
      <c r="BA3472" s="35" t="s">
        <v>68</v>
      </c>
      <c r="BB3472" s="35" t="s">
        <v>68</v>
      </c>
      <c r="BC3472" s="35" t="s">
        <v>132</v>
      </c>
      <c r="BD3472" s="35" t="s">
        <v>83</v>
      </c>
      <c r="BE3472" s="35" t="s">
        <v>84</v>
      </c>
      <c r="BF3472" s="35" t="s">
        <v>122</v>
      </c>
      <c r="BG3472" s="35" t="s">
        <v>69</v>
      </c>
      <c r="BH3472" s="35" t="s">
        <v>19826</v>
      </c>
      <c r="BI3472" s="35" t="s">
        <v>122</v>
      </c>
      <c r="BJ3472" s="35" t="s">
        <v>19827</v>
      </c>
      <c r="BK3472" s="35" t="s">
        <v>75</v>
      </c>
      <c r="BL3472" s="35" t="s">
        <v>122</v>
      </c>
      <c r="BM3472" s="35" t="s">
        <v>83</v>
      </c>
      <c r="BN3472" s="35" t="s">
        <v>70</v>
      </c>
      <c r="BO3472" s="35" t="s">
        <v>71</v>
      </c>
      <c r="BP3472" s="35" t="s">
        <v>122</v>
      </c>
      <c r="BQ3472" s="35" t="s">
        <v>163</v>
      </c>
    </row>
    <row r="3473" spans="1:69" x14ac:dyDescent="0.4">
      <c r="A3473" s="40" t="str">
        <f t="shared" si="1510"/>
        <v>2025-09-24</v>
      </c>
      <c r="B3473" s="40" t="str">
        <f t="shared" si="1511"/>
        <v>SYD</v>
      </c>
      <c r="C3473" s="39" t="str">
        <f t="shared" si="1512"/>
        <v>98812563670</v>
      </c>
      <c r="D3473" s="41" t="str">
        <f t="shared" si="1513"/>
        <v>PAU029774051</v>
      </c>
      <c r="E3473" s="41" t="str">
        <f t="shared" si="1514"/>
        <v>596421503896</v>
      </c>
      <c r="F3473" s="39" t="str">
        <f t="shared" si="1515"/>
        <v>2254252</v>
      </c>
      <c r="G3473" s="39" t="str">
        <f t="shared" si="1516"/>
        <v>WISE EXPRESS(AUSTRAPHARM)</v>
      </c>
      <c r="H3473" s="41" t="str">
        <f t="shared" si="1517"/>
        <v>안진숙</v>
      </c>
      <c r="I3473" s="39" t="str">
        <f t="shared" si="1518"/>
        <v>31733</v>
      </c>
      <c r="J3473" s="52" t="str">
        <f t="shared" si="1519"/>
        <v/>
      </c>
      <c r="K3473" s="75">
        <f t="shared" si="1520"/>
        <v>1</v>
      </c>
      <c r="L3473" s="76">
        <f t="shared" si="1521"/>
        <v>1</v>
      </c>
      <c r="M3473" s="76">
        <f t="shared" si="1522"/>
        <v>1E-3</v>
      </c>
      <c r="N3473" s="76">
        <f t="shared" si="1523"/>
        <v>1</v>
      </c>
      <c r="O3473" s="42">
        <f t="shared" si="1524"/>
        <v>1</v>
      </c>
      <c r="P3473" s="39" t="str">
        <f t="shared" si="1525"/>
        <v>목록(Manifest)</v>
      </c>
      <c r="Q3473" s="72">
        <f t="shared" si="1526"/>
        <v>60</v>
      </c>
      <c r="R3473" s="43" t="str">
        <f t="shared" si="1527"/>
        <v>OZ602</v>
      </c>
      <c r="S3473" s="82" t="str">
        <f t="shared" si="1528"/>
        <v/>
      </c>
      <c r="T3473" s="40">
        <f t="shared" si="1529"/>
        <v>45924</v>
      </c>
      <c r="U3473" s="44">
        <v>2500</v>
      </c>
      <c r="V3473" s="44">
        <f t="shared" si="1530"/>
        <v>0</v>
      </c>
      <c r="W3473" s="77">
        <f t="shared" si="1531"/>
        <v>2500</v>
      </c>
      <c r="X3473" s="78">
        <f t="shared" si="1532"/>
        <v>0</v>
      </c>
      <c r="Y3473" s="44" cm="1">
        <f t="array" ref="Y3473">_xlfn.IFNA(_xlfn.IFS(AND(Q3473&gt;=2000, Q3473&lt;3000), 10000, AND(Q3473&gt;=3000, Q3473&lt;4000), 15000, AND(Q3473&gt;=4000, Q3473&lt;5000), 20000, AND(Q3473&gt;=5000), 25000),0)</f>
        <v>0</v>
      </c>
      <c r="Z3473" s="91">
        <f t="shared" si="1533"/>
        <v>0</v>
      </c>
      <c r="AA3473" s="44">
        <f t="shared" si="1534"/>
        <v>0</v>
      </c>
      <c r="AB3473" s="44"/>
      <c r="AC3473" s="44"/>
      <c r="AD3473" s="44"/>
      <c r="AE3473" s="44">
        <f>VLOOKUP(O3473,정산업데이트!$A$6:$B$12,2,10)</f>
        <v>0</v>
      </c>
      <c r="AF3473" s="44"/>
      <c r="AG3473" s="79">
        <f t="shared" si="1535"/>
        <v>0</v>
      </c>
      <c r="AH3473" s="80">
        <f t="shared" si="1536"/>
        <v>2500</v>
      </c>
      <c r="AJ3473" s="35" t="s">
        <v>18450</v>
      </c>
      <c r="AK3473" s="35" t="s">
        <v>73</v>
      </c>
      <c r="AL3473" s="35" t="s">
        <v>18451</v>
      </c>
      <c r="AM3473" s="35" t="s">
        <v>19828</v>
      </c>
      <c r="AN3473" s="35" t="s">
        <v>19829</v>
      </c>
      <c r="AO3473" s="35" t="s">
        <v>19830</v>
      </c>
      <c r="AP3473" s="35" t="s">
        <v>926</v>
      </c>
      <c r="AQ3473" s="35" t="s">
        <v>122</v>
      </c>
      <c r="AR3473" s="35">
        <v>1</v>
      </c>
      <c r="AS3473" s="35">
        <v>1</v>
      </c>
      <c r="AT3473" s="35">
        <v>1E-3</v>
      </c>
      <c r="AU3473" s="35">
        <v>1</v>
      </c>
      <c r="AV3473" s="35" t="s">
        <v>7</v>
      </c>
      <c r="AW3473" s="35">
        <v>60</v>
      </c>
      <c r="AX3473" s="35" t="s">
        <v>68</v>
      </c>
      <c r="AY3473" s="35" t="s">
        <v>68</v>
      </c>
      <c r="AZ3473" s="35" t="s">
        <v>68</v>
      </c>
      <c r="BA3473" s="35" t="s">
        <v>68</v>
      </c>
      <c r="BB3473" s="35" t="s">
        <v>68</v>
      </c>
      <c r="BC3473" s="35" t="s">
        <v>132</v>
      </c>
      <c r="BD3473" s="35" t="s">
        <v>83</v>
      </c>
      <c r="BE3473" s="35" t="s">
        <v>84</v>
      </c>
      <c r="BF3473" s="35" t="s">
        <v>122</v>
      </c>
      <c r="BG3473" s="35" t="s">
        <v>69</v>
      </c>
      <c r="BH3473" s="35" t="s">
        <v>19831</v>
      </c>
      <c r="BI3473" s="35" t="s">
        <v>122</v>
      </c>
      <c r="BJ3473" s="35" t="s">
        <v>19832</v>
      </c>
      <c r="BK3473" s="35" t="s">
        <v>75</v>
      </c>
      <c r="BL3473" s="35" t="s">
        <v>122</v>
      </c>
      <c r="BM3473" s="35" t="s">
        <v>83</v>
      </c>
      <c r="BN3473" s="35" t="s">
        <v>70</v>
      </c>
      <c r="BO3473" s="35" t="s">
        <v>71</v>
      </c>
      <c r="BP3473" s="35" t="s">
        <v>122</v>
      </c>
      <c r="BQ3473" s="35" t="s">
        <v>163</v>
      </c>
    </row>
    <row r="3474" spans="1:69" x14ac:dyDescent="0.4">
      <c r="A3474" s="40" t="str">
        <f t="shared" si="1510"/>
        <v>2025-09-24</v>
      </c>
      <c r="B3474" s="40" t="str">
        <f t="shared" si="1511"/>
        <v>SYD</v>
      </c>
      <c r="C3474" s="39" t="str">
        <f t="shared" si="1512"/>
        <v>98812563670</v>
      </c>
      <c r="D3474" s="41" t="str">
        <f t="shared" si="1513"/>
        <v>PAU029774049</v>
      </c>
      <c r="E3474" s="41" t="str">
        <f t="shared" si="1514"/>
        <v>596421503911</v>
      </c>
      <c r="F3474" s="39" t="str">
        <f t="shared" si="1515"/>
        <v>2254252</v>
      </c>
      <c r="G3474" s="39" t="str">
        <f t="shared" si="1516"/>
        <v>WISE EXPRESS(AUSTRAPHARM)</v>
      </c>
      <c r="H3474" s="41" t="str">
        <f t="shared" si="1517"/>
        <v>백일성</v>
      </c>
      <c r="I3474" s="39" t="str">
        <f t="shared" si="1518"/>
        <v>54163</v>
      </c>
      <c r="J3474" s="52" t="str">
        <f t="shared" si="1519"/>
        <v/>
      </c>
      <c r="K3474" s="75">
        <f t="shared" si="1520"/>
        <v>1</v>
      </c>
      <c r="L3474" s="76">
        <f t="shared" si="1521"/>
        <v>1</v>
      </c>
      <c r="M3474" s="76">
        <f t="shared" si="1522"/>
        <v>1E-3</v>
      </c>
      <c r="N3474" s="76">
        <f t="shared" si="1523"/>
        <v>1</v>
      </c>
      <c r="O3474" s="42">
        <f t="shared" si="1524"/>
        <v>1</v>
      </c>
      <c r="P3474" s="39" t="str">
        <f t="shared" si="1525"/>
        <v>일반(목록배제,Normal-Manifest Exception)</v>
      </c>
      <c r="Q3474" s="72">
        <f t="shared" si="1526"/>
        <v>45</v>
      </c>
      <c r="R3474" s="43" t="str">
        <f t="shared" si="1527"/>
        <v>OZ602</v>
      </c>
      <c r="S3474" s="82" t="str">
        <f t="shared" si="1528"/>
        <v/>
      </c>
      <c r="T3474" s="40">
        <f t="shared" si="1529"/>
        <v>45924</v>
      </c>
      <c r="U3474" s="44">
        <v>2500</v>
      </c>
      <c r="V3474" s="44">
        <f t="shared" si="1530"/>
        <v>0</v>
      </c>
      <c r="W3474" s="77">
        <f t="shared" si="1531"/>
        <v>2500</v>
      </c>
      <c r="X3474" s="78">
        <f t="shared" si="1532"/>
        <v>0</v>
      </c>
      <c r="Y3474" s="44" cm="1">
        <f t="array" ref="Y3474">_xlfn.IFNA(_xlfn.IFS(AND(Q3474&gt;=2000, Q3474&lt;3000), 10000, AND(Q3474&gt;=3000, Q3474&lt;4000), 15000, AND(Q3474&gt;=4000, Q3474&lt;5000), 20000, AND(Q3474&gt;=5000), 25000),0)</f>
        <v>0</v>
      </c>
      <c r="Z3474" s="91">
        <f t="shared" si="1533"/>
        <v>300</v>
      </c>
      <c r="AA3474" s="44">
        <f t="shared" si="1534"/>
        <v>0</v>
      </c>
      <c r="AB3474" s="44"/>
      <c r="AC3474" s="44"/>
      <c r="AD3474" s="44"/>
      <c r="AE3474" s="44">
        <f>VLOOKUP(O3474,정산업데이트!$A$6:$B$12,2,10)</f>
        <v>0</v>
      </c>
      <c r="AF3474" s="44"/>
      <c r="AG3474" s="79">
        <f t="shared" si="1535"/>
        <v>300</v>
      </c>
      <c r="AH3474" s="80">
        <f t="shared" si="1536"/>
        <v>2800</v>
      </c>
      <c r="AJ3474" s="35" t="s">
        <v>18450</v>
      </c>
      <c r="AK3474" s="35" t="s">
        <v>73</v>
      </c>
      <c r="AL3474" s="35" t="s">
        <v>18451</v>
      </c>
      <c r="AM3474" s="35" t="s">
        <v>19833</v>
      </c>
      <c r="AN3474" s="35" t="s">
        <v>19834</v>
      </c>
      <c r="AO3474" s="35" t="s">
        <v>19835</v>
      </c>
      <c r="AP3474" s="35" t="s">
        <v>19836</v>
      </c>
      <c r="AQ3474" s="35" t="s">
        <v>122</v>
      </c>
      <c r="AR3474" s="35">
        <v>1</v>
      </c>
      <c r="AS3474" s="35">
        <v>1</v>
      </c>
      <c r="AT3474" s="35">
        <v>1E-3</v>
      </c>
      <c r="AU3474" s="35">
        <v>1</v>
      </c>
      <c r="AV3474" s="35" t="s">
        <v>8</v>
      </c>
      <c r="AW3474" s="35">
        <v>45</v>
      </c>
      <c r="AX3474" s="35" t="s">
        <v>68</v>
      </c>
      <c r="AY3474" s="35" t="s">
        <v>68</v>
      </c>
      <c r="AZ3474" s="35" t="s">
        <v>68</v>
      </c>
      <c r="BA3474" s="35" t="s">
        <v>68</v>
      </c>
      <c r="BB3474" s="35" t="s">
        <v>68</v>
      </c>
      <c r="BC3474" s="35" t="s">
        <v>132</v>
      </c>
      <c r="BD3474" s="35" t="s">
        <v>83</v>
      </c>
      <c r="BE3474" s="35" t="s">
        <v>84</v>
      </c>
      <c r="BF3474" s="35" t="s">
        <v>122</v>
      </c>
      <c r="BG3474" s="35" t="s">
        <v>69</v>
      </c>
      <c r="BH3474" s="35" t="s">
        <v>19837</v>
      </c>
      <c r="BI3474" s="35" t="s">
        <v>122</v>
      </c>
      <c r="BJ3474" s="35" t="s">
        <v>19838</v>
      </c>
      <c r="BK3474" s="35" t="s">
        <v>75</v>
      </c>
      <c r="BL3474" s="35" t="s">
        <v>122</v>
      </c>
      <c r="BM3474" s="35" t="s">
        <v>83</v>
      </c>
      <c r="BN3474" s="35" t="s">
        <v>70</v>
      </c>
      <c r="BO3474" s="35" t="s">
        <v>71</v>
      </c>
      <c r="BP3474" s="35" t="s">
        <v>122</v>
      </c>
      <c r="BQ3474" s="35" t="s">
        <v>163</v>
      </c>
    </row>
    <row r="3475" spans="1:69" x14ac:dyDescent="0.4">
      <c r="A3475" s="40" t="str">
        <f t="shared" si="1510"/>
        <v>2025-09-24</v>
      </c>
      <c r="B3475" s="40" t="str">
        <f t="shared" si="1511"/>
        <v>SYD</v>
      </c>
      <c r="C3475" s="39" t="str">
        <f t="shared" si="1512"/>
        <v>98812563670</v>
      </c>
      <c r="D3475" s="41" t="str">
        <f t="shared" si="1513"/>
        <v>PAU029774054</v>
      </c>
      <c r="E3475" s="41" t="str">
        <f t="shared" si="1514"/>
        <v>596421503922</v>
      </c>
      <c r="F3475" s="39" t="str">
        <f t="shared" si="1515"/>
        <v>2254252</v>
      </c>
      <c r="G3475" s="39" t="str">
        <f t="shared" si="1516"/>
        <v>WISE EXPRESS(AUSTRAPHARM)</v>
      </c>
      <c r="H3475" s="41" t="str">
        <f t="shared" si="1517"/>
        <v>이건호</v>
      </c>
      <c r="I3475" s="39" t="str">
        <f t="shared" si="1518"/>
        <v>62287</v>
      </c>
      <c r="J3475" s="52" t="str">
        <f t="shared" si="1519"/>
        <v/>
      </c>
      <c r="K3475" s="75">
        <f t="shared" si="1520"/>
        <v>1</v>
      </c>
      <c r="L3475" s="76">
        <f t="shared" si="1521"/>
        <v>1</v>
      </c>
      <c r="M3475" s="76">
        <f t="shared" si="1522"/>
        <v>1E-3</v>
      </c>
      <c r="N3475" s="76">
        <f t="shared" si="1523"/>
        <v>1</v>
      </c>
      <c r="O3475" s="42">
        <f t="shared" si="1524"/>
        <v>1</v>
      </c>
      <c r="P3475" s="39" t="str">
        <f t="shared" si="1525"/>
        <v>목록(Manifest)</v>
      </c>
      <c r="Q3475" s="72">
        <f t="shared" si="1526"/>
        <v>60</v>
      </c>
      <c r="R3475" s="43" t="str">
        <f t="shared" si="1527"/>
        <v>OZ602</v>
      </c>
      <c r="S3475" s="82" t="str">
        <f t="shared" si="1528"/>
        <v/>
      </c>
      <c r="T3475" s="40">
        <f t="shared" si="1529"/>
        <v>45924</v>
      </c>
      <c r="U3475" s="44">
        <v>2500</v>
      </c>
      <c r="V3475" s="44">
        <f t="shared" si="1530"/>
        <v>0</v>
      </c>
      <c r="W3475" s="77">
        <f t="shared" si="1531"/>
        <v>2500</v>
      </c>
      <c r="X3475" s="78">
        <f t="shared" si="1532"/>
        <v>0</v>
      </c>
      <c r="Y3475" s="44" cm="1">
        <f t="array" ref="Y3475">_xlfn.IFNA(_xlfn.IFS(AND(Q3475&gt;=2000, Q3475&lt;3000), 10000, AND(Q3475&gt;=3000, Q3475&lt;4000), 15000, AND(Q3475&gt;=4000, Q3475&lt;5000), 20000, AND(Q3475&gt;=5000), 25000),0)</f>
        <v>0</v>
      </c>
      <c r="Z3475" s="91">
        <f t="shared" si="1533"/>
        <v>0</v>
      </c>
      <c r="AA3475" s="44">
        <f t="shared" si="1534"/>
        <v>0</v>
      </c>
      <c r="AB3475" s="44"/>
      <c r="AC3475" s="44"/>
      <c r="AD3475" s="44"/>
      <c r="AE3475" s="44">
        <f>VLOOKUP(O3475,정산업데이트!$A$6:$B$12,2,10)</f>
        <v>0</v>
      </c>
      <c r="AF3475" s="44"/>
      <c r="AG3475" s="79">
        <f t="shared" si="1535"/>
        <v>0</v>
      </c>
      <c r="AH3475" s="80">
        <f t="shared" si="1536"/>
        <v>2500</v>
      </c>
      <c r="AJ3475" s="35" t="s">
        <v>18450</v>
      </c>
      <c r="AK3475" s="35" t="s">
        <v>73</v>
      </c>
      <c r="AL3475" s="35" t="s">
        <v>18451</v>
      </c>
      <c r="AM3475" s="35" t="s">
        <v>19839</v>
      </c>
      <c r="AN3475" s="35" t="s">
        <v>19840</v>
      </c>
      <c r="AO3475" s="35" t="s">
        <v>19841</v>
      </c>
      <c r="AP3475" s="35" t="s">
        <v>1025</v>
      </c>
      <c r="AQ3475" s="35" t="s">
        <v>122</v>
      </c>
      <c r="AR3475" s="35">
        <v>1</v>
      </c>
      <c r="AS3475" s="35">
        <v>1</v>
      </c>
      <c r="AT3475" s="35">
        <v>1E-3</v>
      </c>
      <c r="AU3475" s="35">
        <v>1</v>
      </c>
      <c r="AV3475" s="35" t="s">
        <v>7</v>
      </c>
      <c r="AW3475" s="35">
        <v>60</v>
      </c>
      <c r="AX3475" s="35" t="s">
        <v>68</v>
      </c>
      <c r="AY3475" s="35" t="s">
        <v>68</v>
      </c>
      <c r="AZ3475" s="35" t="s">
        <v>68</v>
      </c>
      <c r="BA3475" s="35" t="s">
        <v>68</v>
      </c>
      <c r="BB3475" s="35" t="s">
        <v>68</v>
      </c>
      <c r="BC3475" s="35" t="s">
        <v>132</v>
      </c>
      <c r="BD3475" s="35" t="s">
        <v>83</v>
      </c>
      <c r="BE3475" s="35" t="s">
        <v>84</v>
      </c>
      <c r="BF3475" s="35" t="s">
        <v>122</v>
      </c>
      <c r="BG3475" s="35" t="s">
        <v>69</v>
      </c>
      <c r="BH3475" s="35" t="s">
        <v>19842</v>
      </c>
      <c r="BI3475" s="35" t="s">
        <v>122</v>
      </c>
      <c r="BJ3475" s="35" t="s">
        <v>19843</v>
      </c>
      <c r="BK3475" s="35" t="s">
        <v>75</v>
      </c>
      <c r="BL3475" s="35" t="s">
        <v>122</v>
      </c>
      <c r="BM3475" s="35" t="s">
        <v>83</v>
      </c>
      <c r="BN3475" s="35" t="s">
        <v>70</v>
      </c>
      <c r="BO3475" s="35" t="s">
        <v>71</v>
      </c>
      <c r="BP3475" s="35" t="s">
        <v>122</v>
      </c>
      <c r="BQ3475" s="35" t="s">
        <v>163</v>
      </c>
    </row>
    <row r="3476" spans="1:69" x14ac:dyDescent="0.4">
      <c r="A3476" s="40" t="str">
        <f t="shared" si="1510"/>
        <v>2025-09-24</v>
      </c>
      <c r="B3476" s="40" t="str">
        <f t="shared" si="1511"/>
        <v>SYD</v>
      </c>
      <c r="C3476" s="39" t="str">
        <f t="shared" si="1512"/>
        <v>98812563670</v>
      </c>
      <c r="D3476" s="41" t="str">
        <f t="shared" si="1513"/>
        <v>PKR253690752</v>
      </c>
      <c r="E3476" s="41" t="str">
        <f t="shared" si="1514"/>
        <v>596421500304</v>
      </c>
      <c r="F3476" s="39" t="str">
        <f t="shared" si="1515"/>
        <v>2256516</v>
      </c>
      <c r="G3476" s="39" t="str">
        <f t="shared" si="1516"/>
        <v>WISE EXPRESS (CNC INTL)</v>
      </c>
      <c r="H3476" s="41" t="str">
        <f t="shared" si="1517"/>
        <v>김복연</v>
      </c>
      <c r="I3476" s="39" t="str">
        <f t="shared" si="1518"/>
        <v>48793</v>
      </c>
      <c r="J3476" s="52" t="str">
        <f t="shared" si="1519"/>
        <v/>
      </c>
      <c r="K3476" s="75">
        <f t="shared" si="1520"/>
        <v>1</v>
      </c>
      <c r="L3476" s="76">
        <f t="shared" si="1521"/>
        <v>1</v>
      </c>
      <c r="M3476" s="76">
        <f t="shared" si="1522"/>
        <v>1E-3</v>
      </c>
      <c r="N3476" s="76">
        <f t="shared" si="1523"/>
        <v>1</v>
      </c>
      <c r="O3476" s="42">
        <f t="shared" si="1524"/>
        <v>1</v>
      </c>
      <c r="P3476" s="39" t="str">
        <f t="shared" si="1525"/>
        <v>목록(Manifest)</v>
      </c>
      <c r="Q3476" s="72">
        <f t="shared" si="1526"/>
        <v>40</v>
      </c>
      <c r="R3476" s="43" t="str">
        <f t="shared" si="1527"/>
        <v>OZ602</v>
      </c>
      <c r="S3476" s="82" t="str">
        <f t="shared" si="1528"/>
        <v/>
      </c>
      <c r="T3476" s="40">
        <f t="shared" si="1529"/>
        <v>45924</v>
      </c>
      <c r="U3476" s="44">
        <v>2500</v>
      </c>
      <c r="V3476" s="44">
        <f t="shared" si="1530"/>
        <v>0</v>
      </c>
      <c r="W3476" s="77">
        <f t="shared" si="1531"/>
        <v>2500</v>
      </c>
      <c r="X3476" s="78">
        <f t="shared" si="1532"/>
        <v>0</v>
      </c>
      <c r="Y3476" s="44" cm="1">
        <f t="array" ref="Y3476">_xlfn.IFNA(_xlfn.IFS(AND(Q3476&gt;=2000, Q3476&lt;3000), 10000, AND(Q3476&gt;=3000, Q3476&lt;4000), 15000, AND(Q3476&gt;=4000, Q3476&lt;5000), 20000, AND(Q3476&gt;=5000), 25000),0)</f>
        <v>0</v>
      </c>
      <c r="Z3476" s="91">
        <f t="shared" si="1533"/>
        <v>0</v>
      </c>
      <c r="AA3476" s="44">
        <f t="shared" si="1534"/>
        <v>0</v>
      </c>
      <c r="AB3476" s="44"/>
      <c r="AC3476" s="44"/>
      <c r="AD3476" s="44"/>
      <c r="AE3476" s="44">
        <f>VLOOKUP(O3476,정산업데이트!$A$6:$B$12,2,10)</f>
        <v>0</v>
      </c>
      <c r="AF3476" s="44"/>
      <c r="AG3476" s="79">
        <f t="shared" si="1535"/>
        <v>0</v>
      </c>
      <c r="AH3476" s="80">
        <f t="shared" si="1536"/>
        <v>2500</v>
      </c>
      <c r="AJ3476" s="35" t="s">
        <v>18450</v>
      </c>
      <c r="AK3476" s="35" t="s">
        <v>73</v>
      </c>
      <c r="AL3476" s="35" t="s">
        <v>18451</v>
      </c>
      <c r="AM3476" s="35" t="s">
        <v>19844</v>
      </c>
      <c r="AN3476" s="35" t="s">
        <v>797</v>
      </c>
      <c r="AO3476" s="35" t="s">
        <v>798</v>
      </c>
      <c r="AP3476" s="35" t="s">
        <v>799</v>
      </c>
      <c r="AQ3476" s="35" t="s">
        <v>122</v>
      </c>
      <c r="AR3476" s="35">
        <v>1</v>
      </c>
      <c r="AS3476" s="35">
        <v>1</v>
      </c>
      <c r="AT3476" s="35">
        <v>1E-3</v>
      </c>
      <c r="AU3476" s="35">
        <v>1</v>
      </c>
      <c r="AV3476" s="35" t="s">
        <v>7</v>
      </c>
      <c r="AW3476" s="35">
        <v>40</v>
      </c>
      <c r="AX3476" s="35" t="s">
        <v>68</v>
      </c>
      <c r="AY3476" s="35" t="s">
        <v>68</v>
      </c>
      <c r="AZ3476" s="35" t="s">
        <v>68</v>
      </c>
      <c r="BA3476" s="35" t="s">
        <v>68</v>
      </c>
      <c r="BB3476" s="35" t="s">
        <v>68</v>
      </c>
      <c r="BC3476" s="35" t="s">
        <v>405</v>
      </c>
      <c r="BD3476" s="35" t="s">
        <v>406</v>
      </c>
      <c r="BE3476" s="35" t="s">
        <v>467</v>
      </c>
      <c r="BF3476" s="35" t="s">
        <v>122</v>
      </c>
      <c r="BG3476" s="35" t="s">
        <v>69</v>
      </c>
      <c r="BH3476" s="35" t="s">
        <v>19845</v>
      </c>
      <c r="BI3476" s="35" t="s">
        <v>122</v>
      </c>
      <c r="BJ3476" s="35" t="s">
        <v>19846</v>
      </c>
      <c r="BK3476" s="35" t="s">
        <v>75</v>
      </c>
      <c r="BL3476" s="35" t="s">
        <v>122</v>
      </c>
      <c r="BM3476" s="35" t="s">
        <v>406</v>
      </c>
      <c r="BN3476" s="35" t="s">
        <v>70</v>
      </c>
      <c r="BO3476" s="35" t="s">
        <v>71</v>
      </c>
      <c r="BP3476" s="35" t="s">
        <v>122</v>
      </c>
      <c r="BQ3476" s="35" t="s">
        <v>163</v>
      </c>
    </row>
    <row r="3477" spans="1:69" x14ac:dyDescent="0.4">
      <c r="A3477" s="40" t="str">
        <f t="shared" si="1510"/>
        <v>2025-09-24</v>
      </c>
      <c r="B3477" s="40" t="str">
        <f t="shared" si="1511"/>
        <v>SYD</v>
      </c>
      <c r="C3477" s="39" t="str">
        <f t="shared" si="1512"/>
        <v>98812563670</v>
      </c>
      <c r="D3477" s="41" t="str">
        <f t="shared" si="1513"/>
        <v>PKR253690753</v>
      </c>
      <c r="E3477" s="41" t="str">
        <f t="shared" si="1514"/>
        <v>596421500315</v>
      </c>
      <c r="F3477" s="39" t="str">
        <f t="shared" si="1515"/>
        <v>2256516</v>
      </c>
      <c r="G3477" s="39" t="str">
        <f t="shared" si="1516"/>
        <v>WISE EXPRESS (CNC INTL)</v>
      </c>
      <c r="H3477" s="41" t="str">
        <f t="shared" si="1517"/>
        <v>윤선영</v>
      </c>
      <c r="I3477" s="39" t="str">
        <f t="shared" si="1518"/>
        <v>11741</v>
      </c>
      <c r="J3477" s="52" t="str">
        <f t="shared" si="1519"/>
        <v/>
      </c>
      <c r="K3477" s="75">
        <f t="shared" si="1520"/>
        <v>1</v>
      </c>
      <c r="L3477" s="76">
        <f t="shared" si="1521"/>
        <v>0.5</v>
      </c>
      <c r="M3477" s="76">
        <f t="shared" si="1522"/>
        <v>1E-3</v>
      </c>
      <c r="N3477" s="76">
        <f t="shared" si="1523"/>
        <v>0.5</v>
      </c>
      <c r="O3477" s="42">
        <f t="shared" si="1524"/>
        <v>0.5</v>
      </c>
      <c r="P3477" s="39" t="str">
        <f t="shared" si="1525"/>
        <v>일반(목록배제,Normal-Manifest Exception)</v>
      </c>
      <c r="Q3477" s="72">
        <f t="shared" si="1526"/>
        <v>40</v>
      </c>
      <c r="R3477" s="43" t="str">
        <f t="shared" si="1527"/>
        <v>OZ602</v>
      </c>
      <c r="S3477" s="82" t="str">
        <f t="shared" si="1528"/>
        <v/>
      </c>
      <c r="T3477" s="40">
        <f t="shared" si="1529"/>
        <v>45924</v>
      </c>
      <c r="U3477" s="44">
        <v>2500</v>
      </c>
      <c r="V3477" s="44">
        <f t="shared" si="1530"/>
        <v>0</v>
      </c>
      <c r="W3477" s="77">
        <f t="shared" si="1531"/>
        <v>2500</v>
      </c>
      <c r="X3477" s="78">
        <f t="shared" si="1532"/>
        <v>0</v>
      </c>
      <c r="Y3477" s="44" cm="1">
        <f t="array" ref="Y3477">_xlfn.IFNA(_xlfn.IFS(AND(Q3477&gt;=2000, Q3477&lt;3000), 10000, AND(Q3477&gt;=3000, Q3477&lt;4000), 15000, AND(Q3477&gt;=4000, Q3477&lt;5000), 20000, AND(Q3477&gt;=5000), 25000),0)</f>
        <v>0</v>
      </c>
      <c r="Z3477" s="91">
        <f t="shared" si="1533"/>
        <v>300</v>
      </c>
      <c r="AA3477" s="44">
        <f t="shared" si="1534"/>
        <v>0</v>
      </c>
      <c r="AB3477" s="44"/>
      <c r="AC3477" s="44"/>
      <c r="AD3477" s="44"/>
      <c r="AE3477" s="44">
        <f>VLOOKUP(O3477,정산업데이트!$A$6:$B$12,2,10)</f>
        <v>0</v>
      </c>
      <c r="AF3477" s="44"/>
      <c r="AG3477" s="79">
        <f t="shared" si="1535"/>
        <v>300</v>
      </c>
      <c r="AH3477" s="80">
        <f t="shared" si="1536"/>
        <v>2800</v>
      </c>
      <c r="AJ3477" s="35" t="s">
        <v>18450</v>
      </c>
      <c r="AK3477" s="35" t="s">
        <v>73</v>
      </c>
      <c r="AL3477" s="35" t="s">
        <v>18451</v>
      </c>
      <c r="AM3477" s="35" t="s">
        <v>19847</v>
      </c>
      <c r="AN3477" s="35" t="s">
        <v>1264</v>
      </c>
      <c r="AO3477" s="35" t="s">
        <v>19848</v>
      </c>
      <c r="AP3477" s="35" t="s">
        <v>19849</v>
      </c>
      <c r="AQ3477" s="35" t="s">
        <v>122</v>
      </c>
      <c r="AR3477" s="35">
        <v>1</v>
      </c>
      <c r="AS3477" s="35">
        <v>0.5</v>
      </c>
      <c r="AT3477" s="35">
        <v>1E-3</v>
      </c>
      <c r="AU3477" s="35">
        <v>0.5</v>
      </c>
      <c r="AV3477" s="35" t="s">
        <v>8</v>
      </c>
      <c r="AW3477" s="35">
        <v>40</v>
      </c>
      <c r="AX3477" s="35" t="s">
        <v>68</v>
      </c>
      <c r="AY3477" s="35" t="s">
        <v>68</v>
      </c>
      <c r="AZ3477" s="35" t="s">
        <v>68</v>
      </c>
      <c r="BA3477" s="35" t="s">
        <v>68</v>
      </c>
      <c r="BB3477" s="35" t="s">
        <v>68</v>
      </c>
      <c r="BC3477" s="35" t="s">
        <v>405</v>
      </c>
      <c r="BD3477" s="35" t="s">
        <v>406</v>
      </c>
      <c r="BE3477" s="35" t="s">
        <v>520</v>
      </c>
      <c r="BF3477" s="35" t="s">
        <v>122</v>
      </c>
      <c r="BG3477" s="35" t="s">
        <v>69</v>
      </c>
      <c r="BH3477" s="35" t="s">
        <v>19850</v>
      </c>
      <c r="BI3477" s="35" t="s">
        <v>122</v>
      </c>
      <c r="BJ3477" s="35" t="s">
        <v>19851</v>
      </c>
      <c r="BK3477" s="35" t="s">
        <v>75</v>
      </c>
      <c r="BL3477" s="35" t="s">
        <v>122</v>
      </c>
      <c r="BM3477" s="35" t="s">
        <v>406</v>
      </c>
      <c r="BN3477" s="35" t="s">
        <v>70</v>
      </c>
      <c r="BO3477" s="35" t="s">
        <v>71</v>
      </c>
      <c r="BP3477" s="35" t="s">
        <v>122</v>
      </c>
      <c r="BQ3477" s="35" t="s">
        <v>163</v>
      </c>
    </row>
    <row r="3478" spans="1:69" x14ac:dyDescent="0.4">
      <c r="A3478" s="40" t="str">
        <f t="shared" si="1510"/>
        <v>2025-09-24</v>
      </c>
      <c r="B3478" s="40" t="str">
        <f t="shared" si="1511"/>
        <v>SYD</v>
      </c>
      <c r="C3478" s="39" t="str">
        <f t="shared" si="1512"/>
        <v>98812563670</v>
      </c>
      <c r="D3478" s="41" t="str">
        <f t="shared" si="1513"/>
        <v>PKR253690754</v>
      </c>
      <c r="E3478" s="41" t="str">
        <f t="shared" si="1514"/>
        <v>596421500326</v>
      </c>
      <c r="F3478" s="39" t="str">
        <f t="shared" si="1515"/>
        <v>2256516</v>
      </c>
      <c r="G3478" s="39" t="str">
        <f t="shared" si="1516"/>
        <v>WISE EXPRESS (CNC INTL)</v>
      </c>
      <c r="H3478" s="41" t="str">
        <f t="shared" si="1517"/>
        <v>박혜영</v>
      </c>
      <c r="I3478" s="39" t="str">
        <f t="shared" si="1518"/>
        <v>30021</v>
      </c>
      <c r="J3478" s="52" t="str">
        <f t="shared" si="1519"/>
        <v/>
      </c>
      <c r="K3478" s="75">
        <f t="shared" si="1520"/>
        <v>1</v>
      </c>
      <c r="L3478" s="76">
        <f t="shared" si="1521"/>
        <v>0.5</v>
      </c>
      <c r="M3478" s="76">
        <f t="shared" si="1522"/>
        <v>1E-3</v>
      </c>
      <c r="N3478" s="76">
        <f t="shared" si="1523"/>
        <v>0.5</v>
      </c>
      <c r="O3478" s="42">
        <f t="shared" si="1524"/>
        <v>0.5</v>
      </c>
      <c r="P3478" s="39" t="str">
        <f t="shared" si="1525"/>
        <v>일반(목록배제,Normal-Manifest Exception)</v>
      </c>
      <c r="Q3478" s="72">
        <f t="shared" si="1526"/>
        <v>16</v>
      </c>
      <c r="R3478" s="43" t="str">
        <f t="shared" si="1527"/>
        <v>OZ602</v>
      </c>
      <c r="S3478" s="82" t="str">
        <f t="shared" si="1528"/>
        <v/>
      </c>
      <c r="T3478" s="40">
        <f t="shared" si="1529"/>
        <v>45924</v>
      </c>
      <c r="U3478" s="44">
        <v>2500</v>
      </c>
      <c r="V3478" s="44">
        <f t="shared" si="1530"/>
        <v>0</v>
      </c>
      <c r="W3478" s="77">
        <f t="shared" si="1531"/>
        <v>2500</v>
      </c>
      <c r="X3478" s="78">
        <f t="shared" si="1532"/>
        <v>0</v>
      </c>
      <c r="Y3478" s="44" cm="1">
        <f t="array" ref="Y3478">_xlfn.IFNA(_xlfn.IFS(AND(Q3478&gt;=2000, Q3478&lt;3000), 10000, AND(Q3478&gt;=3000, Q3478&lt;4000), 15000, AND(Q3478&gt;=4000, Q3478&lt;5000), 20000, AND(Q3478&gt;=5000), 25000),0)</f>
        <v>0</v>
      </c>
      <c r="Z3478" s="91">
        <f t="shared" si="1533"/>
        <v>300</v>
      </c>
      <c r="AA3478" s="44">
        <f t="shared" si="1534"/>
        <v>0</v>
      </c>
      <c r="AB3478" s="44"/>
      <c r="AC3478" s="44"/>
      <c r="AD3478" s="44"/>
      <c r="AE3478" s="44">
        <f>VLOOKUP(O3478,정산업데이트!$A$6:$B$12,2,10)</f>
        <v>0</v>
      </c>
      <c r="AF3478" s="44"/>
      <c r="AG3478" s="79">
        <f t="shared" si="1535"/>
        <v>300</v>
      </c>
      <c r="AH3478" s="80">
        <f t="shared" si="1536"/>
        <v>2800</v>
      </c>
      <c r="AJ3478" s="35" t="s">
        <v>18450</v>
      </c>
      <c r="AK3478" s="35" t="s">
        <v>73</v>
      </c>
      <c r="AL3478" s="35" t="s">
        <v>18451</v>
      </c>
      <c r="AM3478" s="35" t="s">
        <v>19852</v>
      </c>
      <c r="AN3478" s="35" t="s">
        <v>509</v>
      </c>
      <c r="AO3478" s="35" t="s">
        <v>19853</v>
      </c>
      <c r="AP3478" s="35" t="s">
        <v>19854</v>
      </c>
      <c r="AQ3478" s="35" t="s">
        <v>122</v>
      </c>
      <c r="AR3478" s="35">
        <v>1</v>
      </c>
      <c r="AS3478" s="35">
        <v>0.5</v>
      </c>
      <c r="AT3478" s="35">
        <v>1E-3</v>
      </c>
      <c r="AU3478" s="35">
        <v>0.5</v>
      </c>
      <c r="AV3478" s="35" t="s">
        <v>8</v>
      </c>
      <c r="AW3478" s="35">
        <v>16</v>
      </c>
      <c r="AX3478" s="35" t="s">
        <v>68</v>
      </c>
      <c r="AY3478" s="35" t="s">
        <v>68</v>
      </c>
      <c r="AZ3478" s="35" t="s">
        <v>68</v>
      </c>
      <c r="BA3478" s="35" t="s">
        <v>68</v>
      </c>
      <c r="BB3478" s="35" t="s">
        <v>68</v>
      </c>
      <c r="BC3478" s="35" t="s">
        <v>405</v>
      </c>
      <c r="BD3478" s="35" t="s">
        <v>406</v>
      </c>
      <c r="BE3478" s="35" t="s">
        <v>19855</v>
      </c>
      <c r="BF3478" s="35" t="s">
        <v>122</v>
      </c>
      <c r="BG3478" s="35" t="s">
        <v>69</v>
      </c>
      <c r="BH3478" s="35" t="s">
        <v>19856</v>
      </c>
      <c r="BI3478" s="35" t="s">
        <v>122</v>
      </c>
      <c r="BJ3478" s="35" t="s">
        <v>19857</v>
      </c>
      <c r="BK3478" s="35" t="s">
        <v>75</v>
      </c>
      <c r="BL3478" s="35" t="s">
        <v>122</v>
      </c>
      <c r="BM3478" s="35" t="s">
        <v>406</v>
      </c>
      <c r="BN3478" s="35" t="s">
        <v>70</v>
      </c>
      <c r="BO3478" s="35" t="s">
        <v>71</v>
      </c>
      <c r="BP3478" s="35" t="s">
        <v>122</v>
      </c>
      <c r="BQ3478" s="35" t="s">
        <v>163</v>
      </c>
    </row>
    <row r="3479" spans="1:69" x14ac:dyDescent="0.4">
      <c r="A3479" s="40" t="str">
        <f t="shared" si="1510"/>
        <v>2025-09-24</v>
      </c>
      <c r="B3479" s="40" t="str">
        <f t="shared" si="1511"/>
        <v>SYD</v>
      </c>
      <c r="C3479" s="39" t="str">
        <f t="shared" si="1512"/>
        <v>98812563670</v>
      </c>
      <c r="D3479" s="41" t="str">
        <f t="shared" si="1513"/>
        <v>PKR253690755</v>
      </c>
      <c r="E3479" s="41" t="str">
        <f t="shared" si="1514"/>
        <v>596421500330</v>
      </c>
      <c r="F3479" s="39" t="str">
        <f t="shared" si="1515"/>
        <v>2256516</v>
      </c>
      <c r="G3479" s="39" t="str">
        <f t="shared" si="1516"/>
        <v>WISE EXPRESS (CNC INTL)</v>
      </c>
      <c r="H3479" s="41" t="str">
        <f t="shared" si="1517"/>
        <v>정구동</v>
      </c>
      <c r="I3479" s="39" t="str">
        <f t="shared" si="1518"/>
        <v>21982</v>
      </c>
      <c r="J3479" s="52" t="str">
        <f t="shared" si="1519"/>
        <v/>
      </c>
      <c r="K3479" s="75">
        <f t="shared" si="1520"/>
        <v>1</v>
      </c>
      <c r="L3479" s="76">
        <f t="shared" si="1521"/>
        <v>0.5</v>
      </c>
      <c r="M3479" s="76">
        <f t="shared" si="1522"/>
        <v>1E-3</v>
      </c>
      <c r="N3479" s="76">
        <f t="shared" si="1523"/>
        <v>0.5</v>
      </c>
      <c r="O3479" s="42">
        <f t="shared" si="1524"/>
        <v>0.5</v>
      </c>
      <c r="P3479" s="39" t="str">
        <f t="shared" si="1525"/>
        <v>일반(목록배제,Normal-Manifest Exception)</v>
      </c>
      <c r="Q3479" s="72">
        <f t="shared" si="1526"/>
        <v>28</v>
      </c>
      <c r="R3479" s="43" t="str">
        <f t="shared" si="1527"/>
        <v>OZ602</v>
      </c>
      <c r="S3479" s="82" t="str">
        <f t="shared" si="1528"/>
        <v/>
      </c>
      <c r="T3479" s="40">
        <f t="shared" si="1529"/>
        <v>45924</v>
      </c>
      <c r="U3479" s="44">
        <v>2500</v>
      </c>
      <c r="V3479" s="44">
        <f t="shared" si="1530"/>
        <v>0</v>
      </c>
      <c r="W3479" s="77">
        <f t="shared" si="1531"/>
        <v>2500</v>
      </c>
      <c r="X3479" s="78">
        <f t="shared" si="1532"/>
        <v>0</v>
      </c>
      <c r="Y3479" s="44" cm="1">
        <f t="array" ref="Y3479">_xlfn.IFNA(_xlfn.IFS(AND(Q3479&gt;=2000, Q3479&lt;3000), 10000, AND(Q3479&gt;=3000, Q3479&lt;4000), 15000, AND(Q3479&gt;=4000, Q3479&lt;5000), 20000, AND(Q3479&gt;=5000), 25000),0)</f>
        <v>0</v>
      </c>
      <c r="Z3479" s="91">
        <f t="shared" si="1533"/>
        <v>300</v>
      </c>
      <c r="AA3479" s="44">
        <f t="shared" si="1534"/>
        <v>0</v>
      </c>
      <c r="AB3479" s="44"/>
      <c r="AC3479" s="44"/>
      <c r="AD3479" s="44"/>
      <c r="AE3479" s="44">
        <f>VLOOKUP(O3479,정산업데이트!$A$6:$B$12,2,10)</f>
        <v>0</v>
      </c>
      <c r="AF3479" s="44"/>
      <c r="AG3479" s="79">
        <f t="shared" si="1535"/>
        <v>300</v>
      </c>
      <c r="AH3479" s="80">
        <f t="shared" si="1536"/>
        <v>2800</v>
      </c>
      <c r="AJ3479" s="35" t="s">
        <v>18450</v>
      </c>
      <c r="AK3479" s="35" t="s">
        <v>73</v>
      </c>
      <c r="AL3479" s="35" t="s">
        <v>18451</v>
      </c>
      <c r="AM3479" s="35" t="s">
        <v>19858</v>
      </c>
      <c r="AN3479" s="35" t="s">
        <v>19859</v>
      </c>
      <c r="AO3479" s="35" t="s">
        <v>19860</v>
      </c>
      <c r="AP3479" s="35" t="s">
        <v>548</v>
      </c>
      <c r="AQ3479" s="35" t="s">
        <v>122</v>
      </c>
      <c r="AR3479" s="35">
        <v>1</v>
      </c>
      <c r="AS3479" s="35">
        <v>0.5</v>
      </c>
      <c r="AT3479" s="35">
        <v>1E-3</v>
      </c>
      <c r="AU3479" s="35">
        <v>0.5</v>
      </c>
      <c r="AV3479" s="35" t="s">
        <v>8</v>
      </c>
      <c r="AW3479" s="35">
        <v>28</v>
      </c>
      <c r="AX3479" s="35" t="s">
        <v>68</v>
      </c>
      <c r="AY3479" s="35" t="s">
        <v>68</v>
      </c>
      <c r="AZ3479" s="35" t="s">
        <v>68</v>
      </c>
      <c r="BA3479" s="35" t="s">
        <v>68</v>
      </c>
      <c r="BB3479" s="35" t="s">
        <v>68</v>
      </c>
      <c r="BC3479" s="35" t="s">
        <v>405</v>
      </c>
      <c r="BD3479" s="35" t="s">
        <v>406</v>
      </c>
      <c r="BE3479" s="35" t="s">
        <v>520</v>
      </c>
      <c r="BF3479" s="35" t="s">
        <v>122</v>
      </c>
      <c r="BG3479" s="35" t="s">
        <v>69</v>
      </c>
      <c r="BH3479" s="35" t="s">
        <v>19861</v>
      </c>
      <c r="BI3479" s="35" t="s">
        <v>122</v>
      </c>
      <c r="BJ3479" s="35" t="s">
        <v>19862</v>
      </c>
      <c r="BK3479" s="35" t="s">
        <v>75</v>
      </c>
      <c r="BL3479" s="35" t="s">
        <v>122</v>
      </c>
      <c r="BM3479" s="35" t="s">
        <v>406</v>
      </c>
      <c r="BN3479" s="35" t="s">
        <v>70</v>
      </c>
      <c r="BO3479" s="35" t="s">
        <v>71</v>
      </c>
      <c r="BP3479" s="35" t="s">
        <v>122</v>
      </c>
      <c r="BQ3479" s="35" t="s">
        <v>163</v>
      </c>
    </row>
    <row r="3480" spans="1:69" x14ac:dyDescent="0.4">
      <c r="A3480" s="40" t="str">
        <f t="shared" si="1510"/>
        <v>2025-09-24</v>
      </c>
      <c r="B3480" s="40" t="str">
        <f t="shared" si="1511"/>
        <v>SYD</v>
      </c>
      <c r="C3480" s="39" t="str">
        <f t="shared" si="1512"/>
        <v>98812563670</v>
      </c>
      <c r="D3480" s="41" t="str">
        <f t="shared" si="1513"/>
        <v>PKR253690756</v>
      </c>
      <c r="E3480" s="41" t="str">
        <f t="shared" si="1514"/>
        <v>596421500341</v>
      </c>
      <c r="F3480" s="39" t="str">
        <f t="shared" si="1515"/>
        <v>2256516</v>
      </c>
      <c r="G3480" s="39" t="str">
        <f t="shared" si="1516"/>
        <v>WISE EXPRESS (CNC INTL)</v>
      </c>
      <c r="H3480" s="41" t="str">
        <f t="shared" si="1517"/>
        <v>홍효순</v>
      </c>
      <c r="I3480" s="39" t="str">
        <f t="shared" si="1518"/>
        <v>51689</v>
      </c>
      <c r="J3480" s="52" t="str">
        <f t="shared" si="1519"/>
        <v/>
      </c>
      <c r="K3480" s="75">
        <f t="shared" si="1520"/>
        <v>1</v>
      </c>
      <c r="L3480" s="76">
        <f t="shared" si="1521"/>
        <v>0.5</v>
      </c>
      <c r="M3480" s="76">
        <f t="shared" si="1522"/>
        <v>1E-3</v>
      </c>
      <c r="N3480" s="76">
        <f t="shared" si="1523"/>
        <v>0.5</v>
      </c>
      <c r="O3480" s="42">
        <f t="shared" si="1524"/>
        <v>0.5</v>
      </c>
      <c r="P3480" s="39" t="str">
        <f t="shared" si="1525"/>
        <v>일반(목록배제,Normal-Manifest Exception)</v>
      </c>
      <c r="Q3480" s="72">
        <f t="shared" si="1526"/>
        <v>18</v>
      </c>
      <c r="R3480" s="43" t="str">
        <f t="shared" si="1527"/>
        <v>OZ602</v>
      </c>
      <c r="S3480" s="82" t="str">
        <f t="shared" si="1528"/>
        <v/>
      </c>
      <c r="T3480" s="40">
        <f t="shared" si="1529"/>
        <v>45924</v>
      </c>
      <c r="U3480" s="44">
        <v>2500</v>
      </c>
      <c r="V3480" s="44">
        <f t="shared" si="1530"/>
        <v>0</v>
      </c>
      <c r="W3480" s="77">
        <f t="shared" si="1531"/>
        <v>2500</v>
      </c>
      <c r="X3480" s="78">
        <f t="shared" si="1532"/>
        <v>0</v>
      </c>
      <c r="Y3480" s="44" cm="1">
        <f t="array" ref="Y3480">_xlfn.IFNA(_xlfn.IFS(AND(Q3480&gt;=2000, Q3480&lt;3000), 10000, AND(Q3480&gt;=3000, Q3480&lt;4000), 15000, AND(Q3480&gt;=4000, Q3480&lt;5000), 20000, AND(Q3480&gt;=5000), 25000),0)</f>
        <v>0</v>
      </c>
      <c r="Z3480" s="91">
        <f t="shared" si="1533"/>
        <v>300</v>
      </c>
      <c r="AA3480" s="44">
        <f t="shared" si="1534"/>
        <v>0</v>
      </c>
      <c r="AB3480" s="44"/>
      <c r="AC3480" s="44"/>
      <c r="AD3480" s="44"/>
      <c r="AE3480" s="44">
        <f>VLOOKUP(O3480,정산업데이트!$A$6:$B$12,2,10)</f>
        <v>0</v>
      </c>
      <c r="AF3480" s="44"/>
      <c r="AG3480" s="79">
        <f t="shared" si="1535"/>
        <v>300</v>
      </c>
      <c r="AH3480" s="80">
        <f t="shared" si="1536"/>
        <v>2800</v>
      </c>
      <c r="AJ3480" s="35" t="s">
        <v>18450</v>
      </c>
      <c r="AK3480" s="35" t="s">
        <v>73</v>
      </c>
      <c r="AL3480" s="35" t="s">
        <v>18451</v>
      </c>
      <c r="AM3480" s="35" t="s">
        <v>19863</v>
      </c>
      <c r="AN3480" s="35" t="s">
        <v>19864</v>
      </c>
      <c r="AO3480" s="35" t="s">
        <v>19865</v>
      </c>
      <c r="AP3480" s="35" t="s">
        <v>19866</v>
      </c>
      <c r="AQ3480" s="35" t="s">
        <v>122</v>
      </c>
      <c r="AR3480" s="35">
        <v>1</v>
      </c>
      <c r="AS3480" s="35">
        <v>0.5</v>
      </c>
      <c r="AT3480" s="35">
        <v>1E-3</v>
      </c>
      <c r="AU3480" s="35">
        <v>0.5</v>
      </c>
      <c r="AV3480" s="35" t="s">
        <v>8</v>
      </c>
      <c r="AW3480" s="35">
        <v>18</v>
      </c>
      <c r="AX3480" s="35" t="s">
        <v>68</v>
      </c>
      <c r="AY3480" s="35" t="s">
        <v>68</v>
      </c>
      <c r="AZ3480" s="35" t="s">
        <v>68</v>
      </c>
      <c r="BA3480" s="35" t="s">
        <v>68</v>
      </c>
      <c r="BB3480" s="35" t="s">
        <v>68</v>
      </c>
      <c r="BC3480" s="35" t="s">
        <v>405</v>
      </c>
      <c r="BD3480" s="35" t="s">
        <v>406</v>
      </c>
      <c r="BE3480" s="35" t="s">
        <v>407</v>
      </c>
      <c r="BF3480" s="35" t="s">
        <v>122</v>
      </c>
      <c r="BG3480" s="35" t="s">
        <v>69</v>
      </c>
      <c r="BH3480" s="35" t="s">
        <v>19867</v>
      </c>
      <c r="BI3480" s="35" t="s">
        <v>122</v>
      </c>
      <c r="BJ3480" s="35" t="s">
        <v>19868</v>
      </c>
      <c r="BK3480" s="35" t="s">
        <v>75</v>
      </c>
      <c r="BL3480" s="35" t="s">
        <v>122</v>
      </c>
      <c r="BM3480" s="35" t="s">
        <v>406</v>
      </c>
      <c r="BN3480" s="35" t="s">
        <v>70</v>
      </c>
      <c r="BO3480" s="35" t="s">
        <v>71</v>
      </c>
      <c r="BP3480" s="35" t="s">
        <v>122</v>
      </c>
      <c r="BQ3480" s="35" t="s">
        <v>163</v>
      </c>
    </row>
    <row r="3481" spans="1:69" x14ac:dyDescent="0.4">
      <c r="A3481" s="40" t="str">
        <f t="shared" si="1510"/>
        <v>2025-09-24</v>
      </c>
      <c r="B3481" s="40" t="str">
        <f t="shared" si="1511"/>
        <v>SYD</v>
      </c>
      <c r="C3481" s="39" t="str">
        <f t="shared" si="1512"/>
        <v>98812563670</v>
      </c>
      <c r="D3481" s="41" t="str">
        <f t="shared" si="1513"/>
        <v>PKR253690757</v>
      </c>
      <c r="E3481" s="41" t="str">
        <f t="shared" si="1514"/>
        <v>596421500352</v>
      </c>
      <c r="F3481" s="39" t="str">
        <f t="shared" si="1515"/>
        <v>2256516</v>
      </c>
      <c r="G3481" s="39" t="str">
        <f t="shared" si="1516"/>
        <v>WISE EXPRESS (CNC INTL)</v>
      </c>
      <c r="H3481" s="41" t="str">
        <f t="shared" si="1517"/>
        <v>김미영</v>
      </c>
      <c r="I3481" s="39" t="str">
        <f t="shared" si="1518"/>
        <v>17373</v>
      </c>
      <c r="J3481" s="52" t="str">
        <f t="shared" si="1519"/>
        <v/>
      </c>
      <c r="K3481" s="75">
        <f t="shared" si="1520"/>
        <v>1</v>
      </c>
      <c r="L3481" s="76">
        <f t="shared" si="1521"/>
        <v>0.5</v>
      </c>
      <c r="M3481" s="76">
        <f t="shared" si="1522"/>
        <v>1E-3</v>
      </c>
      <c r="N3481" s="76">
        <f t="shared" si="1523"/>
        <v>0.5</v>
      </c>
      <c r="O3481" s="42">
        <f t="shared" si="1524"/>
        <v>0.5</v>
      </c>
      <c r="P3481" s="39" t="str">
        <f t="shared" si="1525"/>
        <v>일반(목록배제,Normal-Manifest Exception)</v>
      </c>
      <c r="Q3481" s="72">
        <f t="shared" si="1526"/>
        <v>15</v>
      </c>
      <c r="R3481" s="43" t="str">
        <f t="shared" si="1527"/>
        <v>OZ602</v>
      </c>
      <c r="S3481" s="82" t="str">
        <f t="shared" si="1528"/>
        <v/>
      </c>
      <c r="T3481" s="40">
        <f t="shared" si="1529"/>
        <v>45924</v>
      </c>
      <c r="U3481" s="44">
        <v>2500</v>
      </c>
      <c r="V3481" s="44">
        <f t="shared" si="1530"/>
        <v>0</v>
      </c>
      <c r="W3481" s="77">
        <f t="shared" si="1531"/>
        <v>2500</v>
      </c>
      <c r="X3481" s="78">
        <f t="shared" si="1532"/>
        <v>0</v>
      </c>
      <c r="Y3481" s="44" cm="1">
        <f t="array" ref="Y3481">_xlfn.IFNA(_xlfn.IFS(AND(Q3481&gt;=2000, Q3481&lt;3000), 10000, AND(Q3481&gt;=3000, Q3481&lt;4000), 15000, AND(Q3481&gt;=4000, Q3481&lt;5000), 20000, AND(Q3481&gt;=5000), 25000),0)</f>
        <v>0</v>
      </c>
      <c r="Z3481" s="91">
        <f t="shared" si="1533"/>
        <v>300</v>
      </c>
      <c r="AA3481" s="44">
        <f t="shared" si="1534"/>
        <v>0</v>
      </c>
      <c r="AB3481" s="44"/>
      <c r="AC3481" s="44"/>
      <c r="AD3481" s="44"/>
      <c r="AE3481" s="44">
        <f>VLOOKUP(O3481,정산업데이트!$A$6:$B$12,2,10)</f>
        <v>0</v>
      </c>
      <c r="AF3481" s="44"/>
      <c r="AG3481" s="79">
        <f t="shared" si="1535"/>
        <v>300</v>
      </c>
      <c r="AH3481" s="80">
        <f t="shared" si="1536"/>
        <v>2800</v>
      </c>
      <c r="AJ3481" s="35" t="s">
        <v>18450</v>
      </c>
      <c r="AK3481" s="35" t="s">
        <v>73</v>
      </c>
      <c r="AL3481" s="35" t="s">
        <v>18451</v>
      </c>
      <c r="AM3481" s="35" t="s">
        <v>19869</v>
      </c>
      <c r="AN3481" s="35" t="s">
        <v>207</v>
      </c>
      <c r="AO3481" s="35" t="s">
        <v>19870</v>
      </c>
      <c r="AP3481" s="35" t="s">
        <v>19871</v>
      </c>
      <c r="AQ3481" s="35" t="s">
        <v>122</v>
      </c>
      <c r="AR3481" s="35">
        <v>1</v>
      </c>
      <c r="AS3481" s="35">
        <v>0.5</v>
      </c>
      <c r="AT3481" s="35">
        <v>1E-3</v>
      </c>
      <c r="AU3481" s="35">
        <v>0.5</v>
      </c>
      <c r="AV3481" s="35" t="s">
        <v>8</v>
      </c>
      <c r="AW3481" s="35">
        <v>15</v>
      </c>
      <c r="AX3481" s="35" t="s">
        <v>68</v>
      </c>
      <c r="AY3481" s="35" t="s">
        <v>68</v>
      </c>
      <c r="AZ3481" s="35" t="s">
        <v>68</v>
      </c>
      <c r="BA3481" s="35" t="s">
        <v>68</v>
      </c>
      <c r="BB3481" s="35" t="s">
        <v>68</v>
      </c>
      <c r="BC3481" s="35" t="s">
        <v>405</v>
      </c>
      <c r="BD3481" s="35" t="s">
        <v>406</v>
      </c>
      <c r="BE3481" s="35" t="s">
        <v>407</v>
      </c>
      <c r="BF3481" s="35" t="s">
        <v>122</v>
      </c>
      <c r="BG3481" s="35" t="s">
        <v>69</v>
      </c>
      <c r="BH3481" s="35" t="s">
        <v>19872</v>
      </c>
      <c r="BI3481" s="35" t="s">
        <v>122</v>
      </c>
      <c r="BJ3481" s="35" t="s">
        <v>19873</v>
      </c>
      <c r="BK3481" s="35" t="s">
        <v>75</v>
      </c>
      <c r="BL3481" s="35" t="s">
        <v>122</v>
      </c>
      <c r="BM3481" s="35" t="s">
        <v>406</v>
      </c>
      <c r="BN3481" s="35" t="s">
        <v>70</v>
      </c>
      <c r="BO3481" s="35" t="s">
        <v>71</v>
      </c>
      <c r="BP3481" s="35" t="s">
        <v>122</v>
      </c>
      <c r="BQ3481" s="35" t="s">
        <v>163</v>
      </c>
    </row>
    <row r="3482" spans="1:69" x14ac:dyDescent="0.4">
      <c r="A3482" s="40" t="str">
        <f t="shared" si="1510"/>
        <v>2025-09-24</v>
      </c>
      <c r="B3482" s="40" t="str">
        <f t="shared" si="1511"/>
        <v>SYD</v>
      </c>
      <c r="C3482" s="39" t="str">
        <f t="shared" si="1512"/>
        <v>98812563670</v>
      </c>
      <c r="D3482" s="41" t="str">
        <f t="shared" si="1513"/>
        <v>PKR253690758</v>
      </c>
      <c r="E3482" s="41" t="str">
        <f t="shared" si="1514"/>
        <v>596421500363</v>
      </c>
      <c r="F3482" s="39" t="str">
        <f t="shared" si="1515"/>
        <v>2256516</v>
      </c>
      <c r="G3482" s="39" t="str">
        <f t="shared" si="1516"/>
        <v>WISE EXPRESS (CNC INTL)</v>
      </c>
      <c r="H3482" s="41" t="str">
        <f t="shared" si="1517"/>
        <v>박성기</v>
      </c>
      <c r="I3482" s="39" t="str">
        <f t="shared" si="1518"/>
        <v>16861</v>
      </c>
      <c r="J3482" s="52" t="str">
        <f t="shared" si="1519"/>
        <v/>
      </c>
      <c r="K3482" s="75">
        <f t="shared" si="1520"/>
        <v>1</v>
      </c>
      <c r="L3482" s="76">
        <f t="shared" si="1521"/>
        <v>0.5</v>
      </c>
      <c r="M3482" s="76">
        <f t="shared" si="1522"/>
        <v>1E-3</v>
      </c>
      <c r="N3482" s="76">
        <f t="shared" si="1523"/>
        <v>0.5</v>
      </c>
      <c r="O3482" s="42">
        <f t="shared" si="1524"/>
        <v>0.5</v>
      </c>
      <c r="P3482" s="39" t="str">
        <f t="shared" si="1525"/>
        <v>일반(목록배제,Normal-Manifest Exception)</v>
      </c>
      <c r="Q3482" s="72">
        <f t="shared" si="1526"/>
        <v>36</v>
      </c>
      <c r="R3482" s="43" t="str">
        <f t="shared" si="1527"/>
        <v>OZ602</v>
      </c>
      <c r="S3482" s="82" t="str">
        <f t="shared" si="1528"/>
        <v/>
      </c>
      <c r="T3482" s="40">
        <f t="shared" si="1529"/>
        <v>45924</v>
      </c>
      <c r="U3482" s="44">
        <v>2500</v>
      </c>
      <c r="V3482" s="44">
        <f t="shared" si="1530"/>
        <v>0</v>
      </c>
      <c r="W3482" s="77">
        <f t="shared" si="1531"/>
        <v>2500</v>
      </c>
      <c r="X3482" s="78">
        <f t="shared" si="1532"/>
        <v>0</v>
      </c>
      <c r="Y3482" s="44" cm="1">
        <f t="array" ref="Y3482">_xlfn.IFNA(_xlfn.IFS(AND(Q3482&gt;=2000, Q3482&lt;3000), 10000, AND(Q3482&gt;=3000, Q3482&lt;4000), 15000, AND(Q3482&gt;=4000, Q3482&lt;5000), 20000, AND(Q3482&gt;=5000), 25000),0)</f>
        <v>0</v>
      </c>
      <c r="Z3482" s="91">
        <f t="shared" si="1533"/>
        <v>300</v>
      </c>
      <c r="AA3482" s="44">
        <f t="shared" si="1534"/>
        <v>0</v>
      </c>
      <c r="AB3482" s="44"/>
      <c r="AC3482" s="44"/>
      <c r="AD3482" s="44"/>
      <c r="AE3482" s="44">
        <f>VLOOKUP(O3482,정산업데이트!$A$6:$B$12,2,10)</f>
        <v>0</v>
      </c>
      <c r="AF3482" s="44"/>
      <c r="AG3482" s="79">
        <f t="shared" si="1535"/>
        <v>300</v>
      </c>
      <c r="AH3482" s="80">
        <f t="shared" si="1536"/>
        <v>2800</v>
      </c>
      <c r="AJ3482" s="35" t="s">
        <v>18450</v>
      </c>
      <c r="AK3482" s="35" t="s">
        <v>73</v>
      </c>
      <c r="AL3482" s="35" t="s">
        <v>18451</v>
      </c>
      <c r="AM3482" s="35" t="s">
        <v>19874</v>
      </c>
      <c r="AN3482" s="35" t="s">
        <v>908</v>
      </c>
      <c r="AO3482" s="35" t="s">
        <v>909</v>
      </c>
      <c r="AP3482" s="35" t="s">
        <v>910</v>
      </c>
      <c r="AQ3482" s="35" t="s">
        <v>122</v>
      </c>
      <c r="AR3482" s="35">
        <v>1</v>
      </c>
      <c r="AS3482" s="35">
        <v>0.5</v>
      </c>
      <c r="AT3482" s="35">
        <v>1E-3</v>
      </c>
      <c r="AU3482" s="35">
        <v>0.5</v>
      </c>
      <c r="AV3482" s="35" t="s">
        <v>8</v>
      </c>
      <c r="AW3482" s="35">
        <v>36</v>
      </c>
      <c r="AX3482" s="35" t="s">
        <v>68</v>
      </c>
      <c r="AY3482" s="35" t="s">
        <v>68</v>
      </c>
      <c r="AZ3482" s="35" t="s">
        <v>68</v>
      </c>
      <c r="BA3482" s="35" t="s">
        <v>68</v>
      </c>
      <c r="BB3482" s="35" t="s">
        <v>68</v>
      </c>
      <c r="BC3482" s="35" t="s">
        <v>405</v>
      </c>
      <c r="BD3482" s="35" t="s">
        <v>406</v>
      </c>
      <c r="BE3482" s="35" t="s">
        <v>407</v>
      </c>
      <c r="BF3482" s="35" t="s">
        <v>122</v>
      </c>
      <c r="BG3482" s="35" t="s">
        <v>69</v>
      </c>
      <c r="BH3482" s="35" t="s">
        <v>19875</v>
      </c>
      <c r="BI3482" s="35" t="s">
        <v>122</v>
      </c>
      <c r="BJ3482" s="35" t="s">
        <v>19876</v>
      </c>
      <c r="BK3482" s="35" t="s">
        <v>75</v>
      </c>
      <c r="BL3482" s="35" t="s">
        <v>122</v>
      </c>
      <c r="BM3482" s="35" t="s">
        <v>406</v>
      </c>
      <c r="BN3482" s="35" t="s">
        <v>70</v>
      </c>
      <c r="BO3482" s="35" t="s">
        <v>71</v>
      </c>
      <c r="BP3482" s="35" t="s">
        <v>122</v>
      </c>
      <c r="BQ3482" s="35" t="s">
        <v>163</v>
      </c>
    </row>
    <row r="3483" spans="1:69" x14ac:dyDescent="0.4">
      <c r="A3483" s="40" t="str">
        <f t="shared" si="1510"/>
        <v>2025-09-24</v>
      </c>
      <c r="B3483" s="40" t="str">
        <f t="shared" si="1511"/>
        <v>SYD</v>
      </c>
      <c r="C3483" s="39" t="str">
        <f t="shared" si="1512"/>
        <v>98812563670</v>
      </c>
      <c r="D3483" s="41" t="str">
        <f t="shared" si="1513"/>
        <v>PKR253690759</v>
      </c>
      <c r="E3483" s="41" t="str">
        <f t="shared" si="1514"/>
        <v>596421500374</v>
      </c>
      <c r="F3483" s="39" t="str">
        <f t="shared" si="1515"/>
        <v>2256516</v>
      </c>
      <c r="G3483" s="39" t="str">
        <f t="shared" si="1516"/>
        <v>WISE EXPRESS (CNC INTL)</v>
      </c>
      <c r="H3483" s="41" t="str">
        <f t="shared" si="1517"/>
        <v>나동민</v>
      </c>
      <c r="I3483" s="39" t="str">
        <f t="shared" si="1518"/>
        <v>04584</v>
      </c>
      <c r="J3483" s="52" t="str">
        <f t="shared" si="1519"/>
        <v/>
      </c>
      <c r="K3483" s="75">
        <f t="shared" si="1520"/>
        <v>1</v>
      </c>
      <c r="L3483" s="76">
        <f t="shared" si="1521"/>
        <v>0.5</v>
      </c>
      <c r="M3483" s="76">
        <f t="shared" si="1522"/>
        <v>1E-3</v>
      </c>
      <c r="N3483" s="76">
        <f t="shared" si="1523"/>
        <v>0.5</v>
      </c>
      <c r="O3483" s="42">
        <f t="shared" si="1524"/>
        <v>0.5</v>
      </c>
      <c r="P3483" s="39" t="str">
        <f t="shared" si="1525"/>
        <v>일반(목록배제,Normal-Manifest Exception)</v>
      </c>
      <c r="Q3483" s="72">
        <f t="shared" si="1526"/>
        <v>20</v>
      </c>
      <c r="R3483" s="43" t="str">
        <f t="shared" si="1527"/>
        <v>OZ602</v>
      </c>
      <c r="S3483" s="82" t="str">
        <f t="shared" si="1528"/>
        <v/>
      </c>
      <c r="T3483" s="40">
        <f t="shared" si="1529"/>
        <v>45924</v>
      </c>
      <c r="U3483" s="44">
        <v>2500</v>
      </c>
      <c r="V3483" s="44">
        <f t="shared" si="1530"/>
        <v>0</v>
      </c>
      <c r="W3483" s="77">
        <f t="shared" si="1531"/>
        <v>2500</v>
      </c>
      <c r="X3483" s="78">
        <f t="shared" si="1532"/>
        <v>0</v>
      </c>
      <c r="Y3483" s="44" cm="1">
        <f t="array" ref="Y3483">_xlfn.IFNA(_xlfn.IFS(AND(Q3483&gt;=2000, Q3483&lt;3000), 10000, AND(Q3483&gt;=3000, Q3483&lt;4000), 15000, AND(Q3483&gt;=4000, Q3483&lt;5000), 20000, AND(Q3483&gt;=5000), 25000),0)</f>
        <v>0</v>
      </c>
      <c r="Z3483" s="91">
        <f t="shared" si="1533"/>
        <v>300</v>
      </c>
      <c r="AA3483" s="44">
        <f t="shared" si="1534"/>
        <v>0</v>
      </c>
      <c r="AB3483" s="44"/>
      <c r="AC3483" s="44"/>
      <c r="AD3483" s="44"/>
      <c r="AE3483" s="44">
        <f>VLOOKUP(O3483,정산업데이트!$A$6:$B$12,2,10)</f>
        <v>0</v>
      </c>
      <c r="AF3483" s="44"/>
      <c r="AG3483" s="79">
        <f t="shared" si="1535"/>
        <v>300</v>
      </c>
      <c r="AH3483" s="80">
        <f t="shared" si="1536"/>
        <v>2800</v>
      </c>
      <c r="AJ3483" s="35" t="s">
        <v>18450</v>
      </c>
      <c r="AK3483" s="35" t="s">
        <v>73</v>
      </c>
      <c r="AL3483" s="35" t="s">
        <v>18451</v>
      </c>
      <c r="AM3483" s="35" t="s">
        <v>19877</v>
      </c>
      <c r="AN3483" s="35" t="s">
        <v>19878</v>
      </c>
      <c r="AO3483" s="35" t="s">
        <v>19879</v>
      </c>
      <c r="AP3483" s="35" t="s">
        <v>19880</v>
      </c>
      <c r="AQ3483" s="35" t="s">
        <v>122</v>
      </c>
      <c r="AR3483" s="35">
        <v>1</v>
      </c>
      <c r="AS3483" s="35">
        <v>0.5</v>
      </c>
      <c r="AT3483" s="35">
        <v>1E-3</v>
      </c>
      <c r="AU3483" s="35">
        <v>0.5</v>
      </c>
      <c r="AV3483" s="35" t="s">
        <v>8</v>
      </c>
      <c r="AW3483" s="35">
        <v>20</v>
      </c>
      <c r="AX3483" s="35" t="s">
        <v>68</v>
      </c>
      <c r="AY3483" s="35" t="s">
        <v>68</v>
      </c>
      <c r="AZ3483" s="35" t="s">
        <v>68</v>
      </c>
      <c r="BA3483" s="35" t="s">
        <v>68</v>
      </c>
      <c r="BB3483" s="35" t="s">
        <v>68</v>
      </c>
      <c r="BC3483" s="35" t="s">
        <v>405</v>
      </c>
      <c r="BD3483" s="35" t="s">
        <v>406</v>
      </c>
      <c r="BE3483" s="35" t="s">
        <v>407</v>
      </c>
      <c r="BF3483" s="35" t="s">
        <v>122</v>
      </c>
      <c r="BG3483" s="35" t="s">
        <v>69</v>
      </c>
      <c r="BH3483" s="35" t="s">
        <v>19881</v>
      </c>
      <c r="BI3483" s="35" t="s">
        <v>122</v>
      </c>
      <c r="BJ3483" s="35" t="s">
        <v>19882</v>
      </c>
      <c r="BK3483" s="35" t="s">
        <v>75</v>
      </c>
      <c r="BL3483" s="35" t="s">
        <v>122</v>
      </c>
      <c r="BM3483" s="35" t="s">
        <v>406</v>
      </c>
      <c r="BN3483" s="35" t="s">
        <v>70</v>
      </c>
      <c r="BO3483" s="35" t="s">
        <v>71</v>
      </c>
      <c r="BP3483" s="35" t="s">
        <v>122</v>
      </c>
      <c r="BQ3483" s="35" t="s">
        <v>163</v>
      </c>
    </row>
    <row r="3484" spans="1:69" x14ac:dyDescent="0.4">
      <c r="A3484" s="40" t="str">
        <f t="shared" si="1510"/>
        <v>2025-09-24</v>
      </c>
      <c r="B3484" s="40" t="str">
        <f t="shared" si="1511"/>
        <v>SYD</v>
      </c>
      <c r="C3484" s="39" t="str">
        <f t="shared" si="1512"/>
        <v>98812563670</v>
      </c>
      <c r="D3484" s="41" t="str">
        <f t="shared" si="1513"/>
        <v>PKR253690760</v>
      </c>
      <c r="E3484" s="41" t="str">
        <f t="shared" si="1514"/>
        <v>596421500385</v>
      </c>
      <c r="F3484" s="39" t="str">
        <f t="shared" si="1515"/>
        <v>2256516</v>
      </c>
      <c r="G3484" s="39" t="str">
        <f t="shared" si="1516"/>
        <v>WISE EXPRESS (CNC INTL)</v>
      </c>
      <c r="H3484" s="41" t="str">
        <f t="shared" si="1517"/>
        <v>김일수</v>
      </c>
      <c r="I3484" s="39" t="str">
        <f t="shared" si="1518"/>
        <v>17869</v>
      </c>
      <c r="J3484" s="52" t="str">
        <f t="shared" si="1519"/>
        <v/>
      </c>
      <c r="K3484" s="75">
        <f t="shared" si="1520"/>
        <v>1</v>
      </c>
      <c r="L3484" s="76">
        <f t="shared" si="1521"/>
        <v>0.5</v>
      </c>
      <c r="M3484" s="76">
        <f t="shared" si="1522"/>
        <v>1E-3</v>
      </c>
      <c r="N3484" s="76">
        <f t="shared" si="1523"/>
        <v>0.5</v>
      </c>
      <c r="O3484" s="42">
        <f t="shared" si="1524"/>
        <v>0.5</v>
      </c>
      <c r="P3484" s="39" t="str">
        <f t="shared" si="1525"/>
        <v>일반(목록배제,Normal-Manifest Exception)</v>
      </c>
      <c r="Q3484" s="72">
        <f t="shared" si="1526"/>
        <v>18</v>
      </c>
      <c r="R3484" s="43" t="str">
        <f t="shared" si="1527"/>
        <v>OZ602</v>
      </c>
      <c r="S3484" s="82" t="str">
        <f t="shared" si="1528"/>
        <v/>
      </c>
      <c r="T3484" s="40">
        <f t="shared" si="1529"/>
        <v>45924</v>
      </c>
      <c r="U3484" s="44">
        <v>2500</v>
      </c>
      <c r="V3484" s="44">
        <f t="shared" si="1530"/>
        <v>0</v>
      </c>
      <c r="W3484" s="77">
        <f t="shared" si="1531"/>
        <v>2500</v>
      </c>
      <c r="X3484" s="78">
        <f t="shared" si="1532"/>
        <v>0</v>
      </c>
      <c r="Y3484" s="44" cm="1">
        <f t="array" ref="Y3484">_xlfn.IFNA(_xlfn.IFS(AND(Q3484&gt;=2000, Q3484&lt;3000), 10000, AND(Q3484&gt;=3000, Q3484&lt;4000), 15000, AND(Q3484&gt;=4000, Q3484&lt;5000), 20000, AND(Q3484&gt;=5000), 25000),0)</f>
        <v>0</v>
      </c>
      <c r="Z3484" s="91">
        <f t="shared" si="1533"/>
        <v>300</v>
      </c>
      <c r="AA3484" s="44">
        <f t="shared" si="1534"/>
        <v>0</v>
      </c>
      <c r="AB3484" s="44"/>
      <c r="AC3484" s="44"/>
      <c r="AD3484" s="44"/>
      <c r="AE3484" s="44">
        <f>VLOOKUP(O3484,정산업데이트!$A$6:$B$12,2,10)</f>
        <v>0</v>
      </c>
      <c r="AF3484" s="44"/>
      <c r="AG3484" s="79">
        <f t="shared" si="1535"/>
        <v>300</v>
      </c>
      <c r="AH3484" s="80">
        <f t="shared" si="1536"/>
        <v>2800</v>
      </c>
      <c r="AJ3484" s="35" t="s">
        <v>18450</v>
      </c>
      <c r="AK3484" s="35" t="s">
        <v>73</v>
      </c>
      <c r="AL3484" s="35" t="s">
        <v>18451</v>
      </c>
      <c r="AM3484" s="35" t="s">
        <v>19883</v>
      </c>
      <c r="AN3484" s="35" t="s">
        <v>19884</v>
      </c>
      <c r="AO3484" s="35" t="s">
        <v>19885</v>
      </c>
      <c r="AP3484" s="35" t="s">
        <v>634</v>
      </c>
      <c r="AQ3484" s="35" t="s">
        <v>122</v>
      </c>
      <c r="AR3484" s="35">
        <v>1</v>
      </c>
      <c r="AS3484" s="35">
        <v>0.5</v>
      </c>
      <c r="AT3484" s="35">
        <v>1E-3</v>
      </c>
      <c r="AU3484" s="35">
        <v>0.5</v>
      </c>
      <c r="AV3484" s="35" t="s">
        <v>8</v>
      </c>
      <c r="AW3484" s="35">
        <v>18</v>
      </c>
      <c r="AX3484" s="35" t="s">
        <v>68</v>
      </c>
      <c r="AY3484" s="35" t="s">
        <v>68</v>
      </c>
      <c r="AZ3484" s="35" t="s">
        <v>68</v>
      </c>
      <c r="BA3484" s="35" t="s">
        <v>68</v>
      </c>
      <c r="BB3484" s="35" t="s">
        <v>68</v>
      </c>
      <c r="BC3484" s="35" t="s">
        <v>405</v>
      </c>
      <c r="BD3484" s="35" t="s">
        <v>406</v>
      </c>
      <c r="BE3484" s="35" t="s">
        <v>407</v>
      </c>
      <c r="BF3484" s="35" t="s">
        <v>122</v>
      </c>
      <c r="BG3484" s="35" t="s">
        <v>69</v>
      </c>
      <c r="BH3484" s="35" t="s">
        <v>19886</v>
      </c>
      <c r="BI3484" s="35" t="s">
        <v>122</v>
      </c>
      <c r="BJ3484" s="35" t="s">
        <v>19887</v>
      </c>
      <c r="BK3484" s="35" t="s">
        <v>75</v>
      </c>
      <c r="BL3484" s="35" t="s">
        <v>122</v>
      </c>
      <c r="BM3484" s="35" t="s">
        <v>406</v>
      </c>
      <c r="BN3484" s="35" t="s">
        <v>70</v>
      </c>
      <c r="BO3484" s="35" t="s">
        <v>71</v>
      </c>
      <c r="BP3484" s="35" t="s">
        <v>122</v>
      </c>
      <c r="BQ3484" s="35" t="s">
        <v>163</v>
      </c>
    </row>
    <row r="3485" spans="1:69" x14ac:dyDescent="0.4">
      <c r="A3485" s="40" t="str">
        <f t="shared" si="1510"/>
        <v>2025-09-24</v>
      </c>
      <c r="B3485" s="40" t="str">
        <f t="shared" si="1511"/>
        <v>SYD</v>
      </c>
      <c r="C3485" s="39" t="str">
        <f t="shared" si="1512"/>
        <v>98812563670</v>
      </c>
      <c r="D3485" s="41" t="str">
        <f t="shared" si="1513"/>
        <v>PKR253690761</v>
      </c>
      <c r="E3485" s="41" t="str">
        <f t="shared" si="1514"/>
        <v>596421500396</v>
      </c>
      <c r="F3485" s="39" t="str">
        <f t="shared" si="1515"/>
        <v>2256516</v>
      </c>
      <c r="G3485" s="39" t="str">
        <f t="shared" si="1516"/>
        <v>WISE EXPRESS (CNC INTL)</v>
      </c>
      <c r="H3485" s="41" t="str">
        <f t="shared" si="1517"/>
        <v>김경애</v>
      </c>
      <c r="I3485" s="39" t="str">
        <f t="shared" si="1518"/>
        <v>03022</v>
      </c>
      <c r="J3485" s="52" t="str">
        <f t="shared" si="1519"/>
        <v/>
      </c>
      <c r="K3485" s="75">
        <f t="shared" si="1520"/>
        <v>1</v>
      </c>
      <c r="L3485" s="76">
        <f t="shared" si="1521"/>
        <v>0.5</v>
      </c>
      <c r="M3485" s="76">
        <f t="shared" si="1522"/>
        <v>1E-3</v>
      </c>
      <c r="N3485" s="76">
        <f t="shared" si="1523"/>
        <v>0.5</v>
      </c>
      <c r="O3485" s="42">
        <f t="shared" si="1524"/>
        <v>0.5</v>
      </c>
      <c r="P3485" s="39" t="str">
        <f t="shared" si="1525"/>
        <v>일반(목록배제,Normal-Manifest Exception)</v>
      </c>
      <c r="Q3485" s="72">
        <f t="shared" si="1526"/>
        <v>27</v>
      </c>
      <c r="R3485" s="43" t="str">
        <f t="shared" si="1527"/>
        <v>OZ602</v>
      </c>
      <c r="S3485" s="82" t="str">
        <f t="shared" si="1528"/>
        <v/>
      </c>
      <c r="T3485" s="40">
        <f t="shared" si="1529"/>
        <v>45924</v>
      </c>
      <c r="U3485" s="44">
        <v>2500</v>
      </c>
      <c r="V3485" s="44">
        <f t="shared" si="1530"/>
        <v>0</v>
      </c>
      <c r="W3485" s="77">
        <f t="shared" si="1531"/>
        <v>2500</v>
      </c>
      <c r="X3485" s="78">
        <f t="shared" si="1532"/>
        <v>0</v>
      </c>
      <c r="Y3485" s="44" cm="1">
        <f t="array" ref="Y3485">_xlfn.IFNA(_xlfn.IFS(AND(Q3485&gt;=2000, Q3485&lt;3000), 10000, AND(Q3485&gt;=3000, Q3485&lt;4000), 15000, AND(Q3485&gt;=4000, Q3485&lt;5000), 20000, AND(Q3485&gt;=5000), 25000),0)</f>
        <v>0</v>
      </c>
      <c r="Z3485" s="91">
        <f t="shared" si="1533"/>
        <v>300</v>
      </c>
      <c r="AA3485" s="44">
        <f t="shared" si="1534"/>
        <v>0</v>
      </c>
      <c r="AB3485" s="44"/>
      <c r="AC3485" s="44"/>
      <c r="AD3485" s="44"/>
      <c r="AE3485" s="44">
        <f>VLOOKUP(O3485,정산업데이트!$A$6:$B$12,2,10)</f>
        <v>0</v>
      </c>
      <c r="AF3485" s="44"/>
      <c r="AG3485" s="79">
        <f t="shared" si="1535"/>
        <v>300</v>
      </c>
      <c r="AH3485" s="80">
        <f t="shared" si="1536"/>
        <v>2800</v>
      </c>
      <c r="AJ3485" s="35" t="s">
        <v>18450</v>
      </c>
      <c r="AK3485" s="35" t="s">
        <v>73</v>
      </c>
      <c r="AL3485" s="35" t="s">
        <v>18451</v>
      </c>
      <c r="AM3485" s="35" t="s">
        <v>19888</v>
      </c>
      <c r="AN3485" s="35" t="s">
        <v>2888</v>
      </c>
      <c r="AO3485" s="35" t="s">
        <v>19889</v>
      </c>
      <c r="AP3485" s="35" t="s">
        <v>19890</v>
      </c>
      <c r="AQ3485" s="35" t="s">
        <v>122</v>
      </c>
      <c r="AR3485" s="35">
        <v>1</v>
      </c>
      <c r="AS3485" s="35">
        <v>0.5</v>
      </c>
      <c r="AT3485" s="35">
        <v>1E-3</v>
      </c>
      <c r="AU3485" s="35">
        <v>0.5</v>
      </c>
      <c r="AV3485" s="35" t="s">
        <v>8</v>
      </c>
      <c r="AW3485" s="35">
        <v>27</v>
      </c>
      <c r="AX3485" s="35" t="s">
        <v>68</v>
      </c>
      <c r="AY3485" s="35" t="s">
        <v>68</v>
      </c>
      <c r="AZ3485" s="35" t="s">
        <v>68</v>
      </c>
      <c r="BA3485" s="35" t="s">
        <v>68</v>
      </c>
      <c r="BB3485" s="35" t="s">
        <v>68</v>
      </c>
      <c r="BC3485" s="35" t="s">
        <v>405</v>
      </c>
      <c r="BD3485" s="35" t="s">
        <v>406</v>
      </c>
      <c r="BE3485" s="35" t="s">
        <v>771</v>
      </c>
      <c r="BF3485" s="35" t="s">
        <v>122</v>
      </c>
      <c r="BG3485" s="35" t="s">
        <v>69</v>
      </c>
      <c r="BH3485" s="35" t="s">
        <v>19891</v>
      </c>
      <c r="BI3485" s="35" t="s">
        <v>122</v>
      </c>
      <c r="BJ3485" s="35" t="s">
        <v>19892</v>
      </c>
      <c r="BK3485" s="35" t="s">
        <v>75</v>
      </c>
      <c r="BL3485" s="35" t="s">
        <v>122</v>
      </c>
      <c r="BM3485" s="35" t="s">
        <v>406</v>
      </c>
      <c r="BN3485" s="35" t="s">
        <v>70</v>
      </c>
      <c r="BO3485" s="35" t="s">
        <v>71</v>
      </c>
      <c r="BP3485" s="35" t="s">
        <v>122</v>
      </c>
      <c r="BQ3485" s="35" t="s">
        <v>163</v>
      </c>
    </row>
    <row r="3486" spans="1:69" x14ac:dyDescent="0.4">
      <c r="A3486" s="40" t="str">
        <f t="shared" si="1510"/>
        <v>2025-09-24</v>
      </c>
      <c r="B3486" s="40" t="str">
        <f t="shared" si="1511"/>
        <v>SYD</v>
      </c>
      <c r="C3486" s="39" t="str">
        <f t="shared" si="1512"/>
        <v>98812563670</v>
      </c>
      <c r="D3486" s="41" t="str">
        <f t="shared" si="1513"/>
        <v>PKR253700811</v>
      </c>
      <c r="E3486" s="41" t="str">
        <f t="shared" si="1514"/>
        <v>596421501693</v>
      </c>
      <c r="F3486" s="39" t="str">
        <f t="shared" si="1515"/>
        <v>2254234</v>
      </c>
      <c r="G3486" s="39" t="str">
        <f t="shared" si="1516"/>
        <v>WISE EXPRESS(HOJUDIRECT)</v>
      </c>
      <c r="H3486" s="41" t="str">
        <f t="shared" si="1517"/>
        <v>전충원</v>
      </c>
      <c r="I3486" s="39" t="str">
        <f t="shared" si="1518"/>
        <v>16684</v>
      </c>
      <c r="J3486" s="52" t="str">
        <f t="shared" si="1519"/>
        <v/>
      </c>
      <c r="K3486" s="75">
        <f t="shared" si="1520"/>
        <v>1</v>
      </c>
      <c r="L3486" s="76">
        <f t="shared" si="1521"/>
        <v>0.8</v>
      </c>
      <c r="M3486" s="76">
        <f t="shared" si="1522"/>
        <v>1E-3</v>
      </c>
      <c r="N3486" s="76">
        <f t="shared" si="1523"/>
        <v>0.8</v>
      </c>
      <c r="O3486" s="42">
        <f t="shared" si="1524"/>
        <v>1</v>
      </c>
      <c r="P3486" s="39" t="str">
        <f t="shared" si="1525"/>
        <v>일반(목록배제,Normal-Manifest Exception)</v>
      </c>
      <c r="Q3486" s="72">
        <f t="shared" si="1526"/>
        <v>48</v>
      </c>
      <c r="R3486" s="43" t="str">
        <f t="shared" si="1527"/>
        <v>OZ602</v>
      </c>
      <c r="S3486" s="82" t="str">
        <f t="shared" si="1528"/>
        <v/>
      </c>
      <c r="T3486" s="40">
        <f t="shared" si="1529"/>
        <v>45924</v>
      </c>
      <c r="U3486" s="44">
        <v>2500</v>
      </c>
      <c r="V3486" s="44">
        <f t="shared" si="1530"/>
        <v>0</v>
      </c>
      <c r="W3486" s="77">
        <f t="shared" si="1531"/>
        <v>2500</v>
      </c>
      <c r="X3486" s="78">
        <f t="shared" si="1532"/>
        <v>0</v>
      </c>
      <c r="Y3486" s="44" cm="1">
        <f t="array" ref="Y3486">_xlfn.IFNA(_xlfn.IFS(AND(Q3486&gt;=2000, Q3486&lt;3000), 10000, AND(Q3486&gt;=3000, Q3486&lt;4000), 15000, AND(Q3486&gt;=4000, Q3486&lt;5000), 20000, AND(Q3486&gt;=5000), 25000),0)</f>
        <v>0</v>
      </c>
      <c r="Z3486" s="91">
        <f t="shared" si="1533"/>
        <v>300</v>
      </c>
      <c r="AA3486" s="44">
        <f t="shared" si="1534"/>
        <v>0</v>
      </c>
      <c r="AB3486" s="44"/>
      <c r="AC3486" s="44"/>
      <c r="AD3486" s="44"/>
      <c r="AE3486" s="44">
        <f>VLOOKUP(O3486,정산업데이트!$A$6:$B$12,2,10)</f>
        <v>0</v>
      </c>
      <c r="AF3486" s="44"/>
      <c r="AG3486" s="79">
        <f t="shared" si="1535"/>
        <v>300</v>
      </c>
      <c r="AH3486" s="80">
        <f t="shared" si="1536"/>
        <v>2800</v>
      </c>
      <c r="AJ3486" s="35" t="s">
        <v>18450</v>
      </c>
      <c r="AK3486" s="35" t="s">
        <v>73</v>
      </c>
      <c r="AL3486" s="35" t="s">
        <v>18451</v>
      </c>
      <c r="AM3486" s="35" t="s">
        <v>19893</v>
      </c>
      <c r="AN3486" s="35" t="s">
        <v>19894</v>
      </c>
      <c r="AO3486" s="35" t="s">
        <v>19895</v>
      </c>
      <c r="AP3486" s="35" t="s">
        <v>13729</v>
      </c>
      <c r="AQ3486" s="35" t="s">
        <v>122</v>
      </c>
      <c r="AR3486" s="35">
        <v>1</v>
      </c>
      <c r="AS3486" s="35">
        <v>0.8</v>
      </c>
      <c r="AT3486" s="35">
        <v>1E-3</v>
      </c>
      <c r="AU3486" s="35">
        <v>0.8</v>
      </c>
      <c r="AV3486" s="35" t="s">
        <v>8</v>
      </c>
      <c r="AW3486" s="35">
        <v>48</v>
      </c>
      <c r="AX3486" s="35" t="s">
        <v>68</v>
      </c>
      <c r="AY3486" s="35" t="s">
        <v>68</v>
      </c>
      <c r="AZ3486" s="35" t="s">
        <v>68</v>
      </c>
      <c r="BA3486" s="35" t="s">
        <v>68</v>
      </c>
      <c r="BB3486" s="35" t="s">
        <v>68</v>
      </c>
      <c r="BC3486" s="35" t="s">
        <v>135</v>
      </c>
      <c r="BD3486" s="35" t="s">
        <v>104</v>
      </c>
      <c r="BE3486" s="35" t="s">
        <v>105</v>
      </c>
      <c r="BF3486" s="35" t="s">
        <v>122</v>
      </c>
      <c r="BG3486" s="35" t="s">
        <v>69</v>
      </c>
      <c r="BH3486" s="35" t="s">
        <v>19896</v>
      </c>
      <c r="BI3486" s="35" t="s">
        <v>122</v>
      </c>
      <c r="BJ3486" s="35" t="s">
        <v>19897</v>
      </c>
      <c r="BK3486" s="35" t="s">
        <v>75</v>
      </c>
      <c r="BL3486" s="35" t="s">
        <v>122</v>
      </c>
      <c r="BM3486" s="35" t="s">
        <v>104</v>
      </c>
      <c r="BN3486" s="35" t="s">
        <v>70</v>
      </c>
      <c r="BO3486" s="35" t="s">
        <v>71</v>
      </c>
      <c r="BP3486" s="35" t="s">
        <v>122</v>
      </c>
      <c r="BQ3486" s="35" t="s">
        <v>163</v>
      </c>
    </row>
    <row r="3487" spans="1:69" x14ac:dyDescent="0.4">
      <c r="A3487" s="40" t="str">
        <f t="shared" si="1510"/>
        <v>2025-09-24</v>
      </c>
      <c r="B3487" s="40" t="str">
        <f t="shared" si="1511"/>
        <v>SYD</v>
      </c>
      <c r="C3487" s="39" t="str">
        <f t="shared" si="1512"/>
        <v>98812563670</v>
      </c>
      <c r="D3487" s="41" t="str">
        <f t="shared" si="1513"/>
        <v>PKR253700813</v>
      </c>
      <c r="E3487" s="41" t="str">
        <f t="shared" si="1514"/>
        <v>596421501715</v>
      </c>
      <c r="F3487" s="39" t="str">
        <f t="shared" si="1515"/>
        <v>2254234</v>
      </c>
      <c r="G3487" s="39" t="str">
        <f t="shared" si="1516"/>
        <v>WISE EXPRESS(HOJUDIRECT)</v>
      </c>
      <c r="H3487" s="41" t="str">
        <f t="shared" si="1517"/>
        <v>김은주</v>
      </c>
      <c r="I3487" s="39" t="str">
        <f t="shared" si="1518"/>
        <v>24422</v>
      </c>
      <c r="J3487" s="52" t="str">
        <f t="shared" si="1519"/>
        <v/>
      </c>
      <c r="K3487" s="75">
        <f t="shared" si="1520"/>
        <v>1</v>
      </c>
      <c r="L3487" s="76">
        <f t="shared" si="1521"/>
        <v>0.4</v>
      </c>
      <c r="M3487" s="76">
        <f t="shared" si="1522"/>
        <v>1E-3</v>
      </c>
      <c r="N3487" s="76">
        <f t="shared" si="1523"/>
        <v>0.4</v>
      </c>
      <c r="O3487" s="42">
        <f t="shared" si="1524"/>
        <v>0.5</v>
      </c>
      <c r="P3487" s="39" t="str">
        <f t="shared" si="1525"/>
        <v>일반(목록배제,Normal-Manifest Exception)</v>
      </c>
      <c r="Q3487" s="72">
        <f t="shared" si="1526"/>
        <v>24</v>
      </c>
      <c r="R3487" s="43" t="str">
        <f t="shared" si="1527"/>
        <v>OZ602</v>
      </c>
      <c r="S3487" s="82" t="str">
        <f t="shared" si="1528"/>
        <v/>
      </c>
      <c r="T3487" s="40">
        <f t="shared" si="1529"/>
        <v>45924</v>
      </c>
      <c r="U3487" s="44">
        <v>2500</v>
      </c>
      <c r="V3487" s="44">
        <f t="shared" si="1530"/>
        <v>0</v>
      </c>
      <c r="W3487" s="77">
        <f t="shared" si="1531"/>
        <v>2500</v>
      </c>
      <c r="X3487" s="78">
        <f t="shared" si="1532"/>
        <v>0</v>
      </c>
      <c r="Y3487" s="44" cm="1">
        <f t="array" ref="Y3487">_xlfn.IFNA(_xlfn.IFS(AND(Q3487&gt;=2000, Q3487&lt;3000), 10000, AND(Q3487&gt;=3000, Q3487&lt;4000), 15000, AND(Q3487&gt;=4000, Q3487&lt;5000), 20000, AND(Q3487&gt;=5000), 25000),0)</f>
        <v>0</v>
      </c>
      <c r="Z3487" s="91">
        <f t="shared" si="1533"/>
        <v>300</v>
      </c>
      <c r="AA3487" s="44">
        <f t="shared" si="1534"/>
        <v>0</v>
      </c>
      <c r="AB3487" s="44"/>
      <c r="AC3487" s="44"/>
      <c r="AD3487" s="44"/>
      <c r="AE3487" s="44">
        <f>VLOOKUP(O3487,정산업데이트!$A$6:$B$12,2,10)</f>
        <v>0</v>
      </c>
      <c r="AF3487" s="44"/>
      <c r="AG3487" s="79">
        <f t="shared" si="1535"/>
        <v>300</v>
      </c>
      <c r="AH3487" s="80">
        <f t="shared" si="1536"/>
        <v>2800</v>
      </c>
      <c r="AJ3487" s="35" t="s">
        <v>18450</v>
      </c>
      <c r="AK3487" s="35" t="s">
        <v>73</v>
      </c>
      <c r="AL3487" s="35" t="s">
        <v>18451</v>
      </c>
      <c r="AM3487" s="35" t="s">
        <v>19898</v>
      </c>
      <c r="AN3487" s="35" t="s">
        <v>219</v>
      </c>
      <c r="AO3487" s="35" t="s">
        <v>19899</v>
      </c>
      <c r="AP3487" s="35" t="s">
        <v>19900</v>
      </c>
      <c r="AQ3487" s="35" t="s">
        <v>122</v>
      </c>
      <c r="AR3487" s="35">
        <v>1</v>
      </c>
      <c r="AS3487" s="35">
        <v>0.4</v>
      </c>
      <c r="AT3487" s="35">
        <v>1E-3</v>
      </c>
      <c r="AU3487" s="35">
        <v>0.4</v>
      </c>
      <c r="AV3487" s="35" t="s">
        <v>8</v>
      </c>
      <c r="AW3487" s="35">
        <v>24</v>
      </c>
      <c r="AX3487" s="35" t="s">
        <v>68</v>
      </c>
      <c r="AY3487" s="35" t="s">
        <v>68</v>
      </c>
      <c r="AZ3487" s="35" t="s">
        <v>68</v>
      </c>
      <c r="BA3487" s="35" t="s">
        <v>68</v>
      </c>
      <c r="BB3487" s="35" t="s">
        <v>68</v>
      </c>
      <c r="BC3487" s="35" t="s">
        <v>135</v>
      </c>
      <c r="BD3487" s="35" t="s">
        <v>104</v>
      </c>
      <c r="BE3487" s="35" t="s">
        <v>105</v>
      </c>
      <c r="BF3487" s="35" t="s">
        <v>122</v>
      </c>
      <c r="BG3487" s="35" t="s">
        <v>69</v>
      </c>
      <c r="BH3487" s="35" t="s">
        <v>19901</v>
      </c>
      <c r="BI3487" s="35" t="s">
        <v>122</v>
      </c>
      <c r="BJ3487" s="35" t="s">
        <v>19902</v>
      </c>
      <c r="BK3487" s="35" t="s">
        <v>75</v>
      </c>
      <c r="BL3487" s="35" t="s">
        <v>122</v>
      </c>
      <c r="BM3487" s="35" t="s">
        <v>104</v>
      </c>
      <c r="BN3487" s="35" t="s">
        <v>70</v>
      </c>
      <c r="BO3487" s="35" t="s">
        <v>71</v>
      </c>
      <c r="BP3487" s="35" t="s">
        <v>122</v>
      </c>
      <c r="BQ3487" s="35" t="s">
        <v>163</v>
      </c>
    </row>
    <row r="3488" spans="1:69" x14ac:dyDescent="0.4">
      <c r="A3488" s="40" t="str">
        <f t="shared" si="1510"/>
        <v>2025-09-24</v>
      </c>
      <c r="B3488" s="40" t="str">
        <f t="shared" si="1511"/>
        <v>SYD</v>
      </c>
      <c r="C3488" s="39" t="str">
        <f t="shared" si="1512"/>
        <v>98812563670</v>
      </c>
      <c r="D3488" s="41" t="str">
        <f t="shared" si="1513"/>
        <v>PKR253700814</v>
      </c>
      <c r="E3488" s="41" t="str">
        <f t="shared" si="1514"/>
        <v>596421501726</v>
      </c>
      <c r="F3488" s="39" t="str">
        <f t="shared" si="1515"/>
        <v>2254234</v>
      </c>
      <c r="G3488" s="39" t="str">
        <f t="shared" si="1516"/>
        <v>WISE EXPRESS(HOJUDIRECT)</v>
      </c>
      <c r="H3488" s="41" t="str">
        <f t="shared" si="1517"/>
        <v>박혜란</v>
      </c>
      <c r="I3488" s="39" t="str">
        <f t="shared" si="1518"/>
        <v>55146</v>
      </c>
      <c r="J3488" s="52" t="str">
        <f t="shared" si="1519"/>
        <v/>
      </c>
      <c r="K3488" s="75">
        <f t="shared" si="1520"/>
        <v>1</v>
      </c>
      <c r="L3488" s="76">
        <f t="shared" si="1521"/>
        <v>0.4</v>
      </c>
      <c r="M3488" s="76">
        <f t="shared" si="1522"/>
        <v>1E-3</v>
      </c>
      <c r="N3488" s="76">
        <f t="shared" si="1523"/>
        <v>0.4</v>
      </c>
      <c r="O3488" s="42">
        <f t="shared" si="1524"/>
        <v>0.5</v>
      </c>
      <c r="P3488" s="39" t="str">
        <f t="shared" si="1525"/>
        <v>일반(목록배제,Normal-Manifest Exception)</v>
      </c>
      <c r="Q3488" s="72">
        <f t="shared" si="1526"/>
        <v>24</v>
      </c>
      <c r="R3488" s="43" t="str">
        <f t="shared" si="1527"/>
        <v>OZ602</v>
      </c>
      <c r="S3488" s="82" t="str">
        <f t="shared" si="1528"/>
        <v/>
      </c>
      <c r="T3488" s="40">
        <f t="shared" si="1529"/>
        <v>45924</v>
      </c>
      <c r="U3488" s="44">
        <v>2500</v>
      </c>
      <c r="V3488" s="44">
        <f t="shared" si="1530"/>
        <v>0</v>
      </c>
      <c r="W3488" s="77">
        <f t="shared" si="1531"/>
        <v>2500</v>
      </c>
      <c r="X3488" s="78">
        <f t="shared" si="1532"/>
        <v>0</v>
      </c>
      <c r="Y3488" s="44" cm="1">
        <f t="array" ref="Y3488">_xlfn.IFNA(_xlfn.IFS(AND(Q3488&gt;=2000, Q3488&lt;3000), 10000, AND(Q3488&gt;=3000, Q3488&lt;4000), 15000, AND(Q3488&gt;=4000, Q3488&lt;5000), 20000, AND(Q3488&gt;=5000), 25000),0)</f>
        <v>0</v>
      </c>
      <c r="Z3488" s="91">
        <f t="shared" si="1533"/>
        <v>300</v>
      </c>
      <c r="AA3488" s="44">
        <f t="shared" si="1534"/>
        <v>0</v>
      </c>
      <c r="AB3488" s="44"/>
      <c r="AC3488" s="44"/>
      <c r="AD3488" s="44"/>
      <c r="AE3488" s="44">
        <f>VLOOKUP(O3488,정산업데이트!$A$6:$B$12,2,10)</f>
        <v>0</v>
      </c>
      <c r="AF3488" s="44"/>
      <c r="AG3488" s="79">
        <f t="shared" si="1535"/>
        <v>300</v>
      </c>
      <c r="AH3488" s="80">
        <f t="shared" si="1536"/>
        <v>2800</v>
      </c>
      <c r="AJ3488" s="35" t="s">
        <v>18450</v>
      </c>
      <c r="AK3488" s="35" t="s">
        <v>73</v>
      </c>
      <c r="AL3488" s="35" t="s">
        <v>18451</v>
      </c>
      <c r="AM3488" s="35" t="s">
        <v>19903</v>
      </c>
      <c r="AN3488" s="35" t="s">
        <v>19904</v>
      </c>
      <c r="AO3488" s="35" t="s">
        <v>19905</v>
      </c>
      <c r="AP3488" s="35" t="s">
        <v>826</v>
      </c>
      <c r="AQ3488" s="35" t="s">
        <v>122</v>
      </c>
      <c r="AR3488" s="35">
        <v>1</v>
      </c>
      <c r="AS3488" s="35">
        <v>0.4</v>
      </c>
      <c r="AT3488" s="35">
        <v>1E-3</v>
      </c>
      <c r="AU3488" s="35">
        <v>0.4</v>
      </c>
      <c r="AV3488" s="35" t="s">
        <v>8</v>
      </c>
      <c r="AW3488" s="35">
        <v>24</v>
      </c>
      <c r="AX3488" s="35" t="s">
        <v>68</v>
      </c>
      <c r="AY3488" s="35" t="s">
        <v>68</v>
      </c>
      <c r="AZ3488" s="35" t="s">
        <v>68</v>
      </c>
      <c r="BA3488" s="35" t="s">
        <v>68</v>
      </c>
      <c r="BB3488" s="35" t="s">
        <v>68</v>
      </c>
      <c r="BC3488" s="35" t="s">
        <v>135</v>
      </c>
      <c r="BD3488" s="35" t="s">
        <v>104</v>
      </c>
      <c r="BE3488" s="35" t="s">
        <v>105</v>
      </c>
      <c r="BF3488" s="35" t="s">
        <v>122</v>
      </c>
      <c r="BG3488" s="35" t="s">
        <v>69</v>
      </c>
      <c r="BH3488" s="35" t="s">
        <v>19906</v>
      </c>
      <c r="BI3488" s="35" t="s">
        <v>122</v>
      </c>
      <c r="BJ3488" s="35" t="s">
        <v>19907</v>
      </c>
      <c r="BK3488" s="35" t="s">
        <v>75</v>
      </c>
      <c r="BL3488" s="35" t="s">
        <v>122</v>
      </c>
      <c r="BM3488" s="35" t="s">
        <v>104</v>
      </c>
      <c r="BN3488" s="35" t="s">
        <v>70</v>
      </c>
      <c r="BO3488" s="35" t="s">
        <v>71</v>
      </c>
      <c r="BP3488" s="35" t="s">
        <v>122</v>
      </c>
      <c r="BQ3488" s="35" t="s">
        <v>163</v>
      </c>
    </row>
    <row r="3489" spans="1:69" x14ac:dyDescent="0.4">
      <c r="A3489" s="40" t="str">
        <f t="shared" si="1510"/>
        <v>2025-09-24</v>
      </c>
      <c r="B3489" s="40" t="str">
        <f t="shared" si="1511"/>
        <v>SYD</v>
      </c>
      <c r="C3489" s="39" t="str">
        <f t="shared" si="1512"/>
        <v>98812563670</v>
      </c>
      <c r="D3489" s="41" t="str">
        <f t="shared" si="1513"/>
        <v>PKR253700815</v>
      </c>
      <c r="E3489" s="41" t="str">
        <f t="shared" si="1514"/>
        <v>596421501730</v>
      </c>
      <c r="F3489" s="39" t="str">
        <f t="shared" si="1515"/>
        <v>2254234</v>
      </c>
      <c r="G3489" s="39" t="str">
        <f t="shared" si="1516"/>
        <v>WISE EXPRESS(HOJUDIRECT)</v>
      </c>
      <c r="H3489" s="41" t="str">
        <f t="shared" si="1517"/>
        <v>박한용</v>
      </c>
      <c r="I3489" s="39" t="str">
        <f t="shared" si="1518"/>
        <v>24216</v>
      </c>
      <c r="J3489" s="52" t="str">
        <f t="shared" si="1519"/>
        <v/>
      </c>
      <c r="K3489" s="75">
        <f t="shared" si="1520"/>
        <v>1</v>
      </c>
      <c r="L3489" s="76">
        <f t="shared" si="1521"/>
        <v>0.4</v>
      </c>
      <c r="M3489" s="76">
        <f t="shared" si="1522"/>
        <v>1E-3</v>
      </c>
      <c r="N3489" s="76">
        <f t="shared" si="1523"/>
        <v>0.4</v>
      </c>
      <c r="O3489" s="42">
        <f t="shared" si="1524"/>
        <v>0.5</v>
      </c>
      <c r="P3489" s="39" t="str">
        <f t="shared" si="1525"/>
        <v>일반(목록배제,Normal-Manifest Exception)</v>
      </c>
      <c r="Q3489" s="72">
        <f t="shared" si="1526"/>
        <v>24</v>
      </c>
      <c r="R3489" s="43" t="str">
        <f t="shared" si="1527"/>
        <v>OZ602</v>
      </c>
      <c r="S3489" s="82" t="str">
        <f t="shared" si="1528"/>
        <v/>
      </c>
      <c r="T3489" s="40">
        <f t="shared" si="1529"/>
        <v>45924</v>
      </c>
      <c r="U3489" s="44">
        <v>2500</v>
      </c>
      <c r="V3489" s="44">
        <f t="shared" si="1530"/>
        <v>0</v>
      </c>
      <c r="W3489" s="77">
        <f t="shared" si="1531"/>
        <v>2500</v>
      </c>
      <c r="X3489" s="78">
        <f t="shared" si="1532"/>
        <v>0</v>
      </c>
      <c r="Y3489" s="44" cm="1">
        <f t="array" ref="Y3489">_xlfn.IFNA(_xlfn.IFS(AND(Q3489&gt;=2000, Q3489&lt;3000), 10000, AND(Q3489&gt;=3000, Q3489&lt;4000), 15000, AND(Q3489&gt;=4000, Q3489&lt;5000), 20000, AND(Q3489&gt;=5000), 25000),0)</f>
        <v>0</v>
      </c>
      <c r="Z3489" s="91">
        <f t="shared" si="1533"/>
        <v>300</v>
      </c>
      <c r="AA3489" s="44">
        <f t="shared" si="1534"/>
        <v>0</v>
      </c>
      <c r="AB3489" s="44"/>
      <c r="AC3489" s="44"/>
      <c r="AD3489" s="44"/>
      <c r="AE3489" s="44">
        <f>VLOOKUP(O3489,정산업데이트!$A$6:$B$12,2,10)</f>
        <v>0</v>
      </c>
      <c r="AF3489" s="44"/>
      <c r="AG3489" s="79">
        <f t="shared" si="1535"/>
        <v>300</v>
      </c>
      <c r="AH3489" s="80">
        <f t="shared" si="1536"/>
        <v>2800</v>
      </c>
      <c r="AJ3489" s="35" t="s">
        <v>18450</v>
      </c>
      <c r="AK3489" s="35" t="s">
        <v>73</v>
      </c>
      <c r="AL3489" s="35" t="s">
        <v>18451</v>
      </c>
      <c r="AM3489" s="35" t="s">
        <v>19908</v>
      </c>
      <c r="AN3489" s="35" t="s">
        <v>19909</v>
      </c>
      <c r="AO3489" s="35" t="s">
        <v>19910</v>
      </c>
      <c r="AP3489" s="35" t="s">
        <v>13669</v>
      </c>
      <c r="AQ3489" s="35" t="s">
        <v>122</v>
      </c>
      <c r="AR3489" s="35">
        <v>1</v>
      </c>
      <c r="AS3489" s="35">
        <v>0.4</v>
      </c>
      <c r="AT3489" s="35">
        <v>1E-3</v>
      </c>
      <c r="AU3489" s="35">
        <v>0.4</v>
      </c>
      <c r="AV3489" s="35" t="s">
        <v>8</v>
      </c>
      <c r="AW3489" s="35">
        <v>24</v>
      </c>
      <c r="AX3489" s="35" t="s">
        <v>68</v>
      </c>
      <c r="AY3489" s="35" t="s">
        <v>68</v>
      </c>
      <c r="AZ3489" s="35" t="s">
        <v>68</v>
      </c>
      <c r="BA3489" s="35" t="s">
        <v>68</v>
      </c>
      <c r="BB3489" s="35" t="s">
        <v>68</v>
      </c>
      <c r="BC3489" s="35" t="s">
        <v>135</v>
      </c>
      <c r="BD3489" s="35" t="s">
        <v>104</v>
      </c>
      <c r="BE3489" s="35" t="s">
        <v>105</v>
      </c>
      <c r="BF3489" s="35" t="s">
        <v>122</v>
      </c>
      <c r="BG3489" s="35" t="s">
        <v>69</v>
      </c>
      <c r="BH3489" s="35" t="s">
        <v>19911</v>
      </c>
      <c r="BI3489" s="35" t="s">
        <v>122</v>
      </c>
      <c r="BJ3489" s="35" t="s">
        <v>19912</v>
      </c>
      <c r="BK3489" s="35" t="s">
        <v>75</v>
      </c>
      <c r="BL3489" s="35" t="s">
        <v>122</v>
      </c>
      <c r="BM3489" s="35" t="s">
        <v>104</v>
      </c>
      <c r="BN3489" s="35" t="s">
        <v>70</v>
      </c>
      <c r="BO3489" s="35" t="s">
        <v>71</v>
      </c>
      <c r="BP3489" s="35" t="s">
        <v>122</v>
      </c>
      <c r="BQ3489" s="35" t="s">
        <v>163</v>
      </c>
    </row>
    <row r="3490" spans="1:69" x14ac:dyDescent="0.4">
      <c r="A3490" s="40" t="str">
        <f t="shared" si="1510"/>
        <v>2025-09-24</v>
      </c>
      <c r="B3490" s="40" t="str">
        <f t="shared" si="1511"/>
        <v>SYD</v>
      </c>
      <c r="C3490" s="39" t="str">
        <f t="shared" si="1512"/>
        <v>98812563670</v>
      </c>
      <c r="D3490" s="41" t="str">
        <f t="shared" si="1513"/>
        <v>PKR253700816</v>
      </c>
      <c r="E3490" s="41" t="str">
        <f t="shared" si="1514"/>
        <v>596421501741</v>
      </c>
      <c r="F3490" s="39" t="str">
        <f t="shared" si="1515"/>
        <v>2254234</v>
      </c>
      <c r="G3490" s="39" t="str">
        <f t="shared" si="1516"/>
        <v>WISE EXPRESS(HOJUDIRECT)</v>
      </c>
      <c r="H3490" s="41" t="str">
        <f t="shared" si="1517"/>
        <v>신동권</v>
      </c>
      <c r="I3490" s="39" t="str">
        <f t="shared" si="1518"/>
        <v>22614</v>
      </c>
      <c r="J3490" s="52" t="str">
        <f t="shared" si="1519"/>
        <v/>
      </c>
      <c r="K3490" s="75">
        <f t="shared" si="1520"/>
        <v>1</v>
      </c>
      <c r="L3490" s="76">
        <f t="shared" si="1521"/>
        <v>0.6</v>
      </c>
      <c r="M3490" s="76">
        <f t="shared" si="1522"/>
        <v>1E-3</v>
      </c>
      <c r="N3490" s="76">
        <f t="shared" si="1523"/>
        <v>0.6</v>
      </c>
      <c r="O3490" s="42">
        <f t="shared" si="1524"/>
        <v>1</v>
      </c>
      <c r="P3490" s="39" t="str">
        <f t="shared" si="1525"/>
        <v>일반(목록배제,Normal-Manifest Exception)</v>
      </c>
      <c r="Q3490" s="72">
        <f t="shared" si="1526"/>
        <v>36</v>
      </c>
      <c r="R3490" s="43" t="str">
        <f t="shared" si="1527"/>
        <v>OZ602</v>
      </c>
      <c r="S3490" s="82" t="str">
        <f t="shared" si="1528"/>
        <v/>
      </c>
      <c r="T3490" s="40">
        <f t="shared" si="1529"/>
        <v>45924</v>
      </c>
      <c r="U3490" s="44">
        <v>2500</v>
      </c>
      <c r="V3490" s="44">
        <f t="shared" si="1530"/>
        <v>0</v>
      </c>
      <c r="W3490" s="77">
        <f t="shared" si="1531"/>
        <v>2500</v>
      </c>
      <c r="X3490" s="78">
        <f t="shared" si="1532"/>
        <v>0</v>
      </c>
      <c r="Y3490" s="44" cm="1">
        <f t="array" ref="Y3490">_xlfn.IFNA(_xlfn.IFS(AND(Q3490&gt;=2000, Q3490&lt;3000), 10000, AND(Q3490&gt;=3000, Q3490&lt;4000), 15000, AND(Q3490&gt;=4000, Q3490&lt;5000), 20000, AND(Q3490&gt;=5000), 25000),0)</f>
        <v>0</v>
      </c>
      <c r="Z3490" s="91">
        <f t="shared" si="1533"/>
        <v>300</v>
      </c>
      <c r="AA3490" s="44">
        <f t="shared" si="1534"/>
        <v>0</v>
      </c>
      <c r="AB3490" s="44"/>
      <c r="AC3490" s="44"/>
      <c r="AD3490" s="44"/>
      <c r="AE3490" s="44">
        <f>VLOOKUP(O3490,정산업데이트!$A$6:$B$12,2,10)</f>
        <v>0</v>
      </c>
      <c r="AF3490" s="44"/>
      <c r="AG3490" s="79">
        <f t="shared" si="1535"/>
        <v>300</v>
      </c>
      <c r="AH3490" s="80">
        <f t="shared" si="1536"/>
        <v>2800</v>
      </c>
      <c r="AJ3490" s="35" t="s">
        <v>18450</v>
      </c>
      <c r="AK3490" s="35" t="s">
        <v>73</v>
      </c>
      <c r="AL3490" s="35" t="s">
        <v>18451</v>
      </c>
      <c r="AM3490" s="35" t="s">
        <v>19913</v>
      </c>
      <c r="AN3490" s="35" t="s">
        <v>19914</v>
      </c>
      <c r="AO3490" s="35" t="s">
        <v>19915</v>
      </c>
      <c r="AP3490" s="35" t="s">
        <v>19916</v>
      </c>
      <c r="AQ3490" s="35" t="s">
        <v>122</v>
      </c>
      <c r="AR3490" s="35">
        <v>1</v>
      </c>
      <c r="AS3490" s="35">
        <v>0.6</v>
      </c>
      <c r="AT3490" s="35">
        <v>1E-3</v>
      </c>
      <c r="AU3490" s="35">
        <v>0.6</v>
      </c>
      <c r="AV3490" s="35" t="s">
        <v>8</v>
      </c>
      <c r="AW3490" s="35">
        <v>36</v>
      </c>
      <c r="AX3490" s="35" t="s">
        <v>68</v>
      </c>
      <c r="AY3490" s="35" t="s">
        <v>68</v>
      </c>
      <c r="AZ3490" s="35" t="s">
        <v>68</v>
      </c>
      <c r="BA3490" s="35" t="s">
        <v>68</v>
      </c>
      <c r="BB3490" s="35" t="s">
        <v>68</v>
      </c>
      <c r="BC3490" s="35" t="s">
        <v>135</v>
      </c>
      <c r="BD3490" s="35" t="s">
        <v>104</v>
      </c>
      <c r="BE3490" s="35" t="s">
        <v>105</v>
      </c>
      <c r="BF3490" s="35" t="s">
        <v>122</v>
      </c>
      <c r="BG3490" s="35" t="s">
        <v>69</v>
      </c>
      <c r="BH3490" s="35" t="s">
        <v>19917</v>
      </c>
      <c r="BI3490" s="35" t="s">
        <v>122</v>
      </c>
      <c r="BJ3490" s="35" t="s">
        <v>19918</v>
      </c>
      <c r="BK3490" s="35" t="s">
        <v>75</v>
      </c>
      <c r="BL3490" s="35" t="s">
        <v>122</v>
      </c>
      <c r="BM3490" s="35" t="s">
        <v>104</v>
      </c>
      <c r="BN3490" s="35" t="s">
        <v>70</v>
      </c>
      <c r="BO3490" s="35" t="s">
        <v>71</v>
      </c>
      <c r="BP3490" s="35" t="s">
        <v>122</v>
      </c>
      <c r="BQ3490" s="35" t="s">
        <v>163</v>
      </c>
    </row>
    <row r="3491" spans="1:69" x14ac:dyDescent="0.4">
      <c r="A3491" s="40" t="str">
        <f t="shared" si="1510"/>
        <v>2025-09-24</v>
      </c>
      <c r="B3491" s="40" t="str">
        <f t="shared" si="1511"/>
        <v>SYD</v>
      </c>
      <c r="C3491" s="39" t="str">
        <f t="shared" si="1512"/>
        <v>98812563670</v>
      </c>
      <c r="D3491" s="41" t="str">
        <f t="shared" si="1513"/>
        <v>PKR253700817</v>
      </c>
      <c r="E3491" s="41" t="str">
        <f t="shared" si="1514"/>
        <v>596421501752</v>
      </c>
      <c r="F3491" s="39" t="str">
        <f t="shared" si="1515"/>
        <v>2254234</v>
      </c>
      <c r="G3491" s="39" t="str">
        <f t="shared" si="1516"/>
        <v>WISE EXPRESS(HOJUDIRECT)</v>
      </c>
      <c r="H3491" s="41" t="str">
        <f t="shared" si="1517"/>
        <v>신광무</v>
      </c>
      <c r="I3491" s="39" t="str">
        <f t="shared" si="1518"/>
        <v>10475</v>
      </c>
      <c r="J3491" s="52" t="str">
        <f t="shared" si="1519"/>
        <v/>
      </c>
      <c r="K3491" s="75">
        <f t="shared" si="1520"/>
        <v>1</v>
      </c>
      <c r="L3491" s="76">
        <f t="shared" si="1521"/>
        <v>0.5</v>
      </c>
      <c r="M3491" s="76">
        <f t="shared" si="1522"/>
        <v>1E-3</v>
      </c>
      <c r="N3491" s="76">
        <f t="shared" si="1523"/>
        <v>0.5</v>
      </c>
      <c r="O3491" s="42">
        <f t="shared" si="1524"/>
        <v>0.5</v>
      </c>
      <c r="P3491" s="39" t="str">
        <f t="shared" si="1525"/>
        <v>일반(목록배제,Normal-Manifest Exception)</v>
      </c>
      <c r="Q3491" s="72">
        <f t="shared" si="1526"/>
        <v>30</v>
      </c>
      <c r="R3491" s="43" t="str">
        <f t="shared" si="1527"/>
        <v>OZ602</v>
      </c>
      <c r="S3491" s="82" t="str">
        <f t="shared" si="1528"/>
        <v/>
      </c>
      <c r="T3491" s="40">
        <f t="shared" si="1529"/>
        <v>45924</v>
      </c>
      <c r="U3491" s="44">
        <v>2500</v>
      </c>
      <c r="V3491" s="44">
        <f t="shared" si="1530"/>
        <v>0</v>
      </c>
      <c r="W3491" s="77">
        <f t="shared" si="1531"/>
        <v>2500</v>
      </c>
      <c r="X3491" s="78">
        <f t="shared" si="1532"/>
        <v>0</v>
      </c>
      <c r="Y3491" s="44" cm="1">
        <f t="array" ref="Y3491">_xlfn.IFNA(_xlfn.IFS(AND(Q3491&gt;=2000, Q3491&lt;3000), 10000, AND(Q3491&gt;=3000, Q3491&lt;4000), 15000, AND(Q3491&gt;=4000, Q3491&lt;5000), 20000, AND(Q3491&gt;=5000), 25000),0)</f>
        <v>0</v>
      </c>
      <c r="Z3491" s="91">
        <f t="shared" si="1533"/>
        <v>300</v>
      </c>
      <c r="AA3491" s="44">
        <f t="shared" si="1534"/>
        <v>0</v>
      </c>
      <c r="AB3491" s="44"/>
      <c r="AC3491" s="44"/>
      <c r="AD3491" s="44"/>
      <c r="AE3491" s="44">
        <f>VLOOKUP(O3491,정산업데이트!$A$6:$B$12,2,10)</f>
        <v>0</v>
      </c>
      <c r="AF3491" s="44"/>
      <c r="AG3491" s="79">
        <f t="shared" si="1535"/>
        <v>300</v>
      </c>
      <c r="AH3491" s="80">
        <f t="shared" si="1536"/>
        <v>2800</v>
      </c>
      <c r="AJ3491" s="35" t="s">
        <v>18450</v>
      </c>
      <c r="AK3491" s="35" t="s">
        <v>73</v>
      </c>
      <c r="AL3491" s="35" t="s">
        <v>18451</v>
      </c>
      <c r="AM3491" s="35" t="s">
        <v>19919</v>
      </c>
      <c r="AN3491" s="35" t="s">
        <v>19920</v>
      </c>
      <c r="AO3491" s="35" t="s">
        <v>19921</v>
      </c>
      <c r="AP3491" s="35" t="s">
        <v>19922</v>
      </c>
      <c r="AQ3491" s="35" t="s">
        <v>122</v>
      </c>
      <c r="AR3491" s="35">
        <v>1</v>
      </c>
      <c r="AS3491" s="35">
        <v>0.5</v>
      </c>
      <c r="AT3491" s="35">
        <v>1E-3</v>
      </c>
      <c r="AU3491" s="35">
        <v>0.5</v>
      </c>
      <c r="AV3491" s="35" t="s">
        <v>8</v>
      </c>
      <c r="AW3491" s="35">
        <v>30</v>
      </c>
      <c r="AX3491" s="35" t="s">
        <v>68</v>
      </c>
      <c r="AY3491" s="35" t="s">
        <v>68</v>
      </c>
      <c r="AZ3491" s="35" t="s">
        <v>68</v>
      </c>
      <c r="BA3491" s="35" t="s">
        <v>68</v>
      </c>
      <c r="BB3491" s="35" t="s">
        <v>68</v>
      </c>
      <c r="BC3491" s="35" t="s">
        <v>135</v>
      </c>
      <c r="BD3491" s="35" t="s">
        <v>104</v>
      </c>
      <c r="BE3491" s="35" t="s">
        <v>105</v>
      </c>
      <c r="BF3491" s="35" t="s">
        <v>122</v>
      </c>
      <c r="BG3491" s="35" t="s">
        <v>69</v>
      </c>
      <c r="BH3491" s="35" t="s">
        <v>19923</v>
      </c>
      <c r="BI3491" s="35" t="s">
        <v>122</v>
      </c>
      <c r="BJ3491" s="35" t="s">
        <v>19924</v>
      </c>
      <c r="BK3491" s="35" t="s">
        <v>75</v>
      </c>
      <c r="BL3491" s="35" t="s">
        <v>122</v>
      </c>
      <c r="BM3491" s="35" t="s">
        <v>104</v>
      </c>
      <c r="BN3491" s="35" t="s">
        <v>70</v>
      </c>
      <c r="BO3491" s="35" t="s">
        <v>71</v>
      </c>
      <c r="BP3491" s="35" t="s">
        <v>122</v>
      </c>
      <c r="BQ3491" s="35" t="s">
        <v>163</v>
      </c>
    </row>
    <row r="3492" spans="1:69" x14ac:dyDescent="0.4">
      <c r="A3492" s="40" t="str">
        <f t="shared" si="1510"/>
        <v>2025-09-24</v>
      </c>
      <c r="B3492" s="40" t="str">
        <f t="shared" si="1511"/>
        <v>SYD</v>
      </c>
      <c r="C3492" s="39" t="str">
        <f t="shared" si="1512"/>
        <v>98812563670</v>
      </c>
      <c r="D3492" s="41" t="str">
        <f t="shared" si="1513"/>
        <v>PKR253700818</v>
      </c>
      <c r="E3492" s="41" t="str">
        <f t="shared" si="1514"/>
        <v>596421501763</v>
      </c>
      <c r="F3492" s="39" t="str">
        <f t="shared" si="1515"/>
        <v>2254234</v>
      </c>
      <c r="G3492" s="39" t="str">
        <f t="shared" si="1516"/>
        <v>WISE EXPRESS(HOJUDIRECT)</v>
      </c>
      <c r="H3492" s="41" t="str">
        <f t="shared" si="1517"/>
        <v>하연주</v>
      </c>
      <c r="I3492" s="39" t="str">
        <f t="shared" si="1518"/>
        <v>18496</v>
      </c>
      <c r="J3492" s="52" t="str">
        <f t="shared" si="1519"/>
        <v/>
      </c>
      <c r="K3492" s="75">
        <f t="shared" si="1520"/>
        <v>1</v>
      </c>
      <c r="L3492" s="76">
        <f t="shared" si="1521"/>
        <v>2</v>
      </c>
      <c r="M3492" s="76">
        <f t="shared" si="1522"/>
        <v>1E-3</v>
      </c>
      <c r="N3492" s="76">
        <f t="shared" si="1523"/>
        <v>2</v>
      </c>
      <c r="O3492" s="42">
        <f t="shared" si="1524"/>
        <v>2</v>
      </c>
      <c r="P3492" s="39" t="str">
        <f t="shared" si="1525"/>
        <v>일반(목록배제,Normal-Manifest Exception)</v>
      </c>
      <c r="Q3492" s="72">
        <f t="shared" si="1526"/>
        <v>28</v>
      </c>
      <c r="R3492" s="43" t="str">
        <f t="shared" si="1527"/>
        <v>OZ602</v>
      </c>
      <c r="S3492" s="82" t="str">
        <f t="shared" si="1528"/>
        <v/>
      </c>
      <c r="T3492" s="40">
        <f t="shared" si="1529"/>
        <v>45924</v>
      </c>
      <c r="U3492" s="44">
        <v>2500</v>
      </c>
      <c r="V3492" s="44">
        <f t="shared" si="1530"/>
        <v>0</v>
      </c>
      <c r="W3492" s="77">
        <f t="shared" si="1531"/>
        <v>2500</v>
      </c>
      <c r="X3492" s="78">
        <f t="shared" si="1532"/>
        <v>0</v>
      </c>
      <c r="Y3492" s="44" cm="1">
        <f t="array" ref="Y3492">_xlfn.IFNA(_xlfn.IFS(AND(Q3492&gt;=2000, Q3492&lt;3000), 10000, AND(Q3492&gt;=3000, Q3492&lt;4000), 15000, AND(Q3492&gt;=4000, Q3492&lt;5000), 20000, AND(Q3492&gt;=5000), 25000),0)</f>
        <v>0</v>
      </c>
      <c r="Z3492" s="91">
        <f t="shared" si="1533"/>
        <v>300</v>
      </c>
      <c r="AA3492" s="44">
        <f t="shared" si="1534"/>
        <v>0</v>
      </c>
      <c r="AB3492" s="44"/>
      <c r="AC3492" s="44"/>
      <c r="AD3492" s="44"/>
      <c r="AE3492" s="44">
        <f>VLOOKUP(O3492,정산업데이트!$A$6:$B$12,2,10)</f>
        <v>0</v>
      </c>
      <c r="AF3492" s="44"/>
      <c r="AG3492" s="79">
        <f t="shared" si="1535"/>
        <v>300</v>
      </c>
      <c r="AH3492" s="80">
        <f t="shared" si="1536"/>
        <v>2800</v>
      </c>
      <c r="AJ3492" s="35" t="s">
        <v>18450</v>
      </c>
      <c r="AK3492" s="35" t="s">
        <v>73</v>
      </c>
      <c r="AL3492" s="35" t="s">
        <v>18451</v>
      </c>
      <c r="AM3492" s="35" t="s">
        <v>19925</v>
      </c>
      <c r="AN3492" s="35" t="s">
        <v>19926</v>
      </c>
      <c r="AO3492" s="35" t="s">
        <v>19927</v>
      </c>
      <c r="AP3492" s="35" t="s">
        <v>1685</v>
      </c>
      <c r="AQ3492" s="35" t="s">
        <v>122</v>
      </c>
      <c r="AR3492" s="35">
        <v>1</v>
      </c>
      <c r="AS3492" s="35">
        <v>2</v>
      </c>
      <c r="AT3492" s="35">
        <v>1E-3</v>
      </c>
      <c r="AU3492" s="35">
        <v>2</v>
      </c>
      <c r="AV3492" s="35" t="s">
        <v>8</v>
      </c>
      <c r="AW3492" s="35">
        <v>28</v>
      </c>
      <c r="AX3492" s="35" t="s">
        <v>68</v>
      </c>
      <c r="AY3492" s="35" t="s">
        <v>68</v>
      </c>
      <c r="AZ3492" s="35" t="s">
        <v>68</v>
      </c>
      <c r="BA3492" s="35" t="s">
        <v>68</v>
      </c>
      <c r="BB3492" s="35" t="s">
        <v>68</v>
      </c>
      <c r="BC3492" s="35" t="s">
        <v>135</v>
      </c>
      <c r="BD3492" s="35" t="s">
        <v>104</v>
      </c>
      <c r="BE3492" s="35" t="s">
        <v>105</v>
      </c>
      <c r="BF3492" s="35" t="s">
        <v>122</v>
      </c>
      <c r="BG3492" s="35" t="s">
        <v>69</v>
      </c>
      <c r="BH3492" s="35" t="s">
        <v>19928</v>
      </c>
      <c r="BI3492" s="35" t="s">
        <v>122</v>
      </c>
      <c r="BJ3492" s="35" t="s">
        <v>19929</v>
      </c>
      <c r="BK3492" s="35" t="s">
        <v>75</v>
      </c>
      <c r="BL3492" s="35" t="s">
        <v>122</v>
      </c>
      <c r="BM3492" s="35" t="s">
        <v>104</v>
      </c>
      <c r="BN3492" s="35" t="s">
        <v>70</v>
      </c>
      <c r="BO3492" s="35" t="s">
        <v>71</v>
      </c>
      <c r="BP3492" s="35" t="s">
        <v>122</v>
      </c>
      <c r="BQ3492" s="35" t="s">
        <v>163</v>
      </c>
    </row>
    <row r="3493" spans="1:69" x14ac:dyDescent="0.4">
      <c r="A3493" s="40" t="str">
        <f t="shared" si="1510"/>
        <v>2025-09-24</v>
      </c>
      <c r="B3493" s="40" t="str">
        <f t="shared" si="1511"/>
        <v>SYD</v>
      </c>
      <c r="C3493" s="39" t="str">
        <f t="shared" si="1512"/>
        <v>98812563670</v>
      </c>
      <c r="D3493" s="41" t="str">
        <f t="shared" si="1513"/>
        <v>PKR253700819</v>
      </c>
      <c r="E3493" s="41" t="str">
        <f t="shared" si="1514"/>
        <v>596421501774</v>
      </c>
      <c r="F3493" s="39" t="str">
        <f t="shared" si="1515"/>
        <v>2254234</v>
      </c>
      <c r="G3493" s="39" t="str">
        <f t="shared" si="1516"/>
        <v>WISE EXPRESS(HOJUDIRECT)</v>
      </c>
      <c r="H3493" s="41" t="str">
        <f t="shared" si="1517"/>
        <v>임준연</v>
      </c>
      <c r="I3493" s="39" t="str">
        <f t="shared" si="1518"/>
        <v>14988</v>
      </c>
      <c r="J3493" s="52" t="str">
        <f t="shared" si="1519"/>
        <v/>
      </c>
      <c r="K3493" s="75">
        <f t="shared" si="1520"/>
        <v>1</v>
      </c>
      <c r="L3493" s="76">
        <f t="shared" si="1521"/>
        <v>1</v>
      </c>
      <c r="M3493" s="76">
        <f t="shared" si="1522"/>
        <v>1E-3</v>
      </c>
      <c r="N3493" s="76">
        <f t="shared" si="1523"/>
        <v>1</v>
      </c>
      <c r="O3493" s="42">
        <f t="shared" si="1524"/>
        <v>1</v>
      </c>
      <c r="P3493" s="39" t="str">
        <f t="shared" si="1525"/>
        <v>일반(목록배제,Normal-Manifest Exception)</v>
      </c>
      <c r="Q3493" s="72">
        <f t="shared" si="1526"/>
        <v>14</v>
      </c>
      <c r="R3493" s="43" t="str">
        <f t="shared" si="1527"/>
        <v>OZ602</v>
      </c>
      <c r="S3493" s="82" t="str">
        <f t="shared" si="1528"/>
        <v/>
      </c>
      <c r="T3493" s="40">
        <f t="shared" si="1529"/>
        <v>45924</v>
      </c>
      <c r="U3493" s="44">
        <v>2500</v>
      </c>
      <c r="V3493" s="44">
        <f t="shared" si="1530"/>
        <v>0</v>
      </c>
      <c r="W3493" s="77">
        <f t="shared" si="1531"/>
        <v>2500</v>
      </c>
      <c r="X3493" s="78">
        <f t="shared" si="1532"/>
        <v>0</v>
      </c>
      <c r="Y3493" s="44" cm="1">
        <f t="array" ref="Y3493">_xlfn.IFNA(_xlfn.IFS(AND(Q3493&gt;=2000, Q3493&lt;3000), 10000, AND(Q3493&gt;=3000, Q3493&lt;4000), 15000, AND(Q3493&gt;=4000, Q3493&lt;5000), 20000, AND(Q3493&gt;=5000), 25000),0)</f>
        <v>0</v>
      </c>
      <c r="Z3493" s="91">
        <f t="shared" si="1533"/>
        <v>300</v>
      </c>
      <c r="AA3493" s="44">
        <f t="shared" si="1534"/>
        <v>0</v>
      </c>
      <c r="AB3493" s="44"/>
      <c r="AC3493" s="44"/>
      <c r="AD3493" s="44"/>
      <c r="AE3493" s="44">
        <f>VLOOKUP(O3493,정산업데이트!$A$6:$B$12,2,10)</f>
        <v>0</v>
      </c>
      <c r="AF3493" s="44"/>
      <c r="AG3493" s="79">
        <f t="shared" si="1535"/>
        <v>300</v>
      </c>
      <c r="AH3493" s="80">
        <f t="shared" si="1536"/>
        <v>2800</v>
      </c>
      <c r="AJ3493" s="35" t="s">
        <v>18450</v>
      </c>
      <c r="AK3493" s="35" t="s">
        <v>73</v>
      </c>
      <c r="AL3493" s="35" t="s">
        <v>18451</v>
      </c>
      <c r="AM3493" s="35" t="s">
        <v>19930</v>
      </c>
      <c r="AN3493" s="35" t="s">
        <v>19931</v>
      </c>
      <c r="AO3493" s="35" t="s">
        <v>19932</v>
      </c>
      <c r="AP3493" s="35" t="s">
        <v>19933</v>
      </c>
      <c r="AQ3493" s="35" t="s">
        <v>122</v>
      </c>
      <c r="AR3493" s="35">
        <v>1</v>
      </c>
      <c r="AS3493" s="35">
        <v>1</v>
      </c>
      <c r="AT3493" s="35">
        <v>1E-3</v>
      </c>
      <c r="AU3493" s="35">
        <v>1</v>
      </c>
      <c r="AV3493" s="35" t="s">
        <v>8</v>
      </c>
      <c r="AW3493" s="35">
        <v>14</v>
      </c>
      <c r="AX3493" s="35" t="s">
        <v>68</v>
      </c>
      <c r="AY3493" s="35" t="s">
        <v>68</v>
      </c>
      <c r="AZ3493" s="35" t="s">
        <v>68</v>
      </c>
      <c r="BA3493" s="35" t="s">
        <v>68</v>
      </c>
      <c r="BB3493" s="35" t="s">
        <v>68</v>
      </c>
      <c r="BC3493" s="35" t="s">
        <v>135</v>
      </c>
      <c r="BD3493" s="35" t="s">
        <v>104</v>
      </c>
      <c r="BE3493" s="35" t="s">
        <v>105</v>
      </c>
      <c r="BF3493" s="35" t="s">
        <v>122</v>
      </c>
      <c r="BG3493" s="35" t="s">
        <v>69</v>
      </c>
      <c r="BH3493" s="35" t="s">
        <v>19934</v>
      </c>
      <c r="BI3493" s="35" t="s">
        <v>122</v>
      </c>
      <c r="BJ3493" s="35" t="s">
        <v>19935</v>
      </c>
      <c r="BK3493" s="35" t="s">
        <v>75</v>
      </c>
      <c r="BL3493" s="35" t="s">
        <v>122</v>
      </c>
      <c r="BM3493" s="35" t="s">
        <v>104</v>
      </c>
      <c r="BN3493" s="35" t="s">
        <v>70</v>
      </c>
      <c r="BO3493" s="35" t="s">
        <v>71</v>
      </c>
      <c r="BP3493" s="35" t="s">
        <v>122</v>
      </c>
      <c r="BQ3493" s="35" t="s">
        <v>163</v>
      </c>
    </row>
    <row r="3494" spans="1:69" x14ac:dyDescent="0.4">
      <c r="A3494" s="40" t="str">
        <f t="shared" si="1510"/>
        <v>2025-09-24</v>
      </c>
      <c r="B3494" s="40" t="str">
        <f t="shared" si="1511"/>
        <v>SYD</v>
      </c>
      <c r="C3494" s="39" t="str">
        <f t="shared" si="1512"/>
        <v>98812563670</v>
      </c>
      <c r="D3494" s="41" t="str">
        <f t="shared" si="1513"/>
        <v>PKR253700820</v>
      </c>
      <c r="E3494" s="41" t="str">
        <f t="shared" si="1514"/>
        <v>596421501785</v>
      </c>
      <c r="F3494" s="39" t="str">
        <f t="shared" si="1515"/>
        <v>2254234</v>
      </c>
      <c r="G3494" s="39" t="str">
        <f t="shared" si="1516"/>
        <v>WISE EXPRESS(HOJUDIRECT)</v>
      </c>
      <c r="H3494" s="41" t="str">
        <f t="shared" si="1517"/>
        <v>이남경</v>
      </c>
      <c r="I3494" s="39" t="str">
        <f t="shared" si="1518"/>
        <v>01709</v>
      </c>
      <c r="J3494" s="52" t="str">
        <f t="shared" si="1519"/>
        <v/>
      </c>
      <c r="K3494" s="75">
        <f t="shared" si="1520"/>
        <v>1</v>
      </c>
      <c r="L3494" s="76">
        <f t="shared" si="1521"/>
        <v>1</v>
      </c>
      <c r="M3494" s="76">
        <f t="shared" si="1522"/>
        <v>1E-3</v>
      </c>
      <c r="N3494" s="76">
        <f t="shared" si="1523"/>
        <v>1</v>
      </c>
      <c r="O3494" s="42">
        <f t="shared" si="1524"/>
        <v>1</v>
      </c>
      <c r="P3494" s="39" t="str">
        <f t="shared" si="1525"/>
        <v>일반(목록배제,Normal-Manifest Exception)</v>
      </c>
      <c r="Q3494" s="72">
        <f t="shared" si="1526"/>
        <v>14</v>
      </c>
      <c r="R3494" s="43" t="str">
        <f t="shared" si="1527"/>
        <v>OZ602</v>
      </c>
      <c r="S3494" s="82" t="str">
        <f t="shared" si="1528"/>
        <v/>
      </c>
      <c r="T3494" s="40">
        <f t="shared" si="1529"/>
        <v>45924</v>
      </c>
      <c r="U3494" s="44">
        <v>2500</v>
      </c>
      <c r="V3494" s="44">
        <f t="shared" si="1530"/>
        <v>0</v>
      </c>
      <c r="W3494" s="77">
        <f t="shared" si="1531"/>
        <v>2500</v>
      </c>
      <c r="X3494" s="78">
        <f t="shared" si="1532"/>
        <v>0</v>
      </c>
      <c r="Y3494" s="44" cm="1">
        <f t="array" ref="Y3494">_xlfn.IFNA(_xlfn.IFS(AND(Q3494&gt;=2000, Q3494&lt;3000), 10000, AND(Q3494&gt;=3000, Q3494&lt;4000), 15000, AND(Q3494&gt;=4000, Q3494&lt;5000), 20000, AND(Q3494&gt;=5000), 25000),0)</f>
        <v>0</v>
      </c>
      <c r="Z3494" s="91">
        <f t="shared" si="1533"/>
        <v>300</v>
      </c>
      <c r="AA3494" s="44">
        <f t="shared" si="1534"/>
        <v>0</v>
      </c>
      <c r="AB3494" s="44"/>
      <c r="AC3494" s="44"/>
      <c r="AD3494" s="44"/>
      <c r="AE3494" s="44">
        <f>VLOOKUP(O3494,정산업데이트!$A$6:$B$12,2,10)</f>
        <v>0</v>
      </c>
      <c r="AF3494" s="44"/>
      <c r="AG3494" s="79">
        <f t="shared" si="1535"/>
        <v>300</v>
      </c>
      <c r="AH3494" s="80">
        <f t="shared" si="1536"/>
        <v>2800</v>
      </c>
      <c r="AJ3494" s="35" t="s">
        <v>18450</v>
      </c>
      <c r="AK3494" s="35" t="s">
        <v>73</v>
      </c>
      <c r="AL3494" s="35" t="s">
        <v>18451</v>
      </c>
      <c r="AM3494" s="35" t="s">
        <v>19936</v>
      </c>
      <c r="AN3494" s="35" t="s">
        <v>1427</v>
      </c>
      <c r="AO3494" s="35" t="s">
        <v>19937</v>
      </c>
      <c r="AP3494" s="35" t="s">
        <v>19938</v>
      </c>
      <c r="AQ3494" s="35" t="s">
        <v>122</v>
      </c>
      <c r="AR3494" s="35">
        <v>1</v>
      </c>
      <c r="AS3494" s="35">
        <v>1</v>
      </c>
      <c r="AT3494" s="35">
        <v>1E-3</v>
      </c>
      <c r="AU3494" s="35">
        <v>1</v>
      </c>
      <c r="AV3494" s="35" t="s">
        <v>8</v>
      </c>
      <c r="AW3494" s="35">
        <v>14</v>
      </c>
      <c r="AX3494" s="35" t="s">
        <v>68</v>
      </c>
      <c r="AY3494" s="35" t="s">
        <v>68</v>
      </c>
      <c r="AZ3494" s="35" t="s">
        <v>68</v>
      </c>
      <c r="BA3494" s="35" t="s">
        <v>68</v>
      </c>
      <c r="BB3494" s="35" t="s">
        <v>68</v>
      </c>
      <c r="BC3494" s="35" t="s">
        <v>135</v>
      </c>
      <c r="BD3494" s="35" t="s">
        <v>104</v>
      </c>
      <c r="BE3494" s="35" t="s">
        <v>105</v>
      </c>
      <c r="BF3494" s="35" t="s">
        <v>122</v>
      </c>
      <c r="BG3494" s="35" t="s">
        <v>69</v>
      </c>
      <c r="BH3494" s="35" t="s">
        <v>19939</v>
      </c>
      <c r="BI3494" s="35" t="s">
        <v>122</v>
      </c>
      <c r="BJ3494" s="35" t="s">
        <v>19940</v>
      </c>
      <c r="BK3494" s="35" t="s">
        <v>75</v>
      </c>
      <c r="BL3494" s="35" t="s">
        <v>122</v>
      </c>
      <c r="BM3494" s="35" t="s">
        <v>104</v>
      </c>
      <c r="BN3494" s="35" t="s">
        <v>70</v>
      </c>
      <c r="BO3494" s="35" t="s">
        <v>71</v>
      </c>
      <c r="BP3494" s="35" t="s">
        <v>122</v>
      </c>
      <c r="BQ3494" s="35" t="s">
        <v>163</v>
      </c>
    </row>
    <row r="3495" spans="1:69" x14ac:dyDescent="0.4">
      <c r="A3495" s="40" t="str">
        <f t="shared" si="1510"/>
        <v>2025-09-24</v>
      </c>
      <c r="B3495" s="40" t="str">
        <f t="shared" si="1511"/>
        <v>SYD</v>
      </c>
      <c r="C3495" s="39" t="str">
        <f t="shared" si="1512"/>
        <v>98812563670</v>
      </c>
      <c r="D3495" s="41" t="str">
        <f t="shared" si="1513"/>
        <v>PKR253700821</v>
      </c>
      <c r="E3495" s="41" t="str">
        <f t="shared" si="1514"/>
        <v>596421501796</v>
      </c>
      <c r="F3495" s="39" t="str">
        <f t="shared" si="1515"/>
        <v>2254234</v>
      </c>
      <c r="G3495" s="39" t="str">
        <f t="shared" si="1516"/>
        <v>WISE EXPRESS(HOJUDIRECT)</v>
      </c>
      <c r="H3495" s="41" t="str">
        <f t="shared" si="1517"/>
        <v>이미현</v>
      </c>
      <c r="I3495" s="39" t="str">
        <f t="shared" si="1518"/>
        <v>06043</v>
      </c>
      <c r="J3495" s="52" t="str">
        <f t="shared" si="1519"/>
        <v/>
      </c>
      <c r="K3495" s="75">
        <f t="shared" si="1520"/>
        <v>1</v>
      </c>
      <c r="L3495" s="76">
        <f t="shared" si="1521"/>
        <v>1</v>
      </c>
      <c r="M3495" s="76">
        <f t="shared" si="1522"/>
        <v>1E-3</v>
      </c>
      <c r="N3495" s="76">
        <f t="shared" si="1523"/>
        <v>1</v>
      </c>
      <c r="O3495" s="42">
        <f t="shared" si="1524"/>
        <v>1</v>
      </c>
      <c r="P3495" s="39" t="str">
        <f t="shared" si="1525"/>
        <v>일반(목록배제,Normal-Manifest Exception)</v>
      </c>
      <c r="Q3495" s="72">
        <f t="shared" si="1526"/>
        <v>14</v>
      </c>
      <c r="R3495" s="43" t="str">
        <f t="shared" si="1527"/>
        <v>OZ602</v>
      </c>
      <c r="S3495" s="82" t="str">
        <f t="shared" si="1528"/>
        <v/>
      </c>
      <c r="T3495" s="40">
        <f t="shared" si="1529"/>
        <v>45924</v>
      </c>
      <c r="U3495" s="44">
        <v>2500</v>
      </c>
      <c r="V3495" s="44">
        <f t="shared" si="1530"/>
        <v>0</v>
      </c>
      <c r="W3495" s="77">
        <f t="shared" si="1531"/>
        <v>2500</v>
      </c>
      <c r="X3495" s="78">
        <f t="shared" si="1532"/>
        <v>0</v>
      </c>
      <c r="Y3495" s="44" cm="1">
        <f t="array" ref="Y3495">_xlfn.IFNA(_xlfn.IFS(AND(Q3495&gt;=2000, Q3495&lt;3000), 10000, AND(Q3495&gt;=3000, Q3495&lt;4000), 15000, AND(Q3495&gt;=4000, Q3495&lt;5000), 20000, AND(Q3495&gt;=5000), 25000),0)</f>
        <v>0</v>
      </c>
      <c r="Z3495" s="91">
        <f t="shared" si="1533"/>
        <v>300</v>
      </c>
      <c r="AA3495" s="44">
        <f t="shared" si="1534"/>
        <v>0</v>
      </c>
      <c r="AB3495" s="44"/>
      <c r="AC3495" s="44"/>
      <c r="AD3495" s="44"/>
      <c r="AE3495" s="44">
        <f>VLOOKUP(O3495,정산업데이트!$A$6:$B$12,2,10)</f>
        <v>0</v>
      </c>
      <c r="AF3495" s="44"/>
      <c r="AG3495" s="79">
        <f t="shared" si="1535"/>
        <v>300</v>
      </c>
      <c r="AH3495" s="80">
        <f t="shared" si="1536"/>
        <v>2800</v>
      </c>
      <c r="AJ3495" s="35" t="s">
        <v>18450</v>
      </c>
      <c r="AK3495" s="35" t="s">
        <v>73</v>
      </c>
      <c r="AL3495" s="35" t="s">
        <v>18451</v>
      </c>
      <c r="AM3495" s="35" t="s">
        <v>19941</v>
      </c>
      <c r="AN3495" s="35" t="s">
        <v>19942</v>
      </c>
      <c r="AO3495" s="35" t="s">
        <v>19943</v>
      </c>
      <c r="AP3495" s="35" t="s">
        <v>1693</v>
      </c>
      <c r="AQ3495" s="35" t="s">
        <v>122</v>
      </c>
      <c r="AR3495" s="35">
        <v>1</v>
      </c>
      <c r="AS3495" s="35">
        <v>1</v>
      </c>
      <c r="AT3495" s="35">
        <v>1E-3</v>
      </c>
      <c r="AU3495" s="35">
        <v>1</v>
      </c>
      <c r="AV3495" s="35" t="s">
        <v>8</v>
      </c>
      <c r="AW3495" s="35">
        <v>14</v>
      </c>
      <c r="AX3495" s="35" t="s">
        <v>68</v>
      </c>
      <c r="AY3495" s="35" t="s">
        <v>68</v>
      </c>
      <c r="AZ3495" s="35" t="s">
        <v>68</v>
      </c>
      <c r="BA3495" s="35" t="s">
        <v>68</v>
      </c>
      <c r="BB3495" s="35" t="s">
        <v>68</v>
      </c>
      <c r="BC3495" s="35" t="s">
        <v>135</v>
      </c>
      <c r="BD3495" s="35" t="s">
        <v>104</v>
      </c>
      <c r="BE3495" s="35" t="s">
        <v>105</v>
      </c>
      <c r="BF3495" s="35" t="s">
        <v>122</v>
      </c>
      <c r="BG3495" s="35" t="s">
        <v>69</v>
      </c>
      <c r="BH3495" s="35" t="s">
        <v>19944</v>
      </c>
      <c r="BI3495" s="35" t="s">
        <v>122</v>
      </c>
      <c r="BJ3495" s="35" t="s">
        <v>19945</v>
      </c>
      <c r="BK3495" s="35" t="s">
        <v>75</v>
      </c>
      <c r="BL3495" s="35" t="s">
        <v>122</v>
      </c>
      <c r="BM3495" s="35" t="s">
        <v>104</v>
      </c>
      <c r="BN3495" s="35" t="s">
        <v>70</v>
      </c>
      <c r="BO3495" s="35" t="s">
        <v>71</v>
      </c>
      <c r="BP3495" s="35" t="s">
        <v>122</v>
      </c>
      <c r="BQ3495" s="35" t="s">
        <v>163</v>
      </c>
    </row>
    <row r="3496" spans="1:69" x14ac:dyDescent="0.4">
      <c r="A3496" s="40" t="str">
        <f t="shared" si="1510"/>
        <v>2025-09-24</v>
      </c>
      <c r="B3496" s="40" t="str">
        <f t="shared" si="1511"/>
        <v>SYD</v>
      </c>
      <c r="C3496" s="39" t="str">
        <f t="shared" si="1512"/>
        <v>98812563670</v>
      </c>
      <c r="D3496" s="41" t="str">
        <f t="shared" si="1513"/>
        <v>PAU029774072</v>
      </c>
      <c r="E3496" s="41" t="str">
        <f t="shared" si="1514"/>
        <v>596421503944</v>
      </c>
      <c r="F3496" s="39" t="str">
        <f t="shared" si="1515"/>
        <v>2254252</v>
      </c>
      <c r="G3496" s="39" t="str">
        <f t="shared" si="1516"/>
        <v>WISE EXPRESS(AUSTRAPHARM)</v>
      </c>
      <c r="H3496" s="41" t="str">
        <f t="shared" si="1517"/>
        <v>백수산나</v>
      </c>
      <c r="I3496" s="39" t="str">
        <f t="shared" si="1518"/>
        <v>10585</v>
      </c>
      <c r="J3496" s="52" t="str">
        <f t="shared" si="1519"/>
        <v/>
      </c>
      <c r="K3496" s="75">
        <f t="shared" si="1520"/>
        <v>1</v>
      </c>
      <c r="L3496" s="76">
        <f t="shared" si="1521"/>
        <v>1</v>
      </c>
      <c r="M3496" s="76">
        <f t="shared" si="1522"/>
        <v>1E-3</v>
      </c>
      <c r="N3496" s="76">
        <f t="shared" si="1523"/>
        <v>1</v>
      </c>
      <c r="O3496" s="42">
        <f t="shared" si="1524"/>
        <v>1</v>
      </c>
      <c r="P3496" s="39" t="str">
        <f t="shared" si="1525"/>
        <v>목록(Manifest)</v>
      </c>
      <c r="Q3496" s="72">
        <f t="shared" si="1526"/>
        <v>60</v>
      </c>
      <c r="R3496" s="43" t="str">
        <f t="shared" si="1527"/>
        <v>OZ602</v>
      </c>
      <c r="S3496" s="82" t="str">
        <f t="shared" si="1528"/>
        <v/>
      </c>
      <c r="T3496" s="40">
        <f t="shared" si="1529"/>
        <v>45924</v>
      </c>
      <c r="U3496" s="44">
        <v>2500</v>
      </c>
      <c r="V3496" s="44">
        <f t="shared" si="1530"/>
        <v>0</v>
      </c>
      <c r="W3496" s="77">
        <f t="shared" si="1531"/>
        <v>2500</v>
      </c>
      <c r="X3496" s="78">
        <f t="shared" si="1532"/>
        <v>0</v>
      </c>
      <c r="Y3496" s="44" cm="1">
        <f t="array" ref="Y3496">_xlfn.IFNA(_xlfn.IFS(AND(Q3496&gt;=2000, Q3496&lt;3000), 10000, AND(Q3496&gt;=3000, Q3496&lt;4000), 15000, AND(Q3496&gt;=4000, Q3496&lt;5000), 20000, AND(Q3496&gt;=5000), 25000),0)</f>
        <v>0</v>
      </c>
      <c r="Z3496" s="91">
        <f t="shared" si="1533"/>
        <v>0</v>
      </c>
      <c r="AA3496" s="44">
        <f t="shared" si="1534"/>
        <v>0</v>
      </c>
      <c r="AB3496" s="44"/>
      <c r="AC3496" s="44"/>
      <c r="AD3496" s="44"/>
      <c r="AE3496" s="44">
        <f>VLOOKUP(O3496,정산업데이트!$A$6:$B$12,2,10)</f>
        <v>0</v>
      </c>
      <c r="AF3496" s="44"/>
      <c r="AG3496" s="79">
        <f t="shared" si="1535"/>
        <v>0</v>
      </c>
      <c r="AH3496" s="80">
        <f t="shared" si="1536"/>
        <v>2500</v>
      </c>
      <c r="AJ3496" s="35" t="s">
        <v>18450</v>
      </c>
      <c r="AK3496" s="35" t="s">
        <v>73</v>
      </c>
      <c r="AL3496" s="35" t="s">
        <v>18451</v>
      </c>
      <c r="AM3496" s="35" t="s">
        <v>19946</v>
      </c>
      <c r="AN3496" s="35" t="s">
        <v>19947</v>
      </c>
      <c r="AO3496" s="35" t="s">
        <v>19948</v>
      </c>
      <c r="AP3496" s="35" t="s">
        <v>19949</v>
      </c>
      <c r="AQ3496" s="35" t="s">
        <v>122</v>
      </c>
      <c r="AR3496" s="35">
        <v>1</v>
      </c>
      <c r="AS3496" s="35">
        <v>1</v>
      </c>
      <c r="AT3496" s="35">
        <v>1E-3</v>
      </c>
      <c r="AU3496" s="35">
        <v>1</v>
      </c>
      <c r="AV3496" s="35" t="s">
        <v>7</v>
      </c>
      <c r="AW3496" s="35">
        <v>60</v>
      </c>
      <c r="AX3496" s="35" t="s">
        <v>68</v>
      </c>
      <c r="AY3496" s="35" t="s">
        <v>68</v>
      </c>
      <c r="AZ3496" s="35" t="s">
        <v>68</v>
      </c>
      <c r="BA3496" s="35" t="s">
        <v>68</v>
      </c>
      <c r="BB3496" s="35" t="s">
        <v>68</v>
      </c>
      <c r="BC3496" s="35" t="s">
        <v>132</v>
      </c>
      <c r="BD3496" s="35" t="s">
        <v>83</v>
      </c>
      <c r="BE3496" s="35" t="s">
        <v>84</v>
      </c>
      <c r="BF3496" s="35" t="s">
        <v>122</v>
      </c>
      <c r="BG3496" s="35" t="s">
        <v>69</v>
      </c>
      <c r="BH3496" s="35" t="s">
        <v>19950</v>
      </c>
      <c r="BI3496" s="35" t="s">
        <v>122</v>
      </c>
      <c r="BJ3496" s="35" t="s">
        <v>19951</v>
      </c>
      <c r="BK3496" s="35" t="s">
        <v>75</v>
      </c>
      <c r="BL3496" s="35" t="s">
        <v>122</v>
      </c>
      <c r="BM3496" s="35" t="s">
        <v>83</v>
      </c>
      <c r="BN3496" s="35" t="s">
        <v>70</v>
      </c>
      <c r="BO3496" s="35" t="s">
        <v>71</v>
      </c>
      <c r="BP3496" s="35" t="s">
        <v>122</v>
      </c>
      <c r="BQ3496" s="35" t="s">
        <v>163</v>
      </c>
    </row>
    <row r="3497" spans="1:69" x14ac:dyDescent="0.4">
      <c r="A3497" s="40" t="str">
        <f t="shared" si="1510"/>
        <v>2025-09-24</v>
      </c>
      <c r="B3497" s="40" t="str">
        <f t="shared" si="1511"/>
        <v>SYD</v>
      </c>
      <c r="C3497" s="39" t="str">
        <f t="shared" si="1512"/>
        <v>98812563670</v>
      </c>
      <c r="D3497" s="41" t="str">
        <f t="shared" si="1513"/>
        <v>PAU029774071</v>
      </c>
      <c r="E3497" s="41" t="str">
        <f t="shared" si="1514"/>
        <v>596421503955</v>
      </c>
      <c r="F3497" s="39" t="str">
        <f t="shared" si="1515"/>
        <v>2254252</v>
      </c>
      <c r="G3497" s="39" t="str">
        <f t="shared" si="1516"/>
        <v>WISE EXPRESS(AUSTRAPHARM)</v>
      </c>
      <c r="H3497" s="41" t="str">
        <f t="shared" si="1517"/>
        <v>지소연</v>
      </c>
      <c r="I3497" s="39" t="str">
        <f t="shared" si="1518"/>
        <v>18149</v>
      </c>
      <c r="J3497" s="52" t="str">
        <f t="shared" si="1519"/>
        <v/>
      </c>
      <c r="K3497" s="75">
        <f t="shared" si="1520"/>
        <v>1</v>
      </c>
      <c r="L3497" s="76">
        <f t="shared" si="1521"/>
        <v>1</v>
      </c>
      <c r="M3497" s="76">
        <f t="shared" si="1522"/>
        <v>1E-3</v>
      </c>
      <c r="N3497" s="76">
        <f t="shared" si="1523"/>
        <v>1</v>
      </c>
      <c r="O3497" s="42">
        <f t="shared" si="1524"/>
        <v>1</v>
      </c>
      <c r="P3497" s="39" t="str">
        <f t="shared" si="1525"/>
        <v>일반(목록배제,Normal-Manifest Exception)</v>
      </c>
      <c r="Q3497" s="72">
        <f t="shared" si="1526"/>
        <v>70</v>
      </c>
      <c r="R3497" s="43" t="str">
        <f t="shared" si="1527"/>
        <v>OZ602</v>
      </c>
      <c r="S3497" s="82" t="str">
        <f t="shared" si="1528"/>
        <v/>
      </c>
      <c r="T3497" s="40">
        <f t="shared" si="1529"/>
        <v>45924</v>
      </c>
      <c r="U3497" s="44">
        <v>2500</v>
      </c>
      <c r="V3497" s="44">
        <f t="shared" si="1530"/>
        <v>0</v>
      </c>
      <c r="W3497" s="77">
        <f t="shared" si="1531"/>
        <v>2500</v>
      </c>
      <c r="X3497" s="78">
        <f t="shared" si="1532"/>
        <v>0</v>
      </c>
      <c r="Y3497" s="44" cm="1">
        <f t="array" ref="Y3497">_xlfn.IFNA(_xlfn.IFS(AND(Q3497&gt;=2000, Q3497&lt;3000), 10000, AND(Q3497&gt;=3000, Q3497&lt;4000), 15000, AND(Q3497&gt;=4000, Q3497&lt;5000), 20000, AND(Q3497&gt;=5000), 25000),0)</f>
        <v>0</v>
      </c>
      <c r="Z3497" s="91">
        <f t="shared" si="1533"/>
        <v>300</v>
      </c>
      <c r="AA3497" s="44">
        <f t="shared" si="1534"/>
        <v>0</v>
      </c>
      <c r="AB3497" s="44"/>
      <c r="AC3497" s="44"/>
      <c r="AD3497" s="44"/>
      <c r="AE3497" s="44">
        <f>VLOOKUP(O3497,정산업데이트!$A$6:$B$12,2,10)</f>
        <v>0</v>
      </c>
      <c r="AF3497" s="44"/>
      <c r="AG3497" s="79">
        <f t="shared" si="1535"/>
        <v>300</v>
      </c>
      <c r="AH3497" s="80">
        <f t="shared" si="1536"/>
        <v>2800</v>
      </c>
      <c r="AJ3497" s="35" t="s">
        <v>18450</v>
      </c>
      <c r="AK3497" s="35" t="s">
        <v>73</v>
      </c>
      <c r="AL3497" s="35" t="s">
        <v>18451</v>
      </c>
      <c r="AM3497" s="35" t="s">
        <v>19952</v>
      </c>
      <c r="AN3497" s="35" t="s">
        <v>19953</v>
      </c>
      <c r="AO3497" s="35" t="s">
        <v>19954</v>
      </c>
      <c r="AP3497" s="35" t="s">
        <v>643</v>
      </c>
      <c r="AQ3497" s="35" t="s">
        <v>122</v>
      </c>
      <c r="AR3497" s="35">
        <v>1</v>
      </c>
      <c r="AS3497" s="35">
        <v>1</v>
      </c>
      <c r="AT3497" s="35">
        <v>1E-3</v>
      </c>
      <c r="AU3497" s="35">
        <v>1</v>
      </c>
      <c r="AV3497" s="35" t="s">
        <v>8</v>
      </c>
      <c r="AW3497" s="35">
        <v>70</v>
      </c>
      <c r="AX3497" s="35" t="s">
        <v>68</v>
      </c>
      <c r="AY3497" s="35" t="s">
        <v>68</v>
      </c>
      <c r="AZ3497" s="35" t="s">
        <v>68</v>
      </c>
      <c r="BA3497" s="35" t="s">
        <v>68</v>
      </c>
      <c r="BB3497" s="35" t="s">
        <v>68</v>
      </c>
      <c r="BC3497" s="35" t="s">
        <v>132</v>
      </c>
      <c r="BD3497" s="35" t="s">
        <v>83</v>
      </c>
      <c r="BE3497" s="35" t="s">
        <v>84</v>
      </c>
      <c r="BF3497" s="35" t="s">
        <v>122</v>
      </c>
      <c r="BG3497" s="35" t="s">
        <v>69</v>
      </c>
      <c r="BH3497" s="35" t="s">
        <v>19955</v>
      </c>
      <c r="BI3497" s="35" t="s">
        <v>122</v>
      </c>
      <c r="BJ3497" s="35" t="s">
        <v>19956</v>
      </c>
      <c r="BK3497" s="35" t="s">
        <v>75</v>
      </c>
      <c r="BL3497" s="35" t="s">
        <v>122</v>
      </c>
      <c r="BM3497" s="35" t="s">
        <v>83</v>
      </c>
      <c r="BN3497" s="35" t="s">
        <v>70</v>
      </c>
      <c r="BO3497" s="35" t="s">
        <v>71</v>
      </c>
      <c r="BP3497" s="35" t="s">
        <v>122</v>
      </c>
      <c r="BQ3497" s="35" t="s">
        <v>163</v>
      </c>
    </row>
    <row r="3498" spans="1:69" x14ac:dyDescent="0.4">
      <c r="A3498" s="40" t="str">
        <f t="shared" si="1510"/>
        <v>2025-09-24</v>
      </c>
      <c r="B3498" s="40" t="str">
        <f t="shared" si="1511"/>
        <v>SYD</v>
      </c>
      <c r="C3498" s="39" t="str">
        <f t="shared" si="1512"/>
        <v>98812563670</v>
      </c>
      <c r="D3498" s="41" t="str">
        <f t="shared" si="1513"/>
        <v>PAU029774069</v>
      </c>
      <c r="E3498" s="41" t="str">
        <f t="shared" si="1514"/>
        <v>596421503966</v>
      </c>
      <c r="F3498" s="39" t="str">
        <f t="shared" si="1515"/>
        <v>2254252</v>
      </c>
      <c r="G3498" s="39" t="str">
        <f t="shared" si="1516"/>
        <v>WISE EXPRESS(AUSTRAPHARM)</v>
      </c>
      <c r="H3498" s="41" t="str">
        <f t="shared" si="1517"/>
        <v>김선애</v>
      </c>
      <c r="I3498" s="39" t="str">
        <f t="shared" si="1518"/>
        <v>18447</v>
      </c>
      <c r="J3498" s="52" t="str">
        <f t="shared" si="1519"/>
        <v/>
      </c>
      <c r="K3498" s="75">
        <f t="shared" si="1520"/>
        <v>1</v>
      </c>
      <c r="L3498" s="76">
        <f t="shared" si="1521"/>
        <v>2</v>
      </c>
      <c r="M3498" s="76">
        <f t="shared" si="1522"/>
        <v>1E-3</v>
      </c>
      <c r="N3498" s="76">
        <f t="shared" si="1523"/>
        <v>2</v>
      </c>
      <c r="O3498" s="42">
        <f t="shared" si="1524"/>
        <v>2</v>
      </c>
      <c r="P3498" s="39" t="str">
        <f t="shared" si="1525"/>
        <v>목록(Manifest)</v>
      </c>
      <c r="Q3498" s="72">
        <f t="shared" si="1526"/>
        <v>120</v>
      </c>
      <c r="R3498" s="43" t="str">
        <f t="shared" si="1527"/>
        <v>OZ602</v>
      </c>
      <c r="S3498" s="82" t="str">
        <f t="shared" si="1528"/>
        <v/>
      </c>
      <c r="T3498" s="40">
        <f t="shared" si="1529"/>
        <v>45924</v>
      </c>
      <c r="U3498" s="44">
        <v>2500</v>
      </c>
      <c r="V3498" s="44">
        <f t="shared" si="1530"/>
        <v>0</v>
      </c>
      <c r="W3498" s="77">
        <f t="shared" si="1531"/>
        <v>2500</v>
      </c>
      <c r="X3498" s="78">
        <f t="shared" si="1532"/>
        <v>0</v>
      </c>
      <c r="Y3498" s="44" cm="1">
        <f t="array" ref="Y3498">_xlfn.IFNA(_xlfn.IFS(AND(Q3498&gt;=2000, Q3498&lt;3000), 10000, AND(Q3498&gt;=3000, Q3498&lt;4000), 15000, AND(Q3498&gt;=4000, Q3498&lt;5000), 20000, AND(Q3498&gt;=5000), 25000),0)</f>
        <v>0</v>
      </c>
      <c r="Z3498" s="91">
        <f t="shared" si="1533"/>
        <v>0</v>
      </c>
      <c r="AA3498" s="44">
        <f t="shared" si="1534"/>
        <v>0</v>
      </c>
      <c r="AB3498" s="44"/>
      <c r="AC3498" s="44"/>
      <c r="AD3498" s="44"/>
      <c r="AE3498" s="44">
        <f>VLOOKUP(O3498,정산업데이트!$A$6:$B$12,2,10)</f>
        <v>0</v>
      </c>
      <c r="AF3498" s="44"/>
      <c r="AG3498" s="79">
        <f t="shared" si="1535"/>
        <v>0</v>
      </c>
      <c r="AH3498" s="80">
        <f t="shared" si="1536"/>
        <v>2500</v>
      </c>
      <c r="AJ3498" s="35" t="s">
        <v>18450</v>
      </c>
      <c r="AK3498" s="35" t="s">
        <v>73</v>
      </c>
      <c r="AL3498" s="35" t="s">
        <v>18451</v>
      </c>
      <c r="AM3498" s="35" t="s">
        <v>19957</v>
      </c>
      <c r="AN3498" s="35" t="s">
        <v>19958</v>
      </c>
      <c r="AO3498" s="35" t="s">
        <v>19959</v>
      </c>
      <c r="AP3498" s="35" t="s">
        <v>16515</v>
      </c>
      <c r="AQ3498" s="35" t="s">
        <v>122</v>
      </c>
      <c r="AR3498" s="35">
        <v>1</v>
      </c>
      <c r="AS3498" s="35">
        <v>2</v>
      </c>
      <c r="AT3498" s="35">
        <v>1E-3</v>
      </c>
      <c r="AU3498" s="35">
        <v>2</v>
      </c>
      <c r="AV3498" s="35" t="s">
        <v>7</v>
      </c>
      <c r="AW3498" s="35">
        <v>120</v>
      </c>
      <c r="AX3498" s="35" t="s">
        <v>68</v>
      </c>
      <c r="AY3498" s="35" t="s">
        <v>68</v>
      </c>
      <c r="AZ3498" s="35" t="s">
        <v>68</v>
      </c>
      <c r="BA3498" s="35" t="s">
        <v>68</v>
      </c>
      <c r="BB3498" s="35" t="s">
        <v>68</v>
      </c>
      <c r="BC3498" s="35" t="s">
        <v>132</v>
      </c>
      <c r="BD3498" s="35" t="s">
        <v>83</v>
      </c>
      <c r="BE3498" s="35" t="s">
        <v>84</v>
      </c>
      <c r="BF3498" s="35" t="s">
        <v>122</v>
      </c>
      <c r="BG3498" s="35" t="s">
        <v>69</v>
      </c>
      <c r="BH3498" s="35" t="s">
        <v>19960</v>
      </c>
      <c r="BI3498" s="35" t="s">
        <v>122</v>
      </c>
      <c r="BJ3498" s="35" t="s">
        <v>19961</v>
      </c>
      <c r="BK3498" s="35" t="s">
        <v>75</v>
      </c>
      <c r="BL3498" s="35" t="s">
        <v>122</v>
      </c>
      <c r="BM3498" s="35" t="s">
        <v>83</v>
      </c>
      <c r="BN3498" s="35" t="s">
        <v>70</v>
      </c>
      <c r="BO3498" s="35" t="s">
        <v>71</v>
      </c>
      <c r="BP3498" s="35" t="s">
        <v>122</v>
      </c>
      <c r="BQ3498" s="35" t="s">
        <v>163</v>
      </c>
    </row>
    <row r="3499" spans="1:69" x14ac:dyDescent="0.4">
      <c r="A3499" s="40" t="str">
        <f t="shared" si="1510"/>
        <v>2025-09-24</v>
      </c>
      <c r="B3499" s="40" t="str">
        <f t="shared" si="1511"/>
        <v>SYD</v>
      </c>
      <c r="C3499" s="39" t="str">
        <f t="shared" si="1512"/>
        <v>98812563670</v>
      </c>
      <c r="D3499" s="41" t="str">
        <f t="shared" si="1513"/>
        <v>PAU029774068</v>
      </c>
      <c r="E3499" s="41" t="str">
        <f t="shared" si="1514"/>
        <v>596421503970</v>
      </c>
      <c r="F3499" s="39" t="str">
        <f t="shared" si="1515"/>
        <v>2254252</v>
      </c>
      <c r="G3499" s="39" t="str">
        <f t="shared" si="1516"/>
        <v>WISE EXPRESS(AUSTRAPHARM)</v>
      </c>
      <c r="H3499" s="41" t="str">
        <f t="shared" si="1517"/>
        <v>양은영</v>
      </c>
      <c r="I3499" s="39" t="str">
        <f t="shared" si="1518"/>
        <v>39843</v>
      </c>
      <c r="J3499" s="52" t="str">
        <f t="shared" si="1519"/>
        <v/>
      </c>
      <c r="K3499" s="75">
        <f t="shared" si="1520"/>
        <v>1</v>
      </c>
      <c r="L3499" s="76">
        <f t="shared" si="1521"/>
        <v>1</v>
      </c>
      <c r="M3499" s="76">
        <f t="shared" si="1522"/>
        <v>1E-3</v>
      </c>
      <c r="N3499" s="76">
        <f t="shared" si="1523"/>
        <v>1</v>
      </c>
      <c r="O3499" s="42">
        <f t="shared" si="1524"/>
        <v>1</v>
      </c>
      <c r="P3499" s="39" t="str">
        <f t="shared" si="1525"/>
        <v>목록(Manifest)</v>
      </c>
      <c r="Q3499" s="72">
        <f t="shared" si="1526"/>
        <v>60</v>
      </c>
      <c r="R3499" s="43" t="str">
        <f t="shared" si="1527"/>
        <v>OZ602</v>
      </c>
      <c r="S3499" s="82" t="str">
        <f t="shared" si="1528"/>
        <v/>
      </c>
      <c r="T3499" s="40">
        <f t="shared" si="1529"/>
        <v>45924</v>
      </c>
      <c r="U3499" s="44">
        <v>2500</v>
      </c>
      <c r="V3499" s="44">
        <f t="shared" si="1530"/>
        <v>0</v>
      </c>
      <c r="W3499" s="77">
        <f t="shared" si="1531"/>
        <v>2500</v>
      </c>
      <c r="X3499" s="78">
        <f t="shared" si="1532"/>
        <v>0</v>
      </c>
      <c r="Y3499" s="44" cm="1">
        <f t="array" ref="Y3499">_xlfn.IFNA(_xlfn.IFS(AND(Q3499&gt;=2000, Q3499&lt;3000), 10000, AND(Q3499&gt;=3000, Q3499&lt;4000), 15000, AND(Q3499&gt;=4000, Q3499&lt;5000), 20000, AND(Q3499&gt;=5000), 25000),0)</f>
        <v>0</v>
      </c>
      <c r="Z3499" s="91">
        <f t="shared" si="1533"/>
        <v>0</v>
      </c>
      <c r="AA3499" s="44">
        <f t="shared" si="1534"/>
        <v>0</v>
      </c>
      <c r="AB3499" s="44"/>
      <c r="AC3499" s="44"/>
      <c r="AD3499" s="44"/>
      <c r="AE3499" s="44">
        <f>VLOOKUP(O3499,정산업데이트!$A$6:$B$12,2,10)</f>
        <v>0</v>
      </c>
      <c r="AF3499" s="44"/>
      <c r="AG3499" s="79">
        <f t="shared" si="1535"/>
        <v>0</v>
      </c>
      <c r="AH3499" s="80">
        <f t="shared" si="1536"/>
        <v>2500</v>
      </c>
      <c r="AJ3499" s="35" t="s">
        <v>18450</v>
      </c>
      <c r="AK3499" s="35" t="s">
        <v>73</v>
      </c>
      <c r="AL3499" s="35" t="s">
        <v>18451</v>
      </c>
      <c r="AM3499" s="35" t="s">
        <v>19962</v>
      </c>
      <c r="AN3499" s="35" t="s">
        <v>19963</v>
      </c>
      <c r="AO3499" s="35" t="s">
        <v>19964</v>
      </c>
      <c r="AP3499" s="35" t="s">
        <v>19965</v>
      </c>
      <c r="AQ3499" s="35" t="s">
        <v>122</v>
      </c>
      <c r="AR3499" s="35">
        <v>1</v>
      </c>
      <c r="AS3499" s="35">
        <v>1</v>
      </c>
      <c r="AT3499" s="35">
        <v>1E-3</v>
      </c>
      <c r="AU3499" s="35">
        <v>1</v>
      </c>
      <c r="AV3499" s="35" t="s">
        <v>7</v>
      </c>
      <c r="AW3499" s="35">
        <v>60</v>
      </c>
      <c r="AX3499" s="35" t="s">
        <v>68</v>
      </c>
      <c r="AY3499" s="35" t="s">
        <v>68</v>
      </c>
      <c r="AZ3499" s="35" t="s">
        <v>68</v>
      </c>
      <c r="BA3499" s="35" t="s">
        <v>68</v>
      </c>
      <c r="BB3499" s="35" t="s">
        <v>68</v>
      </c>
      <c r="BC3499" s="35" t="s">
        <v>132</v>
      </c>
      <c r="BD3499" s="35" t="s">
        <v>83</v>
      </c>
      <c r="BE3499" s="35" t="s">
        <v>84</v>
      </c>
      <c r="BF3499" s="35" t="s">
        <v>122</v>
      </c>
      <c r="BG3499" s="35" t="s">
        <v>69</v>
      </c>
      <c r="BH3499" s="35" t="s">
        <v>19966</v>
      </c>
      <c r="BI3499" s="35" t="s">
        <v>122</v>
      </c>
      <c r="BJ3499" s="35" t="s">
        <v>19967</v>
      </c>
      <c r="BK3499" s="35" t="s">
        <v>75</v>
      </c>
      <c r="BL3499" s="35" t="s">
        <v>122</v>
      </c>
      <c r="BM3499" s="35" t="s">
        <v>83</v>
      </c>
      <c r="BN3499" s="35" t="s">
        <v>70</v>
      </c>
      <c r="BO3499" s="35" t="s">
        <v>71</v>
      </c>
      <c r="BP3499" s="35" t="s">
        <v>122</v>
      </c>
      <c r="BQ3499" s="35" t="s">
        <v>163</v>
      </c>
    </row>
    <row r="3500" spans="1:69" x14ac:dyDescent="0.4">
      <c r="A3500" s="40" t="str">
        <f t="shared" si="1510"/>
        <v>2025-09-24</v>
      </c>
      <c r="B3500" s="40" t="str">
        <f t="shared" si="1511"/>
        <v>SYD</v>
      </c>
      <c r="C3500" s="39" t="str">
        <f t="shared" si="1512"/>
        <v>98812563670</v>
      </c>
      <c r="D3500" s="41" t="str">
        <f t="shared" si="1513"/>
        <v>PAU029774080</v>
      </c>
      <c r="E3500" s="41" t="str">
        <f t="shared" si="1514"/>
        <v>596421503981</v>
      </c>
      <c r="F3500" s="39" t="str">
        <f t="shared" si="1515"/>
        <v>2254252</v>
      </c>
      <c r="G3500" s="39" t="str">
        <f t="shared" si="1516"/>
        <v>WISE EXPRESS(AUSTRAPHARM)</v>
      </c>
      <c r="H3500" s="41" t="str">
        <f t="shared" si="1517"/>
        <v>박지애</v>
      </c>
      <c r="I3500" s="39" t="str">
        <f t="shared" si="1518"/>
        <v>42116</v>
      </c>
      <c r="J3500" s="52" t="str">
        <f t="shared" si="1519"/>
        <v/>
      </c>
      <c r="K3500" s="75">
        <f t="shared" si="1520"/>
        <v>1</v>
      </c>
      <c r="L3500" s="76">
        <f t="shared" si="1521"/>
        <v>4</v>
      </c>
      <c r="M3500" s="76">
        <f t="shared" si="1522"/>
        <v>1E-3</v>
      </c>
      <c r="N3500" s="76">
        <f t="shared" si="1523"/>
        <v>4</v>
      </c>
      <c r="O3500" s="42">
        <f t="shared" si="1524"/>
        <v>4</v>
      </c>
      <c r="P3500" s="39" t="str">
        <f t="shared" si="1525"/>
        <v>목록(Manifest)</v>
      </c>
      <c r="Q3500" s="72">
        <f t="shared" si="1526"/>
        <v>135</v>
      </c>
      <c r="R3500" s="43" t="str">
        <f t="shared" si="1527"/>
        <v>OZ602</v>
      </c>
      <c r="S3500" s="82" t="str">
        <f t="shared" si="1528"/>
        <v/>
      </c>
      <c r="T3500" s="40">
        <f t="shared" si="1529"/>
        <v>45924</v>
      </c>
      <c r="U3500" s="44">
        <v>2500</v>
      </c>
      <c r="V3500" s="44">
        <f t="shared" si="1530"/>
        <v>0</v>
      </c>
      <c r="W3500" s="77">
        <f t="shared" si="1531"/>
        <v>2500</v>
      </c>
      <c r="X3500" s="78">
        <f t="shared" si="1532"/>
        <v>0</v>
      </c>
      <c r="Y3500" s="44" cm="1">
        <f t="array" ref="Y3500">_xlfn.IFNA(_xlfn.IFS(AND(Q3500&gt;=2000, Q3500&lt;3000), 10000, AND(Q3500&gt;=3000, Q3500&lt;4000), 15000, AND(Q3500&gt;=4000, Q3500&lt;5000), 20000, AND(Q3500&gt;=5000), 25000),0)</f>
        <v>0</v>
      </c>
      <c r="Z3500" s="91">
        <f t="shared" si="1533"/>
        <v>0</v>
      </c>
      <c r="AA3500" s="44">
        <f t="shared" si="1534"/>
        <v>0</v>
      </c>
      <c r="AB3500" s="44"/>
      <c r="AC3500" s="44"/>
      <c r="AD3500" s="44"/>
      <c r="AE3500" s="44">
        <f>VLOOKUP(O3500,정산업데이트!$A$6:$B$12,2,10)</f>
        <v>0</v>
      </c>
      <c r="AF3500" s="44"/>
      <c r="AG3500" s="79">
        <f t="shared" si="1535"/>
        <v>0</v>
      </c>
      <c r="AH3500" s="80">
        <f t="shared" si="1536"/>
        <v>2500</v>
      </c>
      <c r="AJ3500" s="35" t="s">
        <v>18450</v>
      </c>
      <c r="AK3500" s="35" t="s">
        <v>73</v>
      </c>
      <c r="AL3500" s="35" t="s">
        <v>18451</v>
      </c>
      <c r="AM3500" s="35" t="s">
        <v>19968</v>
      </c>
      <c r="AN3500" s="35" t="s">
        <v>1182</v>
      </c>
      <c r="AO3500" s="35" t="s">
        <v>19969</v>
      </c>
      <c r="AP3500" s="35" t="s">
        <v>628</v>
      </c>
      <c r="AQ3500" s="35" t="s">
        <v>122</v>
      </c>
      <c r="AR3500" s="35">
        <v>1</v>
      </c>
      <c r="AS3500" s="35">
        <v>4</v>
      </c>
      <c r="AT3500" s="35">
        <v>1E-3</v>
      </c>
      <c r="AU3500" s="35">
        <v>4</v>
      </c>
      <c r="AV3500" s="35" t="s">
        <v>7</v>
      </c>
      <c r="AW3500" s="35">
        <v>135</v>
      </c>
      <c r="AX3500" s="35" t="s">
        <v>68</v>
      </c>
      <c r="AY3500" s="35" t="s">
        <v>68</v>
      </c>
      <c r="AZ3500" s="35" t="s">
        <v>68</v>
      </c>
      <c r="BA3500" s="35" t="s">
        <v>68</v>
      </c>
      <c r="BB3500" s="35" t="s">
        <v>68</v>
      </c>
      <c r="BC3500" s="35" t="s">
        <v>132</v>
      </c>
      <c r="BD3500" s="35" t="s">
        <v>83</v>
      </c>
      <c r="BE3500" s="35" t="s">
        <v>96</v>
      </c>
      <c r="BF3500" s="35" t="s">
        <v>122</v>
      </c>
      <c r="BG3500" s="35" t="s">
        <v>69</v>
      </c>
      <c r="BH3500" s="35" t="s">
        <v>19970</v>
      </c>
      <c r="BI3500" s="35" t="s">
        <v>122</v>
      </c>
      <c r="BJ3500" s="35" t="s">
        <v>19971</v>
      </c>
      <c r="BK3500" s="35" t="s">
        <v>75</v>
      </c>
      <c r="BL3500" s="35" t="s">
        <v>122</v>
      </c>
      <c r="BM3500" s="35" t="s">
        <v>83</v>
      </c>
      <c r="BN3500" s="35" t="s">
        <v>70</v>
      </c>
      <c r="BO3500" s="35" t="s">
        <v>71</v>
      </c>
      <c r="BP3500" s="35" t="s">
        <v>122</v>
      </c>
      <c r="BQ3500" s="35" t="s">
        <v>163</v>
      </c>
    </row>
    <row r="3501" spans="1:69" x14ac:dyDescent="0.4">
      <c r="A3501" s="40" t="str">
        <f t="shared" si="1510"/>
        <v>2025-09-24</v>
      </c>
      <c r="B3501" s="40" t="str">
        <f t="shared" si="1511"/>
        <v>SYD</v>
      </c>
      <c r="C3501" s="39" t="str">
        <f t="shared" si="1512"/>
        <v>98812563670</v>
      </c>
      <c r="D3501" s="41" t="str">
        <f t="shared" si="1513"/>
        <v>PKR253701630</v>
      </c>
      <c r="E3501" s="41" t="str">
        <f t="shared" si="1514"/>
        <v>596421503432</v>
      </c>
      <c r="F3501" s="39" t="str">
        <f t="shared" si="1515"/>
        <v>2254234</v>
      </c>
      <c r="G3501" s="39" t="str">
        <f t="shared" si="1516"/>
        <v>WISE EXPRESS(HOJUDIRECT)</v>
      </c>
      <c r="H3501" s="41" t="str">
        <f t="shared" si="1517"/>
        <v>문춘복</v>
      </c>
      <c r="I3501" s="39" t="str">
        <f t="shared" si="1518"/>
        <v>41137</v>
      </c>
      <c r="J3501" s="52" t="str">
        <f t="shared" si="1519"/>
        <v/>
      </c>
      <c r="K3501" s="75">
        <f t="shared" si="1520"/>
        <v>1</v>
      </c>
      <c r="L3501" s="76">
        <f t="shared" si="1521"/>
        <v>0.4</v>
      </c>
      <c r="M3501" s="76">
        <f t="shared" si="1522"/>
        <v>1E-3</v>
      </c>
      <c r="N3501" s="76">
        <f t="shared" si="1523"/>
        <v>0.4</v>
      </c>
      <c r="O3501" s="42">
        <f t="shared" si="1524"/>
        <v>0.5</v>
      </c>
      <c r="P3501" s="39" t="str">
        <f t="shared" si="1525"/>
        <v>일반(목록배제,Normal-Manifest Exception)</v>
      </c>
      <c r="Q3501" s="72">
        <f t="shared" si="1526"/>
        <v>24</v>
      </c>
      <c r="R3501" s="43" t="str">
        <f t="shared" si="1527"/>
        <v>OZ602</v>
      </c>
      <c r="S3501" s="82" t="str">
        <f t="shared" si="1528"/>
        <v/>
      </c>
      <c r="T3501" s="40">
        <f t="shared" si="1529"/>
        <v>45924</v>
      </c>
      <c r="U3501" s="44">
        <v>2500</v>
      </c>
      <c r="V3501" s="44">
        <f t="shared" si="1530"/>
        <v>0</v>
      </c>
      <c r="W3501" s="77">
        <f t="shared" si="1531"/>
        <v>2500</v>
      </c>
      <c r="X3501" s="78">
        <f t="shared" si="1532"/>
        <v>0</v>
      </c>
      <c r="Y3501" s="44" cm="1">
        <f t="array" ref="Y3501">_xlfn.IFNA(_xlfn.IFS(AND(Q3501&gt;=2000, Q3501&lt;3000), 10000, AND(Q3501&gt;=3000, Q3501&lt;4000), 15000, AND(Q3501&gt;=4000, Q3501&lt;5000), 20000, AND(Q3501&gt;=5000), 25000),0)</f>
        <v>0</v>
      </c>
      <c r="Z3501" s="91">
        <f t="shared" si="1533"/>
        <v>300</v>
      </c>
      <c r="AA3501" s="44">
        <f t="shared" si="1534"/>
        <v>0</v>
      </c>
      <c r="AB3501" s="44"/>
      <c r="AC3501" s="44"/>
      <c r="AD3501" s="44"/>
      <c r="AE3501" s="44">
        <f>VLOOKUP(O3501,정산업데이트!$A$6:$B$12,2,10)</f>
        <v>0</v>
      </c>
      <c r="AF3501" s="44"/>
      <c r="AG3501" s="79">
        <f t="shared" si="1535"/>
        <v>300</v>
      </c>
      <c r="AH3501" s="80">
        <f t="shared" si="1536"/>
        <v>2800</v>
      </c>
      <c r="AJ3501" s="35" t="s">
        <v>18450</v>
      </c>
      <c r="AK3501" s="35" t="s">
        <v>73</v>
      </c>
      <c r="AL3501" s="35" t="s">
        <v>18451</v>
      </c>
      <c r="AM3501" s="35" t="s">
        <v>19972</v>
      </c>
      <c r="AN3501" s="35" t="s">
        <v>19973</v>
      </c>
      <c r="AO3501" s="35" t="s">
        <v>19974</v>
      </c>
      <c r="AP3501" s="35" t="s">
        <v>701</v>
      </c>
      <c r="AQ3501" s="35" t="s">
        <v>122</v>
      </c>
      <c r="AR3501" s="35">
        <v>1</v>
      </c>
      <c r="AS3501" s="35">
        <v>0.4</v>
      </c>
      <c r="AT3501" s="35">
        <v>1E-3</v>
      </c>
      <c r="AU3501" s="35">
        <v>0.4</v>
      </c>
      <c r="AV3501" s="35" t="s">
        <v>8</v>
      </c>
      <c r="AW3501" s="35">
        <v>24</v>
      </c>
      <c r="AX3501" s="35" t="s">
        <v>68</v>
      </c>
      <c r="AY3501" s="35" t="s">
        <v>68</v>
      </c>
      <c r="AZ3501" s="35" t="s">
        <v>68</v>
      </c>
      <c r="BA3501" s="35" t="s">
        <v>68</v>
      </c>
      <c r="BB3501" s="35" t="s">
        <v>68</v>
      </c>
      <c r="BC3501" s="35" t="s">
        <v>135</v>
      </c>
      <c r="BD3501" s="35" t="s">
        <v>104</v>
      </c>
      <c r="BE3501" s="35" t="s">
        <v>105</v>
      </c>
      <c r="BF3501" s="35" t="s">
        <v>122</v>
      </c>
      <c r="BG3501" s="35" t="s">
        <v>69</v>
      </c>
      <c r="BH3501" s="35" t="s">
        <v>19975</v>
      </c>
      <c r="BI3501" s="35" t="s">
        <v>122</v>
      </c>
      <c r="BJ3501" s="35" t="s">
        <v>19976</v>
      </c>
      <c r="BK3501" s="35" t="s">
        <v>75</v>
      </c>
      <c r="BL3501" s="35" t="s">
        <v>122</v>
      </c>
      <c r="BM3501" s="35" t="s">
        <v>104</v>
      </c>
      <c r="BN3501" s="35" t="s">
        <v>70</v>
      </c>
      <c r="BO3501" s="35" t="s">
        <v>71</v>
      </c>
      <c r="BP3501" s="35" t="s">
        <v>122</v>
      </c>
      <c r="BQ3501" s="35" t="s">
        <v>163</v>
      </c>
    </row>
    <row r="3502" spans="1:69" x14ac:dyDescent="0.4">
      <c r="A3502" s="40" t="str">
        <f t="shared" si="1510"/>
        <v>2025-09-24</v>
      </c>
      <c r="B3502" s="40" t="str">
        <f t="shared" si="1511"/>
        <v>SYD</v>
      </c>
      <c r="C3502" s="39" t="str">
        <f t="shared" si="1512"/>
        <v>98812563670</v>
      </c>
      <c r="D3502" s="41" t="str">
        <f t="shared" si="1513"/>
        <v>PKR253701631</v>
      </c>
      <c r="E3502" s="41" t="str">
        <f t="shared" si="1514"/>
        <v>596421503443</v>
      </c>
      <c r="F3502" s="39" t="str">
        <f t="shared" si="1515"/>
        <v>2254234</v>
      </c>
      <c r="G3502" s="39" t="str">
        <f t="shared" si="1516"/>
        <v>WISE EXPRESS(HOJUDIRECT)</v>
      </c>
      <c r="H3502" s="41" t="str">
        <f t="shared" si="1517"/>
        <v>김남진</v>
      </c>
      <c r="I3502" s="39" t="str">
        <f t="shared" si="1518"/>
        <v>48213</v>
      </c>
      <c r="J3502" s="52" t="str">
        <f t="shared" si="1519"/>
        <v/>
      </c>
      <c r="K3502" s="75">
        <f t="shared" si="1520"/>
        <v>1</v>
      </c>
      <c r="L3502" s="76">
        <f t="shared" si="1521"/>
        <v>0.4</v>
      </c>
      <c r="M3502" s="76">
        <f t="shared" si="1522"/>
        <v>1E-3</v>
      </c>
      <c r="N3502" s="76">
        <f t="shared" si="1523"/>
        <v>0.4</v>
      </c>
      <c r="O3502" s="42">
        <f t="shared" si="1524"/>
        <v>0.5</v>
      </c>
      <c r="P3502" s="39" t="str">
        <f t="shared" si="1525"/>
        <v>일반(목록배제,Normal-Manifest Exception)</v>
      </c>
      <c r="Q3502" s="72">
        <f t="shared" si="1526"/>
        <v>24</v>
      </c>
      <c r="R3502" s="43" t="str">
        <f t="shared" si="1527"/>
        <v>OZ602</v>
      </c>
      <c r="S3502" s="82" t="str">
        <f t="shared" si="1528"/>
        <v/>
      </c>
      <c r="T3502" s="40">
        <f t="shared" si="1529"/>
        <v>45924</v>
      </c>
      <c r="U3502" s="44">
        <v>2500</v>
      </c>
      <c r="V3502" s="44">
        <f t="shared" si="1530"/>
        <v>0</v>
      </c>
      <c r="W3502" s="77">
        <f t="shared" si="1531"/>
        <v>2500</v>
      </c>
      <c r="X3502" s="78">
        <f t="shared" si="1532"/>
        <v>0</v>
      </c>
      <c r="Y3502" s="44" cm="1">
        <f t="array" ref="Y3502">_xlfn.IFNA(_xlfn.IFS(AND(Q3502&gt;=2000, Q3502&lt;3000), 10000, AND(Q3502&gt;=3000, Q3502&lt;4000), 15000, AND(Q3502&gt;=4000, Q3502&lt;5000), 20000, AND(Q3502&gt;=5000), 25000),0)</f>
        <v>0</v>
      </c>
      <c r="Z3502" s="91">
        <f t="shared" si="1533"/>
        <v>300</v>
      </c>
      <c r="AA3502" s="44">
        <f t="shared" si="1534"/>
        <v>0</v>
      </c>
      <c r="AB3502" s="44"/>
      <c r="AC3502" s="44"/>
      <c r="AD3502" s="44"/>
      <c r="AE3502" s="44">
        <f>VLOOKUP(O3502,정산업데이트!$A$6:$B$12,2,10)</f>
        <v>0</v>
      </c>
      <c r="AF3502" s="44"/>
      <c r="AG3502" s="79">
        <f t="shared" si="1535"/>
        <v>300</v>
      </c>
      <c r="AH3502" s="80">
        <f t="shared" si="1536"/>
        <v>2800</v>
      </c>
      <c r="AJ3502" s="35" t="s">
        <v>18450</v>
      </c>
      <c r="AK3502" s="35" t="s">
        <v>73</v>
      </c>
      <c r="AL3502" s="35" t="s">
        <v>18451</v>
      </c>
      <c r="AM3502" s="35" t="s">
        <v>19977</v>
      </c>
      <c r="AN3502" s="35" t="s">
        <v>19978</v>
      </c>
      <c r="AO3502" s="35" t="s">
        <v>19979</v>
      </c>
      <c r="AP3502" s="35" t="s">
        <v>19980</v>
      </c>
      <c r="AQ3502" s="35" t="s">
        <v>122</v>
      </c>
      <c r="AR3502" s="35">
        <v>1</v>
      </c>
      <c r="AS3502" s="35">
        <v>0.4</v>
      </c>
      <c r="AT3502" s="35">
        <v>1E-3</v>
      </c>
      <c r="AU3502" s="35">
        <v>0.4</v>
      </c>
      <c r="AV3502" s="35" t="s">
        <v>8</v>
      </c>
      <c r="AW3502" s="35">
        <v>24</v>
      </c>
      <c r="AX3502" s="35" t="s">
        <v>68</v>
      </c>
      <c r="AY3502" s="35" t="s">
        <v>68</v>
      </c>
      <c r="AZ3502" s="35" t="s">
        <v>68</v>
      </c>
      <c r="BA3502" s="35" t="s">
        <v>68</v>
      </c>
      <c r="BB3502" s="35" t="s">
        <v>68</v>
      </c>
      <c r="BC3502" s="35" t="s">
        <v>135</v>
      </c>
      <c r="BD3502" s="35" t="s">
        <v>104</v>
      </c>
      <c r="BE3502" s="35" t="s">
        <v>105</v>
      </c>
      <c r="BF3502" s="35" t="s">
        <v>122</v>
      </c>
      <c r="BG3502" s="35" t="s">
        <v>69</v>
      </c>
      <c r="BH3502" s="35" t="s">
        <v>19981</v>
      </c>
      <c r="BI3502" s="35" t="s">
        <v>122</v>
      </c>
      <c r="BJ3502" s="35" t="s">
        <v>19982</v>
      </c>
      <c r="BK3502" s="35" t="s">
        <v>75</v>
      </c>
      <c r="BL3502" s="35" t="s">
        <v>122</v>
      </c>
      <c r="BM3502" s="35" t="s">
        <v>104</v>
      </c>
      <c r="BN3502" s="35" t="s">
        <v>70</v>
      </c>
      <c r="BO3502" s="35" t="s">
        <v>71</v>
      </c>
      <c r="BP3502" s="35" t="s">
        <v>122</v>
      </c>
      <c r="BQ3502" s="35" t="s">
        <v>163</v>
      </c>
    </row>
    <row r="3503" spans="1:69" x14ac:dyDescent="0.4">
      <c r="A3503" s="40" t="str">
        <f t="shared" si="1510"/>
        <v>2025-09-24</v>
      </c>
      <c r="B3503" s="40" t="str">
        <f t="shared" si="1511"/>
        <v>SYD</v>
      </c>
      <c r="C3503" s="39" t="str">
        <f t="shared" si="1512"/>
        <v>98812563670</v>
      </c>
      <c r="D3503" s="41" t="str">
        <f t="shared" si="1513"/>
        <v>PKR253701632</v>
      </c>
      <c r="E3503" s="41" t="str">
        <f t="shared" si="1514"/>
        <v>596421503454</v>
      </c>
      <c r="F3503" s="39" t="str">
        <f t="shared" si="1515"/>
        <v>2254234</v>
      </c>
      <c r="G3503" s="39" t="str">
        <f t="shared" si="1516"/>
        <v>WISE EXPRESS(HOJUDIRECT)</v>
      </c>
      <c r="H3503" s="41" t="str">
        <f t="shared" si="1517"/>
        <v>최계옥</v>
      </c>
      <c r="I3503" s="39" t="str">
        <f t="shared" si="1518"/>
        <v>47756</v>
      </c>
      <c r="J3503" s="52" t="str">
        <f t="shared" si="1519"/>
        <v/>
      </c>
      <c r="K3503" s="75">
        <f t="shared" si="1520"/>
        <v>1</v>
      </c>
      <c r="L3503" s="76">
        <f t="shared" si="1521"/>
        <v>1</v>
      </c>
      <c r="M3503" s="76">
        <f t="shared" si="1522"/>
        <v>1E-3</v>
      </c>
      <c r="N3503" s="76">
        <f t="shared" si="1523"/>
        <v>1</v>
      </c>
      <c r="O3503" s="42">
        <f t="shared" si="1524"/>
        <v>1</v>
      </c>
      <c r="P3503" s="39" t="str">
        <f t="shared" si="1525"/>
        <v>일반(목록배제,Normal-Manifest Exception)</v>
      </c>
      <c r="Q3503" s="72">
        <f t="shared" si="1526"/>
        <v>72</v>
      </c>
      <c r="R3503" s="43" t="str">
        <f t="shared" si="1527"/>
        <v>OZ602</v>
      </c>
      <c r="S3503" s="82" t="str">
        <f t="shared" si="1528"/>
        <v/>
      </c>
      <c r="T3503" s="40">
        <f t="shared" si="1529"/>
        <v>45924</v>
      </c>
      <c r="U3503" s="44">
        <v>2500</v>
      </c>
      <c r="V3503" s="44">
        <f t="shared" si="1530"/>
        <v>0</v>
      </c>
      <c r="W3503" s="77">
        <f t="shared" si="1531"/>
        <v>2500</v>
      </c>
      <c r="X3503" s="78">
        <f t="shared" si="1532"/>
        <v>0</v>
      </c>
      <c r="Y3503" s="44" cm="1">
        <f t="array" ref="Y3503">_xlfn.IFNA(_xlfn.IFS(AND(Q3503&gt;=2000, Q3503&lt;3000), 10000, AND(Q3503&gt;=3000, Q3503&lt;4000), 15000, AND(Q3503&gt;=4000, Q3503&lt;5000), 20000, AND(Q3503&gt;=5000), 25000),0)</f>
        <v>0</v>
      </c>
      <c r="Z3503" s="91">
        <f t="shared" si="1533"/>
        <v>300</v>
      </c>
      <c r="AA3503" s="44">
        <f t="shared" si="1534"/>
        <v>0</v>
      </c>
      <c r="AB3503" s="44"/>
      <c r="AC3503" s="44"/>
      <c r="AD3503" s="44"/>
      <c r="AE3503" s="44">
        <f>VLOOKUP(O3503,정산업데이트!$A$6:$B$12,2,10)</f>
        <v>0</v>
      </c>
      <c r="AF3503" s="44"/>
      <c r="AG3503" s="79">
        <f t="shared" si="1535"/>
        <v>300</v>
      </c>
      <c r="AH3503" s="80">
        <f t="shared" si="1536"/>
        <v>2800</v>
      </c>
      <c r="AJ3503" s="35" t="s">
        <v>18450</v>
      </c>
      <c r="AK3503" s="35" t="s">
        <v>73</v>
      </c>
      <c r="AL3503" s="35" t="s">
        <v>18451</v>
      </c>
      <c r="AM3503" s="35" t="s">
        <v>19983</v>
      </c>
      <c r="AN3503" s="35" t="s">
        <v>19984</v>
      </c>
      <c r="AO3503" s="35" t="s">
        <v>19985</v>
      </c>
      <c r="AP3503" s="35" t="s">
        <v>1199</v>
      </c>
      <c r="AQ3503" s="35" t="s">
        <v>122</v>
      </c>
      <c r="AR3503" s="35">
        <v>1</v>
      </c>
      <c r="AS3503" s="35">
        <v>1</v>
      </c>
      <c r="AT3503" s="35">
        <v>1E-3</v>
      </c>
      <c r="AU3503" s="35">
        <v>1</v>
      </c>
      <c r="AV3503" s="35" t="s">
        <v>8</v>
      </c>
      <c r="AW3503" s="35">
        <v>72</v>
      </c>
      <c r="AX3503" s="35" t="s">
        <v>68</v>
      </c>
      <c r="AY3503" s="35" t="s">
        <v>68</v>
      </c>
      <c r="AZ3503" s="35" t="s">
        <v>68</v>
      </c>
      <c r="BA3503" s="35" t="s">
        <v>68</v>
      </c>
      <c r="BB3503" s="35" t="s">
        <v>68</v>
      </c>
      <c r="BC3503" s="35" t="s">
        <v>135</v>
      </c>
      <c r="BD3503" s="35" t="s">
        <v>104</v>
      </c>
      <c r="BE3503" s="35" t="s">
        <v>105</v>
      </c>
      <c r="BF3503" s="35" t="s">
        <v>122</v>
      </c>
      <c r="BG3503" s="35" t="s">
        <v>69</v>
      </c>
      <c r="BH3503" s="35" t="s">
        <v>19986</v>
      </c>
      <c r="BI3503" s="35" t="s">
        <v>122</v>
      </c>
      <c r="BJ3503" s="35" t="s">
        <v>19987</v>
      </c>
      <c r="BK3503" s="35" t="s">
        <v>75</v>
      </c>
      <c r="BL3503" s="35" t="s">
        <v>122</v>
      </c>
      <c r="BM3503" s="35" t="s">
        <v>104</v>
      </c>
      <c r="BN3503" s="35" t="s">
        <v>70</v>
      </c>
      <c r="BO3503" s="35" t="s">
        <v>71</v>
      </c>
      <c r="BP3503" s="35" t="s">
        <v>122</v>
      </c>
      <c r="BQ3503" s="35" t="s">
        <v>163</v>
      </c>
    </row>
    <row r="3504" spans="1:69" x14ac:dyDescent="0.4">
      <c r="A3504" s="40" t="str">
        <f t="shared" si="1510"/>
        <v>2025-09-24</v>
      </c>
      <c r="B3504" s="40" t="str">
        <f t="shared" si="1511"/>
        <v>SYD</v>
      </c>
      <c r="C3504" s="39" t="str">
        <f t="shared" si="1512"/>
        <v>98812563670</v>
      </c>
      <c r="D3504" s="41" t="str">
        <f t="shared" si="1513"/>
        <v>PKR253701633</v>
      </c>
      <c r="E3504" s="41" t="str">
        <f t="shared" si="1514"/>
        <v>596421503465</v>
      </c>
      <c r="F3504" s="39" t="str">
        <f t="shared" si="1515"/>
        <v>2254234</v>
      </c>
      <c r="G3504" s="39" t="str">
        <f t="shared" si="1516"/>
        <v>WISE EXPRESS(HOJUDIRECT)</v>
      </c>
      <c r="H3504" s="41" t="str">
        <f t="shared" si="1517"/>
        <v>김다희</v>
      </c>
      <c r="I3504" s="39" t="str">
        <f t="shared" si="1518"/>
        <v>61135</v>
      </c>
      <c r="J3504" s="52" t="str">
        <f t="shared" si="1519"/>
        <v/>
      </c>
      <c r="K3504" s="75">
        <f t="shared" si="1520"/>
        <v>1</v>
      </c>
      <c r="L3504" s="76">
        <f t="shared" si="1521"/>
        <v>2</v>
      </c>
      <c r="M3504" s="76">
        <f t="shared" si="1522"/>
        <v>1E-3</v>
      </c>
      <c r="N3504" s="76">
        <f t="shared" si="1523"/>
        <v>2</v>
      </c>
      <c r="O3504" s="42">
        <f t="shared" si="1524"/>
        <v>2</v>
      </c>
      <c r="P3504" s="39" t="str">
        <f t="shared" si="1525"/>
        <v>일반(목록배제,Normal-Manifest Exception)</v>
      </c>
      <c r="Q3504" s="72">
        <f t="shared" si="1526"/>
        <v>28</v>
      </c>
      <c r="R3504" s="43" t="str">
        <f t="shared" si="1527"/>
        <v>OZ602</v>
      </c>
      <c r="S3504" s="82" t="str">
        <f t="shared" si="1528"/>
        <v/>
      </c>
      <c r="T3504" s="40">
        <f t="shared" si="1529"/>
        <v>45924</v>
      </c>
      <c r="U3504" s="44">
        <v>2500</v>
      </c>
      <c r="V3504" s="44">
        <f t="shared" si="1530"/>
        <v>0</v>
      </c>
      <c r="W3504" s="77">
        <f t="shared" si="1531"/>
        <v>2500</v>
      </c>
      <c r="X3504" s="78">
        <f t="shared" si="1532"/>
        <v>0</v>
      </c>
      <c r="Y3504" s="44" cm="1">
        <f t="array" ref="Y3504">_xlfn.IFNA(_xlfn.IFS(AND(Q3504&gt;=2000, Q3504&lt;3000), 10000, AND(Q3504&gt;=3000, Q3504&lt;4000), 15000, AND(Q3504&gt;=4000, Q3504&lt;5000), 20000, AND(Q3504&gt;=5000), 25000),0)</f>
        <v>0</v>
      </c>
      <c r="Z3504" s="91">
        <f t="shared" si="1533"/>
        <v>300</v>
      </c>
      <c r="AA3504" s="44">
        <f t="shared" si="1534"/>
        <v>0</v>
      </c>
      <c r="AB3504" s="44"/>
      <c r="AC3504" s="44"/>
      <c r="AD3504" s="44"/>
      <c r="AE3504" s="44">
        <f>VLOOKUP(O3504,정산업데이트!$A$6:$B$12,2,10)</f>
        <v>0</v>
      </c>
      <c r="AF3504" s="44"/>
      <c r="AG3504" s="79">
        <f t="shared" si="1535"/>
        <v>300</v>
      </c>
      <c r="AH3504" s="80">
        <f t="shared" si="1536"/>
        <v>2800</v>
      </c>
      <c r="AJ3504" s="35" t="s">
        <v>18450</v>
      </c>
      <c r="AK3504" s="35" t="s">
        <v>73</v>
      </c>
      <c r="AL3504" s="35" t="s">
        <v>18451</v>
      </c>
      <c r="AM3504" s="35" t="s">
        <v>19988</v>
      </c>
      <c r="AN3504" s="35" t="s">
        <v>1723</v>
      </c>
      <c r="AO3504" s="35" t="s">
        <v>19989</v>
      </c>
      <c r="AP3504" s="35" t="s">
        <v>19990</v>
      </c>
      <c r="AQ3504" s="35" t="s">
        <v>122</v>
      </c>
      <c r="AR3504" s="35">
        <v>1</v>
      </c>
      <c r="AS3504" s="35">
        <v>2</v>
      </c>
      <c r="AT3504" s="35">
        <v>1E-3</v>
      </c>
      <c r="AU3504" s="35">
        <v>2</v>
      </c>
      <c r="AV3504" s="35" t="s">
        <v>8</v>
      </c>
      <c r="AW3504" s="35">
        <v>28</v>
      </c>
      <c r="AX3504" s="35" t="s">
        <v>68</v>
      </c>
      <c r="AY3504" s="35" t="s">
        <v>68</v>
      </c>
      <c r="AZ3504" s="35" t="s">
        <v>68</v>
      </c>
      <c r="BA3504" s="35" t="s">
        <v>68</v>
      </c>
      <c r="BB3504" s="35" t="s">
        <v>68</v>
      </c>
      <c r="BC3504" s="35" t="s">
        <v>135</v>
      </c>
      <c r="BD3504" s="35" t="s">
        <v>104</v>
      </c>
      <c r="BE3504" s="35" t="s">
        <v>105</v>
      </c>
      <c r="BF3504" s="35" t="s">
        <v>122</v>
      </c>
      <c r="BG3504" s="35" t="s">
        <v>69</v>
      </c>
      <c r="BH3504" s="35" t="s">
        <v>19991</v>
      </c>
      <c r="BI3504" s="35" t="s">
        <v>122</v>
      </c>
      <c r="BJ3504" s="35" t="s">
        <v>19992</v>
      </c>
      <c r="BK3504" s="35" t="s">
        <v>75</v>
      </c>
      <c r="BL3504" s="35" t="s">
        <v>122</v>
      </c>
      <c r="BM3504" s="35" t="s">
        <v>104</v>
      </c>
      <c r="BN3504" s="35" t="s">
        <v>70</v>
      </c>
      <c r="BO3504" s="35" t="s">
        <v>71</v>
      </c>
      <c r="BP3504" s="35" t="s">
        <v>122</v>
      </c>
      <c r="BQ3504" s="35" t="s">
        <v>163</v>
      </c>
    </row>
    <row r="3505" spans="1:69" x14ac:dyDescent="0.4">
      <c r="A3505" s="40" t="str">
        <f t="shared" si="1510"/>
        <v>2025-09-24</v>
      </c>
      <c r="B3505" s="40" t="str">
        <f t="shared" si="1511"/>
        <v>SYD</v>
      </c>
      <c r="C3505" s="39" t="str">
        <f t="shared" si="1512"/>
        <v>98812563670</v>
      </c>
      <c r="D3505" s="41" t="str">
        <f t="shared" si="1513"/>
        <v>PAU029774067</v>
      </c>
      <c r="E3505" s="41" t="str">
        <f t="shared" si="1514"/>
        <v>596421503992</v>
      </c>
      <c r="F3505" s="39" t="str">
        <f t="shared" si="1515"/>
        <v>2254252</v>
      </c>
      <c r="G3505" s="39" t="str">
        <f t="shared" si="1516"/>
        <v>WISE EXPRESS(AUSTRAPHARM)</v>
      </c>
      <c r="H3505" s="41" t="str">
        <f t="shared" si="1517"/>
        <v>서지애</v>
      </c>
      <c r="I3505" s="39" t="str">
        <f t="shared" si="1518"/>
        <v>06599</v>
      </c>
      <c r="J3505" s="52" t="str">
        <f t="shared" si="1519"/>
        <v/>
      </c>
      <c r="K3505" s="75">
        <f t="shared" si="1520"/>
        <v>1</v>
      </c>
      <c r="L3505" s="76">
        <f t="shared" si="1521"/>
        <v>1</v>
      </c>
      <c r="M3505" s="76">
        <f t="shared" si="1522"/>
        <v>1E-3</v>
      </c>
      <c r="N3505" s="76">
        <f t="shared" si="1523"/>
        <v>1</v>
      </c>
      <c r="O3505" s="42">
        <f t="shared" si="1524"/>
        <v>1</v>
      </c>
      <c r="P3505" s="39" t="str">
        <f t="shared" si="1525"/>
        <v>목록(Manifest)</v>
      </c>
      <c r="Q3505" s="72">
        <f t="shared" si="1526"/>
        <v>60</v>
      </c>
      <c r="R3505" s="43" t="str">
        <f t="shared" si="1527"/>
        <v>OZ602</v>
      </c>
      <c r="S3505" s="82" t="str">
        <f t="shared" si="1528"/>
        <v/>
      </c>
      <c r="T3505" s="40">
        <f t="shared" si="1529"/>
        <v>45924</v>
      </c>
      <c r="U3505" s="44">
        <v>2500</v>
      </c>
      <c r="V3505" s="44">
        <f t="shared" si="1530"/>
        <v>0</v>
      </c>
      <c r="W3505" s="77">
        <f t="shared" si="1531"/>
        <v>2500</v>
      </c>
      <c r="X3505" s="78">
        <f t="shared" si="1532"/>
        <v>0</v>
      </c>
      <c r="Y3505" s="44" cm="1">
        <f t="array" ref="Y3505">_xlfn.IFNA(_xlfn.IFS(AND(Q3505&gt;=2000, Q3505&lt;3000), 10000, AND(Q3505&gt;=3000, Q3505&lt;4000), 15000, AND(Q3505&gt;=4000, Q3505&lt;5000), 20000, AND(Q3505&gt;=5000), 25000),0)</f>
        <v>0</v>
      </c>
      <c r="Z3505" s="91">
        <f t="shared" si="1533"/>
        <v>0</v>
      </c>
      <c r="AA3505" s="44">
        <f t="shared" si="1534"/>
        <v>0</v>
      </c>
      <c r="AB3505" s="44"/>
      <c r="AC3505" s="44"/>
      <c r="AD3505" s="44"/>
      <c r="AE3505" s="44">
        <f>VLOOKUP(O3505,정산업데이트!$A$6:$B$12,2,10)</f>
        <v>0</v>
      </c>
      <c r="AF3505" s="44"/>
      <c r="AG3505" s="79">
        <f t="shared" si="1535"/>
        <v>0</v>
      </c>
      <c r="AH3505" s="80">
        <f t="shared" si="1536"/>
        <v>2500</v>
      </c>
      <c r="AJ3505" s="35" t="s">
        <v>18450</v>
      </c>
      <c r="AK3505" s="35" t="s">
        <v>73</v>
      </c>
      <c r="AL3505" s="35" t="s">
        <v>18451</v>
      </c>
      <c r="AM3505" s="35" t="s">
        <v>19993</v>
      </c>
      <c r="AN3505" s="35" t="s">
        <v>19994</v>
      </c>
      <c r="AO3505" s="35" t="s">
        <v>19995</v>
      </c>
      <c r="AP3505" s="35" t="s">
        <v>1496</v>
      </c>
      <c r="AQ3505" s="35" t="s">
        <v>122</v>
      </c>
      <c r="AR3505" s="35">
        <v>1</v>
      </c>
      <c r="AS3505" s="35">
        <v>1</v>
      </c>
      <c r="AT3505" s="35">
        <v>1E-3</v>
      </c>
      <c r="AU3505" s="35">
        <v>1</v>
      </c>
      <c r="AV3505" s="35" t="s">
        <v>7</v>
      </c>
      <c r="AW3505" s="35">
        <v>60</v>
      </c>
      <c r="AX3505" s="35" t="s">
        <v>68</v>
      </c>
      <c r="AY3505" s="35" t="s">
        <v>68</v>
      </c>
      <c r="AZ3505" s="35" t="s">
        <v>68</v>
      </c>
      <c r="BA3505" s="35" t="s">
        <v>68</v>
      </c>
      <c r="BB3505" s="35" t="s">
        <v>68</v>
      </c>
      <c r="BC3505" s="35" t="s">
        <v>132</v>
      </c>
      <c r="BD3505" s="35" t="s">
        <v>83</v>
      </c>
      <c r="BE3505" s="35" t="s">
        <v>84</v>
      </c>
      <c r="BF3505" s="35" t="s">
        <v>122</v>
      </c>
      <c r="BG3505" s="35" t="s">
        <v>69</v>
      </c>
      <c r="BH3505" s="35" t="s">
        <v>19996</v>
      </c>
      <c r="BI3505" s="35" t="s">
        <v>122</v>
      </c>
      <c r="BJ3505" s="35" t="s">
        <v>19997</v>
      </c>
      <c r="BK3505" s="35" t="s">
        <v>75</v>
      </c>
      <c r="BL3505" s="35" t="s">
        <v>122</v>
      </c>
      <c r="BM3505" s="35" t="s">
        <v>83</v>
      </c>
      <c r="BN3505" s="35" t="s">
        <v>70</v>
      </c>
      <c r="BO3505" s="35" t="s">
        <v>71</v>
      </c>
      <c r="BP3505" s="35" t="s">
        <v>122</v>
      </c>
      <c r="BQ3505" s="35" t="s">
        <v>163</v>
      </c>
    </row>
    <row r="3506" spans="1:69" x14ac:dyDescent="0.4">
      <c r="A3506" s="40" t="str">
        <f t="shared" si="1510"/>
        <v>2025-09-24</v>
      </c>
      <c r="B3506" s="40" t="str">
        <f t="shared" si="1511"/>
        <v>SYD</v>
      </c>
      <c r="C3506" s="39" t="str">
        <f t="shared" si="1512"/>
        <v>98812563670</v>
      </c>
      <c r="D3506" s="41" t="str">
        <f t="shared" si="1513"/>
        <v>PKR253690762</v>
      </c>
      <c r="E3506" s="41" t="str">
        <f t="shared" si="1514"/>
        <v>596421500400</v>
      </c>
      <c r="F3506" s="39" t="str">
        <f t="shared" si="1515"/>
        <v>2256516</v>
      </c>
      <c r="G3506" s="39" t="str">
        <f t="shared" si="1516"/>
        <v>WISE EXPRESS (CNC INTL)</v>
      </c>
      <c r="H3506" s="41" t="str">
        <f t="shared" si="1517"/>
        <v>배수연</v>
      </c>
      <c r="I3506" s="39" t="str">
        <f t="shared" si="1518"/>
        <v>62247</v>
      </c>
      <c r="J3506" s="52" t="str">
        <f t="shared" si="1519"/>
        <v/>
      </c>
      <c r="K3506" s="75">
        <f t="shared" si="1520"/>
        <v>1</v>
      </c>
      <c r="L3506" s="76">
        <f t="shared" si="1521"/>
        <v>1</v>
      </c>
      <c r="M3506" s="76">
        <f t="shared" si="1522"/>
        <v>1E-3</v>
      </c>
      <c r="N3506" s="76">
        <f t="shared" si="1523"/>
        <v>1</v>
      </c>
      <c r="O3506" s="42">
        <f t="shared" si="1524"/>
        <v>1</v>
      </c>
      <c r="P3506" s="39" t="str">
        <f t="shared" si="1525"/>
        <v>목록(Manifest)</v>
      </c>
      <c r="Q3506" s="72">
        <f t="shared" si="1526"/>
        <v>20</v>
      </c>
      <c r="R3506" s="43" t="str">
        <f t="shared" si="1527"/>
        <v>OZ602</v>
      </c>
      <c r="S3506" s="82" t="str">
        <f t="shared" si="1528"/>
        <v/>
      </c>
      <c r="T3506" s="40">
        <f t="shared" si="1529"/>
        <v>45924</v>
      </c>
      <c r="U3506" s="44">
        <v>2500</v>
      </c>
      <c r="V3506" s="44">
        <f t="shared" si="1530"/>
        <v>0</v>
      </c>
      <c r="W3506" s="77">
        <f t="shared" si="1531"/>
        <v>2500</v>
      </c>
      <c r="X3506" s="78">
        <f t="shared" si="1532"/>
        <v>0</v>
      </c>
      <c r="Y3506" s="44" cm="1">
        <f t="array" ref="Y3506">_xlfn.IFNA(_xlfn.IFS(AND(Q3506&gt;=2000, Q3506&lt;3000), 10000, AND(Q3506&gt;=3000, Q3506&lt;4000), 15000, AND(Q3506&gt;=4000, Q3506&lt;5000), 20000, AND(Q3506&gt;=5000), 25000),0)</f>
        <v>0</v>
      </c>
      <c r="Z3506" s="91">
        <f t="shared" si="1533"/>
        <v>0</v>
      </c>
      <c r="AA3506" s="44">
        <f t="shared" si="1534"/>
        <v>0</v>
      </c>
      <c r="AB3506" s="44"/>
      <c r="AC3506" s="44"/>
      <c r="AD3506" s="44"/>
      <c r="AE3506" s="44">
        <f>VLOOKUP(O3506,정산업데이트!$A$6:$B$12,2,10)</f>
        <v>0</v>
      </c>
      <c r="AF3506" s="44"/>
      <c r="AG3506" s="79">
        <f t="shared" si="1535"/>
        <v>0</v>
      </c>
      <c r="AH3506" s="80">
        <f t="shared" si="1536"/>
        <v>2500</v>
      </c>
      <c r="AJ3506" s="35" t="s">
        <v>18450</v>
      </c>
      <c r="AK3506" s="35" t="s">
        <v>73</v>
      </c>
      <c r="AL3506" s="35" t="s">
        <v>18451</v>
      </c>
      <c r="AM3506" s="35" t="s">
        <v>19998</v>
      </c>
      <c r="AN3506" s="35" t="s">
        <v>19999</v>
      </c>
      <c r="AO3506" s="35" t="s">
        <v>20000</v>
      </c>
      <c r="AP3506" s="35" t="s">
        <v>1246</v>
      </c>
      <c r="AQ3506" s="35" t="s">
        <v>122</v>
      </c>
      <c r="AR3506" s="35">
        <v>1</v>
      </c>
      <c r="AS3506" s="35">
        <v>1</v>
      </c>
      <c r="AT3506" s="35">
        <v>1E-3</v>
      </c>
      <c r="AU3506" s="35">
        <v>1</v>
      </c>
      <c r="AV3506" s="35" t="s">
        <v>7</v>
      </c>
      <c r="AW3506" s="35">
        <v>20</v>
      </c>
      <c r="AX3506" s="35" t="s">
        <v>68</v>
      </c>
      <c r="AY3506" s="35" t="s">
        <v>68</v>
      </c>
      <c r="AZ3506" s="35" t="s">
        <v>68</v>
      </c>
      <c r="BA3506" s="35" t="s">
        <v>68</v>
      </c>
      <c r="BB3506" s="35" t="s">
        <v>68</v>
      </c>
      <c r="BC3506" s="35" t="s">
        <v>405</v>
      </c>
      <c r="BD3506" s="35" t="s">
        <v>406</v>
      </c>
      <c r="BE3506" s="35" t="s">
        <v>1193</v>
      </c>
      <c r="BF3506" s="35" t="s">
        <v>122</v>
      </c>
      <c r="BG3506" s="35" t="s">
        <v>69</v>
      </c>
      <c r="BH3506" s="35" t="s">
        <v>20001</v>
      </c>
      <c r="BI3506" s="35" t="s">
        <v>122</v>
      </c>
      <c r="BJ3506" s="35" t="s">
        <v>20002</v>
      </c>
      <c r="BK3506" s="35" t="s">
        <v>75</v>
      </c>
      <c r="BL3506" s="35" t="s">
        <v>122</v>
      </c>
      <c r="BM3506" s="35" t="s">
        <v>406</v>
      </c>
      <c r="BN3506" s="35" t="s">
        <v>70</v>
      </c>
      <c r="BO3506" s="35" t="s">
        <v>71</v>
      </c>
      <c r="BP3506" s="35" t="s">
        <v>122</v>
      </c>
      <c r="BQ3506" s="35" t="s">
        <v>163</v>
      </c>
    </row>
    <row r="3507" spans="1:69" x14ac:dyDescent="0.4">
      <c r="A3507" s="40" t="str">
        <f t="shared" si="1510"/>
        <v>2025-09-24</v>
      </c>
      <c r="B3507" s="40" t="str">
        <f t="shared" si="1511"/>
        <v>SYD</v>
      </c>
      <c r="C3507" s="39" t="str">
        <f t="shared" si="1512"/>
        <v>98812563670</v>
      </c>
      <c r="D3507" s="41" t="str">
        <f t="shared" si="1513"/>
        <v>PKR253690763</v>
      </c>
      <c r="E3507" s="41" t="str">
        <f t="shared" si="1514"/>
        <v>596421500411</v>
      </c>
      <c r="F3507" s="39" t="str">
        <f t="shared" si="1515"/>
        <v>2256516</v>
      </c>
      <c r="G3507" s="39" t="str">
        <f t="shared" si="1516"/>
        <v>WISE EXPRESS (CNC INTL)</v>
      </c>
      <c r="H3507" s="41" t="str">
        <f t="shared" si="1517"/>
        <v>이규선</v>
      </c>
      <c r="I3507" s="39" t="str">
        <f t="shared" si="1518"/>
        <v>04425</v>
      </c>
      <c r="J3507" s="52" t="str">
        <f t="shared" si="1519"/>
        <v/>
      </c>
      <c r="K3507" s="75">
        <f t="shared" si="1520"/>
        <v>1</v>
      </c>
      <c r="L3507" s="76">
        <f t="shared" si="1521"/>
        <v>2</v>
      </c>
      <c r="M3507" s="76">
        <f t="shared" si="1522"/>
        <v>1E-3</v>
      </c>
      <c r="N3507" s="76">
        <f t="shared" si="1523"/>
        <v>2</v>
      </c>
      <c r="O3507" s="42">
        <f t="shared" si="1524"/>
        <v>2</v>
      </c>
      <c r="P3507" s="39" t="str">
        <f t="shared" si="1525"/>
        <v>일반(목록배제,Normal-Manifest Exception)</v>
      </c>
      <c r="Q3507" s="72">
        <f t="shared" si="1526"/>
        <v>30</v>
      </c>
      <c r="R3507" s="43" t="str">
        <f t="shared" si="1527"/>
        <v>OZ602</v>
      </c>
      <c r="S3507" s="82" t="str">
        <f t="shared" si="1528"/>
        <v/>
      </c>
      <c r="T3507" s="40">
        <f t="shared" si="1529"/>
        <v>45924</v>
      </c>
      <c r="U3507" s="44">
        <v>2500</v>
      </c>
      <c r="V3507" s="44">
        <f t="shared" si="1530"/>
        <v>0</v>
      </c>
      <c r="W3507" s="77">
        <f t="shared" si="1531"/>
        <v>2500</v>
      </c>
      <c r="X3507" s="78">
        <f t="shared" si="1532"/>
        <v>0</v>
      </c>
      <c r="Y3507" s="44" cm="1">
        <f t="array" ref="Y3507">_xlfn.IFNA(_xlfn.IFS(AND(Q3507&gt;=2000, Q3507&lt;3000), 10000, AND(Q3507&gt;=3000, Q3507&lt;4000), 15000, AND(Q3507&gt;=4000, Q3507&lt;5000), 20000, AND(Q3507&gt;=5000), 25000),0)</f>
        <v>0</v>
      </c>
      <c r="Z3507" s="91">
        <f t="shared" si="1533"/>
        <v>300</v>
      </c>
      <c r="AA3507" s="44">
        <f t="shared" si="1534"/>
        <v>0</v>
      </c>
      <c r="AB3507" s="44"/>
      <c r="AC3507" s="44"/>
      <c r="AD3507" s="44"/>
      <c r="AE3507" s="44">
        <f>VLOOKUP(O3507,정산업데이트!$A$6:$B$12,2,10)</f>
        <v>0</v>
      </c>
      <c r="AF3507" s="44"/>
      <c r="AG3507" s="79">
        <f t="shared" si="1535"/>
        <v>300</v>
      </c>
      <c r="AH3507" s="80">
        <f t="shared" si="1536"/>
        <v>2800</v>
      </c>
      <c r="AJ3507" s="35" t="s">
        <v>18450</v>
      </c>
      <c r="AK3507" s="35" t="s">
        <v>73</v>
      </c>
      <c r="AL3507" s="35" t="s">
        <v>18451</v>
      </c>
      <c r="AM3507" s="35" t="s">
        <v>20003</v>
      </c>
      <c r="AN3507" s="35" t="s">
        <v>20004</v>
      </c>
      <c r="AO3507" s="35" t="s">
        <v>20005</v>
      </c>
      <c r="AP3507" s="35" t="s">
        <v>692</v>
      </c>
      <c r="AQ3507" s="35" t="s">
        <v>122</v>
      </c>
      <c r="AR3507" s="35">
        <v>1</v>
      </c>
      <c r="AS3507" s="35">
        <v>2</v>
      </c>
      <c r="AT3507" s="35">
        <v>1E-3</v>
      </c>
      <c r="AU3507" s="35">
        <v>2</v>
      </c>
      <c r="AV3507" s="35" t="s">
        <v>8</v>
      </c>
      <c r="AW3507" s="35">
        <v>30</v>
      </c>
      <c r="AX3507" s="35" t="s">
        <v>68</v>
      </c>
      <c r="AY3507" s="35" t="s">
        <v>68</v>
      </c>
      <c r="AZ3507" s="35" t="s">
        <v>68</v>
      </c>
      <c r="BA3507" s="35" t="s">
        <v>68</v>
      </c>
      <c r="BB3507" s="35" t="s">
        <v>68</v>
      </c>
      <c r="BC3507" s="35" t="s">
        <v>405</v>
      </c>
      <c r="BD3507" s="35" t="s">
        <v>406</v>
      </c>
      <c r="BE3507" s="35" t="s">
        <v>611</v>
      </c>
      <c r="BF3507" s="35" t="s">
        <v>122</v>
      </c>
      <c r="BG3507" s="35" t="s">
        <v>69</v>
      </c>
      <c r="BH3507" s="35" t="s">
        <v>20006</v>
      </c>
      <c r="BI3507" s="35" t="s">
        <v>122</v>
      </c>
      <c r="BJ3507" s="35" t="s">
        <v>20007</v>
      </c>
      <c r="BK3507" s="35" t="s">
        <v>75</v>
      </c>
      <c r="BL3507" s="35" t="s">
        <v>122</v>
      </c>
      <c r="BM3507" s="35" t="s">
        <v>406</v>
      </c>
      <c r="BN3507" s="35" t="s">
        <v>70</v>
      </c>
      <c r="BO3507" s="35" t="s">
        <v>71</v>
      </c>
      <c r="BP3507" s="35" t="s">
        <v>122</v>
      </c>
      <c r="BQ3507" s="35" t="s">
        <v>163</v>
      </c>
    </row>
    <row r="3508" spans="1:69" x14ac:dyDescent="0.4">
      <c r="A3508" s="40" t="str">
        <f t="shared" si="1510"/>
        <v>2025-09-24</v>
      </c>
      <c r="B3508" s="40" t="str">
        <f t="shared" si="1511"/>
        <v>SYD</v>
      </c>
      <c r="C3508" s="39" t="str">
        <f t="shared" si="1512"/>
        <v>98812563670</v>
      </c>
      <c r="D3508" s="41" t="str">
        <f t="shared" si="1513"/>
        <v>PKR253690764</v>
      </c>
      <c r="E3508" s="41" t="str">
        <f t="shared" si="1514"/>
        <v>596421500422</v>
      </c>
      <c r="F3508" s="39" t="str">
        <f t="shared" si="1515"/>
        <v>2256516</v>
      </c>
      <c r="G3508" s="39" t="str">
        <f t="shared" si="1516"/>
        <v>WISE EXPRESS (CNC INTL)</v>
      </c>
      <c r="H3508" s="41" t="str">
        <f t="shared" si="1517"/>
        <v>서영하</v>
      </c>
      <c r="I3508" s="39" t="str">
        <f t="shared" si="1518"/>
        <v>47051</v>
      </c>
      <c r="J3508" s="52" t="str">
        <f t="shared" si="1519"/>
        <v/>
      </c>
      <c r="K3508" s="75">
        <f t="shared" si="1520"/>
        <v>1</v>
      </c>
      <c r="L3508" s="76">
        <f t="shared" si="1521"/>
        <v>0.5</v>
      </c>
      <c r="M3508" s="76">
        <f t="shared" si="1522"/>
        <v>1E-3</v>
      </c>
      <c r="N3508" s="76">
        <f t="shared" si="1523"/>
        <v>0.5</v>
      </c>
      <c r="O3508" s="42">
        <f t="shared" si="1524"/>
        <v>0.5</v>
      </c>
      <c r="P3508" s="39" t="str">
        <f t="shared" si="1525"/>
        <v>일반(목록배제,Normal-Manifest Exception)</v>
      </c>
      <c r="Q3508" s="72">
        <f t="shared" si="1526"/>
        <v>25</v>
      </c>
      <c r="R3508" s="43" t="str">
        <f t="shared" si="1527"/>
        <v>OZ602</v>
      </c>
      <c r="S3508" s="82" t="str">
        <f t="shared" si="1528"/>
        <v/>
      </c>
      <c r="T3508" s="40">
        <f t="shared" si="1529"/>
        <v>45924</v>
      </c>
      <c r="U3508" s="44">
        <v>2500</v>
      </c>
      <c r="V3508" s="44">
        <f t="shared" si="1530"/>
        <v>0</v>
      </c>
      <c r="W3508" s="77">
        <f t="shared" si="1531"/>
        <v>2500</v>
      </c>
      <c r="X3508" s="78">
        <f t="shared" si="1532"/>
        <v>0</v>
      </c>
      <c r="Y3508" s="44" cm="1">
        <f t="array" ref="Y3508">_xlfn.IFNA(_xlfn.IFS(AND(Q3508&gt;=2000, Q3508&lt;3000), 10000, AND(Q3508&gt;=3000, Q3508&lt;4000), 15000, AND(Q3508&gt;=4000, Q3508&lt;5000), 20000, AND(Q3508&gt;=5000), 25000),0)</f>
        <v>0</v>
      </c>
      <c r="Z3508" s="91">
        <f t="shared" si="1533"/>
        <v>300</v>
      </c>
      <c r="AA3508" s="44">
        <f t="shared" si="1534"/>
        <v>0</v>
      </c>
      <c r="AB3508" s="44"/>
      <c r="AC3508" s="44"/>
      <c r="AD3508" s="44"/>
      <c r="AE3508" s="44">
        <f>VLOOKUP(O3508,정산업데이트!$A$6:$B$12,2,10)</f>
        <v>0</v>
      </c>
      <c r="AF3508" s="44"/>
      <c r="AG3508" s="79">
        <f t="shared" si="1535"/>
        <v>300</v>
      </c>
      <c r="AH3508" s="80">
        <f t="shared" si="1536"/>
        <v>2800</v>
      </c>
      <c r="AJ3508" s="35" t="s">
        <v>18450</v>
      </c>
      <c r="AK3508" s="35" t="s">
        <v>73</v>
      </c>
      <c r="AL3508" s="35" t="s">
        <v>18451</v>
      </c>
      <c r="AM3508" s="35" t="s">
        <v>20008</v>
      </c>
      <c r="AN3508" s="35" t="s">
        <v>20009</v>
      </c>
      <c r="AO3508" s="35" t="s">
        <v>20010</v>
      </c>
      <c r="AP3508" s="35" t="s">
        <v>6914</v>
      </c>
      <c r="AQ3508" s="35" t="s">
        <v>122</v>
      </c>
      <c r="AR3508" s="35">
        <v>1</v>
      </c>
      <c r="AS3508" s="35">
        <v>0.5</v>
      </c>
      <c r="AT3508" s="35">
        <v>1E-3</v>
      </c>
      <c r="AU3508" s="35">
        <v>0.5</v>
      </c>
      <c r="AV3508" s="35" t="s">
        <v>8</v>
      </c>
      <c r="AW3508" s="35">
        <v>25</v>
      </c>
      <c r="AX3508" s="35" t="s">
        <v>68</v>
      </c>
      <c r="AY3508" s="35" t="s">
        <v>68</v>
      </c>
      <c r="AZ3508" s="35" t="s">
        <v>68</v>
      </c>
      <c r="BA3508" s="35" t="s">
        <v>68</v>
      </c>
      <c r="BB3508" s="35" t="s">
        <v>68</v>
      </c>
      <c r="BC3508" s="35" t="s">
        <v>405</v>
      </c>
      <c r="BD3508" s="35" t="s">
        <v>406</v>
      </c>
      <c r="BE3508" s="35" t="s">
        <v>430</v>
      </c>
      <c r="BF3508" s="35" t="s">
        <v>122</v>
      </c>
      <c r="BG3508" s="35" t="s">
        <v>69</v>
      </c>
      <c r="BH3508" s="35" t="s">
        <v>20011</v>
      </c>
      <c r="BI3508" s="35" t="s">
        <v>122</v>
      </c>
      <c r="BJ3508" s="35" t="s">
        <v>20012</v>
      </c>
      <c r="BK3508" s="35" t="s">
        <v>75</v>
      </c>
      <c r="BL3508" s="35" t="s">
        <v>122</v>
      </c>
      <c r="BM3508" s="35" t="s">
        <v>406</v>
      </c>
      <c r="BN3508" s="35" t="s">
        <v>70</v>
      </c>
      <c r="BO3508" s="35" t="s">
        <v>71</v>
      </c>
      <c r="BP3508" s="35" t="s">
        <v>122</v>
      </c>
      <c r="BQ3508" s="35" t="s">
        <v>163</v>
      </c>
    </row>
    <row r="3509" spans="1:69" x14ac:dyDescent="0.4">
      <c r="A3509" s="40" t="str">
        <f t="shared" si="1510"/>
        <v>2025-09-24</v>
      </c>
      <c r="B3509" s="40" t="str">
        <f t="shared" si="1511"/>
        <v>SYD</v>
      </c>
      <c r="C3509" s="39" t="str">
        <f t="shared" si="1512"/>
        <v>98812563670</v>
      </c>
      <c r="D3509" s="41" t="str">
        <f t="shared" si="1513"/>
        <v>PKR253695309</v>
      </c>
      <c r="E3509" s="41" t="str">
        <f t="shared" si="1514"/>
        <v>596421501052</v>
      </c>
      <c r="F3509" s="39" t="str">
        <f t="shared" si="1515"/>
        <v>2254225</v>
      </c>
      <c r="G3509" s="39" t="str">
        <f t="shared" si="1516"/>
        <v>WISE EXPRESS LOGISTICS PTY LTD</v>
      </c>
      <c r="H3509" s="41" t="str">
        <f t="shared" si="1517"/>
        <v>김민혜</v>
      </c>
      <c r="I3509" s="39" t="str">
        <f t="shared" si="1518"/>
        <v>41408</v>
      </c>
      <c r="J3509" s="52" t="str">
        <f t="shared" si="1519"/>
        <v/>
      </c>
      <c r="K3509" s="75">
        <f t="shared" si="1520"/>
        <v>1</v>
      </c>
      <c r="L3509" s="76">
        <f t="shared" si="1521"/>
        <v>2.7</v>
      </c>
      <c r="M3509" s="76">
        <f t="shared" si="1522"/>
        <v>1E-3</v>
      </c>
      <c r="N3509" s="76">
        <f t="shared" si="1523"/>
        <v>2.7</v>
      </c>
      <c r="O3509" s="42">
        <f t="shared" si="1524"/>
        <v>3</v>
      </c>
      <c r="P3509" s="39" t="str">
        <f t="shared" si="1525"/>
        <v>일반(목록배제,Normal-Manifest Exception)</v>
      </c>
      <c r="Q3509" s="72">
        <f t="shared" si="1526"/>
        <v>115</v>
      </c>
      <c r="R3509" s="43" t="str">
        <f t="shared" si="1527"/>
        <v>OZ602</v>
      </c>
      <c r="S3509" s="82" t="str">
        <f t="shared" si="1528"/>
        <v/>
      </c>
      <c r="T3509" s="40">
        <f t="shared" si="1529"/>
        <v>45924</v>
      </c>
      <c r="U3509" s="44">
        <v>2500</v>
      </c>
      <c r="V3509" s="44">
        <f t="shared" si="1530"/>
        <v>0</v>
      </c>
      <c r="W3509" s="77">
        <f t="shared" si="1531"/>
        <v>2500</v>
      </c>
      <c r="X3509" s="78">
        <f t="shared" si="1532"/>
        <v>0</v>
      </c>
      <c r="Y3509" s="44" cm="1">
        <f t="array" ref="Y3509">_xlfn.IFNA(_xlfn.IFS(AND(Q3509&gt;=2000, Q3509&lt;3000), 10000, AND(Q3509&gt;=3000, Q3509&lt;4000), 15000, AND(Q3509&gt;=4000, Q3509&lt;5000), 20000, AND(Q3509&gt;=5000), 25000),0)</f>
        <v>0</v>
      </c>
      <c r="Z3509" s="91">
        <f t="shared" si="1533"/>
        <v>300</v>
      </c>
      <c r="AA3509" s="44">
        <f t="shared" si="1534"/>
        <v>0</v>
      </c>
      <c r="AB3509" s="44"/>
      <c r="AC3509" s="44"/>
      <c r="AD3509" s="44"/>
      <c r="AE3509" s="44">
        <f>VLOOKUP(O3509,정산업데이트!$A$6:$B$12,2,10)</f>
        <v>0</v>
      </c>
      <c r="AF3509" s="44"/>
      <c r="AG3509" s="79">
        <f t="shared" si="1535"/>
        <v>300</v>
      </c>
      <c r="AH3509" s="80">
        <f t="shared" si="1536"/>
        <v>2800</v>
      </c>
      <c r="AJ3509" s="35" t="s">
        <v>18450</v>
      </c>
      <c r="AK3509" s="35" t="s">
        <v>73</v>
      </c>
      <c r="AL3509" s="35" t="s">
        <v>18451</v>
      </c>
      <c r="AM3509" s="35" t="s">
        <v>20013</v>
      </c>
      <c r="AN3509" s="35" t="s">
        <v>20014</v>
      </c>
      <c r="AO3509" s="35" t="s">
        <v>20015</v>
      </c>
      <c r="AP3509" s="35" t="s">
        <v>9818</v>
      </c>
      <c r="AQ3509" s="35" t="s">
        <v>122</v>
      </c>
      <c r="AR3509" s="35">
        <v>1</v>
      </c>
      <c r="AS3509" s="35">
        <v>2.7</v>
      </c>
      <c r="AT3509" s="35">
        <v>1E-3</v>
      </c>
      <c r="AU3509" s="35">
        <v>2.7</v>
      </c>
      <c r="AV3509" s="35" t="s">
        <v>8</v>
      </c>
      <c r="AW3509" s="35">
        <v>115</v>
      </c>
      <c r="AX3509" s="35" t="s">
        <v>68</v>
      </c>
      <c r="AY3509" s="35" t="s">
        <v>68</v>
      </c>
      <c r="AZ3509" s="35" t="s">
        <v>68</v>
      </c>
      <c r="BA3509" s="35" t="s">
        <v>68</v>
      </c>
      <c r="BB3509" s="35" t="s">
        <v>68</v>
      </c>
      <c r="BC3509" s="35" t="s">
        <v>125</v>
      </c>
      <c r="BD3509" s="35" t="s">
        <v>74</v>
      </c>
      <c r="BE3509" s="35" t="s">
        <v>7433</v>
      </c>
      <c r="BF3509" s="35" t="s">
        <v>122</v>
      </c>
      <c r="BG3509" s="35" t="s">
        <v>69</v>
      </c>
      <c r="BH3509" s="35" t="s">
        <v>20016</v>
      </c>
      <c r="BI3509" s="35" t="s">
        <v>122</v>
      </c>
      <c r="BJ3509" s="35" t="s">
        <v>20017</v>
      </c>
      <c r="BK3509" s="35" t="s">
        <v>75</v>
      </c>
      <c r="BL3509" s="35" t="s">
        <v>122</v>
      </c>
      <c r="BM3509" s="35" t="s">
        <v>74</v>
      </c>
      <c r="BN3509" s="35" t="s">
        <v>70</v>
      </c>
      <c r="BO3509" s="35" t="s">
        <v>71</v>
      </c>
      <c r="BP3509" s="35" t="s">
        <v>122</v>
      </c>
      <c r="BQ3509" s="35" t="s">
        <v>163</v>
      </c>
    </row>
    <row r="3510" spans="1:69" x14ac:dyDescent="0.4">
      <c r="A3510" s="40" t="str">
        <f t="shared" si="1510"/>
        <v>2025-09-24</v>
      </c>
      <c r="B3510" s="40" t="str">
        <f t="shared" si="1511"/>
        <v>SYD</v>
      </c>
      <c r="C3510" s="39" t="str">
        <f t="shared" si="1512"/>
        <v>98812563670</v>
      </c>
      <c r="D3510" s="41" t="str">
        <f t="shared" si="1513"/>
        <v>PAU029774038</v>
      </c>
      <c r="E3510" s="41" t="str">
        <f t="shared" si="1514"/>
        <v>596421498451</v>
      </c>
      <c r="F3510" s="39" t="str">
        <f t="shared" si="1515"/>
        <v>2254252</v>
      </c>
      <c r="G3510" s="39" t="str">
        <f t="shared" si="1516"/>
        <v>WISE EXPRESS(AUSTRAPHARM)</v>
      </c>
      <c r="H3510" s="41" t="str">
        <f t="shared" si="1517"/>
        <v>장유진</v>
      </c>
      <c r="I3510" s="39" t="str">
        <f t="shared" si="1518"/>
        <v>61706</v>
      </c>
      <c r="J3510" s="52" t="str">
        <f t="shared" si="1519"/>
        <v/>
      </c>
      <c r="K3510" s="75">
        <f t="shared" si="1520"/>
        <v>1</v>
      </c>
      <c r="L3510" s="76">
        <f t="shared" si="1521"/>
        <v>3</v>
      </c>
      <c r="M3510" s="76">
        <f t="shared" si="1522"/>
        <v>1E-3</v>
      </c>
      <c r="N3510" s="76">
        <f t="shared" si="1523"/>
        <v>3</v>
      </c>
      <c r="O3510" s="42">
        <f t="shared" si="1524"/>
        <v>3</v>
      </c>
      <c r="P3510" s="39" t="str">
        <f t="shared" si="1525"/>
        <v>목록(Manifest)</v>
      </c>
      <c r="Q3510" s="72">
        <f t="shared" si="1526"/>
        <v>120</v>
      </c>
      <c r="R3510" s="43" t="str">
        <f t="shared" si="1527"/>
        <v>OZ602</v>
      </c>
      <c r="S3510" s="82" t="str">
        <f t="shared" si="1528"/>
        <v/>
      </c>
      <c r="T3510" s="40">
        <f t="shared" si="1529"/>
        <v>45924</v>
      </c>
      <c r="U3510" s="44">
        <v>2500</v>
      </c>
      <c r="V3510" s="44">
        <f t="shared" si="1530"/>
        <v>0</v>
      </c>
      <c r="W3510" s="77">
        <f t="shared" si="1531"/>
        <v>2500</v>
      </c>
      <c r="X3510" s="78">
        <f t="shared" si="1532"/>
        <v>0</v>
      </c>
      <c r="Y3510" s="44" cm="1">
        <f t="array" ref="Y3510">_xlfn.IFNA(_xlfn.IFS(AND(Q3510&gt;=2000, Q3510&lt;3000), 10000, AND(Q3510&gt;=3000, Q3510&lt;4000), 15000, AND(Q3510&gt;=4000, Q3510&lt;5000), 20000, AND(Q3510&gt;=5000), 25000),0)</f>
        <v>0</v>
      </c>
      <c r="Z3510" s="91">
        <f t="shared" si="1533"/>
        <v>0</v>
      </c>
      <c r="AA3510" s="44">
        <f t="shared" si="1534"/>
        <v>0</v>
      </c>
      <c r="AB3510" s="44"/>
      <c r="AC3510" s="44"/>
      <c r="AD3510" s="44"/>
      <c r="AE3510" s="44">
        <f>VLOOKUP(O3510,정산업데이트!$A$6:$B$12,2,10)</f>
        <v>0</v>
      </c>
      <c r="AF3510" s="44"/>
      <c r="AG3510" s="79">
        <f t="shared" si="1535"/>
        <v>0</v>
      </c>
      <c r="AH3510" s="80">
        <f t="shared" si="1536"/>
        <v>2500</v>
      </c>
      <c r="AJ3510" s="35" t="s">
        <v>18450</v>
      </c>
      <c r="AK3510" s="35" t="s">
        <v>73</v>
      </c>
      <c r="AL3510" s="35" t="s">
        <v>18451</v>
      </c>
      <c r="AM3510" s="35" t="s">
        <v>20018</v>
      </c>
      <c r="AN3510" s="35" t="s">
        <v>18510</v>
      </c>
      <c r="AO3510" s="35" t="s">
        <v>20019</v>
      </c>
      <c r="AP3510" s="35" t="s">
        <v>1555</v>
      </c>
      <c r="AQ3510" s="35" t="s">
        <v>122</v>
      </c>
      <c r="AR3510" s="35">
        <v>1</v>
      </c>
      <c r="AS3510" s="35">
        <v>3</v>
      </c>
      <c r="AT3510" s="35">
        <v>1E-3</v>
      </c>
      <c r="AU3510" s="35">
        <v>3</v>
      </c>
      <c r="AV3510" s="35" t="s">
        <v>7</v>
      </c>
      <c r="AW3510" s="35">
        <v>120</v>
      </c>
      <c r="AX3510" s="35" t="s">
        <v>68</v>
      </c>
      <c r="AY3510" s="35" t="s">
        <v>68</v>
      </c>
      <c r="AZ3510" s="35" t="s">
        <v>68</v>
      </c>
      <c r="BA3510" s="35" t="s">
        <v>68</v>
      </c>
      <c r="BB3510" s="35" t="s">
        <v>68</v>
      </c>
      <c r="BC3510" s="35" t="s">
        <v>132</v>
      </c>
      <c r="BD3510" s="35" t="s">
        <v>83</v>
      </c>
      <c r="BE3510" s="35" t="s">
        <v>96</v>
      </c>
      <c r="BF3510" s="35" t="s">
        <v>122</v>
      </c>
      <c r="BG3510" s="35" t="s">
        <v>69</v>
      </c>
      <c r="BH3510" s="35" t="s">
        <v>20020</v>
      </c>
      <c r="BI3510" s="35" t="s">
        <v>122</v>
      </c>
      <c r="BJ3510" s="35" t="s">
        <v>20021</v>
      </c>
      <c r="BK3510" s="35" t="s">
        <v>75</v>
      </c>
      <c r="BL3510" s="35" t="s">
        <v>122</v>
      </c>
      <c r="BM3510" s="35" t="s">
        <v>83</v>
      </c>
      <c r="BN3510" s="35" t="s">
        <v>70</v>
      </c>
      <c r="BO3510" s="35" t="s">
        <v>71</v>
      </c>
      <c r="BP3510" s="35" t="s">
        <v>122</v>
      </c>
      <c r="BQ3510" s="35" t="s">
        <v>163</v>
      </c>
    </row>
    <row r="3511" spans="1:69" x14ac:dyDescent="0.4">
      <c r="A3511" s="40" t="str">
        <f t="shared" si="1510"/>
        <v>2025-09-24</v>
      </c>
      <c r="B3511" s="40" t="str">
        <f t="shared" si="1511"/>
        <v>SYD</v>
      </c>
      <c r="C3511" s="39" t="str">
        <f t="shared" si="1512"/>
        <v>98812563670</v>
      </c>
      <c r="D3511" s="41" t="str">
        <f t="shared" si="1513"/>
        <v>PKR253695664</v>
      </c>
      <c r="E3511" s="41" t="str">
        <f t="shared" si="1514"/>
        <v>596421501074</v>
      </c>
      <c r="F3511" s="39" t="str">
        <f t="shared" si="1515"/>
        <v>2254234</v>
      </c>
      <c r="G3511" s="39" t="str">
        <f t="shared" si="1516"/>
        <v>WISE EXPRESS(HOJUDIRECT)</v>
      </c>
      <c r="H3511" s="41" t="str">
        <f t="shared" si="1517"/>
        <v>노연주</v>
      </c>
      <c r="I3511" s="39" t="str">
        <f t="shared" si="1518"/>
        <v>16846</v>
      </c>
      <c r="J3511" s="52" t="str">
        <f t="shared" si="1519"/>
        <v/>
      </c>
      <c r="K3511" s="75">
        <f t="shared" si="1520"/>
        <v>1</v>
      </c>
      <c r="L3511" s="76">
        <f t="shared" si="1521"/>
        <v>0.4</v>
      </c>
      <c r="M3511" s="76">
        <f t="shared" si="1522"/>
        <v>1E-3</v>
      </c>
      <c r="N3511" s="76">
        <f t="shared" si="1523"/>
        <v>0.4</v>
      </c>
      <c r="O3511" s="42">
        <f t="shared" si="1524"/>
        <v>0.5</v>
      </c>
      <c r="P3511" s="39" t="str">
        <f t="shared" si="1525"/>
        <v>일반(목록배제,Normal-Manifest Exception)</v>
      </c>
      <c r="Q3511" s="72">
        <f t="shared" si="1526"/>
        <v>24</v>
      </c>
      <c r="R3511" s="43" t="str">
        <f t="shared" si="1527"/>
        <v>OZ602</v>
      </c>
      <c r="S3511" s="82" t="str">
        <f t="shared" si="1528"/>
        <v/>
      </c>
      <c r="T3511" s="40">
        <f t="shared" si="1529"/>
        <v>45924</v>
      </c>
      <c r="U3511" s="44">
        <v>2500</v>
      </c>
      <c r="V3511" s="44">
        <f t="shared" si="1530"/>
        <v>0</v>
      </c>
      <c r="W3511" s="77">
        <f t="shared" si="1531"/>
        <v>2500</v>
      </c>
      <c r="X3511" s="78">
        <f t="shared" si="1532"/>
        <v>0</v>
      </c>
      <c r="Y3511" s="44" cm="1">
        <f t="array" ref="Y3511">_xlfn.IFNA(_xlfn.IFS(AND(Q3511&gt;=2000, Q3511&lt;3000), 10000, AND(Q3511&gt;=3000, Q3511&lt;4000), 15000, AND(Q3511&gt;=4000, Q3511&lt;5000), 20000, AND(Q3511&gt;=5000), 25000),0)</f>
        <v>0</v>
      </c>
      <c r="Z3511" s="91">
        <f t="shared" si="1533"/>
        <v>300</v>
      </c>
      <c r="AA3511" s="44">
        <f t="shared" si="1534"/>
        <v>0</v>
      </c>
      <c r="AB3511" s="44"/>
      <c r="AC3511" s="44"/>
      <c r="AD3511" s="44"/>
      <c r="AE3511" s="44">
        <f>VLOOKUP(O3511,정산업데이트!$A$6:$B$12,2,10)</f>
        <v>0</v>
      </c>
      <c r="AF3511" s="44"/>
      <c r="AG3511" s="79">
        <f t="shared" si="1535"/>
        <v>300</v>
      </c>
      <c r="AH3511" s="80">
        <f t="shared" si="1536"/>
        <v>2800</v>
      </c>
      <c r="AJ3511" s="35" t="s">
        <v>18450</v>
      </c>
      <c r="AK3511" s="35" t="s">
        <v>73</v>
      </c>
      <c r="AL3511" s="35" t="s">
        <v>18451</v>
      </c>
      <c r="AM3511" s="35" t="s">
        <v>20022</v>
      </c>
      <c r="AN3511" s="35" t="s">
        <v>20023</v>
      </c>
      <c r="AO3511" s="35" t="s">
        <v>20024</v>
      </c>
      <c r="AP3511" s="35" t="s">
        <v>481</v>
      </c>
      <c r="AQ3511" s="35" t="s">
        <v>122</v>
      </c>
      <c r="AR3511" s="35">
        <v>1</v>
      </c>
      <c r="AS3511" s="35">
        <v>0.4</v>
      </c>
      <c r="AT3511" s="35">
        <v>1E-3</v>
      </c>
      <c r="AU3511" s="35">
        <v>0.4</v>
      </c>
      <c r="AV3511" s="35" t="s">
        <v>8</v>
      </c>
      <c r="AW3511" s="35">
        <v>24</v>
      </c>
      <c r="AX3511" s="35" t="s">
        <v>68</v>
      </c>
      <c r="AY3511" s="35" t="s">
        <v>68</v>
      </c>
      <c r="AZ3511" s="35" t="s">
        <v>68</v>
      </c>
      <c r="BA3511" s="35" t="s">
        <v>68</v>
      </c>
      <c r="BB3511" s="35" t="s">
        <v>68</v>
      </c>
      <c r="BC3511" s="35" t="s">
        <v>135</v>
      </c>
      <c r="BD3511" s="35" t="s">
        <v>104</v>
      </c>
      <c r="BE3511" s="35" t="s">
        <v>105</v>
      </c>
      <c r="BF3511" s="35" t="s">
        <v>122</v>
      </c>
      <c r="BG3511" s="35" t="s">
        <v>69</v>
      </c>
      <c r="BH3511" s="35" t="s">
        <v>20025</v>
      </c>
      <c r="BI3511" s="35" t="s">
        <v>122</v>
      </c>
      <c r="BJ3511" s="35" t="s">
        <v>20026</v>
      </c>
      <c r="BK3511" s="35" t="s">
        <v>75</v>
      </c>
      <c r="BL3511" s="35" t="s">
        <v>122</v>
      </c>
      <c r="BM3511" s="35" t="s">
        <v>104</v>
      </c>
      <c r="BN3511" s="35" t="s">
        <v>70</v>
      </c>
      <c r="BO3511" s="35" t="s">
        <v>71</v>
      </c>
      <c r="BP3511" s="35" t="s">
        <v>122</v>
      </c>
      <c r="BQ3511" s="35" t="s">
        <v>163</v>
      </c>
    </row>
    <row r="3512" spans="1:69" x14ac:dyDescent="0.4">
      <c r="A3512" s="40" t="str">
        <f t="shared" si="1510"/>
        <v>2025-09-24</v>
      </c>
      <c r="B3512" s="40" t="str">
        <f t="shared" si="1511"/>
        <v>SYD</v>
      </c>
      <c r="C3512" s="39" t="str">
        <f t="shared" si="1512"/>
        <v>98812563670</v>
      </c>
      <c r="D3512" s="41" t="str">
        <f t="shared" si="1513"/>
        <v>PKR253695665</v>
      </c>
      <c r="E3512" s="41" t="str">
        <f t="shared" si="1514"/>
        <v>596421501085</v>
      </c>
      <c r="F3512" s="39" t="str">
        <f t="shared" si="1515"/>
        <v>2254234</v>
      </c>
      <c r="G3512" s="39" t="str">
        <f t="shared" si="1516"/>
        <v>WISE EXPRESS(HOJUDIRECT)</v>
      </c>
      <c r="H3512" s="41" t="str">
        <f t="shared" si="1517"/>
        <v>강은경</v>
      </c>
      <c r="I3512" s="39" t="str">
        <f t="shared" si="1518"/>
        <v>42910</v>
      </c>
      <c r="J3512" s="52" t="str">
        <f t="shared" si="1519"/>
        <v/>
      </c>
      <c r="K3512" s="75">
        <f t="shared" si="1520"/>
        <v>1</v>
      </c>
      <c r="L3512" s="76">
        <f t="shared" si="1521"/>
        <v>0.4</v>
      </c>
      <c r="M3512" s="76">
        <f t="shared" si="1522"/>
        <v>1E-3</v>
      </c>
      <c r="N3512" s="76">
        <f t="shared" si="1523"/>
        <v>0.4</v>
      </c>
      <c r="O3512" s="42">
        <f t="shared" si="1524"/>
        <v>0.5</v>
      </c>
      <c r="P3512" s="39" t="str">
        <f t="shared" si="1525"/>
        <v>일반(목록배제,Normal-Manifest Exception)</v>
      </c>
      <c r="Q3512" s="72">
        <f t="shared" si="1526"/>
        <v>24</v>
      </c>
      <c r="R3512" s="43" t="str">
        <f t="shared" si="1527"/>
        <v>OZ602</v>
      </c>
      <c r="S3512" s="82" t="str">
        <f t="shared" si="1528"/>
        <v/>
      </c>
      <c r="T3512" s="40">
        <f t="shared" si="1529"/>
        <v>45924</v>
      </c>
      <c r="U3512" s="44">
        <v>2500</v>
      </c>
      <c r="V3512" s="44">
        <f t="shared" si="1530"/>
        <v>0</v>
      </c>
      <c r="W3512" s="77">
        <f t="shared" si="1531"/>
        <v>2500</v>
      </c>
      <c r="X3512" s="78">
        <f t="shared" si="1532"/>
        <v>0</v>
      </c>
      <c r="Y3512" s="44" cm="1">
        <f t="array" ref="Y3512">_xlfn.IFNA(_xlfn.IFS(AND(Q3512&gt;=2000, Q3512&lt;3000), 10000, AND(Q3512&gt;=3000, Q3512&lt;4000), 15000, AND(Q3512&gt;=4000, Q3512&lt;5000), 20000, AND(Q3512&gt;=5000), 25000),0)</f>
        <v>0</v>
      </c>
      <c r="Z3512" s="91">
        <f t="shared" si="1533"/>
        <v>300</v>
      </c>
      <c r="AA3512" s="44">
        <f t="shared" si="1534"/>
        <v>0</v>
      </c>
      <c r="AB3512" s="44"/>
      <c r="AC3512" s="44"/>
      <c r="AD3512" s="44"/>
      <c r="AE3512" s="44">
        <f>VLOOKUP(O3512,정산업데이트!$A$6:$B$12,2,10)</f>
        <v>0</v>
      </c>
      <c r="AF3512" s="44"/>
      <c r="AG3512" s="79">
        <f t="shared" si="1535"/>
        <v>300</v>
      </c>
      <c r="AH3512" s="80">
        <f t="shared" si="1536"/>
        <v>2800</v>
      </c>
      <c r="AJ3512" s="35" t="s">
        <v>18450</v>
      </c>
      <c r="AK3512" s="35" t="s">
        <v>73</v>
      </c>
      <c r="AL3512" s="35" t="s">
        <v>18451</v>
      </c>
      <c r="AM3512" s="35" t="s">
        <v>20027</v>
      </c>
      <c r="AN3512" s="35" t="s">
        <v>7501</v>
      </c>
      <c r="AO3512" s="35" t="s">
        <v>20028</v>
      </c>
      <c r="AP3512" s="35" t="s">
        <v>20029</v>
      </c>
      <c r="AQ3512" s="35" t="s">
        <v>122</v>
      </c>
      <c r="AR3512" s="35">
        <v>1</v>
      </c>
      <c r="AS3512" s="35">
        <v>0.4</v>
      </c>
      <c r="AT3512" s="35">
        <v>1E-3</v>
      </c>
      <c r="AU3512" s="35">
        <v>0.4</v>
      </c>
      <c r="AV3512" s="35" t="s">
        <v>8</v>
      </c>
      <c r="AW3512" s="35">
        <v>24</v>
      </c>
      <c r="AX3512" s="35" t="s">
        <v>68</v>
      </c>
      <c r="AY3512" s="35" t="s">
        <v>68</v>
      </c>
      <c r="AZ3512" s="35" t="s">
        <v>68</v>
      </c>
      <c r="BA3512" s="35" t="s">
        <v>68</v>
      </c>
      <c r="BB3512" s="35" t="s">
        <v>68</v>
      </c>
      <c r="BC3512" s="35" t="s">
        <v>135</v>
      </c>
      <c r="BD3512" s="35" t="s">
        <v>104</v>
      </c>
      <c r="BE3512" s="35" t="s">
        <v>105</v>
      </c>
      <c r="BF3512" s="35" t="s">
        <v>122</v>
      </c>
      <c r="BG3512" s="35" t="s">
        <v>69</v>
      </c>
      <c r="BH3512" s="35" t="s">
        <v>20030</v>
      </c>
      <c r="BI3512" s="35" t="s">
        <v>122</v>
      </c>
      <c r="BJ3512" s="35" t="s">
        <v>20031</v>
      </c>
      <c r="BK3512" s="35" t="s">
        <v>75</v>
      </c>
      <c r="BL3512" s="35" t="s">
        <v>122</v>
      </c>
      <c r="BM3512" s="35" t="s">
        <v>104</v>
      </c>
      <c r="BN3512" s="35" t="s">
        <v>70</v>
      </c>
      <c r="BO3512" s="35" t="s">
        <v>71</v>
      </c>
      <c r="BP3512" s="35" t="s">
        <v>122</v>
      </c>
      <c r="BQ3512" s="35" t="s">
        <v>163</v>
      </c>
    </row>
    <row r="3513" spans="1:69" x14ac:dyDescent="0.4">
      <c r="A3513" s="40" t="str">
        <f t="shared" si="1510"/>
        <v>2025-09-24</v>
      </c>
      <c r="B3513" s="40" t="str">
        <f t="shared" si="1511"/>
        <v>SYD</v>
      </c>
      <c r="C3513" s="39" t="str">
        <f t="shared" si="1512"/>
        <v>98812563670</v>
      </c>
      <c r="D3513" s="41" t="str">
        <f t="shared" si="1513"/>
        <v>PKR253695666</v>
      </c>
      <c r="E3513" s="41" t="str">
        <f t="shared" si="1514"/>
        <v>596421501096</v>
      </c>
      <c r="F3513" s="39" t="str">
        <f t="shared" si="1515"/>
        <v>2254234</v>
      </c>
      <c r="G3513" s="39" t="str">
        <f t="shared" si="1516"/>
        <v>WISE EXPRESS(HOJUDIRECT)</v>
      </c>
      <c r="H3513" s="41" t="str">
        <f t="shared" si="1517"/>
        <v>윤성희</v>
      </c>
      <c r="I3513" s="39" t="str">
        <f t="shared" si="1518"/>
        <v>05266</v>
      </c>
      <c r="J3513" s="52" t="str">
        <f t="shared" si="1519"/>
        <v/>
      </c>
      <c r="K3513" s="75">
        <f t="shared" si="1520"/>
        <v>1</v>
      </c>
      <c r="L3513" s="76">
        <f t="shared" si="1521"/>
        <v>0.4</v>
      </c>
      <c r="M3513" s="76">
        <f t="shared" si="1522"/>
        <v>1E-3</v>
      </c>
      <c r="N3513" s="76">
        <f t="shared" si="1523"/>
        <v>0.4</v>
      </c>
      <c r="O3513" s="42">
        <f t="shared" si="1524"/>
        <v>0.5</v>
      </c>
      <c r="P3513" s="39" t="str">
        <f t="shared" si="1525"/>
        <v>일반(목록배제,Normal-Manifest Exception)</v>
      </c>
      <c r="Q3513" s="72">
        <f t="shared" si="1526"/>
        <v>24</v>
      </c>
      <c r="R3513" s="43" t="str">
        <f t="shared" si="1527"/>
        <v>OZ602</v>
      </c>
      <c r="S3513" s="82" t="str">
        <f t="shared" si="1528"/>
        <v/>
      </c>
      <c r="T3513" s="40">
        <f t="shared" si="1529"/>
        <v>45924</v>
      </c>
      <c r="U3513" s="44">
        <v>2500</v>
      </c>
      <c r="V3513" s="44">
        <f t="shared" si="1530"/>
        <v>0</v>
      </c>
      <c r="W3513" s="77">
        <f t="shared" si="1531"/>
        <v>2500</v>
      </c>
      <c r="X3513" s="78">
        <f t="shared" si="1532"/>
        <v>0</v>
      </c>
      <c r="Y3513" s="44" cm="1">
        <f t="array" ref="Y3513">_xlfn.IFNA(_xlfn.IFS(AND(Q3513&gt;=2000, Q3513&lt;3000), 10000, AND(Q3513&gt;=3000, Q3513&lt;4000), 15000, AND(Q3513&gt;=4000, Q3513&lt;5000), 20000, AND(Q3513&gt;=5000), 25000),0)</f>
        <v>0</v>
      </c>
      <c r="Z3513" s="91">
        <f t="shared" si="1533"/>
        <v>300</v>
      </c>
      <c r="AA3513" s="44">
        <f t="shared" si="1534"/>
        <v>0</v>
      </c>
      <c r="AB3513" s="44"/>
      <c r="AC3513" s="44"/>
      <c r="AD3513" s="44"/>
      <c r="AE3513" s="44">
        <f>VLOOKUP(O3513,정산업데이트!$A$6:$B$12,2,10)</f>
        <v>0</v>
      </c>
      <c r="AF3513" s="44"/>
      <c r="AG3513" s="79">
        <f t="shared" si="1535"/>
        <v>300</v>
      </c>
      <c r="AH3513" s="80">
        <f t="shared" si="1536"/>
        <v>2800</v>
      </c>
      <c r="AJ3513" s="35" t="s">
        <v>18450</v>
      </c>
      <c r="AK3513" s="35" t="s">
        <v>73</v>
      </c>
      <c r="AL3513" s="35" t="s">
        <v>18451</v>
      </c>
      <c r="AM3513" s="35" t="s">
        <v>20032</v>
      </c>
      <c r="AN3513" s="35" t="s">
        <v>20033</v>
      </c>
      <c r="AO3513" s="35" t="s">
        <v>20034</v>
      </c>
      <c r="AP3513" s="35" t="s">
        <v>1414</v>
      </c>
      <c r="AQ3513" s="35" t="s">
        <v>122</v>
      </c>
      <c r="AR3513" s="35">
        <v>1</v>
      </c>
      <c r="AS3513" s="35">
        <v>0.4</v>
      </c>
      <c r="AT3513" s="35">
        <v>1E-3</v>
      </c>
      <c r="AU3513" s="35">
        <v>0.4</v>
      </c>
      <c r="AV3513" s="35" t="s">
        <v>8</v>
      </c>
      <c r="AW3513" s="35">
        <v>24</v>
      </c>
      <c r="AX3513" s="35" t="s">
        <v>68</v>
      </c>
      <c r="AY3513" s="35" t="s">
        <v>68</v>
      </c>
      <c r="AZ3513" s="35" t="s">
        <v>68</v>
      </c>
      <c r="BA3513" s="35" t="s">
        <v>68</v>
      </c>
      <c r="BB3513" s="35" t="s">
        <v>68</v>
      </c>
      <c r="BC3513" s="35" t="s">
        <v>135</v>
      </c>
      <c r="BD3513" s="35" t="s">
        <v>104</v>
      </c>
      <c r="BE3513" s="35" t="s">
        <v>105</v>
      </c>
      <c r="BF3513" s="35" t="s">
        <v>122</v>
      </c>
      <c r="BG3513" s="35" t="s">
        <v>69</v>
      </c>
      <c r="BH3513" s="35" t="s">
        <v>20035</v>
      </c>
      <c r="BI3513" s="35" t="s">
        <v>122</v>
      </c>
      <c r="BJ3513" s="35" t="s">
        <v>20036</v>
      </c>
      <c r="BK3513" s="35" t="s">
        <v>75</v>
      </c>
      <c r="BL3513" s="35" t="s">
        <v>122</v>
      </c>
      <c r="BM3513" s="35" t="s">
        <v>104</v>
      </c>
      <c r="BN3513" s="35" t="s">
        <v>70</v>
      </c>
      <c r="BO3513" s="35" t="s">
        <v>71</v>
      </c>
      <c r="BP3513" s="35" t="s">
        <v>122</v>
      </c>
      <c r="BQ3513" s="35" t="s">
        <v>163</v>
      </c>
    </row>
    <row r="3514" spans="1:69" x14ac:dyDescent="0.4">
      <c r="A3514" s="40" t="str">
        <f t="shared" si="1510"/>
        <v>2025-09-24</v>
      </c>
      <c r="B3514" s="40" t="str">
        <f t="shared" si="1511"/>
        <v>SYD</v>
      </c>
      <c r="C3514" s="39" t="str">
        <f t="shared" si="1512"/>
        <v>98812563670</v>
      </c>
      <c r="D3514" s="41" t="str">
        <f t="shared" si="1513"/>
        <v>PKR253695667</v>
      </c>
      <c r="E3514" s="41" t="str">
        <f t="shared" si="1514"/>
        <v>596421501100</v>
      </c>
      <c r="F3514" s="39" t="str">
        <f t="shared" si="1515"/>
        <v>2254234</v>
      </c>
      <c r="G3514" s="39" t="str">
        <f t="shared" si="1516"/>
        <v>WISE EXPRESS(HOJUDIRECT)</v>
      </c>
      <c r="H3514" s="41" t="str">
        <f t="shared" si="1517"/>
        <v>김은성</v>
      </c>
      <c r="I3514" s="39" t="str">
        <f t="shared" si="1518"/>
        <v>44402</v>
      </c>
      <c r="J3514" s="52" t="str">
        <f t="shared" si="1519"/>
        <v/>
      </c>
      <c r="K3514" s="75">
        <f t="shared" si="1520"/>
        <v>1</v>
      </c>
      <c r="L3514" s="76">
        <f t="shared" si="1521"/>
        <v>2</v>
      </c>
      <c r="M3514" s="76">
        <f t="shared" si="1522"/>
        <v>1E-3</v>
      </c>
      <c r="N3514" s="76">
        <f t="shared" si="1523"/>
        <v>2</v>
      </c>
      <c r="O3514" s="42">
        <f t="shared" si="1524"/>
        <v>2</v>
      </c>
      <c r="P3514" s="39" t="str">
        <f t="shared" si="1525"/>
        <v>일반(목록배제,Normal-Manifest Exception)</v>
      </c>
      <c r="Q3514" s="72">
        <f t="shared" si="1526"/>
        <v>28</v>
      </c>
      <c r="R3514" s="43" t="str">
        <f t="shared" si="1527"/>
        <v>OZ602</v>
      </c>
      <c r="S3514" s="82" t="str">
        <f t="shared" si="1528"/>
        <v/>
      </c>
      <c r="T3514" s="40">
        <f t="shared" si="1529"/>
        <v>45924</v>
      </c>
      <c r="U3514" s="44">
        <v>2500</v>
      </c>
      <c r="V3514" s="44">
        <f t="shared" si="1530"/>
        <v>0</v>
      </c>
      <c r="W3514" s="77">
        <f t="shared" si="1531"/>
        <v>2500</v>
      </c>
      <c r="X3514" s="78">
        <f t="shared" si="1532"/>
        <v>0</v>
      </c>
      <c r="Y3514" s="44" cm="1">
        <f t="array" ref="Y3514">_xlfn.IFNA(_xlfn.IFS(AND(Q3514&gt;=2000, Q3514&lt;3000), 10000, AND(Q3514&gt;=3000, Q3514&lt;4000), 15000, AND(Q3514&gt;=4000, Q3514&lt;5000), 20000, AND(Q3514&gt;=5000), 25000),0)</f>
        <v>0</v>
      </c>
      <c r="Z3514" s="91">
        <f t="shared" si="1533"/>
        <v>300</v>
      </c>
      <c r="AA3514" s="44">
        <f t="shared" si="1534"/>
        <v>0</v>
      </c>
      <c r="AB3514" s="44"/>
      <c r="AC3514" s="44"/>
      <c r="AD3514" s="44"/>
      <c r="AE3514" s="44">
        <f>VLOOKUP(O3514,정산업데이트!$A$6:$B$12,2,10)</f>
        <v>0</v>
      </c>
      <c r="AF3514" s="44"/>
      <c r="AG3514" s="79">
        <f t="shared" si="1535"/>
        <v>300</v>
      </c>
      <c r="AH3514" s="80">
        <f t="shared" si="1536"/>
        <v>2800</v>
      </c>
      <c r="AJ3514" s="35" t="s">
        <v>18450</v>
      </c>
      <c r="AK3514" s="35" t="s">
        <v>73</v>
      </c>
      <c r="AL3514" s="35" t="s">
        <v>18451</v>
      </c>
      <c r="AM3514" s="35" t="s">
        <v>20037</v>
      </c>
      <c r="AN3514" s="35" t="s">
        <v>20038</v>
      </c>
      <c r="AO3514" s="35" t="s">
        <v>20039</v>
      </c>
      <c r="AP3514" s="35" t="s">
        <v>20040</v>
      </c>
      <c r="AQ3514" s="35" t="s">
        <v>122</v>
      </c>
      <c r="AR3514" s="35">
        <v>1</v>
      </c>
      <c r="AS3514" s="35">
        <v>2</v>
      </c>
      <c r="AT3514" s="35">
        <v>1E-3</v>
      </c>
      <c r="AU3514" s="35">
        <v>2</v>
      </c>
      <c r="AV3514" s="35" t="s">
        <v>8</v>
      </c>
      <c r="AW3514" s="35">
        <v>28</v>
      </c>
      <c r="AX3514" s="35" t="s">
        <v>68</v>
      </c>
      <c r="AY3514" s="35" t="s">
        <v>68</v>
      </c>
      <c r="AZ3514" s="35" t="s">
        <v>68</v>
      </c>
      <c r="BA3514" s="35" t="s">
        <v>68</v>
      </c>
      <c r="BB3514" s="35" t="s">
        <v>68</v>
      </c>
      <c r="BC3514" s="35" t="s">
        <v>135</v>
      </c>
      <c r="BD3514" s="35" t="s">
        <v>104</v>
      </c>
      <c r="BE3514" s="35" t="s">
        <v>105</v>
      </c>
      <c r="BF3514" s="35" t="s">
        <v>122</v>
      </c>
      <c r="BG3514" s="35" t="s">
        <v>69</v>
      </c>
      <c r="BH3514" s="35" t="s">
        <v>20041</v>
      </c>
      <c r="BI3514" s="35" t="s">
        <v>122</v>
      </c>
      <c r="BJ3514" s="35" t="s">
        <v>20042</v>
      </c>
      <c r="BK3514" s="35" t="s">
        <v>75</v>
      </c>
      <c r="BL3514" s="35" t="s">
        <v>122</v>
      </c>
      <c r="BM3514" s="35" t="s">
        <v>104</v>
      </c>
      <c r="BN3514" s="35" t="s">
        <v>70</v>
      </c>
      <c r="BO3514" s="35" t="s">
        <v>71</v>
      </c>
      <c r="BP3514" s="35" t="s">
        <v>122</v>
      </c>
      <c r="BQ3514" s="35" t="s">
        <v>163</v>
      </c>
    </row>
    <row r="3515" spans="1:69" x14ac:dyDescent="0.4">
      <c r="A3515" s="40" t="str">
        <f t="shared" si="1510"/>
        <v>2025-09-24</v>
      </c>
      <c r="B3515" s="40" t="str">
        <f t="shared" si="1511"/>
        <v>SYD</v>
      </c>
      <c r="C3515" s="39" t="str">
        <f t="shared" si="1512"/>
        <v>98812563670</v>
      </c>
      <c r="D3515" s="41" t="str">
        <f t="shared" si="1513"/>
        <v>PKR253695668</v>
      </c>
      <c r="E3515" s="41" t="str">
        <f t="shared" si="1514"/>
        <v>596421501111</v>
      </c>
      <c r="F3515" s="39" t="str">
        <f t="shared" si="1515"/>
        <v>2254234</v>
      </c>
      <c r="G3515" s="39" t="str">
        <f t="shared" si="1516"/>
        <v>WISE EXPRESS(HOJUDIRECT)</v>
      </c>
      <c r="H3515" s="41" t="str">
        <f t="shared" si="1517"/>
        <v>김은성</v>
      </c>
      <c r="I3515" s="39" t="str">
        <f t="shared" si="1518"/>
        <v>10120</v>
      </c>
      <c r="J3515" s="52" t="str">
        <f t="shared" si="1519"/>
        <v/>
      </c>
      <c r="K3515" s="75">
        <f t="shared" si="1520"/>
        <v>1</v>
      </c>
      <c r="L3515" s="76">
        <f t="shared" si="1521"/>
        <v>2</v>
      </c>
      <c r="M3515" s="76">
        <f t="shared" si="1522"/>
        <v>1E-3</v>
      </c>
      <c r="N3515" s="76">
        <f t="shared" si="1523"/>
        <v>2</v>
      </c>
      <c r="O3515" s="42">
        <f t="shared" si="1524"/>
        <v>2</v>
      </c>
      <c r="P3515" s="39" t="str">
        <f t="shared" si="1525"/>
        <v>일반(목록배제,Normal-Manifest Exception)</v>
      </c>
      <c r="Q3515" s="72">
        <f t="shared" si="1526"/>
        <v>28</v>
      </c>
      <c r="R3515" s="43" t="str">
        <f t="shared" si="1527"/>
        <v>OZ602</v>
      </c>
      <c r="S3515" s="82" t="str">
        <f t="shared" si="1528"/>
        <v/>
      </c>
      <c r="T3515" s="40">
        <f t="shared" si="1529"/>
        <v>45924</v>
      </c>
      <c r="U3515" s="44">
        <v>2500</v>
      </c>
      <c r="V3515" s="44">
        <f t="shared" si="1530"/>
        <v>0</v>
      </c>
      <c r="W3515" s="77">
        <f t="shared" si="1531"/>
        <v>2500</v>
      </c>
      <c r="X3515" s="78">
        <f t="shared" si="1532"/>
        <v>0</v>
      </c>
      <c r="Y3515" s="44" cm="1">
        <f t="array" ref="Y3515">_xlfn.IFNA(_xlfn.IFS(AND(Q3515&gt;=2000, Q3515&lt;3000), 10000, AND(Q3515&gt;=3000, Q3515&lt;4000), 15000, AND(Q3515&gt;=4000, Q3515&lt;5000), 20000, AND(Q3515&gt;=5000), 25000),0)</f>
        <v>0</v>
      </c>
      <c r="Z3515" s="91">
        <f t="shared" si="1533"/>
        <v>300</v>
      </c>
      <c r="AA3515" s="44">
        <f t="shared" si="1534"/>
        <v>0</v>
      </c>
      <c r="AB3515" s="44"/>
      <c r="AC3515" s="44"/>
      <c r="AD3515" s="44"/>
      <c r="AE3515" s="44">
        <f>VLOOKUP(O3515,정산업데이트!$A$6:$B$12,2,10)</f>
        <v>0</v>
      </c>
      <c r="AF3515" s="44"/>
      <c r="AG3515" s="79">
        <f t="shared" si="1535"/>
        <v>300</v>
      </c>
      <c r="AH3515" s="80">
        <f t="shared" si="1536"/>
        <v>2800</v>
      </c>
      <c r="AJ3515" s="35" t="s">
        <v>18450</v>
      </c>
      <c r="AK3515" s="35" t="s">
        <v>73</v>
      </c>
      <c r="AL3515" s="35" t="s">
        <v>18451</v>
      </c>
      <c r="AM3515" s="35" t="s">
        <v>20043</v>
      </c>
      <c r="AN3515" s="35" t="s">
        <v>20038</v>
      </c>
      <c r="AO3515" s="35" t="s">
        <v>20039</v>
      </c>
      <c r="AP3515" s="35" t="s">
        <v>805</v>
      </c>
      <c r="AQ3515" s="35" t="s">
        <v>122</v>
      </c>
      <c r="AR3515" s="35">
        <v>1</v>
      </c>
      <c r="AS3515" s="35">
        <v>2</v>
      </c>
      <c r="AT3515" s="35">
        <v>1E-3</v>
      </c>
      <c r="AU3515" s="35">
        <v>2</v>
      </c>
      <c r="AV3515" s="35" t="s">
        <v>8</v>
      </c>
      <c r="AW3515" s="35">
        <v>28</v>
      </c>
      <c r="AX3515" s="35" t="s">
        <v>68</v>
      </c>
      <c r="AY3515" s="35" t="s">
        <v>68</v>
      </c>
      <c r="AZ3515" s="35" t="s">
        <v>68</v>
      </c>
      <c r="BA3515" s="35" t="s">
        <v>68</v>
      </c>
      <c r="BB3515" s="35" t="s">
        <v>68</v>
      </c>
      <c r="BC3515" s="35" t="s">
        <v>135</v>
      </c>
      <c r="BD3515" s="35" t="s">
        <v>104</v>
      </c>
      <c r="BE3515" s="35" t="s">
        <v>105</v>
      </c>
      <c r="BF3515" s="35" t="s">
        <v>122</v>
      </c>
      <c r="BG3515" s="35" t="s">
        <v>69</v>
      </c>
      <c r="BH3515" s="35" t="s">
        <v>20044</v>
      </c>
      <c r="BI3515" s="35" t="s">
        <v>122</v>
      </c>
      <c r="BJ3515" s="35" t="s">
        <v>20045</v>
      </c>
      <c r="BK3515" s="35" t="s">
        <v>75</v>
      </c>
      <c r="BL3515" s="35" t="s">
        <v>122</v>
      </c>
      <c r="BM3515" s="35" t="s">
        <v>104</v>
      </c>
      <c r="BN3515" s="35" t="s">
        <v>70</v>
      </c>
      <c r="BO3515" s="35" t="s">
        <v>71</v>
      </c>
      <c r="BP3515" s="35" t="s">
        <v>122</v>
      </c>
      <c r="BQ3515" s="35" t="s">
        <v>163</v>
      </c>
    </row>
    <row r="3516" spans="1:69" x14ac:dyDescent="0.4">
      <c r="A3516" s="40" t="str">
        <f t="shared" si="1510"/>
        <v>2025-09-24</v>
      </c>
      <c r="B3516" s="40" t="str">
        <f t="shared" si="1511"/>
        <v>SYD</v>
      </c>
      <c r="C3516" s="39" t="str">
        <f t="shared" si="1512"/>
        <v>98812563670</v>
      </c>
      <c r="D3516" s="41" t="str">
        <f t="shared" si="1513"/>
        <v>PKR253700812</v>
      </c>
      <c r="E3516" s="41" t="str">
        <f t="shared" si="1514"/>
        <v>596421501704</v>
      </c>
      <c r="F3516" s="39" t="str">
        <f t="shared" si="1515"/>
        <v>2254234</v>
      </c>
      <c r="G3516" s="39" t="str">
        <f t="shared" si="1516"/>
        <v>WISE EXPRESS(HOJUDIRECT)</v>
      </c>
      <c r="H3516" s="41" t="str">
        <f t="shared" si="1517"/>
        <v>김지영</v>
      </c>
      <c r="I3516" s="39" t="str">
        <f t="shared" si="1518"/>
        <v>47743</v>
      </c>
      <c r="J3516" s="52" t="str">
        <f t="shared" si="1519"/>
        <v/>
      </c>
      <c r="K3516" s="75">
        <f t="shared" si="1520"/>
        <v>1</v>
      </c>
      <c r="L3516" s="76">
        <f t="shared" si="1521"/>
        <v>0.4</v>
      </c>
      <c r="M3516" s="76">
        <f t="shared" si="1522"/>
        <v>1E-3</v>
      </c>
      <c r="N3516" s="76">
        <f t="shared" si="1523"/>
        <v>0.4</v>
      </c>
      <c r="O3516" s="42">
        <f t="shared" si="1524"/>
        <v>0.5</v>
      </c>
      <c r="P3516" s="39" t="str">
        <f t="shared" si="1525"/>
        <v>일반(목록배제,Normal-Manifest Exception)</v>
      </c>
      <c r="Q3516" s="72">
        <f t="shared" si="1526"/>
        <v>36</v>
      </c>
      <c r="R3516" s="43" t="str">
        <f t="shared" si="1527"/>
        <v>OZ602</v>
      </c>
      <c r="S3516" s="82" t="str">
        <f t="shared" si="1528"/>
        <v/>
      </c>
      <c r="T3516" s="40">
        <f t="shared" si="1529"/>
        <v>45924</v>
      </c>
      <c r="U3516" s="44">
        <v>2500</v>
      </c>
      <c r="V3516" s="44">
        <f t="shared" si="1530"/>
        <v>0</v>
      </c>
      <c r="W3516" s="77">
        <f t="shared" si="1531"/>
        <v>2500</v>
      </c>
      <c r="X3516" s="78">
        <f t="shared" si="1532"/>
        <v>0</v>
      </c>
      <c r="Y3516" s="44" cm="1">
        <f t="array" ref="Y3516">_xlfn.IFNA(_xlfn.IFS(AND(Q3516&gt;=2000, Q3516&lt;3000), 10000, AND(Q3516&gt;=3000, Q3516&lt;4000), 15000, AND(Q3516&gt;=4000, Q3516&lt;5000), 20000, AND(Q3516&gt;=5000), 25000),0)</f>
        <v>0</v>
      </c>
      <c r="Z3516" s="91">
        <f t="shared" si="1533"/>
        <v>300</v>
      </c>
      <c r="AA3516" s="44">
        <f t="shared" si="1534"/>
        <v>0</v>
      </c>
      <c r="AB3516" s="44"/>
      <c r="AC3516" s="44"/>
      <c r="AD3516" s="44"/>
      <c r="AE3516" s="44">
        <f>VLOOKUP(O3516,정산업데이트!$A$6:$B$12,2,10)</f>
        <v>0</v>
      </c>
      <c r="AF3516" s="44"/>
      <c r="AG3516" s="79">
        <f t="shared" si="1535"/>
        <v>300</v>
      </c>
      <c r="AH3516" s="80">
        <f t="shared" si="1536"/>
        <v>2800</v>
      </c>
      <c r="AJ3516" s="35" t="s">
        <v>18450</v>
      </c>
      <c r="AK3516" s="35" t="s">
        <v>73</v>
      </c>
      <c r="AL3516" s="35" t="s">
        <v>18451</v>
      </c>
      <c r="AM3516" s="35" t="s">
        <v>20046</v>
      </c>
      <c r="AN3516" s="35" t="s">
        <v>253</v>
      </c>
      <c r="AO3516" s="35" t="s">
        <v>20047</v>
      </c>
      <c r="AP3516" s="35" t="s">
        <v>20048</v>
      </c>
      <c r="AQ3516" s="35" t="s">
        <v>122</v>
      </c>
      <c r="AR3516" s="35">
        <v>1</v>
      </c>
      <c r="AS3516" s="35">
        <v>0.4</v>
      </c>
      <c r="AT3516" s="35">
        <v>1E-3</v>
      </c>
      <c r="AU3516" s="35">
        <v>0.4</v>
      </c>
      <c r="AV3516" s="35" t="s">
        <v>8</v>
      </c>
      <c r="AW3516" s="35">
        <v>36</v>
      </c>
      <c r="AX3516" s="35" t="s">
        <v>68</v>
      </c>
      <c r="AY3516" s="35" t="s">
        <v>68</v>
      </c>
      <c r="AZ3516" s="35" t="s">
        <v>68</v>
      </c>
      <c r="BA3516" s="35" t="s">
        <v>68</v>
      </c>
      <c r="BB3516" s="35" t="s">
        <v>68</v>
      </c>
      <c r="BC3516" s="35" t="s">
        <v>135</v>
      </c>
      <c r="BD3516" s="35" t="s">
        <v>104</v>
      </c>
      <c r="BE3516" s="35" t="s">
        <v>105</v>
      </c>
      <c r="BF3516" s="35" t="s">
        <v>122</v>
      </c>
      <c r="BG3516" s="35" t="s">
        <v>69</v>
      </c>
      <c r="BH3516" s="35" t="s">
        <v>20049</v>
      </c>
      <c r="BI3516" s="35" t="s">
        <v>122</v>
      </c>
      <c r="BJ3516" s="35" t="s">
        <v>20050</v>
      </c>
      <c r="BK3516" s="35" t="s">
        <v>75</v>
      </c>
      <c r="BL3516" s="35" t="s">
        <v>122</v>
      </c>
      <c r="BM3516" s="35" t="s">
        <v>104</v>
      </c>
      <c r="BN3516" s="35" t="s">
        <v>70</v>
      </c>
      <c r="BO3516" s="35" t="s">
        <v>71</v>
      </c>
      <c r="BP3516" s="35" t="s">
        <v>122</v>
      </c>
      <c r="BQ3516" s="35" t="s">
        <v>163</v>
      </c>
    </row>
    <row r="3517" spans="1:69" x14ac:dyDescent="0.4">
      <c r="A3517" s="40" t="str">
        <f t="shared" si="1510"/>
        <v>2025-09-24</v>
      </c>
      <c r="B3517" s="40" t="str">
        <f t="shared" si="1511"/>
        <v>SYD</v>
      </c>
      <c r="C3517" s="39" t="str">
        <f t="shared" si="1512"/>
        <v>98812563670</v>
      </c>
      <c r="D3517" s="41" t="str">
        <f t="shared" si="1513"/>
        <v>PKR253702113</v>
      </c>
      <c r="E3517" s="41" t="str">
        <f t="shared" si="1514"/>
        <v>596421504423</v>
      </c>
      <c r="F3517" s="39" t="str">
        <f t="shared" si="1515"/>
        <v>2254234</v>
      </c>
      <c r="G3517" s="39" t="str">
        <f t="shared" si="1516"/>
        <v>WISE EXPRESS(HOJUDIRECT)</v>
      </c>
      <c r="H3517" s="41" t="str">
        <f t="shared" si="1517"/>
        <v>김영준</v>
      </c>
      <c r="I3517" s="39" t="str">
        <f t="shared" si="1518"/>
        <v>13834</v>
      </c>
      <c r="J3517" s="52" t="str">
        <f t="shared" si="1519"/>
        <v/>
      </c>
      <c r="K3517" s="75">
        <f t="shared" si="1520"/>
        <v>1</v>
      </c>
      <c r="L3517" s="76">
        <f t="shared" si="1521"/>
        <v>0.5</v>
      </c>
      <c r="M3517" s="76">
        <f t="shared" si="1522"/>
        <v>1E-3</v>
      </c>
      <c r="N3517" s="76">
        <f t="shared" si="1523"/>
        <v>0.5</v>
      </c>
      <c r="O3517" s="42">
        <f t="shared" si="1524"/>
        <v>0.5</v>
      </c>
      <c r="P3517" s="39" t="str">
        <f t="shared" si="1525"/>
        <v>일반(목록배제,Normal-Manifest Exception)</v>
      </c>
      <c r="Q3517" s="72">
        <f t="shared" si="1526"/>
        <v>7</v>
      </c>
      <c r="R3517" s="43" t="str">
        <f t="shared" si="1527"/>
        <v>OZ602</v>
      </c>
      <c r="S3517" s="82" t="str">
        <f t="shared" si="1528"/>
        <v/>
      </c>
      <c r="T3517" s="40">
        <f t="shared" si="1529"/>
        <v>45924</v>
      </c>
      <c r="U3517" s="44">
        <v>2500</v>
      </c>
      <c r="V3517" s="44">
        <f t="shared" si="1530"/>
        <v>0</v>
      </c>
      <c r="W3517" s="77">
        <f t="shared" si="1531"/>
        <v>2500</v>
      </c>
      <c r="X3517" s="78">
        <f t="shared" si="1532"/>
        <v>0</v>
      </c>
      <c r="Y3517" s="44" cm="1">
        <f t="array" ref="Y3517">_xlfn.IFNA(_xlfn.IFS(AND(Q3517&gt;=2000, Q3517&lt;3000), 10000, AND(Q3517&gt;=3000, Q3517&lt;4000), 15000, AND(Q3517&gt;=4000, Q3517&lt;5000), 20000, AND(Q3517&gt;=5000), 25000),0)</f>
        <v>0</v>
      </c>
      <c r="Z3517" s="91">
        <f t="shared" si="1533"/>
        <v>300</v>
      </c>
      <c r="AA3517" s="44">
        <f t="shared" si="1534"/>
        <v>0</v>
      </c>
      <c r="AB3517" s="44"/>
      <c r="AC3517" s="44"/>
      <c r="AD3517" s="44"/>
      <c r="AE3517" s="44">
        <f>VLOOKUP(O3517,정산업데이트!$A$6:$B$12,2,10)</f>
        <v>0</v>
      </c>
      <c r="AF3517" s="44"/>
      <c r="AG3517" s="79">
        <f t="shared" si="1535"/>
        <v>300</v>
      </c>
      <c r="AH3517" s="80">
        <f t="shared" si="1536"/>
        <v>2800</v>
      </c>
      <c r="AJ3517" s="35" t="s">
        <v>18450</v>
      </c>
      <c r="AK3517" s="35" t="s">
        <v>73</v>
      </c>
      <c r="AL3517" s="35" t="s">
        <v>18451</v>
      </c>
      <c r="AM3517" s="35" t="s">
        <v>20051</v>
      </c>
      <c r="AN3517" s="35" t="s">
        <v>20052</v>
      </c>
      <c r="AO3517" s="35" t="s">
        <v>20053</v>
      </c>
      <c r="AP3517" s="35" t="s">
        <v>20054</v>
      </c>
      <c r="AQ3517" s="35" t="s">
        <v>122</v>
      </c>
      <c r="AR3517" s="35">
        <v>1</v>
      </c>
      <c r="AS3517" s="35">
        <v>0.5</v>
      </c>
      <c r="AT3517" s="35">
        <v>1E-3</v>
      </c>
      <c r="AU3517" s="35">
        <v>0.5</v>
      </c>
      <c r="AV3517" s="35" t="s">
        <v>8</v>
      </c>
      <c r="AW3517" s="35">
        <v>7</v>
      </c>
      <c r="AX3517" s="35" t="s">
        <v>68</v>
      </c>
      <c r="AY3517" s="35" t="s">
        <v>68</v>
      </c>
      <c r="AZ3517" s="35" t="s">
        <v>68</v>
      </c>
      <c r="BA3517" s="35" t="s">
        <v>68</v>
      </c>
      <c r="BB3517" s="35" t="s">
        <v>68</v>
      </c>
      <c r="BC3517" s="35" t="s">
        <v>135</v>
      </c>
      <c r="BD3517" s="35" t="s">
        <v>104</v>
      </c>
      <c r="BE3517" s="35" t="s">
        <v>105</v>
      </c>
      <c r="BF3517" s="35" t="s">
        <v>122</v>
      </c>
      <c r="BG3517" s="35" t="s">
        <v>69</v>
      </c>
      <c r="BH3517" s="35" t="s">
        <v>20055</v>
      </c>
      <c r="BI3517" s="35" t="s">
        <v>122</v>
      </c>
      <c r="BJ3517" s="35" t="s">
        <v>20056</v>
      </c>
      <c r="BK3517" s="35" t="s">
        <v>75</v>
      </c>
      <c r="BL3517" s="35" t="s">
        <v>122</v>
      </c>
      <c r="BM3517" s="35" t="s">
        <v>104</v>
      </c>
      <c r="BN3517" s="35" t="s">
        <v>70</v>
      </c>
      <c r="BO3517" s="35" t="s">
        <v>71</v>
      </c>
      <c r="BP3517" s="35" t="s">
        <v>122</v>
      </c>
      <c r="BQ3517" s="35" t="s">
        <v>163</v>
      </c>
    </row>
    <row r="3518" spans="1:69" x14ac:dyDescent="0.4">
      <c r="A3518" s="40" t="str">
        <f t="shared" si="1510"/>
        <v>2025-09-24</v>
      </c>
      <c r="B3518" s="40" t="str">
        <f t="shared" si="1511"/>
        <v>SYD</v>
      </c>
      <c r="C3518" s="39" t="str">
        <f t="shared" si="1512"/>
        <v>98812563670</v>
      </c>
      <c r="D3518" s="41" t="str">
        <f t="shared" si="1513"/>
        <v>PKR253702114</v>
      </c>
      <c r="E3518" s="41" t="str">
        <f t="shared" si="1514"/>
        <v>596421504434</v>
      </c>
      <c r="F3518" s="39" t="str">
        <f t="shared" si="1515"/>
        <v>2254234</v>
      </c>
      <c r="G3518" s="39" t="str">
        <f t="shared" si="1516"/>
        <v>WISE EXPRESS(HOJUDIRECT)</v>
      </c>
      <c r="H3518" s="41" t="str">
        <f t="shared" si="1517"/>
        <v>유순영</v>
      </c>
      <c r="I3518" s="39" t="str">
        <f t="shared" si="1518"/>
        <v>12736</v>
      </c>
      <c r="J3518" s="52" t="str">
        <f t="shared" si="1519"/>
        <v/>
      </c>
      <c r="K3518" s="75">
        <f t="shared" si="1520"/>
        <v>1</v>
      </c>
      <c r="L3518" s="76">
        <f t="shared" si="1521"/>
        <v>0.4</v>
      </c>
      <c r="M3518" s="76">
        <f t="shared" si="1522"/>
        <v>1E-3</v>
      </c>
      <c r="N3518" s="76">
        <f t="shared" si="1523"/>
        <v>0.4</v>
      </c>
      <c r="O3518" s="42">
        <f t="shared" si="1524"/>
        <v>0.5</v>
      </c>
      <c r="P3518" s="39" t="str">
        <f t="shared" si="1525"/>
        <v>일반(목록배제,Normal-Manifest Exception)</v>
      </c>
      <c r="Q3518" s="72">
        <f t="shared" si="1526"/>
        <v>24</v>
      </c>
      <c r="R3518" s="43" t="str">
        <f t="shared" si="1527"/>
        <v>OZ602</v>
      </c>
      <c r="S3518" s="82" t="str">
        <f t="shared" si="1528"/>
        <v/>
      </c>
      <c r="T3518" s="40">
        <f t="shared" si="1529"/>
        <v>45924</v>
      </c>
      <c r="U3518" s="44">
        <v>2500</v>
      </c>
      <c r="V3518" s="44">
        <f t="shared" si="1530"/>
        <v>0</v>
      </c>
      <c r="W3518" s="77">
        <f t="shared" si="1531"/>
        <v>2500</v>
      </c>
      <c r="X3518" s="78">
        <f t="shared" si="1532"/>
        <v>0</v>
      </c>
      <c r="Y3518" s="44" cm="1">
        <f t="array" ref="Y3518">_xlfn.IFNA(_xlfn.IFS(AND(Q3518&gt;=2000, Q3518&lt;3000), 10000, AND(Q3518&gt;=3000, Q3518&lt;4000), 15000, AND(Q3518&gt;=4000, Q3518&lt;5000), 20000, AND(Q3518&gt;=5000), 25000),0)</f>
        <v>0</v>
      </c>
      <c r="Z3518" s="91">
        <f t="shared" si="1533"/>
        <v>300</v>
      </c>
      <c r="AA3518" s="44">
        <f t="shared" si="1534"/>
        <v>0</v>
      </c>
      <c r="AB3518" s="44"/>
      <c r="AC3518" s="44"/>
      <c r="AD3518" s="44"/>
      <c r="AE3518" s="44">
        <f>VLOOKUP(O3518,정산업데이트!$A$6:$B$12,2,10)</f>
        <v>0</v>
      </c>
      <c r="AF3518" s="44"/>
      <c r="AG3518" s="79">
        <f t="shared" si="1535"/>
        <v>300</v>
      </c>
      <c r="AH3518" s="80">
        <f t="shared" si="1536"/>
        <v>2800</v>
      </c>
      <c r="AJ3518" s="35" t="s">
        <v>18450</v>
      </c>
      <c r="AK3518" s="35" t="s">
        <v>73</v>
      </c>
      <c r="AL3518" s="35" t="s">
        <v>18451</v>
      </c>
      <c r="AM3518" s="35" t="s">
        <v>20057</v>
      </c>
      <c r="AN3518" s="35" t="s">
        <v>20058</v>
      </c>
      <c r="AO3518" s="35" t="s">
        <v>20059</v>
      </c>
      <c r="AP3518" s="35" t="s">
        <v>886</v>
      </c>
      <c r="AQ3518" s="35" t="s">
        <v>122</v>
      </c>
      <c r="AR3518" s="35">
        <v>1</v>
      </c>
      <c r="AS3518" s="35">
        <v>0.4</v>
      </c>
      <c r="AT3518" s="35">
        <v>1E-3</v>
      </c>
      <c r="AU3518" s="35">
        <v>0.4</v>
      </c>
      <c r="AV3518" s="35" t="s">
        <v>8</v>
      </c>
      <c r="AW3518" s="35">
        <v>24</v>
      </c>
      <c r="AX3518" s="35" t="s">
        <v>68</v>
      </c>
      <c r="AY3518" s="35" t="s">
        <v>68</v>
      </c>
      <c r="AZ3518" s="35" t="s">
        <v>68</v>
      </c>
      <c r="BA3518" s="35" t="s">
        <v>68</v>
      </c>
      <c r="BB3518" s="35" t="s">
        <v>68</v>
      </c>
      <c r="BC3518" s="35" t="s">
        <v>135</v>
      </c>
      <c r="BD3518" s="35" t="s">
        <v>104</v>
      </c>
      <c r="BE3518" s="35" t="s">
        <v>105</v>
      </c>
      <c r="BF3518" s="35" t="s">
        <v>122</v>
      </c>
      <c r="BG3518" s="35" t="s">
        <v>69</v>
      </c>
      <c r="BH3518" s="35" t="s">
        <v>20060</v>
      </c>
      <c r="BI3518" s="35" t="s">
        <v>122</v>
      </c>
      <c r="BJ3518" s="35" t="s">
        <v>20061</v>
      </c>
      <c r="BK3518" s="35" t="s">
        <v>75</v>
      </c>
      <c r="BL3518" s="35" t="s">
        <v>122</v>
      </c>
      <c r="BM3518" s="35" t="s">
        <v>104</v>
      </c>
      <c r="BN3518" s="35" t="s">
        <v>70</v>
      </c>
      <c r="BO3518" s="35" t="s">
        <v>71</v>
      </c>
      <c r="BP3518" s="35" t="s">
        <v>122</v>
      </c>
      <c r="BQ3518" s="35" t="s">
        <v>163</v>
      </c>
    </row>
    <row r="3519" spans="1:69" x14ac:dyDescent="0.4">
      <c r="A3519" s="40" t="str">
        <f t="shared" si="1510"/>
        <v>2025-09-24</v>
      </c>
      <c r="B3519" s="40" t="str">
        <f t="shared" si="1511"/>
        <v>SYD</v>
      </c>
      <c r="C3519" s="39" t="str">
        <f t="shared" si="1512"/>
        <v>98812563670</v>
      </c>
      <c r="D3519" s="41" t="str">
        <f t="shared" si="1513"/>
        <v>PKR253702115</v>
      </c>
      <c r="E3519" s="41" t="str">
        <f t="shared" si="1514"/>
        <v>596421504445</v>
      </c>
      <c r="F3519" s="39" t="str">
        <f t="shared" si="1515"/>
        <v>2254234</v>
      </c>
      <c r="G3519" s="39" t="str">
        <f t="shared" si="1516"/>
        <v>WISE EXPRESS(HOJUDIRECT)</v>
      </c>
      <c r="H3519" s="41" t="str">
        <f t="shared" si="1517"/>
        <v>이영순</v>
      </c>
      <c r="I3519" s="39" t="str">
        <f t="shared" si="1518"/>
        <v>52028</v>
      </c>
      <c r="J3519" s="52" t="str">
        <f t="shared" si="1519"/>
        <v/>
      </c>
      <c r="K3519" s="75">
        <f t="shared" si="1520"/>
        <v>1</v>
      </c>
      <c r="L3519" s="76">
        <f t="shared" si="1521"/>
        <v>5</v>
      </c>
      <c r="M3519" s="76">
        <f t="shared" si="1522"/>
        <v>1E-3</v>
      </c>
      <c r="N3519" s="76">
        <f t="shared" si="1523"/>
        <v>5</v>
      </c>
      <c r="O3519" s="42">
        <f t="shared" si="1524"/>
        <v>5</v>
      </c>
      <c r="P3519" s="39" t="str">
        <f t="shared" si="1525"/>
        <v>일반(목록배제,Normal-Manifest Exception)</v>
      </c>
      <c r="Q3519" s="72">
        <f t="shared" si="1526"/>
        <v>70</v>
      </c>
      <c r="R3519" s="43" t="str">
        <f t="shared" si="1527"/>
        <v>OZ602</v>
      </c>
      <c r="S3519" s="82" t="str">
        <f t="shared" si="1528"/>
        <v/>
      </c>
      <c r="T3519" s="40">
        <f t="shared" si="1529"/>
        <v>45924</v>
      </c>
      <c r="U3519" s="44">
        <v>2500</v>
      </c>
      <c r="V3519" s="44">
        <f t="shared" si="1530"/>
        <v>0</v>
      </c>
      <c r="W3519" s="77">
        <f t="shared" si="1531"/>
        <v>2500</v>
      </c>
      <c r="X3519" s="78">
        <f t="shared" si="1532"/>
        <v>0</v>
      </c>
      <c r="Y3519" s="44" cm="1">
        <f t="array" ref="Y3519">_xlfn.IFNA(_xlfn.IFS(AND(Q3519&gt;=2000, Q3519&lt;3000), 10000, AND(Q3519&gt;=3000, Q3519&lt;4000), 15000, AND(Q3519&gt;=4000, Q3519&lt;5000), 20000, AND(Q3519&gt;=5000), 25000),0)</f>
        <v>0</v>
      </c>
      <c r="Z3519" s="91">
        <f t="shared" si="1533"/>
        <v>300</v>
      </c>
      <c r="AA3519" s="44">
        <f t="shared" si="1534"/>
        <v>0</v>
      </c>
      <c r="AB3519" s="44"/>
      <c r="AC3519" s="44"/>
      <c r="AD3519" s="44"/>
      <c r="AE3519" s="44">
        <f>VLOOKUP(O3519,정산업데이트!$A$6:$B$12,2,10)</f>
        <v>0</v>
      </c>
      <c r="AF3519" s="44"/>
      <c r="AG3519" s="79">
        <f t="shared" si="1535"/>
        <v>300</v>
      </c>
      <c r="AH3519" s="80">
        <f t="shared" si="1536"/>
        <v>2800</v>
      </c>
      <c r="AJ3519" s="35" t="s">
        <v>18450</v>
      </c>
      <c r="AK3519" s="35" t="s">
        <v>73</v>
      </c>
      <c r="AL3519" s="35" t="s">
        <v>18451</v>
      </c>
      <c r="AM3519" s="35" t="s">
        <v>20062</v>
      </c>
      <c r="AN3519" s="35" t="s">
        <v>18085</v>
      </c>
      <c r="AO3519" s="35" t="s">
        <v>20063</v>
      </c>
      <c r="AP3519" s="35" t="s">
        <v>20064</v>
      </c>
      <c r="AQ3519" s="35" t="s">
        <v>122</v>
      </c>
      <c r="AR3519" s="35">
        <v>1</v>
      </c>
      <c r="AS3519" s="35">
        <v>5</v>
      </c>
      <c r="AT3519" s="35">
        <v>1E-3</v>
      </c>
      <c r="AU3519" s="35">
        <v>5</v>
      </c>
      <c r="AV3519" s="35" t="s">
        <v>8</v>
      </c>
      <c r="AW3519" s="35">
        <v>70</v>
      </c>
      <c r="AX3519" s="35" t="s">
        <v>68</v>
      </c>
      <c r="AY3519" s="35" t="s">
        <v>68</v>
      </c>
      <c r="AZ3519" s="35" t="s">
        <v>68</v>
      </c>
      <c r="BA3519" s="35" t="s">
        <v>68</v>
      </c>
      <c r="BB3519" s="35" t="s">
        <v>68</v>
      </c>
      <c r="BC3519" s="35" t="s">
        <v>135</v>
      </c>
      <c r="BD3519" s="35" t="s">
        <v>104</v>
      </c>
      <c r="BE3519" s="35" t="s">
        <v>105</v>
      </c>
      <c r="BF3519" s="35" t="s">
        <v>122</v>
      </c>
      <c r="BG3519" s="35" t="s">
        <v>69</v>
      </c>
      <c r="BH3519" s="35" t="s">
        <v>20065</v>
      </c>
      <c r="BI3519" s="35" t="s">
        <v>122</v>
      </c>
      <c r="BJ3519" s="35" t="s">
        <v>20066</v>
      </c>
      <c r="BK3519" s="35" t="s">
        <v>75</v>
      </c>
      <c r="BL3519" s="35" t="s">
        <v>122</v>
      </c>
      <c r="BM3519" s="35" t="s">
        <v>104</v>
      </c>
      <c r="BN3519" s="35" t="s">
        <v>70</v>
      </c>
      <c r="BO3519" s="35" t="s">
        <v>71</v>
      </c>
      <c r="BP3519" s="35" t="s">
        <v>122</v>
      </c>
      <c r="BQ3519" s="35" t="s">
        <v>163</v>
      </c>
    </row>
    <row r="3520" spans="1:69" x14ac:dyDescent="0.4">
      <c r="A3520" s="40" t="str">
        <f t="shared" si="1510"/>
        <v>2025-09-24</v>
      </c>
      <c r="B3520" s="40" t="str">
        <f t="shared" si="1511"/>
        <v>SYD</v>
      </c>
      <c r="C3520" s="39" t="str">
        <f t="shared" si="1512"/>
        <v>98812563670</v>
      </c>
      <c r="D3520" s="41" t="str">
        <f t="shared" si="1513"/>
        <v>PKR253700822</v>
      </c>
      <c r="E3520" s="41" t="str">
        <f t="shared" si="1514"/>
        <v>596421501800</v>
      </c>
      <c r="F3520" s="39" t="str">
        <f t="shared" si="1515"/>
        <v>2254234</v>
      </c>
      <c r="G3520" s="39" t="str">
        <f t="shared" si="1516"/>
        <v>WISE EXPRESS(HOJUDIRECT)</v>
      </c>
      <c r="H3520" s="41" t="str">
        <f t="shared" si="1517"/>
        <v>김희선</v>
      </c>
      <c r="I3520" s="39" t="str">
        <f t="shared" si="1518"/>
        <v>05259</v>
      </c>
      <c r="J3520" s="52" t="str">
        <f t="shared" si="1519"/>
        <v/>
      </c>
      <c r="K3520" s="75">
        <f t="shared" si="1520"/>
        <v>1</v>
      </c>
      <c r="L3520" s="76">
        <f t="shared" si="1521"/>
        <v>1</v>
      </c>
      <c r="M3520" s="76">
        <f t="shared" si="1522"/>
        <v>1E-3</v>
      </c>
      <c r="N3520" s="76">
        <f t="shared" si="1523"/>
        <v>1</v>
      </c>
      <c r="O3520" s="42">
        <f t="shared" si="1524"/>
        <v>1</v>
      </c>
      <c r="P3520" s="39" t="str">
        <f t="shared" si="1525"/>
        <v>일반(목록배제,Normal-Manifest Exception)</v>
      </c>
      <c r="Q3520" s="72">
        <f t="shared" si="1526"/>
        <v>14</v>
      </c>
      <c r="R3520" s="43" t="str">
        <f t="shared" si="1527"/>
        <v>OZ602</v>
      </c>
      <c r="S3520" s="82" t="str">
        <f t="shared" si="1528"/>
        <v/>
      </c>
      <c r="T3520" s="40">
        <f t="shared" si="1529"/>
        <v>45924</v>
      </c>
      <c r="U3520" s="44">
        <v>2500</v>
      </c>
      <c r="V3520" s="44">
        <f t="shared" si="1530"/>
        <v>0</v>
      </c>
      <c r="W3520" s="77">
        <f t="shared" si="1531"/>
        <v>2500</v>
      </c>
      <c r="X3520" s="78">
        <f t="shared" si="1532"/>
        <v>0</v>
      </c>
      <c r="Y3520" s="44" cm="1">
        <f t="array" ref="Y3520">_xlfn.IFNA(_xlfn.IFS(AND(Q3520&gt;=2000, Q3520&lt;3000), 10000, AND(Q3520&gt;=3000, Q3520&lt;4000), 15000, AND(Q3520&gt;=4000, Q3520&lt;5000), 20000, AND(Q3520&gt;=5000), 25000),0)</f>
        <v>0</v>
      </c>
      <c r="Z3520" s="91">
        <f t="shared" si="1533"/>
        <v>300</v>
      </c>
      <c r="AA3520" s="44">
        <f t="shared" si="1534"/>
        <v>0</v>
      </c>
      <c r="AB3520" s="44"/>
      <c r="AC3520" s="44"/>
      <c r="AD3520" s="44"/>
      <c r="AE3520" s="44">
        <f>VLOOKUP(O3520,정산업데이트!$A$6:$B$12,2,10)</f>
        <v>0</v>
      </c>
      <c r="AF3520" s="44"/>
      <c r="AG3520" s="79">
        <f t="shared" si="1535"/>
        <v>300</v>
      </c>
      <c r="AH3520" s="80">
        <f t="shared" si="1536"/>
        <v>2800</v>
      </c>
      <c r="AJ3520" s="35" t="s">
        <v>18450</v>
      </c>
      <c r="AK3520" s="35" t="s">
        <v>73</v>
      </c>
      <c r="AL3520" s="35" t="s">
        <v>18451</v>
      </c>
      <c r="AM3520" s="35" t="s">
        <v>20067</v>
      </c>
      <c r="AN3520" s="35" t="s">
        <v>2037</v>
      </c>
      <c r="AO3520" s="35" t="s">
        <v>20068</v>
      </c>
      <c r="AP3520" s="35" t="s">
        <v>20069</v>
      </c>
      <c r="AQ3520" s="35" t="s">
        <v>122</v>
      </c>
      <c r="AR3520" s="35">
        <v>1</v>
      </c>
      <c r="AS3520" s="35">
        <v>1</v>
      </c>
      <c r="AT3520" s="35">
        <v>1E-3</v>
      </c>
      <c r="AU3520" s="35">
        <v>1</v>
      </c>
      <c r="AV3520" s="35" t="s">
        <v>8</v>
      </c>
      <c r="AW3520" s="35">
        <v>14</v>
      </c>
      <c r="AX3520" s="35" t="s">
        <v>68</v>
      </c>
      <c r="AY3520" s="35" t="s">
        <v>68</v>
      </c>
      <c r="AZ3520" s="35" t="s">
        <v>68</v>
      </c>
      <c r="BA3520" s="35" t="s">
        <v>68</v>
      </c>
      <c r="BB3520" s="35" t="s">
        <v>68</v>
      </c>
      <c r="BC3520" s="35" t="s">
        <v>135</v>
      </c>
      <c r="BD3520" s="35" t="s">
        <v>104</v>
      </c>
      <c r="BE3520" s="35" t="s">
        <v>105</v>
      </c>
      <c r="BF3520" s="35" t="s">
        <v>122</v>
      </c>
      <c r="BG3520" s="35" t="s">
        <v>69</v>
      </c>
      <c r="BH3520" s="35" t="s">
        <v>20070</v>
      </c>
      <c r="BI3520" s="35" t="s">
        <v>122</v>
      </c>
      <c r="BJ3520" s="35" t="s">
        <v>20071</v>
      </c>
      <c r="BK3520" s="35" t="s">
        <v>75</v>
      </c>
      <c r="BL3520" s="35" t="s">
        <v>122</v>
      </c>
      <c r="BM3520" s="35" t="s">
        <v>104</v>
      </c>
      <c r="BN3520" s="35" t="s">
        <v>70</v>
      </c>
      <c r="BO3520" s="35" t="s">
        <v>71</v>
      </c>
      <c r="BP3520" s="35" t="s">
        <v>122</v>
      </c>
      <c r="BQ3520" s="35" t="s">
        <v>163</v>
      </c>
    </row>
    <row r="3521" spans="1:69" x14ac:dyDescent="0.4">
      <c r="A3521" s="40" t="str">
        <f t="shared" si="1510"/>
        <v>2025-09-24</v>
      </c>
      <c r="B3521" s="40" t="str">
        <f t="shared" si="1511"/>
        <v>SYD</v>
      </c>
      <c r="C3521" s="39" t="str">
        <f t="shared" si="1512"/>
        <v>98812563670</v>
      </c>
      <c r="D3521" s="41" t="str">
        <f t="shared" si="1513"/>
        <v>PKR253700823</v>
      </c>
      <c r="E3521" s="41" t="str">
        <f t="shared" si="1514"/>
        <v>596421501811</v>
      </c>
      <c r="F3521" s="39" t="str">
        <f t="shared" si="1515"/>
        <v>2254234</v>
      </c>
      <c r="G3521" s="39" t="str">
        <f t="shared" si="1516"/>
        <v>WISE EXPRESS(HOJUDIRECT)</v>
      </c>
      <c r="H3521" s="41" t="str">
        <f t="shared" si="1517"/>
        <v>김영숙</v>
      </c>
      <c r="I3521" s="39" t="str">
        <f t="shared" si="1518"/>
        <v>06920</v>
      </c>
      <c r="J3521" s="52" t="str">
        <f t="shared" si="1519"/>
        <v/>
      </c>
      <c r="K3521" s="75">
        <f t="shared" si="1520"/>
        <v>1</v>
      </c>
      <c r="L3521" s="76">
        <f t="shared" si="1521"/>
        <v>1</v>
      </c>
      <c r="M3521" s="76">
        <f t="shared" si="1522"/>
        <v>1E-3</v>
      </c>
      <c r="N3521" s="76">
        <f t="shared" si="1523"/>
        <v>1</v>
      </c>
      <c r="O3521" s="42">
        <f t="shared" si="1524"/>
        <v>1</v>
      </c>
      <c r="P3521" s="39" t="str">
        <f t="shared" si="1525"/>
        <v>일반(목록배제,Normal-Manifest Exception)</v>
      </c>
      <c r="Q3521" s="72">
        <f t="shared" si="1526"/>
        <v>14</v>
      </c>
      <c r="R3521" s="43" t="str">
        <f t="shared" si="1527"/>
        <v>OZ602</v>
      </c>
      <c r="S3521" s="82" t="str">
        <f t="shared" si="1528"/>
        <v/>
      </c>
      <c r="T3521" s="40">
        <f t="shared" si="1529"/>
        <v>45924</v>
      </c>
      <c r="U3521" s="44">
        <v>2500</v>
      </c>
      <c r="V3521" s="44">
        <f t="shared" si="1530"/>
        <v>0</v>
      </c>
      <c r="W3521" s="77">
        <f t="shared" si="1531"/>
        <v>2500</v>
      </c>
      <c r="X3521" s="78">
        <f t="shared" si="1532"/>
        <v>0</v>
      </c>
      <c r="Y3521" s="44" cm="1">
        <f t="array" ref="Y3521">_xlfn.IFNA(_xlfn.IFS(AND(Q3521&gt;=2000, Q3521&lt;3000), 10000, AND(Q3521&gt;=3000, Q3521&lt;4000), 15000, AND(Q3521&gt;=4000, Q3521&lt;5000), 20000, AND(Q3521&gt;=5000), 25000),0)</f>
        <v>0</v>
      </c>
      <c r="Z3521" s="91">
        <f t="shared" si="1533"/>
        <v>300</v>
      </c>
      <c r="AA3521" s="44">
        <f t="shared" si="1534"/>
        <v>0</v>
      </c>
      <c r="AB3521" s="44"/>
      <c r="AC3521" s="44"/>
      <c r="AD3521" s="44"/>
      <c r="AE3521" s="44">
        <f>VLOOKUP(O3521,정산업데이트!$A$6:$B$12,2,10)</f>
        <v>0</v>
      </c>
      <c r="AF3521" s="44"/>
      <c r="AG3521" s="79">
        <f t="shared" si="1535"/>
        <v>300</v>
      </c>
      <c r="AH3521" s="80">
        <f t="shared" si="1536"/>
        <v>2800</v>
      </c>
      <c r="AJ3521" s="35" t="s">
        <v>18450</v>
      </c>
      <c r="AK3521" s="35" t="s">
        <v>73</v>
      </c>
      <c r="AL3521" s="35" t="s">
        <v>18451</v>
      </c>
      <c r="AM3521" s="35" t="s">
        <v>20072</v>
      </c>
      <c r="AN3521" s="35" t="s">
        <v>558</v>
      </c>
      <c r="AO3521" s="35" t="s">
        <v>20073</v>
      </c>
      <c r="AP3521" s="35" t="s">
        <v>20074</v>
      </c>
      <c r="AQ3521" s="35" t="s">
        <v>122</v>
      </c>
      <c r="AR3521" s="35">
        <v>1</v>
      </c>
      <c r="AS3521" s="35">
        <v>1</v>
      </c>
      <c r="AT3521" s="35">
        <v>1E-3</v>
      </c>
      <c r="AU3521" s="35">
        <v>1</v>
      </c>
      <c r="AV3521" s="35" t="s">
        <v>8</v>
      </c>
      <c r="AW3521" s="35">
        <v>14</v>
      </c>
      <c r="AX3521" s="35" t="s">
        <v>68</v>
      </c>
      <c r="AY3521" s="35" t="s">
        <v>68</v>
      </c>
      <c r="AZ3521" s="35" t="s">
        <v>68</v>
      </c>
      <c r="BA3521" s="35" t="s">
        <v>68</v>
      </c>
      <c r="BB3521" s="35" t="s">
        <v>68</v>
      </c>
      <c r="BC3521" s="35" t="s">
        <v>135</v>
      </c>
      <c r="BD3521" s="35" t="s">
        <v>104</v>
      </c>
      <c r="BE3521" s="35" t="s">
        <v>105</v>
      </c>
      <c r="BF3521" s="35" t="s">
        <v>122</v>
      </c>
      <c r="BG3521" s="35" t="s">
        <v>69</v>
      </c>
      <c r="BH3521" s="35" t="s">
        <v>20075</v>
      </c>
      <c r="BI3521" s="35" t="s">
        <v>122</v>
      </c>
      <c r="BJ3521" s="35" t="s">
        <v>20076</v>
      </c>
      <c r="BK3521" s="35" t="s">
        <v>75</v>
      </c>
      <c r="BL3521" s="35" t="s">
        <v>122</v>
      </c>
      <c r="BM3521" s="35" t="s">
        <v>104</v>
      </c>
      <c r="BN3521" s="35" t="s">
        <v>70</v>
      </c>
      <c r="BO3521" s="35" t="s">
        <v>71</v>
      </c>
      <c r="BP3521" s="35" t="s">
        <v>122</v>
      </c>
      <c r="BQ3521" s="35" t="s">
        <v>163</v>
      </c>
    </row>
    <row r="3522" spans="1:69" x14ac:dyDescent="0.4">
      <c r="A3522" s="40" t="str">
        <f t="shared" si="1510"/>
        <v>2025-09-24</v>
      </c>
      <c r="B3522" s="40" t="str">
        <f t="shared" si="1511"/>
        <v>SYD</v>
      </c>
      <c r="C3522" s="39" t="str">
        <f t="shared" si="1512"/>
        <v>98812563670</v>
      </c>
      <c r="D3522" s="41" t="str">
        <f t="shared" si="1513"/>
        <v>PKR253700824</v>
      </c>
      <c r="E3522" s="41" t="str">
        <f t="shared" si="1514"/>
        <v>596421501822</v>
      </c>
      <c r="F3522" s="39" t="str">
        <f t="shared" si="1515"/>
        <v>2254234</v>
      </c>
      <c r="G3522" s="39" t="str">
        <f t="shared" si="1516"/>
        <v>WISE EXPRESS(HOJUDIRECT)</v>
      </c>
      <c r="H3522" s="41" t="str">
        <f t="shared" si="1517"/>
        <v>서리나</v>
      </c>
      <c r="I3522" s="39" t="str">
        <f t="shared" si="1518"/>
        <v>61970</v>
      </c>
      <c r="J3522" s="52" t="str">
        <f t="shared" si="1519"/>
        <v/>
      </c>
      <c r="K3522" s="75">
        <f t="shared" si="1520"/>
        <v>1</v>
      </c>
      <c r="L3522" s="76">
        <f t="shared" si="1521"/>
        <v>2</v>
      </c>
      <c r="M3522" s="76">
        <f t="shared" si="1522"/>
        <v>1E-3</v>
      </c>
      <c r="N3522" s="76">
        <f t="shared" si="1523"/>
        <v>2</v>
      </c>
      <c r="O3522" s="42">
        <f t="shared" si="1524"/>
        <v>2</v>
      </c>
      <c r="P3522" s="39" t="str">
        <f t="shared" si="1525"/>
        <v>일반(목록배제,Normal-Manifest Exception)</v>
      </c>
      <c r="Q3522" s="72">
        <f t="shared" si="1526"/>
        <v>28</v>
      </c>
      <c r="R3522" s="43" t="str">
        <f t="shared" si="1527"/>
        <v>OZ602</v>
      </c>
      <c r="S3522" s="82" t="str">
        <f t="shared" si="1528"/>
        <v/>
      </c>
      <c r="T3522" s="40">
        <f t="shared" si="1529"/>
        <v>45924</v>
      </c>
      <c r="U3522" s="44">
        <v>2500</v>
      </c>
      <c r="V3522" s="44">
        <f t="shared" si="1530"/>
        <v>0</v>
      </c>
      <c r="W3522" s="77">
        <f t="shared" si="1531"/>
        <v>2500</v>
      </c>
      <c r="X3522" s="78">
        <f t="shared" si="1532"/>
        <v>0</v>
      </c>
      <c r="Y3522" s="44" cm="1">
        <f t="array" ref="Y3522">_xlfn.IFNA(_xlfn.IFS(AND(Q3522&gt;=2000, Q3522&lt;3000), 10000, AND(Q3522&gt;=3000, Q3522&lt;4000), 15000, AND(Q3522&gt;=4000, Q3522&lt;5000), 20000, AND(Q3522&gt;=5000), 25000),0)</f>
        <v>0</v>
      </c>
      <c r="Z3522" s="91">
        <f t="shared" si="1533"/>
        <v>300</v>
      </c>
      <c r="AA3522" s="44">
        <f t="shared" si="1534"/>
        <v>0</v>
      </c>
      <c r="AB3522" s="44"/>
      <c r="AC3522" s="44"/>
      <c r="AD3522" s="44"/>
      <c r="AE3522" s="44">
        <f>VLOOKUP(O3522,정산업데이트!$A$6:$B$12,2,10)</f>
        <v>0</v>
      </c>
      <c r="AF3522" s="44"/>
      <c r="AG3522" s="79">
        <f t="shared" si="1535"/>
        <v>300</v>
      </c>
      <c r="AH3522" s="80">
        <f t="shared" si="1536"/>
        <v>2800</v>
      </c>
      <c r="AJ3522" s="35" t="s">
        <v>18450</v>
      </c>
      <c r="AK3522" s="35" t="s">
        <v>73</v>
      </c>
      <c r="AL3522" s="35" t="s">
        <v>18451</v>
      </c>
      <c r="AM3522" s="35" t="s">
        <v>20077</v>
      </c>
      <c r="AN3522" s="35" t="s">
        <v>20078</v>
      </c>
      <c r="AO3522" s="35" t="s">
        <v>20079</v>
      </c>
      <c r="AP3522" s="35" t="s">
        <v>20080</v>
      </c>
      <c r="AQ3522" s="35" t="s">
        <v>122</v>
      </c>
      <c r="AR3522" s="35">
        <v>1</v>
      </c>
      <c r="AS3522" s="35">
        <v>2</v>
      </c>
      <c r="AT3522" s="35">
        <v>1E-3</v>
      </c>
      <c r="AU3522" s="35">
        <v>2</v>
      </c>
      <c r="AV3522" s="35" t="s">
        <v>8</v>
      </c>
      <c r="AW3522" s="35">
        <v>28</v>
      </c>
      <c r="AX3522" s="35" t="s">
        <v>68</v>
      </c>
      <c r="AY3522" s="35" t="s">
        <v>68</v>
      </c>
      <c r="AZ3522" s="35" t="s">
        <v>68</v>
      </c>
      <c r="BA3522" s="35" t="s">
        <v>68</v>
      </c>
      <c r="BB3522" s="35" t="s">
        <v>68</v>
      </c>
      <c r="BC3522" s="35" t="s">
        <v>135</v>
      </c>
      <c r="BD3522" s="35" t="s">
        <v>104</v>
      </c>
      <c r="BE3522" s="35" t="s">
        <v>105</v>
      </c>
      <c r="BF3522" s="35" t="s">
        <v>122</v>
      </c>
      <c r="BG3522" s="35" t="s">
        <v>69</v>
      </c>
      <c r="BH3522" s="35" t="s">
        <v>20081</v>
      </c>
      <c r="BI3522" s="35" t="s">
        <v>122</v>
      </c>
      <c r="BJ3522" s="35" t="s">
        <v>20082</v>
      </c>
      <c r="BK3522" s="35" t="s">
        <v>75</v>
      </c>
      <c r="BL3522" s="35" t="s">
        <v>122</v>
      </c>
      <c r="BM3522" s="35" t="s">
        <v>104</v>
      </c>
      <c r="BN3522" s="35" t="s">
        <v>70</v>
      </c>
      <c r="BO3522" s="35" t="s">
        <v>71</v>
      </c>
      <c r="BP3522" s="35" t="s">
        <v>122</v>
      </c>
      <c r="BQ3522" s="35" t="s">
        <v>163</v>
      </c>
    </row>
    <row r="3523" spans="1:69" x14ac:dyDescent="0.4">
      <c r="A3523" s="40" t="str">
        <f t="shared" si="1510"/>
        <v>2025-09-24</v>
      </c>
      <c r="B3523" s="40" t="str">
        <f t="shared" si="1511"/>
        <v>SYD</v>
      </c>
      <c r="C3523" s="39" t="str">
        <f t="shared" si="1512"/>
        <v>98812563670</v>
      </c>
      <c r="D3523" s="41" t="str">
        <f t="shared" si="1513"/>
        <v>PKR253700825</v>
      </c>
      <c r="E3523" s="41" t="str">
        <f t="shared" si="1514"/>
        <v>596421501833</v>
      </c>
      <c r="F3523" s="39" t="str">
        <f t="shared" si="1515"/>
        <v>2254234</v>
      </c>
      <c r="G3523" s="39" t="str">
        <f t="shared" si="1516"/>
        <v>WISE EXPRESS(HOJUDIRECT)</v>
      </c>
      <c r="H3523" s="41" t="str">
        <f t="shared" si="1517"/>
        <v>안재희</v>
      </c>
      <c r="I3523" s="39" t="str">
        <f t="shared" si="1518"/>
        <v>16031</v>
      </c>
      <c r="J3523" s="52" t="str">
        <f t="shared" si="1519"/>
        <v/>
      </c>
      <c r="K3523" s="75">
        <f t="shared" si="1520"/>
        <v>1</v>
      </c>
      <c r="L3523" s="76">
        <f t="shared" si="1521"/>
        <v>3</v>
      </c>
      <c r="M3523" s="76">
        <f t="shared" si="1522"/>
        <v>1E-3</v>
      </c>
      <c r="N3523" s="76">
        <f t="shared" si="1523"/>
        <v>3</v>
      </c>
      <c r="O3523" s="42">
        <f t="shared" si="1524"/>
        <v>3</v>
      </c>
      <c r="P3523" s="39" t="str">
        <f t="shared" si="1525"/>
        <v>일반(목록배제,Normal-Manifest Exception)</v>
      </c>
      <c r="Q3523" s="72">
        <f t="shared" si="1526"/>
        <v>42</v>
      </c>
      <c r="R3523" s="43" t="str">
        <f t="shared" si="1527"/>
        <v>OZ602</v>
      </c>
      <c r="S3523" s="82" t="str">
        <f t="shared" si="1528"/>
        <v/>
      </c>
      <c r="T3523" s="40">
        <f t="shared" si="1529"/>
        <v>45924</v>
      </c>
      <c r="U3523" s="44">
        <v>2500</v>
      </c>
      <c r="V3523" s="44">
        <f t="shared" si="1530"/>
        <v>0</v>
      </c>
      <c r="W3523" s="77">
        <f t="shared" si="1531"/>
        <v>2500</v>
      </c>
      <c r="X3523" s="78">
        <f t="shared" si="1532"/>
        <v>0</v>
      </c>
      <c r="Y3523" s="44" cm="1">
        <f t="array" ref="Y3523">_xlfn.IFNA(_xlfn.IFS(AND(Q3523&gt;=2000, Q3523&lt;3000), 10000, AND(Q3523&gt;=3000, Q3523&lt;4000), 15000, AND(Q3523&gt;=4000, Q3523&lt;5000), 20000, AND(Q3523&gt;=5000), 25000),0)</f>
        <v>0</v>
      </c>
      <c r="Z3523" s="91">
        <f t="shared" si="1533"/>
        <v>300</v>
      </c>
      <c r="AA3523" s="44">
        <f t="shared" si="1534"/>
        <v>0</v>
      </c>
      <c r="AB3523" s="44"/>
      <c r="AC3523" s="44"/>
      <c r="AD3523" s="44"/>
      <c r="AE3523" s="44">
        <f>VLOOKUP(O3523,정산업데이트!$A$6:$B$12,2,10)</f>
        <v>0</v>
      </c>
      <c r="AF3523" s="44"/>
      <c r="AG3523" s="79">
        <f t="shared" si="1535"/>
        <v>300</v>
      </c>
      <c r="AH3523" s="80">
        <f t="shared" si="1536"/>
        <v>2800</v>
      </c>
      <c r="AJ3523" s="35" t="s">
        <v>18450</v>
      </c>
      <c r="AK3523" s="35" t="s">
        <v>73</v>
      </c>
      <c r="AL3523" s="35" t="s">
        <v>18451</v>
      </c>
      <c r="AM3523" s="35" t="s">
        <v>20083</v>
      </c>
      <c r="AN3523" s="35" t="s">
        <v>20084</v>
      </c>
      <c r="AO3523" s="35" t="s">
        <v>20085</v>
      </c>
      <c r="AP3523" s="35" t="s">
        <v>513</v>
      </c>
      <c r="AQ3523" s="35" t="s">
        <v>122</v>
      </c>
      <c r="AR3523" s="35">
        <v>1</v>
      </c>
      <c r="AS3523" s="35">
        <v>3</v>
      </c>
      <c r="AT3523" s="35">
        <v>1E-3</v>
      </c>
      <c r="AU3523" s="35">
        <v>3</v>
      </c>
      <c r="AV3523" s="35" t="s">
        <v>8</v>
      </c>
      <c r="AW3523" s="35">
        <v>42</v>
      </c>
      <c r="AX3523" s="35" t="s">
        <v>68</v>
      </c>
      <c r="AY3523" s="35" t="s">
        <v>68</v>
      </c>
      <c r="AZ3523" s="35" t="s">
        <v>68</v>
      </c>
      <c r="BA3523" s="35" t="s">
        <v>68</v>
      </c>
      <c r="BB3523" s="35" t="s">
        <v>68</v>
      </c>
      <c r="BC3523" s="35" t="s">
        <v>135</v>
      </c>
      <c r="BD3523" s="35" t="s">
        <v>104</v>
      </c>
      <c r="BE3523" s="35" t="s">
        <v>105</v>
      </c>
      <c r="BF3523" s="35" t="s">
        <v>122</v>
      </c>
      <c r="BG3523" s="35" t="s">
        <v>69</v>
      </c>
      <c r="BH3523" s="35" t="s">
        <v>20086</v>
      </c>
      <c r="BI3523" s="35" t="s">
        <v>122</v>
      </c>
      <c r="BJ3523" s="35" t="s">
        <v>20087</v>
      </c>
      <c r="BK3523" s="35" t="s">
        <v>75</v>
      </c>
      <c r="BL3523" s="35" t="s">
        <v>122</v>
      </c>
      <c r="BM3523" s="35" t="s">
        <v>104</v>
      </c>
      <c r="BN3523" s="35" t="s">
        <v>70</v>
      </c>
      <c r="BO3523" s="35" t="s">
        <v>71</v>
      </c>
      <c r="BP3523" s="35" t="s">
        <v>122</v>
      </c>
      <c r="BQ3523" s="35" t="s">
        <v>163</v>
      </c>
    </row>
    <row r="3524" spans="1:69" x14ac:dyDescent="0.4">
      <c r="A3524" s="40" t="str">
        <f t="shared" si="1510"/>
        <v>2025-09-24</v>
      </c>
      <c r="B3524" s="40" t="str">
        <f t="shared" si="1511"/>
        <v>SYD</v>
      </c>
      <c r="C3524" s="39" t="str">
        <f t="shared" si="1512"/>
        <v>98812563670</v>
      </c>
      <c r="D3524" s="41" t="str">
        <f t="shared" si="1513"/>
        <v>PKR253700826</v>
      </c>
      <c r="E3524" s="41" t="str">
        <f t="shared" si="1514"/>
        <v>596421501844</v>
      </c>
      <c r="F3524" s="39" t="str">
        <f t="shared" si="1515"/>
        <v>2254234</v>
      </c>
      <c r="G3524" s="39" t="str">
        <f t="shared" si="1516"/>
        <v>WISE EXPRESS(HOJUDIRECT)</v>
      </c>
      <c r="H3524" s="41" t="str">
        <f t="shared" si="1517"/>
        <v>황인숙</v>
      </c>
      <c r="I3524" s="39" t="str">
        <f t="shared" si="1518"/>
        <v>10562</v>
      </c>
      <c r="J3524" s="52" t="str">
        <f t="shared" si="1519"/>
        <v/>
      </c>
      <c r="K3524" s="75">
        <f t="shared" si="1520"/>
        <v>1</v>
      </c>
      <c r="L3524" s="76">
        <f t="shared" si="1521"/>
        <v>5</v>
      </c>
      <c r="M3524" s="76">
        <f t="shared" si="1522"/>
        <v>1E-3</v>
      </c>
      <c r="N3524" s="76">
        <f t="shared" si="1523"/>
        <v>5</v>
      </c>
      <c r="O3524" s="42">
        <f t="shared" si="1524"/>
        <v>5</v>
      </c>
      <c r="P3524" s="39" t="str">
        <f t="shared" si="1525"/>
        <v>일반(목록배제,Normal-Manifest Exception)</v>
      </c>
      <c r="Q3524" s="72">
        <f t="shared" si="1526"/>
        <v>70</v>
      </c>
      <c r="R3524" s="43" t="str">
        <f t="shared" si="1527"/>
        <v>OZ602</v>
      </c>
      <c r="S3524" s="82" t="str">
        <f t="shared" si="1528"/>
        <v/>
      </c>
      <c r="T3524" s="40">
        <f t="shared" si="1529"/>
        <v>45924</v>
      </c>
      <c r="U3524" s="44">
        <v>2500</v>
      </c>
      <c r="V3524" s="44">
        <f t="shared" si="1530"/>
        <v>0</v>
      </c>
      <c r="W3524" s="77">
        <f t="shared" si="1531"/>
        <v>2500</v>
      </c>
      <c r="X3524" s="78">
        <f t="shared" si="1532"/>
        <v>0</v>
      </c>
      <c r="Y3524" s="44" cm="1">
        <f t="array" ref="Y3524">_xlfn.IFNA(_xlfn.IFS(AND(Q3524&gt;=2000, Q3524&lt;3000), 10000, AND(Q3524&gt;=3000, Q3524&lt;4000), 15000, AND(Q3524&gt;=4000, Q3524&lt;5000), 20000, AND(Q3524&gt;=5000), 25000),0)</f>
        <v>0</v>
      </c>
      <c r="Z3524" s="91">
        <f t="shared" si="1533"/>
        <v>300</v>
      </c>
      <c r="AA3524" s="44">
        <f t="shared" si="1534"/>
        <v>0</v>
      </c>
      <c r="AB3524" s="44"/>
      <c r="AC3524" s="44"/>
      <c r="AD3524" s="44"/>
      <c r="AE3524" s="44">
        <f>VLOOKUP(O3524,정산업데이트!$A$6:$B$12,2,10)</f>
        <v>0</v>
      </c>
      <c r="AF3524" s="44"/>
      <c r="AG3524" s="79">
        <f t="shared" si="1535"/>
        <v>300</v>
      </c>
      <c r="AH3524" s="80">
        <f t="shared" si="1536"/>
        <v>2800</v>
      </c>
      <c r="AJ3524" s="35" t="s">
        <v>18450</v>
      </c>
      <c r="AK3524" s="35" t="s">
        <v>73</v>
      </c>
      <c r="AL3524" s="35" t="s">
        <v>18451</v>
      </c>
      <c r="AM3524" s="35" t="s">
        <v>20088</v>
      </c>
      <c r="AN3524" s="35" t="s">
        <v>20089</v>
      </c>
      <c r="AO3524" s="35" t="s">
        <v>20090</v>
      </c>
      <c r="AP3524" s="35" t="s">
        <v>20091</v>
      </c>
      <c r="AQ3524" s="35" t="s">
        <v>122</v>
      </c>
      <c r="AR3524" s="35">
        <v>1</v>
      </c>
      <c r="AS3524" s="35">
        <v>5</v>
      </c>
      <c r="AT3524" s="35">
        <v>1E-3</v>
      </c>
      <c r="AU3524" s="35">
        <v>5</v>
      </c>
      <c r="AV3524" s="35" t="s">
        <v>8</v>
      </c>
      <c r="AW3524" s="35">
        <v>70</v>
      </c>
      <c r="AX3524" s="35" t="s">
        <v>68</v>
      </c>
      <c r="AY3524" s="35" t="s">
        <v>68</v>
      </c>
      <c r="AZ3524" s="35" t="s">
        <v>68</v>
      </c>
      <c r="BA3524" s="35" t="s">
        <v>68</v>
      </c>
      <c r="BB3524" s="35" t="s">
        <v>68</v>
      </c>
      <c r="BC3524" s="35" t="s">
        <v>135</v>
      </c>
      <c r="BD3524" s="35" t="s">
        <v>104</v>
      </c>
      <c r="BE3524" s="35" t="s">
        <v>105</v>
      </c>
      <c r="BF3524" s="35" t="s">
        <v>122</v>
      </c>
      <c r="BG3524" s="35" t="s">
        <v>69</v>
      </c>
      <c r="BH3524" s="35" t="s">
        <v>20092</v>
      </c>
      <c r="BI3524" s="35" t="s">
        <v>122</v>
      </c>
      <c r="BJ3524" s="35" t="s">
        <v>20093</v>
      </c>
      <c r="BK3524" s="35" t="s">
        <v>75</v>
      </c>
      <c r="BL3524" s="35" t="s">
        <v>122</v>
      </c>
      <c r="BM3524" s="35" t="s">
        <v>104</v>
      </c>
      <c r="BN3524" s="35" t="s">
        <v>70</v>
      </c>
      <c r="BO3524" s="35" t="s">
        <v>71</v>
      </c>
      <c r="BP3524" s="35" t="s">
        <v>122</v>
      </c>
      <c r="BQ3524" s="35" t="s">
        <v>163</v>
      </c>
    </row>
    <row r="3525" spans="1:69" x14ac:dyDescent="0.4">
      <c r="A3525" s="40" t="str">
        <f t="shared" si="1510"/>
        <v>2025-09-24</v>
      </c>
      <c r="B3525" s="40" t="str">
        <f t="shared" si="1511"/>
        <v>SYD</v>
      </c>
      <c r="C3525" s="39" t="str">
        <f t="shared" si="1512"/>
        <v>98812563670</v>
      </c>
      <c r="D3525" s="41" t="str">
        <f t="shared" si="1513"/>
        <v>PKR253700827</v>
      </c>
      <c r="E3525" s="41" t="str">
        <f t="shared" si="1514"/>
        <v>596421501855</v>
      </c>
      <c r="F3525" s="39" t="str">
        <f t="shared" si="1515"/>
        <v>2254234</v>
      </c>
      <c r="G3525" s="39" t="str">
        <f t="shared" si="1516"/>
        <v>WISE EXPRESS(HOJUDIRECT)</v>
      </c>
      <c r="H3525" s="41" t="str">
        <f t="shared" si="1517"/>
        <v>박성해</v>
      </c>
      <c r="I3525" s="39" t="str">
        <f t="shared" si="1518"/>
        <v>47603</v>
      </c>
      <c r="J3525" s="52" t="str">
        <f t="shared" si="1519"/>
        <v/>
      </c>
      <c r="K3525" s="75">
        <f t="shared" si="1520"/>
        <v>1</v>
      </c>
      <c r="L3525" s="76">
        <f t="shared" si="1521"/>
        <v>3</v>
      </c>
      <c r="M3525" s="76">
        <f t="shared" si="1522"/>
        <v>1E-3</v>
      </c>
      <c r="N3525" s="76">
        <f t="shared" si="1523"/>
        <v>3</v>
      </c>
      <c r="O3525" s="42">
        <f t="shared" si="1524"/>
        <v>3</v>
      </c>
      <c r="P3525" s="39" t="str">
        <f t="shared" si="1525"/>
        <v>일반(목록배제,Normal-Manifest Exception)</v>
      </c>
      <c r="Q3525" s="72">
        <f t="shared" si="1526"/>
        <v>42</v>
      </c>
      <c r="R3525" s="43" t="str">
        <f t="shared" si="1527"/>
        <v>OZ602</v>
      </c>
      <c r="S3525" s="82" t="str">
        <f t="shared" si="1528"/>
        <v/>
      </c>
      <c r="T3525" s="40">
        <f t="shared" si="1529"/>
        <v>45924</v>
      </c>
      <c r="U3525" s="44">
        <v>2500</v>
      </c>
      <c r="V3525" s="44">
        <f t="shared" si="1530"/>
        <v>0</v>
      </c>
      <c r="W3525" s="77">
        <f t="shared" si="1531"/>
        <v>2500</v>
      </c>
      <c r="X3525" s="78">
        <f t="shared" si="1532"/>
        <v>0</v>
      </c>
      <c r="Y3525" s="44" cm="1">
        <f t="array" ref="Y3525">_xlfn.IFNA(_xlfn.IFS(AND(Q3525&gt;=2000, Q3525&lt;3000), 10000, AND(Q3525&gt;=3000, Q3525&lt;4000), 15000, AND(Q3525&gt;=4000, Q3525&lt;5000), 20000, AND(Q3525&gt;=5000), 25000),0)</f>
        <v>0</v>
      </c>
      <c r="Z3525" s="91">
        <f t="shared" si="1533"/>
        <v>300</v>
      </c>
      <c r="AA3525" s="44">
        <f t="shared" si="1534"/>
        <v>0</v>
      </c>
      <c r="AB3525" s="44"/>
      <c r="AC3525" s="44"/>
      <c r="AD3525" s="44"/>
      <c r="AE3525" s="44">
        <f>VLOOKUP(O3525,정산업데이트!$A$6:$B$12,2,10)</f>
        <v>0</v>
      </c>
      <c r="AF3525" s="44"/>
      <c r="AG3525" s="79">
        <f t="shared" si="1535"/>
        <v>300</v>
      </c>
      <c r="AH3525" s="80">
        <f t="shared" si="1536"/>
        <v>2800</v>
      </c>
      <c r="AJ3525" s="35" t="s">
        <v>18450</v>
      </c>
      <c r="AK3525" s="35" t="s">
        <v>73</v>
      </c>
      <c r="AL3525" s="35" t="s">
        <v>18451</v>
      </c>
      <c r="AM3525" s="35" t="s">
        <v>20094</v>
      </c>
      <c r="AN3525" s="35" t="s">
        <v>20095</v>
      </c>
      <c r="AO3525" s="35" t="s">
        <v>20096</v>
      </c>
      <c r="AP3525" s="35" t="s">
        <v>20097</v>
      </c>
      <c r="AQ3525" s="35" t="s">
        <v>122</v>
      </c>
      <c r="AR3525" s="35">
        <v>1</v>
      </c>
      <c r="AS3525" s="35">
        <v>3</v>
      </c>
      <c r="AT3525" s="35">
        <v>1E-3</v>
      </c>
      <c r="AU3525" s="35">
        <v>3</v>
      </c>
      <c r="AV3525" s="35" t="s">
        <v>8</v>
      </c>
      <c r="AW3525" s="35">
        <v>42</v>
      </c>
      <c r="AX3525" s="35" t="s">
        <v>68</v>
      </c>
      <c r="AY3525" s="35" t="s">
        <v>68</v>
      </c>
      <c r="AZ3525" s="35" t="s">
        <v>68</v>
      </c>
      <c r="BA3525" s="35" t="s">
        <v>68</v>
      </c>
      <c r="BB3525" s="35" t="s">
        <v>68</v>
      </c>
      <c r="BC3525" s="35" t="s">
        <v>135</v>
      </c>
      <c r="BD3525" s="35" t="s">
        <v>104</v>
      </c>
      <c r="BE3525" s="35" t="s">
        <v>105</v>
      </c>
      <c r="BF3525" s="35" t="s">
        <v>122</v>
      </c>
      <c r="BG3525" s="35" t="s">
        <v>69</v>
      </c>
      <c r="BH3525" s="35" t="s">
        <v>20098</v>
      </c>
      <c r="BI3525" s="35" t="s">
        <v>122</v>
      </c>
      <c r="BJ3525" s="35" t="s">
        <v>20099</v>
      </c>
      <c r="BK3525" s="35" t="s">
        <v>75</v>
      </c>
      <c r="BL3525" s="35" t="s">
        <v>122</v>
      </c>
      <c r="BM3525" s="35" t="s">
        <v>104</v>
      </c>
      <c r="BN3525" s="35" t="s">
        <v>70</v>
      </c>
      <c r="BO3525" s="35" t="s">
        <v>71</v>
      </c>
      <c r="BP3525" s="35" t="s">
        <v>122</v>
      </c>
      <c r="BQ3525" s="35" t="s">
        <v>163</v>
      </c>
    </row>
    <row r="3526" spans="1:69" x14ac:dyDescent="0.4">
      <c r="A3526" s="40" t="str">
        <f t="shared" ref="A3526:A3589" si="1537">AJ3526</f>
        <v>2025-09-24</v>
      </c>
      <c r="B3526" s="40" t="str">
        <f t="shared" ref="B3526:B3589" si="1538">AK3526</f>
        <v>SYD</v>
      </c>
      <c r="C3526" s="39" t="str">
        <f t="shared" ref="C3526:C3589" si="1539">AL3526</f>
        <v>98812563670</v>
      </c>
      <c r="D3526" s="41" t="str">
        <f t="shared" ref="D3526:D3589" si="1540">AM3526</f>
        <v>PAU029774065</v>
      </c>
      <c r="E3526" s="41" t="str">
        <f t="shared" ref="E3526:E3589" si="1541">BH3526</f>
        <v>596421504003</v>
      </c>
      <c r="F3526" s="39" t="str">
        <f t="shared" ref="F3526:F3589" si="1542">BC3526</f>
        <v>2254252</v>
      </c>
      <c r="G3526" s="39" t="str">
        <f t="shared" ref="G3526:G3589" si="1543">BD3526</f>
        <v>WISE EXPRESS(AUSTRAPHARM)</v>
      </c>
      <c r="H3526" s="41" t="str">
        <f t="shared" ref="H3526:H3589" si="1544">AN3526</f>
        <v>김민식</v>
      </c>
      <c r="I3526" s="39" t="str">
        <f t="shared" ref="I3526:I3589" si="1545">AP3526</f>
        <v>06503</v>
      </c>
      <c r="J3526" s="52" t="str">
        <f t="shared" ref="J3526:J3589" si="1546">AQ3526</f>
        <v/>
      </c>
      <c r="K3526" s="75">
        <f t="shared" ref="K3526:K3589" si="1547">AR3526</f>
        <v>1</v>
      </c>
      <c r="L3526" s="76">
        <f t="shared" ref="L3526:L3589" si="1548">AS3526</f>
        <v>2</v>
      </c>
      <c r="M3526" s="76">
        <f t="shared" ref="M3526:M3589" si="1549">AT3526</f>
        <v>1E-3</v>
      </c>
      <c r="N3526" s="76">
        <f t="shared" ref="N3526:N3589" si="1550">AU3526</f>
        <v>2</v>
      </c>
      <c r="O3526" s="42">
        <f t="shared" ref="O3526:O3589" si="1551">CEILING(MAX(L3526:N3526)/K3526,0.5)</f>
        <v>2</v>
      </c>
      <c r="P3526" s="39" t="str">
        <f t="shared" ref="P3526:P3589" si="1552">AV3526</f>
        <v>목록(Manifest)</v>
      </c>
      <c r="Q3526" s="72">
        <f t="shared" ref="Q3526:Q3589" si="1553">AW3526</f>
        <v>120</v>
      </c>
      <c r="R3526" s="43" t="str">
        <f t="shared" ref="R3526:R3589" si="1554">BK3526</f>
        <v>OZ602</v>
      </c>
      <c r="S3526" s="82" t="str">
        <f t="shared" ref="S3526:S3589" si="1555">BL3526</f>
        <v/>
      </c>
      <c r="T3526" s="40">
        <f t="shared" ref="T3526:T3589" si="1556">DATE(YEAR(A3526),MONTH(A3526),DAY(A3526))</f>
        <v>45924</v>
      </c>
      <c r="U3526" s="44">
        <v>2500</v>
      </c>
      <c r="V3526" s="44">
        <f t="shared" ref="V3526:V3589" si="1557">IF(O3526&gt;5,CEILING(O3526-5,1)*100,0)</f>
        <v>0</v>
      </c>
      <c r="W3526" s="77">
        <f t="shared" ref="W3526:W3589" si="1558">SUM(U3526:V3526)</f>
        <v>2500</v>
      </c>
      <c r="X3526" s="78">
        <f t="shared" ref="X3526:X3589" si="1559">(K3526-1)*2500</f>
        <v>0</v>
      </c>
      <c r="Y3526" s="44" cm="1">
        <f t="array" ref="Y3526">_xlfn.IFNA(_xlfn.IFS(AND(Q3526&gt;=2000, Q3526&lt;3000), 10000, AND(Q3526&gt;=3000, Q3526&lt;4000), 15000, AND(Q3526&gt;=4000, Q3526&lt;5000), 20000, AND(Q3526&gt;=5000), 25000),0)</f>
        <v>0</v>
      </c>
      <c r="Z3526" s="91">
        <f t="shared" ref="Z3526:Z3589" si="1560">IF(OR(P3526="일반(목록배제,Normal-Manifest Exception)",P3526="간이(Simple)",P3526="목록취하(허용배제,Manifest-Drop)",P3526="일반(NORMAL)"),300,0)</f>
        <v>0</v>
      </c>
      <c r="AA3526" s="44">
        <f t="shared" ref="AA3526:AA3589" si="1561">IF(LEFT(AP3526,2)="63",3000,0)</f>
        <v>0</v>
      </c>
      <c r="AB3526" s="44"/>
      <c r="AC3526" s="44"/>
      <c r="AD3526" s="44"/>
      <c r="AE3526" s="44">
        <f>VLOOKUP(O3526,정산업데이트!$A$6:$B$12,2,10)</f>
        <v>0</v>
      </c>
      <c r="AF3526" s="44"/>
      <c r="AG3526" s="79">
        <f t="shared" ref="AG3526:AG3589" si="1562">X3526+Y3526+Z3526+AA3526+AB3526+AE3526+AF3526</f>
        <v>0</v>
      </c>
      <c r="AH3526" s="80">
        <f t="shared" ref="AH3526:AH3589" si="1563">SUM(AG3526,W3526)</f>
        <v>2500</v>
      </c>
      <c r="AJ3526" s="35" t="s">
        <v>18450</v>
      </c>
      <c r="AK3526" s="35" t="s">
        <v>73</v>
      </c>
      <c r="AL3526" s="35" t="s">
        <v>18451</v>
      </c>
      <c r="AM3526" s="35" t="s">
        <v>20100</v>
      </c>
      <c r="AN3526" s="35" t="s">
        <v>20101</v>
      </c>
      <c r="AO3526" s="35" t="s">
        <v>20102</v>
      </c>
      <c r="AP3526" s="35" t="s">
        <v>465</v>
      </c>
      <c r="AQ3526" s="35" t="s">
        <v>122</v>
      </c>
      <c r="AR3526" s="35">
        <v>1</v>
      </c>
      <c r="AS3526" s="35">
        <v>2</v>
      </c>
      <c r="AT3526" s="35">
        <v>1E-3</v>
      </c>
      <c r="AU3526" s="35">
        <v>2</v>
      </c>
      <c r="AV3526" s="35" t="s">
        <v>7</v>
      </c>
      <c r="AW3526" s="35">
        <v>120</v>
      </c>
      <c r="AX3526" s="35" t="s">
        <v>68</v>
      </c>
      <c r="AY3526" s="35" t="s">
        <v>68</v>
      </c>
      <c r="AZ3526" s="35" t="s">
        <v>68</v>
      </c>
      <c r="BA3526" s="35" t="s">
        <v>68</v>
      </c>
      <c r="BB3526" s="35" t="s">
        <v>68</v>
      </c>
      <c r="BC3526" s="35" t="s">
        <v>132</v>
      </c>
      <c r="BD3526" s="35" t="s">
        <v>83</v>
      </c>
      <c r="BE3526" s="35" t="s">
        <v>84</v>
      </c>
      <c r="BF3526" s="35" t="s">
        <v>122</v>
      </c>
      <c r="BG3526" s="35" t="s">
        <v>69</v>
      </c>
      <c r="BH3526" s="35" t="s">
        <v>20103</v>
      </c>
      <c r="BI3526" s="35" t="s">
        <v>122</v>
      </c>
      <c r="BJ3526" s="35" t="s">
        <v>20104</v>
      </c>
      <c r="BK3526" s="35" t="s">
        <v>75</v>
      </c>
      <c r="BL3526" s="35" t="s">
        <v>122</v>
      </c>
      <c r="BM3526" s="35" t="s">
        <v>83</v>
      </c>
      <c r="BN3526" s="35" t="s">
        <v>70</v>
      </c>
      <c r="BO3526" s="35" t="s">
        <v>71</v>
      </c>
      <c r="BP3526" s="35" t="s">
        <v>122</v>
      </c>
      <c r="BQ3526" s="35" t="s">
        <v>163</v>
      </c>
    </row>
    <row r="3527" spans="1:69" x14ac:dyDescent="0.4">
      <c r="A3527" s="40" t="str">
        <f t="shared" si="1537"/>
        <v>2025-09-24</v>
      </c>
      <c r="B3527" s="40" t="str">
        <f t="shared" si="1538"/>
        <v>SYD</v>
      </c>
      <c r="C3527" s="39" t="str">
        <f t="shared" si="1539"/>
        <v>98812563670</v>
      </c>
      <c r="D3527" s="41" t="str">
        <f t="shared" si="1540"/>
        <v>PAU029774078</v>
      </c>
      <c r="E3527" s="41" t="str">
        <f t="shared" si="1541"/>
        <v>596421504014</v>
      </c>
      <c r="F3527" s="39" t="str">
        <f t="shared" si="1542"/>
        <v>2254252</v>
      </c>
      <c r="G3527" s="39" t="str">
        <f t="shared" si="1543"/>
        <v>WISE EXPRESS(AUSTRAPHARM)</v>
      </c>
      <c r="H3527" s="41" t="str">
        <f t="shared" si="1544"/>
        <v>홍정화</v>
      </c>
      <c r="I3527" s="39" t="str">
        <f t="shared" si="1545"/>
        <v>22638</v>
      </c>
      <c r="J3527" s="52" t="str">
        <f t="shared" si="1546"/>
        <v/>
      </c>
      <c r="K3527" s="75">
        <f t="shared" si="1547"/>
        <v>1</v>
      </c>
      <c r="L3527" s="76">
        <f t="shared" si="1548"/>
        <v>1</v>
      </c>
      <c r="M3527" s="76">
        <f t="shared" si="1549"/>
        <v>1E-3</v>
      </c>
      <c r="N3527" s="76">
        <f t="shared" si="1550"/>
        <v>1</v>
      </c>
      <c r="O3527" s="42">
        <f t="shared" si="1551"/>
        <v>1</v>
      </c>
      <c r="P3527" s="39" t="str">
        <f t="shared" si="1552"/>
        <v>목록(Manifest)</v>
      </c>
      <c r="Q3527" s="72">
        <f t="shared" si="1553"/>
        <v>60</v>
      </c>
      <c r="R3527" s="43" t="str">
        <f t="shared" si="1554"/>
        <v>OZ602</v>
      </c>
      <c r="S3527" s="82" t="str">
        <f t="shared" si="1555"/>
        <v/>
      </c>
      <c r="T3527" s="40">
        <f t="shared" si="1556"/>
        <v>45924</v>
      </c>
      <c r="U3527" s="44">
        <v>2500</v>
      </c>
      <c r="V3527" s="44">
        <f t="shared" si="1557"/>
        <v>0</v>
      </c>
      <c r="W3527" s="77">
        <f t="shared" si="1558"/>
        <v>2500</v>
      </c>
      <c r="X3527" s="78">
        <f t="shared" si="1559"/>
        <v>0</v>
      </c>
      <c r="Y3527" s="44" cm="1">
        <f t="array" ref="Y3527">_xlfn.IFNA(_xlfn.IFS(AND(Q3527&gt;=2000, Q3527&lt;3000), 10000, AND(Q3527&gt;=3000, Q3527&lt;4000), 15000, AND(Q3527&gt;=4000, Q3527&lt;5000), 20000, AND(Q3527&gt;=5000), 25000),0)</f>
        <v>0</v>
      </c>
      <c r="Z3527" s="91">
        <f t="shared" si="1560"/>
        <v>0</v>
      </c>
      <c r="AA3527" s="44">
        <f t="shared" si="1561"/>
        <v>0</v>
      </c>
      <c r="AB3527" s="44"/>
      <c r="AC3527" s="44"/>
      <c r="AD3527" s="44"/>
      <c r="AE3527" s="44">
        <f>VLOOKUP(O3527,정산업데이트!$A$6:$B$12,2,10)</f>
        <v>0</v>
      </c>
      <c r="AF3527" s="44"/>
      <c r="AG3527" s="79">
        <f t="shared" si="1562"/>
        <v>0</v>
      </c>
      <c r="AH3527" s="80">
        <f t="shared" si="1563"/>
        <v>2500</v>
      </c>
      <c r="AJ3527" s="35" t="s">
        <v>18450</v>
      </c>
      <c r="AK3527" s="35" t="s">
        <v>73</v>
      </c>
      <c r="AL3527" s="35" t="s">
        <v>18451</v>
      </c>
      <c r="AM3527" s="35" t="s">
        <v>20105</v>
      </c>
      <c r="AN3527" s="35" t="s">
        <v>1516</v>
      </c>
      <c r="AO3527" s="35" t="s">
        <v>20106</v>
      </c>
      <c r="AP3527" s="35" t="s">
        <v>20107</v>
      </c>
      <c r="AQ3527" s="35" t="s">
        <v>122</v>
      </c>
      <c r="AR3527" s="35">
        <v>1</v>
      </c>
      <c r="AS3527" s="35">
        <v>1</v>
      </c>
      <c r="AT3527" s="35">
        <v>1E-3</v>
      </c>
      <c r="AU3527" s="35">
        <v>1</v>
      </c>
      <c r="AV3527" s="35" t="s">
        <v>7</v>
      </c>
      <c r="AW3527" s="35">
        <v>60</v>
      </c>
      <c r="AX3527" s="35" t="s">
        <v>68</v>
      </c>
      <c r="AY3527" s="35" t="s">
        <v>68</v>
      </c>
      <c r="AZ3527" s="35" t="s">
        <v>68</v>
      </c>
      <c r="BA3527" s="35" t="s">
        <v>68</v>
      </c>
      <c r="BB3527" s="35" t="s">
        <v>68</v>
      </c>
      <c r="BC3527" s="35" t="s">
        <v>132</v>
      </c>
      <c r="BD3527" s="35" t="s">
        <v>83</v>
      </c>
      <c r="BE3527" s="35" t="s">
        <v>89</v>
      </c>
      <c r="BF3527" s="35" t="s">
        <v>122</v>
      </c>
      <c r="BG3527" s="35" t="s">
        <v>69</v>
      </c>
      <c r="BH3527" s="35" t="s">
        <v>20108</v>
      </c>
      <c r="BI3527" s="35" t="s">
        <v>122</v>
      </c>
      <c r="BJ3527" s="35" t="s">
        <v>20109</v>
      </c>
      <c r="BK3527" s="35" t="s">
        <v>75</v>
      </c>
      <c r="BL3527" s="35" t="s">
        <v>122</v>
      </c>
      <c r="BM3527" s="35" t="s">
        <v>83</v>
      </c>
      <c r="BN3527" s="35" t="s">
        <v>70</v>
      </c>
      <c r="BO3527" s="35" t="s">
        <v>71</v>
      </c>
      <c r="BP3527" s="35" t="s">
        <v>122</v>
      </c>
      <c r="BQ3527" s="35" t="s">
        <v>163</v>
      </c>
    </row>
    <row r="3528" spans="1:69" x14ac:dyDescent="0.4">
      <c r="A3528" s="40" t="str">
        <f t="shared" si="1537"/>
        <v>2025-09-24</v>
      </c>
      <c r="B3528" s="40" t="str">
        <f t="shared" si="1538"/>
        <v>SYD</v>
      </c>
      <c r="C3528" s="39" t="str">
        <f t="shared" si="1539"/>
        <v>98812563670</v>
      </c>
      <c r="D3528" s="41" t="str">
        <f t="shared" si="1540"/>
        <v>PAU029774063</v>
      </c>
      <c r="E3528" s="41" t="str">
        <f t="shared" si="1541"/>
        <v>596421504036</v>
      </c>
      <c r="F3528" s="39" t="str">
        <f t="shared" si="1542"/>
        <v>2254252</v>
      </c>
      <c r="G3528" s="39" t="str">
        <f t="shared" si="1543"/>
        <v>WISE EXPRESS(AUSTRAPHARM)</v>
      </c>
      <c r="H3528" s="41" t="str">
        <f t="shared" si="1544"/>
        <v>임수정</v>
      </c>
      <c r="I3528" s="39" t="str">
        <f t="shared" si="1545"/>
        <v>17965</v>
      </c>
      <c r="J3528" s="52" t="str">
        <f t="shared" si="1546"/>
        <v/>
      </c>
      <c r="K3528" s="75">
        <f t="shared" si="1547"/>
        <v>1</v>
      </c>
      <c r="L3528" s="76">
        <f t="shared" si="1548"/>
        <v>1</v>
      </c>
      <c r="M3528" s="76">
        <f t="shared" si="1549"/>
        <v>1E-3</v>
      </c>
      <c r="N3528" s="76">
        <f t="shared" si="1550"/>
        <v>1</v>
      </c>
      <c r="O3528" s="42">
        <f t="shared" si="1551"/>
        <v>1</v>
      </c>
      <c r="P3528" s="39" t="str">
        <f t="shared" si="1552"/>
        <v>일반(목록배제,Normal-Manifest Exception)</v>
      </c>
      <c r="Q3528" s="72">
        <f t="shared" si="1553"/>
        <v>45</v>
      </c>
      <c r="R3528" s="43" t="str">
        <f t="shared" si="1554"/>
        <v>OZ602</v>
      </c>
      <c r="S3528" s="82" t="str">
        <f t="shared" si="1555"/>
        <v/>
      </c>
      <c r="T3528" s="40">
        <f t="shared" si="1556"/>
        <v>45924</v>
      </c>
      <c r="U3528" s="44">
        <v>2500</v>
      </c>
      <c r="V3528" s="44">
        <f t="shared" si="1557"/>
        <v>0</v>
      </c>
      <c r="W3528" s="77">
        <f t="shared" si="1558"/>
        <v>2500</v>
      </c>
      <c r="X3528" s="78">
        <f t="shared" si="1559"/>
        <v>0</v>
      </c>
      <c r="Y3528" s="44" cm="1">
        <f t="array" ref="Y3528">_xlfn.IFNA(_xlfn.IFS(AND(Q3528&gt;=2000, Q3528&lt;3000), 10000, AND(Q3528&gt;=3000, Q3528&lt;4000), 15000, AND(Q3528&gt;=4000, Q3528&lt;5000), 20000, AND(Q3528&gt;=5000), 25000),0)</f>
        <v>0</v>
      </c>
      <c r="Z3528" s="91">
        <f t="shared" si="1560"/>
        <v>300</v>
      </c>
      <c r="AA3528" s="44">
        <f t="shared" si="1561"/>
        <v>0</v>
      </c>
      <c r="AB3528" s="44"/>
      <c r="AC3528" s="44"/>
      <c r="AD3528" s="44"/>
      <c r="AE3528" s="44">
        <f>VLOOKUP(O3528,정산업데이트!$A$6:$B$12,2,10)</f>
        <v>0</v>
      </c>
      <c r="AF3528" s="44"/>
      <c r="AG3528" s="79">
        <f t="shared" si="1562"/>
        <v>300</v>
      </c>
      <c r="AH3528" s="80">
        <f t="shared" si="1563"/>
        <v>2800</v>
      </c>
      <c r="AJ3528" s="35" t="s">
        <v>18450</v>
      </c>
      <c r="AK3528" s="35" t="s">
        <v>73</v>
      </c>
      <c r="AL3528" s="35" t="s">
        <v>18451</v>
      </c>
      <c r="AM3528" s="35" t="s">
        <v>20110</v>
      </c>
      <c r="AN3528" s="35" t="s">
        <v>20111</v>
      </c>
      <c r="AO3528" s="35" t="s">
        <v>20112</v>
      </c>
      <c r="AP3528" s="35" t="s">
        <v>15340</v>
      </c>
      <c r="AQ3528" s="35" t="s">
        <v>122</v>
      </c>
      <c r="AR3528" s="35">
        <v>1</v>
      </c>
      <c r="AS3528" s="35">
        <v>1</v>
      </c>
      <c r="AT3528" s="35">
        <v>1E-3</v>
      </c>
      <c r="AU3528" s="35">
        <v>1</v>
      </c>
      <c r="AV3528" s="35" t="s">
        <v>8</v>
      </c>
      <c r="AW3528" s="35">
        <v>45</v>
      </c>
      <c r="AX3528" s="35" t="s">
        <v>68</v>
      </c>
      <c r="AY3528" s="35" t="s">
        <v>68</v>
      </c>
      <c r="AZ3528" s="35" t="s">
        <v>68</v>
      </c>
      <c r="BA3528" s="35" t="s">
        <v>68</v>
      </c>
      <c r="BB3528" s="35" t="s">
        <v>68</v>
      </c>
      <c r="BC3528" s="35" t="s">
        <v>132</v>
      </c>
      <c r="BD3528" s="35" t="s">
        <v>83</v>
      </c>
      <c r="BE3528" s="35" t="s">
        <v>84</v>
      </c>
      <c r="BF3528" s="35" t="s">
        <v>122</v>
      </c>
      <c r="BG3528" s="35" t="s">
        <v>69</v>
      </c>
      <c r="BH3528" s="35" t="s">
        <v>20113</v>
      </c>
      <c r="BI3528" s="35" t="s">
        <v>122</v>
      </c>
      <c r="BJ3528" s="35" t="s">
        <v>20114</v>
      </c>
      <c r="BK3528" s="35" t="s">
        <v>75</v>
      </c>
      <c r="BL3528" s="35" t="s">
        <v>122</v>
      </c>
      <c r="BM3528" s="35" t="s">
        <v>83</v>
      </c>
      <c r="BN3528" s="35" t="s">
        <v>70</v>
      </c>
      <c r="BO3528" s="35" t="s">
        <v>71</v>
      </c>
      <c r="BP3528" s="35" t="s">
        <v>122</v>
      </c>
      <c r="BQ3528" s="35" t="s">
        <v>163</v>
      </c>
    </row>
    <row r="3529" spans="1:69" x14ac:dyDescent="0.4">
      <c r="A3529" s="40" t="str">
        <f t="shared" si="1537"/>
        <v>2025-09-24</v>
      </c>
      <c r="B3529" s="40" t="str">
        <f t="shared" si="1538"/>
        <v>SYD</v>
      </c>
      <c r="C3529" s="39" t="str">
        <f t="shared" si="1539"/>
        <v>98812563670</v>
      </c>
      <c r="D3529" s="41" t="str">
        <f t="shared" si="1540"/>
        <v>PAU029774079</v>
      </c>
      <c r="E3529" s="41" t="str">
        <f t="shared" si="1541"/>
        <v>596421504040</v>
      </c>
      <c r="F3529" s="39" t="str">
        <f t="shared" si="1542"/>
        <v>2254252</v>
      </c>
      <c r="G3529" s="39" t="str">
        <f t="shared" si="1543"/>
        <v>WISE EXPRESS(AUSTRAPHARM)</v>
      </c>
      <c r="H3529" s="41" t="str">
        <f t="shared" si="1544"/>
        <v>최수진</v>
      </c>
      <c r="I3529" s="39" t="str">
        <f t="shared" si="1545"/>
        <v>13639</v>
      </c>
      <c r="J3529" s="52" t="str">
        <f t="shared" si="1546"/>
        <v/>
      </c>
      <c r="K3529" s="75">
        <f t="shared" si="1547"/>
        <v>1</v>
      </c>
      <c r="L3529" s="76">
        <f t="shared" si="1548"/>
        <v>1</v>
      </c>
      <c r="M3529" s="76">
        <f t="shared" si="1549"/>
        <v>1E-3</v>
      </c>
      <c r="N3529" s="76">
        <f t="shared" si="1550"/>
        <v>1</v>
      </c>
      <c r="O3529" s="42">
        <f t="shared" si="1551"/>
        <v>1</v>
      </c>
      <c r="P3529" s="39" t="str">
        <f t="shared" si="1552"/>
        <v>목록(Manifest)</v>
      </c>
      <c r="Q3529" s="72">
        <f t="shared" si="1553"/>
        <v>60</v>
      </c>
      <c r="R3529" s="43" t="str">
        <f t="shared" si="1554"/>
        <v>OZ602</v>
      </c>
      <c r="S3529" s="82" t="str">
        <f t="shared" si="1555"/>
        <v/>
      </c>
      <c r="T3529" s="40">
        <f t="shared" si="1556"/>
        <v>45924</v>
      </c>
      <c r="U3529" s="44">
        <v>2500</v>
      </c>
      <c r="V3529" s="44">
        <f t="shared" si="1557"/>
        <v>0</v>
      </c>
      <c r="W3529" s="77">
        <f t="shared" si="1558"/>
        <v>2500</v>
      </c>
      <c r="X3529" s="78">
        <f t="shared" si="1559"/>
        <v>0</v>
      </c>
      <c r="Y3529" s="44" cm="1">
        <f t="array" ref="Y3529">_xlfn.IFNA(_xlfn.IFS(AND(Q3529&gt;=2000, Q3529&lt;3000), 10000, AND(Q3529&gt;=3000, Q3529&lt;4000), 15000, AND(Q3529&gt;=4000, Q3529&lt;5000), 20000, AND(Q3529&gt;=5000), 25000),0)</f>
        <v>0</v>
      </c>
      <c r="Z3529" s="91">
        <f t="shared" si="1560"/>
        <v>0</v>
      </c>
      <c r="AA3529" s="44">
        <f t="shared" si="1561"/>
        <v>0</v>
      </c>
      <c r="AB3529" s="44"/>
      <c r="AC3529" s="44"/>
      <c r="AD3529" s="44"/>
      <c r="AE3529" s="44">
        <f>VLOOKUP(O3529,정산업데이트!$A$6:$B$12,2,10)</f>
        <v>0</v>
      </c>
      <c r="AF3529" s="44"/>
      <c r="AG3529" s="79">
        <f t="shared" si="1562"/>
        <v>0</v>
      </c>
      <c r="AH3529" s="80">
        <f t="shared" si="1563"/>
        <v>2500</v>
      </c>
      <c r="AJ3529" s="35" t="s">
        <v>18450</v>
      </c>
      <c r="AK3529" s="35" t="s">
        <v>73</v>
      </c>
      <c r="AL3529" s="35" t="s">
        <v>18451</v>
      </c>
      <c r="AM3529" s="35" t="s">
        <v>20115</v>
      </c>
      <c r="AN3529" s="35" t="s">
        <v>20116</v>
      </c>
      <c r="AO3529" s="35" t="s">
        <v>20117</v>
      </c>
      <c r="AP3529" s="35" t="s">
        <v>20118</v>
      </c>
      <c r="AQ3529" s="35" t="s">
        <v>122</v>
      </c>
      <c r="AR3529" s="35">
        <v>1</v>
      </c>
      <c r="AS3529" s="35">
        <v>1</v>
      </c>
      <c r="AT3529" s="35">
        <v>1E-3</v>
      </c>
      <c r="AU3529" s="35">
        <v>1</v>
      </c>
      <c r="AV3529" s="35" t="s">
        <v>7</v>
      </c>
      <c r="AW3529" s="35">
        <v>60</v>
      </c>
      <c r="AX3529" s="35" t="s">
        <v>68</v>
      </c>
      <c r="AY3529" s="35" t="s">
        <v>68</v>
      </c>
      <c r="AZ3529" s="35" t="s">
        <v>68</v>
      </c>
      <c r="BA3529" s="35" t="s">
        <v>68</v>
      </c>
      <c r="BB3529" s="35" t="s">
        <v>68</v>
      </c>
      <c r="BC3529" s="35" t="s">
        <v>132</v>
      </c>
      <c r="BD3529" s="35" t="s">
        <v>83</v>
      </c>
      <c r="BE3529" s="35" t="s">
        <v>96</v>
      </c>
      <c r="BF3529" s="35" t="s">
        <v>122</v>
      </c>
      <c r="BG3529" s="35" t="s">
        <v>69</v>
      </c>
      <c r="BH3529" s="35" t="s">
        <v>20119</v>
      </c>
      <c r="BI3529" s="35" t="s">
        <v>122</v>
      </c>
      <c r="BJ3529" s="35" t="s">
        <v>20120</v>
      </c>
      <c r="BK3529" s="35" t="s">
        <v>75</v>
      </c>
      <c r="BL3529" s="35" t="s">
        <v>122</v>
      </c>
      <c r="BM3529" s="35" t="s">
        <v>83</v>
      </c>
      <c r="BN3529" s="35" t="s">
        <v>70</v>
      </c>
      <c r="BO3529" s="35" t="s">
        <v>71</v>
      </c>
      <c r="BP3529" s="35" t="s">
        <v>122</v>
      </c>
      <c r="BQ3529" s="35" t="s">
        <v>163</v>
      </c>
    </row>
    <row r="3530" spans="1:69" x14ac:dyDescent="0.4">
      <c r="A3530" s="40" t="str">
        <f t="shared" si="1537"/>
        <v>2025-09-24</v>
      </c>
      <c r="B3530" s="40" t="str">
        <f t="shared" si="1538"/>
        <v>SYD</v>
      </c>
      <c r="C3530" s="39" t="str">
        <f t="shared" si="1539"/>
        <v>98812563670</v>
      </c>
      <c r="D3530" s="41" t="str">
        <f t="shared" si="1540"/>
        <v>PAU029774062</v>
      </c>
      <c r="E3530" s="41" t="str">
        <f t="shared" si="1541"/>
        <v>596421504051</v>
      </c>
      <c r="F3530" s="39" t="str">
        <f t="shared" si="1542"/>
        <v>2254252</v>
      </c>
      <c r="G3530" s="39" t="str">
        <f t="shared" si="1543"/>
        <v>WISE EXPRESS(AUSTRAPHARM)</v>
      </c>
      <c r="H3530" s="41" t="str">
        <f t="shared" si="1544"/>
        <v>정수연</v>
      </c>
      <c r="I3530" s="39" t="str">
        <f t="shared" si="1545"/>
        <v>08371</v>
      </c>
      <c r="J3530" s="52" t="str">
        <f t="shared" si="1546"/>
        <v/>
      </c>
      <c r="K3530" s="75">
        <f t="shared" si="1547"/>
        <v>1</v>
      </c>
      <c r="L3530" s="76">
        <f t="shared" si="1548"/>
        <v>3</v>
      </c>
      <c r="M3530" s="76">
        <f t="shared" si="1549"/>
        <v>1E-3</v>
      </c>
      <c r="N3530" s="76">
        <f t="shared" si="1550"/>
        <v>3</v>
      </c>
      <c r="O3530" s="42">
        <f t="shared" si="1551"/>
        <v>3</v>
      </c>
      <c r="P3530" s="39" t="str">
        <f t="shared" si="1552"/>
        <v>목록(Manifest)</v>
      </c>
      <c r="Q3530" s="72">
        <f t="shared" si="1553"/>
        <v>135</v>
      </c>
      <c r="R3530" s="43" t="str">
        <f t="shared" si="1554"/>
        <v>OZ602</v>
      </c>
      <c r="S3530" s="82" t="str">
        <f t="shared" si="1555"/>
        <v/>
      </c>
      <c r="T3530" s="40">
        <f t="shared" si="1556"/>
        <v>45924</v>
      </c>
      <c r="U3530" s="44">
        <v>2500</v>
      </c>
      <c r="V3530" s="44">
        <f t="shared" si="1557"/>
        <v>0</v>
      </c>
      <c r="W3530" s="77">
        <f t="shared" si="1558"/>
        <v>2500</v>
      </c>
      <c r="X3530" s="78">
        <f t="shared" si="1559"/>
        <v>0</v>
      </c>
      <c r="Y3530" s="44" cm="1">
        <f t="array" ref="Y3530">_xlfn.IFNA(_xlfn.IFS(AND(Q3530&gt;=2000, Q3530&lt;3000), 10000, AND(Q3530&gt;=3000, Q3530&lt;4000), 15000, AND(Q3530&gt;=4000, Q3530&lt;5000), 20000, AND(Q3530&gt;=5000), 25000),0)</f>
        <v>0</v>
      </c>
      <c r="Z3530" s="91">
        <f t="shared" si="1560"/>
        <v>0</v>
      </c>
      <c r="AA3530" s="44">
        <f t="shared" si="1561"/>
        <v>0</v>
      </c>
      <c r="AB3530" s="44"/>
      <c r="AC3530" s="44"/>
      <c r="AD3530" s="44"/>
      <c r="AE3530" s="44">
        <f>VLOOKUP(O3530,정산업데이트!$A$6:$B$12,2,10)</f>
        <v>0</v>
      </c>
      <c r="AF3530" s="44"/>
      <c r="AG3530" s="79">
        <f t="shared" si="1562"/>
        <v>0</v>
      </c>
      <c r="AH3530" s="80">
        <f t="shared" si="1563"/>
        <v>2500</v>
      </c>
      <c r="AJ3530" s="35" t="s">
        <v>18450</v>
      </c>
      <c r="AK3530" s="35" t="s">
        <v>73</v>
      </c>
      <c r="AL3530" s="35" t="s">
        <v>18451</v>
      </c>
      <c r="AM3530" s="35" t="s">
        <v>20121</v>
      </c>
      <c r="AN3530" s="35" t="s">
        <v>445</v>
      </c>
      <c r="AO3530" s="35" t="s">
        <v>1458</v>
      </c>
      <c r="AP3530" s="35" t="s">
        <v>1459</v>
      </c>
      <c r="AQ3530" s="35" t="s">
        <v>122</v>
      </c>
      <c r="AR3530" s="35">
        <v>1</v>
      </c>
      <c r="AS3530" s="35">
        <v>3</v>
      </c>
      <c r="AT3530" s="35">
        <v>1E-3</v>
      </c>
      <c r="AU3530" s="35">
        <v>3</v>
      </c>
      <c r="AV3530" s="35" t="s">
        <v>7</v>
      </c>
      <c r="AW3530" s="35">
        <v>135</v>
      </c>
      <c r="AX3530" s="35" t="s">
        <v>68</v>
      </c>
      <c r="AY3530" s="35" t="s">
        <v>68</v>
      </c>
      <c r="AZ3530" s="35" t="s">
        <v>68</v>
      </c>
      <c r="BA3530" s="35" t="s">
        <v>68</v>
      </c>
      <c r="BB3530" s="35" t="s">
        <v>68</v>
      </c>
      <c r="BC3530" s="35" t="s">
        <v>132</v>
      </c>
      <c r="BD3530" s="35" t="s">
        <v>83</v>
      </c>
      <c r="BE3530" s="35" t="s">
        <v>84</v>
      </c>
      <c r="BF3530" s="35" t="s">
        <v>122</v>
      </c>
      <c r="BG3530" s="35" t="s">
        <v>69</v>
      </c>
      <c r="BH3530" s="35" t="s">
        <v>20122</v>
      </c>
      <c r="BI3530" s="35" t="s">
        <v>122</v>
      </c>
      <c r="BJ3530" s="35" t="s">
        <v>20123</v>
      </c>
      <c r="BK3530" s="35" t="s">
        <v>75</v>
      </c>
      <c r="BL3530" s="35" t="s">
        <v>122</v>
      </c>
      <c r="BM3530" s="35" t="s">
        <v>83</v>
      </c>
      <c r="BN3530" s="35" t="s">
        <v>70</v>
      </c>
      <c r="BO3530" s="35" t="s">
        <v>71</v>
      </c>
      <c r="BP3530" s="35" t="s">
        <v>122</v>
      </c>
      <c r="BQ3530" s="35" t="s">
        <v>163</v>
      </c>
    </row>
    <row r="3531" spans="1:69" x14ac:dyDescent="0.4">
      <c r="A3531" s="40" t="str">
        <f t="shared" si="1537"/>
        <v>2025-09-24</v>
      </c>
      <c r="B3531" s="40" t="str">
        <f t="shared" si="1538"/>
        <v>SYD</v>
      </c>
      <c r="C3531" s="39" t="str">
        <f t="shared" si="1539"/>
        <v>98812563670</v>
      </c>
      <c r="D3531" s="41" t="str">
        <f t="shared" si="1540"/>
        <v>PAU029774060</v>
      </c>
      <c r="E3531" s="41" t="str">
        <f t="shared" si="1541"/>
        <v>596421504073</v>
      </c>
      <c r="F3531" s="39" t="str">
        <f t="shared" si="1542"/>
        <v>2254252</v>
      </c>
      <c r="G3531" s="39" t="str">
        <f t="shared" si="1543"/>
        <v>WISE EXPRESS(AUSTRAPHARM)</v>
      </c>
      <c r="H3531" s="41" t="str">
        <f t="shared" si="1544"/>
        <v>박주영</v>
      </c>
      <c r="I3531" s="39" t="str">
        <f t="shared" si="1545"/>
        <v>11821</v>
      </c>
      <c r="J3531" s="52" t="str">
        <f t="shared" si="1546"/>
        <v/>
      </c>
      <c r="K3531" s="75">
        <f t="shared" si="1547"/>
        <v>1</v>
      </c>
      <c r="L3531" s="76">
        <f t="shared" si="1548"/>
        <v>1</v>
      </c>
      <c r="M3531" s="76">
        <f t="shared" si="1549"/>
        <v>1E-3</v>
      </c>
      <c r="N3531" s="76">
        <f t="shared" si="1550"/>
        <v>1</v>
      </c>
      <c r="O3531" s="42">
        <f t="shared" si="1551"/>
        <v>1</v>
      </c>
      <c r="P3531" s="39" t="str">
        <f t="shared" si="1552"/>
        <v>목록(Manifest)</v>
      </c>
      <c r="Q3531" s="72">
        <f t="shared" si="1553"/>
        <v>60</v>
      </c>
      <c r="R3531" s="43" t="str">
        <f t="shared" si="1554"/>
        <v>OZ602</v>
      </c>
      <c r="S3531" s="82" t="str">
        <f t="shared" si="1555"/>
        <v/>
      </c>
      <c r="T3531" s="40">
        <f t="shared" si="1556"/>
        <v>45924</v>
      </c>
      <c r="U3531" s="44">
        <v>2500</v>
      </c>
      <c r="V3531" s="44">
        <f t="shared" si="1557"/>
        <v>0</v>
      </c>
      <c r="W3531" s="77">
        <f t="shared" si="1558"/>
        <v>2500</v>
      </c>
      <c r="X3531" s="78">
        <f t="shared" si="1559"/>
        <v>0</v>
      </c>
      <c r="Y3531" s="44" cm="1">
        <f t="array" ref="Y3531">_xlfn.IFNA(_xlfn.IFS(AND(Q3531&gt;=2000, Q3531&lt;3000), 10000, AND(Q3531&gt;=3000, Q3531&lt;4000), 15000, AND(Q3531&gt;=4000, Q3531&lt;5000), 20000, AND(Q3531&gt;=5000), 25000),0)</f>
        <v>0</v>
      </c>
      <c r="Z3531" s="91">
        <f t="shared" si="1560"/>
        <v>0</v>
      </c>
      <c r="AA3531" s="44">
        <f t="shared" si="1561"/>
        <v>0</v>
      </c>
      <c r="AB3531" s="44"/>
      <c r="AC3531" s="44"/>
      <c r="AD3531" s="44"/>
      <c r="AE3531" s="44">
        <f>VLOOKUP(O3531,정산업데이트!$A$6:$B$12,2,10)</f>
        <v>0</v>
      </c>
      <c r="AF3531" s="44"/>
      <c r="AG3531" s="79">
        <f t="shared" si="1562"/>
        <v>0</v>
      </c>
      <c r="AH3531" s="80">
        <f t="shared" si="1563"/>
        <v>2500</v>
      </c>
      <c r="AJ3531" s="35" t="s">
        <v>18450</v>
      </c>
      <c r="AK3531" s="35" t="s">
        <v>73</v>
      </c>
      <c r="AL3531" s="35" t="s">
        <v>18451</v>
      </c>
      <c r="AM3531" s="35" t="s">
        <v>20124</v>
      </c>
      <c r="AN3531" s="35" t="s">
        <v>1925</v>
      </c>
      <c r="AO3531" s="35" t="s">
        <v>20125</v>
      </c>
      <c r="AP3531" s="35" t="s">
        <v>20126</v>
      </c>
      <c r="AQ3531" s="35" t="s">
        <v>122</v>
      </c>
      <c r="AR3531" s="35">
        <v>1</v>
      </c>
      <c r="AS3531" s="35">
        <v>1</v>
      </c>
      <c r="AT3531" s="35">
        <v>1E-3</v>
      </c>
      <c r="AU3531" s="35">
        <v>1</v>
      </c>
      <c r="AV3531" s="35" t="s">
        <v>7</v>
      </c>
      <c r="AW3531" s="35">
        <v>60</v>
      </c>
      <c r="AX3531" s="35" t="s">
        <v>68</v>
      </c>
      <c r="AY3531" s="35" t="s">
        <v>68</v>
      </c>
      <c r="AZ3531" s="35" t="s">
        <v>68</v>
      </c>
      <c r="BA3531" s="35" t="s">
        <v>68</v>
      </c>
      <c r="BB3531" s="35" t="s">
        <v>68</v>
      </c>
      <c r="BC3531" s="35" t="s">
        <v>132</v>
      </c>
      <c r="BD3531" s="35" t="s">
        <v>83</v>
      </c>
      <c r="BE3531" s="35" t="s">
        <v>84</v>
      </c>
      <c r="BF3531" s="35" t="s">
        <v>122</v>
      </c>
      <c r="BG3531" s="35" t="s">
        <v>69</v>
      </c>
      <c r="BH3531" s="35" t="s">
        <v>20127</v>
      </c>
      <c r="BI3531" s="35" t="s">
        <v>122</v>
      </c>
      <c r="BJ3531" s="35" t="s">
        <v>20128</v>
      </c>
      <c r="BK3531" s="35" t="s">
        <v>75</v>
      </c>
      <c r="BL3531" s="35" t="s">
        <v>122</v>
      </c>
      <c r="BM3531" s="35" t="s">
        <v>83</v>
      </c>
      <c r="BN3531" s="35" t="s">
        <v>70</v>
      </c>
      <c r="BO3531" s="35" t="s">
        <v>71</v>
      </c>
      <c r="BP3531" s="35" t="s">
        <v>122</v>
      </c>
      <c r="BQ3531" s="35" t="s">
        <v>163</v>
      </c>
    </row>
    <row r="3532" spans="1:69" x14ac:dyDescent="0.4">
      <c r="A3532" s="40" t="str">
        <f t="shared" si="1537"/>
        <v>2025-09-24</v>
      </c>
      <c r="B3532" s="40" t="str">
        <f t="shared" si="1538"/>
        <v>SYD</v>
      </c>
      <c r="C3532" s="39" t="str">
        <f t="shared" si="1539"/>
        <v>98812563670</v>
      </c>
      <c r="D3532" s="41" t="str">
        <f t="shared" si="1540"/>
        <v>PAU029774058</v>
      </c>
      <c r="E3532" s="41" t="str">
        <f t="shared" si="1541"/>
        <v>596421504095</v>
      </c>
      <c r="F3532" s="39" t="str">
        <f t="shared" si="1542"/>
        <v>2254252</v>
      </c>
      <c r="G3532" s="39" t="str">
        <f t="shared" si="1543"/>
        <v>WISE EXPRESS(AUSTRAPHARM)</v>
      </c>
      <c r="H3532" s="41" t="str">
        <f t="shared" si="1544"/>
        <v>김시원</v>
      </c>
      <c r="I3532" s="39" t="str">
        <f t="shared" si="1545"/>
        <v>34864</v>
      </c>
      <c r="J3532" s="52" t="str">
        <f t="shared" si="1546"/>
        <v/>
      </c>
      <c r="K3532" s="75">
        <f t="shared" si="1547"/>
        <v>1</v>
      </c>
      <c r="L3532" s="76">
        <f t="shared" si="1548"/>
        <v>1</v>
      </c>
      <c r="M3532" s="76">
        <f t="shared" si="1549"/>
        <v>1E-3</v>
      </c>
      <c r="N3532" s="76">
        <f t="shared" si="1550"/>
        <v>1</v>
      </c>
      <c r="O3532" s="42">
        <f t="shared" si="1551"/>
        <v>1</v>
      </c>
      <c r="P3532" s="39" t="str">
        <f t="shared" si="1552"/>
        <v>목록(Manifest)</v>
      </c>
      <c r="Q3532" s="72">
        <f t="shared" si="1553"/>
        <v>70</v>
      </c>
      <c r="R3532" s="43" t="str">
        <f t="shared" si="1554"/>
        <v>OZ602</v>
      </c>
      <c r="S3532" s="82" t="str">
        <f t="shared" si="1555"/>
        <v/>
      </c>
      <c r="T3532" s="40">
        <f t="shared" si="1556"/>
        <v>45924</v>
      </c>
      <c r="U3532" s="44">
        <v>2500</v>
      </c>
      <c r="V3532" s="44">
        <f t="shared" si="1557"/>
        <v>0</v>
      </c>
      <c r="W3532" s="77">
        <f t="shared" si="1558"/>
        <v>2500</v>
      </c>
      <c r="X3532" s="78">
        <f t="shared" si="1559"/>
        <v>0</v>
      </c>
      <c r="Y3532" s="44" cm="1">
        <f t="array" ref="Y3532">_xlfn.IFNA(_xlfn.IFS(AND(Q3532&gt;=2000, Q3532&lt;3000), 10000, AND(Q3532&gt;=3000, Q3532&lt;4000), 15000, AND(Q3532&gt;=4000, Q3532&lt;5000), 20000, AND(Q3532&gt;=5000), 25000),0)</f>
        <v>0</v>
      </c>
      <c r="Z3532" s="91">
        <f t="shared" si="1560"/>
        <v>0</v>
      </c>
      <c r="AA3532" s="44">
        <f t="shared" si="1561"/>
        <v>0</v>
      </c>
      <c r="AB3532" s="44"/>
      <c r="AC3532" s="44"/>
      <c r="AD3532" s="44"/>
      <c r="AE3532" s="44">
        <f>VLOOKUP(O3532,정산업데이트!$A$6:$B$12,2,10)</f>
        <v>0</v>
      </c>
      <c r="AF3532" s="44"/>
      <c r="AG3532" s="79">
        <f t="shared" si="1562"/>
        <v>0</v>
      </c>
      <c r="AH3532" s="80">
        <f t="shared" si="1563"/>
        <v>2500</v>
      </c>
      <c r="AJ3532" s="35" t="s">
        <v>18450</v>
      </c>
      <c r="AK3532" s="35" t="s">
        <v>73</v>
      </c>
      <c r="AL3532" s="35" t="s">
        <v>18451</v>
      </c>
      <c r="AM3532" s="35" t="s">
        <v>20129</v>
      </c>
      <c r="AN3532" s="35" t="s">
        <v>20130</v>
      </c>
      <c r="AO3532" s="35" t="s">
        <v>20131</v>
      </c>
      <c r="AP3532" s="35" t="s">
        <v>20132</v>
      </c>
      <c r="AQ3532" s="35" t="s">
        <v>122</v>
      </c>
      <c r="AR3532" s="35">
        <v>1</v>
      </c>
      <c r="AS3532" s="35">
        <v>1</v>
      </c>
      <c r="AT3532" s="35">
        <v>1E-3</v>
      </c>
      <c r="AU3532" s="35">
        <v>1</v>
      </c>
      <c r="AV3532" s="35" t="s">
        <v>7</v>
      </c>
      <c r="AW3532" s="35">
        <v>70</v>
      </c>
      <c r="AX3532" s="35" t="s">
        <v>68</v>
      </c>
      <c r="AY3532" s="35" t="s">
        <v>68</v>
      </c>
      <c r="AZ3532" s="35" t="s">
        <v>68</v>
      </c>
      <c r="BA3532" s="35" t="s">
        <v>68</v>
      </c>
      <c r="BB3532" s="35" t="s">
        <v>68</v>
      </c>
      <c r="BC3532" s="35" t="s">
        <v>132</v>
      </c>
      <c r="BD3532" s="35" t="s">
        <v>83</v>
      </c>
      <c r="BE3532" s="35" t="s">
        <v>84</v>
      </c>
      <c r="BF3532" s="35" t="s">
        <v>122</v>
      </c>
      <c r="BG3532" s="35" t="s">
        <v>69</v>
      </c>
      <c r="BH3532" s="35" t="s">
        <v>20133</v>
      </c>
      <c r="BI3532" s="35" t="s">
        <v>122</v>
      </c>
      <c r="BJ3532" s="35" t="s">
        <v>20134</v>
      </c>
      <c r="BK3532" s="35" t="s">
        <v>75</v>
      </c>
      <c r="BL3532" s="35" t="s">
        <v>122</v>
      </c>
      <c r="BM3532" s="35" t="s">
        <v>83</v>
      </c>
      <c r="BN3532" s="35" t="s">
        <v>70</v>
      </c>
      <c r="BO3532" s="35" t="s">
        <v>71</v>
      </c>
      <c r="BP3532" s="35" t="s">
        <v>122</v>
      </c>
      <c r="BQ3532" s="35" t="s">
        <v>163</v>
      </c>
    </row>
    <row r="3533" spans="1:69" x14ac:dyDescent="0.4">
      <c r="A3533" s="40" t="str">
        <f t="shared" si="1537"/>
        <v>2025-09-24</v>
      </c>
      <c r="B3533" s="40" t="str">
        <f t="shared" si="1538"/>
        <v>SYD</v>
      </c>
      <c r="C3533" s="39" t="str">
        <f t="shared" si="1539"/>
        <v>98812563670</v>
      </c>
      <c r="D3533" s="41" t="str">
        <f t="shared" si="1540"/>
        <v>PAU029774081</v>
      </c>
      <c r="E3533" s="41" t="str">
        <f t="shared" si="1541"/>
        <v>596421504110</v>
      </c>
      <c r="F3533" s="39" t="str">
        <f t="shared" si="1542"/>
        <v>2254252</v>
      </c>
      <c r="G3533" s="39" t="str">
        <f t="shared" si="1543"/>
        <v>WISE EXPRESS(AUSTRAPHARM)</v>
      </c>
      <c r="H3533" s="41" t="str">
        <f t="shared" si="1544"/>
        <v>황진흥</v>
      </c>
      <c r="I3533" s="39" t="str">
        <f t="shared" si="1545"/>
        <v>48051</v>
      </c>
      <c r="J3533" s="52" t="str">
        <f t="shared" si="1546"/>
        <v/>
      </c>
      <c r="K3533" s="75">
        <f t="shared" si="1547"/>
        <v>1</v>
      </c>
      <c r="L3533" s="76">
        <f t="shared" si="1548"/>
        <v>1</v>
      </c>
      <c r="M3533" s="76">
        <f t="shared" si="1549"/>
        <v>1E-3</v>
      </c>
      <c r="N3533" s="76">
        <f t="shared" si="1550"/>
        <v>1</v>
      </c>
      <c r="O3533" s="42">
        <f t="shared" si="1551"/>
        <v>1</v>
      </c>
      <c r="P3533" s="39" t="str">
        <f t="shared" si="1552"/>
        <v>일반(목록배제,Normal-Manifest Exception)</v>
      </c>
      <c r="Q3533" s="72">
        <f t="shared" si="1553"/>
        <v>45</v>
      </c>
      <c r="R3533" s="43" t="str">
        <f t="shared" si="1554"/>
        <v>OZ602</v>
      </c>
      <c r="S3533" s="82" t="str">
        <f t="shared" si="1555"/>
        <v/>
      </c>
      <c r="T3533" s="40">
        <f t="shared" si="1556"/>
        <v>45924</v>
      </c>
      <c r="U3533" s="44">
        <v>2500</v>
      </c>
      <c r="V3533" s="44">
        <f t="shared" si="1557"/>
        <v>0</v>
      </c>
      <c r="W3533" s="77">
        <f t="shared" si="1558"/>
        <v>2500</v>
      </c>
      <c r="X3533" s="78">
        <f t="shared" si="1559"/>
        <v>0</v>
      </c>
      <c r="Y3533" s="44" cm="1">
        <f t="array" ref="Y3533">_xlfn.IFNA(_xlfn.IFS(AND(Q3533&gt;=2000, Q3533&lt;3000), 10000, AND(Q3533&gt;=3000, Q3533&lt;4000), 15000, AND(Q3533&gt;=4000, Q3533&lt;5000), 20000, AND(Q3533&gt;=5000), 25000),0)</f>
        <v>0</v>
      </c>
      <c r="Z3533" s="91">
        <f t="shared" si="1560"/>
        <v>300</v>
      </c>
      <c r="AA3533" s="44">
        <f t="shared" si="1561"/>
        <v>0</v>
      </c>
      <c r="AB3533" s="44"/>
      <c r="AC3533" s="44"/>
      <c r="AD3533" s="44"/>
      <c r="AE3533" s="44">
        <f>VLOOKUP(O3533,정산업데이트!$A$6:$B$12,2,10)</f>
        <v>0</v>
      </c>
      <c r="AF3533" s="44"/>
      <c r="AG3533" s="79">
        <f t="shared" si="1562"/>
        <v>300</v>
      </c>
      <c r="AH3533" s="80">
        <f t="shared" si="1563"/>
        <v>2800</v>
      </c>
      <c r="AJ3533" s="35" t="s">
        <v>18450</v>
      </c>
      <c r="AK3533" s="35" t="s">
        <v>73</v>
      </c>
      <c r="AL3533" s="35" t="s">
        <v>18451</v>
      </c>
      <c r="AM3533" s="35" t="s">
        <v>20135</v>
      </c>
      <c r="AN3533" s="35" t="s">
        <v>13922</v>
      </c>
      <c r="AO3533" s="35" t="s">
        <v>13923</v>
      </c>
      <c r="AP3533" s="35" t="s">
        <v>13924</v>
      </c>
      <c r="AQ3533" s="35" t="s">
        <v>122</v>
      </c>
      <c r="AR3533" s="35">
        <v>1</v>
      </c>
      <c r="AS3533" s="35">
        <v>1</v>
      </c>
      <c r="AT3533" s="35">
        <v>1E-3</v>
      </c>
      <c r="AU3533" s="35">
        <v>1</v>
      </c>
      <c r="AV3533" s="35" t="s">
        <v>8</v>
      </c>
      <c r="AW3533" s="35">
        <v>45</v>
      </c>
      <c r="AX3533" s="35" t="s">
        <v>68</v>
      </c>
      <c r="AY3533" s="35" t="s">
        <v>68</v>
      </c>
      <c r="AZ3533" s="35" t="s">
        <v>68</v>
      </c>
      <c r="BA3533" s="35" t="s">
        <v>68</v>
      </c>
      <c r="BB3533" s="35" t="s">
        <v>68</v>
      </c>
      <c r="BC3533" s="35" t="s">
        <v>132</v>
      </c>
      <c r="BD3533" s="35" t="s">
        <v>83</v>
      </c>
      <c r="BE3533" s="35" t="s">
        <v>84</v>
      </c>
      <c r="BF3533" s="35" t="s">
        <v>122</v>
      </c>
      <c r="BG3533" s="35" t="s">
        <v>69</v>
      </c>
      <c r="BH3533" s="35" t="s">
        <v>20136</v>
      </c>
      <c r="BI3533" s="35" t="s">
        <v>122</v>
      </c>
      <c r="BJ3533" s="35" t="s">
        <v>20137</v>
      </c>
      <c r="BK3533" s="35" t="s">
        <v>75</v>
      </c>
      <c r="BL3533" s="35" t="s">
        <v>122</v>
      </c>
      <c r="BM3533" s="35" t="s">
        <v>83</v>
      </c>
      <c r="BN3533" s="35" t="s">
        <v>70</v>
      </c>
      <c r="BO3533" s="35" t="s">
        <v>71</v>
      </c>
      <c r="BP3533" s="35" t="s">
        <v>122</v>
      </c>
      <c r="BQ3533" s="35" t="s">
        <v>163</v>
      </c>
    </row>
    <row r="3534" spans="1:69" x14ac:dyDescent="0.4">
      <c r="A3534" s="40" t="str">
        <f t="shared" si="1537"/>
        <v>2025-09-24</v>
      </c>
      <c r="B3534" s="40" t="str">
        <f t="shared" si="1538"/>
        <v>SYD</v>
      </c>
      <c r="C3534" s="39" t="str">
        <f t="shared" si="1539"/>
        <v>98812563670</v>
      </c>
      <c r="D3534" s="41" t="str">
        <f t="shared" si="1540"/>
        <v>PAU029774085</v>
      </c>
      <c r="E3534" s="41" t="str">
        <f t="shared" si="1541"/>
        <v>596421504121</v>
      </c>
      <c r="F3534" s="39" t="str">
        <f t="shared" si="1542"/>
        <v>2254252</v>
      </c>
      <c r="G3534" s="39" t="str">
        <f t="shared" si="1543"/>
        <v>WISE EXPRESS(AUSTRAPHARM)</v>
      </c>
      <c r="H3534" s="41" t="str">
        <f t="shared" si="1544"/>
        <v>설춘용</v>
      </c>
      <c r="I3534" s="39" t="str">
        <f t="shared" si="1545"/>
        <v>42703</v>
      </c>
      <c r="J3534" s="52" t="str">
        <f t="shared" si="1546"/>
        <v/>
      </c>
      <c r="K3534" s="75">
        <f t="shared" si="1547"/>
        <v>1</v>
      </c>
      <c r="L3534" s="76">
        <f t="shared" si="1548"/>
        <v>1</v>
      </c>
      <c r="M3534" s="76">
        <f t="shared" si="1549"/>
        <v>1E-3</v>
      </c>
      <c r="N3534" s="76">
        <f t="shared" si="1550"/>
        <v>1</v>
      </c>
      <c r="O3534" s="42">
        <f t="shared" si="1551"/>
        <v>1</v>
      </c>
      <c r="P3534" s="39" t="str">
        <f t="shared" si="1552"/>
        <v>일반(목록배제,Normal-Manifest Exception)</v>
      </c>
      <c r="Q3534" s="72">
        <f t="shared" si="1553"/>
        <v>75</v>
      </c>
      <c r="R3534" s="43" t="str">
        <f t="shared" si="1554"/>
        <v>OZ602</v>
      </c>
      <c r="S3534" s="82" t="str">
        <f t="shared" si="1555"/>
        <v/>
      </c>
      <c r="T3534" s="40">
        <f t="shared" si="1556"/>
        <v>45924</v>
      </c>
      <c r="U3534" s="44">
        <v>2500</v>
      </c>
      <c r="V3534" s="44">
        <f t="shared" si="1557"/>
        <v>0</v>
      </c>
      <c r="W3534" s="77">
        <f t="shared" si="1558"/>
        <v>2500</v>
      </c>
      <c r="X3534" s="78">
        <f t="shared" si="1559"/>
        <v>0</v>
      </c>
      <c r="Y3534" s="44" cm="1">
        <f t="array" ref="Y3534">_xlfn.IFNA(_xlfn.IFS(AND(Q3534&gt;=2000, Q3534&lt;3000), 10000, AND(Q3534&gt;=3000, Q3534&lt;4000), 15000, AND(Q3534&gt;=4000, Q3534&lt;5000), 20000, AND(Q3534&gt;=5000), 25000),0)</f>
        <v>0</v>
      </c>
      <c r="Z3534" s="91">
        <f t="shared" si="1560"/>
        <v>300</v>
      </c>
      <c r="AA3534" s="44">
        <f t="shared" si="1561"/>
        <v>0</v>
      </c>
      <c r="AB3534" s="44"/>
      <c r="AC3534" s="44"/>
      <c r="AD3534" s="44"/>
      <c r="AE3534" s="44">
        <f>VLOOKUP(O3534,정산업데이트!$A$6:$B$12,2,10)</f>
        <v>0</v>
      </c>
      <c r="AF3534" s="44"/>
      <c r="AG3534" s="79">
        <f t="shared" si="1562"/>
        <v>300</v>
      </c>
      <c r="AH3534" s="80">
        <f t="shared" si="1563"/>
        <v>2800</v>
      </c>
      <c r="AJ3534" s="35" t="s">
        <v>18450</v>
      </c>
      <c r="AK3534" s="35" t="s">
        <v>73</v>
      </c>
      <c r="AL3534" s="35" t="s">
        <v>18451</v>
      </c>
      <c r="AM3534" s="35" t="s">
        <v>20138</v>
      </c>
      <c r="AN3534" s="35" t="s">
        <v>20139</v>
      </c>
      <c r="AO3534" s="35" t="s">
        <v>20140</v>
      </c>
      <c r="AP3534" s="35" t="s">
        <v>20141</v>
      </c>
      <c r="AQ3534" s="35" t="s">
        <v>122</v>
      </c>
      <c r="AR3534" s="35">
        <v>1</v>
      </c>
      <c r="AS3534" s="35">
        <v>1</v>
      </c>
      <c r="AT3534" s="35">
        <v>1E-3</v>
      </c>
      <c r="AU3534" s="35">
        <v>1</v>
      </c>
      <c r="AV3534" s="35" t="s">
        <v>8</v>
      </c>
      <c r="AW3534" s="35">
        <v>75</v>
      </c>
      <c r="AX3534" s="35" t="s">
        <v>68</v>
      </c>
      <c r="AY3534" s="35" t="s">
        <v>68</v>
      </c>
      <c r="AZ3534" s="35" t="s">
        <v>68</v>
      </c>
      <c r="BA3534" s="35" t="s">
        <v>68</v>
      </c>
      <c r="BB3534" s="35" t="s">
        <v>68</v>
      </c>
      <c r="BC3534" s="35" t="s">
        <v>132</v>
      </c>
      <c r="BD3534" s="35" t="s">
        <v>83</v>
      </c>
      <c r="BE3534" s="35" t="s">
        <v>84</v>
      </c>
      <c r="BF3534" s="35" t="s">
        <v>122</v>
      </c>
      <c r="BG3534" s="35" t="s">
        <v>69</v>
      </c>
      <c r="BH3534" s="35" t="s">
        <v>20142</v>
      </c>
      <c r="BI3534" s="35" t="s">
        <v>122</v>
      </c>
      <c r="BJ3534" s="35" t="s">
        <v>20143</v>
      </c>
      <c r="BK3534" s="35" t="s">
        <v>75</v>
      </c>
      <c r="BL3534" s="35" t="s">
        <v>122</v>
      </c>
      <c r="BM3534" s="35" t="s">
        <v>83</v>
      </c>
      <c r="BN3534" s="35" t="s">
        <v>70</v>
      </c>
      <c r="BO3534" s="35" t="s">
        <v>71</v>
      </c>
      <c r="BP3534" s="35" t="s">
        <v>122</v>
      </c>
      <c r="BQ3534" s="35" t="s">
        <v>163</v>
      </c>
    </row>
    <row r="3535" spans="1:69" x14ac:dyDescent="0.4">
      <c r="A3535" s="40" t="str">
        <f t="shared" si="1537"/>
        <v>2025-09-24</v>
      </c>
      <c r="B3535" s="40" t="str">
        <f t="shared" si="1538"/>
        <v>SYD</v>
      </c>
      <c r="C3535" s="39" t="str">
        <f t="shared" si="1539"/>
        <v>98812563670</v>
      </c>
      <c r="D3535" s="41" t="str">
        <f t="shared" si="1540"/>
        <v>PAU029774083</v>
      </c>
      <c r="E3535" s="41" t="str">
        <f t="shared" si="1541"/>
        <v>596421504143</v>
      </c>
      <c r="F3535" s="39" t="str">
        <f t="shared" si="1542"/>
        <v>2254252</v>
      </c>
      <c r="G3535" s="39" t="str">
        <f t="shared" si="1543"/>
        <v>WISE EXPRESS(AUSTRAPHARM)</v>
      </c>
      <c r="H3535" s="41" t="str">
        <f t="shared" si="1544"/>
        <v>신아영</v>
      </c>
      <c r="I3535" s="39" t="str">
        <f t="shared" si="1545"/>
        <v>30064</v>
      </c>
      <c r="J3535" s="52" t="str">
        <f t="shared" si="1546"/>
        <v/>
      </c>
      <c r="K3535" s="75">
        <f t="shared" si="1547"/>
        <v>1</v>
      </c>
      <c r="L3535" s="76">
        <f t="shared" si="1548"/>
        <v>1</v>
      </c>
      <c r="M3535" s="76">
        <f t="shared" si="1549"/>
        <v>1E-3</v>
      </c>
      <c r="N3535" s="76">
        <f t="shared" si="1550"/>
        <v>1</v>
      </c>
      <c r="O3535" s="42">
        <f t="shared" si="1551"/>
        <v>1</v>
      </c>
      <c r="P3535" s="39" t="str">
        <f t="shared" si="1552"/>
        <v>목록(Manifest)</v>
      </c>
      <c r="Q3535" s="72">
        <f t="shared" si="1553"/>
        <v>60</v>
      </c>
      <c r="R3535" s="43" t="str">
        <f t="shared" si="1554"/>
        <v>OZ602</v>
      </c>
      <c r="S3535" s="82" t="str">
        <f t="shared" si="1555"/>
        <v/>
      </c>
      <c r="T3535" s="40">
        <f t="shared" si="1556"/>
        <v>45924</v>
      </c>
      <c r="U3535" s="44">
        <v>2500</v>
      </c>
      <c r="V3535" s="44">
        <f t="shared" si="1557"/>
        <v>0</v>
      </c>
      <c r="W3535" s="77">
        <f t="shared" si="1558"/>
        <v>2500</v>
      </c>
      <c r="X3535" s="78">
        <f t="shared" si="1559"/>
        <v>0</v>
      </c>
      <c r="Y3535" s="44" cm="1">
        <f t="array" ref="Y3535">_xlfn.IFNA(_xlfn.IFS(AND(Q3535&gt;=2000, Q3535&lt;3000), 10000, AND(Q3535&gt;=3000, Q3535&lt;4000), 15000, AND(Q3535&gt;=4000, Q3535&lt;5000), 20000, AND(Q3535&gt;=5000), 25000),0)</f>
        <v>0</v>
      </c>
      <c r="Z3535" s="91">
        <f t="shared" si="1560"/>
        <v>0</v>
      </c>
      <c r="AA3535" s="44">
        <f t="shared" si="1561"/>
        <v>0</v>
      </c>
      <c r="AB3535" s="44"/>
      <c r="AC3535" s="44"/>
      <c r="AD3535" s="44"/>
      <c r="AE3535" s="44">
        <f>VLOOKUP(O3535,정산업데이트!$A$6:$B$12,2,10)</f>
        <v>0</v>
      </c>
      <c r="AF3535" s="44"/>
      <c r="AG3535" s="79">
        <f t="shared" si="1562"/>
        <v>0</v>
      </c>
      <c r="AH3535" s="80">
        <f t="shared" si="1563"/>
        <v>2500</v>
      </c>
      <c r="AJ3535" s="35" t="s">
        <v>18450</v>
      </c>
      <c r="AK3535" s="35" t="s">
        <v>73</v>
      </c>
      <c r="AL3535" s="35" t="s">
        <v>18451</v>
      </c>
      <c r="AM3535" s="35" t="s">
        <v>20144</v>
      </c>
      <c r="AN3535" s="35" t="s">
        <v>20145</v>
      </c>
      <c r="AO3535" s="35" t="s">
        <v>20146</v>
      </c>
      <c r="AP3535" s="35" t="s">
        <v>512</v>
      </c>
      <c r="AQ3535" s="35" t="s">
        <v>122</v>
      </c>
      <c r="AR3535" s="35">
        <v>1</v>
      </c>
      <c r="AS3535" s="35">
        <v>1</v>
      </c>
      <c r="AT3535" s="35">
        <v>1E-3</v>
      </c>
      <c r="AU3535" s="35">
        <v>1</v>
      </c>
      <c r="AV3535" s="35" t="s">
        <v>7</v>
      </c>
      <c r="AW3535" s="35">
        <v>60</v>
      </c>
      <c r="AX3535" s="35" t="s">
        <v>68</v>
      </c>
      <c r="AY3535" s="35" t="s">
        <v>68</v>
      </c>
      <c r="AZ3535" s="35" t="s">
        <v>68</v>
      </c>
      <c r="BA3535" s="35" t="s">
        <v>68</v>
      </c>
      <c r="BB3535" s="35" t="s">
        <v>68</v>
      </c>
      <c r="BC3535" s="35" t="s">
        <v>132</v>
      </c>
      <c r="BD3535" s="35" t="s">
        <v>83</v>
      </c>
      <c r="BE3535" s="35" t="s">
        <v>84</v>
      </c>
      <c r="BF3535" s="35" t="s">
        <v>122</v>
      </c>
      <c r="BG3535" s="35" t="s">
        <v>69</v>
      </c>
      <c r="BH3535" s="35" t="s">
        <v>20147</v>
      </c>
      <c r="BI3535" s="35" t="s">
        <v>122</v>
      </c>
      <c r="BJ3535" s="35" t="s">
        <v>20148</v>
      </c>
      <c r="BK3535" s="35" t="s">
        <v>75</v>
      </c>
      <c r="BL3535" s="35" t="s">
        <v>122</v>
      </c>
      <c r="BM3535" s="35" t="s">
        <v>83</v>
      </c>
      <c r="BN3535" s="35" t="s">
        <v>70</v>
      </c>
      <c r="BO3535" s="35" t="s">
        <v>71</v>
      </c>
      <c r="BP3535" s="35" t="s">
        <v>122</v>
      </c>
      <c r="BQ3535" s="35" t="s">
        <v>163</v>
      </c>
    </row>
    <row r="3536" spans="1:69" x14ac:dyDescent="0.4">
      <c r="A3536" s="40" t="str">
        <f t="shared" si="1537"/>
        <v>2025-09-24</v>
      </c>
      <c r="B3536" s="40" t="str">
        <f t="shared" si="1538"/>
        <v>SYD</v>
      </c>
      <c r="C3536" s="39" t="str">
        <f t="shared" si="1539"/>
        <v>98812563670</v>
      </c>
      <c r="D3536" s="41" t="str">
        <f t="shared" si="1540"/>
        <v>PKR253695669</v>
      </c>
      <c r="E3536" s="41" t="str">
        <f t="shared" si="1541"/>
        <v>596421501122</v>
      </c>
      <c r="F3536" s="39" t="str">
        <f t="shared" si="1542"/>
        <v>2254234</v>
      </c>
      <c r="G3536" s="39" t="str">
        <f t="shared" si="1543"/>
        <v>WISE EXPRESS(HOJUDIRECT)</v>
      </c>
      <c r="H3536" s="41" t="str">
        <f t="shared" si="1544"/>
        <v>이은애</v>
      </c>
      <c r="I3536" s="39" t="str">
        <f t="shared" si="1545"/>
        <v>22406</v>
      </c>
      <c r="J3536" s="52" t="str">
        <f t="shared" si="1546"/>
        <v/>
      </c>
      <c r="K3536" s="75">
        <f t="shared" si="1547"/>
        <v>1</v>
      </c>
      <c r="L3536" s="76">
        <f t="shared" si="1548"/>
        <v>0.6</v>
      </c>
      <c r="M3536" s="76">
        <f t="shared" si="1549"/>
        <v>1E-3</v>
      </c>
      <c r="N3536" s="76">
        <f t="shared" si="1550"/>
        <v>0.6</v>
      </c>
      <c r="O3536" s="42">
        <f t="shared" si="1551"/>
        <v>1</v>
      </c>
      <c r="P3536" s="39" t="str">
        <f t="shared" si="1552"/>
        <v>일반(목록배제,Normal-Manifest Exception)</v>
      </c>
      <c r="Q3536" s="72">
        <f t="shared" si="1553"/>
        <v>36</v>
      </c>
      <c r="R3536" s="43" t="str">
        <f t="shared" si="1554"/>
        <v>OZ602</v>
      </c>
      <c r="S3536" s="82" t="str">
        <f t="shared" si="1555"/>
        <v/>
      </c>
      <c r="T3536" s="40">
        <f t="shared" si="1556"/>
        <v>45924</v>
      </c>
      <c r="U3536" s="44">
        <v>2500</v>
      </c>
      <c r="V3536" s="44">
        <f t="shared" si="1557"/>
        <v>0</v>
      </c>
      <c r="W3536" s="77">
        <f t="shared" si="1558"/>
        <v>2500</v>
      </c>
      <c r="X3536" s="78">
        <f t="shared" si="1559"/>
        <v>0</v>
      </c>
      <c r="Y3536" s="44" cm="1">
        <f t="array" ref="Y3536">_xlfn.IFNA(_xlfn.IFS(AND(Q3536&gt;=2000, Q3536&lt;3000), 10000, AND(Q3536&gt;=3000, Q3536&lt;4000), 15000, AND(Q3536&gt;=4000, Q3536&lt;5000), 20000, AND(Q3536&gt;=5000), 25000),0)</f>
        <v>0</v>
      </c>
      <c r="Z3536" s="91">
        <f t="shared" si="1560"/>
        <v>300</v>
      </c>
      <c r="AA3536" s="44">
        <f t="shared" si="1561"/>
        <v>0</v>
      </c>
      <c r="AB3536" s="44"/>
      <c r="AC3536" s="44"/>
      <c r="AD3536" s="44"/>
      <c r="AE3536" s="44">
        <f>VLOOKUP(O3536,정산업데이트!$A$6:$B$12,2,10)</f>
        <v>0</v>
      </c>
      <c r="AF3536" s="44"/>
      <c r="AG3536" s="79">
        <f t="shared" si="1562"/>
        <v>300</v>
      </c>
      <c r="AH3536" s="80">
        <f t="shared" si="1563"/>
        <v>2800</v>
      </c>
      <c r="AJ3536" s="35" t="s">
        <v>18450</v>
      </c>
      <c r="AK3536" s="35" t="s">
        <v>73</v>
      </c>
      <c r="AL3536" s="35" t="s">
        <v>18451</v>
      </c>
      <c r="AM3536" s="35" t="s">
        <v>20149</v>
      </c>
      <c r="AN3536" s="35" t="s">
        <v>18297</v>
      </c>
      <c r="AO3536" s="35" t="s">
        <v>20150</v>
      </c>
      <c r="AP3536" s="35" t="s">
        <v>1653</v>
      </c>
      <c r="AQ3536" s="35" t="s">
        <v>122</v>
      </c>
      <c r="AR3536" s="35">
        <v>1</v>
      </c>
      <c r="AS3536" s="35">
        <v>0.6</v>
      </c>
      <c r="AT3536" s="35">
        <v>1E-3</v>
      </c>
      <c r="AU3536" s="35">
        <v>0.6</v>
      </c>
      <c r="AV3536" s="35" t="s">
        <v>8</v>
      </c>
      <c r="AW3536" s="35">
        <v>36</v>
      </c>
      <c r="AX3536" s="35" t="s">
        <v>68</v>
      </c>
      <c r="AY3536" s="35" t="s">
        <v>68</v>
      </c>
      <c r="AZ3536" s="35" t="s">
        <v>68</v>
      </c>
      <c r="BA3536" s="35" t="s">
        <v>68</v>
      </c>
      <c r="BB3536" s="35" t="s">
        <v>68</v>
      </c>
      <c r="BC3536" s="35" t="s">
        <v>135</v>
      </c>
      <c r="BD3536" s="35" t="s">
        <v>104</v>
      </c>
      <c r="BE3536" s="35" t="s">
        <v>105</v>
      </c>
      <c r="BF3536" s="35" t="s">
        <v>122</v>
      </c>
      <c r="BG3536" s="35" t="s">
        <v>69</v>
      </c>
      <c r="BH3536" s="35" t="s">
        <v>20151</v>
      </c>
      <c r="BI3536" s="35" t="s">
        <v>122</v>
      </c>
      <c r="BJ3536" s="35" t="s">
        <v>20152</v>
      </c>
      <c r="BK3536" s="35" t="s">
        <v>75</v>
      </c>
      <c r="BL3536" s="35" t="s">
        <v>122</v>
      </c>
      <c r="BM3536" s="35" t="s">
        <v>104</v>
      </c>
      <c r="BN3536" s="35" t="s">
        <v>70</v>
      </c>
      <c r="BO3536" s="35" t="s">
        <v>71</v>
      </c>
      <c r="BP3536" s="35" t="s">
        <v>122</v>
      </c>
      <c r="BQ3536" s="35" t="s">
        <v>163</v>
      </c>
    </row>
    <row r="3537" spans="1:69" x14ac:dyDescent="0.4">
      <c r="A3537" s="40" t="str">
        <f t="shared" si="1537"/>
        <v>2025-09-24</v>
      </c>
      <c r="B3537" s="40" t="str">
        <f t="shared" si="1538"/>
        <v>SYD</v>
      </c>
      <c r="C3537" s="39" t="str">
        <f t="shared" si="1539"/>
        <v>98812563670</v>
      </c>
      <c r="D3537" s="41" t="str">
        <f t="shared" si="1540"/>
        <v>PKR253695670</v>
      </c>
      <c r="E3537" s="41" t="str">
        <f t="shared" si="1541"/>
        <v>596421501133</v>
      </c>
      <c r="F3537" s="39" t="str">
        <f t="shared" si="1542"/>
        <v>2254234</v>
      </c>
      <c r="G3537" s="39" t="str">
        <f t="shared" si="1543"/>
        <v>WISE EXPRESS(HOJUDIRECT)</v>
      </c>
      <c r="H3537" s="41" t="str">
        <f t="shared" si="1544"/>
        <v>김성화</v>
      </c>
      <c r="I3537" s="39" t="str">
        <f t="shared" si="1545"/>
        <v>12284</v>
      </c>
      <c r="J3537" s="52" t="str">
        <f t="shared" si="1546"/>
        <v/>
      </c>
      <c r="K3537" s="75">
        <f t="shared" si="1547"/>
        <v>1</v>
      </c>
      <c r="L3537" s="76">
        <f t="shared" si="1548"/>
        <v>0.4</v>
      </c>
      <c r="M3537" s="76">
        <f t="shared" si="1549"/>
        <v>1E-3</v>
      </c>
      <c r="N3537" s="76">
        <f t="shared" si="1550"/>
        <v>0.4</v>
      </c>
      <c r="O3537" s="42">
        <f t="shared" si="1551"/>
        <v>0.5</v>
      </c>
      <c r="P3537" s="39" t="str">
        <f t="shared" si="1552"/>
        <v>일반(목록배제,Normal-Manifest Exception)</v>
      </c>
      <c r="Q3537" s="72">
        <f t="shared" si="1553"/>
        <v>24</v>
      </c>
      <c r="R3537" s="43" t="str">
        <f t="shared" si="1554"/>
        <v>OZ602</v>
      </c>
      <c r="S3537" s="82" t="str">
        <f t="shared" si="1555"/>
        <v/>
      </c>
      <c r="T3537" s="40">
        <f t="shared" si="1556"/>
        <v>45924</v>
      </c>
      <c r="U3537" s="44">
        <v>2500</v>
      </c>
      <c r="V3537" s="44">
        <f t="shared" si="1557"/>
        <v>0</v>
      </c>
      <c r="W3537" s="77">
        <f t="shared" si="1558"/>
        <v>2500</v>
      </c>
      <c r="X3537" s="78">
        <f t="shared" si="1559"/>
        <v>0</v>
      </c>
      <c r="Y3537" s="44" cm="1">
        <f t="array" ref="Y3537">_xlfn.IFNA(_xlfn.IFS(AND(Q3537&gt;=2000, Q3537&lt;3000), 10000, AND(Q3537&gt;=3000, Q3537&lt;4000), 15000, AND(Q3537&gt;=4000, Q3537&lt;5000), 20000, AND(Q3537&gt;=5000), 25000),0)</f>
        <v>0</v>
      </c>
      <c r="Z3537" s="91">
        <f t="shared" si="1560"/>
        <v>300</v>
      </c>
      <c r="AA3537" s="44">
        <f t="shared" si="1561"/>
        <v>0</v>
      </c>
      <c r="AB3537" s="44"/>
      <c r="AC3537" s="44"/>
      <c r="AD3537" s="44"/>
      <c r="AE3537" s="44">
        <f>VLOOKUP(O3537,정산업데이트!$A$6:$B$12,2,10)</f>
        <v>0</v>
      </c>
      <c r="AF3537" s="44"/>
      <c r="AG3537" s="79">
        <f t="shared" si="1562"/>
        <v>300</v>
      </c>
      <c r="AH3537" s="80">
        <f t="shared" si="1563"/>
        <v>2800</v>
      </c>
      <c r="AJ3537" s="35" t="s">
        <v>18450</v>
      </c>
      <c r="AK3537" s="35" t="s">
        <v>73</v>
      </c>
      <c r="AL3537" s="35" t="s">
        <v>18451</v>
      </c>
      <c r="AM3537" s="35" t="s">
        <v>20153</v>
      </c>
      <c r="AN3537" s="35" t="s">
        <v>1262</v>
      </c>
      <c r="AO3537" s="35" t="s">
        <v>1263</v>
      </c>
      <c r="AP3537" s="35" t="s">
        <v>461</v>
      </c>
      <c r="AQ3537" s="35" t="s">
        <v>122</v>
      </c>
      <c r="AR3537" s="35">
        <v>1</v>
      </c>
      <c r="AS3537" s="35">
        <v>0.4</v>
      </c>
      <c r="AT3537" s="35">
        <v>1E-3</v>
      </c>
      <c r="AU3537" s="35">
        <v>0.4</v>
      </c>
      <c r="AV3537" s="35" t="s">
        <v>8</v>
      </c>
      <c r="AW3537" s="35">
        <v>24</v>
      </c>
      <c r="AX3537" s="35" t="s">
        <v>68</v>
      </c>
      <c r="AY3537" s="35" t="s">
        <v>68</v>
      </c>
      <c r="AZ3537" s="35" t="s">
        <v>68</v>
      </c>
      <c r="BA3537" s="35" t="s">
        <v>68</v>
      </c>
      <c r="BB3537" s="35" t="s">
        <v>68</v>
      </c>
      <c r="BC3537" s="35" t="s">
        <v>135</v>
      </c>
      <c r="BD3537" s="35" t="s">
        <v>104</v>
      </c>
      <c r="BE3537" s="35" t="s">
        <v>105</v>
      </c>
      <c r="BF3537" s="35" t="s">
        <v>122</v>
      </c>
      <c r="BG3537" s="35" t="s">
        <v>69</v>
      </c>
      <c r="BH3537" s="35" t="s">
        <v>20154</v>
      </c>
      <c r="BI3537" s="35" t="s">
        <v>122</v>
      </c>
      <c r="BJ3537" s="35" t="s">
        <v>20155</v>
      </c>
      <c r="BK3537" s="35" t="s">
        <v>75</v>
      </c>
      <c r="BL3537" s="35" t="s">
        <v>122</v>
      </c>
      <c r="BM3537" s="35" t="s">
        <v>104</v>
      </c>
      <c r="BN3537" s="35" t="s">
        <v>70</v>
      </c>
      <c r="BO3537" s="35" t="s">
        <v>71</v>
      </c>
      <c r="BP3537" s="35" t="s">
        <v>122</v>
      </c>
      <c r="BQ3537" s="35" t="s">
        <v>163</v>
      </c>
    </row>
    <row r="3538" spans="1:69" x14ac:dyDescent="0.4">
      <c r="A3538" s="40" t="str">
        <f t="shared" si="1537"/>
        <v>2025-09-24</v>
      </c>
      <c r="B3538" s="40" t="str">
        <f t="shared" si="1538"/>
        <v>SYD</v>
      </c>
      <c r="C3538" s="39" t="str">
        <f t="shared" si="1539"/>
        <v>98812563670</v>
      </c>
      <c r="D3538" s="41" t="str">
        <f t="shared" si="1540"/>
        <v>PKR253695671</v>
      </c>
      <c r="E3538" s="41" t="str">
        <f t="shared" si="1541"/>
        <v>596421501144</v>
      </c>
      <c r="F3538" s="39" t="str">
        <f t="shared" si="1542"/>
        <v>2254234</v>
      </c>
      <c r="G3538" s="39" t="str">
        <f t="shared" si="1543"/>
        <v>WISE EXPRESS(HOJUDIRECT)</v>
      </c>
      <c r="H3538" s="41" t="str">
        <f t="shared" si="1544"/>
        <v>김미연</v>
      </c>
      <c r="I3538" s="39" t="str">
        <f t="shared" si="1545"/>
        <v>38039</v>
      </c>
      <c r="J3538" s="52" t="str">
        <f t="shared" si="1546"/>
        <v/>
      </c>
      <c r="K3538" s="75">
        <f t="shared" si="1547"/>
        <v>1</v>
      </c>
      <c r="L3538" s="76">
        <f t="shared" si="1548"/>
        <v>0.4</v>
      </c>
      <c r="M3538" s="76">
        <f t="shared" si="1549"/>
        <v>1E-3</v>
      </c>
      <c r="N3538" s="76">
        <f t="shared" si="1550"/>
        <v>0.4</v>
      </c>
      <c r="O3538" s="42">
        <f t="shared" si="1551"/>
        <v>0.5</v>
      </c>
      <c r="P3538" s="39" t="str">
        <f t="shared" si="1552"/>
        <v>일반(목록배제,Normal-Manifest Exception)</v>
      </c>
      <c r="Q3538" s="72">
        <f t="shared" si="1553"/>
        <v>24</v>
      </c>
      <c r="R3538" s="43" t="str">
        <f t="shared" si="1554"/>
        <v>OZ602</v>
      </c>
      <c r="S3538" s="82" t="str">
        <f t="shared" si="1555"/>
        <v/>
      </c>
      <c r="T3538" s="40">
        <f t="shared" si="1556"/>
        <v>45924</v>
      </c>
      <c r="U3538" s="44">
        <v>2500</v>
      </c>
      <c r="V3538" s="44">
        <f t="shared" si="1557"/>
        <v>0</v>
      </c>
      <c r="W3538" s="77">
        <f t="shared" si="1558"/>
        <v>2500</v>
      </c>
      <c r="X3538" s="78">
        <f t="shared" si="1559"/>
        <v>0</v>
      </c>
      <c r="Y3538" s="44" cm="1">
        <f t="array" ref="Y3538">_xlfn.IFNA(_xlfn.IFS(AND(Q3538&gt;=2000, Q3538&lt;3000), 10000, AND(Q3538&gt;=3000, Q3538&lt;4000), 15000, AND(Q3538&gt;=4000, Q3538&lt;5000), 20000, AND(Q3538&gt;=5000), 25000),0)</f>
        <v>0</v>
      </c>
      <c r="Z3538" s="91">
        <f t="shared" si="1560"/>
        <v>300</v>
      </c>
      <c r="AA3538" s="44">
        <f t="shared" si="1561"/>
        <v>0</v>
      </c>
      <c r="AB3538" s="44"/>
      <c r="AC3538" s="44"/>
      <c r="AD3538" s="44"/>
      <c r="AE3538" s="44">
        <f>VLOOKUP(O3538,정산업데이트!$A$6:$B$12,2,10)</f>
        <v>0</v>
      </c>
      <c r="AF3538" s="44"/>
      <c r="AG3538" s="79">
        <f t="shared" si="1562"/>
        <v>300</v>
      </c>
      <c r="AH3538" s="80">
        <f t="shared" si="1563"/>
        <v>2800</v>
      </c>
      <c r="AJ3538" s="35" t="s">
        <v>18450</v>
      </c>
      <c r="AK3538" s="35" t="s">
        <v>73</v>
      </c>
      <c r="AL3538" s="35" t="s">
        <v>18451</v>
      </c>
      <c r="AM3538" s="35" t="s">
        <v>20156</v>
      </c>
      <c r="AN3538" s="35" t="s">
        <v>770</v>
      </c>
      <c r="AO3538" s="35" t="s">
        <v>20157</v>
      </c>
      <c r="AP3538" s="35" t="s">
        <v>20158</v>
      </c>
      <c r="AQ3538" s="35" t="s">
        <v>122</v>
      </c>
      <c r="AR3538" s="35">
        <v>1</v>
      </c>
      <c r="AS3538" s="35">
        <v>0.4</v>
      </c>
      <c r="AT3538" s="35">
        <v>1E-3</v>
      </c>
      <c r="AU3538" s="35">
        <v>0.4</v>
      </c>
      <c r="AV3538" s="35" t="s">
        <v>8</v>
      </c>
      <c r="AW3538" s="35">
        <v>24</v>
      </c>
      <c r="AX3538" s="35" t="s">
        <v>68</v>
      </c>
      <c r="AY3538" s="35" t="s">
        <v>68</v>
      </c>
      <c r="AZ3538" s="35" t="s">
        <v>68</v>
      </c>
      <c r="BA3538" s="35" t="s">
        <v>68</v>
      </c>
      <c r="BB3538" s="35" t="s">
        <v>68</v>
      </c>
      <c r="BC3538" s="35" t="s">
        <v>135</v>
      </c>
      <c r="BD3538" s="35" t="s">
        <v>104</v>
      </c>
      <c r="BE3538" s="35" t="s">
        <v>105</v>
      </c>
      <c r="BF3538" s="35" t="s">
        <v>122</v>
      </c>
      <c r="BG3538" s="35" t="s">
        <v>69</v>
      </c>
      <c r="BH3538" s="35" t="s">
        <v>20159</v>
      </c>
      <c r="BI3538" s="35" t="s">
        <v>122</v>
      </c>
      <c r="BJ3538" s="35" t="s">
        <v>20160</v>
      </c>
      <c r="BK3538" s="35" t="s">
        <v>75</v>
      </c>
      <c r="BL3538" s="35" t="s">
        <v>122</v>
      </c>
      <c r="BM3538" s="35" t="s">
        <v>104</v>
      </c>
      <c r="BN3538" s="35" t="s">
        <v>70</v>
      </c>
      <c r="BO3538" s="35" t="s">
        <v>71</v>
      </c>
      <c r="BP3538" s="35" t="s">
        <v>122</v>
      </c>
      <c r="BQ3538" s="35" t="s">
        <v>163</v>
      </c>
    </row>
    <row r="3539" spans="1:69" x14ac:dyDescent="0.4">
      <c r="A3539" s="40" t="str">
        <f t="shared" si="1537"/>
        <v>2025-09-24</v>
      </c>
      <c r="B3539" s="40" t="str">
        <f t="shared" si="1538"/>
        <v>SYD</v>
      </c>
      <c r="C3539" s="39" t="str">
        <f t="shared" si="1539"/>
        <v>98812563670</v>
      </c>
      <c r="D3539" s="41" t="str">
        <f t="shared" si="1540"/>
        <v>PKR253695673</v>
      </c>
      <c r="E3539" s="41" t="str">
        <f t="shared" si="1541"/>
        <v>596421501166</v>
      </c>
      <c r="F3539" s="39" t="str">
        <f t="shared" si="1542"/>
        <v>2254234</v>
      </c>
      <c r="G3539" s="39" t="str">
        <f t="shared" si="1543"/>
        <v>WISE EXPRESS(HOJUDIRECT)</v>
      </c>
      <c r="H3539" s="41" t="str">
        <f t="shared" si="1544"/>
        <v>정은미</v>
      </c>
      <c r="I3539" s="39" t="str">
        <f t="shared" si="1545"/>
        <v>55320</v>
      </c>
      <c r="J3539" s="52" t="str">
        <f t="shared" si="1546"/>
        <v/>
      </c>
      <c r="K3539" s="75">
        <f t="shared" si="1547"/>
        <v>1</v>
      </c>
      <c r="L3539" s="76">
        <f t="shared" si="1548"/>
        <v>0.4</v>
      </c>
      <c r="M3539" s="76">
        <f t="shared" si="1549"/>
        <v>1E-3</v>
      </c>
      <c r="N3539" s="76">
        <f t="shared" si="1550"/>
        <v>0.4</v>
      </c>
      <c r="O3539" s="42">
        <f t="shared" si="1551"/>
        <v>0.5</v>
      </c>
      <c r="P3539" s="39" t="str">
        <f t="shared" si="1552"/>
        <v>일반(목록배제,Normal-Manifest Exception)</v>
      </c>
      <c r="Q3539" s="72">
        <f t="shared" si="1553"/>
        <v>24</v>
      </c>
      <c r="R3539" s="43" t="str">
        <f t="shared" si="1554"/>
        <v>OZ602</v>
      </c>
      <c r="S3539" s="82" t="str">
        <f t="shared" si="1555"/>
        <v/>
      </c>
      <c r="T3539" s="40">
        <f t="shared" si="1556"/>
        <v>45924</v>
      </c>
      <c r="U3539" s="44">
        <v>2500</v>
      </c>
      <c r="V3539" s="44">
        <f t="shared" si="1557"/>
        <v>0</v>
      </c>
      <c r="W3539" s="77">
        <f t="shared" si="1558"/>
        <v>2500</v>
      </c>
      <c r="X3539" s="78">
        <f t="shared" si="1559"/>
        <v>0</v>
      </c>
      <c r="Y3539" s="44" cm="1">
        <f t="array" ref="Y3539">_xlfn.IFNA(_xlfn.IFS(AND(Q3539&gt;=2000, Q3539&lt;3000), 10000, AND(Q3539&gt;=3000, Q3539&lt;4000), 15000, AND(Q3539&gt;=4000, Q3539&lt;5000), 20000, AND(Q3539&gt;=5000), 25000),0)</f>
        <v>0</v>
      </c>
      <c r="Z3539" s="91">
        <f t="shared" si="1560"/>
        <v>300</v>
      </c>
      <c r="AA3539" s="44">
        <f t="shared" si="1561"/>
        <v>0</v>
      </c>
      <c r="AB3539" s="44"/>
      <c r="AC3539" s="44"/>
      <c r="AD3539" s="44"/>
      <c r="AE3539" s="44">
        <f>VLOOKUP(O3539,정산업데이트!$A$6:$B$12,2,10)</f>
        <v>0</v>
      </c>
      <c r="AF3539" s="44"/>
      <c r="AG3539" s="79">
        <f t="shared" si="1562"/>
        <v>300</v>
      </c>
      <c r="AH3539" s="80">
        <f t="shared" si="1563"/>
        <v>2800</v>
      </c>
      <c r="AJ3539" s="35" t="s">
        <v>18450</v>
      </c>
      <c r="AK3539" s="35" t="s">
        <v>73</v>
      </c>
      <c r="AL3539" s="35" t="s">
        <v>18451</v>
      </c>
      <c r="AM3539" s="35" t="s">
        <v>20161</v>
      </c>
      <c r="AN3539" s="35" t="s">
        <v>309</v>
      </c>
      <c r="AO3539" s="35" t="s">
        <v>20162</v>
      </c>
      <c r="AP3539" s="35" t="s">
        <v>20163</v>
      </c>
      <c r="AQ3539" s="35" t="s">
        <v>122</v>
      </c>
      <c r="AR3539" s="35">
        <v>1</v>
      </c>
      <c r="AS3539" s="35">
        <v>0.4</v>
      </c>
      <c r="AT3539" s="35">
        <v>1E-3</v>
      </c>
      <c r="AU3539" s="35">
        <v>0.4</v>
      </c>
      <c r="AV3539" s="35" t="s">
        <v>8</v>
      </c>
      <c r="AW3539" s="35">
        <v>24</v>
      </c>
      <c r="AX3539" s="35" t="s">
        <v>68</v>
      </c>
      <c r="AY3539" s="35" t="s">
        <v>68</v>
      </c>
      <c r="AZ3539" s="35" t="s">
        <v>68</v>
      </c>
      <c r="BA3539" s="35" t="s">
        <v>68</v>
      </c>
      <c r="BB3539" s="35" t="s">
        <v>68</v>
      </c>
      <c r="BC3539" s="35" t="s">
        <v>135</v>
      </c>
      <c r="BD3539" s="35" t="s">
        <v>104</v>
      </c>
      <c r="BE3539" s="35" t="s">
        <v>105</v>
      </c>
      <c r="BF3539" s="35" t="s">
        <v>122</v>
      </c>
      <c r="BG3539" s="35" t="s">
        <v>69</v>
      </c>
      <c r="BH3539" s="35" t="s">
        <v>20164</v>
      </c>
      <c r="BI3539" s="35" t="s">
        <v>122</v>
      </c>
      <c r="BJ3539" s="35" t="s">
        <v>20165</v>
      </c>
      <c r="BK3539" s="35" t="s">
        <v>75</v>
      </c>
      <c r="BL3539" s="35" t="s">
        <v>122</v>
      </c>
      <c r="BM3539" s="35" t="s">
        <v>104</v>
      </c>
      <c r="BN3539" s="35" t="s">
        <v>70</v>
      </c>
      <c r="BO3539" s="35" t="s">
        <v>71</v>
      </c>
      <c r="BP3539" s="35" t="s">
        <v>122</v>
      </c>
      <c r="BQ3539" s="35" t="s">
        <v>163</v>
      </c>
    </row>
    <row r="3540" spans="1:69" x14ac:dyDescent="0.4">
      <c r="A3540" s="40" t="str">
        <f t="shared" si="1537"/>
        <v>2025-09-24</v>
      </c>
      <c r="B3540" s="40" t="str">
        <f t="shared" si="1538"/>
        <v>SYD</v>
      </c>
      <c r="C3540" s="39" t="str">
        <f t="shared" si="1539"/>
        <v>98812563670</v>
      </c>
      <c r="D3540" s="41" t="str">
        <f t="shared" si="1540"/>
        <v>PKR253695674</v>
      </c>
      <c r="E3540" s="41" t="str">
        <f t="shared" si="1541"/>
        <v>596421501170</v>
      </c>
      <c r="F3540" s="39" t="str">
        <f t="shared" si="1542"/>
        <v>2254234</v>
      </c>
      <c r="G3540" s="39" t="str">
        <f t="shared" si="1543"/>
        <v>WISE EXPRESS(HOJUDIRECT)</v>
      </c>
      <c r="H3540" s="41" t="str">
        <f t="shared" si="1544"/>
        <v>김미연</v>
      </c>
      <c r="I3540" s="39" t="str">
        <f t="shared" si="1545"/>
        <v>54677</v>
      </c>
      <c r="J3540" s="52" t="str">
        <f t="shared" si="1546"/>
        <v/>
      </c>
      <c r="K3540" s="75">
        <f t="shared" si="1547"/>
        <v>1</v>
      </c>
      <c r="L3540" s="76">
        <f t="shared" si="1548"/>
        <v>0.4</v>
      </c>
      <c r="M3540" s="76">
        <f t="shared" si="1549"/>
        <v>1E-3</v>
      </c>
      <c r="N3540" s="76">
        <f t="shared" si="1550"/>
        <v>0.4</v>
      </c>
      <c r="O3540" s="42">
        <f t="shared" si="1551"/>
        <v>0.5</v>
      </c>
      <c r="P3540" s="39" t="str">
        <f t="shared" si="1552"/>
        <v>일반(목록배제,Normal-Manifest Exception)</v>
      </c>
      <c r="Q3540" s="72">
        <f t="shared" si="1553"/>
        <v>24</v>
      </c>
      <c r="R3540" s="43" t="str">
        <f t="shared" si="1554"/>
        <v>OZ602</v>
      </c>
      <c r="S3540" s="82" t="str">
        <f t="shared" si="1555"/>
        <v/>
      </c>
      <c r="T3540" s="40">
        <f t="shared" si="1556"/>
        <v>45924</v>
      </c>
      <c r="U3540" s="44">
        <v>2500</v>
      </c>
      <c r="V3540" s="44">
        <f t="shared" si="1557"/>
        <v>0</v>
      </c>
      <c r="W3540" s="77">
        <f t="shared" si="1558"/>
        <v>2500</v>
      </c>
      <c r="X3540" s="78">
        <f t="shared" si="1559"/>
        <v>0</v>
      </c>
      <c r="Y3540" s="44" cm="1">
        <f t="array" ref="Y3540">_xlfn.IFNA(_xlfn.IFS(AND(Q3540&gt;=2000, Q3540&lt;3000), 10000, AND(Q3540&gt;=3000, Q3540&lt;4000), 15000, AND(Q3540&gt;=4000, Q3540&lt;5000), 20000, AND(Q3540&gt;=5000), 25000),0)</f>
        <v>0</v>
      </c>
      <c r="Z3540" s="91">
        <f t="shared" si="1560"/>
        <v>300</v>
      </c>
      <c r="AA3540" s="44">
        <f t="shared" si="1561"/>
        <v>0</v>
      </c>
      <c r="AB3540" s="44"/>
      <c r="AC3540" s="44"/>
      <c r="AD3540" s="44"/>
      <c r="AE3540" s="44">
        <f>VLOOKUP(O3540,정산업데이트!$A$6:$B$12,2,10)</f>
        <v>0</v>
      </c>
      <c r="AF3540" s="44"/>
      <c r="AG3540" s="79">
        <f t="shared" si="1562"/>
        <v>300</v>
      </c>
      <c r="AH3540" s="80">
        <f t="shared" si="1563"/>
        <v>2800</v>
      </c>
      <c r="AJ3540" s="35" t="s">
        <v>18450</v>
      </c>
      <c r="AK3540" s="35" t="s">
        <v>73</v>
      </c>
      <c r="AL3540" s="35" t="s">
        <v>18451</v>
      </c>
      <c r="AM3540" s="35" t="s">
        <v>20166</v>
      </c>
      <c r="AN3540" s="35" t="s">
        <v>770</v>
      </c>
      <c r="AO3540" s="35" t="s">
        <v>20157</v>
      </c>
      <c r="AP3540" s="35" t="s">
        <v>20167</v>
      </c>
      <c r="AQ3540" s="35" t="s">
        <v>122</v>
      </c>
      <c r="AR3540" s="35">
        <v>1</v>
      </c>
      <c r="AS3540" s="35">
        <v>0.4</v>
      </c>
      <c r="AT3540" s="35">
        <v>1E-3</v>
      </c>
      <c r="AU3540" s="35">
        <v>0.4</v>
      </c>
      <c r="AV3540" s="35" t="s">
        <v>8</v>
      </c>
      <c r="AW3540" s="35">
        <v>24</v>
      </c>
      <c r="AX3540" s="35" t="s">
        <v>68</v>
      </c>
      <c r="AY3540" s="35" t="s">
        <v>68</v>
      </c>
      <c r="AZ3540" s="35" t="s">
        <v>68</v>
      </c>
      <c r="BA3540" s="35" t="s">
        <v>68</v>
      </c>
      <c r="BB3540" s="35" t="s">
        <v>68</v>
      </c>
      <c r="BC3540" s="35" t="s">
        <v>135</v>
      </c>
      <c r="BD3540" s="35" t="s">
        <v>104</v>
      </c>
      <c r="BE3540" s="35" t="s">
        <v>105</v>
      </c>
      <c r="BF3540" s="35" t="s">
        <v>122</v>
      </c>
      <c r="BG3540" s="35" t="s">
        <v>69</v>
      </c>
      <c r="BH3540" s="35" t="s">
        <v>20168</v>
      </c>
      <c r="BI3540" s="35" t="s">
        <v>122</v>
      </c>
      <c r="BJ3540" s="35" t="s">
        <v>20169</v>
      </c>
      <c r="BK3540" s="35" t="s">
        <v>75</v>
      </c>
      <c r="BL3540" s="35" t="s">
        <v>122</v>
      </c>
      <c r="BM3540" s="35" t="s">
        <v>104</v>
      </c>
      <c r="BN3540" s="35" t="s">
        <v>70</v>
      </c>
      <c r="BO3540" s="35" t="s">
        <v>71</v>
      </c>
      <c r="BP3540" s="35" t="s">
        <v>122</v>
      </c>
      <c r="BQ3540" s="35" t="s">
        <v>163</v>
      </c>
    </row>
    <row r="3541" spans="1:69" x14ac:dyDescent="0.4">
      <c r="A3541" s="40" t="str">
        <f t="shared" si="1537"/>
        <v>2025-09-24</v>
      </c>
      <c r="B3541" s="40" t="str">
        <f t="shared" si="1538"/>
        <v>SYD</v>
      </c>
      <c r="C3541" s="39" t="str">
        <f t="shared" si="1539"/>
        <v>98812563670</v>
      </c>
      <c r="D3541" s="41" t="str">
        <f t="shared" si="1540"/>
        <v>PKR253695675</v>
      </c>
      <c r="E3541" s="41" t="str">
        <f t="shared" si="1541"/>
        <v>596421501181</v>
      </c>
      <c r="F3541" s="39" t="str">
        <f t="shared" si="1542"/>
        <v>2254234</v>
      </c>
      <c r="G3541" s="39" t="str">
        <f t="shared" si="1543"/>
        <v>WISE EXPRESS(HOJUDIRECT)</v>
      </c>
      <c r="H3541" s="41" t="str">
        <f t="shared" si="1544"/>
        <v>안채린</v>
      </c>
      <c r="I3541" s="39" t="str">
        <f t="shared" si="1545"/>
        <v>10891</v>
      </c>
      <c r="J3541" s="52" t="str">
        <f t="shared" si="1546"/>
        <v/>
      </c>
      <c r="K3541" s="75">
        <f t="shared" si="1547"/>
        <v>1</v>
      </c>
      <c r="L3541" s="76">
        <f t="shared" si="1548"/>
        <v>1</v>
      </c>
      <c r="M3541" s="76">
        <f t="shared" si="1549"/>
        <v>1E-3</v>
      </c>
      <c r="N3541" s="76">
        <f t="shared" si="1550"/>
        <v>1</v>
      </c>
      <c r="O3541" s="42">
        <f t="shared" si="1551"/>
        <v>1</v>
      </c>
      <c r="P3541" s="39" t="str">
        <f t="shared" si="1552"/>
        <v>일반(목록배제,Normal-Manifest Exception)</v>
      </c>
      <c r="Q3541" s="72">
        <f t="shared" si="1553"/>
        <v>56</v>
      </c>
      <c r="R3541" s="43" t="str">
        <f t="shared" si="1554"/>
        <v>OZ602</v>
      </c>
      <c r="S3541" s="82" t="str">
        <f t="shared" si="1555"/>
        <v/>
      </c>
      <c r="T3541" s="40">
        <f t="shared" si="1556"/>
        <v>45924</v>
      </c>
      <c r="U3541" s="44">
        <v>2500</v>
      </c>
      <c r="V3541" s="44">
        <f t="shared" si="1557"/>
        <v>0</v>
      </c>
      <c r="W3541" s="77">
        <f t="shared" si="1558"/>
        <v>2500</v>
      </c>
      <c r="X3541" s="78">
        <f t="shared" si="1559"/>
        <v>0</v>
      </c>
      <c r="Y3541" s="44" cm="1">
        <f t="array" ref="Y3541">_xlfn.IFNA(_xlfn.IFS(AND(Q3541&gt;=2000, Q3541&lt;3000), 10000, AND(Q3541&gt;=3000, Q3541&lt;4000), 15000, AND(Q3541&gt;=4000, Q3541&lt;5000), 20000, AND(Q3541&gt;=5000), 25000),0)</f>
        <v>0</v>
      </c>
      <c r="Z3541" s="91">
        <f t="shared" si="1560"/>
        <v>300</v>
      </c>
      <c r="AA3541" s="44">
        <f t="shared" si="1561"/>
        <v>0</v>
      </c>
      <c r="AB3541" s="44"/>
      <c r="AC3541" s="44"/>
      <c r="AD3541" s="44"/>
      <c r="AE3541" s="44">
        <f>VLOOKUP(O3541,정산업데이트!$A$6:$B$12,2,10)</f>
        <v>0</v>
      </c>
      <c r="AF3541" s="44"/>
      <c r="AG3541" s="79">
        <f t="shared" si="1562"/>
        <v>300</v>
      </c>
      <c r="AH3541" s="80">
        <f t="shared" si="1563"/>
        <v>2800</v>
      </c>
      <c r="AJ3541" s="35" t="s">
        <v>18450</v>
      </c>
      <c r="AK3541" s="35" t="s">
        <v>73</v>
      </c>
      <c r="AL3541" s="35" t="s">
        <v>18451</v>
      </c>
      <c r="AM3541" s="35" t="s">
        <v>20170</v>
      </c>
      <c r="AN3541" s="35" t="s">
        <v>20171</v>
      </c>
      <c r="AO3541" s="35" t="s">
        <v>20172</v>
      </c>
      <c r="AP3541" s="35" t="s">
        <v>1668</v>
      </c>
      <c r="AQ3541" s="35" t="s">
        <v>122</v>
      </c>
      <c r="AR3541" s="35">
        <v>1</v>
      </c>
      <c r="AS3541" s="35">
        <v>1</v>
      </c>
      <c r="AT3541" s="35">
        <v>1E-3</v>
      </c>
      <c r="AU3541" s="35">
        <v>1</v>
      </c>
      <c r="AV3541" s="35" t="s">
        <v>8</v>
      </c>
      <c r="AW3541" s="35">
        <v>56</v>
      </c>
      <c r="AX3541" s="35" t="s">
        <v>68</v>
      </c>
      <c r="AY3541" s="35" t="s">
        <v>68</v>
      </c>
      <c r="AZ3541" s="35" t="s">
        <v>68</v>
      </c>
      <c r="BA3541" s="35" t="s">
        <v>68</v>
      </c>
      <c r="BB3541" s="35" t="s">
        <v>68</v>
      </c>
      <c r="BC3541" s="35" t="s">
        <v>135</v>
      </c>
      <c r="BD3541" s="35" t="s">
        <v>104</v>
      </c>
      <c r="BE3541" s="35" t="s">
        <v>105</v>
      </c>
      <c r="BF3541" s="35" t="s">
        <v>122</v>
      </c>
      <c r="BG3541" s="35" t="s">
        <v>69</v>
      </c>
      <c r="BH3541" s="35" t="s">
        <v>20173</v>
      </c>
      <c r="BI3541" s="35" t="s">
        <v>122</v>
      </c>
      <c r="BJ3541" s="35" t="s">
        <v>20174</v>
      </c>
      <c r="BK3541" s="35" t="s">
        <v>75</v>
      </c>
      <c r="BL3541" s="35" t="s">
        <v>122</v>
      </c>
      <c r="BM3541" s="35" t="s">
        <v>104</v>
      </c>
      <c r="BN3541" s="35" t="s">
        <v>70</v>
      </c>
      <c r="BO3541" s="35" t="s">
        <v>71</v>
      </c>
      <c r="BP3541" s="35" t="s">
        <v>122</v>
      </c>
      <c r="BQ3541" s="35" t="s">
        <v>163</v>
      </c>
    </row>
    <row r="3542" spans="1:69" x14ac:dyDescent="0.4">
      <c r="A3542" s="40" t="str">
        <f t="shared" si="1537"/>
        <v>2025-09-24</v>
      </c>
      <c r="B3542" s="40" t="str">
        <f t="shared" si="1538"/>
        <v>SYD</v>
      </c>
      <c r="C3542" s="39" t="str">
        <f t="shared" si="1539"/>
        <v>98812563670</v>
      </c>
      <c r="D3542" s="41" t="str">
        <f t="shared" si="1540"/>
        <v>PKR253695676</v>
      </c>
      <c r="E3542" s="41" t="str">
        <f t="shared" si="1541"/>
        <v>596421501192</v>
      </c>
      <c r="F3542" s="39" t="str">
        <f t="shared" si="1542"/>
        <v>2254234</v>
      </c>
      <c r="G3542" s="39" t="str">
        <f t="shared" si="1543"/>
        <v>WISE EXPRESS(HOJUDIRECT)</v>
      </c>
      <c r="H3542" s="41" t="str">
        <f t="shared" si="1544"/>
        <v>이민지</v>
      </c>
      <c r="I3542" s="39" t="str">
        <f t="shared" si="1545"/>
        <v>16507</v>
      </c>
      <c r="J3542" s="52" t="str">
        <f t="shared" si="1546"/>
        <v/>
      </c>
      <c r="K3542" s="75">
        <f t="shared" si="1547"/>
        <v>1</v>
      </c>
      <c r="L3542" s="76">
        <f t="shared" si="1548"/>
        <v>0.8</v>
      </c>
      <c r="M3542" s="76">
        <f t="shared" si="1549"/>
        <v>1E-3</v>
      </c>
      <c r="N3542" s="76">
        <f t="shared" si="1550"/>
        <v>0.8</v>
      </c>
      <c r="O3542" s="42">
        <f t="shared" si="1551"/>
        <v>1</v>
      </c>
      <c r="P3542" s="39" t="str">
        <f t="shared" si="1552"/>
        <v>일반(목록배제,Normal-Manifest Exception)</v>
      </c>
      <c r="Q3542" s="72">
        <f t="shared" si="1553"/>
        <v>48</v>
      </c>
      <c r="R3542" s="43" t="str">
        <f t="shared" si="1554"/>
        <v>OZ602</v>
      </c>
      <c r="S3542" s="82" t="str">
        <f t="shared" si="1555"/>
        <v/>
      </c>
      <c r="T3542" s="40">
        <f t="shared" si="1556"/>
        <v>45924</v>
      </c>
      <c r="U3542" s="44">
        <v>2500</v>
      </c>
      <c r="V3542" s="44">
        <f t="shared" si="1557"/>
        <v>0</v>
      </c>
      <c r="W3542" s="77">
        <f t="shared" si="1558"/>
        <v>2500</v>
      </c>
      <c r="X3542" s="78">
        <f t="shared" si="1559"/>
        <v>0</v>
      </c>
      <c r="Y3542" s="44" cm="1">
        <f t="array" ref="Y3542">_xlfn.IFNA(_xlfn.IFS(AND(Q3542&gt;=2000, Q3542&lt;3000), 10000, AND(Q3542&gt;=3000, Q3542&lt;4000), 15000, AND(Q3542&gt;=4000, Q3542&lt;5000), 20000, AND(Q3542&gt;=5000), 25000),0)</f>
        <v>0</v>
      </c>
      <c r="Z3542" s="91">
        <f t="shared" si="1560"/>
        <v>300</v>
      </c>
      <c r="AA3542" s="44">
        <f t="shared" si="1561"/>
        <v>0</v>
      </c>
      <c r="AB3542" s="44"/>
      <c r="AC3542" s="44"/>
      <c r="AD3542" s="44"/>
      <c r="AE3542" s="44">
        <f>VLOOKUP(O3542,정산업데이트!$A$6:$B$12,2,10)</f>
        <v>0</v>
      </c>
      <c r="AF3542" s="44"/>
      <c r="AG3542" s="79">
        <f t="shared" si="1562"/>
        <v>300</v>
      </c>
      <c r="AH3542" s="80">
        <f t="shared" si="1563"/>
        <v>2800</v>
      </c>
      <c r="AJ3542" s="35" t="s">
        <v>18450</v>
      </c>
      <c r="AK3542" s="35" t="s">
        <v>73</v>
      </c>
      <c r="AL3542" s="35" t="s">
        <v>18451</v>
      </c>
      <c r="AM3542" s="35" t="s">
        <v>20175</v>
      </c>
      <c r="AN3542" s="35" t="s">
        <v>640</v>
      </c>
      <c r="AO3542" s="35" t="s">
        <v>20176</v>
      </c>
      <c r="AP3542" s="35" t="s">
        <v>17468</v>
      </c>
      <c r="AQ3542" s="35" t="s">
        <v>122</v>
      </c>
      <c r="AR3542" s="35">
        <v>1</v>
      </c>
      <c r="AS3542" s="35">
        <v>0.8</v>
      </c>
      <c r="AT3542" s="35">
        <v>1E-3</v>
      </c>
      <c r="AU3542" s="35">
        <v>0.8</v>
      </c>
      <c r="AV3542" s="35" t="s">
        <v>8</v>
      </c>
      <c r="AW3542" s="35">
        <v>48</v>
      </c>
      <c r="AX3542" s="35" t="s">
        <v>68</v>
      </c>
      <c r="AY3542" s="35" t="s">
        <v>68</v>
      </c>
      <c r="AZ3542" s="35" t="s">
        <v>68</v>
      </c>
      <c r="BA3542" s="35" t="s">
        <v>68</v>
      </c>
      <c r="BB3542" s="35" t="s">
        <v>68</v>
      </c>
      <c r="BC3542" s="35" t="s">
        <v>135</v>
      </c>
      <c r="BD3542" s="35" t="s">
        <v>104</v>
      </c>
      <c r="BE3542" s="35" t="s">
        <v>105</v>
      </c>
      <c r="BF3542" s="35" t="s">
        <v>122</v>
      </c>
      <c r="BG3542" s="35" t="s">
        <v>69</v>
      </c>
      <c r="BH3542" s="35" t="s">
        <v>20177</v>
      </c>
      <c r="BI3542" s="35" t="s">
        <v>122</v>
      </c>
      <c r="BJ3542" s="35" t="s">
        <v>20178</v>
      </c>
      <c r="BK3542" s="35" t="s">
        <v>75</v>
      </c>
      <c r="BL3542" s="35" t="s">
        <v>122</v>
      </c>
      <c r="BM3542" s="35" t="s">
        <v>104</v>
      </c>
      <c r="BN3542" s="35" t="s">
        <v>70</v>
      </c>
      <c r="BO3542" s="35" t="s">
        <v>71</v>
      </c>
      <c r="BP3542" s="35" t="s">
        <v>122</v>
      </c>
      <c r="BQ3542" s="35" t="s">
        <v>163</v>
      </c>
    </row>
    <row r="3543" spans="1:69" x14ac:dyDescent="0.4">
      <c r="A3543" s="40" t="str">
        <f t="shared" si="1537"/>
        <v>2025-09-24</v>
      </c>
      <c r="B3543" s="40" t="str">
        <f t="shared" si="1538"/>
        <v>SYD</v>
      </c>
      <c r="C3543" s="39" t="str">
        <f t="shared" si="1539"/>
        <v>98812563670</v>
      </c>
      <c r="D3543" s="41" t="str">
        <f t="shared" si="1540"/>
        <v>PKR253695677</v>
      </c>
      <c r="E3543" s="41" t="str">
        <f t="shared" si="1541"/>
        <v>596421501203</v>
      </c>
      <c r="F3543" s="39" t="str">
        <f t="shared" si="1542"/>
        <v>2254234</v>
      </c>
      <c r="G3543" s="39" t="str">
        <f t="shared" si="1543"/>
        <v>WISE EXPRESS(HOJUDIRECT)</v>
      </c>
      <c r="H3543" s="41" t="str">
        <f t="shared" si="1544"/>
        <v>박인애</v>
      </c>
      <c r="I3543" s="39" t="str">
        <f t="shared" si="1545"/>
        <v>18496</v>
      </c>
      <c r="J3543" s="52" t="str">
        <f t="shared" si="1546"/>
        <v/>
      </c>
      <c r="K3543" s="75">
        <f t="shared" si="1547"/>
        <v>1</v>
      </c>
      <c r="L3543" s="76">
        <f t="shared" si="1548"/>
        <v>0.4</v>
      </c>
      <c r="M3543" s="76">
        <f t="shared" si="1549"/>
        <v>1E-3</v>
      </c>
      <c r="N3543" s="76">
        <f t="shared" si="1550"/>
        <v>0.4</v>
      </c>
      <c r="O3543" s="42">
        <f t="shared" si="1551"/>
        <v>0.5</v>
      </c>
      <c r="P3543" s="39" t="str">
        <f t="shared" si="1552"/>
        <v>일반(목록배제,Normal-Manifest Exception)</v>
      </c>
      <c r="Q3543" s="72">
        <f t="shared" si="1553"/>
        <v>24</v>
      </c>
      <c r="R3543" s="43" t="str">
        <f t="shared" si="1554"/>
        <v>OZ602</v>
      </c>
      <c r="S3543" s="82" t="str">
        <f t="shared" si="1555"/>
        <v/>
      </c>
      <c r="T3543" s="40">
        <f t="shared" si="1556"/>
        <v>45924</v>
      </c>
      <c r="U3543" s="44">
        <v>2500</v>
      </c>
      <c r="V3543" s="44">
        <f t="shared" si="1557"/>
        <v>0</v>
      </c>
      <c r="W3543" s="77">
        <f t="shared" si="1558"/>
        <v>2500</v>
      </c>
      <c r="X3543" s="78">
        <f t="shared" si="1559"/>
        <v>0</v>
      </c>
      <c r="Y3543" s="44" cm="1">
        <f t="array" ref="Y3543">_xlfn.IFNA(_xlfn.IFS(AND(Q3543&gt;=2000, Q3543&lt;3000), 10000, AND(Q3543&gt;=3000, Q3543&lt;4000), 15000, AND(Q3543&gt;=4000, Q3543&lt;5000), 20000, AND(Q3543&gt;=5000), 25000),0)</f>
        <v>0</v>
      </c>
      <c r="Z3543" s="91">
        <f t="shared" si="1560"/>
        <v>300</v>
      </c>
      <c r="AA3543" s="44">
        <f t="shared" si="1561"/>
        <v>0</v>
      </c>
      <c r="AB3543" s="44"/>
      <c r="AC3543" s="44"/>
      <c r="AD3543" s="44"/>
      <c r="AE3543" s="44">
        <f>VLOOKUP(O3543,정산업데이트!$A$6:$B$12,2,10)</f>
        <v>0</v>
      </c>
      <c r="AF3543" s="44"/>
      <c r="AG3543" s="79">
        <f t="shared" si="1562"/>
        <v>300</v>
      </c>
      <c r="AH3543" s="80">
        <f t="shared" si="1563"/>
        <v>2800</v>
      </c>
      <c r="AJ3543" s="35" t="s">
        <v>18450</v>
      </c>
      <c r="AK3543" s="35" t="s">
        <v>73</v>
      </c>
      <c r="AL3543" s="35" t="s">
        <v>18451</v>
      </c>
      <c r="AM3543" s="35" t="s">
        <v>20179</v>
      </c>
      <c r="AN3543" s="35" t="s">
        <v>20180</v>
      </c>
      <c r="AO3543" s="35" t="s">
        <v>20181</v>
      </c>
      <c r="AP3543" s="35" t="s">
        <v>1685</v>
      </c>
      <c r="AQ3543" s="35" t="s">
        <v>122</v>
      </c>
      <c r="AR3543" s="35">
        <v>1</v>
      </c>
      <c r="AS3543" s="35">
        <v>0.4</v>
      </c>
      <c r="AT3543" s="35">
        <v>1E-3</v>
      </c>
      <c r="AU3543" s="35">
        <v>0.4</v>
      </c>
      <c r="AV3543" s="35" t="s">
        <v>8</v>
      </c>
      <c r="AW3543" s="35">
        <v>24</v>
      </c>
      <c r="AX3543" s="35" t="s">
        <v>68</v>
      </c>
      <c r="AY3543" s="35" t="s">
        <v>68</v>
      </c>
      <c r="AZ3543" s="35" t="s">
        <v>68</v>
      </c>
      <c r="BA3543" s="35" t="s">
        <v>68</v>
      </c>
      <c r="BB3543" s="35" t="s">
        <v>68</v>
      </c>
      <c r="BC3543" s="35" t="s">
        <v>135</v>
      </c>
      <c r="BD3543" s="35" t="s">
        <v>104</v>
      </c>
      <c r="BE3543" s="35" t="s">
        <v>105</v>
      </c>
      <c r="BF3543" s="35" t="s">
        <v>122</v>
      </c>
      <c r="BG3543" s="35" t="s">
        <v>69</v>
      </c>
      <c r="BH3543" s="35" t="s">
        <v>20182</v>
      </c>
      <c r="BI3543" s="35" t="s">
        <v>122</v>
      </c>
      <c r="BJ3543" s="35" t="s">
        <v>20183</v>
      </c>
      <c r="BK3543" s="35" t="s">
        <v>75</v>
      </c>
      <c r="BL3543" s="35" t="s">
        <v>122</v>
      </c>
      <c r="BM3543" s="35" t="s">
        <v>104</v>
      </c>
      <c r="BN3543" s="35" t="s">
        <v>70</v>
      </c>
      <c r="BO3543" s="35" t="s">
        <v>71</v>
      </c>
      <c r="BP3543" s="35" t="s">
        <v>122</v>
      </c>
      <c r="BQ3543" s="35" t="s">
        <v>163</v>
      </c>
    </row>
    <row r="3544" spans="1:69" x14ac:dyDescent="0.4">
      <c r="A3544" s="40" t="str">
        <f t="shared" si="1537"/>
        <v>2025-09-24</v>
      </c>
      <c r="B3544" s="40" t="str">
        <f t="shared" si="1538"/>
        <v>SYD</v>
      </c>
      <c r="C3544" s="39" t="str">
        <f t="shared" si="1539"/>
        <v>98812563670</v>
      </c>
      <c r="D3544" s="41" t="str">
        <f t="shared" si="1540"/>
        <v>PKR253695678</v>
      </c>
      <c r="E3544" s="41" t="str">
        <f t="shared" si="1541"/>
        <v>596421501214</v>
      </c>
      <c r="F3544" s="39" t="str">
        <f t="shared" si="1542"/>
        <v>2254234</v>
      </c>
      <c r="G3544" s="39" t="str">
        <f t="shared" si="1543"/>
        <v>WISE EXPRESS(HOJUDIRECT)</v>
      </c>
      <c r="H3544" s="41" t="str">
        <f t="shared" si="1544"/>
        <v>김재경</v>
      </c>
      <c r="I3544" s="39" t="str">
        <f t="shared" si="1545"/>
        <v>35017</v>
      </c>
      <c r="J3544" s="52" t="str">
        <f t="shared" si="1546"/>
        <v/>
      </c>
      <c r="K3544" s="75">
        <f t="shared" si="1547"/>
        <v>1</v>
      </c>
      <c r="L3544" s="76">
        <f t="shared" si="1548"/>
        <v>0.4</v>
      </c>
      <c r="M3544" s="76">
        <f t="shared" si="1549"/>
        <v>1E-3</v>
      </c>
      <c r="N3544" s="76">
        <f t="shared" si="1550"/>
        <v>0.4</v>
      </c>
      <c r="O3544" s="42">
        <f t="shared" si="1551"/>
        <v>0.5</v>
      </c>
      <c r="P3544" s="39" t="str">
        <f t="shared" si="1552"/>
        <v>일반(목록배제,Normal-Manifest Exception)</v>
      </c>
      <c r="Q3544" s="72">
        <f t="shared" si="1553"/>
        <v>24</v>
      </c>
      <c r="R3544" s="43" t="str">
        <f t="shared" si="1554"/>
        <v>OZ602</v>
      </c>
      <c r="S3544" s="82" t="str">
        <f t="shared" si="1555"/>
        <v/>
      </c>
      <c r="T3544" s="40">
        <f t="shared" si="1556"/>
        <v>45924</v>
      </c>
      <c r="U3544" s="44">
        <v>2500</v>
      </c>
      <c r="V3544" s="44">
        <f t="shared" si="1557"/>
        <v>0</v>
      </c>
      <c r="W3544" s="77">
        <f t="shared" si="1558"/>
        <v>2500</v>
      </c>
      <c r="X3544" s="78">
        <f t="shared" si="1559"/>
        <v>0</v>
      </c>
      <c r="Y3544" s="44" cm="1">
        <f t="array" ref="Y3544">_xlfn.IFNA(_xlfn.IFS(AND(Q3544&gt;=2000, Q3544&lt;3000), 10000, AND(Q3544&gt;=3000, Q3544&lt;4000), 15000, AND(Q3544&gt;=4000, Q3544&lt;5000), 20000, AND(Q3544&gt;=5000), 25000),0)</f>
        <v>0</v>
      </c>
      <c r="Z3544" s="91">
        <f t="shared" si="1560"/>
        <v>300</v>
      </c>
      <c r="AA3544" s="44">
        <f t="shared" si="1561"/>
        <v>0</v>
      </c>
      <c r="AB3544" s="44"/>
      <c r="AC3544" s="44"/>
      <c r="AD3544" s="44"/>
      <c r="AE3544" s="44">
        <f>VLOOKUP(O3544,정산업데이트!$A$6:$B$12,2,10)</f>
        <v>0</v>
      </c>
      <c r="AF3544" s="44"/>
      <c r="AG3544" s="79">
        <f t="shared" si="1562"/>
        <v>300</v>
      </c>
      <c r="AH3544" s="80">
        <f t="shared" si="1563"/>
        <v>2800</v>
      </c>
      <c r="AJ3544" s="35" t="s">
        <v>18450</v>
      </c>
      <c r="AK3544" s="35" t="s">
        <v>73</v>
      </c>
      <c r="AL3544" s="35" t="s">
        <v>18451</v>
      </c>
      <c r="AM3544" s="35" t="s">
        <v>20184</v>
      </c>
      <c r="AN3544" s="35" t="s">
        <v>904</v>
      </c>
      <c r="AO3544" s="35" t="s">
        <v>20185</v>
      </c>
      <c r="AP3544" s="35" t="s">
        <v>20186</v>
      </c>
      <c r="AQ3544" s="35" t="s">
        <v>122</v>
      </c>
      <c r="AR3544" s="35">
        <v>1</v>
      </c>
      <c r="AS3544" s="35">
        <v>0.4</v>
      </c>
      <c r="AT3544" s="35">
        <v>1E-3</v>
      </c>
      <c r="AU3544" s="35">
        <v>0.4</v>
      </c>
      <c r="AV3544" s="35" t="s">
        <v>8</v>
      </c>
      <c r="AW3544" s="35">
        <v>24</v>
      </c>
      <c r="AX3544" s="35" t="s">
        <v>68</v>
      </c>
      <c r="AY3544" s="35" t="s">
        <v>68</v>
      </c>
      <c r="AZ3544" s="35" t="s">
        <v>68</v>
      </c>
      <c r="BA3544" s="35" t="s">
        <v>68</v>
      </c>
      <c r="BB3544" s="35" t="s">
        <v>68</v>
      </c>
      <c r="BC3544" s="35" t="s">
        <v>135</v>
      </c>
      <c r="BD3544" s="35" t="s">
        <v>104</v>
      </c>
      <c r="BE3544" s="35" t="s">
        <v>105</v>
      </c>
      <c r="BF3544" s="35" t="s">
        <v>122</v>
      </c>
      <c r="BG3544" s="35" t="s">
        <v>69</v>
      </c>
      <c r="BH3544" s="35" t="s">
        <v>20187</v>
      </c>
      <c r="BI3544" s="35" t="s">
        <v>122</v>
      </c>
      <c r="BJ3544" s="35" t="s">
        <v>20188</v>
      </c>
      <c r="BK3544" s="35" t="s">
        <v>75</v>
      </c>
      <c r="BL3544" s="35" t="s">
        <v>122</v>
      </c>
      <c r="BM3544" s="35" t="s">
        <v>104</v>
      </c>
      <c r="BN3544" s="35" t="s">
        <v>70</v>
      </c>
      <c r="BO3544" s="35" t="s">
        <v>71</v>
      </c>
      <c r="BP3544" s="35" t="s">
        <v>122</v>
      </c>
      <c r="BQ3544" s="35" t="s">
        <v>163</v>
      </c>
    </row>
    <row r="3545" spans="1:69" x14ac:dyDescent="0.4">
      <c r="A3545" s="40" t="str">
        <f t="shared" si="1537"/>
        <v>2025-09-24</v>
      </c>
      <c r="B3545" s="40" t="str">
        <f t="shared" si="1538"/>
        <v>SYD</v>
      </c>
      <c r="C3545" s="39" t="str">
        <f t="shared" si="1539"/>
        <v>98812563670</v>
      </c>
      <c r="D3545" s="41" t="str">
        <f t="shared" si="1540"/>
        <v>PKR253695680</v>
      </c>
      <c r="E3545" s="41" t="str">
        <f t="shared" si="1541"/>
        <v>596421501236</v>
      </c>
      <c r="F3545" s="39" t="str">
        <f t="shared" si="1542"/>
        <v>2254234</v>
      </c>
      <c r="G3545" s="39" t="str">
        <f t="shared" si="1543"/>
        <v>WISE EXPRESS(HOJUDIRECT)</v>
      </c>
      <c r="H3545" s="41" t="str">
        <f t="shared" si="1544"/>
        <v>원진선</v>
      </c>
      <c r="I3545" s="39" t="str">
        <f t="shared" si="1545"/>
        <v>13441</v>
      </c>
      <c r="J3545" s="52" t="str">
        <f t="shared" si="1546"/>
        <v/>
      </c>
      <c r="K3545" s="75">
        <f t="shared" si="1547"/>
        <v>1</v>
      </c>
      <c r="L3545" s="76">
        <f t="shared" si="1548"/>
        <v>1</v>
      </c>
      <c r="M3545" s="76">
        <f t="shared" si="1549"/>
        <v>1E-3</v>
      </c>
      <c r="N3545" s="76">
        <f t="shared" si="1550"/>
        <v>1</v>
      </c>
      <c r="O3545" s="42">
        <f t="shared" si="1551"/>
        <v>1</v>
      </c>
      <c r="P3545" s="39" t="str">
        <f t="shared" si="1552"/>
        <v>일반(목록배제,Normal-Manifest Exception)</v>
      </c>
      <c r="Q3545" s="72">
        <f t="shared" si="1553"/>
        <v>72</v>
      </c>
      <c r="R3545" s="43" t="str">
        <f t="shared" si="1554"/>
        <v>OZ602</v>
      </c>
      <c r="S3545" s="82" t="str">
        <f t="shared" si="1555"/>
        <v/>
      </c>
      <c r="T3545" s="40">
        <f t="shared" si="1556"/>
        <v>45924</v>
      </c>
      <c r="U3545" s="44">
        <v>2500</v>
      </c>
      <c r="V3545" s="44">
        <f t="shared" si="1557"/>
        <v>0</v>
      </c>
      <c r="W3545" s="77">
        <f t="shared" si="1558"/>
        <v>2500</v>
      </c>
      <c r="X3545" s="78">
        <f t="shared" si="1559"/>
        <v>0</v>
      </c>
      <c r="Y3545" s="44" cm="1">
        <f t="array" ref="Y3545">_xlfn.IFNA(_xlfn.IFS(AND(Q3545&gt;=2000, Q3545&lt;3000), 10000, AND(Q3545&gt;=3000, Q3545&lt;4000), 15000, AND(Q3545&gt;=4000, Q3545&lt;5000), 20000, AND(Q3545&gt;=5000), 25000),0)</f>
        <v>0</v>
      </c>
      <c r="Z3545" s="91">
        <f t="shared" si="1560"/>
        <v>300</v>
      </c>
      <c r="AA3545" s="44">
        <f t="shared" si="1561"/>
        <v>0</v>
      </c>
      <c r="AB3545" s="44"/>
      <c r="AC3545" s="44"/>
      <c r="AD3545" s="44"/>
      <c r="AE3545" s="44">
        <f>VLOOKUP(O3545,정산업데이트!$A$6:$B$12,2,10)</f>
        <v>0</v>
      </c>
      <c r="AF3545" s="44"/>
      <c r="AG3545" s="79">
        <f t="shared" si="1562"/>
        <v>300</v>
      </c>
      <c r="AH3545" s="80">
        <f t="shared" si="1563"/>
        <v>2800</v>
      </c>
      <c r="AJ3545" s="35" t="s">
        <v>18450</v>
      </c>
      <c r="AK3545" s="35" t="s">
        <v>73</v>
      </c>
      <c r="AL3545" s="35" t="s">
        <v>18451</v>
      </c>
      <c r="AM3545" s="35" t="s">
        <v>20189</v>
      </c>
      <c r="AN3545" s="35" t="s">
        <v>20190</v>
      </c>
      <c r="AO3545" s="35" t="s">
        <v>20191</v>
      </c>
      <c r="AP3545" s="35" t="s">
        <v>20192</v>
      </c>
      <c r="AQ3545" s="35" t="s">
        <v>122</v>
      </c>
      <c r="AR3545" s="35">
        <v>1</v>
      </c>
      <c r="AS3545" s="35">
        <v>1</v>
      </c>
      <c r="AT3545" s="35">
        <v>1E-3</v>
      </c>
      <c r="AU3545" s="35">
        <v>1</v>
      </c>
      <c r="AV3545" s="35" t="s">
        <v>8</v>
      </c>
      <c r="AW3545" s="35">
        <v>72</v>
      </c>
      <c r="AX3545" s="35" t="s">
        <v>68</v>
      </c>
      <c r="AY3545" s="35" t="s">
        <v>68</v>
      </c>
      <c r="AZ3545" s="35" t="s">
        <v>68</v>
      </c>
      <c r="BA3545" s="35" t="s">
        <v>68</v>
      </c>
      <c r="BB3545" s="35" t="s">
        <v>68</v>
      </c>
      <c r="BC3545" s="35" t="s">
        <v>135</v>
      </c>
      <c r="BD3545" s="35" t="s">
        <v>104</v>
      </c>
      <c r="BE3545" s="35" t="s">
        <v>105</v>
      </c>
      <c r="BF3545" s="35" t="s">
        <v>122</v>
      </c>
      <c r="BG3545" s="35" t="s">
        <v>69</v>
      </c>
      <c r="BH3545" s="35" t="s">
        <v>20193</v>
      </c>
      <c r="BI3545" s="35" t="s">
        <v>122</v>
      </c>
      <c r="BJ3545" s="35" t="s">
        <v>20194</v>
      </c>
      <c r="BK3545" s="35" t="s">
        <v>75</v>
      </c>
      <c r="BL3545" s="35" t="s">
        <v>122</v>
      </c>
      <c r="BM3545" s="35" t="s">
        <v>104</v>
      </c>
      <c r="BN3545" s="35" t="s">
        <v>70</v>
      </c>
      <c r="BO3545" s="35" t="s">
        <v>71</v>
      </c>
      <c r="BP3545" s="35" t="s">
        <v>122</v>
      </c>
      <c r="BQ3545" s="35" t="s">
        <v>163</v>
      </c>
    </row>
    <row r="3546" spans="1:69" x14ac:dyDescent="0.4">
      <c r="A3546" s="40" t="str">
        <f t="shared" si="1537"/>
        <v>2025-09-24</v>
      </c>
      <c r="B3546" s="40" t="str">
        <f t="shared" si="1538"/>
        <v>SYD</v>
      </c>
      <c r="C3546" s="39" t="str">
        <f t="shared" si="1539"/>
        <v>98812563670</v>
      </c>
      <c r="D3546" s="41" t="str">
        <f t="shared" si="1540"/>
        <v>PKR253700828</v>
      </c>
      <c r="E3546" s="41" t="str">
        <f t="shared" si="1541"/>
        <v>596421501866</v>
      </c>
      <c r="F3546" s="39" t="str">
        <f t="shared" si="1542"/>
        <v>2254234</v>
      </c>
      <c r="G3546" s="39" t="str">
        <f t="shared" si="1543"/>
        <v>WISE EXPRESS(HOJUDIRECT)</v>
      </c>
      <c r="H3546" s="41" t="str">
        <f t="shared" si="1544"/>
        <v>박성택</v>
      </c>
      <c r="I3546" s="39" t="str">
        <f t="shared" si="1545"/>
        <v>06080</v>
      </c>
      <c r="J3546" s="52" t="str">
        <f t="shared" si="1546"/>
        <v/>
      </c>
      <c r="K3546" s="75">
        <f t="shared" si="1547"/>
        <v>1</v>
      </c>
      <c r="L3546" s="76">
        <f t="shared" si="1548"/>
        <v>1</v>
      </c>
      <c r="M3546" s="76">
        <f t="shared" si="1549"/>
        <v>1E-3</v>
      </c>
      <c r="N3546" s="76">
        <f t="shared" si="1550"/>
        <v>1</v>
      </c>
      <c r="O3546" s="42">
        <f t="shared" si="1551"/>
        <v>1</v>
      </c>
      <c r="P3546" s="39" t="str">
        <f t="shared" si="1552"/>
        <v>일반(목록배제,Normal-Manifest Exception)</v>
      </c>
      <c r="Q3546" s="72">
        <f t="shared" si="1553"/>
        <v>14</v>
      </c>
      <c r="R3546" s="43" t="str">
        <f t="shared" si="1554"/>
        <v>OZ602</v>
      </c>
      <c r="S3546" s="82" t="str">
        <f t="shared" si="1555"/>
        <v/>
      </c>
      <c r="T3546" s="40">
        <f t="shared" si="1556"/>
        <v>45924</v>
      </c>
      <c r="U3546" s="44">
        <v>2500</v>
      </c>
      <c r="V3546" s="44">
        <f t="shared" si="1557"/>
        <v>0</v>
      </c>
      <c r="W3546" s="77">
        <f t="shared" si="1558"/>
        <v>2500</v>
      </c>
      <c r="X3546" s="78">
        <f t="shared" si="1559"/>
        <v>0</v>
      </c>
      <c r="Y3546" s="44" cm="1">
        <f t="array" ref="Y3546">_xlfn.IFNA(_xlfn.IFS(AND(Q3546&gt;=2000, Q3546&lt;3000), 10000, AND(Q3546&gt;=3000, Q3546&lt;4000), 15000, AND(Q3546&gt;=4000, Q3546&lt;5000), 20000, AND(Q3546&gt;=5000), 25000),0)</f>
        <v>0</v>
      </c>
      <c r="Z3546" s="91">
        <f t="shared" si="1560"/>
        <v>300</v>
      </c>
      <c r="AA3546" s="44">
        <f t="shared" si="1561"/>
        <v>0</v>
      </c>
      <c r="AB3546" s="44"/>
      <c r="AC3546" s="44"/>
      <c r="AD3546" s="44"/>
      <c r="AE3546" s="44">
        <f>VLOOKUP(O3546,정산업데이트!$A$6:$B$12,2,10)</f>
        <v>0</v>
      </c>
      <c r="AF3546" s="44"/>
      <c r="AG3546" s="79">
        <f t="shared" si="1562"/>
        <v>300</v>
      </c>
      <c r="AH3546" s="80">
        <f t="shared" si="1563"/>
        <v>2800</v>
      </c>
      <c r="AJ3546" s="35" t="s">
        <v>18450</v>
      </c>
      <c r="AK3546" s="35" t="s">
        <v>73</v>
      </c>
      <c r="AL3546" s="35" t="s">
        <v>18451</v>
      </c>
      <c r="AM3546" s="35" t="s">
        <v>20195</v>
      </c>
      <c r="AN3546" s="35" t="s">
        <v>20196</v>
      </c>
      <c r="AO3546" s="35" t="s">
        <v>20197</v>
      </c>
      <c r="AP3546" s="35" t="s">
        <v>1670</v>
      </c>
      <c r="AQ3546" s="35" t="s">
        <v>122</v>
      </c>
      <c r="AR3546" s="35">
        <v>1</v>
      </c>
      <c r="AS3546" s="35">
        <v>1</v>
      </c>
      <c r="AT3546" s="35">
        <v>1E-3</v>
      </c>
      <c r="AU3546" s="35">
        <v>1</v>
      </c>
      <c r="AV3546" s="35" t="s">
        <v>8</v>
      </c>
      <c r="AW3546" s="35">
        <v>14</v>
      </c>
      <c r="AX3546" s="35" t="s">
        <v>68</v>
      </c>
      <c r="AY3546" s="35" t="s">
        <v>68</v>
      </c>
      <c r="AZ3546" s="35" t="s">
        <v>68</v>
      </c>
      <c r="BA3546" s="35" t="s">
        <v>68</v>
      </c>
      <c r="BB3546" s="35" t="s">
        <v>68</v>
      </c>
      <c r="BC3546" s="35" t="s">
        <v>135</v>
      </c>
      <c r="BD3546" s="35" t="s">
        <v>104</v>
      </c>
      <c r="BE3546" s="35" t="s">
        <v>105</v>
      </c>
      <c r="BF3546" s="35" t="s">
        <v>122</v>
      </c>
      <c r="BG3546" s="35" t="s">
        <v>69</v>
      </c>
      <c r="BH3546" s="35" t="s">
        <v>20198</v>
      </c>
      <c r="BI3546" s="35" t="s">
        <v>122</v>
      </c>
      <c r="BJ3546" s="35" t="s">
        <v>20199</v>
      </c>
      <c r="BK3546" s="35" t="s">
        <v>75</v>
      </c>
      <c r="BL3546" s="35" t="s">
        <v>122</v>
      </c>
      <c r="BM3546" s="35" t="s">
        <v>104</v>
      </c>
      <c r="BN3546" s="35" t="s">
        <v>70</v>
      </c>
      <c r="BO3546" s="35" t="s">
        <v>71</v>
      </c>
      <c r="BP3546" s="35" t="s">
        <v>122</v>
      </c>
      <c r="BQ3546" s="35" t="s">
        <v>163</v>
      </c>
    </row>
    <row r="3547" spans="1:69" x14ac:dyDescent="0.4">
      <c r="A3547" s="40" t="str">
        <f t="shared" si="1537"/>
        <v>2025-09-24</v>
      </c>
      <c r="B3547" s="40" t="str">
        <f t="shared" si="1538"/>
        <v>SYD</v>
      </c>
      <c r="C3547" s="39" t="str">
        <f t="shared" si="1539"/>
        <v>98812563670</v>
      </c>
      <c r="D3547" s="41" t="str">
        <f t="shared" si="1540"/>
        <v>PKR253700829</v>
      </c>
      <c r="E3547" s="41" t="str">
        <f t="shared" si="1541"/>
        <v>596421501870</v>
      </c>
      <c r="F3547" s="39" t="str">
        <f t="shared" si="1542"/>
        <v>2254234</v>
      </c>
      <c r="G3547" s="39" t="str">
        <f t="shared" si="1543"/>
        <v>WISE EXPRESS(HOJUDIRECT)</v>
      </c>
      <c r="H3547" s="41" t="str">
        <f t="shared" si="1544"/>
        <v>어정희</v>
      </c>
      <c r="I3547" s="39" t="str">
        <f t="shared" si="1545"/>
        <v>22143</v>
      </c>
      <c r="J3547" s="52" t="str">
        <f t="shared" si="1546"/>
        <v/>
      </c>
      <c r="K3547" s="75">
        <f t="shared" si="1547"/>
        <v>1</v>
      </c>
      <c r="L3547" s="76">
        <f t="shared" si="1548"/>
        <v>0.4</v>
      </c>
      <c r="M3547" s="76">
        <f t="shared" si="1549"/>
        <v>1E-3</v>
      </c>
      <c r="N3547" s="76">
        <f t="shared" si="1550"/>
        <v>0.4</v>
      </c>
      <c r="O3547" s="42">
        <f t="shared" si="1551"/>
        <v>0.5</v>
      </c>
      <c r="P3547" s="39" t="str">
        <f t="shared" si="1552"/>
        <v>일반(목록배제,Normal-Manifest Exception)</v>
      </c>
      <c r="Q3547" s="72">
        <f t="shared" si="1553"/>
        <v>24</v>
      </c>
      <c r="R3547" s="43" t="str">
        <f t="shared" si="1554"/>
        <v>OZ602</v>
      </c>
      <c r="S3547" s="82" t="str">
        <f t="shared" si="1555"/>
        <v/>
      </c>
      <c r="T3547" s="40">
        <f t="shared" si="1556"/>
        <v>45924</v>
      </c>
      <c r="U3547" s="44">
        <v>2500</v>
      </c>
      <c r="V3547" s="44">
        <f t="shared" si="1557"/>
        <v>0</v>
      </c>
      <c r="W3547" s="77">
        <f t="shared" si="1558"/>
        <v>2500</v>
      </c>
      <c r="X3547" s="78">
        <f t="shared" si="1559"/>
        <v>0</v>
      </c>
      <c r="Y3547" s="44" cm="1">
        <f t="array" ref="Y3547">_xlfn.IFNA(_xlfn.IFS(AND(Q3547&gt;=2000, Q3547&lt;3000), 10000, AND(Q3547&gt;=3000, Q3547&lt;4000), 15000, AND(Q3547&gt;=4000, Q3547&lt;5000), 20000, AND(Q3547&gt;=5000), 25000),0)</f>
        <v>0</v>
      </c>
      <c r="Z3547" s="91">
        <f t="shared" si="1560"/>
        <v>300</v>
      </c>
      <c r="AA3547" s="44">
        <f t="shared" si="1561"/>
        <v>0</v>
      </c>
      <c r="AB3547" s="44"/>
      <c r="AC3547" s="44"/>
      <c r="AD3547" s="44"/>
      <c r="AE3547" s="44">
        <f>VLOOKUP(O3547,정산업데이트!$A$6:$B$12,2,10)</f>
        <v>0</v>
      </c>
      <c r="AF3547" s="44"/>
      <c r="AG3547" s="79">
        <f t="shared" si="1562"/>
        <v>300</v>
      </c>
      <c r="AH3547" s="80">
        <f t="shared" si="1563"/>
        <v>2800</v>
      </c>
      <c r="AJ3547" s="35" t="s">
        <v>18450</v>
      </c>
      <c r="AK3547" s="35" t="s">
        <v>73</v>
      </c>
      <c r="AL3547" s="35" t="s">
        <v>18451</v>
      </c>
      <c r="AM3547" s="35" t="s">
        <v>20200</v>
      </c>
      <c r="AN3547" s="35" t="s">
        <v>20201</v>
      </c>
      <c r="AO3547" s="35" t="s">
        <v>20202</v>
      </c>
      <c r="AP3547" s="35" t="s">
        <v>1186</v>
      </c>
      <c r="AQ3547" s="35" t="s">
        <v>122</v>
      </c>
      <c r="AR3547" s="35">
        <v>1</v>
      </c>
      <c r="AS3547" s="35">
        <v>0.4</v>
      </c>
      <c r="AT3547" s="35">
        <v>1E-3</v>
      </c>
      <c r="AU3547" s="35">
        <v>0.4</v>
      </c>
      <c r="AV3547" s="35" t="s">
        <v>8</v>
      </c>
      <c r="AW3547" s="35">
        <v>24</v>
      </c>
      <c r="AX3547" s="35" t="s">
        <v>68</v>
      </c>
      <c r="AY3547" s="35" t="s">
        <v>68</v>
      </c>
      <c r="AZ3547" s="35" t="s">
        <v>68</v>
      </c>
      <c r="BA3547" s="35" t="s">
        <v>68</v>
      </c>
      <c r="BB3547" s="35" t="s">
        <v>68</v>
      </c>
      <c r="BC3547" s="35" t="s">
        <v>135</v>
      </c>
      <c r="BD3547" s="35" t="s">
        <v>104</v>
      </c>
      <c r="BE3547" s="35" t="s">
        <v>105</v>
      </c>
      <c r="BF3547" s="35" t="s">
        <v>122</v>
      </c>
      <c r="BG3547" s="35" t="s">
        <v>69</v>
      </c>
      <c r="BH3547" s="35" t="s">
        <v>20203</v>
      </c>
      <c r="BI3547" s="35" t="s">
        <v>122</v>
      </c>
      <c r="BJ3547" s="35" t="s">
        <v>20204</v>
      </c>
      <c r="BK3547" s="35" t="s">
        <v>75</v>
      </c>
      <c r="BL3547" s="35" t="s">
        <v>122</v>
      </c>
      <c r="BM3547" s="35" t="s">
        <v>104</v>
      </c>
      <c r="BN3547" s="35" t="s">
        <v>70</v>
      </c>
      <c r="BO3547" s="35" t="s">
        <v>71</v>
      </c>
      <c r="BP3547" s="35" t="s">
        <v>122</v>
      </c>
      <c r="BQ3547" s="35" t="s">
        <v>163</v>
      </c>
    </row>
    <row r="3548" spans="1:69" x14ac:dyDescent="0.4">
      <c r="A3548" s="40" t="str">
        <f t="shared" si="1537"/>
        <v>2025-09-24</v>
      </c>
      <c r="B3548" s="40" t="str">
        <f t="shared" si="1538"/>
        <v>SYD</v>
      </c>
      <c r="C3548" s="39" t="str">
        <f t="shared" si="1539"/>
        <v>98812563670</v>
      </c>
      <c r="D3548" s="41" t="str">
        <f t="shared" si="1540"/>
        <v>PKR253700830</v>
      </c>
      <c r="E3548" s="41" t="str">
        <f t="shared" si="1541"/>
        <v>596421501881</v>
      </c>
      <c r="F3548" s="39" t="str">
        <f t="shared" si="1542"/>
        <v>2254234</v>
      </c>
      <c r="G3548" s="39" t="str">
        <f t="shared" si="1543"/>
        <v>WISE EXPRESS(HOJUDIRECT)</v>
      </c>
      <c r="H3548" s="41" t="str">
        <f t="shared" si="1544"/>
        <v>박명진</v>
      </c>
      <c r="I3548" s="39" t="str">
        <f t="shared" si="1545"/>
        <v>34509</v>
      </c>
      <c r="J3548" s="52" t="str">
        <f t="shared" si="1546"/>
        <v/>
      </c>
      <c r="K3548" s="75">
        <f t="shared" si="1547"/>
        <v>1</v>
      </c>
      <c r="L3548" s="76">
        <f t="shared" si="1548"/>
        <v>0.4</v>
      </c>
      <c r="M3548" s="76">
        <f t="shared" si="1549"/>
        <v>1E-3</v>
      </c>
      <c r="N3548" s="76">
        <f t="shared" si="1550"/>
        <v>0.4</v>
      </c>
      <c r="O3548" s="42">
        <f t="shared" si="1551"/>
        <v>0.5</v>
      </c>
      <c r="P3548" s="39" t="str">
        <f t="shared" si="1552"/>
        <v>일반(목록배제,Normal-Manifest Exception)</v>
      </c>
      <c r="Q3548" s="72">
        <f t="shared" si="1553"/>
        <v>24</v>
      </c>
      <c r="R3548" s="43" t="str">
        <f t="shared" si="1554"/>
        <v>OZ602</v>
      </c>
      <c r="S3548" s="82" t="str">
        <f t="shared" si="1555"/>
        <v/>
      </c>
      <c r="T3548" s="40">
        <f t="shared" si="1556"/>
        <v>45924</v>
      </c>
      <c r="U3548" s="44">
        <v>2500</v>
      </c>
      <c r="V3548" s="44">
        <f t="shared" si="1557"/>
        <v>0</v>
      </c>
      <c r="W3548" s="77">
        <f t="shared" si="1558"/>
        <v>2500</v>
      </c>
      <c r="X3548" s="78">
        <f t="shared" si="1559"/>
        <v>0</v>
      </c>
      <c r="Y3548" s="44" cm="1">
        <f t="array" ref="Y3548">_xlfn.IFNA(_xlfn.IFS(AND(Q3548&gt;=2000, Q3548&lt;3000), 10000, AND(Q3548&gt;=3000, Q3548&lt;4000), 15000, AND(Q3548&gt;=4000, Q3548&lt;5000), 20000, AND(Q3548&gt;=5000), 25000),0)</f>
        <v>0</v>
      </c>
      <c r="Z3548" s="91">
        <f t="shared" si="1560"/>
        <v>300</v>
      </c>
      <c r="AA3548" s="44">
        <f t="shared" si="1561"/>
        <v>0</v>
      </c>
      <c r="AB3548" s="44"/>
      <c r="AC3548" s="44"/>
      <c r="AD3548" s="44"/>
      <c r="AE3548" s="44">
        <f>VLOOKUP(O3548,정산업데이트!$A$6:$B$12,2,10)</f>
        <v>0</v>
      </c>
      <c r="AF3548" s="44"/>
      <c r="AG3548" s="79">
        <f t="shared" si="1562"/>
        <v>300</v>
      </c>
      <c r="AH3548" s="80">
        <f t="shared" si="1563"/>
        <v>2800</v>
      </c>
      <c r="AJ3548" s="35" t="s">
        <v>18450</v>
      </c>
      <c r="AK3548" s="35" t="s">
        <v>73</v>
      </c>
      <c r="AL3548" s="35" t="s">
        <v>18451</v>
      </c>
      <c r="AM3548" s="35" t="s">
        <v>20205</v>
      </c>
      <c r="AN3548" s="35" t="s">
        <v>3395</v>
      </c>
      <c r="AO3548" s="35" t="s">
        <v>20206</v>
      </c>
      <c r="AP3548" s="35" t="s">
        <v>20207</v>
      </c>
      <c r="AQ3548" s="35" t="s">
        <v>122</v>
      </c>
      <c r="AR3548" s="35">
        <v>1</v>
      </c>
      <c r="AS3548" s="35">
        <v>0.4</v>
      </c>
      <c r="AT3548" s="35">
        <v>1E-3</v>
      </c>
      <c r="AU3548" s="35">
        <v>0.4</v>
      </c>
      <c r="AV3548" s="35" t="s">
        <v>8</v>
      </c>
      <c r="AW3548" s="35">
        <v>24</v>
      </c>
      <c r="AX3548" s="35" t="s">
        <v>68</v>
      </c>
      <c r="AY3548" s="35" t="s">
        <v>68</v>
      </c>
      <c r="AZ3548" s="35" t="s">
        <v>68</v>
      </c>
      <c r="BA3548" s="35" t="s">
        <v>68</v>
      </c>
      <c r="BB3548" s="35" t="s">
        <v>68</v>
      </c>
      <c r="BC3548" s="35" t="s">
        <v>135</v>
      </c>
      <c r="BD3548" s="35" t="s">
        <v>104</v>
      </c>
      <c r="BE3548" s="35" t="s">
        <v>105</v>
      </c>
      <c r="BF3548" s="35" t="s">
        <v>122</v>
      </c>
      <c r="BG3548" s="35" t="s">
        <v>69</v>
      </c>
      <c r="BH3548" s="35" t="s">
        <v>20208</v>
      </c>
      <c r="BI3548" s="35" t="s">
        <v>122</v>
      </c>
      <c r="BJ3548" s="35" t="s">
        <v>20209</v>
      </c>
      <c r="BK3548" s="35" t="s">
        <v>75</v>
      </c>
      <c r="BL3548" s="35" t="s">
        <v>122</v>
      </c>
      <c r="BM3548" s="35" t="s">
        <v>104</v>
      </c>
      <c r="BN3548" s="35" t="s">
        <v>70</v>
      </c>
      <c r="BO3548" s="35" t="s">
        <v>71</v>
      </c>
      <c r="BP3548" s="35" t="s">
        <v>122</v>
      </c>
      <c r="BQ3548" s="35" t="s">
        <v>163</v>
      </c>
    </row>
    <row r="3549" spans="1:69" x14ac:dyDescent="0.4">
      <c r="A3549" s="40" t="str">
        <f t="shared" si="1537"/>
        <v>2025-09-24</v>
      </c>
      <c r="B3549" s="40" t="str">
        <f t="shared" si="1538"/>
        <v>SYD</v>
      </c>
      <c r="C3549" s="39" t="str">
        <f t="shared" si="1539"/>
        <v>98812563670</v>
      </c>
      <c r="D3549" s="41" t="str">
        <f t="shared" si="1540"/>
        <v>PKR253700831</v>
      </c>
      <c r="E3549" s="41" t="str">
        <f t="shared" si="1541"/>
        <v>596421501892</v>
      </c>
      <c r="F3549" s="39" t="str">
        <f t="shared" si="1542"/>
        <v>2254234</v>
      </c>
      <c r="G3549" s="39" t="str">
        <f t="shared" si="1543"/>
        <v>WISE EXPRESS(HOJUDIRECT)</v>
      </c>
      <c r="H3549" s="41" t="str">
        <f t="shared" si="1544"/>
        <v>노진경</v>
      </c>
      <c r="I3549" s="39" t="str">
        <f t="shared" si="1545"/>
        <v>52735</v>
      </c>
      <c r="J3549" s="52" t="str">
        <f t="shared" si="1546"/>
        <v/>
      </c>
      <c r="K3549" s="75">
        <f t="shared" si="1547"/>
        <v>1</v>
      </c>
      <c r="L3549" s="76">
        <f t="shared" si="1548"/>
        <v>0.4</v>
      </c>
      <c r="M3549" s="76">
        <f t="shared" si="1549"/>
        <v>1E-3</v>
      </c>
      <c r="N3549" s="76">
        <f t="shared" si="1550"/>
        <v>0.4</v>
      </c>
      <c r="O3549" s="42">
        <f t="shared" si="1551"/>
        <v>0.5</v>
      </c>
      <c r="P3549" s="39" t="str">
        <f t="shared" si="1552"/>
        <v>일반(목록배제,Normal-Manifest Exception)</v>
      </c>
      <c r="Q3549" s="72">
        <f t="shared" si="1553"/>
        <v>24</v>
      </c>
      <c r="R3549" s="43" t="str">
        <f t="shared" si="1554"/>
        <v>OZ602</v>
      </c>
      <c r="S3549" s="82" t="str">
        <f t="shared" si="1555"/>
        <v/>
      </c>
      <c r="T3549" s="40">
        <f t="shared" si="1556"/>
        <v>45924</v>
      </c>
      <c r="U3549" s="44">
        <v>2500</v>
      </c>
      <c r="V3549" s="44">
        <f t="shared" si="1557"/>
        <v>0</v>
      </c>
      <c r="W3549" s="77">
        <f t="shared" si="1558"/>
        <v>2500</v>
      </c>
      <c r="X3549" s="78">
        <f t="shared" si="1559"/>
        <v>0</v>
      </c>
      <c r="Y3549" s="44" cm="1">
        <f t="array" ref="Y3549">_xlfn.IFNA(_xlfn.IFS(AND(Q3549&gt;=2000, Q3549&lt;3000), 10000, AND(Q3549&gt;=3000, Q3549&lt;4000), 15000, AND(Q3549&gt;=4000, Q3549&lt;5000), 20000, AND(Q3549&gt;=5000), 25000),0)</f>
        <v>0</v>
      </c>
      <c r="Z3549" s="91">
        <f t="shared" si="1560"/>
        <v>300</v>
      </c>
      <c r="AA3549" s="44">
        <f t="shared" si="1561"/>
        <v>0</v>
      </c>
      <c r="AB3549" s="44"/>
      <c r="AC3549" s="44"/>
      <c r="AD3549" s="44"/>
      <c r="AE3549" s="44">
        <f>VLOOKUP(O3549,정산업데이트!$A$6:$B$12,2,10)</f>
        <v>0</v>
      </c>
      <c r="AF3549" s="44"/>
      <c r="AG3549" s="79">
        <f t="shared" si="1562"/>
        <v>300</v>
      </c>
      <c r="AH3549" s="80">
        <f t="shared" si="1563"/>
        <v>2800</v>
      </c>
      <c r="AJ3549" s="35" t="s">
        <v>18450</v>
      </c>
      <c r="AK3549" s="35" t="s">
        <v>73</v>
      </c>
      <c r="AL3549" s="35" t="s">
        <v>18451</v>
      </c>
      <c r="AM3549" s="35" t="s">
        <v>20210</v>
      </c>
      <c r="AN3549" s="35" t="s">
        <v>20211</v>
      </c>
      <c r="AO3549" s="35" t="s">
        <v>20212</v>
      </c>
      <c r="AP3549" s="35" t="s">
        <v>20213</v>
      </c>
      <c r="AQ3549" s="35" t="s">
        <v>122</v>
      </c>
      <c r="AR3549" s="35">
        <v>1</v>
      </c>
      <c r="AS3549" s="35">
        <v>0.4</v>
      </c>
      <c r="AT3549" s="35">
        <v>1E-3</v>
      </c>
      <c r="AU3549" s="35">
        <v>0.4</v>
      </c>
      <c r="AV3549" s="35" t="s">
        <v>8</v>
      </c>
      <c r="AW3549" s="35">
        <v>24</v>
      </c>
      <c r="AX3549" s="35" t="s">
        <v>68</v>
      </c>
      <c r="AY3549" s="35" t="s">
        <v>68</v>
      </c>
      <c r="AZ3549" s="35" t="s">
        <v>68</v>
      </c>
      <c r="BA3549" s="35" t="s">
        <v>68</v>
      </c>
      <c r="BB3549" s="35" t="s">
        <v>68</v>
      </c>
      <c r="BC3549" s="35" t="s">
        <v>135</v>
      </c>
      <c r="BD3549" s="35" t="s">
        <v>104</v>
      </c>
      <c r="BE3549" s="35" t="s">
        <v>105</v>
      </c>
      <c r="BF3549" s="35" t="s">
        <v>122</v>
      </c>
      <c r="BG3549" s="35" t="s">
        <v>69</v>
      </c>
      <c r="BH3549" s="35" t="s">
        <v>20214</v>
      </c>
      <c r="BI3549" s="35" t="s">
        <v>122</v>
      </c>
      <c r="BJ3549" s="35" t="s">
        <v>20215</v>
      </c>
      <c r="BK3549" s="35" t="s">
        <v>75</v>
      </c>
      <c r="BL3549" s="35" t="s">
        <v>122</v>
      </c>
      <c r="BM3549" s="35" t="s">
        <v>104</v>
      </c>
      <c r="BN3549" s="35" t="s">
        <v>70</v>
      </c>
      <c r="BO3549" s="35" t="s">
        <v>71</v>
      </c>
      <c r="BP3549" s="35" t="s">
        <v>122</v>
      </c>
      <c r="BQ3549" s="35" t="s">
        <v>163</v>
      </c>
    </row>
    <row r="3550" spans="1:69" x14ac:dyDescent="0.4">
      <c r="A3550" s="40" t="str">
        <f t="shared" si="1537"/>
        <v>2025-09-24</v>
      </c>
      <c r="B3550" s="40" t="str">
        <f t="shared" si="1538"/>
        <v>SYD</v>
      </c>
      <c r="C3550" s="39" t="str">
        <f t="shared" si="1539"/>
        <v>98812563670</v>
      </c>
      <c r="D3550" s="41" t="str">
        <f t="shared" si="1540"/>
        <v>PKR253700832</v>
      </c>
      <c r="E3550" s="41" t="str">
        <f t="shared" si="1541"/>
        <v>596421501903</v>
      </c>
      <c r="F3550" s="39" t="str">
        <f t="shared" si="1542"/>
        <v>2254234</v>
      </c>
      <c r="G3550" s="39" t="str">
        <f t="shared" si="1543"/>
        <v>WISE EXPRESS(HOJUDIRECT)</v>
      </c>
      <c r="H3550" s="41" t="str">
        <f t="shared" si="1544"/>
        <v>이재형</v>
      </c>
      <c r="I3550" s="39" t="str">
        <f t="shared" si="1545"/>
        <v>04973</v>
      </c>
      <c r="J3550" s="52" t="str">
        <f t="shared" si="1546"/>
        <v/>
      </c>
      <c r="K3550" s="75">
        <f t="shared" si="1547"/>
        <v>1</v>
      </c>
      <c r="L3550" s="76">
        <f t="shared" si="1548"/>
        <v>0.4</v>
      </c>
      <c r="M3550" s="76">
        <f t="shared" si="1549"/>
        <v>1E-3</v>
      </c>
      <c r="N3550" s="76">
        <f t="shared" si="1550"/>
        <v>0.4</v>
      </c>
      <c r="O3550" s="42">
        <f t="shared" si="1551"/>
        <v>0.5</v>
      </c>
      <c r="P3550" s="39" t="str">
        <f t="shared" si="1552"/>
        <v>일반(목록배제,Normal-Manifest Exception)</v>
      </c>
      <c r="Q3550" s="72">
        <f t="shared" si="1553"/>
        <v>24</v>
      </c>
      <c r="R3550" s="43" t="str">
        <f t="shared" si="1554"/>
        <v>OZ602</v>
      </c>
      <c r="S3550" s="82" t="str">
        <f t="shared" si="1555"/>
        <v/>
      </c>
      <c r="T3550" s="40">
        <f t="shared" si="1556"/>
        <v>45924</v>
      </c>
      <c r="U3550" s="44">
        <v>2500</v>
      </c>
      <c r="V3550" s="44">
        <f t="shared" si="1557"/>
        <v>0</v>
      </c>
      <c r="W3550" s="77">
        <f t="shared" si="1558"/>
        <v>2500</v>
      </c>
      <c r="X3550" s="78">
        <f t="shared" si="1559"/>
        <v>0</v>
      </c>
      <c r="Y3550" s="44" cm="1">
        <f t="array" ref="Y3550">_xlfn.IFNA(_xlfn.IFS(AND(Q3550&gt;=2000, Q3550&lt;3000), 10000, AND(Q3550&gt;=3000, Q3550&lt;4000), 15000, AND(Q3550&gt;=4000, Q3550&lt;5000), 20000, AND(Q3550&gt;=5000), 25000),0)</f>
        <v>0</v>
      </c>
      <c r="Z3550" s="91">
        <f t="shared" si="1560"/>
        <v>300</v>
      </c>
      <c r="AA3550" s="44">
        <f t="shared" si="1561"/>
        <v>0</v>
      </c>
      <c r="AB3550" s="44"/>
      <c r="AC3550" s="44"/>
      <c r="AD3550" s="44"/>
      <c r="AE3550" s="44">
        <f>VLOOKUP(O3550,정산업데이트!$A$6:$B$12,2,10)</f>
        <v>0</v>
      </c>
      <c r="AF3550" s="44"/>
      <c r="AG3550" s="79">
        <f t="shared" si="1562"/>
        <v>300</v>
      </c>
      <c r="AH3550" s="80">
        <f t="shared" si="1563"/>
        <v>2800</v>
      </c>
      <c r="AJ3550" s="35" t="s">
        <v>18450</v>
      </c>
      <c r="AK3550" s="35" t="s">
        <v>73</v>
      </c>
      <c r="AL3550" s="35" t="s">
        <v>18451</v>
      </c>
      <c r="AM3550" s="35" t="s">
        <v>20216</v>
      </c>
      <c r="AN3550" s="35" t="s">
        <v>20217</v>
      </c>
      <c r="AO3550" s="35" t="s">
        <v>20218</v>
      </c>
      <c r="AP3550" s="35" t="s">
        <v>884</v>
      </c>
      <c r="AQ3550" s="35" t="s">
        <v>122</v>
      </c>
      <c r="AR3550" s="35">
        <v>1</v>
      </c>
      <c r="AS3550" s="35">
        <v>0.4</v>
      </c>
      <c r="AT3550" s="35">
        <v>1E-3</v>
      </c>
      <c r="AU3550" s="35">
        <v>0.4</v>
      </c>
      <c r="AV3550" s="35" t="s">
        <v>8</v>
      </c>
      <c r="AW3550" s="35">
        <v>24</v>
      </c>
      <c r="AX3550" s="35" t="s">
        <v>68</v>
      </c>
      <c r="AY3550" s="35" t="s">
        <v>68</v>
      </c>
      <c r="AZ3550" s="35" t="s">
        <v>68</v>
      </c>
      <c r="BA3550" s="35" t="s">
        <v>68</v>
      </c>
      <c r="BB3550" s="35" t="s">
        <v>68</v>
      </c>
      <c r="BC3550" s="35" t="s">
        <v>135</v>
      </c>
      <c r="BD3550" s="35" t="s">
        <v>104</v>
      </c>
      <c r="BE3550" s="35" t="s">
        <v>105</v>
      </c>
      <c r="BF3550" s="35" t="s">
        <v>122</v>
      </c>
      <c r="BG3550" s="35" t="s">
        <v>69</v>
      </c>
      <c r="BH3550" s="35" t="s">
        <v>20219</v>
      </c>
      <c r="BI3550" s="35" t="s">
        <v>122</v>
      </c>
      <c r="BJ3550" s="35" t="s">
        <v>20220</v>
      </c>
      <c r="BK3550" s="35" t="s">
        <v>75</v>
      </c>
      <c r="BL3550" s="35" t="s">
        <v>122</v>
      </c>
      <c r="BM3550" s="35" t="s">
        <v>104</v>
      </c>
      <c r="BN3550" s="35" t="s">
        <v>70</v>
      </c>
      <c r="BO3550" s="35" t="s">
        <v>71</v>
      </c>
      <c r="BP3550" s="35" t="s">
        <v>122</v>
      </c>
      <c r="BQ3550" s="35" t="s">
        <v>163</v>
      </c>
    </row>
    <row r="3551" spans="1:69" x14ac:dyDescent="0.4">
      <c r="A3551" s="40" t="str">
        <f t="shared" si="1537"/>
        <v>2025-09-24</v>
      </c>
      <c r="B3551" s="40" t="str">
        <f t="shared" si="1538"/>
        <v>SYD</v>
      </c>
      <c r="C3551" s="39" t="str">
        <f t="shared" si="1539"/>
        <v>98812563670</v>
      </c>
      <c r="D3551" s="41" t="str">
        <f t="shared" si="1540"/>
        <v>PKR253700833</v>
      </c>
      <c r="E3551" s="41" t="str">
        <f t="shared" si="1541"/>
        <v>596421501914</v>
      </c>
      <c r="F3551" s="39" t="str">
        <f t="shared" si="1542"/>
        <v>2254234</v>
      </c>
      <c r="G3551" s="39" t="str">
        <f t="shared" si="1543"/>
        <v>WISE EXPRESS(HOJUDIRECT)</v>
      </c>
      <c r="H3551" s="41" t="str">
        <f t="shared" si="1544"/>
        <v>홍자경</v>
      </c>
      <c r="I3551" s="39" t="str">
        <f t="shared" si="1545"/>
        <v>07291</v>
      </c>
      <c r="J3551" s="52" t="str">
        <f t="shared" si="1546"/>
        <v/>
      </c>
      <c r="K3551" s="75">
        <f t="shared" si="1547"/>
        <v>1</v>
      </c>
      <c r="L3551" s="76">
        <f t="shared" si="1548"/>
        <v>0.4</v>
      </c>
      <c r="M3551" s="76">
        <f t="shared" si="1549"/>
        <v>1E-3</v>
      </c>
      <c r="N3551" s="76">
        <f t="shared" si="1550"/>
        <v>0.4</v>
      </c>
      <c r="O3551" s="42">
        <f t="shared" si="1551"/>
        <v>0.5</v>
      </c>
      <c r="P3551" s="39" t="str">
        <f t="shared" si="1552"/>
        <v>일반(목록배제,Normal-Manifest Exception)</v>
      </c>
      <c r="Q3551" s="72">
        <f t="shared" si="1553"/>
        <v>24</v>
      </c>
      <c r="R3551" s="43" t="str">
        <f t="shared" si="1554"/>
        <v>OZ602</v>
      </c>
      <c r="S3551" s="82" t="str">
        <f t="shared" si="1555"/>
        <v/>
      </c>
      <c r="T3551" s="40">
        <f t="shared" si="1556"/>
        <v>45924</v>
      </c>
      <c r="U3551" s="44">
        <v>2500</v>
      </c>
      <c r="V3551" s="44">
        <f t="shared" si="1557"/>
        <v>0</v>
      </c>
      <c r="W3551" s="77">
        <f t="shared" si="1558"/>
        <v>2500</v>
      </c>
      <c r="X3551" s="78">
        <f t="shared" si="1559"/>
        <v>0</v>
      </c>
      <c r="Y3551" s="44" cm="1">
        <f t="array" ref="Y3551">_xlfn.IFNA(_xlfn.IFS(AND(Q3551&gt;=2000, Q3551&lt;3000), 10000, AND(Q3551&gt;=3000, Q3551&lt;4000), 15000, AND(Q3551&gt;=4000, Q3551&lt;5000), 20000, AND(Q3551&gt;=5000), 25000),0)</f>
        <v>0</v>
      </c>
      <c r="Z3551" s="91">
        <f t="shared" si="1560"/>
        <v>300</v>
      </c>
      <c r="AA3551" s="44">
        <f t="shared" si="1561"/>
        <v>0</v>
      </c>
      <c r="AB3551" s="44"/>
      <c r="AC3551" s="44"/>
      <c r="AD3551" s="44"/>
      <c r="AE3551" s="44">
        <f>VLOOKUP(O3551,정산업데이트!$A$6:$B$12,2,10)</f>
        <v>0</v>
      </c>
      <c r="AF3551" s="44"/>
      <c r="AG3551" s="79">
        <f t="shared" si="1562"/>
        <v>300</v>
      </c>
      <c r="AH3551" s="80">
        <f t="shared" si="1563"/>
        <v>2800</v>
      </c>
      <c r="AJ3551" s="35" t="s">
        <v>18450</v>
      </c>
      <c r="AK3551" s="35" t="s">
        <v>73</v>
      </c>
      <c r="AL3551" s="35" t="s">
        <v>18451</v>
      </c>
      <c r="AM3551" s="35" t="s">
        <v>20221</v>
      </c>
      <c r="AN3551" s="35" t="s">
        <v>3885</v>
      </c>
      <c r="AO3551" s="35" t="s">
        <v>3886</v>
      </c>
      <c r="AP3551" s="35" t="s">
        <v>6246</v>
      </c>
      <c r="AQ3551" s="35" t="s">
        <v>122</v>
      </c>
      <c r="AR3551" s="35">
        <v>1</v>
      </c>
      <c r="AS3551" s="35">
        <v>0.4</v>
      </c>
      <c r="AT3551" s="35">
        <v>1E-3</v>
      </c>
      <c r="AU3551" s="35">
        <v>0.4</v>
      </c>
      <c r="AV3551" s="35" t="s">
        <v>8</v>
      </c>
      <c r="AW3551" s="35">
        <v>24</v>
      </c>
      <c r="AX3551" s="35" t="s">
        <v>68</v>
      </c>
      <c r="AY3551" s="35" t="s">
        <v>68</v>
      </c>
      <c r="AZ3551" s="35" t="s">
        <v>68</v>
      </c>
      <c r="BA3551" s="35" t="s">
        <v>68</v>
      </c>
      <c r="BB3551" s="35" t="s">
        <v>68</v>
      </c>
      <c r="BC3551" s="35" t="s">
        <v>135</v>
      </c>
      <c r="BD3551" s="35" t="s">
        <v>104</v>
      </c>
      <c r="BE3551" s="35" t="s">
        <v>105</v>
      </c>
      <c r="BF3551" s="35" t="s">
        <v>122</v>
      </c>
      <c r="BG3551" s="35" t="s">
        <v>69</v>
      </c>
      <c r="BH3551" s="35" t="s">
        <v>20222</v>
      </c>
      <c r="BI3551" s="35" t="s">
        <v>122</v>
      </c>
      <c r="BJ3551" s="35" t="s">
        <v>20223</v>
      </c>
      <c r="BK3551" s="35" t="s">
        <v>75</v>
      </c>
      <c r="BL3551" s="35" t="s">
        <v>122</v>
      </c>
      <c r="BM3551" s="35" t="s">
        <v>104</v>
      </c>
      <c r="BN3551" s="35" t="s">
        <v>70</v>
      </c>
      <c r="BO3551" s="35" t="s">
        <v>71</v>
      </c>
      <c r="BP3551" s="35" t="s">
        <v>122</v>
      </c>
      <c r="BQ3551" s="35" t="s">
        <v>163</v>
      </c>
    </row>
    <row r="3552" spans="1:69" x14ac:dyDescent="0.4">
      <c r="A3552" s="40" t="str">
        <f t="shared" si="1537"/>
        <v>2025-09-24</v>
      </c>
      <c r="B3552" s="40" t="str">
        <f t="shared" si="1538"/>
        <v>SYD</v>
      </c>
      <c r="C3552" s="39" t="str">
        <f t="shared" si="1539"/>
        <v>98812563670</v>
      </c>
      <c r="D3552" s="41" t="str">
        <f t="shared" si="1540"/>
        <v>PAU029762078</v>
      </c>
      <c r="E3552" s="41" t="str">
        <f t="shared" si="1541"/>
        <v>596421505521</v>
      </c>
      <c r="F3552" s="39" t="str">
        <f t="shared" si="1542"/>
        <v>2254256</v>
      </c>
      <c r="G3552" s="39" t="str">
        <f t="shared" si="1543"/>
        <v>WISE EXPRESS(BOOSTUP)</v>
      </c>
      <c r="H3552" s="41" t="str">
        <f t="shared" si="1544"/>
        <v>김주연</v>
      </c>
      <c r="I3552" s="39" t="str">
        <f t="shared" si="1545"/>
        <v>48095</v>
      </c>
      <c r="J3552" s="52" t="str">
        <f t="shared" si="1546"/>
        <v/>
      </c>
      <c r="K3552" s="75">
        <f t="shared" si="1547"/>
        <v>1</v>
      </c>
      <c r="L3552" s="76">
        <f t="shared" si="1548"/>
        <v>2</v>
      </c>
      <c r="M3552" s="76">
        <f t="shared" si="1549"/>
        <v>1E-3</v>
      </c>
      <c r="N3552" s="76">
        <f t="shared" si="1550"/>
        <v>2</v>
      </c>
      <c r="O3552" s="42">
        <f t="shared" si="1551"/>
        <v>2</v>
      </c>
      <c r="P3552" s="39" t="str">
        <f t="shared" si="1552"/>
        <v>목록(Manifest)</v>
      </c>
      <c r="Q3552" s="72">
        <f t="shared" si="1553"/>
        <v>70</v>
      </c>
      <c r="R3552" s="43" t="str">
        <f t="shared" si="1554"/>
        <v>OZ602</v>
      </c>
      <c r="S3552" s="82" t="str">
        <f t="shared" si="1555"/>
        <v/>
      </c>
      <c r="T3552" s="40">
        <f t="shared" si="1556"/>
        <v>45924</v>
      </c>
      <c r="U3552" s="44">
        <v>2500</v>
      </c>
      <c r="V3552" s="44">
        <f t="shared" si="1557"/>
        <v>0</v>
      </c>
      <c r="W3552" s="77">
        <f t="shared" si="1558"/>
        <v>2500</v>
      </c>
      <c r="X3552" s="78">
        <f t="shared" si="1559"/>
        <v>0</v>
      </c>
      <c r="Y3552" s="44" cm="1">
        <f t="array" ref="Y3552">_xlfn.IFNA(_xlfn.IFS(AND(Q3552&gt;=2000, Q3552&lt;3000), 10000, AND(Q3552&gt;=3000, Q3552&lt;4000), 15000, AND(Q3552&gt;=4000, Q3552&lt;5000), 20000, AND(Q3552&gt;=5000), 25000),0)</f>
        <v>0</v>
      </c>
      <c r="Z3552" s="91">
        <f t="shared" si="1560"/>
        <v>0</v>
      </c>
      <c r="AA3552" s="44">
        <f t="shared" si="1561"/>
        <v>0</v>
      </c>
      <c r="AB3552" s="44"/>
      <c r="AC3552" s="44"/>
      <c r="AD3552" s="44"/>
      <c r="AE3552" s="44">
        <f>VLOOKUP(O3552,정산업데이트!$A$6:$B$12,2,10)</f>
        <v>0</v>
      </c>
      <c r="AF3552" s="44"/>
      <c r="AG3552" s="79">
        <f t="shared" si="1562"/>
        <v>0</v>
      </c>
      <c r="AH3552" s="80">
        <f t="shared" si="1563"/>
        <v>2500</v>
      </c>
      <c r="AJ3552" s="35" t="s">
        <v>18450</v>
      </c>
      <c r="AK3552" s="35" t="s">
        <v>73</v>
      </c>
      <c r="AL3552" s="35" t="s">
        <v>18451</v>
      </c>
      <c r="AM3552" s="35" t="s">
        <v>20224</v>
      </c>
      <c r="AN3552" s="35" t="s">
        <v>251</v>
      </c>
      <c r="AO3552" s="35" t="s">
        <v>20225</v>
      </c>
      <c r="AP3552" s="35" t="s">
        <v>1560</v>
      </c>
      <c r="AQ3552" s="35" t="s">
        <v>122</v>
      </c>
      <c r="AR3552" s="35">
        <v>1</v>
      </c>
      <c r="AS3552" s="35">
        <v>2</v>
      </c>
      <c r="AT3552" s="35">
        <v>1E-3</v>
      </c>
      <c r="AU3552" s="35">
        <v>2</v>
      </c>
      <c r="AV3552" s="35" t="s">
        <v>7</v>
      </c>
      <c r="AW3552" s="35">
        <v>70</v>
      </c>
      <c r="AX3552" s="35" t="s">
        <v>68</v>
      </c>
      <c r="AY3552" s="35" t="s">
        <v>68</v>
      </c>
      <c r="AZ3552" s="35" t="s">
        <v>68</v>
      </c>
      <c r="BA3552" s="35" t="s">
        <v>68</v>
      </c>
      <c r="BB3552" s="35" t="s">
        <v>68</v>
      </c>
      <c r="BC3552" s="35" t="s">
        <v>129</v>
      </c>
      <c r="BD3552" s="35" t="s">
        <v>91</v>
      </c>
      <c r="BE3552" s="35" t="s">
        <v>92</v>
      </c>
      <c r="BF3552" s="35" t="s">
        <v>122</v>
      </c>
      <c r="BG3552" s="35" t="s">
        <v>69</v>
      </c>
      <c r="BH3552" s="35" t="s">
        <v>20226</v>
      </c>
      <c r="BI3552" s="35" t="s">
        <v>122</v>
      </c>
      <c r="BJ3552" s="35" t="s">
        <v>20227</v>
      </c>
      <c r="BK3552" s="35" t="s">
        <v>75</v>
      </c>
      <c r="BL3552" s="35" t="s">
        <v>122</v>
      </c>
      <c r="BM3552" s="35" t="s">
        <v>91</v>
      </c>
      <c r="BN3552" s="35" t="s">
        <v>70</v>
      </c>
      <c r="BO3552" s="35" t="s">
        <v>71</v>
      </c>
      <c r="BP3552" s="35" t="s">
        <v>122</v>
      </c>
      <c r="BQ3552" s="35" t="s">
        <v>163</v>
      </c>
    </row>
    <row r="3553" spans="1:69" x14ac:dyDescent="0.4">
      <c r="A3553" s="40" t="str">
        <f t="shared" si="1537"/>
        <v>2025-09-24</v>
      </c>
      <c r="B3553" s="40" t="str">
        <f t="shared" si="1538"/>
        <v>SYD</v>
      </c>
      <c r="C3553" s="39" t="str">
        <f t="shared" si="1539"/>
        <v>98812563670</v>
      </c>
      <c r="D3553" s="41" t="str">
        <f t="shared" si="1540"/>
        <v>PKR253700834</v>
      </c>
      <c r="E3553" s="41" t="str">
        <f t="shared" si="1541"/>
        <v>596421501925</v>
      </c>
      <c r="F3553" s="39" t="str">
        <f t="shared" si="1542"/>
        <v>2254234</v>
      </c>
      <c r="G3553" s="39" t="str">
        <f t="shared" si="1543"/>
        <v>WISE EXPRESS(HOJUDIRECT)</v>
      </c>
      <c r="H3553" s="41" t="str">
        <f t="shared" si="1544"/>
        <v>박성희</v>
      </c>
      <c r="I3553" s="39" t="str">
        <f t="shared" si="1545"/>
        <v>41023</v>
      </c>
      <c r="J3553" s="52" t="str">
        <f t="shared" si="1546"/>
        <v/>
      </c>
      <c r="K3553" s="75">
        <f t="shared" si="1547"/>
        <v>1</v>
      </c>
      <c r="L3553" s="76">
        <f t="shared" si="1548"/>
        <v>0.4</v>
      </c>
      <c r="M3553" s="76">
        <f t="shared" si="1549"/>
        <v>1E-3</v>
      </c>
      <c r="N3553" s="76">
        <f t="shared" si="1550"/>
        <v>0.4</v>
      </c>
      <c r="O3553" s="42">
        <f t="shared" si="1551"/>
        <v>0.5</v>
      </c>
      <c r="P3553" s="39" t="str">
        <f t="shared" si="1552"/>
        <v>일반(목록배제,Normal-Manifest Exception)</v>
      </c>
      <c r="Q3553" s="72">
        <f t="shared" si="1553"/>
        <v>24</v>
      </c>
      <c r="R3553" s="43" t="str">
        <f t="shared" si="1554"/>
        <v>OZ602</v>
      </c>
      <c r="S3553" s="82" t="str">
        <f t="shared" si="1555"/>
        <v/>
      </c>
      <c r="T3553" s="40">
        <f t="shared" si="1556"/>
        <v>45924</v>
      </c>
      <c r="U3553" s="44">
        <v>2500</v>
      </c>
      <c r="V3553" s="44">
        <f t="shared" si="1557"/>
        <v>0</v>
      </c>
      <c r="W3553" s="77">
        <f t="shared" si="1558"/>
        <v>2500</v>
      </c>
      <c r="X3553" s="78">
        <f t="shared" si="1559"/>
        <v>0</v>
      </c>
      <c r="Y3553" s="44" cm="1">
        <f t="array" ref="Y3553">_xlfn.IFNA(_xlfn.IFS(AND(Q3553&gt;=2000, Q3553&lt;3000), 10000, AND(Q3553&gt;=3000, Q3553&lt;4000), 15000, AND(Q3553&gt;=4000, Q3553&lt;5000), 20000, AND(Q3553&gt;=5000), 25000),0)</f>
        <v>0</v>
      </c>
      <c r="Z3553" s="91">
        <f t="shared" si="1560"/>
        <v>300</v>
      </c>
      <c r="AA3553" s="44">
        <f t="shared" si="1561"/>
        <v>0</v>
      </c>
      <c r="AB3553" s="44"/>
      <c r="AC3553" s="44"/>
      <c r="AD3553" s="44"/>
      <c r="AE3553" s="44">
        <f>VLOOKUP(O3553,정산업데이트!$A$6:$B$12,2,10)</f>
        <v>0</v>
      </c>
      <c r="AF3553" s="44"/>
      <c r="AG3553" s="79">
        <f t="shared" si="1562"/>
        <v>300</v>
      </c>
      <c r="AH3553" s="80">
        <f t="shared" si="1563"/>
        <v>2800</v>
      </c>
      <c r="AJ3553" s="35" t="s">
        <v>18450</v>
      </c>
      <c r="AK3553" s="35" t="s">
        <v>73</v>
      </c>
      <c r="AL3553" s="35" t="s">
        <v>18451</v>
      </c>
      <c r="AM3553" s="35" t="s">
        <v>20228</v>
      </c>
      <c r="AN3553" s="35" t="s">
        <v>346</v>
      </c>
      <c r="AO3553" s="35" t="s">
        <v>20229</v>
      </c>
      <c r="AP3553" s="35" t="s">
        <v>20230</v>
      </c>
      <c r="AQ3553" s="35" t="s">
        <v>122</v>
      </c>
      <c r="AR3553" s="35">
        <v>1</v>
      </c>
      <c r="AS3553" s="35">
        <v>0.4</v>
      </c>
      <c r="AT3553" s="35">
        <v>1E-3</v>
      </c>
      <c r="AU3553" s="35">
        <v>0.4</v>
      </c>
      <c r="AV3553" s="35" t="s">
        <v>8</v>
      </c>
      <c r="AW3553" s="35">
        <v>24</v>
      </c>
      <c r="AX3553" s="35" t="s">
        <v>68</v>
      </c>
      <c r="AY3553" s="35" t="s">
        <v>68</v>
      </c>
      <c r="AZ3553" s="35" t="s">
        <v>68</v>
      </c>
      <c r="BA3553" s="35" t="s">
        <v>68</v>
      </c>
      <c r="BB3553" s="35" t="s">
        <v>68</v>
      </c>
      <c r="BC3553" s="35" t="s">
        <v>135</v>
      </c>
      <c r="BD3553" s="35" t="s">
        <v>104</v>
      </c>
      <c r="BE3553" s="35" t="s">
        <v>105</v>
      </c>
      <c r="BF3553" s="35" t="s">
        <v>122</v>
      </c>
      <c r="BG3553" s="35" t="s">
        <v>69</v>
      </c>
      <c r="BH3553" s="35" t="s">
        <v>20231</v>
      </c>
      <c r="BI3553" s="35" t="s">
        <v>122</v>
      </c>
      <c r="BJ3553" s="35" t="s">
        <v>20232</v>
      </c>
      <c r="BK3553" s="35" t="s">
        <v>75</v>
      </c>
      <c r="BL3553" s="35" t="s">
        <v>122</v>
      </c>
      <c r="BM3553" s="35" t="s">
        <v>104</v>
      </c>
      <c r="BN3553" s="35" t="s">
        <v>70</v>
      </c>
      <c r="BO3553" s="35" t="s">
        <v>71</v>
      </c>
      <c r="BP3553" s="35" t="s">
        <v>122</v>
      </c>
      <c r="BQ3553" s="35" t="s">
        <v>163</v>
      </c>
    </row>
    <row r="3554" spans="1:69" x14ac:dyDescent="0.4">
      <c r="A3554" s="40" t="str">
        <f t="shared" si="1537"/>
        <v>2025-09-24</v>
      </c>
      <c r="B3554" s="40" t="str">
        <f t="shared" si="1538"/>
        <v>SYD</v>
      </c>
      <c r="C3554" s="39" t="str">
        <f t="shared" si="1539"/>
        <v>98812563670</v>
      </c>
      <c r="D3554" s="41" t="str">
        <f t="shared" si="1540"/>
        <v>PKR253700835</v>
      </c>
      <c r="E3554" s="41" t="str">
        <f t="shared" si="1541"/>
        <v>596421501936</v>
      </c>
      <c r="F3554" s="39" t="str">
        <f t="shared" si="1542"/>
        <v>2254234</v>
      </c>
      <c r="G3554" s="39" t="str">
        <f t="shared" si="1543"/>
        <v>WISE EXPRESS(HOJUDIRECT)</v>
      </c>
      <c r="H3554" s="41" t="str">
        <f t="shared" si="1544"/>
        <v>최보람</v>
      </c>
      <c r="I3554" s="39" t="str">
        <f t="shared" si="1545"/>
        <v>61137</v>
      </c>
      <c r="J3554" s="52" t="str">
        <f t="shared" si="1546"/>
        <v/>
      </c>
      <c r="K3554" s="75">
        <f t="shared" si="1547"/>
        <v>1</v>
      </c>
      <c r="L3554" s="76">
        <f t="shared" si="1548"/>
        <v>0.4</v>
      </c>
      <c r="M3554" s="76">
        <f t="shared" si="1549"/>
        <v>1E-3</v>
      </c>
      <c r="N3554" s="76">
        <f t="shared" si="1550"/>
        <v>0.4</v>
      </c>
      <c r="O3554" s="42">
        <f t="shared" si="1551"/>
        <v>0.5</v>
      </c>
      <c r="P3554" s="39" t="str">
        <f t="shared" si="1552"/>
        <v>일반(목록배제,Normal-Manifest Exception)</v>
      </c>
      <c r="Q3554" s="72">
        <f t="shared" si="1553"/>
        <v>24</v>
      </c>
      <c r="R3554" s="43" t="str">
        <f t="shared" si="1554"/>
        <v>OZ602</v>
      </c>
      <c r="S3554" s="82" t="str">
        <f t="shared" si="1555"/>
        <v/>
      </c>
      <c r="T3554" s="40">
        <f t="shared" si="1556"/>
        <v>45924</v>
      </c>
      <c r="U3554" s="44">
        <v>2500</v>
      </c>
      <c r="V3554" s="44">
        <f t="shared" si="1557"/>
        <v>0</v>
      </c>
      <c r="W3554" s="77">
        <f t="shared" si="1558"/>
        <v>2500</v>
      </c>
      <c r="X3554" s="78">
        <f t="shared" si="1559"/>
        <v>0</v>
      </c>
      <c r="Y3554" s="44" cm="1">
        <f t="array" ref="Y3554">_xlfn.IFNA(_xlfn.IFS(AND(Q3554&gt;=2000, Q3554&lt;3000), 10000, AND(Q3554&gt;=3000, Q3554&lt;4000), 15000, AND(Q3554&gt;=4000, Q3554&lt;5000), 20000, AND(Q3554&gt;=5000), 25000),0)</f>
        <v>0</v>
      </c>
      <c r="Z3554" s="91">
        <f t="shared" si="1560"/>
        <v>300</v>
      </c>
      <c r="AA3554" s="44">
        <f t="shared" si="1561"/>
        <v>0</v>
      </c>
      <c r="AB3554" s="44"/>
      <c r="AC3554" s="44"/>
      <c r="AD3554" s="44"/>
      <c r="AE3554" s="44">
        <f>VLOOKUP(O3554,정산업데이트!$A$6:$B$12,2,10)</f>
        <v>0</v>
      </c>
      <c r="AF3554" s="44"/>
      <c r="AG3554" s="79">
        <f t="shared" si="1562"/>
        <v>300</v>
      </c>
      <c r="AH3554" s="80">
        <f t="shared" si="1563"/>
        <v>2800</v>
      </c>
      <c r="AJ3554" s="35" t="s">
        <v>18450</v>
      </c>
      <c r="AK3554" s="35" t="s">
        <v>73</v>
      </c>
      <c r="AL3554" s="35" t="s">
        <v>18451</v>
      </c>
      <c r="AM3554" s="35" t="s">
        <v>20233</v>
      </c>
      <c r="AN3554" s="35" t="s">
        <v>20234</v>
      </c>
      <c r="AO3554" s="35" t="s">
        <v>20235</v>
      </c>
      <c r="AP3554" s="35" t="s">
        <v>5105</v>
      </c>
      <c r="AQ3554" s="35" t="s">
        <v>122</v>
      </c>
      <c r="AR3554" s="35">
        <v>1</v>
      </c>
      <c r="AS3554" s="35">
        <v>0.4</v>
      </c>
      <c r="AT3554" s="35">
        <v>1E-3</v>
      </c>
      <c r="AU3554" s="35">
        <v>0.4</v>
      </c>
      <c r="AV3554" s="35" t="s">
        <v>8</v>
      </c>
      <c r="AW3554" s="35">
        <v>24</v>
      </c>
      <c r="AX3554" s="35" t="s">
        <v>68</v>
      </c>
      <c r="AY3554" s="35" t="s">
        <v>68</v>
      </c>
      <c r="AZ3554" s="35" t="s">
        <v>68</v>
      </c>
      <c r="BA3554" s="35" t="s">
        <v>68</v>
      </c>
      <c r="BB3554" s="35" t="s">
        <v>68</v>
      </c>
      <c r="BC3554" s="35" t="s">
        <v>135</v>
      </c>
      <c r="BD3554" s="35" t="s">
        <v>104</v>
      </c>
      <c r="BE3554" s="35" t="s">
        <v>105</v>
      </c>
      <c r="BF3554" s="35" t="s">
        <v>122</v>
      </c>
      <c r="BG3554" s="35" t="s">
        <v>69</v>
      </c>
      <c r="BH3554" s="35" t="s">
        <v>20236</v>
      </c>
      <c r="BI3554" s="35" t="s">
        <v>122</v>
      </c>
      <c r="BJ3554" s="35" t="s">
        <v>20237</v>
      </c>
      <c r="BK3554" s="35" t="s">
        <v>75</v>
      </c>
      <c r="BL3554" s="35" t="s">
        <v>122</v>
      </c>
      <c r="BM3554" s="35" t="s">
        <v>104</v>
      </c>
      <c r="BN3554" s="35" t="s">
        <v>70</v>
      </c>
      <c r="BO3554" s="35" t="s">
        <v>71</v>
      </c>
      <c r="BP3554" s="35" t="s">
        <v>122</v>
      </c>
      <c r="BQ3554" s="35" t="s">
        <v>163</v>
      </c>
    </row>
    <row r="3555" spans="1:69" x14ac:dyDescent="0.4">
      <c r="A3555" s="40" t="str">
        <f t="shared" si="1537"/>
        <v>2025-09-24</v>
      </c>
      <c r="B3555" s="40" t="str">
        <f t="shared" si="1538"/>
        <v>SYD</v>
      </c>
      <c r="C3555" s="39" t="str">
        <f t="shared" si="1539"/>
        <v>98812563670</v>
      </c>
      <c r="D3555" s="41" t="str">
        <f t="shared" si="1540"/>
        <v>PKR253700836</v>
      </c>
      <c r="E3555" s="41" t="str">
        <f t="shared" si="1541"/>
        <v>596421501940</v>
      </c>
      <c r="F3555" s="39" t="str">
        <f t="shared" si="1542"/>
        <v>2254234</v>
      </c>
      <c r="G3555" s="39" t="str">
        <f t="shared" si="1543"/>
        <v>WISE EXPRESS(HOJUDIRECT)</v>
      </c>
      <c r="H3555" s="41" t="str">
        <f t="shared" si="1544"/>
        <v>정은아</v>
      </c>
      <c r="I3555" s="39" t="str">
        <f t="shared" si="1545"/>
        <v>06361</v>
      </c>
      <c r="J3555" s="52" t="str">
        <f t="shared" si="1546"/>
        <v/>
      </c>
      <c r="K3555" s="75">
        <f t="shared" si="1547"/>
        <v>1</v>
      </c>
      <c r="L3555" s="76">
        <f t="shared" si="1548"/>
        <v>0.45</v>
      </c>
      <c r="M3555" s="76">
        <f t="shared" si="1549"/>
        <v>1E-3</v>
      </c>
      <c r="N3555" s="76">
        <f t="shared" si="1550"/>
        <v>0.5</v>
      </c>
      <c r="O3555" s="42">
        <f t="shared" si="1551"/>
        <v>0.5</v>
      </c>
      <c r="P3555" s="39" t="str">
        <f t="shared" si="1552"/>
        <v>일반(목록배제,Normal-Manifest Exception)</v>
      </c>
      <c r="Q3555" s="72">
        <f t="shared" si="1553"/>
        <v>24</v>
      </c>
      <c r="R3555" s="43" t="str">
        <f t="shared" si="1554"/>
        <v>OZ602</v>
      </c>
      <c r="S3555" s="82" t="str">
        <f t="shared" si="1555"/>
        <v/>
      </c>
      <c r="T3555" s="40">
        <f t="shared" si="1556"/>
        <v>45924</v>
      </c>
      <c r="U3555" s="44">
        <v>2500</v>
      </c>
      <c r="V3555" s="44">
        <f t="shared" si="1557"/>
        <v>0</v>
      </c>
      <c r="W3555" s="77">
        <f t="shared" si="1558"/>
        <v>2500</v>
      </c>
      <c r="X3555" s="78">
        <f t="shared" si="1559"/>
        <v>0</v>
      </c>
      <c r="Y3555" s="44" cm="1">
        <f t="array" ref="Y3555">_xlfn.IFNA(_xlfn.IFS(AND(Q3555&gt;=2000, Q3555&lt;3000), 10000, AND(Q3555&gt;=3000, Q3555&lt;4000), 15000, AND(Q3555&gt;=4000, Q3555&lt;5000), 20000, AND(Q3555&gt;=5000), 25000),0)</f>
        <v>0</v>
      </c>
      <c r="Z3555" s="91">
        <f t="shared" si="1560"/>
        <v>300</v>
      </c>
      <c r="AA3555" s="44">
        <f t="shared" si="1561"/>
        <v>0</v>
      </c>
      <c r="AB3555" s="44"/>
      <c r="AC3555" s="44"/>
      <c r="AD3555" s="44"/>
      <c r="AE3555" s="44">
        <f>VLOOKUP(O3555,정산업데이트!$A$6:$B$12,2,10)</f>
        <v>0</v>
      </c>
      <c r="AF3555" s="44"/>
      <c r="AG3555" s="79">
        <f t="shared" si="1562"/>
        <v>300</v>
      </c>
      <c r="AH3555" s="80">
        <f t="shared" si="1563"/>
        <v>2800</v>
      </c>
      <c r="AJ3555" s="35" t="s">
        <v>18450</v>
      </c>
      <c r="AK3555" s="35" t="s">
        <v>73</v>
      </c>
      <c r="AL3555" s="35" t="s">
        <v>18451</v>
      </c>
      <c r="AM3555" s="35" t="s">
        <v>20238</v>
      </c>
      <c r="AN3555" s="35" t="s">
        <v>3237</v>
      </c>
      <c r="AO3555" s="35" t="s">
        <v>20239</v>
      </c>
      <c r="AP3555" s="35" t="s">
        <v>20240</v>
      </c>
      <c r="AQ3555" s="35" t="s">
        <v>122</v>
      </c>
      <c r="AR3555" s="35">
        <v>1</v>
      </c>
      <c r="AS3555" s="35">
        <v>0.45</v>
      </c>
      <c r="AT3555" s="35">
        <v>1E-3</v>
      </c>
      <c r="AU3555" s="35">
        <v>0.5</v>
      </c>
      <c r="AV3555" s="35" t="s">
        <v>8</v>
      </c>
      <c r="AW3555" s="35">
        <v>24</v>
      </c>
      <c r="AX3555" s="35" t="s">
        <v>68</v>
      </c>
      <c r="AY3555" s="35" t="s">
        <v>68</v>
      </c>
      <c r="AZ3555" s="35" t="s">
        <v>68</v>
      </c>
      <c r="BA3555" s="35" t="s">
        <v>68</v>
      </c>
      <c r="BB3555" s="35" t="s">
        <v>68</v>
      </c>
      <c r="BC3555" s="35" t="s">
        <v>135</v>
      </c>
      <c r="BD3555" s="35" t="s">
        <v>104</v>
      </c>
      <c r="BE3555" s="35" t="s">
        <v>105</v>
      </c>
      <c r="BF3555" s="35" t="s">
        <v>122</v>
      </c>
      <c r="BG3555" s="35" t="s">
        <v>69</v>
      </c>
      <c r="BH3555" s="35" t="s">
        <v>20241</v>
      </c>
      <c r="BI3555" s="35" t="s">
        <v>122</v>
      </c>
      <c r="BJ3555" s="35" t="s">
        <v>20242</v>
      </c>
      <c r="BK3555" s="35" t="s">
        <v>75</v>
      </c>
      <c r="BL3555" s="35" t="s">
        <v>122</v>
      </c>
      <c r="BM3555" s="35" t="s">
        <v>104</v>
      </c>
      <c r="BN3555" s="35" t="s">
        <v>70</v>
      </c>
      <c r="BO3555" s="35" t="s">
        <v>71</v>
      </c>
      <c r="BP3555" s="35" t="s">
        <v>122</v>
      </c>
      <c r="BQ3555" s="35" t="s">
        <v>163</v>
      </c>
    </row>
    <row r="3556" spans="1:69" x14ac:dyDescent="0.4">
      <c r="A3556" s="40" t="str">
        <f t="shared" si="1537"/>
        <v>2025-09-24</v>
      </c>
      <c r="B3556" s="40" t="str">
        <f t="shared" si="1538"/>
        <v>SYD</v>
      </c>
      <c r="C3556" s="39" t="str">
        <f t="shared" si="1539"/>
        <v>98812563670</v>
      </c>
      <c r="D3556" s="41" t="str">
        <f t="shared" si="1540"/>
        <v>PAU029774098</v>
      </c>
      <c r="E3556" s="41" t="str">
        <f t="shared" si="1541"/>
        <v>596421504154</v>
      </c>
      <c r="F3556" s="39" t="str">
        <f t="shared" si="1542"/>
        <v>2254252</v>
      </c>
      <c r="G3556" s="39" t="str">
        <f t="shared" si="1543"/>
        <v>WISE EXPRESS(AUSTRAPHARM)</v>
      </c>
      <c r="H3556" s="41" t="str">
        <f t="shared" si="1544"/>
        <v>송이지</v>
      </c>
      <c r="I3556" s="39" t="str">
        <f t="shared" si="1545"/>
        <v>36315</v>
      </c>
      <c r="J3556" s="52" t="str">
        <f t="shared" si="1546"/>
        <v/>
      </c>
      <c r="K3556" s="75">
        <f t="shared" si="1547"/>
        <v>1</v>
      </c>
      <c r="L3556" s="76">
        <f t="shared" si="1548"/>
        <v>1</v>
      </c>
      <c r="M3556" s="76">
        <f t="shared" si="1549"/>
        <v>1E-3</v>
      </c>
      <c r="N3556" s="76">
        <f t="shared" si="1550"/>
        <v>1</v>
      </c>
      <c r="O3556" s="42">
        <f t="shared" si="1551"/>
        <v>1</v>
      </c>
      <c r="P3556" s="39" t="str">
        <f t="shared" si="1552"/>
        <v>목록(Manifest)</v>
      </c>
      <c r="Q3556" s="72">
        <f t="shared" si="1553"/>
        <v>60</v>
      </c>
      <c r="R3556" s="43" t="str">
        <f t="shared" si="1554"/>
        <v>OZ602</v>
      </c>
      <c r="S3556" s="82" t="str">
        <f t="shared" si="1555"/>
        <v/>
      </c>
      <c r="T3556" s="40">
        <f t="shared" si="1556"/>
        <v>45924</v>
      </c>
      <c r="U3556" s="44">
        <v>2500</v>
      </c>
      <c r="V3556" s="44">
        <f t="shared" si="1557"/>
        <v>0</v>
      </c>
      <c r="W3556" s="77">
        <f t="shared" si="1558"/>
        <v>2500</v>
      </c>
      <c r="X3556" s="78">
        <f t="shared" si="1559"/>
        <v>0</v>
      </c>
      <c r="Y3556" s="44" cm="1">
        <f t="array" ref="Y3556">_xlfn.IFNA(_xlfn.IFS(AND(Q3556&gt;=2000, Q3556&lt;3000), 10000, AND(Q3556&gt;=3000, Q3556&lt;4000), 15000, AND(Q3556&gt;=4000, Q3556&lt;5000), 20000, AND(Q3556&gt;=5000), 25000),0)</f>
        <v>0</v>
      </c>
      <c r="Z3556" s="91">
        <f t="shared" si="1560"/>
        <v>0</v>
      </c>
      <c r="AA3556" s="44">
        <f t="shared" si="1561"/>
        <v>0</v>
      </c>
      <c r="AB3556" s="44"/>
      <c r="AC3556" s="44"/>
      <c r="AD3556" s="44"/>
      <c r="AE3556" s="44">
        <f>VLOOKUP(O3556,정산업데이트!$A$6:$B$12,2,10)</f>
        <v>0</v>
      </c>
      <c r="AF3556" s="44"/>
      <c r="AG3556" s="79">
        <f t="shared" si="1562"/>
        <v>0</v>
      </c>
      <c r="AH3556" s="80">
        <f t="shared" si="1563"/>
        <v>2500</v>
      </c>
      <c r="AJ3556" s="35" t="s">
        <v>18450</v>
      </c>
      <c r="AK3556" s="35" t="s">
        <v>73</v>
      </c>
      <c r="AL3556" s="35" t="s">
        <v>18451</v>
      </c>
      <c r="AM3556" s="35" t="s">
        <v>20243</v>
      </c>
      <c r="AN3556" s="35" t="s">
        <v>5190</v>
      </c>
      <c r="AO3556" s="35" t="s">
        <v>20244</v>
      </c>
      <c r="AP3556" s="35" t="s">
        <v>20245</v>
      </c>
      <c r="AQ3556" s="35" t="s">
        <v>122</v>
      </c>
      <c r="AR3556" s="35">
        <v>1</v>
      </c>
      <c r="AS3556" s="35">
        <v>1</v>
      </c>
      <c r="AT3556" s="35">
        <v>1E-3</v>
      </c>
      <c r="AU3556" s="35">
        <v>1</v>
      </c>
      <c r="AV3556" s="35" t="s">
        <v>7</v>
      </c>
      <c r="AW3556" s="35">
        <v>60</v>
      </c>
      <c r="AX3556" s="35" t="s">
        <v>68</v>
      </c>
      <c r="AY3556" s="35" t="s">
        <v>68</v>
      </c>
      <c r="AZ3556" s="35" t="s">
        <v>68</v>
      </c>
      <c r="BA3556" s="35" t="s">
        <v>68</v>
      </c>
      <c r="BB3556" s="35" t="s">
        <v>68</v>
      </c>
      <c r="BC3556" s="35" t="s">
        <v>132</v>
      </c>
      <c r="BD3556" s="35" t="s">
        <v>83</v>
      </c>
      <c r="BE3556" s="35" t="s">
        <v>84</v>
      </c>
      <c r="BF3556" s="35" t="s">
        <v>122</v>
      </c>
      <c r="BG3556" s="35" t="s">
        <v>69</v>
      </c>
      <c r="BH3556" s="35" t="s">
        <v>20246</v>
      </c>
      <c r="BI3556" s="35" t="s">
        <v>122</v>
      </c>
      <c r="BJ3556" s="35" t="s">
        <v>20247</v>
      </c>
      <c r="BK3556" s="35" t="s">
        <v>75</v>
      </c>
      <c r="BL3556" s="35" t="s">
        <v>122</v>
      </c>
      <c r="BM3556" s="35" t="s">
        <v>83</v>
      </c>
      <c r="BN3556" s="35" t="s">
        <v>70</v>
      </c>
      <c r="BO3556" s="35" t="s">
        <v>71</v>
      </c>
      <c r="BP3556" s="35" t="s">
        <v>122</v>
      </c>
      <c r="BQ3556" s="35" t="s">
        <v>163</v>
      </c>
    </row>
    <row r="3557" spans="1:69" x14ac:dyDescent="0.4">
      <c r="A3557" s="40" t="str">
        <f t="shared" si="1537"/>
        <v>2025-09-24</v>
      </c>
      <c r="B3557" s="40" t="str">
        <f t="shared" si="1538"/>
        <v>SYD</v>
      </c>
      <c r="C3557" s="39" t="str">
        <f t="shared" si="1539"/>
        <v>98812563670</v>
      </c>
      <c r="D3557" s="41" t="str">
        <f t="shared" si="1540"/>
        <v>PAU029774097</v>
      </c>
      <c r="E3557" s="41" t="str">
        <f t="shared" si="1541"/>
        <v>596421504176</v>
      </c>
      <c r="F3557" s="39" t="str">
        <f t="shared" si="1542"/>
        <v>2254252</v>
      </c>
      <c r="G3557" s="39" t="str">
        <f t="shared" si="1543"/>
        <v>WISE EXPRESS(AUSTRAPHARM)</v>
      </c>
      <c r="H3557" s="41" t="str">
        <f t="shared" si="1544"/>
        <v>박혜선</v>
      </c>
      <c r="I3557" s="39" t="str">
        <f t="shared" si="1545"/>
        <v>63213</v>
      </c>
      <c r="J3557" s="52" t="str">
        <f t="shared" si="1546"/>
        <v/>
      </c>
      <c r="K3557" s="75">
        <f t="shared" si="1547"/>
        <v>1</v>
      </c>
      <c r="L3557" s="76">
        <f t="shared" si="1548"/>
        <v>1</v>
      </c>
      <c r="M3557" s="76">
        <f t="shared" si="1549"/>
        <v>1E-3</v>
      </c>
      <c r="N3557" s="76">
        <f t="shared" si="1550"/>
        <v>1</v>
      </c>
      <c r="O3557" s="42">
        <f t="shared" si="1551"/>
        <v>1</v>
      </c>
      <c r="P3557" s="39" t="str">
        <f t="shared" si="1552"/>
        <v>목록(Manifest)</v>
      </c>
      <c r="Q3557" s="72">
        <f t="shared" si="1553"/>
        <v>60</v>
      </c>
      <c r="R3557" s="43" t="str">
        <f t="shared" si="1554"/>
        <v>OZ602</v>
      </c>
      <c r="S3557" s="82" t="str">
        <f t="shared" si="1555"/>
        <v/>
      </c>
      <c r="T3557" s="40">
        <f t="shared" si="1556"/>
        <v>45924</v>
      </c>
      <c r="U3557" s="44">
        <v>2500</v>
      </c>
      <c r="V3557" s="44">
        <f t="shared" si="1557"/>
        <v>0</v>
      </c>
      <c r="W3557" s="77">
        <f t="shared" si="1558"/>
        <v>2500</v>
      </c>
      <c r="X3557" s="78">
        <f t="shared" si="1559"/>
        <v>0</v>
      </c>
      <c r="Y3557" s="44" cm="1">
        <f t="array" ref="Y3557">_xlfn.IFNA(_xlfn.IFS(AND(Q3557&gt;=2000, Q3557&lt;3000), 10000, AND(Q3557&gt;=3000, Q3557&lt;4000), 15000, AND(Q3557&gt;=4000, Q3557&lt;5000), 20000, AND(Q3557&gt;=5000), 25000),0)</f>
        <v>0</v>
      </c>
      <c r="Z3557" s="91">
        <f t="shared" si="1560"/>
        <v>0</v>
      </c>
      <c r="AA3557" s="44">
        <f t="shared" si="1561"/>
        <v>3000</v>
      </c>
      <c r="AB3557" s="44"/>
      <c r="AC3557" s="44"/>
      <c r="AD3557" s="44"/>
      <c r="AE3557" s="44">
        <f>VLOOKUP(O3557,정산업데이트!$A$6:$B$12,2,10)</f>
        <v>0</v>
      </c>
      <c r="AF3557" s="44"/>
      <c r="AG3557" s="79">
        <f t="shared" si="1562"/>
        <v>3000</v>
      </c>
      <c r="AH3557" s="80">
        <f t="shared" si="1563"/>
        <v>5500</v>
      </c>
      <c r="AJ3557" s="35" t="s">
        <v>18450</v>
      </c>
      <c r="AK3557" s="35" t="s">
        <v>73</v>
      </c>
      <c r="AL3557" s="35" t="s">
        <v>18451</v>
      </c>
      <c r="AM3557" s="35" t="s">
        <v>20248</v>
      </c>
      <c r="AN3557" s="35" t="s">
        <v>495</v>
      </c>
      <c r="AO3557" s="35" t="s">
        <v>20249</v>
      </c>
      <c r="AP3557" s="35" t="s">
        <v>20250</v>
      </c>
      <c r="AQ3557" s="35" t="s">
        <v>122</v>
      </c>
      <c r="AR3557" s="35">
        <v>1</v>
      </c>
      <c r="AS3557" s="35">
        <v>1</v>
      </c>
      <c r="AT3557" s="35">
        <v>1E-3</v>
      </c>
      <c r="AU3557" s="35">
        <v>1</v>
      </c>
      <c r="AV3557" s="35" t="s">
        <v>7</v>
      </c>
      <c r="AW3557" s="35">
        <v>60</v>
      </c>
      <c r="AX3557" s="35" t="s">
        <v>68</v>
      </c>
      <c r="AY3557" s="35" t="s">
        <v>68</v>
      </c>
      <c r="AZ3557" s="35" t="s">
        <v>68</v>
      </c>
      <c r="BA3557" s="35" t="s">
        <v>68</v>
      </c>
      <c r="BB3557" s="35" t="s">
        <v>68</v>
      </c>
      <c r="BC3557" s="35" t="s">
        <v>132</v>
      </c>
      <c r="BD3557" s="35" t="s">
        <v>83</v>
      </c>
      <c r="BE3557" s="35" t="s">
        <v>84</v>
      </c>
      <c r="BF3557" s="35" t="s">
        <v>122</v>
      </c>
      <c r="BG3557" s="35" t="s">
        <v>69</v>
      </c>
      <c r="BH3557" s="35" t="s">
        <v>20251</v>
      </c>
      <c r="BI3557" s="35" t="s">
        <v>122</v>
      </c>
      <c r="BJ3557" s="35" t="s">
        <v>20252</v>
      </c>
      <c r="BK3557" s="35" t="s">
        <v>75</v>
      </c>
      <c r="BL3557" s="35" t="s">
        <v>122</v>
      </c>
      <c r="BM3557" s="35" t="s">
        <v>83</v>
      </c>
      <c r="BN3557" s="35" t="s">
        <v>70</v>
      </c>
      <c r="BO3557" s="35" t="s">
        <v>71</v>
      </c>
      <c r="BP3557" s="35" t="s">
        <v>122</v>
      </c>
      <c r="BQ3557" s="35" t="s">
        <v>163</v>
      </c>
    </row>
    <row r="3558" spans="1:69" x14ac:dyDescent="0.4">
      <c r="A3558" s="40" t="str">
        <f t="shared" si="1537"/>
        <v>2025-09-24</v>
      </c>
      <c r="B3558" s="40" t="str">
        <f t="shared" si="1538"/>
        <v>SYD</v>
      </c>
      <c r="C3558" s="39" t="str">
        <f t="shared" si="1539"/>
        <v>98812563670</v>
      </c>
      <c r="D3558" s="41" t="str">
        <f t="shared" si="1540"/>
        <v>PAU029774096</v>
      </c>
      <c r="E3558" s="41" t="str">
        <f t="shared" si="1541"/>
        <v>596421504180</v>
      </c>
      <c r="F3558" s="39" t="str">
        <f t="shared" si="1542"/>
        <v>2254252</v>
      </c>
      <c r="G3558" s="39" t="str">
        <f t="shared" si="1543"/>
        <v>WISE EXPRESS(AUSTRAPHARM)</v>
      </c>
      <c r="H3558" s="41" t="str">
        <f t="shared" si="1544"/>
        <v>유정하</v>
      </c>
      <c r="I3558" s="39" t="str">
        <f t="shared" si="1545"/>
        <v>14077</v>
      </c>
      <c r="J3558" s="52" t="str">
        <f t="shared" si="1546"/>
        <v/>
      </c>
      <c r="K3558" s="75">
        <f t="shared" si="1547"/>
        <v>1</v>
      </c>
      <c r="L3558" s="76">
        <f t="shared" si="1548"/>
        <v>1</v>
      </c>
      <c r="M3558" s="76">
        <f t="shared" si="1549"/>
        <v>1E-3</v>
      </c>
      <c r="N3558" s="76">
        <f t="shared" si="1550"/>
        <v>1</v>
      </c>
      <c r="O3558" s="42">
        <f t="shared" si="1551"/>
        <v>1</v>
      </c>
      <c r="P3558" s="39" t="str">
        <f t="shared" si="1552"/>
        <v>일반(목록배제,Normal-Manifest Exception)</v>
      </c>
      <c r="Q3558" s="72">
        <f t="shared" si="1553"/>
        <v>45</v>
      </c>
      <c r="R3558" s="43" t="str">
        <f t="shared" si="1554"/>
        <v>OZ602</v>
      </c>
      <c r="S3558" s="82" t="str">
        <f t="shared" si="1555"/>
        <v/>
      </c>
      <c r="T3558" s="40">
        <f t="shared" si="1556"/>
        <v>45924</v>
      </c>
      <c r="U3558" s="44">
        <v>2500</v>
      </c>
      <c r="V3558" s="44">
        <f t="shared" si="1557"/>
        <v>0</v>
      </c>
      <c r="W3558" s="77">
        <f t="shared" si="1558"/>
        <v>2500</v>
      </c>
      <c r="X3558" s="78">
        <f t="shared" si="1559"/>
        <v>0</v>
      </c>
      <c r="Y3558" s="44" cm="1">
        <f t="array" ref="Y3558">_xlfn.IFNA(_xlfn.IFS(AND(Q3558&gt;=2000, Q3558&lt;3000), 10000, AND(Q3558&gt;=3000, Q3558&lt;4000), 15000, AND(Q3558&gt;=4000, Q3558&lt;5000), 20000, AND(Q3558&gt;=5000), 25000),0)</f>
        <v>0</v>
      </c>
      <c r="Z3558" s="91">
        <f t="shared" si="1560"/>
        <v>300</v>
      </c>
      <c r="AA3558" s="44">
        <f t="shared" si="1561"/>
        <v>0</v>
      </c>
      <c r="AB3558" s="44"/>
      <c r="AC3558" s="44"/>
      <c r="AD3558" s="44"/>
      <c r="AE3558" s="44">
        <f>VLOOKUP(O3558,정산업데이트!$A$6:$B$12,2,10)</f>
        <v>0</v>
      </c>
      <c r="AF3558" s="44"/>
      <c r="AG3558" s="79">
        <f t="shared" si="1562"/>
        <v>300</v>
      </c>
      <c r="AH3558" s="80">
        <f t="shared" si="1563"/>
        <v>2800</v>
      </c>
      <c r="AJ3558" s="35" t="s">
        <v>18450</v>
      </c>
      <c r="AK3558" s="35" t="s">
        <v>73</v>
      </c>
      <c r="AL3558" s="35" t="s">
        <v>18451</v>
      </c>
      <c r="AM3558" s="35" t="s">
        <v>20253</v>
      </c>
      <c r="AN3558" s="35" t="s">
        <v>20254</v>
      </c>
      <c r="AO3558" s="35" t="s">
        <v>20255</v>
      </c>
      <c r="AP3558" s="35" t="s">
        <v>1812</v>
      </c>
      <c r="AQ3558" s="35" t="s">
        <v>122</v>
      </c>
      <c r="AR3558" s="35">
        <v>1</v>
      </c>
      <c r="AS3558" s="35">
        <v>1</v>
      </c>
      <c r="AT3558" s="35">
        <v>1E-3</v>
      </c>
      <c r="AU3558" s="35">
        <v>1</v>
      </c>
      <c r="AV3558" s="35" t="s">
        <v>8</v>
      </c>
      <c r="AW3558" s="35">
        <v>45</v>
      </c>
      <c r="AX3558" s="35" t="s">
        <v>68</v>
      </c>
      <c r="AY3558" s="35" t="s">
        <v>68</v>
      </c>
      <c r="AZ3558" s="35" t="s">
        <v>68</v>
      </c>
      <c r="BA3558" s="35" t="s">
        <v>68</v>
      </c>
      <c r="BB3558" s="35" t="s">
        <v>68</v>
      </c>
      <c r="BC3558" s="35" t="s">
        <v>132</v>
      </c>
      <c r="BD3558" s="35" t="s">
        <v>83</v>
      </c>
      <c r="BE3558" s="35" t="s">
        <v>84</v>
      </c>
      <c r="BF3558" s="35" t="s">
        <v>122</v>
      </c>
      <c r="BG3558" s="35" t="s">
        <v>69</v>
      </c>
      <c r="BH3558" s="35" t="s">
        <v>20256</v>
      </c>
      <c r="BI3558" s="35" t="s">
        <v>122</v>
      </c>
      <c r="BJ3558" s="35" t="s">
        <v>20257</v>
      </c>
      <c r="BK3558" s="35" t="s">
        <v>75</v>
      </c>
      <c r="BL3558" s="35" t="s">
        <v>122</v>
      </c>
      <c r="BM3558" s="35" t="s">
        <v>83</v>
      </c>
      <c r="BN3558" s="35" t="s">
        <v>70</v>
      </c>
      <c r="BO3558" s="35" t="s">
        <v>71</v>
      </c>
      <c r="BP3558" s="35" t="s">
        <v>122</v>
      </c>
      <c r="BQ3558" s="35" t="s">
        <v>163</v>
      </c>
    </row>
    <row r="3559" spans="1:69" x14ac:dyDescent="0.4">
      <c r="A3559" s="40" t="str">
        <f t="shared" si="1537"/>
        <v>2025-09-24</v>
      </c>
      <c r="B3559" s="40" t="str">
        <f t="shared" si="1538"/>
        <v>SYD</v>
      </c>
      <c r="C3559" s="39" t="str">
        <f t="shared" si="1539"/>
        <v>98812563670</v>
      </c>
      <c r="D3559" s="41" t="str">
        <f t="shared" si="1540"/>
        <v>PAU029774082</v>
      </c>
      <c r="E3559" s="41" t="str">
        <f t="shared" si="1541"/>
        <v>596421504191</v>
      </c>
      <c r="F3559" s="39" t="str">
        <f t="shared" si="1542"/>
        <v>2254252</v>
      </c>
      <c r="G3559" s="39" t="str">
        <f t="shared" si="1543"/>
        <v>WISE EXPRESS(AUSTRAPHARM)</v>
      </c>
      <c r="H3559" s="41" t="str">
        <f t="shared" si="1544"/>
        <v>김경미</v>
      </c>
      <c r="I3559" s="39" t="str">
        <f t="shared" si="1545"/>
        <v>59752</v>
      </c>
      <c r="J3559" s="52" t="str">
        <f t="shared" si="1546"/>
        <v/>
      </c>
      <c r="K3559" s="75">
        <f t="shared" si="1547"/>
        <v>1</v>
      </c>
      <c r="L3559" s="76">
        <f t="shared" si="1548"/>
        <v>1</v>
      </c>
      <c r="M3559" s="76">
        <f t="shared" si="1549"/>
        <v>1E-3</v>
      </c>
      <c r="N3559" s="76">
        <f t="shared" si="1550"/>
        <v>1</v>
      </c>
      <c r="O3559" s="42">
        <f t="shared" si="1551"/>
        <v>1</v>
      </c>
      <c r="P3559" s="39" t="str">
        <f t="shared" si="1552"/>
        <v>목록(Manifest)</v>
      </c>
      <c r="Q3559" s="72">
        <f t="shared" si="1553"/>
        <v>60</v>
      </c>
      <c r="R3559" s="43" t="str">
        <f t="shared" si="1554"/>
        <v>OZ602</v>
      </c>
      <c r="S3559" s="82" t="str">
        <f t="shared" si="1555"/>
        <v/>
      </c>
      <c r="T3559" s="40">
        <f t="shared" si="1556"/>
        <v>45924</v>
      </c>
      <c r="U3559" s="44">
        <v>2500</v>
      </c>
      <c r="V3559" s="44">
        <f t="shared" si="1557"/>
        <v>0</v>
      </c>
      <c r="W3559" s="77">
        <f t="shared" si="1558"/>
        <v>2500</v>
      </c>
      <c r="X3559" s="78">
        <f t="shared" si="1559"/>
        <v>0</v>
      </c>
      <c r="Y3559" s="44" cm="1">
        <f t="array" ref="Y3559">_xlfn.IFNA(_xlfn.IFS(AND(Q3559&gt;=2000, Q3559&lt;3000), 10000, AND(Q3559&gt;=3000, Q3559&lt;4000), 15000, AND(Q3559&gt;=4000, Q3559&lt;5000), 20000, AND(Q3559&gt;=5000), 25000),0)</f>
        <v>0</v>
      </c>
      <c r="Z3559" s="91">
        <f t="shared" si="1560"/>
        <v>0</v>
      </c>
      <c r="AA3559" s="44">
        <f t="shared" si="1561"/>
        <v>0</v>
      </c>
      <c r="AB3559" s="44"/>
      <c r="AC3559" s="44"/>
      <c r="AD3559" s="44"/>
      <c r="AE3559" s="44">
        <f>VLOOKUP(O3559,정산업데이트!$A$6:$B$12,2,10)</f>
        <v>0</v>
      </c>
      <c r="AF3559" s="44"/>
      <c r="AG3559" s="79">
        <f t="shared" si="1562"/>
        <v>0</v>
      </c>
      <c r="AH3559" s="80">
        <f t="shared" si="1563"/>
        <v>2500</v>
      </c>
      <c r="AJ3559" s="35" t="s">
        <v>18450</v>
      </c>
      <c r="AK3559" s="35" t="s">
        <v>73</v>
      </c>
      <c r="AL3559" s="35" t="s">
        <v>18451</v>
      </c>
      <c r="AM3559" s="35" t="s">
        <v>20258</v>
      </c>
      <c r="AN3559" s="35" t="s">
        <v>8431</v>
      </c>
      <c r="AO3559" s="35" t="s">
        <v>20259</v>
      </c>
      <c r="AP3559" s="35" t="s">
        <v>20260</v>
      </c>
      <c r="AQ3559" s="35" t="s">
        <v>122</v>
      </c>
      <c r="AR3559" s="35">
        <v>1</v>
      </c>
      <c r="AS3559" s="35">
        <v>1</v>
      </c>
      <c r="AT3559" s="35">
        <v>1E-3</v>
      </c>
      <c r="AU3559" s="35">
        <v>1</v>
      </c>
      <c r="AV3559" s="35" t="s">
        <v>7</v>
      </c>
      <c r="AW3559" s="35">
        <v>60</v>
      </c>
      <c r="AX3559" s="35" t="s">
        <v>68</v>
      </c>
      <c r="AY3559" s="35" t="s">
        <v>68</v>
      </c>
      <c r="AZ3559" s="35" t="s">
        <v>68</v>
      </c>
      <c r="BA3559" s="35" t="s">
        <v>68</v>
      </c>
      <c r="BB3559" s="35" t="s">
        <v>68</v>
      </c>
      <c r="BC3559" s="35" t="s">
        <v>132</v>
      </c>
      <c r="BD3559" s="35" t="s">
        <v>83</v>
      </c>
      <c r="BE3559" s="35" t="s">
        <v>84</v>
      </c>
      <c r="BF3559" s="35" t="s">
        <v>122</v>
      </c>
      <c r="BG3559" s="35" t="s">
        <v>69</v>
      </c>
      <c r="BH3559" s="35" t="s">
        <v>20261</v>
      </c>
      <c r="BI3559" s="35" t="s">
        <v>122</v>
      </c>
      <c r="BJ3559" s="35" t="s">
        <v>20262</v>
      </c>
      <c r="BK3559" s="35" t="s">
        <v>75</v>
      </c>
      <c r="BL3559" s="35" t="s">
        <v>122</v>
      </c>
      <c r="BM3559" s="35" t="s">
        <v>83</v>
      </c>
      <c r="BN3559" s="35" t="s">
        <v>70</v>
      </c>
      <c r="BO3559" s="35" t="s">
        <v>71</v>
      </c>
      <c r="BP3559" s="35" t="s">
        <v>122</v>
      </c>
      <c r="BQ3559" s="35" t="s">
        <v>163</v>
      </c>
    </row>
    <row r="3560" spans="1:69" x14ac:dyDescent="0.4">
      <c r="A3560" s="40" t="str">
        <f t="shared" si="1537"/>
        <v>2025-09-24</v>
      </c>
      <c r="B3560" s="40" t="str">
        <f t="shared" si="1538"/>
        <v>SYD</v>
      </c>
      <c r="C3560" s="39" t="str">
        <f t="shared" si="1539"/>
        <v>98812563670</v>
      </c>
      <c r="D3560" s="41" t="str">
        <f t="shared" si="1540"/>
        <v>PAU029774086</v>
      </c>
      <c r="E3560" s="41" t="str">
        <f t="shared" si="1541"/>
        <v>596421504213</v>
      </c>
      <c r="F3560" s="39" t="str">
        <f t="shared" si="1542"/>
        <v>2254252</v>
      </c>
      <c r="G3560" s="39" t="str">
        <f t="shared" si="1543"/>
        <v>WISE EXPRESS(AUSTRAPHARM)</v>
      </c>
      <c r="H3560" s="41" t="str">
        <f t="shared" si="1544"/>
        <v>이정석</v>
      </c>
      <c r="I3560" s="39" t="str">
        <f t="shared" si="1545"/>
        <v>18488</v>
      </c>
      <c r="J3560" s="52" t="str">
        <f t="shared" si="1546"/>
        <v/>
      </c>
      <c r="K3560" s="75">
        <f t="shared" si="1547"/>
        <v>1</v>
      </c>
      <c r="L3560" s="76">
        <f t="shared" si="1548"/>
        <v>1</v>
      </c>
      <c r="M3560" s="76">
        <f t="shared" si="1549"/>
        <v>1E-3</v>
      </c>
      <c r="N3560" s="76">
        <f t="shared" si="1550"/>
        <v>1</v>
      </c>
      <c r="O3560" s="42">
        <f t="shared" si="1551"/>
        <v>1</v>
      </c>
      <c r="P3560" s="39" t="str">
        <f t="shared" si="1552"/>
        <v>일반(목록배제,Normal-Manifest Exception)</v>
      </c>
      <c r="Q3560" s="72">
        <f t="shared" si="1553"/>
        <v>60</v>
      </c>
      <c r="R3560" s="43" t="str">
        <f t="shared" si="1554"/>
        <v>OZ602</v>
      </c>
      <c r="S3560" s="82" t="str">
        <f t="shared" si="1555"/>
        <v/>
      </c>
      <c r="T3560" s="40">
        <f t="shared" si="1556"/>
        <v>45924</v>
      </c>
      <c r="U3560" s="44">
        <v>2500</v>
      </c>
      <c r="V3560" s="44">
        <f t="shared" si="1557"/>
        <v>0</v>
      </c>
      <c r="W3560" s="77">
        <f t="shared" si="1558"/>
        <v>2500</v>
      </c>
      <c r="X3560" s="78">
        <f t="shared" si="1559"/>
        <v>0</v>
      </c>
      <c r="Y3560" s="44" cm="1">
        <f t="array" ref="Y3560">_xlfn.IFNA(_xlfn.IFS(AND(Q3560&gt;=2000, Q3560&lt;3000), 10000, AND(Q3560&gt;=3000, Q3560&lt;4000), 15000, AND(Q3560&gt;=4000, Q3560&lt;5000), 20000, AND(Q3560&gt;=5000), 25000),0)</f>
        <v>0</v>
      </c>
      <c r="Z3560" s="91">
        <f t="shared" si="1560"/>
        <v>300</v>
      </c>
      <c r="AA3560" s="44">
        <f t="shared" si="1561"/>
        <v>0</v>
      </c>
      <c r="AB3560" s="44"/>
      <c r="AC3560" s="44"/>
      <c r="AD3560" s="44"/>
      <c r="AE3560" s="44">
        <f>VLOOKUP(O3560,정산업데이트!$A$6:$B$12,2,10)</f>
        <v>0</v>
      </c>
      <c r="AF3560" s="44"/>
      <c r="AG3560" s="79">
        <f t="shared" si="1562"/>
        <v>300</v>
      </c>
      <c r="AH3560" s="80">
        <f t="shared" si="1563"/>
        <v>2800</v>
      </c>
      <c r="AJ3560" s="35" t="s">
        <v>18450</v>
      </c>
      <c r="AK3560" s="35" t="s">
        <v>73</v>
      </c>
      <c r="AL3560" s="35" t="s">
        <v>18451</v>
      </c>
      <c r="AM3560" s="35" t="s">
        <v>20263</v>
      </c>
      <c r="AN3560" s="35" t="s">
        <v>19200</v>
      </c>
      <c r="AO3560" s="35" t="s">
        <v>20264</v>
      </c>
      <c r="AP3560" s="35" t="s">
        <v>6513</v>
      </c>
      <c r="AQ3560" s="35" t="s">
        <v>122</v>
      </c>
      <c r="AR3560" s="35">
        <v>1</v>
      </c>
      <c r="AS3560" s="35">
        <v>1</v>
      </c>
      <c r="AT3560" s="35">
        <v>1E-3</v>
      </c>
      <c r="AU3560" s="35">
        <v>1</v>
      </c>
      <c r="AV3560" s="35" t="s">
        <v>8</v>
      </c>
      <c r="AW3560" s="35">
        <v>60</v>
      </c>
      <c r="AX3560" s="35" t="s">
        <v>68</v>
      </c>
      <c r="AY3560" s="35" t="s">
        <v>68</v>
      </c>
      <c r="AZ3560" s="35" t="s">
        <v>68</v>
      </c>
      <c r="BA3560" s="35" t="s">
        <v>68</v>
      </c>
      <c r="BB3560" s="35" t="s">
        <v>68</v>
      </c>
      <c r="BC3560" s="35" t="s">
        <v>132</v>
      </c>
      <c r="BD3560" s="35" t="s">
        <v>83</v>
      </c>
      <c r="BE3560" s="35" t="s">
        <v>84</v>
      </c>
      <c r="BF3560" s="35" t="s">
        <v>122</v>
      </c>
      <c r="BG3560" s="35" t="s">
        <v>69</v>
      </c>
      <c r="BH3560" s="35" t="s">
        <v>20265</v>
      </c>
      <c r="BI3560" s="35" t="s">
        <v>122</v>
      </c>
      <c r="BJ3560" s="35" t="s">
        <v>20266</v>
      </c>
      <c r="BK3560" s="35" t="s">
        <v>75</v>
      </c>
      <c r="BL3560" s="35" t="s">
        <v>122</v>
      </c>
      <c r="BM3560" s="35" t="s">
        <v>83</v>
      </c>
      <c r="BN3560" s="35" t="s">
        <v>70</v>
      </c>
      <c r="BO3560" s="35" t="s">
        <v>71</v>
      </c>
      <c r="BP3560" s="35" t="s">
        <v>122</v>
      </c>
      <c r="BQ3560" s="35" t="s">
        <v>163</v>
      </c>
    </row>
    <row r="3561" spans="1:69" x14ac:dyDescent="0.4">
      <c r="A3561" s="40" t="str">
        <f t="shared" si="1537"/>
        <v>2025-09-24</v>
      </c>
      <c r="B3561" s="40" t="str">
        <f t="shared" si="1538"/>
        <v>SYD</v>
      </c>
      <c r="C3561" s="39" t="str">
        <f t="shared" si="1539"/>
        <v>98812563670</v>
      </c>
      <c r="D3561" s="41" t="str">
        <f t="shared" si="1540"/>
        <v>PAU029774095</v>
      </c>
      <c r="E3561" s="41" t="str">
        <f t="shared" si="1541"/>
        <v>596421504224</v>
      </c>
      <c r="F3561" s="39" t="str">
        <f t="shared" si="1542"/>
        <v>2254252</v>
      </c>
      <c r="G3561" s="39" t="str">
        <f t="shared" si="1543"/>
        <v>WISE EXPRESS(AUSTRAPHARM)</v>
      </c>
      <c r="H3561" s="41" t="str">
        <f t="shared" si="1544"/>
        <v>김선례</v>
      </c>
      <c r="I3561" s="39" t="str">
        <f t="shared" si="1545"/>
        <v>12552</v>
      </c>
      <c r="J3561" s="52" t="str">
        <f t="shared" si="1546"/>
        <v/>
      </c>
      <c r="K3561" s="75">
        <f t="shared" si="1547"/>
        <v>1</v>
      </c>
      <c r="L3561" s="76">
        <f t="shared" si="1548"/>
        <v>1</v>
      </c>
      <c r="M3561" s="76">
        <f t="shared" si="1549"/>
        <v>1E-3</v>
      </c>
      <c r="N3561" s="76">
        <f t="shared" si="1550"/>
        <v>1</v>
      </c>
      <c r="O3561" s="42">
        <f t="shared" si="1551"/>
        <v>1</v>
      </c>
      <c r="P3561" s="39" t="str">
        <f t="shared" si="1552"/>
        <v>목록(Manifest)</v>
      </c>
      <c r="Q3561" s="72">
        <f t="shared" si="1553"/>
        <v>60</v>
      </c>
      <c r="R3561" s="43" t="str">
        <f t="shared" si="1554"/>
        <v>OZ602</v>
      </c>
      <c r="S3561" s="82" t="str">
        <f t="shared" si="1555"/>
        <v/>
      </c>
      <c r="T3561" s="40">
        <f t="shared" si="1556"/>
        <v>45924</v>
      </c>
      <c r="U3561" s="44">
        <v>2500</v>
      </c>
      <c r="V3561" s="44">
        <f t="shared" si="1557"/>
        <v>0</v>
      </c>
      <c r="W3561" s="77">
        <f t="shared" si="1558"/>
        <v>2500</v>
      </c>
      <c r="X3561" s="78">
        <f t="shared" si="1559"/>
        <v>0</v>
      </c>
      <c r="Y3561" s="44" cm="1">
        <f t="array" ref="Y3561">_xlfn.IFNA(_xlfn.IFS(AND(Q3561&gt;=2000, Q3561&lt;3000), 10000, AND(Q3561&gt;=3000, Q3561&lt;4000), 15000, AND(Q3561&gt;=4000, Q3561&lt;5000), 20000, AND(Q3561&gt;=5000), 25000),0)</f>
        <v>0</v>
      </c>
      <c r="Z3561" s="91">
        <f t="shared" si="1560"/>
        <v>0</v>
      </c>
      <c r="AA3561" s="44">
        <f t="shared" si="1561"/>
        <v>0</v>
      </c>
      <c r="AB3561" s="44"/>
      <c r="AC3561" s="44"/>
      <c r="AD3561" s="44"/>
      <c r="AE3561" s="44">
        <f>VLOOKUP(O3561,정산업데이트!$A$6:$B$12,2,10)</f>
        <v>0</v>
      </c>
      <c r="AF3561" s="44"/>
      <c r="AG3561" s="79">
        <f t="shared" si="1562"/>
        <v>0</v>
      </c>
      <c r="AH3561" s="80">
        <f t="shared" si="1563"/>
        <v>2500</v>
      </c>
      <c r="AJ3561" s="35" t="s">
        <v>18450</v>
      </c>
      <c r="AK3561" s="35" t="s">
        <v>73</v>
      </c>
      <c r="AL3561" s="35" t="s">
        <v>18451</v>
      </c>
      <c r="AM3561" s="35" t="s">
        <v>20267</v>
      </c>
      <c r="AN3561" s="35" t="s">
        <v>20268</v>
      </c>
      <c r="AO3561" s="35" t="s">
        <v>20269</v>
      </c>
      <c r="AP3561" s="35" t="s">
        <v>1434</v>
      </c>
      <c r="AQ3561" s="35" t="s">
        <v>122</v>
      </c>
      <c r="AR3561" s="35">
        <v>1</v>
      </c>
      <c r="AS3561" s="35">
        <v>1</v>
      </c>
      <c r="AT3561" s="35">
        <v>1E-3</v>
      </c>
      <c r="AU3561" s="35">
        <v>1</v>
      </c>
      <c r="AV3561" s="35" t="s">
        <v>7</v>
      </c>
      <c r="AW3561" s="35">
        <v>60</v>
      </c>
      <c r="AX3561" s="35" t="s">
        <v>68</v>
      </c>
      <c r="AY3561" s="35" t="s">
        <v>68</v>
      </c>
      <c r="AZ3561" s="35" t="s">
        <v>68</v>
      </c>
      <c r="BA3561" s="35" t="s">
        <v>68</v>
      </c>
      <c r="BB3561" s="35" t="s">
        <v>68</v>
      </c>
      <c r="BC3561" s="35" t="s">
        <v>132</v>
      </c>
      <c r="BD3561" s="35" t="s">
        <v>83</v>
      </c>
      <c r="BE3561" s="35" t="s">
        <v>84</v>
      </c>
      <c r="BF3561" s="35" t="s">
        <v>122</v>
      </c>
      <c r="BG3561" s="35" t="s">
        <v>69</v>
      </c>
      <c r="BH3561" s="35" t="s">
        <v>20270</v>
      </c>
      <c r="BI3561" s="35" t="s">
        <v>122</v>
      </c>
      <c r="BJ3561" s="35" t="s">
        <v>20271</v>
      </c>
      <c r="BK3561" s="35" t="s">
        <v>75</v>
      </c>
      <c r="BL3561" s="35" t="s">
        <v>122</v>
      </c>
      <c r="BM3561" s="35" t="s">
        <v>83</v>
      </c>
      <c r="BN3561" s="35" t="s">
        <v>70</v>
      </c>
      <c r="BO3561" s="35" t="s">
        <v>71</v>
      </c>
      <c r="BP3561" s="35" t="s">
        <v>122</v>
      </c>
      <c r="BQ3561" s="35" t="s">
        <v>163</v>
      </c>
    </row>
    <row r="3562" spans="1:69" x14ac:dyDescent="0.4">
      <c r="A3562" s="40" t="str">
        <f t="shared" si="1537"/>
        <v>2025-09-24</v>
      </c>
      <c r="B3562" s="40" t="str">
        <f t="shared" si="1538"/>
        <v>SYD</v>
      </c>
      <c r="C3562" s="39" t="str">
        <f t="shared" si="1539"/>
        <v>98812563670</v>
      </c>
      <c r="D3562" s="41" t="str">
        <f t="shared" si="1540"/>
        <v>PAU029774093</v>
      </c>
      <c r="E3562" s="41" t="str">
        <f t="shared" si="1541"/>
        <v>596421504246</v>
      </c>
      <c r="F3562" s="39" t="str">
        <f t="shared" si="1542"/>
        <v>2254252</v>
      </c>
      <c r="G3562" s="39" t="str">
        <f t="shared" si="1543"/>
        <v>WISE EXPRESS(AUSTRAPHARM)</v>
      </c>
      <c r="H3562" s="41" t="str">
        <f t="shared" si="1544"/>
        <v>권승미</v>
      </c>
      <c r="I3562" s="39" t="str">
        <f t="shared" si="1545"/>
        <v>01405</v>
      </c>
      <c r="J3562" s="52" t="str">
        <f t="shared" si="1546"/>
        <v/>
      </c>
      <c r="K3562" s="75">
        <f t="shared" si="1547"/>
        <v>1</v>
      </c>
      <c r="L3562" s="76">
        <f t="shared" si="1548"/>
        <v>1</v>
      </c>
      <c r="M3562" s="76">
        <f t="shared" si="1549"/>
        <v>1E-3</v>
      </c>
      <c r="N3562" s="76">
        <f t="shared" si="1550"/>
        <v>1</v>
      </c>
      <c r="O3562" s="42">
        <f t="shared" si="1551"/>
        <v>1</v>
      </c>
      <c r="P3562" s="39" t="str">
        <f t="shared" si="1552"/>
        <v>목록(Manifest)</v>
      </c>
      <c r="Q3562" s="72">
        <f t="shared" si="1553"/>
        <v>60</v>
      </c>
      <c r="R3562" s="43" t="str">
        <f t="shared" si="1554"/>
        <v>OZ602</v>
      </c>
      <c r="S3562" s="82" t="str">
        <f t="shared" si="1555"/>
        <v/>
      </c>
      <c r="T3562" s="40">
        <f t="shared" si="1556"/>
        <v>45924</v>
      </c>
      <c r="U3562" s="44">
        <v>2500</v>
      </c>
      <c r="V3562" s="44">
        <f t="shared" si="1557"/>
        <v>0</v>
      </c>
      <c r="W3562" s="77">
        <f t="shared" si="1558"/>
        <v>2500</v>
      </c>
      <c r="X3562" s="78">
        <f t="shared" si="1559"/>
        <v>0</v>
      </c>
      <c r="Y3562" s="44" cm="1">
        <f t="array" ref="Y3562">_xlfn.IFNA(_xlfn.IFS(AND(Q3562&gt;=2000, Q3562&lt;3000), 10000, AND(Q3562&gt;=3000, Q3562&lt;4000), 15000, AND(Q3562&gt;=4000, Q3562&lt;5000), 20000, AND(Q3562&gt;=5000), 25000),0)</f>
        <v>0</v>
      </c>
      <c r="Z3562" s="91">
        <f t="shared" si="1560"/>
        <v>0</v>
      </c>
      <c r="AA3562" s="44">
        <f t="shared" si="1561"/>
        <v>0</v>
      </c>
      <c r="AB3562" s="44"/>
      <c r="AC3562" s="44"/>
      <c r="AD3562" s="44"/>
      <c r="AE3562" s="44">
        <f>VLOOKUP(O3562,정산업데이트!$A$6:$B$12,2,10)</f>
        <v>0</v>
      </c>
      <c r="AF3562" s="44"/>
      <c r="AG3562" s="79">
        <f t="shared" si="1562"/>
        <v>0</v>
      </c>
      <c r="AH3562" s="80">
        <f t="shared" si="1563"/>
        <v>2500</v>
      </c>
      <c r="AJ3562" s="35" t="s">
        <v>18450</v>
      </c>
      <c r="AK3562" s="35" t="s">
        <v>73</v>
      </c>
      <c r="AL3562" s="35" t="s">
        <v>18451</v>
      </c>
      <c r="AM3562" s="35" t="s">
        <v>20272</v>
      </c>
      <c r="AN3562" s="35" t="s">
        <v>20273</v>
      </c>
      <c r="AO3562" s="35" t="s">
        <v>20274</v>
      </c>
      <c r="AP3562" s="35" t="s">
        <v>20275</v>
      </c>
      <c r="AQ3562" s="35" t="s">
        <v>122</v>
      </c>
      <c r="AR3562" s="35">
        <v>1</v>
      </c>
      <c r="AS3562" s="35">
        <v>1</v>
      </c>
      <c r="AT3562" s="35">
        <v>1E-3</v>
      </c>
      <c r="AU3562" s="35">
        <v>1</v>
      </c>
      <c r="AV3562" s="35" t="s">
        <v>7</v>
      </c>
      <c r="AW3562" s="35">
        <v>60</v>
      </c>
      <c r="AX3562" s="35" t="s">
        <v>68</v>
      </c>
      <c r="AY3562" s="35" t="s">
        <v>68</v>
      </c>
      <c r="AZ3562" s="35" t="s">
        <v>68</v>
      </c>
      <c r="BA3562" s="35" t="s">
        <v>68</v>
      </c>
      <c r="BB3562" s="35" t="s">
        <v>68</v>
      </c>
      <c r="BC3562" s="35" t="s">
        <v>132</v>
      </c>
      <c r="BD3562" s="35" t="s">
        <v>83</v>
      </c>
      <c r="BE3562" s="35" t="s">
        <v>84</v>
      </c>
      <c r="BF3562" s="35" t="s">
        <v>122</v>
      </c>
      <c r="BG3562" s="35" t="s">
        <v>69</v>
      </c>
      <c r="BH3562" s="35" t="s">
        <v>20276</v>
      </c>
      <c r="BI3562" s="35" t="s">
        <v>122</v>
      </c>
      <c r="BJ3562" s="35" t="s">
        <v>20277</v>
      </c>
      <c r="BK3562" s="35" t="s">
        <v>75</v>
      </c>
      <c r="BL3562" s="35" t="s">
        <v>122</v>
      </c>
      <c r="BM3562" s="35" t="s">
        <v>83</v>
      </c>
      <c r="BN3562" s="35" t="s">
        <v>70</v>
      </c>
      <c r="BO3562" s="35" t="s">
        <v>71</v>
      </c>
      <c r="BP3562" s="35" t="s">
        <v>122</v>
      </c>
      <c r="BQ3562" s="35" t="s">
        <v>163</v>
      </c>
    </row>
    <row r="3563" spans="1:69" x14ac:dyDescent="0.4">
      <c r="A3563" s="40" t="str">
        <f t="shared" si="1537"/>
        <v>2025-09-24</v>
      </c>
      <c r="B3563" s="40" t="str">
        <f t="shared" si="1538"/>
        <v>SYD</v>
      </c>
      <c r="C3563" s="39" t="str">
        <f t="shared" si="1539"/>
        <v>98812563670</v>
      </c>
      <c r="D3563" s="41" t="str">
        <f t="shared" si="1540"/>
        <v>PAU029774092</v>
      </c>
      <c r="E3563" s="41" t="str">
        <f t="shared" si="1541"/>
        <v>596421504250</v>
      </c>
      <c r="F3563" s="39" t="str">
        <f t="shared" si="1542"/>
        <v>2254252</v>
      </c>
      <c r="G3563" s="39" t="str">
        <f t="shared" si="1543"/>
        <v>WISE EXPRESS(AUSTRAPHARM)</v>
      </c>
      <c r="H3563" s="41" t="str">
        <f t="shared" si="1544"/>
        <v>이수영</v>
      </c>
      <c r="I3563" s="39" t="str">
        <f t="shared" si="1545"/>
        <v>28221</v>
      </c>
      <c r="J3563" s="52" t="str">
        <f t="shared" si="1546"/>
        <v/>
      </c>
      <c r="K3563" s="75">
        <f t="shared" si="1547"/>
        <v>1</v>
      </c>
      <c r="L3563" s="76">
        <f t="shared" si="1548"/>
        <v>1</v>
      </c>
      <c r="M3563" s="76">
        <f t="shared" si="1549"/>
        <v>1E-3</v>
      </c>
      <c r="N3563" s="76">
        <f t="shared" si="1550"/>
        <v>1</v>
      </c>
      <c r="O3563" s="42">
        <f t="shared" si="1551"/>
        <v>1</v>
      </c>
      <c r="P3563" s="39" t="str">
        <f t="shared" si="1552"/>
        <v>목록(Manifest)</v>
      </c>
      <c r="Q3563" s="72">
        <f t="shared" si="1553"/>
        <v>60</v>
      </c>
      <c r="R3563" s="43" t="str">
        <f t="shared" si="1554"/>
        <v>OZ602</v>
      </c>
      <c r="S3563" s="82" t="str">
        <f t="shared" si="1555"/>
        <v/>
      </c>
      <c r="T3563" s="40">
        <f t="shared" si="1556"/>
        <v>45924</v>
      </c>
      <c r="U3563" s="44">
        <v>2500</v>
      </c>
      <c r="V3563" s="44">
        <f t="shared" si="1557"/>
        <v>0</v>
      </c>
      <c r="W3563" s="77">
        <f t="shared" si="1558"/>
        <v>2500</v>
      </c>
      <c r="X3563" s="78">
        <f t="shared" si="1559"/>
        <v>0</v>
      </c>
      <c r="Y3563" s="44" cm="1">
        <f t="array" ref="Y3563">_xlfn.IFNA(_xlfn.IFS(AND(Q3563&gt;=2000, Q3563&lt;3000), 10000, AND(Q3563&gt;=3000, Q3563&lt;4000), 15000, AND(Q3563&gt;=4000, Q3563&lt;5000), 20000, AND(Q3563&gt;=5000), 25000),0)</f>
        <v>0</v>
      </c>
      <c r="Z3563" s="91">
        <f t="shared" si="1560"/>
        <v>0</v>
      </c>
      <c r="AA3563" s="44">
        <f t="shared" si="1561"/>
        <v>0</v>
      </c>
      <c r="AB3563" s="44"/>
      <c r="AC3563" s="44"/>
      <c r="AD3563" s="44"/>
      <c r="AE3563" s="44">
        <f>VLOOKUP(O3563,정산업데이트!$A$6:$B$12,2,10)</f>
        <v>0</v>
      </c>
      <c r="AF3563" s="44"/>
      <c r="AG3563" s="79">
        <f t="shared" si="1562"/>
        <v>0</v>
      </c>
      <c r="AH3563" s="80">
        <f t="shared" si="1563"/>
        <v>2500</v>
      </c>
      <c r="AJ3563" s="35" t="s">
        <v>18450</v>
      </c>
      <c r="AK3563" s="35" t="s">
        <v>73</v>
      </c>
      <c r="AL3563" s="35" t="s">
        <v>18451</v>
      </c>
      <c r="AM3563" s="35" t="s">
        <v>20278</v>
      </c>
      <c r="AN3563" s="35" t="s">
        <v>7382</v>
      </c>
      <c r="AO3563" s="35" t="s">
        <v>20279</v>
      </c>
      <c r="AP3563" s="35" t="s">
        <v>17036</v>
      </c>
      <c r="AQ3563" s="35" t="s">
        <v>122</v>
      </c>
      <c r="AR3563" s="35">
        <v>1</v>
      </c>
      <c r="AS3563" s="35">
        <v>1</v>
      </c>
      <c r="AT3563" s="35">
        <v>1E-3</v>
      </c>
      <c r="AU3563" s="35">
        <v>1</v>
      </c>
      <c r="AV3563" s="35" t="s">
        <v>7</v>
      </c>
      <c r="AW3563" s="35">
        <v>60</v>
      </c>
      <c r="AX3563" s="35" t="s">
        <v>68</v>
      </c>
      <c r="AY3563" s="35" t="s">
        <v>68</v>
      </c>
      <c r="AZ3563" s="35" t="s">
        <v>68</v>
      </c>
      <c r="BA3563" s="35" t="s">
        <v>68</v>
      </c>
      <c r="BB3563" s="35" t="s">
        <v>68</v>
      </c>
      <c r="BC3563" s="35" t="s">
        <v>132</v>
      </c>
      <c r="BD3563" s="35" t="s">
        <v>83</v>
      </c>
      <c r="BE3563" s="35" t="s">
        <v>84</v>
      </c>
      <c r="BF3563" s="35" t="s">
        <v>122</v>
      </c>
      <c r="BG3563" s="35" t="s">
        <v>69</v>
      </c>
      <c r="BH3563" s="35" t="s">
        <v>20280</v>
      </c>
      <c r="BI3563" s="35" t="s">
        <v>122</v>
      </c>
      <c r="BJ3563" s="35" t="s">
        <v>20281</v>
      </c>
      <c r="BK3563" s="35" t="s">
        <v>75</v>
      </c>
      <c r="BL3563" s="35" t="s">
        <v>122</v>
      </c>
      <c r="BM3563" s="35" t="s">
        <v>83</v>
      </c>
      <c r="BN3563" s="35" t="s">
        <v>70</v>
      </c>
      <c r="BO3563" s="35" t="s">
        <v>71</v>
      </c>
      <c r="BP3563" s="35" t="s">
        <v>122</v>
      </c>
      <c r="BQ3563" s="35" t="s">
        <v>163</v>
      </c>
    </row>
    <row r="3564" spans="1:69" x14ac:dyDescent="0.4">
      <c r="A3564" s="40" t="str">
        <f t="shared" si="1537"/>
        <v>2025-09-24</v>
      </c>
      <c r="B3564" s="40" t="str">
        <f t="shared" si="1538"/>
        <v>SYD</v>
      </c>
      <c r="C3564" s="39" t="str">
        <f t="shared" si="1539"/>
        <v>98812563670</v>
      </c>
      <c r="D3564" s="41" t="str">
        <f t="shared" si="1540"/>
        <v>PAU029774090</v>
      </c>
      <c r="E3564" s="41" t="str">
        <f t="shared" si="1541"/>
        <v>596421504272</v>
      </c>
      <c r="F3564" s="39" t="str">
        <f t="shared" si="1542"/>
        <v>2254252</v>
      </c>
      <c r="G3564" s="39" t="str">
        <f t="shared" si="1543"/>
        <v>WISE EXPRESS(AUSTRAPHARM)</v>
      </c>
      <c r="H3564" s="41" t="str">
        <f t="shared" si="1544"/>
        <v>김요진</v>
      </c>
      <c r="I3564" s="39" t="str">
        <f t="shared" si="1545"/>
        <v>54860</v>
      </c>
      <c r="J3564" s="52" t="str">
        <f t="shared" si="1546"/>
        <v/>
      </c>
      <c r="K3564" s="75">
        <f t="shared" si="1547"/>
        <v>1</v>
      </c>
      <c r="L3564" s="76">
        <f t="shared" si="1548"/>
        <v>1</v>
      </c>
      <c r="M3564" s="76">
        <f t="shared" si="1549"/>
        <v>1E-3</v>
      </c>
      <c r="N3564" s="76">
        <f t="shared" si="1550"/>
        <v>1</v>
      </c>
      <c r="O3564" s="42">
        <f t="shared" si="1551"/>
        <v>1</v>
      </c>
      <c r="P3564" s="39" t="str">
        <f t="shared" si="1552"/>
        <v>목록(Manifest)</v>
      </c>
      <c r="Q3564" s="72">
        <f t="shared" si="1553"/>
        <v>70</v>
      </c>
      <c r="R3564" s="43" t="str">
        <f t="shared" si="1554"/>
        <v>OZ602</v>
      </c>
      <c r="S3564" s="82" t="str">
        <f t="shared" si="1555"/>
        <v/>
      </c>
      <c r="T3564" s="40">
        <f t="shared" si="1556"/>
        <v>45924</v>
      </c>
      <c r="U3564" s="44">
        <v>2500</v>
      </c>
      <c r="V3564" s="44">
        <f t="shared" si="1557"/>
        <v>0</v>
      </c>
      <c r="W3564" s="77">
        <f t="shared" si="1558"/>
        <v>2500</v>
      </c>
      <c r="X3564" s="78">
        <f t="shared" si="1559"/>
        <v>0</v>
      </c>
      <c r="Y3564" s="44" cm="1">
        <f t="array" ref="Y3564">_xlfn.IFNA(_xlfn.IFS(AND(Q3564&gt;=2000, Q3564&lt;3000), 10000, AND(Q3564&gt;=3000, Q3564&lt;4000), 15000, AND(Q3564&gt;=4000, Q3564&lt;5000), 20000, AND(Q3564&gt;=5000), 25000),0)</f>
        <v>0</v>
      </c>
      <c r="Z3564" s="91">
        <f t="shared" si="1560"/>
        <v>0</v>
      </c>
      <c r="AA3564" s="44">
        <f t="shared" si="1561"/>
        <v>0</v>
      </c>
      <c r="AB3564" s="44"/>
      <c r="AC3564" s="44"/>
      <c r="AD3564" s="44"/>
      <c r="AE3564" s="44">
        <f>VLOOKUP(O3564,정산업데이트!$A$6:$B$12,2,10)</f>
        <v>0</v>
      </c>
      <c r="AF3564" s="44"/>
      <c r="AG3564" s="79">
        <f t="shared" si="1562"/>
        <v>0</v>
      </c>
      <c r="AH3564" s="80">
        <f t="shared" si="1563"/>
        <v>2500</v>
      </c>
      <c r="AJ3564" s="35" t="s">
        <v>18450</v>
      </c>
      <c r="AK3564" s="35" t="s">
        <v>73</v>
      </c>
      <c r="AL3564" s="35" t="s">
        <v>18451</v>
      </c>
      <c r="AM3564" s="35" t="s">
        <v>20282</v>
      </c>
      <c r="AN3564" s="35" t="s">
        <v>20283</v>
      </c>
      <c r="AO3564" s="35" t="s">
        <v>20284</v>
      </c>
      <c r="AP3564" s="35" t="s">
        <v>1105</v>
      </c>
      <c r="AQ3564" s="35" t="s">
        <v>122</v>
      </c>
      <c r="AR3564" s="35">
        <v>1</v>
      </c>
      <c r="AS3564" s="35">
        <v>1</v>
      </c>
      <c r="AT3564" s="35">
        <v>1E-3</v>
      </c>
      <c r="AU3564" s="35">
        <v>1</v>
      </c>
      <c r="AV3564" s="35" t="s">
        <v>7</v>
      </c>
      <c r="AW3564" s="35">
        <v>70</v>
      </c>
      <c r="AX3564" s="35" t="s">
        <v>68</v>
      </c>
      <c r="AY3564" s="35" t="s">
        <v>68</v>
      </c>
      <c r="AZ3564" s="35" t="s">
        <v>68</v>
      </c>
      <c r="BA3564" s="35" t="s">
        <v>68</v>
      </c>
      <c r="BB3564" s="35" t="s">
        <v>68</v>
      </c>
      <c r="BC3564" s="35" t="s">
        <v>132</v>
      </c>
      <c r="BD3564" s="35" t="s">
        <v>83</v>
      </c>
      <c r="BE3564" s="35" t="s">
        <v>84</v>
      </c>
      <c r="BF3564" s="35" t="s">
        <v>122</v>
      </c>
      <c r="BG3564" s="35" t="s">
        <v>69</v>
      </c>
      <c r="BH3564" s="35" t="s">
        <v>20285</v>
      </c>
      <c r="BI3564" s="35" t="s">
        <v>122</v>
      </c>
      <c r="BJ3564" s="35" t="s">
        <v>20286</v>
      </c>
      <c r="BK3564" s="35" t="s">
        <v>75</v>
      </c>
      <c r="BL3564" s="35" t="s">
        <v>122</v>
      </c>
      <c r="BM3564" s="35" t="s">
        <v>83</v>
      </c>
      <c r="BN3564" s="35" t="s">
        <v>70</v>
      </c>
      <c r="BO3564" s="35" t="s">
        <v>71</v>
      </c>
      <c r="BP3564" s="35" t="s">
        <v>122</v>
      </c>
      <c r="BQ3564" s="35" t="s">
        <v>163</v>
      </c>
    </row>
    <row r="3565" spans="1:69" x14ac:dyDescent="0.4">
      <c r="A3565" s="40" t="str">
        <f t="shared" si="1537"/>
        <v>2025-09-24</v>
      </c>
      <c r="B3565" s="40" t="str">
        <f t="shared" si="1538"/>
        <v>SYD</v>
      </c>
      <c r="C3565" s="39" t="str">
        <f t="shared" si="1539"/>
        <v>98812563670</v>
      </c>
      <c r="D3565" s="41" t="str">
        <f t="shared" si="1540"/>
        <v>PAU029774088</v>
      </c>
      <c r="E3565" s="41" t="str">
        <f t="shared" si="1541"/>
        <v>596421504294</v>
      </c>
      <c r="F3565" s="39" t="str">
        <f t="shared" si="1542"/>
        <v>2254252</v>
      </c>
      <c r="G3565" s="39" t="str">
        <f t="shared" si="1543"/>
        <v>WISE EXPRESS(AUSTRAPHARM)</v>
      </c>
      <c r="H3565" s="41" t="str">
        <f t="shared" si="1544"/>
        <v>김은경</v>
      </c>
      <c r="I3565" s="39" t="str">
        <f t="shared" si="1545"/>
        <v>61268</v>
      </c>
      <c r="J3565" s="52" t="str">
        <f t="shared" si="1546"/>
        <v/>
      </c>
      <c r="K3565" s="75">
        <f t="shared" si="1547"/>
        <v>1</v>
      </c>
      <c r="L3565" s="76">
        <f t="shared" si="1548"/>
        <v>1</v>
      </c>
      <c r="M3565" s="76">
        <f t="shared" si="1549"/>
        <v>1E-3</v>
      </c>
      <c r="N3565" s="76">
        <f t="shared" si="1550"/>
        <v>1</v>
      </c>
      <c r="O3565" s="42">
        <f t="shared" si="1551"/>
        <v>1</v>
      </c>
      <c r="P3565" s="39" t="str">
        <f t="shared" si="1552"/>
        <v>목록(Manifest)</v>
      </c>
      <c r="Q3565" s="72">
        <f t="shared" si="1553"/>
        <v>60</v>
      </c>
      <c r="R3565" s="43" t="str">
        <f t="shared" si="1554"/>
        <v>OZ602</v>
      </c>
      <c r="S3565" s="82" t="str">
        <f t="shared" si="1555"/>
        <v/>
      </c>
      <c r="T3565" s="40">
        <f t="shared" si="1556"/>
        <v>45924</v>
      </c>
      <c r="U3565" s="44">
        <v>2500</v>
      </c>
      <c r="V3565" s="44">
        <f t="shared" si="1557"/>
        <v>0</v>
      </c>
      <c r="W3565" s="77">
        <f t="shared" si="1558"/>
        <v>2500</v>
      </c>
      <c r="X3565" s="78">
        <f t="shared" si="1559"/>
        <v>0</v>
      </c>
      <c r="Y3565" s="44" cm="1">
        <f t="array" ref="Y3565">_xlfn.IFNA(_xlfn.IFS(AND(Q3565&gt;=2000, Q3565&lt;3000), 10000, AND(Q3565&gt;=3000, Q3565&lt;4000), 15000, AND(Q3565&gt;=4000, Q3565&lt;5000), 20000, AND(Q3565&gt;=5000), 25000),0)</f>
        <v>0</v>
      </c>
      <c r="Z3565" s="91">
        <f t="shared" si="1560"/>
        <v>0</v>
      </c>
      <c r="AA3565" s="44">
        <f t="shared" si="1561"/>
        <v>0</v>
      </c>
      <c r="AB3565" s="44"/>
      <c r="AC3565" s="44"/>
      <c r="AD3565" s="44"/>
      <c r="AE3565" s="44">
        <f>VLOOKUP(O3565,정산업데이트!$A$6:$B$12,2,10)</f>
        <v>0</v>
      </c>
      <c r="AF3565" s="44"/>
      <c r="AG3565" s="79">
        <f t="shared" si="1562"/>
        <v>0</v>
      </c>
      <c r="AH3565" s="80">
        <f t="shared" si="1563"/>
        <v>2500</v>
      </c>
      <c r="AJ3565" s="35" t="s">
        <v>18450</v>
      </c>
      <c r="AK3565" s="35" t="s">
        <v>73</v>
      </c>
      <c r="AL3565" s="35" t="s">
        <v>18451</v>
      </c>
      <c r="AM3565" s="35" t="s">
        <v>20287</v>
      </c>
      <c r="AN3565" s="35" t="s">
        <v>202</v>
      </c>
      <c r="AO3565" s="35" t="s">
        <v>20288</v>
      </c>
      <c r="AP3565" s="35" t="s">
        <v>20289</v>
      </c>
      <c r="AQ3565" s="35" t="s">
        <v>122</v>
      </c>
      <c r="AR3565" s="35">
        <v>1</v>
      </c>
      <c r="AS3565" s="35">
        <v>1</v>
      </c>
      <c r="AT3565" s="35">
        <v>1E-3</v>
      </c>
      <c r="AU3565" s="35">
        <v>1</v>
      </c>
      <c r="AV3565" s="35" t="s">
        <v>7</v>
      </c>
      <c r="AW3565" s="35">
        <v>60</v>
      </c>
      <c r="AX3565" s="35" t="s">
        <v>68</v>
      </c>
      <c r="AY3565" s="35" t="s">
        <v>68</v>
      </c>
      <c r="AZ3565" s="35" t="s">
        <v>68</v>
      </c>
      <c r="BA3565" s="35" t="s">
        <v>68</v>
      </c>
      <c r="BB3565" s="35" t="s">
        <v>68</v>
      </c>
      <c r="BC3565" s="35" t="s">
        <v>132</v>
      </c>
      <c r="BD3565" s="35" t="s">
        <v>83</v>
      </c>
      <c r="BE3565" s="35" t="s">
        <v>84</v>
      </c>
      <c r="BF3565" s="35" t="s">
        <v>122</v>
      </c>
      <c r="BG3565" s="35" t="s">
        <v>69</v>
      </c>
      <c r="BH3565" s="35" t="s">
        <v>20290</v>
      </c>
      <c r="BI3565" s="35" t="s">
        <v>122</v>
      </c>
      <c r="BJ3565" s="35" t="s">
        <v>20291</v>
      </c>
      <c r="BK3565" s="35" t="s">
        <v>75</v>
      </c>
      <c r="BL3565" s="35" t="s">
        <v>122</v>
      </c>
      <c r="BM3565" s="35" t="s">
        <v>83</v>
      </c>
      <c r="BN3565" s="35" t="s">
        <v>70</v>
      </c>
      <c r="BO3565" s="35" t="s">
        <v>71</v>
      </c>
      <c r="BP3565" s="35" t="s">
        <v>122</v>
      </c>
      <c r="BQ3565" s="35" t="s">
        <v>163</v>
      </c>
    </row>
    <row r="3566" spans="1:69" x14ac:dyDescent="0.4">
      <c r="A3566" s="40" t="str">
        <f t="shared" si="1537"/>
        <v>2025-09-24</v>
      </c>
      <c r="B3566" s="40" t="str">
        <f t="shared" si="1538"/>
        <v>SYD</v>
      </c>
      <c r="C3566" s="39" t="str">
        <f t="shared" si="1539"/>
        <v>98812563670</v>
      </c>
      <c r="D3566" s="41" t="str">
        <f t="shared" si="1540"/>
        <v>PKR253695682</v>
      </c>
      <c r="E3566" s="41" t="str">
        <f t="shared" si="1541"/>
        <v>596421501251</v>
      </c>
      <c r="F3566" s="39" t="str">
        <f t="shared" si="1542"/>
        <v>2254234</v>
      </c>
      <c r="G3566" s="39" t="str">
        <f t="shared" si="1543"/>
        <v>WISE EXPRESS(HOJUDIRECT)</v>
      </c>
      <c r="H3566" s="41" t="str">
        <f t="shared" si="1544"/>
        <v>이정복</v>
      </c>
      <c r="I3566" s="39" t="str">
        <f t="shared" si="1545"/>
        <v>41585</v>
      </c>
      <c r="J3566" s="52" t="str">
        <f t="shared" si="1546"/>
        <v/>
      </c>
      <c r="K3566" s="75">
        <f t="shared" si="1547"/>
        <v>1</v>
      </c>
      <c r="L3566" s="76">
        <f t="shared" si="1548"/>
        <v>0.4</v>
      </c>
      <c r="M3566" s="76">
        <f t="shared" si="1549"/>
        <v>1E-3</v>
      </c>
      <c r="N3566" s="76">
        <f t="shared" si="1550"/>
        <v>0.4</v>
      </c>
      <c r="O3566" s="42">
        <f t="shared" si="1551"/>
        <v>0.5</v>
      </c>
      <c r="P3566" s="39" t="str">
        <f t="shared" si="1552"/>
        <v>일반(목록배제,Normal-Manifest Exception)</v>
      </c>
      <c r="Q3566" s="72">
        <f t="shared" si="1553"/>
        <v>24</v>
      </c>
      <c r="R3566" s="43" t="str">
        <f t="shared" si="1554"/>
        <v>OZ602</v>
      </c>
      <c r="S3566" s="82" t="str">
        <f t="shared" si="1555"/>
        <v/>
      </c>
      <c r="T3566" s="40">
        <f t="shared" si="1556"/>
        <v>45924</v>
      </c>
      <c r="U3566" s="44">
        <v>2500</v>
      </c>
      <c r="V3566" s="44">
        <f t="shared" si="1557"/>
        <v>0</v>
      </c>
      <c r="W3566" s="77">
        <f t="shared" si="1558"/>
        <v>2500</v>
      </c>
      <c r="X3566" s="78">
        <f t="shared" si="1559"/>
        <v>0</v>
      </c>
      <c r="Y3566" s="44" cm="1">
        <f t="array" ref="Y3566">_xlfn.IFNA(_xlfn.IFS(AND(Q3566&gt;=2000, Q3566&lt;3000), 10000, AND(Q3566&gt;=3000, Q3566&lt;4000), 15000, AND(Q3566&gt;=4000, Q3566&lt;5000), 20000, AND(Q3566&gt;=5000), 25000),0)</f>
        <v>0</v>
      </c>
      <c r="Z3566" s="91">
        <f t="shared" si="1560"/>
        <v>300</v>
      </c>
      <c r="AA3566" s="44">
        <f t="shared" si="1561"/>
        <v>0</v>
      </c>
      <c r="AB3566" s="44"/>
      <c r="AC3566" s="44"/>
      <c r="AD3566" s="44"/>
      <c r="AE3566" s="44">
        <f>VLOOKUP(O3566,정산업데이트!$A$6:$B$12,2,10)</f>
        <v>0</v>
      </c>
      <c r="AF3566" s="44"/>
      <c r="AG3566" s="79">
        <f t="shared" si="1562"/>
        <v>300</v>
      </c>
      <c r="AH3566" s="80">
        <f t="shared" si="1563"/>
        <v>2800</v>
      </c>
      <c r="AJ3566" s="35" t="s">
        <v>18450</v>
      </c>
      <c r="AK3566" s="35" t="s">
        <v>73</v>
      </c>
      <c r="AL3566" s="35" t="s">
        <v>18451</v>
      </c>
      <c r="AM3566" s="35" t="s">
        <v>20292</v>
      </c>
      <c r="AN3566" s="35" t="s">
        <v>20293</v>
      </c>
      <c r="AO3566" s="35" t="s">
        <v>20294</v>
      </c>
      <c r="AP3566" s="35" t="s">
        <v>20295</v>
      </c>
      <c r="AQ3566" s="35" t="s">
        <v>122</v>
      </c>
      <c r="AR3566" s="35">
        <v>1</v>
      </c>
      <c r="AS3566" s="35">
        <v>0.4</v>
      </c>
      <c r="AT3566" s="35">
        <v>1E-3</v>
      </c>
      <c r="AU3566" s="35">
        <v>0.4</v>
      </c>
      <c r="AV3566" s="35" t="s">
        <v>8</v>
      </c>
      <c r="AW3566" s="35">
        <v>24</v>
      </c>
      <c r="AX3566" s="35" t="s">
        <v>68</v>
      </c>
      <c r="AY3566" s="35" t="s">
        <v>68</v>
      </c>
      <c r="AZ3566" s="35" t="s">
        <v>68</v>
      </c>
      <c r="BA3566" s="35" t="s">
        <v>68</v>
      </c>
      <c r="BB3566" s="35" t="s">
        <v>68</v>
      </c>
      <c r="BC3566" s="35" t="s">
        <v>135</v>
      </c>
      <c r="BD3566" s="35" t="s">
        <v>104</v>
      </c>
      <c r="BE3566" s="35" t="s">
        <v>105</v>
      </c>
      <c r="BF3566" s="35" t="s">
        <v>122</v>
      </c>
      <c r="BG3566" s="35" t="s">
        <v>69</v>
      </c>
      <c r="BH3566" s="35" t="s">
        <v>20296</v>
      </c>
      <c r="BI3566" s="35" t="s">
        <v>122</v>
      </c>
      <c r="BJ3566" s="35" t="s">
        <v>20297</v>
      </c>
      <c r="BK3566" s="35" t="s">
        <v>75</v>
      </c>
      <c r="BL3566" s="35" t="s">
        <v>122</v>
      </c>
      <c r="BM3566" s="35" t="s">
        <v>104</v>
      </c>
      <c r="BN3566" s="35" t="s">
        <v>70</v>
      </c>
      <c r="BO3566" s="35" t="s">
        <v>71</v>
      </c>
      <c r="BP3566" s="35" t="s">
        <v>122</v>
      </c>
      <c r="BQ3566" s="35" t="s">
        <v>163</v>
      </c>
    </row>
    <row r="3567" spans="1:69" x14ac:dyDescent="0.4">
      <c r="A3567" s="40" t="str">
        <f t="shared" si="1537"/>
        <v>2025-09-24</v>
      </c>
      <c r="B3567" s="40" t="str">
        <f t="shared" si="1538"/>
        <v>SYD</v>
      </c>
      <c r="C3567" s="39" t="str">
        <f t="shared" si="1539"/>
        <v>98812563670</v>
      </c>
      <c r="D3567" s="41" t="str">
        <f t="shared" si="1540"/>
        <v>PKR253695777</v>
      </c>
      <c r="E3567" s="41" t="str">
        <f t="shared" si="1541"/>
        <v>596421501262</v>
      </c>
      <c r="F3567" s="39" t="str">
        <f t="shared" si="1542"/>
        <v>2254234</v>
      </c>
      <c r="G3567" s="39" t="str">
        <f t="shared" si="1543"/>
        <v>WISE EXPRESS(HOJUDIRECT)</v>
      </c>
      <c r="H3567" s="41" t="str">
        <f t="shared" si="1544"/>
        <v>백재은</v>
      </c>
      <c r="I3567" s="39" t="str">
        <f t="shared" si="1545"/>
        <v>48046</v>
      </c>
      <c r="J3567" s="52" t="str">
        <f t="shared" si="1546"/>
        <v/>
      </c>
      <c r="K3567" s="75">
        <f t="shared" si="1547"/>
        <v>1</v>
      </c>
      <c r="L3567" s="76">
        <f t="shared" si="1548"/>
        <v>0.4</v>
      </c>
      <c r="M3567" s="76">
        <f t="shared" si="1549"/>
        <v>1E-3</v>
      </c>
      <c r="N3567" s="76">
        <f t="shared" si="1550"/>
        <v>0.4</v>
      </c>
      <c r="O3567" s="42">
        <f t="shared" si="1551"/>
        <v>0.5</v>
      </c>
      <c r="P3567" s="39" t="str">
        <f t="shared" si="1552"/>
        <v>일반(목록배제,Normal-Manifest Exception)</v>
      </c>
      <c r="Q3567" s="72">
        <f t="shared" si="1553"/>
        <v>24</v>
      </c>
      <c r="R3567" s="43" t="str">
        <f t="shared" si="1554"/>
        <v>OZ602</v>
      </c>
      <c r="S3567" s="82" t="str">
        <f t="shared" si="1555"/>
        <v/>
      </c>
      <c r="T3567" s="40">
        <f t="shared" si="1556"/>
        <v>45924</v>
      </c>
      <c r="U3567" s="44">
        <v>2500</v>
      </c>
      <c r="V3567" s="44">
        <f t="shared" si="1557"/>
        <v>0</v>
      </c>
      <c r="W3567" s="77">
        <f t="shared" si="1558"/>
        <v>2500</v>
      </c>
      <c r="X3567" s="78">
        <f t="shared" si="1559"/>
        <v>0</v>
      </c>
      <c r="Y3567" s="44" cm="1">
        <f t="array" ref="Y3567">_xlfn.IFNA(_xlfn.IFS(AND(Q3567&gt;=2000, Q3567&lt;3000), 10000, AND(Q3567&gt;=3000, Q3567&lt;4000), 15000, AND(Q3567&gt;=4000, Q3567&lt;5000), 20000, AND(Q3567&gt;=5000), 25000),0)</f>
        <v>0</v>
      </c>
      <c r="Z3567" s="91">
        <f t="shared" si="1560"/>
        <v>300</v>
      </c>
      <c r="AA3567" s="44">
        <f t="shared" si="1561"/>
        <v>0</v>
      </c>
      <c r="AB3567" s="44"/>
      <c r="AC3567" s="44"/>
      <c r="AD3567" s="44"/>
      <c r="AE3567" s="44">
        <f>VLOOKUP(O3567,정산업데이트!$A$6:$B$12,2,10)</f>
        <v>0</v>
      </c>
      <c r="AF3567" s="44"/>
      <c r="AG3567" s="79">
        <f t="shared" si="1562"/>
        <v>300</v>
      </c>
      <c r="AH3567" s="80">
        <f t="shared" si="1563"/>
        <v>2800</v>
      </c>
      <c r="AJ3567" s="35" t="s">
        <v>18450</v>
      </c>
      <c r="AK3567" s="35" t="s">
        <v>73</v>
      </c>
      <c r="AL3567" s="35" t="s">
        <v>18451</v>
      </c>
      <c r="AM3567" s="35" t="s">
        <v>20298</v>
      </c>
      <c r="AN3567" s="35" t="s">
        <v>20299</v>
      </c>
      <c r="AO3567" s="35" t="s">
        <v>20300</v>
      </c>
      <c r="AP3567" s="35" t="s">
        <v>14184</v>
      </c>
      <c r="AQ3567" s="35" t="s">
        <v>122</v>
      </c>
      <c r="AR3567" s="35">
        <v>1</v>
      </c>
      <c r="AS3567" s="35">
        <v>0.4</v>
      </c>
      <c r="AT3567" s="35">
        <v>1E-3</v>
      </c>
      <c r="AU3567" s="35">
        <v>0.4</v>
      </c>
      <c r="AV3567" s="35" t="s">
        <v>8</v>
      </c>
      <c r="AW3567" s="35">
        <v>24</v>
      </c>
      <c r="AX3567" s="35" t="s">
        <v>68</v>
      </c>
      <c r="AY3567" s="35" t="s">
        <v>68</v>
      </c>
      <c r="AZ3567" s="35" t="s">
        <v>68</v>
      </c>
      <c r="BA3567" s="35" t="s">
        <v>68</v>
      </c>
      <c r="BB3567" s="35" t="s">
        <v>68</v>
      </c>
      <c r="BC3567" s="35" t="s">
        <v>135</v>
      </c>
      <c r="BD3567" s="35" t="s">
        <v>104</v>
      </c>
      <c r="BE3567" s="35" t="s">
        <v>105</v>
      </c>
      <c r="BF3567" s="35" t="s">
        <v>122</v>
      </c>
      <c r="BG3567" s="35" t="s">
        <v>69</v>
      </c>
      <c r="BH3567" s="35" t="s">
        <v>20301</v>
      </c>
      <c r="BI3567" s="35" t="s">
        <v>122</v>
      </c>
      <c r="BJ3567" s="35" t="s">
        <v>20302</v>
      </c>
      <c r="BK3567" s="35" t="s">
        <v>75</v>
      </c>
      <c r="BL3567" s="35" t="s">
        <v>122</v>
      </c>
      <c r="BM3567" s="35" t="s">
        <v>104</v>
      </c>
      <c r="BN3567" s="35" t="s">
        <v>70</v>
      </c>
      <c r="BO3567" s="35" t="s">
        <v>71</v>
      </c>
      <c r="BP3567" s="35" t="s">
        <v>122</v>
      </c>
      <c r="BQ3567" s="35" t="s">
        <v>163</v>
      </c>
    </row>
    <row r="3568" spans="1:69" x14ac:dyDescent="0.4">
      <c r="A3568" s="40" t="str">
        <f t="shared" si="1537"/>
        <v>2025-09-24</v>
      </c>
      <c r="B3568" s="40" t="str">
        <f t="shared" si="1538"/>
        <v>SYD</v>
      </c>
      <c r="C3568" s="39" t="str">
        <f t="shared" si="1539"/>
        <v>98812563670</v>
      </c>
      <c r="D3568" s="41" t="str">
        <f t="shared" si="1540"/>
        <v>PKR253695778</v>
      </c>
      <c r="E3568" s="41" t="str">
        <f t="shared" si="1541"/>
        <v>596421501273</v>
      </c>
      <c r="F3568" s="39" t="str">
        <f t="shared" si="1542"/>
        <v>2254234</v>
      </c>
      <c r="G3568" s="39" t="str">
        <f t="shared" si="1543"/>
        <v>WISE EXPRESS(HOJUDIRECT)</v>
      </c>
      <c r="H3568" s="41" t="str">
        <f t="shared" si="1544"/>
        <v>박광명</v>
      </c>
      <c r="I3568" s="39" t="str">
        <f t="shared" si="1545"/>
        <v>16994</v>
      </c>
      <c r="J3568" s="52" t="str">
        <f t="shared" si="1546"/>
        <v/>
      </c>
      <c r="K3568" s="75">
        <f t="shared" si="1547"/>
        <v>1</v>
      </c>
      <c r="L3568" s="76">
        <f t="shared" si="1548"/>
        <v>0.4</v>
      </c>
      <c r="M3568" s="76">
        <f t="shared" si="1549"/>
        <v>1E-3</v>
      </c>
      <c r="N3568" s="76">
        <f t="shared" si="1550"/>
        <v>0.4</v>
      </c>
      <c r="O3568" s="42">
        <f t="shared" si="1551"/>
        <v>0.5</v>
      </c>
      <c r="P3568" s="39" t="str">
        <f t="shared" si="1552"/>
        <v>일반(목록배제,Normal-Manifest Exception)</v>
      </c>
      <c r="Q3568" s="72">
        <f t="shared" si="1553"/>
        <v>24</v>
      </c>
      <c r="R3568" s="43" t="str">
        <f t="shared" si="1554"/>
        <v>OZ602</v>
      </c>
      <c r="S3568" s="82" t="str">
        <f t="shared" si="1555"/>
        <v/>
      </c>
      <c r="T3568" s="40">
        <f t="shared" si="1556"/>
        <v>45924</v>
      </c>
      <c r="U3568" s="44">
        <v>2500</v>
      </c>
      <c r="V3568" s="44">
        <f t="shared" si="1557"/>
        <v>0</v>
      </c>
      <c r="W3568" s="77">
        <f t="shared" si="1558"/>
        <v>2500</v>
      </c>
      <c r="X3568" s="78">
        <f t="shared" si="1559"/>
        <v>0</v>
      </c>
      <c r="Y3568" s="44" cm="1">
        <f t="array" ref="Y3568">_xlfn.IFNA(_xlfn.IFS(AND(Q3568&gt;=2000, Q3568&lt;3000), 10000, AND(Q3568&gt;=3000, Q3568&lt;4000), 15000, AND(Q3568&gt;=4000, Q3568&lt;5000), 20000, AND(Q3568&gt;=5000), 25000),0)</f>
        <v>0</v>
      </c>
      <c r="Z3568" s="91">
        <f t="shared" si="1560"/>
        <v>300</v>
      </c>
      <c r="AA3568" s="44">
        <f t="shared" si="1561"/>
        <v>0</v>
      </c>
      <c r="AB3568" s="44"/>
      <c r="AC3568" s="44"/>
      <c r="AD3568" s="44"/>
      <c r="AE3568" s="44">
        <f>VLOOKUP(O3568,정산업데이트!$A$6:$B$12,2,10)</f>
        <v>0</v>
      </c>
      <c r="AF3568" s="44"/>
      <c r="AG3568" s="79">
        <f t="shared" si="1562"/>
        <v>300</v>
      </c>
      <c r="AH3568" s="80">
        <f t="shared" si="1563"/>
        <v>2800</v>
      </c>
      <c r="AJ3568" s="35" t="s">
        <v>18450</v>
      </c>
      <c r="AK3568" s="35" t="s">
        <v>73</v>
      </c>
      <c r="AL3568" s="35" t="s">
        <v>18451</v>
      </c>
      <c r="AM3568" s="35" t="s">
        <v>20303</v>
      </c>
      <c r="AN3568" s="35" t="s">
        <v>20304</v>
      </c>
      <c r="AO3568" s="35" t="s">
        <v>20305</v>
      </c>
      <c r="AP3568" s="35" t="s">
        <v>20306</v>
      </c>
      <c r="AQ3568" s="35" t="s">
        <v>122</v>
      </c>
      <c r="AR3568" s="35">
        <v>1</v>
      </c>
      <c r="AS3568" s="35">
        <v>0.4</v>
      </c>
      <c r="AT3568" s="35">
        <v>1E-3</v>
      </c>
      <c r="AU3568" s="35">
        <v>0.4</v>
      </c>
      <c r="AV3568" s="35" t="s">
        <v>8</v>
      </c>
      <c r="AW3568" s="35">
        <v>24</v>
      </c>
      <c r="AX3568" s="35" t="s">
        <v>68</v>
      </c>
      <c r="AY3568" s="35" t="s">
        <v>68</v>
      </c>
      <c r="AZ3568" s="35" t="s">
        <v>68</v>
      </c>
      <c r="BA3568" s="35" t="s">
        <v>68</v>
      </c>
      <c r="BB3568" s="35" t="s">
        <v>68</v>
      </c>
      <c r="BC3568" s="35" t="s">
        <v>135</v>
      </c>
      <c r="BD3568" s="35" t="s">
        <v>104</v>
      </c>
      <c r="BE3568" s="35" t="s">
        <v>105</v>
      </c>
      <c r="BF3568" s="35" t="s">
        <v>122</v>
      </c>
      <c r="BG3568" s="35" t="s">
        <v>69</v>
      </c>
      <c r="BH3568" s="35" t="s">
        <v>20307</v>
      </c>
      <c r="BI3568" s="35" t="s">
        <v>122</v>
      </c>
      <c r="BJ3568" s="35" t="s">
        <v>20308</v>
      </c>
      <c r="BK3568" s="35" t="s">
        <v>75</v>
      </c>
      <c r="BL3568" s="35" t="s">
        <v>122</v>
      </c>
      <c r="BM3568" s="35" t="s">
        <v>104</v>
      </c>
      <c r="BN3568" s="35" t="s">
        <v>70</v>
      </c>
      <c r="BO3568" s="35" t="s">
        <v>71</v>
      </c>
      <c r="BP3568" s="35" t="s">
        <v>122</v>
      </c>
      <c r="BQ3568" s="35" t="s">
        <v>163</v>
      </c>
    </row>
    <row r="3569" spans="1:69" x14ac:dyDescent="0.4">
      <c r="A3569" s="40" t="str">
        <f t="shared" si="1537"/>
        <v>2025-09-24</v>
      </c>
      <c r="B3569" s="40" t="str">
        <f t="shared" si="1538"/>
        <v>SYD</v>
      </c>
      <c r="C3569" s="39" t="str">
        <f t="shared" si="1539"/>
        <v>98812563670</v>
      </c>
      <c r="D3569" s="41" t="str">
        <f t="shared" si="1540"/>
        <v>PKR253695779</v>
      </c>
      <c r="E3569" s="41" t="str">
        <f t="shared" si="1541"/>
        <v>596421501284</v>
      </c>
      <c r="F3569" s="39" t="str">
        <f t="shared" si="1542"/>
        <v>2254234</v>
      </c>
      <c r="G3569" s="39" t="str">
        <f t="shared" si="1543"/>
        <v>WISE EXPRESS(HOJUDIRECT)</v>
      </c>
      <c r="H3569" s="41" t="str">
        <f t="shared" si="1544"/>
        <v>공도원</v>
      </c>
      <c r="I3569" s="39" t="str">
        <f t="shared" si="1545"/>
        <v>53222</v>
      </c>
      <c r="J3569" s="52" t="str">
        <f t="shared" si="1546"/>
        <v/>
      </c>
      <c r="K3569" s="75">
        <f t="shared" si="1547"/>
        <v>1</v>
      </c>
      <c r="L3569" s="76">
        <f t="shared" si="1548"/>
        <v>0.4</v>
      </c>
      <c r="M3569" s="76">
        <f t="shared" si="1549"/>
        <v>1E-3</v>
      </c>
      <c r="N3569" s="76">
        <f t="shared" si="1550"/>
        <v>0.4</v>
      </c>
      <c r="O3569" s="42">
        <f t="shared" si="1551"/>
        <v>0.5</v>
      </c>
      <c r="P3569" s="39" t="str">
        <f t="shared" si="1552"/>
        <v>일반(목록배제,Normal-Manifest Exception)</v>
      </c>
      <c r="Q3569" s="72">
        <f t="shared" si="1553"/>
        <v>24</v>
      </c>
      <c r="R3569" s="43" t="str">
        <f t="shared" si="1554"/>
        <v>OZ602</v>
      </c>
      <c r="S3569" s="82" t="str">
        <f t="shared" si="1555"/>
        <v/>
      </c>
      <c r="T3569" s="40">
        <f t="shared" si="1556"/>
        <v>45924</v>
      </c>
      <c r="U3569" s="44">
        <v>2500</v>
      </c>
      <c r="V3569" s="44">
        <f t="shared" si="1557"/>
        <v>0</v>
      </c>
      <c r="W3569" s="77">
        <f t="shared" si="1558"/>
        <v>2500</v>
      </c>
      <c r="X3569" s="78">
        <f t="shared" si="1559"/>
        <v>0</v>
      </c>
      <c r="Y3569" s="44" cm="1">
        <f t="array" ref="Y3569">_xlfn.IFNA(_xlfn.IFS(AND(Q3569&gt;=2000, Q3569&lt;3000), 10000, AND(Q3569&gt;=3000, Q3569&lt;4000), 15000, AND(Q3569&gt;=4000, Q3569&lt;5000), 20000, AND(Q3569&gt;=5000), 25000),0)</f>
        <v>0</v>
      </c>
      <c r="Z3569" s="91">
        <f t="shared" si="1560"/>
        <v>300</v>
      </c>
      <c r="AA3569" s="44">
        <f t="shared" si="1561"/>
        <v>0</v>
      </c>
      <c r="AB3569" s="44"/>
      <c r="AC3569" s="44"/>
      <c r="AD3569" s="44"/>
      <c r="AE3569" s="44">
        <f>VLOOKUP(O3569,정산업데이트!$A$6:$B$12,2,10)</f>
        <v>0</v>
      </c>
      <c r="AF3569" s="44"/>
      <c r="AG3569" s="79">
        <f t="shared" si="1562"/>
        <v>300</v>
      </c>
      <c r="AH3569" s="80">
        <f t="shared" si="1563"/>
        <v>2800</v>
      </c>
      <c r="AJ3569" s="35" t="s">
        <v>18450</v>
      </c>
      <c r="AK3569" s="35" t="s">
        <v>73</v>
      </c>
      <c r="AL3569" s="35" t="s">
        <v>18451</v>
      </c>
      <c r="AM3569" s="35" t="s">
        <v>20309</v>
      </c>
      <c r="AN3569" s="35" t="s">
        <v>20310</v>
      </c>
      <c r="AO3569" s="35" t="s">
        <v>20311</v>
      </c>
      <c r="AP3569" s="35" t="s">
        <v>20312</v>
      </c>
      <c r="AQ3569" s="35" t="s">
        <v>122</v>
      </c>
      <c r="AR3569" s="35">
        <v>1</v>
      </c>
      <c r="AS3569" s="35">
        <v>0.4</v>
      </c>
      <c r="AT3569" s="35">
        <v>1E-3</v>
      </c>
      <c r="AU3569" s="35">
        <v>0.4</v>
      </c>
      <c r="AV3569" s="35" t="s">
        <v>8</v>
      </c>
      <c r="AW3569" s="35">
        <v>24</v>
      </c>
      <c r="AX3569" s="35" t="s">
        <v>68</v>
      </c>
      <c r="AY3569" s="35" t="s">
        <v>68</v>
      </c>
      <c r="AZ3569" s="35" t="s">
        <v>68</v>
      </c>
      <c r="BA3569" s="35" t="s">
        <v>68</v>
      </c>
      <c r="BB3569" s="35" t="s">
        <v>68</v>
      </c>
      <c r="BC3569" s="35" t="s">
        <v>135</v>
      </c>
      <c r="BD3569" s="35" t="s">
        <v>104</v>
      </c>
      <c r="BE3569" s="35" t="s">
        <v>105</v>
      </c>
      <c r="BF3569" s="35" t="s">
        <v>122</v>
      </c>
      <c r="BG3569" s="35" t="s">
        <v>69</v>
      </c>
      <c r="BH3569" s="35" t="s">
        <v>20313</v>
      </c>
      <c r="BI3569" s="35" t="s">
        <v>122</v>
      </c>
      <c r="BJ3569" s="35" t="s">
        <v>20314</v>
      </c>
      <c r="BK3569" s="35" t="s">
        <v>75</v>
      </c>
      <c r="BL3569" s="35" t="s">
        <v>122</v>
      </c>
      <c r="BM3569" s="35" t="s">
        <v>104</v>
      </c>
      <c r="BN3569" s="35" t="s">
        <v>70</v>
      </c>
      <c r="BO3569" s="35" t="s">
        <v>71</v>
      </c>
      <c r="BP3569" s="35" t="s">
        <v>122</v>
      </c>
      <c r="BQ3569" s="35" t="s">
        <v>163</v>
      </c>
    </row>
    <row r="3570" spans="1:69" x14ac:dyDescent="0.4">
      <c r="A3570" s="40" t="str">
        <f t="shared" si="1537"/>
        <v>2025-09-24</v>
      </c>
      <c r="B3570" s="40" t="str">
        <f t="shared" si="1538"/>
        <v>SYD</v>
      </c>
      <c r="C3570" s="39" t="str">
        <f t="shared" si="1539"/>
        <v>98812563670</v>
      </c>
      <c r="D3570" s="41" t="str">
        <f t="shared" si="1540"/>
        <v>PKR253695780</v>
      </c>
      <c r="E3570" s="41" t="str">
        <f t="shared" si="1541"/>
        <v>596421501295</v>
      </c>
      <c r="F3570" s="39" t="str">
        <f t="shared" si="1542"/>
        <v>2254234</v>
      </c>
      <c r="G3570" s="39" t="str">
        <f t="shared" si="1543"/>
        <v>WISE EXPRESS(HOJUDIRECT)</v>
      </c>
      <c r="H3570" s="41" t="str">
        <f t="shared" si="1544"/>
        <v>안민욱</v>
      </c>
      <c r="I3570" s="39" t="str">
        <f t="shared" si="1545"/>
        <v>44264</v>
      </c>
      <c r="J3570" s="52" t="str">
        <f t="shared" si="1546"/>
        <v/>
      </c>
      <c r="K3570" s="75">
        <f t="shared" si="1547"/>
        <v>1</v>
      </c>
      <c r="L3570" s="76">
        <f t="shared" si="1548"/>
        <v>0.8</v>
      </c>
      <c r="M3570" s="76">
        <f t="shared" si="1549"/>
        <v>1E-3</v>
      </c>
      <c r="N3570" s="76">
        <f t="shared" si="1550"/>
        <v>0.8</v>
      </c>
      <c r="O3570" s="42">
        <f t="shared" si="1551"/>
        <v>1</v>
      </c>
      <c r="P3570" s="39" t="str">
        <f t="shared" si="1552"/>
        <v>일반(목록배제,Normal-Manifest Exception)</v>
      </c>
      <c r="Q3570" s="72">
        <f t="shared" si="1553"/>
        <v>48</v>
      </c>
      <c r="R3570" s="43" t="str">
        <f t="shared" si="1554"/>
        <v>OZ602</v>
      </c>
      <c r="S3570" s="82" t="str">
        <f t="shared" si="1555"/>
        <v/>
      </c>
      <c r="T3570" s="40">
        <f t="shared" si="1556"/>
        <v>45924</v>
      </c>
      <c r="U3570" s="44">
        <v>2500</v>
      </c>
      <c r="V3570" s="44">
        <f t="shared" si="1557"/>
        <v>0</v>
      </c>
      <c r="W3570" s="77">
        <f t="shared" si="1558"/>
        <v>2500</v>
      </c>
      <c r="X3570" s="78">
        <f t="shared" si="1559"/>
        <v>0</v>
      </c>
      <c r="Y3570" s="44" cm="1">
        <f t="array" ref="Y3570">_xlfn.IFNA(_xlfn.IFS(AND(Q3570&gt;=2000, Q3570&lt;3000), 10000, AND(Q3570&gt;=3000, Q3570&lt;4000), 15000, AND(Q3570&gt;=4000, Q3570&lt;5000), 20000, AND(Q3570&gt;=5000), 25000),0)</f>
        <v>0</v>
      </c>
      <c r="Z3570" s="91">
        <f t="shared" si="1560"/>
        <v>300</v>
      </c>
      <c r="AA3570" s="44">
        <f t="shared" si="1561"/>
        <v>0</v>
      </c>
      <c r="AB3570" s="44"/>
      <c r="AC3570" s="44"/>
      <c r="AD3570" s="44"/>
      <c r="AE3570" s="44">
        <f>VLOOKUP(O3570,정산업데이트!$A$6:$B$12,2,10)</f>
        <v>0</v>
      </c>
      <c r="AF3570" s="44"/>
      <c r="AG3570" s="79">
        <f t="shared" si="1562"/>
        <v>300</v>
      </c>
      <c r="AH3570" s="80">
        <f t="shared" si="1563"/>
        <v>2800</v>
      </c>
      <c r="AJ3570" s="35" t="s">
        <v>18450</v>
      </c>
      <c r="AK3570" s="35" t="s">
        <v>73</v>
      </c>
      <c r="AL3570" s="35" t="s">
        <v>18451</v>
      </c>
      <c r="AM3570" s="35" t="s">
        <v>20315</v>
      </c>
      <c r="AN3570" s="35" t="s">
        <v>20316</v>
      </c>
      <c r="AO3570" s="35" t="s">
        <v>20317</v>
      </c>
      <c r="AP3570" s="35" t="s">
        <v>534</v>
      </c>
      <c r="AQ3570" s="35" t="s">
        <v>122</v>
      </c>
      <c r="AR3570" s="35">
        <v>1</v>
      </c>
      <c r="AS3570" s="35">
        <v>0.8</v>
      </c>
      <c r="AT3570" s="35">
        <v>1E-3</v>
      </c>
      <c r="AU3570" s="35">
        <v>0.8</v>
      </c>
      <c r="AV3570" s="35" t="s">
        <v>8</v>
      </c>
      <c r="AW3570" s="35">
        <v>48</v>
      </c>
      <c r="AX3570" s="35" t="s">
        <v>68</v>
      </c>
      <c r="AY3570" s="35" t="s">
        <v>68</v>
      </c>
      <c r="AZ3570" s="35" t="s">
        <v>68</v>
      </c>
      <c r="BA3570" s="35" t="s">
        <v>68</v>
      </c>
      <c r="BB3570" s="35" t="s">
        <v>68</v>
      </c>
      <c r="BC3570" s="35" t="s">
        <v>135</v>
      </c>
      <c r="BD3570" s="35" t="s">
        <v>104</v>
      </c>
      <c r="BE3570" s="35" t="s">
        <v>105</v>
      </c>
      <c r="BF3570" s="35" t="s">
        <v>122</v>
      </c>
      <c r="BG3570" s="35" t="s">
        <v>69</v>
      </c>
      <c r="BH3570" s="35" t="s">
        <v>20318</v>
      </c>
      <c r="BI3570" s="35" t="s">
        <v>122</v>
      </c>
      <c r="BJ3570" s="35" t="s">
        <v>20319</v>
      </c>
      <c r="BK3570" s="35" t="s">
        <v>75</v>
      </c>
      <c r="BL3570" s="35" t="s">
        <v>122</v>
      </c>
      <c r="BM3570" s="35" t="s">
        <v>104</v>
      </c>
      <c r="BN3570" s="35" t="s">
        <v>70</v>
      </c>
      <c r="BO3570" s="35" t="s">
        <v>71</v>
      </c>
      <c r="BP3570" s="35" t="s">
        <v>122</v>
      </c>
      <c r="BQ3570" s="35" t="s">
        <v>163</v>
      </c>
    </row>
    <row r="3571" spans="1:69" x14ac:dyDescent="0.4">
      <c r="A3571" s="40" t="str">
        <f t="shared" si="1537"/>
        <v>2025-09-24</v>
      </c>
      <c r="B3571" s="40" t="str">
        <f t="shared" si="1538"/>
        <v>SYD</v>
      </c>
      <c r="C3571" s="39" t="str">
        <f t="shared" si="1539"/>
        <v>98812563670</v>
      </c>
      <c r="D3571" s="41" t="str">
        <f t="shared" si="1540"/>
        <v>PKR253695781</v>
      </c>
      <c r="E3571" s="41" t="str">
        <f t="shared" si="1541"/>
        <v>596421501306</v>
      </c>
      <c r="F3571" s="39" t="str">
        <f t="shared" si="1542"/>
        <v>2254234</v>
      </c>
      <c r="G3571" s="39" t="str">
        <f t="shared" si="1543"/>
        <v>WISE EXPRESS(HOJUDIRECT)</v>
      </c>
      <c r="H3571" s="41" t="str">
        <f t="shared" si="1544"/>
        <v>배대한</v>
      </c>
      <c r="I3571" s="39" t="str">
        <f t="shared" si="1545"/>
        <v>48075</v>
      </c>
      <c r="J3571" s="52" t="str">
        <f t="shared" si="1546"/>
        <v/>
      </c>
      <c r="K3571" s="75">
        <f t="shared" si="1547"/>
        <v>1</v>
      </c>
      <c r="L3571" s="76">
        <f t="shared" si="1548"/>
        <v>0.25</v>
      </c>
      <c r="M3571" s="76">
        <f t="shared" si="1549"/>
        <v>1E-3</v>
      </c>
      <c r="N3571" s="76">
        <f t="shared" si="1550"/>
        <v>0.3</v>
      </c>
      <c r="O3571" s="42">
        <f t="shared" si="1551"/>
        <v>0.5</v>
      </c>
      <c r="P3571" s="39" t="str">
        <f t="shared" si="1552"/>
        <v>일반(목록배제,Normal-Manifest Exception)</v>
      </c>
      <c r="Q3571" s="72">
        <f t="shared" si="1553"/>
        <v>20</v>
      </c>
      <c r="R3571" s="43" t="str">
        <f t="shared" si="1554"/>
        <v>OZ602</v>
      </c>
      <c r="S3571" s="82" t="str">
        <f t="shared" si="1555"/>
        <v/>
      </c>
      <c r="T3571" s="40">
        <f t="shared" si="1556"/>
        <v>45924</v>
      </c>
      <c r="U3571" s="44">
        <v>2500</v>
      </c>
      <c r="V3571" s="44">
        <f t="shared" si="1557"/>
        <v>0</v>
      </c>
      <c r="W3571" s="77">
        <f t="shared" si="1558"/>
        <v>2500</v>
      </c>
      <c r="X3571" s="78">
        <f t="shared" si="1559"/>
        <v>0</v>
      </c>
      <c r="Y3571" s="44" cm="1">
        <f t="array" ref="Y3571">_xlfn.IFNA(_xlfn.IFS(AND(Q3571&gt;=2000, Q3571&lt;3000), 10000, AND(Q3571&gt;=3000, Q3571&lt;4000), 15000, AND(Q3571&gt;=4000, Q3571&lt;5000), 20000, AND(Q3571&gt;=5000), 25000),0)</f>
        <v>0</v>
      </c>
      <c r="Z3571" s="91">
        <f t="shared" si="1560"/>
        <v>300</v>
      </c>
      <c r="AA3571" s="44">
        <f t="shared" si="1561"/>
        <v>0</v>
      </c>
      <c r="AB3571" s="44"/>
      <c r="AC3571" s="44"/>
      <c r="AD3571" s="44"/>
      <c r="AE3571" s="44">
        <f>VLOOKUP(O3571,정산업데이트!$A$6:$B$12,2,10)</f>
        <v>0</v>
      </c>
      <c r="AF3571" s="44"/>
      <c r="AG3571" s="79">
        <f t="shared" si="1562"/>
        <v>300</v>
      </c>
      <c r="AH3571" s="80">
        <f t="shared" si="1563"/>
        <v>2800</v>
      </c>
      <c r="AJ3571" s="35" t="s">
        <v>18450</v>
      </c>
      <c r="AK3571" s="35" t="s">
        <v>73</v>
      </c>
      <c r="AL3571" s="35" t="s">
        <v>18451</v>
      </c>
      <c r="AM3571" s="35" t="s">
        <v>20320</v>
      </c>
      <c r="AN3571" s="35" t="s">
        <v>20321</v>
      </c>
      <c r="AO3571" s="35" t="s">
        <v>20322</v>
      </c>
      <c r="AP3571" s="35" t="s">
        <v>5548</v>
      </c>
      <c r="AQ3571" s="35" t="s">
        <v>122</v>
      </c>
      <c r="AR3571" s="35">
        <v>1</v>
      </c>
      <c r="AS3571" s="35">
        <v>0.25</v>
      </c>
      <c r="AT3571" s="35">
        <v>1E-3</v>
      </c>
      <c r="AU3571" s="35">
        <v>0.3</v>
      </c>
      <c r="AV3571" s="35" t="s">
        <v>8</v>
      </c>
      <c r="AW3571" s="35">
        <v>20</v>
      </c>
      <c r="AX3571" s="35" t="s">
        <v>68</v>
      </c>
      <c r="AY3571" s="35" t="s">
        <v>68</v>
      </c>
      <c r="AZ3571" s="35" t="s">
        <v>68</v>
      </c>
      <c r="BA3571" s="35" t="s">
        <v>68</v>
      </c>
      <c r="BB3571" s="35" t="s">
        <v>68</v>
      </c>
      <c r="BC3571" s="35" t="s">
        <v>135</v>
      </c>
      <c r="BD3571" s="35" t="s">
        <v>104</v>
      </c>
      <c r="BE3571" s="35" t="s">
        <v>105</v>
      </c>
      <c r="BF3571" s="35" t="s">
        <v>122</v>
      </c>
      <c r="BG3571" s="35" t="s">
        <v>69</v>
      </c>
      <c r="BH3571" s="35" t="s">
        <v>20323</v>
      </c>
      <c r="BI3571" s="35" t="s">
        <v>122</v>
      </c>
      <c r="BJ3571" s="35" t="s">
        <v>20324</v>
      </c>
      <c r="BK3571" s="35" t="s">
        <v>75</v>
      </c>
      <c r="BL3571" s="35" t="s">
        <v>122</v>
      </c>
      <c r="BM3571" s="35" t="s">
        <v>104</v>
      </c>
      <c r="BN3571" s="35" t="s">
        <v>70</v>
      </c>
      <c r="BO3571" s="35" t="s">
        <v>71</v>
      </c>
      <c r="BP3571" s="35" t="s">
        <v>122</v>
      </c>
      <c r="BQ3571" s="35" t="s">
        <v>163</v>
      </c>
    </row>
    <row r="3572" spans="1:69" x14ac:dyDescent="0.4">
      <c r="A3572" s="40" t="str">
        <f t="shared" si="1537"/>
        <v>2025-09-24</v>
      </c>
      <c r="B3572" s="40" t="str">
        <f t="shared" si="1538"/>
        <v>SYD</v>
      </c>
      <c r="C3572" s="39" t="str">
        <f t="shared" si="1539"/>
        <v>98812563670</v>
      </c>
      <c r="D3572" s="41" t="str">
        <f t="shared" si="1540"/>
        <v>PKR253695782</v>
      </c>
      <c r="E3572" s="41" t="str">
        <f t="shared" si="1541"/>
        <v>596421501310</v>
      </c>
      <c r="F3572" s="39" t="str">
        <f t="shared" si="1542"/>
        <v>2254234</v>
      </c>
      <c r="G3572" s="39" t="str">
        <f t="shared" si="1543"/>
        <v>WISE EXPRESS(HOJUDIRECT)</v>
      </c>
      <c r="H3572" s="41" t="str">
        <f t="shared" si="1544"/>
        <v>오경림</v>
      </c>
      <c r="I3572" s="39" t="str">
        <f t="shared" si="1545"/>
        <v>46232</v>
      </c>
      <c r="J3572" s="52" t="str">
        <f t="shared" si="1546"/>
        <v/>
      </c>
      <c r="K3572" s="75">
        <f t="shared" si="1547"/>
        <v>1</v>
      </c>
      <c r="L3572" s="76">
        <f t="shared" si="1548"/>
        <v>1</v>
      </c>
      <c r="M3572" s="76">
        <f t="shared" si="1549"/>
        <v>1E-3</v>
      </c>
      <c r="N3572" s="76">
        <f t="shared" si="1550"/>
        <v>1</v>
      </c>
      <c r="O3572" s="42">
        <f t="shared" si="1551"/>
        <v>1</v>
      </c>
      <c r="P3572" s="39" t="str">
        <f t="shared" si="1552"/>
        <v>일반(목록배제,Normal-Manifest Exception)</v>
      </c>
      <c r="Q3572" s="72">
        <f t="shared" si="1553"/>
        <v>14</v>
      </c>
      <c r="R3572" s="43" t="str">
        <f t="shared" si="1554"/>
        <v>OZ602</v>
      </c>
      <c r="S3572" s="82" t="str">
        <f t="shared" si="1555"/>
        <v/>
      </c>
      <c r="T3572" s="40">
        <f t="shared" si="1556"/>
        <v>45924</v>
      </c>
      <c r="U3572" s="44">
        <v>2500</v>
      </c>
      <c r="V3572" s="44">
        <f t="shared" si="1557"/>
        <v>0</v>
      </c>
      <c r="W3572" s="77">
        <f t="shared" si="1558"/>
        <v>2500</v>
      </c>
      <c r="X3572" s="78">
        <f t="shared" si="1559"/>
        <v>0</v>
      </c>
      <c r="Y3572" s="44" cm="1">
        <f t="array" ref="Y3572">_xlfn.IFNA(_xlfn.IFS(AND(Q3572&gt;=2000, Q3572&lt;3000), 10000, AND(Q3572&gt;=3000, Q3572&lt;4000), 15000, AND(Q3572&gt;=4000, Q3572&lt;5000), 20000, AND(Q3572&gt;=5000), 25000),0)</f>
        <v>0</v>
      </c>
      <c r="Z3572" s="91">
        <f t="shared" si="1560"/>
        <v>300</v>
      </c>
      <c r="AA3572" s="44">
        <f t="shared" si="1561"/>
        <v>0</v>
      </c>
      <c r="AB3572" s="44"/>
      <c r="AC3572" s="44"/>
      <c r="AD3572" s="44"/>
      <c r="AE3572" s="44">
        <f>VLOOKUP(O3572,정산업데이트!$A$6:$B$12,2,10)</f>
        <v>0</v>
      </c>
      <c r="AF3572" s="44"/>
      <c r="AG3572" s="79">
        <f t="shared" si="1562"/>
        <v>300</v>
      </c>
      <c r="AH3572" s="80">
        <f t="shared" si="1563"/>
        <v>2800</v>
      </c>
      <c r="AJ3572" s="35" t="s">
        <v>18450</v>
      </c>
      <c r="AK3572" s="35" t="s">
        <v>73</v>
      </c>
      <c r="AL3572" s="35" t="s">
        <v>18451</v>
      </c>
      <c r="AM3572" s="35" t="s">
        <v>20325</v>
      </c>
      <c r="AN3572" s="35" t="s">
        <v>20326</v>
      </c>
      <c r="AO3572" s="35" t="s">
        <v>20327</v>
      </c>
      <c r="AP3572" s="35" t="s">
        <v>20328</v>
      </c>
      <c r="AQ3572" s="35" t="s">
        <v>122</v>
      </c>
      <c r="AR3572" s="35">
        <v>1</v>
      </c>
      <c r="AS3572" s="35">
        <v>1</v>
      </c>
      <c r="AT3572" s="35">
        <v>1E-3</v>
      </c>
      <c r="AU3572" s="35">
        <v>1</v>
      </c>
      <c r="AV3572" s="35" t="s">
        <v>8</v>
      </c>
      <c r="AW3572" s="35">
        <v>14</v>
      </c>
      <c r="AX3572" s="35" t="s">
        <v>68</v>
      </c>
      <c r="AY3572" s="35" t="s">
        <v>68</v>
      </c>
      <c r="AZ3572" s="35" t="s">
        <v>68</v>
      </c>
      <c r="BA3572" s="35" t="s">
        <v>68</v>
      </c>
      <c r="BB3572" s="35" t="s">
        <v>68</v>
      </c>
      <c r="BC3572" s="35" t="s">
        <v>135</v>
      </c>
      <c r="BD3572" s="35" t="s">
        <v>104</v>
      </c>
      <c r="BE3572" s="35" t="s">
        <v>105</v>
      </c>
      <c r="BF3572" s="35" t="s">
        <v>122</v>
      </c>
      <c r="BG3572" s="35" t="s">
        <v>69</v>
      </c>
      <c r="BH3572" s="35" t="s">
        <v>20329</v>
      </c>
      <c r="BI3572" s="35" t="s">
        <v>122</v>
      </c>
      <c r="BJ3572" s="35" t="s">
        <v>20330</v>
      </c>
      <c r="BK3572" s="35" t="s">
        <v>75</v>
      </c>
      <c r="BL3572" s="35" t="s">
        <v>122</v>
      </c>
      <c r="BM3572" s="35" t="s">
        <v>104</v>
      </c>
      <c r="BN3572" s="35" t="s">
        <v>70</v>
      </c>
      <c r="BO3572" s="35" t="s">
        <v>71</v>
      </c>
      <c r="BP3572" s="35" t="s">
        <v>122</v>
      </c>
      <c r="BQ3572" s="35" t="s">
        <v>163</v>
      </c>
    </row>
    <row r="3573" spans="1:69" x14ac:dyDescent="0.4">
      <c r="A3573" s="40" t="str">
        <f t="shared" si="1537"/>
        <v>2025-09-24</v>
      </c>
      <c r="B3573" s="40" t="str">
        <f t="shared" si="1538"/>
        <v>SYD</v>
      </c>
      <c r="C3573" s="39" t="str">
        <f t="shared" si="1539"/>
        <v>98812563670</v>
      </c>
      <c r="D3573" s="41" t="str">
        <f t="shared" si="1540"/>
        <v>PKR253695783</v>
      </c>
      <c r="E3573" s="41" t="str">
        <f t="shared" si="1541"/>
        <v>596421501321</v>
      </c>
      <c r="F3573" s="39" t="str">
        <f t="shared" si="1542"/>
        <v>2254234</v>
      </c>
      <c r="G3573" s="39" t="str">
        <f t="shared" si="1543"/>
        <v>WISE EXPRESS(HOJUDIRECT)</v>
      </c>
      <c r="H3573" s="41" t="str">
        <f t="shared" si="1544"/>
        <v>안현숙</v>
      </c>
      <c r="I3573" s="39" t="str">
        <f t="shared" si="1545"/>
        <v>42245</v>
      </c>
      <c r="J3573" s="52" t="str">
        <f t="shared" si="1546"/>
        <v/>
      </c>
      <c r="K3573" s="75">
        <f t="shared" si="1547"/>
        <v>1</v>
      </c>
      <c r="L3573" s="76">
        <f t="shared" si="1548"/>
        <v>1</v>
      </c>
      <c r="M3573" s="76">
        <f t="shared" si="1549"/>
        <v>1E-3</v>
      </c>
      <c r="N3573" s="76">
        <f t="shared" si="1550"/>
        <v>1</v>
      </c>
      <c r="O3573" s="42">
        <f t="shared" si="1551"/>
        <v>1</v>
      </c>
      <c r="P3573" s="39" t="str">
        <f t="shared" si="1552"/>
        <v>일반(목록배제,Normal-Manifest Exception)</v>
      </c>
      <c r="Q3573" s="72">
        <f t="shared" si="1553"/>
        <v>14</v>
      </c>
      <c r="R3573" s="43" t="str">
        <f t="shared" si="1554"/>
        <v>OZ602</v>
      </c>
      <c r="S3573" s="82" t="str">
        <f t="shared" si="1555"/>
        <v/>
      </c>
      <c r="T3573" s="40">
        <f t="shared" si="1556"/>
        <v>45924</v>
      </c>
      <c r="U3573" s="44">
        <v>2500</v>
      </c>
      <c r="V3573" s="44">
        <f t="shared" si="1557"/>
        <v>0</v>
      </c>
      <c r="W3573" s="77">
        <f t="shared" si="1558"/>
        <v>2500</v>
      </c>
      <c r="X3573" s="78">
        <f t="shared" si="1559"/>
        <v>0</v>
      </c>
      <c r="Y3573" s="44" cm="1">
        <f t="array" ref="Y3573">_xlfn.IFNA(_xlfn.IFS(AND(Q3573&gt;=2000, Q3573&lt;3000), 10000, AND(Q3573&gt;=3000, Q3573&lt;4000), 15000, AND(Q3573&gt;=4000, Q3573&lt;5000), 20000, AND(Q3573&gt;=5000), 25000),0)</f>
        <v>0</v>
      </c>
      <c r="Z3573" s="91">
        <f t="shared" si="1560"/>
        <v>300</v>
      </c>
      <c r="AA3573" s="44">
        <f t="shared" si="1561"/>
        <v>0</v>
      </c>
      <c r="AB3573" s="44"/>
      <c r="AC3573" s="44"/>
      <c r="AD3573" s="44"/>
      <c r="AE3573" s="44">
        <f>VLOOKUP(O3573,정산업데이트!$A$6:$B$12,2,10)</f>
        <v>0</v>
      </c>
      <c r="AF3573" s="44"/>
      <c r="AG3573" s="79">
        <f t="shared" si="1562"/>
        <v>300</v>
      </c>
      <c r="AH3573" s="80">
        <f t="shared" si="1563"/>
        <v>2800</v>
      </c>
      <c r="AJ3573" s="35" t="s">
        <v>18450</v>
      </c>
      <c r="AK3573" s="35" t="s">
        <v>73</v>
      </c>
      <c r="AL3573" s="35" t="s">
        <v>18451</v>
      </c>
      <c r="AM3573" s="35" t="s">
        <v>20331</v>
      </c>
      <c r="AN3573" s="35" t="s">
        <v>20332</v>
      </c>
      <c r="AO3573" s="35" t="s">
        <v>20333</v>
      </c>
      <c r="AP3573" s="35" t="s">
        <v>20334</v>
      </c>
      <c r="AQ3573" s="35" t="s">
        <v>122</v>
      </c>
      <c r="AR3573" s="35">
        <v>1</v>
      </c>
      <c r="AS3573" s="35">
        <v>1</v>
      </c>
      <c r="AT3573" s="35">
        <v>1E-3</v>
      </c>
      <c r="AU3573" s="35">
        <v>1</v>
      </c>
      <c r="AV3573" s="35" t="s">
        <v>8</v>
      </c>
      <c r="AW3573" s="35">
        <v>14</v>
      </c>
      <c r="AX3573" s="35" t="s">
        <v>68</v>
      </c>
      <c r="AY3573" s="35" t="s">
        <v>68</v>
      </c>
      <c r="AZ3573" s="35" t="s">
        <v>68</v>
      </c>
      <c r="BA3573" s="35" t="s">
        <v>68</v>
      </c>
      <c r="BB3573" s="35" t="s">
        <v>68</v>
      </c>
      <c r="BC3573" s="35" t="s">
        <v>135</v>
      </c>
      <c r="BD3573" s="35" t="s">
        <v>104</v>
      </c>
      <c r="BE3573" s="35" t="s">
        <v>105</v>
      </c>
      <c r="BF3573" s="35" t="s">
        <v>122</v>
      </c>
      <c r="BG3573" s="35" t="s">
        <v>69</v>
      </c>
      <c r="BH3573" s="35" t="s">
        <v>20335</v>
      </c>
      <c r="BI3573" s="35" t="s">
        <v>122</v>
      </c>
      <c r="BJ3573" s="35" t="s">
        <v>20336</v>
      </c>
      <c r="BK3573" s="35" t="s">
        <v>75</v>
      </c>
      <c r="BL3573" s="35" t="s">
        <v>122</v>
      </c>
      <c r="BM3573" s="35" t="s">
        <v>104</v>
      </c>
      <c r="BN3573" s="35" t="s">
        <v>70</v>
      </c>
      <c r="BO3573" s="35" t="s">
        <v>71</v>
      </c>
      <c r="BP3573" s="35" t="s">
        <v>122</v>
      </c>
      <c r="BQ3573" s="35" t="s">
        <v>163</v>
      </c>
    </row>
    <row r="3574" spans="1:69" x14ac:dyDescent="0.4">
      <c r="A3574" s="40" t="str">
        <f t="shared" si="1537"/>
        <v>2025-09-24</v>
      </c>
      <c r="B3574" s="40" t="str">
        <f t="shared" si="1538"/>
        <v>SYD</v>
      </c>
      <c r="C3574" s="39" t="str">
        <f t="shared" si="1539"/>
        <v>98812563670</v>
      </c>
      <c r="D3574" s="41" t="str">
        <f t="shared" si="1540"/>
        <v>PKR253695784</v>
      </c>
      <c r="E3574" s="41" t="str">
        <f t="shared" si="1541"/>
        <v>596421501332</v>
      </c>
      <c r="F3574" s="39" t="str">
        <f t="shared" si="1542"/>
        <v>2254234</v>
      </c>
      <c r="G3574" s="39" t="str">
        <f t="shared" si="1543"/>
        <v>WISE EXPRESS(HOJUDIRECT)</v>
      </c>
      <c r="H3574" s="41" t="str">
        <f t="shared" si="1544"/>
        <v>이승녀</v>
      </c>
      <c r="I3574" s="39" t="str">
        <f t="shared" si="1545"/>
        <v>22022</v>
      </c>
      <c r="J3574" s="52" t="str">
        <f t="shared" si="1546"/>
        <v/>
      </c>
      <c r="K3574" s="75">
        <f t="shared" si="1547"/>
        <v>1</v>
      </c>
      <c r="L3574" s="76">
        <f t="shared" si="1548"/>
        <v>3</v>
      </c>
      <c r="M3574" s="76">
        <f t="shared" si="1549"/>
        <v>1E-3</v>
      </c>
      <c r="N3574" s="76">
        <f t="shared" si="1550"/>
        <v>3</v>
      </c>
      <c r="O3574" s="42">
        <f t="shared" si="1551"/>
        <v>3</v>
      </c>
      <c r="P3574" s="39" t="str">
        <f t="shared" si="1552"/>
        <v>일반(목록배제,Normal-Manifest Exception)</v>
      </c>
      <c r="Q3574" s="72">
        <f t="shared" si="1553"/>
        <v>42</v>
      </c>
      <c r="R3574" s="43" t="str">
        <f t="shared" si="1554"/>
        <v>OZ602</v>
      </c>
      <c r="S3574" s="82" t="str">
        <f t="shared" si="1555"/>
        <v/>
      </c>
      <c r="T3574" s="40">
        <f t="shared" si="1556"/>
        <v>45924</v>
      </c>
      <c r="U3574" s="44">
        <v>2500</v>
      </c>
      <c r="V3574" s="44">
        <f t="shared" si="1557"/>
        <v>0</v>
      </c>
      <c r="W3574" s="77">
        <f t="shared" si="1558"/>
        <v>2500</v>
      </c>
      <c r="X3574" s="78">
        <f t="shared" si="1559"/>
        <v>0</v>
      </c>
      <c r="Y3574" s="44" cm="1">
        <f t="array" ref="Y3574">_xlfn.IFNA(_xlfn.IFS(AND(Q3574&gt;=2000, Q3574&lt;3000), 10000, AND(Q3574&gt;=3000, Q3574&lt;4000), 15000, AND(Q3574&gt;=4000, Q3574&lt;5000), 20000, AND(Q3574&gt;=5000), 25000),0)</f>
        <v>0</v>
      </c>
      <c r="Z3574" s="91">
        <f t="shared" si="1560"/>
        <v>300</v>
      </c>
      <c r="AA3574" s="44">
        <f t="shared" si="1561"/>
        <v>0</v>
      </c>
      <c r="AB3574" s="44"/>
      <c r="AC3574" s="44"/>
      <c r="AD3574" s="44"/>
      <c r="AE3574" s="44">
        <f>VLOOKUP(O3574,정산업데이트!$A$6:$B$12,2,10)</f>
        <v>0</v>
      </c>
      <c r="AF3574" s="44"/>
      <c r="AG3574" s="79">
        <f t="shared" si="1562"/>
        <v>300</v>
      </c>
      <c r="AH3574" s="80">
        <f t="shared" si="1563"/>
        <v>2800</v>
      </c>
      <c r="AJ3574" s="35" t="s">
        <v>18450</v>
      </c>
      <c r="AK3574" s="35" t="s">
        <v>73</v>
      </c>
      <c r="AL3574" s="35" t="s">
        <v>18451</v>
      </c>
      <c r="AM3574" s="35" t="s">
        <v>20337</v>
      </c>
      <c r="AN3574" s="35" t="s">
        <v>20338</v>
      </c>
      <c r="AO3574" s="35" t="s">
        <v>20339</v>
      </c>
      <c r="AP3574" s="35" t="s">
        <v>1287</v>
      </c>
      <c r="AQ3574" s="35" t="s">
        <v>122</v>
      </c>
      <c r="AR3574" s="35">
        <v>1</v>
      </c>
      <c r="AS3574" s="35">
        <v>3</v>
      </c>
      <c r="AT3574" s="35">
        <v>1E-3</v>
      </c>
      <c r="AU3574" s="35">
        <v>3</v>
      </c>
      <c r="AV3574" s="35" t="s">
        <v>8</v>
      </c>
      <c r="AW3574" s="35">
        <v>42</v>
      </c>
      <c r="AX3574" s="35" t="s">
        <v>68</v>
      </c>
      <c r="AY3574" s="35" t="s">
        <v>68</v>
      </c>
      <c r="AZ3574" s="35" t="s">
        <v>68</v>
      </c>
      <c r="BA3574" s="35" t="s">
        <v>68</v>
      </c>
      <c r="BB3574" s="35" t="s">
        <v>68</v>
      </c>
      <c r="BC3574" s="35" t="s">
        <v>135</v>
      </c>
      <c r="BD3574" s="35" t="s">
        <v>104</v>
      </c>
      <c r="BE3574" s="35" t="s">
        <v>105</v>
      </c>
      <c r="BF3574" s="35" t="s">
        <v>122</v>
      </c>
      <c r="BG3574" s="35" t="s">
        <v>69</v>
      </c>
      <c r="BH3574" s="35" t="s">
        <v>20340</v>
      </c>
      <c r="BI3574" s="35" t="s">
        <v>122</v>
      </c>
      <c r="BJ3574" s="35" t="s">
        <v>20341</v>
      </c>
      <c r="BK3574" s="35" t="s">
        <v>75</v>
      </c>
      <c r="BL3574" s="35" t="s">
        <v>122</v>
      </c>
      <c r="BM3574" s="35" t="s">
        <v>104</v>
      </c>
      <c r="BN3574" s="35" t="s">
        <v>70</v>
      </c>
      <c r="BO3574" s="35" t="s">
        <v>71</v>
      </c>
      <c r="BP3574" s="35" t="s">
        <v>122</v>
      </c>
      <c r="BQ3574" s="35" t="s">
        <v>163</v>
      </c>
    </row>
    <row r="3575" spans="1:69" x14ac:dyDescent="0.4">
      <c r="A3575" s="40" t="str">
        <f t="shared" si="1537"/>
        <v>2025-09-24</v>
      </c>
      <c r="B3575" s="40" t="str">
        <f t="shared" si="1538"/>
        <v>SYD</v>
      </c>
      <c r="C3575" s="39" t="str">
        <f t="shared" si="1539"/>
        <v>98812563670</v>
      </c>
      <c r="D3575" s="41" t="str">
        <f t="shared" si="1540"/>
        <v>PKR253695785</v>
      </c>
      <c r="E3575" s="41" t="str">
        <f t="shared" si="1541"/>
        <v>596421501343</v>
      </c>
      <c r="F3575" s="39" t="str">
        <f t="shared" si="1542"/>
        <v>2254234</v>
      </c>
      <c r="G3575" s="39" t="str">
        <f t="shared" si="1543"/>
        <v>WISE EXPRESS(HOJUDIRECT)</v>
      </c>
      <c r="H3575" s="41" t="str">
        <f t="shared" si="1544"/>
        <v>서승연</v>
      </c>
      <c r="I3575" s="39" t="str">
        <f t="shared" si="1545"/>
        <v>56039</v>
      </c>
      <c r="J3575" s="52" t="str">
        <f t="shared" si="1546"/>
        <v/>
      </c>
      <c r="K3575" s="75">
        <f t="shared" si="1547"/>
        <v>1</v>
      </c>
      <c r="L3575" s="76">
        <f t="shared" si="1548"/>
        <v>1</v>
      </c>
      <c r="M3575" s="76">
        <f t="shared" si="1549"/>
        <v>1E-3</v>
      </c>
      <c r="N3575" s="76">
        <f t="shared" si="1550"/>
        <v>1</v>
      </c>
      <c r="O3575" s="42">
        <f t="shared" si="1551"/>
        <v>1</v>
      </c>
      <c r="P3575" s="39" t="str">
        <f t="shared" si="1552"/>
        <v>일반(목록배제,Normal-Manifest Exception)</v>
      </c>
      <c r="Q3575" s="72">
        <f t="shared" si="1553"/>
        <v>14</v>
      </c>
      <c r="R3575" s="43" t="str">
        <f t="shared" si="1554"/>
        <v>OZ602</v>
      </c>
      <c r="S3575" s="82" t="str">
        <f t="shared" si="1555"/>
        <v/>
      </c>
      <c r="T3575" s="40">
        <f t="shared" si="1556"/>
        <v>45924</v>
      </c>
      <c r="U3575" s="44">
        <v>2500</v>
      </c>
      <c r="V3575" s="44">
        <f t="shared" si="1557"/>
        <v>0</v>
      </c>
      <c r="W3575" s="77">
        <f t="shared" si="1558"/>
        <v>2500</v>
      </c>
      <c r="X3575" s="78">
        <f t="shared" si="1559"/>
        <v>0</v>
      </c>
      <c r="Y3575" s="44" cm="1">
        <f t="array" ref="Y3575">_xlfn.IFNA(_xlfn.IFS(AND(Q3575&gt;=2000, Q3575&lt;3000), 10000, AND(Q3575&gt;=3000, Q3575&lt;4000), 15000, AND(Q3575&gt;=4000, Q3575&lt;5000), 20000, AND(Q3575&gt;=5000), 25000),0)</f>
        <v>0</v>
      </c>
      <c r="Z3575" s="91">
        <f t="shared" si="1560"/>
        <v>300</v>
      </c>
      <c r="AA3575" s="44">
        <f t="shared" si="1561"/>
        <v>0</v>
      </c>
      <c r="AB3575" s="44"/>
      <c r="AC3575" s="44"/>
      <c r="AD3575" s="44"/>
      <c r="AE3575" s="44">
        <f>VLOOKUP(O3575,정산업데이트!$A$6:$B$12,2,10)</f>
        <v>0</v>
      </c>
      <c r="AF3575" s="44"/>
      <c r="AG3575" s="79">
        <f t="shared" si="1562"/>
        <v>300</v>
      </c>
      <c r="AH3575" s="80">
        <f t="shared" si="1563"/>
        <v>2800</v>
      </c>
      <c r="AJ3575" s="35" t="s">
        <v>18450</v>
      </c>
      <c r="AK3575" s="35" t="s">
        <v>73</v>
      </c>
      <c r="AL3575" s="35" t="s">
        <v>18451</v>
      </c>
      <c r="AM3575" s="35" t="s">
        <v>20342</v>
      </c>
      <c r="AN3575" s="35" t="s">
        <v>20343</v>
      </c>
      <c r="AO3575" s="35" t="s">
        <v>20344</v>
      </c>
      <c r="AP3575" s="35" t="s">
        <v>20345</v>
      </c>
      <c r="AQ3575" s="35" t="s">
        <v>122</v>
      </c>
      <c r="AR3575" s="35">
        <v>1</v>
      </c>
      <c r="AS3575" s="35">
        <v>1</v>
      </c>
      <c r="AT3575" s="35">
        <v>1E-3</v>
      </c>
      <c r="AU3575" s="35">
        <v>1</v>
      </c>
      <c r="AV3575" s="35" t="s">
        <v>8</v>
      </c>
      <c r="AW3575" s="35">
        <v>14</v>
      </c>
      <c r="AX3575" s="35" t="s">
        <v>68</v>
      </c>
      <c r="AY3575" s="35" t="s">
        <v>68</v>
      </c>
      <c r="AZ3575" s="35" t="s">
        <v>68</v>
      </c>
      <c r="BA3575" s="35" t="s">
        <v>68</v>
      </c>
      <c r="BB3575" s="35" t="s">
        <v>68</v>
      </c>
      <c r="BC3575" s="35" t="s">
        <v>135</v>
      </c>
      <c r="BD3575" s="35" t="s">
        <v>104</v>
      </c>
      <c r="BE3575" s="35" t="s">
        <v>105</v>
      </c>
      <c r="BF3575" s="35" t="s">
        <v>122</v>
      </c>
      <c r="BG3575" s="35" t="s">
        <v>69</v>
      </c>
      <c r="BH3575" s="35" t="s">
        <v>20346</v>
      </c>
      <c r="BI3575" s="35" t="s">
        <v>122</v>
      </c>
      <c r="BJ3575" s="35" t="s">
        <v>20347</v>
      </c>
      <c r="BK3575" s="35" t="s">
        <v>75</v>
      </c>
      <c r="BL3575" s="35" t="s">
        <v>122</v>
      </c>
      <c r="BM3575" s="35" t="s">
        <v>104</v>
      </c>
      <c r="BN3575" s="35" t="s">
        <v>70</v>
      </c>
      <c r="BO3575" s="35" t="s">
        <v>71</v>
      </c>
      <c r="BP3575" s="35" t="s">
        <v>122</v>
      </c>
      <c r="BQ3575" s="35" t="s">
        <v>163</v>
      </c>
    </row>
    <row r="3576" spans="1:69" x14ac:dyDescent="0.4">
      <c r="A3576" s="40" t="str">
        <f t="shared" si="1537"/>
        <v>2025-09-24</v>
      </c>
      <c r="B3576" s="40" t="str">
        <f t="shared" si="1538"/>
        <v>SYD</v>
      </c>
      <c r="C3576" s="39" t="str">
        <f t="shared" si="1539"/>
        <v>98812563670</v>
      </c>
      <c r="D3576" s="41" t="str">
        <f t="shared" si="1540"/>
        <v>PAU029762074</v>
      </c>
      <c r="E3576" s="41" t="str">
        <f t="shared" si="1541"/>
        <v>596421505624</v>
      </c>
      <c r="F3576" s="39" t="str">
        <f t="shared" si="1542"/>
        <v>2254256</v>
      </c>
      <c r="G3576" s="39" t="str">
        <f t="shared" si="1543"/>
        <v>WISE EXPRESS(BOOSTUP)</v>
      </c>
      <c r="H3576" s="41" t="str">
        <f t="shared" si="1544"/>
        <v>우해림</v>
      </c>
      <c r="I3576" s="39" t="str">
        <f t="shared" si="1545"/>
        <v>44661</v>
      </c>
      <c r="J3576" s="52" t="str">
        <f t="shared" si="1546"/>
        <v/>
      </c>
      <c r="K3576" s="75">
        <f t="shared" si="1547"/>
        <v>1</v>
      </c>
      <c r="L3576" s="76">
        <f t="shared" si="1548"/>
        <v>1</v>
      </c>
      <c r="M3576" s="76">
        <f t="shared" si="1549"/>
        <v>1E-3</v>
      </c>
      <c r="N3576" s="76">
        <f t="shared" si="1550"/>
        <v>1</v>
      </c>
      <c r="O3576" s="42">
        <f t="shared" si="1551"/>
        <v>1</v>
      </c>
      <c r="P3576" s="39" t="str">
        <f t="shared" si="1552"/>
        <v>목록(Manifest)</v>
      </c>
      <c r="Q3576" s="72">
        <f t="shared" si="1553"/>
        <v>60</v>
      </c>
      <c r="R3576" s="43" t="str">
        <f t="shared" si="1554"/>
        <v>OZ602</v>
      </c>
      <c r="S3576" s="82" t="str">
        <f t="shared" si="1555"/>
        <v/>
      </c>
      <c r="T3576" s="40">
        <f t="shared" si="1556"/>
        <v>45924</v>
      </c>
      <c r="U3576" s="44">
        <v>2500</v>
      </c>
      <c r="V3576" s="44">
        <f t="shared" si="1557"/>
        <v>0</v>
      </c>
      <c r="W3576" s="77">
        <f t="shared" si="1558"/>
        <v>2500</v>
      </c>
      <c r="X3576" s="78">
        <f t="shared" si="1559"/>
        <v>0</v>
      </c>
      <c r="Y3576" s="44" cm="1">
        <f t="array" ref="Y3576">_xlfn.IFNA(_xlfn.IFS(AND(Q3576&gt;=2000, Q3576&lt;3000), 10000, AND(Q3576&gt;=3000, Q3576&lt;4000), 15000, AND(Q3576&gt;=4000, Q3576&lt;5000), 20000, AND(Q3576&gt;=5000), 25000),0)</f>
        <v>0</v>
      </c>
      <c r="Z3576" s="91">
        <f t="shared" si="1560"/>
        <v>0</v>
      </c>
      <c r="AA3576" s="44">
        <f t="shared" si="1561"/>
        <v>0</v>
      </c>
      <c r="AB3576" s="44"/>
      <c r="AC3576" s="44"/>
      <c r="AD3576" s="44"/>
      <c r="AE3576" s="44">
        <f>VLOOKUP(O3576,정산업데이트!$A$6:$B$12,2,10)</f>
        <v>0</v>
      </c>
      <c r="AF3576" s="44"/>
      <c r="AG3576" s="79">
        <f t="shared" si="1562"/>
        <v>0</v>
      </c>
      <c r="AH3576" s="80">
        <f t="shared" si="1563"/>
        <v>2500</v>
      </c>
      <c r="AJ3576" s="35" t="s">
        <v>18450</v>
      </c>
      <c r="AK3576" s="35" t="s">
        <v>73</v>
      </c>
      <c r="AL3576" s="35" t="s">
        <v>18451</v>
      </c>
      <c r="AM3576" s="35" t="s">
        <v>20348</v>
      </c>
      <c r="AN3576" s="35" t="s">
        <v>20349</v>
      </c>
      <c r="AO3576" s="35" t="s">
        <v>20350</v>
      </c>
      <c r="AP3576" s="35" t="s">
        <v>1572</v>
      </c>
      <c r="AQ3576" s="35" t="s">
        <v>122</v>
      </c>
      <c r="AR3576" s="35">
        <v>1</v>
      </c>
      <c r="AS3576" s="35">
        <v>1</v>
      </c>
      <c r="AT3576" s="35">
        <v>1E-3</v>
      </c>
      <c r="AU3576" s="35">
        <v>1</v>
      </c>
      <c r="AV3576" s="35" t="s">
        <v>7</v>
      </c>
      <c r="AW3576" s="35">
        <v>60</v>
      </c>
      <c r="AX3576" s="35" t="s">
        <v>68</v>
      </c>
      <c r="AY3576" s="35" t="s">
        <v>68</v>
      </c>
      <c r="AZ3576" s="35" t="s">
        <v>68</v>
      </c>
      <c r="BA3576" s="35" t="s">
        <v>68</v>
      </c>
      <c r="BB3576" s="35" t="s">
        <v>68</v>
      </c>
      <c r="BC3576" s="35" t="s">
        <v>129</v>
      </c>
      <c r="BD3576" s="35" t="s">
        <v>91</v>
      </c>
      <c r="BE3576" s="35" t="s">
        <v>92</v>
      </c>
      <c r="BF3576" s="35" t="s">
        <v>122</v>
      </c>
      <c r="BG3576" s="35" t="s">
        <v>69</v>
      </c>
      <c r="BH3576" s="35" t="s">
        <v>20351</v>
      </c>
      <c r="BI3576" s="35" t="s">
        <v>122</v>
      </c>
      <c r="BJ3576" s="35" t="s">
        <v>20352</v>
      </c>
      <c r="BK3576" s="35" t="s">
        <v>75</v>
      </c>
      <c r="BL3576" s="35" t="s">
        <v>122</v>
      </c>
      <c r="BM3576" s="35" t="s">
        <v>91</v>
      </c>
      <c r="BN3576" s="35" t="s">
        <v>70</v>
      </c>
      <c r="BO3576" s="35" t="s">
        <v>71</v>
      </c>
      <c r="BP3576" s="35" t="s">
        <v>122</v>
      </c>
      <c r="BQ3576" s="35" t="s">
        <v>163</v>
      </c>
    </row>
    <row r="3577" spans="1:69" x14ac:dyDescent="0.4">
      <c r="A3577" s="40" t="str">
        <f t="shared" si="1537"/>
        <v>2025-09-24</v>
      </c>
      <c r="B3577" s="40" t="str">
        <f t="shared" si="1538"/>
        <v>SYD</v>
      </c>
      <c r="C3577" s="39" t="str">
        <f t="shared" si="1539"/>
        <v>98812563670</v>
      </c>
      <c r="D3577" s="41" t="str">
        <f t="shared" si="1540"/>
        <v>PKR253714796</v>
      </c>
      <c r="E3577" s="41" t="str">
        <f t="shared" si="1541"/>
        <v>596421507234</v>
      </c>
      <c r="F3577" s="39" t="str">
        <f t="shared" si="1542"/>
        <v>2256683</v>
      </c>
      <c r="G3577" s="39" t="str">
        <f t="shared" si="1543"/>
        <v>WISE EXPRESS LOGISTICS(PANGZIMOM)</v>
      </c>
      <c r="H3577" s="41" t="str">
        <f t="shared" si="1544"/>
        <v>이광호</v>
      </c>
      <c r="I3577" s="39" t="str">
        <f t="shared" si="1545"/>
        <v>08209</v>
      </c>
      <c r="J3577" s="52" t="str">
        <f t="shared" si="1546"/>
        <v/>
      </c>
      <c r="K3577" s="75">
        <f t="shared" si="1547"/>
        <v>1</v>
      </c>
      <c r="L3577" s="76">
        <f t="shared" si="1548"/>
        <v>2</v>
      </c>
      <c r="M3577" s="76">
        <f t="shared" si="1549"/>
        <v>1E-3</v>
      </c>
      <c r="N3577" s="76">
        <f t="shared" si="1550"/>
        <v>2</v>
      </c>
      <c r="O3577" s="42">
        <f t="shared" si="1551"/>
        <v>2</v>
      </c>
      <c r="P3577" s="39" t="str">
        <f t="shared" si="1552"/>
        <v>일반(목록배제,Normal-Manifest Exception)</v>
      </c>
      <c r="Q3577" s="72">
        <f t="shared" si="1553"/>
        <v>30</v>
      </c>
      <c r="R3577" s="43" t="str">
        <f t="shared" si="1554"/>
        <v>OZ602</v>
      </c>
      <c r="S3577" s="82" t="str">
        <f t="shared" si="1555"/>
        <v/>
      </c>
      <c r="T3577" s="40">
        <f t="shared" si="1556"/>
        <v>45924</v>
      </c>
      <c r="U3577" s="44">
        <v>2500</v>
      </c>
      <c r="V3577" s="44">
        <f t="shared" si="1557"/>
        <v>0</v>
      </c>
      <c r="W3577" s="77">
        <f t="shared" si="1558"/>
        <v>2500</v>
      </c>
      <c r="X3577" s="78">
        <f t="shared" si="1559"/>
        <v>0</v>
      </c>
      <c r="Y3577" s="44" cm="1">
        <f t="array" ref="Y3577">_xlfn.IFNA(_xlfn.IFS(AND(Q3577&gt;=2000, Q3577&lt;3000), 10000, AND(Q3577&gt;=3000, Q3577&lt;4000), 15000, AND(Q3577&gt;=4000, Q3577&lt;5000), 20000, AND(Q3577&gt;=5000), 25000),0)</f>
        <v>0</v>
      </c>
      <c r="Z3577" s="91">
        <f t="shared" si="1560"/>
        <v>300</v>
      </c>
      <c r="AA3577" s="44">
        <f t="shared" si="1561"/>
        <v>0</v>
      </c>
      <c r="AB3577" s="44"/>
      <c r="AC3577" s="44"/>
      <c r="AD3577" s="44"/>
      <c r="AE3577" s="44">
        <f>VLOOKUP(O3577,정산업데이트!$A$6:$B$12,2,10)</f>
        <v>0</v>
      </c>
      <c r="AF3577" s="44"/>
      <c r="AG3577" s="79">
        <f t="shared" si="1562"/>
        <v>300</v>
      </c>
      <c r="AH3577" s="80">
        <f t="shared" si="1563"/>
        <v>2800</v>
      </c>
      <c r="AJ3577" s="35" t="s">
        <v>18450</v>
      </c>
      <c r="AK3577" s="35" t="s">
        <v>73</v>
      </c>
      <c r="AL3577" s="35" t="s">
        <v>18451</v>
      </c>
      <c r="AM3577" s="35" t="s">
        <v>20353</v>
      </c>
      <c r="AN3577" s="35" t="s">
        <v>20354</v>
      </c>
      <c r="AO3577" s="35" t="s">
        <v>20355</v>
      </c>
      <c r="AP3577" s="35" t="s">
        <v>15203</v>
      </c>
      <c r="AQ3577" s="35" t="s">
        <v>122</v>
      </c>
      <c r="AR3577" s="35">
        <v>1</v>
      </c>
      <c r="AS3577" s="35">
        <v>2</v>
      </c>
      <c r="AT3577" s="35">
        <v>1E-3</v>
      </c>
      <c r="AU3577" s="35">
        <v>2</v>
      </c>
      <c r="AV3577" s="35" t="s">
        <v>8</v>
      </c>
      <c r="AW3577" s="35">
        <v>30</v>
      </c>
      <c r="AX3577" s="35" t="s">
        <v>68</v>
      </c>
      <c r="AY3577" s="35" t="s">
        <v>68</v>
      </c>
      <c r="AZ3577" s="35" t="s">
        <v>68</v>
      </c>
      <c r="BA3577" s="35" t="s">
        <v>68</v>
      </c>
      <c r="BB3577" s="35" t="s">
        <v>68</v>
      </c>
      <c r="BC3577" s="35" t="s">
        <v>441</v>
      </c>
      <c r="BD3577" s="35" t="s">
        <v>442</v>
      </c>
      <c r="BE3577" s="35" t="s">
        <v>443</v>
      </c>
      <c r="BF3577" s="35" t="s">
        <v>122</v>
      </c>
      <c r="BG3577" s="35" t="s">
        <v>69</v>
      </c>
      <c r="BH3577" s="35" t="s">
        <v>20356</v>
      </c>
      <c r="BI3577" s="35" t="s">
        <v>122</v>
      </c>
      <c r="BJ3577" s="35" t="s">
        <v>20357</v>
      </c>
      <c r="BK3577" s="35" t="s">
        <v>75</v>
      </c>
      <c r="BL3577" s="35" t="s">
        <v>122</v>
      </c>
      <c r="BM3577" s="35" t="s">
        <v>442</v>
      </c>
      <c r="BN3577" s="35" t="s">
        <v>70</v>
      </c>
      <c r="BO3577" s="35" t="s">
        <v>71</v>
      </c>
      <c r="BP3577" s="35" t="s">
        <v>122</v>
      </c>
      <c r="BQ3577" s="35" t="s">
        <v>163</v>
      </c>
    </row>
    <row r="3578" spans="1:69" x14ac:dyDescent="0.4">
      <c r="A3578" s="40" t="str">
        <f t="shared" si="1537"/>
        <v>2025-09-24</v>
      </c>
      <c r="B3578" s="40" t="str">
        <f t="shared" si="1538"/>
        <v>SYD</v>
      </c>
      <c r="C3578" s="39" t="str">
        <f t="shared" si="1539"/>
        <v>98812563670</v>
      </c>
      <c r="D3578" s="41" t="str">
        <f t="shared" si="1540"/>
        <v>PKR253714797</v>
      </c>
      <c r="E3578" s="41" t="str">
        <f t="shared" si="1541"/>
        <v>596421507245</v>
      </c>
      <c r="F3578" s="39" t="str">
        <f t="shared" si="1542"/>
        <v>2256683</v>
      </c>
      <c r="G3578" s="39" t="str">
        <f t="shared" si="1543"/>
        <v>WISE EXPRESS LOGISTICS(PANGZIMOM)</v>
      </c>
      <c r="H3578" s="41" t="str">
        <f t="shared" si="1544"/>
        <v>장현수</v>
      </c>
      <c r="I3578" s="39" t="str">
        <f t="shared" si="1545"/>
        <v>14944</v>
      </c>
      <c r="J3578" s="52" t="str">
        <f t="shared" si="1546"/>
        <v/>
      </c>
      <c r="K3578" s="75">
        <f t="shared" si="1547"/>
        <v>1</v>
      </c>
      <c r="L3578" s="76">
        <f t="shared" si="1548"/>
        <v>1</v>
      </c>
      <c r="M3578" s="76">
        <f t="shared" si="1549"/>
        <v>1E-3</v>
      </c>
      <c r="N3578" s="76">
        <f t="shared" si="1550"/>
        <v>1</v>
      </c>
      <c r="O3578" s="42">
        <f t="shared" si="1551"/>
        <v>1</v>
      </c>
      <c r="P3578" s="39" t="str">
        <f t="shared" si="1552"/>
        <v>일반(목록배제,Normal-Manifest Exception)</v>
      </c>
      <c r="Q3578" s="72">
        <f t="shared" si="1553"/>
        <v>45</v>
      </c>
      <c r="R3578" s="43" t="str">
        <f t="shared" si="1554"/>
        <v>OZ602</v>
      </c>
      <c r="S3578" s="82" t="str">
        <f t="shared" si="1555"/>
        <v/>
      </c>
      <c r="T3578" s="40">
        <f t="shared" si="1556"/>
        <v>45924</v>
      </c>
      <c r="U3578" s="44">
        <v>2500</v>
      </c>
      <c r="V3578" s="44">
        <f t="shared" si="1557"/>
        <v>0</v>
      </c>
      <c r="W3578" s="77">
        <f t="shared" si="1558"/>
        <v>2500</v>
      </c>
      <c r="X3578" s="78">
        <f t="shared" si="1559"/>
        <v>0</v>
      </c>
      <c r="Y3578" s="44" cm="1">
        <f t="array" ref="Y3578">_xlfn.IFNA(_xlfn.IFS(AND(Q3578&gt;=2000, Q3578&lt;3000), 10000, AND(Q3578&gt;=3000, Q3578&lt;4000), 15000, AND(Q3578&gt;=4000, Q3578&lt;5000), 20000, AND(Q3578&gt;=5000), 25000),0)</f>
        <v>0</v>
      </c>
      <c r="Z3578" s="91">
        <f t="shared" si="1560"/>
        <v>300</v>
      </c>
      <c r="AA3578" s="44">
        <f t="shared" si="1561"/>
        <v>0</v>
      </c>
      <c r="AB3578" s="44"/>
      <c r="AC3578" s="44"/>
      <c r="AD3578" s="44"/>
      <c r="AE3578" s="44">
        <f>VLOOKUP(O3578,정산업데이트!$A$6:$B$12,2,10)</f>
        <v>0</v>
      </c>
      <c r="AF3578" s="44"/>
      <c r="AG3578" s="79">
        <f t="shared" si="1562"/>
        <v>300</v>
      </c>
      <c r="AH3578" s="80">
        <f t="shared" si="1563"/>
        <v>2800</v>
      </c>
      <c r="AJ3578" s="35" t="s">
        <v>18450</v>
      </c>
      <c r="AK3578" s="35" t="s">
        <v>73</v>
      </c>
      <c r="AL3578" s="35" t="s">
        <v>18451</v>
      </c>
      <c r="AM3578" s="35" t="s">
        <v>20358</v>
      </c>
      <c r="AN3578" s="35" t="s">
        <v>20359</v>
      </c>
      <c r="AO3578" s="35" t="s">
        <v>20360</v>
      </c>
      <c r="AP3578" s="35" t="s">
        <v>10956</v>
      </c>
      <c r="AQ3578" s="35" t="s">
        <v>122</v>
      </c>
      <c r="AR3578" s="35">
        <v>1</v>
      </c>
      <c r="AS3578" s="35">
        <v>1</v>
      </c>
      <c r="AT3578" s="35">
        <v>1E-3</v>
      </c>
      <c r="AU3578" s="35">
        <v>1</v>
      </c>
      <c r="AV3578" s="35" t="s">
        <v>8</v>
      </c>
      <c r="AW3578" s="35">
        <v>45</v>
      </c>
      <c r="AX3578" s="35" t="s">
        <v>68</v>
      </c>
      <c r="AY3578" s="35" t="s">
        <v>68</v>
      </c>
      <c r="AZ3578" s="35" t="s">
        <v>68</v>
      </c>
      <c r="BA3578" s="35" t="s">
        <v>68</v>
      </c>
      <c r="BB3578" s="35" t="s">
        <v>68</v>
      </c>
      <c r="BC3578" s="35" t="s">
        <v>441</v>
      </c>
      <c r="BD3578" s="35" t="s">
        <v>442</v>
      </c>
      <c r="BE3578" s="35" t="s">
        <v>444</v>
      </c>
      <c r="BF3578" s="35" t="s">
        <v>122</v>
      </c>
      <c r="BG3578" s="35" t="s">
        <v>69</v>
      </c>
      <c r="BH3578" s="35" t="s">
        <v>20361</v>
      </c>
      <c r="BI3578" s="35" t="s">
        <v>122</v>
      </c>
      <c r="BJ3578" s="35" t="s">
        <v>20362</v>
      </c>
      <c r="BK3578" s="35" t="s">
        <v>75</v>
      </c>
      <c r="BL3578" s="35" t="s">
        <v>122</v>
      </c>
      <c r="BM3578" s="35" t="s">
        <v>442</v>
      </c>
      <c r="BN3578" s="35" t="s">
        <v>70</v>
      </c>
      <c r="BO3578" s="35" t="s">
        <v>71</v>
      </c>
      <c r="BP3578" s="35" t="s">
        <v>122</v>
      </c>
      <c r="BQ3578" s="35" t="s">
        <v>163</v>
      </c>
    </row>
    <row r="3579" spans="1:69" x14ac:dyDescent="0.4">
      <c r="A3579" s="40" t="str">
        <f t="shared" si="1537"/>
        <v>2025-09-24</v>
      </c>
      <c r="B3579" s="40" t="str">
        <f t="shared" si="1538"/>
        <v>SYD</v>
      </c>
      <c r="C3579" s="39" t="str">
        <f t="shared" si="1539"/>
        <v>98812563670</v>
      </c>
      <c r="D3579" s="41" t="str">
        <f t="shared" si="1540"/>
        <v>PAU029762052</v>
      </c>
      <c r="E3579" s="41" t="str">
        <f t="shared" si="1541"/>
        <v>596421502883</v>
      </c>
      <c r="F3579" s="39" t="str">
        <f t="shared" si="1542"/>
        <v>2254256</v>
      </c>
      <c r="G3579" s="39" t="str">
        <f t="shared" si="1543"/>
        <v>WISE EXPRESS(BOOSTUP)</v>
      </c>
      <c r="H3579" s="41" t="str">
        <f t="shared" si="1544"/>
        <v>박소현</v>
      </c>
      <c r="I3579" s="39" t="str">
        <f t="shared" si="1545"/>
        <v>17867</v>
      </c>
      <c r="J3579" s="52" t="str">
        <f t="shared" si="1546"/>
        <v/>
      </c>
      <c r="K3579" s="75">
        <f t="shared" si="1547"/>
        <v>1</v>
      </c>
      <c r="L3579" s="76">
        <f t="shared" si="1548"/>
        <v>1</v>
      </c>
      <c r="M3579" s="76">
        <f t="shared" si="1549"/>
        <v>1E-3</v>
      </c>
      <c r="N3579" s="76">
        <f t="shared" si="1550"/>
        <v>1</v>
      </c>
      <c r="O3579" s="42">
        <f t="shared" si="1551"/>
        <v>1</v>
      </c>
      <c r="P3579" s="39" t="str">
        <f t="shared" si="1552"/>
        <v>목록(Manifest)</v>
      </c>
      <c r="Q3579" s="72">
        <f t="shared" si="1553"/>
        <v>60</v>
      </c>
      <c r="R3579" s="43" t="str">
        <f t="shared" si="1554"/>
        <v>OZ602</v>
      </c>
      <c r="S3579" s="82" t="str">
        <f t="shared" si="1555"/>
        <v/>
      </c>
      <c r="T3579" s="40">
        <f t="shared" si="1556"/>
        <v>45924</v>
      </c>
      <c r="U3579" s="44">
        <v>2500</v>
      </c>
      <c r="V3579" s="44">
        <f t="shared" si="1557"/>
        <v>0</v>
      </c>
      <c r="W3579" s="77">
        <f t="shared" si="1558"/>
        <v>2500</v>
      </c>
      <c r="X3579" s="78">
        <f t="shared" si="1559"/>
        <v>0</v>
      </c>
      <c r="Y3579" s="44" cm="1">
        <f t="array" ref="Y3579">_xlfn.IFNA(_xlfn.IFS(AND(Q3579&gt;=2000, Q3579&lt;3000), 10000, AND(Q3579&gt;=3000, Q3579&lt;4000), 15000, AND(Q3579&gt;=4000, Q3579&lt;5000), 20000, AND(Q3579&gt;=5000), 25000),0)</f>
        <v>0</v>
      </c>
      <c r="Z3579" s="91">
        <f t="shared" si="1560"/>
        <v>0</v>
      </c>
      <c r="AA3579" s="44">
        <f t="shared" si="1561"/>
        <v>0</v>
      </c>
      <c r="AB3579" s="44"/>
      <c r="AC3579" s="44"/>
      <c r="AD3579" s="44"/>
      <c r="AE3579" s="44">
        <f>VLOOKUP(O3579,정산업데이트!$A$6:$B$12,2,10)</f>
        <v>0</v>
      </c>
      <c r="AF3579" s="44"/>
      <c r="AG3579" s="79">
        <f t="shared" si="1562"/>
        <v>0</v>
      </c>
      <c r="AH3579" s="80">
        <f t="shared" si="1563"/>
        <v>2500</v>
      </c>
      <c r="AJ3579" s="35" t="s">
        <v>18450</v>
      </c>
      <c r="AK3579" s="35" t="s">
        <v>73</v>
      </c>
      <c r="AL3579" s="35" t="s">
        <v>18451</v>
      </c>
      <c r="AM3579" s="35" t="s">
        <v>20363</v>
      </c>
      <c r="AN3579" s="35" t="s">
        <v>341</v>
      </c>
      <c r="AO3579" s="35" t="s">
        <v>20364</v>
      </c>
      <c r="AP3579" s="35" t="s">
        <v>20365</v>
      </c>
      <c r="AQ3579" s="35" t="s">
        <v>122</v>
      </c>
      <c r="AR3579" s="35">
        <v>1</v>
      </c>
      <c r="AS3579" s="35">
        <v>1</v>
      </c>
      <c r="AT3579" s="35">
        <v>1E-3</v>
      </c>
      <c r="AU3579" s="35">
        <v>1</v>
      </c>
      <c r="AV3579" s="35" t="s">
        <v>7</v>
      </c>
      <c r="AW3579" s="35">
        <v>60</v>
      </c>
      <c r="AX3579" s="35" t="s">
        <v>68</v>
      </c>
      <c r="AY3579" s="35" t="s">
        <v>68</v>
      </c>
      <c r="AZ3579" s="35" t="s">
        <v>68</v>
      </c>
      <c r="BA3579" s="35" t="s">
        <v>68</v>
      </c>
      <c r="BB3579" s="35" t="s">
        <v>68</v>
      </c>
      <c r="BC3579" s="35" t="s">
        <v>129</v>
      </c>
      <c r="BD3579" s="35" t="s">
        <v>91</v>
      </c>
      <c r="BE3579" s="35" t="s">
        <v>92</v>
      </c>
      <c r="BF3579" s="35" t="s">
        <v>122</v>
      </c>
      <c r="BG3579" s="35" t="s">
        <v>69</v>
      </c>
      <c r="BH3579" s="35" t="s">
        <v>20366</v>
      </c>
      <c r="BI3579" s="35" t="s">
        <v>122</v>
      </c>
      <c r="BJ3579" s="35" t="s">
        <v>20367</v>
      </c>
      <c r="BK3579" s="35" t="s">
        <v>75</v>
      </c>
      <c r="BL3579" s="35" t="s">
        <v>122</v>
      </c>
      <c r="BM3579" s="35" t="s">
        <v>91</v>
      </c>
      <c r="BN3579" s="35" t="s">
        <v>70</v>
      </c>
      <c r="BO3579" s="35" t="s">
        <v>71</v>
      </c>
      <c r="BP3579" s="35" t="s">
        <v>122</v>
      </c>
      <c r="BQ3579" s="35" t="s">
        <v>163</v>
      </c>
    </row>
    <row r="3580" spans="1:69" x14ac:dyDescent="0.4">
      <c r="A3580" s="40" t="str">
        <f t="shared" si="1537"/>
        <v>2025-09-24</v>
      </c>
      <c r="B3580" s="40" t="str">
        <f t="shared" si="1538"/>
        <v>SYD</v>
      </c>
      <c r="C3580" s="39" t="str">
        <f t="shared" si="1539"/>
        <v>98812563670</v>
      </c>
      <c r="D3580" s="41" t="str">
        <f t="shared" si="1540"/>
        <v>PAU029762053</v>
      </c>
      <c r="E3580" s="41" t="str">
        <f t="shared" si="1541"/>
        <v>596421502905</v>
      </c>
      <c r="F3580" s="39" t="str">
        <f t="shared" si="1542"/>
        <v>2254256</v>
      </c>
      <c r="G3580" s="39" t="str">
        <f t="shared" si="1543"/>
        <v>WISE EXPRESS(BOOSTUP)</v>
      </c>
      <c r="H3580" s="41" t="str">
        <f t="shared" si="1544"/>
        <v>김미희</v>
      </c>
      <c r="I3580" s="39" t="str">
        <f t="shared" si="1545"/>
        <v>31766</v>
      </c>
      <c r="J3580" s="52" t="str">
        <f t="shared" si="1546"/>
        <v/>
      </c>
      <c r="K3580" s="75">
        <f t="shared" si="1547"/>
        <v>1</v>
      </c>
      <c r="L3580" s="76">
        <f t="shared" si="1548"/>
        <v>2</v>
      </c>
      <c r="M3580" s="76">
        <f t="shared" si="1549"/>
        <v>1E-3</v>
      </c>
      <c r="N3580" s="76">
        <f t="shared" si="1550"/>
        <v>2</v>
      </c>
      <c r="O3580" s="42">
        <f t="shared" si="1551"/>
        <v>2</v>
      </c>
      <c r="P3580" s="39" t="str">
        <f t="shared" si="1552"/>
        <v>목록(Manifest)</v>
      </c>
      <c r="Q3580" s="72">
        <f t="shared" si="1553"/>
        <v>120</v>
      </c>
      <c r="R3580" s="43" t="str">
        <f t="shared" si="1554"/>
        <v>OZ602</v>
      </c>
      <c r="S3580" s="82" t="str">
        <f t="shared" si="1555"/>
        <v/>
      </c>
      <c r="T3580" s="40">
        <f t="shared" si="1556"/>
        <v>45924</v>
      </c>
      <c r="U3580" s="44">
        <v>2500</v>
      </c>
      <c r="V3580" s="44">
        <f t="shared" si="1557"/>
        <v>0</v>
      </c>
      <c r="W3580" s="77">
        <f t="shared" si="1558"/>
        <v>2500</v>
      </c>
      <c r="X3580" s="78">
        <f t="shared" si="1559"/>
        <v>0</v>
      </c>
      <c r="Y3580" s="44" cm="1">
        <f t="array" ref="Y3580">_xlfn.IFNA(_xlfn.IFS(AND(Q3580&gt;=2000, Q3580&lt;3000), 10000, AND(Q3580&gt;=3000, Q3580&lt;4000), 15000, AND(Q3580&gt;=4000, Q3580&lt;5000), 20000, AND(Q3580&gt;=5000), 25000),0)</f>
        <v>0</v>
      </c>
      <c r="Z3580" s="91">
        <f t="shared" si="1560"/>
        <v>0</v>
      </c>
      <c r="AA3580" s="44">
        <f t="shared" si="1561"/>
        <v>0</v>
      </c>
      <c r="AB3580" s="44"/>
      <c r="AC3580" s="44"/>
      <c r="AD3580" s="44"/>
      <c r="AE3580" s="44">
        <f>VLOOKUP(O3580,정산업데이트!$A$6:$B$12,2,10)</f>
        <v>0</v>
      </c>
      <c r="AF3580" s="44"/>
      <c r="AG3580" s="79">
        <f t="shared" si="1562"/>
        <v>0</v>
      </c>
      <c r="AH3580" s="80">
        <f t="shared" si="1563"/>
        <v>2500</v>
      </c>
      <c r="AJ3580" s="35" t="s">
        <v>18450</v>
      </c>
      <c r="AK3580" s="35" t="s">
        <v>73</v>
      </c>
      <c r="AL3580" s="35" t="s">
        <v>18451</v>
      </c>
      <c r="AM3580" s="35" t="s">
        <v>20368</v>
      </c>
      <c r="AN3580" s="35" t="s">
        <v>258</v>
      </c>
      <c r="AO3580" s="35" t="s">
        <v>20369</v>
      </c>
      <c r="AP3580" s="35" t="s">
        <v>1439</v>
      </c>
      <c r="AQ3580" s="35" t="s">
        <v>122</v>
      </c>
      <c r="AR3580" s="35">
        <v>1</v>
      </c>
      <c r="AS3580" s="35">
        <v>2</v>
      </c>
      <c r="AT3580" s="35">
        <v>1E-3</v>
      </c>
      <c r="AU3580" s="35">
        <v>2</v>
      </c>
      <c r="AV3580" s="35" t="s">
        <v>7</v>
      </c>
      <c r="AW3580" s="35">
        <v>120</v>
      </c>
      <c r="AX3580" s="35" t="s">
        <v>68</v>
      </c>
      <c r="AY3580" s="35" t="s">
        <v>68</v>
      </c>
      <c r="AZ3580" s="35" t="s">
        <v>68</v>
      </c>
      <c r="BA3580" s="35" t="s">
        <v>68</v>
      </c>
      <c r="BB3580" s="35" t="s">
        <v>68</v>
      </c>
      <c r="BC3580" s="35" t="s">
        <v>129</v>
      </c>
      <c r="BD3580" s="35" t="s">
        <v>91</v>
      </c>
      <c r="BE3580" s="35" t="s">
        <v>92</v>
      </c>
      <c r="BF3580" s="35" t="s">
        <v>122</v>
      </c>
      <c r="BG3580" s="35" t="s">
        <v>69</v>
      </c>
      <c r="BH3580" s="35" t="s">
        <v>20370</v>
      </c>
      <c r="BI3580" s="35" t="s">
        <v>122</v>
      </c>
      <c r="BJ3580" s="35" t="s">
        <v>20371</v>
      </c>
      <c r="BK3580" s="35" t="s">
        <v>75</v>
      </c>
      <c r="BL3580" s="35" t="s">
        <v>122</v>
      </c>
      <c r="BM3580" s="35" t="s">
        <v>91</v>
      </c>
      <c r="BN3580" s="35" t="s">
        <v>70</v>
      </c>
      <c r="BO3580" s="35" t="s">
        <v>71</v>
      </c>
      <c r="BP3580" s="35" t="s">
        <v>122</v>
      </c>
      <c r="BQ3580" s="35" t="s">
        <v>163</v>
      </c>
    </row>
    <row r="3581" spans="1:69" x14ac:dyDescent="0.4">
      <c r="A3581" s="40" t="str">
        <f t="shared" si="1537"/>
        <v>2025-09-24</v>
      </c>
      <c r="B3581" s="40" t="str">
        <f t="shared" si="1538"/>
        <v>SYD</v>
      </c>
      <c r="C3581" s="39" t="str">
        <f t="shared" si="1539"/>
        <v>98812563670</v>
      </c>
      <c r="D3581" s="41" t="str">
        <f t="shared" si="1540"/>
        <v>PKR253705260</v>
      </c>
      <c r="E3581" s="41" t="str">
        <f t="shared" si="1541"/>
        <v>596421505381</v>
      </c>
      <c r="F3581" s="39" t="str">
        <f t="shared" si="1542"/>
        <v>2254241</v>
      </c>
      <c r="G3581" s="39" t="str">
        <f t="shared" si="1543"/>
        <v>WISE EXPRESS(HOJUUNNI)</v>
      </c>
      <c r="H3581" s="41" t="str">
        <f t="shared" si="1544"/>
        <v>고동환</v>
      </c>
      <c r="I3581" s="39" t="str">
        <f t="shared" si="1545"/>
        <v>17024</v>
      </c>
      <c r="J3581" s="52" t="str">
        <f t="shared" si="1546"/>
        <v/>
      </c>
      <c r="K3581" s="75">
        <f t="shared" si="1547"/>
        <v>1</v>
      </c>
      <c r="L3581" s="76">
        <f t="shared" si="1548"/>
        <v>1</v>
      </c>
      <c r="M3581" s="76">
        <f t="shared" si="1549"/>
        <v>1E-3</v>
      </c>
      <c r="N3581" s="76">
        <f t="shared" si="1550"/>
        <v>1</v>
      </c>
      <c r="O3581" s="42">
        <f t="shared" si="1551"/>
        <v>1</v>
      </c>
      <c r="P3581" s="39" t="str">
        <f t="shared" si="1552"/>
        <v>목록(Manifest)</v>
      </c>
      <c r="Q3581" s="72">
        <f t="shared" si="1553"/>
        <v>80</v>
      </c>
      <c r="R3581" s="43" t="str">
        <f t="shared" si="1554"/>
        <v>OZ602</v>
      </c>
      <c r="S3581" s="82" t="str">
        <f t="shared" si="1555"/>
        <v/>
      </c>
      <c r="T3581" s="40">
        <f t="shared" si="1556"/>
        <v>45924</v>
      </c>
      <c r="U3581" s="44">
        <v>2500</v>
      </c>
      <c r="V3581" s="44">
        <f t="shared" si="1557"/>
        <v>0</v>
      </c>
      <c r="W3581" s="77">
        <f t="shared" si="1558"/>
        <v>2500</v>
      </c>
      <c r="X3581" s="78">
        <f t="shared" si="1559"/>
        <v>0</v>
      </c>
      <c r="Y3581" s="44" cm="1">
        <f t="array" ref="Y3581">_xlfn.IFNA(_xlfn.IFS(AND(Q3581&gt;=2000, Q3581&lt;3000), 10000, AND(Q3581&gt;=3000, Q3581&lt;4000), 15000, AND(Q3581&gt;=4000, Q3581&lt;5000), 20000, AND(Q3581&gt;=5000), 25000),0)</f>
        <v>0</v>
      </c>
      <c r="Z3581" s="91">
        <f t="shared" si="1560"/>
        <v>0</v>
      </c>
      <c r="AA3581" s="44">
        <f t="shared" si="1561"/>
        <v>0</v>
      </c>
      <c r="AB3581" s="44"/>
      <c r="AC3581" s="44"/>
      <c r="AD3581" s="44"/>
      <c r="AE3581" s="44">
        <f>VLOOKUP(O3581,정산업데이트!$A$6:$B$12,2,10)</f>
        <v>0</v>
      </c>
      <c r="AF3581" s="44"/>
      <c r="AG3581" s="79">
        <f t="shared" si="1562"/>
        <v>0</v>
      </c>
      <c r="AH3581" s="80">
        <f t="shared" si="1563"/>
        <v>2500</v>
      </c>
      <c r="AJ3581" s="35" t="s">
        <v>18450</v>
      </c>
      <c r="AK3581" s="35" t="s">
        <v>73</v>
      </c>
      <c r="AL3581" s="35" t="s">
        <v>18451</v>
      </c>
      <c r="AM3581" s="35" t="s">
        <v>20372</v>
      </c>
      <c r="AN3581" s="35" t="s">
        <v>20373</v>
      </c>
      <c r="AO3581" s="35" t="s">
        <v>20374</v>
      </c>
      <c r="AP3581" s="35" t="s">
        <v>20375</v>
      </c>
      <c r="AQ3581" s="35" t="s">
        <v>122</v>
      </c>
      <c r="AR3581" s="35">
        <v>1</v>
      </c>
      <c r="AS3581" s="35">
        <v>1</v>
      </c>
      <c r="AT3581" s="35">
        <v>1E-3</v>
      </c>
      <c r="AU3581" s="35">
        <v>1</v>
      </c>
      <c r="AV3581" s="35" t="s">
        <v>7</v>
      </c>
      <c r="AW3581" s="35">
        <v>80</v>
      </c>
      <c r="AX3581" s="35" t="s">
        <v>68</v>
      </c>
      <c r="AY3581" s="35" t="s">
        <v>68</v>
      </c>
      <c r="AZ3581" s="35" t="s">
        <v>68</v>
      </c>
      <c r="BA3581" s="35" t="s">
        <v>68</v>
      </c>
      <c r="BB3581" s="35" t="s">
        <v>68</v>
      </c>
      <c r="BC3581" s="35" t="s">
        <v>133</v>
      </c>
      <c r="BD3581" s="35" t="s">
        <v>134</v>
      </c>
      <c r="BE3581" s="35" t="s">
        <v>139</v>
      </c>
      <c r="BF3581" s="35" t="s">
        <v>122</v>
      </c>
      <c r="BG3581" s="35" t="s">
        <v>69</v>
      </c>
      <c r="BH3581" s="35" t="s">
        <v>20376</v>
      </c>
      <c r="BI3581" s="35" t="s">
        <v>122</v>
      </c>
      <c r="BJ3581" s="35" t="s">
        <v>20377</v>
      </c>
      <c r="BK3581" s="35" t="s">
        <v>75</v>
      </c>
      <c r="BL3581" s="35" t="s">
        <v>122</v>
      </c>
      <c r="BM3581" s="35" t="s">
        <v>134</v>
      </c>
      <c r="BN3581" s="35" t="s">
        <v>70</v>
      </c>
      <c r="BO3581" s="35" t="s">
        <v>71</v>
      </c>
      <c r="BP3581" s="35" t="s">
        <v>122</v>
      </c>
      <c r="BQ3581" s="35" t="s">
        <v>163</v>
      </c>
    </row>
    <row r="3582" spans="1:69" x14ac:dyDescent="0.4">
      <c r="A3582" s="40" t="str">
        <f t="shared" si="1537"/>
        <v>2025-09-24</v>
      </c>
      <c r="B3582" s="40" t="str">
        <f t="shared" si="1538"/>
        <v>SYD</v>
      </c>
      <c r="C3582" s="39" t="str">
        <f t="shared" si="1539"/>
        <v>98812563670</v>
      </c>
      <c r="D3582" s="41" t="str">
        <f t="shared" si="1540"/>
        <v>PKR253714713</v>
      </c>
      <c r="E3582" s="41" t="str">
        <f t="shared" si="1541"/>
        <v>596421507131 (10)</v>
      </c>
      <c r="F3582" s="39" t="str">
        <f t="shared" si="1542"/>
        <v>2254225</v>
      </c>
      <c r="G3582" s="39" t="str">
        <f t="shared" si="1543"/>
        <v>WISE EXPRESS LOGISTICS PTY LTD</v>
      </c>
      <c r="H3582" s="41" t="str">
        <f t="shared" si="1544"/>
        <v>원타입 스토어</v>
      </c>
      <c r="I3582" s="39" t="str">
        <f t="shared" si="1545"/>
        <v>12793</v>
      </c>
      <c r="J3582" s="52" t="str">
        <f t="shared" si="1546"/>
        <v>[사업자]</v>
      </c>
      <c r="K3582" s="75">
        <f t="shared" si="1547"/>
        <v>10</v>
      </c>
      <c r="L3582" s="76">
        <f t="shared" si="1548"/>
        <v>155.5</v>
      </c>
      <c r="M3582" s="76">
        <f t="shared" si="1549"/>
        <v>1E-3</v>
      </c>
      <c r="N3582" s="76">
        <f t="shared" si="1550"/>
        <v>155.5</v>
      </c>
      <c r="O3582" s="42">
        <f t="shared" si="1551"/>
        <v>16</v>
      </c>
      <c r="P3582" s="39" t="str">
        <f t="shared" si="1552"/>
        <v>일반(NORMAL)</v>
      </c>
      <c r="Q3582" s="72">
        <f t="shared" si="1553"/>
        <v>4485.8999999999996</v>
      </c>
      <c r="R3582" s="43" t="str">
        <f t="shared" si="1554"/>
        <v>OZ602</v>
      </c>
      <c r="S3582" s="82" t="str">
        <f t="shared" si="1555"/>
        <v/>
      </c>
      <c r="T3582" s="40">
        <f t="shared" si="1556"/>
        <v>45924</v>
      </c>
      <c r="U3582" s="44">
        <v>2500</v>
      </c>
      <c r="V3582" s="44">
        <f t="shared" si="1557"/>
        <v>1100</v>
      </c>
      <c r="W3582" s="77">
        <f t="shared" si="1558"/>
        <v>3600</v>
      </c>
      <c r="X3582" s="78">
        <f t="shared" si="1559"/>
        <v>22500</v>
      </c>
      <c r="Y3582" s="44" cm="1">
        <f t="array" ref="Y3582">_xlfn.IFNA(_xlfn.IFS(AND(Q3582&gt;=2000, Q3582&lt;3000), 10000, AND(Q3582&gt;=3000, Q3582&lt;4000), 15000, AND(Q3582&gt;=4000, Q3582&lt;5000), 20000, AND(Q3582&gt;=5000), 25000),0)</f>
        <v>20000</v>
      </c>
      <c r="Z3582" s="91">
        <v>5500</v>
      </c>
      <c r="AA3582" s="44">
        <f t="shared" si="1561"/>
        <v>0</v>
      </c>
      <c r="AB3582" s="44"/>
      <c r="AC3582" s="44"/>
      <c r="AD3582" s="44"/>
      <c r="AE3582" s="44">
        <f>VLOOKUP(O3582,정산업데이트!$A$6:$B$12,2,10)</f>
        <v>3000</v>
      </c>
      <c r="AF3582" s="44"/>
      <c r="AG3582" s="79">
        <f t="shared" si="1562"/>
        <v>51000</v>
      </c>
      <c r="AH3582" s="80">
        <f t="shared" si="1563"/>
        <v>54600</v>
      </c>
      <c r="AJ3582" s="35" t="s">
        <v>18450</v>
      </c>
      <c r="AK3582" s="35" t="s">
        <v>73</v>
      </c>
      <c r="AL3582" s="35" t="s">
        <v>18451</v>
      </c>
      <c r="AM3582" s="35" t="s">
        <v>20378</v>
      </c>
      <c r="AN3582" s="35" t="s">
        <v>235</v>
      </c>
      <c r="AO3582" s="35" t="s">
        <v>236</v>
      </c>
      <c r="AP3582" s="35" t="s">
        <v>567</v>
      </c>
      <c r="AQ3582" s="35" t="s">
        <v>160</v>
      </c>
      <c r="AR3582" s="35">
        <v>10</v>
      </c>
      <c r="AS3582" s="35">
        <v>155.5</v>
      </c>
      <c r="AT3582" s="35">
        <v>1E-3</v>
      </c>
      <c r="AU3582" s="35">
        <v>155.5</v>
      </c>
      <c r="AV3582" s="35" t="s">
        <v>127</v>
      </c>
      <c r="AW3582" s="35">
        <v>4485.8999999999996</v>
      </c>
      <c r="AX3582" s="35" t="s">
        <v>68</v>
      </c>
      <c r="AY3582" s="35" t="s">
        <v>68</v>
      </c>
      <c r="AZ3582" s="35" t="s">
        <v>68</v>
      </c>
      <c r="BA3582" s="35" t="s">
        <v>68</v>
      </c>
      <c r="BB3582" s="35" t="s">
        <v>68</v>
      </c>
      <c r="BC3582" s="35" t="s">
        <v>125</v>
      </c>
      <c r="BD3582" s="35" t="s">
        <v>74</v>
      </c>
      <c r="BE3582" s="35" t="s">
        <v>180</v>
      </c>
      <c r="BF3582" s="35" t="s">
        <v>122</v>
      </c>
      <c r="BG3582" s="35" t="s">
        <v>69</v>
      </c>
      <c r="BH3582" s="35" t="s">
        <v>20379</v>
      </c>
      <c r="BI3582" s="35" t="s">
        <v>122</v>
      </c>
      <c r="BJ3582" s="35" t="s">
        <v>20380</v>
      </c>
      <c r="BK3582" s="35" t="s">
        <v>75</v>
      </c>
      <c r="BL3582" s="35" t="s">
        <v>122</v>
      </c>
      <c r="BM3582" s="35" t="s">
        <v>74</v>
      </c>
      <c r="BN3582" s="35" t="s">
        <v>70</v>
      </c>
      <c r="BO3582" s="35" t="s">
        <v>71</v>
      </c>
      <c r="BP3582" s="35" t="s">
        <v>122</v>
      </c>
      <c r="BQ3582" s="35" t="s">
        <v>163</v>
      </c>
    </row>
    <row r="3583" spans="1:69" x14ac:dyDescent="0.4">
      <c r="A3583" s="40" t="str">
        <f t="shared" si="1537"/>
        <v>2025-09-24</v>
      </c>
      <c r="B3583" s="40" t="str">
        <f t="shared" si="1538"/>
        <v>SYD</v>
      </c>
      <c r="C3583" s="39" t="str">
        <f t="shared" si="1539"/>
        <v>98812563670</v>
      </c>
      <c r="D3583" s="41" t="str">
        <f t="shared" si="1540"/>
        <v>PKR253714799</v>
      </c>
      <c r="E3583" s="41" t="str">
        <f t="shared" si="1541"/>
        <v>596421507260</v>
      </c>
      <c r="F3583" s="39" t="str">
        <f t="shared" si="1542"/>
        <v>2256683</v>
      </c>
      <c r="G3583" s="39" t="str">
        <f t="shared" si="1543"/>
        <v>WISE EXPRESS LOGISTICS(PANGZIMOM)</v>
      </c>
      <c r="H3583" s="41" t="str">
        <f t="shared" si="1544"/>
        <v>엄현아</v>
      </c>
      <c r="I3583" s="39" t="str">
        <f t="shared" si="1545"/>
        <v>13642</v>
      </c>
      <c r="J3583" s="52" t="str">
        <f t="shared" si="1546"/>
        <v/>
      </c>
      <c r="K3583" s="75">
        <f t="shared" si="1547"/>
        <v>1</v>
      </c>
      <c r="L3583" s="76">
        <f t="shared" si="1548"/>
        <v>1</v>
      </c>
      <c r="M3583" s="76">
        <f t="shared" si="1549"/>
        <v>1E-3</v>
      </c>
      <c r="N3583" s="76">
        <f t="shared" si="1550"/>
        <v>1</v>
      </c>
      <c r="O3583" s="42">
        <f t="shared" si="1551"/>
        <v>1</v>
      </c>
      <c r="P3583" s="39" t="str">
        <f t="shared" si="1552"/>
        <v>목록(Manifest)</v>
      </c>
      <c r="Q3583" s="72">
        <f t="shared" si="1553"/>
        <v>55</v>
      </c>
      <c r="R3583" s="43" t="str">
        <f t="shared" si="1554"/>
        <v>OZ602</v>
      </c>
      <c r="S3583" s="82" t="str">
        <f t="shared" si="1555"/>
        <v/>
      </c>
      <c r="T3583" s="40">
        <f t="shared" si="1556"/>
        <v>45924</v>
      </c>
      <c r="U3583" s="44">
        <v>2500</v>
      </c>
      <c r="V3583" s="44">
        <f t="shared" si="1557"/>
        <v>0</v>
      </c>
      <c r="W3583" s="77">
        <f t="shared" si="1558"/>
        <v>2500</v>
      </c>
      <c r="X3583" s="78">
        <f t="shared" si="1559"/>
        <v>0</v>
      </c>
      <c r="Y3583" s="44" cm="1">
        <f t="array" ref="Y3583">_xlfn.IFNA(_xlfn.IFS(AND(Q3583&gt;=2000, Q3583&lt;3000), 10000, AND(Q3583&gt;=3000, Q3583&lt;4000), 15000, AND(Q3583&gt;=4000, Q3583&lt;5000), 20000, AND(Q3583&gt;=5000), 25000),0)</f>
        <v>0</v>
      </c>
      <c r="Z3583" s="91">
        <f t="shared" si="1560"/>
        <v>0</v>
      </c>
      <c r="AA3583" s="44">
        <f t="shared" si="1561"/>
        <v>0</v>
      </c>
      <c r="AB3583" s="44"/>
      <c r="AC3583" s="44"/>
      <c r="AD3583" s="44"/>
      <c r="AE3583" s="44">
        <f>VLOOKUP(O3583,정산업데이트!$A$6:$B$12,2,10)</f>
        <v>0</v>
      </c>
      <c r="AF3583" s="44"/>
      <c r="AG3583" s="79">
        <f t="shared" si="1562"/>
        <v>0</v>
      </c>
      <c r="AH3583" s="80">
        <f t="shared" si="1563"/>
        <v>2500</v>
      </c>
      <c r="AJ3583" s="35" t="s">
        <v>18450</v>
      </c>
      <c r="AK3583" s="35" t="s">
        <v>73</v>
      </c>
      <c r="AL3583" s="35" t="s">
        <v>18451</v>
      </c>
      <c r="AM3583" s="35" t="s">
        <v>20381</v>
      </c>
      <c r="AN3583" s="35" t="s">
        <v>16348</v>
      </c>
      <c r="AO3583" s="35" t="s">
        <v>16349</v>
      </c>
      <c r="AP3583" s="35" t="s">
        <v>16350</v>
      </c>
      <c r="AQ3583" s="35" t="s">
        <v>122</v>
      </c>
      <c r="AR3583" s="35">
        <v>1</v>
      </c>
      <c r="AS3583" s="35">
        <v>1</v>
      </c>
      <c r="AT3583" s="35">
        <v>1E-3</v>
      </c>
      <c r="AU3583" s="35">
        <v>1</v>
      </c>
      <c r="AV3583" s="35" t="s">
        <v>7</v>
      </c>
      <c r="AW3583" s="35">
        <v>55</v>
      </c>
      <c r="AX3583" s="35" t="s">
        <v>68</v>
      </c>
      <c r="AY3583" s="35" t="s">
        <v>68</v>
      </c>
      <c r="AZ3583" s="35" t="s">
        <v>68</v>
      </c>
      <c r="BA3583" s="35" t="s">
        <v>68</v>
      </c>
      <c r="BB3583" s="35" t="s">
        <v>68</v>
      </c>
      <c r="BC3583" s="35" t="s">
        <v>441</v>
      </c>
      <c r="BD3583" s="35" t="s">
        <v>442</v>
      </c>
      <c r="BE3583" s="35" t="s">
        <v>448</v>
      </c>
      <c r="BF3583" s="35" t="s">
        <v>122</v>
      </c>
      <c r="BG3583" s="35" t="s">
        <v>69</v>
      </c>
      <c r="BH3583" s="35" t="s">
        <v>20382</v>
      </c>
      <c r="BI3583" s="35" t="s">
        <v>122</v>
      </c>
      <c r="BJ3583" s="35" t="s">
        <v>20383</v>
      </c>
      <c r="BK3583" s="35" t="s">
        <v>75</v>
      </c>
      <c r="BL3583" s="35" t="s">
        <v>122</v>
      </c>
      <c r="BM3583" s="35" t="s">
        <v>442</v>
      </c>
      <c r="BN3583" s="35" t="s">
        <v>70</v>
      </c>
      <c r="BO3583" s="35" t="s">
        <v>71</v>
      </c>
      <c r="BP3583" s="35" t="s">
        <v>122</v>
      </c>
      <c r="BQ3583" s="35" t="s">
        <v>163</v>
      </c>
    </row>
    <row r="3584" spans="1:69" x14ac:dyDescent="0.4">
      <c r="A3584" s="40" t="str">
        <f t="shared" si="1537"/>
        <v>2025-09-24</v>
      </c>
      <c r="B3584" s="40" t="str">
        <f t="shared" si="1538"/>
        <v>SYD</v>
      </c>
      <c r="C3584" s="39" t="str">
        <f t="shared" si="1539"/>
        <v>98812563670</v>
      </c>
      <c r="D3584" s="41" t="str">
        <f t="shared" si="1540"/>
        <v>PKR253712390</v>
      </c>
      <c r="E3584" s="41" t="str">
        <f t="shared" si="1541"/>
        <v>596421506243</v>
      </c>
      <c r="F3584" s="39" t="str">
        <f t="shared" si="1542"/>
        <v>2254229</v>
      </c>
      <c r="G3584" s="39" t="str">
        <f t="shared" si="1543"/>
        <v>WISE EXPRESS(MELLOWCOFFEE)</v>
      </c>
      <c r="H3584" s="41" t="str">
        <f t="shared" si="1544"/>
        <v>이해송</v>
      </c>
      <c r="I3584" s="39" t="str">
        <f t="shared" si="1545"/>
        <v>59720</v>
      </c>
      <c r="J3584" s="52" t="str">
        <f t="shared" si="1546"/>
        <v/>
      </c>
      <c r="K3584" s="75">
        <f t="shared" si="1547"/>
        <v>1</v>
      </c>
      <c r="L3584" s="76">
        <f t="shared" si="1548"/>
        <v>1</v>
      </c>
      <c r="M3584" s="76">
        <f t="shared" si="1549"/>
        <v>1E-3</v>
      </c>
      <c r="N3584" s="76">
        <f t="shared" si="1550"/>
        <v>1</v>
      </c>
      <c r="O3584" s="42">
        <f t="shared" si="1551"/>
        <v>1</v>
      </c>
      <c r="P3584" s="39" t="str">
        <f t="shared" si="1552"/>
        <v>목록(Manifest)</v>
      </c>
      <c r="Q3584" s="72">
        <f t="shared" si="1553"/>
        <v>10</v>
      </c>
      <c r="R3584" s="43" t="str">
        <f t="shared" si="1554"/>
        <v>OZ602</v>
      </c>
      <c r="S3584" s="82" t="str">
        <f t="shared" si="1555"/>
        <v/>
      </c>
      <c r="T3584" s="40">
        <f t="shared" si="1556"/>
        <v>45924</v>
      </c>
      <c r="U3584" s="44">
        <v>2500</v>
      </c>
      <c r="V3584" s="44">
        <f t="shared" si="1557"/>
        <v>0</v>
      </c>
      <c r="W3584" s="77">
        <f t="shared" si="1558"/>
        <v>2500</v>
      </c>
      <c r="X3584" s="78">
        <f t="shared" si="1559"/>
        <v>0</v>
      </c>
      <c r="Y3584" s="44" cm="1">
        <f t="array" ref="Y3584">_xlfn.IFNA(_xlfn.IFS(AND(Q3584&gt;=2000, Q3584&lt;3000), 10000, AND(Q3584&gt;=3000, Q3584&lt;4000), 15000, AND(Q3584&gt;=4000, Q3584&lt;5000), 20000, AND(Q3584&gt;=5000), 25000),0)</f>
        <v>0</v>
      </c>
      <c r="Z3584" s="91">
        <f t="shared" si="1560"/>
        <v>0</v>
      </c>
      <c r="AA3584" s="44">
        <f t="shared" si="1561"/>
        <v>0</v>
      </c>
      <c r="AB3584" s="44"/>
      <c r="AC3584" s="44"/>
      <c r="AD3584" s="44"/>
      <c r="AE3584" s="44">
        <f>VLOOKUP(O3584,정산업데이트!$A$6:$B$12,2,10)</f>
        <v>0</v>
      </c>
      <c r="AF3584" s="44"/>
      <c r="AG3584" s="79">
        <f t="shared" si="1562"/>
        <v>0</v>
      </c>
      <c r="AH3584" s="80">
        <f t="shared" si="1563"/>
        <v>2500</v>
      </c>
      <c r="AJ3584" s="35" t="s">
        <v>18450</v>
      </c>
      <c r="AK3584" s="35" t="s">
        <v>73</v>
      </c>
      <c r="AL3584" s="35" t="s">
        <v>18451</v>
      </c>
      <c r="AM3584" s="35" t="s">
        <v>20384</v>
      </c>
      <c r="AN3584" s="35" t="s">
        <v>20385</v>
      </c>
      <c r="AO3584" s="35" t="s">
        <v>20386</v>
      </c>
      <c r="AP3584" s="35" t="s">
        <v>20387</v>
      </c>
      <c r="AQ3584" s="35" t="s">
        <v>122</v>
      </c>
      <c r="AR3584" s="35">
        <v>1</v>
      </c>
      <c r="AS3584" s="35">
        <v>1</v>
      </c>
      <c r="AT3584" s="35">
        <v>1E-3</v>
      </c>
      <c r="AU3584" s="35">
        <v>1</v>
      </c>
      <c r="AV3584" s="35" t="s">
        <v>7</v>
      </c>
      <c r="AW3584" s="35">
        <v>10</v>
      </c>
      <c r="AX3584" s="35" t="s">
        <v>68</v>
      </c>
      <c r="AY3584" s="35" t="s">
        <v>68</v>
      </c>
      <c r="AZ3584" s="35" t="s">
        <v>68</v>
      </c>
      <c r="BA3584" s="35" t="s">
        <v>68</v>
      </c>
      <c r="BB3584" s="35" t="s">
        <v>68</v>
      </c>
      <c r="BC3584" s="35" t="s">
        <v>153</v>
      </c>
      <c r="BD3584" s="35" t="s">
        <v>154</v>
      </c>
      <c r="BE3584" s="35" t="s">
        <v>77</v>
      </c>
      <c r="BF3584" s="35" t="s">
        <v>122</v>
      </c>
      <c r="BG3584" s="35" t="s">
        <v>69</v>
      </c>
      <c r="BH3584" s="35" t="s">
        <v>20388</v>
      </c>
      <c r="BI3584" s="35" t="s">
        <v>122</v>
      </c>
      <c r="BJ3584" s="35" t="s">
        <v>20389</v>
      </c>
      <c r="BK3584" s="35" t="s">
        <v>75</v>
      </c>
      <c r="BL3584" s="35" t="s">
        <v>122</v>
      </c>
      <c r="BM3584" s="35" t="s">
        <v>154</v>
      </c>
      <c r="BN3584" s="35" t="s">
        <v>70</v>
      </c>
      <c r="BO3584" s="35" t="s">
        <v>71</v>
      </c>
      <c r="BP3584" s="35" t="s">
        <v>122</v>
      </c>
      <c r="BQ3584" s="35" t="s">
        <v>163</v>
      </c>
    </row>
    <row r="3585" spans="1:69" x14ac:dyDescent="0.4">
      <c r="A3585" s="40" t="str">
        <f t="shared" si="1537"/>
        <v>2025-09-24</v>
      </c>
      <c r="B3585" s="40" t="str">
        <f t="shared" si="1538"/>
        <v>SYD</v>
      </c>
      <c r="C3585" s="39" t="str">
        <f t="shared" si="1539"/>
        <v>98812563670</v>
      </c>
      <c r="D3585" s="41" t="str">
        <f t="shared" si="1540"/>
        <v>PKR253701065</v>
      </c>
      <c r="E3585" s="41" t="str">
        <f t="shared" si="1541"/>
        <v>596421502920</v>
      </c>
      <c r="F3585" s="39" t="str">
        <f t="shared" si="1542"/>
        <v>2256683</v>
      </c>
      <c r="G3585" s="39" t="str">
        <f t="shared" si="1543"/>
        <v>WISE EXPRESS LOGISTICS(PANGZIMOM)</v>
      </c>
      <c r="H3585" s="41" t="str">
        <f t="shared" si="1544"/>
        <v>홍송이</v>
      </c>
      <c r="I3585" s="39" t="str">
        <f t="shared" si="1545"/>
        <v>21443</v>
      </c>
      <c r="J3585" s="52" t="str">
        <f t="shared" si="1546"/>
        <v/>
      </c>
      <c r="K3585" s="75">
        <f t="shared" si="1547"/>
        <v>1</v>
      </c>
      <c r="L3585" s="76">
        <f t="shared" si="1548"/>
        <v>1</v>
      </c>
      <c r="M3585" s="76">
        <f t="shared" si="1549"/>
        <v>1E-3</v>
      </c>
      <c r="N3585" s="76">
        <f t="shared" si="1550"/>
        <v>1</v>
      </c>
      <c r="O3585" s="42">
        <f t="shared" si="1551"/>
        <v>1</v>
      </c>
      <c r="P3585" s="39" t="str">
        <f t="shared" si="1552"/>
        <v>일반(목록배제,Normal-Manifest Exception)</v>
      </c>
      <c r="Q3585" s="72">
        <f t="shared" si="1553"/>
        <v>20</v>
      </c>
      <c r="R3585" s="43" t="str">
        <f t="shared" si="1554"/>
        <v>OZ602</v>
      </c>
      <c r="S3585" s="82" t="str">
        <f t="shared" si="1555"/>
        <v/>
      </c>
      <c r="T3585" s="40">
        <f t="shared" si="1556"/>
        <v>45924</v>
      </c>
      <c r="U3585" s="44">
        <v>2500</v>
      </c>
      <c r="V3585" s="44">
        <f t="shared" si="1557"/>
        <v>0</v>
      </c>
      <c r="W3585" s="77">
        <f t="shared" si="1558"/>
        <v>2500</v>
      </c>
      <c r="X3585" s="78">
        <f t="shared" si="1559"/>
        <v>0</v>
      </c>
      <c r="Y3585" s="44" cm="1">
        <f t="array" ref="Y3585">_xlfn.IFNA(_xlfn.IFS(AND(Q3585&gt;=2000, Q3585&lt;3000), 10000, AND(Q3585&gt;=3000, Q3585&lt;4000), 15000, AND(Q3585&gt;=4000, Q3585&lt;5000), 20000, AND(Q3585&gt;=5000), 25000),0)</f>
        <v>0</v>
      </c>
      <c r="Z3585" s="91">
        <f t="shared" si="1560"/>
        <v>300</v>
      </c>
      <c r="AA3585" s="44">
        <f t="shared" si="1561"/>
        <v>0</v>
      </c>
      <c r="AB3585" s="44"/>
      <c r="AC3585" s="44"/>
      <c r="AD3585" s="44"/>
      <c r="AE3585" s="44">
        <f>VLOOKUP(O3585,정산업데이트!$A$6:$B$12,2,10)</f>
        <v>0</v>
      </c>
      <c r="AF3585" s="44"/>
      <c r="AG3585" s="79">
        <f t="shared" si="1562"/>
        <v>300</v>
      </c>
      <c r="AH3585" s="80">
        <f t="shared" si="1563"/>
        <v>2800</v>
      </c>
      <c r="AJ3585" s="35" t="s">
        <v>18450</v>
      </c>
      <c r="AK3585" s="35" t="s">
        <v>73</v>
      </c>
      <c r="AL3585" s="35" t="s">
        <v>18451</v>
      </c>
      <c r="AM3585" s="35" t="s">
        <v>20390</v>
      </c>
      <c r="AN3585" s="35" t="s">
        <v>20391</v>
      </c>
      <c r="AO3585" s="35" t="s">
        <v>20392</v>
      </c>
      <c r="AP3585" s="35" t="s">
        <v>933</v>
      </c>
      <c r="AQ3585" s="35" t="s">
        <v>122</v>
      </c>
      <c r="AR3585" s="35">
        <v>1</v>
      </c>
      <c r="AS3585" s="35">
        <v>1</v>
      </c>
      <c r="AT3585" s="35">
        <v>1E-3</v>
      </c>
      <c r="AU3585" s="35">
        <v>1</v>
      </c>
      <c r="AV3585" s="35" t="s">
        <v>8</v>
      </c>
      <c r="AW3585" s="35">
        <v>20</v>
      </c>
      <c r="AX3585" s="35" t="s">
        <v>68</v>
      </c>
      <c r="AY3585" s="35" t="s">
        <v>68</v>
      </c>
      <c r="AZ3585" s="35" t="s">
        <v>68</v>
      </c>
      <c r="BA3585" s="35" t="s">
        <v>68</v>
      </c>
      <c r="BB3585" s="35" t="s">
        <v>68</v>
      </c>
      <c r="BC3585" s="35" t="s">
        <v>441</v>
      </c>
      <c r="BD3585" s="35" t="s">
        <v>442</v>
      </c>
      <c r="BE3585" s="35" t="s">
        <v>443</v>
      </c>
      <c r="BF3585" s="35" t="s">
        <v>122</v>
      </c>
      <c r="BG3585" s="35" t="s">
        <v>69</v>
      </c>
      <c r="BH3585" s="35" t="s">
        <v>20393</v>
      </c>
      <c r="BI3585" s="35" t="s">
        <v>122</v>
      </c>
      <c r="BJ3585" s="35" t="s">
        <v>20394</v>
      </c>
      <c r="BK3585" s="35" t="s">
        <v>75</v>
      </c>
      <c r="BL3585" s="35" t="s">
        <v>122</v>
      </c>
      <c r="BM3585" s="35" t="s">
        <v>442</v>
      </c>
      <c r="BN3585" s="35" t="s">
        <v>70</v>
      </c>
      <c r="BO3585" s="35" t="s">
        <v>71</v>
      </c>
      <c r="BP3585" s="35" t="s">
        <v>122</v>
      </c>
      <c r="BQ3585" s="35" t="s">
        <v>163</v>
      </c>
    </row>
    <row r="3586" spans="1:69" x14ac:dyDescent="0.4">
      <c r="A3586" s="40" t="str">
        <f t="shared" si="1537"/>
        <v>2025-09-24</v>
      </c>
      <c r="B3586" s="40" t="str">
        <f t="shared" si="1538"/>
        <v>SYD</v>
      </c>
      <c r="C3586" s="39" t="str">
        <f t="shared" si="1539"/>
        <v>98812563670</v>
      </c>
      <c r="D3586" s="41" t="str">
        <f t="shared" si="1540"/>
        <v>PKR253701724</v>
      </c>
      <c r="E3586" s="41" t="str">
        <f t="shared" si="1541"/>
        <v>596421503476</v>
      </c>
      <c r="F3586" s="39" t="str">
        <f t="shared" si="1542"/>
        <v>2254231</v>
      </c>
      <c r="G3586" s="39" t="str">
        <f t="shared" si="1543"/>
        <v>WISE EXPRESS(OZPRODUCT)</v>
      </c>
      <c r="H3586" s="41" t="str">
        <f t="shared" si="1544"/>
        <v>이현오</v>
      </c>
      <c r="I3586" s="39" t="str">
        <f t="shared" si="1545"/>
        <v>49275</v>
      </c>
      <c r="J3586" s="52" t="str">
        <f t="shared" si="1546"/>
        <v/>
      </c>
      <c r="K3586" s="75">
        <f t="shared" si="1547"/>
        <v>1</v>
      </c>
      <c r="L3586" s="76">
        <f t="shared" si="1548"/>
        <v>3</v>
      </c>
      <c r="M3586" s="76">
        <f t="shared" si="1549"/>
        <v>1E-3</v>
      </c>
      <c r="N3586" s="76">
        <f t="shared" si="1550"/>
        <v>3</v>
      </c>
      <c r="O3586" s="42">
        <f t="shared" si="1551"/>
        <v>3</v>
      </c>
      <c r="P3586" s="39" t="str">
        <f t="shared" si="1552"/>
        <v>일반(목록배제,Normal-Manifest Exception)</v>
      </c>
      <c r="Q3586" s="72">
        <f t="shared" si="1553"/>
        <v>150</v>
      </c>
      <c r="R3586" s="43" t="str">
        <f t="shared" si="1554"/>
        <v>OZ602</v>
      </c>
      <c r="S3586" s="82" t="str">
        <f t="shared" si="1555"/>
        <v/>
      </c>
      <c r="T3586" s="40">
        <f t="shared" si="1556"/>
        <v>45924</v>
      </c>
      <c r="U3586" s="44">
        <v>2500</v>
      </c>
      <c r="V3586" s="44">
        <f t="shared" si="1557"/>
        <v>0</v>
      </c>
      <c r="W3586" s="77">
        <f t="shared" si="1558"/>
        <v>2500</v>
      </c>
      <c r="X3586" s="78">
        <f t="shared" si="1559"/>
        <v>0</v>
      </c>
      <c r="Y3586" s="44" cm="1">
        <f t="array" ref="Y3586">_xlfn.IFNA(_xlfn.IFS(AND(Q3586&gt;=2000, Q3586&lt;3000), 10000, AND(Q3586&gt;=3000, Q3586&lt;4000), 15000, AND(Q3586&gt;=4000, Q3586&lt;5000), 20000, AND(Q3586&gt;=5000), 25000),0)</f>
        <v>0</v>
      </c>
      <c r="Z3586" s="91">
        <f t="shared" si="1560"/>
        <v>300</v>
      </c>
      <c r="AA3586" s="44">
        <f t="shared" si="1561"/>
        <v>0</v>
      </c>
      <c r="AB3586" s="44"/>
      <c r="AC3586" s="44"/>
      <c r="AD3586" s="44"/>
      <c r="AE3586" s="44">
        <f>VLOOKUP(O3586,정산업데이트!$A$6:$B$12,2,10)</f>
        <v>0</v>
      </c>
      <c r="AF3586" s="44"/>
      <c r="AG3586" s="79">
        <f t="shared" si="1562"/>
        <v>300</v>
      </c>
      <c r="AH3586" s="80">
        <f t="shared" si="1563"/>
        <v>2800</v>
      </c>
      <c r="AJ3586" s="35" t="s">
        <v>18450</v>
      </c>
      <c r="AK3586" s="35" t="s">
        <v>73</v>
      </c>
      <c r="AL3586" s="35" t="s">
        <v>18451</v>
      </c>
      <c r="AM3586" s="35" t="s">
        <v>20395</v>
      </c>
      <c r="AN3586" s="35" t="s">
        <v>20396</v>
      </c>
      <c r="AO3586" s="35" t="s">
        <v>20397</v>
      </c>
      <c r="AP3586" s="35" t="s">
        <v>20398</v>
      </c>
      <c r="AQ3586" s="35" t="s">
        <v>122</v>
      </c>
      <c r="AR3586" s="35">
        <v>1</v>
      </c>
      <c r="AS3586" s="35">
        <v>3</v>
      </c>
      <c r="AT3586" s="35">
        <v>1E-3</v>
      </c>
      <c r="AU3586" s="35">
        <v>3</v>
      </c>
      <c r="AV3586" s="35" t="s">
        <v>8</v>
      </c>
      <c r="AW3586" s="35">
        <v>150</v>
      </c>
      <c r="AX3586" s="35" t="s">
        <v>68</v>
      </c>
      <c r="AY3586" s="35" t="s">
        <v>68</v>
      </c>
      <c r="AZ3586" s="35" t="s">
        <v>68</v>
      </c>
      <c r="BA3586" s="35" t="s">
        <v>68</v>
      </c>
      <c r="BB3586" s="35" t="s">
        <v>68</v>
      </c>
      <c r="BC3586" s="35" t="s">
        <v>141</v>
      </c>
      <c r="BD3586" s="35" t="s">
        <v>79</v>
      </c>
      <c r="BE3586" s="35" t="s">
        <v>80</v>
      </c>
      <c r="BF3586" s="35" t="s">
        <v>122</v>
      </c>
      <c r="BG3586" s="35" t="s">
        <v>69</v>
      </c>
      <c r="BH3586" s="35" t="s">
        <v>20399</v>
      </c>
      <c r="BI3586" s="35" t="s">
        <v>122</v>
      </c>
      <c r="BJ3586" s="35" t="s">
        <v>20400</v>
      </c>
      <c r="BK3586" s="35" t="s">
        <v>75</v>
      </c>
      <c r="BL3586" s="35" t="s">
        <v>122</v>
      </c>
      <c r="BM3586" s="35" t="s">
        <v>79</v>
      </c>
      <c r="BN3586" s="35" t="s">
        <v>70</v>
      </c>
      <c r="BO3586" s="35" t="s">
        <v>71</v>
      </c>
      <c r="BP3586" s="35" t="s">
        <v>122</v>
      </c>
      <c r="BQ3586" s="35" t="s">
        <v>163</v>
      </c>
    </row>
    <row r="3587" spans="1:69" x14ac:dyDescent="0.4">
      <c r="A3587" s="40" t="str">
        <f t="shared" si="1537"/>
        <v>2025-09-24</v>
      </c>
      <c r="B3587" s="40" t="str">
        <f t="shared" si="1538"/>
        <v>SYD</v>
      </c>
      <c r="C3587" s="39" t="str">
        <f t="shared" si="1539"/>
        <v>98812563670</v>
      </c>
      <c r="D3587" s="41" t="str">
        <f t="shared" si="1540"/>
        <v>PKR253701725</v>
      </c>
      <c r="E3587" s="41" t="str">
        <f t="shared" si="1541"/>
        <v>596421503480</v>
      </c>
      <c r="F3587" s="39" t="str">
        <f t="shared" si="1542"/>
        <v>2254231</v>
      </c>
      <c r="G3587" s="39" t="str">
        <f t="shared" si="1543"/>
        <v>WISE EXPRESS(OZPRODUCT)</v>
      </c>
      <c r="H3587" s="41" t="str">
        <f t="shared" si="1544"/>
        <v>이세규</v>
      </c>
      <c r="I3587" s="39" t="str">
        <f t="shared" si="1545"/>
        <v>53264</v>
      </c>
      <c r="J3587" s="52" t="str">
        <f t="shared" si="1546"/>
        <v/>
      </c>
      <c r="K3587" s="75">
        <f t="shared" si="1547"/>
        <v>1</v>
      </c>
      <c r="L3587" s="76">
        <f t="shared" si="1548"/>
        <v>3</v>
      </c>
      <c r="M3587" s="76">
        <f t="shared" si="1549"/>
        <v>1E-3</v>
      </c>
      <c r="N3587" s="76">
        <f t="shared" si="1550"/>
        <v>3</v>
      </c>
      <c r="O3587" s="42">
        <f t="shared" si="1551"/>
        <v>3</v>
      </c>
      <c r="P3587" s="39" t="str">
        <f t="shared" si="1552"/>
        <v>일반(목록배제,Normal-Manifest Exception)</v>
      </c>
      <c r="Q3587" s="72">
        <f t="shared" si="1553"/>
        <v>120</v>
      </c>
      <c r="R3587" s="43" t="str">
        <f t="shared" si="1554"/>
        <v>OZ602</v>
      </c>
      <c r="S3587" s="82" t="str">
        <f t="shared" si="1555"/>
        <v/>
      </c>
      <c r="T3587" s="40">
        <f t="shared" si="1556"/>
        <v>45924</v>
      </c>
      <c r="U3587" s="44">
        <v>2500</v>
      </c>
      <c r="V3587" s="44">
        <f t="shared" si="1557"/>
        <v>0</v>
      </c>
      <c r="W3587" s="77">
        <f t="shared" si="1558"/>
        <v>2500</v>
      </c>
      <c r="X3587" s="78">
        <f t="shared" si="1559"/>
        <v>0</v>
      </c>
      <c r="Y3587" s="44" cm="1">
        <f t="array" ref="Y3587">_xlfn.IFNA(_xlfn.IFS(AND(Q3587&gt;=2000, Q3587&lt;3000), 10000, AND(Q3587&gt;=3000, Q3587&lt;4000), 15000, AND(Q3587&gt;=4000, Q3587&lt;5000), 20000, AND(Q3587&gt;=5000), 25000),0)</f>
        <v>0</v>
      </c>
      <c r="Z3587" s="91">
        <f t="shared" si="1560"/>
        <v>300</v>
      </c>
      <c r="AA3587" s="44">
        <f t="shared" si="1561"/>
        <v>0</v>
      </c>
      <c r="AB3587" s="44"/>
      <c r="AC3587" s="44"/>
      <c r="AD3587" s="44"/>
      <c r="AE3587" s="44">
        <f>VLOOKUP(O3587,정산업데이트!$A$6:$B$12,2,10)</f>
        <v>0</v>
      </c>
      <c r="AF3587" s="44"/>
      <c r="AG3587" s="79">
        <f t="shared" si="1562"/>
        <v>300</v>
      </c>
      <c r="AH3587" s="80">
        <f t="shared" si="1563"/>
        <v>2800</v>
      </c>
      <c r="AJ3587" s="35" t="s">
        <v>18450</v>
      </c>
      <c r="AK3587" s="35" t="s">
        <v>73</v>
      </c>
      <c r="AL3587" s="35" t="s">
        <v>18451</v>
      </c>
      <c r="AM3587" s="35" t="s">
        <v>20401</v>
      </c>
      <c r="AN3587" s="35" t="s">
        <v>1718</v>
      </c>
      <c r="AO3587" s="35" t="s">
        <v>20402</v>
      </c>
      <c r="AP3587" s="35" t="s">
        <v>1719</v>
      </c>
      <c r="AQ3587" s="35" t="s">
        <v>122</v>
      </c>
      <c r="AR3587" s="35">
        <v>1</v>
      </c>
      <c r="AS3587" s="35">
        <v>3</v>
      </c>
      <c r="AT3587" s="35">
        <v>1E-3</v>
      </c>
      <c r="AU3587" s="35">
        <v>3</v>
      </c>
      <c r="AV3587" s="35" t="s">
        <v>8</v>
      </c>
      <c r="AW3587" s="35">
        <v>120</v>
      </c>
      <c r="AX3587" s="35" t="s">
        <v>68</v>
      </c>
      <c r="AY3587" s="35" t="s">
        <v>68</v>
      </c>
      <c r="AZ3587" s="35" t="s">
        <v>68</v>
      </c>
      <c r="BA3587" s="35" t="s">
        <v>68</v>
      </c>
      <c r="BB3587" s="35" t="s">
        <v>68</v>
      </c>
      <c r="BC3587" s="35" t="s">
        <v>141</v>
      </c>
      <c r="BD3587" s="35" t="s">
        <v>79</v>
      </c>
      <c r="BE3587" s="35" t="s">
        <v>80</v>
      </c>
      <c r="BF3587" s="35" t="s">
        <v>122</v>
      </c>
      <c r="BG3587" s="35" t="s">
        <v>69</v>
      </c>
      <c r="BH3587" s="35" t="s">
        <v>20403</v>
      </c>
      <c r="BI3587" s="35" t="s">
        <v>122</v>
      </c>
      <c r="BJ3587" s="35" t="s">
        <v>20404</v>
      </c>
      <c r="BK3587" s="35" t="s">
        <v>75</v>
      </c>
      <c r="BL3587" s="35" t="s">
        <v>122</v>
      </c>
      <c r="BM3587" s="35" t="s">
        <v>79</v>
      </c>
      <c r="BN3587" s="35" t="s">
        <v>70</v>
      </c>
      <c r="BO3587" s="35" t="s">
        <v>71</v>
      </c>
      <c r="BP3587" s="35" t="s">
        <v>122</v>
      </c>
      <c r="BQ3587" s="35" t="s">
        <v>163</v>
      </c>
    </row>
    <row r="3588" spans="1:69" x14ac:dyDescent="0.4">
      <c r="A3588" s="40" t="str">
        <f t="shared" si="1537"/>
        <v>2025-09-24</v>
      </c>
      <c r="B3588" s="40" t="str">
        <f t="shared" si="1538"/>
        <v>SYD</v>
      </c>
      <c r="C3588" s="39" t="str">
        <f t="shared" si="1539"/>
        <v>98812563670</v>
      </c>
      <c r="D3588" s="41" t="str">
        <f t="shared" si="1540"/>
        <v>PKR253701726</v>
      </c>
      <c r="E3588" s="41" t="str">
        <f t="shared" si="1541"/>
        <v>596421503491</v>
      </c>
      <c r="F3588" s="39" t="str">
        <f t="shared" si="1542"/>
        <v>2254231</v>
      </c>
      <c r="G3588" s="39" t="str">
        <f t="shared" si="1543"/>
        <v>WISE EXPRESS(OZPRODUCT)</v>
      </c>
      <c r="H3588" s="41" t="str">
        <f t="shared" si="1544"/>
        <v>장아라</v>
      </c>
      <c r="I3588" s="39" t="str">
        <f t="shared" si="1545"/>
        <v>54659</v>
      </c>
      <c r="J3588" s="52" t="str">
        <f t="shared" si="1546"/>
        <v/>
      </c>
      <c r="K3588" s="75">
        <f t="shared" si="1547"/>
        <v>1</v>
      </c>
      <c r="L3588" s="76">
        <f t="shared" si="1548"/>
        <v>3</v>
      </c>
      <c r="M3588" s="76">
        <f t="shared" si="1549"/>
        <v>1E-3</v>
      </c>
      <c r="N3588" s="76">
        <f t="shared" si="1550"/>
        <v>3</v>
      </c>
      <c r="O3588" s="42">
        <f t="shared" si="1551"/>
        <v>3</v>
      </c>
      <c r="P3588" s="39" t="str">
        <f t="shared" si="1552"/>
        <v>일반(목록배제,Normal-Manifest Exception)</v>
      </c>
      <c r="Q3588" s="72">
        <f t="shared" si="1553"/>
        <v>150</v>
      </c>
      <c r="R3588" s="43" t="str">
        <f t="shared" si="1554"/>
        <v>OZ602</v>
      </c>
      <c r="S3588" s="82" t="str">
        <f t="shared" si="1555"/>
        <v/>
      </c>
      <c r="T3588" s="40">
        <f t="shared" si="1556"/>
        <v>45924</v>
      </c>
      <c r="U3588" s="44">
        <v>2500</v>
      </c>
      <c r="V3588" s="44">
        <f t="shared" si="1557"/>
        <v>0</v>
      </c>
      <c r="W3588" s="77">
        <f t="shared" si="1558"/>
        <v>2500</v>
      </c>
      <c r="X3588" s="78">
        <f t="shared" si="1559"/>
        <v>0</v>
      </c>
      <c r="Y3588" s="44" cm="1">
        <f t="array" ref="Y3588">_xlfn.IFNA(_xlfn.IFS(AND(Q3588&gt;=2000, Q3588&lt;3000), 10000, AND(Q3588&gt;=3000, Q3588&lt;4000), 15000, AND(Q3588&gt;=4000, Q3588&lt;5000), 20000, AND(Q3588&gt;=5000), 25000),0)</f>
        <v>0</v>
      </c>
      <c r="Z3588" s="91">
        <f t="shared" si="1560"/>
        <v>300</v>
      </c>
      <c r="AA3588" s="44">
        <f t="shared" si="1561"/>
        <v>0</v>
      </c>
      <c r="AB3588" s="44"/>
      <c r="AC3588" s="44"/>
      <c r="AD3588" s="44"/>
      <c r="AE3588" s="44">
        <f>VLOOKUP(O3588,정산업데이트!$A$6:$B$12,2,10)</f>
        <v>0</v>
      </c>
      <c r="AF3588" s="44"/>
      <c r="AG3588" s="79">
        <f t="shared" si="1562"/>
        <v>300</v>
      </c>
      <c r="AH3588" s="80">
        <f t="shared" si="1563"/>
        <v>2800</v>
      </c>
      <c r="AJ3588" s="35" t="s">
        <v>18450</v>
      </c>
      <c r="AK3588" s="35" t="s">
        <v>73</v>
      </c>
      <c r="AL3588" s="35" t="s">
        <v>18451</v>
      </c>
      <c r="AM3588" s="35" t="s">
        <v>20405</v>
      </c>
      <c r="AN3588" s="35" t="s">
        <v>20406</v>
      </c>
      <c r="AO3588" s="35" t="s">
        <v>20407</v>
      </c>
      <c r="AP3588" s="35" t="s">
        <v>20408</v>
      </c>
      <c r="AQ3588" s="35" t="s">
        <v>122</v>
      </c>
      <c r="AR3588" s="35">
        <v>1</v>
      </c>
      <c r="AS3588" s="35">
        <v>3</v>
      </c>
      <c r="AT3588" s="35">
        <v>1E-3</v>
      </c>
      <c r="AU3588" s="35">
        <v>3</v>
      </c>
      <c r="AV3588" s="35" t="s">
        <v>8</v>
      </c>
      <c r="AW3588" s="35">
        <v>150</v>
      </c>
      <c r="AX3588" s="35" t="s">
        <v>68</v>
      </c>
      <c r="AY3588" s="35" t="s">
        <v>68</v>
      </c>
      <c r="AZ3588" s="35" t="s">
        <v>68</v>
      </c>
      <c r="BA3588" s="35" t="s">
        <v>68</v>
      </c>
      <c r="BB3588" s="35" t="s">
        <v>68</v>
      </c>
      <c r="BC3588" s="35" t="s">
        <v>141</v>
      </c>
      <c r="BD3588" s="35" t="s">
        <v>79</v>
      </c>
      <c r="BE3588" s="35" t="s">
        <v>80</v>
      </c>
      <c r="BF3588" s="35" t="s">
        <v>122</v>
      </c>
      <c r="BG3588" s="35" t="s">
        <v>69</v>
      </c>
      <c r="BH3588" s="35" t="s">
        <v>20409</v>
      </c>
      <c r="BI3588" s="35" t="s">
        <v>122</v>
      </c>
      <c r="BJ3588" s="35" t="s">
        <v>20410</v>
      </c>
      <c r="BK3588" s="35" t="s">
        <v>75</v>
      </c>
      <c r="BL3588" s="35" t="s">
        <v>122</v>
      </c>
      <c r="BM3588" s="35" t="s">
        <v>79</v>
      </c>
      <c r="BN3588" s="35" t="s">
        <v>70</v>
      </c>
      <c r="BO3588" s="35" t="s">
        <v>71</v>
      </c>
      <c r="BP3588" s="35" t="s">
        <v>122</v>
      </c>
      <c r="BQ3588" s="35" t="s">
        <v>163</v>
      </c>
    </row>
    <row r="3589" spans="1:69" x14ac:dyDescent="0.4">
      <c r="A3589" s="40" t="str">
        <f t="shared" si="1537"/>
        <v>2025-09-24</v>
      </c>
      <c r="B3589" s="40" t="str">
        <f t="shared" si="1538"/>
        <v>SYD</v>
      </c>
      <c r="C3589" s="39" t="str">
        <f t="shared" si="1539"/>
        <v>98812563670</v>
      </c>
      <c r="D3589" s="41" t="str">
        <f t="shared" si="1540"/>
        <v>PKR253701727</v>
      </c>
      <c r="E3589" s="41" t="str">
        <f t="shared" si="1541"/>
        <v>596421503502</v>
      </c>
      <c r="F3589" s="39" t="str">
        <f t="shared" si="1542"/>
        <v>2254231</v>
      </c>
      <c r="G3589" s="39" t="str">
        <f t="shared" si="1543"/>
        <v>WISE EXPRESS(OZPRODUCT)</v>
      </c>
      <c r="H3589" s="41" t="str">
        <f t="shared" si="1544"/>
        <v>윤라순</v>
      </c>
      <c r="I3589" s="39" t="str">
        <f t="shared" si="1545"/>
        <v>22003</v>
      </c>
      <c r="J3589" s="52" t="str">
        <f t="shared" si="1546"/>
        <v/>
      </c>
      <c r="K3589" s="75">
        <f t="shared" si="1547"/>
        <v>1</v>
      </c>
      <c r="L3589" s="76">
        <f t="shared" si="1548"/>
        <v>2</v>
      </c>
      <c r="M3589" s="76">
        <f t="shared" si="1549"/>
        <v>1E-3</v>
      </c>
      <c r="N3589" s="76">
        <f t="shared" si="1550"/>
        <v>2</v>
      </c>
      <c r="O3589" s="42">
        <f t="shared" si="1551"/>
        <v>2</v>
      </c>
      <c r="P3589" s="39" t="str">
        <f t="shared" si="1552"/>
        <v>일반(목록배제,Normal-Manifest Exception)</v>
      </c>
      <c r="Q3589" s="72">
        <f t="shared" si="1553"/>
        <v>90</v>
      </c>
      <c r="R3589" s="43" t="str">
        <f t="shared" si="1554"/>
        <v>OZ602</v>
      </c>
      <c r="S3589" s="82" t="str">
        <f t="shared" si="1555"/>
        <v/>
      </c>
      <c r="T3589" s="40">
        <f t="shared" si="1556"/>
        <v>45924</v>
      </c>
      <c r="U3589" s="44">
        <v>2500</v>
      </c>
      <c r="V3589" s="44">
        <f t="shared" si="1557"/>
        <v>0</v>
      </c>
      <c r="W3589" s="77">
        <f t="shared" si="1558"/>
        <v>2500</v>
      </c>
      <c r="X3589" s="78">
        <f t="shared" si="1559"/>
        <v>0</v>
      </c>
      <c r="Y3589" s="44" cm="1">
        <f t="array" ref="Y3589">_xlfn.IFNA(_xlfn.IFS(AND(Q3589&gt;=2000, Q3589&lt;3000), 10000, AND(Q3589&gt;=3000, Q3589&lt;4000), 15000, AND(Q3589&gt;=4000, Q3589&lt;5000), 20000, AND(Q3589&gt;=5000), 25000),0)</f>
        <v>0</v>
      </c>
      <c r="Z3589" s="91">
        <f t="shared" si="1560"/>
        <v>300</v>
      </c>
      <c r="AA3589" s="44">
        <f t="shared" si="1561"/>
        <v>0</v>
      </c>
      <c r="AB3589" s="44"/>
      <c r="AC3589" s="44"/>
      <c r="AD3589" s="44"/>
      <c r="AE3589" s="44">
        <f>VLOOKUP(O3589,정산업데이트!$A$6:$B$12,2,10)</f>
        <v>0</v>
      </c>
      <c r="AF3589" s="44"/>
      <c r="AG3589" s="79">
        <f t="shared" si="1562"/>
        <v>300</v>
      </c>
      <c r="AH3589" s="80">
        <f t="shared" si="1563"/>
        <v>2800</v>
      </c>
      <c r="AJ3589" s="35" t="s">
        <v>18450</v>
      </c>
      <c r="AK3589" s="35" t="s">
        <v>73</v>
      </c>
      <c r="AL3589" s="35" t="s">
        <v>18451</v>
      </c>
      <c r="AM3589" s="35" t="s">
        <v>20411</v>
      </c>
      <c r="AN3589" s="35" t="s">
        <v>20412</v>
      </c>
      <c r="AO3589" s="35" t="s">
        <v>20413</v>
      </c>
      <c r="AP3589" s="35" t="s">
        <v>606</v>
      </c>
      <c r="AQ3589" s="35" t="s">
        <v>122</v>
      </c>
      <c r="AR3589" s="35">
        <v>1</v>
      </c>
      <c r="AS3589" s="35">
        <v>2</v>
      </c>
      <c r="AT3589" s="35">
        <v>1E-3</v>
      </c>
      <c r="AU3589" s="35">
        <v>2</v>
      </c>
      <c r="AV3589" s="35" t="s">
        <v>8</v>
      </c>
      <c r="AW3589" s="35">
        <v>90</v>
      </c>
      <c r="AX3589" s="35" t="s">
        <v>68</v>
      </c>
      <c r="AY3589" s="35" t="s">
        <v>68</v>
      </c>
      <c r="AZ3589" s="35" t="s">
        <v>68</v>
      </c>
      <c r="BA3589" s="35" t="s">
        <v>68</v>
      </c>
      <c r="BB3589" s="35" t="s">
        <v>68</v>
      </c>
      <c r="BC3589" s="35" t="s">
        <v>141</v>
      </c>
      <c r="BD3589" s="35" t="s">
        <v>79</v>
      </c>
      <c r="BE3589" s="35" t="s">
        <v>80</v>
      </c>
      <c r="BF3589" s="35" t="s">
        <v>122</v>
      </c>
      <c r="BG3589" s="35" t="s">
        <v>69</v>
      </c>
      <c r="BH3589" s="35" t="s">
        <v>20414</v>
      </c>
      <c r="BI3589" s="35" t="s">
        <v>122</v>
      </c>
      <c r="BJ3589" s="35" t="s">
        <v>20415</v>
      </c>
      <c r="BK3589" s="35" t="s">
        <v>75</v>
      </c>
      <c r="BL3589" s="35" t="s">
        <v>122</v>
      </c>
      <c r="BM3589" s="35" t="s">
        <v>79</v>
      </c>
      <c r="BN3589" s="35" t="s">
        <v>70</v>
      </c>
      <c r="BO3589" s="35" t="s">
        <v>71</v>
      </c>
      <c r="BP3589" s="35" t="s">
        <v>122</v>
      </c>
      <c r="BQ3589" s="35" t="s">
        <v>163</v>
      </c>
    </row>
    <row r="3590" spans="1:69" x14ac:dyDescent="0.4">
      <c r="A3590" s="40" t="str">
        <f t="shared" ref="A3590:A3653" si="1564">AJ3590</f>
        <v>2025-09-24</v>
      </c>
      <c r="B3590" s="40" t="str">
        <f t="shared" ref="B3590:B3653" si="1565">AK3590</f>
        <v>SYD</v>
      </c>
      <c r="C3590" s="39" t="str">
        <f t="shared" ref="C3590:C3653" si="1566">AL3590</f>
        <v>98812563670</v>
      </c>
      <c r="D3590" s="41" t="str">
        <f t="shared" ref="D3590:D3653" si="1567">AM3590</f>
        <v>PKR253701728</v>
      </c>
      <c r="E3590" s="41" t="str">
        <f t="shared" ref="E3590:E3653" si="1568">BH3590</f>
        <v>596421503513</v>
      </c>
      <c r="F3590" s="39" t="str">
        <f t="shared" ref="F3590:F3653" si="1569">BC3590</f>
        <v>2254231</v>
      </c>
      <c r="G3590" s="39" t="str">
        <f t="shared" ref="G3590:G3653" si="1570">BD3590</f>
        <v>WISE EXPRESS(OZPRODUCT)</v>
      </c>
      <c r="H3590" s="41" t="str">
        <f t="shared" ref="H3590:H3653" si="1571">AN3590</f>
        <v>곽영하</v>
      </c>
      <c r="I3590" s="39" t="str">
        <f t="shared" ref="I3590:I3653" si="1572">AP3590</f>
        <v>17040</v>
      </c>
      <c r="J3590" s="52" t="str">
        <f t="shared" ref="J3590:J3653" si="1573">AQ3590</f>
        <v/>
      </c>
      <c r="K3590" s="75">
        <f t="shared" ref="K3590:K3653" si="1574">AR3590</f>
        <v>1</v>
      </c>
      <c r="L3590" s="76">
        <f t="shared" ref="L3590:L3653" si="1575">AS3590</f>
        <v>2</v>
      </c>
      <c r="M3590" s="76">
        <f t="shared" ref="M3590:M3653" si="1576">AT3590</f>
        <v>1E-3</v>
      </c>
      <c r="N3590" s="76">
        <f t="shared" ref="N3590:N3653" si="1577">AU3590</f>
        <v>2</v>
      </c>
      <c r="O3590" s="42">
        <f t="shared" ref="O3590:O3653" si="1578">CEILING(MAX(L3590:N3590)/K3590,0.5)</f>
        <v>2</v>
      </c>
      <c r="P3590" s="39" t="str">
        <f t="shared" ref="P3590:P3653" si="1579">AV3590</f>
        <v>일반(목록배제,Normal-Manifest Exception)</v>
      </c>
      <c r="Q3590" s="72">
        <f t="shared" ref="Q3590:Q3653" si="1580">AW3590</f>
        <v>90</v>
      </c>
      <c r="R3590" s="43" t="str">
        <f t="shared" ref="R3590:R3653" si="1581">BK3590</f>
        <v>OZ602</v>
      </c>
      <c r="S3590" s="82" t="str">
        <f t="shared" ref="S3590:S3653" si="1582">BL3590</f>
        <v/>
      </c>
      <c r="T3590" s="40">
        <f t="shared" ref="T3590:T3653" si="1583">DATE(YEAR(A3590),MONTH(A3590),DAY(A3590))</f>
        <v>45924</v>
      </c>
      <c r="U3590" s="44">
        <v>2500</v>
      </c>
      <c r="V3590" s="44">
        <f t="shared" ref="V3590:V3653" si="1584">IF(O3590&gt;5,CEILING(O3590-5,1)*100,0)</f>
        <v>0</v>
      </c>
      <c r="W3590" s="77">
        <f t="shared" ref="W3590:W3653" si="1585">SUM(U3590:V3590)</f>
        <v>2500</v>
      </c>
      <c r="X3590" s="78">
        <f t="shared" ref="X3590:X3653" si="1586">(K3590-1)*2500</f>
        <v>0</v>
      </c>
      <c r="Y3590" s="44" cm="1">
        <f t="array" ref="Y3590">_xlfn.IFNA(_xlfn.IFS(AND(Q3590&gt;=2000, Q3590&lt;3000), 10000, AND(Q3590&gt;=3000, Q3590&lt;4000), 15000, AND(Q3590&gt;=4000, Q3590&lt;5000), 20000, AND(Q3590&gt;=5000), 25000),0)</f>
        <v>0</v>
      </c>
      <c r="Z3590" s="91">
        <f t="shared" ref="Z3590:Z3653" si="1587">IF(OR(P3590="일반(목록배제,Normal-Manifest Exception)",P3590="간이(Simple)",P3590="목록취하(허용배제,Manifest-Drop)",P3590="일반(NORMAL)"),300,0)</f>
        <v>300</v>
      </c>
      <c r="AA3590" s="44">
        <f t="shared" ref="AA3590:AA3653" si="1588">IF(LEFT(AP3590,2)="63",3000,0)</f>
        <v>0</v>
      </c>
      <c r="AB3590" s="44"/>
      <c r="AC3590" s="44"/>
      <c r="AD3590" s="44"/>
      <c r="AE3590" s="44">
        <f>VLOOKUP(O3590,정산업데이트!$A$6:$B$12,2,10)</f>
        <v>0</v>
      </c>
      <c r="AF3590" s="44"/>
      <c r="AG3590" s="79">
        <f t="shared" ref="AG3590:AG3653" si="1589">X3590+Y3590+Z3590+AA3590+AB3590+AE3590+AF3590</f>
        <v>300</v>
      </c>
      <c r="AH3590" s="80">
        <f t="shared" ref="AH3590:AH3653" si="1590">SUM(AG3590,W3590)</f>
        <v>2800</v>
      </c>
      <c r="AJ3590" s="35" t="s">
        <v>18450</v>
      </c>
      <c r="AK3590" s="35" t="s">
        <v>73</v>
      </c>
      <c r="AL3590" s="35" t="s">
        <v>18451</v>
      </c>
      <c r="AM3590" s="35" t="s">
        <v>20416</v>
      </c>
      <c r="AN3590" s="35" t="s">
        <v>20417</v>
      </c>
      <c r="AO3590" s="35" t="s">
        <v>20418</v>
      </c>
      <c r="AP3590" s="35" t="s">
        <v>20419</v>
      </c>
      <c r="AQ3590" s="35" t="s">
        <v>122</v>
      </c>
      <c r="AR3590" s="35">
        <v>1</v>
      </c>
      <c r="AS3590" s="35">
        <v>2</v>
      </c>
      <c r="AT3590" s="35">
        <v>1E-3</v>
      </c>
      <c r="AU3590" s="35">
        <v>2</v>
      </c>
      <c r="AV3590" s="35" t="s">
        <v>8</v>
      </c>
      <c r="AW3590" s="35">
        <v>90</v>
      </c>
      <c r="AX3590" s="35" t="s">
        <v>68</v>
      </c>
      <c r="AY3590" s="35" t="s">
        <v>68</v>
      </c>
      <c r="AZ3590" s="35" t="s">
        <v>68</v>
      </c>
      <c r="BA3590" s="35" t="s">
        <v>68</v>
      </c>
      <c r="BB3590" s="35" t="s">
        <v>68</v>
      </c>
      <c r="BC3590" s="35" t="s">
        <v>141</v>
      </c>
      <c r="BD3590" s="35" t="s">
        <v>79</v>
      </c>
      <c r="BE3590" s="35" t="s">
        <v>80</v>
      </c>
      <c r="BF3590" s="35" t="s">
        <v>122</v>
      </c>
      <c r="BG3590" s="35" t="s">
        <v>69</v>
      </c>
      <c r="BH3590" s="35" t="s">
        <v>20420</v>
      </c>
      <c r="BI3590" s="35" t="s">
        <v>122</v>
      </c>
      <c r="BJ3590" s="35" t="s">
        <v>20421</v>
      </c>
      <c r="BK3590" s="35" t="s">
        <v>75</v>
      </c>
      <c r="BL3590" s="35" t="s">
        <v>122</v>
      </c>
      <c r="BM3590" s="35" t="s">
        <v>79</v>
      </c>
      <c r="BN3590" s="35" t="s">
        <v>70</v>
      </c>
      <c r="BO3590" s="35" t="s">
        <v>71</v>
      </c>
      <c r="BP3590" s="35" t="s">
        <v>122</v>
      </c>
      <c r="BQ3590" s="35" t="s">
        <v>163</v>
      </c>
    </row>
    <row r="3591" spans="1:69" x14ac:dyDescent="0.4">
      <c r="A3591" s="40" t="str">
        <f t="shared" si="1564"/>
        <v>2025-09-24</v>
      </c>
      <c r="B3591" s="40" t="str">
        <f t="shared" si="1565"/>
        <v>SYD</v>
      </c>
      <c r="C3591" s="39" t="str">
        <f t="shared" si="1566"/>
        <v>98812563670</v>
      </c>
      <c r="D3591" s="41" t="str">
        <f t="shared" si="1567"/>
        <v>PKR253701729</v>
      </c>
      <c r="E3591" s="41" t="str">
        <f t="shared" si="1568"/>
        <v>596421503524</v>
      </c>
      <c r="F3591" s="39" t="str">
        <f t="shared" si="1569"/>
        <v>2254231</v>
      </c>
      <c r="G3591" s="39" t="str">
        <f t="shared" si="1570"/>
        <v>WISE EXPRESS(OZPRODUCT)</v>
      </c>
      <c r="H3591" s="41" t="str">
        <f t="shared" si="1571"/>
        <v>박정하</v>
      </c>
      <c r="I3591" s="39" t="str">
        <f t="shared" si="1572"/>
        <v>41041</v>
      </c>
      <c r="J3591" s="52" t="str">
        <f t="shared" si="1573"/>
        <v/>
      </c>
      <c r="K3591" s="75">
        <f t="shared" si="1574"/>
        <v>1</v>
      </c>
      <c r="L3591" s="76">
        <f t="shared" si="1575"/>
        <v>1</v>
      </c>
      <c r="M3591" s="76">
        <f t="shared" si="1576"/>
        <v>1E-3</v>
      </c>
      <c r="N3591" s="76">
        <f t="shared" si="1577"/>
        <v>1</v>
      </c>
      <c r="O3591" s="42">
        <f t="shared" si="1578"/>
        <v>1</v>
      </c>
      <c r="P3591" s="39" t="str">
        <f t="shared" si="1579"/>
        <v>일반(목록배제,Normal-Manifest Exception)</v>
      </c>
      <c r="Q3591" s="72">
        <f t="shared" si="1580"/>
        <v>40</v>
      </c>
      <c r="R3591" s="43" t="str">
        <f t="shared" si="1581"/>
        <v>OZ602</v>
      </c>
      <c r="S3591" s="82" t="str">
        <f t="shared" si="1582"/>
        <v/>
      </c>
      <c r="T3591" s="40">
        <f t="shared" si="1583"/>
        <v>45924</v>
      </c>
      <c r="U3591" s="44">
        <v>2500</v>
      </c>
      <c r="V3591" s="44">
        <f t="shared" si="1584"/>
        <v>0</v>
      </c>
      <c r="W3591" s="77">
        <f t="shared" si="1585"/>
        <v>2500</v>
      </c>
      <c r="X3591" s="78">
        <f t="shared" si="1586"/>
        <v>0</v>
      </c>
      <c r="Y3591" s="44" cm="1">
        <f t="array" ref="Y3591">_xlfn.IFNA(_xlfn.IFS(AND(Q3591&gt;=2000, Q3591&lt;3000), 10000, AND(Q3591&gt;=3000, Q3591&lt;4000), 15000, AND(Q3591&gt;=4000, Q3591&lt;5000), 20000, AND(Q3591&gt;=5000), 25000),0)</f>
        <v>0</v>
      </c>
      <c r="Z3591" s="91">
        <f t="shared" si="1587"/>
        <v>300</v>
      </c>
      <c r="AA3591" s="44">
        <f t="shared" si="1588"/>
        <v>0</v>
      </c>
      <c r="AB3591" s="44"/>
      <c r="AC3591" s="44"/>
      <c r="AD3591" s="44"/>
      <c r="AE3591" s="44">
        <f>VLOOKUP(O3591,정산업데이트!$A$6:$B$12,2,10)</f>
        <v>0</v>
      </c>
      <c r="AF3591" s="44"/>
      <c r="AG3591" s="79">
        <f t="shared" si="1589"/>
        <v>300</v>
      </c>
      <c r="AH3591" s="80">
        <f t="shared" si="1590"/>
        <v>2800</v>
      </c>
      <c r="AJ3591" s="35" t="s">
        <v>18450</v>
      </c>
      <c r="AK3591" s="35" t="s">
        <v>73</v>
      </c>
      <c r="AL3591" s="35" t="s">
        <v>18451</v>
      </c>
      <c r="AM3591" s="35" t="s">
        <v>20422</v>
      </c>
      <c r="AN3591" s="35" t="s">
        <v>1390</v>
      </c>
      <c r="AO3591" s="35" t="s">
        <v>20423</v>
      </c>
      <c r="AP3591" s="35" t="s">
        <v>20424</v>
      </c>
      <c r="AQ3591" s="35" t="s">
        <v>122</v>
      </c>
      <c r="AR3591" s="35">
        <v>1</v>
      </c>
      <c r="AS3591" s="35">
        <v>1</v>
      </c>
      <c r="AT3591" s="35">
        <v>1E-3</v>
      </c>
      <c r="AU3591" s="35">
        <v>1</v>
      </c>
      <c r="AV3591" s="35" t="s">
        <v>8</v>
      </c>
      <c r="AW3591" s="35">
        <v>40</v>
      </c>
      <c r="AX3591" s="35" t="s">
        <v>68</v>
      </c>
      <c r="AY3591" s="35" t="s">
        <v>68</v>
      </c>
      <c r="AZ3591" s="35" t="s">
        <v>68</v>
      </c>
      <c r="BA3591" s="35" t="s">
        <v>68</v>
      </c>
      <c r="BB3591" s="35" t="s">
        <v>68</v>
      </c>
      <c r="BC3591" s="35" t="s">
        <v>141</v>
      </c>
      <c r="BD3591" s="35" t="s">
        <v>79</v>
      </c>
      <c r="BE3591" s="35" t="s">
        <v>80</v>
      </c>
      <c r="BF3591" s="35" t="s">
        <v>122</v>
      </c>
      <c r="BG3591" s="35" t="s">
        <v>69</v>
      </c>
      <c r="BH3591" s="35" t="s">
        <v>20425</v>
      </c>
      <c r="BI3591" s="35" t="s">
        <v>122</v>
      </c>
      <c r="BJ3591" s="35" t="s">
        <v>20426</v>
      </c>
      <c r="BK3591" s="35" t="s">
        <v>75</v>
      </c>
      <c r="BL3591" s="35" t="s">
        <v>122</v>
      </c>
      <c r="BM3591" s="35" t="s">
        <v>79</v>
      </c>
      <c r="BN3591" s="35" t="s">
        <v>70</v>
      </c>
      <c r="BO3591" s="35" t="s">
        <v>71</v>
      </c>
      <c r="BP3591" s="35" t="s">
        <v>122</v>
      </c>
      <c r="BQ3591" s="35" t="s">
        <v>163</v>
      </c>
    </row>
    <row r="3592" spans="1:69" x14ac:dyDescent="0.4">
      <c r="A3592" s="40" t="str">
        <f t="shared" si="1564"/>
        <v>2025-09-24</v>
      </c>
      <c r="B3592" s="40" t="str">
        <f t="shared" si="1565"/>
        <v>SYD</v>
      </c>
      <c r="C3592" s="39" t="str">
        <f t="shared" si="1566"/>
        <v>98812563670</v>
      </c>
      <c r="D3592" s="41" t="str">
        <f t="shared" si="1567"/>
        <v>PKR253701730</v>
      </c>
      <c r="E3592" s="41" t="str">
        <f t="shared" si="1568"/>
        <v>596421503535</v>
      </c>
      <c r="F3592" s="39" t="str">
        <f t="shared" si="1569"/>
        <v>2254231</v>
      </c>
      <c r="G3592" s="39" t="str">
        <f t="shared" si="1570"/>
        <v>WISE EXPRESS(OZPRODUCT)</v>
      </c>
      <c r="H3592" s="41" t="str">
        <f t="shared" si="1571"/>
        <v>우수경</v>
      </c>
      <c r="I3592" s="39" t="str">
        <f t="shared" si="1572"/>
        <v>03108</v>
      </c>
      <c r="J3592" s="52" t="str">
        <f t="shared" si="1573"/>
        <v/>
      </c>
      <c r="K3592" s="75">
        <f t="shared" si="1574"/>
        <v>1</v>
      </c>
      <c r="L3592" s="76">
        <f t="shared" si="1575"/>
        <v>2</v>
      </c>
      <c r="M3592" s="76">
        <f t="shared" si="1576"/>
        <v>1E-3</v>
      </c>
      <c r="N3592" s="76">
        <f t="shared" si="1577"/>
        <v>2</v>
      </c>
      <c r="O3592" s="42">
        <f t="shared" si="1578"/>
        <v>2</v>
      </c>
      <c r="P3592" s="39" t="str">
        <f t="shared" si="1579"/>
        <v>일반(목록배제,Normal-Manifest Exception)</v>
      </c>
      <c r="Q3592" s="72">
        <f t="shared" si="1580"/>
        <v>90</v>
      </c>
      <c r="R3592" s="43" t="str">
        <f t="shared" si="1581"/>
        <v>OZ602</v>
      </c>
      <c r="S3592" s="82" t="str">
        <f t="shared" si="1582"/>
        <v/>
      </c>
      <c r="T3592" s="40">
        <f t="shared" si="1583"/>
        <v>45924</v>
      </c>
      <c r="U3592" s="44">
        <v>2500</v>
      </c>
      <c r="V3592" s="44">
        <f t="shared" si="1584"/>
        <v>0</v>
      </c>
      <c r="W3592" s="77">
        <f t="shared" si="1585"/>
        <v>2500</v>
      </c>
      <c r="X3592" s="78">
        <f t="shared" si="1586"/>
        <v>0</v>
      </c>
      <c r="Y3592" s="44" cm="1">
        <f t="array" ref="Y3592">_xlfn.IFNA(_xlfn.IFS(AND(Q3592&gt;=2000, Q3592&lt;3000), 10000, AND(Q3592&gt;=3000, Q3592&lt;4000), 15000, AND(Q3592&gt;=4000, Q3592&lt;5000), 20000, AND(Q3592&gt;=5000), 25000),0)</f>
        <v>0</v>
      </c>
      <c r="Z3592" s="91">
        <f t="shared" si="1587"/>
        <v>300</v>
      </c>
      <c r="AA3592" s="44">
        <f t="shared" si="1588"/>
        <v>0</v>
      </c>
      <c r="AB3592" s="44"/>
      <c r="AC3592" s="44"/>
      <c r="AD3592" s="44"/>
      <c r="AE3592" s="44">
        <f>VLOOKUP(O3592,정산업데이트!$A$6:$B$12,2,10)</f>
        <v>0</v>
      </c>
      <c r="AF3592" s="44"/>
      <c r="AG3592" s="79">
        <f t="shared" si="1589"/>
        <v>300</v>
      </c>
      <c r="AH3592" s="80">
        <f t="shared" si="1590"/>
        <v>2800</v>
      </c>
      <c r="AJ3592" s="35" t="s">
        <v>18450</v>
      </c>
      <c r="AK3592" s="35" t="s">
        <v>73</v>
      </c>
      <c r="AL3592" s="35" t="s">
        <v>18451</v>
      </c>
      <c r="AM3592" s="35" t="s">
        <v>20427</v>
      </c>
      <c r="AN3592" s="35" t="s">
        <v>20428</v>
      </c>
      <c r="AO3592" s="35" t="s">
        <v>20429</v>
      </c>
      <c r="AP3592" s="35" t="s">
        <v>20430</v>
      </c>
      <c r="AQ3592" s="35" t="s">
        <v>122</v>
      </c>
      <c r="AR3592" s="35">
        <v>1</v>
      </c>
      <c r="AS3592" s="35">
        <v>2</v>
      </c>
      <c r="AT3592" s="35">
        <v>1E-3</v>
      </c>
      <c r="AU3592" s="35">
        <v>2</v>
      </c>
      <c r="AV3592" s="35" t="s">
        <v>8</v>
      </c>
      <c r="AW3592" s="35">
        <v>90</v>
      </c>
      <c r="AX3592" s="35" t="s">
        <v>68</v>
      </c>
      <c r="AY3592" s="35" t="s">
        <v>68</v>
      </c>
      <c r="AZ3592" s="35" t="s">
        <v>68</v>
      </c>
      <c r="BA3592" s="35" t="s">
        <v>68</v>
      </c>
      <c r="BB3592" s="35" t="s">
        <v>68</v>
      </c>
      <c r="BC3592" s="35" t="s">
        <v>141</v>
      </c>
      <c r="BD3592" s="35" t="s">
        <v>79</v>
      </c>
      <c r="BE3592" s="35" t="s">
        <v>80</v>
      </c>
      <c r="BF3592" s="35" t="s">
        <v>122</v>
      </c>
      <c r="BG3592" s="35" t="s">
        <v>69</v>
      </c>
      <c r="BH3592" s="35" t="s">
        <v>20431</v>
      </c>
      <c r="BI3592" s="35" t="s">
        <v>122</v>
      </c>
      <c r="BJ3592" s="35" t="s">
        <v>20432</v>
      </c>
      <c r="BK3592" s="35" t="s">
        <v>75</v>
      </c>
      <c r="BL3592" s="35" t="s">
        <v>122</v>
      </c>
      <c r="BM3592" s="35" t="s">
        <v>79</v>
      </c>
      <c r="BN3592" s="35" t="s">
        <v>70</v>
      </c>
      <c r="BO3592" s="35" t="s">
        <v>71</v>
      </c>
      <c r="BP3592" s="35" t="s">
        <v>122</v>
      </c>
      <c r="BQ3592" s="35" t="s">
        <v>163</v>
      </c>
    </row>
    <row r="3593" spans="1:69" x14ac:dyDescent="0.4">
      <c r="A3593" s="40" t="str">
        <f t="shared" si="1564"/>
        <v>2025-09-24</v>
      </c>
      <c r="B3593" s="40" t="str">
        <f t="shared" si="1565"/>
        <v>SYD</v>
      </c>
      <c r="C3593" s="39" t="str">
        <f t="shared" si="1566"/>
        <v>98812563670</v>
      </c>
      <c r="D3593" s="41" t="str">
        <f t="shared" si="1567"/>
        <v>PKR253714921</v>
      </c>
      <c r="E3593" s="41" t="str">
        <f t="shared" si="1568"/>
        <v>596421507400</v>
      </c>
      <c r="F3593" s="39" t="str">
        <f t="shared" si="1569"/>
        <v>2254225</v>
      </c>
      <c r="G3593" s="39" t="str">
        <f t="shared" si="1570"/>
        <v>WISE EXPRESS LOGISTICS PTY LTD</v>
      </c>
      <c r="H3593" s="41" t="str">
        <f t="shared" si="1571"/>
        <v>최영자</v>
      </c>
      <c r="I3593" s="39" t="str">
        <f t="shared" si="1572"/>
        <v>10368</v>
      </c>
      <c r="J3593" s="52" t="str">
        <f t="shared" si="1573"/>
        <v>일반전환(품명부정확/중고/과태료사전방지)</v>
      </c>
      <c r="K3593" s="75">
        <f t="shared" si="1574"/>
        <v>1</v>
      </c>
      <c r="L3593" s="76">
        <f t="shared" si="1575"/>
        <v>0.4</v>
      </c>
      <c r="M3593" s="76">
        <f t="shared" si="1576"/>
        <v>1E-3</v>
      </c>
      <c r="N3593" s="76">
        <f t="shared" si="1577"/>
        <v>0.4</v>
      </c>
      <c r="O3593" s="42">
        <f t="shared" si="1578"/>
        <v>0.5</v>
      </c>
      <c r="P3593" s="39" t="str">
        <f t="shared" si="1579"/>
        <v>일반(목록배제,Normal-Manifest Exception)</v>
      </c>
      <c r="Q3593" s="72">
        <f t="shared" si="1580"/>
        <v>45</v>
      </c>
      <c r="R3593" s="43" t="str">
        <f t="shared" si="1581"/>
        <v>OZ602</v>
      </c>
      <c r="S3593" s="82" t="str">
        <f t="shared" si="1582"/>
        <v/>
      </c>
      <c r="T3593" s="40">
        <f t="shared" si="1583"/>
        <v>45924</v>
      </c>
      <c r="U3593" s="44">
        <v>2500</v>
      </c>
      <c r="V3593" s="44">
        <f t="shared" si="1584"/>
        <v>0</v>
      </c>
      <c r="W3593" s="77">
        <f t="shared" si="1585"/>
        <v>2500</v>
      </c>
      <c r="X3593" s="78">
        <f t="shared" si="1586"/>
        <v>0</v>
      </c>
      <c r="Y3593" s="44" cm="1">
        <f t="array" ref="Y3593">_xlfn.IFNA(_xlfn.IFS(AND(Q3593&gt;=2000, Q3593&lt;3000), 10000, AND(Q3593&gt;=3000, Q3593&lt;4000), 15000, AND(Q3593&gt;=4000, Q3593&lt;5000), 20000, AND(Q3593&gt;=5000), 25000),0)</f>
        <v>0</v>
      </c>
      <c r="Z3593" s="91">
        <f t="shared" si="1587"/>
        <v>300</v>
      </c>
      <c r="AA3593" s="44">
        <f t="shared" si="1588"/>
        <v>0</v>
      </c>
      <c r="AB3593" s="44"/>
      <c r="AC3593" s="44"/>
      <c r="AD3593" s="44"/>
      <c r="AE3593" s="44">
        <f>VLOOKUP(O3593,정산업데이트!$A$6:$B$12,2,10)</f>
        <v>0</v>
      </c>
      <c r="AF3593" s="44"/>
      <c r="AG3593" s="79">
        <f t="shared" si="1589"/>
        <v>300</v>
      </c>
      <c r="AH3593" s="80">
        <f t="shared" si="1590"/>
        <v>2800</v>
      </c>
      <c r="AJ3593" s="35" t="s">
        <v>18450</v>
      </c>
      <c r="AK3593" s="35" t="s">
        <v>73</v>
      </c>
      <c r="AL3593" s="35" t="s">
        <v>18451</v>
      </c>
      <c r="AM3593" s="35" t="s">
        <v>20433</v>
      </c>
      <c r="AN3593" s="35" t="s">
        <v>20434</v>
      </c>
      <c r="AO3593" s="35" t="s">
        <v>20435</v>
      </c>
      <c r="AP3593" s="35" t="s">
        <v>20436</v>
      </c>
      <c r="AQ3593" s="35" t="s">
        <v>20437</v>
      </c>
      <c r="AR3593" s="35">
        <v>1</v>
      </c>
      <c r="AS3593" s="35">
        <v>0.4</v>
      </c>
      <c r="AT3593" s="35">
        <v>1E-3</v>
      </c>
      <c r="AU3593" s="35">
        <v>0.4</v>
      </c>
      <c r="AV3593" s="35" t="s">
        <v>8</v>
      </c>
      <c r="AW3593" s="35">
        <v>45</v>
      </c>
      <c r="AX3593" s="35" t="s">
        <v>68</v>
      </c>
      <c r="AY3593" s="35" t="s">
        <v>68</v>
      </c>
      <c r="AZ3593" s="35" t="s">
        <v>68</v>
      </c>
      <c r="BA3593" s="35" t="s">
        <v>68</v>
      </c>
      <c r="BB3593" s="35" t="s">
        <v>68</v>
      </c>
      <c r="BC3593" s="35" t="s">
        <v>125</v>
      </c>
      <c r="BD3593" s="35" t="s">
        <v>74</v>
      </c>
      <c r="BE3593" s="35" t="s">
        <v>20438</v>
      </c>
      <c r="BF3593" s="35" t="s">
        <v>122</v>
      </c>
      <c r="BG3593" s="35" t="s">
        <v>69</v>
      </c>
      <c r="BH3593" s="35" t="s">
        <v>20439</v>
      </c>
      <c r="BI3593" s="35" t="s">
        <v>122</v>
      </c>
      <c r="BJ3593" s="35" t="s">
        <v>20440</v>
      </c>
      <c r="BK3593" s="35" t="s">
        <v>75</v>
      </c>
      <c r="BL3593" s="35" t="s">
        <v>122</v>
      </c>
      <c r="BM3593" s="35" t="s">
        <v>74</v>
      </c>
      <c r="BN3593" s="35" t="s">
        <v>70</v>
      </c>
      <c r="BO3593" s="35" t="s">
        <v>71</v>
      </c>
      <c r="BP3593" s="35" t="s">
        <v>122</v>
      </c>
      <c r="BQ3593" s="35" t="s">
        <v>163</v>
      </c>
    </row>
    <row r="3594" spans="1:69" x14ac:dyDescent="0.4">
      <c r="A3594" s="40" t="str">
        <f t="shared" si="1564"/>
        <v>2025-09-24</v>
      </c>
      <c r="B3594" s="40" t="str">
        <f t="shared" si="1565"/>
        <v>SYD</v>
      </c>
      <c r="C3594" s="39" t="str">
        <f t="shared" si="1566"/>
        <v>98812563670</v>
      </c>
      <c r="D3594" s="41" t="str">
        <f t="shared" si="1567"/>
        <v>PKR253714922</v>
      </c>
      <c r="E3594" s="41" t="str">
        <f t="shared" si="1568"/>
        <v>596421507411</v>
      </c>
      <c r="F3594" s="39" t="str">
        <f t="shared" si="1569"/>
        <v>2254225</v>
      </c>
      <c r="G3594" s="39" t="str">
        <f t="shared" si="1570"/>
        <v>WISE EXPRESS LOGISTICS PTY LTD</v>
      </c>
      <c r="H3594" s="41" t="str">
        <f t="shared" si="1571"/>
        <v>강확실</v>
      </c>
      <c r="I3594" s="39" t="str">
        <f t="shared" si="1572"/>
        <v>12149</v>
      </c>
      <c r="J3594" s="52" t="str">
        <f t="shared" si="1573"/>
        <v/>
      </c>
      <c r="K3594" s="75">
        <f t="shared" si="1574"/>
        <v>1</v>
      </c>
      <c r="L3594" s="76">
        <f t="shared" si="1575"/>
        <v>1.3</v>
      </c>
      <c r="M3594" s="76">
        <f t="shared" si="1576"/>
        <v>1E-3</v>
      </c>
      <c r="N3594" s="76">
        <f t="shared" si="1577"/>
        <v>1.3</v>
      </c>
      <c r="O3594" s="42">
        <f t="shared" si="1578"/>
        <v>1.5</v>
      </c>
      <c r="P3594" s="39" t="str">
        <f t="shared" si="1579"/>
        <v>일반(목록배제,Normal-Manifest Exception)</v>
      </c>
      <c r="Q3594" s="72">
        <f t="shared" si="1580"/>
        <v>135</v>
      </c>
      <c r="R3594" s="43" t="str">
        <f t="shared" si="1581"/>
        <v>OZ602</v>
      </c>
      <c r="S3594" s="82" t="str">
        <f t="shared" si="1582"/>
        <v/>
      </c>
      <c r="T3594" s="40">
        <f t="shared" si="1583"/>
        <v>45924</v>
      </c>
      <c r="U3594" s="44">
        <v>2500</v>
      </c>
      <c r="V3594" s="44">
        <f t="shared" si="1584"/>
        <v>0</v>
      </c>
      <c r="W3594" s="77">
        <f t="shared" si="1585"/>
        <v>2500</v>
      </c>
      <c r="X3594" s="78">
        <f t="shared" si="1586"/>
        <v>0</v>
      </c>
      <c r="Y3594" s="44" cm="1">
        <f t="array" ref="Y3594">_xlfn.IFNA(_xlfn.IFS(AND(Q3594&gt;=2000, Q3594&lt;3000), 10000, AND(Q3594&gt;=3000, Q3594&lt;4000), 15000, AND(Q3594&gt;=4000, Q3594&lt;5000), 20000, AND(Q3594&gt;=5000), 25000),0)</f>
        <v>0</v>
      </c>
      <c r="Z3594" s="91">
        <f t="shared" si="1587"/>
        <v>300</v>
      </c>
      <c r="AA3594" s="44">
        <f t="shared" si="1588"/>
        <v>0</v>
      </c>
      <c r="AB3594" s="44"/>
      <c r="AC3594" s="44"/>
      <c r="AD3594" s="44"/>
      <c r="AE3594" s="44">
        <f>VLOOKUP(O3594,정산업데이트!$A$6:$B$12,2,10)</f>
        <v>0</v>
      </c>
      <c r="AF3594" s="44"/>
      <c r="AG3594" s="79">
        <f t="shared" si="1589"/>
        <v>300</v>
      </c>
      <c r="AH3594" s="80">
        <f t="shared" si="1590"/>
        <v>2800</v>
      </c>
      <c r="AJ3594" s="35" t="s">
        <v>18450</v>
      </c>
      <c r="AK3594" s="35" t="s">
        <v>73</v>
      </c>
      <c r="AL3594" s="35" t="s">
        <v>18451</v>
      </c>
      <c r="AM3594" s="35" t="s">
        <v>20441</v>
      </c>
      <c r="AN3594" s="35" t="s">
        <v>20442</v>
      </c>
      <c r="AO3594" s="35" t="s">
        <v>20443</v>
      </c>
      <c r="AP3594" s="35" t="s">
        <v>20444</v>
      </c>
      <c r="AQ3594" s="35" t="s">
        <v>122</v>
      </c>
      <c r="AR3594" s="35">
        <v>1</v>
      </c>
      <c r="AS3594" s="35">
        <v>1.3</v>
      </c>
      <c r="AT3594" s="35">
        <v>1E-3</v>
      </c>
      <c r="AU3594" s="35">
        <v>1.3</v>
      </c>
      <c r="AV3594" s="35" t="s">
        <v>8</v>
      </c>
      <c r="AW3594" s="35">
        <v>135</v>
      </c>
      <c r="AX3594" s="35" t="s">
        <v>68</v>
      </c>
      <c r="AY3594" s="35" t="s">
        <v>68</v>
      </c>
      <c r="AZ3594" s="35" t="s">
        <v>68</v>
      </c>
      <c r="BA3594" s="35" t="s">
        <v>68</v>
      </c>
      <c r="BB3594" s="35" t="s">
        <v>68</v>
      </c>
      <c r="BC3594" s="35" t="s">
        <v>125</v>
      </c>
      <c r="BD3594" s="35" t="s">
        <v>74</v>
      </c>
      <c r="BE3594" s="35" t="s">
        <v>1769</v>
      </c>
      <c r="BF3594" s="35" t="s">
        <v>122</v>
      </c>
      <c r="BG3594" s="35" t="s">
        <v>69</v>
      </c>
      <c r="BH3594" s="35" t="s">
        <v>20445</v>
      </c>
      <c r="BI3594" s="35" t="s">
        <v>122</v>
      </c>
      <c r="BJ3594" s="35" t="s">
        <v>20446</v>
      </c>
      <c r="BK3594" s="35" t="s">
        <v>75</v>
      </c>
      <c r="BL3594" s="35" t="s">
        <v>122</v>
      </c>
      <c r="BM3594" s="35" t="s">
        <v>74</v>
      </c>
      <c r="BN3594" s="35" t="s">
        <v>70</v>
      </c>
      <c r="BO3594" s="35" t="s">
        <v>71</v>
      </c>
      <c r="BP3594" s="35" t="s">
        <v>122</v>
      </c>
      <c r="BQ3594" s="35" t="s">
        <v>163</v>
      </c>
    </row>
    <row r="3595" spans="1:69" x14ac:dyDescent="0.4">
      <c r="A3595" s="40" t="str">
        <f t="shared" si="1564"/>
        <v>2025-09-24</v>
      </c>
      <c r="B3595" s="40" t="str">
        <f t="shared" si="1565"/>
        <v>SYD</v>
      </c>
      <c r="C3595" s="39" t="str">
        <f t="shared" si="1566"/>
        <v>98812563670</v>
      </c>
      <c r="D3595" s="41" t="str">
        <f t="shared" si="1567"/>
        <v>PKR253714923</v>
      </c>
      <c r="E3595" s="41" t="str">
        <f t="shared" si="1568"/>
        <v>596421507422</v>
      </c>
      <c r="F3595" s="39" t="str">
        <f t="shared" si="1569"/>
        <v>2254225</v>
      </c>
      <c r="G3595" s="39" t="str">
        <f t="shared" si="1570"/>
        <v>WISE EXPRESS LOGISTICS PTY LTD</v>
      </c>
      <c r="H3595" s="41" t="str">
        <f t="shared" si="1571"/>
        <v>이헌영</v>
      </c>
      <c r="I3595" s="39" t="str">
        <f t="shared" si="1572"/>
        <v>42985</v>
      </c>
      <c r="J3595" s="52" t="str">
        <f t="shared" si="1573"/>
        <v>일반전환(품명부정확/중고/과태료사전방지+PKR253714924)</v>
      </c>
      <c r="K3595" s="75">
        <f t="shared" si="1574"/>
        <v>1</v>
      </c>
      <c r="L3595" s="76">
        <f t="shared" si="1575"/>
        <v>9.1999999999999993</v>
      </c>
      <c r="M3595" s="76">
        <f t="shared" si="1576"/>
        <v>1E-3</v>
      </c>
      <c r="N3595" s="76">
        <f t="shared" si="1577"/>
        <v>9.5</v>
      </c>
      <c r="O3595" s="42">
        <f t="shared" si="1578"/>
        <v>9.5</v>
      </c>
      <c r="P3595" s="39" t="str">
        <f t="shared" si="1579"/>
        <v>일반(목록배제,Normal-Manifest Exception)</v>
      </c>
      <c r="Q3595" s="72">
        <f t="shared" si="1580"/>
        <v>70</v>
      </c>
      <c r="R3595" s="43" t="str">
        <f t="shared" si="1581"/>
        <v>OZ602</v>
      </c>
      <c r="S3595" s="82" t="str">
        <f t="shared" si="1582"/>
        <v/>
      </c>
      <c r="T3595" s="40">
        <f t="shared" si="1583"/>
        <v>45924</v>
      </c>
      <c r="U3595" s="44">
        <v>2500</v>
      </c>
      <c r="V3595" s="44">
        <f t="shared" si="1584"/>
        <v>500</v>
      </c>
      <c r="W3595" s="77">
        <f t="shared" si="1585"/>
        <v>3000</v>
      </c>
      <c r="X3595" s="78">
        <f t="shared" si="1586"/>
        <v>0</v>
      </c>
      <c r="Y3595" s="44" cm="1">
        <f t="array" ref="Y3595">_xlfn.IFNA(_xlfn.IFS(AND(Q3595&gt;=2000, Q3595&lt;3000), 10000, AND(Q3595&gt;=3000, Q3595&lt;4000), 15000, AND(Q3595&gt;=4000, Q3595&lt;5000), 20000, AND(Q3595&gt;=5000), 25000),0)</f>
        <v>0</v>
      </c>
      <c r="Z3595" s="91">
        <f t="shared" si="1587"/>
        <v>300</v>
      </c>
      <c r="AA3595" s="44">
        <f t="shared" si="1588"/>
        <v>0</v>
      </c>
      <c r="AB3595" s="44"/>
      <c r="AC3595" s="44"/>
      <c r="AD3595" s="44"/>
      <c r="AE3595" s="44">
        <f>VLOOKUP(O3595,정산업데이트!$A$6:$B$12,2,10)</f>
        <v>1000</v>
      </c>
      <c r="AF3595" s="44"/>
      <c r="AG3595" s="79">
        <f t="shared" si="1589"/>
        <v>1300</v>
      </c>
      <c r="AH3595" s="80">
        <f t="shared" si="1590"/>
        <v>4300</v>
      </c>
      <c r="AJ3595" s="35" t="s">
        <v>18450</v>
      </c>
      <c r="AK3595" s="35" t="s">
        <v>73</v>
      </c>
      <c r="AL3595" s="35" t="s">
        <v>18451</v>
      </c>
      <c r="AM3595" s="35" t="s">
        <v>20447</v>
      </c>
      <c r="AN3595" s="35" t="s">
        <v>18558</v>
      </c>
      <c r="AO3595" s="35" t="s">
        <v>18559</v>
      </c>
      <c r="AP3595" s="35" t="s">
        <v>18560</v>
      </c>
      <c r="AQ3595" s="35" t="s">
        <v>20448</v>
      </c>
      <c r="AR3595" s="35">
        <v>1</v>
      </c>
      <c r="AS3595" s="35">
        <v>9.1999999999999993</v>
      </c>
      <c r="AT3595" s="35">
        <v>1E-3</v>
      </c>
      <c r="AU3595" s="35">
        <v>9.5</v>
      </c>
      <c r="AV3595" s="35" t="s">
        <v>8</v>
      </c>
      <c r="AW3595" s="35">
        <v>70</v>
      </c>
      <c r="AX3595" s="35" t="s">
        <v>68</v>
      </c>
      <c r="AY3595" s="35" t="s">
        <v>68</v>
      </c>
      <c r="AZ3595" s="35" t="s">
        <v>68</v>
      </c>
      <c r="BA3595" s="35" t="s">
        <v>68</v>
      </c>
      <c r="BB3595" s="35" t="s">
        <v>68</v>
      </c>
      <c r="BC3595" s="35" t="s">
        <v>125</v>
      </c>
      <c r="BD3595" s="35" t="s">
        <v>74</v>
      </c>
      <c r="BE3595" s="35" t="s">
        <v>18562</v>
      </c>
      <c r="BF3595" s="35" t="s">
        <v>122</v>
      </c>
      <c r="BG3595" s="35" t="s">
        <v>69</v>
      </c>
      <c r="BH3595" s="35" t="s">
        <v>20449</v>
      </c>
      <c r="BI3595" s="35" t="s">
        <v>122</v>
      </c>
      <c r="BJ3595" s="35" t="s">
        <v>20450</v>
      </c>
      <c r="BK3595" s="35" t="s">
        <v>75</v>
      </c>
      <c r="BL3595" s="35" t="s">
        <v>122</v>
      </c>
      <c r="BM3595" s="35" t="s">
        <v>74</v>
      </c>
      <c r="BN3595" s="35" t="s">
        <v>70</v>
      </c>
      <c r="BO3595" s="35" t="s">
        <v>71</v>
      </c>
      <c r="BP3595" s="35" t="s">
        <v>122</v>
      </c>
      <c r="BQ3595" s="35" t="s">
        <v>163</v>
      </c>
    </row>
    <row r="3596" spans="1:69" x14ac:dyDescent="0.4">
      <c r="A3596" s="40" t="str">
        <f t="shared" si="1564"/>
        <v>2025-09-24</v>
      </c>
      <c r="B3596" s="40" t="str">
        <f t="shared" si="1565"/>
        <v>SYD</v>
      </c>
      <c r="C3596" s="39" t="str">
        <f t="shared" si="1566"/>
        <v>98812563670</v>
      </c>
      <c r="D3596" s="41" t="str">
        <f t="shared" si="1567"/>
        <v>PKR253663566</v>
      </c>
      <c r="E3596" s="41" t="str">
        <f t="shared" si="1568"/>
        <v>596421495054</v>
      </c>
      <c r="F3596" s="39" t="str">
        <f t="shared" si="1569"/>
        <v>2254264</v>
      </c>
      <c r="G3596" s="39" t="str">
        <f t="shared" si="1570"/>
        <v>WISE EXPRESS(JNHLINK)</v>
      </c>
      <c r="H3596" s="41" t="str">
        <f t="shared" si="1571"/>
        <v>김다빈</v>
      </c>
      <c r="I3596" s="39" t="str">
        <f t="shared" si="1572"/>
        <v>04701</v>
      </c>
      <c r="J3596" s="52" t="str">
        <f t="shared" si="1573"/>
        <v>적하삭제필요 (무적데이터) / BL추가(98812563666)</v>
      </c>
      <c r="K3596" s="75">
        <f t="shared" si="1574"/>
        <v>1</v>
      </c>
      <c r="L3596" s="76">
        <f t="shared" si="1575"/>
        <v>1.4</v>
      </c>
      <c r="M3596" s="76">
        <f t="shared" si="1576"/>
        <v>1E-3</v>
      </c>
      <c r="N3596" s="76">
        <f t="shared" si="1577"/>
        <v>1.4</v>
      </c>
      <c r="O3596" s="42">
        <f t="shared" si="1578"/>
        <v>1.5</v>
      </c>
      <c r="P3596" s="39" t="str">
        <f t="shared" si="1579"/>
        <v>일반(목록배제,Normal-Manifest Exception)</v>
      </c>
      <c r="Q3596" s="72">
        <f t="shared" si="1580"/>
        <v>130</v>
      </c>
      <c r="R3596" s="43" t="str">
        <f t="shared" si="1581"/>
        <v>OZ602</v>
      </c>
      <c r="S3596" s="82" t="str">
        <f t="shared" si="1582"/>
        <v/>
      </c>
      <c r="T3596" s="40">
        <f t="shared" si="1583"/>
        <v>45924</v>
      </c>
      <c r="U3596" s="44">
        <v>2500</v>
      </c>
      <c r="V3596" s="44">
        <f t="shared" si="1584"/>
        <v>0</v>
      </c>
      <c r="W3596" s="77">
        <f t="shared" si="1585"/>
        <v>2500</v>
      </c>
      <c r="X3596" s="78">
        <f t="shared" si="1586"/>
        <v>0</v>
      </c>
      <c r="Y3596" s="44" cm="1">
        <f t="array" ref="Y3596">_xlfn.IFNA(_xlfn.IFS(AND(Q3596&gt;=2000, Q3596&lt;3000), 10000, AND(Q3596&gt;=3000, Q3596&lt;4000), 15000, AND(Q3596&gt;=4000, Q3596&lt;5000), 20000, AND(Q3596&gt;=5000), 25000),0)</f>
        <v>0</v>
      </c>
      <c r="Z3596" s="91">
        <f t="shared" si="1587"/>
        <v>300</v>
      </c>
      <c r="AA3596" s="44">
        <f t="shared" si="1588"/>
        <v>0</v>
      </c>
      <c r="AB3596" s="44"/>
      <c r="AC3596" s="44"/>
      <c r="AD3596" s="44"/>
      <c r="AE3596" s="44">
        <f>VLOOKUP(O3596,정산업데이트!$A$6:$B$12,2,10)</f>
        <v>0</v>
      </c>
      <c r="AF3596" s="44"/>
      <c r="AG3596" s="79">
        <f t="shared" si="1589"/>
        <v>300</v>
      </c>
      <c r="AH3596" s="80">
        <f t="shared" si="1590"/>
        <v>2800</v>
      </c>
      <c r="AJ3596" s="35" t="s">
        <v>18450</v>
      </c>
      <c r="AK3596" s="35" t="s">
        <v>73</v>
      </c>
      <c r="AL3596" s="35" t="s">
        <v>18451</v>
      </c>
      <c r="AM3596" s="35" t="s">
        <v>20451</v>
      </c>
      <c r="AN3596" s="35" t="s">
        <v>14018</v>
      </c>
      <c r="AO3596" s="35" t="s">
        <v>16778</v>
      </c>
      <c r="AP3596" s="35" t="s">
        <v>13885</v>
      </c>
      <c r="AQ3596" s="35" t="s">
        <v>20452</v>
      </c>
      <c r="AR3596" s="35">
        <v>1</v>
      </c>
      <c r="AS3596" s="35">
        <v>1.4</v>
      </c>
      <c r="AT3596" s="35">
        <v>1E-3</v>
      </c>
      <c r="AU3596" s="35">
        <v>1.4</v>
      </c>
      <c r="AV3596" s="35" t="s">
        <v>8</v>
      </c>
      <c r="AW3596" s="35">
        <v>130</v>
      </c>
      <c r="AX3596" s="35" t="s">
        <v>68</v>
      </c>
      <c r="AY3596" s="35" t="s">
        <v>68</v>
      </c>
      <c r="AZ3596" s="35" t="s">
        <v>68</v>
      </c>
      <c r="BA3596" s="35" t="s">
        <v>68</v>
      </c>
      <c r="BB3596" s="35" t="s">
        <v>68</v>
      </c>
      <c r="BC3596" s="35" t="s">
        <v>142</v>
      </c>
      <c r="BD3596" s="35" t="s">
        <v>106</v>
      </c>
      <c r="BE3596" s="35" t="s">
        <v>107</v>
      </c>
      <c r="BF3596" s="35" t="s">
        <v>122</v>
      </c>
      <c r="BG3596" s="35" t="s">
        <v>69</v>
      </c>
      <c r="BH3596" s="35" t="s">
        <v>20453</v>
      </c>
      <c r="BI3596" s="35" t="s">
        <v>122</v>
      </c>
      <c r="BJ3596" s="35" t="s">
        <v>20454</v>
      </c>
      <c r="BK3596" s="35" t="s">
        <v>75</v>
      </c>
      <c r="BL3596" s="35" t="s">
        <v>122</v>
      </c>
      <c r="BM3596" s="35" t="s">
        <v>106</v>
      </c>
      <c r="BN3596" s="35" t="s">
        <v>70</v>
      </c>
      <c r="BO3596" s="35" t="s">
        <v>71</v>
      </c>
      <c r="BP3596" s="35" t="s">
        <v>122</v>
      </c>
      <c r="BQ3596" s="35" t="s">
        <v>163</v>
      </c>
    </row>
    <row r="3597" spans="1:69" x14ac:dyDescent="0.4">
      <c r="A3597" s="40" t="str">
        <f t="shared" si="1564"/>
        <v>2025-09-24</v>
      </c>
      <c r="B3597" s="40" t="str">
        <f t="shared" si="1565"/>
        <v>SYD</v>
      </c>
      <c r="C3597" s="39" t="str">
        <f t="shared" si="1566"/>
        <v>98812563670</v>
      </c>
      <c r="D3597" s="41" t="str">
        <f t="shared" si="1567"/>
        <v>PKR253605576</v>
      </c>
      <c r="E3597" s="41" t="str">
        <f t="shared" si="1568"/>
        <v>596421486315</v>
      </c>
      <c r="F3597" s="39" t="str">
        <f t="shared" si="1569"/>
        <v>2256683</v>
      </c>
      <c r="G3597" s="39" t="str">
        <f t="shared" si="1570"/>
        <v>WISE EXPRESS LOGISTICS(PANGZIMOM)</v>
      </c>
      <c r="H3597" s="41" t="str">
        <f t="shared" si="1571"/>
        <v>박진혜</v>
      </c>
      <c r="I3597" s="39" t="str">
        <f t="shared" si="1572"/>
        <v>50045</v>
      </c>
      <c r="J3597" s="52" t="str">
        <f t="shared" si="1573"/>
        <v>적하삭제필요 (무적데이터) / BL추가(98812563666)</v>
      </c>
      <c r="K3597" s="75">
        <f t="shared" si="1574"/>
        <v>1</v>
      </c>
      <c r="L3597" s="76">
        <f t="shared" si="1575"/>
        <v>1</v>
      </c>
      <c r="M3597" s="76">
        <f t="shared" si="1576"/>
        <v>1E-3</v>
      </c>
      <c r="N3597" s="76">
        <f t="shared" si="1577"/>
        <v>1</v>
      </c>
      <c r="O3597" s="42">
        <f t="shared" si="1578"/>
        <v>1</v>
      </c>
      <c r="P3597" s="39" t="str">
        <f t="shared" si="1579"/>
        <v>일반(목록배제,Normal-Manifest Exception)</v>
      </c>
      <c r="Q3597" s="72">
        <f t="shared" si="1580"/>
        <v>65</v>
      </c>
      <c r="R3597" s="43" t="str">
        <f t="shared" si="1581"/>
        <v>OZ602</v>
      </c>
      <c r="S3597" s="82" t="str">
        <f t="shared" si="1582"/>
        <v/>
      </c>
      <c r="T3597" s="40">
        <f t="shared" si="1583"/>
        <v>45924</v>
      </c>
      <c r="U3597" s="44">
        <v>2500</v>
      </c>
      <c r="V3597" s="44">
        <f t="shared" si="1584"/>
        <v>0</v>
      </c>
      <c r="W3597" s="77">
        <f t="shared" si="1585"/>
        <v>2500</v>
      </c>
      <c r="X3597" s="78">
        <f t="shared" si="1586"/>
        <v>0</v>
      </c>
      <c r="Y3597" s="44" cm="1">
        <f t="array" ref="Y3597">_xlfn.IFNA(_xlfn.IFS(AND(Q3597&gt;=2000, Q3597&lt;3000), 10000, AND(Q3597&gt;=3000, Q3597&lt;4000), 15000, AND(Q3597&gt;=4000, Q3597&lt;5000), 20000, AND(Q3597&gt;=5000), 25000),0)</f>
        <v>0</v>
      </c>
      <c r="Z3597" s="91">
        <f t="shared" si="1587"/>
        <v>300</v>
      </c>
      <c r="AA3597" s="44">
        <f t="shared" si="1588"/>
        <v>0</v>
      </c>
      <c r="AB3597" s="44"/>
      <c r="AC3597" s="44"/>
      <c r="AD3597" s="44"/>
      <c r="AE3597" s="44">
        <f>VLOOKUP(O3597,정산업데이트!$A$6:$B$12,2,10)</f>
        <v>0</v>
      </c>
      <c r="AF3597" s="44"/>
      <c r="AG3597" s="79">
        <f t="shared" si="1589"/>
        <v>300</v>
      </c>
      <c r="AH3597" s="80">
        <f t="shared" si="1590"/>
        <v>2800</v>
      </c>
      <c r="AJ3597" s="35" t="s">
        <v>18450</v>
      </c>
      <c r="AK3597" s="35" t="s">
        <v>73</v>
      </c>
      <c r="AL3597" s="35" t="s">
        <v>18451</v>
      </c>
      <c r="AM3597" s="35" t="s">
        <v>20455</v>
      </c>
      <c r="AN3597" s="35" t="s">
        <v>20456</v>
      </c>
      <c r="AO3597" s="35" t="s">
        <v>20457</v>
      </c>
      <c r="AP3597" s="35" t="s">
        <v>20458</v>
      </c>
      <c r="AQ3597" s="35" t="s">
        <v>20452</v>
      </c>
      <c r="AR3597" s="35">
        <v>1</v>
      </c>
      <c r="AS3597" s="35">
        <v>1</v>
      </c>
      <c r="AT3597" s="35">
        <v>1E-3</v>
      </c>
      <c r="AU3597" s="35">
        <v>1</v>
      </c>
      <c r="AV3597" s="35" t="s">
        <v>8</v>
      </c>
      <c r="AW3597" s="35">
        <v>65</v>
      </c>
      <c r="AX3597" s="35" t="s">
        <v>68</v>
      </c>
      <c r="AY3597" s="35" t="s">
        <v>68</v>
      </c>
      <c r="AZ3597" s="35" t="s">
        <v>68</v>
      </c>
      <c r="BA3597" s="35" t="s">
        <v>68</v>
      </c>
      <c r="BB3597" s="35" t="s">
        <v>68</v>
      </c>
      <c r="BC3597" s="35" t="s">
        <v>441</v>
      </c>
      <c r="BD3597" s="35" t="s">
        <v>442</v>
      </c>
      <c r="BE3597" s="35" t="s">
        <v>444</v>
      </c>
      <c r="BF3597" s="35" t="s">
        <v>122</v>
      </c>
      <c r="BG3597" s="35" t="s">
        <v>69</v>
      </c>
      <c r="BH3597" s="35" t="s">
        <v>20459</v>
      </c>
      <c r="BI3597" s="35" t="s">
        <v>122</v>
      </c>
      <c r="BJ3597" s="35" t="s">
        <v>20460</v>
      </c>
      <c r="BK3597" s="35" t="s">
        <v>75</v>
      </c>
      <c r="BL3597" s="35" t="s">
        <v>122</v>
      </c>
      <c r="BM3597" s="35" t="s">
        <v>442</v>
      </c>
      <c r="BN3597" s="35" t="s">
        <v>70</v>
      </c>
      <c r="BO3597" s="35" t="s">
        <v>71</v>
      </c>
      <c r="BP3597" s="35" t="s">
        <v>122</v>
      </c>
      <c r="BQ3597" s="35" t="s">
        <v>163</v>
      </c>
    </row>
    <row r="3598" spans="1:69" x14ac:dyDescent="0.4">
      <c r="A3598" s="40" t="str">
        <f t="shared" si="1564"/>
        <v>2025-09-24</v>
      </c>
      <c r="B3598" s="40" t="str">
        <f t="shared" si="1565"/>
        <v>SYD</v>
      </c>
      <c r="C3598" s="39" t="str">
        <f t="shared" si="1566"/>
        <v>98812563670</v>
      </c>
      <c r="D3598" s="41" t="str">
        <f t="shared" si="1567"/>
        <v>PKR253531853</v>
      </c>
      <c r="E3598" s="41" t="str">
        <f t="shared" si="1568"/>
        <v>596421482222</v>
      </c>
      <c r="F3598" s="39" t="str">
        <f t="shared" si="1569"/>
        <v>2256683</v>
      </c>
      <c r="G3598" s="39" t="str">
        <f t="shared" si="1570"/>
        <v>WISE EXPRESS LOGISTICS(PANGZIMOM)</v>
      </c>
      <c r="H3598" s="41" t="str">
        <f t="shared" si="1571"/>
        <v>조일형</v>
      </c>
      <c r="I3598" s="39" t="str">
        <f t="shared" si="1572"/>
        <v>62296</v>
      </c>
      <c r="J3598" s="52" t="str">
        <f t="shared" si="1573"/>
        <v>적하삭제필요 (무적데이터) / BL추가(98812563666)</v>
      </c>
      <c r="K3598" s="75">
        <f t="shared" si="1574"/>
        <v>1</v>
      </c>
      <c r="L3598" s="76">
        <f t="shared" si="1575"/>
        <v>1</v>
      </c>
      <c r="M3598" s="76">
        <f t="shared" si="1576"/>
        <v>1E-3</v>
      </c>
      <c r="N3598" s="76">
        <f t="shared" si="1577"/>
        <v>1</v>
      </c>
      <c r="O3598" s="42">
        <f t="shared" si="1578"/>
        <v>1</v>
      </c>
      <c r="P3598" s="39" t="str">
        <f t="shared" si="1579"/>
        <v>일반(목록배제,Normal-Manifest Exception)</v>
      </c>
      <c r="Q3598" s="72">
        <f t="shared" si="1580"/>
        <v>55</v>
      </c>
      <c r="R3598" s="43" t="str">
        <f t="shared" si="1581"/>
        <v>OZ602</v>
      </c>
      <c r="S3598" s="82" t="str">
        <f t="shared" si="1582"/>
        <v/>
      </c>
      <c r="T3598" s="40">
        <f t="shared" si="1583"/>
        <v>45924</v>
      </c>
      <c r="U3598" s="44">
        <v>2500</v>
      </c>
      <c r="V3598" s="44">
        <f t="shared" si="1584"/>
        <v>0</v>
      </c>
      <c r="W3598" s="77">
        <f t="shared" si="1585"/>
        <v>2500</v>
      </c>
      <c r="X3598" s="78">
        <f t="shared" si="1586"/>
        <v>0</v>
      </c>
      <c r="Y3598" s="44" cm="1">
        <f t="array" ref="Y3598">_xlfn.IFNA(_xlfn.IFS(AND(Q3598&gt;=2000, Q3598&lt;3000), 10000, AND(Q3598&gt;=3000, Q3598&lt;4000), 15000, AND(Q3598&gt;=4000, Q3598&lt;5000), 20000, AND(Q3598&gt;=5000), 25000),0)</f>
        <v>0</v>
      </c>
      <c r="Z3598" s="91">
        <f t="shared" si="1587"/>
        <v>300</v>
      </c>
      <c r="AA3598" s="44">
        <f t="shared" si="1588"/>
        <v>0</v>
      </c>
      <c r="AB3598" s="44"/>
      <c r="AC3598" s="44"/>
      <c r="AD3598" s="44"/>
      <c r="AE3598" s="44">
        <f>VLOOKUP(O3598,정산업데이트!$A$6:$B$12,2,10)</f>
        <v>0</v>
      </c>
      <c r="AF3598" s="44"/>
      <c r="AG3598" s="79">
        <f t="shared" si="1589"/>
        <v>300</v>
      </c>
      <c r="AH3598" s="80">
        <f t="shared" si="1590"/>
        <v>2800</v>
      </c>
      <c r="AJ3598" s="35" t="s">
        <v>18450</v>
      </c>
      <c r="AK3598" s="35" t="s">
        <v>73</v>
      </c>
      <c r="AL3598" s="35" t="s">
        <v>18451</v>
      </c>
      <c r="AM3598" s="35" t="s">
        <v>20461</v>
      </c>
      <c r="AN3598" s="35" t="s">
        <v>20462</v>
      </c>
      <c r="AO3598" s="35" t="s">
        <v>20463</v>
      </c>
      <c r="AP3598" s="35" t="s">
        <v>20464</v>
      </c>
      <c r="AQ3598" s="35" t="s">
        <v>20452</v>
      </c>
      <c r="AR3598" s="35">
        <v>1</v>
      </c>
      <c r="AS3598" s="35">
        <v>1</v>
      </c>
      <c r="AT3598" s="35">
        <v>1E-3</v>
      </c>
      <c r="AU3598" s="35">
        <v>1</v>
      </c>
      <c r="AV3598" s="35" t="s">
        <v>8</v>
      </c>
      <c r="AW3598" s="35">
        <v>55</v>
      </c>
      <c r="AX3598" s="35" t="s">
        <v>68</v>
      </c>
      <c r="AY3598" s="35" t="s">
        <v>68</v>
      </c>
      <c r="AZ3598" s="35" t="s">
        <v>68</v>
      </c>
      <c r="BA3598" s="35" t="s">
        <v>68</v>
      </c>
      <c r="BB3598" s="35" t="s">
        <v>68</v>
      </c>
      <c r="BC3598" s="35" t="s">
        <v>441</v>
      </c>
      <c r="BD3598" s="35" t="s">
        <v>442</v>
      </c>
      <c r="BE3598" s="35" t="s">
        <v>444</v>
      </c>
      <c r="BF3598" s="35" t="s">
        <v>122</v>
      </c>
      <c r="BG3598" s="35" t="s">
        <v>69</v>
      </c>
      <c r="BH3598" s="35" t="s">
        <v>20465</v>
      </c>
      <c r="BI3598" s="35" t="s">
        <v>122</v>
      </c>
      <c r="BJ3598" s="35" t="s">
        <v>20466</v>
      </c>
      <c r="BK3598" s="35" t="s">
        <v>75</v>
      </c>
      <c r="BL3598" s="35" t="s">
        <v>122</v>
      </c>
      <c r="BM3598" s="35" t="s">
        <v>442</v>
      </c>
      <c r="BN3598" s="35" t="s">
        <v>70</v>
      </c>
      <c r="BO3598" s="35" t="s">
        <v>71</v>
      </c>
      <c r="BP3598" s="35" t="s">
        <v>122</v>
      </c>
      <c r="BQ3598" s="35" t="s">
        <v>163</v>
      </c>
    </row>
    <row r="3599" spans="1:69" x14ac:dyDescent="0.4">
      <c r="A3599" s="40" t="str">
        <f t="shared" si="1564"/>
        <v>2025-09-26</v>
      </c>
      <c r="B3599" s="40" t="str">
        <f t="shared" si="1565"/>
        <v>SYD</v>
      </c>
      <c r="C3599" s="39" t="str">
        <f t="shared" si="1566"/>
        <v>40644127020</v>
      </c>
      <c r="D3599" s="41" t="str">
        <f t="shared" si="1567"/>
        <v>PAU029762104</v>
      </c>
      <c r="E3599" s="41" t="str">
        <f t="shared" si="1568"/>
        <v>596421505661</v>
      </c>
      <c r="F3599" s="39" t="str">
        <f t="shared" si="1569"/>
        <v>2254256</v>
      </c>
      <c r="G3599" s="39" t="str">
        <f t="shared" si="1570"/>
        <v>WISE EXPRESS(BOOSTUP)</v>
      </c>
      <c r="H3599" s="41" t="str">
        <f t="shared" si="1571"/>
        <v>조효정</v>
      </c>
      <c r="I3599" s="39" t="str">
        <f t="shared" si="1572"/>
        <v>58578</v>
      </c>
      <c r="J3599" s="52" t="str">
        <f t="shared" si="1573"/>
        <v/>
      </c>
      <c r="K3599" s="75">
        <f t="shared" si="1574"/>
        <v>1</v>
      </c>
      <c r="L3599" s="76">
        <f t="shared" si="1575"/>
        <v>1</v>
      </c>
      <c r="M3599" s="76">
        <f t="shared" si="1576"/>
        <v>1E-3</v>
      </c>
      <c r="N3599" s="76">
        <f t="shared" si="1577"/>
        <v>1</v>
      </c>
      <c r="O3599" s="42">
        <f t="shared" si="1578"/>
        <v>1</v>
      </c>
      <c r="P3599" s="39" t="str">
        <f t="shared" si="1579"/>
        <v>목록(Manifest)</v>
      </c>
      <c r="Q3599" s="72">
        <f t="shared" si="1580"/>
        <v>60</v>
      </c>
      <c r="R3599" s="43" t="str">
        <f t="shared" si="1581"/>
        <v>5X033</v>
      </c>
      <c r="S3599" s="82" t="str">
        <f t="shared" si="1582"/>
        <v/>
      </c>
      <c r="T3599" s="40">
        <f t="shared" si="1583"/>
        <v>45926</v>
      </c>
      <c r="U3599" s="44">
        <v>2500</v>
      </c>
      <c r="V3599" s="44">
        <f t="shared" si="1584"/>
        <v>0</v>
      </c>
      <c r="W3599" s="77">
        <f t="shared" si="1585"/>
        <v>2500</v>
      </c>
      <c r="X3599" s="78">
        <f t="shared" si="1586"/>
        <v>0</v>
      </c>
      <c r="Y3599" s="44" cm="1">
        <f t="array" ref="Y3599">_xlfn.IFNA(_xlfn.IFS(AND(Q3599&gt;=2000, Q3599&lt;3000), 10000, AND(Q3599&gt;=3000, Q3599&lt;4000), 15000, AND(Q3599&gt;=4000, Q3599&lt;5000), 20000, AND(Q3599&gt;=5000), 25000),0)</f>
        <v>0</v>
      </c>
      <c r="Z3599" s="91">
        <f t="shared" si="1587"/>
        <v>0</v>
      </c>
      <c r="AA3599" s="44">
        <f t="shared" si="1588"/>
        <v>0</v>
      </c>
      <c r="AB3599" s="44"/>
      <c r="AC3599" s="44"/>
      <c r="AD3599" s="44"/>
      <c r="AE3599" s="44">
        <f>VLOOKUP(O3599,정산업데이트!$A$6:$B$12,2,10)</f>
        <v>0</v>
      </c>
      <c r="AF3599" s="44"/>
      <c r="AG3599" s="79">
        <f t="shared" si="1589"/>
        <v>0</v>
      </c>
      <c r="AH3599" s="80">
        <f t="shared" si="1590"/>
        <v>2500</v>
      </c>
      <c r="AJ3599" s="35" t="s">
        <v>20467</v>
      </c>
      <c r="AK3599" s="35" t="s">
        <v>73</v>
      </c>
      <c r="AL3599" s="35" t="s">
        <v>20468</v>
      </c>
      <c r="AM3599" s="35" t="s">
        <v>20469</v>
      </c>
      <c r="AN3599" s="35" t="s">
        <v>20470</v>
      </c>
      <c r="AO3599" s="35" t="s">
        <v>20471</v>
      </c>
      <c r="AP3599" s="35" t="s">
        <v>1141</v>
      </c>
      <c r="AQ3599" s="35" t="s">
        <v>122</v>
      </c>
      <c r="AR3599" s="35">
        <v>1</v>
      </c>
      <c r="AS3599" s="35">
        <v>1</v>
      </c>
      <c r="AT3599" s="35">
        <v>1E-3</v>
      </c>
      <c r="AU3599" s="35">
        <v>1</v>
      </c>
      <c r="AV3599" s="35" t="s">
        <v>7</v>
      </c>
      <c r="AW3599" s="35">
        <v>60</v>
      </c>
      <c r="AX3599" s="35" t="s">
        <v>68</v>
      </c>
      <c r="AY3599" s="35" t="s">
        <v>68</v>
      </c>
      <c r="AZ3599" s="35" t="s">
        <v>68</v>
      </c>
      <c r="BA3599" s="35" t="s">
        <v>68</v>
      </c>
      <c r="BB3599" s="35" t="s">
        <v>68</v>
      </c>
      <c r="BC3599" s="35" t="s">
        <v>129</v>
      </c>
      <c r="BD3599" s="35" t="s">
        <v>91</v>
      </c>
      <c r="BE3599" s="35" t="s">
        <v>92</v>
      </c>
      <c r="BF3599" s="35" t="s">
        <v>122</v>
      </c>
      <c r="BG3599" s="35" t="s">
        <v>69</v>
      </c>
      <c r="BH3599" s="35" t="s">
        <v>20472</v>
      </c>
      <c r="BI3599" s="35" t="s">
        <v>122</v>
      </c>
      <c r="BJ3599" s="35" t="s">
        <v>20473</v>
      </c>
      <c r="BK3599" s="35" t="s">
        <v>867</v>
      </c>
      <c r="BL3599" s="35" t="s">
        <v>122</v>
      </c>
      <c r="BM3599" s="35" t="s">
        <v>91</v>
      </c>
      <c r="BN3599" s="35" t="s">
        <v>70</v>
      </c>
      <c r="BO3599" s="35" t="s">
        <v>71</v>
      </c>
      <c r="BP3599" s="35" t="s">
        <v>122</v>
      </c>
      <c r="BQ3599" s="35" t="s">
        <v>163</v>
      </c>
    </row>
    <row r="3600" spans="1:69" x14ac:dyDescent="0.4">
      <c r="A3600" s="40" t="str">
        <f t="shared" si="1564"/>
        <v>2025-09-26</v>
      </c>
      <c r="B3600" s="40" t="str">
        <f t="shared" si="1565"/>
        <v>SYD</v>
      </c>
      <c r="C3600" s="39" t="str">
        <f t="shared" si="1566"/>
        <v>40644127020</v>
      </c>
      <c r="D3600" s="41" t="str">
        <f t="shared" si="1567"/>
        <v>PKR253717261</v>
      </c>
      <c r="E3600" s="41" t="str">
        <f t="shared" si="1568"/>
        <v>596421508096</v>
      </c>
      <c r="F3600" s="39" t="str">
        <f t="shared" si="1569"/>
        <v>2254239</v>
      </c>
      <c r="G3600" s="39" t="str">
        <f t="shared" si="1570"/>
        <v>WISE EXPRESS(BIOSYDNEY)</v>
      </c>
      <c r="H3600" s="41" t="str">
        <f t="shared" si="1571"/>
        <v>조순정</v>
      </c>
      <c r="I3600" s="39" t="str">
        <f t="shared" si="1572"/>
        <v>21011</v>
      </c>
      <c r="J3600" s="52" t="str">
        <f t="shared" si="1573"/>
        <v/>
      </c>
      <c r="K3600" s="75">
        <f t="shared" si="1574"/>
        <v>1</v>
      </c>
      <c r="L3600" s="76">
        <f t="shared" si="1575"/>
        <v>1</v>
      </c>
      <c r="M3600" s="76">
        <f t="shared" si="1576"/>
        <v>1E-3</v>
      </c>
      <c r="N3600" s="76">
        <f t="shared" si="1577"/>
        <v>1</v>
      </c>
      <c r="O3600" s="42">
        <f t="shared" si="1578"/>
        <v>1</v>
      </c>
      <c r="P3600" s="39" t="str">
        <f t="shared" si="1579"/>
        <v>일반(목록배제,Normal-Manifest Exception)</v>
      </c>
      <c r="Q3600" s="72">
        <f t="shared" si="1580"/>
        <v>110</v>
      </c>
      <c r="R3600" s="43" t="str">
        <f t="shared" si="1581"/>
        <v>5X033</v>
      </c>
      <c r="S3600" s="82" t="str">
        <f t="shared" si="1582"/>
        <v/>
      </c>
      <c r="T3600" s="40">
        <f t="shared" si="1583"/>
        <v>45926</v>
      </c>
      <c r="U3600" s="44">
        <v>2500</v>
      </c>
      <c r="V3600" s="44">
        <f t="shared" si="1584"/>
        <v>0</v>
      </c>
      <c r="W3600" s="77">
        <f t="shared" si="1585"/>
        <v>2500</v>
      </c>
      <c r="X3600" s="78">
        <f t="shared" si="1586"/>
        <v>0</v>
      </c>
      <c r="Y3600" s="44" cm="1">
        <f t="array" ref="Y3600">_xlfn.IFNA(_xlfn.IFS(AND(Q3600&gt;=2000, Q3600&lt;3000), 10000, AND(Q3600&gt;=3000, Q3600&lt;4000), 15000, AND(Q3600&gt;=4000, Q3600&lt;5000), 20000, AND(Q3600&gt;=5000), 25000),0)</f>
        <v>0</v>
      </c>
      <c r="Z3600" s="91">
        <f t="shared" si="1587"/>
        <v>300</v>
      </c>
      <c r="AA3600" s="44">
        <f t="shared" si="1588"/>
        <v>0</v>
      </c>
      <c r="AB3600" s="44"/>
      <c r="AC3600" s="44"/>
      <c r="AD3600" s="44"/>
      <c r="AE3600" s="44">
        <f>VLOOKUP(O3600,정산업데이트!$A$6:$B$12,2,10)</f>
        <v>0</v>
      </c>
      <c r="AF3600" s="44"/>
      <c r="AG3600" s="79">
        <f t="shared" si="1589"/>
        <v>300</v>
      </c>
      <c r="AH3600" s="80">
        <f t="shared" si="1590"/>
        <v>2800</v>
      </c>
      <c r="AJ3600" s="35" t="s">
        <v>20467</v>
      </c>
      <c r="AK3600" s="35" t="s">
        <v>73</v>
      </c>
      <c r="AL3600" s="35" t="s">
        <v>20468</v>
      </c>
      <c r="AM3600" s="35" t="s">
        <v>20474</v>
      </c>
      <c r="AN3600" s="35" t="s">
        <v>2715</v>
      </c>
      <c r="AO3600" s="35" t="s">
        <v>2716</v>
      </c>
      <c r="AP3600" s="35" t="s">
        <v>2717</v>
      </c>
      <c r="AQ3600" s="35" t="s">
        <v>122</v>
      </c>
      <c r="AR3600" s="35">
        <v>1</v>
      </c>
      <c r="AS3600" s="35">
        <v>1</v>
      </c>
      <c r="AT3600" s="35">
        <v>1E-3</v>
      </c>
      <c r="AU3600" s="35">
        <v>1</v>
      </c>
      <c r="AV3600" s="35" t="s">
        <v>8</v>
      </c>
      <c r="AW3600" s="35">
        <v>110</v>
      </c>
      <c r="AX3600" s="35" t="s">
        <v>68</v>
      </c>
      <c r="AY3600" s="35" t="s">
        <v>68</v>
      </c>
      <c r="AZ3600" s="35" t="s">
        <v>68</v>
      </c>
      <c r="BA3600" s="35" t="s">
        <v>68</v>
      </c>
      <c r="BB3600" s="35" t="s">
        <v>68</v>
      </c>
      <c r="BC3600" s="35" t="s">
        <v>126</v>
      </c>
      <c r="BD3600" s="35" t="s">
        <v>90</v>
      </c>
      <c r="BE3600" s="35" t="s">
        <v>111</v>
      </c>
      <c r="BF3600" s="35" t="s">
        <v>122</v>
      </c>
      <c r="BG3600" s="35" t="s">
        <v>69</v>
      </c>
      <c r="BH3600" s="35" t="s">
        <v>20475</v>
      </c>
      <c r="BI3600" s="35" t="s">
        <v>122</v>
      </c>
      <c r="BJ3600" s="35" t="s">
        <v>20476</v>
      </c>
      <c r="BK3600" s="35" t="s">
        <v>867</v>
      </c>
      <c r="BL3600" s="35" t="s">
        <v>122</v>
      </c>
      <c r="BM3600" s="35" t="s">
        <v>90</v>
      </c>
      <c r="BN3600" s="35" t="s">
        <v>70</v>
      </c>
      <c r="BO3600" s="35" t="s">
        <v>71</v>
      </c>
      <c r="BP3600" s="35" t="s">
        <v>122</v>
      </c>
      <c r="BQ3600" s="35" t="s">
        <v>163</v>
      </c>
    </row>
    <row r="3601" spans="1:69" x14ac:dyDescent="0.4">
      <c r="A3601" s="40" t="str">
        <f t="shared" si="1564"/>
        <v>2025-09-26</v>
      </c>
      <c r="B3601" s="40" t="str">
        <f t="shared" si="1565"/>
        <v>SYD</v>
      </c>
      <c r="C3601" s="39" t="str">
        <f t="shared" si="1566"/>
        <v>40644127020</v>
      </c>
      <c r="D3601" s="41" t="str">
        <f t="shared" si="1567"/>
        <v>PAU029762158</v>
      </c>
      <c r="E3601" s="41" t="str">
        <f t="shared" si="1568"/>
        <v>596421511994</v>
      </c>
      <c r="F3601" s="39" t="str">
        <f t="shared" si="1569"/>
        <v>2254256</v>
      </c>
      <c r="G3601" s="39" t="str">
        <f t="shared" si="1570"/>
        <v>WISE EXPRESS(BOOSTUP)</v>
      </c>
      <c r="H3601" s="41" t="str">
        <f t="shared" si="1571"/>
        <v>김보라</v>
      </c>
      <c r="I3601" s="39" t="str">
        <f t="shared" si="1572"/>
        <v>54905</v>
      </c>
      <c r="J3601" s="52" t="str">
        <f t="shared" si="1573"/>
        <v/>
      </c>
      <c r="K3601" s="75">
        <f t="shared" si="1574"/>
        <v>1</v>
      </c>
      <c r="L3601" s="76">
        <f t="shared" si="1575"/>
        <v>2</v>
      </c>
      <c r="M3601" s="76">
        <f t="shared" si="1576"/>
        <v>1E-3</v>
      </c>
      <c r="N3601" s="76">
        <f t="shared" si="1577"/>
        <v>2</v>
      </c>
      <c r="O3601" s="42">
        <f t="shared" si="1578"/>
        <v>2</v>
      </c>
      <c r="P3601" s="39" t="str">
        <f t="shared" si="1579"/>
        <v>목록(Manifest)</v>
      </c>
      <c r="Q3601" s="72">
        <f t="shared" si="1580"/>
        <v>120</v>
      </c>
      <c r="R3601" s="43" t="str">
        <f t="shared" si="1581"/>
        <v>5X033</v>
      </c>
      <c r="S3601" s="82" t="str">
        <f t="shared" si="1582"/>
        <v/>
      </c>
      <c r="T3601" s="40">
        <f t="shared" si="1583"/>
        <v>45926</v>
      </c>
      <c r="U3601" s="44">
        <v>2500</v>
      </c>
      <c r="V3601" s="44">
        <f t="shared" si="1584"/>
        <v>0</v>
      </c>
      <c r="W3601" s="77">
        <f t="shared" si="1585"/>
        <v>2500</v>
      </c>
      <c r="X3601" s="78">
        <f t="shared" si="1586"/>
        <v>0</v>
      </c>
      <c r="Y3601" s="44" cm="1">
        <f t="array" ref="Y3601">_xlfn.IFNA(_xlfn.IFS(AND(Q3601&gt;=2000, Q3601&lt;3000), 10000, AND(Q3601&gt;=3000, Q3601&lt;4000), 15000, AND(Q3601&gt;=4000, Q3601&lt;5000), 20000, AND(Q3601&gt;=5000), 25000),0)</f>
        <v>0</v>
      </c>
      <c r="Z3601" s="91">
        <f t="shared" si="1587"/>
        <v>0</v>
      </c>
      <c r="AA3601" s="44">
        <f t="shared" si="1588"/>
        <v>0</v>
      </c>
      <c r="AB3601" s="44"/>
      <c r="AC3601" s="44"/>
      <c r="AD3601" s="44"/>
      <c r="AE3601" s="44">
        <f>VLOOKUP(O3601,정산업데이트!$A$6:$B$12,2,10)</f>
        <v>0</v>
      </c>
      <c r="AF3601" s="44"/>
      <c r="AG3601" s="79">
        <f t="shared" si="1589"/>
        <v>0</v>
      </c>
      <c r="AH3601" s="80">
        <f t="shared" si="1590"/>
        <v>2500</v>
      </c>
      <c r="AJ3601" s="35" t="s">
        <v>20467</v>
      </c>
      <c r="AK3601" s="35" t="s">
        <v>73</v>
      </c>
      <c r="AL3601" s="35" t="s">
        <v>20468</v>
      </c>
      <c r="AM3601" s="35" t="s">
        <v>20477</v>
      </c>
      <c r="AN3601" s="35" t="s">
        <v>765</v>
      </c>
      <c r="AO3601" s="35" t="s">
        <v>20478</v>
      </c>
      <c r="AP3601" s="35" t="s">
        <v>20479</v>
      </c>
      <c r="AQ3601" s="35" t="s">
        <v>122</v>
      </c>
      <c r="AR3601" s="35">
        <v>1</v>
      </c>
      <c r="AS3601" s="35">
        <v>2</v>
      </c>
      <c r="AT3601" s="35">
        <v>1E-3</v>
      </c>
      <c r="AU3601" s="35">
        <v>2</v>
      </c>
      <c r="AV3601" s="35" t="s">
        <v>7</v>
      </c>
      <c r="AW3601" s="35">
        <v>120</v>
      </c>
      <c r="AX3601" s="35" t="s">
        <v>68</v>
      </c>
      <c r="AY3601" s="35" t="s">
        <v>68</v>
      </c>
      <c r="AZ3601" s="35" t="s">
        <v>68</v>
      </c>
      <c r="BA3601" s="35" t="s">
        <v>68</v>
      </c>
      <c r="BB3601" s="35" t="s">
        <v>68</v>
      </c>
      <c r="BC3601" s="35" t="s">
        <v>129</v>
      </c>
      <c r="BD3601" s="35" t="s">
        <v>91</v>
      </c>
      <c r="BE3601" s="35" t="s">
        <v>92</v>
      </c>
      <c r="BF3601" s="35" t="s">
        <v>122</v>
      </c>
      <c r="BG3601" s="35" t="s">
        <v>69</v>
      </c>
      <c r="BH3601" s="35" t="s">
        <v>20480</v>
      </c>
      <c r="BI3601" s="35" t="s">
        <v>122</v>
      </c>
      <c r="BJ3601" s="35" t="s">
        <v>20481</v>
      </c>
      <c r="BK3601" s="35" t="s">
        <v>867</v>
      </c>
      <c r="BL3601" s="35" t="s">
        <v>122</v>
      </c>
      <c r="BM3601" s="35" t="s">
        <v>91</v>
      </c>
      <c r="BN3601" s="35" t="s">
        <v>70</v>
      </c>
      <c r="BO3601" s="35" t="s">
        <v>71</v>
      </c>
      <c r="BP3601" s="35" t="s">
        <v>122</v>
      </c>
      <c r="BQ3601" s="35" t="s">
        <v>163</v>
      </c>
    </row>
    <row r="3602" spans="1:69" x14ac:dyDescent="0.4">
      <c r="A3602" s="40" t="str">
        <f t="shared" si="1564"/>
        <v>2025-09-26</v>
      </c>
      <c r="B3602" s="40" t="str">
        <f t="shared" si="1565"/>
        <v>SYD</v>
      </c>
      <c r="C3602" s="39" t="str">
        <f t="shared" si="1566"/>
        <v>40644127020</v>
      </c>
      <c r="D3602" s="41" t="str">
        <f t="shared" si="1567"/>
        <v>PAU029774143</v>
      </c>
      <c r="E3602" s="41" t="str">
        <f t="shared" si="1568"/>
        <v>596421511751</v>
      </c>
      <c r="F3602" s="39" t="str">
        <f t="shared" si="1569"/>
        <v>2254252</v>
      </c>
      <c r="G3602" s="39" t="str">
        <f t="shared" si="1570"/>
        <v>WISE EXPRESS(AUSTRAPHARM)</v>
      </c>
      <c r="H3602" s="41" t="str">
        <f t="shared" si="1571"/>
        <v>박미진</v>
      </c>
      <c r="I3602" s="39" t="str">
        <f t="shared" si="1572"/>
        <v>04111</v>
      </c>
      <c r="J3602" s="52" t="str">
        <f t="shared" si="1573"/>
        <v/>
      </c>
      <c r="K3602" s="75">
        <f t="shared" si="1574"/>
        <v>1</v>
      </c>
      <c r="L3602" s="76">
        <f t="shared" si="1575"/>
        <v>1</v>
      </c>
      <c r="M3602" s="76">
        <f t="shared" si="1576"/>
        <v>1E-3</v>
      </c>
      <c r="N3602" s="76">
        <f t="shared" si="1577"/>
        <v>1</v>
      </c>
      <c r="O3602" s="42">
        <f t="shared" si="1578"/>
        <v>1</v>
      </c>
      <c r="P3602" s="39" t="str">
        <f t="shared" si="1579"/>
        <v>일반(목록배제,Normal-Manifest Exception)</v>
      </c>
      <c r="Q3602" s="72">
        <f t="shared" si="1580"/>
        <v>100</v>
      </c>
      <c r="R3602" s="43" t="str">
        <f t="shared" si="1581"/>
        <v>5X033</v>
      </c>
      <c r="S3602" s="82" t="str">
        <f t="shared" si="1582"/>
        <v/>
      </c>
      <c r="T3602" s="40">
        <f t="shared" si="1583"/>
        <v>45926</v>
      </c>
      <c r="U3602" s="44">
        <v>2500</v>
      </c>
      <c r="V3602" s="44">
        <f t="shared" si="1584"/>
        <v>0</v>
      </c>
      <c r="W3602" s="77">
        <f t="shared" si="1585"/>
        <v>2500</v>
      </c>
      <c r="X3602" s="78">
        <f t="shared" si="1586"/>
        <v>0</v>
      </c>
      <c r="Y3602" s="44" cm="1">
        <f t="array" ref="Y3602">_xlfn.IFNA(_xlfn.IFS(AND(Q3602&gt;=2000, Q3602&lt;3000), 10000, AND(Q3602&gt;=3000, Q3602&lt;4000), 15000, AND(Q3602&gt;=4000, Q3602&lt;5000), 20000, AND(Q3602&gt;=5000), 25000),0)</f>
        <v>0</v>
      </c>
      <c r="Z3602" s="91">
        <f t="shared" si="1587"/>
        <v>300</v>
      </c>
      <c r="AA3602" s="44">
        <f t="shared" si="1588"/>
        <v>0</v>
      </c>
      <c r="AB3602" s="44"/>
      <c r="AC3602" s="44"/>
      <c r="AD3602" s="44"/>
      <c r="AE3602" s="44">
        <f>VLOOKUP(O3602,정산업데이트!$A$6:$B$12,2,10)</f>
        <v>0</v>
      </c>
      <c r="AF3602" s="44"/>
      <c r="AG3602" s="79">
        <f t="shared" si="1589"/>
        <v>300</v>
      </c>
      <c r="AH3602" s="80">
        <f t="shared" si="1590"/>
        <v>2800</v>
      </c>
      <c r="AJ3602" s="35" t="s">
        <v>20467</v>
      </c>
      <c r="AK3602" s="35" t="s">
        <v>73</v>
      </c>
      <c r="AL3602" s="35" t="s">
        <v>20468</v>
      </c>
      <c r="AM3602" s="35" t="s">
        <v>20482</v>
      </c>
      <c r="AN3602" s="35" t="s">
        <v>370</v>
      </c>
      <c r="AO3602" s="35" t="s">
        <v>20483</v>
      </c>
      <c r="AP3602" s="35" t="s">
        <v>20484</v>
      </c>
      <c r="AQ3602" s="35" t="s">
        <v>122</v>
      </c>
      <c r="AR3602" s="35">
        <v>1</v>
      </c>
      <c r="AS3602" s="35">
        <v>1</v>
      </c>
      <c r="AT3602" s="35">
        <v>1E-3</v>
      </c>
      <c r="AU3602" s="35">
        <v>1</v>
      </c>
      <c r="AV3602" s="35" t="s">
        <v>8</v>
      </c>
      <c r="AW3602" s="35">
        <v>100</v>
      </c>
      <c r="AX3602" s="35" t="s">
        <v>68</v>
      </c>
      <c r="AY3602" s="35" t="s">
        <v>68</v>
      </c>
      <c r="AZ3602" s="35" t="s">
        <v>68</v>
      </c>
      <c r="BA3602" s="35" t="s">
        <v>68</v>
      </c>
      <c r="BB3602" s="35" t="s">
        <v>68</v>
      </c>
      <c r="BC3602" s="35" t="s">
        <v>132</v>
      </c>
      <c r="BD3602" s="35" t="s">
        <v>83</v>
      </c>
      <c r="BE3602" s="35" t="s">
        <v>86</v>
      </c>
      <c r="BF3602" s="35" t="s">
        <v>122</v>
      </c>
      <c r="BG3602" s="35" t="s">
        <v>69</v>
      </c>
      <c r="BH3602" s="35" t="s">
        <v>20485</v>
      </c>
      <c r="BI3602" s="35" t="s">
        <v>122</v>
      </c>
      <c r="BJ3602" s="35" t="s">
        <v>20486</v>
      </c>
      <c r="BK3602" s="35" t="s">
        <v>867</v>
      </c>
      <c r="BL3602" s="35" t="s">
        <v>122</v>
      </c>
      <c r="BM3602" s="35" t="s">
        <v>83</v>
      </c>
      <c r="BN3602" s="35" t="s">
        <v>70</v>
      </c>
      <c r="BO3602" s="35" t="s">
        <v>71</v>
      </c>
      <c r="BP3602" s="35" t="s">
        <v>122</v>
      </c>
      <c r="BQ3602" s="35" t="s">
        <v>163</v>
      </c>
    </row>
    <row r="3603" spans="1:69" x14ac:dyDescent="0.4">
      <c r="A3603" s="40" t="str">
        <f t="shared" si="1564"/>
        <v>2025-09-26</v>
      </c>
      <c r="B3603" s="40" t="str">
        <f t="shared" si="1565"/>
        <v>SYD</v>
      </c>
      <c r="C3603" s="39" t="str">
        <f t="shared" si="1566"/>
        <v>40644127020</v>
      </c>
      <c r="D3603" s="41" t="str">
        <f t="shared" si="1567"/>
        <v>PAU029774144</v>
      </c>
      <c r="E3603" s="41" t="str">
        <f t="shared" si="1568"/>
        <v>596421511762</v>
      </c>
      <c r="F3603" s="39" t="str">
        <f t="shared" si="1569"/>
        <v>2254252</v>
      </c>
      <c r="G3603" s="39" t="str">
        <f t="shared" si="1570"/>
        <v>WISE EXPRESS(AUSTRAPHARM)</v>
      </c>
      <c r="H3603" s="41" t="str">
        <f t="shared" si="1571"/>
        <v>정수임</v>
      </c>
      <c r="I3603" s="39" t="str">
        <f t="shared" si="1572"/>
        <v>51690</v>
      </c>
      <c r="J3603" s="52" t="str">
        <f t="shared" si="1573"/>
        <v/>
      </c>
      <c r="K3603" s="75">
        <f t="shared" si="1574"/>
        <v>1</v>
      </c>
      <c r="L3603" s="76">
        <f t="shared" si="1575"/>
        <v>1</v>
      </c>
      <c r="M3603" s="76">
        <f t="shared" si="1576"/>
        <v>1E-3</v>
      </c>
      <c r="N3603" s="76">
        <f t="shared" si="1577"/>
        <v>1</v>
      </c>
      <c r="O3603" s="42">
        <f t="shared" si="1578"/>
        <v>1</v>
      </c>
      <c r="P3603" s="39" t="str">
        <f t="shared" si="1579"/>
        <v>일반(목록배제,Normal-Manifest Exception)</v>
      </c>
      <c r="Q3603" s="72">
        <f t="shared" si="1580"/>
        <v>45</v>
      </c>
      <c r="R3603" s="43" t="str">
        <f t="shared" si="1581"/>
        <v>5X033</v>
      </c>
      <c r="S3603" s="82" t="str">
        <f t="shared" si="1582"/>
        <v/>
      </c>
      <c r="T3603" s="40">
        <f t="shared" si="1583"/>
        <v>45926</v>
      </c>
      <c r="U3603" s="44">
        <v>2500</v>
      </c>
      <c r="V3603" s="44">
        <f t="shared" si="1584"/>
        <v>0</v>
      </c>
      <c r="W3603" s="77">
        <f t="shared" si="1585"/>
        <v>2500</v>
      </c>
      <c r="X3603" s="78">
        <f t="shared" si="1586"/>
        <v>0</v>
      </c>
      <c r="Y3603" s="44" cm="1">
        <f t="array" ref="Y3603">_xlfn.IFNA(_xlfn.IFS(AND(Q3603&gt;=2000, Q3603&lt;3000), 10000, AND(Q3603&gt;=3000, Q3603&lt;4000), 15000, AND(Q3603&gt;=4000, Q3603&lt;5000), 20000, AND(Q3603&gt;=5000), 25000),0)</f>
        <v>0</v>
      </c>
      <c r="Z3603" s="91">
        <f t="shared" si="1587"/>
        <v>300</v>
      </c>
      <c r="AA3603" s="44">
        <f t="shared" si="1588"/>
        <v>0</v>
      </c>
      <c r="AB3603" s="44"/>
      <c r="AC3603" s="44"/>
      <c r="AD3603" s="44"/>
      <c r="AE3603" s="44">
        <f>VLOOKUP(O3603,정산업데이트!$A$6:$B$12,2,10)</f>
        <v>0</v>
      </c>
      <c r="AF3603" s="44"/>
      <c r="AG3603" s="79">
        <f t="shared" si="1589"/>
        <v>300</v>
      </c>
      <c r="AH3603" s="80">
        <f t="shared" si="1590"/>
        <v>2800</v>
      </c>
      <c r="AJ3603" s="35" t="s">
        <v>20467</v>
      </c>
      <c r="AK3603" s="35" t="s">
        <v>73</v>
      </c>
      <c r="AL3603" s="35" t="s">
        <v>20468</v>
      </c>
      <c r="AM3603" s="35" t="s">
        <v>20487</v>
      </c>
      <c r="AN3603" s="35" t="s">
        <v>20488</v>
      </c>
      <c r="AO3603" s="35" t="s">
        <v>20489</v>
      </c>
      <c r="AP3603" s="35" t="s">
        <v>20490</v>
      </c>
      <c r="AQ3603" s="35" t="s">
        <v>122</v>
      </c>
      <c r="AR3603" s="35">
        <v>1</v>
      </c>
      <c r="AS3603" s="35">
        <v>1</v>
      </c>
      <c r="AT3603" s="35">
        <v>1E-3</v>
      </c>
      <c r="AU3603" s="35">
        <v>1</v>
      </c>
      <c r="AV3603" s="35" t="s">
        <v>8</v>
      </c>
      <c r="AW3603" s="35">
        <v>45</v>
      </c>
      <c r="AX3603" s="35" t="s">
        <v>68</v>
      </c>
      <c r="AY3603" s="35" t="s">
        <v>68</v>
      </c>
      <c r="AZ3603" s="35" t="s">
        <v>68</v>
      </c>
      <c r="BA3603" s="35" t="s">
        <v>68</v>
      </c>
      <c r="BB3603" s="35" t="s">
        <v>122</v>
      </c>
      <c r="BC3603" s="35" t="s">
        <v>132</v>
      </c>
      <c r="BD3603" s="35" t="s">
        <v>83</v>
      </c>
      <c r="BE3603" s="35" t="s">
        <v>86</v>
      </c>
      <c r="BF3603" s="35" t="s">
        <v>122</v>
      </c>
      <c r="BG3603" s="35" t="s">
        <v>69</v>
      </c>
      <c r="BH3603" s="35" t="s">
        <v>20491</v>
      </c>
      <c r="BI3603" s="35" t="s">
        <v>122</v>
      </c>
      <c r="BJ3603" s="35" t="s">
        <v>20492</v>
      </c>
      <c r="BK3603" s="35" t="s">
        <v>867</v>
      </c>
      <c r="BL3603" s="35" t="s">
        <v>122</v>
      </c>
      <c r="BM3603" s="35" t="s">
        <v>83</v>
      </c>
      <c r="BN3603" s="35" t="s">
        <v>70</v>
      </c>
      <c r="BO3603" s="35" t="s">
        <v>71</v>
      </c>
      <c r="BP3603" s="35" t="s">
        <v>122</v>
      </c>
      <c r="BQ3603" s="35" t="s">
        <v>163</v>
      </c>
    </row>
    <row r="3604" spans="1:69" x14ac:dyDescent="0.4">
      <c r="A3604" s="40" t="str">
        <f t="shared" si="1564"/>
        <v>2025-09-26</v>
      </c>
      <c r="B3604" s="40" t="str">
        <f t="shared" si="1565"/>
        <v>SYD</v>
      </c>
      <c r="C3604" s="39" t="str">
        <f t="shared" si="1566"/>
        <v>40644127020</v>
      </c>
      <c r="D3604" s="41" t="str">
        <f t="shared" si="1567"/>
        <v>PAU029774142</v>
      </c>
      <c r="E3604" s="41" t="str">
        <f t="shared" si="1568"/>
        <v>596421511773</v>
      </c>
      <c r="F3604" s="39" t="str">
        <f t="shared" si="1569"/>
        <v>2254252</v>
      </c>
      <c r="G3604" s="39" t="str">
        <f t="shared" si="1570"/>
        <v>WISE EXPRESS(AUSTRAPHARM)</v>
      </c>
      <c r="H3604" s="41" t="str">
        <f t="shared" si="1571"/>
        <v>최시현</v>
      </c>
      <c r="I3604" s="39" t="str">
        <f t="shared" si="1572"/>
        <v>37749</v>
      </c>
      <c r="J3604" s="52" t="str">
        <f t="shared" si="1573"/>
        <v/>
      </c>
      <c r="K3604" s="75">
        <f t="shared" si="1574"/>
        <v>1</v>
      </c>
      <c r="L3604" s="76">
        <f t="shared" si="1575"/>
        <v>1</v>
      </c>
      <c r="M3604" s="76">
        <f t="shared" si="1576"/>
        <v>1E-3</v>
      </c>
      <c r="N3604" s="76">
        <f t="shared" si="1577"/>
        <v>1</v>
      </c>
      <c r="O3604" s="42">
        <f t="shared" si="1578"/>
        <v>1</v>
      </c>
      <c r="P3604" s="39" t="str">
        <f t="shared" si="1579"/>
        <v>목록(Manifest)</v>
      </c>
      <c r="Q3604" s="72">
        <f t="shared" si="1580"/>
        <v>60</v>
      </c>
      <c r="R3604" s="43" t="str">
        <f t="shared" si="1581"/>
        <v>5X033</v>
      </c>
      <c r="S3604" s="82" t="str">
        <f t="shared" si="1582"/>
        <v/>
      </c>
      <c r="T3604" s="40">
        <f t="shared" si="1583"/>
        <v>45926</v>
      </c>
      <c r="U3604" s="44">
        <v>2500</v>
      </c>
      <c r="V3604" s="44">
        <f t="shared" si="1584"/>
        <v>0</v>
      </c>
      <c r="W3604" s="77">
        <f t="shared" si="1585"/>
        <v>2500</v>
      </c>
      <c r="X3604" s="78">
        <f t="shared" si="1586"/>
        <v>0</v>
      </c>
      <c r="Y3604" s="44" cm="1">
        <f t="array" ref="Y3604">_xlfn.IFNA(_xlfn.IFS(AND(Q3604&gt;=2000, Q3604&lt;3000), 10000, AND(Q3604&gt;=3000, Q3604&lt;4000), 15000, AND(Q3604&gt;=4000, Q3604&lt;5000), 20000, AND(Q3604&gt;=5000), 25000),0)</f>
        <v>0</v>
      </c>
      <c r="Z3604" s="91">
        <f t="shared" si="1587"/>
        <v>0</v>
      </c>
      <c r="AA3604" s="44">
        <f t="shared" si="1588"/>
        <v>0</v>
      </c>
      <c r="AB3604" s="44"/>
      <c r="AC3604" s="44"/>
      <c r="AD3604" s="44"/>
      <c r="AE3604" s="44">
        <f>VLOOKUP(O3604,정산업데이트!$A$6:$B$12,2,10)</f>
        <v>0</v>
      </c>
      <c r="AF3604" s="44"/>
      <c r="AG3604" s="79">
        <f t="shared" si="1589"/>
        <v>0</v>
      </c>
      <c r="AH3604" s="80">
        <f t="shared" si="1590"/>
        <v>2500</v>
      </c>
      <c r="AJ3604" s="35" t="s">
        <v>20467</v>
      </c>
      <c r="AK3604" s="35" t="s">
        <v>73</v>
      </c>
      <c r="AL3604" s="35" t="s">
        <v>20468</v>
      </c>
      <c r="AM3604" s="35" t="s">
        <v>20493</v>
      </c>
      <c r="AN3604" s="35" t="s">
        <v>20494</v>
      </c>
      <c r="AO3604" s="35" t="s">
        <v>20495</v>
      </c>
      <c r="AP3604" s="35" t="s">
        <v>20496</v>
      </c>
      <c r="AQ3604" s="35" t="s">
        <v>122</v>
      </c>
      <c r="AR3604" s="35">
        <v>1</v>
      </c>
      <c r="AS3604" s="35">
        <v>1</v>
      </c>
      <c r="AT3604" s="35">
        <v>1E-3</v>
      </c>
      <c r="AU3604" s="35">
        <v>1</v>
      </c>
      <c r="AV3604" s="35" t="s">
        <v>7</v>
      </c>
      <c r="AW3604" s="35">
        <v>60</v>
      </c>
      <c r="AX3604" s="35" t="s">
        <v>68</v>
      </c>
      <c r="AY3604" s="35" t="s">
        <v>68</v>
      </c>
      <c r="AZ3604" s="35" t="s">
        <v>68</v>
      </c>
      <c r="BA3604" s="35" t="s">
        <v>68</v>
      </c>
      <c r="BB3604" s="35" t="s">
        <v>68</v>
      </c>
      <c r="BC3604" s="35" t="s">
        <v>132</v>
      </c>
      <c r="BD3604" s="35" t="s">
        <v>83</v>
      </c>
      <c r="BE3604" s="35" t="s">
        <v>84</v>
      </c>
      <c r="BF3604" s="35" t="s">
        <v>122</v>
      </c>
      <c r="BG3604" s="35" t="s">
        <v>69</v>
      </c>
      <c r="BH3604" s="35" t="s">
        <v>20497</v>
      </c>
      <c r="BI3604" s="35" t="s">
        <v>122</v>
      </c>
      <c r="BJ3604" s="35" t="s">
        <v>20498</v>
      </c>
      <c r="BK3604" s="35" t="s">
        <v>867</v>
      </c>
      <c r="BL3604" s="35" t="s">
        <v>122</v>
      </c>
      <c r="BM3604" s="35" t="s">
        <v>83</v>
      </c>
      <c r="BN3604" s="35" t="s">
        <v>70</v>
      </c>
      <c r="BO3604" s="35" t="s">
        <v>71</v>
      </c>
      <c r="BP3604" s="35" t="s">
        <v>122</v>
      </c>
      <c r="BQ3604" s="35" t="s">
        <v>163</v>
      </c>
    </row>
    <row r="3605" spans="1:69" x14ac:dyDescent="0.4">
      <c r="A3605" s="40" t="str">
        <f t="shared" si="1564"/>
        <v>2025-09-26</v>
      </c>
      <c r="B3605" s="40" t="str">
        <f t="shared" si="1565"/>
        <v>SYD</v>
      </c>
      <c r="C3605" s="39" t="str">
        <f t="shared" si="1566"/>
        <v>40644127020</v>
      </c>
      <c r="D3605" s="41" t="str">
        <f t="shared" si="1567"/>
        <v>PAU029774141</v>
      </c>
      <c r="E3605" s="41" t="str">
        <f t="shared" si="1568"/>
        <v>596421511784</v>
      </c>
      <c r="F3605" s="39" t="str">
        <f t="shared" si="1569"/>
        <v>2254252</v>
      </c>
      <c r="G3605" s="39" t="str">
        <f t="shared" si="1570"/>
        <v>WISE EXPRESS(AUSTRAPHARM)</v>
      </c>
      <c r="H3605" s="41" t="str">
        <f t="shared" si="1571"/>
        <v>황광희</v>
      </c>
      <c r="I3605" s="39" t="str">
        <f t="shared" si="1572"/>
        <v>18438</v>
      </c>
      <c r="J3605" s="52" t="str">
        <f t="shared" si="1573"/>
        <v/>
      </c>
      <c r="K3605" s="75">
        <f t="shared" si="1574"/>
        <v>1</v>
      </c>
      <c r="L3605" s="76">
        <f t="shared" si="1575"/>
        <v>1</v>
      </c>
      <c r="M3605" s="76">
        <f t="shared" si="1576"/>
        <v>1E-3</v>
      </c>
      <c r="N3605" s="76">
        <f t="shared" si="1577"/>
        <v>1</v>
      </c>
      <c r="O3605" s="42">
        <f t="shared" si="1578"/>
        <v>1</v>
      </c>
      <c r="P3605" s="39" t="str">
        <f t="shared" si="1579"/>
        <v>일반(목록배제,Normal-Manifest Exception)</v>
      </c>
      <c r="Q3605" s="72">
        <f t="shared" si="1580"/>
        <v>90</v>
      </c>
      <c r="R3605" s="43" t="str">
        <f t="shared" si="1581"/>
        <v>5X033</v>
      </c>
      <c r="S3605" s="82" t="str">
        <f t="shared" si="1582"/>
        <v/>
      </c>
      <c r="T3605" s="40">
        <f t="shared" si="1583"/>
        <v>45926</v>
      </c>
      <c r="U3605" s="44">
        <v>2500</v>
      </c>
      <c r="V3605" s="44">
        <f t="shared" si="1584"/>
        <v>0</v>
      </c>
      <c r="W3605" s="77">
        <f t="shared" si="1585"/>
        <v>2500</v>
      </c>
      <c r="X3605" s="78">
        <f t="shared" si="1586"/>
        <v>0</v>
      </c>
      <c r="Y3605" s="44" cm="1">
        <f t="array" ref="Y3605">_xlfn.IFNA(_xlfn.IFS(AND(Q3605&gt;=2000, Q3605&lt;3000), 10000, AND(Q3605&gt;=3000, Q3605&lt;4000), 15000, AND(Q3605&gt;=4000, Q3605&lt;5000), 20000, AND(Q3605&gt;=5000), 25000),0)</f>
        <v>0</v>
      </c>
      <c r="Z3605" s="91">
        <f t="shared" si="1587"/>
        <v>300</v>
      </c>
      <c r="AA3605" s="44">
        <f t="shared" si="1588"/>
        <v>0</v>
      </c>
      <c r="AB3605" s="44"/>
      <c r="AC3605" s="44"/>
      <c r="AD3605" s="44"/>
      <c r="AE3605" s="44">
        <f>VLOOKUP(O3605,정산업데이트!$A$6:$B$12,2,10)</f>
        <v>0</v>
      </c>
      <c r="AF3605" s="44"/>
      <c r="AG3605" s="79">
        <f t="shared" si="1589"/>
        <v>300</v>
      </c>
      <c r="AH3605" s="80">
        <f t="shared" si="1590"/>
        <v>2800</v>
      </c>
      <c r="AJ3605" s="35" t="s">
        <v>20467</v>
      </c>
      <c r="AK3605" s="35" t="s">
        <v>73</v>
      </c>
      <c r="AL3605" s="35" t="s">
        <v>20468</v>
      </c>
      <c r="AM3605" s="35" t="s">
        <v>20499</v>
      </c>
      <c r="AN3605" s="35" t="s">
        <v>20500</v>
      </c>
      <c r="AO3605" s="35" t="s">
        <v>20501</v>
      </c>
      <c r="AP3605" s="35" t="s">
        <v>9660</v>
      </c>
      <c r="AQ3605" s="35" t="s">
        <v>122</v>
      </c>
      <c r="AR3605" s="35">
        <v>1</v>
      </c>
      <c r="AS3605" s="35">
        <v>1</v>
      </c>
      <c r="AT3605" s="35">
        <v>1E-3</v>
      </c>
      <c r="AU3605" s="35">
        <v>1</v>
      </c>
      <c r="AV3605" s="35" t="s">
        <v>8</v>
      </c>
      <c r="AW3605" s="35">
        <v>90</v>
      </c>
      <c r="AX3605" s="35" t="s">
        <v>68</v>
      </c>
      <c r="AY3605" s="35" t="s">
        <v>68</v>
      </c>
      <c r="AZ3605" s="35" t="s">
        <v>68</v>
      </c>
      <c r="BA3605" s="35" t="s">
        <v>68</v>
      </c>
      <c r="BB3605" s="35" t="s">
        <v>68</v>
      </c>
      <c r="BC3605" s="35" t="s">
        <v>132</v>
      </c>
      <c r="BD3605" s="35" t="s">
        <v>83</v>
      </c>
      <c r="BE3605" s="35" t="s">
        <v>84</v>
      </c>
      <c r="BF3605" s="35" t="s">
        <v>122</v>
      </c>
      <c r="BG3605" s="35" t="s">
        <v>69</v>
      </c>
      <c r="BH3605" s="35" t="s">
        <v>20502</v>
      </c>
      <c r="BI3605" s="35" t="s">
        <v>122</v>
      </c>
      <c r="BJ3605" s="35" t="s">
        <v>20503</v>
      </c>
      <c r="BK3605" s="35" t="s">
        <v>867</v>
      </c>
      <c r="BL3605" s="35" t="s">
        <v>122</v>
      </c>
      <c r="BM3605" s="35" t="s">
        <v>83</v>
      </c>
      <c r="BN3605" s="35" t="s">
        <v>70</v>
      </c>
      <c r="BO3605" s="35" t="s">
        <v>71</v>
      </c>
      <c r="BP3605" s="35" t="s">
        <v>122</v>
      </c>
      <c r="BQ3605" s="35" t="s">
        <v>163</v>
      </c>
    </row>
    <row r="3606" spans="1:69" x14ac:dyDescent="0.4">
      <c r="A3606" s="40" t="str">
        <f t="shared" si="1564"/>
        <v>2025-09-26</v>
      </c>
      <c r="B3606" s="40" t="str">
        <f t="shared" si="1565"/>
        <v>SYD</v>
      </c>
      <c r="C3606" s="39" t="str">
        <f t="shared" si="1566"/>
        <v>40644127020</v>
      </c>
      <c r="D3606" s="41" t="str">
        <f t="shared" si="1567"/>
        <v>PAU029762083</v>
      </c>
      <c r="E3606" s="41" t="str">
        <f t="shared" si="1568"/>
        <v>596421505672</v>
      </c>
      <c r="F3606" s="39" t="str">
        <f t="shared" si="1569"/>
        <v>2254256</v>
      </c>
      <c r="G3606" s="39" t="str">
        <f t="shared" si="1570"/>
        <v>WISE EXPRESS(BOOSTUP)</v>
      </c>
      <c r="H3606" s="41" t="str">
        <f t="shared" si="1571"/>
        <v>박일권</v>
      </c>
      <c r="I3606" s="39" t="str">
        <f t="shared" si="1572"/>
        <v>05510</v>
      </c>
      <c r="J3606" s="52" t="str">
        <f t="shared" si="1573"/>
        <v/>
      </c>
      <c r="K3606" s="75">
        <f t="shared" si="1574"/>
        <v>1</v>
      </c>
      <c r="L3606" s="76">
        <f t="shared" si="1575"/>
        <v>1</v>
      </c>
      <c r="M3606" s="76">
        <f t="shared" si="1576"/>
        <v>1E-3</v>
      </c>
      <c r="N3606" s="76">
        <f t="shared" si="1577"/>
        <v>1</v>
      </c>
      <c r="O3606" s="42">
        <f t="shared" si="1578"/>
        <v>1</v>
      </c>
      <c r="P3606" s="39" t="str">
        <f t="shared" si="1579"/>
        <v>목록(Manifest)</v>
      </c>
      <c r="Q3606" s="72">
        <f t="shared" si="1580"/>
        <v>60</v>
      </c>
      <c r="R3606" s="43" t="str">
        <f t="shared" si="1581"/>
        <v>5X033</v>
      </c>
      <c r="S3606" s="82" t="str">
        <f t="shared" si="1582"/>
        <v/>
      </c>
      <c r="T3606" s="40">
        <f t="shared" si="1583"/>
        <v>45926</v>
      </c>
      <c r="U3606" s="44">
        <v>2500</v>
      </c>
      <c r="V3606" s="44">
        <f t="shared" si="1584"/>
        <v>0</v>
      </c>
      <c r="W3606" s="77">
        <f t="shared" si="1585"/>
        <v>2500</v>
      </c>
      <c r="X3606" s="78">
        <f t="shared" si="1586"/>
        <v>0</v>
      </c>
      <c r="Y3606" s="44" cm="1">
        <f t="array" ref="Y3606">_xlfn.IFNA(_xlfn.IFS(AND(Q3606&gt;=2000, Q3606&lt;3000), 10000, AND(Q3606&gt;=3000, Q3606&lt;4000), 15000, AND(Q3606&gt;=4000, Q3606&lt;5000), 20000, AND(Q3606&gt;=5000), 25000),0)</f>
        <v>0</v>
      </c>
      <c r="Z3606" s="91">
        <f t="shared" si="1587"/>
        <v>0</v>
      </c>
      <c r="AA3606" s="44">
        <f t="shared" si="1588"/>
        <v>0</v>
      </c>
      <c r="AB3606" s="44"/>
      <c r="AC3606" s="44"/>
      <c r="AD3606" s="44"/>
      <c r="AE3606" s="44">
        <f>VLOOKUP(O3606,정산업데이트!$A$6:$B$12,2,10)</f>
        <v>0</v>
      </c>
      <c r="AF3606" s="44"/>
      <c r="AG3606" s="79">
        <f t="shared" si="1589"/>
        <v>0</v>
      </c>
      <c r="AH3606" s="80">
        <f t="shared" si="1590"/>
        <v>2500</v>
      </c>
      <c r="AJ3606" s="35" t="s">
        <v>20467</v>
      </c>
      <c r="AK3606" s="35" t="s">
        <v>73</v>
      </c>
      <c r="AL3606" s="35" t="s">
        <v>20468</v>
      </c>
      <c r="AM3606" s="35" t="s">
        <v>20504</v>
      </c>
      <c r="AN3606" s="35" t="s">
        <v>20505</v>
      </c>
      <c r="AO3606" s="35" t="s">
        <v>20506</v>
      </c>
      <c r="AP3606" s="35" t="s">
        <v>1808</v>
      </c>
      <c r="AQ3606" s="35" t="s">
        <v>122</v>
      </c>
      <c r="AR3606" s="35">
        <v>1</v>
      </c>
      <c r="AS3606" s="35">
        <v>1</v>
      </c>
      <c r="AT3606" s="35">
        <v>1E-3</v>
      </c>
      <c r="AU3606" s="35">
        <v>1</v>
      </c>
      <c r="AV3606" s="35" t="s">
        <v>7</v>
      </c>
      <c r="AW3606" s="35">
        <v>60</v>
      </c>
      <c r="AX3606" s="35" t="s">
        <v>68</v>
      </c>
      <c r="AY3606" s="35" t="s">
        <v>68</v>
      </c>
      <c r="AZ3606" s="35" t="s">
        <v>68</v>
      </c>
      <c r="BA3606" s="35" t="s">
        <v>68</v>
      </c>
      <c r="BB3606" s="35" t="s">
        <v>68</v>
      </c>
      <c r="BC3606" s="35" t="s">
        <v>129</v>
      </c>
      <c r="BD3606" s="35" t="s">
        <v>91</v>
      </c>
      <c r="BE3606" s="35" t="s">
        <v>92</v>
      </c>
      <c r="BF3606" s="35" t="s">
        <v>122</v>
      </c>
      <c r="BG3606" s="35" t="s">
        <v>69</v>
      </c>
      <c r="BH3606" s="35" t="s">
        <v>20507</v>
      </c>
      <c r="BI3606" s="35" t="s">
        <v>122</v>
      </c>
      <c r="BJ3606" s="35" t="s">
        <v>20508</v>
      </c>
      <c r="BK3606" s="35" t="s">
        <v>867</v>
      </c>
      <c r="BL3606" s="35" t="s">
        <v>122</v>
      </c>
      <c r="BM3606" s="35" t="s">
        <v>91</v>
      </c>
      <c r="BN3606" s="35" t="s">
        <v>70</v>
      </c>
      <c r="BO3606" s="35" t="s">
        <v>71</v>
      </c>
      <c r="BP3606" s="35" t="s">
        <v>122</v>
      </c>
      <c r="BQ3606" s="35" t="s">
        <v>163</v>
      </c>
    </row>
    <row r="3607" spans="1:69" x14ac:dyDescent="0.4">
      <c r="A3607" s="40" t="str">
        <f t="shared" si="1564"/>
        <v>2025-09-26</v>
      </c>
      <c r="B3607" s="40" t="str">
        <f t="shared" si="1565"/>
        <v>SYD</v>
      </c>
      <c r="C3607" s="39" t="str">
        <f t="shared" si="1566"/>
        <v>40644127020</v>
      </c>
      <c r="D3607" s="41" t="str">
        <f t="shared" si="1567"/>
        <v>PAU029762101</v>
      </c>
      <c r="E3607" s="41" t="str">
        <f t="shared" si="1568"/>
        <v>596421505683</v>
      </c>
      <c r="F3607" s="39" t="str">
        <f t="shared" si="1569"/>
        <v>2254256</v>
      </c>
      <c r="G3607" s="39" t="str">
        <f t="shared" si="1570"/>
        <v>WISE EXPRESS(BOOSTUP)</v>
      </c>
      <c r="H3607" s="41" t="str">
        <f t="shared" si="1571"/>
        <v>김혜숙</v>
      </c>
      <c r="I3607" s="39" t="str">
        <f t="shared" si="1572"/>
        <v>42689</v>
      </c>
      <c r="J3607" s="52" t="str">
        <f t="shared" si="1573"/>
        <v/>
      </c>
      <c r="K3607" s="75">
        <f t="shared" si="1574"/>
        <v>1</v>
      </c>
      <c r="L3607" s="76">
        <f t="shared" si="1575"/>
        <v>1</v>
      </c>
      <c r="M3607" s="76">
        <f t="shared" si="1576"/>
        <v>1E-3</v>
      </c>
      <c r="N3607" s="76">
        <f t="shared" si="1577"/>
        <v>1</v>
      </c>
      <c r="O3607" s="42">
        <f t="shared" si="1578"/>
        <v>1</v>
      </c>
      <c r="P3607" s="39" t="str">
        <f t="shared" si="1579"/>
        <v>목록(Manifest)</v>
      </c>
      <c r="Q3607" s="72">
        <f t="shared" si="1580"/>
        <v>70</v>
      </c>
      <c r="R3607" s="43" t="str">
        <f t="shared" si="1581"/>
        <v>5X033</v>
      </c>
      <c r="S3607" s="82" t="str">
        <f t="shared" si="1582"/>
        <v/>
      </c>
      <c r="T3607" s="40">
        <f t="shared" si="1583"/>
        <v>45926</v>
      </c>
      <c r="U3607" s="44">
        <v>2500</v>
      </c>
      <c r="V3607" s="44">
        <f t="shared" si="1584"/>
        <v>0</v>
      </c>
      <c r="W3607" s="77">
        <f t="shared" si="1585"/>
        <v>2500</v>
      </c>
      <c r="X3607" s="78">
        <f t="shared" si="1586"/>
        <v>0</v>
      </c>
      <c r="Y3607" s="44" cm="1">
        <f t="array" ref="Y3607">_xlfn.IFNA(_xlfn.IFS(AND(Q3607&gt;=2000, Q3607&lt;3000), 10000, AND(Q3607&gt;=3000, Q3607&lt;4000), 15000, AND(Q3607&gt;=4000, Q3607&lt;5000), 20000, AND(Q3607&gt;=5000), 25000),0)</f>
        <v>0</v>
      </c>
      <c r="Z3607" s="91">
        <f t="shared" si="1587"/>
        <v>0</v>
      </c>
      <c r="AA3607" s="44">
        <f t="shared" si="1588"/>
        <v>0</v>
      </c>
      <c r="AB3607" s="44"/>
      <c r="AC3607" s="44"/>
      <c r="AD3607" s="44"/>
      <c r="AE3607" s="44">
        <f>VLOOKUP(O3607,정산업데이트!$A$6:$B$12,2,10)</f>
        <v>0</v>
      </c>
      <c r="AF3607" s="44"/>
      <c r="AG3607" s="79">
        <f t="shared" si="1589"/>
        <v>0</v>
      </c>
      <c r="AH3607" s="80">
        <f t="shared" si="1590"/>
        <v>2500</v>
      </c>
      <c r="AJ3607" s="35" t="s">
        <v>20467</v>
      </c>
      <c r="AK3607" s="35" t="s">
        <v>73</v>
      </c>
      <c r="AL3607" s="35" t="s">
        <v>20468</v>
      </c>
      <c r="AM3607" s="35" t="s">
        <v>20509</v>
      </c>
      <c r="AN3607" s="35" t="s">
        <v>882</v>
      </c>
      <c r="AO3607" s="35" t="s">
        <v>20510</v>
      </c>
      <c r="AP3607" s="35" t="s">
        <v>20511</v>
      </c>
      <c r="AQ3607" s="35" t="s">
        <v>122</v>
      </c>
      <c r="AR3607" s="35">
        <v>1</v>
      </c>
      <c r="AS3607" s="35">
        <v>1</v>
      </c>
      <c r="AT3607" s="35">
        <v>1E-3</v>
      </c>
      <c r="AU3607" s="35">
        <v>1</v>
      </c>
      <c r="AV3607" s="35" t="s">
        <v>7</v>
      </c>
      <c r="AW3607" s="35">
        <v>70</v>
      </c>
      <c r="AX3607" s="35" t="s">
        <v>68</v>
      </c>
      <c r="AY3607" s="35" t="s">
        <v>68</v>
      </c>
      <c r="AZ3607" s="35" t="s">
        <v>68</v>
      </c>
      <c r="BA3607" s="35" t="s">
        <v>68</v>
      </c>
      <c r="BB3607" s="35" t="s">
        <v>68</v>
      </c>
      <c r="BC3607" s="35" t="s">
        <v>129</v>
      </c>
      <c r="BD3607" s="35" t="s">
        <v>91</v>
      </c>
      <c r="BE3607" s="35" t="s">
        <v>92</v>
      </c>
      <c r="BF3607" s="35" t="s">
        <v>122</v>
      </c>
      <c r="BG3607" s="35" t="s">
        <v>69</v>
      </c>
      <c r="BH3607" s="35" t="s">
        <v>20512</v>
      </c>
      <c r="BI3607" s="35" t="s">
        <v>122</v>
      </c>
      <c r="BJ3607" s="35" t="s">
        <v>20513</v>
      </c>
      <c r="BK3607" s="35" t="s">
        <v>867</v>
      </c>
      <c r="BL3607" s="35" t="s">
        <v>122</v>
      </c>
      <c r="BM3607" s="35" t="s">
        <v>91</v>
      </c>
      <c r="BN3607" s="35" t="s">
        <v>70</v>
      </c>
      <c r="BO3607" s="35" t="s">
        <v>71</v>
      </c>
      <c r="BP3607" s="35" t="s">
        <v>122</v>
      </c>
      <c r="BQ3607" s="35" t="s">
        <v>163</v>
      </c>
    </row>
    <row r="3608" spans="1:69" x14ac:dyDescent="0.4">
      <c r="A3608" s="40" t="str">
        <f t="shared" si="1564"/>
        <v>2025-09-26</v>
      </c>
      <c r="B3608" s="40" t="str">
        <f t="shared" si="1565"/>
        <v>SYD</v>
      </c>
      <c r="C3608" s="39" t="str">
        <f t="shared" si="1566"/>
        <v>40644127020</v>
      </c>
      <c r="D3608" s="41" t="str">
        <f t="shared" si="1567"/>
        <v>PAU029762095</v>
      </c>
      <c r="E3608" s="41" t="str">
        <f t="shared" si="1568"/>
        <v>596421505694</v>
      </c>
      <c r="F3608" s="39" t="str">
        <f t="shared" si="1569"/>
        <v>2254256</v>
      </c>
      <c r="G3608" s="39" t="str">
        <f t="shared" si="1570"/>
        <v>WISE EXPRESS(BOOSTUP)</v>
      </c>
      <c r="H3608" s="41" t="str">
        <f t="shared" si="1571"/>
        <v>이연우</v>
      </c>
      <c r="I3608" s="39" t="str">
        <f t="shared" si="1572"/>
        <v>05252</v>
      </c>
      <c r="J3608" s="52" t="str">
        <f t="shared" si="1573"/>
        <v/>
      </c>
      <c r="K3608" s="75">
        <f t="shared" si="1574"/>
        <v>1</v>
      </c>
      <c r="L3608" s="76">
        <f t="shared" si="1575"/>
        <v>1</v>
      </c>
      <c r="M3608" s="76">
        <f t="shared" si="1576"/>
        <v>1E-3</v>
      </c>
      <c r="N3608" s="76">
        <f t="shared" si="1577"/>
        <v>1</v>
      </c>
      <c r="O3608" s="42">
        <f t="shared" si="1578"/>
        <v>1</v>
      </c>
      <c r="P3608" s="39" t="str">
        <f t="shared" si="1579"/>
        <v>목록(Manifest)</v>
      </c>
      <c r="Q3608" s="72">
        <f t="shared" si="1580"/>
        <v>65</v>
      </c>
      <c r="R3608" s="43" t="str">
        <f t="shared" si="1581"/>
        <v>5X033</v>
      </c>
      <c r="S3608" s="82" t="str">
        <f t="shared" si="1582"/>
        <v/>
      </c>
      <c r="T3608" s="40">
        <f t="shared" si="1583"/>
        <v>45926</v>
      </c>
      <c r="U3608" s="44">
        <v>2500</v>
      </c>
      <c r="V3608" s="44">
        <f t="shared" si="1584"/>
        <v>0</v>
      </c>
      <c r="W3608" s="77">
        <f t="shared" si="1585"/>
        <v>2500</v>
      </c>
      <c r="X3608" s="78">
        <f t="shared" si="1586"/>
        <v>0</v>
      </c>
      <c r="Y3608" s="44" cm="1">
        <f t="array" ref="Y3608">_xlfn.IFNA(_xlfn.IFS(AND(Q3608&gt;=2000, Q3608&lt;3000), 10000, AND(Q3608&gt;=3000, Q3608&lt;4000), 15000, AND(Q3608&gt;=4000, Q3608&lt;5000), 20000, AND(Q3608&gt;=5000), 25000),0)</f>
        <v>0</v>
      </c>
      <c r="Z3608" s="91">
        <f t="shared" si="1587"/>
        <v>0</v>
      </c>
      <c r="AA3608" s="44">
        <f t="shared" si="1588"/>
        <v>0</v>
      </c>
      <c r="AB3608" s="44"/>
      <c r="AC3608" s="44"/>
      <c r="AD3608" s="44"/>
      <c r="AE3608" s="44">
        <f>VLOOKUP(O3608,정산업데이트!$A$6:$B$12,2,10)</f>
        <v>0</v>
      </c>
      <c r="AF3608" s="44"/>
      <c r="AG3608" s="79">
        <f t="shared" si="1589"/>
        <v>0</v>
      </c>
      <c r="AH3608" s="80">
        <f t="shared" si="1590"/>
        <v>2500</v>
      </c>
      <c r="AJ3608" s="35" t="s">
        <v>20467</v>
      </c>
      <c r="AK3608" s="35" t="s">
        <v>73</v>
      </c>
      <c r="AL3608" s="35" t="s">
        <v>20468</v>
      </c>
      <c r="AM3608" s="35" t="s">
        <v>20514</v>
      </c>
      <c r="AN3608" s="35" t="s">
        <v>9211</v>
      </c>
      <c r="AO3608" s="35" t="s">
        <v>20515</v>
      </c>
      <c r="AP3608" s="35" t="s">
        <v>20516</v>
      </c>
      <c r="AQ3608" s="35" t="s">
        <v>122</v>
      </c>
      <c r="AR3608" s="35">
        <v>1</v>
      </c>
      <c r="AS3608" s="35">
        <v>1</v>
      </c>
      <c r="AT3608" s="35">
        <v>1E-3</v>
      </c>
      <c r="AU3608" s="35">
        <v>1</v>
      </c>
      <c r="AV3608" s="35" t="s">
        <v>7</v>
      </c>
      <c r="AW3608" s="35">
        <v>65</v>
      </c>
      <c r="AX3608" s="35" t="s">
        <v>68</v>
      </c>
      <c r="AY3608" s="35" t="s">
        <v>68</v>
      </c>
      <c r="AZ3608" s="35" t="s">
        <v>68</v>
      </c>
      <c r="BA3608" s="35" t="s">
        <v>68</v>
      </c>
      <c r="BB3608" s="35" t="s">
        <v>68</v>
      </c>
      <c r="BC3608" s="35" t="s">
        <v>129</v>
      </c>
      <c r="BD3608" s="35" t="s">
        <v>91</v>
      </c>
      <c r="BE3608" s="35" t="s">
        <v>92</v>
      </c>
      <c r="BF3608" s="35" t="s">
        <v>122</v>
      </c>
      <c r="BG3608" s="35" t="s">
        <v>69</v>
      </c>
      <c r="BH3608" s="35" t="s">
        <v>20517</v>
      </c>
      <c r="BI3608" s="35" t="s">
        <v>122</v>
      </c>
      <c r="BJ3608" s="35" t="s">
        <v>20518</v>
      </c>
      <c r="BK3608" s="35" t="s">
        <v>867</v>
      </c>
      <c r="BL3608" s="35" t="s">
        <v>122</v>
      </c>
      <c r="BM3608" s="35" t="s">
        <v>91</v>
      </c>
      <c r="BN3608" s="35" t="s">
        <v>70</v>
      </c>
      <c r="BO3608" s="35" t="s">
        <v>71</v>
      </c>
      <c r="BP3608" s="35" t="s">
        <v>122</v>
      </c>
      <c r="BQ3608" s="35" t="s">
        <v>163</v>
      </c>
    </row>
    <row r="3609" spans="1:69" x14ac:dyDescent="0.4">
      <c r="A3609" s="40" t="str">
        <f t="shared" si="1564"/>
        <v>2025-09-26</v>
      </c>
      <c r="B3609" s="40" t="str">
        <f t="shared" si="1565"/>
        <v>SYD</v>
      </c>
      <c r="C3609" s="39" t="str">
        <f t="shared" si="1566"/>
        <v>40644127020</v>
      </c>
      <c r="D3609" s="41" t="str">
        <f t="shared" si="1567"/>
        <v>PAU029774127</v>
      </c>
      <c r="E3609" s="41" t="str">
        <f t="shared" si="1568"/>
        <v>596421510885</v>
      </c>
      <c r="F3609" s="39" t="str">
        <f t="shared" si="1569"/>
        <v>2254252</v>
      </c>
      <c r="G3609" s="39" t="str">
        <f t="shared" si="1570"/>
        <v>WISE EXPRESS(AUSTRAPHARM)</v>
      </c>
      <c r="H3609" s="41" t="str">
        <f t="shared" si="1571"/>
        <v>양인열</v>
      </c>
      <c r="I3609" s="39" t="str">
        <f t="shared" si="1572"/>
        <v>17951</v>
      </c>
      <c r="J3609" s="52" t="str">
        <f t="shared" si="1573"/>
        <v/>
      </c>
      <c r="K3609" s="75">
        <f t="shared" si="1574"/>
        <v>1</v>
      </c>
      <c r="L3609" s="76">
        <f t="shared" si="1575"/>
        <v>4</v>
      </c>
      <c r="M3609" s="76">
        <f t="shared" si="1576"/>
        <v>1E-3</v>
      </c>
      <c r="N3609" s="76">
        <f t="shared" si="1577"/>
        <v>4</v>
      </c>
      <c r="O3609" s="42">
        <f t="shared" si="1578"/>
        <v>4</v>
      </c>
      <c r="P3609" s="39" t="str">
        <f t="shared" si="1579"/>
        <v>목록(Manifest)</v>
      </c>
      <c r="Q3609" s="72">
        <f t="shared" si="1580"/>
        <v>135</v>
      </c>
      <c r="R3609" s="43" t="str">
        <f t="shared" si="1581"/>
        <v>5X033</v>
      </c>
      <c r="S3609" s="82" t="str">
        <f t="shared" si="1582"/>
        <v/>
      </c>
      <c r="T3609" s="40">
        <f t="shared" si="1583"/>
        <v>45926</v>
      </c>
      <c r="U3609" s="44">
        <v>2500</v>
      </c>
      <c r="V3609" s="44">
        <f t="shared" si="1584"/>
        <v>0</v>
      </c>
      <c r="W3609" s="77">
        <f t="shared" si="1585"/>
        <v>2500</v>
      </c>
      <c r="X3609" s="78">
        <f t="shared" si="1586"/>
        <v>0</v>
      </c>
      <c r="Y3609" s="44" cm="1">
        <f t="array" ref="Y3609">_xlfn.IFNA(_xlfn.IFS(AND(Q3609&gt;=2000, Q3609&lt;3000), 10000, AND(Q3609&gt;=3000, Q3609&lt;4000), 15000, AND(Q3609&gt;=4000, Q3609&lt;5000), 20000, AND(Q3609&gt;=5000), 25000),0)</f>
        <v>0</v>
      </c>
      <c r="Z3609" s="91">
        <f t="shared" si="1587"/>
        <v>0</v>
      </c>
      <c r="AA3609" s="44">
        <f t="shared" si="1588"/>
        <v>0</v>
      </c>
      <c r="AB3609" s="44"/>
      <c r="AC3609" s="44"/>
      <c r="AD3609" s="44"/>
      <c r="AE3609" s="44">
        <f>VLOOKUP(O3609,정산업데이트!$A$6:$B$12,2,10)</f>
        <v>0</v>
      </c>
      <c r="AF3609" s="44"/>
      <c r="AG3609" s="79">
        <f t="shared" si="1589"/>
        <v>0</v>
      </c>
      <c r="AH3609" s="80">
        <f t="shared" si="1590"/>
        <v>2500</v>
      </c>
      <c r="AJ3609" s="35" t="s">
        <v>20467</v>
      </c>
      <c r="AK3609" s="35" t="s">
        <v>73</v>
      </c>
      <c r="AL3609" s="35" t="s">
        <v>20468</v>
      </c>
      <c r="AM3609" s="35" t="s">
        <v>20519</v>
      </c>
      <c r="AN3609" s="35" t="s">
        <v>20520</v>
      </c>
      <c r="AO3609" s="35" t="s">
        <v>20521</v>
      </c>
      <c r="AP3609" s="35" t="s">
        <v>20522</v>
      </c>
      <c r="AQ3609" s="35" t="s">
        <v>122</v>
      </c>
      <c r="AR3609" s="35">
        <v>1</v>
      </c>
      <c r="AS3609" s="35">
        <v>4</v>
      </c>
      <c r="AT3609" s="35">
        <v>1E-3</v>
      </c>
      <c r="AU3609" s="35">
        <v>4</v>
      </c>
      <c r="AV3609" s="35" t="s">
        <v>7</v>
      </c>
      <c r="AW3609" s="35">
        <v>135</v>
      </c>
      <c r="AX3609" s="35" t="s">
        <v>68</v>
      </c>
      <c r="AY3609" s="35" t="s">
        <v>68</v>
      </c>
      <c r="AZ3609" s="35" t="s">
        <v>68</v>
      </c>
      <c r="BA3609" s="35" t="s">
        <v>68</v>
      </c>
      <c r="BB3609" s="35" t="s">
        <v>68</v>
      </c>
      <c r="BC3609" s="35" t="s">
        <v>132</v>
      </c>
      <c r="BD3609" s="35" t="s">
        <v>83</v>
      </c>
      <c r="BE3609" s="35" t="s">
        <v>84</v>
      </c>
      <c r="BF3609" s="35" t="s">
        <v>122</v>
      </c>
      <c r="BG3609" s="35" t="s">
        <v>69</v>
      </c>
      <c r="BH3609" s="35" t="s">
        <v>20523</v>
      </c>
      <c r="BI3609" s="35" t="s">
        <v>122</v>
      </c>
      <c r="BJ3609" s="35" t="s">
        <v>20524</v>
      </c>
      <c r="BK3609" s="35" t="s">
        <v>867</v>
      </c>
      <c r="BL3609" s="35" t="s">
        <v>122</v>
      </c>
      <c r="BM3609" s="35" t="s">
        <v>83</v>
      </c>
      <c r="BN3609" s="35" t="s">
        <v>70</v>
      </c>
      <c r="BO3609" s="35" t="s">
        <v>71</v>
      </c>
      <c r="BP3609" s="35" t="s">
        <v>122</v>
      </c>
      <c r="BQ3609" s="35" t="s">
        <v>163</v>
      </c>
    </row>
    <row r="3610" spans="1:69" x14ac:dyDescent="0.4">
      <c r="A3610" s="40" t="str">
        <f t="shared" si="1564"/>
        <v>2025-09-26</v>
      </c>
      <c r="B3610" s="40" t="str">
        <f t="shared" si="1565"/>
        <v>SYD</v>
      </c>
      <c r="C3610" s="39" t="str">
        <f t="shared" si="1566"/>
        <v>40644127020</v>
      </c>
      <c r="D3610" s="41" t="str">
        <f t="shared" si="1567"/>
        <v>PKR253717377</v>
      </c>
      <c r="E3610" s="41" t="str">
        <f t="shared" si="1568"/>
        <v>596421508424</v>
      </c>
      <c r="F3610" s="39" t="str">
        <f t="shared" si="1569"/>
        <v>2254234</v>
      </c>
      <c r="G3610" s="39" t="str">
        <f t="shared" si="1570"/>
        <v>WISE EXPRESS(HOJUDIRECT)</v>
      </c>
      <c r="H3610" s="41" t="str">
        <f t="shared" si="1571"/>
        <v>윤영창</v>
      </c>
      <c r="I3610" s="39" t="str">
        <f t="shared" si="1572"/>
        <v>29145</v>
      </c>
      <c r="J3610" s="52" t="str">
        <f t="shared" si="1573"/>
        <v/>
      </c>
      <c r="K3610" s="75">
        <f t="shared" si="1574"/>
        <v>1</v>
      </c>
      <c r="L3610" s="76">
        <f t="shared" si="1575"/>
        <v>1</v>
      </c>
      <c r="M3610" s="76">
        <f t="shared" si="1576"/>
        <v>1E-3</v>
      </c>
      <c r="N3610" s="76">
        <f t="shared" si="1577"/>
        <v>1</v>
      </c>
      <c r="O3610" s="42">
        <f t="shared" si="1578"/>
        <v>1</v>
      </c>
      <c r="P3610" s="39" t="str">
        <f t="shared" si="1579"/>
        <v>일반(목록배제,Normal-Manifest Exception)</v>
      </c>
      <c r="Q3610" s="72">
        <f t="shared" si="1580"/>
        <v>14</v>
      </c>
      <c r="R3610" s="43" t="str">
        <f t="shared" si="1581"/>
        <v>5X033</v>
      </c>
      <c r="S3610" s="82" t="str">
        <f t="shared" si="1582"/>
        <v/>
      </c>
      <c r="T3610" s="40">
        <f t="shared" si="1583"/>
        <v>45926</v>
      </c>
      <c r="U3610" s="44">
        <v>2500</v>
      </c>
      <c r="V3610" s="44">
        <f t="shared" si="1584"/>
        <v>0</v>
      </c>
      <c r="W3610" s="77">
        <f t="shared" si="1585"/>
        <v>2500</v>
      </c>
      <c r="X3610" s="78">
        <f t="shared" si="1586"/>
        <v>0</v>
      </c>
      <c r="Y3610" s="44" cm="1">
        <f t="array" ref="Y3610">_xlfn.IFNA(_xlfn.IFS(AND(Q3610&gt;=2000, Q3610&lt;3000), 10000, AND(Q3610&gt;=3000, Q3610&lt;4000), 15000, AND(Q3610&gt;=4000, Q3610&lt;5000), 20000, AND(Q3610&gt;=5000), 25000),0)</f>
        <v>0</v>
      </c>
      <c r="Z3610" s="91">
        <f t="shared" si="1587"/>
        <v>300</v>
      </c>
      <c r="AA3610" s="44">
        <f t="shared" si="1588"/>
        <v>0</v>
      </c>
      <c r="AB3610" s="44"/>
      <c r="AC3610" s="44"/>
      <c r="AD3610" s="44"/>
      <c r="AE3610" s="44">
        <f>VLOOKUP(O3610,정산업데이트!$A$6:$B$12,2,10)</f>
        <v>0</v>
      </c>
      <c r="AF3610" s="44"/>
      <c r="AG3610" s="79">
        <f t="shared" si="1589"/>
        <v>300</v>
      </c>
      <c r="AH3610" s="80">
        <f t="shared" si="1590"/>
        <v>2800</v>
      </c>
      <c r="AJ3610" s="35" t="s">
        <v>20467</v>
      </c>
      <c r="AK3610" s="35" t="s">
        <v>73</v>
      </c>
      <c r="AL3610" s="35" t="s">
        <v>20468</v>
      </c>
      <c r="AM3610" s="35" t="s">
        <v>20525</v>
      </c>
      <c r="AN3610" s="35" t="s">
        <v>20526</v>
      </c>
      <c r="AO3610" s="35" t="s">
        <v>20527</v>
      </c>
      <c r="AP3610" s="35" t="s">
        <v>20528</v>
      </c>
      <c r="AQ3610" s="35" t="s">
        <v>122</v>
      </c>
      <c r="AR3610" s="35">
        <v>1</v>
      </c>
      <c r="AS3610" s="35">
        <v>1</v>
      </c>
      <c r="AT3610" s="35">
        <v>1E-3</v>
      </c>
      <c r="AU3610" s="35">
        <v>1</v>
      </c>
      <c r="AV3610" s="35" t="s">
        <v>8</v>
      </c>
      <c r="AW3610" s="35">
        <v>14</v>
      </c>
      <c r="AX3610" s="35" t="s">
        <v>68</v>
      </c>
      <c r="AY3610" s="35" t="s">
        <v>68</v>
      </c>
      <c r="AZ3610" s="35" t="s">
        <v>68</v>
      </c>
      <c r="BA3610" s="35" t="s">
        <v>68</v>
      </c>
      <c r="BB3610" s="35" t="s">
        <v>68</v>
      </c>
      <c r="BC3610" s="35" t="s">
        <v>135</v>
      </c>
      <c r="BD3610" s="35" t="s">
        <v>104</v>
      </c>
      <c r="BE3610" s="35" t="s">
        <v>105</v>
      </c>
      <c r="BF3610" s="35" t="s">
        <v>122</v>
      </c>
      <c r="BG3610" s="35" t="s">
        <v>69</v>
      </c>
      <c r="BH3610" s="35" t="s">
        <v>20529</v>
      </c>
      <c r="BI3610" s="35" t="s">
        <v>122</v>
      </c>
      <c r="BJ3610" s="35" t="s">
        <v>20530</v>
      </c>
      <c r="BK3610" s="35" t="s">
        <v>867</v>
      </c>
      <c r="BL3610" s="35" t="s">
        <v>122</v>
      </c>
      <c r="BM3610" s="35" t="s">
        <v>104</v>
      </c>
      <c r="BN3610" s="35" t="s">
        <v>70</v>
      </c>
      <c r="BO3610" s="35" t="s">
        <v>71</v>
      </c>
      <c r="BP3610" s="35" t="s">
        <v>122</v>
      </c>
      <c r="BQ3610" s="35" t="s">
        <v>163</v>
      </c>
    </row>
    <row r="3611" spans="1:69" x14ac:dyDescent="0.4">
      <c r="A3611" s="40" t="str">
        <f t="shared" si="1564"/>
        <v>2025-09-26</v>
      </c>
      <c r="B3611" s="40" t="str">
        <f t="shared" si="1565"/>
        <v>SYD</v>
      </c>
      <c r="C3611" s="39" t="str">
        <f t="shared" si="1566"/>
        <v>40644127020</v>
      </c>
      <c r="D3611" s="41" t="str">
        <f t="shared" si="1567"/>
        <v>PKR253717379</v>
      </c>
      <c r="E3611" s="41" t="str">
        <f t="shared" si="1568"/>
        <v>596421508446</v>
      </c>
      <c r="F3611" s="39" t="str">
        <f t="shared" si="1569"/>
        <v>2254234</v>
      </c>
      <c r="G3611" s="39" t="str">
        <f t="shared" si="1570"/>
        <v>WISE EXPRESS(HOJUDIRECT)</v>
      </c>
      <c r="H3611" s="41" t="str">
        <f t="shared" si="1571"/>
        <v>최계옥</v>
      </c>
      <c r="I3611" s="39" t="str">
        <f t="shared" si="1572"/>
        <v>47756</v>
      </c>
      <c r="J3611" s="52" t="str">
        <f t="shared" si="1573"/>
        <v/>
      </c>
      <c r="K3611" s="75">
        <f t="shared" si="1574"/>
        <v>1</v>
      </c>
      <c r="L3611" s="76">
        <f t="shared" si="1575"/>
        <v>0.4</v>
      </c>
      <c r="M3611" s="76">
        <f t="shared" si="1576"/>
        <v>1E-3</v>
      </c>
      <c r="N3611" s="76">
        <f t="shared" si="1577"/>
        <v>0.4</v>
      </c>
      <c r="O3611" s="42">
        <f t="shared" si="1578"/>
        <v>0.5</v>
      </c>
      <c r="P3611" s="39" t="str">
        <f t="shared" si="1579"/>
        <v>일반(목록배제,Normal-Manifest Exception)</v>
      </c>
      <c r="Q3611" s="72">
        <f t="shared" si="1580"/>
        <v>24</v>
      </c>
      <c r="R3611" s="43" t="str">
        <f t="shared" si="1581"/>
        <v>5X033</v>
      </c>
      <c r="S3611" s="82" t="str">
        <f t="shared" si="1582"/>
        <v/>
      </c>
      <c r="T3611" s="40">
        <f t="shared" si="1583"/>
        <v>45926</v>
      </c>
      <c r="U3611" s="44">
        <v>2500</v>
      </c>
      <c r="V3611" s="44">
        <f t="shared" si="1584"/>
        <v>0</v>
      </c>
      <c r="W3611" s="77">
        <f t="shared" si="1585"/>
        <v>2500</v>
      </c>
      <c r="X3611" s="78">
        <f t="shared" si="1586"/>
        <v>0</v>
      </c>
      <c r="Y3611" s="44" cm="1">
        <f t="array" ref="Y3611">_xlfn.IFNA(_xlfn.IFS(AND(Q3611&gt;=2000, Q3611&lt;3000), 10000, AND(Q3611&gt;=3000, Q3611&lt;4000), 15000, AND(Q3611&gt;=4000, Q3611&lt;5000), 20000, AND(Q3611&gt;=5000), 25000),0)</f>
        <v>0</v>
      </c>
      <c r="Z3611" s="91">
        <f t="shared" si="1587"/>
        <v>300</v>
      </c>
      <c r="AA3611" s="44">
        <f t="shared" si="1588"/>
        <v>0</v>
      </c>
      <c r="AB3611" s="44"/>
      <c r="AC3611" s="44"/>
      <c r="AD3611" s="44"/>
      <c r="AE3611" s="44">
        <f>VLOOKUP(O3611,정산업데이트!$A$6:$B$12,2,10)</f>
        <v>0</v>
      </c>
      <c r="AF3611" s="44"/>
      <c r="AG3611" s="79">
        <f t="shared" si="1589"/>
        <v>300</v>
      </c>
      <c r="AH3611" s="80">
        <f t="shared" si="1590"/>
        <v>2800</v>
      </c>
      <c r="AJ3611" s="35" t="s">
        <v>20467</v>
      </c>
      <c r="AK3611" s="35" t="s">
        <v>73</v>
      </c>
      <c r="AL3611" s="35" t="s">
        <v>20468</v>
      </c>
      <c r="AM3611" s="35" t="s">
        <v>20531</v>
      </c>
      <c r="AN3611" s="35" t="s">
        <v>19984</v>
      </c>
      <c r="AO3611" s="35" t="s">
        <v>19985</v>
      </c>
      <c r="AP3611" s="35" t="s">
        <v>1199</v>
      </c>
      <c r="AQ3611" s="35" t="s">
        <v>122</v>
      </c>
      <c r="AR3611" s="35">
        <v>1</v>
      </c>
      <c r="AS3611" s="35">
        <v>0.4</v>
      </c>
      <c r="AT3611" s="35">
        <v>1E-3</v>
      </c>
      <c r="AU3611" s="35">
        <v>0.4</v>
      </c>
      <c r="AV3611" s="35" t="s">
        <v>8</v>
      </c>
      <c r="AW3611" s="35">
        <v>24</v>
      </c>
      <c r="AX3611" s="35" t="s">
        <v>68</v>
      </c>
      <c r="AY3611" s="35" t="s">
        <v>68</v>
      </c>
      <c r="AZ3611" s="35" t="s">
        <v>68</v>
      </c>
      <c r="BA3611" s="35" t="s">
        <v>68</v>
      </c>
      <c r="BB3611" s="35" t="s">
        <v>68</v>
      </c>
      <c r="BC3611" s="35" t="s">
        <v>135</v>
      </c>
      <c r="BD3611" s="35" t="s">
        <v>104</v>
      </c>
      <c r="BE3611" s="35" t="s">
        <v>105</v>
      </c>
      <c r="BF3611" s="35" t="s">
        <v>122</v>
      </c>
      <c r="BG3611" s="35" t="s">
        <v>69</v>
      </c>
      <c r="BH3611" s="35" t="s">
        <v>20532</v>
      </c>
      <c r="BI3611" s="35" t="s">
        <v>122</v>
      </c>
      <c r="BJ3611" s="35" t="s">
        <v>20533</v>
      </c>
      <c r="BK3611" s="35" t="s">
        <v>867</v>
      </c>
      <c r="BL3611" s="35" t="s">
        <v>122</v>
      </c>
      <c r="BM3611" s="35" t="s">
        <v>104</v>
      </c>
      <c r="BN3611" s="35" t="s">
        <v>70</v>
      </c>
      <c r="BO3611" s="35" t="s">
        <v>71</v>
      </c>
      <c r="BP3611" s="35" t="s">
        <v>122</v>
      </c>
      <c r="BQ3611" s="35" t="s">
        <v>163</v>
      </c>
    </row>
    <row r="3612" spans="1:69" x14ac:dyDescent="0.4">
      <c r="A3612" s="40" t="str">
        <f t="shared" si="1564"/>
        <v>2025-09-26</v>
      </c>
      <c r="B3612" s="40" t="str">
        <f t="shared" si="1565"/>
        <v>SYD</v>
      </c>
      <c r="C3612" s="39" t="str">
        <f t="shared" si="1566"/>
        <v>40644127020</v>
      </c>
      <c r="D3612" s="41" t="str">
        <f t="shared" si="1567"/>
        <v>PKR253717380</v>
      </c>
      <c r="E3612" s="41" t="str">
        <f t="shared" si="1568"/>
        <v>596421508450</v>
      </c>
      <c r="F3612" s="39" t="str">
        <f t="shared" si="1569"/>
        <v>2254234</v>
      </c>
      <c r="G3612" s="39" t="str">
        <f t="shared" si="1570"/>
        <v>WISE EXPRESS(HOJUDIRECT)</v>
      </c>
      <c r="H3612" s="41" t="str">
        <f t="shared" si="1571"/>
        <v>문소영</v>
      </c>
      <c r="I3612" s="39" t="str">
        <f t="shared" si="1572"/>
        <v>29138</v>
      </c>
      <c r="J3612" s="52" t="str">
        <f t="shared" si="1573"/>
        <v/>
      </c>
      <c r="K3612" s="75">
        <f t="shared" si="1574"/>
        <v>1</v>
      </c>
      <c r="L3612" s="76">
        <f t="shared" si="1575"/>
        <v>3</v>
      </c>
      <c r="M3612" s="76">
        <f t="shared" si="1576"/>
        <v>1E-3</v>
      </c>
      <c r="N3612" s="76">
        <f t="shared" si="1577"/>
        <v>3</v>
      </c>
      <c r="O3612" s="42">
        <f t="shared" si="1578"/>
        <v>3</v>
      </c>
      <c r="P3612" s="39" t="str">
        <f t="shared" si="1579"/>
        <v>일반(목록배제,Normal-Manifest Exception)</v>
      </c>
      <c r="Q3612" s="72">
        <f t="shared" si="1580"/>
        <v>42</v>
      </c>
      <c r="R3612" s="43" t="str">
        <f t="shared" si="1581"/>
        <v>5X033</v>
      </c>
      <c r="S3612" s="82" t="str">
        <f t="shared" si="1582"/>
        <v/>
      </c>
      <c r="T3612" s="40">
        <f t="shared" si="1583"/>
        <v>45926</v>
      </c>
      <c r="U3612" s="44">
        <v>2500</v>
      </c>
      <c r="V3612" s="44">
        <f t="shared" si="1584"/>
        <v>0</v>
      </c>
      <c r="W3612" s="77">
        <f t="shared" si="1585"/>
        <v>2500</v>
      </c>
      <c r="X3612" s="78">
        <f t="shared" si="1586"/>
        <v>0</v>
      </c>
      <c r="Y3612" s="44" cm="1">
        <f t="array" ref="Y3612">_xlfn.IFNA(_xlfn.IFS(AND(Q3612&gt;=2000, Q3612&lt;3000), 10000, AND(Q3612&gt;=3000, Q3612&lt;4000), 15000, AND(Q3612&gt;=4000, Q3612&lt;5000), 20000, AND(Q3612&gt;=5000), 25000),0)</f>
        <v>0</v>
      </c>
      <c r="Z3612" s="91">
        <f t="shared" si="1587"/>
        <v>300</v>
      </c>
      <c r="AA3612" s="44">
        <f t="shared" si="1588"/>
        <v>0</v>
      </c>
      <c r="AB3612" s="44"/>
      <c r="AC3612" s="44"/>
      <c r="AD3612" s="44"/>
      <c r="AE3612" s="44">
        <f>VLOOKUP(O3612,정산업데이트!$A$6:$B$12,2,10)</f>
        <v>0</v>
      </c>
      <c r="AF3612" s="44"/>
      <c r="AG3612" s="79">
        <f t="shared" si="1589"/>
        <v>300</v>
      </c>
      <c r="AH3612" s="80">
        <f t="shared" si="1590"/>
        <v>2800</v>
      </c>
      <c r="AJ3612" s="35" t="s">
        <v>20467</v>
      </c>
      <c r="AK3612" s="35" t="s">
        <v>73</v>
      </c>
      <c r="AL3612" s="35" t="s">
        <v>20468</v>
      </c>
      <c r="AM3612" s="35" t="s">
        <v>20534</v>
      </c>
      <c r="AN3612" s="35" t="s">
        <v>1802</v>
      </c>
      <c r="AO3612" s="35" t="s">
        <v>20535</v>
      </c>
      <c r="AP3612" s="35" t="s">
        <v>20536</v>
      </c>
      <c r="AQ3612" s="35" t="s">
        <v>122</v>
      </c>
      <c r="AR3612" s="35">
        <v>1</v>
      </c>
      <c r="AS3612" s="35">
        <v>3</v>
      </c>
      <c r="AT3612" s="35">
        <v>1E-3</v>
      </c>
      <c r="AU3612" s="35">
        <v>3</v>
      </c>
      <c r="AV3612" s="35" t="s">
        <v>8</v>
      </c>
      <c r="AW3612" s="35">
        <v>42</v>
      </c>
      <c r="AX3612" s="35" t="s">
        <v>68</v>
      </c>
      <c r="AY3612" s="35" t="s">
        <v>68</v>
      </c>
      <c r="AZ3612" s="35" t="s">
        <v>68</v>
      </c>
      <c r="BA3612" s="35" t="s">
        <v>68</v>
      </c>
      <c r="BB3612" s="35" t="s">
        <v>68</v>
      </c>
      <c r="BC3612" s="35" t="s">
        <v>135</v>
      </c>
      <c r="BD3612" s="35" t="s">
        <v>104</v>
      </c>
      <c r="BE3612" s="35" t="s">
        <v>105</v>
      </c>
      <c r="BF3612" s="35" t="s">
        <v>122</v>
      </c>
      <c r="BG3612" s="35" t="s">
        <v>69</v>
      </c>
      <c r="BH3612" s="35" t="s">
        <v>20537</v>
      </c>
      <c r="BI3612" s="35" t="s">
        <v>122</v>
      </c>
      <c r="BJ3612" s="35" t="s">
        <v>20538</v>
      </c>
      <c r="BK3612" s="35" t="s">
        <v>867</v>
      </c>
      <c r="BL3612" s="35" t="s">
        <v>122</v>
      </c>
      <c r="BM3612" s="35" t="s">
        <v>104</v>
      </c>
      <c r="BN3612" s="35" t="s">
        <v>70</v>
      </c>
      <c r="BO3612" s="35" t="s">
        <v>71</v>
      </c>
      <c r="BP3612" s="35" t="s">
        <v>122</v>
      </c>
      <c r="BQ3612" s="35" t="s">
        <v>163</v>
      </c>
    </row>
    <row r="3613" spans="1:69" x14ac:dyDescent="0.4">
      <c r="A3613" s="40" t="str">
        <f t="shared" si="1564"/>
        <v>2025-09-26</v>
      </c>
      <c r="B3613" s="40" t="str">
        <f t="shared" si="1565"/>
        <v>SYD</v>
      </c>
      <c r="C3613" s="39" t="str">
        <f t="shared" si="1566"/>
        <v>40644127020</v>
      </c>
      <c r="D3613" s="41" t="str">
        <f t="shared" si="1567"/>
        <v>PKR253717381</v>
      </c>
      <c r="E3613" s="41" t="str">
        <f t="shared" si="1568"/>
        <v>596421508461</v>
      </c>
      <c r="F3613" s="39" t="str">
        <f t="shared" si="1569"/>
        <v>2254234</v>
      </c>
      <c r="G3613" s="39" t="str">
        <f t="shared" si="1570"/>
        <v>WISE EXPRESS(HOJUDIRECT)</v>
      </c>
      <c r="H3613" s="41" t="str">
        <f t="shared" si="1571"/>
        <v>최서인</v>
      </c>
      <c r="I3613" s="39" t="str">
        <f t="shared" si="1572"/>
        <v>15502</v>
      </c>
      <c r="J3613" s="52" t="str">
        <f t="shared" si="1573"/>
        <v/>
      </c>
      <c r="K3613" s="75">
        <f t="shared" si="1574"/>
        <v>1</v>
      </c>
      <c r="L3613" s="76">
        <f t="shared" si="1575"/>
        <v>1</v>
      </c>
      <c r="M3613" s="76">
        <f t="shared" si="1576"/>
        <v>1E-3</v>
      </c>
      <c r="N3613" s="76">
        <f t="shared" si="1577"/>
        <v>1</v>
      </c>
      <c r="O3613" s="42">
        <f t="shared" si="1578"/>
        <v>1</v>
      </c>
      <c r="P3613" s="39" t="str">
        <f t="shared" si="1579"/>
        <v>일반(목록배제,Normal-Manifest Exception)</v>
      </c>
      <c r="Q3613" s="72">
        <f t="shared" si="1580"/>
        <v>14</v>
      </c>
      <c r="R3613" s="43" t="str">
        <f t="shared" si="1581"/>
        <v>5X033</v>
      </c>
      <c r="S3613" s="82" t="str">
        <f t="shared" si="1582"/>
        <v/>
      </c>
      <c r="T3613" s="40">
        <f t="shared" si="1583"/>
        <v>45926</v>
      </c>
      <c r="U3613" s="44">
        <v>2500</v>
      </c>
      <c r="V3613" s="44">
        <f t="shared" si="1584"/>
        <v>0</v>
      </c>
      <c r="W3613" s="77">
        <f t="shared" si="1585"/>
        <v>2500</v>
      </c>
      <c r="X3613" s="78">
        <f t="shared" si="1586"/>
        <v>0</v>
      </c>
      <c r="Y3613" s="44" cm="1">
        <f t="array" ref="Y3613">_xlfn.IFNA(_xlfn.IFS(AND(Q3613&gt;=2000, Q3613&lt;3000), 10000, AND(Q3613&gt;=3000, Q3613&lt;4000), 15000, AND(Q3613&gt;=4000, Q3613&lt;5000), 20000, AND(Q3613&gt;=5000), 25000),0)</f>
        <v>0</v>
      </c>
      <c r="Z3613" s="91">
        <f t="shared" si="1587"/>
        <v>300</v>
      </c>
      <c r="AA3613" s="44">
        <f t="shared" si="1588"/>
        <v>0</v>
      </c>
      <c r="AB3613" s="44"/>
      <c r="AC3613" s="44"/>
      <c r="AD3613" s="44"/>
      <c r="AE3613" s="44">
        <f>VLOOKUP(O3613,정산업데이트!$A$6:$B$12,2,10)</f>
        <v>0</v>
      </c>
      <c r="AF3613" s="44"/>
      <c r="AG3613" s="79">
        <f t="shared" si="1589"/>
        <v>300</v>
      </c>
      <c r="AH3613" s="80">
        <f t="shared" si="1590"/>
        <v>2800</v>
      </c>
      <c r="AJ3613" s="35" t="s">
        <v>20467</v>
      </c>
      <c r="AK3613" s="35" t="s">
        <v>73</v>
      </c>
      <c r="AL3613" s="35" t="s">
        <v>20468</v>
      </c>
      <c r="AM3613" s="35" t="s">
        <v>20539</v>
      </c>
      <c r="AN3613" s="35" t="s">
        <v>8308</v>
      </c>
      <c r="AO3613" s="35" t="s">
        <v>8309</v>
      </c>
      <c r="AP3613" s="35" t="s">
        <v>20540</v>
      </c>
      <c r="AQ3613" s="35" t="s">
        <v>122</v>
      </c>
      <c r="AR3613" s="35">
        <v>1</v>
      </c>
      <c r="AS3613" s="35">
        <v>1</v>
      </c>
      <c r="AT3613" s="35">
        <v>1E-3</v>
      </c>
      <c r="AU3613" s="35">
        <v>1</v>
      </c>
      <c r="AV3613" s="35" t="s">
        <v>8</v>
      </c>
      <c r="AW3613" s="35">
        <v>14</v>
      </c>
      <c r="AX3613" s="35" t="s">
        <v>68</v>
      </c>
      <c r="AY3613" s="35" t="s">
        <v>68</v>
      </c>
      <c r="AZ3613" s="35" t="s">
        <v>68</v>
      </c>
      <c r="BA3613" s="35" t="s">
        <v>68</v>
      </c>
      <c r="BB3613" s="35" t="s">
        <v>68</v>
      </c>
      <c r="BC3613" s="35" t="s">
        <v>135</v>
      </c>
      <c r="BD3613" s="35" t="s">
        <v>104</v>
      </c>
      <c r="BE3613" s="35" t="s">
        <v>105</v>
      </c>
      <c r="BF3613" s="35" t="s">
        <v>122</v>
      </c>
      <c r="BG3613" s="35" t="s">
        <v>69</v>
      </c>
      <c r="BH3613" s="35" t="s">
        <v>20541</v>
      </c>
      <c r="BI3613" s="35" t="s">
        <v>122</v>
      </c>
      <c r="BJ3613" s="35" t="s">
        <v>20542</v>
      </c>
      <c r="BK3613" s="35" t="s">
        <v>867</v>
      </c>
      <c r="BL3613" s="35" t="s">
        <v>122</v>
      </c>
      <c r="BM3613" s="35" t="s">
        <v>104</v>
      </c>
      <c r="BN3613" s="35" t="s">
        <v>70</v>
      </c>
      <c r="BO3613" s="35" t="s">
        <v>71</v>
      </c>
      <c r="BP3613" s="35" t="s">
        <v>122</v>
      </c>
      <c r="BQ3613" s="35" t="s">
        <v>163</v>
      </c>
    </row>
    <row r="3614" spans="1:69" x14ac:dyDescent="0.4">
      <c r="A3614" s="40" t="str">
        <f t="shared" si="1564"/>
        <v>2025-09-26</v>
      </c>
      <c r="B3614" s="40" t="str">
        <f t="shared" si="1565"/>
        <v>SYD</v>
      </c>
      <c r="C3614" s="39" t="str">
        <f t="shared" si="1566"/>
        <v>40644127020</v>
      </c>
      <c r="D3614" s="41" t="str">
        <f t="shared" si="1567"/>
        <v>PKR253717382</v>
      </c>
      <c r="E3614" s="41" t="str">
        <f t="shared" si="1568"/>
        <v>596421508472</v>
      </c>
      <c r="F3614" s="39" t="str">
        <f t="shared" si="1569"/>
        <v>2254234</v>
      </c>
      <c r="G3614" s="39" t="str">
        <f t="shared" si="1570"/>
        <v>WISE EXPRESS(HOJUDIRECT)</v>
      </c>
      <c r="H3614" s="41" t="str">
        <f t="shared" si="1571"/>
        <v>최서인</v>
      </c>
      <c r="I3614" s="39" t="str">
        <f t="shared" si="1572"/>
        <v>13979</v>
      </c>
      <c r="J3614" s="52" t="str">
        <f t="shared" si="1573"/>
        <v/>
      </c>
      <c r="K3614" s="75">
        <f t="shared" si="1574"/>
        <v>1</v>
      </c>
      <c r="L3614" s="76">
        <f t="shared" si="1575"/>
        <v>1</v>
      </c>
      <c r="M3614" s="76">
        <f t="shared" si="1576"/>
        <v>1E-3</v>
      </c>
      <c r="N3614" s="76">
        <f t="shared" si="1577"/>
        <v>1</v>
      </c>
      <c r="O3614" s="42">
        <f t="shared" si="1578"/>
        <v>1</v>
      </c>
      <c r="P3614" s="39" t="str">
        <f t="shared" si="1579"/>
        <v>일반(목록배제,Normal-Manifest Exception)</v>
      </c>
      <c r="Q3614" s="72">
        <f t="shared" si="1580"/>
        <v>14</v>
      </c>
      <c r="R3614" s="43" t="str">
        <f t="shared" si="1581"/>
        <v>5X033</v>
      </c>
      <c r="S3614" s="82" t="str">
        <f t="shared" si="1582"/>
        <v/>
      </c>
      <c r="T3614" s="40">
        <f t="shared" si="1583"/>
        <v>45926</v>
      </c>
      <c r="U3614" s="44">
        <v>2500</v>
      </c>
      <c r="V3614" s="44">
        <f t="shared" si="1584"/>
        <v>0</v>
      </c>
      <c r="W3614" s="77">
        <f t="shared" si="1585"/>
        <v>2500</v>
      </c>
      <c r="X3614" s="78">
        <f t="shared" si="1586"/>
        <v>0</v>
      </c>
      <c r="Y3614" s="44" cm="1">
        <f t="array" ref="Y3614">_xlfn.IFNA(_xlfn.IFS(AND(Q3614&gt;=2000, Q3614&lt;3000), 10000, AND(Q3614&gt;=3000, Q3614&lt;4000), 15000, AND(Q3614&gt;=4000, Q3614&lt;5000), 20000, AND(Q3614&gt;=5000), 25000),0)</f>
        <v>0</v>
      </c>
      <c r="Z3614" s="91">
        <f t="shared" si="1587"/>
        <v>300</v>
      </c>
      <c r="AA3614" s="44">
        <f t="shared" si="1588"/>
        <v>0</v>
      </c>
      <c r="AB3614" s="44"/>
      <c r="AC3614" s="44"/>
      <c r="AD3614" s="44"/>
      <c r="AE3614" s="44">
        <f>VLOOKUP(O3614,정산업데이트!$A$6:$B$12,2,10)</f>
        <v>0</v>
      </c>
      <c r="AF3614" s="44"/>
      <c r="AG3614" s="79">
        <f t="shared" si="1589"/>
        <v>300</v>
      </c>
      <c r="AH3614" s="80">
        <f t="shared" si="1590"/>
        <v>2800</v>
      </c>
      <c r="AJ3614" s="35" t="s">
        <v>20467</v>
      </c>
      <c r="AK3614" s="35" t="s">
        <v>73</v>
      </c>
      <c r="AL3614" s="35" t="s">
        <v>20468</v>
      </c>
      <c r="AM3614" s="35" t="s">
        <v>20543</v>
      </c>
      <c r="AN3614" s="35" t="s">
        <v>8308</v>
      </c>
      <c r="AO3614" s="35" t="s">
        <v>8309</v>
      </c>
      <c r="AP3614" s="35" t="s">
        <v>20544</v>
      </c>
      <c r="AQ3614" s="35" t="s">
        <v>122</v>
      </c>
      <c r="AR3614" s="35">
        <v>1</v>
      </c>
      <c r="AS3614" s="35">
        <v>1</v>
      </c>
      <c r="AT3614" s="35">
        <v>1E-3</v>
      </c>
      <c r="AU3614" s="35">
        <v>1</v>
      </c>
      <c r="AV3614" s="35" t="s">
        <v>8</v>
      </c>
      <c r="AW3614" s="35">
        <v>14</v>
      </c>
      <c r="AX3614" s="35" t="s">
        <v>68</v>
      </c>
      <c r="AY3614" s="35" t="s">
        <v>68</v>
      </c>
      <c r="AZ3614" s="35" t="s">
        <v>68</v>
      </c>
      <c r="BA3614" s="35" t="s">
        <v>68</v>
      </c>
      <c r="BB3614" s="35" t="s">
        <v>68</v>
      </c>
      <c r="BC3614" s="35" t="s">
        <v>135</v>
      </c>
      <c r="BD3614" s="35" t="s">
        <v>104</v>
      </c>
      <c r="BE3614" s="35" t="s">
        <v>105</v>
      </c>
      <c r="BF3614" s="35" t="s">
        <v>122</v>
      </c>
      <c r="BG3614" s="35" t="s">
        <v>69</v>
      </c>
      <c r="BH3614" s="35" t="s">
        <v>20545</v>
      </c>
      <c r="BI3614" s="35" t="s">
        <v>122</v>
      </c>
      <c r="BJ3614" s="35" t="s">
        <v>20546</v>
      </c>
      <c r="BK3614" s="35" t="s">
        <v>867</v>
      </c>
      <c r="BL3614" s="35" t="s">
        <v>122</v>
      </c>
      <c r="BM3614" s="35" t="s">
        <v>104</v>
      </c>
      <c r="BN3614" s="35" t="s">
        <v>70</v>
      </c>
      <c r="BO3614" s="35" t="s">
        <v>71</v>
      </c>
      <c r="BP3614" s="35" t="s">
        <v>122</v>
      </c>
      <c r="BQ3614" s="35" t="s">
        <v>163</v>
      </c>
    </row>
    <row r="3615" spans="1:69" x14ac:dyDescent="0.4">
      <c r="A3615" s="40" t="str">
        <f t="shared" si="1564"/>
        <v>2025-09-26</v>
      </c>
      <c r="B3615" s="40" t="str">
        <f t="shared" si="1565"/>
        <v>SYD</v>
      </c>
      <c r="C3615" s="39" t="str">
        <f t="shared" si="1566"/>
        <v>40644127020</v>
      </c>
      <c r="D3615" s="41" t="str">
        <f t="shared" si="1567"/>
        <v>PKR253717383</v>
      </c>
      <c r="E3615" s="41" t="str">
        <f t="shared" si="1568"/>
        <v>596421508483</v>
      </c>
      <c r="F3615" s="39" t="str">
        <f t="shared" si="1569"/>
        <v>2254234</v>
      </c>
      <c r="G3615" s="39" t="str">
        <f t="shared" si="1570"/>
        <v>WISE EXPRESS(HOJUDIRECT)</v>
      </c>
      <c r="H3615" s="41" t="str">
        <f t="shared" si="1571"/>
        <v>최서인</v>
      </c>
      <c r="I3615" s="39" t="str">
        <f t="shared" si="1572"/>
        <v>08804</v>
      </c>
      <c r="J3615" s="52" t="str">
        <f t="shared" si="1573"/>
        <v/>
      </c>
      <c r="K3615" s="75">
        <f t="shared" si="1574"/>
        <v>1</v>
      </c>
      <c r="L3615" s="76">
        <f t="shared" si="1575"/>
        <v>2.75</v>
      </c>
      <c r="M3615" s="76">
        <f t="shared" si="1576"/>
        <v>1E-3</v>
      </c>
      <c r="N3615" s="76">
        <f t="shared" si="1577"/>
        <v>2.8</v>
      </c>
      <c r="O3615" s="42">
        <f t="shared" si="1578"/>
        <v>3</v>
      </c>
      <c r="P3615" s="39" t="str">
        <f t="shared" si="1579"/>
        <v>일반(목록배제,Normal-Manifest Exception)</v>
      </c>
      <c r="Q3615" s="72">
        <f t="shared" si="1580"/>
        <v>38.5</v>
      </c>
      <c r="R3615" s="43" t="str">
        <f t="shared" si="1581"/>
        <v>5X033</v>
      </c>
      <c r="S3615" s="82" t="str">
        <f t="shared" si="1582"/>
        <v/>
      </c>
      <c r="T3615" s="40">
        <f t="shared" si="1583"/>
        <v>45926</v>
      </c>
      <c r="U3615" s="44">
        <v>2500</v>
      </c>
      <c r="V3615" s="44">
        <f t="shared" si="1584"/>
        <v>0</v>
      </c>
      <c r="W3615" s="77">
        <f t="shared" si="1585"/>
        <v>2500</v>
      </c>
      <c r="X3615" s="78">
        <f t="shared" si="1586"/>
        <v>0</v>
      </c>
      <c r="Y3615" s="44" cm="1">
        <f t="array" ref="Y3615">_xlfn.IFNA(_xlfn.IFS(AND(Q3615&gt;=2000, Q3615&lt;3000), 10000, AND(Q3615&gt;=3000, Q3615&lt;4000), 15000, AND(Q3615&gt;=4000, Q3615&lt;5000), 20000, AND(Q3615&gt;=5000), 25000),0)</f>
        <v>0</v>
      </c>
      <c r="Z3615" s="91">
        <f t="shared" si="1587"/>
        <v>300</v>
      </c>
      <c r="AA3615" s="44">
        <f t="shared" si="1588"/>
        <v>0</v>
      </c>
      <c r="AB3615" s="44"/>
      <c r="AC3615" s="44"/>
      <c r="AD3615" s="44"/>
      <c r="AE3615" s="44">
        <f>VLOOKUP(O3615,정산업데이트!$A$6:$B$12,2,10)</f>
        <v>0</v>
      </c>
      <c r="AF3615" s="44"/>
      <c r="AG3615" s="79">
        <f t="shared" si="1589"/>
        <v>300</v>
      </c>
      <c r="AH3615" s="80">
        <f t="shared" si="1590"/>
        <v>2800</v>
      </c>
      <c r="AJ3615" s="35" t="s">
        <v>20467</v>
      </c>
      <c r="AK3615" s="35" t="s">
        <v>73</v>
      </c>
      <c r="AL3615" s="35" t="s">
        <v>20468</v>
      </c>
      <c r="AM3615" s="35" t="s">
        <v>20547</v>
      </c>
      <c r="AN3615" s="35" t="s">
        <v>8308</v>
      </c>
      <c r="AO3615" s="35" t="s">
        <v>8309</v>
      </c>
      <c r="AP3615" s="35" t="s">
        <v>8310</v>
      </c>
      <c r="AQ3615" s="35" t="s">
        <v>122</v>
      </c>
      <c r="AR3615" s="35">
        <v>1</v>
      </c>
      <c r="AS3615" s="35">
        <v>2.75</v>
      </c>
      <c r="AT3615" s="35">
        <v>1E-3</v>
      </c>
      <c r="AU3615" s="35">
        <v>2.8</v>
      </c>
      <c r="AV3615" s="35" t="s">
        <v>8</v>
      </c>
      <c r="AW3615" s="35">
        <v>38.5</v>
      </c>
      <c r="AX3615" s="35" t="s">
        <v>68</v>
      </c>
      <c r="AY3615" s="35" t="s">
        <v>68</v>
      </c>
      <c r="AZ3615" s="35" t="s">
        <v>68</v>
      </c>
      <c r="BA3615" s="35" t="s">
        <v>68</v>
      </c>
      <c r="BB3615" s="35" t="s">
        <v>68</v>
      </c>
      <c r="BC3615" s="35" t="s">
        <v>135</v>
      </c>
      <c r="BD3615" s="35" t="s">
        <v>104</v>
      </c>
      <c r="BE3615" s="35" t="s">
        <v>105</v>
      </c>
      <c r="BF3615" s="35" t="s">
        <v>122</v>
      </c>
      <c r="BG3615" s="35" t="s">
        <v>69</v>
      </c>
      <c r="BH3615" s="35" t="s">
        <v>20548</v>
      </c>
      <c r="BI3615" s="35" t="s">
        <v>122</v>
      </c>
      <c r="BJ3615" s="35" t="s">
        <v>20549</v>
      </c>
      <c r="BK3615" s="35" t="s">
        <v>867</v>
      </c>
      <c r="BL3615" s="35" t="s">
        <v>122</v>
      </c>
      <c r="BM3615" s="35" t="s">
        <v>104</v>
      </c>
      <c r="BN3615" s="35" t="s">
        <v>70</v>
      </c>
      <c r="BO3615" s="35" t="s">
        <v>71</v>
      </c>
      <c r="BP3615" s="35" t="s">
        <v>122</v>
      </c>
      <c r="BQ3615" s="35" t="s">
        <v>163</v>
      </c>
    </row>
    <row r="3616" spans="1:69" x14ac:dyDescent="0.4">
      <c r="A3616" s="40" t="str">
        <f t="shared" si="1564"/>
        <v>2025-09-26</v>
      </c>
      <c r="B3616" s="40" t="str">
        <f t="shared" si="1565"/>
        <v>SYD</v>
      </c>
      <c r="C3616" s="39" t="str">
        <f t="shared" si="1566"/>
        <v>40644127020</v>
      </c>
      <c r="D3616" s="41" t="str">
        <f t="shared" si="1567"/>
        <v>PKR253717384</v>
      </c>
      <c r="E3616" s="41" t="str">
        <f t="shared" si="1568"/>
        <v>596421508494</v>
      </c>
      <c r="F3616" s="39" t="str">
        <f t="shared" si="1569"/>
        <v>2254234</v>
      </c>
      <c r="G3616" s="39" t="str">
        <f t="shared" si="1570"/>
        <v>WISE EXPRESS(HOJUDIRECT)</v>
      </c>
      <c r="H3616" s="41" t="str">
        <f t="shared" si="1571"/>
        <v>최선미</v>
      </c>
      <c r="I3616" s="39" t="str">
        <f t="shared" si="1572"/>
        <v>51151</v>
      </c>
      <c r="J3616" s="52" t="str">
        <f t="shared" si="1573"/>
        <v/>
      </c>
      <c r="K3616" s="75">
        <f t="shared" si="1574"/>
        <v>1</v>
      </c>
      <c r="L3616" s="76">
        <f t="shared" si="1575"/>
        <v>1</v>
      </c>
      <c r="M3616" s="76">
        <f t="shared" si="1576"/>
        <v>1E-3</v>
      </c>
      <c r="N3616" s="76">
        <f t="shared" si="1577"/>
        <v>1</v>
      </c>
      <c r="O3616" s="42">
        <f t="shared" si="1578"/>
        <v>1</v>
      </c>
      <c r="P3616" s="39" t="str">
        <f t="shared" si="1579"/>
        <v>일반(목록배제,Normal-Manifest Exception)</v>
      </c>
      <c r="Q3616" s="72">
        <f t="shared" si="1580"/>
        <v>14</v>
      </c>
      <c r="R3616" s="43" t="str">
        <f t="shared" si="1581"/>
        <v>5X033</v>
      </c>
      <c r="S3616" s="82" t="str">
        <f t="shared" si="1582"/>
        <v/>
      </c>
      <c r="T3616" s="40">
        <f t="shared" si="1583"/>
        <v>45926</v>
      </c>
      <c r="U3616" s="44">
        <v>2500</v>
      </c>
      <c r="V3616" s="44">
        <f t="shared" si="1584"/>
        <v>0</v>
      </c>
      <c r="W3616" s="77">
        <f t="shared" si="1585"/>
        <v>2500</v>
      </c>
      <c r="X3616" s="78">
        <f t="shared" si="1586"/>
        <v>0</v>
      </c>
      <c r="Y3616" s="44" cm="1">
        <f t="array" ref="Y3616">_xlfn.IFNA(_xlfn.IFS(AND(Q3616&gt;=2000, Q3616&lt;3000), 10000, AND(Q3616&gt;=3000, Q3616&lt;4000), 15000, AND(Q3616&gt;=4000, Q3616&lt;5000), 20000, AND(Q3616&gt;=5000), 25000),0)</f>
        <v>0</v>
      </c>
      <c r="Z3616" s="91">
        <f t="shared" si="1587"/>
        <v>300</v>
      </c>
      <c r="AA3616" s="44">
        <f t="shared" si="1588"/>
        <v>0</v>
      </c>
      <c r="AB3616" s="44"/>
      <c r="AC3616" s="44"/>
      <c r="AD3616" s="44"/>
      <c r="AE3616" s="44">
        <f>VLOOKUP(O3616,정산업데이트!$A$6:$B$12,2,10)</f>
        <v>0</v>
      </c>
      <c r="AF3616" s="44"/>
      <c r="AG3616" s="79">
        <f t="shared" si="1589"/>
        <v>300</v>
      </c>
      <c r="AH3616" s="80">
        <f t="shared" si="1590"/>
        <v>2800</v>
      </c>
      <c r="AJ3616" s="35" t="s">
        <v>20467</v>
      </c>
      <c r="AK3616" s="35" t="s">
        <v>73</v>
      </c>
      <c r="AL3616" s="35" t="s">
        <v>20468</v>
      </c>
      <c r="AM3616" s="35" t="s">
        <v>20550</v>
      </c>
      <c r="AN3616" s="35" t="s">
        <v>1126</v>
      </c>
      <c r="AO3616" s="35" t="s">
        <v>20551</v>
      </c>
      <c r="AP3616" s="35" t="s">
        <v>20552</v>
      </c>
      <c r="AQ3616" s="35" t="s">
        <v>122</v>
      </c>
      <c r="AR3616" s="35">
        <v>1</v>
      </c>
      <c r="AS3616" s="35">
        <v>1</v>
      </c>
      <c r="AT3616" s="35">
        <v>1E-3</v>
      </c>
      <c r="AU3616" s="35">
        <v>1</v>
      </c>
      <c r="AV3616" s="35" t="s">
        <v>8</v>
      </c>
      <c r="AW3616" s="35">
        <v>14</v>
      </c>
      <c r="AX3616" s="35" t="s">
        <v>68</v>
      </c>
      <c r="AY3616" s="35" t="s">
        <v>68</v>
      </c>
      <c r="AZ3616" s="35" t="s">
        <v>68</v>
      </c>
      <c r="BA3616" s="35" t="s">
        <v>68</v>
      </c>
      <c r="BB3616" s="35" t="s">
        <v>68</v>
      </c>
      <c r="BC3616" s="35" t="s">
        <v>135</v>
      </c>
      <c r="BD3616" s="35" t="s">
        <v>104</v>
      </c>
      <c r="BE3616" s="35" t="s">
        <v>105</v>
      </c>
      <c r="BF3616" s="35" t="s">
        <v>122</v>
      </c>
      <c r="BG3616" s="35" t="s">
        <v>69</v>
      </c>
      <c r="BH3616" s="35" t="s">
        <v>20553</v>
      </c>
      <c r="BI3616" s="35" t="s">
        <v>122</v>
      </c>
      <c r="BJ3616" s="35" t="s">
        <v>20554</v>
      </c>
      <c r="BK3616" s="35" t="s">
        <v>867</v>
      </c>
      <c r="BL3616" s="35" t="s">
        <v>122</v>
      </c>
      <c r="BM3616" s="35" t="s">
        <v>104</v>
      </c>
      <c r="BN3616" s="35" t="s">
        <v>70</v>
      </c>
      <c r="BO3616" s="35" t="s">
        <v>71</v>
      </c>
      <c r="BP3616" s="35" t="s">
        <v>122</v>
      </c>
      <c r="BQ3616" s="35" t="s">
        <v>163</v>
      </c>
    </row>
    <row r="3617" spans="1:69" x14ac:dyDescent="0.4">
      <c r="A3617" s="40" t="str">
        <f t="shared" si="1564"/>
        <v>2025-09-26</v>
      </c>
      <c r="B3617" s="40" t="str">
        <f t="shared" si="1565"/>
        <v>SYD</v>
      </c>
      <c r="C3617" s="39" t="str">
        <f t="shared" si="1566"/>
        <v>40644127020</v>
      </c>
      <c r="D3617" s="41" t="str">
        <f t="shared" si="1567"/>
        <v>PKR253717385</v>
      </c>
      <c r="E3617" s="41" t="str">
        <f t="shared" si="1568"/>
        <v>596421508505</v>
      </c>
      <c r="F3617" s="39" t="str">
        <f t="shared" si="1569"/>
        <v>2254234</v>
      </c>
      <c r="G3617" s="39" t="str">
        <f t="shared" si="1570"/>
        <v>WISE EXPRESS(HOJUDIRECT)</v>
      </c>
      <c r="H3617" s="41" t="str">
        <f t="shared" si="1571"/>
        <v>최서인</v>
      </c>
      <c r="I3617" s="39" t="str">
        <f t="shared" si="1572"/>
        <v>16311</v>
      </c>
      <c r="J3617" s="52" t="str">
        <f t="shared" si="1573"/>
        <v/>
      </c>
      <c r="K3617" s="75">
        <f t="shared" si="1574"/>
        <v>1</v>
      </c>
      <c r="L3617" s="76">
        <f t="shared" si="1575"/>
        <v>1</v>
      </c>
      <c r="M3617" s="76">
        <f t="shared" si="1576"/>
        <v>1E-3</v>
      </c>
      <c r="N3617" s="76">
        <f t="shared" si="1577"/>
        <v>1</v>
      </c>
      <c r="O3617" s="42">
        <f t="shared" si="1578"/>
        <v>1</v>
      </c>
      <c r="P3617" s="39" t="str">
        <f t="shared" si="1579"/>
        <v>일반(목록배제,Normal-Manifest Exception)</v>
      </c>
      <c r="Q3617" s="72">
        <f t="shared" si="1580"/>
        <v>14</v>
      </c>
      <c r="R3617" s="43" t="str">
        <f t="shared" si="1581"/>
        <v>5X033</v>
      </c>
      <c r="S3617" s="82" t="str">
        <f t="shared" si="1582"/>
        <v/>
      </c>
      <c r="T3617" s="40">
        <f t="shared" si="1583"/>
        <v>45926</v>
      </c>
      <c r="U3617" s="44">
        <v>2500</v>
      </c>
      <c r="V3617" s="44">
        <f t="shared" si="1584"/>
        <v>0</v>
      </c>
      <c r="W3617" s="77">
        <f t="shared" si="1585"/>
        <v>2500</v>
      </c>
      <c r="X3617" s="78">
        <f t="shared" si="1586"/>
        <v>0</v>
      </c>
      <c r="Y3617" s="44" cm="1">
        <f t="array" ref="Y3617">_xlfn.IFNA(_xlfn.IFS(AND(Q3617&gt;=2000, Q3617&lt;3000), 10000, AND(Q3617&gt;=3000, Q3617&lt;4000), 15000, AND(Q3617&gt;=4000, Q3617&lt;5000), 20000, AND(Q3617&gt;=5000), 25000),0)</f>
        <v>0</v>
      </c>
      <c r="Z3617" s="91">
        <f t="shared" si="1587"/>
        <v>300</v>
      </c>
      <c r="AA3617" s="44">
        <f t="shared" si="1588"/>
        <v>0</v>
      </c>
      <c r="AB3617" s="44"/>
      <c r="AC3617" s="44"/>
      <c r="AD3617" s="44"/>
      <c r="AE3617" s="44">
        <f>VLOOKUP(O3617,정산업데이트!$A$6:$B$12,2,10)</f>
        <v>0</v>
      </c>
      <c r="AF3617" s="44"/>
      <c r="AG3617" s="79">
        <f t="shared" si="1589"/>
        <v>300</v>
      </c>
      <c r="AH3617" s="80">
        <f t="shared" si="1590"/>
        <v>2800</v>
      </c>
      <c r="AJ3617" s="35" t="s">
        <v>20467</v>
      </c>
      <c r="AK3617" s="35" t="s">
        <v>73</v>
      </c>
      <c r="AL3617" s="35" t="s">
        <v>20468</v>
      </c>
      <c r="AM3617" s="35" t="s">
        <v>20555</v>
      </c>
      <c r="AN3617" s="35" t="s">
        <v>8308</v>
      </c>
      <c r="AO3617" s="35" t="s">
        <v>8309</v>
      </c>
      <c r="AP3617" s="35" t="s">
        <v>20556</v>
      </c>
      <c r="AQ3617" s="35" t="s">
        <v>122</v>
      </c>
      <c r="AR3617" s="35">
        <v>1</v>
      </c>
      <c r="AS3617" s="35">
        <v>1</v>
      </c>
      <c r="AT3617" s="35">
        <v>1E-3</v>
      </c>
      <c r="AU3617" s="35">
        <v>1</v>
      </c>
      <c r="AV3617" s="35" t="s">
        <v>8</v>
      </c>
      <c r="AW3617" s="35">
        <v>14</v>
      </c>
      <c r="AX3617" s="35" t="s">
        <v>68</v>
      </c>
      <c r="AY3617" s="35" t="s">
        <v>68</v>
      </c>
      <c r="AZ3617" s="35" t="s">
        <v>68</v>
      </c>
      <c r="BA3617" s="35" t="s">
        <v>68</v>
      </c>
      <c r="BB3617" s="35" t="s">
        <v>68</v>
      </c>
      <c r="BC3617" s="35" t="s">
        <v>135</v>
      </c>
      <c r="BD3617" s="35" t="s">
        <v>104</v>
      </c>
      <c r="BE3617" s="35" t="s">
        <v>105</v>
      </c>
      <c r="BF3617" s="35" t="s">
        <v>122</v>
      </c>
      <c r="BG3617" s="35" t="s">
        <v>69</v>
      </c>
      <c r="BH3617" s="35" t="s">
        <v>20557</v>
      </c>
      <c r="BI3617" s="35" t="s">
        <v>122</v>
      </c>
      <c r="BJ3617" s="35" t="s">
        <v>20558</v>
      </c>
      <c r="BK3617" s="35" t="s">
        <v>867</v>
      </c>
      <c r="BL3617" s="35" t="s">
        <v>122</v>
      </c>
      <c r="BM3617" s="35" t="s">
        <v>104</v>
      </c>
      <c r="BN3617" s="35" t="s">
        <v>70</v>
      </c>
      <c r="BO3617" s="35" t="s">
        <v>71</v>
      </c>
      <c r="BP3617" s="35" t="s">
        <v>122</v>
      </c>
      <c r="BQ3617" s="35" t="s">
        <v>163</v>
      </c>
    </row>
    <row r="3618" spans="1:69" x14ac:dyDescent="0.4">
      <c r="A3618" s="40" t="str">
        <f t="shared" si="1564"/>
        <v>2025-09-26</v>
      </c>
      <c r="B3618" s="40" t="str">
        <f t="shared" si="1565"/>
        <v>SYD</v>
      </c>
      <c r="C3618" s="39" t="str">
        <f t="shared" si="1566"/>
        <v>40644127020</v>
      </c>
      <c r="D3618" s="41" t="str">
        <f t="shared" si="1567"/>
        <v>PKR253717386</v>
      </c>
      <c r="E3618" s="41" t="str">
        <f t="shared" si="1568"/>
        <v>596421508516</v>
      </c>
      <c r="F3618" s="39" t="str">
        <f t="shared" si="1569"/>
        <v>2254234</v>
      </c>
      <c r="G3618" s="39" t="str">
        <f t="shared" si="1570"/>
        <v>WISE EXPRESS(HOJUDIRECT)</v>
      </c>
      <c r="H3618" s="41" t="str">
        <f t="shared" si="1571"/>
        <v>허인재</v>
      </c>
      <c r="I3618" s="39" t="str">
        <f t="shared" si="1572"/>
        <v>14692</v>
      </c>
      <c r="J3618" s="52" t="str">
        <f t="shared" si="1573"/>
        <v/>
      </c>
      <c r="K3618" s="75">
        <f t="shared" si="1574"/>
        <v>1</v>
      </c>
      <c r="L3618" s="76">
        <f t="shared" si="1575"/>
        <v>0.25</v>
      </c>
      <c r="M3618" s="76">
        <f t="shared" si="1576"/>
        <v>1E-3</v>
      </c>
      <c r="N3618" s="76">
        <f t="shared" si="1577"/>
        <v>0.3</v>
      </c>
      <c r="O3618" s="42">
        <f t="shared" si="1578"/>
        <v>0.5</v>
      </c>
      <c r="P3618" s="39" t="str">
        <f t="shared" si="1579"/>
        <v>일반(목록배제,Normal-Manifest Exception)</v>
      </c>
      <c r="Q3618" s="72">
        <f t="shared" si="1580"/>
        <v>20</v>
      </c>
      <c r="R3618" s="43" t="str">
        <f t="shared" si="1581"/>
        <v>5X033</v>
      </c>
      <c r="S3618" s="82" t="str">
        <f t="shared" si="1582"/>
        <v/>
      </c>
      <c r="T3618" s="40">
        <f t="shared" si="1583"/>
        <v>45926</v>
      </c>
      <c r="U3618" s="44">
        <v>2500</v>
      </c>
      <c r="V3618" s="44">
        <f t="shared" si="1584"/>
        <v>0</v>
      </c>
      <c r="W3618" s="77">
        <f t="shared" si="1585"/>
        <v>2500</v>
      </c>
      <c r="X3618" s="78">
        <f t="shared" si="1586"/>
        <v>0</v>
      </c>
      <c r="Y3618" s="44" cm="1">
        <f t="array" ref="Y3618">_xlfn.IFNA(_xlfn.IFS(AND(Q3618&gt;=2000, Q3618&lt;3000), 10000, AND(Q3618&gt;=3000, Q3618&lt;4000), 15000, AND(Q3618&gt;=4000, Q3618&lt;5000), 20000, AND(Q3618&gt;=5000), 25000),0)</f>
        <v>0</v>
      </c>
      <c r="Z3618" s="91">
        <f t="shared" si="1587"/>
        <v>300</v>
      </c>
      <c r="AA3618" s="44">
        <f t="shared" si="1588"/>
        <v>0</v>
      </c>
      <c r="AB3618" s="44"/>
      <c r="AC3618" s="44"/>
      <c r="AD3618" s="44"/>
      <c r="AE3618" s="44">
        <f>VLOOKUP(O3618,정산업데이트!$A$6:$B$12,2,10)</f>
        <v>0</v>
      </c>
      <c r="AF3618" s="44"/>
      <c r="AG3618" s="79">
        <f t="shared" si="1589"/>
        <v>300</v>
      </c>
      <c r="AH3618" s="80">
        <f t="shared" si="1590"/>
        <v>2800</v>
      </c>
      <c r="AJ3618" s="35" t="s">
        <v>20467</v>
      </c>
      <c r="AK3618" s="35" t="s">
        <v>73</v>
      </c>
      <c r="AL3618" s="35" t="s">
        <v>20468</v>
      </c>
      <c r="AM3618" s="35" t="s">
        <v>20559</v>
      </c>
      <c r="AN3618" s="35" t="s">
        <v>20560</v>
      </c>
      <c r="AO3618" s="35" t="s">
        <v>20561</v>
      </c>
      <c r="AP3618" s="35" t="s">
        <v>20562</v>
      </c>
      <c r="AQ3618" s="35" t="s">
        <v>122</v>
      </c>
      <c r="AR3618" s="35">
        <v>1</v>
      </c>
      <c r="AS3618" s="35">
        <v>0.25</v>
      </c>
      <c r="AT3618" s="35">
        <v>1E-3</v>
      </c>
      <c r="AU3618" s="35">
        <v>0.3</v>
      </c>
      <c r="AV3618" s="35" t="s">
        <v>8</v>
      </c>
      <c r="AW3618" s="35">
        <v>20</v>
      </c>
      <c r="AX3618" s="35" t="s">
        <v>68</v>
      </c>
      <c r="AY3618" s="35" t="s">
        <v>68</v>
      </c>
      <c r="AZ3618" s="35" t="s">
        <v>68</v>
      </c>
      <c r="BA3618" s="35" t="s">
        <v>68</v>
      </c>
      <c r="BB3618" s="35" t="s">
        <v>68</v>
      </c>
      <c r="BC3618" s="35" t="s">
        <v>135</v>
      </c>
      <c r="BD3618" s="35" t="s">
        <v>104</v>
      </c>
      <c r="BE3618" s="35" t="s">
        <v>105</v>
      </c>
      <c r="BF3618" s="35" t="s">
        <v>122</v>
      </c>
      <c r="BG3618" s="35" t="s">
        <v>69</v>
      </c>
      <c r="BH3618" s="35" t="s">
        <v>20563</v>
      </c>
      <c r="BI3618" s="35" t="s">
        <v>122</v>
      </c>
      <c r="BJ3618" s="35" t="s">
        <v>20564</v>
      </c>
      <c r="BK3618" s="35" t="s">
        <v>867</v>
      </c>
      <c r="BL3618" s="35" t="s">
        <v>122</v>
      </c>
      <c r="BM3618" s="35" t="s">
        <v>104</v>
      </c>
      <c r="BN3618" s="35" t="s">
        <v>70</v>
      </c>
      <c r="BO3618" s="35" t="s">
        <v>71</v>
      </c>
      <c r="BP3618" s="35" t="s">
        <v>122</v>
      </c>
      <c r="BQ3618" s="35" t="s">
        <v>163</v>
      </c>
    </row>
    <row r="3619" spans="1:69" x14ac:dyDescent="0.4">
      <c r="A3619" s="40" t="str">
        <f t="shared" si="1564"/>
        <v>2025-09-26</v>
      </c>
      <c r="B3619" s="40" t="str">
        <f t="shared" si="1565"/>
        <v>SYD</v>
      </c>
      <c r="C3619" s="39" t="str">
        <f t="shared" si="1566"/>
        <v>40644127020</v>
      </c>
      <c r="D3619" s="41" t="str">
        <f t="shared" si="1567"/>
        <v>PKR253724498</v>
      </c>
      <c r="E3619" s="41" t="str">
        <f t="shared" si="1568"/>
        <v>596421511095</v>
      </c>
      <c r="F3619" s="39" t="str">
        <f t="shared" si="1569"/>
        <v>2254244</v>
      </c>
      <c r="G3619" s="39" t="str">
        <f t="shared" si="1570"/>
        <v>WISE EXPRESS(ROSESCOLLECTABLE)</v>
      </c>
      <c r="H3619" s="41" t="str">
        <f t="shared" si="1571"/>
        <v>김규림</v>
      </c>
      <c r="I3619" s="39" t="str">
        <f t="shared" si="1572"/>
        <v>51005</v>
      </c>
      <c r="J3619" s="52" t="str">
        <f t="shared" si="1573"/>
        <v/>
      </c>
      <c r="K3619" s="75">
        <f t="shared" si="1574"/>
        <v>1</v>
      </c>
      <c r="L3619" s="76">
        <f t="shared" si="1575"/>
        <v>2</v>
      </c>
      <c r="M3619" s="76">
        <f t="shared" si="1576"/>
        <v>1E-3</v>
      </c>
      <c r="N3619" s="76">
        <f t="shared" si="1577"/>
        <v>2</v>
      </c>
      <c r="O3619" s="42">
        <f t="shared" si="1578"/>
        <v>2</v>
      </c>
      <c r="P3619" s="39" t="str">
        <f t="shared" si="1579"/>
        <v>일반(목록배제,Normal-Manifest Exception)</v>
      </c>
      <c r="Q3619" s="72">
        <f t="shared" si="1580"/>
        <v>90</v>
      </c>
      <c r="R3619" s="43" t="str">
        <f t="shared" si="1581"/>
        <v>5X033</v>
      </c>
      <c r="S3619" s="82" t="str">
        <f t="shared" si="1582"/>
        <v/>
      </c>
      <c r="T3619" s="40">
        <f t="shared" si="1583"/>
        <v>45926</v>
      </c>
      <c r="U3619" s="44">
        <v>2500</v>
      </c>
      <c r="V3619" s="44">
        <f t="shared" si="1584"/>
        <v>0</v>
      </c>
      <c r="W3619" s="77">
        <f t="shared" si="1585"/>
        <v>2500</v>
      </c>
      <c r="X3619" s="78">
        <f t="shared" si="1586"/>
        <v>0</v>
      </c>
      <c r="Y3619" s="44" cm="1">
        <f t="array" ref="Y3619">_xlfn.IFNA(_xlfn.IFS(AND(Q3619&gt;=2000, Q3619&lt;3000), 10000, AND(Q3619&gt;=3000, Q3619&lt;4000), 15000, AND(Q3619&gt;=4000, Q3619&lt;5000), 20000, AND(Q3619&gt;=5000), 25000),0)</f>
        <v>0</v>
      </c>
      <c r="Z3619" s="91">
        <f t="shared" si="1587"/>
        <v>300</v>
      </c>
      <c r="AA3619" s="44">
        <f t="shared" si="1588"/>
        <v>0</v>
      </c>
      <c r="AB3619" s="44"/>
      <c r="AC3619" s="44"/>
      <c r="AD3619" s="44"/>
      <c r="AE3619" s="44">
        <f>VLOOKUP(O3619,정산업데이트!$A$6:$B$12,2,10)</f>
        <v>0</v>
      </c>
      <c r="AF3619" s="44"/>
      <c r="AG3619" s="79">
        <f t="shared" si="1589"/>
        <v>300</v>
      </c>
      <c r="AH3619" s="80">
        <f t="shared" si="1590"/>
        <v>2800</v>
      </c>
      <c r="AJ3619" s="35" t="s">
        <v>20467</v>
      </c>
      <c r="AK3619" s="35" t="s">
        <v>73</v>
      </c>
      <c r="AL3619" s="35" t="s">
        <v>20468</v>
      </c>
      <c r="AM3619" s="35" t="s">
        <v>20565</v>
      </c>
      <c r="AN3619" s="35" t="s">
        <v>20566</v>
      </c>
      <c r="AO3619" s="35" t="s">
        <v>20567</v>
      </c>
      <c r="AP3619" s="35" t="s">
        <v>20568</v>
      </c>
      <c r="AQ3619" s="35" t="s">
        <v>122</v>
      </c>
      <c r="AR3619" s="35">
        <v>1</v>
      </c>
      <c r="AS3619" s="35">
        <v>2</v>
      </c>
      <c r="AT3619" s="35">
        <v>1E-3</v>
      </c>
      <c r="AU3619" s="35">
        <v>2</v>
      </c>
      <c r="AV3619" s="35" t="s">
        <v>8</v>
      </c>
      <c r="AW3619" s="35">
        <v>90</v>
      </c>
      <c r="AX3619" s="35" t="s">
        <v>68</v>
      </c>
      <c r="AY3619" s="35" t="s">
        <v>68</v>
      </c>
      <c r="AZ3619" s="35" t="s">
        <v>68</v>
      </c>
      <c r="BA3619" s="35" t="s">
        <v>68</v>
      </c>
      <c r="BB3619" s="35" t="s">
        <v>68</v>
      </c>
      <c r="BC3619" s="35" t="s">
        <v>347</v>
      </c>
      <c r="BD3619" s="35" t="s">
        <v>348</v>
      </c>
      <c r="BE3619" s="35" t="s">
        <v>349</v>
      </c>
      <c r="BF3619" s="35" t="s">
        <v>122</v>
      </c>
      <c r="BG3619" s="35" t="s">
        <v>69</v>
      </c>
      <c r="BH3619" s="35" t="s">
        <v>20569</v>
      </c>
      <c r="BI3619" s="35" t="s">
        <v>122</v>
      </c>
      <c r="BJ3619" s="35" t="s">
        <v>20570</v>
      </c>
      <c r="BK3619" s="35" t="s">
        <v>867</v>
      </c>
      <c r="BL3619" s="35" t="s">
        <v>122</v>
      </c>
      <c r="BM3619" s="35" t="s">
        <v>348</v>
      </c>
      <c r="BN3619" s="35" t="s">
        <v>70</v>
      </c>
      <c r="BO3619" s="35" t="s">
        <v>71</v>
      </c>
      <c r="BP3619" s="35" t="s">
        <v>122</v>
      </c>
      <c r="BQ3619" s="35" t="s">
        <v>163</v>
      </c>
    </row>
    <row r="3620" spans="1:69" x14ac:dyDescent="0.4">
      <c r="A3620" s="40" t="str">
        <f t="shared" si="1564"/>
        <v>2025-09-26</v>
      </c>
      <c r="B3620" s="40" t="str">
        <f t="shared" si="1565"/>
        <v>SYD</v>
      </c>
      <c r="C3620" s="39" t="str">
        <f t="shared" si="1566"/>
        <v>40644127020</v>
      </c>
      <c r="D3620" s="41" t="str">
        <f t="shared" si="1567"/>
        <v>PKR253724499</v>
      </c>
      <c r="E3620" s="41" t="str">
        <f t="shared" si="1568"/>
        <v>596421511106</v>
      </c>
      <c r="F3620" s="39" t="str">
        <f t="shared" si="1569"/>
        <v>2254244</v>
      </c>
      <c r="G3620" s="39" t="str">
        <f t="shared" si="1570"/>
        <v>WISE EXPRESS(ROSESCOLLECTABLE)</v>
      </c>
      <c r="H3620" s="41" t="str">
        <f t="shared" si="1571"/>
        <v>백경희</v>
      </c>
      <c r="I3620" s="39" t="str">
        <f t="shared" si="1572"/>
        <v>16022</v>
      </c>
      <c r="J3620" s="52" t="str">
        <f t="shared" si="1573"/>
        <v/>
      </c>
      <c r="K3620" s="75">
        <f t="shared" si="1574"/>
        <v>1</v>
      </c>
      <c r="L3620" s="76">
        <f t="shared" si="1575"/>
        <v>2</v>
      </c>
      <c r="M3620" s="76">
        <f t="shared" si="1576"/>
        <v>1E-3</v>
      </c>
      <c r="N3620" s="76">
        <f t="shared" si="1577"/>
        <v>2</v>
      </c>
      <c r="O3620" s="42">
        <f t="shared" si="1578"/>
        <v>2</v>
      </c>
      <c r="P3620" s="39" t="str">
        <f t="shared" si="1579"/>
        <v>목록(Manifest)</v>
      </c>
      <c r="Q3620" s="72">
        <f t="shared" si="1580"/>
        <v>100</v>
      </c>
      <c r="R3620" s="43" t="str">
        <f t="shared" si="1581"/>
        <v>5X033</v>
      </c>
      <c r="S3620" s="82" t="str">
        <f t="shared" si="1582"/>
        <v/>
      </c>
      <c r="T3620" s="40">
        <f t="shared" si="1583"/>
        <v>45926</v>
      </c>
      <c r="U3620" s="44">
        <v>2500</v>
      </c>
      <c r="V3620" s="44">
        <f t="shared" si="1584"/>
        <v>0</v>
      </c>
      <c r="W3620" s="77">
        <f t="shared" si="1585"/>
        <v>2500</v>
      </c>
      <c r="X3620" s="78">
        <f t="shared" si="1586"/>
        <v>0</v>
      </c>
      <c r="Y3620" s="44" cm="1">
        <f t="array" ref="Y3620">_xlfn.IFNA(_xlfn.IFS(AND(Q3620&gt;=2000, Q3620&lt;3000), 10000, AND(Q3620&gt;=3000, Q3620&lt;4000), 15000, AND(Q3620&gt;=4000, Q3620&lt;5000), 20000, AND(Q3620&gt;=5000), 25000),0)</f>
        <v>0</v>
      </c>
      <c r="Z3620" s="91">
        <f t="shared" si="1587"/>
        <v>0</v>
      </c>
      <c r="AA3620" s="44">
        <f t="shared" si="1588"/>
        <v>0</v>
      </c>
      <c r="AB3620" s="44"/>
      <c r="AC3620" s="44"/>
      <c r="AD3620" s="44"/>
      <c r="AE3620" s="44">
        <f>VLOOKUP(O3620,정산업데이트!$A$6:$B$12,2,10)</f>
        <v>0</v>
      </c>
      <c r="AF3620" s="44"/>
      <c r="AG3620" s="79">
        <f t="shared" si="1589"/>
        <v>0</v>
      </c>
      <c r="AH3620" s="80">
        <f t="shared" si="1590"/>
        <v>2500</v>
      </c>
      <c r="AJ3620" s="35" t="s">
        <v>20467</v>
      </c>
      <c r="AK3620" s="35" t="s">
        <v>73</v>
      </c>
      <c r="AL3620" s="35" t="s">
        <v>20468</v>
      </c>
      <c r="AM3620" s="35" t="s">
        <v>20571</v>
      </c>
      <c r="AN3620" s="35" t="s">
        <v>20572</v>
      </c>
      <c r="AO3620" s="35" t="s">
        <v>20573</v>
      </c>
      <c r="AP3620" s="35" t="s">
        <v>8512</v>
      </c>
      <c r="AQ3620" s="35" t="s">
        <v>122</v>
      </c>
      <c r="AR3620" s="35">
        <v>1</v>
      </c>
      <c r="AS3620" s="35">
        <v>2</v>
      </c>
      <c r="AT3620" s="35">
        <v>1E-3</v>
      </c>
      <c r="AU3620" s="35">
        <v>2</v>
      </c>
      <c r="AV3620" s="35" t="s">
        <v>7</v>
      </c>
      <c r="AW3620" s="35">
        <v>100</v>
      </c>
      <c r="AX3620" s="35" t="s">
        <v>68</v>
      </c>
      <c r="AY3620" s="35" t="s">
        <v>68</v>
      </c>
      <c r="AZ3620" s="35" t="s">
        <v>68</v>
      </c>
      <c r="BA3620" s="35" t="s">
        <v>68</v>
      </c>
      <c r="BB3620" s="35" t="s">
        <v>68</v>
      </c>
      <c r="BC3620" s="35" t="s">
        <v>347</v>
      </c>
      <c r="BD3620" s="35" t="s">
        <v>348</v>
      </c>
      <c r="BE3620" s="35" t="s">
        <v>349</v>
      </c>
      <c r="BF3620" s="35" t="s">
        <v>122</v>
      </c>
      <c r="BG3620" s="35" t="s">
        <v>69</v>
      </c>
      <c r="BH3620" s="35" t="s">
        <v>20574</v>
      </c>
      <c r="BI3620" s="35" t="s">
        <v>122</v>
      </c>
      <c r="BJ3620" s="35" t="s">
        <v>20575</v>
      </c>
      <c r="BK3620" s="35" t="s">
        <v>867</v>
      </c>
      <c r="BL3620" s="35" t="s">
        <v>122</v>
      </c>
      <c r="BM3620" s="35" t="s">
        <v>348</v>
      </c>
      <c r="BN3620" s="35" t="s">
        <v>70</v>
      </c>
      <c r="BO3620" s="35" t="s">
        <v>71</v>
      </c>
      <c r="BP3620" s="35" t="s">
        <v>122</v>
      </c>
      <c r="BQ3620" s="35" t="s">
        <v>163</v>
      </c>
    </row>
    <row r="3621" spans="1:69" x14ac:dyDescent="0.4">
      <c r="A3621" s="40" t="str">
        <f t="shared" si="1564"/>
        <v>2025-09-26</v>
      </c>
      <c r="B3621" s="40" t="str">
        <f t="shared" si="1565"/>
        <v>SYD</v>
      </c>
      <c r="C3621" s="39" t="str">
        <f t="shared" si="1566"/>
        <v>40644127020</v>
      </c>
      <c r="D3621" s="41" t="str">
        <f t="shared" si="1567"/>
        <v>PKR253724500</v>
      </c>
      <c r="E3621" s="41" t="str">
        <f t="shared" si="1568"/>
        <v>596421511110</v>
      </c>
      <c r="F3621" s="39" t="str">
        <f t="shared" si="1569"/>
        <v>2254244</v>
      </c>
      <c r="G3621" s="39" t="str">
        <f t="shared" si="1570"/>
        <v>WISE EXPRESS(ROSESCOLLECTABLE)</v>
      </c>
      <c r="H3621" s="41" t="str">
        <f t="shared" si="1571"/>
        <v>박난희</v>
      </c>
      <c r="I3621" s="39" t="str">
        <f t="shared" si="1572"/>
        <v>30124</v>
      </c>
      <c r="J3621" s="52" t="str">
        <f t="shared" si="1573"/>
        <v/>
      </c>
      <c r="K3621" s="75">
        <f t="shared" si="1574"/>
        <v>1</v>
      </c>
      <c r="L3621" s="76">
        <f t="shared" si="1575"/>
        <v>3.6</v>
      </c>
      <c r="M3621" s="76">
        <f t="shared" si="1576"/>
        <v>1E-3</v>
      </c>
      <c r="N3621" s="76">
        <f t="shared" si="1577"/>
        <v>3.6</v>
      </c>
      <c r="O3621" s="42">
        <f t="shared" si="1578"/>
        <v>4</v>
      </c>
      <c r="P3621" s="39" t="str">
        <f t="shared" si="1579"/>
        <v>목록(Manifest)</v>
      </c>
      <c r="Q3621" s="72">
        <f t="shared" si="1580"/>
        <v>130</v>
      </c>
      <c r="R3621" s="43" t="str">
        <f t="shared" si="1581"/>
        <v>5X033</v>
      </c>
      <c r="S3621" s="82" t="str">
        <f t="shared" si="1582"/>
        <v/>
      </c>
      <c r="T3621" s="40">
        <f t="shared" si="1583"/>
        <v>45926</v>
      </c>
      <c r="U3621" s="44">
        <v>2500</v>
      </c>
      <c r="V3621" s="44">
        <f t="shared" si="1584"/>
        <v>0</v>
      </c>
      <c r="W3621" s="77">
        <f t="shared" si="1585"/>
        <v>2500</v>
      </c>
      <c r="X3621" s="78">
        <f t="shared" si="1586"/>
        <v>0</v>
      </c>
      <c r="Y3621" s="44" cm="1">
        <f t="array" ref="Y3621">_xlfn.IFNA(_xlfn.IFS(AND(Q3621&gt;=2000, Q3621&lt;3000), 10000, AND(Q3621&gt;=3000, Q3621&lt;4000), 15000, AND(Q3621&gt;=4000, Q3621&lt;5000), 20000, AND(Q3621&gt;=5000), 25000),0)</f>
        <v>0</v>
      </c>
      <c r="Z3621" s="91">
        <f t="shared" si="1587"/>
        <v>0</v>
      </c>
      <c r="AA3621" s="44">
        <f t="shared" si="1588"/>
        <v>0</v>
      </c>
      <c r="AB3621" s="44"/>
      <c r="AC3621" s="44"/>
      <c r="AD3621" s="44"/>
      <c r="AE3621" s="44">
        <f>VLOOKUP(O3621,정산업데이트!$A$6:$B$12,2,10)</f>
        <v>0</v>
      </c>
      <c r="AF3621" s="44"/>
      <c r="AG3621" s="79">
        <f t="shared" si="1589"/>
        <v>0</v>
      </c>
      <c r="AH3621" s="80">
        <f t="shared" si="1590"/>
        <v>2500</v>
      </c>
      <c r="AJ3621" s="35" t="s">
        <v>20467</v>
      </c>
      <c r="AK3621" s="35" t="s">
        <v>73</v>
      </c>
      <c r="AL3621" s="35" t="s">
        <v>20468</v>
      </c>
      <c r="AM3621" s="35" t="s">
        <v>20576</v>
      </c>
      <c r="AN3621" s="35" t="s">
        <v>818</v>
      </c>
      <c r="AO3621" s="35" t="s">
        <v>819</v>
      </c>
      <c r="AP3621" s="35" t="s">
        <v>813</v>
      </c>
      <c r="AQ3621" s="35" t="s">
        <v>122</v>
      </c>
      <c r="AR3621" s="35">
        <v>1</v>
      </c>
      <c r="AS3621" s="35">
        <v>3.6</v>
      </c>
      <c r="AT3621" s="35">
        <v>1E-3</v>
      </c>
      <c r="AU3621" s="35">
        <v>3.6</v>
      </c>
      <c r="AV3621" s="35" t="s">
        <v>7</v>
      </c>
      <c r="AW3621" s="35">
        <v>130</v>
      </c>
      <c r="AX3621" s="35" t="s">
        <v>68</v>
      </c>
      <c r="AY3621" s="35" t="s">
        <v>68</v>
      </c>
      <c r="AZ3621" s="35" t="s">
        <v>68</v>
      </c>
      <c r="BA3621" s="35" t="s">
        <v>68</v>
      </c>
      <c r="BB3621" s="35" t="s">
        <v>68</v>
      </c>
      <c r="BC3621" s="35" t="s">
        <v>347</v>
      </c>
      <c r="BD3621" s="35" t="s">
        <v>348</v>
      </c>
      <c r="BE3621" s="35" t="s">
        <v>349</v>
      </c>
      <c r="BF3621" s="35" t="s">
        <v>122</v>
      </c>
      <c r="BG3621" s="35" t="s">
        <v>69</v>
      </c>
      <c r="BH3621" s="35" t="s">
        <v>20577</v>
      </c>
      <c r="BI3621" s="35" t="s">
        <v>122</v>
      </c>
      <c r="BJ3621" s="35" t="s">
        <v>20578</v>
      </c>
      <c r="BK3621" s="35" t="s">
        <v>867</v>
      </c>
      <c r="BL3621" s="35" t="s">
        <v>122</v>
      </c>
      <c r="BM3621" s="35" t="s">
        <v>348</v>
      </c>
      <c r="BN3621" s="35" t="s">
        <v>70</v>
      </c>
      <c r="BO3621" s="35" t="s">
        <v>71</v>
      </c>
      <c r="BP3621" s="35" t="s">
        <v>122</v>
      </c>
      <c r="BQ3621" s="35" t="s">
        <v>163</v>
      </c>
    </row>
    <row r="3622" spans="1:69" x14ac:dyDescent="0.4">
      <c r="A3622" s="40" t="str">
        <f t="shared" si="1564"/>
        <v>2025-09-26</v>
      </c>
      <c r="B3622" s="40" t="str">
        <f t="shared" si="1565"/>
        <v>SYD</v>
      </c>
      <c r="C3622" s="39" t="str">
        <f t="shared" si="1566"/>
        <v>40644127020</v>
      </c>
      <c r="D3622" s="41" t="str">
        <f t="shared" si="1567"/>
        <v>PKR253724501</v>
      </c>
      <c r="E3622" s="41" t="str">
        <f t="shared" si="1568"/>
        <v>596421511121</v>
      </c>
      <c r="F3622" s="39" t="str">
        <f t="shared" si="1569"/>
        <v>2254244</v>
      </c>
      <c r="G3622" s="39" t="str">
        <f t="shared" si="1570"/>
        <v>WISE EXPRESS(ROSESCOLLECTABLE)</v>
      </c>
      <c r="H3622" s="41" t="str">
        <f t="shared" si="1571"/>
        <v>김규민</v>
      </c>
      <c r="I3622" s="39" t="str">
        <f t="shared" si="1572"/>
        <v>51368</v>
      </c>
      <c r="J3622" s="52" t="str">
        <f t="shared" si="1573"/>
        <v/>
      </c>
      <c r="K3622" s="75">
        <f t="shared" si="1574"/>
        <v>1</v>
      </c>
      <c r="L3622" s="76">
        <f t="shared" si="1575"/>
        <v>2.8</v>
      </c>
      <c r="M3622" s="76">
        <f t="shared" si="1576"/>
        <v>1E-3</v>
      </c>
      <c r="N3622" s="76">
        <f t="shared" si="1577"/>
        <v>2.8</v>
      </c>
      <c r="O3622" s="42">
        <f t="shared" si="1578"/>
        <v>3</v>
      </c>
      <c r="P3622" s="39" t="str">
        <f t="shared" si="1579"/>
        <v>목록(Manifest)</v>
      </c>
      <c r="Q3622" s="72">
        <f t="shared" si="1580"/>
        <v>135</v>
      </c>
      <c r="R3622" s="43" t="str">
        <f t="shared" si="1581"/>
        <v>5X033</v>
      </c>
      <c r="S3622" s="82" t="str">
        <f t="shared" si="1582"/>
        <v/>
      </c>
      <c r="T3622" s="40">
        <f t="shared" si="1583"/>
        <v>45926</v>
      </c>
      <c r="U3622" s="44">
        <v>2500</v>
      </c>
      <c r="V3622" s="44">
        <f t="shared" si="1584"/>
        <v>0</v>
      </c>
      <c r="W3622" s="77">
        <f t="shared" si="1585"/>
        <v>2500</v>
      </c>
      <c r="X3622" s="78">
        <f t="shared" si="1586"/>
        <v>0</v>
      </c>
      <c r="Y3622" s="44" cm="1">
        <f t="array" ref="Y3622">_xlfn.IFNA(_xlfn.IFS(AND(Q3622&gt;=2000, Q3622&lt;3000), 10000, AND(Q3622&gt;=3000, Q3622&lt;4000), 15000, AND(Q3622&gt;=4000, Q3622&lt;5000), 20000, AND(Q3622&gt;=5000), 25000),0)</f>
        <v>0</v>
      </c>
      <c r="Z3622" s="91">
        <f t="shared" si="1587"/>
        <v>0</v>
      </c>
      <c r="AA3622" s="44">
        <f t="shared" si="1588"/>
        <v>0</v>
      </c>
      <c r="AB3622" s="44"/>
      <c r="AC3622" s="44"/>
      <c r="AD3622" s="44"/>
      <c r="AE3622" s="44">
        <f>VLOOKUP(O3622,정산업데이트!$A$6:$B$12,2,10)</f>
        <v>0</v>
      </c>
      <c r="AF3622" s="44"/>
      <c r="AG3622" s="79">
        <f t="shared" si="1589"/>
        <v>0</v>
      </c>
      <c r="AH3622" s="80">
        <f t="shared" si="1590"/>
        <v>2500</v>
      </c>
      <c r="AJ3622" s="35" t="s">
        <v>20467</v>
      </c>
      <c r="AK3622" s="35" t="s">
        <v>73</v>
      </c>
      <c r="AL3622" s="35" t="s">
        <v>20468</v>
      </c>
      <c r="AM3622" s="35" t="s">
        <v>20579</v>
      </c>
      <c r="AN3622" s="35" t="s">
        <v>835</v>
      </c>
      <c r="AO3622" s="35" t="s">
        <v>836</v>
      </c>
      <c r="AP3622" s="35" t="s">
        <v>837</v>
      </c>
      <c r="AQ3622" s="35" t="s">
        <v>122</v>
      </c>
      <c r="AR3622" s="35">
        <v>1</v>
      </c>
      <c r="AS3622" s="35">
        <v>2.8</v>
      </c>
      <c r="AT3622" s="35">
        <v>1E-3</v>
      </c>
      <c r="AU3622" s="35">
        <v>2.8</v>
      </c>
      <c r="AV3622" s="35" t="s">
        <v>7</v>
      </c>
      <c r="AW3622" s="35">
        <v>135</v>
      </c>
      <c r="AX3622" s="35" t="s">
        <v>68</v>
      </c>
      <c r="AY3622" s="35" t="s">
        <v>68</v>
      </c>
      <c r="AZ3622" s="35" t="s">
        <v>68</v>
      </c>
      <c r="BA3622" s="35" t="s">
        <v>68</v>
      </c>
      <c r="BB3622" s="35" t="s">
        <v>68</v>
      </c>
      <c r="BC3622" s="35" t="s">
        <v>347</v>
      </c>
      <c r="BD3622" s="35" t="s">
        <v>348</v>
      </c>
      <c r="BE3622" s="35" t="s">
        <v>349</v>
      </c>
      <c r="BF3622" s="35" t="s">
        <v>122</v>
      </c>
      <c r="BG3622" s="35" t="s">
        <v>69</v>
      </c>
      <c r="BH3622" s="35" t="s">
        <v>20580</v>
      </c>
      <c r="BI3622" s="35" t="s">
        <v>122</v>
      </c>
      <c r="BJ3622" s="35" t="s">
        <v>20581</v>
      </c>
      <c r="BK3622" s="35" t="s">
        <v>867</v>
      </c>
      <c r="BL3622" s="35" t="s">
        <v>122</v>
      </c>
      <c r="BM3622" s="35" t="s">
        <v>348</v>
      </c>
      <c r="BN3622" s="35" t="s">
        <v>70</v>
      </c>
      <c r="BO3622" s="35" t="s">
        <v>71</v>
      </c>
      <c r="BP3622" s="35" t="s">
        <v>122</v>
      </c>
      <c r="BQ3622" s="35" t="s">
        <v>163</v>
      </c>
    </row>
    <row r="3623" spans="1:69" x14ac:dyDescent="0.4">
      <c r="A3623" s="40" t="str">
        <f t="shared" si="1564"/>
        <v>2025-09-26</v>
      </c>
      <c r="B3623" s="40" t="str">
        <f t="shared" si="1565"/>
        <v>SYD</v>
      </c>
      <c r="C3623" s="39" t="str">
        <f t="shared" si="1566"/>
        <v>40644127020</v>
      </c>
      <c r="D3623" s="41" t="str">
        <f t="shared" si="1567"/>
        <v>PKR253720244</v>
      </c>
      <c r="E3623" s="41" t="str">
        <f t="shared" si="1568"/>
        <v>596421510896</v>
      </c>
      <c r="F3623" s="39" t="str">
        <f t="shared" si="1569"/>
        <v>2254238</v>
      </c>
      <c r="G3623" s="39" t="str">
        <f t="shared" si="1570"/>
        <v>WISE EXPRESS(CHUHO)</v>
      </c>
      <c r="H3623" s="41" t="str">
        <f t="shared" si="1571"/>
        <v>이진우</v>
      </c>
      <c r="I3623" s="39" t="str">
        <f t="shared" si="1572"/>
        <v>05607</v>
      </c>
      <c r="J3623" s="52" t="str">
        <f t="shared" si="1573"/>
        <v/>
      </c>
      <c r="K3623" s="75">
        <f t="shared" si="1574"/>
        <v>1</v>
      </c>
      <c r="L3623" s="76">
        <f t="shared" si="1575"/>
        <v>1</v>
      </c>
      <c r="M3623" s="76">
        <f t="shared" si="1576"/>
        <v>1E-3</v>
      </c>
      <c r="N3623" s="76">
        <f t="shared" si="1577"/>
        <v>1</v>
      </c>
      <c r="O3623" s="42">
        <f t="shared" si="1578"/>
        <v>1</v>
      </c>
      <c r="P3623" s="39" t="str">
        <f t="shared" si="1579"/>
        <v>일반(목록배제,Normal-Manifest Exception)</v>
      </c>
      <c r="Q3623" s="72">
        <f t="shared" si="1580"/>
        <v>75</v>
      </c>
      <c r="R3623" s="43" t="str">
        <f t="shared" si="1581"/>
        <v>5X033</v>
      </c>
      <c r="S3623" s="82" t="str">
        <f t="shared" si="1582"/>
        <v/>
      </c>
      <c r="T3623" s="40">
        <f t="shared" si="1583"/>
        <v>45926</v>
      </c>
      <c r="U3623" s="44">
        <v>2500</v>
      </c>
      <c r="V3623" s="44">
        <f t="shared" si="1584"/>
        <v>0</v>
      </c>
      <c r="W3623" s="77">
        <f t="shared" si="1585"/>
        <v>2500</v>
      </c>
      <c r="X3623" s="78">
        <f t="shared" si="1586"/>
        <v>0</v>
      </c>
      <c r="Y3623" s="44" cm="1">
        <f t="array" ref="Y3623">_xlfn.IFNA(_xlfn.IFS(AND(Q3623&gt;=2000, Q3623&lt;3000), 10000, AND(Q3623&gt;=3000, Q3623&lt;4000), 15000, AND(Q3623&gt;=4000, Q3623&lt;5000), 20000, AND(Q3623&gt;=5000), 25000),0)</f>
        <v>0</v>
      </c>
      <c r="Z3623" s="91">
        <f t="shared" si="1587"/>
        <v>300</v>
      </c>
      <c r="AA3623" s="44">
        <f t="shared" si="1588"/>
        <v>0</v>
      </c>
      <c r="AB3623" s="44"/>
      <c r="AC3623" s="44"/>
      <c r="AD3623" s="44"/>
      <c r="AE3623" s="44">
        <f>VLOOKUP(O3623,정산업데이트!$A$6:$B$12,2,10)</f>
        <v>0</v>
      </c>
      <c r="AF3623" s="44"/>
      <c r="AG3623" s="79">
        <f t="shared" si="1589"/>
        <v>300</v>
      </c>
      <c r="AH3623" s="80">
        <f t="shared" si="1590"/>
        <v>2800</v>
      </c>
      <c r="AJ3623" s="35" t="s">
        <v>20467</v>
      </c>
      <c r="AK3623" s="35" t="s">
        <v>73</v>
      </c>
      <c r="AL3623" s="35" t="s">
        <v>20468</v>
      </c>
      <c r="AM3623" s="35" t="s">
        <v>20582</v>
      </c>
      <c r="AN3623" s="35" t="s">
        <v>1088</v>
      </c>
      <c r="AO3623" s="35" t="s">
        <v>20583</v>
      </c>
      <c r="AP3623" s="35" t="s">
        <v>885</v>
      </c>
      <c r="AQ3623" s="35" t="s">
        <v>122</v>
      </c>
      <c r="AR3623" s="35">
        <v>1</v>
      </c>
      <c r="AS3623" s="35">
        <v>1</v>
      </c>
      <c r="AT3623" s="35">
        <v>1E-3</v>
      </c>
      <c r="AU3623" s="35">
        <v>1</v>
      </c>
      <c r="AV3623" s="35" t="s">
        <v>8</v>
      </c>
      <c r="AW3623" s="35">
        <v>75</v>
      </c>
      <c r="AX3623" s="35" t="s">
        <v>68</v>
      </c>
      <c r="AY3623" s="35" t="s">
        <v>68</v>
      </c>
      <c r="AZ3623" s="35" t="s">
        <v>68</v>
      </c>
      <c r="BA3623" s="35" t="s">
        <v>68</v>
      </c>
      <c r="BB3623" s="35" t="s">
        <v>68</v>
      </c>
      <c r="BC3623" s="35" t="s">
        <v>123</v>
      </c>
      <c r="BD3623" s="35" t="s">
        <v>81</v>
      </c>
      <c r="BE3623" s="35" t="s">
        <v>20584</v>
      </c>
      <c r="BF3623" s="35" t="s">
        <v>122</v>
      </c>
      <c r="BG3623" s="35" t="s">
        <v>69</v>
      </c>
      <c r="BH3623" s="35" t="s">
        <v>20585</v>
      </c>
      <c r="BI3623" s="35" t="s">
        <v>122</v>
      </c>
      <c r="BJ3623" s="35" t="s">
        <v>20586</v>
      </c>
      <c r="BK3623" s="35" t="s">
        <v>867</v>
      </c>
      <c r="BL3623" s="35" t="s">
        <v>122</v>
      </c>
      <c r="BM3623" s="35" t="s">
        <v>81</v>
      </c>
      <c r="BN3623" s="35" t="s">
        <v>70</v>
      </c>
      <c r="BO3623" s="35" t="s">
        <v>71</v>
      </c>
      <c r="BP3623" s="35" t="s">
        <v>122</v>
      </c>
      <c r="BQ3623" s="35" t="s">
        <v>163</v>
      </c>
    </row>
    <row r="3624" spans="1:69" x14ac:dyDescent="0.4">
      <c r="A3624" s="40" t="str">
        <f t="shared" si="1564"/>
        <v>2025-09-26</v>
      </c>
      <c r="B3624" s="40" t="str">
        <f t="shared" si="1565"/>
        <v>SYD</v>
      </c>
      <c r="C3624" s="39" t="str">
        <f t="shared" si="1566"/>
        <v>40644127020</v>
      </c>
      <c r="D3624" s="41" t="str">
        <f t="shared" si="1567"/>
        <v>PKR253720245</v>
      </c>
      <c r="E3624" s="41" t="str">
        <f t="shared" si="1568"/>
        <v>596421510900</v>
      </c>
      <c r="F3624" s="39" t="str">
        <f t="shared" si="1569"/>
        <v>2254238</v>
      </c>
      <c r="G3624" s="39" t="str">
        <f t="shared" si="1570"/>
        <v>WISE EXPRESS(CHUHO)</v>
      </c>
      <c r="H3624" s="41" t="str">
        <f t="shared" si="1571"/>
        <v>박혜영</v>
      </c>
      <c r="I3624" s="39" t="str">
        <f t="shared" si="1572"/>
        <v>14326</v>
      </c>
      <c r="J3624" s="52" t="str">
        <f t="shared" si="1573"/>
        <v/>
      </c>
      <c r="K3624" s="75">
        <f t="shared" si="1574"/>
        <v>1</v>
      </c>
      <c r="L3624" s="76">
        <f t="shared" si="1575"/>
        <v>1</v>
      </c>
      <c r="M3624" s="76">
        <f t="shared" si="1576"/>
        <v>1E-3</v>
      </c>
      <c r="N3624" s="76">
        <f t="shared" si="1577"/>
        <v>1</v>
      </c>
      <c r="O3624" s="42">
        <f t="shared" si="1578"/>
        <v>1</v>
      </c>
      <c r="P3624" s="39" t="str">
        <f t="shared" si="1579"/>
        <v>일반(목록배제,Normal-Manifest Exception)</v>
      </c>
      <c r="Q3624" s="72">
        <f t="shared" si="1580"/>
        <v>150</v>
      </c>
      <c r="R3624" s="43" t="str">
        <f t="shared" si="1581"/>
        <v>5X033</v>
      </c>
      <c r="S3624" s="82" t="str">
        <f t="shared" si="1582"/>
        <v/>
      </c>
      <c r="T3624" s="40">
        <f t="shared" si="1583"/>
        <v>45926</v>
      </c>
      <c r="U3624" s="44">
        <v>2500</v>
      </c>
      <c r="V3624" s="44">
        <f t="shared" si="1584"/>
        <v>0</v>
      </c>
      <c r="W3624" s="77">
        <f t="shared" si="1585"/>
        <v>2500</v>
      </c>
      <c r="X3624" s="78">
        <f t="shared" si="1586"/>
        <v>0</v>
      </c>
      <c r="Y3624" s="44" cm="1">
        <f t="array" ref="Y3624">_xlfn.IFNA(_xlfn.IFS(AND(Q3624&gt;=2000, Q3624&lt;3000), 10000, AND(Q3624&gt;=3000, Q3624&lt;4000), 15000, AND(Q3624&gt;=4000, Q3624&lt;5000), 20000, AND(Q3624&gt;=5000), 25000),0)</f>
        <v>0</v>
      </c>
      <c r="Z3624" s="91">
        <f t="shared" si="1587"/>
        <v>300</v>
      </c>
      <c r="AA3624" s="44">
        <f t="shared" si="1588"/>
        <v>0</v>
      </c>
      <c r="AB3624" s="44"/>
      <c r="AC3624" s="44"/>
      <c r="AD3624" s="44"/>
      <c r="AE3624" s="44">
        <f>VLOOKUP(O3624,정산업데이트!$A$6:$B$12,2,10)</f>
        <v>0</v>
      </c>
      <c r="AF3624" s="44"/>
      <c r="AG3624" s="79">
        <f t="shared" si="1589"/>
        <v>300</v>
      </c>
      <c r="AH3624" s="80">
        <f t="shared" si="1590"/>
        <v>2800</v>
      </c>
      <c r="AJ3624" s="35" t="s">
        <v>20467</v>
      </c>
      <c r="AK3624" s="35" t="s">
        <v>73</v>
      </c>
      <c r="AL3624" s="35" t="s">
        <v>20468</v>
      </c>
      <c r="AM3624" s="35" t="s">
        <v>20587</v>
      </c>
      <c r="AN3624" s="35" t="s">
        <v>509</v>
      </c>
      <c r="AO3624" s="35" t="s">
        <v>20588</v>
      </c>
      <c r="AP3624" s="35" t="s">
        <v>20589</v>
      </c>
      <c r="AQ3624" s="35" t="s">
        <v>122</v>
      </c>
      <c r="AR3624" s="35">
        <v>1</v>
      </c>
      <c r="AS3624" s="35">
        <v>1</v>
      </c>
      <c r="AT3624" s="35">
        <v>1E-3</v>
      </c>
      <c r="AU3624" s="35">
        <v>1</v>
      </c>
      <c r="AV3624" s="35" t="s">
        <v>8</v>
      </c>
      <c r="AW3624" s="35">
        <v>150</v>
      </c>
      <c r="AX3624" s="35" t="s">
        <v>68</v>
      </c>
      <c r="AY3624" s="35" t="s">
        <v>68</v>
      </c>
      <c r="AZ3624" s="35" t="s">
        <v>68</v>
      </c>
      <c r="BA3624" s="35" t="s">
        <v>68</v>
      </c>
      <c r="BB3624" s="35" t="s">
        <v>68</v>
      </c>
      <c r="BC3624" s="35" t="s">
        <v>123</v>
      </c>
      <c r="BD3624" s="35" t="s">
        <v>81</v>
      </c>
      <c r="BE3624" s="35" t="s">
        <v>20584</v>
      </c>
      <c r="BF3624" s="35" t="s">
        <v>122</v>
      </c>
      <c r="BG3624" s="35" t="s">
        <v>69</v>
      </c>
      <c r="BH3624" s="35" t="s">
        <v>20590</v>
      </c>
      <c r="BI3624" s="35" t="s">
        <v>122</v>
      </c>
      <c r="BJ3624" s="35" t="s">
        <v>20591</v>
      </c>
      <c r="BK3624" s="35" t="s">
        <v>867</v>
      </c>
      <c r="BL3624" s="35" t="s">
        <v>122</v>
      </c>
      <c r="BM3624" s="35" t="s">
        <v>81</v>
      </c>
      <c r="BN3624" s="35" t="s">
        <v>70</v>
      </c>
      <c r="BO3624" s="35" t="s">
        <v>71</v>
      </c>
      <c r="BP3624" s="35" t="s">
        <v>122</v>
      </c>
      <c r="BQ3624" s="35" t="s">
        <v>163</v>
      </c>
    </row>
    <row r="3625" spans="1:69" x14ac:dyDescent="0.4">
      <c r="A3625" s="40" t="str">
        <f t="shared" si="1564"/>
        <v>2025-09-26</v>
      </c>
      <c r="B3625" s="40" t="str">
        <f t="shared" si="1565"/>
        <v>SYD</v>
      </c>
      <c r="C3625" s="39" t="str">
        <f t="shared" si="1566"/>
        <v>40644127020</v>
      </c>
      <c r="D3625" s="41" t="str">
        <f t="shared" si="1567"/>
        <v>PKR253720246</v>
      </c>
      <c r="E3625" s="41" t="str">
        <f t="shared" si="1568"/>
        <v>596421510911</v>
      </c>
      <c r="F3625" s="39" t="str">
        <f t="shared" si="1569"/>
        <v>2254238</v>
      </c>
      <c r="G3625" s="39" t="str">
        <f t="shared" si="1570"/>
        <v>WISE EXPRESS(CHUHO)</v>
      </c>
      <c r="H3625" s="41" t="str">
        <f t="shared" si="1571"/>
        <v>손인정</v>
      </c>
      <c r="I3625" s="39" t="str">
        <f t="shared" si="1572"/>
        <v>07285</v>
      </c>
      <c r="J3625" s="52" t="str">
        <f t="shared" si="1573"/>
        <v/>
      </c>
      <c r="K3625" s="75">
        <f t="shared" si="1574"/>
        <v>1</v>
      </c>
      <c r="L3625" s="76">
        <f t="shared" si="1575"/>
        <v>2</v>
      </c>
      <c r="M3625" s="76">
        <f t="shared" si="1576"/>
        <v>1E-3</v>
      </c>
      <c r="N3625" s="76">
        <f t="shared" si="1577"/>
        <v>2</v>
      </c>
      <c r="O3625" s="42">
        <f t="shared" si="1578"/>
        <v>2</v>
      </c>
      <c r="P3625" s="39" t="str">
        <f t="shared" si="1579"/>
        <v>일반(목록배제,Normal-Manifest Exception)</v>
      </c>
      <c r="Q3625" s="72">
        <f t="shared" si="1580"/>
        <v>150</v>
      </c>
      <c r="R3625" s="43" t="str">
        <f t="shared" si="1581"/>
        <v>5X033</v>
      </c>
      <c r="S3625" s="82" t="str">
        <f t="shared" si="1582"/>
        <v/>
      </c>
      <c r="T3625" s="40">
        <f t="shared" si="1583"/>
        <v>45926</v>
      </c>
      <c r="U3625" s="44">
        <v>2500</v>
      </c>
      <c r="V3625" s="44">
        <f t="shared" si="1584"/>
        <v>0</v>
      </c>
      <c r="W3625" s="77">
        <f t="shared" si="1585"/>
        <v>2500</v>
      </c>
      <c r="X3625" s="78">
        <f t="shared" si="1586"/>
        <v>0</v>
      </c>
      <c r="Y3625" s="44" cm="1">
        <f t="array" ref="Y3625">_xlfn.IFNA(_xlfn.IFS(AND(Q3625&gt;=2000, Q3625&lt;3000), 10000, AND(Q3625&gt;=3000, Q3625&lt;4000), 15000, AND(Q3625&gt;=4000, Q3625&lt;5000), 20000, AND(Q3625&gt;=5000), 25000),0)</f>
        <v>0</v>
      </c>
      <c r="Z3625" s="91">
        <f t="shared" si="1587"/>
        <v>300</v>
      </c>
      <c r="AA3625" s="44">
        <f t="shared" si="1588"/>
        <v>0</v>
      </c>
      <c r="AB3625" s="44"/>
      <c r="AC3625" s="44"/>
      <c r="AD3625" s="44"/>
      <c r="AE3625" s="44">
        <f>VLOOKUP(O3625,정산업데이트!$A$6:$B$12,2,10)</f>
        <v>0</v>
      </c>
      <c r="AF3625" s="44"/>
      <c r="AG3625" s="79">
        <f t="shared" si="1589"/>
        <v>300</v>
      </c>
      <c r="AH3625" s="80">
        <f t="shared" si="1590"/>
        <v>2800</v>
      </c>
      <c r="AJ3625" s="35" t="s">
        <v>20467</v>
      </c>
      <c r="AK3625" s="35" t="s">
        <v>73</v>
      </c>
      <c r="AL3625" s="35" t="s">
        <v>20468</v>
      </c>
      <c r="AM3625" s="35" t="s">
        <v>20592</v>
      </c>
      <c r="AN3625" s="35" t="s">
        <v>20593</v>
      </c>
      <c r="AO3625" s="35" t="s">
        <v>20594</v>
      </c>
      <c r="AP3625" s="35" t="s">
        <v>723</v>
      </c>
      <c r="AQ3625" s="35" t="s">
        <v>122</v>
      </c>
      <c r="AR3625" s="35">
        <v>1</v>
      </c>
      <c r="AS3625" s="35">
        <v>2</v>
      </c>
      <c r="AT3625" s="35">
        <v>1E-3</v>
      </c>
      <c r="AU3625" s="35">
        <v>2</v>
      </c>
      <c r="AV3625" s="35" t="s">
        <v>8</v>
      </c>
      <c r="AW3625" s="35">
        <v>150</v>
      </c>
      <c r="AX3625" s="35" t="s">
        <v>68</v>
      </c>
      <c r="AY3625" s="35" t="s">
        <v>68</v>
      </c>
      <c r="AZ3625" s="35" t="s">
        <v>68</v>
      </c>
      <c r="BA3625" s="35" t="s">
        <v>68</v>
      </c>
      <c r="BB3625" s="35" t="s">
        <v>68</v>
      </c>
      <c r="BC3625" s="35" t="s">
        <v>123</v>
      </c>
      <c r="BD3625" s="35" t="s">
        <v>81</v>
      </c>
      <c r="BE3625" s="35" t="s">
        <v>82</v>
      </c>
      <c r="BF3625" s="35" t="s">
        <v>122</v>
      </c>
      <c r="BG3625" s="35" t="s">
        <v>69</v>
      </c>
      <c r="BH3625" s="35" t="s">
        <v>20595</v>
      </c>
      <c r="BI3625" s="35" t="s">
        <v>122</v>
      </c>
      <c r="BJ3625" s="35" t="s">
        <v>20596</v>
      </c>
      <c r="BK3625" s="35" t="s">
        <v>867</v>
      </c>
      <c r="BL3625" s="35" t="s">
        <v>122</v>
      </c>
      <c r="BM3625" s="35" t="s">
        <v>81</v>
      </c>
      <c r="BN3625" s="35" t="s">
        <v>70</v>
      </c>
      <c r="BO3625" s="35" t="s">
        <v>71</v>
      </c>
      <c r="BP3625" s="35" t="s">
        <v>122</v>
      </c>
      <c r="BQ3625" s="35" t="s">
        <v>163</v>
      </c>
    </row>
    <row r="3626" spans="1:69" x14ac:dyDescent="0.4">
      <c r="A3626" s="40" t="str">
        <f t="shared" si="1564"/>
        <v>2025-09-26</v>
      </c>
      <c r="B3626" s="40" t="str">
        <f t="shared" si="1565"/>
        <v>SYD</v>
      </c>
      <c r="C3626" s="39" t="str">
        <f t="shared" si="1566"/>
        <v>40644127020</v>
      </c>
      <c r="D3626" s="41" t="str">
        <f t="shared" si="1567"/>
        <v>PKR253720247</v>
      </c>
      <c r="E3626" s="41" t="str">
        <f t="shared" si="1568"/>
        <v>596421510922</v>
      </c>
      <c r="F3626" s="39" t="str">
        <f t="shared" si="1569"/>
        <v>2254238</v>
      </c>
      <c r="G3626" s="39" t="str">
        <f t="shared" si="1570"/>
        <v>WISE EXPRESS(CHUHO)</v>
      </c>
      <c r="H3626" s="41" t="str">
        <f t="shared" si="1571"/>
        <v>강혜진</v>
      </c>
      <c r="I3626" s="39" t="str">
        <f t="shared" si="1572"/>
        <v>63618</v>
      </c>
      <c r="J3626" s="52" t="str">
        <f t="shared" si="1573"/>
        <v/>
      </c>
      <c r="K3626" s="75">
        <f t="shared" si="1574"/>
        <v>1</v>
      </c>
      <c r="L3626" s="76">
        <f t="shared" si="1575"/>
        <v>2</v>
      </c>
      <c r="M3626" s="76">
        <f t="shared" si="1576"/>
        <v>1E-3</v>
      </c>
      <c r="N3626" s="76">
        <f t="shared" si="1577"/>
        <v>2</v>
      </c>
      <c r="O3626" s="42">
        <f t="shared" si="1578"/>
        <v>2</v>
      </c>
      <c r="P3626" s="39" t="str">
        <f t="shared" si="1579"/>
        <v>일반(목록배제,Normal-Manifest Exception)</v>
      </c>
      <c r="Q3626" s="72">
        <f t="shared" si="1580"/>
        <v>150</v>
      </c>
      <c r="R3626" s="43" t="str">
        <f t="shared" si="1581"/>
        <v>5X033</v>
      </c>
      <c r="S3626" s="82" t="str">
        <f t="shared" si="1582"/>
        <v/>
      </c>
      <c r="T3626" s="40">
        <f t="shared" si="1583"/>
        <v>45926</v>
      </c>
      <c r="U3626" s="44">
        <v>2500</v>
      </c>
      <c r="V3626" s="44">
        <f t="shared" si="1584"/>
        <v>0</v>
      </c>
      <c r="W3626" s="77">
        <f t="shared" si="1585"/>
        <v>2500</v>
      </c>
      <c r="X3626" s="78">
        <f t="shared" si="1586"/>
        <v>0</v>
      </c>
      <c r="Y3626" s="44" cm="1">
        <f t="array" ref="Y3626">_xlfn.IFNA(_xlfn.IFS(AND(Q3626&gt;=2000, Q3626&lt;3000), 10000, AND(Q3626&gt;=3000, Q3626&lt;4000), 15000, AND(Q3626&gt;=4000, Q3626&lt;5000), 20000, AND(Q3626&gt;=5000), 25000),0)</f>
        <v>0</v>
      </c>
      <c r="Z3626" s="91">
        <f t="shared" si="1587"/>
        <v>300</v>
      </c>
      <c r="AA3626" s="44">
        <f t="shared" si="1588"/>
        <v>3000</v>
      </c>
      <c r="AB3626" s="44"/>
      <c r="AC3626" s="44"/>
      <c r="AD3626" s="44"/>
      <c r="AE3626" s="44">
        <f>VLOOKUP(O3626,정산업데이트!$A$6:$B$12,2,10)</f>
        <v>0</v>
      </c>
      <c r="AF3626" s="44"/>
      <c r="AG3626" s="79">
        <f t="shared" si="1589"/>
        <v>3300</v>
      </c>
      <c r="AH3626" s="80">
        <f t="shared" si="1590"/>
        <v>5800</v>
      </c>
      <c r="AJ3626" s="35" t="s">
        <v>20467</v>
      </c>
      <c r="AK3626" s="35" t="s">
        <v>73</v>
      </c>
      <c r="AL3626" s="35" t="s">
        <v>20468</v>
      </c>
      <c r="AM3626" s="35" t="s">
        <v>20597</v>
      </c>
      <c r="AN3626" s="35" t="s">
        <v>688</v>
      </c>
      <c r="AO3626" s="35" t="s">
        <v>689</v>
      </c>
      <c r="AP3626" s="35" t="s">
        <v>690</v>
      </c>
      <c r="AQ3626" s="35" t="s">
        <v>122</v>
      </c>
      <c r="AR3626" s="35">
        <v>1</v>
      </c>
      <c r="AS3626" s="35">
        <v>2</v>
      </c>
      <c r="AT3626" s="35">
        <v>1E-3</v>
      </c>
      <c r="AU3626" s="35">
        <v>2</v>
      </c>
      <c r="AV3626" s="35" t="s">
        <v>8</v>
      </c>
      <c r="AW3626" s="35">
        <v>150</v>
      </c>
      <c r="AX3626" s="35" t="s">
        <v>68</v>
      </c>
      <c r="AY3626" s="35" t="s">
        <v>68</v>
      </c>
      <c r="AZ3626" s="35" t="s">
        <v>68</v>
      </c>
      <c r="BA3626" s="35" t="s">
        <v>68</v>
      </c>
      <c r="BB3626" s="35" t="s">
        <v>68</v>
      </c>
      <c r="BC3626" s="35" t="s">
        <v>123</v>
      </c>
      <c r="BD3626" s="35" t="s">
        <v>81</v>
      </c>
      <c r="BE3626" s="35" t="s">
        <v>162</v>
      </c>
      <c r="BF3626" s="35" t="s">
        <v>122</v>
      </c>
      <c r="BG3626" s="35" t="s">
        <v>69</v>
      </c>
      <c r="BH3626" s="35" t="s">
        <v>20598</v>
      </c>
      <c r="BI3626" s="35" t="s">
        <v>122</v>
      </c>
      <c r="BJ3626" s="35" t="s">
        <v>20599</v>
      </c>
      <c r="BK3626" s="35" t="s">
        <v>867</v>
      </c>
      <c r="BL3626" s="35" t="s">
        <v>122</v>
      </c>
      <c r="BM3626" s="35" t="s">
        <v>81</v>
      </c>
      <c r="BN3626" s="35" t="s">
        <v>70</v>
      </c>
      <c r="BO3626" s="35" t="s">
        <v>71</v>
      </c>
      <c r="BP3626" s="35" t="s">
        <v>122</v>
      </c>
      <c r="BQ3626" s="35" t="s">
        <v>163</v>
      </c>
    </row>
    <row r="3627" spans="1:69" x14ac:dyDescent="0.4">
      <c r="A3627" s="40" t="str">
        <f t="shared" si="1564"/>
        <v>2025-09-26</v>
      </c>
      <c r="B3627" s="40" t="str">
        <f t="shared" si="1565"/>
        <v>SYD</v>
      </c>
      <c r="C3627" s="39" t="str">
        <f t="shared" si="1566"/>
        <v>40644127020</v>
      </c>
      <c r="D3627" s="41" t="str">
        <f t="shared" si="1567"/>
        <v>PAU029774109</v>
      </c>
      <c r="E3627" s="41" t="str">
        <f t="shared" si="1568"/>
        <v>596421505473</v>
      </c>
      <c r="F3627" s="39" t="str">
        <f t="shared" si="1569"/>
        <v>2254252</v>
      </c>
      <c r="G3627" s="39" t="str">
        <f t="shared" si="1570"/>
        <v>WISE EXPRESS(AUSTRAPHARM)</v>
      </c>
      <c r="H3627" s="41" t="str">
        <f t="shared" si="1571"/>
        <v>강나연</v>
      </c>
      <c r="I3627" s="39" t="str">
        <f t="shared" si="1572"/>
        <v>21669</v>
      </c>
      <c r="J3627" s="52" t="str">
        <f t="shared" si="1573"/>
        <v/>
      </c>
      <c r="K3627" s="75">
        <f t="shared" si="1574"/>
        <v>1</v>
      </c>
      <c r="L3627" s="76">
        <f t="shared" si="1575"/>
        <v>1</v>
      </c>
      <c r="M3627" s="76">
        <f t="shared" si="1576"/>
        <v>1E-3</v>
      </c>
      <c r="N3627" s="76">
        <f t="shared" si="1577"/>
        <v>1</v>
      </c>
      <c r="O3627" s="42">
        <f t="shared" si="1578"/>
        <v>1</v>
      </c>
      <c r="P3627" s="39" t="str">
        <f t="shared" si="1579"/>
        <v>목록(Manifest)</v>
      </c>
      <c r="Q3627" s="72">
        <f t="shared" si="1580"/>
        <v>70</v>
      </c>
      <c r="R3627" s="43" t="str">
        <f t="shared" si="1581"/>
        <v>5X033</v>
      </c>
      <c r="S3627" s="82" t="str">
        <f t="shared" si="1582"/>
        <v/>
      </c>
      <c r="T3627" s="40">
        <f t="shared" si="1583"/>
        <v>45926</v>
      </c>
      <c r="U3627" s="44">
        <v>2500</v>
      </c>
      <c r="V3627" s="44">
        <f t="shared" si="1584"/>
        <v>0</v>
      </c>
      <c r="W3627" s="77">
        <f t="shared" si="1585"/>
        <v>2500</v>
      </c>
      <c r="X3627" s="78">
        <f t="shared" si="1586"/>
        <v>0</v>
      </c>
      <c r="Y3627" s="44" cm="1">
        <f t="array" ref="Y3627">_xlfn.IFNA(_xlfn.IFS(AND(Q3627&gt;=2000, Q3627&lt;3000), 10000, AND(Q3627&gt;=3000, Q3627&lt;4000), 15000, AND(Q3627&gt;=4000, Q3627&lt;5000), 20000, AND(Q3627&gt;=5000), 25000),0)</f>
        <v>0</v>
      </c>
      <c r="Z3627" s="91">
        <f t="shared" si="1587"/>
        <v>0</v>
      </c>
      <c r="AA3627" s="44">
        <f t="shared" si="1588"/>
        <v>0</v>
      </c>
      <c r="AB3627" s="44"/>
      <c r="AC3627" s="44"/>
      <c r="AD3627" s="44"/>
      <c r="AE3627" s="44">
        <f>VLOOKUP(O3627,정산업데이트!$A$6:$B$12,2,10)</f>
        <v>0</v>
      </c>
      <c r="AF3627" s="44"/>
      <c r="AG3627" s="79">
        <f t="shared" si="1589"/>
        <v>0</v>
      </c>
      <c r="AH3627" s="80">
        <f t="shared" si="1590"/>
        <v>2500</v>
      </c>
      <c r="AJ3627" s="35" t="s">
        <v>20467</v>
      </c>
      <c r="AK3627" s="35" t="s">
        <v>73</v>
      </c>
      <c r="AL3627" s="35" t="s">
        <v>20468</v>
      </c>
      <c r="AM3627" s="35" t="s">
        <v>20600</v>
      </c>
      <c r="AN3627" s="35" t="s">
        <v>20601</v>
      </c>
      <c r="AO3627" s="35" t="s">
        <v>20602</v>
      </c>
      <c r="AP3627" s="35" t="s">
        <v>20603</v>
      </c>
      <c r="AQ3627" s="35" t="s">
        <v>122</v>
      </c>
      <c r="AR3627" s="35">
        <v>1</v>
      </c>
      <c r="AS3627" s="35">
        <v>1</v>
      </c>
      <c r="AT3627" s="35">
        <v>1E-3</v>
      </c>
      <c r="AU3627" s="35">
        <v>1</v>
      </c>
      <c r="AV3627" s="35" t="s">
        <v>7</v>
      </c>
      <c r="AW3627" s="35">
        <v>70</v>
      </c>
      <c r="AX3627" s="35" t="s">
        <v>68</v>
      </c>
      <c r="AY3627" s="35" t="s">
        <v>68</v>
      </c>
      <c r="AZ3627" s="35" t="s">
        <v>68</v>
      </c>
      <c r="BA3627" s="35" t="s">
        <v>68</v>
      </c>
      <c r="BB3627" s="35" t="s">
        <v>68</v>
      </c>
      <c r="BC3627" s="35" t="s">
        <v>132</v>
      </c>
      <c r="BD3627" s="35" t="s">
        <v>83</v>
      </c>
      <c r="BE3627" s="35" t="s">
        <v>86</v>
      </c>
      <c r="BF3627" s="35" t="s">
        <v>122</v>
      </c>
      <c r="BG3627" s="35" t="s">
        <v>69</v>
      </c>
      <c r="BH3627" s="35" t="s">
        <v>20604</v>
      </c>
      <c r="BI3627" s="35" t="s">
        <v>122</v>
      </c>
      <c r="BJ3627" s="35" t="s">
        <v>20605</v>
      </c>
      <c r="BK3627" s="35" t="s">
        <v>867</v>
      </c>
      <c r="BL3627" s="35" t="s">
        <v>122</v>
      </c>
      <c r="BM3627" s="35" t="s">
        <v>83</v>
      </c>
      <c r="BN3627" s="35" t="s">
        <v>70</v>
      </c>
      <c r="BO3627" s="35" t="s">
        <v>71</v>
      </c>
      <c r="BP3627" s="35" t="s">
        <v>122</v>
      </c>
      <c r="BQ3627" s="35" t="s">
        <v>163</v>
      </c>
    </row>
    <row r="3628" spans="1:69" x14ac:dyDescent="0.4">
      <c r="A3628" s="40" t="str">
        <f t="shared" si="1564"/>
        <v>2025-09-26</v>
      </c>
      <c r="B3628" s="40" t="str">
        <f t="shared" si="1565"/>
        <v>SYD</v>
      </c>
      <c r="C3628" s="39" t="str">
        <f t="shared" si="1566"/>
        <v>40644127020</v>
      </c>
      <c r="D3628" s="41" t="str">
        <f t="shared" si="1567"/>
        <v>PAU029774105</v>
      </c>
      <c r="E3628" s="41" t="str">
        <f t="shared" si="1568"/>
        <v>596421505510</v>
      </c>
      <c r="F3628" s="39" t="str">
        <f t="shared" si="1569"/>
        <v>2254252</v>
      </c>
      <c r="G3628" s="39" t="str">
        <f t="shared" si="1570"/>
        <v>WISE EXPRESS(AUSTRAPHARM)</v>
      </c>
      <c r="H3628" s="41" t="str">
        <f t="shared" si="1571"/>
        <v>이민주</v>
      </c>
      <c r="I3628" s="39" t="str">
        <f t="shared" si="1572"/>
        <v>18422</v>
      </c>
      <c r="J3628" s="52" t="str">
        <f t="shared" si="1573"/>
        <v/>
      </c>
      <c r="K3628" s="75">
        <f t="shared" si="1574"/>
        <v>1</v>
      </c>
      <c r="L3628" s="76">
        <f t="shared" si="1575"/>
        <v>1</v>
      </c>
      <c r="M3628" s="76">
        <f t="shared" si="1576"/>
        <v>1E-3</v>
      </c>
      <c r="N3628" s="76">
        <f t="shared" si="1577"/>
        <v>1</v>
      </c>
      <c r="O3628" s="42">
        <f t="shared" si="1578"/>
        <v>1</v>
      </c>
      <c r="P3628" s="39" t="str">
        <f t="shared" si="1579"/>
        <v>목록(Manifest)</v>
      </c>
      <c r="Q3628" s="72">
        <f t="shared" si="1580"/>
        <v>60</v>
      </c>
      <c r="R3628" s="43" t="str">
        <f t="shared" si="1581"/>
        <v>5X033</v>
      </c>
      <c r="S3628" s="82" t="str">
        <f t="shared" si="1582"/>
        <v/>
      </c>
      <c r="T3628" s="40">
        <f t="shared" si="1583"/>
        <v>45926</v>
      </c>
      <c r="U3628" s="44">
        <v>2500</v>
      </c>
      <c r="V3628" s="44">
        <f t="shared" si="1584"/>
        <v>0</v>
      </c>
      <c r="W3628" s="77">
        <f t="shared" si="1585"/>
        <v>2500</v>
      </c>
      <c r="X3628" s="78">
        <f t="shared" si="1586"/>
        <v>0</v>
      </c>
      <c r="Y3628" s="44" cm="1">
        <f t="array" ref="Y3628">_xlfn.IFNA(_xlfn.IFS(AND(Q3628&gt;=2000, Q3628&lt;3000), 10000, AND(Q3628&gt;=3000, Q3628&lt;4000), 15000, AND(Q3628&gt;=4000, Q3628&lt;5000), 20000, AND(Q3628&gt;=5000), 25000),0)</f>
        <v>0</v>
      </c>
      <c r="Z3628" s="91">
        <f t="shared" si="1587"/>
        <v>0</v>
      </c>
      <c r="AA3628" s="44">
        <f t="shared" si="1588"/>
        <v>0</v>
      </c>
      <c r="AB3628" s="44"/>
      <c r="AC3628" s="44"/>
      <c r="AD3628" s="44"/>
      <c r="AE3628" s="44">
        <f>VLOOKUP(O3628,정산업데이트!$A$6:$B$12,2,10)</f>
        <v>0</v>
      </c>
      <c r="AF3628" s="44"/>
      <c r="AG3628" s="79">
        <f t="shared" si="1589"/>
        <v>0</v>
      </c>
      <c r="AH3628" s="80">
        <f t="shared" si="1590"/>
        <v>2500</v>
      </c>
      <c r="AJ3628" s="35" t="s">
        <v>20467</v>
      </c>
      <c r="AK3628" s="35" t="s">
        <v>73</v>
      </c>
      <c r="AL3628" s="35" t="s">
        <v>20468</v>
      </c>
      <c r="AM3628" s="35" t="s">
        <v>20606</v>
      </c>
      <c r="AN3628" s="35" t="s">
        <v>314</v>
      </c>
      <c r="AO3628" s="35" t="s">
        <v>20607</v>
      </c>
      <c r="AP3628" s="35" t="s">
        <v>20608</v>
      </c>
      <c r="AQ3628" s="35" t="s">
        <v>122</v>
      </c>
      <c r="AR3628" s="35">
        <v>1</v>
      </c>
      <c r="AS3628" s="35">
        <v>1</v>
      </c>
      <c r="AT3628" s="35">
        <v>1E-3</v>
      </c>
      <c r="AU3628" s="35">
        <v>1</v>
      </c>
      <c r="AV3628" s="35" t="s">
        <v>7</v>
      </c>
      <c r="AW3628" s="35">
        <v>60</v>
      </c>
      <c r="AX3628" s="35" t="s">
        <v>68</v>
      </c>
      <c r="AY3628" s="35" t="s">
        <v>68</v>
      </c>
      <c r="AZ3628" s="35" t="s">
        <v>68</v>
      </c>
      <c r="BA3628" s="35" t="s">
        <v>68</v>
      </c>
      <c r="BB3628" s="35" t="s">
        <v>68</v>
      </c>
      <c r="BC3628" s="35" t="s">
        <v>132</v>
      </c>
      <c r="BD3628" s="35" t="s">
        <v>83</v>
      </c>
      <c r="BE3628" s="35" t="s">
        <v>84</v>
      </c>
      <c r="BF3628" s="35" t="s">
        <v>122</v>
      </c>
      <c r="BG3628" s="35" t="s">
        <v>69</v>
      </c>
      <c r="BH3628" s="35" t="s">
        <v>20609</v>
      </c>
      <c r="BI3628" s="35" t="s">
        <v>122</v>
      </c>
      <c r="BJ3628" s="35" t="s">
        <v>20610</v>
      </c>
      <c r="BK3628" s="35" t="s">
        <v>867</v>
      </c>
      <c r="BL3628" s="35" t="s">
        <v>122</v>
      </c>
      <c r="BM3628" s="35" t="s">
        <v>83</v>
      </c>
      <c r="BN3628" s="35" t="s">
        <v>70</v>
      </c>
      <c r="BO3628" s="35" t="s">
        <v>71</v>
      </c>
      <c r="BP3628" s="35" t="s">
        <v>122</v>
      </c>
      <c r="BQ3628" s="35" t="s">
        <v>163</v>
      </c>
    </row>
    <row r="3629" spans="1:69" x14ac:dyDescent="0.4">
      <c r="A3629" s="40" t="str">
        <f t="shared" si="1564"/>
        <v>2025-09-26</v>
      </c>
      <c r="B3629" s="40" t="str">
        <f t="shared" si="1565"/>
        <v>SYD</v>
      </c>
      <c r="C3629" s="39" t="str">
        <f t="shared" si="1566"/>
        <v>40644127020</v>
      </c>
      <c r="D3629" s="41" t="str">
        <f t="shared" si="1567"/>
        <v>PAU029762084</v>
      </c>
      <c r="E3629" s="41" t="str">
        <f t="shared" si="1568"/>
        <v>596421505705</v>
      </c>
      <c r="F3629" s="39" t="str">
        <f t="shared" si="1569"/>
        <v>2254256</v>
      </c>
      <c r="G3629" s="39" t="str">
        <f t="shared" si="1570"/>
        <v>WISE EXPRESS(BOOSTUP)</v>
      </c>
      <c r="H3629" s="41" t="str">
        <f t="shared" si="1571"/>
        <v>김예림</v>
      </c>
      <c r="I3629" s="39" t="str">
        <f t="shared" si="1572"/>
        <v>10130</v>
      </c>
      <c r="J3629" s="52" t="str">
        <f t="shared" si="1573"/>
        <v/>
      </c>
      <c r="K3629" s="75">
        <f t="shared" si="1574"/>
        <v>1</v>
      </c>
      <c r="L3629" s="76">
        <f t="shared" si="1575"/>
        <v>2</v>
      </c>
      <c r="M3629" s="76">
        <f t="shared" si="1576"/>
        <v>1E-3</v>
      </c>
      <c r="N3629" s="76">
        <f t="shared" si="1577"/>
        <v>2</v>
      </c>
      <c r="O3629" s="42">
        <f t="shared" si="1578"/>
        <v>2</v>
      </c>
      <c r="P3629" s="39" t="str">
        <f t="shared" si="1579"/>
        <v>목록(Manifest)</v>
      </c>
      <c r="Q3629" s="72">
        <f t="shared" si="1580"/>
        <v>70</v>
      </c>
      <c r="R3629" s="43" t="str">
        <f t="shared" si="1581"/>
        <v>5X033</v>
      </c>
      <c r="S3629" s="82" t="str">
        <f t="shared" si="1582"/>
        <v/>
      </c>
      <c r="T3629" s="40">
        <f t="shared" si="1583"/>
        <v>45926</v>
      </c>
      <c r="U3629" s="44">
        <v>2500</v>
      </c>
      <c r="V3629" s="44">
        <f t="shared" si="1584"/>
        <v>0</v>
      </c>
      <c r="W3629" s="77">
        <f t="shared" si="1585"/>
        <v>2500</v>
      </c>
      <c r="X3629" s="78">
        <f t="shared" si="1586"/>
        <v>0</v>
      </c>
      <c r="Y3629" s="44" cm="1">
        <f t="array" ref="Y3629">_xlfn.IFNA(_xlfn.IFS(AND(Q3629&gt;=2000, Q3629&lt;3000), 10000, AND(Q3629&gt;=3000, Q3629&lt;4000), 15000, AND(Q3629&gt;=4000, Q3629&lt;5000), 20000, AND(Q3629&gt;=5000), 25000),0)</f>
        <v>0</v>
      </c>
      <c r="Z3629" s="91">
        <f t="shared" si="1587"/>
        <v>0</v>
      </c>
      <c r="AA3629" s="44">
        <f t="shared" si="1588"/>
        <v>0</v>
      </c>
      <c r="AB3629" s="44"/>
      <c r="AC3629" s="44"/>
      <c r="AD3629" s="44"/>
      <c r="AE3629" s="44">
        <f>VLOOKUP(O3629,정산업데이트!$A$6:$B$12,2,10)</f>
        <v>0</v>
      </c>
      <c r="AF3629" s="44"/>
      <c r="AG3629" s="79">
        <f t="shared" si="1589"/>
        <v>0</v>
      </c>
      <c r="AH3629" s="80">
        <f t="shared" si="1590"/>
        <v>2500</v>
      </c>
      <c r="AJ3629" s="35" t="s">
        <v>20467</v>
      </c>
      <c r="AK3629" s="35" t="s">
        <v>73</v>
      </c>
      <c r="AL3629" s="35" t="s">
        <v>20468</v>
      </c>
      <c r="AM3629" s="35" t="s">
        <v>20611</v>
      </c>
      <c r="AN3629" s="35" t="s">
        <v>5977</v>
      </c>
      <c r="AO3629" s="35" t="s">
        <v>20612</v>
      </c>
      <c r="AP3629" s="35" t="s">
        <v>533</v>
      </c>
      <c r="AQ3629" s="35" t="s">
        <v>122</v>
      </c>
      <c r="AR3629" s="35">
        <v>1</v>
      </c>
      <c r="AS3629" s="35">
        <v>2</v>
      </c>
      <c r="AT3629" s="35">
        <v>1E-3</v>
      </c>
      <c r="AU3629" s="35">
        <v>2</v>
      </c>
      <c r="AV3629" s="35" t="s">
        <v>7</v>
      </c>
      <c r="AW3629" s="35">
        <v>70</v>
      </c>
      <c r="AX3629" s="35" t="s">
        <v>68</v>
      </c>
      <c r="AY3629" s="35" t="s">
        <v>68</v>
      </c>
      <c r="AZ3629" s="35" t="s">
        <v>68</v>
      </c>
      <c r="BA3629" s="35" t="s">
        <v>68</v>
      </c>
      <c r="BB3629" s="35" t="s">
        <v>68</v>
      </c>
      <c r="BC3629" s="35" t="s">
        <v>129</v>
      </c>
      <c r="BD3629" s="35" t="s">
        <v>91</v>
      </c>
      <c r="BE3629" s="35" t="s">
        <v>92</v>
      </c>
      <c r="BF3629" s="35" t="s">
        <v>122</v>
      </c>
      <c r="BG3629" s="35" t="s">
        <v>69</v>
      </c>
      <c r="BH3629" s="35" t="s">
        <v>20613</v>
      </c>
      <c r="BI3629" s="35" t="s">
        <v>122</v>
      </c>
      <c r="BJ3629" s="35" t="s">
        <v>20614</v>
      </c>
      <c r="BK3629" s="35" t="s">
        <v>867</v>
      </c>
      <c r="BL3629" s="35" t="s">
        <v>122</v>
      </c>
      <c r="BM3629" s="35" t="s">
        <v>91</v>
      </c>
      <c r="BN3629" s="35" t="s">
        <v>70</v>
      </c>
      <c r="BO3629" s="35" t="s">
        <v>71</v>
      </c>
      <c r="BP3629" s="35" t="s">
        <v>122</v>
      </c>
      <c r="BQ3629" s="35" t="s">
        <v>163</v>
      </c>
    </row>
    <row r="3630" spans="1:69" x14ac:dyDescent="0.4">
      <c r="A3630" s="40" t="str">
        <f t="shared" si="1564"/>
        <v>2025-09-26</v>
      </c>
      <c r="B3630" s="40" t="str">
        <f t="shared" si="1565"/>
        <v>SYD</v>
      </c>
      <c r="C3630" s="39" t="str">
        <f t="shared" si="1566"/>
        <v>40644127020</v>
      </c>
      <c r="D3630" s="41" t="str">
        <f t="shared" si="1567"/>
        <v>PAU029762085</v>
      </c>
      <c r="E3630" s="41" t="str">
        <f t="shared" si="1568"/>
        <v>596421505716</v>
      </c>
      <c r="F3630" s="39" t="str">
        <f t="shared" si="1569"/>
        <v>2254256</v>
      </c>
      <c r="G3630" s="39" t="str">
        <f t="shared" si="1570"/>
        <v>WISE EXPRESS(BOOSTUP)</v>
      </c>
      <c r="H3630" s="41" t="str">
        <f t="shared" si="1571"/>
        <v>윤영숙</v>
      </c>
      <c r="I3630" s="39" t="str">
        <f t="shared" si="1572"/>
        <v>03491</v>
      </c>
      <c r="J3630" s="52" t="str">
        <f t="shared" si="1573"/>
        <v/>
      </c>
      <c r="K3630" s="75">
        <f t="shared" si="1574"/>
        <v>1</v>
      </c>
      <c r="L3630" s="76">
        <f t="shared" si="1575"/>
        <v>1</v>
      </c>
      <c r="M3630" s="76">
        <f t="shared" si="1576"/>
        <v>1E-3</v>
      </c>
      <c r="N3630" s="76">
        <f t="shared" si="1577"/>
        <v>1</v>
      </c>
      <c r="O3630" s="42">
        <f t="shared" si="1578"/>
        <v>1</v>
      </c>
      <c r="P3630" s="39" t="str">
        <f t="shared" si="1579"/>
        <v>목록(Manifest)</v>
      </c>
      <c r="Q3630" s="72">
        <f t="shared" si="1580"/>
        <v>60</v>
      </c>
      <c r="R3630" s="43" t="str">
        <f t="shared" si="1581"/>
        <v>5X033</v>
      </c>
      <c r="S3630" s="82" t="str">
        <f t="shared" si="1582"/>
        <v/>
      </c>
      <c r="T3630" s="40">
        <f t="shared" si="1583"/>
        <v>45926</v>
      </c>
      <c r="U3630" s="44">
        <v>2500</v>
      </c>
      <c r="V3630" s="44">
        <f t="shared" si="1584"/>
        <v>0</v>
      </c>
      <c r="W3630" s="77">
        <f t="shared" si="1585"/>
        <v>2500</v>
      </c>
      <c r="X3630" s="78">
        <f t="shared" si="1586"/>
        <v>0</v>
      </c>
      <c r="Y3630" s="44" cm="1">
        <f t="array" ref="Y3630">_xlfn.IFNA(_xlfn.IFS(AND(Q3630&gt;=2000, Q3630&lt;3000), 10000, AND(Q3630&gt;=3000, Q3630&lt;4000), 15000, AND(Q3630&gt;=4000, Q3630&lt;5000), 20000, AND(Q3630&gt;=5000), 25000),0)</f>
        <v>0</v>
      </c>
      <c r="Z3630" s="91">
        <f t="shared" si="1587"/>
        <v>0</v>
      </c>
      <c r="AA3630" s="44">
        <f t="shared" si="1588"/>
        <v>0</v>
      </c>
      <c r="AB3630" s="44"/>
      <c r="AC3630" s="44"/>
      <c r="AD3630" s="44"/>
      <c r="AE3630" s="44">
        <f>VLOOKUP(O3630,정산업데이트!$A$6:$B$12,2,10)</f>
        <v>0</v>
      </c>
      <c r="AF3630" s="44"/>
      <c r="AG3630" s="79">
        <f t="shared" si="1589"/>
        <v>0</v>
      </c>
      <c r="AH3630" s="80">
        <f t="shared" si="1590"/>
        <v>2500</v>
      </c>
      <c r="AJ3630" s="35" t="s">
        <v>20467</v>
      </c>
      <c r="AK3630" s="35" t="s">
        <v>73</v>
      </c>
      <c r="AL3630" s="35" t="s">
        <v>20468</v>
      </c>
      <c r="AM3630" s="35" t="s">
        <v>20615</v>
      </c>
      <c r="AN3630" s="35" t="s">
        <v>20616</v>
      </c>
      <c r="AO3630" s="35" t="s">
        <v>20617</v>
      </c>
      <c r="AP3630" s="35" t="s">
        <v>1042</v>
      </c>
      <c r="AQ3630" s="35" t="s">
        <v>122</v>
      </c>
      <c r="AR3630" s="35">
        <v>1</v>
      </c>
      <c r="AS3630" s="35">
        <v>1</v>
      </c>
      <c r="AT3630" s="35">
        <v>1E-3</v>
      </c>
      <c r="AU3630" s="35">
        <v>1</v>
      </c>
      <c r="AV3630" s="35" t="s">
        <v>7</v>
      </c>
      <c r="AW3630" s="35">
        <v>60</v>
      </c>
      <c r="AX3630" s="35" t="s">
        <v>68</v>
      </c>
      <c r="AY3630" s="35" t="s">
        <v>68</v>
      </c>
      <c r="AZ3630" s="35" t="s">
        <v>68</v>
      </c>
      <c r="BA3630" s="35" t="s">
        <v>68</v>
      </c>
      <c r="BB3630" s="35" t="s">
        <v>68</v>
      </c>
      <c r="BC3630" s="35" t="s">
        <v>129</v>
      </c>
      <c r="BD3630" s="35" t="s">
        <v>91</v>
      </c>
      <c r="BE3630" s="35" t="s">
        <v>92</v>
      </c>
      <c r="BF3630" s="35" t="s">
        <v>122</v>
      </c>
      <c r="BG3630" s="35" t="s">
        <v>69</v>
      </c>
      <c r="BH3630" s="35" t="s">
        <v>20618</v>
      </c>
      <c r="BI3630" s="35" t="s">
        <v>122</v>
      </c>
      <c r="BJ3630" s="35" t="s">
        <v>20619</v>
      </c>
      <c r="BK3630" s="35" t="s">
        <v>867</v>
      </c>
      <c r="BL3630" s="35" t="s">
        <v>122</v>
      </c>
      <c r="BM3630" s="35" t="s">
        <v>91</v>
      </c>
      <c r="BN3630" s="35" t="s">
        <v>70</v>
      </c>
      <c r="BO3630" s="35" t="s">
        <v>71</v>
      </c>
      <c r="BP3630" s="35" t="s">
        <v>122</v>
      </c>
      <c r="BQ3630" s="35" t="s">
        <v>163</v>
      </c>
    </row>
    <row r="3631" spans="1:69" x14ac:dyDescent="0.4">
      <c r="A3631" s="40" t="str">
        <f t="shared" si="1564"/>
        <v>2025-09-26</v>
      </c>
      <c r="B3631" s="40" t="str">
        <f t="shared" si="1565"/>
        <v>SYD</v>
      </c>
      <c r="C3631" s="39" t="str">
        <f t="shared" si="1566"/>
        <v>40644127020</v>
      </c>
      <c r="D3631" s="41" t="str">
        <f t="shared" si="1567"/>
        <v>PAU029762087</v>
      </c>
      <c r="E3631" s="41" t="str">
        <f t="shared" si="1568"/>
        <v>596421505720</v>
      </c>
      <c r="F3631" s="39" t="str">
        <f t="shared" si="1569"/>
        <v>2254256</v>
      </c>
      <c r="G3631" s="39" t="str">
        <f t="shared" si="1570"/>
        <v>WISE EXPRESS(BOOSTUP)</v>
      </c>
      <c r="H3631" s="41" t="str">
        <f t="shared" si="1571"/>
        <v>최영열</v>
      </c>
      <c r="I3631" s="39" t="str">
        <f t="shared" si="1572"/>
        <v>37408</v>
      </c>
      <c r="J3631" s="52" t="str">
        <f t="shared" si="1573"/>
        <v/>
      </c>
      <c r="K3631" s="75">
        <f t="shared" si="1574"/>
        <v>1</v>
      </c>
      <c r="L3631" s="76">
        <f t="shared" si="1575"/>
        <v>2</v>
      </c>
      <c r="M3631" s="76">
        <f t="shared" si="1576"/>
        <v>1E-3</v>
      </c>
      <c r="N3631" s="76">
        <f t="shared" si="1577"/>
        <v>2</v>
      </c>
      <c r="O3631" s="42">
        <f t="shared" si="1578"/>
        <v>2</v>
      </c>
      <c r="P3631" s="39" t="str">
        <f t="shared" si="1579"/>
        <v>목록(Manifest)</v>
      </c>
      <c r="Q3631" s="72">
        <f t="shared" si="1580"/>
        <v>70</v>
      </c>
      <c r="R3631" s="43" t="str">
        <f t="shared" si="1581"/>
        <v>5X033</v>
      </c>
      <c r="S3631" s="82" t="str">
        <f t="shared" si="1582"/>
        <v/>
      </c>
      <c r="T3631" s="40">
        <f t="shared" si="1583"/>
        <v>45926</v>
      </c>
      <c r="U3631" s="44">
        <v>2500</v>
      </c>
      <c r="V3631" s="44">
        <f t="shared" si="1584"/>
        <v>0</v>
      </c>
      <c r="W3631" s="77">
        <f t="shared" si="1585"/>
        <v>2500</v>
      </c>
      <c r="X3631" s="78">
        <f t="shared" si="1586"/>
        <v>0</v>
      </c>
      <c r="Y3631" s="44" cm="1">
        <f t="array" ref="Y3631">_xlfn.IFNA(_xlfn.IFS(AND(Q3631&gt;=2000, Q3631&lt;3000), 10000, AND(Q3631&gt;=3000, Q3631&lt;4000), 15000, AND(Q3631&gt;=4000, Q3631&lt;5000), 20000, AND(Q3631&gt;=5000), 25000),0)</f>
        <v>0</v>
      </c>
      <c r="Z3631" s="91">
        <f t="shared" si="1587"/>
        <v>0</v>
      </c>
      <c r="AA3631" s="44">
        <f t="shared" si="1588"/>
        <v>0</v>
      </c>
      <c r="AB3631" s="44"/>
      <c r="AC3631" s="44"/>
      <c r="AD3631" s="44"/>
      <c r="AE3631" s="44">
        <f>VLOOKUP(O3631,정산업데이트!$A$6:$B$12,2,10)</f>
        <v>0</v>
      </c>
      <c r="AF3631" s="44"/>
      <c r="AG3631" s="79">
        <f t="shared" si="1589"/>
        <v>0</v>
      </c>
      <c r="AH3631" s="80">
        <f t="shared" si="1590"/>
        <v>2500</v>
      </c>
      <c r="AJ3631" s="35" t="s">
        <v>20467</v>
      </c>
      <c r="AK3631" s="35" t="s">
        <v>73</v>
      </c>
      <c r="AL3631" s="35" t="s">
        <v>20468</v>
      </c>
      <c r="AM3631" s="35" t="s">
        <v>20620</v>
      </c>
      <c r="AN3631" s="35" t="s">
        <v>20621</v>
      </c>
      <c r="AO3631" s="35" t="s">
        <v>20622</v>
      </c>
      <c r="AP3631" s="35" t="s">
        <v>20623</v>
      </c>
      <c r="AQ3631" s="35" t="s">
        <v>122</v>
      </c>
      <c r="AR3631" s="35">
        <v>1</v>
      </c>
      <c r="AS3631" s="35">
        <v>2</v>
      </c>
      <c r="AT3631" s="35">
        <v>1E-3</v>
      </c>
      <c r="AU3631" s="35">
        <v>2</v>
      </c>
      <c r="AV3631" s="35" t="s">
        <v>7</v>
      </c>
      <c r="AW3631" s="35">
        <v>70</v>
      </c>
      <c r="AX3631" s="35" t="s">
        <v>68</v>
      </c>
      <c r="AY3631" s="35" t="s">
        <v>68</v>
      </c>
      <c r="AZ3631" s="35" t="s">
        <v>68</v>
      </c>
      <c r="BA3631" s="35" t="s">
        <v>68</v>
      </c>
      <c r="BB3631" s="35" t="s">
        <v>68</v>
      </c>
      <c r="BC3631" s="35" t="s">
        <v>129</v>
      </c>
      <c r="BD3631" s="35" t="s">
        <v>91</v>
      </c>
      <c r="BE3631" s="35" t="s">
        <v>92</v>
      </c>
      <c r="BF3631" s="35" t="s">
        <v>122</v>
      </c>
      <c r="BG3631" s="35" t="s">
        <v>69</v>
      </c>
      <c r="BH3631" s="35" t="s">
        <v>20624</v>
      </c>
      <c r="BI3631" s="35" t="s">
        <v>122</v>
      </c>
      <c r="BJ3631" s="35" t="s">
        <v>20625</v>
      </c>
      <c r="BK3631" s="35" t="s">
        <v>867</v>
      </c>
      <c r="BL3631" s="35" t="s">
        <v>122</v>
      </c>
      <c r="BM3631" s="35" t="s">
        <v>91</v>
      </c>
      <c r="BN3631" s="35" t="s">
        <v>70</v>
      </c>
      <c r="BO3631" s="35" t="s">
        <v>71</v>
      </c>
      <c r="BP3631" s="35" t="s">
        <v>122</v>
      </c>
      <c r="BQ3631" s="35" t="s">
        <v>163</v>
      </c>
    </row>
    <row r="3632" spans="1:69" x14ac:dyDescent="0.4">
      <c r="A3632" s="40" t="str">
        <f t="shared" si="1564"/>
        <v>2025-09-26</v>
      </c>
      <c r="B3632" s="40" t="str">
        <f t="shared" si="1565"/>
        <v>SYD</v>
      </c>
      <c r="C3632" s="39" t="str">
        <f t="shared" si="1566"/>
        <v>40644127020</v>
      </c>
      <c r="D3632" s="41" t="str">
        <f t="shared" si="1567"/>
        <v>PAU029762088</v>
      </c>
      <c r="E3632" s="41" t="str">
        <f t="shared" si="1568"/>
        <v>596421505731</v>
      </c>
      <c r="F3632" s="39" t="str">
        <f t="shared" si="1569"/>
        <v>2254256</v>
      </c>
      <c r="G3632" s="39" t="str">
        <f t="shared" si="1570"/>
        <v>WISE EXPRESS(BOOSTUP)</v>
      </c>
      <c r="H3632" s="41" t="str">
        <f t="shared" si="1571"/>
        <v>이경애</v>
      </c>
      <c r="I3632" s="39" t="str">
        <f t="shared" si="1572"/>
        <v>51772</v>
      </c>
      <c r="J3632" s="52" t="str">
        <f t="shared" si="1573"/>
        <v/>
      </c>
      <c r="K3632" s="75">
        <f t="shared" si="1574"/>
        <v>1</v>
      </c>
      <c r="L3632" s="76">
        <f t="shared" si="1575"/>
        <v>1</v>
      </c>
      <c r="M3632" s="76">
        <f t="shared" si="1576"/>
        <v>1E-3</v>
      </c>
      <c r="N3632" s="76">
        <f t="shared" si="1577"/>
        <v>1</v>
      </c>
      <c r="O3632" s="42">
        <f t="shared" si="1578"/>
        <v>1</v>
      </c>
      <c r="P3632" s="39" t="str">
        <f t="shared" si="1579"/>
        <v>목록(Manifest)</v>
      </c>
      <c r="Q3632" s="72">
        <f t="shared" si="1580"/>
        <v>60</v>
      </c>
      <c r="R3632" s="43" t="str">
        <f t="shared" si="1581"/>
        <v>5X033</v>
      </c>
      <c r="S3632" s="82" t="str">
        <f t="shared" si="1582"/>
        <v/>
      </c>
      <c r="T3632" s="40">
        <f t="shared" si="1583"/>
        <v>45926</v>
      </c>
      <c r="U3632" s="44">
        <v>2500</v>
      </c>
      <c r="V3632" s="44">
        <f t="shared" si="1584"/>
        <v>0</v>
      </c>
      <c r="W3632" s="77">
        <f t="shared" si="1585"/>
        <v>2500</v>
      </c>
      <c r="X3632" s="78">
        <f t="shared" si="1586"/>
        <v>0</v>
      </c>
      <c r="Y3632" s="44" cm="1">
        <f t="array" ref="Y3632">_xlfn.IFNA(_xlfn.IFS(AND(Q3632&gt;=2000, Q3632&lt;3000), 10000, AND(Q3632&gt;=3000, Q3632&lt;4000), 15000, AND(Q3632&gt;=4000, Q3632&lt;5000), 20000, AND(Q3632&gt;=5000), 25000),0)</f>
        <v>0</v>
      </c>
      <c r="Z3632" s="91">
        <f t="shared" si="1587"/>
        <v>0</v>
      </c>
      <c r="AA3632" s="44">
        <f t="shared" si="1588"/>
        <v>0</v>
      </c>
      <c r="AB3632" s="44"/>
      <c r="AC3632" s="44"/>
      <c r="AD3632" s="44"/>
      <c r="AE3632" s="44">
        <f>VLOOKUP(O3632,정산업데이트!$A$6:$B$12,2,10)</f>
        <v>0</v>
      </c>
      <c r="AF3632" s="44"/>
      <c r="AG3632" s="79">
        <f t="shared" si="1589"/>
        <v>0</v>
      </c>
      <c r="AH3632" s="80">
        <f t="shared" si="1590"/>
        <v>2500</v>
      </c>
      <c r="AJ3632" s="35" t="s">
        <v>20467</v>
      </c>
      <c r="AK3632" s="35" t="s">
        <v>73</v>
      </c>
      <c r="AL3632" s="35" t="s">
        <v>20468</v>
      </c>
      <c r="AM3632" s="35" t="s">
        <v>20626</v>
      </c>
      <c r="AN3632" s="35" t="s">
        <v>20627</v>
      </c>
      <c r="AO3632" s="35" t="s">
        <v>20628</v>
      </c>
      <c r="AP3632" s="35" t="s">
        <v>1756</v>
      </c>
      <c r="AQ3632" s="35" t="s">
        <v>122</v>
      </c>
      <c r="AR3632" s="35">
        <v>1</v>
      </c>
      <c r="AS3632" s="35">
        <v>1</v>
      </c>
      <c r="AT3632" s="35">
        <v>1E-3</v>
      </c>
      <c r="AU3632" s="35">
        <v>1</v>
      </c>
      <c r="AV3632" s="35" t="s">
        <v>7</v>
      </c>
      <c r="AW3632" s="35">
        <v>60</v>
      </c>
      <c r="AX3632" s="35" t="s">
        <v>68</v>
      </c>
      <c r="AY3632" s="35" t="s">
        <v>68</v>
      </c>
      <c r="AZ3632" s="35" t="s">
        <v>68</v>
      </c>
      <c r="BA3632" s="35" t="s">
        <v>68</v>
      </c>
      <c r="BB3632" s="35" t="s">
        <v>68</v>
      </c>
      <c r="BC3632" s="35" t="s">
        <v>129</v>
      </c>
      <c r="BD3632" s="35" t="s">
        <v>91</v>
      </c>
      <c r="BE3632" s="35" t="s">
        <v>92</v>
      </c>
      <c r="BF3632" s="35" t="s">
        <v>122</v>
      </c>
      <c r="BG3632" s="35" t="s">
        <v>69</v>
      </c>
      <c r="BH3632" s="35" t="s">
        <v>20629</v>
      </c>
      <c r="BI3632" s="35" t="s">
        <v>122</v>
      </c>
      <c r="BJ3632" s="35" t="s">
        <v>20630</v>
      </c>
      <c r="BK3632" s="35" t="s">
        <v>867</v>
      </c>
      <c r="BL3632" s="35" t="s">
        <v>122</v>
      </c>
      <c r="BM3632" s="35" t="s">
        <v>91</v>
      </c>
      <c r="BN3632" s="35" t="s">
        <v>70</v>
      </c>
      <c r="BO3632" s="35" t="s">
        <v>71</v>
      </c>
      <c r="BP3632" s="35" t="s">
        <v>122</v>
      </c>
      <c r="BQ3632" s="35" t="s">
        <v>163</v>
      </c>
    </row>
    <row r="3633" spans="1:69" x14ac:dyDescent="0.4">
      <c r="A3633" s="40" t="str">
        <f t="shared" si="1564"/>
        <v>2025-09-26</v>
      </c>
      <c r="B3633" s="40" t="str">
        <f t="shared" si="1565"/>
        <v>SYD</v>
      </c>
      <c r="C3633" s="39" t="str">
        <f t="shared" si="1566"/>
        <v>40644127020</v>
      </c>
      <c r="D3633" s="41" t="str">
        <f t="shared" si="1567"/>
        <v>PAU029762092</v>
      </c>
      <c r="E3633" s="41" t="str">
        <f t="shared" si="1568"/>
        <v>596421505742</v>
      </c>
      <c r="F3633" s="39" t="str">
        <f t="shared" si="1569"/>
        <v>2254256</v>
      </c>
      <c r="G3633" s="39" t="str">
        <f t="shared" si="1570"/>
        <v>WISE EXPRESS(BOOSTUP)</v>
      </c>
      <c r="H3633" s="41" t="str">
        <f t="shared" si="1571"/>
        <v>강은영</v>
      </c>
      <c r="I3633" s="39" t="str">
        <f t="shared" si="1572"/>
        <v>11103</v>
      </c>
      <c r="J3633" s="52" t="str">
        <f t="shared" si="1573"/>
        <v/>
      </c>
      <c r="K3633" s="75">
        <f t="shared" si="1574"/>
        <v>1</v>
      </c>
      <c r="L3633" s="76">
        <f t="shared" si="1575"/>
        <v>2</v>
      </c>
      <c r="M3633" s="76">
        <f t="shared" si="1576"/>
        <v>1E-3</v>
      </c>
      <c r="N3633" s="76">
        <f t="shared" si="1577"/>
        <v>2</v>
      </c>
      <c r="O3633" s="42">
        <f t="shared" si="1578"/>
        <v>2</v>
      </c>
      <c r="P3633" s="39" t="str">
        <f t="shared" si="1579"/>
        <v>목록(Manifest)</v>
      </c>
      <c r="Q3633" s="72">
        <f t="shared" si="1580"/>
        <v>120</v>
      </c>
      <c r="R3633" s="43" t="str">
        <f t="shared" si="1581"/>
        <v>5X033</v>
      </c>
      <c r="S3633" s="82" t="str">
        <f t="shared" si="1582"/>
        <v/>
      </c>
      <c r="T3633" s="40">
        <f t="shared" si="1583"/>
        <v>45926</v>
      </c>
      <c r="U3633" s="44">
        <v>2500</v>
      </c>
      <c r="V3633" s="44">
        <f t="shared" si="1584"/>
        <v>0</v>
      </c>
      <c r="W3633" s="77">
        <f t="shared" si="1585"/>
        <v>2500</v>
      </c>
      <c r="X3633" s="78">
        <f t="shared" si="1586"/>
        <v>0</v>
      </c>
      <c r="Y3633" s="44" cm="1">
        <f t="array" ref="Y3633">_xlfn.IFNA(_xlfn.IFS(AND(Q3633&gt;=2000, Q3633&lt;3000), 10000, AND(Q3633&gt;=3000, Q3633&lt;4000), 15000, AND(Q3633&gt;=4000, Q3633&lt;5000), 20000, AND(Q3633&gt;=5000), 25000),0)</f>
        <v>0</v>
      </c>
      <c r="Z3633" s="91">
        <f t="shared" si="1587"/>
        <v>0</v>
      </c>
      <c r="AA3633" s="44">
        <f t="shared" si="1588"/>
        <v>0</v>
      </c>
      <c r="AB3633" s="44"/>
      <c r="AC3633" s="44"/>
      <c r="AD3633" s="44"/>
      <c r="AE3633" s="44">
        <f>VLOOKUP(O3633,정산업데이트!$A$6:$B$12,2,10)</f>
        <v>0</v>
      </c>
      <c r="AF3633" s="44"/>
      <c r="AG3633" s="79">
        <f t="shared" si="1589"/>
        <v>0</v>
      </c>
      <c r="AH3633" s="80">
        <f t="shared" si="1590"/>
        <v>2500</v>
      </c>
      <c r="AJ3633" s="35" t="s">
        <v>20467</v>
      </c>
      <c r="AK3633" s="35" t="s">
        <v>73</v>
      </c>
      <c r="AL3633" s="35" t="s">
        <v>20468</v>
      </c>
      <c r="AM3633" s="35" t="s">
        <v>20631</v>
      </c>
      <c r="AN3633" s="35" t="s">
        <v>20632</v>
      </c>
      <c r="AO3633" s="35" t="s">
        <v>20633</v>
      </c>
      <c r="AP3633" s="35" t="s">
        <v>20634</v>
      </c>
      <c r="AQ3633" s="35" t="s">
        <v>122</v>
      </c>
      <c r="AR3633" s="35">
        <v>1</v>
      </c>
      <c r="AS3633" s="35">
        <v>2</v>
      </c>
      <c r="AT3633" s="35">
        <v>1E-3</v>
      </c>
      <c r="AU3633" s="35">
        <v>2</v>
      </c>
      <c r="AV3633" s="35" t="s">
        <v>7</v>
      </c>
      <c r="AW3633" s="35">
        <v>120</v>
      </c>
      <c r="AX3633" s="35" t="s">
        <v>68</v>
      </c>
      <c r="AY3633" s="35" t="s">
        <v>68</v>
      </c>
      <c r="AZ3633" s="35" t="s">
        <v>68</v>
      </c>
      <c r="BA3633" s="35" t="s">
        <v>68</v>
      </c>
      <c r="BB3633" s="35" t="s">
        <v>68</v>
      </c>
      <c r="BC3633" s="35" t="s">
        <v>129</v>
      </c>
      <c r="BD3633" s="35" t="s">
        <v>91</v>
      </c>
      <c r="BE3633" s="35" t="s">
        <v>92</v>
      </c>
      <c r="BF3633" s="35" t="s">
        <v>122</v>
      </c>
      <c r="BG3633" s="35" t="s">
        <v>69</v>
      </c>
      <c r="BH3633" s="35" t="s">
        <v>20635</v>
      </c>
      <c r="BI3633" s="35" t="s">
        <v>122</v>
      </c>
      <c r="BJ3633" s="35" t="s">
        <v>20636</v>
      </c>
      <c r="BK3633" s="35" t="s">
        <v>867</v>
      </c>
      <c r="BL3633" s="35" t="s">
        <v>122</v>
      </c>
      <c r="BM3633" s="35" t="s">
        <v>91</v>
      </c>
      <c r="BN3633" s="35" t="s">
        <v>70</v>
      </c>
      <c r="BO3633" s="35" t="s">
        <v>71</v>
      </c>
      <c r="BP3633" s="35" t="s">
        <v>122</v>
      </c>
      <c r="BQ3633" s="35" t="s">
        <v>163</v>
      </c>
    </row>
    <row r="3634" spans="1:69" x14ac:dyDescent="0.4">
      <c r="A3634" s="40" t="str">
        <f t="shared" si="1564"/>
        <v>2025-09-26</v>
      </c>
      <c r="B3634" s="40" t="str">
        <f t="shared" si="1565"/>
        <v>SYD</v>
      </c>
      <c r="C3634" s="39" t="str">
        <f t="shared" si="1566"/>
        <v>40644127020</v>
      </c>
      <c r="D3634" s="41" t="str">
        <f t="shared" si="1567"/>
        <v>PAU029762093</v>
      </c>
      <c r="E3634" s="41" t="str">
        <f t="shared" si="1568"/>
        <v>596421505753</v>
      </c>
      <c r="F3634" s="39" t="str">
        <f t="shared" si="1569"/>
        <v>2254256</v>
      </c>
      <c r="G3634" s="39" t="str">
        <f t="shared" si="1570"/>
        <v>WISE EXPRESS(BOOSTUP)</v>
      </c>
      <c r="H3634" s="41" t="str">
        <f t="shared" si="1571"/>
        <v>신소영</v>
      </c>
      <c r="I3634" s="39" t="str">
        <f t="shared" si="1572"/>
        <v>23042</v>
      </c>
      <c r="J3634" s="52" t="str">
        <f t="shared" si="1573"/>
        <v/>
      </c>
      <c r="K3634" s="75">
        <f t="shared" si="1574"/>
        <v>1</v>
      </c>
      <c r="L3634" s="76">
        <f t="shared" si="1575"/>
        <v>1</v>
      </c>
      <c r="M3634" s="76">
        <f t="shared" si="1576"/>
        <v>1E-3</v>
      </c>
      <c r="N3634" s="76">
        <f t="shared" si="1577"/>
        <v>1</v>
      </c>
      <c r="O3634" s="42">
        <f t="shared" si="1578"/>
        <v>1</v>
      </c>
      <c r="P3634" s="39" t="str">
        <f t="shared" si="1579"/>
        <v>목록(Manifest)</v>
      </c>
      <c r="Q3634" s="72">
        <f t="shared" si="1580"/>
        <v>60</v>
      </c>
      <c r="R3634" s="43" t="str">
        <f t="shared" si="1581"/>
        <v>5X033</v>
      </c>
      <c r="S3634" s="82" t="str">
        <f t="shared" si="1582"/>
        <v/>
      </c>
      <c r="T3634" s="40">
        <f t="shared" si="1583"/>
        <v>45926</v>
      </c>
      <c r="U3634" s="44">
        <v>2500</v>
      </c>
      <c r="V3634" s="44">
        <f t="shared" si="1584"/>
        <v>0</v>
      </c>
      <c r="W3634" s="77">
        <f t="shared" si="1585"/>
        <v>2500</v>
      </c>
      <c r="X3634" s="78">
        <f t="shared" si="1586"/>
        <v>0</v>
      </c>
      <c r="Y3634" s="44" cm="1">
        <f t="array" ref="Y3634">_xlfn.IFNA(_xlfn.IFS(AND(Q3634&gt;=2000, Q3634&lt;3000), 10000, AND(Q3634&gt;=3000, Q3634&lt;4000), 15000, AND(Q3634&gt;=4000, Q3634&lt;5000), 20000, AND(Q3634&gt;=5000), 25000),0)</f>
        <v>0</v>
      </c>
      <c r="Z3634" s="91">
        <f t="shared" si="1587"/>
        <v>0</v>
      </c>
      <c r="AA3634" s="44">
        <f t="shared" si="1588"/>
        <v>0</v>
      </c>
      <c r="AB3634" s="44"/>
      <c r="AC3634" s="44"/>
      <c r="AD3634" s="44"/>
      <c r="AE3634" s="44">
        <f>VLOOKUP(O3634,정산업데이트!$A$6:$B$12,2,10)</f>
        <v>0</v>
      </c>
      <c r="AF3634" s="44"/>
      <c r="AG3634" s="79">
        <f t="shared" si="1589"/>
        <v>0</v>
      </c>
      <c r="AH3634" s="80">
        <f t="shared" si="1590"/>
        <v>2500</v>
      </c>
      <c r="AJ3634" s="35" t="s">
        <v>20467</v>
      </c>
      <c r="AK3634" s="35" t="s">
        <v>73</v>
      </c>
      <c r="AL3634" s="35" t="s">
        <v>20468</v>
      </c>
      <c r="AM3634" s="35" t="s">
        <v>20637</v>
      </c>
      <c r="AN3634" s="35" t="s">
        <v>20638</v>
      </c>
      <c r="AO3634" s="35" t="s">
        <v>20639</v>
      </c>
      <c r="AP3634" s="35" t="s">
        <v>20640</v>
      </c>
      <c r="AQ3634" s="35" t="s">
        <v>122</v>
      </c>
      <c r="AR3634" s="35">
        <v>1</v>
      </c>
      <c r="AS3634" s="35">
        <v>1</v>
      </c>
      <c r="AT3634" s="35">
        <v>1E-3</v>
      </c>
      <c r="AU3634" s="35">
        <v>1</v>
      </c>
      <c r="AV3634" s="35" t="s">
        <v>7</v>
      </c>
      <c r="AW3634" s="35">
        <v>60</v>
      </c>
      <c r="AX3634" s="35" t="s">
        <v>68</v>
      </c>
      <c r="AY3634" s="35" t="s">
        <v>68</v>
      </c>
      <c r="AZ3634" s="35" t="s">
        <v>68</v>
      </c>
      <c r="BA3634" s="35" t="s">
        <v>68</v>
      </c>
      <c r="BB3634" s="35" t="s">
        <v>68</v>
      </c>
      <c r="BC3634" s="35" t="s">
        <v>129</v>
      </c>
      <c r="BD3634" s="35" t="s">
        <v>91</v>
      </c>
      <c r="BE3634" s="35" t="s">
        <v>92</v>
      </c>
      <c r="BF3634" s="35" t="s">
        <v>122</v>
      </c>
      <c r="BG3634" s="35" t="s">
        <v>69</v>
      </c>
      <c r="BH3634" s="35" t="s">
        <v>20641</v>
      </c>
      <c r="BI3634" s="35" t="s">
        <v>122</v>
      </c>
      <c r="BJ3634" s="35" t="s">
        <v>20642</v>
      </c>
      <c r="BK3634" s="35" t="s">
        <v>867</v>
      </c>
      <c r="BL3634" s="35" t="s">
        <v>122</v>
      </c>
      <c r="BM3634" s="35" t="s">
        <v>91</v>
      </c>
      <c r="BN3634" s="35" t="s">
        <v>70</v>
      </c>
      <c r="BO3634" s="35" t="s">
        <v>71</v>
      </c>
      <c r="BP3634" s="35" t="s">
        <v>122</v>
      </c>
      <c r="BQ3634" s="35" t="s">
        <v>163</v>
      </c>
    </row>
    <row r="3635" spans="1:69" x14ac:dyDescent="0.4">
      <c r="A3635" s="40" t="str">
        <f t="shared" si="1564"/>
        <v>2025-09-26</v>
      </c>
      <c r="B3635" s="40" t="str">
        <f t="shared" si="1565"/>
        <v>SYD</v>
      </c>
      <c r="C3635" s="39" t="str">
        <f t="shared" si="1566"/>
        <v>40644127020</v>
      </c>
      <c r="D3635" s="41" t="str">
        <f t="shared" si="1567"/>
        <v>PAU029762098</v>
      </c>
      <c r="E3635" s="41" t="str">
        <f t="shared" si="1568"/>
        <v>596421505764</v>
      </c>
      <c r="F3635" s="39" t="str">
        <f t="shared" si="1569"/>
        <v>2254256</v>
      </c>
      <c r="G3635" s="39" t="str">
        <f t="shared" si="1570"/>
        <v>WISE EXPRESS(BOOSTUP)</v>
      </c>
      <c r="H3635" s="41" t="str">
        <f t="shared" si="1571"/>
        <v>정예은</v>
      </c>
      <c r="I3635" s="39" t="str">
        <f t="shared" si="1572"/>
        <v>03325</v>
      </c>
      <c r="J3635" s="52" t="str">
        <f t="shared" si="1573"/>
        <v/>
      </c>
      <c r="K3635" s="75">
        <f t="shared" si="1574"/>
        <v>1</v>
      </c>
      <c r="L3635" s="76">
        <f t="shared" si="1575"/>
        <v>1</v>
      </c>
      <c r="M3635" s="76">
        <f t="shared" si="1576"/>
        <v>1E-3</v>
      </c>
      <c r="N3635" s="76">
        <f t="shared" si="1577"/>
        <v>1</v>
      </c>
      <c r="O3635" s="42">
        <f t="shared" si="1578"/>
        <v>1</v>
      </c>
      <c r="P3635" s="39" t="str">
        <f t="shared" si="1579"/>
        <v>목록(Manifest)</v>
      </c>
      <c r="Q3635" s="72">
        <f t="shared" si="1580"/>
        <v>60</v>
      </c>
      <c r="R3635" s="43" t="str">
        <f t="shared" si="1581"/>
        <v>5X033</v>
      </c>
      <c r="S3635" s="82" t="str">
        <f t="shared" si="1582"/>
        <v/>
      </c>
      <c r="T3635" s="40">
        <f t="shared" si="1583"/>
        <v>45926</v>
      </c>
      <c r="U3635" s="44">
        <v>2500</v>
      </c>
      <c r="V3635" s="44">
        <f t="shared" si="1584"/>
        <v>0</v>
      </c>
      <c r="W3635" s="77">
        <f t="shared" si="1585"/>
        <v>2500</v>
      </c>
      <c r="X3635" s="78">
        <f t="shared" si="1586"/>
        <v>0</v>
      </c>
      <c r="Y3635" s="44" cm="1">
        <f t="array" ref="Y3635">_xlfn.IFNA(_xlfn.IFS(AND(Q3635&gt;=2000, Q3635&lt;3000), 10000, AND(Q3635&gt;=3000, Q3635&lt;4000), 15000, AND(Q3635&gt;=4000, Q3635&lt;5000), 20000, AND(Q3635&gt;=5000), 25000),0)</f>
        <v>0</v>
      </c>
      <c r="Z3635" s="91">
        <f t="shared" si="1587"/>
        <v>0</v>
      </c>
      <c r="AA3635" s="44">
        <f t="shared" si="1588"/>
        <v>0</v>
      </c>
      <c r="AB3635" s="44"/>
      <c r="AC3635" s="44"/>
      <c r="AD3635" s="44"/>
      <c r="AE3635" s="44">
        <f>VLOOKUP(O3635,정산업데이트!$A$6:$B$12,2,10)</f>
        <v>0</v>
      </c>
      <c r="AF3635" s="44"/>
      <c r="AG3635" s="79">
        <f t="shared" si="1589"/>
        <v>0</v>
      </c>
      <c r="AH3635" s="80">
        <f t="shared" si="1590"/>
        <v>2500</v>
      </c>
      <c r="AJ3635" s="35" t="s">
        <v>20467</v>
      </c>
      <c r="AK3635" s="35" t="s">
        <v>73</v>
      </c>
      <c r="AL3635" s="35" t="s">
        <v>20468</v>
      </c>
      <c r="AM3635" s="35" t="s">
        <v>20643</v>
      </c>
      <c r="AN3635" s="35" t="s">
        <v>20644</v>
      </c>
      <c r="AO3635" s="35" t="s">
        <v>20645</v>
      </c>
      <c r="AP3635" s="35" t="s">
        <v>20646</v>
      </c>
      <c r="AQ3635" s="35" t="s">
        <v>122</v>
      </c>
      <c r="AR3635" s="35">
        <v>1</v>
      </c>
      <c r="AS3635" s="35">
        <v>1</v>
      </c>
      <c r="AT3635" s="35">
        <v>1E-3</v>
      </c>
      <c r="AU3635" s="35">
        <v>1</v>
      </c>
      <c r="AV3635" s="35" t="s">
        <v>7</v>
      </c>
      <c r="AW3635" s="35">
        <v>60</v>
      </c>
      <c r="AX3635" s="35" t="s">
        <v>68</v>
      </c>
      <c r="AY3635" s="35" t="s">
        <v>68</v>
      </c>
      <c r="AZ3635" s="35" t="s">
        <v>68</v>
      </c>
      <c r="BA3635" s="35" t="s">
        <v>68</v>
      </c>
      <c r="BB3635" s="35" t="s">
        <v>68</v>
      </c>
      <c r="BC3635" s="35" t="s">
        <v>129</v>
      </c>
      <c r="BD3635" s="35" t="s">
        <v>91</v>
      </c>
      <c r="BE3635" s="35" t="s">
        <v>92</v>
      </c>
      <c r="BF3635" s="35" t="s">
        <v>122</v>
      </c>
      <c r="BG3635" s="35" t="s">
        <v>69</v>
      </c>
      <c r="BH3635" s="35" t="s">
        <v>20647</v>
      </c>
      <c r="BI3635" s="35" t="s">
        <v>122</v>
      </c>
      <c r="BJ3635" s="35" t="s">
        <v>20648</v>
      </c>
      <c r="BK3635" s="35" t="s">
        <v>867</v>
      </c>
      <c r="BL3635" s="35" t="s">
        <v>122</v>
      </c>
      <c r="BM3635" s="35" t="s">
        <v>91</v>
      </c>
      <c r="BN3635" s="35" t="s">
        <v>70</v>
      </c>
      <c r="BO3635" s="35" t="s">
        <v>71</v>
      </c>
      <c r="BP3635" s="35" t="s">
        <v>122</v>
      </c>
      <c r="BQ3635" s="35" t="s">
        <v>163</v>
      </c>
    </row>
    <row r="3636" spans="1:69" x14ac:dyDescent="0.4">
      <c r="A3636" s="40" t="str">
        <f t="shared" si="1564"/>
        <v>2025-09-26</v>
      </c>
      <c r="B3636" s="40" t="str">
        <f t="shared" si="1565"/>
        <v>SYD</v>
      </c>
      <c r="C3636" s="39" t="str">
        <f t="shared" si="1566"/>
        <v>40644127020</v>
      </c>
      <c r="D3636" s="41" t="str">
        <f t="shared" si="1567"/>
        <v>PAU029762089</v>
      </c>
      <c r="E3636" s="41" t="str">
        <f t="shared" si="1568"/>
        <v>596421505786</v>
      </c>
      <c r="F3636" s="39" t="str">
        <f t="shared" si="1569"/>
        <v>2254256</v>
      </c>
      <c r="G3636" s="39" t="str">
        <f t="shared" si="1570"/>
        <v>WISE EXPRESS(BOOSTUP)</v>
      </c>
      <c r="H3636" s="41" t="str">
        <f t="shared" si="1571"/>
        <v>김정환</v>
      </c>
      <c r="I3636" s="39" t="str">
        <f t="shared" si="1572"/>
        <v>11348</v>
      </c>
      <c r="J3636" s="52" t="str">
        <f t="shared" si="1573"/>
        <v/>
      </c>
      <c r="K3636" s="75">
        <f t="shared" si="1574"/>
        <v>1</v>
      </c>
      <c r="L3636" s="76">
        <f t="shared" si="1575"/>
        <v>1</v>
      </c>
      <c r="M3636" s="76">
        <f t="shared" si="1576"/>
        <v>1E-3</v>
      </c>
      <c r="N3636" s="76">
        <f t="shared" si="1577"/>
        <v>1</v>
      </c>
      <c r="O3636" s="42">
        <f t="shared" si="1578"/>
        <v>1</v>
      </c>
      <c r="P3636" s="39" t="str">
        <f t="shared" si="1579"/>
        <v>목록(Manifest)</v>
      </c>
      <c r="Q3636" s="72">
        <f t="shared" si="1580"/>
        <v>60</v>
      </c>
      <c r="R3636" s="43" t="str">
        <f t="shared" si="1581"/>
        <v>5X033</v>
      </c>
      <c r="S3636" s="82" t="str">
        <f t="shared" si="1582"/>
        <v/>
      </c>
      <c r="T3636" s="40">
        <f t="shared" si="1583"/>
        <v>45926</v>
      </c>
      <c r="U3636" s="44">
        <v>2500</v>
      </c>
      <c r="V3636" s="44">
        <f t="shared" si="1584"/>
        <v>0</v>
      </c>
      <c r="W3636" s="77">
        <f t="shared" si="1585"/>
        <v>2500</v>
      </c>
      <c r="X3636" s="78">
        <f t="shared" si="1586"/>
        <v>0</v>
      </c>
      <c r="Y3636" s="44" cm="1">
        <f t="array" ref="Y3636">_xlfn.IFNA(_xlfn.IFS(AND(Q3636&gt;=2000, Q3636&lt;3000), 10000, AND(Q3636&gt;=3000, Q3636&lt;4000), 15000, AND(Q3636&gt;=4000, Q3636&lt;5000), 20000, AND(Q3636&gt;=5000), 25000),0)</f>
        <v>0</v>
      </c>
      <c r="Z3636" s="91">
        <f t="shared" si="1587"/>
        <v>0</v>
      </c>
      <c r="AA3636" s="44">
        <f t="shared" si="1588"/>
        <v>0</v>
      </c>
      <c r="AB3636" s="44"/>
      <c r="AC3636" s="44"/>
      <c r="AD3636" s="44"/>
      <c r="AE3636" s="44">
        <f>VLOOKUP(O3636,정산업데이트!$A$6:$B$12,2,10)</f>
        <v>0</v>
      </c>
      <c r="AF3636" s="44"/>
      <c r="AG3636" s="79">
        <f t="shared" si="1589"/>
        <v>0</v>
      </c>
      <c r="AH3636" s="80">
        <f t="shared" si="1590"/>
        <v>2500</v>
      </c>
      <c r="AJ3636" s="35" t="s">
        <v>20467</v>
      </c>
      <c r="AK3636" s="35" t="s">
        <v>73</v>
      </c>
      <c r="AL3636" s="35" t="s">
        <v>20468</v>
      </c>
      <c r="AM3636" s="35" t="s">
        <v>20649</v>
      </c>
      <c r="AN3636" s="35" t="s">
        <v>2065</v>
      </c>
      <c r="AO3636" s="35" t="s">
        <v>20650</v>
      </c>
      <c r="AP3636" s="35" t="s">
        <v>20651</v>
      </c>
      <c r="AQ3636" s="35" t="s">
        <v>122</v>
      </c>
      <c r="AR3636" s="35">
        <v>1</v>
      </c>
      <c r="AS3636" s="35">
        <v>1</v>
      </c>
      <c r="AT3636" s="35">
        <v>1E-3</v>
      </c>
      <c r="AU3636" s="35">
        <v>1</v>
      </c>
      <c r="AV3636" s="35" t="s">
        <v>7</v>
      </c>
      <c r="AW3636" s="35">
        <v>60</v>
      </c>
      <c r="AX3636" s="35" t="s">
        <v>68</v>
      </c>
      <c r="AY3636" s="35" t="s">
        <v>68</v>
      </c>
      <c r="AZ3636" s="35" t="s">
        <v>68</v>
      </c>
      <c r="BA3636" s="35" t="s">
        <v>68</v>
      </c>
      <c r="BB3636" s="35" t="s">
        <v>68</v>
      </c>
      <c r="BC3636" s="35" t="s">
        <v>129</v>
      </c>
      <c r="BD3636" s="35" t="s">
        <v>91</v>
      </c>
      <c r="BE3636" s="35" t="s">
        <v>92</v>
      </c>
      <c r="BF3636" s="35" t="s">
        <v>122</v>
      </c>
      <c r="BG3636" s="35" t="s">
        <v>69</v>
      </c>
      <c r="BH3636" s="35" t="s">
        <v>20652</v>
      </c>
      <c r="BI3636" s="35" t="s">
        <v>122</v>
      </c>
      <c r="BJ3636" s="35" t="s">
        <v>20653</v>
      </c>
      <c r="BK3636" s="35" t="s">
        <v>867</v>
      </c>
      <c r="BL3636" s="35" t="s">
        <v>122</v>
      </c>
      <c r="BM3636" s="35" t="s">
        <v>91</v>
      </c>
      <c r="BN3636" s="35" t="s">
        <v>70</v>
      </c>
      <c r="BO3636" s="35" t="s">
        <v>71</v>
      </c>
      <c r="BP3636" s="35" t="s">
        <v>122</v>
      </c>
      <c r="BQ3636" s="35" t="s">
        <v>163</v>
      </c>
    </row>
    <row r="3637" spans="1:69" x14ac:dyDescent="0.4">
      <c r="A3637" s="40" t="str">
        <f t="shared" si="1564"/>
        <v>2025-09-26</v>
      </c>
      <c r="B3637" s="40" t="str">
        <f t="shared" si="1565"/>
        <v>SYD</v>
      </c>
      <c r="C3637" s="39" t="str">
        <f t="shared" si="1566"/>
        <v>40644127020</v>
      </c>
      <c r="D3637" s="41" t="str">
        <f t="shared" si="1567"/>
        <v>PKR253717262</v>
      </c>
      <c r="E3637" s="41" t="str">
        <f t="shared" si="1568"/>
        <v>596421508100</v>
      </c>
      <c r="F3637" s="39" t="str">
        <f t="shared" si="1569"/>
        <v>2254239</v>
      </c>
      <c r="G3637" s="39" t="str">
        <f t="shared" si="1570"/>
        <v>WISE EXPRESS(BIOSYDNEY)</v>
      </c>
      <c r="H3637" s="41" t="str">
        <f t="shared" si="1571"/>
        <v>백반기</v>
      </c>
      <c r="I3637" s="39" t="str">
        <f t="shared" si="1572"/>
        <v>23022</v>
      </c>
      <c r="J3637" s="52" t="str">
        <f t="shared" si="1573"/>
        <v/>
      </c>
      <c r="K3637" s="75">
        <f t="shared" si="1574"/>
        <v>1</v>
      </c>
      <c r="L3637" s="76">
        <f t="shared" si="1575"/>
        <v>1</v>
      </c>
      <c r="M3637" s="76">
        <f t="shared" si="1576"/>
        <v>1E-3</v>
      </c>
      <c r="N3637" s="76">
        <f t="shared" si="1577"/>
        <v>1</v>
      </c>
      <c r="O3637" s="42">
        <f t="shared" si="1578"/>
        <v>1</v>
      </c>
      <c r="P3637" s="39" t="str">
        <f t="shared" si="1579"/>
        <v>일반(목록배제,Normal-Manifest Exception)</v>
      </c>
      <c r="Q3637" s="72">
        <f t="shared" si="1580"/>
        <v>110</v>
      </c>
      <c r="R3637" s="43" t="str">
        <f t="shared" si="1581"/>
        <v>5X033</v>
      </c>
      <c r="S3637" s="82" t="str">
        <f t="shared" si="1582"/>
        <v/>
      </c>
      <c r="T3637" s="40">
        <f t="shared" si="1583"/>
        <v>45926</v>
      </c>
      <c r="U3637" s="44">
        <v>2500</v>
      </c>
      <c r="V3637" s="44">
        <f t="shared" si="1584"/>
        <v>0</v>
      </c>
      <c r="W3637" s="77">
        <f t="shared" si="1585"/>
        <v>2500</v>
      </c>
      <c r="X3637" s="78">
        <f t="shared" si="1586"/>
        <v>0</v>
      </c>
      <c r="Y3637" s="44" cm="1">
        <f t="array" ref="Y3637">_xlfn.IFNA(_xlfn.IFS(AND(Q3637&gt;=2000, Q3637&lt;3000), 10000, AND(Q3637&gt;=3000, Q3637&lt;4000), 15000, AND(Q3637&gt;=4000, Q3637&lt;5000), 20000, AND(Q3637&gt;=5000), 25000),0)</f>
        <v>0</v>
      </c>
      <c r="Z3637" s="91">
        <f t="shared" si="1587"/>
        <v>300</v>
      </c>
      <c r="AA3637" s="44">
        <f t="shared" si="1588"/>
        <v>0</v>
      </c>
      <c r="AB3637" s="44"/>
      <c r="AC3637" s="44"/>
      <c r="AD3637" s="44"/>
      <c r="AE3637" s="44">
        <f>VLOOKUP(O3637,정산업데이트!$A$6:$B$12,2,10)</f>
        <v>0</v>
      </c>
      <c r="AF3637" s="44"/>
      <c r="AG3637" s="79">
        <f t="shared" si="1589"/>
        <v>300</v>
      </c>
      <c r="AH3637" s="80">
        <f t="shared" si="1590"/>
        <v>2800</v>
      </c>
      <c r="AJ3637" s="35" t="s">
        <v>20467</v>
      </c>
      <c r="AK3637" s="35" t="s">
        <v>73</v>
      </c>
      <c r="AL3637" s="35" t="s">
        <v>20468</v>
      </c>
      <c r="AM3637" s="35" t="s">
        <v>20654</v>
      </c>
      <c r="AN3637" s="35" t="s">
        <v>20655</v>
      </c>
      <c r="AO3637" s="35" t="s">
        <v>20656</v>
      </c>
      <c r="AP3637" s="35" t="s">
        <v>20657</v>
      </c>
      <c r="AQ3637" s="35" t="s">
        <v>122</v>
      </c>
      <c r="AR3637" s="35">
        <v>1</v>
      </c>
      <c r="AS3637" s="35">
        <v>1</v>
      </c>
      <c r="AT3637" s="35">
        <v>1E-3</v>
      </c>
      <c r="AU3637" s="35">
        <v>1</v>
      </c>
      <c r="AV3637" s="35" t="s">
        <v>8</v>
      </c>
      <c r="AW3637" s="35">
        <v>110</v>
      </c>
      <c r="AX3637" s="35" t="s">
        <v>68</v>
      </c>
      <c r="AY3637" s="35" t="s">
        <v>68</v>
      </c>
      <c r="AZ3637" s="35" t="s">
        <v>68</v>
      </c>
      <c r="BA3637" s="35" t="s">
        <v>68</v>
      </c>
      <c r="BB3637" s="35" t="s">
        <v>68</v>
      </c>
      <c r="BC3637" s="35" t="s">
        <v>126</v>
      </c>
      <c r="BD3637" s="35" t="s">
        <v>90</v>
      </c>
      <c r="BE3637" s="35" t="s">
        <v>111</v>
      </c>
      <c r="BF3637" s="35" t="s">
        <v>122</v>
      </c>
      <c r="BG3637" s="35" t="s">
        <v>69</v>
      </c>
      <c r="BH3637" s="35" t="s">
        <v>20658</v>
      </c>
      <c r="BI3637" s="35" t="s">
        <v>122</v>
      </c>
      <c r="BJ3637" s="35" t="s">
        <v>20659</v>
      </c>
      <c r="BK3637" s="35" t="s">
        <v>867</v>
      </c>
      <c r="BL3637" s="35" t="s">
        <v>122</v>
      </c>
      <c r="BM3637" s="35" t="s">
        <v>90</v>
      </c>
      <c r="BN3637" s="35" t="s">
        <v>70</v>
      </c>
      <c r="BO3637" s="35" t="s">
        <v>71</v>
      </c>
      <c r="BP3637" s="35" t="s">
        <v>122</v>
      </c>
      <c r="BQ3637" s="35" t="s">
        <v>163</v>
      </c>
    </row>
    <row r="3638" spans="1:69" x14ac:dyDescent="0.4">
      <c r="A3638" s="40" t="str">
        <f t="shared" si="1564"/>
        <v>2025-09-26</v>
      </c>
      <c r="B3638" s="40" t="str">
        <f t="shared" si="1565"/>
        <v>SYD</v>
      </c>
      <c r="C3638" s="39" t="str">
        <f t="shared" si="1566"/>
        <v>40644127020</v>
      </c>
      <c r="D3638" s="41" t="str">
        <f t="shared" si="1567"/>
        <v>PKR253717263</v>
      </c>
      <c r="E3638" s="41" t="str">
        <f t="shared" si="1568"/>
        <v>596421508111</v>
      </c>
      <c r="F3638" s="39" t="str">
        <f t="shared" si="1569"/>
        <v>2254239</v>
      </c>
      <c r="G3638" s="39" t="str">
        <f t="shared" si="1570"/>
        <v>WISE EXPRESS(BIOSYDNEY)</v>
      </c>
      <c r="H3638" s="41" t="str">
        <f t="shared" si="1571"/>
        <v>송민경</v>
      </c>
      <c r="I3638" s="39" t="str">
        <f t="shared" si="1572"/>
        <v>06189</v>
      </c>
      <c r="J3638" s="52" t="str">
        <f t="shared" si="1573"/>
        <v/>
      </c>
      <c r="K3638" s="75">
        <f t="shared" si="1574"/>
        <v>1</v>
      </c>
      <c r="L3638" s="76">
        <f t="shared" si="1575"/>
        <v>1</v>
      </c>
      <c r="M3638" s="76">
        <f t="shared" si="1576"/>
        <v>1E-3</v>
      </c>
      <c r="N3638" s="76">
        <f t="shared" si="1577"/>
        <v>1</v>
      </c>
      <c r="O3638" s="42">
        <f t="shared" si="1578"/>
        <v>1</v>
      </c>
      <c r="P3638" s="39" t="str">
        <f t="shared" si="1579"/>
        <v>일반(목록배제,Normal-Manifest Exception)</v>
      </c>
      <c r="Q3638" s="72">
        <f t="shared" si="1580"/>
        <v>90</v>
      </c>
      <c r="R3638" s="43" t="str">
        <f t="shared" si="1581"/>
        <v>5X033</v>
      </c>
      <c r="S3638" s="82" t="str">
        <f t="shared" si="1582"/>
        <v/>
      </c>
      <c r="T3638" s="40">
        <f t="shared" si="1583"/>
        <v>45926</v>
      </c>
      <c r="U3638" s="44">
        <v>2500</v>
      </c>
      <c r="V3638" s="44">
        <f t="shared" si="1584"/>
        <v>0</v>
      </c>
      <c r="W3638" s="77">
        <f t="shared" si="1585"/>
        <v>2500</v>
      </c>
      <c r="X3638" s="78">
        <f t="shared" si="1586"/>
        <v>0</v>
      </c>
      <c r="Y3638" s="44" cm="1">
        <f t="array" ref="Y3638">_xlfn.IFNA(_xlfn.IFS(AND(Q3638&gt;=2000, Q3638&lt;3000), 10000, AND(Q3638&gt;=3000, Q3638&lt;4000), 15000, AND(Q3638&gt;=4000, Q3638&lt;5000), 20000, AND(Q3638&gt;=5000), 25000),0)</f>
        <v>0</v>
      </c>
      <c r="Z3638" s="91">
        <f t="shared" si="1587"/>
        <v>300</v>
      </c>
      <c r="AA3638" s="44">
        <f t="shared" si="1588"/>
        <v>0</v>
      </c>
      <c r="AB3638" s="44"/>
      <c r="AC3638" s="44"/>
      <c r="AD3638" s="44"/>
      <c r="AE3638" s="44">
        <f>VLOOKUP(O3638,정산업데이트!$A$6:$B$12,2,10)</f>
        <v>0</v>
      </c>
      <c r="AF3638" s="44"/>
      <c r="AG3638" s="79">
        <f t="shared" si="1589"/>
        <v>300</v>
      </c>
      <c r="AH3638" s="80">
        <f t="shared" si="1590"/>
        <v>2800</v>
      </c>
      <c r="AJ3638" s="35" t="s">
        <v>20467</v>
      </c>
      <c r="AK3638" s="35" t="s">
        <v>73</v>
      </c>
      <c r="AL3638" s="35" t="s">
        <v>20468</v>
      </c>
      <c r="AM3638" s="35" t="s">
        <v>20660</v>
      </c>
      <c r="AN3638" s="35" t="s">
        <v>2581</v>
      </c>
      <c r="AO3638" s="35" t="s">
        <v>2582</v>
      </c>
      <c r="AP3638" s="35" t="s">
        <v>2583</v>
      </c>
      <c r="AQ3638" s="35" t="s">
        <v>122</v>
      </c>
      <c r="AR3638" s="35">
        <v>1</v>
      </c>
      <c r="AS3638" s="35">
        <v>1</v>
      </c>
      <c r="AT3638" s="35">
        <v>1E-3</v>
      </c>
      <c r="AU3638" s="35">
        <v>1</v>
      </c>
      <c r="AV3638" s="35" t="s">
        <v>8</v>
      </c>
      <c r="AW3638" s="35">
        <v>90</v>
      </c>
      <c r="AX3638" s="35" t="s">
        <v>68</v>
      </c>
      <c r="AY3638" s="35" t="s">
        <v>68</v>
      </c>
      <c r="AZ3638" s="35" t="s">
        <v>68</v>
      </c>
      <c r="BA3638" s="35" t="s">
        <v>68</v>
      </c>
      <c r="BB3638" s="35" t="s">
        <v>68</v>
      </c>
      <c r="BC3638" s="35" t="s">
        <v>126</v>
      </c>
      <c r="BD3638" s="35" t="s">
        <v>90</v>
      </c>
      <c r="BE3638" s="35" t="s">
        <v>111</v>
      </c>
      <c r="BF3638" s="35" t="s">
        <v>122</v>
      </c>
      <c r="BG3638" s="35" t="s">
        <v>69</v>
      </c>
      <c r="BH3638" s="35" t="s">
        <v>20661</v>
      </c>
      <c r="BI3638" s="35" t="s">
        <v>122</v>
      </c>
      <c r="BJ3638" s="35" t="s">
        <v>20662</v>
      </c>
      <c r="BK3638" s="35" t="s">
        <v>867</v>
      </c>
      <c r="BL3638" s="35" t="s">
        <v>122</v>
      </c>
      <c r="BM3638" s="35" t="s">
        <v>90</v>
      </c>
      <c r="BN3638" s="35" t="s">
        <v>70</v>
      </c>
      <c r="BO3638" s="35" t="s">
        <v>71</v>
      </c>
      <c r="BP3638" s="35" t="s">
        <v>122</v>
      </c>
      <c r="BQ3638" s="35" t="s">
        <v>163</v>
      </c>
    </row>
    <row r="3639" spans="1:69" x14ac:dyDescent="0.4">
      <c r="A3639" s="40" t="str">
        <f t="shared" si="1564"/>
        <v>2025-09-26</v>
      </c>
      <c r="B3639" s="40" t="str">
        <f t="shared" si="1565"/>
        <v>SYD</v>
      </c>
      <c r="C3639" s="39" t="str">
        <f t="shared" si="1566"/>
        <v>40644127020</v>
      </c>
      <c r="D3639" s="41" t="str">
        <f t="shared" si="1567"/>
        <v>PKR253717387</v>
      </c>
      <c r="E3639" s="41" t="str">
        <f t="shared" si="1568"/>
        <v>596421508520</v>
      </c>
      <c r="F3639" s="39" t="str">
        <f t="shared" si="1569"/>
        <v>2254234</v>
      </c>
      <c r="G3639" s="39" t="str">
        <f t="shared" si="1570"/>
        <v>WISE EXPRESS(HOJUDIRECT)</v>
      </c>
      <c r="H3639" s="41" t="str">
        <f t="shared" si="1571"/>
        <v>문정순</v>
      </c>
      <c r="I3639" s="39" t="str">
        <f t="shared" si="1572"/>
        <v>10473</v>
      </c>
      <c r="J3639" s="52" t="str">
        <f t="shared" si="1573"/>
        <v/>
      </c>
      <c r="K3639" s="75">
        <f t="shared" si="1574"/>
        <v>1</v>
      </c>
      <c r="L3639" s="76">
        <f t="shared" si="1575"/>
        <v>3</v>
      </c>
      <c r="M3639" s="76">
        <f t="shared" si="1576"/>
        <v>1E-3</v>
      </c>
      <c r="N3639" s="76">
        <f t="shared" si="1577"/>
        <v>3</v>
      </c>
      <c r="O3639" s="42">
        <f t="shared" si="1578"/>
        <v>3</v>
      </c>
      <c r="P3639" s="39" t="str">
        <f t="shared" si="1579"/>
        <v>일반(목록배제,Normal-Manifest Exception)</v>
      </c>
      <c r="Q3639" s="72">
        <f t="shared" si="1580"/>
        <v>42</v>
      </c>
      <c r="R3639" s="43" t="str">
        <f t="shared" si="1581"/>
        <v>5X033</v>
      </c>
      <c r="S3639" s="82" t="str">
        <f t="shared" si="1582"/>
        <v/>
      </c>
      <c r="T3639" s="40">
        <f t="shared" si="1583"/>
        <v>45926</v>
      </c>
      <c r="U3639" s="44">
        <v>2500</v>
      </c>
      <c r="V3639" s="44">
        <f t="shared" si="1584"/>
        <v>0</v>
      </c>
      <c r="W3639" s="77">
        <f t="shared" si="1585"/>
        <v>2500</v>
      </c>
      <c r="X3639" s="78">
        <f t="shared" si="1586"/>
        <v>0</v>
      </c>
      <c r="Y3639" s="44" cm="1">
        <f t="array" ref="Y3639">_xlfn.IFNA(_xlfn.IFS(AND(Q3639&gt;=2000, Q3639&lt;3000), 10000, AND(Q3639&gt;=3000, Q3639&lt;4000), 15000, AND(Q3639&gt;=4000, Q3639&lt;5000), 20000, AND(Q3639&gt;=5000), 25000),0)</f>
        <v>0</v>
      </c>
      <c r="Z3639" s="91">
        <f t="shared" si="1587"/>
        <v>300</v>
      </c>
      <c r="AA3639" s="44">
        <f t="shared" si="1588"/>
        <v>0</v>
      </c>
      <c r="AB3639" s="44"/>
      <c r="AC3639" s="44"/>
      <c r="AD3639" s="44"/>
      <c r="AE3639" s="44">
        <f>VLOOKUP(O3639,정산업데이트!$A$6:$B$12,2,10)</f>
        <v>0</v>
      </c>
      <c r="AF3639" s="44"/>
      <c r="AG3639" s="79">
        <f t="shared" si="1589"/>
        <v>300</v>
      </c>
      <c r="AH3639" s="80">
        <f t="shared" si="1590"/>
        <v>2800</v>
      </c>
      <c r="AJ3639" s="35" t="s">
        <v>20467</v>
      </c>
      <c r="AK3639" s="35" t="s">
        <v>73</v>
      </c>
      <c r="AL3639" s="35" t="s">
        <v>20468</v>
      </c>
      <c r="AM3639" s="35" t="s">
        <v>20663</v>
      </c>
      <c r="AN3639" s="35" t="s">
        <v>20664</v>
      </c>
      <c r="AO3639" s="35" t="s">
        <v>20665</v>
      </c>
      <c r="AP3639" s="35" t="s">
        <v>20666</v>
      </c>
      <c r="AQ3639" s="35" t="s">
        <v>122</v>
      </c>
      <c r="AR3639" s="35">
        <v>1</v>
      </c>
      <c r="AS3639" s="35">
        <v>3</v>
      </c>
      <c r="AT3639" s="35">
        <v>1E-3</v>
      </c>
      <c r="AU3639" s="35">
        <v>3</v>
      </c>
      <c r="AV3639" s="35" t="s">
        <v>8</v>
      </c>
      <c r="AW3639" s="35">
        <v>42</v>
      </c>
      <c r="AX3639" s="35" t="s">
        <v>68</v>
      </c>
      <c r="AY3639" s="35" t="s">
        <v>68</v>
      </c>
      <c r="AZ3639" s="35" t="s">
        <v>68</v>
      </c>
      <c r="BA3639" s="35" t="s">
        <v>68</v>
      </c>
      <c r="BB3639" s="35" t="s">
        <v>68</v>
      </c>
      <c r="BC3639" s="35" t="s">
        <v>135</v>
      </c>
      <c r="BD3639" s="35" t="s">
        <v>104</v>
      </c>
      <c r="BE3639" s="35" t="s">
        <v>105</v>
      </c>
      <c r="BF3639" s="35" t="s">
        <v>122</v>
      </c>
      <c r="BG3639" s="35" t="s">
        <v>69</v>
      </c>
      <c r="BH3639" s="35" t="s">
        <v>20667</v>
      </c>
      <c r="BI3639" s="35" t="s">
        <v>122</v>
      </c>
      <c r="BJ3639" s="35" t="s">
        <v>20668</v>
      </c>
      <c r="BK3639" s="35" t="s">
        <v>867</v>
      </c>
      <c r="BL3639" s="35" t="s">
        <v>122</v>
      </c>
      <c r="BM3639" s="35" t="s">
        <v>104</v>
      </c>
      <c r="BN3639" s="35" t="s">
        <v>70</v>
      </c>
      <c r="BO3639" s="35" t="s">
        <v>71</v>
      </c>
      <c r="BP3639" s="35" t="s">
        <v>122</v>
      </c>
      <c r="BQ3639" s="35" t="s">
        <v>163</v>
      </c>
    </row>
    <row r="3640" spans="1:69" x14ac:dyDescent="0.4">
      <c r="A3640" s="40" t="str">
        <f t="shared" si="1564"/>
        <v>2025-09-26</v>
      </c>
      <c r="B3640" s="40" t="str">
        <f t="shared" si="1565"/>
        <v>SYD</v>
      </c>
      <c r="C3640" s="39" t="str">
        <f t="shared" si="1566"/>
        <v>40644127020</v>
      </c>
      <c r="D3640" s="41" t="str">
        <f t="shared" si="1567"/>
        <v>PKR253717388</v>
      </c>
      <c r="E3640" s="41" t="str">
        <f t="shared" si="1568"/>
        <v>596421508531</v>
      </c>
      <c r="F3640" s="39" t="str">
        <f t="shared" si="1569"/>
        <v>2254234</v>
      </c>
      <c r="G3640" s="39" t="str">
        <f t="shared" si="1570"/>
        <v>WISE EXPRESS(HOJUDIRECT)</v>
      </c>
      <c r="H3640" s="41" t="str">
        <f t="shared" si="1571"/>
        <v>이용호</v>
      </c>
      <c r="I3640" s="39" t="str">
        <f t="shared" si="1572"/>
        <v>30083</v>
      </c>
      <c r="J3640" s="52" t="str">
        <f t="shared" si="1573"/>
        <v/>
      </c>
      <c r="K3640" s="75">
        <f t="shared" si="1574"/>
        <v>1</v>
      </c>
      <c r="L3640" s="76">
        <f t="shared" si="1575"/>
        <v>0.25</v>
      </c>
      <c r="M3640" s="76">
        <f t="shared" si="1576"/>
        <v>1E-3</v>
      </c>
      <c r="N3640" s="76">
        <f t="shared" si="1577"/>
        <v>0.3</v>
      </c>
      <c r="O3640" s="42">
        <f t="shared" si="1578"/>
        <v>0.5</v>
      </c>
      <c r="P3640" s="39" t="str">
        <f t="shared" si="1579"/>
        <v>일반(목록배제,Normal-Manifest Exception)</v>
      </c>
      <c r="Q3640" s="72">
        <f t="shared" si="1580"/>
        <v>20</v>
      </c>
      <c r="R3640" s="43" t="str">
        <f t="shared" si="1581"/>
        <v>5X033</v>
      </c>
      <c r="S3640" s="82" t="str">
        <f t="shared" si="1582"/>
        <v/>
      </c>
      <c r="T3640" s="40">
        <f t="shared" si="1583"/>
        <v>45926</v>
      </c>
      <c r="U3640" s="44">
        <v>2500</v>
      </c>
      <c r="V3640" s="44">
        <f t="shared" si="1584"/>
        <v>0</v>
      </c>
      <c r="W3640" s="77">
        <f t="shared" si="1585"/>
        <v>2500</v>
      </c>
      <c r="X3640" s="78">
        <f t="shared" si="1586"/>
        <v>0</v>
      </c>
      <c r="Y3640" s="44" cm="1">
        <f t="array" ref="Y3640">_xlfn.IFNA(_xlfn.IFS(AND(Q3640&gt;=2000, Q3640&lt;3000), 10000, AND(Q3640&gt;=3000, Q3640&lt;4000), 15000, AND(Q3640&gt;=4000, Q3640&lt;5000), 20000, AND(Q3640&gt;=5000), 25000),0)</f>
        <v>0</v>
      </c>
      <c r="Z3640" s="91">
        <f t="shared" si="1587"/>
        <v>300</v>
      </c>
      <c r="AA3640" s="44">
        <f t="shared" si="1588"/>
        <v>0</v>
      </c>
      <c r="AB3640" s="44"/>
      <c r="AC3640" s="44"/>
      <c r="AD3640" s="44"/>
      <c r="AE3640" s="44">
        <f>VLOOKUP(O3640,정산업데이트!$A$6:$B$12,2,10)</f>
        <v>0</v>
      </c>
      <c r="AF3640" s="44"/>
      <c r="AG3640" s="79">
        <f t="shared" si="1589"/>
        <v>300</v>
      </c>
      <c r="AH3640" s="80">
        <f t="shared" si="1590"/>
        <v>2800</v>
      </c>
      <c r="AJ3640" s="35" t="s">
        <v>20467</v>
      </c>
      <c r="AK3640" s="35" t="s">
        <v>73</v>
      </c>
      <c r="AL3640" s="35" t="s">
        <v>20468</v>
      </c>
      <c r="AM3640" s="35" t="s">
        <v>20669</v>
      </c>
      <c r="AN3640" s="35" t="s">
        <v>20670</v>
      </c>
      <c r="AO3640" s="35" t="s">
        <v>20671</v>
      </c>
      <c r="AP3640" s="35" t="s">
        <v>20672</v>
      </c>
      <c r="AQ3640" s="35" t="s">
        <v>122</v>
      </c>
      <c r="AR3640" s="35">
        <v>1</v>
      </c>
      <c r="AS3640" s="35">
        <v>0.25</v>
      </c>
      <c r="AT3640" s="35">
        <v>1E-3</v>
      </c>
      <c r="AU3640" s="35">
        <v>0.3</v>
      </c>
      <c r="AV3640" s="35" t="s">
        <v>8</v>
      </c>
      <c r="AW3640" s="35">
        <v>20</v>
      </c>
      <c r="AX3640" s="35" t="s">
        <v>68</v>
      </c>
      <c r="AY3640" s="35" t="s">
        <v>68</v>
      </c>
      <c r="AZ3640" s="35" t="s">
        <v>68</v>
      </c>
      <c r="BA3640" s="35" t="s">
        <v>68</v>
      </c>
      <c r="BB3640" s="35" t="s">
        <v>68</v>
      </c>
      <c r="BC3640" s="35" t="s">
        <v>135</v>
      </c>
      <c r="BD3640" s="35" t="s">
        <v>104</v>
      </c>
      <c r="BE3640" s="35" t="s">
        <v>105</v>
      </c>
      <c r="BF3640" s="35" t="s">
        <v>122</v>
      </c>
      <c r="BG3640" s="35" t="s">
        <v>69</v>
      </c>
      <c r="BH3640" s="35" t="s">
        <v>20673</v>
      </c>
      <c r="BI3640" s="35" t="s">
        <v>122</v>
      </c>
      <c r="BJ3640" s="35" t="s">
        <v>20674</v>
      </c>
      <c r="BK3640" s="35" t="s">
        <v>867</v>
      </c>
      <c r="BL3640" s="35" t="s">
        <v>122</v>
      </c>
      <c r="BM3640" s="35" t="s">
        <v>104</v>
      </c>
      <c r="BN3640" s="35" t="s">
        <v>70</v>
      </c>
      <c r="BO3640" s="35" t="s">
        <v>71</v>
      </c>
      <c r="BP3640" s="35" t="s">
        <v>122</v>
      </c>
      <c r="BQ3640" s="35" t="s">
        <v>163</v>
      </c>
    </row>
    <row r="3641" spans="1:69" x14ac:dyDescent="0.4">
      <c r="A3641" s="40" t="str">
        <f t="shared" si="1564"/>
        <v>2025-09-26</v>
      </c>
      <c r="B3641" s="40" t="str">
        <f t="shared" si="1565"/>
        <v>SYD</v>
      </c>
      <c r="C3641" s="39" t="str">
        <f t="shared" si="1566"/>
        <v>40644127020</v>
      </c>
      <c r="D3641" s="41" t="str">
        <f t="shared" si="1567"/>
        <v>PKR253717389</v>
      </c>
      <c r="E3641" s="41" t="str">
        <f t="shared" si="1568"/>
        <v>596421508542</v>
      </c>
      <c r="F3641" s="39" t="str">
        <f t="shared" si="1569"/>
        <v>2254234</v>
      </c>
      <c r="G3641" s="39" t="str">
        <f t="shared" si="1570"/>
        <v>WISE EXPRESS(HOJUDIRECT)</v>
      </c>
      <c r="H3641" s="41" t="str">
        <f t="shared" si="1571"/>
        <v>김춘화</v>
      </c>
      <c r="I3641" s="39" t="str">
        <f t="shared" si="1572"/>
        <v>59755</v>
      </c>
      <c r="J3641" s="52" t="str">
        <f t="shared" si="1573"/>
        <v/>
      </c>
      <c r="K3641" s="75">
        <f t="shared" si="1574"/>
        <v>1</v>
      </c>
      <c r="L3641" s="76">
        <f t="shared" si="1575"/>
        <v>1</v>
      </c>
      <c r="M3641" s="76">
        <f t="shared" si="1576"/>
        <v>1E-3</v>
      </c>
      <c r="N3641" s="76">
        <f t="shared" si="1577"/>
        <v>1</v>
      </c>
      <c r="O3641" s="42">
        <f t="shared" si="1578"/>
        <v>1</v>
      </c>
      <c r="P3641" s="39" t="str">
        <f t="shared" si="1579"/>
        <v>일반(목록배제,Normal-Manifest Exception)</v>
      </c>
      <c r="Q3641" s="72">
        <f t="shared" si="1580"/>
        <v>14</v>
      </c>
      <c r="R3641" s="43" t="str">
        <f t="shared" si="1581"/>
        <v>5X033</v>
      </c>
      <c r="S3641" s="82" t="str">
        <f t="shared" si="1582"/>
        <v/>
      </c>
      <c r="T3641" s="40">
        <f t="shared" si="1583"/>
        <v>45926</v>
      </c>
      <c r="U3641" s="44">
        <v>2500</v>
      </c>
      <c r="V3641" s="44">
        <f t="shared" si="1584"/>
        <v>0</v>
      </c>
      <c r="W3641" s="77">
        <f t="shared" si="1585"/>
        <v>2500</v>
      </c>
      <c r="X3641" s="78">
        <f t="shared" si="1586"/>
        <v>0</v>
      </c>
      <c r="Y3641" s="44" cm="1">
        <f t="array" ref="Y3641">_xlfn.IFNA(_xlfn.IFS(AND(Q3641&gt;=2000, Q3641&lt;3000), 10000, AND(Q3641&gt;=3000, Q3641&lt;4000), 15000, AND(Q3641&gt;=4000, Q3641&lt;5000), 20000, AND(Q3641&gt;=5000), 25000),0)</f>
        <v>0</v>
      </c>
      <c r="Z3641" s="91">
        <f t="shared" si="1587"/>
        <v>300</v>
      </c>
      <c r="AA3641" s="44">
        <f t="shared" si="1588"/>
        <v>0</v>
      </c>
      <c r="AB3641" s="44"/>
      <c r="AC3641" s="44"/>
      <c r="AD3641" s="44"/>
      <c r="AE3641" s="44">
        <f>VLOOKUP(O3641,정산업데이트!$A$6:$B$12,2,10)</f>
        <v>0</v>
      </c>
      <c r="AF3641" s="44"/>
      <c r="AG3641" s="79">
        <f t="shared" si="1589"/>
        <v>300</v>
      </c>
      <c r="AH3641" s="80">
        <f t="shared" si="1590"/>
        <v>2800</v>
      </c>
      <c r="AJ3641" s="35" t="s">
        <v>20467</v>
      </c>
      <c r="AK3641" s="35" t="s">
        <v>73</v>
      </c>
      <c r="AL3641" s="35" t="s">
        <v>20468</v>
      </c>
      <c r="AM3641" s="35" t="s">
        <v>20675</v>
      </c>
      <c r="AN3641" s="35" t="s">
        <v>15506</v>
      </c>
      <c r="AO3641" s="35" t="s">
        <v>20676</v>
      </c>
      <c r="AP3641" s="35" t="s">
        <v>20677</v>
      </c>
      <c r="AQ3641" s="35" t="s">
        <v>122</v>
      </c>
      <c r="AR3641" s="35">
        <v>1</v>
      </c>
      <c r="AS3641" s="35">
        <v>1</v>
      </c>
      <c r="AT3641" s="35">
        <v>1E-3</v>
      </c>
      <c r="AU3641" s="35">
        <v>1</v>
      </c>
      <c r="AV3641" s="35" t="s">
        <v>8</v>
      </c>
      <c r="AW3641" s="35">
        <v>14</v>
      </c>
      <c r="AX3641" s="35" t="s">
        <v>68</v>
      </c>
      <c r="AY3641" s="35" t="s">
        <v>68</v>
      </c>
      <c r="AZ3641" s="35" t="s">
        <v>68</v>
      </c>
      <c r="BA3641" s="35" t="s">
        <v>68</v>
      </c>
      <c r="BB3641" s="35" t="s">
        <v>68</v>
      </c>
      <c r="BC3641" s="35" t="s">
        <v>135</v>
      </c>
      <c r="BD3641" s="35" t="s">
        <v>104</v>
      </c>
      <c r="BE3641" s="35" t="s">
        <v>105</v>
      </c>
      <c r="BF3641" s="35" t="s">
        <v>122</v>
      </c>
      <c r="BG3641" s="35" t="s">
        <v>69</v>
      </c>
      <c r="BH3641" s="35" t="s">
        <v>20678</v>
      </c>
      <c r="BI3641" s="35" t="s">
        <v>122</v>
      </c>
      <c r="BJ3641" s="35" t="s">
        <v>20679</v>
      </c>
      <c r="BK3641" s="35" t="s">
        <v>867</v>
      </c>
      <c r="BL3641" s="35" t="s">
        <v>122</v>
      </c>
      <c r="BM3641" s="35" t="s">
        <v>104</v>
      </c>
      <c r="BN3641" s="35" t="s">
        <v>70</v>
      </c>
      <c r="BO3641" s="35" t="s">
        <v>71</v>
      </c>
      <c r="BP3641" s="35" t="s">
        <v>122</v>
      </c>
      <c r="BQ3641" s="35" t="s">
        <v>163</v>
      </c>
    </row>
    <row r="3642" spans="1:69" x14ac:dyDescent="0.4">
      <c r="A3642" s="40" t="str">
        <f t="shared" si="1564"/>
        <v>2025-09-26</v>
      </c>
      <c r="B3642" s="40" t="str">
        <f t="shared" si="1565"/>
        <v>SYD</v>
      </c>
      <c r="C3642" s="39" t="str">
        <f t="shared" si="1566"/>
        <v>40644127020</v>
      </c>
      <c r="D3642" s="41" t="str">
        <f t="shared" si="1567"/>
        <v>PKR253717390</v>
      </c>
      <c r="E3642" s="41" t="str">
        <f t="shared" si="1568"/>
        <v>596421508553</v>
      </c>
      <c r="F3642" s="39" t="str">
        <f t="shared" si="1569"/>
        <v>2254234</v>
      </c>
      <c r="G3642" s="39" t="str">
        <f t="shared" si="1570"/>
        <v>WISE EXPRESS(HOJUDIRECT)</v>
      </c>
      <c r="H3642" s="41" t="str">
        <f t="shared" si="1571"/>
        <v>이유미</v>
      </c>
      <c r="I3642" s="39" t="str">
        <f t="shared" si="1572"/>
        <v>32558</v>
      </c>
      <c r="J3642" s="52" t="str">
        <f t="shared" si="1573"/>
        <v/>
      </c>
      <c r="K3642" s="75">
        <f t="shared" si="1574"/>
        <v>1</v>
      </c>
      <c r="L3642" s="76">
        <f t="shared" si="1575"/>
        <v>1</v>
      </c>
      <c r="M3642" s="76">
        <f t="shared" si="1576"/>
        <v>1E-3</v>
      </c>
      <c r="N3642" s="76">
        <f t="shared" si="1577"/>
        <v>1</v>
      </c>
      <c r="O3642" s="42">
        <f t="shared" si="1578"/>
        <v>1</v>
      </c>
      <c r="P3642" s="39" t="str">
        <f t="shared" si="1579"/>
        <v>일반(목록배제,Normal-Manifest Exception)</v>
      </c>
      <c r="Q3642" s="72">
        <f t="shared" si="1580"/>
        <v>14</v>
      </c>
      <c r="R3642" s="43" t="str">
        <f t="shared" si="1581"/>
        <v>5X033</v>
      </c>
      <c r="S3642" s="82" t="str">
        <f t="shared" si="1582"/>
        <v/>
      </c>
      <c r="T3642" s="40">
        <f t="shared" si="1583"/>
        <v>45926</v>
      </c>
      <c r="U3642" s="44">
        <v>2500</v>
      </c>
      <c r="V3642" s="44">
        <f t="shared" si="1584"/>
        <v>0</v>
      </c>
      <c r="W3642" s="77">
        <f t="shared" si="1585"/>
        <v>2500</v>
      </c>
      <c r="X3642" s="78">
        <f t="shared" si="1586"/>
        <v>0</v>
      </c>
      <c r="Y3642" s="44" cm="1">
        <f t="array" ref="Y3642">_xlfn.IFNA(_xlfn.IFS(AND(Q3642&gt;=2000, Q3642&lt;3000), 10000, AND(Q3642&gt;=3000, Q3642&lt;4000), 15000, AND(Q3642&gt;=4000, Q3642&lt;5000), 20000, AND(Q3642&gt;=5000), 25000),0)</f>
        <v>0</v>
      </c>
      <c r="Z3642" s="91">
        <f t="shared" si="1587"/>
        <v>300</v>
      </c>
      <c r="AA3642" s="44">
        <f t="shared" si="1588"/>
        <v>0</v>
      </c>
      <c r="AB3642" s="44"/>
      <c r="AC3642" s="44"/>
      <c r="AD3642" s="44"/>
      <c r="AE3642" s="44">
        <f>VLOOKUP(O3642,정산업데이트!$A$6:$B$12,2,10)</f>
        <v>0</v>
      </c>
      <c r="AF3642" s="44"/>
      <c r="AG3642" s="79">
        <f t="shared" si="1589"/>
        <v>300</v>
      </c>
      <c r="AH3642" s="80">
        <f t="shared" si="1590"/>
        <v>2800</v>
      </c>
      <c r="AJ3642" s="35" t="s">
        <v>20467</v>
      </c>
      <c r="AK3642" s="35" t="s">
        <v>73</v>
      </c>
      <c r="AL3642" s="35" t="s">
        <v>20468</v>
      </c>
      <c r="AM3642" s="35" t="s">
        <v>20680</v>
      </c>
      <c r="AN3642" s="35" t="s">
        <v>20681</v>
      </c>
      <c r="AO3642" s="35" t="s">
        <v>20682</v>
      </c>
      <c r="AP3642" s="35" t="s">
        <v>1788</v>
      </c>
      <c r="AQ3642" s="35" t="s">
        <v>122</v>
      </c>
      <c r="AR3642" s="35">
        <v>1</v>
      </c>
      <c r="AS3642" s="35">
        <v>1</v>
      </c>
      <c r="AT3642" s="35">
        <v>1E-3</v>
      </c>
      <c r="AU3642" s="35">
        <v>1</v>
      </c>
      <c r="AV3642" s="35" t="s">
        <v>8</v>
      </c>
      <c r="AW3642" s="35">
        <v>14</v>
      </c>
      <c r="AX3642" s="35" t="s">
        <v>68</v>
      </c>
      <c r="AY3642" s="35" t="s">
        <v>68</v>
      </c>
      <c r="AZ3642" s="35" t="s">
        <v>68</v>
      </c>
      <c r="BA3642" s="35" t="s">
        <v>68</v>
      </c>
      <c r="BB3642" s="35" t="s">
        <v>68</v>
      </c>
      <c r="BC3642" s="35" t="s">
        <v>135</v>
      </c>
      <c r="BD3642" s="35" t="s">
        <v>104</v>
      </c>
      <c r="BE3642" s="35" t="s">
        <v>105</v>
      </c>
      <c r="BF3642" s="35" t="s">
        <v>122</v>
      </c>
      <c r="BG3642" s="35" t="s">
        <v>69</v>
      </c>
      <c r="BH3642" s="35" t="s">
        <v>20683</v>
      </c>
      <c r="BI3642" s="35" t="s">
        <v>122</v>
      </c>
      <c r="BJ3642" s="35" t="s">
        <v>20684</v>
      </c>
      <c r="BK3642" s="35" t="s">
        <v>867</v>
      </c>
      <c r="BL3642" s="35" t="s">
        <v>122</v>
      </c>
      <c r="BM3642" s="35" t="s">
        <v>104</v>
      </c>
      <c r="BN3642" s="35" t="s">
        <v>70</v>
      </c>
      <c r="BO3642" s="35" t="s">
        <v>71</v>
      </c>
      <c r="BP3642" s="35" t="s">
        <v>122</v>
      </c>
      <c r="BQ3642" s="35" t="s">
        <v>163</v>
      </c>
    </row>
    <row r="3643" spans="1:69" x14ac:dyDescent="0.4">
      <c r="A3643" s="40" t="str">
        <f t="shared" si="1564"/>
        <v>2025-09-26</v>
      </c>
      <c r="B3643" s="40" t="str">
        <f t="shared" si="1565"/>
        <v>SYD</v>
      </c>
      <c r="C3643" s="39" t="str">
        <f t="shared" si="1566"/>
        <v>40644127020</v>
      </c>
      <c r="D3643" s="41" t="str">
        <f t="shared" si="1567"/>
        <v>PKR253720041</v>
      </c>
      <c r="E3643" s="41" t="str">
        <f t="shared" si="1568"/>
        <v>596421510406</v>
      </c>
      <c r="F3643" s="39" t="str">
        <f t="shared" si="1569"/>
        <v>2256516</v>
      </c>
      <c r="G3643" s="39" t="str">
        <f t="shared" si="1570"/>
        <v>WISE EXPRESS (CNC INTL)</v>
      </c>
      <c r="H3643" s="41" t="str">
        <f t="shared" si="1571"/>
        <v>김효숙</v>
      </c>
      <c r="I3643" s="39" t="str">
        <f t="shared" si="1572"/>
        <v>02780</v>
      </c>
      <c r="J3643" s="52" t="str">
        <f t="shared" si="1573"/>
        <v/>
      </c>
      <c r="K3643" s="75">
        <f t="shared" si="1574"/>
        <v>1</v>
      </c>
      <c r="L3643" s="76">
        <f t="shared" si="1575"/>
        <v>4</v>
      </c>
      <c r="M3643" s="76">
        <f t="shared" si="1576"/>
        <v>1E-3</v>
      </c>
      <c r="N3643" s="76">
        <f t="shared" si="1577"/>
        <v>4</v>
      </c>
      <c r="O3643" s="42">
        <f t="shared" si="1578"/>
        <v>4</v>
      </c>
      <c r="P3643" s="39" t="str">
        <f t="shared" si="1579"/>
        <v>일반(목록배제,Normal-Manifest Exception)</v>
      </c>
      <c r="Q3643" s="72">
        <f t="shared" si="1580"/>
        <v>126</v>
      </c>
      <c r="R3643" s="43" t="str">
        <f t="shared" si="1581"/>
        <v>5X033</v>
      </c>
      <c r="S3643" s="82" t="str">
        <f t="shared" si="1582"/>
        <v/>
      </c>
      <c r="T3643" s="40">
        <f t="shared" si="1583"/>
        <v>45926</v>
      </c>
      <c r="U3643" s="44">
        <v>2500</v>
      </c>
      <c r="V3643" s="44">
        <f t="shared" si="1584"/>
        <v>0</v>
      </c>
      <c r="W3643" s="77">
        <f t="shared" si="1585"/>
        <v>2500</v>
      </c>
      <c r="X3643" s="78">
        <f t="shared" si="1586"/>
        <v>0</v>
      </c>
      <c r="Y3643" s="44" cm="1">
        <f t="array" ref="Y3643">_xlfn.IFNA(_xlfn.IFS(AND(Q3643&gt;=2000, Q3643&lt;3000), 10000, AND(Q3643&gt;=3000, Q3643&lt;4000), 15000, AND(Q3643&gt;=4000, Q3643&lt;5000), 20000, AND(Q3643&gt;=5000), 25000),0)</f>
        <v>0</v>
      </c>
      <c r="Z3643" s="91">
        <f t="shared" si="1587"/>
        <v>300</v>
      </c>
      <c r="AA3643" s="44">
        <f t="shared" si="1588"/>
        <v>0</v>
      </c>
      <c r="AB3643" s="44"/>
      <c r="AC3643" s="44"/>
      <c r="AD3643" s="44"/>
      <c r="AE3643" s="44">
        <f>VLOOKUP(O3643,정산업데이트!$A$6:$B$12,2,10)</f>
        <v>0</v>
      </c>
      <c r="AF3643" s="44"/>
      <c r="AG3643" s="79">
        <f t="shared" si="1589"/>
        <v>300</v>
      </c>
      <c r="AH3643" s="80">
        <f t="shared" si="1590"/>
        <v>2800</v>
      </c>
      <c r="AJ3643" s="35" t="s">
        <v>20467</v>
      </c>
      <c r="AK3643" s="35" t="s">
        <v>73</v>
      </c>
      <c r="AL3643" s="35" t="s">
        <v>20468</v>
      </c>
      <c r="AM3643" s="35" t="s">
        <v>20685</v>
      </c>
      <c r="AN3643" s="35" t="s">
        <v>20686</v>
      </c>
      <c r="AO3643" s="35" t="s">
        <v>20687</v>
      </c>
      <c r="AP3643" s="35" t="s">
        <v>1431</v>
      </c>
      <c r="AQ3643" s="35" t="s">
        <v>122</v>
      </c>
      <c r="AR3643" s="35">
        <v>1</v>
      </c>
      <c r="AS3643" s="35">
        <v>4</v>
      </c>
      <c r="AT3643" s="35">
        <v>1E-3</v>
      </c>
      <c r="AU3643" s="35">
        <v>4</v>
      </c>
      <c r="AV3643" s="35" t="s">
        <v>8</v>
      </c>
      <c r="AW3643" s="35">
        <v>126</v>
      </c>
      <c r="AX3643" s="35" t="s">
        <v>68</v>
      </c>
      <c r="AY3643" s="35" t="s">
        <v>68</v>
      </c>
      <c r="AZ3643" s="35" t="s">
        <v>68</v>
      </c>
      <c r="BA3643" s="35" t="s">
        <v>68</v>
      </c>
      <c r="BB3643" s="35" t="s">
        <v>68</v>
      </c>
      <c r="BC3643" s="35" t="s">
        <v>405</v>
      </c>
      <c r="BD3643" s="35" t="s">
        <v>406</v>
      </c>
      <c r="BE3643" s="35" t="s">
        <v>14704</v>
      </c>
      <c r="BF3643" s="35" t="s">
        <v>122</v>
      </c>
      <c r="BG3643" s="35" t="s">
        <v>69</v>
      </c>
      <c r="BH3643" s="35" t="s">
        <v>20688</v>
      </c>
      <c r="BI3643" s="35" t="s">
        <v>122</v>
      </c>
      <c r="BJ3643" s="35" t="s">
        <v>20689</v>
      </c>
      <c r="BK3643" s="35" t="s">
        <v>867</v>
      </c>
      <c r="BL3643" s="35" t="s">
        <v>122</v>
      </c>
      <c r="BM3643" s="35" t="s">
        <v>406</v>
      </c>
      <c r="BN3643" s="35" t="s">
        <v>70</v>
      </c>
      <c r="BO3643" s="35" t="s">
        <v>71</v>
      </c>
      <c r="BP3643" s="35" t="s">
        <v>122</v>
      </c>
      <c r="BQ3643" s="35" t="s">
        <v>163</v>
      </c>
    </row>
    <row r="3644" spans="1:69" x14ac:dyDescent="0.4">
      <c r="A3644" s="40" t="str">
        <f t="shared" si="1564"/>
        <v>2025-09-26</v>
      </c>
      <c r="B3644" s="40" t="str">
        <f t="shared" si="1565"/>
        <v>SYD</v>
      </c>
      <c r="C3644" s="39" t="str">
        <f t="shared" si="1566"/>
        <v>40644127020</v>
      </c>
      <c r="D3644" s="41" t="str">
        <f t="shared" si="1567"/>
        <v>PKR253720042</v>
      </c>
      <c r="E3644" s="41" t="str">
        <f t="shared" si="1568"/>
        <v>596421510410</v>
      </c>
      <c r="F3644" s="39" t="str">
        <f t="shared" si="1569"/>
        <v>2256516</v>
      </c>
      <c r="G3644" s="39" t="str">
        <f t="shared" si="1570"/>
        <v>WISE EXPRESS (CNC INTL)</v>
      </c>
      <c r="H3644" s="41" t="str">
        <f t="shared" si="1571"/>
        <v>김범석</v>
      </c>
      <c r="I3644" s="39" t="str">
        <f t="shared" si="1572"/>
        <v>62274</v>
      </c>
      <c r="J3644" s="52" t="str">
        <f t="shared" si="1573"/>
        <v/>
      </c>
      <c r="K3644" s="75">
        <f t="shared" si="1574"/>
        <v>1</v>
      </c>
      <c r="L3644" s="76">
        <f t="shared" si="1575"/>
        <v>3</v>
      </c>
      <c r="M3644" s="76">
        <f t="shared" si="1576"/>
        <v>1E-3</v>
      </c>
      <c r="N3644" s="76">
        <f t="shared" si="1577"/>
        <v>3</v>
      </c>
      <c r="O3644" s="42">
        <f t="shared" si="1578"/>
        <v>3</v>
      </c>
      <c r="P3644" s="39" t="str">
        <f t="shared" si="1579"/>
        <v>일반(목록배제,Normal-Manifest Exception)</v>
      </c>
      <c r="Q3644" s="72">
        <f t="shared" si="1580"/>
        <v>84</v>
      </c>
      <c r="R3644" s="43" t="str">
        <f t="shared" si="1581"/>
        <v>5X033</v>
      </c>
      <c r="S3644" s="82" t="str">
        <f t="shared" si="1582"/>
        <v/>
      </c>
      <c r="T3644" s="40">
        <f t="shared" si="1583"/>
        <v>45926</v>
      </c>
      <c r="U3644" s="44">
        <v>2500</v>
      </c>
      <c r="V3644" s="44">
        <f t="shared" si="1584"/>
        <v>0</v>
      </c>
      <c r="W3644" s="77">
        <f t="shared" si="1585"/>
        <v>2500</v>
      </c>
      <c r="X3644" s="78">
        <f t="shared" si="1586"/>
        <v>0</v>
      </c>
      <c r="Y3644" s="44" cm="1">
        <f t="array" ref="Y3644">_xlfn.IFNA(_xlfn.IFS(AND(Q3644&gt;=2000, Q3644&lt;3000), 10000, AND(Q3644&gt;=3000, Q3644&lt;4000), 15000, AND(Q3644&gt;=4000, Q3644&lt;5000), 20000, AND(Q3644&gt;=5000), 25000),0)</f>
        <v>0</v>
      </c>
      <c r="Z3644" s="91">
        <f t="shared" si="1587"/>
        <v>300</v>
      </c>
      <c r="AA3644" s="44">
        <f t="shared" si="1588"/>
        <v>0</v>
      </c>
      <c r="AB3644" s="44"/>
      <c r="AC3644" s="44"/>
      <c r="AD3644" s="44"/>
      <c r="AE3644" s="44">
        <f>VLOOKUP(O3644,정산업데이트!$A$6:$B$12,2,10)</f>
        <v>0</v>
      </c>
      <c r="AF3644" s="44"/>
      <c r="AG3644" s="79">
        <f t="shared" si="1589"/>
        <v>300</v>
      </c>
      <c r="AH3644" s="80">
        <f t="shared" si="1590"/>
        <v>2800</v>
      </c>
      <c r="AJ3644" s="35" t="s">
        <v>20467</v>
      </c>
      <c r="AK3644" s="35" t="s">
        <v>73</v>
      </c>
      <c r="AL3644" s="35" t="s">
        <v>20468</v>
      </c>
      <c r="AM3644" s="35" t="s">
        <v>20690</v>
      </c>
      <c r="AN3644" s="35" t="s">
        <v>20691</v>
      </c>
      <c r="AO3644" s="35" t="s">
        <v>20692</v>
      </c>
      <c r="AP3644" s="35" t="s">
        <v>3893</v>
      </c>
      <c r="AQ3644" s="35" t="s">
        <v>122</v>
      </c>
      <c r="AR3644" s="35">
        <v>1</v>
      </c>
      <c r="AS3644" s="35">
        <v>3</v>
      </c>
      <c r="AT3644" s="35">
        <v>1E-3</v>
      </c>
      <c r="AU3644" s="35">
        <v>3</v>
      </c>
      <c r="AV3644" s="35" t="s">
        <v>8</v>
      </c>
      <c r="AW3644" s="35">
        <v>84</v>
      </c>
      <c r="AX3644" s="35" t="s">
        <v>68</v>
      </c>
      <c r="AY3644" s="35" t="s">
        <v>68</v>
      </c>
      <c r="AZ3644" s="35" t="s">
        <v>68</v>
      </c>
      <c r="BA3644" s="35" t="s">
        <v>68</v>
      </c>
      <c r="BB3644" s="35" t="s">
        <v>68</v>
      </c>
      <c r="BC3644" s="35" t="s">
        <v>405</v>
      </c>
      <c r="BD3644" s="35" t="s">
        <v>406</v>
      </c>
      <c r="BE3644" s="35" t="s">
        <v>662</v>
      </c>
      <c r="BF3644" s="35" t="s">
        <v>122</v>
      </c>
      <c r="BG3644" s="35" t="s">
        <v>69</v>
      </c>
      <c r="BH3644" s="35" t="s">
        <v>20693</v>
      </c>
      <c r="BI3644" s="35" t="s">
        <v>122</v>
      </c>
      <c r="BJ3644" s="35" t="s">
        <v>20694</v>
      </c>
      <c r="BK3644" s="35" t="s">
        <v>867</v>
      </c>
      <c r="BL3644" s="35" t="s">
        <v>122</v>
      </c>
      <c r="BM3644" s="35" t="s">
        <v>406</v>
      </c>
      <c r="BN3644" s="35" t="s">
        <v>70</v>
      </c>
      <c r="BO3644" s="35" t="s">
        <v>71</v>
      </c>
      <c r="BP3644" s="35" t="s">
        <v>122</v>
      </c>
      <c r="BQ3644" s="35" t="s">
        <v>163</v>
      </c>
    </row>
    <row r="3645" spans="1:69" x14ac:dyDescent="0.4">
      <c r="A3645" s="40" t="str">
        <f t="shared" si="1564"/>
        <v>2025-09-26</v>
      </c>
      <c r="B3645" s="40" t="str">
        <f t="shared" si="1565"/>
        <v>SYD</v>
      </c>
      <c r="C3645" s="39" t="str">
        <f t="shared" si="1566"/>
        <v>40644127020</v>
      </c>
      <c r="D3645" s="41" t="str">
        <f t="shared" si="1567"/>
        <v>PKR253720043</v>
      </c>
      <c r="E3645" s="41" t="str">
        <f t="shared" si="1568"/>
        <v>596421510421</v>
      </c>
      <c r="F3645" s="39" t="str">
        <f t="shared" si="1569"/>
        <v>2256516</v>
      </c>
      <c r="G3645" s="39" t="str">
        <f t="shared" si="1570"/>
        <v>WISE EXPRESS (CNC INTL)</v>
      </c>
      <c r="H3645" s="41" t="str">
        <f t="shared" si="1571"/>
        <v>김용구</v>
      </c>
      <c r="I3645" s="39" t="str">
        <f t="shared" si="1572"/>
        <v>05014</v>
      </c>
      <c r="J3645" s="52" t="str">
        <f t="shared" si="1573"/>
        <v/>
      </c>
      <c r="K3645" s="75">
        <f t="shared" si="1574"/>
        <v>1</v>
      </c>
      <c r="L3645" s="76">
        <f t="shared" si="1575"/>
        <v>3</v>
      </c>
      <c r="M3645" s="76">
        <f t="shared" si="1576"/>
        <v>1E-3</v>
      </c>
      <c r="N3645" s="76">
        <f t="shared" si="1577"/>
        <v>3</v>
      </c>
      <c r="O3645" s="42">
        <f t="shared" si="1578"/>
        <v>3</v>
      </c>
      <c r="P3645" s="39" t="str">
        <f t="shared" si="1579"/>
        <v>일반(목록배제,Normal-Manifest Exception)</v>
      </c>
      <c r="Q3645" s="72">
        <f t="shared" si="1580"/>
        <v>84</v>
      </c>
      <c r="R3645" s="43" t="str">
        <f t="shared" si="1581"/>
        <v>5X033</v>
      </c>
      <c r="S3645" s="82" t="str">
        <f t="shared" si="1582"/>
        <v/>
      </c>
      <c r="T3645" s="40">
        <f t="shared" si="1583"/>
        <v>45926</v>
      </c>
      <c r="U3645" s="44">
        <v>2500</v>
      </c>
      <c r="V3645" s="44">
        <f t="shared" si="1584"/>
        <v>0</v>
      </c>
      <c r="W3645" s="77">
        <f t="shared" si="1585"/>
        <v>2500</v>
      </c>
      <c r="X3645" s="78">
        <f t="shared" si="1586"/>
        <v>0</v>
      </c>
      <c r="Y3645" s="44" cm="1">
        <f t="array" ref="Y3645">_xlfn.IFNA(_xlfn.IFS(AND(Q3645&gt;=2000, Q3645&lt;3000), 10000, AND(Q3645&gt;=3000, Q3645&lt;4000), 15000, AND(Q3645&gt;=4000, Q3645&lt;5000), 20000, AND(Q3645&gt;=5000), 25000),0)</f>
        <v>0</v>
      </c>
      <c r="Z3645" s="91">
        <f t="shared" si="1587"/>
        <v>300</v>
      </c>
      <c r="AA3645" s="44">
        <f t="shared" si="1588"/>
        <v>0</v>
      </c>
      <c r="AB3645" s="44"/>
      <c r="AC3645" s="44"/>
      <c r="AD3645" s="44"/>
      <c r="AE3645" s="44">
        <f>VLOOKUP(O3645,정산업데이트!$A$6:$B$12,2,10)</f>
        <v>0</v>
      </c>
      <c r="AF3645" s="44"/>
      <c r="AG3645" s="79">
        <f t="shared" si="1589"/>
        <v>300</v>
      </c>
      <c r="AH3645" s="80">
        <f t="shared" si="1590"/>
        <v>2800</v>
      </c>
      <c r="AJ3645" s="35" t="s">
        <v>20467</v>
      </c>
      <c r="AK3645" s="35" t="s">
        <v>73</v>
      </c>
      <c r="AL3645" s="35" t="s">
        <v>20468</v>
      </c>
      <c r="AM3645" s="35" t="s">
        <v>20695</v>
      </c>
      <c r="AN3645" s="35" t="s">
        <v>20696</v>
      </c>
      <c r="AO3645" s="35" t="s">
        <v>20697</v>
      </c>
      <c r="AP3645" s="35" t="s">
        <v>19509</v>
      </c>
      <c r="AQ3645" s="35" t="s">
        <v>122</v>
      </c>
      <c r="AR3645" s="35">
        <v>1</v>
      </c>
      <c r="AS3645" s="35">
        <v>3</v>
      </c>
      <c r="AT3645" s="35">
        <v>1E-3</v>
      </c>
      <c r="AU3645" s="35">
        <v>3</v>
      </c>
      <c r="AV3645" s="35" t="s">
        <v>8</v>
      </c>
      <c r="AW3645" s="35">
        <v>84</v>
      </c>
      <c r="AX3645" s="35" t="s">
        <v>68</v>
      </c>
      <c r="AY3645" s="35" t="s">
        <v>68</v>
      </c>
      <c r="AZ3645" s="35" t="s">
        <v>68</v>
      </c>
      <c r="BA3645" s="35" t="s">
        <v>68</v>
      </c>
      <c r="BB3645" s="35" t="s">
        <v>68</v>
      </c>
      <c r="BC3645" s="35" t="s">
        <v>405</v>
      </c>
      <c r="BD3645" s="35" t="s">
        <v>406</v>
      </c>
      <c r="BE3645" s="35" t="s">
        <v>662</v>
      </c>
      <c r="BF3645" s="35" t="s">
        <v>122</v>
      </c>
      <c r="BG3645" s="35" t="s">
        <v>69</v>
      </c>
      <c r="BH3645" s="35" t="s">
        <v>20698</v>
      </c>
      <c r="BI3645" s="35" t="s">
        <v>122</v>
      </c>
      <c r="BJ3645" s="35" t="s">
        <v>20699</v>
      </c>
      <c r="BK3645" s="35" t="s">
        <v>867</v>
      </c>
      <c r="BL3645" s="35" t="s">
        <v>122</v>
      </c>
      <c r="BM3645" s="35" t="s">
        <v>406</v>
      </c>
      <c r="BN3645" s="35" t="s">
        <v>70</v>
      </c>
      <c r="BO3645" s="35" t="s">
        <v>71</v>
      </c>
      <c r="BP3645" s="35" t="s">
        <v>122</v>
      </c>
      <c r="BQ3645" s="35" t="s">
        <v>163</v>
      </c>
    </row>
    <row r="3646" spans="1:69" x14ac:dyDescent="0.4">
      <c r="A3646" s="40" t="str">
        <f t="shared" si="1564"/>
        <v>2025-09-26</v>
      </c>
      <c r="B3646" s="40" t="str">
        <f t="shared" si="1565"/>
        <v>SYD</v>
      </c>
      <c r="C3646" s="39" t="str">
        <f t="shared" si="1566"/>
        <v>40644127020</v>
      </c>
      <c r="D3646" s="41" t="str">
        <f t="shared" si="1567"/>
        <v>PKR253720044</v>
      </c>
      <c r="E3646" s="41" t="str">
        <f t="shared" si="1568"/>
        <v>596421510432</v>
      </c>
      <c r="F3646" s="39" t="str">
        <f t="shared" si="1569"/>
        <v>2256516</v>
      </c>
      <c r="G3646" s="39" t="str">
        <f t="shared" si="1570"/>
        <v>WISE EXPRESS (CNC INTL)</v>
      </c>
      <c r="H3646" s="41" t="str">
        <f t="shared" si="1571"/>
        <v>서병길</v>
      </c>
      <c r="I3646" s="39" t="str">
        <f t="shared" si="1572"/>
        <v>10118</v>
      </c>
      <c r="J3646" s="52" t="str">
        <f t="shared" si="1573"/>
        <v/>
      </c>
      <c r="K3646" s="75">
        <f t="shared" si="1574"/>
        <v>1</v>
      </c>
      <c r="L3646" s="76">
        <f t="shared" si="1575"/>
        <v>4</v>
      </c>
      <c r="M3646" s="76">
        <f t="shared" si="1576"/>
        <v>1E-3</v>
      </c>
      <c r="N3646" s="76">
        <f t="shared" si="1577"/>
        <v>4</v>
      </c>
      <c r="O3646" s="42">
        <f t="shared" si="1578"/>
        <v>4</v>
      </c>
      <c r="P3646" s="39" t="str">
        <f t="shared" si="1579"/>
        <v>일반(목록배제,Normal-Manifest Exception)</v>
      </c>
      <c r="Q3646" s="72">
        <f t="shared" si="1580"/>
        <v>126</v>
      </c>
      <c r="R3646" s="43" t="str">
        <f t="shared" si="1581"/>
        <v>5X033</v>
      </c>
      <c r="S3646" s="82" t="str">
        <f t="shared" si="1582"/>
        <v/>
      </c>
      <c r="T3646" s="40">
        <f t="shared" si="1583"/>
        <v>45926</v>
      </c>
      <c r="U3646" s="44">
        <v>2500</v>
      </c>
      <c r="V3646" s="44">
        <f t="shared" si="1584"/>
        <v>0</v>
      </c>
      <c r="W3646" s="77">
        <f t="shared" si="1585"/>
        <v>2500</v>
      </c>
      <c r="X3646" s="78">
        <f t="shared" si="1586"/>
        <v>0</v>
      </c>
      <c r="Y3646" s="44" cm="1">
        <f t="array" ref="Y3646">_xlfn.IFNA(_xlfn.IFS(AND(Q3646&gt;=2000, Q3646&lt;3000), 10000, AND(Q3646&gt;=3000, Q3646&lt;4000), 15000, AND(Q3646&gt;=4000, Q3646&lt;5000), 20000, AND(Q3646&gt;=5000), 25000),0)</f>
        <v>0</v>
      </c>
      <c r="Z3646" s="91">
        <f t="shared" si="1587"/>
        <v>300</v>
      </c>
      <c r="AA3646" s="44">
        <f t="shared" si="1588"/>
        <v>0</v>
      </c>
      <c r="AB3646" s="44"/>
      <c r="AC3646" s="44"/>
      <c r="AD3646" s="44"/>
      <c r="AE3646" s="44">
        <f>VLOOKUP(O3646,정산업데이트!$A$6:$B$12,2,10)</f>
        <v>0</v>
      </c>
      <c r="AF3646" s="44"/>
      <c r="AG3646" s="79">
        <f t="shared" si="1589"/>
        <v>300</v>
      </c>
      <c r="AH3646" s="80">
        <f t="shared" si="1590"/>
        <v>2800</v>
      </c>
      <c r="AJ3646" s="35" t="s">
        <v>20467</v>
      </c>
      <c r="AK3646" s="35" t="s">
        <v>73</v>
      </c>
      <c r="AL3646" s="35" t="s">
        <v>20468</v>
      </c>
      <c r="AM3646" s="35" t="s">
        <v>20700</v>
      </c>
      <c r="AN3646" s="35" t="s">
        <v>20701</v>
      </c>
      <c r="AO3646" s="35" t="s">
        <v>20702</v>
      </c>
      <c r="AP3646" s="35" t="s">
        <v>549</v>
      </c>
      <c r="AQ3646" s="35" t="s">
        <v>122</v>
      </c>
      <c r="AR3646" s="35">
        <v>1</v>
      </c>
      <c r="AS3646" s="35">
        <v>4</v>
      </c>
      <c r="AT3646" s="35">
        <v>1E-3</v>
      </c>
      <c r="AU3646" s="35">
        <v>4</v>
      </c>
      <c r="AV3646" s="35" t="s">
        <v>8</v>
      </c>
      <c r="AW3646" s="35">
        <v>126</v>
      </c>
      <c r="AX3646" s="35" t="s">
        <v>68</v>
      </c>
      <c r="AY3646" s="35" t="s">
        <v>68</v>
      </c>
      <c r="AZ3646" s="35" t="s">
        <v>68</v>
      </c>
      <c r="BA3646" s="35" t="s">
        <v>68</v>
      </c>
      <c r="BB3646" s="35" t="s">
        <v>68</v>
      </c>
      <c r="BC3646" s="35" t="s">
        <v>405</v>
      </c>
      <c r="BD3646" s="35" t="s">
        <v>406</v>
      </c>
      <c r="BE3646" s="35" t="s">
        <v>662</v>
      </c>
      <c r="BF3646" s="35" t="s">
        <v>122</v>
      </c>
      <c r="BG3646" s="35" t="s">
        <v>69</v>
      </c>
      <c r="BH3646" s="35" t="s">
        <v>20703</v>
      </c>
      <c r="BI3646" s="35" t="s">
        <v>122</v>
      </c>
      <c r="BJ3646" s="35" t="s">
        <v>20704</v>
      </c>
      <c r="BK3646" s="35" t="s">
        <v>867</v>
      </c>
      <c r="BL3646" s="35" t="s">
        <v>122</v>
      </c>
      <c r="BM3646" s="35" t="s">
        <v>406</v>
      </c>
      <c r="BN3646" s="35" t="s">
        <v>70</v>
      </c>
      <c r="BO3646" s="35" t="s">
        <v>71</v>
      </c>
      <c r="BP3646" s="35" t="s">
        <v>122</v>
      </c>
      <c r="BQ3646" s="35" t="s">
        <v>163</v>
      </c>
    </row>
    <row r="3647" spans="1:69" x14ac:dyDescent="0.4">
      <c r="A3647" s="40" t="str">
        <f t="shared" si="1564"/>
        <v>2025-09-26</v>
      </c>
      <c r="B3647" s="40" t="str">
        <f t="shared" si="1565"/>
        <v>SYD</v>
      </c>
      <c r="C3647" s="39" t="str">
        <f t="shared" si="1566"/>
        <v>40644127020</v>
      </c>
      <c r="D3647" s="41" t="str">
        <f t="shared" si="1567"/>
        <v>PKR253720045</v>
      </c>
      <c r="E3647" s="41" t="str">
        <f t="shared" si="1568"/>
        <v>596421510443</v>
      </c>
      <c r="F3647" s="39" t="str">
        <f t="shared" si="1569"/>
        <v>2256516</v>
      </c>
      <c r="G3647" s="39" t="str">
        <f t="shared" si="1570"/>
        <v>WISE EXPRESS (CNC INTL)</v>
      </c>
      <c r="H3647" s="41" t="str">
        <f t="shared" si="1571"/>
        <v>맹선주</v>
      </c>
      <c r="I3647" s="39" t="str">
        <f t="shared" si="1572"/>
        <v>21350</v>
      </c>
      <c r="J3647" s="52" t="str">
        <f t="shared" si="1573"/>
        <v/>
      </c>
      <c r="K3647" s="75">
        <f t="shared" si="1574"/>
        <v>1</v>
      </c>
      <c r="L3647" s="76">
        <f t="shared" si="1575"/>
        <v>0.5</v>
      </c>
      <c r="M3647" s="76">
        <f t="shared" si="1576"/>
        <v>1E-3</v>
      </c>
      <c r="N3647" s="76">
        <f t="shared" si="1577"/>
        <v>0.5</v>
      </c>
      <c r="O3647" s="42">
        <f t="shared" si="1578"/>
        <v>0.5</v>
      </c>
      <c r="P3647" s="39" t="str">
        <f t="shared" si="1579"/>
        <v>일반(목록배제,Normal-Manifest Exception)</v>
      </c>
      <c r="Q3647" s="72">
        <f t="shared" si="1580"/>
        <v>21</v>
      </c>
      <c r="R3647" s="43" t="str">
        <f t="shared" si="1581"/>
        <v>5X033</v>
      </c>
      <c r="S3647" s="82" t="str">
        <f t="shared" si="1582"/>
        <v/>
      </c>
      <c r="T3647" s="40">
        <f t="shared" si="1583"/>
        <v>45926</v>
      </c>
      <c r="U3647" s="44">
        <v>2500</v>
      </c>
      <c r="V3647" s="44">
        <f t="shared" si="1584"/>
        <v>0</v>
      </c>
      <c r="W3647" s="77">
        <f t="shared" si="1585"/>
        <v>2500</v>
      </c>
      <c r="X3647" s="78">
        <f t="shared" si="1586"/>
        <v>0</v>
      </c>
      <c r="Y3647" s="44" cm="1">
        <f t="array" ref="Y3647">_xlfn.IFNA(_xlfn.IFS(AND(Q3647&gt;=2000, Q3647&lt;3000), 10000, AND(Q3647&gt;=3000, Q3647&lt;4000), 15000, AND(Q3647&gt;=4000, Q3647&lt;5000), 20000, AND(Q3647&gt;=5000), 25000),0)</f>
        <v>0</v>
      </c>
      <c r="Z3647" s="91">
        <f t="shared" si="1587"/>
        <v>300</v>
      </c>
      <c r="AA3647" s="44">
        <f t="shared" si="1588"/>
        <v>0</v>
      </c>
      <c r="AB3647" s="44"/>
      <c r="AC3647" s="44"/>
      <c r="AD3647" s="44"/>
      <c r="AE3647" s="44">
        <f>VLOOKUP(O3647,정산업데이트!$A$6:$B$12,2,10)</f>
        <v>0</v>
      </c>
      <c r="AF3647" s="44"/>
      <c r="AG3647" s="79">
        <f t="shared" si="1589"/>
        <v>300</v>
      </c>
      <c r="AH3647" s="80">
        <f t="shared" si="1590"/>
        <v>2800</v>
      </c>
      <c r="AJ3647" s="35" t="s">
        <v>20467</v>
      </c>
      <c r="AK3647" s="35" t="s">
        <v>73</v>
      </c>
      <c r="AL3647" s="35" t="s">
        <v>20468</v>
      </c>
      <c r="AM3647" s="35" t="s">
        <v>20705</v>
      </c>
      <c r="AN3647" s="35" t="s">
        <v>20706</v>
      </c>
      <c r="AO3647" s="35" t="s">
        <v>20707</v>
      </c>
      <c r="AP3647" s="35" t="s">
        <v>20708</v>
      </c>
      <c r="AQ3647" s="35" t="s">
        <v>122</v>
      </c>
      <c r="AR3647" s="35">
        <v>1</v>
      </c>
      <c r="AS3647" s="35">
        <v>0.5</v>
      </c>
      <c r="AT3647" s="35">
        <v>1E-3</v>
      </c>
      <c r="AU3647" s="35">
        <v>0.5</v>
      </c>
      <c r="AV3647" s="35" t="s">
        <v>8</v>
      </c>
      <c r="AW3647" s="35">
        <v>21</v>
      </c>
      <c r="AX3647" s="35" t="s">
        <v>68</v>
      </c>
      <c r="AY3647" s="35" t="s">
        <v>68</v>
      </c>
      <c r="AZ3647" s="35" t="s">
        <v>68</v>
      </c>
      <c r="BA3647" s="35" t="s">
        <v>68</v>
      </c>
      <c r="BB3647" s="35" t="s">
        <v>68</v>
      </c>
      <c r="BC3647" s="35" t="s">
        <v>405</v>
      </c>
      <c r="BD3647" s="35" t="s">
        <v>406</v>
      </c>
      <c r="BE3647" s="35" t="s">
        <v>424</v>
      </c>
      <c r="BF3647" s="35" t="s">
        <v>122</v>
      </c>
      <c r="BG3647" s="35" t="s">
        <v>69</v>
      </c>
      <c r="BH3647" s="35" t="s">
        <v>20709</v>
      </c>
      <c r="BI3647" s="35" t="s">
        <v>122</v>
      </c>
      <c r="BJ3647" s="35" t="s">
        <v>20710</v>
      </c>
      <c r="BK3647" s="35" t="s">
        <v>867</v>
      </c>
      <c r="BL3647" s="35" t="s">
        <v>122</v>
      </c>
      <c r="BM3647" s="35" t="s">
        <v>406</v>
      </c>
      <c r="BN3647" s="35" t="s">
        <v>70</v>
      </c>
      <c r="BO3647" s="35" t="s">
        <v>71</v>
      </c>
      <c r="BP3647" s="35" t="s">
        <v>122</v>
      </c>
      <c r="BQ3647" s="35" t="s">
        <v>163</v>
      </c>
    </row>
    <row r="3648" spans="1:69" x14ac:dyDescent="0.4">
      <c r="A3648" s="40" t="str">
        <f t="shared" si="1564"/>
        <v>2025-09-26</v>
      </c>
      <c r="B3648" s="40" t="str">
        <f t="shared" si="1565"/>
        <v>SYD</v>
      </c>
      <c r="C3648" s="39" t="str">
        <f t="shared" si="1566"/>
        <v>40644127020</v>
      </c>
      <c r="D3648" s="41" t="str">
        <f t="shared" si="1567"/>
        <v>PKR253720046</v>
      </c>
      <c r="E3648" s="41" t="str">
        <f t="shared" si="1568"/>
        <v>596421510454</v>
      </c>
      <c r="F3648" s="39" t="str">
        <f t="shared" si="1569"/>
        <v>2256516</v>
      </c>
      <c r="G3648" s="39" t="str">
        <f t="shared" si="1570"/>
        <v>WISE EXPRESS (CNC INTL)</v>
      </c>
      <c r="H3648" s="41" t="str">
        <f t="shared" si="1571"/>
        <v>윤보라</v>
      </c>
      <c r="I3648" s="39" t="str">
        <f t="shared" si="1572"/>
        <v>14092</v>
      </c>
      <c r="J3648" s="52" t="str">
        <f t="shared" si="1573"/>
        <v/>
      </c>
      <c r="K3648" s="75">
        <f t="shared" si="1574"/>
        <v>1</v>
      </c>
      <c r="L3648" s="76">
        <f t="shared" si="1575"/>
        <v>0.5</v>
      </c>
      <c r="M3648" s="76">
        <f t="shared" si="1576"/>
        <v>1E-3</v>
      </c>
      <c r="N3648" s="76">
        <f t="shared" si="1577"/>
        <v>0.5</v>
      </c>
      <c r="O3648" s="42">
        <f t="shared" si="1578"/>
        <v>0.5</v>
      </c>
      <c r="P3648" s="39" t="str">
        <f t="shared" si="1579"/>
        <v>일반(목록배제,Normal-Manifest Exception)</v>
      </c>
      <c r="Q3648" s="72">
        <f t="shared" si="1580"/>
        <v>40</v>
      </c>
      <c r="R3648" s="43" t="str">
        <f t="shared" si="1581"/>
        <v>5X033</v>
      </c>
      <c r="S3648" s="82" t="str">
        <f t="shared" si="1582"/>
        <v/>
      </c>
      <c r="T3648" s="40">
        <f t="shared" si="1583"/>
        <v>45926</v>
      </c>
      <c r="U3648" s="44">
        <v>2500</v>
      </c>
      <c r="V3648" s="44">
        <f t="shared" si="1584"/>
        <v>0</v>
      </c>
      <c r="W3648" s="77">
        <f t="shared" si="1585"/>
        <v>2500</v>
      </c>
      <c r="X3648" s="78">
        <f t="shared" si="1586"/>
        <v>0</v>
      </c>
      <c r="Y3648" s="44" cm="1">
        <f t="array" ref="Y3648">_xlfn.IFNA(_xlfn.IFS(AND(Q3648&gt;=2000, Q3648&lt;3000), 10000, AND(Q3648&gt;=3000, Q3648&lt;4000), 15000, AND(Q3648&gt;=4000, Q3648&lt;5000), 20000, AND(Q3648&gt;=5000), 25000),0)</f>
        <v>0</v>
      </c>
      <c r="Z3648" s="91">
        <f t="shared" si="1587"/>
        <v>300</v>
      </c>
      <c r="AA3648" s="44">
        <f t="shared" si="1588"/>
        <v>0</v>
      </c>
      <c r="AB3648" s="44"/>
      <c r="AC3648" s="44"/>
      <c r="AD3648" s="44"/>
      <c r="AE3648" s="44">
        <f>VLOOKUP(O3648,정산업데이트!$A$6:$B$12,2,10)</f>
        <v>0</v>
      </c>
      <c r="AF3648" s="44"/>
      <c r="AG3648" s="79">
        <f t="shared" si="1589"/>
        <v>300</v>
      </c>
      <c r="AH3648" s="80">
        <f t="shared" si="1590"/>
        <v>2800</v>
      </c>
      <c r="AJ3648" s="35" t="s">
        <v>20467</v>
      </c>
      <c r="AK3648" s="35" t="s">
        <v>73</v>
      </c>
      <c r="AL3648" s="35" t="s">
        <v>20468</v>
      </c>
      <c r="AM3648" s="35" t="s">
        <v>20711</v>
      </c>
      <c r="AN3648" s="35" t="s">
        <v>1774</v>
      </c>
      <c r="AO3648" s="35" t="s">
        <v>20712</v>
      </c>
      <c r="AP3648" s="35" t="s">
        <v>20713</v>
      </c>
      <c r="AQ3648" s="35" t="s">
        <v>122</v>
      </c>
      <c r="AR3648" s="35">
        <v>1</v>
      </c>
      <c r="AS3648" s="35">
        <v>0.5</v>
      </c>
      <c r="AT3648" s="35">
        <v>1E-3</v>
      </c>
      <c r="AU3648" s="35">
        <v>0.5</v>
      </c>
      <c r="AV3648" s="35" t="s">
        <v>8</v>
      </c>
      <c r="AW3648" s="35">
        <v>40</v>
      </c>
      <c r="AX3648" s="35" t="s">
        <v>68</v>
      </c>
      <c r="AY3648" s="35" t="s">
        <v>68</v>
      </c>
      <c r="AZ3648" s="35" t="s">
        <v>68</v>
      </c>
      <c r="BA3648" s="35" t="s">
        <v>68</v>
      </c>
      <c r="BB3648" s="35" t="s">
        <v>68</v>
      </c>
      <c r="BC3648" s="35" t="s">
        <v>405</v>
      </c>
      <c r="BD3648" s="35" t="s">
        <v>406</v>
      </c>
      <c r="BE3648" s="35" t="s">
        <v>520</v>
      </c>
      <c r="BF3648" s="35" t="s">
        <v>122</v>
      </c>
      <c r="BG3648" s="35" t="s">
        <v>69</v>
      </c>
      <c r="BH3648" s="35" t="s">
        <v>20714</v>
      </c>
      <c r="BI3648" s="35" t="s">
        <v>122</v>
      </c>
      <c r="BJ3648" s="35" t="s">
        <v>20715</v>
      </c>
      <c r="BK3648" s="35" t="s">
        <v>867</v>
      </c>
      <c r="BL3648" s="35" t="s">
        <v>122</v>
      </c>
      <c r="BM3648" s="35" t="s">
        <v>406</v>
      </c>
      <c r="BN3648" s="35" t="s">
        <v>70</v>
      </c>
      <c r="BO3648" s="35" t="s">
        <v>71</v>
      </c>
      <c r="BP3648" s="35" t="s">
        <v>122</v>
      </c>
      <c r="BQ3648" s="35" t="s">
        <v>163</v>
      </c>
    </row>
    <row r="3649" spans="1:69" x14ac:dyDescent="0.4">
      <c r="A3649" s="40" t="str">
        <f t="shared" si="1564"/>
        <v>2025-09-26</v>
      </c>
      <c r="B3649" s="40" t="str">
        <f t="shared" si="1565"/>
        <v>SYD</v>
      </c>
      <c r="C3649" s="39" t="str">
        <f t="shared" si="1566"/>
        <v>40644127020</v>
      </c>
      <c r="D3649" s="41" t="str">
        <f t="shared" si="1567"/>
        <v>PKR253707755</v>
      </c>
      <c r="E3649" s="41" t="str">
        <f t="shared" si="1568"/>
        <v>596421505930</v>
      </c>
      <c r="F3649" s="39" t="str">
        <f t="shared" si="1569"/>
        <v>2254238</v>
      </c>
      <c r="G3649" s="39" t="str">
        <f t="shared" si="1570"/>
        <v>WISE EXPRESS(CHUHO)</v>
      </c>
      <c r="H3649" s="41" t="str">
        <f t="shared" si="1571"/>
        <v>김규민</v>
      </c>
      <c r="I3649" s="39" t="str">
        <f t="shared" si="1572"/>
        <v>11762</v>
      </c>
      <c r="J3649" s="52" t="str">
        <f t="shared" si="1573"/>
        <v/>
      </c>
      <c r="K3649" s="75">
        <f t="shared" si="1574"/>
        <v>1</v>
      </c>
      <c r="L3649" s="76">
        <f t="shared" si="1575"/>
        <v>2</v>
      </c>
      <c r="M3649" s="76">
        <f t="shared" si="1576"/>
        <v>1E-3</v>
      </c>
      <c r="N3649" s="76">
        <f t="shared" si="1577"/>
        <v>2</v>
      </c>
      <c r="O3649" s="42">
        <f t="shared" si="1578"/>
        <v>2</v>
      </c>
      <c r="P3649" s="39" t="str">
        <f t="shared" si="1579"/>
        <v>목록(Manifest)</v>
      </c>
      <c r="Q3649" s="72">
        <f t="shared" si="1580"/>
        <v>75</v>
      </c>
      <c r="R3649" s="43" t="str">
        <f t="shared" si="1581"/>
        <v>5X033</v>
      </c>
      <c r="S3649" s="82" t="str">
        <f t="shared" si="1582"/>
        <v/>
      </c>
      <c r="T3649" s="40">
        <f t="shared" si="1583"/>
        <v>45926</v>
      </c>
      <c r="U3649" s="44">
        <v>2500</v>
      </c>
      <c r="V3649" s="44">
        <f t="shared" si="1584"/>
        <v>0</v>
      </c>
      <c r="W3649" s="77">
        <f t="shared" si="1585"/>
        <v>2500</v>
      </c>
      <c r="X3649" s="78">
        <f t="shared" si="1586"/>
        <v>0</v>
      </c>
      <c r="Y3649" s="44" cm="1">
        <f t="array" ref="Y3649">_xlfn.IFNA(_xlfn.IFS(AND(Q3649&gt;=2000, Q3649&lt;3000), 10000, AND(Q3649&gt;=3000, Q3649&lt;4000), 15000, AND(Q3649&gt;=4000, Q3649&lt;5000), 20000, AND(Q3649&gt;=5000), 25000),0)</f>
        <v>0</v>
      </c>
      <c r="Z3649" s="91">
        <f t="shared" si="1587"/>
        <v>0</v>
      </c>
      <c r="AA3649" s="44">
        <f t="shared" si="1588"/>
        <v>0</v>
      </c>
      <c r="AB3649" s="44"/>
      <c r="AC3649" s="44"/>
      <c r="AD3649" s="44"/>
      <c r="AE3649" s="44">
        <f>VLOOKUP(O3649,정산업데이트!$A$6:$B$12,2,10)</f>
        <v>0</v>
      </c>
      <c r="AF3649" s="44"/>
      <c r="AG3649" s="79">
        <f t="shared" si="1589"/>
        <v>0</v>
      </c>
      <c r="AH3649" s="80">
        <f t="shared" si="1590"/>
        <v>2500</v>
      </c>
      <c r="AJ3649" s="35" t="s">
        <v>20467</v>
      </c>
      <c r="AK3649" s="35" t="s">
        <v>73</v>
      </c>
      <c r="AL3649" s="35" t="s">
        <v>20468</v>
      </c>
      <c r="AM3649" s="35" t="s">
        <v>20716</v>
      </c>
      <c r="AN3649" s="35" t="s">
        <v>835</v>
      </c>
      <c r="AO3649" s="35" t="s">
        <v>20717</v>
      </c>
      <c r="AP3649" s="35" t="s">
        <v>20718</v>
      </c>
      <c r="AQ3649" s="35" t="s">
        <v>122</v>
      </c>
      <c r="AR3649" s="35">
        <v>1</v>
      </c>
      <c r="AS3649" s="35">
        <v>2</v>
      </c>
      <c r="AT3649" s="35">
        <v>1E-3</v>
      </c>
      <c r="AU3649" s="35">
        <v>2</v>
      </c>
      <c r="AV3649" s="35" t="s">
        <v>7</v>
      </c>
      <c r="AW3649" s="35">
        <v>75</v>
      </c>
      <c r="AX3649" s="35" t="s">
        <v>68</v>
      </c>
      <c r="AY3649" s="35" t="s">
        <v>68</v>
      </c>
      <c r="AZ3649" s="35" t="s">
        <v>68</v>
      </c>
      <c r="BA3649" s="35" t="s">
        <v>68</v>
      </c>
      <c r="BB3649" s="35" t="s">
        <v>68</v>
      </c>
      <c r="BC3649" s="35" t="s">
        <v>123</v>
      </c>
      <c r="BD3649" s="35" t="s">
        <v>81</v>
      </c>
      <c r="BE3649" s="35" t="s">
        <v>162</v>
      </c>
      <c r="BF3649" s="35" t="s">
        <v>122</v>
      </c>
      <c r="BG3649" s="35" t="s">
        <v>69</v>
      </c>
      <c r="BH3649" s="35" t="s">
        <v>20719</v>
      </c>
      <c r="BI3649" s="35" t="s">
        <v>122</v>
      </c>
      <c r="BJ3649" s="35" t="s">
        <v>20720</v>
      </c>
      <c r="BK3649" s="35" t="s">
        <v>867</v>
      </c>
      <c r="BL3649" s="35" t="s">
        <v>122</v>
      </c>
      <c r="BM3649" s="35" t="s">
        <v>81</v>
      </c>
      <c r="BN3649" s="35" t="s">
        <v>70</v>
      </c>
      <c r="BO3649" s="35" t="s">
        <v>71</v>
      </c>
      <c r="BP3649" s="35" t="s">
        <v>122</v>
      </c>
      <c r="BQ3649" s="35" t="s">
        <v>163</v>
      </c>
    </row>
    <row r="3650" spans="1:69" x14ac:dyDescent="0.4">
      <c r="A3650" s="40" t="str">
        <f t="shared" si="1564"/>
        <v>2025-09-26</v>
      </c>
      <c r="B3650" s="40" t="str">
        <f t="shared" si="1565"/>
        <v>SYD</v>
      </c>
      <c r="C3650" s="39" t="str">
        <f t="shared" si="1566"/>
        <v>40644127020</v>
      </c>
      <c r="D3650" s="41" t="str">
        <f t="shared" si="1567"/>
        <v>PKR253724502</v>
      </c>
      <c r="E3650" s="41" t="str">
        <f t="shared" si="1568"/>
        <v>596421511132</v>
      </c>
      <c r="F3650" s="39" t="str">
        <f t="shared" si="1569"/>
        <v>2254244</v>
      </c>
      <c r="G3650" s="39" t="str">
        <f t="shared" si="1570"/>
        <v>WISE EXPRESS(ROSESCOLLECTABLE)</v>
      </c>
      <c r="H3650" s="41" t="str">
        <f t="shared" si="1571"/>
        <v>김미현</v>
      </c>
      <c r="I3650" s="39" t="str">
        <f t="shared" si="1572"/>
        <v>10099</v>
      </c>
      <c r="J3650" s="52" t="str">
        <f t="shared" si="1573"/>
        <v/>
      </c>
      <c r="K3650" s="75">
        <f t="shared" si="1574"/>
        <v>1</v>
      </c>
      <c r="L3650" s="76">
        <f t="shared" si="1575"/>
        <v>5.9</v>
      </c>
      <c r="M3650" s="76">
        <f t="shared" si="1576"/>
        <v>1E-3</v>
      </c>
      <c r="N3650" s="76">
        <f t="shared" si="1577"/>
        <v>6</v>
      </c>
      <c r="O3650" s="42">
        <f t="shared" si="1578"/>
        <v>6</v>
      </c>
      <c r="P3650" s="39" t="str">
        <f t="shared" si="1579"/>
        <v>목록(Manifest)</v>
      </c>
      <c r="Q3650" s="72">
        <f t="shared" si="1580"/>
        <v>140</v>
      </c>
      <c r="R3650" s="43" t="str">
        <f t="shared" si="1581"/>
        <v>5X033</v>
      </c>
      <c r="S3650" s="82" t="str">
        <f t="shared" si="1582"/>
        <v/>
      </c>
      <c r="T3650" s="40">
        <f t="shared" si="1583"/>
        <v>45926</v>
      </c>
      <c r="U3650" s="44">
        <v>2500</v>
      </c>
      <c r="V3650" s="44">
        <f t="shared" si="1584"/>
        <v>100</v>
      </c>
      <c r="W3650" s="77">
        <f t="shared" si="1585"/>
        <v>2600</v>
      </c>
      <c r="X3650" s="78">
        <f t="shared" si="1586"/>
        <v>0</v>
      </c>
      <c r="Y3650" s="44" cm="1">
        <f t="array" ref="Y3650">_xlfn.IFNA(_xlfn.IFS(AND(Q3650&gt;=2000, Q3650&lt;3000), 10000, AND(Q3650&gt;=3000, Q3650&lt;4000), 15000, AND(Q3650&gt;=4000, Q3650&lt;5000), 20000, AND(Q3650&gt;=5000), 25000),0)</f>
        <v>0</v>
      </c>
      <c r="Z3650" s="91">
        <f t="shared" si="1587"/>
        <v>0</v>
      </c>
      <c r="AA3650" s="44">
        <f t="shared" si="1588"/>
        <v>0</v>
      </c>
      <c r="AB3650" s="44"/>
      <c r="AC3650" s="44"/>
      <c r="AD3650" s="44"/>
      <c r="AE3650" s="44">
        <f>VLOOKUP(O3650,정산업데이트!$A$6:$B$12,2,10)</f>
        <v>1000</v>
      </c>
      <c r="AF3650" s="44"/>
      <c r="AG3650" s="79">
        <f t="shared" si="1589"/>
        <v>1000</v>
      </c>
      <c r="AH3650" s="80">
        <f t="shared" si="1590"/>
        <v>3600</v>
      </c>
      <c r="AJ3650" s="35" t="s">
        <v>20467</v>
      </c>
      <c r="AK3650" s="35" t="s">
        <v>73</v>
      </c>
      <c r="AL3650" s="35" t="s">
        <v>20468</v>
      </c>
      <c r="AM3650" s="35" t="s">
        <v>20721</v>
      </c>
      <c r="AN3650" s="35" t="s">
        <v>322</v>
      </c>
      <c r="AO3650" s="35" t="s">
        <v>838</v>
      </c>
      <c r="AP3650" s="35" t="s">
        <v>839</v>
      </c>
      <c r="AQ3650" s="35" t="s">
        <v>122</v>
      </c>
      <c r="AR3650" s="35">
        <v>1</v>
      </c>
      <c r="AS3650" s="35">
        <v>5.9</v>
      </c>
      <c r="AT3650" s="35">
        <v>1E-3</v>
      </c>
      <c r="AU3650" s="35">
        <v>6</v>
      </c>
      <c r="AV3650" s="35" t="s">
        <v>7</v>
      </c>
      <c r="AW3650" s="35">
        <v>140</v>
      </c>
      <c r="AX3650" s="35" t="s">
        <v>68</v>
      </c>
      <c r="AY3650" s="35" t="s">
        <v>68</v>
      </c>
      <c r="AZ3650" s="35" t="s">
        <v>68</v>
      </c>
      <c r="BA3650" s="35" t="s">
        <v>68</v>
      </c>
      <c r="BB3650" s="35" t="s">
        <v>68</v>
      </c>
      <c r="BC3650" s="35" t="s">
        <v>347</v>
      </c>
      <c r="BD3650" s="35" t="s">
        <v>348</v>
      </c>
      <c r="BE3650" s="35" t="s">
        <v>349</v>
      </c>
      <c r="BF3650" s="35" t="s">
        <v>122</v>
      </c>
      <c r="BG3650" s="35" t="s">
        <v>69</v>
      </c>
      <c r="BH3650" s="35" t="s">
        <v>20722</v>
      </c>
      <c r="BI3650" s="35" t="s">
        <v>122</v>
      </c>
      <c r="BJ3650" s="35" t="s">
        <v>20723</v>
      </c>
      <c r="BK3650" s="35" t="s">
        <v>867</v>
      </c>
      <c r="BL3650" s="35" t="s">
        <v>122</v>
      </c>
      <c r="BM3650" s="35" t="s">
        <v>348</v>
      </c>
      <c r="BN3650" s="35" t="s">
        <v>70</v>
      </c>
      <c r="BO3650" s="35" t="s">
        <v>71</v>
      </c>
      <c r="BP3650" s="35" t="s">
        <v>122</v>
      </c>
      <c r="BQ3650" s="35" t="s">
        <v>163</v>
      </c>
    </row>
    <row r="3651" spans="1:69" x14ac:dyDescent="0.4">
      <c r="A3651" s="40" t="str">
        <f t="shared" si="1564"/>
        <v>2025-09-26</v>
      </c>
      <c r="B3651" s="40" t="str">
        <f t="shared" si="1565"/>
        <v>SYD</v>
      </c>
      <c r="C3651" s="39" t="str">
        <f t="shared" si="1566"/>
        <v>40644127020</v>
      </c>
      <c r="D3651" s="41" t="str">
        <f t="shared" si="1567"/>
        <v>PKR253724503</v>
      </c>
      <c r="E3651" s="41" t="str">
        <f t="shared" si="1568"/>
        <v>596421511143</v>
      </c>
      <c r="F3651" s="39" t="str">
        <f t="shared" si="1569"/>
        <v>2254244</v>
      </c>
      <c r="G3651" s="39" t="str">
        <f t="shared" si="1570"/>
        <v>WISE EXPRESS(ROSESCOLLECTABLE)</v>
      </c>
      <c r="H3651" s="41" t="str">
        <f t="shared" si="1571"/>
        <v>윤수민</v>
      </c>
      <c r="I3651" s="39" t="str">
        <f t="shared" si="1572"/>
        <v>02023</v>
      </c>
      <c r="J3651" s="52" t="str">
        <f t="shared" si="1573"/>
        <v/>
      </c>
      <c r="K3651" s="75">
        <f t="shared" si="1574"/>
        <v>1</v>
      </c>
      <c r="L3651" s="76">
        <f t="shared" si="1575"/>
        <v>2.7</v>
      </c>
      <c r="M3651" s="76">
        <f t="shared" si="1576"/>
        <v>1E-3</v>
      </c>
      <c r="N3651" s="76">
        <f t="shared" si="1577"/>
        <v>2.7</v>
      </c>
      <c r="O3651" s="42">
        <f t="shared" si="1578"/>
        <v>3</v>
      </c>
      <c r="P3651" s="39" t="str">
        <f t="shared" si="1579"/>
        <v>목록(Manifest)</v>
      </c>
      <c r="Q3651" s="72">
        <f t="shared" si="1580"/>
        <v>120</v>
      </c>
      <c r="R3651" s="43" t="str">
        <f t="shared" si="1581"/>
        <v>5X033</v>
      </c>
      <c r="S3651" s="82" t="str">
        <f t="shared" si="1582"/>
        <v/>
      </c>
      <c r="T3651" s="40">
        <f t="shared" si="1583"/>
        <v>45926</v>
      </c>
      <c r="U3651" s="44">
        <v>2500</v>
      </c>
      <c r="V3651" s="44">
        <f t="shared" si="1584"/>
        <v>0</v>
      </c>
      <c r="W3651" s="77">
        <f t="shared" si="1585"/>
        <v>2500</v>
      </c>
      <c r="X3651" s="78">
        <f t="shared" si="1586"/>
        <v>0</v>
      </c>
      <c r="Y3651" s="44" cm="1">
        <f t="array" ref="Y3651">_xlfn.IFNA(_xlfn.IFS(AND(Q3651&gt;=2000, Q3651&lt;3000), 10000, AND(Q3651&gt;=3000, Q3651&lt;4000), 15000, AND(Q3651&gt;=4000, Q3651&lt;5000), 20000, AND(Q3651&gt;=5000), 25000),0)</f>
        <v>0</v>
      </c>
      <c r="Z3651" s="91">
        <f t="shared" si="1587"/>
        <v>0</v>
      </c>
      <c r="AA3651" s="44">
        <f t="shared" si="1588"/>
        <v>0</v>
      </c>
      <c r="AB3651" s="44"/>
      <c r="AC3651" s="44"/>
      <c r="AD3651" s="44"/>
      <c r="AE3651" s="44">
        <f>VLOOKUP(O3651,정산업데이트!$A$6:$B$12,2,10)</f>
        <v>0</v>
      </c>
      <c r="AF3651" s="44"/>
      <c r="AG3651" s="79">
        <f t="shared" si="1589"/>
        <v>0</v>
      </c>
      <c r="AH3651" s="80">
        <f t="shared" si="1590"/>
        <v>2500</v>
      </c>
      <c r="AJ3651" s="35" t="s">
        <v>20467</v>
      </c>
      <c r="AK3651" s="35" t="s">
        <v>73</v>
      </c>
      <c r="AL3651" s="35" t="s">
        <v>20468</v>
      </c>
      <c r="AM3651" s="35" t="s">
        <v>20724</v>
      </c>
      <c r="AN3651" s="35" t="s">
        <v>20725</v>
      </c>
      <c r="AO3651" s="35" t="s">
        <v>20726</v>
      </c>
      <c r="AP3651" s="35" t="s">
        <v>1538</v>
      </c>
      <c r="AQ3651" s="35" t="s">
        <v>122</v>
      </c>
      <c r="AR3651" s="35">
        <v>1</v>
      </c>
      <c r="AS3651" s="35">
        <v>2.7</v>
      </c>
      <c r="AT3651" s="35">
        <v>1E-3</v>
      </c>
      <c r="AU3651" s="35">
        <v>2.7</v>
      </c>
      <c r="AV3651" s="35" t="s">
        <v>7</v>
      </c>
      <c r="AW3651" s="35">
        <v>120</v>
      </c>
      <c r="AX3651" s="35" t="s">
        <v>68</v>
      </c>
      <c r="AY3651" s="35" t="s">
        <v>68</v>
      </c>
      <c r="AZ3651" s="35" t="s">
        <v>68</v>
      </c>
      <c r="BA3651" s="35" t="s">
        <v>68</v>
      </c>
      <c r="BB3651" s="35" t="s">
        <v>68</v>
      </c>
      <c r="BC3651" s="35" t="s">
        <v>347</v>
      </c>
      <c r="BD3651" s="35" t="s">
        <v>348</v>
      </c>
      <c r="BE3651" s="35" t="s">
        <v>349</v>
      </c>
      <c r="BF3651" s="35" t="s">
        <v>122</v>
      </c>
      <c r="BG3651" s="35" t="s">
        <v>69</v>
      </c>
      <c r="BH3651" s="35" t="s">
        <v>20727</v>
      </c>
      <c r="BI3651" s="35" t="s">
        <v>122</v>
      </c>
      <c r="BJ3651" s="35" t="s">
        <v>20728</v>
      </c>
      <c r="BK3651" s="35" t="s">
        <v>867</v>
      </c>
      <c r="BL3651" s="35" t="s">
        <v>122</v>
      </c>
      <c r="BM3651" s="35" t="s">
        <v>348</v>
      </c>
      <c r="BN3651" s="35" t="s">
        <v>70</v>
      </c>
      <c r="BO3651" s="35" t="s">
        <v>71</v>
      </c>
      <c r="BP3651" s="35" t="s">
        <v>122</v>
      </c>
      <c r="BQ3651" s="35" t="s">
        <v>163</v>
      </c>
    </row>
    <row r="3652" spans="1:69" x14ac:dyDescent="0.4">
      <c r="A3652" s="40" t="str">
        <f t="shared" si="1564"/>
        <v>2025-09-26</v>
      </c>
      <c r="B3652" s="40" t="str">
        <f t="shared" si="1565"/>
        <v>SYD</v>
      </c>
      <c r="C3652" s="39" t="str">
        <f t="shared" si="1566"/>
        <v>40644127020</v>
      </c>
      <c r="D3652" s="41" t="str">
        <f t="shared" si="1567"/>
        <v>PKR253724504</v>
      </c>
      <c r="E3652" s="41" t="str">
        <f t="shared" si="1568"/>
        <v>596421511154</v>
      </c>
      <c r="F3652" s="39" t="str">
        <f t="shared" si="1569"/>
        <v>2254244</v>
      </c>
      <c r="G3652" s="39" t="str">
        <f t="shared" si="1570"/>
        <v>WISE EXPRESS(ROSESCOLLECTABLE)</v>
      </c>
      <c r="H3652" s="41" t="str">
        <f t="shared" si="1571"/>
        <v>남선희</v>
      </c>
      <c r="I3652" s="39" t="str">
        <f t="shared" si="1572"/>
        <v>27220</v>
      </c>
      <c r="J3652" s="52" t="str">
        <f t="shared" si="1573"/>
        <v/>
      </c>
      <c r="K3652" s="75">
        <f t="shared" si="1574"/>
        <v>1</v>
      </c>
      <c r="L3652" s="76">
        <f t="shared" si="1575"/>
        <v>6.7</v>
      </c>
      <c r="M3652" s="76">
        <f t="shared" si="1576"/>
        <v>1E-3</v>
      </c>
      <c r="N3652" s="76">
        <f t="shared" si="1577"/>
        <v>7</v>
      </c>
      <c r="O3652" s="42">
        <f t="shared" si="1578"/>
        <v>7</v>
      </c>
      <c r="P3652" s="39" t="str">
        <f t="shared" si="1579"/>
        <v>목록(Manifest)</v>
      </c>
      <c r="Q3652" s="72">
        <f t="shared" si="1580"/>
        <v>140</v>
      </c>
      <c r="R3652" s="43" t="str">
        <f t="shared" si="1581"/>
        <v>5X033</v>
      </c>
      <c r="S3652" s="82" t="str">
        <f t="shared" si="1582"/>
        <v/>
      </c>
      <c r="T3652" s="40">
        <f t="shared" si="1583"/>
        <v>45926</v>
      </c>
      <c r="U3652" s="44">
        <v>2500</v>
      </c>
      <c r="V3652" s="44">
        <f t="shared" si="1584"/>
        <v>200</v>
      </c>
      <c r="W3652" s="77">
        <f t="shared" si="1585"/>
        <v>2700</v>
      </c>
      <c r="X3652" s="78">
        <f t="shared" si="1586"/>
        <v>0</v>
      </c>
      <c r="Y3652" s="44" cm="1">
        <f t="array" ref="Y3652">_xlfn.IFNA(_xlfn.IFS(AND(Q3652&gt;=2000, Q3652&lt;3000), 10000, AND(Q3652&gt;=3000, Q3652&lt;4000), 15000, AND(Q3652&gt;=4000, Q3652&lt;5000), 20000, AND(Q3652&gt;=5000), 25000),0)</f>
        <v>0</v>
      </c>
      <c r="Z3652" s="91">
        <f t="shared" si="1587"/>
        <v>0</v>
      </c>
      <c r="AA3652" s="44">
        <f t="shared" si="1588"/>
        <v>0</v>
      </c>
      <c r="AB3652" s="44"/>
      <c r="AC3652" s="44"/>
      <c r="AD3652" s="44"/>
      <c r="AE3652" s="44">
        <f>VLOOKUP(O3652,정산업데이트!$A$6:$B$12,2,10)</f>
        <v>1000</v>
      </c>
      <c r="AF3652" s="44"/>
      <c r="AG3652" s="79">
        <f t="shared" si="1589"/>
        <v>1000</v>
      </c>
      <c r="AH3652" s="80">
        <f t="shared" si="1590"/>
        <v>3700</v>
      </c>
      <c r="AJ3652" s="35" t="s">
        <v>20467</v>
      </c>
      <c r="AK3652" s="35" t="s">
        <v>73</v>
      </c>
      <c r="AL3652" s="35" t="s">
        <v>20468</v>
      </c>
      <c r="AM3652" s="35" t="s">
        <v>20729</v>
      </c>
      <c r="AN3652" s="35" t="s">
        <v>20730</v>
      </c>
      <c r="AO3652" s="35" t="s">
        <v>20731</v>
      </c>
      <c r="AP3652" s="35" t="s">
        <v>20732</v>
      </c>
      <c r="AQ3652" s="35" t="s">
        <v>122</v>
      </c>
      <c r="AR3652" s="35">
        <v>1</v>
      </c>
      <c r="AS3652" s="35">
        <v>6.7</v>
      </c>
      <c r="AT3652" s="35">
        <v>1E-3</v>
      </c>
      <c r="AU3652" s="35">
        <v>7</v>
      </c>
      <c r="AV3652" s="35" t="s">
        <v>7</v>
      </c>
      <c r="AW3652" s="35">
        <v>140</v>
      </c>
      <c r="AX3652" s="35" t="s">
        <v>68</v>
      </c>
      <c r="AY3652" s="35" t="s">
        <v>68</v>
      </c>
      <c r="AZ3652" s="35" t="s">
        <v>68</v>
      </c>
      <c r="BA3652" s="35" t="s">
        <v>68</v>
      </c>
      <c r="BB3652" s="35" t="s">
        <v>68</v>
      </c>
      <c r="BC3652" s="35" t="s">
        <v>347</v>
      </c>
      <c r="BD3652" s="35" t="s">
        <v>348</v>
      </c>
      <c r="BE3652" s="35" t="s">
        <v>349</v>
      </c>
      <c r="BF3652" s="35" t="s">
        <v>122</v>
      </c>
      <c r="BG3652" s="35" t="s">
        <v>69</v>
      </c>
      <c r="BH3652" s="35" t="s">
        <v>20733</v>
      </c>
      <c r="BI3652" s="35" t="s">
        <v>122</v>
      </c>
      <c r="BJ3652" s="35" t="s">
        <v>20734</v>
      </c>
      <c r="BK3652" s="35" t="s">
        <v>867</v>
      </c>
      <c r="BL3652" s="35" t="s">
        <v>122</v>
      </c>
      <c r="BM3652" s="35" t="s">
        <v>348</v>
      </c>
      <c r="BN3652" s="35" t="s">
        <v>70</v>
      </c>
      <c r="BO3652" s="35" t="s">
        <v>71</v>
      </c>
      <c r="BP3652" s="35" t="s">
        <v>122</v>
      </c>
      <c r="BQ3652" s="35" t="s">
        <v>163</v>
      </c>
    </row>
    <row r="3653" spans="1:69" x14ac:dyDescent="0.4">
      <c r="A3653" s="40" t="str">
        <f t="shared" si="1564"/>
        <v>2025-09-26</v>
      </c>
      <c r="B3653" s="40" t="str">
        <f t="shared" si="1565"/>
        <v>SYD</v>
      </c>
      <c r="C3653" s="39" t="str">
        <f t="shared" si="1566"/>
        <v>40644127020</v>
      </c>
      <c r="D3653" s="41" t="str">
        <f t="shared" si="1567"/>
        <v>PKR253724505</v>
      </c>
      <c r="E3653" s="41" t="str">
        <f t="shared" si="1568"/>
        <v>596421511165</v>
      </c>
      <c r="F3653" s="39" t="str">
        <f t="shared" si="1569"/>
        <v>2254244</v>
      </c>
      <c r="G3653" s="39" t="str">
        <f t="shared" si="1570"/>
        <v>WISE EXPRESS(ROSESCOLLECTABLE)</v>
      </c>
      <c r="H3653" s="41" t="str">
        <f t="shared" si="1571"/>
        <v>홍정화</v>
      </c>
      <c r="I3653" s="39" t="str">
        <f t="shared" si="1572"/>
        <v>39515</v>
      </c>
      <c r="J3653" s="52" t="str">
        <f t="shared" si="1573"/>
        <v/>
      </c>
      <c r="K3653" s="75">
        <f t="shared" si="1574"/>
        <v>1</v>
      </c>
      <c r="L3653" s="76">
        <f t="shared" si="1575"/>
        <v>6</v>
      </c>
      <c r="M3653" s="76">
        <f t="shared" si="1576"/>
        <v>1E-3</v>
      </c>
      <c r="N3653" s="76">
        <f t="shared" si="1577"/>
        <v>6</v>
      </c>
      <c r="O3653" s="42">
        <f t="shared" si="1578"/>
        <v>6</v>
      </c>
      <c r="P3653" s="39" t="str">
        <f t="shared" si="1579"/>
        <v>목록(Manifest)</v>
      </c>
      <c r="Q3653" s="72">
        <f t="shared" si="1580"/>
        <v>140</v>
      </c>
      <c r="R3653" s="43" t="str">
        <f t="shared" si="1581"/>
        <v>5X033</v>
      </c>
      <c r="S3653" s="82" t="str">
        <f t="shared" si="1582"/>
        <v/>
      </c>
      <c r="T3653" s="40">
        <f t="shared" si="1583"/>
        <v>45926</v>
      </c>
      <c r="U3653" s="44">
        <v>2500</v>
      </c>
      <c r="V3653" s="44">
        <f t="shared" si="1584"/>
        <v>100</v>
      </c>
      <c r="W3653" s="77">
        <f t="shared" si="1585"/>
        <v>2600</v>
      </c>
      <c r="X3653" s="78">
        <f t="shared" si="1586"/>
        <v>0</v>
      </c>
      <c r="Y3653" s="44" cm="1">
        <f t="array" ref="Y3653">_xlfn.IFNA(_xlfn.IFS(AND(Q3653&gt;=2000, Q3653&lt;3000), 10000, AND(Q3653&gt;=3000, Q3653&lt;4000), 15000, AND(Q3653&gt;=4000, Q3653&lt;5000), 20000, AND(Q3653&gt;=5000), 25000),0)</f>
        <v>0</v>
      </c>
      <c r="Z3653" s="91">
        <f t="shared" si="1587"/>
        <v>0</v>
      </c>
      <c r="AA3653" s="44">
        <f t="shared" si="1588"/>
        <v>0</v>
      </c>
      <c r="AB3653" s="44"/>
      <c r="AC3653" s="44"/>
      <c r="AD3653" s="44"/>
      <c r="AE3653" s="44">
        <f>VLOOKUP(O3653,정산업데이트!$A$6:$B$12,2,10)</f>
        <v>1000</v>
      </c>
      <c r="AF3653" s="44"/>
      <c r="AG3653" s="79">
        <f t="shared" si="1589"/>
        <v>1000</v>
      </c>
      <c r="AH3653" s="80">
        <f t="shared" si="1590"/>
        <v>3600</v>
      </c>
      <c r="AJ3653" s="35" t="s">
        <v>20467</v>
      </c>
      <c r="AK3653" s="35" t="s">
        <v>73</v>
      </c>
      <c r="AL3653" s="35" t="s">
        <v>20468</v>
      </c>
      <c r="AM3653" s="35" t="s">
        <v>20735</v>
      </c>
      <c r="AN3653" s="35" t="s">
        <v>1516</v>
      </c>
      <c r="AO3653" s="35" t="s">
        <v>1517</v>
      </c>
      <c r="AP3653" s="35" t="s">
        <v>1518</v>
      </c>
      <c r="AQ3653" s="35" t="s">
        <v>122</v>
      </c>
      <c r="AR3653" s="35">
        <v>1</v>
      </c>
      <c r="AS3653" s="35">
        <v>6</v>
      </c>
      <c r="AT3653" s="35">
        <v>1E-3</v>
      </c>
      <c r="AU3653" s="35">
        <v>6</v>
      </c>
      <c r="AV3653" s="35" t="s">
        <v>7</v>
      </c>
      <c r="AW3653" s="35">
        <v>140</v>
      </c>
      <c r="AX3653" s="35" t="s">
        <v>68</v>
      </c>
      <c r="AY3653" s="35" t="s">
        <v>68</v>
      </c>
      <c r="AZ3653" s="35" t="s">
        <v>68</v>
      </c>
      <c r="BA3653" s="35" t="s">
        <v>68</v>
      </c>
      <c r="BB3653" s="35" t="s">
        <v>122</v>
      </c>
      <c r="BC3653" s="35" t="s">
        <v>347</v>
      </c>
      <c r="BD3653" s="35" t="s">
        <v>348</v>
      </c>
      <c r="BE3653" s="35" t="s">
        <v>349</v>
      </c>
      <c r="BF3653" s="35" t="s">
        <v>122</v>
      </c>
      <c r="BG3653" s="35" t="s">
        <v>69</v>
      </c>
      <c r="BH3653" s="35" t="s">
        <v>20736</v>
      </c>
      <c r="BI3653" s="35" t="s">
        <v>122</v>
      </c>
      <c r="BJ3653" s="35" t="s">
        <v>20737</v>
      </c>
      <c r="BK3653" s="35" t="s">
        <v>867</v>
      </c>
      <c r="BL3653" s="35" t="s">
        <v>122</v>
      </c>
      <c r="BM3653" s="35" t="s">
        <v>348</v>
      </c>
      <c r="BN3653" s="35" t="s">
        <v>70</v>
      </c>
      <c r="BO3653" s="35" t="s">
        <v>71</v>
      </c>
      <c r="BP3653" s="35" t="s">
        <v>122</v>
      </c>
      <c r="BQ3653" s="35" t="s">
        <v>163</v>
      </c>
    </row>
    <row r="3654" spans="1:69" x14ac:dyDescent="0.4">
      <c r="A3654" s="40" t="str">
        <f t="shared" ref="A3654:A3717" si="1591">AJ3654</f>
        <v>2025-09-26</v>
      </c>
      <c r="B3654" s="40" t="str">
        <f t="shared" ref="B3654:B3717" si="1592">AK3654</f>
        <v>SYD</v>
      </c>
      <c r="C3654" s="39" t="str">
        <f t="shared" ref="C3654:C3717" si="1593">AL3654</f>
        <v>40644127020</v>
      </c>
      <c r="D3654" s="41" t="str">
        <f t="shared" ref="D3654:D3717" si="1594">AM3654</f>
        <v>PKR253724506</v>
      </c>
      <c r="E3654" s="41" t="str">
        <f t="shared" ref="E3654:E3717" si="1595">BH3654</f>
        <v>596421511176</v>
      </c>
      <c r="F3654" s="39" t="str">
        <f t="shared" ref="F3654:F3717" si="1596">BC3654</f>
        <v>2254244</v>
      </c>
      <c r="G3654" s="39" t="str">
        <f t="shared" ref="G3654:G3717" si="1597">BD3654</f>
        <v>WISE EXPRESS(ROSESCOLLECTABLE)</v>
      </c>
      <c r="H3654" s="41" t="str">
        <f t="shared" ref="H3654:H3717" si="1598">AN3654</f>
        <v>경서원</v>
      </c>
      <c r="I3654" s="39" t="str">
        <f t="shared" ref="I3654:I3717" si="1599">AP3654</f>
        <v>04073</v>
      </c>
      <c r="J3654" s="52" t="str">
        <f t="shared" ref="J3654:J3717" si="1600">AQ3654</f>
        <v/>
      </c>
      <c r="K3654" s="75">
        <f t="shared" ref="K3654:K3717" si="1601">AR3654</f>
        <v>1</v>
      </c>
      <c r="L3654" s="76">
        <f t="shared" ref="L3654:L3717" si="1602">AS3654</f>
        <v>4.7</v>
      </c>
      <c r="M3654" s="76">
        <f t="shared" ref="M3654:M3717" si="1603">AT3654</f>
        <v>1E-3</v>
      </c>
      <c r="N3654" s="76">
        <f t="shared" ref="N3654:N3717" si="1604">AU3654</f>
        <v>4.7</v>
      </c>
      <c r="O3654" s="42">
        <f t="shared" ref="O3654:O3717" si="1605">CEILING(MAX(L3654:N3654)/K3654,0.5)</f>
        <v>5</v>
      </c>
      <c r="P3654" s="39" t="str">
        <f t="shared" ref="P3654:P3717" si="1606">AV3654</f>
        <v>목록(Manifest)</v>
      </c>
      <c r="Q3654" s="72">
        <f t="shared" ref="Q3654:Q3717" si="1607">AW3654</f>
        <v>135</v>
      </c>
      <c r="R3654" s="43" t="str">
        <f t="shared" ref="R3654:R3717" si="1608">BK3654</f>
        <v>5X033</v>
      </c>
      <c r="S3654" s="82" t="str">
        <f t="shared" ref="S3654:S3717" si="1609">BL3654</f>
        <v/>
      </c>
      <c r="T3654" s="40">
        <f t="shared" ref="T3654:T3717" si="1610">DATE(YEAR(A3654),MONTH(A3654),DAY(A3654))</f>
        <v>45926</v>
      </c>
      <c r="U3654" s="44">
        <v>2500</v>
      </c>
      <c r="V3654" s="44">
        <f t="shared" ref="V3654:V3717" si="1611">IF(O3654&gt;5,CEILING(O3654-5,1)*100,0)</f>
        <v>0</v>
      </c>
      <c r="W3654" s="77">
        <f t="shared" ref="W3654:W3717" si="1612">SUM(U3654:V3654)</f>
        <v>2500</v>
      </c>
      <c r="X3654" s="78">
        <f t="shared" ref="X3654:X3717" si="1613">(K3654-1)*2500</f>
        <v>0</v>
      </c>
      <c r="Y3654" s="44" cm="1">
        <f t="array" ref="Y3654">_xlfn.IFNA(_xlfn.IFS(AND(Q3654&gt;=2000, Q3654&lt;3000), 10000, AND(Q3654&gt;=3000, Q3654&lt;4000), 15000, AND(Q3654&gt;=4000, Q3654&lt;5000), 20000, AND(Q3654&gt;=5000), 25000),0)</f>
        <v>0</v>
      </c>
      <c r="Z3654" s="91">
        <f t="shared" ref="Z3654:Z3717" si="1614">IF(OR(P3654="일반(목록배제,Normal-Manifest Exception)",P3654="간이(Simple)",P3654="목록취하(허용배제,Manifest-Drop)",P3654="일반(NORMAL)"),300,0)</f>
        <v>0</v>
      </c>
      <c r="AA3654" s="44">
        <f t="shared" ref="AA3654:AA3717" si="1615">IF(LEFT(AP3654,2)="63",3000,0)</f>
        <v>0</v>
      </c>
      <c r="AB3654" s="44"/>
      <c r="AC3654" s="44"/>
      <c r="AD3654" s="44"/>
      <c r="AE3654" s="44">
        <f>VLOOKUP(O3654,정산업데이트!$A$6:$B$12,2,10)</f>
        <v>0</v>
      </c>
      <c r="AF3654" s="44"/>
      <c r="AG3654" s="79">
        <f t="shared" ref="AG3654:AG3717" si="1616">X3654+Y3654+Z3654+AA3654+AB3654+AE3654+AF3654</f>
        <v>0</v>
      </c>
      <c r="AH3654" s="80">
        <f t="shared" ref="AH3654:AH3717" si="1617">SUM(AG3654,W3654)</f>
        <v>2500</v>
      </c>
      <c r="AJ3654" s="35" t="s">
        <v>20467</v>
      </c>
      <c r="AK3654" s="35" t="s">
        <v>73</v>
      </c>
      <c r="AL3654" s="35" t="s">
        <v>20468</v>
      </c>
      <c r="AM3654" s="35" t="s">
        <v>20738</v>
      </c>
      <c r="AN3654" s="35" t="s">
        <v>20739</v>
      </c>
      <c r="AO3654" s="35" t="s">
        <v>20740</v>
      </c>
      <c r="AP3654" s="35" t="s">
        <v>20741</v>
      </c>
      <c r="AQ3654" s="35" t="s">
        <v>122</v>
      </c>
      <c r="AR3654" s="35">
        <v>1</v>
      </c>
      <c r="AS3654" s="35">
        <v>4.7</v>
      </c>
      <c r="AT3654" s="35">
        <v>1E-3</v>
      </c>
      <c r="AU3654" s="35">
        <v>4.7</v>
      </c>
      <c r="AV3654" s="35" t="s">
        <v>7</v>
      </c>
      <c r="AW3654" s="35">
        <v>135</v>
      </c>
      <c r="AX3654" s="35" t="s">
        <v>68</v>
      </c>
      <c r="AY3654" s="35" t="s">
        <v>68</v>
      </c>
      <c r="AZ3654" s="35" t="s">
        <v>68</v>
      </c>
      <c r="BA3654" s="35" t="s">
        <v>68</v>
      </c>
      <c r="BB3654" s="35" t="s">
        <v>68</v>
      </c>
      <c r="BC3654" s="35" t="s">
        <v>347</v>
      </c>
      <c r="BD3654" s="35" t="s">
        <v>348</v>
      </c>
      <c r="BE3654" s="35" t="s">
        <v>349</v>
      </c>
      <c r="BF3654" s="35" t="s">
        <v>122</v>
      </c>
      <c r="BG3654" s="35" t="s">
        <v>69</v>
      </c>
      <c r="BH3654" s="35" t="s">
        <v>20742</v>
      </c>
      <c r="BI3654" s="35" t="s">
        <v>122</v>
      </c>
      <c r="BJ3654" s="35" t="s">
        <v>20743</v>
      </c>
      <c r="BK3654" s="35" t="s">
        <v>867</v>
      </c>
      <c r="BL3654" s="35" t="s">
        <v>122</v>
      </c>
      <c r="BM3654" s="35" t="s">
        <v>348</v>
      </c>
      <c r="BN3654" s="35" t="s">
        <v>70</v>
      </c>
      <c r="BO3654" s="35" t="s">
        <v>71</v>
      </c>
      <c r="BP3654" s="35" t="s">
        <v>122</v>
      </c>
      <c r="BQ3654" s="35" t="s">
        <v>163</v>
      </c>
    </row>
    <row r="3655" spans="1:69" x14ac:dyDescent="0.4">
      <c r="A3655" s="40" t="str">
        <f t="shared" si="1591"/>
        <v>2025-09-26</v>
      </c>
      <c r="B3655" s="40" t="str">
        <f t="shared" si="1592"/>
        <v>SYD</v>
      </c>
      <c r="C3655" s="39" t="str">
        <f t="shared" si="1593"/>
        <v>40644127020</v>
      </c>
      <c r="D3655" s="41" t="str">
        <f t="shared" si="1594"/>
        <v>PKR253724507</v>
      </c>
      <c r="E3655" s="41" t="str">
        <f t="shared" si="1595"/>
        <v>596421511180</v>
      </c>
      <c r="F3655" s="39" t="str">
        <f t="shared" si="1596"/>
        <v>2254244</v>
      </c>
      <c r="G3655" s="39" t="str">
        <f t="shared" si="1597"/>
        <v>WISE EXPRESS(ROSESCOLLECTABLE)</v>
      </c>
      <c r="H3655" s="41" t="str">
        <f t="shared" si="1598"/>
        <v>임국희</v>
      </c>
      <c r="I3655" s="39" t="str">
        <f t="shared" si="1599"/>
        <v>03104</v>
      </c>
      <c r="J3655" s="52" t="str">
        <f t="shared" si="1600"/>
        <v/>
      </c>
      <c r="K3655" s="75">
        <f t="shared" si="1601"/>
        <v>1</v>
      </c>
      <c r="L3655" s="76">
        <f t="shared" si="1602"/>
        <v>3</v>
      </c>
      <c r="M3655" s="76">
        <f t="shared" si="1603"/>
        <v>1E-3</v>
      </c>
      <c r="N3655" s="76">
        <f t="shared" si="1604"/>
        <v>3</v>
      </c>
      <c r="O3655" s="42">
        <f t="shared" si="1605"/>
        <v>3</v>
      </c>
      <c r="P3655" s="39" t="str">
        <f t="shared" si="1606"/>
        <v>목록(Manifest)</v>
      </c>
      <c r="Q3655" s="72">
        <f t="shared" si="1607"/>
        <v>115</v>
      </c>
      <c r="R3655" s="43" t="str">
        <f t="shared" si="1608"/>
        <v>5X033</v>
      </c>
      <c r="S3655" s="82" t="str">
        <f t="shared" si="1609"/>
        <v/>
      </c>
      <c r="T3655" s="40">
        <f t="shared" si="1610"/>
        <v>45926</v>
      </c>
      <c r="U3655" s="44">
        <v>2500</v>
      </c>
      <c r="V3655" s="44">
        <f t="shared" si="1611"/>
        <v>0</v>
      </c>
      <c r="W3655" s="77">
        <f t="shared" si="1612"/>
        <v>2500</v>
      </c>
      <c r="X3655" s="78">
        <f t="shared" si="1613"/>
        <v>0</v>
      </c>
      <c r="Y3655" s="44" cm="1">
        <f t="array" ref="Y3655">_xlfn.IFNA(_xlfn.IFS(AND(Q3655&gt;=2000, Q3655&lt;3000), 10000, AND(Q3655&gt;=3000, Q3655&lt;4000), 15000, AND(Q3655&gt;=4000, Q3655&lt;5000), 20000, AND(Q3655&gt;=5000), 25000),0)</f>
        <v>0</v>
      </c>
      <c r="Z3655" s="91">
        <f t="shared" si="1614"/>
        <v>0</v>
      </c>
      <c r="AA3655" s="44">
        <f t="shared" si="1615"/>
        <v>0</v>
      </c>
      <c r="AB3655" s="44"/>
      <c r="AC3655" s="44"/>
      <c r="AD3655" s="44"/>
      <c r="AE3655" s="44">
        <f>VLOOKUP(O3655,정산업데이트!$A$6:$B$12,2,10)</f>
        <v>0</v>
      </c>
      <c r="AF3655" s="44"/>
      <c r="AG3655" s="79">
        <f t="shared" si="1616"/>
        <v>0</v>
      </c>
      <c r="AH3655" s="80">
        <f t="shared" si="1617"/>
        <v>2500</v>
      </c>
      <c r="AJ3655" s="35" t="s">
        <v>20467</v>
      </c>
      <c r="AK3655" s="35" t="s">
        <v>73</v>
      </c>
      <c r="AL3655" s="35" t="s">
        <v>20468</v>
      </c>
      <c r="AM3655" s="35" t="s">
        <v>20744</v>
      </c>
      <c r="AN3655" s="35" t="s">
        <v>20745</v>
      </c>
      <c r="AO3655" s="35" t="s">
        <v>20746</v>
      </c>
      <c r="AP3655" s="35" t="s">
        <v>20747</v>
      </c>
      <c r="AQ3655" s="35" t="s">
        <v>122</v>
      </c>
      <c r="AR3655" s="35">
        <v>1</v>
      </c>
      <c r="AS3655" s="35">
        <v>3</v>
      </c>
      <c r="AT3655" s="35">
        <v>1E-3</v>
      </c>
      <c r="AU3655" s="35">
        <v>3</v>
      </c>
      <c r="AV3655" s="35" t="s">
        <v>7</v>
      </c>
      <c r="AW3655" s="35">
        <v>115</v>
      </c>
      <c r="AX3655" s="35" t="s">
        <v>68</v>
      </c>
      <c r="AY3655" s="35" t="s">
        <v>68</v>
      </c>
      <c r="AZ3655" s="35" t="s">
        <v>68</v>
      </c>
      <c r="BA3655" s="35" t="s">
        <v>68</v>
      </c>
      <c r="BB3655" s="35" t="s">
        <v>68</v>
      </c>
      <c r="BC3655" s="35" t="s">
        <v>347</v>
      </c>
      <c r="BD3655" s="35" t="s">
        <v>348</v>
      </c>
      <c r="BE3655" s="35" t="s">
        <v>349</v>
      </c>
      <c r="BF3655" s="35" t="s">
        <v>122</v>
      </c>
      <c r="BG3655" s="35" t="s">
        <v>69</v>
      </c>
      <c r="BH3655" s="35" t="s">
        <v>20748</v>
      </c>
      <c r="BI3655" s="35" t="s">
        <v>122</v>
      </c>
      <c r="BJ3655" s="35" t="s">
        <v>20749</v>
      </c>
      <c r="BK3655" s="35" t="s">
        <v>867</v>
      </c>
      <c r="BL3655" s="35" t="s">
        <v>122</v>
      </c>
      <c r="BM3655" s="35" t="s">
        <v>348</v>
      </c>
      <c r="BN3655" s="35" t="s">
        <v>70</v>
      </c>
      <c r="BO3655" s="35" t="s">
        <v>71</v>
      </c>
      <c r="BP3655" s="35" t="s">
        <v>122</v>
      </c>
      <c r="BQ3655" s="35" t="s">
        <v>163</v>
      </c>
    </row>
    <row r="3656" spans="1:69" x14ac:dyDescent="0.4">
      <c r="A3656" s="40" t="str">
        <f t="shared" si="1591"/>
        <v>2025-09-26</v>
      </c>
      <c r="B3656" s="40" t="str">
        <f t="shared" si="1592"/>
        <v>SYD</v>
      </c>
      <c r="C3656" s="39" t="str">
        <f t="shared" si="1593"/>
        <v>40644127020</v>
      </c>
      <c r="D3656" s="41" t="str">
        <f t="shared" si="1594"/>
        <v>PKR253724508</v>
      </c>
      <c r="E3656" s="41" t="str">
        <f t="shared" si="1595"/>
        <v>596421511191</v>
      </c>
      <c r="F3656" s="39" t="str">
        <f t="shared" si="1596"/>
        <v>2254244</v>
      </c>
      <c r="G3656" s="39" t="str">
        <f t="shared" si="1597"/>
        <v>WISE EXPRESS(ROSESCOLLECTABLE)</v>
      </c>
      <c r="H3656" s="41" t="str">
        <f t="shared" si="1598"/>
        <v>정미경</v>
      </c>
      <c r="I3656" s="39" t="str">
        <f t="shared" si="1599"/>
        <v>01172</v>
      </c>
      <c r="J3656" s="52" t="str">
        <f t="shared" si="1600"/>
        <v/>
      </c>
      <c r="K3656" s="75">
        <f t="shared" si="1601"/>
        <v>1</v>
      </c>
      <c r="L3656" s="76">
        <f t="shared" si="1602"/>
        <v>2.8</v>
      </c>
      <c r="M3656" s="76">
        <f t="shared" si="1603"/>
        <v>1E-3</v>
      </c>
      <c r="N3656" s="76">
        <f t="shared" si="1604"/>
        <v>2.8</v>
      </c>
      <c r="O3656" s="42">
        <f t="shared" si="1605"/>
        <v>3</v>
      </c>
      <c r="P3656" s="39" t="str">
        <f t="shared" si="1606"/>
        <v>목록(Manifest)</v>
      </c>
      <c r="Q3656" s="72">
        <f t="shared" si="1607"/>
        <v>120</v>
      </c>
      <c r="R3656" s="43" t="str">
        <f t="shared" si="1608"/>
        <v>5X033</v>
      </c>
      <c r="S3656" s="82" t="str">
        <f t="shared" si="1609"/>
        <v/>
      </c>
      <c r="T3656" s="40">
        <f t="shared" si="1610"/>
        <v>45926</v>
      </c>
      <c r="U3656" s="44">
        <v>2500</v>
      </c>
      <c r="V3656" s="44">
        <f t="shared" si="1611"/>
        <v>0</v>
      </c>
      <c r="W3656" s="77">
        <f t="shared" si="1612"/>
        <v>2500</v>
      </c>
      <c r="X3656" s="78">
        <f t="shared" si="1613"/>
        <v>0</v>
      </c>
      <c r="Y3656" s="44" cm="1">
        <f t="array" ref="Y3656">_xlfn.IFNA(_xlfn.IFS(AND(Q3656&gt;=2000, Q3656&lt;3000), 10000, AND(Q3656&gt;=3000, Q3656&lt;4000), 15000, AND(Q3656&gt;=4000, Q3656&lt;5000), 20000, AND(Q3656&gt;=5000), 25000),0)</f>
        <v>0</v>
      </c>
      <c r="Z3656" s="91">
        <f t="shared" si="1614"/>
        <v>0</v>
      </c>
      <c r="AA3656" s="44">
        <f t="shared" si="1615"/>
        <v>0</v>
      </c>
      <c r="AB3656" s="44"/>
      <c r="AC3656" s="44"/>
      <c r="AD3656" s="44"/>
      <c r="AE3656" s="44">
        <f>VLOOKUP(O3656,정산업데이트!$A$6:$B$12,2,10)</f>
        <v>0</v>
      </c>
      <c r="AF3656" s="44"/>
      <c r="AG3656" s="79">
        <f t="shared" si="1616"/>
        <v>0</v>
      </c>
      <c r="AH3656" s="80">
        <f t="shared" si="1617"/>
        <v>2500</v>
      </c>
      <c r="AJ3656" s="35" t="s">
        <v>20467</v>
      </c>
      <c r="AK3656" s="35" t="s">
        <v>73</v>
      </c>
      <c r="AL3656" s="35" t="s">
        <v>20468</v>
      </c>
      <c r="AM3656" s="35" t="s">
        <v>20750</v>
      </c>
      <c r="AN3656" s="35" t="s">
        <v>277</v>
      </c>
      <c r="AO3656" s="35" t="s">
        <v>1524</v>
      </c>
      <c r="AP3656" s="35" t="s">
        <v>1525</v>
      </c>
      <c r="AQ3656" s="35" t="s">
        <v>122</v>
      </c>
      <c r="AR3656" s="35">
        <v>1</v>
      </c>
      <c r="AS3656" s="35">
        <v>2.8</v>
      </c>
      <c r="AT3656" s="35">
        <v>1E-3</v>
      </c>
      <c r="AU3656" s="35">
        <v>2.8</v>
      </c>
      <c r="AV3656" s="35" t="s">
        <v>7</v>
      </c>
      <c r="AW3656" s="35">
        <v>120</v>
      </c>
      <c r="AX3656" s="35" t="s">
        <v>68</v>
      </c>
      <c r="AY3656" s="35" t="s">
        <v>68</v>
      </c>
      <c r="AZ3656" s="35" t="s">
        <v>68</v>
      </c>
      <c r="BA3656" s="35" t="s">
        <v>68</v>
      </c>
      <c r="BB3656" s="35" t="s">
        <v>68</v>
      </c>
      <c r="BC3656" s="35" t="s">
        <v>347</v>
      </c>
      <c r="BD3656" s="35" t="s">
        <v>348</v>
      </c>
      <c r="BE3656" s="35" t="s">
        <v>349</v>
      </c>
      <c r="BF3656" s="35" t="s">
        <v>122</v>
      </c>
      <c r="BG3656" s="35" t="s">
        <v>69</v>
      </c>
      <c r="BH3656" s="35" t="s">
        <v>20751</v>
      </c>
      <c r="BI3656" s="35" t="s">
        <v>122</v>
      </c>
      <c r="BJ3656" s="35" t="s">
        <v>20752</v>
      </c>
      <c r="BK3656" s="35" t="s">
        <v>867</v>
      </c>
      <c r="BL3656" s="35" t="s">
        <v>122</v>
      </c>
      <c r="BM3656" s="35" t="s">
        <v>348</v>
      </c>
      <c r="BN3656" s="35" t="s">
        <v>70</v>
      </c>
      <c r="BO3656" s="35" t="s">
        <v>71</v>
      </c>
      <c r="BP3656" s="35" t="s">
        <v>122</v>
      </c>
      <c r="BQ3656" s="35" t="s">
        <v>163</v>
      </c>
    </row>
    <row r="3657" spans="1:69" x14ac:dyDescent="0.4">
      <c r="A3657" s="40" t="str">
        <f t="shared" si="1591"/>
        <v>2025-09-26</v>
      </c>
      <c r="B3657" s="40" t="str">
        <f t="shared" si="1592"/>
        <v>SYD</v>
      </c>
      <c r="C3657" s="39" t="str">
        <f t="shared" si="1593"/>
        <v>40644127020</v>
      </c>
      <c r="D3657" s="41" t="str">
        <f t="shared" si="1594"/>
        <v>PKR253724509</v>
      </c>
      <c r="E3657" s="41" t="str">
        <f t="shared" si="1595"/>
        <v>596421511202</v>
      </c>
      <c r="F3657" s="39" t="str">
        <f t="shared" si="1596"/>
        <v>2254244</v>
      </c>
      <c r="G3657" s="39" t="str">
        <f t="shared" si="1597"/>
        <v>WISE EXPRESS(ROSESCOLLECTABLE)</v>
      </c>
      <c r="H3657" s="41" t="str">
        <f t="shared" si="1598"/>
        <v>강송이</v>
      </c>
      <c r="I3657" s="39" t="str">
        <f t="shared" si="1599"/>
        <v>15820</v>
      </c>
      <c r="J3657" s="52" t="str">
        <f t="shared" si="1600"/>
        <v/>
      </c>
      <c r="K3657" s="75">
        <f t="shared" si="1601"/>
        <v>1</v>
      </c>
      <c r="L3657" s="76">
        <f t="shared" si="1602"/>
        <v>2.6</v>
      </c>
      <c r="M3657" s="76">
        <f t="shared" si="1603"/>
        <v>1E-3</v>
      </c>
      <c r="N3657" s="76">
        <f t="shared" si="1604"/>
        <v>2.6</v>
      </c>
      <c r="O3657" s="42">
        <f t="shared" si="1605"/>
        <v>3</v>
      </c>
      <c r="P3657" s="39" t="str">
        <f t="shared" si="1606"/>
        <v>목록(Manifest)</v>
      </c>
      <c r="Q3657" s="72">
        <f t="shared" si="1607"/>
        <v>130</v>
      </c>
      <c r="R3657" s="43" t="str">
        <f t="shared" si="1608"/>
        <v>5X033</v>
      </c>
      <c r="S3657" s="82" t="str">
        <f t="shared" si="1609"/>
        <v/>
      </c>
      <c r="T3657" s="40">
        <f t="shared" si="1610"/>
        <v>45926</v>
      </c>
      <c r="U3657" s="44">
        <v>2500</v>
      </c>
      <c r="V3657" s="44">
        <f t="shared" si="1611"/>
        <v>0</v>
      </c>
      <c r="W3657" s="77">
        <f t="shared" si="1612"/>
        <v>2500</v>
      </c>
      <c r="X3657" s="78">
        <f t="shared" si="1613"/>
        <v>0</v>
      </c>
      <c r="Y3657" s="44" cm="1">
        <f t="array" ref="Y3657">_xlfn.IFNA(_xlfn.IFS(AND(Q3657&gt;=2000, Q3657&lt;3000), 10000, AND(Q3657&gt;=3000, Q3657&lt;4000), 15000, AND(Q3657&gt;=4000, Q3657&lt;5000), 20000, AND(Q3657&gt;=5000), 25000),0)</f>
        <v>0</v>
      </c>
      <c r="Z3657" s="91">
        <f t="shared" si="1614"/>
        <v>0</v>
      </c>
      <c r="AA3657" s="44">
        <f t="shared" si="1615"/>
        <v>0</v>
      </c>
      <c r="AB3657" s="44"/>
      <c r="AC3657" s="44"/>
      <c r="AD3657" s="44"/>
      <c r="AE3657" s="44">
        <f>VLOOKUP(O3657,정산업데이트!$A$6:$B$12,2,10)</f>
        <v>0</v>
      </c>
      <c r="AF3657" s="44"/>
      <c r="AG3657" s="79">
        <f t="shared" si="1616"/>
        <v>0</v>
      </c>
      <c r="AH3657" s="80">
        <f t="shared" si="1617"/>
        <v>2500</v>
      </c>
      <c r="AJ3657" s="35" t="s">
        <v>20467</v>
      </c>
      <c r="AK3657" s="35" t="s">
        <v>73</v>
      </c>
      <c r="AL3657" s="35" t="s">
        <v>20468</v>
      </c>
      <c r="AM3657" s="35" t="s">
        <v>20753</v>
      </c>
      <c r="AN3657" s="35" t="s">
        <v>20754</v>
      </c>
      <c r="AO3657" s="35" t="s">
        <v>20755</v>
      </c>
      <c r="AP3657" s="35" t="s">
        <v>20756</v>
      </c>
      <c r="AQ3657" s="35" t="s">
        <v>122</v>
      </c>
      <c r="AR3657" s="35">
        <v>1</v>
      </c>
      <c r="AS3657" s="35">
        <v>2.6</v>
      </c>
      <c r="AT3657" s="35">
        <v>1E-3</v>
      </c>
      <c r="AU3657" s="35">
        <v>2.6</v>
      </c>
      <c r="AV3657" s="35" t="s">
        <v>7</v>
      </c>
      <c r="AW3657" s="35">
        <v>130</v>
      </c>
      <c r="AX3657" s="35" t="s">
        <v>68</v>
      </c>
      <c r="AY3657" s="35" t="s">
        <v>68</v>
      </c>
      <c r="AZ3657" s="35" t="s">
        <v>68</v>
      </c>
      <c r="BA3657" s="35" t="s">
        <v>68</v>
      </c>
      <c r="BB3657" s="35" t="s">
        <v>68</v>
      </c>
      <c r="BC3657" s="35" t="s">
        <v>347</v>
      </c>
      <c r="BD3657" s="35" t="s">
        <v>348</v>
      </c>
      <c r="BE3657" s="35" t="s">
        <v>349</v>
      </c>
      <c r="BF3657" s="35" t="s">
        <v>122</v>
      </c>
      <c r="BG3657" s="35" t="s">
        <v>69</v>
      </c>
      <c r="BH3657" s="35" t="s">
        <v>20757</v>
      </c>
      <c r="BI3657" s="35" t="s">
        <v>122</v>
      </c>
      <c r="BJ3657" s="35" t="s">
        <v>20758</v>
      </c>
      <c r="BK3657" s="35" t="s">
        <v>867</v>
      </c>
      <c r="BL3657" s="35" t="s">
        <v>122</v>
      </c>
      <c r="BM3657" s="35" t="s">
        <v>348</v>
      </c>
      <c r="BN3657" s="35" t="s">
        <v>70</v>
      </c>
      <c r="BO3657" s="35" t="s">
        <v>71</v>
      </c>
      <c r="BP3657" s="35" t="s">
        <v>122</v>
      </c>
      <c r="BQ3657" s="35" t="s">
        <v>163</v>
      </c>
    </row>
    <row r="3658" spans="1:69" x14ac:dyDescent="0.4">
      <c r="A3658" s="40" t="str">
        <f t="shared" si="1591"/>
        <v>2025-09-26</v>
      </c>
      <c r="B3658" s="40" t="str">
        <f t="shared" si="1592"/>
        <v>SYD</v>
      </c>
      <c r="C3658" s="39" t="str">
        <f t="shared" si="1593"/>
        <v>40644127020</v>
      </c>
      <c r="D3658" s="41" t="str">
        <f t="shared" si="1594"/>
        <v>PKR253724510</v>
      </c>
      <c r="E3658" s="41" t="str">
        <f t="shared" si="1595"/>
        <v>596421511213</v>
      </c>
      <c r="F3658" s="39" t="str">
        <f t="shared" si="1596"/>
        <v>2254244</v>
      </c>
      <c r="G3658" s="39" t="str">
        <f t="shared" si="1597"/>
        <v>WISE EXPRESS(ROSESCOLLECTABLE)</v>
      </c>
      <c r="H3658" s="41" t="str">
        <f t="shared" si="1598"/>
        <v>김정미</v>
      </c>
      <c r="I3658" s="39" t="str">
        <f t="shared" si="1599"/>
        <v>37664</v>
      </c>
      <c r="J3658" s="52" t="str">
        <f t="shared" si="1600"/>
        <v/>
      </c>
      <c r="K3658" s="75">
        <f t="shared" si="1601"/>
        <v>1</v>
      </c>
      <c r="L3658" s="76">
        <f t="shared" si="1602"/>
        <v>1</v>
      </c>
      <c r="M3658" s="76">
        <f t="shared" si="1603"/>
        <v>1E-3</v>
      </c>
      <c r="N3658" s="76">
        <f t="shared" si="1604"/>
        <v>1</v>
      </c>
      <c r="O3658" s="42">
        <f t="shared" si="1605"/>
        <v>1</v>
      </c>
      <c r="P3658" s="39" t="str">
        <f t="shared" si="1606"/>
        <v>목록(Manifest)</v>
      </c>
      <c r="Q3658" s="72">
        <f t="shared" si="1607"/>
        <v>40</v>
      </c>
      <c r="R3658" s="43" t="str">
        <f t="shared" si="1608"/>
        <v>5X033</v>
      </c>
      <c r="S3658" s="82" t="str">
        <f t="shared" si="1609"/>
        <v/>
      </c>
      <c r="T3658" s="40">
        <f t="shared" si="1610"/>
        <v>45926</v>
      </c>
      <c r="U3658" s="44">
        <v>2500</v>
      </c>
      <c r="V3658" s="44">
        <f t="shared" si="1611"/>
        <v>0</v>
      </c>
      <c r="W3658" s="77">
        <f t="shared" si="1612"/>
        <v>2500</v>
      </c>
      <c r="X3658" s="78">
        <f t="shared" si="1613"/>
        <v>0</v>
      </c>
      <c r="Y3658" s="44" cm="1">
        <f t="array" ref="Y3658">_xlfn.IFNA(_xlfn.IFS(AND(Q3658&gt;=2000, Q3658&lt;3000), 10000, AND(Q3658&gt;=3000, Q3658&lt;4000), 15000, AND(Q3658&gt;=4000, Q3658&lt;5000), 20000, AND(Q3658&gt;=5000), 25000),0)</f>
        <v>0</v>
      </c>
      <c r="Z3658" s="91">
        <f t="shared" si="1614"/>
        <v>0</v>
      </c>
      <c r="AA3658" s="44">
        <f t="shared" si="1615"/>
        <v>0</v>
      </c>
      <c r="AB3658" s="44"/>
      <c r="AC3658" s="44"/>
      <c r="AD3658" s="44"/>
      <c r="AE3658" s="44">
        <f>VLOOKUP(O3658,정산업데이트!$A$6:$B$12,2,10)</f>
        <v>0</v>
      </c>
      <c r="AF3658" s="44"/>
      <c r="AG3658" s="79">
        <f t="shared" si="1616"/>
        <v>0</v>
      </c>
      <c r="AH3658" s="80">
        <f t="shared" si="1617"/>
        <v>2500</v>
      </c>
      <c r="AJ3658" s="35" t="s">
        <v>20467</v>
      </c>
      <c r="AK3658" s="35" t="s">
        <v>73</v>
      </c>
      <c r="AL3658" s="35" t="s">
        <v>20468</v>
      </c>
      <c r="AM3658" s="35" t="s">
        <v>20759</v>
      </c>
      <c r="AN3658" s="35" t="s">
        <v>231</v>
      </c>
      <c r="AO3658" s="35" t="s">
        <v>232</v>
      </c>
      <c r="AP3658" s="35" t="s">
        <v>831</v>
      </c>
      <c r="AQ3658" s="35" t="s">
        <v>122</v>
      </c>
      <c r="AR3658" s="35">
        <v>1</v>
      </c>
      <c r="AS3658" s="35">
        <v>1</v>
      </c>
      <c r="AT3658" s="35">
        <v>1E-3</v>
      </c>
      <c r="AU3658" s="35">
        <v>1</v>
      </c>
      <c r="AV3658" s="35" t="s">
        <v>7</v>
      </c>
      <c r="AW3658" s="35">
        <v>40</v>
      </c>
      <c r="AX3658" s="35" t="s">
        <v>68</v>
      </c>
      <c r="AY3658" s="35" t="s">
        <v>68</v>
      </c>
      <c r="AZ3658" s="35" t="s">
        <v>68</v>
      </c>
      <c r="BA3658" s="35" t="s">
        <v>68</v>
      </c>
      <c r="BB3658" s="35" t="s">
        <v>68</v>
      </c>
      <c r="BC3658" s="35" t="s">
        <v>347</v>
      </c>
      <c r="BD3658" s="35" t="s">
        <v>348</v>
      </c>
      <c r="BE3658" s="35" t="s">
        <v>349</v>
      </c>
      <c r="BF3658" s="35" t="s">
        <v>122</v>
      </c>
      <c r="BG3658" s="35" t="s">
        <v>69</v>
      </c>
      <c r="BH3658" s="35" t="s">
        <v>20760</v>
      </c>
      <c r="BI3658" s="35" t="s">
        <v>122</v>
      </c>
      <c r="BJ3658" s="35" t="s">
        <v>20761</v>
      </c>
      <c r="BK3658" s="35" t="s">
        <v>867</v>
      </c>
      <c r="BL3658" s="35" t="s">
        <v>122</v>
      </c>
      <c r="BM3658" s="35" t="s">
        <v>348</v>
      </c>
      <c r="BN3658" s="35" t="s">
        <v>70</v>
      </c>
      <c r="BO3658" s="35" t="s">
        <v>71</v>
      </c>
      <c r="BP3658" s="35" t="s">
        <v>122</v>
      </c>
      <c r="BQ3658" s="35" t="s">
        <v>163</v>
      </c>
    </row>
    <row r="3659" spans="1:69" x14ac:dyDescent="0.4">
      <c r="A3659" s="40" t="str">
        <f t="shared" si="1591"/>
        <v>2025-09-26</v>
      </c>
      <c r="B3659" s="40" t="str">
        <f t="shared" si="1592"/>
        <v>SYD</v>
      </c>
      <c r="C3659" s="39" t="str">
        <f t="shared" si="1593"/>
        <v>40644127020</v>
      </c>
      <c r="D3659" s="41" t="str">
        <f t="shared" si="1594"/>
        <v>PKR253717264</v>
      </c>
      <c r="E3659" s="41" t="str">
        <f t="shared" si="1595"/>
        <v>596421508122</v>
      </c>
      <c r="F3659" s="39" t="str">
        <f t="shared" si="1596"/>
        <v>2254239</v>
      </c>
      <c r="G3659" s="39" t="str">
        <f t="shared" si="1597"/>
        <v>WISE EXPRESS(BIOSYDNEY)</v>
      </c>
      <c r="H3659" s="41" t="str">
        <f t="shared" si="1598"/>
        <v>류화정</v>
      </c>
      <c r="I3659" s="39" t="str">
        <f t="shared" si="1599"/>
        <v>05823</v>
      </c>
      <c r="J3659" s="52" t="str">
        <f t="shared" si="1600"/>
        <v/>
      </c>
      <c r="K3659" s="75">
        <f t="shared" si="1601"/>
        <v>1</v>
      </c>
      <c r="L3659" s="76">
        <f t="shared" si="1602"/>
        <v>1</v>
      </c>
      <c r="M3659" s="76">
        <f t="shared" si="1603"/>
        <v>1E-3</v>
      </c>
      <c r="N3659" s="76">
        <f t="shared" si="1604"/>
        <v>1</v>
      </c>
      <c r="O3659" s="42">
        <f t="shared" si="1605"/>
        <v>1</v>
      </c>
      <c r="P3659" s="39" t="str">
        <f t="shared" si="1606"/>
        <v>일반(목록배제,Normal-Manifest Exception)</v>
      </c>
      <c r="Q3659" s="72">
        <f t="shared" si="1607"/>
        <v>110</v>
      </c>
      <c r="R3659" s="43" t="str">
        <f t="shared" si="1608"/>
        <v>5X033</v>
      </c>
      <c r="S3659" s="82" t="str">
        <f t="shared" si="1609"/>
        <v/>
      </c>
      <c r="T3659" s="40">
        <f t="shared" si="1610"/>
        <v>45926</v>
      </c>
      <c r="U3659" s="44">
        <v>2500</v>
      </c>
      <c r="V3659" s="44">
        <f t="shared" si="1611"/>
        <v>0</v>
      </c>
      <c r="W3659" s="77">
        <f t="shared" si="1612"/>
        <v>2500</v>
      </c>
      <c r="X3659" s="78">
        <f t="shared" si="1613"/>
        <v>0</v>
      </c>
      <c r="Y3659" s="44" cm="1">
        <f t="array" ref="Y3659">_xlfn.IFNA(_xlfn.IFS(AND(Q3659&gt;=2000, Q3659&lt;3000), 10000, AND(Q3659&gt;=3000, Q3659&lt;4000), 15000, AND(Q3659&gt;=4000, Q3659&lt;5000), 20000, AND(Q3659&gt;=5000), 25000),0)</f>
        <v>0</v>
      </c>
      <c r="Z3659" s="91">
        <f t="shared" si="1614"/>
        <v>300</v>
      </c>
      <c r="AA3659" s="44">
        <f t="shared" si="1615"/>
        <v>0</v>
      </c>
      <c r="AB3659" s="44"/>
      <c r="AC3659" s="44"/>
      <c r="AD3659" s="44"/>
      <c r="AE3659" s="44">
        <f>VLOOKUP(O3659,정산업데이트!$A$6:$B$12,2,10)</f>
        <v>0</v>
      </c>
      <c r="AF3659" s="44"/>
      <c r="AG3659" s="79">
        <f t="shared" si="1616"/>
        <v>300</v>
      </c>
      <c r="AH3659" s="80">
        <f t="shared" si="1617"/>
        <v>2800</v>
      </c>
      <c r="AJ3659" s="35" t="s">
        <v>20467</v>
      </c>
      <c r="AK3659" s="35" t="s">
        <v>73</v>
      </c>
      <c r="AL3659" s="35" t="s">
        <v>20468</v>
      </c>
      <c r="AM3659" s="35" t="s">
        <v>20762</v>
      </c>
      <c r="AN3659" s="35" t="s">
        <v>20763</v>
      </c>
      <c r="AO3659" s="35" t="s">
        <v>20764</v>
      </c>
      <c r="AP3659" s="35" t="s">
        <v>20765</v>
      </c>
      <c r="AQ3659" s="35" t="s">
        <v>122</v>
      </c>
      <c r="AR3659" s="35">
        <v>1</v>
      </c>
      <c r="AS3659" s="35">
        <v>1</v>
      </c>
      <c r="AT3659" s="35">
        <v>1E-3</v>
      </c>
      <c r="AU3659" s="35">
        <v>1</v>
      </c>
      <c r="AV3659" s="35" t="s">
        <v>8</v>
      </c>
      <c r="AW3659" s="35">
        <v>110</v>
      </c>
      <c r="AX3659" s="35" t="s">
        <v>68</v>
      </c>
      <c r="AY3659" s="35" t="s">
        <v>68</v>
      </c>
      <c r="AZ3659" s="35" t="s">
        <v>68</v>
      </c>
      <c r="BA3659" s="35" t="s">
        <v>68</v>
      </c>
      <c r="BB3659" s="35" t="s">
        <v>68</v>
      </c>
      <c r="BC3659" s="35" t="s">
        <v>126</v>
      </c>
      <c r="BD3659" s="35" t="s">
        <v>90</v>
      </c>
      <c r="BE3659" s="35" t="s">
        <v>111</v>
      </c>
      <c r="BF3659" s="35" t="s">
        <v>122</v>
      </c>
      <c r="BG3659" s="35" t="s">
        <v>69</v>
      </c>
      <c r="BH3659" s="35" t="s">
        <v>20766</v>
      </c>
      <c r="BI3659" s="35" t="s">
        <v>122</v>
      </c>
      <c r="BJ3659" s="35" t="s">
        <v>20767</v>
      </c>
      <c r="BK3659" s="35" t="s">
        <v>867</v>
      </c>
      <c r="BL3659" s="35" t="s">
        <v>122</v>
      </c>
      <c r="BM3659" s="35" t="s">
        <v>90</v>
      </c>
      <c r="BN3659" s="35" t="s">
        <v>70</v>
      </c>
      <c r="BO3659" s="35" t="s">
        <v>71</v>
      </c>
      <c r="BP3659" s="35" t="s">
        <v>122</v>
      </c>
      <c r="BQ3659" s="35" t="s">
        <v>163</v>
      </c>
    </row>
    <row r="3660" spans="1:69" x14ac:dyDescent="0.4">
      <c r="A3660" s="40" t="str">
        <f t="shared" si="1591"/>
        <v>2025-09-26</v>
      </c>
      <c r="B3660" s="40" t="str">
        <f t="shared" si="1592"/>
        <v>SYD</v>
      </c>
      <c r="C3660" s="39" t="str">
        <f t="shared" si="1593"/>
        <v>40644127020</v>
      </c>
      <c r="D3660" s="41" t="str">
        <f t="shared" si="1594"/>
        <v>PKR253717265</v>
      </c>
      <c r="E3660" s="41" t="str">
        <f t="shared" si="1595"/>
        <v>596421508133</v>
      </c>
      <c r="F3660" s="39" t="str">
        <f t="shared" si="1596"/>
        <v>2254239</v>
      </c>
      <c r="G3660" s="39" t="str">
        <f t="shared" si="1597"/>
        <v>WISE EXPRESS(BIOSYDNEY)</v>
      </c>
      <c r="H3660" s="41" t="str">
        <f t="shared" si="1598"/>
        <v>김성우</v>
      </c>
      <c r="I3660" s="39" t="str">
        <f t="shared" si="1599"/>
        <v>37640</v>
      </c>
      <c r="J3660" s="52" t="str">
        <f t="shared" si="1600"/>
        <v>일반전환</v>
      </c>
      <c r="K3660" s="75">
        <f t="shared" si="1601"/>
        <v>1</v>
      </c>
      <c r="L3660" s="76">
        <f t="shared" si="1602"/>
        <v>1</v>
      </c>
      <c r="M3660" s="76">
        <f t="shared" si="1603"/>
        <v>1E-3</v>
      </c>
      <c r="N3660" s="76">
        <f t="shared" si="1604"/>
        <v>1</v>
      </c>
      <c r="O3660" s="42">
        <f t="shared" si="1605"/>
        <v>1</v>
      </c>
      <c r="P3660" s="39" t="str">
        <f t="shared" si="1606"/>
        <v>일반(목록배제,Normal-Manifest Exception)</v>
      </c>
      <c r="Q3660" s="72">
        <f t="shared" si="1607"/>
        <v>100</v>
      </c>
      <c r="R3660" s="43" t="str">
        <f t="shared" si="1608"/>
        <v>5X033</v>
      </c>
      <c r="S3660" s="82" t="str">
        <f t="shared" si="1609"/>
        <v/>
      </c>
      <c r="T3660" s="40">
        <f t="shared" si="1610"/>
        <v>45926</v>
      </c>
      <c r="U3660" s="44">
        <v>2500</v>
      </c>
      <c r="V3660" s="44">
        <f t="shared" si="1611"/>
        <v>0</v>
      </c>
      <c r="W3660" s="77">
        <f t="shared" si="1612"/>
        <v>2500</v>
      </c>
      <c r="X3660" s="78">
        <f t="shared" si="1613"/>
        <v>0</v>
      </c>
      <c r="Y3660" s="44" cm="1">
        <f t="array" ref="Y3660">_xlfn.IFNA(_xlfn.IFS(AND(Q3660&gt;=2000, Q3660&lt;3000), 10000, AND(Q3660&gt;=3000, Q3660&lt;4000), 15000, AND(Q3660&gt;=4000, Q3660&lt;5000), 20000, AND(Q3660&gt;=5000), 25000),0)</f>
        <v>0</v>
      </c>
      <c r="Z3660" s="91">
        <f t="shared" si="1614"/>
        <v>300</v>
      </c>
      <c r="AA3660" s="44">
        <f t="shared" si="1615"/>
        <v>0</v>
      </c>
      <c r="AB3660" s="44"/>
      <c r="AC3660" s="44"/>
      <c r="AD3660" s="44"/>
      <c r="AE3660" s="44">
        <f>VLOOKUP(O3660,정산업데이트!$A$6:$B$12,2,10)</f>
        <v>0</v>
      </c>
      <c r="AF3660" s="44"/>
      <c r="AG3660" s="79">
        <f t="shared" si="1616"/>
        <v>300</v>
      </c>
      <c r="AH3660" s="80">
        <f t="shared" si="1617"/>
        <v>2800</v>
      </c>
      <c r="AJ3660" s="35" t="s">
        <v>20467</v>
      </c>
      <c r="AK3660" s="35" t="s">
        <v>73</v>
      </c>
      <c r="AL3660" s="35" t="s">
        <v>20468</v>
      </c>
      <c r="AM3660" s="35" t="s">
        <v>20768</v>
      </c>
      <c r="AN3660" s="35" t="s">
        <v>20769</v>
      </c>
      <c r="AO3660" s="35" t="s">
        <v>20770</v>
      </c>
      <c r="AP3660" s="35" t="s">
        <v>20771</v>
      </c>
      <c r="AQ3660" s="35" t="s">
        <v>85</v>
      </c>
      <c r="AR3660" s="35">
        <v>1</v>
      </c>
      <c r="AS3660" s="35">
        <v>1</v>
      </c>
      <c r="AT3660" s="35">
        <v>1E-3</v>
      </c>
      <c r="AU3660" s="35">
        <v>1</v>
      </c>
      <c r="AV3660" s="35" t="s">
        <v>8</v>
      </c>
      <c r="AW3660" s="35">
        <v>100</v>
      </c>
      <c r="AX3660" s="35" t="s">
        <v>68</v>
      </c>
      <c r="AY3660" s="35" t="s">
        <v>68</v>
      </c>
      <c r="AZ3660" s="35" t="s">
        <v>68</v>
      </c>
      <c r="BA3660" s="35" t="s">
        <v>68</v>
      </c>
      <c r="BB3660" s="35" t="s">
        <v>68</v>
      </c>
      <c r="BC3660" s="35" t="s">
        <v>126</v>
      </c>
      <c r="BD3660" s="35" t="s">
        <v>90</v>
      </c>
      <c r="BE3660" s="35" t="s">
        <v>111</v>
      </c>
      <c r="BF3660" s="35" t="s">
        <v>122</v>
      </c>
      <c r="BG3660" s="35" t="s">
        <v>69</v>
      </c>
      <c r="BH3660" s="35" t="s">
        <v>20772</v>
      </c>
      <c r="BI3660" s="35" t="s">
        <v>122</v>
      </c>
      <c r="BJ3660" s="35" t="s">
        <v>20773</v>
      </c>
      <c r="BK3660" s="35" t="s">
        <v>867</v>
      </c>
      <c r="BL3660" s="35" t="s">
        <v>122</v>
      </c>
      <c r="BM3660" s="35" t="s">
        <v>90</v>
      </c>
      <c r="BN3660" s="35" t="s">
        <v>70</v>
      </c>
      <c r="BO3660" s="35" t="s">
        <v>71</v>
      </c>
      <c r="BP3660" s="35" t="s">
        <v>122</v>
      </c>
      <c r="BQ3660" s="35" t="s">
        <v>163</v>
      </c>
    </row>
    <row r="3661" spans="1:69" x14ac:dyDescent="0.4">
      <c r="A3661" s="40" t="str">
        <f t="shared" si="1591"/>
        <v>2025-09-26</v>
      </c>
      <c r="B3661" s="40" t="str">
        <f t="shared" si="1592"/>
        <v>SYD</v>
      </c>
      <c r="C3661" s="39" t="str">
        <f t="shared" si="1593"/>
        <v>40644127020</v>
      </c>
      <c r="D3661" s="41" t="str">
        <f t="shared" si="1594"/>
        <v>PKR253717266</v>
      </c>
      <c r="E3661" s="41" t="str">
        <f t="shared" si="1595"/>
        <v>596421508144</v>
      </c>
      <c r="F3661" s="39" t="str">
        <f t="shared" si="1596"/>
        <v>2254239</v>
      </c>
      <c r="G3661" s="39" t="str">
        <f t="shared" si="1597"/>
        <v>WISE EXPRESS(BIOSYDNEY)</v>
      </c>
      <c r="H3661" s="41" t="str">
        <f t="shared" si="1598"/>
        <v>조현민</v>
      </c>
      <c r="I3661" s="39" t="str">
        <f t="shared" si="1599"/>
        <v>06281</v>
      </c>
      <c r="J3661" s="52" t="str">
        <f t="shared" si="1600"/>
        <v>일반전환</v>
      </c>
      <c r="K3661" s="75">
        <f t="shared" si="1601"/>
        <v>1</v>
      </c>
      <c r="L3661" s="76">
        <f t="shared" si="1602"/>
        <v>1</v>
      </c>
      <c r="M3661" s="76">
        <f t="shared" si="1603"/>
        <v>1E-3</v>
      </c>
      <c r="N3661" s="76">
        <f t="shared" si="1604"/>
        <v>1</v>
      </c>
      <c r="O3661" s="42">
        <f t="shared" si="1605"/>
        <v>1</v>
      </c>
      <c r="P3661" s="39" t="str">
        <f t="shared" si="1606"/>
        <v>일반(목록배제,Normal-Manifest Exception)</v>
      </c>
      <c r="Q3661" s="72">
        <f t="shared" si="1607"/>
        <v>110</v>
      </c>
      <c r="R3661" s="43" t="str">
        <f t="shared" si="1608"/>
        <v>5X033</v>
      </c>
      <c r="S3661" s="82" t="str">
        <f t="shared" si="1609"/>
        <v/>
      </c>
      <c r="T3661" s="40">
        <f t="shared" si="1610"/>
        <v>45926</v>
      </c>
      <c r="U3661" s="44">
        <v>2500</v>
      </c>
      <c r="V3661" s="44">
        <f t="shared" si="1611"/>
        <v>0</v>
      </c>
      <c r="W3661" s="77">
        <f t="shared" si="1612"/>
        <v>2500</v>
      </c>
      <c r="X3661" s="78">
        <f t="shared" si="1613"/>
        <v>0</v>
      </c>
      <c r="Y3661" s="44" cm="1">
        <f t="array" ref="Y3661">_xlfn.IFNA(_xlfn.IFS(AND(Q3661&gt;=2000, Q3661&lt;3000), 10000, AND(Q3661&gt;=3000, Q3661&lt;4000), 15000, AND(Q3661&gt;=4000, Q3661&lt;5000), 20000, AND(Q3661&gt;=5000), 25000),0)</f>
        <v>0</v>
      </c>
      <c r="Z3661" s="91">
        <f t="shared" si="1614"/>
        <v>300</v>
      </c>
      <c r="AA3661" s="44">
        <f t="shared" si="1615"/>
        <v>0</v>
      </c>
      <c r="AB3661" s="44"/>
      <c r="AC3661" s="44"/>
      <c r="AD3661" s="44"/>
      <c r="AE3661" s="44">
        <f>VLOOKUP(O3661,정산업데이트!$A$6:$B$12,2,10)</f>
        <v>0</v>
      </c>
      <c r="AF3661" s="44"/>
      <c r="AG3661" s="79">
        <f t="shared" si="1616"/>
        <v>300</v>
      </c>
      <c r="AH3661" s="80">
        <f t="shared" si="1617"/>
        <v>2800</v>
      </c>
      <c r="AJ3661" s="35" t="s">
        <v>20467</v>
      </c>
      <c r="AK3661" s="35" t="s">
        <v>73</v>
      </c>
      <c r="AL3661" s="35" t="s">
        <v>20468</v>
      </c>
      <c r="AM3661" s="35" t="s">
        <v>20774</v>
      </c>
      <c r="AN3661" s="35" t="s">
        <v>1402</v>
      </c>
      <c r="AO3661" s="35" t="s">
        <v>1403</v>
      </c>
      <c r="AP3661" s="35" t="s">
        <v>1404</v>
      </c>
      <c r="AQ3661" s="35" t="s">
        <v>85</v>
      </c>
      <c r="AR3661" s="35">
        <v>1</v>
      </c>
      <c r="AS3661" s="35">
        <v>1</v>
      </c>
      <c r="AT3661" s="35">
        <v>1E-3</v>
      </c>
      <c r="AU3661" s="35">
        <v>1</v>
      </c>
      <c r="AV3661" s="35" t="s">
        <v>8</v>
      </c>
      <c r="AW3661" s="35">
        <v>110</v>
      </c>
      <c r="AX3661" s="35" t="s">
        <v>68</v>
      </c>
      <c r="AY3661" s="35" t="s">
        <v>68</v>
      </c>
      <c r="AZ3661" s="35" t="s">
        <v>68</v>
      </c>
      <c r="BA3661" s="35" t="s">
        <v>68</v>
      </c>
      <c r="BB3661" s="35" t="s">
        <v>68</v>
      </c>
      <c r="BC3661" s="35" t="s">
        <v>126</v>
      </c>
      <c r="BD3661" s="35" t="s">
        <v>90</v>
      </c>
      <c r="BE3661" s="35" t="s">
        <v>111</v>
      </c>
      <c r="BF3661" s="35" t="s">
        <v>122</v>
      </c>
      <c r="BG3661" s="35" t="s">
        <v>69</v>
      </c>
      <c r="BH3661" s="35" t="s">
        <v>20775</v>
      </c>
      <c r="BI3661" s="35" t="s">
        <v>122</v>
      </c>
      <c r="BJ3661" s="35" t="s">
        <v>20776</v>
      </c>
      <c r="BK3661" s="35" t="s">
        <v>867</v>
      </c>
      <c r="BL3661" s="35" t="s">
        <v>122</v>
      </c>
      <c r="BM3661" s="35" t="s">
        <v>90</v>
      </c>
      <c r="BN3661" s="35" t="s">
        <v>70</v>
      </c>
      <c r="BO3661" s="35" t="s">
        <v>71</v>
      </c>
      <c r="BP3661" s="35" t="s">
        <v>122</v>
      </c>
      <c r="BQ3661" s="35" t="s">
        <v>163</v>
      </c>
    </row>
    <row r="3662" spans="1:69" x14ac:dyDescent="0.4">
      <c r="A3662" s="40" t="str">
        <f t="shared" si="1591"/>
        <v>2025-09-26</v>
      </c>
      <c r="B3662" s="40" t="str">
        <f t="shared" si="1592"/>
        <v>SYD</v>
      </c>
      <c r="C3662" s="39" t="str">
        <f t="shared" si="1593"/>
        <v>40644127020</v>
      </c>
      <c r="D3662" s="41" t="str">
        <f t="shared" si="1594"/>
        <v>PKR253717267</v>
      </c>
      <c r="E3662" s="41" t="str">
        <f t="shared" si="1595"/>
        <v>596421508155</v>
      </c>
      <c r="F3662" s="39" t="str">
        <f t="shared" si="1596"/>
        <v>2254239</v>
      </c>
      <c r="G3662" s="39" t="str">
        <f t="shared" si="1597"/>
        <v>WISE EXPRESS(BIOSYDNEY)</v>
      </c>
      <c r="H3662" s="41" t="str">
        <f t="shared" si="1598"/>
        <v>김종철</v>
      </c>
      <c r="I3662" s="39" t="str">
        <f t="shared" si="1599"/>
        <v>56104</v>
      </c>
      <c r="J3662" s="52" t="str">
        <f t="shared" si="1600"/>
        <v/>
      </c>
      <c r="K3662" s="75">
        <f t="shared" si="1601"/>
        <v>1</v>
      </c>
      <c r="L3662" s="76">
        <f t="shared" si="1602"/>
        <v>1</v>
      </c>
      <c r="M3662" s="76">
        <f t="shared" si="1603"/>
        <v>1E-3</v>
      </c>
      <c r="N3662" s="76">
        <f t="shared" si="1604"/>
        <v>1</v>
      </c>
      <c r="O3662" s="42">
        <f t="shared" si="1605"/>
        <v>1</v>
      </c>
      <c r="P3662" s="39" t="str">
        <f t="shared" si="1606"/>
        <v>일반(목록배제,Normal-Manifest Exception)</v>
      </c>
      <c r="Q3662" s="72">
        <f t="shared" si="1607"/>
        <v>100</v>
      </c>
      <c r="R3662" s="43" t="str">
        <f t="shared" si="1608"/>
        <v>5X033</v>
      </c>
      <c r="S3662" s="82" t="str">
        <f t="shared" si="1609"/>
        <v/>
      </c>
      <c r="T3662" s="40">
        <f t="shared" si="1610"/>
        <v>45926</v>
      </c>
      <c r="U3662" s="44">
        <v>2500</v>
      </c>
      <c r="V3662" s="44">
        <f t="shared" si="1611"/>
        <v>0</v>
      </c>
      <c r="W3662" s="77">
        <f t="shared" si="1612"/>
        <v>2500</v>
      </c>
      <c r="X3662" s="78">
        <f t="shared" si="1613"/>
        <v>0</v>
      </c>
      <c r="Y3662" s="44" cm="1">
        <f t="array" ref="Y3662">_xlfn.IFNA(_xlfn.IFS(AND(Q3662&gt;=2000, Q3662&lt;3000), 10000, AND(Q3662&gt;=3000, Q3662&lt;4000), 15000, AND(Q3662&gt;=4000, Q3662&lt;5000), 20000, AND(Q3662&gt;=5000), 25000),0)</f>
        <v>0</v>
      </c>
      <c r="Z3662" s="91">
        <f t="shared" si="1614"/>
        <v>300</v>
      </c>
      <c r="AA3662" s="44">
        <f t="shared" si="1615"/>
        <v>0</v>
      </c>
      <c r="AB3662" s="44"/>
      <c r="AC3662" s="44"/>
      <c r="AD3662" s="44"/>
      <c r="AE3662" s="44">
        <f>VLOOKUP(O3662,정산업데이트!$A$6:$B$12,2,10)</f>
        <v>0</v>
      </c>
      <c r="AF3662" s="44"/>
      <c r="AG3662" s="79">
        <f t="shared" si="1616"/>
        <v>300</v>
      </c>
      <c r="AH3662" s="80">
        <f t="shared" si="1617"/>
        <v>2800</v>
      </c>
      <c r="AJ3662" s="35" t="s">
        <v>20467</v>
      </c>
      <c r="AK3662" s="35" t="s">
        <v>73</v>
      </c>
      <c r="AL3662" s="35" t="s">
        <v>20468</v>
      </c>
      <c r="AM3662" s="35" t="s">
        <v>20777</v>
      </c>
      <c r="AN3662" s="35" t="s">
        <v>20778</v>
      </c>
      <c r="AO3662" s="35" t="s">
        <v>20779</v>
      </c>
      <c r="AP3662" s="35" t="s">
        <v>1752</v>
      </c>
      <c r="AQ3662" s="35" t="s">
        <v>122</v>
      </c>
      <c r="AR3662" s="35">
        <v>1</v>
      </c>
      <c r="AS3662" s="35">
        <v>1</v>
      </c>
      <c r="AT3662" s="35">
        <v>1E-3</v>
      </c>
      <c r="AU3662" s="35">
        <v>1</v>
      </c>
      <c r="AV3662" s="35" t="s">
        <v>8</v>
      </c>
      <c r="AW3662" s="35">
        <v>100</v>
      </c>
      <c r="AX3662" s="35" t="s">
        <v>68</v>
      </c>
      <c r="AY3662" s="35" t="s">
        <v>68</v>
      </c>
      <c r="AZ3662" s="35" t="s">
        <v>68</v>
      </c>
      <c r="BA3662" s="35" t="s">
        <v>68</v>
      </c>
      <c r="BB3662" s="35" t="s">
        <v>68</v>
      </c>
      <c r="BC3662" s="35" t="s">
        <v>126</v>
      </c>
      <c r="BD3662" s="35" t="s">
        <v>90</v>
      </c>
      <c r="BE3662" s="35" t="s">
        <v>111</v>
      </c>
      <c r="BF3662" s="35" t="s">
        <v>122</v>
      </c>
      <c r="BG3662" s="35" t="s">
        <v>69</v>
      </c>
      <c r="BH3662" s="35" t="s">
        <v>20780</v>
      </c>
      <c r="BI3662" s="35" t="s">
        <v>122</v>
      </c>
      <c r="BJ3662" s="35" t="s">
        <v>20781</v>
      </c>
      <c r="BK3662" s="35" t="s">
        <v>867</v>
      </c>
      <c r="BL3662" s="35" t="s">
        <v>122</v>
      </c>
      <c r="BM3662" s="35" t="s">
        <v>90</v>
      </c>
      <c r="BN3662" s="35" t="s">
        <v>70</v>
      </c>
      <c r="BO3662" s="35" t="s">
        <v>71</v>
      </c>
      <c r="BP3662" s="35" t="s">
        <v>122</v>
      </c>
      <c r="BQ3662" s="35" t="s">
        <v>163</v>
      </c>
    </row>
    <row r="3663" spans="1:69" x14ac:dyDescent="0.4">
      <c r="A3663" s="40" t="str">
        <f t="shared" si="1591"/>
        <v>2025-09-26</v>
      </c>
      <c r="B3663" s="40" t="str">
        <f t="shared" si="1592"/>
        <v>SYD</v>
      </c>
      <c r="C3663" s="39" t="str">
        <f t="shared" si="1593"/>
        <v>40644127020</v>
      </c>
      <c r="D3663" s="41" t="str">
        <f t="shared" si="1594"/>
        <v>PKR253717268</v>
      </c>
      <c r="E3663" s="41" t="str">
        <f t="shared" si="1595"/>
        <v>596421508166</v>
      </c>
      <c r="F3663" s="39" t="str">
        <f t="shared" si="1596"/>
        <v>2254239</v>
      </c>
      <c r="G3663" s="39" t="str">
        <f t="shared" si="1597"/>
        <v>WISE EXPRESS(BIOSYDNEY)</v>
      </c>
      <c r="H3663" s="41" t="str">
        <f t="shared" si="1598"/>
        <v>김숙영</v>
      </c>
      <c r="I3663" s="39" t="str">
        <f t="shared" si="1599"/>
        <v>21998</v>
      </c>
      <c r="J3663" s="52" t="str">
        <f t="shared" si="1600"/>
        <v/>
      </c>
      <c r="K3663" s="75">
        <f t="shared" si="1601"/>
        <v>1</v>
      </c>
      <c r="L3663" s="76">
        <f t="shared" si="1602"/>
        <v>1</v>
      </c>
      <c r="M3663" s="76">
        <f t="shared" si="1603"/>
        <v>1E-3</v>
      </c>
      <c r="N3663" s="76">
        <f t="shared" si="1604"/>
        <v>1</v>
      </c>
      <c r="O3663" s="42">
        <f t="shared" si="1605"/>
        <v>1</v>
      </c>
      <c r="P3663" s="39" t="str">
        <f t="shared" si="1606"/>
        <v>일반(목록배제,Normal-Manifest Exception)</v>
      </c>
      <c r="Q3663" s="72">
        <f t="shared" si="1607"/>
        <v>110</v>
      </c>
      <c r="R3663" s="43" t="str">
        <f t="shared" si="1608"/>
        <v>5X033</v>
      </c>
      <c r="S3663" s="82" t="str">
        <f t="shared" si="1609"/>
        <v/>
      </c>
      <c r="T3663" s="40">
        <f t="shared" si="1610"/>
        <v>45926</v>
      </c>
      <c r="U3663" s="44">
        <v>2500</v>
      </c>
      <c r="V3663" s="44">
        <f t="shared" si="1611"/>
        <v>0</v>
      </c>
      <c r="W3663" s="77">
        <f t="shared" si="1612"/>
        <v>2500</v>
      </c>
      <c r="X3663" s="78">
        <f t="shared" si="1613"/>
        <v>0</v>
      </c>
      <c r="Y3663" s="44" cm="1">
        <f t="array" ref="Y3663">_xlfn.IFNA(_xlfn.IFS(AND(Q3663&gt;=2000, Q3663&lt;3000), 10000, AND(Q3663&gt;=3000, Q3663&lt;4000), 15000, AND(Q3663&gt;=4000, Q3663&lt;5000), 20000, AND(Q3663&gt;=5000), 25000),0)</f>
        <v>0</v>
      </c>
      <c r="Z3663" s="91">
        <f t="shared" si="1614"/>
        <v>300</v>
      </c>
      <c r="AA3663" s="44">
        <f t="shared" si="1615"/>
        <v>0</v>
      </c>
      <c r="AB3663" s="44"/>
      <c r="AC3663" s="44"/>
      <c r="AD3663" s="44"/>
      <c r="AE3663" s="44">
        <f>VLOOKUP(O3663,정산업데이트!$A$6:$B$12,2,10)</f>
        <v>0</v>
      </c>
      <c r="AF3663" s="44"/>
      <c r="AG3663" s="79">
        <f t="shared" si="1616"/>
        <v>300</v>
      </c>
      <c r="AH3663" s="80">
        <f t="shared" si="1617"/>
        <v>2800</v>
      </c>
      <c r="AJ3663" s="35" t="s">
        <v>20467</v>
      </c>
      <c r="AK3663" s="35" t="s">
        <v>73</v>
      </c>
      <c r="AL3663" s="35" t="s">
        <v>20468</v>
      </c>
      <c r="AM3663" s="35" t="s">
        <v>20782</v>
      </c>
      <c r="AN3663" s="35" t="s">
        <v>1786</v>
      </c>
      <c r="AO3663" s="35" t="s">
        <v>20783</v>
      </c>
      <c r="AP3663" s="35" t="s">
        <v>20784</v>
      </c>
      <c r="AQ3663" s="35" t="s">
        <v>122</v>
      </c>
      <c r="AR3663" s="35">
        <v>1</v>
      </c>
      <c r="AS3663" s="35">
        <v>1</v>
      </c>
      <c r="AT3663" s="35">
        <v>1E-3</v>
      </c>
      <c r="AU3663" s="35">
        <v>1</v>
      </c>
      <c r="AV3663" s="35" t="s">
        <v>8</v>
      </c>
      <c r="AW3663" s="35">
        <v>110</v>
      </c>
      <c r="AX3663" s="35" t="s">
        <v>68</v>
      </c>
      <c r="AY3663" s="35" t="s">
        <v>68</v>
      </c>
      <c r="AZ3663" s="35" t="s">
        <v>68</v>
      </c>
      <c r="BA3663" s="35" t="s">
        <v>68</v>
      </c>
      <c r="BB3663" s="35" t="s">
        <v>68</v>
      </c>
      <c r="BC3663" s="35" t="s">
        <v>126</v>
      </c>
      <c r="BD3663" s="35" t="s">
        <v>90</v>
      </c>
      <c r="BE3663" s="35" t="s">
        <v>111</v>
      </c>
      <c r="BF3663" s="35" t="s">
        <v>122</v>
      </c>
      <c r="BG3663" s="35" t="s">
        <v>69</v>
      </c>
      <c r="BH3663" s="35" t="s">
        <v>20785</v>
      </c>
      <c r="BI3663" s="35" t="s">
        <v>122</v>
      </c>
      <c r="BJ3663" s="35" t="s">
        <v>20786</v>
      </c>
      <c r="BK3663" s="35" t="s">
        <v>867</v>
      </c>
      <c r="BL3663" s="35" t="s">
        <v>122</v>
      </c>
      <c r="BM3663" s="35" t="s">
        <v>90</v>
      </c>
      <c r="BN3663" s="35" t="s">
        <v>70</v>
      </c>
      <c r="BO3663" s="35" t="s">
        <v>71</v>
      </c>
      <c r="BP3663" s="35" t="s">
        <v>122</v>
      </c>
      <c r="BQ3663" s="35" t="s">
        <v>163</v>
      </c>
    </row>
    <row r="3664" spans="1:69" x14ac:dyDescent="0.4">
      <c r="A3664" s="40" t="str">
        <f t="shared" si="1591"/>
        <v>2025-09-26</v>
      </c>
      <c r="B3664" s="40" t="str">
        <f t="shared" si="1592"/>
        <v>SYD</v>
      </c>
      <c r="C3664" s="39" t="str">
        <f t="shared" si="1593"/>
        <v>40644127020</v>
      </c>
      <c r="D3664" s="41" t="str">
        <f t="shared" si="1594"/>
        <v>PKR253717269</v>
      </c>
      <c r="E3664" s="41" t="str">
        <f t="shared" si="1595"/>
        <v>596421508170</v>
      </c>
      <c r="F3664" s="39" t="str">
        <f t="shared" si="1596"/>
        <v>2254239</v>
      </c>
      <c r="G3664" s="39" t="str">
        <f t="shared" si="1597"/>
        <v>WISE EXPRESS(BIOSYDNEY)</v>
      </c>
      <c r="H3664" s="41" t="str">
        <f t="shared" si="1598"/>
        <v>김자영</v>
      </c>
      <c r="I3664" s="39" t="str">
        <f t="shared" si="1599"/>
        <v>28339</v>
      </c>
      <c r="J3664" s="52" t="str">
        <f t="shared" si="1600"/>
        <v/>
      </c>
      <c r="K3664" s="75">
        <f t="shared" si="1601"/>
        <v>1</v>
      </c>
      <c r="L3664" s="76">
        <f t="shared" si="1602"/>
        <v>1</v>
      </c>
      <c r="M3664" s="76">
        <f t="shared" si="1603"/>
        <v>1E-3</v>
      </c>
      <c r="N3664" s="76">
        <f t="shared" si="1604"/>
        <v>1</v>
      </c>
      <c r="O3664" s="42">
        <f t="shared" si="1605"/>
        <v>1</v>
      </c>
      <c r="P3664" s="39" t="str">
        <f t="shared" si="1606"/>
        <v>일반(목록배제,Normal-Manifest Exception)</v>
      </c>
      <c r="Q3664" s="72">
        <f t="shared" si="1607"/>
        <v>110</v>
      </c>
      <c r="R3664" s="43" t="str">
        <f t="shared" si="1608"/>
        <v>5X033</v>
      </c>
      <c r="S3664" s="82" t="str">
        <f t="shared" si="1609"/>
        <v/>
      </c>
      <c r="T3664" s="40">
        <f t="shared" si="1610"/>
        <v>45926</v>
      </c>
      <c r="U3664" s="44">
        <v>2500</v>
      </c>
      <c r="V3664" s="44">
        <f t="shared" si="1611"/>
        <v>0</v>
      </c>
      <c r="W3664" s="77">
        <f t="shared" si="1612"/>
        <v>2500</v>
      </c>
      <c r="X3664" s="78">
        <f t="shared" si="1613"/>
        <v>0</v>
      </c>
      <c r="Y3664" s="44" cm="1">
        <f t="array" ref="Y3664">_xlfn.IFNA(_xlfn.IFS(AND(Q3664&gt;=2000, Q3664&lt;3000), 10000, AND(Q3664&gt;=3000, Q3664&lt;4000), 15000, AND(Q3664&gt;=4000, Q3664&lt;5000), 20000, AND(Q3664&gt;=5000), 25000),0)</f>
        <v>0</v>
      </c>
      <c r="Z3664" s="91">
        <f t="shared" si="1614"/>
        <v>300</v>
      </c>
      <c r="AA3664" s="44">
        <f t="shared" si="1615"/>
        <v>0</v>
      </c>
      <c r="AB3664" s="44"/>
      <c r="AC3664" s="44"/>
      <c r="AD3664" s="44"/>
      <c r="AE3664" s="44">
        <f>VLOOKUP(O3664,정산업데이트!$A$6:$B$12,2,10)</f>
        <v>0</v>
      </c>
      <c r="AF3664" s="44"/>
      <c r="AG3664" s="79">
        <f t="shared" si="1616"/>
        <v>300</v>
      </c>
      <c r="AH3664" s="80">
        <f t="shared" si="1617"/>
        <v>2800</v>
      </c>
      <c r="AJ3664" s="35" t="s">
        <v>20467</v>
      </c>
      <c r="AK3664" s="35" t="s">
        <v>73</v>
      </c>
      <c r="AL3664" s="35" t="s">
        <v>20468</v>
      </c>
      <c r="AM3664" s="35" t="s">
        <v>20787</v>
      </c>
      <c r="AN3664" s="35" t="s">
        <v>20788</v>
      </c>
      <c r="AO3664" s="35" t="s">
        <v>20789</v>
      </c>
      <c r="AP3664" s="35" t="s">
        <v>20790</v>
      </c>
      <c r="AQ3664" s="35" t="s">
        <v>122</v>
      </c>
      <c r="AR3664" s="35">
        <v>1</v>
      </c>
      <c r="AS3664" s="35">
        <v>1</v>
      </c>
      <c r="AT3664" s="35">
        <v>1E-3</v>
      </c>
      <c r="AU3664" s="35">
        <v>1</v>
      </c>
      <c r="AV3664" s="35" t="s">
        <v>8</v>
      </c>
      <c r="AW3664" s="35">
        <v>110</v>
      </c>
      <c r="AX3664" s="35" t="s">
        <v>68</v>
      </c>
      <c r="AY3664" s="35" t="s">
        <v>68</v>
      </c>
      <c r="AZ3664" s="35" t="s">
        <v>68</v>
      </c>
      <c r="BA3664" s="35" t="s">
        <v>68</v>
      </c>
      <c r="BB3664" s="35" t="s">
        <v>68</v>
      </c>
      <c r="BC3664" s="35" t="s">
        <v>126</v>
      </c>
      <c r="BD3664" s="35" t="s">
        <v>90</v>
      </c>
      <c r="BE3664" s="35" t="s">
        <v>111</v>
      </c>
      <c r="BF3664" s="35" t="s">
        <v>122</v>
      </c>
      <c r="BG3664" s="35" t="s">
        <v>69</v>
      </c>
      <c r="BH3664" s="35" t="s">
        <v>20791</v>
      </c>
      <c r="BI3664" s="35" t="s">
        <v>122</v>
      </c>
      <c r="BJ3664" s="35" t="s">
        <v>20792</v>
      </c>
      <c r="BK3664" s="35" t="s">
        <v>867</v>
      </c>
      <c r="BL3664" s="35" t="s">
        <v>122</v>
      </c>
      <c r="BM3664" s="35" t="s">
        <v>90</v>
      </c>
      <c r="BN3664" s="35" t="s">
        <v>70</v>
      </c>
      <c r="BO3664" s="35" t="s">
        <v>71</v>
      </c>
      <c r="BP3664" s="35" t="s">
        <v>122</v>
      </c>
      <c r="BQ3664" s="35" t="s">
        <v>163</v>
      </c>
    </row>
    <row r="3665" spans="1:69" x14ac:dyDescent="0.4">
      <c r="A3665" s="40" t="str">
        <f t="shared" si="1591"/>
        <v>2025-09-26</v>
      </c>
      <c r="B3665" s="40" t="str">
        <f t="shared" si="1592"/>
        <v>SYD</v>
      </c>
      <c r="C3665" s="39" t="str">
        <f t="shared" si="1593"/>
        <v>40644127020</v>
      </c>
      <c r="D3665" s="41" t="str">
        <f t="shared" si="1594"/>
        <v>PKR253717270</v>
      </c>
      <c r="E3665" s="41" t="str">
        <f t="shared" si="1595"/>
        <v>596421508181</v>
      </c>
      <c r="F3665" s="39" t="str">
        <f t="shared" si="1596"/>
        <v>2254239</v>
      </c>
      <c r="G3665" s="39" t="str">
        <f t="shared" si="1597"/>
        <v>WISE EXPRESS(BIOSYDNEY)</v>
      </c>
      <c r="H3665" s="41" t="str">
        <f t="shared" si="1598"/>
        <v>최재민</v>
      </c>
      <c r="I3665" s="39" t="str">
        <f t="shared" si="1599"/>
        <v>27150</v>
      </c>
      <c r="J3665" s="52" t="str">
        <f t="shared" si="1600"/>
        <v/>
      </c>
      <c r="K3665" s="75">
        <f t="shared" si="1601"/>
        <v>1</v>
      </c>
      <c r="L3665" s="76">
        <f t="shared" si="1602"/>
        <v>1</v>
      </c>
      <c r="M3665" s="76">
        <f t="shared" si="1603"/>
        <v>1E-3</v>
      </c>
      <c r="N3665" s="76">
        <f t="shared" si="1604"/>
        <v>1</v>
      </c>
      <c r="O3665" s="42">
        <f t="shared" si="1605"/>
        <v>1</v>
      </c>
      <c r="P3665" s="39" t="str">
        <f t="shared" si="1606"/>
        <v>일반(목록배제,Normal-Manifest Exception)</v>
      </c>
      <c r="Q3665" s="72">
        <f t="shared" si="1607"/>
        <v>110</v>
      </c>
      <c r="R3665" s="43" t="str">
        <f t="shared" si="1608"/>
        <v>5X033</v>
      </c>
      <c r="S3665" s="82" t="str">
        <f t="shared" si="1609"/>
        <v/>
      </c>
      <c r="T3665" s="40">
        <f t="shared" si="1610"/>
        <v>45926</v>
      </c>
      <c r="U3665" s="44">
        <v>2500</v>
      </c>
      <c r="V3665" s="44">
        <f t="shared" si="1611"/>
        <v>0</v>
      </c>
      <c r="W3665" s="77">
        <f t="shared" si="1612"/>
        <v>2500</v>
      </c>
      <c r="X3665" s="78">
        <f t="shared" si="1613"/>
        <v>0</v>
      </c>
      <c r="Y3665" s="44" cm="1">
        <f t="array" ref="Y3665">_xlfn.IFNA(_xlfn.IFS(AND(Q3665&gt;=2000, Q3665&lt;3000), 10000, AND(Q3665&gt;=3000, Q3665&lt;4000), 15000, AND(Q3665&gt;=4000, Q3665&lt;5000), 20000, AND(Q3665&gt;=5000), 25000),0)</f>
        <v>0</v>
      </c>
      <c r="Z3665" s="91">
        <f t="shared" si="1614"/>
        <v>300</v>
      </c>
      <c r="AA3665" s="44">
        <f t="shared" si="1615"/>
        <v>0</v>
      </c>
      <c r="AB3665" s="44"/>
      <c r="AC3665" s="44"/>
      <c r="AD3665" s="44"/>
      <c r="AE3665" s="44">
        <f>VLOOKUP(O3665,정산업데이트!$A$6:$B$12,2,10)</f>
        <v>0</v>
      </c>
      <c r="AF3665" s="44"/>
      <c r="AG3665" s="79">
        <f t="shared" si="1616"/>
        <v>300</v>
      </c>
      <c r="AH3665" s="80">
        <f t="shared" si="1617"/>
        <v>2800</v>
      </c>
      <c r="AJ3665" s="35" t="s">
        <v>20467</v>
      </c>
      <c r="AK3665" s="35" t="s">
        <v>73</v>
      </c>
      <c r="AL3665" s="35" t="s">
        <v>20468</v>
      </c>
      <c r="AM3665" s="35" t="s">
        <v>20793</v>
      </c>
      <c r="AN3665" s="35" t="s">
        <v>20794</v>
      </c>
      <c r="AO3665" s="35" t="s">
        <v>20795</v>
      </c>
      <c r="AP3665" s="35" t="s">
        <v>20796</v>
      </c>
      <c r="AQ3665" s="35" t="s">
        <v>122</v>
      </c>
      <c r="AR3665" s="35">
        <v>1</v>
      </c>
      <c r="AS3665" s="35">
        <v>1</v>
      </c>
      <c r="AT3665" s="35">
        <v>1E-3</v>
      </c>
      <c r="AU3665" s="35">
        <v>1</v>
      </c>
      <c r="AV3665" s="35" t="s">
        <v>8</v>
      </c>
      <c r="AW3665" s="35">
        <v>110</v>
      </c>
      <c r="AX3665" s="35" t="s">
        <v>68</v>
      </c>
      <c r="AY3665" s="35" t="s">
        <v>68</v>
      </c>
      <c r="AZ3665" s="35" t="s">
        <v>68</v>
      </c>
      <c r="BA3665" s="35" t="s">
        <v>68</v>
      </c>
      <c r="BB3665" s="35" t="s">
        <v>68</v>
      </c>
      <c r="BC3665" s="35" t="s">
        <v>126</v>
      </c>
      <c r="BD3665" s="35" t="s">
        <v>90</v>
      </c>
      <c r="BE3665" s="35" t="s">
        <v>111</v>
      </c>
      <c r="BF3665" s="35" t="s">
        <v>122</v>
      </c>
      <c r="BG3665" s="35" t="s">
        <v>69</v>
      </c>
      <c r="BH3665" s="35" t="s">
        <v>20797</v>
      </c>
      <c r="BI3665" s="35" t="s">
        <v>122</v>
      </c>
      <c r="BJ3665" s="35" t="s">
        <v>20798</v>
      </c>
      <c r="BK3665" s="35" t="s">
        <v>867</v>
      </c>
      <c r="BL3665" s="35" t="s">
        <v>122</v>
      </c>
      <c r="BM3665" s="35" t="s">
        <v>90</v>
      </c>
      <c r="BN3665" s="35" t="s">
        <v>70</v>
      </c>
      <c r="BO3665" s="35" t="s">
        <v>71</v>
      </c>
      <c r="BP3665" s="35" t="s">
        <v>122</v>
      </c>
      <c r="BQ3665" s="35" t="s">
        <v>163</v>
      </c>
    </row>
    <row r="3666" spans="1:69" x14ac:dyDescent="0.4">
      <c r="A3666" s="40" t="str">
        <f t="shared" si="1591"/>
        <v>2025-09-26</v>
      </c>
      <c r="B3666" s="40" t="str">
        <f t="shared" si="1592"/>
        <v>SYD</v>
      </c>
      <c r="C3666" s="39" t="str">
        <f t="shared" si="1593"/>
        <v>40644127020</v>
      </c>
      <c r="D3666" s="41" t="str">
        <f t="shared" si="1594"/>
        <v>PKR253717271</v>
      </c>
      <c r="E3666" s="41" t="str">
        <f t="shared" si="1595"/>
        <v>596421508192</v>
      </c>
      <c r="F3666" s="39" t="str">
        <f t="shared" si="1596"/>
        <v>2254239</v>
      </c>
      <c r="G3666" s="39" t="str">
        <f t="shared" si="1597"/>
        <v>WISE EXPRESS(BIOSYDNEY)</v>
      </c>
      <c r="H3666" s="41" t="str">
        <f t="shared" si="1598"/>
        <v>오주은</v>
      </c>
      <c r="I3666" s="39" t="str">
        <f t="shared" si="1599"/>
        <v>41908</v>
      </c>
      <c r="J3666" s="52" t="str">
        <f t="shared" si="1600"/>
        <v/>
      </c>
      <c r="K3666" s="75">
        <f t="shared" si="1601"/>
        <v>1</v>
      </c>
      <c r="L3666" s="76">
        <f t="shared" si="1602"/>
        <v>1</v>
      </c>
      <c r="M3666" s="76">
        <f t="shared" si="1603"/>
        <v>1E-3</v>
      </c>
      <c r="N3666" s="76">
        <f t="shared" si="1604"/>
        <v>1</v>
      </c>
      <c r="O3666" s="42">
        <f t="shared" si="1605"/>
        <v>1</v>
      </c>
      <c r="P3666" s="39" t="str">
        <f t="shared" si="1606"/>
        <v>일반(목록배제,Normal-Manifest Exception)</v>
      </c>
      <c r="Q3666" s="72">
        <f t="shared" si="1607"/>
        <v>120</v>
      </c>
      <c r="R3666" s="43" t="str">
        <f t="shared" si="1608"/>
        <v>5X033</v>
      </c>
      <c r="S3666" s="82" t="str">
        <f t="shared" si="1609"/>
        <v/>
      </c>
      <c r="T3666" s="40">
        <f t="shared" si="1610"/>
        <v>45926</v>
      </c>
      <c r="U3666" s="44">
        <v>2500</v>
      </c>
      <c r="V3666" s="44">
        <f t="shared" si="1611"/>
        <v>0</v>
      </c>
      <c r="W3666" s="77">
        <f t="shared" si="1612"/>
        <v>2500</v>
      </c>
      <c r="X3666" s="78">
        <f t="shared" si="1613"/>
        <v>0</v>
      </c>
      <c r="Y3666" s="44" cm="1">
        <f t="array" ref="Y3666">_xlfn.IFNA(_xlfn.IFS(AND(Q3666&gt;=2000, Q3666&lt;3000), 10000, AND(Q3666&gt;=3000, Q3666&lt;4000), 15000, AND(Q3666&gt;=4000, Q3666&lt;5000), 20000, AND(Q3666&gt;=5000), 25000),0)</f>
        <v>0</v>
      </c>
      <c r="Z3666" s="91">
        <f t="shared" si="1614"/>
        <v>300</v>
      </c>
      <c r="AA3666" s="44">
        <f t="shared" si="1615"/>
        <v>0</v>
      </c>
      <c r="AB3666" s="44"/>
      <c r="AC3666" s="44"/>
      <c r="AD3666" s="44"/>
      <c r="AE3666" s="44">
        <f>VLOOKUP(O3666,정산업데이트!$A$6:$B$12,2,10)</f>
        <v>0</v>
      </c>
      <c r="AF3666" s="44"/>
      <c r="AG3666" s="79">
        <f t="shared" si="1616"/>
        <v>300</v>
      </c>
      <c r="AH3666" s="80">
        <f t="shared" si="1617"/>
        <v>2800</v>
      </c>
      <c r="AJ3666" s="35" t="s">
        <v>20467</v>
      </c>
      <c r="AK3666" s="35" t="s">
        <v>73</v>
      </c>
      <c r="AL3666" s="35" t="s">
        <v>20468</v>
      </c>
      <c r="AM3666" s="35" t="s">
        <v>20799</v>
      </c>
      <c r="AN3666" s="35" t="s">
        <v>20800</v>
      </c>
      <c r="AO3666" s="35" t="s">
        <v>20801</v>
      </c>
      <c r="AP3666" s="35" t="s">
        <v>20802</v>
      </c>
      <c r="AQ3666" s="35" t="s">
        <v>122</v>
      </c>
      <c r="AR3666" s="35">
        <v>1</v>
      </c>
      <c r="AS3666" s="35">
        <v>1</v>
      </c>
      <c r="AT3666" s="35">
        <v>1E-3</v>
      </c>
      <c r="AU3666" s="35">
        <v>1</v>
      </c>
      <c r="AV3666" s="35" t="s">
        <v>8</v>
      </c>
      <c r="AW3666" s="35">
        <v>120</v>
      </c>
      <c r="AX3666" s="35" t="s">
        <v>68</v>
      </c>
      <c r="AY3666" s="35" t="s">
        <v>68</v>
      </c>
      <c r="AZ3666" s="35" t="s">
        <v>68</v>
      </c>
      <c r="BA3666" s="35" t="s">
        <v>68</v>
      </c>
      <c r="BB3666" s="35" t="s">
        <v>68</v>
      </c>
      <c r="BC3666" s="35" t="s">
        <v>126</v>
      </c>
      <c r="BD3666" s="35" t="s">
        <v>90</v>
      </c>
      <c r="BE3666" s="35" t="s">
        <v>111</v>
      </c>
      <c r="BF3666" s="35" t="s">
        <v>122</v>
      </c>
      <c r="BG3666" s="35" t="s">
        <v>69</v>
      </c>
      <c r="BH3666" s="35" t="s">
        <v>20803</v>
      </c>
      <c r="BI3666" s="35" t="s">
        <v>122</v>
      </c>
      <c r="BJ3666" s="35" t="s">
        <v>20804</v>
      </c>
      <c r="BK3666" s="35" t="s">
        <v>867</v>
      </c>
      <c r="BL3666" s="35" t="s">
        <v>122</v>
      </c>
      <c r="BM3666" s="35" t="s">
        <v>90</v>
      </c>
      <c r="BN3666" s="35" t="s">
        <v>70</v>
      </c>
      <c r="BO3666" s="35" t="s">
        <v>71</v>
      </c>
      <c r="BP3666" s="35" t="s">
        <v>122</v>
      </c>
      <c r="BQ3666" s="35" t="s">
        <v>163</v>
      </c>
    </row>
    <row r="3667" spans="1:69" x14ac:dyDescent="0.4">
      <c r="A3667" s="40" t="str">
        <f t="shared" si="1591"/>
        <v>2025-09-26</v>
      </c>
      <c r="B3667" s="40" t="str">
        <f t="shared" si="1592"/>
        <v>SYD</v>
      </c>
      <c r="C3667" s="39" t="str">
        <f t="shared" si="1593"/>
        <v>40644127020</v>
      </c>
      <c r="D3667" s="41" t="str">
        <f t="shared" si="1594"/>
        <v>PKR253717272</v>
      </c>
      <c r="E3667" s="41" t="str">
        <f t="shared" si="1595"/>
        <v>596421508203</v>
      </c>
      <c r="F3667" s="39" t="str">
        <f t="shared" si="1596"/>
        <v>2254239</v>
      </c>
      <c r="G3667" s="39" t="str">
        <f t="shared" si="1597"/>
        <v>WISE EXPRESS(BIOSYDNEY)</v>
      </c>
      <c r="H3667" s="41" t="str">
        <f t="shared" si="1598"/>
        <v>박수현</v>
      </c>
      <c r="I3667" s="39" t="str">
        <f t="shared" si="1599"/>
        <v>61466</v>
      </c>
      <c r="J3667" s="52" t="str">
        <f t="shared" si="1600"/>
        <v/>
      </c>
      <c r="K3667" s="75">
        <f t="shared" si="1601"/>
        <v>1</v>
      </c>
      <c r="L3667" s="76">
        <f t="shared" si="1602"/>
        <v>1</v>
      </c>
      <c r="M3667" s="76">
        <f t="shared" si="1603"/>
        <v>1E-3</v>
      </c>
      <c r="N3667" s="76">
        <f t="shared" si="1604"/>
        <v>1</v>
      </c>
      <c r="O3667" s="42">
        <f t="shared" si="1605"/>
        <v>1</v>
      </c>
      <c r="P3667" s="39" t="str">
        <f t="shared" si="1606"/>
        <v>일반(목록배제,Normal-Manifest Exception)</v>
      </c>
      <c r="Q3667" s="72">
        <f t="shared" si="1607"/>
        <v>100</v>
      </c>
      <c r="R3667" s="43" t="str">
        <f t="shared" si="1608"/>
        <v>5X033</v>
      </c>
      <c r="S3667" s="82" t="str">
        <f t="shared" si="1609"/>
        <v/>
      </c>
      <c r="T3667" s="40">
        <f t="shared" si="1610"/>
        <v>45926</v>
      </c>
      <c r="U3667" s="44">
        <v>2500</v>
      </c>
      <c r="V3667" s="44">
        <f t="shared" si="1611"/>
        <v>0</v>
      </c>
      <c r="W3667" s="77">
        <f t="shared" si="1612"/>
        <v>2500</v>
      </c>
      <c r="X3667" s="78">
        <f t="shared" si="1613"/>
        <v>0</v>
      </c>
      <c r="Y3667" s="44" cm="1">
        <f t="array" ref="Y3667">_xlfn.IFNA(_xlfn.IFS(AND(Q3667&gt;=2000, Q3667&lt;3000), 10000, AND(Q3667&gt;=3000, Q3667&lt;4000), 15000, AND(Q3667&gt;=4000, Q3667&lt;5000), 20000, AND(Q3667&gt;=5000), 25000),0)</f>
        <v>0</v>
      </c>
      <c r="Z3667" s="91">
        <f t="shared" si="1614"/>
        <v>300</v>
      </c>
      <c r="AA3667" s="44">
        <f t="shared" si="1615"/>
        <v>0</v>
      </c>
      <c r="AB3667" s="44"/>
      <c r="AC3667" s="44"/>
      <c r="AD3667" s="44"/>
      <c r="AE3667" s="44">
        <f>VLOOKUP(O3667,정산업데이트!$A$6:$B$12,2,10)</f>
        <v>0</v>
      </c>
      <c r="AF3667" s="44"/>
      <c r="AG3667" s="79">
        <f t="shared" si="1616"/>
        <v>300</v>
      </c>
      <c r="AH3667" s="80">
        <f t="shared" si="1617"/>
        <v>2800</v>
      </c>
      <c r="AJ3667" s="35" t="s">
        <v>20467</v>
      </c>
      <c r="AK3667" s="35" t="s">
        <v>73</v>
      </c>
      <c r="AL3667" s="35" t="s">
        <v>20468</v>
      </c>
      <c r="AM3667" s="35" t="s">
        <v>20805</v>
      </c>
      <c r="AN3667" s="35" t="s">
        <v>1381</v>
      </c>
      <c r="AO3667" s="35" t="s">
        <v>20806</v>
      </c>
      <c r="AP3667" s="35" t="s">
        <v>20807</v>
      </c>
      <c r="AQ3667" s="35" t="s">
        <v>122</v>
      </c>
      <c r="AR3667" s="35">
        <v>1</v>
      </c>
      <c r="AS3667" s="35">
        <v>1</v>
      </c>
      <c r="AT3667" s="35">
        <v>1E-3</v>
      </c>
      <c r="AU3667" s="35">
        <v>1</v>
      </c>
      <c r="AV3667" s="35" t="s">
        <v>8</v>
      </c>
      <c r="AW3667" s="35">
        <v>100</v>
      </c>
      <c r="AX3667" s="35" t="s">
        <v>68</v>
      </c>
      <c r="AY3667" s="35" t="s">
        <v>68</v>
      </c>
      <c r="AZ3667" s="35" t="s">
        <v>68</v>
      </c>
      <c r="BA3667" s="35" t="s">
        <v>68</v>
      </c>
      <c r="BB3667" s="35" t="s">
        <v>122</v>
      </c>
      <c r="BC3667" s="35" t="s">
        <v>126</v>
      </c>
      <c r="BD3667" s="35" t="s">
        <v>90</v>
      </c>
      <c r="BE3667" s="35" t="s">
        <v>111</v>
      </c>
      <c r="BF3667" s="35" t="s">
        <v>122</v>
      </c>
      <c r="BG3667" s="35" t="s">
        <v>69</v>
      </c>
      <c r="BH3667" s="35" t="s">
        <v>20808</v>
      </c>
      <c r="BI3667" s="35" t="s">
        <v>122</v>
      </c>
      <c r="BJ3667" s="35" t="s">
        <v>20809</v>
      </c>
      <c r="BK3667" s="35" t="s">
        <v>867</v>
      </c>
      <c r="BL3667" s="35" t="s">
        <v>122</v>
      </c>
      <c r="BM3667" s="35" t="s">
        <v>90</v>
      </c>
      <c r="BN3667" s="35" t="s">
        <v>70</v>
      </c>
      <c r="BO3667" s="35" t="s">
        <v>71</v>
      </c>
      <c r="BP3667" s="35" t="s">
        <v>122</v>
      </c>
      <c r="BQ3667" s="35" t="s">
        <v>163</v>
      </c>
    </row>
    <row r="3668" spans="1:69" x14ac:dyDescent="0.4">
      <c r="A3668" s="40" t="str">
        <f t="shared" si="1591"/>
        <v>2025-09-26</v>
      </c>
      <c r="B3668" s="40" t="str">
        <f t="shared" si="1592"/>
        <v>SYD</v>
      </c>
      <c r="C3668" s="39" t="str">
        <f t="shared" si="1593"/>
        <v>40644127020</v>
      </c>
      <c r="D3668" s="41" t="str">
        <f t="shared" si="1594"/>
        <v>PKR253717273</v>
      </c>
      <c r="E3668" s="41" t="str">
        <f t="shared" si="1595"/>
        <v>596421508214</v>
      </c>
      <c r="F3668" s="39" t="str">
        <f t="shared" si="1596"/>
        <v>2254239</v>
      </c>
      <c r="G3668" s="39" t="str">
        <f t="shared" si="1597"/>
        <v>WISE EXPRESS(BIOSYDNEY)</v>
      </c>
      <c r="H3668" s="41" t="str">
        <f t="shared" si="1598"/>
        <v>고석영</v>
      </c>
      <c r="I3668" s="39" t="str">
        <f t="shared" si="1599"/>
        <v>10887</v>
      </c>
      <c r="J3668" s="52" t="str">
        <f t="shared" si="1600"/>
        <v>일반전환</v>
      </c>
      <c r="K3668" s="75">
        <f t="shared" si="1601"/>
        <v>1</v>
      </c>
      <c r="L3668" s="76">
        <f t="shared" si="1602"/>
        <v>1</v>
      </c>
      <c r="M3668" s="76">
        <f t="shared" si="1603"/>
        <v>1E-3</v>
      </c>
      <c r="N3668" s="76">
        <f t="shared" si="1604"/>
        <v>1</v>
      </c>
      <c r="O3668" s="42">
        <f t="shared" si="1605"/>
        <v>1</v>
      </c>
      <c r="P3668" s="39" t="str">
        <f t="shared" si="1606"/>
        <v>일반(목록배제,Normal-Manifest Exception)</v>
      </c>
      <c r="Q3668" s="72">
        <f t="shared" si="1607"/>
        <v>100</v>
      </c>
      <c r="R3668" s="43" t="str">
        <f t="shared" si="1608"/>
        <v>5X033</v>
      </c>
      <c r="S3668" s="82" t="str">
        <f t="shared" si="1609"/>
        <v/>
      </c>
      <c r="T3668" s="40">
        <f t="shared" si="1610"/>
        <v>45926</v>
      </c>
      <c r="U3668" s="44">
        <v>2500</v>
      </c>
      <c r="V3668" s="44">
        <f t="shared" si="1611"/>
        <v>0</v>
      </c>
      <c r="W3668" s="77">
        <f t="shared" si="1612"/>
        <v>2500</v>
      </c>
      <c r="X3668" s="78">
        <f t="shared" si="1613"/>
        <v>0</v>
      </c>
      <c r="Y3668" s="44" cm="1">
        <f t="array" ref="Y3668">_xlfn.IFNA(_xlfn.IFS(AND(Q3668&gt;=2000, Q3668&lt;3000), 10000, AND(Q3668&gt;=3000, Q3668&lt;4000), 15000, AND(Q3668&gt;=4000, Q3668&lt;5000), 20000, AND(Q3668&gt;=5000), 25000),0)</f>
        <v>0</v>
      </c>
      <c r="Z3668" s="91">
        <f t="shared" si="1614"/>
        <v>300</v>
      </c>
      <c r="AA3668" s="44">
        <f t="shared" si="1615"/>
        <v>0</v>
      </c>
      <c r="AB3668" s="44"/>
      <c r="AC3668" s="44"/>
      <c r="AD3668" s="44"/>
      <c r="AE3668" s="44">
        <f>VLOOKUP(O3668,정산업데이트!$A$6:$B$12,2,10)</f>
        <v>0</v>
      </c>
      <c r="AF3668" s="44"/>
      <c r="AG3668" s="79">
        <f t="shared" si="1616"/>
        <v>300</v>
      </c>
      <c r="AH3668" s="80">
        <f t="shared" si="1617"/>
        <v>2800</v>
      </c>
      <c r="AJ3668" s="35" t="s">
        <v>20467</v>
      </c>
      <c r="AK3668" s="35" t="s">
        <v>73</v>
      </c>
      <c r="AL3668" s="35" t="s">
        <v>20468</v>
      </c>
      <c r="AM3668" s="35" t="s">
        <v>20810</v>
      </c>
      <c r="AN3668" s="35" t="s">
        <v>20811</v>
      </c>
      <c r="AO3668" s="35" t="s">
        <v>20812</v>
      </c>
      <c r="AP3668" s="35" t="s">
        <v>4674</v>
      </c>
      <c r="AQ3668" s="35" t="s">
        <v>85</v>
      </c>
      <c r="AR3668" s="35">
        <v>1</v>
      </c>
      <c r="AS3668" s="35">
        <v>1</v>
      </c>
      <c r="AT3668" s="35">
        <v>1E-3</v>
      </c>
      <c r="AU3668" s="35">
        <v>1</v>
      </c>
      <c r="AV3668" s="35" t="s">
        <v>8</v>
      </c>
      <c r="AW3668" s="35">
        <v>100</v>
      </c>
      <c r="AX3668" s="35" t="s">
        <v>68</v>
      </c>
      <c r="AY3668" s="35" t="s">
        <v>68</v>
      </c>
      <c r="AZ3668" s="35" t="s">
        <v>68</v>
      </c>
      <c r="BA3668" s="35" t="s">
        <v>68</v>
      </c>
      <c r="BB3668" s="35" t="s">
        <v>68</v>
      </c>
      <c r="BC3668" s="35" t="s">
        <v>126</v>
      </c>
      <c r="BD3668" s="35" t="s">
        <v>90</v>
      </c>
      <c r="BE3668" s="35" t="s">
        <v>111</v>
      </c>
      <c r="BF3668" s="35" t="s">
        <v>122</v>
      </c>
      <c r="BG3668" s="35" t="s">
        <v>69</v>
      </c>
      <c r="BH3668" s="35" t="s">
        <v>20813</v>
      </c>
      <c r="BI3668" s="35" t="s">
        <v>122</v>
      </c>
      <c r="BJ3668" s="35" t="s">
        <v>20814</v>
      </c>
      <c r="BK3668" s="35" t="s">
        <v>867</v>
      </c>
      <c r="BL3668" s="35" t="s">
        <v>122</v>
      </c>
      <c r="BM3668" s="35" t="s">
        <v>90</v>
      </c>
      <c r="BN3668" s="35" t="s">
        <v>70</v>
      </c>
      <c r="BO3668" s="35" t="s">
        <v>71</v>
      </c>
      <c r="BP3668" s="35" t="s">
        <v>122</v>
      </c>
      <c r="BQ3668" s="35" t="s">
        <v>163</v>
      </c>
    </row>
    <row r="3669" spans="1:69" x14ac:dyDescent="0.4">
      <c r="A3669" s="40" t="str">
        <f t="shared" si="1591"/>
        <v>2025-09-26</v>
      </c>
      <c r="B3669" s="40" t="str">
        <f t="shared" si="1592"/>
        <v>SYD</v>
      </c>
      <c r="C3669" s="39" t="str">
        <f t="shared" si="1593"/>
        <v>40644127020</v>
      </c>
      <c r="D3669" s="41" t="str">
        <f t="shared" si="1594"/>
        <v>PKR253720047</v>
      </c>
      <c r="E3669" s="41" t="str">
        <f t="shared" si="1595"/>
        <v>596421510465</v>
      </c>
      <c r="F3669" s="39" t="str">
        <f t="shared" si="1596"/>
        <v>2256516</v>
      </c>
      <c r="G3669" s="39" t="str">
        <f t="shared" si="1597"/>
        <v>WISE EXPRESS (CNC INTL)</v>
      </c>
      <c r="H3669" s="41" t="str">
        <f t="shared" si="1598"/>
        <v>이다은</v>
      </c>
      <c r="I3669" s="39" t="str">
        <f t="shared" si="1599"/>
        <v>31068</v>
      </c>
      <c r="J3669" s="52" t="str">
        <f t="shared" si="1600"/>
        <v/>
      </c>
      <c r="K3669" s="75">
        <f t="shared" si="1601"/>
        <v>1</v>
      </c>
      <c r="L3669" s="76">
        <f t="shared" si="1602"/>
        <v>0.5</v>
      </c>
      <c r="M3669" s="76">
        <f t="shared" si="1603"/>
        <v>1E-3</v>
      </c>
      <c r="N3669" s="76">
        <f t="shared" si="1604"/>
        <v>0.5</v>
      </c>
      <c r="O3669" s="42">
        <f t="shared" si="1605"/>
        <v>0.5</v>
      </c>
      <c r="P3669" s="39" t="str">
        <f t="shared" si="1606"/>
        <v>일반(목록배제,Normal-Manifest Exception)</v>
      </c>
      <c r="Q3669" s="72">
        <f t="shared" si="1607"/>
        <v>21</v>
      </c>
      <c r="R3669" s="43" t="str">
        <f t="shared" si="1608"/>
        <v>5X033</v>
      </c>
      <c r="S3669" s="82" t="str">
        <f t="shared" si="1609"/>
        <v/>
      </c>
      <c r="T3669" s="40">
        <f t="shared" si="1610"/>
        <v>45926</v>
      </c>
      <c r="U3669" s="44">
        <v>2500</v>
      </c>
      <c r="V3669" s="44">
        <f t="shared" si="1611"/>
        <v>0</v>
      </c>
      <c r="W3669" s="77">
        <f t="shared" si="1612"/>
        <v>2500</v>
      </c>
      <c r="X3669" s="78">
        <f t="shared" si="1613"/>
        <v>0</v>
      </c>
      <c r="Y3669" s="44" cm="1">
        <f t="array" ref="Y3669">_xlfn.IFNA(_xlfn.IFS(AND(Q3669&gt;=2000, Q3669&lt;3000), 10000, AND(Q3669&gt;=3000, Q3669&lt;4000), 15000, AND(Q3669&gt;=4000, Q3669&lt;5000), 20000, AND(Q3669&gt;=5000), 25000),0)</f>
        <v>0</v>
      </c>
      <c r="Z3669" s="91">
        <f t="shared" si="1614"/>
        <v>300</v>
      </c>
      <c r="AA3669" s="44">
        <f t="shared" si="1615"/>
        <v>0</v>
      </c>
      <c r="AB3669" s="44"/>
      <c r="AC3669" s="44"/>
      <c r="AD3669" s="44"/>
      <c r="AE3669" s="44">
        <f>VLOOKUP(O3669,정산업데이트!$A$6:$B$12,2,10)</f>
        <v>0</v>
      </c>
      <c r="AF3669" s="44"/>
      <c r="AG3669" s="79">
        <f t="shared" si="1616"/>
        <v>300</v>
      </c>
      <c r="AH3669" s="80">
        <f t="shared" si="1617"/>
        <v>2800</v>
      </c>
      <c r="AJ3669" s="35" t="s">
        <v>20467</v>
      </c>
      <c r="AK3669" s="35" t="s">
        <v>73</v>
      </c>
      <c r="AL3669" s="35" t="s">
        <v>20468</v>
      </c>
      <c r="AM3669" s="35" t="s">
        <v>20815</v>
      </c>
      <c r="AN3669" s="35" t="s">
        <v>20816</v>
      </c>
      <c r="AO3669" s="35" t="s">
        <v>20817</v>
      </c>
      <c r="AP3669" s="35" t="s">
        <v>20818</v>
      </c>
      <c r="AQ3669" s="35" t="s">
        <v>122</v>
      </c>
      <c r="AR3669" s="35">
        <v>1</v>
      </c>
      <c r="AS3669" s="35">
        <v>0.5</v>
      </c>
      <c r="AT3669" s="35">
        <v>1E-3</v>
      </c>
      <c r="AU3669" s="35">
        <v>0.5</v>
      </c>
      <c r="AV3669" s="35" t="s">
        <v>8</v>
      </c>
      <c r="AW3669" s="35">
        <v>21</v>
      </c>
      <c r="AX3669" s="35" t="s">
        <v>68</v>
      </c>
      <c r="AY3669" s="35" t="s">
        <v>68</v>
      </c>
      <c r="AZ3669" s="35" t="s">
        <v>68</v>
      </c>
      <c r="BA3669" s="35" t="s">
        <v>68</v>
      </c>
      <c r="BB3669" s="35" t="s">
        <v>68</v>
      </c>
      <c r="BC3669" s="35" t="s">
        <v>405</v>
      </c>
      <c r="BD3669" s="35" t="s">
        <v>406</v>
      </c>
      <c r="BE3669" s="35" t="s">
        <v>424</v>
      </c>
      <c r="BF3669" s="35" t="s">
        <v>122</v>
      </c>
      <c r="BG3669" s="35" t="s">
        <v>69</v>
      </c>
      <c r="BH3669" s="35" t="s">
        <v>20819</v>
      </c>
      <c r="BI3669" s="35" t="s">
        <v>122</v>
      </c>
      <c r="BJ3669" s="35" t="s">
        <v>20820</v>
      </c>
      <c r="BK3669" s="35" t="s">
        <v>867</v>
      </c>
      <c r="BL3669" s="35" t="s">
        <v>122</v>
      </c>
      <c r="BM3669" s="35" t="s">
        <v>406</v>
      </c>
      <c r="BN3669" s="35" t="s">
        <v>70</v>
      </c>
      <c r="BO3669" s="35" t="s">
        <v>71</v>
      </c>
      <c r="BP3669" s="35" t="s">
        <v>122</v>
      </c>
      <c r="BQ3669" s="35" t="s">
        <v>163</v>
      </c>
    </row>
    <row r="3670" spans="1:69" x14ac:dyDescent="0.4">
      <c r="A3670" s="40" t="str">
        <f t="shared" si="1591"/>
        <v>2025-09-26</v>
      </c>
      <c r="B3670" s="40" t="str">
        <f t="shared" si="1592"/>
        <v>SYD</v>
      </c>
      <c r="C3670" s="39" t="str">
        <f t="shared" si="1593"/>
        <v>40644127020</v>
      </c>
      <c r="D3670" s="41" t="str">
        <f t="shared" si="1594"/>
        <v>PKR253720048</v>
      </c>
      <c r="E3670" s="41" t="str">
        <f t="shared" si="1595"/>
        <v>596421510476</v>
      </c>
      <c r="F3670" s="39" t="str">
        <f t="shared" si="1596"/>
        <v>2256516</v>
      </c>
      <c r="G3670" s="39" t="str">
        <f t="shared" si="1597"/>
        <v>WISE EXPRESS (CNC INTL)</v>
      </c>
      <c r="H3670" s="41" t="str">
        <f t="shared" si="1598"/>
        <v>윤현옥</v>
      </c>
      <c r="I3670" s="39" t="str">
        <f t="shared" si="1599"/>
        <v>59007</v>
      </c>
      <c r="J3670" s="52" t="str">
        <f t="shared" si="1600"/>
        <v/>
      </c>
      <c r="K3670" s="75">
        <f t="shared" si="1601"/>
        <v>1</v>
      </c>
      <c r="L3670" s="76">
        <f t="shared" si="1602"/>
        <v>0.5</v>
      </c>
      <c r="M3670" s="76">
        <f t="shared" si="1603"/>
        <v>1E-3</v>
      </c>
      <c r="N3670" s="76">
        <f t="shared" si="1604"/>
        <v>0.5</v>
      </c>
      <c r="O3670" s="42">
        <f t="shared" si="1605"/>
        <v>0.5</v>
      </c>
      <c r="P3670" s="39" t="str">
        <f t="shared" si="1606"/>
        <v>일반(목록배제,Normal-Manifest Exception)</v>
      </c>
      <c r="Q3670" s="72">
        <f t="shared" si="1607"/>
        <v>34</v>
      </c>
      <c r="R3670" s="43" t="str">
        <f t="shared" si="1608"/>
        <v>5X033</v>
      </c>
      <c r="S3670" s="82" t="str">
        <f t="shared" si="1609"/>
        <v/>
      </c>
      <c r="T3670" s="40">
        <f t="shared" si="1610"/>
        <v>45926</v>
      </c>
      <c r="U3670" s="44">
        <v>2500</v>
      </c>
      <c r="V3670" s="44">
        <f t="shared" si="1611"/>
        <v>0</v>
      </c>
      <c r="W3670" s="77">
        <f t="shared" si="1612"/>
        <v>2500</v>
      </c>
      <c r="X3670" s="78">
        <f t="shared" si="1613"/>
        <v>0</v>
      </c>
      <c r="Y3670" s="44" cm="1">
        <f t="array" ref="Y3670">_xlfn.IFNA(_xlfn.IFS(AND(Q3670&gt;=2000, Q3670&lt;3000), 10000, AND(Q3670&gt;=3000, Q3670&lt;4000), 15000, AND(Q3670&gt;=4000, Q3670&lt;5000), 20000, AND(Q3670&gt;=5000), 25000),0)</f>
        <v>0</v>
      </c>
      <c r="Z3670" s="91">
        <f t="shared" si="1614"/>
        <v>300</v>
      </c>
      <c r="AA3670" s="44">
        <f t="shared" si="1615"/>
        <v>0</v>
      </c>
      <c r="AB3670" s="44"/>
      <c r="AC3670" s="44"/>
      <c r="AD3670" s="44"/>
      <c r="AE3670" s="44">
        <f>VLOOKUP(O3670,정산업데이트!$A$6:$B$12,2,10)</f>
        <v>0</v>
      </c>
      <c r="AF3670" s="44"/>
      <c r="AG3670" s="79">
        <f t="shared" si="1616"/>
        <v>300</v>
      </c>
      <c r="AH3670" s="80">
        <f t="shared" si="1617"/>
        <v>2800</v>
      </c>
      <c r="AJ3670" s="35" t="s">
        <v>20467</v>
      </c>
      <c r="AK3670" s="35" t="s">
        <v>73</v>
      </c>
      <c r="AL3670" s="35" t="s">
        <v>20468</v>
      </c>
      <c r="AM3670" s="35" t="s">
        <v>20821</v>
      </c>
      <c r="AN3670" s="35" t="s">
        <v>1150</v>
      </c>
      <c r="AO3670" s="35" t="s">
        <v>20822</v>
      </c>
      <c r="AP3670" s="35" t="s">
        <v>20823</v>
      </c>
      <c r="AQ3670" s="35" t="s">
        <v>122</v>
      </c>
      <c r="AR3670" s="35">
        <v>1</v>
      </c>
      <c r="AS3670" s="35">
        <v>0.5</v>
      </c>
      <c r="AT3670" s="35">
        <v>1E-3</v>
      </c>
      <c r="AU3670" s="35">
        <v>0.5</v>
      </c>
      <c r="AV3670" s="35" t="s">
        <v>8</v>
      </c>
      <c r="AW3670" s="35">
        <v>34</v>
      </c>
      <c r="AX3670" s="35" t="s">
        <v>68</v>
      </c>
      <c r="AY3670" s="35" t="s">
        <v>68</v>
      </c>
      <c r="AZ3670" s="35" t="s">
        <v>68</v>
      </c>
      <c r="BA3670" s="35" t="s">
        <v>68</v>
      </c>
      <c r="BB3670" s="35" t="s">
        <v>68</v>
      </c>
      <c r="BC3670" s="35" t="s">
        <v>405</v>
      </c>
      <c r="BD3670" s="35" t="s">
        <v>406</v>
      </c>
      <c r="BE3670" s="35" t="s">
        <v>407</v>
      </c>
      <c r="BF3670" s="35" t="s">
        <v>122</v>
      </c>
      <c r="BG3670" s="35" t="s">
        <v>69</v>
      </c>
      <c r="BH3670" s="35" t="s">
        <v>20824</v>
      </c>
      <c r="BI3670" s="35" t="s">
        <v>122</v>
      </c>
      <c r="BJ3670" s="35" t="s">
        <v>20825</v>
      </c>
      <c r="BK3670" s="35" t="s">
        <v>867</v>
      </c>
      <c r="BL3670" s="35" t="s">
        <v>122</v>
      </c>
      <c r="BM3670" s="35" t="s">
        <v>406</v>
      </c>
      <c r="BN3670" s="35" t="s">
        <v>70</v>
      </c>
      <c r="BO3670" s="35" t="s">
        <v>71</v>
      </c>
      <c r="BP3670" s="35" t="s">
        <v>122</v>
      </c>
      <c r="BQ3670" s="35" t="s">
        <v>163</v>
      </c>
    </row>
    <row r="3671" spans="1:69" x14ac:dyDescent="0.4">
      <c r="A3671" s="40" t="str">
        <f t="shared" si="1591"/>
        <v>2025-09-26</v>
      </c>
      <c r="B3671" s="40" t="str">
        <f t="shared" si="1592"/>
        <v>SYD</v>
      </c>
      <c r="C3671" s="39" t="str">
        <f t="shared" si="1593"/>
        <v>40644127020</v>
      </c>
      <c r="D3671" s="41" t="str">
        <f t="shared" si="1594"/>
        <v>PKR253720049</v>
      </c>
      <c r="E3671" s="41" t="str">
        <f t="shared" si="1595"/>
        <v>596421510480</v>
      </c>
      <c r="F3671" s="39" t="str">
        <f t="shared" si="1596"/>
        <v>2256516</v>
      </c>
      <c r="G3671" s="39" t="str">
        <f t="shared" si="1597"/>
        <v>WISE EXPRESS (CNC INTL)</v>
      </c>
      <c r="H3671" s="41" t="str">
        <f t="shared" si="1598"/>
        <v>강진실</v>
      </c>
      <c r="I3671" s="39" t="str">
        <f t="shared" si="1599"/>
        <v>31112</v>
      </c>
      <c r="J3671" s="52" t="str">
        <f t="shared" si="1600"/>
        <v/>
      </c>
      <c r="K3671" s="75">
        <f t="shared" si="1601"/>
        <v>1</v>
      </c>
      <c r="L3671" s="76">
        <f t="shared" si="1602"/>
        <v>0.5</v>
      </c>
      <c r="M3671" s="76">
        <f t="shared" si="1603"/>
        <v>1E-3</v>
      </c>
      <c r="N3671" s="76">
        <f t="shared" si="1604"/>
        <v>0.5</v>
      </c>
      <c r="O3671" s="42">
        <f t="shared" si="1605"/>
        <v>0.5</v>
      </c>
      <c r="P3671" s="39" t="str">
        <f t="shared" si="1606"/>
        <v>일반(목록배제,Normal-Manifest Exception)</v>
      </c>
      <c r="Q3671" s="72">
        <f t="shared" si="1607"/>
        <v>18</v>
      </c>
      <c r="R3671" s="43" t="str">
        <f t="shared" si="1608"/>
        <v>5X033</v>
      </c>
      <c r="S3671" s="82" t="str">
        <f t="shared" si="1609"/>
        <v/>
      </c>
      <c r="T3671" s="40">
        <f t="shared" si="1610"/>
        <v>45926</v>
      </c>
      <c r="U3671" s="44">
        <v>2500</v>
      </c>
      <c r="V3671" s="44">
        <f t="shared" si="1611"/>
        <v>0</v>
      </c>
      <c r="W3671" s="77">
        <f t="shared" si="1612"/>
        <v>2500</v>
      </c>
      <c r="X3671" s="78">
        <f t="shared" si="1613"/>
        <v>0</v>
      </c>
      <c r="Y3671" s="44" cm="1">
        <f t="array" ref="Y3671">_xlfn.IFNA(_xlfn.IFS(AND(Q3671&gt;=2000, Q3671&lt;3000), 10000, AND(Q3671&gt;=3000, Q3671&lt;4000), 15000, AND(Q3671&gt;=4000, Q3671&lt;5000), 20000, AND(Q3671&gt;=5000), 25000),0)</f>
        <v>0</v>
      </c>
      <c r="Z3671" s="91">
        <f t="shared" si="1614"/>
        <v>300</v>
      </c>
      <c r="AA3671" s="44">
        <f t="shared" si="1615"/>
        <v>0</v>
      </c>
      <c r="AB3671" s="44"/>
      <c r="AC3671" s="44"/>
      <c r="AD3671" s="44"/>
      <c r="AE3671" s="44">
        <f>VLOOKUP(O3671,정산업데이트!$A$6:$B$12,2,10)</f>
        <v>0</v>
      </c>
      <c r="AF3671" s="44"/>
      <c r="AG3671" s="79">
        <f t="shared" si="1616"/>
        <v>300</v>
      </c>
      <c r="AH3671" s="80">
        <f t="shared" si="1617"/>
        <v>2800</v>
      </c>
      <c r="AJ3671" s="35" t="s">
        <v>20467</v>
      </c>
      <c r="AK3671" s="35" t="s">
        <v>73</v>
      </c>
      <c r="AL3671" s="35" t="s">
        <v>20468</v>
      </c>
      <c r="AM3671" s="35" t="s">
        <v>20826</v>
      </c>
      <c r="AN3671" s="35" t="s">
        <v>20827</v>
      </c>
      <c r="AO3671" s="35" t="s">
        <v>20828</v>
      </c>
      <c r="AP3671" s="35" t="s">
        <v>17322</v>
      </c>
      <c r="AQ3671" s="35" t="s">
        <v>122</v>
      </c>
      <c r="AR3671" s="35">
        <v>1</v>
      </c>
      <c r="AS3671" s="35">
        <v>0.5</v>
      </c>
      <c r="AT3671" s="35">
        <v>1E-3</v>
      </c>
      <c r="AU3671" s="35">
        <v>0.5</v>
      </c>
      <c r="AV3671" s="35" t="s">
        <v>8</v>
      </c>
      <c r="AW3671" s="35">
        <v>18</v>
      </c>
      <c r="AX3671" s="35" t="s">
        <v>68</v>
      </c>
      <c r="AY3671" s="35" t="s">
        <v>68</v>
      </c>
      <c r="AZ3671" s="35" t="s">
        <v>68</v>
      </c>
      <c r="BA3671" s="35" t="s">
        <v>68</v>
      </c>
      <c r="BB3671" s="35" t="s">
        <v>68</v>
      </c>
      <c r="BC3671" s="35" t="s">
        <v>405</v>
      </c>
      <c r="BD3671" s="35" t="s">
        <v>406</v>
      </c>
      <c r="BE3671" s="35" t="s">
        <v>407</v>
      </c>
      <c r="BF3671" s="35" t="s">
        <v>122</v>
      </c>
      <c r="BG3671" s="35" t="s">
        <v>69</v>
      </c>
      <c r="BH3671" s="35" t="s">
        <v>20829</v>
      </c>
      <c r="BI3671" s="35" t="s">
        <v>122</v>
      </c>
      <c r="BJ3671" s="35" t="s">
        <v>20830</v>
      </c>
      <c r="BK3671" s="35" t="s">
        <v>867</v>
      </c>
      <c r="BL3671" s="35" t="s">
        <v>122</v>
      </c>
      <c r="BM3671" s="35" t="s">
        <v>406</v>
      </c>
      <c r="BN3671" s="35" t="s">
        <v>70</v>
      </c>
      <c r="BO3671" s="35" t="s">
        <v>71</v>
      </c>
      <c r="BP3671" s="35" t="s">
        <v>122</v>
      </c>
      <c r="BQ3671" s="35" t="s">
        <v>163</v>
      </c>
    </row>
    <row r="3672" spans="1:69" x14ac:dyDescent="0.4">
      <c r="A3672" s="40" t="str">
        <f t="shared" si="1591"/>
        <v>2025-09-26</v>
      </c>
      <c r="B3672" s="40" t="str">
        <f t="shared" si="1592"/>
        <v>SYD</v>
      </c>
      <c r="C3672" s="39" t="str">
        <f t="shared" si="1593"/>
        <v>40644127020</v>
      </c>
      <c r="D3672" s="41" t="str">
        <f t="shared" si="1594"/>
        <v>PKR253717391</v>
      </c>
      <c r="E3672" s="41" t="str">
        <f t="shared" si="1595"/>
        <v>596421508564</v>
      </c>
      <c r="F3672" s="39" t="str">
        <f t="shared" si="1596"/>
        <v>2254234</v>
      </c>
      <c r="G3672" s="39" t="str">
        <f t="shared" si="1597"/>
        <v>WISE EXPRESS(HOJUDIRECT)</v>
      </c>
      <c r="H3672" s="41" t="str">
        <f t="shared" si="1598"/>
        <v>이은숙</v>
      </c>
      <c r="I3672" s="39" t="str">
        <f t="shared" si="1599"/>
        <v>24322</v>
      </c>
      <c r="J3672" s="52" t="str">
        <f t="shared" si="1600"/>
        <v/>
      </c>
      <c r="K3672" s="75">
        <f t="shared" si="1601"/>
        <v>1</v>
      </c>
      <c r="L3672" s="76">
        <f t="shared" si="1602"/>
        <v>3</v>
      </c>
      <c r="M3672" s="76">
        <f t="shared" si="1603"/>
        <v>1E-3</v>
      </c>
      <c r="N3672" s="76">
        <f t="shared" si="1604"/>
        <v>3</v>
      </c>
      <c r="O3672" s="42">
        <f t="shared" si="1605"/>
        <v>3</v>
      </c>
      <c r="P3672" s="39" t="str">
        <f t="shared" si="1606"/>
        <v>일반(목록배제,Normal-Manifest Exception)</v>
      </c>
      <c r="Q3672" s="72">
        <f t="shared" si="1607"/>
        <v>42</v>
      </c>
      <c r="R3672" s="43" t="str">
        <f t="shared" si="1608"/>
        <v>5X033</v>
      </c>
      <c r="S3672" s="82" t="str">
        <f t="shared" si="1609"/>
        <v/>
      </c>
      <c r="T3672" s="40">
        <f t="shared" si="1610"/>
        <v>45926</v>
      </c>
      <c r="U3672" s="44">
        <v>2500</v>
      </c>
      <c r="V3672" s="44">
        <f t="shared" si="1611"/>
        <v>0</v>
      </c>
      <c r="W3672" s="77">
        <f t="shared" si="1612"/>
        <v>2500</v>
      </c>
      <c r="X3672" s="78">
        <f t="shared" si="1613"/>
        <v>0</v>
      </c>
      <c r="Y3672" s="44" cm="1">
        <f t="array" ref="Y3672">_xlfn.IFNA(_xlfn.IFS(AND(Q3672&gt;=2000, Q3672&lt;3000), 10000, AND(Q3672&gt;=3000, Q3672&lt;4000), 15000, AND(Q3672&gt;=4000, Q3672&lt;5000), 20000, AND(Q3672&gt;=5000), 25000),0)</f>
        <v>0</v>
      </c>
      <c r="Z3672" s="91">
        <f t="shared" si="1614"/>
        <v>300</v>
      </c>
      <c r="AA3672" s="44">
        <f t="shared" si="1615"/>
        <v>0</v>
      </c>
      <c r="AB3672" s="44"/>
      <c r="AC3672" s="44"/>
      <c r="AD3672" s="44"/>
      <c r="AE3672" s="44">
        <f>VLOOKUP(O3672,정산업데이트!$A$6:$B$12,2,10)</f>
        <v>0</v>
      </c>
      <c r="AF3672" s="44"/>
      <c r="AG3672" s="79">
        <f t="shared" si="1616"/>
        <v>300</v>
      </c>
      <c r="AH3672" s="80">
        <f t="shared" si="1617"/>
        <v>2800</v>
      </c>
      <c r="AJ3672" s="35" t="s">
        <v>20467</v>
      </c>
      <c r="AK3672" s="35" t="s">
        <v>73</v>
      </c>
      <c r="AL3672" s="35" t="s">
        <v>20468</v>
      </c>
      <c r="AM3672" s="35" t="s">
        <v>20831</v>
      </c>
      <c r="AN3672" s="35" t="s">
        <v>990</v>
      </c>
      <c r="AO3672" s="35" t="s">
        <v>20832</v>
      </c>
      <c r="AP3672" s="35" t="s">
        <v>20833</v>
      </c>
      <c r="AQ3672" s="35" t="s">
        <v>122</v>
      </c>
      <c r="AR3672" s="35">
        <v>1</v>
      </c>
      <c r="AS3672" s="35">
        <v>3</v>
      </c>
      <c r="AT3672" s="35">
        <v>1E-3</v>
      </c>
      <c r="AU3672" s="35">
        <v>3</v>
      </c>
      <c r="AV3672" s="35" t="s">
        <v>8</v>
      </c>
      <c r="AW3672" s="35">
        <v>42</v>
      </c>
      <c r="AX3672" s="35" t="s">
        <v>68</v>
      </c>
      <c r="AY3672" s="35" t="s">
        <v>68</v>
      </c>
      <c r="AZ3672" s="35" t="s">
        <v>68</v>
      </c>
      <c r="BA3672" s="35" t="s">
        <v>68</v>
      </c>
      <c r="BB3672" s="35" t="s">
        <v>68</v>
      </c>
      <c r="BC3672" s="35" t="s">
        <v>135</v>
      </c>
      <c r="BD3672" s="35" t="s">
        <v>104</v>
      </c>
      <c r="BE3672" s="35" t="s">
        <v>105</v>
      </c>
      <c r="BF3672" s="35" t="s">
        <v>122</v>
      </c>
      <c r="BG3672" s="35" t="s">
        <v>69</v>
      </c>
      <c r="BH3672" s="35" t="s">
        <v>20834</v>
      </c>
      <c r="BI3672" s="35" t="s">
        <v>122</v>
      </c>
      <c r="BJ3672" s="35" t="s">
        <v>20835</v>
      </c>
      <c r="BK3672" s="35" t="s">
        <v>867</v>
      </c>
      <c r="BL3672" s="35" t="s">
        <v>122</v>
      </c>
      <c r="BM3672" s="35" t="s">
        <v>104</v>
      </c>
      <c r="BN3672" s="35" t="s">
        <v>70</v>
      </c>
      <c r="BO3672" s="35" t="s">
        <v>71</v>
      </c>
      <c r="BP3672" s="35" t="s">
        <v>122</v>
      </c>
      <c r="BQ3672" s="35" t="s">
        <v>163</v>
      </c>
    </row>
    <row r="3673" spans="1:69" x14ac:dyDescent="0.4">
      <c r="A3673" s="40" t="str">
        <f t="shared" si="1591"/>
        <v>2025-09-26</v>
      </c>
      <c r="B3673" s="40" t="str">
        <f t="shared" si="1592"/>
        <v>SYD</v>
      </c>
      <c r="C3673" s="39" t="str">
        <f t="shared" si="1593"/>
        <v>40644127020</v>
      </c>
      <c r="D3673" s="41" t="str">
        <f t="shared" si="1594"/>
        <v>PKR253717392</v>
      </c>
      <c r="E3673" s="41" t="str">
        <f t="shared" si="1595"/>
        <v>596421508575</v>
      </c>
      <c r="F3673" s="39" t="str">
        <f t="shared" si="1596"/>
        <v>2254234</v>
      </c>
      <c r="G3673" s="39" t="str">
        <f t="shared" si="1597"/>
        <v>WISE EXPRESS(HOJUDIRECT)</v>
      </c>
      <c r="H3673" s="41" t="str">
        <f t="shared" si="1598"/>
        <v>이민규</v>
      </c>
      <c r="I3673" s="39" t="str">
        <f t="shared" si="1599"/>
        <v>41195</v>
      </c>
      <c r="J3673" s="52" t="str">
        <f t="shared" si="1600"/>
        <v/>
      </c>
      <c r="K3673" s="75">
        <f t="shared" si="1601"/>
        <v>1</v>
      </c>
      <c r="L3673" s="76">
        <f t="shared" si="1602"/>
        <v>0.5</v>
      </c>
      <c r="M3673" s="76">
        <f t="shared" si="1603"/>
        <v>1E-3</v>
      </c>
      <c r="N3673" s="76">
        <f t="shared" si="1604"/>
        <v>0.5</v>
      </c>
      <c r="O3673" s="42">
        <f t="shared" si="1605"/>
        <v>0.5</v>
      </c>
      <c r="P3673" s="39" t="str">
        <f t="shared" si="1606"/>
        <v>일반(목록배제,Normal-Manifest Exception)</v>
      </c>
      <c r="Q3673" s="72">
        <f t="shared" si="1607"/>
        <v>24</v>
      </c>
      <c r="R3673" s="43" t="str">
        <f t="shared" si="1608"/>
        <v>5X033</v>
      </c>
      <c r="S3673" s="82" t="str">
        <f t="shared" si="1609"/>
        <v/>
      </c>
      <c r="T3673" s="40">
        <f t="shared" si="1610"/>
        <v>45926</v>
      </c>
      <c r="U3673" s="44">
        <v>2500</v>
      </c>
      <c r="V3673" s="44">
        <f t="shared" si="1611"/>
        <v>0</v>
      </c>
      <c r="W3673" s="77">
        <f t="shared" si="1612"/>
        <v>2500</v>
      </c>
      <c r="X3673" s="78">
        <f t="shared" si="1613"/>
        <v>0</v>
      </c>
      <c r="Y3673" s="44" cm="1">
        <f t="array" ref="Y3673">_xlfn.IFNA(_xlfn.IFS(AND(Q3673&gt;=2000, Q3673&lt;3000), 10000, AND(Q3673&gt;=3000, Q3673&lt;4000), 15000, AND(Q3673&gt;=4000, Q3673&lt;5000), 20000, AND(Q3673&gt;=5000), 25000),0)</f>
        <v>0</v>
      </c>
      <c r="Z3673" s="91">
        <f t="shared" si="1614"/>
        <v>300</v>
      </c>
      <c r="AA3673" s="44">
        <f t="shared" si="1615"/>
        <v>0</v>
      </c>
      <c r="AB3673" s="44"/>
      <c r="AC3673" s="44"/>
      <c r="AD3673" s="44"/>
      <c r="AE3673" s="44">
        <f>VLOOKUP(O3673,정산업데이트!$A$6:$B$12,2,10)</f>
        <v>0</v>
      </c>
      <c r="AF3673" s="44"/>
      <c r="AG3673" s="79">
        <f t="shared" si="1616"/>
        <v>300</v>
      </c>
      <c r="AH3673" s="80">
        <f t="shared" si="1617"/>
        <v>2800</v>
      </c>
      <c r="AJ3673" s="35" t="s">
        <v>20467</v>
      </c>
      <c r="AK3673" s="35" t="s">
        <v>73</v>
      </c>
      <c r="AL3673" s="35" t="s">
        <v>20468</v>
      </c>
      <c r="AM3673" s="35" t="s">
        <v>20836</v>
      </c>
      <c r="AN3673" s="35" t="s">
        <v>20837</v>
      </c>
      <c r="AO3673" s="35" t="s">
        <v>20838</v>
      </c>
      <c r="AP3673" s="35" t="s">
        <v>7853</v>
      </c>
      <c r="AQ3673" s="35" t="s">
        <v>122</v>
      </c>
      <c r="AR3673" s="35">
        <v>1</v>
      </c>
      <c r="AS3673" s="35">
        <v>0.5</v>
      </c>
      <c r="AT3673" s="35">
        <v>1E-3</v>
      </c>
      <c r="AU3673" s="35">
        <v>0.5</v>
      </c>
      <c r="AV3673" s="35" t="s">
        <v>8</v>
      </c>
      <c r="AW3673" s="35">
        <v>24</v>
      </c>
      <c r="AX3673" s="35" t="s">
        <v>68</v>
      </c>
      <c r="AY3673" s="35" t="s">
        <v>68</v>
      </c>
      <c r="AZ3673" s="35" t="s">
        <v>68</v>
      </c>
      <c r="BA3673" s="35" t="s">
        <v>68</v>
      </c>
      <c r="BB3673" s="35" t="s">
        <v>68</v>
      </c>
      <c r="BC3673" s="35" t="s">
        <v>135</v>
      </c>
      <c r="BD3673" s="35" t="s">
        <v>104</v>
      </c>
      <c r="BE3673" s="35" t="s">
        <v>105</v>
      </c>
      <c r="BF3673" s="35" t="s">
        <v>122</v>
      </c>
      <c r="BG3673" s="35" t="s">
        <v>69</v>
      </c>
      <c r="BH3673" s="35" t="s">
        <v>20839</v>
      </c>
      <c r="BI3673" s="35" t="s">
        <v>122</v>
      </c>
      <c r="BJ3673" s="35" t="s">
        <v>20840</v>
      </c>
      <c r="BK3673" s="35" t="s">
        <v>867</v>
      </c>
      <c r="BL3673" s="35" t="s">
        <v>122</v>
      </c>
      <c r="BM3673" s="35" t="s">
        <v>104</v>
      </c>
      <c r="BN3673" s="35" t="s">
        <v>70</v>
      </c>
      <c r="BO3673" s="35" t="s">
        <v>71</v>
      </c>
      <c r="BP3673" s="35" t="s">
        <v>122</v>
      </c>
      <c r="BQ3673" s="35" t="s">
        <v>163</v>
      </c>
    </row>
    <row r="3674" spans="1:69" x14ac:dyDescent="0.4">
      <c r="A3674" s="40" t="str">
        <f t="shared" si="1591"/>
        <v>2025-09-26</v>
      </c>
      <c r="B3674" s="40" t="str">
        <f t="shared" si="1592"/>
        <v>SYD</v>
      </c>
      <c r="C3674" s="39" t="str">
        <f t="shared" si="1593"/>
        <v>40644127020</v>
      </c>
      <c r="D3674" s="41" t="str">
        <f t="shared" si="1594"/>
        <v>PKR253717393</v>
      </c>
      <c r="E3674" s="41" t="str">
        <f t="shared" si="1595"/>
        <v>596421508586</v>
      </c>
      <c r="F3674" s="39" t="str">
        <f t="shared" si="1596"/>
        <v>2254234</v>
      </c>
      <c r="G3674" s="39" t="str">
        <f t="shared" si="1597"/>
        <v>WISE EXPRESS(HOJUDIRECT)</v>
      </c>
      <c r="H3674" s="41" t="str">
        <f t="shared" si="1598"/>
        <v>류숙</v>
      </c>
      <c r="I3674" s="39" t="str">
        <f t="shared" si="1599"/>
        <v>51639</v>
      </c>
      <c r="J3674" s="52" t="str">
        <f t="shared" si="1600"/>
        <v/>
      </c>
      <c r="K3674" s="75">
        <f t="shared" si="1601"/>
        <v>1</v>
      </c>
      <c r="L3674" s="76">
        <f t="shared" si="1602"/>
        <v>1</v>
      </c>
      <c r="M3674" s="76">
        <f t="shared" si="1603"/>
        <v>1E-3</v>
      </c>
      <c r="N3674" s="76">
        <f t="shared" si="1604"/>
        <v>1</v>
      </c>
      <c r="O3674" s="42">
        <f t="shared" si="1605"/>
        <v>1</v>
      </c>
      <c r="P3674" s="39" t="str">
        <f t="shared" si="1606"/>
        <v>일반(목록배제,Normal-Manifest Exception)</v>
      </c>
      <c r="Q3674" s="72">
        <f t="shared" si="1607"/>
        <v>14</v>
      </c>
      <c r="R3674" s="43" t="str">
        <f t="shared" si="1608"/>
        <v>5X033</v>
      </c>
      <c r="S3674" s="82" t="str">
        <f t="shared" si="1609"/>
        <v/>
      </c>
      <c r="T3674" s="40">
        <f t="shared" si="1610"/>
        <v>45926</v>
      </c>
      <c r="U3674" s="44">
        <v>2500</v>
      </c>
      <c r="V3674" s="44">
        <f t="shared" si="1611"/>
        <v>0</v>
      </c>
      <c r="W3674" s="77">
        <f t="shared" si="1612"/>
        <v>2500</v>
      </c>
      <c r="X3674" s="78">
        <f t="shared" si="1613"/>
        <v>0</v>
      </c>
      <c r="Y3674" s="44" cm="1">
        <f t="array" ref="Y3674">_xlfn.IFNA(_xlfn.IFS(AND(Q3674&gt;=2000, Q3674&lt;3000), 10000, AND(Q3674&gt;=3000, Q3674&lt;4000), 15000, AND(Q3674&gt;=4000, Q3674&lt;5000), 20000, AND(Q3674&gt;=5000), 25000),0)</f>
        <v>0</v>
      </c>
      <c r="Z3674" s="91">
        <f t="shared" si="1614"/>
        <v>300</v>
      </c>
      <c r="AA3674" s="44">
        <f t="shared" si="1615"/>
        <v>0</v>
      </c>
      <c r="AB3674" s="44"/>
      <c r="AC3674" s="44"/>
      <c r="AD3674" s="44"/>
      <c r="AE3674" s="44">
        <f>VLOOKUP(O3674,정산업데이트!$A$6:$B$12,2,10)</f>
        <v>0</v>
      </c>
      <c r="AF3674" s="44"/>
      <c r="AG3674" s="79">
        <f t="shared" si="1616"/>
        <v>300</v>
      </c>
      <c r="AH3674" s="80">
        <f t="shared" si="1617"/>
        <v>2800</v>
      </c>
      <c r="AJ3674" s="35" t="s">
        <v>20467</v>
      </c>
      <c r="AK3674" s="35" t="s">
        <v>73</v>
      </c>
      <c r="AL3674" s="35" t="s">
        <v>20468</v>
      </c>
      <c r="AM3674" s="35" t="s">
        <v>20841</v>
      </c>
      <c r="AN3674" s="35" t="s">
        <v>20842</v>
      </c>
      <c r="AO3674" s="35" t="s">
        <v>20843</v>
      </c>
      <c r="AP3674" s="35" t="s">
        <v>20844</v>
      </c>
      <c r="AQ3674" s="35" t="s">
        <v>122</v>
      </c>
      <c r="AR3674" s="35">
        <v>1</v>
      </c>
      <c r="AS3674" s="35">
        <v>1</v>
      </c>
      <c r="AT3674" s="35">
        <v>1E-3</v>
      </c>
      <c r="AU3674" s="35">
        <v>1</v>
      </c>
      <c r="AV3674" s="35" t="s">
        <v>8</v>
      </c>
      <c r="AW3674" s="35">
        <v>14</v>
      </c>
      <c r="AX3674" s="35" t="s">
        <v>68</v>
      </c>
      <c r="AY3674" s="35" t="s">
        <v>68</v>
      </c>
      <c r="AZ3674" s="35" t="s">
        <v>68</v>
      </c>
      <c r="BA3674" s="35" t="s">
        <v>68</v>
      </c>
      <c r="BB3674" s="35" t="s">
        <v>68</v>
      </c>
      <c r="BC3674" s="35" t="s">
        <v>135</v>
      </c>
      <c r="BD3674" s="35" t="s">
        <v>104</v>
      </c>
      <c r="BE3674" s="35" t="s">
        <v>105</v>
      </c>
      <c r="BF3674" s="35" t="s">
        <v>122</v>
      </c>
      <c r="BG3674" s="35" t="s">
        <v>69</v>
      </c>
      <c r="BH3674" s="35" t="s">
        <v>20845</v>
      </c>
      <c r="BI3674" s="35" t="s">
        <v>122</v>
      </c>
      <c r="BJ3674" s="35" t="s">
        <v>20846</v>
      </c>
      <c r="BK3674" s="35" t="s">
        <v>867</v>
      </c>
      <c r="BL3674" s="35" t="s">
        <v>122</v>
      </c>
      <c r="BM3674" s="35" t="s">
        <v>104</v>
      </c>
      <c r="BN3674" s="35" t="s">
        <v>70</v>
      </c>
      <c r="BO3674" s="35" t="s">
        <v>71</v>
      </c>
      <c r="BP3674" s="35" t="s">
        <v>122</v>
      </c>
      <c r="BQ3674" s="35" t="s">
        <v>163</v>
      </c>
    </row>
    <row r="3675" spans="1:69" x14ac:dyDescent="0.4">
      <c r="A3675" s="40" t="str">
        <f t="shared" si="1591"/>
        <v>2025-09-26</v>
      </c>
      <c r="B3675" s="40" t="str">
        <f t="shared" si="1592"/>
        <v>SYD</v>
      </c>
      <c r="C3675" s="39" t="str">
        <f t="shared" si="1593"/>
        <v>40644127020</v>
      </c>
      <c r="D3675" s="41" t="str">
        <f t="shared" si="1594"/>
        <v>PKR253717394</v>
      </c>
      <c r="E3675" s="41" t="str">
        <f t="shared" si="1595"/>
        <v>596421508590</v>
      </c>
      <c r="F3675" s="39" t="str">
        <f t="shared" si="1596"/>
        <v>2254234</v>
      </c>
      <c r="G3675" s="39" t="str">
        <f t="shared" si="1597"/>
        <v>WISE EXPRESS(HOJUDIRECT)</v>
      </c>
      <c r="H3675" s="41" t="str">
        <f t="shared" si="1598"/>
        <v>신창준</v>
      </c>
      <c r="I3675" s="39" t="str">
        <f t="shared" si="1599"/>
        <v>61746</v>
      </c>
      <c r="J3675" s="52" t="str">
        <f t="shared" si="1600"/>
        <v/>
      </c>
      <c r="K3675" s="75">
        <f t="shared" si="1601"/>
        <v>1</v>
      </c>
      <c r="L3675" s="76">
        <f t="shared" si="1602"/>
        <v>2</v>
      </c>
      <c r="M3675" s="76">
        <f t="shared" si="1603"/>
        <v>1E-3</v>
      </c>
      <c r="N3675" s="76">
        <f t="shared" si="1604"/>
        <v>2</v>
      </c>
      <c r="O3675" s="42">
        <f t="shared" si="1605"/>
        <v>2</v>
      </c>
      <c r="P3675" s="39" t="str">
        <f t="shared" si="1606"/>
        <v>일반(목록배제,Normal-Manifest Exception)</v>
      </c>
      <c r="Q3675" s="72">
        <f t="shared" si="1607"/>
        <v>28</v>
      </c>
      <c r="R3675" s="43" t="str">
        <f t="shared" si="1608"/>
        <v>5X033</v>
      </c>
      <c r="S3675" s="82" t="str">
        <f t="shared" si="1609"/>
        <v/>
      </c>
      <c r="T3675" s="40">
        <f t="shared" si="1610"/>
        <v>45926</v>
      </c>
      <c r="U3675" s="44">
        <v>2500</v>
      </c>
      <c r="V3675" s="44">
        <f t="shared" si="1611"/>
        <v>0</v>
      </c>
      <c r="W3675" s="77">
        <f t="shared" si="1612"/>
        <v>2500</v>
      </c>
      <c r="X3675" s="78">
        <f t="shared" si="1613"/>
        <v>0</v>
      </c>
      <c r="Y3675" s="44" cm="1">
        <f t="array" ref="Y3675">_xlfn.IFNA(_xlfn.IFS(AND(Q3675&gt;=2000, Q3675&lt;3000), 10000, AND(Q3675&gt;=3000, Q3675&lt;4000), 15000, AND(Q3675&gt;=4000, Q3675&lt;5000), 20000, AND(Q3675&gt;=5000), 25000),0)</f>
        <v>0</v>
      </c>
      <c r="Z3675" s="91">
        <f t="shared" si="1614"/>
        <v>300</v>
      </c>
      <c r="AA3675" s="44">
        <f t="shared" si="1615"/>
        <v>0</v>
      </c>
      <c r="AB3675" s="44"/>
      <c r="AC3675" s="44"/>
      <c r="AD3675" s="44"/>
      <c r="AE3675" s="44">
        <f>VLOOKUP(O3675,정산업데이트!$A$6:$B$12,2,10)</f>
        <v>0</v>
      </c>
      <c r="AF3675" s="44"/>
      <c r="AG3675" s="79">
        <f t="shared" si="1616"/>
        <v>300</v>
      </c>
      <c r="AH3675" s="80">
        <f t="shared" si="1617"/>
        <v>2800</v>
      </c>
      <c r="AJ3675" s="35" t="s">
        <v>20467</v>
      </c>
      <c r="AK3675" s="35" t="s">
        <v>73</v>
      </c>
      <c r="AL3675" s="35" t="s">
        <v>20468</v>
      </c>
      <c r="AM3675" s="35" t="s">
        <v>20847</v>
      </c>
      <c r="AN3675" s="35" t="s">
        <v>20848</v>
      </c>
      <c r="AO3675" s="35" t="s">
        <v>20849</v>
      </c>
      <c r="AP3675" s="35" t="s">
        <v>1878</v>
      </c>
      <c r="AQ3675" s="35" t="s">
        <v>122</v>
      </c>
      <c r="AR3675" s="35">
        <v>1</v>
      </c>
      <c r="AS3675" s="35">
        <v>2</v>
      </c>
      <c r="AT3675" s="35">
        <v>1E-3</v>
      </c>
      <c r="AU3675" s="35">
        <v>2</v>
      </c>
      <c r="AV3675" s="35" t="s">
        <v>8</v>
      </c>
      <c r="AW3675" s="35">
        <v>28</v>
      </c>
      <c r="AX3675" s="35" t="s">
        <v>68</v>
      </c>
      <c r="AY3675" s="35" t="s">
        <v>68</v>
      </c>
      <c r="AZ3675" s="35" t="s">
        <v>68</v>
      </c>
      <c r="BA3675" s="35" t="s">
        <v>68</v>
      </c>
      <c r="BB3675" s="35" t="s">
        <v>68</v>
      </c>
      <c r="BC3675" s="35" t="s">
        <v>135</v>
      </c>
      <c r="BD3675" s="35" t="s">
        <v>104</v>
      </c>
      <c r="BE3675" s="35" t="s">
        <v>105</v>
      </c>
      <c r="BF3675" s="35" t="s">
        <v>122</v>
      </c>
      <c r="BG3675" s="35" t="s">
        <v>69</v>
      </c>
      <c r="BH3675" s="35" t="s">
        <v>20850</v>
      </c>
      <c r="BI3675" s="35" t="s">
        <v>122</v>
      </c>
      <c r="BJ3675" s="35" t="s">
        <v>20851</v>
      </c>
      <c r="BK3675" s="35" t="s">
        <v>867</v>
      </c>
      <c r="BL3675" s="35" t="s">
        <v>122</v>
      </c>
      <c r="BM3675" s="35" t="s">
        <v>104</v>
      </c>
      <c r="BN3675" s="35" t="s">
        <v>70</v>
      </c>
      <c r="BO3675" s="35" t="s">
        <v>71</v>
      </c>
      <c r="BP3675" s="35" t="s">
        <v>122</v>
      </c>
      <c r="BQ3675" s="35" t="s">
        <v>163</v>
      </c>
    </row>
    <row r="3676" spans="1:69" x14ac:dyDescent="0.4">
      <c r="A3676" s="40" t="str">
        <f t="shared" si="1591"/>
        <v>2025-09-26</v>
      </c>
      <c r="B3676" s="40" t="str">
        <f t="shared" si="1592"/>
        <v>SYD</v>
      </c>
      <c r="C3676" s="39" t="str">
        <f t="shared" si="1593"/>
        <v>40644127020</v>
      </c>
      <c r="D3676" s="41" t="str">
        <f t="shared" si="1594"/>
        <v>PKR253720050</v>
      </c>
      <c r="E3676" s="41" t="str">
        <f t="shared" si="1595"/>
        <v>596421510491</v>
      </c>
      <c r="F3676" s="39" t="str">
        <f t="shared" si="1596"/>
        <v>2256516</v>
      </c>
      <c r="G3676" s="39" t="str">
        <f t="shared" si="1597"/>
        <v>WISE EXPRESS (CNC INTL)</v>
      </c>
      <c r="H3676" s="41" t="str">
        <f t="shared" si="1598"/>
        <v>오경택</v>
      </c>
      <c r="I3676" s="39" t="str">
        <f t="shared" si="1599"/>
        <v>12793</v>
      </c>
      <c r="J3676" s="52" t="str">
        <f t="shared" si="1600"/>
        <v/>
      </c>
      <c r="K3676" s="75">
        <f t="shared" si="1601"/>
        <v>1</v>
      </c>
      <c r="L3676" s="76">
        <f t="shared" si="1602"/>
        <v>0.5</v>
      </c>
      <c r="M3676" s="76">
        <f t="shared" si="1603"/>
        <v>1E-3</v>
      </c>
      <c r="N3676" s="76">
        <f t="shared" si="1604"/>
        <v>0.5</v>
      </c>
      <c r="O3676" s="42">
        <f t="shared" si="1605"/>
        <v>0.5</v>
      </c>
      <c r="P3676" s="39" t="str">
        <f t="shared" si="1606"/>
        <v>일반(목록배제,Normal-Manifest Exception)</v>
      </c>
      <c r="Q3676" s="72">
        <f t="shared" si="1607"/>
        <v>54</v>
      </c>
      <c r="R3676" s="43" t="str">
        <f t="shared" si="1608"/>
        <v>5X033</v>
      </c>
      <c r="S3676" s="82" t="str">
        <f t="shared" si="1609"/>
        <v/>
      </c>
      <c r="T3676" s="40">
        <f t="shared" si="1610"/>
        <v>45926</v>
      </c>
      <c r="U3676" s="44">
        <v>2500</v>
      </c>
      <c r="V3676" s="44">
        <f t="shared" si="1611"/>
        <v>0</v>
      </c>
      <c r="W3676" s="77">
        <f t="shared" si="1612"/>
        <v>2500</v>
      </c>
      <c r="X3676" s="78">
        <f t="shared" si="1613"/>
        <v>0</v>
      </c>
      <c r="Y3676" s="44" cm="1">
        <f t="array" ref="Y3676">_xlfn.IFNA(_xlfn.IFS(AND(Q3676&gt;=2000, Q3676&lt;3000), 10000, AND(Q3676&gt;=3000, Q3676&lt;4000), 15000, AND(Q3676&gt;=4000, Q3676&lt;5000), 20000, AND(Q3676&gt;=5000), 25000),0)</f>
        <v>0</v>
      </c>
      <c r="Z3676" s="91">
        <f t="shared" si="1614"/>
        <v>300</v>
      </c>
      <c r="AA3676" s="44">
        <f t="shared" si="1615"/>
        <v>0</v>
      </c>
      <c r="AB3676" s="44"/>
      <c r="AC3676" s="44"/>
      <c r="AD3676" s="44"/>
      <c r="AE3676" s="44">
        <f>VLOOKUP(O3676,정산업데이트!$A$6:$B$12,2,10)</f>
        <v>0</v>
      </c>
      <c r="AF3676" s="44"/>
      <c r="AG3676" s="79">
        <f t="shared" si="1616"/>
        <v>300</v>
      </c>
      <c r="AH3676" s="80">
        <f t="shared" si="1617"/>
        <v>2800</v>
      </c>
      <c r="AJ3676" s="35" t="s">
        <v>20467</v>
      </c>
      <c r="AK3676" s="35" t="s">
        <v>73</v>
      </c>
      <c r="AL3676" s="35" t="s">
        <v>20468</v>
      </c>
      <c r="AM3676" s="35" t="s">
        <v>20852</v>
      </c>
      <c r="AN3676" s="35" t="s">
        <v>20853</v>
      </c>
      <c r="AO3676" s="35" t="s">
        <v>20854</v>
      </c>
      <c r="AP3676" s="35" t="s">
        <v>567</v>
      </c>
      <c r="AQ3676" s="35" t="s">
        <v>122</v>
      </c>
      <c r="AR3676" s="35">
        <v>1</v>
      </c>
      <c r="AS3676" s="35">
        <v>0.5</v>
      </c>
      <c r="AT3676" s="35">
        <v>1E-3</v>
      </c>
      <c r="AU3676" s="35">
        <v>0.5</v>
      </c>
      <c r="AV3676" s="35" t="s">
        <v>8</v>
      </c>
      <c r="AW3676" s="35">
        <v>54</v>
      </c>
      <c r="AX3676" s="35" t="s">
        <v>68</v>
      </c>
      <c r="AY3676" s="35" t="s">
        <v>68</v>
      </c>
      <c r="AZ3676" s="35" t="s">
        <v>68</v>
      </c>
      <c r="BA3676" s="35" t="s">
        <v>68</v>
      </c>
      <c r="BB3676" s="35" t="s">
        <v>122</v>
      </c>
      <c r="BC3676" s="35" t="s">
        <v>405</v>
      </c>
      <c r="BD3676" s="35" t="s">
        <v>406</v>
      </c>
      <c r="BE3676" s="35" t="s">
        <v>407</v>
      </c>
      <c r="BF3676" s="35" t="s">
        <v>122</v>
      </c>
      <c r="BG3676" s="35" t="s">
        <v>69</v>
      </c>
      <c r="BH3676" s="35" t="s">
        <v>20855</v>
      </c>
      <c r="BI3676" s="35" t="s">
        <v>122</v>
      </c>
      <c r="BJ3676" s="35" t="s">
        <v>20856</v>
      </c>
      <c r="BK3676" s="35" t="s">
        <v>867</v>
      </c>
      <c r="BL3676" s="35" t="s">
        <v>122</v>
      </c>
      <c r="BM3676" s="35" t="s">
        <v>406</v>
      </c>
      <c r="BN3676" s="35" t="s">
        <v>70</v>
      </c>
      <c r="BO3676" s="35" t="s">
        <v>71</v>
      </c>
      <c r="BP3676" s="35" t="s">
        <v>122</v>
      </c>
      <c r="BQ3676" s="35" t="s">
        <v>163</v>
      </c>
    </row>
    <row r="3677" spans="1:69" x14ac:dyDescent="0.4">
      <c r="A3677" s="40" t="str">
        <f t="shared" si="1591"/>
        <v>2025-09-26</v>
      </c>
      <c r="B3677" s="40" t="str">
        <f t="shared" si="1592"/>
        <v>SYD</v>
      </c>
      <c r="C3677" s="39" t="str">
        <f t="shared" si="1593"/>
        <v>40644127020</v>
      </c>
      <c r="D3677" s="41" t="str">
        <f t="shared" si="1594"/>
        <v>PKR253720051</v>
      </c>
      <c r="E3677" s="41" t="str">
        <f t="shared" si="1595"/>
        <v>596421510502</v>
      </c>
      <c r="F3677" s="39" t="str">
        <f t="shared" si="1596"/>
        <v>2256516</v>
      </c>
      <c r="G3677" s="39" t="str">
        <f t="shared" si="1597"/>
        <v>WISE EXPRESS (CNC INTL)</v>
      </c>
      <c r="H3677" s="41" t="str">
        <f t="shared" si="1598"/>
        <v>오정종</v>
      </c>
      <c r="I3677" s="39" t="str">
        <f t="shared" si="1599"/>
        <v>18445</v>
      </c>
      <c r="J3677" s="52" t="str">
        <f t="shared" si="1600"/>
        <v/>
      </c>
      <c r="K3677" s="75">
        <f t="shared" si="1601"/>
        <v>1</v>
      </c>
      <c r="L3677" s="76">
        <f t="shared" si="1602"/>
        <v>0.5</v>
      </c>
      <c r="M3677" s="76">
        <f t="shared" si="1603"/>
        <v>1E-3</v>
      </c>
      <c r="N3677" s="76">
        <f t="shared" si="1604"/>
        <v>0.5</v>
      </c>
      <c r="O3677" s="42">
        <f t="shared" si="1605"/>
        <v>0.5</v>
      </c>
      <c r="P3677" s="39" t="str">
        <f t="shared" si="1606"/>
        <v>일반(목록배제,Normal-Manifest Exception)</v>
      </c>
      <c r="Q3677" s="72">
        <f t="shared" si="1607"/>
        <v>54</v>
      </c>
      <c r="R3677" s="43" t="str">
        <f t="shared" si="1608"/>
        <v>5X033</v>
      </c>
      <c r="S3677" s="82" t="str">
        <f t="shared" si="1609"/>
        <v/>
      </c>
      <c r="T3677" s="40">
        <f t="shared" si="1610"/>
        <v>45926</v>
      </c>
      <c r="U3677" s="44">
        <v>2500</v>
      </c>
      <c r="V3677" s="44">
        <f t="shared" si="1611"/>
        <v>0</v>
      </c>
      <c r="W3677" s="77">
        <f t="shared" si="1612"/>
        <v>2500</v>
      </c>
      <c r="X3677" s="78">
        <f t="shared" si="1613"/>
        <v>0</v>
      </c>
      <c r="Y3677" s="44" cm="1">
        <f t="array" ref="Y3677">_xlfn.IFNA(_xlfn.IFS(AND(Q3677&gt;=2000, Q3677&lt;3000), 10000, AND(Q3677&gt;=3000, Q3677&lt;4000), 15000, AND(Q3677&gt;=4000, Q3677&lt;5000), 20000, AND(Q3677&gt;=5000), 25000),0)</f>
        <v>0</v>
      </c>
      <c r="Z3677" s="91">
        <f t="shared" si="1614"/>
        <v>300</v>
      </c>
      <c r="AA3677" s="44">
        <f t="shared" si="1615"/>
        <v>0</v>
      </c>
      <c r="AB3677" s="44"/>
      <c r="AC3677" s="44"/>
      <c r="AD3677" s="44"/>
      <c r="AE3677" s="44">
        <f>VLOOKUP(O3677,정산업데이트!$A$6:$B$12,2,10)</f>
        <v>0</v>
      </c>
      <c r="AF3677" s="44"/>
      <c r="AG3677" s="79">
        <f t="shared" si="1616"/>
        <v>300</v>
      </c>
      <c r="AH3677" s="80">
        <f t="shared" si="1617"/>
        <v>2800</v>
      </c>
      <c r="AJ3677" s="35" t="s">
        <v>20467</v>
      </c>
      <c r="AK3677" s="35" t="s">
        <v>73</v>
      </c>
      <c r="AL3677" s="35" t="s">
        <v>20468</v>
      </c>
      <c r="AM3677" s="35" t="s">
        <v>20857</v>
      </c>
      <c r="AN3677" s="35" t="s">
        <v>20858</v>
      </c>
      <c r="AO3677" s="35" t="s">
        <v>20859</v>
      </c>
      <c r="AP3677" s="35" t="s">
        <v>1967</v>
      </c>
      <c r="AQ3677" s="35" t="s">
        <v>122</v>
      </c>
      <c r="AR3677" s="35">
        <v>1</v>
      </c>
      <c r="AS3677" s="35">
        <v>0.5</v>
      </c>
      <c r="AT3677" s="35">
        <v>1E-3</v>
      </c>
      <c r="AU3677" s="35">
        <v>0.5</v>
      </c>
      <c r="AV3677" s="35" t="s">
        <v>8</v>
      </c>
      <c r="AW3677" s="35">
        <v>54</v>
      </c>
      <c r="AX3677" s="35" t="s">
        <v>68</v>
      </c>
      <c r="AY3677" s="35" t="s">
        <v>68</v>
      </c>
      <c r="AZ3677" s="35" t="s">
        <v>68</v>
      </c>
      <c r="BA3677" s="35" t="s">
        <v>68</v>
      </c>
      <c r="BB3677" s="35" t="s">
        <v>68</v>
      </c>
      <c r="BC3677" s="35" t="s">
        <v>405</v>
      </c>
      <c r="BD3677" s="35" t="s">
        <v>406</v>
      </c>
      <c r="BE3677" s="35" t="s">
        <v>407</v>
      </c>
      <c r="BF3677" s="35" t="s">
        <v>122</v>
      </c>
      <c r="BG3677" s="35" t="s">
        <v>69</v>
      </c>
      <c r="BH3677" s="35" t="s">
        <v>20860</v>
      </c>
      <c r="BI3677" s="35" t="s">
        <v>122</v>
      </c>
      <c r="BJ3677" s="35" t="s">
        <v>20861</v>
      </c>
      <c r="BK3677" s="35" t="s">
        <v>867</v>
      </c>
      <c r="BL3677" s="35" t="s">
        <v>122</v>
      </c>
      <c r="BM3677" s="35" t="s">
        <v>406</v>
      </c>
      <c r="BN3677" s="35" t="s">
        <v>70</v>
      </c>
      <c r="BO3677" s="35" t="s">
        <v>71</v>
      </c>
      <c r="BP3677" s="35" t="s">
        <v>122</v>
      </c>
      <c r="BQ3677" s="35" t="s">
        <v>163</v>
      </c>
    </row>
    <row r="3678" spans="1:69" x14ac:dyDescent="0.4">
      <c r="A3678" s="40" t="str">
        <f t="shared" si="1591"/>
        <v>2025-09-26</v>
      </c>
      <c r="B3678" s="40" t="str">
        <f t="shared" si="1592"/>
        <v>SYD</v>
      </c>
      <c r="C3678" s="39" t="str">
        <f t="shared" si="1593"/>
        <v>40644127020</v>
      </c>
      <c r="D3678" s="41" t="str">
        <f t="shared" si="1594"/>
        <v>PKR253720052</v>
      </c>
      <c r="E3678" s="41" t="str">
        <f t="shared" si="1595"/>
        <v>596421510513</v>
      </c>
      <c r="F3678" s="39" t="str">
        <f t="shared" si="1596"/>
        <v>2256516</v>
      </c>
      <c r="G3678" s="39" t="str">
        <f t="shared" si="1597"/>
        <v>WISE EXPRESS (CNC INTL)</v>
      </c>
      <c r="H3678" s="41" t="str">
        <f t="shared" si="1598"/>
        <v>김광규</v>
      </c>
      <c r="I3678" s="39" t="str">
        <f t="shared" si="1599"/>
        <v>50884</v>
      </c>
      <c r="J3678" s="52" t="str">
        <f t="shared" si="1600"/>
        <v/>
      </c>
      <c r="K3678" s="75">
        <f t="shared" si="1601"/>
        <v>1</v>
      </c>
      <c r="L3678" s="76">
        <f t="shared" si="1602"/>
        <v>0.5</v>
      </c>
      <c r="M3678" s="76">
        <f t="shared" si="1603"/>
        <v>1E-3</v>
      </c>
      <c r="N3678" s="76">
        <f t="shared" si="1604"/>
        <v>0.5</v>
      </c>
      <c r="O3678" s="42">
        <f t="shared" si="1605"/>
        <v>0.5</v>
      </c>
      <c r="P3678" s="39" t="str">
        <f t="shared" si="1606"/>
        <v>일반(목록배제,Normal-Manifest Exception)</v>
      </c>
      <c r="Q3678" s="72">
        <f t="shared" si="1607"/>
        <v>54</v>
      </c>
      <c r="R3678" s="43" t="str">
        <f t="shared" si="1608"/>
        <v>5X033</v>
      </c>
      <c r="S3678" s="82" t="str">
        <f t="shared" si="1609"/>
        <v/>
      </c>
      <c r="T3678" s="40">
        <f t="shared" si="1610"/>
        <v>45926</v>
      </c>
      <c r="U3678" s="44">
        <v>2500</v>
      </c>
      <c r="V3678" s="44">
        <f t="shared" si="1611"/>
        <v>0</v>
      </c>
      <c r="W3678" s="77">
        <f t="shared" si="1612"/>
        <v>2500</v>
      </c>
      <c r="X3678" s="78">
        <f t="shared" si="1613"/>
        <v>0</v>
      </c>
      <c r="Y3678" s="44" cm="1">
        <f t="array" ref="Y3678">_xlfn.IFNA(_xlfn.IFS(AND(Q3678&gt;=2000, Q3678&lt;3000), 10000, AND(Q3678&gt;=3000, Q3678&lt;4000), 15000, AND(Q3678&gt;=4000, Q3678&lt;5000), 20000, AND(Q3678&gt;=5000), 25000),0)</f>
        <v>0</v>
      </c>
      <c r="Z3678" s="91">
        <f t="shared" si="1614"/>
        <v>300</v>
      </c>
      <c r="AA3678" s="44">
        <f t="shared" si="1615"/>
        <v>0</v>
      </c>
      <c r="AB3678" s="44"/>
      <c r="AC3678" s="44"/>
      <c r="AD3678" s="44"/>
      <c r="AE3678" s="44">
        <f>VLOOKUP(O3678,정산업데이트!$A$6:$B$12,2,10)</f>
        <v>0</v>
      </c>
      <c r="AF3678" s="44"/>
      <c r="AG3678" s="79">
        <f t="shared" si="1616"/>
        <v>300</v>
      </c>
      <c r="AH3678" s="80">
        <f t="shared" si="1617"/>
        <v>2800</v>
      </c>
      <c r="AJ3678" s="35" t="s">
        <v>20467</v>
      </c>
      <c r="AK3678" s="35" t="s">
        <v>73</v>
      </c>
      <c r="AL3678" s="35" t="s">
        <v>20468</v>
      </c>
      <c r="AM3678" s="35" t="s">
        <v>20862</v>
      </c>
      <c r="AN3678" s="35" t="s">
        <v>20863</v>
      </c>
      <c r="AO3678" s="35" t="s">
        <v>20864</v>
      </c>
      <c r="AP3678" s="35" t="s">
        <v>20865</v>
      </c>
      <c r="AQ3678" s="35" t="s">
        <v>122</v>
      </c>
      <c r="AR3678" s="35">
        <v>1</v>
      </c>
      <c r="AS3678" s="35">
        <v>0.5</v>
      </c>
      <c r="AT3678" s="35">
        <v>1E-3</v>
      </c>
      <c r="AU3678" s="35">
        <v>0.5</v>
      </c>
      <c r="AV3678" s="35" t="s">
        <v>8</v>
      </c>
      <c r="AW3678" s="35">
        <v>54</v>
      </c>
      <c r="AX3678" s="35" t="s">
        <v>68</v>
      </c>
      <c r="AY3678" s="35" t="s">
        <v>68</v>
      </c>
      <c r="AZ3678" s="35" t="s">
        <v>68</v>
      </c>
      <c r="BA3678" s="35" t="s">
        <v>68</v>
      </c>
      <c r="BB3678" s="35" t="s">
        <v>68</v>
      </c>
      <c r="BC3678" s="35" t="s">
        <v>405</v>
      </c>
      <c r="BD3678" s="35" t="s">
        <v>406</v>
      </c>
      <c r="BE3678" s="35" t="s">
        <v>407</v>
      </c>
      <c r="BF3678" s="35" t="s">
        <v>122</v>
      </c>
      <c r="BG3678" s="35" t="s">
        <v>69</v>
      </c>
      <c r="BH3678" s="35" t="s">
        <v>20866</v>
      </c>
      <c r="BI3678" s="35" t="s">
        <v>122</v>
      </c>
      <c r="BJ3678" s="35" t="s">
        <v>20867</v>
      </c>
      <c r="BK3678" s="35" t="s">
        <v>867</v>
      </c>
      <c r="BL3678" s="35" t="s">
        <v>122</v>
      </c>
      <c r="BM3678" s="35" t="s">
        <v>406</v>
      </c>
      <c r="BN3678" s="35" t="s">
        <v>70</v>
      </c>
      <c r="BO3678" s="35" t="s">
        <v>71</v>
      </c>
      <c r="BP3678" s="35" t="s">
        <v>122</v>
      </c>
      <c r="BQ3678" s="35" t="s">
        <v>163</v>
      </c>
    </row>
    <row r="3679" spans="1:69" x14ac:dyDescent="0.4">
      <c r="A3679" s="40" t="str">
        <f t="shared" si="1591"/>
        <v>2025-09-26</v>
      </c>
      <c r="B3679" s="40" t="str">
        <f t="shared" si="1592"/>
        <v>SYD</v>
      </c>
      <c r="C3679" s="39" t="str">
        <f t="shared" si="1593"/>
        <v>40644127020</v>
      </c>
      <c r="D3679" s="41" t="str">
        <f t="shared" si="1594"/>
        <v>PKR253724511</v>
      </c>
      <c r="E3679" s="41" t="str">
        <f t="shared" si="1595"/>
        <v>596421511224</v>
      </c>
      <c r="F3679" s="39" t="str">
        <f t="shared" si="1596"/>
        <v>2254244</v>
      </c>
      <c r="G3679" s="39" t="str">
        <f t="shared" si="1597"/>
        <v>WISE EXPRESS(ROSESCOLLECTABLE)</v>
      </c>
      <c r="H3679" s="41" t="str">
        <f t="shared" si="1598"/>
        <v>박은정</v>
      </c>
      <c r="I3679" s="39" t="str">
        <f t="shared" si="1599"/>
        <v>21685</v>
      </c>
      <c r="J3679" s="52" t="str">
        <f t="shared" si="1600"/>
        <v/>
      </c>
      <c r="K3679" s="75">
        <f t="shared" si="1601"/>
        <v>1</v>
      </c>
      <c r="L3679" s="76">
        <f t="shared" si="1602"/>
        <v>1.3</v>
      </c>
      <c r="M3679" s="76">
        <f t="shared" si="1603"/>
        <v>1E-3</v>
      </c>
      <c r="N3679" s="76">
        <f t="shared" si="1604"/>
        <v>1.3</v>
      </c>
      <c r="O3679" s="42">
        <f t="shared" si="1605"/>
        <v>1.5</v>
      </c>
      <c r="P3679" s="39" t="str">
        <f t="shared" si="1606"/>
        <v>목록(Manifest)</v>
      </c>
      <c r="Q3679" s="72">
        <f t="shared" si="1607"/>
        <v>80</v>
      </c>
      <c r="R3679" s="43" t="str">
        <f t="shared" si="1608"/>
        <v>5X033</v>
      </c>
      <c r="S3679" s="82" t="str">
        <f t="shared" si="1609"/>
        <v/>
      </c>
      <c r="T3679" s="40">
        <f t="shared" si="1610"/>
        <v>45926</v>
      </c>
      <c r="U3679" s="44">
        <v>2500</v>
      </c>
      <c r="V3679" s="44">
        <f t="shared" si="1611"/>
        <v>0</v>
      </c>
      <c r="W3679" s="77">
        <f t="shared" si="1612"/>
        <v>2500</v>
      </c>
      <c r="X3679" s="78">
        <f t="shared" si="1613"/>
        <v>0</v>
      </c>
      <c r="Y3679" s="44" cm="1">
        <f t="array" ref="Y3679">_xlfn.IFNA(_xlfn.IFS(AND(Q3679&gt;=2000, Q3679&lt;3000), 10000, AND(Q3679&gt;=3000, Q3679&lt;4000), 15000, AND(Q3679&gt;=4000, Q3679&lt;5000), 20000, AND(Q3679&gt;=5000), 25000),0)</f>
        <v>0</v>
      </c>
      <c r="Z3679" s="91">
        <f t="shared" si="1614"/>
        <v>0</v>
      </c>
      <c r="AA3679" s="44">
        <f t="shared" si="1615"/>
        <v>0</v>
      </c>
      <c r="AB3679" s="44"/>
      <c r="AC3679" s="44"/>
      <c r="AD3679" s="44"/>
      <c r="AE3679" s="44">
        <f>VLOOKUP(O3679,정산업데이트!$A$6:$B$12,2,10)</f>
        <v>0</v>
      </c>
      <c r="AF3679" s="44"/>
      <c r="AG3679" s="79">
        <f t="shared" si="1616"/>
        <v>0</v>
      </c>
      <c r="AH3679" s="80">
        <f t="shared" si="1617"/>
        <v>2500</v>
      </c>
      <c r="AJ3679" s="35" t="s">
        <v>20467</v>
      </c>
      <c r="AK3679" s="35" t="s">
        <v>73</v>
      </c>
      <c r="AL3679" s="35" t="s">
        <v>20468</v>
      </c>
      <c r="AM3679" s="35" t="s">
        <v>20868</v>
      </c>
      <c r="AN3679" s="35" t="s">
        <v>212</v>
      </c>
      <c r="AO3679" s="35" t="s">
        <v>20869</v>
      </c>
      <c r="AP3679" s="35" t="s">
        <v>860</v>
      </c>
      <c r="AQ3679" s="35" t="s">
        <v>122</v>
      </c>
      <c r="AR3679" s="35">
        <v>1</v>
      </c>
      <c r="AS3679" s="35">
        <v>1.3</v>
      </c>
      <c r="AT3679" s="35">
        <v>1E-3</v>
      </c>
      <c r="AU3679" s="35">
        <v>1.3</v>
      </c>
      <c r="AV3679" s="35" t="s">
        <v>7</v>
      </c>
      <c r="AW3679" s="35">
        <v>80</v>
      </c>
      <c r="AX3679" s="35" t="s">
        <v>68</v>
      </c>
      <c r="AY3679" s="35" t="s">
        <v>68</v>
      </c>
      <c r="AZ3679" s="35" t="s">
        <v>68</v>
      </c>
      <c r="BA3679" s="35" t="s">
        <v>68</v>
      </c>
      <c r="BB3679" s="35" t="s">
        <v>68</v>
      </c>
      <c r="BC3679" s="35" t="s">
        <v>347</v>
      </c>
      <c r="BD3679" s="35" t="s">
        <v>348</v>
      </c>
      <c r="BE3679" s="35" t="s">
        <v>349</v>
      </c>
      <c r="BF3679" s="35" t="s">
        <v>122</v>
      </c>
      <c r="BG3679" s="35" t="s">
        <v>69</v>
      </c>
      <c r="BH3679" s="35" t="s">
        <v>20870</v>
      </c>
      <c r="BI3679" s="35" t="s">
        <v>122</v>
      </c>
      <c r="BJ3679" s="35" t="s">
        <v>20871</v>
      </c>
      <c r="BK3679" s="35" t="s">
        <v>867</v>
      </c>
      <c r="BL3679" s="35" t="s">
        <v>122</v>
      </c>
      <c r="BM3679" s="35" t="s">
        <v>348</v>
      </c>
      <c r="BN3679" s="35" t="s">
        <v>70</v>
      </c>
      <c r="BO3679" s="35" t="s">
        <v>71</v>
      </c>
      <c r="BP3679" s="35" t="s">
        <v>122</v>
      </c>
      <c r="BQ3679" s="35" t="s">
        <v>163</v>
      </c>
    </row>
    <row r="3680" spans="1:69" x14ac:dyDescent="0.4">
      <c r="A3680" s="40" t="str">
        <f t="shared" si="1591"/>
        <v>2025-09-26</v>
      </c>
      <c r="B3680" s="40" t="str">
        <f t="shared" si="1592"/>
        <v>SYD</v>
      </c>
      <c r="C3680" s="39" t="str">
        <f t="shared" si="1593"/>
        <v>40644127020</v>
      </c>
      <c r="D3680" s="41" t="str">
        <f t="shared" si="1594"/>
        <v>PKR253724512</v>
      </c>
      <c r="E3680" s="41" t="str">
        <f t="shared" si="1595"/>
        <v>596421511235</v>
      </c>
      <c r="F3680" s="39" t="str">
        <f t="shared" si="1596"/>
        <v>2254244</v>
      </c>
      <c r="G3680" s="39" t="str">
        <f t="shared" si="1597"/>
        <v>WISE EXPRESS(ROSESCOLLECTABLE)</v>
      </c>
      <c r="H3680" s="41" t="str">
        <f t="shared" si="1598"/>
        <v>이미지</v>
      </c>
      <c r="I3680" s="39" t="str">
        <f t="shared" si="1599"/>
        <v>13201</v>
      </c>
      <c r="J3680" s="52" t="str">
        <f t="shared" si="1600"/>
        <v/>
      </c>
      <c r="K3680" s="75">
        <f t="shared" si="1601"/>
        <v>1</v>
      </c>
      <c r="L3680" s="76">
        <f t="shared" si="1602"/>
        <v>1.4</v>
      </c>
      <c r="M3680" s="76">
        <f t="shared" si="1603"/>
        <v>1E-3</v>
      </c>
      <c r="N3680" s="76">
        <f t="shared" si="1604"/>
        <v>1.4</v>
      </c>
      <c r="O3680" s="42">
        <f t="shared" si="1605"/>
        <v>1.5</v>
      </c>
      <c r="P3680" s="39" t="str">
        <f t="shared" si="1606"/>
        <v>목록(Manifest)</v>
      </c>
      <c r="Q3680" s="72">
        <f t="shared" si="1607"/>
        <v>60</v>
      </c>
      <c r="R3680" s="43" t="str">
        <f t="shared" si="1608"/>
        <v>5X033</v>
      </c>
      <c r="S3680" s="82" t="str">
        <f t="shared" si="1609"/>
        <v/>
      </c>
      <c r="T3680" s="40">
        <f t="shared" si="1610"/>
        <v>45926</v>
      </c>
      <c r="U3680" s="44">
        <v>2500</v>
      </c>
      <c r="V3680" s="44">
        <f t="shared" si="1611"/>
        <v>0</v>
      </c>
      <c r="W3680" s="77">
        <f t="shared" si="1612"/>
        <v>2500</v>
      </c>
      <c r="X3680" s="78">
        <f t="shared" si="1613"/>
        <v>0</v>
      </c>
      <c r="Y3680" s="44" cm="1">
        <f t="array" ref="Y3680">_xlfn.IFNA(_xlfn.IFS(AND(Q3680&gt;=2000, Q3680&lt;3000), 10000, AND(Q3680&gt;=3000, Q3680&lt;4000), 15000, AND(Q3680&gt;=4000, Q3680&lt;5000), 20000, AND(Q3680&gt;=5000), 25000),0)</f>
        <v>0</v>
      </c>
      <c r="Z3680" s="91">
        <f t="shared" si="1614"/>
        <v>0</v>
      </c>
      <c r="AA3680" s="44">
        <f t="shared" si="1615"/>
        <v>0</v>
      </c>
      <c r="AB3680" s="44"/>
      <c r="AC3680" s="44"/>
      <c r="AD3680" s="44"/>
      <c r="AE3680" s="44">
        <f>VLOOKUP(O3680,정산업데이트!$A$6:$B$12,2,10)</f>
        <v>0</v>
      </c>
      <c r="AF3680" s="44"/>
      <c r="AG3680" s="79">
        <f t="shared" si="1616"/>
        <v>0</v>
      </c>
      <c r="AH3680" s="80">
        <f t="shared" si="1617"/>
        <v>2500</v>
      </c>
      <c r="AJ3680" s="35" t="s">
        <v>20467</v>
      </c>
      <c r="AK3680" s="35" t="s">
        <v>73</v>
      </c>
      <c r="AL3680" s="35" t="s">
        <v>20468</v>
      </c>
      <c r="AM3680" s="35" t="s">
        <v>20872</v>
      </c>
      <c r="AN3680" s="35" t="s">
        <v>1342</v>
      </c>
      <c r="AO3680" s="35" t="s">
        <v>20873</v>
      </c>
      <c r="AP3680" s="35" t="s">
        <v>20874</v>
      </c>
      <c r="AQ3680" s="35" t="s">
        <v>122</v>
      </c>
      <c r="AR3680" s="35">
        <v>1</v>
      </c>
      <c r="AS3680" s="35">
        <v>1.4</v>
      </c>
      <c r="AT3680" s="35">
        <v>1E-3</v>
      </c>
      <c r="AU3680" s="35">
        <v>1.4</v>
      </c>
      <c r="AV3680" s="35" t="s">
        <v>7</v>
      </c>
      <c r="AW3680" s="35">
        <v>60</v>
      </c>
      <c r="AX3680" s="35" t="s">
        <v>68</v>
      </c>
      <c r="AY3680" s="35" t="s">
        <v>68</v>
      </c>
      <c r="AZ3680" s="35" t="s">
        <v>68</v>
      </c>
      <c r="BA3680" s="35" t="s">
        <v>68</v>
      </c>
      <c r="BB3680" s="35" t="s">
        <v>68</v>
      </c>
      <c r="BC3680" s="35" t="s">
        <v>347</v>
      </c>
      <c r="BD3680" s="35" t="s">
        <v>348</v>
      </c>
      <c r="BE3680" s="35" t="s">
        <v>349</v>
      </c>
      <c r="BF3680" s="35" t="s">
        <v>122</v>
      </c>
      <c r="BG3680" s="35" t="s">
        <v>69</v>
      </c>
      <c r="BH3680" s="35" t="s">
        <v>20875</v>
      </c>
      <c r="BI3680" s="35" t="s">
        <v>122</v>
      </c>
      <c r="BJ3680" s="35" t="s">
        <v>20876</v>
      </c>
      <c r="BK3680" s="35" t="s">
        <v>867</v>
      </c>
      <c r="BL3680" s="35" t="s">
        <v>122</v>
      </c>
      <c r="BM3680" s="35" t="s">
        <v>348</v>
      </c>
      <c r="BN3680" s="35" t="s">
        <v>70</v>
      </c>
      <c r="BO3680" s="35" t="s">
        <v>71</v>
      </c>
      <c r="BP3680" s="35" t="s">
        <v>122</v>
      </c>
      <c r="BQ3680" s="35" t="s">
        <v>163</v>
      </c>
    </row>
    <row r="3681" spans="1:69" x14ac:dyDescent="0.4">
      <c r="A3681" s="40" t="str">
        <f t="shared" si="1591"/>
        <v>2025-09-26</v>
      </c>
      <c r="B3681" s="40" t="str">
        <f t="shared" si="1592"/>
        <v>SYD</v>
      </c>
      <c r="C3681" s="39" t="str">
        <f t="shared" si="1593"/>
        <v>40644127020</v>
      </c>
      <c r="D3681" s="41" t="str">
        <f t="shared" si="1594"/>
        <v>PKR253707762</v>
      </c>
      <c r="E3681" s="41" t="str">
        <f t="shared" si="1595"/>
        <v>596421506000</v>
      </c>
      <c r="F3681" s="39" t="str">
        <f t="shared" si="1596"/>
        <v>2254238</v>
      </c>
      <c r="G3681" s="39" t="str">
        <f t="shared" si="1597"/>
        <v>WISE EXPRESS(CHUHO)</v>
      </c>
      <c r="H3681" s="41" t="str">
        <f t="shared" si="1598"/>
        <v>이다인</v>
      </c>
      <c r="I3681" s="39" t="str">
        <f t="shared" si="1599"/>
        <v>14506</v>
      </c>
      <c r="J3681" s="52" t="str">
        <f t="shared" si="1600"/>
        <v/>
      </c>
      <c r="K3681" s="75">
        <f t="shared" si="1601"/>
        <v>1</v>
      </c>
      <c r="L3681" s="76">
        <f t="shared" si="1602"/>
        <v>2</v>
      </c>
      <c r="M3681" s="76">
        <f t="shared" si="1603"/>
        <v>1E-3</v>
      </c>
      <c r="N3681" s="76">
        <f t="shared" si="1604"/>
        <v>2</v>
      </c>
      <c r="O3681" s="42">
        <f t="shared" si="1605"/>
        <v>2</v>
      </c>
      <c r="P3681" s="39" t="str">
        <f t="shared" si="1606"/>
        <v>목록(Manifest)</v>
      </c>
      <c r="Q3681" s="72">
        <f t="shared" si="1607"/>
        <v>150</v>
      </c>
      <c r="R3681" s="43" t="str">
        <f t="shared" si="1608"/>
        <v>5X033</v>
      </c>
      <c r="S3681" s="82" t="str">
        <f t="shared" si="1609"/>
        <v/>
      </c>
      <c r="T3681" s="40">
        <f t="shared" si="1610"/>
        <v>45926</v>
      </c>
      <c r="U3681" s="44">
        <v>2500</v>
      </c>
      <c r="V3681" s="44">
        <f t="shared" si="1611"/>
        <v>0</v>
      </c>
      <c r="W3681" s="77">
        <f t="shared" si="1612"/>
        <v>2500</v>
      </c>
      <c r="X3681" s="78">
        <f t="shared" si="1613"/>
        <v>0</v>
      </c>
      <c r="Y3681" s="44" cm="1">
        <f t="array" ref="Y3681">_xlfn.IFNA(_xlfn.IFS(AND(Q3681&gt;=2000, Q3681&lt;3000), 10000, AND(Q3681&gt;=3000, Q3681&lt;4000), 15000, AND(Q3681&gt;=4000, Q3681&lt;5000), 20000, AND(Q3681&gt;=5000), 25000),0)</f>
        <v>0</v>
      </c>
      <c r="Z3681" s="91">
        <f t="shared" si="1614"/>
        <v>0</v>
      </c>
      <c r="AA3681" s="44">
        <f t="shared" si="1615"/>
        <v>0</v>
      </c>
      <c r="AB3681" s="44"/>
      <c r="AC3681" s="44"/>
      <c r="AD3681" s="44"/>
      <c r="AE3681" s="44">
        <f>VLOOKUP(O3681,정산업데이트!$A$6:$B$12,2,10)</f>
        <v>0</v>
      </c>
      <c r="AF3681" s="44"/>
      <c r="AG3681" s="79">
        <f t="shared" si="1616"/>
        <v>0</v>
      </c>
      <c r="AH3681" s="80">
        <f t="shared" si="1617"/>
        <v>2500</v>
      </c>
      <c r="AJ3681" s="35" t="s">
        <v>20467</v>
      </c>
      <c r="AK3681" s="35" t="s">
        <v>73</v>
      </c>
      <c r="AL3681" s="35" t="s">
        <v>20468</v>
      </c>
      <c r="AM3681" s="35" t="s">
        <v>20877</v>
      </c>
      <c r="AN3681" s="35" t="s">
        <v>9049</v>
      </c>
      <c r="AO3681" s="35" t="s">
        <v>20878</v>
      </c>
      <c r="AP3681" s="35" t="s">
        <v>1059</v>
      </c>
      <c r="AQ3681" s="35" t="s">
        <v>122</v>
      </c>
      <c r="AR3681" s="35">
        <v>1</v>
      </c>
      <c r="AS3681" s="35">
        <v>2</v>
      </c>
      <c r="AT3681" s="35">
        <v>1E-3</v>
      </c>
      <c r="AU3681" s="35">
        <v>2</v>
      </c>
      <c r="AV3681" s="35" t="s">
        <v>7</v>
      </c>
      <c r="AW3681" s="35">
        <v>150</v>
      </c>
      <c r="AX3681" s="35" t="s">
        <v>68</v>
      </c>
      <c r="AY3681" s="35" t="s">
        <v>68</v>
      </c>
      <c r="AZ3681" s="35" t="s">
        <v>68</v>
      </c>
      <c r="BA3681" s="35" t="s">
        <v>68</v>
      </c>
      <c r="BB3681" s="35" t="s">
        <v>68</v>
      </c>
      <c r="BC3681" s="35" t="s">
        <v>123</v>
      </c>
      <c r="BD3681" s="35" t="s">
        <v>81</v>
      </c>
      <c r="BE3681" s="35" t="s">
        <v>1897</v>
      </c>
      <c r="BF3681" s="35" t="s">
        <v>122</v>
      </c>
      <c r="BG3681" s="35" t="s">
        <v>69</v>
      </c>
      <c r="BH3681" s="35" t="s">
        <v>20879</v>
      </c>
      <c r="BI3681" s="35" t="s">
        <v>122</v>
      </c>
      <c r="BJ3681" s="35" t="s">
        <v>20880</v>
      </c>
      <c r="BK3681" s="35" t="s">
        <v>867</v>
      </c>
      <c r="BL3681" s="35" t="s">
        <v>122</v>
      </c>
      <c r="BM3681" s="35" t="s">
        <v>81</v>
      </c>
      <c r="BN3681" s="35" t="s">
        <v>70</v>
      </c>
      <c r="BO3681" s="35" t="s">
        <v>71</v>
      </c>
      <c r="BP3681" s="35" t="s">
        <v>122</v>
      </c>
      <c r="BQ3681" s="35" t="s">
        <v>163</v>
      </c>
    </row>
    <row r="3682" spans="1:69" x14ac:dyDescent="0.4">
      <c r="A3682" s="40" t="str">
        <f t="shared" si="1591"/>
        <v>2025-09-26</v>
      </c>
      <c r="B3682" s="40" t="str">
        <f t="shared" si="1592"/>
        <v>SYD</v>
      </c>
      <c r="C3682" s="39" t="str">
        <f t="shared" si="1593"/>
        <v>40644127020</v>
      </c>
      <c r="D3682" s="41" t="str">
        <f t="shared" si="1594"/>
        <v>PKR253707764</v>
      </c>
      <c r="E3682" s="41" t="str">
        <f t="shared" si="1595"/>
        <v>596421506022</v>
      </c>
      <c r="F3682" s="39" t="str">
        <f t="shared" si="1596"/>
        <v>2254238</v>
      </c>
      <c r="G3682" s="39" t="str">
        <f t="shared" si="1597"/>
        <v>WISE EXPRESS(CHUHO)</v>
      </c>
      <c r="H3682" s="41" t="str">
        <f t="shared" si="1598"/>
        <v>이지영</v>
      </c>
      <c r="I3682" s="39" t="str">
        <f t="shared" si="1599"/>
        <v>05501</v>
      </c>
      <c r="J3682" s="52" t="str">
        <f t="shared" si="1600"/>
        <v/>
      </c>
      <c r="K3682" s="75">
        <f t="shared" si="1601"/>
        <v>1</v>
      </c>
      <c r="L3682" s="76">
        <f t="shared" si="1602"/>
        <v>2</v>
      </c>
      <c r="M3682" s="76">
        <f t="shared" si="1603"/>
        <v>1E-3</v>
      </c>
      <c r="N3682" s="76">
        <f t="shared" si="1604"/>
        <v>2</v>
      </c>
      <c r="O3682" s="42">
        <f t="shared" si="1605"/>
        <v>2</v>
      </c>
      <c r="P3682" s="39" t="str">
        <f t="shared" si="1606"/>
        <v>목록(Manifest)</v>
      </c>
      <c r="Q3682" s="72">
        <f t="shared" si="1607"/>
        <v>75</v>
      </c>
      <c r="R3682" s="43" t="str">
        <f t="shared" si="1608"/>
        <v>5X033</v>
      </c>
      <c r="S3682" s="82" t="str">
        <f t="shared" si="1609"/>
        <v/>
      </c>
      <c r="T3682" s="40">
        <f t="shared" si="1610"/>
        <v>45926</v>
      </c>
      <c r="U3682" s="44">
        <v>2500</v>
      </c>
      <c r="V3682" s="44">
        <f t="shared" si="1611"/>
        <v>0</v>
      </c>
      <c r="W3682" s="77">
        <f t="shared" si="1612"/>
        <v>2500</v>
      </c>
      <c r="X3682" s="78">
        <f t="shared" si="1613"/>
        <v>0</v>
      </c>
      <c r="Y3682" s="44" cm="1">
        <f t="array" ref="Y3682">_xlfn.IFNA(_xlfn.IFS(AND(Q3682&gt;=2000, Q3682&lt;3000), 10000, AND(Q3682&gt;=3000, Q3682&lt;4000), 15000, AND(Q3682&gt;=4000, Q3682&lt;5000), 20000, AND(Q3682&gt;=5000), 25000),0)</f>
        <v>0</v>
      </c>
      <c r="Z3682" s="91">
        <f t="shared" si="1614"/>
        <v>0</v>
      </c>
      <c r="AA3682" s="44">
        <f t="shared" si="1615"/>
        <v>0</v>
      </c>
      <c r="AB3682" s="44"/>
      <c r="AC3682" s="44"/>
      <c r="AD3682" s="44"/>
      <c r="AE3682" s="44">
        <f>VLOOKUP(O3682,정산업데이트!$A$6:$B$12,2,10)</f>
        <v>0</v>
      </c>
      <c r="AF3682" s="44"/>
      <c r="AG3682" s="79">
        <f t="shared" si="1616"/>
        <v>0</v>
      </c>
      <c r="AH3682" s="80">
        <f t="shared" si="1617"/>
        <v>2500</v>
      </c>
      <c r="AJ3682" s="35" t="s">
        <v>20467</v>
      </c>
      <c r="AK3682" s="35" t="s">
        <v>73</v>
      </c>
      <c r="AL3682" s="35" t="s">
        <v>20468</v>
      </c>
      <c r="AM3682" s="35" t="s">
        <v>20881</v>
      </c>
      <c r="AN3682" s="35" t="s">
        <v>311</v>
      </c>
      <c r="AO3682" s="35" t="s">
        <v>20882</v>
      </c>
      <c r="AP3682" s="35" t="s">
        <v>499</v>
      </c>
      <c r="AQ3682" s="35" t="s">
        <v>122</v>
      </c>
      <c r="AR3682" s="35">
        <v>1</v>
      </c>
      <c r="AS3682" s="35">
        <v>2</v>
      </c>
      <c r="AT3682" s="35">
        <v>1E-3</v>
      </c>
      <c r="AU3682" s="35">
        <v>2</v>
      </c>
      <c r="AV3682" s="35" t="s">
        <v>7</v>
      </c>
      <c r="AW3682" s="35">
        <v>75</v>
      </c>
      <c r="AX3682" s="35" t="s">
        <v>68</v>
      </c>
      <c r="AY3682" s="35" t="s">
        <v>68</v>
      </c>
      <c r="AZ3682" s="35" t="s">
        <v>68</v>
      </c>
      <c r="BA3682" s="35" t="s">
        <v>68</v>
      </c>
      <c r="BB3682" s="35" t="s">
        <v>68</v>
      </c>
      <c r="BC3682" s="35" t="s">
        <v>123</v>
      </c>
      <c r="BD3682" s="35" t="s">
        <v>81</v>
      </c>
      <c r="BE3682" s="35" t="s">
        <v>1897</v>
      </c>
      <c r="BF3682" s="35" t="s">
        <v>122</v>
      </c>
      <c r="BG3682" s="35" t="s">
        <v>69</v>
      </c>
      <c r="BH3682" s="35" t="s">
        <v>20883</v>
      </c>
      <c r="BI3682" s="35" t="s">
        <v>122</v>
      </c>
      <c r="BJ3682" s="35" t="s">
        <v>20884</v>
      </c>
      <c r="BK3682" s="35" t="s">
        <v>867</v>
      </c>
      <c r="BL3682" s="35" t="s">
        <v>122</v>
      </c>
      <c r="BM3682" s="35" t="s">
        <v>81</v>
      </c>
      <c r="BN3682" s="35" t="s">
        <v>70</v>
      </c>
      <c r="BO3682" s="35" t="s">
        <v>71</v>
      </c>
      <c r="BP3682" s="35" t="s">
        <v>122</v>
      </c>
      <c r="BQ3682" s="35" t="s">
        <v>163</v>
      </c>
    </row>
    <row r="3683" spans="1:69" x14ac:dyDescent="0.4">
      <c r="A3683" s="40" t="str">
        <f t="shared" si="1591"/>
        <v>2025-09-26</v>
      </c>
      <c r="B3683" s="40" t="str">
        <f t="shared" si="1592"/>
        <v>SYD</v>
      </c>
      <c r="C3683" s="39" t="str">
        <f t="shared" si="1593"/>
        <v>40644127020</v>
      </c>
      <c r="D3683" s="41" t="str">
        <f t="shared" si="1594"/>
        <v>PKR253707765</v>
      </c>
      <c r="E3683" s="41" t="str">
        <f t="shared" si="1595"/>
        <v>596421506033</v>
      </c>
      <c r="F3683" s="39" t="str">
        <f t="shared" si="1596"/>
        <v>2254238</v>
      </c>
      <c r="G3683" s="39" t="str">
        <f t="shared" si="1597"/>
        <v>WISE EXPRESS(CHUHO)</v>
      </c>
      <c r="H3683" s="41" t="str">
        <f t="shared" si="1598"/>
        <v>최혜민</v>
      </c>
      <c r="I3683" s="39" t="str">
        <f t="shared" si="1599"/>
        <v>42162</v>
      </c>
      <c r="J3683" s="52" t="str">
        <f t="shared" si="1600"/>
        <v/>
      </c>
      <c r="K3683" s="75">
        <f t="shared" si="1601"/>
        <v>1</v>
      </c>
      <c r="L3683" s="76">
        <f t="shared" si="1602"/>
        <v>1</v>
      </c>
      <c r="M3683" s="76">
        <f t="shared" si="1603"/>
        <v>1E-3</v>
      </c>
      <c r="N3683" s="76">
        <f t="shared" si="1604"/>
        <v>1</v>
      </c>
      <c r="O3683" s="42">
        <f t="shared" si="1605"/>
        <v>1</v>
      </c>
      <c r="P3683" s="39" t="str">
        <f t="shared" si="1606"/>
        <v>목록(Manifest)</v>
      </c>
      <c r="Q3683" s="72">
        <f t="shared" si="1607"/>
        <v>75</v>
      </c>
      <c r="R3683" s="43" t="str">
        <f t="shared" si="1608"/>
        <v>5X033</v>
      </c>
      <c r="S3683" s="82" t="str">
        <f t="shared" si="1609"/>
        <v/>
      </c>
      <c r="T3683" s="40">
        <f t="shared" si="1610"/>
        <v>45926</v>
      </c>
      <c r="U3683" s="44">
        <v>2500</v>
      </c>
      <c r="V3683" s="44">
        <f t="shared" si="1611"/>
        <v>0</v>
      </c>
      <c r="W3683" s="77">
        <f t="shared" si="1612"/>
        <v>2500</v>
      </c>
      <c r="X3683" s="78">
        <f t="shared" si="1613"/>
        <v>0</v>
      </c>
      <c r="Y3683" s="44" cm="1">
        <f t="array" ref="Y3683">_xlfn.IFNA(_xlfn.IFS(AND(Q3683&gt;=2000, Q3683&lt;3000), 10000, AND(Q3683&gt;=3000, Q3683&lt;4000), 15000, AND(Q3683&gt;=4000, Q3683&lt;5000), 20000, AND(Q3683&gt;=5000), 25000),0)</f>
        <v>0</v>
      </c>
      <c r="Z3683" s="91">
        <f t="shared" si="1614"/>
        <v>0</v>
      </c>
      <c r="AA3683" s="44">
        <f t="shared" si="1615"/>
        <v>0</v>
      </c>
      <c r="AB3683" s="44"/>
      <c r="AC3683" s="44"/>
      <c r="AD3683" s="44"/>
      <c r="AE3683" s="44">
        <f>VLOOKUP(O3683,정산업데이트!$A$6:$B$12,2,10)</f>
        <v>0</v>
      </c>
      <c r="AF3683" s="44"/>
      <c r="AG3683" s="79">
        <f t="shared" si="1616"/>
        <v>0</v>
      </c>
      <c r="AH3683" s="80">
        <f t="shared" si="1617"/>
        <v>2500</v>
      </c>
      <c r="AJ3683" s="35" t="s">
        <v>20467</v>
      </c>
      <c r="AK3683" s="35" t="s">
        <v>73</v>
      </c>
      <c r="AL3683" s="35" t="s">
        <v>20468</v>
      </c>
      <c r="AM3683" s="35" t="s">
        <v>20885</v>
      </c>
      <c r="AN3683" s="35" t="s">
        <v>20886</v>
      </c>
      <c r="AO3683" s="35" t="s">
        <v>20887</v>
      </c>
      <c r="AP3683" s="35" t="s">
        <v>20888</v>
      </c>
      <c r="AQ3683" s="35" t="s">
        <v>122</v>
      </c>
      <c r="AR3683" s="35">
        <v>1</v>
      </c>
      <c r="AS3683" s="35">
        <v>1</v>
      </c>
      <c r="AT3683" s="35">
        <v>1E-3</v>
      </c>
      <c r="AU3683" s="35">
        <v>1</v>
      </c>
      <c r="AV3683" s="35" t="s">
        <v>7</v>
      </c>
      <c r="AW3683" s="35">
        <v>75</v>
      </c>
      <c r="AX3683" s="35" t="s">
        <v>68</v>
      </c>
      <c r="AY3683" s="35" t="s">
        <v>68</v>
      </c>
      <c r="AZ3683" s="35" t="s">
        <v>68</v>
      </c>
      <c r="BA3683" s="35" t="s">
        <v>68</v>
      </c>
      <c r="BB3683" s="35" t="s">
        <v>68</v>
      </c>
      <c r="BC3683" s="35" t="s">
        <v>123</v>
      </c>
      <c r="BD3683" s="35" t="s">
        <v>81</v>
      </c>
      <c r="BE3683" s="35" t="s">
        <v>1897</v>
      </c>
      <c r="BF3683" s="35" t="s">
        <v>122</v>
      </c>
      <c r="BG3683" s="35" t="s">
        <v>69</v>
      </c>
      <c r="BH3683" s="35" t="s">
        <v>20889</v>
      </c>
      <c r="BI3683" s="35" t="s">
        <v>122</v>
      </c>
      <c r="BJ3683" s="35" t="s">
        <v>20890</v>
      </c>
      <c r="BK3683" s="35" t="s">
        <v>867</v>
      </c>
      <c r="BL3683" s="35" t="s">
        <v>122</v>
      </c>
      <c r="BM3683" s="35" t="s">
        <v>81</v>
      </c>
      <c r="BN3683" s="35" t="s">
        <v>70</v>
      </c>
      <c r="BO3683" s="35" t="s">
        <v>71</v>
      </c>
      <c r="BP3683" s="35" t="s">
        <v>122</v>
      </c>
      <c r="BQ3683" s="35" t="s">
        <v>163</v>
      </c>
    </row>
    <row r="3684" spans="1:69" x14ac:dyDescent="0.4">
      <c r="A3684" s="40" t="str">
        <f t="shared" si="1591"/>
        <v>2025-09-26</v>
      </c>
      <c r="B3684" s="40" t="str">
        <f t="shared" si="1592"/>
        <v>SYD</v>
      </c>
      <c r="C3684" s="39" t="str">
        <f t="shared" si="1593"/>
        <v>40644127020</v>
      </c>
      <c r="D3684" s="41" t="str">
        <f t="shared" si="1594"/>
        <v>PKR253707766</v>
      </c>
      <c r="E3684" s="41" t="str">
        <f t="shared" si="1595"/>
        <v>596421506044</v>
      </c>
      <c r="F3684" s="39" t="str">
        <f t="shared" si="1596"/>
        <v>2254238</v>
      </c>
      <c r="G3684" s="39" t="str">
        <f t="shared" si="1597"/>
        <v>WISE EXPRESS(CHUHO)</v>
      </c>
      <c r="H3684" s="41" t="str">
        <f t="shared" si="1598"/>
        <v>최장미</v>
      </c>
      <c r="I3684" s="39" t="str">
        <f t="shared" si="1599"/>
        <v>22025</v>
      </c>
      <c r="J3684" s="52" t="str">
        <f t="shared" si="1600"/>
        <v/>
      </c>
      <c r="K3684" s="75">
        <f t="shared" si="1601"/>
        <v>1</v>
      </c>
      <c r="L3684" s="76">
        <f t="shared" si="1602"/>
        <v>2</v>
      </c>
      <c r="M3684" s="76">
        <f t="shared" si="1603"/>
        <v>1E-3</v>
      </c>
      <c r="N3684" s="76">
        <f t="shared" si="1604"/>
        <v>2</v>
      </c>
      <c r="O3684" s="42">
        <f t="shared" si="1605"/>
        <v>2</v>
      </c>
      <c r="P3684" s="39" t="str">
        <f t="shared" si="1606"/>
        <v>목록(Manifest)</v>
      </c>
      <c r="Q3684" s="72">
        <f t="shared" si="1607"/>
        <v>75</v>
      </c>
      <c r="R3684" s="43" t="str">
        <f t="shared" si="1608"/>
        <v>5X033</v>
      </c>
      <c r="S3684" s="82" t="str">
        <f t="shared" si="1609"/>
        <v/>
      </c>
      <c r="T3684" s="40">
        <f t="shared" si="1610"/>
        <v>45926</v>
      </c>
      <c r="U3684" s="44">
        <v>2500</v>
      </c>
      <c r="V3684" s="44">
        <f t="shared" si="1611"/>
        <v>0</v>
      </c>
      <c r="W3684" s="77">
        <f t="shared" si="1612"/>
        <v>2500</v>
      </c>
      <c r="X3684" s="78">
        <f t="shared" si="1613"/>
        <v>0</v>
      </c>
      <c r="Y3684" s="44" cm="1">
        <f t="array" ref="Y3684">_xlfn.IFNA(_xlfn.IFS(AND(Q3684&gt;=2000, Q3684&lt;3000), 10000, AND(Q3684&gt;=3000, Q3684&lt;4000), 15000, AND(Q3684&gt;=4000, Q3684&lt;5000), 20000, AND(Q3684&gt;=5000), 25000),0)</f>
        <v>0</v>
      </c>
      <c r="Z3684" s="91">
        <f t="shared" si="1614"/>
        <v>0</v>
      </c>
      <c r="AA3684" s="44">
        <f t="shared" si="1615"/>
        <v>0</v>
      </c>
      <c r="AB3684" s="44"/>
      <c r="AC3684" s="44"/>
      <c r="AD3684" s="44"/>
      <c r="AE3684" s="44">
        <f>VLOOKUP(O3684,정산업데이트!$A$6:$B$12,2,10)</f>
        <v>0</v>
      </c>
      <c r="AF3684" s="44"/>
      <c r="AG3684" s="79">
        <f t="shared" si="1616"/>
        <v>0</v>
      </c>
      <c r="AH3684" s="80">
        <f t="shared" si="1617"/>
        <v>2500</v>
      </c>
      <c r="AJ3684" s="35" t="s">
        <v>20467</v>
      </c>
      <c r="AK3684" s="35" t="s">
        <v>73</v>
      </c>
      <c r="AL3684" s="35" t="s">
        <v>20468</v>
      </c>
      <c r="AM3684" s="35" t="s">
        <v>20891</v>
      </c>
      <c r="AN3684" s="35" t="s">
        <v>20892</v>
      </c>
      <c r="AO3684" s="35" t="s">
        <v>20893</v>
      </c>
      <c r="AP3684" s="35" t="s">
        <v>720</v>
      </c>
      <c r="AQ3684" s="35" t="s">
        <v>122</v>
      </c>
      <c r="AR3684" s="35">
        <v>1</v>
      </c>
      <c r="AS3684" s="35">
        <v>2</v>
      </c>
      <c r="AT3684" s="35">
        <v>1E-3</v>
      </c>
      <c r="AU3684" s="35">
        <v>2</v>
      </c>
      <c r="AV3684" s="35" t="s">
        <v>7</v>
      </c>
      <c r="AW3684" s="35">
        <v>75</v>
      </c>
      <c r="AX3684" s="35" t="s">
        <v>68</v>
      </c>
      <c r="AY3684" s="35" t="s">
        <v>68</v>
      </c>
      <c r="AZ3684" s="35" t="s">
        <v>68</v>
      </c>
      <c r="BA3684" s="35" t="s">
        <v>68</v>
      </c>
      <c r="BB3684" s="35" t="s">
        <v>68</v>
      </c>
      <c r="BC3684" s="35" t="s">
        <v>123</v>
      </c>
      <c r="BD3684" s="35" t="s">
        <v>81</v>
      </c>
      <c r="BE3684" s="35" t="s">
        <v>1897</v>
      </c>
      <c r="BF3684" s="35" t="s">
        <v>122</v>
      </c>
      <c r="BG3684" s="35" t="s">
        <v>69</v>
      </c>
      <c r="BH3684" s="35" t="s">
        <v>20894</v>
      </c>
      <c r="BI3684" s="35" t="s">
        <v>122</v>
      </c>
      <c r="BJ3684" s="35" t="s">
        <v>20895</v>
      </c>
      <c r="BK3684" s="35" t="s">
        <v>867</v>
      </c>
      <c r="BL3684" s="35" t="s">
        <v>122</v>
      </c>
      <c r="BM3684" s="35" t="s">
        <v>81</v>
      </c>
      <c r="BN3684" s="35" t="s">
        <v>70</v>
      </c>
      <c r="BO3684" s="35" t="s">
        <v>71</v>
      </c>
      <c r="BP3684" s="35" t="s">
        <v>122</v>
      </c>
      <c r="BQ3684" s="35" t="s">
        <v>163</v>
      </c>
    </row>
    <row r="3685" spans="1:69" x14ac:dyDescent="0.4">
      <c r="A3685" s="40" t="str">
        <f t="shared" si="1591"/>
        <v>2025-09-26</v>
      </c>
      <c r="B3685" s="40" t="str">
        <f t="shared" si="1592"/>
        <v>SYD</v>
      </c>
      <c r="C3685" s="39" t="str">
        <f t="shared" si="1593"/>
        <v>40644127020</v>
      </c>
      <c r="D3685" s="41" t="str">
        <f t="shared" si="1594"/>
        <v>PKR253707767</v>
      </c>
      <c r="E3685" s="41" t="str">
        <f t="shared" si="1595"/>
        <v>596421506055</v>
      </c>
      <c r="F3685" s="39" t="str">
        <f t="shared" si="1596"/>
        <v>2254238</v>
      </c>
      <c r="G3685" s="39" t="str">
        <f t="shared" si="1597"/>
        <v>WISE EXPRESS(CHUHO)</v>
      </c>
      <c r="H3685" s="41" t="str">
        <f t="shared" si="1598"/>
        <v>김유미</v>
      </c>
      <c r="I3685" s="39" t="str">
        <f t="shared" si="1599"/>
        <v>22776</v>
      </c>
      <c r="J3685" s="52" t="str">
        <f t="shared" si="1600"/>
        <v/>
      </c>
      <c r="K3685" s="75">
        <f t="shared" si="1601"/>
        <v>1</v>
      </c>
      <c r="L3685" s="76">
        <f t="shared" si="1602"/>
        <v>2</v>
      </c>
      <c r="M3685" s="76">
        <f t="shared" si="1603"/>
        <v>1E-3</v>
      </c>
      <c r="N3685" s="76">
        <f t="shared" si="1604"/>
        <v>2</v>
      </c>
      <c r="O3685" s="42">
        <f t="shared" si="1605"/>
        <v>2</v>
      </c>
      <c r="P3685" s="39" t="str">
        <f t="shared" si="1606"/>
        <v>목록(Manifest)</v>
      </c>
      <c r="Q3685" s="72">
        <f t="shared" si="1607"/>
        <v>75</v>
      </c>
      <c r="R3685" s="43" t="str">
        <f t="shared" si="1608"/>
        <v>5X033</v>
      </c>
      <c r="S3685" s="82" t="str">
        <f t="shared" si="1609"/>
        <v/>
      </c>
      <c r="T3685" s="40">
        <f t="shared" si="1610"/>
        <v>45926</v>
      </c>
      <c r="U3685" s="44">
        <v>2500</v>
      </c>
      <c r="V3685" s="44">
        <f t="shared" si="1611"/>
        <v>0</v>
      </c>
      <c r="W3685" s="77">
        <f t="shared" si="1612"/>
        <v>2500</v>
      </c>
      <c r="X3685" s="78">
        <f t="shared" si="1613"/>
        <v>0</v>
      </c>
      <c r="Y3685" s="44" cm="1">
        <f t="array" ref="Y3685">_xlfn.IFNA(_xlfn.IFS(AND(Q3685&gt;=2000, Q3685&lt;3000), 10000, AND(Q3685&gt;=3000, Q3685&lt;4000), 15000, AND(Q3685&gt;=4000, Q3685&lt;5000), 20000, AND(Q3685&gt;=5000), 25000),0)</f>
        <v>0</v>
      </c>
      <c r="Z3685" s="91">
        <f t="shared" si="1614"/>
        <v>0</v>
      </c>
      <c r="AA3685" s="44">
        <f t="shared" si="1615"/>
        <v>0</v>
      </c>
      <c r="AB3685" s="44"/>
      <c r="AC3685" s="44"/>
      <c r="AD3685" s="44"/>
      <c r="AE3685" s="44">
        <f>VLOOKUP(O3685,정산업데이트!$A$6:$B$12,2,10)</f>
        <v>0</v>
      </c>
      <c r="AF3685" s="44"/>
      <c r="AG3685" s="79">
        <f t="shared" si="1616"/>
        <v>0</v>
      </c>
      <c r="AH3685" s="80">
        <f t="shared" si="1617"/>
        <v>2500</v>
      </c>
      <c r="AJ3685" s="35" t="s">
        <v>20467</v>
      </c>
      <c r="AK3685" s="35" t="s">
        <v>73</v>
      </c>
      <c r="AL3685" s="35" t="s">
        <v>20468</v>
      </c>
      <c r="AM3685" s="35" t="s">
        <v>20896</v>
      </c>
      <c r="AN3685" s="35" t="s">
        <v>686</v>
      </c>
      <c r="AO3685" s="35" t="s">
        <v>20897</v>
      </c>
      <c r="AP3685" s="35" t="s">
        <v>1535</v>
      </c>
      <c r="AQ3685" s="35" t="s">
        <v>122</v>
      </c>
      <c r="AR3685" s="35">
        <v>1</v>
      </c>
      <c r="AS3685" s="35">
        <v>2</v>
      </c>
      <c r="AT3685" s="35">
        <v>1E-3</v>
      </c>
      <c r="AU3685" s="35">
        <v>2</v>
      </c>
      <c r="AV3685" s="35" t="s">
        <v>7</v>
      </c>
      <c r="AW3685" s="35">
        <v>75</v>
      </c>
      <c r="AX3685" s="35" t="s">
        <v>68</v>
      </c>
      <c r="AY3685" s="35" t="s">
        <v>68</v>
      </c>
      <c r="AZ3685" s="35" t="s">
        <v>68</v>
      </c>
      <c r="BA3685" s="35" t="s">
        <v>68</v>
      </c>
      <c r="BB3685" s="35" t="s">
        <v>68</v>
      </c>
      <c r="BC3685" s="35" t="s">
        <v>123</v>
      </c>
      <c r="BD3685" s="35" t="s">
        <v>81</v>
      </c>
      <c r="BE3685" s="35" t="s">
        <v>1897</v>
      </c>
      <c r="BF3685" s="35" t="s">
        <v>122</v>
      </c>
      <c r="BG3685" s="35" t="s">
        <v>69</v>
      </c>
      <c r="BH3685" s="35" t="s">
        <v>20898</v>
      </c>
      <c r="BI3685" s="35" t="s">
        <v>122</v>
      </c>
      <c r="BJ3685" s="35" t="s">
        <v>20899</v>
      </c>
      <c r="BK3685" s="35" t="s">
        <v>867</v>
      </c>
      <c r="BL3685" s="35" t="s">
        <v>122</v>
      </c>
      <c r="BM3685" s="35" t="s">
        <v>81</v>
      </c>
      <c r="BN3685" s="35" t="s">
        <v>70</v>
      </c>
      <c r="BO3685" s="35" t="s">
        <v>71</v>
      </c>
      <c r="BP3685" s="35" t="s">
        <v>122</v>
      </c>
      <c r="BQ3685" s="35" t="s">
        <v>163</v>
      </c>
    </row>
    <row r="3686" spans="1:69" x14ac:dyDescent="0.4">
      <c r="A3686" s="40" t="str">
        <f t="shared" si="1591"/>
        <v>2025-09-26</v>
      </c>
      <c r="B3686" s="40" t="str">
        <f t="shared" si="1592"/>
        <v>SYD</v>
      </c>
      <c r="C3686" s="39" t="str">
        <f t="shared" si="1593"/>
        <v>40644127020</v>
      </c>
      <c r="D3686" s="41" t="str">
        <f t="shared" si="1594"/>
        <v>PKR253707768</v>
      </c>
      <c r="E3686" s="41" t="str">
        <f t="shared" si="1595"/>
        <v>596421506066</v>
      </c>
      <c r="F3686" s="39" t="str">
        <f t="shared" si="1596"/>
        <v>2254238</v>
      </c>
      <c r="G3686" s="39" t="str">
        <f t="shared" si="1597"/>
        <v>WISE EXPRESS(CHUHO)</v>
      </c>
      <c r="H3686" s="41" t="str">
        <f t="shared" si="1598"/>
        <v>노규리</v>
      </c>
      <c r="I3686" s="39" t="str">
        <f t="shared" si="1599"/>
        <v>14238</v>
      </c>
      <c r="J3686" s="52" t="str">
        <f t="shared" si="1600"/>
        <v/>
      </c>
      <c r="K3686" s="75">
        <f t="shared" si="1601"/>
        <v>1</v>
      </c>
      <c r="L3686" s="76">
        <f t="shared" si="1602"/>
        <v>1</v>
      </c>
      <c r="M3686" s="76">
        <f t="shared" si="1603"/>
        <v>1E-3</v>
      </c>
      <c r="N3686" s="76">
        <f t="shared" si="1604"/>
        <v>1</v>
      </c>
      <c r="O3686" s="42">
        <f t="shared" si="1605"/>
        <v>1</v>
      </c>
      <c r="P3686" s="39" t="str">
        <f t="shared" si="1606"/>
        <v>목록(Manifest)</v>
      </c>
      <c r="Q3686" s="72">
        <f t="shared" si="1607"/>
        <v>75</v>
      </c>
      <c r="R3686" s="43" t="str">
        <f t="shared" si="1608"/>
        <v>5X033</v>
      </c>
      <c r="S3686" s="82" t="str">
        <f t="shared" si="1609"/>
        <v/>
      </c>
      <c r="T3686" s="40">
        <f t="shared" si="1610"/>
        <v>45926</v>
      </c>
      <c r="U3686" s="44">
        <v>2500</v>
      </c>
      <c r="V3686" s="44">
        <f t="shared" si="1611"/>
        <v>0</v>
      </c>
      <c r="W3686" s="77">
        <f t="shared" si="1612"/>
        <v>2500</v>
      </c>
      <c r="X3686" s="78">
        <f t="shared" si="1613"/>
        <v>0</v>
      </c>
      <c r="Y3686" s="44" cm="1">
        <f t="array" ref="Y3686">_xlfn.IFNA(_xlfn.IFS(AND(Q3686&gt;=2000, Q3686&lt;3000), 10000, AND(Q3686&gt;=3000, Q3686&lt;4000), 15000, AND(Q3686&gt;=4000, Q3686&lt;5000), 20000, AND(Q3686&gt;=5000), 25000),0)</f>
        <v>0</v>
      </c>
      <c r="Z3686" s="91">
        <f t="shared" si="1614"/>
        <v>0</v>
      </c>
      <c r="AA3686" s="44">
        <f t="shared" si="1615"/>
        <v>0</v>
      </c>
      <c r="AB3686" s="44"/>
      <c r="AC3686" s="44"/>
      <c r="AD3686" s="44"/>
      <c r="AE3686" s="44">
        <f>VLOOKUP(O3686,정산업데이트!$A$6:$B$12,2,10)</f>
        <v>0</v>
      </c>
      <c r="AF3686" s="44"/>
      <c r="AG3686" s="79">
        <f t="shared" si="1616"/>
        <v>0</v>
      </c>
      <c r="AH3686" s="80">
        <f t="shared" si="1617"/>
        <v>2500</v>
      </c>
      <c r="AJ3686" s="35" t="s">
        <v>20467</v>
      </c>
      <c r="AK3686" s="35" t="s">
        <v>73</v>
      </c>
      <c r="AL3686" s="35" t="s">
        <v>20468</v>
      </c>
      <c r="AM3686" s="35" t="s">
        <v>20900</v>
      </c>
      <c r="AN3686" s="35" t="s">
        <v>20901</v>
      </c>
      <c r="AO3686" s="35" t="s">
        <v>20902</v>
      </c>
      <c r="AP3686" s="35" t="s">
        <v>20903</v>
      </c>
      <c r="AQ3686" s="35" t="s">
        <v>122</v>
      </c>
      <c r="AR3686" s="35">
        <v>1</v>
      </c>
      <c r="AS3686" s="35">
        <v>1</v>
      </c>
      <c r="AT3686" s="35">
        <v>1E-3</v>
      </c>
      <c r="AU3686" s="35">
        <v>1</v>
      </c>
      <c r="AV3686" s="35" t="s">
        <v>7</v>
      </c>
      <c r="AW3686" s="35">
        <v>75</v>
      </c>
      <c r="AX3686" s="35" t="s">
        <v>68</v>
      </c>
      <c r="AY3686" s="35" t="s">
        <v>68</v>
      </c>
      <c r="AZ3686" s="35" t="s">
        <v>68</v>
      </c>
      <c r="BA3686" s="35" t="s">
        <v>68</v>
      </c>
      <c r="BB3686" s="35" t="s">
        <v>68</v>
      </c>
      <c r="BC3686" s="35" t="s">
        <v>123</v>
      </c>
      <c r="BD3686" s="35" t="s">
        <v>81</v>
      </c>
      <c r="BE3686" s="35" t="s">
        <v>1897</v>
      </c>
      <c r="BF3686" s="35" t="s">
        <v>122</v>
      </c>
      <c r="BG3686" s="35" t="s">
        <v>69</v>
      </c>
      <c r="BH3686" s="35" t="s">
        <v>20904</v>
      </c>
      <c r="BI3686" s="35" t="s">
        <v>122</v>
      </c>
      <c r="BJ3686" s="35" t="s">
        <v>20905</v>
      </c>
      <c r="BK3686" s="35" t="s">
        <v>867</v>
      </c>
      <c r="BL3686" s="35" t="s">
        <v>122</v>
      </c>
      <c r="BM3686" s="35" t="s">
        <v>81</v>
      </c>
      <c r="BN3686" s="35" t="s">
        <v>70</v>
      </c>
      <c r="BO3686" s="35" t="s">
        <v>71</v>
      </c>
      <c r="BP3686" s="35" t="s">
        <v>122</v>
      </c>
      <c r="BQ3686" s="35" t="s">
        <v>163</v>
      </c>
    </row>
    <row r="3687" spans="1:69" x14ac:dyDescent="0.4">
      <c r="A3687" s="40" t="str">
        <f t="shared" si="1591"/>
        <v>2025-09-26</v>
      </c>
      <c r="B3687" s="40" t="str">
        <f t="shared" si="1592"/>
        <v>SYD</v>
      </c>
      <c r="C3687" s="39" t="str">
        <f t="shared" si="1593"/>
        <v>40644127020</v>
      </c>
      <c r="D3687" s="41" t="str">
        <f t="shared" si="1594"/>
        <v>PAU029774114</v>
      </c>
      <c r="E3687" s="41" t="str">
        <f t="shared" si="1595"/>
        <v>596421506265</v>
      </c>
      <c r="F3687" s="39" t="str">
        <f t="shared" si="1596"/>
        <v>2254252</v>
      </c>
      <c r="G3687" s="39" t="str">
        <f t="shared" si="1597"/>
        <v>WISE EXPRESS(AUSTRAPHARM)</v>
      </c>
      <c r="H3687" s="41" t="str">
        <f t="shared" si="1598"/>
        <v>김명희</v>
      </c>
      <c r="I3687" s="39" t="str">
        <f t="shared" si="1599"/>
        <v>13327</v>
      </c>
      <c r="J3687" s="52" t="str">
        <f t="shared" si="1600"/>
        <v/>
      </c>
      <c r="K3687" s="75">
        <f t="shared" si="1601"/>
        <v>1</v>
      </c>
      <c r="L3687" s="76">
        <f t="shared" si="1602"/>
        <v>1</v>
      </c>
      <c r="M3687" s="76">
        <f t="shared" si="1603"/>
        <v>1E-3</v>
      </c>
      <c r="N3687" s="76">
        <f t="shared" si="1604"/>
        <v>1</v>
      </c>
      <c r="O3687" s="42">
        <f t="shared" si="1605"/>
        <v>1</v>
      </c>
      <c r="P3687" s="39" t="str">
        <f t="shared" si="1606"/>
        <v>목록(Manifest)</v>
      </c>
      <c r="Q3687" s="72">
        <f t="shared" si="1607"/>
        <v>60</v>
      </c>
      <c r="R3687" s="43" t="str">
        <f t="shared" si="1608"/>
        <v>5X033</v>
      </c>
      <c r="S3687" s="82" t="str">
        <f t="shared" si="1609"/>
        <v/>
      </c>
      <c r="T3687" s="40">
        <f t="shared" si="1610"/>
        <v>45926</v>
      </c>
      <c r="U3687" s="44">
        <v>2500</v>
      </c>
      <c r="V3687" s="44">
        <f t="shared" si="1611"/>
        <v>0</v>
      </c>
      <c r="W3687" s="77">
        <f t="shared" si="1612"/>
        <v>2500</v>
      </c>
      <c r="X3687" s="78">
        <f t="shared" si="1613"/>
        <v>0</v>
      </c>
      <c r="Y3687" s="44" cm="1">
        <f t="array" ref="Y3687">_xlfn.IFNA(_xlfn.IFS(AND(Q3687&gt;=2000, Q3687&lt;3000), 10000, AND(Q3687&gt;=3000, Q3687&lt;4000), 15000, AND(Q3687&gt;=4000, Q3687&lt;5000), 20000, AND(Q3687&gt;=5000), 25000),0)</f>
        <v>0</v>
      </c>
      <c r="Z3687" s="91">
        <f t="shared" si="1614"/>
        <v>0</v>
      </c>
      <c r="AA3687" s="44">
        <f t="shared" si="1615"/>
        <v>0</v>
      </c>
      <c r="AB3687" s="44"/>
      <c r="AC3687" s="44"/>
      <c r="AD3687" s="44"/>
      <c r="AE3687" s="44">
        <f>VLOOKUP(O3687,정산업데이트!$A$6:$B$12,2,10)</f>
        <v>0</v>
      </c>
      <c r="AF3687" s="44"/>
      <c r="AG3687" s="79">
        <f t="shared" si="1616"/>
        <v>0</v>
      </c>
      <c r="AH3687" s="80">
        <f t="shared" si="1617"/>
        <v>2500</v>
      </c>
      <c r="AJ3687" s="35" t="s">
        <v>20467</v>
      </c>
      <c r="AK3687" s="35" t="s">
        <v>73</v>
      </c>
      <c r="AL3687" s="35" t="s">
        <v>20468</v>
      </c>
      <c r="AM3687" s="35" t="s">
        <v>20906</v>
      </c>
      <c r="AN3687" s="35" t="s">
        <v>331</v>
      </c>
      <c r="AO3687" s="35" t="s">
        <v>20907</v>
      </c>
      <c r="AP3687" s="35" t="s">
        <v>20908</v>
      </c>
      <c r="AQ3687" s="35" t="s">
        <v>122</v>
      </c>
      <c r="AR3687" s="35">
        <v>1</v>
      </c>
      <c r="AS3687" s="35">
        <v>1</v>
      </c>
      <c r="AT3687" s="35">
        <v>1E-3</v>
      </c>
      <c r="AU3687" s="35">
        <v>1</v>
      </c>
      <c r="AV3687" s="35" t="s">
        <v>7</v>
      </c>
      <c r="AW3687" s="35">
        <v>60</v>
      </c>
      <c r="AX3687" s="35" t="s">
        <v>68</v>
      </c>
      <c r="AY3687" s="35" t="s">
        <v>68</v>
      </c>
      <c r="AZ3687" s="35" t="s">
        <v>68</v>
      </c>
      <c r="BA3687" s="35" t="s">
        <v>68</v>
      </c>
      <c r="BB3687" s="35" t="s">
        <v>68</v>
      </c>
      <c r="BC3687" s="35" t="s">
        <v>132</v>
      </c>
      <c r="BD3687" s="35" t="s">
        <v>83</v>
      </c>
      <c r="BE3687" s="35" t="s">
        <v>84</v>
      </c>
      <c r="BF3687" s="35" t="s">
        <v>122</v>
      </c>
      <c r="BG3687" s="35" t="s">
        <v>69</v>
      </c>
      <c r="BH3687" s="35" t="s">
        <v>20909</v>
      </c>
      <c r="BI3687" s="35" t="s">
        <v>122</v>
      </c>
      <c r="BJ3687" s="35" t="s">
        <v>20910</v>
      </c>
      <c r="BK3687" s="35" t="s">
        <v>867</v>
      </c>
      <c r="BL3687" s="35" t="s">
        <v>122</v>
      </c>
      <c r="BM3687" s="35" t="s">
        <v>83</v>
      </c>
      <c r="BN3687" s="35" t="s">
        <v>70</v>
      </c>
      <c r="BO3687" s="35" t="s">
        <v>71</v>
      </c>
      <c r="BP3687" s="35" t="s">
        <v>122</v>
      </c>
      <c r="BQ3687" s="35" t="s">
        <v>163</v>
      </c>
    </row>
    <row r="3688" spans="1:69" x14ac:dyDescent="0.4">
      <c r="A3688" s="40" t="str">
        <f t="shared" si="1591"/>
        <v>2025-09-26</v>
      </c>
      <c r="B3688" s="40" t="str">
        <f t="shared" si="1592"/>
        <v>SYD</v>
      </c>
      <c r="C3688" s="39" t="str">
        <f t="shared" si="1593"/>
        <v>40644127020</v>
      </c>
      <c r="D3688" s="41" t="str">
        <f t="shared" si="1594"/>
        <v>PAU029774113</v>
      </c>
      <c r="E3688" s="41" t="str">
        <f t="shared" si="1595"/>
        <v>596421506276</v>
      </c>
      <c r="F3688" s="39" t="str">
        <f t="shared" si="1596"/>
        <v>2254252</v>
      </c>
      <c r="G3688" s="39" t="str">
        <f t="shared" si="1597"/>
        <v>WISE EXPRESS(AUSTRAPHARM)</v>
      </c>
      <c r="H3688" s="41" t="str">
        <f t="shared" si="1598"/>
        <v>임수빈</v>
      </c>
      <c r="I3688" s="39" t="str">
        <f t="shared" si="1599"/>
        <v>26391</v>
      </c>
      <c r="J3688" s="52" t="str">
        <f t="shared" si="1600"/>
        <v/>
      </c>
      <c r="K3688" s="75">
        <f t="shared" si="1601"/>
        <v>1</v>
      </c>
      <c r="L3688" s="76">
        <f t="shared" si="1602"/>
        <v>1</v>
      </c>
      <c r="M3688" s="76">
        <f t="shared" si="1603"/>
        <v>1E-3</v>
      </c>
      <c r="N3688" s="76">
        <f t="shared" si="1604"/>
        <v>1</v>
      </c>
      <c r="O3688" s="42">
        <f t="shared" si="1605"/>
        <v>1</v>
      </c>
      <c r="P3688" s="39" t="str">
        <f t="shared" si="1606"/>
        <v>목록(Manifest)</v>
      </c>
      <c r="Q3688" s="72">
        <f t="shared" si="1607"/>
        <v>60</v>
      </c>
      <c r="R3688" s="43" t="str">
        <f t="shared" si="1608"/>
        <v>5X033</v>
      </c>
      <c r="S3688" s="82" t="str">
        <f t="shared" si="1609"/>
        <v/>
      </c>
      <c r="T3688" s="40">
        <f t="shared" si="1610"/>
        <v>45926</v>
      </c>
      <c r="U3688" s="44">
        <v>2500</v>
      </c>
      <c r="V3688" s="44">
        <f t="shared" si="1611"/>
        <v>0</v>
      </c>
      <c r="W3688" s="77">
        <f t="shared" si="1612"/>
        <v>2500</v>
      </c>
      <c r="X3688" s="78">
        <f t="shared" si="1613"/>
        <v>0</v>
      </c>
      <c r="Y3688" s="44" cm="1">
        <f t="array" ref="Y3688">_xlfn.IFNA(_xlfn.IFS(AND(Q3688&gt;=2000, Q3688&lt;3000), 10000, AND(Q3688&gt;=3000, Q3688&lt;4000), 15000, AND(Q3688&gt;=4000, Q3688&lt;5000), 20000, AND(Q3688&gt;=5000), 25000),0)</f>
        <v>0</v>
      </c>
      <c r="Z3688" s="91">
        <f t="shared" si="1614"/>
        <v>0</v>
      </c>
      <c r="AA3688" s="44">
        <f t="shared" si="1615"/>
        <v>0</v>
      </c>
      <c r="AB3688" s="44"/>
      <c r="AC3688" s="44"/>
      <c r="AD3688" s="44"/>
      <c r="AE3688" s="44">
        <f>VLOOKUP(O3688,정산업데이트!$A$6:$B$12,2,10)</f>
        <v>0</v>
      </c>
      <c r="AF3688" s="44"/>
      <c r="AG3688" s="79">
        <f t="shared" si="1616"/>
        <v>0</v>
      </c>
      <c r="AH3688" s="80">
        <f t="shared" si="1617"/>
        <v>2500</v>
      </c>
      <c r="AJ3688" s="35" t="s">
        <v>20467</v>
      </c>
      <c r="AK3688" s="35" t="s">
        <v>73</v>
      </c>
      <c r="AL3688" s="35" t="s">
        <v>20468</v>
      </c>
      <c r="AM3688" s="35" t="s">
        <v>20911</v>
      </c>
      <c r="AN3688" s="35" t="s">
        <v>20912</v>
      </c>
      <c r="AO3688" s="35" t="s">
        <v>20913</v>
      </c>
      <c r="AP3688" s="35" t="s">
        <v>20914</v>
      </c>
      <c r="AQ3688" s="35" t="s">
        <v>122</v>
      </c>
      <c r="AR3688" s="35">
        <v>1</v>
      </c>
      <c r="AS3688" s="35">
        <v>1</v>
      </c>
      <c r="AT3688" s="35">
        <v>1E-3</v>
      </c>
      <c r="AU3688" s="35">
        <v>1</v>
      </c>
      <c r="AV3688" s="35" t="s">
        <v>7</v>
      </c>
      <c r="AW3688" s="35">
        <v>60</v>
      </c>
      <c r="AX3688" s="35" t="s">
        <v>68</v>
      </c>
      <c r="AY3688" s="35" t="s">
        <v>68</v>
      </c>
      <c r="AZ3688" s="35" t="s">
        <v>68</v>
      </c>
      <c r="BA3688" s="35" t="s">
        <v>68</v>
      </c>
      <c r="BB3688" s="35" t="s">
        <v>68</v>
      </c>
      <c r="BC3688" s="35" t="s">
        <v>132</v>
      </c>
      <c r="BD3688" s="35" t="s">
        <v>83</v>
      </c>
      <c r="BE3688" s="35" t="s">
        <v>84</v>
      </c>
      <c r="BF3688" s="35" t="s">
        <v>122</v>
      </c>
      <c r="BG3688" s="35" t="s">
        <v>69</v>
      </c>
      <c r="BH3688" s="35" t="s">
        <v>20915</v>
      </c>
      <c r="BI3688" s="35" t="s">
        <v>122</v>
      </c>
      <c r="BJ3688" s="35" t="s">
        <v>20916</v>
      </c>
      <c r="BK3688" s="35" t="s">
        <v>867</v>
      </c>
      <c r="BL3688" s="35" t="s">
        <v>122</v>
      </c>
      <c r="BM3688" s="35" t="s">
        <v>83</v>
      </c>
      <c r="BN3688" s="35" t="s">
        <v>70</v>
      </c>
      <c r="BO3688" s="35" t="s">
        <v>71</v>
      </c>
      <c r="BP3688" s="35" t="s">
        <v>122</v>
      </c>
      <c r="BQ3688" s="35" t="s">
        <v>163</v>
      </c>
    </row>
    <row r="3689" spans="1:69" x14ac:dyDescent="0.4">
      <c r="A3689" s="40" t="str">
        <f t="shared" si="1591"/>
        <v>2025-09-26</v>
      </c>
      <c r="B3689" s="40" t="str">
        <f t="shared" si="1592"/>
        <v>SYD</v>
      </c>
      <c r="C3689" s="39" t="str">
        <f t="shared" si="1593"/>
        <v>40644127020</v>
      </c>
      <c r="D3689" s="41" t="str">
        <f t="shared" si="1594"/>
        <v>PKR253717274</v>
      </c>
      <c r="E3689" s="41" t="str">
        <f t="shared" si="1595"/>
        <v>596421508225</v>
      </c>
      <c r="F3689" s="39" t="str">
        <f t="shared" si="1596"/>
        <v>2254239</v>
      </c>
      <c r="G3689" s="39" t="str">
        <f t="shared" si="1597"/>
        <v>WISE EXPRESS(BIOSYDNEY)</v>
      </c>
      <c r="H3689" s="41" t="str">
        <f t="shared" si="1598"/>
        <v>장선경</v>
      </c>
      <c r="I3689" s="39" t="str">
        <f t="shared" si="1599"/>
        <v>10936</v>
      </c>
      <c r="J3689" s="52" t="str">
        <f t="shared" si="1600"/>
        <v/>
      </c>
      <c r="K3689" s="75">
        <f t="shared" si="1601"/>
        <v>1</v>
      </c>
      <c r="L3689" s="76">
        <f t="shared" si="1602"/>
        <v>1</v>
      </c>
      <c r="M3689" s="76">
        <f t="shared" si="1603"/>
        <v>1E-3</v>
      </c>
      <c r="N3689" s="76">
        <f t="shared" si="1604"/>
        <v>1</v>
      </c>
      <c r="O3689" s="42">
        <f t="shared" si="1605"/>
        <v>1</v>
      </c>
      <c r="P3689" s="39" t="str">
        <f t="shared" si="1606"/>
        <v>일반(목록배제,Normal-Manifest Exception)</v>
      </c>
      <c r="Q3689" s="72">
        <f t="shared" si="1607"/>
        <v>110</v>
      </c>
      <c r="R3689" s="43" t="str">
        <f t="shared" si="1608"/>
        <v>5X033</v>
      </c>
      <c r="S3689" s="82" t="str">
        <f t="shared" si="1609"/>
        <v/>
      </c>
      <c r="T3689" s="40">
        <f t="shared" si="1610"/>
        <v>45926</v>
      </c>
      <c r="U3689" s="44">
        <v>2500</v>
      </c>
      <c r="V3689" s="44">
        <f t="shared" si="1611"/>
        <v>0</v>
      </c>
      <c r="W3689" s="77">
        <f t="shared" si="1612"/>
        <v>2500</v>
      </c>
      <c r="X3689" s="78">
        <f t="shared" si="1613"/>
        <v>0</v>
      </c>
      <c r="Y3689" s="44" cm="1">
        <f t="array" ref="Y3689">_xlfn.IFNA(_xlfn.IFS(AND(Q3689&gt;=2000, Q3689&lt;3000), 10000, AND(Q3689&gt;=3000, Q3689&lt;4000), 15000, AND(Q3689&gt;=4000, Q3689&lt;5000), 20000, AND(Q3689&gt;=5000), 25000),0)</f>
        <v>0</v>
      </c>
      <c r="Z3689" s="91">
        <f t="shared" si="1614"/>
        <v>300</v>
      </c>
      <c r="AA3689" s="44">
        <f t="shared" si="1615"/>
        <v>0</v>
      </c>
      <c r="AB3689" s="44"/>
      <c r="AC3689" s="44"/>
      <c r="AD3689" s="44"/>
      <c r="AE3689" s="44">
        <f>VLOOKUP(O3689,정산업데이트!$A$6:$B$12,2,10)</f>
        <v>0</v>
      </c>
      <c r="AF3689" s="44"/>
      <c r="AG3689" s="79">
        <f t="shared" si="1616"/>
        <v>300</v>
      </c>
      <c r="AH3689" s="80">
        <f t="shared" si="1617"/>
        <v>2800</v>
      </c>
      <c r="AJ3689" s="35" t="s">
        <v>20467</v>
      </c>
      <c r="AK3689" s="35" t="s">
        <v>73</v>
      </c>
      <c r="AL3689" s="35" t="s">
        <v>20468</v>
      </c>
      <c r="AM3689" s="35" t="s">
        <v>20917</v>
      </c>
      <c r="AN3689" s="35" t="s">
        <v>20918</v>
      </c>
      <c r="AO3689" s="35" t="s">
        <v>20919</v>
      </c>
      <c r="AP3689" s="35" t="s">
        <v>20920</v>
      </c>
      <c r="AQ3689" s="35" t="s">
        <v>122</v>
      </c>
      <c r="AR3689" s="35">
        <v>1</v>
      </c>
      <c r="AS3689" s="35">
        <v>1</v>
      </c>
      <c r="AT3689" s="35">
        <v>1E-3</v>
      </c>
      <c r="AU3689" s="35">
        <v>1</v>
      </c>
      <c r="AV3689" s="35" t="s">
        <v>8</v>
      </c>
      <c r="AW3689" s="35">
        <v>110</v>
      </c>
      <c r="AX3689" s="35" t="s">
        <v>68</v>
      </c>
      <c r="AY3689" s="35" t="s">
        <v>68</v>
      </c>
      <c r="AZ3689" s="35" t="s">
        <v>68</v>
      </c>
      <c r="BA3689" s="35" t="s">
        <v>68</v>
      </c>
      <c r="BB3689" s="35" t="s">
        <v>68</v>
      </c>
      <c r="BC3689" s="35" t="s">
        <v>126</v>
      </c>
      <c r="BD3689" s="35" t="s">
        <v>90</v>
      </c>
      <c r="BE3689" s="35" t="s">
        <v>111</v>
      </c>
      <c r="BF3689" s="35" t="s">
        <v>122</v>
      </c>
      <c r="BG3689" s="35" t="s">
        <v>69</v>
      </c>
      <c r="BH3689" s="35" t="s">
        <v>20921</v>
      </c>
      <c r="BI3689" s="35" t="s">
        <v>122</v>
      </c>
      <c r="BJ3689" s="35" t="s">
        <v>20922</v>
      </c>
      <c r="BK3689" s="35" t="s">
        <v>867</v>
      </c>
      <c r="BL3689" s="35" t="s">
        <v>122</v>
      </c>
      <c r="BM3689" s="35" t="s">
        <v>90</v>
      </c>
      <c r="BN3689" s="35" t="s">
        <v>70</v>
      </c>
      <c r="BO3689" s="35" t="s">
        <v>71</v>
      </c>
      <c r="BP3689" s="35" t="s">
        <v>122</v>
      </c>
      <c r="BQ3689" s="35" t="s">
        <v>163</v>
      </c>
    </row>
    <row r="3690" spans="1:69" x14ac:dyDescent="0.4">
      <c r="A3690" s="40" t="str">
        <f t="shared" si="1591"/>
        <v>2025-09-26</v>
      </c>
      <c r="B3690" s="40" t="str">
        <f t="shared" si="1592"/>
        <v>SYD</v>
      </c>
      <c r="C3690" s="39" t="str">
        <f t="shared" si="1593"/>
        <v>40644127020</v>
      </c>
      <c r="D3690" s="41" t="str">
        <f t="shared" si="1594"/>
        <v>PKR253725484</v>
      </c>
      <c r="E3690" s="41" t="str">
        <f t="shared" si="1595"/>
        <v>596421512101</v>
      </c>
      <c r="F3690" s="39" t="str">
        <f t="shared" si="1596"/>
        <v>2256683</v>
      </c>
      <c r="G3690" s="39" t="str">
        <f t="shared" si="1597"/>
        <v>WISE EXPRESS LOGISTICS(PANGZIMOM)</v>
      </c>
      <c r="H3690" s="41" t="str">
        <f t="shared" si="1598"/>
        <v>김민정</v>
      </c>
      <c r="I3690" s="39" t="str">
        <f t="shared" si="1599"/>
        <v>53013</v>
      </c>
      <c r="J3690" s="52" t="str">
        <f t="shared" si="1600"/>
        <v/>
      </c>
      <c r="K3690" s="75">
        <f t="shared" si="1601"/>
        <v>1</v>
      </c>
      <c r="L3690" s="76">
        <f t="shared" si="1602"/>
        <v>1</v>
      </c>
      <c r="M3690" s="76">
        <f t="shared" si="1603"/>
        <v>1E-3</v>
      </c>
      <c r="N3690" s="76">
        <f t="shared" si="1604"/>
        <v>1</v>
      </c>
      <c r="O3690" s="42">
        <f t="shared" si="1605"/>
        <v>1</v>
      </c>
      <c r="P3690" s="39" t="str">
        <f t="shared" si="1606"/>
        <v>목록(Manifest)</v>
      </c>
      <c r="Q3690" s="72">
        <f t="shared" si="1607"/>
        <v>30</v>
      </c>
      <c r="R3690" s="43" t="str">
        <f t="shared" si="1608"/>
        <v>5X033</v>
      </c>
      <c r="S3690" s="82" t="str">
        <f t="shared" si="1609"/>
        <v/>
      </c>
      <c r="T3690" s="40">
        <f t="shared" si="1610"/>
        <v>45926</v>
      </c>
      <c r="U3690" s="44">
        <v>2500</v>
      </c>
      <c r="V3690" s="44">
        <f t="shared" si="1611"/>
        <v>0</v>
      </c>
      <c r="W3690" s="77">
        <f t="shared" si="1612"/>
        <v>2500</v>
      </c>
      <c r="X3690" s="78">
        <f t="shared" si="1613"/>
        <v>0</v>
      </c>
      <c r="Y3690" s="44" cm="1">
        <f t="array" ref="Y3690">_xlfn.IFNA(_xlfn.IFS(AND(Q3690&gt;=2000, Q3690&lt;3000), 10000, AND(Q3690&gt;=3000, Q3690&lt;4000), 15000, AND(Q3690&gt;=4000, Q3690&lt;5000), 20000, AND(Q3690&gt;=5000), 25000),0)</f>
        <v>0</v>
      </c>
      <c r="Z3690" s="91">
        <f t="shared" si="1614"/>
        <v>0</v>
      </c>
      <c r="AA3690" s="44">
        <f t="shared" si="1615"/>
        <v>0</v>
      </c>
      <c r="AB3690" s="44"/>
      <c r="AC3690" s="44"/>
      <c r="AD3690" s="44"/>
      <c r="AE3690" s="44">
        <f>VLOOKUP(O3690,정산업데이트!$A$6:$B$12,2,10)</f>
        <v>0</v>
      </c>
      <c r="AF3690" s="44"/>
      <c r="AG3690" s="79">
        <f t="shared" si="1616"/>
        <v>0</v>
      </c>
      <c r="AH3690" s="80">
        <f t="shared" si="1617"/>
        <v>2500</v>
      </c>
      <c r="AJ3690" s="35" t="s">
        <v>20467</v>
      </c>
      <c r="AK3690" s="35" t="s">
        <v>73</v>
      </c>
      <c r="AL3690" s="35" t="s">
        <v>20468</v>
      </c>
      <c r="AM3690" s="35" t="s">
        <v>20923</v>
      </c>
      <c r="AN3690" s="35" t="s">
        <v>206</v>
      </c>
      <c r="AO3690" s="35" t="s">
        <v>20924</v>
      </c>
      <c r="AP3690" s="35" t="s">
        <v>1736</v>
      </c>
      <c r="AQ3690" s="35" t="s">
        <v>122</v>
      </c>
      <c r="AR3690" s="35">
        <v>1</v>
      </c>
      <c r="AS3690" s="35">
        <v>1</v>
      </c>
      <c r="AT3690" s="35">
        <v>1E-3</v>
      </c>
      <c r="AU3690" s="35">
        <v>1</v>
      </c>
      <c r="AV3690" s="35" t="s">
        <v>7</v>
      </c>
      <c r="AW3690" s="35">
        <v>30</v>
      </c>
      <c r="AX3690" s="35" t="s">
        <v>68</v>
      </c>
      <c r="AY3690" s="35" t="s">
        <v>68</v>
      </c>
      <c r="AZ3690" s="35" t="s">
        <v>68</v>
      </c>
      <c r="BA3690" s="35" t="s">
        <v>68</v>
      </c>
      <c r="BB3690" s="35" t="s">
        <v>68</v>
      </c>
      <c r="BC3690" s="35" t="s">
        <v>441</v>
      </c>
      <c r="BD3690" s="35" t="s">
        <v>442</v>
      </c>
      <c r="BE3690" s="35" t="s">
        <v>443</v>
      </c>
      <c r="BF3690" s="35" t="s">
        <v>122</v>
      </c>
      <c r="BG3690" s="35" t="s">
        <v>69</v>
      </c>
      <c r="BH3690" s="35" t="s">
        <v>20925</v>
      </c>
      <c r="BI3690" s="35" t="s">
        <v>122</v>
      </c>
      <c r="BJ3690" s="35" t="s">
        <v>20926</v>
      </c>
      <c r="BK3690" s="35" t="s">
        <v>867</v>
      </c>
      <c r="BL3690" s="35" t="s">
        <v>122</v>
      </c>
      <c r="BM3690" s="35" t="s">
        <v>442</v>
      </c>
      <c r="BN3690" s="35" t="s">
        <v>70</v>
      </c>
      <c r="BO3690" s="35" t="s">
        <v>71</v>
      </c>
      <c r="BP3690" s="35" t="s">
        <v>122</v>
      </c>
      <c r="BQ3690" s="35" t="s">
        <v>163</v>
      </c>
    </row>
    <row r="3691" spans="1:69" x14ac:dyDescent="0.4">
      <c r="A3691" s="40" t="str">
        <f t="shared" si="1591"/>
        <v>2025-09-26</v>
      </c>
      <c r="B3691" s="40" t="str">
        <f t="shared" si="1592"/>
        <v>SYD</v>
      </c>
      <c r="C3691" s="39" t="str">
        <f t="shared" si="1593"/>
        <v>40644127020</v>
      </c>
      <c r="D3691" s="41" t="str">
        <f t="shared" si="1594"/>
        <v>PKR253725486</v>
      </c>
      <c r="E3691" s="41" t="str">
        <f t="shared" si="1595"/>
        <v>596421512123</v>
      </c>
      <c r="F3691" s="39" t="str">
        <f t="shared" si="1596"/>
        <v>2256683</v>
      </c>
      <c r="G3691" s="39" t="str">
        <f t="shared" si="1597"/>
        <v>WISE EXPRESS LOGISTICS(PANGZIMOM)</v>
      </c>
      <c r="H3691" s="41" t="str">
        <f t="shared" si="1598"/>
        <v>유가영</v>
      </c>
      <c r="I3691" s="39" t="str">
        <f t="shared" si="1599"/>
        <v>07510</v>
      </c>
      <c r="J3691" s="52" t="str">
        <f t="shared" si="1600"/>
        <v/>
      </c>
      <c r="K3691" s="75">
        <f t="shared" si="1601"/>
        <v>1</v>
      </c>
      <c r="L3691" s="76">
        <f t="shared" si="1602"/>
        <v>1</v>
      </c>
      <c r="M3691" s="76">
        <f t="shared" si="1603"/>
        <v>1E-3</v>
      </c>
      <c r="N3691" s="76">
        <f t="shared" si="1604"/>
        <v>1</v>
      </c>
      <c r="O3691" s="42">
        <f t="shared" si="1605"/>
        <v>1</v>
      </c>
      <c r="P3691" s="39" t="str">
        <f t="shared" si="1606"/>
        <v>목록(Manifest)</v>
      </c>
      <c r="Q3691" s="72">
        <f t="shared" si="1607"/>
        <v>45</v>
      </c>
      <c r="R3691" s="43" t="str">
        <f t="shared" si="1608"/>
        <v>5X033</v>
      </c>
      <c r="S3691" s="82" t="str">
        <f t="shared" si="1609"/>
        <v/>
      </c>
      <c r="T3691" s="40">
        <f t="shared" si="1610"/>
        <v>45926</v>
      </c>
      <c r="U3691" s="44">
        <v>2500</v>
      </c>
      <c r="V3691" s="44">
        <f t="shared" si="1611"/>
        <v>0</v>
      </c>
      <c r="W3691" s="77">
        <f t="shared" si="1612"/>
        <v>2500</v>
      </c>
      <c r="X3691" s="78">
        <f t="shared" si="1613"/>
        <v>0</v>
      </c>
      <c r="Y3691" s="44" cm="1">
        <f t="array" ref="Y3691">_xlfn.IFNA(_xlfn.IFS(AND(Q3691&gt;=2000, Q3691&lt;3000), 10000, AND(Q3691&gt;=3000, Q3691&lt;4000), 15000, AND(Q3691&gt;=4000, Q3691&lt;5000), 20000, AND(Q3691&gt;=5000), 25000),0)</f>
        <v>0</v>
      </c>
      <c r="Z3691" s="91">
        <f t="shared" si="1614"/>
        <v>0</v>
      </c>
      <c r="AA3691" s="44">
        <f t="shared" si="1615"/>
        <v>0</v>
      </c>
      <c r="AB3691" s="44"/>
      <c r="AC3691" s="44"/>
      <c r="AD3691" s="44"/>
      <c r="AE3691" s="44">
        <f>VLOOKUP(O3691,정산업데이트!$A$6:$B$12,2,10)</f>
        <v>0</v>
      </c>
      <c r="AF3691" s="44"/>
      <c r="AG3691" s="79">
        <f t="shared" si="1616"/>
        <v>0</v>
      </c>
      <c r="AH3691" s="80">
        <f t="shared" si="1617"/>
        <v>2500</v>
      </c>
      <c r="AJ3691" s="35" t="s">
        <v>20467</v>
      </c>
      <c r="AK3691" s="35" t="s">
        <v>73</v>
      </c>
      <c r="AL3691" s="35" t="s">
        <v>20468</v>
      </c>
      <c r="AM3691" s="35" t="s">
        <v>20927</v>
      </c>
      <c r="AN3691" s="35" t="s">
        <v>1749</v>
      </c>
      <c r="AO3691" s="35" t="s">
        <v>20928</v>
      </c>
      <c r="AP3691" s="35" t="s">
        <v>1695</v>
      </c>
      <c r="AQ3691" s="35" t="s">
        <v>122</v>
      </c>
      <c r="AR3691" s="35">
        <v>1</v>
      </c>
      <c r="AS3691" s="35">
        <v>1</v>
      </c>
      <c r="AT3691" s="35">
        <v>1E-3</v>
      </c>
      <c r="AU3691" s="35">
        <v>1</v>
      </c>
      <c r="AV3691" s="35" t="s">
        <v>7</v>
      </c>
      <c r="AW3691" s="35">
        <v>45</v>
      </c>
      <c r="AX3691" s="35" t="s">
        <v>68</v>
      </c>
      <c r="AY3691" s="35" t="s">
        <v>68</v>
      </c>
      <c r="AZ3691" s="35" t="s">
        <v>68</v>
      </c>
      <c r="BA3691" s="35" t="s">
        <v>68</v>
      </c>
      <c r="BB3691" s="35" t="s">
        <v>68</v>
      </c>
      <c r="BC3691" s="35" t="s">
        <v>441</v>
      </c>
      <c r="BD3691" s="35" t="s">
        <v>442</v>
      </c>
      <c r="BE3691" s="35" t="s">
        <v>443</v>
      </c>
      <c r="BF3691" s="35" t="s">
        <v>122</v>
      </c>
      <c r="BG3691" s="35" t="s">
        <v>69</v>
      </c>
      <c r="BH3691" s="35" t="s">
        <v>20929</v>
      </c>
      <c r="BI3691" s="35" t="s">
        <v>122</v>
      </c>
      <c r="BJ3691" s="35" t="s">
        <v>20930</v>
      </c>
      <c r="BK3691" s="35" t="s">
        <v>867</v>
      </c>
      <c r="BL3691" s="35" t="s">
        <v>122</v>
      </c>
      <c r="BM3691" s="35" t="s">
        <v>442</v>
      </c>
      <c r="BN3691" s="35" t="s">
        <v>70</v>
      </c>
      <c r="BO3691" s="35" t="s">
        <v>71</v>
      </c>
      <c r="BP3691" s="35" t="s">
        <v>122</v>
      </c>
      <c r="BQ3691" s="35" t="s">
        <v>163</v>
      </c>
    </row>
    <row r="3692" spans="1:69" x14ac:dyDescent="0.4">
      <c r="A3692" s="40" t="str">
        <f t="shared" si="1591"/>
        <v>2025-09-26</v>
      </c>
      <c r="B3692" s="40" t="str">
        <f t="shared" si="1592"/>
        <v>SYD</v>
      </c>
      <c r="C3692" s="39" t="str">
        <f t="shared" si="1593"/>
        <v>40644127020</v>
      </c>
      <c r="D3692" s="41" t="str">
        <f t="shared" si="1594"/>
        <v>PKR253725487</v>
      </c>
      <c r="E3692" s="41" t="str">
        <f t="shared" si="1595"/>
        <v>596421512134</v>
      </c>
      <c r="F3692" s="39" t="str">
        <f t="shared" si="1596"/>
        <v>2256683</v>
      </c>
      <c r="G3692" s="39" t="str">
        <f t="shared" si="1597"/>
        <v>WISE EXPRESS LOGISTICS(PANGZIMOM)</v>
      </c>
      <c r="H3692" s="41" t="str">
        <f t="shared" si="1598"/>
        <v>김재희</v>
      </c>
      <c r="I3692" s="39" t="str">
        <f t="shared" si="1599"/>
        <v>49431</v>
      </c>
      <c r="J3692" s="52" t="str">
        <f t="shared" si="1600"/>
        <v/>
      </c>
      <c r="K3692" s="75">
        <f t="shared" si="1601"/>
        <v>1</v>
      </c>
      <c r="L3692" s="76">
        <f t="shared" si="1602"/>
        <v>1</v>
      </c>
      <c r="M3692" s="76">
        <f t="shared" si="1603"/>
        <v>1E-3</v>
      </c>
      <c r="N3692" s="76">
        <f t="shared" si="1604"/>
        <v>1</v>
      </c>
      <c r="O3692" s="42">
        <f t="shared" si="1605"/>
        <v>1</v>
      </c>
      <c r="P3692" s="39" t="str">
        <f t="shared" si="1606"/>
        <v>일반(목록배제,Normal-Manifest Exception)</v>
      </c>
      <c r="Q3692" s="72">
        <f t="shared" si="1607"/>
        <v>48</v>
      </c>
      <c r="R3692" s="43" t="str">
        <f t="shared" si="1608"/>
        <v>5X033</v>
      </c>
      <c r="S3692" s="82" t="str">
        <f t="shared" si="1609"/>
        <v/>
      </c>
      <c r="T3692" s="40">
        <f t="shared" si="1610"/>
        <v>45926</v>
      </c>
      <c r="U3692" s="44">
        <v>2500</v>
      </c>
      <c r="V3692" s="44">
        <f t="shared" si="1611"/>
        <v>0</v>
      </c>
      <c r="W3692" s="77">
        <f t="shared" si="1612"/>
        <v>2500</v>
      </c>
      <c r="X3692" s="78">
        <f t="shared" si="1613"/>
        <v>0</v>
      </c>
      <c r="Y3692" s="44" cm="1">
        <f t="array" ref="Y3692">_xlfn.IFNA(_xlfn.IFS(AND(Q3692&gt;=2000, Q3692&lt;3000), 10000, AND(Q3692&gt;=3000, Q3692&lt;4000), 15000, AND(Q3692&gt;=4000, Q3692&lt;5000), 20000, AND(Q3692&gt;=5000), 25000),0)</f>
        <v>0</v>
      </c>
      <c r="Z3692" s="91">
        <f t="shared" si="1614"/>
        <v>300</v>
      </c>
      <c r="AA3692" s="44">
        <f t="shared" si="1615"/>
        <v>0</v>
      </c>
      <c r="AB3692" s="44"/>
      <c r="AC3692" s="44"/>
      <c r="AD3692" s="44"/>
      <c r="AE3692" s="44">
        <f>VLOOKUP(O3692,정산업데이트!$A$6:$B$12,2,10)</f>
        <v>0</v>
      </c>
      <c r="AF3692" s="44"/>
      <c r="AG3692" s="79">
        <f t="shared" si="1616"/>
        <v>300</v>
      </c>
      <c r="AH3692" s="80">
        <f t="shared" si="1617"/>
        <v>2800</v>
      </c>
      <c r="AJ3692" s="35" t="s">
        <v>20467</v>
      </c>
      <c r="AK3692" s="35" t="s">
        <v>73</v>
      </c>
      <c r="AL3692" s="35" t="s">
        <v>20468</v>
      </c>
      <c r="AM3692" s="35" t="s">
        <v>20931</v>
      </c>
      <c r="AN3692" s="35" t="s">
        <v>8110</v>
      </c>
      <c r="AO3692" s="35" t="s">
        <v>20932</v>
      </c>
      <c r="AP3692" s="35" t="s">
        <v>20933</v>
      </c>
      <c r="AQ3692" s="35" t="s">
        <v>122</v>
      </c>
      <c r="AR3692" s="35">
        <v>1</v>
      </c>
      <c r="AS3692" s="35">
        <v>1</v>
      </c>
      <c r="AT3692" s="35">
        <v>1E-3</v>
      </c>
      <c r="AU3692" s="35">
        <v>1</v>
      </c>
      <c r="AV3692" s="35" t="s">
        <v>8</v>
      </c>
      <c r="AW3692" s="35">
        <v>48</v>
      </c>
      <c r="AX3692" s="35" t="s">
        <v>68</v>
      </c>
      <c r="AY3692" s="35" t="s">
        <v>68</v>
      </c>
      <c r="AZ3692" s="35" t="s">
        <v>68</v>
      </c>
      <c r="BA3692" s="35" t="s">
        <v>122</v>
      </c>
      <c r="BB3692" s="35" t="s">
        <v>122</v>
      </c>
      <c r="BC3692" s="35" t="s">
        <v>441</v>
      </c>
      <c r="BD3692" s="35" t="s">
        <v>442</v>
      </c>
      <c r="BE3692" s="35" t="s">
        <v>443</v>
      </c>
      <c r="BF3692" s="35" t="s">
        <v>122</v>
      </c>
      <c r="BG3692" s="35" t="s">
        <v>69</v>
      </c>
      <c r="BH3692" s="35" t="s">
        <v>20934</v>
      </c>
      <c r="BI3692" s="35" t="s">
        <v>122</v>
      </c>
      <c r="BJ3692" s="35" t="s">
        <v>20935</v>
      </c>
      <c r="BK3692" s="35" t="s">
        <v>867</v>
      </c>
      <c r="BL3692" s="35" t="s">
        <v>122</v>
      </c>
      <c r="BM3692" s="35" t="s">
        <v>442</v>
      </c>
      <c r="BN3692" s="35" t="s">
        <v>70</v>
      </c>
      <c r="BO3692" s="35" t="s">
        <v>71</v>
      </c>
      <c r="BP3692" s="35" t="s">
        <v>122</v>
      </c>
      <c r="BQ3692" s="35" t="s">
        <v>163</v>
      </c>
    </row>
    <row r="3693" spans="1:69" x14ac:dyDescent="0.4">
      <c r="A3693" s="40" t="str">
        <f t="shared" si="1591"/>
        <v>2025-09-26</v>
      </c>
      <c r="B3693" s="40" t="str">
        <f t="shared" si="1592"/>
        <v>SYD</v>
      </c>
      <c r="C3693" s="39" t="str">
        <f t="shared" si="1593"/>
        <v>40644127020</v>
      </c>
      <c r="D3693" s="41" t="str">
        <f t="shared" si="1594"/>
        <v>PKR253725489</v>
      </c>
      <c r="E3693" s="41" t="str">
        <f t="shared" si="1595"/>
        <v>596421512156</v>
      </c>
      <c r="F3693" s="39" t="str">
        <f t="shared" si="1596"/>
        <v>2256683</v>
      </c>
      <c r="G3693" s="39" t="str">
        <f t="shared" si="1597"/>
        <v>WISE EXPRESS LOGISTICS(PANGZIMOM)</v>
      </c>
      <c r="H3693" s="41" t="str">
        <f t="shared" si="1598"/>
        <v>김은별</v>
      </c>
      <c r="I3693" s="39" t="str">
        <f t="shared" si="1599"/>
        <v>51499</v>
      </c>
      <c r="J3693" s="52" t="str">
        <f t="shared" si="1600"/>
        <v/>
      </c>
      <c r="K3693" s="75">
        <f t="shared" si="1601"/>
        <v>1</v>
      </c>
      <c r="L3693" s="76">
        <f t="shared" si="1602"/>
        <v>4</v>
      </c>
      <c r="M3693" s="76">
        <f t="shared" si="1603"/>
        <v>1E-3</v>
      </c>
      <c r="N3693" s="76">
        <f t="shared" si="1604"/>
        <v>4</v>
      </c>
      <c r="O3693" s="42">
        <f t="shared" si="1605"/>
        <v>4</v>
      </c>
      <c r="P3693" s="39" t="str">
        <f t="shared" si="1606"/>
        <v>일반(목록배제,Normal-Manifest Exception)</v>
      </c>
      <c r="Q3693" s="72">
        <f t="shared" si="1607"/>
        <v>140</v>
      </c>
      <c r="R3693" s="43" t="str">
        <f t="shared" si="1608"/>
        <v>5X033</v>
      </c>
      <c r="S3693" s="82" t="str">
        <f t="shared" si="1609"/>
        <v/>
      </c>
      <c r="T3693" s="40">
        <f t="shared" si="1610"/>
        <v>45926</v>
      </c>
      <c r="U3693" s="44">
        <v>2500</v>
      </c>
      <c r="V3693" s="44">
        <f t="shared" si="1611"/>
        <v>0</v>
      </c>
      <c r="W3693" s="77">
        <f t="shared" si="1612"/>
        <v>2500</v>
      </c>
      <c r="X3693" s="78">
        <f t="shared" si="1613"/>
        <v>0</v>
      </c>
      <c r="Y3693" s="44" cm="1">
        <f t="array" ref="Y3693">_xlfn.IFNA(_xlfn.IFS(AND(Q3693&gt;=2000, Q3693&lt;3000), 10000, AND(Q3693&gt;=3000, Q3693&lt;4000), 15000, AND(Q3693&gt;=4000, Q3693&lt;5000), 20000, AND(Q3693&gt;=5000), 25000),0)</f>
        <v>0</v>
      </c>
      <c r="Z3693" s="91">
        <f t="shared" si="1614"/>
        <v>300</v>
      </c>
      <c r="AA3693" s="44">
        <f t="shared" si="1615"/>
        <v>0</v>
      </c>
      <c r="AB3693" s="44"/>
      <c r="AC3693" s="44"/>
      <c r="AD3693" s="44"/>
      <c r="AE3693" s="44">
        <f>VLOOKUP(O3693,정산업데이트!$A$6:$B$12,2,10)</f>
        <v>0</v>
      </c>
      <c r="AF3693" s="44"/>
      <c r="AG3693" s="79">
        <f t="shared" si="1616"/>
        <v>300</v>
      </c>
      <c r="AH3693" s="80">
        <f t="shared" si="1617"/>
        <v>2800</v>
      </c>
      <c r="AJ3693" s="35" t="s">
        <v>20467</v>
      </c>
      <c r="AK3693" s="35" t="s">
        <v>73</v>
      </c>
      <c r="AL3693" s="35" t="s">
        <v>20468</v>
      </c>
      <c r="AM3693" s="35" t="s">
        <v>20936</v>
      </c>
      <c r="AN3693" s="35" t="s">
        <v>20937</v>
      </c>
      <c r="AO3693" s="35" t="s">
        <v>20938</v>
      </c>
      <c r="AP3693" s="35" t="s">
        <v>1717</v>
      </c>
      <c r="AQ3693" s="35" t="s">
        <v>122</v>
      </c>
      <c r="AR3693" s="35">
        <v>1</v>
      </c>
      <c r="AS3693" s="35">
        <v>4</v>
      </c>
      <c r="AT3693" s="35">
        <v>1E-3</v>
      </c>
      <c r="AU3693" s="35">
        <v>4</v>
      </c>
      <c r="AV3693" s="35" t="s">
        <v>8</v>
      </c>
      <c r="AW3693" s="35">
        <v>140</v>
      </c>
      <c r="AX3693" s="35" t="s">
        <v>68</v>
      </c>
      <c r="AY3693" s="35" t="s">
        <v>68</v>
      </c>
      <c r="AZ3693" s="35" t="s">
        <v>68</v>
      </c>
      <c r="BA3693" s="35" t="s">
        <v>68</v>
      </c>
      <c r="BB3693" s="35" t="s">
        <v>68</v>
      </c>
      <c r="BC3693" s="35" t="s">
        <v>441</v>
      </c>
      <c r="BD3693" s="35" t="s">
        <v>442</v>
      </c>
      <c r="BE3693" s="35" t="s">
        <v>443</v>
      </c>
      <c r="BF3693" s="35" t="s">
        <v>122</v>
      </c>
      <c r="BG3693" s="35" t="s">
        <v>69</v>
      </c>
      <c r="BH3693" s="35" t="s">
        <v>20939</v>
      </c>
      <c r="BI3693" s="35" t="s">
        <v>122</v>
      </c>
      <c r="BJ3693" s="35" t="s">
        <v>20940</v>
      </c>
      <c r="BK3693" s="35" t="s">
        <v>867</v>
      </c>
      <c r="BL3693" s="35" t="s">
        <v>122</v>
      </c>
      <c r="BM3693" s="35" t="s">
        <v>442</v>
      </c>
      <c r="BN3693" s="35" t="s">
        <v>70</v>
      </c>
      <c r="BO3693" s="35" t="s">
        <v>71</v>
      </c>
      <c r="BP3693" s="35" t="s">
        <v>122</v>
      </c>
      <c r="BQ3693" s="35" t="s">
        <v>163</v>
      </c>
    </row>
    <row r="3694" spans="1:69" x14ac:dyDescent="0.4">
      <c r="A3694" s="40" t="str">
        <f t="shared" si="1591"/>
        <v>2025-09-26</v>
      </c>
      <c r="B3694" s="40" t="str">
        <f t="shared" si="1592"/>
        <v>SYD</v>
      </c>
      <c r="C3694" s="39" t="str">
        <f t="shared" si="1593"/>
        <v>40644127020</v>
      </c>
      <c r="D3694" s="41" t="str">
        <f t="shared" si="1594"/>
        <v>PKR253725490</v>
      </c>
      <c r="E3694" s="41" t="str">
        <f t="shared" si="1595"/>
        <v>596421512160</v>
      </c>
      <c r="F3694" s="39" t="str">
        <f t="shared" si="1596"/>
        <v>2256683</v>
      </c>
      <c r="G3694" s="39" t="str">
        <f t="shared" si="1597"/>
        <v>WISE EXPRESS LOGISTICS(PANGZIMOM)</v>
      </c>
      <c r="H3694" s="41" t="str">
        <f t="shared" si="1598"/>
        <v>이정빈</v>
      </c>
      <c r="I3694" s="39" t="str">
        <f t="shared" si="1599"/>
        <v>21549</v>
      </c>
      <c r="J3694" s="52" t="str">
        <f t="shared" si="1600"/>
        <v/>
      </c>
      <c r="K3694" s="75">
        <f t="shared" si="1601"/>
        <v>1</v>
      </c>
      <c r="L3694" s="76">
        <f t="shared" si="1602"/>
        <v>4</v>
      </c>
      <c r="M3694" s="76">
        <f t="shared" si="1603"/>
        <v>1E-3</v>
      </c>
      <c r="N3694" s="76">
        <f t="shared" si="1604"/>
        <v>4</v>
      </c>
      <c r="O3694" s="42">
        <f t="shared" si="1605"/>
        <v>4</v>
      </c>
      <c r="P3694" s="39" t="str">
        <f t="shared" si="1606"/>
        <v>일반(목록배제,Normal-Manifest Exception)</v>
      </c>
      <c r="Q3694" s="72">
        <f t="shared" si="1607"/>
        <v>140</v>
      </c>
      <c r="R3694" s="43" t="str">
        <f t="shared" si="1608"/>
        <v>5X033</v>
      </c>
      <c r="S3694" s="82" t="str">
        <f t="shared" si="1609"/>
        <v/>
      </c>
      <c r="T3694" s="40">
        <f t="shared" si="1610"/>
        <v>45926</v>
      </c>
      <c r="U3694" s="44">
        <v>2500</v>
      </c>
      <c r="V3694" s="44">
        <f t="shared" si="1611"/>
        <v>0</v>
      </c>
      <c r="W3694" s="77">
        <f t="shared" si="1612"/>
        <v>2500</v>
      </c>
      <c r="X3694" s="78">
        <f t="shared" si="1613"/>
        <v>0</v>
      </c>
      <c r="Y3694" s="44" cm="1">
        <f t="array" ref="Y3694">_xlfn.IFNA(_xlfn.IFS(AND(Q3694&gt;=2000, Q3694&lt;3000), 10000, AND(Q3694&gt;=3000, Q3694&lt;4000), 15000, AND(Q3694&gt;=4000, Q3694&lt;5000), 20000, AND(Q3694&gt;=5000), 25000),0)</f>
        <v>0</v>
      </c>
      <c r="Z3694" s="91">
        <f t="shared" si="1614"/>
        <v>300</v>
      </c>
      <c r="AA3694" s="44">
        <f t="shared" si="1615"/>
        <v>0</v>
      </c>
      <c r="AB3694" s="44"/>
      <c r="AC3694" s="44"/>
      <c r="AD3694" s="44"/>
      <c r="AE3694" s="44">
        <f>VLOOKUP(O3694,정산업데이트!$A$6:$B$12,2,10)</f>
        <v>0</v>
      </c>
      <c r="AF3694" s="44"/>
      <c r="AG3694" s="79">
        <f t="shared" si="1616"/>
        <v>300</v>
      </c>
      <c r="AH3694" s="80">
        <f t="shared" si="1617"/>
        <v>2800</v>
      </c>
      <c r="AJ3694" s="35" t="s">
        <v>20467</v>
      </c>
      <c r="AK3694" s="35" t="s">
        <v>73</v>
      </c>
      <c r="AL3694" s="35" t="s">
        <v>20468</v>
      </c>
      <c r="AM3694" s="35" t="s">
        <v>20941</v>
      </c>
      <c r="AN3694" s="35" t="s">
        <v>20942</v>
      </c>
      <c r="AO3694" s="35" t="s">
        <v>20943</v>
      </c>
      <c r="AP3694" s="35" t="s">
        <v>20944</v>
      </c>
      <c r="AQ3694" s="35" t="s">
        <v>122</v>
      </c>
      <c r="AR3694" s="35">
        <v>1</v>
      </c>
      <c r="AS3694" s="35">
        <v>4</v>
      </c>
      <c r="AT3694" s="35">
        <v>1E-3</v>
      </c>
      <c r="AU3694" s="35">
        <v>4</v>
      </c>
      <c r="AV3694" s="35" t="s">
        <v>8</v>
      </c>
      <c r="AW3694" s="35">
        <v>140</v>
      </c>
      <c r="AX3694" s="35" t="s">
        <v>68</v>
      </c>
      <c r="AY3694" s="35" t="s">
        <v>68</v>
      </c>
      <c r="AZ3694" s="35" t="s">
        <v>68</v>
      </c>
      <c r="BA3694" s="35" t="s">
        <v>68</v>
      </c>
      <c r="BB3694" s="35" t="s">
        <v>68</v>
      </c>
      <c r="BC3694" s="35" t="s">
        <v>441</v>
      </c>
      <c r="BD3694" s="35" t="s">
        <v>442</v>
      </c>
      <c r="BE3694" s="35" t="s">
        <v>443</v>
      </c>
      <c r="BF3694" s="35" t="s">
        <v>122</v>
      </c>
      <c r="BG3694" s="35" t="s">
        <v>69</v>
      </c>
      <c r="BH3694" s="35" t="s">
        <v>20945</v>
      </c>
      <c r="BI3694" s="35" t="s">
        <v>122</v>
      </c>
      <c r="BJ3694" s="35" t="s">
        <v>20946</v>
      </c>
      <c r="BK3694" s="35" t="s">
        <v>867</v>
      </c>
      <c r="BL3694" s="35" t="s">
        <v>122</v>
      </c>
      <c r="BM3694" s="35" t="s">
        <v>442</v>
      </c>
      <c r="BN3694" s="35" t="s">
        <v>70</v>
      </c>
      <c r="BO3694" s="35" t="s">
        <v>71</v>
      </c>
      <c r="BP3694" s="35" t="s">
        <v>122</v>
      </c>
      <c r="BQ3694" s="35" t="s">
        <v>163</v>
      </c>
    </row>
    <row r="3695" spans="1:69" x14ac:dyDescent="0.4">
      <c r="A3695" s="40" t="str">
        <f t="shared" si="1591"/>
        <v>2025-09-26</v>
      </c>
      <c r="B3695" s="40" t="str">
        <f t="shared" si="1592"/>
        <v>SYD</v>
      </c>
      <c r="C3695" s="39" t="str">
        <f t="shared" si="1593"/>
        <v>40644127020</v>
      </c>
      <c r="D3695" s="41" t="str">
        <f t="shared" si="1594"/>
        <v>PKR253725492</v>
      </c>
      <c r="E3695" s="41" t="str">
        <f t="shared" si="1595"/>
        <v>596421512182</v>
      </c>
      <c r="F3695" s="39" t="str">
        <f t="shared" si="1596"/>
        <v>2256683</v>
      </c>
      <c r="G3695" s="39" t="str">
        <f t="shared" si="1597"/>
        <v>WISE EXPRESS LOGISTICS(PANGZIMOM)</v>
      </c>
      <c r="H3695" s="41" t="str">
        <f t="shared" si="1598"/>
        <v>임나영</v>
      </c>
      <c r="I3695" s="39" t="str">
        <f t="shared" si="1599"/>
        <v>44664</v>
      </c>
      <c r="J3695" s="52" t="str">
        <f t="shared" si="1600"/>
        <v/>
      </c>
      <c r="K3695" s="75">
        <f t="shared" si="1601"/>
        <v>1</v>
      </c>
      <c r="L3695" s="76">
        <f t="shared" si="1602"/>
        <v>1</v>
      </c>
      <c r="M3695" s="76">
        <f t="shared" si="1603"/>
        <v>1E-3</v>
      </c>
      <c r="N3695" s="76">
        <f t="shared" si="1604"/>
        <v>1</v>
      </c>
      <c r="O3695" s="42">
        <f t="shared" si="1605"/>
        <v>1</v>
      </c>
      <c r="P3695" s="39" t="str">
        <f t="shared" si="1606"/>
        <v>목록(Manifest)</v>
      </c>
      <c r="Q3695" s="72">
        <f t="shared" si="1607"/>
        <v>45</v>
      </c>
      <c r="R3695" s="43" t="str">
        <f t="shared" si="1608"/>
        <v>5X033</v>
      </c>
      <c r="S3695" s="82" t="str">
        <f t="shared" si="1609"/>
        <v/>
      </c>
      <c r="T3695" s="40">
        <f t="shared" si="1610"/>
        <v>45926</v>
      </c>
      <c r="U3695" s="44">
        <v>2500</v>
      </c>
      <c r="V3695" s="44">
        <f t="shared" si="1611"/>
        <v>0</v>
      </c>
      <c r="W3695" s="77">
        <f t="shared" si="1612"/>
        <v>2500</v>
      </c>
      <c r="X3695" s="78">
        <f t="shared" si="1613"/>
        <v>0</v>
      </c>
      <c r="Y3695" s="44" cm="1">
        <f t="array" ref="Y3695">_xlfn.IFNA(_xlfn.IFS(AND(Q3695&gt;=2000, Q3695&lt;3000), 10000, AND(Q3695&gt;=3000, Q3695&lt;4000), 15000, AND(Q3695&gt;=4000, Q3695&lt;5000), 20000, AND(Q3695&gt;=5000), 25000),0)</f>
        <v>0</v>
      </c>
      <c r="Z3695" s="91">
        <f t="shared" si="1614"/>
        <v>0</v>
      </c>
      <c r="AA3695" s="44">
        <f t="shared" si="1615"/>
        <v>0</v>
      </c>
      <c r="AB3695" s="44"/>
      <c r="AC3695" s="44"/>
      <c r="AD3695" s="44"/>
      <c r="AE3695" s="44">
        <f>VLOOKUP(O3695,정산업데이트!$A$6:$B$12,2,10)</f>
        <v>0</v>
      </c>
      <c r="AF3695" s="44"/>
      <c r="AG3695" s="79">
        <f t="shared" si="1616"/>
        <v>0</v>
      </c>
      <c r="AH3695" s="80">
        <f t="shared" si="1617"/>
        <v>2500</v>
      </c>
      <c r="AJ3695" s="35" t="s">
        <v>20467</v>
      </c>
      <c r="AK3695" s="35" t="s">
        <v>73</v>
      </c>
      <c r="AL3695" s="35" t="s">
        <v>20468</v>
      </c>
      <c r="AM3695" s="35" t="s">
        <v>20947</v>
      </c>
      <c r="AN3695" s="35" t="s">
        <v>20948</v>
      </c>
      <c r="AO3695" s="35" t="s">
        <v>20949</v>
      </c>
      <c r="AP3695" s="35" t="s">
        <v>20950</v>
      </c>
      <c r="AQ3695" s="35" t="s">
        <v>122</v>
      </c>
      <c r="AR3695" s="35">
        <v>1</v>
      </c>
      <c r="AS3695" s="35">
        <v>1</v>
      </c>
      <c r="AT3695" s="35">
        <v>1E-3</v>
      </c>
      <c r="AU3695" s="35">
        <v>1</v>
      </c>
      <c r="AV3695" s="35" t="s">
        <v>7</v>
      </c>
      <c r="AW3695" s="35">
        <v>45</v>
      </c>
      <c r="AX3695" s="35" t="s">
        <v>68</v>
      </c>
      <c r="AY3695" s="35" t="s">
        <v>68</v>
      </c>
      <c r="AZ3695" s="35" t="s">
        <v>68</v>
      </c>
      <c r="BA3695" s="35" t="s">
        <v>68</v>
      </c>
      <c r="BB3695" s="35" t="s">
        <v>68</v>
      </c>
      <c r="BC3695" s="35" t="s">
        <v>441</v>
      </c>
      <c r="BD3695" s="35" t="s">
        <v>442</v>
      </c>
      <c r="BE3695" s="35" t="s">
        <v>444</v>
      </c>
      <c r="BF3695" s="35" t="s">
        <v>122</v>
      </c>
      <c r="BG3695" s="35" t="s">
        <v>69</v>
      </c>
      <c r="BH3695" s="35" t="s">
        <v>20951</v>
      </c>
      <c r="BI3695" s="35" t="s">
        <v>122</v>
      </c>
      <c r="BJ3695" s="35" t="s">
        <v>20952</v>
      </c>
      <c r="BK3695" s="35" t="s">
        <v>867</v>
      </c>
      <c r="BL3695" s="35" t="s">
        <v>122</v>
      </c>
      <c r="BM3695" s="35" t="s">
        <v>442</v>
      </c>
      <c r="BN3695" s="35" t="s">
        <v>70</v>
      </c>
      <c r="BO3695" s="35" t="s">
        <v>71</v>
      </c>
      <c r="BP3695" s="35" t="s">
        <v>122</v>
      </c>
      <c r="BQ3695" s="35" t="s">
        <v>163</v>
      </c>
    </row>
    <row r="3696" spans="1:69" x14ac:dyDescent="0.4">
      <c r="A3696" s="40" t="str">
        <f t="shared" si="1591"/>
        <v>2025-09-26</v>
      </c>
      <c r="B3696" s="40" t="str">
        <f t="shared" si="1592"/>
        <v>SYD</v>
      </c>
      <c r="C3696" s="39" t="str">
        <f t="shared" si="1593"/>
        <v>40644127020</v>
      </c>
      <c r="D3696" s="41" t="str">
        <f t="shared" si="1594"/>
        <v>PKR253725493</v>
      </c>
      <c r="E3696" s="41" t="str">
        <f t="shared" si="1595"/>
        <v>596421512193</v>
      </c>
      <c r="F3696" s="39" t="str">
        <f t="shared" si="1596"/>
        <v>2256683</v>
      </c>
      <c r="G3696" s="39" t="str">
        <f t="shared" si="1597"/>
        <v>WISE EXPRESS LOGISTICS(PANGZIMOM)</v>
      </c>
      <c r="H3696" s="41" t="str">
        <f t="shared" si="1598"/>
        <v>황신아</v>
      </c>
      <c r="I3696" s="39" t="str">
        <f t="shared" si="1599"/>
        <v>18030</v>
      </c>
      <c r="J3696" s="52" t="str">
        <f t="shared" si="1600"/>
        <v/>
      </c>
      <c r="K3696" s="75">
        <f t="shared" si="1601"/>
        <v>1</v>
      </c>
      <c r="L3696" s="76">
        <f t="shared" si="1602"/>
        <v>1</v>
      </c>
      <c r="M3696" s="76">
        <f t="shared" si="1603"/>
        <v>1E-3</v>
      </c>
      <c r="N3696" s="76">
        <f t="shared" si="1604"/>
        <v>1</v>
      </c>
      <c r="O3696" s="42">
        <f t="shared" si="1605"/>
        <v>1</v>
      </c>
      <c r="P3696" s="39" t="str">
        <f t="shared" si="1606"/>
        <v>목록(Manifest)</v>
      </c>
      <c r="Q3696" s="72">
        <f t="shared" si="1607"/>
        <v>45</v>
      </c>
      <c r="R3696" s="43" t="str">
        <f t="shared" si="1608"/>
        <v>5X033</v>
      </c>
      <c r="S3696" s="82" t="str">
        <f t="shared" si="1609"/>
        <v/>
      </c>
      <c r="T3696" s="40">
        <f t="shared" si="1610"/>
        <v>45926</v>
      </c>
      <c r="U3696" s="44">
        <v>2500</v>
      </c>
      <c r="V3696" s="44">
        <f t="shared" si="1611"/>
        <v>0</v>
      </c>
      <c r="W3696" s="77">
        <f t="shared" si="1612"/>
        <v>2500</v>
      </c>
      <c r="X3696" s="78">
        <f t="shared" si="1613"/>
        <v>0</v>
      </c>
      <c r="Y3696" s="44" cm="1">
        <f t="array" ref="Y3696">_xlfn.IFNA(_xlfn.IFS(AND(Q3696&gt;=2000, Q3696&lt;3000), 10000, AND(Q3696&gt;=3000, Q3696&lt;4000), 15000, AND(Q3696&gt;=4000, Q3696&lt;5000), 20000, AND(Q3696&gt;=5000), 25000),0)</f>
        <v>0</v>
      </c>
      <c r="Z3696" s="91">
        <f t="shared" si="1614"/>
        <v>0</v>
      </c>
      <c r="AA3696" s="44">
        <f t="shared" si="1615"/>
        <v>0</v>
      </c>
      <c r="AB3696" s="44"/>
      <c r="AC3696" s="44"/>
      <c r="AD3696" s="44"/>
      <c r="AE3696" s="44">
        <f>VLOOKUP(O3696,정산업데이트!$A$6:$B$12,2,10)</f>
        <v>0</v>
      </c>
      <c r="AF3696" s="44"/>
      <c r="AG3696" s="79">
        <f t="shared" si="1616"/>
        <v>0</v>
      </c>
      <c r="AH3696" s="80">
        <f t="shared" si="1617"/>
        <v>2500</v>
      </c>
      <c r="AJ3696" s="35" t="s">
        <v>20467</v>
      </c>
      <c r="AK3696" s="35" t="s">
        <v>73</v>
      </c>
      <c r="AL3696" s="35" t="s">
        <v>20468</v>
      </c>
      <c r="AM3696" s="35" t="s">
        <v>20953</v>
      </c>
      <c r="AN3696" s="35" t="s">
        <v>20954</v>
      </c>
      <c r="AO3696" s="35" t="s">
        <v>20955</v>
      </c>
      <c r="AP3696" s="35" t="s">
        <v>20956</v>
      </c>
      <c r="AQ3696" s="35" t="s">
        <v>122</v>
      </c>
      <c r="AR3696" s="35">
        <v>1</v>
      </c>
      <c r="AS3696" s="35">
        <v>1</v>
      </c>
      <c r="AT3696" s="35">
        <v>1E-3</v>
      </c>
      <c r="AU3696" s="35">
        <v>1</v>
      </c>
      <c r="AV3696" s="35" t="s">
        <v>7</v>
      </c>
      <c r="AW3696" s="35">
        <v>45</v>
      </c>
      <c r="AX3696" s="35" t="s">
        <v>68</v>
      </c>
      <c r="AY3696" s="35" t="s">
        <v>68</v>
      </c>
      <c r="AZ3696" s="35" t="s">
        <v>68</v>
      </c>
      <c r="BA3696" s="35" t="s">
        <v>68</v>
      </c>
      <c r="BB3696" s="35" t="s">
        <v>68</v>
      </c>
      <c r="BC3696" s="35" t="s">
        <v>441</v>
      </c>
      <c r="BD3696" s="35" t="s">
        <v>442</v>
      </c>
      <c r="BE3696" s="35" t="s">
        <v>444</v>
      </c>
      <c r="BF3696" s="35" t="s">
        <v>122</v>
      </c>
      <c r="BG3696" s="35" t="s">
        <v>69</v>
      </c>
      <c r="BH3696" s="35" t="s">
        <v>20957</v>
      </c>
      <c r="BI3696" s="35" t="s">
        <v>122</v>
      </c>
      <c r="BJ3696" s="35" t="s">
        <v>20958</v>
      </c>
      <c r="BK3696" s="35" t="s">
        <v>867</v>
      </c>
      <c r="BL3696" s="35" t="s">
        <v>122</v>
      </c>
      <c r="BM3696" s="35" t="s">
        <v>442</v>
      </c>
      <c r="BN3696" s="35" t="s">
        <v>70</v>
      </c>
      <c r="BO3696" s="35" t="s">
        <v>71</v>
      </c>
      <c r="BP3696" s="35" t="s">
        <v>122</v>
      </c>
      <c r="BQ3696" s="35" t="s">
        <v>163</v>
      </c>
    </row>
    <row r="3697" spans="1:69" x14ac:dyDescent="0.4">
      <c r="A3697" s="40" t="str">
        <f t="shared" si="1591"/>
        <v>2025-09-26</v>
      </c>
      <c r="B3697" s="40" t="str">
        <f t="shared" si="1592"/>
        <v>SYD</v>
      </c>
      <c r="C3697" s="39" t="str">
        <f t="shared" si="1593"/>
        <v>40644127020</v>
      </c>
      <c r="D3697" s="41" t="str">
        <f t="shared" si="1594"/>
        <v>PAU029762097</v>
      </c>
      <c r="E3697" s="41" t="str">
        <f t="shared" si="1595"/>
        <v>596421505790</v>
      </c>
      <c r="F3697" s="39" t="str">
        <f t="shared" si="1596"/>
        <v>2254256</v>
      </c>
      <c r="G3697" s="39" t="str">
        <f t="shared" si="1597"/>
        <v>WISE EXPRESS(BOOSTUP)</v>
      </c>
      <c r="H3697" s="41" t="str">
        <f t="shared" si="1598"/>
        <v>김태희</v>
      </c>
      <c r="I3697" s="39" t="str">
        <f t="shared" si="1599"/>
        <v>08720</v>
      </c>
      <c r="J3697" s="52" t="str">
        <f t="shared" si="1600"/>
        <v/>
      </c>
      <c r="K3697" s="75">
        <f t="shared" si="1601"/>
        <v>1</v>
      </c>
      <c r="L3697" s="76">
        <f t="shared" si="1602"/>
        <v>1</v>
      </c>
      <c r="M3697" s="76">
        <f t="shared" si="1603"/>
        <v>1E-3</v>
      </c>
      <c r="N3697" s="76">
        <f t="shared" si="1604"/>
        <v>1</v>
      </c>
      <c r="O3697" s="42">
        <f t="shared" si="1605"/>
        <v>1</v>
      </c>
      <c r="P3697" s="39" t="str">
        <f t="shared" si="1606"/>
        <v>목록(Manifest)</v>
      </c>
      <c r="Q3697" s="72">
        <f t="shared" si="1607"/>
        <v>60</v>
      </c>
      <c r="R3697" s="43" t="str">
        <f t="shared" si="1608"/>
        <v>5X033</v>
      </c>
      <c r="S3697" s="82" t="str">
        <f t="shared" si="1609"/>
        <v/>
      </c>
      <c r="T3697" s="40">
        <f t="shared" si="1610"/>
        <v>45926</v>
      </c>
      <c r="U3697" s="44">
        <v>2500</v>
      </c>
      <c r="V3697" s="44">
        <f t="shared" si="1611"/>
        <v>0</v>
      </c>
      <c r="W3697" s="77">
        <f t="shared" si="1612"/>
        <v>2500</v>
      </c>
      <c r="X3697" s="78">
        <f t="shared" si="1613"/>
        <v>0</v>
      </c>
      <c r="Y3697" s="44" cm="1">
        <f t="array" ref="Y3697">_xlfn.IFNA(_xlfn.IFS(AND(Q3697&gt;=2000, Q3697&lt;3000), 10000, AND(Q3697&gt;=3000, Q3697&lt;4000), 15000, AND(Q3697&gt;=4000, Q3697&lt;5000), 20000, AND(Q3697&gt;=5000), 25000),0)</f>
        <v>0</v>
      </c>
      <c r="Z3697" s="91">
        <f t="shared" si="1614"/>
        <v>0</v>
      </c>
      <c r="AA3697" s="44">
        <f t="shared" si="1615"/>
        <v>0</v>
      </c>
      <c r="AB3697" s="44"/>
      <c r="AC3697" s="44"/>
      <c r="AD3697" s="44"/>
      <c r="AE3697" s="44">
        <f>VLOOKUP(O3697,정산업데이트!$A$6:$B$12,2,10)</f>
        <v>0</v>
      </c>
      <c r="AF3697" s="44"/>
      <c r="AG3697" s="79">
        <f t="shared" si="1616"/>
        <v>0</v>
      </c>
      <c r="AH3697" s="80">
        <f t="shared" si="1617"/>
        <v>2500</v>
      </c>
      <c r="AJ3697" s="35" t="s">
        <v>20467</v>
      </c>
      <c r="AK3697" s="35" t="s">
        <v>73</v>
      </c>
      <c r="AL3697" s="35" t="s">
        <v>20468</v>
      </c>
      <c r="AM3697" s="35" t="s">
        <v>20959</v>
      </c>
      <c r="AN3697" s="35" t="s">
        <v>12946</v>
      </c>
      <c r="AO3697" s="35" t="s">
        <v>20960</v>
      </c>
      <c r="AP3697" s="35" t="s">
        <v>4030</v>
      </c>
      <c r="AQ3697" s="35" t="s">
        <v>122</v>
      </c>
      <c r="AR3697" s="35">
        <v>1</v>
      </c>
      <c r="AS3697" s="35">
        <v>1</v>
      </c>
      <c r="AT3697" s="35">
        <v>1E-3</v>
      </c>
      <c r="AU3697" s="35">
        <v>1</v>
      </c>
      <c r="AV3697" s="35" t="s">
        <v>7</v>
      </c>
      <c r="AW3697" s="35">
        <v>60</v>
      </c>
      <c r="AX3697" s="35" t="s">
        <v>68</v>
      </c>
      <c r="AY3697" s="35" t="s">
        <v>68</v>
      </c>
      <c r="AZ3697" s="35" t="s">
        <v>68</v>
      </c>
      <c r="BA3697" s="35" t="s">
        <v>68</v>
      </c>
      <c r="BB3697" s="35" t="s">
        <v>68</v>
      </c>
      <c r="BC3697" s="35" t="s">
        <v>129</v>
      </c>
      <c r="BD3697" s="35" t="s">
        <v>91</v>
      </c>
      <c r="BE3697" s="35" t="s">
        <v>92</v>
      </c>
      <c r="BF3697" s="35" t="s">
        <v>122</v>
      </c>
      <c r="BG3697" s="35" t="s">
        <v>69</v>
      </c>
      <c r="BH3697" s="35" t="s">
        <v>20961</v>
      </c>
      <c r="BI3697" s="35" t="s">
        <v>122</v>
      </c>
      <c r="BJ3697" s="35" t="s">
        <v>20962</v>
      </c>
      <c r="BK3697" s="35" t="s">
        <v>867</v>
      </c>
      <c r="BL3697" s="35" t="s">
        <v>122</v>
      </c>
      <c r="BM3697" s="35" t="s">
        <v>91</v>
      </c>
      <c r="BN3697" s="35" t="s">
        <v>70</v>
      </c>
      <c r="BO3697" s="35" t="s">
        <v>71</v>
      </c>
      <c r="BP3697" s="35" t="s">
        <v>122</v>
      </c>
      <c r="BQ3697" s="35" t="s">
        <v>163</v>
      </c>
    </row>
    <row r="3698" spans="1:69" x14ac:dyDescent="0.4">
      <c r="A3698" s="40" t="str">
        <f t="shared" si="1591"/>
        <v>2025-09-26</v>
      </c>
      <c r="B3698" s="40" t="str">
        <f t="shared" si="1592"/>
        <v>SYD</v>
      </c>
      <c r="C3698" s="39" t="str">
        <f t="shared" si="1593"/>
        <v>40644127020</v>
      </c>
      <c r="D3698" s="41" t="str">
        <f t="shared" si="1594"/>
        <v>PAU029762100</v>
      </c>
      <c r="E3698" s="41" t="str">
        <f t="shared" si="1595"/>
        <v>596421505801</v>
      </c>
      <c r="F3698" s="39" t="str">
        <f t="shared" si="1596"/>
        <v>2254256</v>
      </c>
      <c r="G3698" s="39" t="str">
        <f t="shared" si="1597"/>
        <v>WISE EXPRESS(BOOSTUP)</v>
      </c>
      <c r="H3698" s="41" t="str">
        <f t="shared" si="1598"/>
        <v>이미라</v>
      </c>
      <c r="I3698" s="39" t="str">
        <f t="shared" si="1599"/>
        <v>54060</v>
      </c>
      <c r="J3698" s="52" t="str">
        <f t="shared" si="1600"/>
        <v/>
      </c>
      <c r="K3698" s="75">
        <f t="shared" si="1601"/>
        <v>1</v>
      </c>
      <c r="L3698" s="76">
        <f t="shared" si="1602"/>
        <v>1</v>
      </c>
      <c r="M3698" s="76">
        <f t="shared" si="1603"/>
        <v>1E-3</v>
      </c>
      <c r="N3698" s="76">
        <f t="shared" si="1604"/>
        <v>1</v>
      </c>
      <c r="O3698" s="42">
        <f t="shared" si="1605"/>
        <v>1</v>
      </c>
      <c r="P3698" s="39" t="str">
        <f t="shared" si="1606"/>
        <v>목록(Manifest)</v>
      </c>
      <c r="Q3698" s="72">
        <f t="shared" si="1607"/>
        <v>70</v>
      </c>
      <c r="R3698" s="43" t="str">
        <f t="shared" si="1608"/>
        <v>5X033</v>
      </c>
      <c r="S3698" s="82" t="str">
        <f t="shared" si="1609"/>
        <v/>
      </c>
      <c r="T3698" s="40">
        <f t="shared" si="1610"/>
        <v>45926</v>
      </c>
      <c r="U3698" s="44">
        <v>2500</v>
      </c>
      <c r="V3698" s="44">
        <f t="shared" si="1611"/>
        <v>0</v>
      </c>
      <c r="W3698" s="77">
        <f t="shared" si="1612"/>
        <v>2500</v>
      </c>
      <c r="X3698" s="78">
        <f t="shared" si="1613"/>
        <v>0</v>
      </c>
      <c r="Y3698" s="44" cm="1">
        <f t="array" ref="Y3698">_xlfn.IFNA(_xlfn.IFS(AND(Q3698&gt;=2000, Q3698&lt;3000), 10000, AND(Q3698&gt;=3000, Q3698&lt;4000), 15000, AND(Q3698&gt;=4000, Q3698&lt;5000), 20000, AND(Q3698&gt;=5000), 25000),0)</f>
        <v>0</v>
      </c>
      <c r="Z3698" s="91">
        <f t="shared" si="1614"/>
        <v>0</v>
      </c>
      <c r="AA3698" s="44">
        <f t="shared" si="1615"/>
        <v>0</v>
      </c>
      <c r="AB3698" s="44"/>
      <c r="AC3698" s="44"/>
      <c r="AD3698" s="44"/>
      <c r="AE3698" s="44">
        <f>VLOOKUP(O3698,정산업데이트!$A$6:$B$12,2,10)</f>
        <v>0</v>
      </c>
      <c r="AF3698" s="44"/>
      <c r="AG3698" s="79">
        <f t="shared" si="1616"/>
        <v>0</v>
      </c>
      <c r="AH3698" s="80">
        <f t="shared" si="1617"/>
        <v>2500</v>
      </c>
      <c r="AJ3698" s="35" t="s">
        <v>20467</v>
      </c>
      <c r="AK3698" s="35" t="s">
        <v>73</v>
      </c>
      <c r="AL3698" s="35" t="s">
        <v>20468</v>
      </c>
      <c r="AM3698" s="35" t="s">
        <v>20963</v>
      </c>
      <c r="AN3698" s="35" t="s">
        <v>3873</v>
      </c>
      <c r="AO3698" s="35" t="s">
        <v>20964</v>
      </c>
      <c r="AP3698" s="35" t="s">
        <v>20965</v>
      </c>
      <c r="AQ3698" s="35" t="s">
        <v>122</v>
      </c>
      <c r="AR3698" s="35">
        <v>1</v>
      </c>
      <c r="AS3698" s="35">
        <v>1</v>
      </c>
      <c r="AT3698" s="35">
        <v>1E-3</v>
      </c>
      <c r="AU3698" s="35">
        <v>1</v>
      </c>
      <c r="AV3698" s="35" t="s">
        <v>7</v>
      </c>
      <c r="AW3698" s="35">
        <v>70</v>
      </c>
      <c r="AX3698" s="35" t="s">
        <v>68</v>
      </c>
      <c r="AY3698" s="35" t="s">
        <v>68</v>
      </c>
      <c r="AZ3698" s="35" t="s">
        <v>68</v>
      </c>
      <c r="BA3698" s="35" t="s">
        <v>68</v>
      </c>
      <c r="BB3698" s="35" t="s">
        <v>68</v>
      </c>
      <c r="BC3698" s="35" t="s">
        <v>129</v>
      </c>
      <c r="BD3698" s="35" t="s">
        <v>91</v>
      </c>
      <c r="BE3698" s="35" t="s">
        <v>92</v>
      </c>
      <c r="BF3698" s="35" t="s">
        <v>122</v>
      </c>
      <c r="BG3698" s="35" t="s">
        <v>69</v>
      </c>
      <c r="BH3698" s="35" t="s">
        <v>20966</v>
      </c>
      <c r="BI3698" s="35" t="s">
        <v>122</v>
      </c>
      <c r="BJ3698" s="35" t="s">
        <v>20967</v>
      </c>
      <c r="BK3698" s="35" t="s">
        <v>867</v>
      </c>
      <c r="BL3698" s="35" t="s">
        <v>122</v>
      </c>
      <c r="BM3698" s="35" t="s">
        <v>91</v>
      </c>
      <c r="BN3698" s="35" t="s">
        <v>70</v>
      </c>
      <c r="BO3698" s="35" t="s">
        <v>71</v>
      </c>
      <c r="BP3698" s="35" t="s">
        <v>122</v>
      </c>
      <c r="BQ3698" s="35" t="s">
        <v>163</v>
      </c>
    </row>
    <row r="3699" spans="1:69" x14ac:dyDescent="0.4">
      <c r="A3699" s="40" t="str">
        <f t="shared" si="1591"/>
        <v>2025-09-26</v>
      </c>
      <c r="B3699" s="40" t="str">
        <f t="shared" si="1592"/>
        <v>SYD</v>
      </c>
      <c r="C3699" s="39" t="str">
        <f t="shared" si="1593"/>
        <v>40644127020</v>
      </c>
      <c r="D3699" s="41" t="str">
        <f t="shared" si="1594"/>
        <v>PKR253720053</v>
      </c>
      <c r="E3699" s="41" t="str">
        <f t="shared" si="1595"/>
        <v>596421510524</v>
      </c>
      <c r="F3699" s="39" t="str">
        <f t="shared" si="1596"/>
        <v>2256516</v>
      </c>
      <c r="G3699" s="39" t="str">
        <f t="shared" si="1597"/>
        <v>WISE EXPRESS (CNC INTL)</v>
      </c>
      <c r="H3699" s="41" t="str">
        <f t="shared" si="1598"/>
        <v>유희정</v>
      </c>
      <c r="I3699" s="39" t="str">
        <f t="shared" si="1599"/>
        <v>31066</v>
      </c>
      <c r="J3699" s="52" t="str">
        <f t="shared" si="1600"/>
        <v/>
      </c>
      <c r="K3699" s="75">
        <f t="shared" si="1601"/>
        <v>1</v>
      </c>
      <c r="L3699" s="76">
        <f t="shared" si="1602"/>
        <v>1</v>
      </c>
      <c r="M3699" s="76">
        <f t="shared" si="1603"/>
        <v>1E-3</v>
      </c>
      <c r="N3699" s="76">
        <f t="shared" si="1604"/>
        <v>1</v>
      </c>
      <c r="O3699" s="42">
        <f t="shared" si="1605"/>
        <v>1</v>
      </c>
      <c r="P3699" s="39" t="str">
        <f t="shared" si="1606"/>
        <v>일반(목록배제,Normal-Manifest Exception)</v>
      </c>
      <c r="Q3699" s="72">
        <f t="shared" si="1607"/>
        <v>68</v>
      </c>
      <c r="R3699" s="43" t="str">
        <f t="shared" si="1608"/>
        <v>5X033</v>
      </c>
      <c r="S3699" s="82" t="str">
        <f t="shared" si="1609"/>
        <v/>
      </c>
      <c r="T3699" s="40">
        <f t="shared" si="1610"/>
        <v>45926</v>
      </c>
      <c r="U3699" s="44">
        <v>2500</v>
      </c>
      <c r="V3699" s="44">
        <f t="shared" si="1611"/>
        <v>0</v>
      </c>
      <c r="W3699" s="77">
        <f t="shared" si="1612"/>
        <v>2500</v>
      </c>
      <c r="X3699" s="78">
        <f t="shared" si="1613"/>
        <v>0</v>
      </c>
      <c r="Y3699" s="44" cm="1">
        <f t="array" ref="Y3699">_xlfn.IFNA(_xlfn.IFS(AND(Q3699&gt;=2000, Q3699&lt;3000), 10000, AND(Q3699&gt;=3000, Q3699&lt;4000), 15000, AND(Q3699&gt;=4000, Q3699&lt;5000), 20000, AND(Q3699&gt;=5000), 25000),0)</f>
        <v>0</v>
      </c>
      <c r="Z3699" s="91">
        <f t="shared" si="1614"/>
        <v>300</v>
      </c>
      <c r="AA3699" s="44">
        <f t="shared" si="1615"/>
        <v>0</v>
      </c>
      <c r="AB3699" s="44"/>
      <c r="AC3699" s="44"/>
      <c r="AD3699" s="44"/>
      <c r="AE3699" s="44">
        <f>VLOOKUP(O3699,정산업데이트!$A$6:$B$12,2,10)</f>
        <v>0</v>
      </c>
      <c r="AF3699" s="44"/>
      <c r="AG3699" s="79">
        <f t="shared" si="1616"/>
        <v>300</v>
      </c>
      <c r="AH3699" s="80">
        <f t="shared" si="1617"/>
        <v>2800</v>
      </c>
      <c r="AJ3699" s="35" t="s">
        <v>20467</v>
      </c>
      <c r="AK3699" s="35" t="s">
        <v>73</v>
      </c>
      <c r="AL3699" s="35" t="s">
        <v>20468</v>
      </c>
      <c r="AM3699" s="35" t="s">
        <v>20968</v>
      </c>
      <c r="AN3699" s="35" t="s">
        <v>20969</v>
      </c>
      <c r="AO3699" s="35" t="s">
        <v>20970</v>
      </c>
      <c r="AP3699" s="35" t="s">
        <v>20971</v>
      </c>
      <c r="AQ3699" s="35" t="s">
        <v>122</v>
      </c>
      <c r="AR3699" s="35">
        <v>1</v>
      </c>
      <c r="AS3699" s="35">
        <v>1</v>
      </c>
      <c r="AT3699" s="35">
        <v>1E-3</v>
      </c>
      <c r="AU3699" s="35">
        <v>1</v>
      </c>
      <c r="AV3699" s="35" t="s">
        <v>8</v>
      </c>
      <c r="AW3699" s="35">
        <v>68</v>
      </c>
      <c r="AX3699" s="35" t="s">
        <v>68</v>
      </c>
      <c r="AY3699" s="35" t="s">
        <v>68</v>
      </c>
      <c r="AZ3699" s="35" t="s">
        <v>68</v>
      </c>
      <c r="BA3699" s="35" t="s">
        <v>68</v>
      </c>
      <c r="BB3699" s="35" t="s">
        <v>68</v>
      </c>
      <c r="BC3699" s="35" t="s">
        <v>405</v>
      </c>
      <c r="BD3699" s="35" t="s">
        <v>406</v>
      </c>
      <c r="BE3699" s="35" t="s">
        <v>407</v>
      </c>
      <c r="BF3699" s="35" t="s">
        <v>122</v>
      </c>
      <c r="BG3699" s="35" t="s">
        <v>69</v>
      </c>
      <c r="BH3699" s="35" t="s">
        <v>20972</v>
      </c>
      <c r="BI3699" s="35" t="s">
        <v>122</v>
      </c>
      <c r="BJ3699" s="35" t="s">
        <v>20973</v>
      </c>
      <c r="BK3699" s="35" t="s">
        <v>867</v>
      </c>
      <c r="BL3699" s="35" t="s">
        <v>122</v>
      </c>
      <c r="BM3699" s="35" t="s">
        <v>406</v>
      </c>
      <c r="BN3699" s="35" t="s">
        <v>70</v>
      </c>
      <c r="BO3699" s="35" t="s">
        <v>71</v>
      </c>
      <c r="BP3699" s="35" t="s">
        <v>122</v>
      </c>
      <c r="BQ3699" s="35" t="s">
        <v>163</v>
      </c>
    </row>
    <row r="3700" spans="1:69" x14ac:dyDescent="0.4">
      <c r="A3700" s="40" t="str">
        <f t="shared" si="1591"/>
        <v>2025-09-26</v>
      </c>
      <c r="B3700" s="40" t="str">
        <f t="shared" si="1592"/>
        <v>SYD</v>
      </c>
      <c r="C3700" s="39" t="str">
        <f t="shared" si="1593"/>
        <v>40644127020</v>
      </c>
      <c r="D3700" s="41" t="str">
        <f t="shared" si="1594"/>
        <v>PKR253720054</v>
      </c>
      <c r="E3700" s="41" t="str">
        <f t="shared" si="1595"/>
        <v>596421510535</v>
      </c>
      <c r="F3700" s="39" t="str">
        <f t="shared" si="1596"/>
        <v>2256516</v>
      </c>
      <c r="G3700" s="39" t="str">
        <f t="shared" si="1597"/>
        <v>WISE EXPRESS (CNC INTL)</v>
      </c>
      <c r="H3700" s="41" t="str">
        <f t="shared" si="1598"/>
        <v>이성훈</v>
      </c>
      <c r="I3700" s="39" t="str">
        <f t="shared" si="1599"/>
        <v>01394</v>
      </c>
      <c r="J3700" s="52" t="str">
        <f t="shared" si="1600"/>
        <v/>
      </c>
      <c r="K3700" s="75">
        <f t="shared" si="1601"/>
        <v>1</v>
      </c>
      <c r="L3700" s="76">
        <f t="shared" si="1602"/>
        <v>0.5</v>
      </c>
      <c r="M3700" s="76">
        <f t="shared" si="1603"/>
        <v>1E-3</v>
      </c>
      <c r="N3700" s="76">
        <f t="shared" si="1604"/>
        <v>0.5</v>
      </c>
      <c r="O3700" s="42">
        <f t="shared" si="1605"/>
        <v>0.5</v>
      </c>
      <c r="P3700" s="39" t="str">
        <f t="shared" si="1606"/>
        <v>일반(목록배제,Normal-Manifest Exception)</v>
      </c>
      <c r="Q3700" s="72">
        <f t="shared" si="1607"/>
        <v>90</v>
      </c>
      <c r="R3700" s="43" t="str">
        <f t="shared" si="1608"/>
        <v>5X033</v>
      </c>
      <c r="S3700" s="82" t="str">
        <f t="shared" si="1609"/>
        <v/>
      </c>
      <c r="T3700" s="40">
        <f t="shared" si="1610"/>
        <v>45926</v>
      </c>
      <c r="U3700" s="44">
        <v>2500</v>
      </c>
      <c r="V3700" s="44">
        <f t="shared" si="1611"/>
        <v>0</v>
      </c>
      <c r="W3700" s="77">
        <f t="shared" si="1612"/>
        <v>2500</v>
      </c>
      <c r="X3700" s="78">
        <f t="shared" si="1613"/>
        <v>0</v>
      </c>
      <c r="Y3700" s="44" cm="1">
        <f t="array" ref="Y3700">_xlfn.IFNA(_xlfn.IFS(AND(Q3700&gt;=2000, Q3700&lt;3000), 10000, AND(Q3700&gt;=3000, Q3700&lt;4000), 15000, AND(Q3700&gt;=4000, Q3700&lt;5000), 20000, AND(Q3700&gt;=5000), 25000),0)</f>
        <v>0</v>
      </c>
      <c r="Z3700" s="91">
        <f t="shared" si="1614"/>
        <v>300</v>
      </c>
      <c r="AA3700" s="44">
        <f t="shared" si="1615"/>
        <v>0</v>
      </c>
      <c r="AB3700" s="44"/>
      <c r="AC3700" s="44"/>
      <c r="AD3700" s="44"/>
      <c r="AE3700" s="44">
        <f>VLOOKUP(O3700,정산업데이트!$A$6:$B$12,2,10)</f>
        <v>0</v>
      </c>
      <c r="AF3700" s="44"/>
      <c r="AG3700" s="79">
        <f t="shared" si="1616"/>
        <v>300</v>
      </c>
      <c r="AH3700" s="80">
        <f t="shared" si="1617"/>
        <v>2800</v>
      </c>
      <c r="AJ3700" s="35" t="s">
        <v>20467</v>
      </c>
      <c r="AK3700" s="35" t="s">
        <v>73</v>
      </c>
      <c r="AL3700" s="35" t="s">
        <v>20468</v>
      </c>
      <c r="AM3700" s="35" t="s">
        <v>20974</v>
      </c>
      <c r="AN3700" s="35" t="s">
        <v>1073</v>
      </c>
      <c r="AO3700" s="35" t="s">
        <v>20975</v>
      </c>
      <c r="AP3700" s="35" t="s">
        <v>20976</v>
      </c>
      <c r="AQ3700" s="35" t="s">
        <v>122</v>
      </c>
      <c r="AR3700" s="35">
        <v>1</v>
      </c>
      <c r="AS3700" s="35">
        <v>0.5</v>
      </c>
      <c r="AT3700" s="35">
        <v>1E-3</v>
      </c>
      <c r="AU3700" s="35">
        <v>0.5</v>
      </c>
      <c r="AV3700" s="35" t="s">
        <v>8</v>
      </c>
      <c r="AW3700" s="35">
        <v>90</v>
      </c>
      <c r="AX3700" s="35" t="s">
        <v>68</v>
      </c>
      <c r="AY3700" s="35" t="s">
        <v>68</v>
      </c>
      <c r="AZ3700" s="35" t="s">
        <v>68</v>
      </c>
      <c r="BA3700" s="35" t="s">
        <v>68</v>
      </c>
      <c r="BB3700" s="35" t="s">
        <v>68</v>
      </c>
      <c r="BC3700" s="35" t="s">
        <v>405</v>
      </c>
      <c r="BD3700" s="35" t="s">
        <v>406</v>
      </c>
      <c r="BE3700" s="35" t="s">
        <v>407</v>
      </c>
      <c r="BF3700" s="35" t="s">
        <v>122</v>
      </c>
      <c r="BG3700" s="35" t="s">
        <v>69</v>
      </c>
      <c r="BH3700" s="35" t="s">
        <v>20977</v>
      </c>
      <c r="BI3700" s="35" t="s">
        <v>122</v>
      </c>
      <c r="BJ3700" s="35" t="s">
        <v>20978</v>
      </c>
      <c r="BK3700" s="35" t="s">
        <v>867</v>
      </c>
      <c r="BL3700" s="35" t="s">
        <v>122</v>
      </c>
      <c r="BM3700" s="35" t="s">
        <v>406</v>
      </c>
      <c r="BN3700" s="35" t="s">
        <v>70</v>
      </c>
      <c r="BO3700" s="35" t="s">
        <v>71</v>
      </c>
      <c r="BP3700" s="35" t="s">
        <v>122</v>
      </c>
      <c r="BQ3700" s="35" t="s">
        <v>163</v>
      </c>
    </row>
    <row r="3701" spans="1:69" x14ac:dyDescent="0.4">
      <c r="A3701" s="40" t="str">
        <f t="shared" si="1591"/>
        <v>2025-09-26</v>
      </c>
      <c r="B3701" s="40" t="str">
        <f t="shared" si="1592"/>
        <v>SYD</v>
      </c>
      <c r="C3701" s="39" t="str">
        <f t="shared" si="1593"/>
        <v>40644127020</v>
      </c>
      <c r="D3701" s="41" t="str">
        <f t="shared" si="1594"/>
        <v>PKR253720055</v>
      </c>
      <c r="E3701" s="41" t="str">
        <f t="shared" si="1595"/>
        <v>596421510546</v>
      </c>
      <c r="F3701" s="39" t="str">
        <f t="shared" si="1596"/>
        <v>2256516</v>
      </c>
      <c r="G3701" s="39" t="str">
        <f t="shared" si="1597"/>
        <v>WISE EXPRESS (CNC INTL)</v>
      </c>
      <c r="H3701" s="41" t="str">
        <f t="shared" si="1598"/>
        <v>박지연</v>
      </c>
      <c r="I3701" s="39" t="str">
        <f t="shared" si="1599"/>
        <v>29106</v>
      </c>
      <c r="J3701" s="52" t="str">
        <f t="shared" si="1600"/>
        <v/>
      </c>
      <c r="K3701" s="75">
        <f t="shared" si="1601"/>
        <v>1</v>
      </c>
      <c r="L3701" s="76">
        <f t="shared" si="1602"/>
        <v>0.5</v>
      </c>
      <c r="M3701" s="76">
        <f t="shared" si="1603"/>
        <v>1E-3</v>
      </c>
      <c r="N3701" s="76">
        <f t="shared" si="1604"/>
        <v>0.5</v>
      </c>
      <c r="O3701" s="42">
        <f t="shared" si="1605"/>
        <v>0.5</v>
      </c>
      <c r="P3701" s="39" t="str">
        <f t="shared" si="1606"/>
        <v>일반(목록배제,Normal-Manifest Exception)</v>
      </c>
      <c r="Q3701" s="72">
        <f t="shared" si="1607"/>
        <v>42</v>
      </c>
      <c r="R3701" s="43" t="str">
        <f t="shared" si="1608"/>
        <v>5X033</v>
      </c>
      <c r="S3701" s="82" t="str">
        <f t="shared" si="1609"/>
        <v/>
      </c>
      <c r="T3701" s="40">
        <f t="shared" si="1610"/>
        <v>45926</v>
      </c>
      <c r="U3701" s="44">
        <v>2500</v>
      </c>
      <c r="V3701" s="44">
        <f t="shared" si="1611"/>
        <v>0</v>
      </c>
      <c r="W3701" s="77">
        <f t="shared" si="1612"/>
        <v>2500</v>
      </c>
      <c r="X3701" s="78">
        <f t="shared" si="1613"/>
        <v>0</v>
      </c>
      <c r="Y3701" s="44" cm="1">
        <f t="array" ref="Y3701">_xlfn.IFNA(_xlfn.IFS(AND(Q3701&gt;=2000, Q3701&lt;3000), 10000, AND(Q3701&gt;=3000, Q3701&lt;4000), 15000, AND(Q3701&gt;=4000, Q3701&lt;5000), 20000, AND(Q3701&gt;=5000), 25000),0)</f>
        <v>0</v>
      </c>
      <c r="Z3701" s="91">
        <f t="shared" si="1614"/>
        <v>300</v>
      </c>
      <c r="AA3701" s="44">
        <f t="shared" si="1615"/>
        <v>0</v>
      </c>
      <c r="AB3701" s="44"/>
      <c r="AC3701" s="44"/>
      <c r="AD3701" s="44"/>
      <c r="AE3701" s="44">
        <f>VLOOKUP(O3701,정산업데이트!$A$6:$B$12,2,10)</f>
        <v>0</v>
      </c>
      <c r="AF3701" s="44"/>
      <c r="AG3701" s="79">
        <f t="shared" si="1616"/>
        <v>300</v>
      </c>
      <c r="AH3701" s="80">
        <f t="shared" si="1617"/>
        <v>2800</v>
      </c>
      <c r="AJ3701" s="35" t="s">
        <v>20467</v>
      </c>
      <c r="AK3701" s="35" t="s">
        <v>73</v>
      </c>
      <c r="AL3701" s="35" t="s">
        <v>20468</v>
      </c>
      <c r="AM3701" s="35" t="s">
        <v>20979</v>
      </c>
      <c r="AN3701" s="35" t="s">
        <v>211</v>
      </c>
      <c r="AO3701" s="35" t="s">
        <v>20980</v>
      </c>
      <c r="AP3701" s="35" t="s">
        <v>20981</v>
      </c>
      <c r="AQ3701" s="35" t="s">
        <v>122</v>
      </c>
      <c r="AR3701" s="35">
        <v>1</v>
      </c>
      <c r="AS3701" s="35">
        <v>0.5</v>
      </c>
      <c r="AT3701" s="35">
        <v>1E-3</v>
      </c>
      <c r="AU3701" s="35">
        <v>0.5</v>
      </c>
      <c r="AV3701" s="35" t="s">
        <v>8</v>
      </c>
      <c r="AW3701" s="35">
        <v>42</v>
      </c>
      <c r="AX3701" s="35" t="s">
        <v>68</v>
      </c>
      <c r="AY3701" s="35" t="s">
        <v>68</v>
      </c>
      <c r="AZ3701" s="35" t="s">
        <v>68</v>
      </c>
      <c r="BA3701" s="35" t="s">
        <v>68</v>
      </c>
      <c r="BB3701" s="35" t="s">
        <v>68</v>
      </c>
      <c r="BC3701" s="35" t="s">
        <v>405</v>
      </c>
      <c r="BD3701" s="35" t="s">
        <v>406</v>
      </c>
      <c r="BE3701" s="35" t="s">
        <v>415</v>
      </c>
      <c r="BF3701" s="35" t="s">
        <v>122</v>
      </c>
      <c r="BG3701" s="35" t="s">
        <v>69</v>
      </c>
      <c r="BH3701" s="35" t="s">
        <v>20982</v>
      </c>
      <c r="BI3701" s="35" t="s">
        <v>122</v>
      </c>
      <c r="BJ3701" s="35" t="s">
        <v>20983</v>
      </c>
      <c r="BK3701" s="35" t="s">
        <v>867</v>
      </c>
      <c r="BL3701" s="35" t="s">
        <v>122</v>
      </c>
      <c r="BM3701" s="35" t="s">
        <v>406</v>
      </c>
      <c r="BN3701" s="35" t="s">
        <v>70</v>
      </c>
      <c r="BO3701" s="35" t="s">
        <v>71</v>
      </c>
      <c r="BP3701" s="35" t="s">
        <v>122</v>
      </c>
      <c r="BQ3701" s="35" t="s">
        <v>163</v>
      </c>
    </row>
    <row r="3702" spans="1:69" x14ac:dyDescent="0.4">
      <c r="A3702" s="40" t="str">
        <f t="shared" si="1591"/>
        <v>2025-09-26</v>
      </c>
      <c r="B3702" s="40" t="str">
        <f t="shared" si="1592"/>
        <v>SYD</v>
      </c>
      <c r="C3702" s="39" t="str">
        <f t="shared" si="1593"/>
        <v>40644127020</v>
      </c>
      <c r="D3702" s="41" t="str">
        <f t="shared" si="1594"/>
        <v>PKR253720056</v>
      </c>
      <c r="E3702" s="41" t="str">
        <f t="shared" si="1595"/>
        <v>596421510550</v>
      </c>
      <c r="F3702" s="39" t="str">
        <f t="shared" si="1596"/>
        <v>2256516</v>
      </c>
      <c r="G3702" s="39" t="str">
        <f t="shared" si="1597"/>
        <v>WISE EXPRESS (CNC INTL)</v>
      </c>
      <c r="H3702" s="41" t="str">
        <f t="shared" si="1598"/>
        <v>이춘화</v>
      </c>
      <c r="I3702" s="39" t="str">
        <f t="shared" si="1599"/>
        <v>24292</v>
      </c>
      <c r="J3702" s="52" t="str">
        <f t="shared" si="1600"/>
        <v/>
      </c>
      <c r="K3702" s="75">
        <f t="shared" si="1601"/>
        <v>1</v>
      </c>
      <c r="L3702" s="76">
        <f t="shared" si="1602"/>
        <v>1</v>
      </c>
      <c r="M3702" s="76">
        <f t="shared" si="1603"/>
        <v>1E-3</v>
      </c>
      <c r="N3702" s="76">
        <f t="shared" si="1604"/>
        <v>1</v>
      </c>
      <c r="O3702" s="42">
        <f t="shared" si="1605"/>
        <v>1</v>
      </c>
      <c r="P3702" s="39" t="str">
        <f t="shared" si="1606"/>
        <v>일반(목록배제,Normal-Manifest Exception)</v>
      </c>
      <c r="Q3702" s="72">
        <f t="shared" si="1607"/>
        <v>20</v>
      </c>
      <c r="R3702" s="43" t="str">
        <f t="shared" si="1608"/>
        <v>5X033</v>
      </c>
      <c r="S3702" s="82" t="str">
        <f t="shared" si="1609"/>
        <v/>
      </c>
      <c r="T3702" s="40">
        <f t="shared" si="1610"/>
        <v>45926</v>
      </c>
      <c r="U3702" s="44">
        <v>2500</v>
      </c>
      <c r="V3702" s="44">
        <f t="shared" si="1611"/>
        <v>0</v>
      </c>
      <c r="W3702" s="77">
        <f t="shared" si="1612"/>
        <v>2500</v>
      </c>
      <c r="X3702" s="78">
        <f t="shared" si="1613"/>
        <v>0</v>
      </c>
      <c r="Y3702" s="44" cm="1">
        <f t="array" ref="Y3702">_xlfn.IFNA(_xlfn.IFS(AND(Q3702&gt;=2000, Q3702&lt;3000), 10000, AND(Q3702&gt;=3000, Q3702&lt;4000), 15000, AND(Q3702&gt;=4000, Q3702&lt;5000), 20000, AND(Q3702&gt;=5000), 25000),0)</f>
        <v>0</v>
      </c>
      <c r="Z3702" s="91">
        <f t="shared" si="1614"/>
        <v>300</v>
      </c>
      <c r="AA3702" s="44">
        <f t="shared" si="1615"/>
        <v>0</v>
      </c>
      <c r="AB3702" s="44"/>
      <c r="AC3702" s="44"/>
      <c r="AD3702" s="44"/>
      <c r="AE3702" s="44">
        <f>VLOOKUP(O3702,정산업데이트!$A$6:$B$12,2,10)</f>
        <v>0</v>
      </c>
      <c r="AF3702" s="44"/>
      <c r="AG3702" s="79">
        <f t="shared" si="1616"/>
        <v>300</v>
      </c>
      <c r="AH3702" s="80">
        <f t="shared" si="1617"/>
        <v>2800</v>
      </c>
      <c r="AJ3702" s="35" t="s">
        <v>20467</v>
      </c>
      <c r="AK3702" s="35" t="s">
        <v>73</v>
      </c>
      <c r="AL3702" s="35" t="s">
        <v>20468</v>
      </c>
      <c r="AM3702" s="35" t="s">
        <v>20984</v>
      </c>
      <c r="AN3702" s="35" t="s">
        <v>20985</v>
      </c>
      <c r="AO3702" s="35" t="s">
        <v>20986</v>
      </c>
      <c r="AP3702" s="35" t="s">
        <v>20987</v>
      </c>
      <c r="AQ3702" s="35" t="s">
        <v>122</v>
      </c>
      <c r="AR3702" s="35">
        <v>1</v>
      </c>
      <c r="AS3702" s="35">
        <v>1</v>
      </c>
      <c r="AT3702" s="35">
        <v>1E-3</v>
      </c>
      <c r="AU3702" s="35">
        <v>1</v>
      </c>
      <c r="AV3702" s="35" t="s">
        <v>8</v>
      </c>
      <c r="AW3702" s="35">
        <v>20</v>
      </c>
      <c r="AX3702" s="35" t="s">
        <v>68</v>
      </c>
      <c r="AY3702" s="35" t="s">
        <v>68</v>
      </c>
      <c r="AZ3702" s="35" t="s">
        <v>68</v>
      </c>
      <c r="BA3702" s="35" t="s">
        <v>68</v>
      </c>
      <c r="BB3702" s="35" t="s">
        <v>68</v>
      </c>
      <c r="BC3702" s="35" t="s">
        <v>405</v>
      </c>
      <c r="BD3702" s="35" t="s">
        <v>406</v>
      </c>
      <c r="BE3702" s="35" t="s">
        <v>430</v>
      </c>
      <c r="BF3702" s="35" t="s">
        <v>122</v>
      </c>
      <c r="BG3702" s="35" t="s">
        <v>69</v>
      </c>
      <c r="BH3702" s="35" t="s">
        <v>20988</v>
      </c>
      <c r="BI3702" s="35" t="s">
        <v>122</v>
      </c>
      <c r="BJ3702" s="35" t="s">
        <v>20989</v>
      </c>
      <c r="BK3702" s="35" t="s">
        <v>867</v>
      </c>
      <c r="BL3702" s="35" t="s">
        <v>122</v>
      </c>
      <c r="BM3702" s="35" t="s">
        <v>406</v>
      </c>
      <c r="BN3702" s="35" t="s">
        <v>70</v>
      </c>
      <c r="BO3702" s="35" t="s">
        <v>71</v>
      </c>
      <c r="BP3702" s="35" t="s">
        <v>122</v>
      </c>
      <c r="BQ3702" s="35" t="s">
        <v>163</v>
      </c>
    </row>
    <row r="3703" spans="1:69" x14ac:dyDescent="0.4">
      <c r="A3703" s="40" t="str">
        <f t="shared" si="1591"/>
        <v>2025-09-26</v>
      </c>
      <c r="B3703" s="40" t="str">
        <f t="shared" si="1592"/>
        <v>SYD</v>
      </c>
      <c r="C3703" s="39" t="str">
        <f t="shared" si="1593"/>
        <v>40644127020</v>
      </c>
      <c r="D3703" s="41" t="str">
        <f t="shared" si="1594"/>
        <v>PKR253720057</v>
      </c>
      <c r="E3703" s="41" t="str">
        <f t="shared" si="1595"/>
        <v>596421510561</v>
      </c>
      <c r="F3703" s="39" t="str">
        <f t="shared" si="1596"/>
        <v>2256516</v>
      </c>
      <c r="G3703" s="39" t="str">
        <f t="shared" si="1597"/>
        <v>WISE EXPRESS (CNC INTL)</v>
      </c>
      <c r="H3703" s="41" t="str">
        <f t="shared" si="1598"/>
        <v>한설화</v>
      </c>
      <c r="I3703" s="39" t="str">
        <f t="shared" si="1599"/>
        <v>22188</v>
      </c>
      <c r="J3703" s="52" t="str">
        <f t="shared" si="1600"/>
        <v/>
      </c>
      <c r="K3703" s="75">
        <f t="shared" si="1601"/>
        <v>1</v>
      </c>
      <c r="L3703" s="76">
        <f t="shared" si="1602"/>
        <v>0.5</v>
      </c>
      <c r="M3703" s="76">
        <f t="shared" si="1603"/>
        <v>1E-3</v>
      </c>
      <c r="N3703" s="76">
        <f t="shared" si="1604"/>
        <v>0.5</v>
      </c>
      <c r="O3703" s="42">
        <f t="shared" si="1605"/>
        <v>0.5</v>
      </c>
      <c r="P3703" s="39" t="str">
        <f t="shared" si="1606"/>
        <v>일반(목록배제,Normal-Manifest Exception)</v>
      </c>
      <c r="Q3703" s="72">
        <f t="shared" si="1607"/>
        <v>21</v>
      </c>
      <c r="R3703" s="43" t="str">
        <f t="shared" si="1608"/>
        <v>5X033</v>
      </c>
      <c r="S3703" s="82" t="str">
        <f t="shared" si="1609"/>
        <v/>
      </c>
      <c r="T3703" s="40">
        <f t="shared" si="1610"/>
        <v>45926</v>
      </c>
      <c r="U3703" s="44">
        <v>2500</v>
      </c>
      <c r="V3703" s="44">
        <f t="shared" si="1611"/>
        <v>0</v>
      </c>
      <c r="W3703" s="77">
        <f t="shared" si="1612"/>
        <v>2500</v>
      </c>
      <c r="X3703" s="78">
        <f t="shared" si="1613"/>
        <v>0</v>
      </c>
      <c r="Y3703" s="44" cm="1">
        <f t="array" ref="Y3703">_xlfn.IFNA(_xlfn.IFS(AND(Q3703&gt;=2000, Q3703&lt;3000), 10000, AND(Q3703&gt;=3000, Q3703&lt;4000), 15000, AND(Q3703&gt;=4000, Q3703&lt;5000), 20000, AND(Q3703&gt;=5000), 25000),0)</f>
        <v>0</v>
      </c>
      <c r="Z3703" s="91">
        <f t="shared" si="1614"/>
        <v>300</v>
      </c>
      <c r="AA3703" s="44">
        <f t="shared" si="1615"/>
        <v>0</v>
      </c>
      <c r="AB3703" s="44"/>
      <c r="AC3703" s="44"/>
      <c r="AD3703" s="44"/>
      <c r="AE3703" s="44">
        <f>VLOOKUP(O3703,정산업데이트!$A$6:$B$12,2,10)</f>
        <v>0</v>
      </c>
      <c r="AF3703" s="44"/>
      <c r="AG3703" s="79">
        <f t="shared" si="1616"/>
        <v>300</v>
      </c>
      <c r="AH3703" s="80">
        <f t="shared" si="1617"/>
        <v>2800</v>
      </c>
      <c r="AJ3703" s="35" t="s">
        <v>20467</v>
      </c>
      <c r="AK3703" s="35" t="s">
        <v>73</v>
      </c>
      <c r="AL3703" s="35" t="s">
        <v>20468</v>
      </c>
      <c r="AM3703" s="35" t="s">
        <v>20990</v>
      </c>
      <c r="AN3703" s="35" t="s">
        <v>20991</v>
      </c>
      <c r="AO3703" s="35" t="s">
        <v>20992</v>
      </c>
      <c r="AP3703" s="35" t="s">
        <v>1793</v>
      </c>
      <c r="AQ3703" s="35" t="s">
        <v>122</v>
      </c>
      <c r="AR3703" s="35">
        <v>1</v>
      </c>
      <c r="AS3703" s="35">
        <v>0.5</v>
      </c>
      <c r="AT3703" s="35">
        <v>1E-3</v>
      </c>
      <c r="AU3703" s="35">
        <v>0.5</v>
      </c>
      <c r="AV3703" s="35" t="s">
        <v>8</v>
      </c>
      <c r="AW3703" s="35">
        <v>21</v>
      </c>
      <c r="AX3703" s="35" t="s">
        <v>68</v>
      </c>
      <c r="AY3703" s="35" t="s">
        <v>68</v>
      </c>
      <c r="AZ3703" s="35" t="s">
        <v>68</v>
      </c>
      <c r="BA3703" s="35" t="s">
        <v>68</v>
      </c>
      <c r="BB3703" s="35" t="s">
        <v>68</v>
      </c>
      <c r="BC3703" s="35" t="s">
        <v>405</v>
      </c>
      <c r="BD3703" s="35" t="s">
        <v>406</v>
      </c>
      <c r="BE3703" s="35" t="s">
        <v>430</v>
      </c>
      <c r="BF3703" s="35" t="s">
        <v>122</v>
      </c>
      <c r="BG3703" s="35" t="s">
        <v>69</v>
      </c>
      <c r="BH3703" s="35" t="s">
        <v>20993</v>
      </c>
      <c r="BI3703" s="35" t="s">
        <v>122</v>
      </c>
      <c r="BJ3703" s="35" t="s">
        <v>20994</v>
      </c>
      <c r="BK3703" s="35" t="s">
        <v>867</v>
      </c>
      <c r="BL3703" s="35" t="s">
        <v>122</v>
      </c>
      <c r="BM3703" s="35" t="s">
        <v>406</v>
      </c>
      <c r="BN3703" s="35" t="s">
        <v>70</v>
      </c>
      <c r="BO3703" s="35" t="s">
        <v>71</v>
      </c>
      <c r="BP3703" s="35" t="s">
        <v>122</v>
      </c>
      <c r="BQ3703" s="35" t="s">
        <v>163</v>
      </c>
    </row>
    <row r="3704" spans="1:69" x14ac:dyDescent="0.4">
      <c r="A3704" s="40" t="str">
        <f t="shared" si="1591"/>
        <v>2025-09-26</v>
      </c>
      <c r="B3704" s="40" t="str">
        <f t="shared" si="1592"/>
        <v>SYD</v>
      </c>
      <c r="C3704" s="39" t="str">
        <f t="shared" si="1593"/>
        <v>40644127020</v>
      </c>
      <c r="D3704" s="41" t="str">
        <f t="shared" si="1594"/>
        <v>PKR253720058</v>
      </c>
      <c r="E3704" s="41" t="str">
        <f t="shared" si="1595"/>
        <v>596421510572</v>
      </c>
      <c r="F3704" s="39" t="str">
        <f t="shared" si="1596"/>
        <v>2256516</v>
      </c>
      <c r="G3704" s="39" t="str">
        <f t="shared" si="1597"/>
        <v>WISE EXPRESS (CNC INTL)</v>
      </c>
      <c r="H3704" s="41" t="str">
        <f t="shared" si="1598"/>
        <v>채설진</v>
      </c>
      <c r="I3704" s="39" t="str">
        <f t="shared" si="1599"/>
        <v>15839</v>
      </c>
      <c r="J3704" s="52" t="str">
        <f t="shared" si="1600"/>
        <v/>
      </c>
      <c r="K3704" s="75">
        <f t="shared" si="1601"/>
        <v>1</v>
      </c>
      <c r="L3704" s="76">
        <f t="shared" si="1602"/>
        <v>1</v>
      </c>
      <c r="M3704" s="76">
        <f t="shared" si="1603"/>
        <v>1E-3</v>
      </c>
      <c r="N3704" s="76">
        <f t="shared" si="1604"/>
        <v>1</v>
      </c>
      <c r="O3704" s="42">
        <f t="shared" si="1605"/>
        <v>1</v>
      </c>
      <c r="P3704" s="39" t="str">
        <f t="shared" si="1606"/>
        <v>일반(목록배제,Normal-Manifest Exception)</v>
      </c>
      <c r="Q3704" s="72">
        <f t="shared" si="1607"/>
        <v>30</v>
      </c>
      <c r="R3704" s="43" t="str">
        <f t="shared" si="1608"/>
        <v>5X033</v>
      </c>
      <c r="S3704" s="82" t="str">
        <f t="shared" si="1609"/>
        <v/>
      </c>
      <c r="T3704" s="40">
        <f t="shared" si="1610"/>
        <v>45926</v>
      </c>
      <c r="U3704" s="44">
        <v>2500</v>
      </c>
      <c r="V3704" s="44">
        <f t="shared" si="1611"/>
        <v>0</v>
      </c>
      <c r="W3704" s="77">
        <f t="shared" si="1612"/>
        <v>2500</v>
      </c>
      <c r="X3704" s="78">
        <f t="shared" si="1613"/>
        <v>0</v>
      </c>
      <c r="Y3704" s="44" cm="1">
        <f t="array" ref="Y3704">_xlfn.IFNA(_xlfn.IFS(AND(Q3704&gt;=2000, Q3704&lt;3000), 10000, AND(Q3704&gt;=3000, Q3704&lt;4000), 15000, AND(Q3704&gt;=4000, Q3704&lt;5000), 20000, AND(Q3704&gt;=5000), 25000),0)</f>
        <v>0</v>
      </c>
      <c r="Z3704" s="91">
        <f t="shared" si="1614"/>
        <v>300</v>
      </c>
      <c r="AA3704" s="44">
        <f t="shared" si="1615"/>
        <v>0</v>
      </c>
      <c r="AB3704" s="44"/>
      <c r="AC3704" s="44"/>
      <c r="AD3704" s="44"/>
      <c r="AE3704" s="44">
        <f>VLOOKUP(O3704,정산업데이트!$A$6:$B$12,2,10)</f>
        <v>0</v>
      </c>
      <c r="AF3704" s="44"/>
      <c r="AG3704" s="79">
        <f t="shared" si="1616"/>
        <v>300</v>
      </c>
      <c r="AH3704" s="80">
        <f t="shared" si="1617"/>
        <v>2800</v>
      </c>
      <c r="AJ3704" s="35" t="s">
        <v>20467</v>
      </c>
      <c r="AK3704" s="35" t="s">
        <v>73</v>
      </c>
      <c r="AL3704" s="35" t="s">
        <v>20468</v>
      </c>
      <c r="AM3704" s="35" t="s">
        <v>20995</v>
      </c>
      <c r="AN3704" s="35" t="s">
        <v>20996</v>
      </c>
      <c r="AO3704" s="35" t="s">
        <v>20997</v>
      </c>
      <c r="AP3704" s="35" t="s">
        <v>1811</v>
      </c>
      <c r="AQ3704" s="35" t="s">
        <v>122</v>
      </c>
      <c r="AR3704" s="35">
        <v>1</v>
      </c>
      <c r="AS3704" s="35">
        <v>1</v>
      </c>
      <c r="AT3704" s="35">
        <v>1E-3</v>
      </c>
      <c r="AU3704" s="35">
        <v>1</v>
      </c>
      <c r="AV3704" s="35" t="s">
        <v>8</v>
      </c>
      <c r="AW3704" s="35">
        <v>30</v>
      </c>
      <c r="AX3704" s="35" t="s">
        <v>68</v>
      </c>
      <c r="AY3704" s="35" t="s">
        <v>68</v>
      </c>
      <c r="AZ3704" s="35" t="s">
        <v>68</v>
      </c>
      <c r="BA3704" s="35" t="s">
        <v>68</v>
      </c>
      <c r="BB3704" s="35" t="s">
        <v>68</v>
      </c>
      <c r="BC3704" s="35" t="s">
        <v>405</v>
      </c>
      <c r="BD3704" s="35" t="s">
        <v>406</v>
      </c>
      <c r="BE3704" s="35" t="s">
        <v>413</v>
      </c>
      <c r="BF3704" s="35" t="s">
        <v>122</v>
      </c>
      <c r="BG3704" s="35" t="s">
        <v>69</v>
      </c>
      <c r="BH3704" s="35" t="s">
        <v>20998</v>
      </c>
      <c r="BI3704" s="35" t="s">
        <v>122</v>
      </c>
      <c r="BJ3704" s="35" t="s">
        <v>20999</v>
      </c>
      <c r="BK3704" s="35" t="s">
        <v>867</v>
      </c>
      <c r="BL3704" s="35" t="s">
        <v>122</v>
      </c>
      <c r="BM3704" s="35" t="s">
        <v>406</v>
      </c>
      <c r="BN3704" s="35" t="s">
        <v>70</v>
      </c>
      <c r="BO3704" s="35" t="s">
        <v>71</v>
      </c>
      <c r="BP3704" s="35" t="s">
        <v>122</v>
      </c>
      <c r="BQ3704" s="35" t="s">
        <v>163</v>
      </c>
    </row>
    <row r="3705" spans="1:69" x14ac:dyDescent="0.4">
      <c r="A3705" s="40" t="str">
        <f t="shared" si="1591"/>
        <v>2025-09-26</v>
      </c>
      <c r="B3705" s="40" t="str">
        <f t="shared" si="1592"/>
        <v>SYD</v>
      </c>
      <c r="C3705" s="39" t="str">
        <f t="shared" si="1593"/>
        <v>40644127020</v>
      </c>
      <c r="D3705" s="41" t="str">
        <f t="shared" si="1594"/>
        <v>PKR253720059</v>
      </c>
      <c r="E3705" s="41" t="str">
        <f t="shared" si="1595"/>
        <v>596421510583</v>
      </c>
      <c r="F3705" s="39" t="str">
        <f t="shared" si="1596"/>
        <v>2256516</v>
      </c>
      <c r="G3705" s="39" t="str">
        <f t="shared" si="1597"/>
        <v>WISE EXPRESS (CNC INTL)</v>
      </c>
      <c r="H3705" s="41" t="str">
        <f t="shared" si="1598"/>
        <v>조숙희</v>
      </c>
      <c r="I3705" s="39" t="str">
        <f t="shared" si="1599"/>
        <v>17779</v>
      </c>
      <c r="J3705" s="52" t="str">
        <f t="shared" si="1600"/>
        <v/>
      </c>
      <c r="K3705" s="75">
        <f t="shared" si="1601"/>
        <v>1</v>
      </c>
      <c r="L3705" s="76">
        <f t="shared" si="1602"/>
        <v>0.5</v>
      </c>
      <c r="M3705" s="76">
        <f t="shared" si="1603"/>
        <v>1E-3</v>
      </c>
      <c r="N3705" s="76">
        <f t="shared" si="1604"/>
        <v>0.5</v>
      </c>
      <c r="O3705" s="42">
        <f t="shared" si="1605"/>
        <v>0.5</v>
      </c>
      <c r="P3705" s="39" t="str">
        <f t="shared" si="1606"/>
        <v>일반(목록배제,Normal-Manifest Exception)</v>
      </c>
      <c r="Q3705" s="72">
        <f t="shared" si="1607"/>
        <v>15</v>
      </c>
      <c r="R3705" s="43" t="str">
        <f t="shared" si="1608"/>
        <v>5X033</v>
      </c>
      <c r="S3705" s="82" t="str">
        <f t="shared" si="1609"/>
        <v/>
      </c>
      <c r="T3705" s="40">
        <f t="shared" si="1610"/>
        <v>45926</v>
      </c>
      <c r="U3705" s="44">
        <v>2500</v>
      </c>
      <c r="V3705" s="44">
        <f t="shared" si="1611"/>
        <v>0</v>
      </c>
      <c r="W3705" s="77">
        <f t="shared" si="1612"/>
        <v>2500</v>
      </c>
      <c r="X3705" s="78">
        <f t="shared" si="1613"/>
        <v>0</v>
      </c>
      <c r="Y3705" s="44" cm="1">
        <f t="array" ref="Y3705">_xlfn.IFNA(_xlfn.IFS(AND(Q3705&gt;=2000, Q3705&lt;3000), 10000, AND(Q3705&gt;=3000, Q3705&lt;4000), 15000, AND(Q3705&gt;=4000, Q3705&lt;5000), 20000, AND(Q3705&gt;=5000), 25000),0)</f>
        <v>0</v>
      </c>
      <c r="Z3705" s="91">
        <f t="shared" si="1614"/>
        <v>300</v>
      </c>
      <c r="AA3705" s="44">
        <f t="shared" si="1615"/>
        <v>0</v>
      </c>
      <c r="AB3705" s="44"/>
      <c r="AC3705" s="44"/>
      <c r="AD3705" s="44"/>
      <c r="AE3705" s="44">
        <f>VLOOKUP(O3705,정산업데이트!$A$6:$B$12,2,10)</f>
        <v>0</v>
      </c>
      <c r="AF3705" s="44"/>
      <c r="AG3705" s="79">
        <f t="shared" si="1616"/>
        <v>300</v>
      </c>
      <c r="AH3705" s="80">
        <f t="shared" si="1617"/>
        <v>2800</v>
      </c>
      <c r="AJ3705" s="35" t="s">
        <v>20467</v>
      </c>
      <c r="AK3705" s="35" t="s">
        <v>73</v>
      </c>
      <c r="AL3705" s="35" t="s">
        <v>20468</v>
      </c>
      <c r="AM3705" s="35" t="s">
        <v>21000</v>
      </c>
      <c r="AN3705" s="35" t="s">
        <v>21001</v>
      </c>
      <c r="AO3705" s="35" t="s">
        <v>21002</v>
      </c>
      <c r="AP3705" s="35" t="s">
        <v>1358</v>
      </c>
      <c r="AQ3705" s="35" t="s">
        <v>122</v>
      </c>
      <c r="AR3705" s="35">
        <v>1</v>
      </c>
      <c r="AS3705" s="35">
        <v>0.5</v>
      </c>
      <c r="AT3705" s="35">
        <v>1E-3</v>
      </c>
      <c r="AU3705" s="35">
        <v>0.5</v>
      </c>
      <c r="AV3705" s="35" t="s">
        <v>8</v>
      </c>
      <c r="AW3705" s="35">
        <v>15</v>
      </c>
      <c r="AX3705" s="35" t="s">
        <v>68</v>
      </c>
      <c r="AY3705" s="35" t="s">
        <v>68</v>
      </c>
      <c r="AZ3705" s="35" t="s">
        <v>68</v>
      </c>
      <c r="BA3705" s="35" t="s">
        <v>68</v>
      </c>
      <c r="BB3705" s="35" t="s">
        <v>68</v>
      </c>
      <c r="BC3705" s="35" t="s">
        <v>405</v>
      </c>
      <c r="BD3705" s="35" t="s">
        <v>406</v>
      </c>
      <c r="BE3705" s="35" t="s">
        <v>412</v>
      </c>
      <c r="BF3705" s="35" t="s">
        <v>122</v>
      </c>
      <c r="BG3705" s="35" t="s">
        <v>69</v>
      </c>
      <c r="BH3705" s="35" t="s">
        <v>21003</v>
      </c>
      <c r="BI3705" s="35" t="s">
        <v>122</v>
      </c>
      <c r="BJ3705" s="35" t="s">
        <v>21004</v>
      </c>
      <c r="BK3705" s="35" t="s">
        <v>867</v>
      </c>
      <c r="BL3705" s="35" t="s">
        <v>122</v>
      </c>
      <c r="BM3705" s="35" t="s">
        <v>406</v>
      </c>
      <c r="BN3705" s="35" t="s">
        <v>70</v>
      </c>
      <c r="BO3705" s="35" t="s">
        <v>71</v>
      </c>
      <c r="BP3705" s="35" t="s">
        <v>122</v>
      </c>
      <c r="BQ3705" s="35" t="s">
        <v>163</v>
      </c>
    </row>
    <row r="3706" spans="1:69" x14ac:dyDescent="0.4">
      <c r="A3706" s="40" t="str">
        <f t="shared" si="1591"/>
        <v>2025-09-26</v>
      </c>
      <c r="B3706" s="40" t="str">
        <f t="shared" si="1592"/>
        <v>SYD</v>
      </c>
      <c r="C3706" s="39" t="str">
        <f t="shared" si="1593"/>
        <v>40644127020</v>
      </c>
      <c r="D3706" s="41" t="str">
        <f t="shared" si="1594"/>
        <v>PKR253720060</v>
      </c>
      <c r="E3706" s="41" t="str">
        <f t="shared" si="1595"/>
        <v>596421510594</v>
      </c>
      <c r="F3706" s="39" t="str">
        <f t="shared" si="1596"/>
        <v>2256516</v>
      </c>
      <c r="G3706" s="39" t="str">
        <f t="shared" si="1597"/>
        <v>WISE EXPRESS (CNC INTL)</v>
      </c>
      <c r="H3706" s="41" t="str">
        <f t="shared" si="1598"/>
        <v>장혜영</v>
      </c>
      <c r="I3706" s="39" t="str">
        <f t="shared" si="1599"/>
        <v>25222</v>
      </c>
      <c r="J3706" s="52" t="str">
        <f t="shared" si="1600"/>
        <v/>
      </c>
      <c r="K3706" s="75">
        <f t="shared" si="1601"/>
        <v>1</v>
      </c>
      <c r="L3706" s="76">
        <f t="shared" si="1602"/>
        <v>0.5</v>
      </c>
      <c r="M3706" s="76">
        <f t="shared" si="1603"/>
        <v>1E-3</v>
      </c>
      <c r="N3706" s="76">
        <f t="shared" si="1604"/>
        <v>0.5</v>
      </c>
      <c r="O3706" s="42">
        <f t="shared" si="1605"/>
        <v>0.5</v>
      </c>
      <c r="P3706" s="39" t="str">
        <f t="shared" si="1606"/>
        <v>일반(목록배제,Normal-Manifest Exception)</v>
      </c>
      <c r="Q3706" s="72">
        <f t="shared" si="1607"/>
        <v>30</v>
      </c>
      <c r="R3706" s="43" t="str">
        <f t="shared" si="1608"/>
        <v>5X033</v>
      </c>
      <c r="S3706" s="82" t="str">
        <f t="shared" si="1609"/>
        <v/>
      </c>
      <c r="T3706" s="40">
        <f t="shared" si="1610"/>
        <v>45926</v>
      </c>
      <c r="U3706" s="44">
        <v>2500</v>
      </c>
      <c r="V3706" s="44">
        <f t="shared" si="1611"/>
        <v>0</v>
      </c>
      <c r="W3706" s="77">
        <f t="shared" si="1612"/>
        <v>2500</v>
      </c>
      <c r="X3706" s="78">
        <f t="shared" si="1613"/>
        <v>0</v>
      </c>
      <c r="Y3706" s="44" cm="1">
        <f t="array" ref="Y3706">_xlfn.IFNA(_xlfn.IFS(AND(Q3706&gt;=2000, Q3706&lt;3000), 10000, AND(Q3706&gt;=3000, Q3706&lt;4000), 15000, AND(Q3706&gt;=4000, Q3706&lt;5000), 20000, AND(Q3706&gt;=5000), 25000),0)</f>
        <v>0</v>
      </c>
      <c r="Z3706" s="91">
        <f t="shared" si="1614"/>
        <v>300</v>
      </c>
      <c r="AA3706" s="44">
        <f t="shared" si="1615"/>
        <v>0</v>
      </c>
      <c r="AB3706" s="44"/>
      <c r="AC3706" s="44"/>
      <c r="AD3706" s="44"/>
      <c r="AE3706" s="44">
        <f>VLOOKUP(O3706,정산업데이트!$A$6:$B$12,2,10)</f>
        <v>0</v>
      </c>
      <c r="AF3706" s="44"/>
      <c r="AG3706" s="79">
        <f t="shared" si="1616"/>
        <v>300</v>
      </c>
      <c r="AH3706" s="80">
        <f t="shared" si="1617"/>
        <v>2800</v>
      </c>
      <c r="AJ3706" s="35" t="s">
        <v>20467</v>
      </c>
      <c r="AK3706" s="35" t="s">
        <v>73</v>
      </c>
      <c r="AL3706" s="35" t="s">
        <v>20468</v>
      </c>
      <c r="AM3706" s="35" t="s">
        <v>21005</v>
      </c>
      <c r="AN3706" s="35" t="s">
        <v>21006</v>
      </c>
      <c r="AO3706" s="35" t="s">
        <v>21007</v>
      </c>
      <c r="AP3706" s="35" t="s">
        <v>21008</v>
      </c>
      <c r="AQ3706" s="35" t="s">
        <v>122</v>
      </c>
      <c r="AR3706" s="35">
        <v>1</v>
      </c>
      <c r="AS3706" s="35">
        <v>0.5</v>
      </c>
      <c r="AT3706" s="35">
        <v>1E-3</v>
      </c>
      <c r="AU3706" s="35">
        <v>0.5</v>
      </c>
      <c r="AV3706" s="35" t="s">
        <v>8</v>
      </c>
      <c r="AW3706" s="35">
        <v>30</v>
      </c>
      <c r="AX3706" s="35" t="s">
        <v>68</v>
      </c>
      <c r="AY3706" s="35" t="s">
        <v>68</v>
      </c>
      <c r="AZ3706" s="35" t="s">
        <v>68</v>
      </c>
      <c r="BA3706" s="35" t="s">
        <v>68</v>
      </c>
      <c r="BB3706" s="35" t="s">
        <v>68</v>
      </c>
      <c r="BC3706" s="35" t="s">
        <v>405</v>
      </c>
      <c r="BD3706" s="35" t="s">
        <v>406</v>
      </c>
      <c r="BE3706" s="35" t="s">
        <v>2903</v>
      </c>
      <c r="BF3706" s="35" t="s">
        <v>122</v>
      </c>
      <c r="BG3706" s="35" t="s">
        <v>69</v>
      </c>
      <c r="BH3706" s="35" t="s">
        <v>21009</v>
      </c>
      <c r="BI3706" s="35" t="s">
        <v>122</v>
      </c>
      <c r="BJ3706" s="35" t="s">
        <v>21010</v>
      </c>
      <c r="BK3706" s="35" t="s">
        <v>867</v>
      </c>
      <c r="BL3706" s="35" t="s">
        <v>122</v>
      </c>
      <c r="BM3706" s="35" t="s">
        <v>406</v>
      </c>
      <c r="BN3706" s="35" t="s">
        <v>70</v>
      </c>
      <c r="BO3706" s="35" t="s">
        <v>71</v>
      </c>
      <c r="BP3706" s="35" t="s">
        <v>122</v>
      </c>
      <c r="BQ3706" s="35" t="s">
        <v>163</v>
      </c>
    </row>
    <row r="3707" spans="1:69" x14ac:dyDescent="0.4">
      <c r="A3707" s="40" t="str">
        <f t="shared" si="1591"/>
        <v>2025-09-26</v>
      </c>
      <c r="B3707" s="40" t="str">
        <f t="shared" si="1592"/>
        <v>SYD</v>
      </c>
      <c r="C3707" s="39" t="str">
        <f t="shared" si="1593"/>
        <v>40644127020</v>
      </c>
      <c r="D3707" s="41" t="str">
        <f t="shared" si="1594"/>
        <v>PKR253720061</v>
      </c>
      <c r="E3707" s="41" t="str">
        <f t="shared" si="1595"/>
        <v>596421510605</v>
      </c>
      <c r="F3707" s="39" t="str">
        <f t="shared" si="1596"/>
        <v>2256516</v>
      </c>
      <c r="G3707" s="39" t="str">
        <f t="shared" si="1597"/>
        <v>WISE EXPRESS (CNC INTL)</v>
      </c>
      <c r="H3707" s="41" t="str">
        <f t="shared" si="1598"/>
        <v>유승희</v>
      </c>
      <c r="I3707" s="39" t="str">
        <f t="shared" si="1599"/>
        <v>41475</v>
      </c>
      <c r="J3707" s="52" t="str">
        <f t="shared" si="1600"/>
        <v/>
      </c>
      <c r="K3707" s="75">
        <f t="shared" si="1601"/>
        <v>1</v>
      </c>
      <c r="L3707" s="76">
        <f t="shared" si="1602"/>
        <v>0.5</v>
      </c>
      <c r="M3707" s="76">
        <f t="shared" si="1603"/>
        <v>1E-3</v>
      </c>
      <c r="N3707" s="76">
        <f t="shared" si="1604"/>
        <v>0.5</v>
      </c>
      <c r="O3707" s="42">
        <f t="shared" si="1605"/>
        <v>0.5</v>
      </c>
      <c r="P3707" s="39" t="str">
        <f t="shared" si="1606"/>
        <v>일반(목록배제,Normal-Manifest Exception)</v>
      </c>
      <c r="Q3707" s="72">
        <f t="shared" si="1607"/>
        <v>30</v>
      </c>
      <c r="R3707" s="43" t="str">
        <f t="shared" si="1608"/>
        <v>5X033</v>
      </c>
      <c r="S3707" s="82" t="str">
        <f t="shared" si="1609"/>
        <v/>
      </c>
      <c r="T3707" s="40">
        <f t="shared" si="1610"/>
        <v>45926</v>
      </c>
      <c r="U3707" s="44">
        <v>2500</v>
      </c>
      <c r="V3707" s="44">
        <f t="shared" si="1611"/>
        <v>0</v>
      </c>
      <c r="W3707" s="77">
        <f t="shared" si="1612"/>
        <v>2500</v>
      </c>
      <c r="X3707" s="78">
        <f t="shared" si="1613"/>
        <v>0</v>
      </c>
      <c r="Y3707" s="44" cm="1">
        <f t="array" ref="Y3707">_xlfn.IFNA(_xlfn.IFS(AND(Q3707&gt;=2000, Q3707&lt;3000), 10000, AND(Q3707&gt;=3000, Q3707&lt;4000), 15000, AND(Q3707&gt;=4000, Q3707&lt;5000), 20000, AND(Q3707&gt;=5000), 25000),0)</f>
        <v>0</v>
      </c>
      <c r="Z3707" s="91">
        <f t="shared" si="1614"/>
        <v>300</v>
      </c>
      <c r="AA3707" s="44">
        <f t="shared" si="1615"/>
        <v>0</v>
      </c>
      <c r="AB3707" s="44"/>
      <c r="AC3707" s="44"/>
      <c r="AD3707" s="44"/>
      <c r="AE3707" s="44">
        <f>VLOOKUP(O3707,정산업데이트!$A$6:$B$12,2,10)</f>
        <v>0</v>
      </c>
      <c r="AF3707" s="44"/>
      <c r="AG3707" s="79">
        <f t="shared" si="1616"/>
        <v>300</v>
      </c>
      <c r="AH3707" s="80">
        <f t="shared" si="1617"/>
        <v>2800</v>
      </c>
      <c r="AJ3707" s="35" t="s">
        <v>20467</v>
      </c>
      <c r="AK3707" s="35" t="s">
        <v>73</v>
      </c>
      <c r="AL3707" s="35" t="s">
        <v>20468</v>
      </c>
      <c r="AM3707" s="35" t="s">
        <v>21011</v>
      </c>
      <c r="AN3707" s="35" t="s">
        <v>14713</v>
      </c>
      <c r="AO3707" s="35" t="s">
        <v>21012</v>
      </c>
      <c r="AP3707" s="35" t="s">
        <v>21013</v>
      </c>
      <c r="AQ3707" s="35" t="s">
        <v>122</v>
      </c>
      <c r="AR3707" s="35">
        <v>1</v>
      </c>
      <c r="AS3707" s="35">
        <v>0.5</v>
      </c>
      <c r="AT3707" s="35">
        <v>1E-3</v>
      </c>
      <c r="AU3707" s="35">
        <v>0.5</v>
      </c>
      <c r="AV3707" s="35" t="s">
        <v>8</v>
      </c>
      <c r="AW3707" s="35">
        <v>30</v>
      </c>
      <c r="AX3707" s="35" t="s">
        <v>68</v>
      </c>
      <c r="AY3707" s="35" t="s">
        <v>68</v>
      </c>
      <c r="AZ3707" s="35" t="s">
        <v>68</v>
      </c>
      <c r="BA3707" s="35" t="s">
        <v>68</v>
      </c>
      <c r="BB3707" s="35" t="s">
        <v>68</v>
      </c>
      <c r="BC3707" s="35" t="s">
        <v>405</v>
      </c>
      <c r="BD3707" s="35" t="s">
        <v>406</v>
      </c>
      <c r="BE3707" s="35" t="s">
        <v>842</v>
      </c>
      <c r="BF3707" s="35" t="s">
        <v>122</v>
      </c>
      <c r="BG3707" s="35" t="s">
        <v>69</v>
      </c>
      <c r="BH3707" s="35" t="s">
        <v>21014</v>
      </c>
      <c r="BI3707" s="35" t="s">
        <v>122</v>
      </c>
      <c r="BJ3707" s="35" t="s">
        <v>21015</v>
      </c>
      <c r="BK3707" s="35" t="s">
        <v>867</v>
      </c>
      <c r="BL3707" s="35" t="s">
        <v>122</v>
      </c>
      <c r="BM3707" s="35" t="s">
        <v>406</v>
      </c>
      <c r="BN3707" s="35" t="s">
        <v>70</v>
      </c>
      <c r="BO3707" s="35" t="s">
        <v>71</v>
      </c>
      <c r="BP3707" s="35" t="s">
        <v>122</v>
      </c>
      <c r="BQ3707" s="35" t="s">
        <v>163</v>
      </c>
    </row>
    <row r="3708" spans="1:69" x14ac:dyDescent="0.4">
      <c r="A3708" s="40" t="str">
        <f t="shared" si="1591"/>
        <v>2025-09-26</v>
      </c>
      <c r="B3708" s="40" t="str">
        <f t="shared" si="1592"/>
        <v>SYD</v>
      </c>
      <c r="C3708" s="39" t="str">
        <f t="shared" si="1593"/>
        <v>40644127020</v>
      </c>
      <c r="D3708" s="41" t="str">
        <f t="shared" si="1594"/>
        <v>PKR253720062</v>
      </c>
      <c r="E3708" s="41" t="str">
        <f t="shared" si="1595"/>
        <v>596421510616</v>
      </c>
      <c r="F3708" s="39" t="str">
        <f t="shared" si="1596"/>
        <v>2256516</v>
      </c>
      <c r="G3708" s="39" t="str">
        <f t="shared" si="1597"/>
        <v>WISE EXPRESS (CNC INTL)</v>
      </c>
      <c r="H3708" s="41" t="str">
        <f t="shared" si="1598"/>
        <v>김영례</v>
      </c>
      <c r="I3708" s="39" t="str">
        <f t="shared" si="1599"/>
        <v>34040</v>
      </c>
      <c r="J3708" s="52" t="str">
        <f t="shared" si="1600"/>
        <v/>
      </c>
      <c r="K3708" s="75">
        <f t="shared" si="1601"/>
        <v>1</v>
      </c>
      <c r="L3708" s="76">
        <f t="shared" si="1602"/>
        <v>0.52</v>
      </c>
      <c r="M3708" s="76">
        <f t="shared" si="1603"/>
        <v>1E-3</v>
      </c>
      <c r="N3708" s="76">
        <f t="shared" si="1604"/>
        <v>0.6</v>
      </c>
      <c r="O3708" s="42">
        <f t="shared" si="1605"/>
        <v>1</v>
      </c>
      <c r="P3708" s="39" t="str">
        <f t="shared" si="1606"/>
        <v>일반(목록배제,Normal-Manifest Exception)</v>
      </c>
      <c r="Q3708" s="72">
        <f t="shared" si="1607"/>
        <v>63</v>
      </c>
      <c r="R3708" s="43" t="str">
        <f t="shared" si="1608"/>
        <v>5X033</v>
      </c>
      <c r="S3708" s="82" t="str">
        <f t="shared" si="1609"/>
        <v/>
      </c>
      <c r="T3708" s="40">
        <f t="shared" si="1610"/>
        <v>45926</v>
      </c>
      <c r="U3708" s="44">
        <v>2500</v>
      </c>
      <c r="V3708" s="44">
        <f t="shared" si="1611"/>
        <v>0</v>
      </c>
      <c r="W3708" s="77">
        <f t="shared" si="1612"/>
        <v>2500</v>
      </c>
      <c r="X3708" s="78">
        <f t="shared" si="1613"/>
        <v>0</v>
      </c>
      <c r="Y3708" s="44" cm="1">
        <f t="array" ref="Y3708">_xlfn.IFNA(_xlfn.IFS(AND(Q3708&gt;=2000, Q3708&lt;3000), 10000, AND(Q3708&gt;=3000, Q3708&lt;4000), 15000, AND(Q3708&gt;=4000, Q3708&lt;5000), 20000, AND(Q3708&gt;=5000), 25000),0)</f>
        <v>0</v>
      </c>
      <c r="Z3708" s="91">
        <f t="shared" si="1614"/>
        <v>300</v>
      </c>
      <c r="AA3708" s="44">
        <f t="shared" si="1615"/>
        <v>0</v>
      </c>
      <c r="AB3708" s="44"/>
      <c r="AC3708" s="44"/>
      <c r="AD3708" s="44"/>
      <c r="AE3708" s="44">
        <f>VLOOKUP(O3708,정산업데이트!$A$6:$B$12,2,10)</f>
        <v>0</v>
      </c>
      <c r="AF3708" s="44"/>
      <c r="AG3708" s="79">
        <f t="shared" si="1616"/>
        <v>300</v>
      </c>
      <c r="AH3708" s="80">
        <f t="shared" si="1617"/>
        <v>2800</v>
      </c>
      <c r="AJ3708" s="35" t="s">
        <v>20467</v>
      </c>
      <c r="AK3708" s="35" t="s">
        <v>73</v>
      </c>
      <c r="AL3708" s="35" t="s">
        <v>20468</v>
      </c>
      <c r="AM3708" s="35" t="s">
        <v>21016</v>
      </c>
      <c r="AN3708" s="35" t="s">
        <v>21017</v>
      </c>
      <c r="AO3708" s="35" t="s">
        <v>21018</v>
      </c>
      <c r="AP3708" s="35" t="s">
        <v>1552</v>
      </c>
      <c r="AQ3708" s="35" t="s">
        <v>122</v>
      </c>
      <c r="AR3708" s="35">
        <v>1</v>
      </c>
      <c r="AS3708" s="35">
        <v>0.52</v>
      </c>
      <c r="AT3708" s="35">
        <v>1E-3</v>
      </c>
      <c r="AU3708" s="35">
        <v>0.6</v>
      </c>
      <c r="AV3708" s="35" t="s">
        <v>8</v>
      </c>
      <c r="AW3708" s="35">
        <v>63</v>
      </c>
      <c r="AX3708" s="35" t="s">
        <v>68</v>
      </c>
      <c r="AY3708" s="35" t="s">
        <v>68</v>
      </c>
      <c r="AZ3708" s="35" t="s">
        <v>68</v>
      </c>
      <c r="BA3708" s="35" t="s">
        <v>68</v>
      </c>
      <c r="BB3708" s="35" t="s">
        <v>68</v>
      </c>
      <c r="BC3708" s="35" t="s">
        <v>405</v>
      </c>
      <c r="BD3708" s="35" t="s">
        <v>406</v>
      </c>
      <c r="BE3708" s="35" t="s">
        <v>467</v>
      </c>
      <c r="BF3708" s="35" t="s">
        <v>122</v>
      </c>
      <c r="BG3708" s="35" t="s">
        <v>69</v>
      </c>
      <c r="BH3708" s="35" t="s">
        <v>21019</v>
      </c>
      <c r="BI3708" s="35" t="s">
        <v>122</v>
      </c>
      <c r="BJ3708" s="35" t="s">
        <v>21020</v>
      </c>
      <c r="BK3708" s="35" t="s">
        <v>867</v>
      </c>
      <c r="BL3708" s="35" t="s">
        <v>122</v>
      </c>
      <c r="BM3708" s="35" t="s">
        <v>406</v>
      </c>
      <c r="BN3708" s="35" t="s">
        <v>70</v>
      </c>
      <c r="BO3708" s="35" t="s">
        <v>71</v>
      </c>
      <c r="BP3708" s="35" t="s">
        <v>122</v>
      </c>
      <c r="BQ3708" s="35" t="s">
        <v>163</v>
      </c>
    </row>
    <row r="3709" spans="1:69" x14ac:dyDescent="0.4">
      <c r="A3709" s="40" t="str">
        <f t="shared" si="1591"/>
        <v>2025-09-26</v>
      </c>
      <c r="B3709" s="40" t="str">
        <f t="shared" si="1592"/>
        <v>SYD</v>
      </c>
      <c r="C3709" s="39" t="str">
        <f t="shared" si="1593"/>
        <v>40644127020</v>
      </c>
      <c r="D3709" s="41" t="str">
        <f t="shared" si="1594"/>
        <v>PAU029774112</v>
      </c>
      <c r="E3709" s="41" t="str">
        <f t="shared" si="1595"/>
        <v>596421506280</v>
      </c>
      <c r="F3709" s="39" t="str">
        <f t="shared" si="1596"/>
        <v>2254252</v>
      </c>
      <c r="G3709" s="39" t="str">
        <f t="shared" si="1597"/>
        <v>WISE EXPRESS(AUSTRAPHARM)</v>
      </c>
      <c r="H3709" s="41" t="str">
        <f t="shared" si="1598"/>
        <v>박석철</v>
      </c>
      <c r="I3709" s="39" t="str">
        <f t="shared" si="1599"/>
        <v>22315</v>
      </c>
      <c r="J3709" s="52" t="str">
        <f t="shared" si="1600"/>
        <v/>
      </c>
      <c r="K3709" s="75">
        <f t="shared" si="1601"/>
        <v>1</v>
      </c>
      <c r="L3709" s="76">
        <f t="shared" si="1602"/>
        <v>1</v>
      </c>
      <c r="M3709" s="76">
        <f t="shared" si="1603"/>
        <v>1E-3</v>
      </c>
      <c r="N3709" s="76">
        <f t="shared" si="1604"/>
        <v>1</v>
      </c>
      <c r="O3709" s="42">
        <f t="shared" si="1605"/>
        <v>1</v>
      </c>
      <c r="P3709" s="39" t="str">
        <f t="shared" si="1606"/>
        <v>목록(Manifest)</v>
      </c>
      <c r="Q3709" s="72">
        <f t="shared" si="1607"/>
        <v>60</v>
      </c>
      <c r="R3709" s="43" t="str">
        <f t="shared" si="1608"/>
        <v>5X033</v>
      </c>
      <c r="S3709" s="82" t="str">
        <f t="shared" si="1609"/>
        <v/>
      </c>
      <c r="T3709" s="40">
        <f t="shared" si="1610"/>
        <v>45926</v>
      </c>
      <c r="U3709" s="44">
        <v>2500</v>
      </c>
      <c r="V3709" s="44">
        <f t="shared" si="1611"/>
        <v>0</v>
      </c>
      <c r="W3709" s="77">
        <f t="shared" si="1612"/>
        <v>2500</v>
      </c>
      <c r="X3709" s="78">
        <f t="shared" si="1613"/>
        <v>0</v>
      </c>
      <c r="Y3709" s="44" cm="1">
        <f t="array" ref="Y3709">_xlfn.IFNA(_xlfn.IFS(AND(Q3709&gt;=2000, Q3709&lt;3000), 10000, AND(Q3709&gt;=3000, Q3709&lt;4000), 15000, AND(Q3709&gt;=4000, Q3709&lt;5000), 20000, AND(Q3709&gt;=5000), 25000),0)</f>
        <v>0</v>
      </c>
      <c r="Z3709" s="91">
        <f t="shared" si="1614"/>
        <v>0</v>
      </c>
      <c r="AA3709" s="44">
        <f t="shared" si="1615"/>
        <v>0</v>
      </c>
      <c r="AB3709" s="44"/>
      <c r="AC3709" s="44"/>
      <c r="AD3709" s="44"/>
      <c r="AE3709" s="44">
        <f>VLOOKUP(O3709,정산업데이트!$A$6:$B$12,2,10)</f>
        <v>0</v>
      </c>
      <c r="AF3709" s="44"/>
      <c r="AG3709" s="79">
        <f t="shared" si="1616"/>
        <v>0</v>
      </c>
      <c r="AH3709" s="80">
        <f t="shared" si="1617"/>
        <v>2500</v>
      </c>
      <c r="AJ3709" s="35" t="s">
        <v>20467</v>
      </c>
      <c r="AK3709" s="35" t="s">
        <v>73</v>
      </c>
      <c r="AL3709" s="35" t="s">
        <v>20468</v>
      </c>
      <c r="AM3709" s="35" t="s">
        <v>21021</v>
      </c>
      <c r="AN3709" s="35" t="s">
        <v>21022</v>
      </c>
      <c r="AO3709" s="35" t="s">
        <v>21023</v>
      </c>
      <c r="AP3709" s="35" t="s">
        <v>21024</v>
      </c>
      <c r="AQ3709" s="35" t="s">
        <v>122</v>
      </c>
      <c r="AR3709" s="35">
        <v>1</v>
      </c>
      <c r="AS3709" s="35">
        <v>1</v>
      </c>
      <c r="AT3709" s="35">
        <v>1E-3</v>
      </c>
      <c r="AU3709" s="35">
        <v>1</v>
      </c>
      <c r="AV3709" s="35" t="s">
        <v>7</v>
      </c>
      <c r="AW3709" s="35">
        <v>60</v>
      </c>
      <c r="AX3709" s="35" t="s">
        <v>68</v>
      </c>
      <c r="AY3709" s="35" t="s">
        <v>68</v>
      </c>
      <c r="AZ3709" s="35" t="s">
        <v>68</v>
      </c>
      <c r="BA3709" s="35" t="s">
        <v>68</v>
      </c>
      <c r="BB3709" s="35" t="s">
        <v>68</v>
      </c>
      <c r="BC3709" s="35" t="s">
        <v>132</v>
      </c>
      <c r="BD3709" s="35" t="s">
        <v>83</v>
      </c>
      <c r="BE3709" s="35" t="s">
        <v>84</v>
      </c>
      <c r="BF3709" s="35" t="s">
        <v>122</v>
      </c>
      <c r="BG3709" s="35" t="s">
        <v>69</v>
      </c>
      <c r="BH3709" s="35" t="s">
        <v>21025</v>
      </c>
      <c r="BI3709" s="35" t="s">
        <v>122</v>
      </c>
      <c r="BJ3709" s="35" t="s">
        <v>21026</v>
      </c>
      <c r="BK3709" s="35" t="s">
        <v>867</v>
      </c>
      <c r="BL3709" s="35" t="s">
        <v>122</v>
      </c>
      <c r="BM3709" s="35" t="s">
        <v>83</v>
      </c>
      <c r="BN3709" s="35" t="s">
        <v>70</v>
      </c>
      <c r="BO3709" s="35" t="s">
        <v>71</v>
      </c>
      <c r="BP3709" s="35" t="s">
        <v>122</v>
      </c>
      <c r="BQ3709" s="35" t="s">
        <v>163</v>
      </c>
    </row>
    <row r="3710" spans="1:69" x14ac:dyDescent="0.4">
      <c r="A3710" s="40" t="str">
        <f t="shared" si="1591"/>
        <v>2025-09-26</v>
      </c>
      <c r="B3710" s="40" t="str">
        <f t="shared" si="1592"/>
        <v>SYD</v>
      </c>
      <c r="C3710" s="39" t="str">
        <f t="shared" si="1593"/>
        <v>40644127020</v>
      </c>
      <c r="D3710" s="41" t="str">
        <f t="shared" si="1594"/>
        <v>PKR253717378</v>
      </c>
      <c r="E3710" s="41" t="str">
        <f t="shared" si="1595"/>
        <v>596421508435</v>
      </c>
      <c r="F3710" s="39" t="str">
        <f t="shared" si="1596"/>
        <v>2254234</v>
      </c>
      <c r="G3710" s="39" t="str">
        <f t="shared" si="1597"/>
        <v>WISE EXPRESS(HOJUDIRECT)</v>
      </c>
      <c r="H3710" s="41" t="str">
        <f t="shared" si="1598"/>
        <v>하인수</v>
      </c>
      <c r="I3710" s="39" t="str">
        <f t="shared" si="1599"/>
        <v>21561</v>
      </c>
      <c r="J3710" s="52" t="str">
        <f t="shared" si="1600"/>
        <v/>
      </c>
      <c r="K3710" s="75">
        <f t="shared" si="1601"/>
        <v>1</v>
      </c>
      <c r="L3710" s="76">
        <f t="shared" si="1602"/>
        <v>1</v>
      </c>
      <c r="M3710" s="76">
        <f t="shared" si="1603"/>
        <v>1E-3</v>
      </c>
      <c r="N3710" s="76">
        <f t="shared" si="1604"/>
        <v>1</v>
      </c>
      <c r="O3710" s="42">
        <f t="shared" si="1605"/>
        <v>1</v>
      </c>
      <c r="P3710" s="39" t="str">
        <f t="shared" si="1606"/>
        <v>일반(목록배제,Normal-Manifest Exception)</v>
      </c>
      <c r="Q3710" s="72">
        <f t="shared" si="1607"/>
        <v>72</v>
      </c>
      <c r="R3710" s="43" t="str">
        <f t="shared" si="1608"/>
        <v>5X033</v>
      </c>
      <c r="S3710" s="82" t="str">
        <f t="shared" si="1609"/>
        <v/>
      </c>
      <c r="T3710" s="40">
        <f t="shared" si="1610"/>
        <v>45926</v>
      </c>
      <c r="U3710" s="44">
        <v>2500</v>
      </c>
      <c r="V3710" s="44">
        <f t="shared" si="1611"/>
        <v>0</v>
      </c>
      <c r="W3710" s="77">
        <f t="shared" si="1612"/>
        <v>2500</v>
      </c>
      <c r="X3710" s="78">
        <f t="shared" si="1613"/>
        <v>0</v>
      </c>
      <c r="Y3710" s="44" cm="1">
        <f t="array" ref="Y3710">_xlfn.IFNA(_xlfn.IFS(AND(Q3710&gt;=2000, Q3710&lt;3000), 10000, AND(Q3710&gt;=3000, Q3710&lt;4000), 15000, AND(Q3710&gt;=4000, Q3710&lt;5000), 20000, AND(Q3710&gt;=5000), 25000),0)</f>
        <v>0</v>
      </c>
      <c r="Z3710" s="91">
        <f t="shared" si="1614"/>
        <v>300</v>
      </c>
      <c r="AA3710" s="44">
        <f t="shared" si="1615"/>
        <v>0</v>
      </c>
      <c r="AB3710" s="44"/>
      <c r="AC3710" s="44"/>
      <c r="AD3710" s="44"/>
      <c r="AE3710" s="44">
        <f>VLOOKUP(O3710,정산업데이트!$A$6:$B$12,2,10)</f>
        <v>0</v>
      </c>
      <c r="AF3710" s="44"/>
      <c r="AG3710" s="79">
        <f t="shared" si="1616"/>
        <v>300</v>
      </c>
      <c r="AH3710" s="80">
        <f t="shared" si="1617"/>
        <v>2800</v>
      </c>
      <c r="AJ3710" s="35" t="s">
        <v>20467</v>
      </c>
      <c r="AK3710" s="35" t="s">
        <v>73</v>
      </c>
      <c r="AL3710" s="35" t="s">
        <v>20468</v>
      </c>
      <c r="AM3710" s="35" t="s">
        <v>21027</v>
      </c>
      <c r="AN3710" s="35" t="s">
        <v>21028</v>
      </c>
      <c r="AO3710" s="35" t="s">
        <v>21029</v>
      </c>
      <c r="AP3710" s="35" t="s">
        <v>8433</v>
      </c>
      <c r="AQ3710" s="35" t="s">
        <v>122</v>
      </c>
      <c r="AR3710" s="35">
        <v>1</v>
      </c>
      <c r="AS3710" s="35">
        <v>1</v>
      </c>
      <c r="AT3710" s="35">
        <v>1E-3</v>
      </c>
      <c r="AU3710" s="35">
        <v>1</v>
      </c>
      <c r="AV3710" s="35" t="s">
        <v>8</v>
      </c>
      <c r="AW3710" s="35">
        <v>72</v>
      </c>
      <c r="AX3710" s="35" t="s">
        <v>68</v>
      </c>
      <c r="AY3710" s="35" t="s">
        <v>68</v>
      </c>
      <c r="AZ3710" s="35" t="s">
        <v>68</v>
      </c>
      <c r="BA3710" s="35" t="s">
        <v>68</v>
      </c>
      <c r="BB3710" s="35" t="s">
        <v>68</v>
      </c>
      <c r="BC3710" s="35" t="s">
        <v>135</v>
      </c>
      <c r="BD3710" s="35" t="s">
        <v>104</v>
      </c>
      <c r="BE3710" s="35" t="s">
        <v>105</v>
      </c>
      <c r="BF3710" s="35" t="s">
        <v>122</v>
      </c>
      <c r="BG3710" s="35" t="s">
        <v>69</v>
      </c>
      <c r="BH3710" s="35" t="s">
        <v>21030</v>
      </c>
      <c r="BI3710" s="35" t="s">
        <v>122</v>
      </c>
      <c r="BJ3710" s="35" t="s">
        <v>21031</v>
      </c>
      <c r="BK3710" s="35" t="s">
        <v>867</v>
      </c>
      <c r="BL3710" s="35" t="s">
        <v>122</v>
      </c>
      <c r="BM3710" s="35" t="s">
        <v>104</v>
      </c>
      <c r="BN3710" s="35" t="s">
        <v>70</v>
      </c>
      <c r="BO3710" s="35" t="s">
        <v>71</v>
      </c>
      <c r="BP3710" s="35" t="s">
        <v>122</v>
      </c>
      <c r="BQ3710" s="35" t="s">
        <v>163</v>
      </c>
    </row>
    <row r="3711" spans="1:69" x14ac:dyDescent="0.4">
      <c r="A3711" s="40" t="str">
        <f t="shared" si="1591"/>
        <v>2025-09-26</v>
      </c>
      <c r="B3711" s="40" t="str">
        <f t="shared" si="1592"/>
        <v>SYD</v>
      </c>
      <c r="C3711" s="39" t="str">
        <f t="shared" si="1593"/>
        <v>40644127020</v>
      </c>
      <c r="D3711" s="41" t="str">
        <f t="shared" si="1594"/>
        <v>PKR253717419</v>
      </c>
      <c r="E3711" s="41" t="str">
        <f t="shared" si="1595"/>
        <v>596421508730</v>
      </c>
      <c r="F3711" s="39" t="str">
        <f t="shared" si="1596"/>
        <v>2254234</v>
      </c>
      <c r="G3711" s="39" t="str">
        <f t="shared" si="1597"/>
        <v>WISE EXPRESS(HOJUDIRECT)</v>
      </c>
      <c r="H3711" s="41" t="str">
        <f t="shared" si="1598"/>
        <v>김태성</v>
      </c>
      <c r="I3711" s="39" t="str">
        <f t="shared" si="1599"/>
        <v>36320</v>
      </c>
      <c r="J3711" s="52" t="str">
        <f t="shared" si="1600"/>
        <v/>
      </c>
      <c r="K3711" s="75">
        <f t="shared" si="1601"/>
        <v>1</v>
      </c>
      <c r="L3711" s="76">
        <f t="shared" si="1602"/>
        <v>0.4</v>
      </c>
      <c r="M3711" s="76">
        <f t="shared" si="1603"/>
        <v>1E-3</v>
      </c>
      <c r="N3711" s="76">
        <f t="shared" si="1604"/>
        <v>0.4</v>
      </c>
      <c r="O3711" s="42">
        <f t="shared" si="1605"/>
        <v>0.5</v>
      </c>
      <c r="P3711" s="39" t="str">
        <f t="shared" si="1606"/>
        <v>일반(목록배제,Normal-Manifest Exception)</v>
      </c>
      <c r="Q3711" s="72">
        <f t="shared" si="1607"/>
        <v>24</v>
      </c>
      <c r="R3711" s="43" t="str">
        <f t="shared" si="1608"/>
        <v>5X033</v>
      </c>
      <c r="S3711" s="82" t="str">
        <f t="shared" si="1609"/>
        <v/>
      </c>
      <c r="T3711" s="40">
        <f t="shared" si="1610"/>
        <v>45926</v>
      </c>
      <c r="U3711" s="44">
        <v>2500</v>
      </c>
      <c r="V3711" s="44">
        <f t="shared" si="1611"/>
        <v>0</v>
      </c>
      <c r="W3711" s="77">
        <f t="shared" si="1612"/>
        <v>2500</v>
      </c>
      <c r="X3711" s="78">
        <f t="shared" si="1613"/>
        <v>0</v>
      </c>
      <c r="Y3711" s="44" cm="1">
        <f t="array" ref="Y3711">_xlfn.IFNA(_xlfn.IFS(AND(Q3711&gt;=2000, Q3711&lt;3000), 10000, AND(Q3711&gt;=3000, Q3711&lt;4000), 15000, AND(Q3711&gt;=4000, Q3711&lt;5000), 20000, AND(Q3711&gt;=5000), 25000),0)</f>
        <v>0</v>
      </c>
      <c r="Z3711" s="91">
        <f t="shared" si="1614"/>
        <v>300</v>
      </c>
      <c r="AA3711" s="44">
        <f t="shared" si="1615"/>
        <v>0</v>
      </c>
      <c r="AB3711" s="44"/>
      <c r="AC3711" s="44"/>
      <c r="AD3711" s="44"/>
      <c r="AE3711" s="44">
        <f>VLOOKUP(O3711,정산업데이트!$A$6:$B$12,2,10)</f>
        <v>0</v>
      </c>
      <c r="AF3711" s="44"/>
      <c r="AG3711" s="79">
        <f t="shared" si="1616"/>
        <v>300</v>
      </c>
      <c r="AH3711" s="80">
        <f t="shared" si="1617"/>
        <v>2800</v>
      </c>
      <c r="AJ3711" s="35" t="s">
        <v>20467</v>
      </c>
      <c r="AK3711" s="35" t="s">
        <v>73</v>
      </c>
      <c r="AL3711" s="35" t="s">
        <v>20468</v>
      </c>
      <c r="AM3711" s="35" t="s">
        <v>21032</v>
      </c>
      <c r="AN3711" s="35" t="s">
        <v>816</v>
      </c>
      <c r="AO3711" s="35" t="s">
        <v>21033</v>
      </c>
      <c r="AP3711" s="35" t="s">
        <v>21034</v>
      </c>
      <c r="AQ3711" s="35" t="s">
        <v>122</v>
      </c>
      <c r="AR3711" s="35">
        <v>1</v>
      </c>
      <c r="AS3711" s="35">
        <v>0.4</v>
      </c>
      <c r="AT3711" s="35">
        <v>1E-3</v>
      </c>
      <c r="AU3711" s="35">
        <v>0.4</v>
      </c>
      <c r="AV3711" s="35" t="s">
        <v>8</v>
      </c>
      <c r="AW3711" s="35">
        <v>24</v>
      </c>
      <c r="AX3711" s="35" t="s">
        <v>68</v>
      </c>
      <c r="AY3711" s="35" t="s">
        <v>68</v>
      </c>
      <c r="AZ3711" s="35" t="s">
        <v>68</v>
      </c>
      <c r="BA3711" s="35" t="s">
        <v>68</v>
      </c>
      <c r="BB3711" s="35" t="s">
        <v>68</v>
      </c>
      <c r="BC3711" s="35" t="s">
        <v>135</v>
      </c>
      <c r="BD3711" s="35" t="s">
        <v>104</v>
      </c>
      <c r="BE3711" s="35" t="s">
        <v>105</v>
      </c>
      <c r="BF3711" s="35" t="s">
        <v>122</v>
      </c>
      <c r="BG3711" s="35" t="s">
        <v>69</v>
      </c>
      <c r="BH3711" s="35" t="s">
        <v>21035</v>
      </c>
      <c r="BI3711" s="35" t="s">
        <v>122</v>
      </c>
      <c r="BJ3711" s="35" t="s">
        <v>21036</v>
      </c>
      <c r="BK3711" s="35" t="s">
        <v>867</v>
      </c>
      <c r="BL3711" s="35" t="s">
        <v>122</v>
      </c>
      <c r="BM3711" s="35" t="s">
        <v>104</v>
      </c>
      <c r="BN3711" s="35" t="s">
        <v>70</v>
      </c>
      <c r="BO3711" s="35" t="s">
        <v>71</v>
      </c>
      <c r="BP3711" s="35" t="s">
        <v>122</v>
      </c>
      <c r="BQ3711" s="35" t="s">
        <v>163</v>
      </c>
    </row>
    <row r="3712" spans="1:69" x14ac:dyDescent="0.4">
      <c r="A3712" s="40" t="str">
        <f t="shared" si="1591"/>
        <v>2025-09-26</v>
      </c>
      <c r="B3712" s="40" t="str">
        <f t="shared" si="1592"/>
        <v>SYD</v>
      </c>
      <c r="C3712" s="39" t="str">
        <f t="shared" si="1593"/>
        <v>40644127020</v>
      </c>
      <c r="D3712" s="41" t="str">
        <f t="shared" si="1594"/>
        <v>PKR253717420</v>
      </c>
      <c r="E3712" s="41" t="str">
        <f t="shared" si="1595"/>
        <v>596421508741</v>
      </c>
      <c r="F3712" s="39" t="str">
        <f t="shared" si="1596"/>
        <v>2254234</v>
      </c>
      <c r="G3712" s="39" t="str">
        <f t="shared" si="1597"/>
        <v>WISE EXPRESS(HOJUDIRECT)</v>
      </c>
      <c r="H3712" s="41" t="str">
        <f t="shared" si="1598"/>
        <v>신경순</v>
      </c>
      <c r="I3712" s="39" t="str">
        <f t="shared" si="1599"/>
        <v>17353</v>
      </c>
      <c r="J3712" s="52" t="str">
        <f t="shared" si="1600"/>
        <v/>
      </c>
      <c r="K3712" s="75">
        <f t="shared" si="1601"/>
        <v>1</v>
      </c>
      <c r="L3712" s="76">
        <f t="shared" si="1602"/>
        <v>1</v>
      </c>
      <c r="M3712" s="76">
        <f t="shared" si="1603"/>
        <v>1E-3</v>
      </c>
      <c r="N3712" s="76">
        <f t="shared" si="1604"/>
        <v>1</v>
      </c>
      <c r="O3712" s="42">
        <f t="shared" si="1605"/>
        <v>1</v>
      </c>
      <c r="P3712" s="39" t="str">
        <f t="shared" si="1606"/>
        <v>일반(목록배제,Normal-Manifest Exception)</v>
      </c>
      <c r="Q3712" s="72">
        <f t="shared" si="1607"/>
        <v>14</v>
      </c>
      <c r="R3712" s="43" t="str">
        <f t="shared" si="1608"/>
        <v>5X033</v>
      </c>
      <c r="S3712" s="82" t="str">
        <f t="shared" si="1609"/>
        <v/>
      </c>
      <c r="T3712" s="40">
        <f t="shared" si="1610"/>
        <v>45926</v>
      </c>
      <c r="U3712" s="44">
        <v>2500</v>
      </c>
      <c r="V3712" s="44">
        <f t="shared" si="1611"/>
        <v>0</v>
      </c>
      <c r="W3712" s="77">
        <f t="shared" si="1612"/>
        <v>2500</v>
      </c>
      <c r="X3712" s="78">
        <f t="shared" si="1613"/>
        <v>0</v>
      </c>
      <c r="Y3712" s="44" cm="1">
        <f t="array" ref="Y3712">_xlfn.IFNA(_xlfn.IFS(AND(Q3712&gt;=2000, Q3712&lt;3000), 10000, AND(Q3712&gt;=3000, Q3712&lt;4000), 15000, AND(Q3712&gt;=4000, Q3712&lt;5000), 20000, AND(Q3712&gt;=5000), 25000),0)</f>
        <v>0</v>
      </c>
      <c r="Z3712" s="91">
        <f t="shared" si="1614"/>
        <v>300</v>
      </c>
      <c r="AA3712" s="44">
        <f t="shared" si="1615"/>
        <v>0</v>
      </c>
      <c r="AB3712" s="44"/>
      <c r="AC3712" s="44"/>
      <c r="AD3712" s="44"/>
      <c r="AE3712" s="44">
        <f>VLOOKUP(O3712,정산업데이트!$A$6:$B$12,2,10)</f>
        <v>0</v>
      </c>
      <c r="AF3712" s="44"/>
      <c r="AG3712" s="79">
        <f t="shared" si="1616"/>
        <v>300</v>
      </c>
      <c r="AH3712" s="80">
        <f t="shared" si="1617"/>
        <v>2800</v>
      </c>
      <c r="AJ3712" s="35" t="s">
        <v>20467</v>
      </c>
      <c r="AK3712" s="35" t="s">
        <v>73</v>
      </c>
      <c r="AL3712" s="35" t="s">
        <v>20468</v>
      </c>
      <c r="AM3712" s="35" t="s">
        <v>21037</v>
      </c>
      <c r="AN3712" s="35" t="s">
        <v>1876</v>
      </c>
      <c r="AO3712" s="35" t="s">
        <v>21038</v>
      </c>
      <c r="AP3712" s="35" t="s">
        <v>726</v>
      </c>
      <c r="AQ3712" s="35" t="s">
        <v>122</v>
      </c>
      <c r="AR3712" s="35">
        <v>1</v>
      </c>
      <c r="AS3712" s="35">
        <v>1</v>
      </c>
      <c r="AT3712" s="35">
        <v>1E-3</v>
      </c>
      <c r="AU3712" s="35">
        <v>1</v>
      </c>
      <c r="AV3712" s="35" t="s">
        <v>8</v>
      </c>
      <c r="AW3712" s="35">
        <v>14</v>
      </c>
      <c r="AX3712" s="35" t="s">
        <v>68</v>
      </c>
      <c r="AY3712" s="35" t="s">
        <v>68</v>
      </c>
      <c r="AZ3712" s="35" t="s">
        <v>68</v>
      </c>
      <c r="BA3712" s="35" t="s">
        <v>68</v>
      </c>
      <c r="BB3712" s="35" t="s">
        <v>68</v>
      </c>
      <c r="BC3712" s="35" t="s">
        <v>135</v>
      </c>
      <c r="BD3712" s="35" t="s">
        <v>104</v>
      </c>
      <c r="BE3712" s="35" t="s">
        <v>105</v>
      </c>
      <c r="BF3712" s="35" t="s">
        <v>122</v>
      </c>
      <c r="BG3712" s="35" t="s">
        <v>69</v>
      </c>
      <c r="BH3712" s="35" t="s">
        <v>21039</v>
      </c>
      <c r="BI3712" s="35" t="s">
        <v>122</v>
      </c>
      <c r="BJ3712" s="35" t="s">
        <v>21040</v>
      </c>
      <c r="BK3712" s="35" t="s">
        <v>867</v>
      </c>
      <c r="BL3712" s="35" t="s">
        <v>122</v>
      </c>
      <c r="BM3712" s="35" t="s">
        <v>104</v>
      </c>
      <c r="BN3712" s="35" t="s">
        <v>70</v>
      </c>
      <c r="BO3712" s="35" t="s">
        <v>71</v>
      </c>
      <c r="BP3712" s="35" t="s">
        <v>122</v>
      </c>
      <c r="BQ3712" s="35" t="s">
        <v>163</v>
      </c>
    </row>
    <row r="3713" spans="1:69" x14ac:dyDescent="0.4">
      <c r="A3713" s="40" t="str">
        <f t="shared" si="1591"/>
        <v>2025-09-26</v>
      </c>
      <c r="B3713" s="40" t="str">
        <f t="shared" si="1592"/>
        <v>SYD</v>
      </c>
      <c r="C3713" s="39" t="str">
        <f t="shared" si="1593"/>
        <v>40644127020</v>
      </c>
      <c r="D3713" s="41" t="str">
        <f t="shared" si="1594"/>
        <v>PKR253717421</v>
      </c>
      <c r="E3713" s="41" t="str">
        <f t="shared" si="1595"/>
        <v>596421508752</v>
      </c>
      <c r="F3713" s="39" t="str">
        <f t="shared" si="1596"/>
        <v>2254234</v>
      </c>
      <c r="G3713" s="39" t="str">
        <f t="shared" si="1597"/>
        <v>WISE EXPRESS(HOJUDIRECT)</v>
      </c>
      <c r="H3713" s="41" t="str">
        <f t="shared" si="1598"/>
        <v>주옥현</v>
      </c>
      <c r="I3713" s="39" t="str">
        <f t="shared" si="1599"/>
        <v>04344</v>
      </c>
      <c r="J3713" s="52" t="str">
        <f t="shared" si="1600"/>
        <v/>
      </c>
      <c r="K3713" s="75">
        <f t="shared" si="1601"/>
        <v>1</v>
      </c>
      <c r="L3713" s="76">
        <f t="shared" si="1602"/>
        <v>1</v>
      </c>
      <c r="M3713" s="76">
        <f t="shared" si="1603"/>
        <v>1E-3</v>
      </c>
      <c r="N3713" s="76">
        <f t="shared" si="1604"/>
        <v>1</v>
      </c>
      <c r="O3713" s="42">
        <f t="shared" si="1605"/>
        <v>1</v>
      </c>
      <c r="P3713" s="39" t="str">
        <f t="shared" si="1606"/>
        <v>일반(목록배제,Normal-Manifest Exception)</v>
      </c>
      <c r="Q3713" s="72">
        <f t="shared" si="1607"/>
        <v>14</v>
      </c>
      <c r="R3713" s="43" t="str">
        <f t="shared" si="1608"/>
        <v>5X033</v>
      </c>
      <c r="S3713" s="82" t="str">
        <f t="shared" si="1609"/>
        <v/>
      </c>
      <c r="T3713" s="40">
        <f t="shared" si="1610"/>
        <v>45926</v>
      </c>
      <c r="U3713" s="44">
        <v>2500</v>
      </c>
      <c r="V3713" s="44">
        <f t="shared" si="1611"/>
        <v>0</v>
      </c>
      <c r="W3713" s="77">
        <f t="shared" si="1612"/>
        <v>2500</v>
      </c>
      <c r="X3713" s="78">
        <f t="shared" si="1613"/>
        <v>0</v>
      </c>
      <c r="Y3713" s="44" cm="1">
        <f t="array" ref="Y3713">_xlfn.IFNA(_xlfn.IFS(AND(Q3713&gt;=2000, Q3713&lt;3000), 10000, AND(Q3713&gt;=3000, Q3713&lt;4000), 15000, AND(Q3713&gt;=4000, Q3713&lt;5000), 20000, AND(Q3713&gt;=5000), 25000),0)</f>
        <v>0</v>
      </c>
      <c r="Z3713" s="91">
        <f t="shared" si="1614"/>
        <v>300</v>
      </c>
      <c r="AA3713" s="44">
        <f t="shared" si="1615"/>
        <v>0</v>
      </c>
      <c r="AB3713" s="44"/>
      <c r="AC3713" s="44"/>
      <c r="AD3713" s="44"/>
      <c r="AE3713" s="44">
        <f>VLOOKUP(O3713,정산업데이트!$A$6:$B$12,2,10)</f>
        <v>0</v>
      </c>
      <c r="AF3713" s="44"/>
      <c r="AG3713" s="79">
        <f t="shared" si="1616"/>
        <v>300</v>
      </c>
      <c r="AH3713" s="80">
        <f t="shared" si="1617"/>
        <v>2800</v>
      </c>
      <c r="AJ3713" s="35" t="s">
        <v>20467</v>
      </c>
      <c r="AK3713" s="35" t="s">
        <v>73</v>
      </c>
      <c r="AL3713" s="35" t="s">
        <v>20468</v>
      </c>
      <c r="AM3713" s="35" t="s">
        <v>21041</v>
      </c>
      <c r="AN3713" s="35" t="s">
        <v>21042</v>
      </c>
      <c r="AO3713" s="35" t="s">
        <v>21043</v>
      </c>
      <c r="AP3713" s="35" t="s">
        <v>21044</v>
      </c>
      <c r="AQ3713" s="35" t="s">
        <v>122</v>
      </c>
      <c r="AR3713" s="35">
        <v>1</v>
      </c>
      <c r="AS3713" s="35">
        <v>1</v>
      </c>
      <c r="AT3713" s="35">
        <v>1E-3</v>
      </c>
      <c r="AU3713" s="35">
        <v>1</v>
      </c>
      <c r="AV3713" s="35" t="s">
        <v>8</v>
      </c>
      <c r="AW3713" s="35">
        <v>14</v>
      </c>
      <c r="AX3713" s="35" t="s">
        <v>68</v>
      </c>
      <c r="AY3713" s="35" t="s">
        <v>68</v>
      </c>
      <c r="AZ3713" s="35" t="s">
        <v>68</v>
      </c>
      <c r="BA3713" s="35" t="s">
        <v>68</v>
      </c>
      <c r="BB3713" s="35" t="s">
        <v>68</v>
      </c>
      <c r="BC3713" s="35" t="s">
        <v>135</v>
      </c>
      <c r="BD3713" s="35" t="s">
        <v>104</v>
      </c>
      <c r="BE3713" s="35" t="s">
        <v>105</v>
      </c>
      <c r="BF3713" s="35" t="s">
        <v>122</v>
      </c>
      <c r="BG3713" s="35" t="s">
        <v>69</v>
      </c>
      <c r="BH3713" s="35" t="s">
        <v>21045</v>
      </c>
      <c r="BI3713" s="35" t="s">
        <v>122</v>
      </c>
      <c r="BJ3713" s="35" t="s">
        <v>21046</v>
      </c>
      <c r="BK3713" s="35" t="s">
        <v>867</v>
      </c>
      <c r="BL3713" s="35" t="s">
        <v>122</v>
      </c>
      <c r="BM3713" s="35" t="s">
        <v>104</v>
      </c>
      <c r="BN3713" s="35" t="s">
        <v>70</v>
      </c>
      <c r="BO3713" s="35" t="s">
        <v>71</v>
      </c>
      <c r="BP3713" s="35" t="s">
        <v>122</v>
      </c>
      <c r="BQ3713" s="35" t="s">
        <v>163</v>
      </c>
    </row>
    <row r="3714" spans="1:69" x14ac:dyDescent="0.4">
      <c r="A3714" s="40" t="str">
        <f t="shared" si="1591"/>
        <v>2025-09-26</v>
      </c>
      <c r="B3714" s="40" t="str">
        <f t="shared" si="1592"/>
        <v>SYD</v>
      </c>
      <c r="C3714" s="39" t="str">
        <f t="shared" si="1593"/>
        <v>40644127020</v>
      </c>
      <c r="D3714" s="41" t="str">
        <f t="shared" si="1594"/>
        <v>PKR253717422</v>
      </c>
      <c r="E3714" s="41" t="str">
        <f t="shared" si="1595"/>
        <v>596421508763</v>
      </c>
      <c r="F3714" s="39" t="str">
        <f t="shared" si="1596"/>
        <v>2254234</v>
      </c>
      <c r="G3714" s="39" t="str">
        <f t="shared" si="1597"/>
        <v>WISE EXPRESS(HOJUDIRECT)</v>
      </c>
      <c r="H3714" s="41" t="str">
        <f t="shared" si="1598"/>
        <v>황아현</v>
      </c>
      <c r="I3714" s="39" t="str">
        <f t="shared" si="1599"/>
        <v>02449</v>
      </c>
      <c r="J3714" s="52" t="str">
        <f t="shared" si="1600"/>
        <v/>
      </c>
      <c r="K3714" s="75">
        <f t="shared" si="1601"/>
        <v>1</v>
      </c>
      <c r="L3714" s="76">
        <f t="shared" si="1602"/>
        <v>1</v>
      </c>
      <c r="M3714" s="76">
        <f t="shared" si="1603"/>
        <v>1E-3</v>
      </c>
      <c r="N3714" s="76">
        <f t="shared" si="1604"/>
        <v>1</v>
      </c>
      <c r="O3714" s="42">
        <f t="shared" si="1605"/>
        <v>1</v>
      </c>
      <c r="P3714" s="39" t="str">
        <f t="shared" si="1606"/>
        <v>일반(목록배제,Normal-Manifest Exception)</v>
      </c>
      <c r="Q3714" s="72">
        <f t="shared" si="1607"/>
        <v>14</v>
      </c>
      <c r="R3714" s="43" t="str">
        <f t="shared" si="1608"/>
        <v>5X033</v>
      </c>
      <c r="S3714" s="82" t="str">
        <f t="shared" si="1609"/>
        <v/>
      </c>
      <c r="T3714" s="40">
        <f t="shared" si="1610"/>
        <v>45926</v>
      </c>
      <c r="U3714" s="44">
        <v>2500</v>
      </c>
      <c r="V3714" s="44">
        <f t="shared" si="1611"/>
        <v>0</v>
      </c>
      <c r="W3714" s="77">
        <f t="shared" si="1612"/>
        <v>2500</v>
      </c>
      <c r="X3714" s="78">
        <f t="shared" si="1613"/>
        <v>0</v>
      </c>
      <c r="Y3714" s="44" cm="1">
        <f t="array" ref="Y3714">_xlfn.IFNA(_xlfn.IFS(AND(Q3714&gt;=2000, Q3714&lt;3000), 10000, AND(Q3714&gt;=3000, Q3714&lt;4000), 15000, AND(Q3714&gt;=4000, Q3714&lt;5000), 20000, AND(Q3714&gt;=5000), 25000),0)</f>
        <v>0</v>
      </c>
      <c r="Z3714" s="91">
        <f t="shared" si="1614"/>
        <v>300</v>
      </c>
      <c r="AA3714" s="44">
        <f t="shared" si="1615"/>
        <v>0</v>
      </c>
      <c r="AB3714" s="44"/>
      <c r="AC3714" s="44"/>
      <c r="AD3714" s="44"/>
      <c r="AE3714" s="44">
        <f>VLOOKUP(O3714,정산업데이트!$A$6:$B$12,2,10)</f>
        <v>0</v>
      </c>
      <c r="AF3714" s="44"/>
      <c r="AG3714" s="79">
        <f t="shared" si="1616"/>
        <v>300</v>
      </c>
      <c r="AH3714" s="80">
        <f t="shared" si="1617"/>
        <v>2800</v>
      </c>
      <c r="AJ3714" s="35" t="s">
        <v>20467</v>
      </c>
      <c r="AK3714" s="35" t="s">
        <v>73</v>
      </c>
      <c r="AL3714" s="35" t="s">
        <v>20468</v>
      </c>
      <c r="AM3714" s="35" t="s">
        <v>21047</v>
      </c>
      <c r="AN3714" s="35" t="s">
        <v>21048</v>
      </c>
      <c r="AO3714" s="35" t="s">
        <v>21049</v>
      </c>
      <c r="AP3714" s="35" t="s">
        <v>21050</v>
      </c>
      <c r="AQ3714" s="35" t="s">
        <v>122</v>
      </c>
      <c r="AR3714" s="35">
        <v>1</v>
      </c>
      <c r="AS3714" s="35">
        <v>1</v>
      </c>
      <c r="AT3714" s="35">
        <v>1E-3</v>
      </c>
      <c r="AU3714" s="35">
        <v>1</v>
      </c>
      <c r="AV3714" s="35" t="s">
        <v>8</v>
      </c>
      <c r="AW3714" s="35">
        <v>14</v>
      </c>
      <c r="AX3714" s="35" t="s">
        <v>68</v>
      </c>
      <c r="AY3714" s="35" t="s">
        <v>68</v>
      </c>
      <c r="AZ3714" s="35" t="s">
        <v>68</v>
      </c>
      <c r="BA3714" s="35" t="s">
        <v>68</v>
      </c>
      <c r="BB3714" s="35" t="s">
        <v>68</v>
      </c>
      <c r="BC3714" s="35" t="s">
        <v>135</v>
      </c>
      <c r="BD3714" s="35" t="s">
        <v>104</v>
      </c>
      <c r="BE3714" s="35" t="s">
        <v>105</v>
      </c>
      <c r="BF3714" s="35" t="s">
        <v>122</v>
      </c>
      <c r="BG3714" s="35" t="s">
        <v>69</v>
      </c>
      <c r="BH3714" s="35" t="s">
        <v>21051</v>
      </c>
      <c r="BI3714" s="35" t="s">
        <v>122</v>
      </c>
      <c r="BJ3714" s="35" t="s">
        <v>21052</v>
      </c>
      <c r="BK3714" s="35" t="s">
        <v>867</v>
      </c>
      <c r="BL3714" s="35" t="s">
        <v>122</v>
      </c>
      <c r="BM3714" s="35" t="s">
        <v>104</v>
      </c>
      <c r="BN3714" s="35" t="s">
        <v>70</v>
      </c>
      <c r="BO3714" s="35" t="s">
        <v>71</v>
      </c>
      <c r="BP3714" s="35" t="s">
        <v>122</v>
      </c>
      <c r="BQ3714" s="35" t="s">
        <v>163</v>
      </c>
    </row>
    <row r="3715" spans="1:69" x14ac:dyDescent="0.4">
      <c r="A3715" s="40" t="str">
        <f t="shared" si="1591"/>
        <v>2025-09-26</v>
      </c>
      <c r="B3715" s="40" t="str">
        <f t="shared" si="1592"/>
        <v>SYD</v>
      </c>
      <c r="C3715" s="39" t="str">
        <f t="shared" si="1593"/>
        <v>40644127020</v>
      </c>
      <c r="D3715" s="41" t="str">
        <f t="shared" si="1594"/>
        <v>PKR253717423</v>
      </c>
      <c r="E3715" s="41" t="str">
        <f t="shared" si="1595"/>
        <v>596421508774</v>
      </c>
      <c r="F3715" s="39" t="str">
        <f t="shared" si="1596"/>
        <v>2254234</v>
      </c>
      <c r="G3715" s="39" t="str">
        <f t="shared" si="1597"/>
        <v>WISE EXPRESS(HOJUDIRECT)</v>
      </c>
      <c r="H3715" s="41" t="str">
        <f t="shared" si="1598"/>
        <v>박근배</v>
      </c>
      <c r="I3715" s="39" t="str">
        <f t="shared" si="1599"/>
        <v>18486</v>
      </c>
      <c r="J3715" s="52" t="str">
        <f t="shared" si="1600"/>
        <v/>
      </c>
      <c r="K3715" s="75">
        <f t="shared" si="1601"/>
        <v>1</v>
      </c>
      <c r="L3715" s="76">
        <f t="shared" si="1602"/>
        <v>0.75</v>
      </c>
      <c r="M3715" s="76">
        <f t="shared" si="1603"/>
        <v>1E-3</v>
      </c>
      <c r="N3715" s="76">
        <f t="shared" si="1604"/>
        <v>0.8</v>
      </c>
      <c r="O3715" s="42">
        <f t="shared" si="1605"/>
        <v>1</v>
      </c>
      <c r="P3715" s="39" t="str">
        <f t="shared" si="1606"/>
        <v>일반(목록배제,Normal-Manifest Exception)</v>
      </c>
      <c r="Q3715" s="72">
        <f t="shared" si="1607"/>
        <v>10.5</v>
      </c>
      <c r="R3715" s="43" t="str">
        <f t="shared" si="1608"/>
        <v>5X033</v>
      </c>
      <c r="S3715" s="82" t="str">
        <f t="shared" si="1609"/>
        <v/>
      </c>
      <c r="T3715" s="40">
        <f t="shared" si="1610"/>
        <v>45926</v>
      </c>
      <c r="U3715" s="44">
        <v>2500</v>
      </c>
      <c r="V3715" s="44">
        <f t="shared" si="1611"/>
        <v>0</v>
      </c>
      <c r="W3715" s="77">
        <f t="shared" si="1612"/>
        <v>2500</v>
      </c>
      <c r="X3715" s="78">
        <f t="shared" si="1613"/>
        <v>0</v>
      </c>
      <c r="Y3715" s="44" cm="1">
        <f t="array" ref="Y3715">_xlfn.IFNA(_xlfn.IFS(AND(Q3715&gt;=2000, Q3715&lt;3000), 10000, AND(Q3715&gt;=3000, Q3715&lt;4000), 15000, AND(Q3715&gt;=4000, Q3715&lt;5000), 20000, AND(Q3715&gt;=5000), 25000),0)</f>
        <v>0</v>
      </c>
      <c r="Z3715" s="91">
        <f t="shared" si="1614"/>
        <v>300</v>
      </c>
      <c r="AA3715" s="44">
        <f t="shared" si="1615"/>
        <v>0</v>
      </c>
      <c r="AB3715" s="44"/>
      <c r="AC3715" s="44"/>
      <c r="AD3715" s="44"/>
      <c r="AE3715" s="44">
        <f>VLOOKUP(O3715,정산업데이트!$A$6:$B$12,2,10)</f>
        <v>0</v>
      </c>
      <c r="AF3715" s="44"/>
      <c r="AG3715" s="79">
        <f t="shared" si="1616"/>
        <v>300</v>
      </c>
      <c r="AH3715" s="80">
        <f t="shared" si="1617"/>
        <v>2800</v>
      </c>
      <c r="AJ3715" s="35" t="s">
        <v>20467</v>
      </c>
      <c r="AK3715" s="35" t="s">
        <v>73</v>
      </c>
      <c r="AL3715" s="35" t="s">
        <v>20468</v>
      </c>
      <c r="AM3715" s="35" t="s">
        <v>21053</v>
      </c>
      <c r="AN3715" s="35" t="s">
        <v>21054</v>
      </c>
      <c r="AO3715" s="35" t="s">
        <v>21055</v>
      </c>
      <c r="AP3715" s="35" t="s">
        <v>1341</v>
      </c>
      <c r="AQ3715" s="35" t="s">
        <v>122</v>
      </c>
      <c r="AR3715" s="35">
        <v>1</v>
      </c>
      <c r="AS3715" s="35">
        <v>0.75</v>
      </c>
      <c r="AT3715" s="35">
        <v>1E-3</v>
      </c>
      <c r="AU3715" s="35">
        <v>0.8</v>
      </c>
      <c r="AV3715" s="35" t="s">
        <v>8</v>
      </c>
      <c r="AW3715" s="35">
        <v>10.5</v>
      </c>
      <c r="AX3715" s="35" t="s">
        <v>68</v>
      </c>
      <c r="AY3715" s="35" t="s">
        <v>68</v>
      </c>
      <c r="AZ3715" s="35" t="s">
        <v>68</v>
      </c>
      <c r="BA3715" s="35" t="s">
        <v>68</v>
      </c>
      <c r="BB3715" s="35" t="s">
        <v>68</v>
      </c>
      <c r="BC3715" s="35" t="s">
        <v>135</v>
      </c>
      <c r="BD3715" s="35" t="s">
        <v>104</v>
      </c>
      <c r="BE3715" s="35" t="s">
        <v>105</v>
      </c>
      <c r="BF3715" s="35" t="s">
        <v>122</v>
      </c>
      <c r="BG3715" s="35" t="s">
        <v>69</v>
      </c>
      <c r="BH3715" s="35" t="s">
        <v>21056</v>
      </c>
      <c r="BI3715" s="35" t="s">
        <v>122</v>
      </c>
      <c r="BJ3715" s="35" t="s">
        <v>21057</v>
      </c>
      <c r="BK3715" s="35" t="s">
        <v>867</v>
      </c>
      <c r="BL3715" s="35" t="s">
        <v>122</v>
      </c>
      <c r="BM3715" s="35" t="s">
        <v>104</v>
      </c>
      <c r="BN3715" s="35" t="s">
        <v>70</v>
      </c>
      <c r="BO3715" s="35" t="s">
        <v>71</v>
      </c>
      <c r="BP3715" s="35" t="s">
        <v>122</v>
      </c>
      <c r="BQ3715" s="35" t="s">
        <v>163</v>
      </c>
    </row>
    <row r="3716" spans="1:69" x14ac:dyDescent="0.4">
      <c r="A3716" s="40" t="str">
        <f t="shared" si="1591"/>
        <v>2025-09-26</v>
      </c>
      <c r="B3716" s="40" t="str">
        <f t="shared" si="1592"/>
        <v>SYD</v>
      </c>
      <c r="C3716" s="39" t="str">
        <f t="shared" si="1593"/>
        <v>40644127020</v>
      </c>
      <c r="D3716" s="41" t="str">
        <f t="shared" si="1594"/>
        <v>PKR253707775</v>
      </c>
      <c r="E3716" s="41" t="str">
        <f t="shared" si="1595"/>
        <v>596421506136</v>
      </c>
      <c r="F3716" s="39" t="str">
        <f t="shared" si="1596"/>
        <v>2254238</v>
      </c>
      <c r="G3716" s="39" t="str">
        <f t="shared" si="1597"/>
        <v>WISE EXPRESS(CHUHO)</v>
      </c>
      <c r="H3716" s="41" t="str">
        <f t="shared" si="1598"/>
        <v>이현진</v>
      </c>
      <c r="I3716" s="39" t="str">
        <f t="shared" si="1599"/>
        <v>48034</v>
      </c>
      <c r="J3716" s="52" t="str">
        <f t="shared" si="1600"/>
        <v/>
      </c>
      <c r="K3716" s="75">
        <f t="shared" si="1601"/>
        <v>1</v>
      </c>
      <c r="L3716" s="76">
        <f t="shared" si="1602"/>
        <v>1</v>
      </c>
      <c r="M3716" s="76">
        <f t="shared" si="1603"/>
        <v>1E-3</v>
      </c>
      <c r="N3716" s="76">
        <f t="shared" si="1604"/>
        <v>1</v>
      </c>
      <c r="O3716" s="42">
        <f t="shared" si="1605"/>
        <v>1</v>
      </c>
      <c r="P3716" s="39" t="str">
        <f t="shared" si="1606"/>
        <v>일반(목록배제,Normal-Manifest Exception)</v>
      </c>
      <c r="Q3716" s="72">
        <f t="shared" si="1607"/>
        <v>25</v>
      </c>
      <c r="R3716" s="43" t="str">
        <f t="shared" si="1608"/>
        <v>5X033</v>
      </c>
      <c r="S3716" s="82" t="str">
        <f t="shared" si="1609"/>
        <v/>
      </c>
      <c r="T3716" s="40">
        <f t="shared" si="1610"/>
        <v>45926</v>
      </c>
      <c r="U3716" s="44">
        <v>2500</v>
      </c>
      <c r="V3716" s="44">
        <f t="shared" si="1611"/>
        <v>0</v>
      </c>
      <c r="W3716" s="77">
        <f t="shared" si="1612"/>
        <v>2500</v>
      </c>
      <c r="X3716" s="78">
        <f t="shared" si="1613"/>
        <v>0</v>
      </c>
      <c r="Y3716" s="44" cm="1">
        <f t="array" ref="Y3716">_xlfn.IFNA(_xlfn.IFS(AND(Q3716&gt;=2000, Q3716&lt;3000), 10000, AND(Q3716&gt;=3000, Q3716&lt;4000), 15000, AND(Q3716&gt;=4000, Q3716&lt;5000), 20000, AND(Q3716&gt;=5000), 25000),0)</f>
        <v>0</v>
      </c>
      <c r="Z3716" s="91">
        <f t="shared" si="1614"/>
        <v>300</v>
      </c>
      <c r="AA3716" s="44">
        <f t="shared" si="1615"/>
        <v>0</v>
      </c>
      <c r="AB3716" s="44"/>
      <c r="AC3716" s="44"/>
      <c r="AD3716" s="44"/>
      <c r="AE3716" s="44">
        <f>VLOOKUP(O3716,정산업데이트!$A$6:$B$12,2,10)</f>
        <v>0</v>
      </c>
      <c r="AF3716" s="44"/>
      <c r="AG3716" s="79">
        <f t="shared" si="1616"/>
        <v>300</v>
      </c>
      <c r="AH3716" s="80">
        <f t="shared" si="1617"/>
        <v>2800</v>
      </c>
      <c r="AJ3716" s="35" t="s">
        <v>20467</v>
      </c>
      <c r="AK3716" s="35" t="s">
        <v>73</v>
      </c>
      <c r="AL3716" s="35" t="s">
        <v>20468</v>
      </c>
      <c r="AM3716" s="35" t="s">
        <v>21058</v>
      </c>
      <c r="AN3716" s="35" t="s">
        <v>1795</v>
      </c>
      <c r="AO3716" s="35" t="s">
        <v>21059</v>
      </c>
      <c r="AP3716" s="35" t="s">
        <v>21060</v>
      </c>
      <c r="AQ3716" s="35" t="s">
        <v>122</v>
      </c>
      <c r="AR3716" s="35">
        <v>1</v>
      </c>
      <c r="AS3716" s="35">
        <v>1</v>
      </c>
      <c r="AT3716" s="35">
        <v>1E-3</v>
      </c>
      <c r="AU3716" s="35">
        <v>1</v>
      </c>
      <c r="AV3716" s="35" t="s">
        <v>8</v>
      </c>
      <c r="AW3716" s="35">
        <v>25</v>
      </c>
      <c r="AX3716" s="35" t="s">
        <v>68</v>
      </c>
      <c r="AY3716" s="35" t="s">
        <v>68</v>
      </c>
      <c r="AZ3716" s="35" t="s">
        <v>68</v>
      </c>
      <c r="BA3716" s="35" t="s">
        <v>68</v>
      </c>
      <c r="BB3716" s="35" t="s">
        <v>122</v>
      </c>
      <c r="BC3716" s="35" t="s">
        <v>123</v>
      </c>
      <c r="BD3716" s="35" t="s">
        <v>81</v>
      </c>
      <c r="BE3716" s="35" t="s">
        <v>82</v>
      </c>
      <c r="BF3716" s="35" t="s">
        <v>122</v>
      </c>
      <c r="BG3716" s="35" t="s">
        <v>69</v>
      </c>
      <c r="BH3716" s="35" t="s">
        <v>21061</v>
      </c>
      <c r="BI3716" s="35" t="s">
        <v>122</v>
      </c>
      <c r="BJ3716" s="35" t="s">
        <v>21062</v>
      </c>
      <c r="BK3716" s="35" t="s">
        <v>867</v>
      </c>
      <c r="BL3716" s="35" t="s">
        <v>122</v>
      </c>
      <c r="BM3716" s="35" t="s">
        <v>81</v>
      </c>
      <c r="BN3716" s="35" t="s">
        <v>70</v>
      </c>
      <c r="BO3716" s="35" t="s">
        <v>71</v>
      </c>
      <c r="BP3716" s="35" t="s">
        <v>122</v>
      </c>
      <c r="BQ3716" s="35" t="s">
        <v>163</v>
      </c>
    </row>
    <row r="3717" spans="1:69" x14ac:dyDescent="0.4">
      <c r="A3717" s="40" t="str">
        <f t="shared" si="1591"/>
        <v>2025-09-26</v>
      </c>
      <c r="B3717" s="40" t="str">
        <f t="shared" si="1592"/>
        <v>SYD</v>
      </c>
      <c r="C3717" s="39" t="str">
        <f t="shared" si="1593"/>
        <v>40644127020</v>
      </c>
      <c r="D3717" s="41" t="str">
        <f t="shared" si="1594"/>
        <v>PAU029769954</v>
      </c>
      <c r="E3717" s="41" t="str">
        <f t="shared" si="1595"/>
        <v>596421507680</v>
      </c>
      <c r="F3717" s="39" t="str">
        <f t="shared" si="1596"/>
        <v>2254252</v>
      </c>
      <c r="G3717" s="39" t="str">
        <f t="shared" si="1597"/>
        <v>WISE EXPRESS(AUSTRAPHARM)</v>
      </c>
      <c r="H3717" s="41" t="str">
        <f t="shared" si="1598"/>
        <v>김숙연</v>
      </c>
      <c r="I3717" s="39" t="str">
        <f t="shared" si="1599"/>
        <v>13585</v>
      </c>
      <c r="J3717" s="52" t="str">
        <f t="shared" si="1600"/>
        <v/>
      </c>
      <c r="K3717" s="75">
        <f t="shared" si="1601"/>
        <v>1</v>
      </c>
      <c r="L3717" s="76">
        <f t="shared" si="1602"/>
        <v>1</v>
      </c>
      <c r="M3717" s="76">
        <f t="shared" si="1603"/>
        <v>1E-3</v>
      </c>
      <c r="N3717" s="76">
        <f t="shared" si="1604"/>
        <v>1</v>
      </c>
      <c r="O3717" s="42">
        <f t="shared" si="1605"/>
        <v>1</v>
      </c>
      <c r="P3717" s="39" t="str">
        <f t="shared" si="1606"/>
        <v>목록(Manifest)</v>
      </c>
      <c r="Q3717" s="72">
        <f t="shared" si="1607"/>
        <v>50</v>
      </c>
      <c r="R3717" s="43" t="str">
        <f t="shared" si="1608"/>
        <v>5X033</v>
      </c>
      <c r="S3717" s="82" t="str">
        <f t="shared" si="1609"/>
        <v/>
      </c>
      <c r="T3717" s="40">
        <f t="shared" si="1610"/>
        <v>45926</v>
      </c>
      <c r="U3717" s="44">
        <v>2500</v>
      </c>
      <c r="V3717" s="44">
        <f t="shared" si="1611"/>
        <v>0</v>
      </c>
      <c r="W3717" s="77">
        <f t="shared" si="1612"/>
        <v>2500</v>
      </c>
      <c r="X3717" s="78">
        <f t="shared" si="1613"/>
        <v>0</v>
      </c>
      <c r="Y3717" s="44" cm="1">
        <f t="array" ref="Y3717">_xlfn.IFNA(_xlfn.IFS(AND(Q3717&gt;=2000, Q3717&lt;3000), 10000, AND(Q3717&gt;=3000, Q3717&lt;4000), 15000, AND(Q3717&gt;=4000, Q3717&lt;5000), 20000, AND(Q3717&gt;=5000), 25000),0)</f>
        <v>0</v>
      </c>
      <c r="Z3717" s="91">
        <f t="shared" si="1614"/>
        <v>0</v>
      </c>
      <c r="AA3717" s="44">
        <f t="shared" si="1615"/>
        <v>0</v>
      </c>
      <c r="AB3717" s="44"/>
      <c r="AC3717" s="44"/>
      <c r="AD3717" s="44"/>
      <c r="AE3717" s="44">
        <f>VLOOKUP(O3717,정산업데이트!$A$6:$B$12,2,10)</f>
        <v>0</v>
      </c>
      <c r="AF3717" s="44"/>
      <c r="AG3717" s="79">
        <f t="shared" si="1616"/>
        <v>0</v>
      </c>
      <c r="AH3717" s="80">
        <f t="shared" si="1617"/>
        <v>2500</v>
      </c>
      <c r="AJ3717" s="35" t="s">
        <v>20467</v>
      </c>
      <c r="AK3717" s="35" t="s">
        <v>73</v>
      </c>
      <c r="AL3717" s="35" t="s">
        <v>20468</v>
      </c>
      <c r="AM3717" s="35" t="s">
        <v>21063</v>
      </c>
      <c r="AN3717" s="35" t="s">
        <v>21064</v>
      </c>
      <c r="AO3717" s="35" t="s">
        <v>21065</v>
      </c>
      <c r="AP3717" s="35" t="s">
        <v>21066</v>
      </c>
      <c r="AQ3717" s="35" t="s">
        <v>122</v>
      </c>
      <c r="AR3717" s="35">
        <v>1</v>
      </c>
      <c r="AS3717" s="35">
        <v>1</v>
      </c>
      <c r="AT3717" s="35">
        <v>1E-3</v>
      </c>
      <c r="AU3717" s="35">
        <v>1</v>
      </c>
      <c r="AV3717" s="35" t="s">
        <v>7</v>
      </c>
      <c r="AW3717" s="35">
        <v>50</v>
      </c>
      <c r="AX3717" s="35" t="s">
        <v>68</v>
      </c>
      <c r="AY3717" s="35" t="s">
        <v>68</v>
      </c>
      <c r="AZ3717" s="35" t="s">
        <v>68</v>
      </c>
      <c r="BA3717" s="35" t="s">
        <v>68</v>
      </c>
      <c r="BB3717" s="35" t="s">
        <v>68</v>
      </c>
      <c r="BC3717" s="35" t="s">
        <v>132</v>
      </c>
      <c r="BD3717" s="35" t="s">
        <v>83</v>
      </c>
      <c r="BE3717" s="35" t="s">
        <v>156</v>
      </c>
      <c r="BF3717" s="35" t="s">
        <v>122</v>
      </c>
      <c r="BG3717" s="35" t="s">
        <v>69</v>
      </c>
      <c r="BH3717" s="35" t="s">
        <v>21067</v>
      </c>
      <c r="BI3717" s="35" t="s">
        <v>122</v>
      </c>
      <c r="BJ3717" s="35" t="s">
        <v>21068</v>
      </c>
      <c r="BK3717" s="35" t="s">
        <v>867</v>
      </c>
      <c r="BL3717" s="35" t="s">
        <v>122</v>
      </c>
      <c r="BM3717" s="35" t="s">
        <v>83</v>
      </c>
      <c r="BN3717" s="35" t="s">
        <v>70</v>
      </c>
      <c r="BO3717" s="35" t="s">
        <v>71</v>
      </c>
      <c r="BP3717" s="35" t="s">
        <v>122</v>
      </c>
      <c r="BQ3717" s="35" t="s">
        <v>163</v>
      </c>
    </row>
    <row r="3718" spans="1:69" x14ac:dyDescent="0.4">
      <c r="A3718" s="40" t="str">
        <f t="shared" ref="A3718:A3781" si="1618">AJ3718</f>
        <v>2025-09-26</v>
      </c>
      <c r="B3718" s="40" t="str">
        <f t="shared" ref="B3718:B3781" si="1619">AK3718</f>
        <v>SYD</v>
      </c>
      <c r="C3718" s="39" t="str">
        <f t="shared" ref="C3718:C3781" si="1620">AL3718</f>
        <v>40644127020</v>
      </c>
      <c r="D3718" s="41" t="str">
        <f t="shared" ref="D3718:D3781" si="1621">AM3718</f>
        <v>PKR253714887</v>
      </c>
      <c r="E3718" s="41" t="str">
        <f t="shared" ref="E3718:E3781" si="1622">BH3718</f>
        <v>596421507304</v>
      </c>
      <c r="F3718" s="39" t="str">
        <f t="shared" ref="F3718:F3781" si="1623">BC3718</f>
        <v>2256516</v>
      </c>
      <c r="G3718" s="39" t="str">
        <f t="shared" ref="G3718:G3781" si="1624">BD3718</f>
        <v>WISE EXPRESS (CNC INTL)</v>
      </c>
      <c r="H3718" s="41" t="str">
        <f t="shared" ref="H3718:H3781" si="1625">AN3718</f>
        <v>김재은</v>
      </c>
      <c r="I3718" s="39" t="str">
        <f t="shared" ref="I3718:I3781" si="1626">AP3718</f>
        <v>22127</v>
      </c>
      <c r="J3718" s="52" t="str">
        <f t="shared" ref="J3718:J3781" si="1627">AQ3718</f>
        <v/>
      </c>
      <c r="K3718" s="75">
        <f t="shared" ref="K3718:K3781" si="1628">AR3718</f>
        <v>1</v>
      </c>
      <c r="L3718" s="76">
        <f t="shared" ref="L3718:L3781" si="1629">AS3718</f>
        <v>1</v>
      </c>
      <c r="M3718" s="76">
        <f t="shared" ref="M3718:M3781" si="1630">AT3718</f>
        <v>1E-3</v>
      </c>
      <c r="N3718" s="76">
        <f t="shared" ref="N3718:N3781" si="1631">AU3718</f>
        <v>1</v>
      </c>
      <c r="O3718" s="42">
        <f t="shared" ref="O3718:O3781" si="1632">CEILING(MAX(L3718:N3718)/K3718,0.5)</f>
        <v>1</v>
      </c>
      <c r="P3718" s="39" t="str">
        <f t="shared" ref="P3718:P3781" si="1633">AV3718</f>
        <v>목록(Manifest)</v>
      </c>
      <c r="Q3718" s="72">
        <f t="shared" ref="Q3718:Q3781" si="1634">AW3718</f>
        <v>40</v>
      </c>
      <c r="R3718" s="43" t="str">
        <f t="shared" ref="R3718:R3781" si="1635">BK3718</f>
        <v>5X033</v>
      </c>
      <c r="S3718" s="82" t="str">
        <f t="shared" ref="S3718:S3781" si="1636">BL3718</f>
        <v/>
      </c>
      <c r="T3718" s="40">
        <f t="shared" ref="T3718:T3781" si="1637">DATE(YEAR(A3718),MONTH(A3718),DAY(A3718))</f>
        <v>45926</v>
      </c>
      <c r="U3718" s="44">
        <v>2500</v>
      </c>
      <c r="V3718" s="44">
        <f t="shared" ref="V3718:V3781" si="1638">IF(O3718&gt;5,CEILING(O3718-5,1)*100,0)</f>
        <v>0</v>
      </c>
      <c r="W3718" s="77">
        <f t="shared" ref="W3718:W3781" si="1639">SUM(U3718:V3718)</f>
        <v>2500</v>
      </c>
      <c r="X3718" s="78">
        <f t="shared" ref="X3718:X3781" si="1640">(K3718-1)*2500</f>
        <v>0</v>
      </c>
      <c r="Y3718" s="44" cm="1">
        <f t="array" ref="Y3718">_xlfn.IFNA(_xlfn.IFS(AND(Q3718&gt;=2000, Q3718&lt;3000), 10000, AND(Q3718&gt;=3000, Q3718&lt;4000), 15000, AND(Q3718&gt;=4000, Q3718&lt;5000), 20000, AND(Q3718&gt;=5000), 25000),0)</f>
        <v>0</v>
      </c>
      <c r="Z3718" s="91">
        <f t="shared" ref="Z3718:Z3781" si="1641">IF(OR(P3718="일반(목록배제,Normal-Manifest Exception)",P3718="간이(Simple)",P3718="목록취하(허용배제,Manifest-Drop)",P3718="일반(NORMAL)"),300,0)</f>
        <v>0</v>
      </c>
      <c r="AA3718" s="44">
        <f t="shared" ref="AA3718:AA3781" si="1642">IF(LEFT(AP3718,2)="63",3000,0)</f>
        <v>0</v>
      </c>
      <c r="AB3718" s="44"/>
      <c r="AC3718" s="44"/>
      <c r="AD3718" s="44"/>
      <c r="AE3718" s="44">
        <f>VLOOKUP(O3718,정산업데이트!$A$6:$B$12,2,10)</f>
        <v>0</v>
      </c>
      <c r="AF3718" s="44"/>
      <c r="AG3718" s="79">
        <f t="shared" ref="AG3718:AG3781" si="1643">X3718+Y3718+Z3718+AA3718+AB3718+AE3718+AF3718</f>
        <v>0</v>
      </c>
      <c r="AH3718" s="80">
        <f t="shared" ref="AH3718:AH3781" si="1644">SUM(AG3718,W3718)</f>
        <v>2500</v>
      </c>
      <c r="AJ3718" s="35" t="s">
        <v>20467</v>
      </c>
      <c r="AK3718" s="35" t="s">
        <v>73</v>
      </c>
      <c r="AL3718" s="35" t="s">
        <v>20468</v>
      </c>
      <c r="AM3718" s="35" t="s">
        <v>21069</v>
      </c>
      <c r="AN3718" s="35" t="s">
        <v>17540</v>
      </c>
      <c r="AO3718" s="35" t="s">
        <v>21070</v>
      </c>
      <c r="AP3718" s="35" t="s">
        <v>21071</v>
      </c>
      <c r="AQ3718" s="35" t="s">
        <v>122</v>
      </c>
      <c r="AR3718" s="35">
        <v>1</v>
      </c>
      <c r="AS3718" s="35">
        <v>1</v>
      </c>
      <c r="AT3718" s="35">
        <v>1E-3</v>
      </c>
      <c r="AU3718" s="35">
        <v>1</v>
      </c>
      <c r="AV3718" s="35" t="s">
        <v>7</v>
      </c>
      <c r="AW3718" s="35">
        <v>40</v>
      </c>
      <c r="AX3718" s="35" t="s">
        <v>68</v>
      </c>
      <c r="AY3718" s="35" t="s">
        <v>68</v>
      </c>
      <c r="AZ3718" s="35" t="s">
        <v>68</v>
      </c>
      <c r="BA3718" s="35" t="s">
        <v>68</v>
      </c>
      <c r="BB3718" s="35" t="s">
        <v>68</v>
      </c>
      <c r="BC3718" s="35" t="s">
        <v>405</v>
      </c>
      <c r="BD3718" s="35" t="s">
        <v>406</v>
      </c>
      <c r="BE3718" s="35" t="s">
        <v>407</v>
      </c>
      <c r="BF3718" s="35" t="s">
        <v>122</v>
      </c>
      <c r="BG3718" s="35" t="s">
        <v>69</v>
      </c>
      <c r="BH3718" s="35" t="s">
        <v>21072</v>
      </c>
      <c r="BI3718" s="35" t="s">
        <v>122</v>
      </c>
      <c r="BJ3718" s="35" t="s">
        <v>21073</v>
      </c>
      <c r="BK3718" s="35" t="s">
        <v>867</v>
      </c>
      <c r="BL3718" s="35" t="s">
        <v>122</v>
      </c>
      <c r="BM3718" s="35" t="s">
        <v>406</v>
      </c>
      <c r="BN3718" s="35" t="s">
        <v>70</v>
      </c>
      <c r="BO3718" s="35" t="s">
        <v>71</v>
      </c>
      <c r="BP3718" s="35" t="s">
        <v>122</v>
      </c>
      <c r="BQ3718" s="35" t="s">
        <v>163</v>
      </c>
    </row>
    <row r="3719" spans="1:69" x14ac:dyDescent="0.4">
      <c r="A3719" s="40" t="str">
        <f t="shared" si="1618"/>
        <v>2025-09-26</v>
      </c>
      <c r="B3719" s="40" t="str">
        <f t="shared" si="1619"/>
        <v>SYD</v>
      </c>
      <c r="C3719" s="39" t="str">
        <f t="shared" si="1620"/>
        <v>40644127020</v>
      </c>
      <c r="D3719" s="41" t="str">
        <f t="shared" si="1621"/>
        <v>PAU029762005</v>
      </c>
      <c r="E3719" s="41" t="str">
        <f t="shared" si="1622"/>
        <v>596421496992</v>
      </c>
      <c r="F3719" s="39" t="str">
        <f t="shared" si="1623"/>
        <v>2254256</v>
      </c>
      <c r="G3719" s="39" t="str">
        <f t="shared" si="1624"/>
        <v>WISE EXPRESS(BOOSTUP)</v>
      </c>
      <c r="H3719" s="41" t="str">
        <f t="shared" si="1625"/>
        <v>신미선</v>
      </c>
      <c r="I3719" s="39" t="str">
        <f t="shared" si="1626"/>
        <v>02094</v>
      </c>
      <c r="J3719" s="52" t="str">
        <f t="shared" si="1627"/>
        <v/>
      </c>
      <c r="K3719" s="75">
        <f t="shared" si="1628"/>
        <v>1</v>
      </c>
      <c r="L3719" s="76">
        <f t="shared" si="1629"/>
        <v>2</v>
      </c>
      <c r="M3719" s="76">
        <f t="shared" si="1630"/>
        <v>1E-3</v>
      </c>
      <c r="N3719" s="76">
        <f t="shared" si="1631"/>
        <v>2</v>
      </c>
      <c r="O3719" s="42">
        <f t="shared" si="1632"/>
        <v>2</v>
      </c>
      <c r="P3719" s="39" t="str">
        <f t="shared" si="1633"/>
        <v>목록(Manifest)</v>
      </c>
      <c r="Q3719" s="72">
        <f t="shared" si="1634"/>
        <v>80</v>
      </c>
      <c r="R3719" s="43" t="str">
        <f t="shared" si="1635"/>
        <v>5X033</v>
      </c>
      <c r="S3719" s="82" t="str">
        <f t="shared" si="1636"/>
        <v/>
      </c>
      <c r="T3719" s="40">
        <f t="shared" si="1637"/>
        <v>45926</v>
      </c>
      <c r="U3719" s="44">
        <v>2500</v>
      </c>
      <c r="V3719" s="44">
        <f t="shared" si="1638"/>
        <v>0</v>
      </c>
      <c r="W3719" s="77">
        <f t="shared" si="1639"/>
        <v>2500</v>
      </c>
      <c r="X3719" s="78">
        <f t="shared" si="1640"/>
        <v>0</v>
      </c>
      <c r="Y3719" s="44" cm="1">
        <f t="array" ref="Y3719">_xlfn.IFNA(_xlfn.IFS(AND(Q3719&gt;=2000, Q3719&lt;3000), 10000, AND(Q3719&gt;=3000, Q3719&lt;4000), 15000, AND(Q3719&gt;=4000, Q3719&lt;5000), 20000, AND(Q3719&gt;=5000), 25000),0)</f>
        <v>0</v>
      </c>
      <c r="Z3719" s="91">
        <f t="shared" si="1641"/>
        <v>0</v>
      </c>
      <c r="AA3719" s="44">
        <f t="shared" si="1642"/>
        <v>0</v>
      </c>
      <c r="AB3719" s="44"/>
      <c r="AC3719" s="44"/>
      <c r="AD3719" s="44"/>
      <c r="AE3719" s="44">
        <f>VLOOKUP(O3719,정산업데이트!$A$6:$B$12,2,10)</f>
        <v>0</v>
      </c>
      <c r="AF3719" s="44"/>
      <c r="AG3719" s="79">
        <f t="shared" si="1643"/>
        <v>0</v>
      </c>
      <c r="AH3719" s="80">
        <f t="shared" si="1644"/>
        <v>2500</v>
      </c>
      <c r="AJ3719" s="35" t="s">
        <v>20467</v>
      </c>
      <c r="AK3719" s="35" t="s">
        <v>73</v>
      </c>
      <c r="AL3719" s="35" t="s">
        <v>20468</v>
      </c>
      <c r="AM3719" s="35" t="s">
        <v>21074</v>
      </c>
      <c r="AN3719" s="35" t="s">
        <v>21075</v>
      </c>
      <c r="AO3719" s="35" t="s">
        <v>21076</v>
      </c>
      <c r="AP3719" s="35" t="s">
        <v>21077</v>
      </c>
      <c r="AQ3719" s="35" t="s">
        <v>122</v>
      </c>
      <c r="AR3719" s="35">
        <v>1</v>
      </c>
      <c r="AS3719" s="35">
        <v>2</v>
      </c>
      <c r="AT3719" s="35">
        <v>1E-3</v>
      </c>
      <c r="AU3719" s="35">
        <v>2</v>
      </c>
      <c r="AV3719" s="35" t="s">
        <v>7</v>
      </c>
      <c r="AW3719" s="35">
        <v>80</v>
      </c>
      <c r="AX3719" s="35" t="s">
        <v>68</v>
      </c>
      <c r="AY3719" s="35" t="s">
        <v>68</v>
      </c>
      <c r="AZ3719" s="35" t="s">
        <v>68</v>
      </c>
      <c r="BA3719" s="35" t="s">
        <v>68</v>
      </c>
      <c r="BB3719" s="35" t="s">
        <v>68</v>
      </c>
      <c r="BC3719" s="35" t="s">
        <v>129</v>
      </c>
      <c r="BD3719" s="35" t="s">
        <v>91</v>
      </c>
      <c r="BE3719" s="35" t="s">
        <v>92</v>
      </c>
      <c r="BF3719" s="35" t="s">
        <v>122</v>
      </c>
      <c r="BG3719" s="35" t="s">
        <v>69</v>
      </c>
      <c r="BH3719" s="35" t="s">
        <v>21078</v>
      </c>
      <c r="BI3719" s="35" t="s">
        <v>122</v>
      </c>
      <c r="BJ3719" s="35" t="s">
        <v>21079</v>
      </c>
      <c r="BK3719" s="35" t="s">
        <v>867</v>
      </c>
      <c r="BL3719" s="35" t="s">
        <v>122</v>
      </c>
      <c r="BM3719" s="35" t="s">
        <v>91</v>
      </c>
      <c r="BN3719" s="35" t="s">
        <v>70</v>
      </c>
      <c r="BO3719" s="35" t="s">
        <v>71</v>
      </c>
      <c r="BP3719" s="35" t="s">
        <v>122</v>
      </c>
      <c r="BQ3719" s="35" t="s">
        <v>163</v>
      </c>
    </row>
    <row r="3720" spans="1:69" x14ac:dyDescent="0.4">
      <c r="A3720" s="40" t="str">
        <f t="shared" si="1618"/>
        <v>2025-09-26</v>
      </c>
      <c r="B3720" s="40" t="str">
        <f t="shared" si="1619"/>
        <v>SYD</v>
      </c>
      <c r="C3720" s="39" t="str">
        <f t="shared" si="1620"/>
        <v>40644127020</v>
      </c>
      <c r="D3720" s="41" t="str">
        <f t="shared" si="1621"/>
        <v>PKR253672300</v>
      </c>
      <c r="E3720" s="41" t="str">
        <f t="shared" si="1622"/>
        <v>596421497504</v>
      </c>
      <c r="F3720" s="39" t="str">
        <f t="shared" si="1623"/>
        <v>2256516</v>
      </c>
      <c r="G3720" s="39" t="str">
        <f t="shared" si="1624"/>
        <v>WISE EXPRESS (CNC INTL)</v>
      </c>
      <c r="H3720" s="41" t="str">
        <f t="shared" si="1625"/>
        <v>김수진</v>
      </c>
      <c r="I3720" s="39" t="str">
        <f t="shared" si="1626"/>
        <v>07423</v>
      </c>
      <c r="J3720" s="52" t="str">
        <f t="shared" si="1627"/>
        <v/>
      </c>
      <c r="K3720" s="75">
        <f t="shared" si="1628"/>
        <v>1</v>
      </c>
      <c r="L3720" s="76">
        <f t="shared" si="1629"/>
        <v>1</v>
      </c>
      <c r="M3720" s="76">
        <f t="shared" si="1630"/>
        <v>1E-3</v>
      </c>
      <c r="N3720" s="76">
        <f t="shared" si="1631"/>
        <v>1</v>
      </c>
      <c r="O3720" s="42">
        <f t="shared" si="1632"/>
        <v>1</v>
      </c>
      <c r="P3720" s="39" t="str">
        <f t="shared" si="1633"/>
        <v>목록(Manifest)</v>
      </c>
      <c r="Q3720" s="72">
        <f t="shared" si="1634"/>
        <v>41</v>
      </c>
      <c r="R3720" s="43" t="str">
        <f t="shared" si="1635"/>
        <v>5X033</v>
      </c>
      <c r="S3720" s="82" t="str">
        <f t="shared" si="1636"/>
        <v/>
      </c>
      <c r="T3720" s="40">
        <f t="shared" si="1637"/>
        <v>45926</v>
      </c>
      <c r="U3720" s="44">
        <v>2500</v>
      </c>
      <c r="V3720" s="44">
        <f t="shared" si="1638"/>
        <v>0</v>
      </c>
      <c r="W3720" s="77">
        <f t="shared" si="1639"/>
        <v>2500</v>
      </c>
      <c r="X3720" s="78">
        <f t="shared" si="1640"/>
        <v>0</v>
      </c>
      <c r="Y3720" s="44" cm="1">
        <f t="array" ref="Y3720">_xlfn.IFNA(_xlfn.IFS(AND(Q3720&gt;=2000, Q3720&lt;3000), 10000, AND(Q3720&gt;=3000, Q3720&lt;4000), 15000, AND(Q3720&gt;=4000, Q3720&lt;5000), 20000, AND(Q3720&gt;=5000), 25000),0)</f>
        <v>0</v>
      </c>
      <c r="Z3720" s="91">
        <f t="shared" si="1641"/>
        <v>0</v>
      </c>
      <c r="AA3720" s="44">
        <f t="shared" si="1642"/>
        <v>0</v>
      </c>
      <c r="AB3720" s="44"/>
      <c r="AC3720" s="44"/>
      <c r="AD3720" s="44"/>
      <c r="AE3720" s="44">
        <f>VLOOKUP(O3720,정산업데이트!$A$6:$B$12,2,10)</f>
        <v>0</v>
      </c>
      <c r="AF3720" s="44"/>
      <c r="AG3720" s="79">
        <f t="shared" si="1643"/>
        <v>0</v>
      </c>
      <c r="AH3720" s="80">
        <f t="shared" si="1644"/>
        <v>2500</v>
      </c>
      <c r="AJ3720" s="35" t="s">
        <v>20467</v>
      </c>
      <c r="AK3720" s="35" t="s">
        <v>73</v>
      </c>
      <c r="AL3720" s="35" t="s">
        <v>20468</v>
      </c>
      <c r="AM3720" s="35" t="s">
        <v>21080</v>
      </c>
      <c r="AN3720" s="35" t="s">
        <v>260</v>
      </c>
      <c r="AO3720" s="35" t="s">
        <v>21081</v>
      </c>
      <c r="AP3720" s="35" t="s">
        <v>21082</v>
      </c>
      <c r="AQ3720" s="35" t="s">
        <v>122</v>
      </c>
      <c r="AR3720" s="35">
        <v>1</v>
      </c>
      <c r="AS3720" s="35">
        <v>1</v>
      </c>
      <c r="AT3720" s="35">
        <v>1E-3</v>
      </c>
      <c r="AU3720" s="35">
        <v>1</v>
      </c>
      <c r="AV3720" s="35" t="s">
        <v>7</v>
      </c>
      <c r="AW3720" s="35">
        <v>41</v>
      </c>
      <c r="AX3720" s="35" t="s">
        <v>68</v>
      </c>
      <c r="AY3720" s="35" t="s">
        <v>68</v>
      </c>
      <c r="AZ3720" s="35" t="s">
        <v>68</v>
      </c>
      <c r="BA3720" s="35" t="s">
        <v>68</v>
      </c>
      <c r="BB3720" s="35" t="s">
        <v>68</v>
      </c>
      <c r="BC3720" s="35" t="s">
        <v>405</v>
      </c>
      <c r="BD3720" s="35" t="s">
        <v>406</v>
      </c>
      <c r="BE3720" s="35" t="s">
        <v>715</v>
      </c>
      <c r="BF3720" s="35" t="s">
        <v>122</v>
      </c>
      <c r="BG3720" s="35" t="s">
        <v>69</v>
      </c>
      <c r="BH3720" s="35" t="s">
        <v>21083</v>
      </c>
      <c r="BI3720" s="35" t="s">
        <v>122</v>
      </c>
      <c r="BJ3720" s="35" t="s">
        <v>21084</v>
      </c>
      <c r="BK3720" s="35" t="s">
        <v>867</v>
      </c>
      <c r="BL3720" s="35" t="s">
        <v>122</v>
      </c>
      <c r="BM3720" s="35" t="s">
        <v>406</v>
      </c>
      <c r="BN3720" s="35" t="s">
        <v>70</v>
      </c>
      <c r="BO3720" s="35" t="s">
        <v>71</v>
      </c>
      <c r="BP3720" s="35" t="s">
        <v>122</v>
      </c>
      <c r="BQ3720" s="35" t="s">
        <v>163</v>
      </c>
    </row>
    <row r="3721" spans="1:69" x14ac:dyDescent="0.4">
      <c r="A3721" s="40" t="str">
        <f t="shared" si="1618"/>
        <v>2025-09-26</v>
      </c>
      <c r="B3721" s="40" t="str">
        <f t="shared" si="1619"/>
        <v>SYD</v>
      </c>
      <c r="C3721" s="39" t="str">
        <f t="shared" si="1620"/>
        <v>40644127020</v>
      </c>
      <c r="D3721" s="41" t="str">
        <f t="shared" si="1621"/>
        <v>PKR253672301</v>
      </c>
      <c r="E3721" s="41" t="str">
        <f t="shared" si="1622"/>
        <v>596421497515</v>
      </c>
      <c r="F3721" s="39" t="str">
        <f t="shared" si="1623"/>
        <v>2256516</v>
      </c>
      <c r="G3721" s="39" t="str">
        <f t="shared" si="1624"/>
        <v>WISE EXPRESS (CNC INTL)</v>
      </c>
      <c r="H3721" s="41" t="str">
        <f t="shared" si="1625"/>
        <v>윤미현</v>
      </c>
      <c r="I3721" s="39" t="str">
        <f t="shared" si="1626"/>
        <v>35384</v>
      </c>
      <c r="J3721" s="52" t="str">
        <f t="shared" si="1627"/>
        <v/>
      </c>
      <c r="K3721" s="75">
        <f t="shared" si="1628"/>
        <v>1</v>
      </c>
      <c r="L3721" s="76">
        <f t="shared" si="1629"/>
        <v>1</v>
      </c>
      <c r="M3721" s="76">
        <f t="shared" si="1630"/>
        <v>1E-3</v>
      </c>
      <c r="N3721" s="76">
        <f t="shared" si="1631"/>
        <v>1</v>
      </c>
      <c r="O3721" s="42">
        <f t="shared" si="1632"/>
        <v>1</v>
      </c>
      <c r="P3721" s="39" t="str">
        <f t="shared" si="1633"/>
        <v>목록(Manifest)</v>
      </c>
      <c r="Q3721" s="72">
        <f t="shared" si="1634"/>
        <v>50</v>
      </c>
      <c r="R3721" s="43" t="str">
        <f t="shared" si="1635"/>
        <v>5X033</v>
      </c>
      <c r="S3721" s="82" t="str">
        <f t="shared" si="1636"/>
        <v/>
      </c>
      <c r="T3721" s="40">
        <f t="shared" si="1637"/>
        <v>45926</v>
      </c>
      <c r="U3721" s="44">
        <v>2500</v>
      </c>
      <c r="V3721" s="44">
        <f t="shared" si="1638"/>
        <v>0</v>
      </c>
      <c r="W3721" s="77">
        <f t="shared" si="1639"/>
        <v>2500</v>
      </c>
      <c r="X3721" s="78">
        <f t="shared" si="1640"/>
        <v>0</v>
      </c>
      <c r="Y3721" s="44" cm="1">
        <f t="array" ref="Y3721">_xlfn.IFNA(_xlfn.IFS(AND(Q3721&gt;=2000, Q3721&lt;3000), 10000, AND(Q3721&gt;=3000, Q3721&lt;4000), 15000, AND(Q3721&gt;=4000, Q3721&lt;5000), 20000, AND(Q3721&gt;=5000), 25000),0)</f>
        <v>0</v>
      </c>
      <c r="Z3721" s="91">
        <f t="shared" si="1641"/>
        <v>0</v>
      </c>
      <c r="AA3721" s="44">
        <f t="shared" si="1642"/>
        <v>0</v>
      </c>
      <c r="AB3721" s="44"/>
      <c r="AC3721" s="44"/>
      <c r="AD3721" s="44"/>
      <c r="AE3721" s="44">
        <f>VLOOKUP(O3721,정산업데이트!$A$6:$B$12,2,10)</f>
        <v>0</v>
      </c>
      <c r="AF3721" s="44"/>
      <c r="AG3721" s="79">
        <f t="shared" si="1643"/>
        <v>0</v>
      </c>
      <c r="AH3721" s="80">
        <f t="shared" si="1644"/>
        <v>2500</v>
      </c>
      <c r="AJ3721" s="35" t="s">
        <v>20467</v>
      </c>
      <c r="AK3721" s="35" t="s">
        <v>73</v>
      </c>
      <c r="AL3721" s="35" t="s">
        <v>20468</v>
      </c>
      <c r="AM3721" s="35" t="s">
        <v>21085</v>
      </c>
      <c r="AN3721" s="35" t="s">
        <v>21086</v>
      </c>
      <c r="AO3721" s="35" t="s">
        <v>21087</v>
      </c>
      <c r="AP3721" s="35" t="s">
        <v>15084</v>
      </c>
      <c r="AQ3721" s="35" t="s">
        <v>122</v>
      </c>
      <c r="AR3721" s="35">
        <v>1</v>
      </c>
      <c r="AS3721" s="35">
        <v>1</v>
      </c>
      <c r="AT3721" s="35">
        <v>1E-3</v>
      </c>
      <c r="AU3721" s="35">
        <v>1</v>
      </c>
      <c r="AV3721" s="35" t="s">
        <v>7</v>
      </c>
      <c r="AW3721" s="35">
        <v>50</v>
      </c>
      <c r="AX3721" s="35" t="s">
        <v>68</v>
      </c>
      <c r="AY3721" s="35" t="s">
        <v>68</v>
      </c>
      <c r="AZ3721" s="35" t="s">
        <v>68</v>
      </c>
      <c r="BA3721" s="35" t="s">
        <v>68</v>
      </c>
      <c r="BB3721" s="35" t="s">
        <v>68</v>
      </c>
      <c r="BC3721" s="35" t="s">
        <v>405</v>
      </c>
      <c r="BD3721" s="35" t="s">
        <v>406</v>
      </c>
      <c r="BE3721" s="35" t="s">
        <v>407</v>
      </c>
      <c r="BF3721" s="35" t="s">
        <v>122</v>
      </c>
      <c r="BG3721" s="35" t="s">
        <v>69</v>
      </c>
      <c r="BH3721" s="35" t="s">
        <v>21088</v>
      </c>
      <c r="BI3721" s="35" t="s">
        <v>122</v>
      </c>
      <c r="BJ3721" s="35" t="s">
        <v>21089</v>
      </c>
      <c r="BK3721" s="35" t="s">
        <v>867</v>
      </c>
      <c r="BL3721" s="35" t="s">
        <v>122</v>
      </c>
      <c r="BM3721" s="35" t="s">
        <v>406</v>
      </c>
      <c r="BN3721" s="35" t="s">
        <v>70</v>
      </c>
      <c r="BO3721" s="35" t="s">
        <v>71</v>
      </c>
      <c r="BP3721" s="35" t="s">
        <v>122</v>
      </c>
      <c r="BQ3721" s="35" t="s">
        <v>163</v>
      </c>
    </row>
    <row r="3722" spans="1:69" x14ac:dyDescent="0.4">
      <c r="A3722" s="40" t="str">
        <f t="shared" si="1618"/>
        <v>2025-09-26</v>
      </c>
      <c r="B3722" s="40" t="str">
        <f t="shared" si="1619"/>
        <v>SYD</v>
      </c>
      <c r="C3722" s="39" t="str">
        <f t="shared" si="1620"/>
        <v>40644127020</v>
      </c>
      <c r="D3722" s="41" t="str">
        <f t="shared" si="1621"/>
        <v>PKR253672303</v>
      </c>
      <c r="E3722" s="41" t="str">
        <f t="shared" si="1622"/>
        <v>596421497530</v>
      </c>
      <c r="F3722" s="39" t="str">
        <f t="shared" si="1623"/>
        <v>2256516</v>
      </c>
      <c r="G3722" s="39" t="str">
        <f t="shared" si="1624"/>
        <v>WISE EXPRESS (CNC INTL)</v>
      </c>
      <c r="H3722" s="41" t="str">
        <f t="shared" si="1625"/>
        <v>이선화</v>
      </c>
      <c r="I3722" s="39" t="str">
        <f t="shared" si="1626"/>
        <v>05728</v>
      </c>
      <c r="J3722" s="52" t="str">
        <f t="shared" si="1627"/>
        <v/>
      </c>
      <c r="K3722" s="75">
        <f t="shared" si="1628"/>
        <v>1</v>
      </c>
      <c r="L3722" s="76">
        <f t="shared" si="1629"/>
        <v>1</v>
      </c>
      <c r="M3722" s="76">
        <f t="shared" si="1630"/>
        <v>1E-3</v>
      </c>
      <c r="N3722" s="76">
        <f t="shared" si="1631"/>
        <v>1</v>
      </c>
      <c r="O3722" s="42">
        <f t="shared" si="1632"/>
        <v>1</v>
      </c>
      <c r="P3722" s="39" t="str">
        <f t="shared" si="1633"/>
        <v>목록(Manifest)</v>
      </c>
      <c r="Q3722" s="72">
        <f t="shared" si="1634"/>
        <v>55</v>
      </c>
      <c r="R3722" s="43" t="str">
        <f t="shared" si="1635"/>
        <v>5X033</v>
      </c>
      <c r="S3722" s="82" t="str">
        <f t="shared" si="1636"/>
        <v/>
      </c>
      <c r="T3722" s="40">
        <f t="shared" si="1637"/>
        <v>45926</v>
      </c>
      <c r="U3722" s="44">
        <v>2500</v>
      </c>
      <c r="V3722" s="44">
        <f t="shared" si="1638"/>
        <v>0</v>
      </c>
      <c r="W3722" s="77">
        <f t="shared" si="1639"/>
        <v>2500</v>
      </c>
      <c r="X3722" s="78">
        <f t="shared" si="1640"/>
        <v>0</v>
      </c>
      <c r="Y3722" s="44" cm="1">
        <f t="array" ref="Y3722">_xlfn.IFNA(_xlfn.IFS(AND(Q3722&gt;=2000, Q3722&lt;3000), 10000, AND(Q3722&gt;=3000, Q3722&lt;4000), 15000, AND(Q3722&gt;=4000, Q3722&lt;5000), 20000, AND(Q3722&gt;=5000), 25000),0)</f>
        <v>0</v>
      </c>
      <c r="Z3722" s="91">
        <f t="shared" si="1641"/>
        <v>0</v>
      </c>
      <c r="AA3722" s="44">
        <f t="shared" si="1642"/>
        <v>0</v>
      </c>
      <c r="AB3722" s="44"/>
      <c r="AC3722" s="44"/>
      <c r="AD3722" s="44"/>
      <c r="AE3722" s="44">
        <f>VLOOKUP(O3722,정산업데이트!$A$6:$B$12,2,10)</f>
        <v>0</v>
      </c>
      <c r="AF3722" s="44"/>
      <c r="AG3722" s="79">
        <f t="shared" si="1643"/>
        <v>0</v>
      </c>
      <c r="AH3722" s="80">
        <f t="shared" si="1644"/>
        <v>2500</v>
      </c>
      <c r="AJ3722" s="35" t="s">
        <v>20467</v>
      </c>
      <c r="AK3722" s="35" t="s">
        <v>73</v>
      </c>
      <c r="AL3722" s="35" t="s">
        <v>20468</v>
      </c>
      <c r="AM3722" s="35" t="s">
        <v>21090</v>
      </c>
      <c r="AN3722" s="35" t="s">
        <v>10273</v>
      </c>
      <c r="AO3722" s="35" t="s">
        <v>21091</v>
      </c>
      <c r="AP3722" s="35" t="s">
        <v>1609</v>
      </c>
      <c r="AQ3722" s="35" t="s">
        <v>122</v>
      </c>
      <c r="AR3722" s="35">
        <v>1</v>
      </c>
      <c r="AS3722" s="35">
        <v>1</v>
      </c>
      <c r="AT3722" s="35">
        <v>1E-3</v>
      </c>
      <c r="AU3722" s="35">
        <v>1</v>
      </c>
      <c r="AV3722" s="35" t="s">
        <v>7</v>
      </c>
      <c r="AW3722" s="35">
        <v>55</v>
      </c>
      <c r="AX3722" s="35" t="s">
        <v>68</v>
      </c>
      <c r="AY3722" s="35" t="s">
        <v>68</v>
      </c>
      <c r="AZ3722" s="35" t="s">
        <v>68</v>
      </c>
      <c r="BA3722" s="35" t="s">
        <v>68</v>
      </c>
      <c r="BB3722" s="35" t="s">
        <v>68</v>
      </c>
      <c r="BC3722" s="35" t="s">
        <v>405</v>
      </c>
      <c r="BD3722" s="35" t="s">
        <v>406</v>
      </c>
      <c r="BE3722" s="35" t="s">
        <v>526</v>
      </c>
      <c r="BF3722" s="35" t="s">
        <v>122</v>
      </c>
      <c r="BG3722" s="35" t="s">
        <v>69</v>
      </c>
      <c r="BH3722" s="35" t="s">
        <v>21092</v>
      </c>
      <c r="BI3722" s="35" t="s">
        <v>122</v>
      </c>
      <c r="BJ3722" s="35" t="s">
        <v>21093</v>
      </c>
      <c r="BK3722" s="35" t="s">
        <v>867</v>
      </c>
      <c r="BL3722" s="35" t="s">
        <v>122</v>
      </c>
      <c r="BM3722" s="35" t="s">
        <v>406</v>
      </c>
      <c r="BN3722" s="35" t="s">
        <v>70</v>
      </c>
      <c r="BO3722" s="35" t="s">
        <v>71</v>
      </c>
      <c r="BP3722" s="35" t="s">
        <v>122</v>
      </c>
      <c r="BQ3722" s="35" t="s">
        <v>163</v>
      </c>
    </row>
    <row r="3723" spans="1:69" x14ac:dyDescent="0.4">
      <c r="A3723" s="40" t="str">
        <f t="shared" si="1618"/>
        <v>2025-09-26</v>
      </c>
      <c r="B3723" s="40" t="str">
        <f t="shared" si="1619"/>
        <v>SYD</v>
      </c>
      <c r="C3723" s="39" t="str">
        <f t="shared" si="1620"/>
        <v>40644127020</v>
      </c>
      <c r="D3723" s="41" t="str">
        <f t="shared" si="1621"/>
        <v>PAU029774155</v>
      </c>
      <c r="E3723" s="41" t="str">
        <f t="shared" si="1622"/>
        <v>596421513523</v>
      </c>
      <c r="F3723" s="39" t="str">
        <f t="shared" si="1623"/>
        <v>2254252</v>
      </c>
      <c r="G3723" s="39" t="str">
        <f t="shared" si="1624"/>
        <v>WISE EXPRESS(AUSTRAPHARM)</v>
      </c>
      <c r="H3723" s="41" t="str">
        <f t="shared" si="1625"/>
        <v>이담인</v>
      </c>
      <c r="I3723" s="39" t="str">
        <f t="shared" si="1626"/>
        <v>02057</v>
      </c>
      <c r="J3723" s="52" t="str">
        <f t="shared" si="1627"/>
        <v/>
      </c>
      <c r="K3723" s="75">
        <f t="shared" si="1628"/>
        <v>1</v>
      </c>
      <c r="L3723" s="76">
        <f t="shared" si="1629"/>
        <v>1</v>
      </c>
      <c r="M3723" s="76">
        <f t="shared" si="1630"/>
        <v>1E-3</v>
      </c>
      <c r="N3723" s="76">
        <f t="shared" si="1631"/>
        <v>1</v>
      </c>
      <c r="O3723" s="42">
        <f t="shared" si="1632"/>
        <v>1</v>
      </c>
      <c r="P3723" s="39" t="str">
        <f t="shared" si="1633"/>
        <v>목록(Manifest)</v>
      </c>
      <c r="Q3723" s="72">
        <f t="shared" si="1634"/>
        <v>70</v>
      </c>
      <c r="R3723" s="43" t="str">
        <f t="shared" si="1635"/>
        <v>5X033</v>
      </c>
      <c r="S3723" s="82" t="str">
        <f t="shared" si="1636"/>
        <v/>
      </c>
      <c r="T3723" s="40">
        <f t="shared" si="1637"/>
        <v>45926</v>
      </c>
      <c r="U3723" s="44">
        <v>2500</v>
      </c>
      <c r="V3723" s="44">
        <f t="shared" si="1638"/>
        <v>0</v>
      </c>
      <c r="W3723" s="77">
        <f t="shared" si="1639"/>
        <v>2500</v>
      </c>
      <c r="X3723" s="78">
        <f t="shared" si="1640"/>
        <v>0</v>
      </c>
      <c r="Y3723" s="44" cm="1">
        <f t="array" ref="Y3723">_xlfn.IFNA(_xlfn.IFS(AND(Q3723&gt;=2000, Q3723&lt;3000), 10000, AND(Q3723&gt;=3000, Q3723&lt;4000), 15000, AND(Q3723&gt;=4000, Q3723&lt;5000), 20000, AND(Q3723&gt;=5000), 25000),0)</f>
        <v>0</v>
      </c>
      <c r="Z3723" s="91">
        <f t="shared" si="1641"/>
        <v>0</v>
      </c>
      <c r="AA3723" s="44">
        <f t="shared" si="1642"/>
        <v>0</v>
      </c>
      <c r="AB3723" s="44"/>
      <c r="AC3723" s="44"/>
      <c r="AD3723" s="44"/>
      <c r="AE3723" s="44">
        <f>VLOOKUP(O3723,정산업데이트!$A$6:$B$12,2,10)</f>
        <v>0</v>
      </c>
      <c r="AF3723" s="44"/>
      <c r="AG3723" s="79">
        <f t="shared" si="1643"/>
        <v>0</v>
      </c>
      <c r="AH3723" s="80">
        <f t="shared" si="1644"/>
        <v>2500</v>
      </c>
      <c r="AJ3723" s="35" t="s">
        <v>20467</v>
      </c>
      <c r="AK3723" s="35" t="s">
        <v>73</v>
      </c>
      <c r="AL3723" s="35" t="s">
        <v>20468</v>
      </c>
      <c r="AM3723" s="35" t="s">
        <v>21094</v>
      </c>
      <c r="AN3723" s="35" t="s">
        <v>21095</v>
      </c>
      <c r="AO3723" s="35" t="s">
        <v>21096</v>
      </c>
      <c r="AP3723" s="35" t="s">
        <v>727</v>
      </c>
      <c r="AQ3723" s="35" t="s">
        <v>122</v>
      </c>
      <c r="AR3723" s="35">
        <v>1</v>
      </c>
      <c r="AS3723" s="35">
        <v>1</v>
      </c>
      <c r="AT3723" s="35">
        <v>1E-3</v>
      </c>
      <c r="AU3723" s="35">
        <v>1</v>
      </c>
      <c r="AV3723" s="35" t="s">
        <v>7</v>
      </c>
      <c r="AW3723" s="35">
        <v>70</v>
      </c>
      <c r="AX3723" s="35" t="s">
        <v>68</v>
      </c>
      <c r="AY3723" s="35" t="s">
        <v>68</v>
      </c>
      <c r="AZ3723" s="35" t="s">
        <v>68</v>
      </c>
      <c r="BA3723" s="35" t="s">
        <v>68</v>
      </c>
      <c r="BB3723" s="35" t="s">
        <v>68</v>
      </c>
      <c r="BC3723" s="35" t="s">
        <v>132</v>
      </c>
      <c r="BD3723" s="35" t="s">
        <v>83</v>
      </c>
      <c r="BE3723" s="35" t="s">
        <v>89</v>
      </c>
      <c r="BF3723" s="35" t="s">
        <v>122</v>
      </c>
      <c r="BG3723" s="35" t="s">
        <v>69</v>
      </c>
      <c r="BH3723" s="35" t="s">
        <v>21097</v>
      </c>
      <c r="BI3723" s="35" t="s">
        <v>122</v>
      </c>
      <c r="BJ3723" s="35" t="s">
        <v>21098</v>
      </c>
      <c r="BK3723" s="35" t="s">
        <v>867</v>
      </c>
      <c r="BL3723" s="35" t="s">
        <v>122</v>
      </c>
      <c r="BM3723" s="35" t="s">
        <v>83</v>
      </c>
      <c r="BN3723" s="35" t="s">
        <v>70</v>
      </c>
      <c r="BO3723" s="35" t="s">
        <v>71</v>
      </c>
      <c r="BP3723" s="35" t="s">
        <v>122</v>
      </c>
      <c r="BQ3723" s="35" t="s">
        <v>163</v>
      </c>
    </row>
    <row r="3724" spans="1:69" x14ac:dyDescent="0.4">
      <c r="A3724" s="40" t="str">
        <f t="shared" si="1618"/>
        <v>2025-09-26</v>
      </c>
      <c r="B3724" s="40" t="str">
        <f t="shared" si="1619"/>
        <v>SYD</v>
      </c>
      <c r="C3724" s="39" t="str">
        <f t="shared" si="1620"/>
        <v>40644127020</v>
      </c>
      <c r="D3724" s="41" t="str">
        <f t="shared" si="1621"/>
        <v>PAU029774158</v>
      </c>
      <c r="E3724" s="41" t="str">
        <f t="shared" si="1622"/>
        <v>596421513534</v>
      </c>
      <c r="F3724" s="39" t="str">
        <f t="shared" si="1623"/>
        <v>2254252</v>
      </c>
      <c r="G3724" s="39" t="str">
        <f t="shared" si="1624"/>
        <v>WISE EXPRESS(AUSTRAPHARM)</v>
      </c>
      <c r="H3724" s="41" t="str">
        <f t="shared" si="1625"/>
        <v>김영희</v>
      </c>
      <c r="I3724" s="39" t="str">
        <f t="shared" si="1626"/>
        <v>59312</v>
      </c>
      <c r="J3724" s="52" t="str">
        <f t="shared" si="1627"/>
        <v/>
      </c>
      <c r="K3724" s="75">
        <f t="shared" si="1628"/>
        <v>1</v>
      </c>
      <c r="L3724" s="76">
        <f t="shared" si="1629"/>
        <v>4</v>
      </c>
      <c r="M3724" s="76">
        <f t="shared" si="1630"/>
        <v>1E-3</v>
      </c>
      <c r="N3724" s="76">
        <f t="shared" si="1631"/>
        <v>4</v>
      </c>
      <c r="O3724" s="42">
        <f t="shared" si="1632"/>
        <v>4</v>
      </c>
      <c r="P3724" s="39" t="str">
        <f t="shared" si="1633"/>
        <v>목록(Manifest)</v>
      </c>
      <c r="Q3724" s="72">
        <f t="shared" si="1634"/>
        <v>115</v>
      </c>
      <c r="R3724" s="43" t="str">
        <f t="shared" si="1635"/>
        <v>5X033</v>
      </c>
      <c r="S3724" s="82" t="str">
        <f t="shared" si="1636"/>
        <v/>
      </c>
      <c r="T3724" s="40">
        <f t="shared" si="1637"/>
        <v>45926</v>
      </c>
      <c r="U3724" s="44">
        <v>2500</v>
      </c>
      <c r="V3724" s="44">
        <f t="shared" si="1638"/>
        <v>0</v>
      </c>
      <c r="W3724" s="77">
        <f t="shared" si="1639"/>
        <v>2500</v>
      </c>
      <c r="X3724" s="78">
        <f t="shared" si="1640"/>
        <v>0</v>
      </c>
      <c r="Y3724" s="44" cm="1">
        <f t="array" ref="Y3724">_xlfn.IFNA(_xlfn.IFS(AND(Q3724&gt;=2000, Q3724&lt;3000), 10000, AND(Q3724&gt;=3000, Q3724&lt;4000), 15000, AND(Q3724&gt;=4000, Q3724&lt;5000), 20000, AND(Q3724&gt;=5000), 25000),0)</f>
        <v>0</v>
      </c>
      <c r="Z3724" s="91">
        <f t="shared" si="1641"/>
        <v>0</v>
      </c>
      <c r="AA3724" s="44">
        <f t="shared" si="1642"/>
        <v>0</v>
      </c>
      <c r="AB3724" s="44"/>
      <c r="AC3724" s="44"/>
      <c r="AD3724" s="44"/>
      <c r="AE3724" s="44">
        <f>VLOOKUP(O3724,정산업데이트!$A$6:$B$12,2,10)</f>
        <v>0</v>
      </c>
      <c r="AF3724" s="44"/>
      <c r="AG3724" s="79">
        <f t="shared" si="1643"/>
        <v>0</v>
      </c>
      <c r="AH3724" s="80">
        <f t="shared" si="1644"/>
        <v>2500</v>
      </c>
      <c r="AJ3724" s="35" t="s">
        <v>20467</v>
      </c>
      <c r="AK3724" s="35" t="s">
        <v>73</v>
      </c>
      <c r="AL3724" s="35" t="s">
        <v>20468</v>
      </c>
      <c r="AM3724" s="35" t="s">
        <v>21099</v>
      </c>
      <c r="AN3724" s="35" t="s">
        <v>281</v>
      </c>
      <c r="AO3724" s="35" t="s">
        <v>12666</v>
      </c>
      <c r="AP3724" s="35" t="s">
        <v>12667</v>
      </c>
      <c r="AQ3724" s="35" t="s">
        <v>122</v>
      </c>
      <c r="AR3724" s="35">
        <v>1</v>
      </c>
      <c r="AS3724" s="35">
        <v>4</v>
      </c>
      <c r="AT3724" s="35">
        <v>1E-3</v>
      </c>
      <c r="AU3724" s="35">
        <v>4</v>
      </c>
      <c r="AV3724" s="35" t="s">
        <v>7</v>
      </c>
      <c r="AW3724" s="35">
        <v>115</v>
      </c>
      <c r="AX3724" s="35" t="s">
        <v>68</v>
      </c>
      <c r="AY3724" s="35" t="s">
        <v>68</v>
      </c>
      <c r="AZ3724" s="35" t="s">
        <v>68</v>
      </c>
      <c r="BA3724" s="35" t="s">
        <v>68</v>
      </c>
      <c r="BB3724" s="35" t="s">
        <v>68</v>
      </c>
      <c r="BC3724" s="35" t="s">
        <v>132</v>
      </c>
      <c r="BD3724" s="35" t="s">
        <v>83</v>
      </c>
      <c r="BE3724" s="35" t="s">
        <v>84</v>
      </c>
      <c r="BF3724" s="35" t="s">
        <v>122</v>
      </c>
      <c r="BG3724" s="35" t="s">
        <v>69</v>
      </c>
      <c r="BH3724" s="35" t="s">
        <v>21100</v>
      </c>
      <c r="BI3724" s="35" t="s">
        <v>122</v>
      </c>
      <c r="BJ3724" s="35" t="s">
        <v>21101</v>
      </c>
      <c r="BK3724" s="35" t="s">
        <v>867</v>
      </c>
      <c r="BL3724" s="35" t="s">
        <v>122</v>
      </c>
      <c r="BM3724" s="35" t="s">
        <v>83</v>
      </c>
      <c r="BN3724" s="35" t="s">
        <v>70</v>
      </c>
      <c r="BO3724" s="35" t="s">
        <v>71</v>
      </c>
      <c r="BP3724" s="35" t="s">
        <v>122</v>
      </c>
      <c r="BQ3724" s="35" t="s">
        <v>163</v>
      </c>
    </row>
    <row r="3725" spans="1:69" x14ac:dyDescent="0.4">
      <c r="A3725" s="40" t="str">
        <f t="shared" si="1618"/>
        <v>2025-09-26</v>
      </c>
      <c r="B3725" s="40" t="str">
        <f t="shared" si="1619"/>
        <v>SYD</v>
      </c>
      <c r="C3725" s="39" t="str">
        <f t="shared" si="1620"/>
        <v>40644127020</v>
      </c>
      <c r="D3725" s="41" t="str">
        <f t="shared" si="1621"/>
        <v>PAU029774034</v>
      </c>
      <c r="E3725" s="41" t="str">
        <f t="shared" si="1622"/>
        <v>596421498495</v>
      </c>
      <c r="F3725" s="39" t="str">
        <f t="shared" si="1623"/>
        <v>2254252</v>
      </c>
      <c r="G3725" s="39" t="str">
        <f t="shared" si="1624"/>
        <v>WISE EXPRESS(AUSTRAPHARM)</v>
      </c>
      <c r="H3725" s="41" t="str">
        <f t="shared" si="1625"/>
        <v>민휘</v>
      </c>
      <c r="I3725" s="39" t="str">
        <f t="shared" si="1626"/>
        <v>42417</v>
      </c>
      <c r="J3725" s="52" t="str">
        <f t="shared" si="1627"/>
        <v>일반전환(합산/과태료사전방지-PAU029774050)</v>
      </c>
      <c r="K3725" s="75">
        <f t="shared" si="1628"/>
        <v>1</v>
      </c>
      <c r="L3725" s="76">
        <f t="shared" si="1629"/>
        <v>5</v>
      </c>
      <c r="M3725" s="76">
        <f t="shared" si="1630"/>
        <v>1E-3</v>
      </c>
      <c r="N3725" s="76">
        <f t="shared" si="1631"/>
        <v>5</v>
      </c>
      <c r="O3725" s="42">
        <f t="shared" si="1632"/>
        <v>5</v>
      </c>
      <c r="P3725" s="39" t="str">
        <f t="shared" si="1633"/>
        <v>일반(목록배제,Normal-Manifest Exception)</v>
      </c>
      <c r="Q3725" s="72">
        <f t="shared" si="1634"/>
        <v>135</v>
      </c>
      <c r="R3725" s="43" t="str">
        <f t="shared" si="1635"/>
        <v>5X033</v>
      </c>
      <c r="S3725" s="82" t="str">
        <f t="shared" si="1636"/>
        <v/>
      </c>
      <c r="T3725" s="40">
        <f t="shared" si="1637"/>
        <v>45926</v>
      </c>
      <c r="U3725" s="44">
        <v>2500</v>
      </c>
      <c r="V3725" s="44">
        <f t="shared" si="1638"/>
        <v>0</v>
      </c>
      <c r="W3725" s="77">
        <f t="shared" si="1639"/>
        <v>2500</v>
      </c>
      <c r="X3725" s="78">
        <f t="shared" si="1640"/>
        <v>0</v>
      </c>
      <c r="Y3725" s="44" cm="1">
        <f t="array" ref="Y3725">_xlfn.IFNA(_xlfn.IFS(AND(Q3725&gt;=2000, Q3725&lt;3000), 10000, AND(Q3725&gt;=3000, Q3725&lt;4000), 15000, AND(Q3725&gt;=4000, Q3725&lt;5000), 20000, AND(Q3725&gt;=5000), 25000),0)</f>
        <v>0</v>
      </c>
      <c r="Z3725" s="91">
        <f t="shared" si="1641"/>
        <v>300</v>
      </c>
      <c r="AA3725" s="44">
        <f t="shared" si="1642"/>
        <v>0</v>
      </c>
      <c r="AB3725" s="44"/>
      <c r="AC3725" s="44"/>
      <c r="AD3725" s="44"/>
      <c r="AE3725" s="44">
        <f>VLOOKUP(O3725,정산업데이트!$A$6:$B$12,2,10)</f>
        <v>0</v>
      </c>
      <c r="AF3725" s="44"/>
      <c r="AG3725" s="79">
        <f t="shared" si="1643"/>
        <v>300</v>
      </c>
      <c r="AH3725" s="80">
        <f t="shared" si="1644"/>
        <v>2800</v>
      </c>
      <c r="AJ3725" s="35" t="s">
        <v>20467</v>
      </c>
      <c r="AK3725" s="35" t="s">
        <v>73</v>
      </c>
      <c r="AL3725" s="35" t="s">
        <v>20468</v>
      </c>
      <c r="AM3725" s="35" t="s">
        <v>21102</v>
      </c>
      <c r="AN3725" s="35" t="s">
        <v>216</v>
      </c>
      <c r="AO3725" s="35" t="s">
        <v>217</v>
      </c>
      <c r="AP3725" s="35" t="s">
        <v>21103</v>
      </c>
      <c r="AQ3725" s="35" t="s">
        <v>21104</v>
      </c>
      <c r="AR3725" s="35">
        <v>1</v>
      </c>
      <c r="AS3725" s="35">
        <v>5</v>
      </c>
      <c r="AT3725" s="35">
        <v>1E-3</v>
      </c>
      <c r="AU3725" s="35">
        <v>5</v>
      </c>
      <c r="AV3725" s="35" t="s">
        <v>8</v>
      </c>
      <c r="AW3725" s="35">
        <v>135</v>
      </c>
      <c r="AX3725" s="35" t="s">
        <v>68</v>
      </c>
      <c r="AY3725" s="35" t="s">
        <v>68</v>
      </c>
      <c r="AZ3725" s="35" t="s">
        <v>68</v>
      </c>
      <c r="BA3725" s="35" t="s">
        <v>68</v>
      </c>
      <c r="BB3725" s="35" t="s">
        <v>68</v>
      </c>
      <c r="BC3725" s="35" t="s">
        <v>132</v>
      </c>
      <c r="BD3725" s="35" t="s">
        <v>83</v>
      </c>
      <c r="BE3725" s="35" t="s">
        <v>84</v>
      </c>
      <c r="BF3725" s="35" t="s">
        <v>122</v>
      </c>
      <c r="BG3725" s="35" t="s">
        <v>69</v>
      </c>
      <c r="BH3725" s="35" t="s">
        <v>21105</v>
      </c>
      <c r="BI3725" s="35" t="s">
        <v>122</v>
      </c>
      <c r="BJ3725" s="35" t="s">
        <v>21106</v>
      </c>
      <c r="BK3725" s="35" t="s">
        <v>867</v>
      </c>
      <c r="BL3725" s="35" t="s">
        <v>122</v>
      </c>
      <c r="BM3725" s="35" t="s">
        <v>83</v>
      </c>
      <c r="BN3725" s="35" t="s">
        <v>70</v>
      </c>
      <c r="BO3725" s="35" t="s">
        <v>71</v>
      </c>
      <c r="BP3725" s="35" t="s">
        <v>122</v>
      </c>
      <c r="BQ3725" s="35" t="s">
        <v>163</v>
      </c>
    </row>
    <row r="3726" spans="1:69" x14ac:dyDescent="0.4">
      <c r="A3726" s="40" t="str">
        <f t="shared" si="1618"/>
        <v>2025-09-26</v>
      </c>
      <c r="B3726" s="40" t="str">
        <f t="shared" si="1619"/>
        <v>SYD</v>
      </c>
      <c r="C3726" s="39" t="str">
        <f t="shared" si="1620"/>
        <v>40644127020</v>
      </c>
      <c r="D3726" s="41" t="str">
        <f t="shared" si="1621"/>
        <v>PKR253728284</v>
      </c>
      <c r="E3726" s="41" t="str">
        <f t="shared" si="1622"/>
        <v>596421512926</v>
      </c>
      <c r="F3726" s="39" t="str">
        <f t="shared" si="1623"/>
        <v>2254264</v>
      </c>
      <c r="G3726" s="39" t="str">
        <f t="shared" si="1624"/>
        <v>WISE EXPRESS(JNHLINK)</v>
      </c>
      <c r="H3726" s="41" t="str">
        <f t="shared" si="1625"/>
        <v>김혜원</v>
      </c>
      <c r="I3726" s="39" t="str">
        <f t="shared" si="1626"/>
        <v>14726</v>
      </c>
      <c r="J3726" s="52" t="str">
        <f t="shared" si="1627"/>
        <v/>
      </c>
      <c r="K3726" s="75">
        <f t="shared" si="1628"/>
        <v>1</v>
      </c>
      <c r="L3726" s="76">
        <f t="shared" si="1629"/>
        <v>0.7</v>
      </c>
      <c r="M3726" s="76">
        <f t="shared" si="1630"/>
        <v>1E-3</v>
      </c>
      <c r="N3726" s="76">
        <f t="shared" si="1631"/>
        <v>0.7</v>
      </c>
      <c r="O3726" s="42">
        <f t="shared" si="1632"/>
        <v>1</v>
      </c>
      <c r="P3726" s="39" t="str">
        <f t="shared" si="1633"/>
        <v>목록(Manifest)</v>
      </c>
      <c r="Q3726" s="72">
        <f t="shared" si="1634"/>
        <v>65</v>
      </c>
      <c r="R3726" s="43" t="str">
        <f t="shared" si="1635"/>
        <v>5X033</v>
      </c>
      <c r="S3726" s="82" t="str">
        <f t="shared" si="1636"/>
        <v/>
      </c>
      <c r="T3726" s="40">
        <f t="shared" si="1637"/>
        <v>45926</v>
      </c>
      <c r="U3726" s="44">
        <v>2500</v>
      </c>
      <c r="V3726" s="44">
        <f t="shared" si="1638"/>
        <v>0</v>
      </c>
      <c r="W3726" s="77">
        <f t="shared" si="1639"/>
        <v>2500</v>
      </c>
      <c r="X3726" s="78">
        <f t="shared" si="1640"/>
        <v>0</v>
      </c>
      <c r="Y3726" s="44" cm="1">
        <f t="array" ref="Y3726">_xlfn.IFNA(_xlfn.IFS(AND(Q3726&gt;=2000, Q3726&lt;3000), 10000, AND(Q3726&gt;=3000, Q3726&lt;4000), 15000, AND(Q3726&gt;=4000, Q3726&lt;5000), 20000, AND(Q3726&gt;=5000), 25000),0)</f>
        <v>0</v>
      </c>
      <c r="Z3726" s="91">
        <f t="shared" si="1641"/>
        <v>0</v>
      </c>
      <c r="AA3726" s="44">
        <f t="shared" si="1642"/>
        <v>0</v>
      </c>
      <c r="AB3726" s="44"/>
      <c r="AC3726" s="44"/>
      <c r="AD3726" s="44"/>
      <c r="AE3726" s="44">
        <f>VLOOKUP(O3726,정산업데이트!$A$6:$B$12,2,10)</f>
        <v>0</v>
      </c>
      <c r="AF3726" s="44"/>
      <c r="AG3726" s="79">
        <f t="shared" si="1643"/>
        <v>0</v>
      </c>
      <c r="AH3726" s="80">
        <f t="shared" si="1644"/>
        <v>2500</v>
      </c>
      <c r="AJ3726" s="35" t="s">
        <v>20467</v>
      </c>
      <c r="AK3726" s="35" t="s">
        <v>73</v>
      </c>
      <c r="AL3726" s="35" t="s">
        <v>20468</v>
      </c>
      <c r="AM3726" s="35" t="s">
        <v>21107</v>
      </c>
      <c r="AN3726" s="35" t="s">
        <v>1040</v>
      </c>
      <c r="AO3726" s="35" t="s">
        <v>21108</v>
      </c>
      <c r="AP3726" s="35" t="s">
        <v>21109</v>
      </c>
      <c r="AQ3726" s="35" t="s">
        <v>122</v>
      </c>
      <c r="AR3726" s="35">
        <v>1</v>
      </c>
      <c r="AS3726" s="35">
        <v>0.7</v>
      </c>
      <c r="AT3726" s="35">
        <v>1E-3</v>
      </c>
      <c r="AU3726" s="35">
        <v>0.7</v>
      </c>
      <c r="AV3726" s="35" t="s">
        <v>7</v>
      </c>
      <c r="AW3726" s="35">
        <v>65</v>
      </c>
      <c r="AX3726" s="35" t="s">
        <v>68</v>
      </c>
      <c r="AY3726" s="35" t="s">
        <v>68</v>
      </c>
      <c r="AZ3726" s="35" t="s">
        <v>68</v>
      </c>
      <c r="BA3726" s="35" t="s">
        <v>68</v>
      </c>
      <c r="BB3726" s="35" t="s">
        <v>122</v>
      </c>
      <c r="BC3726" s="35" t="s">
        <v>142</v>
      </c>
      <c r="BD3726" s="35" t="s">
        <v>106</v>
      </c>
      <c r="BE3726" s="35" t="s">
        <v>107</v>
      </c>
      <c r="BF3726" s="35" t="s">
        <v>122</v>
      </c>
      <c r="BG3726" s="35" t="s">
        <v>69</v>
      </c>
      <c r="BH3726" s="35" t="s">
        <v>21110</v>
      </c>
      <c r="BI3726" s="35" t="s">
        <v>122</v>
      </c>
      <c r="BJ3726" s="35" t="s">
        <v>21111</v>
      </c>
      <c r="BK3726" s="35" t="s">
        <v>867</v>
      </c>
      <c r="BL3726" s="35" t="s">
        <v>122</v>
      </c>
      <c r="BM3726" s="35" t="s">
        <v>106</v>
      </c>
      <c r="BN3726" s="35" t="s">
        <v>70</v>
      </c>
      <c r="BO3726" s="35" t="s">
        <v>71</v>
      </c>
      <c r="BP3726" s="35" t="s">
        <v>122</v>
      </c>
      <c r="BQ3726" s="35" t="s">
        <v>163</v>
      </c>
    </row>
    <row r="3727" spans="1:69" x14ac:dyDescent="0.4">
      <c r="A3727" s="40" t="str">
        <f t="shared" si="1618"/>
        <v>2025-09-26</v>
      </c>
      <c r="B3727" s="40" t="str">
        <f t="shared" si="1619"/>
        <v>SYD</v>
      </c>
      <c r="C3727" s="39" t="str">
        <f t="shared" si="1620"/>
        <v>40644127020</v>
      </c>
      <c r="D3727" s="41" t="str">
        <f t="shared" si="1621"/>
        <v>PKR253728286</v>
      </c>
      <c r="E3727" s="41" t="str">
        <f t="shared" si="1622"/>
        <v>596421512941</v>
      </c>
      <c r="F3727" s="39" t="str">
        <f t="shared" si="1623"/>
        <v>2254264</v>
      </c>
      <c r="G3727" s="39" t="str">
        <f t="shared" si="1624"/>
        <v>WISE EXPRESS(JNHLINK)</v>
      </c>
      <c r="H3727" s="41" t="str">
        <f t="shared" si="1625"/>
        <v>조민정</v>
      </c>
      <c r="I3727" s="39" t="str">
        <f t="shared" si="1626"/>
        <v>12571</v>
      </c>
      <c r="J3727" s="52" t="str">
        <f t="shared" si="1627"/>
        <v/>
      </c>
      <c r="K3727" s="75">
        <f t="shared" si="1628"/>
        <v>1</v>
      </c>
      <c r="L3727" s="76">
        <f t="shared" si="1629"/>
        <v>0.7</v>
      </c>
      <c r="M3727" s="76">
        <f t="shared" si="1630"/>
        <v>1E-3</v>
      </c>
      <c r="N3727" s="76">
        <f t="shared" si="1631"/>
        <v>0.7</v>
      </c>
      <c r="O3727" s="42">
        <f t="shared" si="1632"/>
        <v>1</v>
      </c>
      <c r="P3727" s="39" t="str">
        <f t="shared" si="1633"/>
        <v>목록(Manifest)</v>
      </c>
      <c r="Q3727" s="72">
        <f t="shared" si="1634"/>
        <v>65</v>
      </c>
      <c r="R3727" s="43" t="str">
        <f t="shared" si="1635"/>
        <v>5X033</v>
      </c>
      <c r="S3727" s="82" t="str">
        <f t="shared" si="1636"/>
        <v/>
      </c>
      <c r="T3727" s="40">
        <f t="shared" si="1637"/>
        <v>45926</v>
      </c>
      <c r="U3727" s="44">
        <v>2500</v>
      </c>
      <c r="V3727" s="44">
        <f t="shared" si="1638"/>
        <v>0</v>
      </c>
      <c r="W3727" s="77">
        <f t="shared" si="1639"/>
        <v>2500</v>
      </c>
      <c r="X3727" s="78">
        <f t="shared" si="1640"/>
        <v>0</v>
      </c>
      <c r="Y3727" s="44" cm="1">
        <f t="array" ref="Y3727">_xlfn.IFNA(_xlfn.IFS(AND(Q3727&gt;=2000, Q3727&lt;3000), 10000, AND(Q3727&gt;=3000, Q3727&lt;4000), 15000, AND(Q3727&gt;=4000, Q3727&lt;5000), 20000, AND(Q3727&gt;=5000), 25000),0)</f>
        <v>0</v>
      </c>
      <c r="Z3727" s="91">
        <f t="shared" si="1641"/>
        <v>0</v>
      </c>
      <c r="AA3727" s="44">
        <f t="shared" si="1642"/>
        <v>0</v>
      </c>
      <c r="AB3727" s="44"/>
      <c r="AC3727" s="44"/>
      <c r="AD3727" s="44"/>
      <c r="AE3727" s="44">
        <f>VLOOKUP(O3727,정산업데이트!$A$6:$B$12,2,10)</f>
        <v>0</v>
      </c>
      <c r="AF3727" s="44"/>
      <c r="AG3727" s="79">
        <f t="shared" si="1643"/>
        <v>0</v>
      </c>
      <c r="AH3727" s="80">
        <f t="shared" si="1644"/>
        <v>2500</v>
      </c>
      <c r="AJ3727" s="35" t="s">
        <v>20467</v>
      </c>
      <c r="AK3727" s="35" t="s">
        <v>73</v>
      </c>
      <c r="AL3727" s="35" t="s">
        <v>20468</v>
      </c>
      <c r="AM3727" s="35" t="s">
        <v>21112</v>
      </c>
      <c r="AN3727" s="35" t="s">
        <v>21113</v>
      </c>
      <c r="AO3727" s="35" t="s">
        <v>21114</v>
      </c>
      <c r="AP3727" s="35" t="s">
        <v>21115</v>
      </c>
      <c r="AQ3727" s="35" t="s">
        <v>122</v>
      </c>
      <c r="AR3727" s="35">
        <v>1</v>
      </c>
      <c r="AS3727" s="35">
        <v>0.7</v>
      </c>
      <c r="AT3727" s="35">
        <v>1E-3</v>
      </c>
      <c r="AU3727" s="35">
        <v>0.7</v>
      </c>
      <c r="AV3727" s="35" t="s">
        <v>7</v>
      </c>
      <c r="AW3727" s="35">
        <v>65</v>
      </c>
      <c r="AX3727" s="35" t="s">
        <v>68</v>
      </c>
      <c r="AY3727" s="35" t="s">
        <v>68</v>
      </c>
      <c r="AZ3727" s="35" t="s">
        <v>68</v>
      </c>
      <c r="BA3727" s="35" t="s">
        <v>68</v>
      </c>
      <c r="BB3727" s="35" t="s">
        <v>68</v>
      </c>
      <c r="BC3727" s="35" t="s">
        <v>142</v>
      </c>
      <c r="BD3727" s="35" t="s">
        <v>106</v>
      </c>
      <c r="BE3727" s="35" t="s">
        <v>107</v>
      </c>
      <c r="BF3727" s="35" t="s">
        <v>122</v>
      </c>
      <c r="BG3727" s="35" t="s">
        <v>69</v>
      </c>
      <c r="BH3727" s="35" t="s">
        <v>21116</v>
      </c>
      <c r="BI3727" s="35" t="s">
        <v>122</v>
      </c>
      <c r="BJ3727" s="35" t="s">
        <v>21117</v>
      </c>
      <c r="BK3727" s="35" t="s">
        <v>867</v>
      </c>
      <c r="BL3727" s="35" t="s">
        <v>122</v>
      </c>
      <c r="BM3727" s="35" t="s">
        <v>106</v>
      </c>
      <c r="BN3727" s="35" t="s">
        <v>70</v>
      </c>
      <c r="BO3727" s="35" t="s">
        <v>71</v>
      </c>
      <c r="BP3727" s="35" t="s">
        <v>122</v>
      </c>
      <c r="BQ3727" s="35" t="s">
        <v>163</v>
      </c>
    </row>
    <row r="3728" spans="1:69" x14ac:dyDescent="0.4">
      <c r="A3728" s="40" t="str">
        <f t="shared" si="1618"/>
        <v>2025-09-26</v>
      </c>
      <c r="B3728" s="40" t="str">
        <f t="shared" si="1619"/>
        <v>SYD</v>
      </c>
      <c r="C3728" s="39" t="str">
        <f t="shared" si="1620"/>
        <v>40644127020</v>
      </c>
      <c r="D3728" s="41" t="str">
        <f t="shared" si="1621"/>
        <v>PKR253728287</v>
      </c>
      <c r="E3728" s="41" t="str">
        <f t="shared" si="1622"/>
        <v>596421512952</v>
      </c>
      <c r="F3728" s="39" t="str">
        <f t="shared" si="1623"/>
        <v>2254264</v>
      </c>
      <c r="G3728" s="39" t="str">
        <f t="shared" si="1624"/>
        <v>WISE EXPRESS(JNHLINK)</v>
      </c>
      <c r="H3728" s="41" t="str">
        <f t="shared" si="1625"/>
        <v>오아름</v>
      </c>
      <c r="I3728" s="39" t="str">
        <f t="shared" si="1626"/>
        <v>14783</v>
      </c>
      <c r="J3728" s="52" t="str">
        <f t="shared" si="1627"/>
        <v/>
      </c>
      <c r="K3728" s="75">
        <f t="shared" si="1628"/>
        <v>1</v>
      </c>
      <c r="L3728" s="76">
        <f t="shared" si="1629"/>
        <v>0.7</v>
      </c>
      <c r="M3728" s="76">
        <f t="shared" si="1630"/>
        <v>1E-3</v>
      </c>
      <c r="N3728" s="76">
        <f t="shared" si="1631"/>
        <v>0.7</v>
      </c>
      <c r="O3728" s="42">
        <f t="shared" si="1632"/>
        <v>1</v>
      </c>
      <c r="P3728" s="39" t="str">
        <f t="shared" si="1633"/>
        <v>목록(Manifest)</v>
      </c>
      <c r="Q3728" s="72">
        <f t="shared" si="1634"/>
        <v>65</v>
      </c>
      <c r="R3728" s="43" t="str">
        <f t="shared" si="1635"/>
        <v>5X033</v>
      </c>
      <c r="S3728" s="82" t="str">
        <f t="shared" si="1636"/>
        <v/>
      </c>
      <c r="T3728" s="40">
        <f t="shared" si="1637"/>
        <v>45926</v>
      </c>
      <c r="U3728" s="44">
        <v>2500</v>
      </c>
      <c r="V3728" s="44">
        <f t="shared" si="1638"/>
        <v>0</v>
      </c>
      <c r="W3728" s="77">
        <f t="shared" si="1639"/>
        <v>2500</v>
      </c>
      <c r="X3728" s="78">
        <f t="shared" si="1640"/>
        <v>0</v>
      </c>
      <c r="Y3728" s="44" cm="1">
        <f t="array" ref="Y3728">_xlfn.IFNA(_xlfn.IFS(AND(Q3728&gt;=2000, Q3728&lt;3000), 10000, AND(Q3728&gt;=3000, Q3728&lt;4000), 15000, AND(Q3728&gt;=4000, Q3728&lt;5000), 20000, AND(Q3728&gt;=5000), 25000),0)</f>
        <v>0</v>
      </c>
      <c r="Z3728" s="91">
        <f t="shared" si="1641"/>
        <v>0</v>
      </c>
      <c r="AA3728" s="44">
        <f t="shared" si="1642"/>
        <v>0</v>
      </c>
      <c r="AB3728" s="44"/>
      <c r="AC3728" s="44"/>
      <c r="AD3728" s="44"/>
      <c r="AE3728" s="44">
        <f>VLOOKUP(O3728,정산업데이트!$A$6:$B$12,2,10)</f>
        <v>0</v>
      </c>
      <c r="AF3728" s="44"/>
      <c r="AG3728" s="79">
        <f t="shared" si="1643"/>
        <v>0</v>
      </c>
      <c r="AH3728" s="80">
        <f t="shared" si="1644"/>
        <v>2500</v>
      </c>
      <c r="AJ3728" s="35" t="s">
        <v>20467</v>
      </c>
      <c r="AK3728" s="35" t="s">
        <v>73</v>
      </c>
      <c r="AL3728" s="35" t="s">
        <v>20468</v>
      </c>
      <c r="AM3728" s="35" t="s">
        <v>21118</v>
      </c>
      <c r="AN3728" s="35" t="s">
        <v>21119</v>
      </c>
      <c r="AO3728" s="35" t="s">
        <v>21120</v>
      </c>
      <c r="AP3728" s="35" t="s">
        <v>21121</v>
      </c>
      <c r="AQ3728" s="35" t="s">
        <v>122</v>
      </c>
      <c r="AR3728" s="35">
        <v>1</v>
      </c>
      <c r="AS3728" s="35">
        <v>0.7</v>
      </c>
      <c r="AT3728" s="35">
        <v>1E-3</v>
      </c>
      <c r="AU3728" s="35">
        <v>0.7</v>
      </c>
      <c r="AV3728" s="35" t="s">
        <v>7</v>
      </c>
      <c r="AW3728" s="35">
        <v>65</v>
      </c>
      <c r="AX3728" s="35" t="s">
        <v>68</v>
      </c>
      <c r="AY3728" s="35" t="s">
        <v>68</v>
      </c>
      <c r="AZ3728" s="35" t="s">
        <v>68</v>
      </c>
      <c r="BA3728" s="35" t="s">
        <v>68</v>
      </c>
      <c r="BB3728" s="35" t="s">
        <v>68</v>
      </c>
      <c r="BC3728" s="35" t="s">
        <v>142</v>
      </c>
      <c r="BD3728" s="35" t="s">
        <v>106</v>
      </c>
      <c r="BE3728" s="35" t="s">
        <v>107</v>
      </c>
      <c r="BF3728" s="35" t="s">
        <v>122</v>
      </c>
      <c r="BG3728" s="35" t="s">
        <v>69</v>
      </c>
      <c r="BH3728" s="35" t="s">
        <v>21122</v>
      </c>
      <c r="BI3728" s="35" t="s">
        <v>122</v>
      </c>
      <c r="BJ3728" s="35" t="s">
        <v>21123</v>
      </c>
      <c r="BK3728" s="35" t="s">
        <v>867</v>
      </c>
      <c r="BL3728" s="35" t="s">
        <v>122</v>
      </c>
      <c r="BM3728" s="35" t="s">
        <v>106</v>
      </c>
      <c r="BN3728" s="35" t="s">
        <v>70</v>
      </c>
      <c r="BO3728" s="35" t="s">
        <v>71</v>
      </c>
      <c r="BP3728" s="35" t="s">
        <v>122</v>
      </c>
      <c r="BQ3728" s="35" t="s">
        <v>163</v>
      </c>
    </row>
    <row r="3729" spans="1:69" x14ac:dyDescent="0.4">
      <c r="A3729" s="40" t="str">
        <f t="shared" si="1618"/>
        <v>2025-09-26</v>
      </c>
      <c r="B3729" s="40" t="str">
        <f t="shared" si="1619"/>
        <v>SYD</v>
      </c>
      <c r="C3729" s="39" t="str">
        <f t="shared" si="1620"/>
        <v>40644127020</v>
      </c>
      <c r="D3729" s="41" t="str">
        <f t="shared" si="1621"/>
        <v>PAU029762090</v>
      </c>
      <c r="E3729" s="41" t="str">
        <f t="shared" si="1622"/>
        <v>596421505823</v>
      </c>
      <c r="F3729" s="39" t="str">
        <f t="shared" si="1623"/>
        <v>2254256</v>
      </c>
      <c r="G3729" s="39" t="str">
        <f t="shared" si="1624"/>
        <v>WISE EXPRESS(BOOSTUP)</v>
      </c>
      <c r="H3729" s="41" t="str">
        <f t="shared" si="1625"/>
        <v>김미경</v>
      </c>
      <c r="I3729" s="39" t="str">
        <f t="shared" si="1626"/>
        <v>03020</v>
      </c>
      <c r="J3729" s="52" t="str">
        <f t="shared" si="1627"/>
        <v/>
      </c>
      <c r="K3729" s="75">
        <f t="shared" si="1628"/>
        <v>1</v>
      </c>
      <c r="L3729" s="76">
        <f t="shared" si="1629"/>
        <v>1</v>
      </c>
      <c r="M3729" s="76">
        <f t="shared" si="1630"/>
        <v>1E-3</v>
      </c>
      <c r="N3729" s="76">
        <f t="shared" si="1631"/>
        <v>1</v>
      </c>
      <c r="O3729" s="42">
        <f t="shared" si="1632"/>
        <v>1</v>
      </c>
      <c r="P3729" s="39" t="str">
        <f t="shared" si="1633"/>
        <v>목록(Manifest)</v>
      </c>
      <c r="Q3729" s="72">
        <f t="shared" si="1634"/>
        <v>60</v>
      </c>
      <c r="R3729" s="43" t="str">
        <f t="shared" si="1635"/>
        <v>5X033</v>
      </c>
      <c r="S3729" s="82" t="str">
        <f t="shared" si="1636"/>
        <v/>
      </c>
      <c r="T3729" s="40">
        <f t="shared" si="1637"/>
        <v>45926</v>
      </c>
      <c r="U3729" s="44">
        <v>2500</v>
      </c>
      <c r="V3729" s="44">
        <f t="shared" si="1638"/>
        <v>0</v>
      </c>
      <c r="W3729" s="77">
        <f t="shared" si="1639"/>
        <v>2500</v>
      </c>
      <c r="X3729" s="78">
        <f t="shared" si="1640"/>
        <v>0</v>
      </c>
      <c r="Y3729" s="44" cm="1">
        <f t="array" ref="Y3729">_xlfn.IFNA(_xlfn.IFS(AND(Q3729&gt;=2000, Q3729&lt;3000), 10000, AND(Q3729&gt;=3000, Q3729&lt;4000), 15000, AND(Q3729&gt;=4000, Q3729&lt;5000), 20000, AND(Q3729&gt;=5000), 25000),0)</f>
        <v>0</v>
      </c>
      <c r="Z3729" s="91">
        <f t="shared" si="1641"/>
        <v>0</v>
      </c>
      <c r="AA3729" s="44">
        <f t="shared" si="1642"/>
        <v>0</v>
      </c>
      <c r="AB3729" s="44"/>
      <c r="AC3729" s="44"/>
      <c r="AD3729" s="44"/>
      <c r="AE3729" s="44">
        <f>VLOOKUP(O3729,정산업데이트!$A$6:$B$12,2,10)</f>
        <v>0</v>
      </c>
      <c r="AF3729" s="44"/>
      <c r="AG3729" s="79">
        <f t="shared" si="1643"/>
        <v>0</v>
      </c>
      <c r="AH3729" s="80">
        <f t="shared" si="1644"/>
        <v>2500</v>
      </c>
      <c r="AJ3729" s="35" t="s">
        <v>20467</v>
      </c>
      <c r="AK3729" s="35" t="s">
        <v>73</v>
      </c>
      <c r="AL3729" s="35" t="s">
        <v>20468</v>
      </c>
      <c r="AM3729" s="35" t="s">
        <v>21124</v>
      </c>
      <c r="AN3729" s="35" t="s">
        <v>239</v>
      </c>
      <c r="AO3729" s="35" t="s">
        <v>21125</v>
      </c>
      <c r="AP3729" s="35" t="s">
        <v>11237</v>
      </c>
      <c r="AQ3729" s="35" t="s">
        <v>122</v>
      </c>
      <c r="AR3729" s="35">
        <v>1</v>
      </c>
      <c r="AS3729" s="35">
        <v>1</v>
      </c>
      <c r="AT3729" s="35">
        <v>1E-3</v>
      </c>
      <c r="AU3729" s="35">
        <v>1</v>
      </c>
      <c r="AV3729" s="35" t="s">
        <v>7</v>
      </c>
      <c r="AW3729" s="35">
        <v>60</v>
      </c>
      <c r="AX3729" s="35" t="s">
        <v>68</v>
      </c>
      <c r="AY3729" s="35" t="s">
        <v>68</v>
      </c>
      <c r="AZ3729" s="35" t="s">
        <v>68</v>
      </c>
      <c r="BA3729" s="35" t="s">
        <v>68</v>
      </c>
      <c r="BB3729" s="35" t="s">
        <v>68</v>
      </c>
      <c r="BC3729" s="35" t="s">
        <v>129</v>
      </c>
      <c r="BD3729" s="35" t="s">
        <v>91</v>
      </c>
      <c r="BE3729" s="35" t="s">
        <v>92</v>
      </c>
      <c r="BF3729" s="35" t="s">
        <v>122</v>
      </c>
      <c r="BG3729" s="35" t="s">
        <v>69</v>
      </c>
      <c r="BH3729" s="35" t="s">
        <v>21126</v>
      </c>
      <c r="BI3729" s="35" t="s">
        <v>122</v>
      </c>
      <c r="BJ3729" s="35" t="s">
        <v>21127</v>
      </c>
      <c r="BK3729" s="35" t="s">
        <v>867</v>
      </c>
      <c r="BL3729" s="35" t="s">
        <v>122</v>
      </c>
      <c r="BM3729" s="35" t="s">
        <v>91</v>
      </c>
      <c r="BN3729" s="35" t="s">
        <v>70</v>
      </c>
      <c r="BO3729" s="35" t="s">
        <v>71</v>
      </c>
      <c r="BP3729" s="35" t="s">
        <v>122</v>
      </c>
      <c r="BQ3729" s="35" t="s">
        <v>163</v>
      </c>
    </row>
    <row r="3730" spans="1:69" x14ac:dyDescent="0.4">
      <c r="A3730" s="40" t="str">
        <f t="shared" si="1618"/>
        <v>2025-09-26</v>
      </c>
      <c r="B3730" s="40" t="str">
        <f t="shared" si="1619"/>
        <v>SYD</v>
      </c>
      <c r="C3730" s="39" t="str">
        <f t="shared" si="1620"/>
        <v>40644127020</v>
      </c>
      <c r="D3730" s="41" t="str">
        <f t="shared" si="1621"/>
        <v>PAU029762103</v>
      </c>
      <c r="E3730" s="41" t="str">
        <f t="shared" si="1622"/>
        <v>596421505834</v>
      </c>
      <c r="F3730" s="39" t="str">
        <f t="shared" si="1623"/>
        <v>2254256</v>
      </c>
      <c r="G3730" s="39" t="str">
        <f t="shared" si="1624"/>
        <v>WISE EXPRESS(BOOSTUP)</v>
      </c>
      <c r="H3730" s="41" t="str">
        <f t="shared" si="1625"/>
        <v>권나은</v>
      </c>
      <c r="I3730" s="39" t="str">
        <f t="shared" si="1626"/>
        <v>48263</v>
      </c>
      <c r="J3730" s="52" t="str">
        <f t="shared" si="1627"/>
        <v/>
      </c>
      <c r="K3730" s="75">
        <f t="shared" si="1628"/>
        <v>1</v>
      </c>
      <c r="L3730" s="76">
        <f t="shared" si="1629"/>
        <v>2</v>
      </c>
      <c r="M3730" s="76">
        <f t="shared" si="1630"/>
        <v>1E-3</v>
      </c>
      <c r="N3730" s="76">
        <f t="shared" si="1631"/>
        <v>2</v>
      </c>
      <c r="O3730" s="42">
        <f t="shared" si="1632"/>
        <v>2</v>
      </c>
      <c r="P3730" s="39" t="str">
        <f t="shared" si="1633"/>
        <v>목록(Manifest)</v>
      </c>
      <c r="Q3730" s="72">
        <f t="shared" si="1634"/>
        <v>120</v>
      </c>
      <c r="R3730" s="43" t="str">
        <f t="shared" si="1635"/>
        <v>5X033</v>
      </c>
      <c r="S3730" s="82" t="str">
        <f t="shared" si="1636"/>
        <v/>
      </c>
      <c r="T3730" s="40">
        <f t="shared" si="1637"/>
        <v>45926</v>
      </c>
      <c r="U3730" s="44">
        <v>2500</v>
      </c>
      <c r="V3730" s="44">
        <f t="shared" si="1638"/>
        <v>0</v>
      </c>
      <c r="W3730" s="77">
        <f t="shared" si="1639"/>
        <v>2500</v>
      </c>
      <c r="X3730" s="78">
        <f t="shared" si="1640"/>
        <v>0</v>
      </c>
      <c r="Y3730" s="44" cm="1">
        <f t="array" ref="Y3730">_xlfn.IFNA(_xlfn.IFS(AND(Q3730&gt;=2000, Q3730&lt;3000), 10000, AND(Q3730&gt;=3000, Q3730&lt;4000), 15000, AND(Q3730&gt;=4000, Q3730&lt;5000), 20000, AND(Q3730&gt;=5000), 25000),0)</f>
        <v>0</v>
      </c>
      <c r="Z3730" s="91">
        <f t="shared" si="1641"/>
        <v>0</v>
      </c>
      <c r="AA3730" s="44">
        <f t="shared" si="1642"/>
        <v>0</v>
      </c>
      <c r="AB3730" s="44"/>
      <c r="AC3730" s="44"/>
      <c r="AD3730" s="44"/>
      <c r="AE3730" s="44">
        <f>VLOOKUP(O3730,정산업데이트!$A$6:$B$12,2,10)</f>
        <v>0</v>
      </c>
      <c r="AF3730" s="44"/>
      <c r="AG3730" s="79">
        <f t="shared" si="1643"/>
        <v>0</v>
      </c>
      <c r="AH3730" s="80">
        <f t="shared" si="1644"/>
        <v>2500</v>
      </c>
      <c r="AJ3730" s="35" t="s">
        <v>20467</v>
      </c>
      <c r="AK3730" s="35" t="s">
        <v>73</v>
      </c>
      <c r="AL3730" s="35" t="s">
        <v>20468</v>
      </c>
      <c r="AM3730" s="35" t="s">
        <v>21128</v>
      </c>
      <c r="AN3730" s="35" t="s">
        <v>21129</v>
      </c>
      <c r="AO3730" s="35" t="s">
        <v>21130</v>
      </c>
      <c r="AP3730" s="35" t="s">
        <v>21131</v>
      </c>
      <c r="AQ3730" s="35" t="s">
        <v>122</v>
      </c>
      <c r="AR3730" s="35">
        <v>1</v>
      </c>
      <c r="AS3730" s="35">
        <v>2</v>
      </c>
      <c r="AT3730" s="35">
        <v>1E-3</v>
      </c>
      <c r="AU3730" s="35">
        <v>2</v>
      </c>
      <c r="AV3730" s="35" t="s">
        <v>7</v>
      </c>
      <c r="AW3730" s="35">
        <v>120</v>
      </c>
      <c r="AX3730" s="35" t="s">
        <v>68</v>
      </c>
      <c r="AY3730" s="35" t="s">
        <v>68</v>
      </c>
      <c r="AZ3730" s="35" t="s">
        <v>68</v>
      </c>
      <c r="BA3730" s="35" t="s">
        <v>68</v>
      </c>
      <c r="BB3730" s="35" t="s">
        <v>68</v>
      </c>
      <c r="BC3730" s="35" t="s">
        <v>129</v>
      </c>
      <c r="BD3730" s="35" t="s">
        <v>91</v>
      </c>
      <c r="BE3730" s="35" t="s">
        <v>92</v>
      </c>
      <c r="BF3730" s="35" t="s">
        <v>122</v>
      </c>
      <c r="BG3730" s="35" t="s">
        <v>69</v>
      </c>
      <c r="BH3730" s="35" t="s">
        <v>21132</v>
      </c>
      <c r="BI3730" s="35" t="s">
        <v>122</v>
      </c>
      <c r="BJ3730" s="35" t="s">
        <v>21133</v>
      </c>
      <c r="BK3730" s="35" t="s">
        <v>867</v>
      </c>
      <c r="BL3730" s="35" t="s">
        <v>122</v>
      </c>
      <c r="BM3730" s="35" t="s">
        <v>91</v>
      </c>
      <c r="BN3730" s="35" t="s">
        <v>70</v>
      </c>
      <c r="BO3730" s="35" t="s">
        <v>71</v>
      </c>
      <c r="BP3730" s="35" t="s">
        <v>122</v>
      </c>
      <c r="BQ3730" s="35" t="s">
        <v>163</v>
      </c>
    </row>
    <row r="3731" spans="1:69" x14ac:dyDescent="0.4">
      <c r="A3731" s="40" t="str">
        <f t="shared" si="1618"/>
        <v>2025-09-26</v>
      </c>
      <c r="B3731" s="40" t="str">
        <f t="shared" si="1619"/>
        <v>SYD</v>
      </c>
      <c r="C3731" s="39" t="str">
        <f t="shared" si="1620"/>
        <v>40644127020</v>
      </c>
      <c r="D3731" s="41" t="str">
        <f t="shared" si="1621"/>
        <v>PAU029762091</v>
      </c>
      <c r="E3731" s="41" t="str">
        <f t="shared" si="1622"/>
        <v>596421505845</v>
      </c>
      <c r="F3731" s="39" t="str">
        <f t="shared" si="1623"/>
        <v>2254256</v>
      </c>
      <c r="G3731" s="39" t="str">
        <f t="shared" si="1624"/>
        <v>WISE EXPRESS(BOOSTUP)</v>
      </c>
      <c r="H3731" s="41" t="str">
        <f t="shared" si="1625"/>
        <v>박은혜</v>
      </c>
      <c r="I3731" s="39" t="str">
        <f t="shared" si="1626"/>
        <v>21548</v>
      </c>
      <c r="J3731" s="52" t="str">
        <f t="shared" si="1627"/>
        <v/>
      </c>
      <c r="K3731" s="75">
        <f t="shared" si="1628"/>
        <v>1</v>
      </c>
      <c r="L3731" s="76">
        <f t="shared" si="1629"/>
        <v>1</v>
      </c>
      <c r="M3731" s="76">
        <f t="shared" si="1630"/>
        <v>1E-3</v>
      </c>
      <c r="N3731" s="76">
        <f t="shared" si="1631"/>
        <v>1</v>
      </c>
      <c r="O3731" s="42">
        <f t="shared" si="1632"/>
        <v>1</v>
      </c>
      <c r="P3731" s="39" t="str">
        <f t="shared" si="1633"/>
        <v>목록(Manifest)</v>
      </c>
      <c r="Q3731" s="72">
        <f t="shared" si="1634"/>
        <v>60</v>
      </c>
      <c r="R3731" s="43" t="str">
        <f t="shared" si="1635"/>
        <v>5X033</v>
      </c>
      <c r="S3731" s="82" t="str">
        <f t="shared" si="1636"/>
        <v/>
      </c>
      <c r="T3731" s="40">
        <f t="shared" si="1637"/>
        <v>45926</v>
      </c>
      <c r="U3731" s="44">
        <v>2500</v>
      </c>
      <c r="V3731" s="44">
        <f t="shared" si="1638"/>
        <v>0</v>
      </c>
      <c r="W3731" s="77">
        <f t="shared" si="1639"/>
        <v>2500</v>
      </c>
      <c r="X3731" s="78">
        <f t="shared" si="1640"/>
        <v>0</v>
      </c>
      <c r="Y3731" s="44" cm="1">
        <f t="array" ref="Y3731">_xlfn.IFNA(_xlfn.IFS(AND(Q3731&gt;=2000, Q3731&lt;3000), 10000, AND(Q3731&gt;=3000, Q3731&lt;4000), 15000, AND(Q3731&gt;=4000, Q3731&lt;5000), 20000, AND(Q3731&gt;=5000), 25000),0)</f>
        <v>0</v>
      </c>
      <c r="Z3731" s="91">
        <f t="shared" si="1641"/>
        <v>0</v>
      </c>
      <c r="AA3731" s="44">
        <f t="shared" si="1642"/>
        <v>0</v>
      </c>
      <c r="AB3731" s="44"/>
      <c r="AC3731" s="44"/>
      <c r="AD3731" s="44"/>
      <c r="AE3731" s="44">
        <f>VLOOKUP(O3731,정산업데이트!$A$6:$B$12,2,10)</f>
        <v>0</v>
      </c>
      <c r="AF3731" s="44"/>
      <c r="AG3731" s="79">
        <f t="shared" si="1643"/>
        <v>0</v>
      </c>
      <c r="AH3731" s="80">
        <f t="shared" si="1644"/>
        <v>2500</v>
      </c>
      <c r="AJ3731" s="35" t="s">
        <v>20467</v>
      </c>
      <c r="AK3731" s="35" t="s">
        <v>73</v>
      </c>
      <c r="AL3731" s="35" t="s">
        <v>20468</v>
      </c>
      <c r="AM3731" s="35" t="s">
        <v>21134</v>
      </c>
      <c r="AN3731" s="35" t="s">
        <v>14891</v>
      </c>
      <c r="AO3731" s="35" t="s">
        <v>21135</v>
      </c>
      <c r="AP3731" s="35" t="s">
        <v>21136</v>
      </c>
      <c r="AQ3731" s="35" t="s">
        <v>122</v>
      </c>
      <c r="AR3731" s="35">
        <v>1</v>
      </c>
      <c r="AS3731" s="35">
        <v>1</v>
      </c>
      <c r="AT3731" s="35">
        <v>1E-3</v>
      </c>
      <c r="AU3731" s="35">
        <v>1</v>
      </c>
      <c r="AV3731" s="35" t="s">
        <v>7</v>
      </c>
      <c r="AW3731" s="35">
        <v>60</v>
      </c>
      <c r="AX3731" s="35" t="s">
        <v>68</v>
      </c>
      <c r="AY3731" s="35" t="s">
        <v>68</v>
      </c>
      <c r="AZ3731" s="35" t="s">
        <v>68</v>
      </c>
      <c r="BA3731" s="35" t="s">
        <v>68</v>
      </c>
      <c r="BB3731" s="35" t="s">
        <v>68</v>
      </c>
      <c r="BC3731" s="35" t="s">
        <v>129</v>
      </c>
      <c r="BD3731" s="35" t="s">
        <v>91</v>
      </c>
      <c r="BE3731" s="35" t="s">
        <v>92</v>
      </c>
      <c r="BF3731" s="35" t="s">
        <v>122</v>
      </c>
      <c r="BG3731" s="35" t="s">
        <v>69</v>
      </c>
      <c r="BH3731" s="35" t="s">
        <v>21137</v>
      </c>
      <c r="BI3731" s="35" t="s">
        <v>122</v>
      </c>
      <c r="BJ3731" s="35" t="s">
        <v>21138</v>
      </c>
      <c r="BK3731" s="35" t="s">
        <v>867</v>
      </c>
      <c r="BL3731" s="35" t="s">
        <v>122</v>
      </c>
      <c r="BM3731" s="35" t="s">
        <v>91</v>
      </c>
      <c r="BN3731" s="35" t="s">
        <v>70</v>
      </c>
      <c r="BO3731" s="35" t="s">
        <v>71</v>
      </c>
      <c r="BP3731" s="35" t="s">
        <v>122</v>
      </c>
      <c r="BQ3731" s="35" t="s">
        <v>163</v>
      </c>
    </row>
    <row r="3732" spans="1:69" x14ac:dyDescent="0.4">
      <c r="A3732" s="40" t="str">
        <f t="shared" si="1618"/>
        <v>2025-09-26</v>
      </c>
      <c r="B3732" s="40" t="str">
        <f t="shared" si="1619"/>
        <v>SYD</v>
      </c>
      <c r="C3732" s="39" t="str">
        <f t="shared" si="1620"/>
        <v>40644127020</v>
      </c>
      <c r="D3732" s="41" t="str">
        <f t="shared" si="1621"/>
        <v>PAU029762102</v>
      </c>
      <c r="E3732" s="41" t="str">
        <f t="shared" si="1622"/>
        <v>596421505856</v>
      </c>
      <c r="F3732" s="39" t="str">
        <f t="shared" si="1623"/>
        <v>2254256</v>
      </c>
      <c r="G3732" s="39" t="str">
        <f t="shared" si="1624"/>
        <v>WISE EXPRESS(BOOSTUP)</v>
      </c>
      <c r="H3732" s="41" t="str">
        <f t="shared" si="1625"/>
        <v>심명희</v>
      </c>
      <c r="I3732" s="39" t="str">
        <f t="shared" si="1626"/>
        <v>10879</v>
      </c>
      <c r="J3732" s="52" t="str">
        <f t="shared" si="1627"/>
        <v/>
      </c>
      <c r="K3732" s="75">
        <f t="shared" si="1628"/>
        <v>1</v>
      </c>
      <c r="L3732" s="76">
        <f t="shared" si="1629"/>
        <v>2</v>
      </c>
      <c r="M3732" s="76">
        <f t="shared" si="1630"/>
        <v>1E-3</v>
      </c>
      <c r="N3732" s="76">
        <f t="shared" si="1631"/>
        <v>2</v>
      </c>
      <c r="O3732" s="42">
        <f t="shared" si="1632"/>
        <v>2</v>
      </c>
      <c r="P3732" s="39" t="str">
        <f t="shared" si="1633"/>
        <v>목록(Manifest)</v>
      </c>
      <c r="Q3732" s="72">
        <f t="shared" si="1634"/>
        <v>130</v>
      </c>
      <c r="R3732" s="43" t="str">
        <f t="shared" si="1635"/>
        <v>5X033</v>
      </c>
      <c r="S3732" s="82" t="str">
        <f t="shared" si="1636"/>
        <v/>
      </c>
      <c r="T3732" s="40">
        <f t="shared" si="1637"/>
        <v>45926</v>
      </c>
      <c r="U3732" s="44">
        <v>2500</v>
      </c>
      <c r="V3732" s="44">
        <f t="shared" si="1638"/>
        <v>0</v>
      </c>
      <c r="W3732" s="77">
        <f t="shared" si="1639"/>
        <v>2500</v>
      </c>
      <c r="X3732" s="78">
        <f t="shared" si="1640"/>
        <v>0</v>
      </c>
      <c r="Y3732" s="44" cm="1">
        <f t="array" ref="Y3732">_xlfn.IFNA(_xlfn.IFS(AND(Q3732&gt;=2000, Q3732&lt;3000), 10000, AND(Q3732&gt;=3000, Q3732&lt;4000), 15000, AND(Q3732&gt;=4000, Q3732&lt;5000), 20000, AND(Q3732&gt;=5000), 25000),0)</f>
        <v>0</v>
      </c>
      <c r="Z3732" s="91">
        <f t="shared" si="1641"/>
        <v>0</v>
      </c>
      <c r="AA3732" s="44">
        <f t="shared" si="1642"/>
        <v>0</v>
      </c>
      <c r="AB3732" s="44"/>
      <c r="AC3732" s="44"/>
      <c r="AD3732" s="44"/>
      <c r="AE3732" s="44">
        <f>VLOOKUP(O3732,정산업데이트!$A$6:$B$12,2,10)</f>
        <v>0</v>
      </c>
      <c r="AF3732" s="44"/>
      <c r="AG3732" s="79">
        <f t="shared" si="1643"/>
        <v>0</v>
      </c>
      <c r="AH3732" s="80">
        <f t="shared" si="1644"/>
        <v>2500</v>
      </c>
      <c r="AJ3732" s="35" t="s">
        <v>20467</v>
      </c>
      <c r="AK3732" s="35" t="s">
        <v>73</v>
      </c>
      <c r="AL3732" s="35" t="s">
        <v>20468</v>
      </c>
      <c r="AM3732" s="35" t="s">
        <v>21139</v>
      </c>
      <c r="AN3732" s="35" t="s">
        <v>21140</v>
      </c>
      <c r="AO3732" s="35" t="s">
        <v>21141</v>
      </c>
      <c r="AP3732" s="35" t="s">
        <v>21142</v>
      </c>
      <c r="AQ3732" s="35" t="s">
        <v>122</v>
      </c>
      <c r="AR3732" s="35">
        <v>1</v>
      </c>
      <c r="AS3732" s="35">
        <v>2</v>
      </c>
      <c r="AT3732" s="35">
        <v>1E-3</v>
      </c>
      <c r="AU3732" s="35">
        <v>2</v>
      </c>
      <c r="AV3732" s="35" t="s">
        <v>7</v>
      </c>
      <c r="AW3732" s="35">
        <v>130</v>
      </c>
      <c r="AX3732" s="35" t="s">
        <v>68</v>
      </c>
      <c r="AY3732" s="35" t="s">
        <v>68</v>
      </c>
      <c r="AZ3732" s="35" t="s">
        <v>68</v>
      </c>
      <c r="BA3732" s="35" t="s">
        <v>68</v>
      </c>
      <c r="BB3732" s="35" t="s">
        <v>122</v>
      </c>
      <c r="BC3732" s="35" t="s">
        <v>129</v>
      </c>
      <c r="BD3732" s="35" t="s">
        <v>91</v>
      </c>
      <c r="BE3732" s="35" t="s">
        <v>92</v>
      </c>
      <c r="BF3732" s="35" t="s">
        <v>122</v>
      </c>
      <c r="BG3732" s="35" t="s">
        <v>69</v>
      </c>
      <c r="BH3732" s="35" t="s">
        <v>21143</v>
      </c>
      <c r="BI3732" s="35" t="s">
        <v>122</v>
      </c>
      <c r="BJ3732" s="35" t="s">
        <v>21144</v>
      </c>
      <c r="BK3732" s="35" t="s">
        <v>867</v>
      </c>
      <c r="BL3732" s="35" t="s">
        <v>122</v>
      </c>
      <c r="BM3732" s="35" t="s">
        <v>91</v>
      </c>
      <c r="BN3732" s="35" t="s">
        <v>70</v>
      </c>
      <c r="BO3732" s="35" t="s">
        <v>71</v>
      </c>
      <c r="BP3732" s="35" t="s">
        <v>122</v>
      </c>
      <c r="BQ3732" s="35" t="s">
        <v>163</v>
      </c>
    </row>
    <row r="3733" spans="1:69" x14ac:dyDescent="0.4">
      <c r="A3733" s="40" t="str">
        <f t="shared" si="1618"/>
        <v>2025-09-26</v>
      </c>
      <c r="B3733" s="40" t="str">
        <f t="shared" si="1619"/>
        <v>SYD</v>
      </c>
      <c r="C3733" s="39" t="str">
        <f t="shared" si="1620"/>
        <v>40644127020</v>
      </c>
      <c r="D3733" s="41" t="str">
        <f t="shared" si="1621"/>
        <v>PAU029762094</v>
      </c>
      <c r="E3733" s="41" t="str">
        <f t="shared" si="1622"/>
        <v>596421505860</v>
      </c>
      <c r="F3733" s="39" t="str">
        <f t="shared" si="1623"/>
        <v>2254256</v>
      </c>
      <c r="G3733" s="39" t="str">
        <f t="shared" si="1624"/>
        <v>WISE EXPRESS(BOOSTUP)</v>
      </c>
      <c r="H3733" s="41" t="str">
        <f t="shared" si="1625"/>
        <v>표재순</v>
      </c>
      <c r="I3733" s="39" t="str">
        <f t="shared" si="1626"/>
        <v>18473</v>
      </c>
      <c r="J3733" s="52" t="str">
        <f t="shared" si="1627"/>
        <v/>
      </c>
      <c r="K3733" s="75">
        <f t="shared" si="1628"/>
        <v>1</v>
      </c>
      <c r="L3733" s="76">
        <f t="shared" si="1629"/>
        <v>1</v>
      </c>
      <c r="M3733" s="76">
        <f t="shared" si="1630"/>
        <v>1E-3</v>
      </c>
      <c r="N3733" s="76">
        <f t="shared" si="1631"/>
        <v>1</v>
      </c>
      <c r="O3733" s="42">
        <f t="shared" si="1632"/>
        <v>1</v>
      </c>
      <c r="P3733" s="39" t="str">
        <f t="shared" si="1633"/>
        <v>목록(Manifest)</v>
      </c>
      <c r="Q3733" s="72">
        <f t="shared" si="1634"/>
        <v>60</v>
      </c>
      <c r="R3733" s="43" t="str">
        <f t="shared" si="1635"/>
        <v>5X033</v>
      </c>
      <c r="S3733" s="82" t="str">
        <f t="shared" si="1636"/>
        <v/>
      </c>
      <c r="T3733" s="40">
        <f t="shared" si="1637"/>
        <v>45926</v>
      </c>
      <c r="U3733" s="44">
        <v>2500</v>
      </c>
      <c r="V3733" s="44">
        <f t="shared" si="1638"/>
        <v>0</v>
      </c>
      <c r="W3733" s="77">
        <f t="shared" si="1639"/>
        <v>2500</v>
      </c>
      <c r="X3733" s="78">
        <f t="shared" si="1640"/>
        <v>0</v>
      </c>
      <c r="Y3733" s="44" cm="1">
        <f t="array" ref="Y3733">_xlfn.IFNA(_xlfn.IFS(AND(Q3733&gt;=2000, Q3733&lt;3000), 10000, AND(Q3733&gt;=3000, Q3733&lt;4000), 15000, AND(Q3733&gt;=4000, Q3733&lt;5000), 20000, AND(Q3733&gt;=5000), 25000),0)</f>
        <v>0</v>
      </c>
      <c r="Z3733" s="91">
        <f t="shared" si="1641"/>
        <v>0</v>
      </c>
      <c r="AA3733" s="44">
        <f t="shared" si="1642"/>
        <v>0</v>
      </c>
      <c r="AB3733" s="44"/>
      <c r="AC3733" s="44"/>
      <c r="AD3733" s="44"/>
      <c r="AE3733" s="44">
        <f>VLOOKUP(O3733,정산업데이트!$A$6:$B$12,2,10)</f>
        <v>0</v>
      </c>
      <c r="AF3733" s="44"/>
      <c r="AG3733" s="79">
        <f t="shared" si="1643"/>
        <v>0</v>
      </c>
      <c r="AH3733" s="80">
        <f t="shared" si="1644"/>
        <v>2500</v>
      </c>
      <c r="AJ3733" s="35" t="s">
        <v>20467</v>
      </c>
      <c r="AK3733" s="35" t="s">
        <v>73</v>
      </c>
      <c r="AL3733" s="35" t="s">
        <v>20468</v>
      </c>
      <c r="AM3733" s="35" t="s">
        <v>21145</v>
      </c>
      <c r="AN3733" s="35" t="s">
        <v>21146</v>
      </c>
      <c r="AO3733" s="35" t="s">
        <v>21147</v>
      </c>
      <c r="AP3733" s="35" t="s">
        <v>1869</v>
      </c>
      <c r="AQ3733" s="35" t="s">
        <v>122</v>
      </c>
      <c r="AR3733" s="35">
        <v>1</v>
      </c>
      <c r="AS3733" s="35">
        <v>1</v>
      </c>
      <c r="AT3733" s="35">
        <v>1E-3</v>
      </c>
      <c r="AU3733" s="35">
        <v>1</v>
      </c>
      <c r="AV3733" s="35" t="s">
        <v>7</v>
      </c>
      <c r="AW3733" s="35">
        <v>60</v>
      </c>
      <c r="AX3733" s="35" t="s">
        <v>68</v>
      </c>
      <c r="AY3733" s="35" t="s">
        <v>68</v>
      </c>
      <c r="AZ3733" s="35" t="s">
        <v>68</v>
      </c>
      <c r="BA3733" s="35" t="s">
        <v>68</v>
      </c>
      <c r="BB3733" s="35" t="s">
        <v>68</v>
      </c>
      <c r="BC3733" s="35" t="s">
        <v>129</v>
      </c>
      <c r="BD3733" s="35" t="s">
        <v>91</v>
      </c>
      <c r="BE3733" s="35" t="s">
        <v>92</v>
      </c>
      <c r="BF3733" s="35" t="s">
        <v>122</v>
      </c>
      <c r="BG3733" s="35" t="s">
        <v>69</v>
      </c>
      <c r="BH3733" s="35" t="s">
        <v>21148</v>
      </c>
      <c r="BI3733" s="35" t="s">
        <v>122</v>
      </c>
      <c r="BJ3733" s="35" t="s">
        <v>21149</v>
      </c>
      <c r="BK3733" s="35" t="s">
        <v>867</v>
      </c>
      <c r="BL3733" s="35" t="s">
        <v>122</v>
      </c>
      <c r="BM3733" s="35" t="s">
        <v>91</v>
      </c>
      <c r="BN3733" s="35" t="s">
        <v>70</v>
      </c>
      <c r="BO3733" s="35" t="s">
        <v>71</v>
      </c>
      <c r="BP3733" s="35" t="s">
        <v>122</v>
      </c>
      <c r="BQ3733" s="35" t="s">
        <v>163</v>
      </c>
    </row>
    <row r="3734" spans="1:69" x14ac:dyDescent="0.4">
      <c r="A3734" s="40" t="str">
        <f t="shared" si="1618"/>
        <v>2025-09-26</v>
      </c>
      <c r="B3734" s="40" t="str">
        <f t="shared" si="1619"/>
        <v>SYD</v>
      </c>
      <c r="C3734" s="39" t="str">
        <f t="shared" si="1620"/>
        <v>40644127020</v>
      </c>
      <c r="D3734" s="41" t="str">
        <f t="shared" si="1621"/>
        <v>PAU029762099</v>
      </c>
      <c r="E3734" s="41" t="str">
        <f t="shared" si="1622"/>
        <v>596421505882</v>
      </c>
      <c r="F3734" s="39" t="str">
        <f t="shared" si="1623"/>
        <v>2254256</v>
      </c>
      <c r="G3734" s="39" t="str">
        <f t="shared" si="1624"/>
        <v>WISE EXPRESS(BOOSTUP)</v>
      </c>
      <c r="H3734" s="41" t="str">
        <f t="shared" si="1625"/>
        <v>서영옥</v>
      </c>
      <c r="I3734" s="39" t="str">
        <f t="shared" si="1626"/>
        <v>16031</v>
      </c>
      <c r="J3734" s="52" t="str">
        <f t="shared" si="1627"/>
        <v/>
      </c>
      <c r="K3734" s="75">
        <f t="shared" si="1628"/>
        <v>1</v>
      </c>
      <c r="L3734" s="76">
        <f t="shared" si="1629"/>
        <v>1</v>
      </c>
      <c r="M3734" s="76">
        <f t="shared" si="1630"/>
        <v>1E-3</v>
      </c>
      <c r="N3734" s="76">
        <f t="shared" si="1631"/>
        <v>1</v>
      </c>
      <c r="O3734" s="42">
        <f t="shared" si="1632"/>
        <v>1</v>
      </c>
      <c r="P3734" s="39" t="str">
        <f t="shared" si="1633"/>
        <v>목록(Manifest)</v>
      </c>
      <c r="Q3734" s="72">
        <f t="shared" si="1634"/>
        <v>65</v>
      </c>
      <c r="R3734" s="43" t="str">
        <f t="shared" si="1635"/>
        <v>5X033</v>
      </c>
      <c r="S3734" s="82" t="str">
        <f t="shared" si="1636"/>
        <v/>
      </c>
      <c r="T3734" s="40">
        <f t="shared" si="1637"/>
        <v>45926</v>
      </c>
      <c r="U3734" s="44">
        <v>2500</v>
      </c>
      <c r="V3734" s="44">
        <f t="shared" si="1638"/>
        <v>0</v>
      </c>
      <c r="W3734" s="77">
        <f t="shared" si="1639"/>
        <v>2500</v>
      </c>
      <c r="X3734" s="78">
        <f t="shared" si="1640"/>
        <v>0</v>
      </c>
      <c r="Y3734" s="44" cm="1">
        <f t="array" ref="Y3734">_xlfn.IFNA(_xlfn.IFS(AND(Q3734&gt;=2000, Q3734&lt;3000), 10000, AND(Q3734&gt;=3000, Q3734&lt;4000), 15000, AND(Q3734&gt;=4000, Q3734&lt;5000), 20000, AND(Q3734&gt;=5000), 25000),0)</f>
        <v>0</v>
      </c>
      <c r="Z3734" s="91">
        <f t="shared" si="1641"/>
        <v>0</v>
      </c>
      <c r="AA3734" s="44">
        <f t="shared" si="1642"/>
        <v>0</v>
      </c>
      <c r="AB3734" s="44"/>
      <c r="AC3734" s="44"/>
      <c r="AD3734" s="44"/>
      <c r="AE3734" s="44">
        <f>VLOOKUP(O3734,정산업데이트!$A$6:$B$12,2,10)</f>
        <v>0</v>
      </c>
      <c r="AF3734" s="44"/>
      <c r="AG3734" s="79">
        <f t="shared" si="1643"/>
        <v>0</v>
      </c>
      <c r="AH3734" s="80">
        <f t="shared" si="1644"/>
        <v>2500</v>
      </c>
      <c r="AJ3734" s="35" t="s">
        <v>20467</v>
      </c>
      <c r="AK3734" s="35" t="s">
        <v>73</v>
      </c>
      <c r="AL3734" s="35" t="s">
        <v>20468</v>
      </c>
      <c r="AM3734" s="35" t="s">
        <v>21150</v>
      </c>
      <c r="AN3734" s="35" t="s">
        <v>21151</v>
      </c>
      <c r="AO3734" s="35" t="s">
        <v>21152</v>
      </c>
      <c r="AP3734" s="35" t="s">
        <v>513</v>
      </c>
      <c r="AQ3734" s="35" t="s">
        <v>122</v>
      </c>
      <c r="AR3734" s="35">
        <v>1</v>
      </c>
      <c r="AS3734" s="35">
        <v>1</v>
      </c>
      <c r="AT3734" s="35">
        <v>1E-3</v>
      </c>
      <c r="AU3734" s="35">
        <v>1</v>
      </c>
      <c r="AV3734" s="35" t="s">
        <v>7</v>
      </c>
      <c r="AW3734" s="35">
        <v>65</v>
      </c>
      <c r="AX3734" s="35" t="s">
        <v>68</v>
      </c>
      <c r="AY3734" s="35" t="s">
        <v>68</v>
      </c>
      <c r="AZ3734" s="35" t="s">
        <v>68</v>
      </c>
      <c r="BA3734" s="35" t="s">
        <v>68</v>
      </c>
      <c r="BB3734" s="35" t="s">
        <v>68</v>
      </c>
      <c r="BC3734" s="35" t="s">
        <v>129</v>
      </c>
      <c r="BD3734" s="35" t="s">
        <v>91</v>
      </c>
      <c r="BE3734" s="35" t="s">
        <v>92</v>
      </c>
      <c r="BF3734" s="35" t="s">
        <v>122</v>
      </c>
      <c r="BG3734" s="35" t="s">
        <v>69</v>
      </c>
      <c r="BH3734" s="35" t="s">
        <v>21153</v>
      </c>
      <c r="BI3734" s="35" t="s">
        <v>122</v>
      </c>
      <c r="BJ3734" s="35" t="s">
        <v>21154</v>
      </c>
      <c r="BK3734" s="35" t="s">
        <v>867</v>
      </c>
      <c r="BL3734" s="35" t="s">
        <v>122</v>
      </c>
      <c r="BM3734" s="35" t="s">
        <v>91</v>
      </c>
      <c r="BN3734" s="35" t="s">
        <v>70</v>
      </c>
      <c r="BO3734" s="35" t="s">
        <v>71</v>
      </c>
      <c r="BP3734" s="35" t="s">
        <v>122</v>
      </c>
      <c r="BQ3734" s="35" t="s">
        <v>163</v>
      </c>
    </row>
    <row r="3735" spans="1:69" x14ac:dyDescent="0.4">
      <c r="A3735" s="40" t="str">
        <f t="shared" si="1618"/>
        <v>2025-09-26</v>
      </c>
      <c r="B3735" s="40" t="str">
        <f t="shared" si="1619"/>
        <v>SYD</v>
      </c>
      <c r="C3735" s="39" t="str">
        <f t="shared" si="1620"/>
        <v>40644127020</v>
      </c>
      <c r="D3735" s="41" t="str">
        <f t="shared" si="1621"/>
        <v>PKR253717275</v>
      </c>
      <c r="E3735" s="41" t="str">
        <f t="shared" si="1622"/>
        <v>596421508236</v>
      </c>
      <c r="F3735" s="39" t="str">
        <f t="shared" si="1623"/>
        <v>2254239</v>
      </c>
      <c r="G3735" s="39" t="str">
        <f t="shared" si="1624"/>
        <v>WISE EXPRESS(BIOSYDNEY)</v>
      </c>
      <c r="H3735" s="41" t="str">
        <f t="shared" si="1625"/>
        <v>강신경</v>
      </c>
      <c r="I3735" s="39" t="str">
        <f t="shared" si="1626"/>
        <v>62248</v>
      </c>
      <c r="J3735" s="52" t="str">
        <f t="shared" si="1627"/>
        <v/>
      </c>
      <c r="K3735" s="75">
        <f t="shared" si="1628"/>
        <v>1</v>
      </c>
      <c r="L3735" s="76">
        <f t="shared" si="1629"/>
        <v>1</v>
      </c>
      <c r="M3735" s="76">
        <f t="shared" si="1630"/>
        <v>1E-3</v>
      </c>
      <c r="N3735" s="76">
        <f t="shared" si="1631"/>
        <v>1</v>
      </c>
      <c r="O3735" s="42">
        <f t="shared" si="1632"/>
        <v>1</v>
      </c>
      <c r="P3735" s="39" t="str">
        <f t="shared" si="1633"/>
        <v>일반(목록배제,Normal-Manifest Exception)</v>
      </c>
      <c r="Q3735" s="72">
        <f t="shared" si="1634"/>
        <v>110</v>
      </c>
      <c r="R3735" s="43" t="str">
        <f t="shared" si="1635"/>
        <v>5X033</v>
      </c>
      <c r="S3735" s="82" t="str">
        <f t="shared" si="1636"/>
        <v/>
      </c>
      <c r="T3735" s="40">
        <f t="shared" si="1637"/>
        <v>45926</v>
      </c>
      <c r="U3735" s="44">
        <v>2500</v>
      </c>
      <c r="V3735" s="44">
        <f t="shared" si="1638"/>
        <v>0</v>
      </c>
      <c r="W3735" s="77">
        <f t="shared" si="1639"/>
        <v>2500</v>
      </c>
      <c r="X3735" s="78">
        <f t="shared" si="1640"/>
        <v>0</v>
      </c>
      <c r="Y3735" s="44" cm="1">
        <f t="array" ref="Y3735">_xlfn.IFNA(_xlfn.IFS(AND(Q3735&gt;=2000, Q3735&lt;3000), 10000, AND(Q3735&gt;=3000, Q3735&lt;4000), 15000, AND(Q3735&gt;=4000, Q3735&lt;5000), 20000, AND(Q3735&gt;=5000), 25000),0)</f>
        <v>0</v>
      </c>
      <c r="Z3735" s="91">
        <f t="shared" si="1641"/>
        <v>300</v>
      </c>
      <c r="AA3735" s="44">
        <f t="shared" si="1642"/>
        <v>0</v>
      </c>
      <c r="AB3735" s="44"/>
      <c r="AC3735" s="44"/>
      <c r="AD3735" s="44"/>
      <c r="AE3735" s="44">
        <f>VLOOKUP(O3735,정산업데이트!$A$6:$B$12,2,10)</f>
        <v>0</v>
      </c>
      <c r="AF3735" s="44"/>
      <c r="AG3735" s="79">
        <f t="shared" si="1643"/>
        <v>300</v>
      </c>
      <c r="AH3735" s="80">
        <f t="shared" si="1644"/>
        <v>2800</v>
      </c>
      <c r="AJ3735" s="35" t="s">
        <v>20467</v>
      </c>
      <c r="AK3735" s="35" t="s">
        <v>73</v>
      </c>
      <c r="AL3735" s="35" t="s">
        <v>20468</v>
      </c>
      <c r="AM3735" s="35" t="s">
        <v>21155</v>
      </c>
      <c r="AN3735" s="35" t="s">
        <v>14556</v>
      </c>
      <c r="AO3735" s="35" t="s">
        <v>14557</v>
      </c>
      <c r="AP3735" s="35" t="s">
        <v>2168</v>
      </c>
      <c r="AQ3735" s="35" t="s">
        <v>122</v>
      </c>
      <c r="AR3735" s="35">
        <v>1</v>
      </c>
      <c r="AS3735" s="35">
        <v>1</v>
      </c>
      <c r="AT3735" s="35">
        <v>1E-3</v>
      </c>
      <c r="AU3735" s="35">
        <v>1</v>
      </c>
      <c r="AV3735" s="35" t="s">
        <v>8</v>
      </c>
      <c r="AW3735" s="35">
        <v>110</v>
      </c>
      <c r="AX3735" s="35" t="s">
        <v>68</v>
      </c>
      <c r="AY3735" s="35" t="s">
        <v>68</v>
      </c>
      <c r="AZ3735" s="35" t="s">
        <v>68</v>
      </c>
      <c r="BA3735" s="35" t="s">
        <v>68</v>
      </c>
      <c r="BB3735" s="35" t="s">
        <v>68</v>
      </c>
      <c r="BC3735" s="35" t="s">
        <v>126</v>
      </c>
      <c r="BD3735" s="35" t="s">
        <v>90</v>
      </c>
      <c r="BE3735" s="35" t="s">
        <v>111</v>
      </c>
      <c r="BF3735" s="35" t="s">
        <v>122</v>
      </c>
      <c r="BG3735" s="35" t="s">
        <v>69</v>
      </c>
      <c r="BH3735" s="35" t="s">
        <v>21156</v>
      </c>
      <c r="BI3735" s="35" t="s">
        <v>122</v>
      </c>
      <c r="BJ3735" s="35" t="s">
        <v>21157</v>
      </c>
      <c r="BK3735" s="35" t="s">
        <v>867</v>
      </c>
      <c r="BL3735" s="35" t="s">
        <v>122</v>
      </c>
      <c r="BM3735" s="35" t="s">
        <v>90</v>
      </c>
      <c r="BN3735" s="35" t="s">
        <v>70</v>
      </c>
      <c r="BO3735" s="35" t="s">
        <v>71</v>
      </c>
      <c r="BP3735" s="35" t="s">
        <v>122</v>
      </c>
      <c r="BQ3735" s="35" t="s">
        <v>163</v>
      </c>
    </row>
    <row r="3736" spans="1:69" x14ac:dyDescent="0.4">
      <c r="A3736" s="40" t="str">
        <f t="shared" si="1618"/>
        <v>2025-09-26</v>
      </c>
      <c r="B3736" s="40" t="str">
        <f t="shared" si="1619"/>
        <v>SYD</v>
      </c>
      <c r="C3736" s="39" t="str">
        <f t="shared" si="1620"/>
        <v>40644127020</v>
      </c>
      <c r="D3736" s="41" t="str">
        <f t="shared" si="1621"/>
        <v>PKR253717276</v>
      </c>
      <c r="E3736" s="41" t="str">
        <f t="shared" si="1622"/>
        <v>596421508240</v>
      </c>
      <c r="F3736" s="39" t="str">
        <f t="shared" si="1623"/>
        <v>2254239</v>
      </c>
      <c r="G3736" s="39" t="str">
        <f t="shared" si="1624"/>
        <v>WISE EXPRESS(BIOSYDNEY)</v>
      </c>
      <c r="H3736" s="41" t="str">
        <f t="shared" si="1625"/>
        <v>심재민</v>
      </c>
      <c r="I3736" s="39" t="str">
        <f t="shared" si="1626"/>
        <v>47151</v>
      </c>
      <c r="J3736" s="52" t="str">
        <f t="shared" si="1627"/>
        <v/>
      </c>
      <c r="K3736" s="75">
        <f t="shared" si="1628"/>
        <v>1</v>
      </c>
      <c r="L3736" s="76">
        <f t="shared" si="1629"/>
        <v>1</v>
      </c>
      <c r="M3736" s="76">
        <f t="shared" si="1630"/>
        <v>1E-3</v>
      </c>
      <c r="N3736" s="76">
        <f t="shared" si="1631"/>
        <v>1</v>
      </c>
      <c r="O3736" s="42">
        <f t="shared" si="1632"/>
        <v>1</v>
      </c>
      <c r="P3736" s="39" t="str">
        <f t="shared" si="1633"/>
        <v>일반(목록배제,Normal-Manifest Exception)</v>
      </c>
      <c r="Q3736" s="72">
        <f t="shared" si="1634"/>
        <v>120</v>
      </c>
      <c r="R3736" s="43" t="str">
        <f t="shared" si="1635"/>
        <v>5X033</v>
      </c>
      <c r="S3736" s="82" t="str">
        <f t="shared" si="1636"/>
        <v/>
      </c>
      <c r="T3736" s="40">
        <f t="shared" si="1637"/>
        <v>45926</v>
      </c>
      <c r="U3736" s="44">
        <v>2500</v>
      </c>
      <c r="V3736" s="44">
        <f t="shared" si="1638"/>
        <v>0</v>
      </c>
      <c r="W3736" s="77">
        <f t="shared" si="1639"/>
        <v>2500</v>
      </c>
      <c r="X3736" s="78">
        <f t="shared" si="1640"/>
        <v>0</v>
      </c>
      <c r="Y3736" s="44" cm="1">
        <f t="array" ref="Y3736">_xlfn.IFNA(_xlfn.IFS(AND(Q3736&gt;=2000, Q3736&lt;3000), 10000, AND(Q3736&gt;=3000, Q3736&lt;4000), 15000, AND(Q3736&gt;=4000, Q3736&lt;5000), 20000, AND(Q3736&gt;=5000), 25000),0)</f>
        <v>0</v>
      </c>
      <c r="Z3736" s="91">
        <f t="shared" si="1641"/>
        <v>300</v>
      </c>
      <c r="AA3736" s="44">
        <f t="shared" si="1642"/>
        <v>0</v>
      </c>
      <c r="AB3736" s="44"/>
      <c r="AC3736" s="44"/>
      <c r="AD3736" s="44"/>
      <c r="AE3736" s="44">
        <f>VLOOKUP(O3736,정산업데이트!$A$6:$B$12,2,10)</f>
        <v>0</v>
      </c>
      <c r="AF3736" s="44"/>
      <c r="AG3736" s="79">
        <f t="shared" si="1643"/>
        <v>300</v>
      </c>
      <c r="AH3736" s="80">
        <f t="shared" si="1644"/>
        <v>2800</v>
      </c>
      <c r="AJ3736" s="35" t="s">
        <v>20467</v>
      </c>
      <c r="AK3736" s="35" t="s">
        <v>73</v>
      </c>
      <c r="AL3736" s="35" t="s">
        <v>20468</v>
      </c>
      <c r="AM3736" s="35" t="s">
        <v>21158</v>
      </c>
      <c r="AN3736" s="35" t="s">
        <v>21159</v>
      </c>
      <c r="AO3736" s="35" t="s">
        <v>21160</v>
      </c>
      <c r="AP3736" s="35" t="s">
        <v>21161</v>
      </c>
      <c r="AQ3736" s="35" t="s">
        <v>122</v>
      </c>
      <c r="AR3736" s="35">
        <v>1</v>
      </c>
      <c r="AS3736" s="35">
        <v>1</v>
      </c>
      <c r="AT3736" s="35">
        <v>1E-3</v>
      </c>
      <c r="AU3736" s="35">
        <v>1</v>
      </c>
      <c r="AV3736" s="35" t="s">
        <v>8</v>
      </c>
      <c r="AW3736" s="35">
        <v>120</v>
      </c>
      <c r="AX3736" s="35" t="s">
        <v>68</v>
      </c>
      <c r="AY3736" s="35" t="s">
        <v>68</v>
      </c>
      <c r="AZ3736" s="35" t="s">
        <v>68</v>
      </c>
      <c r="BA3736" s="35" t="s">
        <v>68</v>
      </c>
      <c r="BB3736" s="35" t="s">
        <v>68</v>
      </c>
      <c r="BC3736" s="35" t="s">
        <v>126</v>
      </c>
      <c r="BD3736" s="35" t="s">
        <v>90</v>
      </c>
      <c r="BE3736" s="35" t="s">
        <v>111</v>
      </c>
      <c r="BF3736" s="35" t="s">
        <v>122</v>
      </c>
      <c r="BG3736" s="35" t="s">
        <v>69</v>
      </c>
      <c r="BH3736" s="35" t="s">
        <v>21162</v>
      </c>
      <c r="BI3736" s="35" t="s">
        <v>122</v>
      </c>
      <c r="BJ3736" s="35" t="s">
        <v>21163</v>
      </c>
      <c r="BK3736" s="35" t="s">
        <v>867</v>
      </c>
      <c r="BL3736" s="35" t="s">
        <v>122</v>
      </c>
      <c r="BM3736" s="35" t="s">
        <v>90</v>
      </c>
      <c r="BN3736" s="35" t="s">
        <v>70</v>
      </c>
      <c r="BO3736" s="35" t="s">
        <v>71</v>
      </c>
      <c r="BP3736" s="35" t="s">
        <v>122</v>
      </c>
      <c r="BQ3736" s="35" t="s">
        <v>163</v>
      </c>
    </row>
    <row r="3737" spans="1:69" x14ac:dyDescent="0.4">
      <c r="A3737" s="40" t="str">
        <f t="shared" si="1618"/>
        <v>2025-09-26</v>
      </c>
      <c r="B3737" s="40" t="str">
        <f t="shared" si="1619"/>
        <v>SYD</v>
      </c>
      <c r="C3737" s="39" t="str">
        <f t="shared" si="1620"/>
        <v>40644127020</v>
      </c>
      <c r="D3737" s="41" t="str">
        <f t="shared" si="1621"/>
        <v>PKR253717277</v>
      </c>
      <c r="E3737" s="41" t="str">
        <f t="shared" si="1622"/>
        <v>596421508251</v>
      </c>
      <c r="F3737" s="39" t="str">
        <f t="shared" si="1623"/>
        <v>2254239</v>
      </c>
      <c r="G3737" s="39" t="str">
        <f t="shared" si="1624"/>
        <v>WISE EXPRESS(BIOSYDNEY)</v>
      </c>
      <c r="H3737" s="41" t="str">
        <f t="shared" si="1625"/>
        <v>전성란</v>
      </c>
      <c r="I3737" s="39" t="str">
        <f t="shared" si="1626"/>
        <v>26386</v>
      </c>
      <c r="J3737" s="52" t="str">
        <f t="shared" si="1627"/>
        <v/>
      </c>
      <c r="K3737" s="75">
        <f t="shared" si="1628"/>
        <v>1</v>
      </c>
      <c r="L3737" s="76">
        <f t="shared" si="1629"/>
        <v>1</v>
      </c>
      <c r="M3737" s="76">
        <f t="shared" si="1630"/>
        <v>1E-3</v>
      </c>
      <c r="N3737" s="76">
        <f t="shared" si="1631"/>
        <v>1</v>
      </c>
      <c r="O3737" s="42">
        <f t="shared" si="1632"/>
        <v>1</v>
      </c>
      <c r="P3737" s="39" t="str">
        <f t="shared" si="1633"/>
        <v>일반(목록배제,Normal-Manifest Exception)</v>
      </c>
      <c r="Q3737" s="72">
        <f t="shared" si="1634"/>
        <v>100</v>
      </c>
      <c r="R3737" s="43" t="str">
        <f t="shared" si="1635"/>
        <v>5X033</v>
      </c>
      <c r="S3737" s="82" t="str">
        <f t="shared" si="1636"/>
        <v/>
      </c>
      <c r="T3737" s="40">
        <f t="shared" si="1637"/>
        <v>45926</v>
      </c>
      <c r="U3737" s="44">
        <v>2500</v>
      </c>
      <c r="V3737" s="44">
        <f t="shared" si="1638"/>
        <v>0</v>
      </c>
      <c r="W3737" s="77">
        <f t="shared" si="1639"/>
        <v>2500</v>
      </c>
      <c r="X3737" s="78">
        <f t="shared" si="1640"/>
        <v>0</v>
      </c>
      <c r="Y3737" s="44" cm="1">
        <f t="array" ref="Y3737">_xlfn.IFNA(_xlfn.IFS(AND(Q3737&gt;=2000, Q3737&lt;3000), 10000, AND(Q3737&gt;=3000, Q3737&lt;4000), 15000, AND(Q3737&gt;=4000, Q3737&lt;5000), 20000, AND(Q3737&gt;=5000), 25000),0)</f>
        <v>0</v>
      </c>
      <c r="Z3737" s="91">
        <f t="shared" si="1641"/>
        <v>300</v>
      </c>
      <c r="AA3737" s="44">
        <f t="shared" si="1642"/>
        <v>0</v>
      </c>
      <c r="AB3737" s="44"/>
      <c r="AC3737" s="44"/>
      <c r="AD3737" s="44"/>
      <c r="AE3737" s="44">
        <f>VLOOKUP(O3737,정산업데이트!$A$6:$B$12,2,10)</f>
        <v>0</v>
      </c>
      <c r="AF3737" s="44"/>
      <c r="AG3737" s="79">
        <f t="shared" si="1643"/>
        <v>300</v>
      </c>
      <c r="AH3737" s="80">
        <f t="shared" si="1644"/>
        <v>2800</v>
      </c>
      <c r="AJ3737" s="35" t="s">
        <v>20467</v>
      </c>
      <c r="AK3737" s="35" t="s">
        <v>73</v>
      </c>
      <c r="AL3737" s="35" t="s">
        <v>20468</v>
      </c>
      <c r="AM3737" s="35" t="s">
        <v>21164</v>
      </c>
      <c r="AN3737" s="35" t="s">
        <v>21165</v>
      </c>
      <c r="AO3737" s="35" t="s">
        <v>21166</v>
      </c>
      <c r="AP3737" s="35" t="s">
        <v>21167</v>
      </c>
      <c r="AQ3737" s="35" t="s">
        <v>122</v>
      </c>
      <c r="AR3737" s="35">
        <v>1</v>
      </c>
      <c r="AS3737" s="35">
        <v>1</v>
      </c>
      <c r="AT3737" s="35">
        <v>1E-3</v>
      </c>
      <c r="AU3737" s="35">
        <v>1</v>
      </c>
      <c r="AV3737" s="35" t="s">
        <v>8</v>
      </c>
      <c r="AW3737" s="35">
        <v>100</v>
      </c>
      <c r="AX3737" s="35" t="s">
        <v>68</v>
      </c>
      <c r="AY3737" s="35" t="s">
        <v>68</v>
      </c>
      <c r="AZ3737" s="35" t="s">
        <v>68</v>
      </c>
      <c r="BA3737" s="35" t="s">
        <v>68</v>
      </c>
      <c r="BB3737" s="35" t="s">
        <v>68</v>
      </c>
      <c r="BC3737" s="35" t="s">
        <v>126</v>
      </c>
      <c r="BD3737" s="35" t="s">
        <v>90</v>
      </c>
      <c r="BE3737" s="35" t="s">
        <v>111</v>
      </c>
      <c r="BF3737" s="35" t="s">
        <v>122</v>
      </c>
      <c r="BG3737" s="35" t="s">
        <v>69</v>
      </c>
      <c r="BH3737" s="35" t="s">
        <v>21168</v>
      </c>
      <c r="BI3737" s="35" t="s">
        <v>122</v>
      </c>
      <c r="BJ3737" s="35" t="s">
        <v>21169</v>
      </c>
      <c r="BK3737" s="35" t="s">
        <v>867</v>
      </c>
      <c r="BL3737" s="35" t="s">
        <v>122</v>
      </c>
      <c r="BM3737" s="35" t="s">
        <v>90</v>
      </c>
      <c r="BN3737" s="35" t="s">
        <v>70</v>
      </c>
      <c r="BO3737" s="35" t="s">
        <v>71</v>
      </c>
      <c r="BP3737" s="35" t="s">
        <v>122</v>
      </c>
      <c r="BQ3737" s="35" t="s">
        <v>163</v>
      </c>
    </row>
    <row r="3738" spans="1:69" x14ac:dyDescent="0.4">
      <c r="A3738" s="40" t="str">
        <f t="shared" si="1618"/>
        <v>2025-09-26</v>
      </c>
      <c r="B3738" s="40" t="str">
        <f t="shared" si="1619"/>
        <v>SYD</v>
      </c>
      <c r="C3738" s="39" t="str">
        <f t="shared" si="1620"/>
        <v>40644127020</v>
      </c>
      <c r="D3738" s="41" t="str">
        <f t="shared" si="1621"/>
        <v>PKR253717278</v>
      </c>
      <c r="E3738" s="41" t="str">
        <f t="shared" si="1622"/>
        <v>596421508262</v>
      </c>
      <c r="F3738" s="39" t="str">
        <f t="shared" si="1623"/>
        <v>2254239</v>
      </c>
      <c r="G3738" s="39" t="str">
        <f t="shared" si="1624"/>
        <v>WISE EXPRESS(BIOSYDNEY)</v>
      </c>
      <c r="H3738" s="41" t="str">
        <f t="shared" si="1625"/>
        <v>김삼현</v>
      </c>
      <c r="I3738" s="39" t="str">
        <f t="shared" si="1626"/>
        <v>05592</v>
      </c>
      <c r="J3738" s="52" t="str">
        <f t="shared" si="1627"/>
        <v/>
      </c>
      <c r="K3738" s="75">
        <f t="shared" si="1628"/>
        <v>1</v>
      </c>
      <c r="L3738" s="76">
        <f t="shared" si="1629"/>
        <v>1</v>
      </c>
      <c r="M3738" s="76">
        <f t="shared" si="1630"/>
        <v>1E-3</v>
      </c>
      <c r="N3738" s="76">
        <f t="shared" si="1631"/>
        <v>1</v>
      </c>
      <c r="O3738" s="42">
        <f t="shared" si="1632"/>
        <v>1</v>
      </c>
      <c r="P3738" s="39" t="str">
        <f t="shared" si="1633"/>
        <v>일반(목록배제,Normal-Manifest Exception)</v>
      </c>
      <c r="Q3738" s="72">
        <f t="shared" si="1634"/>
        <v>120</v>
      </c>
      <c r="R3738" s="43" t="str">
        <f t="shared" si="1635"/>
        <v>5X033</v>
      </c>
      <c r="S3738" s="82" t="str">
        <f t="shared" si="1636"/>
        <v/>
      </c>
      <c r="T3738" s="40">
        <f t="shared" si="1637"/>
        <v>45926</v>
      </c>
      <c r="U3738" s="44">
        <v>2500</v>
      </c>
      <c r="V3738" s="44">
        <f t="shared" si="1638"/>
        <v>0</v>
      </c>
      <c r="W3738" s="77">
        <f t="shared" si="1639"/>
        <v>2500</v>
      </c>
      <c r="X3738" s="78">
        <f t="shared" si="1640"/>
        <v>0</v>
      </c>
      <c r="Y3738" s="44" cm="1">
        <f t="array" ref="Y3738">_xlfn.IFNA(_xlfn.IFS(AND(Q3738&gt;=2000, Q3738&lt;3000), 10000, AND(Q3738&gt;=3000, Q3738&lt;4000), 15000, AND(Q3738&gt;=4000, Q3738&lt;5000), 20000, AND(Q3738&gt;=5000), 25000),0)</f>
        <v>0</v>
      </c>
      <c r="Z3738" s="91">
        <f t="shared" si="1641"/>
        <v>300</v>
      </c>
      <c r="AA3738" s="44">
        <f t="shared" si="1642"/>
        <v>0</v>
      </c>
      <c r="AB3738" s="44"/>
      <c r="AC3738" s="44"/>
      <c r="AD3738" s="44"/>
      <c r="AE3738" s="44">
        <f>VLOOKUP(O3738,정산업데이트!$A$6:$B$12,2,10)</f>
        <v>0</v>
      </c>
      <c r="AF3738" s="44"/>
      <c r="AG3738" s="79">
        <f t="shared" si="1643"/>
        <v>300</v>
      </c>
      <c r="AH3738" s="80">
        <f t="shared" si="1644"/>
        <v>2800</v>
      </c>
      <c r="AJ3738" s="35" t="s">
        <v>20467</v>
      </c>
      <c r="AK3738" s="35" t="s">
        <v>73</v>
      </c>
      <c r="AL3738" s="35" t="s">
        <v>20468</v>
      </c>
      <c r="AM3738" s="35" t="s">
        <v>21170</v>
      </c>
      <c r="AN3738" s="35" t="s">
        <v>21171</v>
      </c>
      <c r="AO3738" s="35" t="s">
        <v>21172</v>
      </c>
      <c r="AP3738" s="35" t="s">
        <v>21173</v>
      </c>
      <c r="AQ3738" s="35" t="s">
        <v>122</v>
      </c>
      <c r="AR3738" s="35">
        <v>1</v>
      </c>
      <c r="AS3738" s="35">
        <v>1</v>
      </c>
      <c r="AT3738" s="35">
        <v>1E-3</v>
      </c>
      <c r="AU3738" s="35">
        <v>1</v>
      </c>
      <c r="AV3738" s="35" t="s">
        <v>8</v>
      </c>
      <c r="AW3738" s="35">
        <v>120</v>
      </c>
      <c r="AX3738" s="35" t="s">
        <v>68</v>
      </c>
      <c r="AY3738" s="35" t="s">
        <v>68</v>
      </c>
      <c r="AZ3738" s="35" t="s">
        <v>68</v>
      </c>
      <c r="BA3738" s="35" t="s">
        <v>68</v>
      </c>
      <c r="BB3738" s="35" t="s">
        <v>68</v>
      </c>
      <c r="BC3738" s="35" t="s">
        <v>126</v>
      </c>
      <c r="BD3738" s="35" t="s">
        <v>90</v>
      </c>
      <c r="BE3738" s="35" t="s">
        <v>111</v>
      </c>
      <c r="BF3738" s="35" t="s">
        <v>122</v>
      </c>
      <c r="BG3738" s="35" t="s">
        <v>69</v>
      </c>
      <c r="BH3738" s="35" t="s">
        <v>21174</v>
      </c>
      <c r="BI3738" s="35" t="s">
        <v>122</v>
      </c>
      <c r="BJ3738" s="35" t="s">
        <v>21175</v>
      </c>
      <c r="BK3738" s="35" t="s">
        <v>867</v>
      </c>
      <c r="BL3738" s="35" t="s">
        <v>122</v>
      </c>
      <c r="BM3738" s="35" t="s">
        <v>90</v>
      </c>
      <c r="BN3738" s="35" t="s">
        <v>70</v>
      </c>
      <c r="BO3738" s="35" t="s">
        <v>71</v>
      </c>
      <c r="BP3738" s="35" t="s">
        <v>122</v>
      </c>
      <c r="BQ3738" s="35" t="s">
        <v>163</v>
      </c>
    </row>
    <row r="3739" spans="1:69" x14ac:dyDescent="0.4">
      <c r="A3739" s="40" t="str">
        <f t="shared" si="1618"/>
        <v>2025-09-26</v>
      </c>
      <c r="B3739" s="40" t="str">
        <f t="shared" si="1619"/>
        <v>SYD</v>
      </c>
      <c r="C3739" s="39" t="str">
        <f t="shared" si="1620"/>
        <v>40644127020</v>
      </c>
      <c r="D3739" s="41" t="str">
        <f t="shared" si="1621"/>
        <v>PKR253720063</v>
      </c>
      <c r="E3739" s="41" t="str">
        <f t="shared" si="1622"/>
        <v>596421510620</v>
      </c>
      <c r="F3739" s="39" t="str">
        <f t="shared" si="1623"/>
        <v>2256516</v>
      </c>
      <c r="G3739" s="39" t="str">
        <f t="shared" si="1624"/>
        <v>WISE EXPRESS (CNC INTL)</v>
      </c>
      <c r="H3739" s="41" t="str">
        <f t="shared" si="1625"/>
        <v>정정의</v>
      </c>
      <c r="I3739" s="39" t="str">
        <f t="shared" si="1626"/>
        <v>31176</v>
      </c>
      <c r="J3739" s="52" t="str">
        <f t="shared" si="1627"/>
        <v/>
      </c>
      <c r="K3739" s="75">
        <f t="shared" si="1628"/>
        <v>1</v>
      </c>
      <c r="L3739" s="76">
        <f t="shared" si="1629"/>
        <v>1</v>
      </c>
      <c r="M3739" s="76">
        <f t="shared" si="1630"/>
        <v>1E-3</v>
      </c>
      <c r="N3739" s="76">
        <f t="shared" si="1631"/>
        <v>1</v>
      </c>
      <c r="O3739" s="42">
        <f t="shared" si="1632"/>
        <v>1</v>
      </c>
      <c r="P3739" s="39" t="str">
        <f t="shared" si="1633"/>
        <v>일반(목록배제,Normal-Manifest Exception)</v>
      </c>
      <c r="Q3739" s="72">
        <f t="shared" si="1634"/>
        <v>38</v>
      </c>
      <c r="R3739" s="43" t="str">
        <f t="shared" si="1635"/>
        <v>5X033</v>
      </c>
      <c r="S3739" s="82" t="str">
        <f t="shared" si="1636"/>
        <v/>
      </c>
      <c r="T3739" s="40">
        <f t="shared" si="1637"/>
        <v>45926</v>
      </c>
      <c r="U3739" s="44">
        <v>2500</v>
      </c>
      <c r="V3739" s="44">
        <f t="shared" si="1638"/>
        <v>0</v>
      </c>
      <c r="W3739" s="77">
        <f t="shared" si="1639"/>
        <v>2500</v>
      </c>
      <c r="X3739" s="78">
        <f t="shared" si="1640"/>
        <v>0</v>
      </c>
      <c r="Y3739" s="44" cm="1">
        <f t="array" ref="Y3739">_xlfn.IFNA(_xlfn.IFS(AND(Q3739&gt;=2000, Q3739&lt;3000), 10000, AND(Q3739&gt;=3000, Q3739&lt;4000), 15000, AND(Q3739&gt;=4000, Q3739&lt;5000), 20000, AND(Q3739&gt;=5000), 25000),0)</f>
        <v>0</v>
      </c>
      <c r="Z3739" s="91">
        <f t="shared" si="1641"/>
        <v>300</v>
      </c>
      <c r="AA3739" s="44">
        <f t="shared" si="1642"/>
        <v>0</v>
      </c>
      <c r="AB3739" s="44"/>
      <c r="AC3739" s="44"/>
      <c r="AD3739" s="44"/>
      <c r="AE3739" s="44">
        <f>VLOOKUP(O3739,정산업데이트!$A$6:$B$12,2,10)</f>
        <v>0</v>
      </c>
      <c r="AF3739" s="44"/>
      <c r="AG3739" s="79">
        <f t="shared" si="1643"/>
        <v>300</v>
      </c>
      <c r="AH3739" s="80">
        <f t="shared" si="1644"/>
        <v>2800</v>
      </c>
      <c r="AJ3739" s="35" t="s">
        <v>20467</v>
      </c>
      <c r="AK3739" s="35" t="s">
        <v>73</v>
      </c>
      <c r="AL3739" s="35" t="s">
        <v>20468</v>
      </c>
      <c r="AM3739" s="35" t="s">
        <v>21176</v>
      </c>
      <c r="AN3739" s="35" t="s">
        <v>21177</v>
      </c>
      <c r="AO3739" s="35" t="s">
        <v>21178</v>
      </c>
      <c r="AP3739" s="35" t="s">
        <v>21179</v>
      </c>
      <c r="AQ3739" s="35" t="s">
        <v>122</v>
      </c>
      <c r="AR3739" s="35">
        <v>1</v>
      </c>
      <c r="AS3739" s="35">
        <v>1</v>
      </c>
      <c r="AT3739" s="35">
        <v>1E-3</v>
      </c>
      <c r="AU3739" s="35">
        <v>1</v>
      </c>
      <c r="AV3739" s="35" t="s">
        <v>8</v>
      </c>
      <c r="AW3739" s="35">
        <v>38</v>
      </c>
      <c r="AX3739" s="35" t="s">
        <v>68</v>
      </c>
      <c r="AY3739" s="35" t="s">
        <v>68</v>
      </c>
      <c r="AZ3739" s="35" t="s">
        <v>68</v>
      </c>
      <c r="BA3739" s="35" t="s">
        <v>68</v>
      </c>
      <c r="BB3739" s="35" t="s">
        <v>68</v>
      </c>
      <c r="BC3739" s="35" t="s">
        <v>405</v>
      </c>
      <c r="BD3739" s="35" t="s">
        <v>406</v>
      </c>
      <c r="BE3739" s="35" t="s">
        <v>21180</v>
      </c>
      <c r="BF3739" s="35" t="s">
        <v>122</v>
      </c>
      <c r="BG3739" s="35" t="s">
        <v>69</v>
      </c>
      <c r="BH3739" s="35" t="s">
        <v>21181</v>
      </c>
      <c r="BI3739" s="35" t="s">
        <v>122</v>
      </c>
      <c r="BJ3739" s="35" t="s">
        <v>21182</v>
      </c>
      <c r="BK3739" s="35" t="s">
        <v>867</v>
      </c>
      <c r="BL3739" s="35" t="s">
        <v>122</v>
      </c>
      <c r="BM3739" s="35" t="s">
        <v>406</v>
      </c>
      <c r="BN3739" s="35" t="s">
        <v>70</v>
      </c>
      <c r="BO3739" s="35" t="s">
        <v>71</v>
      </c>
      <c r="BP3739" s="35" t="s">
        <v>122</v>
      </c>
      <c r="BQ3739" s="35" t="s">
        <v>163</v>
      </c>
    </row>
    <row r="3740" spans="1:69" x14ac:dyDescent="0.4">
      <c r="A3740" s="40" t="str">
        <f t="shared" si="1618"/>
        <v>2025-09-26</v>
      </c>
      <c r="B3740" s="40" t="str">
        <f t="shared" si="1619"/>
        <v>SYD</v>
      </c>
      <c r="C3740" s="39" t="str">
        <f t="shared" si="1620"/>
        <v>40644127020</v>
      </c>
      <c r="D3740" s="41" t="str">
        <f t="shared" si="1621"/>
        <v>PKR253720064</v>
      </c>
      <c r="E3740" s="41" t="str">
        <f t="shared" si="1622"/>
        <v>596421510631</v>
      </c>
      <c r="F3740" s="39" t="str">
        <f t="shared" si="1623"/>
        <v>2256516</v>
      </c>
      <c r="G3740" s="39" t="str">
        <f t="shared" si="1624"/>
        <v>WISE EXPRESS (CNC INTL)</v>
      </c>
      <c r="H3740" s="41" t="str">
        <f t="shared" si="1625"/>
        <v>윤옥수</v>
      </c>
      <c r="I3740" s="39" t="str">
        <f t="shared" si="1626"/>
        <v>14001</v>
      </c>
      <c r="J3740" s="52" t="str">
        <f t="shared" si="1627"/>
        <v/>
      </c>
      <c r="K3740" s="75">
        <f t="shared" si="1628"/>
        <v>1</v>
      </c>
      <c r="L3740" s="76">
        <f t="shared" si="1629"/>
        <v>1</v>
      </c>
      <c r="M3740" s="76">
        <f t="shared" si="1630"/>
        <v>1E-3</v>
      </c>
      <c r="N3740" s="76">
        <f t="shared" si="1631"/>
        <v>1</v>
      </c>
      <c r="O3740" s="42">
        <f t="shared" si="1632"/>
        <v>1</v>
      </c>
      <c r="P3740" s="39" t="str">
        <f t="shared" si="1633"/>
        <v>일반(목록배제,Normal-Manifest Exception)</v>
      </c>
      <c r="Q3740" s="72">
        <f t="shared" si="1634"/>
        <v>90</v>
      </c>
      <c r="R3740" s="43" t="str">
        <f t="shared" si="1635"/>
        <v>5X033</v>
      </c>
      <c r="S3740" s="82" t="str">
        <f t="shared" si="1636"/>
        <v/>
      </c>
      <c r="T3740" s="40">
        <f t="shared" si="1637"/>
        <v>45926</v>
      </c>
      <c r="U3740" s="44">
        <v>2500</v>
      </c>
      <c r="V3740" s="44">
        <f t="shared" si="1638"/>
        <v>0</v>
      </c>
      <c r="W3740" s="77">
        <f t="shared" si="1639"/>
        <v>2500</v>
      </c>
      <c r="X3740" s="78">
        <f t="shared" si="1640"/>
        <v>0</v>
      </c>
      <c r="Y3740" s="44" cm="1">
        <f t="array" ref="Y3740">_xlfn.IFNA(_xlfn.IFS(AND(Q3740&gt;=2000, Q3740&lt;3000), 10000, AND(Q3740&gt;=3000, Q3740&lt;4000), 15000, AND(Q3740&gt;=4000, Q3740&lt;5000), 20000, AND(Q3740&gt;=5000), 25000),0)</f>
        <v>0</v>
      </c>
      <c r="Z3740" s="91">
        <f t="shared" si="1641"/>
        <v>300</v>
      </c>
      <c r="AA3740" s="44">
        <f t="shared" si="1642"/>
        <v>0</v>
      </c>
      <c r="AB3740" s="44"/>
      <c r="AC3740" s="44"/>
      <c r="AD3740" s="44"/>
      <c r="AE3740" s="44">
        <f>VLOOKUP(O3740,정산업데이트!$A$6:$B$12,2,10)</f>
        <v>0</v>
      </c>
      <c r="AF3740" s="44"/>
      <c r="AG3740" s="79">
        <f t="shared" si="1643"/>
        <v>300</v>
      </c>
      <c r="AH3740" s="80">
        <f t="shared" si="1644"/>
        <v>2800</v>
      </c>
      <c r="AJ3740" s="35" t="s">
        <v>20467</v>
      </c>
      <c r="AK3740" s="35" t="s">
        <v>73</v>
      </c>
      <c r="AL3740" s="35" t="s">
        <v>20468</v>
      </c>
      <c r="AM3740" s="35" t="s">
        <v>21183</v>
      </c>
      <c r="AN3740" s="35" t="s">
        <v>410</v>
      </c>
      <c r="AO3740" s="35" t="s">
        <v>411</v>
      </c>
      <c r="AP3740" s="35" t="s">
        <v>861</v>
      </c>
      <c r="AQ3740" s="35" t="s">
        <v>122</v>
      </c>
      <c r="AR3740" s="35">
        <v>1</v>
      </c>
      <c r="AS3740" s="35">
        <v>1</v>
      </c>
      <c r="AT3740" s="35">
        <v>1E-3</v>
      </c>
      <c r="AU3740" s="35">
        <v>1</v>
      </c>
      <c r="AV3740" s="35" t="s">
        <v>8</v>
      </c>
      <c r="AW3740" s="35">
        <v>90</v>
      </c>
      <c r="AX3740" s="35" t="s">
        <v>68</v>
      </c>
      <c r="AY3740" s="35" t="s">
        <v>68</v>
      </c>
      <c r="AZ3740" s="35" t="s">
        <v>68</v>
      </c>
      <c r="BA3740" s="35" t="s">
        <v>68</v>
      </c>
      <c r="BB3740" s="35" t="s">
        <v>122</v>
      </c>
      <c r="BC3740" s="35" t="s">
        <v>405</v>
      </c>
      <c r="BD3740" s="35" t="s">
        <v>406</v>
      </c>
      <c r="BE3740" s="35" t="s">
        <v>409</v>
      </c>
      <c r="BF3740" s="35" t="s">
        <v>122</v>
      </c>
      <c r="BG3740" s="35" t="s">
        <v>69</v>
      </c>
      <c r="BH3740" s="35" t="s">
        <v>21184</v>
      </c>
      <c r="BI3740" s="35" t="s">
        <v>122</v>
      </c>
      <c r="BJ3740" s="35" t="s">
        <v>21185</v>
      </c>
      <c r="BK3740" s="35" t="s">
        <v>867</v>
      </c>
      <c r="BL3740" s="35" t="s">
        <v>122</v>
      </c>
      <c r="BM3740" s="35" t="s">
        <v>406</v>
      </c>
      <c r="BN3740" s="35" t="s">
        <v>70</v>
      </c>
      <c r="BO3740" s="35" t="s">
        <v>71</v>
      </c>
      <c r="BP3740" s="35" t="s">
        <v>122</v>
      </c>
      <c r="BQ3740" s="35" t="s">
        <v>163</v>
      </c>
    </row>
    <row r="3741" spans="1:69" x14ac:dyDescent="0.4">
      <c r="A3741" s="40" t="str">
        <f t="shared" si="1618"/>
        <v>2025-09-26</v>
      </c>
      <c r="B3741" s="40" t="str">
        <f t="shared" si="1619"/>
        <v>SYD</v>
      </c>
      <c r="C3741" s="39" t="str">
        <f t="shared" si="1620"/>
        <v>40644127020</v>
      </c>
      <c r="D3741" s="41" t="str">
        <f t="shared" si="1621"/>
        <v>PKR253720065</v>
      </c>
      <c r="E3741" s="41" t="str">
        <f t="shared" si="1622"/>
        <v>596421510642</v>
      </c>
      <c r="F3741" s="39" t="str">
        <f t="shared" si="1623"/>
        <v>2256516</v>
      </c>
      <c r="G3741" s="39" t="str">
        <f t="shared" si="1624"/>
        <v>WISE EXPRESS (CNC INTL)</v>
      </c>
      <c r="H3741" s="41" t="str">
        <f t="shared" si="1625"/>
        <v>이혜경</v>
      </c>
      <c r="I3741" s="39" t="str">
        <f t="shared" si="1626"/>
        <v>24210</v>
      </c>
      <c r="J3741" s="52" t="str">
        <f t="shared" si="1627"/>
        <v/>
      </c>
      <c r="K3741" s="75">
        <f t="shared" si="1628"/>
        <v>1</v>
      </c>
      <c r="L3741" s="76">
        <f t="shared" si="1629"/>
        <v>0.5</v>
      </c>
      <c r="M3741" s="76">
        <f t="shared" si="1630"/>
        <v>1E-3</v>
      </c>
      <c r="N3741" s="76">
        <f t="shared" si="1631"/>
        <v>0.5</v>
      </c>
      <c r="O3741" s="42">
        <f t="shared" si="1632"/>
        <v>0.5</v>
      </c>
      <c r="P3741" s="39" t="str">
        <f t="shared" si="1633"/>
        <v>일반(목록배제,Normal-Manifest Exception)</v>
      </c>
      <c r="Q3741" s="72">
        <f t="shared" si="1634"/>
        <v>10</v>
      </c>
      <c r="R3741" s="43" t="str">
        <f t="shared" si="1635"/>
        <v>5X033</v>
      </c>
      <c r="S3741" s="82" t="str">
        <f t="shared" si="1636"/>
        <v/>
      </c>
      <c r="T3741" s="40">
        <f t="shared" si="1637"/>
        <v>45926</v>
      </c>
      <c r="U3741" s="44">
        <v>2500</v>
      </c>
      <c r="V3741" s="44">
        <f t="shared" si="1638"/>
        <v>0</v>
      </c>
      <c r="W3741" s="77">
        <f t="shared" si="1639"/>
        <v>2500</v>
      </c>
      <c r="X3741" s="78">
        <f t="shared" si="1640"/>
        <v>0</v>
      </c>
      <c r="Y3741" s="44" cm="1">
        <f t="array" ref="Y3741">_xlfn.IFNA(_xlfn.IFS(AND(Q3741&gt;=2000, Q3741&lt;3000), 10000, AND(Q3741&gt;=3000, Q3741&lt;4000), 15000, AND(Q3741&gt;=4000, Q3741&lt;5000), 20000, AND(Q3741&gt;=5000), 25000),0)</f>
        <v>0</v>
      </c>
      <c r="Z3741" s="91">
        <f t="shared" si="1641"/>
        <v>300</v>
      </c>
      <c r="AA3741" s="44">
        <f t="shared" si="1642"/>
        <v>0</v>
      </c>
      <c r="AB3741" s="44"/>
      <c r="AC3741" s="44"/>
      <c r="AD3741" s="44"/>
      <c r="AE3741" s="44">
        <f>VLOOKUP(O3741,정산업데이트!$A$6:$B$12,2,10)</f>
        <v>0</v>
      </c>
      <c r="AF3741" s="44"/>
      <c r="AG3741" s="79">
        <f t="shared" si="1643"/>
        <v>300</v>
      </c>
      <c r="AH3741" s="80">
        <f t="shared" si="1644"/>
        <v>2800</v>
      </c>
      <c r="AJ3741" s="35" t="s">
        <v>20467</v>
      </c>
      <c r="AK3741" s="35" t="s">
        <v>73</v>
      </c>
      <c r="AL3741" s="35" t="s">
        <v>20468</v>
      </c>
      <c r="AM3741" s="35" t="s">
        <v>21186</v>
      </c>
      <c r="AN3741" s="35" t="s">
        <v>7388</v>
      </c>
      <c r="AO3741" s="35" t="s">
        <v>14242</v>
      </c>
      <c r="AP3741" s="35" t="s">
        <v>1036</v>
      </c>
      <c r="AQ3741" s="35" t="s">
        <v>122</v>
      </c>
      <c r="AR3741" s="35">
        <v>1</v>
      </c>
      <c r="AS3741" s="35">
        <v>0.5</v>
      </c>
      <c r="AT3741" s="35">
        <v>1E-3</v>
      </c>
      <c r="AU3741" s="35">
        <v>0.5</v>
      </c>
      <c r="AV3741" s="35" t="s">
        <v>8</v>
      </c>
      <c r="AW3741" s="35">
        <v>10</v>
      </c>
      <c r="AX3741" s="35" t="s">
        <v>68</v>
      </c>
      <c r="AY3741" s="35" t="s">
        <v>68</v>
      </c>
      <c r="AZ3741" s="35" t="s">
        <v>68</v>
      </c>
      <c r="BA3741" s="35" t="s">
        <v>68</v>
      </c>
      <c r="BB3741" s="35" t="s">
        <v>68</v>
      </c>
      <c r="BC3741" s="35" t="s">
        <v>405</v>
      </c>
      <c r="BD3741" s="35" t="s">
        <v>406</v>
      </c>
      <c r="BE3741" s="35" t="s">
        <v>842</v>
      </c>
      <c r="BF3741" s="35" t="s">
        <v>122</v>
      </c>
      <c r="BG3741" s="35" t="s">
        <v>69</v>
      </c>
      <c r="BH3741" s="35" t="s">
        <v>21187</v>
      </c>
      <c r="BI3741" s="35" t="s">
        <v>122</v>
      </c>
      <c r="BJ3741" s="35" t="s">
        <v>21188</v>
      </c>
      <c r="BK3741" s="35" t="s">
        <v>867</v>
      </c>
      <c r="BL3741" s="35" t="s">
        <v>122</v>
      </c>
      <c r="BM3741" s="35" t="s">
        <v>406</v>
      </c>
      <c r="BN3741" s="35" t="s">
        <v>70</v>
      </c>
      <c r="BO3741" s="35" t="s">
        <v>71</v>
      </c>
      <c r="BP3741" s="35" t="s">
        <v>122</v>
      </c>
      <c r="BQ3741" s="35" t="s">
        <v>163</v>
      </c>
    </row>
    <row r="3742" spans="1:69" x14ac:dyDescent="0.4">
      <c r="A3742" s="40" t="str">
        <f t="shared" si="1618"/>
        <v>2025-09-26</v>
      </c>
      <c r="B3742" s="40" t="str">
        <f t="shared" si="1619"/>
        <v>SYD</v>
      </c>
      <c r="C3742" s="39" t="str">
        <f t="shared" si="1620"/>
        <v>40644127020</v>
      </c>
      <c r="D3742" s="41" t="str">
        <f t="shared" si="1621"/>
        <v>PKR253720277</v>
      </c>
      <c r="E3742" s="41" t="str">
        <f t="shared" si="1622"/>
        <v>596421510933</v>
      </c>
      <c r="F3742" s="39" t="str">
        <f t="shared" si="1623"/>
        <v>2256516</v>
      </c>
      <c r="G3742" s="39" t="str">
        <f t="shared" si="1624"/>
        <v>WISE EXPRESS (CNC INTL)</v>
      </c>
      <c r="H3742" s="41" t="str">
        <f t="shared" si="1625"/>
        <v>김수아</v>
      </c>
      <c r="I3742" s="39" t="str">
        <f t="shared" si="1626"/>
        <v>41002</v>
      </c>
      <c r="J3742" s="52" t="str">
        <f t="shared" si="1627"/>
        <v/>
      </c>
      <c r="K3742" s="75">
        <f t="shared" si="1628"/>
        <v>1</v>
      </c>
      <c r="L3742" s="76">
        <f t="shared" si="1629"/>
        <v>0.5</v>
      </c>
      <c r="M3742" s="76">
        <f t="shared" si="1630"/>
        <v>1E-3</v>
      </c>
      <c r="N3742" s="76">
        <f t="shared" si="1631"/>
        <v>0.5</v>
      </c>
      <c r="O3742" s="42">
        <f t="shared" si="1632"/>
        <v>0.5</v>
      </c>
      <c r="P3742" s="39" t="str">
        <f t="shared" si="1633"/>
        <v>일반(목록배제,Normal-Manifest Exception)</v>
      </c>
      <c r="Q3742" s="72">
        <f t="shared" si="1634"/>
        <v>18</v>
      </c>
      <c r="R3742" s="43" t="str">
        <f t="shared" si="1635"/>
        <v>5X033</v>
      </c>
      <c r="S3742" s="82" t="str">
        <f t="shared" si="1636"/>
        <v/>
      </c>
      <c r="T3742" s="40">
        <f t="shared" si="1637"/>
        <v>45926</v>
      </c>
      <c r="U3742" s="44">
        <v>2500</v>
      </c>
      <c r="V3742" s="44">
        <f t="shared" si="1638"/>
        <v>0</v>
      </c>
      <c r="W3742" s="77">
        <f t="shared" si="1639"/>
        <v>2500</v>
      </c>
      <c r="X3742" s="78">
        <f t="shared" si="1640"/>
        <v>0</v>
      </c>
      <c r="Y3742" s="44" cm="1">
        <f t="array" ref="Y3742">_xlfn.IFNA(_xlfn.IFS(AND(Q3742&gt;=2000, Q3742&lt;3000), 10000, AND(Q3742&gt;=3000, Q3742&lt;4000), 15000, AND(Q3742&gt;=4000, Q3742&lt;5000), 20000, AND(Q3742&gt;=5000), 25000),0)</f>
        <v>0</v>
      </c>
      <c r="Z3742" s="91">
        <f t="shared" si="1641"/>
        <v>300</v>
      </c>
      <c r="AA3742" s="44">
        <f t="shared" si="1642"/>
        <v>0</v>
      </c>
      <c r="AB3742" s="44"/>
      <c r="AC3742" s="44"/>
      <c r="AD3742" s="44"/>
      <c r="AE3742" s="44">
        <f>VLOOKUP(O3742,정산업데이트!$A$6:$B$12,2,10)</f>
        <v>0</v>
      </c>
      <c r="AF3742" s="44"/>
      <c r="AG3742" s="79">
        <f t="shared" si="1643"/>
        <v>300</v>
      </c>
      <c r="AH3742" s="80">
        <f t="shared" si="1644"/>
        <v>2800</v>
      </c>
      <c r="AJ3742" s="35" t="s">
        <v>20467</v>
      </c>
      <c r="AK3742" s="35" t="s">
        <v>73</v>
      </c>
      <c r="AL3742" s="35" t="s">
        <v>20468</v>
      </c>
      <c r="AM3742" s="35" t="s">
        <v>21189</v>
      </c>
      <c r="AN3742" s="35" t="s">
        <v>1079</v>
      </c>
      <c r="AO3742" s="35" t="s">
        <v>21190</v>
      </c>
      <c r="AP3742" s="35" t="s">
        <v>5442</v>
      </c>
      <c r="AQ3742" s="35" t="s">
        <v>122</v>
      </c>
      <c r="AR3742" s="35">
        <v>1</v>
      </c>
      <c r="AS3742" s="35">
        <v>0.5</v>
      </c>
      <c r="AT3742" s="35">
        <v>1E-3</v>
      </c>
      <c r="AU3742" s="35">
        <v>0.5</v>
      </c>
      <c r="AV3742" s="35" t="s">
        <v>8</v>
      </c>
      <c r="AW3742" s="35">
        <v>18</v>
      </c>
      <c r="AX3742" s="35" t="s">
        <v>68</v>
      </c>
      <c r="AY3742" s="35" t="s">
        <v>68</v>
      </c>
      <c r="AZ3742" s="35" t="s">
        <v>68</v>
      </c>
      <c r="BA3742" s="35" t="s">
        <v>68</v>
      </c>
      <c r="BB3742" s="35" t="s">
        <v>68</v>
      </c>
      <c r="BC3742" s="35" t="s">
        <v>405</v>
      </c>
      <c r="BD3742" s="35" t="s">
        <v>406</v>
      </c>
      <c r="BE3742" s="35" t="s">
        <v>417</v>
      </c>
      <c r="BF3742" s="35" t="s">
        <v>122</v>
      </c>
      <c r="BG3742" s="35" t="s">
        <v>69</v>
      </c>
      <c r="BH3742" s="35" t="s">
        <v>21191</v>
      </c>
      <c r="BI3742" s="35" t="s">
        <v>122</v>
      </c>
      <c r="BJ3742" s="35" t="s">
        <v>21192</v>
      </c>
      <c r="BK3742" s="35" t="s">
        <v>867</v>
      </c>
      <c r="BL3742" s="35" t="s">
        <v>122</v>
      </c>
      <c r="BM3742" s="35" t="s">
        <v>406</v>
      </c>
      <c r="BN3742" s="35" t="s">
        <v>70</v>
      </c>
      <c r="BO3742" s="35" t="s">
        <v>71</v>
      </c>
      <c r="BP3742" s="35" t="s">
        <v>122</v>
      </c>
      <c r="BQ3742" s="35" t="s">
        <v>163</v>
      </c>
    </row>
    <row r="3743" spans="1:69" x14ac:dyDescent="0.4">
      <c r="A3743" s="40" t="str">
        <f t="shared" si="1618"/>
        <v>2025-09-26</v>
      </c>
      <c r="B3743" s="40" t="str">
        <f t="shared" si="1619"/>
        <v>SYD</v>
      </c>
      <c r="C3743" s="39" t="str">
        <f t="shared" si="1620"/>
        <v>40644127020</v>
      </c>
      <c r="D3743" s="41" t="str">
        <f t="shared" si="1621"/>
        <v>PKR253715885</v>
      </c>
      <c r="E3743" s="41" t="str">
        <f t="shared" si="1622"/>
        <v>596421507746</v>
      </c>
      <c r="F3743" s="39" t="str">
        <f t="shared" si="1623"/>
        <v>2254238</v>
      </c>
      <c r="G3743" s="39" t="str">
        <f t="shared" si="1624"/>
        <v>WISE EXPRESS(CHUHO)</v>
      </c>
      <c r="H3743" s="41" t="str">
        <f t="shared" si="1625"/>
        <v>조순덕</v>
      </c>
      <c r="I3743" s="39" t="str">
        <f t="shared" si="1626"/>
        <v>41435</v>
      </c>
      <c r="J3743" s="52" t="str">
        <f t="shared" si="1627"/>
        <v/>
      </c>
      <c r="K3743" s="75">
        <f t="shared" si="1628"/>
        <v>1</v>
      </c>
      <c r="L3743" s="76">
        <f t="shared" si="1629"/>
        <v>2</v>
      </c>
      <c r="M3743" s="76">
        <f t="shared" si="1630"/>
        <v>1E-3</v>
      </c>
      <c r="N3743" s="76">
        <f t="shared" si="1631"/>
        <v>2</v>
      </c>
      <c r="O3743" s="42">
        <f t="shared" si="1632"/>
        <v>2</v>
      </c>
      <c r="P3743" s="39" t="str">
        <f t="shared" si="1633"/>
        <v>일반(목록배제,Normal-Manifest Exception)</v>
      </c>
      <c r="Q3743" s="72">
        <f t="shared" si="1634"/>
        <v>120</v>
      </c>
      <c r="R3743" s="43" t="str">
        <f t="shared" si="1635"/>
        <v>5X033</v>
      </c>
      <c r="S3743" s="82" t="str">
        <f t="shared" si="1636"/>
        <v/>
      </c>
      <c r="T3743" s="40">
        <f t="shared" si="1637"/>
        <v>45926</v>
      </c>
      <c r="U3743" s="44">
        <v>2500</v>
      </c>
      <c r="V3743" s="44">
        <f t="shared" si="1638"/>
        <v>0</v>
      </c>
      <c r="W3743" s="77">
        <f t="shared" si="1639"/>
        <v>2500</v>
      </c>
      <c r="X3743" s="78">
        <f t="shared" si="1640"/>
        <v>0</v>
      </c>
      <c r="Y3743" s="44" cm="1">
        <f t="array" ref="Y3743">_xlfn.IFNA(_xlfn.IFS(AND(Q3743&gt;=2000, Q3743&lt;3000), 10000, AND(Q3743&gt;=3000, Q3743&lt;4000), 15000, AND(Q3743&gt;=4000, Q3743&lt;5000), 20000, AND(Q3743&gt;=5000), 25000),0)</f>
        <v>0</v>
      </c>
      <c r="Z3743" s="91">
        <f t="shared" si="1641"/>
        <v>300</v>
      </c>
      <c r="AA3743" s="44">
        <f t="shared" si="1642"/>
        <v>0</v>
      </c>
      <c r="AB3743" s="44"/>
      <c r="AC3743" s="44"/>
      <c r="AD3743" s="44"/>
      <c r="AE3743" s="44">
        <f>VLOOKUP(O3743,정산업데이트!$A$6:$B$12,2,10)</f>
        <v>0</v>
      </c>
      <c r="AF3743" s="44"/>
      <c r="AG3743" s="79">
        <f t="shared" si="1643"/>
        <v>300</v>
      </c>
      <c r="AH3743" s="80">
        <f t="shared" si="1644"/>
        <v>2800</v>
      </c>
      <c r="AJ3743" s="35" t="s">
        <v>20467</v>
      </c>
      <c r="AK3743" s="35" t="s">
        <v>73</v>
      </c>
      <c r="AL3743" s="35" t="s">
        <v>20468</v>
      </c>
      <c r="AM3743" s="35" t="s">
        <v>21193</v>
      </c>
      <c r="AN3743" s="35" t="s">
        <v>21194</v>
      </c>
      <c r="AO3743" s="35" t="s">
        <v>21195</v>
      </c>
      <c r="AP3743" s="35" t="s">
        <v>21196</v>
      </c>
      <c r="AQ3743" s="35" t="s">
        <v>122</v>
      </c>
      <c r="AR3743" s="35">
        <v>1</v>
      </c>
      <c r="AS3743" s="35">
        <v>2</v>
      </c>
      <c r="AT3743" s="35">
        <v>1E-3</v>
      </c>
      <c r="AU3743" s="35">
        <v>2</v>
      </c>
      <c r="AV3743" s="35" t="s">
        <v>8</v>
      </c>
      <c r="AW3743" s="35">
        <v>120</v>
      </c>
      <c r="AX3743" s="35" t="s">
        <v>68</v>
      </c>
      <c r="AY3743" s="35" t="s">
        <v>68</v>
      </c>
      <c r="AZ3743" s="35" t="s">
        <v>68</v>
      </c>
      <c r="BA3743" s="35" t="s">
        <v>68</v>
      </c>
      <c r="BB3743" s="35" t="s">
        <v>68</v>
      </c>
      <c r="BC3743" s="35" t="s">
        <v>123</v>
      </c>
      <c r="BD3743" s="35" t="s">
        <v>81</v>
      </c>
      <c r="BE3743" s="35" t="s">
        <v>169</v>
      </c>
      <c r="BF3743" s="35" t="s">
        <v>122</v>
      </c>
      <c r="BG3743" s="35" t="s">
        <v>69</v>
      </c>
      <c r="BH3743" s="35" t="s">
        <v>21197</v>
      </c>
      <c r="BI3743" s="35" t="s">
        <v>122</v>
      </c>
      <c r="BJ3743" s="35" t="s">
        <v>21198</v>
      </c>
      <c r="BK3743" s="35" t="s">
        <v>867</v>
      </c>
      <c r="BL3743" s="35" t="s">
        <v>122</v>
      </c>
      <c r="BM3743" s="35" t="s">
        <v>81</v>
      </c>
      <c r="BN3743" s="35" t="s">
        <v>70</v>
      </c>
      <c r="BO3743" s="35" t="s">
        <v>71</v>
      </c>
      <c r="BP3743" s="35" t="s">
        <v>122</v>
      </c>
      <c r="BQ3743" s="35" t="s">
        <v>163</v>
      </c>
    </row>
    <row r="3744" spans="1:69" x14ac:dyDescent="0.4">
      <c r="A3744" s="40" t="str">
        <f t="shared" si="1618"/>
        <v>2025-09-26</v>
      </c>
      <c r="B3744" s="40" t="str">
        <f t="shared" si="1619"/>
        <v>SYD</v>
      </c>
      <c r="C3744" s="39" t="str">
        <f t="shared" si="1620"/>
        <v>40644127020</v>
      </c>
      <c r="D3744" s="41" t="str">
        <f t="shared" si="1621"/>
        <v>PKR253715886</v>
      </c>
      <c r="E3744" s="41" t="str">
        <f t="shared" si="1622"/>
        <v>596421507750</v>
      </c>
      <c r="F3744" s="39" t="str">
        <f t="shared" si="1623"/>
        <v>2254238</v>
      </c>
      <c r="G3744" s="39" t="str">
        <f t="shared" si="1624"/>
        <v>WISE EXPRESS(CHUHO)</v>
      </c>
      <c r="H3744" s="41" t="str">
        <f t="shared" si="1625"/>
        <v>현세원</v>
      </c>
      <c r="I3744" s="39" t="str">
        <f t="shared" si="1626"/>
        <v>63573</v>
      </c>
      <c r="J3744" s="52" t="str">
        <f t="shared" si="1627"/>
        <v/>
      </c>
      <c r="K3744" s="75">
        <f t="shared" si="1628"/>
        <v>1</v>
      </c>
      <c r="L3744" s="76">
        <f t="shared" si="1629"/>
        <v>2</v>
      </c>
      <c r="M3744" s="76">
        <f t="shared" si="1630"/>
        <v>1E-3</v>
      </c>
      <c r="N3744" s="76">
        <f t="shared" si="1631"/>
        <v>2</v>
      </c>
      <c r="O3744" s="42">
        <f t="shared" si="1632"/>
        <v>2</v>
      </c>
      <c r="P3744" s="39" t="str">
        <f t="shared" si="1633"/>
        <v>일반(목록배제,Normal-Manifest Exception)</v>
      </c>
      <c r="Q3744" s="72">
        <f t="shared" si="1634"/>
        <v>150</v>
      </c>
      <c r="R3744" s="43" t="str">
        <f t="shared" si="1635"/>
        <v>5X033</v>
      </c>
      <c r="S3744" s="82" t="str">
        <f t="shared" si="1636"/>
        <v/>
      </c>
      <c r="T3744" s="40">
        <f t="shared" si="1637"/>
        <v>45926</v>
      </c>
      <c r="U3744" s="44">
        <v>2500</v>
      </c>
      <c r="V3744" s="44">
        <f t="shared" si="1638"/>
        <v>0</v>
      </c>
      <c r="W3744" s="77">
        <f t="shared" si="1639"/>
        <v>2500</v>
      </c>
      <c r="X3744" s="78">
        <f t="shared" si="1640"/>
        <v>0</v>
      </c>
      <c r="Y3744" s="44" cm="1">
        <f t="array" ref="Y3744">_xlfn.IFNA(_xlfn.IFS(AND(Q3744&gt;=2000, Q3744&lt;3000), 10000, AND(Q3744&gt;=3000, Q3744&lt;4000), 15000, AND(Q3744&gt;=4000, Q3744&lt;5000), 20000, AND(Q3744&gt;=5000), 25000),0)</f>
        <v>0</v>
      </c>
      <c r="Z3744" s="91">
        <f t="shared" si="1641"/>
        <v>300</v>
      </c>
      <c r="AA3744" s="44">
        <f t="shared" si="1642"/>
        <v>3000</v>
      </c>
      <c r="AB3744" s="44"/>
      <c r="AC3744" s="44"/>
      <c r="AD3744" s="44"/>
      <c r="AE3744" s="44">
        <f>VLOOKUP(O3744,정산업데이트!$A$6:$B$12,2,10)</f>
        <v>0</v>
      </c>
      <c r="AF3744" s="44"/>
      <c r="AG3744" s="79">
        <f t="shared" si="1643"/>
        <v>3300</v>
      </c>
      <c r="AH3744" s="80">
        <f t="shared" si="1644"/>
        <v>5800</v>
      </c>
      <c r="AJ3744" s="35" t="s">
        <v>20467</v>
      </c>
      <c r="AK3744" s="35" t="s">
        <v>73</v>
      </c>
      <c r="AL3744" s="35" t="s">
        <v>20468</v>
      </c>
      <c r="AM3744" s="35" t="s">
        <v>21199</v>
      </c>
      <c r="AN3744" s="35" t="s">
        <v>21200</v>
      </c>
      <c r="AO3744" s="35" t="s">
        <v>21201</v>
      </c>
      <c r="AP3744" s="35" t="s">
        <v>21202</v>
      </c>
      <c r="AQ3744" s="35" t="s">
        <v>122</v>
      </c>
      <c r="AR3744" s="35">
        <v>1</v>
      </c>
      <c r="AS3744" s="35">
        <v>2</v>
      </c>
      <c r="AT3744" s="35">
        <v>1E-3</v>
      </c>
      <c r="AU3744" s="35">
        <v>2</v>
      </c>
      <c r="AV3744" s="35" t="s">
        <v>8</v>
      </c>
      <c r="AW3744" s="35">
        <v>150</v>
      </c>
      <c r="AX3744" s="35" t="s">
        <v>68</v>
      </c>
      <c r="AY3744" s="35" t="s">
        <v>122</v>
      </c>
      <c r="AZ3744" s="35" t="s">
        <v>122</v>
      </c>
      <c r="BA3744" s="35" t="s">
        <v>122</v>
      </c>
      <c r="BB3744" s="35" t="s">
        <v>122</v>
      </c>
      <c r="BC3744" s="35" t="s">
        <v>123</v>
      </c>
      <c r="BD3744" s="35" t="s">
        <v>81</v>
      </c>
      <c r="BE3744" s="35" t="s">
        <v>162</v>
      </c>
      <c r="BF3744" s="35" t="s">
        <v>122</v>
      </c>
      <c r="BG3744" s="35" t="s">
        <v>69</v>
      </c>
      <c r="BH3744" s="35" t="s">
        <v>21203</v>
      </c>
      <c r="BI3744" s="35" t="s">
        <v>122</v>
      </c>
      <c r="BJ3744" s="35" t="s">
        <v>21204</v>
      </c>
      <c r="BK3744" s="35" t="s">
        <v>867</v>
      </c>
      <c r="BL3744" s="35" t="s">
        <v>122</v>
      </c>
      <c r="BM3744" s="35" t="s">
        <v>81</v>
      </c>
      <c r="BN3744" s="35" t="s">
        <v>70</v>
      </c>
      <c r="BO3744" s="35" t="s">
        <v>71</v>
      </c>
      <c r="BP3744" s="35" t="s">
        <v>122</v>
      </c>
      <c r="BQ3744" s="35" t="s">
        <v>163</v>
      </c>
    </row>
    <row r="3745" spans="1:69" x14ac:dyDescent="0.4">
      <c r="A3745" s="40" t="str">
        <f t="shared" si="1618"/>
        <v>2025-09-26</v>
      </c>
      <c r="B3745" s="40" t="str">
        <f t="shared" si="1619"/>
        <v>SYD</v>
      </c>
      <c r="C3745" s="39" t="str">
        <f t="shared" si="1620"/>
        <v>40644127020</v>
      </c>
      <c r="D3745" s="41" t="str">
        <f t="shared" si="1621"/>
        <v>PKR253715887</v>
      </c>
      <c r="E3745" s="41" t="str">
        <f t="shared" si="1622"/>
        <v>596421507761</v>
      </c>
      <c r="F3745" s="39" t="str">
        <f t="shared" si="1623"/>
        <v>2254238</v>
      </c>
      <c r="G3745" s="39" t="str">
        <f t="shared" si="1624"/>
        <v>WISE EXPRESS(CHUHO)</v>
      </c>
      <c r="H3745" s="41" t="str">
        <f t="shared" si="1625"/>
        <v>이성권</v>
      </c>
      <c r="I3745" s="39" t="str">
        <f t="shared" si="1626"/>
        <v>04528</v>
      </c>
      <c r="J3745" s="52" t="str">
        <f t="shared" si="1627"/>
        <v/>
      </c>
      <c r="K3745" s="75">
        <f t="shared" si="1628"/>
        <v>1</v>
      </c>
      <c r="L3745" s="76">
        <f t="shared" si="1629"/>
        <v>3</v>
      </c>
      <c r="M3745" s="76">
        <f t="shared" si="1630"/>
        <v>1E-3</v>
      </c>
      <c r="N3745" s="76">
        <f t="shared" si="1631"/>
        <v>3</v>
      </c>
      <c r="O3745" s="42">
        <f t="shared" si="1632"/>
        <v>3</v>
      </c>
      <c r="P3745" s="39" t="str">
        <f t="shared" si="1633"/>
        <v>일반(목록배제,Normal-Manifest Exception)</v>
      </c>
      <c r="Q3745" s="72">
        <f t="shared" si="1634"/>
        <v>150</v>
      </c>
      <c r="R3745" s="43" t="str">
        <f t="shared" si="1635"/>
        <v>5X033</v>
      </c>
      <c r="S3745" s="82" t="str">
        <f t="shared" si="1636"/>
        <v/>
      </c>
      <c r="T3745" s="40">
        <f t="shared" si="1637"/>
        <v>45926</v>
      </c>
      <c r="U3745" s="44">
        <v>2500</v>
      </c>
      <c r="V3745" s="44">
        <f t="shared" si="1638"/>
        <v>0</v>
      </c>
      <c r="W3745" s="77">
        <f t="shared" si="1639"/>
        <v>2500</v>
      </c>
      <c r="X3745" s="78">
        <f t="shared" si="1640"/>
        <v>0</v>
      </c>
      <c r="Y3745" s="44" cm="1">
        <f t="array" ref="Y3745">_xlfn.IFNA(_xlfn.IFS(AND(Q3745&gt;=2000, Q3745&lt;3000), 10000, AND(Q3745&gt;=3000, Q3745&lt;4000), 15000, AND(Q3745&gt;=4000, Q3745&lt;5000), 20000, AND(Q3745&gt;=5000), 25000),0)</f>
        <v>0</v>
      </c>
      <c r="Z3745" s="91">
        <f t="shared" si="1641"/>
        <v>300</v>
      </c>
      <c r="AA3745" s="44">
        <f t="shared" si="1642"/>
        <v>0</v>
      </c>
      <c r="AB3745" s="44"/>
      <c r="AC3745" s="44"/>
      <c r="AD3745" s="44"/>
      <c r="AE3745" s="44">
        <f>VLOOKUP(O3745,정산업데이트!$A$6:$B$12,2,10)</f>
        <v>0</v>
      </c>
      <c r="AF3745" s="44"/>
      <c r="AG3745" s="79">
        <f t="shared" si="1643"/>
        <v>300</v>
      </c>
      <c r="AH3745" s="80">
        <f t="shared" si="1644"/>
        <v>2800</v>
      </c>
      <c r="AJ3745" s="35" t="s">
        <v>20467</v>
      </c>
      <c r="AK3745" s="35" t="s">
        <v>73</v>
      </c>
      <c r="AL3745" s="35" t="s">
        <v>20468</v>
      </c>
      <c r="AM3745" s="35" t="s">
        <v>21205</v>
      </c>
      <c r="AN3745" s="35" t="s">
        <v>220</v>
      </c>
      <c r="AO3745" s="35" t="s">
        <v>221</v>
      </c>
      <c r="AP3745" s="35" t="s">
        <v>705</v>
      </c>
      <c r="AQ3745" s="35" t="s">
        <v>122</v>
      </c>
      <c r="AR3745" s="35">
        <v>1</v>
      </c>
      <c r="AS3745" s="35">
        <v>3</v>
      </c>
      <c r="AT3745" s="35">
        <v>1E-3</v>
      </c>
      <c r="AU3745" s="35">
        <v>3</v>
      </c>
      <c r="AV3745" s="35" t="s">
        <v>8</v>
      </c>
      <c r="AW3745" s="35">
        <v>150</v>
      </c>
      <c r="AX3745" s="35" t="s">
        <v>68</v>
      </c>
      <c r="AY3745" s="35" t="s">
        <v>68</v>
      </c>
      <c r="AZ3745" s="35" t="s">
        <v>68</v>
      </c>
      <c r="BA3745" s="35" t="s">
        <v>68</v>
      </c>
      <c r="BB3745" s="35" t="s">
        <v>68</v>
      </c>
      <c r="BC3745" s="35" t="s">
        <v>123</v>
      </c>
      <c r="BD3745" s="35" t="s">
        <v>81</v>
      </c>
      <c r="BE3745" s="35" t="s">
        <v>182</v>
      </c>
      <c r="BF3745" s="35" t="s">
        <v>122</v>
      </c>
      <c r="BG3745" s="35" t="s">
        <v>69</v>
      </c>
      <c r="BH3745" s="35" t="s">
        <v>21206</v>
      </c>
      <c r="BI3745" s="35" t="s">
        <v>122</v>
      </c>
      <c r="BJ3745" s="35" t="s">
        <v>21207</v>
      </c>
      <c r="BK3745" s="35" t="s">
        <v>867</v>
      </c>
      <c r="BL3745" s="35" t="s">
        <v>122</v>
      </c>
      <c r="BM3745" s="35" t="s">
        <v>81</v>
      </c>
      <c r="BN3745" s="35" t="s">
        <v>70</v>
      </c>
      <c r="BO3745" s="35" t="s">
        <v>71</v>
      </c>
      <c r="BP3745" s="35" t="s">
        <v>122</v>
      </c>
      <c r="BQ3745" s="35" t="s">
        <v>163</v>
      </c>
    </row>
    <row r="3746" spans="1:69" x14ac:dyDescent="0.4">
      <c r="A3746" s="40" t="str">
        <f t="shared" si="1618"/>
        <v>2025-09-26</v>
      </c>
      <c r="B3746" s="40" t="str">
        <f t="shared" si="1619"/>
        <v>SYD</v>
      </c>
      <c r="C3746" s="39" t="str">
        <f t="shared" si="1620"/>
        <v>40644127020</v>
      </c>
      <c r="D3746" s="41" t="str">
        <f t="shared" si="1621"/>
        <v>PKR253715888</v>
      </c>
      <c r="E3746" s="41" t="str">
        <f t="shared" si="1622"/>
        <v>596421507772</v>
      </c>
      <c r="F3746" s="39" t="str">
        <f t="shared" si="1623"/>
        <v>2254238</v>
      </c>
      <c r="G3746" s="39" t="str">
        <f t="shared" si="1624"/>
        <v>WISE EXPRESS(CHUHO)</v>
      </c>
      <c r="H3746" s="41" t="str">
        <f t="shared" si="1625"/>
        <v>이웅</v>
      </c>
      <c r="I3746" s="39" t="str">
        <f t="shared" si="1626"/>
        <v>04529</v>
      </c>
      <c r="J3746" s="52" t="str">
        <f t="shared" si="1627"/>
        <v/>
      </c>
      <c r="K3746" s="75">
        <f t="shared" si="1628"/>
        <v>1</v>
      </c>
      <c r="L3746" s="76">
        <f t="shared" si="1629"/>
        <v>2</v>
      </c>
      <c r="M3746" s="76">
        <f t="shared" si="1630"/>
        <v>1E-3</v>
      </c>
      <c r="N3746" s="76">
        <f t="shared" si="1631"/>
        <v>2</v>
      </c>
      <c r="O3746" s="42">
        <f t="shared" si="1632"/>
        <v>2</v>
      </c>
      <c r="P3746" s="39" t="str">
        <f t="shared" si="1633"/>
        <v>일반(목록배제,Normal-Manifest Exception)</v>
      </c>
      <c r="Q3746" s="72">
        <f t="shared" si="1634"/>
        <v>150</v>
      </c>
      <c r="R3746" s="43" t="str">
        <f t="shared" si="1635"/>
        <v>5X033</v>
      </c>
      <c r="S3746" s="82" t="str">
        <f t="shared" si="1636"/>
        <v/>
      </c>
      <c r="T3746" s="40">
        <f t="shared" si="1637"/>
        <v>45926</v>
      </c>
      <c r="U3746" s="44">
        <v>2500</v>
      </c>
      <c r="V3746" s="44">
        <f t="shared" si="1638"/>
        <v>0</v>
      </c>
      <c r="W3746" s="77">
        <f t="shared" si="1639"/>
        <v>2500</v>
      </c>
      <c r="X3746" s="78">
        <f t="shared" si="1640"/>
        <v>0</v>
      </c>
      <c r="Y3746" s="44" cm="1">
        <f t="array" ref="Y3746">_xlfn.IFNA(_xlfn.IFS(AND(Q3746&gt;=2000, Q3746&lt;3000), 10000, AND(Q3746&gt;=3000, Q3746&lt;4000), 15000, AND(Q3746&gt;=4000, Q3746&lt;5000), 20000, AND(Q3746&gt;=5000), 25000),0)</f>
        <v>0</v>
      </c>
      <c r="Z3746" s="91">
        <f t="shared" si="1641"/>
        <v>300</v>
      </c>
      <c r="AA3746" s="44">
        <f t="shared" si="1642"/>
        <v>0</v>
      </c>
      <c r="AB3746" s="44"/>
      <c r="AC3746" s="44"/>
      <c r="AD3746" s="44"/>
      <c r="AE3746" s="44">
        <f>VLOOKUP(O3746,정산업데이트!$A$6:$B$12,2,10)</f>
        <v>0</v>
      </c>
      <c r="AF3746" s="44"/>
      <c r="AG3746" s="79">
        <f t="shared" si="1643"/>
        <v>300</v>
      </c>
      <c r="AH3746" s="80">
        <f t="shared" si="1644"/>
        <v>2800</v>
      </c>
      <c r="AJ3746" s="35" t="s">
        <v>20467</v>
      </c>
      <c r="AK3746" s="35" t="s">
        <v>73</v>
      </c>
      <c r="AL3746" s="35" t="s">
        <v>20468</v>
      </c>
      <c r="AM3746" s="35" t="s">
        <v>21208</v>
      </c>
      <c r="AN3746" s="35" t="s">
        <v>222</v>
      </c>
      <c r="AO3746" s="35" t="s">
        <v>223</v>
      </c>
      <c r="AP3746" s="35" t="s">
        <v>706</v>
      </c>
      <c r="AQ3746" s="35" t="s">
        <v>122</v>
      </c>
      <c r="AR3746" s="35">
        <v>1</v>
      </c>
      <c r="AS3746" s="35">
        <v>2</v>
      </c>
      <c r="AT3746" s="35">
        <v>1E-3</v>
      </c>
      <c r="AU3746" s="35">
        <v>2</v>
      </c>
      <c r="AV3746" s="35" t="s">
        <v>8</v>
      </c>
      <c r="AW3746" s="35">
        <v>150</v>
      </c>
      <c r="AX3746" s="35" t="s">
        <v>68</v>
      </c>
      <c r="AY3746" s="35" t="s">
        <v>68</v>
      </c>
      <c r="AZ3746" s="35" t="s">
        <v>68</v>
      </c>
      <c r="BA3746" s="35" t="s">
        <v>68</v>
      </c>
      <c r="BB3746" s="35" t="s">
        <v>68</v>
      </c>
      <c r="BC3746" s="35" t="s">
        <v>123</v>
      </c>
      <c r="BD3746" s="35" t="s">
        <v>81</v>
      </c>
      <c r="BE3746" s="35" t="s">
        <v>182</v>
      </c>
      <c r="BF3746" s="35" t="s">
        <v>122</v>
      </c>
      <c r="BG3746" s="35" t="s">
        <v>69</v>
      </c>
      <c r="BH3746" s="35" t="s">
        <v>21209</v>
      </c>
      <c r="BI3746" s="35" t="s">
        <v>122</v>
      </c>
      <c r="BJ3746" s="35" t="s">
        <v>21210</v>
      </c>
      <c r="BK3746" s="35" t="s">
        <v>867</v>
      </c>
      <c r="BL3746" s="35" t="s">
        <v>122</v>
      </c>
      <c r="BM3746" s="35" t="s">
        <v>81</v>
      </c>
      <c r="BN3746" s="35" t="s">
        <v>70</v>
      </c>
      <c r="BO3746" s="35" t="s">
        <v>71</v>
      </c>
      <c r="BP3746" s="35" t="s">
        <v>122</v>
      </c>
      <c r="BQ3746" s="35" t="s">
        <v>163</v>
      </c>
    </row>
    <row r="3747" spans="1:69" x14ac:dyDescent="0.4">
      <c r="A3747" s="40" t="str">
        <f t="shared" si="1618"/>
        <v>2025-09-26</v>
      </c>
      <c r="B3747" s="40" t="str">
        <f t="shared" si="1619"/>
        <v>SYD</v>
      </c>
      <c r="C3747" s="39" t="str">
        <f t="shared" si="1620"/>
        <v>40644127020</v>
      </c>
      <c r="D3747" s="41" t="str">
        <f t="shared" si="1621"/>
        <v>PKR253714888</v>
      </c>
      <c r="E3747" s="41" t="str">
        <f t="shared" si="1622"/>
        <v>596421507315</v>
      </c>
      <c r="F3747" s="39" t="str">
        <f t="shared" si="1623"/>
        <v>2256516</v>
      </c>
      <c r="G3747" s="39" t="str">
        <f t="shared" si="1624"/>
        <v>WISE EXPRESS (CNC INTL)</v>
      </c>
      <c r="H3747" s="41" t="str">
        <f t="shared" si="1625"/>
        <v>성현경</v>
      </c>
      <c r="I3747" s="39" t="str">
        <f t="shared" si="1626"/>
        <v>47148</v>
      </c>
      <c r="J3747" s="52" t="str">
        <f t="shared" si="1627"/>
        <v/>
      </c>
      <c r="K3747" s="75">
        <f t="shared" si="1628"/>
        <v>1</v>
      </c>
      <c r="L3747" s="76">
        <f t="shared" si="1629"/>
        <v>1</v>
      </c>
      <c r="M3747" s="76">
        <f t="shared" si="1630"/>
        <v>1E-3</v>
      </c>
      <c r="N3747" s="76">
        <f t="shared" si="1631"/>
        <v>1</v>
      </c>
      <c r="O3747" s="42">
        <f t="shared" si="1632"/>
        <v>1</v>
      </c>
      <c r="P3747" s="39" t="str">
        <f t="shared" si="1633"/>
        <v>목록(Manifest)</v>
      </c>
      <c r="Q3747" s="72">
        <f t="shared" si="1634"/>
        <v>40</v>
      </c>
      <c r="R3747" s="43" t="str">
        <f t="shared" si="1635"/>
        <v>5X033</v>
      </c>
      <c r="S3747" s="82" t="str">
        <f t="shared" si="1636"/>
        <v/>
      </c>
      <c r="T3747" s="40">
        <f t="shared" si="1637"/>
        <v>45926</v>
      </c>
      <c r="U3747" s="44">
        <v>2500</v>
      </c>
      <c r="V3747" s="44">
        <f t="shared" si="1638"/>
        <v>0</v>
      </c>
      <c r="W3747" s="77">
        <f t="shared" si="1639"/>
        <v>2500</v>
      </c>
      <c r="X3747" s="78">
        <f t="shared" si="1640"/>
        <v>0</v>
      </c>
      <c r="Y3747" s="44" cm="1">
        <f t="array" ref="Y3747">_xlfn.IFNA(_xlfn.IFS(AND(Q3747&gt;=2000, Q3747&lt;3000), 10000, AND(Q3747&gt;=3000, Q3747&lt;4000), 15000, AND(Q3747&gt;=4000, Q3747&lt;5000), 20000, AND(Q3747&gt;=5000), 25000),0)</f>
        <v>0</v>
      </c>
      <c r="Z3747" s="91">
        <f t="shared" si="1641"/>
        <v>0</v>
      </c>
      <c r="AA3747" s="44">
        <f t="shared" si="1642"/>
        <v>0</v>
      </c>
      <c r="AB3747" s="44"/>
      <c r="AC3747" s="44"/>
      <c r="AD3747" s="44"/>
      <c r="AE3747" s="44">
        <f>VLOOKUP(O3747,정산업데이트!$A$6:$B$12,2,10)</f>
        <v>0</v>
      </c>
      <c r="AF3747" s="44"/>
      <c r="AG3747" s="79">
        <f t="shared" si="1643"/>
        <v>0</v>
      </c>
      <c r="AH3747" s="80">
        <f t="shared" si="1644"/>
        <v>2500</v>
      </c>
      <c r="AJ3747" s="35" t="s">
        <v>20467</v>
      </c>
      <c r="AK3747" s="35" t="s">
        <v>73</v>
      </c>
      <c r="AL3747" s="35" t="s">
        <v>20468</v>
      </c>
      <c r="AM3747" s="35" t="s">
        <v>21211</v>
      </c>
      <c r="AN3747" s="35" t="s">
        <v>21212</v>
      </c>
      <c r="AO3747" s="35" t="s">
        <v>21213</v>
      </c>
      <c r="AP3747" s="35" t="s">
        <v>1733</v>
      </c>
      <c r="AQ3747" s="35" t="s">
        <v>122</v>
      </c>
      <c r="AR3747" s="35">
        <v>1</v>
      </c>
      <c r="AS3747" s="35">
        <v>1</v>
      </c>
      <c r="AT3747" s="35">
        <v>1E-3</v>
      </c>
      <c r="AU3747" s="35">
        <v>1</v>
      </c>
      <c r="AV3747" s="35" t="s">
        <v>7</v>
      </c>
      <c r="AW3747" s="35">
        <v>40</v>
      </c>
      <c r="AX3747" s="35" t="s">
        <v>68</v>
      </c>
      <c r="AY3747" s="35" t="s">
        <v>68</v>
      </c>
      <c r="AZ3747" s="35" t="s">
        <v>68</v>
      </c>
      <c r="BA3747" s="35" t="s">
        <v>68</v>
      </c>
      <c r="BB3747" s="35" t="s">
        <v>68</v>
      </c>
      <c r="BC3747" s="35" t="s">
        <v>405</v>
      </c>
      <c r="BD3747" s="35" t="s">
        <v>406</v>
      </c>
      <c r="BE3747" s="35" t="s">
        <v>407</v>
      </c>
      <c r="BF3747" s="35" t="s">
        <v>122</v>
      </c>
      <c r="BG3747" s="35" t="s">
        <v>69</v>
      </c>
      <c r="BH3747" s="35" t="s">
        <v>21214</v>
      </c>
      <c r="BI3747" s="35" t="s">
        <v>122</v>
      </c>
      <c r="BJ3747" s="35" t="s">
        <v>21215</v>
      </c>
      <c r="BK3747" s="35" t="s">
        <v>867</v>
      </c>
      <c r="BL3747" s="35" t="s">
        <v>122</v>
      </c>
      <c r="BM3747" s="35" t="s">
        <v>406</v>
      </c>
      <c r="BN3747" s="35" t="s">
        <v>70</v>
      </c>
      <c r="BO3747" s="35" t="s">
        <v>71</v>
      </c>
      <c r="BP3747" s="35" t="s">
        <v>122</v>
      </c>
      <c r="BQ3747" s="35" t="s">
        <v>163</v>
      </c>
    </row>
    <row r="3748" spans="1:69" x14ac:dyDescent="0.4">
      <c r="A3748" s="40" t="str">
        <f t="shared" si="1618"/>
        <v>2025-09-26</v>
      </c>
      <c r="B3748" s="40" t="str">
        <f t="shared" si="1619"/>
        <v>SYD</v>
      </c>
      <c r="C3748" s="39" t="str">
        <f t="shared" si="1620"/>
        <v>40644127020</v>
      </c>
      <c r="D3748" s="41" t="str">
        <f t="shared" si="1621"/>
        <v>PAU029762081</v>
      </c>
      <c r="E3748" s="41" t="str">
        <f t="shared" si="1622"/>
        <v>596421505635</v>
      </c>
      <c r="F3748" s="39" t="str">
        <f t="shared" si="1623"/>
        <v>2254256</v>
      </c>
      <c r="G3748" s="39" t="str">
        <f t="shared" si="1624"/>
        <v>WISE EXPRESS(BOOSTUP)</v>
      </c>
      <c r="H3748" s="41" t="str">
        <f t="shared" si="1625"/>
        <v>김나연</v>
      </c>
      <c r="I3748" s="39" t="str">
        <f t="shared" si="1626"/>
        <v>58328</v>
      </c>
      <c r="J3748" s="52" t="str">
        <f t="shared" si="1627"/>
        <v/>
      </c>
      <c r="K3748" s="75">
        <f t="shared" si="1628"/>
        <v>1</v>
      </c>
      <c r="L3748" s="76">
        <f t="shared" si="1629"/>
        <v>1</v>
      </c>
      <c r="M3748" s="76">
        <f t="shared" si="1630"/>
        <v>1E-3</v>
      </c>
      <c r="N3748" s="76">
        <f t="shared" si="1631"/>
        <v>1</v>
      </c>
      <c r="O3748" s="42">
        <f t="shared" si="1632"/>
        <v>1</v>
      </c>
      <c r="P3748" s="39" t="str">
        <f t="shared" si="1633"/>
        <v>목록(Manifest)</v>
      </c>
      <c r="Q3748" s="72">
        <f t="shared" si="1634"/>
        <v>65</v>
      </c>
      <c r="R3748" s="43" t="str">
        <f t="shared" si="1635"/>
        <v>5X033</v>
      </c>
      <c r="S3748" s="82" t="str">
        <f t="shared" si="1636"/>
        <v/>
      </c>
      <c r="T3748" s="40">
        <f t="shared" si="1637"/>
        <v>45926</v>
      </c>
      <c r="U3748" s="44">
        <v>2500</v>
      </c>
      <c r="V3748" s="44">
        <f t="shared" si="1638"/>
        <v>0</v>
      </c>
      <c r="W3748" s="77">
        <f t="shared" si="1639"/>
        <v>2500</v>
      </c>
      <c r="X3748" s="78">
        <f t="shared" si="1640"/>
        <v>0</v>
      </c>
      <c r="Y3748" s="44" cm="1">
        <f t="array" ref="Y3748">_xlfn.IFNA(_xlfn.IFS(AND(Q3748&gt;=2000, Q3748&lt;3000), 10000, AND(Q3748&gt;=3000, Q3748&lt;4000), 15000, AND(Q3748&gt;=4000, Q3748&lt;5000), 20000, AND(Q3748&gt;=5000), 25000),0)</f>
        <v>0</v>
      </c>
      <c r="Z3748" s="91">
        <f t="shared" si="1641"/>
        <v>0</v>
      </c>
      <c r="AA3748" s="44">
        <f t="shared" si="1642"/>
        <v>0</v>
      </c>
      <c r="AB3748" s="44"/>
      <c r="AC3748" s="44"/>
      <c r="AD3748" s="44"/>
      <c r="AE3748" s="44">
        <f>VLOOKUP(O3748,정산업데이트!$A$6:$B$12,2,10)</f>
        <v>0</v>
      </c>
      <c r="AF3748" s="44"/>
      <c r="AG3748" s="79">
        <f t="shared" si="1643"/>
        <v>0</v>
      </c>
      <c r="AH3748" s="80">
        <f t="shared" si="1644"/>
        <v>2500</v>
      </c>
      <c r="AJ3748" s="35" t="s">
        <v>20467</v>
      </c>
      <c r="AK3748" s="35" t="s">
        <v>73</v>
      </c>
      <c r="AL3748" s="35" t="s">
        <v>20468</v>
      </c>
      <c r="AM3748" s="35" t="s">
        <v>21216</v>
      </c>
      <c r="AN3748" s="35" t="s">
        <v>809</v>
      </c>
      <c r="AO3748" s="35" t="s">
        <v>21217</v>
      </c>
      <c r="AP3748" s="35" t="s">
        <v>486</v>
      </c>
      <c r="AQ3748" s="35" t="s">
        <v>122</v>
      </c>
      <c r="AR3748" s="35">
        <v>1</v>
      </c>
      <c r="AS3748" s="35">
        <v>1</v>
      </c>
      <c r="AT3748" s="35">
        <v>1E-3</v>
      </c>
      <c r="AU3748" s="35">
        <v>1</v>
      </c>
      <c r="AV3748" s="35" t="s">
        <v>7</v>
      </c>
      <c r="AW3748" s="35">
        <v>65</v>
      </c>
      <c r="AX3748" s="35" t="s">
        <v>68</v>
      </c>
      <c r="AY3748" s="35" t="s">
        <v>68</v>
      </c>
      <c r="AZ3748" s="35" t="s">
        <v>68</v>
      </c>
      <c r="BA3748" s="35" t="s">
        <v>68</v>
      </c>
      <c r="BB3748" s="35" t="s">
        <v>68</v>
      </c>
      <c r="BC3748" s="35" t="s">
        <v>129</v>
      </c>
      <c r="BD3748" s="35" t="s">
        <v>91</v>
      </c>
      <c r="BE3748" s="35" t="s">
        <v>92</v>
      </c>
      <c r="BF3748" s="35" t="s">
        <v>122</v>
      </c>
      <c r="BG3748" s="35" t="s">
        <v>69</v>
      </c>
      <c r="BH3748" s="35" t="s">
        <v>21218</v>
      </c>
      <c r="BI3748" s="35" t="s">
        <v>122</v>
      </c>
      <c r="BJ3748" s="35" t="s">
        <v>21219</v>
      </c>
      <c r="BK3748" s="35" t="s">
        <v>867</v>
      </c>
      <c r="BL3748" s="35" t="s">
        <v>122</v>
      </c>
      <c r="BM3748" s="35" t="s">
        <v>91</v>
      </c>
      <c r="BN3748" s="35" t="s">
        <v>70</v>
      </c>
      <c r="BO3748" s="35" t="s">
        <v>71</v>
      </c>
      <c r="BP3748" s="35" t="s">
        <v>122</v>
      </c>
      <c r="BQ3748" s="35" t="s">
        <v>163</v>
      </c>
    </row>
    <row r="3749" spans="1:69" x14ac:dyDescent="0.4">
      <c r="A3749" s="40" t="str">
        <f t="shared" si="1618"/>
        <v>2025-09-26</v>
      </c>
      <c r="B3749" s="40" t="str">
        <f t="shared" si="1619"/>
        <v>SYD</v>
      </c>
      <c r="C3749" s="39" t="str">
        <f t="shared" si="1620"/>
        <v>40644127020</v>
      </c>
      <c r="D3749" s="41" t="str">
        <f t="shared" si="1621"/>
        <v>PAU029762112</v>
      </c>
      <c r="E3749" s="41" t="str">
        <f t="shared" si="1622"/>
        <v>596421505893</v>
      </c>
      <c r="F3749" s="39" t="str">
        <f t="shared" si="1623"/>
        <v>2254256</v>
      </c>
      <c r="G3749" s="39" t="str">
        <f t="shared" si="1624"/>
        <v>WISE EXPRESS(BOOSTUP)</v>
      </c>
      <c r="H3749" s="41" t="str">
        <f t="shared" si="1625"/>
        <v>이지희</v>
      </c>
      <c r="I3749" s="39" t="str">
        <f t="shared" si="1626"/>
        <v>16395</v>
      </c>
      <c r="J3749" s="52" t="str">
        <f t="shared" si="1627"/>
        <v/>
      </c>
      <c r="K3749" s="75">
        <f t="shared" si="1628"/>
        <v>1</v>
      </c>
      <c r="L3749" s="76">
        <f t="shared" si="1629"/>
        <v>2</v>
      </c>
      <c r="M3749" s="76">
        <f t="shared" si="1630"/>
        <v>1E-3</v>
      </c>
      <c r="N3749" s="76">
        <f t="shared" si="1631"/>
        <v>2</v>
      </c>
      <c r="O3749" s="42">
        <f t="shared" si="1632"/>
        <v>2</v>
      </c>
      <c r="P3749" s="39" t="str">
        <f t="shared" si="1633"/>
        <v>목록(Manifest)</v>
      </c>
      <c r="Q3749" s="72">
        <f t="shared" si="1634"/>
        <v>70</v>
      </c>
      <c r="R3749" s="43" t="str">
        <f t="shared" si="1635"/>
        <v>5X033</v>
      </c>
      <c r="S3749" s="82" t="str">
        <f t="shared" si="1636"/>
        <v/>
      </c>
      <c r="T3749" s="40">
        <f t="shared" si="1637"/>
        <v>45926</v>
      </c>
      <c r="U3749" s="44">
        <v>2500</v>
      </c>
      <c r="V3749" s="44">
        <f t="shared" si="1638"/>
        <v>0</v>
      </c>
      <c r="W3749" s="77">
        <f t="shared" si="1639"/>
        <v>2500</v>
      </c>
      <c r="X3749" s="78">
        <f t="shared" si="1640"/>
        <v>0</v>
      </c>
      <c r="Y3749" s="44" cm="1">
        <f t="array" ref="Y3749">_xlfn.IFNA(_xlfn.IFS(AND(Q3749&gt;=2000, Q3749&lt;3000), 10000, AND(Q3749&gt;=3000, Q3749&lt;4000), 15000, AND(Q3749&gt;=4000, Q3749&lt;5000), 20000, AND(Q3749&gt;=5000), 25000),0)</f>
        <v>0</v>
      </c>
      <c r="Z3749" s="91">
        <f t="shared" si="1641"/>
        <v>0</v>
      </c>
      <c r="AA3749" s="44">
        <f t="shared" si="1642"/>
        <v>0</v>
      </c>
      <c r="AB3749" s="44"/>
      <c r="AC3749" s="44"/>
      <c r="AD3749" s="44"/>
      <c r="AE3749" s="44">
        <f>VLOOKUP(O3749,정산업데이트!$A$6:$B$12,2,10)</f>
        <v>0</v>
      </c>
      <c r="AF3749" s="44"/>
      <c r="AG3749" s="79">
        <f t="shared" si="1643"/>
        <v>0</v>
      </c>
      <c r="AH3749" s="80">
        <f t="shared" si="1644"/>
        <v>2500</v>
      </c>
      <c r="AJ3749" s="35" t="s">
        <v>20467</v>
      </c>
      <c r="AK3749" s="35" t="s">
        <v>73</v>
      </c>
      <c r="AL3749" s="35" t="s">
        <v>20468</v>
      </c>
      <c r="AM3749" s="35" t="s">
        <v>21220</v>
      </c>
      <c r="AN3749" s="35" t="s">
        <v>21221</v>
      </c>
      <c r="AO3749" s="35" t="s">
        <v>21222</v>
      </c>
      <c r="AP3749" s="35" t="s">
        <v>21223</v>
      </c>
      <c r="AQ3749" s="35" t="s">
        <v>122</v>
      </c>
      <c r="AR3749" s="35">
        <v>1</v>
      </c>
      <c r="AS3749" s="35">
        <v>2</v>
      </c>
      <c r="AT3749" s="35">
        <v>1E-3</v>
      </c>
      <c r="AU3749" s="35">
        <v>2</v>
      </c>
      <c r="AV3749" s="35" t="s">
        <v>7</v>
      </c>
      <c r="AW3749" s="35">
        <v>70</v>
      </c>
      <c r="AX3749" s="35" t="s">
        <v>68</v>
      </c>
      <c r="AY3749" s="35" t="s">
        <v>68</v>
      </c>
      <c r="AZ3749" s="35" t="s">
        <v>68</v>
      </c>
      <c r="BA3749" s="35" t="s">
        <v>68</v>
      </c>
      <c r="BB3749" s="35" t="s">
        <v>68</v>
      </c>
      <c r="BC3749" s="35" t="s">
        <v>129</v>
      </c>
      <c r="BD3749" s="35" t="s">
        <v>91</v>
      </c>
      <c r="BE3749" s="35" t="s">
        <v>92</v>
      </c>
      <c r="BF3749" s="35" t="s">
        <v>122</v>
      </c>
      <c r="BG3749" s="35" t="s">
        <v>69</v>
      </c>
      <c r="BH3749" s="35" t="s">
        <v>21224</v>
      </c>
      <c r="BI3749" s="35" t="s">
        <v>122</v>
      </c>
      <c r="BJ3749" s="35" t="s">
        <v>21225</v>
      </c>
      <c r="BK3749" s="35" t="s">
        <v>867</v>
      </c>
      <c r="BL3749" s="35" t="s">
        <v>122</v>
      </c>
      <c r="BM3749" s="35" t="s">
        <v>91</v>
      </c>
      <c r="BN3749" s="35" t="s">
        <v>70</v>
      </c>
      <c r="BO3749" s="35" t="s">
        <v>71</v>
      </c>
      <c r="BP3749" s="35" t="s">
        <v>122</v>
      </c>
      <c r="BQ3749" s="35" t="s">
        <v>163</v>
      </c>
    </row>
    <row r="3750" spans="1:69" x14ac:dyDescent="0.4">
      <c r="A3750" s="40" t="str">
        <f t="shared" si="1618"/>
        <v>2025-09-26</v>
      </c>
      <c r="B3750" s="40" t="str">
        <f t="shared" si="1619"/>
        <v>SYD</v>
      </c>
      <c r="C3750" s="39" t="str">
        <f t="shared" si="1620"/>
        <v>40644127020</v>
      </c>
      <c r="D3750" s="41" t="str">
        <f t="shared" si="1621"/>
        <v>PAU029762111</v>
      </c>
      <c r="E3750" s="41" t="str">
        <f t="shared" si="1622"/>
        <v>596421505904</v>
      </c>
      <c r="F3750" s="39" t="str">
        <f t="shared" si="1623"/>
        <v>2254256</v>
      </c>
      <c r="G3750" s="39" t="str">
        <f t="shared" si="1624"/>
        <v>WISE EXPRESS(BOOSTUP)</v>
      </c>
      <c r="H3750" s="41" t="str">
        <f t="shared" si="1625"/>
        <v>김보배</v>
      </c>
      <c r="I3750" s="39" t="str">
        <f t="shared" si="1626"/>
        <v>13421</v>
      </c>
      <c r="J3750" s="52" t="str">
        <f t="shared" si="1627"/>
        <v/>
      </c>
      <c r="K3750" s="75">
        <f t="shared" si="1628"/>
        <v>1</v>
      </c>
      <c r="L3750" s="76">
        <f t="shared" si="1629"/>
        <v>1</v>
      </c>
      <c r="M3750" s="76">
        <f t="shared" si="1630"/>
        <v>1E-3</v>
      </c>
      <c r="N3750" s="76">
        <f t="shared" si="1631"/>
        <v>1</v>
      </c>
      <c r="O3750" s="42">
        <f t="shared" si="1632"/>
        <v>1</v>
      </c>
      <c r="P3750" s="39" t="str">
        <f t="shared" si="1633"/>
        <v>목록(Manifest)</v>
      </c>
      <c r="Q3750" s="72">
        <f t="shared" si="1634"/>
        <v>65</v>
      </c>
      <c r="R3750" s="43" t="str">
        <f t="shared" si="1635"/>
        <v>5X033</v>
      </c>
      <c r="S3750" s="82" t="str">
        <f t="shared" si="1636"/>
        <v/>
      </c>
      <c r="T3750" s="40">
        <f t="shared" si="1637"/>
        <v>45926</v>
      </c>
      <c r="U3750" s="44">
        <v>2500</v>
      </c>
      <c r="V3750" s="44">
        <f t="shared" si="1638"/>
        <v>0</v>
      </c>
      <c r="W3750" s="77">
        <f t="shared" si="1639"/>
        <v>2500</v>
      </c>
      <c r="X3750" s="78">
        <f t="shared" si="1640"/>
        <v>0</v>
      </c>
      <c r="Y3750" s="44" cm="1">
        <f t="array" ref="Y3750">_xlfn.IFNA(_xlfn.IFS(AND(Q3750&gt;=2000, Q3750&lt;3000), 10000, AND(Q3750&gt;=3000, Q3750&lt;4000), 15000, AND(Q3750&gt;=4000, Q3750&lt;5000), 20000, AND(Q3750&gt;=5000), 25000),0)</f>
        <v>0</v>
      </c>
      <c r="Z3750" s="91">
        <f t="shared" si="1641"/>
        <v>0</v>
      </c>
      <c r="AA3750" s="44">
        <f t="shared" si="1642"/>
        <v>0</v>
      </c>
      <c r="AB3750" s="44"/>
      <c r="AC3750" s="44"/>
      <c r="AD3750" s="44"/>
      <c r="AE3750" s="44">
        <f>VLOOKUP(O3750,정산업데이트!$A$6:$B$12,2,10)</f>
        <v>0</v>
      </c>
      <c r="AF3750" s="44"/>
      <c r="AG3750" s="79">
        <f t="shared" si="1643"/>
        <v>0</v>
      </c>
      <c r="AH3750" s="80">
        <f t="shared" si="1644"/>
        <v>2500</v>
      </c>
      <c r="AJ3750" s="35" t="s">
        <v>20467</v>
      </c>
      <c r="AK3750" s="35" t="s">
        <v>73</v>
      </c>
      <c r="AL3750" s="35" t="s">
        <v>20468</v>
      </c>
      <c r="AM3750" s="35" t="s">
        <v>21226</v>
      </c>
      <c r="AN3750" s="35" t="s">
        <v>21227</v>
      </c>
      <c r="AO3750" s="35" t="s">
        <v>21228</v>
      </c>
      <c r="AP3750" s="35" t="s">
        <v>21229</v>
      </c>
      <c r="AQ3750" s="35" t="s">
        <v>122</v>
      </c>
      <c r="AR3750" s="35">
        <v>1</v>
      </c>
      <c r="AS3750" s="35">
        <v>1</v>
      </c>
      <c r="AT3750" s="35">
        <v>1E-3</v>
      </c>
      <c r="AU3750" s="35">
        <v>1</v>
      </c>
      <c r="AV3750" s="35" t="s">
        <v>7</v>
      </c>
      <c r="AW3750" s="35">
        <v>65</v>
      </c>
      <c r="AX3750" s="35" t="s">
        <v>68</v>
      </c>
      <c r="AY3750" s="35" t="s">
        <v>68</v>
      </c>
      <c r="AZ3750" s="35" t="s">
        <v>68</v>
      </c>
      <c r="BA3750" s="35" t="s">
        <v>68</v>
      </c>
      <c r="BB3750" s="35" t="s">
        <v>68</v>
      </c>
      <c r="BC3750" s="35" t="s">
        <v>129</v>
      </c>
      <c r="BD3750" s="35" t="s">
        <v>91</v>
      </c>
      <c r="BE3750" s="35" t="s">
        <v>92</v>
      </c>
      <c r="BF3750" s="35" t="s">
        <v>122</v>
      </c>
      <c r="BG3750" s="35" t="s">
        <v>69</v>
      </c>
      <c r="BH3750" s="35" t="s">
        <v>21230</v>
      </c>
      <c r="BI3750" s="35" t="s">
        <v>122</v>
      </c>
      <c r="BJ3750" s="35" t="s">
        <v>21231</v>
      </c>
      <c r="BK3750" s="35" t="s">
        <v>867</v>
      </c>
      <c r="BL3750" s="35" t="s">
        <v>122</v>
      </c>
      <c r="BM3750" s="35" t="s">
        <v>91</v>
      </c>
      <c r="BN3750" s="35" t="s">
        <v>70</v>
      </c>
      <c r="BO3750" s="35" t="s">
        <v>71</v>
      </c>
      <c r="BP3750" s="35" t="s">
        <v>122</v>
      </c>
      <c r="BQ3750" s="35" t="s">
        <v>163</v>
      </c>
    </row>
    <row r="3751" spans="1:69" x14ac:dyDescent="0.4">
      <c r="A3751" s="40" t="str">
        <f t="shared" si="1618"/>
        <v>2025-09-26</v>
      </c>
      <c r="B3751" s="40" t="str">
        <f t="shared" si="1619"/>
        <v>SYD</v>
      </c>
      <c r="C3751" s="39" t="str">
        <f t="shared" si="1620"/>
        <v>40644127020</v>
      </c>
      <c r="D3751" s="41" t="str">
        <f t="shared" si="1621"/>
        <v>PKR253714889</v>
      </c>
      <c r="E3751" s="41" t="str">
        <f t="shared" si="1622"/>
        <v>596421507326</v>
      </c>
      <c r="F3751" s="39" t="str">
        <f t="shared" si="1623"/>
        <v>2256516</v>
      </c>
      <c r="G3751" s="39" t="str">
        <f t="shared" si="1624"/>
        <v>WISE EXPRESS (CNC INTL)</v>
      </c>
      <c r="H3751" s="41" t="str">
        <f t="shared" si="1625"/>
        <v>이자영</v>
      </c>
      <c r="I3751" s="39" t="str">
        <f t="shared" si="1626"/>
        <v>07984</v>
      </c>
      <c r="J3751" s="52" t="str">
        <f t="shared" si="1627"/>
        <v/>
      </c>
      <c r="K3751" s="75">
        <f t="shared" si="1628"/>
        <v>1</v>
      </c>
      <c r="L3751" s="76">
        <f t="shared" si="1629"/>
        <v>2</v>
      </c>
      <c r="M3751" s="76">
        <f t="shared" si="1630"/>
        <v>1E-3</v>
      </c>
      <c r="N3751" s="76">
        <f t="shared" si="1631"/>
        <v>2</v>
      </c>
      <c r="O3751" s="42">
        <f t="shared" si="1632"/>
        <v>2</v>
      </c>
      <c r="P3751" s="39" t="str">
        <f t="shared" si="1633"/>
        <v>목록(Manifest)</v>
      </c>
      <c r="Q3751" s="72">
        <f t="shared" si="1634"/>
        <v>62</v>
      </c>
      <c r="R3751" s="43" t="str">
        <f t="shared" si="1635"/>
        <v>5X033</v>
      </c>
      <c r="S3751" s="82" t="str">
        <f t="shared" si="1636"/>
        <v/>
      </c>
      <c r="T3751" s="40">
        <f t="shared" si="1637"/>
        <v>45926</v>
      </c>
      <c r="U3751" s="44">
        <v>2500</v>
      </c>
      <c r="V3751" s="44">
        <f t="shared" si="1638"/>
        <v>0</v>
      </c>
      <c r="W3751" s="77">
        <f t="shared" si="1639"/>
        <v>2500</v>
      </c>
      <c r="X3751" s="78">
        <f t="shared" si="1640"/>
        <v>0</v>
      </c>
      <c r="Y3751" s="44" cm="1">
        <f t="array" ref="Y3751">_xlfn.IFNA(_xlfn.IFS(AND(Q3751&gt;=2000, Q3751&lt;3000), 10000, AND(Q3751&gt;=3000, Q3751&lt;4000), 15000, AND(Q3751&gt;=4000, Q3751&lt;5000), 20000, AND(Q3751&gt;=5000), 25000),0)</f>
        <v>0</v>
      </c>
      <c r="Z3751" s="91">
        <f t="shared" si="1641"/>
        <v>0</v>
      </c>
      <c r="AA3751" s="44">
        <f t="shared" si="1642"/>
        <v>0</v>
      </c>
      <c r="AB3751" s="44"/>
      <c r="AC3751" s="44"/>
      <c r="AD3751" s="44"/>
      <c r="AE3751" s="44">
        <f>VLOOKUP(O3751,정산업데이트!$A$6:$B$12,2,10)</f>
        <v>0</v>
      </c>
      <c r="AF3751" s="44"/>
      <c r="AG3751" s="79">
        <f t="shared" si="1643"/>
        <v>0</v>
      </c>
      <c r="AH3751" s="80">
        <f t="shared" si="1644"/>
        <v>2500</v>
      </c>
      <c r="AJ3751" s="35" t="s">
        <v>20467</v>
      </c>
      <c r="AK3751" s="35" t="s">
        <v>73</v>
      </c>
      <c r="AL3751" s="35" t="s">
        <v>20468</v>
      </c>
      <c r="AM3751" s="35" t="s">
        <v>21232</v>
      </c>
      <c r="AN3751" s="35" t="s">
        <v>5546</v>
      </c>
      <c r="AO3751" s="35" t="s">
        <v>21233</v>
      </c>
      <c r="AP3751" s="35" t="s">
        <v>13687</v>
      </c>
      <c r="AQ3751" s="35" t="s">
        <v>122</v>
      </c>
      <c r="AR3751" s="35">
        <v>1</v>
      </c>
      <c r="AS3751" s="35">
        <v>2</v>
      </c>
      <c r="AT3751" s="35">
        <v>1E-3</v>
      </c>
      <c r="AU3751" s="35">
        <v>2</v>
      </c>
      <c r="AV3751" s="35" t="s">
        <v>7</v>
      </c>
      <c r="AW3751" s="35">
        <v>62</v>
      </c>
      <c r="AX3751" s="35" t="s">
        <v>68</v>
      </c>
      <c r="AY3751" s="35" t="s">
        <v>68</v>
      </c>
      <c r="AZ3751" s="35" t="s">
        <v>68</v>
      </c>
      <c r="BA3751" s="35" t="s">
        <v>68</v>
      </c>
      <c r="BB3751" s="35" t="s">
        <v>68</v>
      </c>
      <c r="BC3751" s="35" t="s">
        <v>405</v>
      </c>
      <c r="BD3751" s="35" t="s">
        <v>406</v>
      </c>
      <c r="BE3751" s="35" t="s">
        <v>413</v>
      </c>
      <c r="BF3751" s="35" t="s">
        <v>122</v>
      </c>
      <c r="BG3751" s="35" t="s">
        <v>69</v>
      </c>
      <c r="BH3751" s="35" t="s">
        <v>21234</v>
      </c>
      <c r="BI3751" s="35" t="s">
        <v>122</v>
      </c>
      <c r="BJ3751" s="35" t="s">
        <v>21235</v>
      </c>
      <c r="BK3751" s="35" t="s">
        <v>867</v>
      </c>
      <c r="BL3751" s="35" t="s">
        <v>122</v>
      </c>
      <c r="BM3751" s="35" t="s">
        <v>406</v>
      </c>
      <c r="BN3751" s="35" t="s">
        <v>70</v>
      </c>
      <c r="BO3751" s="35" t="s">
        <v>71</v>
      </c>
      <c r="BP3751" s="35" t="s">
        <v>122</v>
      </c>
      <c r="BQ3751" s="35" t="s">
        <v>163</v>
      </c>
    </row>
    <row r="3752" spans="1:69" x14ac:dyDescent="0.4">
      <c r="A3752" s="40" t="str">
        <f t="shared" si="1618"/>
        <v>2025-09-26</v>
      </c>
      <c r="B3752" s="40" t="str">
        <f t="shared" si="1619"/>
        <v>SYD</v>
      </c>
      <c r="C3752" s="39" t="str">
        <f t="shared" si="1620"/>
        <v>40644127020</v>
      </c>
      <c r="D3752" s="41" t="str">
        <f t="shared" si="1621"/>
        <v>PKR253714890</v>
      </c>
      <c r="E3752" s="41" t="str">
        <f t="shared" si="1622"/>
        <v>596421507330</v>
      </c>
      <c r="F3752" s="39" t="str">
        <f t="shared" si="1623"/>
        <v>2256516</v>
      </c>
      <c r="G3752" s="39" t="str">
        <f t="shared" si="1624"/>
        <v>WISE EXPRESS (CNC INTL)</v>
      </c>
      <c r="H3752" s="41" t="str">
        <f t="shared" si="1625"/>
        <v>한성훈</v>
      </c>
      <c r="I3752" s="39" t="str">
        <f t="shared" si="1626"/>
        <v>10895</v>
      </c>
      <c r="J3752" s="52" t="str">
        <f t="shared" si="1627"/>
        <v/>
      </c>
      <c r="K3752" s="75">
        <f t="shared" si="1628"/>
        <v>1</v>
      </c>
      <c r="L3752" s="76">
        <f t="shared" si="1629"/>
        <v>1</v>
      </c>
      <c r="M3752" s="76">
        <f t="shared" si="1630"/>
        <v>1E-3</v>
      </c>
      <c r="N3752" s="76">
        <f t="shared" si="1631"/>
        <v>1</v>
      </c>
      <c r="O3752" s="42">
        <f t="shared" si="1632"/>
        <v>1</v>
      </c>
      <c r="P3752" s="39" t="str">
        <f t="shared" si="1633"/>
        <v>목록(Manifest)</v>
      </c>
      <c r="Q3752" s="72">
        <f t="shared" si="1634"/>
        <v>55</v>
      </c>
      <c r="R3752" s="43" t="str">
        <f t="shared" si="1635"/>
        <v>5X033</v>
      </c>
      <c r="S3752" s="82" t="str">
        <f t="shared" si="1636"/>
        <v/>
      </c>
      <c r="T3752" s="40">
        <f t="shared" si="1637"/>
        <v>45926</v>
      </c>
      <c r="U3752" s="44">
        <v>2500</v>
      </c>
      <c r="V3752" s="44">
        <f t="shared" si="1638"/>
        <v>0</v>
      </c>
      <c r="W3752" s="77">
        <f t="shared" si="1639"/>
        <v>2500</v>
      </c>
      <c r="X3752" s="78">
        <f t="shared" si="1640"/>
        <v>0</v>
      </c>
      <c r="Y3752" s="44" cm="1">
        <f t="array" ref="Y3752">_xlfn.IFNA(_xlfn.IFS(AND(Q3752&gt;=2000, Q3752&lt;3000), 10000, AND(Q3752&gt;=3000, Q3752&lt;4000), 15000, AND(Q3752&gt;=4000, Q3752&lt;5000), 20000, AND(Q3752&gt;=5000), 25000),0)</f>
        <v>0</v>
      </c>
      <c r="Z3752" s="91">
        <f t="shared" si="1641"/>
        <v>0</v>
      </c>
      <c r="AA3752" s="44">
        <f t="shared" si="1642"/>
        <v>0</v>
      </c>
      <c r="AB3752" s="44"/>
      <c r="AC3752" s="44"/>
      <c r="AD3752" s="44"/>
      <c r="AE3752" s="44">
        <f>VLOOKUP(O3752,정산업데이트!$A$6:$B$12,2,10)</f>
        <v>0</v>
      </c>
      <c r="AF3752" s="44"/>
      <c r="AG3752" s="79">
        <f t="shared" si="1643"/>
        <v>0</v>
      </c>
      <c r="AH3752" s="80">
        <f t="shared" si="1644"/>
        <v>2500</v>
      </c>
      <c r="AJ3752" s="35" t="s">
        <v>20467</v>
      </c>
      <c r="AK3752" s="35" t="s">
        <v>73</v>
      </c>
      <c r="AL3752" s="35" t="s">
        <v>20468</v>
      </c>
      <c r="AM3752" s="35" t="s">
        <v>21236</v>
      </c>
      <c r="AN3752" s="35" t="s">
        <v>21237</v>
      </c>
      <c r="AO3752" s="35" t="s">
        <v>21238</v>
      </c>
      <c r="AP3752" s="35" t="s">
        <v>825</v>
      </c>
      <c r="AQ3752" s="35" t="s">
        <v>122</v>
      </c>
      <c r="AR3752" s="35">
        <v>1</v>
      </c>
      <c r="AS3752" s="35">
        <v>1</v>
      </c>
      <c r="AT3752" s="35">
        <v>1E-3</v>
      </c>
      <c r="AU3752" s="35">
        <v>1</v>
      </c>
      <c r="AV3752" s="35" t="s">
        <v>7</v>
      </c>
      <c r="AW3752" s="35">
        <v>55</v>
      </c>
      <c r="AX3752" s="35" t="s">
        <v>68</v>
      </c>
      <c r="AY3752" s="35" t="s">
        <v>68</v>
      </c>
      <c r="AZ3752" s="35" t="s">
        <v>68</v>
      </c>
      <c r="BA3752" s="35" t="s">
        <v>68</v>
      </c>
      <c r="BB3752" s="35" t="s">
        <v>68</v>
      </c>
      <c r="BC3752" s="35" t="s">
        <v>405</v>
      </c>
      <c r="BD3752" s="35" t="s">
        <v>406</v>
      </c>
      <c r="BE3752" s="35" t="s">
        <v>526</v>
      </c>
      <c r="BF3752" s="35" t="s">
        <v>122</v>
      </c>
      <c r="BG3752" s="35" t="s">
        <v>69</v>
      </c>
      <c r="BH3752" s="35" t="s">
        <v>21239</v>
      </c>
      <c r="BI3752" s="35" t="s">
        <v>122</v>
      </c>
      <c r="BJ3752" s="35" t="s">
        <v>21240</v>
      </c>
      <c r="BK3752" s="35" t="s">
        <v>867</v>
      </c>
      <c r="BL3752" s="35" t="s">
        <v>122</v>
      </c>
      <c r="BM3752" s="35" t="s">
        <v>406</v>
      </c>
      <c r="BN3752" s="35" t="s">
        <v>70</v>
      </c>
      <c r="BO3752" s="35" t="s">
        <v>71</v>
      </c>
      <c r="BP3752" s="35" t="s">
        <v>122</v>
      </c>
      <c r="BQ3752" s="35" t="s">
        <v>163</v>
      </c>
    </row>
    <row r="3753" spans="1:69" x14ac:dyDescent="0.4">
      <c r="A3753" s="40" t="str">
        <f t="shared" si="1618"/>
        <v>2025-09-26</v>
      </c>
      <c r="B3753" s="40" t="str">
        <f t="shared" si="1619"/>
        <v>SYD</v>
      </c>
      <c r="C3753" s="39" t="str">
        <f t="shared" si="1620"/>
        <v>40644127020</v>
      </c>
      <c r="D3753" s="41" t="str">
        <f t="shared" si="1621"/>
        <v>PAU029762147</v>
      </c>
      <c r="E3753" s="41" t="str">
        <f t="shared" si="1622"/>
        <v>596421509802</v>
      </c>
      <c r="F3753" s="39" t="str">
        <f t="shared" si="1623"/>
        <v>2254252</v>
      </c>
      <c r="G3753" s="39" t="str">
        <f t="shared" si="1624"/>
        <v>WISE EXPRESS(AUSTRAPHARM)</v>
      </c>
      <c r="H3753" s="41" t="str">
        <f t="shared" si="1625"/>
        <v>김영준</v>
      </c>
      <c r="I3753" s="39" t="str">
        <f t="shared" si="1626"/>
        <v>40225</v>
      </c>
      <c r="J3753" s="52" t="str">
        <f t="shared" si="1627"/>
        <v/>
      </c>
      <c r="K3753" s="75">
        <f t="shared" si="1628"/>
        <v>1</v>
      </c>
      <c r="L3753" s="76">
        <f t="shared" si="1629"/>
        <v>1</v>
      </c>
      <c r="M3753" s="76">
        <f t="shared" si="1630"/>
        <v>1E-3</v>
      </c>
      <c r="N3753" s="76">
        <f t="shared" si="1631"/>
        <v>1</v>
      </c>
      <c r="O3753" s="42">
        <f t="shared" si="1632"/>
        <v>1</v>
      </c>
      <c r="P3753" s="39" t="str">
        <f t="shared" si="1633"/>
        <v>일반(목록배제,Normal-Manifest Exception)</v>
      </c>
      <c r="Q3753" s="72">
        <f t="shared" si="1634"/>
        <v>132</v>
      </c>
      <c r="R3753" s="43" t="str">
        <f t="shared" si="1635"/>
        <v>5X033</v>
      </c>
      <c r="S3753" s="82" t="str">
        <f t="shared" si="1636"/>
        <v/>
      </c>
      <c r="T3753" s="40">
        <f t="shared" si="1637"/>
        <v>45926</v>
      </c>
      <c r="U3753" s="44">
        <v>2500</v>
      </c>
      <c r="V3753" s="44">
        <f t="shared" si="1638"/>
        <v>0</v>
      </c>
      <c r="W3753" s="77">
        <f t="shared" si="1639"/>
        <v>2500</v>
      </c>
      <c r="X3753" s="78">
        <f t="shared" si="1640"/>
        <v>0</v>
      </c>
      <c r="Y3753" s="44" cm="1">
        <f t="array" ref="Y3753">_xlfn.IFNA(_xlfn.IFS(AND(Q3753&gt;=2000, Q3753&lt;3000), 10000, AND(Q3753&gt;=3000, Q3753&lt;4000), 15000, AND(Q3753&gt;=4000, Q3753&lt;5000), 20000, AND(Q3753&gt;=5000), 25000),0)</f>
        <v>0</v>
      </c>
      <c r="Z3753" s="91">
        <f t="shared" si="1641"/>
        <v>300</v>
      </c>
      <c r="AA3753" s="44">
        <f t="shared" si="1642"/>
        <v>0</v>
      </c>
      <c r="AB3753" s="44"/>
      <c r="AC3753" s="44"/>
      <c r="AD3753" s="44"/>
      <c r="AE3753" s="44">
        <f>VLOOKUP(O3753,정산업데이트!$A$6:$B$12,2,10)</f>
        <v>0</v>
      </c>
      <c r="AF3753" s="44"/>
      <c r="AG3753" s="79">
        <f t="shared" si="1643"/>
        <v>300</v>
      </c>
      <c r="AH3753" s="80">
        <f t="shared" si="1644"/>
        <v>2800</v>
      </c>
      <c r="AJ3753" s="35" t="s">
        <v>20467</v>
      </c>
      <c r="AK3753" s="35" t="s">
        <v>73</v>
      </c>
      <c r="AL3753" s="35" t="s">
        <v>20468</v>
      </c>
      <c r="AM3753" s="35" t="s">
        <v>21241</v>
      </c>
      <c r="AN3753" s="35" t="s">
        <v>20052</v>
      </c>
      <c r="AO3753" s="35" t="s">
        <v>21242</v>
      </c>
      <c r="AP3753" s="35" t="s">
        <v>21243</v>
      </c>
      <c r="AQ3753" s="35" t="s">
        <v>122</v>
      </c>
      <c r="AR3753" s="35">
        <v>1</v>
      </c>
      <c r="AS3753" s="35">
        <v>1</v>
      </c>
      <c r="AT3753" s="35">
        <v>1E-3</v>
      </c>
      <c r="AU3753" s="35">
        <v>1</v>
      </c>
      <c r="AV3753" s="35" t="s">
        <v>8</v>
      </c>
      <c r="AW3753" s="35">
        <v>132</v>
      </c>
      <c r="AX3753" s="35" t="s">
        <v>68</v>
      </c>
      <c r="AY3753" s="35" t="s">
        <v>68</v>
      </c>
      <c r="AZ3753" s="35" t="s">
        <v>68</v>
      </c>
      <c r="BA3753" s="35" t="s">
        <v>68</v>
      </c>
      <c r="BB3753" s="35" t="s">
        <v>122</v>
      </c>
      <c r="BC3753" s="35" t="s">
        <v>132</v>
      </c>
      <c r="BD3753" s="35" t="s">
        <v>83</v>
      </c>
      <c r="BE3753" s="35" t="s">
        <v>92</v>
      </c>
      <c r="BF3753" s="35" t="s">
        <v>122</v>
      </c>
      <c r="BG3753" s="35" t="s">
        <v>69</v>
      </c>
      <c r="BH3753" s="35" t="s">
        <v>21244</v>
      </c>
      <c r="BI3753" s="35" t="s">
        <v>122</v>
      </c>
      <c r="BJ3753" s="35" t="s">
        <v>21245</v>
      </c>
      <c r="BK3753" s="35" t="s">
        <v>867</v>
      </c>
      <c r="BL3753" s="35" t="s">
        <v>122</v>
      </c>
      <c r="BM3753" s="35" t="s">
        <v>83</v>
      </c>
      <c r="BN3753" s="35" t="s">
        <v>70</v>
      </c>
      <c r="BO3753" s="35" t="s">
        <v>71</v>
      </c>
      <c r="BP3753" s="35" t="s">
        <v>122</v>
      </c>
      <c r="BQ3753" s="35" t="s">
        <v>163</v>
      </c>
    </row>
    <row r="3754" spans="1:69" x14ac:dyDescent="0.4">
      <c r="A3754" s="40" t="str">
        <f t="shared" si="1618"/>
        <v>2025-09-26</v>
      </c>
      <c r="B3754" s="40" t="str">
        <f t="shared" si="1619"/>
        <v>SYD</v>
      </c>
      <c r="C3754" s="39" t="str">
        <f t="shared" si="1620"/>
        <v>40644127020</v>
      </c>
      <c r="D3754" s="41" t="str">
        <f t="shared" si="1621"/>
        <v>PAU029762138</v>
      </c>
      <c r="E3754" s="41" t="str">
        <f t="shared" si="1622"/>
        <v>596421509813</v>
      </c>
      <c r="F3754" s="39" t="str">
        <f t="shared" si="1623"/>
        <v>2254252</v>
      </c>
      <c r="G3754" s="39" t="str">
        <f t="shared" si="1624"/>
        <v>WISE EXPRESS(AUSTRAPHARM)</v>
      </c>
      <c r="H3754" s="41" t="str">
        <f t="shared" si="1625"/>
        <v>추진영</v>
      </c>
      <c r="I3754" s="39" t="str">
        <f t="shared" si="1626"/>
        <v>62063</v>
      </c>
      <c r="J3754" s="52" t="str">
        <f t="shared" si="1627"/>
        <v/>
      </c>
      <c r="K3754" s="75">
        <f t="shared" si="1628"/>
        <v>1</v>
      </c>
      <c r="L3754" s="76">
        <f t="shared" si="1629"/>
        <v>1</v>
      </c>
      <c r="M3754" s="76">
        <f t="shared" si="1630"/>
        <v>1E-3</v>
      </c>
      <c r="N3754" s="76">
        <f t="shared" si="1631"/>
        <v>1</v>
      </c>
      <c r="O3754" s="42">
        <f t="shared" si="1632"/>
        <v>1</v>
      </c>
      <c r="P3754" s="39" t="str">
        <f t="shared" si="1633"/>
        <v>목록(Manifest)</v>
      </c>
      <c r="Q3754" s="72">
        <f t="shared" si="1634"/>
        <v>60</v>
      </c>
      <c r="R3754" s="43" t="str">
        <f t="shared" si="1635"/>
        <v>5X033</v>
      </c>
      <c r="S3754" s="82" t="str">
        <f t="shared" si="1636"/>
        <v/>
      </c>
      <c r="T3754" s="40">
        <f t="shared" si="1637"/>
        <v>45926</v>
      </c>
      <c r="U3754" s="44">
        <v>2500</v>
      </c>
      <c r="V3754" s="44">
        <f t="shared" si="1638"/>
        <v>0</v>
      </c>
      <c r="W3754" s="77">
        <f t="shared" si="1639"/>
        <v>2500</v>
      </c>
      <c r="X3754" s="78">
        <f t="shared" si="1640"/>
        <v>0</v>
      </c>
      <c r="Y3754" s="44" cm="1">
        <f t="array" ref="Y3754">_xlfn.IFNA(_xlfn.IFS(AND(Q3754&gt;=2000, Q3754&lt;3000), 10000, AND(Q3754&gt;=3000, Q3754&lt;4000), 15000, AND(Q3754&gt;=4000, Q3754&lt;5000), 20000, AND(Q3754&gt;=5000), 25000),0)</f>
        <v>0</v>
      </c>
      <c r="Z3754" s="91">
        <f t="shared" si="1641"/>
        <v>0</v>
      </c>
      <c r="AA3754" s="44">
        <f t="shared" si="1642"/>
        <v>0</v>
      </c>
      <c r="AB3754" s="44"/>
      <c r="AC3754" s="44"/>
      <c r="AD3754" s="44"/>
      <c r="AE3754" s="44">
        <f>VLOOKUP(O3754,정산업데이트!$A$6:$B$12,2,10)</f>
        <v>0</v>
      </c>
      <c r="AF3754" s="44"/>
      <c r="AG3754" s="79">
        <f t="shared" si="1643"/>
        <v>0</v>
      </c>
      <c r="AH3754" s="80">
        <f t="shared" si="1644"/>
        <v>2500</v>
      </c>
      <c r="AJ3754" s="35" t="s">
        <v>20467</v>
      </c>
      <c r="AK3754" s="35" t="s">
        <v>73</v>
      </c>
      <c r="AL3754" s="35" t="s">
        <v>20468</v>
      </c>
      <c r="AM3754" s="35" t="s">
        <v>21246</v>
      </c>
      <c r="AN3754" s="35" t="s">
        <v>21247</v>
      </c>
      <c r="AO3754" s="35" t="s">
        <v>21248</v>
      </c>
      <c r="AP3754" s="35" t="s">
        <v>782</v>
      </c>
      <c r="AQ3754" s="35" t="s">
        <v>122</v>
      </c>
      <c r="AR3754" s="35">
        <v>1</v>
      </c>
      <c r="AS3754" s="35">
        <v>1</v>
      </c>
      <c r="AT3754" s="35">
        <v>1E-3</v>
      </c>
      <c r="AU3754" s="35">
        <v>1</v>
      </c>
      <c r="AV3754" s="35" t="s">
        <v>7</v>
      </c>
      <c r="AW3754" s="35">
        <v>60</v>
      </c>
      <c r="AX3754" s="35" t="s">
        <v>68</v>
      </c>
      <c r="AY3754" s="35" t="s">
        <v>68</v>
      </c>
      <c r="AZ3754" s="35" t="s">
        <v>68</v>
      </c>
      <c r="BA3754" s="35" t="s">
        <v>68</v>
      </c>
      <c r="BB3754" s="35" t="s">
        <v>68</v>
      </c>
      <c r="BC3754" s="35" t="s">
        <v>132</v>
      </c>
      <c r="BD3754" s="35" t="s">
        <v>83</v>
      </c>
      <c r="BE3754" s="35" t="s">
        <v>92</v>
      </c>
      <c r="BF3754" s="35" t="s">
        <v>122</v>
      </c>
      <c r="BG3754" s="35" t="s">
        <v>69</v>
      </c>
      <c r="BH3754" s="35" t="s">
        <v>21249</v>
      </c>
      <c r="BI3754" s="35" t="s">
        <v>122</v>
      </c>
      <c r="BJ3754" s="35" t="s">
        <v>21250</v>
      </c>
      <c r="BK3754" s="35" t="s">
        <v>867</v>
      </c>
      <c r="BL3754" s="35" t="s">
        <v>122</v>
      </c>
      <c r="BM3754" s="35" t="s">
        <v>83</v>
      </c>
      <c r="BN3754" s="35" t="s">
        <v>70</v>
      </c>
      <c r="BO3754" s="35" t="s">
        <v>71</v>
      </c>
      <c r="BP3754" s="35" t="s">
        <v>122</v>
      </c>
      <c r="BQ3754" s="35" t="s">
        <v>163</v>
      </c>
    </row>
    <row r="3755" spans="1:69" x14ac:dyDescent="0.4">
      <c r="A3755" s="40" t="str">
        <f t="shared" si="1618"/>
        <v>2025-09-26</v>
      </c>
      <c r="B3755" s="40" t="str">
        <f t="shared" si="1619"/>
        <v>SYD</v>
      </c>
      <c r="C3755" s="39" t="str">
        <f t="shared" si="1620"/>
        <v>40644127020</v>
      </c>
      <c r="D3755" s="41" t="str">
        <f t="shared" si="1621"/>
        <v>PAU029762144</v>
      </c>
      <c r="E3755" s="41" t="str">
        <f t="shared" si="1622"/>
        <v>596421509824</v>
      </c>
      <c r="F3755" s="39" t="str">
        <f t="shared" si="1623"/>
        <v>2254252</v>
      </c>
      <c r="G3755" s="39" t="str">
        <f t="shared" si="1624"/>
        <v>WISE EXPRESS(AUSTRAPHARM)</v>
      </c>
      <c r="H3755" s="41" t="str">
        <f t="shared" si="1625"/>
        <v>김제인</v>
      </c>
      <c r="I3755" s="39" t="str">
        <f t="shared" si="1626"/>
        <v>05794</v>
      </c>
      <c r="J3755" s="52" t="str">
        <f t="shared" si="1627"/>
        <v/>
      </c>
      <c r="K3755" s="75">
        <f t="shared" si="1628"/>
        <v>1</v>
      </c>
      <c r="L3755" s="76">
        <f t="shared" si="1629"/>
        <v>2</v>
      </c>
      <c r="M3755" s="76">
        <f t="shared" si="1630"/>
        <v>1E-3</v>
      </c>
      <c r="N3755" s="76">
        <f t="shared" si="1631"/>
        <v>2</v>
      </c>
      <c r="O3755" s="42">
        <f t="shared" si="1632"/>
        <v>2</v>
      </c>
      <c r="P3755" s="39" t="str">
        <f t="shared" si="1633"/>
        <v>목록(Manifest)</v>
      </c>
      <c r="Q3755" s="72">
        <f t="shared" si="1634"/>
        <v>130</v>
      </c>
      <c r="R3755" s="43" t="str">
        <f t="shared" si="1635"/>
        <v>5X033</v>
      </c>
      <c r="S3755" s="82" t="str">
        <f t="shared" si="1636"/>
        <v/>
      </c>
      <c r="T3755" s="40">
        <f t="shared" si="1637"/>
        <v>45926</v>
      </c>
      <c r="U3755" s="44">
        <v>2500</v>
      </c>
      <c r="V3755" s="44">
        <f t="shared" si="1638"/>
        <v>0</v>
      </c>
      <c r="W3755" s="77">
        <f t="shared" si="1639"/>
        <v>2500</v>
      </c>
      <c r="X3755" s="78">
        <f t="shared" si="1640"/>
        <v>0</v>
      </c>
      <c r="Y3755" s="44" cm="1">
        <f t="array" ref="Y3755">_xlfn.IFNA(_xlfn.IFS(AND(Q3755&gt;=2000, Q3755&lt;3000), 10000, AND(Q3755&gt;=3000, Q3755&lt;4000), 15000, AND(Q3755&gt;=4000, Q3755&lt;5000), 20000, AND(Q3755&gt;=5000), 25000),0)</f>
        <v>0</v>
      </c>
      <c r="Z3755" s="91">
        <f t="shared" si="1641"/>
        <v>0</v>
      </c>
      <c r="AA3755" s="44">
        <f t="shared" si="1642"/>
        <v>0</v>
      </c>
      <c r="AB3755" s="44"/>
      <c r="AC3755" s="44"/>
      <c r="AD3755" s="44"/>
      <c r="AE3755" s="44">
        <f>VLOOKUP(O3755,정산업데이트!$A$6:$B$12,2,10)</f>
        <v>0</v>
      </c>
      <c r="AF3755" s="44"/>
      <c r="AG3755" s="79">
        <f t="shared" si="1643"/>
        <v>0</v>
      </c>
      <c r="AH3755" s="80">
        <f t="shared" si="1644"/>
        <v>2500</v>
      </c>
      <c r="AJ3755" s="35" t="s">
        <v>20467</v>
      </c>
      <c r="AK3755" s="35" t="s">
        <v>73</v>
      </c>
      <c r="AL3755" s="35" t="s">
        <v>20468</v>
      </c>
      <c r="AM3755" s="35" t="s">
        <v>21251</v>
      </c>
      <c r="AN3755" s="35" t="s">
        <v>21252</v>
      </c>
      <c r="AO3755" s="35" t="s">
        <v>21253</v>
      </c>
      <c r="AP3755" s="35" t="s">
        <v>870</v>
      </c>
      <c r="AQ3755" s="35" t="s">
        <v>122</v>
      </c>
      <c r="AR3755" s="35">
        <v>1</v>
      </c>
      <c r="AS3755" s="35">
        <v>2</v>
      </c>
      <c r="AT3755" s="35">
        <v>1E-3</v>
      </c>
      <c r="AU3755" s="35">
        <v>2</v>
      </c>
      <c r="AV3755" s="35" t="s">
        <v>7</v>
      </c>
      <c r="AW3755" s="35">
        <v>130</v>
      </c>
      <c r="AX3755" s="35" t="s">
        <v>68</v>
      </c>
      <c r="AY3755" s="35" t="s">
        <v>68</v>
      </c>
      <c r="AZ3755" s="35" t="s">
        <v>68</v>
      </c>
      <c r="BA3755" s="35" t="s">
        <v>68</v>
      </c>
      <c r="BB3755" s="35" t="s">
        <v>68</v>
      </c>
      <c r="BC3755" s="35" t="s">
        <v>132</v>
      </c>
      <c r="BD3755" s="35" t="s">
        <v>83</v>
      </c>
      <c r="BE3755" s="35" t="s">
        <v>92</v>
      </c>
      <c r="BF3755" s="35" t="s">
        <v>122</v>
      </c>
      <c r="BG3755" s="35" t="s">
        <v>69</v>
      </c>
      <c r="BH3755" s="35" t="s">
        <v>21254</v>
      </c>
      <c r="BI3755" s="35" t="s">
        <v>122</v>
      </c>
      <c r="BJ3755" s="35" t="s">
        <v>21255</v>
      </c>
      <c r="BK3755" s="35" t="s">
        <v>867</v>
      </c>
      <c r="BL3755" s="35" t="s">
        <v>122</v>
      </c>
      <c r="BM3755" s="35" t="s">
        <v>83</v>
      </c>
      <c r="BN3755" s="35" t="s">
        <v>70</v>
      </c>
      <c r="BO3755" s="35" t="s">
        <v>71</v>
      </c>
      <c r="BP3755" s="35" t="s">
        <v>122</v>
      </c>
      <c r="BQ3755" s="35" t="s">
        <v>163</v>
      </c>
    </row>
    <row r="3756" spans="1:69" x14ac:dyDescent="0.4">
      <c r="A3756" s="40" t="str">
        <f t="shared" si="1618"/>
        <v>2025-09-26</v>
      </c>
      <c r="B3756" s="40" t="str">
        <f t="shared" si="1619"/>
        <v>SYD</v>
      </c>
      <c r="C3756" s="39" t="str">
        <f t="shared" si="1620"/>
        <v>40644127020</v>
      </c>
      <c r="D3756" s="41" t="str">
        <f t="shared" si="1621"/>
        <v>PAU029762141</v>
      </c>
      <c r="E3756" s="41" t="str">
        <f t="shared" si="1622"/>
        <v>596421509835</v>
      </c>
      <c r="F3756" s="39" t="str">
        <f t="shared" si="1623"/>
        <v>2254252</v>
      </c>
      <c r="G3756" s="39" t="str">
        <f t="shared" si="1624"/>
        <v>WISE EXPRESS(AUSTRAPHARM)</v>
      </c>
      <c r="H3756" s="41" t="str">
        <f t="shared" si="1625"/>
        <v>유규진</v>
      </c>
      <c r="I3756" s="39" t="str">
        <f t="shared" si="1626"/>
        <v>31079</v>
      </c>
      <c r="J3756" s="52" t="str">
        <f t="shared" si="1627"/>
        <v/>
      </c>
      <c r="K3756" s="75">
        <f t="shared" si="1628"/>
        <v>1</v>
      </c>
      <c r="L3756" s="76">
        <f t="shared" si="1629"/>
        <v>1</v>
      </c>
      <c r="M3756" s="76">
        <f t="shared" si="1630"/>
        <v>1E-3</v>
      </c>
      <c r="N3756" s="76">
        <f t="shared" si="1631"/>
        <v>1</v>
      </c>
      <c r="O3756" s="42">
        <f t="shared" si="1632"/>
        <v>1</v>
      </c>
      <c r="P3756" s="39" t="str">
        <f t="shared" si="1633"/>
        <v>목록(Manifest)</v>
      </c>
      <c r="Q3756" s="72">
        <f t="shared" si="1634"/>
        <v>60</v>
      </c>
      <c r="R3756" s="43" t="str">
        <f t="shared" si="1635"/>
        <v>5X033</v>
      </c>
      <c r="S3756" s="82" t="str">
        <f t="shared" si="1636"/>
        <v/>
      </c>
      <c r="T3756" s="40">
        <f t="shared" si="1637"/>
        <v>45926</v>
      </c>
      <c r="U3756" s="44">
        <v>2500</v>
      </c>
      <c r="V3756" s="44">
        <f t="shared" si="1638"/>
        <v>0</v>
      </c>
      <c r="W3756" s="77">
        <f t="shared" si="1639"/>
        <v>2500</v>
      </c>
      <c r="X3756" s="78">
        <f t="shared" si="1640"/>
        <v>0</v>
      </c>
      <c r="Y3756" s="44" cm="1">
        <f t="array" ref="Y3756">_xlfn.IFNA(_xlfn.IFS(AND(Q3756&gt;=2000, Q3756&lt;3000), 10000, AND(Q3756&gt;=3000, Q3756&lt;4000), 15000, AND(Q3756&gt;=4000, Q3756&lt;5000), 20000, AND(Q3756&gt;=5000), 25000),0)</f>
        <v>0</v>
      </c>
      <c r="Z3756" s="91">
        <f t="shared" si="1641"/>
        <v>0</v>
      </c>
      <c r="AA3756" s="44">
        <f t="shared" si="1642"/>
        <v>0</v>
      </c>
      <c r="AB3756" s="44"/>
      <c r="AC3756" s="44"/>
      <c r="AD3756" s="44"/>
      <c r="AE3756" s="44">
        <f>VLOOKUP(O3756,정산업데이트!$A$6:$B$12,2,10)</f>
        <v>0</v>
      </c>
      <c r="AF3756" s="44"/>
      <c r="AG3756" s="79">
        <f t="shared" si="1643"/>
        <v>0</v>
      </c>
      <c r="AH3756" s="80">
        <f t="shared" si="1644"/>
        <v>2500</v>
      </c>
      <c r="AJ3756" s="35" t="s">
        <v>20467</v>
      </c>
      <c r="AK3756" s="35" t="s">
        <v>73</v>
      </c>
      <c r="AL3756" s="35" t="s">
        <v>20468</v>
      </c>
      <c r="AM3756" s="35" t="s">
        <v>21256</v>
      </c>
      <c r="AN3756" s="35" t="s">
        <v>21257</v>
      </c>
      <c r="AO3756" s="35" t="s">
        <v>21258</v>
      </c>
      <c r="AP3756" s="35" t="s">
        <v>5847</v>
      </c>
      <c r="AQ3756" s="35" t="s">
        <v>122</v>
      </c>
      <c r="AR3756" s="35">
        <v>1</v>
      </c>
      <c r="AS3756" s="35">
        <v>1</v>
      </c>
      <c r="AT3756" s="35">
        <v>1E-3</v>
      </c>
      <c r="AU3756" s="35">
        <v>1</v>
      </c>
      <c r="AV3756" s="35" t="s">
        <v>7</v>
      </c>
      <c r="AW3756" s="35">
        <v>60</v>
      </c>
      <c r="AX3756" s="35" t="s">
        <v>68</v>
      </c>
      <c r="AY3756" s="35" t="s">
        <v>68</v>
      </c>
      <c r="AZ3756" s="35" t="s">
        <v>68</v>
      </c>
      <c r="BA3756" s="35" t="s">
        <v>68</v>
      </c>
      <c r="BB3756" s="35" t="s">
        <v>68</v>
      </c>
      <c r="BC3756" s="35" t="s">
        <v>132</v>
      </c>
      <c r="BD3756" s="35" t="s">
        <v>83</v>
      </c>
      <c r="BE3756" s="35" t="s">
        <v>92</v>
      </c>
      <c r="BF3756" s="35" t="s">
        <v>122</v>
      </c>
      <c r="BG3756" s="35" t="s">
        <v>69</v>
      </c>
      <c r="BH3756" s="35" t="s">
        <v>21259</v>
      </c>
      <c r="BI3756" s="35" t="s">
        <v>122</v>
      </c>
      <c r="BJ3756" s="35" t="s">
        <v>21260</v>
      </c>
      <c r="BK3756" s="35" t="s">
        <v>867</v>
      </c>
      <c r="BL3756" s="35" t="s">
        <v>122</v>
      </c>
      <c r="BM3756" s="35" t="s">
        <v>83</v>
      </c>
      <c r="BN3756" s="35" t="s">
        <v>70</v>
      </c>
      <c r="BO3756" s="35" t="s">
        <v>71</v>
      </c>
      <c r="BP3756" s="35" t="s">
        <v>122</v>
      </c>
      <c r="BQ3756" s="35" t="s">
        <v>163</v>
      </c>
    </row>
    <row r="3757" spans="1:69" x14ac:dyDescent="0.4">
      <c r="A3757" s="40" t="str">
        <f t="shared" si="1618"/>
        <v>2025-09-26</v>
      </c>
      <c r="B3757" s="40" t="str">
        <f t="shared" si="1619"/>
        <v>SYD</v>
      </c>
      <c r="C3757" s="39" t="str">
        <f t="shared" si="1620"/>
        <v>40644127020</v>
      </c>
      <c r="D3757" s="41" t="str">
        <f t="shared" si="1621"/>
        <v>PAU029774100</v>
      </c>
      <c r="E3757" s="41" t="str">
        <f t="shared" si="1622"/>
        <v>596421503793</v>
      </c>
      <c r="F3757" s="39" t="str">
        <f t="shared" si="1623"/>
        <v>2254252</v>
      </c>
      <c r="G3757" s="39" t="str">
        <f t="shared" si="1624"/>
        <v>WISE EXPRESS(AUSTRAPHARM)</v>
      </c>
      <c r="H3757" s="41" t="str">
        <f t="shared" si="1625"/>
        <v>이희경</v>
      </c>
      <c r="I3757" s="39" t="str">
        <f t="shared" si="1626"/>
        <v>34179</v>
      </c>
      <c r="J3757" s="52" t="str">
        <f t="shared" si="1627"/>
        <v/>
      </c>
      <c r="K3757" s="75">
        <f t="shared" si="1628"/>
        <v>1</v>
      </c>
      <c r="L3757" s="76">
        <f t="shared" si="1629"/>
        <v>2</v>
      </c>
      <c r="M3757" s="76">
        <f t="shared" si="1630"/>
        <v>1E-3</v>
      </c>
      <c r="N3757" s="76">
        <f t="shared" si="1631"/>
        <v>2</v>
      </c>
      <c r="O3757" s="42">
        <f t="shared" si="1632"/>
        <v>2</v>
      </c>
      <c r="P3757" s="39" t="str">
        <f t="shared" si="1633"/>
        <v>목록(Manifest)</v>
      </c>
      <c r="Q3757" s="72">
        <f t="shared" si="1634"/>
        <v>70</v>
      </c>
      <c r="R3757" s="43" t="str">
        <f t="shared" si="1635"/>
        <v>5X033</v>
      </c>
      <c r="S3757" s="82" t="str">
        <f t="shared" si="1636"/>
        <v/>
      </c>
      <c r="T3757" s="40">
        <f t="shared" si="1637"/>
        <v>45926</v>
      </c>
      <c r="U3757" s="44">
        <v>2500</v>
      </c>
      <c r="V3757" s="44">
        <f t="shared" si="1638"/>
        <v>0</v>
      </c>
      <c r="W3757" s="77">
        <f t="shared" si="1639"/>
        <v>2500</v>
      </c>
      <c r="X3757" s="78">
        <f t="shared" si="1640"/>
        <v>0</v>
      </c>
      <c r="Y3757" s="44" cm="1">
        <f t="array" ref="Y3757">_xlfn.IFNA(_xlfn.IFS(AND(Q3757&gt;=2000, Q3757&lt;3000), 10000, AND(Q3757&gt;=3000, Q3757&lt;4000), 15000, AND(Q3757&gt;=4000, Q3757&lt;5000), 20000, AND(Q3757&gt;=5000), 25000),0)</f>
        <v>0</v>
      </c>
      <c r="Z3757" s="91">
        <f t="shared" si="1641"/>
        <v>0</v>
      </c>
      <c r="AA3757" s="44">
        <f t="shared" si="1642"/>
        <v>0</v>
      </c>
      <c r="AB3757" s="44"/>
      <c r="AC3757" s="44"/>
      <c r="AD3757" s="44"/>
      <c r="AE3757" s="44">
        <f>VLOOKUP(O3757,정산업데이트!$A$6:$B$12,2,10)</f>
        <v>0</v>
      </c>
      <c r="AF3757" s="44"/>
      <c r="AG3757" s="79">
        <f t="shared" si="1643"/>
        <v>0</v>
      </c>
      <c r="AH3757" s="80">
        <f t="shared" si="1644"/>
        <v>2500</v>
      </c>
      <c r="AJ3757" s="35" t="s">
        <v>20467</v>
      </c>
      <c r="AK3757" s="35" t="s">
        <v>73</v>
      </c>
      <c r="AL3757" s="35" t="s">
        <v>20468</v>
      </c>
      <c r="AM3757" s="35" t="s">
        <v>21261</v>
      </c>
      <c r="AN3757" s="35" t="s">
        <v>21262</v>
      </c>
      <c r="AO3757" s="35" t="s">
        <v>21263</v>
      </c>
      <c r="AP3757" s="35" t="s">
        <v>21264</v>
      </c>
      <c r="AQ3757" s="35" t="s">
        <v>122</v>
      </c>
      <c r="AR3757" s="35">
        <v>1</v>
      </c>
      <c r="AS3757" s="35">
        <v>2</v>
      </c>
      <c r="AT3757" s="35">
        <v>1E-3</v>
      </c>
      <c r="AU3757" s="35">
        <v>2</v>
      </c>
      <c r="AV3757" s="35" t="s">
        <v>7</v>
      </c>
      <c r="AW3757" s="35">
        <v>70</v>
      </c>
      <c r="AX3757" s="35" t="s">
        <v>68</v>
      </c>
      <c r="AY3757" s="35" t="s">
        <v>68</v>
      </c>
      <c r="AZ3757" s="35" t="s">
        <v>68</v>
      </c>
      <c r="BA3757" s="35" t="s">
        <v>68</v>
      </c>
      <c r="BB3757" s="35" t="s">
        <v>68</v>
      </c>
      <c r="BC3757" s="35" t="s">
        <v>132</v>
      </c>
      <c r="BD3757" s="35" t="s">
        <v>83</v>
      </c>
      <c r="BE3757" s="35" t="s">
        <v>86</v>
      </c>
      <c r="BF3757" s="35" t="s">
        <v>122</v>
      </c>
      <c r="BG3757" s="35" t="s">
        <v>69</v>
      </c>
      <c r="BH3757" s="35" t="s">
        <v>21265</v>
      </c>
      <c r="BI3757" s="35" t="s">
        <v>122</v>
      </c>
      <c r="BJ3757" s="35" t="s">
        <v>21266</v>
      </c>
      <c r="BK3757" s="35" t="s">
        <v>867</v>
      </c>
      <c r="BL3757" s="35" t="s">
        <v>122</v>
      </c>
      <c r="BM3757" s="35" t="s">
        <v>83</v>
      </c>
      <c r="BN3757" s="35" t="s">
        <v>70</v>
      </c>
      <c r="BO3757" s="35" t="s">
        <v>71</v>
      </c>
      <c r="BP3757" s="35" t="s">
        <v>122</v>
      </c>
      <c r="BQ3757" s="35" t="s">
        <v>163</v>
      </c>
    </row>
    <row r="3758" spans="1:69" x14ac:dyDescent="0.4">
      <c r="A3758" s="40" t="str">
        <f t="shared" si="1618"/>
        <v>2025-09-26</v>
      </c>
      <c r="B3758" s="40" t="str">
        <f t="shared" si="1619"/>
        <v>SYD</v>
      </c>
      <c r="C3758" s="39" t="str">
        <f t="shared" si="1620"/>
        <v>40644127020</v>
      </c>
      <c r="D3758" s="41" t="str">
        <f t="shared" si="1621"/>
        <v>PAU029774056</v>
      </c>
      <c r="E3758" s="41" t="str">
        <f t="shared" si="1622"/>
        <v>596421503804</v>
      </c>
      <c r="F3758" s="39" t="str">
        <f t="shared" si="1623"/>
        <v>2254252</v>
      </c>
      <c r="G3758" s="39" t="str">
        <f t="shared" si="1624"/>
        <v>WISE EXPRESS(AUSTRAPHARM)</v>
      </c>
      <c r="H3758" s="41" t="str">
        <f t="shared" si="1625"/>
        <v>김득연</v>
      </c>
      <c r="I3758" s="39" t="str">
        <f t="shared" si="1626"/>
        <v>50644</v>
      </c>
      <c r="J3758" s="52" t="str">
        <f t="shared" si="1627"/>
        <v/>
      </c>
      <c r="K3758" s="75">
        <f t="shared" si="1628"/>
        <v>1</v>
      </c>
      <c r="L3758" s="76">
        <f t="shared" si="1629"/>
        <v>2</v>
      </c>
      <c r="M3758" s="76">
        <f t="shared" si="1630"/>
        <v>1E-3</v>
      </c>
      <c r="N3758" s="76">
        <f t="shared" si="1631"/>
        <v>2</v>
      </c>
      <c r="O3758" s="42">
        <f t="shared" si="1632"/>
        <v>2</v>
      </c>
      <c r="P3758" s="39" t="str">
        <f t="shared" si="1633"/>
        <v>목록(Manifest)</v>
      </c>
      <c r="Q3758" s="72">
        <f t="shared" si="1634"/>
        <v>70</v>
      </c>
      <c r="R3758" s="43" t="str">
        <f t="shared" si="1635"/>
        <v>5X033</v>
      </c>
      <c r="S3758" s="82" t="str">
        <f t="shared" si="1636"/>
        <v/>
      </c>
      <c r="T3758" s="40">
        <f t="shared" si="1637"/>
        <v>45926</v>
      </c>
      <c r="U3758" s="44">
        <v>2500</v>
      </c>
      <c r="V3758" s="44">
        <f t="shared" si="1638"/>
        <v>0</v>
      </c>
      <c r="W3758" s="77">
        <f t="shared" si="1639"/>
        <v>2500</v>
      </c>
      <c r="X3758" s="78">
        <f t="shared" si="1640"/>
        <v>0</v>
      </c>
      <c r="Y3758" s="44" cm="1">
        <f t="array" ref="Y3758">_xlfn.IFNA(_xlfn.IFS(AND(Q3758&gt;=2000, Q3758&lt;3000), 10000, AND(Q3758&gt;=3000, Q3758&lt;4000), 15000, AND(Q3758&gt;=4000, Q3758&lt;5000), 20000, AND(Q3758&gt;=5000), 25000),0)</f>
        <v>0</v>
      </c>
      <c r="Z3758" s="91">
        <f t="shared" si="1641"/>
        <v>0</v>
      </c>
      <c r="AA3758" s="44">
        <f t="shared" si="1642"/>
        <v>0</v>
      </c>
      <c r="AB3758" s="44"/>
      <c r="AC3758" s="44"/>
      <c r="AD3758" s="44"/>
      <c r="AE3758" s="44">
        <f>VLOOKUP(O3758,정산업데이트!$A$6:$B$12,2,10)</f>
        <v>0</v>
      </c>
      <c r="AF3758" s="44"/>
      <c r="AG3758" s="79">
        <f t="shared" si="1643"/>
        <v>0</v>
      </c>
      <c r="AH3758" s="80">
        <f t="shared" si="1644"/>
        <v>2500</v>
      </c>
      <c r="AJ3758" s="35" t="s">
        <v>20467</v>
      </c>
      <c r="AK3758" s="35" t="s">
        <v>73</v>
      </c>
      <c r="AL3758" s="35" t="s">
        <v>20468</v>
      </c>
      <c r="AM3758" s="35" t="s">
        <v>21267</v>
      </c>
      <c r="AN3758" s="35" t="s">
        <v>21268</v>
      </c>
      <c r="AO3758" s="35" t="s">
        <v>21269</v>
      </c>
      <c r="AP3758" s="35" t="s">
        <v>4488</v>
      </c>
      <c r="AQ3758" s="35" t="s">
        <v>122</v>
      </c>
      <c r="AR3758" s="35">
        <v>1</v>
      </c>
      <c r="AS3758" s="35">
        <v>2</v>
      </c>
      <c r="AT3758" s="35">
        <v>1E-3</v>
      </c>
      <c r="AU3758" s="35">
        <v>2</v>
      </c>
      <c r="AV3758" s="35" t="s">
        <v>7</v>
      </c>
      <c r="AW3758" s="35">
        <v>70</v>
      </c>
      <c r="AX3758" s="35" t="s">
        <v>68</v>
      </c>
      <c r="AY3758" s="35" t="s">
        <v>68</v>
      </c>
      <c r="AZ3758" s="35" t="s">
        <v>68</v>
      </c>
      <c r="BA3758" s="35" t="s">
        <v>68</v>
      </c>
      <c r="BB3758" s="35" t="s">
        <v>68</v>
      </c>
      <c r="BC3758" s="35" t="s">
        <v>132</v>
      </c>
      <c r="BD3758" s="35" t="s">
        <v>83</v>
      </c>
      <c r="BE3758" s="35" t="s">
        <v>86</v>
      </c>
      <c r="BF3758" s="35" t="s">
        <v>122</v>
      </c>
      <c r="BG3758" s="35" t="s">
        <v>69</v>
      </c>
      <c r="BH3758" s="35" t="s">
        <v>21270</v>
      </c>
      <c r="BI3758" s="35" t="s">
        <v>122</v>
      </c>
      <c r="BJ3758" s="35" t="s">
        <v>21271</v>
      </c>
      <c r="BK3758" s="35" t="s">
        <v>867</v>
      </c>
      <c r="BL3758" s="35" t="s">
        <v>122</v>
      </c>
      <c r="BM3758" s="35" t="s">
        <v>83</v>
      </c>
      <c r="BN3758" s="35" t="s">
        <v>70</v>
      </c>
      <c r="BO3758" s="35" t="s">
        <v>71</v>
      </c>
      <c r="BP3758" s="35" t="s">
        <v>122</v>
      </c>
      <c r="BQ3758" s="35" t="s">
        <v>163</v>
      </c>
    </row>
    <row r="3759" spans="1:69" x14ac:dyDescent="0.4">
      <c r="A3759" s="40" t="str">
        <f t="shared" si="1618"/>
        <v>2025-09-26</v>
      </c>
      <c r="B3759" s="40" t="str">
        <f t="shared" si="1619"/>
        <v>SYD</v>
      </c>
      <c r="C3759" s="39" t="str">
        <f t="shared" si="1620"/>
        <v>40644127020</v>
      </c>
      <c r="D3759" s="41" t="str">
        <f t="shared" si="1621"/>
        <v>PAU029774101</v>
      </c>
      <c r="E3759" s="41" t="str">
        <f t="shared" si="1622"/>
        <v>596421503852</v>
      </c>
      <c r="F3759" s="39" t="str">
        <f t="shared" si="1623"/>
        <v>2254252</v>
      </c>
      <c r="G3759" s="39" t="str">
        <f t="shared" si="1624"/>
        <v>WISE EXPRESS(AUSTRAPHARM)</v>
      </c>
      <c r="H3759" s="41" t="str">
        <f t="shared" si="1625"/>
        <v>홍선호</v>
      </c>
      <c r="I3759" s="39" t="str">
        <f t="shared" si="1626"/>
        <v>06370</v>
      </c>
      <c r="J3759" s="52" t="str">
        <f t="shared" si="1627"/>
        <v/>
      </c>
      <c r="K3759" s="75">
        <f t="shared" si="1628"/>
        <v>1</v>
      </c>
      <c r="L3759" s="76">
        <f t="shared" si="1629"/>
        <v>4</v>
      </c>
      <c r="M3759" s="76">
        <f t="shared" si="1630"/>
        <v>1E-3</v>
      </c>
      <c r="N3759" s="76">
        <f t="shared" si="1631"/>
        <v>4</v>
      </c>
      <c r="O3759" s="42">
        <f t="shared" si="1632"/>
        <v>4</v>
      </c>
      <c r="P3759" s="39" t="str">
        <f t="shared" si="1633"/>
        <v>목록(Manifest)</v>
      </c>
      <c r="Q3759" s="72">
        <f t="shared" si="1634"/>
        <v>135</v>
      </c>
      <c r="R3759" s="43" t="str">
        <f t="shared" si="1635"/>
        <v>5X033</v>
      </c>
      <c r="S3759" s="82" t="str">
        <f t="shared" si="1636"/>
        <v/>
      </c>
      <c r="T3759" s="40">
        <f t="shared" si="1637"/>
        <v>45926</v>
      </c>
      <c r="U3759" s="44">
        <v>2500</v>
      </c>
      <c r="V3759" s="44">
        <f t="shared" si="1638"/>
        <v>0</v>
      </c>
      <c r="W3759" s="77">
        <f t="shared" si="1639"/>
        <v>2500</v>
      </c>
      <c r="X3759" s="78">
        <f t="shared" si="1640"/>
        <v>0</v>
      </c>
      <c r="Y3759" s="44" cm="1">
        <f t="array" ref="Y3759">_xlfn.IFNA(_xlfn.IFS(AND(Q3759&gt;=2000, Q3759&lt;3000), 10000, AND(Q3759&gt;=3000, Q3759&lt;4000), 15000, AND(Q3759&gt;=4000, Q3759&lt;5000), 20000, AND(Q3759&gt;=5000), 25000),0)</f>
        <v>0</v>
      </c>
      <c r="Z3759" s="91">
        <f t="shared" si="1641"/>
        <v>0</v>
      </c>
      <c r="AA3759" s="44">
        <f t="shared" si="1642"/>
        <v>0</v>
      </c>
      <c r="AB3759" s="44"/>
      <c r="AC3759" s="44"/>
      <c r="AD3759" s="44"/>
      <c r="AE3759" s="44">
        <f>VLOOKUP(O3759,정산업데이트!$A$6:$B$12,2,10)</f>
        <v>0</v>
      </c>
      <c r="AF3759" s="44"/>
      <c r="AG3759" s="79">
        <f t="shared" si="1643"/>
        <v>0</v>
      </c>
      <c r="AH3759" s="80">
        <f t="shared" si="1644"/>
        <v>2500</v>
      </c>
      <c r="AJ3759" s="35" t="s">
        <v>20467</v>
      </c>
      <c r="AK3759" s="35" t="s">
        <v>73</v>
      </c>
      <c r="AL3759" s="35" t="s">
        <v>20468</v>
      </c>
      <c r="AM3759" s="35" t="s">
        <v>21272</v>
      </c>
      <c r="AN3759" s="35" t="s">
        <v>21273</v>
      </c>
      <c r="AO3759" s="35" t="s">
        <v>21274</v>
      </c>
      <c r="AP3759" s="35" t="s">
        <v>1677</v>
      </c>
      <c r="AQ3759" s="35" t="s">
        <v>122</v>
      </c>
      <c r="AR3759" s="35">
        <v>1</v>
      </c>
      <c r="AS3759" s="35">
        <v>4</v>
      </c>
      <c r="AT3759" s="35">
        <v>1E-3</v>
      </c>
      <c r="AU3759" s="35">
        <v>4</v>
      </c>
      <c r="AV3759" s="35" t="s">
        <v>7</v>
      </c>
      <c r="AW3759" s="35">
        <v>135</v>
      </c>
      <c r="AX3759" s="35" t="s">
        <v>68</v>
      </c>
      <c r="AY3759" s="35" t="s">
        <v>68</v>
      </c>
      <c r="AZ3759" s="35" t="s">
        <v>68</v>
      </c>
      <c r="BA3759" s="35" t="s">
        <v>68</v>
      </c>
      <c r="BB3759" s="35" t="s">
        <v>68</v>
      </c>
      <c r="BC3759" s="35" t="s">
        <v>132</v>
      </c>
      <c r="BD3759" s="35" t="s">
        <v>83</v>
      </c>
      <c r="BE3759" s="35" t="s">
        <v>86</v>
      </c>
      <c r="BF3759" s="35" t="s">
        <v>122</v>
      </c>
      <c r="BG3759" s="35" t="s">
        <v>69</v>
      </c>
      <c r="BH3759" s="35" t="s">
        <v>21275</v>
      </c>
      <c r="BI3759" s="35" t="s">
        <v>122</v>
      </c>
      <c r="BJ3759" s="35" t="s">
        <v>21276</v>
      </c>
      <c r="BK3759" s="35" t="s">
        <v>867</v>
      </c>
      <c r="BL3759" s="35" t="s">
        <v>122</v>
      </c>
      <c r="BM3759" s="35" t="s">
        <v>83</v>
      </c>
      <c r="BN3759" s="35" t="s">
        <v>70</v>
      </c>
      <c r="BO3759" s="35" t="s">
        <v>71</v>
      </c>
      <c r="BP3759" s="35" t="s">
        <v>122</v>
      </c>
      <c r="BQ3759" s="35" t="s">
        <v>163</v>
      </c>
    </row>
    <row r="3760" spans="1:69" x14ac:dyDescent="0.4">
      <c r="A3760" s="40" t="str">
        <f t="shared" si="1618"/>
        <v>2025-09-26</v>
      </c>
      <c r="B3760" s="40" t="str">
        <f t="shared" si="1619"/>
        <v>SYD</v>
      </c>
      <c r="C3760" s="39" t="str">
        <f t="shared" si="1620"/>
        <v>40644127020</v>
      </c>
      <c r="D3760" s="41" t="str">
        <f t="shared" si="1621"/>
        <v>PKR253717428</v>
      </c>
      <c r="E3760" s="41" t="str">
        <f t="shared" si="1622"/>
        <v>596421508785</v>
      </c>
      <c r="F3760" s="39" t="str">
        <f t="shared" si="1623"/>
        <v>2254234</v>
      </c>
      <c r="G3760" s="39" t="str">
        <f t="shared" si="1624"/>
        <v>WISE EXPRESS(HOJUDIRECT)</v>
      </c>
      <c r="H3760" s="41" t="str">
        <f t="shared" si="1625"/>
        <v>장재복</v>
      </c>
      <c r="I3760" s="39" t="str">
        <f t="shared" si="1626"/>
        <v>38893</v>
      </c>
      <c r="J3760" s="52" t="str">
        <f t="shared" si="1627"/>
        <v/>
      </c>
      <c r="K3760" s="75">
        <f t="shared" si="1628"/>
        <v>1</v>
      </c>
      <c r="L3760" s="76">
        <f t="shared" si="1629"/>
        <v>2</v>
      </c>
      <c r="M3760" s="76">
        <f t="shared" si="1630"/>
        <v>1E-3</v>
      </c>
      <c r="N3760" s="76">
        <f t="shared" si="1631"/>
        <v>2</v>
      </c>
      <c r="O3760" s="42">
        <f t="shared" si="1632"/>
        <v>2</v>
      </c>
      <c r="P3760" s="39" t="str">
        <f t="shared" si="1633"/>
        <v>일반(목록배제,Normal-Manifest Exception)</v>
      </c>
      <c r="Q3760" s="72">
        <f t="shared" si="1634"/>
        <v>28</v>
      </c>
      <c r="R3760" s="43" t="str">
        <f t="shared" si="1635"/>
        <v>5X033</v>
      </c>
      <c r="S3760" s="82" t="str">
        <f t="shared" si="1636"/>
        <v/>
      </c>
      <c r="T3760" s="40">
        <f t="shared" si="1637"/>
        <v>45926</v>
      </c>
      <c r="U3760" s="44">
        <v>2500</v>
      </c>
      <c r="V3760" s="44">
        <f t="shared" si="1638"/>
        <v>0</v>
      </c>
      <c r="W3760" s="77">
        <f t="shared" si="1639"/>
        <v>2500</v>
      </c>
      <c r="X3760" s="78">
        <f t="shared" si="1640"/>
        <v>0</v>
      </c>
      <c r="Y3760" s="44" cm="1">
        <f t="array" ref="Y3760">_xlfn.IFNA(_xlfn.IFS(AND(Q3760&gt;=2000, Q3760&lt;3000), 10000, AND(Q3760&gt;=3000, Q3760&lt;4000), 15000, AND(Q3760&gt;=4000, Q3760&lt;5000), 20000, AND(Q3760&gt;=5000), 25000),0)</f>
        <v>0</v>
      </c>
      <c r="Z3760" s="91">
        <f t="shared" si="1641"/>
        <v>300</v>
      </c>
      <c r="AA3760" s="44">
        <f t="shared" si="1642"/>
        <v>0</v>
      </c>
      <c r="AB3760" s="44"/>
      <c r="AC3760" s="44"/>
      <c r="AD3760" s="44"/>
      <c r="AE3760" s="44">
        <f>VLOOKUP(O3760,정산업데이트!$A$6:$B$12,2,10)</f>
        <v>0</v>
      </c>
      <c r="AF3760" s="44"/>
      <c r="AG3760" s="79">
        <f t="shared" si="1643"/>
        <v>300</v>
      </c>
      <c r="AH3760" s="80">
        <f t="shared" si="1644"/>
        <v>2800</v>
      </c>
      <c r="AJ3760" s="35" t="s">
        <v>20467</v>
      </c>
      <c r="AK3760" s="35" t="s">
        <v>73</v>
      </c>
      <c r="AL3760" s="35" t="s">
        <v>20468</v>
      </c>
      <c r="AM3760" s="35" t="s">
        <v>21277</v>
      </c>
      <c r="AN3760" s="35" t="s">
        <v>21278</v>
      </c>
      <c r="AO3760" s="35" t="s">
        <v>21279</v>
      </c>
      <c r="AP3760" s="35" t="s">
        <v>21280</v>
      </c>
      <c r="AQ3760" s="35" t="s">
        <v>122</v>
      </c>
      <c r="AR3760" s="35">
        <v>1</v>
      </c>
      <c r="AS3760" s="35">
        <v>2</v>
      </c>
      <c r="AT3760" s="35">
        <v>1E-3</v>
      </c>
      <c r="AU3760" s="35">
        <v>2</v>
      </c>
      <c r="AV3760" s="35" t="s">
        <v>8</v>
      </c>
      <c r="AW3760" s="35">
        <v>28</v>
      </c>
      <c r="AX3760" s="35" t="s">
        <v>68</v>
      </c>
      <c r="AY3760" s="35" t="s">
        <v>68</v>
      </c>
      <c r="AZ3760" s="35" t="s">
        <v>68</v>
      </c>
      <c r="BA3760" s="35" t="s">
        <v>68</v>
      </c>
      <c r="BB3760" s="35" t="s">
        <v>68</v>
      </c>
      <c r="BC3760" s="35" t="s">
        <v>135</v>
      </c>
      <c r="BD3760" s="35" t="s">
        <v>104</v>
      </c>
      <c r="BE3760" s="35" t="s">
        <v>112</v>
      </c>
      <c r="BF3760" s="35" t="s">
        <v>122</v>
      </c>
      <c r="BG3760" s="35" t="s">
        <v>69</v>
      </c>
      <c r="BH3760" s="35" t="s">
        <v>21281</v>
      </c>
      <c r="BI3760" s="35" t="s">
        <v>122</v>
      </c>
      <c r="BJ3760" s="35" t="s">
        <v>21282</v>
      </c>
      <c r="BK3760" s="35" t="s">
        <v>867</v>
      </c>
      <c r="BL3760" s="35" t="s">
        <v>122</v>
      </c>
      <c r="BM3760" s="35" t="s">
        <v>104</v>
      </c>
      <c r="BN3760" s="35" t="s">
        <v>70</v>
      </c>
      <c r="BO3760" s="35" t="s">
        <v>71</v>
      </c>
      <c r="BP3760" s="35" t="s">
        <v>122</v>
      </c>
      <c r="BQ3760" s="35" t="s">
        <v>163</v>
      </c>
    </row>
    <row r="3761" spans="1:69" x14ac:dyDescent="0.4">
      <c r="A3761" s="40" t="str">
        <f t="shared" si="1618"/>
        <v>2025-09-26</v>
      </c>
      <c r="B3761" s="40" t="str">
        <f t="shared" si="1619"/>
        <v>SYD</v>
      </c>
      <c r="C3761" s="39" t="str">
        <f t="shared" si="1620"/>
        <v>40644127020</v>
      </c>
      <c r="D3761" s="41" t="str">
        <f t="shared" si="1621"/>
        <v>PKR253717429</v>
      </c>
      <c r="E3761" s="41" t="str">
        <f t="shared" si="1622"/>
        <v>596421508796</v>
      </c>
      <c r="F3761" s="39" t="str">
        <f t="shared" si="1623"/>
        <v>2254234</v>
      </c>
      <c r="G3761" s="39" t="str">
        <f t="shared" si="1624"/>
        <v>WISE EXPRESS(HOJUDIRECT)</v>
      </c>
      <c r="H3761" s="41" t="str">
        <f t="shared" si="1625"/>
        <v>이태희</v>
      </c>
      <c r="I3761" s="39" t="str">
        <f t="shared" si="1626"/>
        <v>14233</v>
      </c>
      <c r="J3761" s="52" t="str">
        <f t="shared" si="1627"/>
        <v/>
      </c>
      <c r="K3761" s="75">
        <f t="shared" si="1628"/>
        <v>1</v>
      </c>
      <c r="L3761" s="76">
        <f t="shared" si="1629"/>
        <v>0.8</v>
      </c>
      <c r="M3761" s="76">
        <f t="shared" si="1630"/>
        <v>1E-3</v>
      </c>
      <c r="N3761" s="76">
        <f t="shared" si="1631"/>
        <v>0.8</v>
      </c>
      <c r="O3761" s="42">
        <f t="shared" si="1632"/>
        <v>1</v>
      </c>
      <c r="P3761" s="39" t="str">
        <f t="shared" si="1633"/>
        <v>일반(목록배제,Normal-Manifest Exception)</v>
      </c>
      <c r="Q3761" s="72">
        <f t="shared" si="1634"/>
        <v>48</v>
      </c>
      <c r="R3761" s="43" t="str">
        <f t="shared" si="1635"/>
        <v>5X033</v>
      </c>
      <c r="S3761" s="82" t="str">
        <f t="shared" si="1636"/>
        <v/>
      </c>
      <c r="T3761" s="40">
        <f t="shared" si="1637"/>
        <v>45926</v>
      </c>
      <c r="U3761" s="44">
        <v>2500</v>
      </c>
      <c r="V3761" s="44">
        <f t="shared" si="1638"/>
        <v>0</v>
      </c>
      <c r="W3761" s="77">
        <f t="shared" si="1639"/>
        <v>2500</v>
      </c>
      <c r="X3761" s="78">
        <f t="shared" si="1640"/>
        <v>0</v>
      </c>
      <c r="Y3761" s="44" cm="1">
        <f t="array" ref="Y3761">_xlfn.IFNA(_xlfn.IFS(AND(Q3761&gt;=2000, Q3761&lt;3000), 10000, AND(Q3761&gt;=3000, Q3761&lt;4000), 15000, AND(Q3761&gt;=4000, Q3761&lt;5000), 20000, AND(Q3761&gt;=5000), 25000),0)</f>
        <v>0</v>
      </c>
      <c r="Z3761" s="91">
        <f t="shared" si="1641"/>
        <v>300</v>
      </c>
      <c r="AA3761" s="44">
        <f t="shared" si="1642"/>
        <v>0</v>
      </c>
      <c r="AB3761" s="44"/>
      <c r="AC3761" s="44"/>
      <c r="AD3761" s="44"/>
      <c r="AE3761" s="44">
        <f>VLOOKUP(O3761,정산업데이트!$A$6:$B$12,2,10)</f>
        <v>0</v>
      </c>
      <c r="AF3761" s="44"/>
      <c r="AG3761" s="79">
        <f t="shared" si="1643"/>
        <v>300</v>
      </c>
      <c r="AH3761" s="80">
        <f t="shared" si="1644"/>
        <v>2800</v>
      </c>
      <c r="AJ3761" s="35" t="s">
        <v>20467</v>
      </c>
      <c r="AK3761" s="35" t="s">
        <v>73</v>
      </c>
      <c r="AL3761" s="35" t="s">
        <v>20468</v>
      </c>
      <c r="AM3761" s="35" t="s">
        <v>21283</v>
      </c>
      <c r="AN3761" s="35" t="s">
        <v>21284</v>
      </c>
      <c r="AO3761" s="35" t="s">
        <v>21285</v>
      </c>
      <c r="AP3761" s="35" t="s">
        <v>21286</v>
      </c>
      <c r="AQ3761" s="35" t="s">
        <v>122</v>
      </c>
      <c r="AR3761" s="35">
        <v>1</v>
      </c>
      <c r="AS3761" s="35">
        <v>0.8</v>
      </c>
      <c r="AT3761" s="35">
        <v>1E-3</v>
      </c>
      <c r="AU3761" s="35">
        <v>0.8</v>
      </c>
      <c r="AV3761" s="35" t="s">
        <v>8</v>
      </c>
      <c r="AW3761" s="35">
        <v>48</v>
      </c>
      <c r="AX3761" s="35" t="s">
        <v>68</v>
      </c>
      <c r="AY3761" s="35" t="s">
        <v>68</v>
      </c>
      <c r="AZ3761" s="35" t="s">
        <v>68</v>
      </c>
      <c r="BA3761" s="35" t="s">
        <v>68</v>
      </c>
      <c r="BB3761" s="35" t="s">
        <v>68</v>
      </c>
      <c r="BC3761" s="35" t="s">
        <v>135</v>
      </c>
      <c r="BD3761" s="35" t="s">
        <v>104</v>
      </c>
      <c r="BE3761" s="35" t="s">
        <v>112</v>
      </c>
      <c r="BF3761" s="35" t="s">
        <v>122</v>
      </c>
      <c r="BG3761" s="35" t="s">
        <v>69</v>
      </c>
      <c r="BH3761" s="35" t="s">
        <v>21287</v>
      </c>
      <c r="BI3761" s="35" t="s">
        <v>122</v>
      </c>
      <c r="BJ3761" s="35" t="s">
        <v>21288</v>
      </c>
      <c r="BK3761" s="35" t="s">
        <v>867</v>
      </c>
      <c r="BL3761" s="35" t="s">
        <v>122</v>
      </c>
      <c r="BM3761" s="35" t="s">
        <v>104</v>
      </c>
      <c r="BN3761" s="35" t="s">
        <v>70</v>
      </c>
      <c r="BO3761" s="35" t="s">
        <v>71</v>
      </c>
      <c r="BP3761" s="35" t="s">
        <v>122</v>
      </c>
      <c r="BQ3761" s="35" t="s">
        <v>163</v>
      </c>
    </row>
    <row r="3762" spans="1:69" x14ac:dyDescent="0.4">
      <c r="A3762" s="40" t="str">
        <f t="shared" si="1618"/>
        <v>2025-09-26</v>
      </c>
      <c r="B3762" s="40" t="str">
        <f t="shared" si="1619"/>
        <v>SYD</v>
      </c>
      <c r="C3762" s="39" t="str">
        <f t="shared" si="1620"/>
        <v>40644127020</v>
      </c>
      <c r="D3762" s="41" t="str">
        <f t="shared" si="1621"/>
        <v>PKR253717430</v>
      </c>
      <c r="E3762" s="41" t="str">
        <f t="shared" si="1622"/>
        <v>596421508800</v>
      </c>
      <c r="F3762" s="39" t="str">
        <f t="shared" si="1623"/>
        <v>2254234</v>
      </c>
      <c r="G3762" s="39" t="str">
        <f t="shared" si="1624"/>
        <v>WISE EXPRESS(HOJUDIRECT)</v>
      </c>
      <c r="H3762" s="41" t="str">
        <f t="shared" si="1625"/>
        <v>이지은</v>
      </c>
      <c r="I3762" s="39" t="str">
        <f t="shared" si="1626"/>
        <v>02874</v>
      </c>
      <c r="J3762" s="52" t="str">
        <f t="shared" si="1627"/>
        <v/>
      </c>
      <c r="K3762" s="75">
        <f t="shared" si="1628"/>
        <v>1</v>
      </c>
      <c r="L3762" s="76">
        <f t="shared" si="1629"/>
        <v>0.8</v>
      </c>
      <c r="M3762" s="76">
        <f t="shared" si="1630"/>
        <v>1E-3</v>
      </c>
      <c r="N3762" s="76">
        <f t="shared" si="1631"/>
        <v>0.8</v>
      </c>
      <c r="O3762" s="42">
        <f t="shared" si="1632"/>
        <v>1</v>
      </c>
      <c r="P3762" s="39" t="str">
        <f t="shared" si="1633"/>
        <v>일반(목록배제,Normal-Manifest Exception)</v>
      </c>
      <c r="Q3762" s="72">
        <f t="shared" si="1634"/>
        <v>48</v>
      </c>
      <c r="R3762" s="43" t="str">
        <f t="shared" si="1635"/>
        <v>5X033</v>
      </c>
      <c r="S3762" s="82" t="str">
        <f t="shared" si="1636"/>
        <v/>
      </c>
      <c r="T3762" s="40">
        <f t="shared" si="1637"/>
        <v>45926</v>
      </c>
      <c r="U3762" s="44">
        <v>2500</v>
      </c>
      <c r="V3762" s="44">
        <f t="shared" si="1638"/>
        <v>0</v>
      </c>
      <c r="W3762" s="77">
        <f t="shared" si="1639"/>
        <v>2500</v>
      </c>
      <c r="X3762" s="78">
        <f t="shared" si="1640"/>
        <v>0</v>
      </c>
      <c r="Y3762" s="44" cm="1">
        <f t="array" ref="Y3762">_xlfn.IFNA(_xlfn.IFS(AND(Q3762&gt;=2000, Q3762&lt;3000), 10000, AND(Q3762&gt;=3000, Q3762&lt;4000), 15000, AND(Q3762&gt;=4000, Q3762&lt;5000), 20000, AND(Q3762&gt;=5000), 25000),0)</f>
        <v>0</v>
      </c>
      <c r="Z3762" s="91">
        <f t="shared" si="1641"/>
        <v>300</v>
      </c>
      <c r="AA3762" s="44">
        <f t="shared" si="1642"/>
        <v>0</v>
      </c>
      <c r="AB3762" s="44"/>
      <c r="AC3762" s="44"/>
      <c r="AD3762" s="44"/>
      <c r="AE3762" s="44">
        <f>VLOOKUP(O3762,정산업데이트!$A$6:$B$12,2,10)</f>
        <v>0</v>
      </c>
      <c r="AF3762" s="44"/>
      <c r="AG3762" s="79">
        <f t="shared" si="1643"/>
        <v>300</v>
      </c>
      <c r="AH3762" s="80">
        <f t="shared" si="1644"/>
        <v>2800</v>
      </c>
      <c r="AJ3762" s="35" t="s">
        <v>20467</v>
      </c>
      <c r="AK3762" s="35" t="s">
        <v>73</v>
      </c>
      <c r="AL3762" s="35" t="s">
        <v>20468</v>
      </c>
      <c r="AM3762" s="35" t="s">
        <v>21289</v>
      </c>
      <c r="AN3762" s="35" t="s">
        <v>384</v>
      </c>
      <c r="AO3762" s="35" t="s">
        <v>21290</v>
      </c>
      <c r="AP3762" s="35" t="s">
        <v>1368</v>
      </c>
      <c r="AQ3762" s="35" t="s">
        <v>122</v>
      </c>
      <c r="AR3762" s="35">
        <v>1</v>
      </c>
      <c r="AS3762" s="35">
        <v>0.8</v>
      </c>
      <c r="AT3762" s="35">
        <v>1E-3</v>
      </c>
      <c r="AU3762" s="35">
        <v>0.8</v>
      </c>
      <c r="AV3762" s="35" t="s">
        <v>8</v>
      </c>
      <c r="AW3762" s="35">
        <v>48</v>
      </c>
      <c r="AX3762" s="35" t="s">
        <v>68</v>
      </c>
      <c r="AY3762" s="35" t="s">
        <v>68</v>
      </c>
      <c r="AZ3762" s="35" t="s">
        <v>68</v>
      </c>
      <c r="BA3762" s="35" t="s">
        <v>68</v>
      </c>
      <c r="BB3762" s="35" t="s">
        <v>68</v>
      </c>
      <c r="BC3762" s="35" t="s">
        <v>135</v>
      </c>
      <c r="BD3762" s="35" t="s">
        <v>104</v>
      </c>
      <c r="BE3762" s="35" t="s">
        <v>112</v>
      </c>
      <c r="BF3762" s="35" t="s">
        <v>122</v>
      </c>
      <c r="BG3762" s="35" t="s">
        <v>69</v>
      </c>
      <c r="BH3762" s="35" t="s">
        <v>21291</v>
      </c>
      <c r="BI3762" s="35" t="s">
        <v>122</v>
      </c>
      <c r="BJ3762" s="35" t="s">
        <v>21292</v>
      </c>
      <c r="BK3762" s="35" t="s">
        <v>867</v>
      </c>
      <c r="BL3762" s="35" t="s">
        <v>122</v>
      </c>
      <c r="BM3762" s="35" t="s">
        <v>104</v>
      </c>
      <c r="BN3762" s="35" t="s">
        <v>70</v>
      </c>
      <c r="BO3762" s="35" t="s">
        <v>71</v>
      </c>
      <c r="BP3762" s="35" t="s">
        <v>122</v>
      </c>
      <c r="BQ3762" s="35" t="s">
        <v>163</v>
      </c>
    </row>
    <row r="3763" spans="1:69" x14ac:dyDescent="0.4">
      <c r="A3763" s="40" t="str">
        <f t="shared" si="1618"/>
        <v>2025-09-26</v>
      </c>
      <c r="B3763" s="40" t="str">
        <f t="shared" si="1619"/>
        <v>SYD</v>
      </c>
      <c r="C3763" s="39" t="str">
        <f t="shared" si="1620"/>
        <v>40644127020</v>
      </c>
      <c r="D3763" s="41" t="str">
        <f t="shared" si="1621"/>
        <v>PAU029774050</v>
      </c>
      <c r="E3763" s="41" t="str">
        <f t="shared" si="1622"/>
        <v>596421503900</v>
      </c>
      <c r="F3763" s="39" t="str">
        <f t="shared" si="1623"/>
        <v>2254252</v>
      </c>
      <c r="G3763" s="39" t="str">
        <f t="shared" si="1624"/>
        <v>WISE EXPRESS(AUSTRAPHARM)</v>
      </c>
      <c r="H3763" s="41" t="str">
        <f t="shared" si="1625"/>
        <v>임재형</v>
      </c>
      <c r="I3763" s="39" t="str">
        <f t="shared" si="1626"/>
        <v>42417</v>
      </c>
      <c r="J3763" s="52" t="str">
        <f t="shared" si="1627"/>
        <v>일반전환(합산/과태료사전방지-PAU029774034)</v>
      </c>
      <c r="K3763" s="75">
        <f t="shared" si="1628"/>
        <v>1</v>
      </c>
      <c r="L3763" s="76">
        <f t="shared" si="1629"/>
        <v>3</v>
      </c>
      <c r="M3763" s="76">
        <f t="shared" si="1630"/>
        <v>1E-3</v>
      </c>
      <c r="N3763" s="76">
        <f t="shared" si="1631"/>
        <v>3</v>
      </c>
      <c r="O3763" s="42">
        <f t="shared" si="1632"/>
        <v>3</v>
      </c>
      <c r="P3763" s="39" t="str">
        <f t="shared" si="1633"/>
        <v>일반(목록배제,Normal-Manifest Exception)</v>
      </c>
      <c r="Q3763" s="72">
        <f t="shared" si="1634"/>
        <v>135</v>
      </c>
      <c r="R3763" s="43" t="str">
        <f t="shared" si="1635"/>
        <v>5X033</v>
      </c>
      <c r="S3763" s="82" t="str">
        <f t="shared" si="1636"/>
        <v/>
      </c>
      <c r="T3763" s="40">
        <f t="shared" si="1637"/>
        <v>45926</v>
      </c>
      <c r="U3763" s="44">
        <v>2500</v>
      </c>
      <c r="V3763" s="44">
        <f t="shared" si="1638"/>
        <v>0</v>
      </c>
      <c r="W3763" s="77">
        <f t="shared" si="1639"/>
        <v>2500</v>
      </c>
      <c r="X3763" s="78">
        <f t="shared" si="1640"/>
        <v>0</v>
      </c>
      <c r="Y3763" s="44" cm="1">
        <f t="array" ref="Y3763">_xlfn.IFNA(_xlfn.IFS(AND(Q3763&gt;=2000, Q3763&lt;3000), 10000, AND(Q3763&gt;=3000, Q3763&lt;4000), 15000, AND(Q3763&gt;=4000, Q3763&lt;5000), 20000, AND(Q3763&gt;=5000), 25000),0)</f>
        <v>0</v>
      </c>
      <c r="Z3763" s="91">
        <f t="shared" si="1641"/>
        <v>300</v>
      </c>
      <c r="AA3763" s="44">
        <f t="shared" si="1642"/>
        <v>0</v>
      </c>
      <c r="AB3763" s="44"/>
      <c r="AC3763" s="44"/>
      <c r="AD3763" s="44"/>
      <c r="AE3763" s="44">
        <f>VLOOKUP(O3763,정산업데이트!$A$6:$B$12,2,10)</f>
        <v>0</v>
      </c>
      <c r="AF3763" s="44"/>
      <c r="AG3763" s="79">
        <f t="shared" si="1643"/>
        <v>300</v>
      </c>
      <c r="AH3763" s="80">
        <f t="shared" si="1644"/>
        <v>2800</v>
      </c>
      <c r="AJ3763" s="35" t="s">
        <v>20467</v>
      </c>
      <c r="AK3763" s="35" t="s">
        <v>73</v>
      </c>
      <c r="AL3763" s="35" t="s">
        <v>20468</v>
      </c>
      <c r="AM3763" s="35" t="s">
        <v>21293</v>
      </c>
      <c r="AN3763" s="35" t="s">
        <v>21294</v>
      </c>
      <c r="AO3763" s="35" t="s">
        <v>21295</v>
      </c>
      <c r="AP3763" s="35" t="s">
        <v>21103</v>
      </c>
      <c r="AQ3763" s="35" t="s">
        <v>21296</v>
      </c>
      <c r="AR3763" s="35">
        <v>1</v>
      </c>
      <c r="AS3763" s="35">
        <v>3</v>
      </c>
      <c r="AT3763" s="35">
        <v>1E-3</v>
      </c>
      <c r="AU3763" s="35">
        <v>3</v>
      </c>
      <c r="AV3763" s="35" t="s">
        <v>8</v>
      </c>
      <c r="AW3763" s="35">
        <v>135</v>
      </c>
      <c r="AX3763" s="35" t="s">
        <v>68</v>
      </c>
      <c r="AY3763" s="35" t="s">
        <v>68</v>
      </c>
      <c r="AZ3763" s="35" t="s">
        <v>68</v>
      </c>
      <c r="BA3763" s="35" t="s">
        <v>68</v>
      </c>
      <c r="BB3763" s="35" t="s">
        <v>68</v>
      </c>
      <c r="BC3763" s="35" t="s">
        <v>132</v>
      </c>
      <c r="BD3763" s="35" t="s">
        <v>83</v>
      </c>
      <c r="BE3763" s="35" t="s">
        <v>84</v>
      </c>
      <c r="BF3763" s="35" t="s">
        <v>122</v>
      </c>
      <c r="BG3763" s="35" t="s">
        <v>69</v>
      </c>
      <c r="BH3763" s="35" t="s">
        <v>21297</v>
      </c>
      <c r="BI3763" s="35" t="s">
        <v>122</v>
      </c>
      <c r="BJ3763" s="35" t="s">
        <v>21298</v>
      </c>
      <c r="BK3763" s="35" t="s">
        <v>867</v>
      </c>
      <c r="BL3763" s="35" t="s">
        <v>122</v>
      </c>
      <c r="BM3763" s="35" t="s">
        <v>83</v>
      </c>
      <c r="BN3763" s="35" t="s">
        <v>70</v>
      </c>
      <c r="BO3763" s="35" t="s">
        <v>71</v>
      </c>
      <c r="BP3763" s="35" t="s">
        <v>122</v>
      </c>
      <c r="BQ3763" s="35" t="s">
        <v>163</v>
      </c>
    </row>
    <row r="3764" spans="1:69" x14ac:dyDescent="0.4">
      <c r="A3764" s="40" t="str">
        <f t="shared" si="1618"/>
        <v>2025-09-26</v>
      </c>
      <c r="B3764" s="40" t="str">
        <f t="shared" si="1619"/>
        <v>SYD</v>
      </c>
      <c r="C3764" s="39" t="str">
        <f t="shared" si="1620"/>
        <v>40644127020</v>
      </c>
      <c r="D3764" s="41" t="str">
        <f t="shared" si="1621"/>
        <v>PAU029774064</v>
      </c>
      <c r="E3764" s="41" t="str">
        <f t="shared" si="1622"/>
        <v>596421504025</v>
      </c>
      <c r="F3764" s="39" t="str">
        <f t="shared" si="1623"/>
        <v>2254252</v>
      </c>
      <c r="G3764" s="39" t="str">
        <f t="shared" si="1624"/>
        <v>WISE EXPRESS(AUSTRAPHARM)</v>
      </c>
      <c r="H3764" s="41" t="str">
        <f t="shared" si="1625"/>
        <v>신명선</v>
      </c>
      <c r="I3764" s="39" t="str">
        <f t="shared" si="1626"/>
        <v>07509</v>
      </c>
      <c r="J3764" s="52" t="str">
        <f t="shared" si="1627"/>
        <v/>
      </c>
      <c r="K3764" s="75">
        <f t="shared" si="1628"/>
        <v>1</v>
      </c>
      <c r="L3764" s="76">
        <f t="shared" si="1629"/>
        <v>1</v>
      </c>
      <c r="M3764" s="76">
        <f t="shared" si="1630"/>
        <v>1E-3</v>
      </c>
      <c r="N3764" s="76">
        <f t="shared" si="1631"/>
        <v>1</v>
      </c>
      <c r="O3764" s="42">
        <f t="shared" si="1632"/>
        <v>1</v>
      </c>
      <c r="P3764" s="39" t="str">
        <f t="shared" si="1633"/>
        <v>목록(Manifest)</v>
      </c>
      <c r="Q3764" s="72">
        <f t="shared" si="1634"/>
        <v>115</v>
      </c>
      <c r="R3764" s="43" t="str">
        <f t="shared" si="1635"/>
        <v>5X033</v>
      </c>
      <c r="S3764" s="82" t="str">
        <f t="shared" si="1636"/>
        <v/>
      </c>
      <c r="T3764" s="40">
        <f t="shared" si="1637"/>
        <v>45926</v>
      </c>
      <c r="U3764" s="44">
        <v>2500</v>
      </c>
      <c r="V3764" s="44">
        <f t="shared" si="1638"/>
        <v>0</v>
      </c>
      <c r="W3764" s="77">
        <f t="shared" si="1639"/>
        <v>2500</v>
      </c>
      <c r="X3764" s="78">
        <f t="shared" si="1640"/>
        <v>0</v>
      </c>
      <c r="Y3764" s="44" cm="1">
        <f t="array" ref="Y3764">_xlfn.IFNA(_xlfn.IFS(AND(Q3764&gt;=2000, Q3764&lt;3000), 10000, AND(Q3764&gt;=3000, Q3764&lt;4000), 15000, AND(Q3764&gt;=4000, Q3764&lt;5000), 20000, AND(Q3764&gt;=5000), 25000),0)</f>
        <v>0</v>
      </c>
      <c r="Z3764" s="91">
        <f t="shared" si="1641"/>
        <v>0</v>
      </c>
      <c r="AA3764" s="44">
        <f t="shared" si="1642"/>
        <v>0</v>
      </c>
      <c r="AB3764" s="44"/>
      <c r="AC3764" s="44"/>
      <c r="AD3764" s="44"/>
      <c r="AE3764" s="44">
        <f>VLOOKUP(O3764,정산업데이트!$A$6:$B$12,2,10)</f>
        <v>0</v>
      </c>
      <c r="AF3764" s="44"/>
      <c r="AG3764" s="79">
        <f t="shared" si="1643"/>
        <v>0</v>
      </c>
      <c r="AH3764" s="80">
        <f t="shared" si="1644"/>
        <v>2500</v>
      </c>
      <c r="AJ3764" s="35" t="s">
        <v>20467</v>
      </c>
      <c r="AK3764" s="35" t="s">
        <v>73</v>
      </c>
      <c r="AL3764" s="35" t="s">
        <v>20468</v>
      </c>
      <c r="AM3764" s="35" t="s">
        <v>21299</v>
      </c>
      <c r="AN3764" s="35" t="s">
        <v>21300</v>
      </c>
      <c r="AO3764" s="35" t="s">
        <v>21301</v>
      </c>
      <c r="AP3764" s="35" t="s">
        <v>21302</v>
      </c>
      <c r="AQ3764" s="35" t="s">
        <v>122</v>
      </c>
      <c r="AR3764" s="35">
        <v>1</v>
      </c>
      <c r="AS3764" s="35">
        <v>1</v>
      </c>
      <c r="AT3764" s="35">
        <v>1E-3</v>
      </c>
      <c r="AU3764" s="35">
        <v>1</v>
      </c>
      <c r="AV3764" s="35" t="s">
        <v>7</v>
      </c>
      <c r="AW3764" s="35">
        <v>115</v>
      </c>
      <c r="AX3764" s="35" t="s">
        <v>68</v>
      </c>
      <c r="AY3764" s="35" t="s">
        <v>68</v>
      </c>
      <c r="AZ3764" s="35" t="s">
        <v>68</v>
      </c>
      <c r="BA3764" s="35" t="s">
        <v>68</v>
      </c>
      <c r="BB3764" s="35" t="s">
        <v>68</v>
      </c>
      <c r="BC3764" s="35" t="s">
        <v>132</v>
      </c>
      <c r="BD3764" s="35" t="s">
        <v>83</v>
      </c>
      <c r="BE3764" s="35" t="s">
        <v>84</v>
      </c>
      <c r="BF3764" s="35" t="s">
        <v>122</v>
      </c>
      <c r="BG3764" s="35" t="s">
        <v>69</v>
      </c>
      <c r="BH3764" s="35" t="s">
        <v>21303</v>
      </c>
      <c r="BI3764" s="35" t="s">
        <v>122</v>
      </c>
      <c r="BJ3764" s="35" t="s">
        <v>21304</v>
      </c>
      <c r="BK3764" s="35" t="s">
        <v>867</v>
      </c>
      <c r="BL3764" s="35" t="s">
        <v>122</v>
      </c>
      <c r="BM3764" s="35" t="s">
        <v>83</v>
      </c>
      <c r="BN3764" s="35" t="s">
        <v>70</v>
      </c>
      <c r="BO3764" s="35" t="s">
        <v>71</v>
      </c>
      <c r="BP3764" s="35" t="s">
        <v>122</v>
      </c>
      <c r="BQ3764" s="35" t="s">
        <v>163</v>
      </c>
    </row>
    <row r="3765" spans="1:69" x14ac:dyDescent="0.4">
      <c r="A3765" s="40" t="str">
        <f t="shared" si="1618"/>
        <v>2025-09-26</v>
      </c>
      <c r="B3765" s="40" t="str">
        <f t="shared" si="1619"/>
        <v>SYD</v>
      </c>
      <c r="C3765" s="39" t="str">
        <f t="shared" si="1620"/>
        <v>40644127020</v>
      </c>
      <c r="D3765" s="41" t="str">
        <f t="shared" si="1621"/>
        <v>PAU029774061</v>
      </c>
      <c r="E3765" s="41" t="str">
        <f t="shared" si="1622"/>
        <v>596421504062</v>
      </c>
      <c r="F3765" s="39" t="str">
        <f t="shared" si="1623"/>
        <v>2254252</v>
      </c>
      <c r="G3765" s="39" t="str">
        <f t="shared" si="1624"/>
        <v>WISE EXPRESS(AUSTRAPHARM)</v>
      </c>
      <c r="H3765" s="41" t="str">
        <f t="shared" si="1625"/>
        <v>조미혜</v>
      </c>
      <c r="I3765" s="39" t="str">
        <f t="shared" si="1626"/>
        <v>25598</v>
      </c>
      <c r="J3765" s="52" t="str">
        <f t="shared" si="1627"/>
        <v/>
      </c>
      <c r="K3765" s="75">
        <f t="shared" si="1628"/>
        <v>1</v>
      </c>
      <c r="L3765" s="76">
        <f t="shared" si="1629"/>
        <v>3</v>
      </c>
      <c r="M3765" s="76">
        <f t="shared" si="1630"/>
        <v>1E-3</v>
      </c>
      <c r="N3765" s="76">
        <f t="shared" si="1631"/>
        <v>3</v>
      </c>
      <c r="O3765" s="42">
        <f t="shared" si="1632"/>
        <v>3</v>
      </c>
      <c r="P3765" s="39" t="str">
        <f t="shared" si="1633"/>
        <v>목록(Manifest)</v>
      </c>
      <c r="Q3765" s="72">
        <f t="shared" si="1634"/>
        <v>135</v>
      </c>
      <c r="R3765" s="43" t="str">
        <f t="shared" si="1635"/>
        <v>5X033</v>
      </c>
      <c r="S3765" s="82" t="str">
        <f t="shared" si="1636"/>
        <v/>
      </c>
      <c r="T3765" s="40">
        <f t="shared" si="1637"/>
        <v>45926</v>
      </c>
      <c r="U3765" s="44">
        <v>2500</v>
      </c>
      <c r="V3765" s="44">
        <f t="shared" si="1638"/>
        <v>0</v>
      </c>
      <c r="W3765" s="77">
        <f t="shared" si="1639"/>
        <v>2500</v>
      </c>
      <c r="X3765" s="78">
        <f t="shared" si="1640"/>
        <v>0</v>
      </c>
      <c r="Y3765" s="44" cm="1">
        <f t="array" ref="Y3765">_xlfn.IFNA(_xlfn.IFS(AND(Q3765&gt;=2000, Q3765&lt;3000), 10000, AND(Q3765&gt;=3000, Q3765&lt;4000), 15000, AND(Q3765&gt;=4000, Q3765&lt;5000), 20000, AND(Q3765&gt;=5000), 25000),0)</f>
        <v>0</v>
      </c>
      <c r="Z3765" s="91">
        <f t="shared" si="1641"/>
        <v>0</v>
      </c>
      <c r="AA3765" s="44">
        <f t="shared" si="1642"/>
        <v>0</v>
      </c>
      <c r="AB3765" s="44"/>
      <c r="AC3765" s="44"/>
      <c r="AD3765" s="44"/>
      <c r="AE3765" s="44">
        <f>VLOOKUP(O3765,정산업데이트!$A$6:$B$12,2,10)</f>
        <v>0</v>
      </c>
      <c r="AF3765" s="44"/>
      <c r="AG3765" s="79">
        <f t="shared" si="1643"/>
        <v>0</v>
      </c>
      <c r="AH3765" s="80">
        <f t="shared" si="1644"/>
        <v>2500</v>
      </c>
      <c r="AJ3765" s="35" t="s">
        <v>20467</v>
      </c>
      <c r="AK3765" s="35" t="s">
        <v>73</v>
      </c>
      <c r="AL3765" s="35" t="s">
        <v>20468</v>
      </c>
      <c r="AM3765" s="35" t="s">
        <v>21305</v>
      </c>
      <c r="AN3765" s="35" t="s">
        <v>21306</v>
      </c>
      <c r="AO3765" s="35" t="s">
        <v>21307</v>
      </c>
      <c r="AP3765" s="35" t="s">
        <v>21308</v>
      </c>
      <c r="AQ3765" s="35" t="s">
        <v>122</v>
      </c>
      <c r="AR3765" s="35">
        <v>1</v>
      </c>
      <c r="AS3765" s="35">
        <v>3</v>
      </c>
      <c r="AT3765" s="35">
        <v>1E-3</v>
      </c>
      <c r="AU3765" s="35">
        <v>3</v>
      </c>
      <c r="AV3765" s="35" t="s">
        <v>7</v>
      </c>
      <c r="AW3765" s="35">
        <v>135</v>
      </c>
      <c r="AX3765" s="35" t="s">
        <v>68</v>
      </c>
      <c r="AY3765" s="35" t="s">
        <v>68</v>
      </c>
      <c r="AZ3765" s="35" t="s">
        <v>68</v>
      </c>
      <c r="BA3765" s="35" t="s">
        <v>68</v>
      </c>
      <c r="BB3765" s="35" t="s">
        <v>68</v>
      </c>
      <c r="BC3765" s="35" t="s">
        <v>132</v>
      </c>
      <c r="BD3765" s="35" t="s">
        <v>83</v>
      </c>
      <c r="BE3765" s="35" t="s">
        <v>84</v>
      </c>
      <c r="BF3765" s="35" t="s">
        <v>122</v>
      </c>
      <c r="BG3765" s="35" t="s">
        <v>69</v>
      </c>
      <c r="BH3765" s="35" t="s">
        <v>21309</v>
      </c>
      <c r="BI3765" s="35" t="s">
        <v>122</v>
      </c>
      <c r="BJ3765" s="35" t="s">
        <v>21310</v>
      </c>
      <c r="BK3765" s="35" t="s">
        <v>867</v>
      </c>
      <c r="BL3765" s="35" t="s">
        <v>122</v>
      </c>
      <c r="BM3765" s="35" t="s">
        <v>83</v>
      </c>
      <c r="BN3765" s="35" t="s">
        <v>70</v>
      </c>
      <c r="BO3765" s="35" t="s">
        <v>71</v>
      </c>
      <c r="BP3765" s="35" t="s">
        <v>122</v>
      </c>
      <c r="BQ3765" s="35" t="s">
        <v>163</v>
      </c>
    </row>
    <row r="3766" spans="1:69" x14ac:dyDescent="0.4">
      <c r="A3766" s="40" t="str">
        <f t="shared" si="1618"/>
        <v>2025-09-26</v>
      </c>
      <c r="B3766" s="40" t="str">
        <f t="shared" si="1619"/>
        <v>SYD</v>
      </c>
      <c r="C3766" s="39" t="str">
        <f t="shared" si="1620"/>
        <v>40644127020</v>
      </c>
      <c r="D3766" s="41" t="str">
        <f t="shared" si="1621"/>
        <v>PAU029774059</v>
      </c>
      <c r="E3766" s="41" t="str">
        <f t="shared" si="1622"/>
        <v>596421504084</v>
      </c>
      <c r="F3766" s="39" t="str">
        <f t="shared" si="1623"/>
        <v>2254252</v>
      </c>
      <c r="G3766" s="39" t="str">
        <f t="shared" si="1624"/>
        <v>WISE EXPRESS(AUSTRAPHARM)</v>
      </c>
      <c r="H3766" s="41" t="str">
        <f t="shared" si="1625"/>
        <v>정훈석</v>
      </c>
      <c r="I3766" s="39" t="str">
        <f t="shared" si="1626"/>
        <v>17548</v>
      </c>
      <c r="J3766" s="52" t="str">
        <f t="shared" si="1627"/>
        <v/>
      </c>
      <c r="K3766" s="75">
        <f t="shared" si="1628"/>
        <v>1</v>
      </c>
      <c r="L3766" s="76">
        <f t="shared" si="1629"/>
        <v>4</v>
      </c>
      <c r="M3766" s="76">
        <f t="shared" si="1630"/>
        <v>1E-3</v>
      </c>
      <c r="N3766" s="76">
        <f t="shared" si="1631"/>
        <v>4</v>
      </c>
      <c r="O3766" s="42">
        <f t="shared" si="1632"/>
        <v>4</v>
      </c>
      <c r="P3766" s="39" t="str">
        <f t="shared" si="1633"/>
        <v>목록(Manifest)</v>
      </c>
      <c r="Q3766" s="72">
        <f t="shared" si="1634"/>
        <v>135</v>
      </c>
      <c r="R3766" s="43" t="str">
        <f t="shared" si="1635"/>
        <v>5X033</v>
      </c>
      <c r="S3766" s="82" t="str">
        <f t="shared" si="1636"/>
        <v/>
      </c>
      <c r="T3766" s="40">
        <f t="shared" si="1637"/>
        <v>45926</v>
      </c>
      <c r="U3766" s="44">
        <v>2500</v>
      </c>
      <c r="V3766" s="44">
        <f t="shared" si="1638"/>
        <v>0</v>
      </c>
      <c r="W3766" s="77">
        <f t="shared" si="1639"/>
        <v>2500</v>
      </c>
      <c r="X3766" s="78">
        <f t="shared" si="1640"/>
        <v>0</v>
      </c>
      <c r="Y3766" s="44" cm="1">
        <f t="array" ref="Y3766">_xlfn.IFNA(_xlfn.IFS(AND(Q3766&gt;=2000, Q3766&lt;3000), 10000, AND(Q3766&gt;=3000, Q3766&lt;4000), 15000, AND(Q3766&gt;=4000, Q3766&lt;5000), 20000, AND(Q3766&gt;=5000), 25000),0)</f>
        <v>0</v>
      </c>
      <c r="Z3766" s="91">
        <f t="shared" si="1641"/>
        <v>0</v>
      </c>
      <c r="AA3766" s="44">
        <f t="shared" si="1642"/>
        <v>0</v>
      </c>
      <c r="AB3766" s="44"/>
      <c r="AC3766" s="44"/>
      <c r="AD3766" s="44"/>
      <c r="AE3766" s="44">
        <f>VLOOKUP(O3766,정산업데이트!$A$6:$B$12,2,10)</f>
        <v>0</v>
      </c>
      <c r="AF3766" s="44"/>
      <c r="AG3766" s="79">
        <f t="shared" si="1643"/>
        <v>0</v>
      </c>
      <c r="AH3766" s="80">
        <f t="shared" si="1644"/>
        <v>2500</v>
      </c>
      <c r="AJ3766" s="35" t="s">
        <v>20467</v>
      </c>
      <c r="AK3766" s="35" t="s">
        <v>73</v>
      </c>
      <c r="AL3766" s="35" t="s">
        <v>20468</v>
      </c>
      <c r="AM3766" s="35" t="s">
        <v>21311</v>
      </c>
      <c r="AN3766" s="35" t="s">
        <v>21312</v>
      </c>
      <c r="AO3766" s="35" t="s">
        <v>21313</v>
      </c>
      <c r="AP3766" s="35" t="s">
        <v>21314</v>
      </c>
      <c r="AQ3766" s="35" t="s">
        <v>122</v>
      </c>
      <c r="AR3766" s="35">
        <v>1</v>
      </c>
      <c r="AS3766" s="35">
        <v>4</v>
      </c>
      <c r="AT3766" s="35">
        <v>1E-3</v>
      </c>
      <c r="AU3766" s="35">
        <v>4</v>
      </c>
      <c r="AV3766" s="35" t="s">
        <v>7</v>
      </c>
      <c r="AW3766" s="35">
        <v>135</v>
      </c>
      <c r="AX3766" s="35" t="s">
        <v>68</v>
      </c>
      <c r="AY3766" s="35" t="s">
        <v>68</v>
      </c>
      <c r="AZ3766" s="35" t="s">
        <v>68</v>
      </c>
      <c r="BA3766" s="35" t="s">
        <v>68</v>
      </c>
      <c r="BB3766" s="35" t="s">
        <v>68</v>
      </c>
      <c r="BC3766" s="35" t="s">
        <v>132</v>
      </c>
      <c r="BD3766" s="35" t="s">
        <v>83</v>
      </c>
      <c r="BE3766" s="35" t="s">
        <v>84</v>
      </c>
      <c r="BF3766" s="35" t="s">
        <v>122</v>
      </c>
      <c r="BG3766" s="35" t="s">
        <v>69</v>
      </c>
      <c r="BH3766" s="35" t="s">
        <v>21315</v>
      </c>
      <c r="BI3766" s="35" t="s">
        <v>122</v>
      </c>
      <c r="BJ3766" s="35" t="s">
        <v>21316</v>
      </c>
      <c r="BK3766" s="35" t="s">
        <v>867</v>
      </c>
      <c r="BL3766" s="35" t="s">
        <v>122</v>
      </c>
      <c r="BM3766" s="35" t="s">
        <v>83</v>
      </c>
      <c r="BN3766" s="35" t="s">
        <v>70</v>
      </c>
      <c r="BO3766" s="35" t="s">
        <v>71</v>
      </c>
      <c r="BP3766" s="35" t="s">
        <v>122</v>
      </c>
      <c r="BQ3766" s="35" t="s">
        <v>163</v>
      </c>
    </row>
    <row r="3767" spans="1:69" x14ac:dyDescent="0.4">
      <c r="A3767" s="40" t="str">
        <f t="shared" si="1618"/>
        <v>2025-09-26</v>
      </c>
      <c r="B3767" s="40" t="str">
        <f t="shared" si="1619"/>
        <v>SYD</v>
      </c>
      <c r="C3767" s="39" t="str">
        <f t="shared" si="1620"/>
        <v>40644127020</v>
      </c>
      <c r="D3767" s="41" t="str">
        <f t="shared" si="1621"/>
        <v>PKR253728288</v>
      </c>
      <c r="E3767" s="41" t="str">
        <f t="shared" si="1622"/>
        <v>596421512963</v>
      </c>
      <c r="F3767" s="39" t="str">
        <f t="shared" si="1623"/>
        <v>2254264</v>
      </c>
      <c r="G3767" s="39" t="str">
        <f t="shared" si="1624"/>
        <v>WISE EXPRESS(JNHLINK)</v>
      </c>
      <c r="H3767" s="41" t="str">
        <f t="shared" si="1625"/>
        <v>임서연</v>
      </c>
      <c r="I3767" s="39" t="str">
        <f t="shared" si="1626"/>
        <v>39148</v>
      </c>
      <c r="J3767" s="52" t="str">
        <f t="shared" si="1627"/>
        <v/>
      </c>
      <c r="K3767" s="75">
        <f t="shared" si="1628"/>
        <v>1</v>
      </c>
      <c r="L3767" s="76">
        <f t="shared" si="1629"/>
        <v>0.7</v>
      </c>
      <c r="M3767" s="76">
        <f t="shared" si="1630"/>
        <v>1E-3</v>
      </c>
      <c r="N3767" s="76">
        <f t="shared" si="1631"/>
        <v>0.7</v>
      </c>
      <c r="O3767" s="42">
        <f t="shared" si="1632"/>
        <v>1</v>
      </c>
      <c r="P3767" s="39" t="str">
        <f t="shared" si="1633"/>
        <v>목록(Manifest)</v>
      </c>
      <c r="Q3767" s="72">
        <f t="shared" si="1634"/>
        <v>65</v>
      </c>
      <c r="R3767" s="43" t="str">
        <f t="shared" si="1635"/>
        <v>5X033</v>
      </c>
      <c r="S3767" s="82" t="str">
        <f t="shared" si="1636"/>
        <v/>
      </c>
      <c r="T3767" s="40">
        <f t="shared" si="1637"/>
        <v>45926</v>
      </c>
      <c r="U3767" s="44">
        <v>2500</v>
      </c>
      <c r="V3767" s="44">
        <f t="shared" si="1638"/>
        <v>0</v>
      </c>
      <c r="W3767" s="77">
        <f t="shared" si="1639"/>
        <v>2500</v>
      </c>
      <c r="X3767" s="78">
        <f t="shared" si="1640"/>
        <v>0</v>
      </c>
      <c r="Y3767" s="44" cm="1">
        <f t="array" ref="Y3767">_xlfn.IFNA(_xlfn.IFS(AND(Q3767&gt;=2000, Q3767&lt;3000), 10000, AND(Q3767&gt;=3000, Q3767&lt;4000), 15000, AND(Q3767&gt;=4000, Q3767&lt;5000), 20000, AND(Q3767&gt;=5000), 25000),0)</f>
        <v>0</v>
      </c>
      <c r="Z3767" s="91">
        <f t="shared" si="1641"/>
        <v>0</v>
      </c>
      <c r="AA3767" s="44">
        <f t="shared" si="1642"/>
        <v>0</v>
      </c>
      <c r="AB3767" s="44"/>
      <c r="AC3767" s="44"/>
      <c r="AD3767" s="44"/>
      <c r="AE3767" s="44">
        <f>VLOOKUP(O3767,정산업데이트!$A$6:$B$12,2,10)</f>
        <v>0</v>
      </c>
      <c r="AF3767" s="44"/>
      <c r="AG3767" s="79">
        <f t="shared" si="1643"/>
        <v>0</v>
      </c>
      <c r="AH3767" s="80">
        <f t="shared" si="1644"/>
        <v>2500</v>
      </c>
      <c r="AJ3767" s="35" t="s">
        <v>20467</v>
      </c>
      <c r="AK3767" s="35" t="s">
        <v>73</v>
      </c>
      <c r="AL3767" s="35" t="s">
        <v>20468</v>
      </c>
      <c r="AM3767" s="35" t="s">
        <v>21317</v>
      </c>
      <c r="AN3767" s="35" t="s">
        <v>866</v>
      </c>
      <c r="AO3767" s="35" t="s">
        <v>21318</v>
      </c>
      <c r="AP3767" s="35" t="s">
        <v>1728</v>
      </c>
      <c r="AQ3767" s="35" t="s">
        <v>122</v>
      </c>
      <c r="AR3767" s="35">
        <v>1</v>
      </c>
      <c r="AS3767" s="35">
        <v>0.7</v>
      </c>
      <c r="AT3767" s="35">
        <v>1E-3</v>
      </c>
      <c r="AU3767" s="35">
        <v>0.7</v>
      </c>
      <c r="AV3767" s="35" t="s">
        <v>7</v>
      </c>
      <c r="AW3767" s="35">
        <v>65</v>
      </c>
      <c r="AX3767" s="35" t="s">
        <v>68</v>
      </c>
      <c r="AY3767" s="35" t="s">
        <v>68</v>
      </c>
      <c r="AZ3767" s="35" t="s">
        <v>68</v>
      </c>
      <c r="BA3767" s="35" t="s">
        <v>68</v>
      </c>
      <c r="BB3767" s="35" t="s">
        <v>68</v>
      </c>
      <c r="BC3767" s="35" t="s">
        <v>142</v>
      </c>
      <c r="BD3767" s="35" t="s">
        <v>106</v>
      </c>
      <c r="BE3767" s="35" t="s">
        <v>107</v>
      </c>
      <c r="BF3767" s="35" t="s">
        <v>122</v>
      </c>
      <c r="BG3767" s="35" t="s">
        <v>69</v>
      </c>
      <c r="BH3767" s="35" t="s">
        <v>21319</v>
      </c>
      <c r="BI3767" s="35" t="s">
        <v>122</v>
      </c>
      <c r="BJ3767" s="35" t="s">
        <v>21320</v>
      </c>
      <c r="BK3767" s="35" t="s">
        <v>867</v>
      </c>
      <c r="BL3767" s="35" t="s">
        <v>122</v>
      </c>
      <c r="BM3767" s="35" t="s">
        <v>106</v>
      </c>
      <c r="BN3767" s="35" t="s">
        <v>70</v>
      </c>
      <c r="BO3767" s="35" t="s">
        <v>71</v>
      </c>
      <c r="BP3767" s="35" t="s">
        <v>122</v>
      </c>
      <c r="BQ3767" s="35" t="s">
        <v>163</v>
      </c>
    </row>
    <row r="3768" spans="1:69" x14ac:dyDescent="0.4">
      <c r="A3768" s="40" t="str">
        <f t="shared" si="1618"/>
        <v>2025-09-26</v>
      </c>
      <c r="B3768" s="40" t="str">
        <f t="shared" si="1619"/>
        <v>SYD</v>
      </c>
      <c r="C3768" s="39" t="str">
        <f t="shared" si="1620"/>
        <v>40644127020</v>
      </c>
      <c r="D3768" s="41" t="str">
        <f t="shared" si="1621"/>
        <v>PKR253729006</v>
      </c>
      <c r="E3768" s="41" t="str">
        <f t="shared" si="1622"/>
        <v>596421513405</v>
      </c>
      <c r="F3768" s="39" t="str">
        <f t="shared" si="1623"/>
        <v>2254238</v>
      </c>
      <c r="G3768" s="39" t="str">
        <f t="shared" si="1624"/>
        <v>WISE EXPRESS(CHUHO)</v>
      </c>
      <c r="H3768" s="41" t="str">
        <f t="shared" si="1625"/>
        <v>이진숙</v>
      </c>
      <c r="I3768" s="39" t="str">
        <f t="shared" si="1626"/>
        <v>22575</v>
      </c>
      <c r="J3768" s="52" t="str">
        <f t="shared" si="1627"/>
        <v/>
      </c>
      <c r="K3768" s="75">
        <f t="shared" si="1628"/>
        <v>1</v>
      </c>
      <c r="L3768" s="76">
        <f t="shared" si="1629"/>
        <v>1</v>
      </c>
      <c r="M3768" s="76">
        <f t="shared" si="1630"/>
        <v>1E-3</v>
      </c>
      <c r="N3768" s="76">
        <f t="shared" si="1631"/>
        <v>1</v>
      </c>
      <c r="O3768" s="42">
        <f t="shared" si="1632"/>
        <v>1</v>
      </c>
      <c r="P3768" s="39" t="str">
        <f t="shared" si="1633"/>
        <v>일반(목록배제,Normal-Manifest Exception)</v>
      </c>
      <c r="Q3768" s="72">
        <f t="shared" si="1634"/>
        <v>50</v>
      </c>
      <c r="R3768" s="43" t="str">
        <f t="shared" si="1635"/>
        <v>5X033</v>
      </c>
      <c r="S3768" s="82" t="str">
        <f t="shared" si="1636"/>
        <v/>
      </c>
      <c r="T3768" s="40">
        <f t="shared" si="1637"/>
        <v>45926</v>
      </c>
      <c r="U3768" s="44">
        <v>2500</v>
      </c>
      <c r="V3768" s="44">
        <f t="shared" si="1638"/>
        <v>0</v>
      </c>
      <c r="W3768" s="77">
        <f t="shared" si="1639"/>
        <v>2500</v>
      </c>
      <c r="X3768" s="78">
        <f t="shared" si="1640"/>
        <v>0</v>
      </c>
      <c r="Y3768" s="44" cm="1">
        <f t="array" ref="Y3768">_xlfn.IFNA(_xlfn.IFS(AND(Q3768&gt;=2000, Q3768&lt;3000), 10000, AND(Q3768&gt;=3000, Q3768&lt;4000), 15000, AND(Q3768&gt;=4000, Q3768&lt;5000), 20000, AND(Q3768&gt;=5000), 25000),0)</f>
        <v>0</v>
      </c>
      <c r="Z3768" s="91">
        <f t="shared" si="1641"/>
        <v>300</v>
      </c>
      <c r="AA3768" s="44">
        <f t="shared" si="1642"/>
        <v>0</v>
      </c>
      <c r="AB3768" s="44"/>
      <c r="AC3768" s="44"/>
      <c r="AD3768" s="44"/>
      <c r="AE3768" s="44">
        <f>VLOOKUP(O3768,정산업데이트!$A$6:$B$12,2,10)</f>
        <v>0</v>
      </c>
      <c r="AF3768" s="44"/>
      <c r="AG3768" s="79">
        <f t="shared" si="1643"/>
        <v>300</v>
      </c>
      <c r="AH3768" s="80">
        <f t="shared" si="1644"/>
        <v>2800</v>
      </c>
      <c r="AJ3768" s="35" t="s">
        <v>20467</v>
      </c>
      <c r="AK3768" s="35" t="s">
        <v>73</v>
      </c>
      <c r="AL3768" s="35" t="s">
        <v>20468</v>
      </c>
      <c r="AM3768" s="35" t="s">
        <v>21321</v>
      </c>
      <c r="AN3768" s="35" t="s">
        <v>1945</v>
      </c>
      <c r="AO3768" s="35" t="s">
        <v>21322</v>
      </c>
      <c r="AP3768" s="35" t="s">
        <v>21323</v>
      </c>
      <c r="AQ3768" s="35" t="s">
        <v>122</v>
      </c>
      <c r="AR3768" s="35">
        <v>1</v>
      </c>
      <c r="AS3768" s="35">
        <v>1</v>
      </c>
      <c r="AT3768" s="35">
        <v>1E-3</v>
      </c>
      <c r="AU3768" s="35">
        <v>1</v>
      </c>
      <c r="AV3768" s="35" t="s">
        <v>8</v>
      </c>
      <c r="AW3768" s="35">
        <v>50</v>
      </c>
      <c r="AX3768" s="35" t="s">
        <v>68</v>
      </c>
      <c r="AY3768" s="35" t="s">
        <v>122</v>
      </c>
      <c r="AZ3768" s="35" t="s">
        <v>122</v>
      </c>
      <c r="BA3768" s="35" t="s">
        <v>122</v>
      </c>
      <c r="BB3768" s="35" t="s">
        <v>122</v>
      </c>
      <c r="BC3768" s="35" t="s">
        <v>123</v>
      </c>
      <c r="BD3768" s="35" t="s">
        <v>81</v>
      </c>
      <c r="BE3768" s="35" t="s">
        <v>1946</v>
      </c>
      <c r="BF3768" s="35" t="s">
        <v>122</v>
      </c>
      <c r="BG3768" s="35" t="s">
        <v>69</v>
      </c>
      <c r="BH3768" s="35" t="s">
        <v>21324</v>
      </c>
      <c r="BI3768" s="35" t="s">
        <v>122</v>
      </c>
      <c r="BJ3768" s="35" t="s">
        <v>21325</v>
      </c>
      <c r="BK3768" s="35" t="s">
        <v>867</v>
      </c>
      <c r="BL3768" s="35" t="s">
        <v>122</v>
      </c>
      <c r="BM3768" s="35" t="s">
        <v>81</v>
      </c>
      <c r="BN3768" s="35" t="s">
        <v>70</v>
      </c>
      <c r="BO3768" s="35" t="s">
        <v>71</v>
      </c>
      <c r="BP3768" s="35" t="s">
        <v>122</v>
      </c>
      <c r="BQ3768" s="35" t="s">
        <v>163</v>
      </c>
    </row>
    <row r="3769" spans="1:69" x14ac:dyDescent="0.4">
      <c r="A3769" s="40" t="str">
        <f t="shared" si="1618"/>
        <v>2025-09-26</v>
      </c>
      <c r="B3769" s="40" t="str">
        <f t="shared" si="1619"/>
        <v>SYD</v>
      </c>
      <c r="C3769" s="39" t="str">
        <f t="shared" si="1620"/>
        <v>40644127020</v>
      </c>
      <c r="D3769" s="41" t="str">
        <f t="shared" si="1621"/>
        <v>PKR253729016</v>
      </c>
      <c r="E3769" s="41" t="str">
        <f t="shared" si="1622"/>
        <v>596421513416</v>
      </c>
      <c r="F3769" s="39" t="str">
        <f t="shared" si="1623"/>
        <v>2254229</v>
      </c>
      <c r="G3769" s="39" t="str">
        <f t="shared" si="1624"/>
        <v>WISE EXPRESS(MELLOWCOFFEE)</v>
      </c>
      <c r="H3769" s="41" t="str">
        <f t="shared" si="1625"/>
        <v>서현석</v>
      </c>
      <c r="I3769" s="39" t="str">
        <f t="shared" si="1626"/>
        <v>10070</v>
      </c>
      <c r="J3769" s="52" t="str">
        <f t="shared" si="1627"/>
        <v/>
      </c>
      <c r="K3769" s="75">
        <f t="shared" si="1628"/>
        <v>1</v>
      </c>
      <c r="L3769" s="76">
        <f t="shared" si="1629"/>
        <v>1</v>
      </c>
      <c r="M3769" s="76">
        <f t="shared" si="1630"/>
        <v>1E-3</v>
      </c>
      <c r="N3769" s="76">
        <f t="shared" si="1631"/>
        <v>1</v>
      </c>
      <c r="O3769" s="42">
        <f t="shared" si="1632"/>
        <v>1</v>
      </c>
      <c r="P3769" s="39" t="str">
        <f t="shared" si="1633"/>
        <v>목록(Manifest)</v>
      </c>
      <c r="Q3769" s="72">
        <f t="shared" si="1634"/>
        <v>10</v>
      </c>
      <c r="R3769" s="43" t="str">
        <f t="shared" si="1635"/>
        <v>5X033</v>
      </c>
      <c r="S3769" s="82" t="str">
        <f t="shared" si="1636"/>
        <v/>
      </c>
      <c r="T3769" s="40">
        <f t="shared" si="1637"/>
        <v>45926</v>
      </c>
      <c r="U3769" s="44">
        <v>2500</v>
      </c>
      <c r="V3769" s="44">
        <f t="shared" si="1638"/>
        <v>0</v>
      </c>
      <c r="W3769" s="77">
        <f t="shared" si="1639"/>
        <v>2500</v>
      </c>
      <c r="X3769" s="78">
        <f t="shared" si="1640"/>
        <v>0</v>
      </c>
      <c r="Y3769" s="44" cm="1">
        <f t="array" ref="Y3769">_xlfn.IFNA(_xlfn.IFS(AND(Q3769&gt;=2000, Q3769&lt;3000), 10000, AND(Q3769&gt;=3000, Q3769&lt;4000), 15000, AND(Q3769&gt;=4000, Q3769&lt;5000), 20000, AND(Q3769&gt;=5000), 25000),0)</f>
        <v>0</v>
      </c>
      <c r="Z3769" s="91">
        <f t="shared" si="1641"/>
        <v>0</v>
      </c>
      <c r="AA3769" s="44">
        <f t="shared" si="1642"/>
        <v>0</v>
      </c>
      <c r="AB3769" s="44"/>
      <c r="AC3769" s="44"/>
      <c r="AD3769" s="44"/>
      <c r="AE3769" s="44">
        <f>VLOOKUP(O3769,정산업데이트!$A$6:$B$12,2,10)</f>
        <v>0</v>
      </c>
      <c r="AF3769" s="44"/>
      <c r="AG3769" s="79">
        <f t="shared" si="1643"/>
        <v>0</v>
      </c>
      <c r="AH3769" s="80">
        <f t="shared" si="1644"/>
        <v>2500</v>
      </c>
      <c r="AJ3769" s="35" t="s">
        <v>20467</v>
      </c>
      <c r="AK3769" s="35" t="s">
        <v>73</v>
      </c>
      <c r="AL3769" s="35" t="s">
        <v>20468</v>
      </c>
      <c r="AM3769" s="35" t="s">
        <v>21326</v>
      </c>
      <c r="AN3769" s="35" t="s">
        <v>21327</v>
      </c>
      <c r="AO3769" s="35" t="s">
        <v>21328</v>
      </c>
      <c r="AP3769" s="35" t="s">
        <v>21329</v>
      </c>
      <c r="AQ3769" s="35" t="s">
        <v>122</v>
      </c>
      <c r="AR3769" s="35">
        <v>1</v>
      </c>
      <c r="AS3769" s="35">
        <v>1</v>
      </c>
      <c r="AT3769" s="35">
        <v>1E-3</v>
      </c>
      <c r="AU3769" s="35">
        <v>1</v>
      </c>
      <c r="AV3769" s="35" t="s">
        <v>7</v>
      </c>
      <c r="AW3769" s="35">
        <v>10</v>
      </c>
      <c r="AX3769" s="35" t="s">
        <v>68</v>
      </c>
      <c r="AY3769" s="35" t="s">
        <v>68</v>
      </c>
      <c r="AZ3769" s="35" t="s">
        <v>68</v>
      </c>
      <c r="BA3769" s="35" t="s">
        <v>68</v>
      </c>
      <c r="BB3769" s="35" t="s">
        <v>68</v>
      </c>
      <c r="BC3769" s="35" t="s">
        <v>153</v>
      </c>
      <c r="BD3769" s="35" t="s">
        <v>154</v>
      </c>
      <c r="BE3769" s="35" t="s">
        <v>77</v>
      </c>
      <c r="BF3769" s="35" t="s">
        <v>122</v>
      </c>
      <c r="BG3769" s="35" t="s">
        <v>69</v>
      </c>
      <c r="BH3769" s="35" t="s">
        <v>21330</v>
      </c>
      <c r="BI3769" s="35" t="s">
        <v>122</v>
      </c>
      <c r="BJ3769" s="35" t="s">
        <v>21331</v>
      </c>
      <c r="BK3769" s="35" t="s">
        <v>867</v>
      </c>
      <c r="BL3769" s="35" t="s">
        <v>122</v>
      </c>
      <c r="BM3769" s="35" t="s">
        <v>154</v>
      </c>
      <c r="BN3769" s="35" t="s">
        <v>70</v>
      </c>
      <c r="BO3769" s="35" t="s">
        <v>71</v>
      </c>
      <c r="BP3769" s="35" t="s">
        <v>122</v>
      </c>
      <c r="BQ3769" s="35" t="s">
        <v>163</v>
      </c>
    </row>
    <row r="3770" spans="1:69" x14ac:dyDescent="0.4">
      <c r="A3770" s="40" t="str">
        <f t="shared" si="1618"/>
        <v>2025-09-26</v>
      </c>
      <c r="B3770" s="40" t="str">
        <f t="shared" si="1619"/>
        <v>SYD</v>
      </c>
      <c r="C3770" s="39" t="str">
        <f t="shared" si="1620"/>
        <v>40644127020</v>
      </c>
      <c r="D3770" s="41" t="str">
        <f t="shared" si="1621"/>
        <v>PKR253731055</v>
      </c>
      <c r="E3770" s="41" t="str">
        <f t="shared" si="1622"/>
        <v>596421514072</v>
      </c>
      <c r="F3770" s="39" t="str">
        <f t="shared" si="1623"/>
        <v>2254225</v>
      </c>
      <c r="G3770" s="39" t="str">
        <f t="shared" si="1624"/>
        <v>WISE EXPRESS LOGISTICS PTY LTD</v>
      </c>
      <c r="H3770" s="41" t="str">
        <f t="shared" si="1625"/>
        <v>김현숙</v>
      </c>
      <c r="I3770" s="39" t="str">
        <f t="shared" si="1626"/>
        <v>48414</v>
      </c>
      <c r="J3770" s="52" t="str">
        <f t="shared" si="1627"/>
        <v/>
      </c>
      <c r="K3770" s="75">
        <f t="shared" si="1628"/>
        <v>1</v>
      </c>
      <c r="L3770" s="76">
        <f t="shared" si="1629"/>
        <v>1</v>
      </c>
      <c r="M3770" s="76">
        <f t="shared" si="1630"/>
        <v>1E-3</v>
      </c>
      <c r="N3770" s="76">
        <f t="shared" si="1631"/>
        <v>1</v>
      </c>
      <c r="O3770" s="42">
        <f t="shared" si="1632"/>
        <v>1</v>
      </c>
      <c r="P3770" s="39" t="str">
        <f t="shared" si="1633"/>
        <v>일반(목록배제,Normal-Manifest Exception)</v>
      </c>
      <c r="Q3770" s="72">
        <f t="shared" si="1634"/>
        <v>60</v>
      </c>
      <c r="R3770" s="43" t="str">
        <f t="shared" si="1635"/>
        <v>5X033</v>
      </c>
      <c r="S3770" s="82" t="str">
        <f t="shared" si="1636"/>
        <v/>
      </c>
      <c r="T3770" s="40">
        <f t="shared" si="1637"/>
        <v>45926</v>
      </c>
      <c r="U3770" s="44">
        <v>2500</v>
      </c>
      <c r="V3770" s="44">
        <f t="shared" si="1638"/>
        <v>0</v>
      </c>
      <c r="W3770" s="77">
        <f t="shared" si="1639"/>
        <v>2500</v>
      </c>
      <c r="X3770" s="78">
        <f t="shared" si="1640"/>
        <v>0</v>
      </c>
      <c r="Y3770" s="44" cm="1">
        <f t="array" ref="Y3770">_xlfn.IFNA(_xlfn.IFS(AND(Q3770&gt;=2000, Q3770&lt;3000), 10000, AND(Q3770&gt;=3000, Q3770&lt;4000), 15000, AND(Q3770&gt;=4000, Q3770&lt;5000), 20000, AND(Q3770&gt;=5000), 25000),0)</f>
        <v>0</v>
      </c>
      <c r="Z3770" s="91">
        <f t="shared" si="1641"/>
        <v>300</v>
      </c>
      <c r="AA3770" s="44">
        <f t="shared" si="1642"/>
        <v>0</v>
      </c>
      <c r="AB3770" s="44"/>
      <c r="AC3770" s="44"/>
      <c r="AD3770" s="44"/>
      <c r="AE3770" s="44">
        <f>VLOOKUP(O3770,정산업데이트!$A$6:$B$12,2,10)</f>
        <v>0</v>
      </c>
      <c r="AF3770" s="44"/>
      <c r="AG3770" s="79">
        <f t="shared" si="1643"/>
        <v>300</v>
      </c>
      <c r="AH3770" s="80">
        <f t="shared" si="1644"/>
        <v>2800</v>
      </c>
      <c r="AJ3770" s="35" t="s">
        <v>20467</v>
      </c>
      <c r="AK3770" s="35" t="s">
        <v>73</v>
      </c>
      <c r="AL3770" s="35" t="s">
        <v>20468</v>
      </c>
      <c r="AM3770" s="35" t="s">
        <v>21332</v>
      </c>
      <c r="AN3770" s="35" t="s">
        <v>8565</v>
      </c>
      <c r="AO3770" s="35" t="s">
        <v>19517</v>
      </c>
      <c r="AP3770" s="35" t="s">
        <v>532</v>
      </c>
      <c r="AQ3770" s="35" t="s">
        <v>122</v>
      </c>
      <c r="AR3770" s="35">
        <v>1</v>
      </c>
      <c r="AS3770" s="35">
        <v>1</v>
      </c>
      <c r="AT3770" s="35">
        <v>1E-3</v>
      </c>
      <c r="AU3770" s="35">
        <v>1</v>
      </c>
      <c r="AV3770" s="35" t="s">
        <v>8</v>
      </c>
      <c r="AW3770" s="35">
        <v>60</v>
      </c>
      <c r="AX3770" s="35" t="s">
        <v>68</v>
      </c>
      <c r="AY3770" s="35" t="s">
        <v>68</v>
      </c>
      <c r="AZ3770" s="35" t="s">
        <v>68</v>
      </c>
      <c r="BA3770" s="35" t="s">
        <v>68</v>
      </c>
      <c r="BB3770" s="35" t="s">
        <v>68</v>
      </c>
      <c r="BC3770" s="35" t="s">
        <v>125</v>
      </c>
      <c r="BD3770" s="35" t="s">
        <v>74</v>
      </c>
      <c r="BE3770" s="35" t="s">
        <v>78</v>
      </c>
      <c r="BF3770" s="35" t="s">
        <v>122</v>
      </c>
      <c r="BG3770" s="35" t="s">
        <v>69</v>
      </c>
      <c r="BH3770" s="35" t="s">
        <v>21333</v>
      </c>
      <c r="BI3770" s="35" t="s">
        <v>122</v>
      </c>
      <c r="BJ3770" s="35" t="s">
        <v>21334</v>
      </c>
      <c r="BK3770" s="35" t="s">
        <v>867</v>
      </c>
      <c r="BL3770" s="35" t="s">
        <v>122</v>
      </c>
      <c r="BM3770" s="35" t="s">
        <v>74</v>
      </c>
      <c r="BN3770" s="35" t="s">
        <v>70</v>
      </c>
      <c r="BO3770" s="35" t="s">
        <v>71</v>
      </c>
      <c r="BP3770" s="35" t="s">
        <v>122</v>
      </c>
      <c r="BQ3770" s="35" t="s">
        <v>163</v>
      </c>
    </row>
    <row r="3771" spans="1:69" x14ac:dyDescent="0.4">
      <c r="A3771" s="40" t="str">
        <f t="shared" si="1618"/>
        <v>2025-09-26</v>
      </c>
      <c r="B3771" s="40" t="str">
        <f t="shared" si="1619"/>
        <v>SYD</v>
      </c>
      <c r="C3771" s="39" t="str">
        <f t="shared" si="1620"/>
        <v>40644127020</v>
      </c>
      <c r="D3771" s="41" t="str">
        <f t="shared" si="1621"/>
        <v>PKR253731056</v>
      </c>
      <c r="E3771" s="41" t="str">
        <f t="shared" si="1622"/>
        <v>596421514083</v>
      </c>
      <c r="F3771" s="39" t="str">
        <f t="shared" si="1623"/>
        <v>2254225</v>
      </c>
      <c r="G3771" s="39" t="str">
        <f t="shared" si="1624"/>
        <v>WISE EXPRESS LOGISTICS PTY LTD</v>
      </c>
      <c r="H3771" s="41" t="str">
        <f t="shared" si="1625"/>
        <v>이덕애</v>
      </c>
      <c r="I3771" s="39" t="str">
        <f t="shared" si="1626"/>
        <v>11938</v>
      </c>
      <c r="J3771" s="52" t="str">
        <f t="shared" si="1627"/>
        <v/>
      </c>
      <c r="K3771" s="75">
        <f t="shared" si="1628"/>
        <v>1</v>
      </c>
      <c r="L3771" s="76">
        <f t="shared" si="1629"/>
        <v>0.25</v>
      </c>
      <c r="M3771" s="76">
        <f t="shared" si="1630"/>
        <v>1E-3</v>
      </c>
      <c r="N3771" s="76">
        <f t="shared" si="1631"/>
        <v>0.3</v>
      </c>
      <c r="O3771" s="42">
        <f t="shared" si="1632"/>
        <v>0.5</v>
      </c>
      <c r="P3771" s="39" t="str">
        <f t="shared" si="1633"/>
        <v>일반(목록배제,Normal-Manifest Exception)</v>
      </c>
      <c r="Q3771" s="72">
        <f t="shared" si="1634"/>
        <v>20</v>
      </c>
      <c r="R3771" s="43" t="str">
        <f t="shared" si="1635"/>
        <v>5X033</v>
      </c>
      <c r="S3771" s="82" t="str">
        <f t="shared" si="1636"/>
        <v/>
      </c>
      <c r="T3771" s="40">
        <f t="shared" si="1637"/>
        <v>45926</v>
      </c>
      <c r="U3771" s="44">
        <v>2500</v>
      </c>
      <c r="V3771" s="44">
        <f t="shared" si="1638"/>
        <v>0</v>
      </c>
      <c r="W3771" s="77">
        <f t="shared" si="1639"/>
        <v>2500</v>
      </c>
      <c r="X3771" s="78">
        <f t="shared" si="1640"/>
        <v>0</v>
      </c>
      <c r="Y3771" s="44" cm="1">
        <f t="array" ref="Y3771">_xlfn.IFNA(_xlfn.IFS(AND(Q3771&gt;=2000, Q3771&lt;3000), 10000, AND(Q3771&gt;=3000, Q3771&lt;4000), 15000, AND(Q3771&gt;=4000, Q3771&lt;5000), 20000, AND(Q3771&gt;=5000), 25000),0)</f>
        <v>0</v>
      </c>
      <c r="Z3771" s="91">
        <f t="shared" si="1641"/>
        <v>300</v>
      </c>
      <c r="AA3771" s="44">
        <f t="shared" si="1642"/>
        <v>0</v>
      </c>
      <c r="AB3771" s="44"/>
      <c r="AC3771" s="44"/>
      <c r="AD3771" s="44"/>
      <c r="AE3771" s="44">
        <f>VLOOKUP(O3771,정산업데이트!$A$6:$B$12,2,10)</f>
        <v>0</v>
      </c>
      <c r="AF3771" s="44"/>
      <c r="AG3771" s="79">
        <f t="shared" si="1643"/>
        <v>300</v>
      </c>
      <c r="AH3771" s="80">
        <f t="shared" si="1644"/>
        <v>2800</v>
      </c>
      <c r="AJ3771" s="35" t="s">
        <v>20467</v>
      </c>
      <c r="AK3771" s="35" t="s">
        <v>73</v>
      </c>
      <c r="AL3771" s="35" t="s">
        <v>20468</v>
      </c>
      <c r="AM3771" s="35" t="s">
        <v>21335</v>
      </c>
      <c r="AN3771" s="35" t="s">
        <v>5303</v>
      </c>
      <c r="AO3771" s="35" t="s">
        <v>5304</v>
      </c>
      <c r="AP3771" s="35" t="s">
        <v>5305</v>
      </c>
      <c r="AQ3771" s="35" t="s">
        <v>122</v>
      </c>
      <c r="AR3771" s="35">
        <v>1</v>
      </c>
      <c r="AS3771" s="35">
        <v>0.25</v>
      </c>
      <c r="AT3771" s="35">
        <v>1E-3</v>
      </c>
      <c r="AU3771" s="35">
        <v>0.3</v>
      </c>
      <c r="AV3771" s="35" t="s">
        <v>8</v>
      </c>
      <c r="AW3771" s="35">
        <v>20</v>
      </c>
      <c r="AX3771" s="35" t="s">
        <v>68</v>
      </c>
      <c r="AY3771" s="35" t="s">
        <v>68</v>
      </c>
      <c r="AZ3771" s="35" t="s">
        <v>68</v>
      </c>
      <c r="BA3771" s="35" t="s">
        <v>68</v>
      </c>
      <c r="BB3771" s="35" t="s">
        <v>122</v>
      </c>
      <c r="BC3771" s="35" t="s">
        <v>125</v>
      </c>
      <c r="BD3771" s="35" t="s">
        <v>74</v>
      </c>
      <c r="BE3771" s="35" t="s">
        <v>78</v>
      </c>
      <c r="BF3771" s="35" t="s">
        <v>122</v>
      </c>
      <c r="BG3771" s="35" t="s">
        <v>69</v>
      </c>
      <c r="BH3771" s="35" t="s">
        <v>21336</v>
      </c>
      <c r="BI3771" s="35" t="s">
        <v>122</v>
      </c>
      <c r="BJ3771" s="35" t="s">
        <v>21337</v>
      </c>
      <c r="BK3771" s="35" t="s">
        <v>867</v>
      </c>
      <c r="BL3771" s="35" t="s">
        <v>122</v>
      </c>
      <c r="BM3771" s="35" t="s">
        <v>74</v>
      </c>
      <c r="BN3771" s="35" t="s">
        <v>70</v>
      </c>
      <c r="BO3771" s="35" t="s">
        <v>71</v>
      </c>
      <c r="BP3771" s="35" t="s">
        <v>122</v>
      </c>
      <c r="BQ3771" s="35" t="s">
        <v>163</v>
      </c>
    </row>
    <row r="3772" spans="1:69" x14ac:dyDescent="0.4">
      <c r="A3772" s="40" t="str">
        <f t="shared" si="1618"/>
        <v>2025-09-26</v>
      </c>
      <c r="B3772" s="40" t="str">
        <f t="shared" si="1619"/>
        <v>SYD</v>
      </c>
      <c r="C3772" s="39" t="str">
        <f t="shared" si="1620"/>
        <v>40644127020</v>
      </c>
      <c r="D3772" s="41" t="str">
        <f t="shared" si="1621"/>
        <v>PKR253731057</v>
      </c>
      <c r="E3772" s="41" t="str">
        <f t="shared" si="1622"/>
        <v>596421514094</v>
      </c>
      <c r="F3772" s="39" t="str">
        <f t="shared" si="1623"/>
        <v>2254225</v>
      </c>
      <c r="G3772" s="39" t="str">
        <f t="shared" si="1624"/>
        <v>WISE EXPRESS LOGISTICS PTY LTD</v>
      </c>
      <c r="H3772" s="41" t="str">
        <f t="shared" si="1625"/>
        <v>이영신</v>
      </c>
      <c r="I3772" s="39" t="str">
        <f t="shared" si="1626"/>
        <v>04170</v>
      </c>
      <c r="J3772" s="52" t="str">
        <f t="shared" si="1627"/>
        <v/>
      </c>
      <c r="K3772" s="75">
        <f t="shared" si="1628"/>
        <v>1</v>
      </c>
      <c r="L3772" s="76">
        <f t="shared" si="1629"/>
        <v>1.5</v>
      </c>
      <c r="M3772" s="76">
        <f t="shared" si="1630"/>
        <v>1E-3</v>
      </c>
      <c r="N3772" s="76">
        <f t="shared" si="1631"/>
        <v>1.5</v>
      </c>
      <c r="O3772" s="42">
        <f t="shared" si="1632"/>
        <v>1.5</v>
      </c>
      <c r="P3772" s="39" t="str">
        <f t="shared" si="1633"/>
        <v>일반(목록배제,Normal-Manifest Exception)</v>
      </c>
      <c r="Q3772" s="72">
        <f t="shared" si="1634"/>
        <v>120</v>
      </c>
      <c r="R3772" s="43" t="str">
        <f t="shared" si="1635"/>
        <v>5X033</v>
      </c>
      <c r="S3772" s="82" t="str">
        <f t="shared" si="1636"/>
        <v/>
      </c>
      <c r="T3772" s="40">
        <f t="shared" si="1637"/>
        <v>45926</v>
      </c>
      <c r="U3772" s="44">
        <v>2500</v>
      </c>
      <c r="V3772" s="44">
        <f t="shared" si="1638"/>
        <v>0</v>
      </c>
      <c r="W3772" s="77">
        <f t="shared" si="1639"/>
        <v>2500</v>
      </c>
      <c r="X3772" s="78">
        <f t="shared" si="1640"/>
        <v>0</v>
      </c>
      <c r="Y3772" s="44" cm="1">
        <f t="array" ref="Y3772">_xlfn.IFNA(_xlfn.IFS(AND(Q3772&gt;=2000, Q3772&lt;3000), 10000, AND(Q3772&gt;=3000, Q3772&lt;4000), 15000, AND(Q3772&gt;=4000, Q3772&lt;5000), 20000, AND(Q3772&gt;=5000), 25000),0)</f>
        <v>0</v>
      </c>
      <c r="Z3772" s="91">
        <f t="shared" si="1641"/>
        <v>300</v>
      </c>
      <c r="AA3772" s="44">
        <f t="shared" si="1642"/>
        <v>0</v>
      </c>
      <c r="AB3772" s="44"/>
      <c r="AC3772" s="44"/>
      <c r="AD3772" s="44"/>
      <c r="AE3772" s="44">
        <f>VLOOKUP(O3772,정산업데이트!$A$6:$B$12,2,10)</f>
        <v>0</v>
      </c>
      <c r="AF3772" s="44"/>
      <c r="AG3772" s="79">
        <f t="shared" si="1643"/>
        <v>300</v>
      </c>
      <c r="AH3772" s="80">
        <f t="shared" si="1644"/>
        <v>2800</v>
      </c>
      <c r="AJ3772" s="35" t="s">
        <v>20467</v>
      </c>
      <c r="AK3772" s="35" t="s">
        <v>73</v>
      </c>
      <c r="AL3772" s="35" t="s">
        <v>20468</v>
      </c>
      <c r="AM3772" s="35" t="s">
        <v>21338</v>
      </c>
      <c r="AN3772" s="35" t="s">
        <v>1641</v>
      </c>
      <c r="AO3772" s="35" t="s">
        <v>19541</v>
      </c>
      <c r="AP3772" s="35" t="s">
        <v>19018</v>
      </c>
      <c r="AQ3772" s="35" t="s">
        <v>122</v>
      </c>
      <c r="AR3772" s="35">
        <v>1</v>
      </c>
      <c r="AS3772" s="35">
        <v>1.5</v>
      </c>
      <c r="AT3772" s="35">
        <v>1E-3</v>
      </c>
      <c r="AU3772" s="35">
        <v>1.5</v>
      </c>
      <c r="AV3772" s="35" t="s">
        <v>8</v>
      </c>
      <c r="AW3772" s="35">
        <v>120</v>
      </c>
      <c r="AX3772" s="35" t="s">
        <v>68</v>
      </c>
      <c r="AY3772" s="35" t="s">
        <v>68</v>
      </c>
      <c r="AZ3772" s="35" t="s">
        <v>68</v>
      </c>
      <c r="BA3772" s="35" t="s">
        <v>68</v>
      </c>
      <c r="BB3772" s="35" t="s">
        <v>68</v>
      </c>
      <c r="BC3772" s="35" t="s">
        <v>125</v>
      </c>
      <c r="BD3772" s="35" t="s">
        <v>74</v>
      </c>
      <c r="BE3772" s="35" t="s">
        <v>78</v>
      </c>
      <c r="BF3772" s="35" t="s">
        <v>122</v>
      </c>
      <c r="BG3772" s="35" t="s">
        <v>69</v>
      </c>
      <c r="BH3772" s="35" t="s">
        <v>21339</v>
      </c>
      <c r="BI3772" s="35" t="s">
        <v>122</v>
      </c>
      <c r="BJ3772" s="35" t="s">
        <v>21340</v>
      </c>
      <c r="BK3772" s="35" t="s">
        <v>867</v>
      </c>
      <c r="BL3772" s="35" t="s">
        <v>122</v>
      </c>
      <c r="BM3772" s="35" t="s">
        <v>74</v>
      </c>
      <c r="BN3772" s="35" t="s">
        <v>70</v>
      </c>
      <c r="BO3772" s="35" t="s">
        <v>71</v>
      </c>
      <c r="BP3772" s="35" t="s">
        <v>122</v>
      </c>
      <c r="BQ3772" s="35" t="s">
        <v>163</v>
      </c>
    </row>
    <row r="3773" spans="1:69" x14ac:dyDescent="0.4">
      <c r="A3773" s="40" t="str">
        <f t="shared" si="1618"/>
        <v>2025-09-26</v>
      </c>
      <c r="B3773" s="40" t="str">
        <f t="shared" si="1619"/>
        <v>SYD</v>
      </c>
      <c r="C3773" s="39" t="str">
        <f t="shared" si="1620"/>
        <v>40644127020</v>
      </c>
      <c r="D3773" s="41" t="str">
        <f t="shared" si="1621"/>
        <v>PKR253731058</v>
      </c>
      <c r="E3773" s="41" t="str">
        <f t="shared" si="1622"/>
        <v>596421514105</v>
      </c>
      <c r="F3773" s="39" t="str">
        <f t="shared" si="1623"/>
        <v>2254225</v>
      </c>
      <c r="G3773" s="39" t="str">
        <f t="shared" si="1624"/>
        <v>WISE EXPRESS LOGISTICS PTY LTD</v>
      </c>
      <c r="H3773" s="41" t="str">
        <f t="shared" si="1625"/>
        <v>김수원</v>
      </c>
      <c r="I3773" s="39" t="str">
        <f t="shared" si="1626"/>
        <v>13113</v>
      </c>
      <c r="J3773" s="52" t="str">
        <f t="shared" si="1627"/>
        <v/>
      </c>
      <c r="K3773" s="75">
        <f t="shared" si="1628"/>
        <v>1</v>
      </c>
      <c r="L3773" s="76">
        <f t="shared" si="1629"/>
        <v>0.75</v>
      </c>
      <c r="M3773" s="76">
        <f t="shared" si="1630"/>
        <v>1E-3</v>
      </c>
      <c r="N3773" s="76">
        <f t="shared" si="1631"/>
        <v>0.8</v>
      </c>
      <c r="O3773" s="42">
        <f t="shared" si="1632"/>
        <v>1</v>
      </c>
      <c r="P3773" s="39" t="str">
        <f t="shared" si="1633"/>
        <v>일반(목록배제,Normal-Manifest Exception)</v>
      </c>
      <c r="Q3773" s="72">
        <f t="shared" si="1634"/>
        <v>42</v>
      </c>
      <c r="R3773" s="43" t="str">
        <f t="shared" si="1635"/>
        <v>5X033</v>
      </c>
      <c r="S3773" s="82" t="str">
        <f t="shared" si="1636"/>
        <v/>
      </c>
      <c r="T3773" s="40">
        <f t="shared" si="1637"/>
        <v>45926</v>
      </c>
      <c r="U3773" s="44">
        <v>2500</v>
      </c>
      <c r="V3773" s="44">
        <f t="shared" si="1638"/>
        <v>0</v>
      </c>
      <c r="W3773" s="77">
        <f t="shared" si="1639"/>
        <v>2500</v>
      </c>
      <c r="X3773" s="78">
        <f t="shared" si="1640"/>
        <v>0</v>
      </c>
      <c r="Y3773" s="44" cm="1">
        <f t="array" ref="Y3773">_xlfn.IFNA(_xlfn.IFS(AND(Q3773&gt;=2000, Q3773&lt;3000), 10000, AND(Q3773&gt;=3000, Q3773&lt;4000), 15000, AND(Q3773&gt;=4000, Q3773&lt;5000), 20000, AND(Q3773&gt;=5000), 25000),0)</f>
        <v>0</v>
      </c>
      <c r="Z3773" s="91">
        <f t="shared" si="1641"/>
        <v>300</v>
      </c>
      <c r="AA3773" s="44">
        <f t="shared" si="1642"/>
        <v>0</v>
      </c>
      <c r="AB3773" s="44"/>
      <c r="AC3773" s="44"/>
      <c r="AD3773" s="44"/>
      <c r="AE3773" s="44">
        <f>VLOOKUP(O3773,정산업데이트!$A$6:$B$12,2,10)</f>
        <v>0</v>
      </c>
      <c r="AF3773" s="44"/>
      <c r="AG3773" s="79">
        <f t="shared" si="1643"/>
        <v>300</v>
      </c>
      <c r="AH3773" s="80">
        <f t="shared" si="1644"/>
        <v>2800</v>
      </c>
      <c r="AJ3773" s="35" t="s">
        <v>20467</v>
      </c>
      <c r="AK3773" s="35" t="s">
        <v>73</v>
      </c>
      <c r="AL3773" s="35" t="s">
        <v>20468</v>
      </c>
      <c r="AM3773" s="35" t="s">
        <v>21341</v>
      </c>
      <c r="AN3773" s="35" t="s">
        <v>388</v>
      </c>
      <c r="AO3773" s="35" t="s">
        <v>389</v>
      </c>
      <c r="AP3773" s="35" t="s">
        <v>508</v>
      </c>
      <c r="AQ3773" s="35" t="s">
        <v>122</v>
      </c>
      <c r="AR3773" s="35">
        <v>1</v>
      </c>
      <c r="AS3773" s="35">
        <v>0.75</v>
      </c>
      <c r="AT3773" s="35">
        <v>1E-3</v>
      </c>
      <c r="AU3773" s="35">
        <v>0.8</v>
      </c>
      <c r="AV3773" s="35" t="s">
        <v>8</v>
      </c>
      <c r="AW3773" s="35">
        <v>42</v>
      </c>
      <c r="AX3773" s="35" t="s">
        <v>68</v>
      </c>
      <c r="AY3773" s="35" t="s">
        <v>68</v>
      </c>
      <c r="AZ3773" s="35" t="s">
        <v>68</v>
      </c>
      <c r="BA3773" s="35" t="s">
        <v>68</v>
      </c>
      <c r="BB3773" s="35" t="s">
        <v>68</v>
      </c>
      <c r="BC3773" s="35" t="s">
        <v>125</v>
      </c>
      <c r="BD3773" s="35" t="s">
        <v>74</v>
      </c>
      <c r="BE3773" s="35" t="s">
        <v>78</v>
      </c>
      <c r="BF3773" s="35" t="s">
        <v>122</v>
      </c>
      <c r="BG3773" s="35" t="s">
        <v>69</v>
      </c>
      <c r="BH3773" s="35" t="s">
        <v>21342</v>
      </c>
      <c r="BI3773" s="35" t="s">
        <v>122</v>
      </c>
      <c r="BJ3773" s="35" t="s">
        <v>21343</v>
      </c>
      <c r="BK3773" s="35" t="s">
        <v>867</v>
      </c>
      <c r="BL3773" s="35" t="s">
        <v>122</v>
      </c>
      <c r="BM3773" s="35" t="s">
        <v>74</v>
      </c>
      <c r="BN3773" s="35" t="s">
        <v>70</v>
      </c>
      <c r="BO3773" s="35" t="s">
        <v>71</v>
      </c>
      <c r="BP3773" s="35" t="s">
        <v>122</v>
      </c>
      <c r="BQ3773" s="35" t="s">
        <v>163</v>
      </c>
    </row>
    <row r="3774" spans="1:69" x14ac:dyDescent="0.4">
      <c r="A3774" s="40" t="str">
        <f t="shared" si="1618"/>
        <v>2025-09-26</v>
      </c>
      <c r="B3774" s="40" t="str">
        <f t="shared" si="1619"/>
        <v>SYD</v>
      </c>
      <c r="C3774" s="39" t="str">
        <f t="shared" si="1620"/>
        <v>40644127020</v>
      </c>
      <c r="D3774" s="41" t="str">
        <f t="shared" si="1621"/>
        <v>PKR253731059</v>
      </c>
      <c r="E3774" s="41" t="str">
        <f t="shared" si="1622"/>
        <v>596421514116</v>
      </c>
      <c r="F3774" s="39" t="str">
        <f t="shared" si="1623"/>
        <v>2254225</v>
      </c>
      <c r="G3774" s="39" t="str">
        <f t="shared" si="1624"/>
        <v>WISE EXPRESS LOGISTICS PTY LTD</v>
      </c>
      <c r="H3774" s="41" t="str">
        <f t="shared" si="1625"/>
        <v>박성이</v>
      </c>
      <c r="I3774" s="39" t="str">
        <f t="shared" si="1626"/>
        <v>10450</v>
      </c>
      <c r="J3774" s="52" t="str">
        <f t="shared" si="1627"/>
        <v/>
      </c>
      <c r="K3774" s="75">
        <f t="shared" si="1628"/>
        <v>1</v>
      </c>
      <c r="L3774" s="76">
        <f t="shared" si="1629"/>
        <v>0.75</v>
      </c>
      <c r="M3774" s="76">
        <f t="shared" si="1630"/>
        <v>1E-3</v>
      </c>
      <c r="N3774" s="76">
        <f t="shared" si="1631"/>
        <v>0.8</v>
      </c>
      <c r="O3774" s="42">
        <f t="shared" si="1632"/>
        <v>1</v>
      </c>
      <c r="P3774" s="39" t="str">
        <f t="shared" si="1633"/>
        <v>일반(목록배제,Normal-Manifest Exception)</v>
      </c>
      <c r="Q3774" s="72">
        <f t="shared" si="1634"/>
        <v>46</v>
      </c>
      <c r="R3774" s="43" t="str">
        <f t="shared" si="1635"/>
        <v>5X033</v>
      </c>
      <c r="S3774" s="82" t="str">
        <f t="shared" si="1636"/>
        <v/>
      </c>
      <c r="T3774" s="40">
        <f t="shared" si="1637"/>
        <v>45926</v>
      </c>
      <c r="U3774" s="44">
        <v>2500</v>
      </c>
      <c r="V3774" s="44">
        <f t="shared" si="1638"/>
        <v>0</v>
      </c>
      <c r="W3774" s="77">
        <f t="shared" si="1639"/>
        <v>2500</v>
      </c>
      <c r="X3774" s="78">
        <f t="shared" si="1640"/>
        <v>0</v>
      </c>
      <c r="Y3774" s="44" cm="1">
        <f t="array" ref="Y3774">_xlfn.IFNA(_xlfn.IFS(AND(Q3774&gt;=2000, Q3774&lt;3000), 10000, AND(Q3774&gt;=3000, Q3774&lt;4000), 15000, AND(Q3774&gt;=4000, Q3774&lt;5000), 20000, AND(Q3774&gt;=5000), 25000),0)</f>
        <v>0</v>
      </c>
      <c r="Z3774" s="91">
        <f t="shared" si="1641"/>
        <v>300</v>
      </c>
      <c r="AA3774" s="44">
        <f t="shared" si="1642"/>
        <v>0</v>
      </c>
      <c r="AB3774" s="44"/>
      <c r="AC3774" s="44"/>
      <c r="AD3774" s="44"/>
      <c r="AE3774" s="44">
        <f>VLOOKUP(O3774,정산업데이트!$A$6:$B$12,2,10)</f>
        <v>0</v>
      </c>
      <c r="AF3774" s="44"/>
      <c r="AG3774" s="79">
        <f t="shared" si="1643"/>
        <v>300</v>
      </c>
      <c r="AH3774" s="80">
        <f t="shared" si="1644"/>
        <v>2800</v>
      </c>
      <c r="AJ3774" s="35" t="s">
        <v>20467</v>
      </c>
      <c r="AK3774" s="35" t="s">
        <v>73</v>
      </c>
      <c r="AL3774" s="35" t="s">
        <v>20468</v>
      </c>
      <c r="AM3774" s="35" t="s">
        <v>21344</v>
      </c>
      <c r="AN3774" s="35" t="s">
        <v>366</v>
      </c>
      <c r="AO3774" s="35" t="s">
        <v>1686</v>
      </c>
      <c r="AP3774" s="35" t="s">
        <v>544</v>
      </c>
      <c r="AQ3774" s="35" t="s">
        <v>122</v>
      </c>
      <c r="AR3774" s="35">
        <v>1</v>
      </c>
      <c r="AS3774" s="35">
        <v>0.75</v>
      </c>
      <c r="AT3774" s="35">
        <v>1E-3</v>
      </c>
      <c r="AU3774" s="35">
        <v>0.8</v>
      </c>
      <c r="AV3774" s="35" t="s">
        <v>8</v>
      </c>
      <c r="AW3774" s="35">
        <v>46</v>
      </c>
      <c r="AX3774" s="35" t="s">
        <v>68</v>
      </c>
      <c r="AY3774" s="35" t="s">
        <v>68</v>
      </c>
      <c r="AZ3774" s="35" t="s">
        <v>68</v>
      </c>
      <c r="BA3774" s="35" t="s">
        <v>68</v>
      </c>
      <c r="BB3774" s="35" t="s">
        <v>68</v>
      </c>
      <c r="BC3774" s="35" t="s">
        <v>125</v>
      </c>
      <c r="BD3774" s="35" t="s">
        <v>74</v>
      </c>
      <c r="BE3774" s="35" t="s">
        <v>78</v>
      </c>
      <c r="BF3774" s="35" t="s">
        <v>122</v>
      </c>
      <c r="BG3774" s="35" t="s">
        <v>69</v>
      </c>
      <c r="BH3774" s="35" t="s">
        <v>21345</v>
      </c>
      <c r="BI3774" s="35" t="s">
        <v>122</v>
      </c>
      <c r="BJ3774" s="35" t="s">
        <v>21346</v>
      </c>
      <c r="BK3774" s="35" t="s">
        <v>867</v>
      </c>
      <c r="BL3774" s="35" t="s">
        <v>122</v>
      </c>
      <c r="BM3774" s="35" t="s">
        <v>74</v>
      </c>
      <c r="BN3774" s="35" t="s">
        <v>70</v>
      </c>
      <c r="BO3774" s="35" t="s">
        <v>71</v>
      </c>
      <c r="BP3774" s="35" t="s">
        <v>122</v>
      </c>
      <c r="BQ3774" s="35" t="s">
        <v>163</v>
      </c>
    </row>
    <row r="3775" spans="1:69" x14ac:dyDescent="0.4">
      <c r="A3775" s="40" t="str">
        <f t="shared" si="1618"/>
        <v>2025-09-26</v>
      </c>
      <c r="B3775" s="40" t="str">
        <f t="shared" si="1619"/>
        <v>SYD</v>
      </c>
      <c r="C3775" s="39" t="str">
        <f t="shared" si="1620"/>
        <v>40644127020</v>
      </c>
      <c r="D3775" s="41" t="str">
        <f t="shared" si="1621"/>
        <v>PKR253731060</v>
      </c>
      <c r="E3775" s="41" t="str">
        <f t="shared" si="1622"/>
        <v>596421514120</v>
      </c>
      <c r="F3775" s="39" t="str">
        <f t="shared" si="1623"/>
        <v>2254225</v>
      </c>
      <c r="G3775" s="39" t="str">
        <f t="shared" si="1624"/>
        <v>WISE EXPRESS LOGISTICS PTY LTD</v>
      </c>
      <c r="H3775" s="41" t="str">
        <f t="shared" si="1625"/>
        <v>홍성관</v>
      </c>
      <c r="I3775" s="39" t="str">
        <f t="shared" si="1626"/>
        <v>28389</v>
      </c>
      <c r="J3775" s="52" t="str">
        <f t="shared" si="1627"/>
        <v/>
      </c>
      <c r="K3775" s="75">
        <f t="shared" si="1628"/>
        <v>1</v>
      </c>
      <c r="L3775" s="76">
        <f t="shared" si="1629"/>
        <v>1.5</v>
      </c>
      <c r="M3775" s="76">
        <f t="shared" si="1630"/>
        <v>1E-3</v>
      </c>
      <c r="N3775" s="76">
        <f t="shared" si="1631"/>
        <v>1.5</v>
      </c>
      <c r="O3775" s="42">
        <f t="shared" si="1632"/>
        <v>1.5</v>
      </c>
      <c r="P3775" s="39" t="str">
        <f t="shared" si="1633"/>
        <v>일반(목록배제,Normal-Manifest Exception)</v>
      </c>
      <c r="Q3775" s="72">
        <f t="shared" si="1634"/>
        <v>90</v>
      </c>
      <c r="R3775" s="43" t="str">
        <f t="shared" si="1635"/>
        <v>5X033</v>
      </c>
      <c r="S3775" s="82" t="str">
        <f t="shared" si="1636"/>
        <v/>
      </c>
      <c r="T3775" s="40">
        <f t="shared" si="1637"/>
        <v>45926</v>
      </c>
      <c r="U3775" s="44">
        <v>2500</v>
      </c>
      <c r="V3775" s="44">
        <f t="shared" si="1638"/>
        <v>0</v>
      </c>
      <c r="W3775" s="77">
        <f t="shared" si="1639"/>
        <v>2500</v>
      </c>
      <c r="X3775" s="78">
        <f t="shared" si="1640"/>
        <v>0</v>
      </c>
      <c r="Y3775" s="44" cm="1">
        <f t="array" ref="Y3775">_xlfn.IFNA(_xlfn.IFS(AND(Q3775&gt;=2000, Q3775&lt;3000), 10000, AND(Q3775&gt;=3000, Q3775&lt;4000), 15000, AND(Q3775&gt;=4000, Q3775&lt;5000), 20000, AND(Q3775&gt;=5000), 25000),0)</f>
        <v>0</v>
      </c>
      <c r="Z3775" s="91">
        <f t="shared" si="1641"/>
        <v>300</v>
      </c>
      <c r="AA3775" s="44">
        <f t="shared" si="1642"/>
        <v>0</v>
      </c>
      <c r="AB3775" s="44"/>
      <c r="AC3775" s="44"/>
      <c r="AD3775" s="44"/>
      <c r="AE3775" s="44">
        <f>VLOOKUP(O3775,정산업데이트!$A$6:$B$12,2,10)</f>
        <v>0</v>
      </c>
      <c r="AF3775" s="44"/>
      <c r="AG3775" s="79">
        <f t="shared" si="1643"/>
        <v>300</v>
      </c>
      <c r="AH3775" s="80">
        <f t="shared" si="1644"/>
        <v>2800</v>
      </c>
      <c r="AJ3775" s="35" t="s">
        <v>20467</v>
      </c>
      <c r="AK3775" s="35" t="s">
        <v>73</v>
      </c>
      <c r="AL3775" s="35" t="s">
        <v>20468</v>
      </c>
      <c r="AM3775" s="35" t="s">
        <v>21347</v>
      </c>
      <c r="AN3775" s="35" t="s">
        <v>21348</v>
      </c>
      <c r="AO3775" s="35" t="s">
        <v>21349</v>
      </c>
      <c r="AP3775" s="35" t="s">
        <v>21350</v>
      </c>
      <c r="AQ3775" s="35" t="s">
        <v>122</v>
      </c>
      <c r="AR3775" s="35">
        <v>1</v>
      </c>
      <c r="AS3775" s="35">
        <v>1.5</v>
      </c>
      <c r="AT3775" s="35">
        <v>1E-3</v>
      </c>
      <c r="AU3775" s="35">
        <v>1.5</v>
      </c>
      <c r="AV3775" s="35" t="s">
        <v>8</v>
      </c>
      <c r="AW3775" s="35">
        <v>90</v>
      </c>
      <c r="AX3775" s="35" t="s">
        <v>68</v>
      </c>
      <c r="AY3775" s="35" t="s">
        <v>68</v>
      </c>
      <c r="AZ3775" s="35" t="s">
        <v>68</v>
      </c>
      <c r="BA3775" s="35" t="s">
        <v>68</v>
      </c>
      <c r="BB3775" s="35" t="s">
        <v>68</v>
      </c>
      <c r="BC3775" s="35" t="s">
        <v>125</v>
      </c>
      <c r="BD3775" s="35" t="s">
        <v>74</v>
      </c>
      <c r="BE3775" s="35" t="s">
        <v>78</v>
      </c>
      <c r="BF3775" s="35" t="s">
        <v>122</v>
      </c>
      <c r="BG3775" s="35" t="s">
        <v>69</v>
      </c>
      <c r="BH3775" s="35" t="s">
        <v>21351</v>
      </c>
      <c r="BI3775" s="35" t="s">
        <v>122</v>
      </c>
      <c r="BJ3775" s="35" t="s">
        <v>21352</v>
      </c>
      <c r="BK3775" s="35" t="s">
        <v>867</v>
      </c>
      <c r="BL3775" s="35" t="s">
        <v>122</v>
      </c>
      <c r="BM3775" s="35" t="s">
        <v>74</v>
      </c>
      <c r="BN3775" s="35" t="s">
        <v>70</v>
      </c>
      <c r="BO3775" s="35" t="s">
        <v>71</v>
      </c>
      <c r="BP3775" s="35" t="s">
        <v>122</v>
      </c>
      <c r="BQ3775" s="35" t="s">
        <v>163</v>
      </c>
    </row>
    <row r="3776" spans="1:69" x14ac:dyDescent="0.4">
      <c r="A3776" s="40" t="str">
        <f t="shared" si="1618"/>
        <v>2025-09-26</v>
      </c>
      <c r="B3776" s="40" t="str">
        <f t="shared" si="1619"/>
        <v>SYD</v>
      </c>
      <c r="C3776" s="39" t="str">
        <f t="shared" si="1620"/>
        <v>40644127020</v>
      </c>
      <c r="D3776" s="41" t="str">
        <f t="shared" si="1621"/>
        <v>PKR253731061</v>
      </c>
      <c r="E3776" s="41" t="str">
        <f t="shared" si="1622"/>
        <v>596421514131</v>
      </c>
      <c r="F3776" s="39" t="str">
        <f t="shared" si="1623"/>
        <v>2254225</v>
      </c>
      <c r="G3776" s="39" t="str">
        <f t="shared" si="1624"/>
        <v>WISE EXPRESS LOGISTICS PTY LTD</v>
      </c>
      <c r="H3776" s="41" t="str">
        <f t="shared" si="1625"/>
        <v>이영화</v>
      </c>
      <c r="I3776" s="39" t="str">
        <f t="shared" si="1626"/>
        <v>49118</v>
      </c>
      <c r="J3776" s="52" t="str">
        <f t="shared" si="1627"/>
        <v/>
      </c>
      <c r="K3776" s="75">
        <f t="shared" si="1628"/>
        <v>1</v>
      </c>
      <c r="L3776" s="76">
        <f t="shared" si="1629"/>
        <v>1.5</v>
      </c>
      <c r="M3776" s="76">
        <f t="shared" si="1630"/>
        <v>1E-3</v>
      </c>
      <c r="N3776" s="76">
        <f t="shared" si="1631"/>
        <v>1.5</v>
      </c>
      <c r="O3776" s="42">
        <f t="shared" si="1632"/>
        <v>1.5</v>
      </c>
      <c r="P3776" s="39" t="str">
        <f t="shared" si="1633"/>
        <v>일반(목록배제,Normal-Manifest Exception)</v>
      </c>
      <c r="Q3776" s="72">
        <f t="shared" si="1634"/>
        <v>110</v>
      </c>
      <c r="R3776" s="43" t="str">
        <f t="shared" si="1635"/>
        <v>5X033</v>
      </c>
      <c r="S3776" s="82" t="str">
        <f t="shared" si="1636"/>
        <v/>
      </c>
      <c r="T3776" s="40">
        <f t="shared" si="1637"/>
        <v>45926</v>
      </c>
      <c r="U3776" s="44">
        <v>2500</v>
      </c>
      <c r="V3776" s="44">
        <f t="shared" si="1638"/>
        <v>0</v>
      </c>
      <c r="W3776" s="77">
        <f t="shared" si="1639"/>
        <v>2500</v>
      </c>
      <c r="X3776" s="78">
        <f t="shared" si="1640"/>
        <v>0</v>
      </c>
      <c r="Y3776" s="44" cm="1">
        <f t="array" ref="Y3776">_xlfn.IFNA(_xlfn.IFS(AND(Q3776&gt;=2000, Q3776&lt;3000), 10000, AND(Q3776&gt;=3000, Q3776&lt;4000), 15000, AND(Q3776&gt;=4000, Q3776&lt;5000), 20000, AND(Q3776&gt;=5000), 25000),0)</f>
        <v>0</v>
      </c>
      <c r="Z3776" s="91">
        <f t="shared" si="1641"/>
        <v>300</v>
      </c>
      <c r="AA3776" s="44">
        <f t="shared" si="1642"/>
        <v>0</v>
      </c>
      <c r="AB3776" s="44"/>
      <c r="AC3776" s="44"/>
      <c r="AD3776" s="44"/>
      <c r="AE3776" s="44">
        <f>VLOOKUP(O3776,정산업데이트!$A$6:$B$12,2,10)</f>
        <v>0</v>
      </c>
      <c r="AF3776" s="44"/>
      <c r="AG3776" s="79">
        <f t="shared" si="1643"/>
        <v>300</v>
      </c>
      <c r="AH3776" s="80">
        <f t="shared" si="1644"/>
        <v>2800</v>
      </c>
      <c r="AJ3776" s="35" t="s">
        <v>20467</v>
      </c>
      <c r="AK3776" s="35" t="s">
        <v>73</v>
      </c>
      <c r="AL3776" s="35" t="s">
        <v>20468</v>
      </c>
      <c r="AM3776" s="35" t="s">
        <v>21353</v>
      </c>
      <c r="AN3776" s="35" t="s">
        <v>21354</v>
      </c>
      <c r="AO3776" s="35" t="s">
        <v>21355</v>
      </c>
      <c r="AP3776" s="35" t="s">
        <v>21356</v>
      </c>
      <c r="AQ3776" s="35" t="s">
        <v>122</v>
      </c>
      <c r="AR3776" s="35">
        <v>1</v>
      </c>
      <c r="AS3776" s="35">
        <v>1.5</v>
      </c>
      <c r="AT3776" s="35">
        <v>1E-3</v>
      </c>
      <c r="AU3776" s="35">
        <v>1.5</v>
      </c>
      <c r="AV3776" s="35" t="s">
        <v>8</v>
      </c>
      <c r="AW3776" s="35">
        <v>110</v>
      </c>
      <c r="AX3776" s="35" t="s">
        <v>68</v>
      </c>
      <c r="AY3776" s="35" t="s">
        <v>68</v>
      </c>
      <c r="AZ3776" s="35" t="s">
        <v>68</v>
      </c>
      <c r="BA3776" s="35" t="s">
        <v>68</v>
      </c>
      <c r="BB3776" s="35" t="s">
        <v>68</v>
      </c>
      <c r="BC3776" s="35" t="s">
        <v>125</v>
      </c>
      <c r="BD3776" s="35" t="s">
        <v>74</v>
      </c>
      <c r="BE3776" s="35" t="s">
        <v>78</v>
      </c>
      <c r="BF3776" s="35" t="s">
        <v>122</v>
      </c>
      <c r="BG3776" s="35" t="s">
        <v>69</v>
      </c>
      <c r="BH3776" s="35" t="s">
        <v>21357</v>
      </c>
      <c r="BI3776" s="35" t="s">
        <v>122</v>
      </c>
      <c r="BJ3776" s="35" t="s">
        <v>21358</v>
      </c>
      <c r="BK3776" s="35" t="s">
        <v>867</v>
      </c>
      <c r="BL3776" s="35" t="s">
        <v>122</v>
      </c>
      <c r="BM3776" s="35" t="s">
        <v>74</v>
      </c>
      <c r="BN3776" s="35" t="s">
        <v>70</v>
      </c>
      <c r="BO3776" s="35" t="s">
        <v>71</v>
      </c>
      <c r="BP3776" s="35" t="s">
        <v>122</v>
      </c>
      <c r="BQ3776" s="35" t="s">
        <v>163</v>
      </c>
    </row>
    <row r="3777" spans="1:69" x14ac:dyDescent="0.4">
      <c r="A3777" s="40" t="str">
        <f t="shared" si="1618"/>
        <v>2025-09-26</v>
      </c>
      <c r="B3777" s="40" t="str">
        <f t="shared" si="1619"/>
        <v>SYD</v>
      </c>
      <c r="C3777" s="39" t="str">
        <f t="shared" si="1620"/>
        <v>40644127020</v>
      </c>
      <c r="D3777" s="41" t="str">
        <f t="shared" si="1621"/>
        <v>PKR253717279</v>
      </c>
      <c r="E3777" s="41" t="str">
        <f t="shared" si="1622"/>
        <v>596421508273</v>
      </c>
      <c r="F3777" s="39" t="str">
        <f t="shared" si="1623"/>
        <v>2254239</v>
      </c>
      <c r="G3777" s="39" t="str">
        <f t="shared" si="1624"/>
        <v>WISE EXPRESS(BIOSYDNEY)</v>
      </c>
      <c r="H3777" s="41" t="str">
        <f t="shared" si="1625"/>
        <v>김진실</v>
      </c>
      <c r="I3777" s="39" t="str">
        <f t="shared" si="1626"/>
        <v>18374</v>
      </c>
      <c r="J3777" s="52" t="str">
        <f t="shared" si="1627"/>
        <v>일반전환</v>
      </c>
      <c r="K3777" s="75">
        <f t="shared" si="1628"/>
        <v>1</v>
      </c>
      <c r="L3777" s="76">
        <f t="shared" si="1629"/>
        <v>1</v>
      </c>
      <c r="M3777" s="76">
        <f t="shared" si="1630"/>
        <v>1E-3</v>
      </c>
      <c r="N3777" s="76">
        <f t="shared" si="1631"/>
        <v>1</v>
      </c>
      <c r="O3777" s="42">
        <f t="shared" si="1632"/>
        <v>1</v>
      </c>
      <c r="P3777" s="39" t="str">
        <f t="shared" si="1633"/>
        <v>일반(목록배제,Normal-Manifest Exception)</v>
      </c>
      <c r="Q3777" s="72">
        <f t="shared" si="1634"/>
        <v>100</v>
      </c>
      <c r="R3777" s="43" t="str">
        <f t="shared" si="1635"/>
        <v>5X033</v>
      </c>
      <c r="S3777" s="82" t="str">
        <f t="shared" si="1636"/>
        <v/>
      </c>
      <c r="T3777" s="40">
        <f t="shared" si="1637"/>
        <v>45926</v>
      </c>
      <c r="U3777" s="44">
        <v>2500</v>
      </c>
      <c r="V3777" s="44">
        <f t="shared" si="1638"/>
        <v>0</v>
      </c>
      <c r="W3777" s="77">
        <f t="shared" si="1639"/>
        <v>2500</v>
      </c>
      <c r="X3777" s="78">
        <f t="shared" si="1640"/>
        <v>0</v>
      </c>
      <c r="Y3777" s="44" cm="1">
        <f t="array" ref="Y3777">_xlfn.IFNA(_xlfn.IFS(AND(Q3777&gt;=2000, Q3777&lt;3000), 10000, AND(Q3777&gt;=3000, Q3777&lt;4000), 15000, AND(Q3777&gt;=4000, Q3777&lt;5000), 20000, AND(Q3777&gt;=5000), 25000),0)</f>
        <v>0</v>
      </c>
      <c r="Z3777" s="91">
        <f t="shared" si="1641"/>
        <v>300</v>
      </c>
      <c r="AA3777" s="44">
        <f t="shared" si="1642"/>
        <v>0</v>
      </c>
      <c r="AB3777" s="44"/>
      <c r="AC3777" s="44"/>
      <c r="AD3777" s="44"/>
      <c r="AE3777" s="44">
        <f>VLOOKUP(O3777,정산업데이트!$A$6:$B$12,2,10)</f>
        <v>0</v>
      </c>
      <c r="AF3777" s="44"/>
      <c r="AG3777" s="79">
        <f t="shared" si="1643"/>
        <v>300</v>
      </c>
      <c r="AH3777" s="80">
        <f t="shared" si="1644"/>
        <v>2800</v>
      </c>
      <c r="AJ3777" s="35" t="s">
        <v>20467</v>
      </c>
      <c r="AK3777" s="35" t="s">
        <v>73</v>
      </c>
      <c r="AL3777" s="35" t="s">
        <v>20468</v>
      </c>
      <c r="AM3777" s="35" t="s">
        <v>21359</v>
      </c>
      <c r="AN3777" s="35" t="s">
        <v>21360</v>
      </c>
      <c r="AO3777" s="35" t="s">
        <v>21361</v>
      </c>
      <c r="AP3777" s="35" t="s">
        <v>1796</v>
      </c>
      <c r="AQ3777" s="35" t="s">
        <v>85</v>
      </c>
      <c r="AR3777" s="35">
        <v>1</v>
      </c>
      <c r="AS3777" s="35">
        <v>1</v>
      </c>
      <c r="AT3777" s="35">
        <v>1E-3</v>
      </c>
      <c r="AU3777" s="35">
        <v>1</v>
      </c>
      <c r="AV3777" s="35" t="s">
        <v>8</v>
      </c>
      <c r="AW3777" s="35">
        <v>100</v>
      </c>
      <c r="AX3777" s="35" t="s">
        <v>68</v>
      </c>
      <c r="AY3777" s="35" t="s">
        <v>68</v>
      </c>
      <c r="AZ3777" s="35" t="s">
        <v>68</v>
      </c>
      <c r="BA3777" s="35" t="s">
        <v>68</v>
      </c>
      <c r="BB3777" s="35" t="s">
        <v>68</v>
      </c>
      <c r="BC3777" s="35" t="s">
        <v>126</v>
      </c>
      <c r="BD3777" s="35" t="s">
        <v>90</v>
      </c>
      <c r="BE3777" s="35" t="s">
        <v>111</v>
      </c>
      <c r="BF3777" s="35" t="s">
        <v>122</v>
      </c>
      <c r="BG3777" s="35" t="s">
        <v>69</v>
      </c>
      <c r="BH3777" s="35" t="s">
        <v>21362</v>
      </c>
      <c r="BI3777" s="35" t="s">
        <v>122</v>
      </c>
      <c r="BJ3777" s="35" t="s">
        <v>21363</v>
      </c>
      <c r="BK3777" s="35" t="s">
        <v>867</v>
      </c>
      <c r="BL3777" s="35" t="s">
        <v>122</v>
      </c>
      <c r="BM3777" s="35" t="s">
        <v>90</v>
      </c>
      <c r="BN3777" s="35" t="s">
        <v>70</v>
      </c>
      <c r="BO3777" s="35" t="s">
        <v>71</v>
      </c>
      <c r="BP3777" s="35" t="s">
        <v>122</v>
      </c>
      <c r="BQ3777" s="35" t="s">
        <v>163</v>
      </c>
    </row>
    <row r="3778" spans="1:69" x14ac:dyDescent="0.4">
      <c r="A3778" s="40" t="str">
        <f t="shared" si="1618"/>
        <v>2025-09-26</v>
      </c>
      <c r="B3778" s="40" t="str">
        <f t="shared" si="1619"/>
        <v>SYD</v>
      </c>
      <c r="C3778" s="39" t="str">
        <f t="shared" si="1620"/>
        <v>40644127020</v>
      </c>
      <c r="D3778" s="41" t="str">
        <f t="shared" si="1621"/>
        <v>PKR253717280</v>
      </c>
      <c r="E3778" s="41" t="str">
        <f t="shared" si="1622"/>
        <v>596421508284</v>
      </c>
      <c r="F3778" s="39" t="str">
        <f t="shared" si="1623"/>
        <v>2254239</v>
      </c>
      <c r="G3778" s="39" t="str">
        <f t="shared" si="1624"/>
        <v>WISE EXPRESS(BIOSYDNEY)</v>
      </c>
      <c r="H3778" s="41" t="str">
        <f t="shared" si="1625"/>
        <v>유재근</v>
      </c>
      <c r="I3778" s="39" t="str">
        <f t="shared" si="1626"/>
        <v>15483</v>
      </c>
      <c r="J3778" s="52" t="str">
        <f t="shared" si="1627"/>
        <v/>
      </c>
      <c r="K3778" s="75">
        <f t="shared" si="1628"/>
        <v>1</v>
      </c>
      <c r="L3778" s="76">
        <f t="shared" si="1629"/>
        <v>1</v>
      </c>
      <c r="M3778" s="76">
        <f t="shared" si="1630"/>
        <v>1E-3</v>
      </c>
      <c r="N3778" s="76">
        <f t="shared" si="1631"/>
        <v>1</v>
      </c>
      <c r="O3778" s="42">
        <f t="shared" si="1632"/>
        <v>1</v>
      </c>
      <c r="P3778" s="39" t="str">
        <f t="shared" si="1633"/>
        <v>일반(목록배제,Normal-Manifest Exception)</v>
      </c>
      <c r="Q3778" s="72">
        <f t="shared" si="1634"/>
        <v>90</v>
      </c>
      <c r="R3778" s="43" t="str">
        <f t="shared" si="1635"/>
        <v>5X033</v>
      </c>
      <c r="S3778" s="82" t="str">
        <f t="shared" si="1636"/>
        <v/>
      </c>
      <c r="T3778" s="40">
        <f t="shared" si="1637"/>
        <v>45926</v>
      </c>
      <c r="U3778" s="44">
        <v>2500</v>
      </c>
      <c r="V3778" s="44">
        <f t="shared" si="1638"/>
        <v>0</v>
      </c>
      <c r="W3778" s="77">
        <f t="shared" si="1639"/>
        <v>2500</v>
      </c>
      <c r="X3778" s="78">
        <f t="shared" si="1640"/>
        <v>0</v>
      </c>
      <c r="Y3778" s="44" cm="1">
        <f t="array" ref="Y3778">_xlfn.IFNA(_xlfn.IFS(AND(Q3778&gt;=2000, Q3778&lt;3000), 10000, AND(Q3778&gt;=3000, Q3778&lt;4000), 15000, AND(Q3778&gt;=4000, Q3778&lt;5000), 20000, AND(Q3778&gt;=5000), 25000),0)</f>
        <v>0</v>
      </c>
      <c r="Z3778" s="91">
        <f t="shared" si="1641"/>
        <v>300</v>
      </c>
      <c r="AA3778" s="44">
        <f t="shared" si="1642"/>
        <v>0</v>
      </c>
      <c r="AB3778" s="44"/>
      <c r="AC3778" s="44"/>
      <c r="AD3778" s="44"/>
      <c r="AE3778" s="44">
        <f>VLOOKUP(O3778,정산업데이트!$A$6:$B$12,2,10)</f>
        <v>0</v>
      </c>
      <c r="AF3778" s="44"/>
      <c r="AG3778" s="79">
        <f t="shared" si="1643"/>
        <v>300</v>
      </c>
      <c r="AH3778" s="80">
        <f t="shared" si="1644"/>
        <v>2800</v>
      </c>
      <c r="AJ3778" s="35" t="s">
        <v>20467</v>
      </c>
      <c r="AK3778" s="35" t="s">
        <v>73</v>
      </c>
      <c r="AL3778" s="35" t="s">
        <v>20468</v>
      </c>
      <c r="AM3778" s="35" t="s">
        <v>21364</v>
      </c>
      <c r="AN3778" s="35" t="s">
        <v>21365</v>
      </c>
      <c r="AO3778" s="35" t="s">
        <v>21366</v>
      </c>
      <c r="AP3778" s="35" t="s">
        <v>2281</v>
      </c>
      <c r="AQ3778" s="35" t="s">
        <v>122</v>
      </c>
      <c r="AR3778" s="35">
        <v>1</v>
      </c>
      <c r="AS3778" s="35">
        <v>1</v>
      </c>
      <c r="AT3778" s="35">
        <v>1E-3</v>
      </c>
      <c r="AU3778" s="35">
        <v>1</v>
      </c>
      <c r="AV3778" s="35" t="s">
        <v>8</v>
      </c>
      <c r="AW3778" s="35">
        <v>90</v>
      </c>
      <c r="AX3778" s="35" t="s">
        <v>68</v>
      </c>
      <c r="AY3778" s="35" t="s">
        <v>68</v>
      </c>
      <c r="AZ3778" s="35" t="s">
        <v>68</v>
      </c>
      <c r="BA3778" s="35" t="s">
        <v>68</v>
      </c>
      <c r="BB3778" s="35" t="s">
        <v>68</v>
      </c>
      <c r="BC3778" s="35" t="s">
        <v>126</v>
      </c>
      <c r="BD3778" s="35" t="s">
        <v>90</v>
      </c>
      <c r="BE3778" s="35" t="s">
        <v>111</v>
      </c>
      <c r="BF3778" s="35" t="s">
        <v>122</v>
      </c>
      <c r="BG3778" s="35" t="s">
        <v>69</v>
      </c>
      <c r="BH3778" s="35" t="s">
        <v>21367</v>
      </c>
      <c r="BI3778" s="35" t="s">
        <v>122</v>
      </c>
      <c r="BJ3778" s="35" t="s">
        <v>21368</v>
      </c>
      <c r="BK3778" s="35" t="s">
        <v>867</v>
      </c>
      <c r="BL3778" s="35" t="s">
        <v>122</v>
      </c>
      <c r="BM3778" s="35" t="s">
        <v>90</v>
      </c>
      <c r="BN3778" s="35" t="s">
        <v>70</v>
      </c>
      <c r="BO3778" s="35" t="s">
        <v>71</v>
      </c>
      <c r="BP3778" s="35" t="s">
        <v>122</v>
      </c>
      <c r="BQ3778" s="35" t="s">
        <v>163</v>
      </c>
    </row>
    <row r="3779" spans="1:69" x14ac:dyDescent="0.4">
      <c r="A3779" s="40" t="str">
        <f t="shared" si="1618"/>
        <v>2025-09-26</v>
      </c>
      <c r="B3779" s="40" t="str">
        <f t="shared" si="1619"/>
        <v>SYD</v>
      </c>
      <c r="C3779" s="39" t="str">
        <f t="shared" si="1620"/>
        <v>40644127020</v>
      </c>
      <c r="D3779" s="41" t="str">
        <f t="shared" si="1621"/>
        <v>PKR253717281</v>
      </c>
      <c r="E3779" s="41" t="str">
        <f t="shared" si="1622"/>
        <v>596421508295</v>
      </c>
      <c r="F3779" s="39" t="str">
        <f t="shared" si="1623"/>
        <v>2254239</v>
      </c>
      <c r="G3779" s="39" t="str">
        <f t="shared" si="1624"/>
        <v>WISE EXPRESS(BIOSYDNEY)</v>
      </c>
      <c r="H3779" s="41" t="str">
        <f t="shared" si="1625"/>
        <v>이길수</v>
      </c>
      <c r="I3779" s="39" t="str">
        <f t="shared" si="1626"/>
        <v>04768</v>
      </c>
      <c r="J3779" s="52" t="str">
        <f t="shared" si="1627"/>
        <v/>
      </c>
      <c r="K3779" s="75">
        <f t="shared" si="1628"/>
        <v>1</v>
      </c>
      <c r="L3779" s="76">
        <f t="shared" si="1629"/>
        <v>1</v>
      </c>
      <c r="M3779" s="76">
        <f t="shared" si="1630"/>
        <v>1E-3</v>
      </c>
      <c r="N3779" s="76">
        <f t="shared" si="1631"/>
        <v>1</v>
      </c>
      <c r="O3779" s="42">
        <f t="shared" si="1632"/>
        <v>1</v>
      </c>
      <c r="P3779" s="39" t="str">
        <f t="shared" si="1633"/>
        <v>일반(목록배제,Normal-Manifest Exception)</v>
      </c>
      <c r="Q3779" s="72">
        <f t="shared" si="1634"/>
        <v>110</v>
      </c>
      <c r="R3779" s="43" t="str">
        <f t="shared" si="1635"/>
        <v>5X033</v>
      </c>
      <c r="S3779" s="82" t="str">
        <f t="shared" si="1636"/>
        <v/>
      </c>
      <c r="T3779" s="40">
        <f t="shared" si="1637"/>
        <v>45926</v>
      </c>
      <c r="U3779" s="44">
        <v>2500</v>
      </c>
      <c r="V3779" s="44">
        <f t="shared" si="1638"/>
        <v>0</v>
      </c>
      <c r="W3779" s="77">
        <f t="shared" si="1639"/>
        <v>2500</v>
      </c>
      <c r="X3779" s="78">
        <f t="shared" si="1640"/>
        <v>0</v>
      </c>
      <c r="Y3779" s="44" cm="1">
        <f t="array" ref="Y3779">_xlfn.IFNA(_xlfn.IFS(AND(Q3779&gt;=2000, Q3779&lt;3000), 10000, AND(Q3779&gt;=3000, Q3779&lt;4000), 15000, AND(Q3779&gt;=4000, Q3779&lt;5000), 20000, AND(Q3779&gt;=5000), 25000),0)</f>
        <v>0</v>
      </c>
      <c r="Z3779" s="91">
        <f t="shared" si="1641"/>
        <v>300</v>
      </c>
      <c r="AA3779" s="44">
        <f t="shared" si="1642"/>
        <v>0</v>
      </c>
      <c r="AB3779" s="44"/>
      <c r="AC3779" s="44"/>
      <c r="AD3779" s="44"/>
      <c r="AE3779" s="44">
        <f>VLOOKUP(O3779,정산업데이트!$A$6:$B$12,2,10)</f>
        <v>0</v>
      </c>
      <c r="AF3779" s="44"/>
      <c r="AG3779" s="79">
        <f t="shared" si="1643"/>
        <v>300</v>
      </c>
      <c r="AH3779" s="80">
        <f t="shared" si="1644"/>
        <v>2800</v>
      </c>
      <c r="AJ3779" s="35" t="s">
        <v>20467</v>
      </c>
      <c r="AK3779" s="35" t="s">
        <v>73</v>
      </c>
      <c r="AL3779" s="35" t="s">
        <v>20468</v>
      </c>
      <c r="AM3779" s="35" t="s">
        <v>21369</v>
      </c>
      <c r="AN3779" s="35" t="s">
        <v>21370</v>
      </c>
      <c r="AO3779" s="35" t="s">
        <v>21371</v>
      </c>
      <c r="AP3779" s="35" t="s">
        <v>21372</v>
      </c>
      <c r="AQ3779" s="35" t="s">
        <v>122</v>
      </c>
      <c r="AR3779" s="35">
        <v>1</v>
      </c>
      <c r="AS3779" s="35">
        <v>1</v>
      </c>
      <c r="AT3779" s="35">
        <v>1E-3</v>
      </c>
      <c r="AU3779" s="35">
        <v>1</v>
      </c>
      <c r="AV3779" s="35" t="s">
        <v>8</v>
      </c>
      <c r="AW3779" s="35">
        <v>110</v>
      </c>
      <c r="AX3779" s="35" t="s">
        <v>68</v>
      </c>
      <c r="AY3779" s="35" t="s">
        <v>68</v>
      </c>
      <c r="AZ3779" s="35" t="s">
        <v>68</v>
      </c>
      <c r="BA3779" s="35" t="s">
        <v>68</v>
      </c>
      <c r="BB3779" s="35" t="s">
        <v>68</v>
      </c>
      <c r="BC3779" s="35" t="s">
        <v>126</v>
      </c>
      <c r="BD3779" s="35" t="s">
        <v>90</v>
      </c>
      <c r="BE3779" s="35" t="s">
        <v>111</v>
      </c>
      <c r="BF3779" s="35" t="s">
        <v>122</v>
      </c>
      <c r="BG3779" s="35" t="s">
        <v>69</v>
      </c>
      <c r="BH3779" s="35" t="s">
        <v>21373</v>
      </c>
      <c r="BI3779" s="35" t="s">
        <v>122</v>
      </c>
      <c r="BJ3779" s="35" t="s">
        <v>21374</v>
      </c>
      <c r="BK3779" s="35" t="s">
        <v>867</v>
      </c>
      <c r="BL3779" s="35" t="s">
        <v>122</v>
      </c>
      <c r="BM3779" s="35" t="s">
        <v>90</v>
      </c>
      <c r="BN3779" s="35" t="s">
        <v>70</v>
      </c>
      <c r="BO3779" s="35" t="s">
        <v>71</v>
      </c>
      <c r="BP3779" s="35" t="s">
        <v>122</v>
      </c>
      <c r="BQ3779" s="35" t="s">
        <v>163</v>
      </c>
    </row>
    <row r="3780" spans="1:69" x14ac:dyDescent="0.4">
      <c r="A3780" s="40" t="str">
        <f t="shared" si="1618"/>
        <v>2025-09-26</v>
      </c>
      <c r="B3780" s="40" t="str">
        <f t="shared" si="1619"/>
        <v>SYD</v>
      </c>
      <c r="C3780" s="39" t="str">
        <f t="shared" si="1620"/>
        <v>40644127020</v>
      </c>
      <c r="D3780" s="41" t="str">
        <f t="shared" si="1621"/>
        <v>PKR253717283</v>
      </c>
      <c r="E3780" s="41" t="str">
        <f t="shared" si="1622"/>
        <v>596421508310</v>
      </c>
      <c r="F3780" s="39" t="str">
        <f t="shared" si="1623"/>
        <v>2254239</v>
      </c>
      <c r="G3780" s="39" t="str">
        <f t="shared" si="1624"/>
        <v>WISE EXPRESS(BIOSYDNEY)</v>
      </c>
      <c r="H3780" s="41" t="str">
        <f t="shared" si="1625"/>
        <v>박선희</v>
      </c>
      <c r="I3780" s="39" t="str">
        <f t="shared" si="1626"/>
        <v>03025</v>
      </c>
      <c r="J3780" s="52" t="str">
        <f t="shared" si="1627"/>
        <v/>
      </c>
      <c r="K3780" s="75">
        <f t="shared" si="1628"/>
        <v>1</v>
      </c>
      <c r="L3780" s="76">
        <f t="shared" si="1629"/>
        <v>1</v>
      </c>
      <c r="M3780" s="76">
        <f t="shared" si="1630"/>
        <v>1E-3</v>
      </c>
      <c r="N3780" s="76">
        <f t="shared" si="1631"/>
        <v>1</v>
      </c>
      <c r="O3780" s="42">
        <f t="shared" si="1632"/>
        <v>1</v>
      </c>
      <c r="P3780" s="39" t="str">
        <f t="shared" si="1633"/>
        <v>일반(목록배제,Normal-Manifest Exception)</v>
      </c>
      <c r="Q3780" s="72">
        <f t="shared" si="1634"/>
        <v>120</v>
      </c>
      <c r="R3780" s="43" t="str">
        <f t="shared" si="1635"/>
        <v>5X033</v>
      </c>
      <c r="S3780" s="82" t="str">
        <f t="shared" si="1636"/>
        <v/>
      </c>
      <c r="T3780" s="40">
        <f t="shared" si="1637"/>
        <v>45926</v>
      </c>
      <c r="U3780" s="44">
        <v>2500</v>
      </c>
      <c r="V3780" s="44">
        <f t="shared" si="1638"/>
        <v>0</v>
      </c>
      <c r="W3780" s="77">
        <f t="shared" si="1639"/>
        <v>2500</v>
      </c>
      <c r="X3780" s="78">
        <f t="shared" si="1640"/>
        <v>0</v>
      </c>
      <c r="Y3780" s="44" cm="1">
        <f t="array" ref="Y3780">_xlfn.IFNA(_xlfn.IFS(AND(Q3780&gt;=2000, Q3780&lt;3000), 10000, AND(Q3780&gt;=3000, Q3780&lt;4000), 15000, AND(Q3780&gt;=4000, Q3780&lt;5000), 20000, AND(Q3780&gt;=5000), 25000),0)</f>
        <v>0</v>
      </c>
      <c r="Z3780" s="91">
        <f t="shared" si="1641"/>
        <v>300</v>
      </c>
      <c r="AA3780" s="44">
        <f t="shared" si="1642"/>
        <v>0</v>
      </c>
      <c r="AB3780" s="44"/>
      <c r="AC3780" s="44"/>
      <c r="AD3780" s="44"/>
      <c r="AE3780" s="44">
        <f>VLOOKUP(O3780,정산업데이트!$A$6:$B$12,2,10)</f>
        <v>0</v>
      </c>
      <c r="AF3780" s="44"/>
      <c r="AG3780" s="79">
        <f t="shared" si="1643"/>
        <v>300</v>
      </c>
      <c r="AH3780" s="80">
        <f t="shared" si="1644"/>
        <v>2800</v>
      </c>
      <c r="AJ3780" s="35" t="s">
        <v>20467</v>
      </c>
      <c r="AK3780" s="35" t="s">
        <v>73</v>
      </c>
      <c r="AL3780" s="35" t="s">
        <v>20468</v>
      </c>
      <c r="AM3780" s="35" t="s">
        <v>21375</v>
      </c>
      <c r="AN3780" s="35" t="s">
        <v>194</v>
      </c>
      <c r="AO3780" s="35" t="s">
        <v>21376</v>
      </c>
      <c r="AP3780" s="35" t="s">
        <v>21377</v>
      </c>
      <c r="AQ3780" s="35" t="s">
        <v>122</v>
      </c>
      <c r="AR3780" s="35">
        <v>1</v>
      </c>
      <c r="AS3780" s="35">
        <v>1</v>
      </c>
      <c r="AT3780" s="35">
        <v>1E-3</v>
      </c>
      <c r="AU3780" s="35">
        <v>1</v>
      </c>
      <c r="AV3780" s="35" t="s">
        <v>8</v>
      </c>
      <c r="AW3780" s="35">
        <v>120</v>
      </c>
      <c r="AX3780" s="35" t="s">
        <v>68</v>
      </c>
      <c r="AY3780" s="35" t="s">
        <v>68</v>
      </c>
      <c r="AZ3780" s="35" t="s">
        <v>68</v>
      </c>
      <c r="BA3780" s="35" t="s">
        <v>68</v>
      </c>
      <c r="BB3780" s="35" t="s">
        <v>68</v>
      </c>
      <c r="BC3780" s="35" t="s">
        <v>126</v>
      </c>
      <c r="BD3780" s="35" t="s">
        <v>90</v>
      </c>
      <c r="BE3780" s="35" t="s">
        <v>111</v>
      </c>
      <c r="BF3780" s="35" t="s">
        <v>122</v>
      </c>
      <c r="BG3780" s="35" t="s">
        <v>69</v>
      </c>
      <c r="BH3780" s="35" t="s">
        <v>21378</v>
      </c>
      <c r="BI3780" s="35" t="s">
        <v>122</v>
      </c>
      <c r="BJ3780" s="35" t="s">
        <v>21379</v>
      </c>
      <c r="BK3780" s="35" t="s">
        <v>867</v>
      </c>
      <c r="BL3780" s="35" t="s">
        <v>122</v>
      </c>
      <c r="BM3780" s="35" t="s">
        <v>90</v>
      </c>
      <c r="BN3780" s="35" t="s">
        <v>70</v>
      </c>
      <c r="BO3780" s="35" t="s">
        <v>71</v>
      </c>
      <c r="BP3780" s="35" t="s">
        <v>122</v>
      </c>
      <c r="BQ3780" s="35" t="s">
        <v>163</v>
      </c>
    </row>
    <row r="3781" spans="1:69" x14ac:dyDescent="0.4">
      <c r="A3781" s="40" t="str">
        <f t="shared" si="1618"/>
        <v>2025-09-26</v>
      </c>
      <c r="B3781" s="40" t="str">
        <f t="shared" si="1619"/>
        <v>SYD</v>
      </c>
      <c r="C3781" s="39" t="str">
        <f t="shared" si="1620"/>
        <v>40644127020</v>
      </c>
      <c r="D3781" s="41" t="str">
        <f t="shared" si="1621"/>
        <v>PAU029762148</v>
      </c>
      <c r="E3781" s="41" t="str">
        <f t="shared" si="1622"/>
        <v>596421511946</v>
      </c>
      <c r="F3781" s="39" t="str">
        <f t="shared" si="1623"/>
        <v>2254256</v>
      </c>
      <c r="G3781" s="39" t="str">
        <f t="shared" si="1624"/>
        <v>WISE EXPRESS(BOOSTUP)</v>
      </c>
      <c r="H3781" s="41" t="str">
        <f t="shared" si="1625"/>
        <v>소현수</v>
      </c>
      <c r="I3781" s="39" t="str">
        <f t="shared" si="1626"/>
        <v>08565</v>
      </c>
      <c r="J3781" s="52" t="str">
        <f t="shared" si="1627"/>
        <v/>
      </c>
      <c r="K3781" s="75">
        <f t="shared" si="1628"/>
        <v>1</v>
      </c>
      <c r="L3781" s="76">
        <f t="shared" si="1629"/>
        <v>1</v>
      </c>
      <c r="M3781" s="76">
        <f t="shared" si="1630"/>
        <v>1E-3</v>
      </c>
      <c r="N3781" s="76">
        <f t="shared" si="1631"/>
        <v>1</v>
      </c>
      <c r="O3781" s="42">
        <f t="shared" si="1632"/>
        <v>1</v>
      </c>
      <c r="P3781" s="39" t="str">
        <f t="shared" si="1633"/>
        <v>목록(Manifest)</v>
      </c>
      <c r="Q3781" s="72">
        <f t="shared" si="1634"/>
        <v>60</v>
      </c>
      <c r="R3781" s="43" t="str">
        <f t="shared" si="1635"/>
        <v>5X033</v>
      </c>
      <c r="S3781" s="82" t="str">
        <f t="shared" si="1636"/>
        <v/>
      </c>
      <c r="T3781" s="40">
        <f t="shared" si="1637"/>
        <v>45926</v>
      </c>
      <c r="U3781" s="44">
        <v>2500</v>
      </c>
      <c r="V3781" s="44">
        <f t="shared" si="1638"/>
        <v>0</v>
      </c>
      <c r="W3781" s="77">
        <f t="shared" si="1639"/>
        <v>2500</v>
      </c>
      <c r="X3781" s="78">
        <f t="shared" si="1640"/>
        <v>0</v>
      </c>
      <c r="Y3781" s="44" cm="1">
        <f t="array" ref="Y3781">_xlfn.IFNA(_xlfn.IFS(AND(Q3781&gt;=2000, Q3781&lt;3000), 10000, AND(Q3781&gt;=3000, Q3781&lt;4000), 15000, AND(Q3781&gt;=4000, Q3781&lt;5000), 20000, AND(Q3781&gt;=5000), 25000),0)</f>
        <v>0</v>
      </c>
      <c r="Z3781" s="91">
        <f t="shared" si="1641"/>
        <v>0</v>
      </c>
      <c r="AA3781" s="44">
        <f t="shared" si="1642"/>
        <v>0</v>
      </c>
      <c r="AB3781" s="44"/>
      <c r="AC3781" s="44"/>
      <c r="AD3781" s="44"/>
      <c r="AE3781" s="44">
        <f>VLOOKUP(O3781,정산업데이트!$A$6:$B$12,2,10)</f>
        <v>0</v>
      </c>
      <c r="AF3781" s="44"/>
      <c r="AG3781" s="79">
        <f t="shared" si="1643"/>
        <v>0</v>
      </c>
      <c r="AH3781" s="80">
        <f t="shared" si="1644"/>
        <v>2500</v>
      </c>
      <c r="AJ3781" s="35" t="s">
        <v>20467</v>
      </c>
      <c r="AK3781" s="35" t="s">
        <v>73</v>
      </c>
      <c r="AL3781" s="35" t="s">
        <v>20468</v>
      </c>
      <c r="AM3781" s="35" t="s">
        <v>21380</v>
      </c>
      <c r="AN3781" s="35" t="s">
        <v>21381</v>
      </c>
      <c r="AO3781" s="35" t="s">
        <v>21382</v>
      </c>
      <c r="AP3781" s="35" t="s">
        <v>21383</v>
      </c>
      <c r="AQ3781" s="35" t="s">
        <v>122</v>
      </c>
      <c r="AR3781" s="35">
        <v>1</v>
      </c>
      <c r="AS3781" s="35">
        <v>1</v>
      </c>
      <c r="AT3781" s="35">
        <v>1E-3</v>
      </c>
      <c r="AU3781" s="35">
        <v>1</v>
      </c>
      <c r="AV3781" s="35" t="s">
        <v>7</v>
      </c>
      <c r="AW3781" s="35">
        <v>60</v>
      </c>
      <c r="AX3781" s="35" t="s">
        <v>68</v>
      </c>
      <c r="AY3781" s="35" t="s">
        <v>68</v>
      </c>
      <c r="AZ3781" s="35" t="s">
        <v>68</v>
      </c>
      <c r="BA3781" s="35" t="s">
        <v>68</v>
      </c>
      <c r="BB3781" s="35" t="s">
        <v>68</v>
      </c>
      <c r="BC3781" s="35" t="s">
        <v>129</v>
      </c>
      <c r="BD3781" s="35" t="s">
        <v>91</v>
      </c>
      <c r="BE3781" s="35" t="s">
        <v>92</v>
      </c>
      <c r="BF3781" s="35" t="s">
        <v>122</v>
      </c>
      <c r="BG3781" s="35" t="s">
        <v>69</v>
      </c>
      <c r="BH3781" s="35" t="s">
        <v>21384</v>
      </c>
      <c r="BI3781" s="35" t="s">
        <v>122</v>
      </c>
      <c r="BJ3781" s="35" t="s">
        <v>21385</v>
      </c>
      <c r="BK3781" s="35" t="s">
        <v>867</v>
      </c>
      <c r="BL3781" s="35" t="s">
        <v>122</v>
      </c>
      <c r="BM3781" s="35" t="s">
        <v>91</v>
      </c>
      <c r="BN3781" s="35" t="s">
        <v>70</v>
      </c>
      <c r="BO3781" s="35" t="s">
        <v>71</v>
      </c>
      <c r="BP3781" s="35" t="s">
        <v>122</v>
      </c>
      <c r="BQ3781" s="35" t="s">
        <v>163</v>
      </c>
    </row>
    <row r="3782" spans="1:69" x14ac:dyDescent="0.4">
      <c r="A3782" s="40" t="str">
        <f t="shared" ref="A3782:A3845" si="1645">AJ3782</f>
        <v>2025-09-26</v>
      </c>
      <c r="B3782" s="40" t="str">
        <f t="shared" ref="B3782:B3845" si="1646">AK3782</f>
        <v>SYD</v>
      </c>
      <c r="C3782" s="39" t="str">
        <f t="shared" ref="C3782:C3845" si="1647">AL3782</f>
        <v>40644127020</v>
      </c>
      <c r="D3782" s="41" t="str">
        <f t="shared" ref="D3782:D3845" si="1648">AM3782</f>
        <v>PAU029762154</v>
      </c>
      <c r="E3782" s="41" t="str">
        <f t="shared" ref="E3782:E3845" si="1649">BH3782</f>
        <v>596421511950</v>
      </c>
      <c r="F3782" s="39" t="str">
        <f t="shared" ref="F3782:F3845" si="1650">BC3782</f>
        <v>2254256</v>
      </c>
      <c r="G3782" s="39" t="str">
        <f t="shared" ref="G3782:G3845" si="1651">BD3782</f>
        <v>WISE EXPRESS(BOOSTUP)</v>
      </c>
      <c r="H3782" s="41" t="str">
        <f t="shared" ref="H3782:H3845" si="1652">AN3782</f>
        <v>이성현</v>
      </c>
      <c r="I3782" s="39" t="str">
        <f t="shared" ref="I3782:I3845" si="1653">AP3782</f>
        <v>04370</v>
      </c>
      <c r="J3782" s="52" t="str">
        <f t="shared" ref="J3782:J3845" si="1654">AQ3782</f>
        <v/>
      </c>
      <c r="K3782" s="75">
        <f t="shared" ref="K3782:K3845" si="1655">AR3782</f>
        <v>1</v>
      </c>
      <c r="L3782" s="76">
        <f t="shared" ref="L3782:L3845" si="1656">AS3782</f>
        <v>1</v>
      </c>
      <c r="M3782" s="76">
        <f t="shared" ref="M3782:M3845" si="1657">AT3782</f>
        <v>1E-3</v>
      </c>
      <c r="N3782" s="76">
        <f t="shared" ref="N3782:N3845" si="1658">AU3782</f>
        <v>1</v>
      </c>
      <c r="O3782" s="42">
        <f t="shared" ref="O3782:O3845" si="1659">CEILING(MAX(L3782:N3782)/K3782,0.5)</f>
        <v>1</v>
      </c>
      <c r="P3782" s="39" t="str">
        <f t="shared" ref="P3782:P3845" si="1660">AV3782</f>
        <v>목록(Manifest)</v>
      </c>
      <c r="Q3782" s="72">
        <f t="shared" ref="Q3782:Q3845" si="1661">AW3782</f>
        <v>60</v>
      </c>
      <c r="R3782" s="43" t="str">
        <f t="shared" ref="R3782:R3845" si="1662">BK3782</f>
        <v>5X033</v>
      </c>
      <c r="S3782" s="82" t="str">
        <f t="shared" ref="S3782:S3845" si="1663">BL3782</f>
        <v/>
      </c>
      <c r="T3782" s="40">
        <f t="shared" ref="T3782:T3845" si="1664">DATE(YEAR(A3782),MONTH(A3782),DAY(A3782))</f>
        <v>45926</v>
      </c>
      <c r="U3782" s="44">
        <v>2500</v>
      </c>
      <c r="V3782" s="44">
        <f t="shared" ref="V3782:V3845" si="1665">IF(O3782&gt;5,CEILING(O3782-5,1)*100,0)</f>
        <v>0</v>
      </c>
      <c r="W3782" s="77">
        <f t="shared" ref="W3782:W3845" si="1666">SUM(U3782:V3782)</f>
        <v>2500</v>
      </c>
      <c r="X3782" s="78">
        <f t="shared" ref="X3782:X3845" si="1667">(K3782-1)*2500</f>
        <v>0</v>
      </c>
      <c r="Y3782" s="44" cm="1">
        <f t="array" ref="Y3782">_xlfn.IFNA(_xlfn.IFS(AND(Q3782&gt;=2000, Q3782&lt;3000), 10000, AND(Q3782&gt;=3000, Q3782&lt;4000), 15000, AND(Q3782&gt;=4000, Q3782&lt;5000), 20000, AND(Q3782&gt;=5000), 25000),0)</f>
        <v>0</v>
      </c>
      <c r="Z3782" s="91">
        <f t="shared" ref="Z3782:Z3845" si="1668">IF(OR(P3782="일반(목록배제,Normal-Manifest Exception)",P3782="간이(Simple)",P3782="목록취하(허용배제,Manifest-Drop)",P3782="일반(NORMAL)"),300,0)</f>
        <v>0</v>
      </c>
      <c r="AA3782" s="44">
        <f t="shared" ref="AA3782:AA3845" si="1669">IF(LEFT(AP3782,2)="63",3000,0)</f>
        <v>0</v>
      </c>
      <c r="AB3782" s="44"/>
      <c r="AC3782" s="44"/>
      <c r="AD3782" s="44"/>
      <c r="AE3782" s="44">
        <f>VLOOKUP(O3782,정산업데이트!$A$6:$B$12,2,10)</f>
        <v>0</v>
      </c>
      <c r="AF3782" s="44"/>
      <c r="AG3782" s="79">
        <f t="shared" ref="AG3782:AG3845" si="1670">X3782+Y3782+Z3782+AA3782+AB3782+AE3782+AF3782</f>
        <v>0</v>
      </c>
      <c r="AH3782" s="80">
        <f t="shared" ref="AH3782:AH3845" si="1671">SUM(AG3782,W3782)</f>
        <v>2500</v>
      </c>
      <c r="AJ3782" s="35" t="s">
        <v>20467</v>
      </c>
      <c r="AK3782" s="35" t="s">
        <v>73</v>
      </c>
      <c r="AL3782" s="35" t="s">
        <v>20468</v>
      </c>
      <c r="AM3782" s="35" t="s">
        <v>21386</v>
      </c>
      <c r="AN3782" s="35" t="s">
        <v>21387</v>
      </c>
      <c r="AO3782" s="35" t="s">
        <v>21388</v>
      </c>
      <c r="AP3782" s="35" t="s">
        <v>21389</v>
      </c>
      <c r="AQ3782" s="35" t="s">
        <v>122</v>
      </c>
      <c r="AR3782" s="35">
        <v>1</v>
      </c>
      <c r="AS3782" s="35">
        <v>1</v>
      </c>
      <c r="AT3782" s="35">
        <v>1E-3</v>
      </c>
      <c r="AU3782" s="35">
        <v>1</v>
      </c>
      <c r="AV3782" s="35" t="s">
        <v>7</v>
      </c>
      <c r="AW3782" s="35">
        <v>60</v>
      </c>
      <c r="AX3782" s="35" t="s">
        <v>68</v>
      </c>
      <c r="AY3782" s="35" t="s">
        <v>68</v>
      </c>
      <c r="AZ3782" s="35" t="s">
        <v>68</v>
      </c>
      <c r="BA3782" s="35" t="s">
        <v>68</v>
      </c>
      <c r="BB3782" s="35" t="s">
        <v>68</v>
      </c>
      <c r="BC3782" s="35" t="s">
        <v>129</v>
      </c>
      <c r="BD3782" s="35" t="s">
        <v>91</v>
      </c>
      <c r="BE3782" s="35" t="s">
        <v>92</v>
      </c>
      <c r="BF3782" s="35" t="s">
        <v>122</v>
      </c>
      <c r="BG3782" s="35" t="s">
        <v>69</v>
      </c>
      <c r="BH3782" s="35" t="s">
        <v>21390</v>
      </c>
      <c r="BI3782" s="35" t="s">
        <v>122</v>
      </c>
      <c r="BJ3782" s="35" t="s">
        <v>21391</v>
      </c>
      <c r="BK3782" s="35" t="s">
        <v>867</v>
      </c>
      <c r="BL3782" s="35" t="s">
        <v>122</v>
      </c>
      <c r="BM3782" s="35" t="s">
        <v>91</v>
      </c>
      <c r="BN3782" s="35" t="s">
        <v>70</v>
      </c>
      <c r="BO3782" s="35" t="s">
        <v>71</v>
      </c>
      <c r="BP3782" s="35" t="s">
        <v>122</v>
      </c>
      <c r="BQ3782" s="35" t="s">
        <v>163</v>
      </c>
    </row>
    <row r="3783" spans="1:69" x14ac:dyDescent="0.4">
      <c r="A3783" s="40" t="str">
        <f t="shared" si="1645"/>
        <v>2025-09-26</v>
      </c>
      <c r="B3783" s="40" t="str">
        <f t="shared" si="1646"/>
        <v>SYD</v>
      </c>
      <c r="C3783" s="39" t="str">
        <f t="shared" si="1647"/>
        <v>40644127020</v>
      </c>
      <c r="D3783" s="41" t="str">
        <f t="shared" si="1648"/>
        <v>PAU029762155</v>
      </c>
      <c r="E3783" s="41" t="str">
        <f t="shared" si="1649"/>
        <v>596421511961</v>
      </c>
      <c r="F3783" s="39" t="str">
        <f t="shared" si="1650"/>
        <v>2254256</v>
      </c>
      <c r="G3783" s="39" t="str">
        <f t="shared" si="1651"/>
        <v>WISE EXPRESS(BOOSTUP)</v>
      </c>
      <c r="H3783" s="41" t="str">
        <f t="shared" si="1652"/>
        <v>임지훈</v>
      </c>
      <c r="I3783" s="39" t="str">
        <f t="shared" si="1653"/>
        <v>18564</v>
      </c>
      <c r="J3783" s="52" t="str">
        <f t="shared" si="1654"/>
        <v/>
      </c>
      <c r="K3783" s="75">
        <f t="shared" si="1655"/>
        <v>1</v>
      </c>
      <c r="L3783" s="76">
        <f t="shared" si="1656"/>
        <v>1</v>
      </c>
      <c r="M3783" s="76">
        <f t="shared" si="1657"/>
        <v>1E-3</v>
      </c>
      <c r="N3783" s="76">
        <f t="shared" si="1658"/>
        <v>1</v>
      </c>
      <c r="O3783" s="42">
        <f t="shared" si="1659"/>
        <v>1</v>
      </c>
      <c r="P3783" s="39" t="str">
        <f t="shared" si="1660"/>
        <v>목록(Manifest)</v>
      </c>
      <c r="Q3783" s="72">
        <f t="shared" si="1661"/>
        <v>60</v>
      </c>
      <c r="R3783" s="43" t="str">
        <f t="shared" si="1662"/>
        <v>5X033</v>
      </c>
      <c r="S3783" s="82" t="str">
        <f t="shared" si="1663"/>
        <v/>
      </c>
      <c r="T3783" s="40">
        <f t="shared" si="1664"/>
        <v>45926</v>
      </c>
      <c r="U3783" s="44">
        <v>2500</v>
      </c>
      <c r="V3783" s="44">
        <f t="shared" si="1665"/>
        <v>0</v>
      </c>
      <c r="W3783" s="77">
        <f t="shared" si="1666"/>
        <v>2500</v>
      </c>
      <c r="X3783" s="78">
        <f t="shared" si="1667"/>
        <v>0</v>
      </c>
      <c r="Y3783" s="44" cm="1">
        <f t="array" ref="Y3783">_xlfn.IFNA(_xlfn.IFS(AND(Q3783&gt;=2000, Q3783&lt;3000), 10000, AND(Q3783&gt;=3000, Q3783&lt;4000), 15000, AND(Q3783&gt;=4000, Q3783&lt;5000), 20000, AND(Q3783&gt;=5000), 25000),0)</f>
        <v>0</v>
      </c>
      <c r="Z3783" s="91">
        <f t="shared" si="1668"/>
        <v>0</v>
      </c>
      <c r="AA3783" s="44">
        <f t="shared" si="1669"/>
        <v>0</v>
      </c>
      <c r="AB3783" s="44"/>
      <c r="AC3783" s="44"/>
      <c r="AD3783" s="44"/>
      <c r="AE3783" s="44">
        <f>VLOOKUP(O3783,정산업데이트!$A$6:$B$12,2,10)</f>
        <v>0</v>
      </c>
      <c r="AF3783" s="44"/>
      <c r="AG3783" s="79">
        <f t="shared" si="1670"/>
        <v>0</v>
      </c>
      <c r="AH3783" s="80">
        <f t="shared" si="1671"/>
        <v>2500</v>
      </c>
      <c r="AJ3783" s="35" t="s">
        <v>20467</v>
      </c>
      <c r="AK3783" s="35" t="s">
        <v>73</v>
      </c>
      <c r="AL3783" s="35" t="s">
        <v>20468</v>
      </c>
      <c r="AM3783" s="35" t="s">
        <v>21392</v>
      </c>
      <c r="AN3783" s="35" t="s">
        <v>21393</v>
      </c>
      <c r="AO3783" s="35" t="s">
        <v>21394</v>
      </c>
      <c r="AP3783" s="35" t="s">
        <v>21395</v>
      </c>
      <c r="AQ3783" s="35" t="s">
        <v>122</v>
      </c>
      <c r="AR3783" s="35">
        <v>1</v>
      </c>
      <c r="AS3783" s="35">
        <v>1</v>
      </c>
      <c r="AT3783" s="35">
        <v>1E-3</v>
      </c>
      <c r="AU3783" s="35">
        <v>1</v>
      </c>
      <c r="AV3783" s="35" t="s">
        <v>7</v>
      </c>
      <c r="AW3783" s="35">
        <v>60</v>
      </c>
      <c r="AX3783" s="35" t="s">
        <v>68</v>
      </c>
      <c r="AY3783" s="35" t="s">
        <v>68</v>
      </c>
      <c r="AZ3783" s="35" t="s">
        <v>68</v>
      </c>
      <c r="BA3783" s="35" t="s">
        <v>68</v>
      </c>
      <c r="BB3783" s="35" t="s">
        <v>68</v>
      </c>
      <c r="BC3783" s="35" t="s">
        <v>129</v>
      </c>
      <c r="BD3783" s="35" t="s">
        <v>91</v>
      </c>
      <c r="BE3783" s="35" t="s">
        <v>92</v>
      </c>
      <c r="BF3783" s="35" t="s">
        <v>122</v>
      </c>
      <c r="BG3783" s="35" t="s">
        <v>69</v>
      </c>
      <c r="BH3783" s="35" t="s">
        <v>21396</v>
      </c>
      <c r="BI3783" s="35" t="s">
        <v>122</v>
      </c>
      <c r="BJ3783" s="35" t="s">
        <v>21397</v>
      </c>
      <c r="BK3783" s="35" t="s">
        <v>867</v>
      </c>
      <c r="BL3783" s="35" t="s">
        <v>122</v>
      </c>
      <c r="BM3783" s="35" t="s">
        <v>91</v>
      </c>
      <c r="BN3783" s="35" t="s">
        <v>70</v>
      </c>
      <c r="BO3783" s="35" t="s">
        <v>71</v>
      </c>
      <c r="BP3783" s="35" t="s">
        <v>122</v>
      </c>
      <c r="BQ3783" s="35" t="s">
        <v>163</v>
      </c>
    </row>
    <row r="3784" spans="1:69" x14ac:dyDescent="0.4">
      <c r="A3784" s="40" t="str">
        <f t="shared" si="1645"/>
        <v>2025-09-26</v>
      </c>
      <c r="B3784" s="40" t="str">
        <f t="shared" si="1646"/>
        <v>SYD</v>
      </c>
      <c r="C3784" s="39" t="str">
        <f t="shared" si="1647"/>
        <v>40644127020</v>
      </c>
      <c r="D3784" s="41" t="str">
        <f t="shared" si="1648"/>
        <v>PAU029762156</v>
      </c>
      <c r="E3784" s="41" t="str">
        <f t="shared" si="1649"/>
        <v>596421511972</v>
      </c>
      <c r="F3784" s="39" t="str">
        <f t="shared" si="1650"/>
        <v>2254256</v>
      </c>
      <c r="G3784" s="39" t="str">
        <f t="shared" si="1651"/>
        <v>WISE EXPRESS(BOOSTUP)</v>
      </c>
      <c r="H3784" s="41" t="str">
        <f t="shared" si="1652"/>
        <v>백송이</v>
      </c>
      <c r="I3784" s="39" t="str">
        <f t="shared" si="1653"/>
        <v>13111</v>
      </c>
      <c r="J3784" s="52" t="str">
        <f t="shared" si="1654"/>
        <v/>
      </c>
      <c r="K3784" s="75">
        <f t="shared" si="1655"/>
        <v>1</v>
      </c>
      <c r="L3784" s="76">
        <f t="shared" si="1656"/>
        <v>2</v>
      </c>
      <c r="M3784" s="76">
        <f t="shared" si="1657"/>
        <v>1E-3</v>
      </c>
      <c r="N3784" s="76">
        <f t="shared" si="1658"/>
        <v>2</v>
      </c>
      <c r="O3784" s="42">
        <f t="shared" si="1659"/>
        <v>2</v>
      </c>
      <c r="P3784" s="39" t="str">
        <f t="shared" si="1660"/>
        <v>목록(Manifest)</v>
      </c>
      <c r="Q3784" s="72">
        <f t="shared" si="1661"/>
        <v>120</v>
      </c>
      <c r="R3784" s="43" t="str">
        <f t="shared" si="1662"/>
        <v>5X033</v>
      </c>
      <c r="S3784" s="82" t="str">
        <f t="shared" si="1663"/>
        <v/>
      </c>
      <c r="T3784" s="40">
        <f t="shared" si="1664"/>
        <v>45926</v>
      </c>
      <c r="U3784" s="44">
        <v>2500</v>
      </c>
      <c r="V3784" s="44">
        <f t="shared" si="1665"/>
        <v>0</v>
      </c>
      <c r="W3784" s="77">
        <f t="shared" si="1666"/>
        <v>2500</v>
      </c>
      <c r="X3784" s="78">
        <f t="shared" si="1667"/>
        <v>0</v>
      </c>
      <c r="Y3784" s="44" cm="1">
        <f t="array" ref="Y3784">_xlfn.IFNA(_xlfn.IFS(AND(Q3784&gt;=2000, Q3784&lt;3000), 10000, AND(Q3784&gt;=3000, Q3784&lt;4000), 15000, AND(Q3784&gt;=4000, Q3784&lt;5000), 20000, AND(Q3784&gt;=5000), 25000),0)</f>
        <v>0</v>
      </c>
      <c r="Z3784" s="91">
        <f t="shared" si="1668"/>
        <v>0</v>
      </c>
      <c r="AA3784" s="44">
        <f t="shared" si="1669"/>
        <v>0</v>
      </c>
      <c r="AB3784" s="44"/>
      <c r="AC3784" s="44"/>
      <c r="AD3784" s="44"/>
      <c r="AE3784" s="44">
        <f>VLOOKUP(O3784,정산업데이트!$A$6:$B$12,2,10)</f>
        <v>0</v>
      </c>
      <c r="AF3784" s="44"/>
      <c r="AG3784" s="79">
        <f t="shared" si="1670"/>
        <v>0</v>
      </c>
      <c r="AH3784" s="80">
        <f t="shared" si="1671"/>
        <v>2500</v>
      </c>
      <c r="AJ3784" s="35" t="s">
        <v>20467</v>
      </c>
      <c r="AK3784" s="35" t="s">
        <v>73</v>
      </c>
      <c r="AL3784" s="35" t="s">
        <v>20468</v>
      </c>
      <c r="AM3784" s="35" t="s">
        <v>21398</v>
      </c>
      <c r="AN3784" s="35" t="s">
        <v>21399</v>
      </c>
      <c r="AO3784" s="35" t="s">
        <v>21400</v>
      </c>
      <c r="AP3784" s="35" t="s">
        <v>21401</v>
      </c>
      <c r="AQ3784" s="35" t="s">
        <v>122</v>
      </c>
      <c r="AR3784" s="35">
        <v>1</v>
      </c>
      <c r="AS3784" s="35">
        <v>2</v>
      </c>
      <c r="AT3784" s="35">
        <v>1E-3</v>
      </c>
      <c r="AU3784" s="35">
        <v>2</v>
      </c>
      <c r="AV3784" s="35" t="s">
        <v>7</v>
      </c>
      <c r="AW3784" s="35">
        <v>120</v>
      </c>
      <c r="AX3784" s="35" t="s">
        <v>68</v>
      </c>
      <c r="AY3784" s="35" t="s">
        <v>68</v>
      </c>
      <c r="AZ3784" s="35" t="s">
        <v>68</v>
      </c>
      <c r="BA3784" s="35" t="s">
        <v>68</v>
      </c>
      <c r="BB3784" s="35" t="s">
        <v>68</v>
      </c>
      <c r="BC3784" s="35" t="s">
        <v>129</v>
      </c>
      <c r="BD3784" s="35" t="s">
        <v>91</v>
      </c>
      <c r="BE3784" s="35" t="s">
        <v>92</v>
      </c>
      <c r="BF3784" s="35" t="s">
        <v>122</v>
      </c>
      <c r="BG3784" s="35" t="s">
        <v>69</v>
      </c>
      <c r="BH3784" s="35" t="s">
        <v>21402</v>
      </c>
      <c r="BI3784" s="35" t="s">
        <v>122</v>
      </c>
      <c r="BJ3784" s="35" t="s">
        <v>21403</v>
      </c>
      <c r="BK3784" s="35" t="s">
        <v>867</v>
      </c>
      <c r="BL3784" s="35" t="s">
        <v>122</v>
      </c>
      <c r="BM3784" s="35" t="s">
        <v>91</v>
      </c>
      <c r="BN3784" s="35" t="s">
        <v>70</v>
      </c>
      <c r="BO3784" s="35" t="s">
        <v>71</v>
      </c>
      <c r="BP3784" s="35" t="s">
        <v>122</v>
      </c>
      <c r="BQ3784" s="35" t="s">
        <v>163</v>
      </c>
    </row>
    <row r="3785" spans="1:69" x14ac:dyDescent="0.4">
      <c r="A3785" s="40" t="str">
        <f t="shared" si="1645"/>
        <v>2025-09-26</v>
      </c>
      <c r="B3785" s="40" t="str">
        <f t="shared" si="1646"/>
        <v>SYD</v>
      </c>
      <c r="C3785" s="39" t="str">
        <f t="shared" si="1647"/>
        <v>40644127020</v>
      </c>
      <c r="D3785" s="41" t="str">
        <f t="shared" si="1648"/>
        <v>PKR253715974</v>
      </c>
      <c r="E3785" s="41" t="str">
        <f t="shared" si="1649"/>
        <v>596421507853</v>
      </c>
      <c r="F3785" s="39" t="str">
        <f t="shared" si="1650"/>
        <v>2254238</v>
      </c>
      <c r="G3785" s="39" t="str">
        <f t="shared" si="1651"/>
        <v>WISE EXPRESS(CHUHO)</v>
      </c>
      <c r="H3785" s="41" t="str">
        <f t="shared" si="1652"/>
        <v>이슬기</v>
      </c>
      <c r="I3785" s="39" t="str">
        <f t="shared" si="1653"/>
        <v>04528</v>
      </c>
      <c r="J3785" s="52" t="str">
        <f t="shared" si="1654"/>
        <v/>
      </c>
      <c r="K3785" s="75">
        <f t="shared" si="1655"/>
        <v>1</v>
      </c>
      <c r="L3785" s="76">
        <f t="shared" si="1656"/>
        <v>2</v>
      </c>
      <c r="M3785" s="76">
        <f t="shared" si="1657"/>
        <v>1E-3</v>
      </c>
      <c r="N3785" s="76">
        <f t="shared" si="1658"/>
        <v>2</v>
      </c>
      <c r="O3785" s="42">
        <f t="shared" si="1659"/>
        <v>2</v>
      </c>
      <c r="P3785" s="39" t="str">
        <f t="shared" si="1660"/>
        <v>일반(목록배제,Normal-Manifest Exception)</v>
      </c>
      <c r="Q3785" s="72">
        <f t="shared" si="1661"/>
        <v>150</v>
      </c>
      <c r="R3785" s="43" t="str">
        <f t="shared" si="1662"/>
        <v>5X033</v>
      </c>
      <c r="S3785" s="82" t="str">
        <f t="shared" si="1663"/>
        <v/>
      </c>
      <c r="T3785" s="40">
        <f t="shared" si="1664"/>
        <v>45926</v>
      </c>
      <c r="U3785" s="44">
        <v>2500</v>
      </c>
      <c r="V3785" s="44">
        <f t="shared" si="1665"/>
        <v>0</v>
      </c>
      <c r="W3785" s="77">
        <f t="shared" si="1666"/>
        <v>2500</v>
      </c>
      <c r="X3785" s="78">
        <f t="shared" si="1667"/>
        <v>0</v>
      </c>
      <c r="Y3785" s="44" cm="1">
        <f t="array" ref="Y3785">_xlfn.IFNA(_xlfn.IFS(AND(Q3785&gt;=2000, Q3785&lt;3000), 10000, AND(Q3785&gt;=3000, Q3785&lt;4000), 15000, AND(Q3785&gt;=4000, Q3785&lt;5000), 20000, AND(Q3785&gt;=5000), 25000),0)</f>
        <v>0</v>
      </c>
      <c r="Z3785" s="91">
        <f t="shared" si="1668"/>
        <v>300</v>
      </c>
      <c r="AA3785" s="44">
        <f t="shared" si="1669"/>
        <v>0</v>
      </c>
      <c r="AB3785" s="44"/>
      <c r="AC3785" s="44"/>
      <c r="AD3785" s="44"/>
      <c r="AE3785" s="44">
        <f>VLOOKUP(O3785,정산업데이트!$A$6:$B$12,2,10)</f>
        <v>0</v>
      </c>
      <c r="AF3785" s="44"/>
      <c r="AG3785" s="79">
        <f t="shared" si="1670"/>
        <v>300</v>
      </c>
      <c r="AH3785" s="80">
        <f t="shared" si="1671"/>
        <v>2800</v>
      </c>
      <c r="AJ3785" s="35" t="s">
        <v>20467</v>
      </c>
      <c r="AK3785" s="35" t="s">
        <v>73</v>
      </c>
      <c r="AL3785" s="35" t="s">
        <v>20468</v>
      </c>
      <c r="AM3785" s="35" t="s">
        <v>21404</v>
      </c>
      <c r="AN3785" s="35" t="s">
        <v>224</v>
      </c>
      <c r="AO3785" s="35" t="s">
        <v>225</v>
      </c>
      <c r="AP3785" s="35" t="s">
        <v>705</v>
      </c>
      <c r="AQ3785" s="35" t="s">
        <v>122</v>
      </c>
      <c r="AR3785" s="35">
        <v>1</v>
      </c>
      <c r="AS3785" s="35">
        <v>2</v>
      </c>
      <c r="AT3785" s="35">
        <v>1E-3</v>
      </c>
      <c r="AU3785" s="35">
        <v>2</v>
      </c>
      <c r="AV3785" s="35" t="s">
        <v>8</v>
      </c>
      <c r="AW3785" s="35">
        <v>150</v>
      </c>
      <c r="AX3785" s="35" t="s">
        <v>68</v>
      </c>
      <c r="AY3785" s="35" t="s">
        <v>68</v>
      </c>
      <c r="AZ3785" s="35" t="s">
        <v>68</v>
      </c>
      <c r="BA3785" s="35" t="s">
        <v>68</v>
      </c>
      <c r="BB3785" s="35" t="s">
        <v>68</v>
      </c>
      <c r="BC3785" s="35" t="s">
        <v>123</v>
      </c>
      <c r="BD3785" s="35" t="s">
        <v>81</v>
      </c>
      <c r="BE3785" s="35" t="s">
        <v>182</v>
      </c>
      <c r="BF3785" s="35" t="s">
        <v>122</v>
      </c>
      <c r="BG3785" s="35" t="s">
        <v>69</v>
      </c>
      <c r="BH3785" s="35" t="s">
        <v>21405</v>
      </c>
      <c r="BI3785" s="35" t="s">
        <v>122</v>
      </c>
      <c r="BJ3785" s="35" t="s">
        <v>21406</v>
      </c>
      <c r="BK3785" s="35" t="s">
        <v>867</v>
      </c>
      <c r="BL3785" s="35" t="s">
        <v>122</v>
      </c>
      <c r="BM3785" s="35" t="s">
        <v>81</v>
      </c>
      <c r="BN3785" s="35" t="s">
        <v>70</v>
      </c>
      <c r="BO3785" s="35" t="s">
        <v>71</v>
      </c>
      <c r="BP3785" s="35" t="s">
        <v>122</v>
      </c>
      <c r="BQ3785" s="35" t="s">
        <v>163</v>
      </c>
    </row>
    <row r="3786" spans="1:69" x14ac:dyDescent="0.4">
      <c r="A3786" s="40" t="str">
        <f t="shared" si="1645"/>
        <v>2025-09-26</v>
      </c>
      <c r="B3786" s="40" t="str">
        <f t="shared" si="1646"/>
        <v>SYD</v>
      </c>
      <c r="C3786" s="39" t="str">
        <f t="shared" si="1647"/>
        <v>40644127020</v>
      </c>
      <c r="D3786" s="41" t="str">
        <f t="shared" si="1648"/>
        <v>PKR253718924</v>
      </c>
      <c r="E3786" s="41" t="str">
        <f t="shared" si="1649"/>
        <v>596421509953 (7)</v>
      </c>
      <c r="F3786" s="39" t="str">
        <f t="shared" si="1650"/>
        <v>2254225</v>
      </c>
      <c r="G3786" s="39" t="str">
        <f t="shared" si="1651"/>
        <v>WISE EXPRESS LOGISTICS PTY LTD</v>
      </c>
      <c r="H3786" s="41" t="str">
        <f t="shared" si="1652"/>
        <v>다투어 커피 로스터스</v>
      </c>
      <c r="I3786" s="39" t="str">
        <f t="shared" si="1653"/>
        <v>05825</v>
      </c>
      <c r="J3786" s="52" t="str">
        <f t="shared" si="1654"/>
        <v>타관세사</v>
      </c>
      <c r="K3786" s="75">
        <f t="shared" si="1655"/>
        <v>7</v>
      </c>
      <c r="L3786" s="76">
        <f t="shared" si="1656"/>
        <v>65.099999999999994</v>
      </c>
      <c r="M3786" s="76">
        <f t="shared" si="1657"/>
        <v>1E-3</v>
      </c>
      <c r="N3786" s="76">
        <f t="shared" si="1658"/>
        <v>65.5</v>
      </c>
      <c r="O3786" s="42">
        <f t="shared" si="1659"/>
        <v>9.5</v>
      </c>
      <c r="P3786" s="39" t="str">
        <f t="shared" si="1660"/>
        <v>보세(Normal-Bonded)</v>
      </c>
      <c r="Q3786" s="72">
        <f t="shared" si="1661"/>
        <v>1117.07</v>
      </c>
      <c r="R3786" s="43" t="str">
        <f t="shared" si="1662"/>
        <v>5X033</v>
      </c>
      <c r="S3786" s="82" t="str">
        <f t="shared" si="1663"/>
        <v/>
      </c>
      <c r="T3786" s="40">
        <f t="shared" si="1664"/>
        <v>45926</v>
      </c>
      <c r="U3786" s="44">
        <v>2500</v>
      </c>
      <c r="V3786" s="44">
        <f t="shared" si="1665"/>
        <v>500</v>
      </c>
      <c r="W3786" s="77">
        <f t="shared" si="1666"/>
        <v>3000</v>
      </c>
      <c r="X3786" s="78">
        <f t="shared" si="1667"/>
        <v>15000</v>
      </c>
      <c r="Y3786" s="44" cm="1">
        <f t="array" ref="Y3786">_xlfn.IFNA(_xlfn.IFS(AND(Q3786&gt;=2000, Q3786&lt;3000), 10000, AND(Q3786&gt;=3000, Q3786&lt;4000), 15000, AND(Q3786&gt;=4000, Q3786&lt;5000), 20000, AND(Q3786&gt;=5000), 25000),0)</f>
        <v>0</v>
      </c>
      <c r="Z3786" s="91">
        <f t="shared" si="1668"/>
        <v>0</v>
      </c>
      <c r="AA3786" s="44">
        <f t="shared" si="1669"/>
        <v>0</v>
      </c>
      <c r="AB3786" s="44"/>
      <c r="AC3786" s="44"/>
      <c r="AD3786" s="44"/>
      <c r="AE3786" s="44">
        <f>VLOOKUP(O3786,정산업데이트!$A$6:$B$12,2,10)</f>
        <v>1000</v>
      </c>
      <c r="AF3786" s="44"/>
      <c r="AG3786" s="79">
        <f t="shared" si="1670"/>
        <v>16000</v>
      </c>
      <c r="AH3786" s="80">
        <f t="shared" si="1671"/>
        <v>19000</v>
      </c>
      <c r="AJ3786" s="35" t="s">
        <v>20467</v>
      </c>
      <c r="AK3786" s="35" t="s">
        <v>73</v>
      </c>
      <c r="AL3786" s="35" t="s">
        <v>20468</v>
      </c>
      <c r="AM3786" s="35" t="s">
        <v>21407</v>
      </c>
      <c r="AN3786" s="35" t="s">
        <v>274</v>
      </c>
      <c r="AO3786" s="35" t="s">
        <v>275</v>
      </c>
      <c r="AP3786" s="35" t="s">
        <v>547</v>
      </c>
      <c r="AQ3786" s="35" t="s">
        <v>166</v>
      </c>
      <c r="AR3786" s="35">
        <v>7</v>
      </c>
      <c r="AS3786" s="35">
        <v>65.099999999999994</v>
      </c>
      <c r="AT3786" s="35">
        <v>1E-3</v>
      </c>
      <c r="AU3786" s="35">
        <v>65.5</v>
      </c>
      <c r="AV3786" s="35" t="s">
        <v>159</v>
      </c>
      <c r="AW3786" s="35">
        <v>1117.07</v>
      </c>
      <c r="AX3786" s="35" t="s">
        <v>68</v>
      </c>
      <c r="AY3786" s="35" t="s">
        <v>68</v>
      </c>
      <c r="AZ3786" s="35" t="s">
        <v>68</v>
      </c>
      <c r="BA3786" s="35" t="s">
        <v>122</v>
      </c>
      <c r="BB3786" s="35" t="s">
        <v>122</v>
      </c>
      <c r="BC3786" s="35" t="s">
        <v>125</v>
      </c>
      <c r="BD3786" s="35" t="s">
        <v>74</v>
      </c>
      <c r="BE3786" s="35" t="s">
        <v>113</v>
      </c>
      <c r="BF3786" s="35" t="s">
        <v>122</v>
      </c>
      <c r="BG3786" s="35" t="s">
        <v>69</v>
      </c>
      <c r="BH3786" s="35" t="s">
        <v>21408</v>
      </c>
      <c r="BI3786" s="35" t="s">
        <v>122</v>
      </c>
      <c r="BJ3786" s="35" t="s">
        <v>21409</v>
      </c>
      <c r="BK3786" s="35" t="s">
        <v>867</v>
      </c>
      <c r="BL3786" s="35" t="s">
        <v>122</v>
      </c>
      <c r="BM3786" s="35" t="s">
        <v>74</v>
      </c>
      <c r="BN3786" s="35" t="s">
        <v>70</v>
      </c>
      <c r="BO3786" s="35" t="s">
        <v>71</v>
      </c>
      <c r="BP3786" s="35" t="s">
        <v>122</v>
      </c>
      <c r="BQ3786" s="35" t="s">
        <v>163</v>
      </c>
    </row>
    <row r="3787" spans="1:69" x14ac:dyDescent="0.4">
      <c r="A3787" s="40" t="str">
        <f t="shared" si="1645"/>
        <v>2025-09-26</v>
      </c>
      <c r="B3787" s="40" t="str">
        <f t="shared" si="1646"/>
        <v>SYD</v>
      </c>
      <c r="C3787" s="39" t="str">
        <f t="shared" si="1647"/>
        <v>40644127020</v>
      </c>
      <c r="D3787" s="41" t="str">
        <f t="shared" si="1648"/>
        <v>PKR253713215</v>
      </c>
      <c r="E3787" s="41" t="str">
        <f t="shared" si="1649"/>
        <v>596421506464</v>
      </c>
      <c r="F3787" s="39" t="str">
        <f t="shared" si="1650"/>
        <v>2256516</v>
      </c>
      <c r="G3787" s="39" t="str">
        <f t="shared" si="1651"/>
        <v>WISE EXPRESS (CNC INTL)</v>
      </c>
      <c r="H3787" s="41" t="str">
        <f t="shared" si="1652"/>
        <v>원미경</v>
      </c>
      <c r="I3787" s="39" t="str">
        <f t="shared" si="1653"/>
        <v>10378</v>
      </c>
      <c r="J3787" s="52" t="str">
        <f t="shared" si="1654"/>
        <v/>
      </c>
      <c r="K3787" s="75">
        <f t="shared" si="1655"/>
        <v>1</v>
      </c>
      <c r="L3787" s="76">
        <f t="shared" si="1656"/>
        <v>1</v>
      </c>
      <c r="M3787" s="76">
        <f t="shared" si="1657"/>
        <v>1E-3</v>
      </c>
      <c r="N3787" s="76">
        <f t="shared" si="1658"/>
        <v>1</v>
      </c>
      <c r="O3787" s="42">
        <f t="shared" si="1659"/>
        <v>1</v>
      </c>
      <c r="P3787" s="39" t="str">
        <f t="shared" si="1660"/>
        <v>일반(목록배제,Normal-Manifest Exception)</v>
      </c>
      <c r="Q3787" s="72">
        <f t="shared" si="1661"/>
        <v>58</v>
      </c>
      <c r="R3787" s="43" t="str">
        <f t="shared" si="1662"/>
        <v>5X033</v>
      </c>
      <c r="S3787" s="82" t="str">
        <f t="shared" si="1663"/>
        <v/>
      </c>
      <c r="T3787" s="40">
        <f t="shared" si="1664"/>
        <v>45926</v>
      </c>
      <c r="U3787" s="44">
        <v>2500</v>
      </c>
      <c r="V3787" s="44">
        <f t="shared" si="1665"/>
        <v>0</v>
      </c>
      <c r="W3787" s="77">
        <f t="shared" si="1666"/>
        <v>2500</v>
      </c>
      <c r="X3787" s="78">
        <f t="shared" si="1667"/>
        <v>0</v>
      </c>
      <c r="Y3787" s="44" cm="1">
        <f t="array" ref="Y3787">_xlfn.IFNA(_xlfn.IFS(AND(Q3787&gt;=2000, Q3787&lt;3000), 10000, AND(Q3787&gt;=3000, Q3787&lt;4000), 15000, AND(Q3787&gt;=4000, Q3787&lt;5000), 20000, AND(Q3787&gt;=5000), 25000),0)</f>
        <v>0</v>
      </c>
      <c r="Z3787" s="91">
        <f t="shared" si="1668"/>
        <v>300</v>
      </c>
      <c r="AA3787" s="44">
        <f t="shared" si="1669"/>
        <v>0</v>
      </c>
      <c r="AB3787" s="44"/>
      <c r="AC3787" s="44"/>
      <c r="AD3787" s="44"/>
      <c r="AE3787" s="44">
        <f>VLOOKUP(O3787,정산업데이트!$A$6:$B$12,2,10)</f>
        <v>0</v>
      </c>
      <c r="AF3787" s="44"/>
      <c r="AG3787" s="79">
        <f t="shared" si="1670"/>
        <v>300</v>
      </c>
      <c r="AH3787" s="80">
        <f t="shared" si="1671"/>
        <v>2800</v>
      </c>
      <c r="AJ3787" s="35" t="s">
        <v>20467</v>
      </c>
      <c r="AK3787" s="35" t="s">
        <v>73</v>
      </c>
      <c r="AL3787" s="35" t="s">
        <v>20468</v>
      </c>
      <c r="AM3787" s="35" t="s">
        <v>21410</v>
      </c>
      <c r="AN3787" s="35" t="s">
        <v>21411</v>
      </c>
      <c r="AO3787" s="35" t="s">
        <v>21412</v>
      </c>
      <c r="AP3787" s="35" t="s">
        <v>21413</v>
      </c>
      <c r="AQ3787" s="35" t="s">
        <v>122</v>
      </c>
      <c r="AR3787" s="35">
        <v>1</v>
      </c>
      <c r="AS3787" s="35">
        <v>1</v>
      </c>
      <c r="AT3787" s="35">
        <v>1E-3</v>
      </c>
      <c r="AU3787" s="35">
        <v>1</v>
      </c>
      <c r="AV3787" s="35" t="s">
        <v>8</v>
      </c>
      <c r="AW3787" s="35">
        <v>58</v>
      </c>
      <c r="AX3787" s="35" t="s">
        <v>68</v>
      </c>
      <c r="AY3787" s="35" t="s">
        <v>68</v>
      </c>
      <c r="AZ3787" s="35" t="s">
        <v>68</v>
      </c>
      <c r="BA3787" s="35" t="s">
        <v>68</v>
      </c>
      <c r="BB3787" s="35" t="s">
        <v>68</v>
      </c>
      <c r="BC3787" s="35" t="s">
        <v>405</v>
      </c>
      <c r="BD3787" s="35" t="s">
        <v>406</v>
      </c>
      <c r="BE3787" s="35" t="s">
        <v>417</v>
      </c>
      <c r="BF3787" s="35" t="s">
        <v>122</v>
      </c>
      <c r="BG3787" s="35" t="s">
        <v>69</v>
      </c>
      <c r="BH3787" s="35" t="s">
        <v>21414</v>
      </c>
      <c r="BI3787" s="35" t="s">
        <v>122</v>
      </c>
      <c r="BJ3787" s="35" t="s">
        <v>21415</v>
      </c>
      <c r="BK3787" s="35" t="s">
        <v>867</v>
      </c>
      <c r="BL3787" s="35" t="s">
        <v>122</v>
      </c>
      <c r="BM3787" s="35" t="s">
        <v>406</v>
      </c>
      <c r="BN3787" s="35" t="s">
        <v>70</v>
      </c>
      <c r="BO3787" s="35" t="s">
        <v>71</v>
      </c>
      <c r="BP3787" s="35" t="s">
        <v>122</v>
      </c>
      <c r="BQ3787" s="35" t="s">
        <v>163</v>
      </c>
    </row>
    <row r="3788" spans="1:69" x14ac:dyDescent="0.4">
      <c r="A3788" s="40" t="str">
        <f t="shared" si="1645"/>
        <v>2025-09-26</v>
      </c>
      <c r="B3788" s="40" t="str">
        <f t="shared" si="1646"/>
        <v>SYD</v>
      </c>
      <c r="C3788" s="39" t="str">
        <f t="shared" si="1647"/>
        <v>40644127020</v>
      </c>
      <c r="D3788" s="41" t="str">
        <f t="shared" si="1648"/>
        <v>PKR253713216</v>
      </c>
      <c r="E3788" s="41" t="str">
        <f t="shared" si="1649"/>
        <v>596421506475</v>
      </c>
      <c r="F3788" s="39" t="str">
        <f t="shared" si="1650"/>
        <v>2256516</v>
      </c>
      <c r="G3788" s="39" t="str">
        <f t="shared" si="1651"/>
        <v>WISE EXPRESS (CNC INTL)</v>
      </c>
      <c r="H3788" s="41" t="str">
        <f t="shared" si="1652"/>
        <v>양기진</v>
      </c>
      <c r="I3788" s="39" t="str">
        <f t="shared" si="1653"/>
        <v>06986</v>
      </c>
      <c r="J3788" s="52" t="str">
        <f t="shared" si="1654"/>
        <v/>
      </c>
      <c r="K3788" s="75">
        <f t="shared" si="1655"/>
        <v>1</v>
      </c>
      <c r="L3788" s="76">
        <f t="shared" si="1656"/>
        <v>1</v>
      </c>
      <c r="M3788" s="76">
        <f t="shared" si="1657"/>
        <v>1E-3</v>
      </c>
      <c r="N3788" s="76">
        <f t="shared" si="1658"/>
        <v>1</v>
      </c>
      <c r="O3788" s="42">
        <f t="shared" si="1659"/>
        <v>1</v>
      </c>
      <c r="P3788" s="39" t="str">
        <f t="shared" si="1660"/>
        <v>일반(목록배제,Normal-Manifest Exception)</v>
      </c>
      <c r="Q3788" s="72">
        <f t="shared" si="1661"/>
        <v>25</v>
      </c>
      <c r="R3788" s="43" t="str">
        <f t="shared" si="1662"/>
        <v>5X033</v>
      </c>
      <c r="S3788" s="82" t="str">
        <f t="shared" si="1663"/>
        <v/>
      </c>
      <c r="T3788" s="40">
        <f t="shared" si="1664"/>
        <v>45926</v>
      </c>
      <c r="U3788" s="44">
        <v>2500</v>
      </c>
      <c r="V3788" s="44">
        <f t="shared" si="1665"/>
        <v>0</v>
      </c>
      <c r="W3788" s="77">
        <f t="shared" si="1666"/>
        <v>2500</v>
      </c>
      <c r="X3788" s="78">
        <f t="shared" si="1667"/>
        <v>0</v>
      </c>
      <c r="Y3788" s="44" cm="1">
        <f t="array" ref="Y3788">_xlfn.IFNA(_xlfn.IFS(AND(Q3788&gt;=2000, Q3788&lt;3000), 10000, AND(Q3788&gt;=3000, Q3788&lt;4000), 15000, AND(Q3788&gt;=4000, Q3788&lt;5000), 20000, AND(Q3788&gt;=5000), 25000),0)</f>
        <v>0</v>
      </c>
      <c r="Z3788" s="91">
        <f t="shared" si="1668"/>
        <v>300</v>
      </c>
      <c r="AA3788" s="44">
        <f t="shared" si="1669"/>
        <v>0</v>
      </c>
      <c r="AB3788" s="44"/>
      <c r="AC3788" s="44"/>
      <c r="AD3788" s="44"/>
      <c r="AE3788" s="44">
        <f>VLOOKUP(O3788,정산업데이트!$A$6:$B$12,2,10)</f>
        <v>0</v>
      </c>
      <c r="AF3788" s="44"/>
      <c r="AG3788" s="79">
        <f t="shared" si="1670"/>
        <v>300</v>
      </c>
      <c r="AH3788" s="80">
        <f t="shared" si="1671"/>
        <v>2800</v>
      </c>
      <c r="AJ3788" s="35" t="s">
        <v>20467</v>
      </c>
      <c r="AK3788" s="35" t="s">
        <v>73</v>
      </c>
      <c r="AL3788" s="35" t="s">
        <v>20468</v>
      </c>
      <c r="AM3788" s="35" t="s">
        <v>21416</v>
      </c>
      <c r="AN3788" s="35" t="s">
        <v>21417</v>
      </c>
      <c r="AO3788" s="35" t="s">
        <v>21418</v>
      </c>
      <c r="AP3788" s="35" t="s">
        <v>21419</v>
      </c>
      <c r="AQ3788" s="35" t="s">
        <v>122</v>
      </c>
      <c r="AR3788" s="35">
        <v>1</v>
      </c>
      <c r="AS3788" s="35">
        <v>1</v>
      </c>
      <c r="AT3788" s="35">
        <v>1E-3</v>
      </c>
      <c r="AU3788" s="35">
        <v>1</v>
      </c>
      <c r="AV3788" s="35" t="s">
        <v>8</v>
      </c>
      <c r="AW3788" s="35">
        <v>25</v>
      </c>
      <c r="AX3788" s="35" t="s">
        <v>68</v>
      </c>
      <c r="AY3788" s="35" t="s">
        <v>68</v>
      </c>
      <c r="AZ3788" s="35" t="s">
        <v>68</v>
      </c>
      <c r="BA3788" s="35" t="s">
        <v>68</v>
      </c>
      <c r="BB3788" s="35" t="s">
        <v>68</v>
      </c>
      <c r="BC3788" s="35" t="s">
        <v>405</v>
      </c>
      <c r="BD3788" s="35" t="s">
        <v>406</v>
      </c>
      <c r="BE3788" s="35" t="s">
        <v>417</v>
      </c>
      <c r="BF3788" s="35" t="s">
        <v>122</v>
      </c>
      <c r="BG3788" s="35" t="s">
        <v>69</v>
      </c>
      <c r="BH3788" s="35" t="s">
        <v>21420</v>
      </c>
      <c r="BI3788" s="35" t="s">
        <v>122</v>
      </c>
      <c r="BJ3788" s="35" t="s">
        <v>21421</v>
      </c>
      <c r="BK3788" s="35" t="s">
        <v>867</v>
      </c>
      <c r="BL3788" s="35" t="s">
        <v>122</v>
      </c>
      <c r="BM3788" s="35" t="s">
        <v>406</v>
      </c>
      <c r="BN3788" s="35" t="s">
        <v>70</v>
      </c>
      <c r="BO3788" s="35" t="s">
        <v>71</v>
      </c>
      <c r="BP3788" s="35" t="s">
        <v>122</v>
      </c>
      <c r="BQ3788" s="35" t="s">
        <v>163</v>
      </c>
    </row>
    <row r="3789" spans="1:69" x14ac:dyDescent="0.4">
      <c r="A3789" s="40" t="str">
        <f t="shared" si="1645"/>
        <v>2025-09-26</v>
      </c>
      <c r="B3789" s="40" t="str">
        <f t="shared" si="1646"/>
        <v>SYD</v>
      </c>
      <c r="C3789" s="39" t="str">
        <f t="shared" si="1647"/>
        <v>40644127020</v>
      </c>
      <c r="D3789" s="41" t="str">
        <f t="shared" si="1648"/>
        <v>PKR253713217</v>
      </c>
      <c r="E3789" s="41" t="str">
        <f t="shared" si="1649"/>
        <v>596421506486</v>
      </c>
      <c r="F3789" s="39" t="str">
        <f t="shared" si="1650"/>
        <v>2256516</v>
      </c>
      <c r="G3789" s="39" t="str">
        <f t="shared" si="1651"/>
        <v>WISE EXPRESS (CNC INTL)</v>
      </c>
      <c r="H3789" s="41" t="str">
        <f t="shared" si="1652"/>
        <v>윤지수</v>
      </c>
      <c r="I3789" s="39" t="str">
        <f t="shared" si="1653"/>
        <v>30091</v>
      </c>
      <c r="J3789" s="52" t="str">
        <f t="shared" si="1654"/>
        <v/>
      </c>
      <c r="K3789" s="75">
        <f t="shared" si="1655"/>
        <v>1</v>
      </c>
      <c r="L3789" s="76">
        <f t="shared" si="1656"/>
        <v>1</v>
      </c>
      <c r="M3789" s="76">
        <f t="shared" si="1657"/>
        <v>1E-3</v>
      </c>
      <c r="N3789" s="76">
        <f t="shared" si="1658"/>
        <v>1</v>
      </c>
      <c r="O3789" s="42">
        <f t="shared" si="1659"/>
        <v>1</v>
      </c>
      <c r="P3789" s="39" t="str">
        <f t="shared" si="1660"/>
        <v>목록(Manifest)</v>
      </c>
      <c r="Q3789" s="72">
        <f t="shared" si="1661"/>
        <v>45</v>
      </c>
      <c r="R3789" s="43" t="str">
        <f t="shared" si="1662"/>
        <v>5X033</v>
      </c>
      <c r="S3789" s="82" t="str">
        <f t="shared" si="1663"/>
        <v/>
      </c>
      <c r="T3789" s="40">
        <f t="shared" si="1664"/>
        <v>45926</v>
      </c>
      <c r="U3789" s="44">
        <v>2500</v>
      </c>
      <c r="V3789" s="44">
        <f t="shared" si="1665"/>
        <v>0</v>
      </c>
      <c r="W3789" s="77">
        <f t="shared" si="1666"/>
        <v>2500</v>
      </c>
      <c r="X3789" s="78">
        <f t="shared" si="1667"/>
        <v>0</v>
      </c>
      <c r="Y3789" s="44" cm="1">
        <f t="array" ref="Y3789">_xlfn.IFNA(_xlfn.IFS(AND(Q3789&gt;=2000, Q3789&lt;3000), 10000, AND(Q3789&gt;=3000, Q3789&lt;4000), 15000, AND(Q3789&gt;=4000, Q3789&lt;5000), 20000, AND(Q3789&gt;=5000), 25000),0)</f>
        <v>0</v>
      </c>
      <c r="Z3789" s="91">
        <f t="shared" si="1668"/>
        <v>0</v>
      </c>
      <c r="AA3789" s="44">
        <f t="shared" si="1669"/>
        <v>0</v>
      </c>
      <c r="AB3789" s="44"/>
      <c r="AC3789" s="44"/>
      <c r="AD3789" s="44"/>
      <c r="AE3789" s="44">
        <f>VLOOKUP(O3789,정산업데이트!$A$6:$B$12,2,10)</f>
        <v>0</v>
      </c>
      <c r="AF3789" s="44"/>
      <c r="AG3789" s="79">
        <f t="shared" si="1670"/>
        <v>0</v>
      </c>
      <c r="AH3789" s="80">
        <f t="shared" si="1671"/>
        <v>2500</v>
      </c>
      <c r="AJ3789" s="35" t="s">
        <v>20467</v>
      </c>
      <c r="AK3789" s="35" t="s">
        <v>73</v>
      </c>
      <c r="AL3789" s="35" t="s">
        <v>20468</v>
      </c>
      <c r="AM3789" s="35" t="s">
        <v>21422</v>
      </c>
      <c r="AN3789" s="35" t="s">
        <v>21423</v>
      </c>
      <c r="AO3789" s="35" t="s">
        <v>21424</v>
      </c>
      <c r="AP3789" s="35" t="s">
        <v>4326</v>
      </c>
      <c r="AQ3789" s="35" t="s">
        <v>122</v>
      </c>
      <c r="AR3789" s="35">
        <v>1</v>
      </c>
      <c r="AS3789" s="35">
        <v>1</v>
      </c>
      <c r="AT3789" s="35">
        <v>1E-3</v>
      </c>
      <c r="AU3789" s="35">
        <v>1</v>
      </c>
      <c r="AV3789" s="35" t="s">
        <v>7</v>
      </c>
      <c r="AW3789" s="35">
        <v>45</v>
      </c>
      <c r="AX3789" s="35" t="s">
        <v>68</v>
      </c>
      <c r="AY3789" s="35" t="s">
        <v>68</v>
      </c>
      <c r="AZ3789" s="35" t="s">
        <v>68</v>
      </c>
      <c r="BA3789" s="35" t="s">
        <v>68</v>
      </c>
      <c r="BB3789" s="35" t="s">
        <v>68</v>
      </c>
      <c r="BC3789" s="35" t="s">
        <v>405</v>
      </c>
      <c r="BD3789" s="35" t="s">
        <v>406</v>
      </c>
      <c r="BE3789" s="35" t="s">
        <v>715</v>
      </c>
      <c r="BF3789" s="35" t="s">
        <v>122</v>
      </c>
      <c r="BG3789" s="35" t="s">
        <v>69</v>
      </c>
      <c r="BH3789" s="35" t="s">
        <v>21425</v>
      </c>
      <c r="BI3789" s="35" t="s">
        <v>122</v>
      </c>
      <c r="BJ3789" s="35" t="s">
        <v>21426</v>
      </c>
      <c r="BK3789" s="35" t="s">
        <v>867</v>
      </c>
      <c r="BL3789" s="35" t="s">
        <v>122</v>
      </c>
      <c r="BM3789" s="35" t="s">
        <v>406</v>
      </c>
      <c r="BN3789" s="35" t="s">
        <v>70</v>
      </c>
      <c r="BO3789" s="35" t="s">
        <v>71</v>
      </c>
      <c r="BP3789" s="35" t="s">
        <v>122</v>
      </c>
      <c r="BQ3789" s="35" t="s">
        <v>163</v>
      </c>
    </row>
    <row r="3790" spans="1:69" x14ac:dyDescent="0.4">
      <c r="A3790" s="40" t="str">
        <f t="shared" si="1645"/>
        <v>2025-09-26</v>
      </c>
      <c r="B3790" s="40" t="str">
        <f t="shared" si="1646"/>
        <v>SYD</v>
      </c>
      <c r="C3790" s="39" t="str">
        <f t="shared" si="1647"/>
        <v>40644127020</v>
      </c>
      <c r="D3790" s="41" t="str">
        <f t="shared" si="1648"/>
        <v>PKR253713218</v>
      </c>
      <c r="E3790" s="41" t="str">
        <f t="shared" si="1649"/>
        <v>596421506490</v>
      </c>
      <c r="F3790" s="39" t="str">
        <f t="shared" si="1650"/>
        <v>2256516</v>
      </c>
      <c r="G3790" s="39" t="str">
        <f t="shared" si="1651"/>
        <v>WISE EXPRESS (CNC INTL)</v>
      </c>
      <c r="H3790" s="41" t="str">
        <f t="shared" si="1652"/>
        <v>곽민주</v>
      </c>
      <c r="I3790" s="39" t="str">
        <f t="shared" si="1653"/>
        <v>04790</v>
      </c>
      <c r="J3790" s="52" t="str">
        <f t="shared" si="1654"/>
        <v/>
      </c>
      <c r="K3790" s="75">
        <f t="shared" si="1655"/>
        <v>1</v>
      </c>
      <c r="L3790" s="76">
        <f t="shared" si="1656"/>
        <v>1</v>
      </c>
      <c r="M3790" s="76">
        <f t="shared" si="1657"/>
        <v>1E-3</v>
      </c>
      <c r="N3790" s="76">
        <f t="shared" si="1658"/>
        <v>1</v>
      </c>
      <c r="O3790" s="42">
        <f t="shared" si="1659"/>
        <v>1</v>
      </c>
      <c r="P3790" s="39" t="str">
        <f t="shared" si="1660"/>
        <v>목록(Manifest)</v>
      </c>
      <c r="Q3790" s="72">
        <f t="shared" si="1661"/>
        <v>41</v>
      </c>
      <c r="R3790" s="43" t="str">
        <f t="shared" si="1662"/>
        <v>5X033</v>
      </c>
      <c r="S3790" s="82" t="str">
        <f t="shared" si="1663"/>
        <v/>
      </c>
      <c r="T3790" s="40">
        <f t="shared" si="1664"/>
        <v>45926</v>
      </c>
      <c r="U3790" s="44">
        <v>2500</v>
      </c>
      <c r="V3790" s="44">
        <f t="shared" si="1665"/>
        <v>0</v>
      </c>
      <c r="W3790" s="77">
        <f t="shared" si="1666"/>
        <v>2500</v>
      </c>
      <c r="X3790" s="78">
        <f t="shared" si="1667"/>
        <v>0</v>
      </c>
      <c r="Y3790" s="44" cm="1">
        <f t="array" ref="Y3790">_xlfn.IFNA(_xlfn.IFS(AND(Q3790&gt;=2000, Q3790&lt;3000), 10000, AND(Q3790&gt;=3000, Q3790&lt;4000), 15000, AND(Q3790&gt;=4000, Q3790&lt;5000), 20000, AND(Q3790&gt;=5000), 25000),0)</f>
        <v>0</v>
      </c>
      <c r="Z3790" s="91">
        <f t="shared" si="1668"/>
        <v>0</v>
      </c>
      <c r="AA3790" s="44">
        <f t="shared" si="1669"/>
        <v>0</v>
      </c>
      <c r="AB3790" s="44"/>
      <c r="AC3790" s="44"/>
      <c r="AD3790" s="44"/>
      <c r="AE3790" s="44">
        <f>VLOOKUP(O3790,정산업데이트!$A$6:$B$12,2,10)</f>
        <v>0</v>
      </c>
      <c r="AF3790" s="44"/>
      <c r="AG3790" s="79">
        <f t="shared" si="1670"/>
        <v>0</v>
      </c>
      <c r="AH3790" s="80">
        <f t="shared" si="1671"/>
        <v>2500</v>
      </c>
      <c r="AJ3790" s="35" t="s">
        <v>20467</v>
      </c>
      <c r="AK3790" s="35" t="s">
        <v>73</v>
      </c>
      <c r="AL3790" s="35" t="s">
        <v>20468</v>
      </c>
      <c r="AM3790" s="35" t="s">
        <v>21427</v>
      </c>
      <c r="AN3790" s="35" t="s">
        <v>21428</v>
      </c>
      <c r="AO3790" s="35" t="s">
        <v>21429</v>
      </c>
      <c r="AP3790" s="35" t="s">
        <v>21430</v>
      </c>
      <c r="AQ3790" s="35" t="s">
        <v>122</v>
      </c>
      <c r="AR3790" s="35">
        <v>1</v>
      </c>
      <c r="AS3790" s="35">
        <v>1</v>
      </c>
      <c r="AT3790" s="35">
        <v>1E-3</v>
      </c>
      <c r="AU3790" s="35">
        <v>1</v>
      </c>
      <c r="AV3790" s="35" t="s">
        <v>7</v>
      </c>
      <c r="AW3790" s="35">
        <v>41</v>
      </c>
      <c r="AX3790" s="35" t="s">
        <v>68</v>
      </c>
      <c r="AY3790" s="35" t="s">
        <v>68</v>
      </c>
      <c r="AZ3790" s="35" t="s">
        <v>68</v>
      </c>
      <c r="BA3790" s="35" t="s">
        <v>68</v>
      </c>
      <c r="BB3790" s="35" t="s">
        <v>68</v>
      </c>
      <c r="BC3790" s="35" t="s">
        <v>405</v>
      </c>
      <c r="BD3790" s="35" t="s">
        <v>406</v>
      </c>
      <c r="BE3790" s="35" t="s">
        <v>715</v>
      </c>
      <c r="BF3790" s="35" t="s">
        <v>122</v>
      </c>
      <c r="BG3790" s="35" t="s">
        <v>69</v>
      </c>
      <c r="BH3790" s="35" t="s">
        <v>21431</v>
      </c>
      <c r="BI3790" s="35" t="s">
        <v>122</v>
      </c>
      <c r="BJ3790" s="35" t="s">
        <v>21432</v>
      </c>
      <c r="BK3790" s="35" t="s">
        <v>867</v>
      </c>
      <c r="BL3790" s="35" t="s">
        <v>122</v>
      </c>
      <c r="BM3790" s="35" t="s">
        <v>406</v>
      </c>
      <c r="BN3790" s="35" t="s">
        <v>70</v>
      </c>
      <c r="BO3790" s="35" t="s">
        <v>71</v>
      </c>
      <c r="BP3790" s="35" t="s">
        <v>122</v>
      </c>
      <c r="BQ3790" s="35" t="s">
        <v>163</v>
      </c>
    </row>
    <row r="3791" spans="1:69" x14ac:dyDescent="0.4">
      <c r="A3791" s="40" t="str">
        <f t="shared" si="1645"/>
        <v>2025-09-26</v>
      </c>
      <c r="B3791" s="40" t="str">
        <f t="shared" si="1646"/>
        <v>SYD</v>
      </c>
      <c r="C3791" s="39" t="str">
        <f t="shared" si="1647"/>
        <v>40644127020</v>
      </c>
      <c r="D3791" s="41" t="str">
        <f t="shared" si="1648"/>
        <v>PKR253713219</v>
      </c>
      <c r="E3791" s="41" t="str">
        <f t="shared" si="1649"/>
        <v>596421506501</v>
      </c>
      <c r="F3791" s="39" t="str">
        <f t="shared" si="1650"/>
        <v>2256516</v>
      </c>
      <c r="G3791" s="39" t="str">
        <f t="shared" si="1651"/>
        <v>WISE EXPRESS (CNC INTL)</v>
      </c>
      <c r="H3791" s="41" t="str">
        <f t="shared" si="1652"/>
        <v>이선희</v>
      </c>
      <c r="I3791" s="39" t="str">
        <f t="shared" si="1653"/>
        <v>11606</v>
      </c>
      <c r="J3791" s="52" t="str">
        <f t="shared" si="1654"/>
        <v/>
      </c>
      <c r="K3791" s="75">
        <f t="shared" si="1655"/>
        <v>1</v>
      </c>
      <c r="L3791" s="76">
        <f t="shared" si="1656"/>
        <v>1</v>
      </c>
      <c r="M3791" s="76">
        <f t="shared" si="1657"/>
        <v>1E-3</v>
      </c>
      <c r="N3791" s="76">
        <f t="shared" si="1658"/>
        <v>1</v>
      </c>
      <c r="O3791" s="42">
        <f t="shared" si="1659"/>
        <v>1</v>
      </c>
      <c r="P3791" s="39" t="str">
        <f t="shared" si="1660"/>
        <v>일반(목록배제,Normal-Manifest Exception)</v>
      </c>
      <c r="Q3791" s="72">
        <f t="shared" si="1661"/>
        <v>44</v>
      </c>
      <c r="R3791" s="43" t="str">
        <f t="shared" si="1662"/>
        <v>5X033</v>
      </c>
      <c r="S3791" s="82" t="str">
        <f t="shared" si="1663"/>
        <v/>
      </c>
      <c r="T3791" s="40">
        <f t="shared" si="1664"/>
        <v>45926</v>
      </c>
      <c r="U3791" s="44">
        <v>2500</v>
      </c>
      <c r="V3791" s="44">
        <f t="shared" si="1665"/>
        <v>0</v>
      </c>
      <c r="W3791" s="77">
        <f t="shared" si="1666"/>
        <v>2500</v>
      </c>
      <c r="X3791" s="78">
        <f t="shared" si="1667"/>
        <v>0</v>
      </c>
      <c r="Y3791" s="44" cm="1">
        <f t="array" ref="Y3791">_xlfn.IFNA(_xlfn.IFS(AND(Q3791&gt;=2000, Q3791&lt;3000), 10000, AND(Q3791&gt;=3000, Q3791&lt;4000), 15000, AND(Q3791&gt;=4000, Q3791&lt;5000), 20000, AND(Q3791&gt;=5000), 25000),0)</f>
        <v>0</v>
      </c>
      <c r="Z3791" s="91">
        <f t="shared" si="1668"/>
        <v>300</v>
      </c>
      <c r="AA3791" s="44">
        <f t="shared" si="1669"/>
        <v>0</v>
      </c>
      <c r="AB3791" s="44"/>
      <c r="AC3791" s="44"/>
      <c r="AD3791" s="44"/>
      <c r="AE3791" s="44">
        <f>VLOOKUP(O3791,정산업데이트!$A$6:$B$12,2,10)</f>
        <v>0</v>
      </c>
      <c r="AF3791" s="44"/>
      <c r="AG3791" s="79">
        <f t="shared" si="1670"/>
        <v>300</v>
      </c>
      <c r="AH3791" s="80">
        <f t="shared" si="1671"/>
        <v>2800</v>
      </c>
      <c r="AJ3791" s="35" t="s">
        <v>20467</v>
      </c>
      <c r="AK3791" s="35" t="s">
        <v>73</v>
      </c>
      <c r="AL3791" s="35" t="s">
        <v>20468</v>
      </c>
      <c r="AM3791" s="35" t="s">
        <v>21433</v>
      </c>
      <c r="AN3791" s="35" t="s">
        <v>329</v>
      </c>
      <c r="AO3791" s="35" t="s">
        <v>21434</v>
      </c>
      <c r="AP3791" s="35" t="s">
        <v>21435</v>
      </c>
      <c r="AQ3791" s="35" t="s">
        <v>122</v>
      </c>
      <c r="AR3791" s="35">
        <v>1</v>
      </c>
      <c r="AS3791" s="35">
        <v>1</v>
      </c>
      <c r="AT3791" s="35">
        <v>1E-3</v>
      </c>
      <c r="AU3791" s="35">
        <v>1</v>
      </c>
      <c r="AV3791" s="35" t="s">
        <v>8</v>
      </c>
      <c r="AW3791" s="35">
        <v>44</v>
      </c>
      <c r="AX3791" s="35" t="s">
        <v>68</v>
      </c>
      <c r="AY3791" s="35" t="s">
        <v>68</v>
      </c>
      <c r="AZ3791" s="35" t="s">
        <v>68</v>
      </c>
      <c r="BA3791" s="35" t="s">
        <v>68</v>
      </c>
      <c r="BB3791" s="35" t="s">
        <v>68</v>
      </c>
      <c r="BC3791" s="35" t="s">
        <v>405</v>
      </c>
      <c r="BD3791" s="35" t="s">
        <v>406</v>
      </c>
      <c r="BE3791" s="35" t="s">
        <v>408</v>
      </c>
      <c r="BF3791" s="35" t="s">
        <v>122</v>
      </c>
      <c r="BG3791" s="35" t="s">
        <v>69</v>
      </c>
      <c r="BH3791" s="35" t="s">
        <v>21436</v>
      </c>
      <c r="BI3791" s="35" t="s">
        <v>122</v>
      </c>
      <c r="BJ3791" s="35" t="s">
        <v>21437</v>
      </c>
      <c r="BK3791" s="35" t="s">
        <v>867</v>
      </c>
      <c r="BL3791" s="35" t="s">
        <v>122</v>
      </c>
      <c r="BM3791" s="35" t="s">
        <v>406</v>
      </c>
      <c r="BN3791" s="35" t="s">
        <v>70</v>
      </c>
      <c r="BO3791" s="35" t="s">
        <v>71</v>
      </c>
      <c r="BP3791" s="35" t="s">
        <v>122</v>
      </c>
      <c r="BQ3791" s="35" t="s">
        <v>163</v>
      </c>
    </row>
    <row r="3792" spans="1:69" x14ac:dyDescent="0.4">
      <c r="A3792" s="40" t="str">
        <f t="shared" si="1645"/>
        <v>2025-09-26</v>
      </c>
      <c r="B3792" s="40" t="str">
        <f t="shared" si="1646"/>
        <v>SYD</v>
      </c>
      <c r="C3792" s="39" t="str">
        <f t="shared" si="1647"/>
        <v>40644127020</v>
      </c>
      <c r="D3792" s="41" t="str">
        <f t="shared" si="1648"/>
        <v>PKR253713220</v>
      </c>
      <c r="E3792" s="41" t="str">
        <f t="shared" si="1649"/>
        <v>596421506512</v>
      </c>
      <c r="F3792" s="39" t="str">
        <f t="shared" si="1650"/>
        <v>2256516</v>
      </c>
      <c r="G3792" s="39" t="str">
        <f t="shared" si="1651"/>
        <v>WISE EXPRESS (CNC INTL)</v>
      </c>
      <c r="H3792" s="41" t="str">
        <f t="shared" si="1652"/>
        <v>정유진</v>
      </c>
      <c r="I3792" s="39" t="str">
        <f t="shared" si="1653"/>
        <v>06554</v>
      </c>
      <c r="J3792" s="52" t="str">
        <f t="shared" si="1654"/>
        <v/>
      </c>
      <c r="K3792" s="75">
        <f t="shared" si="1655"/>
        <v>1</v>
      </c>
      <c r="L3792" s="76">
        <f t="shared" si="1656"/>
        <v>1</v>
      </c>
      <c r="M3792" s="76">
        <f t="shared" si="1657"/>
        <v>1E-3</v>
      </c>
      <c r="N3792" s="76">
        <f t="shared" si="1658"/>
        <v>1</v>
      </c>
      <c r="O3792" s="42">
        <f t="shared" si="1659"/>
        <v>1</v>
      </c>
      <c r="P3792" s="39" t="str">
        <f t="shared" si="1660"/>
        <v>목록(Manifest)</v>
      </c>
      <c r="Q3792" s="72">
        <f t="shared" si="1661"/>
        <v>32</v>
      </c>
      <c r="R3792" s="43" t="str">
        <f t="shared" si="1662"/>
        <v>5X033</v>
      </c>
      <c r="S3792" s="82" t="str">
        <f t="shared" si="1663"/>
        <v/>
      </c>
      <c r="T3792" s="40">
        <f t="shared" si="1664"/>
        <v>45926</v>
      </c>
      <c r="U3792" s="44">
        <v>2500</v>
      </c>
      <c r="V3792" s="44">
        <f t="shared" si="1665"/>
        <v>0</v>
      </c>
      <c r="W3792" s="77">
        <f t="shared" si="1666"/>
        <v>2500</v>
      </c>
      <c r="X3792" s="78">
        <f t="shared" si="1667"/>
        <v>0</v>
      </c>
      <c r="Y3792" s="44" cm="1">
        <f t="array" ref="Y3792">_xlfn.IFNA(_xlfn.IFS(AND(Q3792&gt;=2000, Q3792&lt;3000), 10000, AND(Q3792&gt;=3000, Q3792&lt;4000), 15000, AND(Q3792&gt;=4000, Q3792&lt;5000), 20000, AND(Q3792&gt;=5000), 25000),0)</f>
        <v>0</v>
      </c>
      <c r="Z3792" s="91">
        <f t="shared" si="1668"/>
        <v>0</v>
      </c>
      <c r="AA3792" s="44">
        <f t="shared" si="1669"/>
        <v>0</v>
      </c>
      <c r="AB3792" s="44"/>
      <c r="AC3792" s="44"/>
      <c r="AD3792" s="44"/>
      <c r="AE3792" s="44">
        <f>VLOOKUP(O3792,정산업데이트!$A$6:$B$12,2,10)</f>
        <v>0</v>
      </c>
      <c r="AF3792" s="44"/>
      <c r="AG3792" s="79">
        <f t="shared" si="1670"/>
        <v>0</v>
      </c>
      <c r="AH3792" s="80">
        <f t="shared" si="1671"/>
        <v>2500</v>
      </c>
      <c r="AJ3792" s="35" t="s">
        <v>20467</v>
      </c>
      <c r="AK3792" s="35" t="s">
        <v>73</v>
      </c>
      <c r="AL3792" s="35" t="s">
        <v>20468</v>
      </c>
      <c r="AM3792" s="35" t="s">
        <v>21438</v>
      </c>
      <c r="AN3792" s="35" t="s">
        <v>269</v>
      </c>
      <c r="AO3792" s="35" t="s">
        <v>21439</v>
      </c>
      <c r="AP3792" s="35" t="s">
        <v>21440</v>
      </c>
      <c r="AQ3792" s="35" t="s">
        <v>122</v>
      </c>
      <c r="AR3792" s="35">
        <v>1</v>
      </c>
      <c r="AS3792" s="35">
        <v>1</v>
      </c>
      <c r="AT3792" s="35">
        <v>1E-3</v>
      </c>
      <c r="AU3792" s="35">
        <v>1</v>
      </c>
      <c r="AV3792" s="35" t="s">
        <v>7</v>
      </c>
      <c r="AW3792" s="35">
        <v>32</v>
      </c>
      <c r="AX3792" s="35" t="s">
        <v>68</v>
      </c>
      <c r="AY3792" s="35" t="s">
        <v>68</v>
      </c>
      <c r="AZ3792" s="35" t="s">
        <v>68</v>
      </c>
      <c r="BA3792" s="35" t="s">
        <v>68</v>
      </c>
      <c r="BB3792" s="35" t="s">
        <v>68</v>
      </c>
      <c r="BC3792" s="35" t="s">
        <v>405</v>
      </c>
      <c r="BD3792" s="35" t="s">
        <v>406</v>
      </c>
      <c r="BE3792" s="35" t="s">
        <v>715</v>
      </c>
      <c r="BF3792" s="35" t="s">
        <v>122</v>
      </c>
      <c r="BG3792" s="35" t="s">
        <v>69</v>
      </c>
      <c r="BH3792" s="35" t="s">
        <v>21441</v>
      </c>
      <c r="BI3792" s="35" t="s">
        <v>122</v>
      </c>
      <c r="BJ3792" s="35" t="s">
        <v>21442</v>
      </c>
      <c r="BK3792" s="35" t="s">
        <v>867</v>
      </c>
      <c r="BL3792" s="35" t="s">
        <v>122</v>
      </c>
      <c r="BM3792" s="35" t="s">
        <v>406</v>
      </c>
      <c r="BN3792" s="35" t="s">
        <v>70</v>
      </c>
      <c r="BO3792" s="35" t="s">
        <v>71</v>
      </c>
      <c r="BP3792" s="35" t="s">
        <v>122</v>
      </c>
      <c r="BQ3792" s="35" t="s">
        <v>163</v>
      </c>
    </row>
    <row r="3793" spans="1:69" x14ac:dyDescent="0.4">
      <c r="A3793" s="40" t="str">
        <f t="shared" si="1645"/>
        <v>2025-09-26</v>
      </c>
      <c r="B3793" s="40" t="str">
        <f t="shared" si="1646"/>
        <v>SYD</v>
      </c>
      <c r="C3793" s="39" t="str">
        <f t="shared" si="1647"/>
        <v>40644127020</v>
      </c>
      <c r="D3793" s="41" t="str">
        <f t="shared" si="1648"/>
        <v>PKR253713221</v>
      </c>
      <c r="E3793" s="41" t="str">
        <f t="shared" si="1649"/>
        <v>596421506523</v>
      </c>
      <c r="F3793" s="39" t="str">
        <f t="shared" si="1650"/>
        <v>2256516</v>
      </c>
      <c r="G3793" s="39" t="str">
        <f t="shared" si="1651"/>
        <v>WISE EXPRESS (CNC INTL)</v>
      </c>
      <c r="H3793" s="41" t="str">
        <f t="shared" si="1652"/>
        <v>이미례</v>
      </c>
      <c r="I3793" s="39" t="str">
        <f t="shared" si="1653"/>
        <v>18283</v>
      </c>
      <c r="J3793" s="52" t="str">
        <f t="shared" si="1654"/>
        <v/>
      </c>
      <c r="K3793" s="75">
        <f t="shared" si="1655"/>
        <v>1</v>
      </c>
      <c r="L3793" s="76">
        <f t="shared" si="1656"/>
        <v>1</v>
      </c>
      <c r="M3793" s="76">
        <f t="shared" si="1657"/>
        <v>1E-3</v>
      </c>
      <c r="N3793" s="76">
        <f t="shared" si="1658"/>
        <v>1</v>
      </c>
      <c r="O3793" s="42">
        <f t="shared" si="1659"/>
        <v>1</v>
      </c>
      <c r="P3793" s="39" t="str">
        <f t="shared" si="1660"/>
        <v>목록(Manifest)</v>
      </c>
      <c r="Q3793" s="72">
        <f t="shared" si="1661"/>
        <v>31</v>
      </c>
      <c r="R3793" s="43" t="str">
        <f t="shared" si="1662"/>
        <v>5X033</v>
      </c>
      <c r="S3793" s="82" t="str">
        <f t="shared" si="1663"/>
        <v/>
      </c>
      <c r="T3793" s="40">
        <f t="shared" si="1664"/>
        <v>45926</v>
      </c>
      <c r="U3793" s="44">
        <v>2500</v>
      </c>
      <c r="V3793" s="44">
        <f t="shared" si="1665"/>
        <v>0</v>
      </c>
      <c r="W3793" s="77">
        <f t="shared" si="1666"/>
        <v>2500</v>
      </c>
      <c r="X3793" s="78">
        <f t="shared" si="1667"/>
        <v>0</v>
      </c>
      <c r="Y3793" s="44" cm="1">
        <f t="array" ref="Y3793">_xlfn.IFNA(_xlfn.IFS(AND(Q3793&gt;=2000, Q3793&lt;3000), 10000, AND(Q3793&gt;=3000, Q3793&lt;4000), 15000, AND(Q3793&gt;=4000, Q3793&lt;5000), 20000, AND(Q3793&gt;=5000), 25000),0)</f>
        <v>0</v>
      </c>
      <c r="Z3793" s="91">
        <f t="shared" si="1668"/>
        <v>0</v>
      </c>
      <c r="AA3793" s="44">
        <f t="shared" si="1669"/>
        <v>0</v>
      </c>
      <c r="AB3793" s="44"/>
      <c r="AC3793" s="44"/>
      <c r="AD3793" s="44"/>
      <c r="AE3793" s="44">
        <f>VLOOKUP(O3793,정산업데이트!$A$6:$B$12,2,10)</f>
        <v>0</v>
      </c>
      <c r="AF3793" s="44"/>
      <c r="AG3793" s="79">
        <f t="shared" si="1670"/>
        <v>0</v>
      </c>
      <c r="AH3793" s="80">
        <f t="shared" si="1671"/>
        <v>2500</v>
      </c>
      <c r="AJ3793" s="35" t="s">
        <v>20467</v>
      </c>
      <c r="AK3793" s="35" t="s">
        <v>73</v>
      </c>
      <c r="AL3793" s="35" t="s">
        <v>20468</v>
      </c>
      <c r="AM3793" s="35" t="s">
        <v>21443</v>
      </c>
      <c r="AN3793" s="35" t="s">
        <v>21444</v>
      </c>
      <c r="AO3793" s="35" t="s">
        <v>21445</v>
      </c>
      <c r="AP3793" s="35" t="s">
        <v>16042</v>
      </c>
      <c r="AQ3793" s="35" t="s">
        <v>122</v>
      </c>
      <c r="AR3793" s="35">
        <v>1</v>
      </c>
      <c r="AS3793" s="35">
        <v>1</v>
      </c>
      <c r="AT3793" s="35">
        <v>1E-3</v>
      </c>
      <c r="AU3793" s="35">
        <v>1</v>
      </c>
      <c r="AV3793" s="35" t="s">
        <v>7</v>
      </c>
      <c r="AW3793" s="35">
        <v>31</v>
      </c>
      <c r="AX3793" s="35" t="s">
        <v>68</v>
      </c>
      <c r="AY3793" s="35" t="s">
        <v>68</v>
      </c>
      <c r="AZ3793" s="35" t="s">
        <v>68</v>
      </c>
      <c r="BA3793" s="35" t="s">
        <v>68</v>
      </c>
      <c r="BB3793" s="35" t="s">
        <v>68</v>
      </c>
      <c r="BC3793" s="35" t="s">
        <v>405</v>
      </c>
      <c r="BD3793" s="35" t="s">
        <v>406</v>
      </c>
      <c r="BE3793" s="35" t="s">
        <v>437</v>
      </c>
      <c r="BF3793" s="35" t="s">
        <v>122</v>
      </c>
      <c r="BG3793" s="35" t="s">
        <v>69</v>
      </c>
      <c r="BH3793" s="35" t="s">
        <v>21446</v>
      </c>
      <c r="BI3793" s="35" t="s">
        <v>122</v>
      </c>
      <c r="BJ3793" s="35" t="s">
        <v>21447</v>
      </c>
      <c r="BK3793" s="35" t="s">
        <v>867</v>
      </c>
      <c r="BL3793" s="35" t="s">
        <v>122</v>
      </c>
      <c r="BM3793" s="35" t="s">
        <v>406</v>
      </c>
      <c r="BN3793" s="35" t="s">
        <v>70</v>
      </c>
      <c r="BO3793" s="35" t="s">
        <v>71</v>
      </c>
      <c r="BP3793" s="35" t="s">
        <v>122</v>
      </c>
      <c r="BQ3793" s="35" t="s">
        <v>163</v>
      </c>
    </row>
    <row r="3794" spans="1:69" x14ac:dyDescent="0.4">
      <c r="A3794" s="40" t="str">
        <f t="shared" si="1645"/>
        <v>2025-09-26</v>
      </c>
      <c r="B3794" s="40" t="str">
        <f t="shared" si="1646"/>
        <v>SYD</v>
      </c>
      <c r="C3794" s="39" t="str">
        <f t="shared" si="1647"/>
        <v>40644127020</v>
      </c>
      <c r="D3794" s="41" t="str">
        <f t="shared" si="1648"/>
        <v>PKR253713222</v>
      </c>
      <c r="E3794" s="41" t="str">
        <f t="shared" si="1649"/>
        <v>596421506534</v>
      </c>
      <c r="F3794" s="39" t="str">
        <f t="shared" si="1650"/>
        <v>2256516</v>
      </c>
      <c r="G3794" s="39" t="str">
        <f t="shared" si="1651"/>
        <v>WISE EXPRESS (CNC INTL)</v>
      </c>
      <c r="H3794" s="41" t="str">
        <f t="shared" si="1652"/>
        <v>이영희</v>
      </c>
      <c r="I3794" s="39" t="str">
        <f t="shared" si="1653"/>
        <v>06214</v>
      </c>
      <c r="J3794" s="52" t="str">
        <f t="shared" si="1654"/>
        <v/>
      </c>
      <c r="K3794" s="75">
        <f t="shared" si="1655"/>
        <v>1</v>
      </c>
      <c r="L3794" s="76">
        <f t="shared" si="1656"/>
        <v>0.5</v>
      </c>
      <c r="M3794" s="76">
        <f t="shared" si="1657"/>
        <v>1E-3</v>
      </c>
      <c r="N3794" s="76">
        <f t="shared" si="1658"/>
        <v>0.5</v>
      </c>
      <c r="O3794" s="42">
        <f t="shared" si="1659"/>
        <v>0.5</v>
      </c>
      <c r="P3794" s="39" t="str">
        <f t="shared" si="1660"/>
        <v>일반(목록배제,Normal-Manifest Exception)</v>
      </c>
      <c r="Q3794" s="72">
        <f t="shared" si="1661"/>
        <v>20</v>
      </c>
      <c r="R3794" s="43" t="str">
        <f t="shared" si="1662"/>
        <v>5X033</v>
      </c>
      <c r="S3794" s="82" t="str">
        <f t="shared" si="1663"/>
        <v/>
      </c>
      <c r="T3794" s="40">
        <f t="shared" si="1664"/>
        <v>45926</v>
      </c>
      <c r="U3794" s="44">
        <v>2500</v>
      </c>
      <c r="V3794" s="44">
        <f t="shared" si="1665"/>
        <v>0</v>
      </c>
      <c r="W3794" s="77">
        <f t="shared" si="1666"/>
        <v>2500</v>
      </c>
      <c r="X3794" s="78">
        <f t="shared" si="1667"/>
        <v>0</v>
      </c>
      <c r="Y3794" s="44" cm="1">
        <f t="array" ref="Y3794">_xlfn.IFNA(_xlfn.IFS(AND(Q3794&gt;=2000, Q3794&lt;3000), 10000, AND(Q3794&gt;=3000, Q3794&lt;4000), 15000, AND(Q3794&gt;=4000, Q3794&lt;5000), 20000, AND(Q3794&gt;=5000), 25000),0)</f>
        <v>0</v>
      </c>
      <c r="Z3794" s="91">
        <f t="shared" si="1668"/>
        <v>300</v>
      </c>
      <c r="AA3794" s="44">
        <f t="shared" si="1669"/>
        <v>0</v>
      </c>
      <c r="AB3794" s="44"/>
      <c r="AC3794" s="44"/>
      <c r="AD3794" s="44"/>
      <c r="AE3794" s="44">
        <f>VLOOKUP(O3794,정산업데이트!$A$6:$B$12,2,10)</f>
        <v>0</v>
      </c>
      <c r="AF3794" s="44"/>
      <c r="AG3794" s="79">
        <f t="shared" si="1670"/>
        <v>300</v>
      </c>
      <c r="AH3794" s="80">
        <f t="shared" si="1671"/>
        <v>2800</v>
      </c>
      <c r="AJ3794" s="35" t="s">
        <v>20467</v>
      </c>
      <c r="AK3794" s="35" t="s">
        <v>73</v>
      </c>
      <c r="AL3794" s="35" t="s">
        <v>20468</v>
      </c>
      <c r="AM3794" s="35" t="s">
        <v>21448</v>
      </c>
      <c r="AN3794" s="35" t="s">
        <v>376</v>
      </c>
      <c r="AO3794" s="35" t="s">
        <v>21449</v>
      </c>
      <c r="AP3794" s="35" t="s">
        <v>5939</v>
      </c>
      <c r="AQ3794" s="35" t="s">
        <v>122</v>
      </c>
      <c r="AR3794" s="35">
        <v>1</v>
      </c>
      <c r="AS3794" s="35">
        <v>0.5</v>
      </c>
      <c r="AT3794" s="35">
        <v>1E-3</v>
      </c>
      <c r="AU3794" s="35">
        <v>0.5</v>
      </c>
      <c r="AV3794" s="35" t="s">
        <v>8</v>
      </c>
      <c r="AW3794" s="35">
        <v>20</v>
      </c>
      <c r="AX3794" s="35" t="s">
        <v>68</v>
      </c>
      <c r="AY3794" s="35" t="s">
        <v>68</v>
      </c>
      <c r="AZ3794" s="35" t="s">
        <v>68</v>
      </c>
      <c r="BA3794" s="35" t="s">
        <v>68</v>
      </c>
      <c r="BB3794" s="35" t="s">
        <v>68</v>
      </c>
      <c r="BC3794" s="35" t="s">
        <v>405</v>
      </c>
      <c r="BD3794" s="35" t="s">
        <v>406</v>
      </c>
      <c r="BE3794" s="35" t="s">
        <v>408</v>
      </c>
      <c r="BF3794" s="35" t="s">
        <v>122</v>
      </c>
      <c r="BG3794" s="35" t="s">
        <v>69</v>
      </c>
      <c r="BH3794" s="35" t="s">
        <v>21450</v>
      </c>
      <c r="BI3794" s="35" t="s">
        <v>122</v>
      </c>
      <c r="BJ3794" s="35" t="s">
        <v>21451</v>
      </c>
      <c r="BK3794" s="35" t="s">
        <v>867</v>
      </c>
      <c r="BL3794" s="35" t="s">
        <v>122</v>
      </c>
      <c r="BM3794" s="35" t="s">
        <v>406</v>
      </c>
      <c r="BN3794" s="35" t="s">
        <v>70</v>
      </c>
      <c r="BO3794" s="35" t="s">
        <v>71</v>
      </c>
      <c r="BP3794" s="35" t="s">
        <v>122</v>
      </c>
      <c r="BQ3794" s="35" t="s">
        <v>163</v>
      </c>
    </row>
    <row r="3795" spans="1:69" x14ac:dyDescent="0.4">
      <c r="A3795" s="40" t="str">
        <f t="shared" si="1645"/>
        <v>2025-09-26</v>
      </c>
      <c r="B3795" s="40" t="str">
        <f t="shared" si="1646"/>
        <v>SYD</v>
      </c>
      <c r="C3795" s="39" t="str">
        <f t="shared" si="1647"/>
        <v>40644127020</v>
      </c>
      <c r="D3795" s="41" t="str">
        <f t="shared" si="1648"/>
        <v>PKR253724815</v>
      </c>
      <c r="E3795" s="41" t="str">
        <f t="shared" si="1649"/>
        <v>596421511401</v>
      </c>
      <c r="F3795" s="39" t="str">
        <f t="shared" si="1650"/>
        <v>2254236</v>
      </c>
      <c r="G3795" s="39" t="str">
        <f t="shared" si="1651"/>
        <v>WISE EXPRESS(JYC)</v>
      </c>
      <c r="H3795" s="41" t="str">
        <f t="shared" si="1652"/>
        <v>서재원</v>
      </c>
      <c r="I3795" s="39" t="str">
        <f t="shared" si="1653"/>
        <v>06005</v>
      </c>
      <c r="J3795" s="52" t="str">
        <f t="shared" si="1654"/>
        <v/>
      </c>
      <c r="K3795" s="75">
        <f t="shared" si="1655"/>
        <v>1</v>
      </c>
      <c r="L3795" s="76">
        <f t="shared" si="1656"/>
        <v>0.5</v>
      </c>
      <c r="M3795" s="76">
        <f t="shared" si="1657"/>
        <v>1E-3</v>
      </c>
      <c r="N3795" s="76">
        <f t="shared" si="1658"/>
        <v>0.5</v>
      </c>
      <c r="O3795" s="42">
        <f t="shared" si="1659"/>
        <v>0.5</v>
      </c>
      <c r="P3795" s="39" t="str">
        <f t="shared" si="1660"/>
        <v>일반(목록배제,Normal-Manifest Exception)</v>
      </c>
      <c r="Q3795" s="72">
        <f t="shared" si="1661"/>
        <v>15</v>
      </c>
      <c r="R3795" s="43" t="str">
        <f t="shared" si="1662"/>
        <v>5X033</v>
      </c>
      <c r="S3795" s="82" t="str">
        <f t="shared" si="1663"/>
        <v/>
      </c>
      <c r="T3795" s="40">
        <f t="shared" si="1664"/>
        <v>45926</v>
      </c>
      <c r="U3795" s="44">
        <v>2500</v>
      </c>
      <c r="V3795" s="44">
        <f t="shared" si="1665"/>
        <v>0</v>
      </c>
      <c r="W3795" s="77">
        <f t="shared" si="1666"/>
        <v>2500</v>
      </c>
      <c r="X3795" s="78">
        <f t="shared" si="1667"/>
        <v>0</v>
      </c>
      <c r="Y3795" s="44" cm="1">
        <f t="array" ref="Y3795">_xlfn.IFNA(_xlfn.IFS(AND(Q3795&gt;=2000, Q3795&lt;3000), 10000, AND(Q3795&gt;=3000, Q3795&lt;4000), 15000, AND(Q3795&gt;=4000, Q3795&lt;5000), 20000, AND(Q3795&gt;=5000), 25000),0)</f>
        <v>0</v>
      </c>
      <c r="Z3795" s="91">
        <f t="shared" si="1668"/>
        <v>300</v>
      </c>
      <c r="AA3795" s="44">
        <f t="shared" si="1669"/>
        <v>0</v>
      </c>
      <c r="AB3795" s="44"/>
      <c r="AC3795" s="44"/>
      <c r="AD3795" s="44"/>
      <c r="AE3795" s="44">
        <f>VLOOKUP(O3795,정산업데이트!$A$6:$B$12,2,10)</f>
        <v>0</v>
      </c>
      <c r="AF3795" s="44"/>
      <c r="AG3795" s="79">
        <f t="shared" si="1670"/>
        <v>300</v>
      </c>
      <c r="AH3795" s="80">
        <f t="shared" si="1671"/>
        <v>2800</v>
      </c>
      <c r="AJ3795" s="35" t="s">
        <v>20467</v>
      </c>
      <c r="AK3795" s="35" t="s">
        <v>73</v>
      </c>
      <c r="AL3795" s="35" t="s">
        <v>20468</v>
      </c>
      <c r="AM3795" s="35" t="s">
        <v>21452</v>
      </c>
      <c r="AN3795" s="35" t="s">
        <v>21453</v>
      </c>
      <c r="AO3795" s="35" t="s">
        <v>21454</v>
      </c>
      <c r="AP3795" s="35" t="s">
        <v>21455</v>
      </c>
      <c r="AQ3795" s="35" t="s">
        <v>122</v>
      </c>
      <c r="AR3795" s="35">
        <v>1</v>
      </c>
      <c r="AS3795" s="35">
        <v>0.5</v>
      </c>
      <c r="AT3795" s="35">
        <v>1E-3</v>
      </c>
      <c r="AU3795" s="35">
        <v>0.5</v>
      </c>
      <c r="AV3795" s="35" t="s">
        <v>8</v>
      </c>
      <c r="AW3795" s="35">
        <v>15</v>
      </c>
      <c r="AX3795" s="35" t="s">
        <v>68</v>
      </c>
      <c r="AY3795" s="35" t="s">
        <v>68</v>
      </c>
      <c r="AZ3795" s="35" t="s">
        <v>68</v>
      </c>
      <c r="BA3795" s="35" t="s">
        <v>68</v>
      </c>
      <c r="BB3795" s="35" t="s">
        <v>68</v>
      </c>
      <c r="BC3795" s="35" t="s">
        <v>155</v>
      </c>
      <c r="BD3795" s="35" t="s">
        <v>100</v>
      </c>
      <c r="BE3795" s="35" t="s">
        <v>101</v>
      </c>
      <c r="BF3795" s="35" t="s">
        <v>122</v>
      </c>
      <c r="BG3795" s="35" t="s">
        <v>69</v>
      </c>
      <c r="BH3795" s="35" t="s">
        <v>21456</v>
      </c>
      <c r="BI3795" s="35" t="s">
        <v>122</v>
      </c>
      <c r="BJ3795" s="35" t="s">
        <v>21457</v>
      </c>
      <c r="BK3795" s="35" t="s">
        <v>867</v>
      </c>
      <c r="BL3795" s="35" t="s">
        <v>122</v>
      </c>
      <c r="BM3795" s="35" t="s">
        <v>100</v>
      </c>
      <c r="BN3795" s="35" t="s">
        <v>70</v>
      </c>
      <c r="BO3795" s="35" t="s">
        <v>71</v>
      </c>
      <c r="BP3795" s="35" t="s">
        <v>122</v>
      </c>
      <c r="BQ3795" s="35" t="s">
        <v>163</v>
      </c>
    </row>
    <row r="3796" spans="1:69" x14ac:dyDescent="0.4">
      <c r="A3796" s="40" t="str">
        <f t="shared" si="1645"/>
        <v>2025-09-26</v>
      </c>
      <c r="B3796" s="40" t="str">
        <f t="shared" si="1646"/>
        <v>SYD</v>
      </c>
      <c r="C3796" s="39" t="str">
        <f t="shared" si="1647"/>
        <v>40644127020</v>
      </c>
      <c r="D3796" s="41" t="str">
        <f t="shared" si="1648"/>
        <v>PKR253724816</v>
      </c>
      <c r="E3796" s="41" t="str">
        <f t="shared" si="1649"/>
        <v>596421511412</v>
      </c>
      <c r="F3796" s="39" t="str">
        <f t="shared" si="1650"/>
        <v>2254236</v>
      </c>
      <c r="G3796" s="39" t="str">
        <f t="shared" si="1651"/>
        <v>WISE EXPRESS(JYC)</v>
      </c>
      <c r="H3796" s="41" t="str">
        <f t="shared" si="1652"/>
        <v>김옥선</v>
      </c>
      <c r="I3796" s="39" t="str">
        <f t="shared" si="1653"/>
        <v>22678</v>
      </c>
      <c r="J3796" s="52" t="str">
        <f t="shared" si="1654"/>
        <v/>
      </c>
      <c r="K3796" s="75">
        <f t="shared" si="1655"/>
        <v>1</v>
      </c>
      <c r="L3796" s="76">
        <f t="shared" si="1656"/>
        <v>1</v>
      </c>
      <c r="M3796" s="76">
        <f t="shared" si="1657"/>
        <v>1E-3</v>
      </c>
      <c r="N3796" s="76">
        <f t="shared" si="1658"/>
        <v>1</v>
      </c>
      <c r="O3796" s="42">
        <f t="shared" si="1659"/>
        <v>1</v>
      </c>
      <c r="P3796" s="39" t="str">
        <f t="shared" si="1660"/>
        <v>일반(목록배제,Normal-Manifest Exception)</v>
      </c>
      <c r="Q3796" s="72">
        <f t="shared" si="1661"/>
        <v>60</v>
      </c>
      <c r="R3796" s="43" t="str">
        <f t="shared" si="1662"/>
        <v>5X033</v>
      </c>
      <c r="S3796" s="82" t="str">
        <f t="shared" si="1663"/>
        <v/>
      </c>
      <c r="T3796" s="40">
        <f t="shared" si="1664"/>
        <v>45926</v>
      </c>
      <c r="U3796" s="44">
        <v>2500</v>
      </c>
      <c r="V3796" s="44">
        <f t="shared" si="1665"/>
        <v>0</v>
      </c>
      <c r="W3796" s="77">
        <f t="shared" si="1666"/>
        <v>2500</v>
      </c>
      <c r="X3796" s="78">
        <f t="shared" si="1667"/>
        <v>0</v>
      </c>
      <c r="Y3796" s="44" cm="1">
        <f t="array" ref="Y3796">_xlfn.IFNA(_xlfn.IFS(AND(Q3796&gt;=2000, Q3796&lt;3000), 10000, AND(Q3796&gt;=3000, Q3796&lt;4000), 15000, AND(Q3796&gt;=4000, Q3796&lt;5000), 20000, AND(Q3796&gt;=5000), 25000),0)</f>
        <v>0</v>
      </c>
      <c r="Z3796" s="91">
        <f t="shared" si="1668"/>
        <v>300</v>
      </c>
      <c r="AA3796" s="44">
        <f t="shared" si="1669"/>
        <v>0</v>
      </c>
      <c r="AB3796" s="44"/>
      <c r="AC3796" s="44"/>
      <c r="AD3796" s="44"/>
      <c r="AE3796" s="44">
        <f>VLOOKUP(O3796,정산업데이트!$A$6:$B$12,2,10)</f>
        <v>0</v>
      </c>
      <c r="AF3796" s="44"/>
      <c r="AG3796" s="79">
        <f t="shared" si="1670"/>
        <v>300</v>
      </c>
      <c r="AH3796" s="80">
        <f t="shared" si="1671"/>
        <v>2800</v>
      </c>
      <c r="AJ3796" s="35" t="s">
        <v>20467</v>
      </c>
      <c r="AK3796" s="35" t="s">
        <v>73</v>
      </c>
      <c r="AL3796" s="35" t="s">
        <v>20468</v>
      </c>
      <c r="AM3796" s="35" t="s">
        <v>21458</v>
      </c>
      <c r="AN3796" s="35" t="s">
        <v>1785</v>
      </c>
      <c r="AO3796" s="35" t="s">
        <v>21459</v>
      </c>
      <c r="AP3796" s="35" t="s">
        <v>1874</v>
      </c>
      <c r="AQ3796" s="35" t="s">
        <v>122</v>
      </c>
      <c r="AR3796" s="35">
        <v>1</v>
      </c>
      <c r="AS3796" s="35">
        <v>1</v>
      </c>
      <c r="AT3796" s="35">
        <v>1E-3</v>
      </c>
      <c r="AU3796" s="35">
        <v>1</v>
      </c>
      <c r="AV3796" s="35" t="s">
        <v>8</v>
      </c>
      <c r="AW3796" s="35">
        <v>60</v>
      </c>
      <c r="AX3796" s="35" t="s">
        <v>68</v>
      </c>
      <c r="AY3796" s="35" t="s">
        <v>68</v>
      </c>
      <c r="AZ3796" s="35" t="s">
        <v>68</v>
      </c>
      <c r="BA3796" s="35" t="s">
        <v>68</v>
      </c>
      <c r="BB3796" s="35" t="s">
        <v>68</v>
      </c>
      <c r="BC3796" s="35" t="s">
        <v>155</v>
      </c>
      <c r="BD3796" s="35" t="s">
        <v>100</v>
      </c>
      <c r="BE3796" s="35" t="s">
        <v>101</v>
      </c>
      <c r="BF3796" s="35" t="s">
        <v>122</v>
      </c>
      <c r="BG3796" s="35" t="s">
        <v>69</v>
      </c>
      <c r="BH3796" s="35" t="s">
        <v>21460</v>
      </c>
      <c r="BI3796" s="35" t="s">
        <v>122</v>
      </c>
      <c r="BJ3796" s="35" t="s">
        <v>21461</v>
      </c>
      <c r="BK3796" s="35" t="s">
        <v>867</v>
      </c>
      <c r="BL3796" s="35" t="s">
        <v>122</v>
      </c>
      <c r="BM3796" s="35" t="s">
        <v>100</v>
      </c>
      <c r="BN3796" s="35" t="s">
        <v>70</v>
      </c>
      <c r="BO3796" s="35" t="s">
        <v>71</v>
      </c>
      <c r="BP3796" s="35" t="s">
        <v>122</v>
      </c>
      <c r="BQ3796" s="35" t="s">
        <v>163</v>
      </c>
    </row>
    <row r="3797" spans="1:69" x14ac:dyDescent="0.4">
      <c r="A3797" s="40" t="str">
        <f t="shared" si="1645"/>
        <v>2025-09-26</v>
      </c>
      <c r="B3797" s="40" t="str">
        <f t="shared" si="1646"/>
        <v>SYD</v>
      </c>
      <c r="C3797" s="39" t="str">
        <f t="shared" si="1647"/>
        <v>40644127020</v>
      </c>
      <c r="D3797" s="41" t="str">
        <f t="shared" si="1648"/>
        <v>PAU029762142</v>
      </c>
      <c r="E3797" s="41" t="str">
        <f t="shared" si="1649"/>
        <v>596421509846</v>
      </c>
      <c r="F3797" s="39" t="str">
        <f t="shared" si="1650"/>
        <v>2254252</v>
      </c>
      <c r="G3797" s="39" t="str">
        <f t="shared" si="1651"/>
        <v>WISE EXPRESS(AUSTRAPHARM)</v>
      </c>
      <c r="H3797" s="41" t="str">
        <f t="shared" si="1652"/>
        <v>송혜연</v>
      </c>
      <c r="I3797" s="39" t="str">
        <f t="shared" si="1653"/>
        <v>04799</v>
      </c>
      <c r="J3797" s="52" t="str">
        <f t="shared" si="1654"/>
        <v/>
      </c>
      <c r="K3797" s="75">
        <f t="shared" si="1655"/>
        <v>1</v>
      </c>
      <c r="L3797" s="76">
        <f t="shared" si="1656"/>
        <v>1</v>
      </c>
      <c r="M3797" s="76">
        <f t="shared" si="1657"/>
        <v>1E-3</v>
      </c>
      <c r="N3797" s="76">
        <f t="shared" si="1658"/>
        <v>1</v>
      </c>
      <c r="O3797" s="42">
        <f t="shared" si="1659"/>
        <v>1</v>
      </c>
      <c r="P3797" s="39" t="str">
        <f t="shared" si="1660"/>
        <v>목록(Manifest)</v>
      </c>
      <c r="Q3797" s="72">
        <f t="shared" si="1661"/>
        <v>60</v>
      </c>
      <c r="R3797" s="43" t="str">
        <f t="shared" si="1662"/>
        <v>5X033</v>
      </c>
      <c r="S3797" s="82" t="str">
        <f t="shared" si="1663"/>
        <v/>
      </c>
      <c r="T3797" s="40">
        <f t="shared" si="1664"/>
        <v>45926</v>
      </c>
      <c r="U3797" s="44">
        <v>2500</v>
      </c>
      <c r="V3797" s="44">
        <f t="shared" si="1665"/>
        <v>0</v>
      </c>
      <c r="W3797" s="77">
        <f t="shared" si="1666"/>
        <v>2500</v>
      </c>
      <c r="X3797" s="78">
        <f t="shared" si="1667"/>
        <v>0</v>
      </c>
      <c r="Y3797" s="44" cm="1">
        <f t="array" ref="Y3797">_xlfn.IFNA(_xlfn.IFS(AND(Q3797&gt;=2000, Q3797&lt;3000), 10000, AND(Q3797&gt;=3000, Q3797&lt;4000), 15000, AND(Q3797&gt;=4000, Q3797&lt;5000), 20000, AND(Q3797&gt;=5000), 25000),0)</f>
        <v>0</v>
      </c>
      <c r="Z3797" s="91">
        <f t="shared" si="1668"/>
        <v>0</v>
      </c>
      <c r="AA3797" s="44">
        <f t="shared" si="1669"/>
        <v>0</v>
      </c>
      <c r="AB3797" s="44"/>
      <c r="AC3797" s="44"/>
      <c r="AD3797" s="44"/>
      <c r="AE3797" s="44">
        <f>VLOOKUP(O3797,정산업데이트!$A$6:$B$12,2,10)</f>
        <v>0</v>
      </c>
      <c r="AF3797" s="44"/>
      <c r="AG3797" s="79">
        <f t="shared" si="1670"/>
        <v>0</v>
      </c>
      <c r="AH3797" s="80">
        <f t="shared" si="1671"/>
        <v>2500</v>
      </c>
      <c r="AJ3797" s="35" t="s">
        <v>20467</v>
      </c>
      <c r="AK3797" s="35" t="s">
        <v>73</v>
      </c>
      <c r="AL3797" s="35" t="s">
        <v>20468</v>
      </c>
      <c r="AM3797" s="35" t="s">
        <v>21462</v>
      </c>
      <c r="AN3797" s="35" t="s">
        <v>21463</v>
      </c>
      <c r="AO3797" s="35" t="s">
        <v>21464</v>
      </c>
      <c r="AP3797" s="35" t="s">
        <v>21465</v>
      </c>
      <c r="AQ3797" s="35" t="s">
        <v>122</v>
      </c>
      <c r="AR3797" s="35">
        <v>1</v>
      </c>
      <c r="AS3797" s="35">
        <v>1</v>
      </c>
      <c r="AT3797" s="35">
        <v>1E-3</v>
      </c>
      <c r="AU3797" s="35">
        <v>1</v>
      </c>
      <c r="AV3797" s="35" t="s">
        <v>7</v>
      </c>
      <c r="AW3797" s="35">
        <v>60</v>
      </c>
      <c r="AX3797" s="35" t="s">
        <v>68</v>
      </c>
      <c r="AY3797" s="35" t="s">
        <v>68</v>
      </c>
      <c r="AZ3797" s="35" t="s">
        <v>68</v>
      </c>
      <c r="BA3797" s="35" t="s">
        <v>68</v>
      </c>
      <c r="BB3797" s="35" t="s">
        <v>68</v>
      </c>
      <c r="BC3797" s="35" t="s">
        <v>132</v>
      </c>
      <c r="BD3797" s="35" t="s">
        <v>83</v>
      </c>
      <c r="BE3797" s="35" t="s">
        <v>92</v>
      </c>
      <c r="BF3797" s="35" t="s">
        <v>122</v>
      </c>
      <c r="BG3797" s="35" t="s">
        <v>69</v>
      </c>
      <c r="BH3797" s="35" t="s">
        <v>21466</v>
      </c>
      <c r="BI3797" s="35" t="s">
        <v>122</v>
      </c>
      <c r="BJ3797" s="35" t="s">
        <v>21467</v>
      </c>
      <c r="BK3797" s="35" t="s">
        <v>867</v>
      </c>
      <c r="BL3797" s="35" t="s">
        <v>122</v>
      </c>
      <c r="BM3797" s="35" t="s">
        <v>83</v>
      </c>
      <c r="BN3797" s="35" t="s">
        <v>70</v>
      </c>
      <c r="BO3797" s="35" t="s">
        <v>71</v>
      </c>
      <c r="BP3797" s="35" t="s">
        <v>122</v>
      </c>
      <c r="BQ3797" s="35" t="s">
        <v>163</v>
      </c>
    </row>
    <row r="3798" spans="1:69" x14ac:dyDescent="0.4">
      <c r="A3798" s="40" t="str">
        <f t="shared" si="1645"/>
        <v>2025-09-26</v>
      </c>
      <c r="B3798" s="40" t="str">
        <f t="shared" si="1646"/>
        <v>SYD</v>
      </c>
      <c r="C3798" s="39" t="str">
        <f t="shared" si="1647"/>
        <v>40644127020</v>
      </c>
      <c r="D3798" s="41" t="str">
        <f t="shared" si="1648"/>
        <v>PAU029762137</v>
      </c>
      <c r="E3798" s="41" t="str">
        <f t="shared" si="1649"/>
        <v>596421509850</v>
      </c>
      <c r="F3798" s="39" t="str">
        <f t="shared" si="1650"/>
        <v>2254252</v>
      </c>
      <c r="G3798" s="39" t="str">
        <f t="shared" si="1651"/>
        <v>WISE EXPRESS(AUSTRAPHARM)</v>
      </c>
      <c r="H3798" s="41" t="str">
        <f t="shared" si="1652"/>
        <v>김소현</v>
      </c>
      <c r="I3798" s="39" t="str">
        <f t="shared" si="1653"/>
        <v>32142</v>
      </c>
      <c r="J3798" s="52" t="str">
        <f t="shared" si="1654"/>
        <v/>
      </c>
      <c r="K3798" s="75">
        <f t="shared" si="1655"/>
        <v>1</v>
      </c>
      <c r="L3798" s="76">
        <f t="shared" si="1656"/>
        <v>1</v>
      </c>
      <c r="M3798" s="76">
        <f t="shared" si="1657"/>
        <v>1E-3</v>
      </c>
      <c r="N3798" s="76">
        <f t="shared" si="1658"/>
        <v>1</v>
      </c>
      <c r="O3798" s="42">
        <f t="shared" si="1659"/>
        <v>1</v>
      </c>
      <c r="P3798" s="39" t="str">
        <f t="shared" si="1660"/>
        <v>목록(Manifest)</v>
      </c>
      <c r="Q3798" s="72">
        <f t="shared" si="1661"/>
        <v>65</v>
      </c>
      <c r="R3798" s="43" t="str">
        <f t="shared" si="1662"/>
        <v>5X033</v>
      </c>
      <c r="S3798" s="82" t="str">
        <f t="shared" si="1663"/>
        <v/>
      </c>
      <c r="T3798" s="40">
        <f t="shared" si="1664"/>
        <v>45926</v>
      </c>
      <c r="U3798" s="44">
        <v>2500</v>
      </c>
      <c r="V3798" s="44">
        <f t="shared" si="1665"/>
        <v>0</v>
      </c>
      <c r="W3798" s="77">
        <f t="shared" si="1666"/>
        <v>2500</v>
      </c>
      <c r="X3798" s="78">
        <f t="shared" si="1667"/>
        <v>0</v>
      </c>
      <c r="Y3798" s="44" cm="1">
        <f t="array" ref="Y3798">_xlfn.IFNA(_xlfn.IFS(AND(Q3798&gt;=2000, Q3798&lt;3000), 10000, AND(Q3798&gt;=3000, Q3798&lt;4000), 15000, AND(Q3798&gt;=4000, Q3798&lt;5000), 20000, AND(Q3798&gt;=5000), 25000),0)</f>
        <v>0</v>
      </c>
      <c r="Z3798" s="91">
        <f t="shared" si="1668"/>
        <v>0</v>
      </c>
      <c r="AA3798" s="44">
        <f t="shared" si="1669"/>
        <v>0</v>
      </c>
      <c r="AB3798" s="44"/>
      <c r="AC3798" s="44"/>
      <c r="AD3798" s="44"/>
      <c r="AE3798" s="44">
        <f>VLOOKUP(O3798,정산업데이트!$A$6:$B$12,2,10)</f>
        <v>0</v>
      </c>
      <c r="AF3798" s="44"/>
      <c r="AG3798" s="79">
        <f t="shared" si="1670"/>
        <v>0</v>
      </c>
      <c r="AH3798" s="80">
        <f t="shared" si="1671"/>
        <v>2500</v>
      </c>
      <c r="AJ3798" s="35" t="s">
        <v>20467</v>
      </c>
      <c r="AK3798" s="35" t="s">
        <v>73</v>
      </c>
      <c r="AL3798" s="35" t="s">
        <v>20468</v>
      </c>
      <c r="AM3798" s="35" t="s">
        <v>21468</v>
      </c>
      <c r="AN3798" s="35" t="s">
        <v>868</v>
      </c>
      <c r="AO3798" s="35" t="s">
        <v>21469</v>
      </c>
      <c r="AP3798" s="35" t="s">
        <v>11343</v>
      </c>
      <c r="AQ3798" s="35" t="s">
        <v>122</v>
      </c>
      <c r="AR3798" s="35">
        <v>1</v>
      </c>
      <c r="AS3798" s="35">
        <v>1</v>
      </c>
      <c r="AT3798" s="35">
        <v>1E-3</v>
      </c>
      <c r="AU3798" s="35">
        <v>1</v>
      </c>
      <c r="AV3798" s="35" t="s">
        <v>7</v>
      </c>
      <c r="AW3798" s="35">
        <v>65</v>
      </c>
      <c r="AX3798" s="35" t="s">
        <v>68</v>
      </c>
      <c r="AY3798" s="35" t="s">
        <v>68</v>
      </c>
      <c r="AZ3798" s="35" t="s">
        <v>68</v>
      </c>
      <c r="BA3798" s="35" t="s">
        <v>68</v>
      </c>
      <c r="BB3798" s="35" t="s">
        <v>68</v>
      </c>
      <c r="BC3798" s="35" t="s">
        <v>132</v>
      </c>
      <c r="BD3798" s="35" t="s">
        <v>83</v>
      </c>
      <c r="BE3798" s="35" t="s">
        <v>92</v>
      </c>
      <c r="BF3798" s="35" t="s">
        <v>122</v>
      </c>
      <c r="BG3798" s="35" t="s">
        <v>69</v>
      </c>
      <c r="BH3798" s="35" t="s">
        <v>21470</v>
      </c>
      <c r="BI3798" s="35" t="s">
        <v>122</v>
      </c>
      <c r="BJ3798" s="35" t="s">
        <v>21471</v>
      </c>
      <c r="BK3798" s="35" t="s">
        <v>867</v>
      </c>
      <c r="BL3798" s="35" t="s">
        <v>122</v>
      </c>
      <c r="BM3798" s="35" t="s">
        <v>83</v>
      </c>
      <c r="BN3798" s="35" t="s">
        <v>70</v>
      </c>
      <c r="BO3798" s="35" t="s">
        <v>71</v>
      </c>
      <c r="BP3798" s="35" t="s">
        <v>122</v>
      </c>
      <c r="BQ3798" s="35" t="s">
        <v>163</v>
      </c>
    </row>
    <row r="3799" spans="1:69" x14ac:dyDescent="0.4">
      <c r="A3799" s="40" t="str">
        <f t="shared" si="1645"/>
        <v>2025-09-26</v>
      </c>
      <c r="B3799" s="40" t="str">
        <f t="shared" si="1646"/>
        <v>SYD</v>
      </c>
      <c r="C3799" s="39" t="str">
        <f t="shared" si="1647"/>
        <v>40644127020</v>
      </c>
      <c r="D3799" s="41" t="str">
        <f t="shared" si="1648"/>
        <v>PAU029762143</v>
      </c>
      <c r="E3799" s="41" t="str">
        <f t="shared" si="1649"/>
        <v>596421509861</v>
      </c>
      <c r="F3799" s="39" t="str">
        <f t="shared" si="1650"/>
        <v>2254252</v>
      </c>
      <c r="G3799" s="39" t="str">
        <f t="shared" si="1651"/>
        <v>WISE EXPRESS(AUSTRAPHARM)</v>
      </c>
      <c r="H3799" s="41" t="str">
        <f t="shared" si="1652"/>
        <v>박지우</v>
      </c>
      <c r="I3799" s="39" t="str">
        <f t="shared" si="1653"/>
        <v>26378</v>
      </c>
      <c r="J3799" s="52" t="str">
        <f t="shared" si="1654"/>
        <v/>
      </c>
      <c r="K3799" s="75">
        <f t="shared" si="1655"/>
        <v>1</v>
      </c>
      <c r="L3799" s="76">
        <f t="shared" si="1656"/>
        <v>2</v>
      </c>
      <c r="M3799" s="76">
        <f t="shared" si="1657"/>
        <v>1E-3</v>
      </c>
      <c r="N3799" s="76">
        <f t="shared" si="1658"/>
        <v>2</v>
      </c>
      <c r="O3799" s="42">
        <f t="shared" si="1659"/>
        <v>2</v>
      </c>
      <c r="P3799" s="39" t="str">
        <f t="shared" si="1660"/>
        <v>목록(Manifest)</v>
      </c>
      <c r="Q3799" s="72">
        <f t="shared" si="1661"/>
        <v>130</v>
      </c>
      <c r="R3799" s="43" t="str">
        <f t="shared" si="1662"/>
        <v>5X033</v>
      </c>
      <c r="S3799" s="82" t="str">
        <f t="shared" si="1663"/>
        <v/>
      </c>
      <c r="T3799" s="40">
        <f t="shared" si="1664"/>
        <v>45926</v>
      </c>
      <c r="U3799" s="44">
        <v>2500</v>
      </c>
      <c r="V3799" s="44">
        <f t="shared" si="1665"/>
        <v>0</v>
      </c>
      <c r="W3799" s="77">
        <f t="shared" si="1666"/>
        <v>2500</v>
      </c>
      <c r="X3799" s="78">
        <f t="shared" si="1667"/>
        <v>0</v>
      </c>
      <c r="Y3799" s="44" cm="1">
        <f t="array" ref="Y3799">_xlfn.IFNA(_xlfn.IFS(AND(Q3799&gt;=2000, Q3799&lt;3000), 10000, AND(Q3799&gt;=3000, Q3799&lt;4000), 15000, AND(Q3799&gt;=4000, Q3799&lt;5000), 20000, AND(Q3799&gt;=5000), 25000),0)</f>
        <v>0</v>
      </c>
      <c r="Z3799" s="91">
        <f t="shared" si="1668"/>
        <v>0</v>
      </c>
      <c r="AA3799" s="44">
        <f t="shared" si="1669"/>
        <v>0</v>
      </c>
      <c r="AB3799" s="44"/>
      <c r="AC3799" s="44"/>
      <c r="AD3799" s="44"/>
      <c r="AE3799" s="44">
        <f>VLOOKUP(O3799,정산업데이트!$A$6:$B$12,2,10)</f>
        <v>0</v>
      </c>
      <c r="AF3799" s="44"/>
      <c r="AG3799" s="79">
        <f t="shared" si="1670"/>
        <v>0</v>
      </c>
      <c r="AH3799" s="80">
        <f t="shared" si="1671"/>
        <v>2500</v>
      </c>
      <c r="AJ3799" s="35" t="s">
        <v>20467</v>
      </c>
      <c r="AK3799" s="35" t="s">
        <v>73</v>
      </c>
      <c r="AL3799" s="35" t="s">
        <v>20468</v>
      </c>
      <c r="AM3799" s="35" t="s">
        <v>21472</v>
      </c>
      <c r="AN3799" s="35" t="s">
        <v>21473</v>
      </c>
      <c r="AO3799" s="35" t="s">
        <v>21474</v>
      </c>
      <c r="AP3799" s="35" t="s">
        <v>1951</v>
      </c>
      <c r="AQ3799" s="35" t="s">
        <v>122</v>
      </c>
      <c r="AR3799" s="35">
        <v>1</v>
      </c>
      <c r="AS3799" s="35">
        <v>2</v>
      </c>
      <c r="AT3799" s="35">
        <v>1E-3</v>
      </c>
      <c r="AU3799" s="35">
        <v>2</v>
      </c>
      <c r="AV3799" s="35" t="s">
        <v>7</v>
      </c>
      <c r="AW3799" s="35">
        <v>130</v>
      </c>
      <c r="AX3799" s="35" t="s">
        <v>68</v>
      </c>
      <c r="AY3799" s="35" t="s">
        <v>68</v>
      </c>
      <c r="AZ3799" s="35" t="s">
        <v>68</v>
      </c>
      <c r="BA3799" s="35" t="s">
        <v>68</v>
      </c>
      <c r="BB3799" s="35" t="s">
        <v>68</v>
      </c>
      <c r="BC3799" s="35" t="s">
        <v>132</v>
      </c>
      <c r="BD3799" s="35" t="s">
        <v>83</v>
      </c>
      <c r="BE3799" s="35" t="s">
        <v>92</v>
      </c>
      <c r="BF3799" s="35" t="s">
        <v>122</v>
      </c>
      <c r="BG3799" s="35" t="s">
        <v>69</v>
      </c>
      <c r="BH3799" s="35" t="s">
        <v>21475</v>
      </c>
      <c r="BI3799" s="35" t="s">
        <v>122</v>
      </c>
      <c r="BJ3799" s="35" t="s">
        <v>21476</v>
      </c>
      <c r="BK3799" s="35" t="s">
        <v>867</v>
      </c>
      <c r="BL3799" s="35" t="s">
        <v>122</v>
      </c>
      <c r="BM3799" s="35" t="s">
        <v>83</v>
      </c>
      <c r="BN3799" s="35" t="s">
        <v>70</v>
      </c>
      <c r="BO3799" s="35" t="s">
        <v>71</v>
      </c>
      <c r="BP3799" s="35" t="s">
        <v>122</v>
      </c>
      <c r="BQ3799" s="35" t="s">
        <v>163</v>
      </c>
    </row>
    <row r="3800" spans="1:69" x14ac:dyDescent="0.4">
      <c r="A3800" s="40" t="str">
        <f t="shared" si="1645"/>
        <v>2025-09-26</v>
      </c>
      <c r="B3800" s="40" t="str">
        <f t="shared" si="1646"/>
        <v>SYD</v>
      </c>
      <c r="C3800" s="39" t="str">
        <f t="shared" si="1647"/>
        <v>40644127020</v>
      </c>
      <c r="D3800" s="41" t="str">
        <f t="shared" si="1648"/>
        <v>PAU029762140</v>
      </c>
      <c r="E3800" s="41" t="str">
        <f t="shared" si="1649"/>
        <v>596421509872</v>
      </c>
      <c r="F3800" s="39" t="str">
        <f t="shared" si="1650"/>
        <v>2254252</v>
      </c>
      <c r="G3800" s="39" t="str">
        <f t="shared" si="1651"/>
        <v>WISE EXPRESS(AUSTRAPHARM)</v>
      </c>
      <c r="H3800" s="41" t="str">
        <f t="shared" si="1652"/>
        <v>유영민</v>
      </c>
      <c r="I3800" s="39" t="str">
        <f t="shared" si="1653"/>
        <v>01707</v>
      </c>
      <c r="J3800" s="52" t="str">
        <f t="shared" si="1654"/>
        <v/>
      </c>
      <c r="K3800" s="75">
        <f t="shared" si="1655"/>
        <v>1</v>
      </c>
      <c r="L3800" s="76">
        <f t="shared" si="1656"/>
        <v>1</v>
      </c>
      <c r="M3800" s="76">
        <f t="shared" si="1657"/>
        <v>1E-3</v>
      </c>
      <c r="N3800" s="76">
        <f t="shared" si="1658"/>
        <v>1</v>
      </c>
      <c r="O3800" s="42">
        <f t="shared" si="1659"/>
        <v>1</v>
      </c>
      <c r="P3800" s="39" t="str">
        <f t="shared" si="1660"/>
        <v>목록(Manifest)</v>
      </c>
      <c r="Q3800" s="72">
        <f t="shared" si="1661"/>
        <v>60</v>
      </c>
      <c r="R3800" s="43" t="str">
        <f t="shared" si="1662"/>
        <v>5X033</v>
      </c>
      <c r="S3800" s="82" t="str">
        <f t="shared" si="1663"/>
        <v/>
      </c>
      <c r="T3800" s="40">
        <f t="shared" si="1664"/>
        <v>45926</v>
      </c>
      <c r="U3800" s="44">
        <v>2500</v>
      </c>
      <c r="V3800" s="44">
        <f t="shared" si="1665"/>
        <v>0</v>
      </c>
      <c r="W3800" s="77">
        <f t="shared" si="1666"/>
        <v>2500</v>
      </c>
      <c r="X3800" s="78">
        <f t="shared" si="1667"/>
        <v>0</v>
      </c>
      <c r="Y3800" s="44" cm="1">
        <f t="array" ref="Y3800">_xlfn.IFNA(_xlfn.IFS(AND(Q3800&gt;=2000, Q3800&lt;3000), 10000, AND(Q3800&gt;=3000, Q3800&lt;4000), 15000, AND(Q3800&gt;=4000, Q3800&lt;5000), 20000, AND(Q3800&gt;=5000), 25000),0)</f>
        <v>0</v>
      </c>
      <c r="Z3800" s="91">
        <f t="shared" si="1668"/>
        <v>0</v>
      </c>
      <c r="AA3800" s="44">
        <f t="shared" si="1669"/>
        <v>0</v>
      </c>
      <c r="AB3800" s="44"/>
      <c r="AC3800" s="44"/>
      <c r="AD3800" s="44"/>
      <c r="AE3800" s="44">
        <f>VLOOKUP(O3800,정산업데이트!$A$6:$B$12,2,10)</f>
        <v>0</v>
      </c>
      <c r="AF3800" s="44"/>
      <c r="AG3800" s="79">
        <f t="shared" si="1670"/>
        <v>0</v>
      </c>
      <c r="AH3800" s="80">
        <f t="shared" si="1671"/>
        <v>2500</v>
      </c>
      <c r="AJ3800" s="35" t="s">
        <v>20467</v>
      </c>
      <c r="AK3800" s="35" t="s">
        <v>73</v>
      </c>
      <c r="AL3800" s="35" t="s">
        <v>20468</v>
      </c>
      <c r="AM3800" s="35" t="s">
        <v>21477</v>
      </c>
      <c r="AN3800" s="35" t="s">
        <v>21478</v>
      </c>
      <c r="AO3800" s="35" t="s">
        <v>21479</v>
      </c>
      <c r="AP3800" s="35" t="s">
        <v>21480</v>
      </c>
      <c r="AQ3800" s="35" t="s">
        <v>122</v>
      </c>
      <c r="AR3800" s="35">
        <v>1</v>
      </c>
      <c r="AS3800" s="35">
        <v>1</v>
      </c>
      <c r="AT3800" s="35">
        <v>1E-3</v>
      </c>
      <c r="AU3800" s="35">
        <v>1</v>
      </c>
      <c r="AV3800" s="35" t="s">
        <v>7</v>
      </c>
      <c r="AW3800" s="35">
        <v>60</v>
      </c>
      <c r="AX3800" s="35" t="s">
        <v>68</v>
      </c>
      <c r="AY3800" s="35" t="s">
        <v>68</v>
      </c>
      <c r="AZ3800" s="35" t="s">
        <v>68</v>
      </c>
      <c r="BA3800" s="35" t="s">
        <v>68</v>
      </c>
      <c r="BB3800" s="35" t="s">
        <v>68</v>
      </c>
      <c r="BC3800" s="35" t="s">
        <v>132</v>
      </c>
      <c r="BD3800" s="35" t="s">
        <v>83</v>
      </c>
      <c r="BE3800" s="35" t="s">
        <v>92</v>
      </c>
      <c r="BF3800" s="35" t="s">
        <v>122</v>
      </c>
      <c r="BG3800" s="35" t="s">
        <v>69</v>
      </c>
      <c r="BH3800" s="35" t="s">
        <v>21481</v>
      </c>
      <c r="BI3800" s="35" t="s">
        <v>122</v>
      </c>
      <c r="BJ3800" s="35" t="s">
        <v>21482</v>
      </c>
      <c r="BK3800" s="35" t="s">
        <v>867</v>
      </c>
      <c r="BL3800" s="35" t="s">
        <v>122</v>
      </c>
      <c r="BM3800" s="35" t="s">
        <v>83</v>
      </c>
      <c r="BN3800" s="35" t="s">
        <v>70</v>
      </c>
      <c r="BO3800" s="35" t="s">
        <v>71</v>
      </c>
      <c r="BP3800" s="35" t="s">
        <v>122</v>
      </c>
      <c r="BQ3800" s="35" t="s">
        <v>163</v>
      </c>
    </row>
    <row r="3801" spans="1:69" x14ac:dyDescent="0.4">
      <c r="A3801" s="40" t="str">
        <f t="shared" si="1645"/>
        <v>2025-09-26</v>
      </c>
      <c r="B3801" s="40" t="str">
        <f t="shared" si="1646"/>
        <v>SYD</v>
      </c>
      <c r="C3801" s="39" t="str">
        <f t="shared" si="1647"/>
        <v>40644127020</v>
      </c>
      <c r="D3801" s="41" t="str">
        <f t="shared" si="1648"/>
        <v>PAU029762146</v>
      </c>
      <c r="E3801" s="41" t="str">
        <f t="shared" si="1649"/>
        <v>596421509883</v>
      </c>
      <c r="F3801" s="39" t="str">
        <f t="shared" si="1650"/>
        <v>2254252</v>
      </c>
      <c r="G3801" s="39" t="str">
        <f t="shared" si="1651"/>
        <v>WISE EXPRESS(AUSTRAPHARM)</v>
      </c>
      <c r="H3801" s="41" t="str">
        <f t="shared" si="1652"/>
        <v>전소영</v>
      </c>
      <c r="I3801" s="39" t="str">
        <f t="shared" si="1653"/>
        <v>10467</v>
      </c>
      <c r="J3801" s="52" t="str">
        <f t="shared" si="1654"/>
        <v/>
      </c>
      <c r="K3801" s="75">
        <f t="shared" si="1655"/>
        <v>1</v>
      </c>
      <c r="L3801" s="76">
        <f t="shared" si="1656"/>
        <v>1</v>
      </c>
      <c r="M3801" s="76">
        <f t="shared" si="1657"/>
        <v>1E-3</v>
      </c>
      <c r="N3801" s="76">
        <f t="shared" si="1658"/>
        <v>1</v>
      </c>
      <c r="O3801" s="42">
        <f t="shared" si="1659"/>
        <v>1</v>
      </c>
      <c r="P3801" s="39" t="str">
        <f t="shared" si="1660"/>
        <v>목록(Manifest)</v>
      </c>
      <c r="Q3801" s="72">
        <f t="shared" si="1661"/>
        <v>65</v>
      </c>
      <c r="R3801" s="43" t="str">
        <f t="shared" si="1662"/>
        <v>5X033</v>
      </c>
      <c r="S3801" s="82" t="str">
        <f t="shared" si="1663"/>
        <v/>
      </c>
      <c r="T3801" s="40">
        <f t="shared" si="1664"/>
        <v>45926</v>
      </c>
      <c r="U3801" s="44">
        <v>2500</v>
      </c>
      <c r="V3801" s="44">
        <f t="shared" si="1665"/>
        <v>0</v>
      </c>
      <c r="W3801" s="77">
        <f t="shared" si="1666"/>
        <v>2500</v>
      </c>
      <c r="X3801" s="78">
        <f t="shared" si="1667"/>
        <v>0</v>
      </c>
      <c r="Y3801" s="44" cm="1">
        <f t="array" ref="Y3801">_xlfn.IFNA(_xlfn.IFS(AND(Q3801&gt;=2000, Q3801&lt;3000), 10000, AND(Q3801&gt;=3000, Q3801&lt;4000), 15000, AND(Q3801&gt;=4000, Q3801&lt;5000), 20000, AND(Q3801&gt;=5000), 25000),0)</f>
        <v>0</v>
      </c>
      <c r="Z3801" s="91">
        <f t="shared" si="1668"/>
        <v>0</v>
      </c>
      <c r="AA3801" s="44">
        <f t="shared" si="1669"/>
        <v>0</v>
      </c>
      <c r="AB3801" s="44"/>
      <c r="AC3801" s="44"/>
      <c r="AD3801" s="44"/>
      <c r="AE3801" s="44">
        <f>VLOOKUP(O3801,정산업데이트!$A$6:$B$12,2,10)</f>
        <v>0</v>
      </c>
      <c r="AF3801" s="44"/>
      <c r="AG3801" s="79">
        <f t="shared" si="1670"/>
        <v>0</v>
      </c>
      <c r="AH3801" s="80">
        <f t="shared" si="1671"/>
        <v>2500</v>
      </c>
      <c r="AJ3801" s="35" t="s">
        <v>20467</v>
      </c>
      <c r="AK3801" s="35" t="s">
        <v>73</v>
      </c>
      <c r="AL3801" s="35" t="s">
        <v>20468</v>
      </c>
      <c r="AM3801" s="35" t="s">
        <v>21483</v>
      </c>
      <c r="AN3801" s="35" t="s">
        <v>21484</v>
      </c>
      <c r="AO3801" s="35" t="s">
        <v>21485</v>
      </c>
      <c r="AP3801" s="35" t="s">
        <v>21486</v>
      </c>
      <c r="AQ3801" s="35" t="s">
        <v>122</v>
      </c>
      <c r="AR3801" s="35">
        <v>1</v>
      </c>
      <c r="AS3801" s="35">
        <v>1</v>
      </c>
      <c r="AT3801" s="35">
        <v>1E-3</v>
      </c>
      <c r="AU3801" s="35">
        <v>1</v>
      </c>
      <c r="AV3801" s="35" t="s">
        <v>7</v>
      </c>
      <c r="AW3801" s="35">
        <v>65</v>
      </c>
      <c r="AX3801" s="35" t="s">
        <v>68</v>
      </c>
      <c r="AY3801" s="35" t="s">
        <v>68</v>
      </c>
      <c r="AZ3801" s="35" t="s">
        <v>68</v>
      </c>
      <c r="BA3801" s="35" t="s">
        <v>68</v>
      </c>
      <c r="BB3801" s="35" t="s">
        <v>68</v>
      </c>
      <c r="BC3801" s="35" t="s">
        <v>132</v>
      </c>
      <c r="BD3801" s="35" t="s">
        <v>83</v>
      </c>
      <c r="BE3801" s="35" t="s">
        <v>92</v>
      </c>
      <c r="BF3801" s="35" t="s">
        <v>122</v>
      </c>
      <c r="BG3801" s="35" t="s">
        <v>69</v>
      </c>
      <c r="BH3801" s="35" t="s">
        <v>21487</v>
      </c>
      <c r="BI3801" s="35" t="s">
        <v>122</v>
      </c>
      <c r="BJ3801" s="35" t="s">
        <v>21488</v>
      </c>
      <c r="BK3801" s="35" t="s">
        <v>867</v>
      </c>
      <c r="BL3801" s="35" t="s">
        <v>122</v>
      </c>
      <c r="BM3801" s="35" t="s">
        <v>83</v>
      </c>
      <c r="BN3801" s="35" t="s">
        <v>70</v>
      </c>
      <c r="BO3801" s="35" t="s">
        <v>71</v>
      </c>
      <c r="BP3801" s="35" t="s">
        <v>122</v>
      </c>
      <c r="BQ3801" s="35" t="s">
        <v>163</v>
      </c>
    </row>
    <row r="3802" spans="1:69" x14ac:dyDescent="0.4">
      <c r="A3802" s="40" t="str">
        <f t="shared" si="1645"/>
        <v>2025-09-26</v>
      </c>
      <c r="B3802" s="40" t="str">
        <f t="shared" si="1646"/>
        <v>SYD</v>
      </c>
      <c r="C3802" s="39" t="str">
        <f t="shared" si="1647"/>
        <v>40644127020</v>
      </c>
      <c r="D3802" s="41" t="str">
        <f t="shared" si="1648"/>
        <v>PAU029762139</v>
      </c>
      <c r="E3802" s="41" t="str">
        <f t="shared" si="1649"/>
        <v>596421509894</v>
      </c>
      <c r="F3802" s="39" t="str">
        <f t="shared" si="1650"/>
        <v>2254252</v>
      </c>
      <c r="G3802" s="39" t="str">
        <f t="shared" si="1651"/>
        <v>WISE EXPRESS(AUSTRAPHARM)</v>
      </c>
      <c r="H3802" s="41" t="str">
        <f t="shared" si="1652"/>
        <v>박선영</v>
      </c>
      <c r="I3802" s="39" t="str">
        <f t="shared" si="1653"/>
        <v>47710</v>
      </c>
      <c r="J3802" s="52" t="str">
        <f t="shared" si="1654"/>
        <v/>
      </c>
      <c r="K3802" s="75">
        <f t="shared" si="1655"/>
        <v>1</v>
      </c>
      <c r="L3802" s="76">
        <f t="shared" si="1656"/>
        <v>1</v>
      </c>
      <c r="M3802" s="76">
        <f t="shared" si="1657"/>
        <v>1E-3</v>
      </c>
      <c r="N3802" s="76">
        <f t="shared" si="1658"/>
        <v>1</v>
      </c>
      <c r="O3802" s="42">
        <f t="shared" si="1659"/>
        <v>1</v>
      </c>
      <c r="P3802" s="39" t="str">
        <f t="shared" si="1660"/>
        <v>목록(Manifest)</v>
      </c>
      <c r="Q3802" s="72">
        <f t="shared" si="1661"/>
        <v>60</v>
      </c>
      <c r="R3802" s="43" t="str">
        <f t="shared" si="1662"/>
        <v>5X033</v>
      </c>
      <c r="S3802" s="82" t="str">
        <f t="shared" si="1663"/>
        <v/>
      </c>
      <c r="T3802" s="40">
        <f t="shared" si="1664"/>
        <v>45926</v>
      </c>
      <c r="U3802" s="44">
        <v>2500</v>
      </c>
      <c r="V3802" s="44">
        <f t="shared" si="1665"/>
        <v>0</v>
      </c>
      <c r="W3802" s="77">
        <f t="shared" si="1666"/>
        <v>2500</v>
      </c>
      <c r="X3802" s="78">
        <f t="shared" si="1667"/>
        <v>0</v>
      </c>
      <c r="Y3802" s="44" cm="1">
        <f t="array" ref="Y3802">_xlfn.IFNA(_xlfn.IFS(AND(Q3802&gt;=2000, Q3802&lt;3000), 10000, AND(Q3802&gt;=3000, Q3802&lt;4000), 15000, AND(Q3802&gt;=4000, Q3802&lt;5000), 20000, AND(Q3802&gt;=5000), 25000),0)</f>
        <v>0</v>
      </c>
      <c r="Z3802" s="91">
        <f t="shared" si="1668"/>
        <v>0</v>
      </c>
      <c r="AA3802" s="44">
        <f t="shared" si="1669"/>
        <v>0</v>
      </c>
      <c r="AB3802" s="44"/>
      <c r="AC3802" s="44"/>
      <c r="AD3802" s="44"/>
      <c r="AE3802" s="44">
        <f>VLOOKUP(O3802,정산업데이트!$A$6:$B$12,2,10)</f>
        <v>0</v>
      </c>
      <c r="AF3802" s="44"/>
      <c r="AG3802" s="79">
        <f t="shared" si="1670"/>
        <v>0</v>
      </c>
      <c r="AH3802" s="80">
        <f t="shared" si="1671"/>
        <v>2500</v>
      </c>
      <c r="AJ3802" s="35" t="s">
        <v>20467</v>
      </c>
      <c r="AK3802" s="35" t="s">
        <v>73</v>
      </c>
      <c r="AL3802" s="35" t="s">
        <v>20468</v>
      </c>
      <c r="AM3802" s="35" t="s">
        <v>21489</v>
      </c>
      <c r="AN3802" s="35" t="s">
        <v>267</v>
      </c>
      <c r="AO3802" s="35" t="s">
        <v>21490</v>
      </c>
      <c r="AP3802" s="35" t="s">
        <v>1398</v>
      </c>
      <c r="AQ3802" s="35" t="s">
        <v>122</v>
      </c>
      <c r="AR3802" s="35">
        <v>1</v>
      </c>
      <c r="AS3802" s="35">
        <v>1</v>
      </c>
      <c r="AT3802" s="35">
        <v>1E-3</v>
      </c>
      <c r="AU3802" s="35">
        <v>1</v>
      </c>
      <c r="AV3802" s="35" t="s">
        <v>7</v>
      </c>
      <c r="AW3802" s="35">
        <v>60</v>
      </c>
      <c r="AX3802" s="35" t="s">
        <v>68</v>
      </c>
      <c r="AY3802" s="35" t="s">
        <v>68</v>
      </c>
      <c r="AZ3802" s="35" t="s">
        <v>68</v>
      </c>
      <c r="BA3802" s="35" t="s">
        <v>68</v>
      </c>
      <c r="BB3802" s="35" t="s">
        <v>68</v>
      </c>
      <c r="BC3802" s="35" t="s">
        <v>132</v>
      </c>
      <c r="BD3802" s="35" t="s">
        <v>83</v>
      </c>
      <c r="BE3802" s="35" t="s">
        <v>92</v>
      </c>
      <c r="BF3802" s="35" t="s">
        <v>122</v>
      </c>
      <c r="BG3802" s="35" t="s">
        <v>69</v>
      </c>
      <c r="BH3802" s="35" t="s">
        <v>21491</v>
      </c>
      <c r="BI3802" s="35" t="s">
        <v>122</v>
      </c>
      <c r="BJ3802" s="35" t="s">
        <v>21492</v>
      </c>
      <c r="BK3802" s="35" t="s">
        <v>867</v>
      </c>
      <c r="BL3802" s="35" t="s">
        <v>122</v>
      </c>
      <c r="BM3802" s="35" t="s">
        <v>83</v>
      </c>
      <c r="BN3802" s="35" t="s">
        <v>70</v>
      </c>
      <c r="BO3802" s="35" t="s">
        <v>71</v>
      </c>
      <c r="BP3802" s="35" t="s">
        <v>122</v>
      </c>
      <c r="BQ3802" s="35" t="s">
        <v>163</v>
      </c>
    </row>
    <row r="3803" spans="1:69" x14ac:dyDescent="0.4">
      <c r="A3803" s="40" t="str">
        <f t="shared" si="1645"/>
        <v>2025-09-26</v>
      </c>
      <c r="B3803" s="40" t="str">
        <f t="shared" si="1646"/>
        <v>SYD</v>
      </c>
      <c r="C3803" s="39" t="str">
        <f t="shared" si="1647"/>
        <v>40644127020</v>
      </c>
      <c r="D3803" s="41" t="str">
        <f t="shared" si="1648"/>
        <v>PAU029762136</v>
      </c>
      <c r="E3803" s="41" t="str">
        <f t="shared" si="1649"/>
        <v>596421509905</v>
      </c>
      <c r="F3803" s="39" t="str">
        <f t="shared" si="1650"/>
        <v>2254252</v>
      </c>
      <c r="G3803" s="39" t="str">
        <f t="shared" si="1651"/>
        <v>WISE EXPRESS(AUSTRAPHARM)</v>
      </c>
      <c r="H3803" s="41" t="str">
        <f t="shared" si="1652"/>
        <v>조소예</v>
      </c>
      <c r="I3803" s="39" t="str">
        <f t="shared" si="1653"/>
        <v>04984</v>
      </c>
      <c r="J3803" s="52" t="str">
        <f t="shared" si="1654"/>
        <v/>
      </c>
      <c r="K3803" s="75">
        <f t="shared" si="1655"/>
        <v>1</v>
      </c>
      <c r="L3803" s="76">
        <f t="shared" si="1656"/>
        <v>1</v>
      </c>
      <c r="M3803" s="76">
        <f t="shared" si="1657"/>
        <v>1E-3</v>
      </c>
      <c r="N3803" s="76">
        <f t="shared" si="1658"/>
        <v>1</v>
      </c>
      <c r="O3803" s="42">
        <f t="shared" si="1659"/>
        <v>1</v>
      </c>
      <c r="P3803" s="39" t="str">
        <f t="shared" si="1660"/>
        <v>목록(Manifest)</v>
      </c>
      <c r="Q3803" s="72">
        <f t="shared" si="1661"/>
        <v>65</v>
      </c>
      <c r="R3803" s="43" t="str">
        <f t="shared" si="1662"/>
        <v>5X033</v>
      </c>
      <c r="S3803" s="82" t="str">
        <f t="shared" si="1663"/>
        <v/>
      </c>
      <c r="T3803" s="40">
        <f t="shared" si="1664"/>
        <v>45926</v>
      </c>
      <c r="U3803" s="44">
        <v>2500</v>
      </c>
      <c r="V3803" s="44">
        <f t="shared" si="1665"/>
        <v>0</v>
      </c>
      <c r="W3803" s="77">
        <f t="shared" si="1666"/>
        <v>2500</v>
      </c>
      <c r="X3803" s="78">
        <f t="shared" si="1667"/>
        <v>0</v>
      </c>
      <c r="Y3803" s="44" cm="1">
        <f t="array" ref="Y3803">_xlfn.IFNA(_xlfn.IFS(AND(Q3803&gt;=2000, Q3803&lt;3000), 10000, AND(Q3803&gt;=3000, Q3803&lt;4000), 15000, AND(Q3803&gt;=4000, Q3803&lt;5000), 20000, AND(Q3803&gt;=5000), 25000),0)</f>
        <v>0</v>
      </c>
      <c r="Z3803" s="91">
        <f t="shared" si="1668"/>
        <v>0</v>
      </c>
      <c r="AA3803" s="44">
        <f t="shared" si="1669"/>
        <v>0</v>
      </c>
      <c r="AB3803" s="44"/>
      <c r="AC3803" s="44"/>
      <c r="AD3803" s="44"/>
      <c r="AE3803" s="44">
        <f>VLOOKUP(O3803,정산업데이트!$A$6:$B$12,2,10)</f>
        <v>0</v>
      </c>
      <c r="AF3803" s="44"/>
      <c r="AG3803" s="79">
        <f t="shared" si="1670"/>
        <v>0</v>
      </c>
      <c r="AH3803" s="80">
        <f t="shared" si="1671"/>
        <v>2500</v>
      </c>
      <c r="AJ3803" s="35" t="s">
        <v>20467</v>
      </c>
      <c r="AK3803" s="35" t="s">
        <v>73</v>
      </c>
      <c r="AL3803" s="35" t="s">
        <v>20468</v>
      </c>
      <c r="AM3803" s="35" t="s">
        <v>21493</v>
      </c>
      <c r="AN3803" s="35" t="s">
        <v>21494</v>
      </c>
      <c r="AO3803" s="35" t="s">
        <v>21495</v>
      </c>
      <c r="AP3803" s="35" t="s">
        <v>1958</v>
      </c>
      <c r="AQ3803" s="35" t="s">
        <v>122</v>
      </c>
      <c r="AR3803" s="35">
        <v>1</v>
      </c>
      <c r="AS3803" s="35">
        <v>1</v>
      </c>
      <c r="AT3803" s="35">
        <v>1E-3</v>
      </c>
      <c r="AU3803" s="35">
        <v>1</v>
      </c>
      <c r="AV3803" s="35" t="s">
        <v>7</v>
      </c>
      <c r="AW3803" s="35">
        <v>65</v>
      </c>
      <c r="AX3803" s="35" t="s">
        <v>68</v>
      </c>
      <c r="AY3803" s="35" t="s">
        <v>68</v>
      </c>
      <c r="AZ3803" s="35" t="s">
        <v>68</v>
      </c>
      <c r="BA3803" s="35" t="s">
        <v>68</v>
      </c>
      <c r="BB3803" s="35" t="s">
        <v>68</v>
      </c>
      <c r="BC3803" s="35" t="s">
        <v>132</v>
      </c>
      <c r="BD3803" s="35" t="s">
        <v>83</v>
      </c>
      <c r="BE3803" s="35" t="s">
        <v>92</v>
      </c>
      <c r="BF3803" s="35" t="s">
        <v>122</v>
      </c>
      <c r="BG3803" s="35" t="s">
        <v>69</v>
      </c>
      <c r="BH3803" s="35" t="s">
        <v>21496</v>
      </c>
      <c r="BI3803" s="35" t="s">
        <v>122</v>
      </c>
      <c r="BJ3803" s="35" t="s">
        <v>21497</v>
      </c>
      <c r="BK3803" s="35" t="s">
        <v>867</v>
      </c>
      <c r="BL3803" s="35" t="s">
        <v>122</v>
      </c>
      <c r="BM3803" s="35" t="s">
        <v>83</v>
      </c>
      <c r="BN3803" s="35" t="s">
        <v>70</v>
      </c>
      <c r="BO3803" s="35" t="s">
        <v>71</v>
      </c>
      <c r="BP3803" s="35" t="s">
        <v>122</v>
      </c>
      <c r="BQ3803" s="35" t="s">
        <v>163</v>
      </c>
    </row>
    <row r="3804" spans="1:69" x14ac:dyDescent="0.4">
      <c r="A3804" s="40" t="str">
        <f t="shared" si="1645"/>
        <v>2025-09-26</v>
      </c>
      <c r="B3804" s="40" t="str">
        <f t="shared" si="1646"/>
        <v>SYD</v>
      </c>
      <c r="C3804" s="39" t="str">
        <f t="shared" si="1647"/>
        <v>40644127020</v>
      </c>
      <c r="D3804" s="41" t="str">
        <f t="shared" si="1648"/>
        <v>PAU029762145</v>
      </c>
      <c r="E3804" s="41" t="str">
        <f t="shared" si="1649"/>
        <v>596421509916</v>
      </c>
      <c r="F3804" s="39" t="str">
        <f t="shared" si="1650"/>
        <v>2254252</v>
      </c>
      <c r="G3804" s="39" t="str">
        <f t="shared" si="1651"/>
        <v>WISE EXPRESS(AUSTRAPHARM)</v>
      </c>
      <c r="H3804" s="41" t="str">
        <f t="shared" si="1652"/>
        <v>나연정</v>
      </c>
      <c r="I3804" s="39" t="str">
        <f t="shared" si="1653"/>
        <v>04728</v>
      </c>
      <c r="J3804" s="52" t="str">
        <f t="shared" si="1654"/>
        <v/>
      </c>
      <c r="K3804" s="75">
        <f t="shared" si="1655"/>
        <v>1</v>
      </c>
      <c r="L3804" s="76">
        <f t="shared" si="1656"/>
        <v>2</v>
      </c>
      <c r="M3804" s="76">
        <f t="shared" si="1657"/>
        <v>1E-3</v>
      </c>
      <c r="N3804" s="76">
        <f t="shared" si="1658"/>
        <v>2</v>
      </c>
      <c r="O3804" s="42">
        <f t="shared" si="1659"/>
        <v>2</v>
      </c>
      <c r="P3804" s="39" t="str">
        <f t="shared" si="1660"/>
        <v>목록(Manifest)</v>
      </c>
      <c r="Q3804" s="72">
        <f t="shared" si="1661"/>
        <v>100</v>
      </c>
      <c r="R3804" s="43" t="str">
        <f t="shared" si="1662"/>
        <v>5X033</v>
      </c>
      <c r="S3804" s="82" t="str">
        <f t="shared" si="1663"/>
        <v/>
      </c>
      <c r="T3804" s="40">
        <f t="shared" si="1664"/>
        <v>45926</v>
      </c>
      <c r="U3804" s="44">
        <v>2500</v>
      </c>
      <c r="V3804" s="44">
        <f t="shared" si="1665"/>
        <v>0</v>
      </c>
      <c r="W3804" s="77">
        <f t="shared" si="1666"/>
        <v>2500</v>
      </c>
      <c r="X3804" s="78">
        <f t="shared" si="1667"/>
        <v>0</v>
      </c>
      <c r="Y3804" s="44" cm="1">
        <f t="array" ref="Y3804">_xlfn.IFNA(_xlfn.IFS(AND(Q3804&gt;=2000, Q3804&lt;3000), 10000, AND(Q3804&gt;=3000, Q3804&lt;4000), 15000, AND(Q3804&gt;=4000, Q3804&lt;5000), 20000, AND(Q3804&gt;=5000), 25000),0)</f>
        <v>0</v>
      </c>
      <c r="Z3804" s="91">
        <f t="shared" si="1668"/>
        <v>0</v>
      </c>
      <c r="AA3804" s="44">
        <f t="shared" si="1669"/>
        <v>0</v>
      </c>
      <c r="AB3804" s="44"/>
      <c r="AC3804" s="44"/>
      <c r="AD3804" s="44"/>
      <c r="AE3804" s="44">
        <f>VLOOKUP(O3804,정산업데이트!$A$6:$B$12,2,10)</f>
        <v>0</v>
      </c>
      <c r="AF3804" s="44"/>
      <c r="AG3804" s="79">
        <f t="shared" si="1670"/>
        <v>0</v>
      </c>
      <c r="AH3804" s="80">
        <f t="shared" si="1671"/>
        <v>2500</v>
      </c>
      <c r="AJ3804" s="35" t="s">
        <v>20467</v>
      </c>
      <c r="AK3804" s="35" t="s">
        <v>73</v>
      </c>
      <c r="AL3804" s="35" t="s">
        <v>20468</v>
      </c>
      <c r="AM3804" s="35" t="s">
        <v>21498</v>
      </c>
      <c r="AN3804" s="35" t="s">
        <v>21499</v>
      </c>
      <c r="AO3804" s="35" t="s">
        <v>21500</v>
      </c>
      <c r="AP3804" s="35" t="s">
        <v>1515</v>
      </c>
      <c r="AQ3804" s="35" t="s">
        <v>122</v>
      </c>
      <c r="AR3804" s="35">
        <v>1</v>
      </c>
      <c r="AS3804" s="35">
        <v>2</v>
      </c>
      <c r="AT3804" s="35">
        <v>1E-3</v>
      </c>
      <c r="AU3804" s="35">
        <v>2</v>
      </c>
      <c r="AV3804" s="35" t="s">
        <v>7</v>
      </c>
      <c r="AW3804" s="35">
        <v>100</v>
      </c>
      <c r="AX3804" s="35" t="s">
        <v>68</v>
      </c>
      <c r="AY3804" s="35" t="s">
        <v>68</v>
      </c>
      <c r="AZ3804" s="35" t="s">
        <v>68</v>
      </c>
      <c r="BA3804" s="35" t="s">
        <v>68</v>
      </c>
      <c r="BB3804" s="35" t="s">
        <v>68</v>
      </c>
      <c r="BC3804" s="35" t="s">
        <v>132</v>
      </c>
      <c r="BD3804" s="35" t="s">
        <v>83</v>
      </c>
      <c r="BE3804" s="35" t="s">
        <v>92</v>
      </c>
      <c r="BF3804" s="35" t="s">
        <v>122</v>
      </c>
      <c r="BG3804" s="35" t="s">
        <v>69</v>
      </c>
      <c r="BH3804" s="35" t="s">
        <v>21501</v>
      </c>
      <c r="BI3804" s="35" t="s">
        <v>122</v>
      </c>
      <c r="BJ3804" s="35" t="s">
        <v>21502</v>
      </c>
      <c r="BK3804" s="35" t="s">
        <v>867</v>
      </c>
      <c r="BL3804" s="35" t="s">
        <v>122</v>
      </c>
      <c r="BM3804" s="35" t="s">
        <v>83</v>
      </c>
      <c r="BN3804" s="35" t="s">
        <v>70</v>
      </c>
      <c r="BO3804" s="35" t="s">
        <v>71</v>
      </c>
      <c r="BP3804" s="35" t="s">
        <v>122</v>
      </c>
      <c r="BQ3804" s="35" t="s">
        <v>163</v>
      </c>
    </row>
    <row r="3805" spans="1:69" x14ac:dyDescent="0.4">
      <c r="A3805" s="40" t="str">
        <f t="shared" si="1645"/>
        <v>2025-09-26</v>
      </c>
      <c r="B3805" s="40" t="str">
        <f t="shared" si="1646"/>
        <v>SYD</v>
      </c>
      <c r="C3805" s="39" t="str">
        <f t="shared" si="1647"/>
        <v>40644127020</v>
      </c>
      <c r="D3805" s="41" t="str">
        <f t="shared" si="1648"/>
        <v>PAU029769933</v>
      </c>
      <c r="E3805" s="41" t="str">
        <f t="shared" si="1649"/>
        <v>596421507643</v>
      </c>
      <c r="F3805" s="39" t="str">
        <f t="shared" si="1650"/>
        <v>2254252</v>
      </c>
      <c r="G3805" s="39" t="str">
        <f t="shared" si="1651"/>
        <v>WISE EXPRESS(AUSTRAPHARM)</v>
      </c>
      <c r="H3805" s="41" t="str">
        <f t="shared" si="1652"/>
        <v>김리원</v>
      </c>
      <c r="I3805" s="39" t="str">
        <f t="shared" si="1653"/>
        <v>14257</v>
      </c>
      <c r="J3805" s="52" t="str">
        <f t="shared" si="1654"/>
        <v/>
      </c>
      <c r="K3805" s="75">
        <f t="shared" si="1655"/>
        <v>1</v>
      </c>
      <c r="L3805" s="76">
        <f t="shared" si="1656"/>
        <v>0.45400000000000001</v>
      </c>
      <c r="M3805" s="76">
        <f t="shared" si="1657"/>
        <v>1E-3</v>
      </c>
      <c r="N3805" s="76">
        <f t="shared" si="1658"/>
        <v>0.5</v>
      </c>
      <c r="O3805" s="42">
        <f t="shared" si="1659"/>
        <v>0.5</v>
      </c>
      <c r="P3805" s="39" t="str">
        <f t="shared" si="1660"/>
        <v>목록(Manifest)</v>
      </c>
      <c r="Q3805" s="72">
        <f t="shared" si="1661"/>
        <v>50</v>
      </c>
      <c r="R3805" s="43" t="str">
        <f t="shared" si="1662"/>
        <v>5X033</v>
      </c>
      <c r="S3805" s="82" t="str">
        <f t="shared" si="1663"/>
        <v/>
      </c>
      <c r="T3805" s="40">
        <f t="shared" si="1664"/>
        <v>45926</v>
      </c>
      <c r="U3805" s="44">
        <v>2500</v>
      </c>
      <c r="V3805" s="44">
        <f t="shared" si="1665"/>
        <v>0</v>
      </c>
      <c r="W3805" s="77">
        <f t="shared" si="1666"/>
        <v>2500</v>
      </c>
      <c r="X3805" s="78">
        <f t="shared" si="1667"/>
        <v>0</v>
      </c>
      <c r="Y3805" s="44" cm="1">
        <f t="array" ref="Y3805">_xlfn.IFNA(_xlfn.IFS(AND(Q3805&gt;=2000, Q3805&lt;3000), 10000, AND(Q3805&gt;=3000, Q3805&lt;4000), 15000, AND(Q3805&gt;=4000, Q3805&lt;5000), 20000, AND(Q3805&gt;=5000), 25000),0)</f>
        <v>0</v>
      </c>
      <c r="Z3805" s="91">
        <f t="shared" si="1668"/>
        <v>0</v>
      </c>
      <c r="AA3805" s="44">
        <f t="shared" si="1669"/>
        <v>0</v>
      </c>
      <c r="AB3805" s="44"/>
      <c r="AC3805" s="44"/>
      <c r="AD3805" s="44"/>
      <c r="AE3805" s="44">
        <f>VLOOKUP(O3805,정산업데이트!$A$6:$B$12,2,10)</f>
        <v>0</v>
      </c>
      <c r="AF3805" s="44"/>
      <c r="AG3805" s="79">
        <f t="shared" si="1670"/>
        <v>0</v>
      </c>
      <c r="AH3805" s="80">
        <f t="shared" si="1671"/>
        <v>2500</v>
      </c>
      <c r="AJ3805" s="35" t="s">
        <v>20467</v>
      </c>
      <c r="AK3805" s="35" t="s">
        <v>73</v>
      </c>
      <c r="AL3805" s="35" t="s">
        <v>20468</v>
      </c>
      <c r="AM3805" s="35" t="s">
        <v>21503</v>
      </c>
      <c r="AN3805" s="35" t="s">
        <v>1727</v>
      </c>
      <c r="AO3805" s="35" t="s">
        <v>21504</v>
      </c>
      <c r="AP3805" s="35" t="s">
        <v>21505</v>
      </c>
      <c r="AQ3805" s="35" t="s">
        <v>122</v>
      </c>
      <c r="AR3805" s="35">
        <v>1</v>
      </c>
      <c r="AS3805" s="35">
        <v>0.45400000000000001</v>
      </c>
      <c r="AT3805" s="35">
        <v>1E-3</v>
      </c>
      <c r="AU3805" s="35">
        <v>0.5</v>
      </c>
      <c r="AV3805" s="35" t="s">
        <v>7</v>
      </c>
      <c r="AW3805" s="35">
        <v>50</v>
      </c>
      <c r="AX3805" s="35" t="s">
        <v>68</v>
      </c>
      <c r="AY3805" s="35" t="s">
        <v>68</v>
      </c>
      <c r="AZ3805" s="35" t="s">
        <v>68</v>
      </c>
      <c r="BA3805" s="35" t="s">
        <v>68</v>
      </c>
      <c r="BB3805" s="35" t="s">
        <v>68</v>
      </c>
      <c r="BC3805" s="35" t="s">
        <v>132</v>
      </c>
      <c r="BD3805" s="35" t="s">
        <v>83</v>
      </c>
      <c r="BE3805" s="35" t="s">
        <v>156</v>
      </c>
      <c r="BF3805" s="35" t="s">
        <v>122</v>
      </c>
      <c r="BG3805" s="35" t="s">
        <v>69</v>
      </c>
      <c r="BH3805" s="35" t="s">
        <v>21506</v>
      </c>
      <c r="BI3805" s="35" t="s">
        <v>122</v>
      </c>
      <c r="BJ3805" s="35" t="s">
        <v>21507</v>
      </c>
      <c r="BK3805" s="35" t="s">
        <v>867</v>
      </c>
      <c r="BL3805" s="35" t="s">
        <v>122</v>
      </c>
      <c r="BM3805" s="35" t="s">
        <v>83</v>
      </c>
      <c r="BN3805" s="35" t="s">
        <v>70</v>
      </c>
      <c r="BO3805" s="35" t="s">
        <v>71</v>
      </c>
      <c r="BP3805" s="35" t="s">
        <v>122</v>
      </c>
      <c r="BQ3805" s="35" t="s">
        <v>163</v>
      </c>
    </row>
    <row r="3806" spans="1:69" x14ac:dyDescent="0.4">
      <c r="A3806" s="40" t="str">
        <f t="shared" si="1645"/>
        <v>2025-09-26</v>
      </c>
      <c r="B3806" s="40" t="str">
        <f t="shared" si="1646"/>
        <v>SYD</v>
      </c>
      <c r="C3806" s="39" t="str">
        <f t="shared" si="1647"/>
        <v>40644127020</v>
      </c>
      <c r="D3806" s="41" t="str">
        <f t="shared" si="1648"/>
        <v>PAU029769934</v>
      </c>
      <c r="E3806" s="41" t="str">
        <f t="shared" si="1649"/>
        <v>596421507654</v>
      </c>
      <c r="F3806" s="39" t="str">
        <f t="shared" si="1650"/>
        <v>2254252</v>
      </c>
      <c r="G3806" s="39" t="str">
        <f t="shared" si="1651"/>
        <v>WISE EXPRESS(AUSTRAPHARM)</v>
      </c>
      <c r="H3806" s="41" t="str">
        <f t="shared" si="1652"/>
        <v>백주연</v>
      </c>
      <c r="I3806" s="39" t="str">
        <f t="shared" si="1653"/>
        <v>14305</v>
      </c>
      <c r="J3806" s="52" t="str">
        <f t="shared" si="1654"/>
        <v/>
      </c>
      <c r="K3806" s="75">
        <f t="shared" si="1655"/>
        <v>1</v>
      </c>
      <c r="L3806" s="76">
        <f t="shared" si="1656"/>
        <v>0.45400000000000001</v>
      </c>
      <c r="M3806" s="76">
        <f t="shared" si="1657"/>
        <v>1E-3</v>
      </c>
      <c r="N3806" s="76">
        <f t="shared" si="1658"/>
        <v>0.5</v>
      </c>
      <c r="O3806" s="42">
        <f t="shared" si="1659"/>
        <v>0.5</v>
      </c>
      <c r="P3806" s="39" t="str">
        <f t="shared" si="1660"/>
        <v>목록(Manifest)</v>
      </c>
      <c r="Q3806" s="72">
        <f t="shared" si="1661"/>
        <v>50</v>
      </c>
      <c r="R3806" s="43" t="str">
        <f t="shared" si="1662"/>
        <v>5X033</v>
      </c>
      <c r="S3806" s="82" t="str">
        <f t="shared" si="1663"/>
        <v/>
      </c>
      <c r="T3806" s="40">
        <f t="shared" si="1664"/>
        <v>45926</v>
      </c>
      <c r="U3806" s="44">
        <v>2500</v>
      </c>
      <c r="V3806" s="44">
        <f t="shared" si="1665"/>
        <v>0</v>
      </c>
      <c r="W3806" s="77">
        <f t="shared" si="1666"/>
        <v>2500</v>
      </c>
      <c r="X3806" s="78">
        <f t="shared" si="1667"/>
        <v>0</v>
      </c>
      <c r="Y3806" s="44" cm="1">
        <f t="array" ref="Y3806">_xlfn.IFNA(_xlfn.IFS(AND(Q3806&gt;=2000, Q3806&lt;3000), 10000, AND(Q3806&gt;=3000, Q3806&lt;4000), 15000, AND(Q3806&gt;=4000, Q3806&lt;5000), 20000, AND(Q3806&gt;=5000), 25000),0)</f>
        <v>0</v>
      </c>
      <c r="Z3806" s="91">
        <f t="shared" si="1668"/>
        <v>0</v>
      </c>
      <c r="AA3806" s="44">
        <f t="shared" si="1669"/>
        <v>0</v>
      </c>
      <c r="AB3806" s="44"/>
      <c r="AC3806" s="44"/>
      <c r="AD3806" s="44"/>
      <c r="AE3806" s="44">
        <f>VLOOKUP(O3806,정산업데이트!$A$6:$B$12,2,10)</f>
        <v>0</v>
      </c>
      <c r="AF3806" s="44"/>
      <c r="AG3806" s="79">
        <f t="shared" si="1670"/>
        <v>0</v>
      </c>
      <c r="AH3806" s="80">
        <f t="shared" si="1671"/>
        <v>2500</v>
      </c>
      <c r="AJ3806" s="35" t="s">
        <v>20467</v>
      </c>
      <c r="AK3806" s="35" t="s">
        <v>73</v>
      </c>
      <c r="AL3806" s="35" t="s">
        <v>20468</v>
      </c>
      <c r="AM3806" s="35" t="s">
        <v>21508</v>
      </c>
      <c r="AN3806" s="35" t="s">
        <v>21509</v>
      </c>
      <c r="AO3806" s="35" t="s">
        <v>21510</v>
      </c>
      <c r="AP3806" s="35" t="s">
        <v>6828</v>
      </c>
      <c r="AQ3806" s="35" t="s">
        <v>122</v>
      </c>
      <c r="AR3806" s="35">
        <v>1</v>
      </c>
      <c r="AS3806" s="35">
        <v>0.45400000000000001</v>
      </c>
      <c r="AT3806" s="35">
        <v>1E-3</v>
      </c>
      <c r="AU3806" s="35">
        <v>0.5</v>
      </c>
      <c r="AV3806" s="35" t="s">
        <v>7</v>
      </c>
      <c r="AW3806" s="35">
        <v>50</v>
      </c>
      <c r="AX3806" s="35" t="s">
        <v>68</v>
      </c>
      <c r="AY3806" s="35" t="s">
        <v>68</v>
      </c>
      <c r="AZ3806" s="35" t="s">
        <v>68</v>
      </c>
      <c r="BA3806" s="35" t="s">
        <v>68</v>
      </c>
      <c r="BB3806" s="35" t="s">
        <v>68</v>
      </c>
      <c r="BC3806" s="35" t="s">
        <v>132</v>
      </c>
      <c r="BD3806" s="35" t="s">
        <v>83</v>
      </c>
      <c r="BE3806" s="35" t="s">
        <v>156</v>
      </c>
      <c r="BF3806" s="35" t="s">
        <v>122</v>
      </c>
      <c r="BG3806" s="35" t="s">
        <v>69</v>
      </c>
      <c r="BH3806" s="35" t="s">
        <v>21511</v>
      </c>
      <c r="BI3806" s="35" t="s">
        <v>122</v>
      </c>
      <c r="BJ3806" s="35" t="s">
        <v>21512</v>
      </c>
      <c r="BK3806" s="35" t="s">
        <v>867</v>
      </c>
      <c r="BL3806" s="35" t="s">
        <v>122</v>
      </c>
      <c r="BM3806" s="35" t="s">
        <v>83</v>
      </c>
      <c r="BN3806" s="35" t="s">
        <v>70</v>
      </c>
      <c r="BO3806" s="35" t="s">
        <v>71</v>
      </c>
      <c r="BP3806" s="35" t="s">
        <v>122</v>
      </c>
      <c r="BQ3806" s="35" t="s">
        <v>163</v>
      </c>
    </row>
    <row r="3807" spans="1:69" x14ac:dyDescent="0.4">
      <c r="A3807" s="40" t="str">
        <f t="shared" si="1645"/>
        <v>2025-09-26</v>
      </c>
      <c r="B3807" s="40" t="str">
        <f t="shared" si="1646"/>
        <v>SYD</v>
      </c>
      <c r="C3807" s="39" t="str">
        <f t="shared" si="1647"/>
        <v>40644127020</v>
      </c>
      <c r="D3807" s="41" t="str">
        <f t="shared" si="1648"/>
        <v>PAU029774084</v>
      </c>
      <c r="E3807" s="41" t="str">
        <f t="shared" si="1649"/>
        <v>596421504132</v>
      </c>
      <c r="F3807" s="39" t="str">
        <f t="shared" si="1650"/>
        <v>2254252</v>
      </c>
      <c r="G3807" s="39" t="str">
        <f t="shared" si="1651"/>
        <v>WISE EXPRESS(AUSTRAPHARM)</v>
      </c>
      <c r="H3807" s="41" t="str">
        <f t="shared" si="1652"/>
        <v>권단아</v>
      </c>
      <c r="I3807" s="39" t="str">
        <f t="shared" si="1653"/>
        <v>38688</v>
      </c>
      <c r="J3807" s="52" t="str">
        <f t="shared" si="1654"/>
        <v/>
      </c>
      <c r="K3807" s="75">
        <f t="shared" si="1655"/>
        <v>1</v>
      </c>
      <c r="L3807" s="76">
        <f t="shared" si="1656"/>
        <v>1</v>
      </c>
      <c r="M3807" s="76">
        <f t="shared" si="1657"/>
        <v>1E-3</v>
      </c>
      <c r="N3807" s="76">
        <f t="shared" si="1658"/>
        <v>1</v>
      </c>
      <c r="O3807" s="42">
        <f t="shared" si="1659"/>
        <v>1</v>
      </c>
      <c r="P3807" s="39" t="str">
        <f t="shared" si="1660"/>
        <v>목록(Manifest)</v>
      </c>
      <c r="Q3807" s="72">
        <f t="shared" si="1661"/>
        <v>125</v>
      </c>
      <c r="R3807" s="43" t="str">
        <f t="shared" si="1662"/>
        <v>5X033</v>
      </c>
      <c r="S3807" s="82" t="str">
        <f t="shared" si="1663"/>
        <v/>
      </c>
      <c r="T3807" s="40">
        <f t="shared" si="1664"/>
        <v>45926</v>
      </c>
      <c r="U3807" s="44">
        <v>2500</v>
      </c>
      <c r="V3807" s="44">
        <f t="shared" si="1665"/>
        <v>0</v>
      </c>
      <c r="W3807" s="77">
        <f t="shared" si="1666"/>
        <v>2500</v>
      </c>
      <c r="X3807" s="78">
        <f t="shared" si="1667"/>
        <v>0</v>
      </c>
      <c r="Y3807" s="44" cm="1">
        <f t="array" ref="Y3807">_xlfn.IFNA(_xlfn.IFS(AND(Q3807&gt;=2000, Q3807&lt;3000), 10000, AND(Q3807&gt;=3000, Q3807&lt;4000), 15000, AND(Q3807&gt;=4000, Q3807&lt;5000), 20000, AND(Q3807&gt;=5000), 25000),0)</f>
        <v>0</v>
      </c>
      <c r="Z3807" s="91">
        <f t="shared" si="1668"/>
        <v>0</v>
      </c>
      <c r="AA3807" s="44">
        <f t="shared" si="1669"/>
        <v>0</v>
      </c>
      <c r="AB3807" s="44"/>
      <c r="AC3807" s="44"/>
      <c r="AD3807" s="44"/>
      <c r="AE3807" s="44">
        <f>VLOOKUP(O3807,정산업데이트!$A$6:$B$12,2,10)</f>
        <v>0</v>
      </c>
      <c r="AF3807" s="44"/>
      <c r="AG3807" s="79">
        <f t="shared" si="1670"/>
        <v>0</v>
      </c>
      <c r="AH3807" s="80">
        <f t="shared" si="1671"/>
        <v>2500</v>
      </c>
      <c r="AJ3807" s="35" t="s">
        <v>20467</v>
      </c>
      <c r="AK3807" s="35" t="s">
        <v>73</v>
      </c>
      <c r="AL3807" s="35" t="s">
        <v>20468</v>
      </c>
      <c r="AM3807" s="35" t="s">
        <v>21513</v>
      </c>
      <c r="AN3807" s="35" t="s">
        <v>21514</v>
      </c>
      <c r="AO3807" s="35" t="s">
        <v>21515</v>
      </c>
      <c r="AP3807" s="35" t="s">
        <v>11277</v>
      </c>
      <c r="AQ3807" s="35" t="s">
        <v>122</v>
      </c>
      <c r="AR3807" s="35">
        <v>1</v>
      </c>
      <c r="AS3807" s="35">
        <v>1</v>
      </c>
      <c r="AT3807" s="35">
        <v>1E-3</v>
      </c>
      <c r="AU3807" s="35">
        <v>1</v>
      </c>
      <c r="AV3807" s="35" t="s">
        <v>7</v>
      </c>
      <c r="AW3807" s="35">
        <v>125</v>
      </c>
      <c r="AX3807" s="35" t="s">
        <v>68</v>
      </c>
      <c r="AY3807" s="35" t="s">
        <v>68</v>
      </c>
      <c r="AZ3807" s="35" t="s">
        <v>68</v>
      </c>
      <c r="BA3807" s="35" t="s">
        <v>68</v>
      </c>
      <c r="BB3807" s="35" t="s">
        <v>68</v>
      </c>
      <c r="BC3807" s="35" t="s">
        <v>132</v>
      </c>
      <c r="BD3807" s="35" t="s">
        <v>83</v>
      </c>
      <c r="BE3807" s="35" t="s">
        <v>84</v>
      </c>
      <c r="BF3807" s="35" t="s">
        <v>122</v>
      </c>
      <c r="BG3807" s="35" t="s">
        <v>69</v>
      </c>
      <c r="BH3807" s="35" t="s">
        <v>21516</v>
      </c>
      <c r="BI3807" s="35" t="s">
        <v>122</v>
      </c>
      <c r="BJ3807" s="35" t="s">
        <v>21517</v>
      </c>
      <c r="BK3807" s="35" t="s">
        <v>867</v>
      </c>
      <c r="BL3807" s="35" t="s">
        <v>122</v>
      </c>
      <c r="BM3807" s="35" t="s">
        <v>83</v>
      </c>
      <c r="BN3807" s="35" t="s">
        <v>70</v>
      </c>
      <c r="BO3807" s="35" t="s">
        <v>71</v>
      </c>
      <c r="BP3807" s="35" t="s">
        <v>122</v>
      </c>
      <c r="BQ3807" s="35" t="s">
        <v>163</v>
      </c>
    </row>
    <row r="3808" spans="1:69" x14ac:dyDescent="0.4">
      <c r="A3808" s="40" t="str">
        <f t="shared" si="1645"/>
        <v>2025-09-26</v>
      </c>
      <c r="B3808" s="40" t="str">
        <f t="shared" si="1646"/>
        <v>SYD</v>
      </c>
      <c r="C3808" s="39" t="str">
        <f t="shared" si="1647"/>
        <v>40644127020</v>
      </c>
      <c r="D3808" s="41" t="str">
        <f t="shared" si="1648"/>
        <v>PAU029774099</v>
      </c>
      <c r="E3808" s="41" t="str">
        <f t="shared" si="1649"/>
        <v>596421504165</v>
      </c>
      <c r="F3808" s="39" t="str">
        <f t="shared" si="1650"/>
        <v>2254252</v>
      </c>
      <c r="G3808" s="39" t="str">
        <f t="shared" si="1651"/>
        <v>WISE EXPRESS(AUSTRAPHARM)</v>
      </c>
      <c r="H3808" s="41" t="str">
        <f t="shared" si="1652"/>
        <v>박성진</v>
      </c>
      <c r="I3808" s="39" t="str">
        <f t="shared" si="1653"/>
        <v>50965</v>
      </c>
      <c r="J3808" s="52" t="str">
        <f t="shared" si="1654"/>
        <v/>
      </c>
      <c r="K3808" s="75">
        <f t="shared" si="1655"/>
        <v>1</v>
      </c>
      <c r="L3808" s="76">
        <f t="shared" si="1656"/>
        <v>3</v>
      </c>
      <c r="M3808" s="76">
        <f t="shared" si="1657"/>
        <v>1E-3</v>
      </c>
      <c r="N3808" s="76">
        <f t="shared" si="1658"/>
        <v>3</v>
      </c>
      <c r="O3808" s="42">
        <f t="shared" si="1659"/>
        <v>3</v>
      </c>
      <c r="P3808" s="39" t="str">
        <f t="shared" si="1660"/>
        <v>목록(Manifest)</v>
      </c>
      <c r="Q3808" s="72">
        <f t="shared" si="1661"/>
        <v>135</v>
      </c>
      <c r="R3808" s="43" t="str">
        <f t="shared" si="1662"/>
        <v>5X033</v>
      </c>
      <c r="S3808" s="82" t="str">
        <f t="shared" si="1663"/>
        <v/>
      </c>
      <c r="T3808" s="40">
        <f t="shared" si="1664"/>
        <v>45926</v>
      </c>
      <c r="U3808" s="44">
        <v>2500</v>
      </c>
      <c r="V3808" s="44">
        <f t="shared" si="1665"/>
        <v>0</v>
      </c>
      <c r="W3808" s="77">
        <f t="shared" si="1666"/>
        <v>2500</v>
      </c>
      <c r="X3808" s="78">
        <f t="shared" si="1667"/>
        <v>0</v>
      </c>
      <c r="Y3808" s="44" cm="1">
        <f t="array" ref="Y3808">_xlfn.IFNA(_xlfn.IFS(AND(Q3808&gt;=2000, Q3808&lt;3000), 10000, AND(Q3808&gt;=3000, Q3808&lt;4000), 15000, AND(Q3808&gt;=4000, Q3808&lt;5000), 20000, AND(Q3808&gt;=5000), 25000),0)</f>
        <v>0</v>
      </c>
      <c r="Z3808" s="91">
        <f t="shared" si="1668"/>
        <v>0</v>
      </c>
      <c r="AA3808" s="44">
        <f t="shared" si="1669"/>
        <v>0</v>
      </c>
      <c r="AB3808" s="44"/>
      <c r="AC3808" s="44"/>
      <c r="AD3808" s="44"/>
      <c r="AE3808" s="44">
        <f>VLOOKUP(O3808,정산업데이트!$A$6:$B$12,2,10)</f>
        <v>0</v>
      </c>
      <c r="AF3808" s="44"/>
      <c r="AG3808" s="79">
        <f t="shared" si="1670"/>
        <v>0</v>
      </c>
      <c r="AH3808" s="80">
        <f t="shared" si="1671"/>
        <v>2500</v>
      </c>
      <c r="AJ3808" s="35" t="s">
        <v>20467</v>
      </c>
      <c r="AK3808" s="35" t="s">
        <v>73</v>
      </c>
      <c r="AL3808" s="35" t="s">
        <v>20468</v>
      </c>
      <c r="AM3808" s="35" t="s">
        <v>21518</v>
      </c>
      <c r="AN3808" s="35" t="s">
        <v>775</v>
      </c>
      <c r="AO3808" s="35" t="s">
        <v>21519</v>
      </c>
      <c r="AP3808" s="35" t="s">
        <v>21520</v>
      </c>
      <c r="AQ3808" s="35" t="s">
        <v>122</v>
      </c>
      <c r="AR3808" s="35">
        <v>1</v>
      </c>
      <c r="AS3808" s="35">
        <v>3</v>
      </c>
      <c r="AT3808" s="35">
        <v>1E-3</v>
      </c>
      <c r="AU3808" s="35">
        <v>3</v>
      </c>
      <c r="AV3808" s="35" t="s">
        <v>7</v>
      </c>
      <c r="AW3808" s="35">
        <v>135</v>
      </c>
      <c r="AX3808" s="35" t="s">
        <v>68</v>
      </c>
      <c r="AY3808" s="35" t="s">
        <v>68</v>
      </c>
      <c r="AZ3808" s="35" t="s">
        <v>68</v>
      </c>
      <c r="BA3808" s="35" t="s">
        <v>68</v>
      </c>
      <c r="BB3808" s="35" t="s">
        <v>68</v>
      </c>
      <c r="BC3808" s="35" t="s">
        <v>132</v>
      </c>
      <c r="BD3808" s="35" t="s">
        <v>83</v>
      </c>
      <c r="BE3808" s="35" t="s">
        <v>96</v>
      </c>
      <c r="BF3808" s="35" t="s">
        <v>122</v>
      </c>
      <c r="BG3808" s="35" t="s">
        <v>69</v>
      </c>
      <c r="BH3808" s="35" t="s">
        <v>21521</v>
      </c>
      <c r="BI3808" s="35" t="s">
        <v>122</v>
      </c>
      <c r="BJ3808" s="35" t="s">
        <v>21522</v>
      </c>
      <c r="BK3808" s="35" t="s">
        <v>867</v>
      </c>
      <c r="BL3808" s="35" t="s">
        <v>122</v>
      </c>
      <c r="BM3808" s="35" t="s">
        <v>83</v>
      </c>
      <c r="BN3808" s="35" t="s">
        <v>70</v>
      </c>
      <c r="BO3808" s="35" t="s">
        <v>71</v>
      </c>
      <c r="BP3808" s="35" t="s">
        <v>122</v>
      </c>
      <c r="BQ3808" s="35" t="s">
        <v>163</v>
      </c>
    </row>
    <row r="3809" spans="1:69" x14ac:dyDescent="0.4">
      <c r="A3809" s="40" t="str">
        <f t="shared" si="1645"/>
        <v>2025-09-26</v>
      </c>
      <c r="B3809" s="40" t="str">
        <f t="shared" si="1646"/>
        <v>SYD</v>
      </c>
      <c r="C3809" s="39" t="str">
        <f t="shared" si="1647"/>
        <v>40644127020</v>
      </c>
      <c r="D3809" s="41" t="str">
        <f t="shared" si="1648"/>
        <v>PAU029774066</v>
      </c>
      <c r="E3809" s="41" t="str">
        <f t="shared" si="1649"/>
        <v>596421504202</v>
      </c>
      <c r="F3809" s="39" t="str">
        <f t="shared" si="1650"/>
        <v>2254252</v>
      </c>
      <c r="G3809" s="39" t="str">
        <f t="shared" si="1651"/>
        <v>WISE EXPRESS(AUSTRAPHARM)</v>
      </c>
      <c r="H3809" s="41" t="str">
        <f t="shared" si="1652"/>
        <v>권다영</v>
      </c>
      <c r="I3809" s="39" t="str">
        <f t="shared" si="1653"/>
        <v>34427</v>
      </c>
      <c r="J3809" s="52" t="str">
        <f t="shared" si="1654"/>
        <v/>
      </c>
      <c r="K3809" s="75">
        <f t="shared" si="1655"/>
        <v>1</v>
      </c>
      <c r="L3809" s="76">
        <f t="shared" si="1656"/>
        <v>1</v>
      </c>
      <c r="M3809" s="76">
        <f t="shared" si="1657"/>
        <v>1E-3</v>
      </c>
      <c r="N3809" s="76">
        <f t="shared" si="1658"/>
        <v>1</v>
      </c>
      <c r="O3809" s="42">
        <f t="shared" si="1659"/>
        <v>1</v>
      </c>
      <c r="P3809" s="39" t="str">
        <f t="shared" si="1660"/>
        <v>목록(Manifest)</v>
      </c>
      <c r="Q3809" s="72">
        <f t="shared" si="1661"/>
        <v>125</v>
      </c>
      <c r="R3809" s="43" t="str">
        <f t="shared" si="1662"/>
        <v>5X033</v>
      </c>
      <c r="S3809" s="82" t="str">
        <f t="shared" si="1663"/>
        <v/>
      </c>
      <c r="T3809" s="40">
        <f t="shared" si="1664"/>
        <v>45926</v>
      </c>
      <c r="U3809" s="44">
        <v>2500</v>
      </c>
      <c r="V3809" s="44">
        <f t="shared" si="1665"/>
        <v>0</v>
      </c>
      <c r="W3809" s="77">
        <f t="shared" si="1666"/>
        <v>2500</v>
      </c>
      <c r="X3809" s="78">
        <f t="shared" si="1667"/>
        <v>0</v>
      </c>
      <c r="Y3809" s="44" cm="1">
        <f t="array" ref="Y3809">_xlfn.IFNA(_xlfn.IFS(AND(Q3809&gt;=2000, Q3809&lt;3000), 10000, AND(Q3809&gt;=3000, Q3809&lt;4000), 15000, AND(Q3809&gt;=4000, Q3809&lt;5000), 20000, AND(Q3809&gt;=5000), 25000),0)</f>
        <v>0</v>
      </c>
      <c r="Z3809" s="91">
        <f t="shared" si="1668"/>
        <v>0</v>
      </c>
      <c r="AA3809" s="44">
        <f t="shared" si="1669"/>
        <v>0</v>
      </c>
      <c r="AB3809" s="44"/>
      <c r="AC3809" s="44"/>
      <c r="AD3809" s="44"/>
      <c r="AE3809" s="44">
        <f>VLOOKUP(O3809,정산업데이트!$A$6:$B$12,2,10)</f>
        <v>0</v>
      </c>
      <c r="AF3809" s="44"/>
      <c r="AG3809" s="79">
        <f t="shared" si="1670"/>
        <v>0</v>
      </c>
      <c r="AH3809" s="80">
        <f t="shared" si="1671"/>
        <v>2500</v>
      </c>
      <c r="AJ3809" s="35" t="s">
        <v>20467</v>
      </c>
      <c r="AK3809" s="35" t="s">
        <v>73</v>
      </c>
      <c r="AL3809" s="35" t="s">
        <v>20468</v>
      </c>
      <c r="AM3809" s="35" t="s">
        <v>21523</v>
      </c>
      <c r="AN3809" s="35" t="s">
        <v>21524</v>
      </c>
      <c r="AO3809" s="35" t="s">
        <v>21525</v>
      </c>
      <c r="AP3809" s="35" t="s">
        <v>21526</v>
      </c>
      <c r="AQ3809" s="35" t="s">
        <v>122</v>
      </c>
      <c r="AR3809" s="35">
        <v>1</v>
      </c>
      <c r="AS3809" s="35">
        <v>1</v>
      </c>
      <c r="AT3809" s="35">
        <v>1E-3</v>
      </c>
      <c r="AU3809" s="35">
        <v>1</v>
      </c>
      <c r="AV3809" s="35" t="s">
        <v>7</v>
      </c>
      <c r="AW3809" s="35">
        <v>125</v>
      </c>
      <c r="AX3809" s="35" t="s">
        <v>68</v>
      </c>
      <c r="AY3809" s="35" t="s">
        <v>68</v>
      </c>
      <c r="AZ3809" s="35" t="s">
        <v>68</v>
      </c>
      <c r="BA3809" s="35" t="s">
        <v>68</v>
      </c>
      <c r="BB3809" s="35" t="s">
        <v>68</v>
      </c>
      <c r="BC3809" s="35" t="s">
        <v>132</v>
      </c>
      <c r="BD3809" s="35" t="s">
        <v>83</v>
      </c>
      <c r="BE3809" s="35" t="s">
        <v>84</v>
      </c>
      <c r="BF3809" s="35" t="s">
        <v>122</v>
      </c>
      <c r="BG3809" s="35" t="s">
        <v>69</v>
      </c>
      <c r="BH3809" s="35" t="s">
        <v>21527</v>
      </c>
      <c r="BI3809" s="35" t="s">
        <v>122</v>
      </c>
      <c r="BJ3809" s="35" t="s">
        <v>21528</v>
      </c>
      <c r="BK3809" s="35" t="s">
        <v>867</v>
      </c>
      <c r="BL3809" s="35" t="s">
        <v>122</v>
      </c>
      <c r="BM3809" s="35" t="s">
        <v>83</v>
      </c>
      <c r="BN3809" s="35" t="s">
        <v>70</v>
      </c>
      <c r="BO3809" s="35" t="s">
        <v>71</v>
      </c>
      <c r="BP3809" s="35" t="s">
        <v>122</v>
      </c>
      <c r="BQ3809" s="35" t="s">
        <v>163</v>
      </c>
    </row>
    <row r="3810" spans="1:69" x14ac:dyDescent="0.4">
      <c r="A3810" s="40" t="str">
        <f t="shared" si="1645"/>
        <v>2025-09-26</v>
      </c>
      <c r="B3810" s="40" t="str">
        <f t="shared" si="1646"/>
        <v>SYD</v>
      </c>
      <c r="C3810" s="39" t="str">
        <f t="shared" si="1647"/>
        <v>40644127020</v>
      </c>
      <c r="D3810" s="41" t="str">
        <f t="shared" si="1648"/>
        <v>PAU029774091</v>
      </c>
      <c r="E3810" s="41" t="str">
        <f t="shared" si="1649"/>
        <v>596421504261</v>
      </c>
      <c r="F3810" s="39" t="str">
        <f t="shared" si="1650"/>
        <v>2254252</v>
      </c>
      <c r="G3810" s="39" t="str">
        <f t="shared" si="1651"/>
        <v>WISE EXPRESS(AUSTRAPHARM)</v>
      </c>
      <c r="H3810" s="41" t="str">
        <f t="shared" si="1652"/>
        <v>임종욱</v>
      </c>
      <c r="I3810" s="39" t="str">
        <f t="shared" si="1653"/>
        <v>05393</v>
      </c>
      <c r="J3810" s="52" t="str">
        <f t="shared" si="1654"/>
        <v/>
      </c>
      <c r="K3810" s="75">
        <f t="shared" si="1655"/>
        <v>1</v>
      </c>
      <c r="L3810" s="76">
        <f t="shared" si="1656"/>
        <v>4</v>
      </c>
      <c r="M3810" s="76">
        <f t="shared" si="1657"/>
        <v>1E-3</v>
      </c>
      <c r="N3810" s="76">
        <f t="shared" si="1658"/>
        <v>4</v>
      </c>
      <c r="O3810" s="42">
        <f t="shared" si="1659"/>
        <v>4</v>
      </c>
      <c r="P3810" s="39" t="str">
        <f t="shared" si="1660"/>
        <v>목록(Manifest)</v>
      </c>
      <c r="Q3810" s="72">
        <f t="shared" si="1661"/>
        <v>135</v>
      </c>
      <c r="R3810" s="43" t="str">
        <f t="shared" si="1662"/>
        <v>5X033</v>
      </c>
      <c r="S3810" s="82" t="str">
        <f t="shared" si="1663"/>
        <v/>
      </c>
      <c r="T3810" s="40">
        <f t="shared" si="1664"/>
        <v>45926</v>
      </c>
      <c r="U3810" s="44">
        <v>2500</v>
      </c>
      <c r="V3810" s="44">
        <f t="shared" si="1665"/>
        <v>0</v>
      </c>
      <c r="W3810" s="77">
        <f t="shared" si="1666"/>
        <v>2500</v>
      </c>
      <c r="X3810" s="78">
        <f t="shared" si="1667"/>
        <v>0</v>
      </c>
      <c r="Y3810" s="44" cm="1">
        <f t="array" ref="Y3810">_xlfn.IFNA(_xlfn.IFS(AND(Q3810&gt;=2000, Q3810&lt;3000), 10000, AND(Q3810&gt;=3000, Q3810&lt;4000), 15000, AND(Q3810&gt;=4000, Q3810&lt;5000), 20000, AND(Q3810&gt;=5000), 25000),0)</f>
        <v>0</v>
      </c>
      <c r="Z3810" s="91">
        <f t="shared" si="1668"/>
        <v>0</v>
      </c>
      <c r="AA3810" s="44">
        <f t="shared" si="1669"/>
        <v>0</v>
      </c>
      <c r="AB3810" s="44"/>
      <c r="AC3810" s="44"/>
      <c r="AD3810" s="44"/>
      <c r="AE3810" s="44">
        <f>VLOOKUP(O3810,정산업데이트!$A$6:$B$12,2,10)</f>
        <v>0</v>
      </c>
      <c r="AF3810" s="44"/>
      <c r="AG3810" s="79">
        <f t="shared" si="1670"/>
        <v>0</v>
      </c>
      <c r="AH3810" s="80">
        <f t="shared" si="1671"/>
        <v>2500</v>
      </c>
      <c r="AJ3810" s="35" t="s">
        <v>20467</v>
      </c>
      <c r="AK3810" s="35" t="s">
        <v>73</v>
      </c>
      <c r="AL3810" s="35" t="s">
        <v>20468</v>
      </c>
      <c r="AM3810" s="35" t="s">
        <v>21529</v>
      </c>
      <c r="AN3810" s="35" t="s">
        <v>21530</v>
      </c>
      <c r="AO3810" s="35" t="s">
        <v>21531</v>
      </c>
      <c r="AP3810" s="35" t="s">
        <v>978</v>
      </c>
      <c r="AQ3810" s="35" t="s">
        <v>122</v>
      </c>
      <c r="AR3810" s="35">
        <v>1</v>
      </c>
      <c r="AS3810" s="35">
        <v>4</v>
      </c>
      <c r="AT3810" s="35">
        <v>1E-3</v>
      </c>
      <c r="AU3810" s="35">
        <v>4</v>
      </c>
      <c r="AV3810" s="35" t="s">
        <v>7</v>
      </c>
      <c r="AW3810" s="35">
        <v>135</v>
      </c>
      <c r="AX3810" s="35" t="s">
        <v>68</v>
      </c>
      <c r="AY3810" s="35" t="s">
        <v>68</v>
      </c>
      <c r="AZ3810" s="35" t="s">
        <v>68</v>
      </c>
      <c r="BA3810" s="35" t="s">
        <v>68</v>
      </c>
      <c r="BB3810" s="35" t="s">
        <v>68</v>
      </c>
      <c r="BC3810" s="35" t="s">
        <v>132</v>
      </c>
      <c r="BD3810" s="35" t="s">
        <v>83</v>
      </c>
      <c r="BE3810" s="35" t="s">
        <v>84</v>
      </c>
      <c r="BF3810" s="35" t="s">
        <v>122</v>
      </c>
      <c r="BG3810" s="35" t="s">
        <v>69</v>
      </c>
      <c r="BH3810" s="35" t="s">
        <v>21532</v>
      </c>
      <c r="BI3810" s="35" t="s">
        <v>122</v>
      </c>
      <c r="BJ3810" s="35" t="s">
        <v>21533</v>
      </c>
      <c r="BK3810" s="35" t="s">
        <v>867</v>
      </c>
      <c r="BL3810" s="35" t="s">
        <v>122</v>
      </c>
      <c r="BM3810" s="35" t="s">
        <v>83</v>
      </c>
      <c r="BN3810" s="35" t="s">
        <v>70</v>
      </c>
      <c r="BO3810" s="35" t="s">
        <v>71</v>
      </c>
      <c r="BP3810" s="35" t="s">
        <v>122</v>
      </c>
      <c r="BQ3810" s="35" t="s">
        <v>163</v>
      </c>
    </row>
    <row r="3811" spans="1:69" x14ac:dyDescent="0.4">
      <c r="A3811" s="40" t="str">
        <f t="shared" si="1645"/>
        <v>2025-09-26</v>
      </c>
      <c r="B3811" s="40" t="str">
        <f t="shared" si="1646"/>
        <v>SYD</v>
      </c>
      <c r="C3811" s="39" t="str">
        <f t="shared" si="1647"/>
        <v>40644127020</v>
      </c>
      <c r="D3811" s="41" t="str">
        <f t="shared" si="1648"/>
        <v>PAU029774089</v>
      </c>
      <c r="E3811" s="41" t="str">
        <f t="shared" si="1649"/>
        <v>596421504283</v>
      </c>
      <c r="F3811" s="39" t="str">
        <f t="shared" si="1650"/>
        <v>2254252</v>
      </c>
      <c r="G3811" s="39" t="str">
        <f t="shared" si="1651"/>
        <v>WISE EXPRESS(AUSTRAPHARM)</v>
      </c>
      <c r="H3811" s="41" t="str">
        <f t="shared" si="1652"/>
        <v>전성우</v>
      </c>
      <c r="I3811" s="39" t="str">
        <f t="shared" si="1653"/>
        <v>13581</v>
      </c>
      <c r="J3811" s="52" t="str">
        <f t="shared" si="1654"/>
        <v/>
      </c>
      <c r="K3811" s="75">
        <f t="shared" si="1655"/>
        <v>1</v>
      </c>
      <c r="L3811" s="76">
        <f t="shared" si="1656"/>
        <v>1</v>
      </c>
      <c r="M3811" s="76">
        <f t="shared" si="1657"/>
        <v>1E-3</v>
      </c>
      <c r="N3811" s="76">
        <f t="shared" si="1658"/>
        <v>1</v>
      </c>
      <c r="O3811" s="42">
        <f t="shared" si="1659"/>
        <v>1</v>
      </c>
      <c r="P3811" s="39" t="str">
        <f t="shared" si="1660"/>
        <v>목록(Manifest)</v>
      </c>
      <c r="Q3811" s="72">
        <f t="shared" si="1661"/>
        <v>135</v>
      </c>
      <c r="R3811" s="43" t="str">
        <f t="shared" si="1662"/>
        <v>5X033</v>
      </c>
      <c r="S3811" s="82" t="str">
        <f t="shared" si="1663"/>
        <v/>
      </c>
      <c r="T3811" s="40">
        <f t="shared" si="1664"/>
        <v>45926</v>
      </c>
      <c r="U3811" s="44">
        <v>2500</v>
      </c>
      <c r="V3811" s="44">
        <f t="shared" si="1665"/>
        <v>0</v>
      </c>
      <c r="W3811" s="77">
        <f t="shared" si="1666"/>
        <v>2500</v>
      </c>
      <c r="X3811" s="78">
        <f t="shared" si="1667"/>
        <v>0</v>
      </c>
      <c r="Y3811" s="44" cm="1">
        <f t="array" ref="Y3811">_xlfn.IFNA(_xlfn.IFS(AND(Q3811&gt;=2000, Q3811&lt;3000), 10000, AND(Q3811&gt;=3000, Q3811&lt;4000), 15000, AND(Q3811&gt;=4000, Q3811&lt;5000), 20000, AND(Q3811&gt;=5000), 25000),0)</f>
        <v>0</v>
      </c>
      <c r="Z3811" s="91">
        <f t="shared" si="1668"/>
        <v>0</v>
      </c>
      <c r="AA3811" s="44">
        <f t="shared" si="1669"/>
        <v>0</v>
      </c>
      <c r="AB3811" s="44"/>
      <c r="AC3811" s="44"/>
      <c r="AD3811" s="44"/>
      <c r="AE3811" s="44">
        <f>VLOOKUP(O3811,정산업데이트!$A$6:$B$12,2,10)</f>
        <v>0</v>
      </c>
      <c r="AF3811" s="44"/>
      <c r="AG3811" s="79">
        <f t="shared" si="1670"/>
        <v>0</v>
      </c>
      <c r="AH3811" s="80">
        <f t="shared" si="1671"/>
        <v>2500</v>
      </c>
      <c r="AJ3811" s="35" t="s">
        <v>20467</v>
      </c>
      <c r="AK3811" s="35" t="s">
        <v>73</v>
      </c>
      <c r="AL3811" s="35" t="s">
        <v>20468</v>
      </c>
      <c r="AM3811" s="35" t="s">
        <v>21534</v>
      </c>
      <c r="AN3811" s="35" t="s">
        <v>21535</v>
      </c>
      <c r="AO3811" s="35" t="s">
        <v>21536</v>
      </c>
      <c r="AP3811" s="35" t="s">
        <v>592</v>
      </c>
      <c r="AQ3811" s="35" t="s">
        <v>122</v>
      </c>
      <c r="AR3811" s="35">
        <v>1</v>
      </c>
      <c r="AS3811" s="35">
        <v>1</v>
      </c>
      <c r="AT3811" s="35">
        <v>1E-3</v>
      </c>
      <c r="AU3811" s="35">
        <v>1</v>
      </c>
      <c r="AV3811" s="35" t="s">
        <v>7</v>
      </c>
      <c r="AW3811" s="35">
        <v>135</v>
      </c>
      <c r="AX3811" s="35" t="s">
        <v>68</v>
      </c>
      <c r="AY3811" s="35" t="s">
        <v>68</v>
      </c>
      <c r="AZ3811" s="35" t="s">
        <v>68</v>
      </c>
      <c r="BA3811" s="35" t="s">
        <v>68</v>
      </c>
      <c r="BB3811" s="35" t="s">
        <v>68</v>
      </c>
      <c r="BC3811" s="35" t="s">
        <v>132</v>
      </c>
      <c r="BD3811" s="35" t="s">
        <v>83</v>
      </c>
      <c r="BE3811" s="35" t="s">
        <v>84</v>
      </c>
      <c r="BF3811" s="35" t="s">
        <v>122</v>
      </c>
      <c r="BG3811" s="35" t="s">
        <v>69</v>
      </c>
      <c r="BH3811" s="35" t="s">
        <v>21537</v>
      </c>
      <c r="BI3811" s="35" t="s">
        <v>122</v>
      </c>
      <c r="BJ3811" s="35" t="s">
        <v>21538</v>
      </c>
      <c r="BK3811" s="35" t="s">
        <v>867</v>
      </c>
      <c r="BL3811" s="35" t="s">
        <v>122</v>
      </c>
      <c r="BM3811" s="35" t="s">
        <v>83</v>
      </c>
      <c r="BN3811" s="35" t="s">
        <v>70</v>
      </c>
      <c r="BO3811" s="35" t="s">
        <v>71</v>
      </c>
      <c r="BP3811" s="35" t="s">
        <v>122</v>
      </c>
      <c r="BQ3811" s="35" t="s">
        <v>163</v>
      </c>
    </row>
    <row r="3812" spans="1:69" x14ac:dyDescent="0.4">
      <c r="A3812" s="40" t="str">
        <f t="shared" si="1645"/>
        <v>2025-09-26</v>
      </c>
      <c r="B3812" s="40" t="str">
        <f t="shared" si="1646"/>
        <v>SYD</v>
      </c>
      <c r="C3812" s="39" t="str">
        <f t="shared" si="1647"/>
        <v>40644127020</v>
      </c>
      <c r="D3812" s="41" t="str">
        <f t="shared" si="1648"/>
        <v>PKR253713261</v>
      </c>
      <c r="E3812" s="41" t="str">
        <f t="shared" si="1649"/>
        <v>596421506803</v>
      </c>
      <c r="F3812" s="39" t="str">
        <f t="shared" si="1650"/>
        <v>2256516</v>
      </c>
      <c r="G3812" s="39" t="str">
        <f t="shared" si="1651"/>
        <v>WISE EXPRESS (CNC INTL)</v>
      </c>
      <c r="H3812" s="41" t="str">
        <f t="shared" si="1652"/>
        <v>백선화</v>
      </c>
      <c r="I3812" s="39" t="str">
        <f t="shared" si="1653"/>
        <v>59323</v>
      </c>
      <c r="J3812" s="52" t="str">
        <f t="shared" si="1654"/>
        <v/>
      </c>
      <c r="K3812" s="75">
        <f t="shared" si="1655"/>
        <v>1</v>
      </c>
      <c r="L3812" s="76">
        <f t="shared" si="1656"/>
        <v>2</v>
      </c>
      <c r="M3812" s="76">
        <f t="shared" si="1657"/>
        <v>1E-3</v>
      </c>
      <c r="N3812" s="76">
        <f t="shared" si="1658"/>
        <v>2</v>
      </c>
      <c r="O3812" s="42">
        <f t="shared" si="1659"/>
        <v>2</v>
      </c>
      <c r="P3812" s="39" t="str">
        <f t="shared" si="1660"/>
        <v>일반(목록배제,Normal-Manifest Exception)</v>
      </c>
      <c r="Q3812" s="72">
        <f t="shared" si="1661"/>
        <v>63</v>
      </c>
      <c r="R3812" s="43" t="str">
        <f t="shared" si="1662"/>
        <v>5X033</v>
      </c>
      <c r="S3812" s="82" t="str">
        <f t="shared" si="1663"/>
        <v/>
      </c>
      <c r="T3812" s="40">
        <f t="shared" si="1664"/>
        <v>45926</v>
      </c>
      <c r="U3812" s="44">
        <v>2500</v>
      </c>
      <c r="V3812" s="44">
        <f t="shared" si="1665"/>
        <v>0</v>
      </c>
      <c r="W3812" s="77">
        <f t="shared" si="1666"/>
        <v>2500</v>
      </c>
      <c r="X3812" s="78">
        <f t="shared" si="1667"/>
        <v>0</v>
      </c>
      <c r="Y3812" s="44" cm="1">
        <f t="array" ref="Y3812">_xlfn.IFNA(_xlfn.IFS(AND(Q3812&gt;=2000, Q3812&lt;3000), 10000, AND(Q3812&gt;=3000, Q3812&lt;4000), 15000, AND(Q3812&gt;=4000, Q3812&lt;5000), 20000, AND(Q3812&gt;=5000), 25000),0)</f>
        <v>0</v>
      </c>
      <c r="Z3812" s="91">
        <f t="shared" si="1668"/>
        <v>300</v>
      </c>
      <c r="AA3812" s="44">
        <f t="shared" si="1669"/>
        <v>0</v>
      </c>
      <c r="AB3812" s="44"/>
      <c r="AC3812" s="44"/>
      <c r="AD3812" s="44"/>
      <c r="AE3812" s="44">
        <f>VLOOKUP(O3812,정산업데이트!$A$6:$B$12,2,10)</f>
        <v>0</v>
      </c>
      <c r="AF3812" s="44"/>
      <c r="AG3812" s="79">
        <f t="shared" si="1670"/>
        <v>300</v>
      </c>
      <c r="AH3812" s="80">
        <f t="shared" si="1671"/>
        <v>2800</v>
      </c>
      <c r="AJ3812" s="35" t="s">
        <v>20467</v>
      </c>
      <c r="AK3812" s="35" t="s">
        <v>73</v>
      </c>
      <c r="AL3812" s="35" t="s">
        <v>20468</v>
      </c>
      <c r="AM3812" s="35" t="s">
        <v>21539</v>
      </c>
      <c r="AN3812" s="35" t="s">
        <v>21540</v>
      </c>
      <c r="AO3812" s="35" t="s">
        <v>21541</v>
      </c>
      <c r="AP3812" s="35" t="s">
        <v>21542</v>
      </c>
      <c r="AQ3812" s="35" t="s">
        <v>122</v>
      </c>
      <c r="AR3812" s="35">
        <v>1</v>
      </c>
      <c r="AS3812" s="35">
        <v>2</v>
      </c>
      <c r="AT3812" s="35">
        <v>1E-3</v>
      </c>
      <c r="AU3812" s="35">
        <v>2</v>
      </c>
      <c r="AV3812" s="35" t="s">
        <v>8</v>
      </c>
      <c r="AW3812" s="35">
        <v>63</v>
      </c>
      <c r="AX3812" s="35" t="s">
        <v>68</v>
      </c>
      <c r="AY3812" s="35" t="s">
        <v>68</v>
      </c>
      <c r="AZ3812" s="35" t="s">
        <v>68</v>
      </c>
      <c r="BA3812" s="35" t="s">
        <v>68</v>
      </c>
      <c r="BB3812" s="35" t="s">
        <v>68</v>
      </c>
      <c r="BC3812" s="35" t="s">
        <v>405</v>
      </c>
      <c r="BD3812" s="35" t="s">
        <v>406</v>
      </c>
      <c r="BE3812" s="35" t="s">
        <v>968</v>
      </c>
      <c r="BF3812" s="35" t="s">
        <v>122</v>
      </c>
      <c r="BG3812" s="35" t="s">
        <v>69</v>
      </c>
      <c r="BH3812" s="35" t="s">
        <v>21543</v>
      </c>
      <c r="BI3812" s="35" t="s">
        <v>122</v>
      </c>
      <c r="BJ3812" s="35" t="s">
        <v>21544</v>
      </c>
      <c r="BK3812" s="35" t="s">
        <v>867</v>
      </c>
      <c r="BL3812" s="35" t="s">
        <v>122</v>
      </c>
      <c r="BM3812" s="35" t="s">
        <v>406</v>
      </c>
      <c r="BN3812" s="35" t="s">
        <v>70</v>
      </c>
      <c r="BO3812" s="35" t="s">
        <v>71</v>
      </c>
      <c r="BP3812" s="35" t="s">
        <v>122</v>
      </c>
      <c r="BQ3812" s="35" t="s">
        <v>163</v>
      </c>
    </row>
    <row r="3813" spans="1:69" x14ac:dyDescent="0.4">
      <c r="A3813" s="40" t="str">
        <f t="shared" si="1645"/>
        <v>2025-09-26</v>
      </c>
      <c r="B3813" s="40" t="str">
        <f t="shared" si="1646"/>
        <v>SYD</v>
      </c>
      <c r="C3813" s="39" t="str">
        <f t="shared" si="1647"/>
        <v>40644127020</v>
      </c>
      <c r="D3813" s="41" t="str">
        <f t="shared" si="1648"/>
        <v>PKR253713262</v>
      </c>
      <c r="E3813" s="41" t="str">
        <f t="shared" si="1649"/>
        <v>596421506814</v>
      </c>
      <c r="F3813" s="39" t="str">
        <f t="shared" si="1650"/>
        <v>2256516</v>
      </c>
      <c r="G3813" s="39" t="str">
        <f t="shared" si="1651"/>
        <v>WISE EXPRESS (CNC INTL)</v>
      </c>
      <c r="H3813" s="41" t="str">
        <f t="shared" si="1652"/>
        <v>김세덕</v>
      </c>
      <c r="I3813" s="39" t="str">
        <f t="shared" si="1653"/>
        <v>12164</v>
      </c>
      <c r="J3813" s="52" t="str">
        <f t="shared" si="1654"/>
        <v/>
      </c>
      <c r="K3813" s="75">
        <f t="shared" si="1655"/>
        <v>1</v>
      </c>
      <c r="L3813" s="76">
        <f t="shared" si="1656"/>
        <v>2</v>
      </c>
      <c r="M3813" s="76">
        <f t="shared" si="1657"/>
        <v>1E-3</v>
      </c>
      <c r="N3813" s="76">
        <f t="shared" si="1658"/>
        <v>2</v>
      </c>
      <c r="O3813" s="42">
        <f t="shared" si="1659"/>
        <v>2</v>
      </c>
      <c r="P3813" s="39" t="str">
        <f t="shared" si="1660"/>
        <v>일반(목록배제,Normal-Manifest Exception)</v>
      </c>
      <c r="Q3813" s="72">
        <f t="shared" si="1661"/>
        <v>63</v>
      </c>
      <c r="R3813" s="43" t="str">
        <f t="shared" si="1662"/>
        <v>5X033</v>
      </c>
      <c r="S3813" s="82" t="str">
        <f t="shared" si="1663"/>
        <v/>
      </c>
      <c r="T3813" s="40">
        <f t="shared" si="1664"/>
        <v>45926</v>
      </c>
      <c r="U3813" s="44">
        <v>2500</v>
      </c>
      <c r="V3813" s="44">
        <f t="shared" si="1665"/>
        <v>0</v>
      </c>
      <c r="W3813" s="77">
        <f t="shared" si="1666"/>
        <v>2500</v>
      </c>
      <c r="X3813" s="78">
        <f t="shared" si="1667"/>
        <v>0</v>
      </c>
      <c r="Y3813" s="44" cm="1">
        <f t="array" ref="Y3813">_xlfn.IFNA(_xlfn.IFS(AND(Q3813&gt;=2000, Q3813&lt;3000), 10000, AND(Q3813&gt;=3000, Q3813&lt;4000), 15000, AND(Q3813&gt;=4000, Q3813&lt;5000), 20000, AND(Q3813&gt;=5000), 25000),0)</f>
        <v>0</v>
      </c>
      <c r="Z3813" s="91">
        <f t="shared" si="1668"/>
        <v>300</v>
      </c>
      <c r="AA3813" s="44">
        <f t="shared" si="1669"/>
        <v>0</v>
      </c>
      <c r="AB3813" s="44"/>
      <c r="AC3813" s="44"/>
      <c r="AD3813" s="44"/>
      <c r="AE3813" s="44">
        <f>VLOOKUP(O3813,정산업데이트!$A$6:$B$12,2,10)</f>
        <v>0</v>
      </c>
      <c r="AF3813" s="44"/>
      <c r="AG3813" s="79">
        <f t="shared" si="1670"/>
        <v>300</v>
      </c>
      <c r="AH3813" s="80">
        <f t="shared" si="1671"/>
        <v>2800</v>
      </c>
      <c r="AJ3813" s="35" t="s">
        <v>20467</v>
      </c>
      <c r="AK3813" s="35" t="s">
        <v>73</v>
      </c>
      <c r="AL3813" s="35" t="s">
        <v>20468</v>
      </c>
      <c r="AM3813" s="35" t="s">
        <v>21545</v>
      </c>
      <c r="AN3813" s="35" t="s">
        <v>21546</v>
      </c>
      <c r="AO3813" s="35" t="s">
        <v>21547</v>
      </c>
      <c r="AP3813" s="35" t="s">
        <v>21548</v>
      </c>
      <c r="AQ3813" s="35" t="s">
        <v>122</v>
      </c>
      <c r="AR3813" s="35">
        <v>1</v>
      </c>
      <c r="AS3813" s="35">
        <v>2</v>
      </c>
      <c r="AT3813" s="35">
        <v>1E-3</v>
      </c>
      <c r="AU3813" s="35">
        <v>2</v>
      </c>
      <c r="AV3813" s="35" t="s">
        <v>8</v>
      </c>
      <c r="AW3813" s="35">
        <v>63</v>
      </c>
      <c r="AX3813" s="35" t="s">
        <v>68</v>
      </c>
      <c r="AY3813" s="35" t="s">
        <v>68</v>
      </c>
      <c r="AZ3813" s="35" t="s">
        <v>68</v>
      </c>
      <c r="BA3813" s="35" t="s">
        <v>68</v>
      </c>
      <c r="BB3813" s="35" t="s">
        <v>68</v>
      </c>
      <c r="BC3813" s="35" t="s">
        <v>405</v>
      </c>
      <c r="BD3813" s="35" t="s">
        <v>406</v>
      </c>
      <c r="BE3813" s="35" t="s">
        <v>14704</v>
      </c>
      <c r="BF3813" s="35" t="s">
        <v>122</v>
      </c>
      <c r="BG3813" s="35" t="s">
        <v>69</v>
      </c>
      <c r="BH3813" s="35" t="s">
        <v>21549</v>
      </c>
      <c r="BI3813" s="35" t="s">
        <v>122</v>
      </c>
      <c r="BJ3813" s="35" t="s">
        <v>21550</v>
      </c>
      <c r="BK3813" s="35" t="s">
        <v>867</v>
      </c>
      <c r="BL3813" s="35" t="s">
        <v>122</v>
      </c>
      <c r="BM3813" s="35" t="s">
        <v>406</v>
      </c>
      <c r="BN3813" s="35" t="s">
        <v>70</v>
      </c>
      <c r="BO3813" s="35" t="s">
        <v>71</v>
      </c>
      <c r="BP3813" s="35" t="s">
        <v>122</v>
      </c>
      <c r="BQ3813" s="35" t="s">
        <v>163</v>
      </c>
    </row>
    <row r="3814" spans="1:69" x14ac:dyDescent="0.4">
      <c r="A3814" s="40" t="str">
        <f t="shared" si="1645"/>
        <v>2025-09-26</v>
      </c>
      <c r="B3814" s="40" t="str">
        <f t="shared" si="1646"/>
        <v>SYD</v>
      </c>
      <c r="C3814" s="39" t="str">
        <f t="shared" si="1647"/>
        <v>40644127020</v>
      </c>
      <c r="D3814" s="41" t="str">
        <f t="shared" si="1648"/>
        <v>PKR253713263</v>
      </c>
      <c r="E3814" s="41" t="str">
        <f t="shared" si="1649"/>
        <v>596421506825</v>
      </c>
      <c r="F3814" s="39" t="str">
        <f t="shared" si="1650"/>
        <v>2256516</v>
      </c>
      <c r="G3814" s="39" t="str">
        <f t="shared" si="1651"/>
        <v>WISE EXPRESS (CNC INTL)</v>
      </c>
      <c r="H3814" s="41" t="str">
        <f t="shared" si="1652"/>
        <v>이경숙</v>
      </c>
      <c r="I3814" s="39" t="str">
        <f t="shared" si="1653"/>
        <v>07669</v>
      </c>
      <c r="J3814" s="52" t="str">
        <f t="shared" si="1654"/>
        <v/>
      </c>
      <c r="K3814" s="75">
        <f t="shared" si="1655"/>
        <v>1</v>
      </c>
      <c r="L3814" s="76">
        <f t="shared" si="1656"/>
        <v>4</v>
      </c>
      <c r="M3814" s="76">
        <f t="shared" si="1657"/>
        <v>1E-3</v>
      </c>
      <c r="N3814" s="76">
        <f t="shared" si="1658"/>
        <v>4</v>
      </c>
      <c r="O3814" s="42">
        <f t="shared" si="1659"/>
        <v>4</v>
      </c>
      <c r="P3814" s="39" t="str">
        <f t="shared" si="1660"/>
        <v>일반(목록배제,Normal-Manifest Exception)</v>
      </c>
      <c r="Q3814" s="72">
        <f t="shared" si="1661"/>
        <v>126</v>
      </c>
      <c r="R3814" s="43" t="str">
        <f t="shared" si="1662"/>
        <v>5X033</v>
      </c>
      <c r="S3814" s="82" t="str">
        <f t="shared" si="1663"/>
        <v/>
      </c>
      <c r="T3814" s="40">
        <f t="shared" si="1664"/>
        <v>45926</v>
      </c>
      <c r="U3814" s="44">
        <v>2500</v>
      </c>
      <c r="V3814" s="44">
        <f t="shared" si="1665"/>
        <v>0</v>
      </c>
      <c r="W3814" s="77">
        <f t="shared" si="1666"/>
        <v>2500</v>
      </c>
      <c r="X3814" s="78">
        <f t="shared" si="1667"/>
        <v>0</v>
      </c>
      <c r="Y3814" s="44" cm="1">
        <f t="array" ref="Y3814">_xlfn.IFNA(_xlfn.IFS(AND(Q3814&gt;=2000, Q3814&lt;3000), 10000, AND(Q3814&gt;=3000, Q3814&lt;4000), 15000, AND(Q3814&gt;=4000, Q3814&lt;5000), 20000, AND(Q3814&gt;=5000), 25000),0)</f>
        <v>0</v>
      </c>
      <c r="Z3814" s="91">
        <f t="shared" si="1668"/>
        <v>300</v>
      </c>
      <c r="AA3814" s="44">
        <f t="shared" si="1669"/>
        <v>0</v>
      </c>
      <c r="AB3814" s="44"/>
      <c r="AC3814" s="44"/>
      <c r="AD3814" s="44"/>
      <c r="AE3814" s="44">
        <f>VLOOKUP(O3814,정산업데이트!$A$6:$B$12,2,10)</f>
        <v>0</v>
      </c>
      <c r="AF3814" s="44"/>
      <c r="AG3814" s="79">
        <f t="shared" si="1670"/>
        <v>300</v>
      </c>
      <c r="AH3814" s="80">
        <f t="shared" si="1671"/>
        <v>2800</v>
      </c>
      <c r="AJ3814" s="35" t="s">
        <v>20467</v>
      </c>
      <c r="AK3814" s="35" t="s">
        <v>73</v>
      </c>
      <c r="AL3814" s="35" t="s">
        <v>20468</v>
      </c>
      <c r="AM3814" s="35" t="s">
        <v>21551</v>
      </c>
      <c r="AN3814" s="35" t="s">
        <v>282</v>
      </c>
      <c r="AO3814" s="35" t="s">
        <v>6876</v>
      </c>
      <c r="AP3814" s="35" t="s">
        <v>6822</v>
      </c>
      <c r="AQ3814" s="35" t="s">
        <v>122</v>
      </c>
      <c r="AR3814" s="35">
        <v>1</v>
      </c>
      <c r="AS3814" s="35">
        <v>4</v>
      </c>
      <c r="AT3814" s="35">
        <v>1E-3</v>
      </c>
      <c r="AU3814" s="35">
        <v>4</v>
      </c>
      <c r="AV3814" s="35" t="s">
        <v>8</v>
      </c>
      <c r="AW3814" s="35">
        <v>126</v>
      </c>
      <c r="AX3814" s="35" t="s">
        <v>68</v>
      </c>
      <c r="AY3814" s="35" t="s">
        <v>68</v>
      </c>
      <c r="AZ3814" s="35" t="s">
        <v>68</v>
      </c>
      <c r="BA3814" s="35" t="s">
        <v>68</v>
      </c>
      <c r="BB3814" s="35" t="s">
        <v>68</v>
      </c>
      <c r="BC3814" s="35" t="s">
        <v>405</v>
      </c>
      <c r="BD3814" s="35" t="s">
        <v>406</v>
      </c>
      <c r="BE3814" s="35" t="s">
        <v>14704</v>
      </c>
      <c r="BF3814" s="35" t="s">
        <v>122</v>
      </c>
      <c r="BG3814" s="35" t="s">
        <v>69</v>
      </c>
      <c r="BH3814" s="35" t="s">
        <v>21552</v>
      </c>
      <c r="BI3814" s="35" t="s">
        <v>122</v>
      </c>
      <c r="BJ3814" s="35" t="s">
        <v>21553</v>
      </c>
      <c r="BK3814" s="35" t="s">
        <v>867</v>
      </c>
      <c r="BL3814" s="35" t="s">
        <v>122</v>
      </c>
      <c r="BM3814" s="35" t="s">
        <v>406</v>
      </c>
      <c r="BN3814" s="35" t="s">
        <v>70</v>
      </c>
      <c r="BO3814" s="35" t="s">
        <v>71</v>
      </c>
      <c r="BP3814" s="35" t="s">
        <v>122</v>
      </c>
      <c r="BQ3814" s="35" t="s">
        <v>163</v>
      </c>
    </row>
    <row r="3815" spans="1:69" x14ac:dyDescent="0.4">
      <c r="A3815" s="40" t="str">
        <f t="shared" si="1645"/>
        <v>2025-09-26</v>
      </c>
      <c r="B3815" s="40" t="str">
        <f t="shared" si="1646"/>
        <v>SYD</v>
      </c>
      <c r="C3815" s="39" t="str">
        <f t="shared" si="1647"/>
        <v>40644127020</v>
      </c>
      <c r="D3815" s="41" t="str">
        <f t="shared" si="1648"/>
        <v>PKR253713264</v>
      </c>
      <c r="E3815" s="41" t="str">
        <f t="shared" si="1649"/>
        <v>596421506836</v>
      </c>
      <c r="F3815" s="39" t="str">
        <f t="shared" si="1650"/>
        <v>2256516</v>
      </c>
      <c r="G3815" s="39" t="str">
        <f t="shared" si="1651"/>
        <v>WISE EXPRESS (CNC INTL)</v>
      </c>
      <c r="H3815" s="41" t="str">
        <f t="shared" si="1652"/>
        <v>이혜경</v>
      </c>
      <c r="I3815" s="39" t="str">
        <f t="shared" si="1653"/>
        <v>24210</v>
      </c>
      <c r="J3815" s="52" t="str">
        <f t="shared" si="1654"/>
        <v/>
      </c>
      <c r="K3815" s="75">
        <f t="shared" si="1655"/>
        <v>1</v>
      </c>
      <c r="L3815" s="76">
        <f t="shared" si="1656"/>
        <v>4</v>
      </c>
      <c r="M3815" s="76">
        <f t="shared" si="1657"/>
        <v>1E-3</v>
      </c>
      <c r="N3815" s="76">
        <f t="shared" si="1658"/>
        <v>4</v>
      </c>
      <c r="O3815" s="42">
        <f t="shared" si="1659"/>
        <v>4</v>
      </c>
      <c r="P3815" s="39" t="str">
        <f t="shared" si="1660"/>
        <v>일반(목록배제,Normal-Manifest Exception)</v>
      </c>
      <c r="Q3815" s="72">
        <f t="shared" si="1661"/>
        <v>126</v>
      </c>
      <c r="R3815" s="43" t="str">
        <f t="shared" si="1662"/>
        <v>5X033</v>
      </c>
      <c r="S3815" s="82" t="str">
        <f t="shared" si="1663"/>
        <v/>
      </c>
      <c r="T3815" s="40">
        <f t="shared" si="1664"/>
        <v>45926</v>
      </c>
      <c r="U3815" s="44">
        <v>2500</v>
      </c>
      <c r="V3815" s="44">
        <f t="shared" si="1665"/>
        <v>0</v>
      </c>
      <c r="W3815" s="77">
        <f t="shared" si="1666"/>
        <v>2500</v>
      </c>
      <c r="X3815" s="78">
        <f t="shared" si="1667"/>
        <v>0</v>
      </c>
      <c r="Y3815" s="44" cm="1">
        <f t="array" ref="Y3815">_xlfn.IFNA(_xlfn.IFS(AND(Q3815&gt;=2000, Q3815&lt;3000), 10000, AND(Q3815&gt;=3000, Q3815&lt;4000), 15000, AND(Q3815&gt;=4000, Q3815&lt;5000), 20000, AND(Q3815&gt;=5000), 25000),0)</f>
        <v>0</v>
      </c>
      <c r="Z3815" s="91">
        <f t="shared" si="1668"/>
        <v>300</v>
      </c>
      <c r="AA3815" s="44">
        <f t="shared" si="1669"/>
        <v>0</v>
      </c>
      <c r="AB3815" s="44"/>
      <c r="AC3815" s="44"/>
      <c r="AD3815" s="44"/>
      <c r="AE3815" s="44">
        <f>VLOOKUP(O3815,정산업데이트!$A$6:$B$12,2,10)</f>
        <v>0</v>
      </c>
      <c r="AF3815" s="44"/>
      <c r="AG3815" s="79">
        <f t="shared" si="1670"/>
        <v>300</v>
      </c>
      <c r="AH3815" s="80">
        <f t="shared" si="1671"/>
        <v>2800</v>
      </c>
      <c r="AJ3815" s="35" t="s">
        <v>20467</v>
      </c>
      <c r="AK3815" s="35" t="s">
        <v>73</v>
      </c>
      <c r="AL3815" s="35" t="s">
        <v>20468</v>
      </c>
      <c r="AM3815" s="35" t="s">
        <v>21554</v>
      </c>
      <c r="AN3815" s="35" t="s">
        <v>7388</v>
      </c>
      <c r="AO3815" s="35" t="s">
        <v>14242</v>
      </c>
      <c r="AP3815" s="35" t="s">
        <v>1036</v>
      </c>
      <c r="AQ3815" s="35" t="s">
        <v>122</v>
      </c>
      <c r="AR3815" s="35">
        <v>1</v>
      </c>
      <c r="AS3815" s="35">
        <v>4</v>
      </c>
      <c r="AT3815" s="35">
        <v>1E-3</v>
      </c>
      <c r="AU3815" s="35">
        <v>4</v>
      </c>
      <c r="AV3815" s="35" t="s">
        <v>8</v>
      </c>
      <c r="AW3815" s="35">
        <v>126</v>
      </c>
      <c r="AX3815" s="35" t="s">
        <v>68</v>
      </c>
      <c r="AY3815" s="35" t="s">
        <v>68</v>
      </c>
      <c r="AZ3815" s="35" t="s">
        <v>68</v>
      </c>
      <c r="BA3815" s="35" t="s">
        <v>68</v>
      </c>
      <c r="BB3815" s="35" t="s">
        <v>68</v>
      </c>
      <c r="BC3815" s="35" t="s">
        <v>405</v>
      </c>
      <c r="BD3815" s="35" t="s">
        <v>406</v>
      </c>
      <c r="BE3815" s="35" t="s">
        <v>662</v>
      </c>
      <c r="BF3815" s="35" t="s">
        <v>122</v>
      </c>
      <c r="BG3815" s="35" t="s">
        <v>69</v>
      </c>
      <c r="BH3815" s="35" t="s">
        <v>21555</v>
      </c>
      <c r="BI3815" s="35" t="s">
        <v>122</v>
      </c>
      <c r="BJ3815" s="35" t="s">
        <v>21556</v>
      </c>
      <c r="BK3815" s="35" t="s">
        <v>867</v>
      </c>
      <c r="BL3815" s="35" t="s">
        <v>122</v>
      </c>
      <c r="BM3815" s="35" t="s">
        <v>406</v>
      </c>
      <c r="BN3815" s="35" t="s">
        <v>70</v>
      </c>
      <c r="BO3815" s="35" t="s">
        <v>71</v>
      </c>
      <c r="BP3815" s="35" t="s">
        <v>122</v>
      </c>
      <c r="BQ3815" s="35" t="s">
        <v>163</v>
      </c>
    </row>
    <row r="3816" spans="1:69" x14ac:dyDescent="0.4">
      <c r="A3816" s="40" t="str">
        <f t="shared" si="1645"/>
        <v>2025-09-26</v>
      </c>
      <c r="B3816" s="40" t="str">
        <f t="shared" si="1646"/>
        <v>SYD</v>
      </c>
      <c r="C3816" s="39" t="str">
        <f t="shared" si="1647"/>
        <v>40644127020</v>
      </c>
      <c r="D3816" s="41" t="str">
        <f t="shared" si="1648"/>
        <v>PKR253713265</v>
      </c>
      <c r="E3816" s="41" t="str">
        <f t="shared" si="1649"/>
        <v>596421506840</v>
      </c>
      <c r="F3816" s="39" t="str">
        <f t="shared" si="1650"/>
        <v>2256516</v>
      </c>
      <c r="G3816" s="39" t="str">
        <f t="shared" si="1651"/>
        <v>WISE EXPRESS (CNC INTL)</v>
      </c>
      <c r="H3816" s="41" t="str">
        <f t="shared" si="1652"/>
        <v>조민현</v>
      </c>
      <c r="I3816" s="39" t="str">
        <f t="shared" si="1653"/>
        <v>07669</v>
      </c>
      <c r="J3816" s="52" t="str">
        <f t="shared" si="1654"/>
        <v/>
      </c>
      <c r="K3816" s="75">
        <f t="shared" si="1655"/>
        <v>1</v>
      </c>
      <c r="L3816" s="76">
        <f t="shared" si="1656"/>
        <v>4</v>
      </c>
      <c r="M3816" s="76">
        <f t="shared" si="1657"/>
        <v>1E-3</v>
      </c>
      <c r="N3816" s="76">
        <f t="shared" si="1658"/>
        <v>4</v>
      </c>
      <c r="O3816" s="42">
        <f t="shared" si="1659"/>
        <v>4</v>
      </c>
      <c r="P3816" s="39" t="str">
        <f t="shared" si="1660"/>
        <v>일반(목록배제,Normal-Manifest Exception)</v>
      </c>
      <c r="Q3816" s="72">
        <f t="shared" si="1661"/>
        <v>126</v>
      </c>
      <c r="R3816" s="43" t="str">
        <f t="shared" si="1662"/>
        <v>5X033</v>
      </c>
      <c r="S3816" s="82" t="str">
        <f t="shared" si="1663"/>
        <v/>
      </c>
      <c r="T3816" s="40">
        <f t="shared" si="1664"/>
        <v>45926</v>
      </c>
      <c r="U3816" s="44">
        <v>2500</v>
      </c>
      <c r="V3816" s="44">
        <f t="shared" si="1665"/>
        <v>0</v>
      </c>
      <c r="W3816" s="77">
        <f t="shared" si="1666"/>
        <v>2500</v>
      </c>
      <c r="X3816" s="78">
        <f t="shared" si="1667"/>
        <v>0</v>
      </c>
      <c r="Y3816" s="44" cm="1">
        <f t="array" ref="Y3816">_xlfn.IFNA(_xlfn.IFS(AND(Q3816&gt;=2000, Q3816&lt;3000), 10000, AND(Q3816&gt;=3000, Q3816&lt;4000), 15000, AND(Q3816&gt;=4000, Q3816&lt;5000), 20000, AND(Q3816&gt;=5000), 25000),0)</f>
        <v>0</v>
      </c>
      <c r="Z3816" s="91">
        <f t="shared" si="1668"/>
        <v>300</v>
      </c>
      <c r="AA3816" s="44">
        <f t="shared" si="1669"/>
        <v>0</v>
      </c>
      <c r="AB3816" s="44"/>
      <c r="AC3816" s="44"/>
      <c r="AD3816" s="44"/>
      <c r="AE3816" s="44">
        <f>VLOOKUP(O3816,정산업데이트!$A$6:$B$12,2,10)</f>
        <v>0</v>
      </c>
      <c r="AF3816" s="44"/>
      <c r="AG3816" s="79">
        <f t="shared" si="1670"/>
        <v>300</v>
      </c>
      <c r="AH3816" s="80">
        <f t="shared" si="1671"/>
        <v>2800</v>
      </c>
      <c r="AJ3816" s="35" t="s">
        <v>20467</v>
      </c>
      <c r="AK3816" s="35" t="s">
        <v>73</v>
      </c>
      <c r="AL3816" s="35" t="s">
        <v>20468</v>
      </c>
      <c r="AM3816" s="35" t="s">
        <v>21557</v>
      </c>
      <c r="AN3816" s="35" t="s">
        <v>6820</v>
      </c>
      <c r="AO3816" s="35" t="s">
        <v>6821</v>
      </c>
      <c r="AP3816" s="35" t="s">
        <v>6822</v>
      </c>
      <c r="AQ3816" s="35" t="s">
        <v>122</v>
      </c>
      <c r="AR3816" s="35">
        <v>1</v>
      </c>
      <c r="AS3816" s="35">
        <v>4</v>
      </c>
      <c r="AT3816" s="35">
        <v>1E-3</v>
      </c>
      <c r="AU3816" s="35">
        <v>4</v>
      </c>
      <c r="AV3816" s="35" t="s">
        <v>8</v>
      </c>
      <c r="AW3816" s="35">
        <v>126</v>
      </c>
      <c r="AX3816" s="35" t="s">
        <v>68</v>
      </c>
      <c r="AY3816" s="35" t="s">
        <v>68</v>
      </c>
      <c r="AZ3816" s="35" t="s">
        <v>68</v>
      </c>
      <c r="BA3816" s="35" t="s">
        <v>68</v>
      </c>
      <c r="BB3816" s="35" t="s">
        <v>68</v>
      </c>
      <c r="BC3816" s="35" t="s">
        <v>405</v>
      </c>
      <c r="BD3816" s="35" t="s">
        <v>406</v>
      </c>
      <c r="BE3816" s="35" t="s">
        <v>14704</v>
      </c>
      <c r="BF3816" s="35" t="s">
        <v>122</v>
      </c>
      <c r="BG3816" s="35" t="s">
        <v>69</v>
      </c>
      <c r="BH3816" s="35" t="s">
        <v>21558</v>
      </c>
      <c r="BI3816" s="35" t="s">
        <v>122</v>
      </c>
      <c r="BJ3816" s="35" t="s">
        <v>21559</v>
      </c>
      <c r="BK3816" s="35" t="s">
        <v>867</v>
      </c>
      <c r="BL3816" s="35" t="s">
        <v>122</v>
      </c>
      <c r="BM3816" s="35" t="s">
        <v>406</v>
      </c>
      <c r="BN3816" s="35" t="s">
        <v>70</v>
      </c>
      <c r="BO3816" s="35" t="s">
        <v>71</v>
      </c>
      <c r="BP3816" s="35" t="s">
        <v>122</v>
      </c>
      <c r="BQ3816" s="35" t="s">
        <v>163</v>
      </c>
    </row>
    <row r="3817" spans="1:69" x14ac:dyDescent="0.4">
      <c r="A3817" s="40" t="str">
        <f t="shared" si="1645"/>
        <v>2025-09-26</v>
      </c>
      <c r="B3817" s="40" t="str">
        <f t="shared" si="1646"/>
        <v>SYD</v>
      </c>
      <c r="C3817" s="39" t="str">
        <f t="shared" si="1647"/>
        <v>40644127020</v>
      </c>
      <c r="D3817" s="41" t="str">
        <f t="shared" si="1648"/>
        <v>PKR253731062</v>
      </c>
      <c r="E3817" s="41" t="str">
        <f t="shared" si="1649"/>
        <v>596421514142</v>
      </c>
      <c r="F3817" s="39" t="str">
        <f t="shared" si="1650"/>
        <v>2254225</v>
      </c>
      <c r="G3817" s="39" t="str">
        <f t="shared" si="1651"/>
        <v>WISE EXPRESS LOGISTICS PTY LTD</v>
      </c>
      <c r="H3817" s="41" t="str">
        <f t="shared" si="1652"/>
        <v>조수경</v>
      </c>
      <c r="I3817" s="39" t="str">
        <f t="shared" si="1653"/>
        <v>06547</v>
      </c>
      <c r="J3817" s="52" t="str">
        <f t="shared" si="1654"/>
        <v/>
      </c>
      <c r="K3817" s="75">
        <f t="shared" si="1655"/>
        <v>1</v>
      </c>
      <c r="L3817" s="76">
        <f t="shared" si="1656"/>
        <v>1.5</v>
      </c>
      <c r="M3817" s="76">
        <f t="shared" si="1657"/>
        <v>1E-3</v>
      </c>
      <c r="N3817" s="76">
        <f t="shared" si="1658"/>
        <v>1.5</v>
      </c>
      <c r="O3817" s="42">
        <f t="shared" si="1659"/>
        <v>1.5</v>
      </c>
      <c r="P3817" s="39" t="str">
        <f t="shared" si="1660"/>
        <v>일반(목록배제,Normal-Manifest Exception)</v>
      </c>
      <c r="Q3817" s="72">
        <f t="shared" si="1661"/>
        <v>85</v>
      </c>
      <c r="R3817" s="43" t="str">
        <f t="shared" si="1662"/>
        <v>5X033</v>
      </c>
      <c r="S3817" s="82" t="str">
        <f t="shared" si="1663"/>
        <v/>
      </c>
      <c r="T3817" s="40">
        <f t="shared" si="1664"/>
        <v>45926</v>
      </c>
      <c r="U3817" s="44">
        <v>2500</v>
      </c>
      <c r="V3817" s="44">
        <f t="shared" si="1665"/>
        <v>0</v>
      </c>
      <c r="W3817" s="77">
        <f t="shared" si="1666"/>
        <v>2500</v>
      </c>
      <c r="X3817" s="78">
        <f t="shared" si="1667"/>
        <v>0</v>
      </c>
      <c r="Y3817" s="44" cm="1">
        <f t="array" ref="Y3817">_xlfn.IFNA(_xlfn.IFS(AND(Q3817&gt;=2000, Q3817&lt;3000), 10000, AND(Q3817&gt;=3000, Q3817&lt;4000), 15000, AND(Q3817&gt;=4000, Q3817&lt;5000), 20000, AND(Q3817&gt;=5000), 25000),0)</f>
        <v>0</v>
      </c>
      <c r="Z3817" s="91">
        <f t="shared" si="1668"/>
        <v>300</v>
      </c>
      <c r="AA3817" s="44">
        <f t="shared" si="1669"/>
        <v>0</v>
      </c>
      <c r="AB3817" s="44"/>
      <c r="AC3817" s="44"/>
      <c r="AD3817" s="44"/>
      <c r="AE3817" s="44">
        <f>VLOOKUP(O3817,정산업데이트!$A$6:$B$12,2,10)</f>
        <v>0</v>
      </c>
      <c r="AF3817" s="44"/>
      <c r="AG3817" s="79">
        <f t="shared" si="1670"/>
        <v>300</v>
      </c>
      <c r="AH3817" s="80">
        <f t="shared" si="1671"/>
        <v>2800</v>
      </c>
      <c r="AJ3817" s="35" t="s">
        <v>20467</v>
      </c>
      <c r="AK3817" s="35" t="s">
        <v>73</v>
      </c>
      <c r="AL3817" s="35" t="s">
        <v>20468</v>
      </c>
      <c r="AM3817" s="35" t="s">
        <v>21560</v>
      </c>
      <c r="AN3817" s="35" t="s">
        <v>8029</v>
      </c>
      <c r="AO3817" s="35" t="s">
        <v>21561</v>
      </c>
      <c r="AP3817" s="35" t="s">
        <v>16187</v>
      </c>
      <c r="AQ3817" s="35" t="s">
        <v>122</v>
      </c>
      <c r="AR3817" s="35">
        <v>1</v>
      </c>
      <c r="AS3817" s="35">
        <v>1.5</v>
      </c>
      <c r="AT3817" s="35">
        <v>1E-3</v>
      </c>
      <c r="AU3817" s="35">
        <v>1.5</v>
      </c>
      <c r="AV3817" s="35" t="s">
        <v>8</v>
      </c>
      <c r="AW3817" s="35">
        <v>85</v>
      </c>
      <c r="AX3817" s="35" t="s">
        <v>68</v>
      </c>
      <c r="AY3817" s="35" t="s">
        <v>68</v>
      </c>
      <c r="AZ3817" s="35" t="s">
        <v>68</v>
      </c>
      <c r="BA3817" s="35" t="s">
        <v>68</v>
      </c>
      <c r="BB3817" s="35" t="s">
        <v>68</v>
      </c>
      <c r="BC3817" s="35" t="s">
        <v>125</v>
      </c>
      <c r="BD3817" s="35" t="s">
        <v>74</v>
      </c>
      <c r="BE3817" s="35" t="s">
        <v>78</v>
      </c>
      <c r="BF3817" s="35" t="s">
        <v>122</v>
      </c>
      <c r="BG3817" s="35" t="s">
        <v>69</v>
      </c>
      <c r="BH3817" s="35" t="s">
        <v>21562</v>
      </c>
      <c r="BI3817" s="35" t="s">
        <v>122</v>
      </c>
      <c r="BJ3817" s="35" t="s">
        <v>21563</v>
      </c>
      <c r="BK3817" s="35" t="s">
        <v>867</v>
      </c>
      <c r="BL3817" s="35" t="s">
        <v>122</v>
      </c>
      <c r="BM3817" s="35" t="s">
        <v>74</v>
      </c>
      <c r="BN3817" s="35" t="s">
        <v>70</v>
      </c>
      <c r="BO3817" s="35" t="s">
        <v>71</v>
      </c>
      <c r="BP3817" s="35" t="s">
        <v>122</v>
      </c>
      <c r="BQ3817" s="35" t="s">
        <v>163</v>
      </c>
    </row>
    <row r="3818" spans="1:69" x14ac:dyDescent="0.4">
      <c r="A3818" s="40" t="str">
        <f t="shared" si="1645"/>
        <v>2025-09-26</v>
      </c>
      <c r="B3818" s="40" t="str">
        <f t="shared" si="1646"/>
        <v>SYD</v>
      </c>
      <c r="C3818" s="39" t="str">
        <f t="shared" si="1647"/>
        <v>40644127020</v>
      </c>
      <c r="D3818" s="41" t="str">
        <f t="shared" si="1648"/>
        <v>PKR253731063</v>
      </c>
      <c r="E3818" s="41" t="str">
        <f t="shared" si="1649"/>
        <v>596421514153</v>
      </c>
      <c r="F3818" s="39" t="str">
        <f t="shared" si="1650"/>
        <v>2254225</v>
      </c>
      <c r="G3818" s="39" t="str">
        <f t="shared" si="1651"/>
        <v>WISE EXPRESS LOGISTICS PTY LTD</v>
      </c>
      <c r="H3818" s="41" t="str">
        <f t="shared" si="1652"/>
        <v>현재은</v>
      </c>
      <c r="I3818" s="39" t="str">
        <f t="shared" si="1653"/>
        <v>04325</v>
      </c>
      <c r="J3818" s="52" t="str">
        <f t="shared" si="1654"/>
        <v/>
      </c>
      <c r="K3818" s="75">
        <f t="shared" si="1655"/>
        <v>1</v>
      </c>
      <c r="L3818" s="76">
        <f t="shared" si="1656"/>
        <v>1.5</v>
      </c>
      <c r="M3818" s="76">
        <f t="shared" si="1657"/>
        <v>1E-3</v>
      </c>
      <c r="N3818" s="76">
        <f t="shared" si="1658"/>
        <v>1.5</v>
      </c>
      <c r="O3818" s="42">
        <f t="shared" si="1659"/>
        <v>1.5</v>
      </c>
      <c r="P3818" s="39" t="str">
        <f t="shared" si="1660"/>
        <v>일반(목록배제,Normal-Manifest Exception)</v>
      </c>
      <c r="Q3818" s="72">
        <f t="shared" si="1661"/>
        <v>90</v>
      </c>
      <c r="R3818" s="43" t="str">
        <f t="shared" si="1662"/>
        <v>5X033</v>
      </c>
      <c r="S3818" s="82" t="str">
        <f t="shared" si="1663"/>
        <v/>
      </c>
      <c r="T3818" s="40">
        <f t="shared" si="1664"/>
        <v>45926</v>
      </c>
      <c r="U3818" s="44">
        <v>2500</v>
      </c>
      <c r="V3818" s="44">
        <f t="shared" si="1665"/>
        <v>0</v>
      </c>
      <c r="W3818" s="77">
        <f t="shared" si="1666"/>
        <v>2500</v>
      </c>
      <c r="X3818" s="78">
        <f t="shared" si="1667"/>
        <v>0</v>
      </c>
      <c r="Y3818" s="44" cm="1">
        <f t="array" ref="Y3818">_xlfn.IFNA(_xlfn.IFS(AND(Q3818&gt;=2000, Q3818&lt;3000), 10000, AND(Q3818&gt;=3000, Q3818&lt;4000), 15000, AND(Q3818&gt;=4000, Q3818&lt;5000), 20000, AND(Q3818&gt;=5000), 25000),0)</f>
        <v>0</v>
      </c>
      <c r="Z3818" s="91">
        <f t="shared" si="1668"/>
        <v>300</v>
      </c>
      <c r="AA3818" s="44">
        <f t="shared" si="1669"/>
        <v>0</v>
      </c>
      <c r="AB3818" s="44"/>
      <c r="AC3818" s="44"/>
      <c r="AD3818" s="44"/>
      <c r="AE3818" s="44">
        <f>VLOOKUP(O3818,정산업데이트!$A$6:$B$12,2,10)</f>
        <v>0</v>
      </c>
      <c r="AF3818" s="44"/>
      <c r="AG3818" s="79">
        <f t="shared" si="1670"/>
        <v>300</v>
      </c>
      <c r="AH3818" s="80">
        <f t="shared" si="1671"/>
        <v>2800</v>
      </c>
      <c r="AJ3818" s="35" t="s">
        <v>20467</v>
      </c>
      <c r="AK3818" s="35" t="s">
        <v>73</v>
      </c>
      <c r="AL3818" s="35" t="s">
        <v>20468</v>
      </c>
      <c r="AM3818" s="35" t="s">
        <v>21564</v>
      </c>
      <c r="AN3818" s="35" t="s">
        <v>536</v>
      </c>
      <c r="AO3818" s="35" t="s">
        <v>537</v>
      </c>
      <c r="AP3818" s="35" t="s">
        <v>538</v>
      </c>
      <c r="AQ3818" s="35" t="s">
        <v>122</v>
      </c>
      <c r="AR3818" s="35">
        <v>1</v>
      </c>
      <c r="AS3818" s="35">
        <v>1.5</v>
      </c>
      <c r="AT3818" s="35">
        <v>1E-3</v>
      </c>
      <c r="AU3818" s="35">
        <v>1.5</v>
      </c>
      <c r="AV3818" s="35" t="s">
        <v>8</v>
      </c>
      <c r="AW3818" s="35">
        <v>90</v>
      </c>
      <c r="AX3818" s="35" t="s">
        <v>68</v>
      </c>
      <c r="AY3818" s="35" t="s">
        <v>68</v>
      </c>
      <c r="AZ3818" s="35" t="s">
        <v>68</v>
      </c>
      <c r="BA3818" s="35" t="s">
        <v>68</v>
      </c>
      <c r="BB3818" s="35" t="s">
        <v>68</v>
      </c>
      <c r="BC3818" s="35" t="s">
        <v>125</v>
      </c>
      <c r="BD3818" s="35" t="s">
        <v>74</v>
      </c>
      <c r="BE3818" s="35" t="s">
        <v>78</v>
      </c>
      <c r="BF3818" s="35" t="s">
        <v>122</v>
      </c>
      <c r="BG3818" s="35" t="s">
        <v>69</v>
      </c>
      <c r="BH3818" s="35" t="s">
        <v>21565</v>
      </c>
      <c r="BI3818" s="35" t="s">
        <v>122</v>
      </c>
      <c r="BJ3818" s="35" t="s">
        <v>21566</v>
      </c>
      <c r="BK3818" s="35" t="s">
        <v>867</v>
      </c>
      <c r="BL3818" s="35" t="s">
        <v>122</v>
      </c>
      <c r="BM3818" s="35" t="s">
        <v>74</v>
      </c>
      <c r="BN3818" s="35" t="s">
        <v>70</v>
      </c>
      <c r="BO3818" s="35" t="s">
        <v>71</v>
      </c>
      <c r="BP3818" s="35" t="s">
        <v>122</v>
      </c>
      <c r="BQ3818" s="35" t="s">
        <v>163</v>
      </c>
    </row>
    <row r="3819" spans="1:69" x14ac:dyDescent="0.4">
      <c r="A3819" s="40" t="str">
        <f t="shared" si="1645"/>
        <v>2025-09-26</v>
      </c>
      <c r="B3819" s="40" t="str">
        <f t="shared" si="1646"/>
        <v>SYD</v>
      </c>
      <c r="C3819" s="39" t="str">
        <f t="shared" si="1647"/>
        <v>40644127020</v>
      </c>
      <c r="D3819" s="41" t="str">
        <f t="shared" si="1648"/>
        <v>PKR253731064</v>
      </c>
      <c r="E3819" s="41" t="str">
        <f t="shared" si="1649"/>
        <v>596421514164</v>
      </c>
      <c r="F3819" s="39" t="str">
        <f t="shared" si="1650"/>
        <v>2254225</v>
      </c>
      <c r="G3819" s="39" t="str">
        <f t="shared" si="1651"/>
        <v>WISE EXPRESS LOGISTICS PTY LTD</v>
      </c>
      <c r="H3819" s="41" t="str">
        <f t="shared" si="1652"/>
        <v>정해주</v>
      </c>
      <c r="I3819" s="39" t="str">
        <f t="shared" si="1653"/>
        <v>10367</v>
      </c>
      <c r="J3819" s="52" t="str">
        <f t="shared" si="1654"/>
        <v/>
      </c>
      <c r="K3819" s="75">
        <f t="shared" si="1655"/>
        <v>1</v>
      </c>
      <c r="L3819" s="76">
        <f t="shared" si="1656"/>
        <v>1.5</v>
      </c>
      <c r="M3819" s="76">
        <f t="shared" si="1657"/>
        <v>1E-3</v>
      </c>
      <c r="N3819" s="76">
        <f t="shared" si="1658"/>
        <v>1.5</v>
      </c>
      <c r="O3819" s="42">
        <f t="shared" si="1659"/>
        <v>1.5</v>
      </c>
      <c r="P3819" s="39" t="str">
        <f t="shared" si="1660"/>
        <v>일반(목록배제,Normal-Manifest Exception)</v>
      </c>
      <c r="Q3819" s="72">
        <f t="shared" si="1661"/>
        <v>120</v>
      </c>
      <c r="R3819" s="43" t="str">
        <f t="shared" si="1662"/>
        <v>5X033</v>
      </c>
      <c r="S3819" s="82" t="str">
        <f t="shared" si="1663"/>
        <v/>
      </c>
      <c r="T3819" s="40">
        <f t="shared" si="1664"/>
        <v>45926</v>
      </c>
      <c r="U3819" s="44">
        <v>2500</v>
      </c>
      <c r="V3819" s="44">
        <f t="shared" si="1665"/>
        <v>0</v>
      </c>
      <c r="W3819" s="77">
        <f t="shared" si="1666"/>
        <v>2500</v>
      </c>
      <c r="X3819" s="78">
        <f t="shared" si="1667"/>
        <v>0</v>
      </c>
      <c r="Y3819" s="44" cm="1">
        <f t="array" ref="Y3819">_xlfn.IFNA(_xlfn.IFS(AND(Q3819&gt;=2000, Q3819&lt;3000), 10000, AND(Q3819&gt;=3000, Q3819&lt;4000), 15000, AND(Q3819&gt;=4000, Q3819&lt;5000), 20000, AND(Q3819&gt;=5000), 25000),0)</f>
        <v>0</v>
      </c>
      <c r="Z3819" s="91">
        <f t="shared" si="1668"/>
        <v>300</v>
      </c>
      <c r="AA3819" s="44">
        <f t="shared" si="1669"/>
        <v>0</v>
      </c>
      <c r="AB3819" s="44"/>
      <c r="AC3819" s="44"/>
      <c r="AD3819" s="44"/>
      <c r="AE3819" s="44">
        <f>VLOOKUP(O3819,정산업데이트!$A$6:$B$12,2,10)</f>
        <v>0</v>
      </c>
      <c r="AF3819" s="44"/>
      <c r="AG3819" s="79">
        <f t="shared" si="1670"/>
        <v>300</v>
      </c>
      <c r="AH3819" s="80">
        <f t="shared" si="1671"/>
        <v>2800</v>
      </c>
      <c r="AJ3819" s="35" t="s">
        <v>20467</v>
      </c>
      <c r="AK3819" s="35" t="s">
        <v>73</v>
      </c>
      <c r="AL3819" s="35" t="s">
        <v>20468</v>
      </c>
      <c r="AM3819" s="35" t="s">
        <v>21567</v>
      </c>
      <c r="AN3819" s="35" t="s">
        <v>4781</v>
      </c>
      <c r="AO3819" s="35" t="s">
        <v>4782</v>
      </c>
      <c r="AP3819" s="35" t="s">
        <v>504</v>
      </c>
      <c r="AQ3819" s="35" t="s">
        <v>122</v>
      </c>
      <c r="AR3819" s="35">
        <v>1</v>
      </c>
      <c r="AS3819" s="35">
        <v>1.5</v>
      </c>
      <c r="AT3819" s="35">
        <v>1E-3</v>
      </c>
      <c r="AU3819" s="35">
        <v>1.5</v>
      </c>
      <c r="AV3819" s="35" t="s">
        <v>8</v>
      </c>
      <c r="AW3819" s="35">
        <v>120</v>
      </c>
      <c r="AX3819" s="35" t="s">
        <v>68</v>
      </c>
      <c r="AY3819" s="35" t="s">
        <v>68</v>
      </c>
      <c r="AZ3819" s="35" t="s">
        <v>68</v>
      </c>
      <c r="BA3819" s="35" t="s">
        <v>68</v>
      </c>
      <c r="BB3819" s="35" t="s">
        <v>68</v>
      </c>
      <c r="BC3819" s="35" t="s">
        <v>125</v>
      </c>
      <c r="BD3819" s="35" t="s">
        <v>74</v>
      </c>
      <c r="BE3819" s="35" t="s">
        <v>78</v>
      </c>
      <c r="BF3819" s="35" t="s">
        <v>122</v>
      </c>
      <c r="BG3819" s="35" t="s">
        <v>69</v>
      </c>
      <c r="BH3819" s="35" t="s">
        <v>21568</v>
      </c>
      <c r="BI3819" s="35" t="s">
        <v>122</v>
      </c>
      <c r="BJ3819" s="35" t="s">
        <v>21569</v>
      </c>
      <c r="BK3819" s="35" t="s">
        <v>867</v>
      </c>
      <c r="BL3819" s="35" t="s">
        <v>122</v>
      </c>
      <c r="BM3819" s="35" t="s">
        <v>74</v>
      </c>
      <c r="BN3819" s="35" t="s">
        <v>70</v>
      </c>
      <c r="BO3819" s="35" t="s">
        <v>71</v>
      </c>
      <c r="BP3819" s="35" t="s">
        <v>122</v>
      </c>
      <c r="BQ3819" s="35" t="s">
        <v>163</v>
      </c>
    </row>
    <row r="3820" spans="1:69" x14ac:dyDescent="0.4">
      <c r="A3820" s="40" t="str">
        <f t="shared" si="1645"/>
        <v>2025-09-26</v>
      </c>
      <c r="B3820" s="40" t="str">
        <f t="shared" si="1646"/>
        <v>SYD</v>
      </c>
      <c r="C3820" s="39" t="str">
        <f t="shared" si="1647"/>
        <v>40644127020</v>
      </c>
      <c r="D3820" s="41" t="str">
        <f t="shared" si="1648"/>
        <v>PKR253731065</v>
      </c>
      <c r="E3820" s="41" t="str">
        <f t="shared" si="1649"/>
        <v>596421514175</v>
      </c>
      <c r="F3820" s="39" t="str">
        <f t="shared" si="1650"/>
        <v>2254225</v>
      </c>
      <c r="G3820" s="39" t="str">
        <f t="shared" si="1651"/>
        <v>WISE EXPRESS LOGISTICS PTY LTD</v>
      </c>
      <c r="H3820" s="41" t="str">
        <f t="shared" si="1652"/>
        <v>김진수</v>
      </c>
      <c r="I3820" s="39" t="str">
        <f t="shared" si="1653"/>
        <v>45006</v>
      </c>
      <c r="J3820" s="52" t="str">
        <f t="shared" si="1654"/>
        <v/>
      </c>
      <c r="K3820" s="75">
        <f t="shared" si="1655"/>
        <v>1</v>
      </c>
      <c r="L3820" s="76">
        <f t="shared" si="1656"/>
        <v>1.5</v>
      </c>
      <c r="M3820" s="76">
        <f t="shared" si="1657"/>
        <v>1E-3</v>
      </c>
      <c r="N3820" s="76">
        <f t="shared" si="1658"/>
        <v>1.5</v>
      </c>
      <c r="O3820" s="42">
        <f t="shared" si="1659"/>
        <v>1.5</v>
      </c>
      <c r="P3820" s="39" t="str">
        <f t="shared" si="1660"/>
        <v>일반(목록배제,Normal-Manifest Exception)</v>
      </c>
      <c r="Q3820" s="72">
        <f t="shared" si="1661"/>
        <v>90</v>
      </c>
      <c r="R3820" s="43" t="str">
        <f t="shared" si="1662"/>
        <v>5X033</v>
      </c>
      <c r="S3820" s="82" t="str">
        <f t="shared" si="1663"/>
        <v/>
      </c>
      <c r="T3820" s="40">
        <f t="shared" si="1664"/>
        <v>45926</v>
      </c>
      <c r="U3820" s="44">
        <v>2500</v>
      </c>
      <c r="V3820" s="44">
        <f t="shared" si="1665"/>
        <v>0</v>
      </c>
      <c r="W3820" s="77">
        <f t="shared" si="1666"/>
        <v>2500</v>
      </c>
      <c r="X3820" s="78">
        <f t="shared" si="1667"/>
        <v>0</v>
      </c>
      <c r="Y3820" s="44" cm="1">
        <f t="array" ref="Y3820">_xlfn.IFNA(_xlfn.IFS(AND(Q3820&gt;=2000, Q3820&lt;3000), 10000, AND(Q3820&gt;=3000, Q3820&lt;4000), 15000, AND(Q3820&gt;=4000, Q3820&lt;5000), 20000, AND(Q3820&gt;=5000), 25000),0)</f>
        <v>0</v>
      </c>
      <c r="Z3820" s="91">
        <f t="shared" si="1668"/>
        <v>300</v>
      </c>
      <c r="AA3820" s="44">
        <f t="shared" si="1669"/>
        <v>0</v>
      </c>
      <c r="AB3820" s="44"/>
      <c r="AC3820" s="44"/>
      <c r="AD3820" s="44"/>
      <c r="AE3820" s="44">
        <f>VLOOKUP(O3820,정산업데이트!$A$6:$B$12,2,10)</f>
        <v>0</v>
      </c>
      <c r="AF3820" s="44"/>
      <c r="AG3820" s="79">
        <f t="shared" si="1670"/>
        <v>300</v>
      </c>
      <c r="AH3820" s="80">
        <f t="shared" si="1671"/>
        <v>2800</v>
      </c>
      <c r="AJ3820" s="35" t="s">
        <v>20467</v>
      </c>
      <c r="AK3820" s="35" t="s">
        <v>73</v>
      </c>
      <c r="AL3820" s="35" t="s">
        <v>20468</v>
      </c>
      <c r="AM3820" s="35" t="s">
        <v>21570</v>
      </c>
      <c r="AN3820" s="35" t="s">
        <v>383</v>
      </c>
      <c r="AO3820" s="35" t="s">
        <v>1188</v>
      </c>
      <c r="AP3820" s="35" t="s">
        <v>672</v>
      </c>
      <c r="AQ3820" s="35" t="s">
        <v>122</v>
      </c>
      <c r="AR3820" s="35">
        <v>1</v>
      </c>
      <c r="AS3820" s="35">
        <v>1.5</v>
      </c>
      <c r="AT3820" s="35">
        <v>1E-3</v>
      </c>
      <c r="AU3820" s="35">
        <v>1.5</v>
      </c>
      <c r="AV3820" s="35" t="s">
        <v>8</v>
      </c>
      <c r="AW3820" s="35">
        <v>90</v>
      </c>
      <c r="AX3820" s="35" t="s">
        <v>68</v>
      </c>
      <c r="AY3820" s="35" t="s">
        <v>68</v>
      </c>
      <c r="AZ3820" s="35" t="s">
        <v>68</v>
      </c>
      <c r="BA3820" s="35" t="s">
        <v>68</v>
      </c>
      <c r="BB3820" s="35" t="s">
        <v>68</v>
      </c>
      <c r="BC3820" s="35" t="s">
        <v>125</v>
      </c>
      <c r="BD3820" s="35" t="s">
        <v>74</v>
      </c>
      <c r="BE3820" s="35" t="s">
        <v>78</v>
      </c>
      <c r="BF3820" s="35" t="s">
        <v>122</v>
      </c>
      <c r="BG3820" s="35" t="s">
        <v>69</v>
      </c>
      <c r="BH3820" s="35" t="s">
        <v>21571</v>
      </c>
      <c r="BI3820" s="35" t="s">
        <v>122</v>
      </c>
      <c r="BJ3820" s="35" t="s">
        <v>21572</v>
      </c>
      <c r="BK3820" s="35" t="s">
        <v>867</v>
      </c>
      <c r="BL3820" s="35" t="s">
        <v>122</v>
      </c>
      <c r="BM3820" s="35" t="s">
        <v>74</v>
      </c>
      <c r="BN3820" s="35" t="s">
        <v>70</v>
      </c>
      <c r="BO3820" s="35" t="s">
        <v>71</v>
      </c>
      <c r="BP3820" s="35" t="s">
        <v>122</v>
      </c>
      <c r="BQ3820" s="35" t="s">
        <v>163</v>
      </c>
    </row>
    <row r="3821" spans="1:69" x14ac:dyDescent="0.4">
      <c r="A3821" s="40" t="str">
        <f t="shared" si="1645"/>
        <v>2025-09-26</v>
      </c>
      <c r="B3821" s="40" t="str">
        <f t="shared" si="1646"/>
        <v>SYD</v>
      </c>
      <c r="C3821" s="39" t="str">
        <f t="shared" si="1647"/>
        <v>40644127020</v>
      </c>
      <c r="D3821" s="41" t="str">
        <f t="shared" si="1648"/>
        <v>PKR253731066</v>
      </c>
      <c r="E3821" s="41" t="str">
        <f t="shared" si="1649"/>
        <v>596421514186</v>
      </c>
      <c r="F3821" s="39" t="str">
        <f t="shared" si="1650"/>
        <v>2254225</v>
      </c>
      <c r="G3821" s="39" t="str">
        <f t="shared" si="1651"/>
        <v>WISE EXPRESS LOGISTICS PTY LTD</v>
      </c>
      <c r="H3821" s="41" t="str">
        <f t="shared" si="1652"/>
        <v>정윤정</v>
      </c>
      <c r="I3821" s="39" t="str">
        <f t="shared" si="1653"/>
        <v>10867</v>
      </c>
      <c r="J3821" s="52" t="str">
        <f t="shared" si="1654"/>
        <v/>
      </c>
      <c r="K3821" s="75">
        <f t="shared" si="1655"/>
        <v>1</v>
      </c>
      <c r="L3821" s="76">
        <f t="shared" si="1656"/>
        <v>1.5</v>
      </c>
      <c r="M3821" s="76">
        <f t="shared" si="1657"/>
        <v>1E-3</v>
      </c>
      <c r="N3821" s="76">
        <f t="shared" si="1658"/>
        <v>1.5</v>
      </c>
      <c r="O3821" s="42">
        <f t="shared" si="1659"/>
        <v>1.5</v>
      </c>
      <c r="P3821" s="39" t="str">
        <f t="shared" si="1660"/>
        <v>일반(목록배제,Normal-Manifest Exception)</v>
      </c>
      <c r="Q3821" s="72">
        <f t="shared" si="1661"/>
        <v>110</v>
      </c>
      <c r="R3821" s="43" t="str">
        <f t="shared" si="1662"/>
        <v>5X033</v>
      </c>
      <c r="S3821" s="82" t="str">
        <f t="shared" si="1663"/>
        <v/>
      </c>
      <c r="T3821" s="40">
        <f t="shared" si="1664"/>
        <v>45926</v>
      </c>
      <c r="U3821" s="44">
        <v>2500</v>
      </c>
      <c r="V3821" s="44">
        <f t="shared" si="1665"/>
        <v>0</v>
      </c>
      <c r="W3821" s="77">
        <f t="shared" si="1666"/>
        <v>2500</v>
      </c>
      <c r="X3821" s="78">
        <f t="shared" si="1667"/>
        <v>0</v>
      </c>
      <c r="Y3821" s="44" cm="1">
        <f t="array" ref="Y3821">_xlfn.IFNA(_xlfn.IFS(AND(Q3821&gt;=2000, Q3821&lt;3000), 10000, AND(Q3821&gt;=3000, Q3821&lt;4000), 15000, AND(Q3821&gt;=4000, Q3821&lt;5000), 20000, AND(Q3821&gt;=5000), 25000),0)</f>
        <v>0</v>
      </c>
      <c r="Z3821" s="91">
        <f t="shared" si="1668"/>
        <v>300</v>
      </c>
      <c r="AA3821" s="44">
        <f t="shared" si="1669"/>
        <v>0</v>
      </c>
      <c r="AB3821" s="44"/>
      <c r="AC3821" s="44"/>
      <c r="AD3821" s="44"/>
      <c r="AE3821" s="44">
        <f>VLOOKUP(O3821,정산업데이트!$A$6:$B$12,2,10)</f>
        <v>0</v>
      </c>
      <c r="AF3821" s="44"/>
      <c r="AG3821" s="79">
        <f t="shared" si="1670"/>
        <v>300</v>
      </c>
      <c r="AH3821" s="80">
        <f t="shared" si="1671"/>
        <v>2800</v>
      </c>
      <c r="AJ3821" s="35" t="s">
        <v>20467</v>
      </c>
      <c r="AK3821" s="35" t="s">
        <v>73</v>
      </c>
      <c r="AL3821" s="35" t="s">
        <v>20468</v>
      </c>
      <c r="AM3821" s="35" t="s">
        <v>21573</v>
      </c>
      <c r="AN3821" s="35" t="s">
        <v>21574</v>
      </c>
      <c r="AO3821" s="35" t="s">
        <v>21575</v>
      </c>
      <c r="AP3821" s="35" t="s">
        <v>21576</v>
      </c>
      <c r="AQ3821" s="35" t="s">
        <v>122</v>
      </c>
      <c r="AR3821" s="35">
        <v>1</v>
      </c>
      <c r="AS3821" s="35">
        <v>1.5</v>
      </c>
      <c r="AT3821" s="35">
        <v>1E-3</v>
      </c>
      <c r="AU3821" s="35">
        <v>1.5</v>
      </c>
      <c r="AV3821" s="35" t="s">
        <v>8</v>
      </c>
      <c r="AW3821" s="35">
        <v>110</v>
      </c>
      <c r="AX3821" s="35" t="s">
        <v>68</v>
      </c>
      <c r="AY3821" s="35" t="s">
        <v>68</v>
      </c>
      <c r="AZ3821" s="35" t="s">
        <v>68</v>
      </c>
      <c r="BA3821" s="35" t="s">
        <v>68</v>
      </c>
      <c r="BB3821" s="35" t="s">
        <v>68</v>
      </c>
      <c r="BC3821" s="35" t="s">
        <v>125</v>
      </c>
      <c r="BD3821" s="35" t="s">
        <v>74</v>
      </c>
      <c r="BE3821" s="35" t="s">
        <v>78</v>
      </c>
      <c r="BF3821" s="35" t="s">
        <v>122</v>
      </c>
      <c r="BG3821" s="35" t="s">
        <v>69</v>
      </c>
      <c r="BH3821" s="35" t="s">
        <v>21577</v>
      </c>
      <c r="BI3821" s="35" t="s">
        <v>122</v>
      </c>
      <c r="BJ3821" s="35" t="s">
        <v>21578</v>
      </c>
      <c r="BK3821" s="35" t="s">
        <v>867</v>
      </c>
      <c r="BL3821" s="35" t="s">
        <v>122</v>
      </c>
      <c r="BM3821" s="35" t="s">
        <v>74</v>
      </c>
      <c r="BN3821" s="35" t="s">
        <v>70</v>
      </c>
      <c r="BO3821" s="35" t="s">
        <v>71</v>
      </c>
      <c r="BP3821" s="35" t="s">
        <v>122</v>
      </c>
      <c r="BQ3821" s="35" t="s">
        <v>163</v>
      </c>
    </row>
    <row r="3822" spans="1:69" x14ac:dyDescent="0.4">
      <c r="A3822" s="40" t="str">
        <f t="shared" si="1645"/>
        <v>2025-09-26</v>
      </c>
      <c r="B3822" s="40" t="str">
        <f t="shared" si="1646"/>
        <v>SYD</v>
      </c>
      <c r="C3822" s="39" t="str">
        <f t="shared" si="1647"/>
        <v>40644127020</v>
      </c>
      <c r="D3822" s="41" t="str">
        <f t="shared" si="1648"/>
        <v>PKR253731067</v>
      </c>
      <c r="E3822" s="41" t="str">
        <f t="shared" si="1649"/>
        <v>596421514190</v>
      </c>
      <c r="F3822" s="39" t="str">
        <f t="shared" si="1650"/>
        <v>2254225</v>
      </c>
      <c r="G3822" s="39" t="str">
        <f t="shared" si="1651"/>
        <v>WISE EXPRESS LOGISTICS PTY LTD</v>
      </c>
      <c r="H3822" s="41" t="str">
        <f t="shared" si="1652"/>
        <v>오미경</v>
      </c>
      <c r="I3822" s="39" t="str">
        <f t="shared" si="1653"/>
        <v>54595</v>
      </c>
      <c r="J3822" s="52" t="str">
        <f t="shared" si="1654"/>
        <v/>
      </c>
      <c r="K3822" s="75">
        <f t="shared" si="1655"/>
        <v>1</v>
      </c>
      <c r="L3822" s="76">
        <f t="shared" si="1656"/>
        <v>1</v>
      </c>
      <c r="M3822" s="76">
        <f t="shared" si="1657"/>
        <v>1E-3</v>
      </c>
      <c r="N3822" s="76">
        <f t="shared" si="1658"/>
        <v>1</v>
      </c>
      <c r="O3822" s="42">
        <f t="shared" si="1659"/>
        <v>1</v>
      </c>
      <c r="P3822" s="39" t="str">
        <f t="shared" si="1660"/>
        <v>일반(목록배제,Normal-Manifest Exception)</v>
      </c>
      <c r="Q3822" s="72">
        <f t="shared" si="1661"/>
        <v>80</v>
      </c>
      <c r="R3822" s="43" t="str">
        <f t="shared" si="1662"/>
        <v>5X033</v>
      </c>
      <c r="S3822" s="82" t="str">
        <f t="shared" si="1663"/>
        <v/>
      </c>
      <c r="T3822" s="40">
        <f t="shared" si="1664"/>
        <v>45926</v>
      </c>
      <c r="U3822" s="44">
        <v>2500</v>
      </c>
      <c r="V3822" s="44">
        <f t="shared" si="1665"/>
        <v>0</v>
      </c>
      <c r="W3822" s="77">
        <f t="shared" si="1666"/>
        <v>2500</v>
      </c>
      <c r="X3822" s="78">
        <f t="shared" si="1667"/>
        <v>0</v>
      </c>
      <c r="Y3822" s="44" cm="1">
        <f t="array" ref="Y3822">_xlfn.IFNA(_xlfn.IFS(AND(Q3822&gt;=2000, Q3822&lt;3000), 10000, AND(Q3822&gt;=3000, Q3822&lt;4000), 15000, AND(Q3822&gt;=4000, Q3822&lt;5000), 20000, AND(Q3822&gt;=5000), 25000),0)</f>
        <v>0</v>
      </c>
      <c r="Z3822" s="91">
        <f t="shared" si="1668"/>
        <v>300</v>
      </c>
      <c r="AA3822" s="44">
        <f t="shared" si="1669"/>
        <v>0</v>
      </c>
      <c r="AB3822" s="44"/>
      <c r="AC3822" s="44"/>
      <c r="AD3822" s="44"/>
      <c r="AE3822" s="44">
        <f>VLOOKUP(O3822,정산업데이트!$A$6:$B$12,2,10)</f>
        <v>0</v>
      </c>
      <c r="AF3822" s="44"/>
      <c r="AG3822" s="79">
        <f t="shared" si="1670"/>
        <v>300</v>
      </c>
      <c r="AH3822" s="80">
        <f t="shared" si="1671"/>
        <v>2800</v>
      </c>
      <c r="AJ3822" s="35" t="s">
        <v>20467</v>
      </c>
      <c r="AK3822" s="35" t="s">
        <v>73</v>
      </c>
      <c r="AL3822" s="35" t="s">
        <v>20468</v>
      </c>
      <c r="AM3822" s="35" t="s">
        <v>21579</v>
      </c>
      <c r="AN3822" s="35" t="s">
        <v>1529</v>
      </c>
      <c r="AO3822" s="35" t="s">
        <v>21580</v>
      </c>
      <c r="AP3822" s="35" t="s">
        <v>10315</v>
      </c>
      <c r="AQ3822" s="35" t="s">
        <v>122</v>
      </c>
      <c r="AR3822" s="35">
        <v>1</v>
      </c>
      <c r="AS3822" s="35">
        <v>1</v>
      </c>
      <c r="AT3822" s="35">
        <v>1E-3</v>
      </c>
      <c r="AU3822" s="35">
        <v>1</v>
      </c>
      <c r="AV3822" s="35" t="s">
        <v>8</v>
      </c>
      <c r="AW3822" s="35">
        <v>80</v>
      </c>
      <c r="AX3822" s="35" t="s">
        <v>68</v>
      </c>
      <c r="AY3822" s="35" t="s">
        <v>68</v>
      </c>
      <c r="AZ3822" s="35" t="s">
        <v>68</v>
      </c>
      <c r="BA3822" s="35" t="s">
        <v>68</v>
      </c>
      <c r="BB3822" s="35" t="s">
        <v>68</v>
      </c>
      <c r="BC3822" s="35" t="s">
        <v>125</v>
      </c>
      <c r="BD3822" s="35" t="s">
        <v>74</v>
      </c>
      <c r="BE3822" s="35" t="s">
        <v>78</v>
      </c>
      <c r="BF3822" s="35" t="s">
        <v>122</v>
      </c>
      <c r="BG3822" s="35" t="s">
        <v>69</v>
      </c>
      <c r="BH3822" s="35" t="s">
        <v>21581</v>
      </c>
      <c r="BI3822" s="35" t="s">
        <v>122</v>
      </c>
      <c r="BJ3822" s="35" t="s">
        <v>21582</v>
      </c>
      <c r="BK3822" s="35" t="s">
        <v>867</v>
      </c>
      <c r="BL3822" s="35" t="s">
        <v>122</v>
      </c>
      <c r="BM3822" s="35" t="s">
        <v>74</v>
      </c>
      <c r="BN3822" s="35" t="s">
        <v>70</v>
      </c>
      <c r="BO3822" s="35" t="s">
        <v>71</v>
      </c>
      <c r="BP3822" s="35" t="s">
        <v>122</v>
      </c>
      <c r="BQ3822" s="35" t="s">
        <v>163</v>
      </c>
    </row>
    <row r="3823" spans="1:69" x14ac:dyDescent="0.4">
      <c r="A3823" s="40" t="str">
        <f t="shared" si="1645"/>
        <v>2025-09-26</v>
      </c>
      <c r="B3823" s="40" t="str">
        <f t="shared" si="1646"/>
        <v>SYD</v>
      </c>
      <c r="C3823" s="39" t="str">
        <f t="shared" si="1647"/>
        <v>40644127020</v>
      </c>
      <c r="D3823" s="41" t="str">
        <f t="shared" si="1648"/>
        <v>PKR253731068</v>
      </c>
      <c r="E3823" s="41" t="str">
        <f t="shared" si="1649"/>
        <v>596421514201</v>
      </c>
      <c r="F3823" s="39" t="str">
        <f t="shared" si="1650"/>
        <v>2254225</v>
      </c>
      <c r="G3823" s="39" t="str">
        <f t="shared" si="1651"/>
        <v>WISE EXPRESS LOGISTICS PTY LTD</v>
      </c>
      <c r="H3823" s="41" t="str">
        <f t="shared" si="1652"/>
        <v>강민정</v>
      </c>
      <c r="I3823" s="39" t="str">
        <f t="shared" si="1653"/>
        <v>52433</v>
      </c>
      <c r="J3823" s="52" t="str">
        <f t="shared" si="1654"/>
        <v/>
      </c>
      <c r="K3823" s="75">
        <f t="shared" si="1655"/>
        <v>1</v>
      </c>
      <c r="L3823" s="76">
        <f t="shared" si="1656"/>
        <v>1.5</v>
      </c>
      <c r="M3823" s="76">
        <f t="shared" si="1657"/>
        <v>1E-3</v>
      </c>
      <c r="N3823" s="76">
        <f t="shared" si="1658"/>
        <v>1.5</v>
      </c>
      <c r="O3823" s="42">
        <f t="shared" si="1659"/>
        <v>1.5</v>
      </c>
      <c r="P3823" s="39" t="str">
        <f t="shared" si="1660"/>
        <v>일반(목록배제,Normal-Manifest Exception)</v>
      </c>
      <c r="Q3823" s="72">
        <f t="shared" si="1661"/>
        <v>75</v>
      </c>
      <c r="R3823" s="43" t="str">
        <f t="shared" si="1662"/>
        <v>5X033</v>
      </c>
      <c r="S3823" s="82" t="str">
        <f t="shared" si="1663"/>
        <v/>
      </c>
      <c r="T3823" s="40">
        <f t="shared" si="1664"/>
        <v>45926</v>
      </c>
      <c r="U3823" s="44">
        <v>2500</v>
      </c>
      <c r="V3823" s="44">
        <f t="shared" si="1665"/>
        <v>0</v>
      </c>
      <c r="W3823" s="77">
        <f t="shared" si="1666"/>
        <v>2500</v>
      </c>
      <c r="X3823" s="78">
        <f t="shared" si="1667"/>
        <v>0</v>
      </c>
      <c r="Y3823" s="44" cm="1">
        <f t="array" ref="Y3823">_xlfn.IFNA(_xlfn.IFS(AND(Q3823&gt;=2000, Q3823&lt;3000), 10000, AND(Q3823&gt;=3000, Q3823&lt;4000), 15000, AND(Q3823&gt;=4000, Q3823&lt;5000), 20000, AND(Q3823&gt;=5000), 25000),0)</f>
        <v>0</v>
      </c>
      <c r="Z3823" s="91">
        <f t="shared" si="1668"/>
        <v>300</v>
      </c>
      <c r="AA3823" s="44">
        <f t="shared" si="1669"/>
        <v>0</v>
      </c>
      <c r="AB3823" s="44"/>
      <c r="AC3823" s="44"/>
      <c r="AD3823" s="44"/>
      <c r="AE3823" s="44">
        <f>VLOOKUP(O3823,정산업데이트!$A$6:$B$12,2,10)</f>
        <v>0</v>
      </c>
      <c r="AF3823" s="44"/>
      <c r="AG3823" s="79">
        <f t="shared" si="1670"/>
        <v>300</v>
      </c>
      <c r="AH3823" s="80">
        <f t="shared" si="1671"/>
        <v>2800</v>
      </c>
      <c r="AJ3823" s="35" t="s">
        <v>20467</v>
      </c>
      <c r="AK3823" s="35" t="s">
        <v>73</v>
      </c>
      <c r="AL3823" s="35" t="s">
        <v>20468</v>
      </c>
      <c r="AM3823" s="35" t="s">
        <v>21583</v>
      </c>
      <c r="AN3823" s="35" t="s">
        <v>199</v>
      </c>
      <c r="AO3823" s="35" t="s">
        <v>200</v>
      </c>
      <c r="AP3823" s="35" t="s">
        <v>474</v>
      </c>
      <c r="AQ3823" s="35" t="s">
        <v>122</v>
      </c>
      <c r="AR3823" s="35">
        <v>1</v>
      </c>
      <c r="AS3823" s="35">
        <v>1.5</v>
      </c>
      <c r="AT3823" s="35">
        <v>1E-3</v>
      </c>
      <c r="AU3823" s="35">
        <v>1.5</v>
      </c>
      <c r="AV3823" s="35" t="s">
        <v>8</v>
      </c>
      <c r="AW3823" s="35">
        <v>75</v>
      </c>
      <c r="AX3823" s="35" t="s">
        <v>68</v>
      </c>
      <c r="AY3823" s="35" t="s">
        <v>68</v>
      </c>
      <c r="AZ3823" s="35" t="s">
        <v>68</v>
      </c>
      <c r="BA3823" s="35" t="s">
        <v>68</v>
      </c>
      <c r="BB3823" s="35" t="s">
        <v>68</v>
      </c>
      <c r="BC3823" s="35" t="s">
        <v>125</v>
      </c>
      <c r="BD3823" s="35" t="s">
        <v>74</v>
      </c>
      <c r="BE3823" s="35" t="s">
        <v>78</v>
      </c>
      <c r="BF3823" s="35" t="s">
        <v>122</v>
      </c>
      <c r="BG3823" s="35" t="s">
        <v>69</v>
      </c>
      <c r="BH3823" s="35" t="s">
        <v>21584</v>
      </c>
      <c r="BI3823" s="35" t="s">
        <v>122</v>
      </c>
      <c r="BJ3823" s="35" t="s">
        <v>21585</v>
      </c>
      <c r="BK3823" s="35" t="s">
        <v>867</v>
      </c>
      <c r="BL3823" s="35" t="s">
        <v>122</v>
      </c>
      <c r="BM3823" s="35" t="s">
        <v>74</v>
      </c>
      <c r="BN3823" s="35" t="s">
        <v>70</v>
      </c>
      <c r="BO3823" s="35" t="s">
        <v>71</v>
      </c>
      <c r="BP3823" s="35" t="s">
        <v>122</v>
      </c>
      <c r="BQ3823" s="35" t="s">
        <v>163</v>
      </c>
    </row>
    <row r="3824" spans="1:69" x14ac:dyDescent="0.4">
      <c r="A3824" s="40" t="str">
        <f t="shared" si="1645"/>
        <v>2025-09-26</v>
      </c>
      <c r="B3824" s="40" t="str">
        <f t="shared" si="1646"/>
        <v>SYD</v>
      </c>
      <c r="C3824" s="39" t="str">
        <f t="shared" si="1647"/>
        <v>40644127020</v>
      </c>
      <c r="D3824" s="41" t="str">
        <f t="shared" si="1648"/>
        <v>PKR253731237</v>
      </c>
      <c r="E3824" s="41" t="str">
        <f t="shared" si="1649"/>
        <v>596421514245</v>
      </c>
      <c r="F3824" s="39" t="str">
        <f t="shared" si="1650"/>
        <v>2254225</v>
      </c>
      <c r="G3824" s="39" t="str">
        <f t="shared" si="1651"/>
        <v>WISE EXPRESS LOGISTICS PTY LTD</v>
      </c>
      <c r="H3824" s="41" t="str">
        <f t="shared" si="1652"/>
        <v>민형순</v>
      </c>
      <c r="I3824" s="39" t="str">
        <f t="shared" si="1653"/>
        <v>08850</v>
      </c>
      <c r="J3824" s="52" t="str">
        <f t="shared" si="1654"/>
        <v/>
      </c>
      <c r="K3824" s="75">
        <f t="shared" si="1655"/>
        <v>1</v>
      </c>
      <c r="L3824" s="76">
        <f t="shared" si="1656"/>
        <v>1</v>
      </c>
      <c r="M3824" s="76">
        <f t="shared" si="1657"/>
        <v>1E-3</v>
      </c>
      <c r="N3824" s="76">
        <f t="shared" si="1658"/>
        <v>1</v>
      </c>
      <c r="O3824" s="42">
        <f t="shared" si="1659"/>
        <v>1</v>
      </c>
      <c r="P3824" s="39" t="str">
        <f t="shared" si="1660"/>
        <v>일반(목록배제,Normal-Manifest Exception)</v>
      </c>
      <c r="Q3824" s="72">
        <f t="shared" si="1661"/>
        <v>60</v>
      </c>
      <c r="R3824" s="43" t="str">
        <f t="shared" si="1662"/>
        <v>5X033</v>
      </c>
      <c r="S3824" s="82" t="str">
        <f t="shared" si="1663"/>
        <v/>
      </c>
      <c r="T3824" s="40">
        <f t="shared" si="1664"/>
        <v>45926</v>
      </c>
      <c r="U3824" s="44">
        <v>2500</v>
      </c>
      <c r="V3824" s="44">
        <f t="shared" si="1665"/>
        <v>0</v>
      </c>
      <c r="W3824" s="77">
        <f t="shared" si="1666"/>
        <v>2500</v>
      </c>
      <c r="X3824" s="78">
        <f t="shared" si="1667"/>
        <v>0</v>
      </c>
      <c r="Y3824" s="44" cm="1">
        <f t="array" ref="Y3824">_xlfn.IFNA(_xlfn.IFS(AND(Q3824&gt;=2000, Q3824&lt;3000), 10000, AND(Q3824&gt;=3000, Q3824&lt;4000), 15000, AND(Q3824&gt;=4000, Q3824&lt;5000), 20000, AND(Q3824&gt;=5000), 25000),0)</f>
        <v>0</v>
      </c>
      <c r="Z3824" s="91">
        <f t="shared" si="1668"/>
        <v>300</v>
      </c>
      <c r="AA3824" s="44">
        <f t="shared" si="1669"/>
        <v>0</v>
      </c>
      <c r="AB3824" s="44"/>
      <c r="AC3824" s="44"/>
      <c r="AD3824" s="44"/>
      <c r="AE3824" s="44">
        <f>VLOOKUP(O3824,정산업데이트!$A$6:$B$12,2,10)</f>
        <v>0</v>
      </c>
      <c r="AF3824" s="44"/>
      <c r="AG3824" s="79">
        <f t="shared" si="1670"/>
        <v>300</v>
      </c>
      <c r="AH3824" s="80">
        <f t="shared" si="1671"/>
        <v>2800</v>
      </c>
      <c r="AJ3824" s="35" t="s">
        <v>20467</v>
      </c>
      <c r="AK3824" s="35" t="s">
        <v>73</v>
      </c>
      <c r="AL3824" s="35" t="s">
        <v>20468</v>
      </c>
      <c r="AM3824" s="35" t="s">
        <v>21586</v>
      </c>
      <c r="AN3824" s="35" t="s">
        <v>1845</v>
      </c>
      <c r="AO3824" s="35" t="s">
        <v>1846</v>
      </c>
      <c r="AP3824" s="35" t="s">
        <v>1844</v>
      </c>
      <c r="AQ3824" s="35" t="s">
        <v>122</v>
      </c>
      <c r="AR3824" s="35">
        <v>1</v>
      </c>
      <c r="AS3824" s="35">
        <v>1</v>
      </c>
      <c r="AT3824" s="35">
        <v>1E-3</v>
      </c>
      <c r="AU3824" s="35">
        <v>1</v>
      </c>
      <c r="AV3824" s="35" t="s">
        <v>8</v>
      </c>
      <c r="AW3824" s="35">
        <v>60</v>
      </c>
      <c r="AX3824" s="35" t="s">
        <v>68</v>
      </c>
      <c r="AY3824" s="35" t="s">
        <v>68</v>
      </c>
      <c r="AZ3824" s="35" t="s">
        <v>68</v>
      </c>
      <c r="BA3824" s="35" t="s">
        <v>68</v>
      </c>
      <c r="BB3824" s="35" t="s">
        <v>68</v>
      </c>
      <c r="BC3824" s="35" t="s">
        <v>125</v>
      </c>
      <c r="BD3824" s="35" t="s">
        <v>74</v>
      </c>
      <c r="BE3824" s="35" t="s">
        <v>93</v>
      </c>
      <c r="BF3824" s="35" t="s">
        <v>122</v>
      </c>
      <c r="BG3824" s="35" t="s">
        <v>69</v>
      </c>
      <c r="BH3824" s="35" t="s">
        <v>21587</v>
      </c>
      <c r="BI3824" s="35" t="s">
        <v>122</v>
      </c>
      <c r="BJ3824" s="35" t="s">
        <v>21588</v>
      </c>
      <c r="BK3824" s="35" t="s">
        <v>867</v>
      </c>
      <c r="BL3824" s="35" t="s">
        <v>122</v>
      </c>
      <c r="BM3824" s="35" t="s">
        <v>74</v>
      </c>
      <c r="BN3824" s="35" t="s">
        <v>70</v>
      </c>
      <c r="BO3824" s="35" t="s">
        <v>71</v>
      </c>
      <c r="BP3824" s="35" t="s">
        <v>122</v>
      </c>
      <c r="BQ3824" s="35" t="s">
        <v>163</v>
      </c>
    </row>
    <row r="3825" spans="1:69" x14ac:dyDescent="0.4">
      <c r="A3825" s="40" t="str">
        <f t="shared" si="1645"/>
        <v>2025-09-26</v>
      </c>
      <c r="B3825" s="40" t="str">
        <f t="shared" si="1646"/>
        <v>SYD</v>
      </c>
      <c r="C3825" s="39" t="str">
        <f t="shared" si="1647"/>
        <v>40644127020</v>
      </c>
      <c r="D3825" s="41" t="str">
        <f t="shared" si="1648"/>
        <v>PKR253731238</v>
      </c>
      <c r="E3825" s="41" t="str">
        <f t="shared" si="1649"/>
        <v>596421514256</v>
      </c>
      <c r="F3825" s="39" t="str">
        <f t="shared" si="1650"/>
        <v>2254225</v>
      </c>
      <c r="G3825" s="39" t="str">
        <f t="shared" si="1651"/>
        <v>WISE EXPRESS LOGISTICS PTY LTD</v>
      </c>
      <c r="H3825" s="41" t="str">
        <f t="shared" si="1652"/>
        <v>김윤호</v>
      </c>
      <c r="I3825" s="39" t="str">
        <f t="shared" si="1653"/>
        <v>08850</v>
      </c>
      <c r="J3825" s="52" t="str">
        <f t="shared" si="1654"/>
        <v/>
      </c>
      <c r="K3825" s="75">
        <f t="shared" si="1655"/>
        <v>1</v>
      </c>
      <c r="L3825" s="76">
        <f t="shared" si="1656"/>
        <v>1.6</v>
      </c>
      <c r="M3825" s="76">
        <f t="shared" si="1657"/>
        <v>1E-3</v>
      </c>
      <c r="N3825" s="76">
        <f t="shared" si="1658"/>
        <v>1.6</v>
      </c>
      <c r="O3825" s="42">
        <f t="shared" si="1659"/>
        <v>2</v>
      </c>
      <c r="P3825" s="39" t="str">
        <f t="shared" si="1660"/>
        <v>일반(목록배제,Normal-Manifest Exception)</v>
      </c>
      <c r="Q3825" s="72">
        <f t="shared" si="1661"/>
        <v>90</v>
      </c>
      <c r="R3825" s="43" t="str">
        <f t="shared" si="1662"/>
        <v>5X033</v>
      </c>
      <c r="S3825" s="82" t="str">
        <f t="shared" si="1663"/>
        <v/>
      </c>
      <c r="T3825" s="40">
        <f t="shared" si="1664"/>
        <v>45926</v>
      </c>
      <c r="U3825" s="44">
        <v>2500</v>
      </c>
      <c r="V3825" s="44">
        <f t="shared" si="1665"/>
        <v>0</v>
      </c>
      <c r="W3825" s="77">
        <f t="shared" si="1666"/>
        <v>2500</v>
      </c>
      <c r="X3825" s="78">
        <f t="shared" si="1667"/>
        <v>0</v>
      </c>
      <c r="Y3825" s="44" cm="1">
        <f t="array" ref="Y3825">_xlfn.IFNA(_xlfn.IFS(AND(Q3825&gt;=2000, Q3825&lt;3000), 10000, AND(Q3825&gt;=3000, Q3825&lt;4000), 15000, AND(Q3825&gt;=4000, Q3825&lt;5000), 20000, AND(Q3825&gt;=5000), 25000),0)</f>
        <v>0</v>
      </c>
      <c r="Z3825" s="91">
        <f t="shared" si="1668"/>
        <v>300</v>
      </c>
      <c r="AA3825" s="44">
        <f t="shared" si="1669"/>
        <v>0</v>
      </c>
      <c r="AB3825" s="44"/>
      <c r="AC3825" s="44"/>
      <c r="AD3825" s="44"/>
      <c r="AE3825" s="44">
        <f>VLOOKUP(O3825,정산업데이트!$A$6:$B$12,2,10)</f>
        <v>0</v>
      </c>
      <c r="AF3825" s="44"/>
      <c r="AG3825" s="79">
        <f t="shared" si="1670"/>
        <v>300</v>
      </c>
      <c r="AH3825" s="80">
        <f t="shared" si="1671"/>
        <v>2800</v>
      </c>
      <c r="AJ3825" s="35" t="s">
        <v>20467</v>
      </c>
      <c r="AK3825" s="35" t="s">
        <v>73</v>
      </c>
      <c r="AL3825" s="35" t="s">
        <v>20468</v>
      </c>
      <c r="AM3825" s="35" t="s">
        <v>21589</v>
      </c>
      <c r="AN3825" s="35" t="s">
        <v>1842</v>
      </c>
      <c r="AO3825" s="35" t="s">
        <v>1843</v>
      </c>
      <c r="AP3825" s="35" t="s">
        <v>1844</v>
      </c>
      <c r="AQ3825" s="35" t="s">
        <v>122</v>
      </c>
      <c r="AR3825" s="35">
        <v>1</v>
      </c>
      <c r="AS3825" s="35">
        <v>1.6</v>
      </c>
      <c r="AT3825" s="35">
        <v>1E-3</v>
      </c>
      <c r="AU3825" s="35">
        <v>1.6</v>
      </c>
      <c r="AV3825" s="35" t="s">
        <v>8</v>
      </c>
      <c r="AW3825" s="35">
        <v>90</v>
      </c>
      <c r="AX3825" s="35" t="s">
        <v>68</v>
      </c>
      <c r="AY3825" s="35" t="s">
        <v>68</v>
      </c>
      <c r="AZ3825" s="35" t="s">
        <v>68</v>
      </c>
      <c r="BA3825" s="35" t="s">
        <v>68</v>
      </c>
      <c r="BB3825" s="35" t="s">
        <v>68</v>
      </c>
      <c r="BC3825" s="35" t="s">
        <v>125</v>
      </c>
      <c r="BD3825" s="35" t="s">
        <v>74</v>
      </c>
      <c r="BE3825" s="35" t="s">
        <v>93</v>
      </c>
      <c r="BF3825" s="35" t="s">
        <v>122</v>
      </c>
      <c r="BG3825" s="35" t="s">
        <v>69</v>
      </c>
      <c r="BH3825" s="35" t="s">
        <v>21590</v>
      </c>
      <c r="BI3825" s="35" t="s">
        <v>122</v>
      </c>
      <c r="BJ3825" s="35" t="s">
        <v>21591</v>
      </c>
      <c r="BK3825" s="35" t="s">
        <v>867</v>
      </c>
      <c r="BL3825" s="35" t="s">
        <v>122</v>
      </c>
      <c r="BM3825" s="35" t="s">
        <v>74</v>
      </c>
      <c r="BN3825" s="35" t="s">
        <v>70</v>
      </c>
      <c r="BO3825" s="35" t="s">
        <v>71</v>
      </c>
      <c r="BP3825" s="35" t="s">
        <v>122</v>
      </c>
      <c r="BQ3825" s="35" t="s">
        <v>163</v>
      </c>
    </row>
    <row r="3826" spans="1:69" x14ac:dyDescent="0.4">
      <c r="A3826" s="40" t="str">
        <f t="shared" si="1645"/>
        <v>2025-09-26</v>
      </c>
      <c r="B3826" s="40" t="str">
        <f t="shared" si="1646"/>
        <v>SYD</v>
      </c>
      <c r="C3826" s="39" t="str">
        <f t="shared" si="1647"/>
        <v>40644127020</v>
      </c>
      <c r="D3826" s="41" t="str">
        <f t="shared" si="1648"/>
        <v>PKR253731239</v>
      </c>
      <c r="E3826" s="41" t="str">
        <f t="shared" si="1649"/>
        <v>596421514260</v>
      </c>
      <c r="F3826" s="39" t="str">
        <f t="shared" si="1650"/>
        <v>2254225</v>
      </c>
      <c r="G3826" s="39" t="str">
        <f t="shared" si="1651"/>
        <v>WISE EXPRESS LOGISTICS PTY LTD</v>
      </c>
      <c r="H3826" s="41" t="str">
        <f t="shared" si="1652"/>
        <v>박춘옥</v>
      </c>
      <c r="I3826" s="39" t="str">
        <f t="shared" si="1653"/>
        <v>31759</v>
      </c>
      <c r="J3826" s="52" t="str">
        <f t="shared" si="1654"/>
        <v/>
      </c>
      <c r="K3826" s="75">
        <f t="shared" si="1655"/>
        <v>1</v>
      </c>
      <c r="L3826" s="76">
        <f t="shared" si="1656"/>
        <v>4.7</v>
      </c>
      <c r="M3826" s="76">
        <f t="shared" si="1657"/>
        <v>1E-3</v>
      </c>
      <c r="N3826" s="76">
        <f t="shared" si="1658"/>
        <v>4.7</v>
      </c>
      <c r="O3826" s="42">
        <f t="shared" si="1659"/>
        <v>5</v>
      </c>
      <c r="P3826" s="39" t="str">
        <f t="shared" si="1660"/>
        <v>일반(목록배제,Normal-Manifest Exception)</v>
      </c>
      <c r="Q3826" s="72">
        <f t="shared" si="1661"/>
        <v>135</v>
      </c>
      <c r="R3826" s="43" t="str">
        <f t="shared" si="1662"/>
        <v>5X033</v>
      </c>
      <c r="S3826" s="82" t="str">
        <f t="shared" si="1663"/>
        <v/>
      </c>
      <c r="T3826" s="40">
        <f t="shared" si="1664"/>
        <v>45926</v>
      </c>
      <c r="U3826" s="44">
        <v>2500</v>
      </c>
      <c r="V3826" s="44">
        <f t="shared" si="1665"/>
        <v>0</v>
      </c>
      <c r="W3826" s="77">
        <f t="shared" si="1666"/>
        <v>2500</v>
      </c>
      <c r="X3826" s="78">
        <f t="shared" si="1667"/>
        <v>0</v>
      </c>
      <c r="Y3826" s="44" cm="1">
        <f t="array" ref="Y3826">_xlfn.IFNA(_xlfn.IFS(AND(Q3826&gt;=2000, Q3826&lt;3000), 10000, AND(Q3826&gt;=3000, Q3826&lt;4000), 15000, AND(Q3826&gt;=4000, Q3826&lt;5000), 20000, AND(Q3826&gt;=5000), 25000),0)</f>
        <v>0</v>
      </c>
      <c r="Z3826" s="91">
        <f t="shared" si="1668"/>
        <v>300</v>
      </c>
      <c r="AA3826" s="44">
        <f t="shared" si="1669"/>
        <v>0</v>
      </c>
      <c r="AB3826" s="44"/>
      <c r="AC3826" s="44"/>
      <c r="AD3826" s="44"/>
      <c r="AE3826" s="44">
        <f>VLOOKUP(O3826,정산업데이트!$A$6:$B$12,2,10)</f>
        <v>0</v>
      </c>
      <c r="AF3826" s="44"/>
      <c r="AG3826" s="79">
        <f t="shared" si="1670"/>
        <v>300</v>
      </c>
      <c r="AH3826" s="80">
        <f t="shared" si="1671"/>
        <v>2800</v>
      </c>
      <c r="AJ3826" s="35" t="s">
        <v>20467</v>
      </c>
      <c r="AK3826" s="35" t="s">
        <v>73</v>
      </c>
      <c r="AL3826" s="35" t="s">
        <v>20468</v>
      </c>
      <c r="AM3826" s="35" t="s">
        <v>21592</v>
      </c>
      <c r="AN3826" s="35" t="s">
        <v>21593</v>
      </c>
      <c r="AO3826" s="35" t="s">
        <v>21594</v>
      </c>
      <c r="AP3826" s="35" t="s">
        <v>21595</v>
      </c>
      <c r="AQ3826" s="35" t="s">
        <v>122</v>
      </c>
      <c r="AR3826" s="35">
        <v>1</v>
      </c>
      <c r="AS3826" s="35">
        <v>4.7</v>
      </c>
      <c r="AT3826" s="35">
        <v>1E-3</v>
      </c>
      <c r="AU3826" s="35">
        <v>4.7</v>
      </c>
      <c r="AV3826" s="35" t="s">
        <v>8</v>
      </c>
      <c r="AW3826" s="35">
        <v>135</v>
      </c>
      <c r="AX3826" s="35" t="s">
        <v>68</v>
      </c>
      <c r="AY3826" s="35" t="s">
        <v>68</v>
      </c>
      <c r="AZ3826" s="35" t="s">
        <v>68</v>
      </c>
      <c r="BA3826" s="35" t="s">
        <v>68</v>
      </c>
      <c r="BB3826" s="35" t="s">
        <v>68</v>
      </c>
      <c r="BC3826" s="35" t="s">
        <v>125</v>
      </c>
      <c r="BD3826" s="35" t="s">
        <v>74</v>
      </c>
      <c r="BE3826" s="35" t="s">
        <v>93</v>
      </c>
      <c r="BF3826" s="35" t="s">
        <v>122</v>
      </c>
      <c r="BG3826" s="35" t="s">
        <v>69</v>
      </c>
      <c r="BH3826" s="35" t="s">
        <v>21596</v>
      </c>
      <c r="BI3826" s="35" t="s">
        <v>122</v>
      </c>
      <c r="BJ3826" s="35" t="s">
        <v>21597</v>
      </c>
      <c r="BK3826" s="35" t="s">
        <v>867</v>
      </c>
      <c r="BL3826" s="35" t="s">
        <v>122</v>
      </c>
      <c r="BM3826" s="35" t="s">
        <v>74</v>
      </c>
      <c r="BN3826" s="35" t="s">
        <v>70</v>
      </c>
      <c r="BO3826" s="35" t="s">
        <v>71</v>
      </c>
      <c r="BP3826" s="35" t="s">
        <v>122</v>
      </c>
      <c r="BQ3826" s="35" t="s">
        <v>163</v>
      </c>
    </row>
    <row r="3827" spans="1:69" x14ac:dyDescent="0.4">
      <c r="A3827" s="40" t="str">
        <f t="shared" si="1645"/>
        <v>2025-09-26</v>
      </c>
      <c r="B3827" s="40" t="str">
        <f t="shared" si="1646"/>
        <v>SYD</v>
      </c>
      <c r="C3827" s="39" t="str">
        <f t="shared" si="1647"/>
        <v>40644127020</v>
      </c>
      <c r="D3827" s="41" t="str">
        <f t="shared" si="1648"/>
        <v>PAU029774138</v>
      </c>
      <c r="E3827" s="41" t="str">
        <f t="shared" si="1649"/>
        <v>596421511810</v>
      </c>
      <c r="F3827" s="39" t="str">
        <f t="shared" si="1650"/>
        <v>2254252</v>
      </c>
      <c r="G3827" s="39" t="str">
        <f t="shared" si="1651"/>
        <v>WISE EXPRESS(AUSTRAPHARM)</v>
      </c>
      <c r="H3827" s="41" t="str">
        <f t="shared" si="1652"/>
        <v>정순태</v>
      </c>
      <c r="I3827" s="39" t="str">
        <f t="shared" si="1653"/>
        <v>18505</v>
      </c>
      <c r="J3827" s="52" t="str">
        <f t="shared" si="1654"/>
        <v/>
      </c>
      <c r="K3827" s="75">
        <f t="shared" si="1655"/>
        <v>1</v>
      </c>
      <c r="L3827" s="76">
        <f t="shared" si="1656"/>
        <v>1</v>
      </c>
      <c r="M3827" s="76">
        <f t="shared" si="1657"/>
        <v>1E-3</v>
      </c>
      <c r="N3827" s="76">
        <f t="shared" si="1658"/>
        <v>1</v>
      </c>
      <c r="O3827" s="42">
        <f t="shared" si="1659"/>
        <v>1</v>
      </c>
      <c r="P3827" s="39" t="str">
        <f t="shared" si="1660"/>
        <v>일반(목록배제,Normal-Manifest Exception)</v>
      </c>
      <c r="Q3827" s="72">
        <f t="shared" si="1661"/>
        <v>75</v>
      </c>
      <c r="R3827" s="43" t="str">
        <f t="shared" si="1662"/>
        <v>5X033</v>
      </c>
      <c r="S3827" s="82" t="str">
        <f t="shared" si="1663"/>
        <v/>
      </c>
      <c r="T3827" s="40">
        <f t="shared" si="1664"/>
        <v>45926</v>
      </c>
      <c r="U3827" s="44">
        <v>2500</v>
      </c>
      <c r="V3827" s="44">
        <f t="shared" si="1665"/>
        <v>0</v>
      </c>
      <c r="W3827" s="77">
        <f t="shared" si="1666"/>
        <v>2500</v>
      </c>
      <c r="X3827" s="78">
        <f t="shared" si="1667"/>
        <v>0</v>
      </c>
      <c r="Y3827" s="44" cm="1">
        <f t="array" ref="Y3827">_xlfn.IFNA(_xlfn.IFS(AND(Q3827&gt;=2000, Q3827&lt;3000), 10000, AND(Q3827&gt;=3000, Q3827&lt;4000), 15000, AND(Q3827&gt;=4000, Q3827&lt;5000), 20000, AND(Q3827&gt;=5000), 25000),0)</f>
        <v>0</v>
      </c>
      <c r="Z3827" s="91">
        <f t="shared" si="1668"/>
        <v>300</v>
      </c>
      <c r="AA3827" s="44">
        <f t="shared" si="1669"/>
        <v>0</v>
      </c>
      <c r="AB3827" s="44"/>
      <c r="AC3827" s="44"/>
      <c r="AD3827" s="44"/>
      <c r="AE3827" s="44">
        <f>VLOOKUP(O3827,정산업데이트!$A$6:$B$12,2,10)</f>
        <v>0</v>
      </c>
      <c r="AF3827" s="44"/>
      <c r="AG3827" s="79">
        <f t="shared" si="1670"/>
        <v>300</v>
      </c>
      <c r="AH3827" s="80">
        <f t="shared" si="1671"/>
        <v>2800</v>
      </c>
      <c r="AJ3827" s="35" t="s">
        <v>20467</v>
      </c>
      <c r="AK3827" s="35" t="s">
        <v>73</v>
      </c>
      <c r="AL3827" s="35" t="s">
        <v>20468</v>
      </c>
      <c r="AM3827" s="35" t="s">
        <v>21598</v>
      </c>
      <c r="AN3827" s="35" t="s">
        <v>976</v>
      </c>
      <c r="AO3827" s="35" t="s">
        <v>977</v>
      </c>
      <c r="AP3827" s="35" t="s">
        <v>894</v>
      </c>
      <c r="AQ3827" s="35" t="s">
        <v>122</v>
      </c>
      <c r="AR3827" s="35">
        <v>1</v>
      </c>
      <c r="AS3827" s="35">
        <v>1</v>
      </c>
      <c r="AT3827" s="35">
        <v>1E-3</v>
      </c>
      <c r="AU3827" s="35">
        <v>1</v>
      </c>
      <c r="AV3827" s="35" t="s">
        <v>8</v>
      </c>
      <c r="AW3827" s="35">
        <v>75</v>
      </c>
      <c r="AX3827" s="35" t="s">
        <v>68</v>
      </c>
      <c r="AY3827" s="35" t="s">
        <v>68</v>
      </c>
      <c r="AZ3827" s="35" t="s">
        <v>68</v>
      </c>
      <c r="BA3827" s="35" t="s">
        <v>68</v>
      </c>
      <c r="BB3827" s="35" t="s">
        <v>68</v>
      </c>
      <c r="BC3827" s="35" t="s">
        <v>132</v>
      </c>
      <c r="BD3827" s="35" t="s">
        <v>83</v>
      </c>
      <c r="BE3827" s="35" t="s">
        <v>84</v>
      </c>
      <c r="BF3827" s="35" t="s">
        <v>122</v>
      </c>
      <c r="BG3827" s="35" t="s">
        <v>69</v>
      </c>
      <c r="BH3827" s="35" t="s">
        <v>21599</v>
      </c>
      <c r="BI3827" s="35" t="s">
        <v>122</v>
      </c>
      <c r="BJ3827" s="35" t="s">
        <v>21600</v>
      </c>
      <c r="BK3827" s="35" t="s">
        <v>867</v>
      </c>
      <c r="BL3827" s="35" t="s">
        <v>122</v>
      </c>
      <c r="BM3827" s="35" t="s">
        <v>83</v>
      </c>
      <c r="BN3827" s="35" t="s">
        <v>70</v>
      </c>
      <c r="BO3827" s="35" t="s">
        <v>71</v>
      </c>
      <c r="BP3827" s="35" t="s">
        <v>122</v>
      </c>
      <c r="BQ3827" s="35" t="s">
        <v>163</v>
      </c>
    </row>
    <row r="3828" spans="1:69" x14ac:dyDescent="0.4">
      <c r="A3828" s="40" t="str">
        <f t="shared" si="1645"/>
        <v>2025-09-26</v>
      </c>
      <c r="B3828" s="40" t="str">
        <f t="shared" si="1646"/>
        <v>SYD</v>
      </c>
      <c r="C3828" s="39" t="str">
        <f t="shared" si="1647"/>
        <v>40644127020</v>
      </c>
      <c r="D3828" s="41" t="str">
        <f t="shared" si="1648"/>
        <v>PAU029774137</v>
      </c>
      <c r="E3828" s="41" t="str">
        <f t="shared" si="1649"/>
        <v>596421511821</v>
      </c>
      <c r="F3828" s="39" t="str">
        <f t="shared" si="1650"/>
        <v>2254252</v>
      </c>
      <c r="G3828" s="39" t="str">
        <f t="shared" si="1651"/>
        <v>WISE EXPRESS(AUSTRAPHARM)</v>
      </c>
      <c r="H3828" s="41" t="str">
        <f t="shared" si="1652"/>
        <v>이영주</v>
      </c>
      <c r="I3828" s="39" t="str">
        <f t="shared" si="1653"/>
        <v>07504</v>
      </c>
      <c r="J3828" s="52" t="str">
        <f t="shared" si="1654"/>
        <v/>
      </c>
      <c r="K3828" s="75">
        <f t="shared" si="1655"/>
        <v>1</v>
      </c>
      <c r="L3828" s="76">
        <f t="shared" si="1656"/>
        <v>1</v>
      </c>
      <c r="M3828" s="76">
        <f t="shared" si="1657"/>
        <v>1E-3</v>
      </c>
      <c r="N3828" s="76">
        <f t="shared" si="1658"/>
        <v>1</v>
      </c>
      <c r="O3828" s="42">
        <f t="shared" si="1659"/>
        <v>1</v>
      </c>
      <c r="P3828" s="39" t="str">
        <f t="shared" si="1660"/>
        <v>일반(목록배제,Normal-Manifest Exception)</v>
      </c>
      <c r="Q3828" s="72">
        <f t="shared" si="1661"/>
        <v>90</v>
      </c>
      <c r="R3828" s="43" t="str">
        <f t="shared" si="1662"/>
        <v>5X033</v>
      </c>
      <c r="S3828" s="82" t="str">
        <f t="shared" si="1663"/>
        <v/>
      </c>
      <c r="T3828" s="40">
        <f t="shared" si="1664"/>
        <v>45926</v>
      </c>
      <c r="U3828" s="44">
        <v>2500</v>
      </c>
      <c r="V3828" s="44">
        <f t="shared" si="1665"/>
        <v>0</v>
      </c>
      <c r="W3828" s="77">
        <f t="shared" si="1666"/>
        <v>2500</v>
      </c>
      <c r="X3828" s="78">
        <f t="shared" si="1667"/>
        <v>0</v>
      </c>
      <c r="Y3828" s="44" cm="1">
        <f t="array" ref="Y3828">_xlfn.IFNA(_xlfn.IFS(AND(Q3828&gt;=2000, Q3828&lt;3000), 10000, AND(Q3828&gt;=3000, Q3828&lt;4000), 15000, AND(Q3828&gt;=4000, Q3828&lt;5000), 20000, AND(Q3828&gt;=5000), 25000),0)</f>
        <v>0</v>
      </c>
      <c r="Z3828" s="91">
        <f t="shared" si="1668"/>
        <v>300</v>
      </c>
      <c r="AA3828" s="44">
        <f t="shared" si="1669"/>
        <v>0</v>
      </c>
      <c r="AB3828" s="44"/>
      <c r="AC3828" s="44"/>
      <c r="AD3828" s="44"/>
      <c r="AE3828" s="44">
        <f>VLOOKUP(O3828,정산업데이트!$A$6:$B$12,2,10)</f>
        <v>0</v>
      </c>
      <c r="AF3828" s="44"/>
      <c r="AG3828" s="79">
        <f t="shared" si="1670"/>
        <v>300</v>
      </c>
      <c r="AH3828" s="80">
        <f t="shared" si="1671"/>
        <v>2800</v>
      </c>
      <c r="AJ3828" s="35" t="s">
        <v>20467</v>
      </c>
      <c r="AK3828" s="35" t="s">
        <v>73</v>
      </c>
      <c r="AL3828" s="35" t="s">
        <v>20468</v>
      </c>
      <c r="AM3828" s="35" t="s">
        <v>21601</v>
      </c>
      <c r="AN3828" s="35" t="s">
        <v>754</v>
      </c>
      <c r="AO3828" s="35" t="s">
        <v>3744</v>
      </c>
      <c r="AP3828" s="35" t="s">
        <v>16841</v>
      </c>
      <c r="AQ3828" s="35" t="s">
        <v>122</v>
      </c>
      <c r="AR3828" s="35">
        <v>1</v>
      </c>
      <c r="AS3828" s="35">
        <v>1</v>
      </c>
      <c r="AT3828" s="35">
        <v>1E-3</v>
      </c>
      <c r="AU3828" s="35">
        <v>1</v>
      </c>
      <c r="AV3828" s="35" t="s">
        <v>8</v>
      </c>
      <c r="AW3828" s="35">
        <v>90</v>
      </c>
      <c r="AX3828" s="35" t="s">
        <v>68</v>
      </c>
      <c r="AY3828" s="35" t="s">
        <v>68</v>
      </c>
      <c r="AZ3828" s="35" t="s">
        <v>68</v>
      </c>
      <c r="BA3828" s="35" t="s">
        <v>68</v>
      </c>
      <c r="BB3828" s="35" t="s">
        <v>68</v>
      </c>
      <c r="BC3828" s="35" t="s">
        <v>132</v>
      </c>
      <c r="BD3828" s="35" t="s">
        <v>83</v>
      </c>
      <c r="BE3828" s="35" t="s">
        <v>84</v>
      </c>
      <c r="BF3828" s="35" t="s">
        <v>122</v>
      </c>
      <c r="BG3828" s="35" t="s">
        <v>69</v>
      </c>
      <c r="BH3828" s="35" t="s">
        <v>21602</v>
      </c>
      <c r="BI3828" s="35" t="s">
        <v>122</v>
      </c>
      <c r="BJ3828" s="35" t="s">
        <v>21603</v>
      </c>
      <c r="BK3828" s="35" t="s">
        <v>867</v>
      </c>
      <c r="BL3828" s="35" t="s">
        <v>122</v>
      </c>
      <c r="BM3828" s="35" t="s">
        <v>83</v>
      </c>
      <c r="BN3828" s="35" t="s">
        <v>70</v>
      </c>
      <c r="BO3828" s="35" t="s">
        <v>71</v>
      </c>
      <c r="BP3828" s="35" t="s">
        <v>122</v>
      </c>
      <c r="BQ3828" s="35" t="s">
        <v>163</v>
      </c>
    </row>
    <row r="3829" spans="1:69" x14ac:dyDescent="0.4">
      <c r="A3829" s="40" t="str">
        <f t="shared" si="1645"/>
        <v>2025-09-26</v>
      </c>
      <c r="B3829" s="40" t="str">
        <f t="shared" si="1646"/>
        <v>SYD</v>
      </c>
      <c r="C3829" s="39" t="str">
        <f t="shared" si="1647"/>
        <v>40644127020</v>
      </c>
      <c r="D3829" s="41" t="str">
        <f t="shared" si="1648"/>
        <v>PKR253725465</v>
      </c>
      <c r="E3829" s="41" t="str">
        <f t="shared" si="1649"/>
        <v>596421511865</v>
      </c>
      <c r="F3829" s="39" t="str">
        <f t="shared" si="1650"/>
        <v>2254239</v>
      </c>
      <c r="G3829" s="39" t="str">
        <f t="shared" si="1651"/>
        <v>WISE EXPRESS(BIOSYDNEY)</v>
      </c>
      <c r="H3829" s="41" t="str">
        <f t="shared" si="1652"/>
        <v>서영대</v>
      </c>
      <c r="I3829" s="39" t="str">
        <f t="shared" si="1653"/>
        <v>50932</v>
      </c>
      <c r="J3829" s="52" t="str">
        <f t="shared" si="1654"/>
        <v/>
      </c>
      <c r="K3829" s="75">
        <f t="shared" si="1655"/>
        <v>1</v>
      </c>
      <c r="L3829" s="76">
        <f t="shared" si="1656"/>
        <v>1</v>
      </c>
      <c r="M3829" s="76">
        <f t="shared" si="1657"/>
        <v>1E-3</v>
      </c>
      <c r="N3829" s="76">
        <f t="shared" si="1658"/>
        <v>1</v>
      </c>
      <c r="O3829" s="42">
        <f t="shared" si="1659"/>
        <v>1</v>
      </c>
      <c r="P3829" s="39" t="str">
        <f t="shared" si="1660"/>
        <v>일반(목록배제,Normal-Manifest Exception)</v>
      </c>
      <c r="Q3829" s="72">
        <f t="shared" si="1661"/>
        <v>100</v>
      </c>
      <c r="R3829" s="43" t="str">
        <f t="shared" si="1662"/>
        <v>5X033</v>
      </c>
      <c r="S3829" s="82" t="str">
        <f t="shared" si="1663"/>
        <v/>
      </c>
      <c r="T3829" s="40">
        <f t="shared" si="1664"/>
        <v>45926</v>
      </c>
      <c r="U3829" s="44">
        <v>2500</v>
      </c>
      <c r="V3829" s="44">
        <f t="shared" si="1665"/>
        <v>0</v>
      </c>
      <c r="W3829" s="77">
        <f t="shared" si="1666"/>
        <v>2500</v>
      </c>
      <c r="X3829" s="78">
        <f t="shared" si="1667"/>
        <v>0</v>
      </c>
      <c r="Y3829" s="44" cm="1">
        <f t="array" ref="Y3829">_xlfn.IFNA(_xlfn.IFS(AND(Q3829&gt;=2000, Q3829&lt;3000), 10000, AND(Q3829&gt;=3000, Q3829&lt;4000), 15000, AND(Q3829&gt;=4000, Q3829&lt;5000), 20000, AND(Q3829&gt;=5000), 25000),0)</f>
        <v>0</v>
      </c>
      <c r="Z3829" s="91">
        <f t="shared" si="1668"/>
        <v>300</v>
      </c>
      <c r="AA3829" s="44">
        <f t="shared" si="1669"/>
        <v>0</v>
      </c>
      <c r="AB3829" s="44"/>
      <c r="AC3829" s="44"/>
      <c r="AD3829" s="44"/>
      <c r="AE3829" s="44">
        <f>VLOOKUP(O3829,정산업데이트!$A$6:$B$12,2,10)</f>
        <v>0</v>
      </c>
      <c r="AF3829" s="44"/>
      <c r="AG3829" s="79">
        <f t="shared" si="1670"/>
        <v>300</v>
      </c>
      <c r="AH3829" s="80">
        <f t="shared" si="1671"/>
        <v>2800</v>
      </c>
      <c r="AJ3829" s="35" t="s">
        <v>20467</v>
      </c>
      <c r="AK3829" s="35" t="s">
        <v>73</v>
      </c>
      <c r="AL3829" s="35" t="s">
        <v>20468</v>
      </c>
      <c r="AM3829" s="35" t="s">
        <v>21604</v>
      </c>
      <c r="AN3829" s="35" t="s">
        <v>21605</v>
      </c>
      <c r="AO3829" s="35" t="s">
        <v>21606</v>
      </c>
      <c r="AP3829" s="35" t="s">
        <v>21607</v>
      </c>
      <c r="AQ3829" s="35" t="s">
        <v>122</v>
      </c>
      <c r="AR3829" s="35">
        <v>1</v>
      </c>
      <c r="AS3829" s="35">
        <v>1</v>
      </c>
      <c r="AT3829" s="35">
        <v>1E-3</v>
      </c>
      <c r="AU3829" s="35">
        <v>1</v>
      </c>
      <c r="AV3829" s="35" t="s">
        <v>8</v>
      </c>
      <c r="AW3829" s="35">
        <v>100</v>
      </c>
      <c r="AX3829" s="35" t="s">
        <v>68</v>
      </c>
      <c r="AY3829" s="35" t="s">
        <v>68</v>
      </c>
      <c r="AZ3829" s="35" t="s">
        <v>68</v>
      </c>
      <c r="BA3829" s="35" t="s">
        <v>68</v>
      </c>
      <c r="BB3829" s="35" t="s">
        <v>122</v>
      </c>
      <c r="BC3829" s="35" t="s">
        <v>126</v>
      </c>
      <c r="BD3829" s="35" t="s">
        <v>90</v>
      </c>
      <c r="BE3829" s="35" t="s">
        <v>111</v>
      </c>
      <c r="BF3829" s="35" t="s">
        <v>122</v>
      </c>
      <c r="BG3829" s="35" t="s">
        <v>69</v>
      </c>
      <c r="BH3829" s="35" t="s">
        <v>21608</v>
      </c>
      <c r="BI3829" s="35" t="s">
        <v>122</v>
      </c>
      <c r="BJ3829" s="35" t="s">
        <v>21609</v>
      </c>
      <c r="BK3829" s="35" t="s">
        <v>867</v>
      </c>
      <c r="BL3829" s="35" t="s">
        <v>122</v>
      </c>
      <c r="BM3829" s="35" t="s">
        <v>90</v>
      </c>
      <c r="BN3829" s="35" t="s">
        <v>70</v>
      </c>
      <c r="BO3829" s="35" t="s">
        <v>71</v>
      </c>
      <c r="BP3829" s="35" t="s">
        <v>122</v>
      </c>
      <c r="BQ3829" s="35" t="s">
        <v>163</v>
      </c>
    </row>
    <row r="3830" spans="1:69" x14ac:dyDescent="0.4">
      <c r="A3830" s="40" t="str">
        <f t="shared" si="1645"/>
        <v>2025-09-26</v>
      </c>
      <c r="B3830" s="40" t="str">
        <f t="shared" si="1646"/>
        <v>SYD</v>
      </c>
      <c r="C3830" s="39" t="str">
        <f t="shared" si="1647"/>
        <v>40644127020</v>
      </c>
      <c r="D3830" s="41" t="str">
        <f t="shared" si="1648"/>
        <v>PKR253725466</v>
      </c>
      <c r="E3830" s="41" t="str">
        <f t="shared" si="1649"/>
        <v>596421511876</v>
      </c>
      <c r="F3830" s="39" t="str">
        <f t="shared" si="1650"/>
        <v>2254239</v>
      </c>
      <c r="G3830" s="39" t="str">
        <f t="shared" si="1651"/>
        <v>WISE EXPRESS(BIOSYDNEY)</v>
      </c>
      <c r="H3830" s="41" t="str">
        <f t="shared" si="1652"/>
        <v>염혜원</v>
      </c>
      <c r="I3830" s="39" t="str">
        <f t="shared" si="1653"/>
        <v>36849</v>
      </c>
      <c r="J3830" s="52" t="str">
        <f t="shared" si="1654"/>
        <v>일반전환</v>
      </c>
      <c r="K3830" s="75">
        <f t="shared" si="1655"/>
        <v>1</v>
      </c>
      <c r="L3830" s="76">
        <f t="shared" si="1656"/>
        <v>1</v>
      </c>
      <c r="M3830" s="76">
        <f t="shared" si="1657"/>
        <v>1E-3</v>
      </c>
      <c r="N3830" s="76">
        <f t="shared" si="1658"/>
        <v>1</v>
      </c>
      <c r="O3830" s="42">
        <f t="shared" si="1659"/>
        <v>1</v>
      </c>
      <c r="P3830" s="39" t="str">
        <f t="shared" si="1660"/>
        <v>일반(목록배제,Normal-Manifest Exception)</v>
      </c>
      <c r="Q3830" s="72">
        <f t="shared" si="1661"/>
        <v>100</v>
      </c>
      <c r="R3830" s="43" t="str">
        <f t="shared" si="1662"/>
        <v>5X033</v>
      </c>
      <c r="S3830" s="82" t="str">
        <f t="shared" si="1663"/>
        <v/>
      </c>
      <c r="T3830" s="40">
        <f t="shared" si="1664"/>
        <v>45926</v>
      </c>
      <c r="U3830" s="44">
        <v>2500</v>
      </c>
      <c r="V3830" s="44">
        <f t="shared" si="1665"/>
        <v>0</v>
      </c>
      <c r="W3830" s="77">
        <f t="shared" si="1666"/>
        <v>2500</v>
      </c>
      <c r="X3830" s="78">
        <f t="shared" si="1667"/>
        <v>0</v>
      </c>
      <c r="Y3830" s="44" cm="1">
        <f t="array" ref="Y3830">_xlfn.IFNA(_xlfn.IFS(AND(Q3830&gt;=2000, Q3830&lt;3000), 10000, AND(Q3830&gt;=3000, Q3830&lt;4000), 15000, AND(Q3830&gt;=4000, Q3830&lt;5000), 20000, AND(Q3830&gt;=5000), 25000),0)</f>
        <v>0</v>
      </c>
      <c r="Z3830" s="91">
        <f t="shared" si="1668"/>
        <v>300</v>
      </c>
      <c r="AA3830" s="44">
        <f t="shared" si="1669"/>
        <v>0</v>
      </c>
      <c r="AB3830" s="44"/>
      <c r="AC3830" s="44"/>
      <c r="AD3830" s="44"/>
      <c r="AE3830" s="44">
        <f>VLOOKUP(O3830,정산업데이트!$A$6:$B$12,2,10)</f>
        <v>0</v>
      </c>
      <c r="AF3830" s="44"/>
      <c r="AG3830" s="79">
        <f t="shared" si="1670"/>
        <v>300</v>
      </c>
      <c r="AH3830" s="80">
        <f t="shared" si="1671"/>
        <v>2800</v>
      </c>
      <c r="AJ3830" s="35" t="s">
        <v>20467</v>
      </c>
      <c r="AK3830" s="35" t="s">
        <v>73</v>
      </c>
      <c r="AL3830" s="35" t="s">
        <v>20468</v>
      </c>
      <c r="AM3830" s="35" t="s">
        <v>21610</v>
      </c>
      <c r="AN3830" s="35" t="s">
        <v>14810</v>
      </c>
      <c r="AO3830" s="35" t="s">
        <v>14811</v>
      </c>
      <c r="AP3830" s="35" t="s">
        <v>1906</v>
      </c>
      <c r="AQ3830" s="35" t="s">
        <v>85</v>
      </c>
      <c r="AR3830" s="35">
        <v>1</v>
      </c>
      <c r="AS3830" s="35">
        <v>1</v>
      </c>
      <c r="AT3830" s="35">
        <v>1E-3</v>
      </c>
      <c r="AU3830" s="35">
        <v>1</v>
      </c>
      <c r="AV3830" s="35" t="s">
        <v>8</v>
      </c>
      <c r="AW3830" s="35">
        <v>100</v>
      </c>
      <c r="AX3830" s="35" t="s">
        <v>68</v>
      </c>
      <c r="AY3830" s="35" t="s">
        <v>68</v>
      </c>
      <c r="AZ3830" s="35" t="s">
        <v>68</v>
      </c>
      <c r="BA3830" s="35" t="s">
        <v>68</v>
      </c>
      <c r="BB3830" s="35" t="s">
        <v>68</v>
      </c>
      <c r="BC3830" s="35" t="s">
        <v>126</v>
      </c>
      <c r="BD3830" s="35" t="s">
        <v>90</v>
      </c>
      <c r="BE3830" s="35" t="s">
        <v>111</v>
      </c>
      <c r="BF3830" s="35" t="s">
        <v>122</v>
      </c>
      <c r="BG3830" s="35" t="s">
        <v>69</v>
      </c>
      <c r="BH3830" s="35" t="s">
        <v>21611</v>
      </c>
      <c r="BI3830" s="35" t="s">
        <v>122</v>
      </c>
      <c r="BJ3830" s="35" t="s">
        <v>21612</v>
      </c>
      <c r="BK3830" s="35" t="s">
        <v>867</v>
      </c>
      <c r="BL3830" s="35" t="s">
        <v>122</v>
      </c>
      <c r="BM3830" s="35" t="s">
        <v>90</v>
      </c>
      <c r="BN3830" s="35" t="s">
        <v>70</v>
      </c>
      <c r="BO3830" s="35" t="s">
        <v>71</v>
      </c>
      <c r="BP3830" s="35" t="s">
        <v>122</v>
      </c>
      <c r="BQ3830" s="35" t="s">
        <v>163</v>
      </c>
    </row>
    <row r="3831" spans="1:69" x14ac:dyDescent="0.4">
      <c r="A3831" s="40" t="str">
        <f t="shared" si="1645"/>
        <v>2025-09-26</v>
      </c>
      <c r="B3831" s="40" t="str">
        <f t="shared" si="1646"/>
        <v>SYD</v>
      </c>
      <c r="C3831" s="39" t="str">
        <f t="shared" si="1647"/>
        <v>40644127020</v>
      </c>
      <c r="D3831" s="41" t="str">
        <f t="shared" si="1648"/>
        <v>PKR253725467</v>
      </c>
      <c r="E3831" s="41" t="str">
        <f t="shared" si="1649"/>
        <v>596421511880</v>
      </c>
      <c r="F3831" s="39" t="str">
        <f t="shared" si="1650"/>
        <v>2254239</v>
      </c>
      <c r="G3831" s="39" t="str">
        <f t="shared" si="1651"/>
        <v>WISE EXPRESS(BIOSYDNEY)</v>
      </c>
      <c r="H3831" s="41" t="str">
        <f t="shared" si="1652"/>
        <v>조미미</v>
      </c>
      <c r="I3831" s="39" t="str">
        <f t="shared" si="1653"/>
        <v>12923</v>
      </c>
      <c r="J3831" s="52" t="str">
        <f t="shared" si="1654"/>
        <v/>
      </c>
      <c r="K3831" s="75">
        <f t="shared" si="1655"/>
        <v>1</v>
      </c>
      <c r="L3831" s="76">
        <f t="shared" si="1656"/>
        <v>1</v>
      </c>
      <c r="M3831" s="76">
        <f t="shared" si="1657"/>
        <v>1E-3</v>
      </c>
      <c r="N3831" s="76">
        <f t="shared" si="1658"/>
        <v>1</v>
      </c>
      <c r="O3831" s="42">
        <f t="shared" si="1659"/>
        <v>1</v>
      </c>
      <c r="P3831" s="39" t="str">
        <f t="shared" si="1660"/>
        <v>일반(목록배제,Normal-Manifest Exception)</v>
      </c>
      <c r="Q3831" s="72">
        <f t="shared" si="1661"/>
        <v>120</v>
      </c>
      <c r="R3831" s="43" t="str">
        <f t="shared" si="1662"/>
        <v>5X033</v>
      </c>
      <c r="S3831" s="82" t="str">
        <f t="shared" si="1663"/>
        <v/>
      </c>
      <c r="T3831" s="40">
        <f t="shared" si="1664"/>
        <v>45926</v>
      </c>
      <c r="U3831" s="44">
        <v>2500</v>
      </c>
      <c r="V3831" s="44">
        <f t="shared" si="1665"/>
        <v>0</v>
      </c>
      <c r="W3831" s="77">
        <f t="shared" si="1666"/>
        <v>2500</v>
      </c>
      <c r="X3831" s="78">
        <f t="shared" si="1667"/>
        <v>0</v>
      </c>
      <c r="Y3831" s="44" cm="1">
        <f t="array" ref="Y3831">_xlfn.IFNA(_xlfn.IFS(AND(Q3831&gt;=2000, Q3831&lt;3000), 10000, AND(Q3831&gt;=3000, Q3831&lt;4000), 15000, AND(Q3831&gt;=4000, Q3831&lt;5000), 20000, AND(Q3831&gt;=5000), 25000),0)</f>
        <v>0</v>
      </c>
      <c r="Z3831" s="91">
        <f t="shared" si="1668"/>
        <v>300</v>
      </c>
      <c r="AA3831" s="44">
        <f t="shared" si="1669"/>
        <v>0</v>
      </c>
      <c r="AB3831" s="44"/>
      <c r="AC3831" s="44"/>
      <c r="AD3831" s="44"/>
      <c r="AE3831" s="44">
        <f>VLOOKUP(O3831,정산업데이트!$A$6:$B$12,2,10)</f>
        <v>0</v>
      </c>
      <c r="AF3831" s="44"/>
      <c r="AG3831" s="79">
        <f t="shared" si="1670"/>
        <v>300</v>
      </c>
      <c r="AH3831" s="80">
        <f t="shared" si="1671"/>
        <v>2800</v>
      </c>
      <c r="AJ3831" s="35" t="s">
        <v>20467</v>
      </c>
      <c r="AK3831" s="35" t="s">
        <v>73</v>
      </c>
      <c r="AL3831" s="35" t="s">
        <v>20468</v>
      </c>
      <c r="AM3831" s="35" t="s">
        <v>21613</v>
      </c>
      <c r="AN3831" s="35" t="s">
        <v>21614</v>
      </c>
      <c r="AO3831" s="35" t="s">
        <v>21615</v>
      </c>
      <c r="AP3831" s="35" t="s">
        <v>5017</v>
      </c>
      <c r="AQ3831" s="35" t="s">
        <v>122</v>
      </c>
      <c r="AR3831" s="35">
        <v>1</v>
      </c>
      <c r="AS3831" s="35">
        <v>1</v>
      </c>
      <c r="AT3831" s="35">
        <v>1E-3</v>
      </c>
      <c r="AU3831" s="35">
        <v>1</v>
      </c>
      <c r="AV3831" s="35" t="s">
        <v>8</v>
      </c>
      <c r="AW3831" s="35">
        <v>120</v>
      </c>
      <c r="AX3831" s="35" t="s">
        <v>68</v>
      </c>
      <c r="AY3831" s="35" t="s">
        <v>68</v>
      </c>
      <c r="AZ3831" s="35" t="s">
        <v>68</v>
      </c>
      <c r="BA3831" s="35" t="s">
        <v>68</v>
      </c>
      <c r="BB3831" s="35" t="s">
        <v>68</v>
      </c>
      <c r="BC3831" s="35" t="s">
        <v>126</v>
      </c>
      <c r="BD3831" s="35" t="s">
        <v>90</v>
      </c>
      <c r="BE3831" s="35" t="s">
        <v>111</v>
      </c>
      <c r="BF3831" s="35" t="s">
        <v>122</v>
      </c>
      <c r="BG3831" s="35" t="s">
        <v>69</v>
      </c>
      <c r="BH3831" s="35" t="s">
        <v>21616</v>
      </c>
      <c r="BI3831" s="35" t="s">
        <v>122</v>
      </c>
      <c r="BJ3831" s="35" t="s">
        <v>21617</v>
      </c>
      <c r="BK3831" s="35" t="s">
        <v>867</v>
      </c>
      <c r="BL3831" s="35" t="s">
        <v>122</v>
      </c>
      <c r="BM3831" s="35" t="s">
        <v>90</v>
      </c>
      <c r="BN3831" s="35" t="s">
        <v>70</v>
      </c>
      <c r="BO3831" s="35" t="s">
        <v>71</v>
      </c>
      <c r="BP3831" s="35" t="s">
        <v>122</v>
      </c>
      <c r="BQ3831" s="35" t="s">
        <v>163</v>
      </c>
    </row>
    <row r="3832" spans="1:69" x14ac:dyDescent="0.4">
      <c r="A3832" s="40" t="str">
        <f t="shared" si="1645"/>
        <v>2025-09-26</v>
      </c>
      <c r="B3832" s="40" t="str">
        <f t="shared" si="1646"/>
        <v>SYD</v>
      </c>
      <c r="C3832" s="39" t="str">
        <f t="shared" si="1647"/>
        <v>40644127020</v>
      </c>
      <c r="D3832" s="41" t="str">
        <f t="shared" si="1648"/>
        <v>PKR253725468</v>
      </c>
      <c r="E3832" s="41" t="str">
        <f t="shared" si="1649"/>
        <v>596421511891</v>
      </c>
      <c r="F3832" s="39" t="str">
        <f t="shared" si="1650"/>
        <v>2254239</v>
      </c>
      <c r="G3832" s="39" t="str">
        <f t="shared" si="1651"/>
        <v>WISE EXPRESS(BIOSYDNEY)</v>
      </c>
      <c r="H3832" s="41" t="str">
        <f t="shared" si="1652"/>
        <v>김성철</v>
      </c>
      <c r="I3832" s="39" t="str">
        <f t="shared" si="1653"/>
        <v>02730</v>
      </c>
      <c r="J3832" s="52" t="str">
        <f t="shared" si="1654"/>
        <v/>
      </c>
      <c r="K3832" s="75">
        <f t="shared" si="1655"/>
        <v>1</v>
      </c>
      <c r="L3832" s="76">
        <f t="shared" si="1656"/>
        <v>1</v>
      </c>
      <c r="M3832" s="76">
        <f t="shared" si="1657"/>
        <v>1E-3</v>
      </c>
      <c r="N3832" s="76">
        <f t="shared" si="1658"/>
        <v>1</v>
      </c>
      <c r="O3832" s="42">
        <f t="shared" si="1659"/>
        <v>1</v>
      </c>
      <c r="P3832" s="39" t="str">
        <f t="shared" si="1660"/>
        <v>일반(목록배제,Normal-Manifest Exception)</v>
      </c>
      <c r="Q3832" s="72">
        <f t="shared" si="1661"/>
        <v>110</v>
      </c>
      <c r="R3832" s="43" t="str">
        <f t="shared" si="1662"/>
        <v>5X033</v>
      </c>
      <c r="S3832" s="82" t="str">
        <f t="shared" si="1663"/>
        <v/>
      </c>
      <c r="T3832" s="40">
        <f t="shared" si="1664"/>
        <v>45926</v>
      </c>
      <c r="U3832" s="44">
        <v>2500</v>
      </c>
      <c r="V3832" s="44">
        <f t="shared" si="1665"/>
        <v>0</v>
      </c>
      <c r="W3832" s="77">
        <f t="shared" si="1666"/>
        <v>2500</v>
      </c>
      <c r="X3832" s="78">
        <f t="shared" si="1667"/>
        <v>0</v>
      </c>
      <c r="Y3832" s="44" cm="1">
        <f t="array" ref="Y3832">_xlfn.IFNA(_xlfn.IFS(AND(Q3832&gt;=2000, Q3832&lt;3000), 10000, AND(Q3832&gt;=3000, Q3832&lt;4000), 15000, AND(Q3832&gt;=4000, Q3832&lt;5000), 20000, AND(Q3832&gt;=5000), 25000),0)</f>
        <v>0</v>
      </c>
      <c r="Z3832" s="91">
        <f t="shared" si="1668"/>
        <v>300</v>
      </c>
      <c r="AA3832" s="44">
        <f t="shared" si="1669"/>
        <v>0</v>
      </c>
      <c r="AB3832" s="44"/>
      <c r="AC3832" s="44"/>
      <c r="AD3832" s="44"/>
      <c r="AE3832" s="44">
        <f>VLOOKUP(O3832,정산업데이트!$A$6:$B$12,2,10)</f>
        <v>0</v>
      </c>
      <c r="AF3832" s="44"/>
      <c r="AG3832" s="79">
        <f t="shared" si="1670"/>
        <v>300</v>
      </c>
      <c r="AH3832" s="80">
        <f t="shared" si="1671"/>
        <v>2800</v>
      </c>
      <c r="AJ3832" s="35" t="s">
        <v>20467</v>
      </c>
      <c r="AK3832" s="35" t="s">
        <v>73</v>
      </c>
      <c r="AL3832" s="35" t="s">
        <v>20468</v>
      </c>
      <c r="AM3832" s="35" t="s">
        <v>21618</v>
      </c>
      <c r="AN3832" s="35" t="s">
        <v>21619</v>
      </c>
      <c r="AO3832" s="35" t="s">
        <v>21620</v>
      </c>
      <c r="AP3832" s="35" t="s">
        <v>1016</v>
      </c>
      <c r="AQ3832" s="35" t="s">
        <v>122</v>
      </c>
      <c r="AR3832" s="35">
        <v>1</v>
      </c>
      <c r="AS3832" s="35">
        <v>1</v>
      </c>
      <c r="AT3832" s="35">
        <v>1E-3</v>
      </c>
      <c r="AU3832" s="35">
        <v>1</v>
      </c>
      <c r="AV3832" s="35" t="s">
        <v>8</v>
      </c>
      <c r="AW3832" s="35">
        <v>110</v>
      </c>
      <c r="AX3832" s="35" t="s">
        <v>68</v>
      </c>
      <c r="AY3832" s="35" t="s">
        <v>68</v>
      </c>
      <c r="AZ3832" s="35" t="s">
        <v>68</v>
      </c>
      <c r="BA3832" s="35" t="s">
        <v>68</v>
      </c>
      <c r="BB3832" s="35" t="s">
        <v>68</v>
      </c>
      <c r="BC3832" s="35" t="s">
        <v>126</v>
      </c>
      <c r="BD3832" s="35" t="s">
        <v>90</v>
      </c>
      <c r="BE3832" s="35" t="s">
        <v>111</v>
      </c>
      <c r="BF3832" s="35" t="s">
        <v>122</v>
      </c>
      <c r="BG3832" s="35" t="s">
        <v>69</v>
      </c>
      <c r="BH3832" s="35" t="s">
        <v>21621</v>
      </c>
      <c r="BI3832" s="35" t="s">
        <v>122</v>
      </c>
      <c r="BJ3832" s="35" t="s">
        <v>21622</v>
      </c>
      <c r="BK3832" s="35" t="s">
        <v>867</v>
      </c>
      <c r="BL3832" s="35" t="s">
        <v>122</v>
      </c>
      <c r="BM3832" s="35" t="s">
        <v>90</v>
      </c>
      <c r="BN3832" s="35" t="s">
        <v>70</v>
      </c>
      <c r="BO3832" s="35" t="s">
        <v>71</v>
      </c>
      <c r="BP3832" s="35" t="s">
        <v>122</v>
      </c>
      <c r="BQ3832" s="35" t="s">
        <v>163</v>
      </c>
    </row>
    <row r="3833" spans="1:69" x14ac:dyDescent="0.4">
      <c r="A3833" s="40" t="str">
        <f t="shared" si="1645"/>
        <v>2025-09-26</v>
      </c>
      <c r="B3833" s="40" t="str">
        <f t="shared" si="1646"/>
        <v>SYD</v>
      </c>
      <c r="C3833" s="39" t="str">
        <f t="shared" si="1647"/>
        <v>40644127020</v>
      </c>
      <c r="D3833" s="41" t="str">
        <f t="shared" si="1648"/>
        <v>PKR253725469</v>
      </c>
      <c r="E3833" s="41" t="str">
        <f t="shared" si="1649"/>
        <v>596421511902</v>
      </c>
      <c r="F3833" s="39" t="str">
        <f t="shared" si="1650"/>
        <v>2254239</v>
      </c>
      <c r="G3833" s="39" t="str">
        <f t="shared" si="1651"/>
        <v>WISE EXPRESS(BIOSYDNEY)</v>
      </c>
      <c r="H3833" s="41" t="str">
        <f t="shared" si="1652"/>
        <v>구희정</v>
      </c>
      <c r="I3833" s="39" t="str">
        <f t="shared" si="1653"/>
        <v>38489</v>
      </c>
      <c r="J3833" s="52" t="str">
        <f t="shared" si="1654"/>
        <v/>
      </c>
      <c r="K3833" s="75">
        <f t="shared" si="1655"/>
        <v>1</v>
      </c>
      <c r="L3833" s="76">
        <f t="shared" si="1656"/>
        <v>1</v>
      </c>
      <c r="M3833" s="76">
        <f t="shared" si="1657"/>
        <v>1E-3</v>
      </c>
      <c r="N3833" s="76">
        <f t="shared" si="1658"/>
        <v>1</v>
      </c>
      <c r="O3833" s="42">
        <f t="shared" si="1659"/>
        <v>1</v>
      </c>
      <c r="P3833" s="39" t="str">
        <f t="shared" si="1660"/>
        <v>일반(목록배제,Normal-Manifest Exception)</v>
      </c>
      <c r="Q3833" s="72">
        <f t="shared" si="1661"/>
        <v>110</v>
      </c>
      <c r="R3833" s="43" t="str">
        <f t="shared" si="1662"/>
        <v>5X033</v>
      </c>
      <c r="S3833" s="82" t="str">
        <f t="shared" si="1663"/>
        <v/>
      </c>
      <c r="T3833" s="40">
        <f t="shared" si="1664"/>
        <v>45926</v>
      </c>
      <c r="U3833" s="44">
        <v>2500</v>
      </c>
      <c r="V3833" s="44">
        <f t="shared" si="1665"/>
        <v>0</v>
      </c>
      <c r="W3833" s="77">
        <f t="shared" si="1666"/>
        <v>2500</v>
      </c>
      <c r="X3833" s="78">
        <f t="shared" si="1667"/>
        <v>0</v>
      </c>
      <c r="Y3833" s="44" cm="1">
        <f t="array" ref="Y3833">_xlfn.IFNA(_xlfn.IFS(AND(Q3833&gt;=2000, Q3833&lt;3000), 10000, AND(Q3833&gt;=3000, Q3833&lt;4000), 15000, AND(Q3833&gt;=4000, Q3833&lt;5000), 20000, AND(Q3833&gt;=5000), 25000),0)</f>
        <v>0</v>
      </c>
      <c r="Z3833" s="91">
        <f t="shared" si="1668"/>
        <v>300</v>
      </c>
      <c r="AA3833" s="44">
        <f t="shared" si="1669"/>
        <v>0</v>
      </c>
      <c r="AB3833" s="44"/>
      <c r="AC3833" s="44"/>
      <c r="AD3833" s="44"/>
      <c r="AE3833" s="44">
        <f>VLOOKUP(O3833,정산업데이트!$A$6:$B$12,2,10)</f>
        <v>0</v>
      </c>
      <c r="AF3833" s="44"/>
      <c r="AG3833" s="79">
        <f t="shared" si="1670"/>
        <v>300</v>
      </c>
      <c r="AH3833" s="80">
        <f t="shared" si="1671"/>
        <v>2800</v>
      </c>
      <c r="AJ3833" s="35" t="s">
        <v>20467</v>
      </c>
      <c r="AK3833" s="35" t="s">
        <v>73</v>
      </c>
      <c r="AL3833" s="35" t="s">
        <v>20468</v>
      </c>
      <c r="AM3833" s="35" t="s">
        <v>21623</v>
      </c>
      <c r="AN3833" s="35" t="s">
        <v>21624</v>
      </c>
      <c r="AO3833" s="35" t="s">
        <v>21625</v>
      </c>
      <c r="AP3833" s="35" t="s">
        <v>21626</v>
      </c>
      <c r="AQ3833" s="35" t="s">
        <v>122</v>
      </c>
      <c r="AR3833" s="35">
        <v>1</v>
      </c>
      <c r="AS3833" s="35">
        <v>1</v>
      </c>
      <c r="AT3833" s="35">
        <v>1E-3</v>
      </c>
      <c r="AU3833" s="35">
        <v>1</v>
      </c>
      <c r="AV3833" s="35" t="s">
        <v>8</v>
      </c>
      <c r="AW3833" s="35">
        <v>110</v>
      </c>
      <c r="AX3833" s="35" t="s">
        <v>68</v>
      </c>
      <c r="AY3833" s="35" t="s">
        <v>68</v>
      </c>
      <c r="AZ3833" s="35" t="s">
        <v>68</v>
      </c>
      <c r="BA3833" s="35" t="s">
        <v>68</v>
      </c>
      <c r="BB3833" s="35" t="s">
        <v>68</v>
      </c>
      <c r="BC3833" s="35" t="s">
        <v>126</v>
      </c>
      <c r="BD3833" s="35" t="s">
        <v>90</v>
      </c>
      <c r="BE3833" s="35" t="s">
        <v>111</v>
      </c>
      <c r="BF3833" s="35" t="s">
        <v>122</v>
      </c>
      <c r="BG3833" s="35" t="s">
        <v>69</v>
      </c>
      <c r="BH3833" s="35" t="s">
        <v>21627</v>
      </c>
      <c r="BI3833" s="35" t="s">
        <v>122</v>
      </c>
      <c r="BJ3833" s="35" t="s">
        <v>21628</v>
      </c>
      <c r="BK3833" s="35" t="s">
        <v>867</v>
      </c>
      <c r="BL3833" s="35" t="s">
        <v>122</v>
      </c>
      <c r="BM3833" s="35" t="s">
        <v>90</v>
      </c>
      <c r="BN3833" s="35" t="s">
        <v>70</v>
      </c>
      <c r="BO3833" s="35" t="s">
        <v>71</v>
      </c>
      <c r="BP3833" s="35" t="s">
        <v>122</v>
      </c>
      <c r="BQ3833" s="35" t="s">
        <v>163</v>
      </c>
    </row>
    <row r="3834" spans="1:69" x14ac:dyDescent="0.4">
      <c r="A3834" s="40" t="str">
        <f t="shared" si="1645"/>
        <v>2025-09-26</v>
      </c>
      <c r="B3834" s="40" t="str">
        <f t="shared" si="1646"/>
        <v>SYD</v>
      </c>
      <c r="C3834" s="39" t="str">
        <f t="shared" si="1647"/>
        <v>40644127020</v>
      </c>
      <c r="D3834" s="41" t="str">
        <f t="shared" si="1648"/>
        <v>PKR253725470</v>
      </c>
      <c r="E3834" s="41" t="str">
        <f t="shared" si="1649"/>
        <v>596421511913</v>
      </c>
      <c r="F3834" s="39" t="str">
        <f t="shared" si="1650"/>
        <v>2254239</v>
      </c>
      <c r="G3834" s="39" t="str">
        <f t="shared" si="1651"/>
        <v>WISE EXPRESS(BIOSYDNEY)</v>
      </c>
      <c r="H3834" s="41" t="str">
        <f t="shared" si="1652"/>
        <v>함시현</v>
      </c>
      <c r="I3834" s="39" t="str">
        <f t="shared" si="1653"/>
        <v>08018</v>
      </c>
      <c r="J3834" s="52" t="str">
        <f t="shared" si="1654"/>
        <v/>
      </c>
      <c r="K3834" s="75">
        <f t="shared" si="1655"/>
        <v>1</v>
      </c>
      <c r="L3834" s="76">
        <f t="shared" si="1656"/>
        <v>1</v>
      </c>
      <c r="M3834" s="76">
        <f t="shared" si="1657"/>
        <v>1E-3</v>
      </c>
      <c r="N3834" s="76">
        <f t="shared" si="1658"/>
        <v>1</v>
      </c>
      <c r="O3834" s="42">
        <f t="shared" si="1659"/>
        <v>1</v>
      </c>
      <c r="P3834" s="39" t="str">
        <f t="shared" si="1660"/>
        <v>일반(목록배제,Normal-Manifest Exception)</v>
      </c>
      <c r="Q3834" s="72">
        <f t="shared" si="1661"/>
        <v>110</v>
      </c>
      <c r="R3834" s="43" t="str">
        <f t="shared" si="1662"/>
        <v>5X033</v>
      </c>
      <c r="S3834" s="82" t="str">
        <f t="shared" si="1663"/>
        <v/>
      </c>
      <c r="T3834" s="40">
        <f t="shared" si="1664"/>
        <v>45926</v>
      </c>
      <c r="U3834" s="44">
        <v>2500</v>
      </c>
      <c r="V3834" s="44">
        <f t="shared" si="1665"/>
        <v>0</v>
      </c>
      <c r="W3834" s="77">
        <f t="shared" si="1666"/>
        <v>2500</v>
      </c>
      <c r="X3834" s="78">
        <f t="shared" si="1667"/>
        <v>0</v>
      </c>
      <c r="Y3834" s="44" cm="1">
        <f t="array" ref="Y3834">_xlfn.IFNA(_xlfn.IFS(AND(Q3834&gt;=2000, Q3834&lt;3000), 10000, AND(Q3834&gt;=3000, Q3834&lt;4000), 15000, AND(Q3834&gt;=4000, Q3834&lt;5000), 20000, AND(Q3834&gt;=5000), 25000),0)</f>
        <v>0</v>
      </c>
      <c r="Z3834" s="91">
        <f t="shared" si="1668"/>
        <v>300</v>
      </c>
      <c r="AA3834" s="44">
        <f t="shared" si="1669"/>
        <v>0</v>
      </c>
      <c r="AB3834" s="44"/>
      <c r="AC3834" s="44"/>
      <c r="AD3834" s="44"/>
      <c r="AE3834" s="44">
        <f>VLOOKUP(O3834,정산업데이트!$A$6:$B$12,2,10)</f>
        <v>0</v>
      </c>
      <c r="AF3834" s="44"/>
      <c r="AG3834" s="79">
        <f t="shared" si="1670"/>
        <v>300</v>
      </c>
      <c r="AH3834" s="80">
        <f t="shared" si="1671"/>
        <v>2800</v>
      </c>
      <c r="AJ3834" s="35" t="s">
        <v>20467</v>
      </c>
      <c r="AK3834" s="35" t="s">
        <v>73</v>
      </c>
      <c r="AL3834" s="35" t="s">
        <v>20468</v>
      </c>
      <c r="AM3834" s="35" t="s">
        <v>21629</v>
      </c>
      <c r="AN3834" s="35" t="s">
        <v>21630</v>
      </c>
      <c r="AO3834" s="35" t="s">
        <v>21631</v>
      </c>
      <c r="AP3834" s="35" t="s">
        <v>13853</v>
      </c>
      <c r="AQ3834" s="35" t="s">
        <v>122</v>
      </c>
      <c r="AR3834" s="35">
        <v>1</v>
      </c>
      <c r="AS3834" s="35">
        <v>1</v>
      </c>
      <c r="AT3834" s="35">
        <v>1E-3</v>
      </c>
      <c r="AU3834" s="35">
        <v>1</v>
      </c>
      <c r="AV3834" s="35" t="s">
        <v>8</v>
      </c>
      <c r="AW3834" s="35">
        <v>110</v>
      </c>
      <c r="AX3834" s="35" t="s">
        <v>68</v>
      </c>
      <c r="AY3834" s="35" t="s">
        <v>68</v>
      </c>
      <c r="AZ3834" s="35" t="s">
        <v>68</v>
      </c>
      <c r="BA3834" s="35" t="s">
        <v>68</v>
      </c>
      <c r="BB3834" s="35" t="s">
        <v>68</v>
      </c>
      <c r="BC3834" s="35" t="s">
        <v>126</v>
      </c>
      <c r="BD3834" s="35" t="s">
        <v>90</v>
      </c>
      <c r="BE3834" s="35" t="s">
        <v>111</v>
      </c>
      <c r="BF3834" s="35" t="s">
        <v>122</v>
      </c>
      <c r="BG3834" s="35" t="s">
        <v>69</v>
      </c>
      <c r="BH3834" s="35" t="s">
        <v>21632</v>
      </c>
      <c r="BI3834" s="35" t="s">
        <v>122</v>
      </c>
      <c r="BJ3834" s="35" t="s">
        <v>21633</v>
      </c>
      <c r="BK3834" s="35" t="s">
        <v>867</v>
      </c>
      <c r="BL3834" s="35" t="s">
        <v>122</v>
      </c>
      <c r="BM3834" s="35" t="s">
        <v>90</v>
      </c>
      <c r="BN3834" s="35" t="s">
        <v>70</v>
      </c>
      <c r="BO3834" s="35" t="s">
        <v>71</v>
      </c>
      <c r="BP3834" s="35" t="s">
        <v>122</v>
      </c>
      <c r="BQ3834" s="35" t="s">
        <v>163</v>
      </c>
    </row>
    <row r="3835" spans="1:69" x14ac:dyDescent="0.4">
      <c r="A3835" s="40" t="str">
        <f t="shared" si="1645"/>
        <v>2025-09-26</v>
      </c>
      <c r="B3835" s="40" t="str">
        <f t="shared" si="1646"/>
        <v>SYD</v>
      </c>
      <c r="C3835" s="39" t="str">
        <f t="shared" si="1647"/>
        <v>40644127020</v>
      </c>
      <c r="D3835" s="41" t="str">
        <f t="shared" si="1648"/>
        <v>PKR253717397</v>
      </c>
      <c r="E3835" s="41" t="str">
        <f t="shared" si="1649"/>
        <v>596421508601</v>
      </c>
      <c r="F3835" s="39" t="str">
        <f t="shared" si="1650"/>
        <v>2254239</v>
      </c>
      <c r="G3835" s="39" t="str">
        <f t="shared" si="1651"/>
        <v>WISE EXPRESS(BIOSYDNEY)</v>
      </c>
      <c r="H3835" s="41" t="str">
        <f t="shared" si="1652"/>
        <v>노윤승</v>
      </c>
      <c r="I3835" s="39" t="str">
        <f t="shared" si="1653"/>
        <v>21503</v>
      </c>
      <c r="J3835" s="52" t="str">
        <f t="shared" si="1654"/>
        <v/>
      </c>
      <c r="K3835" s="75">
        <f t="shared" si="1655"/>
        <v>1</v>
      </c>
      <c r="L3835" s="76">
        <f t="shared" si="1656"/>
        <v>1</v>
      </c>
      <c r="M3835" s="76">
        <f t="shared" si="1657"/>
        <v>1E-3</v>
      </c>
      <c r="N3835" s="76">
        <f t="shared" si="1658"/>
        <v>1</v>
      </c>
      <c r="O3835" s="42">
        <f t="shared" si="1659"/>
        <v>1</v>
      </c>
      <c r="P3835" s="39" t="str">
        <f t="shared" si="1660"/>
        <v>일반(목록배제,Normal-Manifest Exception)</v>
      </c>
      <c r="Q3835" s="72">
        <f t="shared" si="1661"/>
        <v>110</v>
      </c>
      <c r="R3835" s="43" t="str">
        <f t="shared" si="1662"/>
        <v>5X033</v>
      </c>
      <c r="S3835" s="82" t="str">
        <f t="shared" si="1663"/>
        <v/>
      </c>
      <c r="T3835" s="40">
        <f t="shared" si="1664"/>
        <v>45926</v>
      </c>
      <c r="U3835" s="44">
        <v>2500</v>
      </c>
      <c r="V3835" s="44">
        <f t="shared" si="1665"/>
        <v>0</v>
      </c>
      <c r="W3835" s="77">
        <f t="shared" si="1666"/>
        <v>2500</v>
      </c>
      <c r="X3835" s="78">
        <f t="shared" si="1667"/>
        <v>0</v>
      </c>
      <c r="Y3835" s="44" cm="1">
        <f t="array" ref="Y3835">_xlfn.IFNA(_xlfn.IFS(AND(Q3835&gt;=2000, Q3835&lt;3000), 10000, AND(Q3835&gt;=3000, Q3835&lt;4000), 15000, AND(Q3835&gt;=4000, Q3835&lt;5000), 20000, AND(Q3835&gt;=5000), 25000),0)</f>
        <v>0</v>
      </c>
      <c r="Z3835" s="91">
        <f t="shared" si="1668"/>
        <v>300</v>
      </c>
      <c r="AA3835" s="44">
        <f t="shared" si="1669"/>
        <v>0</v>
      </c>
      <c r="AB3835" s="44"/>
      <c r="AC3835" s="44"/>
      <c r="AD3835" s="44"/>
      <c r="AE3835" s="44">
        <f>VLOOKUP(O3835,정산업데이트!$A$6:$B$12,2,10)</f>
        <v>0</v>
      </c>
      <c r="AF3835" s="44"/>
      <c r="AG3835" s="79">
        <f t="shared" si="1670"/>
        <v>300</v>
      </c>
      <c r="AH3835" s="80">
        <f t="shared" si="1671"/>
        <v>2800</v>
      </c>
      <c r="AJ3835" s="35" t="s">
        <v>20467</v>
      </c>
      <c r="AK3835" s="35" t="s">
        <v>73</v>
      </c>
      <c r="AL3835" s="35" t="s">
        <v>20468</v>
      </c>
      <c r="AM3835" s="35" t="s">
        <v>21634</v>
      </c>
      <c r="AN3835" s="35" t="s">
        <v>21635</v>
      </c>
      <c r="AO3835" s="35" t="s">
        <v>21636</v>
      </c>
      <c r="AP3835" s="35" t="s">
        <v>925</v>
      </c>
      <c r="AQ3835" s="35" t="s">
        <v>122</v>
      </c>
      <c r="AR3835" s="35">
        <v>1</v>
      </c>
      <c r="AS3835" s="35">
        <v>1</v>
      </c>
      <c r="AT3835" s="35">
        <v>1E-3</v>
      </c>
      <c r="AU3835" s="35">
        <v>1</v>
      </c>
      <c r="AV3835" s="35" t="s">
        <v>8</v>
      </c>
      <c r="AW3835" s="35">
        <v>110</v>
      </c>
      <c r="AX3835" s="35" t="s">
        <v>68</v>
      </c>
      <c r="AY3835" s="35" t="s">
        <v>68</v>
      </c>
      <c r="AZ3835" s="35" t="s">
        <v>68</v>
      </c>
      <c r="BA3835" s="35" t="s">
        <v>68</v>
      </c>
      <c r="BB3835" s="35" t="s">
        <v>68</v>
      </c>
      <c r="BC3835" s="35" t="s">
        <v>126</v>
      </c>
      <c r="BD3835" s="35" t="s">
        <v>90</v>
      </c>
      <c r="BE3835" s="35" t="s">
        <v>111</v>
      </c>
      <c r="BF3835" s="35" t="s">
        <v>122</v>
      </c>
      <c r="BG3835" s="35" t="s">
        <v>69</v>
      </c>
      <c r="BH3835" s="35" t="s">
        <v>21637</v>
      </c>
      <c r="BI3835" s="35" t="s">
        <v>122</v>
      </c>
      <c r="BJ3835" s="35" t="s">
        <v>21638</v>
      </c>
      <c r="BK3835" s="35" t="s">
        <v>867</v>
      </c>
      <c r="BL3835" s="35" t="s">
        <v>122</v>
      </c>
      <c r="BM3835" s="35" t="s">
        <v>90</v>
      </c>
      <c r="BN3835" s="35" t="s">
        <v>70</v>
      </c>
      <c r="BO3835" s="35" t="s">
        <v>71</v>
      </c>
      <c r="BP3835" s="35" t="s">
        <v>122</v>
      </c>
      <c r="BQ3835" s="35" t="s">
        <v>163</v>
      </c>
    </row>
    <row r="3836" spans="1:69" x14ac:dyDescent="0.4">
      <c r="A3836" s="40" t="str">
        <f t="shared" si="1645"/>
        <v>2025-09-26</v>
      </c>
      <c r="B3836" s="40" t="str">
        <f t="shared" si="1646"/>
        <v>SYD</v>
      </c>
      <c r="C3836" s="39" t="str">
        <f t="shared" si="1647"/>
        <v>40644127020</v>
      </c>
      <c r="D3836" s="41" t="str">
        <f t="shared" si="1648"/>
        <v>PKR253717398</v>
      </c>
      <c r="E3836" s="41" t="str">
        <f t="shared" si="1649"/>
        <v>596421508612</v>
      </c>
      <c r="F3836" s="39" t="str">
        <f t="shared" si="1650"/>
        <v>2254239</v>
      </c>
      <c r="G3836" s="39" t="str">
        <f t="shared" si="1651"/>
        <v>WISE EXPRESS(BIOSYDNEY)</v>
      </c>
      <c r="H3836" s="41" t="str">
        <f t="shared" si="1652"/>
        <v>정신애</v>
      </c>
      <c r="I3836" s="39" t="str">
        <f t="shared" si="1653"/>
        <v>12232</v>
      </c>
      <c r="J3836" s="52" t="str">
        <f t="shared" si="1654"/>
        <v/>
      </c>
      <c r="K3836" s="75">
        <f t="shared" si="1655"/>
        <v>1</v>
      </c>
      <c r="L3836" s="76">
        <f t="shared" si="1656"/>
        <v>1</v>
      </c>
      <c r="M3836" s="76">
        <f t="shared" si="1657"/>
        <v>1E-3</v>
      </c>
      <c r="N3836" s="76">
        <f t="shared" si="1658"/>
        <v>1</v>
      </c>
      <c r="O3836" s="42">
        <f t="shared" si="1659"/>
        <v>1</v>
      </c>
      <c r="P3836" s="39" t="str">
        <f t="shared" si="1660"/>
        <v>일반(목록배제,Normal-Manifest Exception)</v>
      </c>
      <c r="Q3836" s="72">
        <f t="shared" si="1661"/>
        <v>110</v>
      </c>
      <c r="R3836" s="43" t="str">
        <f t="shared" si="1662"/>
        <v>5X033</v>
      </c>
      <c r="S3836" s="82" t="str">
        <f t="shared" si="1663"/>
        <v/>
      </c>
      <c r="T3836" s="40">
        <f t="shared" si="1664"/>
        <v>45926</v>
      </c>
      <c r="U3836" s="44">
        <v>2500</v>
      </c>
      <c r="V3836" s="44">
        <f t="shared" si="1665"/>
        <v>0</v>
      </c>
      <c r="W3836" s="77">
        <f t="shared" si="1666"/>
        <v>2500</v>
      </c>
      <c r="X3836" s="78">
        <f t="shared" si="1667"/>
        <v>0</v>
      </c>
      <c r="Y3836" s="44" cm="1">
        <f t="array" ref="Y3836">_xlfn.IFNA(_xlfn.IFS(AND(Q3836&gt;=2000, Q3836&lt;3000), 10000, AND(Q3836&gt;=3000, Q3836&lt;4000), 15000, AND(Q3836&gt;=4000, Q3836&lt;5000), 20000, AND(Q3836&gt;=5000), 25000),0)</f>
        <v>0</v>
      </c>
      <c r="Z3836" s="91">
        <f t="shared" si="1668"/>
        <v>300</v>
      </c>
      <c r="AA3836" s="44">
        <f t="shared" si="1669"/>
        <v>0</v>
      </c>
      <c r="AB3836" s="44"/>
      <c r="AC3836" s="44"/>
      <c r="AD3836" s="44"/>
      <c r="AE3836" s="44">
        <f>VLOOKUP(O3836,정산업데이트!$A$6:$B$12,2,10)</f>
        <v>0</v>
      </c>
      <c r="AF3836" s="44"/>
      <c r="AG3836" s="79">
        <f t="shared" si="1670"/>
        <v>300</v>
      </c>
      <c r="AH3836" s="80">
        <f t="shared" si="1671"/>
        <v>2800</v>
      </c>
      <c r="AJ3836" s="35" t="s">
        <v>20467</v>
      </c>
      <c r="AK3836" s="35" t="s">
        <v>73</v>
      </c>
      <c r="AL3836" s="35" t="s">
        <v>20468</v>
      </c>
      <c r="AM3836" s="35" t="s">
        <v>21639</v>
      </c>
      <c r="AN3836" s="35" t="s">
        <v>21640</v>
      </c>
      <c r="AO3836" s="35" t="s">
        <v>21641</v>
      </c>
      <c r="AP3836" s="35" t="s">
        <v>12880</v>
      </c>
      <c r="AQ3836" s="35" t="s">
        <v>122</v>
      </c>
      <c r="AR3836" s="35">
        <v>1</v>
      </c>
      <c r="AS3836" s="35">
        <v>1</v>
      </c>
      <c r="AT3836" s="35">
        <v>1E-3</v>
      </c>
      <c r="AU3836" s="35">
        <v>1</v>
      </c>
      <c r="AV3836" s="35" t="s">
        <v>8</v>
      </c>
      <c r="AW3836" s="35">
        <v>110</v>
      </c>
      <c r="AX3836" s="35" t="s">
        <v>68</v>
      </c>
      <c r="AY3836" s="35" t="s">
        <v>68</v>
      </c>
      <c r="AZ3836" s="35" t="s">
        <v>68</v>
      </c>
      <c r="BA3836" s="35" t="s">
        <v>68</v>
      </c>
      <c r="BB3836" s="35" t="s">
        <v>68</v>
      </c>
      <c r="BC3836" s="35" t="s">
        <v>126</v>
      </c>
      <c r="BD3836" s="35" t="s">
        <v>90</v>
      </c>
      <c r="BE3836" s="35" t="s">
        <v>111</v>
      </c>
      <c r="BF3836" s="35" t="s">
        <v>122</v>
      </c>
      <c r="BG3836" s="35" t="s">
        <v>69</v>
      </c>
      <c r="BH3836" s="35" t="s">
        <v>21642</v>
      </c>
      <c r="BI3836" s="35" t="s">
        <v>122</v>
      </c>
      <c r="BJ3836" s="35" t="s">
        <v>21643</v>
      </c>
      <c r="BK3836" s="35" t="s">
        <v>867</v>
      </c>
      <c r="BL3836" s="35" t="s">
        <v>122</v>
      </c>
      <c r="BM3836" s="35" t="s">
        <v>90</v>
      </c>
      <c r="BN3836" s="35" t="s">
        <v>70</v>
      </c>
      <c r="BO3836" s="35" t="s">
        <v>71</v>
      </c>
      <c r="BP3836" s="35" t="s">
        <v>122</v>
      </c>
      <c r="BQ3836" s="35" t="s">
        <v>163</v>
      </c>
    </row>
    <row r="3837" spans="1:69" x14ac:dyDescent="0.4">
      <c r="A3837" s="40" t="str">
        <f t="shared" si="1645"/>
        <v>2025-09-26</v>
      </c>
      <c r="B3837" s="40" t="str">
        <f t="shared" si="1646"/>
        <v>SYD</v>
      </c>
      <c r="C3837" s="39" t="str">
        <f t="shared" si="1647"/>
        <v>40644127020</v>
      </c>
      <c r="D3837" s="41" t="str">
        <f t="shared" si="1648"/>
        <v>PKR253724817</v>
      </c>
      <c r="E3837" s="41" t="str">
        <f t="shared" si="1649"/>
        <v>596421511423</v>
      </c>
      <c r="F3837" s="39" t="str">
        <f t="shared" si="1650"/>
        <v>2254236</v>
      </c>
      <c r="G3837" s="39" t="str">
        <f t="shared" si="1651"/>
        <v>WISE EXPRESS(JYC)</v>
      </c>
      <c r="H3837" s="41" t="str">
        <f t="shared" si="1652"/>
        <v>장형지</v>
      </c>
      <c r="I3837" s="39" t="str">
        <f t="shared" si="1653"/>
        <v>16042</v>
      </c>
      <c r="J3837" s="52" t="str">
        <f t="shared" si="1654"/>
        <v/>
      </c>
      <c r="K3837" s="75">
        <f t="shared" si="1655"/>
        <v>1</v>
      </c>
      <c r="L3837" s="76">
        <f t="shared" si="1656"/>
        <v>0.6</v>
      </c>
      <c r="M3837" s="76">
        <f t="shared" si="1657"/>
        <v>1E-3</v>
      </c>
      <c r="N3837" s="76">
        <f t="shared" si="1658"/>
        <v>0.6</v>
      </c>
      <c r="O3837" s="42">
        <f t="shared" si="1659"/>
        <v>1</v>
      </c>
      <c r="P3837" s="39" t="str">
        <f t="shared" si="1660"/>
        <v>일반(목록배제,Normal-Manifest Exception)</v>
      </c>
      <c r="Q3837" s="72">
        <f t="shared" si="1661"/>
        <v>15</v>
      </c>
      <c r="R3837" s="43" t="str">
        <f t="shared" si="1662"/>
        <v>5X033</v>
      </c>
      <c r="S3837" s="82" t="str">
        <f t="shared" si="1663"/>
        <v/>
      </c>
      <c r="T3837" s="40">
        <f t="shared" si="1664"/>
        <v>45926</v>
      </c>
      <c r="U3837" s="44">
        <v>2500</v>
      </c>
      <c r="V3837" s="44">
        <f t="shared" si="1665"/>
        <v>0</v>
      </c>
      <c r="W3837" s="77">
        <f t="shared" si="1666"/>
        <v>2500</v>
      </c>
      <c r="X3837" s="78">
        <f t="shared" si="1667"/>
        <v>0</v>
      </c>
      <c r="Y3837" s="44" cm="1">
        <f t="array" ref="Y3837">_xlfn.IFNA(_xlfn.IFS(AND(Q3837&gt;=2000, Q3837&lt;3000), 10000, AND(Q3837&gt;=3000, Q3837&lt;4000), 15000, AND(Q3837&gt;=4000, Q3837&lt;5000), 20000, AND(Q3837&gt;=5000), 25000),0)</f>
        <v>0</v>
      </c>
      <c r="Z3837" s="91">
        <f t="shared" si="1668"/>
        <v>300</v>
      </c>
      <c r="AA3837" s="44">
        <f t="shared" si="1669"/>
        <v>0</v>
      </c>
      <c r="AB3837" s="44"/>
      <c r="AC3837" s="44"/>
      <c r="AD3837" s="44"/>
      <c r="AE3837" s="44">
        <f>VLOOKUP(O3837,정산업데이트!$A$6:$B$12,2,10)</f>
        <v>0</v>
      </c>
      <c r="AF3837" s="44"/>
      <c r="AG3837" s="79">
        <f t="shared" si="1670"/>
        <v>300</v>
      </c>
      <c r="AH3837" s="80">
        <f t="shared" si="1671"/>
        <v>2800</v>
      </c>
      <c r="AJ3837" s="35" t="s">
        <v>20467</v>
      </c>
      <c r="AK3837" s="35" t="s">
        <v>73</v>
      </c>
      <c r="AL3837" s="35" t="s">
        <v>20468</v>
      </c>
      <c r="AM3837" s="35" t="s">
        <v>21644</v>
      </c>
      <c r="AN3837" s="35" t="s">
        <v>19782</v>
      </c>
      <c r="AO3837" s="35" t="s">
        <v>19783</v>
      </c>
      <c r="AP3837" s="35" t="s">
        <v>9856</v>
      </c>
      <c r="AQ3837" s="35" t="s">
        <v>122</v>
      </c>
      <c r="AR3837" s="35">
        <v>1</v>
      </c>
      <c r="AS3837" s="35">
        <v>0.6</v>
      </c>
      <c r="AT3837" s="35">
        <v>1E-3</v>
      </c>
      <c r="AU3837" s="35">
        <v>0.6</v>
      </c>
      <c r="AV3837" s="35" t="s">
        <v>8</v>
      </c>
      <c r="AW3837" s="35">
        <v>15</v>
      </c>
      <c r="AX3837" s="35" t="s">
        <v>68</v>
      </c>
      <c r="AY3837" s="35" t="s">
        <v>68</v>
      </c>
      <c r="AZ3837" s="35" t="s">
        <v>68</v>
      </c>
      <c r="BA3837" s="35" t="s">
        <v>68</v>
      </c>
      <c r="BB3837" s="35" t="s">
        <v>68</v>
      </c>
      <c r="BC3837" s="35" t="s">
        <v>155</v>
      </c>
      <c r="BD3837" s="35" t="s">
        <v>100</v>
      </c>
      <c r="BE3837" s="35" t="s">
        <v>101</v>
      </c>
      <c r="BF3837" s="35" t="s">
        <v>122</v>
      </c>
      <c r="BG3837" s="35" t="s">
        <v>69</v>
      </c>
      <c r="BH3837" s="35" t="s">
        <v>21645</v>
      </c>
      <c r="BI3837" s="35" t="s">
        <v>122</v>
      </c>
      <c r="BJ3837" s="35" t="s">
        <v>21646</v>
      </c>
      <c r="BK3837" s="35" t="s">
        <v>867</v>
      </c>
      <c r="BL3837" s="35" t="s">
        <v>122</v>
      </c>
      <c r="BM3837" s="35" t="s">
        <v>100</v>
      </c>
      <c r="BN3837" s="35" t="s">
        <v>70</v>
      </c>
      <c r="BO3837" s="35" t="s">
        <v>71</v>
      </c>
      <c r="BP3837" s="35" t="s">
        <v>122</v>
      </c>
      <c r="BQ3837" s="35" t="s">
        <v>163</v>
      </c>
    </row>
    <row r="3838" spans="1:69" x14ac:dyDescent="0.4">
      <c r="A3838" s="40" t="str">
        <f t="shared" si="1645"/>
        <v>2025-09-26</v>
      </c>
      <c r="B3838" s="40" t="str">
        <f t="shared" si="1646"/>
        <v>SYD</v>
      </c>
      <c r="C3838" s="39" t="str">
        <f t="shared" si="1647"/>
        <v>40644127020</v>
      </c>
      <c r="D3838" s="41" t="str">
        <f t="shared" si="1648"/>
        <v>PKR253714800</v>
      </c>
      <c r="E3838" s="41" t="str">
        <f t="shared" si="1649"/>
        <v>596421507271</v>
      </c>
      <c r="F3838" s="39" t="str">
        <f t="shared" si="1650"/>
        <v>2254237</v>
      </c>
      <c r="G3838" s="39" t="str">
        <f t="shared" si="1651"/>
        <v>WISE EXPRESS(BABYBREATH)</v>
      </c>
      <c r="H3838" s="41" t="str">
        <f t="shared" si="1652"/>
        <v>현은미</v>
      </c>
      <c r="I3838" s="39" t="str">
        <f t="shared" si="1653"/>
        <v>12248</v>
      </c>
      <c r="J3838" s="52" t="str">
        <f t="shared" si="1654"/>
        <v/>
      </c>
      <c r="K3838" s="75">
        <f t="shared" si="1655"/>
        <v>1</v>
      </c>
      <c r="L3838" s="76">
        <f t="shared" si="1656"/>
        <v>1</v>
      </c>
      <c r="M3838" s="76">
        <f t="shared" si="1657"/>
        <v>1E-3</v>
      </c>
      <c r="N3838" s="76">
        <f t="shared" si="1658"/>
        <v>1</v>
      </c>
      <c r="O3838" s="42">
        <f t="shared" si="1659"/>
        <v>1</v>
      </c>
      <c r="P3838" s="39" t="str">
        <f t="shared" si="1660"/>
        <v>목록(Manifest)</v>
      </c>
      <c r="Q3838" s="72">
        <f t="shared" si="1661"/>
        <v>110</v>
      </c>
      <c r="R3838" s="43" t="str">
        <f t="shared" si="1662"/>
        <v>5X033</v>
      </c>
      <c r="S3838" s="82" t="str">
        <f t="shared" si="1663"/>
        <v/>
      </c>
      <c r="T3838" s="40">
        <f t="shared" si="1664"/>
        <v>45926</v>
      </c>
      <c r="U3838" s="44">
        <v>2500</v>
      </c>
      <c r="V3838" s="44">
        <f t="shared" si="1665"/>
        <v>0</v>
      </c>
      <c r="W3838" s="77">
        <f t="shared" si="1666"/>
        <v>2500</v>
      </c>
      <c r="X3838" s="78">
        <f t="shared" si="1667"/>
        <v>0</v>
      </c>
      <c r="Y3838" s="44" cm="1">
        <f t="array" ref="Y3838">_xlfn.IFNA(_xlfn.IFS(AND(Q3838&gt;=2000, Q3838&lt;3000), 10000, AND(Q3838&gt;=3000, Q3838&lt;4000), 15000, AND(Q3838&gt;=4000, Q3838&lt;5000), 20000, AND(Q3838&gt;=5000), 25000),0)</f>
        <v>0</v>
      </c>
      <c r="Z3838" s="91">
        <f t="shared" si="1668"/>
        <v>0</v>
      </c>
      <c r="AA3838" s="44">
        <f t="shared" si="1669"/>
        <v>0</v>
      </c>
      <c r="AB3838" s="44"/>
      <c r="AC3838" s="44"/>
      <c r="AD3838" s="44"/>
      <c r="AE3838" s="44">
        <f>VLOOKUP(O3838,정산업데이트!$A$6:$B$12,2,10)</f>
        <v>0</v>
      </c>
      <c r="AF3838" s="44"/>
      <c r="AG3838" s="79">
        <f t="shared" si="1670"/>
        <v>0</v>
      </c>
      <c r="AH3838" s="80">
        <f t="shared" si="1671"/>
        <v>2500</v>
      </c>
      <c r="AJ3838" s="35" t="s">
        <v>20467</v>
      </c>
      <c r="AK3838" s="35" t="s">
        <v>73</v>
      </c>
      <c r="AL3838" s="35" t="s">
        <v>20468</v>
      </c>
      <c r="AM3838" s="35" t="s">
        <v>21647</v>
      </c>
      <c r="AN3838" s="35" t="s">
        <v>21648</v>
      </c>
      <c r="AO3838" s="35" t="s">
        <v>21649</v>
      </c>
      <c r="AP3838" s="35" t="s">
        <v>989</v>
      </c>
      <c r="AQ3838" s="35" t="s">
        <v>122</v>
      </c>
      <c r="AR3838" s="35">
        <v>1</v>
      </c>
      <c r="AS3838" s="35">
        <v>1</v>
      </c>
      <c r="AT3838" s="35">
        <v>1E-3</v>
      </c>
      <c r="AU3838" s="35">
        <v>1</v>
      </c>
      <c r="AV3838" s="35" t="s">
        <v>7</v>
      </c>
      <c r="AW3838" s="35">
        <v>110</v>
      </c>
      <c r="AX3838" s="35" t="s">
        <v>68</v>
      </c>
      <c r="AY3838" s="35" t="s">
        <v>68</v>
      </c>
      <c r="AZ3838" s="35" t="s">
        <v>68</v>
      </c>
      <c r="BA3838" s="35" t="s">
        <v>68</v>
      </c>
      <c r="BB3838" s="35" t="s">
        <v>68</v>
      </c>
      <c r="BC3838" s="35" t="s">
        <v>188</v>
      </c>
      <c r="BD3838" s="35" t="s">
        <v>189</v>
      </c>
      <c r="BE3838" s="35" t="s">
        <v>190</v>
      </c>
      <c r="BF3838" s="35" t="s">
        <v>122</v>
      </c>
      <c r="BG3838" s="35" t="s">
        <v>69</v>
      </c>
      <c r="BH3838" s="35" t="s">
        <v>21650</v>
      </c>
      <c r="BI3838" s="35" t="s">
        <v>122</v>
      </c>
      <c r="BJ3838" s="35" t="s">
        <v>21651</v>
      </c>
      <c r="BK3838" s="35" t="s">
        <v>867</v>
      </c>
      <c r="BL3838" s="35" t="s">
        <v>122</v>
      </c>
      <c r="BM3838" s="35" t="s">
        <v>189</v>
      </c>
      <c r="BN3838" s="35" t="s">
        <v>70</v>
      </c>
      <c r="BO3838" s="35" t="s">
        <v>71</v>
      </c>
      <c r="BP3838" s="35" t="s">
        <v>122</v>
      </c>
      <c r="BQ3838" s="35" t="s">
        <v>163</v>
      </c>
    </row>
    <row r="3839" spans="1:69" x14ac:dyDescent="0.4">
      <c r="A3839" s="40" t="str">
        <f t="shared" si="1645"/>
        <v>2025-09-26</v>
      </c>
      <c r="B3839" s="40" t="str">
        <f t="shared" si="1646"/>
        <v>SYD</v>
      </c>
      <c r="C3839" s="39" t="str">
        <f t="shared" si="1647"/>
        <v>40644127020</v>
      </c>
      <c r="D3839" s="41" t="str">
        <f t="shared" si="1648"/>
        <v>PKR253713223</v>
      </c>
      <c r="E3839" s="41" t="str">
        <f t="shared" si="1649"/>
        <v>596421506545</v>
      </c>
      <c r="F3839" s="39" t="str">
        <f t="shared" si="1650"/>
        <v>2256516</v>
      </c>
      <c r="G3839" s="39" t="str">
        <f t="shared" si="1651"/>
        <v>WISE EXPRESS (CNC INTL)</v>
      </c>
      <c r="H3839" s="41" t="str">
        <f t="shared" si="1652"/>
        <v>안명란</v>
      </c>
      <c r="I3839" s="39" t="str">
        <f t="shared" si="1653"/>
        <v>17055</v>
      </c>
      <c r="J3839" s="52" t="str">
        <f t="shared" si="1654"/>
        <v/>
      </c>
      <c r="K3839" s="75">
        <f t="shared" si="1655"/>
        <v>1</v>
      </c>
      <c r="L3839" s="76">
        <f t="shared" si="1656"/>
        <v>0.5</v>
      </c>
      <c r="M3839" s="76">
        <f t="shared" si="1657"/>
        <v>1E-3</v>
      </c>
      <c r="N3839" s="76">
        <f t="shared" si="1658"/>
        <v>0.5</v>
      </c>
      <c r="O3839" s="42">
        <f t="shared" si="1659"/>
        <v>0.5</v>
      </c>
      <c r="P3839" s="39" t="str">
        <f t="shared" si="1660"/>
        <v>일반(목록배제,Normal-Manifest Exception)</v>
      </c>
      <c r="Q3839" s="72">
        <f t="shared" si="1661"/>
        <v>28</v>
      </c>
      <c r="R3839" s="43" t="str">
        <f t="shared" si="1662"/>
        <v>5X033</v>
      </c>
      <c r="S3839" s="82" t="str">
        <f t="shared" si="1663"/>
        <v/>
      </c>
      <c r="T3839" s="40">
        <f t="shared" si="1664"/>
        <v>45926</v>
      </c>
      <c r="U3839" s="44">
        <v>2500</v>
      </c>
      <c r="V3839" s="44">
        <f t="shared" si="1665"/>
        <v>0</v>
      </c>
      <c r="W3839" s="77">
        <f t="shared" si="1666"/>
        <v>2500</v>
      </c>
      <c r="X3839" s="78">
        <f t="shared" si="1667"/>
        <v>0</v>
      </c>
      <c r="Y3839" s="44" cm="1">
        <f t="array" ref="Y3839">_xlfn.IFNA(_xlfn.IFS(AND(Q3839&gt;=2000, Q3839&lt;3000), 10000, AND(Q3839&gt;=3000, Q3839&lt;4000), 15000, AND(Q3839&gt;=4000, Q3839&lt;5000), 20000, AND(Q3839&gt;=5000), 25000),0)</f>
        <v>0</v>
      </c>
      <c r="Z3839" s="91">
        <f t="shared" si="1668"/>
        <v>300</v>
      </c>
      <c r="AA3839" s="44">
        <f t="shared" si="1669"/>
        <v>0</v>
      </c>
      <c r="AB3839" s="44"/>
      <c r="AC3839" s="44"/>
      <c r="AD3839" s="44"/>
      <c r="AE3839" s="44">
        <f>VLOOKUP(O3839,정산업데이트!$A$6:$B$12,2,10)</f>
        <v>0</v>
      </c>
      <c r="AF3839" s="44"/>
      <c r="AG3839" s="79">
        <f t="shared" si="1670"/>
        <v>300</v>
      </c>
      <c r="AH3839" s="80">
        <f t="shared" si="1671"/>
        <v>2800</v>
      </c>
      <c r="AJ3839" s="35" t="s">
        <v>20467</v>
      </c>
      <c r="AK3839" s="35" t="s">
        <v>73</v>
      </c>
      <c r="AL3839" s="35" t="s">
        <v>20468</v>
      </c>
      <c r="AM3839" s="35" t="s">
        <v>21652</v>
      </c>
      <c r="AN3839" s="35" t="s">
        <v>21653</v>
      </c>
      <c r="AO3839" s="35" t="s">
        <v>21654</v>
      </c>
      <c r="AP3839" s="35" t="s">
        <v>21655</v>
      </c>
      <c r="AQ3839" s="35" t="s">
        <v>122</v>
      </c>
      <c r="AR3839" s="35">
        <v>1</v>
      </c>
      <c r="AS3839" s="35">
        <v>0.5</v>
      </c>
      <c r="AT3839" s="35">
        <v>1E-3</v>
      </c>
      <c r="AU3839" s="35">
        <v>0.5</v>
      </c>
      <c r="AV3839" s="35" t="s">
        <v>8</v>
      </c>
      <c r="AW3839" s="35">
        <v>28</v>
      </c>
      <c r="AX3839" s="35" t="s">
        <v>68</v>
      </c>
      <c r="AY3839" s="35" t="s">
        <v>68</v>
      </c>
      <c r="AZ3839" s="35" t="s">
        <v>68</v>
      </c>
      <c r="BA3839" s="35" t="s">
        <v>68</v>
      </c>
      <c r="BB3839" s="35" t="s">
        <v>68</v>
      </c>
      <c r="BC3839" s="35" t="s">
        <v>405</v>
      </c>
      <c r="BD3839" s="35" t="s">
        <v>406</v>
      </c>
      <c r="BE3839" s="35" t="s">
        <v>408</v>
      </c>
      <c r="BF3839" s="35" t="s">
        <v>122</v>
      </c>
      <c r="BG3839" s="35" t="s">
        <v>69</v>
      </c>
      <c r="BH3839" s="35" t="s">
        <v>21656</v>
      </c>
      <c r="BI3839" s="35" t="s">
        <v>122</v>
      </c>
      <c r="BJ3839" s="35" t="s">
        <v>21657</v>
      </c>
      <c r="BK3839" s="35" t="s">
        <v>867</v>
      </c>
      <c r="BL3839" s="35" t="s">
        <v>122</v>
      </c>
      <c r="BM3839" s="35" t="s">
        <v>406</v>
      </c>
      <c r="BN3839" s="35" t="s">
        <v>70</v>
      </c>
      <c r="BO3839" s="35" t="s">
        <v>71</v>
      </c>
      <c r="BP3839" s="35" t="s">
        <v>122</v>
      </c>
      <c r="BQ3839" s="35" t="s">
        <v>163</v>
      </c>
    </row>
    <row r="3840" spans="1:69" x14ac:dyDescent="0.4">
      <c r="A3840" s="40" t="str">
        <f t="shared" si="1645"/>
        <v>2025-09-26</v>
      </c>
      <c r="B3840" s="40" t="str">
        <f t="shared" si="1646"/>
        <v>SYD</v>
      </c>
      <c r="C3840" s="39" t="str">
        <f t="shared" si="1647"/>
        <v>40644127020</v>
      </c>
      <c r="D3840" s="41" t="str">
        <f t="shared" si="1648"/>
        <v>PKR253713224</v>
      </c>
      <c r="E3840" s="41" t="str">
        <f t="shared" si="1649"/>
        <v>596421506556</v>
      </c>
      <c r="F3840" s="39" t="str">
        <f t="shared" si="1650"/>
        <v>2256516</v>
      </c>
      <c r="G3840" s="39" t="str">
        <f t="shared" si="1651"/>
        <v>WISE EXPRESS (CNC INTL)</v>
      </c>
      <c r="H3840" s="41" t="str">
        <f t="shared" si="1652"/>
        <v>심경숙</v>
      </c>
      <c r="I3840" s="39" t="str">
        <f t="shared" si="1653"/>
        <v>10097</v>
      </c>
      <c r="J3840" s="52" t="str">
        <f t="shared" si="1654"/>
        <v/>
      </c>
      <c r="K3840" s="75">
        <f t="shared" si="1655"/>
        <v>1</v>
      </c>
      <c r="L3840" s="76">
        <f t="shared" si="1656"/>
        <v>2</v>
      </c>
      <c r="M3840" s="76">
        <f t="shared" si="1657"/>
        <v>1E-3</v>
      </c>
      <c r="N3840" s="76">
        <f t="shared" si="1658"/>
        <v>2</v>
      </c>
      <c r="O3840" s="42">
        <f t="shared" si="1659"/>
        <v>2</v>
      </c>
      <c r="P3840" s="39" t="str">
        <f t="shared" si="1660"/>
        <v>일반(목록배제,Normal-Manifest Exception)</v>
      </c>
      <c r="Q3840" s="72">
        <f t="shared" si="1661"/>
        <v>48</v>
      </c>
      <c r="R3840" s="43" t="str">
        <f t="shared" si="1662"/>
        <v>5X033</v>
      </c>
      <c r="S3840" s="82" t="str">
        <f t="shared" si="1663"/>
        <v/>
      </c>
      <c r="T3840" s="40">
        <f t="shared" si="1664"/>
        <v>45926</v>
      </c>
      <c r="U3840" s="44">
        <v>2500</v>
      </c>
      <c r="V3840" s="44">
        <f t="shared" si="1665"/>
        <v>0</v>
      </c>
      <c r="W3840" s="77">
        <f t="shared" si="1666"/>
        <v>2500</v>
      </c>
      <c r="X3840" s="78">
        <f t="shared" si="1667"/>
        <v>0</v>
      </c>
      <c r="Y3840" s="44" cm="1">
        <f t="array" ref="Y3840">_xlfn.IFNA(_xlfn.IFS(AND(Q3840&gt;=2000, Q3840&lt;3000), 10000, AND(Q3840&gt;=3000, Q3840&lt;4000), 15000, AND(Q3840&gt;=4000, Q3840&lt;5000), 20000, AND(Q3840&gt;=5000), 25000),0)</f>
        <v>0</v>
      </c>
      <c r="Z3840" s="91">
        <f t="shared" si="1668"/>
        <v>300</v>
      </c>
      <c r="AA3840" s="44">
        <f t="shared" si="1669"/>
        <v>0</v>
      </c>
      <c r="AB3840" s="44"/>
      <c r="AC3840" s="44"/>
      <c r="AD3840" s="44"/>
      <c r="AE3840" s="44">
        <f>VLOOKUP(O3840,정산업데이트!$A$6:$B$12,2,10)</f>
        <v>0</v>
      </c>
      <c r="AF3840" s="44"/>
      <c r="AG3840" s="79">
        <f t="shared" si="1670"/>
        <v>300</v>
      </c>
      <c r="AH3840" s="80">
        <f t="shared" si="1671"/>
        <v>2800</v>
      </c>
      <c r="AJ3840" s="35" t="s">
        <v>20467</v>
      </c>
      <c r="AK3840" s="35" t="s">
        <v>73</v>
      </c>
      <c r="AL3840" s="35" t="s">
        <v>20468</v>
      </c>
      <c r="AM3840" s="35" t="s">
        <v>21658</v>
      </c>
      <c r="AN3840" s="35" t="s">
        <v>21659</v>
      </c>
      <c r="AO3840" s="35" t="s">
        <v>21660</v>
      </c>
      <c r="AP3840" s="35" t="s">
        <v>21661</v>
      </c>
      <c r="AQ3840" s="35" t="s">
        <v>122</v>
      </c>
      <c r="AR3840" s="35">
        <v>1</v>
      </c>
      <c r="AS3840" s="35">
        <v>2</v>
      </c>
      <c r="AT3840" s="35">
        <v>1E-3</v>
      </c>
      <c r="AU3840" s="35">
        <v>2</v>
      </c>
      <c r="AV3840" s="35" t="s">
        <v>8</v>
      </c>
      <c r="AW3840" s="35">
        <v>48</v>
      </c>
      <c r="AX3840" s="35" t="s">
        <v>68</v>
      </c>
      <c r="AY3840" s="35" t="s">
        <v>68</v>
      </c>
      <c r="AZ3840" s="35" t="s">
        <v>68</v>
      </c>
      <c r="BA3840" s="35" t="s">
        <v>68</v>
      </c>
      <c r="BB3840" s="35" t="s">
        <v>68</v>
      </c>
      <c r="BC3840" s="35" t="s">
        <v>405</v>
      </c>
      <c r="BD3840" s="35" t="s">
        <v>406</v>
      </c>
      <c r="BE3840" s="35" t="s">
        <v>408</v>
      </c>
      <c r="BF3840" s="35" t="s">
        <v>122</v>
      </c>
      <c r="BG3840" s="35" t="s">
        <v>69</v>
      </c>
      <c r="BH3840" s="35" t="s">
        <v>21662</v>
      </c>
      <c r="BI3840" s="35" t="s">
        <v>122</v>
      </c>
      <c r="BJ3840" s="35" t="s">
        <v>21663</v>
      </c>
      <c r="BK3840" s="35" t="s">
        <v>867</v>
      </c>
      <c r="BL3840" s="35" t="s">
        <v>122</v>
      </c>
      <c r="BM3840" s="35" t="s">
        <v>406</v>
      </c>
      <c r="BN3840" s="35" t="s">
        <v>70</v>
      </c>
      <c r="BO3840" s="35" t="s">
        <v>71</v>
      </c>
      <c r="BP3840" s="35" t="s">
        <v>122</v>
      </c>
      <c r="BQ3840" s="35" t="s">
        <v>163</v>
      </c>
    </row>
    <row r="3841" spans="1:69" x14ac:dyDescent="0.4">
      <c r="A3841" s="40" t="str">
        <f t="shared" si="1645"/>
        <v>2025-09-26</v>
      </c>
      <c r="B3841" s="40" t="str">
        <f t="shared" si="1646"/>
        <v>SYD</v>
      </c>
      <c r="C3841" s="39" t="str">
        <f t="shared" si="1647"/>
        <v>40644127020</v>
      </c>
      <c r="D3841" s="41" t="str">
        <f t="shared" si="1648"/>
        <v>PKR253713225</v>
      </c>
      <c r="E3841" s="41" t="str">
        <f t="shared" si="1649"/>
        <v>596421506560</v>
      </c>
      <c r="F3841" s="39" t="str">
        <f t="shared" si="1650"/>
        <v>2256516</v>
      </c>
      <c r="G3841" s="39" t="str">
        <f t="shared" si="1651"/>
        <v>WISE EXPRESS (CNC INTL)</v>
      </c>
      <c r="H3841" s="41" t="str">
        <f t="shared" si="1652"/>
        <v>홍진향</v>
      </c>
      <c r="I3841" s="39" t="str">
        <f t="shared" si="1653"/>
        <v>15861</v>
      </c>
      <c r="J3841" s="52" t="str">
        <f t="shared" si="1654"/>
        <v/>
      </c>
      <c r="K3841" s="75">
        <f t="shared" si="1655"/>
        <v>1</v>
      </c>
      <c r="L3841" s="76">
        <f t="shared" si="1656"/>
        <v>0.5</v>
      </c>
      <c r="M3841" s="76">
        <f t="shared" si="1657"/>
        <v>1E-3</v>
      </c>
      <c r="N3841" s="76">
        <f t="shared" si="1658"/>
        <v>0.5</v>
      </c>
      <c r="O3841" s="42">
        <f t="shared" si="1659"/>
        <v>0.5</v>
      </c>
      <c r="P3841" s="39" t="str">
        <f t="shared" si="1660"/>
        <v>일반(목록배제,Normal-Manifest Exception)</v>
      </c>
      <c r="Q3841" s="72">
        <f t="shared" si="1661"/>
        <v>40</v>
      </c>
      <c r="R3841" s="43" t="str">
        <f t="shared" si="1662"/>
        <v>5X033</v>
      </c>
      <c r="S3841" s="82" t="str">
        <f t="shared" si="1663"/>
        <v/>
      </c>
      <c r="T3841" s="40">
        <f t="shared" si="1664"/>
        <v>45926</v>
      </c>
      <c r="U3841" s="44">
        <v>2500</v>
      </c>
      <c r="V3841" s="44">
        <f t="shared" si="1665"/>
        <v>0</v>
      </c>
      <c r="W3841" s="77">
        <f t="shared" si="1666"/>
        <v>2500</v>
      </c>
      <c r="X3841" s="78">
        <f t="shared" si="1667"/>
        <v>0</v>
      </c>
      <c r="Y3841" s="44" cm="1">
        <f t="array" ref="Y3841">_xlfn.IFNA(_xlfn.IFS(AND(Q3841&gt;=2000, Q3841&lt;3000), 10000, AND(Q3841&gt;=3000, Q3841&lt;4000), 15000, AND(Q3841&gt;=4000, Q3841&lt;5000), 20000, AND(Q3841&gt;=5000), 25000),0)</f>
        <v>0</v>
      </c>
      <c r="Z3841" s="91">
        <f t="shared" si="1668"/>
        <v>300</v>
      </c>
      <c r="AA3841" s="44">
        <f t="shared" si="1669"/>
        <v>0</v>
      </c>
      <c r="AB3841" s="44"/>
      <c r="AC3841" s="44"/>
      <c r="AD3841" s="44"/>
      <c r="AE3841" s="44">
        <f>VLOOKUP(O3841,정산업데이트!$A$6:$B$12,2,10)</f>
        <v>0</v>
      </c>
      <c r="AF3841" s="44"/>
      <c r="AG3841" s="79">
        <f t="shared" si="1670"/>
        <v>300</v>
      </c>
      <c r="AH3841" s="80">
        <f t="shared" si="1671"/>
        <v>2800</v>
      </c>
      <c r="AJ3841" s="35" t="s">
        <v>20467</v>
      </c>
      <c r="AK3841" s="35" t="s">
        <v>73</v>
      </c>
      <c r="AL3841" s="35" t="s">
        <v>20468</v>
      </c>
      <c r="AM3841" s="35" t="s">
        <v>21664</v>
      </c>
      <c r="AN3841" s="35" t="s">
        <v>21665</v>
      </c>
      <c r="AO3841" s="35" t="s">
        <v>21666</v>
      </c>
      <c r="AP3841" s="35" t="s">
        <v>21667</v>
      </c>
      <c r="AQ3841" s="35" t="s">
        <v>122</v>
      </c>
      <c r="AR3841" s="35">
        <v>1</v>
      </c>
      <c r="AS3841" s="35">
        <v>0.5</v>
      </c>
      <c r="AT3841" s="35">
        <v>1E-3</v>
      </c>
      <c r="AU3841" s="35">
        <v>0.5</v>
      </c>
      <c r="AV3841" s="35" t="s">
        <v>8</v>
      </c>
      <c r="AW3841" s="35">
        <v>40</v>
      </c>
      <c r="AX3841" s="35" t="s">
        <v>68</v>
      </c>
      <c r="AY3841" s="35" t="s">
        <v>68</v>
      </c>
      <c r="AZ3841" s="35" t="s">
        <v>68</v>
      </c>
      <c r="BA3841" s="35" t="s">
        <v>68</v>
      </c>
      <c r="BB3841" s="35" t="s">
        <v>68</v>
      </c>
      <c r="BC3841" s="35" t="s">
        <v>405</v>
      </c>
      <c r="BD3841" s="35" t="s">
        <v>406</v>
      </c>
      <c r="BE3841" s="35" t="s">
        <v>520</v>
      </c>
      <c r="BF3841" s="35" t="s">
        <v>122</v>
      </c>
      <c r="BG3841" s="35" t="s">
        <v>69</v>
      </c>
      <c r="BH3841" s="35" t="s">
        <v>21668</v>
      </c>
      <c r="BI3841" s="35" t="s">
        <v>122</v>
      </c>
      <c r="BJ3841" s="35" t="s">
        <v>21669</v>
      </c>
      <c r="BK3841" s="35" t="s">
        <v>867</v>
      </c>
      <c r="BL3841" s="35" t="s">
        <v>122</v>
      </c>
      <c r="BM3841" s="35" t="s">
        <v>406</v>
      </c>
      <c r="BN3841" s="35" t="s">
        <v>70</v>
      </c>
      <c r="BO3841" s="35" t="s">
        <v>71</v>
      </c>
      <c r="BP3841" s="35" t="s">
        <v>122</v>
      </c>
      <c r="BQ3841" s="35" t="s">
        <v>163</v>
      </c>
    </row>
    <row r="3842" spans="1:69" x14ac:dyDescent="0.4">
      <c r="A3842" s="40" t="str">
        <f t="shared" si="1645"/>
        <v>2025-09-26</v>
      </c>
      <c r="B3842" s="40" t="str">
        <f t="shared" si="1646"/>
        <v>SYD</v>
      </c>
      <c r="C3842" s="39" t="str">
        <f t="shared" si="1647"/>
        <v>40644127020</v>
      </c>
      <c r="D3842" s="41" t="str">
        <f t="shared" si="1648"/>
        <v>PKR253713226</v>
      </c>
      <c r="E3842" s="41" t="str">
        <f t="shared" si="1649"/>
        <v>596421506571</v>
      </c>
      <c r="F3842" s="39" t="str">
        <f t="shared" si="1650"/>
        <v>2256516</v>
      </c>
      <c r="G3842" s="39" t="str">
        <f t="shared" si="1651"/>
        <v>WISE EXPRESS (CNC INTL)</v>
      </c>
      <c r="H3842" s="41" t="str">
        <f t="shared" si="1652"/>
        <v>김서현</v>
      </c>
      <c r="I3842" s="39" t="str">
        <f t="shared" si="1653"/>
        <v>03430</v>
      </c>
      <c r="J3842" s="52" t="str">
        <f t="shared" si="1654"/>
        <v/>
      </c>
      <c r="K3842" s="75">
        <f t="shared" si="1655"/>
        <v>1</v>
      </c>
      <c r="L3842" s="76">
        <f t="shared" si="1656"/>
        <v>1</v>
      </c>
      <c r="M3842" s="76">
        <f t="shared" si="1657"/>
        <v>1E-3</v>
      </c>
      <c r="N3842" s="76">
        <f t="shared" si="1658"/>
        <v>1</v>
      </c>
      <c r="O3842" s="42">
        <f t="shared" si="1659"/>
        <v>1</v>
      </c>
      <c r="P3842" s="39" t="str">
        <f t="shared" si="1660"/>
        <v>일반(목록배제,Normal-Manifest Exception)</v>
      </c>
      <c r="Q3842" s="72">
        <f t="shared" si="1661"/>
        <v>46</v>
      </c>
      <c r="R3842" s="43" t="str">
        <f t="shared" si="1662"/>
        <v>5X033</v>
      </c>
      <c r="S3842" s="82" t="str">
        <f t="shared" si="1663"/>
        <v/>
      </c>
      <c r="T3842" s="40">
        <f t="shared" si="1664"/>
        <v>45926</v>
      </c>
      <c r="U3842" s="44">
        <v>2500</v>
      </c>
      <c r="V3842" s="44">
        <f t="shared" si="1665"/>
        <v>0</v>
      </c>
      <c r="W3842" s="77">
        <f t="shared" si="1666"/>
        <v>2500</v>
      </c>
      <c r="X3842" s="78">
        <f t="shared" si="1667"/>
        <v>0</v>
      </c>
      <c r="Y3842" s="44" cm="1">
        <f t="array" ref="Y3842">_xlfn.IFNA(_xlfn.IFS(AND(Q3842&gt;=2000, Q3842&lt;3000), 10000, AND(Q3842&gt;=3000, Q3842&lt;4000), 15000, AND(Q3842&gt;=4000, Q3842&lt;5000), 20000, AND(Q3842&gt;=5000), 25000),0)</f>
        <v>0</v>
      </c>
      <c r="Z3842" s="91">
        <f t="shared" si="1668"/>
        <v>300</v>
      </c>
      <c r="AA3842" s="44">
        <f t="shared" si="1669"/>
        <v>0</v>
      </c>
      <c r="AB3842" s="44"/>
      <c r="AC3842" s="44"/>
      <c r="AD3842" s="44"/>
      <c r="AE3842" s="44">
        <f>VLOOKUP(O3842,정산업데이트!$A$6:$B$12,2,10)</f>
        <v>0</v>
      </c>
      <c r="AF3842" s="44"/>
      <c r="AG3842" s="79">
        <f t="shared" si="1670"/>
        <v>300</v>
      </c>
      <c r="AH3842" s="80">
        <f t="shared" si="1671"/>
        <v>2800</v>
      </c>
      <c r="AJ3842" s="35" t="s">
        <v>20467</v>
      </c>
      <c r="AK3842" s="35" t="s">
        <v>73</v>
      </c>
      <c r="AL3842" s="35" t="s">
        <v>20468</v>
      </c>
      <c r="AM3842" s="35" t="s">
        <v>21670</v>
      </c>
      <c r="AN3842" s="35" t="s">
        <v>360</v>
      </c>
      <c r="AO3842" s="35" t="s">
        <v>21671</v>
      </c>
      <c r="AP3842" s="35" t="s">
        <v>21672</v>
      </c>
      <c r="AQ3842" s="35" t="s">
        <v>122</v>
      </c>
      <c r="AR3842" s="35">
        <v>1</v>
      </c>
      <c r="AS3842" s="35">
        <v>1</v>
      </c>
      <c r="AT3842" s="35">
        <v>1E-3</v>
      </c>
      <c r="AU3842" s="35">
        <v>1</v>
      </c>
      <c r="AV3842" s="35" t="s">
        <v>8</v>
      </c>
      <c r="AW3842" s="35">
        <v>46</v>
      </c>
      <c r="AX3842" s="35" t="s">
        <v>68</v>
      </c>
      <c r="AY3842" s="35" t="s">
        <v>68</v>
      </c>
      <c r="AZ3842" s="35" t="s">
        <v>68</v>
      </c>
      <c r="BA3842" s="35" t="s">
        <v>68</v>
      </c>
      <c r="BB3842" s="35" t="s">
        <v>122</v>
      </c>
      <c r="BC3842" s="35" t="s">
        <v>405</v>
      </c>
      <c r="BD3842" s="35" t="s">
        <v>406</v>
      </c>
      <c r="BE3842" s="35" t="s">
        <v>521</v>
      </c>
      <c r="BF3842" s="35" t="s">
        <v>122</v>
      </c>
      <c r="BG3842" s="35" t="s">
        <v>69</v>
      </c>
      <c r="BH3842" s="35" t="s">
        <v>21673</v>
      </c>
      <c r="BI3842" s="35" t="s">
        <v>122</v>
      </c>
      <c r="BJ3842" s="35" t="s">
        <v>21674</v>
      </c>
      <c r="BK3842" s="35" t="s">
        <v>867</v>
      </c>
      <c r="BL3842" s="35" t="s">
        <v>122</v>
      </c>
      <c r="BM3842" s="35" t="s">
        <v>406</v>
      </c>
      <c r="BN3842" s="35" t="s">
        <v>70</v>
      </c>
      <c r="BO3842" s="35" t="s">
        <v>71</v>
      </c>
      <c r="BP3842" s="35" t="s">
        <v>122</v>
      </c>
      <c r="BQ3842" s="35" t="s">
        <v>163</v>
      </c>
    </row>
    <row r="3843" spans="1:69" x14ac:dyDescent="0.4">
      <c r="A3843" s="40" t="str">
        <f t="shared" si="1645"/>
        <v>2025-09-26</v>
      </c>
      <c r="B3843" s="40" t="str">
        <f t="shared" si="1646"/>
        <v>SYD</v>
      </c>
      <c r="C3843" s="39" t="str">
        <f t="shared" si="1647"/>
        <v>40644127020</v>
      </c>
      <c r="D3843" s="41" t="str">
        <f t="shared" si="1648"/>
        <v>PKR253713227</v>
      </c>
      <c r="E3843" s="41" t="str">
        <f t="shared" si="1649"/>
        <v>596421506582</v>
      </c>
      <c r="F3843" s="39" t="str">
        <f t="shared" si="1650"/>
        <v>2256516</v>
      </c>
      <c r="G3843" s="39" t="str">
        <f t="shared" si="1651"/>
        <v>WISE EXPRESS (CNC INTL)</v>
      </c>
      <c r="H3843" s="41" t="str">
        <f t="shared" si="1652"/>
        <v>유도순</v>
      </c>
      <c r="I3843" s="39" t="str">
        <f t="shared" si="1653"/>
        <v>15573</v>
      </c>
      <c r="J3843" s="52" t="str">
        <f t="shared" si="1654"/>
        <v/>
      </c>
      <c r="K3843" s="75">
        <f t="shared" si="1655"/>
        <v>1</v>
      </c>
      <c r="L3843" s="76">
        <f t="shared" si="1656"/>
        <v>0.5</v>
      </c>
      <c r="M3843" s="76">
        <f t="shared" si="1657"/>
        <v>1E-3</v>
      </c>
      <c r="N3843" s="76">
        <f t="shared" si="1658"/>
        <v>0.5</v>
      </c>
      <c r="O3843" s="42">
        <f t="shared" si="1659"/>
        <v>0.5</v>
      </c>
      <c r="P3843" s="39" t="str">
        <f t="shared" si="1660"/>
        <v>일반(목록배제,Normal-Manifest Exception)</v>
      </c>
      <c r="Q3843" s="72">
        <f t="shared" si="1661"/>
        <v>36</v>
      </c>
      <c r="R3843" s="43" t="str">
        <f t="shared" si="1662"/>
        <v>5X033</v>
      </c>
      <c r="S3843" s="82" t="str">
        <f t="shared" si="1663"/>
        <v/>
      </c>
      <c r="T3843" s="40">
        <f t="shared" si="1664"/>
        <v>45926</v>
      </c>
      <c r="U3843" s="44">
        <v>2500</v>
      </c>
      <c r="V3843" s="44">
        <f t="shared" si="1665"/>
        <v>0</v>
      </c>
      <c r="W3843" s="77">
        <f t="shared" si="1666"/>
        <v>2500</v>
      </c>
      <c r="X3843" s="78">
        <f t="shared" si="1667"/>
        <v>0</v>
      </c>
      <c r="Y3843" s="44" cm="1">
        <f t="array" ref="Y3843">_xlfn.IFNA(_xlfn.IFS(AND(Q3843&gt;=2000, Q3843&lt;3000), 10000, AND(Q3843&gt;=3000, Q3843&lt;4000), 15000, AND(Q3843&gt;=4000, Q3843&lt;5000), 20000, AND(Q3843&gt;=5000), 25000),0)</f>
        <v>0</v>
      </c>
      <c r="Z3843" s="91">
        <f t="shared" si="1668"/>
        <v>300</v>
      </c>
      <c r="AA3843" s="44">
        <f t="shared" si="1669"/>
        <v>0</v>
      </c>
      <c r="AB3843" s="44"/>
      <c r="AC3843" s="44"/>
      <c r="AD3843" s="44"/>
      <c r="AE3843" s="44">
        <f>VLOOKUP(O3843,정산업데이트!$A$6:$B$12,2,10)</f>
        <v>0</v>
      </c>
      <c r="AF3843" s="44"/>
      <c r="AG3843" s="79">
        <f t="shared" si="1670"/>
        <v>300</v>
      </c>
      <c r="AH3843" s="80">
        <f t="shared" si="1671"/>
        <v>2800</v>
      </c>
      <c r="AJ3843" s="35" t="s">
        <v>20467</v>
      </c>
      <c r="AK3843" s="35" t="s">
        <v>73</v>
      </c>
      <c r="AL3843" s="35" t="s">
        <v>20468</v>
      </c>
      <c r="AM3843" s="35" t="s">
        <v>21675</v>
      </c>
      <c r="AN3843" s="35" t="s">
        <v>21676</v>
      </c>
      <c r="AO3843" s="35" t="s">
        <v>21677</v>
      </c>
      <c r="AP3843" s="35" t="s">
        <v>21678</v>
      </c>
      <c r="AQ3843" s="35" t="s">
        <v>122</v>
      </c>
      <c r="AR3843" s="35">
        <v>1</v>
      </c>
      <c r="AS3843" s="35">
        <v>0.5</v>
      </c>
      <c r="AT3843" s="35">
        <v>1E-3</v>
      </c>
      <c r="AU3843" s="35">
        <v>0.5</v>
      </c>
      <c r="AV3843" s="35" t="s">
        <v>8</v>
      </c>
      <c r="AW3843" s="35">
        <v>36</v>
      </c>
      <c r="AX3843" s="35" t="s">
        <v>68</v>
      </c>
      <c r="AY3843" s="35" t="s">
        <v>68</v>
      </c>
      <c r="AZ3843" s="35" t="s">
        <v>68</v>
      </c>
      <c r="BA3843" s="35" t="s">
        <v>68</v>
      </c>
      <c r="BB3843" s="35" t="s">
        <v>68</v>
      </c>
      <c r="BC3843" s="35" t="s">
        <v>405</v>
      </c>
      <c r="BD3843" s="35" t="s">
        <v>406</v>
      </c>
      <c r="BE3843" s="35" t="s">
        <v>467</v>
      </c>
      <c r="BF3843" s="35" t="s">
        <v>122</v>
      </c>
      <c r="BG3843" s="35" t="s">
        <v>69</v>
      </c>
      <c r="BH3843" s="35" t="s">
        <v>21679</v>
      </c>
      <c r="BI3843" s="35" t="s">
        <v>122</v>
      </c>
      <c r="BJ3843" s="35" t="s">
        <v>21680</v>
      </c>
      <c r="BK3843" s="35" t="s">
        <v>867</v>
      </c>
      <c r="BL3843" s="35" t="s">
        <v>122</v>
      </c>
      <c r="BM3843" s="35" t="s">
        <v>406</v>
      </c>
      <c r="BN3843" s="35" t="s">
        <v>70</v>
      </c>
      <c r="BO3843" s="35" t="s">
        <v>71</v>
      </c>
      <c r="BP3843" s="35" t="s">
        <v>122</v>
      </c>
      <c r="BQ3843" s="35" t="s">
        <v>163</v>
      </c>
    </row>
    <row r="3844" spans="1:69" x14ac:dyDescent="0.4">
      <c r="A3844" s="40" t="str">
        <f t="shared" si="1645"/>
        <v>2025-09-26</v>
      </c>
      <c r="B3844" s="40" t="str">
        <f t="shared" si="1646"/>
        <v>SYD</v>
      </c>
      <c r="C3844" s="39" t="str">
        <f t="shared" si="1647"/>
        <v>40644127020</v>
      </c>
      <c r="D3844" s="41" t="str">
        <f t="shared" si="1648"/>
        <v>PKR253713228</v>
      </c>
      <c r="E3844" s="41" t="str">
        <f t="shared" si="1649"/>
        <v>596421506593</v>
      </c>
      <c r="F3844" s="39" t="str">
        <f t="shared" si="1650"/>
        <v>2256516</v>
      </c>
      <c r="G3844" s="39" t="str">
        <f t="shared" si="1651"/>
        <v>WISE EXPRESS (CNC INTL)</v>
      </c>
      <c r="H3844" s="41" t="str">
        <f t="shared" si="1652"/>
        <v>강선아</v>
      </c>
      <c r="I3844" s="39" t="str">
        <f t="shared" si="1653"/>
        <v>07246</v>
      </c>
      <c r="J3844" s="52" t="str">
        <f t="shared" si="1654"/>
        <v/>
      </c>
      <c r="K3844" s="75">
        <f t="shared" si="1655"/>
        <v>1</v>
      </c>
      <c r="L3844" s="76">
        <f t="shared" si="1656"/>
        <v>1</v>
      </c>
      <c r="M3844" s="76">
        <f t="shared" si="1657"/>
        <v>1E-3</v>
      </c>
      <c r="N3844" s="76">
        <f t="shared" si="1658"/>
        <v>1</v>
      </c>
      <c r="O3844" s="42">
        <f t="shared" si="1659"/>
        <v>1</v>
      </c>
      <c r="P3844" s="39" t="str">
        <f t="shared" si="1660"/>
        <v>일반(목록배제,Normal-Manifest Exception)</v>
      </c>
      <c r="Q3844" s="72">
        <f t="shared" si="1661"/>
        <v>56</v>
      </c>
      <c r="R3844" s="43" t="str">
        <f t="shared" si="1662"/>
        <v>5X033</v>
      </c>
      <c r="S3844" s="82" t="str">
        <f t="shared" si="1663"/>
        <v/>
      </c>
      <c r="T3844" s="40">
        <f t="shared" si="1664"/>
        <v>45926</v>
      </c>
      <c r="U3844" s="44">
        <v>2500</v>
      </c>
      <c r="V3844" s="44">
        <f t="shared" si="1665"/>
        <v>0</v>
      </c>
      <c r="W3844" s="77">
        <f t="shared" si="1666"/>
        <v>2500</v>
      </c>
      <c r="X3844" s="78">
        <f t="shared" si="1667"/>
        <v>0</v>
      </c>
      <c r="Y3844" s="44" cm="1">
        <f t="array" ref="Y3844">_xlfn.IFNA(_xlfn.IFS(AND(Q3844&gt;=2000, Q3844&lt;3000), 10000, AND(Q3844&gt;=3000, Q3844&lt;4000), 15000, AND(Q3844&gt;=4000, Q3844&lt;5000), 20000, AND(Q3844&gt;=5000), 25000),0)</f>
        <v>0</v>
      </c>
      <c r="Z3844" s="91">
        <f t="shared" si="1668"/>
        <v>300</v>
      </c>
      <c r="AA3844" s="44">
        <f t="shared" si="1669"/>
        <v>0</v>
      </c>
      <c r="AB3844" s="44"/>
      <c r="AC3844" s="44"/>
      <c r="AD3844" s="44"/>
      <c r="AE3844" s="44">
        <f>VLOOKUP(O3844,정산업데이트!$A$6:$B$12,2,10)</f>
        <v>0</v>
      </c>
      <c r="AF3844" s="44"/>
      <c r="AG3844" s="79">
        <f t="shared" si="1670"/>
        <v>300</v>
      </c>
      <c r="AH3844" s="80">
        <f t="shared" si="1671"/>
        <v>2800</v>
      </c>
      <c r="AJ3844" s="35" t="s">
        <v>20467</v>
      </c>
      <c r="AK3844" s="35" t="s">
        <v>73</v>
      </c>
      <c r="AL3844" s="35" t="s">
        <v>20468</v>
      </c>
      <c r="AM3844" s="35" t="s">
        <v>21681</v>
      </c>
      <c r="AN3844" s="35" t="s">
        <v>21682</v>
      </c>
      <c r="AO3844" s="35" t="s">
        <v>21683</v>
      </c>
      <c r="AP3844" s="35" t="s">
        <v>21684</v>
      </c>
      <c r="AQ3844" s="35" t="s">
        <v>122</v>
      </c>
      <c r="AR3844" s="35">
        <v>1</v>
      </c>
      <c r="AS3844" s="35">
        <v>1</v>
      </c>
      <c r="AT3844" s="35">
        <v>1E-3</v>
      </c>
      <c r="AU3844" s="35">
        <v>1</v>
      </c>
      <c r="AV3844" s="35" t="s">
        <v>8</v>
      </c>
      <c r="AW3844" s="35">
        <v>56</v>
      </c>
      <c r="AX3844" s="35" t="s">
        <v>68</v>
      </c>
      <c r="AY3844" s="35" t="s">
        <v>68</v>
      </c>
      <c r="AZ3844" s="35" t="s">
        <v>68</v>
      </c>
      <c r="BA3844" s="35" t="s">
        <v>68</v>
      </c>
      <c r="BB3844" s="35" t="s">
        <v>68</v>
      </c>
      <c r="BC3844" s="35" t="s">
        <v>405</v>
      </c>
      <c r="BD3844" s="35" t="s">
        <v>406</v>
      </c>
      <c r="BE3844" s="35" t="s">
        <v>522</v>
      </c>
      <c r="BF3844" s="35" t="s">
        <v>122</v>
      </c>
      <c r="BG3844" s="35" t="s">
        <v>69</v>
      </c>
      <c r="BH3844" s="35" t="s">
        <v>21685</v>
      </c>
      <c r="BI3844" s="35" t="s">
        <v>122</v>
      </c>
      <c r="BJ3844" s="35" t="s">
        <v>21686</v>
      </c>
      <c r="BK3844" s="35" t="s">
        <v>867</v>
      </c>
      <c r="BL3844" s="35" t="s">
        <v>122</v>
      </c>
      <c r="BM3844" s="35" t="s">
        <v>406</v>
      </c>
      <c r="BN3844" s="35" t="s">
        <v>70</v>
      </c>
      <c r="BO3844" s="35" t="s">
        <v>71</v>
      </c>
      <c r="BP3844" s="35" t="s">
        <v>122</v>
      </c>
      <c r="BQ3844" s="35" t="s">
        <v>163</v>
      </c>
    </row>
    <row r="3845" spans="1:69" x14ac:dyDescent="0.4">
      <c r="A3845" s="40" t="str">
        <f t="shared" si="1645"/>
        <v>2025-09-26</v>
      </c>
      <c r="B3845" s="40" t="str">
        <f t="shared" si="1646"/>
        <v>SYD</v>
      </c>
      <c r="C3845" s="39" t="str">
        <f t="shared" si="1647"/>
        <v>40644127020</v>
      </c>
      <c r="D3845" s="41" t="str">
        <f t="shared" si="1648"/>
        <v>PKR253713229</v>
      </c>
      <c r="E3845" s="41" t="str">
        <f t="shared" si="1649"/>
        <v>596421506604</v>
      </c>
      <c r="F3845" s="39" t="str">
        <f t="shared" si="1650"/>
        <v>2256516</v>
      </c>
      <c r="G3845" s="39" t="str">
        <f t="shared" si="1651"/>
        <v>WISE EXPRESS (CNC INTL)</v>
      </c>
      <c r="H3845" s="41" t="str">
        <f t="shared" si="1652"/>
        <v>장상호</v>
      </c>
      <c r="I3845" s="39" t="str">
        <f t="shared" si="1653"/>
        <v>06343</v>
      </c>
      <c r="J3845" s="52" t="str">
        <f t="shared" si="1654"/>
        <v/>
      </c>
      <c r="K3845" s="75">
        <f t="shared" si="1655"/>
        <v>1</v>
      </c>
      <c r="L3845" s="76">
        <f t="shared" si="1656"/>
        <v>1</v>
      </c>
      <c r="M3845" s="76">
        <f t="shared" si="1657"/>
        <v>1E-3</v>
      </c>
      <c r="N3845" s="76">
        <f t="shared" si="1658"/>
        <v>1</v>
      </c>
      <c r="O3845" s="42">
        <f t="shared" si="1659"/>
        <v>1</v>
      </c>
      <c r="P3845" s="39" t="str">
        <f t="shared" si="1660"/>
        <v>일반(목록배제,Normal-Manifest Exception)</v>
      </c>
      <c r="Q3845" s="72">
        <f t="shared" si="1661"/>
        <v>25</v>
      </c>
      <c r="R3845" s="43" t="str">
        <f t="shared" si="1662"/>
        <v>5X033</v>
      </c>
      <c r="S3845" s="82" t="str">
        <f t="shared" si="1663"/>
        <v/>
      </c>
      <c r="T3845" s="40">
        <f t="shared" si="1664"/>
        <v>45926</v>
      </c>
      <c r="U3845" s="44">
        <v>2500</v>
      </c>
      <c r="V3845" s="44">
        <f t="shared" si="1665"/>
        <v>0</v>
      </c>
      <c r="W3845" s="77">
        <f t="shared" si="1666"/>
        <v>2500</v>
      </c>
      <c r="X3845" s="78">
        <f t="shared" si="1667"/>
        <v>0</v>
      </c>
      <c r="Y3845" s="44" cm="1">
        <f t="array" ref="Y3845">_xlfn.IFNA(_xlfn.IFS(AND(Q3845&gt;=2000, Q3845&lt;3000), 10000, AND(Q3845&gt;=3000, Q3845&lt;4000), 15000, AND(Q3845&gt;=4000, Q3845&lt;5000), 20000, AND(Q3845&gt;=5000), 25000),0)</f>
        <v>0</v>
      </c>
      <c r="Z3845" s="91">
        <f t="shared" si="1668"/>
        <v>300</v>
      </c>
      <c r="AA3845" s="44">
        <f t="shared" si="1669"/>
        <v>0</v>
      </c>
      <c r="AB3845" s="44"/>
      <c r="AC3845" s="44"/>
      <c r="AD3845" s="44"/>
      <c r="AE3845" s="44">
        <f>VLOOKUP(O3845,정산업데이트!$A$6:$B$12,2,10)</f>
        <v>0</v>
      </c>
      <c r="AF3845" s="44"/>
      <c r="AG3845" s="79">
        <f t="shared" si="1670"/>
        <v>300</v>
      </c>
      <c r="AH3845" s="80">
        <f t="shared" si="1671"/>
        <v>2800</v>
      </c>
      <c r="AJ3845" s="35" t="s">
        <v>20467</v>
      </c>
      <c r="AK3845" s="35" t="s">
        <v>73</v>
      </c>
      <c r="AL3845" s="35" t="s">
        <v>20468</v>
      </c>
      <c r="AM3845" s="35" t="s">
        <v>21687</v>
      </c>
      <c r="AN3845" s="35" t="s">
        <v>21688</v>
      </c>
      <c r="AO3845" s="35" t="s">
        <v>21689</v>
      </c>
      <c r="AP3845" s="35" t="s">
        <v>21690</v>
      </c>
      <c r="AQ3845" s="35" t="s">
        <v>122</v>
      </c>
      <c r="AR3845" s="35">
        <v>1</v>
      </c>
      <c r="AS3845" s="35">
        <v>1</v>
      </c>
      <c r="AT3845" s="35">
        <v>1E-3</v>
      </c>
      <c r="AU3845" s="35">
        <v>1</v>
      </c>
      <c r="AV3845" s="35" t="s">
        <v>8</v>
      </c>
      <c r="AW3845" s="35">
        <v>25</v>
      </c>
      <c r="AX3845" s="35" t="s">
        <v>68</v>
      </c>
      <c r="AY3845" s="35" t="s">
        <v>68</v>
      </c>
      <c r="AZ3845" s="35" t="s">
        <v>68</v>
      </c>
      <c r="BA3845" s="35" t="s">
        <v>68</v>
      </c>
      <c r="BB3845" s="35" t="s">
        <v>68</v>
      </c>
      <c r="BC3845" s="35" t="s">
        <v>405</v>
      </c>
      <c r="BD3845" s="35" t="s">
        <v>406</v>
      </c>
      <c r="BE3845" s="35" t="s">
        <v>408</v>
      </c>
      <c r="BF3845" s="35" t="s">
        <v>122</v>
      </c>
      <c r="BG3845" s="35" t="s">
        <v>69</v>
      </c>
      <c r="BH3845" s="35" t="s">
        <v>21691</v>
      </c>
      <c r="BI3845" s="35" t="s">
        <v>122</v>
      </c>
      <c r="BJ3845" s="35" t="s">
        <v>21692</v>
      </c>
      <c r="BK3845" s="35" t="s">
        <v>867</v>
      </c>
      <c r="BL3845" s="35" t="s">
        <v>122</v>
      </c>
      <c r="BM3845" s="35" t="s">
        <v>406</v>
      </c>
      <c r="BN3845" s="35" t="s">
        <v>70</v>
      </c>
      <c r="BO3845" s="35" t="s">
        <v>71</v>
      </c>
      <c r="BP3845" s="35" t="s">
        <v>122</v>
      </c>
      <c r="BQ3845" s="35" t="s">
        <v>163</v>
      </c>
    </row>
    <row r="3846" spans="1:69" x14ac:dyDescent="0.4">
      <c r="A3846" s="40" t="str">
        <f t="shared" ref="A3846:A3909" si="1672">AJ3846</f>
        <v>2025-09-26</v>
      </c>
      <c r="B3846" s="40" t="str">
        <f t="shared" ref="B3846:B3909" si="1673">AK3846</f>
        <v>SYD</v>
      </c>
      <c r="C3846" s="39" t="str">
        <f t="shared" ref="C3846:C3909" si="1674">AL3846</f>
        <v>40644127020</v>
      </c>
      <c r="D3846" s="41" t="str">
        <f t="shared" ref="D3846:D3909" si="1675">AM3846</f>
        <v>PKR253713230</v>
      </c>
      <c r="E3846" s="41" t="str">
        <f t="shared" ref="E3846:E3909" si="1676">BH3846</f>
        <v>596421506615</v>
      </c>
      <c r="F3846" s="39" t="str">
        <f t="shared" ref="F3846:F3909" si="1677">BC3846</f>
        <v>2256516</v>
      </c>
      <c r="G3846" s="39" t="str">
        <f t="shared" ref="G3846:G3909" si="1678">BD3846</f>
        <v>WISE EXPRESS (CNC INTL)</v>
      </c>
      <c r="H3846" s="41" t="str">
        <f t="shared" ref="H3846:H3909" si="1679">AN3846</f>
        <v>권영범</v>
      </c>
      <c r="I3846" s="39" t="str">
        <f t="shared" ref="I3846:I3909" si="1680">AP3846</f>
        <v>14032</v>
      </c>
      <c r="J3846" s="52" t="str">
        <f t="shared" ref="J3846:J3909" si="1681">AQ3846</f>
        <v/>
      </c>
      <c r="K3846" s="75">
        <f t="shared" ref="K3846:K3909" si="1682">AR3846</f>
        <v>1</v>
      </c>
      <c r="L3846" s="76">
        <f t="shared" ref="L3846:L3909" si="1683">AS3846</f>
        <v>0.5</v>
      </c>
      <c r="M3846" s="76">
        <f t="shared" ref="M3846:M3909" si="1684">AT3846</f>
        <v>1E-3</v>
      </c>
      <c r="N3846" s="76">
        <f t="shared" ref="N3846:N3909" si="1685">AU3846</f>
        <v>0.5</v>
      </c>
      <c r="O3846" s="42">
        <f t="shared" ref="O3846:O3909" si="1686">CEILING(MAX(L3846:N3846)/K3846,0.5)</f>
        <v>0.5</v>
      </c>
      <c r="P3846" s="39" t="str">
        <f t="shared" ref="P3846:P3909" si="1687">AV3846</f>
        <v>일반(목록배제,Normal-Manifest Exception)</v>
      </c>
      <c r="Q3846" s="72">
        <f t="shared" ref="Q3846:Q3909" si="1688">AW3846</f>
        <v>28</v>
      </c>
      <c r="R3846" s="43" t="str">
        <f t="shared" ref="R3846:R3909" si="1689">BK3846</f>
        <v>5X033</v>
      </c>
      <c r="S3846" s="82" t="str">
        <f t="shared" ref="S3846:S3909" si="1690">BL3846</f>
        <v/>
      </c>
      <c r="T3846" s="40">
        <f t="shared" ref="T3846:T3909" si="1691">DATE(YEAR(A3846),MONTH(A3846),DAY(A3846))</f>
        <v>45926</v>
      </c>
      <c r="U3846" s="44">
        <v>2500</v>
      </c>
      <c r="V3846" s="44">
        <f t="shared" ref="V3846:V3909" si="1692">IF(O3846&gt;5,CEILING(O3846-5,1)*100,0)</f>
        <v>0</v>
      </c>
      <c r="W3846" s="77">
        <f t="shared" ref="W3846:W3909" si="1693">SUM(U3846:V3846)</f>
        <v>2500</v>
      </c>
      <c r="X3846" s="78">
        <f t="shared" ref="X3846:X3909" si="1694">(K3846-1)*2500</f>
        <v>0</v>
      </c>
      <c r="Y3846" s="44" cm="1">
        <f t="array" ref="Y3846">_xlfn.IFNA(_xlfn.IFS(AND(Q3846&gt;=2000, Q3846&lt;3000), 10000, AND(Q3846&gt;=3000, Q3846&lt;4000), 15000, AND(Q3846&gt;=4000, Q3846&lt;5000), 20000, AND(Q3846&gt;=5000), 25000),0)</f>
        <v>0</v>
      </c>
      <c r="Z3846" s="91">
        <f t="shared" ref="Z3846:Z3909" si="1695">IF(OR(P3846="일반(목록배제,Normal-Manifest Exception)",P3846="간이(Simple)",P3846="목록취하(허용배제,Manifest-Drop)",P3846="일반(NORMAL)"),300,0)</f>
        <v>300</v>
      </c>
      <c r="AA3846" s="44">
        <f t="shared" ref="AA3846:AA3909" si="1696">IF(LEFT(AP3846,2)="63",3000,0)</f>
        <v>0</v>
      </c>
      <c r="AB3846" s="44"/>
      <c r="AC3846" s="44"/>
      <c r="AD3846" s="44"/>
      <c r="AE3846" s="44">
        <f>VLOOKUP(O3846,정산업데이트!$A$6:$B$12,2,10)</f>
        <v>0</v>
      </c>
      <c r="AF3846" s="44"/>
      <c r="AG3846" s="79">
        <f t="shared" ref="AG3846:AG3909" si="1697">X3846+Y3846+Z3846+AA3846+AB3846+AE3846+AF3846</f>
        <v>300</v>
      </c>
      <c r="AH3846" s="80">
        <f t="shared" ref="AH3846:AH3909" si="1698">SUM(AG3846,W3846)</f>
        <v>2800</v>
      </c>
      <c r="AJ3846" s="35" t="s">
        <v>20467</v>
      </c>
      <c r="AK3846" s="35" t="s">
        <v>73</v>
      </c>
      <c r="AL3846" s="35" t="s">
        <v>20468</v>
      </c>
      <c r="AM3846" s="35" t="s">
        <v>21693</v>
      </c>
      <c r="AN3846" s="35" t="s">
        <v>21694</v>
      </c>
      <c r="AO3846" s="35" t="s">
        <v>21695</v>
      </c>
      <c r="AP3846" s="35" t="s">
        <v>21696</v>
      </c>
      <c r="AQ3846" s="35" t="s">
        <v>122</v>
      </c>
      <c r="AR3846" s="35">
        <v>1</v>
      </c>
      <c r="AS3846" s="35">
        <v>0.5</v>
      </c>
      <c r="AT3846" s="35">
        <v>1E-3</v>
      </c>
      <c r="AU3846" s="35">
        <v>0.5</v>
      </c>
      <c r="AV3846" s="35" t="s">
        <v>8</v>
      </c>
      <c r="AW3846" s="35">
        <v>28</v>
      </c>
      <c r="AX3846" s="35" t="s">
        <v>68</v>
      </c>
      <c r="AY3846" s="35" t="s">
        <v>68</v>
      </c>
      <c r="AZ3846" s="35" t="s">
        <v>68</v>
      </c>
      <c r="BA3846" s="35" t="s">
        <v>68</v>
      </c>
      <c r="BB3846" s="35" t="s">
        <v>68</v>
      </c>
      <c r="BC3846" s="35" t="s">
        <v>405</v>
      </c>
      <c r="BD3846" s="35" t="s">
        <v>406</v>
      </c>
      <c r="BE3846" s="35" t="s">
        <v>408</v>
      </c>
      <c r="BF3846" s="35" t="s">
        <v>122</v>
      </c>
      <c r="BG3846" s="35" t="s">
        <v>69</v>
      </c>
      <c r="BH3846" s="35" t="s">
        <v>21697</v>
      </c>
      <c r="BI3846" s="35" t="s">
        <v>122</v>
      </c>
      <c r="BJ3846" s="35" t="s">
        <v>21698</v>
      </c>
      <c r="BK3846" s="35" t="s">
        <v>867</v>
      </c>
      <c r="BL3846" s="35" t="s">
        <v>122</v>
      </c>
      <c r="BM3846" s="35" t="s">
        <v>406</v>
      </c>
      <c r="BN3846" s="35" t="s">
        <v>70</v>
      </c>
      <c r="BO3846" s="35" t="s">
        <v>71</v>
      </c>
      <c r="BP3846" s="35" t="s">
        <v>122</v>
      </c>
      <c r="BQ3846" s="35" t="s">
        <v>163</v>
      </c>
    </row>
    <row r="3847" spans="1:69" x14ac:dyDescent="0.4">
      <c r="A3847" s="40" t="str">
        <f t="shared" si="1672"/>
        <v>2025-09-26</v>
      </c>
      <c r="B3847" s="40" t="str">
        <f t="shared" si="1673"/>
        <v>SYD</v>
      </c>
      <c r="C3847" s="39" t="str">
        <f t="shared" si="1674"/>
        <v>40644127020</v>
      </c>
      <c r="D3847" s="41" t="str">
        <f t="shared" si="1675"/>
        <v>PKR253713266</v>
      </c>
      <c r="E3847" s="41" t="str">
        <f t="shared" si="1676"/>
        <v>596421506851</v>
      </c>
      <c r="F3847" s="39" t="str">
        <f t="shared" si="1677"/>
        <v>2256516</v>
      </c>
      <c r="G3847" s="39" t="str">
        <f t="shared" si="1678"/>
        <v>WISE EXPRESS (CNC INTL)</v>
      </c>
      <c r="H3847" s="41" t="str">
        <f t="shared" si="1679"/>
        <v>신지향</v>
      </c>
      <c r="I3847" s="39" t="str">
        <f t="shared" si="1680"/>
        <v>46201</v>
      </c>
      <c r="J3847" s="52" t="str">
        <f t="shared" si="1681"/>
        <v/>
      </c>
      <c r="K3847" s="75">
        <f t="shared" si="1682"/>
        <v>1</v>
      </c>
      <c r="L3847" s="76">
        <f t="shared" si="1683"/>
        <v>2</v>
      </c>
      <c r="M3847" s="76">
        <f t="shared" si="1684"/>
        <v>1E-3</v>
      </c>
      <c r="N3847" s="76">
        <f t="shared" si="1685"/>
        <v>2</v>
      </c>
      <c r="O3847" s="42">
        <f t="shared" si="1686"/>
        <v>2</v>
      </c>
      <c r="P3847" s="39" t="str">
        <f t="shared" si="1687"/>
        <v>일반(목록배제,Normal-Manifest Exception)</v>
      </c>
      <c r="Q3847" s="72">
        <f t="shared" si="1688"/>
        <v>63</v>
      </c>
      <c r="R3847" s="43" t="str">
        <f t="shared" si="1689"/>
        <v>5X033</v>
      </c>
      <c r="S3847" s="82" t="str">
        <f t="shared" si="1690"/>
        <v/>
      </c>
      <c r="T3847" s="40">
        <f t="shared" si="1691"/>
        <v>45926</v>
      </c>
      <c r="U3847" s="44">
        <v>2500</v>
      </c>
      <c r="V3847" s="44">
        <f t="shared" si="1692"/>
        <v>0</v>
      </c>
      <c r="W3847" s="77">
        <f t="shared" si="1693"/>
        <v>2500</v>
      </c>
      <c r="X3847" s="78">
        <f t="shared" si="1694"/>
        <v>0</v>
      </c>
      <c r="Y3847" s="44" cm="1">
        <f t="array" ref="Y3847">_xlfn.IFNA(_xlfn.IFS(AND(Q3847&gt;=2000, Q3847&lt;3000), 10000, AND(Q3847&gt;=3000, Q3847&lt;4000), 15000, AND(Q3847&gt;=4000, Q3847&lt;5000), 20000, AND(Q3847&gt;=5000), 25000),0)</f>
        <v>0</v>
      </c>
      <c r="Z3847" s="91">
        <f t="shared" si="1695"/>
        <v>300</v>
      </c>
      <c r="AA3847" s="44">
        <f t="shared" si="1696"/>
        <v>0</v>
      </c>
      <c r="AB3847" s="44"/>
      <c r="AC3847" s="44"/>
      <c r="AD3847" s="44"/>
      <c r="AE3847" s="44">
        <f>VLOOKUP(O3847,정산업데이트!$A$6:$B$12,2,10)</f>
        <v>0</v>
      </c>
      <c r="AF3847" s="44"/>
      <c r="AG3847" s="79">
        <f t="shared" si="1697"/>
        <v>300</v>
      </c>
      <c r="AH3847" s="80">
        <f t="shared" si="1698"/>
        <v>2800</v>
      </c>
      <c r="AJ3847" s="35" t="s">
        <v>20467</v>
      </c>
      <c r="AK3847" s="35" t="s">
        <v>73</v>
      </c>
      <c r="AL3847" s="35" t="s">
        <v>20468</v>
      </c>
      <c r="AM3847" s="35" t="s">
        <v>21699</v>
      </c>
      <c r="AN3847" s="35" t="s">
        <v>21700</v>
      </c>
      <c r="AO3847" s="35" t="s">
        <v>21701</v>
      </c>
      <c r="AP3847" s="35" t="s">
        <v>21702</v>
      </c>
      <c r="AQ3847" s="35" t="s">
        <v>122</v>
      </c>
      <c r="AR3847" s="35">
        <v>1</v>
      </c>
      <c r="AS3847" s="35">
        <v>2</v>
      </c>
      <c r="AT3847" s="35">
        <v>1E-3</v>
      </c>
      <c r="AU3847" s="35">
        <v>2</v>
      </c>
      <c r="AV3847" s="35" t="s">
        <v>8</v>
      </c>
      <c r="AW3847" s="35">
        <v>63</v>
      </c>
      <c r="AX3847" s="35" t="s">
        <v>68</v>
      </c>
      <c r="AY3847" s="35" t="s">
        <v>68</v>
      </c>
      <c r="AZ3847" s="35" t="s">
        <v>68</v>
      </c>
      <c r="BA3847" s="35" t="s">
        <v>68</v>
      </c>
      <c r="BB3847" s="35" t="s">
        <v>122</v>
      </c>
      <c r="BC3847" s="35" t="s">
        <v>405</v>
      </c>
      <c r="BD3847" s="35" t="s">
        <v>406</v>
      </c>
      <c r="BE3847" s="35" t="s">
        <v>14704</v>
      </c>
      <c r="BF3847" s="35" t="s">
        <v>122</v>
      </c>
      <c r="BG3847" s="35" t="s">
        <v>69</v>
      </c>
      <c r="BH3847" s="35" t="s">
        <v>21703</v>
      </c>
      <c r="BI3847" s="35" t="s">
        <v>122</v>
      </c>
      <c r="BJ3847" s="35" t="s">
        <v>21704</v>
      </c>
      <c r="BK3847" s="35" t="s">
        <v>867</v>
      </c>
      <c r="BL3847" s="35" t="s">
        <v>122</v>
      </c>
      <c r="BM3847" s="35" t="s">
        <v>406</v>
      </c>
      <c r="BN3847" s="35" t="s">
        <v>70</v>
      </c>
      <c r="BO3847" s="35" t="s">
        <v>71</v>
      </c>
      <c r="BP3847" s="35" t="s">
        <v>122</v>
      </c>
      <c r="BQ3847" s="35" t="s">
        <v>163</v>
      </c>
    </row>
    <row r="3848" spans="1:69" x14ac:dyDescent="0.4">
      <c r="A3848" s="40" t="str">
        <f t="shared" si="1672"/>
        <v>2025-09-26</v>
      </c>
      <c r="B3848" s="40" t="str">
        <f t="shared" si="1673"/>
        <v>SYD</v>
      </c>
      <c r="C3848" s="39" t="str">
        <f t="shared" si="1674"/>
        <v>40644127020</v>
      </c>
      <c r="D3848" s="41" t="str">
        <f t="shared" si="1675"/>
        <v>PKR253713267</v>
      </c>
      <c r="E3848" s="41" t="str">
        <f t="shared" si="1676"/>
        <v>596421506862</v>
      </c>
      <c r="F3848" s="39" t="str">
        <f t="shared" si="1677"/>
        <v>2256516</v>
      </c>
      <c r="G3848" s="39" t="str">
        <f t="shared" si="1678"/>
        <v>WISE EXPRESS (CNC INTL)</v>
      </c>
      <c r="H3848" s="41" t="str">
        <f t="shared" si="1679"/>
        <v>유명순</v>
      </c>
      <c r="I3848" s="39" t="str">
        <f t="shared" si="1680"/>
        <v>12285</v>
      </c>
      <c r="J3848" s="52" t="str">
        <f t="shared" si="1681"/>
        <v/>
      </c>
      <c r="K3848" s="75">
        <f t="shared" si="1682"/>
        <v>1</v>
      </c>
      <c r="L3848" s="76">
        <f t="shared" si="1683"/>
        <v>4</v>
      </c>
      <c r="M3848" s="76">
        <f t="shared" si="1684"/>
        <v>1E-3</v>
      </c>
      <c r="N3848" s="76">
        <f t="shared" si="1685"/>
        <v>4</v>
      </c>
      <c r="O3848" s="42">
        <f t="shared" si="1686"/>
        <v>4</v>
      </c>
      <c r="P3848" s="39" t="str">
        <f t="shared" si="1687"/>
        <v>일반(목록배제,Normal-Manifest Exception)</v>
      </c>
      <c r="Q3848" s="72">
        <f t="shared" si="1688"/>
        <v>126</v>
      </c>
      <c r="R3848" s="43" t="str">
        <f t="shared" si="1689"/>
        <v>5X033</v>
      </c>
      <c r="S3848" s="82" t="str">
        <f t="shared" si="1690"/>
        <v/>
      </c>
      <c r="T3848" s="40">
        <f t="shared" si="1691"/>
        <v>45926</v>
      </c>
      <c r="U3848" s="44">
        <v>2500</v>
      </c>
      <c r="V3848" s="44">
        <f t="shared" si="1692"/>
        <v>0</v>
      </c>
      <c r="W3848" s="77">
        <f t="shared" si="1693"/>
        <v>2500</v>
      </c>
      <c r="X3848" s="78">
        <f t="shared" si="1694"/>
        <v>0</v>
      </c>
      <c r="Y3848" s="44" cm="1">
        <f t="array" ref="Y3848">_xlfn.IFNA(_xlfn.IFS(AND(Q3848&gt;=2000, Q3848&lt;3000), 10000, AND(Q3848&gt;=3000, Q3848&lt;4000), 15000, AND(Q3848&gt;=4000, Q3848&lt;5000), 20000, AND(Q3848&gt;=5000), 25000),0)</f>
        <v>0</v>
      </c>
      <c r="Z3848" s="91">
        <f t="shared" si="1695"/>
        <v>300</v>
      </c>
      <c r="AA3848" s="44">
        <f t="shared" si="1696"/>
        <v>0</v>
      </c>
      <c r="AB3848" s="44"/>
      <c r="AC3848" s="44"/>
      <c r="AD3848" s="44"/>
      <c r="AE3848" s="44">
        <f>VLOOKUP(O3848,정산업데이트!$A$6:$B$12,2,10)</f>
        <v>0</v>
      </c>
      <c r="AF3848" s="44"/>
      <c r="AG3848" s="79">
        <f t="shared" si="1697"/>
        <v>300</v>
      </c>
      <c r="AH3848" s="80">
        <f t="shared" si="1698"/>
        <v>2800</v>
      </c>
      <c r="AJ3848" s="35" t="s">
        <v>20467</v>
      </c>
      <c r="AK3848" s="35" t="s">
        <v>73</v>
      </c>
      <c r="AL3848" s="35" t="s">
        <v>20468</v>
      </c>
      <c r="AM3848" s="35" t="s">
        <v>21705</v>
      </c>
      <c r="AN3848" s="35" t="s">
        <v>1397</v>
      </c>
      <c r="AO3848" s="35" t="s">
        <v>21706</v>
      </c>
      <c r="AP3848" s="35" t="s">
        <v>803</v>
      </c>
      <c r="AQ3848" s="35" t="s">
        <v>122</v>
      </c>
      <c r="AR3848" s="35">
        <v>1</v>
      </c>
      <c r="AS3848" s="35">
        <v>4</v>
      </c>
      <c r="AT3848" s="35">
        <v>1E-3</v>
      </c>
      <c r="AU3848" s="35">
        <v>4</v>
      </c>
      <c r="AV3848" s="35" t="s">
        <v>8</v>
      </c>
      <c r="AW3848" s="35">
        <v>126</v>
      </c>
      <c r="AX3848" s="35" t="s">
        <v>68</v>
      </c>
      <c r="AY3848" s="35" t="s">
        <v>68</v>
      </c>
      <c r="AZ3848" s="35" t="s">
        <v>68</v>
      </c>
      <c r="BA3848" s="35" t="s">
        <v>68</v>
      </c>
      <c r="BB3848" s="35" t="s">
        <v>68</v>
      </c>
      <c r="BC3848" s="35" t="s">
        <v>405</v>
      </c>
      <c r="BD3848" s="35" t="s">
        <v>406</v>
      </c>
      <c r="BE3848" s="35" t="s">
        <v>662</v>
      </c>
      <c r="BF3848" s="35" t="s">
        <v>122</v>
      </c>
      <c r="BG3848" s="35" t="s">
        <v>69</v>
      </c>
      <c r="BH3848" s="35" t="s">
        <v>21707</v>
      </c>
      <c r="BI3848" s="35" t="s">
        <v>122</v>
      </c>
      <c r="BJ3848" s="35" t="s">
        <v>21708</v>
      </c>
      <c r="BK3848" s="35" t="s">
        <v>867</v>
      </c>
      <c r="BL3848" s="35" t="s">
        <v>122</v>
      </c>
      <c r="BM3848" s="35" t="s">
        <v>406</v>
      </c>
      <c r="BN3848" s="35" t="s">
        <v>70</v>
      </c>
      <c r="BO3848" s="35" t="s">
        <v>71</v>
      </c>
      <c r="BP3848" s="35" t="s">
        <v>122</v>
      </c>
      <c r="BQ3848" s="35" t="s">
        <v>163</v>
      </c>
    </row>
    <row r="3849" spans="1:69" x14ac:dyDescent="0.4">
      <c r="A3849" s="40" t="str">
        <f t="shared" si="1672"/>
        <v>2025-09-26</v>
      </c>
      <c r="B3849" s="40" t="str">
        <f t="shared" si="1673"/>
        <v>SYD</v>
      </c>
      <c r="C3849" s="39" t="str">
        <f t="shared" si="1674"/>
        <v>40644127020</v>
      </c>
      <c r="D3849" s="41" t="str">
        <f t="shared" si="1675"/>
        <v>PKR253713270</v>
      </c>
      <c r="E3849" s="41" t="str">
        <f t="shared" si="1676"/>
        <v>596421506895</v>
      </c>
      <c r="F3849" s="39" t="str">
        <f t="shared" si="1677"/>
        <v>2256516</v>
      </c>
      <c r="G3849" s="39" t="str">
        <f t="shared" si="1678"/>
        <v>WISE EXPRESS (CNC INTL)</v>
      </c>
      <c r="H3849" s="41" t="str">
        <f t="shared" si="1679"/>
        <v>우영지</v>
      </c>
      <c r="I3849" s="39" t="str">
        <f t="shared" si="1680"/>
        <v>18606</v>
      </c>
      <c r="J3849" s="52" t="str">
        <f t="shared" si="1681"/>
        <v/>
      </c>
      <c r="K3849" s="75">
        <f t="shared" si="1682"/>
        <v>1</v>
      </c>
      <c r="L3849" s="76">
        <f t="shared" si="1683"/>
        <v>4</v>
      </c>
      <c r="M3849" s="76">
        <f t="shared" si="1684"/>
        <v>1E-3</v>
      </c>
      <c r="N3849" s="76">
        <f t="shared" si="1685"/>
        <v>4</v>
      </c>
      <c r="O3849" s="42">
        <f t="shared" si="1686"/>
        <v>4</v>
      </c>
      <c r="P3849" s="39" t="str">
        <f t="shared" si="1687"/>
        <v>일반(목록배제,Normal-Manifest Exception)</v>
      </c>
      <c r="Q3849" s="72">
        <f t="shared" si="1688"/>
        <v>126</v>
      </c>
      <c r="R3849" s="43" t="str">
        <f t="shared" si="1689"/>
        <v>5X033</v>
      </c>
      <c r="S3849" s="82" t="str">
        <f t="shared" si="1690"/>
        <v/>
      </c>
      <c r="T3849" s="40">
        <f t="shared" si="1691"/>
        <v>45926</v>
      </c>
      <c r="U3849" s="44">
        <v>2500</v>
      </c>
      <c r="V3849" s="44">
        <f t="shared" si="1692"/>
        <v>0</v>
      </c>
      <c r="W3849" s="77">
        <f t="shared" si="1693"/>
        <v>2500</v>
      </c>
      <c r="X3849" s="78">
        <f t="shared" si="1694"/>
        <v>0</v>
      </c>
      <c r="Y3849" s="44" cm="1">
        <f t="array" ref="Y3849">_xlfn.IFNA(_xlfn.IFS(AND(Q3849&gt;=2000, Q3849&lt;3000), 10000, AND(Q3849&gt;=3000, Q3849&lt;4000), 15000, AND(Q3849&gt;=4000, Q3849&lt;5000), 20000, AND(Q3849&gt;=5000), 25000),0)</f>
        <v>0</v>
      </c>
      <c r="Z3849" s="91">
        <f t="shared" si="1695"/>
        <v>300</v>
      </c>
      <c r="AA3849" s="44">
        <f t="shared" si="1696"/>
        <v>0</v>
      </c>
      <c r="AB3849" s="44"/>
      <c r="AC3849" s="44"/>
      <c r="AD3849" s="44"/>
      <c r="AE3849" s="44">
        <f>VLOOKUP(O3849,정산업데이트!$A$6:$B$12,2,10)</f>
        <v>0</v>
      </c>
      <c r="AF3849" s="44"/>
      <c r="AG3849" s="79">
        <f t="shared" si="1697"/>
        <v>300</v>
      </c>
      <c r="AH3849" s="80">
        <f t="shared" si="1698"/>
        <v>2800</v>
      </c>
      <c r="AJ3849" s="35" t="s">
        <v>20467</v>
      </c>
      <c r="AK3849" s="35" t="s">
        <v>73</v>
      </c>
      <c r="AL3849" s="35" t="s">
        <v>20468</v>
      </c>
      <c r="AM3849" s="35" t="s">
        <v>21709</v>
      </c>
      <c r="AN3849" s="35" t="s">
        <v>21710</v>
      </c>
      <c r="AO3849" s="35" t="s">
        <v>21711</v>
      </c>
      <c r="AP3849" s="35" t="s">
        <v>21712</v>
      </c>
      <c r="AQ3849" s="35" t="s">
        <v>122</v>
      </c>
      <c r="AR3849" s="35">
        <v>1</v>
      </c>
      <c r="AS3849" s="35">
        <v>4</v>
      </c>
      <c r="AT3849" s="35">
        <v>1E-3</v>
      </c>
      <c r="AU3849" s="35">
        <v>4</v>
      </c>
      <c r="AV3849" s="35" t="s">
        <v>8</v>
      </c>
      <c r="AW3849" s="35">
        <v>126</v>
      </c>
      <c r="AX3849" s="35" t="s">
        <v>68</v>
      </c>
      <c r="AY3849" s="35" t="s">
        <v>68</v>
      </c>
      <c r="AZ3849" s="35" t="s">
        <v>68</v>
      </c>
      <c r="BA3849" s="35" t="s">
        <v>68</v>
      </c>
      <c r="BB3849" s="35" t="s">
        <v>68</v>
      </c>
      <c r="BC3849" s="35" t="s">
        <v>405</v>
      </c>
      <c r="BD3849" s="35" t="s">
        <v>406</v>
      </c>
      <c r="BE3849" s="35" t="s">
        <v>662</v>
      </c>
      <c r="BF3849" s="35" t="s">
        <v>122</v>
      </c>
      <c r="BG3849" s="35" t="s">
        <v>69</v>
      </c>
      <c r="BH3849" s="35" t="s">
        <v>21713</v>
      </c>
      <c r="BI3849" s="35" t="s">
        <v>122</v>
      </c>
      <c r="BJ3849" s="35" t="s">
        <v>21714</v>
      </c>
      <c r="BK3849" s="35" t="s">
        <v>867</v>
      </c>
      <c r="BL3849" s="35" t="s">
        <v>122</v>
      </c>
      <c r="BM3849" s="35" t="s">
        <v>406</v>
      </c>
      <c r="BN3849" s="35" t="s">
        <v>70</v>
      </c>
      <c r="BO3849" s="35" t="s">
        <v>71</v>
      </c>
      <c r="BP3849" s="35" t="s">
        <v>122</v>
      </c>
      <c r="BQ3849" s="35" t="s">
        <v>163</v>
      </c>
    </row>
    <row r="3850" spans="1:69" x14ac:dyDescent="0.4">
      <c r="A3850" s="40" t="str">
        <f t="shared" si="1672"/>
        <v>2025-09-26</v>
      </c>
      <c r="B3850" s="40" t="str">
        <f t="shared" si="1673"/>
        <v>SYD</v>
      </c>
      <c r="C3850" s="39" t="str">
        <f t="shared" si="1674"/>
        <v>40644127020</v>
      </c>
      <c r="D3850" s="41" t="str">
        <f t="shared" si="1675"/>
        <v>PKR253713271</v>
      </c>
      <c r="E3850" s="41" t="str">
        <f t="shared" si="1676"/>
        <v>596421506906</v>
      </c>
      <c r="F3850" s="39" t="str">
        <f t="shared" si="1677"/>
        <v>2256516</v>
      </c>
      <c r="G3850" s="39" t="str">
        <f t="shared" si="1678"/>
        <v>WISE EXPRESS (CNC INTL)</v>
      </c>
      <c r="H3850" s="41" t="str">
        <f t="shared" si="1679"/>
        <v>백홍권</v>
      </c>
      <c r="I3850" s="39" t="str">
        <f t="shared" si="1680"/>
        <v>21430</v>
      </c>
      <c r="J3850" s="52" t="str">
        <f t="shared" si="1681"/>
        <v/>
      </c>
      <c r="K3850" s="75">
        <f t="shared" si="1682"/>
        <v>1</v>
      </c>
      <c r="L3850" s="76">
        <f t="shared" si="1683"/>
        <v>3</v>
      </c>
      <c r="M3850" s="76">
        <f t="shared" si="1684"/>
        <v>1E-3</v>
      </c>
      <c r="N3850" s="76">
        <f t="shared" si="1685"/>
        <v>3</v>
      </c>
      <c r="O3850" s="42">
        <f t="shared" si="1686"/>
        <v>3</v>
      </c>
      <c r="P3850" s="39" t="str">
        <f t="shared" si="1687"/>
        <v>일반(목록배제,Normal-Manifest Exception)</v>
      </c>
      <c r="Q3850" s="72">
        <f t="shared" si="1688"/>
        <v>84</v>
      </c>
      <c r="R3850" s="43" t="str">
        <f t="shared" si="1689"/>
        <v>5X033</v>
      </c>
      <c r="S3850" s="82" t="str">
        <f t="shared" si="1690"/>
        <v/>
      </c>
      <c r="T3850" s="40">
        <f t="shared" si="1691"/>
        <v>45926</v>
      </c>
      <c r="U3850" s="44">
        <v>2500</v>
      </c>
      <c r="V3850" s="44">
        <f t="shared" si="1692"/>
        <v>0</v>
      </c>
      <c r="W3850" s="77">
        <f t="shared" si="1693"/>
        <v>2500</v>
      </c>
      <c r="X3850" s="78">
        <f t="shared" si="1694"/>
        <v>0</v>
      </c>
      <c r="Y3850" s="44" cm="1">
        <f t="array" ref="Y3850">_xlfn.IFNA(_xlfn.IFS(AND(Q3850&gt;=2000, Q3850&lt;3000), 10000, AND(Q3850&gt;=3000, Q3850&lt;4000), 15000, AND(Q3850&gt;=4000, Q3850&lt;5000), 20000, AND(Q3850&gt;=5000), 25000),0)</f>
        <v>0</v>
      </c>
      <c r="Z3850" s="91">
        <f t="shared" si="1695"/>
        <v>300</v>
      </c>
      <c r="AA3850" s="44">
        <f t="shared" si="1696"/>
        <v>0</v>
      </c>
      <c r="AB3850" s="44"/>
      <c r="AC3850" s="44"/>
      <c r="AD3850" s="44"/>
      <c r="AE3850" s="44">
        <f>VLOOKUP(O3850,정산업데이트!$A$6:$B$12,2,10)</f>
        <v>0</v>
      </c>
      <c r="AF3850" s="44"/>
      <c r="AG3850" s="79">
        <f t="shared" si="1697"/>
        <v>300</v>
      </c>
      <c r="AH3850" s="80">
        <f t="shared" si="1698"/>
        <v>2800</v>
      </c>
      <c r="AJ3850" s="35" t="s">
        <v>20467</v>
      </c>
      <c r="AK3850" s="35" t="s">
        <v>73</v>
      </c>
      <c r="AL3850" s="35" t="s">
        <v>20468</v>
      </c>
      <c r="AM3850" s="35" t="s">
        <v>21715</v>
      </c>
      <c r="AN3850" s="35" t="s">
        <v>21716</v>
      </c>
      <c r="AO3850" s="35" t="s">
        <v>21717</v>
      </c>
      <c r="AP3850" s="35" t="s">
        <v>21718</v>
      </c>
      <c r="AQ3850" s="35" t="s">
        <v>122</v>
      </c>
      <c r="AR3850" s="35">
        <v>1</v>
      </c>
      <c r="AS3850" s="35">
        <v>3</v>
      </c>
      <c r="AT3850" s="35">
        <v>1E-3</v>
      </c>
      <c r="AU3850" s="35">
        <v>3</v>
      </c>
      <c r="AV3850" s="35" t="s">
        <v>8</v>
      </c>
      <c r="AW3850" s="35">
        <v>84</v>
      </c>
      <c r="AX3850" s="35" t="s">
        <v>68</v>
      </c>
      <c r="AY3850" s="35" t="s">
        <v>68</v>
      </c>
      <c r="AZ3850" s="35" t="s">
        <v>68</v>
      </c>
      <c r="BA3850" s="35" t="s">
        <v>68</v>
      </c>
      <c r="BB3850" s="35" t="s">
        <v>68</v>
      </c>
      <c r="BC3850" s="35" t="s">
        <v>405</v>
      </c>
      <c r="BD3850" s="35" t="s">
        <v>406</v>
      </c>
      <c r="BE3850" s="35" t="s">
        <v>662</v>
      </c>
      <c r="BF3850" s="35" t="s">
        <v>122</v>
      </c>
      <c r="BG3850" s="35" t="s">
        <v>69</v>
      </c>
      <c r="BH3850" s="35" t="s">
        <v>21719</v>
      </c>
      <c r="BI3850" s="35" t="s">
        <v>122</v>
      </c>
      <c r="BJ3850" s="35" t="s">
        <v>21720</v>
      </c>
      <c r="BK3850" s="35" t="s">
        <v>867</v>
      </c>
      <c r="BL3850" s="35" t="s">
        <v>122</v>
      </c>
      <c r="BM3850" s="35" t="s">
        <v>406</v>
      </c>
      <c r="BN3850" s="35" t="s">
        <v>70</v>
      </c>
      <c r="BO3850" s="35" t="s">
        <v>71</v>
      </c>
      <c r="BP3850" s="35" t="s">
        <v>122</v>
      </c>
      <c r="BQ3850" s="35" t="s">
        <v>163</v>
      </c>
    </row>
    <row r="3851" spans="1:69" x14ac:dyDescent="0.4">
      <c r="A3851" s="40" t="str">
        <f t="shared" si="1672"/>
        <v>2025-09-26</v>
      </c>
      <c r="B3851" s="40" t="str">
        <f t="shared" si="1673"/>
        <v>SYD</v>
      </c>
      <c r="C3851" s="39" t="str">
        <f t="shared" si="1674"/>
        <v>40644127020</v>
      </c>
      <c r="D3851" s="41" t="str">
        <f t="shared" si="1675"/>
        <v>PKR253713272</v>
      </c>
      <c r="E3851" s="41" t="str">
        <f t="shared" si="1676"/>
        <v>596421506910</v>
      </c>
      <c r="F3851" s="39" t="str">
        <f t="shared" si="1677"/>
        <v>2256516</v>
      </c>
      <c r="G3851" s="39" t="str">
        <f t="shared" si="1678"/>
        <v>WISE EXPRESS (CNC INTL)</v>
      </c>
      <c r="H3851" s="41" t="str">
        <f t="shared" si="1679"/>
        <v>정금순</v>
      </c>
      <c r="I3851" s="39" t="str">
        <f t="shared" si="1680"/>
        <v>44423</v>
      </c>
      <c r="J3851" s="52" t="str">
        <f t="shared" si="1681"/>
        <v/>
      </c>
      <c r="K3851" s="75">
        <f t="shared" si="1682"/>
        <v>1</v>
      </c>
      <c r="L3851" s="76">
        <f t="shared" si="1683"/>
        <v>2</v>
      </c>
      <c r="M3851" s="76">
        <f t="shared" si="1684"/>
        <v>1E-3</v>
      </c>
      <c r="N3851" s="76">
        <f t="shared" si="1685"/>
        <v>2</v>
      </c>
      <c r="O3851" s="42">
        <f t="shared" si="1686"/>
        <v>2</v>
      </c>
      <c r="P3851" s="39" t="str">
        <f t="shared" si="1687"/>
        <v>일반(목록배제,Normal-Manifest Exception)</v>
      </c>
      <c r="Q3851" s="72">
        <f t="shared" si="1688"/>
        <v>63</v>
      </c>
      <c r="R3851" s="43" t="str">
        <f t="shared" si="1689"/>
        <v>5X033</v>
      </c>
      <c r="S3851" s="82" t="str">
        <f t="shared" si="1690"/>
        <v/>
      </c>
      <c r="T3851" s="40">
        <f t="shared" si="1691"/>
        <v>45926</v>
      </c>
      <c r="U3851" s="44">
        <v>2500</v>
      </c>
      <c r="V3851" s="44">
        <f t="shared" si="1692"/>
        <v>0</v>
      </c>
      <c r="W3851" s="77">
        <f t="shared" si="1693"/>
        <v>2500</v>
      </c>
      <c r="X3851" s="78">
        <f t="shared" si="1694"/>
        <v>0</v>
      </c>
      <c r="Y3851" s="44" cm="1">
        <f t="array" ref="Y3851">_xlfn.IFNA(_xlfn.IFS(AND(Q3851&gt;=2000, Q3851&lt;3000), 10000, AND(Q3851&gt;=3000, Q3851&lt;4000), 15000, AND(Q3851&gt;=4000, Q3851&lt;5000), 20000, AND(Q3851&gt;=5000), 25000),0)</f>
        <v>0</v>
      </c>
      <c r="Z3851" s="91">
        <f t="shared" si="1695"/>
        <v>300</v>
      </c>
      <c r="AA3851" s="44">
        <f t="shared" si="1696"/>
        <v>0</v>
      </c>
      <c r="AB3851" s="44"/>
      <c r="AC3851" s="44"/>
      <c r="AD3851" s="44"/>
      <c r="AE3851" s="44">
        <f>VLOOKUP(O3851,정산업데이트!$A$6:$B$12,2,10)</f>
        <v>0</v>
      </c>
      <c r="AF3851" s="44"/>
      <c r="AG3851" s="79">
        <f t="shared" si="1697"/>
        <v>300</v>
      </c>
      <c r="AH3851" s="80">
        <f t="shared" si="1698"/>
        <v>2800</v>
      </c>
      <c r="AJ3851" s="35" t="s">
        <v>20467</v>
      </c>
      <c r="AK3851" s="35" t="s">
        <v>73</v>
      </c>
      <c r="AL3851" s="35" t="s">
        <v>20468</v>
      </c>
      <c r="AM3851" s="35" t="s">
        <v>21721</v>
      </c>
      <c r="AN3851" s="35" t="s">
        <v>21722</v>
      </c>
      <c r="AO3851" s="35" t="s">
        <v>21723</v>
      </c>
      <c r="AP3851" s="35" t="s">
        <v>21724</v>
      </c>
      <c r="AQ3851" s="35" t="s">
        <v>122</v>
      </c>
      <c r="AR3851" s="35">
        <v>1</v>
      </c>
      <c r="AS3851" s="35">
        <v>2</v>
      </c>
      <c r="AT3851" s="35">
        <v>1E-3</v>
      </c>
      <c r="AU3851" s="35">
        <v>2</v>
      </c>
      <c r="AV3851" s="35" t="s">
        <v>8</v>
      </c>
      <c r="AW3851" s="35">
        <v>63</v>
      </c>
      <c r="AX3851" s="35" t="s">
        <v>68</v>
      </c>
      <c r="AY3851" s="35" t="s">
        <v>68</v>
      </c>
      <c r="AZ3851" s="35" t="s">
        <v>68</v>
      </c>
      <c r="BA3851" s="35" t="s">
        <v>68</v>
      </c>
      <c r="BB3851" s="35" t="s">
        <v>68</v>
      </c>
      <c r="BC3851" s="35" t="s">
        <v>405</v>
      </c>
      <c r="BD3851" s="35" t="s">
        <v>406</v>
      </c>
      <c r="BE3851" s="35" t="s">
        <v>662</v>
      </c>
      <c r="BF3851" s="35" t="s">
        <v>122</v>
      </c>
      <c r="BG3851" s="35" t="s">
        <v>69</v>
      </c>
      <c r="BH3851" s="35" t="s">
        <v>21725</v>
      </c>
      <c r="BI3851" s="35" t="s">
        <v>122</v>
      </c>
      <c r="BJ3851" s="35" t="s">
        <v>21726</v>
      </c>
      <c r="BK3851" s="35" t="s">
        <v>867</v>
      </c>
      <c r="BL3851" s="35" t="s">
        <v>122</v>
      </c>
      <c r="BM3851" s="35" t="s">
        <v>406</v>
      </c>
      <c r="BN3851" s="35" t="s">
        <v>70</v>
      </c>
      <c r="BO3851" s="35" t="s">
        <v>71</v>
      </c>
      <c r="BP3851" s="35" t="s">
        <v>122</v>
      </c>
      <c r="BQ3851" s="35" t="s">
        <v>163</v>
      </c>
    </row>
    <row r="3852" spans="1:69" x14ac:dyDescent="0.4">
      <c r="A3852" s="40" t="str">
        <f t="shared" si="1672"/>
        <v>2025-09-26</v>
      </c>
      <c r="B3852" s="40" t="str">
        <f t="shared" si="1673"/>
        <v>SYD</v>
      </c>
      <c r="C3852" s="39" t="str">
        <f t="shared" si="1674"/>
        <v>40644127020</v>
      </c>
      <c r="D3852" s="41" t="str">
        <f t="shared" si="1675"/>
        <v>PKR253713273</v>
      </c>
      <c r="E3852" s="41" t="str">
        <f t="shared" si="1676"/>
        <v>596421506921</v>
      </c>
      <c r="F3852" s="39" t="str">
        <f t="shared" si="1677"/>
        <v>2256516</v>
      </c>
      <c r="G3852" s="39" t="str">
        <f t="shared" si="1678"/>
        <v>WISE EXPRESS (CNC INTL)</v>
      </c>
      <c r="H3852" s="41" t="str">
        <f t="shared" si="1679"/>
        <v>정미경</v>
      </c>
      <c r="I3852" s="39" t="str">
        <f t="shared" si="1680"/>
        <v>50104</v>
      </c>
      <c r="J3852" s="52" t="str">
        <f t="shared" si="1681"/>
        <v/>
      </c>
      <c r="K3852" s="75">
        <f t="shared" si="1682"/>
        <v>1</v>
      </c>
      <c r="L3852" s="76">
        <f t="shared" si="1683"/>
        <v>2</v>
      </c>
      <c r="M3852" s="76">
        <f t="shared" si="1684"/>
        <v>1E-3</v>
      </c>
      <c r="N3852" s="76">
        <f t="shared" si="1685"/>
        <v>2</v>
      </c>
      <c r="O3852" s="42">
        <f t="shared" si="1686"/>
        <v>2</v>
      </c>
      <c r="P3852" s="39" t="str">
        <f t="shared" si="1687"/>
        <v>일반(목록배제,Normal-Manifest Exception)</v>
      </c>
      <c r="Q3852" s="72">
        <f t="shared" si="1688"/>
        <v>63</v>
      </c>
      <c r="R3852" s="43" t="str">
        <f t="shared" si="1689"/>
        <v>5X033</v>
      </c>
      <c r="S3852" s="82" t="str">
        <f t="shared" si="1690"/>
        <v/>
      </c>
      <c r="T3852" s="40">
        <f t="shared" si="1691"/>
        <v>45926</v>
      </c>
      <c r="U3852" s="44">
        <v>2500</v>
      </c>
      <c r="V3852" s="44">
        <f t="shared" si="1692"/>
        <v>0</v>
      </c>
      <c r="W3852" s="77">
        <f t="shared" si="1693"/>
        <v>2500</v>
      </c>
      <c r="X3852" s="78">
        <f t="shared" si="1694"/>
        <v>0</v>
      </c>
      <c r="Y3852" s="44" cm="1">
        <f t="array" ref="Y3852">_xlfn.IFNA(_xlfn.IFS(AND(Q3852&gt;=2000, Q3852&lt;3000), 10000, AND(Q3852&gt;=3000, Q3852&lt;4000), 15000, AND(Q3852&gt;=4000, Q3852&lt;5000), 20000, AND(Q3852&gt;=5000), 25000),0)</f>
        <v>0</v>
      </c>
      <c r="Z3852" s="91">
        <f t="shared" si="1695"/>
        <v>300</v>
      </c>
      <c r="AA3852" s="44">
        <f t="shared" si="1696"/>
        <v>0</v>
      </c>
      <c r="AB3852" s="44"/>
      <c r="AC3852" s="44"/>
      <c r="AD3852" s="44"/>
      <c r="AE3852" s="44">
        <f>VLOOKUP(O3852,정산업데이트!$A$6:$B$12,2,10)</f>
        <v>0</v>
      </c>
      <c r="AF3852" s="44"/>
      <c r="AG3852" s="79">
        <f t="shared" si="1697"/>
        <v>300</v>
      </c>
      <c r="AH3852" s="80">
        <f t="shared" si="1698"/>
        <v>2800</v>
      </c>
      <c r="AJ3852" s="35" t="s">
        <v>20467</v>
      </c>
      <c r="AK3852" s="35" t="s">
        <v>73</v>
      </c>
      <c r="AL3852" s="35" t="s">
        <v>20468</v>
      </c>
      <c r="AM3852" s="35" t="s">
        <v>21727</v>
      </c>
      <c r="AN3852" s="35" t="s">
        <v>277</v>
      </c>
      <c r="AO3852" s="35" t="s">
        <v>21728</v>
      </c>
      <c r="AP3852" s="35" t="s">
        <v>21729</v>
      </c>
      <c r="AQ3852" s="35" t="s">
        <v>122</v>
      </c>
      <c r="AR3852" s="35">
        <v>1</v>
      </c>
      <c r="AS3852" s="35">
        <v>2</v>
      </c>
      <c r="AT3852" s="35">
        <v>1E-3</v>
      </c>
      <c r="AU3852" s="35">
        <v>2</v>
      </c>
      <c r="AV3852" s="35" t="s">
        <v>8</v>
      </c>
      <c r="AW3852" s="35">
        <v>63</v>
      </c>
      <c r="AX3852" s="35" t="s">
        <v>68</v>
      </c>
      <c r="AY3852" s="35" t="s">
        <v>68</v>
      </c>
      <c r="AZ3852" s="35" t="s">
        <v>68</v>
      </c>
      <c r="BA3852" s="35" t="s">
        <v>68</v>
      </c>
      <c r="BB3852" s="35" t="s">
        <v>68</v>
      </c>
      <c r="BC3852" s="35" t="s">
        <v>405</v>
      </c>
      <c r="BD3852" s="35" t="s">
        <v>406</v>
      </c>
      <c r="BE3852" s="35" t="s">
        <v>662</v>
      </c>
      <c r="BF3852" s="35" t="s">
        <v>122</v>
      </c>
      <c r="BG3852" s="35" t="s">
        <v>69</v>
      </c>
      <c r="BH3852" s="35" t="s">
        <v>21730</v>
      </c>
      <c r="BI3852" s="35" t="s">
        <v>122</v>
      </c>
      <c r="BJ3852" s="35" t="s">
        <v>21731</v>
      </c>
      <c r="BK3852" s="35" t="s">
        <v>867</v>
      </c>
      <c r="BL3852" s="35" t="s">
        <v>122</v>
      </c>
      <c r="BM3852" s="35" t="s">
        <v>406</v>
      </c>
      <c r="BN3852" s="35" t="s">
        <v>70</v>
      </c>
      <c r="BO3852" s="35" t="s">
        <v>71</v>
      </c>
      <c r="BP3852" s="35" t="s">
        <v>122</v>
      </c>
      <c r="BQ3852" s="35" t="s">
        <v>163</v>
      </c>
    </row>
    <row r="3853" spans="1:69" x14ac:dyDescent="0.4">
      <c r="A3853" s="40" t="str">
        <f t="shared" si="1672"/>
        <v>2025-09-26</v>
      </c>
      <c r="B3853" s="40" t="str">
        <f t="shared" si="1673"/>
        <v>SYD</v>
      </c>
      <c r="C3853" s="39" t="str">
        <f t="shared" si="1674"/>
        <v>40644127020</v>
      </c>
      <c r="D3853" s="41" t="str">
        <f t="shared" si="1675"/>
        <v>PKR253713274</v>
      </c>
      <c r="E3853" s="41" t="str">
        <f t="shared" si="1676"/>
        <v>596421506932</v>
      </c>
      <c r="F3853" s="39" t="str">
        <f t="shared" si="1677"/>
        <v>2256516</v>
      </c>
      <c r="G3853" s="39" t="str">
        <f t="shared" si="1678"/>
        <v>WISE EXPRESS (CNC INTL)</v>
      </c>
      <c r="H3853" s="41" t="str">
        <f t="shared" si="1679"/>
        <v>강자영</v>
      </c>
      <c r="I3853" s="39" t="str">
        <f t="shared" si="1680"/>
        <v>31171</v>
      </c>
      <c r="J3853" s="52" t="str">
        <f t="shared" si="1681"/>
        <v/>
      </c>
      <c r="K3853" s="75">
        <f t="shared" si="1682"/>
        <v>1</v>
      </c>
      <c r="L3853" s="76">
        <f t="shared" si="1683"/>
        <v>2</v>
      </c>
      <c r="M3853" s="76">
        <f t="shared" si="1684"/>
        <v>1E-3</v>
      </c>
      <c r="N3853" s="76">
        <f t="shared" si="1685"/>
        <v>2</v>
      </c>
      <c r="O3853" s="42">
        <f t="shared" si="1686"/>
        <v>2</v>
      </c>
      <c r="P3853" s="39" t="str">
        <f t="shared" si="1687"/>
        <v>일반(목록배제,Normal-Manifest Exception)</v>
      </c>
      <c r="Q3853" s="72">
        <f t="shared" si="1688"/>
        <v>63</v>
      </c>
      <c r="R3853" s="43" t="str">
        <f t="shared" si="1689"/>
        <v>5X033</v>
      </c>
      <c r="S3853" s="82" t="str">
        <f t="shared" si="1690"/>
        <v/>
      </c>
      <c r="T3853" s="40">
        <f t="shared" si="1691"/>
        <v>45926</v>
      </c>
      <c r="U3853" s="44">
        <v>2500</v>
      </c>
      <c r="V3853" s="44">
        <f t="shared" si="1692"/>
        <v>0</v>
      </c>
      <c r="W3853" s="77">
        <f t="shared" si="1693"/>
        <v>2500</v>
      </c>
      <c r="X3853" s="78">
        <f t="shared" si="1694"/>
        <v>0</v>
      </c>
      <c r="Y3853" s="44" cm="1">
        <f t="array" ref="Y3853">_xlfn.IFNA(_xlfn.IFS(AND(Q3853&gt;=2000, Q3853&lt;3000), 10000, AND(Q3853&gt;=3000, Q3853&lt;4000), 15000, AND(Q3853&gt;=4000, Q3853&lt;5000), 20000, AND(Q3853&gt;=5000), 25000),0)</f>
        <v>0</v>
      </c>
      <c r="Z3853" s="91">
        <f t="shared" si="1695"/>
        <v>300</v>
      </c>
      <c r="AA3853" s="44">
        <f t="shared" si="1696"/>
        <v>0</v>
      </c>
      <c r="AB3853" s="44"/>
      <c r="AC3853" s="44"/>
      <c r="AD3853" s="44"/>
      <c r="AE3853" s="44">
        <f>VLOOKUP(O3853,정산업데이트!$A$6:$B$12,2,10)</f>
        <v>0</v>
      </c>
      <c r="AF3853" s="44"/>
      <c r="AG3853" s="79">
        <f t="shared" si="1697"/>
        <v>300</v>
      </c>
      <c r="AH3853" s="80">
        <f t="shared" si="1698"/>
        <v>2800</v>
      </c>
      <c r="AJ3853" s="35" t="s">
        <v>20467</v>
      </c>
      <c r="AK3853" s="35" t="s">
        <v>73</v>
      </c>
      <c r="AL3853" s="35" t="s">
        <v>20468</v>
      </c>
      <c r="AM3853" s="35" t="s">
        <v>21732</v>
      </c>
      <c r="AN3853" s="35" t="s">
        <v>21733</v>
      </c>
      <c r="AO3853" s="35" t="s">
        <v>21734</v>
      </c>
      <c r="AP3853" s="35" t="s">
        <v>6888</v>
      </c>
      <c r="AQ3853" s="35" t="s">
        <v>122</v>
      </c>
      <c r="AR3853" s="35">
        <v>1</v>
      </c>
      <c r="AS3853" s="35">
        <v>2</v>
      </c>
      <c r="AT3853" s="35">
        <v>1E-3</v>
      </c>
      <c r="AU3853" s="35">
        <v>2</v>
      </c>
      <c r="AV3853" s="35" t="s">
        <v>8</v>
      </c>
      <c r="AW3853" s="35">
        <v>63</v>
      </c>
      <c r="AX3853" s="35" t="s">
        <v>68</v>
      </c>
      <c r="AY3853" s="35" t="s">
        <v>68</v>
      </c>
      <c r="AZ3853" s="35" t="s">
        <v>68</v>
      </c>
      <c r="BA3853" s="35" t="s">
        <v>68</v>
      </c>
      <c r="BB3853" s="35" t="s">
        <v>68</v>
      </c>
      <c r="BC3853" s="35" t="s">
        <v>405</v>
      </c>
      <c r="BD3853" s="35" t="s">
        <v>406</v>
      </c>
      <c r="BE3853" s="35" t="s">
        <v>662</v>
      </c>
      <c r="BF3853" s="35" t="s">
        <v>122</v>
      </c>
      <c r="BG3853" s="35" t="s">
        <v>69</v>
      </c>
      <c r="BH3853" s="35" t="s">
        <v>21735</v>
      </c>
      <c r="BI3853" s="35" t="s">
        <v>122</v>
      </c>
      <c r="BJ3853" s="35" t="s">
        <v>21736</v>
      </c>
      <c r="BK3853" s="35" t="s">
        <v>867</v>
      </c>
      <c r="BL3853" s="35" t="s">
        <v>122</v>
      </c>
      <c r="BM3853" s="35" t="s">
        <v>406</v>
      </c>
      <c r="BN3853" s="35" t="s">
        <v>70</v>
      </c>
      <c r="BO3853" s="35" t="s">
        <v>71</v>
      </c>
      <c r="BP3853" s="35" t="s">
        <v>122</v>
      </c>
      <c r="BQ3853" s="35" t="s">
        <v>163</v>
      </c>
    </row>
    <row r="3854" spans="1:69" x14ac:dyDescent="0.4">
      <c r="A3854" s="40" t="str">
        <f t="shared" si="1672"/>
        <v>2025-09-26</v>
      </c>
      <c r="B3854" s="40" t="str">
        <f t="shared" si="1673"/>
        <v>SYD</v>
      </c>
      <c r="C3854" s="39" t="str">
        <f t="shared" si="1674"/>
        <v>40644127020</v>
      </c>
      <c r="D3854" s="41" t="str">
        <f t="shared" si="1675"/>
        <v>PKR253719630</v>
      </c>
      <c r="E3854" s="41" t="str">
        <f t="shared" si="1676"/>
        <v>596421510373</v>
      </c>
      <c r="F3854" s="39" t="str">
        <f t="shared" si="1677"/>
        <v>2254225</v>
      </c>
      <c r="G3854" s="39" t="str">
        <f t="shared" si="1678"/>
        <v>WISE EXPRESS LOGISTICS PTY LTD</v>
      </c>
      <c r="H3854" s="41" t="str">
        <f t="shared" si="1679"/>
        <v>김기혜</v>
      </c>
      <c r="I3854" s="39" t="str">
        <f t="shared" si="1680"/>
        <v>17041</v>
      </c>
      <c r="J3854" s="52" t="str">
        <f t="shared" si="1681"/>
        <v/>
      </c>
      <c r="K3854" s="75">
        <f t="shared" si="1682"/>
        <v>1</v>
      </c>
      <c r="L3854" s="76">
        <f t="shared" si="1683"/>
        <v>2.8</v>
      </c>
      <c r="M3854" s="76">
        <f t="shared" si="1684"/>
        <v>1E-3</v>
      </c>
      <c r="N3854" s="76">
        <f t="shared" si="1685"/>
        <v>2.8</v>
      </c>
      <c r="O3854" s="42">
        <f t="shared" si="1686"/>
        <v>3</v>
      </c>
      <c r="P3854" s="39" t="str">
        <f t="shared" si="1687"/>
        <v>일반(목록배제,Normal-Manifest Exception)</v>
      </c>
      <c r="Q3854" s="72">
        <f t="shared" si="1688"/>
        <v>110</v>
      </c>
      <c r="R3854" s="43" t="str">
        <f t="shared" si="1689"/>
        <v>5X033</v>
      </c>
      <c r="S3854" s="82" t="str">
        <f t="shared" si="1690"/>
        <v/>
      </c>
      <c r="T3854" s="40">
        <f t="shared" si="1691"/>
        <v>45926</v>
      </c>
      <c r="U3854" s="44">
        <v>2500</v>
      </c>
      <c r="V3854" s="44">
        <f t="shared" si="1692"/>
        <v>0</v>
      </c>
      <c r="W3854" s="77">
        <f t="shared" si="1693"/>
        <v>2500</v>
      </c>
      <c r="X3854" s="78">
        <f t="shared" si="1694"/>
        <v>0</v>
      </c>
      <c r="Y3854" s="44" cm="1">
        <f t="array" ref="Y3854">_xlfn.IFNA(_xlfn.IFS(AND(Q3854&gt;=2000, Q3854&lt;3000), 10000, AND(Q3854&gt;=3000, Q3854&lt;4000), 15000, AND(Q3854&gt;=4000, Q3854&lt;5000), 20000, AND(Q3854&gt;=5000), 25000),0)</f>
        <v>0</v>
      </c>
      <c r="Z3854" s="91">
        <f t="shared" si="1695"/>
        <v>300</v>
      </c>
      <c r="AA3854" s="44">
        <f t="shared" si="1696"/>
        <v>0</v>
      </c>
      <c r="AB3854" s="44"/>
      <c r="AC3854" s="44"/>
      <c r="AD3854" s="44"/>
      <c r="AE3854" s="44">
        <f>VLOOKUP(O3854,정산업데이트!$A$6:$B$12,2,10)</f>
        <v>0</v>
      </c>
      <c r="AF3854" s="44"/>
      <c r="AG3854" s="79">
        <f t="shared" si="1697"/>
        <v>300</v>
      </c>
      <c r="AH3854" s="80">
        <f t="shared" si="1698"/>
        <v>2800</v>
      </c>
      <c r="AJ3854" s="35" t="s">
        <v>20467</v>
      </c>
      <c r="AK3854" s="35" t="s">
        <v>73</v>
      </c>
      <c r="AL3854" s="35" t="s">
        <v>20468</v>
      </c>
      <c r="AM3854" s="35" t="s">
        <v>21737</v>
      </c>
      <c r="AN3854" s="35" t="s">
        <v>21738</v>
      </c>
      <c r="AO3854" s="35" t="s">
        <v>21739</v>
      </c>
      <c r="AP3854" s="35" t="s">
        <v>21740</v>
      </c>
      <c r="AQ3854" s="35" t="s">
        <v>122</v>
      </c>
      <c r="AR3854" s="35">
        <v>1</v>
      </c>
      <c r="AS3854" s="35">
        <v>2.8</v>
      </c>
      <c r="AT3854" s="35">
        <v>1E-3</v>
      </c>
      <c r="AU3854" s="35">
        <v>2.8</v>
      </c>
      <c r="AV3854" s="35" t="s">
        <v>8</v>
      </c>
      <c r="AW3854" s="35">
        <v>110</v>
      </c>
      <c r="AX3854" s="35" t="s">
        <v>68</v>
      </c>
      <c r="AY3854" s="35" t="s">
        <v>68</v>
      </c>
      <c r="AZ3854" s="35" t="s">
        <v>68</v>
      </c>
      <c r="BA3854" s="35" t="s">
        <v>68</v>
      </c>
      <c r="BB3854" s="35" t="s">
        <v>68</v>
      </c>
      <c r="BC3854" s="35" t="s">
        <v>125</v>
      </c>
      <c r="BD3854" s="35" t="s">
        <v>74</v>
      </c>
      <c r="BE3854" s="35" t="s">
        <v>21741</v>
      </c>
      <c r="BF3854" s="35" t="s">
        <v>122</v>
      </c>
      <c r="BG3854" s="35" t="s">
        <v>69</v>
      </c>
      <c r="BH3854" s="35" t="s">
        <v>21742</v>
      </c>
      <c r="BI3854" s="35" t="s">
        <v>122</v>
      </c>
      <c r="BJ3854" s="35" t="s">
        <v>21743</v>
      </c>
      <c r="BK3854" s="35" t="s">
        <v>867</v>
      </c>
      <c r="BL3854" s="35" t="s">
        <v>122</v>
      </c>
      <c r="BM3854" s="35" t="s">
        <v>74</v>
      </c>
      <c r="BN3854" s="35" t="s">
        <v>70</v>
      </c>
      <c r="BO3854" s="35" t="s">
        <v>71</v>
      </c>
      <c r="BP3854" s="35" t="s">
        <v>122</v>
      </c>
      <c r="BQ3854" s="35" t="s">
        <v>163</v>
      </c>
    </row>
    <row r="3855" spans="1:69" x14ac:dyDescent="0.4">
      <c r="A3855" s="40" t="str">
        <f t="shared" si="1672"/>
        <v>2025-09-26</v>
      </c>
      <c r="B3855" s="40" t="str">
        <f t="shared" si="1673"/>
        <v>SYD</v>
      </c>
      <c r="C3855" s="39" t="str">
        <f t="shared" si="1674"/>
        <v>40644127020</v>
      </c>
      <c r="D3855" s="41" t="str">
        <f t="shared" si="1675"/>
        <v>PKR253313321</v>
      </c>
      <c r="E3855" s="41" t="str">
        <f t="shared" si="1676"/>
        <v>596421469154</v>
      </c>
      <c r="F3855" s="39" t="str">
        <f t="shared" si="1677"/>
        <v>2256683</v>
      </c>
      <c r="G3855" s="39" t="str">
        <f t="shared" si="1678"/>
        <v>WISE EXPRESS LOGISTICS(PANGZIMOM)</v>
      </c>
      <c r="H3855" s="41" t="str">
        <f t="shared" si="1679"/>
        <v>인소현</v>
      </c>
      <c r="I3855" s="39" t="str">
        <f t="shared" si="1680"/>
        <v>04194</v>
      </c>
      <c r="J3855" s="52" t="str">
        <f t="shared" si="1681"/>
        <v/>
      </c>
      <c r="K3855" s="75">
        <f t="shared" si="1682"/>
        <v>1</v>
      </c>
      <c r="L3855" s="76">
        <f t="shared" si="1683"/>
        <v>1</v>
      </c>
      <c r="M3855" s="76">
        <f t="shared" si="1684"/>
        <v>1E-3</v>
      </c>
      <c r="N3855" s="76">
        <f t="shared" si="1685"/>
        <v>1</v>
      </c>
      <c r="O3855" s="42">
        <f t="shared" si="1686"/>
        <v>1</v>
      </c>
      <c r="P3855" s="39" t="str">
        <f t="shared" si="1687"/>
        <v>일반(목록배제,Normal-Manifest Exception)</v>
      </c>
      <c r="Q3855" s="72">
        <f t="shared" si="1688"/>
        <v>38</v>
      </c>
      <c r="R3855" s="43" t="str">
        <f t="shared" si="1689"/>
        <v>5X033</v>
      </c>
      <c r="S3855" s="82" t="str">
        <f t="shared" si="1690"/>
        <v/>
      </c>
      <c r="T3855" s="40">
        <f t="shared" si="1691"/>
        <v>45926</v>
      </c>
      <c r="U3855" s="44">
        <v>2500</v>
      </c>
      <c r="V3855" s="44">
        <f t="shared" si="1692"/>
        <v>0</v>
      </c>
      <c r="W3855" s="77">
        <f t="shared" si="1693"/>
        <v>2500</v>
      </c>
      <c r="X3855" s="78">
        <f t="shared" si="1694"/>
        <v>0</v>
      </c>
      <c r="Y3855" s="44" cm="1">
        <f t="array" ref="Y3855">_xlfn.IFNA(_xlfn.IFS(AND(Q3855&gt;=2000, Q3855&lt;3000), 10000, AND(Q3855&gt;=3000, Q3855&lt;4000), 15000, AND(Q3855&gt;=4000, Q3855&lt;5000), 20000, AND(Q3855&gt;=5000), 25000),0)</f>
        <v>0</v>
      </c>
      <c r="Z3855" s="91">
        <f t="shared" si="1695"/>
        <v>300</v>
      </c>
      <c r="AA3855" s="44">
        <f t="shared" si="1696"/>
        <v>0</v>
      </c>
      <c r="AB3855" s="44"/>
      <c r="AC3855" s="44"/>
      <c r="AD3855" s="44"/>
      <c r="AE3855" s="44">
        <f>VLOOKUP(O3855,정산업데이트!$A$6:$B$12,2,10)</f>
        <v>0</v>
      </c>
      <c r="AF3855" s="44"/>
      <c r="AG3855" s="79">
        <f t="shared" si="1697"/>
        <v>300</v>
      </c>
      <c r="AH3855" s="80">
        <f t="shared" si="1698"/>
        <v>2800</v>
      </c>
      <c r="AJ3855" s="35" t="s">
        <v>20467</v>
      </c>
      <c r="AK3855" s="35" t="s">
        <v>73</v>
      </c>
      <c r="AL3855" s="35" t="s">
        <v>20468</v>
      </c>
      <c r="AM3855" s="35" t="s">
        <v>21744</v>
      </c>
      <c r="AN3855" s="35" t="s">
        <v>21745</v>
      </c>
      <c r="AO3855" s="35" t="s">
        <v>21746</v>
      </c>
      <c r="AP3855" s="35" t="s">
        <v>2336</v>
      </c>
      <c r="AQ3855" s="35" t="s">
        <v>122</v>
      </c>
      <c r="AR3855" s="35">
        <v>1</v>
      </c>
      <c r="AS3855" s="35">
        <v>1</v>
      </c>
      <c r="AT3855" s="35">
        <v>1E-3</v>
      </c>
      <c r="AU3855" s="35">
        <v>1</v>
      </c>
      <c r="AV3855" s="35" t="s">
        <v>8</v>
      </c>
      <c r="AW3855" s="35">
        <v>38</v>
      </c>
      <c r="AX3855" s="35" t="s">
        <v>68</v>
      </c>
      <c r="AY3855" s="35" t="s">
        <v>68</v>
      </c>
      <c r="AZ3855" s="35" t="s">
        <v>68</v>
      </c>
      <c r="BA3855" s="35" t="s">
        <v>68</v>
      </c>
      <c r="BB3855" s="35" t="s">
        <v>68</v>
      </c>
      <c r="BC3855" s="35" t="s">
        <v>441</v>
      </c>
      <c r="BD3855" s="35" t="s">
        <v>442</v>
      </c>
      <c r="BE3855" s="35" t="s">
        <v>443</v>
      </c>
      <c r="BF3855" s="35" t="s">
        <v>122</v>
      </c>
      <c r="BG3855" s="35" t="s">
        <v>69</v>
      </c>
      <c r="BH3855" s="35" t="s">
        <v>21747</v>
      </c>
      <c r="BI3855" s="35" t="s">
        <v>122</v>
      </c>
      <c r="BJ3855" s="35" t="s">
        <v>21748</v>
      </c>
      <c r="BK3855" s="35" t="s">
        <v>867</v>
      </c>
      <c r="BL3855" s="35" t="s">
        <v>122</v>
      </c>
      <c r="BM3855" s="35" t="s">
        <v>442</v>
      </c>
      <c r="BN3855" s="35" t="s">
        <v>70</v>
      </c>
      <c r="BO3855" s="35" t="s">
        <v>71</v>
      </c>
      <c r="BP3855" s="35" t="s">
        <v>122</v>
      </c>
      <c r="BQ3855" s="35" t="s">
        <v>163</v>
      </c>
    </row>
    <row r="3856" spans="1:69" x14ac:dyDescent="0.4">
      <c r="A3856" s="40" t="str">
        <f t="shared" si="1672"/>
        <v>2025-09-26</v>
      </c>
      <c r="B3856" s="40" t="str">
        <f t="shared" si="1673"/>
        <v>SYD</v>
      </c>
      <c r="C3856" s="39" t="str">
        <f t="shared" si="1674"/>
        <v>40644127020</v>
      </c>
      <c r="D3856" s="41" t="str">
        <f t="shared" si="1675"/>
        <v>PKR253445747</v>
      </c>
      <c r="E3856" s="41" t="str">
        <f t="shared" si="1676"/>
        <v>596421476876</v>
      </c>
      <c r="F3856" s="39" t="str">
        <f t="shared" si="1677"/>
        <v>2256683</v>
      </c>
      <c r="G3856" s="39" t="str">
        <f t="shared" si="1678"/>
        <v>WISE EXPRESS LOGISTICS(PANGZIMOM)</v>
      </c>
      <c r="H3856" s="41" t="str">
        <f t="shared" si="1679"/>
        <v>이주원</v>
      </c>
      <c r="I3856" s="39" t="str">
        <f t="shared" si="1680"/>
        <v>22372</v>
      </c>
      <c r="J3856" s="52" t="str">
        <f t="shared" si="1681"/>
        <v/>
      </c>
      <c r="K3856" s="75">
        <f t="shared" si="1682"/>
        <v>1</v>
      </c>
      <c r="L3856" s="76">
        <f t="shared" si="1683"/>
        <v>1</v>
      </c>
      <c r="M3856" s="76">
        <f t="shared" si="1684"/>
        <v>1E-3</v>
      </c>
      <c r="N3856" s="76">
        <f t="shared" si="1685"/>
        <v>1</v>
      </c>
      <c r="O3856" s="42">
        <f t="shared" si="1686"/>
        <v>1</v>
      </c>
      <c r="P3856" s="39" t="str">
        <f t="shared" si="1687"/>
        <v>일반(목록배제,Normal-Manifest Exception)</v>
      </c>
      <c r="Q3856" s="72">
        <f t="shared" si="1688"/>
        <v>45</v>
      </c>
      <c r="R3856" s="43" t="str">
        <f t="shared" si="1689"/>
        <v>5X033</v>
      </c>
      <c r="S3856" s="82" t="str">
        <f t="shared" si="1690"/>
        <v/>
      </c>
      <c r="T3856" s="40">
        <f t="shared" si="1691"/>
        <v>45926</v>
      </c>
      <c r="U3856" s="44">
        <v>2500</v>
      </c>
      <c r="V3856" s="44">
        <f t="shared" si="1692"/>
        <v>0</v>
      </c>
      <c r="W3856" s="77">
        <f t="shared" si="1693"/>
        <v>2500</v>
      </c>
      <c r="X3856" s="78">
        <f t="shared" si="1694"/>
        <v>0</v>
      </c>
      <c r="Y3856" s="44" cm="1">
        <f t="array" ref="Y3856">_xlfn.IFNA(_xlfn.IFS(AND(Q3856&gt;=2000, Q3856&lt;3000), 10000, AND(Q3856&gt;=3000, Q3856&lt;4000), 15000, AND(Q3856&gt;=4000, Q3856&lt;5000), 20000, AND(Q3856&gt;=5000), 25000),0)</f>
        <v>0</v>
      </c>
      <c r="Z3856" s="91">
        <f t="shared" si="1695"/>
        <v>300</v>
      </c>
      <c r="AA3856" s="44">
        <f t="shared" si="1696"/>
        <v>0</v>
      </c>
      <c r="AB3856" s="44"/>
      <c r="AC3856" s="44"/>
      <c r="AD3856" s="44"/>
      <c r="AE3856" s="44">
        <f>VLOOKUP(O3856,정산업데이트!$A$6:$B$12,2,10)</f>
        <v>0</v>
      </c>
      <c r="AF3856" s="44"/>
      <c r="AG3856" s="79">
        <f t="shared" si="1697"/>
        <v>300</v>
      </c>
      <c r="AH3856" s="80">
        <f t="shared" si="1698"/>
        <v>2800</v>
      </c>
      <c r="AJ3856" s="35" t="s">
        <v>20467</v>
      </c>
      <c r="AK3856" s="35" t="s">
        <v>73</v>
      </c>
      <c r="AL3856" s="35" t="s">
        <v>20468</v>
      </c>
      <c r="AM3856" s="35" t="s">
        <v>21749</v>
      </c>
      <c r="AN3856" s="35" t="s">
        <v>398</v>
      </c>
      <c r="AO3856" s="35" t="s">
        <v>21750</v>
      </c>
      <c r="AP3856" s="35" t="s">
        <v>21751</v>
      </c>
      <c r="AQ3856" s="35" t="s">
        <v>122</v>
      </c>
      <c r="AR3856" s="35">
        <v>1</v>
      </c>
      <c r="AS3856" s="35">
        <v>1</v>
      </c>
      <c r="AT3856" s="35">
        <v>1E-3</v>
      </c>
      <c r="AU3856" s="35">
        <v>1</v>
      </c>
      <c r="AV3856" s="35" t="s">
        <v>8</v>
      </c>
      <c r="AW3856" s="35">
        <v>45</v>
      </c>
      <c r="AX3856" s="35" t="s">
        <v>68</v>
      </c>
      <c r="AY3856" s="35" t="s">
        <v>68</v>
      </c>
      <c r="AZ3856" s="35" t="s">
        <v>68</v>
      </c>
      <c r="BA3856" s="35" t="s">
        <v>68</v>
      </c>
      <c r="BB3856" s="35" t="s">
        <v>68</v>
      </c>
      <c r="BC3856" s="35" t="s">
        <v>441</v>
      </c>
      <c r="BD3856" s="35" t="s">
        <v>442</v>
      </c>
      <c r="BE3856" s="35" t="s">
        <v>444</v>
      </c>
      <c r="BF3856" s="35" t="s">
        <v>122</v>
      </c>
      <c r="BG3856" s="35" t="s">
        <v>69</v>
      </c>
      <c r="BH3856" s="35" t="s">
        <v>21752</v>
      </c>
      <c r="BI3856" s="35" t="s">
        <v>122</v>
      </c>
      <c r="BJ3856" s="35" t="s">
        <v>21753</v>
      </c>
      <c r="BK3856" s="35" t="s">
        <v>867</v>
      </c>
      <c r="BL3856" s="35" t="s">
        <v>122</v>
      </c>
      <c r="BM3856" s="35" t="s">
        <v>442</v>
      </c>
      <c r="BN3856" s="35" t="s">
        <v>70</v>
      </c>
      <c r="BO3856" s="35" t="s">
        <v>71</v>
      </c>
      <c r="BP3856" s="35" t="s">
        <v>122</v>
      </c>
      <c r="BQ3856" s="35" t="s">
        <v>163</v>
      </c>
    </row>
    <row r="3857" spans="1:69" x14ac:dyDescent="0.4">
      <c r="A3857" s="40" t="str">
        <f t="shared" si="1672"/>
        <v>2025-09-26</v>
      </c>
      <c r="B3857" s="40" t="str">
        <f t="shared" si="1673"/>
        <v>SYD</v>
      </c>
      <c r="C3857" s="39" t="str">
        <f t="shared" si="1674"/>
        <v>40644127020</v>
      </c>
      <c r="D3857" s="41" t="str">
        <f t="shared" si="1675"/>
        <v>PKR253731240</v>
      </c>
      <c r="E3857" s="41" t="str">
        <f t="shared" si="1676"/>
        <v>596421514271</v>
      </c>
      <c r="F3857" s="39" t="str">
        <f t="shared" si="1677"/>
        <v>2254225</v>
      </c>
      <c r="G3857" s="39" t="str">
        <f t="shared" si="1678"/>
        <v>WISE EXPRESS LOGISTICS PTY LTD</v>
      </c>
      <c r="H3857" s="41" t="str">
        <f t="shared" si="1679"/>
        <v>정은아</v>
      </c>
      <c r="I3857" s="39" t="str">
        <f t="shared" si="1680"/>
        <v>46611</v>
      </c>
      <c r="J3857" s="52" t="str">
        <f t="shared" si="1681"/>
        <v/>
      </c>
      <c r="K3857" s="75">
        <f t="shared" si="1682"/>
        <v>1</v>
      </c>
      <c r="L3857" s="76">
        <f t="shared" si="1683"/>
        <v>1</v>
      </c>
      <c r="M3857" s="76">
        <f t="shared" si="1684"/>
        <v>1E-3</v>
      </c>
      <c r="N3857" s="76">
        <f t="shared" si="1685"/>
        <v>1</v>
      </c>
      <c r="O3857" s="42">
        <f t="shared" si="1686"/>
        <v>1</v>
      </c>
      <c r="P3857" s="39" t="str">
        <f t="shared" si="1687"/>
        <v>일반(목록배제,Normal-Manifest Exception)</v>
      </c>
      <c r="Q3857" s="72">
        <f t="shared" si="1688"/>
        <v>100</v>
      </c>
      <c r="R3857" s="43" t="str">
        <f t="shared" si="1689"/>
        <v>5X033</v>
      </c>
      <c r="S3857" s="82" t="str">
        <f t="shared" si="1690"/>
        <v/>
      </c>
      <c r="T3857" s="40">
        <f t="shared" si="1691"/>
        <v>45926</v>
      </c>
      <c r="U3857" s="44">
        <v>2500</v>
      </c>
      <c r="V3857" s="44">
        <f t="shared" si="1692"/>
        <v>0</v>
      </c>
      <c r="W3857" s="77">
        <f t="shared" si="1693"/>
        <v>2500</v>
      </c>
      <c r="X3857" s="78">
        <f t="shared" si="1694"/>
        <v>0</v>
      </c>
      <c r="Y3857" s="44" cm="1">
        <f t="array" ref="Y3857">_xlfn.IFNA(_xlfn.IFS(AND(Q3857&gt;=2000, Q3857&lt;3000), 10000, AND(Q3857&gt;=3000, Q3857&lt;4000), 15000, AND(Q3857&gt;=4000, Q3857&lt;5000), 20000, AND(Q3857&gt;=5000), 25000),0)</f>
        <v>0</v>
      </c>
      <c r="Z3857" s="91">
        <f t="shared" si="1695"/>
        <v>300</v>
      </c>
      <c r="AA3857" s="44">
        <f t="shared" si="1696"/>
        <v>0</v>
      </c>
      <c r="AB3857" s="44"/>
      <c r="AC3857" s="44"/>
      <c r="AD3857" s="44"/>
      <c r="AE3857" s="44">
        <f>VLOOKUP(O3857,정산업데이트!$A$6:$B$12,2,10)</f>
        <v>0</v>
      </c>
      <c r="AF3857" s="44"/>
      <c r="AG3857" s="79">
        <f t="shared" si="1697"/>
        <v>300</v>
      </c>
      <c r="AH3857" s="80">
        <f t="shared" si="1698"/>
        <v>2800</v>
      </c>
      <c r="AJ3857" s="35" t="s">
        <v>20467</v>
      </c>
      <c r="AK3857" s="35" t="s">
        <v>73</v>
      </c>
      <c r="AL3857" s="35" t="s">
        <v>20468</v>
      </c>
      <c r="AM3857" s="35" t="s">
        <v>21754</v>
      </c>
      <c r="AN3857" s="35" t="s">
        <v>3237</v>
      </c>
      <c r="AO3857" s="35" t="s">
        <v>18905</v>
      </c>
      <c r="AP3857" s="35" t="s">
        <v>8589</v>
      </c>
      <c r="AQ3857" s="35" t="s">
        <v>122</v>
      </c>
      <c r="AR3857" s="35">
        <v>1</v>
      </c>
      <c r="AS3857" s="35">
        <v>1</v>
      </c>
      <c r="AT3857" s="35">
        <v>1E-3</v>
      </c>
      <c r="AU3857" s="35">
        <v>1</v>
      </c>
      <c r="AV3857" s="35" t="s">
        <v>8</v>
      </c>
      <c r="AW3857" s="35">
        <v>100</v>
      </c>
      <c r="AX3857" s="35" t="s">
        <v>68</v>
      </c>
      <c r="AY3857" s="35" t="s">
        <v>68</v>
      </c>
      <c r="AZ3857" s="35" t="s">
        <v>68</v>
      </c>
      <c r="BA3857" s="35" t="s">
        <v>68</v>
      </c>
      <c r="BB3857" s="35" t="s">
        <v>68</v>
      </c>
      <c r="BC3857" s="35" t="s">
        <v>125</v>
      </c>
      <c r="BD3857" s="35" t="s">
        <v>74</v>
      </c>
      <c r="BE3857" s="35" t="s">
        <v>93</v>
      </c>
      <c r="BF3857" s="35" t="s">
        <v>122</v>
      </c>
      <c r="BG3857" s="35" t="s">
        <v>69</v>
      </c>
      <c r="BH3857" s="35" t="s">
        <v>21755</v>
      </c>
      <c r="BI3857" s="35" t="s">
        <v>122</v>
      </c>
      <c r="BJ3857" s="35" t="s">
        <v>21756</v>
      </c>
      <c r="BK3857" s="35" t="s">
        <v>867</v>
      </c>
      <c r="BL3857" s="35" t="s">
        <v>122</v>
      </c>
      <c r="BM3857" s="35" t="s">
        <v>74</v>
      </c>
      <c r="BN3857" s="35" t="s">
        <v>70</v>
      </c>
      <c r="BO3857" s="35" t="s">
        <v>71</v>
      </c>
      <c r="BP3857" s="35" t="s">
        <v>122</v>
      </c>
      <c r="BQ3857" s="35" t="s">
        <v>163</v>
      </c>
    </row>
    <row r="3858" spans="1:69" x14ac:dyDescent="0.4">
      <c r="A3858" s="40" t="str">
        <f t="shared" si="1672"/>
        <v>2025-09-26</v>
      </c>
      <c r="B3858" s="40" t="str">
        <f t="shared" si="1673"/>
        <v>SYD</v>
      </c>
      <c r="C3858" s="39" t="str">
        <f t="shared" si="1674"/>
        <v>40644127020</v>
      </c>
      <c r="D3858" s="41" t="str">
        <f t="shared" si="1675"/>
        <v>PKR253731241</v>
      </c>
      <c r="E3858" s="41" t="str">
        <f t="shared" si="1676"/>
        <v>596421514282</v>
      </c>
      <c r="F3858" s="39" t="str">
        <f t="shared" si="1677"/>
        <v>2254225</v>
      </c>
      <c r="G3858" s="39" t="str">
        <f t="shared" si="1678"/>
        <v>WISE EXPRESS LOGISTICS PTY LTD</v>
      </c>
      <c r="H3858" s="41" t="str">
        <f t="shared" si="1679"/>
        <v>김미자</v>
      </c>
      <c r="I3858" s="39" t="str">
        <f t="shared" si="1680"/>
        <v>57751</v>
      </c>
      <c r="J3858" s="52" t="str">
        <f t="shared" si="1681"/>
        <v/>
      </c>
      <c r="K3858" s="75">
        <f t="shared" si="1682"/>
        <v>1</v>
      </c>
      <c r="L3858" s="76">
        <f t="shared" si="1683"/>
        <v>3</v>
      </c>
      <c r="M3858" s="76">
        <f t="shared" si="1684"/>
        <v>1E-3</v>
      </c>
      <c r="N3858" s="76">
        <f t="shared" si="1685"/>
        <v>3</v>
      </c>
      <c r="O3858" s="42">
        <f t="shared" si="1686"/>
        <v>3</v>
      </c>
      <c r="P3858" s="39" t="str">
        <f t="shared" si="1687"/>
        <v>일반(목록배제,Normal-Manifest Exception)</v>
      </c>
      <c r="Q3858" s="72">
        <f t="shared" si="1688"/>
        <v>150</v>
      </c>
      <c r="R3858" s="43" t="str">
        <f t="shared" si="1689"/>
        <v>5X033</v>
      </c>
      <c r="S3858" s="82" t="str">
        <f t="shared" si="1690"/>
        <v/>
      </c>
      <c r="T3858" s="40">
        <f t="shared" si="1691"/>
        <v>45926</v>
      </c>
      <c r="U3858" s="44">
        <v>2500</v>
      </c>
      <c r="V3858" s="44">
        <f t="shared" si="1692"/>
        <v>0</v>
      </c>
      <c r="W3858" s="77">
        <f t="shared" si="1693"/>
        <v>2500</v>
      </c>
      <c r="X3858" s="78">
        <f t="shared" si="1694"/>
        <v>0</v>
      </c>
      <c r="Y3858" s="44" cm="1">
        <f t="array" ref="Y3858">_xlfn.IFNA(_xlfn.IFS(AND(Q3858&gt;=2000, Q3858&lt;3000), 10000, AND(Q3858&gt;=3000, Q3858&lt;4000), 15000, AND(Q3858&gt;=4000, Q3858&lt;5000), 20000, AND(Q3858&gt;=5000), 25000),0)</f>
        <v>0</v>
      </c>
      <c r="Z3858" s="91">
        <f t="shared" si="1695"/>
        <v>300</v>
      </c>
      <c r="AA3858" s="44">
        <f t="shared" si="1696"/>
        <v>0</v>
      </c>
      <c r="AB3858" s="44"/>
      <c r="AC3858" s="44"/>
      <c r="AD3858" s="44"/>
      <c r="AE3858" s="44">
        <f>VLOOKUP(O3858,정산업데이트!$A$6:$B$12,2,10)</f>
        <v>0</v>
      </c>
      <c r="AF3858" s="44"/>
      <c r="AG3858" s="79">
        <f t="shared" si="1697"/>
        <v>300</v>
      </c>
      <c r="AH3858" s="80">
        <f t="shared" si="1698"/>
        <v>2800</v>
      </c>
      <c r="AJ3858" s="35" t="s">
        <v>20467</v>
      </c>
      <c r="AK3858" s="35" t="s">
        <v>73</v>
      </c>
      <c r="AL3858" s="35" t="s">
        <v>20468</v>
      </c>
      <c r="AM3858" s="35" t="s">
        <v>21757</v>
      </c>
      <c r="AN3858" s="35" t="s">
        <v>292</v>
      </c>
      <c r="AO3858" s="35" t="s">
        <v>1549</v>
      </c>
      <c r="AP3858" s="35" t="s">
        <v>21758</v>
      </c>
      <c r="AQ3858" s="35" t="s">
        <v>122</v>
      </c>
      <c r="AR3858" s="35">
        <v>1</v>
      </c>
      <c r="AS3858" s="35">
        <v>3</v>
      </c>
      <c r="AT3858" s="35">
        <v>1E-3</v>
      </c>
      <c r="AU3858" s="35">
        <v>3</v>
      </c>
      <c r="AV3858" s="35" t="s">
        <v>8</v>
      </c>
      <c r="AW3858" s="35">
        <v>150</v>
      </c>
      <c r="AX3858" s="35" t="s">
        <v>68</v>
      </c>
      <c r="AY3858" s="35" t="s">
        <v>68</v>
      </c>
      <c r="AZ3858" s="35" t="s">
        <v>68</v>
      </c>
      <c r="BA3858" s="35" t="s">
        <v>68</v>
      </c>
      <c r="BB3858" s="35" t="s">
        <v>122</v>
      </c>
      <c r="BC3858" s="35" t="s">
        <v>125</v>
      </c>
      <c r="BD3858" s="35" t="s">
        <v>74</v>
      </c>
      <c r="BE3858" s="35" t="s">
        <v>93</v>
      </c>
      <c r="BF3858" s="35" t="s">
        <v>122</v>
      </c>
      <c r="BG3858" s="35" t="s">
        <v>69</v>
      </c>
      <c r="BH3858" s="35" t="s">
        <v>21759</v>
      </c>
      <c r="BI3858" s="35" t="s">
        <v>122</v>
      </c>
      <c r="BJ3858" s="35" t="s">
        <v>21760</v>
      </c>
      <c r="BK3858" s="35" t="s">
        <v>867</v>
      </c>
      <c r="BL3858" s="35" t="s">
        <v>122</v>
      </c>
      <c r="BM3858" s="35" t="s">
        <v>74</v>
      </c>
      <c r="BN3858" s="35" t="s">
        <v>70</v>
      </c>
      <c r="BO3858" s="35" t="s">
        <v>71</v>
      </c>
      <c r="BP3858" s="35" t="s">
        <v>122</v>
      </c>
      <c r="BQ3858" s="35" t="s">
        <v>163</v>
      </c>
    </row>
    <row r="3859" spans="1:69" x14ac:dyDescent="0.4">
      <c r="A3859" s="40" t="str">
        <f t="shared" si="1672"/>
        <v>2025-09-26</v>
      </c>
      <c r="B3859" s="40" t="str">
        <f t="shared" si="1673"/>
        <v>SYD</v>
      </c>
      <c r="C3859" s="39" t="str">
        <f t="shared" si="1674"/>
        <v>40644127020</v>
      </c>
      <c r="D3859" s="41" t="str">
        <f t="shared" si="1675"/>
        <v>PKR253731242</v>
      </c>
      <c r="E3859" s="41" t="str">
        <f t="shared" si="1676"/>
        <v>596421514293</v>
      </c>
      <c r="F3859" s="39" t="str">
        <f t="shared" si="1677"/>
        <v>2254225</v>
      </c>
      <c r="G3859" s="39" t="str">
        <f t="shared" si="1678"/>
        <v>WISE EXPRESS LOGISTICS PTY LTD</v>
      </c>
      <c r="H3859" s="41" t="str">
        <f t="shared" si="1679"/>
        <v>조선화</v>
      </c>
      <c r="I3859" s="39" t="str">
        <f t="shared" si="1680"/>
        <v>36755</v>
      </c>
      <c r="J3859" s="52" t="str">
        <f t="shared" si="1681"/>
        <v/>
      </c>
      <c r="K3859" s="75">
        <f t="shared" si="1682"/>
        <v>1</v>
      </c>
      <c r="L3859" s="76">
        <f t="shared" si="1683"/>
        <v>3</v>
      </c>
      <c r="M3859" s="76">
        <f t="shared" si="1684"/>
        <v>1E-3</v>
      </c>
      <c r="N3859" s="76">
        <f t="shared" si="1685"/>
        <v>3</v>
      </c>
      <c r="O3859" s="42">
        <f t="shared" si="1686"/>
        <v>3</v>
      </c>
      <c r="P3859" s="39" t="str">
        <f t="shared" si="1687"/>
        <v>일반(목록배제,Normal-Manifest Exception)</v>
      </c>
      <c r="Q3859" s="72">
        <f t="shared" si="1688"/>
        <v>144</v>
      </c>
      <c r="R3859" s="43" t="str">
        <f t="shared" si="1689"/>
        <v>5X033</v>
      </c>
      <c r="S3859" s="82" t="str">
        <f t="shared" si="1690"/>
        <v/>
      </c>
      <c r="T3859" s="40">
        <f t="shared" si="1691"/>
        <v>45926</v>
      </c>
      <c r="U3859" s="44">
        <v>2500</v>
      </c>
      <c r="V3859" s="44">
        <f t="shared" si="1692"/>
        <v>0</v>
      </c>
      <c r="W3859" s="77">
        <f t="shared" si="1693"/>
        <v>2500</v>
      </c>
      <c r="X3859" s="78">
        <f t="shared" si="1694"/>
        <v>0</v>
      </c>
      <c r="Y3859" s="44" cm="1">
        <f t="array" ref="Y3859">_xlfn.IFNA(_xlfn.IFS(AND(Q3859&gt;=2000, Q3859&lt;3000), 10000, AND(Q3859&gt;=3000, Q3859&lt;4000), 15000, AND(Q3859&gt;=4000, Q3859&lt;5000), 20000, AND(Q3859&gt;=5000), 25000),0)</f>
        <v>0</v>
      </c>
      <c r="Z3859" s="91">
        <f t="shared" si="1695"/>
        <v>300</v>
      </c>
      <c r="AA3859" s="44">
        <f t="shared" si="1696"/>
        <v>0</v>
      </c>
      <c r="AB3859" s="44"/>
      <c r="AC3859" s="44"/>
      <c r="AD3859" s="44"/>
      <c r="AE3859" s="44">
        <f>VLOOKUP(O3859,정산업데이트!$A$6:$B$12,2,10)</f>
        <v>0</v>
      </c>
      <c r="AF3859" s="44"/>
      <c r="AG3859" s="79">
        <f t="shared" si="1697"/>
        <v>300</v>
      </c>
      <c r="AH3859" s="80">
        <f t="shared" si="1698"/>
        <v>2800</v>
      </c>
      <c r="AJ3859" s="35" t="s">
        <v>20467</v>
      </c>
      <c r="AK3859" s="35" t="s">
        <v>73</v>
      </c>
      <c r="AL3859" s="35" t="s">
        <v>20468</v>
      </c>
      <c r="AM3859" s="35" t="s">
        <v>21761</v>
      </c>
      <c r="AN3859" s="35" t="s">
        <v>21762</v>
      </c>
      <c r="AO3859" s="35" t="s">
        <v>21763</v>
      </c>
      <c r="AP3859" s="35" t="s">
        <v>1678</v>
      </c>
      <c r="AQ3859" s="35" t="s">
        <v>122</v>
      </c>
      <c r="AR3859" s="35">
        <v>1</v>
      </c>
      <c r="AS3859" s="35">
        <v>3</v>
      </c>
      <c r="AT3859" s="35">
        <v>1E-3</v>
      </c>
      <c r="AU3859" s="35">
        <v>3</v>
      </c>
      <c r="AV3859" s="35" t="s">
        <v>8</v>
      </c>
      <c r="AW3859" s="35">
        <v>144</v>
      </c>
      <c r="AX3859" s="35" t="s">
        <v>68</v>
      </c>
      <c r="AY3859" s="35" t="s">
        <v>68</v>
      </c>
      <c r="AZ3859" s="35" t="s">
        <v>68</v>
      </c>
      <c r="BA3859" s="35" t="s">
        <v>68</v>
      </c>
      <c r="BB3859" s="35" t="s">
        <v>68</v>
      </c>
      <c r="BC3859" s="35" t="s">
        <v>125</v>
      </c>
      <c r="BD3859" s="35" t="s">
        <v>74</v>
      </c>
      <c r="BE3859" s="35" t="s">
        <v>93</v>
      </c>
      <c r="BF3859" s="35" t="s">
        <v>122</v>
      </c>
      <c r="BG3859" s="35" t="s">
        <v>69</v>
      </c>
      <c r="BH3859" s="35" t="s">
        <v>21764</v>
      </c>
      <c r="BI3859" s="35" t="s">
        <v>122</v>
      </c>
      <c r="BJ3859" s="35" t="s">
        <v>21765</v>
      </c>
      <c r="BK3859" s="35" t="s">
        <v>867</v>
      </c>
      <c r="BL3859" s="35" t="s">
        <v>122</v>
      </c>
      <c r="BM3859" s="35" t="s">
        <v>74</v>
      </c>
      <c r="BN3859" s="35" t="s">
        <v>70</v>
      </c>
      <c r="BO3859" s="35" t="s">
        <v>71</v>
      </c>
      <c r="BP3859" s="35" t="s">
        <v>122</v>
      </c>
      <c r="BQ3859" s="35" t="s">
        <v>163</v>
      </c>
    </row>
    <row r="3860" spans="1:69" x14ac:dyDescent="0.4">
      <c r="A3860" s="40" t="str">
        <f t="shared" si="1672"/>
        <v>2025-09-26</v>
      </c>
      <c r="B3860" s="40" t="str">
        <f t="shared" si="1673"/>
        <v>SYD</v>
      </c>
      <c r="C3860" s="39" t="str">
        <f t="shared" si="1674"/>
        <v>40644127020</v>
      </c>
      <c r="D3860" s="41" t="str">
        <f t="shared" si="1675"/>
        <v>PKR253731243</v>
      </c>
      <c r="E3860" s="41" t="str">
        <f t="shared" si="1676"/>
        <v>596421514304</v>
      </c>
      <c r="F3860" s="39" t="str">
        <f t="shared" si="1677"/>
        <v>2254225</v>
      </c>
      <c r="G3860" s="39" t="str">
        <f t="shared" si="1678"/>
        <v>WISE EXPRESS LOGISTICS PTY LTD</v>
      </c>
      <c r="H3860" s="41" t="str">
        <f t="shared" si="1679"/>
        <v>송기준</v>
      </c>
      <c r="I3860" s="39" t="str">
        <f t="shared" si="1680"/>
        <v>21376</v>
      </c>
      <c r="J3860" s="52" t="str">
        <f t="shared" si="1681"/>
        <v/>
      </c>
      <c r="K3860" s="75">
        <f t="shared" si="1682"/>
        <v>1</v>
      </c>
      <c r="L3860" s="76">
        <f t="shared" si="1683"/>
        <v>2</v>
      </c>
      <c r="M3860" s="76">
        <f t="shared" si="1684"/>
        <v>1E-3</v>
      </c>
      <c r="N3860" s="76">
        <f t="shared" si="1685"/>
        <v>2</v>
      </c>
      <c r="O3860" s="42">
        <f t="shared" si="1686"/>
        <v>2</v>
      </c>
      <c r="P3860" s="39" t="str">
        <f t="shared" si="1687"/>
        <v>일반(목록배제,Normal-Manifest Exception)</v>
      </c>
      <c r="Q3860" s="72">
        <f t="shared" si="1688"/>
        <v>150</v>
      </c>
      <c r="R3860" s="43" t="str">
        <f t="shared" si="1689"/>
        <v>5X033</v>
      </c>
      <c r="S3860" s="82" t="str">
        <f t="shared" si="1690"/>
        <v/>
      </c>
      <c r="T3860" s="40">
        <f t="shared" si="1691"/>
        <v>45926</v>
      </c>
      <c r="U3860" s="44">
        <v>2500</v>
      </c>
      <c r="V3860" s="44">
        <f t="shared" si="1692"/>
        <v>0</v>
      </c>
      <c r="W3860" s="77">
        <f t="shared" si="1693"/>
        <v>2500</v>
      </c>
      <c r="X3860" s="78">
        <f t="shared" si="1694"/>
        <v>0</v>
      </c>
      <c r="Y3860" s="44" cm="1">
        <f t="array" ref="Y3860">_xlfn.IFNA(_xlfn.IFS(AND(Q3860&gt;=2000, Q3860&lt;3000), 10000, AND(Q3860&gt;=3000, Q3860&lt;4000), 15000, AND(Q3860&gt;=4000, Q3860&lt;5000), 20000, AND(Q3860&gt;=5000), 25000),0)</f>
        <v>0</v>
      </c>
      <c r="Z3860" s="91">
        <f t="shared" si="1695"/>
        <v>300</v>
      </c>
      <c r="AA3860" s="44">
        <f t="shared" si="1696"/>
        <v>0</v>
      </c>
      <c r="AB3860" s="44"/>
      <c r="AC3860" s="44"/>
      <c r="AD3860" s="44"/>
      <c r="AE3860" s="44">
        <f>VLOOKUP(O3860,정산업데이트!$A$6:$B$12,2,10)</f>
        <v>0</v>
      </c>
      <c r="AF3860" s="44"/>
      <c r="AG3860" s="79">
        <f t="shared" si="1697"/>
        <v>300</v>
      </c>
      <c r="AH3860" s="80">
        <f t="shared" si="1698"/>
        <v>2800</v>
      </c>
      <c r="AJ3860" s="35" t="s">
        <v>20467</v>
      </c>
      <c r="AK3860" s="35" t="s">
        <v>73</v>
      </c>
      <c r="AL3860" s="35" t="s">
        <v>20468</v>
      </c>
      <c r="AM3860" s="35" t="s">
        <v>21766</v>
      </c>
      <c r="AN3860" s="35" t="s">
        <v>21767</v>
      </c>
      <c r="AO3860" s="35" t="s">
        <v>21768</v>
      </c>
      <c r="AP3860" s="35" t="s">
        <v>939</v>
      </c>
      <c r="AQ3860" s="35" t="s">
        <v>122</v>
      </c>
      <c r="AR3860" s="35">
        <v>1</v>
      </c>
      <c r="AS3860" s="35">
        <v>2</v>
      </c>
      <c r="AT3860" s="35">
        <v>1E-3</v>
      </c>
      <c r="AU3860" s="35">
        <v>2</v>
      </c>
      <c r="AV3860" s="35" t="s">
        <v>8</v>
      </c>
      <c r="AW3860" s="35">
        <v>150</v>
      </c>
      <c r="AX3860" s="35" t="s">
        <v>68</v>
      </c>
      <c r="AY3860" s="35" t="s">
        <v>68</v>
      </c>
      <c r="AZ3860" s="35" t="s">
        <v>68</v>
      </c>
      <c r="BA3860" s="35" t="s">
        <v>68</v>
      </c>
      <c r="BB3860" s="35" t="s">
        <v>68</v>
      </c>
      <c r="BC3860" s="35" t="s">
        <v>125</v>
      </c>
      <c r="BD3860" s="35" t="s">
        <v>74</v>
      </c>
      <c r="BE3860" s="35" t="s">
        <v>93</v>
      </c>
      <c r="BF3860" s="35" t="s">
        <v>122</v>
      </c>
      <c r="BG3860" s="35" t="s">
        <v>69</v>
      </c>
      <c r="BH3860" s="35" t="s">
        <v>21769</v>
      </c>
      <c r="BI3860" s="35" t="s">
        <v>122</v>
      </c>
      <c r="BJ3860" s="35" t="s">
        <v>21770</v>
      </c>
      <c r="BK3860" s="35" t="s">
        <v>867</v>
      </c>
      <c r="BL3860" s="35" t="s">
        <v>122</v>
      </c>
      <c r="BM3860" s="35" t="s">
        <v>74</v>
      </c>
      <c r="BN3860" s="35" t="s">
        <v>70</v>
      </c>
      <c r="BO3860" s="35" t="s">
        <v>71</v>
      </c>
      <c r="BP3860" s="35" t="s">
        <v>122</v>
      </c>
      <c r="BQ3860" s="35" t="s">
        <v>163</v>
      </c>
    </row>
    <row r="3861" spans="1:69" x14ac:dyDescent="0.4">
      <c r="A3861" s="40" t="str">
        <f t="shared" si="1672"/>
        <v>2025-09-26</v>
      </c>
      <c r="B3861" s="40" t="str">
        <f t="shared" si="1673"/>
        <v>SYD</v>
      </c>
      <c r="C3861" s="39" t="str">
        <f t="shared" si="1674"/>
        <v>40644127020</v>
      </c>
      <c r="D3861" s="41" t="str">
        <f t="shared" si="1675"/>
        <v>PKR253731249</v>
      </c>
      <c r="E3861" s="41" t="str">
        <f t="shared" si="1676"/>
        <v>596421514315</v>
      </c>
      <c r="F3861" s="39" t="str">
        <f t="shared" si="1677"/>
        <v>2254225</v>
      </c>
      <c r="G3861" s="39" t="str">
        <f t="shared" si="1678"/>
        <v>WISE EXPRESS LOGISTICS PTY LTD</v>
      </c>
      <c r="H3861" s="41" t="str">
        <f t="shared" si="1679"/>
        <v>이영란</v>
      </c>
      <c r="I3861" s="39" t="str">
        <f t="shared" si="1680"/>
        <v>03456</v>
      </c>
      <c r="J3861" s="52" t="str">
        <f t="shared" si="1681"/>
        <v/>
      </c>
      <c r="K3861" s="75">
        <f t="shared" si="1682"/>
        <v>1</v>
      </c>
      <c r="L3861" s="76">
        <f t="shared" si="1683"/>
        <v>1.5</v>
      </c>
      <c r="M3861" s="76">
        <f t="shared" si="1684"/>
        <v>1E-3</v>
      </c>
      <c r="N3861" s="76">
        <f t="shared" si="1685"/>
        <v>1.5</v>
      </c>
      <c r="O3861" s="42">
        <f t="shared" si="1686"/>
        <v>1.5</v>
      </c>
      <c r="P3861" s="39" t="str">
        <f t="shared" si="1687"/>
        <v>일반(목록배제,Normal-Manifest Exception)</v>
      </c>
      <c r="Q3861" s="72">
        <f t="shared" si="1688"/>
        <v>105</v>
      </c>
      <c r="R3861" s="43" t="str">
        <f t="shared" si="1689"/>
        <v>5X033</v>
      </c>
      <c r="S3861" s="82" t="str">
        <f t="shared" si="1690"/>
        <v/>
      </c>
      <c r="T3861" s="40">
        <f t="shared" si="1691"/>
        <v>45926</v>
      </c>
      <c r="U3861" s="44">
        <v>2500</v>
      </c>
      <c r="V3861" s="44">
        <f t="shared" si="1692"/>
        <v>0</v>
      </c>
      <c r="W3861" s="77">
        <f t="shared" si="1693"/>
        <v>2500</v>
      </c>
      <c r="X3861" s="78">
        <f t="shared" si="1694"/>
        <v>0</v>
      </c>
      <c r="Y3861" s="44" cm="1">
        <f t="array" ref="Y3861">_xlfn.IFNA(_xlfn.IFS(AND(Q3861&gt;=2000, Q3861&lt;3000), 10000, AND(Q3861&gt;=3000, Q3861&lt;4000), 15000, AND(Q3861&gt;=4000, Q3861&lt;5000), 20000, AND(Q3861&gt;=5000), 25000),0)</f>
        <v>0</v>
      </c>
      <c r="Z3861" s="91">
        <f t="shared" si="1695"/>
        <v>300</v>
      </c>
      <c r="AA3861" s="44">
        <f t="shared" si="1696"/>
        <v>0</v>
      </c>
      <c r="AB3861" s="44"/>
      <c r="AC3861" s="44"/>
      <c r="AD3861" s="44"/>
      <c r="AE3861" s="44">
        <f>VLOOKUP(O3861,정산업데이트!$A$6:$B$12,2,10)</f>
        <v>0</v>
      </c>
      <c r="AF3861" s="44"/>
      <c r="AG3861" s="79">
        <f t="shared" si="1697"/>
        <v>300</v>
      </c>
      <c r="AH3861" s="80">
        <f t="shared" si="1698"/>
        <v>2800</v>
      </c>
      <c r="AJ3861" s="35" t="s">
        <v>20467</v>
      </c>
      <c r="AK3861" s="35" t="s">
        <v>73</v>
      </c>
      <c r="AL3861" s="35" t="s">
        <v>20468</v>
      </c>
      <c r="AM3861" s="35" t="s">
        <v>21771</v>
      </c>
      <c r="AN3861" s="35" t="s">
        <v>9323</v>
      </c>
      <c r="AO3861" s="35" t="s">
        <v>21772</v>
      </c>
      <c r="AP3861" s="35" t="s">
        <v>21773</v>
      </c>
      <c r="AQ3861" s="35" t="s">
        <v>122</v>
      </c>
      <c r="AR3861" s="35">
        <v>1</v>
      </c>
      <c r="AS3861" s="35">
        <v>1.5</v>
      </c>
      <c r="AT3861" s="35">
        <v>1E-3</v>
      </c>
      <c r="AU3861" s="35">
        <v>1.5</v>
      </c>
      <c r="AV3861" s="35" t="s">
        <v>8</v>
      </c>
      <c r="AW3861" s="35">
        <v>105</v>
      </c>
      <c r="AX3861" s="35" t="s">
        <v>68</v>
      </c>
      <c r="AY3861" s="35" t="s">
        <v>68</v>
      </c>
      <c r="AZ3861" s="35" t="s">
        <v>68</v>
      </c>
      <c r="BA3861" s="35" t="s">
        <v>68</v>
      </c>
      <c r="BB3861" s="35" t="s">
        <v>68</v>
      </c>
      <c r="BC3861" s="35" t="s">
        <v>125</v>
      </c>
      <c r="BD3861" s="35" t="s">
        <v>74</v>
      </c>
      <c r="BE3861" s="35" t="s">
        <v>21774</v>
      </c>
      <c r="BF3861" s="35" t="s">
        <v>122</v>
      </c>
      <c r="BG3861" s="35" t="s">
        <v>69</v>
      </c>
      <c r="BH3861" s="35" t="s">
        <v>21775</v>
      </c>
      <c r="BI3861" s="35" t="s">
        <v>122</v>
      </c>
      <c r="BJ3861" s="35" t="s">
        <v>21776</v>
      </c>
      <c r="BK3861" s="35" t="s">
        <v>867</v>
      </c>
      <c r="BL3861" s="35" t="s">
        <v>122</v>
      </c>
      <c r="BM3861" s="35" t="s">
        <v>74</v>
      </c>
      <c r="BN3861" s="35" t="s">
        <v>70</v>
      </c>
      <c r="BO3861" s="35" t="s">
        <v>71</v>
      </c>
      <c r="BP3861" s="35" t="s">
        <v>122</v>
      </c>
      <c r="BQ3861" s="35" t="s">
        <v>163</v>
      </c>
    </row>
    <row r="3862" spans="1:69" x14ac:dyDescent="0.4">
      <c r="A3862" s="40" t="str">
        <f t="shared" si="1672"/>
        <v>2025-09-26</v>
      </c>
      <c r="B3862" s="40" t="str">
        <f t="shared" si="1673"/>
        <v>SYD</v>
      </c>
      <c r="C3862" s="39" t="str">
        <f t="shared" si="1674"/>
        <v>40644127020</v>
      </c>
      <c r="D3862" s="41" t="str">
        <f t="shared" si="1675"/>
        <v>PKR253728517</v>
      </c>
      <c r="E3862" s="41" t="str">
        <f t="shared" si="1676"/>
        <v>596421512996</v>
      </c>
      <c r="F3862" s="39" t="str">
        <f t="shared" si="1677"/>
        <v>2254264</v>
      </c>
      <c r="G3862" s="39" t="str">
        <f t="shared" si="1678"/>
        <v>WISE EXPRESS(JNHLINK)</v>
      </c>
      <c r="H3862" s="41" t="str">
        <f t="shared" si="1679"/>
        <v>김민지</v>
      </c>
      <c r="I3862" s="39" t="str">
        <f t="shared" si="1680"/>
        <v>46278</v>
      </c>
      <c r="J3862" s="52" t="str">
        <f t="shared" si="1681"/>
        <v/>
      </c>
      <c r="K3862" s="75">
        <f t="shared" si="1682"/>
        <v>1</v>
      </c>
      <c r="L3862" s="76">
        <f t="shared" si="1683"/>
        <v>0.7</v>
      </c>
      <c r="M3862" s="76">
        <f t="shared" si="1684"/>
        <v>1E-3</v>
      </c>
      <c r="N3862" s="76">
        <f t="shared" si="1685"/>
        <v>0.7</v>
      </c>
      <c r="O3862" s="42">
        <f t="shared" si="1686"/>
        <v>1</v>
      </c>
      <c r="P3862" s="39" t="str">
        <f t="shared" si="1687"/>
        <v>목록(Manifest)</v>
      </c>
      <c r="Q3862" s="72">
        <f t="shared" si="1688"/>
        <v>65</v>
      </c>
      <c r="R3862" s="43" t="str">
        <f t="shared" si="1689"/>
        <v>5X033</v>
      </c>
      <c r="S3862" s="82" t="str">
        <f t="shared" si="1690"/>
        <v/>
      </c>
      <c r="T3862" s="40">
        <f t="shared" si="1691"/>
        <v>45926</v>
      </c>
      <c r="U3862" s="44">
        <v>2500</v>
      </c>
      <c r="V3862" s="44">
        <f t="shared" si="1692"/>
        <v>0</v>
      </c>
      <c r="W3862" s="77">
        <f t="shared" si="1693"/>
        <v>2500</v>
      </c>
      <c r="X3862" s="78">
        <f t="shared" si="1694"/>
        <v>0</v>
      </c>
      <c r="Y3862" s="44" cm="1">
        <f t="array" ref="Y3862">_xlfn.IFNA(_xlfn.IFS(AND(Q3862&gt;=2000, Q3862&lt;3000), 10000, AND(Q3862&gt;=3000, Q3862&lt;4000), 15000, AND(Q3862&gt;=4000, Q3862&lt;5000), 20000, AND(Q3862&gt;=5000), 25000),0)</f>
        <v>0</v>
      </c>
      <c r="Z3862" s="91">
        <f t="shared" si="1695"/>
        <v>0</v>
      </c>
      <c r="AA3862" s="44">
        <f t="shared" si="1696"/>
        <v>0</v>
      </c>
      <c r="AB3862" s="44"/>
      <c r="AC3862" s="44"/>
      <c r="AD3862" s="44"/>
      <c r="AE3862" s="44">
        <f>VLOOKUP(O3862,정산업데이트!$A$6:$B$12,2,10)</f>
        <v>0</v>
      </c>
      <c r="AF3862" s="44"/>
      <c r="AG3862" s="79">
        <f t="shared" si="1697"/>
        <v>0</v>
      </c>
      <c r="AH3862" s="80">
        <f t="shared" si="1698"/>
        <v>2500</v>
      </c>
      <c r="AJ3862" s="35" t="s">
        <v>20467</v>
      </c>
      <c r="AK3862" s="35" t="s">
        <v>73</v>
      </c>
      <c r="AL3862" s="35" t="s">
        <v>20468</v>
      </c>
      <c r="AM3862" s="35" t="s">
        <v>21777</v>
      </c>
      <c r="AN3862" s="35" t="s">
        <v>243</v>
      </c>
      <c r="AO3862" s="35" t="s">
        <v>21778</v>
      </c>
      <c r="AP3862" s="35" t="s">
        <v>13930</v>
      </c>
      <c r="AQ3862" s="35" t="s">
        <v>122</v>
      </c>
      <c r="AR3862" s="35">
        <v>1</v>
      </c>
      <c r="AS3862" s="35">
        <v>0.7</v>
      </c>
      <c r="AT3862" s="35">
        <v>1E-3</v>
      </c>
      <c r="AU3862" s="35">
        <v>0.7</v>
      </c>
      <c r="AV3862" s="35" t="s">
        <v>7</v>
      </c>
      <c r="AW3862" s="35">
        <v>65</v>
      </c>
      <c r="AX3862" s="35" t="s">
        <v>68</v>
      </c>
      <c r="AY3862" s="35" t="s">
        <v>68</v>
      </c>
      <c r="AZ3862" s="35" t="s">
        <v>68</v>
      </c>
      <c r="BA3862" s="35" t="s">
        <v>68</v>
      </c>
      <c r="BB3862" s="35" t="s">
        <v>68</v>
      </c>
      <c r="BC3862" s="35" t="s">
        <v>142</v>
      </c>
      <c r="BD3862" s="35" t="s">
        <v>106</v>
      </c>
      <c r="BE3862" s="35" t="s">
        <v>107</v>
      </c>
      <c r="BF3862" s="35" t="s">
        <v>122</v>
      </c>
      <c r="BG3862" s="35" t="s">
        <v>69</v>
      </c>
      <c r="BH3862" s="35" t="s">
        <v>21779</v>
      </c>
      <c r="BI3862" s="35" t="s">
        <v>122</v>
      </c>
      <c r="BJ3862" s="35" t="s">
        <v>21780</v>
      </c>
      <c r="BK3862" s="35" t="s">
        <v>867</v>
      </c>
      <c r="BL3862" s="35" t="s">
        <v>122</v>
      </c>
      <c r="BM3862" s="35" t="s">
        <v>106</v>
      </c>
      <c r="BN3862" s="35" t="s">
        <v>70</v>
      </c>
      <c r="BO3862" s="35" t="s">
        <v>71</v>
      </c>
      <c r="BP3862" s="35" t="s">
        <v>122</v>
      </c>
      <c r="BQ3862" s="35" t="s">
        <v>163</v>
      </c>
    </row>
    <row r="3863" spans="1:69" x14ac:dyDescent="0.4">
      <c r="A3863" s="40" t="str">
        <f t="shared" si="1672"/>
        <v>2025-09-26</v>
      </c>
      <c r="B3863" s="40" t="str">
        <f t="shared" si="1673"/>
        <v>SYD</v>
      </c>
      <c r="C3863" s="39" t="str">
        <f t="shared" si="1674"/>
        <v>40644127020</v>
      </c>
      <c r="D3863" s="41" t="str">
        <f t="shared" si="1675"/>
        <v>PAU029768516</v>
      </c>
      <c r="E3863" s="41" t="str">
        <f t="shared" si="1676"/>
        <v>596421513011</v>
      </c>
      <c r="F3863" s="39" t="str">
        <f t="shared" si="1677"/>
        <v>2254252</v>
      </c>
      <c r="G3863" s="39" t="str">
        <f t="shared" si="1678"/>
        <v>WISE EXPRESS(AUSTRAPHARM)</v>
      </c>
      <c r="H3863" s="41" t="str">
        <f t="shared" si="1679"/>
        <v>박중규</v>
      </c>
      <c r="I3863" s="39" t="str">
        <f t="shared" si="1680"/>
        <v>13618</v>
      </c>
      <c r="J3863" s="52" t="str">
        <f t="shared" si="1681"/>
        <v/>
      </c>
      <c r="K3863" s="75">
        <f t="shared" si="1682"/>
        <v>1</v>
      </c>
      <c r="L3863" s="76">
        <f t="shared" si="1683"/>
        <v>1</v>
      </c>
      <c r="M3863" s="76">
        <f t="shared" si="1684"/>
        <v>1E-3</v>
      </c>
      <c r="N3863" s="76">
        <f t="shared" si="1685"/>
        <v>1</v>
      </c>
      <c r="O3863" s="42">
        <f t="shared" si="1686"/>
        <v>1</v>
      </c>
      <c r="P3863" s="39" t="str">
        <f t="shared" si="1687"/>
        <v>일반(목록배제,Normal-Manifest Exception)</v>
      </c>
      <c r="Q3863" s="72">
        <f t="shared" si="1688"/>
        <v>120</v>
      </c>
      <c r="R3863" s="43" t="str">
        <f t="shared" si="1689"/>
        <v>5X033</v>
      </c>
      <c r="S3863" s="82" t="str">
        <f t="shared" si="1690"/>
        <v/>
      </c>
      <c r="T3863" s="40">
        <f t="shared" si="1691"/>
        <v>45926</v>
      </c>
      <c r="U3863" s="44">
        <v>2500</v>
      </c>
      <c r="V3863" s="44">
        <f t="shared" si="1692"/>
        <v>0</v>
      </c>
      <c r="W3863" s="77">
        <f t="shared" si="1693"/>
        <v>2500</v>
      </c>
      <c r="X3863" s="78">
        <f t="shared" si="1694"/>
        <v>0</v>
      </c>
      <c r="Y3863" s="44" cm="1">
        <f t="array" ref="Y3863">_xlfn.IFNA(_xlfn.IFS(AND(Q3863&gt;=2000, Q3863&lt;3000), 10000, AND(Q3863&gt;=3000, Q3863&lt;4000), 15000, AND(Q3863&gt;=4000, Q3863&lt;5000), 20000, AND(Q3863&gt;=5000), 25000),0)</f>
        <v>0</v>
      </c>
      <c r="Z3863" s="91">
        <f t="shared" si="1695"/>
        <v>300</v>
      </c>
      <c r="AA3863" s="44">
        <f t="shared" si="1696"/>
        <v>0</v>
      </c>
      <c r="AB3863" s="44"/>
      <c r="AC3863" s="44"/>
      <c r="AD3863" s="44"/>
      <c r="AE3863" s="44">
        <f>VLOOKUP(O3863,정산업데이트!$A$6:$B$12,2,10)</f>
        <v>0</v>
      </c>
      <c r="AF3863" s="44"/>
      <c r="AG3863" s="79">
        <f t="shared" si="1697"/>
        <v>300</v>
      </c>
      <c r="AH3863" s="80">
        <f t="shared" si="1698"/>
        <v>2800</v>
      </c>
      <c r="AJ3863" s="35" t="s">
        <v>20467</v>
      </c>
      <c r="AK3863" s="35" t="s">
        <v>73</v>
      </c>
      <c r="AL3863" s="35" t="s">
        <v>20468</v>
      </c>
      <c r="AM3863" s="35" t="s">
        <v>21781</v>
      </c>
      <c r="AN3863" s="35" t="s">
        <v>787</v>
      </c>
      <c r="AO3863" s="35" t="s">
        <v>788</v>
      </c>
      <c r="AP3863" s="35" t="s">
        <v>8346</v>
      </c>
      <c r="AQ3863" s="35" t="s">
        <v>122</v>
      </c>
      <c r="AR3863" s="35">
        <v>1</v>
      </c>
      <c r="AS3863" s="35">
        <v>1</v>
      </c>
      <c r="AT3863" s="35">
        <v>1E-3</v>
      </c>
      <c r="AU3863" s="35">
        <v>1</v>
      </c>
      <c r="AV3863" s="35" t="s">
        <v>8</v>
      </c>
      <c r="AW3863" s="35">
        <v>120</v>
      </c>
      <c r="AX3863" s="35" t="s">
        <v>68</v>
      </c>
      <c r="AY3863" s="35" t="s">
        <v>68</v>
      </c>
      <c r="AZ3863" s="35" t="s">
        <v>68</v>
      </c>
      <c r="BA3863" s="35" t="s">
        <v>68</v>
      </c>
      <c r="BB3863" s="35" t="s">
        <v>68</v>
      </c>
      <c r="BC3863" s="35" t="s">
        <v>132</v>
      </c>
      <c r="BD3863" s="35" t="s">
        <v>83</v>
      </c>
      <c r="BE3863" s="35" t="s">
        <v>108</v>
      </c>
      <c r="BF3863" s="35" t="s">
        <v>122</v>
      </c>
      <c r="BG3863" s="35" t="s">
        <v>69</v>
      </c>
      <c r="BH3863" s="35" t="s">
        <v>21782</v>
      </c>
      <c r="BI3863" s="35" t="s">
        <v>122</v>
      </c>
      <c r="BJ3863" s="35" t="s">
        <v>21783</v>
      </c>
      <c r="BK3863" s="35" t="s">
        <v>867</v>
      </c>
      <c r="BL3863" s="35" t="s">
        <v>122</v>
      </c>
      <c r="BM3863" s="35" t="s">
        <v>83</v>
      </c>
      <c r="BN3863" s="35" t="s">
        <v>70</v>
      </c>
      <c r="BO3863" s="35" t="s">
        <v>71</v>
      </c>
      <c r="BP3863" s="35" t="s">
        <v>122</v>
      </c>
      <c r="BQ3863" s="35" t="s">
        <v>163</v>
      </c>
    </row>
    <row r="3864" spans="1:69" x14ac:dyDescent="0.4">
      <c r="A3864" s="40" t="str">
        <f t="shared" si="1672"/>
        <v>2025-09-26</v>
      </c>
      <c r="B3864" s="40" t="str">
        <f t="shared" si="1673"/>
        <v>SYD</v>
      </c>
      <c r="C3864" s="39" t="str">
        <f t="shared" si="1674"/>
        <v>40644127020</v>
      </c>
      <c r="D3864" s="41" t="str">
        <f t="shared" si="1675"/>
        <v>PAU029768517</v>
      </c>
      <c r="E3864" s="41" t="str">
        <f t="shared" si="1676"/>
        <v>596421513022</v>
      </c>
      <c r="F3864" s="39" t="str">
        <f t="shared" si="1677"/>
        <v>2254252</v>
      </c>
      <c r="G3864" s="39" t="str">
        <f t="shared" si="1678"/>
        <v>WISE EXPRESS(AUSTRAPHARM)</v>
      </c>
      <c r="H3864" s="41" t="str">
        <f t="shared" si="1679"/>
        <v>조미희</v>
      </c>
      <c r="I3864" s="39" t="str">
        <f t="shared" si="1680"/>
        <v>21910</v>
      </c>
      <c r="J3864" s="52" t="str">
        <f t="shared" si="1681"/>
        <v/>
      </c>
      <c r="K3864" s="75">
        <f t="shared" si="1682"/>
        <v>1</v>
      </c>
      <c r="L3864" s="76">
        <f t="shared" si="1683"/>
        <v>1</v>
      </c>
      <c r="M3864" s="76">
        <f t="shared" si="1684"/>
        <v>1E-3</v>
      </c>
      <c r="N3864" s="76">
        <f t="shared" si="1685"/>
        <v>1</v>
      </c>
      <c r="O3864" s="42">
        <f t="shared" si="1686"/>
        <v>1</v>
      </c>
      <c r="P3864" s="39" t="str">
        <f t="shared" si="1687"/>
        <v>일반(목록배제,Normal-Manifest Exception)</v>
      </c>
      <c r="Q3864" s="72">
        <f t="shared" si="1688"/>
        <v>100</v>
      </c>
      <c r="R3864" s="43" t="str">
        <f t="shared" si="1689"/>
        <v>5X033</v>
      </c>
      <c r="S3864" s="82" t="str">
        <f t="shared" si="1690"/>
        <v/>
      </c>
      <c r="T3864" s="40">
        <f t="shared" si="1691"/>
        <v>45926</v>
      </c>
      <c r="U3864" s="44">
        <v>2500</v>
      </c>
      <c r="V3864" s="44">
        <f t="shared" si="1692"/>
        <v>0</v>
      </c>
      <c r="W3864" s="77">
        <f t="shared" si="1693"/>
        <v>2500</v>
      </c>
      <c r="X3864" s="78">
        <f t="shared" si="1694"/>
        <v>0</v>
      </c>
      <c r="Y3864" s="44" cm="1">
        <f t="array" ref="Y3864">_xlfn.IFNA(_xlfn.IFS(AND(Q3864&gt;=2000, Q3864&lt;3000), 10000, AND(Q3864&gt;=3000, Q3864&lt;4000), 15000, AND(Q3864&gt;=4000, Q3864&lt;5000), 20000, AND(Q3864&gt;=5000), 25000),0)</f>
        <v>0</v>
      </c>
      <c r="Z3864" s="91">
        <f t="shared" si="1695"/>
        <v>300</v>
      </c>
      <c r="AA3864" s="44">
        <f t="shared" si="1696"/>
        <v>0</v>
      </c>
      <c r="AB3864" s="44"/>
      <c r="AC3864" s="44"/>
      <c r="AD3864" s="44"/>
      <c r="AE3864" s="44">
        <f>VLOOKUP(O3864,정산업데이트!$A$6:$B$12,2,10)</f>
        <v>0</v>
      </c>
      <c r="AF3864" s="44"/>
      <c r="AG3864" s="79">
        <f t="shared" si="1697"/>
        <v>300</v>
      </c>
      <c r="AH3864" s="80">
        <f t="shared" si="1698"/>
        <v>2800</v>
      </c>
      <c r="AJ3864" s="35" t="s">
        <v>20467</v>
      </c>
      <c r="AK3864" s="35" t="s">
        <v>73</v>
      </c>
      <c r="AL3864" s="35" t="s">
        <v>20468</v>
      </c>
      <c r="AM3864" s="35" t="s">
        <v>21784</v>
      </c>
      <c r="AN3864" s="35" t="s">
        <v>3698</v>
      </c>
      <c r="AO3864" s="35" t="s">
        <v>3699</v>
      </c>
      <c r="AP3864" s="35" t="s">
        <v>3700</v>
      </c>
      <c r="AQ3864" s="35" t="s">
        <v>122</v>
      </c>
      <c r="AR3864" s="35">
        <v>1</v>
      </c>
      <c r="AS3864" s="35">
        <v>1</v>
      </c>
      <c r="AT3864" s="35">
        <v>1E-3</v>
      </c>
      <c r="AU3864" s="35">
        <v>1</v>
      </c>
      <c r="AV3864" s="35" t="s">
        <v>8</v>
      </c>
      <c r="AW3864" s="35">
        <v>100</v>
      </c>
      <c r="AX3864" s="35" t="s">
        <v>68</v>
      </c>
      <c r="AY3864" s="35" t="s">
        <v>68</v>
      </c>
      <c r="AZ3864" s="35" t="s">
        <v>68</v>
      </c>
      <c r="BA3864" s="35" t="s">
        <v>68</v>
      </c>
      <c r="BB3864" s="35" t="s">
        <v>68</v>
      </c>
      <c r="BC3864" s="35" t="s">
        <v>132</v>
      </c>
      <c r="BD3864" s="35" t="s">
        <v>83</v>
      </c>
      <c r="BE3864" s="35" t="s">
        <v>108</v>
      </c>
      <c r="BF3864" s="35" t="s">
        <v>122</v>
      </c>
      <c r="BG3864" s="35" t="s">
        <v>69</v>
      </c>
      <c r="BH3864" s="35" t="s">
        <v>21785</v>
      </c>
      <c r="BI3864" s="35" t="s">
        <v>122</v>
      </c>
      <c r="BJ3864" s="35" t="s">
        <v>21786</v>
      </c>
      <c r="BK3864" s="35" t="s">
        <v>867</v>
      </c>
      <c r="BL3864" s="35" t="s">
        <v>122</v>
      </c>
      <c r="BM3864" s="35" t="s">
        <v>83</v>
      </c>
      <c r="BN3864" s="35" t="s">
        <v>70</v>
      </c>
      <c r="BO3864" s="35" t="s">
        <v>71</v>
      </c>
      <c r="BP3864" s="35" t="s">
        <v>122</v>
      </c>
      <c r="BQ3864" s="35" t="s">
        <v>163</v>
      </c>
    </row>
    <row r="3865" spans="1:69" x14ac:dyDescent="0.4">
      <c r="A3865" s="40" t="str">
        <f t="shared" si="1672"/>
        <v>2025-09-26</v>
      </c>
      <c r="B3865" s="40" t="str">
        <f t="shared" si="1673"/>
        <v>SYD</v>
      </c>
      <c r="C3865" s="39" t="str">
        <f t="shared" si="1674"/>
        <v>40644127020</v>
      </c>
      <c r="D3865" s="41" t="str">
        <f t="shared" si="1675"/>
        <v>PAU029768518</v>
      </c>
      <c r="E3865" s="41" t="str">
        <f t="shared" si="1676"/>
        <v>596421513033</v>
      </c>
      <c r="F3865" s="39" t="str">
        <f t="shared" si="1677"/>
        <v>2254252</v>
      </c>
      <c r="G3865" s="39" t="str">
        <f t="shared" si="1678"/>
        <v>WISE EXPRESS(AUSTRAPHARM)</v>
      </c>
      <c r="H3865" s="41" t="str">
        <f t="shared" si="1679"/>
        <v>민문희</v>
      </c>
      <c r="I3865" s="39" t="str">
        <f t="shared" si="1680"/>
        <v>10902</v>
      </c>
      <c r="J3865" s="52" t="str">
        <f t="shared" si="1681"/>
        <v/>
      </c>
      <c r="K3865" s="75">
        <f t="shared" si="1682"/>
        <v>1</v>
      </c>
      <c r="L3865" s="76">
        <f t="shared" si="1683"/>
        <v>1</v>
      </c>
      <c r="M3865" s="76">
        <f t="shared" si="1684"/>
        <v>1E-3</v>
      </c>
      <c r="N3865" s="76">
        <f t="shared" si="1685"/>
        <v>1</v>
      </c>
      <c r="O3865" s="42">
        <f t="shared" si="1686"/>
        <v>1</v>
      </c>
      <c r="P3865" s="39" t="str">
        <f t="shared" si="1687"/>
        <v>일반(목록배제,Normal-Manifest Exception)</v>
      </c>
      <c r="Q3865" s="72">
        <f t="shared" si="1688"/>
        <v>100</v>
      </c>
      <c r="R3865" s="43" t="str">
        <f t="shared" si="1689"/>
        <v>5X033</v>
      </c>
      <c r="S3865" s="82" t="str">
        <f t="shared" si="1690"/>
        <v/>
      </c>
      <c r="T3865" s="40">
        <f t="shared" si="1691"/>
        <v>45926</v>
      </c>
      <c r="U3865" s="44">
        <v>2500</v>
      </c>
      <c r="V3865" s="44">
        <f t="shared" si="1692"/>
        <v>0</v>
      </c>
      <c r="W3865" s="77">
        <f t="shared" si="1693"/>
        <v>2500</v>
      </c>
      <c r="X3865" s="78">
        <f t="shared" si="1694"/>
        <v>0</v>
      </c>
      <c r="Y3865" s="44" cm="1">
        <f t="array" ref="Y3865">_xlfn.IFNA(_xlfn.IFS(AND(Q3865&gt;=2000, Q3865&lt;3000), 10000, AND(Q3865&gt;=3000, Q3865&lt;4000), 15000, AND(Q3865&gt;=4000, Q3865&lt;5000), 20000, AND(Q3865&gt;=5000), 25000),0)</f>
        <v>0</v>
      </c>
      <c r="Z3865" s="91">
        <f t="shared" si="1695"/>
        <v>300</v>
      </c>
      <c r="AA3865" s="44">
        <f t="shared" si="1696"/>
        <v>0</v>
      </c>
      <c r="AB3865" s="44"/>
      <c r="AC3865" s="44"/>
      <c r="AD3865" s="44"/>
      <c r="AE3865" s="44">
        <f>VLOOKUP(O3865,정산업데이트!$A$6:$B$12,2,10)</f>
        <v>0</v>
      </c>
      <c r="AF3865" s="44"/>
      <c r="AG3865" s="79">
        <f t="shared" si="1697"/>
        <v>300</v>
      </c>
      <c r="AH3865" s="80">
        <f t="shared" si="1698"/>
        <v>2800</v>
      </c>
      <c r="AJ3865" s="35" t="s">
        <v>20467</v>
      </c>
      <c r="AK3865" s="35" t="s">
        <v>73</v>
      </c>
      <c r="AL3865" s="35" t="s">
        <v>20468</v>
      </c>
      <c r="AM3865" s="35" t="s">
        <v>21787</v>
      </c>
      <c r="AN3865" s="35" t="s">
        <v>1346</v>
      </c>
      <c r="AO3865" s="35" t="s">
        <v>1347</v>
      </c>
      <c r="AP3865" s="35" t="s">
        <v>1348</v>
      </c>
      <c r="AQ3865" s="35" t="s">
        <v>122</v>
      </c>
      <c r="AR3865" s="35">
        <v>1</v>
      </c>
      <c r="AS3865" s="35">
        <v>1</v>
      </c>
      <c r="AT3865" s="35">
        <v>1E-3</v>
      </c>
      <c r="AU3865" s="35">
        <v>1</v>
      </c>
      <c r="AV3865" s="35" t="s">
        <v>8</v>
      </c>
      <c r="AW3865" s="35">
        <v>100</v>
      </c>
      <c r="AX3865" s="35" t="s">
        <v>68</v>
      </c>
      <c r="AY3865" s="35" t="s">
        <v>68</v>
      </c>
      <c r="AZ3865" s="35" t="s">
        <v>68</v>
      </c>
      <c r="BA3865" s="35" t="s">
        <v>68</v>
      </c>
      <c r="BB3865" s="35" t="s">
        <v>68</v>
      </c>
      <c r="BC3865" s="35" t="s">
        <v>132</v>
      </c>
      <c r="BD3865" s="35" t="s">
        <v>83</v>
      </c>
      <c r="BE3865" s="35" t="s">
        <v>108</v>
      </c>
      <c r="BF3865" s="35" t="s">
        <v>122</v>
      </c>
      <c r="BG3865" s="35" t="s">
        <v>69</v>
      </c>
      <c r="BH3865" s="35" t="s">
        <v>21788</v>
      </c>
      <c r="BI3865" s="35" t="s">
        <v>122</v>
      </c>
      <c r="BJ3865" s="35" t="s">
        <v>21789</v>
      </c>
      <c r="BK3865" s="35" t="s">
        <v>867</v>
      </c>
      <c r="BL3865" s="35" t="s">
        <v>122</v>
      </c>
      <c r="BM3865" s="35" t="s">
        <v>83</v>
      </c>
      <c r="BN3865" s="35" t="s">
        <v>70</v>
      </c>
      <c r="BO3865" s="35" t="s">
        <v>71</v>
      </c>
      <c r="BP3865" s="35" t="s">
        <v>122</v>
      </c>
      <c r="BQ3865" s="35" t="s">
        <v>163</v>
      </c>
    </row>
    <row r="3866" spans="1:69" x14ac:dyDescent="0.4">
      <c r="A3866" s="40" t="str">
        <f t="shared" si="1672"/>
        <v>2025-09-26</v>
      </c>
      <c r="B3866" s="40" t="str">
        <f t="shared" si="1673"/>
        <v>SYD</v>
      </c>
      <c r="C3866" s="39" t="str">
        <f t="shared" si="1674"/>
        <v>40644127020</v>
      </c>
      <c r="D3866" s="41" t="str">
        <f t="shared" si="1675"/>
        <v>PAU029774150</v>
      </c>
      <c r="E3866" s="41" t="str">
        <f t="shared" si="1676"/>
        <v>596421513044</v>
      </c>
      <c r="F3866" s="39" t="str">
        <f t="shared" si="1677"/>
        <v>2254252</v>
      </c>
      <c r="G3866" s="39" t="str">
        <f t="shared" si="1678"/>
        <v>WISE EXPRESS(AUSTRAPHARM)</v>
      </c>
      <c r="H3866" s="41" t="str">
        <f t="shared" si="1679"/>
        <v>서현주</v>
      </c>
      <c r="I3866" s="39" t="str">
        <f t="shared" si="1680"/>
        <v>41550</v>
      </c>
      <c r="J3866" s="52" t="str">
        <f t="shared" si="1681"/>
        <v/>
      </c>
      <c r="K3866" s="75">
        <f t="shared" si="1682"/>
        <v>1</v>
      </c>
      <c r="L3866" s="76">
        <f t="shared" si="1683"/>
        <v>1</v>
      </c>
      <c r="M3866" s="76">
        <f t="shared" si="1684"/>
        <v>1E-3</v>
      </c>
      <c r="N3866" s="76">
        <f t="shared" si="1685"/>
        <v>1</v>
      </c>
      <c r="O3866" s="42">
        <f t="shared" si="1686"/>
        <v>1</v>
      </c>
      <c r="P3866" s="39" t="str">
        <f t="shared" si="1687"/>
        <v>목록(Manifest)</v>
      </c>
      <c r="Q3866" s="72">
        <f t="shared" si="1688"/>
        <v>60</v>
      </c>
      <c r="R3866" s="43" t="str">
        <f t="shared" si="1689"/>
        <v>5X033</v>
      </c>
      <c r="S3866" s="82" t="str">
        <f t="shared" si="1690"/>
        <v/>
      </c>
      <c r="T3866" s="40">
        <f t="shared" si="1691"/>
        <v>45926</v>
      </c>
      <c r="U3866" s="44">
        <v>2500</v>
      </c>
      <c r="V3866" s="44">
        <f t="shared" si="1692"/>
        <v>0</v>
      </c>
      <c r="W3866" s="77">
        <f t="shared" si="1693"/>
        <v>2500</v>
      </c>
      <c r="X3866" s="78">
        <f t="shared" si="1694"/>
        <v>0</v>
      </c>
      <c r="Y3866" s="44" cm="1">
        <f t="array" ref="Y3866">_xlfn.IFNA(_xlfn.IFS(AND(Q3866&gt;=2000, Q3866&lt;3000), 10000, AND(Q3866&gt;=3000, Q3866&lt;4000), 15000, AND(Q3866&gt;=4000, Q3866&lt;5000), 20000, AND(Q3866&gt;=5000), 25000),0)</f>
        <v>0</v>
      </c>
      <c r="Z3866" s="91">
        <f t="shared" si="1695"/>
        <v>0</v>
      </c>
      <c r="AA3866" s="44">
        <f t="shared" si="1696"/>
        <v>0</v>
      </c>
      <c r="AB3866" s="44"/>
      <c r="AC3866" s="44"/>
      <c r="AD3866" s="44"/>
      <c r="AE3866" s="44">
        <f>VLOOKUP(O3866,정산업데이트!$A$6:$B$12,2,10)</f>
        <v>0</v>
      </c>
      <c r="AF3866" s="44"/>
      <c r="AG3866" s="79">
        <f t="shared" si="1697"/>
        <v>0</v>
      </c>
      <c r="AH3866" s="80">
        <f t="shared" si="1698"/>
        <v>2500</v>
      </c>
      <c r="AJ3866" s="35" t="s">
        <v>20467</v>
      </c>
      <c r="AK3866" s="35" t="s">
        <v>73</v>
      </c>
      <c r="AL3866" s="35" t="s">
        <v>20468</v>
      </c>
      <c r="AM3866" s="35" t="s">
        <v>21790</v>
      </c>
      <c r="AN3866" s="35" t="s">
        <v>21791</v>
      </c>
      <c r="AO3866" s="35" t="s">
        <v>21792</v>
      </c>
      <c r="AP3866" s="35" t="s">
        <v>21793</v>
      </c>
      <c r="AQ3866" s="35" t="s">
        <v>122</v>
      </c>
      <c r="AR3866" s="35">
        <v>1</v>
      </c>
      <c r="AS3866" s="35">
        <v>1</v>
      </c>
      <c r="AT3866" s="35">
        <v>1E-3</v>
      </c>
      <c r="AU3866" s="35">
        <v>1</v>
      </c>
      <c r="AV3866" s="35" t="s">
        <v>7</v>
      </c>
      <c r="AW3866" s="35">
        <v>60</v>
      </c>
      <c r="AX3866" s="35" t="s">
        <v>68</v>
      </c>
      <c r="AY3866" s="35" t="s">
        <v>68</v>
      </c>
      <c r="AZ3866" s="35" t="s">
        <v>68</v>
      </c>
      <c r="BA3866" s="35" t="s">
        <v>68</v>
      </c>
      <c r="BB3866" s="35" t="s">
        <v>68</v>
      </c>
      <c r="BC3866" s="35" t="s">
        <v>132</v>
      </c>
      <c r="BD3866" s="35" t="s">
        <v>83</v>
      </c>
      <c r="BE3866" s="35" t="s">
        <v>86</v>
      </c>
      <c r="BF3866" s="35" t="s">
        <v>122</v>
      </c>
      <c r="BG3866" s="35" t="s">
        <v>69</v>
      </c>
      <c r="BH3866" s="35" t="s">
        <v>21794</v>
      </c>
      <c r="BI3866" s="35" t="s">
        <v>122</v>
      </c>
      <c r="BJ3866" s="35" t="s">
        <v>21795</v>
      </c>
      <c r="BK3866" s="35" t="s">
        <v>867</v>
      </c>
      <c r="BL3866" s="35" t="s">
        <v>122</v>
      </c>
      <c r="BM3866" s="35" t="s">
        <v>83</v>
      </c>
      <c r="BN3866" s="35" t="s">
        <v>70</v>
      </c>
      <c r="BO3866" s="35" t="s">
        <v>71</v>
      </c>
      <c r="BP3866" s="35" t="s">
        <v>122</v>
      </c>
      <c r="BQ3866" s="35" t="s">
        <v>163</v>
      </c>
    </row>
    <row r="3867" spans="1:69" x14ac:dyDescent="0.4">
      <c r="A3867" s="40" t="str">
        <f t="shared" si="1672"/>
        <v>2025-09-26</v>
      </c>
      <c r="B3867" s="40" t="str">
        <f t="shared" si="1673"/>
        <v>SYD</v>
      </c>
      <c r="C3867" s="39" t="str">
        <f t="shared" si="1674"/>
        <v>40644127020</v>
      </c>
      <c r="D3867" s="41" t="str">
        <f t="shared" si="1675"/>
        <v>PKR253725463</v>
      </c>
      <c r="E3867" s="41" t="str">
        <f t="shared" si="1676"/>
        <v>596421511843</v>
      </c>
      <c r="F3867" s="39" t="str">
        <f t="shared" si="1677"/>
        <v>2254239</v>
      </c>
      <c r="G3867" s="39" t="str">
        <f t="shared" si="1678"/>
        <v>WISE EXPRESS(BIOSYDNEY)</v>
      </c>
      <c r="H3867" s="41" t="str">
        <f t="shared" si="1679"/>
        <v>심경란</v>
      </c>
      <c r="I3867" s="39" t="str">
        <f t="shared" si="1680"/>
        <v>38015</v>
      </c>
      <c r="J3867" s="52" t="str">
        <f t="shared" si="1681"/>
        <v/>
      </c>
      <c r="K3867" s="75">
        <f t="shared" si="1682"/>
        <v>1</v>
      </c>
      <c r="L3867" s="76">
        <f t="shared" si="1683"/>
        <v>1</v>
      </c>
      <c r="M3867" s="76">
        <f t="shared" si="1684"/>
        <v>1E-3</v>
      </c>
      <c r="N3867" s="76">
        <f t="shared" si="1685"/>
        <v>1</v>
      </c>
      <c r="O3867" s="42">
        <f t="shared" si="1686"/>
        <v>1</v>
      </c>
      <c r="P3867" s="39" t="str">
        <f t="shared" si="1687"/>
        <v>일반(목록배제,Normal-Manifest Exception)</v>
      </c>
      <c r="Q3867" s="72">
        <f t="shared" si="1688"/>
        <v>120</v>
      </c>
      <c r="R3867" s="43" t="str">
        <f t="shared" si="1689"/>
        <v>5X033</v>
      </c>
      <c r="S3867" s="82" t="str">
        <f t="shared" si="1690"/>
        <v/>
      </c>
      <c r="T3867" s="40">
        <f t="shared" si="1691"/>
        <v>45926</v>
      </c>
      <c r="U3867" s="44">
        <v>2500</v>
      </c>
      <c r="V3867" s="44">
        <f t="shared" si="1692"/>
        <v>0</v>
      </c>
      <c r="W3867" s="77">
        <f t="shared" si="1693"/>
        <v>2500</v>
      </c>
      <c r="X3867" s="78">
        <f t="shared" si="1694"/>
        <v>0</v>
      </c>
      <c r="Y3867" s="44" cm="1">
        <f t="array" ref="Y3867">_xlfn.IFNA(_xlfn.IFS(AND(Q3867&gt;=2000, Q3867&lt;3000), 10000, AND(Q3867&gt;=3000, Q3867&lt;4000), 15000, AND(Q3867&gt;=4000, Q3867&lt;5000), 20000, AND(Q3867&gt;=5000), 25000),0)</f>
        <v>0</v>
      </c>
      <c r="Z3867" s="91">
        <f t="shared" si="1695"/>
        <v>300</v>
      </c>
      <c r="AA3867" s="44">
        <f t="shared" si="1696"/>
        <v>0</v>
      </c>
      <c r="AB3867" s="44"/>
      <c r="AC3867" s="44"/>
      <c r="AD3867" s="44"/>
      <c r="AE3867" s="44">
        <f>VLOOKUP(O3867,정산업데이트!$A$6:$B$12,2,10)</f>
        <v>0</v>
      </c>
      <c r="AF3867" s="44"/>
      <c r="AG3867" s="79">
        <f t="shared" si="1697"/>
        <v>300</v>
      </c>
      <c r="AH3867" s="80">
        <f t="shared" si="1698"/>
        <v>2800</v>
      </c>
      <c r="AJ3867" s="35" t="s">
        <v>20467</v>
      </c>
      <c r="AK3867" s="35" t="s">
        <v>73</v>
      </c>
      <c r="AL3867" s="35" t="s">
        <v>20468</v>
      </c>
      <c r="AM3867" s="35" t="s">
        <v>21796</v>
      </c>
      <c r="AN3867" s="35" t="s">
        <v>21797</v>
      </c>
      <c r="AO3867" s="35" t="s">
        <v>21798</v>
      </c>
      <c r="AP3867" s="35" t="s">
        <v>21799</v>
      </c>
      <c r="AQ3867" s="35" t="s">
        <v>122</v>
      </c>
      <c r="AR3867" s="35">
        <v>1</v>
      </c>
      <c r="AS3867" s="35">
        <v>1</v>
      </c>
      <c r="AT3867" s="35">
        <v>1E-3</v>
      </c>
      <c r="AU3867" s="35">
        <v>1</v>
      </c>
      <c r="AV3867" s="35" t="s">
        <v>8</v>
      </c>
      <c r="AW3867" s="35">
        <v>120</v>
      </c>
      <c r="AX3867" s="35" t="s">
        <v>68</v>
      </c>
      <c r="AY3867" s="35" t="s">
        <v>68</v>
      </c>
      <c r="AZ3867" s="35" t="s">
        <v>68</v>
      </c>
      <c r="BA3867" s="35" t="s">
        <v>68</v>
      </c>
      <c r="BB3867" s="35" t="s">
        <v>68</v>
      </c>
      <c r="BC3867" s="35" t="s">
        <v>126</v>
      </c>
      <c r="BD3867" s="35" t="s">
        <v>90</v>
      </c>
      <c r="BE3867" s="35" t="s">
        <v>111</v>
      </c>
      <c r="BF3867" s="35" t="s">
        <v>122</v>
      </c>
      <c r="BG3867" s="35" t="s">
        <v>69</v>
      </c>
      <c r="BH3867" s="35" t="s">
        <v>21800</v>
      </c>
      <c r="BI3867" s="35" t="s">
        <v>122</v>
      </c>
      <c r="BJ3867" s="35" t="s">
        <v>21801</v>
      </c>
      <c r="BK3867" s="35" t="s">
        <v>867</v>
      </c>
      <c r="BL3867" s="35" t="s">
        <v>122</v>
      </c>
      <c r="BM3867" s="35" t="s">
        <v>90</v>
      </c>
      <c r="BN3867" s="35" t="s">
        <v>70</v>
      </c>
      <c r="BO3867" s="35" t="s">
        <v>71</v>
      </c>
      <c r="BP3867" s="35" t="s">
        <v>122</v>
      </c>
      <c r="BQ3867" s="35" t="s">
        <v>163</v>
      </c>
    </row>
    <row r="3868" spans="1:69" x14ac:dyDescent="0.4">
      <c r="A3868" s="40" t="str">
        <f t="shared" si="1672"/>
        <v>2025-09-26</v>
      </c>
      <c r="B3868" s="40" t="str">
        <f t="shared" si="1673"/>
        <v>SYD</v>
      </c>
      <c r="C3868" s="39" t="str">
        <f t="shared" si="1674"/>
        <v>40644127020</v>
      </c>
      <c r="D3868" s="41" t="str">
        <f t="shared" si="1675"/>
        <v>PKR253725464</v>
      </c>
      <c r="E3868" s="41" t="str">
        <f t="shared" si="1676"/>
        <v>596421511854</v>
      </c>
      <c r="F3868" s="39" t="str">
        <f t="shared" si="1677"/>
        <v>2254239</v>
      </c>
      <c r="G3868" s="39" t="str">
        <f t="shared" si="1678"/>
        <v>WISE EXPRESS(BIOSYDNEY)</v>
      </c>
      <c r="H3868" s="41" t="str">
        <f t="shared" si="1679"/>
        <v>이정은</v>
      </c>
      <c r="I3868" s="39" t="str">
        <f t="shared" si="1680"/>
        <v>17842</v>
      </c>
      <c r="J3868" s="52" t="str">
        <f t="shared" si="1681"/>
        <v/>
      </c>
      <c r="K3868" s="75">
        <f t="shared" si="1682"/>
        <v>1</v>
      </c>
      <c r="L3868" s="76">
        <f t="shared" si="1683"/>
        <v>1</v>
      </c>
      <c r="M3868" s="76">
        <f t="shared" si="1684"/>
        <v>1E-3</v>
      </c>
      <c r="N3868" s="76">
        <f t="shared" si="1685"/>
        <v>1</v>
      </c>
      <c r="O3868" s="42">
        <f t="shared" si="1686"/>
        <v>1</v>
      </c>
      <c r="P3868" s="39" t="str">
        <f t="shared" si="1687"/>
        <v>일반(목록배제,Normal-Manifest Exception)</v>
      </c>
      <c r="Q3868" s="72">
        <f t="shared" si="1688"/>
        <v>120</v>
      </c>
      <c r="R3868" s="43" t="str">
        <f t="shared" si="1689"/>
        <v>5X033</v>
      </c>
      <c r="S3868" s="82" t="str">
        <f t="shared" si="1690"/>
        <v/>
      </c>
      <c r="T3868" s="40">
        <f t="shared" si="1691"/>
        <v>45926</v>
      </c>
      <c r="U3868" s="44">
        <v>2500</v>
      </c>
      <c r="V3868" s="44">
        <f t="shared" si="1692"/>
        <v>0</v>
      </c>
      <c r="W3868" s="77">
        <f t="shared" si="1693"/>
        <v>2500</v>
      </c>
      <c r="X3868" s="78">
        <f t="shared" si="1694"/>
        <v>0</v>
      </c>
      <c r="Y3868" s="44" cm="1">
        <f t="array" ref="Y3868">_xlfn.IFNA(_xlfn.IFS(AND(Q3868&gt;=2000, Q3868&lt;3000), 10000, AND(Q3868&gt;=3000, Q3868&lt;4000), 15000, AND(Q3868&gt;=4000, Q3868&lt;5000), 20000, AND(Q3868&gt;=5000), 25000),0)</f>
        <v>0</v>
      </c>
      <c r="Z3868" s="91">
        <f t="shared" si="1695"/>
        <v>300</v>
      </c>
      <c r="AA3868" s="44">
        <f t="shared" si="1696"/>
        <v>0</v>
      </c>
      <c r="AB3868" s="44"/>
      <c r="AC3868" s="44"/>
      <c r="AD3868" s="44"/>
      <c r="AE3868" s="44">
        <f>VLOOKUP(O3868,정산업데이트!$A$6:$B$12,2,10)</f>
        <v>0</v>
      </c>
      <c r="AF3868" s="44"/>
      <c r="AG3868" s="79">
        <f t="shared" si="1697"/>
        <v>300</v>
      </c>
      <c r="AH3868" s="80">
        <f t="shared" si="1698"/>
        <v>2800</v>
      </c>
      <c r="AJ3868" s="35" t="s">
        <v>20467</v>
      </c>
      <c r="AK3868" s="35" t="s">
        <v>73</v>
      </c>
      <c r="AL3868" s="35" t="s">
        <v>20468</v>
      </c>
      <c r="AM3868" s="35" t="s">
        <v>21802</v>
      </c>
      <c r="AN3868" s="35" t="s">
        <v>241</v>
      </c>
      <c r="AO3868" s="35" t="s">
        <v>21803</v>
      </c>
      <c r="AP3868" s="35" t="s">
        <v>2445</v>
      </c>
      <c r="AQ3868" s="35" t="s">
        <v>122</v>
      </c>
      <c r="AR3868" s="35">
        <v>1</v>
      </c>
      <c r="AS3868" s="35">
        <v>1</v>
      </c>
      <c r="AT3868" s="35">
        <v>1E-3</v>
      </c>
      <c r="AU3868" s="35">
        <v>1</v>
      </c>
      <c r="AV3868" s="35" t="s">
        <v>8</v>
      </c>
      <c r="AW3868" s="35">
        <v>120</v>
      </c>
      <c r="AX3868" s="35" t="s">
        <v>68</v>
      </c>
      <c r="AY3868" s="35" t="s">
        <v>68</v>
      </c>
      <c r="AZ3868" s="35" t="s">
        <v>68</v>
      </c>
      <c r="BA3868" s="35" t="s">
        <v>68</v>
      </c>
      <c r="BB3868" s="35" t="s">
        <v>68</v>
      </c>
      <c r="BC3868" s="35" t="s">
        <v>126</v>
      </c>
      <c r="BD3868" s="35" t="s">
        <v>90</v>
      </c>
      <c r="BE3868" s="35" t="s">
        <v>111</v>
      </c>
      <c r="BF3868" s="35" t="s">
        <v>122</v>
      </c>
      <c r="BG3868" s="35" t="s">
        <v>69</v>
      </c>
      <c r="BH3868" s="35" t="s">
        <v>21804</v>
      </c>
      <c r="BI3868" s="35" t="s">
        <v>122</v>
      </c>
      <c r="BJ3868" s="35" t="s">
        <v>21805</v>
      </c>
      <c r="BK3868" s="35" t="s">
        <v>867</v>
      </c>
      <c r="BL3868" s="35" t="s">
        <v>122</v>
      </c>
      <c r="BM3868" s="35" t="s">
        <v>90</v>
      </c>
      <c r="BN3868" s="35" t="s">
        <v>70</v>
      </c>
      <c r="BO3868" s="35" t="s">
        <v>71</v>
      </c>
      <c r="BP3868" s="35" t="s">
        <v>122</v>
      </c>
      <c r="BQ3868" s="35" t="s">
        <v>163</v>
      </c>
    </row>
    <row r="3869" spans="1:69" x14ac:dyDescent="0.4">
      <c r="A3869" s="40" t="str">
        <f t="shared" si="1672"/>
        <v>2025-09-26</v>
      </c>
      <c r="B3869" s="40" t="str">
        <f t="shared" si="1673"/>
        <v>SYD</v>
      </c>
      <c r="C3869" s="39" t="str">
        <f t="shared" si="1674"/>
        <v>40644127020</v>
      </c>
      <c r="D3869" s="41" t="str">
        <f t="shared" si="1675"/>
        <v>PKR253721445</v>
      </c>
      <c r="E3869" s="41" t="str">
        <f t="shared" si="1676"/>
        <v>596421510970</v>
      </c>
      <c r="F3869" s="39" t="str">
        <f t="shared" si="1677"/>
        <v>2254238</v>
      </c>
      <c r="G3869" s="39" t="str">
        <f t="shared" si="1678"/>
        <v>WISE EXPRESS(CHUHO)</v>
      </c>
      <c r="H3869" s="41" t="str">
        <f t="shared" si="1679"/>
        <v>김성현</v>
      </c>
      <c r="I3869" s="39" t="str">
        <f t="shared" si="1680"/>
        <v>58581</v>
      </c>
      <c r="J3869" s="52" t="str">
        <f t="shared" si="1681"/>
        <v/>
      </c>
      <c r="K3869" s="75">
        <f t="shared" si="1682"/>
        <v>1</v>
      </c>
      <c r="L3869" s="76">
        <f t="shared" si="1683"/>
        <v>1</v>
      </c>
      <c r="M3869" s="76">
        <f t="shared" si="1684"/>
        <v>1E-3</v>
      </c>
      <c r="N3869" s="76">
        <f t="shared" si="1685"/>
        <v>1</v>
      </c>
      <c r="O3869" s="42">
        <f t="shared" si="1686"/>
        <v>1</v>
      </c>
      <c r="P3869" s="39" t="str">
        <f t="shared" si="1687"/>
        <v>일반(목록배제,Normal-Manifest Exception)</v>
      </c>
      <c r="Q3869" s="72">
        <f t="shared" si="1688"/>
        <v>125</v>
      </c>
      <c r="R3869" s="43" t="str">
        <f t="shared" si="1689"/>
        <v>5X033</v>
      </c>
      <c r="S3869" s="82" t="str">
        <f t="shared" si="1690"/>
        <v/>
      </c>
      <c r="T3869" s="40">
        <f t="shared" si="1691"/>
        <v>45926</v>
      </c>
      <c r="U3869" s="44">
        <v>2500</v>
      </c>
      <c r="V3869" s="44">
        <f t="shared" si="1692"/>
        <v>0</v>
      </c>
      <c r="W3869" s="77">
        <f t="shared" si="1693"/>
        <v>2500</v>
      </c>
      <c r="X3869" s="78">
        <f t="shared" si="1694"/>
        <v>0</v>
      </c>
      <c r="Y3869" s="44" cm="1">
        <f t="array" ref="Y3869">_xlfn.IFNA(_xlfn.IFS(AND(Q3869&gt;=2000, Q3869&lt;3000), 10000, AND(Q3869&gt;=3000, Q3869&lt;4000), 15000, AND(Q3869&gt;=4000, Q3869&lt;5000), 20000, AND(Q3869&gt;=5000), 25000),0)</f>
        <v>0</v>
      </c>
      <c r="Z3869" s="91">
        <f t="shared" si="1695"/>
        <v>300</v>
      </c>
      <c r="AA3869" s="44">
        <f t="shared" si="1696"/>
        <v>0</v>
      </c>
      <c r="AB3869" s="44"/>
      <c r="AC3869" s="44"/>
      <c r="AD3869" s="44"/>
      <c r="AE3869" s="44">
        <f>VLOOKUP(O3869,정산업데이트!$A$6:$B$12,2,10)</f>
        <v>0</v>
      </c>
      <c r="AF3869" s="44"/>
      <c r="AG3869" s="79">
        <f t="shared" si="1697"/>
        <v>300</v>
      </c>
      <c r="AH3869" s="80">
        <f t="shared" si="1698"/>
        <v>2800</v>
      </c>
      <c r="AJ3869" s="35" t="s">
        <v>20467</v>
      </c>
      <c r="AK3869" s="35" t="s">
        <v>73</v>
      </c>
      <c r="AL3869" s="35" t="s">
        <v>20468</v>
      </c>
      <c r="AM3869" s="35" t="s">
        <v>21806</v>
      </c>
      <c r="AN3869" s="35" t="s">
        <v>21807</v>
      </c>
      <c r="AO3869" s="35" t="s">
        <v>21808</v>
      </c>
      <c r="AP3869" s="35" t="s">
        <v>16289</v>
      </c>
      <c r="AQ3869" s="35" t="s">
        <v>122</v>
      </c>
      <c r="AR3869" s="35">
        <v>1</v>
      </c>
      <c r="AS3869" s="35">
        <v>1</v>
      </c>
      <c r="AT3869" s="35">
        <v>1E-3</v>
      </c>
      <c r="AU3869" s="35">
        <v>1</v>
      </c>
      <c r="AV3869" s="35" t="s">
        <v>8</v>
      </c>
      <c r="AW3869" s="35">
        <v>125</v>
      </c>
      <c r="AX3869" s="35" t="s">
        <v>68</v>
      </c>
      <c r="AY3869" s="35" t="s">
        <v>68</v>
      </c>
      <c r="AZ3869" s="35" t="s">
        <v>68</v>
      </c>
      <c r="BA3869" s="35" t="s">
        <v>68</v>
      </c>
      <c r="BB3869" s="35" t="s">
        <v>68</v>
      </c>
      <c r="BC3869" s="35" t="s">
        <v>123</v>
      </c>
      <c r="BD3869" s="35" t="s">
        <v>81</v>
      </c>
      <c r="BE3869" s="35" t="s">
        <v>162</v>
      </c>
      <c r="BF3869" s="35" t="s">
        <v>122</v>
      </c>
      <c r="BG3869" s="35" t="s">
        <v>69</v>
      </c>
      <c r="BH3869" s="35" t="s">
        <v>21809</v>
      </c>
      <c r="BI3869" s="35" t="s">
        <v>122</v>
      </c>
      <c r="BJ3869" s="35" t="s">
        <v>21810</v>
      </c>
      <c r="BK3869" s="35" t="s">
        <v>867</v>
      </c>
      <c r="BL3869" s="35" t="s">
        <v>122</v>
      </c>
      <c r="BM3869" s="35" t="s">
        <v>81</v>
      </c>
      <c r="BN3869" s="35" t="s">
        <v>70</v>
      </c>
      <c r="BO3869" s="35" t="s">
        <v>71</v>
      </c>
      <c r="BP3869" s="35" t="s">
        <v>122</v>
      </c>
      <c r="BQ3869" s="35" t="s">
        <v>163</v>
      </c>
    </row>
    <row r="3870" spans="1:69" x14ac:dyDescent="0.4">
      <c r="A3870" s="40" t="str">
        <f t="shared" si="1672"/>
        <v>2025-09-26</v>
      </c>
      <c r="B3870" s="40" t="str">
        <f t="shared" si="1673"/>
        <v>SYD</v>
      </c>
      <c r="C3870" s="39" t="str">
        <f t="shared" si="1674"/>
        <v>40644127020</v>
      </c>
      <c r="D3870" s="41" t="str">
        <f t="shared" si="1675"/>
        <v>PKR253718740</v>
      </c>
      <c r="E3870" s="41" t="str">
        <f t="shared" si="1676"/>
        <v>596421509780</v>
      </c>
      <c r="F3870" s="39" t="str">
        <f t="shared" si="1677"/>
        <v>2254250</v>
      </c>
      <c r="G3870" s="39" t="str">
        <f t="shared" si="1678"/>
        <v>WISE EXPRESS(MIJIHOJU)</v>
      </c>
      <c r="H3870" s="41" t="str">
        <f t="shared" si="1679"/>
        <v>정수정</v>
      </c>
      <c r="I3870" s="39" t="str">
        <f t="shared" si="1680"/>
        <v>16606</v>
      </c>
      <c r="J3870" s="52" t="str">
        <f t="shared" si="1681"/>
        <v/>
      </c>
      <c r="K3870" s="75">
        <f t="shared" si="1682"/>
        <v>1</v>
      </c>
      <c r="L3870" s="76">
        <f t="shared" si="1683"/>
        <v>1</v>
      </c>
      <c r="M3870" s="76">
        <f t="shared" si="1684"/>
        <v>1E-3</v>
      </c>
      <c r="N3870" s="76">
        <f t="shared" si="1685"/>
        <v>1</v>
      </c>
      <c r="O3870" s="42">
        <f t="shared" si="1686"/>
        <v>1</v>
      </c>
      <c r="P3870" s="39" t="str">
        <f t="shared" si="1687"/>
        <v>일반(목록배제,Normal-Manifest Exception)</v>
      </c>
      <c r="Q3870" s="72">
        <f t="shared" si="1688"/>
        <v>42</v>
      </c>
      <c r="R3870" s="43" t="str">
        <f t="shared" si="1689"/>
        <v>5X033</v>
      </c>
      <c r="S3870" s="82" t="str">
        <f t="shared" si="1690"/>
        <v/>
      </c>
      <c r="T3870" s="40">
        <f t="shared" si="1691"/>
        <v>45926</v>
      </c>
      <c r="U3870" s="44">
        <v>2500</v>
      </c>
      <c r="V3870" s="44">
        <f t="shared" si="1692"/>
        <v>0</v>
      </c>
      <c r="W3870" s="77">
        <f t="shared" si="1693"/>
        <v>2500</v>
      </c>
      <c r="X3870" s="78">
        <f t="shared" si="1694"/>
        <v>0</v>
      </c>
      <c r="Y3870" s="44" cm="1">
        <f t="array" ref="Y3870">_xlfn.IFNA(_xlfn.IFS(AND(Q3870&gt;=2000, Q3870&lt;3000), 10000, AND(Q3870&gt;=3000, Q3870&lt;4000), 15000, AND(Q3870&gt;=4000, Q3870&lt;5000), 20000, AND(Q3870&gt;=5000), 25000),0)</f>
        <v>0</v>
      </c>
      <c r="Z3870" s="91">
        <f t="shared" si="1695"/>
        <v>300</v>
      </c>
      <c r="AA3870" s="44">
        <f t="shared" si="1696"/>
        <v>0</v>
      </c>
      <c r="AB3870" s="44"/>
      <c r="AC3870" s="44"/>
      <c r="AD3870" s="44"/>
      <c r="AE3870" s="44">
        <f>VLOOKUP(O3870,정산업데이트!$A$6:$B$12,2,10)</f>
        <v>0</v>
      </c>
      <c r="AF3870" s="44"/>
      <c r="AG3870" s="79">
        <f t="shared" si="1697"/>
        <v>300</v>
      </c>
      <c r="AH3870" s="80">
        <f t="shared" si="1698"/>
        <v>2800</v>
      </c>
      <c r="AJ3870" s="35" t="s">
        <v>20467</v>
      </c>
      <c r="AK3870" s="35" t="s">
        <v>73</v>
      </c>
      <c r="AL3870" s="35" t="s">
        <v>20468</v>
      </c>
      <c r="AM3870" s="35" t="s">
        <v>21811</v>
      </c>
      <c r="AN3870" s="35" t="s">
        <v>811</v>
      </c>
      <c r="AO3870" s="35" t="s">
        <v>21812</v>
      </c>
      <c r="AP3870" s="35" t="s">
        <v>1546</v>
      </c>
      <c r="AQ3870" s="35" t="s">
        <v>122</v>
      </c>
      <c r="AR3870" s="35">
        <v>1</v>
      </c>
      <c r="AS3870" s="35">
        <v>1</v>
      </c>
      <c r="AT3870" s="35">
        <v>1E-3</v>
      </c>
      <c r="AU3870" s="35">
        <v>1</v>
      </c>
      <c r="AV3870" s="35" t="s">
        <v>8</v>
      </c>
      <c r="AW3870" s="35">
        <v>42</v>
      </c>
      <c r="AX3870" s="35" t="s">
        <v>68</v>
      </c>
      <c r="AY3870" s="35" t="s">
        <v>68</v>
      </c>
      <c r="AZ3870" s="35" t="s">
        <v>68</v>
      </c>
      <c r="BA3870" s="35" t="s">
        <v>68</v>
      </c>
      <c r="BB3870" s="35" t="s">
        <v>68</v>
      </c>
      <c r="BC3870" s="35" t="s">
        <v>136</v>
      </c>
      <c r="BD3870" s="35" t="s">
        <v>137</v>
      </c>
      <c r="BE3870" s="35" t="s">
        <v>138</v>
      </c>
      <c r="BF3870" s="35" t="s">
        <v>122</v>
      </c>
      <c r="BG3870" s="35" t="s">
        <v>69</v>
      </c>
      <c r="BH3870" s="35" t="s">
        <v>21813</v>
      </c>
      <c r="BI3870" s="35" t="s">
        <v>122</v>
      </c>
      <c r="BJ3870" s="35" t="s">
        <v>21814</v>
      </c>
      <c r="BK3870" s="35" t="s">
        <v>867</v>
      </c>
      <c r="BL3870" s="35" t="s">
        <v>122</v>
      </c>
      <c r="BM3870" s="35" t="s">
        <v>137</v>
      </c>
      <c r="BN3870" s="35" t="s">
        <v>70</v>
      </c>
      <c r="BO3870" s="35" t="s">
        <v>71</v>
      </c>
      <c r="BP3870" s="35" t="s">
        <v>122</v>
      </c>
      <c r="BQ3870" s="35" t="s">
        <v>163</v>
      </c>
    </row>
    <row r="3871" spans="1:69" x14ac:dyDescent="0.4">
      <c r="A3871" s="40" t="str">
        <f t="shared" si="1672"/>
        <v>2025-09-26</v>
      </c>
      <c r="B3871" s="40" t="str">
        <f t="shared" si="1673"/>
        <v>SYD</v>
      </c>
      <c r="C3871" s="39" t="str">
        <f t="shared" si="1674"/>
        <v>40644127020</v>
      </c>
      <c r="D3871" s="41" t="str">
        <f t="shared" si="1675"/>
        <v>PKR253718741</v>
      </c>
      <c r="E3871" s="41" t="str">
        <f t="shared" si="1676"/>
        <v>596421509791</v>
      </c>
      <c r="F3871" s="39" t="str">
        <f t="shared" si="1677"/>
        <v>2254250</v>
      </c>
      <c r="G3871" s="39" t="str">
        <f t="shared" si="1678"/>
        <v>WISE EXPRESS(MIJIHOJU)</v>
      </c>
      <c r="H3871" s="41" t="str">
        <f t="shared" si="1679"/>
        <v>최경호</v>
      </c>
      <c r="I3871" s="39" t="str">
        <f t="shared" si="1680"/>
        <v>17100</v>
      </c>
      <c r="J3871" s="52" t="str">
        <f t="shared" si="1681"/>
        <v/>
      </c>
      <c r="K3871" s="75">
        <f t="shared" si="1682"/>
        <v>1</v>
      </c>
      <c r="L3871" s="76">
        <f t="shared" si="1683"/>
        <v>1</v>
      </c>
      <c r="M3871" s="76">
        <f t="shared" si="1684"/>
        <v>1E-3</v>
      </c>
      <c r="N3871" s="76">
        <f t="shared" si="1685"/>
        <v>1</v>
      </c>
      <c r="O3871" s="42">
        <f t="shared" si="1686"/>
        <v>1</v>
      </c>
      <c r="P3871" s="39" t="str">
        <f t="shared" si="1687"/>
        <v>일반(목록배제,Normal-Manifest Exception)</v>
      </c>
      <c r="Q3871" s="72">
        <f t="shared" si="1688"/>
        <v>47.94</v>
      </c>
      <c r="R3871" s="43" t="str">
        <f t="shared" si="1689"/>
        <v>5X033</v>
      </c>
      <c r="S3871" s="82" t="str">
        <f t="shared" si="1690"/>
        <v/>
      </c>
      <c r="T3871" s="40">
        <f t="shared" si="1691"/>
        <v>45926</v>
      </c>
      <c r="U3871" s="44">
        <v>2500</v>
      </c>
      <c r="V3871" s="44">
        <f t="shared" si="1692"/>
        <v>0</v>
      </c>
      <c r="W3871" s="77">
        <f t="shared" si="1693"/>
        <v>2500</v>
      </c>
      <c r="X3871" s="78">
        <f t="shared" si="1694"/>
        <v>0</v>
      </c>
      <c r="Y3871" s="44" cm="1">
        <f t="array" ref="Y3871">_xlfn.IFNA(_xlfn.IFS(AND(Q3871&gt;=2000, Q3871&lt;3000), 10000, AND(Q3871&gt;=3000, Q3871&lt;4000), 15000, AND(Q3871&gt;=4000, Q3871&lt;5000), 20000, AND(Q3871&gt;=5000), 25000),0)</f>
        <v>0</v>
      </c>
      <c r="Z3871" s="91">
        <f t="shared" si="1695"/>
        <v>300</v>
      </c>
      <c r="AA3871" s="44">
        <f t="shared" si="1696"/>
        <v>0</v>
      </c>
      <c r="AB3871" s="44"/>
      <c r="AC3871" s="44"/>
      <c r="AD3871" s="44"/>
      <c r="AE3871" s="44">
        <f>VLOOKUP(O3871,정산업데이트!$A$6:$B$12,2,10)</f>
        <v>0</v>
      </c>
      <c r="AF3871" s="44"/>
      <c r="AG3871" s="79">
        <f t="shared" si="1697"/>
        <v>300</v>
      </c>
      <c r="AH3871" s="80">
        <f t="shared" si="1698"/>
        <v>2800</v>
      </c>
      <c r="AJ3871" s="35" t="s">
        <v>20467</v>
      </c>
      <c r="AK3871" s="35" t="s">
        <v>73</v>
      </c>
      <c r="AL3871" s="35" t="s">
        <v>20468</v>
      </c>
      <c r="AM3871" s="35" t="s">
        <v>21815</v>
      </c>
      <c r="AN3871" s="35" t="s">
        <v>14373</v>
      </c>
      <c r="AO3871" s="35" t="s">
        <v>21816</v>
      </c>
      <c r="AP3871" s="35" t="s">
        <v>21817</v>
      </c>
      <c r="AQ3871" s="35" t="s">
        <v>122</v>
      </c>
      <c r="AR3871" s="35">
        <v>1</v>
      </c>
      <c r="AS3871" s="35">
        <v>1</v>
      </c>
      <c r="AT3871" s="35">
        <v>1E-3</v>
      </c>
      <c r="AU3871" s="35">
        <v>1</v>
      </c>
      <c r="AV3871" s="35" t="s">
        <v>8</v>
      </c>
      <c r="AW3871" s="35">
        <v>47.94</v>
      </c>
      <c r="AX3871" s="35" t="s">
        <v>68</v>
      </c>
      <c r="AY3871" s="35" t="s">
        <v>68</v>
      </c>
      <c r="AZ3871" s="35" t="s">
        <v>68</v>
      </c>
      <c r="BA3871" s="35" t="s">
        <v>68</v>
      </c>
      <c r="BB3871" s="35" t="s">
        <v>68</v>
      </c>
      <c r="BC3871" s="35" t="s">
        <v>136</v>
      </c>
      <c r="BD3871" s="35" t="s">
        <v>137</v>
      </c>
      <c r="BE3871" s="35" t="s">
        <v>138</v>
      </c>
      <c r="BF3871" s="35" t="s">
        <v>122</v>
      </c>
      <c r="BG3871" s="35" t="s">
        <v>69</v>
      </c>
      <c r="BH3871" s="35" t="s">
        <v>21818</v>
      </c>
      <c r="BI3871" s="35" t="s">
        <v>122</v>
      </c>
      <c r="BJ3871" s="35" t="s">
        <v>21819</v>
      </c>
      <c r="BK3871" s="35" t="s">
        <v>867</v>
      </c>
      <c r="BL3871" s="35" t="s">
        <v>122</v>
      </c>
      <c r="BM3871" s="35" t="s">
        <v>137</v>
      </c>
      <c r="BN3871" s="35" t="s">
        <v>70</v>
      </c>
      <c r="BO3871" s="35" t="s">
        <v>71</v>
      </c>
      <c r="BP3871" s="35" t="s">
        <v>122</v>
      </c>
      <c r="BQ3871" s="35" t="s">
        <v>163</v>
      </c>
    </row>
    <row r="3872" spans="1:69" x14ac:dyDescent="0.4">
      <c r="A3872" s="40" t="str">
        <f t="shared" si="1672"/>
        <v>2025-09-26</v>
      </c>
      <c r="B3872" s="40" t="str">
        <f t="shared" si="1673"/>
        <v>SYD</v>
      </c>
      <c r="C3872" s="39" t="str">
        <f t="shared" si="1674"/>
        <v>40644127020</v>
      </c>
      <c r="D3872" s="41" t="str">
        <f t="shared" si="1675"/>
        <v>PKR253725494</v>
      </c>
      <c r="E3872" s="41" t="str">
        <f t="shared" si="1676"/>
        <v>596421512204</v>
      </c>
      <c r="F3872" s="39" t="str">
        <f t="shared" si="1677"/>
        <v>2256683</v>
      </c>
      <c r="G3872" s="39" t="str">
        <f t="shared" si="1678"/>
        <v>WISE EXPRESS LOGISTICS(PANGZIMOM)</v>
      </c>
      <c r="H3872" s="41" t="str">
        <f t="shared" si="1679"/>
        <v>석미르</v>
      </c>
      <c r="I3872" s="39" t="str">
        <f t="shared" si="1680"/>
        <v>14995</v>
      </c>
      <c r="J3872" s="52" t="str">
        <f t="shared" si="1681"/>
        <v/>
      </c>
      <c r="K3872" s="75">
        <f t="shared" si="1682"/>
        <v>1</v>
      </c>
      <c r="L3872" s="76">
        <f t="shared" si="1683"/>
        <v>1</v>
      </c>
      <c r="M3872" s="76">
        <f t="shared" si="1684"/>
        <v>1E-3</v>
      </c>
      <c r="N3872" s="76">
        <f t="shared" si="1685"/>
        <v>1</v>
      </c>
      <c r="O3872" s="42">
        <f t="shared" si="1686"/>
        <v>1</v>
      </c>
      <c r="P3872" s="39" t="str">
        <f t="shared" si="1687"/>
        <v>목록(Manifest)</v>
      </c>
      <c r="Q3872" s="72">
        <f t="shared" si="1688"/>
        <v>55</v>
      </c>
      <c r="R3872" s="43" t="str">
        <f t="shared" si="1689"/>
        <v>5X033</v>
      </c>
      <c r="S3872" s="82" t="str">
        <f t="shared" si="1690"/>
        <v/>
      </c>
      <c r="T3872" s="40">
        <f t="shared" si="1691"/>
        <v>45926</v>
      </c>
      <c r="U3872" s="44">
        <v>2500</v>
      </c>
      <c r="V3872" s="44">
        <f t="shared" si="1692"/>
        <v>0</v>
      </c>
      <c r="W3872" s="77">
        <f t="shared" si="1693"/>
        <v>2500</v>
      </c>
      <c r="X3872" s="78">
        <f t="shared" si="1694"/>
        <v>0</v>
      </c>
      <c r="Y3872" s="44" cm="1">
        <f t="array" ref="Y3872">_xlfn.IFNA(_xlfn.IFS(AND(Q3872&gt;=2000, Q3872&lt;3000), 10000, AND(Q3872&gt;=3000, Q3872&lt;4000), 15000, AND(Q3872&gt;=4000, Q3872&lt;5000), 20000, AND(Q3872&gt;=5000), 25000),0)</f>
        <v>0</v>
      </c>
      <c r="Z3872" s="91">
        <f t="shared" si="1695"/>
        <v>0</v>
      </c>
      <c r="AA3872" s="44">
        <f t="shared" si="1696"/>
        <v>0</v>
      </c>
      <c r="AB3872" s="44"/>
      <c r="AC3872" s="44"/>
      <c r="AD3872" s="44"/>
      <c r="AE3872" s="44">
        <f>VLOOKUP(O3872,정산업데이트!$A$6:$B$12,2,10)</f>
        <v>0</v>
      </c>
      <c r="AF3872" s="44"/>
      <c r="AG3872" s="79">
        <f t="shared" si="1697"/>
        <v>0</v>
      </c>
      <c r="AH3872" s="80">
        <f t="shared" si="1698"/>
        <v>2500</v>
      </c>
      <c r="AJ3872" s="35" t="s">
        <v>20467</v>
      </c>
      <c r="AK3872" s="35" t="s">
        <v>73</v>
      </c>
      <c r="AL3872" s="35" t="s">
        <v>20468</v>
      </c>
      <c r="AM3872" s="35" t="s">
        <v>21820</v>
      </c>
      <c r="AN3872" s="35" t="s">
        <v>21821</v>
      </c>
      <c r="AO3872" s="35" t="s">
        <v>21822</v>
      </c>
      <c r="AP3872" s="35" t="s">
        <v>19289</v>
      </c>
      <c r="AQ3872" s="35" t="s">
        <v>122</v>
      </c>
      <c r="AR3872" s="35">
        <v>1</v>
      </c>
      <c r="AS3872" s="35">
        <v>1</v>
      </c>
      <c r="AT3872" s="35">
        <v>1E-3</v>
      </c>
      <c r="AU3872" s="35">
        <v>1</v>
      </c>
      <c r="AV3872" s="35" t="s">
        <v>7</v>
      </c>
      <c r="AW3872" s="35">
        <v>55</v>
      </c>
      <c r="AX3872" s="35" t="s">
        <v>68</v>
      </c>
      <c r="AY3872" s="35" t="s">
        <v>68</v>
      </c>
      <c r="AZ3872" s="35" t="s">
        <v>68</v>
      </c>
      <c r="BA3872" s="35" t="s">
        <v>68</v>
      </c>
      <c r="BB3872" s="35" t="s">
        <v>68</v>
      </c>
      <c r="BC3872" s="35" t="s">
        <v>441</v>
      </c>
      <c r="BD3872" s="35" t="s">
        <v>442</v>
      </c>
      <c r="BE3872" s="35" t="s">
        <v>444</v>
      </c>
      <c r="BF3872" s="35" t="s">
        <v>122</v>
      </c>
      <c r="BG3872" s="35" t="s">
        <v>69</v>
      </c>
      <c r="BH3872" s="35" t="s">
        <v>21823</v>
      </c>
      <c r="BI3872" s="35" t="s">
        <v>122</v>
      </c>
      <c r="BJ3872" s="35" t="s">
        <v>21824</v>
      </c>
      <c r="BK3872" s="35" t="s">
        <v>867</v>
      </c>
      <c r="BL3872" s="35" t="s">
        <v>122</v>
      </c>
      <c r="BM3872" s="35" t="s">
        <v>442</v>
      </c>
      <c r="BN3872" s="35" t="s">
        <v>70</v>
      </c>
      <c r="BO3872" s="35" t="s">
        <v>71</v>
      </c>
      <c r="BP3872" s="35" t="s">
        <v>122</v>
      </c>
      <c r="BQ3872" s="35" t="s">
        <v>163</v>
      </c>
    </row>
    <row r="3873" spans="1:69" x14ac:dyDescent="0.4">
      <c r="A3873" s="40" t="str">
        <f t="shared" si="1672"/>
        <v>2025-09-26</v>
      </c>
      <c r="B3873" s="40" t="str">
        <f t="shared" si="1673"/>
        <v>SYD</v>
      </c>
      <c r="C3873" s="39" t="str">
        <f t="shared" si="1674"/>
        <v>40644127020</v>
      </c>
      <c r="D3873" s="41" t="str">
        <f t="shared" si="1675"/>
        <v>PKR253725495</v>
      </c>
      <c r="E3873" s="41" t="str">
        <f t="shared" si="1676"/>
        <v>596421512215</v>
      </c>
      <c r="F3873" s="39" t="str">
        <f t="shared" si="1677"/>
        <v>2256683</v>
      </c>
      <c r="G3873" s="39" t="str">
        <f t="shared" si="1678"/>
        <v>WISE EXPRESS LOGISTICS(PANGZIMOM)</v>
      </c>
      <c r="H3873" s="41" t="str">
        <f t="shared" si="1679"/>
        <v>이혜정</v>
      </c>
      <c r="I3873" s="39" t="str">
        <f t="shared" si="1680"/>
        <v>62307</v>
      </c>
      <c r="J3873" s="52" t="str">
        <f t="shared" si="1681"/>
        <v/>
      </c>
      <c r="K3873" s="75">
        <f t="shared" si="1682"/>
        <v>1</v>
      </c>
      <c r="L3873" s="76">
        <f t="shared" si="1683"/>
        <v>1</v>
      </c>
      <c r="M3873" s="76">
        <f t="shared" si="1684"/>
        <v>1E-3</v>
      </c>
      <c r="N3873" s="76">
        <f t="shared" si="1685"/>
        <v>1</v>
      </c>
      <c r="O3873" s="42">
        <f t="shared" si="1686"/>
        <v>1</v>
      </c>
      <c r="P3873" s="39" t="str">
        <f t="shared" si="1687"/>
        <v>목록(Manifest)</v>
      </c>
      <c r="Q3873" s="72">
        <f t="shared" si="1688"/>
        <v>45</v>
      </c>
      <c r="R3873" s="43" t="str">
        <f t="shared" si="1689"/>
        <v>5X033</v>
      </c>
      <c r="S3873" s="82" t="str">
        <f t="shared" si="1690"/>
        <v/>
      </c>
      <c r="T3873" s="40">
        <f t="shared" si="1691"/>
        <v>45926</v>
      </c>
      <c r="U3873" s="44">
        <v>2500</v>
      </c>
      <c r="V3873" s="44">
        <f t="shared" si="1692"/>
        <v>0</v>
      </c>
      <c r="W3873" s="77">
        <f t="shared" si="1693"/>
        <v>2500</v>
      </c>
      <c r="X3873" s="78">
        <f t="shared" si="1694"/>
        <v>0</v>
      </c>
      <c r="Y3873" s="44" cm="1">
        <f t="array" ref="Y3873">_xlfn.IFNA(_xlfn.IFS(AND(Q3873&gt;=2000, Q3873&lt;3000), 10000, AND(Q3873&gt;=3000, Q3873&lt;4000), 15000, AND(Q3873&gt;=4000, Q3873&lt;5000), 20000, AND(Q3873&gt;=5000), 25000),0)</f>
        <v>0</v>
      </c>
      <c r="Z3873" s="91">
        <f t="shared" si="1695"/>
        <v>0</v>
      </c>
      <c r="AA3873" s="44">
        <f t="shared" si="1696"/>
        <v>0</v>
      </c>
      <c r="AB3873" s="44"/>
      <c r="AC3873" s="44"/>
      <c r="AD3873" s="44"/>
      <c r="AE3873" s="44">
        <f>VLOOKUP(O3873,정산업데이트!$A$6:$B$12,2,10)</f>
        <v>0</v>
      </c>
      <c r="AF3873" s="44"/>
      <c r="AG3873" s="79">
        <f t="shared" si="1697"/>
        <v>0</v>
      </c>
      <c r="AH3873" s="80">
        <f t="shared" si="1698"/>
        <v>2500</v>
      </c>
      <c r="AJ3873" s="35" t="s">
        <v>20467</v>
      </c>
      <c r="AK3873" s="35" t="s">
        <v>73</v>
      </c>
      <c r="AL3873" s="35" t="s">
        <v>20468</v>
      </c>
      <c r="AM3873" s="35" t="s">
        <v>21825</v>
      </c>
      <c r="AN3873" s="35" t="s">
        <v>21826</v>
      </c>
      <c r="AO3873" s="35" t="s">
        <v>21827</v>
      </c>
      <c r="AP3873" s="35" t="s">
        <v>21828</v>
      </c>
      <c r="AQ3873" s="35" t="s">
        <v>122</v>
      </c>
      <c r="AR3873" s="35">
        <v>1</v>
      </c>
      <c r="AS3873" s="35">
        <v>1</v>
      </c>
      <c r="AT3873" s="35">
        <v>1E-3</v>
      </c>
      <c r="AU3873" s="35">
        <v>1</v>
      </c>
      <c r="AV3873" s="35" t="s">
        <v>7</v>
      </c>
      <c r="AW3873" s="35">
        <v>45</v>
      </c>
      <c r="AX3873" s="35" t="s">
        <v>68</v>
      </c>
      <c r="AY3873" s="35" t="s">
        <v>68</v>
      </c>
      <c r="AZ3873" s="35" t="s">
        <v>68</v>
      </c>
      <c r="BA3873" s="35" t="s">
        <v>68</v>
      </c>
      <c r="BB3873" s="35" t="s">
        <v>68</v>
      </c>
      <c r="BC3873" s="35" t="s">
        <v>441</v>
      </c>
      <c r="BD3873" s="35" t="s">
        <v>442</v>
      </c>
      <c r="BE3873" s="35" t="s">
        <v>444</v>
      </c>
      <c r="BF3873" s="35" t="s">
        <v>122</v>
      </c>
      <c r="BG3873" s="35" t="s">
        <v>69</v>
      </c>
      <c r="BH3873" s="35" t="s">
        <v>21829</v>
      </c>
      <c r="BI3873" s="35" t="s">
        <v>122</v>
      </c>
      <c r="BJ3873" s="35" t="s">
        <v>21830</v>
      </c>
      <c r="BK3873" s="35" t="s">
        <v>867</v>
      </c>
      <c r="BL3873" s="35" t="s">
        <v>122</v>
      </c>
      <c r="BM3873" s="35" t="s">
        <v>442</v>
      </c>
      <c r="BN3873" s="35" t="s">
        <v>70</v>
      </c>
      <c r="BO3873" s="35" t="s">
        <v>71</v>
      </c>
      <c r="BP3873" s="35" t="s">
        <v>122</v>
      </c>
      <c r="BQ3873" s="35" t="s">
        <v>163</v>
      </c>
    </row>
    <row r="3874" spans="1:69" x14ac:dyDescent="0.4">
      <c r="A3874" s="40" t="str">
        <f t="shared" si="1672"/>
        <v>2025-09-26</v>
      </c>
      <c r="B3874" s="40" t="str">
        <f t="shared" si="1673"/>
        <v>SYD</v>
      </c>
      <c r="C3874" s="39" t="str">
        <f t="shared" si="1674"/>
        <v>40644127020</v>
      </c>
      <c r="D3874" s="41" t="str">
        <f t="shared" si="1675"/>
        <v>PKR253725496</v>
      </c>
      <c r="E3874" s="41" t="str">
        <f t="shared" si="1676"/>
        <v>596421512226</v>
      </c>
      <c r="F3874" s="39" t="str">
        <f t="shared" si="1677"/>
        <v>2256683</v>
      </c>
      <c r="G3874" s="39" t="str">
        <f t="shared" si="1678"/>
        <v>WISE EXPRESS LOGISTICS(PANGZIMOM)</v>
      </c>
      <c r="H3874" s="41" t="str">
        <f t="shared" si="1679"/>
        <v>윤지혜</v>
      </c>
      <c r="I3874" s="39" t="str">
        <f t="shared" si="1680"/>
        <v>42974</v>
      </c>
      <c r="J3874" s="52" t="str">
        <f t="shared" si="1681"/>
        <v/>
      </c>
      <c r="K3874" s="75">
        <f t="shared" si="1682"/>
        <v>1</v>
      </c>
      <c r="L3874" s="76">
        <f t="shared" si="1683"/>
        <v>1</v>
      </c>
      <c r="M3874" s="76">
        <f t="shared" si="1684"/>
        <v>1E-3</v>
      </c>
      <c r="N3874" s="76">
        <f t="shared" si="1685"/>
        <v>1</v>
      </c>
      <c r="O3874" s="42">
        <f t="shared" si="1686"/>
        <v>1</v>
      </c>
      <c r="P3874" s="39" t="str">
        <f t="shared" si="1687"/>
        <v>목록(Manifest)</v>
      </c>
      <c r="Q3874" s="72">
        <f t="shared" si="1688"/>
        <v>45</v>
      </c>
      <c r="R3874" s="43" t="str">
        <f t="shared" si="1689"/>
        <v>5X033</v>
      </c>
      <c r="S3874" s="82" t="str">
        <f t="shared" si="1690"/>
        <v/>
      </c>
      <c r="T3874" s="40">
        <f t="shared" si="1691"/>
        <v>45926</v>
      </c>
      <c r="U3874" s="44">
        <v>2500</v>
      </c>
      <c r="V3874" s="44">
        <f t="shared" si="1692"/>
        <v>0</v>
      </c>
      <c r="W3874" s="77">
        <f t="shared" si="1693"/>
        <v>2500</v>
      </c>
      <c r="X3874" s="78">
        <f t="shared" si="1694"/>
        <v>0</v>
      </c>
      <c r="Y3874" s="44" cm="1">
        <f t="array" ref="Y3874">_xlfn.IFNA(_xlfn.IFS(AND(Q3874&gt;=2000, Q3874&lt;3000), 10000, AND(Q3874&gt;=3000, Q3874&lt;4000), 15000, AND(Q3874&gt;=4000, Q3874&lt;5000), 20000, AND(Q3874&gt;=5000), 25000),0)</f>
        <v>0</v>
      </c>
      <c r="Z3874" s="91">
        <f t="shared" si="1695"/>
        <v>0</v>
      </c>
      <c r="AA3874" s="44">
        <f t="shared" si="1696"/>
        <v>0</v>
      </c>
      <c r="AB3874" s="44"/>
      <c r="AC3874" s="44"/>
      <c r="AD3874" s="44"/>
      <c r="AE3874" s="44">
        <f>VLOOKUP(O3874,정산업데이트!$A$6:$B$12,2,10)</f>
        <v>0</v>
      </c>
      <c r="AF3874" s="44"/>
      <c r="AG3874" s="79">
        <f t="shared" si="1697"/>
        <v>0</v>
      </c>
      <c r="AH3874" s="80">
        <f t="shared" si="1698"/>
        <v>2500</v>
      </c>
      <c r="AJ3874" s="35" t="s">
        <v>20467</v>
      </c>
      <c r="AK3874" s="35" t="s">
        <v>73</v>
      </c>
      <c r="AL3874" s="35" t="s">
        <v>20468</v>
      </c>
      <c r="AM3874" s="35" t="s">
        <v>21831</v>
      </c>
      <c r="AN3874" s="35" t="s">
        <v>1792</v>
      </c>
      <c r="AO3874" s="35" t="s">
        <v>21832</v>
      </c>
      <c r="AP3874" s="35" t="s">
        <v>15063</v>
      </c>
      <c r="AQ3874" s="35" t="s">
        <v>122</v>
      </c>
      <c r="AR3874" s="35">
        <v>1</v>
      </c>
      <c r="AS3874" s="35">
        <v>1</v>
      </c>
      <c r="AT3874" s="35">
        <v>1E-3</v>
      </c>
      <c r="AU3874" s="35">
        <v>1</v>
      </c>
      <c r="AV3874" s="35" t="s">
        <v>7</v>
      </c>
      <c r="AW3874" s="35">
        <v>45</v>
      </c>
      <c r="AX3874" s="35" t="s">
        <v>68</v>
      </c>
      <c r="AY3874" s="35" t="s">
        <v>68</v>
      </c>
      <c r="AZ3874" s="35" t="s">
        <v>68</v>
      </c>
      <c r="BA3874" s="35" t="s">
        <v>68</v>
      </c>
      <c r="BB3874" s="35" t="s">
        <v>68</v>
      </c>
      <c r="BC3874" s="35" t="s">
        <v>441</v>
      </c>
      <c r="BD3874" s="35" t="s">
        <v>442</v>
      </c>
      <c r="BE3874" s="35" t="s">
        <v>444</v>
      </c>
      <c r="BF3874" s="35" t="s">
        <v>122</v>
      </c>
      <c r="BG3874" s="35" t="s">
        <v>69</v>
      </c>
      <c r="BH3874" s="35" t="s">
        <v>21833</v>
      </c>
      <c r="BI3874" s="35" t="s">
        <v>122</v>
      </c>
      <c r="BJ3874" s="35" t="s">
        <v>21834</v>
      </c>
      <c r="BK3874" s="35" t="s">
        <v>867</v>
      </c>
      <c r="BL3874" s="35" t="s">
        <v>122</v>
      </c>
      <c r="BM3874" s="35" t="s">
        <v>442</v>
      </c>
      <c r="BN3874" s="35" t="s">
        <v>70</v>
      </c>
      <c r="BO3874" s="35" t="s">
        <v>71</v>
      </c>
      <c r="BP3874" s="35" t="s">
        <v>122</v>
      </c>
      <c r="BQ3874" s="35" t="s">
        <v>163</v>
      </c>
    </row>
    <row r="3875" spans="1:69" x14ac:dyDescent="0.4">
      <c r="A3875" s="40" t="str">
        <f t="shared" si="1672"/>
        <v>2025-09-26</v>
      </c>
      <c r="B3875" s="40" t="str">
        <f t="shared" si="1673"/>
        <v>SYD</v>
      </c>
      <c r="C3875" s="39" t="str">
        <f t="shared" si="1674"/>
        <v>40644127020</v>
      </c>
      <c r="D3875" s="41" t="str">
        <f t="shared" si="1675"/>
        <v>PKR253725497</v>
      </c>
      <c r="E3875" s="41" t="str">
        <f t="shared" si="1676"/>
        <v>596421512230</v>
      </c>
      <c r="F3875" s="39" t="str">
        <f t="shared" si="1677"/>
        <v>2256683</v>
      </c>
      <c r="G3875" s="39" t="str">
        <f t="shared" si="1678"/>
        <v>WISE EXPRESS LOGISTICS(PANGZIMOM)</v>
      </c>
      <c r="H3875" s="41" t="str">
        <f t="shared" si="1679"/>
        <v>이지안</v>
      </c>
      <c r="I3875" s="39" t="str">
        <f t="shared" si="1680"/>
        <v>50898</v>
      </c>
      <c r="J3875" s="52" t="str">
        <f t="shared" si="1681"/>
        <v/>
      </c>
      <c r="K3875" s="75">
        <f t="shared" si="1682"/>
        <v>1</v>
      </c>
      <c r="L3875" s="76">
        <f t="shared" si="1683"/>
        <v>1</v>
      </c>
      <c r="M3875" s="76">
        <f t="shared" si="1684"/>
        <v>1E-3</v>
      </c>
      <c r="N3875" s="76">
        <f t="shared" si="1685"/>
        <v>1</v>
      </c>
      <c r="O3875" s="42">
        <f t="shared" si="1686"/>
        <v>1</v>
      </c>
      <c r="P3875" s="39" t="str">
        <f t="shared" si="1687"/>
        <v>목록(Manifest)</v>
      </c>
      <c r="Q3875" s="72">
        <f t="shared" si="1688"/>
        <v>45</v>
      </c>
      <c r="R3875" s="43" t="str">
        <f t="shared" si="1689"/>
        <v>5X033</v>
      </c>
      <c r="S3875" s="82" t="str">
        <f t="shared" si="1690"/>
        <v/>
      </c>
      <c r="T3875" s="40">
        <f t="shared" si="1691"/>
        <v>45926</v>
      </c>
      <c r="U3875" s="44">
        <v>2500</v>
      </c>
      <c r="V3875" s="44">
        <f t="shared" si="1692"/>
        <v>0</v>
      </c>
      <c r="W3875" s="77">
        <f t="shared" si="1693"/>
        <v>2500</v>
      </c>
      <c r="X3875" s="78">
        <f t="shared" si="1694"/>
        <v>0</v>
      </c>
      <c r="Y3875" s="44" cm="1">
        <f t="array" ref="Y3875">_xlfn.IFNA(_xlfn.IFS(AND(Q3875&gt;=2000, Q3875&lt;3000), 10000, AND(Q3875&gt;=3000, Q3875&lt;4000), 15000, AND(Q3875&gt;=4000, Q3875&lt;5000), 20000, AND(Q3875&gt;=5000), 25000),0)</f>
        <v>0</v>
      </c>
      <c r="Z3875" s="91">
        <f t="shared" si="1695"/>
        <v>0</v>
      </c>
      <c r="AA3875" s="44">
        <f t="shared" si="1696"/>
        <v>0</v>
      </c>
      <c r="AB3875" s="44"/>
      <c r="AC3875" s="44"/>
      <c r="AD3875" s="44"/>
      <c r="AE3875" s="44">
        <f>VLOOKUP(O3875,정산업데이트!$A$6:$B$12,2,10)</f>
        <v>0</v>
      </c>
      <c r="AF3875" s="44"/>
      <c r="AG3875" s="79">
        <f t="shared" si="1697"/>
        <v>0</v>
      </c>
      <c r="AH3875" s="80">
        <f t="shared" si="1698"/>
        <v>2500</v>
      </c>
      <c r="AJ3875" s="35" t="s">
        <v>20467</v>
      </c>
      <c r="AK3875" s="35" t="s">
        <v>73</v>
      </c>
      <c r="AL3875" s="35" t="s">
        <v>20468</v>
      </c>
      <c r="AM3875" s="35" t="s">
        <v>21835</v>
      </c>
      <c r="AN3875" s="35" t="s">
        <v>21836</v>
      </c>
      <c r="AO3875" s="35" t="s">
        <v>21837</v>
      </c>
      <c r="AP3875" s="35" t="s">
        <v>21838</v>
      </c>
      <c r="AQ3875" s="35" t="s">
        <v>122</v>
      </c>
      <c r="AR3875" s="35">
        <v>1</v>
      </c>
      <c r="AS3875" s="35">
        <v>1</v>
      </c>
      <c r="AT3875" s="35">
        <v>1E-3</v>
      </c>
      <c r="AU3875" s="35">
        <v>1</v>
      </c>
      <c r="AV3875" s="35" t="s">
        <v>7</v>
      </c>
      <c r="AW3875" s="35">
        <v>45</v>
      </c>
      <c r="AX3875" s="35" t="s">
        <v>68</v>
      </c>
      <c r="AY3875" s="35" t="s">
        <v>68</v>
      </c>
      <c r="AZ3875" s="35" t="s">
        <v>68</v>
      </c>
      <c r="BA3875" s="35" t="s">
        <v>68</v>
      </c>
      <c r="BB3875" s="35" t="s">
        <v>68</v>
      </c>
      <c r="BC3875" s="35" t="s">
        <v>441</v>
      </c>
      <c r="BD3875" s="35" t="s">
        <v>442</v>
      </c>
      <c r="BE3875" s="35" t="s">
        <v>444</v>
      </c>
      <c r="BF3875" s="35" t="s">
        <v>122</v>
      </c>
      <c r="BG3875" s="35" t="s">
        <v>69</v>
      </c>
      <c r="BH3875" s="35" t="s">
        <v>21839</v>
      </c>
      <c r="BI3875" s="35" t="s">
        <v>122</v>
      </c>
      <c r="BJ3875" s="35" t="s">
        <v>21840</v>
      </c>
      <c r="BK3875" s="35" t="s">
        <v>867</v>
      </c>
      <c r="BL3875" s="35" t="s">
        <v>122</v>
      </c>
      <c r="BM3875" s="35" t="s">
        <v>442</v>
      </c>
      <c r="BN3875" s="35" t="s">
        <v>70</v>
      </c>
      <c r="BO3875" s="35" t="s">
        <v>71</v>
      </c>
      <c r="BP3875" s="35" t="s">
        <v>122</v>
      </c>
      <c r="BQ3875" s="35" t="s">
        <v>163</v>
      </c>
    </row>
    <row r="3876" spans="1:69" x14ac:dyDescent="0.4">
      <c r="A3876" s="40" t="str">
        <f t="shared" si="1672"/>
        <v>2025-09-26</v>
      </c>
      <c r="B3876" s="40" t="str">
        <f t="shared" si="1673"/>
        <v>SYD</v>
      </c>
      <c r="C3876" s="39" t="str">
        <f t="shared" si="1674"/>
        <v>40644127020</v>
      </c>
      <c r="D3876" s="41" t="str">
        <f t="shared" si="1675"/>
        <v>PKR253725499</v>
      </c>
      <c r="E3876" s="41" t="str">
        <f t="shared" si="1676"/>
        <v>596421512252</v>
      </c>
      <c r="F3876" s="39" t="str">
        <f t="shared" si="1677"/>
        <v>2256683</v>
      </c>
      <c r="G3876" s="39" t="str">
        <f t="shared" si="1678"/>
        <v>WISE EXPRESS LOGISTICS(PANGZIMOM)</v>
      </c>
      <c r="H3876" s="41" t="str">
        <f t="shared" si="1679"/>
        <v>이재민</v>
      </c>
      <c r="I3876" s="39" t="str">
        <f t="shared" si="1680"/>
        <v>17849</v>
      </c>
      <c r="J3876" s="52" t="str">
        <f t="shared" si="1681"/>
        <v/>
      </c>
      <c r="K3876" s="75">
        <f t="shared" si="1682"/>
        <v>1</v>
      </c>
      <c r="L3876" s="76">
        <f t="shared" si="1683"/>
        <v>2</v>
      </c>
      <c r="M3876" s="76">
        <f t="shared" si="1684"/>
        <v>1E-3</v>
      </c>
      <c r="N3876" s="76">
        <f t="shared" si="1685"/>
        <v>2</v>
      </c>
      <c r="O3876" s="42">
        <f t="shared" si="1686"/>
        <v>2</v>
      </c>
      <c r="P3876" s="39" t="str">
        <f t="shared" si="1687"/>
        <v>목록(Manifest)</v>
      </c>
      <c r="Q3876" s="72">
        <f t="shared" si="1688"/>
        <v>90</v>
      </c>
      <c r="R3876" s="43" t="str">
        <f t="shared" si="1689"/>
        <v>5X033</v>
      </c>
      <c r="S3876" s="82" t="str">
        <f t="shared" si="1690"/>
        <v/>
      </c>
      <c r="T3876" s="40">
        <f t="shared" si="1691"/>
        <v>45926</v>
      </c>
      <c r="U3876" s="44">
        <v>2500</v>
      </c>
      <c r="V3876" s="44">
        <f t="shared" si="1692"/>
        <v>0</v>
      </c>
      <c r="W3876" s="77">
        <f t="shared" si="1693"/>
        <v>2500</v>
      </c>
      <c r="X3876" s="78">
        <f t="shared" si="1694"/>
        <v>0</v>
      </c>
      <c r="Y3876" s="44" cm="1">
        <f t="array" ref="Y3876">_xlfn.IFNA(_xlfn.IFS(AND(Q3876&gt;=2000, Q3876&lt;3000), 10000, AND(Q3876&gt;=3000, Q3876&lt;4000), 15000, AND(Q3876&gt;=4000, Q3876&lt;5000), 20000, AND(Q3876&gt;=5000), 25000),0)</f>
        <v>0</v>
      </c>
      <c r="Z3876" s="91">
        <f t="shared" si="1695"/>
        <v>0</v>
      </c>
      <c r="AA3876" s="44">
        <f t="shared" si="1696"/>
        <v>0</v>
      </c>
      <c r="AB3876" s="44"/>
      <c r="AC3876" s="44"/>
      <c r="AD3876" s="44"/>
      <c r="AE3876" s="44">
        <f>VLOOKUP(O3876,정산업데이트!$A$6:$B$12,2,10)</f>
        <v>0</v>
      </c>
      <c r="AF3876" s="44"/>
      <c r="AG3876" s="79">
        <f t="shared" si="1697"/>
        <v>0</v>
      </c>
      <c r="AH3876" s="80">
        <f t="shared" si="1698"/>
        <v>2500</v>
      </c>
      <c r="AJ3876" s="35" t="s">
        <v>20467</v>
      </c>
      <c r="AK3876" s="35" t="s">
        <v>73</v>
      </c>
      <c r="AL3876" s="35" t="s">
        <v>20468</v>
      </c>
      <c r="AM3876" s="35" t="s">
        <v>21841</v>
      </c>
      <c r="AN3876" s="35" t="s">
        <v>21842</v>
      </c>
      <c r="AO3876" s="35" t="s">
        <v>21843</v>
      </c>
      <c r="AP3876" s="35" t="s">
        <v>21844</v>
      </c>
      <c r="AQ3876" s="35" t="s">
        <v>122</v>
      </c>
      <c r="AR3876" s="35">
        <v>1</v>
      </c>
      <c r="AS3876" s="35">
        <v>2</v>
      </c>
      <c r="AT3876" s="35">
        <v>1E-3</v>
      </c>
      <c r="AU3876" s="35">
        <v>2</v>
      </c>
      <c r="AV3876" s="35" t="s">
        <v>7</v>
      </c>
      <c r="AW3876" s="35">
        <v>90</v>
      </c>
      <c r="AX3876" s="35" t="s">
        <v>68</v>
      </c>
      <c r="AY3876" s="35" t="s">
        <v>68</v>
      </c>
      <c r="AZ3876" s="35" t="s">
        <v>68</v>
      </c>
      <c r="BA3876" s="35" t="s">
        <v>68</v>
      </c>
      <c r="BB3876" s="35" t="s">
        <v>68</v>
      </c>
      <c r="BC3876" s="35" t="s">
        <v>441</v>
      </c>
      <c r="BD3876" s="35" t="s">
        <v>442</v>
      </c>
      <c r="BE3876" s="35" t="s">
        <v>444</v>
      </c>
      <c r="BF3876" s="35" t="s">
        <v>122</v>
      </c>
      <c r="BG3876" s="35" t="s">
        <v>69</v>
      </c>
      <c r="BH3876" s="35" t="s">
        <v>21845</v>
      </c>
      <c r="BI3876" s="35" t="s">
        <v>122</v>
      </c>
      <c r="BJ3876" s="35" t="s">
        <v>21846</v>
      </c>
      <c r="BK3876" s="35" t="s">
        <v>867</v>
      </c>
      <c r="BL3876" s="35" t="s">
        <v>122</v>
      </c>
      <c r="BM3876" s="35" t="s">
        <v>442</v>
      </c>
      <c r="BN3876" s="35" t="s">
        <v>70</v>
      </c>
      <c r="BO3876" s="35" t="s">
        <v>71</v>
      </c>
      <c r="BP3876" s="35" t="s">
        <v>122</v>
      </c>
      <c r="BQ3876" s="35" t="s">
        <v>163</v>
      </c>
    </row>
    <row r="3877" spans="1:69" x14ac:dyDescent="0.4">
      <c r="A3877" s="40" t="str">
        <f t="shared" si="1672"/>
        <v>2025-09-26</v>
      </c>
      <c r="B3877" s="40" t="str">
        <f t="shared" si="1673"/>
        <v>SYD</v>
      </c>
      <c r="C3877" s="39" t="str">
        <f t="shared" si="1674"/>
        <v>40644127020</v>
      </c>
      <c r="D3877" s="41" t="str">
        <f t="shared" si="1675"/>
        <v>PKR253713231</v>
      </c>
      <c r="E3877" s="41" t="str">
        <f t="shared" si="1676"/>
        <v>596421506626</v>
      </c>
      <c r="F3877" s="39" t="str">
        <f t="shared" si="1677"/>
        <v>2256516</v>
      </c>
      <c r="G3877" s="39" t="str">
        <f t="shared" si="1678"/>
        <v>WISE EXPRESS (CNC INTL)</v>
      </c>
      <c r="H3877" s="41" t="str">
        <f t="shared" si="1679"/>
        <v>TAIHU</v>
      </c>
      <c r="I3877" s="39" t="str">
        <f t="shared" si="1680"/>
        <v>16464</v>
      </c>
      <c r="J3877" s="52" t="str">
        <f t="shared" si="1681"/>
        <v/>
      </c>
      <c r="K3877" s="75">
        <f t="shared" si="1682"/>
        <v>1</v>
      </c>
      <c r="L3877" s="76">
        <f t="shared" si="1683"/>
        <v>0.5</v>
      </c>
      <c r="M3877" s="76">
        <f t="shared" si="1684"/>
        <v>1E-3</v>
      </c>
      <c r="N3877" s="76">
        <f t="shared" si="1685"/>
        <v>0.5</v>
      </c>
      <c r="O3877" s="42">
        <f t="shared" si="1686"/>
        <v>0.5</v>
      </c>
      <c r="P3877" s="39" t="str">
        <f t="shared" si="1687"/>
        <v>일반(목록배제,Normal-Manifest Exception)</v>
      </c>
      <c r="Q3877" s="72">
        <f t="shared" si="1688"/>
        <v>22</v>
      </c>
      <c r="R3877" s="43" t="str">
        <f t="shared" si="1689"/>
        <v>5X033</v>
      </c>
      <c r="S3877" s="82" t="str">
        <f t="shared" si="1690"/>
        <v/>
      </c>
      <c r="T3877" s="40">
        <f t="shared" si="1691"/>
        <v>45926</v>
      </c>
      <c r="U3877" s="44">
        <v>2500</v>
      </c>
      <c r="V3877" s="44">
        <f t="shared" si="1692"/>
        <v>0</v>
      </c>
      <c r="W3877" s="77">
        <f t="shared" si="1693"/>
        <v>2500</v>
      </c>
      <c r="X3877" s="78">
        <f t="shared" si="1694"/>
        <v>0</v>
      </c>
      <c r="Y3877" s="44" cm="1">
        <f t="array" ref="Y3877">_xlfn.IFNA(_xlfn.IFS(AND(Q3877&gt;=2000, Q3877&lt;3000), 10000, AND(Q3877&gt;=3000, Q3877&lt;4000), 15000, AND(Q3877&gt;=4000, Q3877&lt;5000), 20000, AND(Q3877&gt;=5000), 25000),0)</f>
        <v>0</v>
      </c>
      <c r="Z3877" s="91">
        <f t="shared" si="1695"/>
        <v>300</v>
      </c>
      <c r="AA3877" s="44">
        <f t="shared" si="1696"/>
        <v>0</v>
      </c>
      <c r="AB3877" s="44"/>
      <c r="AC3877" s="44"/>
      <c r="AD3877" s="44"/>
      <c r="AE3877" s="44">
        <f>VLOOKUP(O3877,정산업데이트!$A$6:$B$12,2,10)</f>
        <v>0</v>
      </c>
      <c r="AF3877" s="44"/>
      <c r="AG3877" s="79">
        <f t="shared" si="1697"/>
        <v>300</v>
      </c>
      <c r="AH3877" s="80">
        <f t="shared" si="1698"/>
        <v>2800</v>
      </c>
      <c r="AJ3877" s="35" t="s">
        <v>20467</v>
      </c>
      <c r="AK3877" s="35" t="s">
        <v>73</v>
      </c>
      <c r="AL3877" s="35" t="s">
        <v>20468</v>
      </c>
      <c r="AM3877" s="35" t="s">
        <v>21847</v>
      </c>
      <c r="AN3877" s="35" t="s">
        <v>21848</v>
      </c>
      <c r="AO3877" s="35" t="s">
        <v>21849</v>
      </c>
      <c r="AP3877" s="35" t="s">
        <v>21850</v>
      </c>
      <c r="AQ3877" s="35" t="s">
        <v>122</v>
      </c>
      <c r="AR3877" s="35">
        <v>1</v>
      </c>
      <c r="AS3877" s="35">
        <v>0.5</v>
      </c>
      <c r="AT3877" s="35">
        <v>1E-3</v>
      </c>
      <c r="AU3877" s="35">
        <v>0.5</v>
      </c>
      <c r="AV3877" s="35" t="s">
        <v>8</v>
      </c>
      <c r="AW3877" s="35">
        <v>22</v>
      </c>
      <c r="AX3877" s="35" t="s">
        <v>68</v>
      </c>
      <c r="AY3877" s="35" t="s">
        <v>68</v>
      </c>
      <c r="AZ3877" s="35" t="s">
        <v>68</v>
      </c>
      <c r="BA3877" s="35" t="s">
        <v>68</v>
      </c>
      <c r="BB3877" s="35" t="s">
        <v>68</v>
      </c>
      <c r="BC3877" s="35" t="s">
        <v>405</v>
      </c>
      <c r="BD3877" s="35" t="s">
        <v>406</v>
      </c>
      <c r="BE3877" s="35" t="s">
        <v>408</v>
      </c>
      <c r="BF3877" s="35" t="s">
        <v>122</v>
      </c>
      <c r="BG3877" s="35" t="s">
        <v>69</v>
      </c>
      <c r="BH3877" s="35" t="s">
        <v>21851</v>
      </c>
      <c r="BI3877" s="35" t="s">
        <v>122</v>
      </c>
      <c r="BJ3877" s="35" t="s">
        <v>21852</v>
      </c>
      <c r="BK3877" s="35" t="s">
        <v>867</v>
      </c>
      <c r="BL3877" s="35" t="s">
        <v>122</v>
      </c>
      <c r="BM3877" s="35" t="s">
        <v>406</v>
      </c>
      <c r="BN3877" s="35" t="s">
        <v>70</v>
      </c>
      <c r="BO3877" s="35" t="s">
        <v>71</v>
      </c>
      <c r="BP3877" s="35" t="s">
        <v>122</v>
      </c>
      <c r="BQ3877" s="35" t="s">
        <v>163</v>
      </c>
    </row>
    <row r="3878" spans="1:69" x14ac:dyDescent="0.4">
      <c r="A3878" s="40" t="str">
        <f t="shared" si="1672"/>
        <v>2025-09-26</v>
      </c>
      <c r="B3878" s="40" t="str">
        <f t="shared" si="1673"/>
        <v>SYD</v>
      </c>
      <c r="C3878" s="39" t="str">
        <f t="shared" si="1674"/>
        <v>40644127020</v>
      </c>
      <c r="D3878" s="41" t="str">
        <f t="shared" si="1675"/>
        <v>PKR253713232</v>
      </c>
      <c r="E3878" s="41" t="str">
        <f t="shared" si="1676"/>
        <v>596421506630</v>
      </c>
      <c r="F3878" s="39" t="str">
        <f t="shared" si="1677"/>
        <v>2256516</v>
      </c>
      <c r="G3878" s="39" t="str">
        <f t="shared" si="1678"/>
        <v>WISE EXPRESS (CNC INTL)</v>
      </c>
      <c r="H3878" s="41" t="str">
        <f t="shared" si="1679"/>
        <v>양재호</v>
      </c>
      <c r="I3878" s="39" t="str">
        <f t="shared" si="1680"/>
        <v>07042</v>
      </c>
      <c r="J3878" s="52" t="str">
        <f t="shared" si="1681"/>
        <v/>
      </c>
      <c r="K3878" s="75">
        <f t="shared" si="1682"/>
        <v>1</v>
      </c>
      <c r="L3878" s="76">
        <f t="shared" si="1683"/>
        <v>0.5</v>
      </c>
      <c r="M3878" s="76">
        <f t="shared" si="1684"/>
        <v>1E-3</v>
      </c>
      <c r="N3878" s="76">
        <f t="shared" si="1685"/>
        <v>0.5</v>
      </c>
      <c r="O3878" s="42">
        <f t="shared" si="1686"/>
        <v>0.5</v>
      </c>
      <c r="P3878" s="39" t="str">
        <f t="shared" si="1687"/>
        <v>일반(목록배제,Normal-Manifest Exception)</v>
      </c>
      <c r="Q3878" s="72">
        <f t="shared" si="1688"/>
        <v>22</v>
      </c>
      <c r="R3878" s="43" t="str">
        <f t="shared" si="1689"/>
        <v>5X033</v>
      </c>
      <c r="S3878" s="82" t="str">
        <f t="shared" si="1690"/>
        <v/>
      </c>
      <c r="T3878" s="40">
        <f t="shared" si="1691"/>
        <v>45926</v>
      </c>
      <c r="U3878" s="44">
        <v>2500</v>
      </c>
      <c r="V3878" s="44">
        <f t="shared" si="1692"/>
        <v>0</v>
      </c>
      <c r="W3878" s="77">
        <f t="shared" si="1693"/>
        <v>2500</v>
      </c>
      <c r="X3878" s="78">
        <f t="shared" si="1694"/>
        <v>0</v>
      </c>
      <c r="Y3878" s="44" cm="1">
        <f t="array" ref="Y3878">_xlfn.IFNA(_xlfn.IFS(AND(Q3878&gt;=2000, Q3878&lt;3000), 10000, AND(Q3878&gt;=3000, Q3878&lt;4000), 15000, AND(Q3878&gt;=4000, Q3878&lt;5000), 20000, AND(Q3878&gt;=5000), 25000),0)</f>
        <v>0</v>
      </c>
      <c r="Z3878" s="91">
        <f t="shared" si="1695"/>
        <v>300</v>
      </c>
      <c r="AA3878" s="44">
        <f t="shared" si="1696"/>
        <v>0</v>
      </c>
      <c r="AB3878" s="44"/>
      <c r="AC3878" s="44"/>
      <c r="AD3878" s="44"/>
      <c r="AE3878" s="44">
        <f>VLOOKUP(O3878,정산업데이트!$A$6:$B$12,2,10)</f>
        <v>0</v>
      </c>
      <c r="AF3878" s="44"/>
      <c r="AG3878" s="79">
        <f t="shared" si="1697"/>
        <v>300</v>
      </c>
      <c r="AH3878" s="80">
        <f t="shared" si="1698"/>
        <v>2800</v>
      </c>
      <c r="AJ3878" s="35" t="s">
        <v>20467</v>
      </c>
      <c r="AK3878" s="35" t="s">
        <v>73</v>
      </c>
      <c r="AL3878" s="35" t="s">
        <v>20468</v>
      </c>
      <c r="AM3878" s="35" t="s">
        <v>21853</v>
      </c>
      <c r="AN3878" s="35" t="s">
        <v>21854</v>
      </c>
      <c r="AO3878" s="35" t="s">
        <v>21855</v>
      </c>
      <c r="AP3878" s="35" t="s">
        <v>21856</v>
      </c>
      <c r="AQ3878" s="35" t="s">
        <v>122</v>
      </c>
      <c r="AR3878" s="35">
        <v>1</v>
      </c>
      <c r="AS3878" s="35">
        <v>0.5</v>
      </c>
      <c r="AT3878" s="35">
        <v>1E-3</v>
      </c>
      <c r="AU3878" s="35">
        <v>0.5</v>
      </c>
      <c r="AV3878" s="35" t="s">
        <v>8</v>
      </c>
      <c r="AW3878" s="35">
        <v>22</v>
      </c>
      <c r="AX3878" s="35" t="s">
        <v>68</v>
      </c>
      <c r="AY3878" s="35" t="s">
        <v>68</v>
      </c>
      <c r="AZ3878" s="35" t="s">
        <v>68</v>
      </c>
      <c r="BA3878" s="35" t="s">
        <v>68</v>
      </c>
      <c r="BB3878" s="35" t="s">
        <v>68</v>
      </c>
      <c r="BC3878" s="35" t="s">
        <v>405</v>
      </c>
      <c r="BD3878" s="35" t="s">
        <v>406</v>
      </c>
      <c r="BE3878" s="35" t="s">
        <v>408</v>
      </c>
      <c r="BF3878" s="35" t="s">
        <v>122</v>
      </c>
      <c r="BG3878" s="35" t="s">
        <v>69</v>
      </c>
      <c r="BH3878" s="35" t="s">
        <v>21857</v>
      </c>
      <c r="BI3878" s="35" t="s">
        <v>122</v>
      </c>
      <c r="BJ3878" s="35" t="s">
        <v>21858</v>
      </c>
      <c r="BK3878" s="35" t="s">
        <v>867</v>
      </c>
      <c r="BL3878" s="35" t="s">
        <v>122</v>
      </c>
      <c r="BM3878" s="35" t="s">
        <v>406</v>
      </c>
      <c r="BN3878" s="35" t="s">
        <v>70</v>
      </c>
      <c r="BO3878" s="35" t="s">
        <v>71</v>
      </c>
      <c r="BP3878" s="35" t="s">
        <v>122</v>
      </c>
      <c r="BQ3878" s="35" t="s">
        <v>163</v>
      </c>
    </row>
    <row r="3879" spans="1:69" x14ac:dyDescent="0.4">
      <c r="A3879" s="40" t="str">
        <f t="shared" si="1672"/>
        <v>2025-09-26</v>
      </c>
      <c r="B3879" s="40" t="str">
        <f t="shared" si="1673"/>
        <v>SYD</v>
      </c>
      <c r="C3879" s="39" t="str">
        <f t="shared" si="1674"/>
        <v>40644127020</v>
      </c>
      <c r="D3879" s="41" t="str">
        <f t="shared" si="1675"/>
        <v>PKR253713233</v>
      </c>
      <c r="E3879" s="41" t="str">
        <f t="shared" si="1676"/>
        <v>596421506641</v>
      </c>
      <c r="F3879" s="39" t="str">
        <f t="shared" si="1677"/>
        <v>2256516</v>
      </c>
      <c r="G3879" s="39" t="str">
        <f t="shared" si="1678"/>
        <v>WISE EXPRESS (CNC INTL)</v>
      </c>
      <c r="H3879" s="41" t="str">
        <f t="shared" si="1679"/>
        <v>유은경</v>
      </c>
      <c r="I3879" s="39" t="str">
        <f t="shared" si="1680"/>
        <v>10321</v>
      </c>
      <c r="J3879" s="52" t="str">
        <f t="shared" si="1681"/>
        <v/>
      </c>
      <c r="K3879" s="75">
        <f t="shared" si="1682"/>
        <v>1</v>
      </c>
      <c r="L3879" s="76">
        <f t="shared" si="1683"/>
        <v>0.5</v>
      </c>
      <c r="M3879" s="76">
        <f t="shared" si="1684"/>
        <v>1E-3</v>
      </c>
      <c r="N3879" s="76">
        <f t="shared" si="1685"/>
        <v>0.5</v>
      </c>
      <c r="O3879" s="42">
        <f t="shared" si="1686"/>
        <v>0.5</v>
      </c>
      <c r="P3879" s="39" t="str">
        <f t="shared" si="1687"/>
        <v>일반(목록배제,Normal-Manifest Exception)</v>
      </c>
      <c r="Q3879" s="72">
        <f t="shared" si="1688"/>
        <v>21</v>
      </c>
      <c r="R3879" s="43" t="str">
        <f t="shared" si="1689"/>
        <v>5X033</v>
      </c>
      <c r="S3879" s="82" t="str">
        <f t="shared" si="1690"/>
        <v/>
      </c>
      <c r="T3879" s="40">
        <f t="shared" si="1691"/>
        <v>45926</v>
      </c>
      <c r="U3879" s="44">
        <v>2500</v>
      </c>
      <c r="V3879" s="44">
        <f t="shared" si="1692"/>
        <v>0</v>
      </c>
      <c r="W3879" s="77">
        <f t="shared" si="1693"/>
        <v>2500</v>
      </c>
      <c r="X3879" s="78">
        <f t="shared" si="1694"/>
        <v>0</v>
      </c>
      <c r="Y3879" s="44" cm="1">
        <f t="array" ref="Y3879">_xlfn.IFNA(_xlfn.IFS(AND(Q3879&gt;=2000, Q3879&lt;3000), 10000, AND(Q3879&gt;=3000, Q3879&lt;4000), 15000, AND(Q3879&gt;=4000, Q3879&lt;5000), 20000, AND(Q3879&gt;=5000), 25000),0)</f>
        <v>0</v>
      </c>
      <c r="Z3879" s="91">
        <f t="shared" si="1695"/>
        <v>300</v>
      </c>
      <c r="AA3879" s="44">
        <f t="shared" si="1696"/>
        <v>0</v>
      </c>
      <c r="AB3879" s="44"/>
      <c r="AC3879" s="44"/>
      <c r="AD3879" s="44"/>
      <c r="AE3879" s="44">
        <f>VLOOKUP(O3879,정산업데이트!$A$6:$B$12,2,10)</f>
        <v>0</v>
      </c>
      <c r="AF3879" s="44"/>
      <c r="AG3879" s="79">
        <f t="shared" si="1697"/>
        <v>300</v>
      </c>
      <c r="AH3879" s="80">
        <f t="shared" si="1698"/>
        <v>2800</v>
      </c>
      <c r="AJ3879" s="35" t="s">
        <v>20467</v>
      </c>
      <c r="AK3879" s="35" t="s">
        <v>73</v>
      </c>
      <c r="AL3879" s="35" t="s">
        <v>20468</v>
      </c>
      <c r="AM3879" s="35" t="s">
        <v>21859</v>
      </c>
      <c r="AN3879" s="35" t="s">
        <v>21860</v>
      </c>
      <c r="AO3879" s="35" t="s">
        <v>21861</v>
      </c>
      <c r="AP3879" s="35" t="s">
        <v>519</v>
      </c>
      <c r="AQ3879" s="35" t="s">
        <v>122</v>
      </c>
      <c r="AR3879" s="35">
        <v>1</v>
      </c>
      <c r="AS3879" s="35">
        <v>0.5</v>
      </c>
      <c r="AT3879" s="35">
        <v>1E-3</v>
      </c>
      <c r="AU3879" s="35">
        <v>0.5</v>
      </c>
      <c r="AV3879" s="35" t="s">
        <v>8</v>
      </c>
      <c r="AW3879" s="35">
        <v>21</v>
      </c>
      <c r="AX3879" s="35" t="s">
        <v>68</v>
      </c>
      <c r="AY3879" s="35" t="s">
        <v>122</v>
      </c>
      <c r="AZ3879" s="35" t="s">
        <v>122</v>
      </c>
      <c r="BA3879" s="35" t="s">
        <v>122</v>
      </c>
      <c r="BB3879" s="35" t="s">
        <v>122</v>
      </c>
      <c r="BC3879" s="35" t="s">
        <v>405</v>
      </c>
      <c r="BD3879" s="35" t="s">
        <v>406</v>
      </c>
      <c r="BE3879" s="35" t="s">
        <v>407</v>
      </c>
      <c r="BF3879" s="35" t="s">
        <v>122</v>
      </c>
      <c r="BG3879" s="35" t="s">
        <v>69</v>
      </c>
      <c r="BH3879" s="35" t="s">
        <v>21862</v>
      </c>
      <c r="BI3879" s="35" t="s">
        <v>122</v>
      </c>
      <c r="BJ3879" s="35" t="s">
        <v>21863</v>
      </c>
      <c r="BK3879" s="35" t="s">
        <v>867</v>
      </c>
      <c r="BL3879" s="35" t="s">
        <v>122</v>
      </c>
      <c r="BM3879" s="35" t="s">
        <v>406</v>
      </c>
      <c r="BN3879" s="35" t="s">
        <v>70</v>
      </c>
      <c r="BO3879" s="35" t="s">
        <v>71</v>
      </c>
      <c r="BP3879" s="35" t="s">
        <v>122</v>
      </c>
      <c r="BQ3879" s="35" t="s">
        <v>163</v>
      </c>
    </row>
    <row r="3880" spans="1:69" x14ac:dyDescent="0.4">
      <c r="A3880" s="40" t="str">
        <f t="shared" si="1672"/>
        <v>2025-09-26</v>
      </c>
      <c r="B3880" s="40" t="str">
        <f t="shared" si="1673"/>
        <v>SYD</v>
      </c>
      <c r="C3880" s="39" t="str">
        <f t="shared" si="1674"/>
        <v>40644127020</v>
      </c>
      <c r="D3880" s="41" t="str">
        <f t="shared" si="1675"/>
        <v>PKR253713234</v>
      </c>
      <c r="E3880" s="41" t="str">
        <f t="shared" si="1676"/>
        <v>596421506652</v>
      </c>
      <c r="F3880" s="39" t="str">
        <f t="shared" si="1677"/>
        <v>2256516</v>
      </c>
      <c r="G3880" s="39" t="str">
        <f t="shared" si="1678"/>
        <v>WISE EXPRESS (CNC INTL)</v>
      </c>
      <c r="H3880" s="41" t="str">
        <f t="shared" si="1679"/>
        <v>김순옥</v>
      </c>
      <c r="I3880" s="39" t="str">
        <f t="shared" si="1680"/>
        <v>28362</v>
      </c>
      <c r="J3880" s="52" t="str">
        <f t="shared" si="1681"/>
        <v/>
      </c>
      <c r="K3880" s="75">
        <f t="shared" si="1682"/>
        <v>1</v>
      </c>
      <c r="L3880" s="76">
        <f t="shared" si="1683"/>
        <v>0.5</v>
      </c>
      <c r="M3880" s="76">
        <f t="shared" si="1684"/>
        <v>1E-3</v>
      </c>
      <c r="N3880" s="76">
        <f t="shared" si="1685"/>
        <v>0.5</v>
      </c>
      <c r="O3880" s="42">
        <f t="shared" si="1686"/>
        <v>0.5</v>
      </c>
      <c r="P3880" s="39" t="str">
        <f t="shared" si="1687"/>
        <v>일반(목록배제,Normal-Manifest Exception)</v>
      </c>
      <c r="Q3880" s="72">
        <f t="shared" si="1688"/>
        <v>54</v>
      </c>
      <c r="R3880" s="43" t="str">
        <f t="shared" si="1689"/>
        <v>5X033</v>
      </c>
      <c r="S3880" s="82" t="str">
        <f t="shared" si="1690"/>
        <v/>
      </c>
      <c r="T3880" s="40">
        <f t="shared" si="1691"/>
        <v>45926</v>
      </c>
      <c r="U3880" s="44">
        <v>2500</v>
      </c>
      <c r="V3880" s="44">
        <f t="shared" si="1692"/>
        <v>0</v>
      </c>
      <c r="W3880" s="77">
        <f t="shared" si="1693"/>
        <v>2500</v>
      </c>
      <c r="X3880" s="78">
        <f t="shared" si="1694"/>
        <v>0</v>
      </c>
      <c r="Y3880" s="44" cm="1">
        <f t="array" ref="Y3880">_xlfn.IFNA(_xlfn.IFS(AND(Q3880&gt;=2000, Q3880&lt;3000), 10000, AND(Q3880&gt;=3000, Q3880&lt;4000), 15000, AND(Q3880&gt;=4000, Q3880&lt;5000), 20000, AND(Q3880&gt;=5000), 25000),0)</f>
        <v>0</v>
      </c>
      <c r="Z3880" s="91">
        <f t="shared" si="1695"/>
        <v>300</v>
      </c>
      <c r="AA3880" s="44">
        <f t="shared" si="1696"/>
        <v>0</v>
      </c>
      <c r="AB3880" s="44"/>
      <c r="AC3880" s="44"/>
      <c r="AD3880" s="44"/>
      <c r="AE3880" s="44">
        <f>VLOOKUP(O3880,정산업데이트!$A$6:$B$12,2,10)</f>
        <v>0</v>
      </c>
      <c r="AF3880" s="44"/>
      <c r="AG3880" s="79">
        <f t="shared" si="1697"/>
        <v>300</v>
      </c>
      <c r="AH3880" s="80">
        <f t="shared" si="1698"/>
        <v>2800</v>
      </c>
      <c r="AJ3880" s="35" t="s">
        <v>20467</v>
      </c>
      <c r="AK3880" s="35" t="s">
        <v>73</v>
      </c>
      <c r="AL3880" s="35" t="s">
        <v>20468</v>
      </c>
      <c r="AM3880" s="35" t="s">
        <v>21864</v>
      </c>
      <c r="AN3880" s="35" t="s">
        <v>1801</v>
      </c>
      <c r="AO3880" s="35" t="s">
        <v>21865</v>
      </c>
      <c r="AP3880" s="35" t="s">
        <v>21866</v>
      </c>
      <c r="AQ3880" s="35" t="s">
        <v>122</v>
      </c>
      <c r="AR3880" s="35">
        <v>1</v>
      </c>
      <c r="AS3880" s="35">
        <v>0.5</v>
      </c>
      <c r="AT3880" s="35">
        <v>1E-3</v>
      </c>
      <c r="AU3880" s="35">
        <v>0.5</v>
      </c>
      <c r="AV3880" s="35" t="s">
        <v>8</v>
      </c>
      <c r="AW3880" s="35">
        <v>54</v>
      </c>
      <c r="AX3880" s="35" t="s">
        <v>68</v>
      </c>
      <c r="AY3880" s="35" t="s">
        <v>68</v>
      </c>
      <c r="AZ3880" s="35" t="s">
        <v>68</v>
      </c>
      <c r="BA3880" s="35" t="s">
        <v>68</v>
      </c>
      <c r="BB3880" s="35" t="s">
        <v>68</v>
      </c>
      <c r="BC3880" s="35" t="s">
        <v>405</v>
      </c>
      <c r="BD3880" s="35" t="s">
        <v>406</v>
      </c>
      <c r="BE3880" s="35" t="s">
        <v>407</v>
      </c>
      <c r="BF3880" s="35" t="s">
        <v>122</v>
      </c>
      <c r="BG3880" s="35" t="s">
        <v>69</v>
      </c>
      <c r="BH3880" s="35" t="s">
        <v>21867</v>
      </c>
      <c r="BI3880" s="35" t="s">
        <v>122</v>
      </c>
      <c r="BJ3880" s="35" t="s">
        <v>21868</v>
      </c>
      <c r="BK3880" s="35" t="s">
        <v>867</v>
      </c>
      <c r="BL3880" s="35" t="s">
        <v>122</v>
      </c>
      <c r="BM3880" s="35" t="s">
        <v>406</v>
      </c>
      <c r="BN3880" s="35" t="s">
        <v>70</v>
      </c>
      <c r="BO3880" s="35" t="s">
        <v>71</v>
      </c>
      <c r="BP3880" s="35" t="s">
        <v>122</v>
      </c>
      <c r="BQ3880" s="35" t="s">
        <v>163</v>
      </c>
    </row>
    <row r="3881" spans="1:69" x14ac:dyDescent="0.4">
      <c r="A3881" s="40" t="str">
        <f t="shared" si="1672"/>
        <v>2025-09-26</v>
      </c>
      <c r="B3881" s="40" t="str">
        <f t="shared" si="1673"/>
        <v>SYD</v>
      </c>
      <c r="C3881" s="39" t="str">
        <f t="shared" si="1674"/>
        <v>40644127020</v>
      </c>
      <c r="D3881" s="41" t="str">
        <f t="shared" si="1675"/>
        <v>PKR253713235</v>
      </c>
      <c r="E3881" s="41" t="str">
        <f t="shared" si="1676"/>
        <v>596421506663</v>
      </c>
      <c r="F3881" s="39" t="str">
        <f t="shared" si="1677"/>
        <v>2256516</v>
      </c>
      <c r="G3881" s="39" t="str">
        <f t="shared" si="1678"/>
        <v>WISE EXPRESS (CNC INTL)</v>
      </c>
      <c r="H3881" s="41" t="str">
        <f t="shared" si="1679"/>
        <v>이경진</v>
      </c>
      <c r="I3881" s="39" t="str">
        <f t="shared" si="1680"/>
        <v>01678</v>
      </c>
      <c r="J3881" s="52" t="str">
        <f t="shared" si="1681"/>
        <v/>
      </c>
      <c r="K3881" s="75">
        <f t="shared" si="1682"/>
        <v>1</v>
      </c>
      <c r="L3881" s="76">
        <f t="shared" si="1683"/>
        <v>0.5</v>
      </c>
      <c r="M3881" s="76">
        <f t="shared" si="1684"/>
        <v>1E-3</v>
      </c>
      <c r="N3881" s="76">
        <f t="shared" si="1685"/>
        <v>0.5</v>
      </c>
      <c r="O3881" s="42">
        <f t="shared" si="1686"/>
        <v>0.5</v>
      </c>
      <c r="P3881" s="39" t="str">
        <f t="shared" si="1687"/>
        <v>일반(목록배제,Normal-Manifest Exception)</v>
      </c>
      <c r="Q3881" s="72">
        <f t="shared" si="1688"/>
        <v>36</v>
      </c>
      <c r="R3881" s="43" t="str">
        <f t="shared" si="1689"/>
        <v>5X033</v>
      </c>
      <c r="S3881" s="82" t="str">
        <f t="shared" si="1690"/>
        <v/>
      </c>
      <c r="T3881" s="40">
        <f t="shared" si="1691"/>
        <v>45926</v>
      </c>
      <c r="U3881" s="44">
        <v>2500</v>
      </c>
      <c r="V3881" s="44">
        <f t="shared" si="1692"/>
        <v>0</v>
      </c>
      <c r="W3881" s="77">
        <f t="shared" si="1693"/>
        <v>2500</v>
      </c>
      <c r="X3881" s="78">
        <f t="shared" si="1694"/>
        <v>0</v>
      </c>
      <c r="Y3881" s="44" cm="1">
        <f t="array" ref="Y3881">_xlfn.IFNA(_xlfn.IFS(AND(Q3881&gt;=2000, Q3881&lt;3000), 10000, AND(Q3881&gt;=3000, Q3881&lt;4000), 15000, AND(Q3881&gt;=4000, Q3881&lt;5000), 20000, AND(Q3881&gt;=5000), 25000),0)</f>
        <v>0</v>
      </c>
      <c r="Z3881" s="91">
        <f t="shared" si="1695"/>
        <v>300</v>
      </c>
      <c r="AA3881" s="44">
        <f t="shared" si="1696"/>
        <v>0</v>
      </c>
      <c r="AB3881" s="44"/>
      <c r="AC3881" s="44"/>
      <c r="AD3881" s="44"/>
      <c r="AE3881" s="44">
        <f>VLOOKUP(O3881,정산업데이트!$A$6:$B$12,2,10)</f>
        <v>0</v>
      </c>
      <c r="AF3881" s="44"/>
      <c r="AG3881" s="79">
        <f t="shared" si="1697"/>
        <v>300</v>
      </c>
      <c r="AH3881" s="80">
        <f t="shared" si="1698"/>
        <v>2800</v>
      </c>
      <c r="AJ3881" s="35" t="s">
        <v>20467</v>
      </c>
      <c r="AK3881" s="35" t="s">
        <v>73</v>
      </c>
      <c r="AL3881" s="35" t="s">
        <v>20468</v>
      </c>
      <c r="AM3881" s="35" t="s">
        <v>21869</v>
      </c>
      <c r="AN3881" s="35" t="s">
        <v>291</v>
      </c>
      <c r="AO3881" s="35" t="s">
        <v>981</v>
      </c>
      <c r="AP3881" s="35" t="s">
        <v>759</v>
      </c>
      <c r="AQ3881" s="35" t="s">
        <v>122</v>
      </c>
      <c r="AR3881" s="35">
        <v>1</v>
      </c>
      <c r="AS3881" s="35">
        <v>0.5</v>
      </c>
      <c r="AT3881" s="35">
        <v>1E-3</v>
      </c>
      <c r="AU3881" s="35">
        <v>0.5</v>
      </c>
      <c r="AV3881" s="35" t="s">
        <v>8</v>
      </c>
      <c r="AW3881" s="35">
        <v>36</v>
      </c>
      <c r="AX3881" s="35" t="s">
        <v>68</v>
      </c>
      <c r="AY3881" s="35" t="s">
        <v>68</v>
      </c>
      <c r="AZ3881" s="35" t="s">
        <v>68</v>
      </c>
      <c r="BA3881" s="35" t="s">
        <v>68</v>
      </c>
      <c r="BB3881" s="35" t="s">
        <v>68</v>
      </c>
      <c r="BC3881" s="35" t="s">
        <v>405</v>
      </c>
      <c r="BD3881" s="35" t="s">
        <v>406</v>
      </c>
      <c r="BE3881" s="35" t="s">
        <v>407</v>
      </c>
      <c r="BF3881" s="35" t="s">
        <v>122</v>
      </c>
      <c r="BG3881" s="35" t="s">
        <v>69</v>
      </c>
      <c r="BH3881" s="35" t="s">
        <v>21870</v>
      </c>
      <c r="BI3881" s="35" t="s">
        <v>122</v>
      </c>
      <c r="BJ3881" s="35" t="s">
        <v>21871</v>
      </c>
      <c r="BK3881" s="35" t="s">
        <v>867</v>
      </c>
      <c r="BL3881" s="35" t="s">
        <v>122</v>
      </c>
      <c r="BM3881" s="35" t="s">
        <v>406</v>
      </c>
      <c r="BN3881" s="35" t="s">
        <v>70</v>
      </c>
      <c r="BO3881" s="35" t="s">
        <v>71</v>
      </c>
      <c r="BP3881" s="35" t="s">
        <v>122</v>
      </c>
      <c r="BQ3881" s="35" t="s">
        <v>163</v>
      </c>
    </row>
    <row r="3882" spans="1:69" x14ac:dyDescent="0.4">
      <c r="A3882" s="40" t="str">
        <f t="shared" si="1672"/>
        <v>2025-09-26</v>
      </c>
      <c r="B3882" s="40" t="str">
        <f t="shared" si="1673"/>
        <v>SYD</v>
      </c>
      <c r="C3882" s="39" t="str">
        <f t="shared" si="1674"/>
        <v>40644127020</v>
      </c>
      <c r="D3882" s="41" t="str">
        <f t="shared" si="1675"/>
        <v>PKR253718603</v>
      </c>
      <c r="E3882" s="41" t="str">
        <f t="shared" si="1676"/>
        <v>596421509614</v>
      </c>
      <c r="F3882" s="39" t="str">
        <f t="shared" si="1677"/>
        <v>2256683</v>
      </c>
      <c r="G3882" s="39" t="str">
        <f t="shared" si="1678"/>
        <v>WISE EXPRESS LOGISTICS(PANGZIMOM)</v>
      </c>
      <c r="H3882" s="41" t="str">
        <f t="shared" si="1679"/>
        <v>고영서</v>
      </c>
      <c r="I3882" s="39" t="str">
        <f t="shared" si="1680"/>
        <v>30123</v>
      </c>
      <c r="J3882" s="52" t="str">
        <f t="shared" si="1681"/>
        <v/>
      </c>
      <c r="K3882" s="75">
        <f t="shared" si="1682"/>
        <v>1</v>
      </c>
      <c r="L3882" s="76">
        <f t="shared" si="1683"/>
        <v>2</v>
      </c>
      <c r="M3882" s="76">
        <f t="shared" si="1684"/>
        <v>1E-3</v>
      </c>
      <c r="N3882" s="76">
        <f t="shared" si="1685"/>
        <v>2</v>
      </c>
      <c r="O3882" s="42">
        <f t="shared" si="1686"/>
        <v>2</v>
      </c>
      <c r="P3882" s="39" t="str">
        <f t="shared" si="1687"/>
        <v>목록(Manifest)</v>
      </c>
      <c r="Q3882" s="72">
        <f t="shared" si="1688"/>
        <v>100</v>
      </c>
      <c r="R3882" s="43" t="str">
        <f t="shared" si="1689"/>
        <v>5X033</v>
      </c>
      <c r="S3882" s="82" t="str">
        <f t="shared" si="1690"/>
        <v/>
      </c>
      <c r="T3882" s="40">
        <f t="shared" si="1691"/>
        <v>45926</v>
      </c>
      <c r="U3882" s="44">
        <v>2500</v>
      </c>
      <c r="V3882" s="44">
        <f t="shared" si="1692"/>
        <v>0</v>
      </c>
      <c r="W3882" s="77">
        <f t="shared" si="1693"/>
        <v>2500</v>
      </c>
      <c r="X3882" s="78">
        <f t="shared" si="1694"/>
        <v>0</v>
      </c>
      <c r="Y3882" s="44" cm="1">
        <f t="array" ref="Y3882">_xlfn.IFNA(_xlfn.IFS(AND(Q3882&gt;=2000, Q3882&lt;3000), 10000, AND(Q3882&gt;=3000, Q3882&lt;4000), 15000, AND(Q3882&gt;=4000, Q3882&lt;5000), 20000, AND(Q3882&gt;=5000), 25000),0)</f>
        <v>0</v>
      </c>
      <c r="Z3882" s="91">
        <f t="shared" si="1695"/>
        <v>0</v>
      </c>
      <c r="AA3882" s="44">
        <f t="shared" si="1696"/>
        <v>0</v>
      </c>
      <c r="AB3882" s="44"/>
      <c r="AC3882" s="44"/>
      <c r="AD3882" s="44"/>
      <c r="AE3882" s="44">
        <f>VLOOKUP(O3882,정산업데이트!$A$6:$B$12,2,10)</f>
        <v>0</v>
      </c>
      <c r="AF3882" s="44"/>
      <c r="AG3882" s="79">
        <f t="shared" si="1697"/>
        <v>0</v>
      </c>
      <c r="AH3882" s="80">
        <f t="shared" si="1698"/>
        <v>2500</v>
      </c>
      <c r="AJ3882" s="35" t="s">
        <v>20467</v>
      </c>
      <c r="AK3882" s="35" t="s">
        <v>73</v>
      </c>
      <c r="AL3882" s="35" t="s">
        <v>20468</v>
      </c>
      <c r="AM3882" s="35" t="s">
        <v>21872</v>
      </c>
      <c r="AN3882" s="35" t="s">
        <v>21873</v>
      </c>
      <c r="AO3882" s="35" t="s">
        <v>21874</v>
      </c>
      <c r="AP3882" s="35" t="s">
        <v>785</v>
      </c>
      <c r="AQ3882" s="35" t="s">
        <v>122</v>
      </c>
      <c r="AR3882" s="35">
        <v>1</v>
      </c>
      <c r="AS3882" s="35">
        <v>2</v>
      </c>
      <c r="AT3882" s="35">
        <v>1E-3</v>
      </c>
      <c r="AU3882" s="35">
        <v>2</v>
      </c>
      <c r="AV3882" s="35" t="s">
        <v>7</v>
      </c>
      <c r="AW3882" s="35">
        <v>100</v>
      </c>
      <c r="AX3882" s="35" t="s">
        <v>68</v>
      </c>
      <c r="AY3882" s="35" t="s">
        <v>68</v>
      </c>
      <c r="AZ3882" s="35" t="s">
        <v>68</v>
      </c>
      <c r="BA3882" s="35" t="s">
        <v>68</v>
      </c>
      <c r="BB3882" s="35" t="s">
        <v>68</v>
      </c>
      <c r="BC3882" s="35" t="s">
        <v>441</v>
      </c>
      <c r="BD3882" s="35" t="s">
        <v>442</v>
      </c>
      <c r="BE3882" s="35" t="s">
        <v>448</v>
      </c>
      <c r="BF3882" s="35" t="s">
        <v>122</v>
      </c>
      <c r="BG3882" s="35" t="s">
        <v>69</v>
      </c>
      <c r="BH3882" s="35" t="s">
        <v>21875</v>
      </c>
      <c r="BI3882" s="35" t="s">
        <v>122</v>
      </c>
      <c r="BJ3882" s="35" t="s">
        <v>21876</v>
      </c>
      <c r="BK3882" s="35" t="s">
        <v>867</v>
      </c>
      <c r="BL3882" s="35" t="s">
        <v>122</v>
      </c>
      <c r="BM3882" s="35" t="s">
        <v>442</v>
      </c>
      <c r="BN3882" s="35" t="s">
        <v>70</v>
      </c>
      <c r="BO3882" s="35" t="s">
        <v>71</v>
      </c>
      <c r="BP3882" s="35" t="s">
        <v>122</v>
      </c>
      <c r="BQ3882" s="35" t="s">
        <v>163</v>
      </c>
    </row>
    <row r="3883" spans="1:69" x14ac:dyDescent="0.4">
      <c r="A3883" s="40" t="str">
        <f t="shared" si="1672"/>
        <v>2025-09-26</v>
      </c>
      <c r="B3883" s="40" t="str">
        <f t="shared" si="1673"/>
        <v>SYD</v>
      </c>
      <c r="C3883" s="39" t="str">
        <f t="shared" si="1674"/>
        <v>40644127020</v>
      </c>
      <c r="D3883" s="41" t="str">
        <f t="shared" si="1675"/>
        <v>PAU029762123</v>
      </c>
      <c r="E3883" s="41" t="str">
        <f t="shared" si="1676"/>
        <v>596421508376</v>
      </c>
      <c r="F3883" s="39" t="str">
        <f t="shared" si="1677"/>
        <v>2254256</v>
      </c>
      <c r="G3883" s="39" t="str">
        <f t="shared" si="1678"/>
        <v>WISE EXPRESS(BOOSTUP)</v>
      </c>
      <c r="H3883" s="41" t="str">
        <f t="shared" si="1679"/>
        <v>안은숙</v>
      </c>
      <c r="I3883" s="39" t="str">
        <f t="shared" si="1680"/>
        <v>54578</v>
      </c>
      <c r="J3883" s="52" t="str">
        <f t="shared" si="1681"/>
        <v/>
      </c>
      <c r="K3883" s="75">
        <f t="shared" si="1682"/>
        <v>1</v>
      </c>
      <c r="L3883" s="76">
        <f t="shared" si="1683"/>
        <v>1</v>
      </c>
      <c r="M3883" s="76">
        <f t="shared" si="1684"/>
        <v>1E-3</v>
      </c>
      <c r="N3883" s="76">
        <f t="shared" si="1685"/>
        <v>1</v>
      </c>
      <c r="O3883" s="42">
        <f t="shared" si="1686"/>
        <v>1</v>
      </c>
      <c r="P3883" s="39" t="str">
        <f t="shared" si="1687"/>
        <v>목록(Manifest)</v>
      </c>
      <c r="Q3883" s="72">
        <f t="shared" si="1688"/>
        <v>65</v>
      </c>
      <c r="R3883" s="43" t="str">
        <f t="shared" si="1689"/>
        <v>5X033</v>
      </c>
      <c r="S3883" s="82" t="str">
        <f t="shared" si="1690"/>
        <v/>
      </c>
      <c r="T3883" s="40">
        <f t="shared" si="1691"/>
        <v>45926</v>
      </c>
      <c r="U3883" s="44">
        <v>2500</v>
      </c>
      <c r="V3883" s="44">
        <f t="shared" si="1692"/>
        <v>0</v>
      </c>
      <c r="W3883" s="77">
        <f t="shared" si="1693"/>
        <v>2500</v>
      </c>
      <c r="X3883" s="78">
        <f t="shared" si="1694"/>
        <v>0</v>
      </c>
      <c r="Y3883" s="44" cm="1">
        <f t="array" ref="Y3883">_xlfn.IFNA(_xlfn.IFS(AND(Q3883&gt;=2000, Q3883&lt;3000), 10000, AND(Q3883&gt;=3000, Q3883&lt;4000), 15000, AND(Q3883&gt;=4000, Q3883&lt;5000), 20000, AND(Q3883&gt;=5000), 25000),0)</f>
        <v>0</v>
      </c>
      <c r="Z3883" s="91">
        <f t="shared" si="1695"/>
        <v>0</v>
      </c>
      <c r="AA3883" s="44">
        <f t="shared" si="1696"/>
        <v>0</v>
      </c>
      <c r="AB3883" s="44"/>
      <c r="AC3883" s="44"/>
      <c r="AD3883" s="44"/>
      <c r="AE3883" s="44">
        <f>VLOOKUP(O3883,정산업데이트!$A$6:$B$12,2,10)</f>
        <v>0</v>
      </c>
      <c r="AF3883" s="44"/>
      <c r="AG3883" s="79">
        <f t="shared" si="1697"/>
        <v>0</v>
      </c>
      <c r="AH3883" s="80">
        <f t="shared" si="1698"/>
        <v>2500</v>
      </c>
      <c r="AJ3883" s="35" t="s">
        <v>20467</v>
      </c>
      <c r="AK3883" s="35" t="s">
        <v>73</v>
      </c>
      <c r="AL3883" s="35" t="s">
        <v>20468</v>
      </c>
      <c r="AM3883" s="35" t="s">
        <v>21877</v>
      </c>
      <c r="AN3883" s="35" t="s">
        <v>21878</v>
      </c>
      <c r="AO3883" s="35" t="s">
        <v>21879</v>
      </c>
      <c r="AP3883" s="35" t="s">
        <v>21880</v>
      </c>
      <c r="AQ3883" s="35" t="s">
        <v>122</v>
      </c>
      <c r="AR3883" s="35">
        <v>1</v>
      </c>
      <c r="AS3883" s="35">
        <v>1</v>
      </c>
      <c r="AT3883" s="35">
        <v>1E-3</v>
      </c>
      <c r="AU3883" s="35">
        <v>1</v>
      </c>
      <c r="AV3883" s="35" t="s">
        <v>7</v>
      </c>
      <c r="AW3883" s="35">
        <v>65</v>
      </c>
      <c r="AX3883" s="35" t="s">
        <v>68</v>
      </c>
      <c r="AY3883" s="35" t="s">
        <v>68</v>
      </c>
      <c r="AZ3883" s="35" t="s">
        <v>68</v>
      </c>
      <c r="BA3883" s="35" t="s">
        <v>68</v>
      </c>
      <c r="BB3883" s="35" t="s">
        <v>68</v>
      </c>
      <c r="BC3883" s="35" t="s">
        <v>129</v>
      </c>
      <c r="BD3883" s="35" t="s">
        <v>91</v>
      </c>
      <c r="BE3883" s="35" t="s">
        <v>92</v>
      </c>
      <c r="BF3883" s="35" t="s">
        <v>122</v>
      </c>
      <c r="BG3883" s="35" t="s">
        <v>69</v>
      </c>
      <c r="BH3883" s="35" t="s">
        <v>21881</v>
      </c>
      <c r="BI3883" s="35" t="s">
        <v>122</v>
      </c>
      <c r="BJ3883" s="35" t="s">
        <v>21882</v>
      </c>
      <c r="BK3883" s="35" t="s">
        <v>867</v>
      </c>
      <c r="BL3883" s="35" t="s">
        <v>122</v>
      </c>
      <c r="BM3883" s="35" t="s">
        <v>91</v>
      </c>
      <c r="BN3883" s="35" t="s">
        <v>70</v>
      </c>
      <c r="BO3883" s="35" t="s">
        <v>71</v>
      </c>
      <c r="BP3883" s="35" t="s">
        <v>122</v>
      </c>
      <c r="BQ3883" s="35" t="s">
        <v>163</v>
      </c>
    </row>
    <row r="3884" spans="1:69" x14ac:dyDescent="0.4">
      <c r="A3884" s="40" t="str">
        <f t="shared" si="1672"/>
        <v>2025-09-26</v>
      </c>
      <c r="B3884" s="40" t="str">
        <f t="shared" si="1673"/>
        <v>SYD</v>
      </c>
      <c r="C3884" s="39" t="str">
        <f t="shared" si="1674"/>
        <v>40644127020</v>
      </c>
      <c r="D3884" s="41" t="str">
        <f t="shared" si="1675"/>
        <v>PKR253718605</v>
      </c>
      <c r="E3884" s="41" t="str">
        <f t="shared" si="1676"/>
        <v>596421509636</v>
      </c>
      <c r="F3884" s="39" t="str">
        <f t="shared" si="1677"/>
        <v>2254225</v>
      </c>
      <c r="G3884" s="39" t="str">
        <f t="shared" si="1678"/>
        <v>WISE EXPRESS LOGISTICS PTY LTD</v>
      </c>
      <c r="H3884" s="41" t="str">
        <f t="shared" si="1679"/>
        <v>고현옥</v>
      </c>
      <c r="I3884" s="39" t="str">
        <f t="shared" si="1680"/>
        <v>31156</v>
      </c>
      <c r="J3884" s="52" t="str">
        <f t="shared" si="1681"/>
        <v/>
      </c>
      <c r="K3884" s="75">
        <f t="shared" si="1682"/>
        <v>1</v>
      </c>
      <c r="L3884" s="76">
        <f t="shared" si="1683"/>
        <v>1</v>
      </c>
      <c r="M3884" s="76">
        <f t="shared" si="1684"/>
        <v>1E-3</v>
      </c>
      <c r="N3884" s="76">
        <f t="shared" si="1685"/>
        <v>1</v>
      </c>
      <c r="O3884" s="42">
        <f t="shared" si="1686"/>
        <v>1</v>
      </c>
      <c r="P3884" s="39" t="str">
        <f t="shared" si="1687"/>
        <v>일반(목록배제,Normal-Manifest Exception)</v>
      </c>
      <c r="Q3884" s="72">
        <f t="shared" si="1688"/>
        <v>145</v>
      </c>
      <c r="R3884" s="43" t="str">
        <f t="shared" si="1689"/>
        <v>5X033</v>
      </c>
      <c r="S3884" s="82" t="str">
        <f t="shared" si="1690"/>
        <v/>
      </c>
      <c r="T3884" s="40">
        <f t="shared" si="1691"/>
        <v>45926</v>
      </c>
      <c r="U3884" s="44">
        <v>2500</v>
      </c>
      <c r="V3884" s="44">
        <f t="shared" si="1692"/>
        <v>0</v>
      </c>
      <c r="W3884" s="77">
        <f t="shared" si="1693"/>
        <v>2500</v>
      </c>
      <c r="X3884" s="78">
        <f t="shared" si="1694"/>
        <v>0</v>
      </c>
      <c r="Y3884" s="44" cm="1">
        <f t="array" ref="Y3884">_xlfn.IFNA(_xlfn.IFS(AND(Q3884&gt;=2000, Q3884&lt;3000), 10000, AND(Q3884&gt;=3000, Q3884&lt;4000), 15000, AND(Q3884&gt;=4000, Q3884&lt;5000), 20000, AND(Q3884&gt;=5000), 25000),0)</f>
        <v>0</v>
      </c>
      <c r="Z3884" s="91">
        <f t="shared" si="1695"/>
        <v>300</v>
      </c>
      <c r="AA3884" s="44">
        <f t="shared" si="1696"/>
        <v>0</v>
      </c>
      <c r="AB3884" s="44"/>
      <c r="AC3884" s="44"/>
      <c r="AD3884" s="44"/>
      <c r="AE3884" s="44">
        <f>VLOOKUP(O3884,정산업데이트!$A$6:$B$12,2,10)</f>
        <v>0</v>
      </c>
      <c r="AF3884" s="44"/>
      <c r="AG3884" s="79">
        <f t="shared" si="1697"/>
        <v>300</v>
      </c>
      <c r="AH3884" s="80">
        <f t="shared" si="1698"/>
        <v>2800</v>
      </c>
      <c r="AJ3884" s="35" t="s">
        <v>20467</v>
      </c>
      <c r="AK3884" s="35" t="s">
        <v>73</v>
      </c>
      <c r="AL3884" s="35" t="s">
        <v>20468</v>
      </c>
      <c r="AM3884" s="35" t="s">
        <v>21883</v>
      </c>
      <c r="AN3884" s="35" t="s">
        <v>7340</v>
      </c>
      <c r="AO3884" s="35" t="s">
        <v>12599</v>
      </c>
      <c r="AP3884" s="35" t="s">
        <v>7342</v>
      </c>
      <c r="AQ3884" s="35" t="s">
        <v>122</v>
      </c>
      <c r="AR3884" s="35">
        <v>1</v>
      </c>
      <c r="AS3884" s="35">
        <v>1</v>
      </c>
      <c r="AT3884" s="35">
        <v>1E-3</v>
      </c>
      <c r="AU3884" s="35">
        <v>1</v>
      </c>
      <c r="AV3884" s="35" t="s">
        <v>8</v>
      </c>
      <c r="AW3884" s="35">
        <v>145</v>
      </c>
      <c r="AX3884" s="35" t="s">
        <v>68</v>
      </c>
      <c r="AY3884" s="35" t="s">
        <v>68</v>
      </c>
      <c r="AZ3884" s="35" t="s">
        <v>68</v>
      </c>
      <c r="BA3884" s="35" t="s">
        <v>68</v>
      </c>
      <c r="BB3884" s="35" t="s">
        <v>68</v>
      </c>
      <c r="BC3884" s="35" t="s">
        <v>125</v>
      </c>
      <c r="BD3884" s="35" t="s">
        <v>74</v>
      </c>
      <c r="BE3884" s="35" t="s">
        <v>150</v>
      </c>
      <c r="BF3884" s="35" t="s">
        <v>122</v>
      </c>
      <c r="BG3884" s="35" t="s">
        <v>69</v>
      </c>
      <c r="BH3884" s="35" t="s">
        <v>21884</v>
      </c>
      <c r="BI3884" s="35" t="s">
        <v>122</v>
      </c>
      <c r="BJ3884" s="35" t="s">
        <v>21885</v>
      </c>
      <c r="BK3884" s="35" t="s">
        <v>867</v>
      </c>
      <c r="BL3884" s="35" t="s">
        <v>122</v>
      </c>
      <c r="BM3884" s="35" t="s">
        <v>74</v>
      </c>
      <c r="BN3884" s="35" t="s">
        <v>70</v>
      </c>
      <c r="BO3884" s="35" t="s">
        <v>71</v>
      </c>
      <c r="BP3884" s="35" t="s">
        <v>122</v>
      </c>
      <c r="BQ3884" s="35" t="s">
        <v>163</v>
      </c>
    </row>
    <row r="3885" spans="1:69" x14ac:dyDescent="0.4">
      <c r="A3885" s="40" t="str">
        <f t="shared" si="1672"/>
        <v>2025-09-26</v>
      </c>
      <c r="B3885" s="40" t="str">
        <f t="shared" si="1673"/>
        <v>SYD</v>
      </c>
      <c r="C3885" s="39" t="str">
        <f t="shared" si="1674"/>
        <v>40644127020</v>
      </c>
      <c r="D3885" s="41" t="str">
        <f t="shared" si="1675"/>
        <v>PKR253718606</v>
      </c>
      <c r="E3885" s="41" t="str">
        <f t="shared" si="1676"/>
        <v>596421509640</v>
      </c>
      <c r="F3885" s="39" t="str">
        <f t="shared" si="1677"/>
        <v>2254225</v>
      </c>
      <c r="G3885" s="39" t="str">
        <f t="shared" si="1678"/>
        <v>WISE EXPRESS LOGISTICS PTY LTD</v>
      </c>
      <c r="H3885" s="41" t="str">
        <f t="shared" si="1679"/>
        <v>양예은</v>
      </c>
      <c r="I3885" s="39" t="str">
        <f t="shared" si="1680"/>
        <v>03180</v>
      </c>
      <c r="J3885" s="52" t="str">
        <f t="shared" si="1681"/>
        <v/>
      </c>
      <c r="K3885" s="75">
        <f t="shared" si="1682"/>
        <v>1</v>
      </c>
      <c r="L3885" s="76">
        <f t="shared" si="1683"/>
        <v>1</v>
      </c>
      <c r="M3885" s="76">
        <f t="shared" si="1684"/>
        <v>1E-3</v>
      </c>
      <c r="N3885" s="76">
        <f t="shared" si="1685"/>
        <v>1</v>
      </c>
      <c r="O3885" s="42">
        <f t="shared" si="1686"/>
        <v>1</v>
      </c>
      <c r="P3885" s="39" t="str">
        <f t="shared" si="1687"/>
        <v>일반(목록배제,Normal-Manifest Exception)</v>
      </c>
      <c r="Q3885" s="72">
        <f t="shared" si="1688"/>
        <v>130</v>
      </c>
      <c r="R3885" s="43" t="str">
        <f t="shared" si="1689"/>
        <v>5X033</v>
      </c>
      <c r="S3885" s="82" t="str">
        <f t="shared" si="1690"/>
        <v/>
      </c>
      <c r="T3885" s="40">
        <f t="shared" si="1691"/>
        <v>45926</v>
      </c>
      <c r="U3885" s="44">
        <v>2500</v>
      </c>
      <c r="V3885" s="44">
        <f t="shared" si="1692"/>
        <v>0</v>
      </c>
      <c r="W3885" s="77">
        <f t="shared" si="1693"/>
        <v>2500</v>
      </c>
      <c r="X3885" s="78">
        <f t="shared" si="1694"/>
        <v>0</v>
      </c>
      <c r="Y3885" s="44" cm="1">
        <f t="array" ref="Y3885">_xlfn.IFNA(_xlfn.IFS(AND(Q3885&gt;=2000, Q3885&lt;3000), 10000, AND(Q3885&gt;=3000, Q3885&lt;4000), 15000, AND(Q3885&gt;=4000, Q3885&lt;5000), 20000, AND(Q3885&gt;=5000), 25000),0)</f>
        <v>0</v>
      </c>
      <c r="Z3885" s="91">
        <f t="shared" si="1695"/>
        <v>300</v>
      </c>
      <c r="AA3885" s="44">
        <f t="shared" si="1696"/>
        <v>0</v>
      </c>
      <c r="AB3885" s="44"/>
      <c r="AC3885" s="44"/>
      <c r="AD3885" s="44"/>
      <c r="AE3885" s="44">
        <f>VLOOKUP(O3885,정산업데이트!$A$6:$B$12,2,10)</f>
        <v>0</v>
      </c>
      <c r="AF3885" s="44"/>
      <c r="AG3885" s="79">
        <f t="shared" si="1697"/>
        <v>300</v>
      </c>
      <c r="AH3885" s="80">
        <f t="shared" si="1698"/>
        <v>2800</v>
      </c>
      <c r="AJ3885" s="35" t="s">
        <v>20467</v>
      </c>
      <c r="AK3885" s="35" t="s">
        <v>73</v>
      </c>
      <c r="AL3885" s="35" t="s">
        <v>20468</v>
      </c>
      <c r="AM3885" s="35" t="s">
        <v>21886</v>
      </c>
      <c r="AN3885" s="35" t="s">
        <v>21887</v>
      </c>
      <c r="AO3885" s="35" t="s">
        <v>21888</v>
      </c>
      <c r="AP3885" s="35" t="s">
        <v>1321</v>
      </c>
      <c r="AQ3885" s="35" t="s">
        <v>122</v>
      </c>
      <c r="AR3885" s="35">
        <v>1</v>
      </c>
      <c r="AS3885" s="35">
        <v>1</v>
      </c>
      <c r="AT3885" s="35">
        <v>1E-3</v>
      </c>
      <c r="AU3885" s="35">
        <v>1</v>
      </c>
      <c r="AV3885" s="35" t="s">
        <v>8</v>
      </c>
      <c r="AW3885" s="35">
        <v>130</v>
      </c>
      <c r="AX3885" s="35" t="s">
        <v>68</v>
      </c>
      <c r="AY3885" s="35" t="s">
        <v>68</v>
      </c>
      <c r="AZ3885" s="35" t="s">
        <v>68</v>
      </c>
      <c r="BA3885" s="35" t="s">
        <v>68</v>
      </c>
      <c r="BB3885" s="35" t="s">
        <v>122</v>
      </c>
      <c r="BC3885" s="35" t="s">
        <v>125</v>
      </c>
      <c r="BD3885" s="35" t="s">
        <v>74</v>
      </c>
      <c r="BE3885" s="35" t="s">
        <v>150</v>
      </c>
      <c r="BF3885" s="35" t="s">
        <v>122</v>
      </c>
      <c r="BG3885" s="35" t="s">
        <v>69</v>
      </c>
      <c r="BH3885" s="35" t="s">
        <v>21889</v>
      </c>
      <c r="BI3885" s="35" t="s">
        <v>122</v>
      </c>
      <c r="BJ3885" s="35" t="s">
        <v>21890</v>
      </c>
      <c r="BK3885" s="35" t="s">
        <v>867</v>
      </c>
      <c r="BL3885" s="35" t="s">
        <v>122</v>
      </c>
      <c r="BM3885" s="35" t="s">
        <v>74</v>
      </c>
      <c r="BN3885" s="35" t="s">
        <v>70</v>
      </c>
      <c r="BO3885" s="35" t="s">
        <v>71</v>
      </c>
      <c r="BP3885" s="35" t="s">
        <v>122</v>
      </c>
      <c r="BQ3885" s="35" t="s">
        <v>163</v>
      </c>
    </row>
    <row r="3886" spans="1:69" x14ac:dyDescent="0.4">
      <c r="A3886" s="40" t="str">
        <f t="shared" si="1672"/>
        <v>2025-09-26</v>
      </c>
      <c r="B3886" s="40" t="str">
        <f t="shared" si="1673"/>
        <v>SYD</v>
      </c>
      <c r="C3886" s="39" t="str">
        <f t="shared" si="1674"/>
        <v>40644127020</v>
      </c>
      <c r="D3886" s="41" t="str">
        <f t="shared" si="1675"/>
        <v>PKR253718607</v>
      </c>
      <c r="E3886" s="41" t="str">
        <f t="shared" si="1676"/>
        <v>596421509651</v>
      </c>
      <c r="F3886" s="39" t="str">
        <f t="shared" si="1677"/>
        <v>2254225</v>
      </c>
      <c r="G3886" s="39" t="str">
        <f t="shared" si="1678"/>
        <v>WISE EXPRESS LOGISTICS PTY LTD</v>
      </c>
      <c r="H3886" s="41" t="str">
        <f t="shared" si="1679"/>
        <v>송현주</v>
      </c>
      <c r="I3886" s="39" t="str">
        <f t="shared" si="1680"/>
        <v>63517</v>
      </c>
      <c r="J3886" s="52" t="str">
        <f t="shared" si="1681"/>
        <v/>
      </c>
      <c r="K3886" s="75">
        <f t="shared" si="1682"/>
        <v>1</v>
      </c>
      <c r="L3886" s="76">
        <f t="shared" si="1683"/>
        <v>1</v>
      </c>
      <c r="M3886" s="76">
        <f t="shared" si="1684"/>
        <v>1E-3</v>
      </c>
      <c r="N3886" s="76">
        <f t="shared" si="1685"/>
        <v>1</v>
      </c>
      <c r="O3886" s="42">
        <f t="shared" si="1686"/>
        <v>1</v>
      </c>
      <c r="P3886" s="39" t="str">
        <f t="shared" si="1687"/>
        <v>일반(목록배제,Normal-Manifest Exception)</v>
      </c>
      <c r="Q3886" s="72">
        <f t="shared" si="1688"/>
        <v>105</v>
      </c>
      <c r="R3886" s="43" t="str">
        <f t="shared" si="1689"/>
        <v>5X033</v>
      </c>
      <c r="S3886" s="82" t="str">
        <f t="shared" si="1690"/>
        <v/>
      </c>
      <c r="T3886" s="40">
        <f t="shared" si="1691"/>
        <v>45926</v>
      </c>
      <c r="U3886" s="44">
        <v>2500</v>
      </c>
      <c r="V3886" s="44">
        <f t="shared" si="1692"/>
        <v>0</v>
      </c>
      <c r="W3886" s="77">
        <f t="shared" si="1693"/>
        <v>2500</v>
      </c>
      <c r="X3886" s="78">
        <f t="shared" si="1694"/>
        <v>0</v>
      </c>
      <c r="Y3886" s="44" cm="1">
        <f t="array" ref="Y3886">_xlfn.IFNA(_xlfn.IFS(AND(Q3886&gt;=2000, Q3886&lt;3000), 10000, AND(Q3886&gt;=3000, Q3886&lt;4000), 15000, AND(Q3886&gt;=4000, Q3886&lt;5000), 20000, AND(Q3886&gt;=5000), 25000),0)</f>
        <v>0</v>
      </c>
      <c r="Z3886" s="91">
        <f t="shared" si="1695"/>
        <v>300</v>
      </c>
      <c r="AA3886" s="44">
        <f t="shared" si="1696"/>
        <v>3000</v>
      </c>
      <c r="AB3886" s="44"/>
      <c r="AC3886" s="44"/>
      <c r="AD3886" s="44"/>
      <c r="AE3886" s="44">
        <f>VLOOKUP(O3886,정산업데이트!$A$6:$B$12,2,10)</f>
        <v>0</v>
      </c>
      <c r="AF3886" s="44"/>
      <c r="AG3886" s="79">
        <f t="shared" si="1697"/>
        <v>3300</v>
      </c>
      <c r="AH3886" s="80">
        <f t="shared" si="1698"/>
        <v>5800</v>
      </c>
      <c r="AJ3886" s="35" t="s">
        <v>20467</v>
      </c>
      <c r="AK3886" s="35" t="s">
        <v>73</v>
      </c>
      <c r="AL3886" s="35" t="s">
        <v>20468</v>
      </c>
      <c r="AM3886" s="35" t="s">
        <v>21891</v>
      </c>
      <c r="AN3886" s="35" t="s">
        <v>1947</v>
      </c>
      <c r="AO3886" s="35" t="s">
        <v>7335</v>
      </c>
      <c r="AP3886" s="35" t="s">
        <v>7336</v>
      </c>
      <c r="AQ3886" s="35" t="s">
        <v>122</v>
      </c>
      <c r="AR3886" s="35">
        <v>1</v>
      </c>
      <c r="AS3886" s="35">
        <v>1</v>
      </c>
      <c r="AT3886" s="35">
        <v>1E-3</v>
      </c>
      <c r="AU3886" s="35">
        <v>1</v>
      </c>
      <c r="AV3886" s="35" t="s">
        <v>8</v>
      </c>
      <c r="AW3886" s="35">
        <v>105</v>
      </c>
      <c r="AX3886" s="35" t="s">
        <v>68</v>
      </c>
      <c r="AY3886" s="35" t="s">
        <v>68</v>
      </c>
      <c r="AZ3886" s="35" t="s">
        <v>68</v>
      </c>
      <c r="BA3886" s="35" t="s">
        <v>68</v>
      </c>
      <c r="BB3886" s="35" t="s">
        <v>68</v>
      </c>
      <c r="BC3886" s="35" t="s">
        <v>125</v>
      </c>
      <c r="BD3886" s="35" t="s">
        <v>74</v>
      </c>
      <c r="BE3886" s="35" t="s">
        <v>150</v>
      </c>
      <c r="BF3886" s="35" t="s">
        <v>122</v>
      </c>
      <c r="BG3886" s="35" t="s">
        <v>69</v>
      </c>
      <c r="BH3886" s="35" t="s">
        <v>21892</v>
      </c>
      <c r="BI3886" s="35" t="s">
        <v>122</v>
      </c>
      <c r="BJ3886" s="35" t="s">
        <v>21893</v>
      </c>
      <c r="BK3886" s="35" t="s">
        <v>867</v>
      </c>
      <c r="BL3886" s="35" t="s">
        <v>122</v>
      </c>
      <c r="BM3886" s="35" t="s">
        <v>74</v>
      </c>
      <c r="BN3886" s="35" t="s">
        <v>70</v>
      </c>
      <c r="BO3886" s="35" t="s">
        <v>71</v>
      </c>
      <c r="BP3886" s="35" t="s">
        <v>122</v>
      </c>
      <c r="BQ3886" s="35" t="s">
        <v>163</v>
      </c>
    </row>
    <row r="3887" spans="1:69" x14ac:dyDescent="0.4">
      <c r="A3887" s="40" t="str">
        <f t="shared" si="1672"/>
        <v>2025-09-26</v>
      </c>
      <c r="B3887" s="40" t="str">
        <f t="shared" si="1673"/>
        <v>SYD</v>
      </c>
      <c r="C3887" s="39" t="str">
        <f t="shared" si="1674"/>
        <v>40644127020</v>
      </c>
      <c r="D3887" s="41" t="str">
        <f t="shared" si="1675"/>
        <v>PAU029773886</v>
      </c>
      <c r="E3887" s="41" t="str">
        <f t="shared" si="1676"/>
        <v>596421479341</v>
      </c>
      <c r="F3887" s="39" t="str">
        <f t="shared" si="1677"/>
        <v>2254252</v>
      </c>
      <c r="G3887" s="39" t="str">
        <f t="shared" si="1678"/>
        <v>WISE EXPRESS(AUSTRAPHARM)</v>
      </c>
      <c r="H3887" s="41" t="str">
        <f t="shared" si="1679"/>
        <v>김서윤</v>
      </c>
      <c r="I3887" s="39" t="str">
        <f t="shared" si="1680"/>
        <v>42019</v>
      </c>
      <c r="J3887" s="52" t="str">
        <f t="shared" si="1681"/>
        <v/>
      </c>
      <c r="K3887" s="75">
        <f t="shared" si="1682"/>
        <v>1</v>
      </c>
      <c r="L3887" s="76">
        <f t="shared" si="1683"/>
        <v>1</v>
      </c>
      <c r="M3887" s="76">
        <f t="shared" si="1684"/>
        <v>1E-3</v>
      </c>
      <c r="N3887" s="76">
        <f t="shared" si="1685"/>
        <v>1</v>
      </c>
      <c r="O3887" s="42">
        <f t="shared" si="1686"/>
        <v>1</v>
      </c>
      <c r="P3887" s="39" t="str">
        <f t="shared" si="1687"/>
        <v>목록(Manifest)</v>
      </c>
      <c r="Q3887" s="72">
        <f t="shared" si="1688"/>
        <v>60</v>
      </c>
      <c r="R3887" s="43" t="str">
        <f t="shared" si="1689"/>
        <v>5X033</v>
      </c>
      <c r="S3887" s="82" t="str">
        <f t="shared" si="1690"/>
        <v/>
      </c>
      <c r="T3887" s="40">
        <f t="shared" si="1691"/>
        <v>45926</v>
      </c>
      <c r="U3887" s="44">
        <v>2500</v>
      </c>
      <c r="V3887" s="44">
        <f t="shared" si="1692"/>
        <v>0</v>
      </c>
      <c r="W3887" s="77">
        <f t="shared" si="1693"/>
        <v>2500</v>
      </c>
      <c r="X3887" s="78">
        <f t="shared" si="1694"/>
        <v>0</v>
      </c>
      <c r="Y3887" s="44" cm="1">
        <f t="array" ref="Y3887">_xlfn.IFNA(_xlfn.IFS(AND(Q3887&gt;=2000, Q3887&lt;3000), 10000, AND(Q3887&gt;=3000, Q3887&lt;4000), 15000, AND(Q3887&gt;=4000, Q3887&lt;5000), 20000, AND(Q3887&gt;=5000), 25000),0)</f>
        <v>0</v>
      </c>
      <c r="Z3887" s="91">
        <f t="shared" si="1695"/>
        <v>0</v>
      </c>
      <c r="AA3887" s="44">
        <f t="shared" si="1696"/>
        <v>0</v>
      </c>
      <c r="AB3887" s="44"/>
      <c r="AC3887" s="44"/>
      <c r="AD3887" s="44"/>
      <c r="AE3887" s="44">
        <f>VLOOKUP(O3887,정산업데이트!$A$6:$B$12,2,10)</f>
        <v>0</v>
      </c>
      <c r="AF3887" s="44"/>
      <c r="AG3887" s="79">
        <f t="shared" si="1697"/>
        <v>0</v>
      </c>
      <c r="AH3887" s="80">
        <f t="shared" si="1698"/>
        <v>2500</v>
      </c>
      <c r="AJ3887" s="35" t="s">
        <v>20467</v>
      </c>
      <c r="AK3887" s="35" t="s">
        <v>73</v>
      </c>
      <c r="AL3887" s="35" t="s">
        <v>20468</v>
      </c>
      <c r="AM3887" s="35" t="s">
        <v>21894</v>
      </c>
      <c r="AN3887" s="35" t="s">
        <v>11907</v>
      </c>
      <c r="AO3887" s="35" t="s">
        <v>11908</v>
      </c>
      <c r="AP3887" s="35" t="s">
        <v>11909</v>
      </c>
      <c r="AQ3887" s="35" t="s">
        <v>122</v>
      </c>
      <c r="AR3887" s="35">
        <v>1</v>
      </c>
      <c r="AS3887" s="35">
        <v>1</v>
      </c>
      <c r="AT3887" s="35">
        <v>1E-3</v>
      </c>
      <c r="AU3887" s="35">
        <v>1</v>
      </c>
      <c r="AV3887" s="35" t="s">
        <v>7</v>
      </c>
      <c r="AW3887" s="35">
        <v>60</v>
      </c>
      <c r="AX3887" s="35" t="s">
        <v>68</v>
      </c>
      <c r="AY3887" s="35" t="s">
        <v>68</v>
      </c>
      <c r="AZ3887" s="35" t="s">
        <v>68</v>
      </c>
      <c r="BA3887" s="35" t="s">
        <v>68</v>
      </c>
      <c r="BB3887" s="35" t="s">
        <v>68</v>
      </c>
      <c r="BC3887" s="35" t="s">
        <v>132</v>
      </c>
      <c r="BD3887" s="35" t="s">
        <v>83</v>
      </c>
      <c r="BE3887" s="35" t="s">
        <v>84</v>
      </c>
      <c r="BF3887" s="35" t="s">
        <v>122</v>
      </c>
      <c r="BG3887" s="35" t="s">
        <v>69</v>
      </c>
      <c r="BH3887" s="35" t="s">
        <v>21895</v>
      </c>
      <c r="BI3887" s="35" t="s">
        <v>122</v>
      </c>
      <c r="BJ3887" s="35" t="s">
        <v>21896</v>
      </c>
      <c r="BK3887" s="35" t="s">
        <v>867</v>
      </c>
      <c r="BL3887" s="35" t="s">
        <v>122</v>
      </c>
      <c r="BM3887" s="35" t="s">
        <v>83</v>
      </c>
      <c r="BN3887" s="35" t="s">
        <v>70</v>
      </c>
      <c r="BO3887" s="35" t="s">
        <v>71</v>
      </c>
      <c r="BP3887" s="35" t="s">
        <v>122</v>
      </c>
      <c r="BQ3887" s="35" t="s">
        <v>163</v>
      </c>
    </row>
    <row r="3888" spans="1:69" x14ac:dyDescent="0.4">
      <c r="A3888" s="40" t="str">
        <f t="shared" si="1672"/>
        <v>2025-09-26</v>
      </c>
      <c r="B3888" s="40" t="str">
        <f t="shared" si="1673"/>
        <v>SYD</v>
      </c>
      <c r="C3888" s="39" t="str">
        <f t="shared" si="1674"/>
        <v>40644127020</v>
      </c>
      <c r="D3888" s="41" t="str">
        <f t="shared" si="1675"/>
        <v>PAU029761956</v>
      </c>
      <c r="E3888" s="41" t="str">
        <f t="shared" si="1676"/>
        <v>596421490412</v>
      </c>
      <c r="F3888" s="39" t="str">
        <f t="shared" si="1677"/>
        <v>2254256</v>
      </c>
      <c r="G3888" s="39" t="str">
        <f t="shared" si="1678"/>
        <v>WISE EXPRESS(BOOSTUP)</v>
      </c>
      <c r="H3888" s="41" t="str">
        <f t="shared" si="1679"/>
        <v>원종숙</v>
      </c>
      <c r="I3888" s="39" t="str">
        <f t="shared" si="1680"/>
        <v>10130</v>
      </c>
      <c r="J3888" s="52" t="str">
        <f t="shared" si="1681"/>
        <v/>
      </c>
      <c r="K3888" s="75">
        <f t="shared" si="1682"/>
        <v>1</v>
      </c>
      <c r="L3888" s="76">
        <f t="shared" si="1683"/>
        <v>2</v>
      </c>
      <c r="M3888" s="76">
        <f t="shared" si="1684"/>
        <v>1E-3</v>
      </c>
      <c r="N3888" s="76">
        <f t="shared" si="1685"/>
        <v>2</v>
      </c>
      <c r="O3888" s="42">
        <f t="shared" si="1686"/>
        <v>2</v>
      </c>
      <c r="P3888" s="39" t="str">
        <f t="shared" si="1687"/>
        <v>목록(Manifest)</v>
      </c>
      <c r="Q3888" s="72">
        <f t="shared" si="1688"/>
        <v>60</v>
      </c>
      <c r="R3888" s="43" t="str">
        <f t="shared" si="1689"/>
        <v>5X033</v>
      </c>
      <c r="S3888" s="82" t="str">
        <f t="shared" si="1690"/>
        <v/>
      </c>
      <c r="T3888" s="40">
        <f t="shared" si="1691"/>
        <v>45926</v>
      </c>
      <c r="U3888" s="44">
        <v>2500</v>
      </c>
      <c r="V3888" s="44">
        <f t="shared" si="1692"/>
        <v>0</v>
      </c>
      <c r="W3888" s="77">
        <f t="shared" si="1693"/>
        <v>2500</v>
      </c>
      <c r="X3888" s="78">
        <f t="shared" si="1694"/>
        <v>0</v>
      </c>
      <c r="Y3888" s="44" cm="1">
        <f t="array" ref="Y3888">_xlfn.IFNA(_xlfn.IFS(AND(Q3888&gt;=2000, Q3888&lt;3000), 10000, AND(Q3888&gt;=3000, Q3888&lt;4000), 15000, AND(Q3888&gt;=4000, Q3888&lt;5000), 20000, AND(Q3888&gt;=5000), 25000),0)</f>
        <v>0</v>
      </c>
      <c r="Z3888" s="91">
        <f t="shared" si="1695"/>
        <v>0</v>
      </c>
      <c r="AA3888" s="44">
        <f t="shared" si="1696"/>
        <v>0</v>
      </c>
      <c r="AB3888" s="44"/>
      <c r="AC3888" s="44"/>
      <c r="AD3888" s="44"/>
      <c r="AE3888" s="44">
        <f>VLOOKUP(O3888,정산업데이트!$A$6:$B$12,2,10)</f>
        <v>0</v>
      </c>
      <c r="AF3888" s="44"/>
      <c r="AG3888" s="79">
        <f t="shared" si="1697"/>
        <v>0</v>
      </c>
      <c r="AH3888" s="80">
        <f t="shared" si="1698"/>
        <v>2500</v>
      </c>
      <c r="AJ3888" s="35" t="s">
        <v>20467</v>
      </c>
      <c r="AK3888" s="35" t="s">
        <v>73</v>
      </c>
      <c r="AL3888" s="35" t="s">
        <v>20468</v>
      </c>
      <c r="AM3888" s="35" t="s">
        <v>21897</v>
      </c>
      <c r="AN3888" s="35" t="s">
        <v>21898</v>
      </c>
      <c r="AO3888" s="35" t="s">
        <v>21899</v>
      </c>
      <c r="AP3888" s="35" t="s">
        <v>533</v>
      </c>
      <c r="AQ3888" s="35" t="s">
        <v>122</v>
      </c>
      <c r="AR3888" s="35">
        <v>1</v>
      </c>
      <c r="AS3888" s="35">
        <v>2</v>
      </c>
      <c r="AT3888" s="35">
        <v>1E-3</v>
      </c>
      <c r="AU3888" s="35">
        <v>2</v>
      </c>
      <c r="AV3888" s="35" t="s">
        <v>7</v>
      </c>
      <c r="AW3888" s="35">
        <v>60</v>
      </c>
      <c r="AX3888" s="35" t="s">
        <v>68</v>
      </c>
      <c r="AY3888" s="35" t="s">
        <v>68</v>
      </c>
      <c r="AZ3888" s="35" t="s">
        <v>68</v>
      </c>
      <c r="BA3888" s="35" t="s">
        <v>68</v>
      </c>
      <c r="BB3888" s="35" t="s">
        <v>68</v>
      </c>
      <c r="BC3888" s="35" t="s">
        <v>129</v>
      </c>
      <c r="BD3888" s="35" t="s">
        <v>91</v>
      </c>
      <c r="BE3888" s="35" t="s">
        <v>92</v>
      </c>
      <c r="BF3888" s="35" t="s">
        <v>122</v>
      </c>
      <c r="BG3888" s="35" t="s">
        <v>69</v>
      </c>
      <c r="BH3888" s="35" t="s">
        <v>21900</v>
      </c>
      <c r="BI3888" s="35" t="s">
        <v>122</v>
      </c>
      <c r="BJ3888" s="35" t="s">
        <v>21901</v>
      </c>
      <c r="BK3888" s="35" t="s">
        <v>867</v>
      </c>
      <c r="BL3888" s="35" t="s">
        <v>122</v>
      </c>
      <c r="BM3888" s="35" t="s">
        <v>91</v>
      </c>
      <c r="BN3888" s="35" t="s">
        <v>70</v>
      </c>
      <c r="BO3888" s="35" t="s">
        <v>71</v>
      </c>
      <c r="BP3888" s="35" t="s">
        <v>122</v>
      </c>
      <c r="BQ3888" s="35" t="s">
        <v>163</v>
      </c>
    </row>
    <row r="3889" spans="1:69" x14ac:dyDescent="0.4">
      <c r="A3889" s="40" t="str">
        <f t="shared" si="1672"/>
        <v>2025-09-26</v>
      </c>
      <c r="B3889" s="40" t="str">
        <f t="shared" si="1673"/>
        <v>SYD</v>
      </c>
      <c r="C3889" s="39" t="str">
        <f t="shared" si="1674"/>
        <v>40644127020</v>
      </c>
      <c r="D3889" s="41" t="str">
        <f t="shared" si="1675"/>
        <v>PAU029774151</v>
      </c>
      <c r="E3889" s="41" t="str">
        <f t="shared" si="1676"/>
        <v>596421513055</v>
      </c>
      <c r="F3889" s="39" t="str">
        <f t="shared" si="1677"/>
        <v>2254252</v>
      </c>
      <c r="G3889" s="39" t="str">
        <f t="shared" si="1678"/>
        <v>WISE EXPRESS(AUSTRAPHARM)</v>
      </c>
      <c r="H3889" s="41" t="str">
        <f t="shared" si="1679"/>
        <v>KANG YOUNA</v>
      </c>
      <c r="I3889" s="39" t="str">
        <f t="shared" si="1680"/>
        <v>05280</v>
      </c>
      <c r="J3889" s="52" t="str">
        <f t="shared" si="1681"/>
        <v/>
      </c>
      <c r="K3889" s="75">
        <f t="shared" si="1682"/>
        <v>1</v>
      </c>
      <c r="L3889" s="76">
        <f t="shared" si="1683"/>
        <v>2</v>
      </c>
      <c r="M3889" s="76">
        <f t="shared" si="1684"/>
        <v>1E-3</v>
      </c>
      <c r="N3889" s="76">
        <f t="shared" si="1685"/>
        <v>2</v>
      </c>
      <c r="O3889" s="42">
        <f t="shared" si="1686"/>
        <v>2</v>
      </c>
      <c r="P3889" s="39" t="str">
        <f t="shared" si="1687"/>
        <v>목록(Manifest)</v>
      </c>
      <c r="Q3889" s="72">
        <f t="shared" si="1688"/>
        <v>70</v>
      </c>
      <c r="R3889" s="43" t="str">
        <f t="shared" si="1689"/>
        <v>5X033</v>
      </c>
      <c r="S3889" s="82" t="str">
        <f t="shared" si="1690"/>
        <v/>
      </c>
      <c r="T3889" s="40">
        <f t="shared" si="1691"/>
        <v>45926</v>
      </c>
      <c r="U3889" s="44">
        <v>2500</v>
      </c>
      <c r="V3889" s="44">
        <f t="shared" si="1692"/>
        <v>0</v>
      </c>
      <c r="W3889" s="77">
        <f t="shared" si="1693"/>
        <v>2500</v>
      </c>
      <c r="X3889" s="78">
        <f t="shared" si="1694"/>
        <v>0</v>
      </c>
      <c r="Y3889" s="44" cm="1">
        <f t="array" ref="Y3889">_xlfn.IFNA(_xlfn.IFS(AND(Q3889&gt;=2000, Q3889&lt;3000), 10000, AND(Q3889&gt;=3000, Q3889&lt;4000), 15000, AND(Q3889&gt;=4000, Q3889&lt;5000), 20000, AND(Q3889&gt;=5000), 25000),0)</f>
        <v>0</v>
      </c>
      <c r="Z3889" s="91">
        <f t="shared" si="1695"/>
        <v>0</v>
      </c>
      <c r="AA3889" s="44">
        <f t="shared" si="1696"/>
        <v>0</v>
      </c>
      <c r="AB3889" s="44"/>
      <c r="AC3889" s="44"/>
      <c r="AD3889" s="44"/>
      <c r="AE3889" s="44">
        <f>VLOOKUP(O3889,정산업데이트!$A$6:$B$12,2,10)</f>
        <v>0</v>
      </c>
      <c r="AF3889" s="44"/>
      <c r="AG3889" s="79">
        <f t="shared" si="1697"/>
        <v>0</v>
      </c>
      <c r="AH3889" s="80">
        <f t="shared" si="1698"/>
        <v>2500</v>
      </c>
      <c r="AJ3889" s="35" t="s">
        <v>20467</v>
      </c>
      <c r="AK3889" s="35" t="s">
        <v>73</v>
      </c>
      <c r="AL3889" s="35" t="s">
        <v>20468</v>
      </c>
      <c r="AM3889" s="35" t="s">
        <v>21902</v>
      </c>
      <c r="AN3889" s="35" t="s">
        <v>21903</v>
      </c>
      <c r="AO3889" s="35" t="s">
        <v>21904</v>
      </c>
      <c r="AP3889" s="35" t="s">
        <v>8932</v>
      </c>
      <c r="AQ3889" s="35" t="s">
        <v>122</v>
      </c>
      <c r="AR3889" s="35">
        <v>1</v>
      </c>
      <c r="AS3889" s="35">
        <v>2</v>
      </c>
      <c r="AT3889" s="35">
        <v>1E-3</v>
      </c>
      <c r="AU3889" s="35">
        <v>2</v>
      </c>
      <c r="AV3889" s="35" t="s">
        <v>7</v>
      </c>
      <c r="AW3889" s="35">
        <v>70</v>
      </c>
      <c r="AX3889" s="35" t="s">
        <v>68</v>
      </c>
      <c r="AY3889" s="35" t="s">
        <v>68</v>
      </c>
      <c r="AZ3889" s="35" t="s">
        <v>68</v>
      </c>
      <c r="BA3889" s="35" t="s">
        <v>68</v>
      </c>
      <c r="BB3889" s="35" t="s">
        <v>68</v>
      </c>
      <c r="BC3889" s="35" t="s">
        <v>132</v>
      </c>
      <c r="BD3889" s="35" t="s">
        <v>83</v>
      </c>
      <c r="BE3889" s="35" t="s">
        <v>86</v>
      </c>
      <c r="BF3889" s="35" t="s">
        <v>122</v>
      </c>
      <c r="BG3889" s="35" t="s">
        <v>69</v>
      </c>
      <c r="BH3889" s="35" t="s">
        <v>21905</v>
      </c>
      <c r="BI3889" s="35" t="s">
        <v>122</v>
      </c>
      <c r="BJ3889" s="35" t="s">
        <v>21906</v>
      </c>
      <c r="BK3889" s="35" t="s">
        <v>867</v>
      </c>
      <c r="BL3889" s="35" t="s">
        <v>122</v>
      </c>
      <c r="BM3889" s="35" t="s">
        <v>83</v>
      </c>
      <c r="BN3889" s="35" t="s">
        <v>70</v>
      </c>
      <c r="BO3889" s="35" t="s">
        <v>71</v>
      </c>
      <c r="BP3889" s="35" t="s">
        <v>122</v>
      </c>
      <c r="BQ3889" s="35" t="s">
        <v>163</v>
      </c>
    </row>
    <row r="3890" spans="1:69" x14ac:dyDescent="0.4">
      <c r="A3890" s="40" t="str">
        <f t="shared" si="1672"/>
        <v>2025-09-26</v>
      </c>
      <c r="B3890" s="40" t="str">
        <f t="shared" si="1673"/>
        <v>SYD</v>
      </c>
      <c r="C3890" s="39" t="str">
        <f t="shared" si="1674"/>
        <v>40644127020</v>
      </c>
      <c r="D3890" s="41" t="str">
        <f t="shared" si="1675"/>
        <v>PAU029774149</v>
      </c>
      <c r="E3890" s="41" t="str">
        <f t="shared" si="1676"/>
        <v>596421513066</v>
      </c>
      <c r="F3890" s="39" t="str">
        <f t="shared" si="1677"/>
        <v>2254252</v>
      </c>
      <c r="G3890" s="39" t="str">
        <f t="shared" si="1678"/>
        <v>WISE EXPRESS(AUSTRAPHARM)</v>
      </c>
      <c r="H3890" s="41" t="str">
        <f t="shared" si="1679"/>
        <v>김지환</v>
      </c>
      <c r="I3890" s="39" t="str">
        <f t="shared" si="1680"/>
        <v>12797</v>
      </c>
      <c r="J3890" s="52" t="str">
        <f t="shared" si="1681"/>
        <v/>
      </c>
      <c r="K3890" s="75">
        <f t="shared" si="1682"/>
        <v>1</v>
      </c>
      <c r="L3890" s="76">
        <f t="shared" si="1683"/>
        <v>1</v>
      </c>
      <c r="M3890" s="76">
        <f t="shared" si="1684"/>
        <v>1E-3</v>
      </c>
      <c r="N3890" s="76">
        <f t="shared" si="1685"/>
        <v>1</v>
      </c>
      <c r="O3890" s="42">
        <f t="shared" si="1686"/>
        <v>1</v>
      </c>
      <c r="P3890" s="39" t="str">
        <f t="shared" si="1687"/>
        <v>일반(목록배제,Normal-Manifest Exception)</v>
      </c>
      <c r="Q3890" s="72">
        <f t="shared" si="1688"/>
        <v>45</v>
      </c>
      <c r="R3890" s="43" t="str">
        <f t="shared" si="1689"/>
        <v>5X033</v>
      </c>
      <c r="S3890" s="82" t="str">
        <f t="shared" si="1690"/>
        <v/>
      </c>
      <c r="T3890" s="40">
        <f t="shared" si="1691"/>
        <v>45926</v>
      </c>
      <c r="U3890" s="44">
        <v>2500</v>
      </c>
      <c r="V3890" s="44">
        <f t="shared" si="1692"/>
        <v>0</v>
      </c>
      <c r="W3890" s="77">
        <f t="shared" si="1693"/>
        <v>2500</v>
      </c>
      <c r="X3890" s="78">
        <f t="shared" si="1694"/>
        <v>0</v>
      </c>
      <c r="Y3890" s="44" cm="1">
        <f t="array" ref="Y3890">_xlfn.IFNA(_xlfn.IFS(AND(Q3890&gt;=2000, Q3890&lt;3000), 10000, AND(Q3890&gt;=3000, Q3890&lt;4000), 15000, AND(Q3890&gt;=4000, Q3890&lt;5000), 20000, AND(Q3890&gt;=5000), 25000),0)</f>
        <v>0</v>
      </c>
      <c r="Z3890" s="91">
        <f t="shared" si="1695"/>
        <v>300</v>
      </c>
      <c r="AA3890" s="44">
        <f t="shared" si="1696"/>
        <v>0</v>
      </c>
      <c r="AB3890" s="44"/>
      <c r="AC3890" s="44"/>
      <c r="AD3890" s="44"/>
      <c r="AE3890" s="44">
        <f>VLOOKUP(O3890,정산업데이트!$A$6:$B$12,2,10)</f>
        <v>0</v>
      </c>
      <c r="AF3890" s="44"/>
      <c r="AG3890" s="79">
        <f t="shared" si="1697"/>
        <v>300</v>
      </c>
      <c r="AH3890" s="80">
        <f t="shared" si="1698"/>
        <v>2800</v>
      </c>
      <c r="AJ3890" s="35" t="s">
        <v>20467</v>
      </c>
      <c r="AK3890" s="35" t="s">
        <v>73</v>
      </c>
      <c r="AL3890" s="35" t="s">
        <v>20468</v>
      </c>
      <c r="AM3890" s="35" t="s">
        <v>21907</v>
      </c>
      <c r="AN3890" s="35" t="s">
        <v>21908</v>
      </c>
      <c r="AO3890" s="35" t="s">
        <v>21909</v>
      </c>
      <c r="AP3890" s="35" t="s">
        <v>746</v>
      </c>
      <c r="AQ3890" s="35" t="s">
        <v>122</v>
      </c>
      <c r="AR3890" s="35">
        <v>1</v>
      </c>
      <c r="AS3890" s="35">
        <v>1</v>
      </c>
      <c r="AT3890" s="35">
        <v>1E-3</v>
      </c>
      <c r="AU3890" s="35">
        <v>1</v>
      </c>
      <c r="AV3890" s="35" t="s">
        <v>8</v>
      </c>
      <c r="AW3890" s="35">
        <v>45</v>
      </c>
      <c r="AX3890" s="35" t="s">
        <v>68</v>
      </c>
      <c r="AY3890" s="35" t="s">
        <v>68</v>
      </c>
      <c r="AZ3890" s="35" t="s">
        <v>68</v>
      </c>
      <c r="BA3890" s="35" t="s">
        <v>68</v>
      </c>
      <c r="BB3890" s="35" t="s">
        <v>68</v>
      </c>
      <c r="BC3890" s="35" t="s">
        <v>132</v>
      </c>
      <c r="BD3890" s="35" t="s">
        <v>83</v>
      </c>
      <c r="BE3890" s="35" t="s">
        <v>84</v>
      </c>
      <c r="BF3890" s="35" t="s">
        <v>122</v>
      </c>
      <c r="BG3890" s="35" t="s">
        <v>69</v>
      </c>
      <c r="BH3890" s="35" t="s">
        <v>21910</v>
      </c>
      <c r="BI3890" s="35" t="s">
        <v>122</v>
      </c>
      <c r="BJ3890" s="35" t="s">
        <v>21911</v>
      </c>
      <c r="BK3890" s="35" t="s">
        <v>867</v>
      </c>
      <c r="BL3890" s="35" t="s">
        <v>122</v>
      </c>
      <c r="BM3890" s="35" t="s">
        <v>83</v>
      </c>
      <c r="BN3890" s="35" t="s">
        <v>70</v>
      </c>
      <c r="BO3890" s="35" t="s">
        <v>71</v>
      </c>
      <c r="BP3890" s="35" t="s">
        <v>122</v>
      </c>
      <c r="BQ3890" s="35" t="s">
        <v>163</v>
      </c>
    </row>
    <row r="3891" spans="1:69" x14ac:dyDescent="0.4">
      <c r="A3891" s="40" t="str">
        <f t="shared" si="1672"/>
        <v>2025-09-26</v>
      </c>
      <c r="B3891" s="40" t="str">
        <f t="shared" si="1673"/>
        <v>SYD</v>
      </c>
      <c r="C3891" s="39" t="str">
        <f t="shared" si="1674"/>
        <v>40644127020</v>
      </c>
      <c r="D3891" s="41" t="str">
        <f t="shared" si="1675"/>
        <v>PAU029774148</v>
      </c>
      <c r="E3891" s="41" t="str">
        <f t="shared" si="1676"/>
        <v>596421513070</v>
      </c>
      <c r="F3891" s="39" t="str">
        <f t="shared" si="1677"/>
        <v>2254252</v>
      </c>
      <c r="G3891" s="39" t="str">
        <f t="shared" si="1678"/>
        <v>WISE EXPRESS(AUSTRAPHARM)</v>
      </c>
      <c r="H3891" s="41" t="str">
        <f t="shared" si="1679"/>
        <v>김성복</v>
      </c>
      <c r="I3891" s="39" t="str">
        <f t="shared" si="1680"/>
        <v>02874</v>
      </c>
      <c r="J3891" s="52" t="str">
        <f t="shared" si="1681"/>
        <v/>
      </c>
      <c r="K3891" s="75">
        <f t="shared" si="1682"/>
        <v>1</v>
      </c>
      <c r="L3891" s="76">
        <f t="shared" si="1683"/>
        <v>1</v>
      </c>
      <c r="M3891" s="76">
        <f t="shared" si="1684"/>
        <v>1E-3</v>
      </c>
      <c r="N3891" s="76">
        <f t="shared" si="1685"/>
        <v>1</v>
      </c>
      <c r="O3891" s="42">
        <f t="shared" si="1686"/>
        <v>1</v>
      </c>
      <c r="P3891" s="39" t="str">
        <f t="shared" si="1687"/>
        <v>일반(목록배제,Normal-Manifest Exception)</v>
      </c>
      <c r="Q3891" s="72">
        <f t="shared" si="1688"/>
        <v>60</v>
      </c>
      <c r="R3891" s="43" t="str">
        <f t="shared" si="1689"/>
        <v>5X033</v>
      </c>
      <c r="S3891" s="82" t="str">
        <f t="shared" si="1690"/>
        <v/>
      </c>
      <c r="T3891" s="40">
        <f t="shared" si="1691"/>
        <v>45926</v>
      </c>
      <c r="U3891" s="44">
        <v>2500</v>
      </c>
      <c r="V3891" s="44">
        <f t="shared" si="1692"/>
        <v>0</v>
      </c>
      <c r="W3891" s="77">
        <f t="shared" si="1693"/>
        <v>2500</v>
      </c>
      <c r="X3891" s="78">
        <f t="shared" si="1694"/>
        <v>0</v>
      </c>
      <c r="Y3891" s="44" cm="1">
        <f t="array" ref="Y3891">_xlfn.IFNA(_xlfn.IFS(AND(Q3891&gt;=2000, Q3891&lt;3000), 10000, AND(Q3891&gt;=3000, Q3891&lt;4000), 15000, AND(Q3891&gt;=4000, Q3891&lt;5000), 20000, AND(Q3891&gt;=5000), 25000),0)</f>
        <v>0</v>
      </c>
      <c r="Z3891" s="91">
        <f t="shared" si="1695"/>
        <v>300</v>
      </c>
      <c r="AA3891" s="44">
        <f t="shared" si="1696"/>
        <v>0</v>
      </c>
      <c r="AB3891" s="44"/>
      <c r="AC3891" s="44"/>
      <c r="AD3891" s="44"/>
      <c r="AE3891" s="44">
        <f>VLOOKUP(O3891,정산업데이트!$A$6:$B$12,2,10)</f>
        <v>0</v>
      </c>
      <c r="AF3891" s="44"/>
      <c r="AG3891" s="79">
        <f t="shared" si="1697"/>
        <v>300</v>
      </c>
      <c r="AH3891" s="80">
        <f t="shared" si="1698"/>
        <v>2800</v>
      </c>
      <c r="AJ3891" s="35" t="s">
        <v>20467</v>
      </c>
      <c r="AK3891" s="35" t="s">
        <v>73</v>
      </c>
      <c r="AL3891" s="35" t="s">
        <v>20468</v>
      </c>
      <c r="AM3891" s="35" t="s">
        <v>21912</v>
      </c>
      <c r="AN3891" s="35" t="s">
        <v>21913</v>
      </c>
      <c r="AO3891" s="35" t="s">
        <v>21914</v>
      </c>
      <c r="AP3891" s="35" t="s">
        <v>1368</v>
      </c>
      <c r="AQ3891" s="35" t="s">
        <v>122</v>
      </c>
      <c r="AR3891" s="35">
        <v>1</v>
      </c>
      <c r="AS3891" s="35">
        <v>1</v>
      </c>
      <c r="AT3891" s="35">
        <v>1E-3</v>
      </c>
      <c r="AU3891" s="35">
        <v>1</v>
      </c>
      <c r="AV3891" s="35" t="s">
        <v>8</v>
      </c>
      <c r="AW3891" s="35">
        <v>60</v>
      </c>
      <c r="AX3891" s="35" t="s">
        <v>68</v>
      </c>
      <c r="AY3891" s="35" t="s">
        <v>68</v>
      </c>
      <c r="AZ3891" s="35" t="s">
        <v>68</v>
      </c>
      <c r="BA3891" s="35" t="s">
        <v>68</v>
      </c>
      <c r="BB3891" s="35" t="s">
        <v>68</v>
      </c>
      <c r="BC3891" s="35" t="s">
        <v>132</v>
      </c>
      <c r="BD3891" s="35" t="s">
        <v>83</v>
      </c>
      <c r="BE3891" s="35" t="s">
        <v>84</v>
      </c>
      <c r="BF3891" s="35" t="s">
        <v>122</v>
      </c>
      <c r="BG3891" s="35" t="s">
        <v>69</v>
      </c>
      <c r="BH3891" s="35" t="s">
        <v>21915</v>
      </c>
      <c r="BI3891" s="35" t="s">
        <v>122</v>
      </c>
      <c r="BJ3891" s="35" t="s">
        <v>21916</v>
      </c>
      <c r="BK3891" s="35" t="s">
        <v>867</v>
      </c>
      <c r="BL3891" s="35" t="s">
        <v>122</v>
      </c>
      <c r="BM3891" s="35" t="s">
        <v>83</v>
      </c>
      <c r="BN3891" s="35" t="s">
        <v>70</v>
      </c>
      <c r="BO3891" s="35" t="s">
        <v>71</v>
      </c>
      <c r="BP3891" s="35" t="s">
        <v>122</v>
      </c>
      <c r="BQ3891" s="35" t="s">
        <v>163</v>
      </c>
    </row>
    <row r="3892" spans="1:69" x14ac:dyDescent="0.4">
      <c r="A3892" s="40" t="str">
        <f t="shared" si="1672"/>
        <v>2025-09-26</v>
      </c>
      <c r="B3892" s="40" t="str">
        <f t="shared" si="1673"/>
        <v>SYD</v>
      </c>
      <c r="C3892" s="39" t="str">
        <f t="shared" si="1674"/>
        <v>40644127020</v>
      </c>
      <c r="D3892" s="41" t="str">
        <f t="shared" si="1675"/>
        <v>PAU029774154</v>
      </c>
      <c r="E3892" s="41" t="str">
        <f t="shared" si="1676"/>
        <v>596421513081</v>
      </c>
      <c r="F3892" s="39" t="str">
        <f t="shared" si="1677"/>
        <v>2254252</v>
      </c>
      <c r="G3892" s="39" t="str">
        <f t="shared" si="1678"/>
        <v>WISE EXPRESS(AUSTRAPHARM)</v>
      </c>
      <c r="H3892" s="41" t="str">
        <f t="shared" si="1679"/>
        <v>피예리</v>
      </c>
      <c r="I3892" s="39" t="str">
        <f t="shared" si="1680"/>
        <v>05385</v>
      </c>
      <c r="J3892" s="52" t="str">
        <f t="shared" si="1681"/>
        <v/>
      </c>
      <c r="K3892" s="75">
        <f t="shared" si="1682"/>
        <v>1</v>
      </c>
      <c r="L3892" s="76">
        <f t="shared" si="1683"/>
        <v>1</v>
      </c>
      <c r="M3892" s="76">
        <f t="shared" si="1684"/>
        <v>1E-3</v>
      </c>
      <c r="N3892" s="76">
        <f t="shared" si="1685"/>
        <v>1</v>
      </c>
      <c r="O3892" s="42">
        <f t="shared" si="1686"/>
        <v>1</v>
      </c>
      <c r="P3892" s="39" t="str">
        <f t="shared" si="1687"/>
        <v>목록(Manifest)</v>
      </c>
      <c r="Q3892" s="72">
        <f t="shared" si="1688"/>
        <v>60</v>
      </c>
      <c r="R3892" s="43" t="str">
        <f t="shared" si="1689"/>
        <v>5X033</v>
      </c>
      <c r="S3892" s="82" t="str">
        <f t="shared" si="1690"/>
        <v/>
      </c>
      <c r="T3892" s="40">
        <f t="shared" si="1691"/>
        <v>45926</v>
      </c>
      <c r="U3892" s="44">
        <v>2500</v>
      </c>
      <c r="V3892" s="44">
        <f t="shared" si="1692"/>
        <v>0</v>
      </c>
      <c r="W3892" s="77">
        <f t="shared" si="1693"/>
        <v>2500</v>
      </c>
      <c r="X3892" s="78">
        <f t="shared" si="1694"/>
        <v>0</v>
      </c>
      <c r="Y3892" s="44" cm="1">
        <f t="array" ref="Y3892">_xlfn.IFNA(_xlfn.IFS(AND(Q3892&gt;=2000, Q3892&lt;3000), 10000, AND(Q3892&gt;=3000, Q3892&lt;4000), 15000, AND(Q3892&gt;=4000, Q3892&lt;5000), 20000, AND(Q3892&gt;=5000), 25000),0)</f>
        <v>0</v>
      </c>
      <c r="Z3892" s="91">
        <f t="shared" si="1695"/>
        <v>0</v>
      </c>
      <c r="AA3892" s="44">
        <f t="shared" si="1696"/>
        <v>0</v>
      </c>
      <c r="AB3892" s="44"/>
      <c r="AC3892" s="44"/>
      <c r="AD3892" s="44"/>
      <c r="AE3892" s="44">
        <f>VLOOKUP(O3892,정산업데이트!$A$6:$B$12,2,10)</f>
        <v>0</v>
      </c>
      <c r="AF3892" s="44"/>
      <c r="AG3892" s="79">
        <f t="shared" si="1697"/>
        <v>0</v>
      </c>
      <c r="AH3892" s="80">
        <f t="shared" si="1698"/>
        <v>2500</v>
      </c>
      <c r="AJ3892" s="35" t="s">
        <v>20467</v>
      </c>
      <c r="AK3892" s="35" t="s">
        <v>73</v>
      </c>
      <c r="AL3892" s="35" t="s">
        <v>20468</v>
      </c>
      <c r="AM3892" s="35" t="s">
        <v>21917</v>
      </c>
      <c r="AN3892" s="35" t="s">
        <v>21918</v>
      </c>
      <c r="AO3892" s="35" t="s">
        <v>21919</v>
      </c>
      <c r="AP3892" s="35" t="s">
        <v>21920</v>
      </c>
      <c r="AQ3892" s="35" t="s">
        <v>122</v>
      </c>
      <c r="AR3892" s="35">
        <v>1</v>
      </c>
      <c r="AS3892" s="35">
        <v>1</v>
      </c>
      <c r="AT3892" s="35">
        <v>1E-3</v>
      </c>
      <c r="AU3892" s="35">
        <v>1</v>
      </c>
      <c r="AV3892" s="35" t="s">
        <v>7</v>
      </c>
      <c r="AW3892" s="35">
        <v>60</v>
      </c>
      <c r="AX3892" s="35" t="s">
        <v>68</v>
      </c>
      <c r="AY3892" s="35" t="s">
        <v>68</v>
      </c>
      <c r="AZ3892" s="35" t="s">
        <v>68</v>
      </c>
      <c r="BA3892" s="35" t="s">
        <v>68</v>
      </c>
      <c r="BB3892" s="35" t="s">
        <v>68</v>
      </c>
      <c r="BC3892" s="35" t="s">
        <v>132</v>
      </c>
      <c r="BD3892" s="35" t="s">
        <v>83</v>
      </c>
      <c r="BE3892" s="35" t="s">
        <v>96</v>
      </c>
      <c r="BF3892" s="35" t="s">
        <v>122</v>
      </c>
      <c r="BG3892" s="35" t="s">
        <v>69</v>
      </c>
      <c r="BH3892" s="35" t="s">
        <v>21921</v>
      </c>
      <c r="BI3892" s="35" t="s">
        <v>122</v>
      </c>
      <c r="BJ3892" s="35" t="s">
        <v>21922</v>
      </c>
      <c r="BK3892" s="35" t="s">
        <v>867</v>
      </c>
      <c r="BL3892" s="35" t="s">
        <v>122</v>
      </c>
      <c r="BM3892" s="35" t="s">
        <v>83</v>
      </c>
      <c r="BN3892" s="35" t="s">
        <v>70</v>
      </c>
      <c r="BO3892" s="35" t="s">
        <v>71</v>
      </c>
      <c r="BP3892" s="35" t="s">
        <v>122</v>
      </c>
      <c r="BQ3892" s="35" t="s">
        <v>163</v>
      </c>
    </row>
    <row r="3893" spans="1:69" x14ac:dyDescent="0.4">
      <c r="A3893" s="40" t="str">
        <f t="shared" si="1672"/>
        <v>2025-09-26</v>
      </c>
      <c r="B3893" s="40" t="str">
        <f t="shared" si="1673"/>
        <v>SYD</v>
      </c>
      <c r="C3893" s="39" t="str">
        <f t="shared" si="1674"/>
        <v>40644127020</v>
      </c>
      <c r="D3893" s="41" t="str">
        <f t="shared" si="1675"/>
        <v>PAU029774153</v>
      </c>
      <c r="E3893" s="41" t="str">
        <f t="shared" si="1676"/>
        <v>596421513092</v>
      </c>
      <c r="F3893" s="39" t="str">
        <f t="shared" si="1677"/>
        <v>2254252</v>
      </c>
      <c r="G3893" s="39" t="str">
        <f t="shared" si="1678"/>
        <v>WISE EXPRESS(AUSTRAPHARM)</v>
      </c>
      <c r="H3893" s="41" t="str">
        <f t="shared" si="1679"/>
        <v>양은주</v>
      </c>
      <c r="I3893" s="39" t="str">
        <f t="shared" si="1680"/>
        <v>13390</v>
      </c>
      <c r="J3893" s="52" t="str">
        <f t="shared" si="1681"/>
        <v/>
      </c>
      <c r="K3893" s="75">
        <f t="shared" si="1682"/>
        <v>1</v>
      </c>
      <c r="L3893" s="76">
        <f t="shared" si="1683"/>
        <v>1</v>
      </c>
      <c r="M3893" s="76">
        <f t="shared" si="1684"/>
        <v>1E-3</v>
      </c>
      <c r="N3893" s="76">
        <f t="shared" si="1685"/>
        <v>1</v>
      </c>
      <c r="O3893" s="42">
        <f t="shared" si="1686"/>
        <v>1</v>
      </c>
      <c r="P3893" s="39" t="str">
        <f t="shared" si="1687"/>
        <v>목록(Manifest)</v>
      </c>
      <c r="Q3893" s="72">
        <f t="shared" si="1688"/>
        <v>60</v>
      </c>
      <c r="R3893" s="43" t="str">
        <f t="shared" si="1689"/>
        <v>5X033</v>
      </c>
      <c r="S3893" s="82" t="str">
        <f t="shared" si="1690"/>
        <v/>
      </c>
      <c r="T3893" s="40">
        <f t="shared" si="1691"/>
        <v>45926</v>
      </c>
      <c r="U3893" s="44">
        <v>2500</v>
      </c>
      <c r="V3893" s="44">
        <f t="shared" si="1692"/>
        <v>0</v>
      </c>
      <c r="W3893" s="77">
        <f t="shared" si="1693"/>
        <v>2500</v>
      </c>
      <c r="X3893" s="78">
        <f t="shared" si="1694"/>
        <v>0</v>
      </c>
      <c r="Y3893" s="44" cm="1">
        <f t="array" ref="Y3893">_xlfn.IFNA(_xlfn.IFS(AND(Q3893&gt;=2000, Q3893&lt;3000), 10000, AND(Q3893&gt;=3000, Q3893&lt;4000), 15000, AND(Q3893&gt;=4000, Q3893&lt;5000), 20000, AND(Q3893&gt;=5000), 25000),0)</f>
        <v>0</v>
      </c>
      <c r="Z3893" s="91">
        <f t="shared" si="1695"/>
        <v>0</v>
      </c>
      <c r="AA3893" s="44">
        <f t="shared" si="1696"/>
        <v>0</v>
      </c>
      <c r="AB3893" s="44"/>
      <c r="AC3893" s="44"/>
      <c r="AD3893" s="44"/>
      <c r="AE3893" s="44">
        <f>VLOOKUP(O3893,정산업데이트!$A$6:$B$12,2,10)</f>
        <v>0</v>
      </c>
      <c r="AF3893" s="44"/>
      <c r="AG3893" s="79">
        <f t="shared" si="1697"/>
        <v>0</v>
      </c>
      <c r="AH3893" s="80">
        <f t="shared" si="1698"/>
        <v>2500</v>
      </c>
      <c r="AJ3893" s="35" t="s">
        <v>20467</v>
      </c>
      <c r="AK3893" s="35" t="s">
        <v>73</v>
      </c>
      <c r="AL3893" s="35" t="s">
        <v>20468</v>
      </c>
      <c r="AM3893" s="35" t="s">
        <v>21923</v>
      </c>
      <c r="AN3893" s="35" t="s">
        <v>21924</v>
      </c>
      <c r="AO3893" s="35" t="s">
        <v>21925</v>
      </c>
      <c r="AP3893" s="35" t="s">
        <v>21926</v>
      </c>
      <c r="AQ3893" s="35" t="s">
        <v>122</v>
      </c>
      <c r="AR3893" s="35">
        <v>1</v>
      </c>
      <c r="AS3893" s="35">
        <v>1</v>
      </c>
      <c r="AT3893" s="35">
        <v>1E-3</v>
      </c>
      <c r="AU3893" s="35">
        <v>1</v>
      </c>
      <c r="AV3893" s="35" t="s">
        <v>7</v>
      </c>
      <c r="AW3893" s="35">
        <v>60</v>
      </c>
      <c r="AX3893" s="35" t="s">
        <v>68</v>
      </c>
      <c r="AY3893" s="35" t="s">
        <v>68</v>
      </c>
      <c r="AZ3893" s="35" t="s">
        <v>68</v>
      </c>
      <c r="BA3893" s="35" t="s">
        <v>68</v>
      </c>
      <c r="BB3893" s="35" t="s">
        <v>68</v>
      </c>
      <c r="BC3893" s="35" t="s">
        <v>132</v>
      </c>
      <c r="BD3893" s="35" t="s">
        <v>83</v>
      </c>
      <c r="BE3893" s="35" t="s">
        <v>96</v>
      </c>
      <c r="BF3893" s="35" t="s">
        <v>122</v>
      </c>
      <c r="BG3893" s="35" t="s">
        <v>69</v>
      </c>
      <c r="BH3893" s="35" t="s">
        <v>21927</v>
      </c>
      <c r="BI3893" s="35" t="s">
        <v>122</v>
      </c>
      <c r="BJ3893" s="35" t="s">
        <v>21928</v>
      </c>
      <c r="BK3893" s="35" t="s">
        <v>867</v>
      </c>
      <c r="BL3893" s="35" t="s">
        <v>122</v>
      </c>
      <c r="BM3893" s="35" t="s">
        <v>83</v>
      </c>
      <c r="BN3893" s="35" t="s">
        <v>70</v>
      </c>
      <c r="BO3893" s="35" t="s">
        <v>71</v>
      </c>
      <c r="BP3893" s="35" t="s">
        <v>122</v>
      </c>
      <c r="BQ3893" s="35" t="s">
        <v>163</v>
      </c>
    </row>
    <row r="3894" spans="1:69" x14ac:dyDescent="0.4">
      <c r="A3894" s="40" t="str">
        <f t="shared" si="1672"/>
        <v>2025-09-26</v>
      </c>
      <c r="B3894" s="40" t="str">
        <f t="shared" si="1673"/>
        <v>SYD</v>
      </c>
      <c r="C3894" s="39" t="str">
        <f t="shared" si="1674"/>
        <v>40644127020</v>
      </c>
      <c r="D3894" s="41" t="str">
        <f t="shared" si="1675"/>
        <v>PAU029774146</v>
      </c>
      <c r="E3894" s="41" t="str">
        <f t="shared" si="1676"/>
        <v>596421513114</v>
      </c>
      <c r="F3894" s="39" t="str">
        <f t="shared" si="1677"/>
        <v>2254252</v>
      </c>
      <c r="G3894" s="39" t="str">
        <f t="shared" si="1678"/>
        <v>WISE EXPRESS(AUSTRAPHARM)</v>
      </c>
      <c r="H3894" s="41" t="str">
        <f t="shared" si="1679"/>
        <v>문소윤</v>
      </c>
      <c r="I3894" s="39" t="str">
        <f t="shared" si="1680"/>
        <v>21512</v>
      </c>
      <c r="J3894" s="52" t="str">
        <f t="shared" si="1681"/>
        <v/>
      </c>
      <c r="K3894" s="75">
        <f t="shared" si="1682"/>
        <v>1</v>
      </c>
      <c r="L3894" s="76">
        <f t="shared" si="1683"/>
        <v>1</v>
      </c>
      <c r="M3894" s="76">
        <f t="shared" si="1684"/>
        <v>1E-3</v>
      </c>
      <c r="N3894" s="76">
        <f t="shared" si="1685"/>
        <v>1</v>
      </c>
      <c r="O3894" s="42">
        <f t="shared" si="1686"/>
        <v>1</v>
      </c>
      <c r="P3894" s="39" t="str">
        <f t="shared" si="1687"/>
        <v>일반(목록배제,Normal-Manifest Exception)</v>
      </c>
      <c r="Q3894" s="72">
        <f t="shared" si="1688"/>
        <v>45</v>
      </c>
      <c r="R3894" s="43" t="str">
        <f t="shared" si="1689"/>
        <v>5X033</v>
      </c>
      <c r="S3894" s="82" t="str">
        <f t="shared" si="1690"/>
        <v/>
      </c>
      <c r="T3894" s="40">
        <f t="shared" si="1691"/>
        <v>45926</v>
      </c>
      <c r="U3894" s="44">
        <v>2500</v>
      </c>
      <c r="V3894" s="44">
        <f t="shared" si="1692"/>
        <v>0</v>
      </c>
      <c r="W3894" s="77">
        <f t="shared" si="1693"/>
        <v>2500</v>
      </c>
      <c r="X3894" s="78">
        <f t="shared" si="1694"/>
        <v>0</v>
      </c>
      <c r="Y3894" s="44" cm="1">
        <f t="array" ref="Y3894">_xlfn.IFNA(_xlfn.IFS(AND(Q3894&gt;=2000, Q3894&lt;3000), 10000, AND(Q3894&gt;=3000, Q3894&lt;4000), 15000, AND(Q3894&gt;=4000, Q3894&lt;5000), 20000, AND(Q3894&gt;=5000), 25000),0)</f>
        <v>0</v>
      </c>
      <c r="Z3894" s="91">
        <f t="shared" si="1695"/>
        <v>300</v>
      </c>
      <c r="AA3894" s="44">
        <f t="shared" si="1696"/>
        <v>0</v>
      </c>
      <c r="AB3894" s="44"/>
      <c r="AC3894" s="44"/>
      <c r="AD3894" s="44"/>
      <c r="AE3894" s="44">
        <f>VLOOKUP(O3894,정산업데이트!$A$6:$B$12,2,10)</f>
        <v>0</v>
      </c>
      <c r="AF3894" s="44"/>
      <c r="AG3894" s="79">
        <f t="shared" si="1697"/>
        <v>300</v>
      </c>
      <c r="AH3894" s="80">
        <f t="shared" si="1698"/>
        <v>2800</v>
      </c>
      <c r="AJ3894" s="35" t="s">
        <v>20467</v>
      </c>
      <c r="AK3894" s="35" t="s">
        <v>73</v>
      </c>
      <c r="AL3894" s="35" t="s">
        <v>20468</v>
      </c>
      <c r="AM3894" s="35" t="s">
        <v>21929</v>
      </c>
      <c r="AN3894" s="35" t="s">
        <v>21930</v>
      </c>
      <c r="AO3894" s="35" t="s">
        <v>21931</v>
      </c>
      <c r="AP3894" s="35" t="s">
        <v>1129</v>
      </c>
      <c r="AQ3894" s="35" t="s">
        <v>122</v>
      </c>
      <c r="AR3894" s="35">
        <v>1</v>
      </c>
      <c r="AS3894" s="35">
        <v>1</v>
      </c>
      <c r="AT3894" s="35">
        <v>1E-3</v>
      </c>
      <c r="AU3894" s="35">
        <v>1</v>
      </c>
      <c r="AV3894" s="35" t="s">
        <v>8</v>
      </c>
      <c r="AW3894" s="35">
        <v>45</v>
      </c>
      <c r="AX3894" s="35" t="s">
        <v>68</v>
      </c>
      <c r="AY3894" s="35" t="s">
        <v>68</v>
      </c>
      <c r="AZ3894" s="35" t="s">
        <v>68</v>
      </c>
      <c r="BA3894" s="35" t="s">
        <v>68</v>
      </c>
      <c r="BB3894" s="35" t="s">
        <v>68</v>
      </c>
      <c r="BC3894" s="35" t="s">
        <v>132</v>
      </c>
      <c r="BD3894" s="35" t="s">
        <v>83</v>
      </c>
      <c r="BE3894" s="35" t="s">
        <v>84</v>
      </c>
      <c r="BF3894" s="35" t="s">
        <v>122</v>
      </c>
      <c r="BG3894" s="35" t="s">
        <v>69</v>
      </c>
      <c r="BH3894" s="35" t="s">
        <v>21932</v>
      </c>
      <c r="BI3894" s="35" t="s">
        <v>122</v>
      </c>
      <c r="BJ3894" s="35" t="s">
        <v>21933</v>
      </c>
      <c r="BK3894" s="35" t="s">
        <v>867</v>
      </c>
      <c r="BL3894" s="35" t="s">
        <v>122</v>
      </c>
      <c r="BM3894" s="35" t="s">
        <v>83</v>
      </c>
      <c r="BN3894" s="35" t="s">
        <v>70</v>
      </c>
      <c r="BO3894" s="35" t="s">
        <v>71</v>
      </c>
      <c r="BP3894" s="35" t="s">
        <v>122</v>
      </c>
      <c r="BQ3894" s="35" t="s">
        <v>163</v>
      </c>
    </row>
    <row r="3895" spans="1:69" x14ac:dyDescent="0.4">
      <c r="A3895" s="40" t="str">
        <f t="shared" si="1672"/>
        <v>2025-09-26</v>
      </c>
      <c r="B3895" s="40" t="str">
        <f t="shared" si="1673"/>
        <v>SYD</v>
      </c>
      <c r="C3895" s="39" t="str">
        <f t="shared" si="1674"/>
        <v>40644127020</v>
      </c>
      <c r="D3895" s="41" t="str">
        <f t="shared" si="1675"/>
        <v>PAU029774152</v>
      </c>
      <c r="E3895" s="41" t="str">
        <f t="shared" si="1676"/>
        <v>596421513125</v>
      </c>
      <c r="F3895" s="39" t="str">
        <f t="shared" si="1677"/>
        <v>2254252</v>
      </c>
      <c r="G3895" s="39" t="str">
        <f t="shared" si="1678"/>
        <v>WISE EXPRESS(AUSTRAPHARM)</v>
      </c>
      <c r="H3895" s="41" t="str">
        <f t="shared" si="1679"/>
        <v>진주희</v>
      </c>
      <c r="I3895" s="39" t="str">
        <f t="shared" si="1680"/>
        <v>21038</v>
      </c>
      <c r="J3895" s="52" t="str">
        <f t="shared" si="1681"/>
        <v/>
      </c>
      <c r="K3895" s="75">
        <f t="shared" si="1682"/>
        <v>1</v>
      </c>
      <c r="L3895" s="76">
        <f t="shared" si="1683"/>
        <v>1</v>
      </c>
      <c r="M3895" s="76">
        <f t="shared" si="1684"/>
        <v>1E-3</v>
      </c>
      <c r="N3895" s="76">
        <f t="shared" si="1685"/>
        <v>1</v>
      </c>
      <c r="O3895" s="42">
        <f t="shared" si="1686"/>
        <v>1</v>
      </c>
      <c r="P3895" s="39" t="str">
        <f t="shared" si="1687"/>
        <v>일반(목록배제,Normal-Manifest Exception)</v>
      </c>
      <c r="Q3895" s="72">
        <f t="shared" si="1688"/>
        <v>60</v>
      </c>
      <c r="R3895" s="43" t="str">
        <f t="shared" si="1689"/>
        <v>5X033</v>
      </c>
      <c r="S3895" s="82" t="str">
        <f t="shared" si="1690"/>
        <v/>
      </c>
      <c r="T3895" s="40">
        <f t="shared" si="1691"/>
        <v>45926</v>
      </c>
      <c r="U3895" s="44">
        <v>2500</v>
      </c>
      <c r="V3895" s="44">
        <f t="shared" si="1692"/>
        <v>0</v>
      </c>
      <c r="W3895" s="77">
        <f t="shared" si="1693"/>
        <v>2500</v>
      </c>
      <c r="X3895" s="78">
        <f t="shared" si="1694"/>
        <v>0</v>
      </c>
      <c r="Y3895" s="44" cm="1">
        <f t="array" ref="Y3895">_xlfn.IFNA(_xlfn.IFS(AND(Q3895&gt;=2000, Q3895&lt;3000), 10000, AND(Q3895&gt;=3000, Q3895&lt;4000), 15000, AND(Q3895&gt;=4000, Q3895&lt;5000), 20000, AND(Q3895&gt;=5000), 25000),0)</f>
        <v>0</v>
      </c>
      <c r="Z3895" s="91">
        <f t="shared" si="1695"/>
        <v>300</v>
      </c>
      <c r="AA3895" s="44">
        <f t="shared" si="1696"/>
        <v>0</v>
      </c>
      <c r="AB3895" s="44"/>
      <c r="AC3895" s="44"/>
      <c r="AD3895" s="44"/>
      <c r="AE3895" s="44">
        <f>VLOOKUP(O3895,정산업데이트!$A$6:$B$12,2,10)</f>
        <v>0</v>
      </c>
      <c r="AF3895" s="44"/>
      <c r="AG3895" s="79">
        <f t="shared" si="1697"/>
        <v>300</v>
      </c>
      <c r="AH3895" s="80">
        <f t="shared" si="1698"/>
        <v>2800</v>
      </c>
      <c r="AJ3895" s="35" t="s">
        <v>20467</v>
      </c>
      <c r="AK3895" s="35" t="s">
        <v>73</v>
      </c>
      <c r="AL3895" s="35" t="s">
        <v>20468</v>
      </c>
      <c r="AM3895" s="35" t="s">
        <v>21934</v>
      </c>
      <c r="AN3895" s="35" t="s">
        <v>21935</v>
      </c>
      <c r="AO3895" s="35" t="s">
        <v>21936</v>
      </c>
      <c r="AP3895" s="35" t="s">
        <v>21937</v>
      </c>
      <c r="AQ3895" s="35" t="s">
        <v>122</v>
      </c>
      <c r="AR3895" s="35">
        <v>1</v>
      </c>
      <c r="AS3895" s="35">
        <v>1</v>
      </c>
      <c r="AT3895" s="35">
        <v>1E-3</v>
      </c>
      <c r="AU3895" s="35">
        <v>1</v>
      </c>
      <c r="AV3895" s="35" t="s">
        <v>8</v>
      </c>
      <c r="AW3895" s="35">
        <v>60</v>
      </c>
      <c r="AX3895" s="35" t="s">
        <v>68</v>
      </c>
      <c r="AY3895" s="35" t="s">
        <v>68</v>
      </c>
      <c r="AZ3895" s="35" t="s">
        <v>68</v>
      </c>
      <c r="BA3895" s="35" t="s">
        <v>68</v>
      </c>
      <c r="BB3895" s="35" t="s">
        <v>68</v>
      </c>
      <c r="BC3895" s="35" t="s">
        <v>132</v>
      </c>
      <c r="BD3895" s="35" t="s">
        <v>83</v>
      </c>
      <c r="BE3895" s="35" t="s">
        <v>96</v>
      </c>
      <c r="BF3895" s="35" t="s">
        <v>122</v>
      </c>
      <c r="BG3895" s="35" t="s">
        <v>69</v>
      </c>
      <c r="BH3895" s="35" t="s">
        <v>21938</v>
      </c>
      <c r="BI3895" s="35" t="s">
        <v>122</v>
      </c>
      <c r="BJ3895" s="35" t="s">
        <v>21939</v>
      </c>
      <c r="BK3895" s="35" t="s">
        <v>867</v>
      </c>
      <c r="BL3895" s="35" t="s">
        <v>122</v>
      </c>
      <c r="BM3895" s="35" t="s">
        <v>83</v>
      </c>
      <c r="BN3895" s="35" t="s">
        <v>70</v>
      </c>
      <c r="BO3895" s="35" t="s">
        <v>71</v>
      </c>
      <c r="BP3895" s="35" t="s">
        <v>122</v>
      </c>
      <c r="BQ3895" s="35" t="s">
        <v>163</v>
      </c>
    </row>
    <row r="3896" spans="1:69" x14ac:dyDescent="0.4">
      <c r="A3896" s="40" t="str">
        <f t="shared" si="1672"/>
        <v>2025-09-26</v>
      </c>
      <c r="B3896" s="40" t="str">
        <f t="shared" si="1673"/>
        <v>SYD</v>
      </c>
      <c r="C3896" s="39" t="str">
        <f t="shared" si="1674"/>
        <v>40644127020</v>
      </c>
      <c r="D3896" s="41" t="str">
        <f t="shared" si="1675"/>
        <v>PAU029774145</v>
      </c>
      <c r="E3896" s="41" t="str">
        <f t="shared" si="1676"/>
        <v>596421513136</v>
      </c>
      <c r="F3896" s="39" t="str">
        <f t="shared" si="1677"/>
        <v>2254252</v>
      </c>
      <c r="G3896" s="39" t="str">
        <f t="shared" si="1678"/>
        <v>WISE EXPRESS(AUSTRAPHARM)</v>
      </c>
      <c r="H3896" s="41" t="str">
        <f t="shared" si="1679"/>
        <v>김사라</v>
      </c>
      <c r="I3896" s="39" t="str">
        <f t="shared" si="1680"/>
        <v>18022</v>
      </c>
      <c r="J3896" s="52" t="str">
        <f t="shared" si="1681"/>
        <v/>
      </c>
      <c r="K3896" s="75">
        <f t="shared" si="1682"/>
        <v>1</v>
      </c>
      <c r="L3896" s="76">
        <f t="shared" si="1683"/>
        <v>1</v>
      </c>
      <c r="M3896" s="76">
        <f t="shared" si="1684"/>
        <v>1E-3</v>
      </c>
      <c r="N3896" s="76">
        <f t="shared" si="1685"/>
        <v>1</v>
      </c>
      <c r="O3896" s="42">
        <f t="shared" si="1686"/>
        <v>1</v>
      </c>
      <c r="P3896" s="39" t="str">
        <f t="shared" si="1687"/>
        <v>목록(Manifest)</v>
      </c>
      <c r="Q3896" s="72">
        <f t="shared" si="1688"/>
        <v>70</v>
      </c>
      <c r="R3896" s="43" t="str">
        <f t="shared" si="1689"/>
        <v>5X033</v>
      </c>
      <c r="S3896" s="82" t="str">
        <f t="shared" si="1690"/>
        <v/>
      </c>
      <c r="T3896" s="40">
        <f t="shared" si="1691"/>
        <v>45926</v>
      </c>
      <c r="U3896" s="44">
        <v>2500</v>
      </c>
      <c r="V3896" s="44">
        <f t="shared" si="1692"/>
        <v>0</v>
      </c>
      <c r="W3896" s="77">
        <f t="shared" si="1693"/>
        <v>2500</v>
      </c>
      <c r="X3896" s="78">
        <f t="shared" si="1694"/>
        <v>0</v>
      </c>
      <c r="Y3896" s="44" cm="1">
        <f t="array" ref="Y3896">_xlfn.IFNA(_xlfn.IFS(AND(Q3896&gt;=2000, Q3896&lt;3000), 10000, AND(Q3896&gt;=3000, Q3896&lt;4000), 15000, AND(Q3896&gt;=4000, Q3896&lt;5000), 20000, AND(Q3896&gt;=5000), 25000),0)</f>
        <v>0</v>
      </c>
      <c r="Z3896" s="91">
        <f t="shared" si="1695"/>
        <v>0</v>
      </c>
      <c r="AA3896" s="44">
        <f t="shared" si="1696"/>
        <v>0</v>
      </c>
      <c r="AB3896" s="44"/>
      <c r="AC3896" s="44"/>
      <c r="AD3896" s="44"/>
      <c r="AE3896" s="44">
        <f>VLOOKUP(O3896,정산업데이트!$A$6:$B$12,2,10)</f>
        <v>0</v>
      </c>
      <c r="AF3896" s="44"/>
      <c r="AG3896" s="79">
        <f t="shared" si="1697"/>
        <v>0</v>
      </c>
      <c r="AH3896" s="80">
        <f t="shared" si="1698"/>
        <v>2500</v>
      </c>
      <c r="AJ3896" s="35" t="s">
        <v>20467</v>
      </c>
      <c r="AK3896" s="35" t="s">
        <v>73</v>
      </c>
      <c r="AL3896" s="35" t="s">
        <v>20468</v>
      </c>
      <c r="AM3896" s="35" t="s">
        <v>21940</v>
      </c>
      <c r="AN3896" s="35" t="s">
        <v>21941</v>
      </c>
      <c r="AO3896" s="35" t="s">
        <v>21942</v>
      </c>
      <c r="AP3896" s="35" t="s">
        <v>21943</v>
      </c>
      <c r="AQ3896" s="35" t="s">
        <v>122</v>
      </c>
      <c r="AR3896" s="35">
        <v>1</v>
      </c>
      <c r="AS3896" s="35">
        <v>1</v>
      </c>
      <c r="AT3896" s="35">
        <v>1E-3</v>
      </c>
      <c r="AU3896" s="35">
        <v>1</v>
      </c>
      <c r="AV3896" s="35" t="s">
        <v>7</v>
      </c>
      <c r="AW3896" s="35">
        <v>70</v>
      </c>
      <c r="AX3896" s="35" t="s">
        <v>68</v>
      </c>
      <c r="AY3896" s="35" t="s">
        <v>68</v>
      </c>
      <c r="AZ3896" s="35" t="s">
        <v>68</v>
      </c>
      <c r="BA3896" s="35" t="s">
        <v>68</v>
      </c>
      <c r="BB3896" s="35" t="s">
        <v>68</v>
      </c>
      <c r="BC3896" s="35" t="s">
        <v>132</v>
      </c>
      <c r="BD3896" s="35" t="s">
        <v>83</v>
      </c>
      <c r="BE3896" s="35" t="s">
        <v>84</v>
      </c>
      <c r="BF3896" s="35" t="s">
        <v>122</v>
      </c>
      <c r="BG3896" s="35" t="s">
        <v>69</v>
      </c>
      <c r="BH3896" s="35" t="s">
        <v>21944</v>
      </c>
      <c r="BI3896" s="35" t="s">
        <v>122</v>
      </c>
      <c r="BJ3896" s="35" t="s">
        <v>21945</v>
      </c>
      <c r="BK3896" s="35" t="s">
        <v>867</v>
      </c>
      <c r="BL3896" s="35" t="s">
        <v>122</v>
      </c>
      <c r="BM3896" s="35" t="s">
        <v>83</v>
      </c>
      <c r="BN3896" s="35" t="s">
        <v>70</v>
      </c>
      <c r="BO3896" s="35" t="s">
        <v>71</v>
      </c>
      <c r="BP3896" s="35" t="s">
        <v>122</v>
      </c>
      <c r="BQ3896" s="35" t="s">
        <v>163</v>
      </c>
    </row>
    <row r="3897" spans="1:69" x14ac:dyDescent="0.4">
      <c r="A3897" s="40" t="str">
        <f t="shared" si="1672"/>
        <v>2025-09-26</v>
      </c>
      <c r="B3897" s="40" t="str">
        <f t="shared" si="1673"/>
        <v>SYD</v>
      </c>
      <c r="C3897" s="39" t="str">
        <f t="shared" si="1674"/>
        <v>40644127020</v>
      </c>
      <c r="D3897" s="41" t="str">
        <f t="shared" si="1675"/>
        <v>PKR253730307</v>
      </c>
      <c r="E3897" s="41" t="str">
        <f t="shared" si="1676"/>
        <v>596421513781</v>
      </c>
      <c r="F3897" s="39" t="str">
        <f t="shared" si="1677"/>
        <v>2256683</v>
      </c>
      <c r="G3897" s="39" t="str">
        <f t="shared" si="1678"/>
        <v>WISE EXPRESS LOGISTICS(PANGZIMOM)</v>
      </c>
      <c r="H3897" s="41" t="str">
        <f t="shared" si="1679"/>
        <v>최진화</v>
      </c>
      <c r="I3897" s="39" t="str">
        <f t="shared" si="1680"/>
        <v>12905</v>
      </c>
      <c r="J3897" s="52" t="str">
        <f t="shared" si="1681"/>
        <v/>
      </c>
      <c r="K3897" s="75">
        <f t="shared" si="1682"/>
        <v>1</v>
      </c>
      <c r="L3897" s="76">
        <f t="shared" si="1683"/>
        <v>1</v>
      </c>
      <c r="M3897" s="76">
        <f t="shared" si="1684"/>
        <v>1E-3</v>
      </c>
      <c r="N3897" s="76">
        <f t="shared" si="1685"/>
        <v>1</v>
      </c>
      <c r="O3897" s="42">
        <f t="shared" si="1686"/>
        <v>1</v>
      </c>
      <c r="P3897" s="39" t="str">
        <f t="shared" si="1687"/>
        <v>목록(Manifest)</v>
      </c>
      <c r="Q3897" s="72">
        <f t="shared" si="1688"/>
        <v>55</v>
      </c>
      <c r="R3897" s="43" t="str">
        <f t="shared" si="1689"/>
        <v>5X033</v>
      </c>
      <c r="S3897" s="82" t="str">
        <f t="shared" si="1690"/>
        <v/>
      </c>
      <c r="T3897" s="40">
        <f t="shared" si="1691"/>
        <v>45926</v>
      </c>
      <c r="U3897" s="44">
        <v>2500</v>
      </c>
      <c r="V3897" s="44">
        <f t="shared" si="1692"/>
        <v>0</v>
      </c>
      <c r="W3897" s="77">
        <f t="shared" si="1693"/>
        <v>2500</v>
      </c>
      <c r="X3897" s="78">
        <f t="shared" si="1694"/>
        <v>0</v>
      </c>
      <c r="Y3897" s="44" cm="1">
        <f t="array" ref="Y3897">_xlfn.IFNA(_xlfn.IFS(AND(Q3897&gt;=2000, Q3897&lt;3000), 10000, AND(Q3897&gt;=3000, Q3897&lt;4000), 15000, AND(Q3897&gt;=4000, Q3897&lt;5000), 20000, AND(Q3897&gt;=5000), 25000),0)</f>
        <v>0</v>
      </c>
      <c r="Z3897" s="91">
        <f t="shared" si="1695"/>
        <v>0</v>
      </c>
      <c r="AA3897" s="44">
        <f t="shared" si="1696"/>
        <v>0</v>
      </c>
      <c r="AB3897" s="44"/>
      <c r="AC3897" s="44"/>
      <c r="AD3897" s="44"/>
      <c r="AE3897" s="44">
        <f>VLOOKUP(O3897,정산업데이트!$A$6:$B$12,2,10)</f>
        <v>0</v>
      </c>
      <c r="AF3897" s="44"/>
      <c r="AG3897" s="79">
        <f t="shared" si="1697"/>
        <v>0</v>
      </c>
      <c r="AH3897" s="80">
        <f t="shared" si="1698"/>
        <v>2500</v>
      </c>
      <c r="AJ3897" s="35" t="s">
        <v>20467</v>
      </c>
      <c r="AK3897" s="35" t="s">
        <v>73</v>
      </c>
      <c r="AL3897" s="35" t="s">
        <v>20468</v>
      </c>
      <c r="AM3897" s="35" t="s">
        <v>21946</v>
      </c>
      <c r="AN3897" s="35" t="s">
        <v>21947</v>
      </c>
      <c r="AO3897" s="35" t="s">
        <v>21948</v>
      </c>
      <c r="AP3897" s="35" t="s">
        <v>21949</v>
      </c>
      <c r="AQ3897" s="35" t="s">
        <v>122</v>
      </c>
      <c r="AR3897" s="35">
        <v>1</v>
      </c>
      <c r="AS3897" s="35">
        <v>1</v>
      </c>
      <c r="AT3897" s="35">
        <v>1E-3</v>
      </c>
      <c r="AU3897" s="35">
        <v>1</v>
      </c>
      <c r="AV3897" s="35" t="s">
        <v>7</v>
      </c>
      <c r="AW3897" s="35">
        <v>55</v>
      </c>
      <c r="AX3897" s="35" t="s">
        <v>68</v>
      </c>
      <c r="AY3897" s="35" t="s">
        <v>68</v>
      </c>
      <c r="AZ3897" s="35" t="s">
        <v>68</v>
      </c>
      <c r="BA3897" s="35" t="s">
        <v>68</v>
      </c>
      <c r="BB3897" s="35" t="s">
        <v>68</v>
      </c>
      <c r="BC3897" s="35" t="s">
        <v>441</v>
      </c>
      <c r="BD3897" s="35" t="s">
        <v>442</v>
      </c>
      <c r="BE3897" s="35" t="s">
        <v>447</v>
      </c>
      <c r="BF3897" s="35" t="s">
        <v>122</v>
      </c>
      <c r="BG3897" s="35" t="s">
        <v>69</v>
      </c>
      <c r="BH3897" s="35" t="s">
        <v>21950</v>
      </c>
      <c r="BI3897" s="35" t="s">
        <v>122</v>
      </c>
      <c r="BJ3897" s="35" t="s">
        <v>21951</v>
      </c>
      <c r="BK3897" s="35" t="s">
        <v>867</v>
      </c>
      <c r="BL3897" s="35" t="s">
        <v>122</v>
      </c>
      <c r="BM3897" s="35" t="s">
        <v>442</v>
      </c>
      <c r="BN3897" s="35" t="s">
        <v>70</v>
      </c>
      <c r="BO3897" s="35" t="s">
        <v>71</v>
      </c>
      <c r="BP3897" s="35" t="s">
        <v>122</v>
      </c>
      <c r="BQ3897" s="35" t="s">
        <v>163</v>
      </c>
    </row>
    <row r="3898" spans="1:69" x14ac:dyDescent="0.4">
      <c r="A3898" s="40" t="str">
        <f t="shared" si="1672"/>
        <v>2025-09-26</v>
      </c>
      <c r="B3898" s="40" t="str">
        <f t="shared" si="1673"/>
        <v>SYD</v>
      </c>
      <c r="C3898" s="39" t="str">
        <f t="shared" si="1674"/>
        <v>40644127020</v>
      </c>
      <c r="D3898" s="41" t="str">
        <f t="shared" si="1675"/>
        <v>PKR253730308</v>
      </c>
      <c r="E3898" s="41" t="str">
        <f t="shared" si="1676"/>
        <v>596421513792</v>
      </c>
      <c r="F3898" s="39" t="str">
        <f t="shared" si="1677"/>
        <v>2256683</v>
      </c>
      <c r="G3898" s="39" t="str">
        <f t="shared" si="1678"/>
        <v>WISE EXPRESS LOGISTICS(PANGZIMOM)</v>
      </c>
      <c r="H3898" s="41" t="str">
        <f t="shared" si="1679"/>
        <v>김미선</v>
      </c>
      <c r="I3898" s="39" t="str">
        <f t="shared" si="1680"/>
        <v>10371</v>
      </c>
      <c r="J3898" s="52" t="str">
        <f t="shared" si="1681"/>
        <v/>
      </c>
      <c r="K3898" s="75">
        <f t="shared" si="1682"/>
        <v>1</v>
      </c>
      <c r="L3898" s="76">
        <f t="shared" si="1683"/>
        <v>1</v>
      </c>
      <c r="M3898" s="76">
        <f t="shared" si="1684"/>
        <v>1E-3</v>
      </c>
      <c r="N3898" s="76">
        <f t="shared" si="1685"/>
        <v>1</v>
      </c>
      <c r="O3898" s="42">
        <f t="shared" si="1686"/>
        <v>1</v>
      </c>
      <c r="P3898" s="39" t="str">
        <f t="shared" si="1687"/>
        <v>목록(Manifest)</v>
      </c>
      <c r="Q3898" s="72">
        <f t="shared" si="1688"/>
        <v>55</v>
      </c>
      <c r="R3898" s="43" t="str">
        <f t="shared" si="1689"/>
        <v>5X033</v>
      </c>
      <c r="S3898" s="82" t="str">
        <f t="shared" si="1690"/>
        <v/>
      </c>
      <c r="T3898" s="40">
        <f t="shared" si="1691"/>
        <v>45926</v>
      </c>
      <c r="U3898" s="44">
        <v>2500</v>
      </c>
      <c r="V3898" s="44">
        <f t="shared" si="1692"/>
        <v>0</v>
      </c>
      <c r="W3898" s="77">
        <f t="shared" si="1693"/>
        <v>2500</v>
      </c>
      <c r="X3898" s="78">
        <f t="shared" si="1694"/>
        <v>0</v>
      </c>
      <c r="Y3898" s="44" cm="1">
        <f t="array" ref="Y3898">_xlfn.IFNA(_xlfn.IFS(AND(Q3898&gt;=2000, Q3898&lt;3000), 10000, AND(Q3898&gt;=3000, Q3898&lt;4000), 15000, AND(Q3898&gt;=4000, Q3898&lt;5000), 20000, AND(Q3898&gt;=5000), 25000),0)</f>
        <v>0</v>
      </c>
      <c r="Z3898" s="91">
        <f t="shared" si="1695"/>
        <v>0</v>
      </c>
      <c r="AA3898" s="44">
        <f t="shared" si="1696"/>
        <v>0</v>
      </c>
      <c r="AB3898" s="44"/>
      <c r="AC3898" s="44"/>
      <c r="AD3898" s="44"/>
      <c r="AE3898" s="44">
        <f>VLOOKUP(O3898,정산업데이트!$A$6:$B$12,2,10)</f>
        <v>0</v>
      </c>
      <c r="AF3898" s="44"/>
      <c r="AG3898" s="79">
        <f t="shared" si="1697"/>
        <v>0</v>
      </c>
      <c r="AH3898" s="80">
        <f t="shared" si="1698"/>
        <v>2500</v>
      </c>
      <c r="AJ3898" s="35" t="s">
        <v>20467</v>
      </c>
      <c r="AK3898" s="35" t="s">
        <v>73</v>
      </c>
      <c r="AL3898" s="35" t="s">
        <v>20468</v>
      </c>
      <c r="AM3898" s="35" t="s">
        <v>21952</v>
      </c>
      <c r="AN3898" s="35" t="s">
        <v>378</v>
      </c>
      <c r="AO3898" s="35" t="s">
        <v>21953</v>
      </c>
      <c r="AP3898" s="35" t="s">
        <v>21954</v>
      </c>
      <c r="AQ3898" s="35" t="s">
        <v>122</v>
      </c>
      <c r="AR3898" s="35">
        <v>1</v>
      </c>
      <c r="AS3898" s="35">
        <v>1</v>
      </c>
      <c r="AT3898" s="35">
        <v>1E-3</v>
      </c>
      <c r="AU3898" s="35">
        <v>1</v>
      </c>
      <c r="AV3898" s="35" t="s">
        <v>7</v>
      </c>
      <c r="AW3898" s="35">
        <v>55</v>
      </c>
      <c r="AX3898" s="35" t="s">
        <v>68</v>
      </c>
      <c r="AY3898" s="35" t="s">
        <v>68</v>
      </c>
      <c r="AZ3898" s="35" t="s">
        <v>68</v>
      </c>
      <c r="BA3898" s="35" t="s">
        <v>68</v>
      </c>
      <c r="BB3898" s="35" t="s">
        <v>68</v>
      </c>
      <c r="BC3898" s="35" t="s">
        <v>441</v>
      </c>
      <c r="BD3898" s="35" t="s">
        <v>442</v>
      </c>
      <c r="BE3898" s="35" t="s">
        <v>1140</v>
      </c>
      <c r="BF3898" s="35" t="s">
        <v>122</v>
      </c>
      <c r="BG3898" s="35" t="s">
        <v>69</v>
      </c>
      <c r="BH3898" s="35" t="s">
        <v>21955</v>
      </c>
      <c r="BI3898" s="35" t="s">
        <v>122</v>
      </c>
      <c r="BJ3898" s="35" t="s">
        <v>21956</v>
      </c>
      <c r="BK3898" s="35" t="s">
        <v>867</v>
      </c>
      <c r="BL3898" s="35" t="s">
        <v>122</v>
      </c>
      <c r="BM3898" s="35" t="s">
        <v>442</v>
      </c>
      <c r="BN3898" s="35" t="s">
        <v>70</v>
      </c>
      <c r="BO3898" s="35" t="s">
        <v>71</v>
      </c>
      <c r="BP3898" s="35" t="s">
        <v>122</v>
      </c>
      <c r="BQ3898" s="35" t="s">
        <v>163</v>
      </c>
    </row>
    <row r="3899" spans="1:69" x14ac:dyDescent="0.4">
      <c r="A3899" s="40" t="str">
        <f t="shared" si="1672"/>
        <v>2025-09-26</v>
      </c>
      <c r="B3899" s="40" t="str">
        <f t="shared" si="1673"/>
        <v>SYD</v>
      </c>
      <c r="C3899" s="39" t="str">
        <f t="shared" si="1674"/>
        <v>40644127020</v>
      </c>
      <c r="D3899" s="41" t="str">
        <f t="shared" si="1675"/>
        <v>PKR253725500</v>
      </c>
      <c r="E3899" s="41" t="str">
        <f t="shared" si="1676"/>
        <v>596421512263</v>
      </c>
      <c r="F3899" s="39" t="str">
        <f t="shared" si="1677"/>
        <v>2256683</v>
      </c>
      <c r="G3899" s="39" t="str">
        <f t="shared" si="1678"/>
        <v>WISE EXPRESS LOGISTICS(PANGZIMOM)</v>
      </c>
      <c r="H3899" s="41" t="str">
        <f t="shared" si="1679"/>
        <v>김나윤</v>
      </c>
      <c r="I3899" s="39" t="str">
        <f t="shared" si="1680"/>
        <v>36743</v>
      </c>
      <c r="J3899" s="52" t="str">
        <f t="shared" si="1681"/>
        <v/>
      </c>
      <c r="K3899" s="75">
        <f t="shared" si="1682"/>
        <v>1</v>
      </c>
      <c r="L3899" s="76">
        <f t="shared" si="1683"/>
        <v>1</v>
      </c>
      <c r="M3899" s="76">
        <f t="shared" si="1684"/>
        <v>1E-3</v>
      </c>
      <c r="N3899" s="76">
        <f t="shared" si="1685"/>
        <v>1</v>
      </c>
      <c r="O3899" s="42">
        <f t="shared" si="1686"/>
        <v>1</v>
      </c>
      <c r="P3899" s="39" t="str">
        <f t="shared" si="1687"/>
        <v>목록(Manifest)</v>
      </c>
      <c r="Q3899" s="72">
        <f t="shared" si="1688"/>
        <v>45</v>
      </c>
      <c r="R3899" s="43" t="str">
        <f t="shared" si="1689"/>
        <v>5X033</v>
      </c>
      <c r="S3899" s="82" t="str">
        <f t="shared" si="1690"/>
        <v/>
      </c>
      <c r="T3899" s="40">
        <f t="shared" si="1691"/>
        <v>45926</v>
      </c>
      <c r="U3899" s="44">
        <v>2500</v>
      </c>
      <c r="V3899" s="44">
        <f t="shared" si="1692"/>
        <v>0</v>
      </c>
      <c r="W3899" s="77">
        <f t="shared" si="1693"/>
        <v>2500</v>
      </c>
      <c r="X3899" s="78">
        <f t="shared" si="1694"/>
        <v>0</v>
      </c>
      <c r="Y3899" s="44" cm="1">
        <f t="array" ref="Y3899">_xlfn.IFNA(_xlfn.IFS(AND(Q3899&gt;=2000, Q3899&lt;3000), 10000, AND(Q3899&gt;=3000, Q3899&lt;4000), 15000, AND(Q3899&gt;=4000, Q3899&lt;5000), 20000, AND(Q3899&gt;=5000), 25000),0)</f>
        <v>0</v>
      </c>
      <c r="Z3899" s="91">
        <f t="shared" si="1695"/>
        <v>0</v>
      </c>
      <c r="AA3899" s="44">
        <f t="shared" si="1696"/>
        <v>0</v>
      </c>
      <c r="AB3899" s="44"/>
      <c r="AC3899" s="44"/>
      <c r="AD3899" s="44"/>
      <c r="AE3899" s="44">
        <f>VLOOKUP(O3899,정산업데이트!$A$6:$B$12,2,10)</f>
        <v>0</v>
      </c>
      <c r="AF3899" s="44"/>
      <c r="AG3899" s="79">
        <f t="shared" si="1697"/>
        <v>0</v>
      </c>
      <c r="AH3899" s="80">
        <f t="shared" si="1698"/>
        <v>2500</v>
      </c>
      <c r="AJ3899" s="35" t="s">
        <v>20467</v>
      </c>
      <c r="AK3899" s="35" t="s">
        <v>73</v>
      </c>
      <c r="AL3899" s="35" t="s">
        <v>20468</v>
      </c>
      <c r="AM3899" s="35" t="s">
        <v>21957</v>
      </c>
      <c r="AN3899" s="35" t="s">
        <v>591</v>
      </c>
      <c r="AO3899" s="35" t="s">
        <v>21958</v>
      </c>
      <c r="AP3899" s="35" t="s">
        <v>8148</v>
      </c>
      <c r="AQ3899" s="35" t="s">
        <v>122</v>
      </c>
      <c r="AR3899" s="35">
        <v>1</v>
      </c>
      <c r="AS3899" s="35">
        <v>1</v>
      </c>
      <c r="AT3899" s="35">
        <v>1E-3</v>
      </c>
      <c r="AU3899" s="35">
        <v>1</v>
      </c>
      <c r="AV3899" s="35" t="s">
        <v>7</v>
      </c>
      <c r="AW3899" s="35">
        <v>45</v>
      </c>
      <c r="AX3899" s="35" t="s">
        <v>68</v>
      </c>
      <c r="AY3899" s="35" t="s">
        <v>68</v>
      </c>
      <c r="AZ3899" s="35" t="s">
        <v>68</v>
      </c>
      <c r="BA3899" s="35" t="s">
        <v>68</v>
      </c>
      <c r="BB3899" s="35" t="s">
        <v>68</v>
      </c>
      <c r="BC3899" s="35" t="s">
        <v>441</v>
      </c>
      <c r="BD3899" s="35" t="s">
        <v>442</v>
      </c>
      <c r="BE3899" s="35" t="s">
        <v>444</v>
      </c>
      <c r="BF3899" s="35" t="s">
        <v>122</v>
      </c>
      <c r="BG3899" s="35" t="s">
        <v>69</v>
      </c>
      <c r="BH3899" s="35" t="s">
        <v>21959</v>
      </c>
      <c r="BI3899" s="35" t="s">
        <v>122</v>
      </c>
      <c r="BJ3899" s="35" t="s">
        <v>21960</v>
      </c>
      <c r="BK3899" s="35" t="s">
        <v>867</v>
      </c>
      <c r="BL3899" s="35" t="s">
        <v>122</v>
      </c>
      <c r="BM3899" s="35" t="s">
        <v>442</v>
      </c>
      <c r="BN3899" s="35" t="s">
        <v>70</v>
      </c>
      <c r="BO3899" s="35" t="s">
        <v>71</v>
      </c>
      <c r="BP3899" s="35" t="s">
        <v>122</v>
      </c>
      <c r="BQ3899" s="35" t="s">
        <v>163</v>
      </c>
    </row>
    <row r="3900" spans="1:69" x14ac:dyDescent="0.4">
      <c r="A3900" s="40" t="str">
        <f t="shared" si="1672"/>
        <v>2025-09-26</v>
      </c>
      <c r="B3900" s="40" t="str">
        <f t="shared" si="1673"/>
        <v>SYD</v>
      </c>
      <c r="C3900" s="39" t="str">
        <f t="shared" si="1674"/>
        <v>40644127020</v>
      </c>
      <c r="D3900" s="41" t="str">
        <f t="shared" si="1675"/>
        <v>PKR253725501</v>
      </c>
      <c r="E3900" s="41" t="str">
        <f t="shared" si="1676"/>
        <v>596421512274</v>
      </c>
      <c r="F3900" s="39" t="str">
        <f t="shared" si="1677"/>
        <v>2256683</v>
      </c>
      <c r="G3900" s="39" t="str">
        <f t="shared" si="1678"/>
        <v>WISE EXPRESS LOGISTICS(PANGZIMOM)</v>
      </c>
      <c r="H3900" s="41" t="str">
        <f t="shared" si="1679"/>
        <v>이주민</v>
      </c>
      <c r="I3900" s="39" t="str">
        <f t="shared" si="1680"/>
        <v>21664</v>
      </c>
      <c r="J3900" s="52" t="str">
        <f t="shared" si="1681"/>
        <v/>
      </c>
      <c r="K3900" s="75">
        <f t="shared" si="1682"/>
        <v>1</v>
      </c>
      <c r="L3900" s="76">
        <f t="shared" si="1683"/>
        <v>1</v>
      </c>
      <c r="M3900" s="76">
        <f t="shared" si="1684"/>
        <v>1E-3</v>
      </c>
      <c r="N3900" s="76">
        <f t="shared" si="1685"/>
        <v>1</v>
      </c>
      <c r="O3900" s="42">
        <f t="shared" si="1686"/>
        <v>1</v>
      </c>
      <c r="P3900" s="39" t="str">
        <f t="shared" si="1687"/>
        <v>일반(목록배제,Normal-Manifest Exception)</v>
      </c>
      <c r="Q3900" s="72">
        <f t="shared" si="1688"/>
        <v>48</v>
      </c>
      <c r="R3900" s="43" t="str">
        <f t="shared" si="1689"/>
        <v>5X033</v>
      </c>
      <c r="S3900" s="82" t="str">
        <f t="shared" si="1690"/>
        <v/>
      </c>
      <c r="T3900" s="40">
        <f t="shared" si="1691"/>
        <v>45926</v>
      </c>
      <c r="U3900" s="44">
        <v>2500</v>
      </c>
      <c r="V3900" s="44">
        <f t="shared" si="1692"/>
        <v>0</v>
      </c>
      <c r="W3900" s="77">
        <f t="shared" si="1693"/>
        <v>2500</v>
      </c>
      <c r="X3900" s="78">
        <f t="shared" si="1694"/>
        <v>0</v>
      </c>
      <c r="Y3900" s="44" cm="1">
        <f t="array" ref="Y3900">_xlfn.IFNA(_xlfn.IFS(AND(Q3900&gt;=2000, Q3900&lt;3000), 10000, AND(Q3900&gt;=3000, Q3900&lt;4000), 15000, AND(Q3900&gt;=4000, Q3900&lt;5000), 20000, AND(Q3900&gt;=5000), 25000),0)</f>
        <v>0</v>
      </c>
      <c r="Z3900" s="91">
        <f t="shared" si="1695"/>
        <v>300</v>
      </c>
      <c r="AA3900" s="44">
        <f t="shared" si="1696"/>
        <v>0</v>
      </c>
      <c r="AB3900" s="44"/>
      <c r="AC3900" s="44"/>
      <c r="AD3900" s="44"/>
      <c r="AE3900" s="44">
        <f>VLOOKUP(O3900,정산업데이트!$A$6:$B$12,2,10)</f>
        <v>0</v>
      </c>
      <c r="AF3900" s="44"/>
      <c r="AG3900" s="79">
        <f t="shared" si="1697"/>
        <v>300</v>
      </c>
      <c r="AH3900" s="80">
        <f t="shared" si="1698"/>
        <v>2800</v>
      </c>
      <c r="AJ3900" s="35" t="s">
        <v>20467</v>
      </c>
      <c r="AK3900" s="35" t="s">
        <v>73</v>
      </c>
      <c r="AL3900" s="35" t="s">
        <v>20468</v>
      </c>
      <c r="AM3900" s="35" t="s">
        <v>21961</v>
      </c>
      <c r="AN3900" s="35" t="s">
        <v>21962</v>
      </c>
      <c r="AO3900" s="35" t="s">
        <v>21963</v>
      </c>
      <c r="AP3900" s="35" t="s">
        <v>21964</v>
      </c>
      <c r="AQ3900" s="35" t="s">
        <v>122</v>
      </c>
      <c r="AR3900" s="35">
        <v>1</v>
      </c>
      <c r="AS3900" s="35">
        <v>1</v>
      </c>
      <c r="AT3900" s="35">
        <v>1E-3</v>
      </c>
      <c r="AU3900" s="35">
        <v>1</v>
      </c>
      <c r="AV3900" s="35" t="s">
        <v>8</v>
      </c>
      <c r="AW3900" s="35">
        <v>48</v>
      </c>
      <c r="AX3900" s="35" t="s">
        <v>68</v>
      </c>
      <c r="AY3900" s="35" t="s">
        <v>68</v>
      </c>
      <c r="AZ3900" s="35" t="s">
        <v>68</v>
      </c>
      <c r="BA3900" s="35" t="s">
        <v>68</v>
      </c>
      <c r="BB3900" s="35" t="s">
        <v>68</v>
      </c>
      <c r="BC3900" s="35" t="s">
        <v>441</v>
      </c>
      <c r="BD3900" s="35" t="s">
        <v>442</v>
      </c>
      <c r="BE3900" s="35" t="s">
        <v>444</v>
      </c>
      <c r="BF3900" s="35" t="s">
        <v>122</v>
      </c>
      <c r="BG3900" s="35" t="s">
        <v>69</v>
      </c>
      <c r="BH3900" s="35" t="s">
        <v>21965</v>
      </c>
      <c r="BI3900" s="35" t="s">
        <v>122</v>
      </c>
      <c r="BJ3900" s="35" t="s">
        <v>21966</v>
      </c>
      <c r="BK3900" s="35" t="s">
        <v>867</v>
      </c>
      <c r="BL3900" s="35" t="s">
        <v>122</v>
      </c>
      <c r="BM3900" s="35" t="s">
        <v>442</v>
      </c>
      <c r="BN3900" s="35" t="s">
        <v>70</v>
      </c>
      <c r="BO3900" s="35" t="s">
        <v>71</v>
      </c>
      <c r="BP3900" s="35" t="s">
        <v>122</v>
      </c>
      <c r="BQ3900" s="35" t="s">
        <v>163</v>
      </c>
    </row>
    <row r="3901" spans="1:69" x14ac:dyDescent="0.4">
      <c r="A3901" s="40" t="str">
        <f t="shared" si="1672"/>
        <v>2025-09-26</v>
      </c>
      <c r="B3901" s="40" t="str">
        <f t="shared" si="1673"/>
        <v>SYD</v>
      </c>
      <c r="C3901" s="39" t="str">
        <f t="shared" si="1674"/>
        <v>40644127020</v>
      </c>
      <c r="D3901" s="41" t="str">
        <f t="shared" si="1675"/>
        <v>PKR253725502</v>
      </c>
      <c r="E3901" s="41" t="str">
        <f t="shared" si="1676"/>
        <v>596421512285</v>
      </c>
      <c r="F3901" s="39" t="str">
        <f t="shared" si="1677"/>
        <v>2256683</v>
      </c>
      <c r="G3901" s="39" t="str">
        <f t="shared" si="1678"/>
        <v>WISE EXPRESS LOGISTICS(PANGZIMOM)</v>
      </c>
      <c r="H3901" s="41" t="str">
        <f t="shared" si="1679"/>
        <v>장정수</v>
      </c>
      <c r="I3901" s="39" t="str">
        <f t="shared" si="1680"/>
        <v>48559</v>
      </c>
      <c r="J3901" s="52" t="str">
        <f t="shared" si="1681"/>
        <v/>
      </c>
      <c r="K3901" s="75">
        <f t="shared" si="1682"/>
        <v>1</v>
      </c>
      <c r="L3901" s="76">
        <f t="shared" si="1683"/>
        <v>1</v>
      </c>
      <c r="M3901" s="76">
        <f t="shared" si="1684"/>
        <v>1E-3</v>
      </c>
      <c r="N3901" s="76">
        <f t="shared" si="1685"/>
        <v>1</v>
      </c>
      <c r="O3901" s="42">
        <f t="shared" si="1686"/>
        <v>1</v>
      </c>
      <c r="P3901" s="39" t="str">
        <f t="shared" si="1687"/>
        <v>목록(Manifest)</v>
      </c>
      <c r="Q3901" s="72">
        <f t="shared" si="1688"/>
        <v>45</v>
      </c>
      <c r="R3901" s="43" t="str">
        <f t="shared" si="1689"/>
        <v>5X033</v>
      </c>
      <c r="S3901" s="82" t="str">
        <f t="shared" si="1690"/>
        <v/>
      </c>
      <c r="T3901" s="40">
        <f t="shared" si="1691"/>
        <v>45926</v>
      </c>
      <c r="U3901" s="44">
        <v>2500</v>
      </c>
      <c r="V3901" s="44">
        <f t="shared" si="1692"/>
        <v>0</v>
      </c>
      <c r="W3901" s="77">
        <f t="shared" si="1693"/>
        <v>2500</v>
      </c>
      <c r="X3901" s="78">
        <f t="shared" si="1694"/>
        <v>0</v>
      </c>
      <c r="Y3901" s="44" cm="1">
        <f t="array" ref="Y3901">_xlfn.IFNA(_xlfn.IFS(AND(Q3901&gt;=2000, Q3901&lt;3000), 10000, AND(Q3901&gt;=3000, Q3901&lt;4000), 15000, AND(Q3901&gt;=4000, Q3901&lt;5000), 20000, AND(Q3901&gt;=5000), 25000),0)</f>
        <v>0</v>
      </c>
      <c r="Z3901" s="91">
        <f t="shared" si="1695"/>
        <v>0</v>
      </c>
      <c r="AA3901" s="44">
        <f t="shared" si="1696"/>
        <v>0</v>
      </c>
      <c r="AB3901" s="44"/>
      <c r="AC3901" s="44"/>
      <c r="AD3901" s="44"/>
      <c r="AE3901" s="44">
        <f>VLOOKUP(O3901,정산업데이트!$A$6:$B$12,2,10)</f>
        <v>0</v>
      </c>
      <c r="AF3901" s="44"/>
      <c r="AG3901" s="79">
        <f t="shared" si="1697"/>
        <v>0</v>
      </c>
      <c r="AH3901" s="80">
        <f t="shared" si="1698"/>
        <v>2500</v>
      </c>
      <c r="AJ3901" s="35" t="s">
        <v>20467</v>
      </c>
      <c r="AK3901" s="35" t="s">
        <v>73</v>
      </c>
      <c r="AL3901" s="35" t="s">
        <v>20468</v>
      </c>
      <c r="AM3901" s="35" t="s">
        <v>21967</v>
      </c>
      <c r="AN3901" s="35" t="s">
        <v>4509</v>
      </c>
      <c r="AO3901" s="35" t="s">
        <v>21968</v>
      </c>
      <c r="AP3901" s="35" t="s">
        <v>21969</v>
      </c>
      <c r="AQ3901" s="35" t="s">
        <v>122</v>
      </c>
      <c r="AR3901" s="35">
        <v>1</v>
      </c>
      <c r="AS3901" s="35">
        <v>1</v>
      </c>
      <c r="AT3901" s="35">
        <v>1E-3</v>
      </c>
      <c r="AU3901" s="35">
        <v>1</v>
      </c>
      <c r="AV3901" s="35" t="s">
        <v>7</v>
      </c>
      <c r="AW3901" s="35">
        <v>45</v>
      </c>
      <c r="AX3901" s="35" t="s">
        <v>68</v>
      </c>
      <c r="AY3901" s="35" t="s">
        <v>68</v>
      </c>
      <c r="AZ3901" s="35" t="s">
        <v>68</v>
      </c>
      <c r="BA3901" s="35" t="s">
        <v>68</v>
      </c>
      <c r="BB3901" s="35" t="s">
        <v>68</v>
      </c>
      <c r="BC3901" s="35" t="s">
        <v>441</v>
      </c>
      <c r="BD3901" s="35" t="s">
        <v>442</v>
      </c>
      <c r="BE3901" s="35" t="s">
        <v>444</v>
      </c>
      <c r="BF3901" s="35" t="s">
        <v>122</v>
      </c>
      <c r="BG3901" s="35" t="s">
        <v>69</v>
      </c>
      <c r="BH3901" s="35" t="s">
        <v>21970</v>
      </c>
      <c r="BI3901" s="35" t="s">
        <v>122</v>
      </c>
      <c r="BJ3901" s="35" t="s">
        <v>21971</v>
      </c>
      <c r="BK3901" s="35" t="s">
        <v>867</v>
      </c>
      <c r="BL3901" s="35" t="s">
        <v>122</v>
      </c>
      <c r="BM3901" s="35" t="s">
        <v>442</v>
      </c>
      <c r="BN3901" s="35" t="s">
        <v>70</v>
      </c>
      <c r="BO3901" s="35" t="s">
        <v>71</v>
      </c>
      <c r="BP3901" s="35" t="s">
        <v>122</v>
      </c>
      <c r="BQ3901" s="35" t="s">
        <v>163</v>
      </c>
    </row>
    <row r="3902" spans="1:69" x14ac:dyDescent="0.4">
      <c r="A3902" s="40" t="str">
        <f t="shared" si="1672"/>
        <v>2025-09-26</v>
      </c>
      <c r="B3902" s="40" t="str">
        <f t="shared" si="1673"/>
        <v>SYD</v>
      </c>
      <c r="C3902" s="39" t="str">
        <f t="shared" si="1674"/>
        <v>40644127020</v>
      </c>
      <c r="D3902" s="41" t="str">
        <f t="shared" si="1675"/>
        <v>PKR253725503</v>
      </c>
      <c r="E3902" s="41" t="str">
        <f t="shared" si="1676"/>
        <v>596421512296</v>
      </c>
      <c r="F3902" s="39" t="str">
        <f t="shared" si="1677"/>
        <v>2256683</v>
      </c>
      <c r="G3902" s="39" t="str">
        <f t="shared" si="1678"/>
        <v>WISE EXPRESS LOGISTICS(PANGZIMOM)</v>
      </c>
      <c r="H3902" s="41" t="str">
        <f t="shared" si="1679"/>
        <v>김지희</v>
      </c>
      <c r="I3902" s="39" t="str">
        <f t="shared" si="1680"/>
        <v>11104</v>
      </c>
      <c r="J3902" s="52" t="str">
        <f t="shared" si="1681"/>
        <v/>
      </c>
      <c r="K3902" s="75">
        <f t="shared" si="1682"/>
        <v>1</v>
      </c>
      <c r="L3902" s="76">
        <f t="shared" si="1683"/>
        <v>1</v>
      </c>
      <c r="M3902" s="76">
        <f t="shared" si="1684"/>
        <v>1E-3</v>
      </c>
      <c r="N3902" s="76">
        <f t="shared" si="1685"/>
        <v>1</v>
      </c>
      <c r="O3902" s="42">
        <f t="shared" si="1686"/>
        <v>1</v>
      </c>
      <c r="P3902" s="39" t="str">
        <f t="shared" si="1687"/>
        <v>목록(Manifest)</v>
      </c>
      <c r="Q3902" s="72">
        <f t="shared" si="1688"/>
        <v>35</v>
      </c>
      <c r="R3902" s="43" t="str">
        <f t="shared" si="1689"/>
        <v>5X033</v>
      </c>
      <c r="S3902" s="82" t="str">
        <f t="shared" si="1690"/>
        <v/>
      </c>
      <c r="T3902" s="40">
        <f t="shared" si="1691"/>
        <v>45926</v>
      </c>
      <c r="U3902" s="44">
        <v>2500</v>
      </c>
      <c r="V3902" s="44">
        <f t="shared" si="1692"/>
        <v>0</v>
      </c>
      <c r="W3902" s="77">
        <f t="shared" si="1693"/>
        <v>2500</v>
      </c>
      <c r="X3902" s="78">
        <f t="shared" si="1694"/>
        <v>0</v>
      </c>
      <c r="Y3902" s="44" cm="1">
        <f t="array" ref="Y3902">_xlfn.IFNA(_xlfn.IFS(AND(Q3902&gt;=2000, Q3902&lt;3000), 10000, AND(Q3902&gt;=3000, Q3902&lt;4000), 15000, AND(Q3902&gt;=4000, Q3902&lt;5000), 20000, AND(Q3902&gt;=5000), 25000),0)</f>
        <v>0</v>
      </c>
      <c r="Z3902" s="91">
        <f t="shared" si="1695"/>
        <v>0</v>
      </c>
      <c r="AA3902" s="44">
        <f t="shared" si="1696"/>
        <v>0</v>
      </c>
      <c r="AB3902" s="44"/>
      <c r="AC3902" s="44"/>
      <c r="AD3902" s="44"/>
      <c r="AE3902" s="44">
        <f>VLOOKUP(O3902,정산업데이트!$A$6:$B$12,2,10)</f>
        <v>0</v>
      </c>
      <c r="AF3902" s="44"/>
      <c r="AG3902" s="79">
        <f t="shared" si="1697"/>
        <v>0</v>
      </c>
      <c r="AH3902" s="80">
        <f t="shared" si="1698"/>
        <v>2500</v>
      </c>
      <c r="AJ3902" s="35" t="s">
        <v>20467</v>
      </c>
      <c r="AK3902" s="35" t="s">
        <v>73</v>
      </c>
      <c r="AL3902" s="35" t="s">
        <v>20468</v>
      </c>
      <c r="AM3902" s="35" t="s">
        <v>21972</v>
      </c>
      <c r="AN3902" s="35" t="s">
        <v>938</v>
      </c>
      <c r="AO3902" s="35" t="s">
        <v>21973</v>
      </c>
      <c r="AP3902" s="35" t="s">
        <v>21974</v>
      </c>
      <c r="AQ3902" s="35" t="s">
        <v>122</v>
      </c>
      <c r="AR3902" s="35">
        <v>1</v>
      </c>
      <c r="AS3902" s="35">
        <v>1</v>
      </c>
      <c r="AT3902" s="35">
        <v>1E-3</v>
      </c>
      <c r="AU3902" s="35">
        <v>1</v>
      </c>
      <c r="AV3902" s="35" t="s">
        <v>7</v>
      </c>
      <c r="AW3902" s="35">
        <v>35</v>
      </c>
      <c r="AX3902" s="35" t="s">
        <v>68</v>
      </c>
      <c r="AY3902" s="35" t="s">
        <v>68</v>
      </c>
      <c r="AZ3902" s="35" t="s">
        <v>68</v>
      </c>
      <c r="BA3902" s="35" t="s">
        <v>68</v>
      </c>
      <c r="BB3902" s="35" t="s">
        <v>68</v>
      </c>
      <c r="BC3902" s="35" t="s">
        <v>441</v>
      </c>
      <c r="BD3902" s="35" t="s">
        <v>442</v>
      </c>
      <c r="BE3902" s="35" t="s">
        <v>448</v>
      </c>
      <c r="BF3902" s="35" t="s">
        <v>122</v>
      </c>
      <c r="BG3902" s="35" t="s">
        <v>69</v>
      </c>
      <c r="BH3902" s="35" t="s">
        <v>21975</v>
      </c>
      <c r="BI3902" s="35" t="s">
        <v>122</v>
      </c>
      <c r="BJ3902" s="35" t="s">
        <v>21976</v>
      </c>
      <c r="BK3902" s="35" t="s">
        <v>867</v>
      </c>
      <c r="BL3902" s="35" t="s">
        <v>122</v>
      </c>
      <c r="BM3902" s="35" t="s">
        <v>442</v>
      </c>
      <c r="BN3902" s="35" t="s">
        <v>70</v>
      </c>
      <c r="BO3902" s="35" t="s">
        <v>71</v>
      </c>
      <c r="BP3902" s="35" t="s">
        <v>122</v>
      </c>
      <c r="BQ3902" s="35" t="s">
        <v>163</v>
      </c>
    </row>
    <row r="3903" spans="1:69" x14ac:dyDescent="0.4">
      <c r="A3903" s="40" t="str">
        <f t="shared" si="1672"/>
        <v>2025-09-26</v>
      </c>
      <c r="B3903" s="40" t="str">
        <f t="shared" si="1673"/>
        <v>SYD</v>
      </c>
      <c r="C3903" s="39" t="str">
        <f t="shared" si="1674"/>
        <v>40644127020</v>
      </c>
      <c r="D3903" s="41" t="str">
        <f t="shared" si="1675"/>
        <v>PKR253719036</v>
      </c>
      <c r="E3903" s="41" t="str">
        <f t="shared" si="1676"/>
        <v>596421510034</v>
      </c>
      <c r="F3903" s="39" t="str">
        <f t="shared" si="1677"/>
        <v>2254225</v>
      </c>
      <c r="G3903" s="39" t="str">
        <f t="shared" si="1678"/>
        <v>WISE EXPRESS LOGISTICS PTY LTD</v>
      </c>
      <c r="H3903" s="41" t="str">
        <f t="shared" si="1679"/>
        <v>신하영</v>
      </c>
      <c r="I3903" s="39" t="str">
        <f t="shared" si="1680"/>
        <v>41568</v>
      </c>
      <c r="J3903" s="52" t="str">
        <f t="shared" si="1681"/>
        <v/>
      </c>
      <c r="K3903" s="75">
        <f t="shared" si="1682"/>
        <v>1</v>
      </c>
      <c r="L3903" s="76">
        <f t="shared" si="1683"/>
        <v>0.4</v>
      </c>
      <c r="M3903" s="76">
        <f t="shared" si="1684"/>
        <v>1E-3</v>
      </c>
      <c r="N3903" s="76">
        <f t="shared" si="1685"/>
        <v>0.4</v>
      </c>
      <c r="O3903" s="42">
        <f t="shared" si="1686"/>
        <v>0.5</v>
      </c>
      <c r="P3903" s="39" t="str">
        <f t="shared" si="1687"/>
        <v>선별(검사,Manifest-Inspection)</v>
      </c>
      <c r="Q3903" s="72">
        <f t="shared" si="1688"/>
        <v>120</v>
      </c>
      <c r="R3903" s="43" t="str">
        <f t="shared" si="1689"/>
        <v>5X033</v>
      </c>
      <c r="S3903" s="82" t="str">
        <f t="shared" si="1690"/>
        <v/>
      </c>
      <c r="T3903" s="40">
        <f t="shared" si="1691"/>
        <v>45926</v>
      </c>
      <c r="U3903" s="44">
        <v>2500</v>
      </c>
      <c r="V3903" s="44">
        <f t="shared" si="1692"/>
        <v>0</v>
      </c>
      <c r="W3903" s="77">
        <f t="shared" si="1693"/>
        <v>2500</v>
      </c>
      <c r="X3903" s="78">
        <f t="shared" si="1694"/>
        <v>0</v>
      </c>
      <c r="Y3903" s="44" cm="1">
        <f t="array" ref="Y3903">_xlfn.IFNA(_xlfn.IFS(AND(Q3903&gt;=2000, Q3903&lt;3000), 10000, AND(Q3903&gt;=3000, Q3903&lt;4000), 15000, AND(Q3903&gt;=4000, Q3903&lt;5000), 20000, AND(Q3903&gt;=5000), 25000),0)</f>
        <v>0</v>
      </c>
      <c r="Z3903" s="91">
        <f t="shared" si="1695"/>
        <v>0</v>
      </c>
      <c r="AA3903" s="44">
        <f t="shared" si="1696"/>
        <v>0</v>
      </c>
      <c r="AB3903" s="44"/>
      <c r="AC3903" s="44"/>
      <c r="AD3903" s="44"/>
      <c r="AE3903" s="44">
        <f>VLOOKUP(O3903,정산업데이트!$A$6:$B$12,2,10)</f>
        <v>0</v>
      </c>
      <c r="AF3903" s="44"/>
      <c r="AG3903" s="79">
        <f t="shared" si="1697"/>
        <v>0</v>
      </c>
      <c r="AH3903" s="80">
        <f t="shared" si="1698"/>
        <v>2500</v>
      </c>
      <c r="AJ3903" s="35" t="s">
        <v>20467</v>
      </c>
      <c r="AK3903" s="35" t="s">
        <v>73</v>
      </c>
      <c r="AL3903" s="35" t="s">
        <v>20468</v>
      </c>
      <c r="AM3903" s="35" t="s">
        <v>21977</v>
      </c>
      <c r="AN3903" s="35" t="s">
        <v>21978</v>
      </c>
      <c r="AO3903" s="35" t="s">
        <v>21979</v>
      </c>
      <c r="AP3903" s="35" t="s">
        <v>21980</v>
      </c>
      <c r="AQ3903" s="35" t="s">
        <v>122</v>
      </c>
      <c r="AR3903" s="35">
        <v>1</v>
      </c>
      <c r="AS3903" s="35">
        <v>0.4</v>
      </c>
      <c r="AT3903" s="35">
        <v>1E-3</v>
      </c>
      <c r="AU3903" s="35">
        <v>0.4</v>
      </c>
      <c r="AV3903" s="35" t="s">
        <v>131</v>
      </c>
      <c r="AW3903" s="35">
        <v>120</v>
      </c>
      <c r="AX3903" s="35" t="s">
        <v>68</v>
      </c>
      <c r="AY3903" s="35" t="s">
        <v>68</v>
      </c>
      <c r="AZ3903" s="35" t="s">
        <v>68</v>
      </c>
      <c r="BA3903" s="35" t="s">
        <v>68</v>
      </c>
      <c r="BB3903" s="35" t="s">
        <v>122</v>
      </c>
      <c r="BC3903" s="35" t="s">
        <v>125</v>
      </c>
      <c r="BD3903" s="35" t="s">
        <v>74</v>
      </c>
      <c r="BE3903" s="35" t="s">
        <v>21981</v>
      </c>
      <c r="BF3903" s="35" t="s">
        <v>122</v>
      </c>
      <c r="BG3903" s="35" t="s">
        <v>69</v>
      </c>
      <c r="BH3903" s="35" t="s">
        <v>21982</v>
      </c>
      <c r="BI3903" s="35" t="s">
        <v>122</v>
      </c>
      <c r="BJ3903" s="35" t="s">
        <v>21983</v>
      </c>
      <c r="BK3903" s="35" t="s">
        <v>867</v>
      </c>
      <c r="BL3903" s="35" t="s">
        <v>122</v>
      </c>
      <c r="BM3903" s="35" t="s">
        <v>74</v>
      </c>
      <c r="BN3903" s="35" t="s">
        <v>70</v>
      </c>
      <c r="BO3903" s="35" t="s">
        <v>71</v>
      </c>
      <c r="BP3903" s="35" t="s">
        <v>122</v>
      </c>
      <c r="BQ3903" s="35" t="s">
        <v>163</v>
      </c>
    </row>
    <row r="3904" spans="1:69" x14ac:dyDescent="0.4">
      <c r="A3904" s="40" t="str">
        <f t="shared" si="1672"/>
        <v>2025-09-26</v>
      </c>
      <c r="B3904" s="40" t="str">
        <f t="shared" si="1673"/>
        <v>SYD</v>
      </c>
      <c r="C3904" s="39" t="str">
        <f t="shared" si="1674"/>
        <v>40644127020</v>
      </c>
      <c r="D3904" s="41" t="str">
        <f t="shared" si="1675"/>
        <v>PKR253718565</v>
      </c>
      <c r="E3904" s="41" t="str">
        <f t="shared" si="1676"/>
        <v>596421509231</v>
      </c>
      <c r="F3904" s="39" t="str">
        <f t="shared" si="1677"/>
        <v>2256683</v>
      </c>
      <c r="G3904" s="39" t="str">
        <f t="shared" si="1678"/>
        <v>WISE EXPRESS LOGISTICS(PANGZIMOM)</v>
      </c>
      <c r="H3904" s="41" t="str">
        <f t="shared" si="1679"/>
        <v>빈유림</v>
      </c>
      <c r="I3904" s="39" t="str">
        <f t="shared" si="1680"/>
        <v>50331</v>
      </c>
      <c r="J3904" s="52" t="str">
        <f t="shared" si="1681"/>
        <v/>
      </c>
      <c r="K3904" s="75">
        <f t="shared" si="1682"/>
        <v>1</v>
      </c>
      <c r="L3904" s="76">
        <f t="shared" si="1683"/>
        <v>1</v>
      </c>
      <c r="M3904" s="76">
        <f t="shared" si="1684"/>
        <v>1E-3</v>
      </c>
      <c r="N3904" s="76">
        <f t="shared" si="1685"/>
        <v>1</v>
      </c>
      <c r="O3904" s="42">
        <f t="shared" si="1686"/>
        <v>1</v>
      </c>
      <c r="P3904" s="39" t="str">
        <f t="shared" si="1687"/>
        <v>목록(Manifest)</v>
      </c>
      <c r="Q3904" s="72">
        <f t="shared" si="1688"/>
        <v>25</v>
      </c>
      <c r="R3904" s="43" t="str">
        <f t="shared" si="1689"/>
        <v>5X033</v>
      </c>
      <c r="S3904" s="82" t="str">
        <f t="shared" si="1690"/>
        <v/>
      </c>
      <c r="T3904" s="40">
        <f t="shared" si="1691"/>
        <v>45926</v>
      </c>
      <c r="U3904" s="44">
        <v>2500</v>
      </c>
      <c r="V3904" s="44">
        <f t="shared" si="1692"/>
        <v>0</v>
      </c>
      <c r="W3904" s="77">
        <f t="shared" si="1693"/>
        <v>2500</v>
      </c>
      <c r="X3904" s="78">
        <f t="shared" si="1694"/>
        <v>0</v>
      </c>
      <c r="Y3904" s="44" cm="1">
        <f t="array" ref="Y3904">_xlfn.IFNA(_xlfn.IFS(AND(Q3904&gt;=2000, Q3904&lt;3000), 10000, AND(Q3904&gt;=3000, Q3904&lt;4000), 15000, AND(Q3904&gt;=4000, Q3904&lt;5000), 20000, AND(Q3904&gt;=5000), 25000),0)</f>
        <v>0</v>
      </c>
      <c r="Z3904" s="91">
        <f t="shared" si="1695"/>
        <v>0</v>
      </c>
      <c r="AA3904" s="44">
        <f t="shared" si="1696"/>
        <v>0</v>
      </c>
      <c r="AB3904" s="44"/>
      <c r="AC3904" s="44"/>
      <c r="AD3904" s="44"/>
      <c r="AE3904" s="44">
        <f>VLOOKUP(O3904,정산업데이트!$A$6:$B$12,2,10)</f>
        <v>0</v>
      </c>
      <c r="AF3904" s="44"/>
      <c r="AG3904" s="79">
        <f t="shared" si="1697"/>
        <v>0</v>
      </c>
      <c r="AH3904" s="80">
        <f t="shared" si="1698"/>
        <v>2500</v>
      </c>
      <c r="AJ3904" s="35" t="s">
        <v>20467</v>
      </c>
      <c r="AK3904" s="35" t="s">
        <v>73</v>
      </c>
      <c r="AL3904" s="35" t="s">
        <v>20468</v>
      </c>
      <c r="AM3904" s="35" t="s">
        <v>21984</v>
      </c>
      <c r="AN3904" s="35" t="s">
        <v>21985</v>
      </c>
      <c r="AO3904" s="35" t="s">
        <v>21986</v>
      </c>
      <c r="AP3904" s="35" t="s">
        <v>21987</v>
      </c>
      <c r="AQ3904" s="35" t="s">
        <v>122</v>
      </c>
      <c r="AR3904" s="35">
        <v>1</v>
      </c>
      <c r="AS3904" s="35">
        <v>1</v>
      </c>
      <c r="AT3904" s="35">
        <v>1E-3</v>
      </c>
      <c r="AU3904" s="35">
        <v>1</v>
      </c>
      <c r="AV3904" s="35" t="s">
        <v>7</v>
      </c>
      <c r="AW3904" s="35">
        <v>25</v>
      </c>
      <c r="AX3904" s="35" t="s">
        <v>68</v>
      </c>
      <c r="AY3904" s="35" t="s">
        <v>68</v>
      </c>
      <c r="AZ3904" s="35" t="s">
        <v>68</v>
      </c>
      <c r="BA3904" s="35" t="s">
        <v>68</v>
      </c>
      <c r="BB3904" s="35" t="s">
        <v>68</v>
      </c>
      <c r="BC3904" s="35" t="s">
        <v>441</v>
      </c>
      <c r="BD3904" s="35" t="s">
        <v>442</v>
      </c>
      <c r="BE3904" s="35" t="s">
        <v>443</v>
      </c>
      <c r="BF3904" s="35" t="s">
        <v>122</v>
      </c>
      <c r="BG3904" s="35" t="s">
        <v>69</v>
      </c>
      <c r="BH3904" s="35" t="s">
        <v>21988</v>
      </c>
      <c r="BI3904" s="35" t="s">
        <v>122</v>
      </c>
      <c r="BJ3904" s="35" t="s">
        <v>21989</v>
      </c>
      <c r="BK3904" s="35" t="s">
        <v>867</v>
      </c>
      <c r="BL3904" s="35" t="s">
        <v>122</v>
      </c>
      <c r="BM3904" s="35" t="s">
        <v>442</v>
      </c>
      <c r="BN3904" s="35" t="s">
        <v>70</v>
      </c>
      <c r="BO3904" s="35" t="s">
        <v>71</v>
      </c>
      <c r="BP3904" s="35" t="s">
        <v>122</v>
      </c>
      <c r="BQ3904" s="35" t="s">
        <v>163</v>
      </c>
    </row>
    <row r="3905" spans="1:69" x14ac:dyDescent="0.4">
      <c r="A3905" s="40" t="str">
        <f t="shared" si="1672"/>
        <v>2025-09-26</v>
      </c>
      <c r="B3905" s="40" t="str">
        <f t="shared" si="1673"/>
        <v>SYD</v>
      </c>
      <c r="C3905" s="39" t="str">
        <f t="shared" si="1674"/>
        <v>40644127020</v>
      </c>
      <c r="D3905" s="41" t="str">
        <f t="shared" si="1675"/>
        <v>PKR253718566</v>
      </c>
      <c r="E3905" s="41" t="str">
        <f t="shared" si="1676"/>
        <v>596421509242</v>
      </c>
      <c r="F3905" s="39" t="str">
        <f t="shared" si="1677"/>
        <v>2256683</v>
      </c>
      <c r="G3905" s="39" t="str">
        <f t="shared" si="1678"/>
        <v>WISE EXPRESS LOGISTICS(PANGZIMOM)</v>
      </c>
      <c r="H3905" s="41" t="str">
        <f t="shared" si="1679"/>
        <v>김가은</v>
      </c>
      <c r="I3905" s="39" t="str">
        <f t="shared" si="1680"/>
        <v>12562</v>
      </c>
      <c r="J3905" s="52" t="str">
        <f t="shared" si="1681"/>
        <v/>
      </c>
      <c r="K3905" s="75">
        <f t="shared" si="1682"/>
        <v>1</v>
      </c>
      <c r="L3905" s="76">
        <f t="shared" si="1683"/>
        <v>0.3</v>
      </c>
      <c r="M3905" s="76">
        <f t="shared" si="1684"/>
        <v>1E-3</v>
      </c>
      <c r="N3905" s="76">
        <f t="shared" si="1685"/>
        <v>0.3</v>
      </c>
      <c r="O3905" s="42">
        <f t="shared" si="1686"/>
        <v>0.5</v>
      </c>
      <c r="P3905" s="39" t="str">
        <f t="shared" si="1687"/>
        <v>일반(목록배제,Normal-Manifest Exception)</v>
      </c>
      <c r="Q3905" s="72">
        <f t="shared" si="1688"/>
        <v>12</v>
      </c>
      <c r="R3905" s="43" t="str">
        <f t="shared" si="1689"/>
        <v>5X033</v>
      </c>
      <c r="S3905" s="82" t="str">
        <f t="shared" si="1690"/>
        <v/>
      </c>
      <c r="T3905" s="40">
        <f t="shared" si="1691"/>
        <v>45926</v>
      </c>
      <c r="U3905" s="44">
        <v>2500</v>
      </c>
      <c r="V3905" s="44">
        <f t="shared" si="1692"/>
        <v>0</v>
      </c>
      <c r="W3905" s="77">
        <f t="shared" si="1693"/>
        <v>2500</v>
      </c>
      <c r="X3905" s="78">
        <f t="shared" si="1694"/>
        <v>0</v>
      </c>
      <c r="Y3905" s="44" cm="1">
        <f t="array" ref="Y3905">_xlfn.IFNA(_xlfn.IFS(AND(Q3905&gt;=2000, Q3905&lt;3000), 10000, AND(Q3905&gt;=3000, Q3905&lt;4000), 15000, AND(Q3905&gt;=4000, Q3905&lt;5000), 20000, AND(Q3905&gt;=5000), 25000),0)</f>
        <v>0</v>
      </c>
      <c r="Z3905" s="91">
        <f t="shared" si="1695"/>
        <v>300</v>
      </c>
      <c r="AA3905" s="44">
        <f t="shared" si="1696"/>
        <v>0</v>
      </c>
      <c r="AB3905" s="44"/>
      <c r="AC3905" s="44"/>
      <c r="AD3905" s="44"/>
      <c r="AE3905" s="44">
        <f>VLOOKUP(O3905,정산업데이트!$A$6:$B$12,2,10)</f>
        <v>0</v>
      </c>
      <c r="AF3905" s="44"/>
      <c r="AG3905" s="79">
        <f t="shared" si="1697"/>
        <v>300</v>
      </c>
      <c r="AH3905" s="80">
        <f t="shared" si="1698"/>
        <v>2800</v>
      </c>
      <c r="AJ3905" s="35" t="s">
        <v>20467</v>
      </c>
      <c r="AK3905" s="35" t="s">
        <v>73</v>
      </c>
      <c r="AL3905" s="35" t="s">
        <v>20468</v>
      </c>
      <c r="AM3905" s="35" t="s">
        <v>21990</v>
      </c>
      <c r="AN3905" s="35" t="s">
        <v>6075</v>
      </c>
      <c r="AO3905" s="35" t="s">
        <v>21991</v>
      </c>
      <c r="AP3905" s="35" t="s">
        <v>21992</v>
      </c>
      <c r="AQ3905" s="35" t="s">
        <v>122</v>
      </c>
      <c r="AR3905" s="35">
        <v>1</v>
      </c>
      <c r="AS3905" s="35">
        <v>0.3</v>
      </c>
      <c r="AT3905" s="35">
        <v>1E-3</v>
      </c>
      <c r="AU3905" s="35">
        <v>0.3</v>
      </c>
      <c r="AV3905" s="35" t="s">
        <v>8</v>
      </c>
      <c r="AW3905" s="35">
        <v>12</v>
      </c>
      <c r="AX3905" s="35" t="s">
        <v>68</v>
      </c>
      <c r="AY3905" s="35" t="s">
        <v>68</v>
      </c>
      <c r="AZ3905" s="35" t="s">
        <v>68</v>
      </c>
      <c r="BA3905" s="35" t="s">
        <v>68</v>
      </c>
      <c r="BB3905" s="35" t="s">
        <v>68</v>
      </c>
      <c r="BC3905" s="35" t="s">
        <v>441</v>
      </c>
      <c r="BD3905" s="35" t="s">
        <v>442</v>
      </c>
      <c r="BE3905" s="35" t="s">
        <v>443</v>
      </c>
      <c r="BF3905" s="35" t="s">
        <v>122</v>
      </c>
      <c r="BG3905" s="35" t="s">
        <v>69</v>
      </c>
      <c r="BH3905" s="35" t="s">
        <v>21993</v>
      </c>
      <c r="BI3905" s="35" t="s">
        <v>122</v>
      </c>
      <c r="BJ3905" s="35" t="s">
        <v>21994</v>
      </c>
      <c r="BK3905" s="35" t="s">
        <v>867</v>
      </c>
      <c r="BL3905" s="35" t="s">
        <v>122</v>
      </c>
      <c r="BM3905" s="35" t="s">
        <v>442</v>
      </c>
      <c r="BN3905" s="35" t="s">
        <v>70</v>
      </c>
      <c r="BO3905" s="35" t="s">
        <v>71</v>
      </c>
      <c r="BP3905" s="35" t="s">
        <v>122</v>
      </c>
      <c r="BQ3905" s="35" t="s">
        <v>163</v>
      </c>
    </row>
    <row r="3906" spans="1:69" x14ac:dyDescent="0.4">
      <c r="A3906" s="40" t="str">
        <f t="shared" si="1672"/>
        <v>2025-09-26</v>
      </c>
      <c r="B3906" s="40" t="str">
        <f t="shared" si="1673"/>
        <v>SYD</v>
      </c>
      <c r="C3906" s="39" t="str">
        <f t="shared" si="1674"/>
        <v>40644127020</v>
      </c>
      <c r="D3906" s="41" t="str">
        <f t="shared" si="1675"/>
        <v>PKR253718567</v>
      </c>
      <c r="E3906" s="41" t="str">
        <f t="shared" si="1676"/>
        <v>596421509253</v>
      </c>
      <c r="F3906" s="39" t="str">
        <f t="shared" si="1677"/>
        <v>2256683</v>
      </c>
      <c r="G3906" s="39" t="str">
        <f t="shared" si="1678"/>
        <v>WISE EXPRESS LOGISTICS(PANGZIMOM)</v>
      </c>
      <c r="H3906" s="41" t="str">
        <f t="shared" si="1679"/>
        <v>조경윤</v>
      </c>
      <c r="I3906" s="39" t="str">
        <f t="shared" si="1680"/>
        <v>04414</v>
      </c>
      <c r="J3906" s="52" t="str">
        <f t="shared" si="1681"/>
        <v/>
      </c>
      <c r="K3906" s="75">
        <f t="shared" si="1682"/>
        <v>1</v>
      </c>
      <c r="L3906" s="76">
        <f t="shared" si="1683"/>
        <v>0.5</v>
      </c>
      <c r="M3906" s="76">
        <f t="shared" si="1684"/>
        <v>1E-3</v>
      </c>
      <c r="N3906" s="76">
        <f t="shared" si="1685"/>
        <v>0.5</v>
      </c>
      <c r="O3906" s="42">
        <f t="shared" si="1686"/>
        <v>0.5</v>
      </c>
      <c r="P3906" s="39" t="str">
        <f t="shared" si="1687"/>
        <v>일반(목록배제,Normal-Manifest Exception)</v>
      </c>
      <c r="Q3906" s="72">
        <f t="shared" si="1688"/>
        <v>11</v>
      </c>
      <c r="R3906" s="43" t="str">
        <f t="shared" si="1689"/>
        <v>5X033</v>
      </c>
      <c r="S3906" s="82" t="str">
        <f t="shared" si="1690"/>
        <v/>
      </c>
      <c r="T3906" s="40">
        <f t="shared" si="1691"/>
        <v>45926</v>
      </c>
      <c r="U3906" s="44">
        <v>2500</v>
      </c>
      <c r="V3906" s="44">
        <f t="shared" si="1692"/>
        <v>0</v>
      </c>
      <c r="W3906" s="77">
        <f t="shared" si="1693"/>
        <v>2500</v>
      </c>
      <c r="X3906" s="78">
        <f t="shared" si="1694"/>
        <v>0</v>
      </c>
      <c r="Y3906" s="44" cm="1">
        <f t="array" ref="Y3906">_xlfn.IFNA(_xlfn.IFS(AND(Q3906&gt;=2000, Q3906&lt;3000), 10000, AND(Q3906&gt;=3000, Q3906&lt;4000), 15000, AND(Q3906&gt;=4000, Q3906&lt;5000), 20000, AND(Q3906&gt;=5000), 25000),0)</f>
        <v>0</v>
      </c>
      <c r="Z3906" s="91">
        <f t="shared" si="1695"/>
        <v>300</v>
      </c>
      <c r="AA3906" s="44">
        <f t="shared" si="1696"/>
        <v>0</v>
      </c>
      <c r="AB3906" s="44"/>
      <c r="AC3906" s="44"/>
      <c r="AD3906" s="44"/>
      <c r="AE3906" s="44">
        <f>VLOOKUP(O3906,정산업데이트!$A$6:$B$12,2,10)</f>
        <v>0</v>
      </c>
      <c r="AF3906" s="44"/>
      <c r="AG3906" s="79">
        <f t="shared" si="1697"/>
        <v>300</v>
      </c>
      <c r="AH3906" s="80">
        <f t="shared" si="1698"/>
        <v>2800</v>
      </c>
      <c r="AJ3906" s="35" t="s">
        <v>20467</v>
      </c>
      <c r="AK3906" s="35" t="s">
        <v>73</v>
      </c>
      <c r="AL3906" s="35" t="s">
        <v>20468</v>
      </c>
      <c r="AM3906" s="35" t="s">
        <v>21995</v>
      </c>
      <c r="AN3906" s="35" t="s">
        <v>21996</v>
      </c>
      <c r="AO3906" s="35" t="s">
        <v>21997</v>
      </c>
      <c r="AP3906" s="35" t="s">
        <v>21998</v>
      </c>
      <c r="AQ3906" s="35" t="s">
        <v>122</v>
      </c>
      <c r="AR3906" s="35">
        <v>1</v>
      </c>
      <c r="AS3906" s="35">
        <v>0.5</v>
      </c>
      <c r="AT3906" s="35">
        <v>1E-3</v>
      </c>
      <c r="AU3906" s="35">
        <v>0.5</v>
      </c>
      <c r="AV3906" s="35" t="s">
        <v>8</v>
      </c>
      <c r="AW3906" s="35">
        <v>11</v>
      </c>
      <c r="AX3906" s="35" t="s">
        <v>68</v>
      </c>
      <c r="AY3906" s="35" t="s">
        <v>68</v>
      </c>
      <c r="AZ3906" s="35" t="s">
        <v>68</v>
      </c>
      <c r="BA3906" s="35" t="s">
        <v>68</v>
      </c>
      <c r="BB3906" s="35" t="s">
        <v>68</v>
      </c>
      <c r="BC3906" s="35" t="s">
        <v>441</v>
      </c>
      <c r="BD3906" s="35" t="s">
        <v>442</v>
      </c>
      <c r="BE3906" s="35" t="s">
        <v>443</v>
      </c>
      <c r="BF3906" s="35" t="s">
        <v>122</v>
      </c>
      <c r="BG3906" s="35" t="s">
        <v>69</v>
      </c>
      <c r="BH3906" s="35" t="s">
        <v>21999</v>
      </c>
      <c r="BI3906" s="35" t="s">
        <v>122</v>
      </c>
      <c r="BJ3906" s="35" t="s">
        <v>22000</v>
      </c>
      <c r="BK3906" s="35" t="s">
        <v>867</v>
      </c>
      <c r="BL3906" s="35" t="s">
        <v>122</v>
      </c>
      <c r="BM3906" s="35" t="s">
        <v>442</v>
      </c>
      <c r="BN3906" s="35" t="s">
        <v>70</v>
      </c>
      <c r="BO3906" s="35" t="s">
        <v>71</v>
      </c>
      <c r="BP3906" s="35" t="s">
        <v>122</v>
      </c>
      <c r="BQ3906" s="35" t="s">
        <v>163</v>
      </c>
    </row>
    <row r="3907" spans="1:69" x14ac:dyDescent="0.4">
      <c r="A3907" s="40" t="str">
        <f t="shared" si="1672"/>
        <v>2025-09-26</v>
      </c>
      <c r="B3907" s="40" t="str">
        <f t="shared" si="1673"/>
        <v>SYD</v>
      </c>
      <c r="C3907" s="39" t="str">
        <f t="shared" si="1674"/>
        <v>40644127020</v>
      </c>
      <c r="D3907" s="41" t="str">
        <f t="shared" si="1675"/>
        <v>PKR253718568</v>
      </c>
      <c r="E3907" s="41" t="str">
        <f t="shared" si="1676"/>
        <v>596421509264</v>
      </c>
      <c r="F3907" s="39" t="str">
        <f t="shared" si="1677"/>
        <v>2256683</v>
      </c>
      <c r="G3907" s="39" t="str">
        <f t="shared" si="1678"/>
        <v>WISE EXPRESS LOGISTICS(PANGZIMOM)</v>
      </c>
      <c r="H3907" s="41" t="str">
        <f t="shared" si="1679"/>
        <v>박나래</v>
      </c>
      <c r="I3907" s="39" t="str">
        <f t="shared" si="1680"/>
        <v>25814</v>
      </c>
      <c r="J3907" s="52" t="str">
        <f t="shared" si="1681"/>
        <v/>
      </c>
      <c r="K3907" s="75">
        <f t="shared" si="1682"/>
        <v>1</v>
      </c>
      <c r="L3907" s="76">
        <f t="shared" si="1683"/>
        <v>2</v>
      </c>
      <c r="M3907" s="76">
        <f t="shared" si="1684"/>
        <v>1E-3</v>
      </c>
      <c r="N3907" s="76">
        <f t="shared" si="1685"/>
        <v>2</v>
      </c>
      <c r="O3907" s="42">
        <f t="shared" si="1686"/>
        <v>2</v>
      </c>
      <c r="P3907" s="39" t="str">
        <f t="shared" si="1687"/>
        <v>목록(Manifest)</v>
      </c>
      <c r="Q3907" s="72">
        <f t="shared" si="1688"/>
        <v>90</v>
      </c>
      <c r="R3907" s="43" t="str">
        <f t="shared" si="1689"/>
        <v>5X033</v>
      </c>
      <c r="S3907" s="82" t="str">
        <f t="shared" si="1690"/>
        <v/>
      </c>
      <c r="T3907" s="40">
        <f t="shared" si="1691"/>
        <v>45926</v>
      </c>
      <c r="U3907" s="44">
        <v>2500</v>
      </c>
      <c r="V3907" s="44">
        <f t="shared" si="1692"/>
        <v>0</v>
      </c>
      <c r="W3907" s="77">
        <f t="shared" si="1693"/>
        <v>2500</v>
      </c>
      <c r="X3907" s="78">
        <f t="shared" si="1694"/>
        <v>0</v>
      </c>
      <c r="Y3907" s="44" cm="1">
        <f t="array" ref="Y3907">_xlfn.IFNA(_xlfn.IFS(AND(Q3907&gt;=2000, Q3907&lt;3000), 10000, AND(Q3907&gt;=3000, Q3907&lt;4000), 15000, AND(Q3907&gt;=4000, Q3907&lt;5000), 20000, AND(Q3907&gt;=5000), 25000),0)</f>
        <v>0</v>
      </c>
      <c r="Z3907" s="91">
        <f t="shared" si="1695"/>
        <v>0</v>
      </c>
      <c r="AA3907" s="44">
        <f t="shared" si="1696"/>
        <v>0</v>
      </c>
      <c r="AB3907" s="44"/>
      <c r="AC3907" s="44"/>
      <c r="AD3907" s="44"/>
      <c r="AE3907" s="44">
        <f>VLOOKUP(O3907,정산업데이트!$A$6:$B$12,2,10)</f>
        <v>0</v>
      </c>
      <c r="AF3907" s="44"/>
      <c r="AG3907" s="79">
        <f t="shared" si="1697"/>
        <v>0</v>
      </c>
      <c r="AH3907" s="80">
        <f t="shared" si="1698"/>
        <v>2500</v>
      </c>
      <c r="AJ3907" s="35" t="s">
        <v>20467</v>
      </c>
      <c r="AK3907" s="35" t="s">
        <v>73</v>
      </c>
      <c r="AL3907" s="35" t="s">
        <v>20468</v>
      </c>
      <c r="AM3907" s="35" t="s">
        <v>22001</v>
      </c>
      <c r="AN3907" s="35" t="s">
        <v>22002</v>
      </c>
      <c r="AO3907" s="35" t="s">
        <v>22003</v>
      </c>
      <c r="AP3907" s="35" t="s">
        <v>22004</v>
      </c>
      <c r="AQ3907" s="35" t="s">
        <v>122</v>
      </c>
      <c r="AR3907" s="35">
        <v>1</v>
      </c>
      <c r="AS3907" s="35">
        <v>2</v>
      </c>
      <c r="AT3907" s="35">
        <v>1E-3</v>
      </c>
      <c r="AU3907" s="35">
        <v>2</v>
      </c>
      <c r="AV3907" s="35" t="s">
        <v>7</v>
      </c>
      <c r="AW3907" s="35">
        <v>90</v>
      </c>
      <c r="AX3907" s="35" t="s">
        <v>68</v>
      </c>
      <c r="AY3907" s="35" t="s">
        <v>68</v>
      </c>
      <c r="AZ3907" s="35" t="s">
        <v>68</v>
      </c>
      <c r="BA3907" s="35" t="s">
        <v>68</v>
      </c>
      <c r="BB3907" s="35" t="s">
        <v>68</v>
      </c>
      <c r="BC3907" s="35" t="s">
        <v>441</v>
      </c>
      <c r="BD3907" s="35" t="s">
        <v>442</v>
      </c>
      <c r="BE3907" s="35" t="s">
        <v>443</v>
      </c>
      <c r="BF3907" s="35" t="s">
        <v>122</v>
      </c>
      <c r="BG3907" s="35" t="s">
        <v>69</v>
      </c>
      <c r="BH3907" s="35" t="s">
        <v>22005</v>
      </c>
      <c r="BI3907" s="35" t="s">
        <v>122</v>
      </c>
      <c r="BJ3907" s="35" t="s">
        <v>22006</v>
      </c>
      <c r="BK3907" s="35" t="s">
        <v>867</v>
      </c>
      <c r="BL3907" s="35" t="s">
        <v>122</v>
      </c>
      <c r="BM3907" s="35" t="s">
        <v>442</v>
      </c>
      <c r="BN3907" s="35" t="s">
        <v>70</v>
      </c>
      <c r="BO3907" s="35" t="s">
        <v>71</v>
      </c>
      <c r="BP3907" s="35" t="s">
        <v>122</v>
      </c>
      <c r="BQ3907" s="35" t="s">
        <v>163</v>
      </c>
    </row>
    <row r="3908" spans="1:69" x14ac:dyDescent="0.4">
      <c r="A3908" s="40" t="str">
        <f t="shared" si="1672"/>
        <v>2025-09-26</v>
      </c>
      <c r="B3908" s="40" t="str">
        <f t="shared" si="1673"/>
        <v>SYD</v>
      </c>
      <c r="C3908" s="39" t="str">
        <f t="shared" si="1674"/>
        <v>40644127020</v>
      </c>
      <c r="D3908" s="41" t="str">
        <f t="shared" si="1675"/>
        <v>PKR253718569</v>
      </c>
      <c r="E3908" s="41" t="str">
        <f t="shared" si="1676"/>
        <v>596421509275</v>
      </c>
      <c r="F3908" s="39" t="str">
        <f t="shared" si="1677"/>
        <v>2256683</v>
      </c>
      <c r="G3908" s="39" t="str">
        <f t="shared" si="1678"/>
        <v>WISE EXPRESS LOGISTICS(PANGZIMOM)</v>
      </c>
      <c r="H3908" s="41" t="str">
        <f t="shared" si="1679"/>
        <v>계예송</v>
      </c>
      <c r="I3908" s="39" t="str">
        <f t="shared" si="1680"/>
        <v>31256</v>
      </c>
      <c r="J3908" s="52" t="str">
        <f t="shared" si="1681"/>
        <v/>
      </c>
      <c r="K3908" s="75">
        <f t="shared" si="1682"/>
        <v>1</v>
      </c>
      <c r="L3908" s="76">
        <f t="shared" si="1683"/>
        <v>1</v>
      </c>
      <c r="M3908" s="76">
        <f t="shared" si="1684"/>
        <v>1E-3</v>
      </c>
      <c r="N3908" s="76">
        <f t="shared" si="1685"/>
        <v>1</v>
      </c>
      <c r="O3908" s="42">
        <f t="shared" si="1686"/>
        <v>1</v>
      </c>
      <c r="P3908" s="39" t="str">
        <f t="shared" si="1687"/>
        <v>목록(Manifest)</v>
      </c>
      <c r="Q3908" s="72">
        <f t="shared" si="1688"/>
        <v>45</v>
      </c>
      <c r="R3908" s="43" t="str">
        <f t="shared" si="1689"/>
        <v>5X033</v>
      </c>
      <c r="S3908" s="82" t="str">
        <f t="shared" si="1690"/>
        <v/>
      </c>
      <c r="T3908" s="40">
        <f t="shared" si="1691"/>
        <v>45926</v>
      </c>
      <c r="U3908" s="44">
        <v>2500</v>
      </c>
      <c r="V3908" s="44">
        <f t="shared" si="1692"/>
        <v>0</v>
      </c>
      <c r="W3908" s="77">
        <f t="shared" si="1693"/>
        <v>2500</v>
      </c>
      <c r="X3908" s="78">
        <f t="shared" si="1694"/>
        <v>0</v>
      </c>
      <c r="Y3908" s="44" cm="1">
        <f t="array" ref="Y3908">_xlfn.IFNA(_xlfn.IFS(AND(Q3908&gt;=2000, Q3908&lt;3000), 10000, AND(Q3908&gt;=3000, Q3908&lt;4000), 15000, AND(Q3908&gt;=4000, Q3908&lt;5000), 20000, AND(Q3908&gt;=5000), 25000),0)</f>
        <v>0</v>
      </c>
      <c r="Z3908" s="91">
        <f t="shared" si="1695"/>
        <v>0</v>
      </c>
      <c r="AA3908" s="44">
        <f t="shared" si="1696"/>
        <v>0</v>
      </c>
      <c r="AB3908" s="44"/>
      <c r="AC3908" s="44"/>
      <c r="AD3908" s="44"/>
      <c r="AE3908" s="44">
        <f>VLOOKUP(O3908,정산업데이트!$A$6:$B$12,2,10)</f>
        <v>0</v>
      </c>
      <c r="AF3908" s="44"/>
      <c r="AG3908" s="79">
        <f t="shared" si="1697"/>
        <v>0</v>
      </c>
      <c r="AH3908" s="80">
        <f t="shared" si="1698"/>
        <v>2500</v>
      </c>
      <c r="AJ3908" s="35" t="s">
        <v>20467</v>
      </c>
      <c r="AK3908" s="35" t="s">
        <v>73</v>
      </c>
      <c r="AL3908" s="35" t="s">
        <v>20468</v>
      </c>
      <c r="AM3908" s="35" t="s">
        <v>22007</v>
      </c>
      <c r="AN3908" s="35" t="s">
        <v>22008</v>
      </c>
      <c r="AO3908" s="35" t="s">
        <v>22009</v>
      </c>
      <c r="AP3908" s="35" t="s">
        <v>22010</v>
      </c>
      <c r="AQ3908" s="35" t="s">
        <v>122</v>
      </c>
      <c r="AR3908" s="35">
        <v>1</v>
      </c>
      <c r="AS3908" s="35">
        <v>1</v>
      </c>
      <c r="AT3908" s="35">
        <v>1E-3</v>
      </c>
      <c r="AU3908" s="35">
        <v>1</v>
      </c>
      <c r="AV3908" s="35" t="s">
        <v>7</v>
      </c>
      <c r="AW3908" s="35">
        <v>45</v>
      </c>
      <c r="AX3908" s="35" t="s">
        <v>68</v>
      </c>
      <c r="AY3908" s="35" t="s">
        <v>68</v>
      </c>
      <c r="AZ3908" s="35" t="s">
        <v>68</v>
      </c>
      <c r="BA3908" s="35" t="s">
        <v>68</v>
      </c>
      <c r="BB3908" s="35" t="s">
        <v>68</v>
      </c>
      <c r="BC3908" s="35" t="s">
        <v>441</v>
      </c>
      <c r="BD3908" s="35" t="s">
        <v>442</v>
      </c>
      <c r="BE3908" s="35" t="s">
        <v>443</v>
      </c>
      <c r="BF3908" s="35" t="s">
        <v>122</v>
      </c>
      <c r="BG3908" s="35" t="s">
        <v>69</v>
      </c>
      <c r="BH3908" s="35" t="s">
        <v>22011</v>
      </c>
      <c r="BI3908" s="35" t="s">
        <v>122</v>
      </c>
      <c r="BJ3908" s="35" t="s">
        <v>22012</v>
      </c>
      <c r="BK3908" s="35" t="s">
        <v>867</v>
      </c>
      <c r="BL3908" s="35" t="s">
        <v>122</v>
      </c>
      <c r="BM3908" s="35" t="s">
        <v>442</v>
      </c>
      <c r="BN3908" s="35" t="s">
        <v>70</v>
      </c>
      <c r="BO3908" s="35" t="s">
        <v>71</v>
      </c>
      <c r="BP3908" s="35" t="s">
        <v>122</v>
      </c>
      <c r="BQ3908" s="35" t="s">
        <v>163</v>
      </c>
    </row>
    <row r="3909" spans="1:69" x14ac:dyDescent="0.4">
      <c r="A3909" s="40" t="str">
        <f t="shared" si="1672"/>
        <v>2025-09-26</v>
      </c>
      <c r="B3909" s="40" t="str">
        <f t="shared" si="1673"/>
        <v>SYD</v>
      </c>
      <c r="C3909" s="39" t="str">
        <f t="shared" si="1674"/>
        <v>40644127020</v>
      </c>
      <c r="D3909" s="41" t="str">
        <f t="shared" si="1675"/>
        <v>PKR253718608</v>
      </c>
      <c r="E3909" s="41" t="str">
        <f t="shared" si="1676"/>
        <v>596421509662</v>
      </c>
      <c r="F3909" s="39" t="str">
        <f t="shared" si="1677"/>
        <v>2254225</v>
      </c>
      <c r="G3909" s="39" t="str">
        <f t="shared" si="1678"/>
        <v>WISE EXPRESS LOGISTICS PTY LTD</v>
      </c>
      <c r="H3909" s="41" t="str">
        <f t="shared" si="1679"/>
        <v>장도형</v>
      </c>
      <c r="I3909" s="39" t="str">
        <f t="shared" si="1680"/>
        <v>31156</v>
      </c>
      <c r="J3909" s="52" t="str">
        <f t="shared" si="1681"/>
        <v/>
      </c>
      <c r="K3909" s="75">
        <f t="shared" si="1682"/>
        <v>1</v>
      </c>
      <c r="L3909" s="76">
        <f t="shared" si="1683"/>
        <v>1</v>
      </c>
      <c r="M3909" s="76">
        <f t="shared" si="1684"/>
        <v>1E-3</v>
      </c>
      <c r="N3909" s="76">
        <f t="shared" si="1685"/>
        <v>1</v>
      </c>
      <c r="O3909" s="42">
        <f t="shared" si="1686"/>
        <v>1</v>
      </c>
      <c r="P3909" s="39" t="str">
        <f t="shared" si="1687"/>
        <v>일반(목록배제,Normal-Manifest Exception)</v>
      </c>
      <c r="Q3909" s="72">
        <f t="shared" si="1688"/>
        <v>120</v>
      </c>
      <c r="R3909" s="43" t="str">
        <f t="shared" si="1689"/>
        <v>5X033</v>
      </c>
      <c r="S3909" s="82" t="str">
        <f t="shared" si="1690"/>
        <v/>
      </c>
      <c r="T3909" s="40">
        <f t="shared" si="1691"/>
        <v>45926</v>
      </c>
      <c r="U3909" s="44">
        <v>2500</v>
      </c>
      <c r="V3909" s="44">
        <f t="shared" si="1692"/>
        <v>0</v>
      </c>
      <c r="W3909" s="77">
        <f t="shared" si="1693"/>
        <v>2500</v>
      </c>
      <c r="X3909" s="78">
        <f t="shared" si="1694"/>
        <v>0</v>
      </c>
      <c r="Y3909" s="44" cm="1">
        <f t="array" ref="Y3909">_xlfn.IFNA(_xlfn.IFS(AND(Q3909&gt;=2000, Q3909&lt;3000), 10000, AND(Q3909&gt;=3000, Q3909&lt;4000), 15000, AND(Q3909&gt;=4000, Q3909&lt;5000), 20000, AND(Q3909&gt;=5000), 25000),0)</f>
        <v>0</v>
      </c>
      <c r="Z3909" s="91">
        <f t="shared" si="1695"/>
        <v>300</v>
      </c>
      <c r="AA3909" s="44">
        <f t="shared" si="1696"/>
        <v>0</v>
      </c>
      <c r="AB3909" s="44"/>
      <c r="AC3909" s="44"/>
      <c r="AD3909" s="44"/>
      <c r="AE3909" s="44">
        <f>VLOOKUP(O3909,정산업데이트!$A$6:$B$12,2,10)</f>
        <v>0</v>
      </c>
      <c r="AF3909" s="44"/>
      <c r="AG3909" s="79">
        <f t="shared" si="1697"/>
        <v>300</v>
      </c>
      <c r="AH3909" s="80">
        <f t="shared" si="1698"/>
        <v>2800</v>
      </c>
      <c r="AJ3909" s="35" t="s">
        <v>20467</v>
      </c>
      <c r="AK3909" s="35" t="s">
        <v>73</v>
      </c>
      <c r="AL3909" s="35" t="s">
        <v>20468</v>
      </c>
      <c r="AM3909" s="35" t="s">
        <v>22013</v>
      </c>
      <c r="AN3909" s="35" t="s">
        <v>15575</v>
      </c>
      <c r="AO3909" s="35" t="s">
        <v>15576</v>
      </c>
      <c r="AP3909" s="35" t="s">
        <v>7342</v>
      </c>
      <c r="AQ3909" s="35" t="s">
        <v>122</v>
      </c>
      <c r="AR3909" s="35">
        <v>1</v>
      </c>
      <c r="AS3909" s="35">
        <v>1</v>
      </c>
      <c r="AT3909" s="35">
        <v>1E-3</v>
      </c>
      <c r="AU3909" s="35">
        <v>1</v>
      </c>
      <c r="AV3909" s="35" t="s">
        <v>8</v>
      </c>
      <c r="AW3909" s="35">
        <v>120</v>
      </c>
      <c r="AX3909" s="35" t="s">
        <v>68</v>
      </c>
      <c r="AY3909" s="35" t="s">
        <v>68</v>
      </c>
      <c r="AZ3909" s="35" t="s">
        <v>68</v>
      </c>
      <c r="BA3909" s="35" t="s">
        <v>68</v>
      </c>
      <c r="BB3909" s="35" t="s">
        <v>68</v>
      </c>
      <c r="BC3909" s="35" t="s">
        <v>125</v>
      </c>
      <c r="BD3909" s="35" t="s">
        <v>74</v>
      </c>
      <c r="BE3909" s="35" t="s">
        <v>150</v>
      </c>
      <c r="BF3909" s="35" t="s">
        <v>122</v>
      </c>
      <c r="BG3909" s="35" t="s">
        <v>69</v>
      </c>
      <c r="BH3909" s="35" t="s">
        <v>22014</v>
      </c>
      <c r="BI3909" s="35" t="s">
        <v>122</v>
      </c>
      <c r="BJ3909" s="35" t="s">
        <v>22015</v>
      </c>
      <c r="BK3909" s="35" t="s">
        <v>867</v>
      </c>
      <c r="BL3909" s="35" t="s">
        <v>122</v>
      </c>
      <c r="BM3909" s="35" t="s">
        <v>74</v>
      </c>
      <c r="BN3909" s="35" t="s">
        <v>70</v>
      </c>
      <c r="BO3909" s="35" t="s">
        <v>71</v>
      </c>
      <c r="BP3909" s="35" t="s">
        <v>122</v>
      </c>
      <c r="BQ3909" s="35" t="s">
        <v>163</v>
      </c>
    </row>
    <row r="3910" spans="1:69" x14ac:dyDescent="0.4">
      <c r="A3910" s="40" t="str">
        <f t="shared" ref="A3910:A3973" si="1699">AJ3910</f>
        <v>2025-09-26</v>
      </c>
      <c r="B3910" s="40" t="str">
        <f t="shared" ref="B3910:B3973" si="1700">AK3910</f>
        <v>SYD</v>
      </c>
      <c r="C3910" s="39" t="str">
        <f t="shared" ref="C3910:C3973" si="1701">AL3910</f>
        <v>40644127020</v>
      </c>
      <c r="D3910" s="41" t="str">
        <f t="shared" ref="D3910:D3973" si="1702">AM3910</f>
        <v>PAU029762122</v>
      </c>
      <c r="E3910" s="41" t="str">
        <f t="shared" ref="E3910:E3973" si="1703">BH3910</f>
        <v>596421508380</v>
      </c>
      <c r="F3910" s="39" t="str">
        <f t="shared" ref="F3910:F3973" si="1704">BC3910</f>
        <v>2254256</v>
      </c>
      <c r="G3910" s="39" t="str">
        <f t="shared" ref="G3910:G3973" si="1705">BD3910</f>
        <v>WISE EXPRESS(BOOSTUP)</v>
      </c>
      <c r="H3910" s="41" t="str">
        <f t="shared" ref="H3910:H3973" si="1706">AN3910</f>
        <v>이지은</v>
      </c>
      <c r="I3910" s="39" t="str">
        <f t="shared" ref="I3910:I3973" si="1707">AP3910</f>
        <v>22804</v>
      </c>
      <c r="J3910" s="52" t="str">
        <f t="shared" ref="J3910:J3973" si="1708">AQ3910</f>
        <v/>
      </c>
      <c r="K3910" s="75">
        <f t="shared" ref="K3910:K3973" si="1709">AR3910</f>
        <v>1</v>
      </c>
      <c r="L3910" s="76">
        <f t="shared" ref="L3910:L3973" si="1710">AS3910</f>
        <v>1</v>
      </c>
      <c r="M3910" s="76">
        <f t="shared" ref="M3910:M3973" si="1711">AT3910</f>
        <v>1E-3</v>
      </c>
      <c r="N3910" s="76">
        <f t="shared" ref="N3910:N3973" si="1712">AU3910</f>
        <v>1</v>
      </c>
      <c r="O3910" s="42">
        <f t="shared" ref="O3910:O3973" si="1713">CEILING(MAX(L3910:N3910)/K3910,0.5)</f>
        <v>1</v>
      </c>
      <c r="P3910" s="39" t="str">
        <f t="shared" ref="P3910:P3973" si="1714">AV3910</f>
        <v>목록(Manifest)</v>
      </c>
      <c r="Q3910" s="72">
        <f t="shared" ref="Q3910:Q3973" si="1715">AW3910</f>
        <v>70</v>
      </c>
      <c r="R3910" s="43" t="str">
        <f t="shared" ref="R3910:R3973" si="1716">BK3910</f>
        <v>5X033</v>
      </c>
      <c r="S3910" s="82" t="str">
        <f t="shared" ref="S3910:S3973" si="1717">BL3910</f>
        <v/>
      </c>
      <c r="T3910" s="40">
        <f t="shared" ref="T3910:T3973" si="1718">DATE(YEAR(A3910),MONTH(A3910),DAY(A3910))</f>
        <v>45926</v>
      </c>
      <c r="U3910" s="44">
        <v>2500</v>
      </c>
      <c r="V3910" s="44">
        <f t="shared" ref="V3910:V3973" si="1719">IF(O3910&gt;5,CEILING(O3910-5,1)*100,0)</f>
        <v>0</v>
      </c>
      <c r="W3910" s="77">
        <f t="shared" ref="W3910:W3973" si="1720">SUM(U3910:V3910)</f>
        <v>2500</v>
      </c>
      <c r="X3910" s="78">
        <f t="shared" ref="X3910:X3973" si="1721">(K3910-1)*2500</f>
        <v>0</v>
      </c>
      <c r="Y3910" s="44" cm="1">
        <f t="array" ref="Y3910">_xlfn.IFNA(_xlfn.IFS(AND(Q3910&gt;=2000, Q3910&lt;3000), 10000, AND(Q3910&gt;=3000, Q3910&lt;4000), 15000, AND(Q3910&gt;=4000, Q3910&lt;5000), 20000, AND(Q3910&gt;=5000), 25000),0)</f>
        <v>0</v>
      </c>
      <c r="Z3910" s="91">
        <f t="shared" ref="Z3910:Z3973" si="1722">IF(OR(P3910="일반(목록배제,Normal-Manifest Exception)",P3910="간이(Simple)",P3910="목록취하(허용배제,Manifest-Drop)",P3910="일반(NORMAL)"),300,0)</f>
        <v>0</v>
      </c>
      <c r="AA3910" s="44">
        <f t="shared" ref="AA3910:AA3973" si="1723">IF(LEFT(AP3910,2)="63",3000,0)</f>
        <v>0</v>
      </c>
      <c r="AB3910" s="44"/>
      <c r="AC3910" s="44"/>
      <c r="AD3910" s="44"/>
      <c r="AE3910" s="44">
        <f>VLOOKUP(O3910,정산업데이트!$A$6:$B$12,2,10)</f>
        <v>0</v>
      </c>
      <c r="AF3910" s="44"/>
      <c r="AG3910" s="79">
        <f t="shared" ref="AG3910:AG3973" si="1724">X3910+Y3910+Z3910+AA3910+AB3910+AE3910+AF3910</f>
        <v>0</v>
      </c>
      <c r="AH3910" s="80">
        <f t="shared" ref="AH3910:AH3973" si="1725">SUM(AG3910,W3910)</f>
        <v>2500</v>
      </c>
      <c r="AJ3910" s="35" t="s">
        <v>20467</v>
      </c>
      <c r="AK3910" s="35" t="s">
        <v>73</v>
      </c>
      <c r="AL3910" s="35" t="s">
        <v>20468</v>
      </c>
      <c r="AM3910" s="35" t="s">
        <v>22016</v>
      </c>
      <c r="AN3910" s="35" t="s">
        <v>384</v>
      </c>
      <c r="AO3910" s="35" t="s">
        <v>22017</v>
      </c>
      <c r="AP3910" s="35" t="s">
        <v>22018</v>
      </c>
      <c r="AQ3910" s="35" t="s">
        <v>122</v>
      </c>
      <c r="AR3910" s="35">
        <v>1</v>
      </c>
      <c r="AS3910" s="35">
        <v>1</v>
      </c>
      <c r="AT3910" s="35">
        <v>1E-3</v>
      </c>
      <c r="AU3910" s="35">
        <v>1</v>
      </c>
      <c r="AV3910" s="35" t="s">
        <v>7</v>
      </c>
      <c r="AW3910" s="35">
        <v>70</v>
      </c>
      <c r="AX3910" s="35" t="s">
        <v>68</v>
      </c>
      <c r="AY3910" s="35" t="s">
        <v>68</v>
      </c>
      <c r="AZ3910" s="35" t="s">
        <v>68</v>
      </c>
      <c r="BA3910" s="35" t="s">
        <v>68</v>
      </c>
      <c r="BB3910" s="35" t="s">
        <v>68</v>
      </c>
      <c r="BC3910" s="35" t="s">
        <v>129</v>
      </c>
      <c r="BD3910" s="35" t="s">
        <v>91</v>
      </c>
      <c r="BE3910" s="35" t="s">
        <v>92</v>
      </c>
      <c r="BF3910" s="35" t="s">
        <v>122</v>
      </c>
      <c r="BG3910" s="35" t="s">
        <v>69</v>
      </c>
      <c r="BH3910" s="35" t="s">
        <v>22019</v>
      </c>
      <c r="BI3910" s="35" t="s">
        <v>122</v>
      </c>
      <c r="BJ3910" s="35" t="s">
        <v>22020</v>
      </c>
      <c r="BK3910" s="35" t="s">
        <v>867</v>
      </c>
      <c r="BL3910" s="35" t="s">
        <v>122</v>
      </c>
      <c r="BM3910" s="35" t="s">
        <v>91</v>
      </c>
      <c r="BN3910" s="35" t="s">
        <v>70</v>
      </c>
      <c r="BO3910" s="35" t="s">
        <v>71</v>
      </c>
      <c r="BP3910" s="35" t="s">
        <v>122</v>
      </c>
      <c r="BQ3910" s="35" t="s">
        <v>163</v>
      </c>
    </row>
    <row r="3911" spans="1:69" x14ac:dyDescent="0.4">
      <c r="A3911" s="40" t="str">
        <f t="shared" si="1699"/>
        <v>2025-09-26</v>
      </c>
      <c r="B3911" s="40" t="str">
        <f t="shared" si="1700"/>
        <v>SYD</v>
      </c>
      <c r="C3911" s="39" t="str">
        <f t="shared" si="1701"/>
        <v>40644127020</v>
      </c>
      <c r="D3911" s="41" t="str">
        <f t="shared" si="1702"/>
        <v>PAU029762124</v>
      </c>
      <c r="E3911" s="41" t="str">
        <f t="shared" si="1703"/>
        <v>596421508391</v>
      </c>
      <c r="F3911" s="39" t="str">
        <f t="shared" si="1704"/>
        <v>2254256</v>
      </c>
      <c r="G3911" s="39" t="str">
        <f t="shared" si="1705"/>
        <v>WISE EXPRESS(BOOSTUP)</v>
      </c>
      <c r="H3911" s="41" t="str">
        <f t="shared" si="1706"/>
        <v>추연주</v>
      </c>
      <c r="I3911" s="39" t="str">
        <f t="shared" si="1707"/>
        <v>40031</v>
      </c>
      <c r="J3911" s="52" t="str">
        <f t="shared" si="1708"/>
        <v/>
      </c>
      <c r="K3911" s="75">
        <f t="shared" si="1709"/>
        <v>1</v>
      </c>
      <c r="L3911" s="76">
        <f t="shared" si="1710"/>
        <v>1</v>
      </c>
      <c r="M3911" s="76">
        <f t="shared" si="1711"/>
        <v>1E-3</v>
      </c>
      <c r="N3911" s="76">
        <f t="shared" si="1712"/>
        <v>1</v>
      </c>
      <c r="O3911" s="42">
        <f t="shared" si="1713"/>
        <v>1</v>
      </c>
      <c r="P3911" s="39" t="str">
        <f t="shared" si="1714"/>
        <v>목록(Manifest)</v>
      </c>
      <c r="Q3911" s="72">
        <f t="shared" si="1715"/>
        <v>65</v>
      </c>
      <c r="R3911" s="43" t="str">
        <f t="shared" si="1716"/>
        <v>5X033</v>
      </c>
      <c r="S3911" s="82" t="str">
        <f t="shared" si="1717"/>
        <v/>
      </c>
      <c r="T3911" s="40">
        <f t="shared" si="1718"/>
        <v>45926</v>
      </c>
      <c r="U3911" s="44">
        <v>2500</v>
      </c>
      <c r="V3911" s="44">
        <f t="shared" si="1719"/>
        <v>0</v>
      </c>
      <c r="W3911" s="77">
        <f t="shared" si="1720"/>
        <v>2500</v>
      </c>
      <c r="X3911" s="78">
        <f t="shared" si="1721"/>
        <v>0</v>
      </c>
      <c r="Y3911" s="44" cm="1">
        <f t="array" ref="Y3911">_xlfn.IFNA(_xlfn.IFS(AND(Q3911&gt;=2000, Q3911&lt;3000), 10000, AND(Q3911&gt;=3000, Q3911&lt;4000), 15000, AND(Q3911&gt;=4000, Q3911&lt;5000), 20000, AND(Q3911&gt;=5000), 25000),0)</f>
        <v>0</v>
      </c>
      <c r="Z3911" s="91">
        <f t="shared" si="1722"/>
        <v>0</v>
      </c>
      <c r="AA3911" s="44">
        <f t="shared" si="1723"/>
        <v>0</v>
      </c>
      <c r="AB3911" s="44"/>
      <c r="AC3911" s="44"/>
      <c r="AD3911" s="44"/>
      <c r="AE3911" s="44">
        <f>VLOOKUP(O3911,정산업데이트!$A$6:$B$12,2,10)</f>
        <v>0</v>
      </c>
      <c r="AF3911" s="44"/>
      <c r="AG3911" s="79">
        <f t="shared" si="1724"/>
        <v>0</v>
      </c>
      <c r="AH3911" s="80">
        <f t="shared" si="1725"/>
        <v>2500</v>
      </c>
      <c r="AJ3911" s="35" t="s">
        <v>20467</v>
      </c>
      <c r="AK3911" s="35" t="s">
        <v>73</v>
      </c>
      <c r="AL3911" s="35" t="s">
        <v>20468</v>
      </c>
      <c r="AM3911" s="35" t="s">
        <v>22021</v>
      </c>
      <c r="AN3911" s="35" t="s">
        <v>22022</v>
      </c>
      <c r="AO3911" s="35" t="s">
        <v>22023</v>
      </c>
      <c r="AP3911" s="35" t="s">
        <v>22024</v>
      </c>
      <c r="AQ3911" s="35" t="s">
        <v>122</v>
      </c>
      <c r="AR3911" s="35">
        <v>1</v>
      </c>
      <c r="AS3911" s="35">
        <v>1</v>
      </c>
      <c r="AT3911" s="35">
        <v>1E-3</v>
      </c>
      <c r="AU3911" s="35">
        <v>1</v>
      </c>
      <c r="AV3911" s="35" t="s">
        <v>7</v>
      </c>
      <c r="AW3911" s="35">
        <v>65</v>
      </c>
      <c r="AX3911" s="35" t="s">
        <v>68</v>
      </c>
      <c r="AY3911" s="35" t="s">
        <v>68</v>
      </c>
      <c r="AZ3911" s="35" t="s">
        <v>68</v>
      </c>
      <c r="BA3911" s="35" t="s">
        <v>68</v>
      </c>
      <c r="BB3911" s="35" t="s">
        <v>68</v>
      </c>
      <c r="BC3911" s="35" t="s">
        <v>129</v>
      </c>
      <c r="BD3911" s="35" t="s">
        <v>91</v>
      </c>
      <c r="BE3911" s="35" t="s">
        <v>92</v>
      </c>
      <c r="BF3911" s="35" t="s">
        <v>122</v>
      </c>
      <c r="BG3911" s="35" t="s">
        <v>69</v>
      </c>
      <c r="BH3911" s="35" t="s">
        <v>22025</v>
      </c>
      <c r="BI3911" s="35" t="s">
        <v>122</v>
      </c>
      <c r="BJ3911" s="35" t="s">
        <v>22026</v>
      </c>
      <c r="BK3911" s="35" t="s">
        <v>867</v>
      </c>
      <c r="BL3911" s="35" t="s">
        <v>122</v>
      </c>
      <c r="BM3911" s="35" t="s">
        <v>91</v>
      </c>
      <c r="BN3911" s="35" t="s">
        <v>70</v>
      </c>
      <c r="BO3911" s="35" t="s">
        <v>71</v>
      </c>
      <c r="BP3911" s="35" t="s">
        <v>122</v>
      </c>
      <c r="BQ3911" s="35" t="s">
        <v>163</v>
      </c>
    </row>
    <row r="3912" spans="1:69" x14ac:dyDescent="0.4">
      <c r="A3912" s="40" t="str">
        <f t="shared" si="1699"/>
        <v>2025-09-26</v>
      </c>
      <c r="B3912" s="40" t="str">
        <f t="shared" si="1700"/>
        <v>SYD</v>
      </c>
      <c r="C3912" s="39" t="str">
        <f t="shared" si="1701"/>
        <v>40644127020</v>
      </c>
      <c r="D3912" s="41" t="str">
        <f t="shared" si="1702"/>
        <v>PKR253703547</v>
      </c>
      <c r="E3912" s="41" t="str">
        <f t="shared" si="1703"/>
        <v>596421504806</v>
      </c>
      <c r="F3912" s="39" t="str">
        <f t="shared" si="1704"/>
        <v>2254237</v>
      </c>
      <c r="G3912" s="39" t="str">
        <f t="shared" si="1705"/>
        <v>WISE EXPRESS(BABYBREATH)</v>
      </c>
      <c r="H3912" s="41" t="str">
        <f t="shared" si="1706"/>
        <v>임지혜</v>
      </c>
      <c r="I3912" s="39" t="str">
        <f t="shared" si="1707"/>
        <v>24363</v>
      </c>
      <c r="J3912" s="52" t="str">
        <f t="shared" si="1708"/>
        <v/>
      </c>
      <c r="K3912" s="75">
        <f t="shared" si="1709"/>
        <v>1</v>
      </c>
      <c r="L3912" s="76">
        <f t="shared" si="1710"/>
        <v>1</v>
      </c>
      <c r="M3912" s="76">
        <f t="shared" si="1711"/>
        <v>1E-3</v>
      </c>
      <c r="N3912" s="76">
        <f t="shared" si="1712"/>
        <v>1</v>
      </c>
      <c r="O3912" s="42">
        <f t="shared" si="1713"/>
        <v>1</v>
      </c>
      <c r="P3912" s="39" t="str">
        <f t="shared" si="1714"/>
        <v>목록(Manifest)</v>
      </c>
      <c r="Q3912" s="72">
        <f t="shared" si="1715"/>
        <v>26</v>
      </c>
      <c r="R3912" s="43" t="str">
        <f t="shared" si="1716"/>
        <v>5X033</v>
      </c>
      <c r="S3912" s="82" t="str">
        <f t="shared" si="1717"/>
        <v/>
      </c>
      <c r="T3912" s="40">
        <f t="shared" si="1718"/>
        <v>45926</v>
      </c>
      <c r="U3912" s="44">
        <v>2500</v>
      </c>
      <c r="V3912" s="44">
        <f t="shared" si="1719"/>
        <v>0</v>
      </c>
      <c r="W3912" s="77">
        <f t="shared" si="1720"/>
        <v>2500</v>
      </c>
      <c r="X3912" s="78">
        <f t="shared" si="1721"/>
        <v>0</v>
      </c>
      <c r="Y3912" s="44" cm="1">
        <f t="array" ref="Y3912">_xlfn.IFNA(_xlfn.IFS(AND(Q3912&gt;=2000, Q3912&lt;3000), 10000, AND(Q3912&gt;=3000, Q3912&lt;4000), 15000, AND(Q3912&gt;=4000, Q3912&lt;5000), 20000, AND(Q3912&gt;=5000), 25000),0)</f>
        <v>0</v>
      </c>
      <c r="Z3912" s="91">
        <f t="shared" si="1722"/>
        <v>0</v>
      </c>
      <c r="AA3912" s="44">
        <f t="shared" si="1723"/>
        <v>0</v>
      </c>
      <c r="AB3912" s="44"/>
      <c r="AC3912" s="44"/>
      <c r="AD3912" s="44"/>
      <c r="AE3912" s="44">
        <f>VLOOKUP(O3912,정산업데이트!$A$6:$B$12,2,10)</f>
        <v>0</v>
      </c>
      <c r="AF3912" s="44"/>
      <c r="AG3912" s="79">
        <f t="shared" si="1724"/>
        <v>0</v>
      </c>
      <c r="AH3912" s="80">
        <f t="shared" si="1725"/>
        <v>2500</v>
      </c>
      <c r="AJ3912" s="35" t="s">
        <v>20467</v>
      </c>
      <c r="AK3912" s="35" t="s">
        <v>73</v>
      </c>
      <c r="AL3912" s="35" t="s">
        <v>20468</v>
      </c>
      <c r="AM3912" s="35" t="s">
        <v>22027</v>
      </c>
      <c r="AN3912" s="35" t="s">
        <v>1985</v>
      </c>
      <c r="AO3912" s="35" t="s">
        <v>22028</v>
      </c>
      <c r="AP3912" s="35" t="s">
        <v>22029</v>
      </c>
      <c r="AQ3912" s="35" t="s">
        <v>122</v>
      </c>
      <c r="AR3912" s="35">
        <v>1</v>
      </c>
      <c r="AS3912" s="35">
        <v>1</v>
      </c>
      <c r="AT3912" s="35">
        <v>1E-3</v>
      </c>
      <c r="AU3912" s="35">
        <v>1</v>
      </c>
      <c r="AV3912" s="35" t="s">
        <v>7</v>
      </c>
      <c r="AW3912" s="35">
        <v>26</v>
      </c>
      <c r="AX3912" s="35" t="s">
        <v>68</v>
      </c>
      <c r="AY3912" s="35" t="s">
        <v>68</v>
      </c>
      <c r="AZ3912" s="35" t="s">
        <v>68</v>
      </c>
      <c r="BA3912" s="35" t="s">
        <v>68</v>
      </c>
      <c r="BB3912" s="35" t="s">
        <v>68</v>
      </c>
      <c r="BC3912" s="35" t="s">
        <v>188</v>
      </c>
      <c r="BD3912" s="35" t="s">
        <v>189</v>
      </c>
      <c r="BE3912" s="35" t="s">
        <v>190</v>
      </c>
      <c r="BF3912" s="35" t="s">
        <v>122</v>
      </c>
      <c r="BG3912" s="35" t="s">
        <v>69</v>
      </c>
      <c r="BH3912" s="35" t="s">
        <v>22030</v>
      </c>
      <c r="BI3912" s="35" t="s">
        <v>122</v>
      </c>
      <c r="BJ3912" s="35" t="s">
        <v>22031</v>
      </c>
      <c r="BK3912" s="35" t="s">
        <v>867</v>
      </c>
      <c r="BL3912" s="35" t="s">
        <v>122</v>
      </c>
      <c r="BM3912" s="35" t="s">
        <v>189</v>
      </c>
      <c r="BN3912" s="35" t="s">
        <v>70</v>
      </c>
      <c r="BO3912" s="35" t="s">
        <v>71</v>
      </c>
      <c r="BP3912" s="35" t="s">
        <v>122</v>
      </c>
      <c r="BQ3912" s="35" t="s">
        <v>163</v>
      </c>
    </row>
    <row r="3913" spans="1:69" x14ac:dyDescent="0.4">
      <c r="A3913" s="40" t="str">
        <f t="shared" si="1699"/>
        <v>2025-09-26</v>
      </c>
      <c r="B3913" s="40" t="str">
        <f t="shared" si="1700"/>
        <v>SYD</v>
      </c>
      <c r="C3913" s="39" t="str">
        <f t="shared" si="1701"/>
        <v>40644127020</v>
      </c>
      <c r="D3913" s="41" t="str">
        <f t="shared" si="1702"/>
        <v>PKR253703548</v>
      </c>
      <c r="E3913" s="41" t="str">
        <f t="shared" si="1703"/>
        <v>596421504810</v>
      </c>
      <c r="F3913" s="39" t="str">
        <f t="shared" si="1704"/>
        <v>2254237</v>
      </c>
      <c r="G3913" s="39" t="str">
        <f t="shared" si="1705"/>
        <v>WISE EXPRESS(BABYBREATH)</v>
      </c>
      <c r="H3913" s="41" t="str">
        <f t="shared" si="1706"/>
        <v>권지나</v>
      </c>
      <c r="I3913" s="39" t="str">
        <f t="shared" si="1707"/>
        <v>07998</v>
      </c>
      <c r="J3913" s="52" t="str">
        <f t="shared" si="1708"/>
        <v/>
      </c>
      <c r="K3913" s="75">
        <f t="shared" si="1709"/>
        <v>1</v>
      </c>
      <c r="L3913" s="76">
        <f t="shared" si="1710"/>
        <v>1</v>
      </c>
      <c r="M3913" s="76">
        <f t="shared" si="1711"/>
        <v>1E-3</v>
      </c>
      <c r="N3913" s="76">
        <f t="shared" si="1712"/>
        <v>1</v>
      </c>
      <c r="O3913" s="42">
        <f t="shared" si="1713"/>
        <v>1</v>
      </c>
      <c r="P3913" s="39" t="str">
        <f t="shared" si="1714"/>
        <v>목록(Manifest)</v>
      </c>
      <c r="Q3913" s="72">
        <f t="shared" si="1715"/>
        <v>40</v>
      </c>
      <c r="R3913" s="43" t="str">
        <f t="shared" si="1716"/>
        <v>5X033</v>
      </c>
      <c r="S3913" s="82" t="str">
        <f t="shared" si="1717"/>
        <v/>
      </c>
      <c r="T3913" s="40">
        <f t="shared" si="1718"/>
        <v>45926</v>
      </c>
      <c r="U3913" s="44">
        <v>2500</v>
      </c>
      <c r="V3913" s="44">
        <f t="shared" si="1719"/>
        <v>0</v>
      </c>
      <c r="W3913" s="77">
        <f t="shared" si="1720"/>
        <v>2500</v>
      </c>
      <c r="X3913" s="78">
        <f t="shared" si="1721"/>
        <v>0</v>
      </c>
      <c r="Y3913" s="44" cm="1">
        <f t="array" ref="Y3913">_xlfn.IFNA(_xlfn.IFS(AND(Q3913&gt;=2000, Q3913&lt;3000), 10000, AND(Q3913&gt;=3000, Q3913&lt;4000), 15000, AND(Q3913&gt;=4000, Q3913&lt;5000), 20000, AND(Q3913&gt;=5000), 25000),0)</f>
        <v>0</v>
      </c>
      <c r="Z3913" s="91">
        <f t="shared" si="1722"/>
        <v>0</v>
      </c>
      <c r="AA3913" s="44">
        <f t="shared" si="1723"/>
        <v>0</v>
      </c>
      <c r="AB3913" s="44"/>
      <c r="AC3913" s="44"/>
      <c r="AD3913" s="44"/>
      <c r="AE3913" s="44">
        <f>VLOOKUP(O3913,정산업데이트!$A$6:$B$12,2,10)</f>
        <v>0</v>
      </c>
      <c r="AF3913" s="44"/>
      <c r="AG3913" s="79">
        <f t="shared" si="1724"/>
        <v>0</v>
      </c>
      <c r="AH3913" s="80">
        <f t="shared" si="1725"/>
        <v>2500</v>
      </c>
      <c r="AJ3913" s="35" t="s">
        <v>20467</v>
      </c>
      <c r="AK3913" s="35" t="s">
        <v>73</v>
      </c>
      <c r="AL3913" s="35" t="s">
        <v>20468</v>
      </c>
      <c r="AM3913" s="35" t="s">
        <v>22032</v>
      </c>
      <c r="AN3913" s="35" t="s">
        <v>22033</v>
      </c>
      <c r="AO3913" s="35" t="s">
        <v>22034</v>
      </c>
      <c r="AP3913" s="35" t="s">
        <v>22035</v>
      </c>
      <c r="AQ3913" s="35" t="s">
        <v>122</v>
      </c>
      <c r="AR3913" s="35">
        <v>1</v>
      </c>
      <c r="AS3913" s="35">
        <v>1</v>
      </c>
      <c r="AT3913" s="35">
        <v>1E-3</v>
      </c>
      <c r="AU3913" s="35">
        <v>1</v>
      </c>
      <c r="AV3913" s="35" t="s">
        <v>7</v>
      </c>
      <c r="AW3913" s="35">
        <v>40</v>
      </c>
      <c r="AX3913" s="35" t="s">
        <v>68</v>
      </c>
      <c r="AY3913" s="35" t="s">
        <v>68</v>
      </c>
      <c r="AZ3913" s="35" t="s">
        <v>68</v>
      </c>
      <c r="BA3913" s="35" t="s">
        <v>68</v>
      </c>
      <c r="BB3913" s="35" t="s">
        <v>68</v>
      </c>
      <c r="BC3913" s="35" t="s">
        <v>188</v>
      </c>
      <c r="BD3913" s="35" t="s">
        <v>189</v>
      </c>
      <c r="BE3913" s="35" t="s">
        <v>190</v>
      </c>
      <c r="BF3913" s="35" t="s">
        <v>122</v>
      </c>
      <c r="BG3913" s="35" t="s">
        <v>69</v>
      </c>
      <c r="BH3913" s="35" t="s">
        <v>22036</v>
      </c>
      <c r="BI3913" s="35" t="s">
        <v>122</v>
      </c>
      <c r="BJ3913" s="35" t="s">
        <v>22037</v>
      </c>
      <c r="BK3913" s="35" t="s">
        <v>867</v>
      </c>
      <c r="BL3913" s="35" t="s">
        <v>122</v>
      </c>
      <c r="BM3913" s="35" t="s">
        <v>189</v>
      </c>
      <c r="BN3913" s="35" t="s">
        <v>70</v>
      </c>
      <c r="BO3913" s="35" t="s">
        <v>71</v>
      </c>
      <c r="BP3913" s="35" t="s">
        <v>122</v>
      </c>
      <c r="BQ3913" s="35" t="s">
        <v>163</v>
      </c>
    </row>
    <row r="3914" spans="1:69" x14ac:dyDescent="0.4">
      <c r="A3914" s="40" t="str">
        <f t="shared" si="1699"/>
        <v>2025-09-26</v>
      </c>
      <c r="B3914" s="40" t="str">
        <f t="shared" si="1700"/>
        <v>SYD</v>
      </c>
      <c r="C3914" s="39" t="str">
        <f t="shared" si="1701"/>
        <v>40644127020</v>
      </c>
      <c r="D3914" s="41" t="str">
        <f t="shared" si="1702"/>
        <v>PKR253703549</v>
      </c>
      <c r="E3914" s="41" t="str">
        <f t="shared" si="1703"/>
        <v>596421504821</v>
      </c>
      <c r="F3914" s="39" t="str">
        <f t="shared" si="1704"/>
        <v>2254237</v>
      </c>
      <c r="G3914" s="39" t="str">
        <f t="shared" si="1705"/>
        <v>WISE EXPRESS(BABYBREATH)</v>
      </c>
      <c r="H3914" s="41" t="str">
        <f t="shared" si="1706"/>
        <v>오예교</v>
      </c>
      <c r="I3914" s="39" t="str">
        <f t="shared" si="1707"/>
        <v>36675</v>
      </c>
      <c r="J3914" s="52" t="str">
        <f t="shared" si="1708"/>
        <v/>
      </c>
      <c r="K3914" s="75">
        <f t="shared" si="1709"/>
        <v>1</v>
      </c>
      <c r="L3914" s="76">
        <f t="shared" si="1710"/>
        <v>1</v>
      </c>
      <c r="M3914" s="76">
        <f t="shared" si="1711"/>
        <v>1E-3</v>
      </c>
      <c r="N3914" s="76">
        <f t="shared" si="1712"/>
        <v>1</v>
      </c>
      <c r="O3914" s="42">
        <f t="shared" si="1713"/>
        <v>1</v>
      </c>
      <c r="P3914" s="39" t="str">
        <f t="shared" si="1714"/>
        <v>목록(Manifest)</v>
      </c>
      <c r="Q3914" s="72">
        <f t="shared" si="1715"/>
        <v>99</v>
      </c>
      <c r="R3914" s="43" t="str">
        <f t="shared" si="1716"/>
        <v>5X033</v>
      </c>
      <c r="S3914" s="82" t="str">
        <f t="shared" si="1717"/>
        <v/>
      </c>
      <c r="T3914" s="40">
        <f t="shared" si="1718"/>
        <v>45926</v>
      </c>
      <c r="U3914" s="44">
        <v>2500</v>
      </c>
      <c r="V3914" s="44">
        <f t="shared" si="1719"/>
        <v>0</v>
      </c>
      <c r="W3914" s="77">
        <f t="shared" si="1720"/>
        <v>2500</v>
      </c>
      <c r="X3914" s="78">
        <f t="shared" si="1721"/>
        <v>0</v>
      </c>
      <c r="Y3914" s="44" cm="1">
        <f t="array" ref="Y3914">_xlfn.IFNA(_xlfn.IFS(AND(Q3914&gt;=2000, Q3914&lt;3000), 10000, AND(Q3914&gt;=3000, Q3914&lt;4000), 15000, AND(Q3914&gt;=4000, Q3914&lt;5000), 20000, AND(Q3914&gt;=5000), 25000),0)</f>
        <v>0</v>
      </c>
      <c r="Z3914" s="91">
        <f t="shared" si="1722"/>
        <v>0</v>
      </c>
      <c r="AA3914" s="44">
        <f t="shared" si="1723"/>
        <v>0</v>
      </c>
      <c r="AB3914" s="44"/>
      <c r="AC3914" s="44"/>
      <c r="AD3914" s="44"/>
      <c r="AE3914" s="44">
        <f>VLOOKUP(O3914,정산업데이트!$A$6:$B$12,2,10)</f>
        <v>0</v>
      </c>
      <c r="AF3914" s="44"/>
      <c r="AG3914" s="79">
        <f t="shared" si="1724"/>
        <v>0</v>
      </c>
      <c r="AH3914" s="80">
        <f t="shared" si="1725"/>
        <v>2500</v>
      </c>
      <c r="AJ3914" s="35" t="s">
        <v>20467</v>
      </c>
      <c r="AK3914" s="35" t="s">
        <v>73</v>
      </c>
      <c r="AL3914" s="35" t="s">
        <v>20468</v>
      </c>
      <c r="AM3914" s="35" t="s">
        <v>22038</v>
      </c>
      <c r="AN3914" s="35" t="s">
        <v>22039</v>
      </c>
      <c r="AO3914" s="35" t="s">
        <v>22040</v>
      </c>
      <c r="AP3914" s="35" t="s">
        <v>22041</v>
      </c>
      <c r="AQ3914" s="35" t="s">
        <v>122</v>
      </c>
      <c r="AR3914" s="35">
        <v>1</v>
      </c>
      <c r="AS3914" s="35">
        <v>1</v>
      </c>
      <c r="AT3914" s="35">
        <v>1E-3</v>
      </c>
      <c r="AU3914" s="35">
        <v>1</v>
      </c>
      <c r="AV3914" s="35" t="s">
        <v>7</v>
      </c>
      <c r="AW3914" s="35">
        <v>99</v>
      </c>
      <c r="AX3914" s="35" t="s">
        <v>68</v>
      </c>
      <c r="AY3914" s="35" t="s">
        <v>68</v>
      </c>
      <c r="AZ3914" s="35" t="s">
        <v>68</v>
      </c>
      <c r="BA3914" s="35" t="s">
        <v>68</v>
      </c>
      <c r="BB3914" s="35" t="s">
        <v>68</v>
      </c>
      <c r="BC3914" s="35" t="s">
        <v>188</v>
      </c>
      <c r="BD3914" s="35" t="s">
        <v>189</v>
      </c>
      <c r="BE3914" s="35" t="s">
        <v>190</v>
      </c>
      <c r="BF3914" s="35" t="s">
        <v>122</v>
      </c>
      <c r="BG3914" s="35" t="s">
        <v>69</v>
      </c>
      <c r="BH3914" s="35" t="s">
        <v>22042</v>
      </c>
      <c r="BI3914" s="35" t="s">
        <v>122</v>
      </c>
      <c r="BJ3914" s="35" t="s">
        <v>22043</v>
      </c>
      <c r="BK3914" s="35" t="s">
        <v>867</v>
      </c>
      <c r="BL3914" s="35" t="s">
        <v>122</v>
      </c>
      <c r="BM3914" s="35" t="s">
        <v>189</v>
      </c>
      <c r="BN3914" s="35" t="s">
        <v>70</v>
      </c>
      <c r="BO3914" s="35" t="s">
        <v>71</v>
      </c>
      <c r="BP3914" s="35" t="s">
        <v>122</v>
      </c>
      <c r="BQ3914" s="35" t="s">
        <v>163</v>
      </c>
    </row>
    <row r="3915" spans="1:69" x14ac:dyDescent="0.4">
      <c r="A3915" s="40" t="str">
        <f t="shared" si="1699"/>
        <v>2025-09-26</v>
      </c>
      <c r="B3915" s="40" t="str">
        <f t="shared" si="1700"/>
        <v>SYD</v>
      </c>
      <c r="C3915" s="39" t="str">
        <f t="shared" si="1701"/>
        <v>40644127020</v>
      </c>
      <c r="D3915" s="41" t="str">
        <f t="shared" si="1702"/>
        <v>PKR253703550</v>
      </c>
      <c r="E3915" s="41" t="str">
        <f t="shared" si="1703"/>
        <v>596421504832</v>
      </c>
      <c r="F3915" s="39" t="str">
        <f t="shared" si="1704"/>
        <v>2254237</v>
      </c>
      <c r="G3915" s="39" t="str">
        <f t="shared" si="1705"/>
        <v>WISE EXPRESS(BABYBREATH)</v>
      </c>
      <c r="H3915" s="41" t="str">
        <f t="shared" si="1706"/>
        <v>임슬기</v>
      </c>
      <c r="I3915" s="39" t="str">
        <f t="shared" si="1707"/>
        <v>28400</v>
      </c>
      <c r="J3915" s="52" t="str">
        <f t="shared" si="1708"/>
        <v/>
      </c>
      <c r="K3915" s="75">
        <f t="shared" si="1709"/>
        <v>1</v>
      </c>
      <c r="L3915" s="76">
        <f t="shared" si="1710"/>
        <v>1</v>
      </c>
      <c r="M3915" s="76">
        <f t="shared" si="1711"/>
        <v>1E-3</v>
      </c>
      <c r="N3915" s="76">
        <f t="shared" si="1712"/>
        <v>1</v>
      </c>
      <c r="O3915" s="42">
        <f t="shared" si="1713"/>
        <v>1</v>
      </c>
      <c r="P3915" s="39" t="str">
        <f t="shared" si="1714"/>
        <v>목록(Manifest)</v>
      </c>
      <c r="Q3915" s="72">
        <f t="shared" si="1715"/>
        <v>80</v>
      </c>
      <c r="R3915" s="43" t="str">
        <f t="shared" si="1716"/>
        <v>5X033</v>
      </c>
      <c r="S3915" s="82" t="str">
        <f t="shared" si="1717"/>
        <v/>
      </c>
      <c r="T3915" s="40">
        <f t="shared" si="1718"/>
        <v>45926</v>
      </c>
      <c r="U3915" s="44">
        <v>2500</v>
      </c>
      <c r="V3915" s="44">
        <f t="shared" si="1719"/>
        <v>0</v>
      </c>
      <c r="W3915" s="77">
        <f t="shared" si="1720"/>
        <v>2500</v>
      </c>
      <c r="X3915" s="78">
        <f t="shared" si="1721"/>
        <v>0</v>
      </c>
      <c r="Y3915" s="44" cm="1">
        <f t="array" ref="Y3915">_xlfn.IFNA(_xlfn.IFS(AND(Q3915&gt;=2000, Q3915&lt;3000), 10000, AND(Q3915&gt;=3000, Q3915&lt;4000), 15000, AND(Q3915&gt;=4000, Q3915&lt;5000), 20000, AND(Q3915&gt;=5000), 25000),0)</f>
        <v>0</v>
      </c>
      <c r="Z3915" s="91">
        <f t="shared" si="1722"/>
        <v>0</v>
      </c>
      <c r="AA3915" s="44">
        <f t="shared" si="1723"/>
        <v>0</v>
      </c>
      <c r="AB3915" s="44"/>
      <c r="AC3915" s="44"/>
      <c r="AD3915" s="44"/>
      <c r="AE3915" s="44">
        <f>VLOOKUP(O3915,정산업데이트!$A$6:$B$12,2,10)</f>
        <v>0</v>
      </c>
      <c r="AF3915" s="44"/>
      <c r="AG3915" s="79">
        <f t="shared" si="1724"/>
        <v>0</v>
      </c>
      <c r="AH3915" s="80">
        <f t="shared" si="1725"/>
        <v>2500</v>
      </c>
      <c r="AJ3915" s="35" t="s">
        <v>20467</v>
      </c>
      <c r="AK3915" s="35" t="s">
        <v>73</v>
      </c>
      <c r="AL3915" s="35" t="s">
        <v>20468</v>
      </c>
      <c r="AM3915" s="35" t="s">
        <v>22044</v>
      </c>
      <c r="AN3915" s="35" t="s">
        <v>3416</v>
      </c>
      <c r="AO3915" s="35" t="s">
        <v>22045</v>
      </c>
      <c r="AP3915" s="35" t="s">
        <v>22046</v>
      </c>
      <c r="AQ3915" s="35" t="s">
        <v>122</v>
      </c>
      <c r="AR3915" s="35">
        <v>1</v>
      </c>
      <c r="AS3915" s="35">
        <v>1</v>
      </c>
      <c r="AT3915" s="35">
        <v>1E-3</v>
      </c>
      <c r="AU3915" s="35">
        <v>1</v>
      </c>
      <c r="AV3915" s="35" t="s">
        <v>7</v>
      </c>
      <c r="AW3915" s="35">
        <v>80</v>
      </c>
      <c r="AX3915" s="35" t="s">
        <v>68</v>
      </c>
      <c r="AY3915" s="35" t="s">
        <v>68</v>
      </c>
      <c r="AZ3915" s="35" t="s">
        <v>68</v>
      </c>
      <c r="BA3915" s="35" t="s">
        <v>68</v>
      </c>
      <c r="BB3915" s="35" t="s">
        <v>68</v>
      </c>
      <c r="BC3915" s="35" t="s">
        <v>188</v>
      </c>
      <c r="BD3915" s="35" t="s">
        <v>189</v>
      </c>
      <c r="BE3915" s="35" t="s">
        <v>190</v>
      </c>
      <c r="BF3915" s="35" t="s">
        <v>122</v>
      </c>
      <c r="BG3915" s="35" t="s">
        <v>69</v>
      </c>
      <c r="BH3915" s="35" t="s">
        <v>22047</v>
      </c>
      <c r="BI3915" s="35" t="s">
        <v>122</v>
      </c>
      <c r="BJ3915" s="35" t="s">
        <v>22048</v>
      </c>
      <c r="BK3915" s="35" t="s">
        <v>867</v>
      </c>
      <c r="BL3915" s="35" t="s">
        <v>122</v>
      </c>
      <c r="BM3915" s="35" t="s">
        <v>189</v>
      </c>
      <c r="BN3915" s="35" t="s">
        <v>70</v>
      </c>
      <c r="BO3915" s="35" t="s">
        <v>71</v>
      </c>
      <c r="BP3915" s="35" t="s">
        <v>122</v>
      </c>
      <c r="BQ3915" s="35" t="s">
        <v>163</v>
      </c>
    </row>
    <row r="3916" spans="1:69" x14ac:dyDescent="0.4">
      <c r="A3916" s="40" t="str">
        <f t="shared" si="1699"/>
        <v>2025-09-26</v>
      </c>
      <c r="B3916" s="40" t="str">
        <f t="shared" si="1700"/>
        <v>SYD</v>
      </c>
      <c r="C3916" s="39" t="str">
        <f t="shared" si="1701"/>
        <v>40644127020</v>
      </c>
      <c r="D3916" s="41" t="str">
        <f t="shared" si="1702"/>
        <v>PKR253703551</v>
      </c>
      <c r="E3916" s="41" t="str">
        <f t="shared" si="1703"/>
        <v>596421504843</v>
      </c>
      <c r="F3916" s="39" t="str">
        <f t="shared" si="1704"/>
        <v>2254237</v>
      </c>
      <c r="G3916" s="39" t="str">
        <f t="shared" si="1705"/>
        <v>WISE EXPRESS(BABYBREATH)</v>
      </c>
      <c r="H3916" s="41" t="str">
        <f t="shared" si="1706"/>
        <v>고경원</v>
      </c>
      <c r="I3916" s="39" t="str">
        <f t="shared" si="1707"/>
        <v>04593</v>
      </c>
      <c r="J3916" s="52" t="str">
        <f t="shared" si="1708"/>
        <v/>
      </c>
      <c r="K3916" s="75">
        <f t="shared" si="1709"/>
        <v>1</v>
      </c>
      <c r="L3916" s="76">
        <f t="shared" si="1710"/>
        <v>1</v>
      </c>
      <c r="M3916" s="76">
        <f t="shared" si="1711"/>
        <v>1E-3</v>
      </c>
      <c r="N3916" s="76">
        <f t="shared" si="1712"/>
        <v>1</v>
      </c>
      <c r="O3916" s="42">
        <f t="shared" si="1713"/>
        <v>1</v>
      </c>
      <c r="P3916" s="39" t="str">
        <f t="shared" si="1714"/>
        <v>목록(Manifest)</v>
      </c>
      <c r="Q3916" s="72">
        <f t="shared" si="1715"/>
        <v>130</v>
      </c>
      <c r="R3916" s="43" t="str">
        <f t="shared" si="1716"/>
        <v>5X033</v>
      </c>
      <c r="S3916" s="82" t="str">
        <f t="shared" si="1717"/>
        <v/>
      </c>
      <c r="T3916" s="40">
        <f t="shared" si="1718"/>
        <v>45926</v>
      </c>
      <c r="U3916" s="44">
        <v>2500</v>
      </c>
      <c r="V3916" s="44">
        <f t="shared" si="1719"/>
        <v>0</v>
      </c>
      <c r="W3916" s="77">
        <f t="shared" si="1720"/>
        <v>2500</v>
      </c>
      <c r="X3916" s="78">
        <f t="shared" si="1721"/>
        <v>0</v>
      </c>
      <c r="Y3916" s="44" cm="1">
        <f t="array" ref="Y3916">_xlfn.IFNA(_xlfn.IFS(AND(Q3916&gt;=2000, Q3916&lt;3000), 10000, AND(Q3916&gt;=3000, Q3916&lt;4000), 15000, AND(Q3916&gt;=4000, Q3916&lt;5000), 20000, AND(Q3916&gt;=5000), 25000),0)</f>
        <v>0</v>
      </c>
      <c r="Z3916" s="91">
        <f t="shared" si="1722"/>
        <v>0</v>
      </c>
      <c r="AA3916" s="44">
        <f t="shared" si="1723"/>
        <v>0</v>
      </c>
      <c r="AB3916" s="44"/>
      <c r="AC3916" s="44"/>
      <c r="AD3916" s="44"/>
      <c r="AE3916" s="44">
        <f>VLOOKUP(O3916,정산업데이트!$A$6:$B$12,2,10)</f>
        <v>0</v>
      </c>
      <c r="AF3916" s="44"/>
      <c r="AG3916" s="79">
        <f t="shared" si="1724"/>
        <v>0</v>
      </c>
      <c r="AH3916" s="80">
        <f t="shared" si="1725"/>
        <v>2500</v>
      </c>
      <c r="AJ3916" s="35" t="s">
        <v>20467</v>
      </c>
      <c r="AK3916" s="35" t="s">
        <v>73</v>
      </c>
      <c r="AL3916" s="35" t="s">
        <v>20468</v>
      </c>
      <c r="AM3916" s="35" t="s">
        <v>22049</v>
      </c>
      <c r="AN3916" s="35" t="s">
        <v>22050</v>
      </c>
      <c r="AO3916" s="35" t="s">
        <v>22051</v>
      </c>
      <c r="AP3916" s="35" t="s">
        <v>2920</v>
      </c>
      <c r="AQ3916" s="35" t="s">
        <v>122</v>
      </c>
      <c r="AR3916" s="35">
        <v>1</v>
      </c>
      <c r="AS3916" s="35">
        <v>1</v>
      </c>
      <c r="AT3916" s="35">
        <v>1E-3</v>
      </c>
      <c r="AU3916" s="35">
        <v>1</v>
      </c>
      <c r="AV3916" s="35" t="s">
        <v>7</v>
      </c>
      <c r="AW3916" s="35">
        <v>130</v>
      </c>
      <c r="AX3916" s="35" t="s">
        <v>68</v>
      </c>
      <c r="AY3916" s="35" t="s">
        <v>68</v>
      </c>
      <c r="AZ3916" s="35" t="s">
        <v>68</v>
      </c>
      <c r="BA3916" s="35" t="s">
        <v>68</v>
      </c>
      <c r="BB3916" s="35" t="s">
        <v>68</v>
      </c>
      <c r="BC3916" s="35" t="s">
        <v>188</v>
      </c>
      <c r="BD3916" s="35" t="s">
        <v>189</v>
      </c>
      <c r="BE3916" s="35" t="s">
        <v>190</v>
      </c>
      <c r="BF3916" s="35" t="s">
        <v>122</v>
      </c>
      <c r="BG3916" s="35" t="s">
        <v>69</v>
      </c>
      <c r="BH3916" s="35" t="s">
        <v>22052</v>
      </c>
      <c r="BI3916" s="35" t="s">
        <v>122</v>
      </c>
      <c r="BJ3916" s="35" t="s">
        <v>22053</v>
      </c>
      <c r="BK3916" s="35" t="s">
        <v>867</v>
      </c>
      <c r="BL3916" s="35" t="s">
        <v>122</v>
      </c>
      <c r="BM3916" s="35" t="s">
        <v>189</v>
      </c>
      <c r="BN3916" s="35" t="s">
        <v>70</v>
      </c>
      <c r="BO3916" s="35" t="s">
        <v>71</v>
      </c>
      <c r="BP3916" s="35" t="s">
        <v>122</v>
      </c>
      <c r="BQ3916" s="35" t="s">
        <v>163</v>
      </c>
    </row>
    <row r="3917" spans="1:69" x14ac:dyDescent="0.4">
      <c r="A3917" s="40" t="str">
        <f t="shared" si="1699"/>
        <v>2025-09-26</v>
      </c>
      <c r="B3917" s="40" t="str">
        <f t="shared" si="1700"/>
        <v>SYD</v>
      </c>
      <c r="C3917" s="39" t="str">
        <f t="shared" si="1701"/>
        <v>40644127020</v>
      </c>
      <c r="D3917" s="41" t="str">
        <f t="shared" si="1702"/>
        <v>PKR253703552</v>
      </c>
      <c r="E3917" s="41" t="str">
        <f t="shared" si="1703"/>
        <v>596421504854</v>
      </c>
      <c r="F3917" s="39" t="str">
        <f t="shared" si="1704"/>
        <v>2254237</v>
      </c>
      <c r="G3917" s="39" t="str">
        <f t="shared" si="1705"/>
        <v>WISE EXPRESS(BABYBREATH)</v>
      </c>
      <c r="H3917" s="41" t="str">
        <f t="shared" si="1706"/>
        <v>노운정</v>
      </c>
      <c r="I3917" s="39" t="str">
        <f t="shared" si="1707"/>
        <v>06279</v>
      </c>
      <c r="J3917" s="52" t="str">
        <f t="shared" si="1708"/>
        <v/>
      </c>
      <c r="K3917" s="75">
        <f t="shared" si="1709"/>
        <v>1</v>
      </c>
      <c r="L3917" s="76">
        <f t="shared" si="1710"/>
        <v>1</v>
      </c>
      <c r="M3917" s="76">
        <f t="shared" si="1711"/>
        <v>1E-3</v>
      </c>
      <c r="N3917" s="76">
        <f t="shared" si="1712"/>
        <v>1</v>
      </c>
      <c r="O3917" s="42">
        <f t="shared" si="1713"/>
        <v>1</v>
      </c>
      <c r="P3917" s="39" t="str">
        <f t="shared" si="1714"/>
        <v>목록(Manifest)</v>
      </c>
      <c r="Q3917" s="72">
        <f t="shared" si="1715"/>
        <v>120</v>
      </c>
      <c r="R3917" s="43" t="str">
        <f t="shared" si="1716"/>
        <v>5X033</v>
      </c>
      <c r="S3917" s="82" t="str">
        <f t="shared" si="1717"/>
        <v/>
      </c>
      <c r="T3917" s="40">
        <f t="shared" si="1718"/>
        <v>45926</v>
      </c>
      <c r="U3917" s="44">
        <v>2500</v>
      </c>
      <c r="V3917" s="44">
        <f t="shared" si="1719"/>
        <v>0</v>
      </c>
      <c r="W3917" s="77">
        <f t="shared" si="1720"/>
        <v>2500</v>
      </c>
      <c r="X3917" s="78">
        <f t="shared" si="1721"/>
        <v>0</v>
      </c>
      <c r="Y3917" s="44" cm="1">
        <f t="array" ref="Y3917">_xlfn.IFNA(_xlfn.IFS(AND(Q3917&gt;=2000, Q3917&lt;3000), 10000, AND(Q3917&gt;=3000, Q3917&lt;4000), 15000, AND(Q3917&gt;=4000, Q3917&lt;5000), 20000, AND(Q3917&gt;=5000), 25000),0)</f>
        <v>0</v>
      </c>
      <c r="Z3917" s="91">
        <f t="shared" si="1722"/>
        <v>0</v>
      </c>
      <c r="AA3917" s="44">
        <f t="shared" si="1723"/>
        <v>0</v>
      </c>
      <c r="AB3917" s="44"/>
      <c r="AC3917" s="44"/>
      <c r="AD3917" s="44"/>
      <c r="AE3917" s="44">
        <f>VLOOKUP(O3917,정산업데이트!$A$6:$B$12,2,10)</f>
        <v>0</v>
      </c>
      <c r="AF3917" s="44"/>
      <c r="AG3917" s="79">
        <f t="shared" si="1724"/>
        <v>0</v>
      </c>
      <c r="AH3917" s="80">
        <f t="shared" si="1725"/>
        <v>2500</v>
      </c>
      <c r="AJ3917" s="35" t="s">
        <v>20467</v>
      </c>
      <c r="AK3917" s="35" t="s">
        <v>73</v>
      </c>
      <c r="AL3917" s="35" t="s">
        <v>20468</v>
      </c>
      <c r="AM3917" s="35" t="s">
        <v>22054</v>
      </c>
      <c r="AN3917" s="35" t="s">
        <v>22055</v>
      </c>
      <c r="AO3917" s="35" t="s">
        <v>22056</v>
      </c>
      <c r="AP3917" s="35" t="s">
        <v>15522</v>
      </c>
      <c r="AQ3917" s="35" t="s">
        <v>122</v>
      </c>
      <c r="AR3917" s="35">
        <v>1</v>
      </c>
      <c r="AS3917" s="35">
        <v>1</v>
      </c>
      <c r="AT3917" s="35">
        <v>1E-3</v>
      </c>
      <c r="AU3917" s="35">
        <v>1</v>
      </c>
      <c r="AV3917" s="35" t="s">
        <v>7</v>
      </c>
      <c r="AW3917" s="35">
        <v>120</v>
      </c>
      <c r="AX3917" s="35" t="s">
        <v>68</v>
      </c>
      <c r="AY3917" s="35" t="s">
        <v>68</v>
      </c>
      <c r="AZ3917" s="35" t="s">
        <v>68</v>
      </c>
      <c r="BA3917" s="35" t="s">
        <v>68</v>
      </c>
      <c r="BB3917" s="35" t="s">
        <v>68</v>
      </c>
      <c r="BC3917" s="35" t="s">
        <v>188</v>
      </c>
      <c r="BD3917" s="35" t="s">
        <v>189</v>
      </c>
      <c r="BE3917" s="35" t="s">
        <v>190</v>
      </c>
      <c r="BF3917" s="35" t="s">
        <v>122</v>
      </c>
      <c r="BG3917" s="35" t="s">
        <v>69</v>
      </c>
      <c r="BH3917" s="35" t="s">
        <v>22057</v>
      </c>
      <c r="BI3917" s="35" t="s">
        <v>122</v>
      </c>
      <c r="BJ3917" s="35" t="s">
        <v>22058</v>
      </c>
      <c r="BK3917" s="35" t="s">
        <v>867</v>
      </c>
      <c r="BL3917" s="35" t="s">
        <v>122</v>
      </c>
      <c r="BM3917" s="35" t="s">
        <v>189</v>
      </c>
      <c r="BN3917" s="35" t="s">
        <v>70</v>
      </c>
      <c r="BO3917" s="35" t="s">
        <v>71</v>
      </c>
      <c r="BP3917" s="35" t="s">
        <v>122</v>
      </c>
      <c r="BQ3917" s="35" t="s">
        <v>163</v>
      </c>
    </row>
    <row r="3918" spans="1:69" x14ac:dyDescent="0.4">
      <c r="A3918" s="40" t="str">
        <f t="shared" si="1699"/>
        <v>2025-09-26</v>
      </c>
      <c r="B3918" s="40" t="str">
        <f t="shared" si="1700"/>
        <v>SYD</v>
      </c>
      <c r="C3918" s="39" t="str">
        <f t="shared" si="1701"/>
        <v>40644127020</v>
      </c>
      <c r="D3918" s="41" t="str">
        <f t="shared" si="1702"/>
        <v>PAU029762086</v>
      </c>
      <c r="E3918" s="41" t="str">
        <f t="shared" si="1703"/>
        <v>596421505580</v>
      </c>
      <c r="F3918" s="39" t="str">
        <f t="shared" si="1704"/>
        <v>2254256</v>
      </c>
      <c r="G3918" s="39" t="str">
        <f t="shared" si="1705"/>
        <v>WISE EXPRESS(BOOSTUP)</v>
      </c>
      <c r="H3918" s="41" t="str">
        <f t="shared" si="1706"/>
        <v>정지혜</v>
      </c>
      <c r="I3918" s="39" t="str">
        <f t="shared" si="1707"/>
        <v>32152</v>
      </c>
      <c r="J3918" s="52" t="str">
        <f t="shared" si="1708"/>
        <v>일반전환(합산/과태료사전방지-PAU029762079,PAU029762080)</v>
      </c>
      <c r="K3918" s="75">
        <f t="shared" si="1709"/>
        <v>1</v>
      </c>
      <c r="L3918" s="76">
        <f t="shared" si="1710"/>
        <v>1</v>
      </c>
      <c r="M3918" s="76">
        <f t="shared" si="1711"/>
        <v>1E-3</v>
      </c>
      <c r="N3918" s="76">
        <f t="shared" si="1712"/>
        <v>1</v>
      </c>
      <c r="O3918" s="42">
        <f t="shared" si="1713"/>
        <v>1</v>
      </c>
      <c r="P3918" s="39" t="str">
        <f t="shared" si="1714"/>
        <v>일반(목록배제,Normal-Manifest Exception)</v>
      </c>
      <c r="Q3918" s="72">
        <f t="shared" si="1715"/>
        <v>60</v>
      </c>
      <c r="R3918" s="43" t="str">
        <f t="shared" si="1716"/>
        <v>5X033</v>
      </c>
      <c r="S3918" s="82" t="str">
        <f t="shared" si="1717"/>
        <v/>
      </c>
      <c r="T3918" s="40">
        <f t="shared" si="1718"/>
        <v>45926</v>
      </c>
      <c r="U3918" s="44">
        <v>2500</v>
      </c>
      <c r="V3918" s="44">
        <f t="shared" si="1719"/>
        <v>0</v>
      </c>
      <c r="W3918" s="77">
        <f t="shared" si="1720"/>
        <v>2500</v>
      </c>
      <c r="X3918" s="78">
        <f t="shared" si="1721"/>
        <v>0</v>
      </c>
      <c r="Y3918" s="44" cm="1">
        <f t="array" ref="Y3918">_xlfn.IFNA(_xlfn.IFS(AND(Q3918&gt;=2000, Q3918&lt;3000), 10000, AND(Q3918&gt;=3000, Q3918&lt;4000), 15000, AND(Q3918&gt;=4000, Q3918&lt;5000), 20000, AND(Q3918&gt;=5000), 25000),0)</f>
        <v>0</v>
      </c>
      <c r="Z3918" s="91">
        <f t="shared" si="1722"/>
        <v>300</v>
      </c>
      <c r="AA3918" s="44">
        <f t="shared" si="1723"/>
        <v>0</v>
      </c>
      <c r="AB3918" s="44"/>
      <c r="AC3918" s="44"/>
      <c r="AD3918" s="44"/>
      <c r="AE3918" s="44">
        <f>VLOOKUP(O3918,정산업데이트!$A$6:$B$12,2,10)</f>
        <v>0</v>
      </c>
      <c r="AF3918" s="44"/>
      <c r="AG3918" s="79">
        <f t="shared" si="1724"/>
        <v>300</v>
      </c>
      <c r="AH3918" s="80">
        <f t="shared" si="1725"/>
        <v>2800</v>
      </c>
      <c r="AJ3918" s="35" t="s">
        <v>20467</v>
      </c>
      <c r="AK3918" s="35" t="s">
        <v>73</v>
      </c>
      <c r="AL3918" s="35" t="s">
        <v>20468</v>
      </c>
      <c r="AM3918" s="35" t="s">
        <v>22059</v>
      </c>
      <c r="AN3918" s="35" t="s">
        <v>22060</v>
      </c>
      <c r="AO3918" s="35" t="s">
        <v>22061</v>
      </c>
      <c r="AP3918" s="35" t="s">
        <v>22062</v>
      </c>
      <c r="AQ3918" s="35" t="s">
        <v>22063</v>
      </c>
      <c r="AR3918" s="35">
        <v>1</v>
      </c>
      <c r="AS3918" s="35">
        <v>1</v>
      </c>
      <c r="AT3918" s="35">
        <v>1E-3</v>
      </c>
      <c r="AU3918" s="35">
        <v>1</v>
      </c>
      <c r="AV3918" s="35" t="s">
        <v>8</v>
      </c>
      <c r="AW3918" s="35">
        <v>60</v>
      </c>
      <c r="AX3918" s="35" t="s">
        <v>68</v>
      </c>
      <c r="AY3918" s="35" t="s">
        <v>68</v>
      </c>
      <c r="AZ3918" s="35" t="s">
        <v>68</v>
      </c>
      <c r="BA3918" s="35" t="s">
        <v>68</v>
      </c>
      <c r="BB3918" s="35" t="s">
        <v>68</v>
      </c>
      <c r="BC3918" s="35" t="s">
        <v>129</v>
      </c>
      <c r="BD3918" s="35" t="s">
        <v>91</v>
      </c>
      <c r="BE3918" s="35" t="s">
        <v>92</v>
      </c>
      <c r="BF3918" s="35" t="s">
        <v>122</v>
      </c>
      <c r="BG3918" s="35" t="s">
        <v>69</v>
      </c>
      <c r="BH3918" s="35" t="s">
        <v>22064</v>
      </c>
      <c r="BI3918" s="35" t="s">
        <v>122</v>
      </c>
      <c r="BJ3918" s="35" t="s">
        <v>22065</v>
      </c>
      <c r="BK3918" s="35" t="s">
        <v>867</v>
      </c>
      <c r="BL3918" s="35" t="s">
        <v>122</v>
      </c>
      <c r="BM3918" s="35" t="s">
        <v>91</v>
      </c>
      <c r="BN3918" s="35" t="s">
        <v>70</v>
      </c>
      <c r="BO3918" s="35" t="s">
        <v>71</v>
      </c>
      <c r="BP3918" s="35" t="s">
        <v>122</v>
      </c>
      <c r="BQ3918" s="35" t="s">
        <v>163</v>
      </c>
    </row>
    <row r="3919" spans="1:69" x14ac:dyDescent="0.4">
      <c r="A3919" s="40" t="str">
        <f t="shared" si="1699"/>
        <v>2025-09-26</v>
      </c>
      <c r="B3919" s="40" t="str">
        <f t="shared" si="1700"/>
        <v>SYD</v>
      </c>
      <c r="C3919" s="39" t="str">
        <f t="shared" si="1701"/>
        <v>40644127020</v>
      </c>
      <c r="D3919" s="41" t="str">
        <f t="shared" si="1702"/>
        <v>PKR253731052</v>
      </c>
      <c r="E3919" s="41" t="str">
        <f t="shared" si="1703"/>
        <v>596421514013 (6)</v>
      </c>
      <c r="F3919" s="39" t="str">
        <f t="shared" si="1704"/>
        <v>2254225</v>
      </c>
      <c r="G3919" s="39" t="str">
        <f t="shared" si="1705"/>
        <v>WISE EXPRESS LOGISTICS PTY LTD</v>
      </c>
      <c r="H3919" s="41" t="str">
        <f t="shared" si="1706"/>
        <v>지피지기</v>
      </c>
      <c r="I3919" s="39" t="str">
        <f t="shared" si="1707"/>
        <v>48299</v>
      </c>
      <c r="J3919" s="52" t="str">
        <f t="shared" si="1708"/>
        <v>[사업자]</v>
      </c>
      <c r="K3919" s="75">
        <f t="shared" si="1709"/>
        <v>6</v>
      </c>
      <c r="L3919" s="76">
        <f t="shared" si="1710"/>
        <v>78</v>
      </c>
      <c r="M3919" s="76">
        <f t="shared" si="1711"/>
        <v>1E-3</v>
      </c>
      <c r="N3919" s="76">
        <f t="shared" si="1712"/>
        <v>78</v>
      </c>
      <c r="O3919" s="42">
        <f t="shared" si="1713"/>
        <v>13</v>
      </c>
      <c r="P3919" s="39" t="str">
        <f t="shared" si="1714"/>
        <v>일반(NORMAL)</v>
      </c>
      <c r="Q3919" s="72">
        <f t="shared" si="1715"/>
        <v>10985.8</v>
      </c>
      <c r="R3919" s="43" t="str">
        <f t="shared" si="1716"/>
        <v>5X033</v>
      </c>
      <c r="S3919" s="82" t="str">
        <f t="shared" si="1717"/>
        <v/>
      </c>
      <c r="T3919" s="40">
        <f t="shared" si="1718"/>
        <v>45926</v>
      </c>
      <c r="U3919" s="44">
        <v>2500</v>
      </c>
      <c r="V3919" s="44">
        <f t="shared" si="1719"/>
        <v>800</v>
      </c>
      <c r="W3919" s="77">
        <f t="shared" si="1720"/>
        <v>3300</v>
      </c>
      <c r="X3919" s="78">
        <f t="shared" si="1721"/>
        <v>12500</v>
      </c>
      <c r="Y3919" s="44" cm="1">
        <f t="array" ref="Y3919">_xlfn.IFNA(_xlfn.IFS(AND(Q3919&gt;=2000, Q3919&lt;3000), 10000, AND(Q3919&gt;=3000, Q3919&lt;4000), 15000, AND(Q3919&gt;=4000, Q3919&lt;5000), 20000, AND(Q3919&gt;=5000), 25000),0)</f>
        <v>25000</v>
      </c>
      <c r="Z3919" s="91">
        <v>5500</v>
      </c>
      <c r="AA3919" s="44">
        <f t="shared" si="1723"/>
        <v>0</v>
      </c>
      <c r="AB3919" s="44"/>
      <c r="AC3919" s="44"/>
      <c r="AD3919" s="44"/>
      <c r="AE3919" s="44">
        <f>VLOOKUP(O3919,정산업데이트!$A$6:$B$12,2,10)</f>
        <v>3000</v>
      </c>
      <c r="AF3919" s="44"/>
      <c r="AG3919" s="79">
        <f t="shared" si="1724"/>
        <v>46000</v>
      </c>
      <c r="AH3919" s="80">
        <f t="shared" si="1725"/>
        <v>49300</v>
      </c>
      <c r="AJ3919" s="35" t="s">
        <v>20467</v>
      </c>
      <c r="AK3919" s="35" t="s">
        <v>73</v>
      </c>
      <c r="AL3919" s="35" t="s">
        <v>20468</v>
      </c>
      <c r="AM3919" s="35" t="s">
        <v>22066</v>
      </c>
      <c r="AN3919" s="35" t="s">
        <v>272</v>
      </c>
      <c r="AO3919" s="35" t="s">
        <v>273</v>
      </c>
      <c r="AP3919" s="35" t="s">
        <v>1309</v>
      </c>
      <c r="AQ3919" s="35" t="s">
        <v>160</v>
      </c>
      <c r="AR3919" s="35">
        <v>6</v>
      </c>
      <c r="AS3919" s="35">
        <v>78</v>
      </c>
      <c r="AT3919" s="35">
        <v>1E-3</v>
      </c>
      <c r="AU3919" s="35">
        <v>78</v>
      </c>
      <c r="AV3919" s="35" t="s">
        <v>127</v>
      </c>
      <c r="AW3919" s="35">
        <v>10985.8</v>
      </c>
      <c r="AX3919" s="35" t="s">
        <v>68</v>
      </c>
      <c r="AY3919" s="35" t="s">
        <v>68</v>
      </c>
      <c r="AZ3919" s="35" t="s">
        <v>68</v>
      </c>
      <c r="BA3919" s="35" t="s">
        <v>122</v>
      </c>
      <c r="BB3919" s="35" t="s">
        <v>122</v>
      </c>
      <c r="BC3919" s="35" t="s">
        <v>125</v>
      </c>
      <c r="BD3919" s="35" t="s">
        <v>74</v>
      </c>
      <c r="BE3919" s="35" t="s">
        <v>168</v>
      </c>
      <c r="BF3919" s="35" t="s">
        <v>122</v>
      </c>
      <c r="BG3919" s="35" t="s">
        <v>69</v>
      </c>
      <c r="BH3919" s="35" t="s">
        <v>22067</v>
      </c>
      <c r="BI3919" s="35" t="s">
        <v>122</v>
      </c>
      <c r="BJ3919" s="35" t="s">
        <v>22068</v>
      </c>
      <c r="BK3919" s="35" t="s">
        <v>867</v>
      </c>
      <c r="BL3919" s="35" t="s">
        <v>122</v>
      </c>
      <c r="BM3919" s="35" t="s">
        <v>74</v>
      </c>
      <c r="BN3919" s="35" t="s">
        <v>70</v>
      </c>
      <c r="BO3919" s="35" t="s">
        <v>71</v>
      </c>
      <c r="BP3919" s="35" t="s">
        <v>122</v>
      </c>
      <c r="BQ3919" s="35" t="s">
        <v>163</v>
      </c>
    </row>
    <row r="3920" spans="1:69" x14ac:dyDescent="0.4">
      <c r="A3920" s="40" t="str">
        <f t="shared" si="1699"/>
        <v>2025-09-26</v>
      </c>
      <c r="B3920" s="40" t="str">
        <f t="shared" si="1700"/>
        <v>SYD</v>
      </c>
      <c r="C3920" s="39" t="str">
        <f t="shared" si="1701"/>
        <v>40644127020</v>
      </c>
      <c r="D3920" s="41" t="str">
        <f t="shared" si="1702"/>
        <v>PKR253728812</v>
      </c>
      <c r="E3920" s="41" t="str">
        <f t="shared" si="1703"/>
        <v>596421513383</v>
      </c>
      <c r="F3920" s="39" t="str">
        <f t="shared" si="1704"/>
        <v>2254238</v>
      </c>
      <c r="G3920" s="39" t="str">
        <f t="shared" si="1705"/>
        <v>WISE EXPRESS(CHUHO)</v>
      </c>
      <c r="H3920" s="41" t="str">
        <f t="shared" si="1706"/>
        <v>박미란</v>
      </c>
      <c r="I3920" s="39" t="str">
        <f t="shared" si="1707"/>
        <v>07311</v>
      </c>
      <c r="J3920" s="52" t="str">
        <f t="shared" si="1708"/>
        <v/>
      </c>
      <c r="K3920" s="75">
        <f t="shared" si="1709"/>
        <v>1</v>
      </c>
      <c r="L3920" s="76">
        <f t="shared" si="1710"/>
        <v>3</v>
      </c>
      <c r="M3920" s="76">
        <f t="shared" si="1711"/>
        <v>1E-3</v>
      </c>
      <c r="N3920" s="76">
        <f t="shared" si="1712"/>
        <v>3</v>
      </c>
      <c r="O3920" s="42">
        <f t="shared" si="1713"/>
        <v>3</v>
      </c>
      <c r="P3920" s="39" t="str">
        <f t="shared" si="1714"/>
        <v>일반(목록배제,Normal-Manifest Exception)</v>
      </c>
      <c r="Q3920" s="72">
        <f t="shared" si="1715"/>
        <v>105</v>
      </c>
      <c r="R3920" s="43" t="str">
        <f t="shared" si="1716"/>
        <v>5X033</v>
      </c>
      <c r="S3920" s="82" t="str">
        <f t="shared" si="1717"/>
        <v/>
      </c>
      <c r="T3920" s="40">
        <f t="shared" si="1718"/>
        <v>45926</v>
      </c>
      <c r="U3920" s="44">
        <v>2500</v>
      </c>
      <c r="V3920" s="44">
        <f t="shared" si="1719"/>
        <v>0</v>
      </c>
      <c r="W3920" s="77">
        <f t="shared" si="1720"/>
        <v>2500</v>
      </c>
      <c r="X3920" s="78">
        <f t="shared" si="1721"/>
        <v>0</v>
      </c>
      <c r="Y3920" s="44" cm="1">
        <f t="array" ref="Y3920">_xlfn.IFNA(_xlfn.IFS(AND(Q3920&gt;=2000, Q3920&lt;3000), 10000, AND(Q3920&gt;=3000, Q3920&lt;4000), 15000, AND(Q3920&gt;=4000, Q3920&lt;5000), 20000, AND(Q3920&gt;=5000), 25000),0)</f>
        <v>0</v>
      </c>
      <c r="Z3920" s="91">
        <f t="shared" si="1722"/>
        <v>300</v>
      </c>
      <c r="AA3920" s="44">
        <f t="shared" si="1723"/>
        <v>0</v>
      </c>
      <c r="AB3920" s="44"/>
      <c r="AC3920" s="44"/>
      <c r="AD3920" s="44"/>
      <c r="AE3920" s="44">
        <f>VLOOKUP(O3920,정산업데이트!$A$6:$B$12,2,10)</f>
        <v>0</v>
      </c>
      <c r="AF3920" s="44"/>
      <c r="AG3920" s="79">
        <f t="shared" si="1724"/>
        <v>300</v>
      </c>
      <c r="AH3920" s="80">
        <f t="shared" si="1725"/>
        <v>2800</v>
      </c>
      <c r="AJ3920" s="35" t="s">
        <v>20467</v>
      </c>
      <c r="AK3920" s="35" t="s">
        <v>73</v>
      </c>
      <c r="AL3920" s="35" t="s">
        <v>20468</v>
      </c>
      <c r="AM3920" s="35" t="s">
        <v>22069</v>
      </c>
      <c r="AN3920" s="35" t="s">
        <v>22070</v>
      </c>
      <c r="AO3920" s="35" t="s">
        <v>22071</v>
      </c>
      <c r="AP3920" s="35" t="s">
        <v>22072</v>
      </c>
      <c r="AQ3920" s="35" t="s">
        <v>122</v>
      </c>
      <c r="AR3920" s="35">
        <v>1</v>
      </c>
      <c r="AS3920" s="35">
        <v>3</v>
      </c>
      <c r="AT3920" s="35">
        <v>1E-3</v>
      </c>
      <c r="AU3920" s="35">
        <v>3</v>
      </c>
      <c r="AV3920" s="35" t="s">
        <v>8</v>
      </c>
      <c r="AW3920" s="35">
        <v>105</v>
      </c>
      <c r="AX3920" s="35" t="s">
        <v>68</v>
      </c>
      <c r="AY3920" s="35" t="s">
        <v>68</v>
      </c>
      <c r="AZ3920" s="35" t="s">
        <v>68</v>
      </c>
      <c r="BA3920" s="35" t="s">
        <v>68</v>
      </c>
      <c r="BB3920" s="35" t="s">
        <v>68</v>
      </c>
      <c r="BC3920" s="35" t="s">
        <v>123</v>
      </c>
      <c r="BD3920" s="35" t="s">
        <v>81</v>
      </c>
      <c r="BE3920" s="35" t="s">
        <v>191</v>
      </c>
      <c r="BF3920" s="35" t="s">
        <v>122</v>
      </c>
      <c r="BG3920" s="35" t="s">
        <v>69</v>
      </c>
      <c r="BH3920" s="35" t="s">
        <v>22073</v>
      </c>
      <c r="BI3920" s="35" t="s">
        <v>122</v>
      </c>
      <c r="BJ3920" s="35" t="s">
        <v>22074</v>
      </c>
      <c r="BK3920" s="35" t="s">
        <v>867</v>
      </c>
      <c r="BL3920" s="35" t="s">
        <v>122</v>
      </c>
      <c r="BM3920" s="35" t="s">
        <v>81</v>
      </c>
      <c r="BN3920" s="35" t="s">
        <v>70</v>
      </c>
      <c r="BO3920" s="35" t="s">
        <v>71</v>
      </c>
      <c r="BP3920" s="35" t="s">
        <v>122</v>
      </c>
      <c r="BQ3920" s="35" t="s">
        <v>163</v>
      </c>
    </row>
    <row r="3921" spans="1:69" x14ac:dyDescent="0.4">
      <c r="A3921" s="40" t="str">
        <f t="shared" si="1699"/>
        <v>2025-09-26</v>
      </c>
      <c r="B3921" s="40" t="str">
        <f t="shared" si="1700"/>
        <v>SYD</v>
      </c>
      <c r="C3921" s="39" t="str">
        <f t="shared" si="1701"/>
        <v>40644127020</v>
      </c>
      <c r="D3921" s="41" t="str">
        <f t="shared" si="1702"/>
        <v>PKR253728813</v>
      </c>
      <c r="E3921" s="41" t="str">
        <f t="shared" si="1703"/>
        <v>596421513394</v>
      </c>
      <c r="F3921" s="39" t="str">
        <f t="shared" si="1704"/>
        <v>2254238</v>
      </c>
      <c r="G3921" s="39" t="str">
        <f t="shared" si="1705"/>
        <v>WISE EXPRESS(CHUHO)</v>
      </c>
      <c r="H3921" s="41" t="str">
        <f t="shared" si="1706"/>
        <v>이은미</v>
      </c>
      <c r="I3921" s="39" t="str">
        <f t="shared" si="1707"/>
        <v>14591</v>
      </c>
      <c r="J3921" s="52" t="str">
        <f t="shared" si="1708"/>
        <v/>
      </c>
      <c r="K3921" s="75">
        <f t="shared" si="1709"/>
        <v>1</v>
      </c>
      <c r="L3921" s="76">
        <f t="shared" si="1710"/>
        <v>1</v>
      </c>
      <c r="M3921" s="76">
        <f t="shared" si="1711"/>
        <v>1E-3</v>
      </c>
      <c r="N3921" s="76">
        <f t="shared" si="1712"/>
        <v>1</v>
      </c>
      <c r="O3921" s="42">
        <f t="shared" si="1713"/>
        <v>1</v>
      </c>
      <c r="P3921" s="39" t="str">
        <f t="shared" si="1714"/>
        <v>일반(목록배제,Normal-Manifest Exception)</v>
      </c>
      <c r="Q3921" s="72">
        <f t="shared" si="1715"/>
        <v>25</v>
      </c>
      <c r="R3921" s="43" t="str">
        <f t="shared" si="1716"/>
        <v>5X033</v>
      </c>
      <c r="S3921" s="82" t="str">
        <f t="shared" si="1717"/>
        <v/>
      </c>
      <c r="T3921" s="40">
        <f t="shared" si="1718"/>
        <v>45926</v>
      </c>
      <c r="U3921" s="44">
        <v>2500</v>
      </c>
      <c r="V3921" s="44">
        <f t="shared" si="1719"/>
        <v>0</v>
      </c>
      <c r="W3921" s="77">
        <f t="shared" si="1720"/>
        <v>2500</v>
      </c>
      <c r="X3921" s="78">
        <f t="shared" si="1721"/>
        <v>0</v>
      </c>
      <c r="Y3921" s="44" cm="1">
        <f t="array" ref="Y3921">_xlfn.IFNA(_xlfn.IFS(AND(Q3921&gt;=2000, Q3921&lt;3000), 10000, AND(Q3921&gt;=3000, Q3921&lt;4000), 15000, AND(Q3921&gt;=4000, Q3921&lt;5000), 20000, AND(Q3921&gt;=5000), 25000),0)</f>
        <v>0</v>
      </c>
      <c r="Z3921" s="91">
        <f t="shared" si="1722"/>
        <v>300</v>
      </c>
      <c r="AA3921" s="44">
        <f t="shared" si="1723"/>
        <v>0</v>
      </c>
      <c r="AB3921" s="44"/>
      <c r="AC3921" s="44"/>
      <c r="AD3921" s="44"/>
      <c r="AE3921" s="44">
        <f>VLOOKUP(O3921,정산업데이트!$A$6:$B$12,2,10)</f>
        <v>0</v>
      </c>
      <c r="AF3921" s="44"/>
      <c r="AG3921" s="79">
        <f t="shared" si="1724"/>
        <v>300</v>
      </c>
      <c r="AH3921" s="80">
        <f t="shared" si="1725"/>
        <v>2800</v>
      </c>
      <c r="AJ3921" s="35" t="s">
        <v>20467</v>
      </c>
      <c r="AK3921" s="35" t="s">
        <v>73</v>
      </c>
      <c r="AL3921" s="35" t="s">
        <v>20468</v>
      </c>
      <c r="AM3921" s="35" t="s">
        <v>22075</v>
      </c>
      <c r="AN3921" s="35" t="s">
        <v>530</v>
      </c>
      <c r="AO3921" s="35" t="s">
        <v>22076</v>
      </c>
      <c r="AP3921" s="35" t="s">
        <v>7533</v>
      </c>
      <c r="AQ3921" s="35" t="s">
        <v>122</v>
      </c>
      <c r="AR3921" s="35">
        <v>1</v>
      </c>
      <c r="AS3921" s="35">
        <v>1</v>
      </c>
      <c r="AT3921" s="35">
        <v>1E-3</v>
      </c>
      <c r="AU3921" s="35">
        <v>1</v>
      </c>
      <c r="AV3921" s="35" t="s">
        <v>8</v>
      </c>
      <c r="AW3921" s="35">
        <v>25</v>
      </c>
      <c r="AX3921" s="35" t="s">
        <v>68</v>
      </c>
      <c r="AY3921" s="35" t="s">
        <v>68</v>
      </c>
      <c r="AZ3921" s="35" t="s">
        <v>68</v>
      </c>
      <c r="BA3921" s="35" t="s">
        <v>68</v>
      </c>
      <c r="BB3921" s="35" t="s">
        <v>68</v>
      </c>
      <c r="BC3921" s="35" t="s">
        <v>123</v>
      </c>
      <c r="BD3921" s="35" t="s">
        <v>81</v>
      </c>
      <c r="BE3921" s="35" t="s">
        <v>1986</v>
      </c>
      <c r="BF3921" s="35" t="s">
        <v>122</v>
      </c>
      <c r="BG3921" s="35" t="s">
        <v>69</v>
      </c>
      <c r="BH3921" s="35" t="s">
        <v>22077</v>
      </c>
      <c r="BI3921" s="35" t="s">
        <v>122</v>
      </c>
      <c r="BJ3921" s="35" t="s">
        <v>22078</v>
      </c>
      <c r="BK3921" s="35" t="s">
        <v>867</v>
      </c>
      <c r="BL3921" s="35" t="s">
        <v>122</v>
      </c>
      <c r="BM3921" s="35" t="s">
        <v>81</v>
      </c>
      <c r="BN3921" s="35" t="s">
        <v>70</v>
      </c>
      <c r="BO3921" s="35" t="s">
        <v>71</v>
      </c>
      <c r="BP3921" s="35" t="s">
        <v>122</v>
      </c>
      <c r="BQ3921" s="35" t="s">
        <v>163</v>
      </c>
    </row>
    <row r="3922" spans="1:69" x14ac:dyDescent="0.4">
      <c r="A3922" s="40" t="str">
        <f t="shared" si="1699"/>
        <v>2025-09-26</v>
      </c>
      <c r="B3922" s="40" t="str">
        <f t="shared" si="1700"/>
        <v>SYD</v>
      </c>
      <c r="C3922" s="39" t="str">
        <f t="shared" si="1701"/>
        <v>40644127020</v>
      </c>
      <c r="D3922" s="41" t="str">
        <f t="shared" si="1702"/>
        <v>PKR253700866</v>
      </c>
      <c r="E3922" s="41" t="str">
        <f t="shared" si="1703"/>
        <v>596421502032</v>
      </c>
      <c r="F3922" s="39" t="str">
        <f t="shared" si="1704"/>
        <v>2254240</v>
      </c>
      <c r="G3922" s="39" t="str">
        <f t="shared" si="1705"/>
        <v>WISE EXPRESS(VITAHUB)</v>
      </c>
      <c r="H3922" s="41" t="str">
        <f t="shared" si="1706"/>
        <v>변준영</v>
      </c>
      <c r="I3922" s="39" t="str">
        <f t="shared" si="1707"/>
        <v>28421</v>
      </c>
      <c r="J3922" s="52" t="str">
        <f t="shared" si="1708"/>
        <v/>
      </c>
      <c r="K3922" s="75">
        <f t="shared" si="1709"/>
        <v>1</v>
      </c>
      <c r="L3922" s="76">
        <f t="shared" si="1710"/>
        <v>1</v>
      </c>
      <c r="M3922" s="76">
        <f t="shared" si="1711"/>
        <v>1E-3</v>
      </c>
      <c r="N3922" s="76">
        <f t="shared" si="1712"/>
        <v>1</v>
      </c>
      <c r="O3922" s="42">
        <f t="shared" si="1713"/>
        <v>1</v>
      </c>
      <c r="P3922" s="39" t="str">
        <f t="shared" si="1714"/>
        <v>일반(목록배제,Normal-Manifest Exception)</v>
      </c>
      <c r="Q3922" s="72">
        <f t="shared" si="1715"/>
        <v>60</v>
      </c>
      <c r="R3922" s="43" t="str">
        <f t="shared" si="1716"/>
        <v>5X033</v>
      </c>
      <c r="S3922" s="82" t="str">
        <f t="shared" si="1717"/>
        <v/>
      </c>
      <c r="T3922" s="40">
        <f t="shared" si="1718"/>
        <v>45926</v>
      </c>
      <c r="U3922" s="44">
        <v>2500</v>
      </c>
      <c r="V3922" s="44">
        <f t="shared" si="1719"/>
        <v>0</v>
      </c>
      <c r="W3922" s="77">
        <f t="shared" si="1720"/>
        <v>2500</v>
      </c>
      <c r="X3922" s="78">
        <f t="shared" si="1721"/>
        <v>0</v>
      </c>
      <c r="Y3922" s="44" cm="1">
        <f t="array" ref="Y3922">_xlfn.IFNA(_xlfn.IFS(AND(Q3922&gt;=2000, Q3922&lt;3000), 10000, AND(Q3922&gt;=3000, Q3922&lt;4000), 15000, AND(Q3922&gt;=4000, Q3922&lt;5000), 20000, AND(Q3922&gt;=5000), 25000),0)</f>
        <v>0</v>
      </c>
      <c r="Z3922" s="91">
        <f t="shared" si="1722"/>
        <v>300</v>
      </c>
      <c r="AA3922" s="44">
        <f t="shared" si="1723"/>
        <v>0</v>
      </c>
      <c r="AB3922" s="44"/>
      <c r="AC3922" s="44"/>
      <c r="AD3922" s="44"/>
      <c r="AE3922" s="44">
        <f>VLOOKUP(O3922,정산업데이트!$A$6:$B$12,2,10)</f>
        <v>0</v>
      </c>
      <c r="AF3922" s="44"/>
      <c r="AG3922" s="79">
        <f t="shared" si="1724"/>
        <v>300</v>
      </c>
      <c r="AH3922" s="80">
        <f t="shared" si="1725"/>
        <v>2800</v>
      </c>
      <c r="AJ3922" s="35" t="s">
        <v>20467</v>
      </c>
      <c r="AK3922" s="35" t="s">
        <v>73</v>
      </c>
      <c r="AL3922" s="35" t="s">
        <v>20468</v>
      </c>
      <c r="AM3922" s="35" t="s">
        <v>22079</v>
      </c>
      <c r="AN3922" s="35" t="s">
        <v>22080</v>
      </c>
      <c r="AO3922" s="35" t="s">
        <v>22081</v>
      </c>
      <c r="AP3922" s="35" t="s">
        <v>22082</v>
      </c>
      <c r="AQ3922" s="35" t="s">
        <v>122</v>
      </c>
      <c r="AR3922" s="35">
        <v>1</v>
      </c>
      <c r="AS3922" s="35">
        <v>1</v>
      </c>
      <c r="AT3922" s="35">
        <v>1E-3</v>
      </c>
      <c r="AU3922" s="35">
        <v>1</v>
      </c>
      <c r="AV3922" s="35" t="s">
        <v>8</v>
      </c>
      <c r="AW3922" s="35">
        <v>60</v>
      </c>
      <c r="AX3922" s="35" t="s">
        <v>68</v>
      </c>
      <c r="AY3922" s="35" t="s">
        <v>68</v>
      </c>
      <c r="AZ3922" s="35" t="s">
        <v>68</v>
      </c>
      <c r="BA3922" s="35" t="s">
        <v>68</v>
      </c>
      <c r="BB3922" s="35" t="s">
        <v>68</v>
      </c>
      <c r="BC3922" s="35" t="s">
        <v>124</v>
      </c>
      <c r="BD3922" s="35" t="s">
        <v>87</v>
      </c>
      <c r="BE3922" s="35" t="s">
        <v>88</v>
      </c>
      <c r="BF3922" s="35" t="s">
        <v>122</v>
      </c>
      <c r="BG3922" s="35" t="s">
        <v>69</v>
      </c>
      <c r="BH3922" s="35" t="s">
        <v>22083</v>
      </c>
      <c r="BI3922" s="35" t="s">
        <v>122</v>
      </c>
      <c r="BJ3922" s="35" t="s">
        <v>22084</v>
      </c>
      <c r="BK3922" s="35" t="s">
        <v>867</v>
      </c>
      <c r="BL3922" s="35" t="s">
        <v>122</v>
      </c>
      <c r="BM3922" s="35" t="s">
        <v>87</v>
      </c>
      <c r="BN3922" s="35" t="s">
        <v>70</v>
      </c>
      <c r="BO3922" s="35" t="s">
        <v>71</v>
      </c>
      <c r="BP3922" s="35" t="s">
        <v>122</v>
      </c>
      <c r="BQ3922" s="35" t="s">
        <v>163</v>
      </c>
    </row>
    <row r="3923" spans="1:69" x14ac:dyDescent="0.4">
      <c r="A3923" s="40" t="str">
        <f t="shared" si="1699"/>
        <v>2025-09-26</v>
      </c>
      <c r="B3923" s="40" t="str">
        <f t="shared" si="1700"/>
        <v>SYD</v>
      </c>
      <c r="C3923" s="39" t="str">
        <f t="shared" si="1701"/>
        <v>40644127020</v>
      </c>
      <c r="D3923" s="41" t="str">
        <f t="shared" si="1702"/>
        <v>PAU029762172</v>
      </c>
      <c r="E3923" s="41" t="str">
        <f t="shared" si="1703"/>
        <v>596421513173</v>
      </c>
      <c r="F3923" s="39" t="str">
        <f t="shared" si="1704"/>
        <v>2254256</v>
      </c>
      <c r="G3923" s="39" t="str">
        <f t="shared" si="1705"/>
        <v>WISE EXPRESS(BOOSTUP)</v>
      </c>
      <c r="H3923" s="41" t="str">
        <f t="shared" si="1706"/>
        <v>김미연</v>
      </c>
      <c r="I3923" s="39" t="str">
        <f t="shared" si="1707"/>
        <v>42929</v>
      </c>
      <c r="J3923" s="52" t="str">
        <f t="shared" si="1708"/>
        <v/>
      </c>
      <c r="K3923" s="75">
        <f t="shared" si="1709"/>
        <v>1</v>
      </c>
      <c r="L3923" s="76">
        <f t="shared" si="1710"/>
        <v>1</v>
      </c>
      <c r="M3923" s="76">
        <f t="shared" si="1711"/>
        <v>1E-3</v>
      </c>
      <c r="N3923" s="76">
        <f t="shared" si="1712"/>
        <v>1</v>
      </c>
      <c r="O3923" s="42">
        <f t="shared" si="1713"/>
        <v>1</v>
      </c>
      <c r="P3923" s="39" t="str">
        <f t="shared" si="1714"/>
        <v>목록(Manifest)</v>
      </c>
      <c r="Q3923" s="72">
        <f t="shared" si="1715"/>
        <v>60</v>
      </c>
      <c r="R3923" s="43" t="str">
        <f t="shared" si="1716"/>
        <v>5X033</v>
      </c>
      <c r="S3923" s="82" t="str">
        <f t="shared" si="1717"/>
        <v/>
      </c>
      <c r="T3923" s="40">
        <f t="shared" si="1718"/>
        <v>45926</v>
      </c>
      <c r="U3923" s="44">
        <v>2500</v>
      </c>
      <c r="V3923" s="44">
        <f t="shared" si="1719"/>
        <v>0</v>
      </c>
      <c r="W3923" s="77">
        <f t="shared" si="1720"/>
        <v>2500</v>
      </c>
      <c r="X3923" s="78">
        <f t="shared" si="1721"/>
        <v>0</v>
      </c>
      <c r="Y3923" s="44" cm="1">
        <f t="array" ref="Y3923">_xlfn.IFNA(_xlfn.IFS(AND(Q3923&gt;=2000, Q3923&lt;3000), 10000, AND(Q3923&gt;=3000, Q3923&lt;4000), 15000, AND(Q3923&gt;=4000, Q3923&lt;5000), 20000, AND(Q3923&gt;=5000), 25000),0)</f>
        <v>0</v>
      </c>
      <c r="Z3923" s="91">
        <f t="shared" si="1722"/>
        <v>0</v>
      </c>
      <c r="AA3923" s="44">
        <f t="shared" si="1723"/>
        <v>0</v>
      </c>
      <c r="AB3923" s="44"/>
      <c r="AC3923" s="44"/>
      <c r="AD3923" s="44"/>
      <c r="AE3923" s="44">
        <f>VLOOKUP(O3923,정산업데이트!$A$6:$B$12,2,10)</f>
        <v>0</v>
      </c>
      <c r="AF3923" s="44"/>
      <c r="AG3923" s="79">
        <f t="shared" si="1724"/>
        <v>0</v>
      </c>
      <c r="AH3923" s="80">
        <f t="shared" si="1725"/>
        <v>2500</v>
      </c>
      <c r="AJ3923" s="35" t="s">
        <v>20467</v>
      </c>
      <c r="AK3923" s="35" t="s">
        <v>73</v>
      </c>
      <c r="AL3923" s="35" t="s">
        <v>20468</v>
      </c>
      <c r="AM3923" s="35" t="s">
        <v>22085</v>
      </c>
      <c r="AN3923" s="35" t="s">
        <v>770</v>
      </c>
      <c r="AO3923" s="35" t="s">
        <v>22086</v>
      </c>
      <c r="AP3923" s="35" t="s">
        <v>22087</v>
      </c>
      <c r="AQ3923" s="35" t="s">
        <v>122</v>
      </c>
      <c r="AR3923" s="35">
        <v>1</v>
      </c>
      <c r="AS3923" s="35">
        <v>1</v>
      </c>
      <c r="AT3923" s="35">
        <v>1E-3</v>
      </c>
      <c r="AU3923" s="35">
        <v>1</v>
      </c>
      <c r="AV3923" s="35" t="s">
        <v>7</v>
      </c>
      <c r="AW3923" s="35">
        <v>60</v>
      </c>
      <c r="AX3923" s="35" t="s">
        <v>68</v>
      </c>
      <c r="AY3923" s="35" t="s">
        <v>68</v>
      </c>
      <c r="AZ3923" s="35" t="s">
        <v>68</v>
      </c>
      <c r="BA3923" s="35" t="s">
        <v>68</v>
      </c>
      <c r="BB3923" s="35" t="s">
        <v>68</v>
      </c>
      <c r="BC3923" s="35" t="s">
        <v>129</v>
      </c>
      <c r="BD3923" s="35" t="s">
        <v>91</v>
      </c>
      <c r="BE3923" s="35" t="s">
        <v>92</v>
      </c>
      <c r="BF3923" s="35" t="s">
        <v>122</v>
      </c>
      <c r="BG3923" s="35" t="s">
        <v>69</v>
      </c>
      <c r="BH3923" s="35" t="s">
        <v>22088</v>
      </c>
      <c r="BI3923" s="35" t="s">
        <v>122</v>
      </c>
      <c r="BJ3923" s="35" t="s">
        <v>22089</v>
      </c>
      <c r="BK3923" s="35" t="s">
        <v>867</v>
      </c>
      <c r="BL3923" s="35" t="s">
        <v>122</v>
      </c>
      <c r="BM3923" s="35" t="s">
        <v>91</v>
      </c>
      <c r="BN3923" s="35" t="s">
        <v>70</v>
      </c>
      <c r="BO3923" s="35" t="s">
        <v>71</v>
      </c>
      <c r="BP3923" s="35" t="s">
        <v>122</v>
      </c>
      <c r="BQ3923" s="35" t="s">
        <v>163</v>
      </c>
    </row>
    <row r="3924" spans="1:69" x14ac:dyDescent="0.4">
      <c r="A3924" s="40" t="str">
        <f t="shared" si="1699"/>
        <v>2025-09-26</v>
      </c>
      <c r="B3924" s="40" t="str">
        <f t="shared" si="1700"/>
        <v>SYD</v>
      </c>
      <c r="C3924" s="39" t="str">
        <f t="shared" si="1701"/>
        <v>40644127020</v>
      </c>
      <c r="D3924" s="41" t="str">
        <f t="shared" si="1702"/>
        <v>PAU029762170</v>
      </c>
      <c r="E3924" s="41" t="str">
        <f t="shared" si="1703"/>
        <v>596421513195</v>
      </c>
      <c r="F3924" s="39" t="str">
        <f t="shared" si="1704"/>
        <v>2254256</v>
      </c>
      <c r="G3924" s="39" t="str">
        <f t="shared" si="1705"/>
        <v>WISE EXPRESS(BOOSTUP)</v>
      </c>
      <c r="H3924" s="41" t="str">
        <f t="shared" si="1706"/>
        <v>조장훈</v>
      </c>
      <c r="I3924" s="39" t="str">
        <f t="shared" si="1707"/>
        <v>06160</v>
      </c>
      <c r="J3924" s="52" t="str">
        <f t="shared" si="1708"/>
        <v/>
      </c>
      <c r="K3924" s="75">
        <f t="shared" si="1709"/>
        <v>1</v>
      </c>
      <c r="L3924" s="76">
        <f t="shared" si="1710"/>
        <v>1</v>
      </c>
      <c r="M3924" s="76">
        <f t="shared" si="1711"/>
        <v>1E-3</v>
      </c>
      <c r="N3924" s="76">
        <f t="shared" si="1712"/>
        <v>1</v>
      </c>
      <c r="O3924" s="42">
        <f t="shared" si="1713"/>
        <v>1</v>
      </c>
      <c r="P3924" s="39" t="str">
        <f t="shared" si="1714"/>
        <v>목록(Manifest)</v>
      </c>
      <c r="Q3924" s="72">
        <f t="shared" si="1715"/>
        <v>65</v>
      </c>
      <c r="R3924" s="43" t="str">
        <f t="shared" si="1716"/>
        <v>5X033</v>
      </c>
      <c r="S3924" s="82" t="str">
        <f t="shared" si="1717"/>
        <v/>
      </c>
      <c r="T3924" s="40">
        <f t="shared" si="1718"/>
        <v>45926</v>
      </c>
      <c r="U3924" s="44">
        <v>2500</v>
      </c>
      <c r="V3924" s="44">
        <f t="shared" si="1719"/>
        <v>0</v>
      </c>
      <c r="W3924" s="77">
        <f t="shared" si="1720"/>
        <v>2500</v>
      </c>
      <c r="X3924" s="78">
        <f t="shared" si="1721"/>
        <v>0</v>
      </c>
      <c r="Y3924" s="44" cm="1">
        <f t="array" ref="Y3924">_xlfn.IFNA(_xlfn.IFS(AND(Q3924&gt;=2000, Q3924&lt;3000), 10000, AND(Q3924&gt;=3000, Q3924&lt;4000), 15000, AND(Q3924&gt;=4000, Q3924&lt;5000), 20000, AND(Q3924&gt;=5000), 25000),0)</f>
        <v>0</v>
      </c>
      <c r="Z3924" s="91">
        <f t="shared" si="1722"/>
        <v>0</v>
      </c>
      <c r="AA3924" s="44">
        <f t="shared" si="1723"/>
        <v>0</v>
      </c>
      <c r="AB3924" s="44"/>
      <c r="AC3924" s="44"/>
      <c r="AD3924" s="44"/>
      <c r="AE3924" s="44">
        <f>VLOOKUP(O3924,정산업데이트!$A$6:$B$12,2,10)</f>
        <v>0</v>
      </c>
      <c r="AF3924" s="44"/>
      <c r="AG3924" s="79">
        <f t="shared" si="1724"/>
        <v>0</v>
      </c>
      <c r="AH3924" s="80">
        <f t="shared" si="1725"/>
        <v>2500</v>
      </c>
      <c r="AJ3924" s="35" t="s">
        <v>20467</v>
      </c>
      <c r="AK3924" s="35" t="s">
        <v>73</v>
      </c>
      <c r="AL3924" s="35" t="s">
        <v>20468</v>
      </c>
      <c r="AM3924" s="35" t="s">
        <v>22090</v>
      </c>
      <c r="AN3924" s="35" t="s">
        <v>22091</v>
      </c>
      <c r="AO3924" s="35" t="s">
        <v>22092</v>
      </c>
      <c r="AP3924" s="35" t="s">
        <v>847</v>
      </c>
      <c r="AQ3924" s="35" t="s">
        <v>122</v>
      </c>
      <c r="AR3924" s="35">
        <v>1</v>
      </c>
      <c r="AS3924" s="35">
        <v>1</v>
      </c>
      <c r="AT3924" s="35">
        <v>1E-3</v>
      </c>
      <c r="AU3924" s="35">
        <v>1</v>
      </c>
      <c r="AV3924" s="35" t="s">
        <v>7</v>
      </c>
      <c r="AW3924" s="35">
        <v>65</v>
      </c>
      <c r="AX3924" s="35" t="s">
        <v>68</v>
      </c>
      <c r="AY3924" s="35" t="s">
        <v>68</v>
      </c>
      <c r="AZ3924" s="35" t="s">
        <v>68</v>
      </c>
      <c r="BA3924" s="35" t="s">
        <v>68</v>
      </c>
      <c r="BB3924" s="35" t="s">
        <v>68</v>
      </c>
      <c r="BC3924" s="35" t="s">
        <v>129</v>
      </c>
      <c r="BD3924" s="35" t="s">
        <v>91</v>
      </c>
      <c r="BE3924" s="35" t="s">
        <v>92</v>
      </c>
      <c r="BF3924" s="35" t="s">
        <v>122</v>
      </c>
      <c r="BG3924" s="35" t="s">
        <v>69</v>
      </c>
      <c r="BH3924" s="35" t="s">
        <v>22093</v>
      </c>
      <c r="BI3924" s="35" t="s">
        <v>122</v>
      </c>
      <c r="BJ3924" s="35" t="s">
        <v>22094</v>
      </c>
      <c r="BK3924" s="35" t="s">
        <v>867</v>
      </c>
      <c r="BL3924" s="35" t="s">
        <v>122</v>
      </c>
      <c r="BM3924" s="35" t="s">
        <v>91</v>
      </c>
      <c r="BN3924" s="35" t="s">
        <v>70</v>
      </c>
      <c r="BO3924" s="35" t="s">
        <v>71</v>
      </c>
      <c r="BP3924" s="35" t="s">
        <v>122</v>
      </c>
      <c r="BQ3924" s="35" t="s">
        <v>163</v>
      </c>
    </row>
    <row r="3925" spans="1:69" x14ac:dyDescent="0.4">
      <c r="A3925" s="40" t="str">
        <f t="shared" si="1699"/>
        <v>2025-09-26</v>
      </c>
      <c r="B3925" s="40" t="str">
        <f t="shared" si="1700"/>
        <v>SYD</v>
      </c>
      <c r="C3925" s="39" t="str">
        <f t="shared" si="1701"/>
        <v>40644127020</v>
      </c>
      <c r="D3925" s="41" t="str">
        <f t="shared" si="1702"/>
        <v>PAU029762166</v>
      </c>
      <c r="E3925" s="41" t="str">
        <f t="shared" si="1703"/>
        <v>596421513206</v>
      </c>
      <c r="F3925" s="39" t="str">
        <f t="shared" si="1704"/>
        <v>2254256</v>
      </c>
      <c r="G3925" s="39" t="str">
        <f t="shared" si="1705"/>
        <v>WISE EXPRESS(BOOSTUP)</v>
      </c>
      <c r="H3925" s="41" t="str">
        <f t="shared" si="1706"/>
        <v>정복심</v>
      </c>
      <c r="I3925" s="39" t="str">
        <f t="shared" si="1707"/>
        <v>44210</v>
      </c>
      <c r="J3925" s="52" t="str">
        <f t="shared" si="1708"/>
        <v/>
      </c>
      <c r="K3925" s="75">
        <f t="shared" si="1709"/>
        <v>1</v>
      </c>
      <c r="L3925" s="76">
        <f t="shared" si="1710"/>
        <v>1</v>
      </c>
      <c r="M3925" s="76">
        <f t="shared" si="1711"/>
        <v>1E-3</v>
      </c>
      <c r="N3925" s="76">
        <f t="shared" si="1712"/>
        <v>1</v>
      </c>
      <c r="O3925" s="42">
        <f t="shared" si="1713"/>
        <v>1</v>
      </c>
      <c r="P3925" s="39" t="str">
        <f t="shared" si="1714"/>
        <v>목록(Manifest)</v>
      </c>
      <c r="Q3925" s="72">
        <f t="shared" si="1715"/>
        <v>65</v>
      </c>
      <c r="R3925" s="43" t="str">
        <f t="shared" si="1716"/>
        <v>5X033</v>
      </c>
      <c r="S3925" s="82" t="str">
        <f t="shared" si="1717"/>
        <v/>
      </c>
      <c r="T3925" s="40">
        <f t="shared" si="1718"/>
        <v>45926</v>
      </c>
      <c r="U3925" s="44">
        <v>2500</v>
      </c>
      <c r="V3925" s="44">
        <f t="shared" si="1719"/>
        <v>0</v>
      </c>
      <c r="W3925" s="77">
        <f t="shared" si="1720"/>
        <v>2500</v>
      </c>
      <c r="X3925" s="78">
        <f t="shared" si="1721"/>
        <v>0</v>
      </c>
      <c r="Y3925" s="44" cm="1">
        <f t="array" ref="Y3925">_xlfn.IFNA(_xlfn.IFS(AND(Q3925&gt;=2000, Q3925&lt;3000), 10000, AND(Q3925&gt;=3000, Q3925&lt;4000), 15000, AND(Q3925&gt;=4000, Q3925&lt;5000), 20000, AND(Q3925&gt;=5000), 25000),0)</f>
        <v>0</v>
      </c>
      <c r="Z3925" s="91">
        <f t="shared" si="1722"/>
        <v>0</v>
      </c>
      <c r="AA3925" s="44">
        <f t="shared" si="1723"/>
        <v>0</v>
      </c>
      <c r="AB3925" s="44"/>
      <c r="AC3925" s="44"/>
      <c r="AD3925" s="44"/>
      <c r="AE3925" s="44">
        <f>VLOOKUP(O3925,정산업데이트!$A$6:$B$12,2,10)</f>
        <v>0</v>
      </c>
      <c r="AF3925" s="44"/>
      <c r="AG3925" s="79">
        <f t="shared" si="1724"/>
        <v>0</v>
      </c>
      <c r="AH3925" s="80">
        <f t="shared" si="1725"/>
        <v>2500</v>
      </c>
      <c r="AJ3925" s="35" t="s">
        <v>20467</v>
      </c>
      <c r="AK3925" s="35" t="s">
        <v>73</v>
      </c>
      <c r="AL3925" s="35" t="s">
        <v>20468</v>
      </c>
      <c r="AM3925" s="35" t="s">
        <v>22095</v>
      </c>
      <c r="AN3925" s="35" t="s">
        <v>22096</v>
      </c>
      <c r="AO3925" s="35" t="s">
        <v>22097</v>
      </c>
      <c r="AP3925" s="35" t="s">
        <v>22098</v>
      </c>
      <c r="AQ3925" s="35" t="s">
        <v>122</v>
      </c>
      <c r="AR3925" s="35">
        <v>1</v>
      </c>
      <c r="AS3925" s="35">
        <v>1</v>
      </c>
      <c r="AT3925" s="35">
        <v>1E-3</v>
      </c>
      <c r="AU3925" s="35">
        <v>1</v>
      </c>
      <c r="AV3925" s="35" t="s">
        <v>7</v>
      </c>
      <c r="AW3925" s="35">
        <v>65</v>
      </c>
      <c r="AX3925" s="35" t="s">
        <v>68</v>
      </c>
      <c r="AY3925" s="35" t="s">
        <v>68</v>
      </c>
      <c r="AZ3925" s="35" t="s">
        <v>68</v>
      </c>
      <c r="BA3925" s="35" t="s">
        <v>68</v>
      </c>
      <c r="BB3925" s="35" t="s">
        <v>68</v>
      </c>
      <c r="BC3925" s="35" t="s">
        <v>129</v>
      </c>
      <c r="BD3925" s="35" t="s">
        <v>91</v>
      </c>
      <c r="BE3925" s="35" t="s">
        <v>92</v>
      </c>
      <c r="BF3925" s="35" t="s">
        <v>122</v>
      </c>
      <c r="BG3925" s="35" t="s">
        <v>69</v>
      </c>
      <c r="BH3925" s="35" t="s">
        <v>22099</v>
      </c>
      <c r="BI3925" s="35" t="s">
        <v>122</v>
      </c>
      <c r="BJ3925" s="35" t="s">
        <v>22100</v>
      </c>
      <c r="BK3925" s="35" t="s">
        <v>867</v>
      </c>
      <c r="BL3925" s="35" t="s">
        <v>122</v>
      </c>
      <c r="BM3925" s="35" t="s">
        <v>91</v>
      </c>
      <c r="BN3925" s="35" t="s">
        <v>70</v>
      </c>
      <c r="BO3925" s="35" t="s">
        <v>71</v>
      </c>
      <c r="BP3925" s="35" t="s">
        <v>122</v>
      </c>
      <c r="BQ3925" s="35" t="s">
        <v>163</v>
      </c>
    </row>
    <row r="3926" spans="1:69" x14ac:dyDescent="0.4">
      <c r="A3926" s="40" t="str">
        <f t="shared" si="1699"/>
        <v>2025-09-26</v>
      </c>
      <c r="B3926" s="40" t="str">
        <f t="shared" si="1700"/>
        <v>SYD</v>
      </c>
      <c r="C3926" s="39" t="str">
        <f t="shared" si="1701"/>
        <v>40644127020</v>
      </c>
      <c r="D3926" s="41" t="str">
        <f t="shared" si="1702"/>
        <v>PAU029762171</v>
      </c>
      <c r="E3926" s="41" t="str">
        <f t="shared" si="1703"/>
        <v>596421513210</v>
      </c>
      <c r="F3926" s="39" t="str">
        <f t="shared" si="1704"/>
        <v>2254256</v>
      </c>
      <c r="G3926" s="39" t="str">
        <f t="shared" si="1705"/>
        <v>WISE EXPRESS(BOOSTUP)</v>
      </c>
      <c r="H3926" s="41" t="str">
        <f t="shared" si="1706"/>
        <v>차지민</v>
      </c>
      <c r="I3926" s="39" t="str">
        <f t="shared" si="1707"/>
        <v>51215</v>
      </c>
      <c r="J3926" s="52" t="str">
        <f t="shared" si="1708"/>
        <v/>
      </c>
      <c r="K3926" s="75">
        <f t="shared" si="1709"/>
        <v>1</v>
      </c>
      <c r="L3926" s="76">
        <f t="shared" si="1710"/>
        <v>1</v>
      </c>
      <c r="M3926" s="76">
        <f t="shared" si="1711"/>
        <v>1E-3</v>
      </c>
      <c r="N3926" s="76">
        <f t="shared" si="1712"/>
        <v>1</v>
      </c>
      <c r="O3926" s="42">
        <f t="shared" si="1713"/>
        <v>1</v>
      </c>
      <c r="P3926" s="39" t="str">
        <f t="shared" si="1714"/>
        <v>목록(Manifest)</v>
      </c>
      <c r="Q3926" s="72">
        <f t="shared" si="1715"/>
        <v>65</v>
      </c>
      <c r="R3926" s="43" t="str">
        <f t="shared" si="1716"/>
        <v>5X033</v>
      </c>
      <c r="S3926" s="82" t="str">
        <f t="shared" si="1717"/>
        <v/>
      </c>
      <c r="T3926" s="40">
        <f t="shared" si="1718"/>
        <v>45926</v>
      </c>
      <c r="U3926" s="44">
        <v>2500</v>
      </c>
      <c r="V3926" s="44">
        <f t="shared" si="1719"/>
        <v>0</v>
      </c>
      <c r="W3926" s="77">
        <f t="shared" si="1720"/>
        <v>2500</v>
      </c>
      <c r="X3926" s="78">
        <f t="shared" si="1721"/>
        <v>0</v>
      </c>
      <c r="Y3926" s="44" cm="1">
        <f t="array" ref="Y3926">_xlfn.IFNA(_xlfn.IFS(AND(Q3926&gt;=2000, Q3926&lt;3000), 10000, AND(Q3926&gt;=3000, Q3926&lt;4000), 15000, AND(Q3926&gt;=4000, Q3926&lt;5000), 20000, AND(Q3926&gt;=5000), 25000),0)</f>
        <v>0</v>
      </c>
      <c r="Z3926" s="91">
        <f t="shared" si="1722"/>
        <v>0</v>
      </c>
      <c r="AA3926" s="44">
        <f t="shared" si="1723"/>
        <v>0</v>
      </c>
      <c r="AB3926" s="44"/>
      <c r="AC3926" s="44"/>
      <c r="AD3926" s="44"/>
      <c r="AE3926" s="44">
        <f>VLOOKUP(O3926,정산업데이트!$A$6:$B$12,2,10)</f>
        <v>0</v>
      </c>
      <c r="AF3926" s="44"/>
      <c r="AG3926" s="79">
        <f t="shared" si="1724"/>
        <v>0</v>
      </c>
      <c r="AH3926" s="80">
        <f t="shared" si="1725"/>
        <v>2500</v>
      </c>
      <c r="AJ3926" s="35" t="s">
        <v>20467</v>
      </c>
      <c r="AK3926" s="35" t="s">
        <v>73</v>
      </c>
      <c r="AL3926" s="35" t="s">
        <v>20468</v>
      </c>
      <c r="AM3926" s="35" t="s">
        <v>22101</v>
      </c>
      <c r="AN3926" s="35" t="s">
        <v>22102</v>
      </c>
      <c r="AO3926" s="35" t="s">
        <v>22103</v>
      </c>
      <c r="AP3926" s="35" t="s">
        <v>22104</v>
      </c>
      <c r="AQ3926" s="35" t="s">
        <v>122</v>
      </c>
      <c r="AR3926" s="35">
        <v>1</v>
      </c>
      <c r="AS3926" s="35">
        <v>1</v>
      </c>
      <c r="AT3926" s="35">
        <v>1E-3</v>
      </c>
      <c r="AU3926" s="35">
        <v>1</v>
      </c>
      <c r="AV3926" s="35" t="s">
        <v>7</v>
      </c>
      <c r="AW3926" s="35">
        <v>65</v>
      </c>
      <c r="AX3926" s="35" t="s">
        <v>68</v>
      </c>
      <c r="AY3926" s="35" t="s">
        <v>68</v>
      </c>
      <c r="AZ3926" s="35" t="s">
        <v>68</v>
      </c>
      <c r="BA3926" s="35" t="s">
        <v>68</v>
      </c>
      <c r="BB3926" s="35" t="s">
        <v>68</v>
      </c>
      <c r="BC3926" s="35" t="s">
        <v>129</v>
      </c>
      <c r="BD3926" s="35" t="s">
        <v>91</v>
      </c>
      <c r="BE3926" s="35" t="s">
        <v>92</v>
      </c>
      <c r="BF3926" s="35" t="s">
        <v>122</v>
      </c>
      <c r="BG3926" s="35" t="s">
        <v>69</v>
      </c>
      <c r="BH3926" s="35" t="s">
        <v>22105</v>
      </c>
      <c r="BI3926" s="35" t="s">
        <v>122</v>
      </c>
      <c r="BJ3926" s="35" t="s">
        <v>22106</v>
      </c>
      <c r="BK3926" s="35" t="s">
        <v>867</v>
      </c>
      <c r="BL3926" s="35" t="s">
        <v>122</v>
      </c>
      <c r="BM3926" s="35" t="s">
        <v>91</v>
      </c>
      <c r="BN3926" s="35" t="s">
        <v>70</v>
      </c>
      <c r="BO3926" s="35" t="s">
        <v>71</v>
      </c>
      <c r="BP3926" s="35" t="s">
        <v>122</v>
      </c>
      <c r="BQ3926" s="35" t="s">
        <v>163</v>
      </c>
    </row>
    <row r="3927" spans="1:69" x14ac:dyDescent="0.4">
      <c r="A3927" s="40" t="str">
        <f t="shared" si="1699"/>
        <v>2025-09-26</v>
      </c>
      <c r="B3927" s="40" t="str">
        <f t="shared" si="1700"/>
        <v>SYD</v>
      </c>
      <c r="C3927" s="39" t="str">
        <f t="shared" si="1701"/>
        <v>40644127020</v>
      </c>
      <c r="D3927" s="41" t="str">
        <f t="shared" si="1702"/>
        <v>PAU029762165</v>
      </c>
      <c r="E3927" s="41" t="str">
        <f t="shared" si="1703"/>
        <v>596421513221</v>
      </c>
      <c r="F3927" s="39" t="str">
        <f t="shared" si="1704"/>
        <v>2254256</v>
      </c>
      <c r="G3927" s="39" t="str">
        <f t="shared" si="1705"/>
        <v>WISE EXPRESS(BOOSTUP)</v>
      </c>
      <c r="H3927" s="41" t="str">
        <f t="shared" si="1706"/>
        <v>정국희</v>
      </c>
      <c r="I3927" s="39" t="str">
        <f t="shared" si="1707"/>
        <v>06516</v>
      </c>
      <c r="J3927" s="52" t="str">
        <f t="shared" si="1708"/>
        <v/>
      </c>
      <c r="K3927" s="75">
        <f t="shared" si="1709"/>
        <v>1</v>
      </c>
      <c r="L3927" s="76">
        <f t="shared" si="1710"/>
        <v>1</v>
      </c>
      <c r="M3927" s="76">
        <f t="shared" si="1711"/>
        <v>1E-3</v>
      </c>
      <c r="N3927" s="76">
        <f t="shared" si="1712"/>
        <v>1</v>
      </c>
      <c r="O3927" s="42">
        <f t="shared" si="1713"/>
        <v>1</v>
      </c>
      <c r="P3927" s="39" t="str">
        <f t="shared" si="1714"/>
        <v>목록(Manifest)</v>
      </c>
      <c r="Q3927" s="72">
        <f t="shared" si="1715"/>
        <v>60</v>
      </c>
      <c r="R3927" s="43" t="str">
        <f t="shared" si="1716"/>
        <v>5X033</v>
      </c>
      <c r="S3927" s="82" t="str">
        <f t="shared" si="1717"/>
        <v/>
      </c>
      <c r="T3927" s="40">
        <f t="shared" si="1718"/>
        <v>45926</v>
      </c>
      <c r="U3927" s="44">
        <v>2500</v>
      </c>
      <c r="V3927" s="44">
        <f t="shared" si="1719"/>
        <v>0</v>
      </c>
      <c r="W3927" s="77">
        <f t="shared" si="1720"/>
        <v>2500</v>
      </c>
      <c r="X3927" s="78">
        <f t="shared" si="1721"/>
        <v>0</v>
      </c>
      <c r="Y3927" s="44" cm="1">
        <f t="array" ref="Y3927">_xlfn.IFNA(_xlfn.IFS(AND(Q3927&gt;=2000, Q3927&lt;3000), 10000, AND(Q3927&gt;=3000, Q3927&lt;4000), 15000, AND(Q3927&gt;=4000, Q3927&lt;5000), 20000, AND(Q3927&gt;=5000), 25000),0)</f>
        <v>0</v>
      </c>
      <c r="Z3927" s="91">
        <f t="shared" si="1722"/>
        <v>0</v>
      </c>
      <c r="AA3927" s="44">
        <f t="shared" si="1723"/>
        <v>0</v>
      </c>
      <c r="AB3927" s="44"/>
      <c r="AC3927" s="44"/>
      <c r="AD3927" s="44"/>
      <c r="AE3927" s="44">
        <f>VLOOKUP(O3927,정산업데이트!$A$6:$B$12,2,10)</f>
        <v>0</v>
      </c>
      <c r="AF3927" s="44"/>
      <c r="AG3927" s="79">
        <f t="shared" si="1724"/>
        <v>0</v>
      </c>
      <c r="AH3927" s="80">
        <f t="shared" si="1725"/>
        <v>2500</v>
      </c>
      <c r="AJ3927" s="35" t="s">
        <v>20467</v>
      </c>
      <c r="AK3927" s="35" t="s">
        <v>73</v>
      </c>
      <c r="AL3927" s="35" t="s">
        <v>20468</v>
      </c>
      <c r="AM3927" s="35" t="s">
        <v>22107</v>
      </c>
      <c r="AN3927" s="35" t="s">
        <v>22108</v>
      </c>
      <c r="AO3927" s="35" t="s">
        <v>22109</v>
      </c>
      <c r="AP3927" s="35" t="s">
        <v>1135</v>
      </c>
      <c r="AQ3927" s="35" t="s">
        <v>122</v>
      </c>
      <c r="AR3927" s="35">
        <v>1</v>
      </c>
      <c r="AS3927" s="35">
        <v>1</v>
      </c>
      <c r="AT3927" s="35">
        <v>1E-3</v>
      </c>
      <c r="AU3927" s="35">
        <v>1</v>
      </c>
      <c r="AV3927" s="35" t="s">
        <v>7</v>
      </c>
      <c r="AW3927" s="35">
        <v>60</v>
      </c>
      <c r="AX3927" s="35" t="s">
        <v>68</v>
      </c>
      <c r="AY3927" s="35" t="s">
        <v>68</v>
      </c>
      <c r="AZ3927" s="35" t="s">
        <v>68</v>
      </c>
      <c r="BA3927" s="35" t="s">
        <v>68</v>
      </c>
      <c r="BB3927" s="35" t="s">
        <v>68</v>
      </c>
      <c r="BC3927" s="35" t="s">
        <v>129</v>
      </c>
      <c r="BD3927" s="35" t="s">
        <v>91</v>
      </c>
      <c r="BE3927" s="35" t="s">
        <v>92</v>
      </c>
      <c r="BF3927" s="35" t="s">
        <v>122</v>
      </c>
      <c r="BG3927" s="35" t="s">
        <v>69</v>
      </c>
      <c r="BH3927" s="35" t="s">
        <v>22110</v>
      </c>
      <c r="BI3927" s="35" t="s">
        <v>122</v>
      </c>
      <c r="BJ3927" s="35" t="s">
        <v>22111</v>
      </c>
      <c r="BK3927" s="35" t="s">
        <v>867</v>
      </c>
      <c r="BL3927" s="35" t="s">
        <v>122</v>
      </c>
      <c r="BM3927" s="35" t="s">
        <v>91</v>
      </c>
      <c r="BN3927" s="35" t="s">
        <v>70</v>
      </c>
      <c r="BO3927" s="35" t="s">
        <v>71</v>
      </c>
      <c r="BP3927" s="35" t="s">
        <v>122</v>
      </c>
      <c r="BQ3927" s="35" t="s">
        <v>163</v>
      </c>
    </row>
    <row r="3928" spans="1:69" x14ac:dyDescent="0.4">
      <c r="A3928" s="40" t="str">
        <f t="shared" si="1699"/>
        <v>2025-09-26</v>
      </c>
      <c r="B3928" s="40" t="str">
        <f t="shared" si="1700"/>
        <v>SYD</v>
      </c>
      <c r="C3928" s="39" t="str">
        <f t="shared" si="1701"/>
        <v>40644127020</v>
      </c>
      <c r="D3928" s="41" t="str">
        <f t="shared" si="1702"/>
        <v>PKR253718570</v>
      </c>
      <c r="E3928" s="41" t="str">
        <f t="shared" si="1703"/>
        <v>596421509286</v>
      </c>
      <c r="F3928" s="39" t="str">
        <f t="shared" si="1704"/>
        <v>2256683</v>
      </c>
      <c r="G3928" s="39" t="str">
        <f t="shared" si="1705"/>
        <v>WISE EXPRESS LOGISTICS(PANGZIMOM)</v>
      </c>
      <c r="H3928" s="41" t="str">
        <f t="shared" si="1706"/>
        <v>손정연</v>
      </c>
      <c r="I3928" s="39" t="str">
        <f t="shared" si="1707"/>
        <v>34593</v>
      </c>
      <c r="J3928" s="52" t="str">
        <f t="shared" si="1708"/>
        <v/>
      </c>
      <c r="K3928" s="75">
        <f t="shared" si="1709"/>
        <v>1</v>
      </c>
      <c r="L3928" s="76">
        <f t="shared" si="1710"/>
        <v>4</v>
      </c>
      <c r="M3928" s="76">
        <f t="shared" si="1711"/>
        <v>1E-3</v>
      </c>
      <c r="N3928" s="76">
        <f t="shared" si="1712"/>
        <v>4</v>
      </c>
      <c r="O3928" s="42">
        <f t="shared" si="1713"/>
        <v>4</v>
      </c>
      <c r="P3928" s="39" t="str">
        <f t="shared" si="1714"/>
        <v>일반(목록배제,Normal-Manifest Exception)</v>
      </c>
      <c r="Q3928" s="72">
        <f t="shared" si="1715"/>
        <v>140</v>
      </c>
      <c r="R3928" s="43" t="str">
        <f t="shared" si="1716"/>
        <v>5X033</v>
      </c>
      <c r="S3928" s="82" t="str">
        <f t="shared" si="1717"/>
        <v/>
      </c>
      <c r="T3928" s="40">
        <f t="shared" si="1718"/>
        <v>45926</v>
      </c>
      <c r="U3928" s="44">
        <v>2500</v>
      </c>
      <c r="V3928" s="44">
        <f t="shared" si="1719"/>
        <v>0</v>
      </c>
      <c r="W3928" s="77">
        <f t="shared" si="1720"/>
        <v>2500</v>
      </c>
      <c r="X3928" s="78">
        <f t="shared" si="1721"/>
        <v>0</v>
      </c>
      <c r="Y3928" s="44" cm="1">
        <f t="array" ref="Y3928">_xlfn.IFNA(_xlfn.IFS(AND(Q3928&gt;=2000, Q3928&lt;3000), 10000, AND(Q3928&gt;=3000, Q3928&lt;4000), 15000, AND(Q3928&gt;=4000, Q3928&lt;5000), 20000, AND(Q3928&gt;=5000), 25000),0)</f>
        <v>0</v>
      </c>
      <c r="Z3928" s="91">
        <f t="shared" si="1722"/>
        <v>300</v>
      </c>
      <c r="AA3928" s="44">
        <f t="shared" si="1723"/>
        <v>0</v>
      </c>
      <c r="AB3928" s="44"/>
      <c r="AC3928" s="44"/>
      <c r="AD3928" s="44"/>
      <c r="AE3928" s="44">
        <f>VLOOKUP(O3928,정산업데이트!$A$6:$B$12,2,10)</f>
        <v>0</v>
      </c>
      <c r="AF3928" s="44"/>
      <c r="AG3928" s="79">
        <f t="shared" si="1724"/>
        <v>300</v>
      </c>
      <c r="AH3928" s="80">
        <f t="shared" si="1725"/>
        <v>2800</v>
      </c>
      <c r="AJ3928" s="35" t="s">
        <v>20467</v>
      </c>
      <c r="AK3928" s="35" t="s">
        <v>73</v>
      </c>
      <c r="AL3928" s="35" t="s">
        <v>20468</v>
      </c>
      <c r="AM3928" s="35" t="s">
        <v>22112</v>
      </c>
      <c r="AN3928" s="35" t="s">
        <v>22113</v>
      </c>
      <c r="AO3928" s="35" t="s">
        <v>22114</v>
      </c>
      <c r="AP3928" s="35" t="s">
        <v>22115</v>
      </c>
      <c r="AQ3928" s="35" t="s">
        <v>122</v>
      </c>
      <c r="AR3928" s="35">
        <v>1</v>
      </c>
      <c r="AS3928" s="35">
        <v>4</v>
      </c>
      <c r="AT3928" s="35">
        <v>1E-3</v>
      </c>
      <c r="AU3928" s="35">
        <v>4</v>
      </c>
      <c r="AV3928" s="35" t="s">
        <v>8</v>
      </c>
      <c r="AW3928" s="35">
        <v>140</v>
      </c>
      <c r="AX3928" s="35" t="s">
        <v>68</v>
      </c>
      <c r="AY3928" s="35" t="s">
        <v>68</v>
      </c>
      <c r="AZ3928" s="35" t="s">
        <v>68</v>
      </c>
      <c r="BA3928" s="35" t="s">
        <v>68</v>
      </c>
      <c r="BB3928" s="35" t="s">
        <v>68</v>
      </c>
      <c r="BC3928" s="35" t="s">
        <v>441</v>
      </c>
      <c r="BD3928" s="35" t="s">
        <v>442</v>
      </c>
      <c r="BE3928" s="35" t="s">
        <v>443</v>
      </c>
      <c r="BF3928" s="35" t="s">
        <v>122</v>
      </c>
      <c r="BG3928" s="35" t="s">
        <v>69</v>
      </c>
      <c r="BH3928" s="35" t="s">
        <v>22116</v>
      </c>
      <c r="BI3928" s="35" t="s">
        <v>122</v>
      </c>
      <c r="BJ3928" s="35" t="s">
        <v>22117</v>
      </c>
      <c r="BK3928" s="35" t="s">
        <v>867</v>
      </c>
      <c r="BL3928" s="35" t="s">
        <v>122</v>
      </c>
      <c r="BM3928" s="35" t="s">
        <v>442</v>
      </c>
      <c r="BN3928" s="35" t="s">
        <v>70</v>
      </c>
      <c r="BO3928" s="35" t="s">
        <v>71</v>
      </c>
      <c r="BP3928" s="35" t="s">
        <v>122</v>
      </c>
      <c r="BQ3928" s="35" t="s">
        <v>163</v>
      </c>
    </row>
    <row r="3929" spans="1:69" x14ac:dyDescent="0.4">
      <c r="A3929" s="40" t="str">
        <f t="shared" si="1699"/>
        <v>2025-09-26</v>
      </c>
      <c r="B3929" s="40" t="str">
        <f t="shared" si="1700"/>
        <v>SYD</v>
      </c>
      <c r="C3929" s="39" t="str">
        <f t="shared" si="1701"/>
        <v>40644127020</v>
      </c>
      <c r="D3929" s="41" t="str">
        <f t="shared" si="1702"/>
        <v>PKR253718571</v>
      </c>
      <c r="E3929" s="41" t="str">
        <f t="shared" si="1703"/>
        <v>596421509290</v>
      </c>
      <c r="F3929" s="39" t="str">
        <f t="shared" si="1704"/>
        <v>2256683</v>
      </c>
      <c r="G3929" s="39" t="str">
        <f t="shared" si="1705"/>
        <v>WISE EXPRESS LOGISTICS(PANGZIMOM)</v>
      </c>
      <c r="H3929" s="41" t="str">
        <f t="shared" si="1706"/>
        <v>임서경</v>
      </c>
      <c r="I3929" s="39" t="str">
        <f t="shared" si="1707"/>
        <v>14047</v>
      </c>
      <c r="J3929" s="52" t="str">
        <f t="shared" si="1708"/>
        <v/>
      </c>
      <c r="K3929" s="75">
        <f t="shared" si="1709"/>
        <v>1</v>
      </c>
      <c r="L3929" s="76">
        <f t="shared" si="1710"/>
        <v>2</v>
      </c>
      <c r="M3929" s="76">
        <f t="shared" si="1711"/>
        <v>1E-3</v>
      </c>
      <c r="N3929" s="76">
        <f t="shared" si="1712"/>
        <v>2</v>
      </c>
      <c r="O3929" s="42">
        <f t="shared" si="1713"/>
        <v>2</v>
      </c>
      <c r="P3929" s="39" t="str">
        <f t="shared" si="1714"/>
        <v>목록(Manifest)</v>
      </c>
      <c r="Q3929" s="72">
        <f t="shared" si="1715"/>
        <v>50</v>
      </c>
      <c r="R3929" s="43" t="str">
        <f t="shared" si="1716"/>
        <v>5X033</v>
      </c>
      <c r="S3929" s="82" t="str">
        <f t="shared" si="1717"/>
        <v/>
      </c>
      <c r="T3929" s="40">
        <f t="shared" si="1718"/>
        <v>45926</v>
      </c>
      <c r="U3929" s="44">
        <v>2500</v>
      </c>
      <c r="V3929" s="44">
        <f t="shared" si="1719"/>
        <v>0</v>
      </c>
      <c r="W3929" s="77">
        <f t="shared" si="1720"/>
        <v>2500</v>
      </c>
      <c r="X3929" s="78">
        <f t="shared" si="1721"/>
        <v>0</v>
      </c>
      <c r="Y3929" s="44" cm="1">
        <f t="array" ref="Y3929">_xlfn.IFNA(_xlfn.IFS(AND(Q3929&gt;=2000, Q3929&lt;3000), 10000, AND(Q3929&gt;=3000, Q3929&lt;4000), 15000, AND(Q3929&gt;=4000, Q3929&lt;5000), 20000, AND(Q3929&gt;=5000), 25000),0)</f>
        <v>0</v>
      </c>
      <c r="Z3929" s="91">
        <f t="shared" si="1722"/>
        <v>0</v>
      </c>
      <c r="AA3929" s="44">
        <f t="shared" si="1723"/>
        <v>0</v>
      </c>
      <c r="AB3929" s="44"/>
      <c r="AC3929" s="44"/>
      <c r="AD3929" s="44"/>
      <c r="AE3929" s="44">
        <f>VLOOKUP(O3929,정산업데이트!$A$6:$B$12,2,10)</f>
        <v>0</v>
      </c>
      <c r="AF3929" s="44"/>
      <c r="AG3929" s="79">
        <f t="shared" si="1724"/>
        <v>0</v>
      </c>
      <c r="AH3929" s="80">
        <f t="shared" si="1725"/>
        <v>2500</v>
      </c>
      <c r="AJ3929" s="35" t="s">
        <v>20467</v>
      </c>
      <c r="AK3929" s="35" t="s">
        <v>73</v>
      </c>
      <c r="AL3929" s="35" t="s">
        <v>20468</v>
      </c>
      <c r="AM3929" s="35" t="s">
        <v>22118</v>
      </c>
      <c r="AN3929" s="35" t="s">
        <v>22119</v>
      </c>
      <c r="AO3929" s="35" t="s">
        <v>22120</v>
      </c>
      <c r="AP3929" s="35" t="s">
        <v>1594</v>
      </c>
      <c r="AQ3929" s="35" t="s">
        <v>122</v>
      </c>
      <c r="AR3929" s="35">
        <v>1</v>
      </c>
      <c r="AS3929" s="35">
        <v>2</v>
      </c>
      <c r="AT3929" s="35">
        <v>1E-3</v>
      </c>
      <c r="AU3929" s="35">
        <v>2</v>
      </c>
      <c r="AV3929" s="35" t="s">
        <v>7</v>
      </c>
      <c r="AW3929" s="35">
        <v>50</v>
      </c>
      <c r="AX3929" s="35" t="s">
        <v>68</v>
      </c>
      <c r="AY3929" s="35" t="s">
        <v>68</v>
      </c>
      <c r="AZ3929" s="35" t="s">
        <v>68</v>
      </c>
      <c r="BA3929" s="35" t="s">
        <v>68</v>
      </c>
      <c r="BB3929" s="35" t="s">
        <v>68</v>
      </c>
      <c r="BC3929" s="35" t="s">
        <v>441</v>
      </c>
      <c r="BD3929" s="35" t="s">
        <v>442</v>
      </c>
      <c r="BE3929" s="35" t="s">
        <v>443</v>
      </c>
      <c r="BF3929" s="35" t="s">
        <v>122</v>
      </c>
      <c r="BG3929" s="35" t="s">
        <v>69</v>
      </c>
      <c r="BH3929" s="35" t="s">
        <v>22121</v>
      </c>
      <c r="BI3929" s="35" t="s">
        <v>122</v>
      </c>
      <c r="BJ3929" s="35" t="s">
        <v>22122</v>
      </c>
      <c r="BK3929" s="35" t="s">
        <v>867</v>
      </c>
      <c r="BL3929" s="35" t="s">
        <v>122</v>
      </c>
      <c r="BM3929" s="35" t="s">
        <v>442</v>
      </c>
      <c r="BN3929" s="35" t="s">
        <v>70</v>
      </c>
      <c r="BO3929" s="35" t="s">
        <v>71</v>
      </c>
      <c r="BP3929" s="35" t="s">
        <v>122</v>
      </c>
      <c r="BQ3929" s="35" t="s">
        <v>163</v>
      </c>
    </row>
    <row r="3930" spans="1:69" x14ac:dyDescent="0.4">
      <c r="A3930" s="40" t="str">
        <f t="shared" si="1699"/>
        <v>2025-09-26</v>
      </c>
      <c r="B3930" s="40" t="str">
        <f t="shared" si="1700"/>
        <v>SYD</v>
      </c>
      <c r="C3930" s="39" t="str">
        <f t="shared" si="1701"/>
        <v>40644127020</v>
      </c>
      <c r="D3930" s="41" t="str">
        <f t="shared" si="1702"/>
        <v>PKR253718572</v>
      </c>
      <c r="E3930" s="41" t="str">
        <f t="shared" si="1703"/>
        <v>596421509301</v>
      </c>
      <c r="F3930" s="39" t="str">
        <f t="shared" si="1704"/>
        <v>2256683</v>
      </c>
      <c r="G3930" s="39" t="str">
        <f t="shared" si="1705"/>
        <v>WISE EXPRESS LOGISTICS(PANGZIMOM)</v>
      </c>
      <c r="H3930" s="41" t="str">
        <f t="shared" si="1706"/>
        <v>정지현</v>
      </c>
      <c r="I3930" s="39" t="str">
        <f t="shared" si="1707"/>
        <v>61084</v>
      </c>
      <c r="J3930" s="52" t="str">
        <f t="shared" si="1708"/>
        <v/>
      </c>
      <c r="K3930" s="75">
        <f t="shared" si="1709"/>
        <v>1</v>
      </c>
      <c r="L3930" s="76">
        <f t="shared" si="1710"/>
        <v>0.3</v>
      </c>
      <c r="M3930" s="76">
        <f t="shared" si="1711"/>
        <v>1E-3</v>
      </c>
      <c r="N3930" s="76">
        <f t="shared" si="1712"/>
        <v>0.3</v>
      </c>
      <c r="O3930" s="42">
        <f t="shared" si="1713"/>
        <v>0.5</v>
      </c>
      <c r="P3930" s="39" t="str">
        <f t="shared" si="1714"/>
        <v>일반(목록배제,Normal-Manifest Exception)</v>
      </c>
      <c r="Q3930" s="72">
        <f t="shared" si="1715"/>
        <v>8</v>
      </c>
      <c r="R3930" s="43" t="str">
        <f t="shared" si="1716"/>
        <v>5X033</v>
      </c>
      <c r="S3930" s="82" t="str">
        <f t="shared" si="1717"/>
        <v/>
      </c>
      <c r="T3930" s="40">
        <f t="shared" si="1718"/>
        <v>45926</v>
      </c>
      <c r="U3930" s="44">
        <v>2500</v>
      </c>
      <c r="V3930" s="44">
        <f t="shared" si="1719"/>
        <v>0</v>
      </c>
      <c r="W3930" s="77">
        <f t="shared" si="1720"/>
        <v>2500</v>
      </c>
      <c r="X3930" s="78">
        <f t="shared" si="1721"/>
        <v>0</v>
      </c>
      <c r="Y3930" s="44" cm="1">
        <f t="array" ref="Y3930">_xlfn.IFNA(_xlfn.IFS(AND(Q3930&gt;=2000, Q3930&lt;3000), 10000, AND(Q3930&gt;=3000, Q3930&lt;4000), 15000, AND(Q3930&gt;=4000, Q3930&lt;5000), 20000, AND(Q3930&gt;=5000), 25000),0)</f>
        <v>0</v>
      </c>
      <c r="Z3930" s="91">
        <f t="shared" si="1722"/>
        <v>300</v>
      </c>
      <c r="AA3930" s="44">
        <f t="shared" si="1723"/>
        <v>0</v>
      </c>
      <c r="AB3930" s="44"/>
      <c r="AC3930" s="44"/>
      <c r="AD3930" s="44"/>
      <c r="AE3930" s="44">
        <f>VLOOKUP(O3930,정산업데이트!$A$6:$B$12,2,10)</f>
        <v>0</v>
      </c>
      <c r="AF3930" s="44"/>
      <c r="AG3930" s="79">
        <f t="shared" si="1724"/>
        <v>300</v>
      </c>
      <c r="AH3930" s="80">
        <f t="shared" si="1725"/>
        <v>2800</v>
      </c>
      <c r="AJ3930" s="35" t="s">
        <v>20467</v>
      </c>
      <c r="AK3930" s="35" t="s">
        <v>73</v>
      </c>
      <c r="AL3930" s="35" t="s">
        <v>20468</v>
      </c>
      <c r="AM3930" s="35" t="s">
        <v>22123</v>
      </c>
      <c r="AN3930" s="35" t="s">
        <v>2034</v>
      </c>
      <c r="AO3930" s="35" t="s">
        <v>22124</v>
      </c>
      <c r="AP3930" s="35" t="s">
        <v>22125</v>
      </c>
      <c r="AQ3930" s="35" t="s">
        <v>122</v>
      </c>
      <c r="AR3930" s="35">
        <v>1</v>
      </c>
      <c r="AS3930" s="35">
        <v>0.3</v>
      </c>
      <c r="AT3930" s="35">
        <v>1E-3</v>
      </c>
      <c r="AU3930" s="35">
        <v>0.3</v>
      </c>
      <c r="AV3930" s="35" t="s">
        <v>8</v>
      </c>
      <c r="AW3930" s="35">
        <v>8</v>
      </c>
      <c r="AX3930" s="35" t="s">
        <v>68</v>
      </c>
      <c r="AY3930" s="35" t="s">
        <v>68</v>
      </c>
      <c r="AZ3930" s="35" t="s">
        <v>68</v>
      </c>
      <c r="BA3930" s="35" t="s">
        <v>68</v>
      </c>
      <c r="BB3930" s="35" t="s">
        <v>68</v>
      </c>
      <c r="BC3930" s="35" t="s">
        <v>441</v>
      </c>
      <c r="BD3930" s="35" t="s">
        <v>442</v>
      </c>
      <c r="BE3930" s="35" t="s">
        <v>443</v>
      </c>
      <c r="BF3930" s="35" t="s">
        <v>122</v>
      </c>
      <c r="BG3930" s="35" t="s">
        <v>69</v>
      </c>
      <c r="BH3930" s="35" t="s">
        <v>22126</v>
      </c>
      <c r="BI3930" s="35" t="s">
        <v>122</v>
      </c>
      <c r="BJ3930" s="35" t="s">
        <v>22127</v>
      </c>
      <c r="BK3930" s="35" t="s">
        <v>867</v>
      </c>
      <c r="BL3930" s="35" t="s">
        <v>122</v>
      </c>
      <c r="BM3930" s="35" t="s">
        <v>442</v>
      </c>
      <c r="BN3930" s="35" t="s">
        <v>70</v>
      </c>
      <c r="BO3930" s="35" t="s">
        <v>71</v>
      </c>
      <c r="BP3930" s="35" t="s">
        <v>122</v>
      </c>
      <c r="BQ3930" s="35" t="s">
        <v>163</v>
      </c>
    </row>
    <row r="3931" spans="1:69" x14ac:dyDescent="0.4">
      <c r="A3931" s="40" t="str">
        <f t="shared" si="1699"/>
        <v>2025-09-26</v>
      </c>
      <c r="B3931" s="40" t="str">
        <f t="shared" si="1700"/>
        <v>SYD</v>
      </c>
      <c r="C3931" s="39" t="str">
        <f t="shared" si="1701"/>
        <v>40644127020</v>
      </c>
      <c r="D3931" s="41" t="str">
        <f t="shared" si="1702"/>
        <v>PKR253718573</v>
      </c>
      <c r="E3931" s="41" t="str">
        <f t="shared" si="1703"/>
        <v>596421509312</v>
      </c>
      <c r="F3931" s="39" t="str">
        <f t="shared" si="1704"/>
        <v>2256683</v>
      </c>
      <c r="G3931" s="39" t="str">
        <f t="shared" si="1705"/>
        <v>WISE EXPRESS LOGISTICS(PANGZIMOM)</v>
      </c>
      <c r="H3931" s="41" t="str">
        <f t="shared" si="1706"/>
        <v>엄정빈</v>
      </c>
      <c r="I3931" s="39" t="str">
        <f t="shared" si="1707"/>
        <v>34006</v>
      </c>
      <c r="J3931" s="52" t="str">
        <f t="shared" si="1708"/>
        <v/>
      </c>
      <c r="K3931" s="75">
        <f t="shared" si="1709"/>
        <v>1</v>
      </c>
      <c r="L3931" s="76">
        <f t="shared" si="1710"/>
        <v>1</v>
      </c>
      <c r="M3931" s="76">
        <f t="shared" si="1711"/>
        <v>1E-3</v>
      </c>
      <c r="N3931" s="76">
        <f t="shared" si="1712"/>
        <v>1</v>
      </c>
      <c r="O3931" s="42">
        <f t="shared" si="1713"/>
        <v>1</v>
      </c>
      <c r="P3931" s="39" t="str">
        <f t="shared" si="1714"/>
        <v>목록(Manifest)</v>
      </c>
      <c r="Q3931" s="72">
        <f t="shared" si="1715"/>
        <v>45</v>
      </c>
      <c r="R3931" s="43" t="str">
        <f t="shared" si="1716"/>
        <v>5X033</v>
      </c>
      <c r="S3931" s="82" t="str">
        <f t="shared" si="1717"/>
        <v/>
      </c>
      <c r="T3931" s="40">
        <f t="shared" si="1718"/>
        <v>45926</v>
      </c>
      <c r="U3931" s="44">
        <v>2500</v>
      </c>
      <c r="V3931" s="44">
        <f t="shared" si="1719"/>
        <v>0</v>
      </c>
      <c r="W3931" s="77">
        <f t="shared" si="1720"/>
        <v>2500</v>
      </c>
      <c r="X3931" s="78">
        <f t="shared" si="1721"/>
        <v>0</v>
      </c>
      <c r="Y3931" s="44" cm="1">
        <f t="array" ref="Y3931">_xlfn.IFNA(_xlfn.IFS(AND(Q3931&gt;=2000, Q3931&lt;3000), 10000, AND(Q3931&gt;=3000, Q3931&lt;4000), 15000, AND(Q3931&gt;=4000, Q3931&lt;5000), 20000, AND(Q3931&gt;=5000), 25000),0)</f>
        <v>0</v>
      </c>
      <c r="Z3931" s="91">
        <f t="shared" si="1722"/>
        <v>0</v>
      </c>
      <c r="AA3931" s="44">
        <f t="shared" si="1723"/>
        <v>0</v>
      </c>
      <c r="AB3931" s="44"/>
      <c r="AC3931" s="44"/>
      <c r="AD3931" s="44"/>
      <c r="AE3931" s="44">
        <f>VLOOKUP(O3931,정산업데이트!$A$6:$B$12,2,10)</f>
        <v>0</v>
      </c>
      <c r="AF3931" s="44"/>
      <c r="AG3931" s="79">
        <f t="shared" si="1724"/>
        <v>0</v>
      </c>
      <c r="AH3931" s="80">
        <f t="shared" si="1725"/>
        <v>2500</v>
      </c>
      <c r="AJ3931" s="35" t="s">
        <v>20467</v>
      </c>
      <c r="AK3931" s="35" t="s">
        <v>73</v>
      </c>
      <c r="AL3931" s="35" t="s">
        <v>20468</v>
      </c>
      <c r="AM3931" s="35" t="s">
        <v>22128</v>
      </c>
      <c r="AN3931" s="35" t="s">
        <v>22129</v>
      </c>
      <c r="AO3931" s="35" t="s">
        <v>22130</v>
      </c>
      <c r="AP3931" s="35" t="s">
        <v>1147</v>
      </c>
      <c r="AQ3931" s="35" t="s">
        <v>122</v>
      </c>
      <c r="AR3931" s="35">
        <v>1</v>
      </c>
      <c r="AS3931" s="35">
        <v>1</v>
      </c>
      <c r="AT3931" s="35">
        <v>1E-3</v>
      </c>
      <c r="AU3931" s="35">
        <v>1</v>
      </c>
      <c r="AV3931" s="35" t="s">
        <v>7</v>
      </c>
      <c r="AW3931" s="35">
        <v>45</v>
      </c>
      <c r="AX3931" s="35" t="s">
        <v>68</v>
      </c>
      <c r="AY3931" s="35" t="s">
        <v>68</v>
      </c>
      <c r="AZ3931" s="35" t="s">
        <v>68</v>
      </c>
      <c r="BA3931" s="35" t="s">
        <v>68</v>
      </c>
      <c r="BB3931" s="35" t="s">
        <v>68</v>
      </c>
      <c r="BC3931" s="35" t="s">
        <v>441</v>
      </c>
      <c r="BD3931" s="35" t="s">
        <v>442</v>
      </c>
      <c r="BE3931" s="35" t="s">
        <v>443</v>
      </c>
      <c r="BF3931" s="35" t="s">
        <v>122</v>
      </c>
      <c r="BG3931" s="35" t="s">
        <v>69</v>
      </c>
      <c r="BH3931" s="35" t="s">
        <v>22131</v>
      </c>
      <c r="BI3931" s="35" t="s">
        <v>122</v>
      </c>
      <c r="BJ3931" s="35" t="s">
        <v>22132</v>
      </c>
      <c r="BK3931" s="35" t="s">
        <v>867</v>
      </c>
      <c r="BL3931" s="35" t="s">
        <v>122</v>
      </c>
      <c r="BM3931" s="35" t="s">
        <v>442</v>
      </c>
      <c r="BN3931" s="35" t="s">
        <v>70</v>
      </c>
      <c r="BO3931" s="35" t="s">
        <v>71</v>
      </c>
      <c r="BP3931" s="35" t="s">
        <v>122</v>
      </c>
      <c r="BQ3931" s="35" t="s">
        <v>163</v>
      </c>
    </row>
    <row r="3932" spans="1:69" x14ac:dyDescent="0.4">
      <c r="A3932" s="40" t="str">
        <f t="shared" si="1699"/>
        <v>2025-09-26</v>
      </c>
      <c r="B3932" s="40" t="str">
        <f t="shared" si="1700"/>
        <v>SYD</v>
      </c>
      <c r="C3932" s="39" t="str">
        <f t="shared" si="1701"/>
        <v>40644127020</v>
      </c>
      <c r="D3932" s="41" t="str">
        <f t="shared" si="1702"/>
        <v>PKR253700576</v>
      </c>
      <c r="E3932" s="41" t="str">
        <f t="shared" si="1703"/>
        <v>596421501564</v>
      </c>
      <c r="F3932" s="39" t="str">
        <f t="shared" si="1704"/>
        <v>2254239</v>
      </c>
      <c r="G3932" s="39" t="str">
        <f t="shared" si="1705"/>
        <v>WISE EXPRESS(BIOSYDNEY)</v>
      </c>
      <c r="H3932" s="41" t="str">
        <f t="shared" si="1706"/>
        <v>손승귀</v>
      </c>
      <c r="I3932" s="39" t="str">
        <f t="shared" si="1707"/>
        <v>10551</v>
      </c>
      <c r="J3932" s="52" t="str">
        <f t="shared" si="1708"/>
        <v/>
      </c>
      <c r="K3932" s="75">
        <f t="shared" si="1709"/>
        <v>1</v>
      </c>
      <c r="L3932" s="76">
        <f t="shared" si="1710"/>
        <v>1</v>
      </c>
      <c r="M3932" s="76">
        <f t="shared" si="1711"/>
        <v>1E-3</v>
      </c>
      <c r="N3932" s="76">
        <f t="shared" si="1712"/>
        <v>1</v>
      </c>
      <c r="O3932" s="42">
        <f t="shared" si="1713"/>
        <v>1</v>
      </c>
      <c r="P3932" s="39" t="str">
        <f t="shared" si="1714"/>
        <v>일반(목록배제,Normal-Manifest Exception)</v>
      </c>
      <c r="Q3932" s="72">
        <f t="shared" si="1715"/>
        <v>90</v>
      </c>
      <c r="R3932" s="43" t="str">
        <f t="shared" si="1716"/>
        <v>5X033</v>
      </c>
      <c r="S3932" s="82" t="str">
        <f t="shared" si="1717"/>
        <v/>
      </c>
      <c r="T3932" s="40">
        <f t="shared" si="1718"/>
        <v>45926</v>
      </c>
      <c r="U3932" s="44">
        <v>2500</v>
      </c>
      <c r="V3932" s="44">
        <f t="shared" si="1719"/>
        <v>0</v>
      </c>
      <c r="W3932" s="77">
        <f t="shared" si="1720"/>
        <v>2500</v>
      </c>
      <c r="X3932" s="78">
        <f t="shared" si="1721"/>
        <v>0</v>
      </c>
      <c r="Y3932" s="44" cm="1">
        <f t="array" ref="Y3932">_xlfn.IFNA(_xlfn.IFS(AND(Q3932&gt;=2000, Q3932&lt;3000), 10000, AND(Q3932&gt;=3000, Q3932&lt;4000), 15000, AND(Q3932&gt;=4000, Q3932&lt;5000), 20000, AND(Q3932&gt;=5000), 25000),0)</f>
        <v>0</v>
      </c>
      <c r="Z3932" s="91">
        <f t="shared" si="1722"/>
        <v>300</v>
      </c>
      <c r="AA3932" s="44">
        <f t="shared" si="1723"/>
        <v>0</v>
      </c>
      <c r="AB3932" s="44"/>
      <c r="AC3932" s="44"/>
      <c r="AD3932" s="44"/>
      <c r="AE3932" s="44">
        <f>VLOOKUP(O3932,정산업데이트!$A$6:$B$12,2,10)</f>
        <v>0</v>
      </c>
      <c r="AF3932" s="44"/>
      <c r="AG3932" s="79">
        <f t="shared" si="1724"/>
        <v>300</v>
      </c>
      <c r="AH3932" s="80">
        <f t="shared" si="1725"/>
        <v>2800</v>
      </c>
      <c r="AJ3932" s="35" t="s">
        <v>20467</v>
      </c>
      <c r="AK3932" s="35" t="s">
        <v>73</v>
      </c>
      <c r="AL3932" s="35" t="s">
        <v>20468</v>
      </c>
      <c r="AM3932" s="35" t="s">
        <v>22133</v>
      </c>
      <c r="AN3932" s="35" t="s">
        <v>22134</v>
      </c>
      <c r="AO3932" s="35" t="s">
        <v>22135</v>
      </c>
      <c r="AP3932" s="35" t="s">
        <v>1063</v>
      </c>
      <c r="AQ3932" s="35" t="s">
        <v>122</v>
      </c>
      <c r="AR3932" s="35">
        <v>1</v>
      </c>
      <c r="AS3932" s="35">
        <v>1</v>
      </c>
      <c r="AT3932" s="35">
        <v>1E-3</v>
      </c>
      <c r="AU3932" s="35">
        <v>1</v>
      </c>
      <c r="AV3932" s="35" t="s">
        <v>8</v>
      </c>
      <c r="AW3932" s="35">
        <v>90</v>
      </c>
      <c r="AX3932" s="35" t="s">
        <v>68</v>
      </c>
      <c r="AY3932" s="35" t="s">
        <v>68</v>
      </c>
      <c r="AZ3932" s="35" t="s">
        <v>68</v>
      </c>
      <c r="BA3932" s="35" t="s">
        <v>68</v>
      </c>
      <c r="BB3932" s="35" t="s">
        <v>68</v>
      </c>
      <c r="BC3932" s="35" t="s">
        <v>126</v>
      </c>
      <c r="BD3932" s="35" t="s">
        <v>90</v>
      </c>
      <c r="BE3932" s="35" t="s">
        <v>111</v>
      </c>
      <c r="BF3932" s="35" t="s">
        <v>122</v>
      </c>
      <c r="BG3932" s="35" t="s">
        <v>69</v>
      </c>
      <c r="BH3932" s="35" t="s">
        <v>22136</v>
      </c>
      <c r="BI3932" s="35" t="s">
        <v>122</v>
      </c>
      <c r="BJ3932" s="35" t="s">
        <v>22137</v>
      </c>
      <c r="BK3932" s="35" t="s">
        <v>867</v>
      </c>
      <c r="BL3932" s="35" t="s">
        <v>122</v>
      </c>
      <c r="BM3932" s="35" t="s">
        <v>90</v>
      </c>
      <c r="BN3932" s="35" t="s">
        <v>70</v>
      </c>
      <c r="BO3932" s="35" t="s">
        <v>71</v>
      </c>
      <c r="BP3932" s="35" t="s">
        <v>122</v>
      </c>
      <c r="BQ3932" s="35" t="s">
        <v>163</v>
      </c>
    </row>
    <row r="3933" spans="1:69" x14ac:dyDescent="0.4">
      <c r="A3933" s="40" t="str">
        <f t="shared" si="1699"/>
        <v>2025-09-26</v>
      </c>
      <c r="B3933" s="40" t="str">
        <f t="shared" si="1700"/>
        <v>SYD</v>
      </c>
      <c r="C3933" s="39" t="str">
        <f t="shared" si="1701"/>
        <v>40644127020</v>
      </c>
      <c r="D3933" s="41" t="str">
        <f t="shared" si="1702"/>
        <v>PKR253718574</v>
      </c>
      <c r="E3933" s="41" t="str">
        <f t="shared" si="1703"/>
        <v>596421509323</v>
      </c>
      <c r="F3933" s="39" t="str">
        <f t="shared" si="1704"/>
        <v>2256683</v>
      </c>
      <c r="G3933" s="39" t="str">
        <f t="shared" si="1705"/>
        <v>WISE EXPRESS LOGISTICS(PANGZIMOM)</v>
      </c>
      <c r="H3933" s="41" t="str">
        <f t="shared" si="1706"/>
        <v>이수진</v>
      </c>
      <c r="I3933" s="39" t="str">
        <f t="shared" si="1707"/>
        <v>51318</v>
      </c>
      <c r="J3933" s="52" t="str">
        <f t="shared" si="1708"/>
        <v/>
      </c>
      <c r="K3933" s="75">
        <f t="shared" si="1709"/>
        <v>1</v>
      </c>
      <c r="L3933" s="76">
        <f t="shared" si="1710"/>
        <v>1</v>
      </c>
      <c r="M3933" s="76">
        <f t="shared" si="1711"/>
        <v>1E-3</v>
      </c>
      <c r="N3933" s="76">
        <f t="shared" si="1712"/>
        <v>1</v>
      </c>
      <c r="O3933" s="42">
        <f t="shared" si="1713"/>
        <v>1</v>
      </c>
      <c r="P3933" s="39" t="str">
        <f t="shared" si="1714"/>
        <v>목록(Manifest)</v>
      </c>
      <c r="Q3933" s="72">
        <f t="shared" si="1715"/>
        <v>45</v>
      </c>
      <c r="R3933" s="43" t="str">
        <f t="shared" si="1716"/>
        <v>5X033</v>
      </c>
      <c r="S3933" s="82" t="str">
        <f t="shared" si="1717"/>
        <v/>
      </c>
      <c r="T3933" s="40">
        <f t="shared" si="1718"/>
        <v>45926</v>
      </c>
      <c r="U3933" s="44">
        <v>2500</v>
      </c>
      <c r="V3933" s="44">
        <f t="shared" si="1719"/>
        <v>0</v>
      </c>
      <c r="W3933" s="77">
        <f t="shared" si="1720"/>
        <v>2500</v>
      </c>
      <c r="X3933" s="78">
        <f t="shared" si="1721"/>
        <v>0</v>
      </c>
      <c r="Y3933" s="44" cm="1">
        <f t="array" ref="Y3933">_xlfn.IFNA(_xlfn.IFS(AND(Q3933&gt;=2000, Q3933&lt;3000), 10000, AND(Q3933&gt;=3000, Q3933&lt;4000), 15000, AND(Q3933&gt;=4000, Q3933&lt;5000), 20000, AND(Q3933&gt;=5000), 25000),0)</f>
        <v>0</v>
      </c>
      <c r="Z3933" s="91">
        <f t="shared" si="1722"/>
        <v>0</v>
      </c>
      <c r="AA3933" s="44">
        <f t="shared" si="1723"/>
        <v>0</v>
      </c>
      <c r="AB3933" s="44"/>
      <c r="AC3933" s="44"/>
      <c r="AD3933" s="44"/>
      <c r="AE3933" s="44">
        <f>VLOOKUP(O3933,정산업데이트!$A$6:$B$12,2,10)</f>
        <v>0</v>
      </c>
      <c r="AF3933" s="44"/>
      <c r="AG3933" s="79">
        <f t="shared" si="1724"/>
        <v>0</v>
      </c>
      <c r="AH3933" s="80">
        <f t="shared" si="1725"/>
        <v>2500</v>
      </c>
      <c r="AJ3933" s="35" t="s">
        <v>20467</v>
      </c>
      <c r="AK3933" s="35" t="s">
        <v>73</v>
      </c>
      <c r="AL3933" s="35" t="s">
        <v>20468</v>
      </c>
      <c r="AM3933" s="35" t="s">
        <v>22138</v>
      </c>
      <c r="AN3933" s="35" t="s">
        <v>374</v>
      </c>
      <c r="AO3933" s="35" t="s">
        <v>22139</v>
      </c>
      <c r="AP3933" s="35" t="s">
        <v>7113</v>
      </c>
      <c r="AQ3933" s="35" t="s">
        <v>122</v>
      </c>
      <c r="AR3933" s="35">
        <v>1</v>
      </c>
      <c r="AS3933" s="35">
        <v>1</v>
      </c>
      <c r="AT3933" s="35">
        <v>1E-3</v>
      </c>
      <c r="AU3933" s="35">
        <v>1</v>
      </c>
      <c r="AV3933" s="35" t="s">
        <v>7</v>
      </c>
      <c r="AW3933" s="35">
        <v>45</v>
      </c>
      <c r="AX3933" s="35" t="s">
        <v>68</v>
      </c>
      <c r="AY3933" s="35" t="s">
        <v>68</v>
      </c>
      <c r="AZ3933" s="35" t="s">
        <v>68</v>
      </c>
      <c r="BA3933" s="35" t="s">
        <v>68</v>
      </c>
      <c r="BB3933" s="35" t="s">
        <v>68</v>
      </c>
      <c r="BC3933" s="35" t="s">
        <v>441</v>
      </c>
      <c r="BD3933" s="35" t="s">
        <v>442</v>
      </c>
      <c r="BE3933" s="35" t="s">
        <v>443</v>
      </c>
      <c r="BF3933" s="35" t="s">
        <v>122</v>
      </c>
      <c r="BG3933" s="35" t="s">
        <v>69</v>
      </c>
      <c r="BH3933" s="35" t="s">
        <v>22140</v>
      </c>
      <c r="BI3933" s="35" t="s">
        <v>122</v>
      </c>
      <c r="BJ3933" s="35" t="s">
        <v>22141</v>
      </c>
      <c r="BK3933" s="35" t="s">
        <v>867</v>
      </c>
      <c r="BL3933" s="35" t="s">
        <v>122</v>
      </c>
      <c r="BM3933" s="35" t="s">
        <v>442</v>
      </c>
      <c r="BN3933" s="35" t="s">
        <v>70</v>
      </c>
      <c r="BO3933" s="35" t="s">
        <v>71</v>
      </c>
      <c r="BP3933" s="35" t="s">
        <v>122</v>
      </c>
      <c r="BQ3933" s="35" t="s">
        <v>163</v>
      </c>
    </row>
    <row r="3934" spans="1:69" x14ac:dyDescent="0.4">
      <c r="A3934" s="40" t="str">
        <f t="shared" si="1699"/>
        <v>2025-09-26</v>
      </c>
      <c r="B3934" s="40" t="str">
        <f t="shared" si="1700"/>
        <v>SYD</v>
      </c>
      <c r="C3934" s="39" t="str">
        <f t="shared" si="1701"/>
        <v>40644127020</v>
      </c>
      <c r="D3934" s="41" t="str">
        <f t="shared" si="1702"/>
        <v>PKR253718577</v>
      </c>
      <c r="E3934" s="41" t="str">
        <f t="shared" si="1703"/>
        <v>596421509356</v>
      </c>
      <c r="F3934" s="39" t="str">
        <f t="shared" si="1704"/>
        <v>2256683</v>
      </c>
      <c r="G3934" s="39" t="str">
        <f t="shared" si="1705"/>
        <v>WISE EXPRESS LOGISTICS(PANGZIMOM)</v>
      </c>
      <c r="H3934" s="41" t="str">
        <f t="shared" si="1706"/>
        <v>이정은</v>
      </c>
      <c r="I3934" s="39" t="str">
        <f t="shared" si="1707"/>
        <v>13587</v>
      </c>
      <c r="J3934" s="52" t="str">
        <f t="shared" si="1708"/>
        <v/>
      </c>
      <c r="K3934" s="75">
        <f t="shared" si="1709"/>
        <v>1</v>
      </c>
      <c r="L3934" s="76">
        <f t="shared" si="1710"/>
        <v>4</v>
      </c>
      <c r="M3934" s="76">
        <f t="shared" si="1711"/>
        <v>1E-3</v>
      </c>
      <c r="N3934" s="76">
        <f t="shared" si="1712"/>
        <v>4</v>
      </c>
      <c r="O3934" s="42">
        <f t="shared" si="1713"/>
        <v>4</v>
      </c>
      <c r="P3934" s="39" t="str">
        <f t="shared" si="1714"/>
        <v>일반(목록배제,Normal-Manifest Exception)</v>
      </c>
      <c r="Q3934" s="72">
        <f t="shared" si="1715"/>
        <v>140</v>
      </c>
      <c r="R3934" s="43" t="str">
        <f t="shared" si="1716"/>
        <v>5X033</v>
      </c>
      <c r="S3934" s="82" t="str">
        <f t="shared" si="1717"/>
        <v/>
      </c>
      <c r="T3934" s="40">
        <f t="shared" si="1718"/>
        <v>45926</v>
      </c>
      <c r="U3934" s="44">
        <v>2500</v>
      </c>
      <c r="V3934" s="44">
        <f t="shared" si="1719"/>
        <v>0</v>
      </c>
      <c r="W3934" s="77">
        <f t="shared" si="1720"/>
        <v>2500</v>
      </c>
      <c r="X3934" s="78">
        <f t="shared" si="1721"/>
        <v>0</v>
      </c>
      <c r="Y3934" s="44" cm="1">
        <f t="array" ref="Y3934">_xlfn.IFNA(_xlfn.IFS(AND(Q3934&gt;=2000, Q3934&lt;3000), 10000, AND(Q3934&gt;=3000, Q3934&lt;4000), 15000, AND(Q3934&gt;=4000, Q3934&lt;5000), 20000, AND(Q3934&gt;=5000), 25000),0)</f>
        <v>0</v>
      </c>
      <c r="Z3934" s="91">
        <f t="shared" si="1722"/>
        <v>300</v>
      </c>
      <c r="AA3934" s="44">
        <f t="shared" si="1723"/>
        <v>0</v>
      </c>
      <c r="AB3934" s="44"/>
      <c r="AC3934" s="44"/>
      <c r="AD3934" s="44"/>
      <c r="AE3934" s="44">
        <f>VLOOKUP(O3934,정산업데이트!$A$6:$B$12,2,10)</f>
        <v>0</v>
      </c>
      <c r="AF3934" s="44"/>
      <c r="AG3934" s="79">
        <f t="shared" si="1724"/>
        <v>300</v>
      </c>
      <c r="AH3934" s="80">
        <f t="shared" si="1725"/>
        <v>2800</v>
      </c>
      <c r="AJ3934" s="35" t="s">
        <v>20467</v>
      </c>
      <c r="AK3934" s="35" t="s">
        <v>73</v>
      </c>
      <c r="AL3934" s="35" t="s">
        <v>20468</v>
      </c>
      <c r="AM3934" s="35" t="s">
        <v>22142</v>
      </c>
      <c r="AN3934" s="35" t="s">
        <v>241</v>
      </c>
      <c r="AO3934" s="35" t="s">
        <v>22143</v>
      </c>
      <c r="AP3934" s="35" t="s">
        <v>6374</v>
      </c>
      <c r="AQ3934" s="35" t="s">
        <v>122</v>
      </c>
      <c r="AR3934" s="35">
        <v>1</v>
      </c>
      <c r="AS3934" s="35">
        <v>4</v>
      </c>
      <c r="AT3934" s="35">
        <v>1E-3</v>
      </c>
      <c r="AU3934" s="35">
        <v>4</v>
      </c>
      <c r="AV3934" s="35" t="s">
        <v>8</v>
      </c>
      <c r="AW3934" s="35">
        <v>140</v>
      </c>
      <c r="AX3934" s="35" t="s">
        <v>68</v>
      </c>
      <c r="AY3934" s="35" t="s">
        <v>68</v>
      </c>
      <c r="AZ3934" s="35" t="s">
        <v>68</v>
      </c>
      <c r="BA3934" s="35" t="s">
        <v>68</v>
      </c>
      <c r="BB3934" s="35" t="s">
        <v>68</v>
      </c>
      <c r="BC3934" s="35" t="s">
        <v>441</v>
      </c>
      <c r="BD3934" s="35" t="s">
        <v>442</v>
      </c>
      <c r="BE3934" s="35" t="s">
        <v>443</v>
      </c>
      <c r="BF3934" s="35" t="s">
        <v>122</v>
      </c>
      <c r="BG3934" s="35" t="s">
        <v>69</v>
      </c>
      <c r="BH3934" s="35" t="s">
        <v>22144</v>
      </c>
      <c r="BI3934" s="35" t="s">
        <v>122</v>
      </c>
      <c r="BJ3934" s="35" t="s">
        <v>22145</v>
      </c>
      <c r="BK3934" s="35" t="s">
        <v>867</v>
      </c>
      <c r="BL3934" s="35" t="s">
        <v>122</v>
      </c>
      <c r="BM3934" s="35" t="s">
        <v>442</v>
      </c>
      <c r="BN3934" s="35" t="s">
        <v>70</v>
      </c>
      <c r="BO3934" s="35" t="s">
        <v>71</v>
      </c>
      <c r="BP3934" s="35" t="s">
        <v>122</v>
      </c>
      <c r="BQ3934" s="35" t="s">
        <v>163</v>
      </c>
    </row>
    <row r="3935" spans="1:69" x14ac:dyDescent="0.4">
      <c r="A3935" s="40" t="str">
        <f t="shared" si="1699"/>
        <v>2025-09-26</v>
      </c>
      <c r="B3935" s="40" t="str">
        <f t="shared" si="1700"/>
        <v>SYD</v>
      </c>
      <c r="C3935" s="39" t="str">
        <f t="shared" si="1701"/>
        <v>40644127020</v>
      </c>
      <c r="D3935" s="41" t="str">
        <f t="shared" si="1702"/>
        <v>PKR253718578</v>
      </c>
      <c r="E3935" s="41" t="str">
        <f t="shared" si="1703"/>
        <v>596421509360</v>
      </c>
      <c r="F3935" s="39" t="str">
        <f t="shared" si="1704"/>
        <v>2256683</v>
      </c>
      <c r="G3935" s="39" t="str">
        <f t="shared" si="1705"/>
        <v>WISE EXPRESS LOGISTICS(PANGZIMOM)</v>
      </c>
      <c r="H3935" s="41" t="str">
        <f t="shared" si="1706"/>
        <v>박소영</v>
      </c>
      <c r="I3935" s="39" t="str">
        <f t="shared" si="1707"/>
        <v>48102</v>
      </c>
      <c r="J3935" s="52" t="str">
        <f t="shared" si="1708"/>
        <v/>
      </c>
      <c r="K3935" s="75">
        <f t="shared" si="1709"/>
        <v>1</v>
      </c>
      <c r="L3935" s="76">
        <f t="shared" si="1710"/>
        <v>1</v>
      </c>
      <c r="M3935" s="76">
        <f t="shared" si="1711"/>
        <v>1E-3</v>
      </c>
      <c r="N3935" s="76">
        <f t="shared" si="1712"/>
        <v>1</v>
      </c>
      <c r="O3935" s="42">
        <f t="shared" si="1713"/>
        <v>1</v>
      </c>
      <c r="P3935" s="39" t="str">
        <f t="shared" si="1714"/>
        <v>목록(Manifest)</v>
      </c>
      <c r="Q3935" s="72">
        <f t="shared" si="1715"/>
        <v>25</v>
      </c>
      <c r="R3935" s="43" t="str">
        <f t="shared" si="1716"/>
        <v>5X033</v>
      </c>
      <c r="S3935" s="82" t="str">
        <f t="shared" si="1717"/>
        <v/>
      </c>
      <c r="T3935" s="40">
        <f t="shared" si="1718"/>
        <v>45926</v>
      </c>
      <c r="U3935" s="44">
        <v>2500</v>
      </c>
      <c r="V3935" s="44">
        <f t="shared" si="1719"/>
        <v>0</v>
      </c>
      <c r="W3935" s="77">
        <f t="shared" si="1720"/>
        <v>2500</v>
      </c>
      <c r="X3935" s="78">
        <f t="shared" si="1721"/>
        <v>0</v>
      </c>
      <c r="Y3935" s="44" cm="1">
        <f t="array" ref="Y3935">_xlfn.IFNA(_xlfn.IFS(AND(Q3935&gt;=2000, Q3935&lt;3000), 10000, AND(Q3935&gt;=3000, Q3935&lt;4000), 15000, AND(Q3935&gt;=4000, Q3935&lt;5000), 20000, AND(Q3935&gt;=5000), 25000),0)</f>
        <v>0</v>
      </c>
      <c r="Z3935" s="91">
        <f t="shared" si="1722"/>
        <v>0</v>
      </c>
      <c r="AA3935" s="44">
        <f t="shared" si="1723"/>
        <v>0</v>
      </c>
      <c r="AB3935" s="44"/>
      <c r="AC3935" s="44"/>
      <c r="AD3935" s="44"/>
      <c r="AE3935" s="44">
        <f>VLOOKUP(O3935,정산업데이트!$A$6:$B$12,2,10)</f>
        <v>0</v>
      </c>
      <c r="AF3935" s="44"/>
      <c r="AG3935" s="79">
        <f t="shared" si="1724"/>
        <v>0</v>
      </c>
      <c r="AH3935" s="80">
        <f t="shared" si="1725"/>
        <v>2500</v>
      </c>
      <c r="AJ3935" s="35" t="s">
        <v>20467</v>
      </c>
      <c r="AK3935" s="35" t="s">
        <v>73</v>
      </c>
      <c r="AL3935" s="35" t="s">
        <v>20468</v>
      </c>
      <c r="AM3935" s="35" t="s">
        <v>22146</v>
      </c>
      <c r="AN3935" s="35" t="s">
        <v>874</v>
      </c>
      <c r="AO3935" s="35" t="s">
        <v>22147</v>
      </c>
      <c r="AP3935" s="35" t="s">
        <v>22148</v>
      </c>
      <c r="AQ3935" s="35" t="s">
        <v>122</v>
      </c>
      <c r="AR3935" s="35">
        <v>1</v>
      </c>
      <c r="AS3935" s="35">
        <v>1</v>
      </c>
      <c r="AT3935" s="35">
        <v>1E-3</v>
      </c>
      <c r="AU3935" s="35">
        <v>1</v>
      </c>
      <c r="AV3935" s="35" t="s">
        <v>7</v>
      </c>
      <c r="AW3935" s="35">
        <v>25</v>
      </c>
      <c r="AX3935" s="35" t="s">
        <v>68</v>
      </c>
      <c r="AY3935" s="35" t="s">
        <v>68</v>
      </c>
      <c r="AZ3935" s="35" t="s">
        <v>68</v>
      </c>
      <c r="BA3935" s="35" t="s">
        <v>68</v>
      </c>
      <c r="BB3935" s="35" t="s">
        <v>68</v>
      </c>
      <c r="BC3935" s="35" t="s">
        <v>441</v>
      </c>
      <c r="BD3935" s="35" t="s">
        <v>442</v>
      </c>
      <c r="BE3935" s="35" t="s">
        <v>443</v>
      </c>
      <c r="BF3935" s="35" t="s">
        <v>122</v>
      </c>
      <c r="BG3935" s="35" t="s">
        <v>69</v>
      </c>
      <c r="BH3935" s="35" t="s">
        <v>22149</v>
      </c>
      <c r="BI3935" s="35" t="s">
        <v>122</v>
      </c>
      <c r="BJ3935" s="35" t="s">
        <v>22150</v>
      </c>
      <c r="BK3935" s="35" t="s">
        <v>867</v>
      </c>
      <c r="BL3935" s="35" t="s">
        <v>122</v>
      </c>
      <c r="BM3935" s="35" t="s">
        <v>442</v>
      </c>
      <c r="BN3935" s="35" t="s">
        <v>70</v>
      </c>
      <c r="BO3935" s="35" t="s">
        <v>71</v>
      </c>
      <c r="BP3935" s="35" t="s">
        <v>122</v>
      </c>
      <c r="BQ3935" s="35" t="s">
        <v>163</v>
      </c>
    </row>
    <row r="3936" spans="1:69" x14ac:dyDescent="0.4">
      <c r="A3936" s="40" t="str">
        <f t="shared" si="1699"/>
        <v>2025-09-26</v>
      </c>
      <c r="B3936" s="40" t="str">
        <f t="shared" si="1700"/>
        <v>SYD</v>
      </c>
      <c r="C3936" s="39" t="str">
        <f t="shared" si="1701"/>
        <v>40644127020</v>
      </c>
      <c r="D3936" s="41" t="str">
        <f t="shared" si="1702"/>
        <v>PKR253718579</v>
      </c>
      <c r="E3936" s="41" t="str">
        <f t="shared" si="1703"/>
        <v>596421509371</v>
      </c>
      <c r="F3936" s="39" t="str">
        <f t="shared" si="1704"/>
        <v>2256683</v>
      </c>
      <c r="G3936" s="39" t="str">
        <f t="shared" si="1705"/>
        <v>WISE EXPRESS LOGISTICS(PANGZIMOM)</v>
      </c>
      <c r="H3936" s="41" t="str">
        <f t="shared" si="1706"/>
        <v>박건주</v>
      </c>
      <c r="I3936" s="39" t="str">
        <f t="shared" si="1707"/>
        <v>24448</v>
      </c>
      <c r="J3936" s="52" t="str">
        <f t="shared" si="1708"/>
        <v/>
      </c>
      <c r="K3936" s="75">
        <f t="shared" si="1709"/>
        <v>1</v>
      </c>
      <c r="L3936" s="76">
        <f t="shared" si="1710"/>
        <v>1</v>
      </c>
      <c r="M3936" s="76">
        <f t="shared" si="1711"/>
        <v>1E-3</v>
      </c>
      <c r="N3936" s="76">
        <f t="shared" si="1712"/>
        <v>1</v>
      </c>
      <c r="O3936" s="42">
        <f t="shared" si="1713"/>
        <v>1</v>
      </c>
      <c r="P3936" s="39" t="str">
        <f t="shared" si="1714"/>
        <v>목록(Manifest)</v>
      </c>
      <c r="Q3936" s="72">
        <f t="shared" si="1715"/>
        <v>45</v>
      </c>
      <c r="R3936" s="43" t="str">
        <f t="shared" si="1716"/>
        <v>5X033</v>
      </c>
      <c r="S3936" s="82" t="str">
        <f t="shared" si="1717"/>
        <v/>
      </c>
      <c r="T3936" s="40">
        <f t="shared" si="1718"/>
        <v>45926</v>
      </c>
      <c r="U3936" s="44">
        <v>2500</v>
      </c>
      <c r="V3936" s="44">
        <f t="shared" si="1719"/>
        <v>0</v>
      </c>
      <c r="W3936" s="77">
        <f t="shared" si="1720"/>
        <v>2500</v>
      </c>
      <c r="X3936" s="78">
        <f t="shared" si="1721"/>
        <v>0</v>
      </c>
      <c r="Y3936" s="44" cm="1">
        <f t="array" ref="Y3936">_xlfn.IFNA(_xlfn.IFS(AND(Q3936&gt;=2000, Q3936&lt;3000), 10000, AND(Q3936&gt;=3000, Q3936&lt;4000), 15000, AND(Q3936&gt;=4000, Q3936&lt;5000), 20000, AND(Q3936&gt;=5000), 25000),0)</f>
        <v>0</v>
      </c>
      <c r="Z3936" s="91">
        <f t="shared" si="1722"/>
        <v>0</v>
      </c>
      <c r="AA3936" s="44">
        <f t="shared" si="1723"/>
        <v>0</v>
      </c>
      <c r="AB3936" s="44"/>
      <c r="AC3936" s="44"/>
      <c r="AD3936" s="44"/>
      <c r="AE3936" s="44">
        <f>VLOOKUP(O3936,정산업데이트!$A$6:$B$12,2,10)</f>
        <v>0</v>
      </c>
      <c r="AF3936" s="44"/>
      <c r="AG3936" s="79">
        <f t="shared" si="1724"/>
        <v>0</v>
      </c>
      <c r="AH3936" s="80">
        <f t="shared" si="1725"/>
        <v>2500</v>
      </c>
      <c r="AJ3936" s="35" t="s">
        <v>20467</v>
      </c>
      <c r="AK3936" s="35" t="s">
        <v>73</v>
      </c>
      <c r="AL3936" s="35" t="s">
        <v>20468</v>
      </c>
      <c r="AM3936" s="35" t="s">
        <v>22151</v>
      </c>
      <c r="AN3936" s="35" t="s">
        <v>22152</v>
      </c>
      <c r="AO3936" s="35" t="s">
        <v>22153</v>
      </c>
      <c r="AP3936" s="35" t="s">
        <v>666</v>
      </c>
      <c r="AQ3936" s="35" t="s">
        <v>122</v>
      </c>
      <c r="AR3936" s="35">
        <v>1</v>
      </c>
      <c r="AS3936" s="35">
        <v>1</v>
      </c>
      <c r="AT3936" s="35">
        <v>1E-3</v>
      </c>
      <c r="AU3936" s="35">
        <v>1</v>
      </c>
      <c r="AV3936" s="35" t="s">
        <v>7</v>
      </c>
      <c r="AW3936" s="35">
        <v>45</v>
      </c>
      <c r="AX3936" s="35" t="s">
        <v>68</v>
      </c>
      <c r="AY3936" s="35" t="s">
        <v>68</v>
      </c>
      <c r="AZ3936" s="35" t="s">
        <v>68</v>
      </c>
      <c r="BA3936" s="35" t="s">
        <v>68</v>
      </c>
      <c r="BB3936" s="35" t="s">
        <v>68</v>
      </c>
      <c r="BC3936" s="35" t="s">
        <v>441</v>
      </c>
      <c r="BD3936" s="35" t="s">
        <v>442</v>
      </c>
      <c r="BE3936" s="35" t="s">
        <v>444</v>
      </c>
      <c r="BF3936" s="35" t="s">
        <v>122</v>
      </c>
      <c r="BG3936" s="35" t="s">
        <v>69</v>
      </c>
      <c r="BH3936" s="35" t="s">
        <v>22154</v>
      </c>
      <c r="BI3936" s="35" t="s">
        <v>122</v>
      </c>
      <c r="BJ3936" s="35" t="s">
        <v>22155</v>
      </c>
      <c r="BK3936" s="35" t="s">
        <v>867</v>
      </c>
      <c r="BL3936" s="35" t="s">
        <v>122</v>
      </c>
      <c r="BM3936" s="35" t="s">
        <v>442</v>
      </c>
      <c r="BN3936" s="35" t="s">
        <v>70</v>
      </c>
      <c r="BO3936" s="35" t="s">
        <v>71</v>
      </c>
      <c r="BP3936" s="35" t="s">
        <v>122</v>
      </c>
      <c r="BQ3936" s="35" t="s">
        <v>163</v>
      </c>
    </row>
    <row r="3937" spans="1:69" x14ac:dyDescent="0.4">
      <c r="A3937" s="40" t="str">
        <f t="shared" si="1699"/>
        <v>2025-09-26</v>
      </c>
      <c r="B3937" s="40" t="str">
        <f t="shared" si="1700"/>
        <v>SYD</v>
      </c>
      <c r="C3937" s="39" t="str">
        <f t="shared" si="1701"/>
        <v>40644127020</v>
      </c>
      <c r="D3937" s="41" t="str">
        <f t="shared" si="1702"/>
        <v>PKR253718580</v>
      </c>
      <c r="E3937" s="41" t="str">
        <f t="shared" si="1703"/>
        <v>596421509382</v>
      </c>
      <c r="F3937" s="39" t="str">
        <f t="shared" si="1704"/>
        <v>2256683</v>
      </c>
      <c r="G3937" s="39" t="str">
        <f t="shared" si="1705"/>
        <v>WISE EXPRESS LOGISTICS(PANGZIMOM)</v>
      </c>
      <c r="H3937" s="41" t="str">
        <f t="shared" si="1706"/>
        <v>임보희</v>
      </c>
      <c r="I3937" s="39" t="str">
        <f t="shared" si="1707"/>
        <v>24232</v>
      </c>
      <c r="J3937" s="52" t="str">
        <f t="shared" si="1708"/>
        <v/>
      </c>
      <c r="K3937" s="75">
        <f t="shared" si="1709"/>
        <v>1</v>
      </c>
      <c r="L3937" s="76">
        <f t="shared" si="1710"/>
        <v>1</v>
      </c>
      <c r="M3937" s="76">
        <f t="shared" si="1711"/>
        <v>1E-3</v>
      </c>
      <c r="N3937" s="76">
        <f t="shared" si="1712"/>
        <v>1</v>
      </c>
      <c r="O3937" s="42">
        <f t="shared" si="1713"/>
        <v>1</v>
      </c>
      <c r="P3937" s="39" t="str">
        <f t="shared" si="1714"/>
        <v>목록(Manifest)</v>
      </c>
      <c r="Q3937" s="72">
        <f t="shared" si="1715"/>
        <v>45</v>
      </c>
      <c r="R3937" s="43" t="str">
        <f t="shared" si="1716"/>
        <v>5X033</v>
      </c>
      <c r="S3937" s="82" t="str">
        <f t="shared" si="1717"/>
        <v/>
      </c>
      <c r="T3937" s="40">
        <f t="shared" si="1718"/>
        <v>45926</v>
      </c>
      <c r="U3937" s="44">
        <v>2500</v>
      </c>
      <c r="V3937" s="44">
        <f t="shared" si="1719"/>
        <v>0</v>
      </c>
      <c r="W3937" s="77">
        <f t="shared" si="1720"/>
        <v>2500</v>
      </c>
      <c r="X3937" s="78">
        <f t="shared" si="1721"/>
        <v>0</v>
      </c>
      <c r="Y3937" s="44" cm="1">
        <f t="array" ref="Y3937">_xlfn.IFNA(_xlfn.IFS(AND(Q3937&gt;=2000, Q3937&lt;3000), 10000, AND(Q3937&gt;=3000, Q3937&lt;4000), 15000, AND(Q3937&gt;=4000, Q3937&lt;5000), 20000, AND(Q3937&gt;=5000), 25000),0)</f>
        <v>0</v>
      </c>
      <c r="Z3937" s="91">
        <f t="shared" si="1722"/>
        <v>0</v>
      </c>
      <c r="AA3937" s="44">
        <f t="shared" si="1723"/>
        <v>0</v>
      </c>
      <c r="AB3937" s="44"/>
      <c r="AC3937" s="44"/>
      <c r="AD3937" s="44"/>
      <c r="AE3937" s="44">
        <f>VLOOKUP(O3937,정산업데이트!$A$6:$B$12,2,10)</f>
        <v>0</v>
      </c>
      <c r="AF3937" s="44"/>
      <c r="AG3937" s="79">
        <f t="shared" si="1724"/>
        <v>0</v>
      </c>
      <c r="AH3937" s="80">
        <f t="shared" si="1725"/>
        <v>2500</v>
      </c>
      <c r="AJ3937" s="35" t="s">
        <v>20467</v>
      </c>
      <c r="AK3937" s="35" t="s">
        <v>73</v>
      </c>
      <c r="AL3937" s="35" t="s">
        <v>20468</v>
      </c>
      <c r="AM3937" s="35" t="s">
        <v>22156</v>
      </c>
      <c r="AN3937" s="35" t="s">
        <v>22157</v>
      </c>
      <c r="AO3937" s="35" t="s">
        <v>22158</v>
      </c>
      <c r="AP3937" s="35" t="s">
        <v>22159</v>
      </c>
      <c r="AQ3937" s="35" t="s">
        <v>122</v>
      </c>
      <c r="AR3937" s="35">
        <v>1</v>
      </c>
      <c r="AS3937" s="35">
        <v>1</v>
      </c>
      <c r="AT3937" s="35">
        <v>1E-3</v>
      </c>
      <c r="AU3937" s="35">
        <v>1</v>
      </c>
      <c r="AV3937" s="35" t="s">
        <v>7</v>
      </c>
      <c r="AW3937" s="35">
        <v>45</v>
      </c>
      <c r="AX3937" s="35" t="s">
        <v>68</v>
      </c>
      <c r="AY3937" s="35" t="s">
        <v>68</v>
      </c>
      <c r="AZ3937" s="35" t="s">
        <v>68</v>
      </c>
      <c r="BA3937" s="35" t="s">
        <v>68</v>
      </c>
      <c r="BB3937" s="35" t="s">
        <v>68</v>
      </c>
      <c r="BC3937" s="35" t="s">
        <v>441</v>
      </c>
      <c r="BD3937" s="35" t="s">
        <v>442</v>
      </c>
      <c r="BE3937" s="35" t="s">
        <v>444</v>
      </c>
      <c r="BF3937" s="35" t="s">
        <v>122</v>
      </c>
      <c r="BG3937" s="35" t="s">
        <v>69</v>
      </c>
      <c r="BH3937" s="35" t="s">
        <v>22160</v>
      </c>
      <c r="BI3937" s="35" t="s">
        <v>122</v>
      </c>
      <c r="BJ3937" s="35" t="s">
        <v>22161</v>
      </c>
      <c r="BK3937" s="35" t="s">
        <v>867</v>
      </c>
      <c r="BL3937" s="35" t="s">
        <v>122</v>
      </c>
      <c r="BM3937" s="35" t="s">
        <v>442</v>
      </c>
      <c r="BN3937" s="35" t="s">
        <v>70</v>
      </c>
      <c r="BO3937" s="35" t="s">
        <v>71</v>
      </c>
      <c r="BP3937" s="35" t="s">
        <v>122</v>
      </c>
      <c r="BQ3937" s="35" t="s">
        <v>163</v>
      </c>
    </row>
    <row r="3938" spans="1:69" x14ac:dyDescent="0.4">
      <c r="A3938" s="40" t="str">
        <f t="shared" si="1699"/>
        <v>2025-09-26</v>
      </c>
      <c r="B3938" s="40" t="str">
        <f t="shared" si="1700"/>
        <v>SYD</v>
      </c>
      <c r="C3938" s="39" t="str">
        <f t="shared" si="1701"/>
        <v>40644127020</v>
      </c>
      <c r="D3938" s="41" t="str">
        <f t="shared" si="1702"/>
        <v>PAU029762079</v>
      </c>
      <c r="E3938" s="41" t="str">
        <f t="shared" si="1703"/>
        <v>596421505602</v>
      </c>
      <c r="F3938" s="39" t="str">
        <f t="shared" si="1704"/>
        <v>2254256</v>
      </c>
      <c r="G3938" s="39" t="str">
        <f t="shared" si="1705"/>
        <v>WISE EXPRESS(BOOSTUP)</v>
      </c>
      <c r="H3938" s="41" t="str">
        <f t="shared" si="1706"/>
        <v>정지혜</v>
      </c>
      <c r="I3938" s="39" t="str">
        <f t="shared" si="1707"/>
        <v>32152</v>
      </c>
      <c r="J3938" s="52" t="str">
        <f t="shared" si="1708"/>
        <v>일반전환(합산/과태료사전방지-PAU029762080,PAU029762086)</v>
      </c>
      <c r="K3938" s="75">
        <f t="shared" si="1709"/>
        <v>1</v>
      </c>
      <c r="L3938" s="76">
        <f t="shared" si="1710"/>
        <v>2</v>
      </c>
      <c r="M3938" s="76">
        <f t="shared" si="1711"/>
        <v>1E-3</v>
      </c>
      <c r="N3938" s="76">
        <f t="shared" si="1712"/>
        <v>2</v>
      </c>
      <c r="O3938" s="42">
        <f t="shared" si="1713"/>
        <v>2</v>
      </c>
      <c r="P3938" s="39" t="str">
        <f t="shared" si="1714"/>
        <v>일반(목록배제,Normal-Manifest Exception)</v>
      </c>
      <c r="Q3938" s="72">
        <f t="shared" si="1715"/>
        <v>70</v>
      </c>
      <c r="R3938" s="43" t="str">
        <f t="shared" si="1716"/>
        <v>5X033</v>
      </c>
      <c r="S3938" s="82" t="str">
        <f t="shared" si="1717"/>
        <v/>
      </c>
      <c r="T3938" s="40">
        <f t="shared" si="1718"/>
        <v>45926</v>
      </c>
      <c r="U3938" s="44">
        <v>2500</v>
      </c>
      <c r="V3938" s="44">
        <f t="shared" si="1719"/>
        <v>0</v>
      </c>
      <c r="W3938" s="77">
        <f t="shared" si="1720"/>
        <v>2500</v>
      </c>
      <c r="X3938" s="78">
        <f t="shared" si="1721"/>
        <v>0</v>
      </c>
      <c r="Y3938" s="44" cm="1">
        <f t="array" ref="Y3938">_xlfn.IFNA(_xlfn.IFS(AND(Q3938&gt;=2000, Q3938&lt;3000), 10000, AND(Q3938&gt;=3000, Q3938&lt;4000), 15000, AND(Q3938&gt;=4000, Q3938&lt;5000), 20000, AND(Q3938&gt;=5000), 25000),0)</f>
        <v>0</v>
      </c>
      <c r="Z3938" s="91">
        <f t="shared" si="1722"/>
        <v>300</v>
      </c>
      <c r="AA3938" s="44">
        <f t="shared" si="1723"/>
        <v>0</v>
      </c>
      <c r="AB3938" s="44"/>
      <c r="AC3938" s="44"/>
      <c r="AD3938" s="44"/>
      <c r="AE3938" s="44">
        <f>VLOOKUP(O3938,정산업데이트!$A$6:$B$12,2,10)</f>
        <v>0</v>
      </c>
      <c r="AF3938" s="44"/>
      <c r="AG3938" s="79">
        <f t="shared" si="1724"/>
        <v>300</v>
      </c>
      <c r="AH3938" s="80">
        <f t="shared" si="1725"/>
        <v>2800</v>
      </c>
      <c r="AJ3938" s="35" t="s">
        <v>20467</v>
      </c>
      <c r="AK3938" s="35" t="s">
        <v>73</v>
      </c>
      <c r="AL3938" s="35" t="s">
        <v>20468</v>
      </c>
      <c r="AM3938" s="35" t="s">
        <v>22162</v>
      </c>
      <c r="AN3938" s="35" t="s">
        <v>22060</v>
      </c>
      <c r="AO3938" s="35" t="s">
        <v>22061</v>
      </c>
      <c r="AP3938" s="35" t="s">
        <v>22062</v>
      </c>
      <c r="AQ3938" s="35" t="s">
        <v>22163</v>
      </c>
      <c r="AR3938" s="35">
        <v>1</v>
      </c>
      <c r="AS3938" s="35">
        <v>2</v>
      </c>
      <c r="AT3938" s="35">
        <v>1E-3</v>
      </c>
      <c r="AU3938" s="35">
        <v>2</v>
      </c>
      <c r="AV3938" s="35" t="s">
        <v>8</v>
      </c>
      <c r="AW3938" s="35">
        <v>70</v>
      </c>
      <c r="AX3938" s="35" t="s">
        <v>68</v>
      </c>
      <c r="AY3938" s="35" t="s">
        <v>68</v>
      </c>
      <c r="AZ3938" s="35" t="s">
        <v>68</v>
      </c>
      <c r="BA3938" s="35" t="s">
        <v>68</v>
      </c>
      <c r="BB3938" s="35" t="s">
        <v>68</v>
      </c>
      <c r="BC3938" s="35" t="s">
        <v>129</v>
      </c>
      <c r="BD3938" s="35" t="s">
        <v>91</v>
      </c>
      <c r="BE3938" s="35" t="s">
        <v>92</v>
      </c>
      <c r="BF3938" s="35" t="s">
        <v>122</v>
      </c>
      <c r="BG3938" s="35" t="s">
        <v>69</v>
      </c>
      <c r="BH3938" s="35" t="s">
        <v>22164</v>
      </c>
      <c r="BI3938" s="35" t="s">
        <v>122</v>
      </c>
      <c r="BJ3938" s="35" t="s">
        <v>22165</v>
      </c>
      <c r="BK3938" s="35" t="s">
        <v>867</v>
      </c>
      <c r="BL3938" s="35" t="s">
        <v>122</v>
      </c>
      <c r="BM3938" s="35" t="s">
        <v>91</v>
      </c>
      <c r="BN3938" s="35" t="s">
        <v>70</v>
      </c>
      <c r="BO3938" s="35" t="s">
        <v>71</v>
      </c>
      <c r="BP3938" s="35" t="s">
        <v>122</v>
      </c>
      <c r="BQ3938" s="35" t="s">
        <v>163</v>
      </c>
    </row>
    <row r="3939" spans="1:69" x14ac:dyDescent="0.4">
      <c r="A3939" s="40" t="str">
        <f t="shared" si="1699"/>
        <v>2025-09-26</v>
      </c>
      <c r="B3939" s="40" t="str">
        <f t="shared" si="1700"/>
        <v>SYD</v>
      </c>
      <c r="C3939" s="39" t="str">
        <f t="shared" si="1701"/>
        <v>40644127020</v>
      </c>
      <c r="D3939" s="41" t="str">
        <f t="shared" si="1702"/>
        <v>PKR253714624</v>
      </c>
      <c r="E3939" s="41" t="str">
        <f t="shared" si="1703"/>
        <v>596421506991</v>
      </c>
      <c r="F3939" s="39" t="str">
        <f t="shared" si="1704"/>
        <v>2254243</v>
      </c>
      <c r="G3939" s="39" t="str">
        <f t="shared" si="1705"/>
        <v>WISE EXPRESS(NATUREGOOD)</v>
      </c>
      <c r="H3939" s="41" t="str">
        <f t="shared" si="1706"/>
        <v>유정현</v>
      </c>
      <c r="I3939" s="39" t="str">
        <f t="shared" si="1707"/>
        <v>54086</v>
      </c>
      <c r="J3939" s="52" t="str">
        <f t="shared" si="1708"/>
        <v/>
      </c>
      <c r="K3939" s="75">
        <f t="shared" si="1709"/>
        <v>1</v>
      </c>
      <c r="L3939" s="76">
        <f t="shared" si="1710"/>
        <v>0.3</v>
      </c>
      <c r="M3939" s="76">
        <f t="shared" si="1711"/>
        <v>1E-3</v>
      </c>
      <c r="N3939" s="76">
        <f t="shared" si="1712"/>
        <v>0.3</v>
      </c>
      <c r="O3939" s="42">
        <f t="shared" si="1713"/>
        <v>0.5</v>
      </c>
      <c r="P3939" s="39" t="str">
        <f t="shared" si="1714"/>
        <v>일반(목록배제,Normal-Manifest Exception)</v>
      </c>
      <c r="Q3939" s="72">
        <f t="shared" si="1715"/>
        <v>32.924999999999997</v>
      </c>
      <c r="R3939" s="43" t="str">
        <f t="shared" si="1716"/>
        <v>5X033</v>
      </c>
      <c r="S3939" s="82" t="str">
        <f t="shared" si="1717"/>
        <v/>
      </c>
      <c r="T3939" s="40">
        <f t="shared" si="1718"/>
        <v>45926</v>
      </c>
      <c r="U3939" s="44">
        <v>2500</v>
      </c>
      <c r="V3939" s="44">
        <f t="shared" si="1719"/>
        <v>0</v>
      </c>
      <c r="W3939" s="77">
        <f t="shared" si="1720"/>
        <v>2500</v>
      </c>
      <c r="X3939" s="78">
        <f t="shared" si="1721"/>
        <v>0</v>
      </c>
      <c r="Y3939" s="44" cm="1">
        <f t="array" ref="Y3939">_xlfn.IFNA(_xlfn.IFS(AND(Q3939&gt;=2000, Q3939&lt;3000), 10000, AND(Q3939&gt;=3000, Q3939&lt;4000), 15000, AND(Q3939&gt;=4000, Q3939&lt;5000), 20000, AND(Q3939&gt;=5000), 25000),0)</f>
        <v>0</v>
      </c>
      <c r="Z3939" s="91">
        <f t="shared" si="1722"/>
        <v>300</v>
      </c>
      <c r="AA3939" s="44">
        <f t="shared" si="1723"/>
        <v>0</v>
      </c>
      <c r="AB3939" s="44"/>
      <c r="AC3939" s="44"/>
      <c r="AD3939" s="44"/>
      <c r="AE3939" s="44">
        <f>VLOOKUP(O3939,정산업데이트!$A$6:$B$12,2,10)</f>
        <v>0</v>
      </c>
      <c r="AF3939" s="44"/>
      <c r="AG3939" s="79">
        <f t="shared" si="1724"/>
        <v>300</v>
      </c>
      <c r="AH3939" s="80">
        <f t="shared" si="1725"/>
        <v>2800</v>
      </c>
      <c r="AJ3939" s="35" t="s">
        <v>20467</v>
      </c>
      <c r="AK3939" s="35" t="s">
        <v>73</v>
      </c>
      <c r="AL3939" s="35" t="s">
        <v>20468</v>
      </c>
      <c r="AM3939" s="35" t="s">
        <v>22166</v>
      </c>
      <c r="AN3939" s="35" t="s">
        <v>22167</v>
      </c>
      <c r="AO3939" s="35" t="s">
        <v>22168</v>
      </c>
      <c r="AP3939" s="35" t="s">
        <v>1086</v>
      </c>
      <c r="AQ3939" s="35" t="s">
        <v>122</v>
      </c>
      <c r="AR3939" s="35">
        <v>1</v>
      </c>
      <c r="AS3939" s="35">
        <v>0.3</v>
      </c>
      <c r="AT3939" s="35">
        <v>1E-3</v>
      </c>
      <c r="AU3939" s="35">
        <v>0.3</v>
      </c>
      <c r="AV3939" s="35" t="s">
        <v>8</v>
      </c>
      <c r="AW3939" s="35">
        <v>32.924999999999997</v>
      </c>
      <c r="AX3939" s="35" t="s">
        <v>68</v>
      </c>
      <c r="AY3939" s="35" t="s">
        <v>68</v>
      </c>
      <c r="AZ3939" s="35" t="s">
        <v>68</v>
      </c>
      <c r="BA3939" s="35" t="s">
        <v>68</v>
      </c>
      <c r="BB3939" s="35" t="s">
        <v>68</v>
      </c>
      <c r="BC3939" s="35" t="s">
        <v>152</v>
      </c>
      <c r="BD3939" s="35" t="s">
        <v>94</v>
      </c>
      <c r="BE3939" s="35" t="s">
        <v>95</v>
      </c>
      <c r="BF3939" s="35" t="s">
        <v>122</v>
      </c>
      <c r="BG3939" s="35" t="s">
        <v>69</v>
      </c>
      <c r="BH3939" s="35" t="s">
        <v>22169</v>
      </c>
      <c r="BI3939" s="35" t="s">
        <v>122</v>
      </c>
      <c r="BJ3939" s="35" t="s">
        <v>22170</v>
      </c>
      <c r="BK3939" s="35" t="s">
        <v>867</v>
      </c>
      <c r="BL3939" s="35" t="s">
        <v>122</v>
      </c>
      <c r="BM3939" s="35" t="s">
        <v>94</v>
      </c>
      <c r="BN3939" s="35" t="s">
        <v>70</v>
      </c>
      <c r="BO3939" s="35" t="s">
        <v>71</v>
      </c>
      <c r="BP3939" s="35" t="s">
        <v>122</v>
      </c>
      <c r="BQ3939" s="35" t="s">
        <v>163</v>
      </c>
    </row>
    <row r="3940" spans="1:69" x14ac:dyDescent="0.4">
      <c r="A3940" s="40" t="str">
        <f t="shared" si="1699"/>
        <v>2025-09-26</v>
      </c>
      <c r="B3940" s="40" t="str">
        <f t="shared" si="1700"/>
        <v>SYD</v>
      </c>
      <c r="C3940" s="39" t="str">
        <f t="shared" si="1701"/>
        <v>40644127020</v>
      </c>
      <c r="D3940" s="41" t="str">
        <f t="shared" si="1702"/>
        <v>PKR253714625</v>
      </c>
      <c r="E3940" s="41" t="str">
        <f t="shared" si="1703"/>
        <v>596421507002</v>
      </c>
      <c r="F3940" s="39" t="str">
        <f t="shared" si="1704"/>
        <v>2254243</v>
      </c>
      <c r="G3940" s="39" t="str">
        <f t="shared" si="1705"/>
        <v>WISE EXPRESS(NATUREGOOD)</v>
      </c>
      <c r="H3940" s="41" t="str">
        <f t="shared" si="1706"/>
        <v>김민찬</v>
      </c>
      <c r="I3940" s="39" t="str">
        <f t="shared" si="1707"/>
        <v>03957</v>
      </c>
      <c r="J3940" s="52" t="str">
        <f t="shared" si="1708"/>
        <v/>
      </c>
      <c r="K3940" s="75">
        <f t="shared" si="1709"/>
        <v>1</v>
      </c>
      <c r="L3940" s="76">
        <f t="shared" si="1710"/>
        <v>1</v>
      </c>
      <c r="M3940" s="76">
        <f t="shared" si="1711"/>
        <v>1E-3</v>
      </c>
      <c r="N3940" s="76">
        <f t="shared" si="1712"/>
        <v>1</v>
      </c>
      <c r="O3940" s="42">
        <f t="shared" si="1713"/>
        <v>1</v>
      </c>
      <c r="P3940" s="39" t="str">
        <f t="shared" si="1714"/>
        <v>일반(목록배제,Normal-Manifest Exception)</v>
      </c>
      <c r="Q3940" s="72">
        <f t="shared" si="1715"/>
        <v>82.35</v>
      </c>
      <c r="R3940" s="43" t="str">
        <f t="shared" si="1716"/>
        <v>5X033</v>
      </c>
      <c r="S3940" s="82" t="str">
        <f t="shared" si="1717"/>
        <v/>
      </c>
      <c r="T3940" s="40">
        <f t="shared" si="1718"/>
        <v>45926</v>
      </c>
      <c r="U3940" s="44">
        <v>2500</v>
      </c>
      <c r="V3940" s="44">
        <f t="shared" si="1719"/>
        <v>0</v>
      </c>
      <c r="W3940" s="77">
        <f t="shared" si="1720"/>
        <v>2500</v>
      </c>
      <c r="X3940" s="78">
        <f t="shared" si="1721"/>
        <v>0</v>
      </c>
      <c r="Y3940" s="44" cm="1">
        <f t="array" ref="Y3940">_xlfn.IFNA(_xlfn.IFS(AND(Q3940&gt;=2000, Q3940&lt;3000), 10000, AND(Q3940&gt;=3000, Q3940&lt;4000), 15000, AND(Q3940&gt;=4000, Q3940&lt;5000), 20000, AND(Q3940&gt;=5000), 25000),0)</f>
        <v>0</v>
      </c>
      <c r="Z3940" s="91">
        <f t="shared" si="1722"/>
        <v>300</v>
      </c>
      <c r="AA3940" s="44">
        <f t="shared" si="1723"/>
        <v>0</v>
      </c>
      <c r="AB3940" s="44"/>
      <c r="AC3940" s="44"/>
      <c r="AD3940" s="44"/>
      <c r="AE3940" s="44">
        <f>VLOOKUP(O3940,정산업데이트!$A$6:$B$12,2,10)</f>
        <v>0</v>
      </c>
      <c r="AF3940" s="44"/>
      <c r="AG3940" s="79">
        <f t="shared" si="1724"/>
        <v>300</v>
      </c>
      <c r="AH3940" s="80">
        <f t="shared" si="1725"/>
        <v>2800</v>
      </c>
      <c r="AJ3940" s="35" t="s">
        <v>20467</v>
      </c>
      <c r="AK3940" s="35" t="s">
        <v>73</v>
      </c>
      <c r="AL3940" s="35" t="s">
        <v>20468</v>
      </c>
      <c r="AM3940" s="35" t="s">
        <v>22171</v>
      </c>
      <c r="AN3940" s="35" t="s">
        <v>1220</v>
      </c>
      <c r="AO3940" s="35" t="s">
        <v>22172</v>
      </c>
      <c r="AP3940" s="35" t="s">
        <v>22173</v>
      </c>
      <c r="AQ3940" s="35" t="s">
        <v>122</v>
      </c>
      <c r="AR3940" s="35">
        <v>1</v>
      </c>
      <c r="AS3940" s="35">
        <v>1</v>
      </c>
      <c r="AT3940" s="35">
        <v>1E-3</v>
      </c>
      <c r="AU3940" s="35">
        <v>1</v>
      </c>
      <c r="AV3940" s="35" t="s">
        <v>8</v>
      </c>
      <c r="AW3940" s="35">
        <v>82.35</v>
      </c>
      <c r="AX3940" s="35" t="s">
        <v>68</v>
      </c>
      <c r="AY3940" s="35" t="s">
        <v>68</v>
      </c>
      <c r="AZ3940" s="35" t="s">
        <v>68</v>
      </c>
      <c r="BA3940" s="35" t="s">
        <v>68</v>
      </c>
      <c r="BB3940" s="35" t="s">
        <v>68</v>
      </c>
      <c r="BC3940" s="35" t="s">
        <v>152</v>
      </c>
      <c r="BD3940" s="35" t="s">
        <v>94</v>
      </c>
      <c r="BE3940" s="35" t="s">
        <v>95</v>
      </c>
      <c r="BF3940" s="35" t="s">
        <v>122</v>
      </c>
      <c r="BG3940" s="35" t="s">
        <v>69</v>
      </c>
      <c r="BH3940" s="35" t="s">
        <v>22174</v>
      </c>
      <c r="BI3940" s="35" t="s">
        <v>122</v>
      </c>
      <c r="BJ3940" s="35" t="s">
        <v>22175</v>
      </c>
      <c r="BK3940" s="35" t="s">
        <v>867</v>
      </c>
      <c r="BL3940" s="35" t="s">
        <v>122</v>
      </c>
      <c r="BM3940" s="35" t="s">
        <v>94</v>
      </c>
      <c r="BN3940" s="35" t="s">
        <v>70</v>
      </c>
      <c r="BO3940" s="35" t="s">
        <v>71</v>
      </c>
      <c r="BP3940" s="35" t="s">
        <v>122</v>
      </c>
      <c r="BQ3940" s="35" t="s">
        <v>163</v>
      </c>
    </row>
    <row r="3941" spans="1:69" x14ac:dyDescent="0.4">
      <c r="A3941" s="40" t="str">
        <f t="shared" si="1699"/>
        <v>2025-09-26</v>
      </c>
      <c r="B3941" s="40" t="str">
        <f t="shared" si="1700"/>
        <v>SYD</v>
      </c>
      <c r="C3941" s="39" t="str">
        <f t="shared" si="1701"/>
        <v>40644127020</v>
      </c>
      <c r="D3941" s="41" t="str">
        <f t="shared" si="1702"/>
        <v>PKR253714626</v>
      </c>
      <c r="E3941" s="41" t="str">
        <f t="shared" si="1703"/>
        <v>596421507013</v>
      </c>
      <c r="F3941" s="39" t="str">
        <f t="shared" si="1704"/>
        <v>2254243</v>
      </c>
      <c r="G3941" s="39" t="str">
        <f t="shared" si="1705"/>
        <v>WISE EXPRESS(NATUREGOOD)</v>
      </c>
      <c r="H3941" s="41" t="str">
        <f t="shared" si="1706"/>
        <v>POEUN PUNLAK</v>
      </c>
      <c r="I3941" s="39" t="str">
        <f t="shared" si="1707"/>
        <v>38457</v>
      </c>
      <c r="J3941" s="52" t="str">
        <f t="shared" si="1708"/>
        <v/>
      </c>
      <c r="K3941" s="75">
        <f t="shared" si="1709"/>
        <v>1</v>
      </c>
      <c r="L3941" s="76">
        <f t="shared" si="1710"/>
        <v>0.3</v>
      </c>
      <c r="M3941" s="76">
        <f t="shared" si="1711"/>
        <v>1E-3</v>
      </c>
      <c r="N3941" s="76">
        <f t="shared" si="1712"/>
        <v>0.3</v>
      </c>
      <c r="O3941" s="42">
        <f t="shared" si="1713"/>
        <v>0.5</v>
      </c>
      <c r="P3941" s="39" t="str">
        <f t="shared" si="1714"/>
        <v>일반(목록배제,Normal-Manifest Exception)</v>
      </c>
      <c r="Q3941" s="72">
        <f t="shared" si="1715"/>
        <v>17.850000000000001</v>
      </c>
      <c r="R3941" s="43" t="str">
        <f t="shared" si="1716"/>
        <v>5X033</v>
      </c>
      <c r="S3941" s="82" t="str">
        <f t="shared" si="1717"/>
        <v/>
      </c>
      <c r="T3941" s="40">
        <f t="shared" si="1718"/>
        <v>45926</v>
      </c>
      <c r="U3941" s="44">
        <v>2500</v>
      </c>
      <c r="V3941" s="44">
        <f t="shared" si="1719"/>
        <v>0</v>
      </c>
      <c r="W3941" s="77">
        <f t="shared" si="1720"/>
        <v>2500</v>
      </c>
      <c r="X3941" s="78">
        <f t="shared" si="1721"/>
        <v>0</v>
      </c>
      <c r="Y3941" s="44" cm="1">
        <f t="array" ref="Y3941">_xlfn.IFNA(_xlfn.IFS(AND(Q3941&gt;=2000, Q3941&lt;3000), 10000, AND(Q3941&gt;=3000, Q3941&lt;4000), 15000, AND(Q3941&gt;=4000, Q3941&lt;5000), 20000, AND(Q3941&gt;=5000), 25000),0)</f>
        <v>0</v>
      </c>
      <c r="Z3941" s="91">
        <f t="shared" si="1722"/>
        <v>300</v>
      </c>
      <c r="AA3941" s="44">
        <f t="shared" si="1723"/>
        <v>0</v>
      </c>
      <c r="AB3941" s="44"/>
      <c r="AC3941" s="44"/>
      <c r="AD3941" s="44"/>
      <c r="AE3941" s="44">
        <f>VLOOKUP(O3941,정산업데이트!$A$6:$B$12,2,10)</f>
        <v>0</v>
      </c>
      <c r="AF3941" s="44"/>
      <c r="AG3941" s="79">
        <f t="shared" si="1724"/>
        <v>300</v>
      </c>
      <c r="AH3941" s="80">
        <f t="shared" si="1725"/>
        <v>2800</v>
      </c>
      <c r="AJ3941" s="35" t="s">
        <v>20467</v>
      </c>
      <c r="AK3941" s="35" t="s">
        <v>73</v>
      </c>
      <c r="AL3941" s="35" t="s">
        <v>20468</v>
      </c>
      <c r="AM3941" s="35" t="s">
        <v>22176</v>
      </c>
      <c r="AN3941" s="35" t="s">
        <v>22177</v>
      </c>
      <c r="AO3941" s="35" t="s">
        <v>22178</v>
      </c>
      <c r="AP3941" s="35" t="s">
        <v>22179</v>
      </c>
      <c r="AQ3941" s="35" t="s">
        <v>122</v>
      </c>
      <c r="AR3941" s="35">
        <v>1</v>
      </c>
      <c r="AS3941" s="35">
        <v>0.3</v>
      </c>
      <c r="AT3941" s="35">
        <v>1E-3</v>
      </c>
      <c r="AU3941" s="35">
        <v>0.3</v>
      </c>
      <c r="AV3941" s="35" t="s">
        <v>8</v>
      </c>
      <c r="AW3941" s="35">
        <v>17.850000000000001</v>
      </c>
      <c r="AX3941" s="35" t="s">
        <v>68</v>
      </c>
      <c r="AY3941" s="35" t="s">
        <v>68</v>
      </c>
      <c r="AZ3941" s="35" t="s">
        <v>68</v>
      </c>
      <c r="BA3941" s="35" t="s">
        <v>68</v>
      </c>
      <c r="BB3941" s="35" t="s">
        <v>68</v>
      </c>
      <c r="BC3941" s="35" t="s">
        <v>152</v>
      </c>
      <c r="BD3941" s="35" t="s">
        <v>94</v>
      </c>
      <c r="BE3941" s="35" t="s">
        <v>95</v>
      </c>
      <c r="BF3941" s="35" t="s">
        <v>122</v>
      </c>
      <c r="BG3941" s="35" t="s">
        <v>69</v>
      </c>
      <c r="BH3941" s="35" t="s">
        <v>22180</v>
      </c>
      <c r="BI3941" s="35" t="s">
        <v>122</v>
      </c>
      <c r="BJ3941" s="35" t="s">
        <v>22181</v>
      </c>
      <c r="BK3941" s="35" t="s">
        <v>867</v>
      </c>
      <c r="BL3941" s="35" t="s">
        <v>122</v>
      </c>
      <c r="BM3941" s="35" t="s">
        <v>94</v>
      </c>
      <c r="BN3941" s="35" t="s">
        <v>70</v>
      </c>
      <c r="BO3941" s="35" t="s">
        <v>71</v>
      </c>
      <c r="BP3941" s="35" t="s">
        <v>122</v>
      </c>
      <c r="BQ3941" s="35" t="s">
        <v>163</v>
      </c>
    </row>
    <row r="3942" spans="1:69" x14ac:dyDescent="0.4">
      <c r="A3942" s="40" t="str">
        <f t="shared" si="1699"/>
        <v>2025-09-26</v>
      </c>
      <c r="B3942" s="40" t="str">
        <f t="shared" si="1700"/>
        <v>SYD</v>
      </c>
      <c r="C3942" s="39" t="str">
        <f t="shared" si="1701"/>
        <v>40644127020</v>
      </c>
      <c r="D3942" s="41" t="str">
        <f t="shared" si="1702"/>
        <v>PKR253714628</v>
      </c>
      <c r="E3942" s="41" t="str">
        <f t="shared" si="1703"/>
        <v>596421507035</v>
      </c>
      <c r="F3942" s="39" t="str">
        <f t="shared" si="1704"/>
        <v>2254243</v>
      </c>
      <c r="G3942" s="39" t="str">
        <f t="shared" si="1705"/>
        <v>WISE EXPRESS(NATUREGOOD)</v>
      </c>
      <c r="H3942" s="41" t="str">
        <f t="shared" si="1706"/>
        <v>정찬미</v>
      </c>
      <c r="I3942" s="39" t="str">
        <f t="shared" si="1707"/>
        <v>02721</v>
      </c>
      <c r="J3942" s="52" t="str">
        <f t="shared" si="1708"/>
        <v/>
      </c>
      <c r="K3942" s="75">
        <f t="shared" si="1709"/>
        <v>1</v>
      </c>
      <c r="L3942" s="76">
        <f t="shared" si="1710"/>
        <v>3</v>
      </c>
      <c r="M3942" s="76">
        <f t="shared" si="1711"/>
        <v>1E-3</v>
      </c>
      <c r="N3942" s="76">
        <f t="shared" si="1712"/>
        <v>3</v>
      </c>
      <c r="O3942" s="42">
        <f t="shared" si="1713"/>
        <v>3</v>
      </c>
      <c r="P3942" s="39" t="str">
        <f t="shared" si="1714"/>
        <v>일반(목록배제,Normal-Manifest Exception)</v>
      </c>
      <c r="Q3942" s="72">
        <f t="shared" si="1715"/>
        <v>67.275000000000006</v>
      </c>
      <c r="R3942" s="43" t="str">
        <f t="shared" si="1716"/>
        <v>5X033</v>
      </c>
      <c r="S3942" s="82" t="str">
        <f t="shared" si="1717"/>
        <v/>
      </c>
      <c r="T3942" s="40">
        <f t="shared" si="1718"/>
        <v>45926</v>
      </c>
      <c r="U3942" s="44">
        <v>2500</v>
      </c>
      <c r="V3942" s="44">
        <f t="shared" si="1719"/>
        <v>0</v>
      </c>
      <c r="W3942" s="77">
        <f t="shared" si="1720"/>
        <v>2500</v>
      </c>
      <c r="X3942" s="78">
        <f t="shared" si="1721"/>
        <v>0</v>
      </c>
      <c r="Y3942" s="44" cm="1">
        <f t="array" ref="Y3942">_xlfn.IFNA(_xlfn.IFS(AND(Q3942&gt;=2000, Q3942&lt;3000), 10000, AND(Q3942&gt;=3000, Q3942&lt;4000), 15000, AND(Q3942&gt;=4000, Q3942&lt;5000), 20000, AND(Q3942&gt;=5000), 25000),0)</f>
        <v>0</v>
      </c>
      <c r="Z3942" s="91">
        <f t="shared" si="1722"/>
        <v>300</v>
      </c>
      <c r="AA3942" s="44">
        <f t="shared" si="1723"/>
        <v>0</v>
      </c>
      <c r="AB3942" s="44"/>
      <c r="AC3942" s="44"/>
      <c r="AD3942" s="44"/>
      <c r="AE3942" s="44">
        <f>VLOOKUP(O3942,정산업데이트!$A$6:$B$12,2,10)</f>
        <v>0</v>
      </c>
      <c r="AF3942" s="44"/>
      <c r="AG3942" s="79">
        <f t="shared" si="1724"/>
        <v>300</v>
      </c>
      <c r="AH3942" s="80">
        <f t="shared" si="1725"/>
        <v>2800</v>
      </c>
      <c r="AJ3942" s="35" t="s">
        <v>20467</v>
      </c>
      <c r="AK3942" s="35" t="s">
        <v>73</v>
      </c>
      <c r="AL3942" s="35" t="s">
        <v>20468</v>
      </c>
      <c r="AM3942" s="35" t="s">
        <v>22182</v>
      </c>
      <c r="AN3942" s="35" t="s">
        <v>22183</v>
      </c>
      <c r="AO3942" s="35" t="s">
        <v>22184</v>
      </c>
      <c r="AP3942" s="35" t="s">
        <v>22185</v>
      </c>
      <c r="AQ3942" s="35" t="s">
        <v>122</v>
      </c>
      <c r="AR3942" s="35">
        <v>1</v>
      </c>
      <c r="AS3942" s="35">
        <v>3</v>
      </c>
      <c r="AT3942" s="35">
        <v>1E-3</v>
      </c>
      <c r="AU3942" s="35">
        <v>3</v>
      </c>
      <c r="AV3942" s="35" t="s">
        <v>8</v>
      </c>
      <c r="AW3942" s="35">
        <v>67.275000000000006</v>
      </c>
      <c r="AX3942" s="35" t="s">
        <v>68</v>
      </c>
      <c r="AY3942" s="35" t="s">
        <v>68</v>
      </c>
      <c r="AZ3942" s="35" t="s">
        <v>68</v>
      </c>
      <c r="BA3942" s="35" t="s">
        <v>68</v>
      </c>
      <c r="BB3942" s="35" t="s">
        <v>68</v>
      </c>
      <c r="BC3942" s="35" t="s">
        <v>152</v>
      </c>
      <c r="BD3942" s="35" t="s">
        <v>94</v>
      </c>
      <c r="BE3942" s="35" t="s">
        <v>95</v>
      </c>
      <c r="BF3942" s="35" t="s">
        <v>122</v>
      </c>
      <c r="BG3942" s="35" t="s">
        <v>69</v>
      </c>
      <c r="BH3942" s="35" t="s">
        <v>22186</v>
      </c>
      <c r="BI3942" s="35" t="s">
        <v>122</v>
      </c>
      <c r="BJ3942" s="35" t="s">
        <v>22187</v>
      </c>
      <c r="BK3942" s="35" t="s">
        <v>867</v>
      </c>
      <c r="BL3942" s="35" t="s">
        <v>122</v>
      </c>
      <c r="BM3942" s="35" t="s">
        <v>94</v>
      </c>
      <c r="BN3942" s="35" t="s">
        <v>70</v>
      </c>
      <c r="BO3942" s="35" t="s">
        <v>71</v>
      </c>
      <c r="BP3942" s="35" t="s">
        <v>122</v>
      </c>
      <c r="BQ3942" s="35" t="s">
        <v>163</v>
      </c>
    </row>
    <row r="3943" spans="1:69" x14ac:dyDescent="0.4">
      <c r="A3943" s="40" t="str">
        <f t="shared" si="1699"/>
        <v>2025-09-26</v>
      </c>
      <c r="B3943" s="40" t="str">
        <f t="shared" si="1700"/>
        <v>SYD</v>
      </c>
      <c r="C3943" s="39" t="str">
        <f t="shared" si="1701"/>
        <v>40644127020</v>
      </c>
      <c r="D3943" s="41" t="str">
        <f t="shared" si="1702"/>
        <v>PKR253714629</v>
      </c>
      <c r="E3943" s="41" t="str">
        <f t="shared" si="1703"/>
        <v>596421507046</v>
      </c>
      <c r="F3943" s="39" t="str">
        <f t="shared" si="1704"/>
        <v>2254243</v>
      </c>
      <c r="G3943" s="39" t="str">
        <f t="shared" si="1705"/>
        <v>WISE EXPRESS(NATUREGOOD)</v>
      </c>
      <c r="H3943" s="41" t="str">
        <f t="shared" si="1706"/>
        <v>한만경</v>
      </c>
      <c r="I3943" s="39" t="str">
        <f t="shared" si="1707"/>
        <v>01814</v>
      </c>
      <c r="J3943" s="52" t="str">
        <f t="shared" si="1708"/>
        <v/>
      </c>
      <c r="K3943" s="75">
        <f t="shared" si="1709"/>
        <v>1</v>
      </c>
      <c r="L3943" s="76">
        <f t="shared" si="1710"/>
        <v>2.7</v>
      </c>
      <c r="M3943" s="76">
        <f t="shared" si="1711"/>
        <v>1E-3</v>
      </c>
      <c r="N3943" s="76">
        <f t="shared" si="1712"/>
        <v>2.7</v>
      </c>
      <c r="O3943" s="42">
        <f t="shared" si="1713"/>
        <v>3</v>
      </c>
      <c r="P3943" s="39" t="str">
        <f t="shared" si="1714"/>
        <v>일반(목록배제,Normal-Manifest Exception)</v>
      </c>
      <c r="Q3943" s="72">
        <f t="shared" si="1715"/>
        <v>76.05</v>
      </c>
      <c r="R3943" s="43" t="str">
        <f t="shared" si="1716"/>
        <v>5X033</v>
      </c>
      <c r="S3943" s="82" t="str">
        <f t="shared" si="1717"/>
        <v/>
      </c>
      <c r="T3943" s="40">
        <f t="shared" si="1718"/>
        <v>45926</v>
      </c>
      <c r="U3943" s="44">
        <v>2500</v>
      </c>
      <c r="V3943" s="44">
        <f t="shared" si="1719"/>
        <v>0</v>
      </c>
      <c r="W3943" s="77">
        <f t="shared" si="1720"/>
        <v>2500</v>
      </c>
      <c r="X3943" s="78">
        <f t="shared" si="1721"/>
        <v>0</v>
      </c>
      <c r="Y3943" s="44" cm="1">
        <f t="array" ref="Y3943">_xlfn.IFNA(_xlfn.IFS(AND(Q3943&gt;=2000, Q3943&lt;3000), 10000, AND(Q3943&gt;=3000, Q3943&lt;4000), 15000, AND(Q3943&gt;=4000, Q3943&lt;5000), 20000, AND(Q3943&gt;=5000), 25000),0)</f>
        <v>0</v>
      </c>
      <c r="Z3943" s="91">
        <f t="shared" si="1722"/>
        <v>300</v>
      </c>
      <c r="AA3943" s="44">
        <f t="shared" si="1723"/>
        <v>0</v>
      </c>
      <c r="AB3943" s="44"/>
      <c r="AC3943" s="44"/>
      <c r="AD3943" s="44"/>
      <c r="AE3943" s="44">
        <f>VLOOKUP(O3943,정산업데이트!$A$6:$B$12,2,10)</f>
        <v>0</v>
      </c>
      <c r="AF3943" s="44"/>
      <c r="AG3943" s="79">
        <f t="shared" si="1724"/>
        <v>300</v>
      </c>
      <c r="AH3943" s="80">
        <f t="shared" si="1725"/>
        <v>2800</v>
      </c>
      <c r="AJ3943" s="35" t="s">
        <v>20467</v>
      </c>
      <c r="AK3943" s="35" t="s">
        <v>73</v>
      </c>
      <c r="AL3943" s="35" t="s">
        <v>20468</v>
      </c>
      <c r="AM3943" s="35" t="s">
        <v>22188</v>
      </c>
      <c r="AN3943" s="35" t="s">
        <v>22189</v>
      </c>
      <c r="AO3943" s="35" t="s">
        <v>22190</v>
      </c>
      <c r="AP3943" s="35" t="s">
        <v>22191</v>
      </c>
      <c r="AQ3943" s="35" t="s">
        <v>122</v>
      </c>
      <c r="AR3943" s="35">
        <v>1</v>
      </c>
      <c r="AS3943" s="35">
        <v>2.7</v>
      </c>
      <c r="AT3943" s="35">
        <v>1E-3</v>
      </c>
      <c r="AU3943" s="35">
        <v>2.7</v>
      </c>
      <c r="AV3943" s="35" t="s">
        <v>8</v>
      </c>
      <c r="AW3943" s="35">
        <v>76.05</v>
      </c>
      <c r="AX3943" s="35" t="s">
        <v>68</v>
      </c>
      <c r="AY3943" s="35" t="s">
        <v>68</v>
      </c>
      <c r="AZ3943" s="35" t="s">
        <v>68</v>
      </c>
      <c r="BA3943" s="35" t="s">
        <v>68</v>
      </c>
      <c r="BB3943" s="35" t="s">
        <v>68</v>
      </c>
      <c r="BC3943" s="35" t="s">
        <v>152</v>
      </c>
      <c r="BD3943" s="35" t="s">
        <v>94</v>
      </c>
      <c r="BE3943" s="35" t="s">
        <v>95</v>
      </c>
      <c r="BF3943" s="35" t="s">
        <v>122</v>
      </c>
      <c r="BG3943" s="35" t="s">
        <v>69</v>
      </c>
      <c r="BH3943" s="35" t="s">
        <v>22192</v>
      </c>
      <c r="BI3943" s="35" t="s">
        <v>122</v>
      </c>
      <c r="BJ3943" s="35" t="s">
        <v>22193</v>
      </c>
      <c r="BK3943" s="35" t="s">
        <v>867</v>
      </c>
      <c r="BL3943" s="35" t="s">
        <v>122</v>
      </c>
      <c r="BM3943" s="35" t="s">
        <v>94</v>
      </c>
      <c r="BN3943" s="35" t="s">
        <v>70</v>
      </c>
      <c r="BO3943" s="35" t="s">
        <v>71</v>
      </c>
      <c r="BP3943" s="35" t="s">
        <v>122</v>
      </c>
      <c r="BQ3943" s="35" t="s">
        <v>163</v>
      </c>
    </row>
    <row r="3944" spans="1:69" x14ac:dyDescent="0.4">
      <c r="A3944" s="40" t="str">
        <f t="shared" si="1699"/>
        <v>2025-09-26</v>
      </c>
      <c r="B3944" s="40" t="str">
        <f t="shared" si="1700"/>
        <v>SYD</v>
      </c>
      <c r="C3944" s="39" t="str">
        <f t="shared" si="1701"/>
        <v>40644127020</v>
      </c>
      <c r="D3944" s="41" t="str">
        <f t="shared" si="1702"/>
        <v>PKR253714630</v>
      </c>
      <c r="E3944" s="41" t="str">
        <f t="shared" si="1703"/>
        <v>596421507050</v>
      </c>
      <c r="F3944" s="39" t="str">
        <f t="shared" si="1704"/>
        <v>2254243</v>
      </c>
      <c r="G3944" s="39" t="str">
        <f t="shared" si="1705"/>
        <v>WISE EXPRESS(NATUREGOOD)</v>
      </c>
      <c r="H3944" s="41" t="str">
        <f t="shared" si="1706"/>
        <v>이성인</v>
      </c>
      <c r="I3944" s="39" t="str">
        <f t="shared" si="1707"/>
        <v>31211</v>
      </c>
      <c r="J3944" s="52" t="str">
        <f t="shared" si="1708"/>
        <v/>
      </c>
      <c r="K3944" s="75">
        <f t="shared" si="1709"/>
        <v>1</v>
      </c>
      <c r="L3944" s="76">
        <f t="shared" si="1710"/>
        <v>1.7</v>
      </c>
      <c r="M3944" s="76">
        <f t="shared" si="1711"/>
        <v>1E-3</v>
      </c>
      <c r="N3944" s="76">
        <f t="shared" si="1712"/>
        <v>1.7</v>
      </c>
      <c r="O3944" s="42">
        <f t="shared" si="1713"/>
        <v>2</v>
      </c>
      <c r="P3944" s="39" t="str">
        <f t="shared" si="1714"/>
        <v>일반(목록배제,Normal-Manifest Exception)</v>
      </c>
      <c r="Q3944" s="72">
        <f t="shared" si="1715"/>
        <v>80.174999999999997</v>
      </c>
      <c r="R3944" s="43" t="str">
        <f t="shared" si="1716"/>
        <v>5X033</v>
      </c>
      <c r="S3944" s="82" t="str">
        <f t="shared" si="1717"/>
        <v/>
      </c>
      <c r="T3944" s="40">
        <f t="shared" si="1718"/>
        <v>45926</v>
      </c>
      <c r="U3944" s="44">
        <v>2500</v>
      </c>
      <c r="V3944" s="44">
        <f t="shared" si="1719"/>
        <v>0</v>
      </c>
      <c r="W3944" s="77">
        <f t="shared" si="1720"/>
        <v>2500</v>
      </c>
      <c r="X3944" s="78">
        <f t="shared" si="1721"/>
        <v>0</v>
      </c>
      <c r="Y3944" s="44" cm="1">
        <f t="array" ref="Y3944">_xlfn.IFNA(_xlfn.IFS(AND(Q3944&gt;=2000, Q3944&lt;3000), 10000, AND(Q3944&gt;=3000, Q3944&lt;4000), 15000, AND(Q3944&gt;=4000, Q3944&lt;5000), 20000, AND(Q3944&gt;=5000), 25000),0)</f>
        <v>0</v>
      </c>
      <c r="Z3944" s="91">
        <f t="shared" si="1722"/>
        <v>300</v>
      </c>
      <c r="AA3944" s="44">
        <f t="shared" si="1723"/>
        <v>0</v>
      </c>
      <c r="AB3944" s="44"/>
      <c r="AC3944" s="44"/>
      <c r="AD3944" s="44"/>
      <c r="AE3944" s="44">
        <f>VLOOKUP(O3944,정산업데이트!$A$6:$B$12,2,10)</f>
        <v>0</v>
      </c>
      <c r="AF3944" s="44"/>
      <c r="AG3944" s="79">
        <f t="shared" si="1724"/>
        <v>300</v>
      </c>
      <c r="AH3944" s="80">
        <f t="shared" si="1725"/>
        <v>2800</v>
      </c>
      <c r="AJ3944" s="35" t="s">
        <v>20467</v>
      </c>
      <c r="AK3944" s="35" t="s">
        <v>73</v>
      </c>
      <c r="AL3944" s="35" t="s">
        <v>20468</v>
      </c>
      <c r="AM3944" s="35" t="s">
        <v>22194</v>
      </c>
      <c r="AN3944" s="35" t="s">
        <v>658</v>
      </c>
      <c r="AO3944" s="35" t="s">
        <v>659</v>
      </c>
      <c r="AP3944" s="35" t="s">
        <v>616</v>
      </c>
      <c r="AQ3944" s="35" t="s">
        <v>122</v>
      </c>
      <c r="AR3944" s="35">
        <v>1</v>
      </c>
      <c r="AS3944" s="35">
        <v>1.7</v>
      </c>
      <c r="AT3944" s="35">
        <v>1E-3</v>
      </c>
      <c r="AU3944" s="35">
        <v>1.7</v>
      </c>
      <c r="AV3944" s="35" t="s">
        <v>8</v>
      </c>
      <c r="AW3944" s="35">
        <v>80.174999999999997</v>
      </c>
      <c r="AX3944" s="35" t="s">
        <v>68</v>
      </c>
      <c r="AY3944" s="35" t="s">
        <v>68</v>
      </c>
      <c r="AZ3944" s="35" t="s">
        <v>68</v>
      </c>
      <c r="BA3944" s="35" t="s">
        <v>68</v>
      </c>
      <c r="BB3944" s="35" t="s">
        <v>68</v>
      </c>
      <c r="BC3944" s="35" t="s">
        <v>152</v>
      </c>
      <c r="BD3944" s="35" t="s">
        <v>94</v>
      </c>
      <c r="BE3944" s="35" t="s">
        <v>95</v>
      </c>
      <c r="BF3944" s="35" t="s">
        <v>122</v>
      </c>
      <c r="BG3944" s="35" t="s">
        <v>69</v>
      </c>
      <c r="BH3944" s="35" t="s">
        <v>22195</v>
      </c>
      <c r="BI3944" s="35" t="s">
        <v>122</v>
      </c>
      <c r="BJ3944" s="35" t="s">
        <v>22196</v>
      </c>
      <c r="BK3944" s="35" t="s">
        <v>867</v>
      </c>
      <c r="BL3944" s="35" t="s">
        <v>122</v>
      </c>
      <c r="BM3944" s="35" t="s">
        <v>94</v>
      </c>
      <c r="BN3944" s="35" t="s">
        <v>70</v>
      </c>
      <c r="BO3944" s="35" t="s">
        <v>71</v>
      </c>
      <c r="BP3944" s="35" t="s">
        <v>122</v>
      </c>
      <c r="BQ3944" s="35" t="s">
        <v>163</v>
      </c>
    </row>
    <row r="3945" spans="1:69" x14ac:dyDescent="0.4">
      <c r="A3945" s="40" t="str">
        <f t="shared" si="1699"/>
        <v>2025-09-26</v>
      </c>
      <c r="B3945" s="40" t="str">
        <f t="shared" si="1700"/>
        <v>SYD</v>
      </c>
      <c r="C3945" s="39" t="str">
        <f t="shared" si="1701"/>
        <v>40644127020</v>
      </c>
      <c r="D3945" s="41" t="str">
        <f t="shared" si="1702"/>
        <v>PKR253714631</v>
      </c>
      <c r="E3945" s="41" t="str">
        <f t="shared" si="1703"/>
        <v>596421507061</v>
      </c>
      <c r="F3945" s="39" t="str">
        <f t="shared" si="1704"/>
        <v>2254243</v>
      </c>
      <c r="G3945" s="39" t="str">
        <f t="shared" si="1705"/>
        <v>WISE EXPRESS(NATUREGOOD)</v>
      </c>
      <c r="H3945" s="41" t="str">
        <f t="shared" si="1706"/>
        <v>김동현</v>
      </c>
      <c r="I3945" s="39" t="str">
        <f t="shared" si="1707"/>
        <v>53284</v>
      </c>
      <c r="J3945" s="52" t="str">
        <f t="shared" si="1708"/>
        <v/>
      </c>
      <c r="K3945" s="75">
        <f t="shared" si="1709"/>
        <v>1</v>
      </c>
      <c r="L3945" s="76">
        <f t="shared" si="1710"/>
        <v>3</v>
      </c>
      <c r="M3945" s="76">
        <f t="shared" si="1711"/>
        <v>1E-3</v>
      </c>
      <c r="N3945" s="76">
        <f t="shared" si="1712"/>
        <v>3</v>
      </c>
      <c r="O3945" s="42">
        <f t="shared" si="1713"/>
        <v>3</v>
      </c>
      <c r="P3945" s="39" t="str">
        <f t="shared" si="1714"/>
        <v>일반(목록배제,Normal-Manifest Exception)</v>
      </c>
      <c r="Q3945" s="72">
        <f t="shared" si="1715"/>
        <v>58.35</v>
      </c>
      <c r="R3945" s="43" t="str">
        <f t="shared" si="1716"/>
        <v>5X033</v>
      </c>
      <c r="S3945" s="82" t="str">
        <f t="shared" si="1717"/>
        <v/>
      </c>
      <c r="T3945" s="40">
        <f t="shared" si="1718"/>
        <v>45926</v>
      </c>
      <c r="U3945" s="44">
        <v>2500</v>
      </c>
      <c r="V3945" s="44">
        <f t="shared" si="1719"/>
        <v>0</v>
      </c>
      <c r="W3945" s="77">
        <f t="shared" si="1720"/>
        <v>2500</v>
      </c>
      <c r="X3945" s="78">
        <f t="shared" si="1721"/>
        <v>0</v>
      </c>
      <c r="Y3945" s="44" cm="1">
        <f t="array" ref="Y3945">_xlfn.IFNA(_xlfn.IFS(AND(Q3945&gt;=2000, Q3945&lt;3000), 10000, AND(Q3945&gt;=3000, Q3945&lt;4000), 15000, AND(Q3945&gt;=4000, Q3945&lt;5000), 20000, AND(Q3945&gt;=5000), 25000),0)</f>
        <v>0</v>
      </c>
      <c r="Z3945" s="91">
        <f t="shared" si="1722"/>
        <v>300</v>
      </c>
      <c r="AA3945" s="44">
        <f t="shared" si="1723"/>
        <v>0</v>
      </c>
      <c r="AB3945" s="44"/>
      <c r="AC3945" s="44"/>
      <c r="AD3945" s="44"/>
      <c r="AE3945" s="44">
        <f>VLOOKUP(O3945,정산업데이트!$A$6:$B$12,2,10)</f>
        <v>0</v>
      </c>
      <c r="AF3945" s="44"/>
      <c r="AG3945" s="79">
        <f t="shared" si="1724"/>
        <v>300</v>
      </c>
      <c r="AH3945" s="80">
        <f t="shared" si="1725"/>
        <v>2800</v>
      </c>
      <c r="AJ3945" s="35" t="s">
        <v>20467</v>
      </c>
      <c r="AK3945" s="35" t="s">
        <v>73</v>
      </c>
      <c r="AL3945" s="35" t="s">
        <v>20468</v>
      </c>
      <c r="AM3945" s="35" t="s">
        <v>22197</v>
      </c>
      <c r="AN3945" s="35" t="s">
        <v>403</v>
      </c>
      <c r="AO3945" s="35" t="s">
        <v>22198</v>
      </c>
      <c r="AP3945" s="35" t="s">
        <v>2521</v>
      </c>
      <c r="AQ3945" s="35" t="s">
        <v>122</v>
      </c>
      <c r="AR3945" s="35">
        <v>1</v>
      </c>
      <c r="AS3945" s="35">
        <v>3</v>
      </c>
      <c r="AT3945" s="35">
        <v>1E-3</v>
      </c>
      <c r="AU3945" s="35">
        <v>3</v>
      </c>
      <c r="AV3945" s="35" t="s">
        <v>8</v>
      </c>
      <c r="AW3945" s="35">
        <v>58.35</v>
      </c>
      <c r="AX3945" s="35" t="s">
        <v>68</v>
      </c>
      <c r="AY3945" s="35" t="s">
        <v>68</v>
      </c>
      <c r="AZ3945" s="35" t="s">
        <v>68</v>
      </c>
      <c r="BA3945" s="35" t="s">
        <v>122</v>
      </c>
      <c r="BB3945" s="35" t="s">
        <v>122</v>
      </c>
      <c r="BC3945" s="35" t="s">
        <v>152</v>
      </c>
      <c r="BD3945" s="35" t="s">
        <v>94</v>
      </c>
      <c r="BE3945" s="35" t="s">
        <v>95</v>
      </c>
      <c r="BF3945" s="35" t="s">
        <v>122</v>
      </c>
      <c r="BG3945" s="35" t="s">
        <v>69</v>
      </c>
      <c r="BH3945" s="35" t="s">
        <v>22199</v>
      </c>
      <c r="BI3945" s="35" t="s">
        <v>122</v>
      </c>
      <c r="BJ3945" s="35" t="s">
        <v>22200</v>
      </c>
      <c r="BK3945" s="35" t="s">
        <v>867</v>
      </c>
      <c r="BL3945" s="35" t="s">
        <v>122</v>
      </c>
      <c r="BM3945" s="35" t="s">
        <v>94</v>
      </c>
      <c r="BN3945" s="35" t="s">
        <v>70</v>
      </c>
      <c r="BO3945" s="35" t="s">
        <v>71</v>
      </c>
      <c r="BP3945" s="35" t="s">
        <v>122</v>
      </c>
      <c r="BQ3945" s="35" t="s">
        <v>163</v>
      </c>
    </row>
    <row r="3946" spans="1:69" x14ac:dyDescent="0.4">
      <c r="A3946" s="40" t="str">
        <f t="shared" si="1699"/>
        <v>2025-09-26</v>
      </c>
      <c r="B3946" s="40" t="str">
        <f t="shared" si="1700"/>
        <v>SYD</v>
      </c>
      <c r="C3946" s="39" t="str">
        <f t="shared" si="1701"/>
        <v>40644127020</v>
      </c>
      <c r="D3946" s="41" t="str">
        <f t="shared" si="1702"/>
        <v>PKR253714632</v>
      </c>
      <c r="E3946" s="41" t="str">
        <f t="shared" si="1703"/>
        <v>596421507072</v>
      </c>
      <c r="F3946" s="39" t="str">
        <f t="shared" si="1704"/>
        <v>2254243</v>
      </c>
      <c r="G3946" s="39" t="str">
        <f t="shared" si="1705"/>
        <v>WISE EXPRESS(NATUREGOOD)</v>
      </c>
      <c r="H3946" s="41" t="str">
        <f t="shared" si="1706"/>
        <v>김경희</v>
      </c>
      <c r="I3946" s="39" t="str">
        <f t="shared" si="1707"/>
        <v>51023</v>
      </c>
      <c r="J3946" s="52" t="str">
        <f t="shared" si="1708"/>
        <v/>
      </c>
      <c r="K3946" s="75">
        <f t="shared" si="1709"/>
        <v>1</v>
      </c>
      <c r="L3946" s="76">
        <f t="shared" si="1710"/>
        <v>0.5</v>
      </c>
      <c r="M3946" s="76">
        <f t="shared" si="1711"/>
        <v>1E-3</v>
      </c>
      <c r="N3946" s="76">
        <f t="shared" si="1712"/>
        <v>0.5</v>
      </c>
      <c r="O3946" s="42">
        <f t="shared" si="1713"/>
        <v>0.5</v>
      </c>
      <c r="P3946" s="39" t="str">
        <f t="shared" si="1714"/>
        <v>일반(목록배제,Normal-Manifest Exception)</v>
      </c>
      <c r="Q3946" s="72">
        <f t="shared" si="1715"/>
        <v>55.8</v>
      </c>
      <c r="R3946" s="43" t="str">
        <f t="shared" si="1716"/>
        <v>5X033</v>
      </c>
      <c r="S3946" s="82" t="str">
        <f t="shared" si="1717"/>
        <v/>
      </c>
      <c r="T3946" s="40">
        <f t="shared" si="1718"/>
        <v>45926</v>
      </c>
      <c r="U3946" s="44">
        <v>2500</v>
      </c>
      <c r="V3946" s="44">
        <f t="shared" si="1719"/>
        <v>0</v>
      </c>
      <c r="W3946" s="77">
        <f t="shared" si="1720"/>
        <v>2500</v>
      </c>
      <c r="X3946" s="78">
        <f t="shared" si="1721"/>
        <v>0</v>
      </c>
      <c r="Y3946" s="44" cm="1">
        <f t="array" ref="Y3946">_xlfn.IFNA(_xlfn.IFS(AND(Q3946&gt;=2000, Q3946&lt;3000), 10000, AND(Q3946&gt;=3000, Q3946&lt;4000), 15000, AND(Q3946&gt;=4000, Q3946&lt;5000), 20000, AND(Q3946&gt;=5000), 25000),0)</f>
        <v>0</v>
      </c>
      <c r="Z3946" s="91">
        <f t="shared" si="1722"/>
        <v>300</v>
      </c>
      <c r="AA3946" s="44">
        <f t="shared" si="1723"/>
        <v>0</v>
      </c>
      <c r="AB3946" s="44"/>
      <c r="AC3946" s="44"/>
      <c r="AD3946" s="44"/>
      <c r="AE3946" s="44">
        <f>VLOOKUP(O3946,정산업데이트!$A$6:$B$12,2,10)</f>
        <v>0</v>
      </c>
      <c r="AF3946" s="44"/>
      <c r="AG3946" s="79">
        <f t="shared" si="1724"/>
        <v>300</v>
      </c>
      <c r="AH3946" s="80">
        <f t="shared" si="1725"/>
        <v>2800</v>
      </c>
      <c r="AJ3946" s="35" t="s">
        <v>20467</v>
      </c>
      <c r="AK3946" s="35" t="s">
        <v>73</v>
      </c>
      <c r="AL3946" s="35" t="s">
        <v>20468</v>
      </c>
      <c r="AM3946" s="35" t="s">
        <v>22201</v>
      </c>
      <c r="AN3946" s="35" t="s">
        <v>215</v>
      </c>
      <c r="AO3946" s="35" t="s">
        <v>22202</v>
      </c>
      <c r="AP3946" s="35" t="s">
        <v>4111</v>
      </c>
      <c r="AQ3946" s="35" t="s">
        <v>122</v>
      </c>
      <c r="AR3946" s="35">
        <v>1</v>
      </c>
      <c r="AS3946" s="35">
        <v>0.5</v>
      </c>
      <c r="AT3946" s="35">
        <v>1E-3</v>
      </c>
      <c r="AU3946" s="35">
        <v>0.5</v>
      </c>
      <c r="AV3946" s="35" t="s">
        <v>8</v>
      </c>
      <c r="AW3946" s="35">
        <v>55.8</v>
      </c>
      <c r="AX3946" s="35" t="s">
        <v>68</v>
      </c>
      <c r="AY3946" s="35" t="s">
        <v>68</v>
      </c>
      <c r="AZ3946" s="35" t="s">
        <v>68</v>
      </c>
      <c r="BA3946" s="35" t="s">
        <v>68</v>
      </c>
      <c r="BB3946" s="35" t="s">
        <v>68</v>
      </c>
      <c r="BC3946" s="35" t="s">
        <v>152</v>
      </c>
      <c r="BD3946" s="35" t="s">
        <v>94</v>
      </c>
      <c r="BE3946" s="35" t="s">
        <v>95</v>
      </c>
      <c r="BF3946" s="35" t="s">
        <v>122</v>
      </c>
      <c r="BG3946" s="35" t="s">
        <v>69</v>
      </c>
      <c r="BH3946" s="35" t="s">
        <v>22203</v>
      </c>
      <c r="BI3946" s="35" t="s">
        <v>122</v>
      </c>
      <c r="BJ3946" s="35" t="s">
        <v>22204</v>
      </c>
      <c r="BK3946" s="35" t="s">
        <v>867</v>
      </c>
      <c r="BL3946" s="35" t="s">
        <v>122</v>
      </c>
      <c r="BM3946" s="35" t="s">
        <v>94</v>
      </c>
      <c r="BN3946" s="35" t="s">
        <v>70</v>
      </c>
      <c r="BO3946" s="35" t="s">
        <v>71</v>
      </c>
      <c r="BP3946" s="35" t="s">
        <v>122</v>
      </c>
      <c r="BQ3946" s="35" t="s">
        <v>163</v>
      </c>
    </row>
    <row r="3947" spans="1:69" x14ac:dyDescent="0.4">
      <c r="A3947" s="40" t="str">
        <f t="shared" si="1699"/>
        <v>2025-09-26</v>
      </c>
      <c r="B3947" s="40" t="str">
        <f t="shared" si="1700"/>
        <v>SYD</v>
      </c>
      <c r="C3947" s="39" t="str">
        <f t="shared" si="1701"/>
        <v>40644127020</v>
      </c>
      <c r="D3947" s="41" t="str">
        <f t="shared" si="1702"/>
        <v>PKR253714633</v>
      </c>
      <c r="E3947" s="41" t="str">
        <f t="shared" si="1703"/>
        <v>596421507083</v>
      </c>
      <c r="F3947" s="39" t="str">
        <f t="shared" si="1704"/>
        <v>2254243</v>
      </c>
      <c r="G3947" s="39" t="str">
        <f t="shared" si="1705"/>
        <v>WISE EXPRESS(NATUREGOOD)</v>
      </c>
      <c r="H3947" s="41" t="str">
        <f t="shared" si="1706"/>
        <v>김윤정</v>
      </c>
      <c r="I3947" s="39" t="str">
        <f t="shared" si="1707"/>
        <v>02404</v>
      </c>
      <c r="J3947" s="52" t="str">
        <f t="shared" si="1708"/>
        <v/>
      </c>
      <c r="K3947" s="75">
        <f t="shared" si="1709"/>
        <v>1</v>
      </c>
      <c r="L3947" s="76">
        <f t="shared" si="1710"/>
        <v>0.9</v>
      </c>
      <c r="M3947" s="76">
        <f t="shared" si="1711"/>
        <v>1E-3</v>
      </c>
      <c r="N3947" s="76">
        <f t="shared" si="1712"/>
        <v>0.9</v>
      </c>
      <c r="O3947" s="42">
        <f t="shared" si="1713"/>
        <v>1</v>
      </c>
      <c r="P3947" s="39" t="str">
        <f t="shared" si="1714"/>
        <v>일반(목록배제,Normal-Manifest Exception)</v>
      </c>
      <c r="Q3947" s="72">
        <f t="shared" si="1715"/>
        <v>70.424999999999997</v>
      </c>
      <c r="R3947" s="43" t="str">
        <f t="shared" si="1716"/>
        <v>5X033</v>
      </c>
      <c r="S3947" s="82" t="str">
        <f t="shared" si="1717"/>
        <v/>
      </c>
      <c r="T3947" s="40">
        <f t="shared" si="1718"/>
        <v>45926</v>
      </c>
      <c r="U3947" s="44">
        <v>2500</v>
      </c>
      <c r="V3947" s="44">
        <f t="shared" si="1719"/>
        <v>0</v>
      </c>
      <c r="W3947" s="77">
        <f t="shared" si="1720"/>
        <v>2500</v>
      </c>
      <c r="X3947" s="78">
        <f t="shared" si="1721"/>
        <v>0</v>
      </c>
      <c r="Y3947" s="44" cm="1">
        <f t="array" ref="Y3947">_xlfn.IFNA(_xlfn.IFS(AND(Q3947&gt;=2000, Q3947&lt;3000), 10000, AND(Q3947&gt;=3000, Q3947&lt;4000), 15000, AND(Q3947&gt;=4000, Q3947&lt;5000), 20000, AND(Q3947&gt;=5000), 25000),0)</f>
        <v>0</v>
      </c>
      <c r="Z3947" s="91">
        <f t="shared" si="1722"/>
        <v>300</v>
      </c>
      <c r="AA3947" s="44">
        <f t="shared" si="1723"/>
        <v>0</v>
      </c>
      <c r="AB3947" s="44"/>
      <c r="AC3947" s="44"/>
      <c r="AD3947" s="44"/>
      <c r="AE3947" s="44">
        <f>VLOOKUP(O3947,정산업데이트!$A$6:$B$12,2,10)</f>
        <v>0</v>
      </c>
      <c r="AF3947" s="44"/>
      <c r="AG3947" s="79">
        <f t="shared" si="1724"/>
        <v>300</v>
      </c>
      <c r="AH3947" s="80">
        <f t="shared" si="1725"/>
        <v>2800</v>
      </c>
      <c r="AJ3947" s="35" t="s">
        <v>20467</v>
      </c>
      <c r="AK3947" s="35" t="s">
        <v>73</v>
      </c>
      <c r="AL3947" s="35" t="s">
        <v>20468</v>
      </c>
      <c r="AM3947" s="35" t="s">
        <v>22205</v>
      </c>
      <c r="AN3947" s="35" t="s">
        <v>1696</v>
      </c>
      <c r="AO3947" s="35" t="s">
        <v>22206</v>
      </c>
      <c r="AP3947" s="35" t="s">
        <v>1208</v>
      </c>
      <c r="AQ3947" s="35" t="s">
        <v>122</v>
      </c>
      <c r="AR3947" s="35">
        <v>1</v>
      </c>
      <c r="AS3947" s="35">
        <v>0.9</v>
      </c>
      <c r="AT3947" s="35">
        <v>1E-3</v>
      </c>
      <c r="AU3947" s="35">
        <v>0.9</v>
      </c>
      <c r="AV3947" s="35" t="s">
        <v>8</v>
      </c>
      <c r="AW3947" s="35">
        <v>70.424999999999997</v>
      </c>
      <c r="AX3947" s="35" t="s">
        <v>68</v>
      </c>
      <c r="AY3947" s="35" t="s">
        <v>68</v>
      </c>
      <c r="AZ3947" s="35" t="s">
        <v>68</v>
      </c>
      <c r="BA3947" s="35" t="s">
        <v>68</v>
      </c>
      <c r="BB3947" s="35" t="s">
        <v>68</v>
      </c>
      <c r="BC3947" s="35" t="s">
        <v>152</v>
      </c>
      <c r="BD3947" s="35" t="s">
        <v>94</v>
      </c>
      <c r="BE3947" s="35" t="s">
        <v>95</v>
      </c>
      <c r="BF3947" s="35" t="s">
        <v>122</v>
      </c>
      <c r="BG3947" s="35" t="s">
        <v>69</v>
      </c>
      <c r="BH3947" s="35" t="s">
        <v>22207</v>
      </c>
      <c r="BI3947" s="35" t="s">
        <v>122</v>
      </c>
      <c r="BJ3947" s="35" t="s">
        <v>22208</v>
      </c>
      <c r="BK3947" s="35" t="s">
        <v>867</v>
      </c>
      <c r="BL3947" s="35" t="s">
        <v>122</v>
      </c>
      <c r="BM3947" s="35" t="s">
        <v>94</v>
      </c>
      <c r="BN3947" s="35" t="s">
        <v>70</v>
      </c>
      <c r="BO3947" s="35" t="s">
        <v>71</v>
      </c>
      <c r="BP3947" s="35" t="s">
        <v>122</v>
      </c>
      <c r="BQ3947" s="35" t="s">
        <v>163</v>
      </c>
    </row>
    <row r="3948" spans="1:69" x14ac:dyDescent="0.4">
      <c r="A3948" s="40" t="str">
        <f t="shared" si="1699"/>
        <v>2025-09-26</v>
      </c>
      <c r="B3948" s="40" t="str">
        <f t="shared" si="1700"/>
        <v>SYD</v>
      </c>
      <c r="C3948" s="39" t="str">
        <f t="shared" si="1701"/>
        <v>40644127020</v>
      </c>
      <c r="D3948" s="41" t="str">
        <f t="shared" si="1702"/>
        <v>PAU029762164</v>
      </c>
      <c r="E3948" s="41" t="str">
        <f t="shared" si="1703"/>
        <v>596421513232</v>
      </c>
      <c r="F3948" s="39" t="str">
        <f t="shared" si="1704"/>
        <v>2254256</v>
      </c>
      <c r="G3948" s="39" t="str">
        <f t="shared" si="1705"/>
        <v>WISE EXPRESS(BOOSTUP)</v>
      </c>
      <c r="H3948" s="41" t="str">
        <f t="shared" si="1706"/>
        <v>윤지혜</v>
      </c>
      <c r="I3948" s="39" t="str">
        <f t="shared" si="1707"/>
        <v>16847</v>
      </c>
      <c r="J3948" s="52" t="str">
        <f t="shared" si="1708"/>
        <v/>
      </c>
      <c r="K3948" s="75">
        <f t="shared" si="1709"/>
        <v>1</v>
      </c>
      <c r="L3948" s="76">
        <f t="shared" si="1710"/>
        <v>1</v>
      </c>
      <c r="M3948" s="76">
        <f t="shared" si="1711"/>
        <v>1E-3</v>
      </c>
      <c r="N3948" s="76">
        <f t="shared" si="1712"/>
        <v>1</v>
      </c>
      <c r="O3948" s="42">
        <f t="shared" si="1713"/>
        <v>1</v>
      </c>
      <c r="P3948" s="39" t="str">
        <f t="shared" si="1714"/>
        <v>목록(Manifest)</v>
      </c>
      <c r="Q3948" s="72">
        <f t="shared" si="1715"/>
        <v>60</v>
      </c>
      <c r="R3948" s="43" t="str">
        <f t="shared" si="1716"/>
        <v>5X033</v>
      </c>
      <c r="S3948" s="82" t="str">
        <f t="shared" si="1717"/>
        <v/>
      </c>
      <c r="T3948" s="40">
        <f t="shared" si="1718"/>
        <v>45926</v>
      </c>
      <c r="U3948" s="44">
        <v>2500</v>
      </c>
      <c r="V3948" s="44">
        <f t="shared" si="1719"/>
        <v>0</v>
      </c>
      <c r="W3948" s="77">
        <f t="shared" si="1720"/>
        <v>2500</v>
      </c>
      <c r="X3948" s="78">
        <f t="shared" si="1721"/>
        <v>0</v>
      </c>
      <c r="Y3948" s="44" cm="1">
        <f t="array" ref="Y3948">_xlfn.IFNA(_xlfn.IFS(AND(Q3948&gt;=2000, Q3948&lt;3000), 10000, AND(Q3948&gt;=3000, Q3948&lt;4000), 15000, AND(Q3948&gt;=4000, Q3948&lt;5000), 20000, AND(Q3948&gt;=5000), 25000),0)</f>
        <v>0</v>
      </c>
      <c r="Z3948" s="91">
        <f t="shared" si="1722"/>
        <v>0</v>
      </c>
      <c r="AA3948" s="44">
        <f t="shared" si="1723"/>
        <v>0</v>
      </c>
      <c r="AB3948" s="44"/>
      <c r="AC3948" s="44"/>
      <c r="AD3948" s="44"/>
      <c r="AE3948" s="44">
        <f>VLOOKUP(O3948,정산업데이트!$A$6:$B$12,2,10)</f>
        <v>0</v>
      </c>
      <c r="AF3948" s="44"/>
      <c r="AG3948" s="79">
        <f t="shared" si="1724"/>
        <v>0</v>
      </c>
      <c r="AH3948" s="80">
        <f t="shared" si="1725"/>
        <v>2500</v>
      </c>
      <c r="AJ3948" s="35" t="s">
        <v>20467</v>
      </c>
      <c r="AK3948" s="35" t="s">
        <v>73</v>
      </c>
      <c r="AL3948" s="35" t="s">
        <v>20468</v>
      </c>
      <c r="AM3948" s="35" t="s">
        <v>22209</v>
      </c>
      <c r="AN3948" s="35" t="s">
        <v>1792</v>
      </c>
      <c r="AO3948" s="35" t="s">
        <v>22210</v>
      </c>
      <c r="AP3948" s="35" t="s">
        <v>1421</v>
      </c>
      <c r="AQ3948" s="35" t="s">
        <v>122</v>
      </c>
      <c r="AR3948" s="35">
        <v>1</v>
      </c>
      <c r="AS3948" s="35">
        <v>1</v>
      </c>
      <c r="AT3948" s="35">
        <v>1E-3</v>
      </c>
      <c r="AU3948" s="35">
        <v>1</v>
      </c>
      <c r="AV3948" s="35" t="s">
        <v>7</v>
      </c>
      <c r="AW3948" s="35">
        <v>60</v>
      </c>
      <c r="AX3948" s="35" t="s">
        <v>68</v>
      </c>
      <c r="AY3948" s="35" t="s">
        <v>68</v>
      </c>
      <c r="AZ3948" s="35" t="s">
        <v>68</v>
      </c>
      <c r="BA3948" s="35" t="s">
        <v>68</v>
      </c>
      <c r="BB3948" s="35" t="s">
        <v>68</v>
      </c>
      <c r="BC3948" s="35" t="s">
        <v>129</v>
      </c>
      <c r="BD3948" s="35" t="s">
        <v>91</v>
      </c>
      <c r="BE3948" s="35" t="s">
        <v>92</v>
      </c>
      <c r="BF3948" s="35" t="s">
        <v>122</v>
      </c>
      <c r="BG3948" s="35" t="s">
        <v>69</v>
      </c>
      <c r="BH3948" s="35" t="s">
        <v>22211</v>
      </c>
      <c r="BI3948" s="35" t="s">
        <v>122</v>
      </c>
      <c r="BJ3948" s="35" t="s">
        <v>22212</v>
      </c>
      <c r="BK3948" s="35" t="s">
        <v>867</v>
      </c>
      <c r="BL3948" s="35" t="s">
        <v>122</v>
      </c>
      <c r="BM3948" s="35" t="s">
        <v>91</v>
      </c>
      <c r="BN3948" s="35" t="s">
        <v>70</v>
      </c>
      <c r="BO3948" s="35" t="s">
        <v>71</v>
      </c>
      <c r="BP3948" s="35" t="s">
        <v>122</v>
      </c>
      <c r="BQ3948" s="35" t="s">
        <v>163</v>
      </c>
    </row>
    <row r="3949" spans="1:69" x14ac:dyDescent="0.4">
      <c r="A3949" s="40" t="str">
        <f t="shared" si="1699"/>
        <v>2025-09-26</v>
      </c>
      <c r="B3949" s="40" t="str">
        <f t="shared" si="1700"/>
        <v>SYD</v>
      </c>
      <c r="C3949" s="39" t="str">
        <f t="shared" si="1701"/>
        <v>40644127020</v>
      </c>
      <c r="D3949" s="41" t="str">
        <f t="shared" si="1702"/>
        <v>PAU029762169</v>
      </c>
      <c r="E3949" s="41" t="str">
        <f t="shared" si="1703"/>
        <v>596421513243</v>
      </c>
      <c r="F3949" s="39" t="str">
        <f t="shared" si="1704"/>
        <v>2254256</v>
      </c>
      <c r="G3949" s="39" t="str">
        <f t="shared" si="1705"/>
        <v>WISE EXPRESS(BOOSTUP)</v>
      </c>
      <c r="H3949" s="41" t="str">
        <f t="shared" si="1706"/>
        <v>홍경희</v>
      </c>
      <c r="I3949" s="39" t="str">
        <f t="shared" si="1707"/>
        <v>42171</v>
      </c>
      <c r="J3949" s="52" t="str">
        <f t="shared" si="1708"/>
        <v/>
      </c>
      <c r="K3949" s="75">
        <f t="shared" si="1709"/>
        <v>1</v>
      </c>
      <c r="L3949" s="76">
        <f t="shared" si="1710"/>
        <v>2</v>
      </c>
      <c r="M3949" s="76">
        <f t="shared" si="1711"/>
        <v>1E-3</v>
      </c>
      <c r="N3949" s="76">
        <f t="shared" si="1712"/>
        <v>2</v>
      </c>
      <c r="O3949" s="42">
        <f t="shared" si="1713"/>
        <v>2</v>
      </c>
      <c r="P3949" s="39" t="str">
        <f t="shared" si="1714"/>
        <v>목록(Manifest)</v>
      </c>
      <c r="Q3949" s="72">
        <f t="shared" si="1715"/>
        <v>120</v>
      </c>
      <c r="R3949" s="43" t="str">
        <f t="shared" si="1716"/>
        <v>5X033</v>
      </c>
      <c r="S3949" s="82" t="str">
        <f t="shared" si="1717"/>
        <v/>
      </c>
      <c r="T3949" s="40">
        <f t="shared" si="1718"/>
        <v>45926</v>
      </c>
      <c r="U3949" s="44">
        <v>2500</v>
      </c>
      <c r="V3949" s="44">
        <f t="shared" si="1719"/>
        <v>0</v>
      </c>
      <c r="W3949" s="77">
        <f t="shared" si="1720"/>
        <v>2500</v>
      </c>
      <c r="X3949" s="78">
        <f t="shared" si="1721"/>
        <v>0</v>
      </c>
      <c r="Y3949" s="44" cm="1">
        <f t="array" ref="Y3949">_xlfn.IFNA(_xlfn.IFS(AND(Q3949&gt;=2000, Q3949&lt;3000), 10000, AND(Q3949&gt;=3000, Q3949&lt;4000), 15000, AND(Q3949&gt;=4000, Q3949&lt;5000), 20000, AND(Q3949&gt;=5000), 25000),0)</f>
        <v>0</v>
      </c>
      <c r="Z3949" s="91">
        <f t="shared" si="1722"/>
        <v>0</v>
      </c>
      <c r="AA3949" s="44">
        <f t="shared" si="1723"/>
        <v>0</v>
      </c>
      <c r="AB3949" s="44"/>
      <c r="AC3949" s="44"/>
      <c r="AD3949" s="44"/>
      <c r="AE3949" s="44">
        <f>VLOOKUP(O3949,정산업데이트!$A$6:$B$12,2,10)</f>
        <v>0</v>
      </c>
      <c r="AF3949" s="44"/>
      <c r="AG3949" s="79">
        <f t="shared" si="1724"/>
        <v>0</v>
      </c>
      <c r="AH3949" s="80">
        <f t="shared" si="1725"/>
        <v>2500</v>
      </c>
      <c r="AJ3949" s="35" t="s">
        <v>20467</v>
      </c>
      <c r="AK3949" s="35" t="s">
        <v>73</v>
      </c>
      <c r="AL3949" s="35" t="s">
        <v>20468</v>
      </c>
      <c r="AM3949" s="35" t="s">
        <v>22213</v>
      </c>
      <c r="AN3949" s="35" t="s">
        <v>1138</v>
      </c>
      <c r="AO3949" s="35" t="s">
        <v>22214</v>
      </c>
      <c r="AP3949" s="35" t="s">
        <v>13741</v>
      </c>
      <c r="AQ3949" s="35" t="s">
        <v>122</v>
      </c>
      <c r="AR3949" s="35">
        <v>1</v>
      </c>
      <c r="AS3949" s="35">
        <v>2</v>
      </c>
      <c r="AT3949" s="35">
        <v>1E-3</v>
      </c>
      <c r="AU3949" s="35">
        <v>2</v>
      </c>
      <c r="AV3949" s="35" t="s">
        <v>7</v>
      </c>
      <c r="AW3949" s="35">
        <v>120</v>
      </c>
      <c r="AX3949" s="35" t="s">
        <v>68</v>
      </c>
      <c r="AY3949" s="35" t="s">
        <v>68</v>
      </c>
      <c r="AZ3949" s="35" t="s">
        <v>68</v>
      </c>
      <c r="BA3949" s="35" t="s">
        <v>68</v>
      </c>
      <c r="BB3949" s="35" t="s">
        <v>68</v>
      </c>
      <c r="BC3949" s="35" t="s">
        <v>129</v>
      </c>
      <c r="BD3949" s="35" t="s">
        <v>91</v>
      </c>
      <c r="BE3949" s="35" t="s">
        <v>92</v>
      </c>
      <c r="BF3949" s="35" t="s">
        <v>122</v>
      </c>
      <c r="BG3949" s="35" t="s">
        <v>69</v>
      </c>
      <c r="BH3949" s="35" t="s">
        <v>22215</v>
      </c>
      <c r="BI3949" s="35" t="s">
        <v>122</v>
      </c>
      <c r="BJ3949" s="35" t="s">
        <v>22216</v>
      </c>
      <c r="BK3949" s="35" t="s">
        <v>867</v>
      </c>
      <c r="BL3949" s="35" t="s">
        <v>122</v>
      </c>
      <c r="BM3949" s="35" t="s">
        <v>91</v>
      </c>
      <c r="BN3949" s="35" t="s">
        <v>70</v>
      </c>
      <c r="BO3949" s="35" t="s">
        <v>71</v>
      </c>
      <c r="BP3949" s="35" t="s">
        <v>122</v>
      </c>
      <c r="BQ3949" s="35" t="s">
        <v>163</v>
      </c>
    </row>
    <row r="3950" spans="1:69" x14ac:dyDescent="0.4">
      <c r="A3950" s="40" t="str">
        <f t="shared" si="1699"/>
        <v>2025-09-26</v>
      </c>
      <c r="B3950" s="40" t="str">
        <f t="shared" si="1700"/>
        <v>SYD</v>
      </c>
      <c r="C3950" s="39" t="str">
        <f t="shared" si="1701"/>
        <v>40644127020</v>
      </c>
      <c r="D3950" s="41" t="str">
        <f t="shared" si="1702"/>
        <v>PAU029762168</v>
      </c>
      <c r="E3950" s="41" t="str">
        <f t="shared" si="1703"/>
        <v>596421513254</v>
      </c>
      <c r="F3950" s="39" t="str">
        <f t="shared" si="1704"/>
        <v>2254256</v>
      </c>
      <c r="G3950" s="39" t="str">
        <f t="shared" si="1705"/>
        <v>WISE EXPRESS(BOOSTUP)</v>
      </c>
      <c r="H3950" s="41" t="str">
        <f t="shared" si="1706"/>
        <v>설아영</v>
      </c>
      <c r="I3950" s="39" t="str">
        <f t="shared" si="1707"/>
        <v>28292</v>
      </c>
      <c r="J3950" s="52" t="str">
        <f t="shared" si="1708"/>
        <v/>
      </c>
      <c r="K3950" s="75">
        <f t="shared" si="1709"/>
        <v>1</v>
      </c>
      <c r="L3950" s="76">
        <f t="shared" si="1710"/>
        <v>2</v>
      </c>
      <c r="M3950" s="76">
        <f t="shared" si="1711"/>
        <v>1E-3</v>
      </c>
      <c r="N3950" s="76">
        <f t="shared" si="1712"/>
        <v>2</v>
      </c>
      <c r="O3950" s="42">
        <f t="shared" si="1713"/>
        <v>2</v>
      </c>
      <c r="P3950" s="39" t="str">
        <f t="shared" si="1714"/>
        <v>목록(Manifest)</v>
      </c>
      <c r="Q3950" s="72">
        <f t="shared" si="1715"/>
        <v>80</v>
      </c>
      <c r="R3950" s="43" t="str">
        <f t="shared" si="1716"/>
        <v>5X033</v>
      </c>
      <c r="S3950" s="82" t="str">
        <f t="shared" si="1717"/>
        <v/>
      </c>
      <c r="T3950" s="40">
        <f t="shared" si="1718"/>
        <v>45926</v>
      </c>
      <c r="U3950" s="44">
        <v>2500</v>
      </c>
      <c r="V3950" s="44">
        <f t="shared" si="1719"/>
        <v>0</v>
      </c>
      <c r="W3950" s="77">
        <f t="shared" si="1720"/>
        <v>2500</v>
      </c>
      <c r="X3950" s="78">
        <f t="shared" si="1721"/>
        <v>0</v>
      </c>
      <c r="Y3950" s="44" cm="1">
        <f t="array" ref="Y3950">_xlfn.IFNA(_xlfn.IFS(AND(Q3950&gt;=2000, Q3950&lt;3000), 10000, AND(Q3950&gt;=3000, Q3950&lt;4000), 15000, AND(Q3950&gt;=4000, Q3950&lt;5000), 20000, AND(Q3950&gt;=5000), 25000),0)</f>
        <v>0</v>
      </c>
      <c r="Z3950" s="91">
        <f t="shared" si="1722"/>
        <v>0</v>
      </c>
      <c r="AA3950" s="44">
        <f t="shared" si="1723"/>
        <v>0</v>
      </c>
      <c r="AB3950" s="44"/>
      <c r="AC3950" s="44"/>
      <c r="AD3950" s="44"/>
      <c r="AE3950" s="44">
        <f>VLOOKUP(O3950,정산업데이트!$A$6:$B$12,2,10)</f>
        <v>0</v>
      </c>
      <c r="AF3950" s="44"/>
      <c r="AG3950" s="79">
        <f t="shared" si="1724"/>
        <v>0</v>
      </c>
      <c r="AH3950" s="80">
        <f t="shared" si="1725"/>
        <v>2500</v>
      </c>
      <c r="AJ3950" s="35" t="s">
        <v>20467</v>
      </c>
      <c r="AK3950" s="35" t="s">
        <v>73</v>
      </c>
      <c r="AL3950" s="35" t="s">
        <v>20468</v>
      </c>
      <c r="AM3950" s="35" t="s">
        <v>22217</v>
      </c>
      <c r="AN3950" s="35" t="s">
        <v>22218</v>
      </c>
      <c r="AO3950" s="35" t="s">
        <v>22219</v>
      </c>
      <c r="AP3950" s="35" t="s">
        <v>1237</v>
      </c>
      <c r="AQ3950" s="35" t="s">
        <v>122</v>
      </c>
      <c r="AR3950" s="35">
        <v>1</v>
      </c>
      <c r="AS3950" s="35">
        <v>2</v>
      </c>
      <c r="AT3950" s="35">
        <v>1E-3</v>
      </c>
      <c r="AU3950" s="35">
        <v>2</v>
      </c>
      <c r="AV3950" s="35" t="s">
        <v>7</v>
      </c>
      <c r="AW3950" s="35">
        <v>80</v>
      </c>
      <c r="AX3950" s="35" t="s">
        <v>68</v>
      </c>
      <c r="AY3950" s="35" t="s">
        <v>68</v>
      </c>
      <c r="AZ3950" s="35" t="s">
        <v>68</v>
      </c>
      <c r="BA3950" s="35" t="s">
        <v>68</v>
      </c>
      <c r="BB3950" s="35" t="s">
        <v>68</v>
      </c>
      <c r="BC3950" s="35" t="s">
        <v>129</v>
      </c>
      <c r="BD3950" s="35" t="s">
        <v>91</v>
      </c>
      <c r="BE3950" s="35" t="s">
        <v>92</v>
      </c>
      <c r="BF3950" s="35" t="s">
        <v>122</v>
      </c>
      <c r="BG3950" s="35" t="s">
        <v>69</v>
      </c>
      <c r="BH3950" s="35" t="s">
        <v>22220</v>
      </c>
      <c r="BI3950" s="35" t="s">
        <v>122</v>
      </c>
      <c r="BJ3950" s="35" t="s">
        <v>22221</v>
      </c>
      <c r="BK3950" s="35" t="s">
        <v>867</v>
      </c>
      <c r="BL3950" s="35" t="s">
        <v>122</v>
      </c>
      <c r="BM3950" s="35" t="s">
        <v>91</v>
      </c>
      <c r="BN3950" s="35" t="s">
        <v>70</v>
      </c>
      <c r="BO3950" s="35" t="s">
        <v>71</v>
      </c>
      <c r="BP3950" s="35" t="s">
        <v>122</v>
      </c>
      <c r="BQ3950" s="35" t="s">
        <v>163</v>
      </c>
    </row>
    <row r="3951" spans="1:69" x14ac:dyDescent="0.4">
      <c r="A3951" s="40" t="str">
        <f t="shared" si="1699"/>
        <v>2025-09-26</v>
      </c>
      <c r="B3951" s="40" t="str">
        <f t="shared" si="1700"/>
        <v>SYD</v>
      </c>
      <c r="C3951" s="39" t="str">
        <f t="shared" si="1701"/>
        <v>40644127020</v>
      </c>
      <c r="D3951" s="41" t="str">
        <f t="shared" si="1702"/>
        <v>PAU029762080</v>
      </c>
      <c r="E3951" s="41" t="str">
        <f t="shared" si="1703"/>
        <v>596421505591</v>
      </c>
      <c r="F3951" s="39" t="str">
        <f t="shared" si="1704"/>
        <v>2254256</v>
      </c>
      <c r="G3951" s="39" t="str">
        <f t="shared" si="1705"/>
        <v>WISE EXPRESS(BOOSTUP)</v>
      </c>
      <c r="H3951" s="41" t="str">
        <f t="shared" si="1706"/>
        <v>조수만</v>
      </c>
      <c r="I3951" s="39" t="str">
        <f t="shared" si="1707"/>
        <v>32152</v>
      </c>
      <c r="J3951" s="52" t="str">
        <f t="shared" si="1708"/>
        <v>일반전환(합산/과태료사전방지-PAU029762079,PAU029762086)</v>
      </c>
      <c r="K3951" s="75">
        <f t="shared" si="1709"/>
        <v>1</v>
      </c>
      <c r="L3951" s="76">
        <f t="shared" si="1710"/>
        <v>2</v>
      </c>
      <c r="M3951" s="76">
        <f t="shared" si="1711"/>
        <v>1E-3</v>
      </c>
      <c r="N3951" s="76">
        <f t="shared" si="1712"/>
        <v>2</v>
      </c>
      <c r="O3951" s="42">
        <f t="shared" si="1713"/>
        <v>2</v>
      </c>
      <c r="P3951" s="39" t="str">
        <f t="shared" si="1714"/>
        <v>일반(목록배제,Normal-Manifest Exception)</v>
      </c>
      <c r="Q3951" s="72">
        <f t="shared" si="1715"/>
        <v>70</v>
      </c>
      <c r="R3951" s="43" t="str">
        <f t="shared" si="1716"/>
        <v>5X033</v>
      </c>
      <c r="S3951" s="82" t="str">
        <f t="shared" si="1717"/>
        <v/>
      </c>
      <c r="T3951" s="40">
        <f t="shared" si="1718"/>
        <v>45926</v>
      </c>
      <c r="U3951" s="44">
        <v>2500</v>
      </c>
      <c r="V3951" s="44">
        <f t="shared" si="1719"/>
        <v>0</v>
      </c>
      <c r="W3951" s="77">
        <f t="shared" si="1720"/>
        <v>2500</v>
      </c>
      <c r="X3951" s="78">
        <f t="shared" si="1721"/>
        <v>0</v>
      </c>
      <c r="Y3951" s="44" cm="1">
        <f t="array" ref="Y3951">_xlfn.IFNA(_xlfn.IFS(AND(Q3951&gt;=2000, Q3951&lt;3000), 10000, AND(Q3951&gt;=3000, Q3951&lt;4000), 15000, AND(Q3951&gt;=4000, Q3951&lt;5000), 20000, AND(Q3951&gt;=5000), 25000),0)</f>
        <v>0</v>
      </c>
      <c r="Z3951" s="91">
        <f t="shared" si="1722"/>
        <v>300</v>
      </c>
      <c r="AA3951" s="44">
        <f t="shared" si="1723"/>
        <v>0</v>
      </c>
      <c r="AB3951" s="44"/>
      <c r="AC3951" s="44"/>
      <c r="AD3951" s="44"/>
      <c r="AE3951" s="44">
        <f>VLOOKUP(O3951,정산업데이트!$A$6:$B$12,2,10)</f>
        <v>0</v>
      </c>
      <c r="AF3951" s="44"/>
      <c r="AG3951" s="79">
        <f t="shared" si="1724"/>
        <v>300</v>
      </c>
      <c r="AH3951" s="80">
        <f t="shared" si="1725"/>
        <v>2800</v>
      </c>
      <c r="AJ3951" s="35" t="s">
        <v>20467</v>
      </c>
      <c r="AK3951" s="35" t="s">
        <v>73</v>
      </c>
      <c r="AL3951" s="35" t="s">
        <v>20468</v>
      </c>
      <c r="AM3951" s="35" t="s">
        <v>22222</v>
      </c>
      <c r="AN3951" s="35" t="s">
        <v>22223</v>
      </c>
      <c r="AO3951" s="35" t="s">
        <v>22224</v>
      </c>
      <c r="AP3951" s="35" t="s">
        <v>22062</v>
      </c>
      <c r="AQ3951" s="35" t="s">
        <v>22225</v>
      </c>
      <c r="AR3951" s="35">
        <v>1</v>
      </c>
      <c r="AS3951" s="35">
        <v>2</v>
      </c>
      <c r="AT3951" s="35">
        <v>1E-3</v>
      </c>
      <c r="AU3951" s="35">
        <v>2</v>
      </c>
      <c r="AV3951" s="35" t="s">
        <v>8</v>
      </c>
      <c r="AW3951" s="35">
        <v>70</v>
      </c>
      <c r="AX3951" s="35" t="s">
        <v>68</v>
      </c>
      <c r="AY3951" s="35" t="s">
        <v>68</v>
      </c>
      <c r="AZ3951" s="35" t="s">
        <v>68</v>
      </c>
      <c r="BA3951" s="35" t="s">
        <v>68</v>
      </c>
      <c r="BB3951" s="35" t="s">
        <v>68</v>
      </c>
      <c r="BC3951" s="35" t="s">
        <v>129</v>
      </c>
      <c r="BD3951" s="35" t="s">
        <v>91</v>
      </c>
      <c r="BE3951" s="35" t="s">
        <v>92</v>
      </c>
      <c r="BF3951" s="35" t="s">
        <v>122</v>
      </c>
      <c r="BG3951" s="35" t="s">
        <v>69</v>
      </c>
      <c r="BH3951" s="35" t="s">
        <v>22226</v>
      </c>
      <c r="BI3951" s="35" t="s">
        <v>122</v>
      </c>
      <c r="BJ3951" s="35" t="s">
        <v>22227</v>
      </c>
      <c r="BK3951" s="35" t="s">
        <v>867</v>
      </c>
      <c r="BL3951" s="35" t="s">
        <v>122</v>
      </c>
      <c r="BM3951" s="35" t="s">
        <v>91</v>
      </c>
      <c r="BN3951" s="35" t="s">
        <v>70</v>
      </c>
      <c r="BO3951" s="35" t="s">
        <v>71</v>
      </c>
      <c r="BP3951" s="35" t="s">
        <v>122</v>
      </c>
      <c r="BQ3951" s="35" t="s">
        <v>163</v>
      </c>
    </row>
    <row r="3952" spans="1:69" x14ac:dyDescent="0.4">
      <c r="A3952" s="40" t="str">
        <f t="shared" si="1699"/>
        <v>2025-09-26</v>
      </c>
      <c r="B3952" s="40" t="str">
        <f t="shared" si="1700"/>
        <v>SYD</v>
      </c>
      <c r="C3952" s="39" t="str">
        <f t="shared" si="1701"/>
        <v>40644127020</v>
      </c>
      <c r="D3952" s="41" t="str">
        <f t="shared" si="1702"/>
        <v>PKR253728602</v>
      </c>
      <c r="E3952" s="41" t="str">
        <f t="shared" si="1703"/>
        <v>596421513140</v>
      </c>
      <c r="F3952" s="39" t="str">
        <f t="shared" si="1704"/>
        <v>2254264</v>
      </c>
      <c r="G3952" s="39" t="str">
        <f t="shared" si="1705"/>
        <v>WISE EXPRESS(JNHLINK)</v>
      </c>
      <c r="H3952" s="41" t="str">
        <f t="shared" si="1706"/>
        <v>김지수</v>
      </c>
      <c r="I3952" s="39" t="str">
        <f t="shared" si="1707"/>
        <v>04745</v>
      </c>
      <c r="J3952" s="52" t="str">
        <f t="shared" si="1708"/>
        <v/>
      </c>
      <c r="K3952" s="75">
        <f t="shared" si="1709"/>
        <v>1</v>
      </c>
      <c r="L3952" s="76">
        <f t="shared" si="1710"/>
        <v>0.7</v>
      </c>
      <c r="M3952" s="76">
        <f t="shared" si="1711"/>
        <v>1E-3</v>
      </c>
      <c r="N3952" s="76">
        <f t="shared" si="1712"/>
        <v>0.7</v>
      </c>
      <c r="O3952" s="42">
        <f t="shared" si="1713"/>
        <v>1</v>
      </c>
      <c r="P3952" s="39" t="str">
        <f t="shared" si="1714"/>
        <v>목록(Manifest)</v>
      </c>
      <c r="Q3952" s="72">
        <f t="shared" si="1715"/>
        <v>65</v>
      </c>
      <c r="R3952" s="43" t="str">
        <f t="shared" si="1716"/>
        <v>5X033</v>
      </c>
      <c r="S3952" s="82" t="str">
        <f t="shared" si="1717"/>
        <v/>
      </c>
      <c r="T3952" s="40">
        <f t="shared" si="1718"/>
        <v>45926</v>
      </c>
      <c r="U3952" s="44">
        <v>2500</v>
      </c>
      <c r="V3952" s="44">
        <f t="shared" si="1719"/>
        <v>0</v>
      </c>
      <c r="W3952" s="77">
        <f t="shared" si="1720"/>
        <v>2500</v>
      </c>
      <c r="X3952" s="78">
        <f t="shared" si="1721"/>
        <v>0</v>
      </c>
      <c r="Y3952" s="44" cm="1">
        <f t="array" ref="Y3952">_xlfn.IFNA(_xlfn.IFS(AND(Q3952&gt;=2000, Q3952&lt;3000), 10000, AND(Q3952&gt;=3000, Q3952&lt;4000), 15000, AND(Q3952&gt;=4000, Q3952&lt;5000), 20000, AND(Q3952&gt;=5000), 25000),0)</f>
        <v>0</v>
      </c>
      <c r="Z3952" s="91">
        <f t="shared" si="1722"/>
        <v>0</v>
      </c>
      <c r="AA3952" s="44">
        <f t="shared" si="1723"/>
        <v>0</v>
      </c>
      <c r="AB3952" s="44"/>
      <c r="AC3952" s="44"/>
      <c r="AD3952" s="44"/>
      <c r="AE3952" s="44">
        <f>VLOOKUP(O3952,정산업데이트!$A$6:$B$12,2,10)</f>
        <v>0</v>
      </c>
      <c r="AF3952" s="44"/>
      <c r="AG3952" s="79">
        <f t="shared" si="1724"/>
        <v>0</v>
      </c>
      <c r="AH3952" s="80">
        <f t="shared" si="1725"/>
        <v>2500</v>
      </c>
      <c r="AJ3952" s="35" t="s">
        <v>20467</v>
      </c>
      <c r="AK3952" s="35" t="s">
        <v>73</v>
      </c>
      <c r="AL3952" s="35" t="s">
        <v>20468</v>
      </c>
      <c r="AM3952" s="35" t="s">
        <v>22228</v>
      </c>
      <c r="AN3952" s="35" t="s">
        <v>1847</v>
      </c>
      <c r="AO3952" s="35" t="s">
        <v>22229</v>
      </c>
      <c r="AP3952" s="35" t="s">
        <v>8096</v>
      </c>
      <c r="AQ3952" s="35" t="s">
        <v>122</v>
      </c>
      <c r="AR3952" s="35">
        <v>1</v>
      </c>
      <c r="AS3952" s="35">
        <v>0.7</v>
      </c>
      <c r="AT3952" s="35">
        <v>1E-3</v>
      </c>
      <c r="AU3952" s="35">
        <v>0.7</v>
      </c>
      <c r="AV3952" s="35" t="s">
        <v>7</v>
      </c>
      <c r="AW3952" s="35">
        <v>65</v>
      </c>
      <c r="AX3952" s="35" t="s">
        <v>68</v>
      </c>
      <c r="AY3952" s="35" t="s">
        <v>68</v>
      </c>
      <c r="AZ3952" s="35" t="s">
        <v>68</v>
      </c>
      <c r="BA3952" s="35" t="s">
        <v>68</v>
      </c>
      <c r="BB3952" s="35" t="s">
        <v>68</v>
      </c>
      <c r="BC3952" s="35" t="s">
        <v>142</v>
      </c>
      <c r="BD3952" s="35" t="s">
        <v>106</v>
      </c>
      <c r="BE3952" s="35" t="s">
        <v>107</v>
      </c>
      <c r="BF3952" s="35" t="s">
        <v>122</v>
      </c>
      <c r="BG3952" s="35" t="s">
        <v>69</v>
      </c>
      <c r="BH3952" s="35" t="s">
        <v>22230</v>
      </c>
      <c r="BI3952" s="35" t="s">
        <v>122</v>
      </c>
      <c r="BJ3952" s="35" t="s">
        <v>22231</v>
      </c>
      <c r="BK3952" s="35" t="s">
        <v>867</v>
      </c>
      <c r="BL3952" s="35" t="s">
        <v>122</v>
      </c>
      <c r="BM3952" s="35" t="s">
        <v>106</v>
      </c>
      <c r="BN3952" s="35" t="s">
        <v>70</v>
      </c>
      <c r="BO3952" s="35" t="s">
        <v>71</v>
      </c>
      <c r="BP3952" s="35" t="s">
        <v>122</v>
      </c>
      <c r="BQ3952" s="35" t="s">
        <v>163</v>
      </c>
    </row>
    <row r="3953" spans="1:69" x14ac:dyDescent="0.4">
      <c r="A3953" s="40" t="str">
        <f t="shared" si="1699"/>
        <v>2025-09-26</v>
      </c>
      <c r="B3953" s="40" t="str">
        <f t="shared" si="1700"/>
        <v>SYD</v>
      </c>
      <c r="C3953" s="39" t="str">
        <f t="shared" si="1701"/>
        <v>40644127020</v>
      </c>
      <c r="D3953" s="41" t="str">
        <f t="shared" si="1702"/>
        <v>PKR253728369</v>
      </c>
      <c r="E3953" s="41" t="str">
        <f t="shared" si="1703"/>
        <v>596421512974</v>
      </c>
      <c r="F3953" s="39" t="str">
        <f t="shared" si="1704"/>
        <v>2256450</v>
      </c>
      <c r="G3953" s="39" t="str">
        <f t="shared" si="1705"/>
        <v>WISE EXPRESS LOGISTICS(MEGA_HEALTH)</v>
      </c>
      <c r="H3953" s="41" t="str">
        <f t="shared" si="1706"/>
        <v>한철수</v>
      </c>
      <c r="I3953" s="39" t="str">
        <f t="shared" si="1707"/>
        <v>10550</v>
      </c>
      <c r="J3953" s="52" t="str">
        <f t="shared" si="1708"/>
        <v/>
      </c>
      <c r="K3953" s="75">
        <f t="shared" si="1709"/>
        <v>1</v>
      </c>
      <c r="L3953" s="76">
        <f t="shared" si="1710"/>
        <v>0.3</v>
      </c>
      <c r="M3953" s="76">
        <f t="shared" si="1711"/>
        <v>1E-3</v>
      </c>
      <c r="N3953" s="76">
        <f t="shared" si="1712"/>
        <v>0.3</v>
      </c>
      <c r="O3953" s="42">
        <f t="shared" si="1713"/>
        <v>0.5</v>
      </c>
      <c r="P3953" s="39" t="str">
        <f t="shared" si="1714"/>
        <v>일반(목록배제,Normal-Manifest Exception)</v>
      </c>
      <c r="Q3953" s="72">
        <f t="shared" si="1715"/>
        <v>65</v>
      </c>
      <c r="R3953" s="43" t="str">
        <f t="shared" si="1716"/>
        <v>5X033</v>
      </c>
      <c r="S3953" s="82" t="str">
        <f t="shared" si="1717"/>
        <v/>
      </c>
      <c r="T3953" s="40">
        <f t="shared" si="1718"/>
        <v>45926</v>
      </c>
      <c r="U3953" s="44">
        <v>2500</v>
      </c>
      <c r="V3953" s="44">
        <f t="shared" si="1719"/>
        <v>0</v>
      </c>
      <c r="W3953" s="77">
        <f t="shared" si="1720"/>
        <v>2500</v>
      </c>
      <c r="X3953" s="78">
        <f t="shared" si="1721"/>
        <v>0</v>
      </c>
      <c r="Y3953" s="44" cm="1">
        <f t="array" ref="Y3953">_xlfn.IFNA(_xlfn.IFS(AND(Q3953&gt;=2000, Q3953&lt;3000), 10000, AND(Q3953&gt;=3000, Q3953&lt;4000), 15000, AND(Q3953&gt;=4000, Q3953&lt;5000), 20000, AND(Q3953&gt;=5000), 25000),0)</f>
        <v>0</v>
      </c>
      <c r="Z3953" s="91">
        <f t="shared" si="1722"/>
        <v>300</v>
      </c>
      <c r="AA3953" s="44">
        <f t="shared" si="1723"/>
        <v>0</v>
      </c>
      <c r="AB3953" s="44"/>
      <c r="AC3953" s="44"/>
      <c r="AD3953" s="44"/>
      <c r="AE3953" s="44">
        <f>VLOOKUP(O3953,정산업데이트!$A$6:$B$12,2,10)</f>
        <v>0</v>
      </c>
      <c r="AF3953" s="44"/>
      <c r="AG3953" s="79">
        <f t="shared" si="1724"/>
        <v>300</v>
      </c>
      <c r="AH3953" s="80">
        <f t="shared" si="1725"/>
        <v>2800</v>
      </c>
      <c r="AJ3953" s="35" t="s">
        <v>20467</v>
      </c>
      <c r="AK3953" s="35" t="s">
        <v>73</v>
      </c>
      <c r="AL3953" s="35" t="s">
        <v>20468</v>
      </c>
      <c r="AM3953" s="35" t="s">
        <v>22232</v>
      </c>
      <c r="AN3953" s="35" t="s">
        <v>262</v>
      </c>
      <c r="AO3953" s="35" t="s">
        <v>1610</v>
      </c>
      <c r="AP3953" s="35" t="s">
        <v>1260</v>
      </c>
      <c r="AQ3953" s="35" t="s">
        <v>122</v>
      </c>
      <c r="AR3953" s="35">
        <v>1</v>
      </c>
      <c r="AS3953" s="35">
        <v>0.3</v>
      </c>
      <c r="AT3953" s="35">
        <v>1E-3</v>
      </c>
      <c r="AU3953" s="35">
        <v>0.3</v>
      </c>
      <c r="AV3953" s="35" t="s">
        <v>8</v>
      </c>
      <c r="AW3953" s="35">
        <v>65</v>
      </c>
      <c r="AX3953" s="35" t="s">
        <v>68</v>
      </c>
      <c r="AY3953" s="35" t="s">
        <v>68</v>
      </c>
      <c r="AZ3953" s="35" t="s">
        <v>68</v>
      </c>
      <c r="BA3953" s="35" t="s">
        <v>68</v>
      </c>
      <c r="BB3953" s="35" t="s">
        <v>68</v>
      </c>
      <c r="BC3953" s="35" t="s">
        <v>177</v>
      </c>
      <c r="BD3953" s="35" t="s">
        <v>178</v>
      </c>
      <c r="BE3953" s="35" t="s">
        <v>164</v>
      </c>
      <c r="BF3953" s="35" t="s">
        <v>122</v>
      </c>
      <c r="BG3953" s="35" t="s">
        <v>69</v>
      </c>
      <c r="BH3953" s="35" t="s">
        <v>22233</v>
      </c>
      <c r="BI3953" s="35" t="s">
        <v>122</v>
      </c>
      <c r="BJ3953" s="35" t="s">
        <v>22234</v>
      </c>
      <c r="BK3953" s="35" t="s">
        <v>867</v>
      </c>
      <c r="BL3953" s="35" t="s">
        <v>122</v>
      </c>
      <c r="BM3953" s="35" t="s">
        <v>178</v>
      </c>
      <c r="BN3953" s="35" t="s">
        <v>70</v>
      </c>
      <c r="BO3953" s="35" t="s">
        <v>71</v>
      </c>
      <c r="BP3953" s="35" t="s">
        <v>122</v>
      </c>
      <c r="BQ3953" s="35" t="s">
        <v>163</v>
      </c>
    </row>
    <row r="3954" spans="1:69" x14ac:dyDescent="0.4">
      <c r="A3954" s="40" t="str">
        <f t="shared" si="1699"/>
        <v>2025-09-26</v>
      </c>
      <c r="B3954" s="40" t="str">
        <f t="shared" si="1700"/>
        <v>SYD</v>
      </c>
      <c r="C3954" s="39" t="str">
        <f t="shared" si="1701"/>
        <v>40644127020</v>
      </c>
      <c r="D3954" s="41" t="str">
        <f t="shared" si="1702"/>
        <v>PKR253728370</v>
      </c>
      <c r="E3954" s="41" t="str">
        <f t="shared" si="1703"/>
        <v>596421512985</v>
      </c>
      <c r="F3954" s="39" t="str">
        <f t="shared" si="1704"/>
        <v>2256450</v>
      </c>
      <c r="G3954" s="39" t="str">
        <f t="shared" si="1705"/>
        <v>WISE EXPRESS LOGISTICS(MEGA_HEALTH)</v>
      </c>
      <c r="H3954" s="41" t="str">
        <f t="shared" si="1706"/>
        <v>김현주</v>
      </c>
      <c r="I3954" s="39" t="str">
        <f t="shared" si="1707"/>
        <v>18138</v>
      </c>
      <c r="J3954" s="52" t="str">
        <f t="shared" si="1708"/>
        <v/>
      </c>
      <c r="K3954" s="75">
        <f t="shared" si="1709"/>
        <v>1</v>
      </c>
      <c r="L3954" s="76">
        <f t="shared" si="1710"/>
        <v>0.5</v>
      </c>
      <c r="M3954" s="76">
        <f t="shared" si="1711"/>
        <v>1E-3</v>
      </c>
      <c r="N3954" s="76">
        <f t="shared" si="1712"/>
        <v>0.5</v>
      </c>
      <c r="O3954" s="42">
        <f t="shared" si="1713"/>
        <v>0.5</v>
      </c>
      <c r="P3954" s="39" t="str">
        <f t="shared" si="1714"/>
        <v>일반(목록배제,Normal-Manifest Exception)</v>
      </c>
      <c r="Q3954" s="72">
        <f t="shared" si="1715"/>
        <v>40</v>
      </c>
      <c r="R3954" s="43" t="str">
        <f t="shared" si="1716"/>
        <v>5X033</v>
      </c>
      <c r="S3954" s="82" t="str">
        <f t="shared" si="1717"/>
        <v/>
      </c>
      <c r="T3954" s="40">
        <f t="shared" si="1718"/>
        <v>45926</v>
      </c>
      <c r="U3954" s="44">
        <v>2500</v>
      </c>
      <c r="V3954" s="44">
        <f t="shared" si="1719"/>
        <v>0</v>
      </c>
      <c r="W3954" s="77">
        <f t="shared" si="1720"/>
        <v>2500</v>
      </c>
      <c r="X3954" s="78">
        <f t="shared" si="1721"/>
        <v>0</v>
      </c>
      <c r="Y3954" s="44" cm="1">
        <f t="array" ref="Y3954">_xlfn.IFNA(_xlfn.IFS(AND(Q3954&gt;=2000, Q3954&lt;3000), 10000, AND(Q3954&gt;=3000, Q3954&lt;4000), 15000, AND(Q3954&gt;=4000, Q3954&lt;5000), 20000, AND(Q3954&gt;=5000), 25000),0)</f>
        <v>0</v>
      </c>
      <c r="Z3954" s="91">
        <f t="shared" si="1722"/>
        <v>300</v>
      </c>
      <c r="AA3954" s="44">
        <f t="shared" si="1723"/>
        <v>0</v>
      </c>
      <c r="AB3954" s="44"/>
      <c r="AC3954" s="44"/>
      <c r="AD3954" s="44"/>
      <c r="AE3954" s="44">
        <f>VLOOKUP(O3954,정산업데이트!$A$6:$B$12,2,10)</f>
        <v>0</v>
      </c>
      <c r="AF3954" s="44"/>
      <c r="AG3954" s="79">
        <f t="shared" si="1724"/>
        <v>300</v>
      </c>
      <c r="AH3954" s="80">
        <f t="shared" si="1725"/>
        <v>2800</v>
      </c>
      <c r="AJ3954" s="35" t="s">
        <v>20467</v>
      </c>
      <c r="AK3954" s="35" t="s">
        <v>73</v>
      </c>
      <c r="AL3954" s="35" t="s">
        <v>20468</v>
      </c>
      <c r="AM3954" s="35" t="s">
        <v>22235</v>
      </c>
      <c r="AN3954" s="35" t="s">
        <v>238</v>
      </c>
      <c r="AO3954" s="35" t="s">
        <v>266</v>
      </c>
      <c r="AP3954" s="35" t="s">
        <v>586</v>
      </c>
      <c r="AQ3954" s="35" t="s">
        <v>122</v>
      </c>
      <c r="AR3954" s="35">
        <v>1</v>
      </c>
      <c r="AS3954" s="35">
        <v>0.5</v>
      </c>
      <c r="AT3954" s="35">
        <v>1E-3</v>
      </c>
      <c r="AU3954" s="35">
        <v>0.5</v>
      </c>
      <c r="AV3954" s="35" t="s">
        <v>8</v>
      </c>
      <c r="AW3954" s="35">
        <v>40</v>
      </c>
      <c r="AX3954" s="35" t="s">
        <v>68</v>
      </c>
      <c r="AY3954" s="35" t="s">
        <v>68</v>
      </c>
      <c r="AZ3954" s="35" t="s">
        <v>68</v>
      </c>
      <c r="BA3954" s="35" t="s">
        <v>68</v>
      </c>
      <c r="BB3954" s="35" t="s">
        <v>68</v>
      </c>
      <c r="BC3954" s="35" t="s">
        <v>177</v>
      </c>
      <c r="BD3954" s="35" t="s">
        <v>178</v>
      </c>
      <c r="BE3954" s="35" t="s">
        <v>164</v>
      </c>
      <c r="BF3954" s="35" t="s">
        <v>122</v>
      </c>
      <c r="BG3954" s="35" t="s">
        <v>69</v>
      </c>
      <c r="BH3954" s="35" t="s">
        <v>22236</v>
      </c>
      <c r="BI3954" s="35" t="s">
        <v>122</v>
      </c>
      <c r="BJ3954" s="35" t="s">
        <v>22237</v>
      </c>
      <c r="BK3954" s="35" t="s">
        <v>867</v>
      </c>
      <c r="BL3954" s="35" t="s">
        <v>122</v>
      </c>
      <c r="BM3954" s="35" t="s">
        <v>178</v>
      </c>
      <c r="BN3954" s="35" t="s">
        <v>70</v>
      </c>
      <c r="BO3954" s="35" t="s">
        <v>71</v>
      </c>
      <c r="BP3954" s="35" t="s">
        <v>122</v>
      </c>
      <c r="BQ3954" s="35" t="s">
        <v>163</v>
      </c>
    </row>
    <row r="3955" spans="1:69" x14ac:dyDescent="0.4">
      <c r="A3955" s="40" t="str">
        <f t="shared" si="1699"/>
        <v>2025-09-26</v>
      </c>
      <c r="B3955" s="40" t="str">
        <f t="shared" si="1700"/>
        <v>SYD</v>
      </c>
      <c r="C3955" s="39" t="str">
        <f t="shared" si="1701"/>
        <v>40644127020</v>
      </c>
      <c r="D3955" s="41" t="str">
        <f t="shared" si="1702"/>
        <v>PKR253713268</v>
      </c>
      <c r="E3955" s="41" t="str">
        <f t="shared" si="1703"/>
        <v>596421506873</v>
      </c>
      <c r="F3955" s="39" t="str">
        <f t="shared" si="1704"/>
        <v>2256516</v>
      </c>
      <c r="G3955" s="39" t="str">
        <f t="shared" si="1705"/>
        <v>WISE EXPRESS (CNC INTL)</v>
      </c>
      <c r="H3955" s="41" t="str">
        <f t="shared" si="1706"/>
        <v>최화숙</v>
      </c>
      <c r="I3955" s="39" t="str">
        <f t="shared" si="1707"/>
        <v>36976</v>
      </c>
      <c r="J3955" s="52" t="str">
        <f t="shared" si="1708"/>
        <v/>
      </c>
      <c r="K3955" s="75">
        <f t="shared" si="1709"/>
        <v>1</v>
      </c>
      <c r="L3955" s="76">
        <f t="shared" si="1710"/>
        <v>4</v>
      </c>
      <c r="M3955" s="76">
        <f t="shared" si="1711"/>
        <v>1E-3</v>
      </c>
      <c r="N3955" s="76">
        <f t="shared" si="1712"/>
        <v>4</v>
      </c>
      <c r="O3955" s="42">
        <f t="shared" si="1713"/>
        <v>4</v>
      </c>
      <c r="P3955" s="39" t="str">
        <f t="shared" si="1714"/>
        <v>일반(목록배제,Normal-Manifest Exception)</v>
      </c>
      <c r="Q3955" s="72">
        <f t="shared" si="1715"/>
        <v>96</v>
      </c>
      <c r="R3955" s="43" t="str">
        <f t="shared" si="1716"/>
        <v>5X033</v>
      </c>
      <c r="S3955" s="82" t="str">
        <f t="shared" si="1717"/>
        <v/>
      </c>
      <c r="T3955" s="40">
        <f t="shared" si="1718"/>
        <v>45926</v>
      </c>
      <c r="U3955" s="44">
        <v>2500</v>
      </c>
      <c r="V3955" s="44">
        <f t="shared" si="1719"/>
        <v>0</v>
      </c>
      <c r="W3955" s="77">
        <f t="shared" si="1720"/>
        <v>2500</v>
      </c>
      <c r="X3955" s="78">
        <f t="shared" si="1721"/>
        <v>0</v>
      </c>
      <c r="Y3955" s="44" cm="1">
        <f t="array" ref="Y3955">_xlfn.IFNA(_xlfn.IFS(AND(Q3955&gt;=2000, Q3955&lt;3000), 10000, AND(Q3955&gt;=3000, Q3955&lt;4000), 15000, AND(Q3955&gt;=4000, Q3955&lt;5000), 20000, AND(Q3955&gt;=5000), 25000),0)</f>
        <v>0</v>
      </c>
      <c r="Z3955" s="91">
        <f t="shared" si="1722"/>
        <v>300</v>
      </c>
      <c r="AA3955" s="44">
        <f t="shared" si="1723"/>
        <v>0</v>
      </c>
      <c r="AB3955" s="44"/>
      <c r="AC3955" s="44"/>
      <c r="AD3955" s="44"/>
      <c r="AE3955" s="44">
        <f>VLOOKUP(O3955,정산업데이트!$A$6:$B$12,2,10)</f>
        <v>0</v>
      </c>
      <c r="AF3955" s="44"/>
      <c r="AG3955" s="79">
        <f t="shared" si="1724"/>
        <v>300</v>
      </c>
      <c r="AH3955" s="80">
        <f t="shared" si="1725"/>
        <v>2800</v>
      </c>
      <c r="AJ3955" s="35" t="s">
        <v>20467</v>
      </c>
      <c r="AK3955" s="35" t="s">
        <v>73</v>
      </c>
      <c r="AL3955" s="35" t="s">
        <v>20468</v>
      </c>
      <c r="AM3955" s="35" t="s">
        <v>22238</v>
      </c>
      <c r="AN3955" s="35" t="s">
        <v>22239</v>
      </c>
      <c r="AO3955" s="35" t="s">
        <v>22240</v>
      </c>
      <c r="AP3955" s="35" t="s">
        <v>22241</v>
      </c>
      <c r="AQ3955" s="35" t="s">
        <v>122</v>
      </c>
      <c r="AR3955" s="35">
        <v>1</v>
      </c>
      <c r="AS3955" s="35">
        <v>4</v>
      </c>
      <c r="AT3955" s="35">
        <v>1E-3</v>
      </c>
      <c r="AU3955" s="35">
        <v>4</v>
      </c>
      <c r="AV3955" s="35" t="s">
        <v>8</v>
      </c>
      <c r="AW3955" s="35">
        <v>96</v>
      </c>
      <c r="AX3955" s="35" t="s">
        <v>68</v>
      </c>
      <c r="AY3955" s="35" t="s">
        <v>68</v>
      </c>
      <c r="AZ3955" s="35" t="s">
        <v>68</v>
      </c>
      <c r="BA3955" s="35" t="s">
        <v>68</v>
      </c>
      <c r="BB3955" s="35" t="s">
        <v>68</v>
      </c>
      <c r="BC3955" s="35" t="s">
        <v>405</v>
      </c>
      <c r="BD3955" s="35" t="s">
        <v>406</v>
      </c>
      <c r="BE3955" s="35" t="s">
        <v>662</v>
      </c>
      <c r="BF3955" s="35" t="s">
        <v>122</v>
      </c>
      <c r="BG3955" s="35" t="s">
        <v>69</v>
      </c>
      <c r="BH3955" s="35" t="s">
        <v>22242</v>
      </c>
      <c r="BI3955" s="35" t="s">
        <v>122</v>
      </c>
      <c r="BJ3955" s="35" t="s">
        <v>22243</v>
      </c>
      <c r="BK3955" s="35" t="s">
        <v>867</v>
      </c>
      <c r="BL3955" s="35" t="s">
        <v>122</v>
      </c>
      <c r="BM3955" s="35" t="s">
        <v>406</v>
      </c>
      <c r="BN3955" s="35" t="s">
        <v>70</v>
      </c>
      <c r="BO3955" s="35" t="s">
        <v>71</v>
      </c>
      <c r="BP3955" s="35" t="s">
        <v>122</v>
      </c>
      <c r="BQ3955" s="35" t="s">
        <v>163</v>
      </c>
    </row>
    <row r="3956" spans="1:69" x14ac:dyDescent="0.4">
      <c r="A3956" s="40" t="str">
        <f t="shared" si="1699"/>
        <v>2025-09-26</v>
      </c>
      <c r="B3956" s="40" t="str">
        <f t="shared" si="1700"/>
        <v>SYD</v>
      </c>
      <c r="C3956" s="39" t="str">
        <f t="shared" si="1701"/>
        <v>40644127020</v>
      </c>
      <c r="D3956" s="41" t="str">
        <f t="shared" si="1702"/>
        <v>PKR253713269</v>
      </c>
      <c r="E3956" s="41" t="str">
        <f t="shared" si="1703"/>
        <v>596421506884</v>
      </c>
      <c r="F3956" s="39" t="str">
        <f t="shared" si="1704"/>
        <v>2256516</v>
      </c>
      <c r="G3956" s="39" t="str">
        <f t="shared" si="1705"/>
        <v>WISE EXPRESS (CNC INTL)</v>
      </c>
      <c r="H3956" s="41" t="str">
        <f t="shared" si="1706"/>
        <v>최화숙</v>
      </c>
      <c r="I3956" s="39" t="str">
        <f t="shared" si="1707"/>
        <v>36976</v>
      </c>
      <c r="J3956" s="52" t="str">
        <f t="shared" si="1708"/>
        <v/>
      </c>
      <c r="K3956" s="75">
        <f t="shared" si="1709"/>
        <v>1</v>
      </c>
      <c r="L3956" s="76">
        <f t="shared" si="1710"/>
        <v>2</v>
      </c>
      <c r="M3956" s="76">
        <f t="shared" si="1711"/>
        <v>1E-3</v>
      </c>
      <c r="N3956" s="76">
        <f t="shared" si="1712"/>
        <v>2</v>
      </c>
      <c r="O3956" s="42">
        <f t="shared" si="1713"/>
        <v>2</v>
      </c>
      <c r="P3956" s="39" t="str">
        <f t="shared" si="1714"/>
        <v>일반(목록배제,Normal-Manifest Exception)</v>
      </c>
      <c r="Q3956" s="72">
        <f t="shared" si="1715"/>
        <v>48</v>
      </c>
      <c r="R3956" s="43" t="str">
        <f t="shared" si="1716"/>
        <v>5X033</v>
      </c>
      <c r="S3956" s="82" t="str">
        <f t="shared" si="1717"/>
        <v/>
      </c>
      <c r="T3956" s="40">
        <f t="shared" si="1718"/>
        <v>45926</v>
      </c>
      <c r="U3956" s="44">
        <v>2500</v>
      </c>
      <c r="V3956" s="44">
        <f t="shared" si="1719"/>
        <v>0</v>
      </c>
      <c r="W3956" s="77">
        <f t="shared" si="1720"/>
        <v>2500</v>
      </c>
      <c r="X3956" s="78">
        <f t="shared" si="1721"/>
        <v>0</v>
      </c>
      <c r="Y3956" s="44" cm="1">
        <f t="array" ref="Y3956">_xlfn.IFNA(_xlfn.IFS(AND(Q3956&gt;=2000, Q3956&lt;3000), 10000, AND(Q3956&gt;=3000, Q3956&lt;4000), 15000, AND(Q3956&gt;=4000, Q3956&lt;5000), 20000, AND(Q3956&gt;=5000), 25000),0)</f>
        <v>0</v>
      </c>
      <c r="Z3956" s="91">
        <f t="shared" si="1722"/>
        <v>300</v>
      </c>
      <c r="AA3956" s="44">
        <f t="shared" si="1723"/>
        <v>0</v>
      </c>
      <c r="AB3956" s="44"/>
      <c r="AC3956" s="44"/>
      <c r="AD3956" s="44"/>
      <c r="AE3956" s="44">
        <f>VLOOKUP(O3956,정산업데이트!$A$6:$B$12,2,10)</f>
        <v>0</v>
      </c>
      <c r="AF3956" s="44"/>
      <c r="AG3956" s="79">
        <f t="shared" si="1724"/>
        <v>300</v>
      </c>
      <c r="AH3956" s="80">
        <f t="shared" si="1725"/>
        <v>2800</v>
      </c>
      <c r="AJ3956" s="35" t="s">
        <v>20467</v>
      </c>
      <c r="AK3956" s="35" t="s">
        <v>73</v>
      </c>
      <c r="AL3956" s="35" t="s">
        <v>20468</v>
      </c>
      <c r="AM3956" s="35" t="s">
        <v>22244</v>
      </c>
      <c r="AN3956" s="35" t="s">
        <v>22239</v>
      </c>
      <c r="AO3956" s="35" t="s">
        <v>22240</v>
      </c>
      <c r="AP3956" s="35" t="s">
        <v>22241</v>
      </c>
      <c r="AQ3956" s="35" t="s">
        <v>122</v>
      </c>
      <c r="AR3956" s="35">
        <v>1</v>
      </c>
      <c r="AS3956" s="35">
        <v>2</v>
      </c>
      <c r="AT3956" s="35">
        <v>1E-3</v>
      </c>
      <c r="AU3956" s="35">
        <v>2</v>
      </c>
      <c r="AV3956" s="35" t="s">
        <v>8</v>
      </c>
      <c r="AW3956" s="35">
        <v>48</v>
      </c>
      <c r="AX3956" s="35" t="s">
        <v>68</v>
      </c>
      <c r="AY3956" s="35" t="s">
        <v>68</v>
      </c>
      <c r="AZ3956" s="35" t="s">
        <v>68</v>
      </c>
      <c r="BA3956" s="35" t="s">
        <v>68</v>
      </c>
      <c r="BB3956" s="35" t="s">
        <v>68</v>
      </c>
      <c r="BC3956" s="35" t="s">
        <v>405</v>
      </c>
      <c r="BD3956" s="35" t="s">
        <v>406</v>
      </c>
      <c r="BE3956" s="35" t="s">
        <v>662</v>
      </c>
      <c r="BF3956" s="35" t="s">
        <v>122</v>
      </c>
      <c r="BG3956" s="35" t="s">
        <v>69</v>
      </c>
      <c r="BH3956" s="35" t="s">
        <v>22245</v>
      </c>
      <c r="BI3956" s="35" t="s">
        <v>122</v>
      </c>
      <c r="BJ3956" s="35" t="s">
        <v>22246</v>
      </c>
      <c r="BK3956" s="35" t="s">
        <v>867</v>
      </c>
      <c r="BL3956" s="35" t="s">
        <v>122</v>
      </c>
      <c r="BM3956" s="35" t="s">
        <v>406</v>
      </c>
      <c r="BN3956" s="35" t="s">
        <v>70</v>
      </c>
      <c r="BO3956" s="35" t="s">
        <v>71</v>
      </c>
      <c r="BP3956" s="35" t="s">
        <v>122</v>
      </c>
      <c r="BQ3956" s="35" t="s">
        <v>163</v>
      </c>
    </row>
    <row r="3957" spans="1:69" x14ac:dyDescent="0.4">
      <c r="A3957" s="40" t="str">
        <f t="shared" si="1699"/>
        <v>2025-09-26</v>
      </c>
      <c r="B3957" s="40" t="str">
        <f t="shared" si="1700"/>
        <v>SYD</v>
      </c>
      <c r="C3957" s="39" t="str">
        <f t="shared" si="1701"/>
        <v>40644127020</v>
      </c>
      <c r="D3957" s="41" t="str">
        <f t="shared" si="1702"/>
        <v>PKR253730200</v>
      </c>
      <c r="E3957" s="41" t="str">
        <f t="shared" si="1703"/>
        <v>596421513696</v>
      </c>
      <c r="F3957" s="39" t="str">
        <f t="shared" si="1704"/>
        <v>2256683</v>
      </c>
      <c r="G3957" s="39" t="str">
        <f t="shared" si="1705"/>
        <v>WISE EXPRESS LOGISTICS(PANGZIMOM)</v>
      </c>
      <c r="H3957" s="41" t="str">
        <f t="shared" si="1706"/>
        <v>고선아</v>
      </c>
      <c r="I3957" s="39" t="str">
        <f t="shared" si="1707"/>
        <v>10324</v>
      </c>
      <c r="J3957" s="52" t="str">
        <f t="shared" si="1708"/>
        <v/>
      </c>
      <c r="K3957" s="75">
        <f t="shared" si="1709"/>
        <v>1</v>
      </c>
      <c r="L3957" s="76">
        <f t="shared" si="1710"/>
        <v>1</v>
      </c>
      <c r="M3957" s="76">
        <f t="shared" si="1711"/>
        <v>1E-3</v>
      </c>
      <c r="N3957" s="76">
        <f t="shared" si="1712"/>
        <v>1</v>
      </c>
      <c r="O3957" s="42">
        <f t="shared" si="1713"/>
        <v>1</v>
      </c>
      <c r="P3957" s="39" t="str">
        <f t="shared" si="1714"/>
        <v>목록(Manifest)</v>
      </c>
      <c r="Q3957" s="72">
        <f t="shared" si="1715"/>
        <v>45</v>
      </c>
      <c r="R3957" s="43" t="str">
        <f t="shared" si="1716"/>
        <v>5X033</v>
      </c>
      <c r="S3957" s="82" t="str">
        <f t="shared" si="1717"/>
        <v/>
      </c>
      <c r="T3957" s="40">
        <f t="shared" si="1718"/>
        <v>45926</v>
      </c>
      <c r="U3957" s="44">
        <v>2500</v>
      </c>
      <c r="V3957" s="44">
        <f t="shared" si="1719"/>
        <v>0</v>
      </c>
      <c r="W3957" s="77">
        <f t="shared" si="1720"/>
        <v>2500</v>
      </c>
      <c r="X3957" s="78">
        <f t="shared" si="1721"/>
        <v>0</v>
      </c>
      <c r="Y3957" s="44" cm="1">
        <f t="array" ref="Y3957">_xlfn.IFNA(_xlfn.IFS(AND(Q3957&gt;=2000, Q3957&lt;3000), 10000, AND(Q3957&gt;=3000, Q3957&lt;4000), 15000, AND(Q3957&gt;=4000, Q3957&lt;5000), 20000, AND(Q3957&gt;=5000), 25000),0)</f>
        <v>0</v>
      </c>
      <c r="Z3957" s="91">
        <f t="shared" si="1722"/>
        <v>0</v>
      </c>
      <c r="AA3957" s="44">
        <f t="shared" si="1723"/>
        <v>0</v>
      </c>
      <c r="AB3957" s="44"/>
      <c r="AC3957" s="44"/>
      <c r="AD3957" s="44"/>
      <c r="AE3957" s="44">
        <f>VLOOKUP(O3957,정산업데이트!$A$6:$B$12,2,10)</f>
        <v>0</v>
      </c>
      <c r="AF3957" s="44"/>
      <c r="AG3957" s="79">
        <f t="shared" si="1724"/>
        <v>0</v>
      </c>
      <c r="AH3957" s="80">
        <f t="shared" si="1725"/>
        <v>2500</v>
      </c>
      <c r="AJ3957" s="35" t="s">
        <v>20467</v>
      </c>
      <c r="AK3957" s="35" t="s">
        <v>73</v>
      </c>
      <c r="AL3957" s="35" t="s">
        <v>20468</v>
      </c>
      <c r="AM3957" s="35" t="s">
        <v>22247</v>
      </c>
      <c r="AN3957" s="35" t="s">
        <v>22248</v>
      </c>
      <c r="AO3957" s="35" t="s">
        <v>22249</v>
      </c>
      <c r="AP3957" s="35" t="s">
        <v>1028</v>
      </c>
      <c r="AQ3957" s="35" t="s">
        <v>122</v>
      </c>
      <c r="AR3957" s="35">
        <v>1</v>
      </c>
      <c r="AS3957" s="35">
        <v>1</v>
      </c>
      <c r="AT3957" s="35">
        <v>1E-3</v>
      </c>
      <c r="AU3957" s="35">
        <v>1</v>
      </c>
      <c r="AV3957" s="35" t="s">
        <v>7</v>
      </c>
      <c r="AW3957" s="35">
        <v>45</v>
      </c>
      <c r="AX3957" s="35" t="s">
        <v>68</v>
      </c>
      <c r="AY3957" s="35" t="s">
        <v>68</v>
      </c>
      <c r="AZ3957" s="35" t="s">
        <v>68</v>
      </c>
      <c r="BA3957" s="35" t="s">
        <v>68</v>
      </c>
      <c r="BB3957" s="35" t="s">
        <v>68</v>
      </c>
      <c r="BC3957" s="35" t="s">
        <v>441</v>
      </c>
      <c r="BD3957" s="35" t="s">
        <v>442</v>
      </c>
      <c r="BE3957" s="35" t="s">
        <v>443</v>
      </c>
      <c r="BF3957" s="35" t="s">
        <v>122</v>
      </c>
      <c r="BG3957" s="35" t="s">
        <v>69</v>
      </c>
      <c r="BH3957" s="35" t="s">
        <v>22250</v>
      </c>
      <c r="BI3957" s="35" t="s">
        <v>122</v>
      </c>
      <c r="BJ3957" s="35" t="s">
        <v>22251</v>
      </c>
      <c r="BK3957" s="35" t="s">
        <v>867</v>
      </c>
      <c r="BL3957" s="35" t="s">
        <v>122</v>
      </c>
      <c r="BM3957" s="35" t="s">
        <v>442</v>
      </c>
      <c r="BN3957" s="35" t="s">
        <v>70</v>
      </c>
      <c r="BO3957" s="35" t="s">
        <v>71</v>
      </c>
      <c r="BP3957" s="35" t="s">
        <v>122</v>
      </c>
      <c r="BQ3957" s="35" t="s">
        <v>163</v>
      </c>
    </row>
    <row r="3958" spans="1:69" x14ac:dyDescent="0.4">
      <c r="A3958" s="40" t="str">
        <f t="shared" si="1699"/>
        <v>2025-09-26</v>
      </c>
      <c r="B3958" s="40" t="str">
        <f t="shared" si="1700"/>
        <v>SYD</v>
      </c>
      <c r="C3958" s="39" t="str">
        <f t="shared" si="1701"/>
        <v>40644127020</v>
      </c>
      <c r="D3958" s="41" t="str">
        <f t="shared" si="1702"/>
        <v>PKR253718581</v>
      </c>
      <c r="E3958" s="41" t="str">
        <f t="shared" si="1703"/>
        <v>596421509393</v>
      </c>
      <c r="F3958" s="39" t="str">
        <f t="shared" si="1704"/>
        <v>2256683</v>
      </c>
      <c r="G3958" s="39" t="str">
        <f t="shared" si="1705"/>
        <v>WISE EXPRESS LOGISTICS(PANGZIMOM)</v>
      </c>
      <c r="H3958" s="41" t="str">
        <f t="shared" si="1706"/>
        <v>유현선</v>
      </c>
      <c r="I3958" s="39" t="str">
        <f t="shared" si="1707"/>
        <v>31168</v>
      </c>
      <c r="J3958" s="52" t="str">
        <f t="shared" si="1708"/>
        <v/>
      </c>
      <c r="K3958" s="75">
        <f t="shared" si="1709"/>
        <v>1</v>
      </c>
      <c r="L3958" s="76">
        <f t="shared" si="1710"/>
        <v>1</v>
      </c>
      <c r="M3958" s="76">
        <f t="shared" si="1711"/>
        <v>1E-3</v>
      </c>
      <c r="N3958" s="76">
        <f t="shared" si="1712"/>
        <v>1</v>
      </c>
      <c r="O3958" s="42">
        <f t="shared" si="1713"/>
        <v>1</v>
      </c>
      <c r="P3958" s="39" t="str">
        <f t="shared" si="1714"/>
        <v>목록(Manifest)</v>
      </c>
      <c r="Q3958" s="72">
        <f t="shared" si="1715"/>
        <v>35</v>
      </c>
      <c r="R3958" s="43" t="str">
        <f t="shared" si="1716"/>
        <v>5X033</v>
      </c>
      <c r="S3958" s="82" t="str">
        <f t="shared" si="1717"/>
        <v/>
      </c>
      <c r="T3958" s="40">
        <f t="shared" si="1718"/>
        <v>45926</v>
      </c>
      <c r="U3958" s="44">
        <v>2500</v>
      </c>
      <c r="V3958" s="44">
        <f t="shared" si="1719"/>
        <v>0</v>
      </c>
      <c r="W3958" s="77">
        <f t="shared" si="1720"/>
        <v>2500</v>
      </c>
      <c r="X3958" s="78">
        <f t="shared" si="1721"/>
        <v>0</v>
      </c>
      <c r="Y3958" s="44" cm="1">
        <f t="array" ref="Y3958">_xlfn.IFNA(_xlfn.IFS(AND(Q3958&gt;=2000, Q3958&lt;3000), 10000, AND(Q3958&gt;=3000, Q3958&lt;4000), 15000, AND(Q3958&gt;=4000, Q3958&lt;5000), 20000, AND(Q3958&gt;=5000), 25000),0)</f>
        <v>0</v>
      </c>
      <c r="Z3958" s="91">
        <f t="shared" si="1722"/>
        <v>0</v>
      </c>
      <c r="AA3958" s="44">
        <f t="shared" si="1723"/>
        <v>0</v>
      </c>
      <c r="AB3958" s="44"/>
      <c r="AC3958" s="44"/>
      <c r="AD3958" s="44"/>
      <c r="AE3958" s="44">
        <f>VLOOKUP(O3958,정산업데이트!$A$6:$B$12,2,10)</f>
        <v>0</v>
      </c>
      <c r="AF3958" s="44"/>
      <c r="AG3958" s="79">
        <f t="shared" si="1724"/>
        <v>0</v>
      </c>
      <c r="AH3958" s="80">
        <f t="shared" si="1725"/>
        <v>2500</v>
      </c>
      <c r="AJ3958" s="35" t="s">
        <v>20467</v>
      </c>
      <c r="AK3958" s="35" t="s">
        <v>73</v>
      </c>
      <c r="AL3958" s="35" t="s">
        <v>20468</v>
      </c>
      <c r="AM3958" s="35" t="s">
        <v>22252</v>
      </c>
      <c r="AN3958" s="35" t="s">
        <v>22253</v>
      </c>
      <c r="AO3958" s="35" t="s">
        <v>22254</v>
      </c>
      <c r="AP3958" s="35" t="s">
        <v>18852</v>
      </c>
      <c r="AQ3958" s="35" t="s">
        <v>122</v>
      </c>
      <c r="AR3958" s="35">
        <v>1</v>
      </c>
      <c r="AS3958" s="35">
        <v>1</v>
      </c>
      <c r="AT3958" s="35">
        <v>1E-3</v>
      </c>
      <c r="AU3958" s="35">
        <v>1</v>
      </c>
      <c r="AV3958" s="35" t="s">
        <v>7</v>
      </c>
      <c r="AW3958" s="35">
        <v>35</v>
      </c>
      <c r="AX3958" s="35" t="s">
        <v>68</v>
      </c>
      <c r="AY3958" s="35" t="s">
        <v>68</v>
      </c>
      <c r="AZ3958" s="35" t="s">
        <v>68</v>
      </c>
      <c r="BA3958" s="35" t="s">
        <v>68</v>
      </c>
      <c r="BB3958" s="35" t="s">
        <v>68</v>
      </c>
      <c r="BC3958" s="35" t="s">
        <v>441</v>
      </c>
      <c r="BD3958" s="35" t="s">
        <v>442</v>
      </c>
      <c r="BE3958" s="35" t="s">
        <v>444</v>
      </c>
      <c r="BF3958" s="35" t="s">
        <v>122</v>
      </c>
      <c r="BG3958" s="35" t="s">
        <v>69</v>
      </c>
      <c r="BH3958" s="35" t="s">
        <v>22255</v>
      </c>
      <c r="BI3958" s="35" t="s">
        <v>122</v>
      </c>
      <c r="BJ3958" s="35" t="s">
        <v>22256</v>
      </c>
      <c r="BK3958" s="35" t="s">
        <v>867</v>
      </c>
      <c r="BL3958" s="35" t="s">
        <v>122</v>
      </c>
      <c r="BM3958" s="35" t="s">
        <v>442</v>
      </c>
      <c r="BN3958" s="35" t="s">
        <v>70</v>
      </c>
      <c r="BO3958" s="35" t="s">
        <v>71</v>
      </c>
      <c r="BP3958" s="35" t="s">
        <v>122</v>
      </c>
      <c r="BQ3958" s="35" t="s">
        <v>163</v>
      </c>
    </row>
    <row r="3959" spans="1:69" x14ac:dyDescent="0.4">
      <c r="A3959" s="40" t="str">
        <f t="shared" si="1699"/>
        <v>2025-09-26</v>
      </c>
      <c r="B3959" s="40" t="str">
        <f t="shared" si="1700"/>
        <v>SYD</v>
      </c>
      <c r="C3959" s="39" t="str">
        <f t="shared" si="1701"/>
        <v>40644127020</v>
      </c>
      <c r="D3959" s="41" t="str">
        <f t="shared" si="1702"/>
        <v>PKR253718582</v>
      </c>
      <c r="E3959" s="41" t="str">
        <f t="shared" si="1703"/>
        <v>596421509404</v>
      </c>
      <c r="F3959" s="39" t="str">
        <f t="shared" si="1704"/>
        <v>2256683</v>
      </c>
      <c r="G3959" s="39" t="str">
        <f t="shared" si="1705"/>
        <v>WISE EXPRESS LOGISTICS(PANGZIMOM)</v>
      </c>
      <c r="H3959" s="41" t="str">
        <f t="shared" si="1706"/>
        <v>함민영</v>
      </c>
      <c r="I3959" s="39" t="str">
        <f t="shared" si="1707"/>
        <v>18367</v>
      </c>
      <c r="J3959" s="52" t="str">
        <f t="shared" si="1708"/>
        <v/>
      </c>
      <c r="K3959" s="75">
        <f t="shared" si="1709"/>
        <v>1</v>
      </c>
      <c r="L3959" s="76">
        <f t="shared" si="1710"/>
        <v>1</v>
      </c>
      <c r="M3959" s="76">
        <f t="shared" si="1711"/>
        <v>1E-3</v>
      </c>
      <c r="N3959" s="76">
        <f t="shared" si="1712"/>
        <v>1</v>
      </c>
      <c r="O3959" s="42">
        <f t="shared" si="1713"/>
        <v>1</v>
      </c>
      <c r="P3959" s="39" t="str">
        <f t="shared" si="1714"/>
        <v>목록(Manifest)</v>
      </c>
      <c r="Q3959" s="72">
        <f t="shared" si="1715"/>
        <v>45</v>
      </c>
      <c r="R3959" s="43" t="str">
        <f t="shared" si="1716"/>
        <v>5X033</v>
      </c>
      <c r="S3959" s="82" t="str">
        <f t="shared" si="1717"/>
        <v/>
      </c>
      <c r="T3959" s="40">
        <f t="shared" si="1718"/>
        <v>45926</v>
      </c>
      <c r="U3959" s="44">
        <v>2500</v>
      </c>
      <c r="V3959" s="44">
        <f t="shared" si="1719"/>
        <v>0</v>
      </c>
      <c r="W3959" s="77">
        <f t="shared" si="1720"/>
        <v>2500</v>
      </c>
      <c r="X3959" s="78">
        <f t="shared" si="1721"/>
        <v>0</v>
      </c>
      <c r="Y3959" s="44" cm="1">
        <f t="array" ref="Y3959">_xlfn.IFNA(_xlfn.IFS(AND(Q3959&gt;=2000, Q3959&lt;3000), 10000, AND(Q3959&gt;=3000, Q3959&lt;4000), 15000, AND(Q3959&gt;=4000, Q3959&lt;5000), 20000, AND(Q3959&gt;=5000), 25000),0)</f>
        <v>0</v>
      </c>
      <c r="Z3959" s="91">
        <f t="shared" si="1722"/>
        <v>0</v>
      </c>
      <c r="AA3959" s="44">
        <f t="shared" si="1723"/>
        <v>0</v>
      </c>
      <c r="AB3959" s="44"/>
      <c r="AC3959" s="44"/>
      <c r="AD3959" s="44"/>
      <c r="AE3959" s="44">
        <f>VLOOKUP(O3959,정산업데이트!$A$6:$B$12,2,10)</f>
        <v>0</v>
      </c>
      <c r="AF3959" s="44"/>
      <c r="AG3959" s="79">
        <f t="shared" si="1724"/>
        <v>0</v>
      </c>
      <c r="AH3959" s="80">
        <f t="shared" si="1725"/>
        <v>2500</v>
      </c>
      <c r="AJ3959" s="35" t="s">
        <v>20467</v>
      </c>
      <c r="AK3959" s="35" t="s">
        <v>73</v>
      </c>
      <c r="AL3959" s="35" t="s">
        <v>20468</v>
      </c>
      <c r="AM3959" s="35" t="s">
        <v>22257</v>
      </c>
      <c r="AN3959" s="35" t="s">
        <v>22258</v>
      </c>
      <c r="AO3959" s="35" t="s">
        <v>22259</v>
      </c>
      <c r="AP3959" s="35" t="s">
        <v>10687</v>
      </c>
      <c r="AQ3959" s="35" t="s">
        <v>122</v>
      </c>
      <c r="AR3959" s="35">
        <v>1</v>
      </c>
      <c r="AS3959" s="35">
        <v>1</v>
      </c>
      <c r="AT3959" s="35">
        <v>1E-3</v>
      </c>
      <c r="AU3959" s="35">
        <v>1</v>
      </c>
      <c r="AV3959" s="35" t="s">
        <v>7</v>
      </c>
      <c r="AW3959" s="35">
        <v>45</v>
      </c>
      <c r="AX3959" s="35" t="s">
        <v>68</v>
      </c>
      <c r="AY3959" s="35" t="s">
        <v>68</v>
      </c>
      <c r="AZ3959" s="35" t="s">
        <v>68</v>
      </c>
      <c r="BA3959" s="35" t="s">
        <v>68</v>
      </c>
      <c r="BB3959" s="35" t="s">
        <v>68</v>
      </c>
      <c r="BC3959" s="35" t="s">
        <v>441</v>
      </c>
      <c r="BD3959" s="35" t="s">
        <v>442</v>
      </c>
      <c r="BE3959" s="35" t="s">
        <v>444</v>
      </c>
      <c r="BF3959" s="35" t="s">
        <v>122</v>
      </c>
      <c r="BG3959" s="35" t="s">
        <v>69</v>
      </c>
      <c r="BH3959" s="35" t="s">
        <v>22260</v>
      </c>
      <c r="BI3959" s="35" t="s">
        <v>122</v>
      </c>
      <c r="BJ3959" s="35" t="s">
        <v>22261</v>
      </c>
      <c r="BK3959" s="35" t="s">
        <v>867</v>
      </c>
      <c r="BL3959" s="35" t="s">
        <v>122</v>
      </c>
      <c r="BM3959" s="35" t="s">
        <v>442</v>
      </c>
      <c r="BN3959" s="35" t="s">
        <v>70</v>
      </c>
      <c r="BO3959" s="35" t="s">
        <v>71</v>
      </c>
      <c r="BP3959" s="35" t="s">
        <v>122</v>
      </c>
      <c r="BQ3959" s="35" t="s">
        <v>163</v>
      </c>
    </row>
    <row r="3960" spans="1:69" x14ac:dyDescent="0.4">
      <c r="A3960" s="40" t="str">
        <f t="shared" si="1699"/>
        <v>2025-09-26</v>
      </c>
      <c r="B3960" s="40" t="str">
        <f t="shared" si="1700"/>
        <v>SYD</v>
      </c>
      <c r="C3960" s="39" t="str">
        <f t="shared" si="1701"/>
        <v>40644127020</v>
      </c>
      <c r="D3960" s="41" t="str">
        <f t="shared" si="1702"/>
        <v>PKR253718583</v>
      </c>
      <c r="E3960" s="41" t="str">
        <f t="shared" si="1703"/>
        <v>596421509415</v>
      </c>
      <c r="F3960" s="39" t="str">
        <f t="shared" si="1704"/>
        <v>2256683</v>
      </c>
      <c r="G3960" s="39" t="str">
        <f t="shared" si="1705"/>
        <v>WISE EXPRESS LOGISTICS(PANGZIMOM)</v>
      </c>
      <c r="H3960" s="41" t="str">
        <f t="shared" si="1706"/>
        <v>변소영</v>
      </c>
      <c r="I3960" s="39" t="str">
        <f t="shared" si="1707"/>
        <v>02264</v>
      </c>
      <c r="J3960" s="52" t="str">
        <f t="shared" si="1708"/>
        <v/>
      </c>
      <c r="K3960" s="75">
        <f t="shared" si="1709"/>
        <v>1</v>
      </c>
      <c r="L3960" s="76">
        <f t="shared" si="1710"/>
        <v>1.5</v>
      </c>
      <c r="M3960" s="76">
        <f t="shared" si="1711"/>
        <v>1E-3</v>
      </c>
      <c r="N3960" s="76">
        <f t="shared" si="1712"/>
        <v>1.5</v>
      </c>
      <c r="O3960" s="42">
        <f t="shared" si="1713"/>
        <v>1.5</v>
      </c>
      <c r="P3960" s="39" t="str">
        <f t="shared" si="1714"/>
        <v>목록(Manifest)</v>
      </c>
      <c r="Q3960" s="72">
        <f t="shared" si="1715"/>
        <v>65</v>
      </c>
      <c r="R3960" s="43" t="str">
        <f t="shared" si="1716"/>
        <v>5X033</v>
      </c>
      <c r="S3960" s="82" t="str">
        <f t="shared" si="1717"/>
        <v/>
      </c>
      <c r="T3960" s="40">
        <f t="shared" si="1718"/>
        <v>45926</v>
      </c>
      <c r="U3960" s="44">
        <v>2500</v>
      </c>
      <c r="V3960" s="44">
        <f t="shared" si="1719"/>
        <v>0</v>
      </c>
      <c r="W3960" s="77">
        <f t="shared" si="1720"/>
        <v>2500</v>
      </c>
      <c r="X3960" s="78">
        <f t="shared" si="1721"/>
        <v>0</v>
      </c>
      <c r="Y3960" s="44" cm="1">
        <f t="array" ref="Y3960">_xlfn.IFNA(_xlfn.IFS(AND(Q3960&gt;=2000, Q3960&lt;3000), 10000, AND(Q3960&gt;=3000, Q3960&lt;4000), 15000, AND(Q3960&gt;=4000, Q3960&lt;5000), 20000, AND(Q3960&gt;=5000), 25000),0)</f>
        <v>0</v>
      </c>
      <c r="Z3960" s="91">
        <f t="shared" si="1722"/>
        <v>0</v>
      </c>
      <c r="AA3960" s="44">
        <f t="shared" si="1723"/>
        <v>0</v>
      </c>
      <c r="AB3960" s="44"/>
      <c r="AC3960" s="44"/>
      <c r="AD3960" s="44"/>
      <c r="AE3960" s="44">
        <f>VLOOKUP(O3960,정산업데이트!$A$6:$B$12,2,10)</f>
        <v>0</v>
      </c>
      <c r="AF3960" s="44"/>
      <c r="AG3960" s="79">
        <f t="shared" si="1724"/>
        <v>0</v>
      </c>
      <c r="AH3960" s="80">
        <f t="shared" si="1725"/>
        <v>2500</v>
      </c>
      <c r="AJ3960" s="35" t="s">
        <v>20467</v>
      </c>
      <c r="AK3960" s="35" t="s">
        <v>73</v>
      </c>
      <c r="AL3960" s="35" t="s">
        <v>20468</v>
      </c>
      <c r="AM3960" s="35" t="s">
        <v>22262</v>
      </c>
      <c r="AN3960" s="35" t="s">
        <v>19251</v>
      </c>
      <c r="AO3960" s="35" t="s">
        <v>19252</v>
      </c>
      <c r="AP3960" s="35" t="s">
        <v>22263</v>
      </c>
      <c r="AQ3960" s="35" t="s">
        <v>122</v>
      </c>
      <c r="AR3960" s="35">
        <v>1</v>
      </c>
      <c r="AS3960" s="35">
        <v>1.5</v>
      </c>
      <c r="AT3960" s="35">
        <v>1E-3</v>
      </c>
      <c r="AU3960" s="35">
        <v>1.5</v>
      </c>
      <c r="AV3960" s="35" t="s">
        <v>7</v>
      </c>
      <c r="AW3960" s="35">
        <v>65</v>
      </c>
      <c r="AX3960" s="35" t="s">
        <v>68</v>
      </c>
      <c r="AY3960" s="35" t="s">
        <v>68</v>
      </c>
      <c r="AZ3960" s="35" t="s">
        <v>68</v>
      </c>
      <c r="BA3960" s="35" t="s">
        <v>68</v>
      </c>
      <c r="BB3960" s="35" t="s">
        <v>68</v>
      </c>
      <c r="BC3960" s="35" t="s">
        <v>441</v>
      </c>
      <c r="BD3960" s="35" t="s">
        <v>442</v>
      </c>
      <c r="BE3960" s="35" t="s">
        <v>448</v>
      </c>
      <c r="BF3960" s="35" t="s">
        <v>122</v>
      </c>
      <c r="BG3960" s="35" t="s">
        <v>69</v>
      </c>
      <c r="BH3960" s="35" t="s">
        <v>22264</v>
      </c>
      <c r="BI3960" s="35" t="s">
        <v>122</v>
      </c>
      <c r="BJ3960" s="35" t="s">
        <v>22265</v>
      </c>
      <c r="BK3960" s="35" t="s">
        <v>867</v>
      </c>
      <c r="BL3960" s="35" t="s">
        <v>122</v>
      </c>
      <c r="BM3960" s="35" t="s">
        <v>442</v>
      </c>
      <c r="BN3960" s="35" t="s">
        <v>70</v>
      </c>
      <c r="BO3960" s="35" t="s">
        <v>71</v>
      </c>
      <c r="BP3960" s="35" t="s">
        <v>122</v>
      </c>
      <c r="BQ3960" s="35" t="s">
        <v>163</v>
      </c>
    </row>
    <row r="3961" spans="1:69" x14ac:dyDescent="0.4">
      <c r="A3961" s="40" t="str">
        <f t="shared" si="1699"/>
        <v>2025-09-26</v>
      </c>
      <c r="B3961" s="40" t="str">
        <f t="shared" si="1700"/>
        <v>SYD</v>
      </c>
      <c r="C3961" s="39" t="str">
        <f t="shared" si="1701"/>
        <v>40644127020</v>
      </c>
      <c r="D3961" s="41" t="str">
        <f t="shared" si="1702"/>
        <v>PKR253718585</v>
      </c>
      <c r="E3961" s="41" t="str">
        <f t="shared" si="1703"/>
        <v>596421509430</v>
      </c>
      <c r="F3961" s="39" t="str">
        <f t="shared" si="1704"/>
        <v>2256683</v>
      </c>
      <c r="G3961" s="39" t="str">
        <f t="shared" si="1705"/>
        <v>WISE EXPRESS LOGISTICS(PANGZIMOM)</v>
      </c>
      <c r="H3961" s="41" t="str">
        <f t="shared" si="1706"/>
        <v>서유리</v>
      </c>
      <c r="I3961" s="39" t="str">
        <f t="shared" si="1707"/>
        <v>21966</v>
      </c>
      <c r="J3961" s="52" t="str">
        <f t="shared" si="1708"/>
        <v/>
      </c>
      <c r="K3961" s="75">
        <f t="shared" si="1709"/>
        <v>1</v>
      </c>
      <c r="L3961" s="76">
        <f t="shared" si="1710"/>
        <v>2</v>
      </c>
      <c r="M3961" s="76">
        <f t="shared" si="1711"/>
        <v>1E-3</v>
      </c>
      <c r="N3961" s="76">
        <f t="shared" si="1712"/>
        <v>2</v>
      </c>
      <c r="O3961" s="42">
        <f t="shared" si="1713"/>
        <v>2</v>
      </c>
      <c r="P3961" s="39" t="str">
        <f t="shared" si="1714"/>
        <v>목록(Manifest)</v>
      </c>
      <c r="Q3961" s="72">
        <f t="shared" si="1715"/>
        <v>90</v>
      </c>
      <c r="R3961" s="43" t="str">
        <f t="shared" si="1716"/>
        <v>5X033</v>
      </c>
      <c r="S3961" s="82" t="str">
        <f t="shared" si="1717"/>
        <v/>
      </c>
      <c r="T3961" s="40">
        <f t="shared" si="1718"/>
        <v>45926</v>
      </c>
      <c r="U3961" s="44">
        <v>2500</v>
      </c>
      <c r="V3961" s="44">
        <f t="shared" si="1719"/>
        <v>0</v>
      </c>
      <c r="W3961" s="77">
        <f t="shared" si="1720"/>
        <v>2500</v>
      </c>
      <c r="X3961" s="78">
        <f t="shared" si="1721"/>
        <v>0</v>
      </c>
      <c r="Y3961" s="44" cm="1">
        <f t="array" ref="Y3961">_xlfn.IFNA(_xlfn.IFS(AND(Q3961&gt;=2000, Q3961&lt;3000), 10000, AND(Q3961&gt;=3000, Q3961&lt;4000), 15000, AND(Q3961&gt;=4000, Q3961&lt;5000), 20000, AND(Q3961&gt;=5000), 25000),0)</f>
        <v>0</v>
      </c>
      <c r="Z3961" s="91">
        <f t="shared" si="1722"/>
        <v>0</v>
      </c>
      <c r="AA3961" s="44">
        <f t="shared" si="1723"/>
        <v>0</v>
      </c>
      <c r="AB3961" s="44"/>
      <c r="AC3961" s="44"/>
      <c r="AD3961" s="44"/>
      <c r="AE3961" s="44">
        <f>VLOOKUP(O3961,정산업데이트!$A$6:$B$12,2,10)</f>
        <v>0</v>
      </c>
      <c r="AF3961" s="44"/>
      <c r="AG3961" s="79">
        <f t="shared" si="1724"/>
        <v>0</v>
      </c>
      <c r="AH3961" s="80">
        <f t="shared" si="1725"/>
        <v>2500</v>
      </c>
      <c r="AJ3961" s="35" t="s">
        <v>20467</v>
      </c>
      <c r="AK3961" s="35" t="s">
        <v>73</v>
      </c>
      <c r="AL3961" s="35" t="s">
        <v>20468</v>
      </c>
      <c r="AM3961" s="35" t="s">
        <v>22266</v>
      </c>
      <c r="AN3961" s="35" t="s">
        <v>22267</v>
      </c>
      <c r="AO3961" s="35" t="s">
        <v>22268</v>
      </c>
      <c r="AP3961" s="35" t="s">
        <v>22269</v>
      </c>
      <c r="AQ3961" s="35" t="s">
        <v>122</v>
      </c>
      <c r="AR3961" s="35">
        <v>1</v>
      </c>
      <c r="AS3961" s="35">
        <v>2</v>
      </c>
      <c r="AT3961" s="35">
        <v>1E-3</v>
      </c>
      <c r="AU3961" s="35">
        <v>2</v>
      </c>
      <c r="AV3961" s="35" t="s">
        <v>7</v>
      </c>
      <c r="AW3961" s="35">
        <v>90</v>
      </c>
      <c r="AX3961" s="35" t="s">
        <v>68</v>
      </c>
      <c r="AY3961" s="35" t="s">
        <v>68</v>
      </c>
      <c r="AZ3961" s="35" t="s">
        <v>68</v>
      </c>
      <c r="BA3961" s="35" t="s">
        <v>68</v>
      </c>
      <c r="BB3961" s="35" t="s">
        <v>68</v>
      </c>
      <c r="BC3961" s="35" t="s">
        <v>441</v>
      </c>
      <c r="BD3961" s="35" t="s">
        <v>442</v>
      </c>
      <c r="BE3961" s="35" t="s">
        <v>448</v>
      </c>
      <c r="BF3961" s="35" t="s">
        <v>122</v>
      </c>
      <c r="BG3961" s="35" t="s">
        <v>69</v>
      </c>
      <c r="BH3961" s="35" t="s">
        <v>22270</v>
      </c>
      <c r="BI3961" s="35" t="s">
        <v>122</v>
      </c>
      <c r="BJ3961" s="35" t="s">
        <v>22271</v>
      </c>
      <c r="BK3961" s="35" t="s">
        <v>867</v>
      </c>
      <c r="BL3961" s="35" t="s">
        <v>122</v>
      </c>
      <c r="BM3961" s="35" t="s">
        <v>442</v>
      </c>
      <c r="BN3961" s="35" t="s">
        <v>70</v>
      </c>
      <c r="BO3961" s="35" t="s">
        <v>71</v>
      </c>
      <c r="BP3961" s="35" t="s">
        <v>122</v>
      </c>
      <c r="BQ3961" s="35" t="s">
        <v>163</v>
      </c>
    </row>
    <row r="3962" spans="1:69" x14ac:dyDescent="0.4">
      <c r="A3962" s="40" t="str">
        <f t="shared" si="1699"/>
        <v>2025-09-26</v>
      </c>
      <c r="B3962" s="40" t="str">
        <f t="shared" si="1700"/>
        <v>SYD</v>
      </c>
      <c r="C3962" s="39" t="str">
        <f t="shared" si="1701"/>
        <v>40644127020</v>
      </c>
      <c r="D3962" s="41" t="str">
        <f t="shared" si="1702"/>
        <v>PKR253718586</v>
      </c>
      <c r="E3962" s="41" t="str">
        <f t="shared" si="1703"/>
        <v>596421509441</v>
      </c>
      <c r="F3962" s="39" t="str">
        <f t="shared" si="1704"/>
        <v>2256683</v>
      </c>
      <c r="G3962" s="39" t="str">
        <f t="shared" si="1705"/>
        <v>WISE EXPRESS LOGISTICS(PANGZIMOM)</v>
      </c>
      <c r="H3962" s="41" t="str">
        <f t="shared" si="1706"/>
        <v>전효영</v>
      </c>
      <c r="I3962" s="39" t="str">
        <f t="shared" si="1707"/>
        <v>41181</v>
      </c>
      <c r="J3962" s="52" t="str">
        <f t="shared" si="1708"/>
        <v/>
      </c>
      <c r="K3962" s="75">
        <f t="shared" si="1709"/>
        <v>1</v>
      </c>
      <c r="L3962" s="76">
        <f t="shared" si="1710"/>
        <v>1</v>
      </c>
      <c r="M3962" s="76">
        <f t="shared" si="1711"/>
        <v>1E-3</v>
      </c>
      <c r="N3962" s="76">
        <f t="shared" si="1712"/>
        <v>1</v>
      </c>
      <c r="O3962" s="42">
        <f t="shared" si="1713"/>
        <v>1</v>
      </c>
      <c r="P3962" s="39" t="str">
        <f t="shared" si="1714"/>
        <v>목록(Manifest)</v>
      </c>
      <c r="Q3962" s="72">
        <f t="shared" si="1715"/>
        <v>45</v>
      </c>
      <c r="R3962" s="43" t="str">
        <f t="shared" si="1716"/>
        <v>5X033</v>
      </c>
      <c r="S3962" s="82" t="str">
        <f t="shared" si="1717"/>
        <v/>
      </c>
      <c r="T3962" s="40">
        <f t="shared" si="1718"/>
        <v>45926</v>
      </c>
      <c r="U3962" s="44">
        <v>2500</v>
      </c>
      <c r="V3962" s="44">
        <f t="shared" si="1719"/>
        <v>0</v>
      </c>
      <c r="W3962" s="77">
        <f t="shared" si="1720"/>
        <v>2500</v>
      </c>
      <c r="X3962" s="78">
        <f t="shared" si="1721"/>
        <v>0</v>
      </c>
      <c r="Y3962" s="44" cm="1">
        <f t="array" ref="Y3962">_xlfn.IFNA(_xlfn.IFS(AND(Q3962&gt;=2000, Q3962&lt;3000), 10000, AND(Q3962&gt;=3000, Q3962&lt;4000), 15000, AND(Q3962&gt;=4000, Q3962&lt;5000), 20000, AND(Q3962&gt;=5000), 25000),0)</f>
        <v>0</v>
      </c>
      <c r="Z3962" s="91">
        <f t="shared" si="1722"/>
        <v>0</v>
      </c>
      <c r="AA3962" s="44">
        <f t="shared" si="1723"/>
        <v>0</v>
      </c>
      <c r="AB3962" s="44"/>
      <c r="AC3962" s="44"/>
      <c r="AD3962" s="44"/>
      <c r="AE3962" s="44">
        <f>VLOOKUP(O3962,정산업데이트!$A$6:$B$12,2,10)</f>
        <v>0</v>
      </c>
      <c r="AF3962" s="44"/>
      <c r="AG3962" s="79">
        <f t="shared" si="1724"/>
        <v>0</v>
      </c>
      <c r="AH3962" s="80">
        <f t="shared" si="1725"/>
        <v>2500</v>
      </c>
      <c r="AJ3962" s="35" t="s">
        <v>20467</v>
      </c>
      <c r="AK3962" s="35" t="s">
        <v>73</v>
      </c>
      <c r="AL3962" s="35" t="s">
        <v>20468</v>
      </c>
      <c r="AM3962" s="35" t="s">
        <v>22272</v>
      </c>
      <c r="AN3962" s="35" t="s">
        <v>22273</v>
      </c>
      <c r="AO3962" s="35" t="s">
        <v>22274</v>
      </c>
      <c r="AP3962" s="35" t="s">
        <v>22275</v>
      </c>
      <c r="AQ3962" s="35" t="s">
        <v>122</v>
      </c>
      <c r="AR3962" s="35">
        <v>1</v>
      </c>
      <c r="AS3962" s="35">
        <v>1</v>
      </c>
      <c r="AT3962" s="35">
        <v>1E-3</v>
      </c>
      <c r="AU3962" s="35">
        <v>1</v>
      </c>
      <c r="AV3962" s="35" t="s">
        <v>7</v>
      </c>
      <c r="AW3962" s="35">
        <v>45</v>
      </c>
      <c r="AX3962" s="35" t="s">
        <v>68</v>
      </c>
      <c r="AY3962" s="35" t="s">
        <v>68</v>
      </c>
      <c r="AZ3962" s="35" t="s">
        <v>68</v>
      </c>
      <c r="BA3962" s="35" t="s">
        <v>68</v>
      </c>
      <c r="BB3962" s="35" t="s">
        <v>68</v>
      </c>
      <c r="BC3962" s="35" t="s">
        <v>441</v>
      </c>
      <c r="BD3962" s="35" t="s">
        <v>442</v>
      </c>
      <c r="BE3962" s="35" t="s">
        <v>448</v>
      </c>
      <c r="BF3962" s="35" t="s">
        <v>122</v>
      </c>
      <c r="BG3962" s="35" t="s">
        <v>69</v>
      </c>
      <c r="BH3962" s="35" t="s">
        <v>22276</v>
      </c>
      <c r="BI3962" s="35" t="s">
        <v>122</v>
      </c>
      <c r="BJ3962" s="35" t="s">
        <v>22277</v>
      </c>
      <c r="BK3962" s="35" t="s">
        <v>867</v>
      </c>
      <c r="BL3962" s="35" t="s">
        <v>122</v>
      </c>
      <c r="BM3962" s="35" t="s">
        <v>442</v>
      </c>
      <c r="BN3962" s="35" t="s">
        <v>70</v>
      </c>
      <c r="BO3962" s="35" t="s">
        <v>71</v>
      </c>
      <c r="BP3962" s="35" t="s">
        <v>122</v>
      </c>
      <c r="BQ3962" s="35" t="s">
        <v>163</v>
      </c>
    </row>
    <row r="3963" spans="1:69" x14ac:dyDescent="0.4">
      <c r="A3963" s="40" t="str">
        <f t="shared" si="1699"/>
        <v>2025-09-26</v>
      </c>
      <c r="B3963" s="40" t="str">
        <f t="shared" si="1700"/>
        <v>SYD</v>
      </c>
      <c r="C3963" s="39" t="str">
        <f t="shared" si="1701"/>
        <v>40644127020</v>
      </c>
      <c r="D3963" s="41" t="str">
        <f t="shared" si="1702"/>
        <v>PKR253718587</v>
      </c>
      <c r="E3963" s="41" t="str">
        <f t="shared" si="1703"/>
        <v>596421509452</v>
      </c>
      <c r="F3963" s="39" t="str">
        <f t="shared" si="1704"/>
        <v>2256683</v>
      </c>
      <c r="G3963" s="39" t="str">
        <f t="shared" si="1705"/>
        <v>WISE EXPRESS LOGISTICS(PANGZIMOM)</v>
      </c>
      <c r="H3963" s="41" t="str">
        <f t="shared" si="1706"/>
        <v>김혜인</v>
      </c>
      <c r="I3963" s="39" t="str">
        <f t="shared" si="1707"/>
        <v>59203</v>
      </c>
      <c r="J3963" s="52" t="str">
        <f t="shared" si="1708"/>
        <v/>
      </c>
      <c r="K3963" s="75">
        <f t="shared" si="1709"/>
        <v>1</v>
      </c>
      <c r="L3963" s="76">
        <f t="shared" si="1710"/>
        <v>1</v>
      </c>
      <c r="M3963" s="76">
        <f t="shared" si="1711"/>
        <v>1E-3</v>
      </c>
      <c r="N3963" s="76">
        <f t="shared" si="1712"/>
        <v>1</v>
      </c>
      <c r="O3963" s="42">
        <f t="shared" si="1713"/>
        <v>1</v>
      </c>
      <c r="P3963" s="39" t="str">
        <f t="shared" si="1714"/>
        <v>목록(Manifest)</v>
      </c>
      <c r="Q3963" s="72">
        <f t="shared" si="1715"/>
        <v>45</v>
      </c>
      <c r="R3963" s="43" t="str">
        <f t="shared" si="1716"/>
        <v>5X033</v>
      </c>
      <c r="S3963" s="82" t="str">
        <f t="shared" si="1717"/>
        <v/>
      </c>
      <c r="T3963" s="40">
        <f t="shared" si="1718"/>
        <v>45926</v>
      </c>
      <c r="U3963" s="44">
        <v>2500</v>
      </c>
      <c r="V3963" s="44">
        <f t="shared" si="1719"/>
        <v>0</v>
      </c>
      <c r="W3963" s="77">
        <f t="shared" si="1720"/>
        <v>2500</v>
      </c>
      <c r="X3963" s="78">
        <f t="shared" si="1721"/>
        <v>0</v>
      </c>
      <c r="Y3963" s="44" cm="1">
        <f t="array" ref="Y3963">_xlfn.IFNA(_xlfn.IFS(AND(Q3963&gt;=2000, Q3963&lt;3000), 10000, AND(Q3963&gt;=3000, Q3963&lt;4000), 15000, AND(Q3963&gt;=4000, Q3963&lt;5000), 20000, AND(Q3963&gt;=5000), 25000),0)</f>
        <v>0</v>
      </c>
      <c r="Z3963" s="91">
        <f t="shared" si="1722"/>
        <v>0</v>
      </c>
      <c r="AA3963" s="44">
        <f t="shared" si="1723"/>
        <v>0</v>
      </c>
      <c r="AB3963" s="44"/>
      <c r="AC3963" s="44"/>
      <c r="AD3963" s="44"/>
      <c r="AE3963" s="44">
        <f>VLOOKUP(O3963,정산업데이트!$A$6:$B$12,2,10)</f>
        <v>0</v>
      </c>
      <c r="AF3963" s="44"/>
      <c r="AG3963" s="79">
        <f t="shared" si="1724"/>
        <v>0</v>
      </c>
      <c r="AH3963" s="80">
        <f t="shared" si="1725"/>
        <v>2500</v>
      </c>
      <c r="AJ3963" s="35" t="s">
        <v>20467</v>
      </c>
      <c r="AK3963" s="35" t="s">
        <v>73</v>
      </c>
      <c r="AL3963" s="35" t="s">
        <v>20468</v>
      </c>
      <c r="AM3963" s="35" t="s">
        <v>22278</v>
      </c>
      <c r="AN3963" s="35" t="s">
        <v>645</v>
      </c>
      <c r="AO3963" s="35" t="s">
        <v>22279</v>
      </c>
      <c r="AP3963" s="35" t="s">
        <v>22280</v>
      </c>
      <c r="AQ3963" s="35" t="s">
        <v>122</v>
      </c>
      <c r="AR3963" s="35">
        <v>1</v>
      </c>
      <c r="AS3963" s="35">
        <v>1</v>
      </c>
      <c r="AT3963" s="35">
        <v>1E-3</v>
      </c>
      <c r="AU3963" s="35">
        <v>1</v>
      </c>
      <c r="AV3963" s="35" t="s">
        <v>7</v>
      </c>
      <c r="AW3963" s="35">
        <v>45</v>
      </c>
      <c r="AX3963" s="35" t="s">
        <v>68</v>
      </c>
      <c r="AY3963" s="35" t="s">
        <v>68</v>
      </c>
      <c r="AZ3963" s="35" t="s">
        <v>68</v>
      </c>
      <c r="BA3963" s="35" t="s">
        <v>68</v>
      </c>
      <c r="BB3963" s="35" t="s">
        <v>68</v>
      </c>
      <c r="BC3963" s="35" t="s">
        <v>441</v>
      </c>
      <c r="BD3963" s="35" t="s">
        <v>442</v>
      </c>
      <c r="BE3963" s="35" t="s">
        <v>448</v>
      </c>
      <c r="BF3963" s="35" t="s">
        <v>122</v>
      </c>
      <c r="BG3963" s="35" t="s">
        <v>69</v>
      </c>
      <c r="BH3963" s="35" t="s">
        <v>22281</v>
      </c>
      <c r="BI3963" s="35" t="s">
        <v>122</v>
      </c>
      <c r="BJ3963" s="35" t="s">
        <v>22282</v>
      </c>
      <c r="BK3963" s="35" t="s">
        <v>867</v>
      </c>
      <c r="BL3963" s="35" t="s">
        <v>122</v>
      </c>
      <c r="BM3963" s="35" t="s">
        <v>442</v>
      </c>
      <c r="BN3963" s="35" t="s">
        <v>70</v>
      </c>
      <c r="BO3963" s="35" t="s">
        <v>71</v>
      </c>
      <c r="BP3963" s="35" t="s">
        <v>122</v>
      </c>
      <c r="BQ3963" s="35" t="s">
        <v>163</v>
      </c>
    </row>
    <row r="3964" spans="1:69" x14ac:dyDescent="0.4">
      <c r="A3964" s="40" t="str">
        <f t="shared" si="1699"/>
        <v>2025-09-26</v>
      </c>
      <c r="B3964" s="40" t="str">
        <f t="shared" si="1700"/>
        <v>SYD</v>
      </c>
      <c r="C3964" s="39" t="str">
        <f t="shared" si="1701"/>
        <v>40644127020</v>
      </c>
      <c r="D3964" s="41" t="str">
        <f t="shared" si="1702"/>
        <v>PKR253718588</v>
      </c>
      <c r="E3964" s="41" t="str">
        <f t="shared" si="1703"/>
        <v>596421509463</v>
      </c>
      <c r="F3964" s="39" t="str">
        <f t="shared" si="1704"/>
        <v>2256683</v>
      </c>
      <c r="G3964" s="39" t="str">
        <f t="shared" si="1705"/>
        <v>WISE EXPRESS LOGISTICS(PANGZIMOM)</v>
      </c>
      <c r="H3964" s="41" t="str">
        <f t="shared" si="1706"/>
        <v>김희은</v>
      </c>
      <c r="I3964" s="39" t="str">
        <f t="shared" si="1707"/>
        <v>54164</v>
      </c>
      <c r="J3964" s="52" t="str">
        <f t="shared" si="1708"/>
        <v/>
      </c>
      <c r="K3964" s="75">
        <f t="shared" si="1709"/>
        <v>1</v>
      </c>
      <c r="L3964" s="76">
        <f t="shared" si="1710"/>
        <v>1</v>
      </c>
      <c r="M3964" s="76">
        <f t="shared" si="1711"/>
        <v>1E-3</v>
      </c>
      <c r="N3964" s="76">
        <f t="shared" si="1712"/>
        <v>1</v>
      </c>
      <c r="O3964" s="42">
        <f t="shared" si="1713"/>
        <v>1</v>
      </c>
      <c r="P3964" s="39" t="str">
        <f t="shared" si="1714"/>
        <v>목록(Manifest)</v>
      </c>
      <c r="Q3964" s="72">
        <f t="shared" si="1715"/>
        <v>35</v>
      </c>
      <c r="R3964" s="43" t="str">
        <f t="shared" si="1716"/>
        <v>5X033</v>
      </c>
      <c r="S3964" s="82" t="str">
        <f t="shared" si="1717"/>
        <v/>
      </c>
      <c r="T3964" s="40">
        <f t="shared" si="1718"/>
        <v>45926</v>
      </c>
      <c r="U3964" s="44">
        <v>2500</v>
      </c>
      <c r="V3964" s="44">
        <f t="shared" si="1719"/>
        <v>0</v>
      </c>
      <c r="W3964" s="77">
        <f t="shared" si="1720"/>
        <v>2500</v>
      </c>
      <c r="X3964" s="78">
        <f t="shared" si="1721"/>
        <v>0</v>
      </c>
      <c r="Y3964" s="44" cm="1">
        <f t="array" ref="Y3964">_xlfn.IFNA(_xlfn.IFS(AND(Q3964&gt;=2000, Q3964&lt;3000), 10000, AND(Q3964&gt;=3000, Q3964&lt;4000), 15000, AND(Q3964&gt;=4000, Q3964&lt;5000), 20000, AND(Q3964&gt;=5000), 25000),0)</f>
        <v>0</v>
      </c>
      <c r="Z3964" s="91">
        <f t="shared" si="1722"/>
        <v>0</v>
      </c>
      <c r="AA3964" s="44">
        <f t="shared" si="1723"/>
        <v>0</v>
      </c>
      <c r="AB3964" s="44"/>
      <c r="AC3964" s="44"/>
      <c r="AD3964" s="44"/>
      <c r="AE3964" s="44">
        <f>VLOOKUP(O3964,정산업데이트!$A$6:$B$12,2,10)</f>
        <v>0</v>
      </c>
      <c r="AF3964" s="44"/>
      <c r="AG3964" s="79">
        <f t="shared" si="1724"/>
        <v>0</v>
      </c>
      <c r="AH3964" s="80">
        <f t="shared" si="1725"/>
        <v>2500</v>
      </c>
      <c r="AJ3964" s="35" t="s">
        <v>20467</v>
      </c>
      <c r="AK3964" s="35" t="s">
        <v>73</v>
      </c>
      <c r="AL3964" s="35" t="s">
        <v>20468</v>
      </c>
      <c r="AM3964" s="35" t="s">
        <v>22283</v>
      </c>
      <c r="AN3964" s="35" t="s">
        <v>1660</v>
      </c>
      <c r="AO3964" s="35" t="s">
        <v>22284</v>
      </c>
      <c r="AP3964" s="35" t="s">
        <v>22285</v>
      </c>
      <c r="AQ3964" s="35" t="s">
        <v>122</v>
      </c>
      <c r="AR3964" s="35">
        <v>1</v>
      </c>
      <c r="AS3964" s="35">
        <v>1</v>
      </c>
      <c r="AT3964" s="35">
        <v>1E-3</v>
      </c>
      <c r="AU3964" s="35">
        <v>1</v>
      </c>
      <c r="AV3964" s="35" t="s">
        <v>7</v>
      </c>
      <c r="AW3964" s="35">
        <v>35</v>
      </c>
      <c r="AX3964" s="35" t="s">
        <v>68</v>
      </c>
      <c r="AY3964" s="35" t="s">
        <v>68</v>
      </c>
      <c r="AZ3964" s="35" t="s">
        <v>68</v>
      </c>
      <c r="BA3964" s="35" t="s">
        <v>68</v>
      </c>
      <c r="BB3964" s="35" t="s">
        <v>68</v>
      </c>
      <c r="BC3964" s="35" t="s">
        <v>441</v>
      </c>
      <c r="BD3964" s="35" t="s">
        <v>442</v>
      </c>
      <c r="BE3964" s="35" t="s">
        <v>448</v>
      </c>
      <c r="BF3964" s="35" t="s">
        <v>122</v>
      </c>
      <c r="BG3964" s="35" t="s">
        <v>69</v>
      </c>
      <c r="BH3964" s="35" t="s">
        <v>22286</v>
      </c>
      <c r="BI3964" s="35" t="s">
        <v>122</v>
      </c>
      <c r="BJ3964" s="35" t="s">
        <v>22287</v>
      </c>
      <c r="BK3964" s="35" t="s">
        <v>867</v>
      </c>
      <c r="BL3964" s="35" t="s">
        <v>122</v>
      </c>
      <c r="BM3964" s="35" t="s">
        <v>442</v>
      </c>
      <c r="BN3964" s="35" t="s">
        <v>70</v>
      </c>
      <c r="BO3964" s="35" t="s">
        <v>71</v>
      </c>
      <c r="BP3964" s="35" t="s">
        <v>122</v>
      </c>
      <c r="BQ3964" s="35" t="s">
        <v>163</v>
      </c>
    </row>
    <row r="3965" spans="1:69" x14ac:dyDescent="0.4">
      <c r="A3965" s="40" t="str">
        <f t="shared" si="1699"/>
        <v>2025-09-26</v>
      </c>
      <c r="B3965" s="40" t="str">
        <f t="shared" si="1700"/>
        <v>SYD</v>
      </c>
      <c r="C3965" s="39" t="str">
        <f t="shared" si="1701"/>
        <v>40644127020</v>
      </c>
      <c r="D3965" s="41" t="str">
        <f t="shared" si="1702"/>
        <v>PKR253718589</v>
      </c>
      <c r="E3965" s="41" t="str">
        <f t="shared" si="1703"/>
        <v>596421509474</v>
      </c>
      <c r="F3965" s="39" t="str">
        <f t="shared" si="1704"/>
        <v>2256683</v>
      </c>
      <c r="G3965" s="39" t="str">
        <f t="shared" si="1705"/>
        <v>WISE EXPRESS LOGISTICS(PANGZIMOM)</v>
      </c>
      <c r="H3965" s="41" t="str">
        <f t="shared" si="1706"/>
        <v>정연세</v>
      </c>
      <c r="I3965" s="39" t="str">
        <f t="shared" si="1707"/>
        <v>12774</v>
      </c>
      <c r="J3965" s="52" t="str">
        <f t="shared" si="1708"/>
        <v/>
      </c>
      <c r="K3965" s="75">
        <f t="shared" si="1709"/>
        <v>1</v>
      </c>
      <c r="L3965" s="76">
        <f t="shared" si="1710"/>
        <v>1</v>
      </c>
      <c r="M3965" s="76">
        <f t="shared" si="1711"/>
        <v>1E-3</v>
      </c>
      <c r="N3965" s="76">
        <f t="shared" si="1712"/>
        <v>1</v>
      </c>
      <c r="O3965" s="42">
        <f t="shared" si="1713"/>
        <v>1</v>
      </c>
      <c r="P3965" s="39" t="str">
        <f t="shared" si="1714"/>
        <v>목록(Manifest)</v>
      </c>
      <c r="Q3965" s="72">
        <f t="shared" si="1715"/>
        <v>35</v>
      </c>
      <c r="R3965" s="43" t="str">
        <f t="shared" si="1716"/>
        <v>5X033</v>
      </c>
      <c r="S3965" s="82" t="str">
        <f t="shared" si="1717"/>
        <v/>
      </c>
      <c r="T3965" s="40">
        <f t="shared" si="1718"/>
        <v>45926</v>
      </c>
      <c r="U3965" s="44">
        <v>2500</v>
      </c>
      <c r="V3965" s="44">
        <f t="shared" si="1719"/>
        <v>0</v>
      </c>
      <c r="W3965" s="77">
        <f t="shared" si="1720"/>
        <v>2500</v>
      </c>
      <c r="X3965" s="78">
        <f t="shared" si="1721"/>
        <v>0</v>
      </c>
      <c r="Y3965" s="44" cm="1">
        <f t="array" ref="Y3965">_xlfn.IFNA(_xlfn.IFS(AND(Q3965&gt;=2000, Q3965&lt;3000), 10000, AND(Q3965&gt;=3000, Q3965&lt;4000), 15000, AND(Q3965&gt;=4000, Q3965&lt;5000), 20000, AND(Q3965&gt;=5000), 25000),0)</f>
        <v>0</v>
      </c>
      <c r="Z3965" s="91">
        <f t="shared" si="1722"/>
        <v>0</v>
      </c>
      <c r="AA3965" s="44">
        <f t="shared" si="1723"/>
        <v>0</v>
      </c>
      <c r="AB3965" s="44"/>
      <c r="AC3965" s="44"/>
      <c r="AD3965" s="44"/>
      <c r="AE3965" s="44">
        <f>VLOOKUP(O3965,정산업데이트!$A$6:$B$12,2,10)</f>
        <v>0</v>
      </c>
      <c r="AF3965" s="44"/>
      <c r="AG3965" s="79">
        <f t="shared" si="1724"/>
        <v>0</v>
      </c>
      <c r="AH3965" s="80">
        <f t="shared" si="1725"/>
        <v>2500</v>
      </c>
      <c r="AJ3965" s="35" t="s">
        <v>20467</v>
      </c>
      <c r="AK3965" s="35" t="s">
        <v>73</v>
      </c>
      <c r="AL3965" s="35" t="s">
        <v>20468</v>
      </c>
      <c r="AM3965" s="35" t="s">
        <v>22288</v>
      </c>
      <c r="AN3965" s="35" t="s">
        <v>22289</v>
      </c>
      <c r="AO3965" s="35" t="s">
        <v>22290</v>
      </c>
      <c r="AP3965" s="35" t="s">
        <v>1023</v>
      </c>
      <c r="AQ3965" s="35" t="s">
        <v>122</v>
      </c>
      <c r="AR3965" s="35">
        <v>1</v>
      </c>
      <c r="AS3965" s="35">
        <v>1</v>
      </c>
      <c r="AT3965" s="35">
        <v>1E-3</v>
      </c>
      <c r="AU3965" s="35">
        <v>1</v>
      </c>
      <c r="AV3965" s="35" t="s">
        <v>7</v>
      </c>
      <c r="AW3965" s="35">
        <v>35</v>
      </c>
      <c r="AX3965" s="35" t="s">
        <v>68</v>
      </c>
      <c r="AY3965" s="35" t="s">
        <v>68</v>
      </c>
      <c r="AZ3965" s="35" t="s">
        <v>68</v>
      </c>
      <c r="BA3965" s="35" t="s">
        <v>68</v>
      </c>
      <c r="BB3965" s="35" t="s">
        <v>68</v>
      </c>
      <c r="BC3965" s="35" t="s">
        <v>441</v>
      </c>
      <c r="BD3965" s="35" t="s">
        <v>442</v>
      </c>
      <c r="BE3965" s="35" t="s">
        <v>448</v>
      </c>
      <c r="BF3965" s="35" t="s">
        <v>122</v>
      </c>
      <c r="BG3965" s="35" t="s">
        <v>69</v>
      </c>
      <c r="BH3965" s="35" t="s">
        <v>22291</v>
      </c>
      <c r="BI3965" s="35" t="s">
        <v>122</v>
      </c>
      <c r="BJ3965" s="35" t="s">
        <v>22292</v>
      </c>
      <c r="BK3965" s="35" t="s">
        <v>867</v>
      </c>
      <c r="BL3965" s="35" t="s">
        <v>122</v>
      </c>
      <c r="BM3965" s="35" t="s">
        <v>442</v>
      </c>
      <c r="BN3965" s="35" t="s">
        <v>70</v>
      </c>
      <c r="BO3965" s="35" t="s">
        <v>71</v>
      </c>
      <c r="BP3965" s="35" t="s">
        <v>122</v>
      </c>
      <c r="BQ3965" s="35" t="s">
        <v>163</v>
      </c>
    </row>
    <row r="3966" spans="1:69" x14ac:dyDescent="0.4">
      <c r="A3966" s="40" t="str">
        <f t="shared" si="1699"/>
        <v>2025-09-26</v>
      </c>
      <c r="B3966" s="40" t="str">
        <f t="shared" si="1700"/>
        <v>SYD</v>
      </c>
      <c r="C3966" s="39" t="str">
        <f t="shared" si="1701"/>
        <v>40644127020</v>
      </c>
      <c r="D3966" s="41" t="str">
        <f t="shared" si="1702"/>
        <v>PKR253718590</v>
      </c>
      <c r="E3966" s="41" t="str">
        <f t="shared" si="1703"/>
        <v>596421509485</v>
      </c>
      <c r="F3966" s="39" t="str">
        <f t="shared" si="1704"/>
        <v>2256683</v>
      </c>
      <c r="G3966" s="39" t="str">
        <f t="shared" si="1705"/>
        <v>WISE EXPRESS LOGISTICS(PANGZIMOM)</v>
      </c>
      <c r="H3966" s="41" t="str">
        <f t="shared" si="1706"/>
        <v>유동주</v>
      </c>
      <c r="I3966" s="39" t="str">
        <f t="shared" si="1707"/>
        <v>37916</v>
      </c>
      <c r="J3966" s="52" t="str">
        <f t="shared" si="1708"/>
        <v/>
      </c>
      <c r="K3966" s="75">
        <f t="shared" si="1709"/>
        <v>1</v>
      </c>
      <c r="L3966" s="76">
        <f t="shared" si="1710"/>
        <v>1</v>
      </c>
      <c r="M3966" s="76">
        <f t="shared" si="1711"/>
        <v>1E-3</v>
      </c>
      <c r="N3966" s="76">
        <f t="shared" si="1712"/>
        <v>1</v>
      </c>
      <c r="O3966" s="42">
        <f t="shared" si="1713"/>
        <v>1</v>
      </c>
      <c r="P3966" s="39" t="str">
        <f t="shared" si="1714"/>
        <v>목록(Manifest)</v>
      </c>
      <c r="Q3966" s="72">
        <f t="shared" si="1715"/>
        <v>35</v>
      </c>
      <c r="R3966" s="43" t="str">
        <f t="shared" si="1716"/>
        <v>5X033</v>
      </c>
      <c r="S3966" s="82" t="str">
        <f t="shared" si="1717"/>
        <v/>
      </c>
      <c r="T3966" s="40">
        <f t="shared" si="1718"/>
        <v>45926</v>
      </c>
      <c r="U3966" s="44">
        <v>2500</v>
      </c>
      <c r="V3966" s="44">
        <f t="shared" si="1719"/>
        <v>0</v>
      </c>
      <c r="W3966" s="77">
        <f t="shared" si="1720"/>
        <v>2500</v>
      </c>
      <c r="X3966" s="78">
        <f t="shared" si="1721"/>
        <v>0</v>
      </c>
      <c r="Y3966" s="44" cm="1">
        <f t="array" ref="Y3966">_xlfn.IFNA(_xlfn.IFS(AND(Q3966&gt;=2000, Q3966&lt;3000), 10000, AND(Q3966&gt;=3000, Q3966&lt;4000), 15000, AND(Q3966&gt;=4000, Q3966&lt;5000), 20000, AND(Q3966&gt;=5000), 25000),0)</f>
        <v>0</v>
      </c>
      <c r="Z3966" s="91">
        <f t="shared" si="1722"/>
        <v>0</v>
      </c>
      <c r="AA3966" s="44">
        <f t="shared" si="1723"/>
        <v>0</v>
      </c>
      <c r="AB3966" s="44"/>
      <c r="AC3966" s="44"/>
      <c r="AD3966" s="44"/>
      <c r="AE3966" s="44">
        <f>VLOOKUP(O3966,정산업데이트!$A$6:$B$12,2,10)</f>
        <v>0</v>
      </c>
      <c r="AF3966" s="44"/>
      <c r="AG3966" s="79">
        <f t="shared" si="1724"/>
        <v>0</v>
      </c>
      <c r="AH3966" s="80">
        <f t="shared" si="1725"/>
        <v>2500</v>
      </c>
      <c r="AJ3966" s="35" t="s">
        <v>20467</v>
      </c>
      <c r="AK3966" s="35" t="s">
        <v>73</v>
      </c>
      <c r="AL3966" s="35" t="s">
        <v>20468</v>
      </c>
      <c r="AM3966" s="35" t="s">
        <v>22293</v>
      </c>
      <c r="AN3966" s="35" t="s">
        <v>22294</v>
      </c>
      <c r="AO3966" s="35" t="s">
        <v>22295</v>
      </c>
      <c r="AP3966" s="35" t="s">
        <v>22296</v>
      </c>
      <c r="AQ3966" s="35" t="s">
        <v>122</v>
      </c>
      <c r="AR3966" s="35">
        <v>1</v>
      </c>
      <c r="AS3966" s="35">
        <v>1</v>
      </c>
      <c r="AT3966" s="35">
        <v>1E-3</v>
      </c>
      <c r="AU3966" s="35">
        <v>1</v>
      </c>
      <c r="AV3966" s="35" t="s">
        <v>7</v>
      </c>
      <c r="AW3966" s="35">
        <v>35</v>
      </c>
      <c r="AX3966" s="35" t="s">
        <v>68</v>
      </c>
      <c r="AY3966" s="35" t="s">
        <v>68</v>
      </c>
      <c r="AZ3966" s="35" t="s">
        <v>68</v>
      </c>
      <c r="BA3966" s="35" t="s">
        <v>68</v>
      </c>
      <c r="BB3966" s="35" t="s">
        <v>68</v>
      </c>
      <c r="BC3966" s="35" t="s">
        <v>441</v>
      </c>
      <c r="BD3966" s="35" t="s">
        <v>442</v>
      </c>
      <c r="BE3966" s="35" t="s">
        <v>448</v>
      </c>
      <c r="BF3966" s="35" t="s">
        <v>122</v>
      </c>
      <c r="BG3966" s="35" t="s">
        <v>69</v>
      </c>
      <c r="BH3966" s="35" t="s">
        <v>22297</v>
      </c>
      <c r="BI3966" s="35" t="s">
        <v>122</v>
      </c>
      <c r="BJ3966" s="35" t="s">
        <v>22298</v>
      </c>
      <c r="BK3966" s="35" t="s">
        <v>867</v>
      </c>
      <c r="BL3966" s="35" t="s">
        <v>122</v>
      </c>
      <c r="BM3966" s="35" t="s">
        <v>442</v>
      </c>
      <c r="BN3966" s="35" t="s">
        <v>70</v>
      </c>
      <c r="BO3966" s="35" t="s">
        <v>71</v>
      </c>
      <c r="BP3966" s="35" t="s">
        <v>122</v>
      </c>
      <c r="BQ3966" s="35" t="s">
        <v>163</v>
      </c>
    </row>
    <row r="3967" spans="1:69" x14ac:dyDescent="0.4">
      <c r="A3967" s="40" t="str">
        <f t="shared" si="1699"/>
        <v>2025-09-26</v>
      </c>
      <c r="B3967" s="40" t="str">
        <f t="shared" si="1700"/>
        <v>SYD</v>
      </c>
      <c r="C3967" s="39" t="str">
        <f t="shared" si="1701"/>
        <v>40644127020</v>
      </c>
      <c r="D3967" s="41" t="str">
        <f t="shared" si="1702"/>
        <v>PKR253718591</v>
      </c>
      <c r="E3967" s="41" t="str">
        <f t="shared" si="1703"/>
        <v>596421509496</v>
      </c>
      <c r="F3967" s="39" t="str">
        <f t="shared" si="1704"/>
        <v>2256683</v>
      </c>
      <c r="G3967" s="39" t="str">
        <f t="shared" si="1705"/>
        <v>WISE EXPRESS LOGISTICS(PANGZIMOM)</v>
      </c>
      <c r="H3967" s="41" t="str">
        <f t="shared" si="1706"/>
        <v>이세인</v>
      </c>
      <c r="I3967" s="39" t="str">
        <f t="shared" si="1707"/>
        <v>21547</v>
      </c>
      <c r="J3967" s="52" t="str">
        <f t="shared" si="1708"/>
        <v/>
      </c>
      <c r="K3967" s="75">
        <f t="shared" si="1709"/>
        <v>1</v>
      </c>
      <c r="L3967" s="76">
        <f t="shared" si="1710"/>
        <v>1</v>
      </c>
      <c r="M3967" s="76">
        <f t="shared" si="1711"/>
        <v>1E-3</v>
      </c>
      <c r="N3967" s="76">
        <f t="shared" si="1712"/>
        <v>1</v>
      </c>
      <c r="O3967" s="42">
        <f t="shared" si="1713"/>
        <v>1</v>
      </c>
      <c r="P3967" s="39" t="str">
        <f t="shared" si="1714"/>
        <v>목록(Manifest)</v>
      </c>
      <c r="Q3967" s="72">
        <f t="shared" si="1715"/>
        <v>45</v>
      </c>
      <c r="R3967" s="43" t="str">
        <f t="shared" si="1716"/>
        <v>5X033</v>
      </c>
      <c r="S3967" s="82" t="str">
        <f t="shared" si="1717"/>
        <v/>
      </c>
      <c r="T3967" s="40">
        <f t="shared" si="1718"/>
        <v>45926</v>
      </c>
      <c r="U3967" s="44">
        <v>2500</v>
      </c>
      <c r="V3967" s="44">
        <f t="shared" si="1719"/>
        <v>0</v>
      </c>
      <c r="W3967" s="77">
        <f t="shared" si="1720"/>
        <v>2500</v>
      </c>
      <c r="X3967" s="78">
        <f t="shared" si="1721"/>
        <v>0</v>
      </c>
      <c r="Y3967" s="44" cm="1">
        <f t="array" ref="Y3967">_xlfn.IFNA(_xlfn.IFS(AND(Q3967&gt;=2000, Q3967&lt;3000), 10000, AND(Q3967&gt;=3000, Q3967&lt;4000), 15000, AND(Q3967&gt;=4000, Q3967&lt;5000), 20000, AND(Q3967&gt;=5000), 25000),0)</f>
        <v>0</v>
      </c>
      <c r="Z3967" s="91">
        <f t="shared" si="1722"/>
        <v>0</v>
      </c>
      <c r="AA3967" s="44">
        <f t="shared" si="1723"/>
        <v>0</v>
      </c>
      <c r="AB3967" s="44"/>
      <c r="AC3967" s="44"/>
      <c r="AD3967" s="44"/>
      <c r="AE3967" s="44">
        <f>VLOOKUP(O3967,정산업데이트!$A$6:$B$12,2,10)</f>
        <v>0</v>
      </c>
      <c r="AF3967" s="44"/>
      <c r="AG3967" s="79">
        <f t="shared" si="1724"/>
        <v>0</v>
      </c>
      <c r="AH3967" s="80">
        <f t="shared" si="1725"/>
        <v>2500</v>
      </c>
      <c r="AJ3967" s="35" t="s">
        <v>20467</v>
      </c>
      <c r="AK3967" s="35" t="s">
        <v>73</v>
      </c>
      <c r="AL3967" s="35" t="s">
        <v>20468</v>
      </c>
      <c r="AM3967" s="35" t="s">
        <v>22299</v>
      </c>
      <c r="AN3967" s="35" t="s">
        <v>951</v>
      </c>
      <c r="AO3967" s="35" t="s">
        <v>22300</v>
      </c>
      <c r="AP3967" s="35" t="s">
        <v>22301</v>
      </c>
      <c r="AQ3967" s="35" t="s">
        <v>122</v>
      </c>
      <c r="AR3967" s="35">
        <v>1</v>
      </c>
      <c r="AS3967" s="35">
        <v>1</v>
      </c>
      <c r="AT3967" s="35">
        <v>1E-3</v>
      </c>
      <c r="AU3967" s="35">
        <v>1</v>
      </c>
      <c r="AV3967" s="35" t="s">
        <v>7</v>
      </c>
      <c r="AW3967" s="35">
        <v>45</v>
      </c>
      <c r="AX3967" s="35" t="s">
        <v>68</v>
      </c>
      <c r="AY3967" s="35" t="s">
        <v>68</v>
      </c>
      <c r="AZ3967" s="35" t="s">
        <v>68</v>
      </c>
      <c r="BA3967" s="35" t="s">
        <v>68</v>
      </c>
      <c r="BB3967" s="35" t="s">
        <v>68</v>
      </c>
      <c r="BC3967" s="35" t="s">
        <v>441</v>
      </c>
      <c r="BD3967" s="35" t="s">
        <v>442</v>
      </c>
      <c r="BE3967" s="35" t="s">
        <v>448</v>
      </c>
      <c r="BF3967" s="35" t="s">
        <v>122</v>
      </c>
      <c r="BG3967" s="35" t="s">
        <v>69</v>
      </c>
      <c r="BH3967" s="35" t="s">
        <v>22302</v>
      </c>
      <c r="BI3967" s="35" t="s">
        <v>122</v>
      </c>
      <c r="BJ3967" s="35" t="s">
        <v>22303</v>
      </c>
      <c r="BK3967" s="35" t="s">
        <v>867</v>
      </c>
      <c r="BL3967" s="35" t="s">
        <v>122</v>
      </c>
      <c r="BM3967" s="35" t="s">
        <v>442</v>
      </c>
      <c r="BN3967" s="35" t="s">
        <v>70</v>
      </c>
      <c r="BO3967" s="35" t="s">
        <v>71</v>
      </c>
      <c r="BP3967" s="35" t="s">
        <v>122</v>
      </c>
      <c r="BQ3967" s="35" t="s">
        <v>163</v>
      </c>
    </row>
    <row r="3968" spans="1:69" x14ac:dyDescent="0.4">
      <c r="A3968" s="40" t="str">
        <f t="shared" si="1699"/>
        <v>2025-09-26</v>
      </c>
      <c r="B3968" s="40" t="str">
        <f t="shared" si="1700"/>
        <v>SYD</v>
      </c>
      <c r="C3968" s="39" t="str">
        <f t="shared" si="1701"/>
        <v>40644127020</v>
      </c>
      <c r="D3968" s="41" t="str">
        <f t="shared" si="1702"/>
        <v>PKR253714634</v>
      </c>
      <c r="E3968" s="41" t="str">
        <f t="shared" si="1703"/>
        <v>596421507094</v>
      </c>
      <c r="F3968" s="39" t="str">
        <f t="shared" si="1704"/>
        <v>2254243</v>
      </c>
      <c r="G3968" s="39" t="str">
        <f t="shared" si="1705"/>
        <v>WISE EXPRESS(NATUREGOOD)</v>
      </c>
      <c r="H3968" s="41" t="str">
        <f t="shared" si="1706"/>
        <v>구정회</v>
      </c>
      <c r="I3968" s="39" t="str">
        <f t="shared" si="1707"/>
        <v>16514</v>
      </c>
      <c r="J3968" s="52" t="str">
        <f t="shared" si="1708"/>
        <v/>
      </c>
      <c r="K3968" s="75">
        <f t="shared" si="1709"/>
        <v>1</v>
      </c>
      <c r="L3968" s="76">
        <f t="shared" si="1710"/>
        <v>1.7</v>
      </c>
      <c r="M3968" s="76">
        <f t="shared" si="1711"/>
        <v>1E-3</v>
      </c>
      <c r="N3968" s="76">
        <f t="shared" si="1712"/>
        <v>1.7</v>
      </c>
      <c r="O3968" s="42">
        <f t="shared" si="1713"/>
        <v>2</v>
      </c>
      <c r="P3968" s="39" t="str">
        <f t="shared" si="1714"/>
        <v>일반(목록배제,Normal-Manifest Exception)</v>
      </c>
      <c r="Q3968" s="72">
        <f t="shared" si="1715"/>
        <v>80.174999999999997</v>
      </c>
      <c r="R3968" s="43" t="str">
        <f t="shared" si="1716"/>
        <v>5X033</v>
      </c>
      <c r="S3968" s="82" t="str">
        <f t="shared" si="1717"/>
        <v/>
      </c>
      <c r="T3968" s="40">
        <f t="shared" si="1718"/>
        <v>45926</v>
      </c>
      <c r="U3968" s="44">
        <v>2500</v>
      </c>
      <c r="V3968" s="44">
        <f t="shared" si="1719"/>
        <v>0</v>
      </c>
      <c r="W3968" s="77">
        <f t="shared" si="1720"/>
        <v>2500</v>
      </c>
      <c r="X3968" s="78">
        <f t="shared" si="1721"/>
        <v>0</v>
      </c>
      <c r="Y3968" s="44" cm="1">
        <f t="array" ref="Y3968">_xlfn.IFNA(_xlfn.IFS(AND(Q3968&gt;=2000, Q3968&lt;3000), 10000, AND(Q3968&gt;=3000, Q3968&lt;4000), 15000, AND(Q3968&gt;=4000, Q3968&lt;5000), 20000, AND(Q3968&gt;=5000), 25000),0)</f>
        <v>0</v>
      </c>
      <c r="Z3968" s="91">
        <f t="shared" si="1722"/>
        <v>300</v>
      </c>
      <c r="AA3968" s="44">
        <f t="shared" si="1723"/>
        <v>0</v>
      </c>
      <c r="AB3968" s="44"/>
      <c r="AC3968" s="44"/>
      <c r="AD3968" s="44"/>
      <c r="AE3968" s="44">
        <f>VLOOKUP(O3968,정산업데이트!$A$6:$B$12,2,10)</f>
        <v>0</v>
      </c>
      <c r="AF3968" s="44"/>
      <c r="AG3968" s="79">
        <f t="shared" si="1724"/>
        <v>300</v>
      </c>
      <c r="AH3968" s="80">
        <f t="shared" si="1725"/>
        <v>2800</v>
      </c>
      <c r="AJ3968" s="35" t="s">
        <v>20467</v>
      </c>
      <c r="AK3968" s="35" t="s">
        <v>73</v>
      </c>
      <c r="AL3968" s="35" t="s">
        <v>20468</v>
      </c>
      <c r="AM3968" s="35" t="s">
        <v>22304</v>
      </c>
      <c r="AN3968" s="35" t="s">
        <v>379</v>
      </c>
      <c r="AO3968" s="35" t="s">
        <v>380</v>
      </c>
      <c r="AP3968" s="35" t="s">
        <v>517</v>
      </c>
      <c r="AQ3968" s="35" t="s">
        <v>122</v>
      </c>
      <c r="AR3968" s="35">
        <v>1</v>
      </c>
      <c r="AS3968" s="35">
        <v>1.7</v>
      </c>
      <c r="AT3968" s="35">
        <v>1E-3</v>
      </c>
      <c r="AU3968" s="35">
        <v>1.7</v>
      </c>
      <c r="AV3968" s="35" t="s">
        <v>8</v>
      </c>
      <c r="AW3968" s="35">
        <v>80.174999999999997</v>
      </c>
      <c r="AX3968" s="35" t="s">
        <v>68</v>
      </c>
      <c r="AY3968" s="35" t="s">
        <v>68</v>
      </c>
      <c r="AZ3968" s="35" t="s">
        <v>68</v>
      </c>
      <c r="BA3968" s="35" t="s">
        <v>68</v>
      </c>
      <c r="BB3968" s="35" t="s">
        <v>68</v>
      </c>
      <c r="BC3968" s="35" t="s">
        <v>152</v>
      </c>
      <c r="BD3968" s="35" t="s">
        <v>94</v>
      </c>
      <c r="BE3968" s="35" t="s">
        <v>95</v>
      </c>
      <c r="BF3968" s="35" t="s">
        <v>122</v>
      </c>
      <c r="BG3968" s="35" t="s">
        <v>69</v>
      </c>
      <c r="BH3968" s="35" t="s">
        <v>22305</v>
      </c>
      <c r="BI3968" s="35" t="s">
        <v>122</v>
      </c>
      <c r="BJ3968" s="35" t="s">
        <v>22306</v>
      </c>
      <c r="BK3968" s="35" t="s">
        <v>867</v>
      </c>
      <c r="BL3968" s="35" t="s">
        <v>122</v>
      </c>
      <c r="BM3968" s="35" t="s">
        <v>94</v>
      </c>
      <c r="BN3968" s="35" t="s">
        <v>70</v>
      </c>
      <c r="BO3968" s="35" t="s">
        <v>71</v>
      </c>
      <c r="BP3968" s="35" t="s">
        <v>122</v>
      </c>
      <c r="BQ3968" s="35" t="s">
        <v>163</v>
      </c>
    </row>
    <row r="3969" spans="1:69" x14ac:dyDescent="0.4">
      <c r="A3969" s="40" t="str">
        <f t="shared" si="1699"/>
        <v>2025-09-26</v>
      </c>
      <c r="B3969" s="40" t="str">
        <f t="shared" si="1700"/>
        <v>SYD</v>
      </c>
      <c r="C3969" s="39" t="str">
        <f t="shared" si="1701"/>
        <v>40644127020</v>
      </c>
      <c r="D3969" s="41" t="str">
        <f t="shared" si="1702"/>
        <v>PKR253714635</v>
      </c>
      <c r="E3969" s="41" t="str">
        <f t="shared" si="1703"/>
        <v>596421507105</v>
      </c>
      <c r="F3969" s="39" t="str">
        <f t="shared" si="1704"/>
        <v>2254243</v>
      </c>
      <c r="G3969" s="39" t="str">
        <f t="shared" si="1705"/>
        <v>WISE EXPRESS(NATUREGOOD)</v>
      </c>
      <c r="H3969" s="41" t="str">
        <f t="shared" si="1706"/>
        <v>김성수</v>
      </c>
      <c r="I3969" s="39" t="str">
        <f t="shared" si="1707"/>
        <v>56213</v>
      </c>
      <c r="J3969" s="52" t="str">
        <f t="shared" si="1708"/>
        <v/>
      </c>
      <c r="K3969" s="75">
        <f t="shared" si="1709"/>
        <v>1</v>
      </c>
      <c r="L3969" s="76">
        <f t="shared" si="1710"/>
        <v>3.4</v>
      </c>
      <c r="M3969" s="76">
        <f t="shared" si="1711"/>
        <v>1E-3</v>
      </c>
      <c r="N3969" s="76">
        <f t="shared" si="1712"/>
        <v>3.4</v>
      </c>
      <c r="O3969" s="42">
        <f t="shared" si="1713"/>
        <v>3.5</v>
      </c>
      <c r="P3969" s="39" t="str">
        <f t="shared" si="1714"/>
        <v>일반(목록배제,Normal-Manifest Exception)</v>
      </c>
      <c r="Q3969" s="72">
        <f t="shared" si="1715"/>
        <v>149.6</v>
      </c>
      <c r="R3969" s="43" t="str">
        <f t="shared" si="1716"/>
        <v>5X033</v>
      </c>
      <c r="S3969" s="82" t="str">
        <f t="shared" si="1717"/>
        <v/>
      </c>
      <c r="T3969" s="40">
        <f t="shared" si="1718"/>
        <v>45926</v>
      </c>
      <c r="U3969" s="44">
        <v>2500</v>
      </c>
      <c r="V3969" s="44">
        <f t="shared" si="1719"/>
        <v>0</v>
      </c>
      <c r="W3969" s="77">
        <f t="shared" si="1720"/>
        <v>2500</v>
      </c>
      <c r="X3969" s="78">
        <f t="shared" si="1721"/>
        <v>0</v>
      </c>
      <c r="Y3969" s="44" cm="1">
        <f t="array" ref="Y3969">_xlfn.IFNA(_xlfn.IFS(AND(Q3969&gt;=2000, Q3969&lt;3000), 10000, AND(Q3969&gt;=3000, Q3969&lt;4000), 15000, AND(Q3969&gt;=4000, Q3969&lt;5000), 20000, AND(Q3969&gt;=5000), 25000),0)</f>
        <v>0</v>
      </c>
      <c r="Z3969" s="91">
        <f t="shared" si="1722"/>
        <v>300</v>
      </c>
      <c r="AA3969" s="44">
        <f t="shared" si="1723"/>
        <v>0</v>
      </c>
      <c r="AB3969" s="44"/>
      <c r="AC3969" s="44"/>
      <c r="AD3969" s="44"/>
      <c r="AE3969" s="44">
        <f>VLOOKUP(O3969,정산업데이트!$A$6:$B$12,2,10)</f>
        <v>0</v>
      </c>
      <c r="AF3969" s="44"/>
      <c r="AG3969" s="79">
        <f t="shared" si="1724"/>
        <v>300</v>
      </c>
      <c r="AH3969" s="80">
        <f t="shared" si="1725"/>
        <v>2800</v>
      </c>
      <c r="AJ3969" s="35" t="s">
        <v>20467</v>
      </c>
      <c r="AK3969" s="35" t="s">
        <v>73</v>
      </c>
      <c r="AL3969" s="35" t="s">
        <v>20468</v>
      </c>
      <c r="AM3969" s="35" t="s">
        <v>22307</v>
      </c>
      <c r="AN3969" s="35" t="s">
        <v>22308</v>
      </c>
      <c r="AO3969" s="35" t="s">
        <v>22309</v>
      </c>
      <c r="AP3969" s="35" t="s">
        <v>22310</v>
      </c>
      <c r="AQ3969" s="35" t="s">
        <v>122</v>
      </c>
      <c r="AR3969" s="35">
        <v>1</v>
      </c>
      <c r="AS3969" s="35">
        <v>3.4</v>
      </c>
      <c r="AT3969" s="35">
        <v>1E-3</v>
      </c>
      <c r="AU3969" s="35">
        <v>3.4</v>
      </c>
      <c r="AV3969" s="35" t="s">
        <v>8</v>
      </c>
      <c r="AW3969" s="35">
        <v>149.6</v>
      </c>
      <c r="AX3969" s="35" t="s">
        <v>68</v>
      </c>
      <c r="AY3969" s="35" t="s">
        <v>68</v>
      </c>
      <c r="AZ3969" s="35" t="s">
        <v>68</v>
      </c>
      <c r="BA3969" s="35" t="s">
        <v>68</v>
      </c>
      <c r="BB3969" s="35" t="s">
        <v>68</v>
      </c>
      <c r="BC3969" s="35" t="s">
        <v>152</v>
      </c>
      <c r="BD3969" s="35" t="s">
        <v>94</v>
      </c>
      <c r="BE3969" s="35" t="s">
        <v>95</v>
      </c>
      <c r="BF3969" s="35" t="s">
        <v>122</v>
      </c>
      <c r="BG3969" s="35" t="s">
        <v>69</v>
      </c>
      <c r="BH3969" s="35" t="s">
        <v>22311</v>
      </c>
      <c r="BI3969" s="35" t="s">
        <v>122</v>
      </c>
      <c r="BJ3969" s="35" t="s">
        <v>22312</v>
      </c>
      <c r="BK3969" s="35" t="s">
        <v>867</v>
      </c>
      <c r="BL3969" s="35" t="s">
        <v>122</v>
      </c>
      <c r="BM3969" s="35" t="s">
        <v>94</v>
      </c>
      <c r="BN3969" s="35" t="s">
        <v>70</v>
      </c>
      <c r="BO3969" s="35" t="s">
        <v>71</v>
      </c>
      <c r="BP3969" s="35" t="s">
        <v>122</v>
      </c>
      <c r="BQ3969" s="35" t="s">
        <v>163</v>
      </c>
    </row>
    <row r="3970" spans="1:69" x14ac:dyDescent="0.4">
      <c r="A3970" s="40" t="str">
        <f t="shared" si="1699"/>
        <v>2025-09-26</v>
      </c>
      <c r="B3970" s="40" t="str">
        <f t="shared" si="1700"/>
        <v>SYD</v>
      </c>
      <c r="C3970" s="39" t="str">
        <f t="shared" si="1701"/>
        <v>40644127020</v>
      </c>
      <c r="D3970" s="41" t="str">
        <f t="shared" si="1702"/>
        <v>PKR253714636</v>
      </c>
      <c r="E3970" s="41" t="str">
        <f t="shared" si="1703"/>
        <v>596421507116</v>
      </c>
      <c r="F3970" s="39" t="str">
        <f t="shared" si="1704"/>
        <v>2254243</v>
      </c>
      <c r="G3970" s="39" t="str">
        <f t="shared" si="1705"/>
        <v>WISE EXPRESS(NATUREGOOD)</v>
      </c>
      <c r="H3970" s="41" t="str">
        <f t="shared" si="1706"/>
        <v>이정은</v>
      </c>
      <c r="I3970" s="39" t="str">
        <f t="shared" si="1707"/>
        <v>10077</v>
      </c>
      <c r="J3970" s="52" t="str">
        <f t="shared" si="1708"/>
        <v/>
      </c>
      <c r="K3970" s="75">
        <f t="shared" si="1709"/>
        <v>1</v>
      </c>
      <c r="L3970" s="76">
        <f t="shared" si="1710"/>
        <v>3</v>
      </c>
      <c r="M3970" s="76">
        <f t="shared" si="1711"/>
        <v>1E-3</v>
      </c>
      <c r="N3970" s="76">
        <f t="shared" si="1712"/>
        <v>3</v>
      </c>
      <c r="O3970" s="42">
        <f t="shared" si="1713"/>
        <v>3</v>
      </c>
      <c r="P3970" s="39" t="str">
        <f t="shared" si="1714"/>
        <v>일반(목록배제,Normal-Manifest Exception)</v>
      </c>
      <c r="Q3970" s="72">
        <f t="shared" si="1715"/>
        <v>67.275000000000006</v>
      </c>
      <c r="R3970" s="43" t="str">
        <f t="shared" si="1716"/>
        <v>5X033</v>
      </c>
      <c r="S3970" s="82" t="str">
        <f t="shared" si="1717"/>
        <v/>
      </c>
      <c r="T3970" s="40">
        <f t="shared" si="1718"/>
        <v>45926</v>
      </c>
      <c r="U3970" s="44">
        <v>2500</v>
      </c>
      <c r="V3970" s="44">
        <f t="shared" si="1719"/>
        <v>0</v>
      </c>
      <c r="W3970" s="77">
        <f t="shared" si="1720"/>
        <v>2500</v>
      </c>
      <c r="X3970" s="78">
        <f t="shared" si="1721"/>
        <v>0</v>
      </c>
      <c r="Y3970" s="44" cm="1">
        <f t="array" ref="Y3970">_xlfn.IFNA(_xlfn.IFS(AND(Q3970&gt;=2000, Q3970&lt;3000), 10000, AND(Q3970&gt;=3000, Q3970&lt;4000), 15000, AND(Q3970&gt;=4000, Q3970&lt;5000), 20000, AND(Q3970&gt;=5000), 25000),0)</f>
        <v>0</v>
      </c>
      <c r="Z3970" s="91">
        <f t="shared" si="1722"/>
        <v>300</v>
      </c>
      <c r="AA3970" s="44">
        <f t="shared" si="1723"/>
        <v>0</v>
      </c>
      <c r="AB3970" s="44"/>
      <c r="AC3970" s="44"/>
      <c r="AD3970" s="44"/>
      <c r="AE3970" s="44">
        <f>VLOOKUP(O3970,정산업데이트!$A$6:$B$12,2,10)</f>
        <v>0</v>
      </c>
      <c r="AF3970" s="44"/>
      <c r="AG3970" s="79">
        <f t="shared" si="1724"/>
        <v>300</v>
      </c>
      <c r="AH3970" s="80">
        <f t="shared" si="1725"/>
        <v>2800</v>
      </c>
      <c r="AJ3970" s="35" t="s">
        <v>20467</v>
      </c>
      <c r="AK3970" s="35" t="s">
        <v>73</v>
      </c>
      <c r="AL3970" s="35" t="s">
        <v>20468</v>
      </c>
      <c r="AM3970" s="35" t="s">
        <v>22313</v>
      </c>
      <c r="AN3970" s="35" t="s">
        <v>241</v>
      </c>
      <c r="AO3970" s="35" t="s">
        <v>22314</v>
      </c>
      <c r="AP3970" s="35" t="s">
        <v>15571</v>
      </c>
      <c r="AQ3970" s="35" t="s">
        <v>122</v>
      </c>
      <c r="AR3970" s="35">
        <v>1</v>
      </c>
      <c r="AS3970" s="35">
        <v>3</v>
      </c>
      <c r="AT3970" s="35">
        <v>1E-3</v>
      </c>
      <c r="AU3970" s="35">
        <v>3</v>
      </c>
      <c r="AV3970" s="35" t="s">
        <v>8</v>
      </c>
      <c r="AW3970" s="35">
        <v>67.275000000000006</v>
      </c>
      <c r="AX3970" s="35" t="s">
        <v>68</v>
      </c>
      <c r="AY3970" s="35" t="s">
        <v>68</v>
      </c>
      <c r="AZ3970" s="35" t="s">
        <v>68</v>
      </c>
      <c r="BA3970" s="35" t="s">
        <v>68</v>
      </c>
      <c r="BB3970" s="35" t="s">
        <v>68</v>
      </c>
      <c r="BC3970" s="35" t="s">
        <v>152</v>
      </c>
      <c r="BD3970" s="35" t="s">
        <v>94</v>
      </c>
      <c r="BE3970" s="35" t="s">
        <v>95</v>
      </c>
      <c r="BF3970" s="35" t="s">
        <v>122</v>
      </c>
      <c r="BG3970" s="35" t="s">
        <v>69</v>
      </c>
      <c r="BH3970" s="35" t="s">
        <v>22315</v>
      </c>
      <c r="BI3970" s="35" t="s">
        <v>122</v>
      </c>
      <c r="BJ3970" s="35" t="s">
        <v>22316</v>
      </c>
      <c r="BK3970" s="35" t="s">
        <v>867</v>
      </c>
      <c r="BL3970" s="35" t="s">
        <v>122</v>
      </c>
      <c r="BM3970" s="35" t="s">
        <v>94</v>
      </c>
      <c r="BN3970" s="35" t="s">
        <v>70</v>
      </c>
      <c r="BO3970" s="35" t="s">
        <v>71</v>
      </c>
      <c r="BP3970" s="35" t="s">
        <v>122</v>
      </c>
      <c r="BQ3970" s="35" t="s">
        <v>163</v>
      </c>
    </row>
    <row r="3971" spans="1:69" x14ac:dyDescent="0.4">
      <c r="A3971" s="40" t="str">
        <f t="shared" si="1699"/>
        <v>2025-09-26</v>
      </c>
      <c r="B3971" s="40" t="str">
        <f t="shared" si="1700"/>
        <v>SYD</v>
      </c>
      <c r="C3971" s="39" t="str">
        <f t="shared" si="1701"/>
        <v>40644127020</v>
      </c>
      <c r="D3971" s="41" t="str">
        <f t="shared" si="1702"/>
        <v>PKR253714637</v>
      </c>
      <c r="E3971" s="41" t="str">
        <f t="shared" si="1703"/>
        <v>596421507120</v>
      </c>
      <c r="F3971" s="39" t="str">
        <f t="shared" si="1704"/>
        <v>2254243</v>
      </c>
      <c r="G3971" s="39" t="str">
        <f t="shared" si="1705"/>
        <v>WISE EXPRESS(NATUREGOOD)</v>
      </c>
      <c r="H3971" s="41" t="str">
        <f t="shared" si="1706"/>
        <v>방준호</v>
      </c>
      <c r="I3971" s="39" t="str">
        <f t="shared" si="1707"/>
        <v>06629</v>
      </c>
      <c r="J3971" s="52" t="str">
        <f t="shared" si="1708"/>
        <v/>
      </c>
      <c r="K3971" s="75">
        <f t="shared" si="1709"/>
        <v>1</v>
      </c>
      <c r="L3971" s="76">
        <f t="shared" si="1710"/>
        <v>1.8</v>
      </c>
      <c r="M3971" s="76">
        <f t="shared" si="1711"/>
        <v>1E-3</v>
      </c>
      <c r="N3971" s="76">
        <f t="shared" si="1712"/>
        <v>1.8</v>
      </c>
      <c r="O3971" s="42">
        <f t="shared" si="1713"/>
        <v>2</v>
      </c>
      <c r="P3971" s="39" t="str">
        <f t="shared" si="1714"/>
        <v>일반(목록배제,Normal-Manifest Exception)</v>
      </c>
      <c r="Q3971" s="72">
        <f t="shared" si="1715"/>
        <v>77.25</v>
      </c>
      <c r="R3971" s="43" t="str">
        <f t="shared" si="1716"/>
        <v>5X033</v>
      </c>
      <c r="S3971" s="82" t="str">
        <f t="shared" si="1717"/>
        <v/>
      </c>
      <c r="T3971" s="40">
        <f t="shared" si="1718"/>
        <v>45926</v>
      </c>
      <c r="U3971" s="44">
        <v>2500</v>
      </c>
      <c r="V3971" s="44">
        <f t="shared" si="1719"/>
        <v>0</v>
      </c>
      <c r="W3971" s="77">
        <f t="shared" si="1720"/>
        <v>2500</v>
      </c>
      <c r="X3971" s="78">
        <f t="shared" si="1721"/>
        <v>0</v>
      </c>
      <c r="Y3971" s="44" cm="1">
        <f t="array" ref="Y3971">_xlfn.IFNA(_xlfn.IFS(AND(Q3971&gt;=2000, Q3971&lt;3000), 10000, AND(Q3971&gt;=3000, Q3971&lt;4000), 15000, AND(Q3971&gt;=4000, Q3971&lt;5000), 20000, AND(Q3971&gt;=5000), 25000),0)</f>
        <v>0</v>
      </c>
      <c r="Z3971" s="91">
        <f t="shared" si="1722"/>
        <v>300</v>
      </c>
      <c r="AA3971" s="44">
        <f t="shared" si="1723"/>
        <v>0</v>
      </c>
      <c r="AB3971" s="44"/>
      <c r="AC3971" s="44"/>
      <c r="AD3971" s="44"/>
      <c r="AE3971" s="44">
        <f>VLOOKUP(O3971,정산업데이트!$A$6:$B$12,2,10)</f>
        <v>0</v>
      </c>
      <c r="AF3971" s="44"/>
      <c r="AG3971" s="79">
        <f t="shared" si="1724"/>
        <v>300</v>
      </c>
      <c r="AH3971" s="80">
        <f t="shared" si="1725"/>
        <v>2800</v>
      </c>
      <c r="AJ3971" s="35" t="s">
        <v>20467</v>
      </c>
      <c r="AK3971" s="35" t="s">
        <v>73</v>
      </c>
      <c r="AL3971" s="35" t="s">
        <v>20468</v>
      </c>
      <c r="AM3971" s="35" t="s">
        <v>22317</v>
      </c>
      <c r="AN3971" s="35" t="s">
        <v>1880</v>
      </c>
      <c r="AO3971" s="35" t="s">
        <v>1881</v>
      </c>
      <c r="AP3971" s="35" t="s">
        <v>1536</v>
      </c>
      <c r="AQ3971" s="35" t="s">
        <v>122</v>
      </c>
      <c r="AR3971" s="35">
        <v>1</v>
      </c>
      <c r="AS3971" s="35">
        <v>1.8</v>
      </c>
      <c r="AT3971" s="35">
        <v>1E-3</v>
      </c>
      <c r="AU3971" s="35">
        <v>1.8</v>
      </c>
      <c r="AV3971" s="35" t="s">
        <v>8</v>
      </c>
      <c r="AW3971" s="35">
        <v>77.25</v>
      </c>
      <c r="AX3971" s="35" t="s">
        <v>68</v>
      </c>
      <c r="AY3971" s="35" t="s">
        <v>68</v>
      </c>
      <c r="AZ3971" s="35" t="s">
        <v>68</v>
      </c>
      <c r="BA3971" s="35" t="s">
        <v>68</v>
      </c>
      <c r="BB3971" s="35" t="s">
        <v>68</v>
      </c>
      <c r="BC3971" s="35" t="s">
        <v>152</v>
      </c>
      <c r="BD3971" s="35" t="s">
        <v>94</v>
      </c>
      <c r="BE3971" s="35" t="s">
        <v>95</v>
      </c>
      <c r="BF3971" s="35" t="s">
        <v>122</v>
      </c>
      <c r="BG3971" s="35" t="s">
        <v>69</v>
      </c>
      <c r="BH3971" s="35" t="s">
        <v>22318</v>
      </c>
      <c r="BI3971" s="35" t="s">
        <v>122</v>
      </c>
      <c r="BJ3971" s="35" t="s">
        <v>22319</v>
      </c>
      <c r="BK3971" s="35" t="s">
        <v>867</v>
      </c>
      <c r="BL3971" s="35" t="s">
        <v>122</v>
      </c>
      <c r="BM3971" s="35" t="s">
        <v>94</v>
      </c>
      <c r="BN3971" s="35" t="s">
        <v>70</v>
      </c>
      <c r="BO3971" s="35" t="s">
        <v>71</v>
      </c>
      <c r="BP3971" s="35" t="s">
        <v>122</v>
      </c>
      <c r="BQ3971" s="35" t="s">
        <v>163</v>
      </c>
    </row>
    <row r="3972" spans="1:69" x14ac:dyDescent="0.4">
      <c r="A3972" s="40" t="str">
        <f t="shared" si="1699"/>
        <v>2025-09-26</v>
      </c>
      <c r="B3972" s="40" t="str">
        <f t="shared" si="1700"/>
        <v>SYD</v>
      </c>
      <c r="C3972" s="39" t="str">
        <f t="shared" si="1701"/>
        <v>40644127020</v>
      </c>
      <c r="D3972" s="41" t="str">
        <f t="shared" si="1702"/>
        <v>PKR253717401</v>
      </c>
      <c r="E3972" s="41" t="str">
        <f t="shared" si="1703"/>
        <v>596421508634</v>
      </c>
      <c r="F3972" s="39" t="str">
        <f t="shared" si="1704"/>
        <v>2254239</v>
      </c>
      <c r="G3972" s="39" t="str">
        <f t="shared" si="1705"/>
        <v>WISE EXPRESS(BIOSYDNEY)</v>
      </c>
      <c r="H3972" s="41" t="str">
        <f t="shared" si="1706"/>
        <v>송정희</v>
      </c>
      <c r="I3972" s="39" t="str">
        <f t="shared" si="1707"/>
        <v>14047</v>
      </c>
      <c r="J3972" s="52" t="str">
        <f t="shared" si="1708"/>
        <v/>
      </c>
      <c r="K3972" s="75">
        <f t="shared" si="1709"/>
        <v>1</v>
      </c>
      <c r="L3972" s="76">
        <f t="shared" si="1710"/>
        <v>1</v>
      </c>
      <c r="M3972" s="76">
        <f t="shared" si="1711"/>
        <v>1E-3</v>
      </c>
      <c r="N3972" s="76">
        <f t="shared" si="1712"/>
        <v>1</v>
      </c>
      <c r="O3972" s="42">
        <f t="shared" si="1713"/>
        <v>1</v>
      </c>
      <c r="P3972" s="39" t="str">
        <f t="shared" si="1714"/>
        <v>목록(Manifest)</v>
      </c>
      <c r="Q3972" s="72">
        <f t="shared" si="1715"/>
        <v>100</v>
      </c>
      <c r="R3972" s="43" t="str">
        <f t="shared" si="1716"/>
        <v>5X033</v>
      </c>
      <c r="S3972" s="82" t="str">
        <f t="shared" si="1717"/>
        <v/>
      </c>
      <c r="T3972" s="40">
        <f t="shared" si="1718"/>
        <v>45926</v>
      </c>
      <c r="U3972" s="44">
        <v>2500</v>
      </c>
      <c r="V3972" s="44">
        <f t="shared" si="1719"/>
        <v>0</v>
      </c>
      <c r="W3972" s="77">
        <f t="shared" si="1720"/>
        <v>2500</v>
      </c>
      <c r="X3972" s="78">
        <f t="shared" si="1721"/>
        <v>0</v>
      </c>
      <c r="Y3972" s="44" cm="1">
        <f t="array" ref="Y3972">_xlfn.IFNA(_xlfn.IFS(AND(Q3972&gt;=2000, Q3972&lt;3000), 10000, AND(Q3972&gt;=3000, Q3972&lt;4000), 15000, AND(Q3972&gt;=4000, Q3972&lt;5000), 20000, AND(Q3972&gt;=5000), 25000),0)</f>
        <v>0</v>
      </c>
      <c r="Z3972" s="91">
        <f t="shared" si="1722"/>
        <v>0</v>
      </c>
      <c r="AA3972" s="44">
        <f t="shared" si="1723"/>
        <v>0</v>
      </c>
      <c r="AB3972" s="44"/>
      <c r="AC3972" s="44"/>
      <c r="AD3972" s="44"/>
      <c r="AE3972" s="44">
        <f>VLOOKUP(O3972,정산업데이트!$A$6:$B$12,2,10)</f>
        <v>0</v>
      </c>
      <c r="AF3972" s="44"/>
      <c r="AG3972" s="79">
        <f t="shared" si="1724"/>
        <v>0</v>
      </c>
      <c r="AH3972" s="80">
        <f t="shared" si="1725"/>
        <v>2500</v>
      </c>
      <c r="AJ3972" s="35" t="s">
        <v>20467</v>
      </c>
      <c r="AK3972" s="35" t="s">
        <v>73</v>
      </c>
      <c r="AL3972" s="35" t="s">
        <v>20468</v>
      </c>
      <c r="AM3972" s="35" t="s">
        <v>22320</v>
      </c>
      <c r="AN3972" s="35" t="s">
        <v>1592</v>
      </c>
      <c r="AO3972" s="35" t="s">
        <v>1593</v>
      </c>
      <c r="AP3972" s="35" t="s">
        <v>1594</v>
      </c>
      <c r="AQ3972" s="35" t="s">
        <v>122</v>
      </c>
      <c r="AR3972" s="35">
        <v>1</v>
      </c>
      <c r="AS3972" s="35">
        <v>1</v>
      </c>
      <c r="AT3972" s="35">
        <v>1E-3</v>
      </c>
      <c r="AU3972" s="35">
        <v>1</v>
      </c>
      <c r="AV3972" s="35" t="s">
        <v>7</v>
      </c>
      <c r="AW3972" s="35">
        <v>100</v>
      </c>
      <c r="AX3972" s="35" t="s">
        <v>68</v>
      </c>
      <c r="AY3972" s="35" t="s">
        <v>68</v>
      </c>
      <c r="AZ3972" s="35" t="s">
        <v>68</v>
      </c>
      <c r="BA3972" s="35" t="s">
        <v>68</v>
      </c>
      <c r="BB3972" s="35" t="s">
        <v>68</v>
      </c>
      <c r="BC3972" s="35" t="s">
        <v>126</v>
      </c>
      <c r="BD3972" s="35" t="s">
        <v>90</v>
      </c>
      <c r="BE3972" s="35" t="s">
        <v>111</v>
      </c>
      <c r="BF3972" s="35" t="s">
        <v>122</v>
      </c>
      <c r="BG3972" s="35" t="s">
        <v>69</v>
      </c>
      <c r="BH3972" s="35" t="s">
        <v>22321</v>
      </c>
      <c r="BI3972" s="35" t="s">
        <v>122</v>
      </c>
      <c r="BJ3972" s="35" t="s">
        <v>22322</v>
      </c>
      <c r="BK3972" s="35" t="s">
        <v>867</v>
      </c>
      <c r="BL3972" s="35" t="s">
        <v>122</v>
      </c>
      <c r="BM3972" s="35" t="s">
        <v>90</v>
      </c>
      <c r="BN3972" s="35" t="s">
        <v>70</v>
      </c>
      <c r="BO3972" s="35" t="s">
        <v>71</v>
      </c>
      <c r="BP3972" s="35" t="s">
        <v>122</v>
      </c>
      <c r="BQ3972" s="35" t="s">
        <v>163</v>
      </c>
    </row>
    <row r="3973" spans="1:69" x14ac:dyDescent="0.4">
      <c r="A3973" s="40" t="str">
        <f t="shared" si="1699"/>
        <v>2025-09-26</v>
      </c>
      <c r="B3973" s="40" t="str">
        <f t="shared" si="1700"/>
        <v>SYD</v>
      </c>
      <c r="C3973" s="39" t="str">
        <f t="shared" si="1701"/>
        <v>40644127020</v>
      </c>
      <c r="D3973" s="41" t="str">
        <f t="shared" si="1702"/>
        <v>PKR253717402</v>
      </c>
      <c r="E3973" s="41" t="str">
        <f t="shared" si="1703"/>
        <v>596421508645</v>
      </c>
      <c r="F3973" s="39" t="str">
        <f t="shared" si="1704"/>
        <v>2254239</v>
      </c>
      <c r="G3973" s="39" t="str">
        <f t="shared" si="1705"/>
        <v>WISE EXPRESS(BIOSYDNEY)</v>
      </c>
      <c r="H3973" s="41" t="str">
        <f t="shared" si="1706"/>
        <v>박진욱</v>
      </c>
      <c r="I3973" s="39" t="str">
        <f t="shared" si="1707"/>
        <v>54937</v>
      </c>
      <c r="J3973" s="52" t="str">
        <f t="shared" si="1708"/>
        <v/>
      </c>
      <c r="K3973" s="75">
        <f t="shared" si="1709"/>
        <v>1</v>
      </c>
      <c r="L3973" s="76">
        <f t="shared" si="1710"/>
        <v>1</v>
      </c>
      <c r="M3973" s="76">
        <f t="shared" si="1711"/>
        <v>1E-3</v>
      </c>
      <c r="N3973" s="76">
        <f t="shared" si="1712"/>
        <v>1</v>
      </c>
      <c r="O3973" s="42">
        <f t="shared" si="1713"/>
        <v>1</v>
      </c>
      <c r="P3973" s="39" t="str">
        <f t="shared" si="1714"/>
        <v>일반(목록배제,Normal-Manifest Exception)</v>
      </c>
      <c r="Q3973" s="72">
        <f t="shared" si="1715"/>
        <v>100</v>
      </c>
      <c r="R3973" s="43" t="str">
        <f t="shared" si="1716"/>
        <v>5X033</v>
      </c>
      <c r="S3973" s="82" t="str">
        <f t="shared" si="1717"/>
        <v/>
      </c>
      <c r="T3973" s="40">
        <f t="shared" si="1718"/>
        <v>45926</v>
      </c>
      <c r="U3973" s="44">
        <v>2500</v>
      </c>
      <c r="V3973" s="44">
        <f t="shared" si="1719"/>
        <v>0</v>
      </c>
      <c r="W3973" s="77">
        <f t="shared" si="1720"/>
        <v>2500</v>
      </c>
      <c r="X3973" s="78">
        <f t="shared" si="1721"/>
        <v>0</v>
      </c>
      <c r="Y3973" s="44" cm="1">
        <f t="array" ref="Y3973">_xlfn.IFNA(_xlfn.IFS(AND(Q3973&gt;=2000, Q3973&lt;3000), 10000, AND(Q3973&gt;=3000, Q3973&lt;4000), 15000, AND(Q3973&gt;=4000, Q3973&lt;5000), 20000, AND(Q3973&gt;=5000), 25000),0)</f>
        <v>0</v>
      </c>
      <c r="Z3973" s="91">
        <f t="shared" si="1722"/>
        <v>300</v>
      </c>
      <c r="AA3973" s="44">
        <f t="shared" si="1723"/>
        <v>0</v>
      </c>
      <c r="AB3973" s="44"/>
      <c r="AC3973" s="44"/>
      <c r="AD3973" s="44"/>
      <c r="AE3973" s="44">
        <f>VLOOKUP(O3973,정산업데이트!$A$6:$B$12,2,10)</f>
        <v>0</v>
      </c>
      <c r="AF3973" s="44"/>
      <c r="AG3973" s="79">
        <f t="shared" si="1724"/>
        <v>300</v>
      </c>
      <c r="AH3973" s="80">
        <f t="shared" si="1725"/>
        <v>2800</v>
      </c>
      <c r="AJ3973" s="35" t="s">
        <v>20467</v>
      </c>
      <c r="AK3973" s="35" t="s">
        <v>73</v>
      </c>
      <c r="AL3973" s="35" t="s">
        <v>20468</v>
      </c>
      <c r="AM3973" s="35" t="s">
        <v>22323</v>
      </c>
      <c r="AN3973" s="35" t="s">
        <v>22324</v>
      </c>
      <c r="AO3973" s="35" t="s">
        <v>22325</v>
      </c>
      <c r="AP3973" s="35" t="s">
        <v>22326</v>
      </c>
      <c r="AQ3973" s="35" t="s">
        <v>122</v>
      </c>
      <c r="AR3973" s="35">
        <v>1</v>
      </c>
      <c r="AS3973" s="35">
        <v>1</v>
      </c>
      <c r="AT3973" s="35">
        <v>1E-3</v>
      </c>
      <c r="AU3973" s="35">
        <v>1</v>
      </c>
      <c r="AV3973" s="35" t="s">
        <v>8</v>
      </c>
      <c r="AW3973" s="35">
        <v>100</v>
      </c>
      <c r="AX3973" s="35" t="s">
        <v>68</v>
      </c>
      <c r="AY3973" s="35" t="s">
        <v>68</v>
      </c>
      <c r="AZ3973" s="35" t="s">
        <v>68</v>
      </c>
      <c r="BA3973" s="35" t="s">
        <v>68</v>
      </c>
      <c r="BB3973" s="35" t="s">
        <v>68</v>
      </c>
      <c r="BC3973" s="35" t="s">
        <v>126</v>
      </c>
      <c r="BD3973" s="35" t="s">
        <v>90</v>
      </c>
      <c r="BE3973" s="35" t="s">
        <v>111</v>
      </c>
      <c r="BF3973" s="35" t="s">
        <v>122</v>
      </c>
      <c r="BG3973" s="35" t="s">
        <v>69</v>
      </c>
      <c r="BH3973" s="35" t="s">
        <v>22327</v>
      </c>
      <c r="BI3973" s="35" t="s">
        <v>122</v>
      </c>
      <c r="BJ3973" s="35" t="s">
        <v>22328</v>
      </c>
      <c r="BK3973" s="35" t="s">
        <v>867</v>
      </c>
      <c r="BL3973" s="35" t="s">
        <v>122</v>
      </c>
      <c r="BM3973" s="35" t="s">
        <v>90</v>
      </c>
      <c r="BN3973" s="35" t="s">
        <v>70</v>
      </c>
      <c r="BO3973" s="35" t="s">
        <v>71</v>
      </c>
      <c r="BP3973" s="35" t="s">
        <v>122</v>
      </c>
      <c r="BQ3973" s="35" t="s">
        <v>163</v>
      </c>
    </row>
    <row r="3974" spans="1:69" x14ac:dyDescent="0.4">
      <c r="A3974" s="40" t="str">
        <f t="shared" ref="A3974:A4037" si="1726">AJ3974</f>
        <v>2025-09-26</v>
      </c>
      <c r="B3974" s="40" t="str">
        <f t="shared" ref="B3974:B4037" si="1727">AK3974</f>
        <v>SYD</v>
      </c>
      <c r="C3974" s="39" t="str">
        <f t="shared" ref="C3974:C4037" si="1728">AL3974</f>
        <v>40644127020</v>
      </c>
      <c r="D3974" s="41" t="str">
        <f t="shared" ref="D3974:D4037" si="1729">AM3974</f>
        <v>PKR253717404</v>
      </c>
      <c r="E3974" s="41" t="str">
        <f t="shared" ref="E3974:E4037" si="1730">BH3974</f>
        <v>596421508660</v>
      </c>
      <c r="F3974" s="39" t="str">
        <f t="shared" ref="F3974:F4037" si="1731">BC3974</f>
        <v>2254239</v>
      </c>
      <c r="G3974" s="39" t="str">
        <f t="shared" ref="G3974:G4037" si="1732">BD3974</f>
        <v>WISE EXPRESS(BIOSYDNEY)</v>
      </c>
      <c r="H3974" s="41" t="str">
        <f t="shared" ref="H3974:H4037" si="1733">AN3974</f>
        <v>이민정</v>
      </c>
      <c r="I3974" s="39" t="str">
        <f t="shared" ref="I3974:I4037" si="1734">AP3974</f>
        <v>16662</v>
      </c>
      <c r="J3974" s="52" t="str">
        <f t="shared" ref="J3974:J4037" si="1735">AQ3974</f>
        <v/>
      </c>
      <c r="K3974" s="75">
        <f t="shared" ref="K3974:K4037" si="1736">AR3974</f>
        <v>1</v>
      </c>
      <c r="L3974" s="76">
        <f t="shared" ref="L3974:L4037" si="1737">AS3974</f>
        <v>1</v>
      </c>
      <c r="M3974" s="76">
        <f t="shared" ref="M3974:M4037" si="1738">AT3974</f>
        <v>1E-3</v>
      </c>
      <c r="N3974" s="76">
        <f t="shared" ref="N3974:N4037" si="1739">AU3974</f>
        <v>1</v>
      </c>
      <c r="O3974" s="42">
        <f t="shared" ref="O3974:O4037" si="1740">CEILING(MAX(L3974:N3974)/K3974,0.5)</f>
        <v>1</v>
      </c>
      <c r="P3974" s="39" t="str">
        <f t="shared" ref="P3974:P4037" si="1741">AV3974</f>
        <v>일반(목록배제,Normal-Manifest Exception)</v>
      </c>
      <c r="Q3974" s="72">
        <f t="shared" ref="Q3974:Q4037" si="1742">AW3974</f>
        <v>110</v>
      </c>
      <c r="R3974" s="43" t="str">
        <f t="shared" ref="R3974:R4037" si="1743">BK3974</f>
        <v>5X033</v>
      </c>
      <c r="S3974" s="82" t="str">
        <f t="shared" ref="S3974:S4037" si="1744">BL3974</f>
        <v/>
      </c>
      <c r="T3974" s="40">
        <f t="shared" ref="T3974:T4037" si="1745">DATE(YEAR(A3974),MONTH(A3974),DAY(A3974))</f>
        <v>45926</v>
      </c>
      <c r="U3974" s="44">
        <v>2500</v>
      </c>
      <c r="V3974" s="44">
        <f t="shared" ref="V3974:V4037" si="1746">IF(O3974&gt;5,CEILING(O3974-5,1)*100,0)</f>
        <v>0</v>
      </c>
      <c r="W3974" s="77">
        <f t="shared" ref="W3974:W4037" si="1747">SUM(U3974:V3974)</f>
        <v>2500</v>
      </c>
      <c r="X3974" s="78">
        <f t="shared" ref="X3974:X4037" si="1748">(K3974-1)*2500</f>
        <v>0</v>
      </c>
      <c r="Y3974" s="44" cm="1">
        <f t="array" ref="Y3974">_xlfn.IFNA(_xlfn.IFS(AND(Q3974&gt;=2000, Q3974&lt;3000), 10000, AND(Q3974&gt;=3000, Q3974&lt;4000), 15000, AND(Q3974&gt;=4000, Q3974&lt;5000), 20000, AND(Q3974&gt;=5000), 25000),0)</f>
        <v>0</v>
      </c>
      <c r="Z3974" s="91">
        <f t="shared" ref="Z3974:Z4037" si="1749">IF(OR(P3974="일반(목록배제,Normal-Manifest Exception)",P3974="간이(Simple)",P3974="목록취하(허용배제,Manifest-Drop)",P3974="일반(NORMAL)"),300,0)</f>
        <v>300</v>
      </c>
      <c r="AA3974" s="44">
        <f t="shared" ref="AA3974:AA4037" si="1750">IF(LEFT(AP3974,2)="63",3000,0)</f>
        <v>0</v>
      </c>
      <c r="AB3974" s="44"/>
      <c r="AC3974" s="44"/>
      <c r="AD3974" s="44"/>
      <c r="AE3974" s="44">
        <f>VLOOKUP(O3974,정산업데이트!$A$6:$B$12,2,10)</f>
        <v>0</v>
      </c>
      <c r="AF3974" s="44"/>
      <c r="AG3974" s="79">
        <f t="shared" ref="AG3974:AG4037" si="1751">X3974+Y3974+Z3974+AA3974+AB3974+AE3974+AF3974</f>
        <v>300</v>
      </c>
      <c r="AH3974" s="80">
        <f t="shared" ref="AH3974:AH4037" si="1752">SUM(AG3974,W3974)</f>
        <v>2800</v>
      </c>
      <c r="AJ3974" s="35" t="s">
        <v>20467</v>
      </c>
      <c r="AK3974" s="35" t="s">
        <v>73</v>
      </c>
      <c r="AL3974" s="35" t="s">
        <v>20468</v>
      </c>
      <c r="AM3974" s="35" t="s">
        <v>22329</v>
      </c>
      <c r="AN3974" s="35" t="s">
        <v>1034</v>
      </c>
      <c r="AO3974" s="35" t="s">
        <v>22330</v>
      </c>
      <c r="AP3974" s="35" t="s">
        <v>815</v>
      </c>
      <c r="AQ3974" s="35" t="s">
        <v>122</v>
      </c>
      <c r="AR3974" s="35">
        <v>1</v>
      </c>
      <c r="AS3974" s="35">
        <v>1</v>
      </c>
      <c r="AT3974" s="35">
        <v>1E-3</v>
      </c>
      <c r="AU3974" s="35">
        <v>1</v>
      </c>
      <c r="AV3974" s="35" t="s">
        <v>8</v>
      </c>
      <c r="AW3974" s="35">
        <v>110</v>
      </c>
      <c r="AX3974" s="35" t="s">
        <v>68</v>
      </c>
      <c r="AY3974" s="35" t="s">
        <v>68</v>
      </c>
      <c r="AZ3974" s="35" t="s">
        <v>68</v>
      </c>
      <c r="BA3974" s="35" t="s">
        <v>68</v>
      </c>
      <c r="BB3974" s="35" t="s">
        <v>68</v>
      </c>
      <c r="BC3974" s="35" t="s">
        <v>126</v>
      </c>
      <c r="BD3974" s="35" t="s">
        <v>90</v>
      </c>
      <c r="BE3974" s="35" t="s">
        <v>111</v>
      </c>
      <c r="BF3974" s="35" t="s">
        <v>122</v>
      </c>
      <c r="BG3974" s="35" t="s">
        <v>69</v>
      </c>
      <c r="BH3974" s="35" t="s">
        <v>22331</v>
      </c>
      <c r="BI3974" s="35" t="s">
        <v>122</v>
      </c>
      <c r="BJ3974" s="35" t="s">
        <v>22332</v>
      </c>
      <c r="BK3974" s="35" t="s">
        <v>867</v>
      </c>
      <c r="BL3974" s="35" t="s">
        <v>122</v>
      </c>
      <c r="BM3974" s="35" t="s">
        <v>90</v>
      </c>
      <c r="BN3974" s="35" t="s">
        <v>70</v>
      </c>
      <c r="BO3974" s="35" t="s">
        <v>71</v>
      </c>
      <c r="BP3974" s="35" t="s">
        <v>122</v>
      </c>
      <c r="BQ3974" s="35" t="s">
        <v>163</v>
      </c>
    </row>
    <row r="3975" spans="1:69" x14ac:dyDescent="0.4">
      <c r="A3975" s="40" t="str">
        <f t="shared" si="1726"/>
        <v>2025-09-26</v>
      </c>
      <c r="B3975" s="40" t="str">
        <f t="shared" si="1727"/>
        <v>SYD</v>
      </c>
      <c r="C3975" s="39" t="str">
        <f t="shared" si="1728"/>
        <v>40644127020</v>
      </c>
      <c r="D3975" s="41" t="str">
        <f t="shared" si="1729"/>
        <v>PKR253717405</v>
      </c>
      <c r="E3975" s="41" t="str">
        <f t="shared" si="1730"/>
        <v>596421508671</v>
      </c>
      <c r="F3975" s="39" t="str">
        <f t="shared" si="1731"/>
        <v>2254239</v>
      </c>
      <c r="G3975" s="39" t="str">
        <f t="shared" si="1732"/>
        <v>WISE EXPRESS(BIOSYDNEY)</v>
      </c>
      <c r="H3975" s="41" t="str">
        <f t="shared" si="1733"/>
        <v>류제환</v>
      </c>
      <c r="I3975" s="39" t="str">
        <f t="shared" si="1734"/>
        <v>18382</v>
      </c>
      <c r="J3975" s="52" t="str">
        <f t="shared" si="1735"/>
        <v>일반전환</v>
      </c>
      <c r="K3975" s="75">
        <f t="shared" si="1736"/>
        <v>1</v>
      </c>
      <c r="L3975" s="76">
        <f t="shared" si="1737"/>
        <v>1</v>
      </c>
      <c r="M3975" s="76">
        <f t="shared" si="1738"/>
        <v>1E-3</v>
      </c>
      <c r="N3975" s="76">
        <f t="shared" si="1739"/>
        <v>1</v>
      </c>
      <c r="O3975" s="42">
        <f t="shared" si="1740"/>
        <v>1</v>
      </c>
      <c r="P3975" s="39" t="str">
        <f t="shared" si="1741"/>
        <v>일반(목록배제,Normal-Manifest Exception)</v>
      </c>
      <c r="Q3975" s="72">
        <f t="shared" si="1742"/>
        <v>100</v>
      </c>
      <c r="R3975" s="43" t="str">
        <f t="shared" si="1743"/>
        <v>5X033</v>
      </c>
      <c r="S3975" s="82" t="str">
        <f t="shared" si="1744"/>
        <v/>
      </c>
      <c r="T3975" s="40">
        <f t="shared" si="1745"/>
        <v>45926</v>
      </c>
      <c r="U3975" s="44">
        <v>2500</v>
      </c>
      <c r="V3975" s="44">
        <f t="shared" si="1746"/>
        <v>0</v>
      </c>
      <c r="W3975" s="77">
        <f t="shared" si="1747"/>
        <v>2500</v>
      </c>
      <c r="X3975" s="78">
        <f t="shared" si="1748"/>
        <v>0</v>
      </c>
      <c r="Y3975" s="44" cm="1">
        <f t="array" ref="Y3975">_xlfn.IFNA(_xlfn.IFS(AND(Q3975&gt;=2000, Q3975&lt;3000), 10000, AND(Q3975&gt;=3000, Q3975&lt;4000), 15000, AND(Q3975&gt;=4000, Q3975&lt;5000), 20000, AND(Q3975&gt;=5000), 25000),0)</f>
        <v>0</v>
      </c>
      <c r="Z3975" s="91">
        <f t="shared" si="1749"/>
        <v>300</v>
      </c>
      <c r="AA3975" s="44">
        <f t="shared" si="1750"/>
        <v>0</v>
      </c>
      <c r="AB3975" s="44"/>
      <c r="AC3975" s="44"/>
      <c r="AD3975" s="44"/>
      <c r="AE3975" s="44">
        <f>VLOOKUP(O3975,정산업데이트!$A$6:$B$12,2,10)</f>
        <v>0</v>
      </c>
      <c r="AF3975" s="44"/>
      <c r="AG3975" s="79">
        <f t="shared" si="1751"/>
        <v>300</v>
      </c>
      <c r="AH3975" s="80">
        <f t="shared" si="1752"/>
        <v>2800</v>
      </c>
      <c r="AJ3975" s="35" t="s">
        <v>20467</v>
      </c>
      <c r="AK3975" s="35" t="s">
        <v>73</v>
      </c>
      <c r="AL3975" s="35" t="s">
        <v>20468</v>
      </c>
      <c r="AM3975" s="35" t="s">
        <v>22333</v>
      </c>
      <c r="AN3975" s="35" t="s">
        <v>22334</v>
      </c>
      <c r="AO3975" s="35" t="s">
        <v>22335</v>
      </c>
      <c r="AP3975" s="35" t="s">
        <v>22336</v>
      </c>
      <c r="AQ3975" s="35" t="s">
        <v>85</v>
      </c>
      <c r="AR3975" s="35">
        <v>1</v>
      </c>
      <c r="AS3975" s="35">
        <v>1</v>
      </c>
      <c r="AT3975" s="35">
        <v>1E-3</v>
      </c>
      <c r="AU3975" s="35">
        <v>1</v>
      </c>
      <c r="AV3975" s="35" t="s">
        <v>8</v>
      </c>
      <c r="AW3975" s="35">
        <v>100</v>
      </c>
      <c r="AX3975" s="35" t="s">
        <v>68</v>
      </c>
      <c r="AY3975" s="35" t="s">
        <v>68</v>
      </c>
      <c r="AZ3975" s="35" t="s">
        <v>68</v>
      </c>
      <c r="BA3975" s="35" t="s">
        <v>68</v>
      </c>
      <c r="BB3975" s="35" t="s">
        <v>68</v>
      </c>
      <c r="BC3975" s="35" t="s">
        <v>126</v>
      </c>
      <c r="BD3975" s="35" t="s">
        <v>90</v>
      </c>
      <c r="BE3975" s="35" t="s">
        <v>111</v>
      </c>
      <c r="BF3975" s="35" t="s">
        <v>122</v>
      </c>
      <c r="BG3975" s="35" t="s">
        <v>69</v>
      </c>
      <c r="BH3975" s="35" t="s">
        <v>22337</v>
      </c>
      <c r="BI3975" s="35" t="s">
        <v>122</v>
      </c>
      <c r="BJ3975" s="35" t="s">
        <v>22338</v>
      </c>
      <c r="BK3975" s="35" t="s">
        <v>867</v>
      </c>
      <c r="BL3975" s="35" t="s">
        <v>122</v>
      </c>
      <c r="BM3975" s="35" t="s">
        <v>90</v>
      </c>
      <c r="BN3975" s="35" t="s">
        <v>70</v>
      </c>
      <c r="BO3975" s="35" t="s">
        <v>71</v>
      </c>
      <c r="BP3975" s="35" t="s">
        <v>122</v>
      </c>
      <c r="BQ3975" s="35" t="s">
        <v>163</v>
      </c>
    </row>
    <row r="3976" spans="1:69" x14ac:dyDescent="0.4">
      <c r="A3976" s="40" t="str">
        <f t="shared" si="1726"/>
        <v>2025-09-26</v>
      </c>
      <c r="B3976" s="40" t="str">
        <f t="shared" si="1727"/>
        <v>SYD</v>
      </c>
      <c r="C3976" s="39" t="str">
        <f t="shared" si="1728"/>
        <v>40644127020</v>
      </c>
      <c r="D3976" s="41" t="str">
        <f t="shared" si="1729"/>
        <v>PKR253717406</v>
      </c>
      <c r="E3976" s="41" t="str">
        <f t="shared" si="1730"/>
        <v>596421508682</v>
      </c>
      <c r="F3976" s="39" t="str">
        <f t="shared" si="1731"/>
        <v>2254239</v>
      </c>
      <c r="G3976" s="39" t="str">
        <f t="shared" si="1732"/>
        <v>WISE EXPRESS(BIOSYDNEY)</v>
      </c>
      <c r="H3976" s="41" t="str">
        <f t="shared" si="1733"/>
        <v>차유진</v>
      </c>
      <c r="I3976" s="39" t="str">
        <f t="shared" si="1734"/>
        <v>58736</v>
      </c>
      <c r="J3976" s="52" t="str">
        <f t="shared" si="1735"/>
        <v/>
      </c>
      <c r="K3976" s="75">
        <f t="shared" si="1736"/>
        <v>1</v>
      </c>
      <c r="L3976" s="76">
        <f t="shared" si="1737"/>
        <v>1</v>
      </c>
      <c r="M3976" s="76">
        <f t="shared" si="1738"/>
        <v>1E-3</v>
      </c>
      <c r="N3976" s="76">
        <f t="shared" si="1739"/>
        <v>1</v>
      </c>
      <c r="O3976" s="42">
        <f t="shared" si="1740"/>
        <v>1</v>
      </c>
      <c r="P3976" s="39" t="str">
        <f t="shared" si="1741"/>
        <v>일반(목록배제,Normal-Manifest Exception)</v>
      </c>
      <c r="Q3976" s="72">
        <f t="shared" si="1742"/>
        <v>110</v>
      </c>
      <c r="R3976" s="43" t="str">
        <f t="shared" si="1743"/>
        <v>5X033</v>
      </c>
      <c r="S3976" s="82" t="str">
        <f t="shared" si="1744"/>
        <v/>
      </c>
      <c r="T3976" s="40">
        <f t="shared" si="1745"/>
        <v>45926</v>
      </c>
      <c r="U3976" s="44">
        <v>2500</v>
      </c>
      <c r="V3976" s="44">
        <f t="shared" si="1746"/>
        <v>0</v>
      </c>
      <c r="W3976" s="77">
        <f t="shared" si="1747"/>
        <v>2500</v>
      </c>
      <c r="X3976" s="78">
        <f t="shared" si="1748"/>
        <v>0</v>
      </c>
      <c r="Y3976" s="44" cm="1">
        <f t="array" ref="Y3976">_xlfn.IFNA(_xlfn.IFS(AND(Q3976&gt;=2000, Q3976&lt;3000), 10000, AND(Q3976&gt;=3000, Q3976&lt;4000), 15000, AND(Q3976&gt;=4000, Q3976&lt;5000), 20000, AND(Q3976&gt;=5000), 25000),0)</f>
        <v>0</v>
      </c>
      <c r="Z3976" s="91">
        <f t="shared" si="1749"/>
        <v>300</v>
      </c>
      <c r="AA3976" s="44">
        <f t="shared" si="1750"/>
        <v>0</v>
      </c>
      <c r="AB3976" s="44"/>
      <c r="AC3976" s="44"/>
      <c r="AD3976" s="44"/>
      <c r="AE3976" s="44">
        <f>VLOOKUP(O3976,정산업데이트!$A$6:$B$12,2,10)</f>
        <v>0</v>
      </c>
      <c r="AF3976" s="44"/>
      <c r="AG3976" s="79">
        <f t="shared" si="1751"/>
        <v>300</v>
      </c>
      <c r="AH3976" s="80">
        <f t="shared" si="1752"/>
        <v>2800</v>
      </c>
      <c r="AJ3976" s="35" t="s">
        <v>20467</v>
      </c>
      <c r="AK3976" s="35" t="s">
        <v>73</v>
      </c>
      <c r="AL3976" s="35" t="s">
        <v>20468</v>
      </c>
      <c r="AM3976" s="35" t="s">
        <v>22339</v>
      </c>
      <c r="AN3976" s="35" t="s">
        <v>22340</v>
      </c>
      <c r="AO3976" s="35" t="s">
        <v>22341</v>
      </c>
      <c r="AP3976" s="35" t="s">
        <v>1157</v>
      </c>
      <c r="AQ3976" s="35" t="s">
        <v>122</v>
      </c>
      <c r="AR3976" s="35">
        <v>1</v>
      </c>
      <c r="AS3976" s="35">
        <v>1</v>
      </c>
      <c r="AT3976" s="35">
        <v>1E-3</v>
      </c>
      <c r="AU3976" s="35">
        <v>1</v>
      </c>
      <c r="AV3976" s="35" t="s">
        <v>8</v>
      </c>
      <c r="AW3976" s="35">
        <v>110</v>
      </c>
      <c r="AX3976" s="35" t="s">
        <v>68</v>
      </c>
      <c r="AY3976" s="35" t="s">
        <v>68</v>
      </c>
      <c r="AZ3976" s="35" t="s">
        <v>68</v>
      </c>
      <c r="BA3976" s="35" t="s">
        <v>68</v>
      </c>
      <c r="BB3976" s="35" t="s">
        <v>68</v>
      </c>
      <c r="BC3976" s="35" t="s">
        <v>126</v>
      </c>
      <c r="BD3976" s="35" t="s">
        <v>90</v>
      </c>
      <c r="BE3976" s="35" t="s">
        <v>111</v>
      </c>
      <c r="BF3976" s="35" t="s">
        <v>122</v>
      </c>
      <c r="BG3976" s="35" t="s">
        <v>69</v>
      </c>
      <c r="BH3976" s="35" t="s">
        <v>22342</v>
      </c>
      <c r="BI3976" s="35" t="s">
        <v>122</v>
      </c>
      <c r="BJ3976" s="35" t="s">
        <v>22343</v>
      </c>
      <c r="BK3976" s="35" t="s">
        <v>867</v>
      </c>
      <c r="BL3976" s="35" t="s">
        <v>122</v>
      </c>
      <c r="BM3976" s="35" t="s">
        <v>90</v>
      </c>
      <c r="BN3976" s="35" t="s">
        <v>70</v>
      </c>
      <c r="BO3976" s="35" t="s">
        <v>71</v>
      </c>
      <c r="BP3976" s="35" t="s">
        <v>122</v>
      </c>
      <c r="BQ3976" s="35" t="s">
        <v>163</v>
      </c>
    </row>
    <row r="3977" spans="1:69" x14ac:dyDescent="0.4">
      <c r="A3977" s="40" t="str">
        <f t="shared" si="1726"/>
        <v>2025-09-26</v>
      </c>
      <c r="B3977" s="40" t="str">
        <f t="shared" si="1727"/>
        <v>SYD</v>
      </c>
      <c r="C3977" s="39" t="str">
        <f t="shared" si="1728"/>
        <v>40644127020</v>
      </c>
      <c r="D3977" s="41" t="str">
        <f t="shared" si="1729"/>
        <v>PKR253717407</v>
      </c>
      <c r="E3977" s="41" t="str">
        <f t="shared" si="1730"/>
        <v>596421508693</v>
      </c>
      <c r="F3977" s="39" t="str">
        <f t="shared" si="1731"/>
        <v>2254239</v>
      </c>
      <c r="G3977" s="39" t="str">
        <f t="shared" si="1732"/>
        <v>WISE EXPRESS(BIOSYDNEY)</v>
      </c>
      <c r="H3977" s="41" t="str">
        <f t="shared" si="1733"/>
        <v>김근희</v>
      </c>
      <c r="I3977" s="39" t="str">
        <f t="shared" si="1734"/>
        <v>12212</v>
      </c>
      <c r="J3977" s="52" t="str">
        <f t="shared" si="1735"/>
        <v/>
      </c>
      <c r="K3977" s="75">
        <f t="shared" si="1736"/>
        <v>1</v>
      </c>
      <c r="L3977" s="76">
        <f t="shared" si="1737"/>
        <v>1</v>
      </c>
      <c r="M3977" s="76">
        <f t="shared" si="1738"/>
        <v>1E-3</v>
      </c>
      <c r="N3977" s="76">
        <f t="shared" si="1739"/>
        <v>1</v>
      </c>
      <c r="O3977" s="42">
        <f t="shared" si="1740"/>
        <v>1</v>
      </c>
      <c r="P3977" s="39" t="str">
        <f t="shared" si="1741"/>
        <v>일반(목록배제,Normal-Manifest Exception)</v>
      </c>
      <c r="Q3977" s="72">
        <f t="shared" si="1742"/>
        <v>120</v>
      </c>
      <c r="R3977" s="43" t="str">
        <f t="shared" si="1743"/>
        <v>5X033</v>
      </c>
      <c r="S3977" s="82" t="str">
        <f t="shared" si="1744"/>
        <v/>
      </c>
      <c r="T3977" s="40">
        <f t="shared" si="1745"/>
        <v>45926</v>
      </c>
      <c r="U3977" s="44">
        <v>2500</v>
      </c>
      <c r="V3977" s="44">
        <f t="shared" si="1746"/>
        <v>0</v>
      </c>
      <c r="W3977" s="77">
        <f t="shared" si="1747"/>
        <v>2500</v>
      </c>
      <c r="X3977" s="78">
        <f t="shared" si="1748"/>
        <v>0</v>
      </c>
      <c r="Y3977" s="44" cm="1">
        <f t="array" ref="Y3977">_xlfn.IFNA(_xlfn.IFS(AND(Q3977&gt;=2000, Q3977&lt;3000), 10000, AND(Q3977&gt;=3000, Q3977&lt;4000), 15000, AND(Q3977&gt;=4000, Q3977&lt;5000), 20000, AND(Q3977&gt;=5000), 25000),0)</f>
        <v>0</v>
      </c>
      <c r="Z3977" s="91">
        <f t="shared" si="1749"/>
        <v>300</v>
      </c>
      <c r="AA3977" s="44">
        <f t="shared" si="1750"/>
        <v>0</v>
      </c>
      <c r="AB3977" s="44"/>
      <c r="AC3977" s="44"/>
      <c r="AD3977" s="44"/>
      <c r="AE3977" s="44">
        <f>VLOOKUP(O3977,정산업데이트!$A$6:$B$12,2,10)</f>
        <v>0</v>
      </c>
      <c r="AF3977" s="44"/>
      <c r="AG3977" s="79">
        <f t="shared" si="1751"/>
        <v>300</v>
      </c>
      <c r="AH3977" s="80">
        <f t="shared" si="1752"/>
        <v>2800</v>
      </c>
      <c r="AJ3977" s="35" t="s">
        <v>20467</v>
      </c>
      <c r="AK3977" s="35" t="s">
        <v>73</v>
      </c>
      <c r="AL3977" s="35" t="s">
        <v>20468</v>
      </c>
      <c r="AM3977" s="35" t="s">
        <v>22344</v>
      </c>
      <c r="AN3977" s="35" t="s">
        <v>22345</v>
      </c>
      <c r="AO3977" s="35" t="s">
        <v>22346</v>
      </c>
      <c r="AP3977" s="35" t="s">
        <v>22347</v>
      </c>
      <c r="AQ3977" s="35" t="s">
        <v>122</v>
      </c>
      <c r="AR3977" s="35">
        <v>1</v>
      </c>
      <c r="AS3977" s="35">
        <v>1</v>
      </c>
      <c r="AT3977" s="35">
        <v>1E-3</v>
      </c>
      <c r="AU3977" s="35">
        <v>1</v>
      </c>
      <c r="AV3977" s="35" t="s">
        <v>8</v>
      </c>
      <c r="AW3977" s="35">
        <v>120</v>
      </c>
      <c r="AX3977" s="35" t="s">
        <v>68</v>
      </c>
      <c r="AY3977" s="35" t="s">
        <v>68</v>
      </c>
      <c r="AZ3977" s="35" t="s">
        <v>68</v>
      </c>
      <c r="BA3977" s="35" t="s">
        <v>68</v>
      </c>
      <c r="BB3977" s="35" t="s">
        <v>68</v>
      </c>
      <c r="BC3977" s="35" t="s">
        <v>126</v>
      </c>
      <c r="BD3977" s="35" t="s">
        <v>90</v>
      </c>
      <c r="BE3977" s="35" t="s">
        <v>111</v>
      </c>
      <c r="BF3977" s="35" t="s">
        <v>122</v>
      </c>
      <c r="BG3977" s="35" t="s">
        <v>69</v>
      </c>
      <c r="BH3977" s="35" t="s">
        <v>22348</v>
      </c>
      <c r="BI3977" s="35" t="s">
        <v>122</v>
      </c>
      <c r="BJ3977" s="35" t="s">
        <v>22349</v>
      </c>
      <c r="BK3977" s="35" t="s">
        <v>867</v>
      </c>
      <c r="BL3977" s="35" t="s">
        <v>122</v>
      </c>
      <c r="BM3977" s="35" t="s">
        <v>90</v>
      </c>
      <c r="BN3977" s="35" t="s">
        <v>70</v>
      </c>
      <c r="BO3977" s="35" t="s">
        <v>71</v>
      </c>
      <c r="BP3977" s="35" t="s">
        <v>122</v>
      </c>
      <c r="BQ3977" s="35" t="s">
        <v>163</v>
      </c>
    </row>
    <row r="3978" spans="1:69" x14ac:dyDescent="0.4">
      <c r="A3978" s="40" t="str">
        <f t="shared" si="1726"/>
        <v>2025-09-26</v>
      </c>
      <c r="B3978" s="40" t="str">
        <f t="shared" si="1727"/>
        <v>SYD</v>
      </c>
      <c r="C3978" s="39" t="str">
        <f t="shared" si="1728"/>
        <v>40644127020</v>
      </c>
      <c r="D3978" s="41" t="str">
        <f t="shared" si="1729"/>
        <v>PKR253730201</v>
      </c>
      <c r="E3978" s="41" t="str">
        <f t="shared" si="1730"/>
        <v>596421513700</v>
      </c>
      <c r="F3978" s="39" t="str">
        <f t="shared" si="1731"/>
        <v>2256683</v>
      </c>
      <c r="G3978" s="39" t="str">
        <f t="shared" si="1732"/>
        <v>WISE EXPRESS LOGISTICS(PANGZIMOM)</v>
      </c>
      <c r="H3978" s="41" t="str">
        <f t="shared" si="1733"/>
        <v>김현재</v>
      </c>
      <c r="I3978" s="39" t="str">
        <f t="shared" si="1734"/>
        <v>18383</v>
      </c>
      <c r="J3978" s="52" t="str">
        <f t="shared" si="1735"/>
        <v/>
      </c>
      <c r="K3978" s="75">
        <f t="shared" si="1736"/>
        <v>1</v>
      </c>
      <c r="L3978" s="76">
        <f t="shared" si="1737"/>
        <v>1</v>
      </c>
      <c r="M3978" s="76">
        <f t="shared" si="1738"/>
        <v>1E-3</v>
      </c>
      <c r="N3978" s="76">
        <f t="shared" si="1739"/>
        <v>1</v>
      </c>
      <c r="O3978" s="42">
        <f t="shared" si="1740"/>
        <v>1</v>
      </c>
      <c r="P3978" s="39" t="str">
        <f t="shared" si="1741"/>
        <v>목록(Manifest)</v>
      </c>
      <c r="Q3978" s="72">
        <f t="shared" si="1742"/>
        <v>45</v>
      </c>
      <c r="R3978" s="43" t="str">
        <f t="shared" si="1743"/>
        <v>5X033</v>
      </c>
      <c r="S3978" s="82" t="str">
        <f t="shared" si="1744"/>
        <v/>
      </c>
      <c r="T3978" s="40">
        <f t="shared" si="1745"/>
        <v>45926</v>
      </c>
      <c r="U3978" s="44">
        <v>2500</v>
      </c>
      <c r="V3978" s="44">
        <f t="shared" si="1746"/>
        <v>0</v>
      </c>
      <c r="W3978" s="77">
        <f t="shared" si="1747"/>
        <v>2500</v>
      </c>
      <c r="X3978" s="78">
        <f t="shared" si="1748"/>
        <v>0</v>
      </c>
      <c r="Y3978" s="44" cm="1">
        <f t="array" ref="Y3978">_xlfn.IFNA(_xlfn.IFS(AND(Q3978&gt;=2000, Q3978&lt;3000), 10000, AND(Q3978&gt;=3000, Q3978&lt;4000), 15000, AND(Q3978&gt;=4000, Q3978&lt;5000), 20000, AND(Q3978&gt;=5000), 25000),0)</f>
        <v>0</v>
      </c>
      <c r="Z3978" s="91">
        <f t="shared" si="1749"/>
        <v>0</v>
      </c>
      <c r="AA3978" s="44">
        <f t="shared" si="1750"/>
        <v>0</v>
      </c>
      <c r="AB3978" s="44"/>
      <c r="AC3978" s="44"/>
      <c r="AD3978" s="44"/>
      <c r="AE3978" s="44">
        <f>VLOOKUP(O3978,정산업데이트!$A$6:$B$12,2,10)</f>
        <v>0</v>
      </c>
      <c r="AF3978" s="44"/>
      <c r="AG3978" s="79">
        <f t="shared" si="1751"/>
        <v>0</v>
      </c>
      <c r="AH3978" s="80">
        <f t="shared" si="1752"/>
        <v>2500</v>
      </c>
      <c r="AJ3978" s="35" t="s">
        <v>20467</v>
      </c>
      <c r="AK3978" s="35" t="s">
        <v>73</v>
      </c>
      <c r="AL3978" s="35" t="s">
        <v>20468</v>
      </c>
      <c r="AM3978" s="35" t="s">
        <v>22350</v>
      </c>
      <c r="AN3978" s="35" t="s">
        <v>22351</v>
      </c>
      <c r="AO3978" s="35" t="s">
        <v>22352</v>
      </c>
      <c r="AP3978" s="35" t="s">
        <v>22353</v>
      </c>
      <c r="AQ3978" s="35" t="s">
        <v>122</v>
      </c>
      <c r="AR3978" s="35">
        <v>1</v>
      </c>
      <c r="AS3978" s="35">
        <v>1</v>
      </c>
      <c r="AT3978" s="35">
        <v>1E-3</v>
      </c>
      <c r="AU3978" s="35">
        <v>1</v>
      </c>
      <c r="AV3978" s="35" t="s">
        <v>7</v>
      </c>
      <c r="AW3978" s="35">
        <v>45</v>
      </c>
      <c r="AX3978" s="35" t="s">
        <v>68</v>
      </c>
      <c r="AY3978" s="35" t="s">
        <v>68</v>
      </c>
      <c r="AZ3978" s="35" t="s">
        <v>68</v>
      </c>
      <c r="BA3978" s="35" t="s">
        <v>68</v>
      </c>
      <c r="BB3978" s="35" t="s">
        <v>68</v>
      </c>
      <c r="BC3978" s="35" t="s">
        <v>441</v>
      </c>
      <c r="BD3978" s="35" t="s">
        <v>442</v>
      </c>
      <c r="BE3978" s="35" t="s">
        <v>443</v>
      </c>
      <c r="BF3978" s="35" t="s">
        <v>122</v>
      </c>
      <c r="BG3978" s="35" t="s">
        <v>69</v>
      </c>
      <c r="BH3978" s="35" t="s">
        <v>22354</v>
      </c>
      <c r="BI3978" s="35" t="s">
        <v>122</v>
      </c>
      <c r="BJ3978" s="35" t="s">
        <v>22355</v>
      </c>
      <c r="BK3978" s="35" t="s">
        <v>867</v>
      </c>
      <c r="BL3978" s="35" t="s">
        <v>122</v>
      </c>
      <c r="BM3978" s="35" t="s">
        <v>442</v>
      </c>
      <c r="BN3978" s="35" t="s">
        <v>70</v>
      </c>
      <c r="BO3978" s="35" t="s">
        <v>71</v>
      </c>
      <c r="BP3978" s="35" t="s">
        <v>122</v>
      </c>
      <c r="BQ3978" s="35" t="s">
        <v>163</v>
      </c>
    </row>
    <row r="3979" spans="1:69" x14ac:dyDescent="0.4">
      <c r="A3979" s="40" t="str">
        <f t="shared" si="1726"/>
        <v>2025-09-26</v>
      </c>
      <c r="B3979" s="40" t="str">
        <f t="shared" si="1727"/>
        <v>SYD</v>
      </c>
      <c r="C3979" s="39" t="str">
        <f t="shared" si="1728"/>
        <v>40644127020</v>
      </c>
      <c r="D3979" s="41" t="str">
        <f t="shared" si="1729"/>
        <v>PKR253730202</v>
      </c>
      <c r="E3979" s="41" t="str">
        <f t="shared" si="1730"/>
        <v>596421513711</v>
      </c>
      <c r="F3979" s="39" t="str">
        <f t="shared" si="1731"/>
        <v>2256683</v>
      </c>
      <c r="G3979" s="39" t="str">
        <f t="shared" si="1732"/>
        <v>WISE EXPRESS LOGISTICS(PANGZIMOM)</v>
      </c>
      <c r="H3979" s="41" t="str">
        <f t="shared" si="1733"/>
        <v>정소연</v>
      </c>
      <c r="I3979" s="39" t="str">
        <f t="shared" si="1734"/>
        <v>13625</v>
      </c>
      <c r="J3979" s="52" t="str">
        <f t="shared" si="1735"/>
        <v/>
      </c>
      <c r="K3979" s="75">
        <f t="shared" si="1736"/>
        <v>1</v>
      </c>
      <c r="L3979" s="76">
        <f t="shared" si="1737"/>
        <v>1</v>
      </c>
      <c r="M3979" s="76">
        <f t="shared" si="1738"/>
        <v>1E-3</v>
      </c>
      <c r="N3979" s="76">
        <f t="shared" si="1739"/>
        <v>1</v>
      </c>
      <c r="O3979" s="42">
        <f t="shared" si="1740"/>
        <v>1</v>
      </c>
      <c r="P3979" s="39" t="str">
        <f t="shared" si="1741"/>
        <v>목록(Manifest)</v>
      </c>
      <c r="Q3979" s="72">
        <f t="shared" si="1742"/>
        <v>55</v>
      </c>
      <c r="R3979" s="43" t="str">
        <f t="shared" si="1743"/>
        <v>5X033</v>
      </c>
      <c r="S3979" s="82" t="str">
        <f t="shared" si="1744"/>
        <v/>
      </c>
      <c r="T3979" s="40">
        <f t="shared" si="1745"/>
        <v>45926</v>
      </c>
      <c r="U3979" s="44">
        <v>2500</v>
      </c>
      <c r="V3979" s="44">
        <f t="shared" si="1746"/>
        <v>0</v>
      </c>
      <c r="W3979" s="77">
        <f t="shared" si="1747"/>
        <v>2500</v>
      </c>
      <c r="X3979" s="78">
        <f t="shared" si="1748"/>
        <v>0</v>
      </c>
      <c r="Y3979" s="44" cm="1">
        <f t="array" ref="Y3979">_xlfn.IFNA(_xlfn.IFS(AND(Q3979&gt;=2000, Q3979&lt;3000), 10000, AND(Q3979&gt;=3000, Q3979&lt;4000), 15000, AND(Q3979&gt;=4000, Q3979&lt;5000), 20000, AND(Q3979&gt;=5000), 25000),0)</f>
        <v>0</v>
      </c>
      <c r="Z3979" s="91">
        <f t="shared" si="1749"/>
        <v>0</v>
      </c>
      <c r="AA3979" s="44">
        <f t="shared" si="1750"/>
        <v>0</v>
      </c>
      <c r="AB3979" s="44"/>
      <c r="AC3979" s="44"/>
      <c r="AD3979" s="44"/>
      <c r="AE3979" s="44">
        <f>VLOOKUP(O3979,정산업데이트!$A$6:$B$12,2,10)</f>
        <v>0</v>
      </c>
      <c r="AF3979" s="44"/>
      <c r="AG3979" s="79">
        <f t="shared" si="1751"/>
        <v>0</v>
      </c>
      <c r="AH3979" s="80">
        <f t="shared" si="1752"/>
        <v>2500</v>
      </c>
      <c r="AJ3979" s="35" t="s">
        <v>20467</v>
      </c>
      <c r="AK3979" s="35" t="s">
        <v>73</v>
      </c>
      <c r="AL3979" s="35" t="s">
        <v>20468</v>
      </c>
      <c r="AM3979" s="35" t="s">
        <v>22356</v>
      </c>
      <c r="AN3979" s="35" t="s">
        <v>11363</v>
      </c>
      <c r="AO3979" s="35" t="s">
        <v>22357</v>
      </c>
      <c r="AP3979" s="35" t="s">
        <v>22358</v>
      </c>
      <c r="AQ3979" s="35" t="s">
        <v>122</v>
      </c>
      <c r="AR3979" s="35">
        <v>1</v>
      </c>
      <c r="AS3979" s="35">
        <v>1</v>
      </c>
      <c r="AT3979" s="35">
        <v>1E-3</v>
      </c>
      <c r="AU3979" s="35">
        <v>1</v>
      </c>
      <c r="AV3979" s="35" t="s">
        <v>7</v>
      </c>
      <c r="AW3979" s="35">
        <v>55</v>
      </c>
      <c r="AX3979" s="35" t="s">
        <v>68</v>
      </c>
      <c r="AY3979" s="35" t="s">
        <v>68</v>
      </c>
      <c r="AZ3979" s="35" t="s">
        <v>68</v>
      </c>
      <c r="BA3979" s="35" t="s">
        <v>68</v>
      </c>
      <c r="BB3979" s="35" t="s">
        <v>68</v>
      </c>
      <c r="BC3979" s="35" t="s">
        <v>441</v>
      </c>
      <c r="BD3979" s="35" t="s">
        <v>442</v>
      </c>
      <c r="BE3979" s="35" t="s">
        <v>443</v>
      </c>
      <c r="BF3979" s="35" t="s">
        <v>122</v>
      </c>
      <c r="BG3979" s="35" t="s">
        <v>69</v>
      </c>
      <c r="BH3979" s="35" t="s">
        <v>22359</v>
      </c>
      <c r="BI3979" s="35" t="s">
        <v>122</v>
      </c>
      <c r="BJ3979" s="35" t="s">
        <v>22360</v>
      </c>
      <c r="BK3979" s="35" t="s">
        <v>867</v>
      </c>
      <c r="BL3979" s="35" t="s">
        <v>122</v>
      </c>
      <c r="BM3979" s="35" t="s">
        <v>442</v>
      </c>
      <c r="BN3979" s="35" t="s">
        <v>70</v>
      </c>
      <c r="BO3979" s="35" t="s">
        <v>71</v>
      </c>
      <c r="BP3979" s="35" t="s">
        <v>122</v>
      </c>
      <c r="BQ3979" s="35" t="s">
        <v>163</v>
      </c>
    </row>
    <row r="3980" spans="1:69" x14ac:dyDescent="0.4">
      <c r="A3980" s="40" t="str">
        <f t="shared" si="1726"/>
        <v>2025-09-26</v>
      </c>
      <c r="B3980" s="40" t="str">
        <f t="shared" si="1727"/>
        <v>SYD</v>
      </c>
      <c r="C3980" s="39" t="str">
        <f t="shared" si="1728"/>
        <v>40644127020</v>
      </c>
      <c r="D3980" s="41" t="str">
        <f t="shared" si="1729"/>
        <v>PKR253730203</v>
      </c>
      <c r="E3980" s="41" t="str">
        <f t="shared" si="1730"/>
        <v>596421513722</v>
      </c>
      <c r="F3980" s="39" t="str">
        <f t="shared" si="1731"/>
        <v>2256683</v>
      </c>
      <c r="G3980" s="39" t="str">
        <f t="shared" si="1732"/>
        <v>WISE EXPRESS LOGISTICS(PANGZIMOM)</v>
      </c>
      <c r="H3980" s="41" t="str">
        <f t="shared" si="1733"/>
        <v>이소해</v>
      </c>
      <c r="I3980" s="39" t="str">
        <f t="shared" si="1734"/>
        <v>04728</v>
      </c>
      <c r="J3980" s="52" t="str">
        <f t="shared" si="1735"/>
        <v/>
      </c>
      <c r="K3980" s="75">
        <f t="shared" si="1736"/>
        <v>1</v>
      </c>
      <c r="L3980" s="76">
        <f t="shared" si="1737"/>
        <v>4</v>
      </c>
      <c r="M3980" s="76">
        <f t="shared" si="1738"/>
        <v>1E-3</v>
      </c>
      <c r="N3980" s="76">
        <f t="shared" si="1739"/>
        <v>4</v>
      </c>
      <c r="O3980" s="42">
        <f t="shared" si="1740"/>
        <v>4</v>
      </c>
      <c r="P3980" s="39" t="str">
        <f t="shared" si="1741"/>
        <v>일반(목록배제,Normal-Manifest Exception)</v>
      </c>
      <c r="Q3980" s="72">
        <f t="shared" si="1742"/>
        <v>140</v>
      </c>
      <c r="R3980" s="43" t="str">
        <f t="shared" si="1743"/>
        <v>5X033</v>
      </c>
      <c r="S3980" s="82" t="str">
        <f t="shared" si="1744"/>
        <v/>
      </c>
      <c r="T3980" s="40">
        <f t="shared" si="1745"/>
        <v>45926</v>
      </c>
      <c r="U3980" s="44">
        <v>2500</v>
      </c>
      <c r="V3980" s="44">
        <f t="shared" si="1746"/>
        <v>0</v>
      </c>
      <c r="W3980" s="77">
        <f t="shared" si="1747"/>
        <v>2500</v>
      </c>
      <c r="X3980" s="78">
        <f t="shared" si="1748"/>
        <v>0</v>
      </c>
      <c r="Y3980" s="44" cm="1">
        <f t="array" ref="Y3980">_xlfn.IFNA(_xlfn.IFS(AND(Q3980&gt;=2000, Q3980&lt;3000), 10000, AND(Q3980&gt;=3000, Q3980&lt;4000), 15000, AND(Q3980&gt;=4000, Q3980&lt;5000), 20000, AND(Q3980&gt;=5000), 25000),0)</f>
        <v>0</v>
      </c>
      <c r="Z3980" s="91">
        <f t="shared" si="1749"/>
        <v>300</v>
      </c>
      <c r="AA3980" s="44">
        <f t="shared" si="1750"/>
        <v>0</v>
      </c>
      <c r="AB3980" s="44"/>
      <c r="AC3980" s="44"/>
      <c r="AD3980" s="44"/>
      <c r="AE3980" s="44">
        <f>VLOOKUP(O3980,정산업데이트!$A$6:$B$12,2,10)</f>
        <v>0</v>
      </c>
      <c r="AF3980" s="44"/>
      <c r="AG3980" s="79">
        <f t="shared" si="1751"/>
        <v>300</v>
      </c>
      <c r="AH3980" s="80">
        <f t="shared" si="1752"/>
        <v>2800</v>
      </c>
      <c r="AJ3980" s="35" t="s">
        <v>20467</v>
      </c>
      <c r="AK3980" s="35" t="s">
        <v>73</v>
      </c>
      <c r="AL3980" s="35" t="s">
        <v>20468</v>
      </c>
      <c r="AM3980" s="35" t="s">
        <v>22361</v>
      </c>
      <c r="AN3980" s="35" t="s">
        <v>22362</v>
      </c>
      <c r="AO3980" s="35" t="s">
        <v>22363</v>
      </c>
      <c r="AP3980" s="35" t="s">
        <v>1515</v>
      </c>
      <c r="AQ3980" s="35" t="s">
        <v>122</v>
      </c>
      <c r="AR3980" s="35">
        <v>1</v>
      </c>
      <c r="AS3980" s="35">
        <v>4</v>
      </c>
      <c r="AT3980" s="35">
        <v>1E-3</v>
      </c>
      <c r="AU3980" s="35">
        <v>4</v>
      </c>
      <c r="AV3980" s="35" t="s">
        <v>8</v>
      </c>
      <c r="AW3980" s="35">
        <v>140</v>
      </c>
      <c r="AX3980" s="35" t="s">
        <v>68</v>
      </c>
      <c r="AY3980" s="35" t="s">
        <v>68</v>
      </c>
      <c r="AZ3980" s="35" t="s">
        <v>68</v>
      </c>
      <c r="BA3980" s="35" t="s">
        <v>68</v>
      </c>
      <c r="BB3980" s="35" t="s">
        <v>68</v>
      </c>
      <c r="BC3980" s="35" t="s">
        <v>441</v>
      </c>
      <c r="BD3980" s="35" t="s">
        <v>442</v>
      </c>
      <c r="BE3980" s="35" t="s">
        <v>443</v>
      </c>
      <c r="BF3980" s="35" t="s">
        <v>122</v>
      </c>
      <c r="BG3980" s="35" t="s">
        <v>69</v>
      </c>
      <c r="BH3980" s="35" t="s">
        <v>22364</v>
      </c>
      <c r="BI3980" s="35" t="s">
        <v>122</v>
      </c>
      <c r="BJ3980" s="35" t="s">
        <v>22365</v>
      </c>
      <c r="BK3980" s="35" t="s">
        <v>867</v>
      </c>
      <c r="BL3980" s="35" t="s">
        <v>122</v>
      </c>
      <c r="BM3980" s="35" t="s">
        <v>442</v>
      </c>
      <c r="BN3980" s="35" t="s">
        <v>70</v>
      </c>
      <c r="BO3980" s="35" t="s">
        <v>71</v>
      </c>
      <c r="BP3980" s="35" t="s">
        <v>122</v>
      </c>
      <c r="BQ3980" s="35" t="s">
        <v>163</v>
      </c>
    </row>
    <row r="3981" spans="1:69" x14ac:dyDescent="0.4">
      <c r="A3981" s="40" t="str">
        <f t="shared" si="1726"/>
        <v>2025-09-26</v>
      </c>
      <c r="B3981" s="40" t="str">
        <f t="shared" si="1727"/>
        <v>SYD</v>
      </c>
      <c r="C3981" s="39" t="str">
        <f t="shared" si="1728"/>
        <v>40644127020</v>
      </c>
      <c r="D3981" s="41" t="str">
        <f t="shared" si="1729"/>
        <v>PKR253730204</v>
      </c>
      <c r="E3981" s="41" t="str">
        <f t="shared" si="1730"/>
        <v>596421513733</v>
      </c>
      <c r="F3981" s="39" t="str">
        <f t="shared" si="1731"/>
        <v>2256683</v>
      </c>
      <c r="G3981" s="39" t="str">
        <f t="shared" si="1732"/>
        <v>WISE EXPRESS LOGISTICS(PANGZIMOM)</v>
      </c>
      <c r="H3981" s="41" t="str">
        <f t="shared" si="1733"/>
        <v>임지수</v>
      </c>
      <c r="I3981" s="39" t="str">
        <f t="shared" si="1734"/>
        <v>36439</v>
      </c>
      <c r="J3981" s="52" t="str">
        <f t="shared" si="1735"/>
        <v/>
      </c>
      <c r="K3981" s="75">
        <f t="shared" si="1736"/>
        <v>1</v>
      </c>
      <c r="L3981" s="76">
        <f t="shared" si="1737"/>
        <v>1</v>
      </c>
      <c r="M3981" s="76">
        <f t="shared" si="1738"/>
        <v>1E-3</v>
      </c>
      <c r="N3981" s="76">
        <f t="shared" si="1739"/>
        <v>1</v>
      </c>
      <c r="O3981" s="42">
        <f t="shared" si="1740"/>
        <v>1</v>
      </c>
      <c r="P3981" s="39" t="str">
        <f t="shared" si="1741"/>
        <v>목록(Manifest)</v>
      </c>
      <c r="Q3981" s="72">
        <f t="shared" si="1742"/>
        <v>45</v>
      </c>
      <c r="R3981" s="43" t="str">
        <f t="shared" si="1743"/>
        <v>5X033</v>
      </c>
      <c r="S3981" s="82" t="str">
        <f t="shared" si="1744"/>
        <v/>
      </c>
      <c r="T3981" s="40">
        <f t="shared" si="1745"/>
        <v>45926</v>
      </c>
      <c r="U3981" s="44">
        <v>2500</v>
      </c>
      <c r="V3981" s="44">
        <f t="shared" si="1746"/>
        <v>0</v>
      </c>
      <c r="W3981" s="77">
        <f t="shared" si="1747"/>
        <v>2500</v>
      </c>
      <c r="X3981" s="78">
        <f t="shared" si="1748"/>
        <v>0</v>
      </c>
      <c r="Y3981" s="44" cm="1">
        <f t="array" ref="Y3981">_xlfn.IFNA(_xlfn.IFS(AND(Q3981&gt;=2000, Q3981&lt;3000), 10000, AND(Q3981&gt;=3000, Q3981&lt;4000), 15000, AND(Q3981&gt;=4000, Q3981&lt;5000), 20000, AND(Q3981&gt;=5000), 25000),0)</f>
        <v>0</v>
      </c>
      <c r="Z3981" s="91">
        <f t="shared" si="1749"/>
        <v>0</v>
      </c>
      <c r="AA3981" s="44">
        <f t="shared" si="1750"/>
        <v>0</v>
      </c>
      <c r="AB3981" s="44"/>
      <c r="AC3981" s="44"/>
      <c r="AD3981" s="44"/>
      <c r="AE3981" s="44">
        <f>VLOOKUP(O3981,정산업데이트!$A$6:$B$12,2,10)</f>
        <v>0</v>
      </c>
      <c r="AF3981" s="44"/>
      <c r="AG3981" s="79">
        <f t="shared" si="1751"/>
        <v>0</v>
      </c>
      <c r="AH3981" s="80">
        <f t="shared" si="1752"/>
        <v>2500</v>
      </c>
      <c r="AJ3981" s="35" t="s">
        <v>20467</v>
      </c>
      <c r="AK3981" s="35" t="s">
        <v>73</v>
      </c>
      <c r="AL3981" s="35" t="s">
        <v>20468</v>
      </c>
      <c r="AM3981" s="35" t="s">
        <v>22366</v>
      </c>
      <c r="AN3981" s="35" t="s">
        <v>22367</v>
      </c>
      <c r="AO3981" s="35" t="s">
        <v>22368</v>
      </c>
      <c r="AP3981" s="35" t="s">
        <v>22369</v>
      </c>
      <c r="AQ3981" s="35" t="s">
        <v>122</v>
      </c>
      <c r="AR3981" s="35">
        <v>1</v>
      </c>
      <c r="AS3981" s="35">
        <v>1</v>
      </c>
      <c r="AT3981" s="35">
        <v>1E-3</v>
      </c>
      <c r="AU3981" s="35">
        <v>1</v>
      </c>
      <c r="AV3981" s="35" t="s">
        <v>7</v>
      </c>
      <c r="AW3981" s="35">
        <v>45</v>
      </c>
      <c r="AX3981" s="35" t="s">
        <v>68</v>
      </c>
      <c r="AY3981" s="35" t="s">
        <v>68</v>
      </c>
      <c r="AZ3981" s="35" t="s">
        <v>68</v>
      </c>
      <c r="BA3981" s="35" t="s">
        <v>68</v>
      </c>
      <c r="BB3981" s="35" t="s">
        <v>68</v>
      </c>
      <c r="BC3981" s="35" t="s">
        <v>441</v>
      </c>
      <c r="BD3981" s="35" t="s">
        <v>442</v>
      </c>
      <c r="BE3981" s="35" t="s">
        <v>443</v>
      </c>
      <c r="BF3981" s="35" t="s">
        <v>122</v>
      </c>
      <c r="BG3981" s="35" t="s">
        <v>69</v>
      </c>
      <c r="BH3981" s="35" t="s">
        <v>22370</v>
      </c>
      <c r="BI3981" s="35" t="s">
        <v>122</v>
      </c>
      <c r="BJ3981" s="35" t="s">
        <v>22371</v>
      </c>
      <c r="BK3981" s="35" t="s">
        <v>867</v>
      </c>
      <c r="BL3981" s="35" t="s">
        <v>122</v>
      </c>
      <c r="BM3981" s="35" t="s">
        <v>442</v>
      </c>
      <c r="BN3981" s="35" t="s">
        <v>70</v>
      </c>
      <c r="BO3981" s="35" t="s">
        <v>71</v>
      </c>
      <c r="BP3981" s="35" t="s">
        <v>122</v>
      </c>
      <c r="BQ3981" s="35" t="s">
        <v>163</v>
      </c>
    </row>
    <row r="3982" spans="1:69" x14ac:dyDescent="0.4">
      <c r="A3982" s="40" t="str">
        <f t="shared" si="1726"/>
        <v>2025-09-26</v>
      </c>
      <c r="B3982" s="40" t="str">
        <f t="shared" si="1727"/>
        <v>SYD</v>
      </c>
      <c r="C3982" s="39" t="str">
        <f t="shared" si="1728"/>
        <v>40644127020</v>
      </c>
      <c r="D3982" s="41" t="str">
        <f t="shared" si="1729"/>
        <v>PKR253730205</v>
      </c>
      <c r="E3982" s="41" t="str">
        <f t="shared" si="1730"/>
        <v>596421513744</v>
      </c>
      <c r="F3982" s="39" t="str">
        <f t="shared" si="1731"/>
        <v>2256683</v>
      </c>
      <c r="G3982" s="39" t="str">
        <f t="shared" si="1732"/>
        <v>WISE EXPRESS LOGISTICS(PANGZIMOM)</v>
      </c>
      <c r="H3982" s="41" t="str">
        <f t="shared" si="1733"/>
        <v>안근정</v>
      </c>
      <c r="I3982" s="39" t="str">
        <f t="shared" si="1734"/>
        <v>36439</v>
      </c>
      <c r="J3982" s="52" t="str">
        <f t="shared" si="1735"/>
        <v/>
      </c>
      <c r="K3982" s="75">
        <f t="shared" si="1736"/>
        <v>1</v>
      </c>
      <c r="L3982" s="76">
        <f t="shared" si="1737"/>
        <v>1</v>
      </c>
      <c r="M3982" s="76">
        <f t="shared" si="1738"/>
        <v>1E-3</v>
      </c>
      <c r="N3982" s="76">
        <f t="shared" si="1739"/>
        <v>1</v>
      </c>
      <c r="O3982" s="42">
        <f t="shared" si="1740"/>
        <v>1</v>
      </c>
      <c r="P3982" s="39" t="str">
        <f t="shared" si="1741"/>
        <v>목록(Manifest)</v>
      </c>
      <c r="Q3982" s="72">
        <f t="shared" si="1742"/>
        <v>45</v>
      </c>
      <c r="R3982" s="43" t="str">
        <f t="shared" si="1743"/>
        <v>5X033</v>
      </c>
      <c r="S3982" s="82" t="str">
        <f t="shared" si="1744"/>
        <v/>
      </c>
      <c r="T3982" s="40">
        <f t="shared" si="1745"/>
        <v>45926</v>
      </c>
      <c r="U3982" s="44">
        <v>2500</v>
      </c>
      <c r="V3982" s="44">
        <f t="shared" si="1746"/>
        <v>0</v>
      </c>
      <c r="W3982" s="77">
        <f t="shared" si="1747"/>
        <v>2500</v>
      </c>
      <c r="X3982" s="78">
        <f t="shared" si="1748"/>
        <v>0</v>
      </c>
      <c r="Y3982" s="44" cm="1">
        <f t="array" ref="Y3982">_xlfn.IFNA(_xlfn.IFS(AND(Q3982&gt;=2000, Q3982&lt;3000), 10000, AND(Q3982&gt;=3000, Q3982&lt;4000), 15000, AND(Q3982&gt;=4000, Q3982&lt;5000), 20000, AND(Q3982&gt;=5000), 25000),0)</f>
        <v>0</v>
      </c>
      <c r="Z3982" s="91">
        <f t="shared" si="1749"/>
        <v>0</v>
      </c>
      <c r="AA3982" s="44">
        <f t="shared" si="1750"/>
        <v>0</v>
      </c>
      <c r="AB3982" s="44"/>
      <c r="AC3982" s="44"/>
      <c r="AD3982" s="44"/>
      <c r="AE3982" s="44">
        <f>VLOOKUP(O3982,정산업데이트!$A$6:$B$12,2,10)</f>
        <v>0</v>
      </c>
      <c r="AF3982" s="44"/>
      <c r="AG3982" s="79">
        <f t="shared" si="1751"/>
        <v>0</v>
      </c>
      <c r="AH3982" s="80">
        <f t="shared" si="1752"/>
        <v>2500</v>
      </c>
      <c r="AJ3982" s="35" t="s">
        <v>20467</v>
      </c>
      <c r="AK3982" s="35" t="s">
        <v>73</v>
      </c>
      <c r="AL3982" s="35" t="s">
        <v>20468</v>
      </c>
      <c r="AM3982" s="35" t="s">
        <v>22372</v>
      </c>
      <c r="AN3982" s="35" t="s">
        <v>22373</v>
      </c>
      <c r="AO3982" s="35" t="s">
        <v>22374</v>
      </c>
      <c r="AP3982" s="35" t="s">
        <v>22369</v>
      </c>
      <c r="AQ3982" s="35" t="s">
        <v>122</v>
      </c>
      <c r="AR3982" s="35">
        <v>1</v>
      </c>
      <c r="AS3982" s="35">
        <v>1</v>
      </c>
      <c r="AT3982" s="35">
        <v>1E-3</v>
      </c>
      <c r="AU3982" s="35">
        <v>1</v>
      </c>
      <c r="AV3982" s="35" t="s">
        <v>7</v>
      </c>
      <c r="AW3982" s="35">
        <v>45</v>
      </c>
      <c r="AX3982" s="35" t="s">
        <v>68</v>
      </c>
      <c r="AY3982" s="35" t="s">
        <v>68</v>
      </c>
      <c r="AZ3982" s="35" t="s">
        <v>68</v>
      </c>
      <c r="BA3982" s="35" t="s">
        <v>68</v>
      </c>
      <c r="BB3982" s="35" t="s">
        <v>68</v>
      </c>
      <c r="BC3982" s="35" t="s">
        <v>441</v>
      </c>
      <c r="BD3982" s="35" t="s">
        <v>442</v>
      </c>
      <c r="BE3982" s="35" t="s">
        <v>443</v>
      </c>
      <c r="BF3982" s="35" t="s">
        <v>122</v>
      </c>
      <c r="BG3982" s="35" t="s">
        <v>69</v>
      </c>
      <c r="BH3982" s="35" t="s">
        <v>22375</v>
      </c>
      <c r="BI3982" s="35" t="s">
        <v>122</v>
      </c>
      <c r="BJ3982" s="35" t="s">
        <v>22376</v>
      </c>
      <c r="BK3982" s="35" t="s">
        <v>867</v>
      </c>
      <c r="BL3982" s="35" t="s">
        <v>122</v>
      </c>
      <c r="BM3982" s="35" t="s">
        <v>442</v>
      </c>
      <c r="BN3982" s="35" t="s">
        <v>70</v>
      </c>
      <c r="BO3982" s="35" t="s">
        <v>71</v>
      </c>
      <c r="BP3982" s="35" t="s">
        <v>122</v>
      </c>
      <c r="BQ3982" s="35" t="s">
        <v>163</v>
      </c>
    </row>
    <row r="3983" spans="1:69" x14ac:dyDescent="0.4">
      <c r="A3983" s="40" t="str">
        <f t="shared" si="1726"/>
        <v>2025-09-26</v>
      </c>
      <c r="B3983" s="40" t="str">
        <f t="shared" si="1727"/>
        <v>SYD</v>
      </c>
      <c r="C3983" s="39" t="str">
        <f t="shared" si="1728"/>
        <v>40644127020</v>
      </c>
      <c r="D3983" s="41" t="str">
        <f t="shared" si="1729"/>
        <v>PKR253730206</v>
      </c>
      <c r="E3983" s="41" t="str">
        <f t="shared" si="1730"/>
        <v>596421513755</v>
      </c>
      <c r="F3983" s="39" t="str">
        <f t="shared" si="1731"/>
        <v>2256683</v>
      </c>
      <c r="G3983" s="39" t="str">
        <f t="shared" si="1732"/>
        <v>WISE EXPRESS LOGISTICS(PANGZIMOM)</v>
      </c>
      <c r="H3983" s="41" t="str">
        <f t="shared" si="1733"/>
        <v>김가희</v>
      </c>
      <c r="I3983" s="39" t="str">
        <f t="shared" si="1734"/>
        <v>31085</v>
      </c>
      <c r="J3983" s="52" t="str">
        <f t="shared" si="1735"/>
        <v/>
      </c>
      <c r="K3983" s="75">
        <f t="shared" si="1736"/>
        <v>1</v>
      </c>
      <c r="L3983" s="76">
        <f t="shared" si="1737"/>
        <v>1</v>
      </c>
      <c r="M3983" s="76">
        <f t="shared" si="1738"/>
        <v>1E-3</v>
      </c>
      <c r="N3983" s="76">
        <f t="shared" si="1739"/>
        <v>1</v>
      </c>
      <c r="O3983" s="42">
        <f t="shared" si="1740"/>
        <v>1</v>
      </c>
      <c r="P3983" s="39" t="str">
        <f t="shared" si="1741"/>
        <v>목록(Manifest)</v>
      </c>
      <c r="Q3983" s="72">
        <f t="shared" si="1742"/>
        <v>45</v>
      </c>
      <c r="R3983" s="43" t="str">
        <f t="shared" si="1743"/>
        <v>5X033</v>
      </c>
      <c r="S3983" s="82" t="str">
        <f t="shared" si="1744"/>
        <v/>
      </c>
      <c r="T3983" s="40">
        <f t="shared" si="1745"/>
        <v>45926</v>
      </c>
      <c r="U3983" s="44">
        <v>2500</v>
      </c>
      <c r="V3983" s="44">
        <f t="shared" si="1746"/>
        <v>0</v>
      </c>
      <c r="W3983" s="77">
        <f t="shared" si="1747"/>
        <v>2500</v>
      </c>
      <c r="X3983" s="78">
        <f t="shared" si="1748"/>
        <v>0</v>
      </c>
      <c r="Y3983" s="44" cm="1">
        <f t="array" ref="Y3983">_xlfn.IFNA(_xlfn.IFS(AND(Q3983&gt;=2000, Q3983&lt;3000), 10000, AND(Q3983&gt;=3000, Q3983&lt;4000), 15000, AND(Q3983&gt;=4000, Q3983&lt;5000), 20000, AND(Q3983&gt;=5000), 25000),0)</f>
        <v>0</v>
      </c>
      <c r="Z3983" s="91">
        <f t="shared" si="1749"/>
        <v>0</v>
      </c>
      <c r="AA3983" s="44">
        <f t="shared" si="1750"/>
        <v>0</v>
      </c>
      <c r="AB3983" s="44"/>
      <c r="AC3983" s="44"/>
      <c r="AD3983" s="44"/>
      <c r="AE3983" s="44">
        <f>VLOOKUP(O3983,정산업데이트!$A$6:$B$12,2,10)</f>
        <v>0</v>
      </c>
      <c r="AF3983" s="44"/>
      <c r="AG3983" s="79">
        <f t="shared" si="1751"/>
        <v>0</v>
      </c>
      <c r="AH3983" s="80">
        <f t="shared" si="1752"/>
        <v>2500</v>
      </c>
      <c r="AJ3983" s="35" t="s">
        <v>20467</v>
      </c>
      <c r="AK3983" s="35" t="s">
        <v>73</v>
      </c>
      <c r="AL3983" s="35" t="s">
        <v>20468</v>
      </c>
      <c r="AM3983" s="35" t="s">
        <v>22377</v>
      </c>
      <c r="AN3983" s="35" t="s">
        <v>22378</v>
      </c>
      <c r="AO3983" s="35" t="s">
        <v>22379</v>
      </c>
      <c r="AP3983" s="35" t="s">
        <v>485</v>
      </c>
      <c r="AQ3983" s="35" t="s">
        <v>122</v>
      </c>
      <c r="AR3983" s="35">
        <v>1</v>
      </c>
      <c r="AS3983" s="35">
        <v>1</v>
      </c>
      <c r="AT3983" s="35">
        <v>1E-3</v>
      </c>
      <c r="AU3983" s="35">
        <v>1</v>
      </c>
      <c r="AV3983" s="35" t="s">
        <v>7</v>
      </c>
      <c r="AW3983" s="35">
        <v>45</v>
      </c>
      <c r="AX3983" s="35" t="s">
        <v>68</v>
      </c>
      <c r="AY3983" s="35" t="s">
        <v>68</v>
      </c>
      <c r="AZ3983" s="35" t="s">
        <v>68</v>
      </c>
      <c r="BA3983" s="35" t="s">
        <v>68</v>
      </c>
      <c r="BB3983" s="35" t="s">
        <v>68</v>
      </c>
      <c r="BC3983" s="35" t="s">
        <v>441</v>
      </c>
      <c r="BD3983" s="35" t="s">
        <v>442</v>
      </c>
      <c r="BE3983" s="35" t="s">
        <v>443</v>
      </c>
      <c r="BF3983" s="35" t="s">
        <v>122</v>
      </c>
      <c r="BG3983" s="35" t="s">
        <v>69</v>
      </c>
      <c r="BH3983" s="35" t="s">
        <v>22380</v>
      </c>
      <c r="BI3983" s="35" t="s">
        <v>122</v>
      </c>
      <c r="BJ3983" s="35" t="s">
        <v>22381</v>
      </c>
      <c r="BK3983" s="35" t="s">
        <v>867</v>
      </c>
      <c r="BL3983" s="35" t="s">
        <v>122</v>
      </c>
      <c r="BM3983" s="35" t="s">
        <v>442</v>
      </c>
      <c r="BN3983" s="35" t="s">
        <v>70</v>
      </c>
      <c r="BO3983" s="35" t="s">
        <v>71</v>
      </c>
      <c r="BP3983" s="35" t="s">
        <v>122</v>
      </c>
      <c r="BQ3983" s="35" t="s">
        <v>163</v>
      </c>
    </row>
    <row r="3984" spans="1:69" x14ac:dyDescent="0.4">
      <c r="A3984" s="40" t="str">
        <f t="shared" si="1726"/>
        <v>2025-09-26</v>
      </c>
      <c r="B3984" s="40" t="str">
        <f t="shared" si="1727"/>
        <v>SYD</v>
      </c>
      <c r="C3984" s="39" t="str">
        <f t="shared" si="1728"/>
        <v>40644127020</v>
      </c>
      <c r="D3984" s="41" t="str">
        <f t="shared" si="1729"/>
        <v>PKR253730207</v>
      </c>
      <c r="E3984" s="41" t="str">
        <f t="shared" si="1730"/>
        <v>596421513766</v>
      </c>
      <c r="F3984" s="39" t="str">
        <f t="shared" si="1731"/>
        <v>2256683</v>
      </c>
      <c r="G3984" s="39" t="str">
        <f t="shared" si="1732"/>
        <v>WISE EXPRESS LOGISTICS(PANGZIMOM)</v>
      </c>
      <c r="H3984" s="41" t="str">
        <f t="shared" si="1733"/>
        <v>한경실</v>
      </c>
      <c r="I3984" s="39" t="str">
        <f t="shared" si="1734"/>
        <v>42612</v>
      </c>
      <c r="J3984" s="52" t="str">
        <f t="shared" si="1735"/>
        <v/>
      </c>
      <c r="K3984" s="75">
        <f t="shared" si="1736"/>
        <v>1</v>
      </c>
      <c r="L3984" s="76">
        <f t="shared" si="1737"/>
        <v>1.5</v>
      </c>
      <c r="M3984" s="76">
        <f t="shared" si="1738"/>
        <v>1E-3</v>
      </c>
      <c r="N3984" s="76">
        <f t="shared" si="1739"/>
        <v>1.5</v>
      </c>
      <c r="O3984" s="42">
        <f t="shared" si="1740"/>
        <v>1.5</v>
      </c>
      <c r="P3984" s="39" t="str">
        <f t="shared" si="1741"/>
        <v>목록(Manifest)</v>
      </c>
      <c r="Q3984" s="72">
        <f t="shared" si="1742"/>
        <v>50</v>
      </c>
      <c r="R3984" s="43" t="str">
        <f t="shared" si="1743"/>
        <v>5X033</v>
      </c>
      <c r="S3984" s="82" t="str">
        <f t="shared" si="1744"/>
        <v/>
      </c>
      <c r="T3984" s="40">
        <f t="shared" si="1745"/>
        <v>45926</v>
      </c>
      <c r="U3984" s="44">
        <v>2500</v>
      </c>
      <c r="V3984" s="44">
        <f t="shared" si="1746"/>
        <v>0</v>
      </c>
      <c r="W3984" s="77">
        <f t="shared" si="1747"/>
        <v>2500</v>
      </c>
      <c r="X3984" s="78">
        <f t="shared" si="1748"/>
        <v>0</v>
      </c>
      <c r="Y3984" s="44" cm="1">
        <f t="array" ref="Y3984">_xlfn.IFNA(_xlfn.IFS(AND(Q3984&gt;=2000, Q3984&lt;3000), 10000, AND(Q3984&gt;=3000, Q3984&lt;4000), 15000, AND(Q3984&gt;=4000, Q3984&lt;5000), 20000, AND(Q3984&gt;=5000), 25000),0)</f>
        <v>0</v>
      </c>
      <c r="Z3984" s="91">
        <f t="shared" si="1749"/>
        <v>0</v>
      </c>
      <c r="AA3984" s="44">
        <f t="shared" si="1750"/>
        <v>0</v>
      </c>
      <c r="AB3984" s="44"/>
      <c r="AC3984" s="44"/>
      <c r="AD3984" s="44"/>
      <c r="AE3984" s="44">
        <f>VLOOKUP(O3984,정산업데이트!$A$6:$B$12,2,10)</f>
        <v>0</v>
      </c>
      <c r="AF3984" s="44"/>
      <c r="AG3984" s="79">
        <f t="shared" si="1751"/>
        <v>0</v>
      </c>
      <c r="AH3984" s="80">
        <f t="shared" si="1752"/>
        <v>2500</v>
      </c>
      <c r="AJ3984" s="35" t="s">
        <v>20467</v>
      </c>
      <c r="AK3984" s="35" t="s">
        <v>73</v>
      </c>
      <c r="AL3984" s="35" t="s">
        <v>20468</v>
      </c>
      <c r="AM3984" s="35" t="s">
        <v>22382</v>
      </c>
      <c r="AN3984" s="35" t="s">
        <v>22383</v>
      </c>
      <c r="AO3984" s="35" t="s">
        <v>22384</v>
      </c>
      <c r="AP3984" s="35" t="s">
        <v>22385</v>
      </c>
      <c r="AQ3984" s="35" t="s">
        <v>122</v>
      </c>
      <c r="AR3984" s="35">
        <v>1</v>
      </c>
      <c r="AS3984" s="35">
        <v>1.5</v>
      </c>
      <c r="AT3984" s="35">
        <v>1E-3</v>
      </c>
      <c r="AU3984" s="35">
        <v>1.5</v>
      </c>
      <c r="AV3984" s="35" t="s">
        <v>7</v>
      </c>
      <c r="AW3984" s="35">
        <v>50</v>
      </c>
      <c r="AX3984" s="35" t="s">
        <v>68</v>
      </c>
      <c r="AY3984" s="35" t="s">
        <v>68</v>
      </c>
      <c r="AZ3984" s="35" t="s">
        <v>68</v>
      </c>
      <c r="BA3984" s="35" t="s">
        <v>68</v>
      </c>
      <c r="BB3984" s="35" t="s">
        <v>68</v>
      </c>
      <c r="BC3984" s="35" t="s">
        <v>441</v>
      </c>
      <c r="BD3984" s="35" t="s">
        <v>442</v>
      </c>
      <c r="BE3984" s="35" t="s">
        <v>444</v>
      </c>
      <c r="BF3984" s="35" t="s">
        <v>122</v>
      </c>
      <c r="BG3984" s="35" t="s">
        <v>69</v>
      </c>
      <c r="BH3984" s="35" t="s">
        <v>22386</v>
      </c>
      <c r="BI3984" s="35" t="s">
        <v>122</v>
      </c>
      <c r="BJ3984" s="35" t="s">
        <v>22387</v>
      </c>
      <c r="BK3984" s="35" t="s">
        <v>867</v>
      </c>
      <c r="BL3984" s="35" t="s">
        <v>122</v>
      </c>
      <c r="BM3984" s="35" t="s">
        <v>442</v>
      </c>
      <c r="BN3984" s="35" t="s">
        <v>70</v>
      </c>
      <c r="BO3984" s="35" t="s">
        <v>71</v>
      </c>
      <c r="BP3984" s="35" t="s">
        <v>122</v>
      </c>
      <c r="BQ3984" s="35" t="s">
        <v>163</v>
      </c>
    </row>
    <row r="3985" spans="1:69" x14ac:dyDescent="0.4">
      <c r="A3985" s="40" t="str">
        <f t="shared" si="1726"/>
        <v>2025-09-26</v>
      </c>
      <c r="B3985" s="40" t="str">
        <f t="shared" si="1727"/>
        <v>SYD</v>
      </c>
      <c r="C3985" s="39" t="str">
        <f t="shared" si="1728"/>
        <v>40644127020</v>
      </c>
      <c r="D3985" s="41" t="str">
        <f t="shared" si="1729"/>
        <v>PKR253730208</v>
      </c>
      <c r="E3985" s="41" t="str">
        <f t="shared" si="1730"/>
        <v>596421513770</v>
      </c>
      <c r="F3985" s="39" t="str">
        <f t="shared" si="1731"/>
        <v>2256683</v>
      </c>
      <c r="G3985" s="39" t="str">
        <f t="shared" si="1732"/>
        <v>WISE EXPRESS LOGISTICS(PANGZIMOM)</v>
      </c>
      <c r="H3985" s="41" t="str">
        <f t="shared" si="1733"/>
        <v>황서현</v>
      </c>
      <c r="I3985" s="39" t="str">
        <f t="shared" si="1734"/>
        <v>34159</v>
      </c>
      <c r="J3985" s="52" t="str">
        <f t="shared" si="1735"/>
        <v/>
      </c>
      <c r="K3985" s="75">
        <f t="shared" si="1736"/>
        <v>1</v>
      </c>
      <c r="L3985" s="76">
        <f t="shared" si="1737"/>
        <v>1</v>
      </c>
      <c r="M3985" s="76">
        <f t="shared" si="1738"/>
        <v>1E-3</v>
      </c>
      <c r="N3985" s="76">
        <f t="shared" si="1739"/>
        <v>1</v>
      </c>
      <c r="O3985" s="42">
        <f t="shared" si="1740"/>
        <v>1</v>
      </c>
      <c r="P3985" s="39" t="str">
        <f t="shared" si="1741"/>
        <v>일반(목록배제,Normal-Manifest Exception)</v>
      </c>
      <c r="Q3985" s="72">
        <f t="shared" si="1742"/>
        <v>22</v>
      </c>
      <c r="R3985" s="43" t="str">
        <f t="shared" si="1743"/>
        <v>5X033</v>
      </c>
      <c r="S3985" s="82" t="str">
        <f t="shared" si="1744"/>
        <v/>
      </c>
      <c r="T3985" s="40">
        <f t="shared" si="1745"/>
        <v>45926</v>
      </c>
      <c r="U3985" s="44">
        <v>2500</v>
      </c>
      <c r="V3985" s="44">
        <f t="shared" si="1746"/>
        <v>0</v>
      </c>
      <c r="W3985" s="77">
        <f t="shared" si="1747"/>
        <v>2500</v>
      </c>
      <c r="X3985" s="78">
        <f t="shared" si="1748"/>
        <v>0</v>
      </c>
      <c r="Y3985" s="44" cm="1">
        <f t="array" ref="Y3985">_xlfn.IFNA(_xlfn.IFS(AND(Q3985&gt;=2000, Q3985&lt;3000), 10000, AND(Q3985&gt;=3000, Q3985&lt;4000), 15000, AND(Q3985&gt;=4000, Q3985&lt;5000), 20000, AND(Q3985&gt;=5000), 25000),0)</f>
        <v>0</v>
      </c>
      <c r="Z3985" s="91">
        <f t="shared" si="1749"/>
        <v>300</v>
      </c>
      <c r="AA3985" s="44">
        <f t="shared" si="1750"/>
        <v>0</v>
      </c>
      <c r="AB3985" s="44"/>
      <c r="AC3985" s="44"/>
      <c r="AD3985" s="44"/>
      <c r="AE3985" s="44">
        <f>VLOOKUP(O3985,정산업데이트!$A$6:$B$12,2,10)</f>
        <v>0</v>
      </c>
      <c r="AF3985" s="44"/>
      <c r="AG3985" s="79">
        <f t="shared" si="1751"/>
        <v>300</v>
      </c>
      <c r="AH3985" s="80">
        <f t="shared" si="1752"/>
        <v>2800</v>
      </c>
      <c r="AJ3985" s="35" t="s">
        <v>20467</v>
      </c>
      <c r="AK3985" s="35" t="s">
        <v>73</v>
      </c>
      <c r="AL3985" s="35" t="s">
        <v>20468</v>
      </c>
      <c r="AM3985" s="35" t="s">
        <v>22388</v>
      </c>
      <c r="AN3985" s="35" t="s">
        <v>22389</v>
      </c>
      <c r="AO3985" s="35" t="s">
        <v>22390</v>
      </c>
      <c r="AP3985" s="35" t="s">
        <v>1304</v>
      </c>
      <c r="AQ3985" s="35" t="s">
        <v>122</v>
      </c>
      <c r="AR3985" s="35">
        <v>1</v>
      </c>
      <c r="AS3985" s="35">
        <v>1</v>
      </c>
      <c r="AT3985" s="35">
        <v>1E-3</v>
      </c>
      <c r="AU3985" s="35">
        <v>1</v>
      </c>
      <c r="AV3985" s="35" t="s">
        <v>8</v>
      </c>
      <c r="AW3985" s="35">
        <v>22</v>
      </c>
      <c r="AX3985" s="35" t="s">
        <v>68</v>
      </c>
      <c r="AY3985" s="35" t="s">
        <v>68</v>
      </c>
      <c r="AZ3985" s="35" t="s">
        <v>68</v>
      </c>
      <c r="BA3985" s="35" t="s">
        <v>68</v>
      </c>
      <c r="BB3985" s="35" t="s">
        <v>68</v>
      </c>
      <c r="BC3985" s="35" t="s">
        <v>441</v>
      </c>
      <c r="BD3985" s="35" t="s">
        <v>442</v>
      </c>
      <c r="BE3985" s="35" t="s">
        <v>458</v>
      </c>
      <c r="BF3985" s="35" t="s">
        <v>122</v>
      </c>
      <c r="BG3985" s="35" t="s">
        <v>69</v>
      </c>
      <c r="BH3985" s="35" t="s">
        <v>22391</v>
      </c>
      <c r="BI3985" s="35" t="s">
        <v>122</v>
      </c>
      <c r="BJ3985" s="35" t="s">
        <v>22392</v>
      </c>
      <c r="BK3985" s="35" t="s">
        <v>867</v>
      </c>
      <c r="BL3985" s="35" t="s">
        <v>122</v>
      </c>
      <c r="BM3985" s="35" t="s">
        <v>442</v>
      </c>
      <c r="BN3985" s="35" t="s">
        <v>70</v>
      </c>
      <c r="BO3985" s="35" t="s">
        <v>71</v>
      </c>
      <c r="BP3985" s="35" t="s">
        <v>122</v>
      </c>
      <c r="BQ3985" s="35" t="s">
        <v>163</v>
      </c>
    </row>
    <row r="3986" spans="1:69" x14ac:dyDescent="0.4">
      <c r="A3986" s="40" t="str">
        <f t="shared" si="1726"/>
        <v>2025-09-26</v>
      </c>
      <c r="B3986" s="40" t="str">
        <f t="shared" si="1727"/>
        <v>SYD</v>
      </c>
      <c r="C3986" s="39" t="str">
        <f t="shared" si="1728"/>
        <v>40644127020</v>
      </c>
      <c r="D3986" s="41" t="str">
        <f t="shared" si="1729"/>
        <v>PKR253685518</v>
      </c>
      <c r="E3986" s="41" t="str">
        <f t="shared" si="1730"/>
        <v>596421498716</v>
      </c>
      <c r="F3986" s="39" t="str">
        <f t="shared" si="1731"/>
        <v>2254240</v>
      </c>
      <c r="G3986" s="39" t="str">
        <f t="shared" si="1732"/>
        <v>WISE EXPRESS(VITAHUB)</v>
      </c>
      <c r="H3986" s="41" t="str">
        <f t="shared" si="1733"/>
        <v>이미경</v>
      </c>
      <c r="I3986" s="39" t="str">
        <f t="shared" si="1734"/>
        <v>10303</v>
      </c>
      <c r="J3986" s="52" t="str">
        <f t="shared" si="1735"/>
        <v/>
      </c>
      <c r="K3986" s="75">
        <f t="shared" si="1736"/>
        <v>1</v>
      </c>
      <c r="L3986" s="76">
        <f t="shared" si="1737"/>
        <v>1</v>
      </c>
      <c r="M3986" s="76">
        <f t="shared" si="1738"/>
        <v>1E-3</v>
      </c>
      <c r="N3986" s="76">
        <f t="shared" si="1739"/>
        <v>1</v>
      </c>
      <c r="O3986" s="42">
        <f t="shared" si="1740"/>
        <v>1</v>
      </c>
      <c r="P3986" s="39" t="str">
        <f t="shared" si="1741"/>
        <v>목록(Manifest)</v>
      </c>
      <c r="Q3986" s="72">
        <f t="shared" si="1742"/>
        <v>35</v>
      </c>
      <c r="R3986" s="43" t="str">
        <f t="shared" si="1743"/>
        <v>5X033</v>
      </c>
      <c r="S3986" s="82" t="str">
        <f t="shared" si="1744"/>
        <v/>
      </c>
      <c r="T3986" s="40">
        <f t="shared" si="1745"/>
        <v>45926</v>
      </c>
      <c r="U3986" s="44">
        <v>2500</v>
      </c>
      <c r="V3986" s="44">
        <f t="shared" si="1746"/>
        <v>0</v>
      </c>
      <c r="W3986" s="77">
        <f t="shared" si="1747"/>
        <v>2500</v>
      </c>
      <c r="X3986" s="78">
        <f t="shared" si="1748"/>
        <v>0</v>
      </c>
      <c r="Y3986" s="44" cm="1">
        <f t="array" ref="Y3986">_xlfn.IFNA(_xlfn.IFS(AND(Q3986&gt;=2000, Q3986&lt;3000), 10000, AND(Q3986&gt;=3000, Q3986&lt;4000), 15000, AND(Q3986&gt;=4000, Q3986&lt;5000), 20000, AND(Q3986&gt;=5000), 25000),0)</f>
        <v>0</v>
      </c>
      <c r="Z3986" s="91">
        <f t="shared" si="1749"/>
        <v>0</v>
      </c>
      <c r="AA3986" s="44">
        <f t="shared" si="1750"/>
        <v>0</v>
      </c>
      <c r="AB3986" s="44"/>
      <c r="AC3986" s="44"/>
      <c r="AD3986" s="44"/>
      <c r="AE3986" s="44">
        <f>VLOOKUP(O3986,정산업데이트!$A$6:$B$12,2,10)</f>
        <v>0</v>
      </c>
      <c r="AF3986" s="44"/>
      <c r="AG3986" s="79">
        <f t="shared" si="1751"/>
        <v>0</v>
      </c>
      <c r="AH3986" s="80">
        <f t="shared" si="1752"/>
        <v>2500</v>
      </c>
      <c r="AJ3986" s="35" t="s">
        <v>20467</v>
      </c>
      <c r="AK3986" s="35" t="s">
        <v>73</v>
      </c>
      <c r="AL3986" s="35" t="s">
        <v>20468</v>
      </c>
      <c r="AM3986" s="35" t="s">
        <v>22393</v>
      </c>
      <c r="AN3986" s="35" t="s">
        <v>308</v>
      </c>
      <c r="AO3986" s="35" t="s">
        <v>22394</v>
      </c>
      <c r="AP3986" s="35" t="s">
        <v>22395</v>
      </c>
      <c r="AQ3986" s="35" t="s">
        <v>122</v>
      </c>
      <c r="AR3986" s="35">
        <v>1</v>
      </c>
      <c r="AS3986" s="35">
        <v>1</v>
      </c>
      <c r="AT3986" s="35">
        <v>1E-3</v>
      </c>
      <c r="AU3986" s="35">
        <v>1</v>
      </c>
      <c r="AV3986" s="35" t="s">
        <v>7</v>
      </c>
      <c r="AW3986" s="35">
        <v>35</v>
      </c>
      <c r="AX3986" s="35" t="s">
        <v>68</v>
      </c>
      <c r="AY3986" s="35" t="s">
        <v>68</v>
      </c>
      <c r="AZ3986" s="35" t="s">
        <v>68</v>
      </c>
      <c r="BA3986" s="35" t="s">
        <v>68</v>
      </c>
      <c r="BB3986" s="35" t="s">
        <v>68</v>
      </c>
      <c r="BC3986" s="35" t="s">
        <v>124</v>
      </c>
      <c r="BD3986" s="35" t="s">
        <v>87</v>
      </c>
      <c r="BE3986" s="35" t="s">
        <v>88</v>
      </c>
      <c r="BF3986" s="35" t="s">
        <v>122</v>
      </c>
      <c r="BG3986" s="35" t="s">
        <v>69</v>
      </c>
      <c r="BH3986" s="35" t="s">
        <v>22396</v>
      </c>
      <c r="BI3986" s="35" t="s">
        <v>122</v>
      </c>
      <c r="BJ3986" s="35" t="s">
        <v>22397</v>
      </c>
      <c r="BK3986" s="35" t="s">
        <v>867</v>
      </c>
      <c r="BL3986" s="35" t="s">
        <v>122</v>
      </c>
      <c r="BM3986" s="35" t="s">
        <v>87</v>
      </c>
      <c r="BN3986" s="35" t="s">
        <v>70</v>
      </c>
      <c r="BO3986" s="35" t="s">
        <v>71</v>
      </c>
      <c r="BP3986" s="35" t="s">
        <v>122</v>
      </c>
      <c r="BQ3986" s="35" t="s">
        <v>163</v>
      </c>
    </row>
    <row r="3987" spans="1:69" x14ac:dyDescent="0.4">
      <c r="A3987" s="40" t="str">
        <f t="shared" si="1726"/>
        <v>2025-09-26</v>
      </c>
      <c r="B3987" s="40" t="str">
        <f t="shared" si="1727"/>
        <v>SYD</v>
      </c>
      <c r="C3987" s="39" t="str">
        <f t="shared" si="1728"/>
        <v>40644127020</v>
      </c>
      <c r="D3987" s="41" t="str">
        <f t="shared" si="1729"/>
        <v>PAU029774044</v>
      </c>
      <c r="E3987" s="41" t="str">
        <f t="shared" si="1730"/>
        <v>596421499792</v>
      </c>
      <c r="F3987" s="39" t="str">
        <f t="shared" si="1731"/>
        <v>2254252</v>
      </c>
      <c r="G3987" s="39" t="str">
        <f t="shared" si="1732"/>
        <v>WISE EXPRESS(AUSTRAPHARM)</v>
      </c>
      <c r="H3987" s="41" t="str">
        <f t="shared" si="1733"/>
        <v>이현정</v>
      </c>
      <c r="I3987" s="39" t="str">
        <f t="shared" si="1734"/>
        <v>21994</v>
      </c>
      <c r="J3987" s="52" t="str">
        <f t="shared" si="1735"/>
        <v/>
      </c>
      <c r="K3987" s="75">
        <f t="shared" si="1736"/>
        <v>1</v>
      </c>
      <c r="L3987" s="76">
        <f t="shared" si="1737"/>
        <v>3</v>
      </c>
      <c r="M3987" s="76">
        <f t="shared" si="1738"/>
        <v>1E-3</v>
      </c>
      <c r="N3987" s="76">
        <f t="shared" si="1739"/>
        <v>3</v>
      </c>
      <c r="O3987" s="42">
        <f t="shared" si="1740"/>
        <v>3</v>
      </c>
      <c r="P3987" s="39" t="str">
        <f t="shared" si="1741"/>
        <v>목록(Manifest)</v>
      </c>
      <c r="Q3987" s="72">
        <f t="shared" si="1742"/>
        <v>130</v>
      </c>
      <c r="R3987" s="43" t="str">
        <f t="shared" si="1743"/>
        <v>5X033</v>
      </c>
      <c r="S3987" s="82" t="str">
        <f t="shared" si="1744"/>
        <v/>
      </c>
      <c r="T3987" s="40">
        <f t="shared" si="1745"/>
        <v>45926</v>
      </c>
      <c r="U3987" s="44">
        <v>2500</v>
      </c>
      <c r="V3987" s="44">
        <f t="shared" si="1746"/>
        <v>0</v>
      </c>
      <c r="W3987" s="77">
        <f t="shared" si="1747"/>
        <v>2500</v>
      </c>
      <c r="X3987" s="78">
        <f t="shared" si="1748"/>
        <v>0</v>
      </c>
      <c r="Y3987" s="44" cm="1">
        <f t="array" ref="Y3987">_xlfn.IFNA(_xlfn.IFS(AND(Q3987&gt;=2000, Q3987&lt;3000), 10000, AND(Q3987&gt;=3000, Q3987&lt;4000), 15000, AND(Q3987&gt;=4000, Q3987&lt;5000), 20000, AND(Q3987&gt;=5000), 25000),0)</f>
        <v>0</v>
      </c>
      <c r="Z3987" s="91">
        <f t="shared" si="1749"/>
        <v>0</v>
      </c>
      <c r="AA3987" s="44">
        <f t="shared" si="1750"/>
        <v>0</v>
      </c>
      <c r="AB3987" s="44"/>
      <c r="AC3987" s="44"/>
      <c r="AD3987" s="44"/>
      <c r="AE3987" s="44">
        <f>VLOOKUP(O3987,정산업데이트!$A$6:$B$12,2,10)</f>
        <v>0</v>
      </c>
      <c r="AF3987" s="44"/>
      <c r="AG3987" s="79">
        <f t="shared" si="1751"/>
        <v>0</v>
      </c>
      <c r="AH3987" s="80">
        <f t="shared" si="1752"/>
        <v>2500</v>
      </c>
      <c r="AJ3987" s="35" t="s">
        <v>20467</v>
      </c>
      <c r="AK3987" s="35" t="s">
        <v>73</v>
      </c>
      <c r="AL3987" s="35" t="s">
        <v>20468</v>
      </c>
      <c r="AM3987" s="35" t="s">
        <v>22398</v>
      </c>
      <c r="AN3987" s="35" t="s">
        <v>450</v>
      </c>
      <c r="AO3987" s="35" t="s">
        <v>17533</v>
      </c>
      <c r="AP3987" s="35" t="s">
        <v>1480</v>
      </c>
      <c r="AQ3987" s="35" t="s">
        <v>122</v>
      </c>
      <c r="AR3987" s="35">
        <v>1</v>
      </c>
      <c r="AS3987" s="35">
        <v>3</v>
      </c>
      <c r="AT3987" s="35">
        <v>1E-3</v>
      </c>
      <c r="AU3987" s="35">
        <v>3</v>
      </c>
      <c r="AV3987" s="35" t="s">
        <v>7</v>
      </c>
      <c r="AW3987" s="35">
        <v>130</v>
      </c>
      <c r="AX3987" s="35" t="s">
        <v>68</v>
      </c>
      <c r="AY3987" s="35" t="s">
        <v>68</v>
      </c>
      <c r="AZ3987" s="35" t="s">
        <v>68</v>
      </c>
      <c r="BA3987" s="35" t="s">
        <v>68</v>
      </c>
      <c r="BB3987" s="35" t="s">
        <v>68</v>
      </c>
      <c r="BC3987" s="35" t="s">
        <v>132</v>
      </c>
      <c r="BD3987" s="35" t="s">
        <v>83</v>
      </c>
      <c r="BE3987" s="35" t="s">
        <v>84</v>
      </c>
      <c r="BF3987" s="35" t="s">
        <v>122</v>
      </c>
      <c r="BG3987" s="35" t="s">
        <v>69</v>
      </c>
      <c r="BH3987" s="35" t="s">
        <v>22399</v>
      </c>
      <c r="BI3987" s="35" t="s">
        <v>122</v>
      </c>
      <c r="BJ3987" s="35" t="s">
        <v>22400</v>
      </c>
      <c r="BK3987" s="35" t="s">
        <v>867</v>
      </c>
      <c r="BL3987" s="35" t="s">
        <v>122</v>
      </c>
      <c r="BM3987" s="35" t="s">
        <v>83</v>
      </c>
      <c r="BN3987" s="35" t="s">
        <v>70</v>
      </c>
      <c r="BO3987" s="35" t="s">
        <v>71</v>
      </c>
      <c r="BP3987" s="35" t="s">
        <v>122</v>
      </c>
      <c r="BQ3987" s="35" t="s">
        <v>163</v>
      </c>
    </row>
    <row r="3988" spans="1:69" x14ac:dyDescent="0.4">
      <c r="A3988" s="40" t="str">
        <f t="shared" si="1726"/>
        <v>2025-09-26</v>
      </c>
      <c r="B3988" s="40" t="str">
        <f t="shared" si="1727"/>
        <v>SYD</v>
      </c>
      <c r="C3988" s="39" t="str">
        <f t="shared" si="1728"/>
        <v>40644127020</v>
      </c>
      <c r="D3988" s="41" t="str">
        <f t="shared" si="1729"/>
        <v>PKR253718592</v>
      </c>
      <c r="E3988" s="41" t="str">
        <f t="shared" si="1730"/>
        <v>596421509500</v>
      </c>
      <c r="F3988" s="39" t="str">
        <f t="shared" si="1731"/>
        <v>2256683</v>
      </c>
      <c r="G3988" s="39" t="str">
        <f t="shared" si="1732"/>
        <v>WISE EXPRESS LOGISTICS(PANGZIMOM)</v>
      </c>
      <c r="H3988" s="41" t="str">
        <f t="shared" si="1733"/>
        <v>이태양</v>
      </c>
      <c r="I3988" s="39" t="str">
        <f t="shared" si="1734"/>
        <v>03391</v>
      </c>
      <c r="J3988" s="52" t="str">
        <f t="shared" si="1735"/>
        <v/>
      </c>
      <c r="K3988" s="75">
        <f t="shared" si="1736"/>
        <v>1</v>
      </c>
      <c r="L3988" s="76">
        <f t="shared" si="1737"/>
        <v>1</v>
      </c>
      <c r="M3988" s="76">
        <f t="shared" si="1738"/>
        <v>1E-3</v>
      </c>
      <c r="N3988" s="76">
        <f t="shared" si="1739"/>
        <v>1</v>
      </c>
      <c r="O3988" s="42">
        <f t="shared" si="1740"/>
        <v>1</v>
      </c>
      <c r="P3988" s="39" t="str">
        <f t="shared" si="1741"/>
        <v>목록(Manifest)</v>
      </c>
      <c r="Q3988" s="72">
        <f t="shared" si="1742"/>
        <v>35</v>
      </c>
      <c r="R3988" s="43" t="str">
        <f t="shared" si="1743"/>
        <v>5X033</v>
      </c>
      <c r="S3988" s="82" t="str">
        <f t="shared" si="1744"/>
        <v/>
      </c>
      <c r="T3988" s="40">
        <f t="shared" si="1745"/>
        <v>45926</v>
      </c>
      <c r="U3988" s="44">
        <v>2500</v>
      </c>
      <c r="V3988" s="44">
        <f t="shared" si="1746"/>
        <v>0</v>
      </c>
      <c r="W3988" s="77">
        <f t="shared" si="1747"/>
        <v>2500</v>
      </c>
      <c r="X3988" s="78">
        <f t="shared" si="1748"/>
        <v>0</v>
      </c>
      <c r="Y3988" s="44" cm="1">
        <f t="array" ref="Y3988">_xlfn.IFNA(_xlfn.IFS(AND(Q3988&gt;=2000, Q3988&lt;3000), 10000, AND(Q3988&gt;=3000, Q3988&lt;4000), 15000, AND(Q3988&gt;=4000, Q3988&lt;5000), 20000, AND(Q3988&gt;=5000), 25000),0)</f>
        <v>0</v>
      </c>
      <c r="Z3988" s="91">
        <f t="shared" si="1749"/>
        <v>0</v>
      </c>
      <c r="AA3988" s="44">
        <f t="shared" si="1750"/>
        <v>0</v>
      </c>
      <c r="AB3988" s="44"/>
      <c r="AC3988" s="44"/>
      <c r="AD3988" s="44"/>
      <c r="AE3988" s="44">
        <f>VLOOKUP(O3988,정산업데이트!$A$6:$B$12,2,10)</f>
        <v>0</v>
      </c>
      <c r="AF3988" s="44"/>
      <c r="AG3988" s="79">
        <f t="shared" si="1751"/>
        <v>0</v>
      </c>
      <c r="AH3988" s="80">
        <f t="shared" si="1752"/>
        <v>2500</v>
      </c>
      <c r="AJ3988" s="35" t="s">
        <v>20467</v>
      </c>
      <c r="AK3988" s="35" t="s">
        <v>73</v>
      </c>
      <c r="AL3988" s="35" t="s">
        <v>20468</v>
      </c>
      <c r="AM3988" s="35" t="s">
        <v>22401</v>
      </c>
      <c r="AN3988" s="35" t="s">
        <v>22402</v>
      </c>
      <c r="AO3988" s="35" t="s">
        <v>22403</v>
      </c>
      <c r="AP3988" s="35" t="s">
        <v>22404</v>
      </c>
      <c r="AQ3988" s="35" t="s">
        <v>122</v>
      </c>
      <c r="AR3988" s="35">
        <v>1</v>
      </c>
      <c r="AS3988" s="35">
        <v>1</v>
      </c>
      <c r="AT3988" s="35">
        <v>1E-3</v>
      </c>
      <c r="AU3988" s="35">
        <v>1</v>
      </c>
      <c r="AV3988" s="35" t="s">
        <v>7</v>
      </c>
      <c r="AW3988" s="35">
        <v>35</v>
      </c>
      <c r="AX3988" s="35" t="s">
        <v>68</v>
      </c>
      <c r="AY3988" s="35" t="s">
        <v>68</v>
      </c>
      <c r="AZ3988" s="35" t="s">
        <v>68</v>
      </c>
      <c r="BA3988" s="35" t="s">
        <v>68</v>
      </c>
      <c r="BB3988" s="35" t="s">
        <v>68</v>
      </c>
      <c r="BC3988" s="35" t="s">
        <v>441</v>
      </c>
      <c r="BD3988" s="35" t="s">
        <v>442</v>
      </c>
      <c r="BE3988" s="35" t="s">
        <v>448</v>
      </c>
      <c r="BF3988" s="35" t="s">
        <v>122</v>
      </c>
      <c r="BG3988" s="35" t="s">
        <v>69</v>
      </c>
      <c r="BH3988" s="35" t="s">
        <v>22405</v>
      </c>
      <c r="BI3988" s="35" t="s">
        <v>122</v>
      </c>
      <c r="BJ3988" s="35" t="s">
        <v>22406</v>
      </c>
      <c r="BK3988" s="35" t="s">
        <v>867</v>
      </c>
      <c r="BL3988" s="35" t="s">
        <v>122</v>
      </c>
      <c r="BM3988" s="35" t="s">
        <v>442</v>
      </c>
      <c r="BN3988" s="35" t="s">
        <v>70</v>
      </c>
      <c r="BO3988" s="35" t="s">
        <v>71</v>
      </c>
      <c r="BP3988" s="35" t="s">
        <v>122</v>
      </c>
      <c r="BQ3988" s="35" t="s">
        <v>163</v>
      </c>
    </row>
    <row r="3989" spans="1:69" x14ac:dyDescent="0.4">
      <c r="A3989" s="40" t="str">
        <f t="shared" si="1726"/>
        <v>2025-09-26</v>
      </c>
      <c r="B3989" s="40" t="str">
        <f t="shared" si="1727"/>
        <v>SYD</v>
      </c>
      <c r="C3989" s="39" t="str">
        <f t="shared" si="1728"/>
        <v>40644127020</v>
      </c>
      <c r="D3989" s="41" t="str">
        <f t="shared" si="1729"/>
        <v>PKR253718593</v>
      </c>
      <c r="E3989" s="41" t="str">
        <f t="shared" si="1730"/>
        <v>596421509511</v>
      </c>
      <c r="F3989" s="39" t="str">
        <f t="shared" si="1731"/>
        <v>2256683</v>
      </c>
      <c r="G3989" s="39" t="str">
        <f t="shared" si="1732"/>
        <v>WISE EXPRESS LOGISTICS(PANGZIMOM)</v>
      </c>
      <c r="H3989" s="41" t="str">
        <f t="shared" si="1733"/>
        <v>조아라</v>
      </c>
      <c r="I3989" s="39" t="str">
        <f t="shared" si="1734"/>
        <v>22194</v>
      </c>
      <c r="J3989" s="52" t="str">
        <f t="shared" si="1735"/>
        <v/>
      </c>
      <c r="K3989" s="75">
        <f t="shared" si="1736"/>
        <v>1</v>
      </c>
      <c r="L3989" s="76">
        <f t="shared" si="1737"/>
        <v>1</v>
      </c>
      <c r="M3989" s="76">
        <f t="shared" si="1738"/>
        <v>1E-3</v>
      </c>
      <c r="N3989" s="76">
        <f t="shared" si="1739"/>
        <v>1</v>
      </c>
      <c r="O3989" s="42">
        <f t="shared" si="1740"/>
        <v>1</v>
      </c>
      <c r="P3989" s="39" t="str">
        <f t="shared" si="1741"/>
        <v>목록(Manifest)</v>
      </c>
      <c r="Q3989" s="72">
        <f t="shared" si="1742"/>
        <v>45</v>
      </c>
      <c r="R3989" s="43" t="str">
        <f t="shared" si="1743"/>
        <v>5X033</v>
      </c>
      <c r="S3989" s="82" t="str">
        <f t="shared" si="1744"/>
        <v/>
      </c>
      <c r="T3989" s="40">
        <f t="shared" si="1745"/>
        <v>45926</v>
      </c>
      <c r="U3989" s="44">
        <v>2500</v>
      </c>
      <c r="V3989" s="44">
        <f t="shared" si="1746"/>
        <v>0</v>
      </c>
      <c r="W3989" s="77">
        <f t="shared" si="1747"/>
        <v>2500</v>
      </c>
      <c r="X3989" s="78">
        <f t="shared" si="1748"/>
        <v>0</v>
      </c>
      <c r="Y3989" s="44" cm="1">
        <f t="array" ref="Y3989">_xlfn.IFNA(_xlfn.IFS(AND(Q3989&gt;=2000, Q3989&lt;3000), 10000, AND(Q3989&gt;=3000, Q3989&lt;4000), 15000, AND(Q3989&gt;=4000, Q3989&lt;5000), 20000, AND(Q3989&gt;=5000), 25000),0)</f>
        <v>0</v>
      </c>
      <c r="Z3989" s="91">
        <f t="shared" si="1749"/>
        <v>0</v>
      </c>
      <c r="AA3989" s="44">
        <f t="shared" si="1750"/>
        <v>0</v>
      </c>
      <c r="AB3989" s="44"/>
      <c r="AC3989" s="44"/>
      <c r="AD3989" s="44"/>
      <c r="AE3989" s="44">
        <f>VLOOKUP(O3989,정산업데이트!$A$6:$B$12,2,10)</f>
        <v>0</v>
      </c>
      <c r="AF3989" s="44"/>
      <c r="AG3989" s="79">
        <f t="shared" si="1751"/>
        <v>0</v>
      </c>
      <c r="AH3989" s="80">
        <f t="shared" si="1752"/>
        <v>2500</v>
      </c>
      <c r="AJ3989" s="35" t="s">
        <v>20467</v>
      </c>
      <c r="AK3989" s="35" t="s">
        <v>73</v>
      </c>
      <c r="AL3989" s="35" t="s">
        <v>20468</v>
      </c>
      <c r="AM3989" s="35" t="s">
        <v>22407</v>
      </c>
      <c r="AN3989" s="35" t="s">
        <v>268</v>
      </c>
      <c r="AO3989" s="35" t="s">
        <v>22408</v>
      </c>
      <c r="AP3989" s="35" t="s">
        <v>1029</v>
      </c>
      <c r="AQ3989" s="35" t="s">
        <v>122</v>
      </c>
      <c r="AR3989" s="35">
        <v>1</v>
      </c>
      <c r="AS3989" s="35">
        <v>1</v>
      </c>
      <c r="AT3989" s="35">
        <v>1E-3</v>
      </c>
      <c r="AU3989" s="35">
        <v>1</v>
      </c>
      <c r="AV3989" s="35" t="s">
        <v>7</v>
      </c>
      <c r="AW3989" s="35">
        <v>45</v>
      </c>
      <c r="AX3989" s="35" t="s">
        <v>68</v>
      </c>
      <c r="AY3989" s="35" t="s">
        <v>68</v>
      </c>
      <c r="AZ3989" s="35" t="s">
        <v>68</v>
      </c>
      <c r="BA3989" s="35" t="s">
        <v>68</v>
      </c>
      <c r="BB3989" s="35" t="s">
        <v>68</v>
      </c>
      <c r="BC3989" s="35" t="s">
        <v>441</v>
      </c>
      <c r="BD3989" s="35" t="s">
        <v>442</v>
      </c>
      <c r="BE3989" s="35" t="s">
        <v>448</v>
      </c>
      <c r="BF3989" s="35" t="s">
        <v>122</v>
      </c>
      <c r="BG3989" s="35" t="s">
        <v>69</v>
      </c>
      <c r="BH3989" s="35" t="s">
        <v>22409</v>
      </c>
      <c r="BI3989" s="35" t="s">
        <v>122</v>
      </c>
      <c r="BJ3989" s="35" t="s">
        <v>22410</v>
      </c>
      <c r="BK3989" s="35" t="s">
        <v>867</v>
      </c>
      <c r="BL3989" s="35" t="s">
        <v>122</v>
      </c>
      <c r="BM3989" s="35" t="s">
        <v>442</v>
      </c>
      <c r="BN3989" s="35" t="s">
        <v>70</v>
      </c>
      <c r="BO3989" s="35" t="s">
        <v>71</v>
      </c>
      <c r="BP3989" s="35" t="s">
        <v>122</v>
      </c>
      <c r="BQ3989" s="35" t="s">
        <v>163</v>
      </c>
    </row>
    <row r="3990" spans="1:69" x14ac:dyDescent="0.4">
      <c r="A3990" s="40" t="str">
        <f t="shared" si="1726"/>
        <v>2025-09-26</v>
      </c>
      <c r="B3990" s="40" t="str">
        <f t="shared" si="1727"/>
        <v>SYD</v>
      </c>
      <c r="C3990" s="39" t="str">
        <f t="shared" si="1728"/>
        <v>40644127020</v>
      </c>
      <c r="D3990" s="41" t="str">
        <f t="shared" si="1729"/>
        <v>PKR253718595</v>
      </c>
      <c r="E3990" s="41" t="str">
        <f t="shared" si="1730"/>
        <v>596421509533</v>
      </c>
      <c r="F3990" s="39" t="str">
        <f t="shared" si="1731"/>
        <v>2256683</v>
      </c>
      <c r="G3990" s="39" t="str">
        <f t="shared" si="1732"/>
        <v>WISE EXPRESS LOGISTICS(PANGZIMOM)</v>
      </c>
      <c r="H3990" s="41" t="str">
        <f t="shared" si="1733"/>
        <v>정은화</v>
      </c>
      <c r="I3990" s="39" t="str">
        <f t="shared" si="1734"/>
        <v>24045</v>
      </c>
      <c r="J3990" s="52" t="str">
        <f t="shared" si="1735"/>
        <v/>
      </c>
      <c r="K3990" s="75">
        <f t="shared" si="1736"/>
        <v>1</v>
      </c>
      <c r="L3990" s="76">
        <f t="shared" si="1737"/>
        <v>1</v>
      </c>
      <c r="M3990" s="76">
        <f t="shared" si="1738"/>
        <v>1E-3</v>
      </c>
      <c r="N3990" s="76">
        <f t="shared" si="1739"/>
        <v>1</v>
      </c>
      <c r="O3990" s="42">
        <f t="shared" si="1740"/>
        <v>1</v>
      </c>
      <c r="P3990" s="39" t="str">
        <f t="shared" si="1741"/>
        <v>목록(Manifest)</v>
      </c>
      <c r="Q3990" s="72">
        <f t="shared" si="1742"/>
        <v>65</v>
      </c>
      <c r="R3990" s="43" t="str">
        <f t="shared" si="1743"/>
        <v>5X033</v>
      </c>
      <c r="S3990" s="82" t="str">
        <f t="shared" si="1744"/>
        <v/>
      </c>
      <c r="T3990" s="40">
        <f t="shared" si="1745"/>
        <v>45926</v>
      </c>
      <c r="U3990" s="44">
        <v>2500</v>
      </c>
      <c r="V3990" s="44">
        <f t="shared" si="1746"/>
        <v>0</v>
      </c>
      <c r="W3990" s="77">
        <f t="shared" si="1747"/>
        <v>2500</v>
      </c>
      <c r="X3990" s="78">
        <f t="shared" si="1748"/>
        <v>0</v>
      </c>
      <c r="Y3990" s="44" cm="1">
        <f t="array" ref="Y3990">_xlfn.IFNA(_xlfn.IFS(AND(Q3990&gt;=2000, Q3990&lt;3000), 10000, AND(Q3990&gt;=3000, Q3990&lt;4000), 15000, AND(Q3990&gt;=4000, Q3990&lt;5000), 20000, AND(Q3990&gt;=5000), 25000),0)</f>
        <v>0</v>
      </c>
      <c r="Z3990" s="91">
        <f t="shared" si="1749"/>
        <v>0</v>
      </c>
      <c r="AA3990" s="44">
        <f t="shared" si="1750"/>
        <v>0</v>
      </c>
      <c r="AB3990" s="44"/>
      <c r="AC3990" s="44"/>
      <c r="AD3990" s="44"/>
      <c r="AE3990" s="44">
        <f>VLOOKUP(O3990,정산업데이트!$A$6:$B$12,2,10)</f>
        <v>0</v>
      </c>
      <c r="AF3990" s="44"/>
      <c r="AG3990" s="79">
        <f t="shared" si="1751"/>
        <v>0</v>
      </c>
      <c r="AH3990" s="80">
        <f t="shared" si="1752"/>
        <v>2500</v>
      </c>
      <c r="AJ3990" s="35" t="s">
        <v>20467</v>
      </c>
      <c r="AK3990" s="35" t="s">
        <v>73</v>
      </c>
      <c r="AL3990" s="35" t="s">
        <v>20468</v>
      </c>
      <c r="AM3990" s="35" t="s">
        <v>22411</v>
      </c>
      <c r="AN3990" s="35" t="s">
        <v>22412</v>
      </c>
      <c r="AO3990" s="35" t="s">
        <v>22413</v>
      </c>
      <c r="AP3990" s="35" t="s">
        <v>22414</v>
      </c>
      <c r="AQ3990" s="35" t="s">
        <v>122</v>
      </c>
      <c r="AR3990" s="35">
        <v>1</v>
      </c>
      <c r="AS3990" s="35">
        <v>1</v>
      </c>
      <c r="AT3990" s="35">
        <v>1E-3</v>
      </c>
      <c r="AU3990" s="35">
        <v>1</v>
      </c>
      <c r="AV3990" s="35" t="s">
        <v>7</v>
      </c>
      <c r="AW3990" s="35">
        <v>65</v>
      </c>
      <c r="AX3990" s="35" t="s">
        <v>68</v>
      </c>
      <c r="AY3990" s="35" t="s">
        <v>68</v>
      </c>
      <c r="AZ3990" s="35" t="s">
        <v>68</v>
      </c>
      <c r="BA3990" s="35" t="s">
        <v>68</v>
      </c>
      <c r="BB3990" s="35" t="s">
        <v>68</v>
      </c>
      <c r="BC3990" s="35" t="s">
        <v>441</v>
      </c>
      <c r="BD3990" s="35" t="s">
        <v>442</v>
      </c>
      <c r="BE3990" s="35" t="s">
        <v>448</v>
      </c>
      <c r="BF3990" s="35" t="s">
        <v>122</v>
      </c>
      <c r="BG3990" s="35" t="s">
        <v>69</v>
      </c>
      <c r="BH3990" s="35" t="s">
        <v>22415</v>
      </c>
      <c r="BI3990" s="35" t="s">
        <v>122</v>
      </c>
      <c r="BJ3990" s="35" t="s">
        <v>22416</v>
      </c>
      <c r="BK3990" s="35" t="s">
        <v>867</v>
      </c>
      <c r="BL3990" s="35" t="s">
        <v>122</v>
      </c>
      <c r="BM3990" s="35" t="s">
        <v>442</v>
      </c>
      <c r="BN3990" s="35" t="s">
        <v>70</v>
      </c>
      <c r="BO3990" s="35" t="s">
        <v>71</v>
      </c>
      <c r="BP3990" s="35" t="s">
        <v>122</v>
      </c>
      <c r="BQ3990" s="35" t="s">
        <v>163</v>
      </c>
    </row>
    <row r="3991" spans="1:69" x14ac:dyDescent="0.4">
      <c r="A3991" s="40" t="str">
        <f t="shared" si="1726"/>
        <v>2025-09-26</v>
      </c>
      <c r="B3991" s="40" t="str">
        <f t="shared" si="1727"/>
        <v>SYD</v>
      </c>
      <c r="C3991" s="39" t="str">
        <f t="shared" si="1728"/>
        <v>40644127020</v>
      </c>
      <c r="D3991" s="41" t="str">
        <f t="shared" si="1729"/>
        <v>PKR253718596</v>
      </c>
      <c r="E3991" s="41" t="str">
        <f t="shared" si="1730"/>
        <v>596421509544</v>
      </c>
      <c r="F3991" s="39" t="str">
        <f t="shared" si="1731"/>
        <v>2256683</v>
      </c>
      <c r="G3991" s="39" t="str">
        <f t="shared" si="1732"/>
        <v>WISE EXPRESS LOGISTICS(PANGZIMOM)</v>
      </c>
      <c r="H3991" s="41" t="str">
        <f t="shared" si="1733"/>
        <v>설하나</v>
      </c>
      <c r="I3991" s="39" t="str">
        <f t="shared" si="1734"/>
        <v>13916</v>
      </c>
      <c r="J3991" s="52" t="str">
        <f t="shared" si="1735"/>
        <v/>
      </c>
      <c r="K3991" s="75">
        <f t="shared" si="1736"/>
        <v>1</v>
      </c>
      <c r="L3991" s="76">
        <f t="shared" si="1737"/>
        <v>1</v>
      </c>
      <c r="M3991" s="76">
        <f t="shared" si="1738"/>
        <v>1E-3</v>
      </c>
      <c r="N3991" s="76">
        <f t="shared" si="1739"/>
        <v>1</v>
      </c>
      <c r="O3991" s="42">
        <f t="shared" si="1740"/>
        <v>1</v>
      </c>
      <c r="P3991" s="39" t="str">
        <f t="shared" si="1741"/>
        <v>목록(Manifest)</v>
      </c>
      <c r="Q3991" s="72">
        <f t="shared" si="1742"/>
        <v>35</v>
      </c>
      <c r="R3991" s="43" t="str">
        <f t="shared" si="1743"/>
        <v>5X033</v>
      </c>
      <c r="S3991" s="82" t="str">
        <f t="shared" si="1744"/>
        <v/>
      </c>
      <c r="T3991" s="40">
        <f t="shared" si="1745"/>
        <v>45926</v>
      </c>
      <c r="U3991" s="44">
        <v>2500</v>
      </c>
      <c r="V3991" s="44">
        <f t="shared" si="1746"/>
        <v>0</v>
      </c>
      <c r="W3991" s="77">
        <f t="shared" si="1747"/>
        <v>2500</v>
      </c>
      <c r="X3991" s="78">
        <f t="shared" si="1748"/>
        <v>0</v>
      </c>
      <c r="Y3991" s="44" cm="1">
        <f t="array" ref="Y3991">_xlfn.IFNA(_xlfn.IFS(AND(Q3991&gt;=2000, Q3991&lt;3000), 10000, AND(Q3991&gt;=3000, Q3991&lt;4000), 15000, AND(Q3991&gt;=4000, Q3991&lt;5000), 20000, AND(Q3991&gt;=5000), 25000),0)</f>
        <v>0</v>
      </c>
      <c r="Z3991" s="91">
        <f t="shared" si="1749"/>
        <v>0</v>
      </c>
      <c r="AA3991" s="44">
        <f t="shared" si="1750"/>
        <v>0</v>
      </c>
      <c r="AB3991" s="44"/>
      <c r="AC3991" s="44"/>
      <c r="AD3991" s="44"/>
      <c r="AE3991" s="44">
        <f>VLOOKUP(O3991,정산업데이트!$A$6:$B$12,2,10)</f>
        <v>0</v>
      </c>
      <c r="AF3991" s="44"/>
      <c r="AG3991" s="79">
        <f t="shared" si="1751"/>
        <v>0</v>
      </c>
      <c r="AH3991" s="80">
        <f t="shared" si="1752"/>
        <v>2500</v>
      </c>
      <c r="AJ3991" s="35" t="s">
        <v>20467</v>
      </c>
      <c r="AK3991" s="35" t="s">
        <v>73</v>
      </c>
      <c r="AL3991" s="35" t="s">
        <v>20468</v>
      </c>
      <c r="AM3991" s="35" t="s">
        <v>22417</v>
      </c>
      <c r="AN3991" s="35" t="s">
        <v>22418</v>
      </c>
      <c r="AO3991" s="35" t="s">
        <v>22419</v>
      </c>
      <c r="AP3991" s="35" t="s">
        <v>22420</v>
      </c>
      <c r="AQ3991" s="35" t="s">
        <v>122</v>
      </c>
      <c r="AR3991" s="35">
        <v>1</v>
      </c>
      <c r="AS3991" s="35">
        <v>1</v>
      </c>
      <c r="AT3991" s="35">
        <v>1E-3</v>
      </c>
      <c r="AU3991" s="35">
        <v>1</v>
      </c>
      <c r="AV3991" s="35" t="s">
        <v>7</v>
      </c>
      <c r="AW3991" s="35">
        <v>35</v>
      </c>
      <c r="AX3991" s="35" t="s">
        <v>68</v>
      </c>
      <c r="AY3991" s="35" t="s">
        <v>68</v>
      </c>
      <c r="AZ3991" s="35" t="s">
        <v>68</v>
      </c>
      <c r="BA3991" s="35" t="s">
        <v>68</v>
      </c>
      <c r="BB3991" s="35" t="s">
        <v>68</v>
      </c>
      <c r="BC3991" s="35" t="s">
        <v>441</v>
      </c>
      <c r="BD3991" s="35" t="s">
        <v>442</v>
      </c>
      <c r="BE3991" s="35" t="s">
        <v>448</v>
      </c>
      <c r="BF3991" s="35" t="s">
        <v>122</v>
      </c>
      <c r="BG3991" s="35" t="s">
        <v>69</v>
      </c>
      <c r="BH3991" s="35" t="s">
        <v>22421</v>
      </c>
      <c r="BI3991" s="35" t="s">
        <v>122</v>
      </c>
      <c r="BJ3991" s="35" t="s">
        <v>22422</v>
      </c>
      <c r="BK3991" s="35" t="s">
        <v>867</v>
      </c>
      <c r="BL3991" s="35" t="s">
        <v>122</v>
      </c>
      <c r="BM3991" s="35" t="s">
        <v>442</v>
      </c>
      <c r="BN3991" s="35" t="s">
        <v>70</v>
      </c>
      <c r="BO3991" s="35" t="s">
        <v>71</v>
      </c>
      <c r="BP3991" s="35" t="s">
        <v>122</v>
      </c>
      <c r="BQ3991" s="35" t="s">
        <v>163</v>
      </c>
    </row>
    <row r="3992" spans="1:69" x14ac:dyDescent="0.4">
      <c r="A3992" s="40" t="str">
        <f t="shared" si="1726"/>
        <v>2025-09-26</v>
      </c>
      <c r="B3992" s="40" t="str">
        <f t="shared" si="1727"/>
        <v>SYD</v>
      </c>
      <c r="C3992" s="39" t="str">
        <f t="shared" si="1728"/>
        <v>40644127020</v>
      </c>
      <c r="D3992" s="41" t="str">
        <f t="shared" si="1729"/>
        <v>PKR253718597</v>
      </c>
      <c r="E3992" s="41" t="str">
        <f t="shared" si="1730"/>
        <v>596421509555</v>
      </c>
      <c r="F3992" s="39" t="str">
        <f t="shared" si="1731"/>
        <v>2256683</v>
      </c>
      <c r="G3992" s="39" t="str">
        <f t="shared" si="1732"/>
        <v>WISE EXPRESS LOGISTICS(PANGZIMOM)</v>
      </c>
      <c r="H3992" s="41" t="str">
        <f t="shared" si="1733"/>
        <v>김정민</v>
      </c>
      <c r="I3992" s="39" t="str">
        <f t="shared" si="1734"/>
        <v>49201</v>
      </c>
      <c r="J3992" s="52" t="str">
        <f t="shared" si="1735"/>
        <v/>
      </c>
      <c r="K3992" s="75">
        <f t="shared" si="1736"/>
        <v>1</v>
      </c>
      <c r="L3992" s="76">
        <f t="shared" si="1737"/>
        <v>1</v>
      </c>
      <c r="M3992" s="76">
        <f t="shared" si="1738"/>
        <v>1E-3</v>
      </c>
      <c r="N3992" s="76">
        <f t="shared" si="1739"/>
        <v>1</v>
      </c>
      <c r="O3992" s="42">
        <f t="shared" si="1740"/>
        <v>1</v>
      </c>
      <c r="P3992" s="39" t="str">
        <f t="shared" si="1741"/>
        <v>목록(Manifest)</v>
      </c>
      <c r="Q3992" s="72">
        <f t="shared" si="1742"/>
        <v>35</v>
      </c>
      <c r="R3992" s="43" t="str">
        <f t="shared" si="1743"/>
        <v>5X033</v>
      </c>
      <c r="S3992" s="82" t="str">
        <f t="shared" si="1744"/>
        <v/>
      </c>
      <c r="T3992" s="40">
        <f t="shared" si="1745"/>
        <v>45926</v>
      </c>
      <c r="U3992" s="44">
        <v>2500</v>
      </c>
      <c r="V3992" s="44">
        <f t="shared" si="1746"/>
        <v>0</v>
      </c>
      <c r="W3992" s="77">
        <f t="shared" si="1747"/>
        <v>2500</v>
      </c>
      <c r="X3992" s="78">
        <f t="shared" si="1748"/>
        <v>0</v>
      </c>
      <c r="Y3992" s="44" cm="1">
        <f t="array" ref="Y3992">_xlfn.IFNA(_xlfn.IFS(AND(Q3992&gt;=2000, Q3992&lt;3000), 10000, AND(Q3992&gt;=3000, Q3992&lt;4000), 15000, AND(Q3992&gt;=4000, Q3992&lt;5000), 20000, AND(Q3992&gt;=5000), 25000),0)</f>
        <v>0</v>
      </c>
      <c r="Z3992" s="91">
        <f t="shared" si="1749"/>
        <v>0</v>
      </c>
      <c r="AA3992" s="44">
        <f t="shared" si="1750"/>
        <v>0</v>
      </c>
      <c r="AB3992" s="44"/>
      <c r="AC3992" s="44"/>
      <c r="AD3992" s="44"/>
      <c r="AE3992" s="44">
        <f>VLOOKUP(O3992,정산업데이트!$A$6:$B$12,2,10)</f>
        <v>0</v>
      </c>
      <c r="AF3992" s="44"/>
      <c r="AG3992" s="79">
        <f t="shared" si="1751"/>
        <v>0</v>
      </c>
      <c r="AH3992" s="80">
        <f t="shared" si="1752"/>
        <v>2500</v>
      </c>
      <c r="AJ3992" s="35" t="s">
        <v>20467</v>
      </c>
      <c r="AK3992" s="35" t="s">
        <v>73</v>
      </c>
      <c r="AL3992" s="35" t="s">
        <v>20468</v>
      </c>
      <c r="AM3992" s="35" t="s">
        <v>22423</v>
      </c>
      <c r="AN3992" s="35" t="s">
        <v>1052</v>
      </c>
      <c r="AO3992" s="35" t="s">
        <v>22424</v>
      </c>
      <c r="AP3992" s="35" t="s">
        <v>1671</v>
      </c>
      <c r="AQ3992" s="35" t="s">
        <v>122</v>
      </c>
      <c r="AR3992" s="35">
        <v>1</v>
      </c>
      <c r="AS3992" s="35">
        <v>1</v>
      </c>
      <c r="AT3992" s="35">
        <v>1E-3</v>
      </c>
      <c r="AU3992" s="35">
        <v>1</v>
      </c>
      <c r="AV3992" s="35" t="s">
        <v>7</v>
      </c>
      <c r="AW3992" s="35">
        <v>35</v>
      </c>
      <c r="AX3992" s="35" t="s">
        <v>68</v>
      </c>
      <c r="AY3992" s="35" t="s">
        <v>68</v>
      </c>
      <c r="AZ3992" s="35" t="s">
        <v>68</v>
      </c>
      <c r="BA3992" s="35" t="s">
        <v>68</v>
      </c>
      <c r="BB3992" s="35" t="s">
        <v>68</v>
      </c>
      <c r="BC3992" s="35" t="s">
        <v>441</v>
      </c>
      <c r="BD3992" s="35" t="s">
        <v>442</v>
      </c>
      <c r="BE3992" s="35" t="s">
        <v>448</v>
      </c>
      <c r="BF3992" s="35" t="s">
        <v>122</v>
      </c>
      <c r="BG3992" s="35" t="s">
        <v>69</v>
      </c>
      <c r="BH3992" s="35" t="s">
        <v>22425</v>
      </c>
      <c r="BI3992" s="35" t="s">
        <v>122</v>
      </c>
      <c r="BJ3992" s="35" t="s">
        <v>22426</v>
      </c>
      <c r="BK3992" s="35" t="s">
        <v>867</v>
      </c>
      <c r="BL3992" s="35" t="s">
        <v>122</v>
      </c>
      <c r="BM3992" s="35" t="s">
        <v>442</v>
      </c>
      <c r="BN3992" s="35" t="s">
        <v>70</v>
      </c>
      <c r="BO3992" s="35" t="s">
        <v>71</v>
      </c>
      <c r="BP3992" s="35" t="s">
        <v>122</v>
      </c>
      <c r="BQ3992" s="35" t="s">
        <v>163</v>
      </c>
    </row>
    <row r="3993" spans="1:69" x14ac:dyDescent="0.4">
      <c r="A3993" s="40" t="str">
        <f t="shared" si="1726"/>
        <v>2025-09-26</v>
      </c>
      <c r="B3993" s="40" t="str">
        <f t="shared" si="1727"/>
        <v>SYD</v>
      </c>
      <c r="C3993" s="39" t="str">
        <f t="shared" si="1728"/>
        <v>40644127020</v>
      </c>
      <c r="D3993" s="41" t="str">
        <f t="shared" si="1729"/>
        <v>PKR253718598</v>
      </c>
      <c r="E3993" s="41" t="str">
        <f t="shared" si="1730"/>
        <v>596421509566</v>
      </c>
      <c r="F3993" s="39" t="str">
        <f t="shared" si="1731"/>
        <v>2256683</v>
      </c>
      <c r="G3993" s="39" t="str">
        <f t="shared" si="1732"/>
        <v>WISE EXPRESS LOGISTICS(PANGZIMOM)</v>
      </c>
      <c r="H3993" s="41" t="str">
        <f t="shared" si="1733"/>
        <v>한선희</v>
      </c>
      <c r="I3993" s="39" t="str">
        <f t="shared" si="1734"/>
        <v>15395</v>
      </c>
      <c r="J3993" s="52" t="str">
        <f t="shared" si="1735"/>
        <v/>
      </c>
      <c r="K3993" s="75">
        <f t="shared" si="1736"/>
        <v>1</v>
      </c>
      <c r="L3993" s="76">
        <f t="shared" si="1737"/>
        <v>1</v>
      </c>
      <c r="M3993" s="76">
        <f t="shared" si="1738"/>
        <v>1E-3</v>
      </c>
      <c r="N3993" s="76">
        <f t="shared" si="1739"/>
        <v>1</v>
      </c>
      <c r="O3993" s="42">
        <f t="shared" si="1740"/>
        <v>1</v>
      </c>
      <c r="P3993" s="39" t="str">
        <f t="shared" si="1741"/>
        <v>목록(Manifest)</v>
      </c>
      <c r="Q3993" s="72">
        <f t="shared" si="1742"/>
        <v>55</v>
      </c>
      <c r="R3993" s="43" t="str">
        <f t="shared" si="1743"/>
        <v>5X033</v>
      </c>
      <c r="S3993" s="82" t="str">
        <f t="shared" si="1744"/>
        <v/>
      </c>
      <c r="T3993" s="40">
        <f t="shared" si="1745"/>
        <v>45926</v>
      </c>
      <c r="U3993" s="44">
        <v>2500</v>
      </c>
      <c r="V3993" s="44">
        <f t="shared" si="1746"/>
        <v>0</v>
      </c>
      <c r="W3993" s="77">
        <f t="shared" si="1747"/>
        <v>2500</v>
      </c>
      <c r="X3993" s="78">
        <f t="shared" si="1748"/>
        <v>0</v>
      </c>
      <c r="Y3993" s="44" cm="1">
        <f t="array" ref="Y3993">_xlfn.IFNA(_xlfn.IFS(AND(Q3993&gt;=2000, Q3993&lt;3000), 10000, AND(Q3993&gt;=3000, Q3993&lt;4000), 15000, AND(Q3993&gt;=4000, Q3993&lt;5000), 20000, AND(Q3993&gt;=5000), 25000),0)</f>
        <v>0</v>
      </c>
      <c r="Z3993" s="91">
        <f t="shared" si="1749"/>
        <v>0</v>
      </c>
      <c r="AA3993" s="44">
        <f t="shared" si="1750"/>
        <v>0</v>
      </c>
      <c r="AB3993" s="44"/>
      <c r="AC3993" s="44"/>
      <c r="AD3993" s="44"/>
      <c r="AE3993" s="44">
        <f>VLOOKUP(O3993,정산업데이트!$A$6:$B$12,2,10)</f>
        <v>0</v>
      </c>
      <c r="AF3993" s="44"/>
      <c r="AG3993" s="79">
        <f t="shared" si="1751"/>
        <v>0</v>
      </c>
      <c r="AH3993" s="80">
        <f t="shared" si="1752"/>
        <v>2500</v>
      </c>
      <c r="AJ3993" s="35" t="s">
        <v>20467</v>
      </c>
      <c r="AK3993" s="35" t="s">
        <v>73</v>
      </c>
      <c r="AL3993" s="35" t="s">
        <v>20468</v>
      </c>
      <c r="AM3993" s="35" t="s">
        <v>22427</v>
      </c>
      <c r="AN3993" s="35" t="s">
        <v>1474</v>
      </c>
      <c r="AO3993" s="35" t="s">
        <v>22428</v>
      </c>
      <c r="AP3993" s="35" t="s">
        <v>9891</v>
      </c>
      <c r="AQ3993" s="35" t="s">
        <v>122</v>
      </c>
      <c r="AR3993" s="35">
        <v>1</v>
      </c>
      <c r="AS3993" s="35">
        <v>1</v>
      </c>
      <c r="AT3993" s="35">
        <v>1E-3</v>
      </c>
      <c r="AU3993" s="35">
        <v>1</v>
      </c>
      <c r="AV3993" s="35" t="s">
        <v>7</v>
      </c>
      <c r="AW3993" s="35">
        <v>55</v>
      </c>
      <c r="AX3993" s="35" t="s">
        <v>68</v>
      </c>
      <c r="AY3993" s="35" t="s">
        <v>68</v>
      </c>
      <c r="AZ3993" s="35" t="s">
        <v>68</v>
      </c>
      <c r="BA3993" s="35" t="s">
        <v>68</v>
      </c>
      <c r="BB3993" s="35" t="s">
        <v>68</v>
      </c>
      <c r="BC3993" s="35" t="s">
        <v>441</v>
      </c>
      <c r="BD3993" s="35" t="s">
        <v>442</v>
      </c>
      <c r="BE3993" s="35" t="s">
        <v>443</v>
      </c>
      <c r="BF3993" s="35" t="s">
        <v>122</v>
      </c>
      <c r="BG3993" s="35" t="s">
        <v>69</v>
      </c>
      <c r="BH3993" s="35" t="s">
        <v>22429</v>
      </c>
      <c r="BI3993" s="35" t="s">
        <v>122</v>
      </c>
      <c r="BJ3993" s="35" t="s">
        <v>22430</v>
      </c>
      <c r="BK3993" s="35" t="s">
        <v>867</v>
      </c>
      <c r="BL3993" s="35" t="s">
        <v>122</v>
      </c>
      <c r="BM3993" s="35" t="s">
        <v>442</v>
      </c>
      <c r="BN3993" s="35" t="s">
        <v>70</v>
      </c>
      <c r="BO3993" s="35" t="s">
        <v>71</v>
      </c>
      <c r="BP3993" s="35" t="s">
        <v>122</v>
      </c>
      <c r="BQ3993" s="35" t="s">
        <v>163</v>
      </c>
    </row>
    <row r="3994" spans="1:69" x14ac:dyDescent="0.4">
      <c r="A3994" s="40" t="str">
        <f t="shared" si="1726"/>
        <v>2025-09-26</v>
      </c>
      <c r="B3994" s="40" t="str">
        <f t="shared" si="1727"/>
        <v>SYD</v>
      </c>
      <c r="C3994" s="39" t="str">
        <f t="shared" si="1728"/>
        <v>40644127020</v>
      </c>
      <c r="D3994" s="41" t="str">
        <f t="shared" si="1729"/>
        <v>PKR253718599</v>
      </c>
      <c r="E3994" s="41" t="str">
        <f t="shared" si="1730"/>
        <v>596421509570</v>
      </c>
      <c r="F3994" s="39" t="str">
        <f t="shared" si="1731"/>
        <v>2256683</v>
      </c>
      <c r="G3994" s="39" t="str">
        <f t="shared" si="1732"/>
        <v>WISE EXPRESS LOGISTICS(PANGZIMOM)</v>
      </c>
      <c r="H3994" s="41" t="str">
        <f t="shared" si="1733"/>
        <v>백혜연</v>
      </c>
      <c r="I3994" s="39" t="str">
        <f t="shared" si="1734"/>
        <v>41587</v>
      </c>
      <c r="J3994" s="52" t="str">
        <f t="shared" si="1735"/>
        <v/>
      </c>
      <c r="K3994" s="75">
        <f t="shared" si="1736"/>
        <v>1</v>
      </c>
      <c r="L3994" s="76">
        <f t="shared" si="1737"/>
        <v>1</v>
      </c>
      <c r="M3994" s="76">
        <f t="shared" si="1738"/>
        <v>1E-3</v>
      </c>
      <c r="N3994" s="76">
        <f t="shared" si="1739"/>
        <v>1</v>
      </c>
      <c r="O3994" s="42">
        <f t="shared" si="1740"/>
        <v>1</v>
      </c>
      <c r="P3994" s="39" t="str">
        <f t="shared" si="1741"/>
        <v>목록(Manifest)</v>
      </c>
      <c r="Q3994" s="72">
        <f t="shared" si="1742"/>
        <v>45</v>
      </c>
      <c r="R3994" s="43" t="str">
        <f t="shared" si="1743"/>
        <v>5X033</v>
      </c>
      <c r="S3994" s="82" t="str">
        <f t="shared" si="1744"/>
        <v/>
      </c>
      <c r="T3994" s="40">
        <f t="shared" si="1745"/>
        <v>45926</v>
      </c>
      <c r="U3994" s="44">
        <v>2500</v>
      </c>
      <c r="V3994" s="44">
        <f t="shared" si="1746"/>
        <v>0</v>
      </c>
      <c r="W3994" s="77">
        <f t="shared" si="1747"/>
        <v>2500</v>
      </c>
      <c r="X3994" s="78">
        <f t="shared" si="1748"/>
        <v>0</v>
      </c>
      <c r="Y3994" s="44" cm="1">
        <f t="array" ref="Y3994">_xlfn.IFNA(_xlfn.IFS(AND(Q3994&gt;=2000, Q3994&lt;3000), 10000, AND(Q3994&gt;=3000, Q3994&lt;4000), 15000, AND(Q3994&gt;=4000, Q3994&lt;5000), 20000, AND(Q3994&gt;=5000), 25000),0)</f>
        <v>0</v>
      </c>
      <c r="Z3994" s="91">
        <f t="shared" si="1749"/>
        <v>0</v>
      </c>
      <c r="AA3994" s="44">
        <f t="shared" si="1750"/>
        <v>0</v>
      </c>
      <c r="AB3994" s="44"/>
      <c r="AC3994" s="44"/>
      <c r="AD3994" s="44"/>
      <c r="AE3994" s="44">
        <f>VLOOKUP(O3994,정산업데이트!$A$6:$B$12,2,10)</f>
        <v>0</v>
      </c>
      <c r="AF3994" s="44"/>
      <c r="AG3994" s="79">
        <f t="shared" si="1751"/>
        <v>0</v>
      </c>
      <c r="AH3994" s="80">
        <f t="shared" si="1752"/>
        <v>2500</v>
      </c>
      <c r="AJ3994" s="35" t="s">
        <v>20467</v>
      </c>
      <c r="AK3994" s="35" t="s">
        <v>73</v>
      </c>
      <c r="AL3994" s="35" t="s">
        <v>20468</v>
      </c>
      <c r="AM3994" s="35" t="s">
        <v>22431</v>
      </c>
      <c r="AN3994" s="35" t="s">
        <v>22432</v>
      </c>
      <c r="AO3994" s="35" t="s">
        <v>22433</v>
      </c>
      <c r="AP3994" s="35" t="s">
        <v>22434</v>
      </c>
      <c r="AQ3994" s="35" t="s">
        <v>122</v>
      </c>
      <c r="AR3994" s="35">
        <v>1</v>
      </c>
      <c r="AS3994" s="35">
        <v>1</v>
      </c>
      <c r="AT3994" s="35">
        <v>1E-3</v>
      </c>
      <c r="AU3994" s="35">
        <v>1</v>
      </c>
      <c r="AV3994" s="35" t="s">
        <v>7</v>
      </c>
      <c r="AW3994" s="35">
        <v>45</v>
      </c>
      <c r="AX3994" s="35" t="s">
        <v>68</v>
      </c>
      <c r="AY3994" s="35" t="s">
        <v>68</v>
      </c>
      <c r="AZ3994" s="35" t="s">
        <v>68</v>
      </c>
      <c r="BA3994" s="35" t="s">
        <v>68</v>
      </c>
      <c r="BB3994" s="35" t="s">
        <v>68</v>
      </c>
      <c r="BC3994" s="35" t="s">
        <v>441</v>
      </c>
      <c r="BD3994" s="35" t="s">
        <v>442</v>
      </c>
      <c r="BE3994" s="35" t="s">
        <v>444</v>
      </c>
      <c r="BF3994" s="35" t="s">
        <v>122</v>
      </c>
      <c r="BG3994" s="35" t="s">
        <v>69</v>
      </c>
      <c r="BH3994" s="35" t="s">
        <v>22435</v>
      </c>
      <c r="BI3994" s="35" t="s">
        <v>122</v>
      </c>
      <c r="BJ3994" s="35" t="s">
        <v>22436</v>
      </c>
      <c r="BK3994" s="35" t="s">
        <v>867</v>
      </c>
      <c r="BL3994" s="35" t="s">
        <v>122</v>
      </c>
      <c r="BM3994" s="35" t="s">
        <v>442</v>
      </c>
      <c r="BN3994" s="35" t="s">
        <v>70</v>
      </c>
      <c r="BO3994" s="35" t="s">
        <v>71</v>
      </c>
      <c r="BP3994" s="35" t="s">
        <v>122</v>
      </c>
      <c r="BQ3994" s="35" t="s">
        <v>163</v>
      </c>
    </row>
    <row r="3995" spans="1:69" x14ac:dyDescent="0.4">
      <c r="A3995" s="40" t="str">
        <f t="shared" si="1726"/>
        <v>2025-09-26</v>
      </c>
      <c r="B3995" s="40" t="str">
        <f t="shared" si="1727"/>
        <v>SYD</v>
      </c>
      <c r="C3995" s="39" t="str">
        <f t="shared" si="1728"/>
        <v>40644127020</v>
      </c>
      <c r="D3995" s="41" t="str">
        <f t="shared" si="1729"/>
        <v>PKR253718600</v>
      </c>
      <c r="E3995" s="41" t="str">
        <f t="shared" si="1730"/>
        <v>596421509581</v>
      </c>
      <c r="F3995" s="39" t="str">
        <f t="shared" si="1731"/>
        <v>2256683</v>
      </c>
      <c r="G3995" s="39" t="str">
        <f t="shared" si="1732"/>
        <v>WISE EXPRESS LOGISTICS(PANGZIMOM)</v>
      </c>
      <c r="H3995" s="41" t="str">
        <f t="shared" si="1733"/>
        <v>윤하연</v>
      </c>
      <c r="I3995" s="39" t="str">
        <f t="shared" si="1734"/>
        <v>10869</v>
      </c>
      <c r="J3995" s="52" t="str">
        <f t="shared" si="1735"/>
        <v/>
      </c>
      <c r="K3995" s="75">
        <f t="shared" si="1736"/>
        <v>1</v>
      </c>
      <c r="L3995" s="76">
        <f t="shared" si="1737"/>
        <v>1</v>
      </c>
      <c r="M3995" s="76">
        <f t="shared" si="1738"/>
        <v>1E-3</v>
      </c>
      <c r="N3995" s="76">
        <f t="shared" si="1739"/>
        <v>1</v>
      </c>
      <c r="O3995" s="42">
        <f t="shared" si="1740"/>
        <v>1</v>
      </c>
      <c r="P3995" s="39" t="str">
        <f t="shared" si="1741"/>
        <v>목록(Manifest)</v>
      </c>
      <c r="Q3995" s="72">
        <f t="shared" si="1742"/>
        <v>35</v>
      </c>
      <c r="R3995" s="43" t="str">
        <f t="shared" si="1743"/>
        <v>5X033</v>
      </c>
      <c r="S3995" s="82" t="str">
        <f t="shared" si="1744"/>
        <v/>
      </c>
      <c r="T3995" s="40">
        <f t="shared" si="1745"/>
        <v>45926</v>
      </c>
      <c r="U3995" s="44">
        <v>2500</v>
      </c>
      <c r="V3995" s="44">
        <f t="shared" si="1746"/>
        <v>0</v>
      </c>
      <c r="W3995" s="77">
        <f t="shared" si="1747"/>
        <v>2500</v>
      </c>
      <c r="X3995" s="78">
        <f t="shared" si="1748"/>
        <v>0</v>
      </c>
      <c r="Y3995" s="44" cm="1">
        <f t="array" ref="Y3995">_xlfn.IFNA(_xlfn.IFS(AND(Q3995&gt;=2000, Q3995&lt;3000), 10000, AND(Q3995&gt;=3000, Q3995&lt;4000), 15000, AND(Q3995&gt;=4000, Q3995&lt;5000), 20000, AND(Q3995&gt;=5000), 25000),0)</f>
        <v>0</v>
      </c>
      <c r="Z3995" s="91">
        <f t="shared" si="1749"/>
        <v>0</v>
      </c>
      <c r="AA3995" s="44">
        <f t="shared" si="1750"/>
        <v>0</v>
      </c>
      <c r="AB3995" s="44"/>
      <c r="AC3995" s="44"/>
      <c r="AD3995" s="44"/>
      <c r="AE3995" s="44">
        <f>VLOOKUP(O3995,정산업데이트!$A$6:$B$12,2,10)</f>
        <v>0</v>
      </c>
      <c r="AF3995" s="44"/>
      <c r="AG3995" s="79">
        <f t="shared" si="1751"/>
        <v>0</v>
      </c>
      <c r="AH3995" s="80">
        <f t="shared" si="1752"/>
        <v>2500</v>
      </c>
      <c r="AJ3995" s="35" t="s">
        <v>20467</v>
      </c>
      <c r="AK3995" s="35" t="s">
        <v>73</v>
      </c>
      <c r="AL3995" s="35" t="s">
        <v>20468</v>
      </c>
      <c r="AM3995" s="35" t="s">
        <v>22437</v>
      </c>
      <c r="AN3995" s="35" t="s">
        <v>22438</v>
      </c>
      <c r="AO3995" s="35" t="s">
        <v>22439</v>
      </c>
      <c r="AP3995" s="35" t="s">
        <v>11813</v>
      </c>
      <c r="AQ3995" s="35" t="s">
        <v>122</v>
      </c>
      <c r="AR3995" s="35">
        <v>1</v>
      </c>
      <c r="AS3995" s="35">
        <v>1</v>
      </c>
      <c r="AT3995" s="35">
        <v>1E-3</v>
      </c>
      <c r="AU3995" s="35">
        <v>1</v>
      </c>
      <c r="AV3995" s="35" t="s">
        <v>7</v>
      </c>
      <c r="AW3995" s="35">
        <v>35</v>
      </c>
      <c r="AX3995" s="35" t="s">
        <v>68</v>
      </c>
      <c r="AY3995" s="35" t="s">
        <v>68</v>
      </c>
      <c r="AZ3995" s="35" t="s">
        <v>68</v>
      </c>
      <c r="BA3995" s="35" t="s">
        <v>68</v>
      </c>
      <c r="BB3995" s="35" t="s">
        <v>68</v>
      </c>
      <c r="BC3995" s="35" t="s">
        <v>441</v>
      </c>
      <c r="BD3995" s="35" t="s">
        <v>442</v>
      </c>
      <c r="BE3995" s="35" t="s">
        <v>448</v>
      </c>
      <c r="BF3995" s="35" t="s">
        <v>122</v>
      </c>
      <c r="BG3995" s="35" t="s">
        <v>69</v>
      </c>
      <c r="BH3995" s="35" t="s">
        <v>22440</v>
      </c>
      <c r="BI3995" s="35" t="s">
        <v>122</v>
      </c>
      <c r="BJ3995" s="35" t="s">
        <v>22441</v>
      </c>
      <c r="BK3995" s="35" t="s">
        <v>867</v>
      </c>
      <c r="BL3995" s="35" t="s">
        <v>122</v>
      </c>
      <c r="BM3995" s="35" t="s">
        <v>442</v>
      </c>
      <c r="BN3995" s="35" t="s">
        <v>70</v>
      </c>
      <c r="BO3995" s="35" t="s">
        <v>71</v>
      </c>
      <c r="BP3995" s="35" t="s">
        <v>122</v>
      </c>
      <c r="BQ3995" s="35" t="s">
        <v>163</v>
      </c>
    </row>
    <row r="3996" spans="1:69" x14ac:dyDescent="0.4">
      <c r="A3996" s="40" t="str">
        <f t="shared" si="1726"/>
        <v>2025-09-26</v>
      </c>
      <c r="B3996" s="40" t="str">
        <f t="shared" si="1727"/>
        <v>SYD</v>
      </c>
      <c r="C3996" s="39" t="str">
        <f t="shared" si="1728"/>
        <v>40644127020</v>
      </c>
      <c r="D3996" s="41" t="str">
        <f t="shared" si="1729"/>
        <v>PKR253718601</v>
      </c>
      <c r="E3996" s="41" t="str">
        <f t="shared" si="1730"/>
        <v>596421509592</v>
      </c>
      <c r="F3996" s="39" t="str">
        <f t="shared" si="1731"/>
        <v>2256683</v>
      </c>
      <c r="G3996" s="39" t="str">
        <f t="shared" si="1732"/>
        <v>WISE EXPRESS LOGISTICS(PANGZIMOM)</v>
      </c>
      <c r="H3996" s="41" t="str">
        <f t="shared" si="1733"/>
        <v>이윤정</v>
      </c>
      <c r="I3996" s="39" t="str">
        <f t="shared" si="1734"/>
        <v>47712</v>
      </c>
      <c r="J3996" s="52" t="str">
        <f t="shared" si="1735"/>
        <v/>
      </c>
      <c r="K3996" s="75">
        <f t="shared" si="1736"/>
        <v>1</v>
      </c>
      <c r="L3996" s="76">
        <f t="shared" si="1737"/>
        <v>1</v>
      </c>
      <c r="M3996" s="76">
        <f t="shared" si="1738"/>
        <v>1E-3</v>
      </c>
      <c r="N3996" s="76">
        <f t="shared" si="1739"/>
        <v>1</v>
      </c>
      <c r="O3996" s="42">
        <f t="shared" si="1740"/>
        <v>1</v>
      </c>
      <c r="P3996" s="39" t="str">
        <f t="shared" si="1741"/>
        <v>목록(Manifest)</v>
      </c>
      <c r="Q3996" s="72">
        <f t="shared" si="1742"/>
        <v>35</v>
      </c>
      <c r="R3996" s="43" t="str">
        <f t="shared" si="1743"/>
        <v>5X033</v>
      </c>
      <c r="S3996" s="82" t="str">
        <f t="shared" si="1744"/>
        <v/>
      </c>
      <c r="T3996" s="40">
        <f t="shared" si="1745"/>
        <v>45926</v>
      </c>
      <c r="U3996" s="44">
        <v>2500</v>
      </c>
      <c r="V3996" s="44">
        <f t="shared" si="1746"/>
        <v>0</v>
      </c>
      <c r="W3996" s="77">
        <f t="shared" si="1747"/>
        <v>2500</v>
      </c>
      <c r="X3996" s="78">
        <f t="shared" si="1748"/>
        <v>0</v>
      </c>
      <c r="Y3996" s="44" cm="1">
        <f t="array" ref="Y3996">_xlfn.IFNA(_xlfn.IFS(AND(Q3996&gt;=2000, Q3996&lt;3000), 10000, AND(Q3996&gt;=3000, Q3996&lt;4000), 15000, AND(Q3996&gt;=4000, Q3996&lt;5000), 20000, AND(Q3996&gt;=5000), 25000),0)</f>
        <v>0</v>
      </c>
      <c r="Z3996" s="91">
        <f t="shared" si="1749"/>
        <v>0</v>
      </c>
      <c r="AA3996" s="44">
        <f t="shared" si="1750"/>
        <v>0</v>
      </c>
      <c r="AB3996" s="44"/>
      <c r="AC3996" s="44"/>
      <c r="AD3996" s="44"/>
      <c r="AE3996" s="44">
        <f>VLOOKUP(O3996,정산업데이트!$A$6:$B$12,2,10)</f>
        <v>0</v>
      </c>
      <c r="AF3996" s="44"/>
      <c r="AG3996" s="79">
        <f t="shared" si="1751"/>
        <v>0</v>
      </c>
      <c r="AH3996" s="80">
        <f t="shared" si="1752"/>
        <v>2500</v>
      </c>
      <c r="AJ3996" s="35" t="s">
        <v>20467</v>
      </c>
      <c r="AK3996" s="35" t="s">
        <v>73</v>
      </c>
      <c r="AL3996" s="35" t="s">
        <v>20468</v>
      </c>
      <c r="AM3996" s="35" t="s">
        <v>22442</v>
      </c>
      <c r="AN3996" s="35" t="s">
        <v>433</v>
      </c>
      <c r="AO3996" s="35" t="s">
        <v>22443</v>
      </c>
      <c r="AP3996" s="35" t="s">
        <v>22444</v>
      </c>
      <c r="AQ3996" s="35" t="s">
        <v>122</v>
      </c>
      <c r="AR3996" s="35">
        <v>1</v>
      </c>
      <c r="AS3996" s="35">
        <v>1</v>
      </c>
      <c r="AT3996" s="35">
        <v>1E-3</v>
      </c>
      <c r="AU3996" s="35">
        <v>1</v>
      </c>
      <c r="AV3996" s="35" t="s">
        <v>7</v>
      </c>
      <c r="AW3996" s="35">
        <v>35</v>
      </c>
      <c r="AX3996" s="35" t="s">
        <v>68</v>
      </c>
      <c r="AY3996" s="35" t="s">
        <v>68</v>
      </c>
      <c r="AZ3996" s="35" t="s">
        <v>68</v>
      </c>
      <c r="BA3996" s="35" t="s">
        <v>68</v>
      </c>
      <c r="BB3996" s="35" t="s">
        <v>68</v>
      </c>
      <c r="BC3996" s="35" t="s">
        <v>441</v>
      </c>
      <c r="BD3996" s="35" t="s">
        <v>442</v>
      </c>
      <c r="BE3996" s="35" t="s">
        <v>448</v>
      </c>
      <c r="BF3996" s="35" t="s">
        <v>122</v>
      </c>
      <c r="BG3996" s="35" t="s">
        <v>69</v>
      </c>
      <c r="BH3996" s="35" t="s">
        <v>22445</v>
      </c>
      <c r="BI3996" s="35" t="s">
        <v>122</v>
      </c>
      <c r="BJ3996" s="35" t="s">
        <v>22446</v>
      </c>
      <c r="BK3996" s="35" t="s">
        <v>867</v>
      </c>
      <c r="BL3996" s="35" t="s">
        <v>122</v>
      </c>
      <c r="BM3996" s="35" t="s">
        <v>442</v>
      </c>
      <c r="BN3996" s="35" t="s">
        <v>70</v>
      </c>
      <c r="BO3996" s="35" t="s">
        <v>71</v>
      </c>
      <c r="BP3996" s="35" t="s">
        <v>122</v>
      </c>
      <c r="BQ3996" s="35" t="s">
        <v>163</v>
      </c>
    </row>
    <row r="3997" spans="1:69" x14ac:dyDescent="0.4">
      <c r="A3997" s="40" t="str">
        <f t="shared" si="1726"/>
        <v>2025-09-26</v>
      </c>
      <c r="B3997" s="40" t="str">
        <f t="shared" si="1727"/>
        <v>SYD</v>
      </c>
      <c r="C3997" s="39" t="str">
        <f t="shared" si="1728"/>
        <v>40644127020</v>
      </c>
      <c r="D3997" s="41" t="str">
        <f t="shared" si="1729"/>
        <v>PAU029762117</v>
      </c>
      <c r="E3997" s="41" t="str">
        <f t="shared" si="1730"/>
        <v>596421508343</v>
      </c>
      <c r="F3997" s="39" t="str">
        <f t="shared" si="1731"/>
        <v>2254256</v>
      </c>
      <c r="G3997" s="39" t="str">
        <f t="shared" si="1732"/>
        <v>WISE EXPRESS(BOOSTUP)</v>
      </c>
      <c r="H3997" s="41" t="str">
        <f t="shared" si="1733"/>
        <v>이은주</v>
      </c>
      <c r="I3997" s="39" t="str">
        <f t="shared" si="1734"/>
        <v>06270</v>
      </c>
      <c r="J3997" s="52" t="str">
        <f t="shared" si="1735"/>
        <v/>
      </c>
      <c r="K3997" s="75">
        <f t="shared" si="1736"/>
        <v>1</v>
      </c>
      <c r="L3997" s="76">
        <f t="shared" si="1737"/>
        <v>5</v>
      </c>
      <c r="M3997" s="76">
        <f t="shared" si="1738"/>
        <v>1E-3</v>
      </c>
      <c r="N3997" s="76">
        <f t="shared" si="1739"/>
        <v>5</v>
      </c>
      <c r="O3997" s="42">
        <f t="shared" si="1740"/>
        <v>5</v>
      </c>
      <c r="P3997" s="39" t="str">
        <f t="shared" si="1741"/>
        <v>목록(Manifest)</v>
      </c>
      <c r="Q3997" s="72">
        <f t="shared" si="1742"/>
        <v>100</v>
      </c>
      <c r="R3997" s="43" t="str">
        <f t="shared" si="1743"/>
        <v>5X033</v>
      </c>
      <c r="S3997" s="82" t="str">
        <f t="shared" si="1744"/>
        <v/>
      </c>
      <c r="T3997" s="40">
        <f t="shared" si="1745"/>
        <v>45926</v>
      </c>
      <c r="U3997" s="44">
        <v>2500</v>
      </c>
      <c r="V3997" s="44">
        <f t="shared" si="1746"/>
        <v>0</v>
      </c>
      <c r="W3997" s="77">
        <f t="shared" si="1747"/>
        <v>2500</v>
      </c>
      <c r="X3997" s="78">
        <f t="shared" si="1748"/>
        <v>0</v>
      </c>
      <c r="Y3997" s="44" cm="1">
        <f t="array" ref="Y3997">_xlfn.IFNA(_xlfn.IFS(AND(Q3997&gt;=2000, Q3997&lt;3000), 10000, AND(Q3997&gt;=3000, Q3997&lt;4000), 15000, AND(Q3997&gt;=4000, Q3997&lt;5000), 20000, AND(Q3997&gt;=5000), 25000),0)</f>
        <v>0</v>
      </c>
      <c r="Z3997" s="91">
        <f t="shared" si="1749"/>
        <v>0</v>
      </c>
      <c r="AA3997" s="44">
        <f t="shared" si="1750"/>
        <v>0</v>
      </c>
      <c r="AB3997" s="44"/>
      <c r="AC3997" s="44"/>
      <c r="AD3997" s="44"/>
      <c r="AE3997" s="44">
        <f>VLOOKUP(O3997,정산업데이트!$A$6:$B$12,2,10)</f>
        <v>0</v>
      </c>
      <c r="AF3997" s="44"/>
      <c r="AG3997" s="79">
        <f t="shared" si="1751"/>
        <v>0</v>
      </c>
      <c r="AH3997" s="80">
        <f t="shared" si="1752"/>
        <v>2500</v>
      </c>
      <c r="AJ3997" s="35" t="s">
        <v>20467</v>
      </c>
      <c r="AK3997" s="35" t="s">
        <v>73</v>
      </c>
      <c r="AL3997" s="35" t="s">
        <v>20468</v>
      </c>
      <c r="AM3997" s="35" t="s">
        <v>22447</v>
      </c>
      <c r="AN3997" s="35" t="s">
        <v>1017</v>
      </c>
      <c r="AO3997" s="35" t="s">
        <v>22448</v>
      </c>
      <c r="AP3997" s="35" t="s">
        <v>1617</v>
      </c>
      <c r="AQ3997" s="35" t="s">
        <v>122</v>
      </c>
      <c r="AR3997" s="35">
        <v>1</v>
      </c>
      <c r="AS3997" s="35">
        <v>5</v>
      </c>
      <c r="AT3997" s="35">
        <v>1E-3</v>
      </c>
      <c r="AU3997" s="35">
        <v>5</v>
      </c>
      <c r="AV3997" s="35" t="s">
        <v>7</v>
      </c>
      <c r="AW3997" s="35">
        <v>100</v>
      </c>
      <c r="AX3997" s="35" t="s">
        <v>68</v>
      </c>
      <c r="AY3997" s="35" t="s">
        <v>68</v>
      </c>
      <c r="AZ3997" s="35" t="s">
        <v>68</v>
      </c>
      <c r="BA3997" s="35" t="s">
        <v>68</v>
      </c>
      <c r="BB3997" s="35" t="s">
        <v>68</v>
      </c>
      <c r="BC3997" s="35" t="s">
        <v>129</v>
      </c>
      <c r="BD3997" s="35" t="s">
        <v>91</v>
      </c>
      <c r="BE3997" s="35" t="s">
        <v>92</v>
      </c>
      <c r="BF3997" s="35" t="s">
        <v>122</v>
      </c>
      <c r="BG3997" s="35" t="s">
        <v>69</v>
      </c>
      <c r="BH3997" s="35" t="s">
        <v>22449</v>
      </c>
      <c r="BI3997" s="35" t="s">
        <v>122</v>
      </c>
      <c r="BJ3997" s="35" t="s">
        <v>22450</v>
      </c>
      <c r="BK3997" s="35" t="s">
        <v>867</v>
      </c>
      <c r="BL3997" s="35" t="s">
        <v>122</v>
      </c>
      <c r="BM3997" s="35" t="s">
        <v>91</v>
      </c>
      <c r="BN3997" s="35" t="s">
        <v>70</v>
      </c>
      <c r="BO3997" s="35" t="s">
        <v>71</v>
      </c>
      <c r="BP3997" s="35" t="s">
        <v>122</v>
      </c>
      <c r="BQ3997" s="35" t="s">
        <v>163</v>
      </c>
    </row>
    <row r="3998" spans="1:69" x14ac:dyDescent="0.4">
      <c r="A3998" s="40" t="str">
        <f t="shared" si="1726"/>
        <v>2025-09-26</v>
      </c>
      <c r="B3998" s="40" t="str">
        <f t="shared" si="1727"/>
        <v>SYD</v>
      </c>
      <c r="C3998" s="39" t="str">
        <f t="shared" si="1728"/>
        <v>40644127020</v>
      </c>
      <c r="D3998" s="41" t="str">
        <f t="shared" si="1729"/>
        <v>PKR253717408</v>
      </c>
      <c r="E3998" s="41" t="str">
        <f t="shared" si="1730"/>
        <v>596421508704</v>
      </c>
      <c r="F3998" s="39" t="str">
        <f t="shared" si="1731"/>
        <v>2254239</v>
      </c>
      <c r="G3998" s="39" t="str">
        <f t="shared" si="1732"/>
        <v>WISE EXPRESS(BIOSYDNEY)</v>
      </c>
      <c r="H3998" s="41" t="str">
        <f t="shared" si="1733"/>
        <v>이희영</v>
      </c>
      <c r="I3998" s="39" t="str">
        <f t="shared" si="1734"/>
        <v>07976</v>
      </c>
      <c r="J3998" s="52" t="str">
        <f t="shared" si="1735"/>
        <v/>
      </c>
      <c r="K3998" s="75">
        <f t="shared" si="1736"/>
        <v>1</v>
      </c>
      <c r="L3998" s="76">
        <f t="shared" si="1737"/>
        <v>1</v>
      </c>
      <c r="M3998" s="76">
        <f t="shared" si="1738"/>
        <v>1E-3</v>
      </c>
      <c r="N3998" s="76">
        <f t="shared" si="1739"/>
        <v>1</v>
      </c>
      <c r="O3998" s="42">
        <f t="shared" si="1740"/>
        <v>1</v>
      </c>
      <c r="P3998" s="39" t="str">
        <f t="shared" si="1741"/>
        <v>일반(목록배제,Normal-Manifest Exception)</v>
      </c>
      <c r="Q3998" s="72">
        <f t="shared" si="1742"/>
        <v>120</v>
      </c>
      <c r="R3998" s="43" t="str">
        <f t="shared" si="1743"/>
        <v>5X033</v>
      </c>
      <c r="S3998" s="82" t="str">
        <f t="shared" si="1744"/>
        <v/>
      </c>
      <c r="T3998" s="40">
        <f t="shared" si="1745"/>
        <v>45926</v>
      </c>
      <c r="U3998" s="44">
        <v>2500</v>
      </c>
      <c r="V3998" s="44">
        <f t="shared" si="1746"/>
        <v>0</v>
      </c>
      <c r="W3998" s="77">
        <f t="shared" si="1747"/>
        <v>2500</v>
      </c>
      <c r="X3998" s="78">
        <f t="shared" si="1748"/>
        <v>0</v>
      </c>
      <c r="Y3998" s="44" cm="1">
        <f t="array" ref="Y3998">_xlfn.IFNA(_xlfn.IFS(AND(Q3998&gt;=2000, Q3998&lt;3000), 10000, AND(Q3998&gt;=3000, Q3998&lt;4000), 15000, AND(Q3998&gt;=4000, Q3998&lt;5000), 20000, AND(Q3998&gt;=5000), 25000),0)</f>
        <v>0</v>
      </c>
      <c r="Z3998" s="91">
        <f t="shared" si="1749"/>
        <v>300</v>
      </c>
      <c r="AA3998" s="44">
        <f t="shared" si="1750"/>
        <v>0</v>
      </c>
      <c r="AB3998" s="44"/>
      <c r="AC3998" s="44"/>
      <c r="AD3998" s="44"/>
      <c r="AE3998" s="44">
        <f>VLOOKUP(O3998,정산업데이트!$A$6:$B$12,2,10)</f>
        <v>0</v>
      </c>
      <c r="AF3998" s="44"/>
      <c r="AG3998" s="79">
        <f t="shared" si="1751"/>
        <v>300</v>
      </c>
      <c r="AH3998" s="80">
        <f t="shared" si="1752"/>
        <v>2800</v>
      </c>
      <c r="AJ3998" s="35" t="s">
        <v>20467</v>
      </c>
      <c r="AK3998" s="35" t="s">
        <v>73</v>
      </c>
      <c r="AL3998" s="35" t="s">
        <v>20468</v>
      </c>
      <c r="AM3998" s="35" t="s">
        <v>22451</v>
      </c>
      <c r="AN3998" s="35" t="s">
        <v>779</v>
      </c>
      <c r="AO3998" s="35" t="s">
        <v>22452</v>
      </c>
      <c r="AP3998" s="35" t="s">
        <v>22453</v>
      </c>
      <c r="AQ3998" s="35" t="s">
        <v>122</v>
      </c>
      <c r="AR3998" s="35">
        <v>1</v>
      </c>
      <c r="AS3998" s="35">
        <v>1</v>
      </c>
      <c r="AT3998" s="35">
        <v>1E-3</v>
      </c>
      <c r="AU3998" s="35">
        <v>1</v>
      </c>
      <c r="AV3998" s="35" t="s">
        <v>8</v>
      </c>
      <c r="AW3998" s="35">
        <v>120</v>
      </c>
      <c r="AX3998" s="35" t="s">
        <v>68</v>
      </c>
      <c r="AY3998" s="35" t="s">
        <v>68</v>
      </c>
      <c r="AZ3998" s="35" t="s">
        <v>68</v>
      </c>
      <c r="BA3998" s="35" t="s">
        <v>68</v>
      </c>
      <c r="BB3998" s="35" t="s">
        <v>68</v>
      </c>
      <c r="BC3998" s="35" t="s">
        <v>126</v>
      </c>
      <c r="BD3998" s="35" t="s">
        <v>90</v>
      </c>
      <c r="BE3998" s="35" t="s">
        <v>111</v>
      </c>
      <c r="BF3998" s="35" t="s">
        <v>122</v>
      </c>
      <c r="BG3998" s="35" t="s">
        <v>69</v>
      </c>
      <c r="BH3998" s="35" t="s">
        <v>22454</v>
      </c>
      <c r="BI3998" s="35" t="s">
        <v>122</v>
      </c>
      <c r="BJ3998" s="35" t="s">
        <v>22455</v>
      </c>
      <c r="BK3998" s="35" t="s">
        <v>867</v>
      </c>
      <c r="BL3998" s="35" t="s">
        <v>122</v>
      </c>
      <c r="BM3998" s="35" t="s">
        <v>90</v>
      </c>
      <c r="BN3998" s="35" t="s">
        <v>70</v>
      </c>
      <c r="BO3998" s="35" t="s">
        <v>71</v>
      </c>
      <c r="BP3998" s="35" t="s">
        <v>122</v>
      </c>
      <c r="BQ3998" s="35" t="s">
        <v>163</v>
      </c>
    </row>
    <row r="3999" spans="1:69" x14ac:dyDescent="0.4">
      <c r="A3999" s="40" t="str">
        <f t="shared" si="1726"/>
        <v>2025-09-26</v>
      </c>
      <c r="B3999" s="40" t="str">
        <f t="shared" si="1727"/>
        <v>SYD</v>
      </c>
      <c r="C3999" s="39" t="str">
        <f t="shared" si="1728"/>
        <v>40644127020</v>
      </c>
      <c r="D3999" s="41" t="str">
        <f t="shared" si="1729"/>
        <v>PKR253717409</v>
      </c>
      <c r="E3999" s="41" t="str">
        <f t="shared" si="1730"/>
        <v>596421508715</v>
      </c>
      <c r="F3999" s="39" t="str">
        <f t="shared" si="1731"/>
        <v>2254239</v>
      </c>
      <c r="G3999" s="39" t="str">
        <f t="shared" si="1732"/>
        <v>WISE EXPRESS(BIOSYDNEY)</v>
      </c>
      <c r="H3999" s="41" t="str">
        <f t="shared" si="1733"/>
        <v>임현숙</v>
      </c>
      <c r="I3999" s="39" t="str">
        <f t="shared" si="1734"/>
        <v>15817</v>
      </c>
      <c r="J3999" s="52" t="str">
        <f t="shared" si="1735"/>
        <v/>
      </c>
      <c r="K3999" s="75">
        <f t="shared" si="1736"/>
        <v>1</v>
      </c>
      <c r="L3999" s="76">
        <f t="shared" si="1737"/>
        <v>1</v>
      </c>
      <c r="M3999" s="76">
        <f t="shared" si="1738"/>
        <v>1E-3</v>
      </c>
      <c r="N3999" s="76">
        <f t="shared" si="1739"/>
        <v>1</v>
      </c>
      <c r="O3999" s="42">
        <f t="shared" si="1740"/>
        <v>1</v>
      </c>
      <c r="P3999" s="39" t="str">
        <f t="shared" si="1741"/>
        <v>일반(목록배제,Normal-Manifest Exception)</v>
      </c>
      <c r="Q3999" s="72">
        <f t="shared" si="1742"/>
        <v>120</v>
      </c>
      <c r="R3999" s="43" t="str">
        <f t="shared" si="1743"/>
        <v>5X033</v>
      </c>
      <c r="S3999" s="82" t="str">
        <f t="shared" si="1744"/>
        <v/>
      </c>
      <c r="T3999" s="40">
        <f t="shared" si="1745"/>
        <v>45926</v>
      </c>
      <c r="U3999" s="44">
        <v>2500</v>
      </c>
      <c r="V3999" s="44">
        <f t="shared" si="1746"/>
        <v>0</v>
      </c>
      <c r="W3999" s="77">
        <f t="shared" si="1747"/>
        <v>2500</v>
      </c>
      <c r="X3999" s="78">
        <f t="shared" si="1748"/>
        <v>0</v>
      </c>
      <c r="Y3999" s="44" cm="1">
        <f t="array" ref="Y3999">_xlfn.IFNA(_xlfn.IFS(AND(Q3999&gt;=2000, Q3999&lt;3000), 10000, AND(Q3999&gt;=3000, Q3999&lt;4000), 15000, AND(Q3999&gt;=4000, Q3999&lt;5000), 20000, AND(Q3999&gt;=5000), 25000),0)</f>
        <v>0</v>
      </c>
      <c r="Z3999" s="91">
        <f t="shared" si="1749"/>
        <v>300</v>
      </c>
      <c r="AA3999" s="44">
        <f t="shared" si="1750"/>
        <v>0</v>
      </c>
      <c r="AB3999" s="44"/>
      <c r="AC3999" s="44"/>
      <c r="AD3999" s="44"/>
      <c r="AE3999" s="44">
        <f>VLOOKUP(O3999,정산업데이트!$A$6:$B$12,2,10)</f>
        <v>0</v>
      </c>
      <c r="AF3999" s="44"/>
      <c r="AG3999" s="79">
        <f t="shared" si="1751"/>
        <v>300</v>
      </c>
      <c r="AH3999" s="80">
        <f t="shared" si="1752"/>
        <v>2800</v>
      </c>
      <c r="AJ3999" s="35" t="s">
        <v>20467</v>
      </c>
      <c r="AK3999" s="35" t="s">
        <v>73</v>
      </c>
      <c r="AL3999" s="35" t="s">
        <v>20468</v>
      </c>
      <c r="AM3999" s="35" t="s">
        <v>22456</v>
      </c>
      <c r="AN3999" s="35" t="s">
        <v>22457</v>
      </c>
      <c r="AO3999" s="35" t="s">
        <v>22458</v>
      </c>
      <c r="AP3999" s="35" t="s">
        <v>1108</v>
      </c>
      <c r="AQ3999" s="35" t="s">
        <v>122</v>
      </c>
      <c r="AR3999" s="35">
        <v>1</v>
      </c>
      <c r="AS3999" s="35">
        <v>1</v>
      </c>
      <c r="AT3999" s="35">
        <v>1E-3</v>
      </c>
      <c r="AU3999" s="35">
        <v>1</v>
      </c>
      <c r="AV3999" s="35" t="s">
        <v>8</v>
      </c>
      <c r="AW3999" s="35">
        <v>120</v>
      </c>
      <c r="AX3999" s="35" t="s">
        <v>68</v>
      </c>
      <c r="AY3999" s="35" t="s">
        <v>68</v>
      </c>
      <c r="AZ3999" s="35" t="s">
        <v>68</v>
      </c>
      <c r="BA3999" s="35" t="s">
        <v>68</v>
      </c>
      <c r="BB3999" s="35" t="s">
        <v>68</v>
      </c>
      <c r="BC3999" s="35" t="s">
        <v>126</v>
      </c>
      <c r="BD3999" s="35" t="s">
        <v>90</v>
      </c>
      <c r="BE3999" s="35" t="s">
        <v>111</v>
      </c>
      <c r="BF3999" s="35" t="s">
        <v>122</v>
      </c>
      <c r="BG3999" s="35" t="s">
        <v>69</v>
      </c>
      <c r="BH3999" s="35" t="s">
        <v>22459</v>
      </c>
      <c r="BI3999" s="35" t="s">
        <v>122</v>
      </c>
      <c r="BJ3999" s="35" t="s">
        <v>22460</v>
      </c>
      <c r="BK3999" s="35" t="s">
        <v>867</v>
      </c>
      <c r="BL3999" s="35" t="s">
        <v>122</v>
      </c>
      <c r="BM3999" s="35" t="s">
        <v>90</v>
      </c>
      <c r="BN3999" s="35" t="s">
        <v>70</v>
      </c>
      <c r="BO3999" s="35" t="s">
        <v>71</v>
      </c>
      <c r="BP3999" s="35" t="s">
        <v>122</v>
      </c>
      <c r="BQ3999" s="35" t="s">
        <v>163</v>
      </c>
    </row>
    <row r="4000" spans="1:69" x14ac:dyDescent="0.4">
      <c r="A4000" s="40" t="str">
        <f t="shared" si="1726"/>
        <v>2025-09-26</v>
      </c>
      <c r="B4000" s="40" t="str">
        <f t="shared" si="1727"/>
        <v>SYD</v>
      </c>
      <c r="C4000" s="39" t="str">
        <f t="shared" si="1728"/>
        <v>40644127020</v>
      </c>
      <c r="D4000" s="41" t="str">
        <f t="shared" si="1729"/>
        <v>PKR253717410</v>
      </c>
      <c r="E4000" s="41" t="str">
        <f t="shared" si="1730"/>
        <v>596421508726</v>
      </c>
      <c r="F4000" s="39" t="str">
        <f t="shared" si="1731"/>
        <v>2254239</v>
      </c>
      <c r="G4000" s="39" t="str">
        <f t="shared" si="1732"/>
        <v>WISE EXPRESS(BIOSYDNEY)</v>
      </c>
      <c r="H4000" s="41" t="str">
        <f t="shared" si="1733"/>
        <v>이승현</v>
      </c>
      <c r="I4000" s="39" t="str">
        <f t="shared" si="1734"/>
        <v>14244</v>
      </c>
      <c r="J4000" s="52" t="str">
        <f t="shared" si="1735"/>
        <v/>
      </c>
      <c r="K4000" s="75">
        <f t="shared" si="1736"/>
        <v>1</v>
      </c>
      <c r="L4000" s="76">
        <f t="shared" si="1737"/>
        <v>1</v>
      </c>
      <c r="M4000" s="76">
        <f t="shared" si="1738"/>
        <v>1E-3</v>
      </c>
      <c r="N4000" s="76">
        <f t="shared" si="1739"/>
        <v>1</v>
      </c>
      <c r="O4000" s="42">
        <f t="shared" si="1740"/>
        <v>1</v>
      </c>
      <c r="P4000" s="39" t="str">
        <f t="shared" si="1741"/>
        <v>일반(목록배제,Normal-Manifest Exception)</v>
      </c>
      <c r="Q4000" s="72">
        <f t="shared" si="1742"/>
        <v>90</v>
      </c>
      <c r="R4000" s="43" t="str">
        <f t="shared" si="1743"/>
        <v>5X033</v>
      </c>
      <c r="S4000" s="82" t="str">
        <f t="shared" si="1744"/>
        <v/>
      </c>
      <c r="T4000" s="40">
        <f t="shared" si="1745"/>
        <v>45926</v>
      </c>
      <c r="U4000" s="44">
        <v>2500</v>
      </c>
      <c r="V4000" s="44">
        <f t="shared" si="1746"/>
        <v>0</v>
      </c>
      <c r="W4000" s="77">
        <f t="shared" si="1747"/>
        <v>2500</v>
      </c>
      <c r="X4000" s="78">
        <f t="shared" si="1748"/>
        <v>0</v>
      </c>
      <c r="Y4000" s="44" cm="1">
        <f t="array" ref="Y4000">_xlfn.IFNA(_xlfn.IFS(AND(Q4000&gt;=2000, Q4000&lt;3000), 10000, AND(Q4000&gt;=3000, Q4000&lt;4000), 15000, AND(Q4000&gt;=4000, Q4000&lt;5000), 20000, AND(Q4000&gt;=5000), 25000),0)</f>
        <v>0</v>
      </c>
      <c r="Z4000" s="91">
        <f t="shared" si="1749"/>
        <v>300</v>
      </c>
      <c r="AA4000" s="44">
        <f t="shared" si="1750"/>
        <v>0</v>
      </c>
      <c r="AB4000" s="44"/>
      <c r="AC4000" s="44"/>
      <c r="AD4000" s="44"/>
      <c r="AE4000" s="44">
        <f>VLOOKUP(O4000,정산업데이트!$A$6:$B$12,2,10)</f>
        <v>0</v>
      </c>
      <c r="AF4000" s="44"/>
      <c r="AG4000" s="79">
        <f t="shared" si="1751"/>
        <v>300</v>
      </c>
      <c r="AH4000" s="80">
        <f t="shared" si="1752"/>
        <v>2800</v>
      </c>
      <c r="AJ4000" s="35" t="s">
        <v>20467</v>
      </c>
      <c r="AK4000" s="35" t="s">
        <v>73</v>
      </c>
      <c r="AL4000" s="35" t="s">
        <v>20468</v>
      </c>
      <c r="AM4000" s="35" t="s">
        <v>22461</v>
      </c>
      <c r="AN4000" s="35" t="s">
        <v>540</v>
      </c>
      <c r="AO4000" s="35" t="s">
        <v>22462</v>
      </c>
      <c r="AP4000" s="35" t="s">
        <v>1396</v>
      </c>
      <c r="AQ4000" s="35" t="s">
        <v>122</v>
      </c>
      <c r="AR4000" s="35">
        <v>1</v>
      </c>
      <c r="AS4000" s="35">
        <v>1</v>
      </c>
      <c r="AT4000" s="35">
        <v>1E-3</v>
      </c>
      <c r="AU4000" s="35">
        <v>1</v>
      </c>
      <c r="AV4000" s="35" t="s">
        <v>8</v>
      </c>
      <c r="AW4000" s="35">
        <v>90</v>
      </c>
      <c r="AX4000" s="35" t="s">
        <v>68</v>
      </c>
      <c r="AY4000" s="35" t="s">
        <v>68</v>
      </c>
      <c r="AZ4000" s="35" t="s">
        <v>68</v>
      </c>
      <c r="BA4000" s="35" t="s">
        <v>68</v>
      </c>
      <c r="BB4000" s="35" t="s">
        <v>68</v>
      </c>
      <c r="BC4000" s="35" t="s">
        <v>126</v>
      </c>
      <c r="BD4000" s="35" t="s">
        <v>90</v>
      </c>
      <c r="BE4000" s="35" t="s">
        <v>111</v>
      </c>
      <c r="BF4000" s="35" t="s">
        <v>122</v>
      </c>
      <c r="BG4000" s="35" t="s">
        <v>69</v>
      </c>
      <c r="BH4000" s="35" t="s">
        <v>22463</v>
      </c>
      <c r="BI4000" s="35" t="s">
        <v>122</v>
      </c>
      <c r="BJ4000" s="35" t="s">
        <v>22464</v>
      </c>
      <c r="BK4000" s="35" t="s">
        <v>867</v>
      </c>
      <c r="BL4000" s="35" t="s">
        <v>122</v>
      </c>
      <c r="BM4000" s="35" t="s">
        <v>90</v>
      </c>
      <c r="BN4000" s="35" t="s">
        <v>70</v>
      </c>
      <c r="BO4000" s="35" t="s">
        <v>71</v>
      </c>
      <c r="BP4000" s="35" t="s">
        <v>122</v>
      </c>
      <c r="BQ4000" s="35" t="s">
        <v>163</v>
      </c>
    </row>
    <row r="4001" spans="1:69" x14ac:dyDescent="0.4">
      <c r="A4001" s="40" t="str">
        <f t="shared" si="1726"/>
        <v>2025-09-26</v>
      </c>
      <c r="B4001" s="40" t="str">
        <f t="shared" si="1727"/>
        <v>SYD</v>
      </c>
      <c r="C4001" s="39" t="str">
        <f t="shared" si="1728"/>
        <v>40644127020</v>
      </c>
      <c r="D4001" s="41" t="str">
        <f t="shared" si="1729"/>
        <v>PAU029762050</v>
      </c>
      <c r="E4001" s="41" t="str">
        <f t="shared" si="1730"/>
        <v>596421502872</v>
      </c>
      <c r="F4001" s="39" t="str">
        <f t="shared" si="1731"/>
        <v>2254256</v>
      </c>
      <c r="G4001" s="39" t="str">
        <f t="shared" si="1732"/>
        <v>WISE EXPRESS(BOOSTUP)</v>
      </c>
      <c r="H4001" s="41" t="str">
        <f t="shared" si="1733"/>
        <v>홍가연</v>
      </c>
      <c r="I4001" s="39" t="str">
        <f t="shared" si="1734"/>
        <v>18257</v>
      </c>
      <c r="J4001" s="52" t="str">
        <f t="shared" si="1735"/>
        <v/>
      </c>
      <c r="K4001" s="75">
        <f t="shared" si="1736"/>
        <v>1</v>
      </c>
      <c r="L4001" s="76">
        <f t="shared" si="1737"/>
        <v>1</v>
      </c>
      <c r="M4001" s="76">
        <f t="shared" si="1738"/>
        <v>1E-3</v>
      </c>
      <c r="N4001" s="76">
        <f t="shared" si="1739"/>
        <v>1</v>
      </c>
      <c r="O4001" s="42">
        <f t="shared" si="1740"/>
        <v>1</v>
      </c>
      <c r="P4001" s="39" t="str">
        <f t="shared" si="1741"/>
        <v>목록(Manifest)</v>
      </c>
      <c r="Q4001" s="72">
        <f t="shared" si="1742"/>
        <v>60</v>
      </c>
      <c r="R4001" s="43" t="str">
        <f t="shared" si="1743"/>
        <v>5X033</v>
      </c>
      <c r="S4001" s="82" t="str">
        <f t="shared" si="1744"/>
        <v/>
      </c>
      <c r="T4001" s="40">
        <f t="shared" si="1745"/>
        <v>45926</v>
      </c>
      <c r="U4001" s="44">
        <v>2500</v>
      </c>
      <c r="V4001" s="44">
        <f t="shared" si="1746"/>
        <v>0</v>
      </c>
      <c r="W4001" s="77">
        <f t="shared" si="1747"/>
        <v>2500</v>
      </c>
      <c r="X4001" s="78">
        <f t="shared" si="1748"/>
        <v>0</v>
      </c>
      <c r="Y4001" s="44" cm="1">
        <f t="array" ref="Y4001">_xlfn.IFNA(_xlfn.IFS(AND(Q4001&gt;=2000, Q4001&lt;3000), 10000, AND(Q4001&gt;=3000, Q4001&lt;4000), 15000, AND(Q4001&gt;=4000, Q4001&lt;5000), 20000, AND(Q4001&gt;=5000), 25000),0)</f>
        <v>0</v>
      </c>
      <c r="Z4001" s="91">
        <f t="shared" si="1749"/>
        <v>0</v>
      </c>
      <c r="AA4001" s="44">
        <f t="shared" si="1750"/>
        <v>0</v>
      </c>
      <c r="AB4001" s="44"/>
      <c r="AC4001" s="44"/>
      <c r="AD4001" s="44"/>
      <c r="AE4001" s="44">
        <f>VLOOKUP(O4001,정산업데이트!$A$6:$B$12,2,10)</f>
        <v>0</v>
      </c>
      <c r="AF4001" s="44"/>
      <c r="AG4001" s="79">
        <f t="shared" si="1751"/>
        <v>0</v>
      </c>
      <c r="AH4001" s="80">
        <f t="shared" si="1752"/>
        <v>2500</v>
      </c>
      <c r="AJ4001" s="35" t="s">
        <v>20467</v>
      </c>
      <c r="AK4001" s="35" t="s">
        <v>73</v>
      </c>
      <c r="AL4001" s="35" t="s">
        <v>20468</v>
      </c>
      <c r="AM4001" s="35" t="s">
        <v>22465</v>
      </c>
      <c r="AN4001" s="35" t="s">
        <v>22466</v>
      </c>
      <c r="AO4001" s="35" t="s">
        <v>22467</v>
      </c>
      <c r="AP4001" s="35" t="s">
        <v>22468</v>
      </c>
      <c r="AQ4001" s="35" t="s">
        <v>122</v>
      </c>
      <c r="AR4001" s="35">
        <v>1</v>
      </c>
      <c r="AS4001" s="35">
        <v>1</v>
      </c>
      <c r="AT4001" s="35">
        <v>1E-3</v>
      </c>
      <c r="AU4001" s="35">
        <v>1</v>
      </c>
      <c r="AV4001" s="35" t="s">
        <v>7</v>
      </c>
      <c r="AW4001" s="35">
        <v>60</v>
      </c>
      <c r="AX4001" s="35" t="s">
        <v>68</v>
      </c>
      <c r="AY4001" s="35" t="s">
        <v>68</v>
      </c>
      <c r="AZ4001" s="35" t="s">
        <v>68</v>
      </c>
      <c r="BA4001" s="35" t="s">
        <v>68</v>
      </c>
      <c r="BB4001" s="35" t="s">
        <v>68</v>
      </c>
      <c r="BC4001" s="35" t="s">
        <v>129</v>
      </c>
      <c r="BD4001" s="35" t="s">
        <v>91</v>
      </c>
      <c r="BE4001" s="35" t="s">
        <v>92</v>
      </c>
      <c r="BF4001" s="35" t="s">
        <v>122</v>
      </c>
      <c r="BG4001" s="35" t="s">
        <v>69</v>
      </c>
      <c r="BH4001" s="35" t="s">
        <v>22469</v>
      </c>
      <c r="BI4001" s="35" t="s">
        <v>122</v>
      </c>
      <c r="BJ4001" s="35" t="s">
        <v>22470</v>
      </c>
      <c r="BK4001" s="35" t="s">
        <v>867</v>
      </c>
      <c r="BL4001" s="35" t="s">
        <v>122</v>
      </c>
      <c r="BM4001" s="35" t="s">
        <v>91</v>
      </c>
      <c r="BN4001" s="35" t="s">
        <v>70</v>
      </c>
      <c r="BO4001" s="35" t="s">
        <v>71</v>
      </c>
      <c r="BP4001" s="35" t="s">
        <v>122</v>
      </c>
      <c r="BQ4001" s="35" t="s">
        <v>163</v>
      </c>
    </row>
    <row r="4002" spans="1:69" x14ac:dyDescent="0.4">
      <c r="A4002" s="40" t="str">
        <f t="shared" si="1726"/>
        <v>2025-09-26</v>
      </c>
      <c r="B4002" s="40" t="str">
        <f t="shared" si="1727"/>
        <v>SYD</v>
      </c>
      <c r="C4002" s="39" t="str">
        <f t="shared" si="1728"/>
        <v>40644127020</v>
      </c>
      <c r="D4002" s="41" t="str">
        <f t="shared" si="1729"/>
        <v>PAU029762051</v>
      </c>
      <c r="E4002" s="41" t="str">
        <f t="shared" si="1730"/>
        <v>596421502894</v>
      </c>
      <c r="F4002" s="39" t="str">
        <f t="shared" si="1731"/>
        <v>2254256</v>
      </c>
      <c r="G4002" s="39" t="str">
        <f t="shared" si="1732"/>
        <v>WISE EXPRESS(BOOSTUP)</v>
      </c>
      <c r="H4002" s="41" t="str">
        <f t="shared" si="1733"/>
        <v>김대근</v>
      </c>
      <c r="I4002" s="39" t="str">
        <f t="shared" si="1734"/>
        <v>05281</v>
      </c>
      <c r="J4002" s="52" t="str">
        <f t="shared" si="1735"/>
        <v/>
      </c>
      <c r="K4002" s="75">
        <f t="shared" si="1736"/>
        <v>1</v>
      </c>
      <c r="L4002" s="76">
        <f t="shared" si="1737"/>
        <v>1</v>
      </c>
      <c r="M4002" s="76">
        <f t="shared" si="1738"/>
        <v>1E-3</v>
      </c>
      <c r="N4002" s="76">
        <f t="shared" si="1739"/>
        <v>1</v>
      </c>
      <c r="O4002" s="42">
        <f t="shared" si="1740"/>
        <v>1</v>
      </c>
      <c r="P4002" s="39" t="str">
        <f t="shared" si="1741"/>
        <v>목록(Manifest)</v>
      </c>
      <c r="Q4002" s="72">
        <f t="shared" si="1742"/>
        <v>60</v>
      </c>
      <c r="R4002" s="43" t="str">
        <f t="shared" si="1743"/>
        <v>5X033</v>
      </c>
      <c r="S4002" s="82" t="str">
        <f t="shared" si="1744"/>
        <v/>
      </c>
      <c r="T4002" s="40">
        <f t="shared" si="1745"/>
        <v>45926</v>
      </c>
      <c r="U4002" s="44">
        <v>2500</v>
      </c>
      <c r="V4002" s="44">
        <f t="shared" si="1746"/>
        <v>0</v>
      </c>
      <c r="W4002" s="77">
        <f t="shared" si="1747"/>
        <v>2500</v>
      </c>
      <c r="X4002" s="78">
        <f t="shared" si="1748"/>
        <v>0</v>
      </c>
      <c r="Y4002" s="44" cm="1">
        <f t="array" ref="Y4002">_xlfn.IFNA(_xlfn.IFS(AND(Q4002&gt;=2000, Q4002&lt;3000), 10000, AND(Q4002&gt;=3000, Q4002&lt;4000), 15000, AND(Q4002&gt;=4000, Q4002&lt;5000), 20000, AND(Q4002&gt;=5000), 25000),0)</f>
        <v>0</v>
      </c>
      <c r="Z4002" s="91">
        <f t="shared" si="1749"/>
        <v>0</v>
      </c>
      <c r="AA4002" s="44">
        <f t="shared" si="1750"/>
        <v>0</v>
      </c>
      <c r="AB4002" s="44"/>
      <c r="AC4002" s="44"/>
      <c r="AD4002" s="44"/>
      <c r="AE4002" s="44">
        <f>VLOOKUP(O4002,정산업데이트!$A$6:$B$12,2,10)</f>
        <v>0</v>
      </c>
      <c r="AF4002" s="44"/>
      <c r="AG4002" s="79">
        <f t="shared" si="1751"/>
        <v>0</v>
      </c>
      <c r="AH4002" s="80">
        <f t="shared" si="1752"/>
        <v>2500</v>
      </c>
      <c r="AJ4002" s="35" t="s">
        <v>20467</v>
      </c>
      <c r="AK4002" s="35" t="s">
        <v>73</v>
      </c>
      <c r="AL4002" s="35" t="s">
        <v>20468</v>
      </c>
      <c r="AM4002" s="35" t="s">
        <v>22471</v>
      </c>
      <c r="AN4002" s="35" t="s">
        <v>1965</v>
      </c>
      <c r="AO4002" s="35" t="s">
        <v>22472</v>
      </c>
      <c r="AP4002" s="35" t="s">
        <v>665</v>
      </c>
      <c r="AQ4002" s="35" t="s">
        <v>122</v>
      </c>
      <c r="AR4002" s="35">
        <v>1</v>
      </c>
      <c r="AS4002" s="35">
        <v>1</v>
      </c>
      <c r="AT4002" s="35">
        <v>1E-3</v>
      </c>
      <c r="AU4002" s="35">
        <v>1</v>
      </c>
      <c r="AV4002" s="35" t="s">
        <v>7</v>
      </c>
      <c r="AW4002" s="35">
        <v>60</v>
      </c>
      <c r="AX4002" s="35" t="s">
        <v>68</v>
      </c>
      <c r="AY4002" s="35" t="s">
        <v>68</v>
      </c>
      <c r="AZ4002" s="35" t="s">
        <v>68</v>
      </c>
      <c r="BA4002" s="35" t="s">
        <v>68</v>
      </c>
      <c r="BB4002" s="35" t="s">
        <v>68</v>
      </c>
      <c r="BC4002" s="35" t="s">
        <v>129</v>
      </c>
      <c r="BD4002" s="35" t="s">
        <v>91</v>
      </c>
      <c r="BE4002" s="35" t="s">
        <v>92</v>
      </c>
      <c r="BF4002" s="35" t="s">
        <v>122</v>
      </c>
      <c r="BG4002" s="35" t="s">
        <v>69</v>
      </c>
      <c r="BH4002" s="35" t="s">
        <v>22473</v>
      </c>
      <c r="BI4002" s="35" t="s">
        <v>122</v>
      </c>
      <c r="BJ4002" s="35" t="s">
        <v>22474</v>
      </c>
      <c r="BK4002" s="35" t="s">
        <v>867</v>
      </c>
      <c r="BL4002" s="35" t="s">
        <v>122</v>
      </c>
      <c r="BM4002" s="35" t="s">
        <v>91</v>
      </c>
      <c r="BN4002" s="35" t="s">
        <v>70</v>
      </c>
      <c r="BO4002" s="35" t="s">
        <v>71</v>
      </c>
      <c r="BP4002" s="35" t="s">
        <v>122</v>
      </c>
      <c r="BQ4002" s="35" t="s">
        <v>163</v>
      </c>
    </row>
    <row r="4003" spans="1:69" x14ac:dyDescent="0.4">
      <c r="A4003" s="40" t="str">
        <f t="shared" si="1726"/>
        <v>2025-09-26</v>
      </c>
      <c r="B4003" s="40" t="str">
        <f t="shared" si="1727"/>
        <v>SYD</v>
      </c>
      <c r="C4003" s="39" t="str">
        <f t="shared" si="1728"/>
        <v>40644127020</v>
      </c>
      <c r="D4003" s="41" t="str">
        <f t="shared" si="1729"/>
        <v>PKR253719319</v>
      </c>
      <c r="E4003" s="41" t="str">
        <f t="shared" si="1730"/>
        <v>596421510351</v>
      </c>
      <c r="F4003" s="39" t="str">
        <f t="shared" si="1731"/>
        <v>2254225</v>
      </c>
      <c r="G4003" s="39" t="str">
        <f t="shared" si="1732"/>
        <v>WISE EXPRESS LOGISTICS PTY LTD</v>
      </c>
      <c r="H4003" s="41" t="str">
        <f t="shared" si="1733"/>
        <v>김기연</v>
      </c>
      <c r="I4003" s="39" t="str">
        <f t="shared" si="1734"/>
        <v>22798</v>
      </c>
      <c r="J4003" s="52" t="str">
        <f t="shared" si="1735"/>
        <v/>
      </c>
      <c r="K4003" s="75">
        <f t="shared" si="1736"/>
        <v>1</v>
      </c>
      <c r="L4003" s="76">
        <f t="shared" si="1737"/>
        <v>1.8</v>
      </c>
      <c r="M4003" s="76">
        <f t="shared" si="1738"/>
        <v>1E-3</v>
      </c>
      <c r="N4003" s="76">
        <f t="shared" si="1739"/>
        <v>1.8</v>
      </c>
      <c r="O4003" s="42">
        <f t="shared" si="1740"/>
        <v>2</v>
      </c>
      <c r="P4003" s="39" t="str">
        <f t="shared" si="1741"/>
        <v>일반(목록배제,Normal-Manifest Exception)</v>
      </c>
      <c r="Q4003" s="72">
        <f t="shared" si="1742"/>
        <v>57</v>
      </c>
      <c r="R4003" s="43" t="str">
        <f t="shared" si="1743"/>
        <v>5X033</v>
      </c>
      <c r="S4003" s="82" t="str">
        <f t="shared" si="1744"/>
        <v/>
      </c>
      <c r="T4003" s="40">
        <f t="shared" si="1745"/>
        <v>45926</v>
      </c>
      <c r="U4003" s="44">
        <v>2500</v>
      </c>
      <c r="V4003" s="44">
        <f t="shared" si="1746"/>
        <v>0</v>
      </c>
      <c r="W4003" s="77">
        <f t="shared" si="1747"/>
        <v>2500</v>
      </c>
      <c r="X4003" s="78">
        <f t="shared" si="1748"/>
        <v>0</v>
      </c>
      <c r="Y4003" s="44" cm="1">
        <f t="array" ref="Y4003">_xlfn.IFNA(_xlfn.IFS(AND(Q4003&gt;=2000, Q4003&lt;3000), 10000, AND(Q4003&gt;=3000, Q4003&lt;4000), 15000, AND(Q4003&gt;=4000, Q4003&lt;5000), 20000, AND(Q4003&gt;=5000), 25000),0)</f>
        <v>0</v>
      </c>
      <c r="Z4003" s="91">
        <f t="shared" si="1749"/>
        <v>300</v>
      </c>
      <c r="AA4003" s="44">
        <f t="shared" si="1750"/>
        <v>0</v>
      </c>
      <c r="AB4003" s="44"/>
      <c r="AC4003" s="44"/>
      <c r="AD4003" s="44"/>
      <c r="AE4003" s="44">
        <f>VLOOKUP(O4003,정산업데이트!$A$6:$B$12,2,10)</f>
        <v>0</v>
      </c>
      <c r="AF4003" s="44"/>
      <c r="AG4003" s="79">
        <f t="shared" si="1751"/>
        <v>300</v>
      </c>
      <c r="AH4003" s="80">
        <f t="shared" si="1752"/>
        <v>2800</v>
      </c>
      <c r="AJ4003" s="35" t="s">
        <v>20467</v>
      </c>
      <c r="AK4003" s="35" t="s">
        <v>73</v>
      </c>
      <c r="AL4003" s="35" t="s">
        <v>20468</v>
      </c>
      <c r="AM4003" s="35" t="s">
        <v>22475</v>
      </c>
      <c r="AN4003" s="35" t="s">
        <v>22476</v>
      </c>
      <c r="AO4003" s="35" t="s">
        <v>22477</v>
      </c>
      <c r="AP4003" s="35" t="s">
        <v>22478</v>
      </c>
      <c r="AQ4003" s="35" t="s">
        <v>122</v>
      </c>
      <c r="AR4003" s="35">
        <v>1</v>
      </c>
      <c r="AS4003" s="35">
        <v>1.8</v>
      </c>
      <c r="AT4003" s="35">
        <v>1E-3</v>
      </c>
      <c r="AU4003" s="35">
        <v>1.8</v>
      </c>
      <c r="AV4003" s="35" t="s">
        <v>8</v>
      </c>
      <c r="AW4003" s="35">
        <v>57</v>
      </c>
      <c r="AX4003" s="35" t="s">
        <v>68</v>
      </c>
      <c r="AY4003" s="35" t="s">
        <v>68</v>
      </c>
      <c r="AZ4003" s="35" t="s">
        <v>68</v>
      </c>
      <c r="BA4003" s="35" t="s">
        <v>68</v>
      </c>
      <c r="BB4003" s="35" t="s">
        <v>68</v>
      </c>
      <c r="BC4003" s="35" t="s">
        <v>125</v>
      </c>
      <c r="BD4003" s="35" t="s">
        <v>74</v>
      </c>
      <c r="BE4003" s="35" t="s">
        <v>18568</v>
      </c>
      <c r="BF4003" s="35" t="s">
        <v>122</v>
      </c>
      <c r="BG4003" s="35" t="s">
        <v>69</v>
      </c>
      <c r="BH4003" s="35" t="s">
        <v>22479</v>
      </c>
      <c r="BI4003" s="35" t="s">
        <v>122</v>
      </c>
      <c r="BJ4003" s="35" t="s">
        <v>22480</v>
      </c>
      <c r="BK4003" s="35" t="s">
        <v>867</v>
      </c>
      <c r="BL4003" s="35" t="s">
        <v>122</v>
      </c>
      <c r="BM4003" s="35" t="s">
        <v>74</v>
      </c>
      <c r="BN4003" s="35" t="s">
        <v>70</v>
      </c>
      <c r="BO4003" s="35" t="s">
        <v>71</v>
      </c>
      <c r="BP4003" s="35" t="s">
        <v>122</v>
      </c>
      <c r="BQ4003" s="35" t="s">
        <v>163</v>
      </c>
    </row>
    <row r="4004" spans="1:69" x14ac:dyDescent="0.4">
      <c r="A4004" s="40" t="str">
        <f t="shared" si="1726"/>
        <v>2025-09-26</v>
      </c>
      <c r="B4004" s="40" t="str">
        <f t="shared" si="1727"/>
        <v>SYD</v>
      </c>
      <c r="C4004" s="39" t="str">
        <f t="shared" si="1728"/>
        <v>40644127020</v>
      </c>
      <c r="D4004" s="41" t="str">
        <f t="shared" si="1729"/>
        <v>PAU029769935</v>
      </c>
      <c r="E4004" s="41" t="str">
        <f t="shared" si="1730"/>
        <v>596421507676</v>
      </c>
      <c r="F4004" s="39" t="str">
        <f t="shared" si="1731"/>
        <v>2254252</v>
      </c>
      <c r="G4004" s="39" t="str">
        <f t="shared" si="1732"/>
        <v>WISE EXPRESS(AUSTRAPHARM)</v>
      </c>
      <c r="H4004" s="41" t="str">
        <f t="shared" si="1733"/>
        <v>김경미</v>
      </c>
      <c r="I4004" s="39" t="str">
        <f t="shared" si="1734"/>
        <v>15824</v>
      </c>
      <c r="J4004" s="52" t="str">
        <f t="shared" si="1735"/>
        <v/>
      </c>
      <c r="K4004" s="75">
        <f t="shared" si="1736"/>
        <v>1</v>
      </c>
      <c r="L4004" s="76">
        <f t="shared" si="1737"/>
        <v>2</v>
      </c>
      <c r="M4004" s="76">
        <f t="shared" si="1738"/>
        <v>1E-3</v>
      </c>
      <c r="N4004" s="76">
        <f t="shared" si="1739"/>
        <v>2</v>
      </c>
      <c r="O4004" s="42">
        <f t="shared" si="1740"/>
        <v>2</v>
      </c>
      <c r="P4004" s="39" t="str">
        <f t="shared" si="1741"/>
        <v>목록(Manifest)</v>
      </c>
      <c r="Q4004" s="72">
        <f t="shared" si="1742"/>
        <v>50</v>
      </c>
      <c r="R4004" s="43" t="str">
        <f t="shared" si="1743"/>
        <v>5X033</v>
      </c>
      <c r="S4004" s="82" t="str">
        <f t="shared" si="1744"/>
        <v/>
      </c>
      <c r="T4004" s="40">
        <f t="shared" si="1745"/>
        <v>45926</v>
      </c>
      <c r="U4004" s="44">
        <v>2500</v>
      </c>
      <c r="V4004" s="44">
        <f t="shared" si="1746"/>
        <v>0</v>
      </c>
      <c r="W4004" s="77">
        <f t="shared" si="1747"/>
        <v>2500</v>
      </c>
      <c r="X4004" s="78">
        <f t="shared" si="1748"/>
        <v>0</v>
      </c>
      <c r="Y4004" s="44" cm="1">
        <f t="array" ref="Y4004">_xlfn.IFNA(_xlfn.IFS(AND(Q4004&gt;=2000, Q4004&lt;3000), 10000, AND(Q4004&gt;=3000, Q4004&lt;4000), 15000, AND(Q4004&gt;=4000, Q4004&lt;5000), 20000, AND(Q4004&gt;=5000), 25000),0)</f>
        <v>0</v>
      </c>
      <c r="Z4004" s="91">
        <f t="shared" si="1749"/>
        <v>0</v>
      </c>
      <c r="AA4004" s="44">
        <f t="shared" si="1750"/>
        <v>0</v>
      </c>
      <c r="AB4004" s="44"/>
      <c r="AC4004" s="44"/>
      <c r="AD4004" s="44"/>
      <c r="AE4004" s="44">
        <f>VLOOKUP(O4004,정산업데이트!$A$6:$B$12,2,10)</f>
        <v>0</v>
      </c>
      <c r="AF4004" s="44"/>
      <c r="AG4004" s="79">
        <f t="shared" si="1751"/>
        <v>0</v>
      </c>
      <c r="AH4004" s="80">
        <f t="shared" si="1752"/>
        <v>2500</v>
      </c>
      <c r="AJ4004" s="35" t="s">
        <v>20467</v>
      </c>
      <c r="AK4004" s="35" t="s">
        <v>73</v>
      </c>
      <c r="AL4004" s="35" t="s">
        <v>20468</v>
      </c>
      <c r="AM4004" s="35" t="s">
        <v>22481</v>
      </c>
      <c r="AN4004" s="35" t="s">
        <v>8431</v>
      </c>
      <c r="AO4004" s="35" t="s">
        <v>22482</v>
      </c>
      <c r="AP4004" s="35" t="s">
        <v>11074</v>
      </c>
      <c r="AQ4004" s="35" t="s">
        <v>122</v>
      </c>
      <c r="AR4004" s="35">
        <v>1</v>
      </c>
      <c r="AS4004" s="35">
        <v>2</v>
      </c>
      <c r="AT4004" s="35">
        <v>1E-3</v>
      </c>
      <c r="AU4004" s="35">
        <v>2</v>
      </c>
      <c r="AV4004" s="35" t="s">
        <v>7</v>
      </c>
      <c r="AW4004" s="35">
        <v>50</v>
      </c>
      <c r="AX4004" s="35" t="s">
        <v>68</v>
      </c>
      <c r="AY4004" s="35" t="s">
        <v>68</v>
      </c>
      <c r="AZ4004" s="35" t="s">
        <v>68</v>
      </c>
      <c r="BA4004" s="35" t="s">
        <v>68</v>
      </c>
      <c r="BB4004" s="35" t="s">
        <v>68</v>
      </c>
      <c r="BC4004" s="35" t="s">
        <v>132</v>
      </c>
      <c r="BD4004" s="35" t="s">
        <v>83</v>
      </c>
      <c r="BE4004" s="35" t="s">
        <v>156</v>
      </c>
      <c r="BF4004" s="35" t="s">
        <v>122</v>
      </c>
      <c r="BG4004" s="35" t="s">
        <v>69</v>
      </c>
      <c r="BH4004" s="35" t="s">
        <v>22483</v>
      </c>
      <c r="BI4004" s="35" t="s">
        <v>122</v>
      </c>
      <c r="BJ4004" s="35" t="s">
        <v>22484</v>
      </c>
      <c r="BK4004" s="35" t="s">
        <v>867</v>
      </c>
      <c r="BL4004" s="35" t="s">
        <v>122</v>
      </c>
      <c r="BM4004" s="35" t="s">
        <v>83</v>
      </c>
      <c r="BN4004" s="35" t="s">
        <v>70</v>
      </c>
      <c r="BO4004" s="35" t="s">
        <v>71</v>
      </c>
      <c r="BP4004" s="35" t="s">
        <v>122</v>
      </c>
      <c r="BQ4004" s="35" t="s">
        <v>163</v>
      </c>
    </row>
    <row r="4005" spans="1:69" x14ac:dyDescent="0.4">
      <c r="A4005" s="40" t="str">
        <f t="shared" si="1726"/>
        <v>2025-09-26</v>
      </c>
      <c r="B4005" s="40" t="str">
        <f t="shared" si="1727"/>
        <v>SYD</v>
      </c>
      <c r="C4005" s="39" t="str">
        <f t="shared" si="1728"/>
        <v>40644127020</v>
      </c>
      <c r="D4005" s="41" t="str">
        <f t="shared" si="1729"/>
        <v>PKR253718609</v>
      </c>
      <c r="E4005" s="41" t="str">
        <f t="shared" si="1730"/>
        <v>596421509673</v>
      </c>
      <c r="F4005" s="39" t="str">
        <f t="shared" si="1731"/>
        <v>2254237</v>
      </c>
      <c r="G4005" s="39" t="str">
        <f t="shared" si="1732"/>
        <v>WISE EXPRESS(BABYBREATH)</v>
      </c>
      <c r="H4005" s="41" t="str">
        <f t="shared" si="1733"/>
        <v>고도영</v>
      </c>
      <c r="I4005" s="39" t="str">
        <f t="shared" si="1734"/>
        <v>16803</v>
      </c>
      <c r="J4005" s="52" t="str">
        <f t="shared" si="1735"/>
        <v/>
      </c>
      <c r="K4005" s="75">
        <f t="shared" si="1736"/>
        <v>1</v>
      </c>
      <c r="L4005" s="76">
        <f t="shared" si="1737"/>
        <v>1</v>
      </c>
      <c r="M4005" s="76">
        <f t="shared" si="1738"/>
        <v>1E-3</v>
      </c>
      <c r="N4005" s="76">
        <f t="shared" si="1739"/>
        <v>1</v>
      </c>
      <c r="O4005" s="42">
        <f t="shared" si="1740"/>
        <v>1</v>
      </c>
      <c r="P4005" s="39" t="str">
        <f t="shared" si="1741"/>
        <v>목록(Manifest)</v>
      </c>
      <c r="Q4005" s="72">
        <f t="shared" si="1742"/>
        <v>40</v>
      </c>
      <c r="R4005" s="43" t="str">
        <f t="shared" si="1743"/>
        <v>5X033</v>
      </c>
      <c r="S4005" s="82" t="str">
        <f t="shared" si="1744"/>
        <v/>
      </c>
      <c r="T4005" s="40">
        <f t="shared" si="1745"/>
        <v>45926</v>
      </c>
      <c r="U4005" s="44">
        <v>2500</v>
      </c>
      <c r="V4005" s="44">
        <f t="shared" si="1746"/>
        <v>0</v>
      </c>
      <c r="W4005" s="77">
        <f t="shared" si="1747"/>
        <v>2500</v>
      </c>
      <c r="X4005" s="78">
        <f t="shared" si="1748"/>
        <v>0</v>
      </c>
      <c r="Y4005" s="44" cm="1">
        <f t="array" ref="Y4005">_xlfn.IFNA(_xlfn.IFS(AND(Q4005&gt;=2000, Q4005&lt;3000), 10000, AND(Q4005&gt;=3000, Q4005&lt;4000), 15000, AND(Q4005&gt;=4000, Q4005&lt;5000), 20000, AND(Q4005&gt;=5000), 25000),0)</f>
        <v>0</v>
      </c>
      <c r="Z4005" s="91">
        <f t="shared" si="1749"/>
        <v>0</v>
      </c>
      <c r="AA4005" s="44">
        <f t="shared" si="1750"/>
        <v>0</v>
      </c>
      <c r="AB4005" s="44"/>
      <c r="AC4005" s="44"/>
      <c r="AD4005" s="44"/>
      <c r="AE4005" s="44">
        <f>VLOOKUP(O4005,정산업데이트!$A$6:$B$12,2,10)</f>
        <v>0</v>
      </c>
      <c r="AF4005" s="44"/>
      <c r="AG4005" s="79">
        <f t="shared" si="1751"/>
        <v>0</v>
      </c>
      <c r="AH4005" s="80">
        <f t="shared" si="1752"/>
        <v>2500</v>
      </c>
      <c r="AJ4005" s="35" t="s">
        <v>20467</v>
      </c>
      <c r="AK4005" s="35" t="s">
        <v>73</v>
      </c>
      <c r="AL4005" s="35" t="s">
        <v>20468</v>
      </c>
      <c r="AM4005" s="35" t="s">
        <v>22485</v>
      </c>
      <c r="AN4005" s="35" t="s">
        <v>19818</v>
      </c>
      <c r="AO4005" s="35" t="s">
        <v>22486</v>
      </c>
      <c r="AP4005" s="35" t="s">
        <v>535</v>
      </c>
      <c r="AQ4005" s="35" t="s">
        <v>122</v>
      </c>
      <c r="AR4005" s="35">
        <v>1</v>
      </c>
      <c r="AS4005" s="35">
        <v>1</v>
      </c>
      <c r="AT4005" s="35">
        <v>1E-3</v>
      </c>
      <c r="AU4005" s="35">
        <v>1</v>
      </c>
      <c r="AV4005" s="35" t="s">
        <v>7</v>
      </c>
      <c r="AW4005" s="35">
        <v>40</v>
      </c>
      <c r="AX4005" s="35" t="s">
        <v>68</v>
      </c>
      <c r="AY4005" s="35" t="s">
        <v>68</v>
      </c>
      <c r="AZ4005" s="35" t="s">
        <v>68</v>
      </c>
      <c r="BA4005" s="35" t="s">
        <v>68</v>
      </c>
      <c r="BB4005" s="35" t="s">
        <v>68</v>
      </c>
      <c r="BC4005" s="35" t="s">
        <v>188</v>
      </c>
      <c r="BD4005" s="35" t="s">
        <v>189</v>
      </c>
      <c r="BE4005" s="35" t="s">
        <v>190</v>
      </c>
      <c r="BF4005" s="35" t="s">
        <v>122</v>
      </c>
      <c r="BG4005" s="35" t="s">
        <v>69</v>
      </c>
      <c r="BH4005" s="35" t="s">
        <v>22487</v>
      </c>
      <c r="BI4005" s="35" t="s">
        <v>122</v>
      </c>
      <c r="BJ4005" s="35" t="s">
        <v>11219</v>
      </c>
      <c r="BK4005" s="35" t="s">
        <v>867</v>
      </c>
      <c r="BL4005" s="35" t="s">
        <v>122</v>
      </c>
      <c r="BM4005" s="35" t="s">
        <v>189</v>
      </c>
      <c r="BN4005" s="35" t="s">
        <v>70</v>
      </c>
      <c r="BO4005" s="35" t="s">
        <v>71</v>
      </c>
      <c r="BP4005" s="35" t="s">
        <v>122</v>
      </c>
      <c r="BQ4005" s="35" t="s">
        <v>163</v>
      </c>
    </row>
    <row r="4006" spans="1:69" x14ac:dyDescent="0.4">
      <c r="A4006" s="40" t="str">
        <f t="shared" si="1726"/>
        <v>2025-09-26</v>
      </c>
      <c r="B4006" s="40" t="str">
        <f t="shared" si="1727"/>
        <v>SYD</v>
      </c>
      <c r="C4006" s="39" t="str">
        <f t="shared" si="1728"/>
        <v>40644127020</v>
      </c>
      <c r="D4006" s="41" t="str">
        <f t="shared" si="1729"/>
        <v>PKR253718735</v>
      </c>
      <c r="E4006" s="41" t="str">
        <f t="shared" si="1730"/>
        <v>596421509732</v>
      </c>
      <c r="F4006" s="39" t="str">
        <f t="shared" si="1731"/>
        <v>2254225</v>
      </c>
      <c r="G4006" s="39" t="str">
        <f t="shared" si="1732"/>
        <v>WISE EXPRESS LOGISTICS PTY LTD</v>
      </c>
      <c r="H4006" s="41" t="str">
        <f t="shared" si="1733"/>
        <v>김나래</v>
      </c>
      <c r="I4006" s="39" t="str">
        <f t="shared" si="1734"/>
        <v>04322</v>
      </c>
      <c r="J4006" s="52" t="str">
        <f t="shared" si="1735"/>
        <v/>
      </c>
      <c r="K4006" s="75">
        <f t="shared" si="1736"/>
        <v>1</v>
      </c>
      <c r="L4006" s="76">
        <f t="shared" si="1737"/>
        <v>0.6</v>
      </c>
      <c r="M4006" s="76">
        <f t="shared" si="1738"/>
        <v>1E-3</v>
      </c>
      <c r="N4006" s="76">
        <f t="shared" si="1739"/>
        <v>0.6</v>
      </c>
      <c r="O4006" s="42">
        <f t="shared" si="1740"/>
        <v>1</v>
      </c>
      <c r="P4006" s="39" t="str">
        <f t="shared" si="1741"/>
        <v>일반(목록배제,Normal-Manifest Exception)</v>
      </c>
      <c r="Q4006" s="72">
        <f t="shared" si="1742"/>
        <v>21</v>
      </c>
      <c r="R4006" s="43" t="str">
        <f t="shared" si="1743"/>
        <v>5X033</v>
      </c>
      <c r="S4006" s="82" t="str">
        <f t="shared" si="1744"/>
        <v/>
      </c>
      <c r="T4006" s="40">
        <f t="shared" si="1745"/>
        <v>45926</v>
      </c>
      <c r="U4006" s="44">
        <v>2500</v>
      </c>
      <c r="V4006" s="44">
        <f t="shared" si="1746"/>
        <v>0</v>
      </c>
      <c r="W4006" s="77">
        <f t="shared" si="1747"/>
        <v>2500</v>
      </c>
      <c r="X4006" s="78">
        <f t="shared" si="1748"/>
        <v>0</v>
      </c>
      <c r="Y4006" s="44" cm="1">
        <f t="array" ref="Y4006">_xlfn.IFNA(_xlfn.IFS(AND(Q4006&gt;=2000, Q4006&lt;3000), 10000, AND(Q4006&gt;=3000, Q4006&lt;4000), 15000, AND(Q4006&gt;=4000, Q4006&lt;5000), 20000, AND(Q4006&gt;=5000), 25000),0)</f>
        <v>0</v>
      </c>
      <c r="Z4006" s="91">
        <f t="shared" si="1749"/>
        <v>300</v>
      </c>
      <c r="AA4006" s="44">
        <f t="shared" si="1750"/>
        <v>0</v>
      </c>
      <c r="AB4006" s="44"/>
      <c r="AC4006" s="44"/>
      <c r="AD4006" s="44"/>
      <c r="AE4006" s="44">
        <f>VLOOKUP(O4006,정산업데이트!$A$6:$B$12,2,10)</f>
        <v>0</v>
      </c>
      <c r="AF4006" s="44"/>
      <c r="AG4006" s="79">
        <f t="shared" si="1751"/>
        <v>300</v>
      </c>
      <c r="AH4006" s="80">
        <f t="shared" si="1752"/>
        <v>2800</v>
      </c>
      <c r="AJ4006" s="35" t="s">
        <v>20467</v>
      </c>
      <c r="AK4006" s="35" t="s">
        <v>73</v>
      </c>
      <c r="AL4006" s="35" t="s">
        <v>20468</v>
      </c>
      <c r="AM4006" s="35" t="s">
        <v>22488</v>
      </c>
      <c r="AN4006" s="35" t="s">
        <v>22489</v>
      </c>
      <c r="AO4006" s="35" t="s">
        <v>22490</v>
      </c>
      <c r="AP4006" s="35" t="s">
        <v>1673</v>
      </c>
      <c r="AQ4006" s="35" t="s">
        <v>122</v>
      </c>
      <c r="AR4006" s="35">
        <v>1</v>
      </c>
      <c r="AS4006" s="35">
        <v>0.6</v>
      </c>
      <c r="AT4006" s="35">
        <v>1E-3</v>
      </c>
      <c r="AU4006" s="35">
        <v>0.6</v>
      </c>
      <c r="AV4006" s="35" t="s">
        <v>8</v>
      </c>
      <c r="AW4006" s="35">
        <v>21</v>
      </c>
      <c r="AX4006" s="35" t="s">
        <v>68</v>
      </c>
      <c r="AY4006" s="35" t="s">
        <v>68</v>
      </c>
      <c r="AZ4006" s="35" t="s">
        <v>68</v>
      </c>
      <c r="BA4006" s="35" t="s">
        <v>68</v>
      </c>
      <c r="BB4006" s="35" t="s">
        <v>68</v>
      </c>
      <c r="BC4006" s="35" t="s">
        <v>125</v>
      </c>
      <c r="BD4006" s="35" t="s">
        <v>74</v>
      </c>
      <c r="BE4006" s="35" t="s">
        <v>15849</v>
      </c>
      <c r="BF4006" s="35" t="s">
        <v>122</v>
      </c>
      <c r="BG4006" s="35" t="s">
        <v>69</v>
      </c>
      <c r="BH4006" s="35" t="s">
        <v>22491</v>
      </c>
      <c r="BI4006" s="35" t="s">
        <v>122</v>
      </c>
      <c r="BJ4006" s="35" t="s">
        <v>22492</v>
      </c>
      <c r="BK4006" s="35" t="s">
        <v>867</v>
      </c>
      <c r="BL4006" s="35" t="s">
        <v>122</v>
      </c>
      <c r="BM4006" s="35" t="s">
        <v>74</v>
      </c>
      <c r="BN4006" s="35" t="s">
        <v>70</v>
      </c>
      <c r="BO4006" s="35" t="s">
        <v>71</v>
      </c>
      <c r="BP4006" s="35" t="s">
        <v>122</v>
      </c>
      <c r="BQ4006" s="35" t="s">
        <v>163</v>
      </c>
    </row>
    <row r="4007" spans="1:69" x14ac:dyDescent="0.4">
      <c r="A4007" s="40" t="str">
        <f t="shared" si="1726"/>
        <v>2025-09-26</v>
      </c>
      <c r="B4007" s="40" t="str">
        <f t="shared" si="1727"/>
        <v>SYD</v>
      </c>
      <c r="C4007" s="39" t="str">
        <f t="shared" si="1728"/>
        <v>40644127020</v>
      </c>
      <c r="D4007" s="41" t="str">
        <f t="shared" si="1729"/>
        <v>PKR253718736</v>
      </c>
      <c r="E4007" s="41" t="str">
        <f t="shared" si="1730"/>
        <v>596421509743</v>
      </c>
      <c r="F4007" s="39" t="str">
        <f t="shared" si="1731"/>
        <v>2254225</v>
      </c>
      <c r="G4007" s="39" t="str">
        <f t="shared" si="1732"/>
        <v>WISE EXPRESS LOGISTICS PTY LTD</v>
      </c>
      <c r="H4007" s="41" t="str">
        <f t="shared" si="1733"/>
        <v>김진완</v>
      </c>
      <c r="I4007" s="39" t="str">
        <f t="shared" si="1734"/>
        <v>41528</v>
      </c>
      <c r="J4007" s="52" t="str">
        <f t="shared" si="1735"/>
        <v/>
      </c>
      <c r="K4007" s="75">
        <f t="shared" si="1736"/>
        <v>1</v>
      </c>
      <c r="L4007" s="76">
        <f t="shared" si="1737"/>
        <v>0.6</v>
      </c>
      <c r="M4007" s="76">
        <f t="shared" si="1738"/>
        <v>1E-3</v>
      </c>
      <c r="N4007" s="76">
        <f t="shared" si="1739"/>
        <v>0.6</v>
      </c>
      <c r="O4007" s="42">
        <f t="shared" si="1740"/>
        <v>1</v>
      </c>
      <c r="P4007" s="39" t="str">
        <f t="shared" si="1741"/>
        <v>일반(목록배제,Normal-Manifest Exception)</v>
      </c>
      <c r="Q4007" s="72">
        <f t="shared" si="1742"/>
        <v>21</v>
      </c>
      <c r="R4007" s="43" t="str">
        <f t="shared" si="1743"/>
        <v>5X033</v>
      </c>
      <c r="S4007" s="82" t="str">
        <f t="shared" si="1744"/>
        <v/>
      </c>
      <c r="T4007" s="40">
        <f t="shared" si="1745"/>
        <v>45926</v>
      </c>
      <c r="U4007" s="44">
        <v>2500</v>
      </c>
      <c r="V4007" s="44">
        <f t="shared" si="1746"/>
        <v>0</v>
      </c>
      <c r="W4007" s="77">
        <f t="shared" si="1747"/>
        <v>2500</v>
      </c>
      <c r="X4007" s="78">
        <f t="shared" si="1748"/>
        <v>0</v>
      </c>
      <c r="Y4007" s="44" cm="1">
        <f t="array" ref="Y4007">_xlfn.IFNA(_xlfn.IFS(AND(Q4007&gt;=2000, Q4007&lt;3000), 10000, AND(Q4007&gt;=3000, Q4007&lt;4000), 15000, AND(Q4007&gt;=4000, Q4007&lt;5000), 20000, AND(Q4007&gt;=5000), 25000),0)</f>
        <v>0</v>
      </c>
      <c r="Z4007" s="91">
        <f t="shared" si="1749"/>
        <v>300</v>
      </c>
      <c r="AA4007" s="44">
        <f t="shared" si="1750"/>
        <v>0</v>
      </c>
      <c r="AB4007" s="44"/>
      <c r="AC4007" s="44"/>
      <c r="AD4007" s="44"/>
      <c r="AE4007" s="44">
        <f>VLOOKUP(O4007,정산업데이트!$A$6:$B$12,2,10)</f>
        <v>0</v>
      </c>
      <c r="AF4007" s="44"/>
      <c r="AG4007" s="79">
        <f t="shared" si="1751"/>
        <v>300</v>
      </c>
      <c r="AH4007" s="80">
        <f t="shared" si="1752"/>
        <v>2800</v>
      </c>
      <c r="AJ4007" s="35" t="s">
        <v>20467</v>
      </c>
      <c r="AK4007" s="35" t="s">
        <v>73</v>
      </c>
      <c r="AL4007" s="35" t="s">
        <v>20468</v>
      </c>
      <c r="AM4007" s="35" t="s">
        <v>22493</v>
      </c>
      <c r="AN4007" s="35" t="s">
        <v>22494</v>
      </c>
      <c r="AO4007" s="35" t="s">
        <v>22495</v>
      </c>
      <c r="AP4007" s="35" t="s">
        <v>3815</v>
      </c>
      <c r="AQ4007" s="35" t="s">
        <v>122</v>
      </c>
      <c r="AR4007" s="35">
        <v>1</v>
      </c>
      <c r="AS4007" s="35">
        <v>0.6</v>
      </c>
      <c r="AT4007" s="35">
        <v>1E-3</v>
      </c>
      <c r="AU4007" s="35">
        <v>0.6</v>
      </c>
      <c r="AV4007" s="35" t="s">
        <v>8</v>
      </c>
      <c r="AW4007" s="35">
        <v>21</v>
      </c>
      <c r="AX4007" s="35" t="s">
        <v>68</v>
      </c>
      <c r="AY4007" s="35" t="s">
        <v>68</v>
      </c>
      <c r="AZ4007" s="35" t="s">
        <v>68</v>
      </c>
      <c r="BA4007" s="35" t="s">
        <v>68</v>
      </c>
      <c r="BB4007" s="35" t="s">
        <v>68</v>
      </c>
      <c r="BC4007" s="35" t="s">
        <v>125</v>
      </c>
      <c r="BD4007" s="35" t="s">
        <v>74</v>
      </c>
      <c r="BE4007" s="35" t="s">
        <v>15849</v>
      </c>
      <c r="BF4007" s="35" t="s">
        <v>122</v>
      </c>
      <c r="BG4007" s="35" t="s">
        <v>69</v>
      </c>
      <c r="BH4007" s="35" t="s">
        <v>22496</v>
      </c>
      <c r="BI4007" s="35" t="s">
        <v>122</v>
      </c>
      <c r="BJ4007" s="35" t="s">
        <v>22497</v>
      </c>
      <c r="BK4007" s="35" t="s">
        <v>867</v>
      </c>
      <c r="BL4007" s="35" t="s">
        <v>122</v>
      </c>
      <c r="BM4007" s="35" t="s">
        <v>74</v>
      </c>
      <c r="BN4007" s="35" t="s">
        <v>70</v>
      </c>
      <c r="BO4007" s="35" t="s">
        <v>71</v>
      </c>
      <c r="BP4007" s="35" t="s">
        <v>122</v>
      </c>
      <c r="BQ4007" s="35" t="s">
        <v>163</v>
      </c>
    </row>
    <row r="4008" spans="1:69" x14ac:dyDescent="0.4">
      <c r="A4008" s="40" t="str">
        <f t="shared" si="1726"/>
        <v>2025-09-26</v>
      </c>
      <c r="B4008" s="40" t="str">
        <f t="shared" si="1727"/>
        <v>SYD</v>
      </c>
      <c r="C4008" s="39" t="str">
        <f t="shared" si="1728"/>
        <v>40644127020</v>
      </c>
      <c r="D4008" s="41" t="str">
        <f t="shared" si="1729"/>
        <v>PKR253691648</v>
      </c>
      <c r="E4008" s="41" t="str">
        <f t="shared" si="1730"/>
        <v>596421500584</v>
      </c>
      <c r="F4008" s="39" t="str">
        <f t="shared" si="1731"/>
        <v>2256516</v>
      </c>
      <c r="G4008" s="39" t="str">
        <f t="shared" si="1732"/>
        <v>WISE EXPRESS (CNC INTL)</v>
      </c>
      <c r="H4008" s="41" t="str">
        <f t="shared" si="1733"/>
        <v>정효구</v>
      </c>
      <c r="I4008" s="39" t="str">
        <f t="shared" si="1734"/>
        <v>28221</v>
      </c>
      <c r="J4008" s="52" t="str">
        <f t="shared" si="1735"/>
        <v/>
      </c>
      <c r="K4008" s="75">
        <f t="shared" si="1736"/>
        <v>1</v>
      </c>
      <c r="L4008" s="76">
        <f t="shared" si="1737"/>
        <v>2</v>
      </c>
      <c r="M4008" s="76">
        <f t="shared" si="1738"/>
        <v>1E-3</v>
      </c>
      <c r="N4008" s="76">
        <f t="shared" si="1739"/>
        <v>2</v>
      </c>
      <c r="O4008" s="42">
        <f t="shared" si="1740"/>
        <v>2</v>
      </c>
      <c r="P4008" s="39" t="str">
        <f t="shared" si="1741"/>
        <v>목록(Manifest)</v>
      </c>
      <c r="Q4008" s="72">
        <f t="shared" si="1742"/>
        <v>80</v>
      </c>
      <c r="R4008" s="43" t="str">
        <f t="shared" si="1743"/>
        <v>5X033</v>
      </c>
      <c r="S4008" s="82" t="str">
        <f t="shared" si="1744"/>
        <v/>
      </c>
      <c r="T4008" s="40">
        <f t="shared" si="1745"/>
        <v>45926</v>
      </c>
      <c r="U4008" s="44">
        <v>2500</v>
      </c>
      <c r="V4008" s="44">
        <f t="shared" si="1746"/>
        <v>0</v>
      </c>
      <c r="W4008" s="77">
        <f t="shared" si="1747"/>
        <v>2500</v>
      </c>
      <c r="X4008" s="78">
        <f t="shared" si="1748"/>
        <v>0</v>
      </c>
      <c r="Y4008" s="44" cm="1">
        <f t="array" ref="Y4008">_xlfn.IFNA(_xlfn.IFS(AND(Q4008&gt;=2000, Q4008&lt;3000), 10000, AND(Q4008&gt;=3000, Q4008&lt;4000), 15000, AND(Q4008&gt;=4000, Q4008&lt;5000), 20000, AND(Q4008&gt;=5000), 25000),0)</f>
        <v>0</v>
      </c>
      <c r="Z4008" s="91">
        <f t="shared" si="1749"/>
        <v>0</v>
      </c>
      <c r="AA4008" s="44">
        <f t="shared" si="1750"/>
        <v>0</v>
      </c>
      <c r="AB4008" s="44"/>
      <c r="AC4008" s="44"/>
      <c r="AD4008" s="44"/>
      <c r="AE4008" s="44">
        <f>VLOOKUP(O4008,정산업데이트!$A$6:$B$12,2,10)</f>
        <v>0</v>
      </c>
      <c r="AF4008" s="44"/>
      <c r="AG4008" s="79">
        <f t="shared" si="1751"/>
        <v>0</v>
      </c>
      <c r="AH4008" s="80">
        <f t="shared" si="1752"/>
        <v>2500</v>
      </c>
      <c r="AJ4008" s="35" t="s">
        <v>20467</v>
      </c>
      <c r="AK4008" s="35" t="s">
        <v>73</v>
      </c>
      <c r="AL4008" s="35" t="s">
        <v>20468</v>
      </c>
      <c r="AM4008" s="35" t="s">
        <v>22498</v>
      </c>
      <c r="AN4008" s="35" t="s">
        <v>22499</v>
      </c>
      <c r="AO4008" s="35" t="s">
        <v>22500</v>
      </c>
      <c r="AP4008" s="35" t="s">
        <v>17036</v>
      </c>
      <c r="AQ4008" s="35" t="s">
        <v>122</v>
      </c>
      <c r="AR4008" s="35">
        <v>1</v>
      </c>
      <c r="AS4008" s="35">
        <v>2</v>
      </c>
      <c r="AT4008" s="35">
        <v>1E-3</v>
      </c>
      <c r="AU4008" s="35">
        <v>2</v>
      </c>
      <c r="AV4008" s="35" t="s">
        <v>7</v>
      </c>
      <c r="AW4008" s="35">
        <v>80</v>
      </c>
      <c r="AX4008" s="35" t="s">
        <v>68</v>
      </c>
      <c r="AY4008" s="35" t="s">
        <v>68</v>
      </c>
      <c r="AZ4008" s="35" t="s">
        <v>68</v>
      </c>
      <c r="BA4008" s="35" t="s">
        <v>68</v>
      </c>
      <c r="BB4008" s="35" t="s">
        <v>68</v>
      </c>
      <c r="BC4008" s="35" t="s">
        <v>405</v>
      </c>
      <c r="BD4008" s="35" t="s">
        <v>406</v>
      </c>
      <c r="BE4008" s="35" t="s">
        <v>968</v>
      </c>
      <c r="BF4008" s="35" t="s">
        <v>122</v>
      </c>
      <c r="BG4008" s="35" t="s">
        <v>69</v>
      </c>
      <c r="BH4008" s="35" t="s">
        <v>22501</v>
      </c>
      <c r="BI4008" s="35" t="s">
        <v>122</v>
      </c>
      <c r="BJ4008" s="35" t="s">
        <v>22502</v>
      </c>
      <c r="BK4008" s="35" t="s">
        <v>867</v>
      </c>
      <c r="BL4008" s="35" t="s">
        <v>122</v>
      </c>
      <c r="BM4008" s="35" t="s">
        <v>406</v>
      </c>
      <c r="BN4008" s="35" t="s">
        <v>70</v>
      </c>
      <c r="BO4008" s="35" t="s">
        <v>71</v>
      </c>
      <c r="BP4008" s="35" t="s">
        <v>122</v>
      </c>
      <c r="BQ4008" s="35" t="s">
        <v>163</v>
      </c>
    </row>
    <row r="4009" spans="1:69" x14ac:dyDescent="0.4">
      <c r="A4009" s="40" t="str">
        <f t="shared" si="1726"/>
        <v>2025-09-26</v>
      </c>
      <c r="B4009" s="40" t="str">
        <f t="shared" si="1727"/>
        <v>SYD</v>
      </c>
      <c r="C4009" s="39" t="str">
        <f t="shared" si="1728"/>
        <v>40644127020</v>
      </c>
      <c r="D4009" s="41" t="str">
        <f t="shared" si="1729"/>
        <v>PKR253687594</v>
      </c>
      <c r="E4009" s="41" t="str">
        <f t="shared" si="1730"/>
        <v>596421499733</v>
      </c>
      <c r="F4009" s="39" t="str">
        <f t="shared" si="1731"/>
        <v>2254225</v>
      </c>
      <c r="G4009" s="39" t="str">
        <f t="shared" si="1732"/>
        <v>WISE EXPRESS LOGISTICS PTY LTD</v>
      </c>
      <c r="H4009" s="41" t="str">
        <f t="shared" si="1733"/>
        <v>이영애</v>
      </c>
      <c r="I4009" s="39" t="str">
        <f t="shared" si="1734"/>
        <v>18298</v>
      </c>
      <c r="J4009" s="52" t="str">
        <f t="shared" si="1735"/>
        <v/>
      </c>
      <c r="K4009" s="75">
        <f t="shared" si="1736"/>
        <v>1</v>
      </c>
      <c r="L4009" s="76">
        <f t="shared" si="1737"/>
        <v>0.4</v>
      </c>
      <c r="M4009" s="76">
        <f t="shared" si="1738"/>
        <v>1E-3</v>
      </c>
      <c r="N4009" s="76">
        <f t="shared" si="1739"/>
        <v>0.4</v>
      </c>
      <c r="O4009" s="42">
        <f t="shared" si="1740"/>
        <v>0.5</v>
      </c>
      <c r="P4009" s="39" t="str">
        <f t="shared" si="1741"/>
        <v>일반(목록배제,Normal-Manifest Exception)</v>
      </c>
      <c r="Q4009" s="72">
        <f t="shared" si="1742"/>
        <v>148</v>
      </c>
      <c r="R4009" s="43" t="str">
        <f t="shared" si="1743"/>
        <v>5X033</v>
      </c>
      <c r="S4009" s="82" t="str">
        <f t="shared" si="1744"/>
        <v/>
      </c>
      <c r="T4009" s="40">
        <f t="shared" si="1745"/>
        <v>45926</v>
      </c>
      <c r="U4009" s="44">
        <v>2500</v>
      </c>
      <c r="V4009" s="44">
        <f t="shared" si="1746"/>
        <v>0</v>
      </c>
      <c r="W4009" s="77">
        <f t="shared" si="1747"/>
        <v>2500</v>
      </c>
      <c r="X4009" s="78">
        <f t="shared" si="1748"/>
        <v>0</v>
      </c>
      <c r="Y4009" s="44" cm="1">
        <f t="array" ref="Y4009">_xlfn.IFNA(_xlfn.IFS(AND(Q4009&gt;=2000, Q4009&lt;3000), 10000, AND(Q4009&gt;=3000, Q4009&lt;4000), 15000, AND(Q4009&gt;=4000, Q4009&lt;5000), 20000, AND(Q4009&gt;=5000), 25000),0)</f>
        <v>0</v>
      </c>
      <c r="Z4009" s="91">
        <f t="shared" si="1749"/>
        <v>300</v>
      </c>
      <c r="AA4009" s="44">
        <f t="shared" si="1750"/>
        <v>0</v>
      </c>
      <c r="AB4009" s="44"/>
      <c r="AC4009" s="44"/>
      <c r="AD4009" s="44"/>
      <c r="AE4009" s="44">
        <f>VLOOKUP(O4009,정산업데이트!$A$6:$B$12,2,10)</f>
        <v>0</v>
      </c>
      <c r="AF4009" s="44"/>
      <c r="AG4009" s="79">
        <f t="shared" si="1751"/>
        <v>300</v>
      </c>
      <c r="AH4009" s="80">
        <f t="shared" si="1752"/>
        <v>2800</v>
      </c>
      <c r="AJ4009" s="35" t="s">
        <v>20467</v>
      </c>
      <c r="AK4009" s="35" t="s">
        <v>73</v>
      </c>
      <c r="AL4009" s="35" t="s">
        <v>20468</v>
      </c>
      <c r="AM4009" s="35" t="s">
        <v>22503</v>
      </c>
      <c r="AN4009" s="35" t="s">
        <v>7484</v>
      </c>
      <c r="AO4009" s="35" t="s">
        <v>16092</v>
      </c>
      <c r="AP4009" s="35" t="s">
        <v>12372</v>
      </c>
      <c r="AQ4009" s="35" t="s">
        <v>122</v>
      </c>
      <c r="AR4009" s="35">
        <v>1</v>
      </c>
      <c r="AS4009" s="35">
        <v>0.4</v>
      </c>
      <c r="AT4009" s="35">
        <v>1E-3</v>
      </c>
      <c r="AU4009" s="35">
        <v>0.4</v>
      </c>
      <c r="AV4009" s="35" t="s">
        <v>8</v>
      </c>
      <c r="AW4009" s="35">
        <v>148</v>
      </c>
      <c r="AX4009" s="35" t="s">
        <v>68</v>
      </c>
      <c r="AY4009" s="35" t="s">
        <v>68</v>
      </c>
      <c r="AZ4009" s="35" t="s">
        <v>68</v>
      </c>
      <c r="BA4009" s="35" t="s">
        <v>68</v>
      </c>
      <c r="BB4009" s="35" t="s">
        <v>68</v>
      </c>
      <c r="BC4009" s="35" t="s">
        <v>125</v>
      </c>
      <c r="BD4009" s="35" t="s">
        <v>74</v>
      </c>
      <c r="BE4009" s="35" t="s">
        <v>158</v>
      </c>
      <c r="BF4009" s="35" t="s">
        <v>122</v>
      </c>
      <c r="BG4009" s="35" t="s">
        <v>69</v>
      </c>
      <c r="BH4009" s="35" t="s">
        <v>22504</v>
      </c>
      <c r="BI4009" s="35" t="s">
        <v>122</v>
      </c>
      <c r="BJ4009" s="35" t="s">
        <v>22505</v>
      </c>
      <c r="BK4009" s="35" t="s">
        <v>867</v>
      </c>
      <c r="BL4009" s="35" t="s">
        <v>122</v>
      </c>
      <c r="BM4009" s="35" t="s">
        <v>74</v>
      </c>
      <c r="BN4009" s="35" t="s">
        <v>70</v>
      </c>
      <c r="BO4009" s="35" t="s">
        <v>71</v>
      </c>
      <c r="BP4009" s="35" t="s">
        <v>122</v>
      </c>
      <c r="BQ4009" s="35" t="s">
        <v>163</v>
      </c>
    </row>
    <row r="4010" spans="1:69" x14ac:dyDescent="0.4">
      <c r="A4010" s="40" t="str">
        <f t="shared" si="1726"/>
        <v>2025-09-26</v>
      </c>
      <c r="B4010" s="40" t="str">
        <f t="shared" si="1727"/>
        <v>SYD</v>
      </c>
      <c r="C4010" s="39" t="str">
        <f t="shared" si="1728"/>
        <v>40644127020</v>
      </c>
      <c r="D4010" s="41" t="str">
        <f t="shared" si="1729"/>
        <v>PKR253685586</v>
      </c>
      <c r="E4010" s="41" t="str">
        <f t="shared" si="1730"/>
        <v>596421498856</v>
      </c>
      <c r="F4010" s="39" t="str">
        <f t="shared" si="1731"/>
        <v>2256683</v>
      </c>
      <c r="G4010" s="39" t="str">
        <f t="shared" si="1732"/>
        <v>WISE EXPRESS LOGISTICS(PANGZIMOM)</v>
      </c>
      <c r="H4010" s="41" t="str">
        <f t="shared" si="1733"/>
        <v>김도연</v>
      </c>
      <c r="I4010" s="39" t="str">
        <f t="shared" si="1734"/>
        <v>42643</v>
      </c>
      <c r="J4010" s="52" t="str">
        <f t="shared" si="1735"/>
        <v/>
      </c>
      <c r="K4010" s="75">
        <f t="shared" si="1736"/>
        <v>1</v>
      </c>
      <c r="L4010" s="76">
        <f t="shared" si="1737"/>
        <v>4</v>
      </c>
      <c r="M4010" s="76">
        <f t="shared" si="1738"/>
        <v>1E-3</v>
      </c>
      <c r="N4010" s="76">
        <f t="shared" si="1739"/>
        <v>4</v>
      </c>
      <c r="O4010" s="42">
        <f t="shared" si="1740"/>
        <v>4</v>
      </c>
      <c r="P4010" s="39" t="str">
        <f t="shared" si="1741"/>
        <v>일반(목록배제,Normal-Manifest Exception)</v>
      </c>
      <c r="Q4010" s="72">
        <f t="shared" si="1742"/>
        <v>140</v>
      </c>
      <c r="R4010" s="43" t="str">
        <f t="shared" si="1743"/>
        <v>5X033</v>
      </c>
      <c r="S4010" s="82" t="str">
        <f t="shared" si="1744"/>
        <v/>
      </c>
      <c r="T4010" s="40">
        <f t="shared" si="1745"/>
        <v>45926</v>
      </c>
      <c r="U4010" s="44">
        <v>2500</v>
      </c>
      <c r="V4010" s="44">
        <f t="shared" si="1746"/>
        <v>0</v>
      </c>
      <c r="W4010" s="77">
        <f t="shared" si="1747"/>
        <v>2500</v>
      </c>
      <c r="X4010" s="78">
        <f t="shared" si="1748"/>
        <v>0</v>
      </c>
      <c r="Y4010" s="44" cm="1">
        <f t="array" ref="Y4010">_xlfn.IFNA(_xlfn.IFS(AND(Q4010&gt;=2000, Q4010&lt;3000), 10000, AND(Q4010&gt;=3000, Q4010&lt;4000), 15000, AND(Q4010&gt;=4000, Q4010&lt;5000), 20000, AND(Q4010&gt;=5000), 25000),0)</f>
        <v>0</v>
      </c>
      <c r="Z4010" s="91">
        <f t="shared" si="1749"/>
        <v>300</v>
      </c>
      <c r="AA4010" s="44">
        <f t="shared" si="1750"/>
        <v>0</v>
      </c>
      <c r="AB4010" s="44"/>
      <c r="AC4010" s="44"/>
      <c r="AD4010" s="44"/>
      <c r="AE4010" s="44">
        <f>VLOOKUP(O4010,정산업데이트!$A$6:$B$12,2,10)</f>
        <v>0</v>
      </c>
      <c r="AF4010" s="44"/>
      <c r="AG4010" s="79">
        <f t="shared" si="1751"/>
        <v>300</v>
      </c>
      <c r="AH4010" s="80">
        <f t="shared" si="1752"/>
        <v>2800</v>
      </c>
      <c r="AJ4010" s="35" t="s">
        <v>20467</v>
      </c>
      <c r="AK4010" s="35" t="s">
        <v>73</v>
      </c>
      <c r="AL4010" s="35" t="s">
        <v>20468</v>
      </c>
      <c r="AM4010" s="35" t="s">
        <v>22506</v>
      </c>
      <c r="AN4010" s="35" t="s">
        <v>1835</v>
      </c>
      <c r="AO4010" s="35" t="s">
        <v>22507</v>
      </c>
      <c r="AP4010" s="35" t="s">
        <v>18651</v>
      </c>
      <c r="AQ4010" s="35" t="s">
        <v>122</v>
      </c>
      <c r="AR4010" s="35">
        <v>1</v>
      </c>
      <c r="AS4010" s="35">
        <v>4</v>
      </c>
      <c r="AT4010" s="35">
        <v>1E-3</v>
      </c>
      <c r="AU4010" s="35">
        <v>4</v>
      </c>
      <c r="AV4010" s="35" t="s">
        <v>8</v>
      </c>
      <c r="AW4010" s="35">
        <v>140</v>
      </c>
      <c r="AX4010" s="35" t="s">
        <v>68</v>
      </c>
      <c r="AY4010" s="35" t="s">
        <v>68</v>
      </c>
      <c r="AZ4010" s="35" t="s">
        <v>68</v>
      </c>
      <c r="BA4010" s="35" t="s">
        <v>68</v>
      </c>
      <c r="BB4010" s="35" t="s">
        <v>68</v>
      </c>
      <c r="BC4010" s="35" t="s">
        <v>441</v>
      </c>
      <c r="BD4010" s="35" t="s">
        <v>442</v>
      </c>
      <c r="BE4010" s="35" t="s">
        <v>443</v>
      </c>
      <c r="BF4010" s="35" t="s">
        <v>122</v>
      </c>
      <c r="BG4010" s="35" t="s">
        <v>69</v>
      </c>
      <c r="BH4010" s="35" t="s">
        <v>22508</v>
      </c>
      <c r="BI4010" s="35" t="s">
        <v>122</v>
      </c>
      <c r="BJ4010" s="35" t="s">
        <v>22509</v>
      </c>
      <c r="BK4010" s="35" t="s">
        <v>867</v>
      </c>
      <c r="BL4010" s="35" t="s">
        <v>122</v>
      </c>
      <c r="BM4010" s="35" t="s">
        <v>442</v>
      </c>
      <c r="BN4010" s="35" t="s">
        <v>70</v>
      </c>
      <c r="BO4010" s="35" t="s">
        <v>71</v>
      </c>
      <c r="BP4010" s="35" t="s">
        <v>122</v>
      </c>
      <c r="BQ4010" s="35" t="s">
        <v>163</v>
      </c>
    </row>
    <row r="4011" spans="1:69" x14ac:dyDescent="0.4">
      <c r="A4011" s="40" t="str">
        <f t="shared" si="1726"/>
        <v>2025-09-26</v>
      </c>
      <c r="B4011" s="40" t="str">
        <f t="shared" si="1727"/>
        <v>SYD</v>
      </c>
      <c r="C4011" s="39" t="str">
        <f t="shared" si="1728"/>
        <v>40644127020</v>
      </c>
      <c r="D4011" s="41" t="str">
        <f t="shared" si="1729"/>
        <v>PKR253725504</v>
      </c>
      <c r="E4011" s="41" t="str">
        <f t="shared" si="1730"/>
        <v>596421512300</v>
      </c>
      <c r="F4011" s="39" t="str">
        <f t="shared" si="1731"/>
        <v>2256683</v>
      </c>
      <c r="G4011" s="39" t="str">
        <f t="shared" si="1732"/>
        <v>WISE EXPRESS LOGISTICS(PANGZIMOM)</v>
      </c>
      <c r="H4011" s="41" t="str">
        <f t="shared" si="1733"/>
        <v>황소현</v>
      </c>
      <c r="I4011" s="39" t="str">
        <f t="shared" si="1734"/>
        <v>59685</v>
      </c>
      <c r="J4011" s="52" t="str">
        <f t="shared" si="1735"/>
        <v/>
      </c>
      <c r="K4011" s="75">
        <f t="shared" si="1736"/>
        <v>1</v>
      </c>
      <c r="L4011" s="76">
        <f t="shared" si="1737"/>
        <v>1</v>
      </c>
      <c r="M4011" s="76">
        <f t="shared" si="1738"/>
        <v>1E-3</v>
      </c>
      <c r="N4011" s="76">
        <f t="shared" si="1739"/>
        <v>1</v>
      </c>
      <c r="O4011" s="42">
        <f t="shared" si="1740"/>
        <v>1</v>
      </c>
      <c r="P4011" s="39" t="str">
        <f t="shared" si="1741"/>
        <v>목록(Manifest)</v>
      </c>
      <c r="Q4011" s="72">
        <f t="shared" si="1742"/>
        <v>35</v>
      </c>
      <c r="R4011" s="43" t="str">
        <f t="shared" si="1743"/>
        <v>5X033</v>
      </c>
      <c r="S4011" s="82" t="str">
        <f t="shared" si="1744"/>
        <v/>
      </c>
      <c r="T4011" s="40">
        <f t="shared" si="1745"/>
        <v>45926</v>
      </c>
      <c r="U4011" s="44">
        <v>2500</v>
      </c>
      <c r="V4011" s="44">
        <f t="shared" si="1746"/>
        <v>0</v>
      </c>
      <c r="W4011" s="77">
        <f t="shared" si="1747"/>
        <v>2500</v>
      </c>
      <c r="X4011" s="78">
        <f t="shared" si="1748"/>
        <v>0</v>
      </c>
      <c r="Y4011" s="44" cm="1">
        <f t="array" ref="Y4011">_xlfn.IFNA(_xlfn.IFS(AND(Q4011&gt;=2000, Q4011&lt;3000), 10000, AND(Q4011&gt;=3000, Q4011&lt;4000), 15000, AND(Q4011&gt;=4000, Q4011&lt;5000), 20000, AND(Q4011&gt;=5000), 25000),0)</f>
        <v>0</v>
      </c>
      <c r="Z4011" s="91">
        <f t="shared" si="1749"/>
        <v>0</v>
      </c>
      <c r="AA4011" s="44">
        <f t="shared" si="1750"/>
        <v>0</v>
      </c>
      <c r="AB4011" s="44"/>
      <c r="AC4011" s="44"/>
      <c r="AD4011" s="44"/>
      <c r="AE4011" s="44">
        <f>VLOOKUP(O4011,정산업데이트!$A$6:$B$12,2,10)</f>
        <v>0</v>
      </c>
      <c r="AF4011" s="44"/>
      <c r="AG4011" s="79">
        <f t="shared" si="1751"/>
        <v>0</v>
      </c>
      <c r="AH4011" s="80">
        <f t="shared" si="1752"/>
        <v>2500</v>
      </c>
      <c r="AJ4011" s="35" t="s">
        <v>20467</v>
      </c>
      <c r="AK4011" s="35" t="s">
        <v>73</v>
      </c>
      <c r="AL4011" s="35" t="s">
        <v>20468</v>
      </c>
      <c r="AM4011" s="35" t="s">
        <v>22510</v>
      </c>
      <c r="AN4011" s="35" t="s">
        <v>22511</v>
      </c>
      <c r="AO4011" s="35" t="s">
        <v>22512</v>
      </c>
      <c r="AP4011" s="35" t="s">
        <v>22513</v>
      </c>
      <c r="AQ4011" s="35" t="s">
        <v>122</v>
      </c>
      <c r="AR4011" s="35">
        <v>1</v>
      </c>
      <c r="AS4011" s="35">
        <v>1</v>
      </c>
      <c r="AT4011" s="35">
        <v>1E-3</v>
      </c>
      <c r="AU4011" s="35">
        <v>1</v>
      </c>
      <c r="AV4011" s="35" t="s">
        <v>7</v>
      </c>
      <c r="AW4011" s="35">
        <v>35</v>
      </c>
      <c r="AX4011" s="35" t="s">
        <v>68</v>
      </c>
      <c r="AY4011" s="35" t="s">
        <v>68</v>
      </c>
      <c r="AZ4011" s="35" t="s">
        <v>68</v>
      </c>
      <c r="BA4011" s="35" t="s">
        <v>68</v>
      </c>
      <c r="BB4011" s="35" t="s">
        <v>68</v>
      </c>
      <c r="BC4011" s="35" t="s">
        <v>441</v>
      </c>
      <c r="BD4011" s="35" t="s">
        <v>442</v>
      </c>
      <c r="BE4011" s="35" t="s">
        <v>448</v>
      </c>
      <c r="BF4011" s="35" t="s">
        <v>122</v>
      </c>
      <c r="BG4011" s="35" t="s">
        <v>69</v>
      </c>
      <c r="BH4011" s="35" t="s">
        <v>22514</v>
      </c>
      <c r="BI4011" s="35" t="s">
        <v>122</v>
      </c>
      <c r="BJ4011" s="35" t="s">
        <v>22515</v>
      </c>
      <c r="BK4011" s="35" t="s">
        <v>867</v>
      </c>
      <c r="BL4011" s="35" t="s">
        <v>122</v>
      </c>
      <c r="BM4011" s="35" t="s">
        <v>442</v>
      </c>
      <c r="BN4011" s="35" t="s">
        <v>70</v>
      </c>
      <c r="BO4011" s="35" t="s">
        <v>71</v>
      </c>
      <c r="BP4011" s="35" t="s">
        <v>122</v>
      </c>
      <c r="BQ4011" s="35" t="s">
        <v>163</v>
      </c>
    </row>
    <row r="4012" spans="1:69" x14ac:dyDescent="0.4">
      <c r="A4012" s="40" t="str">
        <f t="shared" si="1726"/>
        <v>2025-09-26</v>
      </c>
      <c r="B4012" s="40" t="str">
        <f t="shared" si="1727"/>
        <v>SYD</v>
      </c>
      <c r="C4012" s="39" t="str">
        <f t="shared" si="1728"/>
        <v>40644127020</v>
      </c>
      <c r="D4012" s="41" t="str">
        <f t="shared" si="1729"/>
        <v>PKR253725505</v>
      </c>
      <c r="E4012" s="41" t="str">
        <f t="shared" si="1730"/>
        <v>596421512311</v>
      </c>
      <c r="F4012" s="39" t="str">
        <f t="shared" si="1731"/>
        <v>2256683</v>
      </c>
      <c r="G4012" s="39" t="str">
        <f t="shared" si="1732"/>
        <v>WISE EXPRESS LOGISTICS(PANGZIMOM)</v>
      </c>
      <c r="H4012" s="41" t="str">
        <f t="shared" si="1733"/>
        <v>김혜미</v>
      </c>
      <c r="I4012" s="39" t="str">
        <f t="shared" si="1734"/>
        <v>22194</v>
      </c>
      <c r="J4012" s="52" t="str">
        <f t="shared" si="1735"/>
        <v/>
      </c>
      <c r="K4012" s="75">
        <f t="shared" si="1736"/>
        <v>1</v>
      </c>
      <c r="L4012" s="76">
        <f t="shared" si="1737"/>
        <v>2</v>
      </c>
      <c r="M4012" s="76">
        <f t="shared" si="1738"/>
        <v>1E-3</v>
      </c>
      <c r="N4012" s="76">
        <f t="shared" si="1739"/>
        <v>2</v>
      </c>
      <c r="O4012" s="42">
        <f t="shared" si="1740"/>
        <v>2</v>
      </c>
      <c r="P4012" s="39" t="str">
        <f t="shared" si="1741"/>
        <v>목록(Manifest)</v>
      </c>
      <c r="Q4012" s="72">
        <f t="shared" si="1742"/>
        <v>80</v>
      </c>
      <c r="R4012" s="43" t="str">
        <f t="shared" si="1743"/>
        <v>5X033</v>
      </c>
      <c r="S4012" s="82" t="str">
        <f t="shared" si="1744"/>
        <v/>
      </c>
      <c r="T4012" s="40">
        <f t="shared" si="1745"/>
        <v>45926</v>
      </c>
      <c r="U4012" s="44">
        <v>2500</v>
      </c>
      <c r="V4012" s="44">
        <f t="shared" si="1746"/>
        <v>0</v>
      </c>
      <c r="W4012" s="77">
        <f t="shared" si="1747"/>
        <v>2500</v>
      </c>
      <c r="X4012" s="78">
        <f t="shared" si="1748"/>
        <v>0</v>
      </c>
      <c r="Y4012" s="44" cm="1">
        <f t="array" ref="Y4012">_xlfn.IFNA(_xlfn.IFS(AND(Q4012&gt;=2000, Q4012&lt;3000), 10000, AND(Q4012&gt;=3000, Q4012&lt;4000), 15000, AND(Q4012&gt;=4000, Q4012&lt;5000), 20000, AND(Q4012&gt;=5000), 25000),0)</f>
        <v>0</v>
      </c>
      <c r="Z4012" s="91">
        <f t="shared" si="1749"/>
        <v>0</v>
      </c>
      <c r="AA4012" s="44">
        <f t="shared" si="1750"/>
        <v>0</v>
      </c>
      <c r="AB4012" s="44"/>
      <c r="AC4012" s="44"/>
      <c r="AD4012" s="44"/>
      <c r="AE4012" s="44">
        <f>VLOOKUP(O4012,정산업데이트!$A$6:$B$12,2,10)</f>
        <v>0</v>
      </c>
      <c r="AF4012" s="44"/>
      <c r="AG4012" s="79">
        <f t="shared" si="1751"/>
        <v>0</v>
      </c>
      <c r="AH4012" s="80">
        <f t="shared" si="1752"/>
        <v>2500</v>
      </c>
      <c r="AJ4012" s="35" t="s">
        <v>20467</v>
      </c>
      <c r="AK4012" s="35" t="s">
        <v>73</v>
      </c>
      <c r="AL4012" s="35" t="s">
        <v>20468</v>
      </c>
      <c r="AM4012" s="35" t="s">
        <v>22516</v>
      </c>
      <c r="AN4012" s="35" t="s">
        <v>22517</v>
      </c>
      <c r="AO4012" s="35" t="s">
        <v>22518</v>
      </c>
      <c r="AP4012" s="35" t="s">
        <v>1029</v>
      </c>
      <c r="AQ4012" s="35" t="s">
        <v>122</v>
      </c>
      <c r="AR4012" s="35">
        <v>1</v>
      </c>
      <c r="AS4012" s="35">
        <v>2</v>
      </c>
      <c r="AT4012" s="35">
        <v>1E-3</v>
      </c>
      <c r="AU4012" s="35">
        <v>2</v>
      </c>
      <c r="AV4012" s="35" t="s">
        <v>7</v>
      </c>
      <c r="AW4012" s="35">
        <v>80</v>
      </c>
      <c r="AX4012" s="35" t="s">
        <v>68</v>
      </c>
      <c r="AY4012" s="35" t="s">
        <v>68</v>
      </c>
      <c r="AZ4012" s="35" t="s">
        <v>68</v>
      </c>
      <c r="BA4012" s="35" t="s">
        <v>68</v>
      </c>
      <c r="BB4012" s="35" t="s">
        <v>68</v>
      </c>
      <c r="BC4012" s="35" t="s">
        <v>441</v>
      </c>
      <c r="BD4012" s="35" t="s">
        <v>442</v>
      </c>
      <c r="BE4012" s="35" t="s">
        <v>448</v>
      </c>
      <c r="BF4012" s="35" t="s">
        <v>122</v>
      </c>
      <c r="BG4012" s="35" t="s">
        <v>69</v>
      </c>
      <c r="BH4012" s="35" t="s">
        <v>22519</v>
      </c>
      <c r="BI4012" s="35" t="s">
        <v>122</v>
      </c>
      <c r="BJ4012" s="35" t="s">
        <v>22520</v>
      </c>
      <c r="BK4012" s="35" t="s">
        <v>867</v>
      </c>
      <c r="BL4012" s="35" t="s">
        <v>122</v>
      </c>
      <c r="BM4012" s="35" t="s">
        <v>442</v>
      </c>
      <c r="BN4012" s="35" t="s">
        <v>70</v>
      </c>
      <c r="BO4012" s="35" t="s">
        <v>71</v>
      </c>
      <c r="BP4012" s="35" t="s">
        <v>122</v>
      </c>
      <c r="BQ4012" s="35" t="s">
        <v>163</v>
      </c>
    </row>
    <row r="4013" spans="1:69" x14ac:dyDescent="0.4">
      <c r="A4013" s="40" t="str">
        <f t="shared" si="1726"/>
        <v>2025-09-26</v>
      </c>
      <c r="B4013" s="40" t="str">
        <f t="shared" si="1727"/>
        <v>SYD</v>
      </c>
      <c r="C4013" s="39" t="str">
        <f t="shared" si="1728"/>
        <v>40644127020</v>
      </c>
      <c r="D4013" s="41" t="str">
        <f t="shared" si="1729"/>
        <v>PKR253725506</v>
      </c>
      <c r="E4013" s="41" t="str">
        <f t="shared" si="1730"/>
        <v>596421512322</v>
      </c>
      <c r="F4013" s="39" t="str">
        <f t="shared" si="1731"/>
        <v>2256683</v>
      </c>
      <c r="G4013" s="39" t="str">
        <f t="shared" si="1732"/>
        <v>WISE EXPRESS LOGISTICS(PANGZIMOM)</v>
      </c>
      <c r="H4013" s="41" t="str">
        <f t="shared" si="1733"/>
        <v>이윤정</v>
      </c>
      <c r="I4013" s="39" t="str">
        <f t="shared" si="1734"/>
        <v>26378</v>
      </c>
      <c r="J4013" s="52" t="str">
        <f t="shared" si="1735"/>
        <v/>
      </c>
      <c r="K4013" s="75">
        <f t="shared" si="1736"/>
        <v>1</v>
      </c>
      <c r="L4013" s="76">
        <f t="shared" si="1737"/>
        <v>1</v>
      </c>
      <c r="M4013" s="76">
        <f t="shared" si="1738"/>
        <v>1E-3</v>
      </c>
      <c r="N4013" s="76">
        <f t="shared" si="1739"/>
        <v>1</v>
      </c>
      <c r="O4013" s="42">
        <f t="shared" si="1740"/>
        <v>1</v>
      </c>
      <c r="P4013" s="39" t="str">
        <f t="shared" si="1741"/>
        <v>목록(Manifest)</v>
      </c>
      <c r="Q4013" s="72">
        <f t="shared" si="1742"/>
        <v>35</v>
      </c>
      <c r="R4013" s="43" t="str">
        <f t="shared" si="1743"/>
        <v>5X033</v>
      </c>
      <c r="S4013" s="82" t="str">
        <f t="shared" si="1744"/>
        <v/>
      </c>
      <c r="T4013" s="40">
        <f t="shared" si="1745"/>
        <v>45926</v>
      </c>
      <c r="U4013" s="44">
        <v>2500</v>
      </c>
      <c r="V4013" s="44">
        <f t="shared" si="1746"/>
        <v>0</v>
      </c>
      <c r="W4013" s="77">
        <f t="shared" si="1747"/>
        <v>2500</v>
      </c>
      <c r="X4013" s="78">
        <f t="shared" si="1748"/>
        <v>0</v>
      </c>
      <c r="Y4013" s="44" cm="1">
        <f t="array" ref="Y4013">_xlfn.IFNA(_xlfn.IFS(AND(Q4013&gt;=2000, Q4013&lt;3000), 10000, AND(Q4013&gt;=3000, Q4013&lt;4000), 15000, AND(Q4013&gt;=4000, Q4013&lt;5000), 20000, AND(Q4013&gt;=5000), 25000),0)</f>
        <v>0</v>
      </c>
      <c r="Z4013" s="91">
        <f t="shared" si="1749"/>
        <v>0</v>
      </c>
      <c r="AA4013" s="44">
        <f t="shared" si="1750"/>
        <v>0</v>
      </c>
      <c r="AB4013" s="44"/>
      <c r="AC4013" s="44"/>
      <c r="AD4013" s="44"/>
      <c r="AE4013" s="44">
        <f>VLOOKUP(O4013,정산업데이트!$A$6:$B$12,2,10)</f>
        <v>0</v>
      </c>
      <c r="AF4013" s="44"/>
      <c r="AG4013" s="79">
        <f t="shared" si="1751"/>
        <v>0</v>
      </c>
      <c r="AH4013" s="80">
        <f t="shared" si="1752"/>
        <v>2500</v>
      </c>
      <c r="AJ4013" s="35" t="s">
        <v>20467</v>
      </c>
      <c r="AK4013" s="35" t="s">
        <v>73</v>
      </c>
      <c r="AL4013" s="35" t="s">
        <v>20468</v>
      </c>
      <c r="AM4013" s="35" t="s">
        <v>22521</v>
      </c>
      <c r="AN4013" s="35" t="s">
        <v>433</v>
      </c>
      <c r="AO4013" s="35" t="s">
        <v>22522</v>
      </c>
      <c r="AP4013" s="35" t="s">
        <v>1951</v>
      </c>
      <c r="AQ4013" s="35" t="s">
        <v>122</v>
      </c>
      <c r="AR4013" s="35">
        <v>1</v>
      </c>
      <c r="AS4013" s="35">
        <v>1</v>
      </c>
      <c r="AT4013" s="35">
        <v>1E-3</v>
      </c>
      <c r="AU4013" s="35">
        <v>1</v>
      </c>
      <c r="AV4013" s="35" t="s">
        <v>7</v>
      </c>
      <c r="AW4013" s="35">
        <v>35</v>
      </c>
      <c r="AX4013" s="35" t="s">
        <v>68</v>
      </c>
      <c r="AY4013" s="35" t="s">
        <v>68</v>
      </c>
      <c r="AZ4013" s="35" t="s">
        <v>68</v>
      </c>
      <c r="BA4013" s="35" t="s">
        <v>68</v>
      </c>
      <c r="BB4013" s="35" t="s">
        <v>68</v>
      </c>
      <c r="BC4013" s="35" t="s">
        <v>441</v>
      </c>
      <c r="BD4013" s="35" t="s">
        <v>442</v>
      </c>
      <c r="BE4013" s="35" t="s">
        <v>448</v>
      </c>
      <c r="BF4013" s="35" t="s">
        <v>122</v>
      </c>
      <c r="BG4013" s="35" t="s">
        <v>69</v>
      </c>
      <c r="BH4013" s="35" t="s">
        <v>22523</v>
      </c>
      <c r="BI4013" s="35" t="s">
        <v>122</v>
      </c>
      <c r="BJ4013" s="35" t="s">
        <v>22524</v>
      </c>
      <c r="BK4013" s="35" t="s">
        <v>867</v>
      </c>
      <c r="BL4013" s="35" t="s">
        <v>122</v>
      </c>
      <c r="BM4013" s="35" t="s">
        <v>442</v>
      </c>
      <c r="BN4013" s="35" t="s">
        <v>70</v>
      </c>
      <c r="BO4013" s="35" t="s">
        <v>71</v>
      </c>
      <c r="BP4013" s="35" t="s">
        <v>122</v>
      </c>
      <c r="BQ4013" s="35" t="s">
        <v>163</v>
      </c>
    </row>
    <row r="4014" spans="1:69" x14ac:dyDescent="0.4">
      <c r="A4014" s="40" t="str">
        <f t="shared" si="1726"/>
        <v>2025-09-26</v>
      </c>
      <c r="B4014" s="40" t="str">
        <f t="shared" si="1727"/>
        <v>SYD</v>
      </c>
      <c r="C4014" s="39" t="str">
        <f t="shared" si="1728"/>
        <v>40644127020</v>
      </c>
      <c r="D4014" s="41" t="str">
        <f t="shared" si="1729"/>
        <v>PKR253725507</v>
      </c>
      <c r="E4014" s="41" t="str">
        <f t="shared" si="1730"/>
        <v>596421512333</v>
      </c>
      <c r="F4014" s="39" t="str">
        <f t="shared" si="1731"/>
        <v>2256683</v>
      </c>
      <c r="G4014" s="39" t="str">
        <f t="shared" si="1732"/>
        <v>WISE EXPRESS LOGISTICS(PANGZIMOM)</v>
      </c>
      <c r="H4014" s="41" t="str">
        <f t="shared" si="1733"/>
        <v>박현선</v>
      </c>
      <c r="I4014" s="39" t="str">
        <f t="shared" si="1734"/>
        <v>04145</v>
      </c>
      <c r="J4014" s="52" t="str">
        <f t="shared" si="1735"/>
        <v/>
      </c>
      <c r="K4014" s="75">
        <f t="shared" si="1736"/>
        <v>1</v>
      </c>
      <c r="L4014" s="76">
        <f t="shared" si="1737"/>
        <v>1</v>
      </c>
      <c r="M4014" s="76">
        <f t="shared" si="1738"/>
        <v>1E-3</v>
      </c>
      <c r="N4014" s="76">
        <f t="shared" si="1739"/>
        <v>1</v>
      </c>
      <c r="O4014" s="42">
        <f t="shared" si="1740"/>
        <v>1</v>
      </c>
      <c r="P4014" s="39" t="str">
        <f t="shared" si="1741"/>
        <v>목록(Manifest)</v>
      </c>
      <c r="Q4014" s="72">
        <f t="shared" si="1742"/>
        <v>35</v>
      </c>
      <c r="R4014" s="43" t="str">
        <f t="shared" si="1743"/>
        <v>5X033</v>
      </c>
      <c r="S4014" s="82" t="str">
        <f t="shared" si="1744"/>
        <v/>
      </c>
      <c r="T4014" s="40">
        <f t="shared" si="1745"/>
        <v>45926</v>
      </c>
      <c r="U4014" s="44">
        <v>2500</v>
      </c>
      <c r="V4014" s="44">
        <f t="shared" si="1746"/>
        <v>0</v>
      </c>
      <c r="W4014" s="77">
        <f t="shared" si="1747"/>
        <v>2500</v>
      </c>
      <c r="X4014" s="78">
        <f t="shared" si="1748"/>
        <v>0</v>
      </c>
      <c r="Y4014" s="44" cm="1">
        <f t="array" ref="Y4014">_xlfn.IFNA(_xlfn.IFS(AND(Q4014&gt;=2000, Q4014&lt;3000), 10000, AND(Q4014&gt;=3000, Q4014&lt;4000), 15000, AND(Q4014&gt;=4000, Q4014&lt;5000), 20000, AND(Q4014&gt;=5000), 25000),0)</f>
        <v>0</v>
      </c>
      <c r="Z4014" s="91">
        <f t="shared" si="1749"/>
        <v>0</v>
      </c>
      <c r="AA4014" s="44">
        <f t="shared" si="1750"/>
        <v>0</v>
      </c>
      <c r="AB4014" s="44"/>
      <c r="AC4014" s="44"/>
      <c r="AD4014" s="44"/>
      <c r="AE4014" s="44">
        <f>VLOOKUP(O4014,정산업데이트!$A$6:$B$12,2,10)</f>
        <v>0</v>
      </c>
      <c r="AF4014" s="44"/>
      <c r="AG4014" s="79">
        <f t="shared" si="1751"/>
        <v>0</v>
      </c>
      <c r="AH4014" s="80">
        <f t="shared" si="1752"/>
        <v>2500</v>
      </c>
      <c r="AJ4014" s="35" t="s">
        <v>20467</v>
      </c>
      <c r="AK4014" s="35" t="s">
        <v>73</v>
      </c>
      <c r="AL4014" s="35" t="s">
        <v>20468</v>
      </c>
      <c r="AM4014" s="35" t="s">
        <v>22525</v>
      </c>
      <c r="AN4014" s="35" t="s">
        <v>22526</v>
      </c>
      <c r="AO4014" s="35" t="s">
        <v>22527</v>
      </c>
      <c r="AP4014" s="35" t="s">
        <v>22528</v>
      </c>
      <c r="AQ4014" s="35" t="s">
        <v>122</v>
      </c>
      <c r="AR4014" s="35">
        <v>1</v>
      </c>
      <c r="AS4014" s="35">
        <v>1</v>
      </c>
      <c r="AT4014" s="35">
        <v>1E-3</v>
      </c>
      <c r="AU4014" s="35">
        <v>1</v>
      </c>
      <c r="AV4014" s="35" t="s">
        <v>7</v>
      </c>
      <c r="AW4014" s="35">
        <v>35</v>
      </c>
      <c r="AX4014" s="35" t="s">
        <v>68</v>
      </c>
      <c r="AY4014" s="35" t="s">
        <v>68</v>
      </c>
      <c r="AZ4014" s="35" t="s">
        <v>68</v>
      </c>
      <c r="BA4014" s="35" t="s">
        <v>68</v>
      </c>
      <c r="BB4014" s="35" t="s">
        <v>68</v>
      </c>
      <c r="BC4014" s="35" t="s">
        <v>441</v>
      </c>
      <c r="BD4014" s="35" t="s">
        <v>442</v>
      </c>
      <c r="BE4014" s="35" t="s">
        <v>448</v>
      </c>
      <c r="BF4014" s="35" t="s">
        <v>122</v>
      </c>
      <c r="BG4014" s="35" t="s">
        <v>69</v>
      </c>
      <c r="BH4014" s="35" t="s">
        <v>22529</v>
      </c>
      <c r="BI4014" s="35" t="s">
        <v>122</v>
      </c>
      <c r="BJ4014" s="35" t="s">
        <v>22530</v>
      </c>
      <c r="BK4014" s="35" t="s">
        <v>867</v>
      </c>
      <c r="BL4014" s="35" t="s">
        <v>122</v>
      </c>
      <c r="BM4014" s="35" t="s">
        <v>442</v>
      </c>
      <c r="BN4014" s="35" t="s">
        <v>70</v>
      </c>
      <c r="BO4014" s="35" t="s">
        <v>71</v>
      </c>
      <c r="BP4014" s="35" t="s">
        <v>122</v>
      </c>
      <c r="BQ4014" s="35" t="s">
        <v>163</v>
      </c>
    </row>
    <row r="4015" spans="1:69" x14ac:dyDescent="0.4">
      <c r="A4015" s="40" t="str">
        <f t="shared" si="1726"/>
        <v>2025-09-26</v>
      </c>
      <c r="B4015" s="40" t="str">
        <f t="shared" si="1727"/>
        <v>SYD</v>
      </c>
      <c r="C4015" s="39" t="str">
        <f t="shared" si="1728"/>
        <v>40644127020</v>
      </c>
      <c r="D4015" s="41" t="str">
        <f t="shared" si="1729"/>
        <v>PKR253725508</v>
      </c>
      <c r="E4015" s="41" t="str">
        <f t="shared" si="1730"/>
        <v>596421512344</v>
      </c>
      <c r="F4015" s="39" t="str">
        <f t="shared" si="1731"/>
        <v>2256683</v>
      </c>
      <c r="G4015" s="39" t="str">
        <f t="shared" si="1732"/>
        <v>WISE EXPRESS LOGISTICS(PANGZIMOM)</v>
      </c>
      <c r="H4015" s="41" t="str">
        <f t="shared" si="1733"/>
        <v>신혜리</v>
      </c>
      <c r="I4015" s="39" t="str">
        <f t="shared" si="1734"/>
        <v>31991</v>
      </c>
      <c r="J4015" s="52" t="str">
        <f t="shared" si="1735"/>
        <v/>
      </c>
      <c r="K4015" s="75">
        <f t="shared" si="1736"/>
        <v>1</v>
      </c>
      <c r="L4015" s="76">
        <f t="shared" si="1737"/>
        <v>1</v>
      </c>
      <c r="M4015" s="76">
        <f t="shared" si="1738"/>
        <v>1E-3</v>
      </c>
      <c r="N4015" s="76">
        <f t="shared" si="1739"/>
        <v>1</v>
      </c>
      <c r="O4015" s="42">
        <f t="shared" si="1740"/>
        <v>1</v>
      </c>
      <c r="P4015" s="39" t="str">
        <f t="shared" si="1741"/>
        <v>목록(Manifest)</v>
      </c>
      <c r="Q4015" s="72">
        <f t="shared" si="1742"/>
        <v>35</v>
      </c>
      <c r="R4015" s="43" t="str">
        <f t="shared" si="1743"/>
        <v>5X033</v>
      </c>
      <c r="S4015" s="82" t="str">
        <f t="shared" si="1744"/>
        <v/>
      </c>
      <c r="T4015" s="40">
        <f t="shared" si="1745"/>
        <v>45926</v>
      </c>
      <c r="U4015" s="44">
        <v>2500</v>
      </c>
      <c r="V4015" s="44">
        <f t="shared" si="1746"/>
        <v>0</v>
      </c>
      <c r="W4015" s="77">
        <f t="shared" si="1747"/>
        <v>2500</v>
      </c>
      <c r="X4015" s="78">
        <f t="shared" si="1748"/>
        <v>0</v>
      </c>
      <c r="Y4015" s="44" cm="1">
        <f t="array" ref="Y4015">_xlfn.IFNA(_xlfn.IFS(AND(Q4015&gt;=2000, Q4015&lt;3000), 10000, AND(Q4015&gt;=3000, Q4015&lt;4000), 15000, AND(Q4015&gt;=4000, Q4015&lt;5000), 20000, AND(Q4015&gt;=5000), 25000),0)</f>
        <v>0</v>
      </c>
      <c r="Z4015" s="91">
        <f t="shared" si="1749"/>
        <v>0</v>
      </c>
      <c r="AA4015" s="44">
        <f t="shared" si="1750"/>
        <v>0</v>
      </c>
      <c r="AB4015" s="44"/>
      <c r="AC4015" s="44"/>
      <c r="AD4015" s="44"/>
      <c r="AE4015" s="44">
        <f>VLOOKUP(O4015,정산업데이트!$A$6:$B$12,2,10)</f>
        <v>0</v>
      </c>
      <c r="AF4015" s="44"/>
      <c r="AG4015" s="79">
        <f t="shared" si="1751"/>
        <v>0</v>
      </c>
      <c r="AH4015" s="80">
        <f t="shared" si="1752"/>
        <v>2500</v>
      </c>
      <c r="AJ4015" s="35" t="s">
        <v>20467</v>
      </c>
      <c r="AK4015" s="35" t="s">
        <v>73</v>
      </c>
      <c r="AL4015" s="35" t="s">
        <v>20468</v>
      </c>
      <c r="AM4015" s="35" t="s">
        <v>22531</v>
      </c>
      <c r="AN4015" s="35" t="s">
        <v>22532</v>
      </c>
      <c r="AO4015" s="35" t="s">
        <v>22533</v>
      </c>
      <c r="AP4015" s="35" t="s">
        <v>22534</v>
      </c>
      <c r="AQ4015" s="35" t="s">
        <v>122</v>
      </c>
      <c r="AR4015" s="35">
        <v>1</v>
      </c>
      <c r="AS4015" s="35">
        <v>1</v>
      </c>
      <c r="AT4015" s="35">
        <v>1E-3</v>
      </c>
      <c r="AU4015" s="35">
        <v>1</v>
      </c>
      <c r="AV4015" s="35" t="s">
        <v>7</v>
      </c>
      <c r="AW4015" s="35">
        <v>35</v>
      </c>
      <c r="AX4015" s="35" t="s">
        <v>68</v>
      </c>
      <c r="AY4015" s="35" t="s">
        <v>68</v>
      </c>
      <c r="AZ4015" s="35" t="s">
        <v>68</v>
      </c>
      <c r="BA4015" s="35" t="s">
        <v>68</v>
      </c>
      <c r="BB4015" s="35" t="s">
        <v>68</v>
      </c>
      <c r="BC4015" s="35" t="s">
        <v>441</v>
      </c>
      <c r="BD4015" s="35" t="s">
        <v>442</v>
      </c>
      <c r="BE4015" s="35" t="s">
        <v>448</v>
      </c>
      <c r="BF4015" s="35" t="s">
        <v>122</v>
      </c>
      <c r="BG4015" s="35" t="s">
        <v>69</v>
      </c>
      <c r="BH4015" s="35" t="s">
        <v>22535</v>
      </c>
      <c r="BI4015" s="35" t="s">
        <v>122</v>
      </c>
      <c r="BJ4015" s="35" t="s">
        <v>22536</v>
      </c>
      <c r="BK4015" s="35" t="s">
        <v>867</v>
      </c>
      <c r="BL4015" s="35" t="s">
        <v>122</v>
      </c>
      <c r="BM4015" s="35" t="s">
        <v>442</v>
      </c>
      <c r="BN4015" s="35" t="s">
        <v>70</v>
      </c>
      <c r="BO4015" s="35" t="s">
        <v>71</v>
      </c>
      <c r="BP4015" s="35" t="s">
        <v>122</v>
      </c>
      <c r="BQ4015" s="35" t="s">
        <v>163</v>
      </c>
    </row>
    <row r="4016" spans="1:69" x14ac:dyDescent="0.4">
      <c r="A4016" s="40" t="str">
        <f t="shared" si="1726"/>
        <v>2025-09-26</v>
      </c>
      <c r="B4016" s="40" t="str">
        <f t="shared" si="1727"/>
        <v>SYD</v>
      </c>
      <c r="C4016" s="39" t="str">
        <f t="shared" si="1728"/>
        <v>40644127020</v>
      </c>
      <c r="D4016" s="41" t="str">
        <f t="shared" si="1729"/>
        <v>PKR253725509</v>
      </c>
      <c r="E4016" s="41" t="str">
        <f t="shared" si="1730"/>
        <v>596421512355</v>
      </c>
      <c r="F4016" s="39" t="str">
        <f t="shared" si="1731"/>
        <v>2256683</v>
      </c>
      <c r="G4016" s="39" t="str">
        <f t="shared" si="1732"/>
        <v>WISE EXPRESS LOGISTICS(PANGZIMOM)</v>
      </c>
      <c r="H4016" s="41" t="str">
        <f t="shared" si="1733"/>
        <v>최미소</v>
      </c>
      <c r="I4016" s="39" t="str">
        <f t="shared" si="1734"/>
        <v>22394</v>
      </c>
      <c r="J4016" s="52" t="str">
        <f t="shared" si="1735"/>
        <v/>
      </c>
      <c r="K4016" s="75">
        <f t="shared" si="1736"/>
        <v>1</v>
      </c>
      <c r="L4016" s="76">
        <f t="shared" si="1737"/>
        <v>1</v>
      </c>
      <c r="M4016" s="76">
        <f t="shared" si="1738"/>
        <v>1E-3</v>
      </c>
      <c r="N4016" s="76">
        <f t="shared" si="1739"/>
        <v>1</v>
      </c>
      <c r="O4016" s="42">
        <f t="shared" si="1740"/>
        <v>1</v>
      </c>
      <c r="P4016" s="39" t="str">
        <f t="shared" si="1741"/>
        <v>목록(Manifest)</v>
      </c>
      <c r="Q4016" s="72">
        <f t="shared" si="1742"/>
        <v>45</v>
      </c>
      <c r="R4016" s="43" t="str">
        <f t="shared" si="1743"/>
        <v>5X033</v>
      </c>
      <c r="S4016" s="82" t="str">
        <f t="shared" si="1744"/>
        <v/>
      </c>
      <c r="T4016" s="40">
        <f t="shared" si="1745"/>
        <v>45926</v>
      </c>
      <c r="U4016" s="44">
        <v>2500</v>
      </c>
      <c r="V4016" s="44">
        <f t="shared" si="1746"/>
        <v>0</v>
      </c>
      <c r="W4016" s="77">
        <f t="shared" si="1747"/>
        <v>2500</v>
      </c>
      <c r="X4016" s="78">
        <f t="shared" si="1748"/>
        <v>0</v>
      </c>
      <c r="Y4016" s="44" cm="1">
        <f t="array" ref="Y4016">_xlfn.IFNA(_xlfn.IFS(AND(Q4016&gt;=2000, Q4016&lt;3000), 10000, AND(Q4016&gt;=3000, Q4016&lt;4000), 15000, AND(Q4016&gt;=4000, Q4016&lt;5000), 20000, AND(Q4016&gt;=5000), 25000),0)</f>
        <v>0</v>
      </c>
      <c r="Z4016" s="91">
        <f t="shared" si="1749"/>
        <v>0</v>
      </c>
      <c r="AA4016" s="44">
        <f t="shared" si="1750"/>
        <v>0</v>
      </c>
      <c r="AB4016" s="44"/>
      <c r="AC4016" s="44"/>
      <c r="AD4016" s="44"/>
      <c r="AE4016" s="44">
        <f>VLOOKUP(O4016,정산업데이트!$A$6:$B$12,2,10)</f>
        <v>0</v>
      </c>
      <c r="AF4016" s="44"/>
      <c r="AG4016" s="79">
        <f t="shared" si="1751"/>
        <v>0</v>
      </c>
      <c r="AH4016" s="80">
        <f t="shared" si="1752"/>
        <v>2500</v>
      </c>
      <c r="AJ4016" s="35" t="s">
        <v>20467</v>
      </c>
      <c r="AK4016" s="35" t="s">
        <v>73</v>
      </c>
      <c r="AL4016" s="35" t="s">
        <v>20468</v>
      </c>
      <c r="AM4016" s="35" t="s">
        <v>22537</v>
      </c>
      <c r="AN4016" s="35" t="s">
        <v>22538</v>
      </c>
      <c r="AO4016" s="35" t="s">
        <v>22539</v>
      </c>
      <c r="AP4016" s="35" t="s">
        <v>1271</v>
      </c>
      <c r="AQ4016" s="35" t="s">
        <v>122</v>
      </c>
      <c r="AR4016" s="35">
        <v>1</v>
      </c>
      <c r="AS4016" s="35">
        <v>1</v>
      </c>
      <c r="AT4016" s="35">
        <v>1E-3</v>
      </c>
      <c r="AU4016" s="35">
        <v>1</v>
      </c>
      <c r="AV4016" s="35" t="s">
        <v>7</v>
      </c>
      <c r="AW4016" s="35">
        <v>45</v>
      </c>
      <c r="AX4016" s="35" t="s">
        <v>68</v>
      </c>
      <c r="AY4016" s="35" t="s">
        <v>68</v>
      </c>
      <c r="AZ4016" s="35" t="s">
        <v>68</v>
      </c>
      <c r="BA4016" s="35" t="s">
        <v>68</v>
      </c>
      <c r="BB4016" s="35" t="s">
        <v>68</v>
      </c>
      <c r="BC4016" s="35" t="s">
        <v>441</v>
      </c>
      <c r="BD4016" s="35" t="s">
        <v>442</v>
      </c>
      <c r="BE4016" s="35" t="s">
        <v>448</v>
      </c>
      <c r="BF4016" s="35" t="s">
        <v>122</v>
      </c>
      <c r="BG4016" s="35" t="s">
        <v>69</v>
      </c>
      <c r="BH4016" s="35" t="s">
        <v>22540</v>
      </c>
      <c r="BI4016" s="35" t="s">
        <v>122</v>
      </c>
      <c r="BJ4016" s="35" t="s">
        <v>22541</v>
      </c>
      <c r="BK4016" s="35" t="s">
        <v>867</v>
      </c>
      <c r="BL4016" s="35" t="s">
        <v>122</v>
      </c>
      <c r="BM4016" s="35" t="s">
        <v>442</v>
      </c>
      <c r="BN4016" s="35" t="s">
        <v>70</v>
      </c>
      <c r="BO4016" s="35" t="s">
        <v>71</v>
      </c>
      <c r="BP4016" s="35" t="s">
        <v>122</v>
      </c>
      <c r="BQ4016" s="35" t="s">
        <v>163</v>
      </c>
    </row>
    <row r="4017" spans="1:69" x14ac:dyDescent="0.4">
      <c r="A4017" s="40" t="str">
        <f t="shared" si="1726"/>
        <v>2025-09-26</v>
      </c>
      <c r="B4017" s="40" t="str">
        <f t="shared" si="1727"/>
        <v>SYD</v>
      </c>
      <c r="C4017" s="39" t="str">
        <f t="shared" si="1728"/>
        <v>40644127020</v>
      </c>
      <c r="D4017" s="41" t="str">
        <f t="shared" si="1729"/>
        <v>PKR253725240</v>
      </c>
      <c r="E4017" s="41" t="str">
        <f t="shared" si="1730"/>
        <v>596421511493</v>
      </c>
      <c r="F4017" s="39" t="str">
        <f t="shared" si="1731"/>
        <v>2254239</v>
      </c>
      <c r="G4017" s="39" t="str">
        <f t="shared" si="1732"/>
        <v>WISE EXPRESS(BIOSYDNEY)</v>
      </c>
      <c r="H4017" s="41" t="str">
        <f t="shared" si="1733"/>
        <v>김연경</v>
      </c>
      <c r="I4017" s="39" t="str">
        <f t="shared" si="1734"/>
        <v>07593</v>
      </c>
      <c r="J4017" s="52" t="str">
        <f t="shared" si="1735"/>
        <v/>
      </c>
      <c r="K4017" s="75">
        <f t="shared" si="1736"/>
        <v>1</v>
      </c>
      <c r="L4017" s="76">
        <f t="shared" si="1737"/>
        <v>1</v>
      </c>
      <c r="M4017" s="76">
        <f t="shared" si="1738"/>
        <v>1E-3</v>
      </c>
      <c r="N4017" s="76">
        <f t="shared" si="1739"/>
        <v>1</v>
      </c>
      <c r="O4017" s="42">
        <f t="shared" si="1740"/>
        <v>1</v>
      </c>
      <c r="P4017" s="39" t="str">
        <f t="shared" si="1741"/>
        <v>일반(목록배제,Normal-Manifest Exception)</v>
      </c>
      <c r="Q4017" s="72">
        <f t="shared" si="1742"/>
        <v>100</v>
      </c>
      <c r="R4017" s="43" t="str">
        <f t="shared" si="1743"/>
        <v>5X033</v>
      </c>
      <c r="S4017" s="82" t="str">
        <f t="shared" si="1744"/>
        <v/>
      </c>
      <c r="T4017" s="40">
        <f t="shared" si="1745"/>
        <v>45926</v>
      </c>
      <c r="U4017" s="44">
        <v>2500</v>
      </c>
      <c r="V4017" s="44">
        <f t="shared" si="1746"/>
        <v>0</v>
      </c>
      <c r="W4017" s="77">
        <f t="shared" si="1747"/>
        <v>2500</v>
      </c>
      <c r="X4017" s="78">
        <f t="shared" si="1748"/>
        <v>0</v>
      </c>
      <c r="Y4017" s="44" cm="1">
        <f t="array" ref="Y4017">_xlfn.IFNA(_xlfn.IFS(AND(Q4017&gt;=2000, Q4017&lt;3000), 10000, AND(Q4017&gt;=3000, Q4017&lt;4000), 15000, AND(Q4017&gt;=4000, Q4017&lt;5000), 20000, AND(Q4017&gt;=5000), 25000),0)</f>
        <v>0</v>
      </c>
      <c r="Z4017" s="91">
        <f t="shared" si="1749"/>
        <v>300</v>
      </c>
      <c r="AA4017" s="44">
        <f t="shared" si="1750"/>
        <v>0</v>
      </c>
      <c r="AB4017" s="44"/>
      <c r="AC4017" s="44"/>
      <c r="AD4017" s="44"/>
      <c r="AE4017" s="44">
        <f>VLOOKUP(O4017,정산업데이트!$A$6:$B$12,2,10)</f>
        <v>0</v>
      </c>
      <c r="AF4017" s="44"/>
      <c r="AG4017" s="79">
        <f t="shared" si="1751"/>
        <v>300</v>
      </c>
      <c r="AH4017" s="80">
        <f t="shared" si="1752"/>
        <v>2800</v>
      </c>
      <c r="AJ4017" s="35" t="s">
        <v>20467</v>
      </c>
      <c r="AK4017" s="35" t="s">
        <v>73</v>
      </c>
      <c r="AL4017" s="35" t="s">
        <v>20468</v>
      </c>
      <c r="AM4017" s="35" t="s">
        <v>22542</v>
      </c>
      <c r="AN4017" s="35" t="s">
        <v>1191</v>
      </c>
      <c r="AO4017" s="35" t="s">
        <v>22543</v>
      </c>
      <c r="AP4017" s="35" t="s">
        <v>22544</v>
      </c>
      <c r="AQ4017" s="35" t="s">
        <v>122</v>
      </c>
      <c r="AR4017" s="35">
        <v>1</v>
      </c>
      <c r="AS4017" s="35">
        <v>1</v>
      </c>
      <c r="AT4017" s="35">
        <v>1E-3</v>
      </c>
      <c r="AU4017" s="35">
        <v>1</v>
      </c>
      <c r="AV4017" s="35" t="s">
        <v>8</v>
      </c>
      <c r="AW4017" s="35">
        <v>100</v>
      </c>
      <c r="AX4017" s="35" t="s">
        <v>68</v>
      </c>
      <c r="AY4017" s="35" t="s">
        <v>68</v>
      </c>
      <c r="AZ4017" s="35" t="s">
        <v>68</v>
      </c>
      <c r="BA4017" s="35" t="s">
        <v>68</v>
      </c>
      <c r="BB4017" s="35" t="s">
        <v>68</v>
      </c>
      <c r="BC4017" s="35" t="s">
        <v>126</v>
      </c>
      <c r="BD4017" s="35" t="s">
        <v>90</v>
      </c>
      <c r="BE4017" s="35" t="s">
        <v>111</v>
      </c>
      <c r="BF4017" s="35" t="s">
        <v>122</v>
      </c>
      <c r="BG4017" s="35" t="s">
        <v>69</v>
      </c>
      <c r="BH4017" s="35" t="s">
        <v>22545</v>
      </c>
      <c r="BI4017" s="35" t="s">
        <v>122</v>
      </c>
      <c r="BJ4017" s="35" t="s">
        <v>22546</v>
      </c>
      <c r="BK4017" s="35" t="s">
        <v>867</v>
      </c>
      <c r="BL4017" s="35" t="s">
        <v>122</v>
      </c>
      <c r="BM4017" s="35" t="s">
        <v>90</v>
      </c>
      <c r="BN4017" s="35" t="s">
        <v>70</v>
      </c>
      <c r="BO4017" s="35" t="s">
        <v>71</v>
      </c>
      <c r="BP4017" s="35" t="s">
        <v>122</v>
      </c>
      <c r="BQ4017" s="35" t="s">
        <v>163</v>
      </c>
    </row>
    <row r="4018" spans="1:69" x14ac:dyDescent="0.4">
      <c r="A4018" s="40" t="str">
        <f t="shared" si="1726"/>
        <v>2025-09-26</v>
      </c>
      <c r="B4018" s="40" t="str">
        <f t="shared" si="1727"/>
        <v>SYD</v>
      </c>
      <c r="C4018" s="39" t="str">
        <f t="shared" si="1728"/>
        <v>40644127020</v>
      </c>
      <c r="D4018" s="41" t="str">
        <f t="shared" si="1729"/>
        <v>PAU029762119</v>
      </c>
      <c r="E4018" s="41" t="str">
        <f t="shared" si="1730"/>
        <v>596421508354</v>
      </c>
      <c r="F4018" s="39" t="str">
        <f t="shared" si="1731"/>
        <v>2254256</v>
      </c>
      <c r="G4018" s="39" t="str">
        <f t="shared" si="1732"/>
        <v>WISE EXPRESS(BOOSTUP)</v>
      </c>
      <c r="H4018" s="41" t="str">
        <f t="shared" si="1733"/>
        <v>박선미</v>
      </c>
      <c r="I4018" s="39" t="str">
        <f t="shared" si="1734"/>
        <v>63237</v>
      </c>
      <c r="J4018" s="52" t="str">
        <f t="shared" si="1735"/>
        <v/>
      </c>
      <c r="K4018" s="75">
        <f t="shared" si="1736"/>
        <v>1</v>
      </c>
      <c r="L4018" s="76">
        <f t="shared" si="1737"/>
        <v>1</v>
      </c>
      <c r="M4018" s="76">
        <f t="shared" si="1738"/>
        <v>1E-3</v>
      </c>
      <c r="N4018" s="76">
        <f t="shared" si="1739"/>
        <v>1</v>
      </c>
      <c r="O4018" s="42">
        <f t="shared" si="1740"/>
        <v>1</v>
      </c>
      <c r="P4018" s="39" t="str">
        <f t="shared" si="1741"/>
        <v>목록(Manifest)</v>
      </c>
      <c r="Q4018" s="72">
        <f t="shared" si="1742"/>
        <v>60</v>
      </c>
      <c r="R4018" s="43" t="str">
        <f t="shared" si="1743"/>
        <v>5X033</v>
      </c>
      <c r="S4018" s="82" t="str">
        <f t="shared" si="1744"/>
        <v/>
      </c>
      <c r="T4018" s="40">
        <f t="shared" si="1745"/>
        <v>45926</v>
      </c>
      <c r="U4018" s="44">
        <v>2500</v>
      </c>
      <c r="V4018" s="44">
        <f t="shared" si="1746"/>
        <v>0</v>
      </c>
      <c r="W4018" s="77">
        <f t="shared" si="1747"/>
        <v>2500</v>
      </c>
      <c r="X4018" s="78">
        <f t="shared" si="1748"/>
        <v>0</v>
      </c>
      <c r="Y4018" s="44" cm="1">
        <f t="array" ref="Y4018">_xlfn.IFNA(_xlfn.IFS(AND(Q4018&gt;=2000, Q4018&lt;3000), 10000, AND(Q4018&gt;=3000, Q4018&lt;4000), 15000, AND(Q4018&gt;=4000, Q4018&lt;5000), 20000, AND(Q4018&gt;=5000), 25000),0)</f>
        <v>0</v>
      </c>
      <c r="Z4018" s="91">
        <f t="shared" si="1749"/>
        <v>0</v>
      </c>
      <c r="AA4018" s="44">
        <f t="shared" si="1750"/>
        <v>3000</v>
      </c>
      <c r="AB4018" s="44"/>
      <c r="AC4018" s="44"/>
      <c r="AD4018" s="44"/>
      <c r="AE4018" s="44">
        <f>VLOOKUP(O4018,정산업데이트!$A$6:$B$12,2,10)</f>
        <v>0</v>
      </c>
      <c r="AF4018" s="44"/>
      <c r="AG4018" s="79">
        <f t="shared" si="1751"/>
        <v>3000</v>
      </c>
      <c r="AH4018" s="80">
        <f t="shared" si="1752"/>
        <v>5500</v>
      </c>
      <c r="AJ4018" s="35" t="s">
        <v>20467</v>
      </c>
      <c r="AK4018" s="35" t="s">
        <v>73</v>
      </c>
      <c r="AL4018" s="35" t="s">
        <v>20468</v>
      </c>
      <c r="AM4018" s="35" t="s">
        <v>22547</v>
      </c>
      <c r="AN4018" s="35" t="s">
        <v>14624</v>
      </c>
      <c r="AO4018" s="35" t="s">
        <v>22548</v>
      </c>
      <c r="AP4018" s="35" t="s">
        <v>22549</v>
      </c>
      <c r="AQ4018" s="35" t="s">
        <v>122</v>
      </c>
      <c r="AR4018" s="35">
        <v>1</v>
      </c>
      <c r="AS4018" s="35">
        <v>1</v>
      </c>
      <c r="AT4018" s="35">
        <v>1E-3</v>
      </c>
      <c r="AU4018" s="35">
        <v>1</v>
      </c>
      <c r="AV4018" s="35" t="s">
        <v>7</v>
      </c>
      <c r="AW4018" s="35">
        <v>60</v>
      </c>
      <c r="AX4018" s="35" t="s">
        <v>68</v>
      </c>
      <c r="AY4018" s="35" t="s">
        <v>68</v>
      </c>
      <c r="AZ4018" s="35" t="s">
        <v>68</v>
      </c>
      <c r="BA4018" s="35" t="s">
        <v>68</v>
      </c>
      <c r="BB4018" s="35" t="s">
        <v>68</v>
      </c>
      <c r="BC4018" s="35" t="s">
        <v>129</v>
      </c>
      <c r="BD4018" s="35" t="s">
        <v>91</v>
      </c>
      <c r="BE4018" s="35" t="s">
        <v>92</v>
      </c>
      <c r="BF4018" s="35" t="s">
        <v>122</v>
      </c>
      <c r="BG4018" s="35" t="s">
        <v>69</v>
      </c>
      <c r="BH4018" s="35" t="s">
        <v>22550</v>
      </c>
      <c r="BI4018" s="35" t="s">
        <v>122</v>
      </c>
      <c r="BJ4018" s="35" t="s">
        <v>22551</v>
      </c>
      <c r="BK4018" s="35" t="s">
        <v>867</v>
      </c>
      <c r="BL4018" s="35" t="s">
        <v>122</v>
      </c>
      <c r="BM4018" s="35" t="s">
        <v>91</v>
      </c>
      <c r="BN4018" s="35" t="s">
        <v>70</v>
      </c>
      <c r="BO4018" s="35" t="s">
        <v>71</v>
      </c>
      <c r="BP4018" s="35" t="s">
        <v>122</v>
      </c>
      <c r="BQ4018" s="35" t="s">
        <v>163</v>
      </c>
    </row>
    <row r="4019" spans="1:69" x14ac:dyDescent="0.4">
      <c r="A4019" s="40" t="str">
        <f t="shared" si="1726"/>
        <v>2025-09-26</v>
      </c>
      <c r="B4019" s="40" t="str">
        <f t="shared" si="1727"/>
        <v>SYD</v>
      </c>
      <c r="C4019" s="39" t="str">
        <f t="shared" si="1728"/>
        <v>40644127020</v>
      </c>
      <c r="D4019" s="41" t="str">
        <f t="shared" si="1729"/>
        <v>PAU029762118</v>
      </c>
      <c r="E4019" s="41" t="str">
        <f t="shared" si="1730"/>
        <v>596421508365</v>
      </c>
      <c r="F4019" s="39" t="str">
        <f t="shared" si="1731"/>
        <v>2254256</v>
      </c>
      <c r="G4019" s="39" t="str">
        <f t="shared" si="1732"/>
        <v>WISE EXPRESS(BOOSTUP)</v>
      </c>
      <c r="H4019" s="41" t="str">
        <f t="shared" si="1733"/>
        <v>김민주</v>
      </c>
      <c r="I4019" s="39" t="str">
        <f t="shared" si="1734"/>
        <v>04915</v>
      </c>
      <c r="J4019" s="52" t="str">
        <f t="shared" si="1735"/>
        <v/>
      </c>
      <c r="K4019" s="75">
        <f t="shared" si="1736"/>
        <v>1</v>
      </c>
      <c r="L4019" s="76">
        <f t="shared" si="1737"/>
        <v>1</v>
      </c>
      <c r="M4019" s="76">
        <f t="shared" si="1738"/>
        <v>1E-3</v>
      </c>
      <c r="N4019" s="76">
        <f t="shared" si="1739"/>
        <v>1</v>
      </c>
      <c r="O4019" s="42">
        <f t="shared" si="1740"/>
        <v>1</v>
      </c>
      <c r="P4019" s="39" t="str">
        <f t="shared" si="1741"/>
        <v>목록(Manifest)</v>
      </c>
      <c r="Q4019" s="72">
        <f t="shared" si="1742"/>
        <v>60</v>
      </c>
      <c r="R4019" s="43" t="str">
        <f t="shared" si="1743"/>
        <v>5X033</v>
      </c>
      <c r="S4019" s="82" t="str">
        <f t="shared" si="1744"/>
        <v/>
      </c>
      <c r="T4019" s="40">
        <f t="shared" si="1745"/>
        <v>45926</v>
      </c>
      <c r="U4019" s="44">
        <v>2500</v>
      </c>
      <c r="V4019" s="44">
        <f t="shared" si="1746"/>
        <v>0</v>
      </c>
      <c r="W4019" s="77">
        <f t="shared" si="1747"/>
        <v>2500</v>
      </c>
      <c r="X4019" s="78">
        <f t="shared" si="1748"/>
        <v>0</v>
      </c>
      <c r="Y4019" s="44" cm="1">
        <f t="array" ref="Y4019">_xlfn.IFNA(_xlfn.IFS(AND(Q4019&gt;=2000, Q4019&lt;3000), 10000, AND(Q4019&gt;=3000, Q4019&lt;4000), 15000, AND(Q4019&gt;=4000, Q4019&lt;5000), 20000, AND(Q4019&gt;=5000), 25000),0)</f>
        <v>0</v>
      </c>
      <c r="Z4019" s="91">
        <f t="shared" si="1749"/>
        <v>0</v>
      </c>
      <c r="AA4019" s="44">
        <f t="shared" si="1750"/>
        <v>0</v>
      </c>
      <c r="AB4019" s="44"/>
      <c r="AC4019" s="44"/>
      <c r="AD4019" s="44"/>
      <c r="AE4019" s="44">
        <f>VLOOKUP(O4019,정산업데이트!$A$6:$B$12,2,10)</f>
        <v>0</v>
      </c>
      <c r="AF4019" s="44"/>
      <c r="AG4019" s="79">
        <f t="shared" si="1751"/>
        <v>0</v>
      </c>
      <c r="AH4019" s="80">
        <f t="shared" si="1752"/>
        <v>2500</v>
      </c>
      <c r="AJ4019" s="35" t="s">
        <v>20467</v>
      </c>
      <c r="AK4019" s="35" t="s">
        <v>73</v>
      </c>
      <c r="AL4019" s="35" t="s">
        <v>20468</v>
      </c>
      <c r="AM4019" s="35" t="s">
        <v>22552</v>
      </c>
      <c r="AN4019" s="35" t="s">
        <v>345</v>
      </c>
      <c r="AO4019" s="35" t="s">
        <v>22553</v>
      </c>
      <c r="AP4019" s="35" t="s">
        <v>22554</v>
      </c>
      <c r="AQ4019" s="35" t="s">
        <v>122</v>
      </c>
      <c r="AR4019" s="35">
        <v>1</v>
      </c>
      <c r="AS4019" s="35">
        <v>1</v>
      </c>
      <c r="AT4019" s="35">
        <v>1E-3</v>
      </c>
      <c r="AU4019" s="35">
        <v>1</v>
      </c>
      <c r="AV4019" s="35" t="s">
        <v>7</v>
      </c>
      <c r="AW4019" s="35">
        <v>60</v>
      </c>
      <c r="AX4019" s="35" t="s">
        <v>68</v>
      </c>
      <c r="AY4019" s="35" t="s">
        <v>68</v>
      </c>
      <c r="AZ4019" s="35" t="s">
        <v>68</v>
      </c>
      <c r="BA4019" s="35" t="s">
        <v>68</v>
      </c>
      <c r="BB4019" s="35" t="s">
        <v>68</v>
      </c>
      <c r="BC4019" s="35" t="s">
        <v>129</v>
      </c>
      <c r="BD4019" s="35" t="s">
        <v>91</v>
      </c>
      <c r="BE4019" s="35" t="s">
        <v>92</v>
      </c>
      <c r="BF4019" s="35" t="s">
        <v>122</v>
      </c>
      <c r="BG4019" s="35" t="s">
        <v>69</v>
      </c>
      <c r="BH4019" s="35" t="s">
        <v>22555</v>
      </c>
      <c r="BI4019" s="35" t="s">
        <v>122</v>
      </c>
      <c r="BJ4019" s="35" t="s">
        <v>22556</v>
      </c>
      <c r="BK4019" s="35" t="s">
        <v>867</v>
      </c>
      <c r="BL4019" s="35" t="s">
        <v>122</v>
      </c>
      <c r="BM4019" s="35" t="s">
        <v>91</v>
      </c>
      <c r="BN4019" s="35" t="s">
        <v>70</v>
      </c>
      <c r="BO4019" s="35" t="s">
        <v>71</v>
      </c>
      <c r="BP4019" s="35" t="s">
        <v>122</v>
      </c>
      <c r="BQ4019" s="35" t="s">
        <v>163</v>
      </c>
    </row>
    <row r="4020" spans="1:69" x14ac:dyDescent="0.4">
      <c r="A4020" s="40" t="str">
        <f t="shared" si="1726"/>
        <v>2025-09-26</v>
      </c>
      <c r="B4020" s="40" t="str">
        <f t="shared" si="1727"/>
        <v>SYD</v>
      </c>
      <c r="C4020" s="39" t="str">
        <f t="shared" si="1728"/>
        <v>40644127020</v>
      </c>
      <c r="D4020" s="41" t="str">
        <f t="shared" si="1729"/>
        <v>PKR253719039</v>
      </c>
      <c r="E4020" s="41" t="str">
        <f t="shared" si="1730"/>
        <v>596421510056</v>
      </c>
      <c r="F4020" s="39" t="str">
        <f t="shared" si="1731"/>
        <v>2256516</v>
      </c>
      <c r="G4020" s="39" t="str">
        <f t="shared" si="1732"/>
        <v>WISE EXPRESS (CNC INTL)</v>
      </c>
      <c r="H4020" s="41" t="str">
        <f t="shared" si="1733"/>
        <v>정새롬</v>
      </c>
      <c r="I4020" s="39" t="str">
        <f t="shared" si="1734"/>
        <v>49052</v>
      </c>
      <c r="J4020" s="52" t="str">
        <f t="shared" si="1735"/>
        <v/>
      </c>
      <c r="K4020" s="75">
        <f t="shared" si="1736"/>
        <v>1</v>
      </c>
      <c r="L4020" s="76">
        <f t="shared" si="1737"/>
        <v>1</v>
      </c>
      <c r="M4020" s="76">
        <f t="shared" si="1738"/>
        <v>1E-3</v>
      </c>
      <c r="N4020" s="76">
        <f t="shared" si="1739"/>
        <v>1</v>
      </c>
      <c r="O4020" s="42">
        <f t="shared" si="1740"/>
        <v>1</v>
      </c>
      <c r="P4020" s="39" t="str">
        <f t="shared" si="1741"/>
        <v>목록(Manifest)</v>
      </c>
      <c r="Q4020" s="72">
        <f t="shared" si="1742"/>
        <v>40</v>
      </c>
      <c r="R4020" s="43" t="str">
        <f t="shared" si="1743"/>
        <v>5X033</v>
      </c>
      <c r="S4020" s="82" t="str">
        <f t="shared" si="1744"/>
        <v/>
      </c>
      <c r="T4020" s="40">
        <f t="shared" si="1745"/>
        <v>45926</v>
      </c>
      <c r="U4020" s="44">
        <v>2500</v>
      </c>
      <c r="V4020" s="44">
        <f t="shared" si="1746"/>
        <v>0</v>
      </c>
      <c r="W4020" s="77">
        <f t="shared" si="1747"/>
        <v>2500</v>
      </c>
      <c r="X4020" s="78">
        <f t="shared" si="1748"/>
        <v>0</v>
      </c>
      <c r="Y4020" s="44" cm="1">
        <f t="array" ref="Y4020">_xlfn.IFNA(_xlfn.IFS(AND(Q4020&gt;=2000, Q4020&lt;3000), 10000, AND(Q4020&gt;=3000, Q4020&lt;4000), 15000, AND(Q4020&gt;=4000, Q4020&lt;5000), 20000, AND(Q4020&gt;=5000), 25000),0)</f>
        <v>0</v>
      </c>
      <c r="Z4020" s="91">
        <f t="shared" si="1749"/>
        <v>0</v>
      </c>
      <c r="AA4020" s="44">
        <f t="shared" si="1750"/>
        <v>0</v>
      </c>
      <c r="AB4020" s="44"/>
      <c r="AC4020" s="44"/>
      <c r="AD4020" s="44"/>
      <c r="AE4020" s="44">
        <f>VLOOKUP(O4020,정산업데이트!$A$6:$B$12,2,10)</f>
        <v>0</v>
      </c>
      <c r="AF4020" s="44"/>
      <c r="AG4020" s="79">
        <f t="shared" si="1751"/>
        <v>0</v>
      </c>
      <c r="AH4020" s="80">
        <f t="shared" si="1752"/>
        <v>2500</v>
      </c>
      <c r="AJ4020" s="35" t="s">
        <v>20467</v>
      </c>
      <c r="AK4020" s="35" t="s">
        <v>73</v>
      </c>
      <c r="AL4020" s="35" t="s">
        <v>20468</v>
      </c>
      <c r="AM4020" s="35" t="s">
        <v>22557</v>
      </c>
      <c r="AN4020" s="35" t="s">
        <v>22558</v>
      </c>
      <c r="AO4020" s="35" t="s">
        <v>22559</v>
      </c>
      <c r="AP4020" s="35" t="s">
        <v>22560</v>
      </c>
      <c r="AQ4020" s="35" t="s">
        <v>122</v>
      </c>
      <c r="AR4020" s="35">
        <v>1</v>
      </c>
      <c r="AS4020" s="35">
        <v>1</v>
      </c>
      <c r="AT4020" s="35">
        <v>1E-3</v>
      </c>
      <c r="AU4020" s="35">
        <v>1</v>
      </c>
      <c r="AV4020" s="35" t="s">
        <v>7</v>
      </c>
      <c r="AW4020" s="35">
        <v>40</v>
      </c>
      <c r="AX4020" s="35" t="s">
        <v>68</v>
      </c>
      <c r="AY4020" s="35" t="s">
        <v>68</v>
      </c>
      <c r="AZ4020" s="35" t="s">
        <v>68</v>
      </c>
      <c r="BA4020" s="35" t="s">
        <v>68</v>
      </c>
      <c r="BB4020" s="35" t="s">
        <v>68</v>
      </c>
      <c r="BC4020" s="35" t="s">
        <v>405</v>
      </c>
      <c r="BD4020" s="35" t="s">
        <v>406</v>
      </c>
      <c r="BE4020" s="35" t="s">
        <v>407</v>
      </c>
      <c r="BF4020" s="35" t="s">
        <v>122</v>
      </c>
      <c r="BG4020" s="35" t="s">
        <v>69</v>
      </c>
      <c r="BH4020" s="35" t="s">
        <v>22561</v>
      </c>
      <c r="BI4020" s="35" t="s">
        <v>122</v>
      </c>
      <c r="BJ4020" s="35" t="s">
        <v>22562</v>
      </c>
      <c r="BK4020" s="35" t="s">
        <v>867</v>
      </c>
      <c r="BL4020" s="35" t="s">
        <v>122</v>
      </c>
      <c r="BM4020" s="35" t="s">
        <v>406</v>
      </c>
      <c r="BN4020" s="35" t="s">
        <v>70</v>
      </c>
      <c r="BO4020" s="35" t="s">
        <v>71</v>
      </c>
      <c r="BP4020" s="35" t="s">
        <v>122</v>
      </c>
      <c r="BQ4020" s="35" t="s">
        <v>163</v>
      </c>
    </row>
    <row r="4021" spans="1:69" x14ac:dyDescent="0.4">
      <c r="A4021" s="40" t="str">
        <f t="shared" si="1726"/>
        <v>2025-09-26</v>
      </c>
      <c r="B4021" s="40" t="str">
        <f t="shared" si="1727"/>
        <v>SYD</v>
      </c>
      <c r="C4021" s="39" t="str">
        <f t="shared" si="1728"/>
        <v>40644127020</v>
      </c>
      <c r="D4021" s="41" t="str">
        <f t="shared" si="1729"/>
        <v>PKR253713236</v>
      </c>
      <c r="E4021" s="41" t="str">
        <f t="shared" si="1730"/>
        <v>596421506674</v>
      </c>
      <c r="F4021" s="39" t="str">
        <f t="shared" si="1731"/>
        <v>2256516</v>
      </c>
      <c r="G4021" s="39" t="str">
        <f t="shared" si="1732"/>
        <v>WISE EXPRESS (CNC INTL)</v>
      </c>
      <c r="H4021" s="41" t="str">
        <f t="shared" si="1733"/>
        <v>전문기</v>
      </c>
      <c r="I4021" s="39" t="str">
        <f t="shared" si="1734"/>
        <v>56417</v>
      </c>
      <c r="J4021" s="52" t="str">
        <f t="shared" si="1735"/>
        <v/>
      </c>
      <c r="K4021" s="75">
        <f t="shared" si="1736"/>
        <v>1</v>
      </c>
      <c r="L4021" s="76">
        <f t="shared" si="1737"/>
        <v>0.5</v>
      </c>
      <c r="M4021" s="76">
        <f t="shared" si="1738"/>
        <v>1E-3</v>
      </c>
      <c r="N4021" s="76">
        <f t="shared" si="1739"/>
        <v>0.5</v>
      </c>
      <c r="O4021" s="42">
        <f t="shared" si="1740"/>
        <v>0.5</v>
      </c>
      <c r="P4021" s="39" t="str">
        <f t="shared" si="1741"/>
        <v>일반(목록배제,Normal-Manifest Exception)</v>
      </c>
      <c r="Q4021" s="72">
        <f t="shared" si="1742"/>
        <v>18</v>
      </c>
      <c r="R4021" s="43" t="str">
        <f t="shared" si="1743"/>
        <v>5X033</v>
      </c>
      <c r="S4021" s="82" t="str">
        <f t="shared" si="1744"/>
        <v/>
      </c>
      <c r="T4021" s="40">
        <f t="shared" si="1745"/>
        <v>45926</v>
      </c>
      <c r="U4021" s="44">
        <v>2500</v>
      </c>
      <c r="V4021" s="44">
        <f t="shared" si="1746"/>
        <v>0</v>
      </c>
      <c r="W4021" s="77">
        <f t="shared" si="1747"/>
        <v>2500</v>
      </c>
      <c r="X4021" s="78">
        <f t="shared" si="1748"/>
        <v>0</v>
      </c>
      <c r="Y4021" s="44" cm="1">
        <f t="array" ref="Y4021">_xlfn.IFNA(_xlfn.IFS(AND(Q4021&gt;=2000, Q4021&lt;3000), 10000, AND(Q4021&gt;=3000, Q4021&lt;4000), 15000, AND(Q4021&gt;=4000, Q4021&lt;5000), 20000, AND(Q4021&gt;=5000), 25000),0)</f>
        <v>0</v>
      </c>
      <c r="Z4021" s="91">
        <f t="shared" si="1749"/>
        <v>300</v>
      </c>
      <c r="AA4021" s="44">
        <f t="shared" si="1750"/>
        <v>0</v>
      </c>
      <c r="AB4021" s="44"/>
      <c r="AC4021" s="44"/>
      <c r="AD4021" s="44"/>
      <c r="AE4021" s="44">
        <f>VLOOKUP(O4021,정산업데이트!$A$6:$B$12,2,10)</f>
        <v>0</v>
      </c>
      <c r="AF4021" s="44"/>
      <c r="AG4021" s="79">
        <f t="shared" si="1751"/>
        <v>300</v>
      </c>
      <c r="AH4021" s="80">
        <f t="shared" si="1752"/>
        <v>2800</v>
      </c>
      <c r="AJ4021" s="35" t="s">
        <v>20467</v>
      </c>
      <c r="AK4021" s="35" t="s">
        <v>73</v>
      </c>
      <c r="AL4021" s="35" t="s">
        <v>20468</v>
      </c>
      <c r="AM4021" s="35" t="s">
        <v>22563</v>
      </c>
      <c r="AN4021" s="35" t="s">
        <v>22564</v>
      </c>
      <c r="AO4021" s="35" t="s">
        <v>22565</v>
      </c>
      <c r="AP4021" s="35" t="s">
        <v>22566</v>
      </c>
      <c r="AQ4021" s="35" t="s">
        <v>122</v>
      </c>
      <c r="AR4021" s="35">
        <v>1</v>
      </c>
      <c r="AS4021" s="35">
        <v>0.5</v>
      </c>
      <c r="AT4021" s="35">
        <v>1E-3</v>
      </c>
      <c r="AU4021" s="35">
        <v>0.5</v>
      </c>
      <c r="AV4021" s="35" t="s">
        <v>8</v>
      </c>
      <c r="AW4021" s="35">
        <v>18</v>
      </c>
      <c r="AX4021" s="35" t="s">
        <v>68</v>
      </c>
      <c r="AY4021" s="35" t="s">
        <v>68</v>
      </c>
      <c r="AZ4021" s="35" t="s">
        <v>68</v>
      </c>
      <c r="BA4021" s="35" t="s">
        <v>68</v>
      </c>
      <c r="BB4021" s="35" t="s">
        <v>68</v>
      </c>
      <c r="BC4021" s="35" t="s">
        <v>405</v>
      </c>
      <c r="BD4021" s="35" t="s">
        <v>406</v>
      </c>
      <c r="BE4021" s="35" t="s">
        <v>407</v>
      </c>
      <c r="BF4021" s="35" t="s">
        <v>122</v>
      </c>
      <c r="BG4021" s="35" t="s">
        <v>69</v>
      </c>
      <c r="BH4021" s="35" t="s">
        <v>22567</v>
      </c>
      <c r="BI4021" s="35" t="s">
        <v>122</v>
      </c>
      <c r="BJ4021" s="35" t="s">
        <v>22568</v>
      </c>
      <c r="BK4021" s="35" t="s">
        <v>867</v>
      </c>
      <c r="BL4021" s="35" t="s">
        <v>122</v>
      </c>
      <c r="BM4021" s="35" t="s">
        <v>406</v>
      </c>
      <c r="BN4021" s="35" t="s">
        <v>70</v>
      </c>
      <c r="BO4021" s="35" t="s">
        <v>71</v>
      </c>
      <c r="BP4021" s="35" t="s">
        <v>122</v>
      </c>
      <c r="BQ4021" s="35" t="s">
        <v>163</v>
      </c>
    </row>
    <row r="4022" spans="1:69" x14ac:dyDescent="0.4">
      <c r="A4022" s="40" t="str">
        <f t="shared" si="1726"/>
        <v>2025-09-26</v>
      </c>
      <c r="B4022" s="40" t="str">
        <f t="shared" si="1727"/>
        <v>SYD</v>
      </c>
      <c r="C4022" s="39" t="str">
        <f t="shared" si="1728"/>
        <v>40644127020</v>
      </c>
      <c r="D4022" s="41" t="str">
        <f t="shared" si="1729"/>
        <v>PKR253713237</v>
      </c>
      <c r="E4022" s="41" t="str">
        <f t="shared" si="1730"/>
        <v>596421506685</v>
      </c>
      <c r="F4022" s="39" t="str">
        <f t="shared" si="1731"/>
        <v>2256516</v>
      </c>
      <c r="G4022" s="39" t="str">
        <f t="shared" si="1732"/>
        <v>WISE EXPRESS (CNC INTL)</v>
      </c>
      <c r="H4022" s="41" t="str">
        <f t="shared" si="1733"/>
        <v>유승효</v>
      </c>
      <c r="I4022" s="39" t="str">
        <f t="shared" si="1734"/>
        <v>04500</v>
      </c>
      <c r="J4022" s="52" t="str">
        <f t="shared" si="1735"/>
        <v/>
      </c>
      <c r="K4022" s="75">
        <f t="shared" si="1736"/>
        <v>1</v>
      </c>
      <c r="L4022" s="76">
        <f t="shared" si="1737"/>
        <v>0.5</v>
      </c>
      <c r="M4022" s="76">
        <f t="shared" si="1738"/>
        <v>1E-3</v>
      </c>
      <c r="N4022" s="76">
        <f t="shared" si="1739"/>
        <v>0.5</v>
      </c>
      <c r="O4022" s="42">
        <f t="shared" si="1740"/>
        <v>0.5</v>
      </c>
      <c r="P4022" s="39" t="str">
        <f t="shared" si="1741"/>
        <v>일반(목록배제,Normal-Manifest Exception)</v>
      </c>
      <c r="Q4022" s="72">
        <f t="shared" si="1742"/>
        <v>17</v>
      </c>
      <c r="R4022" s="43" t="str">
        <f t="shared" si="1743"/>
        <v>5X033</v>
      </c>
      <c r="S4022" s="82" t="str">
        <f t="shared" si="1744"/>
        <v/>
      </c>
      <c r="T4022" s="40">
        <f t="shared" si="1745"/>
        <v>45926</v>
      </c>
      <c r="U4022" s="44">
        <v>2500</v>
      </c>
      <c r="V4022" s="44">
        <f t="shared" si="1746"/>
        <v>0</v>
      </c>
      <c r="W4022" s="77">
        <f t="shared" si="1747"/>
        <v>2500</v>
      </c>
      <c r="X4022" s="78">
        <f t="shared" si="1748"/>
        <v>0</v>
      </c>
      <c r="Y4022" s="44" cm="1">
        <f t="array" ref="Y4022">_xlfn.IFNA(_xlfn.IFS(AND(Q4022&gt;=2000, Q4022&lt;3000), 10000, AND(Q4022&gt;=3000, Q4022&lt;4000), 15000, AND(Q4022&gt;=4000, Q4022&lt;5000), 20000, AND(Q4022&gt;=5000), 25000),0)</f>
        <v>0</v>
      </c>
      <c r="Z4022" s="91">
        <f t="shared" si="1749"/>
        <v>300</v>
      </c>
      <c r="AA4022" s="44">
        <f t="shared" si="1750"/>
        <v>0</v>
      </c>
      <c r="AB4022" s="44"/>
      <c r="AC4022" s="44"/>
      <c r="AD4022" s="44"/>
      <c r="AE4022" s="44">
        <f>VLOOKUP(O4022,정산업데이트!$A$6:$B$12,2,10)</f>
        <v>0</v>
      </c>
      <c r="AF4022" s="44"/>
      <c r="AG4022" s="79">
        <f t="shared" si="1751"/>
        <v>300</v>
      </c>
      <c r="AH4022" s="80">
        <f t="shared" si="1752"/>
        <v>2800</v>
      </c>
      <c r="AJ4022" s="35" t="s">
        <v>20467</v>
      </c>
      <c r="AK4022" s="35" t="s">
        <v>73</v>
      </c>
      <c r="AL4022" s="35" t="s">
        <v>20468</v>
      </c>
      <c r="AM4022" s="35" t="s">
        <v>22569</v>
      </c>
      <c r="AN4022" s="35" t="s">
        <v>22570</v>
      </c>
      <c r="AO4022" s="35" t="s">
        <v>22571</v>
      </c>
      <c r="AP4022" s="35" t="s">
        <v>22572</v>
      </c>
      <c r="AQ4022" s="35" t="s">
        <v>122</v>
      </c>
      <c r="AR4022" s="35">
        <v>1</v>
      </c>
      <c r="AS4022" s="35">
        <v>0.5</v>
      </c>
      <c r="AT4022" s="35">
        <v>1E-3</v>
      </c>
      <c r="AU4022" s="35">
        <v>0.5</v>
      </c>
      <c r="AV4022" s="35" t="s">
        <v>8</v>
      </c>
      <c r="AW4022" s="35">
        <v>17</v>
      </c>
      <c r="AX4022" s="35" t="s">
        <v>68</v>
      </c>
      <c r="AY4022" s="35" t="s">
        <v>68</v>
      </c>
      <c r="AZ4022" s="35" t="s">
        <v>68</v>
      </c>
      <c r="BA4022" s="35" t="s">
        <v>68</v>
      </c>
      <c r="BB4022" s="35" t="s">
        <v>68</v>
      </c>
      <c r="BC4022" s="35" t="s">
        <v>405</v>
      </c>
      <c r="BD4022" s="35" t="s">
        <v>406</v>
      </c>
      <c r="BE4022" s="35" t="s">
        <v>407</v>
      </c>
      <c r="BF4022" s="35" t="s">
        <v>122</v>
      </c>
      <c r="BG4022" s="35" t="s">
        <v>69</v>
      </c>
      <c r="BH4022" s="35" t="s">
        <v>22573</v>
      </c>
      <c r="BI4022" s="35" t="s">
        <v>122</v>
      </c>
      <c r="BJ4022" s="35" t="s">
        <v>22574</v>
      </c>
      <c r="BK4022" s="35" t="s">
        <v>867</v>
      </c>
      <c r="BL4022" s="35" t="s">
        <v>122</v>
      </c>
      <c r="BM4022" s="35" t="s">
        <v>406</v>
      </c>
      <c r="BN4022" s="35" t="s">
        <v>70</v>
      </c>
      <c r="BO4022" s="35" t="s">
        <v>71</v>
      </c>
      <c r="BP4022" s="35" t="s">
        <v>122</v>
      </c>
      <c r="BQ4022" s="35" t="s">
        <v>163</v>
      </c>
    </row>
    <row r="4023" spans="1:69" x14ac:dyDescent="0.4">
      <c r="A4023" s="40" t="str">
        <f t="shared" si="1726"/>
        <v>2025-09-26</v>
      </c>
      <c r="B4023" s="40" t="str">
        <f t="shared" si="1727"/>
        <v>SYD</v>
      </c>
      <c r="C4023" s="39" t="str">
        <f t="shared" si="1728"/>
        <v>40644127020</v>
      </c>
      <c r="D4023" s="41" t="str">
        <f t="shared" si="1729"/>
        <v>PKR253713238</v>
      </c>
      <c r="E4023" s="41" t="str">
        <f t="shared" si="1730"/>
        <v>596421506696</v>
      </c>
      <c r="F4023" s="39" t="str">
        <f t="shared" si="1731"/>
        <v>2256516</v>
      </c>
      <c r="G4023" s="39" t="str">
        <f t="shared" si="1732"/>
        <v>WISE EXPRESS (CNC INTL)</v>
      </c>
      <c r="H4023" s="41" t="str">
        <f t="shared" si="1733"/>
        <v>강덕순</v>
      </c>
      <c r="I4023" s="39" t="str">
        <f t="shared" si="1734"/>
        <v>11507</v>
      </c>
      <c r="J4023" s="52" t="str">
        <f t="shared" si="1735"/>
        <v/>
      </c>
      <c r="K4023" s="75">
        <f t="shared" si="1736"/>
        <v>1</v>
      </c>
      <c r="L4023" s="76">
        <f t="shared" si="1737"/>
        <v>0.5</v>
      </c>
      <c r="M4023" s="76">
        <f t="shared" si="1738"/>
        <v>1E-3</v>
      </c>
      <c r="N4023" s="76">
        <f t="shared" si="1739"/>
        <v>0.5</v>
      </c>
      <c r="O4023" s="42">
        <f t="shared" si="1740"/>
        <v>0.5</v>
      </c>
      <c r="P4023" s="39" t="str">
        <f t="shared" si="1741"/>
        <v>일반(목록배제,Normal-Manifest Exception)</v>
      </c>
      <c r="Q4023" s="72">
        <f t="shared" si="1742"/>
        <v>21</v>
      </c>
      <c r="R4023" s="43" t="str">
        <f t="shared" si="1743"/>
        <v>5X033</v>
      </c>
      <c r="S4023" s="82" t="str">
        <f t="shared" si="1744"/>
        <v/>
      </c>
      <c r="T4023" s="40">
        <f t="shared" si="1745"/>
        <v>45926</v>
      </c>
      <c r="U4023" s="44">
        <v>2500</v>
      </c>
      <c r="V4023" s="44">
        <f t="shared" si="1746"/>
        <v>0</v>
      </c>
      <c r="W4023" s="77">
        <f t="shared" si="1747"/>
        <v>2500</v>
      </c>
      <c r="X4023" s="78">
        <f t="shared" si="1748"/>
        <v>0</v>
      </c>
      <c r="Y4023" s="44" cm="1">
        <f t="array" ref="Y4023">_xlfn.IFNA(_xlfn.IFS(AND(Q4023&gt;=2000, Q4023&lt;3000), 10000, AND(Q4023&gt;=3000, Q4023&lt;4000), 15000, AND(Q4023&gt;=4000, Q4023&lt;5000), 20000, AND(Q4023&gt;=5000), 25000),0)</f>
        <v>0</v>
      </c>
      <c r="Z4023" s="91">
        <f t="shared" si="1749"/>
        <v>300</v>
      </c>
      <c r="AA4023" s="44">
        <f t="shared" si="1750"/>
        <v>0</v>
      </c>
      <c r="AB4023" s="44"/>
      <c r="AC4023" s="44"/>
      <c r="AD4023" s="44"/>
      <c r="AE4023" s="44">
        <f>VLOOKUP(O4023,정산업데이트!$A$6:$B$12,2,10)</f>
        <v>0</v>
      </c>
      <c r="AF4023" s="44"/>
      <c r="AG4023" s="79">
        <f t="shared" si="1751"/>
        <v>300</v>
      </c>
      <c r="AH4023" s="80">
        <f t="shared" si="1752"/>
        <v>2800</v>
      </c>
      <c r="AJ4023" s="35" t="s">
        <v>20467</v>
      </c>
      <c r="AK4023" s="35" t="s">
        <v>73</v>
      </c>
      <c r="AL4023" s="35" t="s">
        <v>20468</v>
      </c>
      <c r="AM4023" s="35" t="s">
        <v>22575</v>
      </c>
      <c r="AN4023" s="35" t="s">
        <v>22576</v>
      </c>
      <c r="AO4023" s="35" t="s">
        <v>22577</v>
      </c>
      <c r="AP4023" s="35" t="s">
        <v>22578</v>
      </c>
      <c r="AQ4023" s="35" t="s">
        <v>122</v>
      </c>
      <c r="AR4023" s="35">
        <v>1</v>
      </c>
      <c r="AS4023" s="35">
        <v>0.5</v>
      </c>
      <c r="AT4023" s="35">
        <v>1E-3</v>
      </c>
      <c r="AU4023" s="35">
        <v>0.5</v>
      </c>
      <c r="AV4023" s="35" t="s">
        <v>8</v>
      </c>
      <c r="AW4023" s="35">
        <v>21</v>
      </c>
      <c r="AX4023" s="35" t="s">
        <v>68</v>
      </c>
      <c r="AY4023" s="35" t="s">
        <v>68</v>
      </c>
      <c r="AZ4023" s="35" t="s">
        <v>68</v>
      </c>
      <c r="BA4023" s="35" t="s">
        <v>68</v>
      </c>
      <c r="BB4023" s="35" t="s">
        <v>68</v>
      </c>
      <c r="BC4023" s="35" t="s">
        <v>405</v>
      </c>
      <c r="BD4023" s="35" t="s">
        <v>406</v>
      </c>
      <c r="BE4023" s="35" t="s">
        <v>407</v>
      </c>
      <c r="BF4023" s="35" t="s">
        <v>122</v>
      </c>
      <c r="BG4023" s="35" t="s">
        <v>69</v>
      </c>
      <c r="BH4023" s="35" t="s">
        <v>22579</v>
      </c>
      <c r="BI4023" s="35" t="s">
        <v>122</v>
      </c>
      <c r="BJ4023" s="35" t="s">
        <v>22580</v>
      </c>
      <c r="BK4023" s="35" t="s">
        <v>867</v>
      </c>
      <c r="BL4023" s="35" t="s">
        <v>122</v>
      </c>
      <c r="BM4023" s="35" t="s">
        <v>406</v>
      </c>
      <c r="BN4023" s="35" t="s">
        <v>70</v>
      </c>
      <c r="BO4023" s="35" t="s">
        <v>71</v>
      </c>
      <c r="BP4023" s="35" t="s">
        <v>122</v>
      </c>
      <c r="BQ4023" s="35" t="s">
        <v>163</v>
      </c>
    </row>
    <row r="4024" spans="1:69" x14ac:dyDescent="0.4">
      <c r="A4024" s="40" t="str">
        <f t="shared" si="1726"/>
        <v>2025-09-26</v>
      </c>
      <c r="B4024" s="40" t="str">
        <f t="shared" si="1727"/>
        <v>SYD</v>
      </c>
      <c r="C4024" s="39" t="str">
        <f t="shared" si="1728"/>
        <v>40644127020</v>
      </c>
      <c r="D4024" s="41" t="str">
        <f t="shared" si="1729"/>
        <v>PKR253713239</v>
      </c>
      <c r="E4024" s="41" t="str">
        <f t="shared" si="1730"/>
        <v>596421506700</v>
      </c>
      <c r="F4024" s="39" t="str">
        <f t="shared" si="1731"/>
        <v>2256516</v>
      </c>
      <c r="G4024" s="39" t="str">
        <f t="shared" si="1732"/>
        <v>WISE EXPRESS (CNC INTL)</v>
      </c>
      <c r="H4024" s="41" t="str">
        <f t="shared" si="1733"/>
        <v>최연자</v>
      </c>
      <c r="I4024" s="39" t="str">
        <f t="shared" si="1734"/>
        <v>15596</v>
      </c>
      <c r="J4024" s="52" t="str">
        <f t="shared" si="1735"/>
        <v/>
      </c>
      <c r="K4024" s="75">
        <f t="shared" si="1736"/>
        <v>1</v>
      </c>
      <c r="L4024" s="76">
        <f t="shared" si="1737"/>
        <v>1</v>
      </c>
      <c r="M4024" s="76">
        <f t="shared" si="1738"/>
        <v>1E-3</v>
      </c>
      <c r="N4024" s="76">
        <f t="shared" si="1739"/>
        <v>1</v>
      </c>
      <c r="O4024" s="42">
        <f t="shared" si="1740"/>
        <v>1</v>
      </c>
      <c r="P4024" s="39" t="str">
        <f t="shared" si="1741"/>
        <v>목록(Manifest)</v>
      </c>
      <c r="Q4024" s="72">
        <f t="shared" si="1742"/>
        <v>50</v>
      </c>
      <c r="R4024" s="43" t="str">
        <f t="shared" si="1743"/>
        <v>5X033</v>
      </c>
      <c r="S4024" s="82" t="str">
        <f t="shared" si="1744"/>
        <v/>
      </c>
      <c r="T4024" s="40">
        <f t="shared" si="1745"/>
        <v>45926</v>
      </c>
      <c r="U4024" s="44">
        <v>2500</v>
      </c>
      <c r="V4024" s="44">
        <f t="shared" si="1746"/>
        <v>0</v>
      </c>
      <c r="W4024" s="77">
        <f t="shared" si="1747"/>
        <v>2500</v>
      </c>
      <c r="X4024" s="78">
        <f t="shared" si="1748"/>
        <v>0</v>
      </c>
      <c r="Y4024" s="44" cm="1">
        <f t="array" ref="Y4024">_xlfn.IFNA(_xlfn.IFS(AND(Q4024&gt;=2000, Q4024&lt;3000), 10000, AND(Q4024&gt;=3000, Q4024&lt;4000), 15000, AND(Q4024&gt;=4000, Q4024&lt;5000), 20000, AND(Q4024&gt;=5000), 25000),0)</f>
        <v>0</v>
      </c>
      <c r="Z4024" s="91">
        <f t="shared" si="1749"/>
        <v>0</v>
      </c>
      <c r="AA4024" s="44">
        <f t="shared" si="1750"/>
        <v>0</v>
      </c>
      <c r="AB4024" s="44"/>
      <c r="AC4024" s="44"/>
      <c r="AD4024" s="44"/>
      <c r="AE4024" s="44">
        <f>VLOOKUP(O4024,정산업데이트!$A$6:$B$12,2,10)</f>
        <v>0</v>
      </c>
      <c r="AF4024" s="44"/>
      <c r="AG4024" s="79">
        <f t="shared" si="1751"/>
        <v>0</v>
      </c>
      <c r="AH4024" s="80">
        <f t="shared" si="1752"/>
        <v>2500</v>
      </c>
      <c r="AJ4024" s="35" t="s">
        <v>20467</v>
      </c>
      <c r="AK4024" s="35" t="s">
        <v>73</v>
      </c>
      <c r="AL4024" s="35" t="s">
        <v>20468</v>
      </c>
      <c r="AM4024" s="35" t="s">
        <v>22581</v>
      </c>
      <c r="AN4024" s="35" t="s">
        <v>22582</v>
      </c>
      <c r="AO4024" s="35" t="s">
        <v>22583</v>
      </c>
      <c r="AP4024" s="35" t="s">
        <v>584</v>
      </c>
      <c r="AQ4024" s="35" t="s">
        <v>122</v>
      </c>
      <c r="AR4024" s="35">
        <v>1</v>
      </c>
      <c r="AS4024" s="35">
        <v>1</v>
      </c>
      <c r="AT4024" s="35">
        <v>1E-3</v>
      </c>
      <c r="AU4024" s="35">
        <v>1</v>
      </c>
      <c r="AV4024" s="35" t="s">
        <v>7</v>
      </c>
      <c r="AW4024" s="35">
        <v>50</v>
      </c>
      <c r="AX4024" s="35" t="s">
        <v>68</v>
      </c>
      <c r="AY4024" s="35" t="s">
        <v>68</v>
      </c>
      <c r="AZ4024" s="35" t="s">
        <v>68</v>
      </c>
      <c r="BA4024" s="35" t="s">
        <v>68</v>
      </c>
      <c r="BB4024" s="35" t="s">
        <v>68</v>
      </c>
      <c r="BC4024" s="35" t="s">
        <v>405</v>
      </c>
      <c r="BD4024" s="35" t="s">
        <v>406</v>
      </c>
      <c r="BE4024" s="35" t="s">
        <v>407</v>
      </c>
      <c r="BF4024" s="35" t="s">
        <v>122</v>
      </c>
      <c r="BG4024" s="35" t="s">
        <v>69</v>
      </c>
      <c r="BH4024" s="35" t="s">
        <v>22584</v>
      </c>
      <c r="BI4024" s="35" t="s">
        <v>122</v>
      </c>
      <c r="BJ4024" s="35" t="s">
        <v>22585</v>
      </c>
      <c r="BK4024" s="35" t="s">
        <v>867</v>
      </c>
      <c r="BL4024" s="35" t="s">
        <v>122</v>
      </c>
      <c r="BM4024" s="35" t="s">
        <v>406</v>
      </c>
      <c r="BN4024" s="35" t="s">
        <v>70</v>
      </c>
      <c r="BO4024" s="35" t="s">
        <v>71</v>
      </c>
      <c r="BP4024" s="35" t="s">
        <v>122</v>
      </c>
      <c r="BQ4024" s="35" t="s">
        <v>163</v>
      </c>
    </row>
    <row r="4025" spans="1:69" x14ac:dyDescent="0.4">
      <c r="A4025" s="40" t="str">
        <f t="shared" si="1726"/>
        <v>2025-09-26</v>
      </c>
      <c r="B4025" s="40" t="str">
        <f t="shared" si="1727"/>
        <v>SYD</v>
      </c>
      <c r="C4025" s="39" t="str">
        <f t="shared" si="1728"/>
        <v>40644127020</v>
      </c>
      <c r="D4025" s="41" t="str">
        <f t="shared" si="1729"/>
        <v>PKR253713240</v>
      </c>
      <c r="E4025" s="41" t="str">
        <f t="shared" si="1730"/>
        <v>596421506711</v>
      </c>
      <c r="F4025" s="39" t="str">
        <f t="shared" si="1731"/>
        <v>2256516</v>
      </c>
      <c r="G4025" s="39" t="str">
        <f t="shared" si="1732"/>
        <v>WISE EXPRESS (CNC INTL)</v>
      </c>
      <c r="H4025" s="41" t="str">
        <f t="shared" si="1733"/>
        <v>김기자</v>
      </c>
      <c r="I4025" s="39" t="str">
        <f t="shared" si="1734"/>
        <v>05515</v>
      </c>
      <c r="J4025" s="52" t="str">
        <f t="shared" si="1735"/>
        <v/>
      </c>
      <c r="K4025" s="75">
        <f t="shared" si="1736"/>
        <v>1</v>
      </c>
      <c r="L4025" s="76">
        <f t="shared" si="1737"/>
        <v>0.5</v>
      </c>
      <c r="M4025" s="76">
        <f t="shared" si="1738"/>
        <v>1E-3</v>
      </c>
      <c r="N4025" s="76">
        <f t="shared" si="1739"/>
        <v>0.5</v>
      </c>
      <c r="O4025" s="42">
        <f t="shared" si="1740"/>
        <v>0.5</v>
      </c>
      <c r="P4025" s="39" t="str">
        <f t="shared" si="1741"/>
        <v>일반(목록배제,Normal-Manifest Exception)</v>
      </c>
      <c r="Q4025" s="72">
        <f t="shared" si="1742"/>
        <v>21</v>
      </c>
      <c r="R4025" s="43" t="str">
        <f t="shared" si="1743"/>
        <v>5X033</v>
      </c>
      <c r="S4025" s="82" t="str">
        <f t="shared" si="1744"/>
        <v/>
      </c>
      <c r="T4025" s="40">
        <f t="shared" si="1745"/>
        <v>45926</v>
      </c>
      <c r="U4025" s="44">
        <v>2500</v>
      </c>
      <c r="V4025" s="44">
        <f t="shared" si="1746"/>
        <v>0</v>
      </c>
      <c r="W4025" s="77">
        <f t="shared" si="1747"/>
        <v>2500</v>
      </c>
      <c r="X4025" s="78">
        <f t="shared" si="1748"/>
        <v>0</v>
      </c>
      <c r="Y4025" s="44" cm="1">
        <f t="array" ref="Y4025">_xlfn.IFNA(_xlfn.IFS(AND(Q4025&gt;=2000, Q4025&lt;3000), 10000, AND(Q4025&gt;=3000, Q4025&lt;4000), 15000, AND(Q4025&gt;=4000, Q4025&lt;5000), 20000, AND(Q4025&gt;=5000), 25000),0)</f>
        <v>0</v>
      </c>
      <c r="Z4025" s="91">
        <f t="shared" si="1749"/>
        <v>300</v>
      </c>
      <c r="AA4025" s="44">
        <f t="shared" si="1750"/>
        <v>0</v>
      </c>
      <c r="AB4025" s="44"/>
      <c r="AC4025" s="44"/>
      <c r="AD4025" s="44"/>
      <c r="AE4025" s="44">
        <f>VLOOKUP(O4025,정산업데이트!$A$6:$B$12,2,10)</f>
        <v>0</v>
      </c>
      <c r="AF4025" s="44"/>
      <c r="AG4025" s="79">
        <f t="shared" si="1751"/>
        <v>300</v>
      </c>
      <c r="AH4025" s="80">
        <f t="shared" si="1752"/>
        <v>2800</v>
      </c>
      <c r="AJ4025" s="35" t="s">
        <v>20467</v>
      </c>
      <c r="AK4025" s="35" t="s">
        <v>73</v>
      </c>
      <c r="AL4025" s="35" t="s">
        <v>20468</v>
      </c>
      <c r="AM4025" s="35" t="s">
        <v>22586</v>
      </c>
      <c r="AN4025" s="35" t="s">
        <v>22587</v>
      </c>
      <c r="AO4025" s="35" t="s">
        <v>22588</v>
      </c>
      <c r="AP4025" s="35" t="s">
        <v>22589</v>
      </c>
      <c r="AQ4025" s="35" t="s">
        <v>122</v>
      </c>
      <c r="AR4025" s="35">
        <v>1</v>
      </c>
      <c r="AS4025" s="35">
        <v>0.5</v>
      </c>
      <c r="AT4025" s="35">
        <v>1E-3</v>
      </c>
      <c r="AU4025" s="35">
        <v>0.5</v>
      </c>
      <c r="AV4025" s="35" t="s">
        <v>8</v>
      </c>
      <c r="AW4025" s="35">
        <v>21</v>
      </c>
      <c r="AX4025" s="35" t="s">
        <v>68</v>
      </c>
      <c r="AY4025" s="35" t="s">
        <v>68</v>
      </c>
      <c r="AZ4025" s="35" t="s">
        <v>68</v>
      </c>
      <c r="BA4025" s="35" t="s">
        <v>68</v>
      </c>
      <c r="BB4025" s="35" t="s">
        <v>68</v>
      </c>
      <c r="BC4025" s="35" t="s">
        <v>405</v>
      </c>
      <c r="BD4025" s="35" t="s">
        <v>406</v>
      </c>
      <c r="BE4025" s="35" t="s">
        <v>407</v>
      </c>
      <c r="BF4025" s="35" t="s">
        <v>122</v>
      </c>
      <c r="BG4025" s="35" t="s">
        <v>69</v>
      </c>
      <c r="BH4025" s="35" t="s">
        <v>22590</v>
      </c>
      <c r="BI4025" s="35" t="s">
        <v>122</v>
      </c>
      <c r="BJ4025" s="35" t="s">
        <v>22591</v>
      </c>
      <c r="BK4025" s="35" t="s">
        <v>867</v>
      </c>
      <c r="BL4025" s="35" t="s">
        <v>122</v>
      </c>
      <c r="BM4025" s="35" t="s">
        <v>406</v>
      </c>
      <c r="BN4025" s="35" t="s">
        <v>70</v>
      </c>
      <c r="BO4025" s="35" t="s">
        <v>71</v>
      </c>
      <c r="BP4025" s="35" t="s">
        <v>122</v>
      </c>
      <c r="BQ4025" s="35" t="s">
        <v>163</v>
      </c>
    </row>
    <row r="4026" spans="1:69" x14ac:dyDescent="0.4">
      <c r="A4026" s="40" t="str">
        <f t="shared" si="1726"/>
        <v>2025-09-26</v>
      </c>
      <c r="B4026" s="40" t="str">
        <f t="shared" si="1727"/>
        <v>SYD</v>
      </c>
      <c r="C4026" s="39" t="str">
        <f t="shared" si="1728"/>
        <v>40644127020</v>
      </c>
      <c r="D4026" s="41" t="str">
        <f t="shared" si="1729"/>
        <v>PKR253713241</v>
      </c>
      <c r="E4026" s="41" t="str">
        <f t="shared" si="1730"/>
        <v>596421506722</v>
      </c>
      <c r="F4026" s="39" t="str">
        <f t="shared" si="1731"/>
        <v>2256516</v>
      </c>
      <c r="G4026" s="39" t="str">
        <f t="shared" si="1732"/>
        <v>WISE EXPRESS (CNC INTL)</v>
      </c>
      <c r="H4026" s="41" t="str">
        <f t="shared" si="1733"/>
        <v>이선주</v>
      </c>
      <c r="I4026" s="39" t="str">
        <f t="shared" si="1734"/>
        <v>12777</v>
      </c>
      <c r="J4026" s="52" t="str">
        <f t="shared" si="1735"/>
        <v/>
      </c>
      <c r="K4026" s="75">
        <f t="shared" si="1736"/>
        <v>1</v>
      </c>
      <c r="L4026" s="76">
        <f t="shared" si="1737"/>
        <v>1</v>
      </c>
      <c r="M4026" s="76">
        <f t="shared" si="1738"/>
        <v>1E-3</v>
      </c>
      <c r="N4026" s="76">
        <f t="shared" si="1739"/>
        <v>1</v>
      </c>
      <c r="O4026" s="42">
        <f t="shared" si="1740"/>
        <v>1</v>
      </c>
      <c r="P4026" s="39" t="str">
        <f t="shared" si="1741"/>
        <v>목록(Manifest)</v>
      </c>
      <c r="Q4026" s="72">
        <f t="shared" si="1742"/>
        <v>55</v>
      </c>
      <c r="R4026" s="43" t="str">
        <f t="shared" si="1743"/>
        <v>5X033</v>
      </c>
      <c r="S4026" s="82" t="str">
        <f t="shared" si="1744"/>
        <v/>
      </c>
      <c r="T4026" s="40">
        <f t="shared" si="1745"/>
        <v>45926</v>
      </c>
      <c r="U4026" s="44">
        <v>2500</v>
      </c>
      <c r="V4026" s="44">
        <f t="shared" si="1746"/>
        <v>0</v>
      </c>
      <c r="W4026" s="77">
        <f t="shared" si="1747"/>
        <v>2500</v>
      </c>
      <c r="X4026" s="78">
        <f t="shared" si="1748"/>
        <v>0</v>
      </c>
      <c r="Y4026" s="44" cm="1">
        <f t="array" ref="Y4026">_xlfn.IFNA(_xlfn.IFS(AND(Q4026&gt;=2000, Q4026&lt;3000), 10000, AND(Q4026&gt;=3000, Q4026&lt;4000), 15000, AND(Q4026&gt;=4000, Q4026&lt;5000), 20000, AND(Q4026&gt;=5000), 25000),0)</f>
        <v>0</v>
      </c>
      <c r="Z4026" s="91">
        <f t="shared" si="1749"/>
        <v>0</v>
      </c>
      <c r="AA4026" s="44">
        <f t="shared" si="1750"/>
        <v>0</v>
      </c>
      <c r="AB4026" s="44"/>
      <c r="AC4026" s="44"/>
      <c r="AD4026" s="44"/>
      <c r="AE4026" s="44">
        <f>VLOOKUP(O4026,정산업데이트!$A$6:$B$12,2,10)</f>
        <v>0</v>
      </c>
      <c r="AF4026" s="44"/>
      <c r="AG4026" s="79">
        <f t="shared" si="1751"/>
        <v>0</v>
      </c>
      <c r="AH4026" s="80">
        <f t="shared" si="1752"/>
        <v>2500</v>
      </c>
      <c r="AJ4026" s="35" t="s">
        <v>20467</v>
      </c>
      <c r="AK4026" s="35" t="s">
        <v>73</v>
      </c>
      <c r="AL4026" s="35" t="s">
        <v>20468</v>
      </c>
      <c r="AM4026" s="35" t="s">
        <v>22592</v>
      </c>
      <c r="AN4026" s="35" t="s">
        <v>22593</v>
      </c>
      <c r="AO4026" s="35" t="s">
        <v>22594</v>
      </c>
      <c r="AP4026" s="35" t="s">
        <v>22595</v>
      </c>
      <c r="AQ4026" s="35" t="s">
        <v>122</v>
      </c>
      <c r="AR4026" s="35">
        <v>1</v>
      </c>
      <c r="AS4026" s="35">
        <v>1</v>
      </c>
      <c r="AT4026" s="35">
        <v>1E-3</v>
      </c>
      <c r="AU4026" s="35">
        <v>1</v>
      </c>
      <c r="AV4026" s="35" t="s">
        <v>7</v>
      </c>
      <c r="AW4026" s="35">
        <v>55</v>
      </c>
      <c r="AX4026" s="35" t="s">
        <v>68</v>
      </c>
      <c r="AY4026" s="35" t="s">
        <v>68</v>
      </c>
      <c r="AZ4026" s="35" t="s">
        <v>68</v>
      </c>
      <c r="BA4026" s="35" t="s">
        <v>68</v>
      </c>
      <c r="BB4026" s="35" t="s">
        <v>68</v>
      </c>
      <c r="BC4026" s="35" t="s">
        <v>405</v>
      </c>
      <c r="BD4026" s="35" t="s">
        <v>406</v>
      </c>
      <c r="BE4026" s="35" t="s">
        <v>415</v>
      </c>
      <c r="BF4026" s="35" t="s">
        <v>122</v>
      </c>
      <c r="BG4026" s="35" t="s">
        <v>69</v>
      </c>
      <c r="BH4026" s="35" t="s">
        <v>22596</v>
      </c>
      <c r="BI4026" s="35" t="s">
        <v>122</v>
      </c>
      <c r="BJ4026" s="35" t="s">
        <v>22597</v>
      </c>
      <c r="BK4026" s="35" t="s">
        <v>867</v>
      </c>
      <c r="BL4026" s="35" t="s">
        <v>122</v>
      </c>
      <c r="BM4026" s="35" t="s">
        <v>406</v>
      </c>
      <c r="BN4026" s="35" t="s">
        <v>70</v>
      </c>
      <c r="BO4026" s="35" t="s">
        <v>71</v>
      </c>
      <c r="BP4026" s="35" t="s">
        <v>122</v>
      </c>
      <c r="BQ4026" s="35" t="s">
        <v>163</v>
      </c>
    </row>
    <row r="4027" spans="1:69" x14ac:dyDescent="0.4">
      <c r="A4027" s="40" t="str">
        <f t="shared" si="1726"/>
        <v>2025-09-26</v>
      </c>
      <c r="B4027" s="40" t="str">
        <f t="shared" si="1727"/>
        <v>SYD</v>
      </c>
      <c r="C4027" s="39" t="str">
        <f t="shared" si="1728"/>
        <v>40644127020</v>
      </c>
      <c r="D4027" s="41" t="str">
        <f t="shared" si="1729"/>
        <v>PKR253713242</v>
      </c>
      <c r="E4027" s="41" t="str">
        <f t="shared" si="1730"/>
        <v>596421506733</v>
      </c>
      <c r="F4027" s="39" t="str">
        <f t="shared" si="1731"/>
        <v>2256516</v>
      </c>
      <c r="G4027" s="39" t="str">
        <f t="shared" si="1732"/>
        <v>WISE EXPRESS (CNC INTL)</v>
      </c>
      <c r="H4027" s="41" t="str">
        <f t="shared" si="1733"/>
        <v>김윤희</v>
      </c>
      <c r="I4027" s="39" t="str">
        <f t="shared" si="1734"/>
        <v>13145</v>
      </c>
      <c r="J4027" s="52" t="str">
        <f t="shared" si="1735"/>
        <v/>
      </c>
      <c r="K4027" s="75">
        <f t="shared" si="1736"/>
        <v>1</v>
      </c>
      <c r="L4027" s="76">
        <f t="shared" si="1737"/>
        <v>0.5</v>
      </c>
      <c r="M4027" s="76">
        <f t="shared" si="1738"/>
        <v>1E-3</v>
      </c>
      <c r="N4027" s="76">
        <f t="shared" si="1739"/>
        <v>0.5</v>
      </c>
      <c r="O4027" s="42">
        <f t="shared" si="1740"/>
        <v>0.5</v>
      </c>
      <c r="P4027" s="39" t="str">
        <f t="shared" si="1741"/>
        <v>일반(목록배제,Normal-Manifest Exception)</v>
      </c>
      <c r="Q4027" s="72">
        <f t="shared" si="1742"/>
        <v>36</v>
      </c>
      <c r="R4027" s="43" t="str">
        <f t="shared" si="1743"/>
        <v>5X033</v>
      </c>
      <c r="S4027" s="82" t="str">
        <f t="shared" si="1744"/>
        <v/>
      </c>
      <c r="T4027" s="40">
        <f t="shared" si="1745"/>
        <v>45926</v>
      </c>
      <c r="U4027" s="44">
        <v>2500</v>
      </c>
      <c r="V4027" s="44">
        <f t="shared" si="1746"/>
        <v>0</v>
      </c>
      <c r="W4027" s="77">
        <f t="shared" si="1747"/>
        <v>2500</v>
      </c>
      <c r="X4027" s="78">
        <f t="shared" si="1748"/>
        <v>0</v>
      </c>
      <c r="Y4027" s="44" cm="1">
        <f t="array" ref="Y4027">_xlfn.IFNA(_xlfn.IFS(AND(Q4027&gt;=2000, Q4027&lt;3000), 10000, AND(Q4027&gt;=3000, Q4027&lt;4000), 15000, AND(Q4027&gt;=4000, Q4027&lt;5000), 20000, AND(Q4027&gt;=5000), 25000),0)</f>
        <v>0</v>
      </c>
      <c r="Z4027" s="91">
        <f t="shared" si="1749"/>
        <v>300</v>
      </c>
      <c r="AA4027" s="44">
        <f t="shared" si="1750"/>
        <v>0</v>
      </c>
      <c r="AB4027" s="44"/>
      <c r="AC4027" s="44"/>
      <c r="AD4027" s="44"/>
      <c r="AE4027" s="44">
        <f>VLOOKUP(O4027,정산업데이트!$A$6:$B$12,2,10)</f>
        <v>0</v>
      </c>
      <c r="AF4027" s="44"/>
      <c r="AG4027" s="79">
        <f t="shared" si="1751"/>
        <v>300</v>
      </c>
      <c r="AH4027" s="80">
        <f t="shared" si="1752"/>
        <v>2800</v>
      </c>
      <c r="AJ4027" s="35" t="s">
        <v>20467</v>
      </c>
      <c r="AK4027" s="35" t="s">
        <v>73</v>
      </c>
      <c r="AL4027" s="35" t="s">
        <v>20468</v>
      </c>
      <c r="AM4027" s="35" t="s">
        <v>22598</v>
      </c>
      <c r="AN4027" s="35" t="s">
        <v>205</v>
      </c>
      <c r="AO4027" s="35" t="s">
        <v>22599</v>
      </c>
      <c r="AP4027" s="35" t="s">
        <v>22600</v>
      </c>
      <c r="AQ4027" s="35" t="s">
        <v>122</v>
      </c>
      <c r="AR4027" s="35">
        <v>1</v>
      </c>
      <c r="AS4027" s="35">
        <v>0.5</v>
      </c>
      <c r="AT4027" s="35">
        <v>1E-3</v>
      </c>
      <c r="AU4027" s="35">
        <v>0.5</v>
      </c>
      <c r="AV4027" s="35" t="s">
        <v>8</v>
      </c>
      <c r="AW4027" s="35">
        <v>36</v>
      </c>
      <c r="AX4027" s="35" t="s">
        <v>68</v>
      </c>
      <c r="AY4027" s="35" t="s">
        <v>68</v>
      </c>
      <c r="AZ4027" s="35" t="s">
        <v>68</v>
      </c>
      <c r="BA4027" s="35" t="s">
        <v>68</v>
      </c>
      <c r="BB4027" s="35" t="s">
        <v>68</v>
      </c>
      <c r="BC4027" s="35" t="s">
        <v>405</v>
      </c>
      <c r="BD4027" s="35" t="s">
        <v>406</v>
      </c>
      <c r="BE4027" s="35" t="s">
        <v>415</v>
      </c>
      <c r="BF4027" s="35" t="s">
        <v>122</v>
      </c>
      <c r="BG4027" s="35" t="s">
        <v>69</v>
      </c>
      <c r="BH4027" s="35" t="s">
        <v>22601</v>
      </c>
      <c r="BI4027" s="35" t="s">
        <v>122</v>
      </c>
      <c r="BJ4027" s="35" t="s">
        <v>22602</v>
      </c>
      <c r="BK4027" s="35" t="s">
        <v>867</v>
      </c>
      <c r="BL4027" s="35" t="s">
        <v>122</v>
      </c>
      <c r="BM4027" s="35" t="s">
        <v>406</v>
      </c>
      <c r="BN4027" s="35" t="s">
        <v>70</v>
      </c>
      <c r="BO4027" s="35" t="s">
        <v>71</v>
      </c>
      <c r="BP4027" s="35" t="s">
        <v>122</v>
      </c>
      <c r="BQ4027" s="35" t="s">
        <v>163</v>
      </c>
    </row>
    <row r="4028" spans="1:69" x14ac:dyDescent="0.4">
      <c r="A4028" s="40" t="str">
        <f t="shared" si="1726"/>
        <v>2025-09-26</v>
      </c>
      <c r="B4028" s="40" t="str">
        <f t="shared" si="1727"/>
        <v>SYD</v>
      </c>
      <c r="C4028" s="39" t="str">
        <f t="shared" si="1728"/>
        <v>40644127020</v>
      </c>
      <c r="D4028" s="41" t="str">
        <f t="shared" si="1729"/>
        <v>PKR253718737</v>
      </c>
      <c r="E4028" s="41" t="str">
        <f t="shared" si="1730"/>
        <v>596421509754</v>
      </c>
      <c r="F4028" s="39" t="str">
        <f t="shared" si="1731"/>
        <v>2254225</v>
      </c>
      <c r="G4028" s="39" t="str">
        <f t="shared" si="1732"/>
        <v>WISE EXPRESS LOGISTICS PTY LTD</v>
      </c>
      <c r="H4028" s="41" t="str">
        <f t="shared" si="1733"/>
        <v>박지혜</v>
      </c>
      <c r="I4028" s="39" t="str">
        <f t="shared" si="1734"/>
        <v>24393</v>
      </c>
      <c r="J4028" s="52" t="str">
        <f t="shared" si="1735"/>
        <v/>
      </c>
      <c r="K4028" s="75">
        <f t="shared" si="1736"/>
        <v>1</v>
      </c>
      <c r="L4028" s="76">
        <f t="shared" si="1737"/>
        <v>0.6</v>
      </c>
      <c r="M4028" s="76">
        <f t="shared" si="1738"/>
        <v>1E-3</v>
      </c>
      <c r="N4028" s="76">
        <f t="shared" si="1739"/>
        <v>0.6</v>
      </c>
      <c r="O4028" s="42">
        <f t="shared" si="1740"/>
        <v>1</v>
      </c>
      <c r="P4028" s="39" t="str">
        <f t="shared" si="1741"/>
        <v>일반(목록배제,Normal-Manifest Exception)</v>
      </c>
      <c r="Q4028" s="72">
        <f t="shared" si="1742"/>
        <v>21</v>
      </c>
      <c r="R4028" s="43" t="str">
        <f t="shared" si="1743"/>
        <v>5X033</v>
      </c>
      <c r="S4028" s="82" t="str">
        <f t="shared" si="1744"/>
        <v/>
      </c>
      <c r="T4028" s="40">
        <f t="shared" si="1745"/>
        <v>45926</v>
      </c>
      <c r="U4028" s="44">
        <v>2500</v>
      </c>
      <c r="V4028" s="44">
        <f t="shared" si="1746"/>
        <v>0</v>
      </c>
      <c r="W4028" s="77">
        <f t="shared" si="1747"/>
        <v>2500</v>
      </c>
      <c r="X4028" s="78">
        <f t="shared" si="1748"/>
        <v>0</v>
      </c>
      <c r="Y4028" s="44" cm="1">
        <f t="array" ref="Y4028">_xlfn.IFNA(_xlfn.IFS(AND(Q4028&gt;=2000, Q4028&lt;3000), 10000, AND(Q4028&gt;=3000, Q4028&lt;4000), 15000, AND(Q4028&gt;=4000, Q4028&lt;5000), 20000, AND(Q4028&gt;=5000), 25000),0)</f>
        <v>0</v>
      </c>
      <c r="Z4028" s="91">
        <f t="shared" si="1749"/>
        <v>300</v>
      </c>
      <c r="AA4028" s="44">
        <f t="shared" si="1750"/>
        <v>0</v>
      </c>
      <c r="AB4028" s="44"/>
      <c r="AC4028" s="44"/>
      <c r="AD4028" s="44"/>
      <c r="AE4028" s="44">
        <f>VLOOKUP(O4028,정산업데이트!$A$6:$B$12,2,10)</f>
        <v>0</v>
      </c>
      <c r="AF4028" s="44"/>
      <c r="AG4028" s="79">
        <f t="shared" si="1751"/>
        <v>300</v>
      </c>
      <c r="AH4028" s="80">
        <f t="shared" si="1752"/>
        <v>2800</v>
      </c>
      <c r="AJ4028" s="35" t="s">
        <v>20467</v>
      </c>
      <c r="AK4028" s="35" t="s">
        <v>73</v>
      </c>
      <c r="AL4028" s="35" t="s">
        <v>20468</v>
      </c>
      <c r="AM4028" s="35" t="s">
        <v>22603</v>
      </c>
      <c r="AN4028" s="35" t="s">
        <v>286</v>
      </c>
      <c r="AO4028" s="35" t="s">
        <v>22604</v>
      </c>
      <c r="AP4028" s="35" t="s">
        <v>22605</v>
      </c>
      <c r="AQ4028" s="35" t="s">
        <v>122</v>
      </c>
      <c r="AR4028" s="35">
        <v>1</v>
      </c>
      <c r="AS4028" s="35">
        <v>0.6</v>
      </c>
      <c r="AT4028" s="35">
        <v>1E-3</v>
      </c>
      <c r="AU4028" s="35">
        <v>0.6</v>
      </c>
      <c r="AV4028" s="35" t="s">
        <v>8</v>
      </c>
      <c r="AW4028" s="35">
        <v>21</v>
      </c>
      <c r="AX4028" s="35" t="s">
        <v>68</v>
      </c>
      <c r="AY4028" s="35" t="s">
        <v>68</v>
      </c>
      <c r="AZ4028" s="35" t="s">
        <v>68</v>
      </c>
      <c r="BA4028" s="35" t="s">
        <v>68</v>
      </c>
      <c r="BB4028" s="35" t="s">
        <v>68</v>
      </c>
      <c r="BC4028" s="35" t="s">
        <v>125</v>
      </c>
      <c r="BD4028" s="35" t="s">
        <v>74</v>
      </c>
      <c r="BE4028" s="35" t="s">
        <v>15849</v>
      </c>
      <c r="BF4028" s="35" t="s">
        <v>122</v>
      </c>
      <c r="BG4028" s="35" t="s">
        <v>69</v>
      </c>
      <c r="BH4028" s="35" t="s">
        <v>22606</v>
      </c>
      <c r="BI4028" s="35" t="s">
        <v>122</v>
      </c>
      <c r="BJ4028" s="35" t="s">
        <v>22607</v>
      </c>
      <c r="BK4028" s="35" t="s">
        <v>867</v>
      </c>
      <c r="BL4028" s="35" t="s">
        <v>122</v>
      </c>
      <c r="BM4028" s="35" t="s">
        <v>74</v>
      </c>
      <c r="BN4028" s="35" t="s">
        <v>70</v>
      </c>
      <c r="BO4028" s="35" t="s">
        <v>71</v>
      </c>
      <c r="BP4028" s="35" t="s">
        <v>122</v>
      </c>
      <c r="BQ4028" s="35" t="s">
        <v>163</v>
      </c>
    </row>
    <row r="4029" spans="1:69" x14ac:dyDescent="0.4">
      <c r="A4029" s="40" t="str">
        <f t="shared" si="1726"/>
        <v>2025-09-26</v>
      </c>
      <c r="B4029" s="40" t="str">
        <f t="shared" si="1727"/>
        <v>SYD</v>
      </c>
      <c r="C4029" s="39" t="str">
        <f t="shared" si="1728"/>
        <v>40644127020</v>
      </c>
      <c r="D4029" s="41" t="str">
        <f t="shared" si="1729"/>
        <v>PKR253718738</v>
      </c>
      <c r="E4029" s="41" t="str">
        <f t="shared" si="1730"/>
        <v>596421509765</v>
      </c>
      <c r="F4029" s="39" t="str">
        <f t="shared" si="1731"/>
        <v>2254225</v>
      </c>
      <c r="G4029" s="39" t="str">
        <f t="shared" si="1732"/>
        <v>WISE EXPRESS LOGISTICS PTY LTD</v>
      </c>
      <c r="H4029" s="41" t="str">
        <f t="shared" si="1733"/>
        <v>김지우</v>
      </c>
      <c r="I4029" s="39" t="str">
        <f t="shared" si="1734"/>
        <v>16698</v>
      </c>
      <c r="J4029" s="52" t="str">
        <f t="shared" si="1735"/>
        <v/>
      </c>
      <c r="K4029" s="75">
        <f t="shared" si="1736"/>
        <v>1</v>
      </c>
      <c r="L4029" s="76">
        <f t="shared" si="1737"/>
        <v>0.6</v>
      </c>
      <c r="M4029" s="76">
        <f t="shared" si="1738"/>
        <v>1E-3</v>
      </c>
      <c r="N4029" s="76">
        <f t="shared" si="1739"/>
        <v>0.6</v>
      </c>
      <c r="O4029" s="42">
        <f t="shared" si="1740"/>
        <v>1</v>
      </c>
      <c r="P4029" s="39" t="str">
        <f t="shared" si="1741"/>
        <v>일반(목록배제,Normal-Manifest Exception)</v>
      </c>
      <c r="Q4029" s="72">
        <f t="shared" si="1742"/>
        <v>21</v>
      </c>
      <c r="R4029" s="43" t="str">
        <f t="shared" si="1743"/>
        <v>5X033</v>
      </c>
      <c r="S4029" s="82" t="str">
        <f t="shared" si="1744"/>
        <v/>
      </c>
      <c r="T4029" s="40">
        <f t="shared" si="1745"/>
        <v>45926</v>
      </c>
      <c r="U4029" s="44">
        <v>2500</v>
      </c>
      <c r="V4029" s="44">
        <f t="shared" si="1746"/>
        <v>0</v>
      </c>
      <c r="W4029" s="77">
        <f t="shared" si="1747"/>
        <v>2500</v>
      </c>
      <c r="X4029" s="78">
        <f t="shared" si="1748"/>
        <v>0</v>
      </c>
      <c r="Y4029" s="44" cm="1">
        <f t="array" ref="Y4029">_xlfn.IFNA(_xlfn.IFS(AND(Q4029&gt;=2000, Q4029&lt;3000), 10000, AND(Q4029&gt;=3000, Q4029&lt;4000), 15000, AND(Q4029&gt;=4000, Q4029&lt;5000), 20000, AND(Q4029&gt;=5000), 25000),0)</f>
        <v>0</v>
      </c>
      <c r="Z4029" s="91">
        <f t="shared" si="1749"/>
        <v>300</v>
      </c>
      <c r="AA4029" s="44">
        <f t="shared" si="1750"/>
        <v>0</v>
      </c>
      <c r="AB4029" s="44"/>
      <c r="AC4029" s="44"/>
      <c r="AD4029" s="44"/>
      <c r="AE4029" s="44">
        <f>VLOOKUP(O4029,정산업데이트!$A$6:$B$12,2,10)</f>
        <v>0</v>
      </c>
      <c r="AF4029" s="44"/>
      <c r="AG4029" s="79">
        <f t="shared" si="1751"/>
        <v>300</v>
      </c>
      <c r="AH4029" s="80">
        <f t="shared" si="1752"/>
        <v>2800</v>
      </c>
      <c r="AJ4029" s="35" t="s">
        <v>20467</v>
      </c>
      <c r="AK4029" s="35" t="s">
        <v>73</v>
      </c>
      <c r="AL4029" s="35" t="s">
        <v>20468</v>
      </c>
      <c r="AM4029" s="35" t="s">
        <v>22608</v>
      </c>
      <c r="AN4029" s="35" t="s">
        <v>22609</v>
      </c>
      <c r="AO4029" s="35" t="s">
        <v>22610</v>
      </c>
      <c r="AP4029" s="35" t="s">
        <v>16098</v>
      </c>
      <c r="AQ4029" s="35" t="s">
        <v>122</v>
      </c>
      <c r="AR4029" s="35">
        <v>1</v>
      </c>
      <c r="AS4029" s="35">
        <v>0.6</v>
      </c>
      <c r="AT4029" s="35">
        <v>1E-3</v>
      </c>
      <c r="AU4029" s="35">
        <v>0.6</v>
      </c>
      <c r="AV4029" s="35" t="s">
        <v>8</v>
      </c>
      <c r="AW4029" s="35">
        <v>21</v>
      </c>
      <c r="AX4029" s="35" t="s">
        <v>68</v>
      </c>
      <c r="AY4029" s="35" t="s">
        <v>68</v>
      </c>
      <c r="AZ4029" s="35" t="s">
        <v>68</v>
      </c>
      <c r="BA4029" s="35" t="s">
        <v>68</v>
      </c>
      <c r="BB4029" s="35" t="s">
        <v>68</v>
      </c>
      <c r="BC4029" s="35" t="s">
        <v>125</v>
      </c>
      <c r="BD4029" s="35" t="s">
        <v>74</v>
      </c>
      <c r="BE4029" s="35" t="s">
        <v>15849</v>
      </c>
      <c r="BF4029" s="35" t="s">
        <v>122</v>
      </c>
      <c r="BG4029" s="35" t="s">
        <v>69</v>
      </c>
      <c r="BH4029" s="35" t="s">
        <v>22611</v>
      </c>
      <c r="BI4029" s="35" t="s">
        <v>122</v>
      </c>
      <c r="BJ4029" s="35" t="s">
        <v>22612</v>
      </c>
      <c r="BK4029" s="35" t="s">
        <v>867</v>
      </c>
      <c r="BL4029" s="35" t="s">
        <v>122</v>
      </c>
      <c r="BM4029" s="35" t="s">
        <v>74</v>
      </c>
      <c r="BN4029" s="35" t="s">
        <v>70</v>
      </c>
      <c r="BO4029" s="35" t="s">
        <v>71</v>
      </c>
      <c r="BP4029" s="35" t="s">
        <v>122</v>
      </c>
      <c r="BQ4029" s="35" t="s">
        <v>163</v>
      </c>
    </row>
    <row r="4030" spans="1:69" x14ac:dyDescent="0.4">
      <c r="A4030" s="40" t="str">
        <f t="shared" si="1726"/>
        <v>2025-09-26</v>
      </c>
      <c r="B4030" s="40" t="str">
        <f t="shared" si="1727"/>
        <v>SYD</v>
      </c>
      <c r="C4030" s="39" t="str">
        <f t="shared" si="1728"/>
        <v>40644127020</v>
      </c>
      <c r="D4030" s="41" t="str">
        <f t="shared" si="1729"/>
        <v>PKR253718739</v>
      </c>
      <c r="E4030" s="41" t="str">
        <f t="shared" si="1730"/>
        <v>596421509776</v>
      </c>
      <c r="F4030" s="39" t="str">
        <f t="shared" si="1731"/>
        <v>2254225</v>
      </c>
      <c r="G4030" s="39" t="str">
        <f t="shared" si="1732"/>
        <v>WISE EXPRESS LOGISTICS PTY LTD</v>
      </c>
      <c r="H4030" s="41" t="str">
        <f t="shared" si="1733"/>
        <v>권시언</v>
      </c>
      <c r="I4030" s="39" t="str">
        <f t="shared" si="1734"/>
        <v>16698</v>
      </c>
      <c r="J4030" s="52" t="str">
        <f t="shared" si="1735"/>
        <v/>
      </c>
      <c r="K4030" s="75">
        <f t="shared" si="1736"/>
        <v>1</v>
      </c>
      <c r="L4030" s="76">
        <f t="shared" si="1737"/>
        <v>2.1</v>
      </c>
      <c r="M4030" s="76">
        <f t="shared" si="1738"/>
        <v>1E-3</v>
      </c>
      <c r="N4030" s="76">
        <f t="shared" si="1739"/>
        <v>2.1</v>
      </c>
      <c r="O4030" s="42">
        <f t="shared" si="1740"/>
        <v>2.5</v>
      </c>
      <c r="P4030" s="39" t="str">
        <f t="shared" si="1741"/>
        <v>일반(목록배제,Normal-Manifest Exception)</v>
      </c>
      <c r="Q4030" s="72">
        <f t="shared" si="1742"/>
        <v>84</v>
      </c>
      <c r="R4030" s="43" t="str">
        <f t="shared" si="1743"/>
        <v>5X033</v>
      </c>
      <c r="S4030" s="82" t="str">
        <f t="shared" si="1744"/>
        <v/>
      </c>
      <c r="T4030" s="40">
        <f t="shared" si="1745"/>
        <v>45926</v>
      </c>
      <c r="U4030" s="44">
        <v>2500</v>
      </c>
      <c r="V4030" s="44">
        <f t="shared" si="1746"/>
        <v>0</v>
      </c>
      <c r="W4030" s="77">
        <f t="shared" si="1747"/>
        <v>2500</v>
      </c>
      <c r="X4030" s="78">
        <f t="shared" si="1748"/>
        <v>0</v>
      </c>
      <c r="Y4030" s="44" cm="1">
        <f t="array" ref="Y4030">_xlfn.IFNA(_xlfn.IFS(AND(Q4030&gt;=2000, Q4030&lt;3000), 10000, AND(Q4030&gt;=3000, Q4030&lt;4000), 15000, AND(Q4030&gt;=4000, Q4030&lt;5000), 20000, AND(Q4030&gt;=5000), 25000),0)</f>
        <v>0</v>
      </c>
      <c r="Z4030" s="91">
        <f t="shared" si="1749"/>
        <v>300</v>
      </c>
      <c r="AA4030" s="44">
        <f t="shared" si="1750"/>
        <v>0</v>
      </c>
      <c r="AB4030" s="44"/>
      <c r="AC4030" s="44"/>
      <c r="AD4030" s="44"/>
      <c r="AE4030" s="44">
        <f>VLOOKUP(O4030,정산업데이트!$A$6:$B$12,2,10)</f>
        <v>0</v>
      </c>
      <c r="AF4030" s="44"/>
      <c r="AG4030" s="79">
        <f t="shared" si="1751"/>
        <v>300</v>
      </c>
      <c r="AH4030" s="80">
        <f t="shared" si="1752"/>
        <v>2800</v>
      </c>
      <c r="AJ4030" s="35" t="s">
        <v>20467</v>
      </c>
      <c r="AK4030" s="35" t="s">
        <v>73</v>
      </c>
      <c r="AL4030" s="35" t="s">
        <v>20468</v>
      </c>
      <c r="AM4030" s="35" t="s">
        <v>22613</v>
      </c>
      <c r="AN4030" s="35" t="s">
        <v>22614</v>
      </c>
      <c r="AO4030" s="35" t="s">
        <v>22615</v>
      </c>
      <c r="AP4030" s="35" t="s">
        <v>16098</v>
      </c>
      <c r="AQ4030" s="35" t="s">
        <v>122</v>
      </c>
      <c r="AR4030" s="35">
        <v>1</v>
      </c>
      <c r="AS4030" s="35">
        <v>2.1</v>
      </c>
      <c r="AT4030" s="35">
        <v>1E-3</v>
      </c>
      <c r="AU4030" s="35">
        <v>2.1</v>
      </c>
      <c r="AV4030" s="35" t="s">
        <v>8</v>
      </c>
      <c r="AW4030" s="35">
        <v>84</v>
      </c>
      <c r="AX4030" s="35" t="s">
        <v>68</v>
      </c>
      <c r="AY4030" s="35" t="s">
        <v>68</v>
      </c>
      <c r="AZ4030" s="35" t="s">
        <v>68</v>
      </c>
      <c r="BA4030" s="35" t="s">
        <v>68</v>
      </c>
      <c r="BB4030" s="35" t="s">
        <v>68</v>
      </c>
      <c r="BC4030" s="35" t="s">
        <v>125</v>
      </c>
      <c r="BD4030" s="35" t="s">
        <v>74</v>
      </c>
      <c r="BE4030" s="35" t="s">
        <v>15849</v>
      </c>
      <c r="BF4030" s="35" t="s">
        <v>122</v>
      </c>
      <c r="BG4030" s="35" t="s">
        <v>69</v>
      </c>
      <c r="BH4030" s="35" t="s">
        <v>22616</v>
      </c>
      <c r="BI4030" s="35" t="s">
        <v>122</v>
      </c>
      <c r="BJ4030" s="35" t="s">
        <v>22617</v>
      </c>
      <c r="BK4030" s="35" t="s">
        <v>867</v>
      </c>
      <c r="BL4030" s="35" t="s">
        <v>122</v>
      </c>
      <c r="BM4030" s="35" t="s">
        <v>74</v>
      </c>
      <c r="BN4030" s="35" t="s">
        <v>70</v>
      </c>
      <c r="BO4030" s="35" t="s">
        <v>71</v>
      </c>
      <c r="BP4030" s="35" t="s">
        <v>122</v>
      </c>
      <c r="BQ4030" s="35" t="s">
        <v>163</v>
      </c>
    </row>
    <row r="4031" spans="1:69" x14ac:dyDescent="0.4">
      <c r="A4031" s="40" t="str">
        <f t="shared" si="1726"/>
        <v>2025-09-26</v>
      </c>
      <c r="B4031" s="40" t="str">
        <f t="shared" si="1727"/>
        <v>SYD</v>
      </c>
      <c r="C4031" s="39" t="str">
        <f t="shared" si="1728"/>
        <v>40644127020</v>
      </c>
      <c r="D4031" s="41" t="str">
        <f t="shared" si="1729"/>
        <v>PKR253718910</v>
      </c>
      <c r="E4031" s="41" t="str">
        <f t="shared" si="1730"/>
        <v>596421509920</v>
      </c>
      <c r="F4031" s="39" t="str">
        <f t="shared" si="1731"/>
        <v>2254241</v>
      </c>
      <c r="G4031" s="39" t="str">
        <f t="shared" si="1732"/>
        <v>WISE EXPRESS(HOJUUNNI)</v>
      </c>
      <c r="H4031" s="41" t="str">
        <f t="shared" si="1733"/>
        <v>홍한나</v>
      </c>
      <c r="I4031" s="39" t="str">
        <f t="shared" si="1734"/>
        <v>06511</v>
      </c>
      <c r="J4031" s="52" t="str">
        <f t="shared" si="1735"/>
        <v/>
      </c>
      <c r="K4031" s="75">
        <f t="shared" si="1736"/>
        <v>1</v>
      </c>
      <c r="L4031" s="76">
        <f t="shared" si="1737"/>
        <v>0.5</v>
      </c>
      <c r="M4031" s="76">
        <f t="shared" si="1738"/>
        <v>1E-3</v>
      </c>
      <c r="N4031" s="76">
        <f t="shared" si="1739"/>
        <v>0.5</v>
      </c>
      <c r="O4031" s="42">
        <f t="shared" si="1740"/>
        <v>0.5</v>
      </c>
      <c r="P4031" s="39" t="str">
        <f t="shared" si="1741"/>
        <v>목록(Manifest)</v>
      </c>
      <c r="Q4031" s="72">
        <f t="shared" si="1742"/>
        <v>110</v>
      </c>
      <c r="R4031" s="43" t="str">
        <f t="shared" si="1743"/>
        <v>5X033</v>
      </c>
      <c r="S4031" s="82" t="str">
        <f t="shared" si="1744"/>
        <v/>
      </c>
      <c r="T4031" s="40">
        <f t="shared" si="1745"/>
        <v>45926</v>
      </c>
      <c r="U4031" s="44">
        <v>2500</v>
      </c>
      <c r="V4031" s="44">
        <f t="shared" si="1746"/>
        <v>0</v>
      </c>
      <c r="W4031" s="77">
        <f t="shared" si="1747"/>
        <v>2500</v>
      </c>
      <c r="X4031" s="78">
        <f t="shared" si="1748"/>
        <v>0</v>
      </c>
      <c r="Y4031" s="44" cm="1">
        <f t="array" ref="Y4031">_xlfn.IFNA(_xlfn.IFS(AND(Q4031&gt;=2000, Q4031&lt;3000), 10000, AND(Q4031&gt;=3000, Q4031&lt;4000), 15000, AND(Q4031&gt;=4000, Q4031&lt;5000), 20000, AND(Q4031&gt;=5000), 25000),0)</f>
        <v>0</v>
      </c>
      <c r="Z4031" s="91">
        <f t="shared" si="1749"/>
        <v>0</v>
      </c>
      <c r="AA4031" s="44">
        <f t="shared" si="1750"/>
        <v>0</v>
      </c>
      <c r="AB4031" s="44"/>
      <c r="AC4031" s="44"/>
      <c r="AD4031" s="44"/>
      <c r="AE4031" s="44">
        <f>VLOOKUP(O4031,정산업데이트!$A$6:$B$12,2,10)</f>
        <v>0</v>
      </c>
      <c r="AF4031" s="44"/>
      <c r="AG4031" s="79">
        <f t="shared" si="1751"/>
        <v>0</v>
      </c>
      <c r="AH4031" s="80">
        <f t="shared" si="1752"/>
        <v>2500</v>
      </c>
      <c r="AJ4031" s="35" t="s">
        <v>20467</v>
      </c>
      <c r="AK4031" s="35" t="s">
        <v>73</v>
      </c>
      <c r="AL4031" s="35" t="s">
        <v>20468</v>
      </c>
      <c r="AM4031" s="35" t="s">
        <v>22618</v>
      </c>
      <c r="AN4031" s="35" t="s">
        <v>12463</v>
      </c>
      <c r="AO4031" s="35" t="s">
        <v>12464</v>
      </c>
      <c r="AP4031" s="35" t="s">
        <v>12465</v>
      </c>
      <c r="AQ4031" s="35" t="s">
        <v>122</v>
      </c>
      <c r="AR4031" s="35">
        <v>1</v>
      </c>
      <c r="AS4031" s="35">
        <v>0.5</v>
      </c>
      <c r="AT4031" s="35">
        <v>1E-3</v>
      </c>
      <c r="AU4031" s="35">
        <v>0.5</v>
      </c>
      <c r="AV4031" s="35" t="s">
        <v>7</v>
      </c>
      <c r="AW4031" s="35">
        <v>110</v>
      </c>
      <c r="AX4031" s="35" t="s">
        <v>68</v>
      </c>
      <c r="AY4031" s="35" t="s">
        <v>68</v>
      </c>
      <c r="AZ4031" s="35" t="s">
        <v>68</v>
      </c>
      <c r="BA4031" s="35" t="s">
        <v>68</v>
      </c>
      <c r="BB4031" s="35" t="s">
        <v>68</v>
      </c>
      <c r="BC4031" s="35" t="s">
        <v>133</v>
      </c>
      <c r="BD4031" s="35" t="s">
        <v>134</v>
      </c>
      <c r="BE4031" s="35" t="s">
        <v>139</v>
      </c>
      <c r="BF4031" s="35" t="s">
        <v>122</v>
      </c>
      <c r="BG4031" s="35" t="s">
        <v>69</v>
      </c>
      <c r="BH4031" s="35" t="s">
        <v>22619</v>
      </c>
      <c r="BI4031" s="35" t="s">
        <v>122</v>
      </c>
      <c r="BJ4031" s="35" t="s">
        <v>22620</v>
      </c>
      <c r="BK4031" s="35" t="s">
        <v>867</v>
      </c>
      <c r="BL4031" s="35" t="s">
        <v>122</v>
      </c>
      <c r="BM4031" s="35" t="s">
        <v>134</v>
      </c>
      <c r="BN4031" s="35" t="s">
        <v>70</v>
      </c>
      <c r="BO4031" s="35" t="s">
        <v>71</v>
      </c>
      <c r="BP4031" s="35" t="s">
        <v>122</v>
      </c>
      <c r="BQ4031" s="35" t="s">
        <v>163</v>
      </c>
    </row>
    <row r="4032" spans="1:69" x14ac:dyDescent="0.4">
      <c r="A4032" s="40" t="str">
        <f t="shared" si="1726"/>
        <v>2025-09-26</v>
      </c>
      <c r="B4032" s="40" t="str">
        <f t="shared" si="1727"/>
        <v>SYD</v>
      </c>
      <c r="C4032" s="39" t="str">
        <f t="shared" si="1728"/>
        <v>40644127020</v>
      </c>
      <c r="D4032" s="41" t="str">
        <f t="shared" si="1729"/>
        <v>PKR253718911</v>
      </c>
      <c r="E4032" s="41" t="str">
        <f t="shared" si="1730"/>
        <v>596421509931</v>
      </c>
      <c r="F4032" s="39" t="str">
        <f t="shared" si="1731"/>
        <v>2254241</v>
      </c>
      <c r="G4032" s="39" t="str">
        <f t="shared" si="1732"/>
        <v>WISE EXPRESS(HOJUUNNI)</v>
      </c>
      <c r="H4032" s="41" t="str">
        <f t="shared" si="1733"/>
        <v>박신영</v>
      </c>
      <c r="I4032" s="39" t="str">
        <f t="shared" si="1734"/>
        <v>58613</v>
      </c>
      <c r="J4032" s="52" t="str">
        <f t="shared" si="1735"/>
        <v/>
      </c>
      <c r="K4032" s="75">
        <f t="shared" si="1736"/>
        <v>1</v>
      </c>
      <c r="L4032" s="76">
        <f t="shared" si="1737"/>
        <v>1</v>
      </c>
      <c r="M4032" s="76">
        <f t="shared" si="1738"/>
        <v>1E-3</v>
      </c>
      <c r="N4032" s="76">
        <f t="shared" si="1739"/>
        <v>1</v>
      </c>
      <c r="O4032" s="42">
        <f t="shared" si="1740"/>
        <v>1</v>
      </c>
      <c r="P4032" s="39" t="str">
        <f t="shared" si="1741"/>
        <v>목록(Manifest)</v>
      </c>
      <c r="Q4032" s="72">
        <f t="shared" si="1742"/>
        <v>90</v>
      </c>
      <c r="R4032" s="43" t="str">
        <f t="shared" si="1743"/>
        <v>5X033</v>
      </c>
      <c r="S4032" s="82" t="str">
        <f t="shared" si="1744"/>
        <v/>
      </c>
      <c r="T4032" s="40">
        <f t="shared" si="1745"/>
        <v>45926</v>
      </c>
      <c r="U4032" s="44">
        <v>2500</v>
      </c>
      <c r="V4032" s="44">
        <f t="shared" si="1746"/>
        <v>0</v>
      </c>
      <c r="W4032" s="77">
        <f t="shared" si="1747"/>
        <v>2500</v>
      </c>
      <c r="X4032" s="78">
        <f t="shared" si="1748"/>
        <v>0</v>
      </c>
      <c r="Y4032" s="44" cm="1">
        <f t="array" ref="Y4032">_xlfn.IFNA(_xlfn.IFS(AND(Q4032&gt;=2000, Q4032&lt;3000), 10000, AND(Q4032&gt;=3000, Q4032&lt;4000), 15000, AND(Q4032&gt;=4000, Q4032&lt;5000), 20000, AND(Q4032&gt;=5000), 25000),0)</f>
        <v>0</v>
      </c>
      <c r="Z4032" s="91">
        <f t="shared" si="1749"/>
        <v>0</v>
      </c>
      <c r="AA4032" s="44">
        <f t="shared" si="1750"/>
        <v>0</v>
      </c>
      <c r="AB4032" s="44"/>
      <c r="AC4032" s="44"/>
      <c r="AD4032" s="44"/>
      <c r="AE4032" s="44">
        <f>VLOOKUP(O4032,정산업데이트!$A$6:$B$12,2,10)</f>
        <v>0</v>
      </c>
      <c r="AF4032" s="44"/>
      <c r="AG4032" s="79">
        <f t="shared" si="1751"/>
        <v>0</v>
      </c>
      <c r="AH4032" s="80">
        <f t="shared" si="1752"/>
        <v>2500</v>
      </c>
      <c r="AJ4032" s="35" t="s">
        <v>20467</v>
      </c>
      <c r="AK4032" s="35" t="s">
        <v>73</v>
      </c>
      <c r="AL4032" s="35" t="s">
        <v>20468</v>
      </c>
      <c r="AM4032" s="35" t="s">
        <v>22621</v>
      </c>
      <c r="AN4032" s="35" t="s">
        <v>22622</v>
      </c>
      <c r="AO4032" s="35" t="s">
        <v>22623</v>
      </c>
      <c r="AP4032" s="35" t="s">
        <v>22624</v>
      </c>
      <c r="AQ4032" s="35" t="s">
        <v>122</v>
      </c>
      <c r="AR4032" s="35">
        <v>1</v>
      </c>
      <c r="AS4032" s="35">
        <v>1</v>
      </c>
      <c r="AT4032" s="35">
        <v>1E-3</v>
      </c>
      <c r="AU4032" s="35">
        <v>1</v>
      </c>
      <c r="AV4032" s="35" t="s">
        <v>7</v>
      </c>
      <c r="AW4032" s="35">
        <v>90</v>
      </c>
      <c r="AX4032" s="35" t="s">
        <v>68</v>
      </c>
      <c r="AY4032" s="35" t="s">
        <v>68</v>
      </c>
      <c r="AZ4032" s="35" t="s">
        <v>68</v>
      </c>
      <c r="BA4032" s="35" t="s">
        <v>68</v>
      </c>
      <c r="BB4032" s="35" t="s">
        <v>68</v>
      </c>
      <c r="BC4032" s="35" t="s">
        <v>133</v>
      </c>
      <c r="BD4032" s="35" t="s">
        <v>134</v>
      </c>
      <c r="BE4032" s="35" t="s">
        <v>139</v>
      </c>
      <c r="BF4032" s="35" t="s">
        <v>122</v>
      </c>
      <c r="BG4032" s="35" t="s">
        <v>69</v>
      </c>
      <c r="BH4032" s="35" t="s">
        <v>22625</v>
      </c>
      <c r="BI4032" s="35" t="s">
        <v>122</v>
      </c>
      <c r="BJ4032" s="35" t="s">
        <v>22626</v>
      </c>
      <c r="BK4032" s="35" t="s">
        <v>867</v>
      </c>
      <c r="BL4032" s="35" t="s">
        <v>122</v>
      </c>
      <c r="BM4032" s="35" t="s">
        <v>134</v>
      </c>
      <c r="BN4032" s="35" t="s">
        <v>70</v>
      </c>
      <c r="BO4032" s="35" t="s">
        <v>71</v>
      </c>
      <c r="BP4032" s="35" t="s">
        <v>122</v>
      </c>
      <c r="BQ4032" s="35" t="s">
        <v>163</v>
      </c>
    </row>
    <row r="4033" spans="1:69" x14ac:dyDescent="0.4">
      <c r="A4033" s="40" t="str">
        <f t="shared" si="1726"/>
        <v>2025-09-26</v>
      </c>
      <c r="B4033" s="40" t="str">
        <f t="shared" si="1727"/>
        <v>SYD</v>
      </c>
      <c r="C4033" s="39" t="str">
        <f t="shared" si="1728"/>
        <v>40644127020</v>
      </c>
      <c r="D4033" s="41" t="str">
        <f t="shared" si="1729"/>
        <v>PKR253718912</v>
      </c>
      <c r="E4033" s="41" t="str">
        <f t="shared" si="1730"/>
        <v>596421509942</v>
      </c>
      <c r="F4033" s="39" t="str">
        <f t="shared" si="1731"/>
        <v>2254241</v>
      </c>
      <c r="G4033" s="39" t="str">
        <f t="shared" si="1732"/>
        <v>WISE EXPRESS(HOJUUNNI)</v>
      </c>
      <c r="H4033" s="41" t="str">
        <f t="shared" si="1733"/>
        <v>이지연</v>
      </c>
      <c r="I4033" s="39" t="str">
        <f t="shared" si="1734"/>
        <v>10070</v>
      </c>
      <c r="J4033" s="52" t="str">
        <f t="shared" si="1735"/>
        <v/>
      </c>
      <c r="K4033" s="75">
        <f t="shared" si="1736"/>
        <v>1</v>
      </c>
      <c r="L4033" s="76">
        <f t="shared" si="1737"/>
        <v>0.6</v>
      </c>
      <c r="M4033" s="76">
        <f t="shared" si="1738"/>
        <v>1E-3</v>
      </c>
      <c r="N4033" s="76">
        <f t="shared" si="1739"/>
        <v>0.6</v>
      </c>
      <c r="O4033" s="42">
        <f t="shared" si="1740"/>
        <v>1</v>
      </c>
      <c r="P4033" s="39" t="str">
        <f t="shared" si="1741"/>
        <v>목록(Manifest)</v>
      </c>
      <c r="Q4033" s="72">
        <f t="shared" si="1742"/>
        <v>130</v>
      </c>
      <c r="R4033" s="43" t="str">
        <f t="shared" si="1743"/>
        <v>5X033</v>
      </c>
      <c r="S4033" s="82" t="str">
        <f t="shared" si="1744"/>
        <v/>
      </c>
      <c r="T4033" s="40">
        <f t="shared" si="1745"/>
        <v>45926</v>
      </c>
      <c r="U4033" s="44">
        <v>2500</v>
      </c>
      <c r="V4033" s="44">
        <f t="shared" si="1746"/>
        <v>0</v>
      </c>
      <c r="W4033" s="77">
        <f t="shared" si="1747"/>
        <v>2500</v>
      </c>
      <c r="X4033" s="78">
        <f t="shared" si="1748"/>
        <v>0</v>
      </c>
      <c r="Y4033" s="44" cm="1">
        <f t="array" ref="Y4033">_xlfn.IFNA(_xlfn.IFS(AND(Q4033&gt;=2000, Q4033&lt;3000), 10000, AND(Q4033&gt;=3000, Q4033&lt;4000), 15000, AND(Q4033&gt;=4000, Q4033&lt;5000), 20000, AND(Q4033&gt;=5000), 25000),0)</f>
        <v>0</v>
      </c>
      <c r="Z4033" s="91">
        <f t="shared" si="1749"/>
        <v>0</v>
      </c>
      <c r="AA4033" s="44">
        <f t="shared" si="1750"/>
        <v>0</v>
      </c>
      <c r="AB4033" s="44"/>
      <c r="AC4033" s="44"/>
      <c r="AD4033" s="44"/>
      <c r="AE4033" s="44">
        <f>VLOOKUP(O4033,정산업데이트!$A$6:$B$12,2,10)</f>
        <v>0</v>
      </c>
      <c r="AF4033" s="44"/>
      <c r="AG4033" s="79">
        <f t="shared" si="1751"/>
        <v>0</v>
      </c>
      <c r="AH4033" s="80">
        <f t="shared" si="1752"/>
        <v>2500</v>
      </c>
      <c r="AJ4033" s="35" t="s">
        <v>20467</v>
      </c>
      <c r="AK4033" s="35" t="s">
        <v>73</v>
      </c>
      <c r="AL4033" s="35" t="s">
        <v>20468</v>
      </c>
      <c r="AM4033" s="35" t="s">
        <v>22627</v>
      </c>
      <c r="AN4033" s="35" t="s">
        <v>259</v>
      </c>
      <c r="AO4033" s="35" t="s">
        <v>22628</v>
      </c>
      <c r="AP4033" s="35" t="s">
        <v>21329</v>
      </c>
      <c r="AQ4033" s="35" t="s">
        <v>122</v>
      </c>
      <c r="AR4033" s="35">
        <v>1</v>
      </c>
      <c r="AS4033" s="35">
        <v>0.6</v>
      </c>
      <c r="AT4033" s="35">
        <v>1E-3</v>
      </c>
      <c r="AU4033" s="35">
        <v>0.6</v>
      </c>
      <c r="AV4033" s="35" t="s">
        <v>7</v>
      </c>
      <c r="AW4033" s="35">
        <v>130</v>
      </c>
      <c r="AX4033" s="35" t="s">
        <v>68</v>
      </c>
      <c r="AY4033" s="35" t="s">
        <v>68</v>
      </c>
      <c r="AZ4033" s="35" t="s">
        <v>68</v>
      </c>
      <c r="BA4033" s="35" t="s">
        <v>68</v>
      </c>
      <c r="BB4033" s="35" t="s">
        <v>68</v>
      </c>
      <c r="BC4033" s="35" t="s">
        <v>133</v>
      </c>
      <c r="BD4033" s="35" t="s">
        <v>134</v>
      </c>
      <c r="BE4033" s="35" t="s">
        <v>139</v>
      </c>
      <c r="BF4033" s="35" t="s">
        <v>122</v>
      </c>
      <c r="BG4033" s="35" t="s">
        <v>69</v>
      </c>
      <c r="BH4033" s="35" t="s">
        <v>22629</v>
      </c>
      <c r="BI4033" s="35" t="s">
        <v>122</v>
      </c>
      <c r="BJ4033" s="35" t="s">
        <v>22630</v>
      </c>
      <c r="BK4033" s="35" t="s">
        <v>867</v>
      </c>
      <c r="BL4033" s="35" t="s">
        <v>122</v>
      </c>
      <c r="BM4033" s="35" t="s">
        <v>134</v>
      </c>
      <c r="BN4033" s="35" t="s">
        <v>70</v>
      </c>
      <c r="BO4033" s="35" t="s">
        <v>71</v>
      </c>
      <c r="BP4033" s="35" t="s">
        <v>122</v>
      </c>
      <c r="BQ4033" s="35" t="s">
        <v>163</v>
      </c>
    </row>
    <row r="4034" spans="1:69" x14ac:dyDescent="0.4">
      <c r="A4034" s="40" t="str">
        <f t="shared" si="1726"/>
        <v>2025-09-26</v>
      </c>
      <c r="B4034" s="40" t="str">
        <f t="shared" si="1727"/>
        <v>SYD</v>
      </c>
      <c r="C4034" s="39" t="str">
        <f t="shared" si="1728"/>
        <v>40644127020</v>
      </c>
      <c r="D4034" s="41" t="str">
        <f t="shared" si="1729"/>
        <v>PKR253719118</v>
      </c>
      <c r="E4034" s="41" t="str">
        <f t="shared" si="1730"/>
        <v>596421510141</v>
      </c>
      <c r="F4034" s="39" t="str">
        <f t="shared" si="1731"/>
        <v>2254231</v>
      </c>
      <c r="G4034" s="39" t="str">
        <f t="shared" si="1732"/>
        <v>WISE EXPRESS(OZPRODUCT)</v>
      </c>
      <c r="H4034" s="41" t="str">
        <f t="shared" si="1733"/>
        <v>윤세은</v>
      </c>
      <c r="I4034" s="39" t="str">
        <f t="shared" si="1734"/>
        <v>22143</v>
      </c>
      <c r="J4034" s="52" t="str">
        <f t="shared" si="1735"/>
        <v/>
      </c>
      <c r="K4034" s="75">
        <f t="shared" si="1736"/>
        <v>1</v>
      </c>
      <c r="L4034" s="76">
        <f t="shared" si="1737"/>
        <v>3</v>
      </c>
      <c r="M4034" s="76">
        <f t="shared" si="1738"/>
        <v>1E-3</v>
      </c>
      <c r="N4034" s="76">
        <f t="shared" si="1739"/>
        <v>3</v>
      </c>
      <c r="O4034" s="42">
        <f t="shared" si="1740"/>
        <v>3</v>
      </c>
      <c r="P4034" s="39" t="str">
        <f t="shared" si="1741"/>
        <v>일반(목록배제,Normal-Manifest Exception)</v>
      </c>
      <c r="Q4034" s="72">
        <f t="shared" si="1742"/>
        <v>150</v>
      </c>
      <c r="R4034" s="43" t="str">
        <f t="shared" si="1743"/>
        <v>5X033</v>
      </c>
      <c r="S4034" s="82" t="str">
        <f t="shared" si="1744"/>
        <v/>
      </c>
      <c r="T4034" s="40">
        <f t="shared" si="1745"/>
        <v>45926</v>
      </c>
      <c r="U4034" s="44">
        <v>2500</v>
      </c>
      <c r="V4034" s="44">
        <f t="shared" si="1746"/>
        <v>0</v>
      </c>
      <c r="W4034" s="77">
        <f t="shared" si="1747"/>
        <v>2500</v>
      </c>
      <c r="X4034" s="78">
        <f t="shared" si="1748"/>
        <v>0</v>
      </c>
      <c r="Y4034" s="44" cm="1">
        <f t="array" ref="Y4034">_xlfn.IFNA(_xlfn.IFS(AND(Q4034&gt;=2000, Q4034&lt;3000), 10000, AND(Q4034&gt;=3000, Q4034&lt;4000), 15000, AND(Q4034&gt;=4000, Q4034&lt;5000), 20000, AND(Q4034&gt;=5000), 25000),0)</f>
        <v>0</v>
      </c>
      <c r="Z4034" s="91">
        <f t="shared" si="1749"/>
        <v>300</v>
      </c>
      <c r="AA4034" s="44">
        <f t="shared" si="1750"/>
        <v>0</v>
      </c>
      <c r="AB4034" s="44"/>
      <c r="AC4034" s="44"/>
      <c r="AD4034" s="44"/>
      <c r="AE4034" s="44">
        <f>VLOOKUP(O4034,정산업데이트!$A$6:$B$12,2,10)</f>
        <v>0</v>
      </c>
      <c r="AF4034" s="44"/>
      <c r="AG4034" s="79">
        <f t="shared" si="1751"/>
        <v>300</v>
      </c>
      <c r="AH4034" s="80">
        <f t="shared" si="1752"/>
        <v>2800</v>
      </c>
      <c r="AJ4034" s="35" t="s">
        <v>20467</v>
      </c>
      <c r="AK4034" s="35" t="s">
        <v>73</v>
      </c>
      <c r="AL4034" s="35" t="s">
        <v>20468</v>
      </c>
      <c r="AM4034" s="35" t="s">
        <v>22631</v>
      </c>
      <c r="AN4034" s="35" t="s">
        <v>22632</v>
      </c>
      <c r="AO4034" s="35" t="s">
        <v>22633</v>
      </c>
      <c r="AP4034" s="35" t="s">
        <v>1186</v>
      </c>
      <c r="AQ4034" s="35" t="s">
        <v>122</v>
      </c>
      <c r="AR4034" s="35">
        <v>1</v>
      </c>
      <c r="AS4034" s="35">
        <v>3</v>
      </c>
      <c r="AT4034" s="35">
        <v>1E-3</v>
      </c>
      <c r="AU4034" s="35">
        <v>3</v>
      </c>
      <c r="AV4034" s="35" t="s">
        <v>8</v>
      </c>
      <c r="AW4034" s="35">
        <v>150</v>
      </c>
      <c r="AX4034" s="35" t="s">
        <v>68</v>
      </c>
      <c r="AY4034" s="35" t="s">
        <v>68</v>
      </c>
      <c r="AZ4034" s="35" t="s">
        <v>68</v>
      </c>
      <c r="BA4034" s="35" t="s">
        <v>68</v>
      </c>
      <c r="BB4034" s="35" t="s">
        <v>68</v>
      </c>
      <c r="BC4034" s="35" t="s">
        <v>141</v>
      </c>
      <c r="BD4034" s="35" t="s">
        <v>79</v>
      </c>
      <c r="BE4034" s="35" t="s">
        <v>80</v>
      </c>
      <c r="BF4034" s="35" t="s">
        <v>122</v>
      </c>
      <c r="BG4034" s="35" t="s">
        <v>69</v>
      </c>
      <c r="BH4034" s="35" t="s">
        <v>22634</v>
      </c>
      <c r="BI4034" s="35" t="s">
        <v>122</v>
      </c>
      <c r="BJ4034" s="35" t="s">
        <v>22635</v>
      </c>
      <c r="BK4034" s="35" t="s">
        <v>867</v>
      </c>
      <c r="BL4034" s="35" t="s">
        <v>122</v>
      </c>
      <c r="BM4034" s="35" t="s">
        <v>79</v>
      </c>
      <c r="BN4034" s="35" t="s">
        <v>70</v>
      </c>
      <c r="BO4034" s="35" t="s">
        <v>71</v>
      </c>
      <c r="BP4034" s="35" t="s">
        <v>122</v>
      </c>
      <c r="BQ4034" s="35" t="s">
        <v>163</v>
      </c>
    </row>
    <row r="4035" spans="1:69" x14ac:dyDescent="0.4">
      <c r="A4035" s="40" t="str">
        <f t="shared" si="1726"/>
        <v>2025-09-26</v>
      </c>
      <c r="B4035" s="40" t="str">
        <f t="shared" si="1727"/>
        <v>SYD</v>
      </c>
      <c r="C4035" s="39" t="str">
        <f t="shared" si="1728"/>
        <v>40644127020</v>
      </c>
      <c r="D4035" s="41" t="str">
        <f t="shared" si="1729"/>
        <v>PKR253719119</v>
      </c>
      <c r="E4035" s="41" t="str">
        <f t="shared" si="1730"/>
        <v>596421510152</v>
      </c>
      <c r="F4035" s="39" t="str">
        <f t="shared" si="1731"/>
        <v>2254231</v>
      </c>
      <c r="G4035" s="39" t="str">
        <f t="shared" si="1732"/>
        <v>WISE EXPRESS(OZPRODUCT)</v>
      </c>
      <c r="H4035" s="41" t="str">
        <f t="shared" si="1733"/>
        <v>박혜리</v>
      </c>
      <c r="I4035" s="39" t="str">
        <f t="shared" si="1734"/>
        <v>34853</v>
      </c>
      <c r="J4035" s="52" t="str">
        <f t="shared" si="1735"/>
        <v/>
      </c>
      <c r="K4035" s="75">
        <f t="shared" si="1736"/>
        <v>1</v>
      </c>
      <c r="L4035" s="76">
        <f t="shared" si="1737"/>
        <v>3</v>
      </c>
      <c r="M4035" s="76">
        <f t="shared" si="1738"/>
        <v>1E-3</v>
      </c>
      <c r="N4035" s="76">
        <f t="shared" si="1739"/>
        <v>3</v>
      </c>
      <c r="O4035" s="42">
        <f t="shared" si="1740"/>
        <v>3</v>
      </c>
      <c r="P4035" s="39" t="str">
        <f t="shared" si="1741"/>
        <v>일반(목록배제,Normal-Manifest Exception)</v>
      </c>
      <c r="Q4035" s="72">
        <f t="shared" si="1742"/>
        <v>150</v>
      </c>
      <c r="R4035" s="43" t="str">
        <f t="shared" si="1743"/>
        <v>5X033</v>
      </c>
      <c r="S4035" s="82" t="str">
        <f t="shared" si="1744"/>
        <v/>
      </c>
      <c r="T4035" s="40">
        <f t="shared" si="1745"/>
        <v>45926</v>
      </c>
      <c r="U4035" s="44">
        <v>2500</v>
      </c>
      <c r="V4035" s="44">
        <f t="shared" si="1746"/>
        <v>0</v>
      </c>
      <c r="W4035" s="77">
        <f t="shared" si="1747"/>
        <v>2500</v>
      </c>
      <c r="X4035" s="78">
        <f t="shared" si="1748"/>
        <v>0</v>
      </c>
      <c r="Y4035" s="44" cm="1">
        <f t="array" ref="Y4035">_xlfn.IFNA(_xlfn.IFS(AND(Q4035&gt;=2000, Q4035&lt;3000), 10000, AND(Q4035&gt;=3000, Q4035&lt;4000), 15000, AND(Q4035&gt;=4000, Q4035&lt;5000), 20000, AND(Q4035&gt;=5000), 25000),0)</f>
        <v>0</v>
      </c>
      <c r="Z4035" s="91">
        <f t="shared" si="1749"/>
        <v>300</v>
      </c>
      <c r="AA4035" s="44">
        <f t="shared" si="1750"/>
        <v>0</v>
      </c>
      <c r="AB4035" s="44"/>
      <c r="AC4035" s="44"/>
      <c r="AD4035" s="44"/>
      <c r="AE4035" s="44">
        <f>VLOOKUP(O4035,정산업데이트!$A$6:$B$12,2,10)</f>
        <v>0</v>
      </c>
      <c r="AF4035" s="44"/>
      <c r="AG4035" s="79">
        <f t="shared" si="1751"/>
        <v>300</v>
      </c>
      <c r="AH4035" s="80">
        <f t="shared" si="1752"/>
        <v>2800</v>
      </c>
      <c r="AJ4035" s="35" t="s">
        <v>20467</v>
      </c>
      <c r="AK4035" s="35" t="s">
        <v>73</v>
      </c>
      <c r="AL4035" s="35" t="s">
        <v>20468</v>
      </c>
      <c r="AM4035" s="35" t="s">
        <v>22636</v>
      </c>
      <c r="AN4035" s="35" t="s">
        <v>22637</v>
      </c>
      <c r="AO4035" s="35" t="s">
        <v>22638</v>
      </c>
      <c r="AP4035" s="35" t="s">
        <v>22639</v>
      </c>
      <c r="AQ4035" s="35" t="s">
        <v>122</v>
      </c>
      <c r="AR4035" s="35">
        <v>1</v>
      </c>
      <c r="AS4035" s="35">
        <v>3</v>
      </c>
      <c r="AT4035" s="35">
        <v>1E-3</v>
      </c>
      <c r="AU4035" s="35">
        <v>3</v>
      </c>
      <c r="AV4035" s="35" t="s">
        <v>8</v>
      </c>
      <c r="AW4035" s="35">
        <v>150</v>
      </c>
      <c r="AX4035" s="35" t="s">
        <v>68</v>
      </c>
      <c r="AY4035" s="35" t="s">
        <v>68</v>
      </c>
      <c r="AZ4035" s="35" t="s">
        <v>68</v>
      </c>
      <c r="BA4035" s="35" t="s">
        <v>68</v>
      </c>
      <c r="BB4035" s="35" t="s">
        <v>68</v>
      </c>
      <c r="BC4035" s="35" t="s">
        <v>141</v>
      </c>
      <c r="BD4035" s="35" t="s">
        <v>79</v>
      </c>
      <c r="BE4035" s="35" t="s">
        <v>80</v>
      </c>
      <c r="BF4035" s="35" t="s">
        <v>122</v>
      </c>
      <c r="BG4035" s="35" t="s">
        <v>69</v>
      </c>
      <c r="BH4035" s="35" t="s">
        <v>22640</v>
      </c>
      <c r="BI4035" s="35" t="s">
        <v>122</v>
      </c>
      <c r="BJ4035" s="35" t="s">
        <v>22641</v>
      </c>
      <c r="BK4035" s="35" t="s">
        <v>867</v>
      </c>
      <c r="BL4035" s="35" t="s">
        <v>122</v>
      </c>
      <c r="BM4035" s="35" t="s">
        <v>79</v>
      </c>
      <c r="BN4035" s="35" t="s">
        <v>70</v>
      </c>
      <c r="BO4035" s="35" t="s">
        <v>71</v>
      </c>
      <c r="BP4035" s="35" t="s">
        <v>122</v>
      </c>
      <c r="BQ4035" s="35" t="s">
        <v>163</v>
      </c>
    </row>
    <row r="4036" spans="1:69" x14ac:dyDescent="0.4">
      <c r="A4036" s="40" t="str">
        <f t="shared" si="1726"/>
        <v>2025-09-26</v>
      </c>
      <c r="B4036" s="40" t="str">
        <f t="shared" si="1727"/>
        <v>SYD</v>
      </c>
      <c r="C4036" s="39" t="str">
        <f t="shared" si="1728"/>
        <v>40644127020</v>
      </c>
      <c r="D4036" s="41" t="str">
        <f t="shared" si="1729"/>
        <v>PKR253719120</v>
      </c>
      <c r="E4036" s="41" t="str">
        <f t="shared" si="1730"/>
        <v>596421510163</v>
      </c>
      <c r="F4036" s="39" t="str">
        <f t="shared" si="1731"/>
        <v>2254231</v>
      </c>
      <c r="G4036" s="39" t="str">
        <f t="shared" si="1732"/>
        <v>WISE EXPRESS(OZPRODUCT)</v>
      </c>
      <c r="H4036" s="41" t="str">
        <f t="shared" si="1733"/>
        <v>박설화</v>
      </c>
      <c r="I4036" s="39" t="str">
        <f t="shared" si="1734"/>
        <v>16979</v>
      </c>
      <c r="J4036" s="52" t="str">
        <f t="shared" si="1735"/>
        <v/>
      </c>
      <c r="K4036" s="75">
        <f t="shared" si="1736"/>
        <v>1</v>
      </c>
      <c r="L4036" s="76">
        <f t="shared" si="1737"/>
        <v>3</v>
      </c>
      <c r="M4036" s="76">
        <f t="shared" si="1738"/>
        <v>1E-3</v>
      </c>
      <c r="N4036" s="76">
        <f t="shared" si="1739"/>
        <v>3</v>
      </c>
      <c r="O4036" s="42">
        <f t="shared" si="1740"/>
        <v>3</v>
      </c>
      <c r="P4036" s="39" t="str">
        <f t="shared" si="1741"/>
        <v>일반(목록배제,Normal-Manifest Exception)</v>
      </c>
      <c r="Q4036" s="72">
        <f t="shared" si="1742"/>
        <v>150</v>
      </c>
      <c r="R4036" s="43" t="str">
        <f t="shared" si="1743"/>
        <v>5X033</v>
      </c>
      <c r="S4036" s="82" t="str">
        <f t="shared" si="1744"/>
        <v/>
      </c>
      <c r="T4036" s="40">
        <f t="shared" si="1745"/>
        <v>45926</v>
      </c>
      <c r="U4036" s="44">
        <v>2500</v>
      </c>
      <c r="V4036" s="44">
        <f t="shared" si="1746"/>
        <v>0</v>
      </c>
      <c r="W4036" s="77">
        <f t="shared" si="1747"/>
        <v>2500</v>
      </c>
      <c r="X4036" s="78">
        <f t="shared" si="1748"/>
        <v>0</v>
      </c>
      <c r="Y4036" s="44" cm="1">
        <f t="array" ref="Y4036">_xlfn.IFNA(_xlfn.IFS(AND(Q4036&gt;=2000, Q4036&lt;3000), 10000, AND(Q4036&gt;=3000, Q4036&lt;4000), 15000, AND(Q4036&gt;=4000, Q4036&lt;5000), 20000, AND(Q4036&gt;=5000), 25000),0)</f>
        <v>0</v>
      </c>
      <c r="Z4036" s="91">
        <f t="shared" si="1749"/>
        <v>300</v>
      </c>
      <c r="AA4036" s="44">
        <f t="shared" si="1750"/>
        <v>0</v>
      </c>
      <c r="AB4036" s="44"/>
      <c r="AC4036" s="44"/>
      <c r="AD4036" s="44"/>
      <c r="AE4036" s="44">
        <f>VLOOKUP(O4036,정산업데이트!$A$6:$B$12,2,10)</f>
        <v>0</v>
      </c>
      <c r="AF4036" s="44"/>
      <c r="AG4036" s="79">
        <f t="shared" si="1751"/>
        <v>300</v>
      </c>
      <c r="AH4036" s="80">
        <f t="shared" si="1752"/>
        <v>2800</v>
      </c>
      <c r="AJ4036" s="35" t="s">
        <v>20467</v>
      </c>
      <c r="AK4036" s="35" t="s">
        <v>73</v>
      </c>
      <c r="AL4036" s="35" t="s">
        <v>20468</v>
      </c>
      <c r="AM4036" s="35" t="s">
        <v>22642</v>
      </c>
      <c r="AN4036" s="35" t="s">
        <v>22643</v>
      </c>
      <c r="AO4036" s="35" t="s">
        <v>22644</v>
      </c>
      <c r="AP4036" s="35" t="s">
        <v>22645</v>
      </c>
      <c r="AQ4036" s="35" t="s">
        <v>122</v>
      </c>
      <c r="AR4036" s="35">
        <v>1</v>
      </c>
      <c r="AS4036" s="35">
        <v>3</v>
      </c>
      <c r="AT4036" s="35">
        <v>1E-3</v>
      </c>
      <c r="AU4036" s="35">
        <v>3</v>
      </c>
      <c r="AV4036" s="35" t="s">
        <v>8</v>
      </c>
      <c r="AW4036" s="35">
        <v>150</v>
      </c>
      <c r="AX4036" s="35" t="s">
        <v>68</v>
      </c>
      <c r="AY4036" s="35" t="s">
        <v>68</v>
      </c>
      <c r="AZ4036" s="35" t="s">
        <v>68</v>
      </c>
      <c r="BA4036" s="35" t="s">
        <v>68</v>
      </c>
      <c r="BB4036" s="35" t="s">
        <v>68</v>
      </c>
      <c r="BC4036" s="35" t="s">
        <v>141</v>
      </c>
      <c r="BD4036" s="35" t="s">
        <v>79</v>
      </c>
      <c r="BE4036" s="35" t="s">
        <v>80</v>
      </c>
      <c r="BF4036" s="35" t="s">
        <v>122</v>
      </c>
      <c r="BG4036" s="35" t="s">
        <v>69</v>
      </c>
      <c r="BH4036" s="35" t="s">
        <v>22646</v>
      </c>
      <c r="BI4036" s="35" t="s">
        <v>122</v>
      </c>
      <c r="BJ4036" s="35" t="s">
        <v>22647</v>
      </c>
      <c r="BK4036" s="35" t="s">
        <v>867</v>
      </c>
      <c r="BL4036" s="35" t="s">
        <v>122</v>
      </c>
      <c r="BM4036" s="35" t="s">
        <v>79</v>
      </c>
      <c r="BN4036" s="35" t="s">
        <v>70</v>
      </c>
      <c r="BO4036" s="35" t="s">
        <v>71</v>
      </c>
      <c r="BP4036" s="35" t="s">
        <v>122</v>
      </c>
      <c r="BQ4036" s="35" t="s">
        <v>163</v>
      </c>
    </row>
    <row r="4037" spans="1:69" x14ac:dyDescent="0.4">
      <c r="A4037" s="40" t="str">
        <f t="shared" si="1726"/>
        <v>2025-09-26</v>
      </c>
      <c r="B4037" s="40" t="str">
        <f t="shared" si="1727"/>
        <v>SYD</v>
      </c>
      <c r="C4037" s="39" t="str">
        <f t="shared" si="1728"/>
        <v>40644127020</v>
      </c>
      <c r="D4037" s="41" t="str">
        <f t="shared" si="1729"/>
        <v>PKR253719121</v>
      </c>
      <c r="E4037" s="41" t="str">
        <f t="shared" si="1730"/>
        <v>596421510174</v>
      </c>
      <c r="F4037" s="39" t="str">
        <f t="shared" si="1731"/>
        <v>2254231</v>
      </c>
      <c r="G4037" s="39" t="str">
        <f t="shared" si="1732"/>
        <v>WISE EXPRESS(OZPRODUCT)</v>
      </c>
      <c r="H4037" s="41" t="str">
        <f t="shared" si="1733"/>
        <v>신유진</v>
      </c>
      <c r="I4037" s="39" t="str">
        <f t="shared" si="1734"/>
        <v>61424</v>
      </c>
      <c r="J4037" s="52" t="str">
        <f t="shared" si="1735"/>
        <v/>
      </c>
      <c r="K4037" s="75">
        <f t="shared" si="1736"/>
        <v>1</v>
      </c>
      <c r="L4037" s="76">
        <f t="shared" si="1737"/>
        <v>3</v>
      </c>
      <c r="M4037" s="76">
        <f t="shared" si="1738"/>
        <v>1E-3</v>
      </c>
      <c r="N4037" s="76">
        <f t="shared" si="1739"/>
        <v>3</v>
      </c>
      <c r="O4037" s="42">
        <f t="shared" si="1740"/>
        <v>3</v>
      </c>
      <c r="P4037" s="39" t="str">
        <f t="shared" si="1741"/>
        <v>일반(목록배제,Normal-Manifest Exception)</v>
      </c>
      <c r="Q4037" s="72">
        <f t="shared" si="1742"/>
        <v>80</v>
      </c>
      <c r="R4037" s="43" t="str">
        <f t="shared" si="1743"/>
        <v>5X033</v>
      </c>
      <c r="S4037" s="82" t="str">
        <f t="shared" si="1744"/>
        <v/>
      </c>
      <c r="T4037" s="40">
        <f t="shared" si="1745"/>
        <v>45926</v>
      </c>
      <c r="U4037" s="44">
        <v>2500</v>
      </c>
      <c r="V4037" s="44">
        <f t="shared" si="1746"/>
        <v>0</v>
      </c>
      <c r="W4037" s="77">
        <f t="shared" si="1747"/>
        <v>2500</v>
      </c>
      <c r="X4037" s="78">
        <f t="shared" si="1748"/>
        <v>0</v>
      </c>
      <c r="Y4037" s="44" cm="1">
        <f t="array" ref="Y4037">_xlfn.IFNA(_xlfn.IFS(AND(Q4037&gt;=2000, Q4037&lt;3000), 10000, AND(Q4037&gt;=3000, Q4037&lt;4000), 15000, AND(Q4037&gt;=4000, Q4037&lt;5000), 20000, AND(Q4037&gt;=5000), 25000),0)</f>
        <v>0</v>
      </c>
      <c r="Z4037" s="91">
        <f t="shared" si="1749"/>
        <v>300</v>
      </c>
      <c r="AA4037" s="44">
        <f t="shared" si="1750"/>
        <v>0</v>
      </c>
      <c r="AB4037" s="44"/>
      <c r="AC4037" s="44"/>
      <c r="AD4037" s="44"/>
      <c r="AE4037" s="44">
        <f>VLOOKUP(O4037,정산업데이트!$A$6:$B$12,2,10)</f>
        <v>0</v>
      </c>
      <c r="AF4037" s="44"/>
      <c r="AG4037" s="79">
        <f t="shared" si="1751"/>
        <v>300</v>
      </c>
      <c r="AH4037" s="80">
        <f t="shared" si="1752"/>
        <v>2800</v>
      </c>
      <c r="AJ4037" s="35" t="s">
        <v>20467</v>
      </c>
      <c r="AK4037" s="35" t="s">
        <v>73</v>
      </c>
      <c r="AL4037" s="35" t="s">
        <v>20468</v>
      </c>
      <c r="AM4037" s="35" t="s">
        <v>22648</v>
      </c>
      <c r="AN4037" s="35" t="s">
        <v>10852</v>
      </c>
      <c r="AO4037" s="35" t="s">
        <v>22649</v>
      </c>
      <c r="AP4037" s="35" t="s">
        <v>1565</v>
      </c>
      <c r="AQ4037" s="35" t="s">
        <v>122</v>
      </c>
      <c r="AR4037" s="35">
        <v>1</v>
      </c>
      <c r="AS4037" s="35">
        <v>3</v>
      </c>
      <c r="AT4037" s="35">
        <v>1E-3</v>
      </c>
      <c r="AU4037" s="35">
        <v>3</v>
      </c>
      <c r="AV4037" s="35" t="s">
        <v>8</v>
      </c>
      <c r="AW4037" s="35">
        <v>80</v>
      </c>
      <c r="AX4037" s="35" t="s">
        <v>68</v>
      </c>
      <c r="AY4037" s="35" t="s">
        <v>68</v>
      </c>
      <c r="AZ4037" s="35" t="s">
        <v>68</v>
      </c>
      <c r="BA4037" s="35" t="s">
        <v>68</v>
      </c>
      <c r="BB4037" s="35" t="s">
        <v>68</v>
      </c>
      <c r="BC4037" s="35" t="s">
        <v>141</v>
      </c>
      <c r="BD4037" s="35" t="s">
        <v>79</v>
      </c>
      <c r="BE4037" s="35" t="s">
        <v>80</v>
      </c>
      <c r="BF4037" s="35" t="s">
        <v>122</v>
      </c>
      <c r="BG4037" s="35" t="s">
        <v>69</v>
      </c>
      <c r="BH4037" s="35" t="s">
        <v>22650</v>
      </c>
      <c r="BI4037" s="35" t="s">
        <v>122</v>
      </c>
      <c r="BJ4037" s="35" t="s">
        <v>22651</v>
      </c>
      <c r="BK4037" s="35" t="s">
        <v>867</v>
      </c>
      <c r="BL4037" s="35" t="s">
        <v>122</v>
      </c>
      <c r="BM4037" s="35" t="s">
        <v>79</v>
      </c>
      <c r="BN4037" s="35" t="s">
        <v>70</v>
      </c>
      <c r="BO4037" s="35" t="s">
        <v>71</v>
      </c>
      <c r="BP4037" s="35" t="s">
        <v>122</v>
      </c>
      <c r="BQ4037" s="35" t="s">
        <v>163</v>
      </c>
    </row>
    <row r="4038" spans="1:69" x14ac:dyDescent="0.4">
      <c r="A4038" s="40" t="str">
        <f t="shared" ref="A4038:A4101" si="1753">AJ4038</f>
        <v>2025-09-26</v>
      </c>
      <c r="B4038" s="40" t="str">
        <f t="shared" ref="B4038:B4101" si="1754">AK4038</f>
        <v>SYD</v>
      </c>
      <c r="C4038" s="39" t="str">
        <f t="shared" ref="C4038:C4101" si="1755">AL4038</f>
        <v>40644127020</v>
      </c>
      <c r="D4038" s="41" t="str">
        <f t="shared" ref="D4038:D4101" si="1756">AM4038</f>
        <v>PKR253725241</v>
      </c>
      <c r="E4038" s="41" t="str">
        <f t="shared" ref="E4038:E4101" si="1757">BH4038</f>
        <v>596421511504</v>
      </c>
      <c r="F4038" s="39" t="str">
        <f t="shared" ref="F4038:F4101" si="1758">BC4038</f>
        <v>2254239</v>
      </c>
      <c r="G4038" s="39" t="str">
        <f t="shared" ref="G4038:G4101" si="1759">BD4038</f>
        <v>WISE EXPRESS(BIOSYDNEY)</v>
      </c>
      <c r="H4038" s="41" t="str">
        <f t="shared" ref="H4038:H4101" si="1760">AN4038</f>
        <v>이유정</v>
      </c>
      <c r="I4038" s="39" t="str">
        <f t="shared" ref="I4038:I4101" si="1761">AP4038</f>
        <v>39320</v>
      </c>
      <c r="J4038" s="52" t="str">
        <f t="shared" ref="J4038:J4101" si="1762">AQ4038</f>
        <v/>
      </c>
      <c r="K4038" s="75">
        <f t="shared" ref="K4038:K4101" si="1763">AR4038</f>
        <v>1</v>
      </c>
      <c r="L4038" s="76">
        <f t="shared" ref="L4038:L4101" si="1764">AS4038</f>
        <v>1</v>
      </c>
      <c r="M4038" s="76">
        <f t="shared" ref="M4038:M4101" si="1765">AT4038</f>
        <v>1E-3</v>
      </c>
      <c r="N4038" s="76">
        <f t="shared" ref="N4038:N4101" si="1766">AU4038</f>
        <v>1</v>
      </c>
      <c r="O4038" s="42">
        <f t="shared" ref="O4038:O4101" si="1767">CEILING(MAX(L4038:N4038)/K4038,0.5)</f>
        <v>1</v>
      </c>
      <c r="P4038" s="39" t="str">
        <f t="shared" ref="P4038:P4101" si="1768">AV4038</f>
        <v>일반(목록배제,Normal-Manifest Exception)</v>
      </c>
      <c r="Q4038" s="72">
        <f t="shared" ref="Q4038:Q4101" si="1769">AW4038</f>
        <v>110</v>
      </c>
      <c r="R4038" s="43" t="str">
        <f t="shared" ref="R4038:R4101" si="1770">BK4038</f>
        <v>5X033</v>
      </c>
      <c r="S4038" s="82" t="str">
        <f t="shared" ref="S4038:S4101" si="1771">BL4038</f>
        <v/>
      </c>
      <c r="T4038" s="40">
        <f t="shared" ref="T4038:T4101" si="1772">DATE(YEAR(A4038),MONTH(A4038),DAY(A4038))</f>
        <v>45926</v>
      </c>
      <c r="U4038" s="44">
        <v>2500</v>
      </c>
      <c r="V4038" s="44">
        <f t="shared" ref="V4038:V4101" si="1773">IF(O4038&gt;5,CEILING(O4038-5,1)*100,0)</f>
        <v>0</v>
      </c>
      <c r="W4038" s="77">
        <f t="shared" ref="W4038:W4101" si="1774">SUM(U4038:V4038)</f>
        <v>2500</v>
      </c>
      <c r="X4038" s="78">
        <f t="shared" ref="X4038:X4101" si="1775">(K4038-1)*2500</f>
        <v>0</v>
      </c>
      <c r="Y4038" s="44" cm="1">
        <f t="array" ref="Y4038">_xlfn.IFNA(_xlfn.IFS(AND(Q4038&gt;=2000, Q4038&lt;3000), 10000, AND(Q4038&gt;=3000, Q4038&lt;4000), 15000, AND(Q4038&gt;=4000, Q4038&lt;5000), 20000, AND(Q4038&gt;=5000), 25000),0)</f>
        <v>0</v>
      </c>
      <c r="Z4038" s="91">
        <f t="shared" ref="Z4038:Z4101" si="1776">IF(OR(P4038="일반(목록배제,Normal-Manifest Exception)",P4038="간이(Simple)",P4038="목록취하(허용배제,Manifest-Drop)",P4038="일반(NORMAL)"),300,0)</f>
        <v>300</v>
      </c>
      <c r="AA4038" s="44">
        <f t="shared" ref="AA4038:AA4101" si="1777">IF(LEFT(AP4038,2)="63",3000,0)</f>
        <v>0</v>
      </c>
      <c r="AB4038" s="44"/>
      <c r="AC4038" s="44"/>
      <c r="AD4038" s="44"/>
      <c r="AE4038" s="44">
        <f>VLOOKUP(O4038,정산업데이트!$A$6:$B$12,2,10)</f>
        <v>0</v>
      </c>
      <c r="AF4038" s="44"/>
      <c r="AG4038" s="79">
        <f t="shared" ref="AG4038:AG4101" si="1778">X4038+Y4038+Z4038+AA4038+AB4038+AE4038+AF4038</f>
        <v>300</v>
      </c>
      <c r="AH4038" s="80">
        <f t="shared" ref="AH4038:AH4101" si="1779">SUM(AG4038,W4038)</f>
        <v>2800</v>
      </c>
      <c r="AJ4038" s="35" t="s">
        <v>20467</v>
      </c>
      <c r="AK4038" s="35" t="s">
        <v>73</v>
      </c>
      <c r="AL4038" s="35" t="s">
        <v>20468</v>
      </c>
      <c r="AM4038" s="35" t="s">
        <v>22652</v>
      </c>
      <c r="AN4038" s="35" t="s">
        <v>369</v>
      </c>
      <c r="AO4038" s="35" t="s">
        <v>22653</v>
      </c>
      <c r="AP4038" s="35" t="s">
        <v>22654</v>
      </c>
      <c r="AQ4038" s="35" t="s">
        <v>122</v>
      </c>
      <c r="AR4038" s="35">
        <v>1</v>
      </c>
      <c r="AS4038" s="35">
        <v>1</v>
      </c>
      <c r="AT4038" s="35">
        <v>1E-3</v>
      </c>
      <c r="AU4038" s="35">
        <v>1</v>
      </c>
      <c r="AV4038" s="35" t="s">
        <v>8</v>
      </c>
      <c r="AW4038" s="35">
        <v>110</v>
      </c>
      <c r="AX4038" s="35" t="s">
        <v>68</v>
      </c>
      <c r="AY4038" s="35" t="s">
        <v>68</v>
      </c>
      <c r="AZ4038" s="35" t="s">
        <v>68</v>
      </c>
      <c r="BA4038" s="35" t="s">
        <v>68</v>
      </c>
      <c r="BB4038" s="35" t="s">
        <v>68</v>
      </c>
      <c r="BC4038" s="35" t="s">
        <v>126</v>
      </c>
      <c r="BD4038" s="35" t="s">
        <v>90</v>
      </c>
      <c r="BE4038" s="35" t="s">
        <v>111</v>
      </c>
      <c r="BF4038" s="35" t="s">
        <v>122</v>
      </c>
      <c r="BG4038" s="35" t="s">
        <v>69</v>
      </c>
      <c r="BH4038" s="35" t="s">
        <v>22655</v>
      </c>
      <c r="BI4038" s="35" t="s">
        <v>122</v>
      </c>
      <c r="BJ4038" s="35" t="s">
        <v>22656</v>
      </c>
      <c r="BK4038" s="35" t="s">
        <v>867</v>
      </c>
      <c r="BL4038" s="35" t="s">
        <v>122</v>
      </c>
      <c r="BM4038" s="35" t="s">
        <v>90</v>
      </c>
      <c r="BN4038" s="35" t="s">
        <v>70</v>
      </c>
      <c r="BO4038" s="35" t="s">
        <v>71</v>
      </c>
      <c r="BP4038" s="35" t="s">
        <v>122</v>
      </c>
      <c r="BQ4038" s="35" t="s">
        <v>163</v>
      </c>
    </row>
    <row r="4039" spans="1:69" x14ac:dyDescent="0.4">
      <c r="A4039" s="40" t="str">
        <f t="shared" si="1753"/>
        <v>2025-09-26</v>
      </c>
      <c r="B4039" s="40" t="str">
        <f t="shared" si="1754"/>
        <v>SYD</v>
      </c>
      <c r="C4039" s="39" t="str">
        <f t="shared" si="1755"/>
        <v>40644127020</v>
      </c>
      <c r="D4039" s="41" t="str">
        <f t="shared" si="1756"/>
        <v>PKR253725242</v>
      </c>
      <c r="E4039" s="41" t="str">
        <f t="shared" si="1757"/>
        <v>596421511515</v>
      </c>
      <c r="F4039" s="39" t="str">
        <f t="shared" si="1758"/>
        <v>2254239</v>
      </c>
      <c r="G4039" s="39" t="str">
        <f t="shared" si="1759"/>
        <v>WISE EXPRESS(BIOSYDNEY)</v>
      </c>
      <c r="H4039" s="41" t="str">
        <f t="shared" si="1760"/>
        <v>김영주</v>
      </c>
      <c r="I4039" s="39" t="str">
        <f t="shared" si="1761"/>
        <v>58566</v>
      </c>
      <c r="J4039" s="52" t="str">
        <f t="shared" si="1762"/>
        <v>일반전환</v>
      </c>
      <c r="K4039" s="75">
        <f t="shared" si="1763"/>
        <v>1</v>
      </c>
      <c r="L4039" s="76">
        <f t="shared" si="1764"/>
        <v>1</v>
      </c>
      <c r="M4039" s="76">
        <f t="shared" si="1765"/>
        <v>1E-3</v>
      </c>
      <c r="N4039" s="76">
        <f t="shared" si="1766"/>
        <v>1</v>
      </c>
      <c r="O4039" s="42">
        <f t="shared" si="1767"/>
        <v>1</v>
      </c>
      <c r="P4039" s="39" t="str">
        <f t="shared" si="1768"/>
        <v>일반(목록배제,Normal-Manifest Exception)</v>
      </c>
      <c r="Q4039" s="72">
        <f t="shared" si="1769"/>
        <v>100</v>
      </c>
      <c r="R4039" s="43" t="str">
        <f t="shared" si="1770"/>
        <v>5X033</v>
      </c>
      <c r="S4039" s="82" t="str">
        <f t="shared" si="1771"/>
        <v/>
      </c>
      <c r="T4039" s="40">
        <f t="shared" si="1772"/>
        <v>45926</v>
      </c>
      <c r="U4039" s="44">
        <v>2500</v>
      </c>
      <c r="V4039" s="44">
        <f t="shared" si="1773"/>
        <v>0</v>
      </c>
      <c r="W4039" s="77">
        <f t="shared" si="1774"/>
        <v>2500</v>
      </c>
      <c r="X4039" s="78">
        <f t="shared" si="1775"/>
        <v>0</v>
      </c>
      <c r="Y4039" s="44" cm="1">
        <f t="array" ref="Y4039">_xlfn.IFNA(_xlfn.IFS(AND(Q4039&gt;=2000, Q4039&lt;3000), 10000, AND(Q4039&gt;=3000, Q4039&lt;4000), 15000, AND(Q4039&gt;=4000, Q4039&lt;5000), 20000, AND(Q4039&gt;=5000), 25000),0)</f>
        <v>0</v>
      </c>
      <c r="Z4039" s="91">
        <f t="shared" si="1776"/>
        <v>300</v>
      </c>
      <c r="AA4039" s="44">
        <f t="shared" si="1777"/>
        <v>0</v>
      </c>
      <c r="AB4039" s="44"/>
      <c r="AC4039" s="44"/>
      <c r="AD4039" s="44"/>
      <c r="AE4039" s="44">
        <f>VLOOKUP(O4039,정산업데이트!$A$6:$B$12,2,10)</f>
        <v>0</v>
      </c>
      <c r="AF4039" s="44"/>
      <c r="AG4039" s="79">
        <f t="shared" si="1778"/>
        <v>300</v>
      </c>
      <c r="AH4039" s="80">
        <f t="shared" si="1779"/>
        <v>2800</v>
      </c>
      <c r="AJ4039" s="35" t="s">
        <v>20467</v>
      </c>
      <c r="AK4039" s="35" t="s">
        <v>73</v>
      </c>
      <c r="AL4039" s="35" t="s">
        <v>20468</v>
      </c>
      <c r="AM4039" s="35" t="s">
        <v>22657</v>
      </c>
      <c r="AN4039" s="35" t="s">
        <v>213</v>
      </c>
      <c r="AO4039" s="35" t="s">
        <v>22658</v>
      </c>
      <c r="AP4039" s="35" t="s">
        <v>22659</v>
      </c>
      <c r="AQ4039" s="35" t="s">
        <v>85</v>
      </c>
      <c r="AR4039" s="35">
        <v>1</v>
      </c>
      <c r="AS4039" s="35">
        <v>1</v>
      </c>
      <c r="AT4039" s="35">
        <v>1E-3</v>
      </c>
      <c r="AU4039" s="35">
        <v>1</v>
      </c>
      <c r="AV4039" s="35" t="s">
        <v>8</v>
      </c>
      <c r="AW4039" s="35">
        <v>100</v>
      </c>
      <c r="AX4039" s="35" t="s">
        <v>68</v>
      </c>
      <c r="AY4039" s="35" t="s">
        <v>68</v>
      </c>
      <c r="AZ4039" s="35" t="s">
        <v>68</v>
      </c>
      <c r="BA4039" s="35" t="s">
        <v>68</v>
      </c>
      <c r="BB4039" s="35" t="s">
        <v>68</v>
      </c>
      <c r="BC4039" s="35" t="s">
        <v>126</v>
      </c>
      <c r="BD4039" s="35" t="s">
        <v>90</v>
      </c>
      <c r="BE4039" s="35" t="s">
        <v>111</v>
      </c>
      <c r="BF4039" s="35" t="s">
        <v>122</v>
      </c>
      <c r="BG4039" s="35" t="s">
        <v>69</v>
      </c>
      <c r="BH4039" s="35" t="s">
        <v>22660</v>
      </c>
      <c r="BI4039" s="35" t="s">
        <v>122</v>
      </c>
      <c r="BJ4039" s="35" t="s">
        <v>22661</v>
      </c>
      <c r="BK4039" s="35" t="s">
        <v>867</v>
      </c>
      <c r="BL4039" s="35" t="s">
        <v>122</v>
      </c>
      <c r="BM4039" s="35" t="s">
        <v>90</v>
      </c>
      <c r="BN4039" s="35" t="s">
        <v>70</v>
      </c>
      <c r="BO4039" s="35" t="s">
        <v>71</v>
      </c>
      <c r="BP4039" s="35" t="s">
        <v>122</v>
      </c>
      <c r="BQ4039" s="35" t="s">
        <v>163</v>
      </c>
    </row>
    <row r="4040" spans="1:69" x14ac:dyDescent="0.4">
      <c r="A4040" s="40" t="str">
        <f t="shared" si="1753"/>
        <v>2025-09-26</v>
      </c>
      <c r="B4040" s="40" t="str">
        <f t="shared" si="1754"/>
        <v>SYD</v>
      </c>
      <c r="C4040" s="39" t="str">
        <f t="shared" si="1755"/>
        <v>40644127020</v>
      </c>
      <c r="D4040" s="41" t="str">
        <f t="shared" si="1756"/>
        <v>PKR253725243</v>
      </c>
      <c r="E4040" s="41" t="str">
        <f t="shared" si="1757"/>
        <v>596421511526</v>
      </c>
      <c r="F4040" s="39" t="str">
        <f t="shared" si="1758"/>
        <v>2254239</v>
      </c>
      <c r="G4040" s="39" t="str">
        <f t="shared" si="1759"/>
        <v>WISE EXPRESS(BIOSYDNEY)</v>
      </c>
      <c r="H4040" s="41" t="str">
        <f t="shared" si="1760"/>
        <v>고희숙</v>
      </c>
      <c r="I4040" s="39" t="str">
        <f t="shared" si="1761"/>
        <v>54085</v>
      </c>
      <c r="J4040" s="52" t="str">
        <f t="shared" si="1762"/>
        <v/>
      </c>
      <c r="K4040" s="75">
        <f t="shared" si="1763"/>
        <v>1</v>
      </c>
      <c r="L4040" s="76">
        <f t="shared" si="1764"/>
        <v>1</v>
      </c>
      <c r="M4040" s="76">
        <f t="shared" si="1765"/>
        <v>1E-3</v>
      </c>
      <c r="N4040" s="76">
        <f t="shared" si="1766"/>
        <v>1</v>
      </c>
      <c r="O4040" s="42">
        <f t="shared" si="1767"/>
        <v>1</v>
      </c>
      <c r="P4040" s="39" t="str">
        <f t="shared" si="1768"/>
        <v>일반(목록배제,Normal-Manifest Exception)</v>
      </c>
      <c r="Q4040" s="72">
        <f t="shared" si="1769"/>
        <v>110</v>
      </c>
      <c r="R4040" s="43" t="str">
        <f t="shared" si="1770"/>
        <v>5X033</v>
      </c>
      <c r="S4040" s="82" t="str">
        <f t="shared" si="1771"/>
        <v/>
      </c>
      <c r="T4040" s="40">
        <f t="shared" si="1772"/>
        <v>45926</v>
      </c>
      <c r="U4040" s="44">
        <v>2500</v>
      </c>
      <c r="V4040" s="44">
        <f t="shared" si="1773"/>
        <v>0</v>
      </c>
      <c r="W4040" s="77">
        <f t="shared" si="1774"/>
        <v>2500</v>
      </c>
      <c r="X4040" s="78">
        <f t="shared" si="1775"/>
        <v>0</v>
      </c>
      <c r="Y4040" s="44" cm="1">
        <f t="array" ref="Y4040">_xlfn.IFNA(_xlfn.IFS(AND(Q4040&gt;=2000, Q4040&lt;3000), 10000, AND(Q4040&gt;=3000, Q4040&lt;4000), 15000, AND(Q4040&gt;=4000, Q4040&lt;5000), 20000, AND(Q4040&gt;=5000), 25000),0)</f>
        <v>0</v>
      </c>
      <c r="Z4040" s="91">
        <f t="shared" si="1776"/>
        <v>300</v>
      </c>
      <c r="AA4040" s="44">
        <f t="shared" si="1777"/>
        <v>0</v>
      </c>
      <c r="AB4040" s="44"/>
      <c r="AC4040" s="44"/>
      <c r="AD4040" s="44"/>
      <c r="AE4040" s="44">
        <f>VLOOKUP(O4040,정산업데이트!$A$6:$B$12,2,10)</f>
        <v>0</v>
      </c>
      <c r="AF4040" s="44"/>
      <c r="AG4040" s="79">
        <f t="shared" si="1778"/>
        <v>300</v>
      </c>
      <c r="AH4040" s="80">
        <f t="shared" si="1779"/>
        <v>2800</v>
      </c>
      <c r="AJ4040" s="35" t="s">
        <v>20467</v>
      </c>
      <c r="AK4040" s="35" t="s">
        <v>73</v>
      </c>
      <c r="AL4040" s="35" t="s">
        <v>20468</v>
      </c>
      <c r="AM4040" s="35" t="s">
        <v>22662</v>
      </c>
      <c r="AN4040" s="35" t="s">
        <v>995</v>
      </c>
      <c r="AO4040" s="35" t="s">
        <v>996</v>
      </c>
      <c r="AP4040" s="35" t="s">
        <v>827</v>
      </c>
      <c r="AQ4040" s="35" t="s">
        <v>122</v>
      </c>
      <c r="AR4040" s="35">
        <v>1</v>
      </c>
      <c r="AS4040" s="35">
        <v>1</v>
      </c>
      <c r="AT4040" s="35">
        <v>1E-3</v>
      </c>
      <c r="AU4040" s="35">
        <v>1</v>
      </c>
      <c r="AV4040" s="35" t="s">
        <v>8</v>
      </c>
      <c r="AW4040" s="35">
        <v>110</v>
      </c>
      <c r="AX4040" s="35" t="s">
        <v>68</v>
      </c>
      <c r="AY4040" s="35" t="s">
        <v>68</v>
      </c>
      <c r="AZ4040" s="35" t="s">
        <v>68</v>
      </c>
      <c r="BA4040" s="35" t="s">
        <v>68</v>
      </c>
      <c r="BB4040" s="35" t="s">
        <v>68</v>
      </c>
      <c r="BC4040" s="35" t="s">
        <v>126</v>
      </c>
      <c r="BD4040" s="35" t="s">
        <v>90</v>
      </c>
      <c r="BE4040" s="35" t="s">
        <v>111</v>
      </c>
      <c r="BF4040" s="35" t="s">
        <v>122</v>
      </c>
      <c r="BG4040" s="35" t="s">
        <v>69</v>
      </c>
      <c r="BH4040" s="35" t="s">
        <v>22663</v>
      </c>
      <c r="BI4040" s="35" t="s">
        <v>122</v>
      </c>
      <c r="BJ4040" s="35" t="s">
        <v>22664</v>
      </c>
      <c r="BK4040" s="35" t="s">
        <v>867</v>
      </c>
      <c r="BL4040" s="35" t="s">
        <v>122</v>
      </c>
      <c r="BM4040" s="35" t="s">
        <v>90</v>
      </c>
      <c r="BN4040" s="35" t="s">
        <v>70</v>
      </c>
      <c r="BO4040" s="35" t="s">
        <v>71</v>
      </c>
      <c r="BP4040" s="35" t="s">
        <v>122</v>
      </c>
      <c r="BQ4040" s="35" t="s">
        <v>163</v>
      </c>
    </row>
    <row r="4041" spans="1:69" x14ac:dyDescent="0.4">
      <c r="A4041" s="40" t="str">
        <f t="shared" si="1753"/>
        <v>2025-09-26</v>
      </c>
      <c r="B4041" s="40" t="str">
        <f t="shared" si="1754"/>
        <v>SYD</v>
      </c>
      <c r="C4041" s="39" t="str">
        <f t="shared" si="1755"/>
        <v>40644127020</v>
      </c>
      <c r="D4041" s="41" t="str">
        <f t="shared" si="1756"/>
        <v>PKR253725244</v>
      </c>
      <c r="E4041" s="41" t="str">
        <f t="shared" si="1757"/>
        <v>596421511530</v>
      </c>
      <c r="F4041" s="39" t="str">
        <f t="shared" si="1758"/>
        <v>2254239</v>
      </c>
      <c r="G4041" s="39" t="str">
        <f t="shared" si="1759"/>
        <v>WISE EXPRESS(BIOSYDNEY)</v>
      </c>
      <c r="H4041" s="41" t="str">
        <f t="shared" si="1760"/>
        <v>이인우</v>
      </c>
      <c r="I4041" s="39" t="str">
        <f t="shared" si="1761"/>
        <v>56128</v>
      </c>
      <c r="J4041" s="52" t="str">
        <f t="shared" si="1762"/>
        <v/>
      </c>
      <c r="K4041" s="75">
        <f t="shared" si="1763"/>
        <v>1</v>
      </c>
      <c r="L4041" s="76">
        <f t="shared" si="1764"/>
        <v>1</v>
      </c>
      <c r="M4041" s="76">
        <f t="shared" si="1765"/>
        <v>1E-3</v>
      </c>
      <c r="N4041" s="76">
        <f t="shared" si="1766"/>
        <v>1</v>
      </c>
      <c r="O4041" s="42">
        <f t="shared" si="1767"/>
        <v>1</v>
      </c>
      <c r="P4041" s="39" t="str">
        <f t="shared" si="1768"/>
        <v>일반(목록배제,Normal-Manifest Exception)</v>
      </c>
      <c r="Q4041" s="72">
        <f t="shared" si="1769"/>
        <v>110</v>
      </c>
      <c r="R4041" s="43" t="str">
        <f t="shared" si="1770"/>
        <v>5X033</v>
      </c>
      <c r="S4041" s="82" t="str">
        <f t="shared" si="1771"/>
        <v/>
      </c>
      <c r="T4041" s="40">
        <f t="shared" si="1772"/>
        <v>45926</v>
      </c>
      <c r="U4041" s="44">
        <v>2500</v>
      </c>
      <c r="V4041" s="44">
        <f t="shared" si="1773"/>
        <v>0</v>
      </c>
      <c r="W4041" s="77">
        <f t="shared" si="1774"/>
        <v>2500</v>
      </c>
      <c r="X4041" s="78">
        <f t="shared" si="1775"/>
        <v>0</v>
      </c>
      <c r="Y4041" s="44" cm="1">
        <f t="array" ref="Y4041">_xlfn.IFNA(_xlfn.IFS(AND(Q4041&gt;=2000, Q4041&lt;3000), 10000, AND(Q4041&gt;=3000, Q4041&lt;4000), 15000, AND(Q4041&gt;=4000, Q4041&lt;5000), 20000, AND(Q4041&gt;=5000), 25000),0)</f>
        <v>0</v>
      </c>
      <c r="Z4041" s="91">
        <f t="shared" si="1776"/>
        <v>300</v>
      </c>
      <c r="AA4041" s="44">
        <f t="shared" si="1777"/>
        <v>0</v>
      </c>
      <c r="AB4041" s="44"/>
      <c r="AC4041" s="44"/>
      <c r="AD4041" s="44"/>
      <c r="AE4041" s="44">
        <f>VLOOKUP(O4041,정산업데이트!$A$6:$B$12,2,10)</f>
        <v>0</v>
      </c>
      <c r="AF4041" s="44"/>
      <c r="AG4041" s="79">
        <f t="shared" si="1778"/>
        <v>300</v>
      </c>
      <c r="AH4041" s="80">
        <f t="shared" si="1779"/>
        <v>2800</v>
      </c>
      <c r="AJ4041" s="35" t="s">
        <v>20467</v>
      </c>
      <c r="AK4041" s="35" t="s">
        <v>73</v>
      </c>
      <c r="AL4041" s="35" t="s">
        <v>20468</v>
      </c>
      <c r="AM4041" s="35" t="s">
        <v>22665</v>
      </c>
      <c r="AN4041" s="35" t="s">
        <v>22666</v>
      </c>
      <c r="AO4041" s="35" t="s">
        <v>22667</v>
      </c>
      <c r="AP4041" s="35" t="s">
        <v>22668</v>
      </c>
      <c r="AQ4041" s="35" t="s">
        <v>122</v>
      </c>
      <c r="AR4041" s="35">
        <v>1</v>
      </c>
      <c r="AS4041" s="35">
        <v>1</v>
      </c>
      <c r="AT4041" s="35">
        <v>1E-3</v>
      </c>
      <c r="AU4041" s="35">
        <v>1</v>
      </c>
      <c r="AV4041" s="35" t="s">
        <v>8</v>
      </c>
      <c r="AW4041" s="35">
        <v>110</v>
      </c>
      <c r="AX4041" s="35" t="s">
        <v>68</v>
      </c>
      <c r="AY4041" s="35" t="s">
        <v>68</v>
      </c>
      <c r="AZ4041" s="35" t="s">
        <v>68</v>
      </c>
      <c r="BA4041" s="35" t="s">
        <v>68</v>
      </c>
      <c r="BB4041" s="35" t="s">
        <v>68</v>
      </c>
      <c r="BC4041" s="35" t="s">
        <v>126</v>
      </c>
      <c r="BD4041" s="35" t="s">
        <v>90</v>
      </c>
      <c r="BE4041" s="35" t="s">
        <v>111</v>
      </c>
      <c r="BF4041" s="35" t="s">
        <v>122</v>
      </c>
      <c r="BG4041" s="35" t="s">
        <v>69</v>
      </c>
      <c r="BH4041" s="35" t="s">
        <v>22669</v>
      </c>
      <c r="BI4041" s="35" t="s">
        <v>122</v>
      </c>
      <c r="BJ4041" s="35" t="s">
        <v>22670</v>
      </c>
      <c r="BK4041" s="35" t="s">
        <v>867</v>
      </c>
      <c r="BL4041" s="35" t="s">
        <v>122</v>
      </c>
      <c r="BM4041" s="35" t="s">
        <v>90</v>
      </c>
      <c r="BN4041" s="35" t="s">
        <v>70</v>
      </c>
      <c r="BO4041" s="35" t="s">
        <v>71</v>
      </c>
      <c r="BP4041" s="35" t="s">
        <v>122</v>
      </c>
      <c r="BQ4041" s="35" t="s">
        <v>163</v>
      </c>
    </row>
    <row r="4042" spans="1:69" x14ac:dyDescent="0.4">
      <c r="A4042" s="40" t="str">
        <f t="shared" si="1753"/>
        <v>2025-09-26</v>
      </c>
      <c r="B4042" s="40" t="str">
        <f t="shared" si="1754"/>
        <v>SYD</v>
      </c>
      <c r="C4042" s="39" t="str">
        <f t="shared" si="1755"/>
        <v>40644127020</v>
      </c>
      <c r="D4042" s="41" t="str">
        <f t="shared" si="1756"/>
        <v>PKR253725245</v>
      </c>
      <c r="E4042" s="41" t="str">
        <f t="shared" si="1757"/>
        <v>596421511541</v>
      </c>
      <c r="F4042" s="39" t="str">
        <f t="shared" si="1758"/>
        <v>2254239</v>
      </c>
      <c r="G4042" s="39" t="str">
        <f t="shared" si="1759"/>
        <v>WISE EXPRESS(BIOSYDNEY)</v>
      </c>
      <c r="H4042" s="41" t="str">
        <f t="shared" si="1760"/>
        <v>우준호</v>
      </c>
      <c r="I4042" s="39" t="str">
        <f t="shared" si="1761"/>
        <v>35251</v>
      </c>
      <c r="J4042" s="52" t="str">
        <f t="shared" si="1762"/>
        <v/>
      </c>
      <c r="K4042" s="75">
        <f t="shared" si="1763"/>
        <v>1</v>
      </c>
      <c r="L4042" s="76">
        <f t="shared" si="1764"/>
        <v>1</v>
      </c>
      <c r="M4042" s="76">
        <f t="shared" si="1765"/>
        <v>1E-3</v>
      </c>
      <c r="N4042" s="76">
        <f t="shared" si="1766"/>
        <v>1</v>
      </c>
      <c r="O4042" s="42">
        <f t="shared" si="1767"/>
        <v>1</v>
      </c>
      <c r="P4042" s="39" t="str">
        <f t="shared" si="1768"/>
        <v>일반(목록배제,Normal-Manifest Exception)</v>
      </c>
      <c r="Q4042" s="72">
        <f t="shared" si="1769"/>
        <v>100</v>
      </c>
      <c r="R4042" s="43" t="str">
        <f t="shared" si="1770"/>
        <v>5X033</v>
      </c>
      <c r="S4042" s="82" t="str">
        <f t="shared" si="1771"/>
        <v/>
      </c>
      <c r="T4042" s="40">
        <f t="shared" si="1772"/>
        <v>45926</v>
      </c>
      <c r="U4042" s="44">
        <v>2500</v>
      </c>
      <c r="V4042" s="44">
        <f t="shared" si="1773"/>
        <v>0</v>
      </c>
      <c r="W4042" s="77">
        <f t="shared" si="1774"/>
        <v>2500</v>
      </c>
      <c r="X4042" s="78">
        <f t="shared" si="1775"/>
        <v>0</v>
      </c>
      <c r="Y4042" s="44" cm="1">
        <f t="array" ref="Y4042">_xlfn.IFNA(_xlfn.IFS(AND(Q4042&gt;=2000, Q4042&lt;3000), 10000, AND(Q4042&gt;=3000, Q4042&lt;4000), 15000, AND(Q4042&gt;=4000, Q4042&lt;5000), 20000, AND(Q4042&gt;=5000), 25000),0)</f>
        <v>0</v>
      </c>
      <c r="Z4042" s="91">
        <f t="shared" si="1776"/>
        <v>300</v>
      </c>
      <c r="AA4042" s="44">
        <f t="shared" si="1777"/>
        <v>0</v>
      </c>
      <c r="AB4042" s="44"/>
      <c r="AC4042" s="44"/>
      <c r="AD4042" s="44"/>
      <c r="AE4042" s="44">
        <f>VLOOKUP(O4042,정산업데이트!$A$6:$B$12,2,10)</f>
        <v>0</v>
      </c>
      <c r="AF4042" s="44"/>
      <c r="AG4042" s="79">
        <f t="shared" si="1778"/>
        <v>300</v>
      </c>
      <c r="AH4042" s="80">
        <f t="shared" si="1779"/>
        <v>2800</v>
      </c>
      <c r="AJ4042" s="35" t="s">
        <v>20467</v>
      </c>
      <c r="AK4042" s="35" t="s">
        <v>73</v>
      </c>
      <c r="AL4042" s="35" t="s">
        <v>20468</v>
      </c>
      <c r="AM4042" s="35" t="s">
        <v>22671</v>
      </c>
      <c r="AN4042" s="35" t="s">
        <v>794</v>
      </c>
      <c r="AO4042" s="35" t="s">
        <v>795</v>
      </c>
      <c r="AP4042" s="35" t="s">
        <v>796</v>
      </c>
      <c r="AQ4042" s="35" t="s">
        <v>122</v>
      </c>
      <c r="AR4042" s="35">
        <v>1</v>
      </c>
      <c r="AS4042" s="35">
        <v>1</v>
      </c>
      <c r="AT4042" s="35">
        <v>1E-3</v>
      </c>
      <c r="AU4042" s="35">
        <v>1</v>
      </c>
      <c r="AV4042" s="35" t="s">
        <v>8</v>
      </c>
      <c r="AW4042" s="35">
        <v>100</v>
      </c>
      <c r="AX4042" s="35" t="s">
        <v>68</v>
      </c>
      <c r="AY4042" s="35" t="s">
        <v>68</v>
      </c>
      <c r="AZ4042" s="35" t="s">
        <v>68</v>
      </c>
      <c r="BA4042" s="35" t="s">
        <v>68</v>
      </c>
      <c r="BB4042" s="35" t="s">
        <v>68</v>
      </c>
      <c r="BC4042" s="35" t="s">
        <v>126</v>
      </c>
      <c r="BD4042" s="35" t="s">
        <v>90</v>
      </c>
      <c r="BE4042" s="35" t="s">
        <v>111</v>
      </c>
      <c r="BF4042" s="35" t="s">
        <v>122</v>
      </c>
      <c r="BG4042" s="35" t="s">
        <v>69</v>
      </c>
      <c r="BH4042" s="35" t="s">
        <v>22672</v>
      </c>
      <c r="BI4042" s="35" t="s">
        <v>122</v>
      </c>
      <c r="BJ4042" s="35" t="s">
        <v>22673</v>
      </c>
      <c r="BK4042" s="35" t="s">
        <v>867</v>
      </c>
      <c r="BL4042" s="35" t="s">
        <v>122</v>
      </c>
      <c r="BM4042" s="35" t="s">
        <v>90</v>
      </c>
      <c r="BN4042" s="35" t="s">
        <v>70</v>
      </c>
      <c r="BO4042" s="35" t="s">
        <v>71</v>
      </c>
      <c r="BP4042" s="35" t="s">
        <v>122</v>
      </c>
      <c r="BQ4042" s="35" t="s">
        <v>163</v>
      </c>
    </row>
    <row r="4043" spans="1:69" x14ac:dyDescent="0.4">
      <c r="A4043" s="40" t="str">
        <f t="shared" si="1753"/>
        <v>2025-09-26</v>
      </c>
      <c r="B4043" s="40" t="str">
        <f t="shared" si="1754"/>
        <v>SYD</v>
      </c>
      <c r="C4043" s="39" t="str">
        <f t="shared" si="1755"/>
        <v>40644127020</v>
      </c>
      <c r="D4043" s="41" t="str">
        <f t="shared" si="1756"/>
        <v>PKR253725476</v>
      </c>
      <c r="E4043" s="41" t="str">
        <f t="shared" si="1757"/>
        <v>596421512031</v>
      </c>
      <c r="F4043" s="39" t="str">
        <f t="shared" si="1758"/>
        <v>2254240</v>
      </c>
      <c r="G4043" s="39" t="str">
        <f t="shared" si="1759"/>
        <v>WISE EXPRESS(VITAHUB)</v>
      </c>
      <c r="H4043" s="41" t="str">
        <f t="shared" si="1760"/>
        <v>김하정</v>
      </c>
      <c r="I4043" s="39" t="str">
        <f t="shared" si="1761"/>
        <v>44945</v>
      </c>
      <c r="J4043" s="52" t="str">
        <f t="shared" si="1762"/>
        <v/>
      </c>
      <c r="K4043" s="75">
        <f t="shared" si="1763"/>
        <v>1</v>
      </c>
      <c r="L4043" s="76">
        <f t="shared" si="1764"/>
        <v>1</v>
      </c>
      <c r="M4043" s="76">
        <f t="shared" si="1765"/>
        <v>1E-3</v>
      </c>
      <c r="N4043" s="76">
        <f t="shared" si="1766"/>
        <v>1</v>
      </c>
      <c r="O4043" s="42">
        <f t="shared" si="1767"/>
        <v>1</v>
      </c>
      <c r="P4043" s="39" t="str">
        <f t="shared" si="1768"/>
        <v>목록(Manifest)</v>
      </c>
      <c r="Q4043" s="72">
        <f t="shared" si="1769"/>
        <v>35</v>
      </c>
      <c r="R4043" s="43" t="str">
        <f t="shared" si="1770"/>
        <v>5X033</v>
      </c>
      <c r="S4043" s="82" t="str">
        <f t="shared" si="1771"/>
        <v/>
      </c>
      <c r="T4043" s="40">
        <f t="shared" si="1772"/>
        <v>45926</v>
      </c>
      <c r="U4043" s="44">
        <v>2500</v>
      </c>
      <c r="V4043" s="44">
        <f t="shared" si="1773"/>
        <v>0</v>
      </c>
      <c r="W4043" s="77">
        <f t="shared" si="1774"/>
        <v>2500</v>
      </c>
      <c r="X4043" s="78">
        <f t="shared" si="1775"/>
        <v>0</v>
      </c>
      <c r="Y4043" s="44" cm="1">
        <f t="array" ref="Y4043">_xlfn.IFNA(_xlfn.IFS(AND(Q4043&gt;=2000, Q4043&lt;3000), 10000, AND(Q4043&gt;=3000, Q4043&lt;4000), 15000, AND(Q4043&gt;=4000, Q4043&lt;5000), 20000, AND(Q4043&gt;=5000), 25000),0)</f>
        <v>0</v>
      </c>
      <c r="Z4043" s="91">
        <f t="shared" si="1776"/>
        <v>0</v>
      </c>
      <c r="AA4043" s="44">
        <f t="shared" si="1777"/>
        <v>0</v>
      </c>
      <c r="AB4043" s="44"/>
      <c r="AC4043" s="44"/>
      <c r="AD4043" s="44"/>
      <c r="AE4043" s="44">
        <f>VLOOKUP(O4043,정산업데이트!$A$6:$B$12,2,10)</f>
        <v>0</v>
      </c>
      <c r="AF4043" s="44"/>
      <c r="AG4043" s="79">
        <f t="shared" si="1778"/>
        <v>0</v>
      </c>
      <c r="AH4043" s="80">
        <f t="shared" si="1779"/>
        <v>2500</v>
      </c>
      <c r="AJ4043" s="35" t="s">
        <v>20467</v>
      </c>
      <c r="AK4043" s="35" t="s">
        <v>73</v>
      </c>
      <c r="AL4043" s="35" t="s">
        <v>20468</v>
      </c>
      <c r="AM4043" s="35" t="s">
        <v>22674</v>
      </c>
      <c r="AN4043" s="35" t="s">
        <v>3091</v>
      </c>
      <c r="AO4043" s="35" t="s">
        <v>22675</v>
      </c>
      <c r="AP4043" s="35" t="s">
        <v>22676</v>
      </c>
      <c r="AQ4043" s="35" t="s">
        <v>122</v>
      </c>
      <c r="AR4043" s="35">
        <v>1</v>
      </c>
      <c r="AS4043" s="35">
        <v>1</v>
      </c>
      <c r="AT4043" s="35">
        <v>1E-3</v>
      </c>
      <c r="AU4043" s="35">
        <v>1</v>
      </c>
      <c r="AV4043" s="35" t="s">
        <v>7</v>
      </c>
      <c r="AW4043" s="35">
        <v>35</v>
      </c>
      <c r="AX4043" s="35" t="s">
        <v>68</v>
      </c>
      <c r="AY4043" s="35" t="s">
        <v>68</v>
      </c>
      <c r="AZ4043" s="35" t="s">
        <v>68</v>
      </c>
      <c r="BA4043" s="35" t="s">
        <v>68</v>
      </c>
      <c r="BB4043" s="35" t="s">
        <v>68</v>
      </c>
      <c r="BC4043" s="35" t="s">
        <v>124</v>
      </c>
      <c r="BD4043" s="35" t="s">
        <v>87</v>
      </c>
      <c r="BE4043" s="35" t="s">
        <v>88</v>
      </c>
      <c r="BF4043" s="35" t="s">
        <v>122</v>
      </c>
      <c r="BG4043" s="35" t="s">
        <v>69</v>
      </c>
      <c r="BH4043" s="35" t="s">
        <v>22677</v>
      </c>
      <c r="BI4043" s="35" t="s">
        <v>122</v>
      </c>
      <c r="BJ4043" s="35" t="s">
        <v>22678</v>
      </c>
      <c r="BK4043" s="35" t="s">
        <v>867</v>
      </c>
      <c r="BL4043" s="35" t="s">
        <v>122</v>
      </c>
      <c r="BM4043" s="35" t="s">
        <v>87</v>
      </c>
      <c r="BN4043" s="35" t="s">
        <v>70</v>
      </c>
      <c r="BO4043" s="35" t="s">
        <v>71</v>
      </c>
      <c r="BP4043" s="35" t="s">
        <v>122</v>
      </c>
      <c r="BQ4043" s="35" t="s">
        <v>163</v>
      </c>
    </row>
    <row r="4044" spans="1:69" x14ac:dyDescent="0.4">
      <c r="A4044" s="40" t="str">
        <f t="shared" si="1753"/>
        <v>2025-09-26</v>
      </c>
      <c r="B4044" s="40" t="str">
        <f t="shared" si="1754"/>
        <v>SYD</v>
      </c>
      <c r="C4044" s="39" t="str">
        <f t="shared" si="1755"/>
        <v>40644127020</v>
      </c>
      <c r="D4044" s="41" t="str">
        <f t="shared" si="1756"/>
        <v>PKR253725477</v>
      </c>
      <c r="E4044" s="41" t="str">
        <f t="shared" si="1757"/>
        <v>596421512042</v>
      </c>
      <c r="F4044" s="39" t="str">
        <f t="shared" si="1758"/>
        <v>2254240</v>
      </c>
      <c r="G4044" s="39" t="str">
        <f t="shared" si="1759"/>
        <v>WISE EXPRESS(VITAHUB)</v>
      </c>
      <c r="H4044" s="41" t="str">
        <f t="shared" si="1760"/>
        <v>정세미</v>
      </c>
      <c r="I4044" s="39" t="str">
        <f t="shared" si="1761"/>
        <v>06074</v>
      </c>
      <c r="J4044" s="52" t="str">
        <f t="shared" si="1762"/>
        <v/>
      </c>
      <c r="K4044" s="75">
        <f t="shared" si="1763"/>
        <v>1</v>
      </c>
      <c r="L4044" s="76">
        <f t="shared" si="1764"/>
        <v>1</v>
      </c>
      <c r="M4044" s="76">
        <f t="shared" si="1765"/>
        <v>1E-3</v>
      </c>
      <c r="N4044" s="76">
        <f t="shared" si="1766"/>
        <v>1</v>
      </c>
      <c r="O4044" s="42">
        <f t="shared" si="1767"/>
        <v>1</v>
      </c>
      <c r="P4044" s="39" t="str">
        <f t="shared" si="1768"/>
        <v>목록(Manifest)</v>
      </c>
      <c r="Q4044" s="72">
        <f t="shared" si="1769"/>
        <v>35</v>
      </c>
      <c r="R4044" s="43" t="str">
        <f t="shared" si="1770"/>
        <v>5X033</v>
      </c>
      <c r="S4044" s="82" t="str">
        <f t="shared" si="1771"/>
        <v/>
      </c>
      <c r="T4044" s="40">
        <f t="shared" si="1772"/>
        <v>45926</v>
      </c>
      <c r="U4044" s="44">
        <v>2500</v>
      </c>
      <c r="V4044" s="44">
        <f t="shared" si="1773"/>
        <v>0</v>
      </c>
      <c r="W4044" s="77">
        <f t="shared" si="1774"/>
        <v>2500</v>
      </c>
      <c r="X4044" s="78">
        <f t="shared" si="1775"/>
        <v>0</v>
      </c>
      <c r="Y4044" s="44" cm="1">
        <f t="array" ref="Y4044">_xlfn.IFNA(_xlfn.IFS(AND(Q4044&gt;=2000, Q4044&lt;3000), 10000, AND(Q4044&gt;=3000, Q4044&lt;4000), 15000, AND(Q4044&gt;=4000, Q4044&lt;5000), 20000, AND(Q4044&gt;=5000), 25000),0)</f>
        <v>0</v>
      </c>
      <c r="Z4044" s="91">
        <f t="shared" si="1776"/>
        <v>0</v>
      </c>
      <c r="AA4044" s="44">
        <f t="shared" si="1777"/>
        <v>0</v>
      </c>
      <c r="AB4044" s="44"/>
      <c r="AC4044" s="44"/>
      <c r="AD4044" s="44"/>
      <c r="AE4044" s="44">
        <f>VLOOKUP(O4044,정산업데이트!$A$6:$B$12,2,10)</f>
        <v>0</v>
      </c>
      <c r="AF4044" s="44"/>
      <c r="AG4044" s="79">
        <f t="shared" si="1778"/>
        <v>0</v>
      </c>
      <c r="AH4044" s="80">
        <f t="shared" si="1779"/>
        <v>2500</v>
      </c>
      <c r="AJ4044" s="35" t="s">
        <v>20467</v>
      </c>
      <c r="AK4044" s="35" t="s">
        <v>73</v>
      </c>
      <c r="AL4044" s="35" t="s">
        <v>20468</v>
      </c>
      <c r="AM4044" s="35" t="s">
        <v>22679</v>
      </c>
      <c r="AN4044" s="35" t="s">
        <v>22680</v>
      </c>
      <c r="AO4044" s="35" t="s">
        <v>22681</v>
      </c>
      <c r="AP4044" s="35" t="s">
        <v>22682</v>
      </c>
      <c r="AQ4044" s="35" t="s">
        <v>122</v>
      </c>
      <c r="AR4044" s="35">
        <v>1</v>
      </c>
      <c r="AS4044" s="35">
        <v>1</v>
      </c>
      <c r="AT4044" s="35">
        <v>1E-3</v>
      </c>
      <c r="AU4044" s="35">
        <v>1</v>
      </c>
      <c r="AV4044" s="35" t="s">
        <v>7</v>
      </c>
      <c r="AW4044" s="35">
        <v>35</v>
      </c>
      <c r="AX4044" s="35" t="s">
        <v>68</v>
      </c>
      <c r="AY4044" s="35" t="s">
        <v>68</v>
      </c>
      <c r="AZ4044" s="35" t="s">
        <v>68</v>
      </c>
      <c r="BA4044" s="35" t="s">
        <v>68</v>
      </c>
      <c r="BB4044" s="35" t="s">
        <v>68</v>
      </c>
      <c r="BC4044" s="35" t="s">
        <v>124</v>
      </c>
      <c r="BD4044" s="35" t="s">
        <v>87</v>
      </c>
      <c r="BE4044" s="35" t="s">
        <v>88</v>
      </c>
      <c r="BF4044" s="35" t="s">
        <v>122</v>
      </c>
      <c r="BG4044" s="35" t="s">
        <v>69</v>
      </c>
      <c r="BH4044" s="35" t="s">
        <v>22683</v>
      </c>
      <c r="BI4044" s="35" t="s">
        <v>122</v>
      </c>
      <c r="BJ4044" s="35" t="s">
        <v>22684</v>
      </c>
      <c r="BK4044" s="35" t="s">
        <v>867</v>
      </c>
      <c r="BL4044" s="35" t="s">
        <v>122</v>
      </c>
      <c r="BM4044" s="35" t="s">
        <v>87</v>
      </c>
      <c r="BN4044" s="35" t="s">
        <v>70</v>
      </c>
      <c r="BO4044" s="35" t="s">
        <v>71</v>
      </c>
      <c r="BP4044" s="35" t="s">
        <v>122</v>
      </c>
      <c r="BQ4044" s="35" t="s">
        <v>163</v>
      </c>
    </row>
    <row r="4045" spans="1:69" x14ac:dyDescent="0.4">
      <c r="A4045" s="40" t="str">
        <f t="shared" si="1753"/>
        <v>2025-09-26</v>
      </c>
      <c r="B4045" s="40" t="str">
        <f t="shared" si="1754"/>
        <v>SYD</v>
      </c>
      <c r="C4045" s="39" t="str">
        <f t="shared" si="1755"/>
        <v>40644127020</v>
      </c>
      <c r="D4045" s="41" t="str">
        <f t="shared" si="1756"/>
        <v>PKR253725479</v>
      </c>
      <c r="E4045" s="41" t="str">
        <f t="shared" si="1757"/>
        <v>596421512064</v>
      </c>
      <c r="F4045" s="39" t="str">
        <f t="shared" si="1758"/>
        <v>2254240</v>
      </c>
      <c r="G4045" s="39" t="str">
        <f t="shared" si="1759"/>
        <v>WISE EXPRESS(VITAHUB)</v>
      </c>
      <c r="H4045" s="41" t="str">
        <f t="shared" si="1760"/>
        <v>김연우</v>
      </c>
      <c r="I4045" s="39" t="str">
        <f t="shared" si="1761"/>
        <v>01710</v>
      </c>
      <c r="J4045" s="52" t="str">
        <f t="shared" si="1762"/>
        <v/>
      </c>
      <c r="K4045" s="75">
        <f t="shared" si="1763"/>
        <v>1</v>
      </c>
      <c r="L4045" s="76">
        <f t="shared" si="1764"/>
        <v>1</v>
      </c>
      <c r="M4045" s="76">
        <f t="shared" si="1765"/>
        <v>1E-3</v>
      </c>
      <c r="N4045" s="76">
        <f t="shared" si="1766"/>
        <v>1</v>
      </c>
      <c r="O4045" s="42">
        <f t="shared" si="1767"/>
        <v>1</v>
      </c>
      <c r="P4045" s="39" t="str">
        <f t="shared" si="1768"/>
        <v>목록(Manifest)</v>
      </c>
      <c r="Q4045" s="72">
        <f t="shared" si="1769"/>
        <v>35</v>
      </c>
      <c r="R4045" s="43" t="str">
        <f t="shared" si="1770"/>
        <v>5X033</v>
      </c>
      <c r="S4045" s="82" t="str">
        <f t="shared" si="1771"/>
        <v/>
      </c>
      <c r="T4045" s="40">
        <f t="shared" si="1772"/>
        <v>45926</v>
      </c>
      <c r="U4045" s="44">
        <v>2500</v>
      </c>
      <c r="V4045" s="44">
        <f t="shared" si="1773"/>
        <v>0</v>
      </c>
      <c r="W4045" s="77">
        <f t="shared" si="1774"/>
        <v>2500</v>
      </c>
      <c r="X4045" s="78">
        <f t="shared" si="1775"/>
        <v>0</v>
      </c>
      <c r="Y4045" s="44" cm="1">
        <f t="array" ref="Y4045">_xlfn.IFNA(_xlfn.IFS(AND(Q4045&gt;=2000, Q4045&lt;3000), 10000, AND(Q4045&gt;=3000, Q4045&lt;4000), 15000, AND(Q4045&gt;=4000, Q4045&lt;5000), 20000, AND(Q4045&gt;=5000), 25000),0)</f>
        <v>0</v>
      </c>
      <c r="Z4045" s="91">
        <f t="shared" si="1776"/>
        <v>0</v>
      </c>
      <c r="AA4045" s="44">
        <f t="shared" si="1777"/>
        <v>0</v>
      </c>
      <c r="AB4045" s="44"/>
      <c r="AC4045" s="44"/>
      <c r="AD4045" s="44"/>
      <c r="AE4045" s="44">
        <f>VLOOKUP(O4045,정산업데이트!$A$6:$B$12,2,10)</f>
        <v>0</v>
      </c>
      <c r="AF4045" s="44"/>
      <c r="AG4045" s="79">
        <f t="shared" si="1778"/>
        <v>0</v>
      </c>
      <c r="AH4045" s="80">
        <f t="shared" si="1779"/>
        <v>2500</v>
      </c>
      <c r="AJ4045" s="35" t="s">
        <v>20467</v>
      </c>
      <c r="AK4045" s="35" t="s">
        <v>73</v>
      </c>
      <c r="AL4045" s="35" t="s">
        <v>20468</v>
      </c>
      <c r="AM4045" s="35" t="s">
        <v>22685</v>
      </c>
      <c r="AN4045" s="35" t="s">
        <v>2404</v>
      </c>
      <c r="AO4045" s="35" t="s">
        <v>22686</v>
      </c>
      <c r="AP4045" s="35" t="s">
        <v>22687</v>
      </c>
      <c r="AQ4045" s="35" t="s">
        <v>122</v>
      </c>
      <c r="AR4045" s="35">
        <v>1</v>
      </c>
      <c r="AS4045" s="35">
        <v>1</v>
      </c>
      <c r="AT4045" s="35">
        <v>1E-3</v>
      </c>
      <c r="AU4045" s="35">
        <v>1</v>
      </c>
      <c r="AV4045" s="35" t="s">
        <v>7</v>
      </c>
      <c r="AW4045" s="35">
        <v>35</v>
      </c>
      <c r="AX4045" s="35" t="s">
        <v>68</v>
      </c>
      <c r="AY4045" s="35" t="s">
        <v>68</v>
      </c>
      <c r="AZ4045" s="35" t="s">
        <v>68</v>
      </c>
      <c r="BA4045" s="35" t="s">
        <v>68</v>
      </c>
      <c r="BB4045" s="35" t="s">
        <v>68</v>
      </c>
      <c r="BC4045" s="35" t="s">
        <v>124</v>
      </c>
      <c r="BD4045" s="35" t="s">
        <v>87</v>
      </c>
      <c r="BE4045" s="35" t="s">
        <v>88</v>
      </c>
      <c r="BF4045" s="35" t="s">
        <v>122</v>
      </c>
      <c r="BG4045" s="35" t="s">
        <v>69</v>
      </c>
      <c r="BH4045" s="35" t="s">
        <v>22688</v>
      </c>
      <c r="BI4045" s="35" t="s">
        <v>122</v>
      </c>
      <c r="BJ4045" s="35" t="s">
        <v>22689</v>
      </c>
      <c r="BK4045" s="35" t="s">
        <v>867</v>
      </c>
      <c r="BL4045" s="35" t="s">
        <v>122</v>
      </c>
      <c r="BM4045" s="35" t="s">
        <v>87</v>
      </c>
      <c r="BN4045" s="35" t="s">
        <v>70</v>
      </c>
      <c r="BO4045" s="35" t="s">
        <v>71</v>
      </c>
      <c r="BP4045" s="35" t="s">
        <v>122</v>
      </c>
      <c r="BQ4045" s="35" t="s">
        <v>163</v>
      </c>
    </row>
    <row r="4046" spans="1:69" x14ac:dyDescent="0.4">
      <c r="A4046" s="40" t="str">
        <f t="shared" si="1753"/>
        <v>2025-09-26</v>
      </c>
      <c r="B4046" s="40" t="str">
        <f t="shared" si="1754"/>
        <v>SYD</v>
      </c>
      <c r="C4046" s="39" t="str">
        <f t="shared" si="1755"/>
        <v>40644127020</v>
      </c>
      <c r="D4046" s="41" t="str">
        <f t="shared" si="1756"/>
        <v>PKR253725011</v>
      </c>
      <c r="E4046" s="41" t="str">
        <f t="shared" si="1757"/>
        <v>596421511445</v>
      </c>
      <c r="F4046" s="39" t="str">
        <f t="shared" si="1758"/>
        <v>2254236</v>
      </c>
      <c r="G4046" s="39" t="str">
        <f t="shared" si="1759"/>
        <v>WISE EXPRESS(JYC)</v>
      </c>
      <c r="H4046" s="41" t="str">
        <f t="shared" si="1760"/>
        <v>양선미</v>
      </c>
      <c r="I4046" s="39" t="str">
        <f t="shared" si="1761"/>
        <v>21064</v>
      </c>
      <c r="J4046" s="52" t="str">
        <f t="shared" si="1762"/>
        <v/>
      </c>
      <c r="K4046" s="75">
        <f t="shared" si="1763"/>
        <v>1</v>
      </c>
      <c r="L4046" s="76">
        <f t="shared" si="1764"/>
        <v>1</v>
      </c>
      <c r="M4046" s="76">
        <f t="shared" si="1765"/>
        <v>1E-3</v>
      </c>
      <c r="N4046" s="76">
        <f t="shared" si="1766"/>
        <v>1</v>
      </c>
      <c r="O4046" s="42">
        <f t="shared" si="1767"/>
        <v>1</v>
      </c>
      <c r="P4046" s="39" t="str">
        <f t="shared" si="1768"/>
        <v>일반(목록배제,Normal-Manifest Exception)</v>
      </c>
      <c r="Q4046" s="72">
        <f t="shared" si="1769"/>
        <v>90</v>
      </c>
      <c r="R4046" s="43" t="str">
        <f t="shared" si="1770"/>
        <v>5X033</v>
      </c>
      <c r="S4046" s="82" t="str">
        <f t="shared" si="1771"/>
        <v/>
      </c>
      <c r="T4046" s="40">
        <f t="shared" si="1772"/>
        <v>45926</v>
      </c>
      <c r="U4046" s="44">
        <v>2500</v>
      </c>
      <c r="V4046" s="44">
        <f t="shared" si="1773"/>
        <v>0</v>
      </c>
      <c r="W4046" s="77">
        <f t="shared" si="1774"/>
        <v>2500</v>
      </c>
      <c r="X4046" s="78">
        <f t="shared" si="1775"/>
        <v>0</v>
      </c>
      <c r="Y4046" s="44" cm="1">
        <f t="array" ref="Y4046">_xlfn.IFNA(_xlfn.IFS(AND(Q4046&gt;=2000, Q4046&lt;3000), 10000, AND(Q4046&gt;=3000, Q4046&lt;4000), 15000, AND(Q4046&gt;=4000, Q4046&lt;5000), 20000, AND(Q4046&gt;=5000), 25000),0)</f>
        <v>0</v>
      </c>
      <c r="Z4046" s="91">
        <f t="shared" si="1776"/>
        <v>300</v>
      </c>
      <c r="AA4046" s="44">
        <f t="shared" si="1777"/>
        <v>0</v>
      </c>
      <c r="AB4046" s="44"/>
      <c r="AC4046" s="44"/>
      <c r="AD4046" s="44"/>
      <c r="AE4046" s="44">
        <f>VLOOKUP(O4046,정산업데이트!$A$6:$B$12,2,10)</f>
        <v>0</v>
      </c>
      <c r="AF4046" s="44"/>
      <c r="AG4046" s="79">
        <f t="shared" si="1778"/>
        <v>300</v>
      </c>
      <c r="AH4046" s="80">
        <f t="shared" si="1779"/>
        <v>2800</v>
      </c>
      <c r="AJ4046" s="35" t="s">
        <v>20467</v>
      </c>
      <c r="AK4046" s="35" t="s">
        <v>73</v>
      </c>
      <c r="AL4046" s="35" t="s">
        <v>20468</v>
      </c>
      <c r="AM4046" s="35" t="s">
        <v>22690</v>
      </c>
      <c r="AN4046" s="35" t="s">
        <v>1493</v>
      </c>
      <c r="AO4046" s="35" t="s">
        <v>1494</v>
      </c>
      <c r="AP4046" s="35" t="s">
        <v>1495</v>
      </c>
      <c r="AQ4046" s="35" t="s">
        <v>122</v>
      </c>
      <c r="AR4046" s="35">
        <v>1</v>
      </c>
      <c r="AS4046" s="35">
        <v>1</v>
      </c>
      <c r="AT4046" s="35">
        <v>1E-3</v>
      </c>
      <c r="AU4046" s="35">
        <v>1</v>
      </c>
      <c r="AV4046" s="35" t="s">
        <v>8</v>
      </c>
      <c r="AW4046" s="35">
        <v>90</v>
      </c>
      <c r="AX4046" s="35" t="s">
        <v>68</v>
      </c>
      <c r="AY4046" s="35" t="s">
        <v>68</v>
      </c>
      <c r="AZ4046" s="35" t="s">
        <v>68</v>
      </c>
      <c r="BA4046" s="35" t="s">
        <v>68</v>
      </c>
      <c r="BB4046" s="35" t="s">
        <v>68</v>
      </c>
      <c r="BC4046" s="35" t="s">
        <v>155</v>
      </c>
      <c r="BD4046" s="35" t="s">
        <v>100</v>
      </c>
      <c r="BE4046" s="35" t="s">
        <v>101</v>
      </c>
      <c r="BF4046" s="35" t="s">
        <v>122</v>
      </c>
      <c r="BG4046" s="35" t="s">
        <v>69</v>
      </c>
      <c r="BH4046" s="35" t="s">
        <v>22691</v>
      </c>
      <c r="BI4046" s="35" t="s">
        <v>122</v>
      </c>
      <c r="BJ4046" s="35" t="s">
        <v>22692</v>
      </c>
      <c r="BK4046" s="35" t="s">
        <v>867</v>
      </c>
      <c r="BL4046" s="35" t="s">
        <v>122</v>
      </c>
      <c r="BM4046" s="35" t="s">
        <v>100</v>
      </c>
      <c r="BN4046" s="35" t="s">
        <v>70</v>
      </c>
      <c r="BO4046" s="35" t="s">
        <v>71</v>
      </c>
      <c r="BP4046" s="35" t="s">
        <v>122</v>
      </c>
      <c r="BQ4046" s="35" t="s">
        <v>163</v>
      </c>
    </row>
    <row r="4047" spans="1:69" x14ac:dyDescent="0.4">
      <c r="A4047" s="40" t="str">
        <f t="shared" si="1753"/>
        <v>2025-09-26</v>
      </c>
      <c r="B4047" s="40" t="str">
        <f t="shared" si="1754"/>
        <v>SYD</v>
      </c>
      <c r="C4047" s="39" t="str">
        <f t="shared" si="1755"/>
        <v>40644127020</v>
      </c>
      <c r="D4047" s="41" t="str">
        <f t="shared" si="1756"/>
        <v>PKR253719066</v>
      </c>
      <c r="E4047" s="41" t="str">
        <f t="shared" si="1757"/>
        <v>596421510093</v>
      </c>
      <c r="F4047" s="39" t="str">
        <f t="shared" si="1758"/>
        <v>2254243</v>
      </c>
      <c r="G4047" s="39" t="str">
        <f t="shared" si="1759"/>
        <v>WISE EXPRESS(NATUREGOOD)</v>
      </c>
      <c r="H4047" s="41" t="str">
        <f t="shared" si="1760"/>
        <v>제지영</v>
      </c>
      <c r="I4047" s="39" t="str">
        <f t="shared" si="1761"/>
        <v>22002</v>
      </c>
      <c r="J4047" s="52" t="str">
        <f t="shared" si="1762"/>
        <v/>
      </c>
      <c r="K4047" s="75">
        <f t="shared" si="1763"/>
        <v>1</v>
      </c>
      <c r="L4047" s="76">
        <f t="shared" si="1764"/>
        <v>0.5</v>
      </c>
      <c r="M4047" s="76">
        <f t="shared" si="1765"/>
        <v>1E-3</v>
      </c>
      <c r="N4047" s="76">
        <f t="shared" si="1766"/>
        <v>0.5</v>
      </c>
      <c r="O4047" s="42">
        <f t="shared" si="1767"/>
        <v>0.5</v>
      </c>
      <c r="P4047" s="39" t="str">
        <f t="shared" si="1768"/>
        <v>일반(목록배제,Normal-Manifest Exception)</v>
      </c>
      <c r="Q4047" s="72">
        <f t="shared" si="1769"/>
        <v>87.8</v>
      </c>
      <c r="R4047" s="43" t="str">
        <f t="shared" si="1770"/>
        <v>5X033</v>
      </c>
      <c r="S4047" s="82" t="str">
        <f t="shared" si="1771"/>
        <v/>
      </c>
      <c r="T4047" s="40">
        <f t="shared" si="1772"/>
        <v>45926</v>
      </c>
      <c r="U4047" s="44">
        <v>2500</v>
      </c>
      <c r="V4047" s="44">
        <f t="shared" si="1773"/>
        <v>0</v>
      </c>
      <c r="W4047" s="77">
        <f t="shared" si="1774"/>
        <v>2500</v>
      </c>
      <c r="X4047" s="78">
        <f t="shared" si="1775"/>
        <v>0</v>
      </c>
      <c r="Y4047" s="44" cm="1">
        <f t="array" ref="Y4047">_xlfn.IFNA(_xlfn.IFS(AND(Q4047&gt;=2000, Q4047&lt;3000), 10000, AND(Q4047&gt;=3000, Q4047&lt;4000), 15000, AND(Q4047&gt;=4000, Q4047&lt;5000), 20000, AND(Q4047&gt;=5000), 25000),0)</f>
        <v>0</v>
      </c>
      <c r="Z4047" s="91">
        <f t="shared" si="1776"/>
        <v>300</v>
      </c>
      <c r="AA4047" s="44">
        <f t="shared" si="1777"/>
        <v>0</v>
      </c>
      <c r="AB4047" s="44"/>
      <c r="AC4047" s="44"/>
      <c r="AD4047" s="44"/>
      <c r="AE4047" s="44">
        <f>VLOOKUP(O4047,정산업데이트!$A$6:$B$12,2,10)</f>
        <v>0</v>
      </c>
      <c r="AF4047" s="44"/>
      <c r="AG4047" s="79">
        <f t="shared" si="1778"/>
        <v>300</v>
      </c>
      <c r="AH4047" s="80">
        <f t="shared" si="1779"/>
        <v>2800</v>
      </c>
      <c r="AJ4047" s="35" t="s">
        <v>20467</v>
      </c>
      <c r="AK4047" s="35" t="s">
        <v>73</v>
      </c>
      <c r="AL4047" s="35" t="s">
        <v>20468</v>
      </c>
      <c r="AM4047" s="35" t="s">
        <v>22693</v>
      </c>
      <c r="AN4047" s="35" t="s">
        <v>17850</v>
      </c>
      <c r="AO4047" s="35" t="s">
        <v>17851</v>
      </c>
      <c r="AP4047" s="35" t="s">
        <v>717</v>
      </c>
      <c r="AQ4047" s="35" t="s">
        <v>122</v>
      </c>
      <c r="AR4047" s="35">
        <v>1</v>
      </c>
      <c r="AS4047" s="35">
        <v>0.5</v>
      </c>
      <c r="AT4047" s="35">
        <v>1E-3</v>
      </c>
      <c r="AU4047" s="35">
        <v>0.5</v>
      </c>
      <c r="AV4047" s="35" t="s">
        <v>8</v>
      </c>
      <c r="AW4047" s="35">
        <v>87.8</v>
      </c>
      <c r="AX4047" s="35" t="s">
        <v>68</v>
      </c>
      <c r="AY4047" s="35" t="s">
        <v>68</v>
      </c>
      <c r="AZ4047" s="35" t="s">
        <v>68</v>
      </c>
      <c r="BA4047" s="35" t="s">
        <v>68</v>
      </c>
      <c r="BB4047" s="35" t="s">
        <v>68</v>
      </c>
      <c r="BC4047" s="35" t="s">
        <v>152</v>
      </c>
      <c r="BD4047" s="35" t="s">
        <v>94</v>
      </c>
      <c r="BE4047" s="35" t="s">
        <v>95</v>
      </c>
      <c r="BF4047" s="35" t="s">
        <v>122</v>
      </c>
      <c r="BG4047" s="35" t="s">
        <v>69</v>
      </c>
      <c r="BH4047" s="35" t="s">
        <v>22694</v>
      </c>
      <c r="BI4047" s="35" t="s">
        <v>122</v>
      </c>
      <c r="BJ4047" s="35" t="s">
        <v>22695</v>
      </c>
      <c r="BK4047" s="35" t="s">
        <v>867</v>
      </c>
      <c r="BL4047" s="35" t="s">
        <v>122</v>
      </c>
      <c r="BM4047" s="35" t="s">
        <v>94</v>
      </c>
      <c r="BN4047" s="35" t="s">
        <v>70</v>
      </c>
      <c r="BO4047" s="35" t="s">
        <v>71</v>
      </c>
      <c r="BP4047" s="35" t="s">
        <v>122</v>
      </c>
      <c r="BQ4047" s="35" t="s">
        <v>163</v>
      </c>
    </row>
    <row r="4048" spans="1:69" x14ac:dyDescent="0.4">
      <c r="A4048" s="40" t="str">
        <f t="shared" si="1753"/>
        <v>2025-09-26</v>
      </c>
      <c r="B4048" s="40" t="str">
        <f t="shared" si="1754"/>
        <v>SYD</v>
      </c>
      <c r="C4048" s="39" t="str">
        <f t="shared" si="1755"/>
        <v>40644127020</v>
      </c>
      <c r="D4048" s="41" t="str">
        <f t="shared" si="1756"/>
        <v>PKR253713243</v>
      </c>
      <c r="E4048" s="41" t="str">
        <f t="shared" si="1757"/>
        <v>596421506744</v>
      </c>
      <c r="F4048" s="39" t="str">
        <f t="shared" si="1758"/>
        <v>2256516</v>
      </c>
      <c r="G4048" s="39" t="str">
        <f t="shared" si="1759"/>
        <v>WISE EXPRESS (CNC INTL)</v>
      </c>
      <c r="H4048" s="41" t="str">
        <f t="shared" si="1760"/>
        <v>조정민</v>
      </c>
      <c r="I4048" s="39" t="str">
        <f t="shared" si="1761"/>
        <v>06092</v>
      </c>
      <c r="J4048" s="52" t="str">
        <f t="shared" si="1762"/>
        <v/>
      </c>
      <c r="K4048" s="75">
        <f t="shared" si="1763"/>
        <v>1</v>
      </c>
      <c r="L4048" s="76">
        <f t="shared" si="1764"/>
        <v>1</v>
      </c>
      <c r="M4048" s="76">
        <f t="shared" si="1765"/>
        <v>1E-3</v>
      </c>
      <c r="N4048" s="76">
        <f t="shared" si="1766"/>
        <v>1</v>
      </c>
      <c r="O4048" s="42">
        <f t="shared" si="1767"/>
        <v>1</v>
      </c>
      <c r="P4048" s="39" t="str">
        <f t="shared" si="1768"/>
        <v>일반(목록배제,Normal-Manifest Exception)</v>
      </c>
      <c r="Q4048" s="72">
        <f t="shared" si="1769"/>
        <v>20</v>
      </c>
      <c r="R4048" s="43" t="str">
        <f t="shared" si="1770"/>
        <v>5X033</v>
      </c>
      <c r="S4048" s="82" t="str">
        <f t="shared" si="1771"/>
        <v/>
      </c>
      <c r="T4048" s="40">
        <f t="shared" si="1772"/>
        <v>45926</v>
      </c>
      <c r="U4048" s="44">
        <v>2500</v>
      </c>
      <c r="V4048" s="44">
        <f t="shared" si="1773"/>
        <v>0</v>
      </c>
      <c r="W4048" s="77">
        <f t="shared" si="1774"/>
        <v>2500</v>
      </c>
      <c r="X4048" s="78">
        <f t="shared" si="1775"/>
        <v>0</v>
      </c>
      <c r="Y4048" s="44" cm="1">
        <f t="array" ref="Y4048">_xlfn.IFNA(_xlfn.IFS(AND(Q4048&gt;=2000, Q4048&lt;3000), 10000, AND(Q4048&gt;=3000, Q4048&lt;4000), 15000, AND(Q4048&gt;=4000, Q4048&lt;5000), 20000, AND(Q4048&gt;=5000), 25000),0)</f>
        <v>0</v>
      </c>
      <c r="Z4048" s="91">
        <f t="shared" si="1776"/>
        <v>300</v>
      </c>
      <c r="AA4048" s="44">
        <f t="shared" si="1777"/>
        <v>0</v>
      </c>
      <c r="AB4048" s="44"/>
      <c r="AC4048" s="44"/>
      <c r="AD4048" s="44"/>
      <c r="AE4048" s="44">
        <f>VLOOKUP(O4048,정산업데이트!$A$6:$B$12,2,10)</f>
        <v>0</v>
      </c>
      <c r="AF4048" s="44"/>
      <c r="AG4048" s="79">
        <f t="shared" si="1778"/>
        <v>300</v>
      </c>
      <c r="AH4048" s="80">
        <f t="shared" si="1779"/>
        <v>2800</v>
      </c>
      <c r="AJ4048" s="35" t="s">
        <v>20467</v>
      </c>
      <c r="AK4048" s="35" t="s">
        <v>73</v>
      </c>
      <c r="AL4048" s="35" t="s">
        <v>20468</v>
      </c>
      <c r="AM4048" s="35" t="s">
        <v>22696</v>
      </c>
      <c r="AN4048" s="35" t="s">
        <v>790</v>
      </c>
      <c r="AO4048" s="35" t="s">
        <v>1657</v>
      </c>
      <c r="AP4048" s="35" t="s">
        <v>801</v>
      </c>
      <c r="AQ4048" s="35" t="s">
        <v>122</v>
      </c>
      <c r="AR4048" s="35">
        <v>1</v>
      </c>
      <c r="AS4048" s="35">
        <v>1</v>
      </c>
      <c r="AT4048" s="35">
        <v>1E-3</v>
      </c>
      <c r="AU4048" s="35">
        <v>1</v>
      </c>
      <c r="AV4048" s="35" t="s">
        <v>8</v>
      </c>
      <c r="AW4048" s="35">
        <v>20</v>
      </c>
      <c r="AX4048" s="35" t="s">
        <v>68</v>
      </c>
      <c r="AY4048" s="35" t="s">
        <v>68</v>
      </c>
      <c r="AZ4048" s="35" t="s">
        <v>68</v>
      </c>
      <c r="BA4048" s="35" t="s">
        <v>68</v>
      </c>
      <c r="BB4048" s="35" t="s">
        <v>68</v>
      </c>
      <c r="BC4048" s="35" t="s">
        <v>405</v>
      </c>
      <c r="BD4048" s="35" t="s">
        <v>406</v>
      </c>
      <c r="BE4048" s="35" t="s">
        <v>415</v>
      </c>
      <c r="BF4048" s="35" t="s">
        <v>122</v>
      </c>
      <c r="BG4048" s="35" t="s">
        <v>69</v>
      </c>
      <c r="BH4048" s="35" t="s">
        <v>22697</v>
      </c>
      <c r="BI4048" s="35" t="s">
        <v>122</v>
      </c>
      <c r="BJ4048" s="35" t="s">
        <v>22698</v>
      </c>
      <c r="BK4048" s="35" t="s">
        <v>867</v>
      </c>
      <c r="BL4048" s="35" t="s">
        <v>122</v>
      </c>
      <c r="BM4048" s="35" t="s">
        <v>406</v>
      </c>
      <c r="BN4048" s="35" t="s">
        <v>70</v>
      </c>
      <c r="BO4048" s="35" t="s">
        <v>71</v>
      </c>
      <c r="BP4048" s="35" t="s">
        <v>122</v>
      </c>
      <c r="BQ4048" s="35" t="s">
        <v>163</v>
      </c>
    </row>
    <row r="4049" spans="1:69" x14ac:dyDescent="0.4">
      <c r="A4049" s="40" t="str">
        <f t="shared" si="1753"/>
        <v>2025-09-26</v>
      </c>
      <c r="B4049" s="40" t="str">
        <f t="shared" si="1754"/>
        <v>SYD</v>
      </c>
      <c r="C4049" s="39" t="str">
        <f t="shared" si="1755"/>
        <v>40644127020</v>
      </c>
      <c r="D4049" s="41" t="str">
        <f t="shared" si="1756"/>
        <v>PKR253713244</v>
      </c>
      <c r="E4049" s="41" t="str">
        <f t="shared" si="1757"/>
        <v>596421506755</v>
      </c>
      <c r="F4049" s="39" t="str">
        <f t="shared" si="1758"/>
        <v>2256516</v>
      </c>
      <c r="G4049" s="39" t="str">
        <f t="shared" si="1759"/>
        <v>WISE EXPRESS (CNC INTL)</v>
      </c>
      <c r="H4049" s="41" t="str">
        <f t="shared" si="1760"/>
        <v>박성준</v>
      </c>
      <c r="I4049" s="39" t="str">
        <f t="shared" si="1761"/>
        <v>16923</v>
      </c>
      <c r="J4049" s="52" t="str">
        <f t="shared" si="1762"/>
        <v/>
      </c>
      <c r="K4049" s="75">
        <f t="shared" si="1763"/>
        <v>1</v>
      </c>
      <c r="L4049" s="76">
        <f t="shared" si="1764"/>
        <v>1</v>
      </c>
      <c r="M4049" s="76">
        <f t="shared" si="1765"/>
        <v>1E-3</v>
      </c>
      <c r="N4049" s="76">
        <f t="shared" si="1766"/>
        <v>1</v>
      </c>
      <c r="O4049" s="42">
        <f t="shared" si="1767"/>
        <v>1</v>
      </c>
      <c r="P4049" s="39" t="str">
        <f t="shared" si="1768"/>
        <v>일반(목록배제,Normal-Manifest Exception)</v>
      </c>
      <c r="Q4049" s="72">
        <f t="shared" si="1769"/>
        <v>30</v>
      </c>
      <c r="R4049" s="43" t="str">
        <f t="shared" si="1770"/>
        <v>5X033</v>
      </c>
      <c r="S4049" s="82" t="str">
        <f t="shared" si="1771"/>
        <v/>
      </c>
      <c r="T4049" s="40">
        <f t="shared" si="1772"/>
        <v>45926</v>
      </c>
      <c r="U4049" s="44">
        <v>2500</v>
      </c>
      <c r="V4049" s="44">
        <f t="shared" si="1773"/>
        <v>0</v>
      </c>
      <c r="W4049" s="77">
        <f t="shared" si="1774"/>
        <v>2500</v>
      </c>
      <c r="X4049" s="78">
        <f t="shared" si="1775"/>
        <v>0</v>
      </c>
      <c r="Y4049" s="44" cm="1">
        <f t="array" ref="Y4049">_xlfn.IFNA(_xlfn.IFS(AND(Q4049&gt;=2000, Q4049&lt;3000), 10000, AND(Q4049&gt;=3000, Q4049&lt;4000), 15000, AND(Q4049&gt;=4000, Q4049&lt;5000), 20000, AND(Q4049&gt;=5000), 25000),0)</f>
        <v>0</v>
      </c>
      <c r="Z4049" s="91">
        <f t="shared" si="1776"/>
        <v>300</v>
      </c>
      <c r="AA4049" s="44">
        <f t="shared" si="1777"/>
        <v>0</v>
      </c>
      <c r="AB4049" s="44"/>
      <c r="AC4049" s="44"/>
      <c r="AD4049" s="44"/>
      <c r="AE4049" s="44">
        <f>VLOOKUP(O4049,정산업데이트!$A$6:$B$12,2,10)</f>
        <v>0</v>
      </c>
      <c r="AF4049" s="44"/>
      <c r="AG4049" s="79">
        <f t="shared" si="1778"/>
        <v>300</v>
      </c>
      <c r="AH4049" s="80">
        <f t="shared" si="1779"/>
        <v>2800</v>
      </c>
      <c r="AJ4049" s="35" t="s">
        <v>20467</v>
      </c>
      <c r="AK4049" s="35" t="s">
        <v>73</v>
      </c>
      <c r="AL4049" s="35" t="s">
        <v>20468</v>
      </c>
      <c r="AM4049" s="35" t="s">
        <v>22699</v>
      </c>
      <c r="AN4049" s="35" t="s">
        <v>764</v>
      </c>
      <c r="AO4049" s="35" t="s">
        <v>22700</v>
      </c>
      <c r="AP4049" s="35" t="s">
        <v>1818</v>
      </c>
      <c r="AQ4049" s="35" t="s">
        <v>122</v>
      </c>
      <c r="AR4049" s="35">
        <v>1</v>
      </c>
      <c r="AS4049" s="35">
        <v>1</v>
      </c>
      <c r="AT4049" s="35">
        <v>1E-3</v>
      </c>
      <c r="AU4049" s="35">
        <v>1</v>
      </c>
      <c r="AV4049" s="35" t="s">
        <v>8</v>
      </c>
      <c r="AW4049" s="35">
        <v>30</v>
      </c>
      <c r="AX4049" s="35" t="s">
        <v>68</v>
      </c>
      <c r="AY4049" s="35" t="s">
        <v>68</v>
      </c>
      <c r="AZ4049" s="35" t="s">
        <v>68</v>
      </c>
      <c r="BA4049" s="35" t="s">
        <v>68</v>
      </c>
      <c r="BB4049" s="35" t="s">
        <v>68</v>
      </c>
      <c r="BC4049" s="35" t="s">
        <v>405</v>
      </c>
      <c r="BD4049" s="35" t="s">
        <v>406</v>
      </c>
      <c r="BE4049" s="35" t="s">
        <v>413</v>
      </c>
      <c r="BF4049" s="35" t="s">
        <v>122</v>
      </c>
      <c r="BG4049" s="35" t="s">
        <v>69</v>
      </c>
      <c r="BH4049" s="35" t="s">
        <v>22701</v>
      </c>
      <c r="BI4049" s="35" t="s">
        <v>122</v>
      </c>
      <c r="BJ4049" s="35" t="s">
        <v>22702</v>
      </c>
      <c r="BK4049" s="35" t="s">
        <v>867</v>
      </c>
      <c r="BL4049" s="35" t="s">
        <v>122</v>
      </c>
      <c r="BM4049" s="35" t="s">
        <v>406</v>
      </c>
      <c r="BN4049" s="35" t="s">
        <v>70</v>
      </c>
      <c r="BO4049" s="35" t="s">
        <v>71</v>
      </c>
      <c r="BP4049" s="35" t="s">
        <v>122</v>
      </c>
      <c r="BQ4049" s="35" t="s">
        <v>163</v>
      </c>
    </row>
    <row r="4050" spans="1:69" x14ac:dyDescent="0.4">
      <c r="A4050" s="40" t="str">
        <f t="shared" si="1753"/>
        <v>2025-09-26</v>
      </c>
      <c r="B4050" s="40" t="str">
        <f t="shared" si="1754"/>
        <v>SYD</v>
      </c>
      <c r="C4050" s="39" t="str">
        <f t="shared" si="1755"/>
        <v>40644127020</v>
      </c>
      <c r="D4050" s="41" t="str">
        <f t="shared" si="1756"/>
        <v>PKR253713245</v>
      </c>
      <c r="E4050" s="41" t="str">
        <f t="shared" si="1757"/>
        <v>596421506766</v>
      </c>
      <c r="F4050" s="39" t="str">
        <f t="shared" si="1758"/>
        <v>2256516</v>
      </c>
      <c r="G4050" s="39" t="str">
        <f t="shared" si="1759"/>
        <v>WISE EXPRESS (CNC INTL)</v>
      </c>
      <c r="H4050" s="41" t="str">
        <f t="shared" si="1760"/>
        <v>강아영</v>
      </c>
      <c r="I4050" s="39" t="str">
        <f t="shared" si="1761"/>
        <v>13562</v>
      </c>
      <c r="J4050" s="52" t="str">
        <f t="shared" si="1762"/>
        <v/>
      </c>
      <c r="K4050" s="75">
        <f t="shared" si="1763"/>
        <v>1</v>
      </c>
      <c r="L4050" s="76">
        <f t="shared" si="1764"/>
        <v>1</v>
      </c>
      <c r="M4050" s="76">
        <f t="shared" si="1765"/>
        <v>1E-3</v>
      </c>
      <c r="N4050" s="76">
        <f t="shared" si="1766"/>
        <v>1</v>
      </c>
      <c r="O4050" s="42">
        <f t="shared" si="1767"/>
        <v>1</v>
      </c>
      <c r="P4050" s="39" t="str">
        <f t="shared" si="1768"/>
        <v>목록(Manifest)</v>
      </c>
      <c r="Q4050" s="72">
        <f t="shared" si="1769"/>
        <v>55</v>
      </c>
      <c r="R4050" s="43" t="str">
        <f t="shared" si="1770"/>
        <v>5X033</v>
      </c>
      <c r="S4050" s="82" t="str">
        <f t="shared" si="1771"/>
        <v/>
      </c>
      <c r="T4050" s="40">
        <f t="shared" si="1772"/>
        <v>45926</v>
      </c>
      <c r="U4050" s="44">
        <v>2500</v>
      </c>
      <c r="V4050" s="44">
        <f t="shared" si="1773"/>
        <v>0</v>
      </c>
      <c r="W4050" s="77">
        <f t="shared" si="1774"/>
        <v>2500</v>
      </c>
      <c r="X4050" s="78">
        <f t="shared" si="1775"/>
        <v>0</v>
      </c>
      <c r="Y4050" s="44" cm="1">
        <f t="array" ref="Y4050">_xlfn.IFNA(_xlfn.IFS(AND(Q4050&gt;=2000, Q4050&lt;3000), 10000, AND(Q4050&gt;=3000, Q4050&lt;4000), 15000, AND(Q4050&gt;=4000, Q4050&lt;5000), 20000, AND(Q4050&gt;=5000), 25000),0)</f>
        <v>0</v>
      </c>
      <c r="Z4050" s="91">
        <f t="shared" si="1776"/>
        <v>0</v>
      </c>
      <c r="AA4050" s="44">
        <f t="shared" si="1777"/>
        <v>0</v>
      </c>
      <c r="AB4050" s="44"/>
      <c r="AC4050" s="44"/>
      <c r="AD4050" s="44"/>
      <c r="AE4050" s="44">
        <f>VLOOKUP(O4050,정산업데이트!$A$6:$B$12,2,10)</f>
        <v>0</v>
      </c>
      <c r="AF4050" s="44"/>
      <c r="AG4050" s="79">
        <f t="shared" si="1778"/>
        <v>0</v>
      </c>
      <c r="AH4050" s="80">
        <f t="shared" si="1779"/>
        <v>2500</v>
      </c>
      <c r="AJ4050" s="35" t="s">
        <v>20467</v>
      </c>
      <c r="AK4050" s="35" t="s">
        <v>73</v>
      </c>
      <c r="AL4050" s="35" t="s">
        <v>20468</v>
      </c>
      <c r="AM4050" s="35" t="s">
        <v>22703</v>
      </c>
      <c r="AN4050" s="35" t="s">
        <v>22704</v>
      </c>
      <c r="AO4050" s="35" t="s">
        <v>22705</v>
      </c>
      <c r="AP4050" s="35" t="s">
        <v>22706</v>
      </c>
      <c r="AQ4050" s="35" t="s">
        <v>122</v>
      </c>
      <c r="AR4050" s="35">
        <v>1</v>
      </c>
      <c r="AS4050" s="35">
        <v>1</v>
      </c>
      <c r="AT4050" s="35">
        <v>1E-3</v>
      </c>
      <c r="AU4050" s="35">
        <v>1</v>
      </c>
      <c r="AV4050" s="35" t="s">
        <v>7</v>
      </c>
      <c r="AW4050" s="35">
        <v>55</v>
      </c>
      <c r="AX4050" s="35" t="s">
        <v>68</v>
      </c>
      <c r="AY4050" s="35" t="s">
        <v>68</v>
      </c>
      <c r="AZ4050" s="35" t="s">
        <v>68</v>
      </c>
      <c r="BA4050" s="35" t="s">
        <v>68</v>
      </c>
      <c r="BB4050" s="35" t="s">
        <v>68</v>
      </c>
      <c r="BC4050" s="35" t="s">
        <v>405</v>
      </c>
      <c r="BD4050" s="35" t="s">
        <v>406</v>
      </c>
      <c r="BE4050" s="35" t="s">
        <v>526</v>
      </c>
      <c r="BF4050" s="35" t="s">
        <v>122</v>
      </c>
      <c r="BG4050" s="35" t="s">
        <v>69</v>
      </c>
      <c r="BH4050" s="35" t="s">
        <v>22707</v>
      </c>
      <c r="BI4050" s="35" t="s">
        <v>122</v>
      </c>
      <c r="BJ4050" s="35" t="s">
        <v>22708</v>
      </c>
      <c r="BK4050" s="35" t="s">
        <v>867</v>
      </c>
      <c r="BL4050" s="35" t="s">
        <v>122</v>
      </c>
      <c r="BM4050" s="35" t="s">
        <v>406</v>
      </c>
      <c r="BN4050" s="35" t="s">
        <v>70</v>
      </c>
      <c r="BO4050" s="35" t="s">
        <v>71</v>
      </c>
      <c r="BP4050" s="35" t="s">
        <v>122</v>
      </c>
      <c r="BQ4050" s="35" t="s">
        <v>163</v>
      </c>
    </row>
    <row r="4051" spans="1:69" x14ac:dyDescent="0.4">
      <c r="A4051" s="40" t="str">
        <f t="shared" si="1753"/>
        <v>2025-09-26</v>
      </c>
      <c r="B4051" s="40" t="str">
        <f t="shared" si="1754"/>
        <v>SYD</v>
      </c>
      <c r="C4051" s="39" t="str">
        <f t="shared" si="1755"/>
        <v>40644127020</v>
      </c>
      <c r="D4051" s="41" t="str">
        <f t="shared" si="1756"/>
        <v>PKR253713246</v>
      </c>
      <c r="E4051" s="41" t="str">
        <f t="shared" si="1757"/>
        <v>596421506770</v>
      </c>
      <c r="F4051" s="39" t="str">
        <f t="shared" si="1758"/>
        <v>2256516</v>
      </c>
      <c r="G4051" s="39" t="str">
        <f t="shared" si="1759"/>
        <v>WISE EXPRESS (CNC INTL)</v>
      </c>
      <c r="H4051" s="41" t="str">
        <f t="shared" si="1760"/>
        <v>이연춘</v>
      </c>
      <c r="I4051" s="39" t="str">
        <f t="shared" si="1761"/>
        <v>21422</v>
      </c>
      <c r="J4051" s="52" t="str">
        <f t="shared" si="1762"/>
        <v/>
      </c>
      <c r="K4051" s="75">
        <f t="shared" si="1763"/>
        <v>1</v>
      </c>
      <c r="L4051" s="76">
        <f t="shared" si="1764"/>
        <v>0.5</v>
      </c>
      <c r="M4051" s="76">
        <f t="shared" si="1765"/>
        <v>1E-3</v>
      </c>
      <c r="N4051" s="76">
        <f t="shared" si="1766"/>
        <v>0.5</v>
      </c>
      <c r="O4051" s="42">
        <f t="shared" si="1767"/>
        <v>0.5</v>
      </c>
      <c r="P4051" s="39" t="str">
        <f t="shared" si="1768"/>
        <v>일반(목록배제,Normal-Manifest Exception)</v>
      </c>
      <c r="Q4051" s="72">
        <f t="shared" si="1769"/>
        <v>21</v>
      </c>
      <c r="R4051" s="43" t="str">
        <f t="shared" si="1770"/>
        <v>5X033</v>
      </c>
      <c r="S4051" s="82" t="str">
        <f t="shared" si="1771"/>
        <v/>
      </c>
      <c r="T4051" s="40">
        <f t="shared" si="1772"/>
        <v>45926</v>
      </c>
      <c r="U4051" s="44">
        <v>2500</v>
      </c>
      <c r="V4051" s="44">
        <f t="shared" si="1773"/>
        <v>0</v>
      </c>
      <c r="W4051" s="77">
        <f t="shared" si="1774"/>
        <v>2500</v>
      </c>
      <c r="X4051" s="78">
        <f t="shared" si="1775"/>
        <v>0</v>
      </c>
      <c r="Y4051" s="44" cm="1">
        <f t="array" ref="Y4051">_xlfn.IFNA(_xlfn.IFS(AND(Q4051&gt;=2000, Q4051&lt;3000), 10000, AND(Q4051&gt;=3000, Q4051&lt;4000), 15000, AND(Q4051&gt;=4000, Q4051&lt;5000), 20000, AND(Q4051&gt;=5000), 25000),0)</f>
        <v>0</v>
      </c>
      <c r="Z4051" s="91">
        <f t="shared" si="1776"/>
        <v>300</v>
      </c>
      <c r="AA4051" s="44">
        <f t="shared" si="1777"/>
        <v>0</v>
      </c>
      <c r="AB4051" s="44"/>
      <c r="AC4051" s="44"/>
      <c r="AD4051" s="44"/>
      <c r="AE4051" s="44">
        <f>VLOOKUP(O4051,정산업데이트!$A$6:$B$12,2,10)</f>
        <v>0</v>
      </c>
      <c r="AF4051" s="44"/>
      <c r="AG4051" s="79">
        <f t="shared" si="1778"/>
        <v>300</v>
      </c>
      <c r="AH4051" s="80">
        <f t="shared" si="1779"/>
        <v>2800</v>
      </c>
      <c r="AJ4051" s="35" t="s">
        <v>20467</v>
      </c>
      <c r="AK4051" s="35" t="s">
        <v>73</v>
      </c>
      <c r="AL4051" s="35" t="s">
        <v>20468</v>
      </c>
      <c r="AM4051" s="35" t="s">
        <v>22709</v>
      </c>
      <c r="AN4051" s="35" t="s">
        <v>22710</v>
      </c>
      <c r="AO4051" s="35" t="s">
        <v>22711</v>
      </c>
      <c r="AP4051" s="35" t="s">
        <v>1219</v>
      </c>
      <c r="AQ4051" s="35" t="s">
        <v>122</v>
      </c>
      <c r="AR4051" s="35">
        <v>1</v>
      </c>
      <c r="AS4051" s="35">
        <v>0.5</v>
      </c>
      <c r="AT4051" s="35">
        <v>1E-3</v>
      </c>
      <c r="AU4051" s="35">
        <v>0.5</v>
      </c>
      <c r="AV4051" s="35" t="s">
        <v>8</v>
      </c>
      <c r="AW4051" s="35">
        <v>21</v>
      </c>
      <c r="AX4051" s="35" t="s">
        <v>68</v>
      </c>
      <c r="AY4051" s="35" t="s">
        <v>68</v>
      </c>
      <c r="AZ4051" s="35" t="s">
        <v>68</v>
      </c>
      <c r="BA4051" s="35" t="s">
        <v>68</v>
      </c>
      <c r="BB4051" s="35" t="s">
        <v>68</v>
      </c>
      <c r="BC4051" s="35" t="s">
        <v>405</v>
      </c>
      <c r="BD4051" s="35" t="s">
        <v>406</v>
      </c>
      <c r="BE4051" s="35" t="s">
        <v>611</v>
      </c>
      <c r="BF4051" s="35" t="s">
        <v>122</v>
      </c>
      <c r="BG4051" s="35" t="s">
        <v>69</v>
      </c>
      <c r="BH4051" s="35" t="s">
        <v>22712</v>
      </c>
      <c r="BI4051" s="35" t="s">
        <v>122</v>
      </c>
      <c r="BJ4051" s="35" t="s">
        <v>22713</v>
      </c>
      <c r="BK4051" s="35" t="s">
        <v>867</v>
      </c>
      <c r="BL4051" s="35" t="s">
        <v>122</v>
      </c>
      <c r="BM4051" s="35" t="s">
        <v>406</v>
      </c>
      <c r="BN4051" s="35" t="s">
        <v>70</v>
      </c>
      <c r="BO4051" s="35" t="s">
        <v>71</v>
      </c>
      <c r="BP4051" s="35" t="s">
        <v>122</v>
      </c>
      <c r="BQ4051" s="35" t="s">
        <v>163</v>
      </c>
    </row>
    <row r="4052" spans="1:69" x14ac:dyDescent="0.4">
      <c r="A4052" s="40" t="str">
        <f t="shared" si="1753"/>
        <v>2025-09-26</v>
      </c>
      <c r="B4052" s="40" t="str">
        <f t="shared" si="1754"/>
        <v>SYD</v>
      </c>
      <c r="C4052" s="39" t="str">
        <f t="shared" si="1755"/>
        <v>40644127020</v>
      </c>
      <c r="D4052" s="41" t="str">
        <f t="shared" si="1756"/>
        <v>PKR253713247</v>
      </c>
      <c r="E4052" s="41" t="str">
        <f t="shared" si="1757"/>
        <v>596421506781</v>
      </c>
      <c r="F4052" s="39" t="str">
        <f t="shared" si="1758"/>
        <v>2256516</v>
      </c>
      <c r="G4052" s="39" t="str">
        <f t="shared" si="1759"/>
        <v>WISE EXPRESS (CNC INTL)</v>
      </c>
      <c r="H4052" s="41" t="str">
        <f t="shared" si="1760"/>
        <v>정시내</v>
      </c>
      <c r="I4052" s="39" t="str">
        <f t="shared" si="1761"/>
        <v>22396</v>
      </c>
      <c r="J4052" s="52" t="str">
        <f t="shared" si="1762"/>
        <v/>
      </c>
      <c r="K4052" s="75">
        <f t="shared" si="1763"/>
        <v>1</v>
      </c>
      <c r="L4052" s="76">
        <f t="shared" si="1764"/>
        <v>1</v>
      </c>
      <c r="M4052" s="76">
        <f t="shared" si="1765"/>
        <v>1E-3</v>
      </c>
      <c r="N4052" s="76">
        <f t="shared" si="1766"/>
        <v>1</v>
      </c>
      <c r="O4052" s="42">
        <f t="shared" si="1767"/>
        <v>1</v>
      </c>
      <c r="P4052" s="39" t="str">
        <f t="shared" si="1768"/>
        <v>목록(Manifest)</v>
      </c>
      <c r="Q4052" s="72">
        <f t="shared" si="1769"/>
        <v>31</v>
      </c>
      <c r="R4052" s="43" t="str">
        <f t="shared" si="1770"/>
        <v>5X033</v>
      </c>
      <c r="S4052" s="82" t="str">
        <f t="shared" si="1771"/>
        <v/>
      </c>
      <c r="T4052" s="40">
        <f t="shared" si="1772"/>
        <v>45926</v>
      </c>
      <c r="U4052" s="44">
        <v>2500</v>
      </c>
      <c r="V4052" s="44">
        <f t="shared" si="1773"/>
        <v>0</v>
      </c>
      <c r="W4052" s="77">
        <f t="shared" si="1774"/>
        <v>2500</v>
      </c>
      <c r="X4052" s="78">
        <f t="shared" si="1775"/>
        <v>0</v>
      </c>
      <c r="Y4052" s="44" cm="1">
        <f t="array" ref="Y4052">_xlfn.IFNA(_xlfn.IFS(AND(Q4052&gt;=2000, Q4052&lt;3000), 10000, AND(Q4052&gt;=3000, Q4052&lt;4000), 15000, AND(Q4052&gt;=4000, Q4052&lt;5000), 20000, AND(Q4052&gt;=5000), 25000),0)</f>
        <v>0</v>
      </c>
      <c r="Z4052" s="91">
        <f t="shared" si="1776"/>
        <v>0</v>
      </c>
      <c r="AA4052" s="44">
        <f t="shared" si="1777"/>
        <v>0</v>
      </c>
      <c r="AB4052" s="44"/>
      <c r="AC4052" s="44"/>
      <c r="AD4052" s="44"/>
      <c r="AE4052" s="44">
        <f>VLOOKUP(O4052,정산업데이트!$A$6:$B$12,2,10)</f>
        <v>0</v>
      </c>
      <c r="AF4052" s="44"/>
      <c r="AG4052" s="79">
        <f t="shared" si="1778"/>
        <v>0</v>
      </c>
      <c r="AH4052" s="80">
        <f t="shared" si="1779"/>
        <v>2500</v>
      </c>
      <c r="AJ4052" s="35" t="s">
        <v>20467</v>
      </c>
      <c r="AK4052" s="35" t="s">
        <v>73</v>
      </c>
      <c r="AL4052" s="35" t="s">
        <v>20468</v>
      </c>
      <c r="AM4052" s="35" t="s">
        <v>22714</v>
      </c>
      <c r="AN4052" s="35" t="s">
        <v>22715</v>
      </c>
      <c r="AO4052" s="35" t="s">
        <v>22716</v>
      </c>
      <c r="AP4052" s="35" t="s">
        <v>22717</v>
      </c>
      <c r="AQ4052" s="35" t="s">
        <v>122</v>
      </c>
      <c r="AR4052" s="35">
        <v>1</v>
      </c>
      <c r="AS4052" s="35">
        <v>1</v>
      </c>
      <c r="AT4052" s="35">
        <v>1E-3</v>
      </c>
      <c r="AU4052" s="35">
        <v>1</v>
      </c>
      <c r="AV4052" s="35" t="s">
        <v>7</v>
      </c>
      <c r="AW4052" s="35">
        <v>31</v>
      </c>
      <c r="AX4052" s="35" t="s">
        <v>68</v>
      </c>
      <c r="AY4052" s="35" t="s">
        <v>68</v>
      </c>
      <c r="AZ4052" s="35" t="s">
        <v>68</v>
      </c>
      <c r="BA4052" s="35" t="s">
        <v>68</v>
      </c>
      <c r="BB4052" s="35" t="s">
        <v>68</v>
      </c>
      <c r="BC4052" s="35" t="s">
        <v>405</v>
      </c>
      <c r="BD4052" s="35" t="s">
        <v>406</v>
      </c>
      <c r="BE4052" s="35" t="s">
        <v>562</v>
      </c>
      <c r="BF4052" s="35" t="s">
        <v>122</v>
      </c>
      <c r="BG4052" s="35" t="s">
        <v>69</v>
      </c>
      <c r="BH4052" s="35" t="s">
        <v>22718</v>
      </c>
      <c r="BI4052" s="35" t="s">
        <v>122</v>
      </c>
      <c r="BJ4052" s="35" t="s">
        <v>22719</v>
      </c>
      <c r="BK4052" s="35" t="s">
        <v>867</v>
      </c>
      <c r="BL4052" s="35" t="s">
        <v>122</v>
      </c>
      <c r="BM4052" s="35" t="s">
        <v>406</v>
      </c>
      <c r="BN4052" s="35" t="s">
        <v>70</v>
      </c>
      <c r="BO4052" s="35" t="s">
        <v>71</v>
      </c>
      <c r="BP4052" s="35" t="s">
        <v>122</v>
      </c>
      <c r="BQ4052" s="35" t="s">
        <v>163</v>
      </c>
    </row>
    <row r="4053" spans="1:69" x14ac:dyDescent="0.4">
      <c r="A4053" s="40" t="str">
        <f t="shared" si="1753"/>
        <v>2025-09-26</v>
      </c>
      <c r="B4053" s="40" t="str">
        <f t="shared" si="1754"/>
        <v>SYD</v>
      </c>
      <c r="C4053" s="39" t="str">
        <f t="shared" si="1755"/>
        <v>40644127020</v>
      </c>
      <c r="D4053" s="41" t="str">
        <f t="shared" si="1756"/>
        <v>PKR253713248</v>
      </c>
      <c r="E4053" s="41" t="str">
        <f t="shared" si="1757"/>
        <v>596421506792</v>
      </c>
      <c r="F4053" s="39" t="str">
        <f t="shared" si="1758"/>
        <v>2256516</v>
      </c>
      <c r="G4053" s="39" t="str">
        <f t="shared" si="1759"/>
        <v>WISE EXPRESS (CNC INTL)</v>
      </c>
      <c r="H4053" s="41" t="str">
        <f t="shared" si="1760"/>
        <v>정은순</v>
      </c>
      <c r="I4053" s="39" t="str">
        <f t="shared" si="1761"/>
        <v>28350</v>
      </c>
      <c r="J4053" s="52" t="str">
        <f t="shared" si="1762"/>
        <v/>
      </c>
      <c r="K4053" s="75">
        <f t="shared" si="1763"/>
        <v>1</v>
      </c>
      <c r="L4053" s="76">
        <f t="shared" si="1764"/>
        <v>1</v>
      </c>
      <c r="M4053" s="76">
        <f t="shared" si="1765"/>
        <v>1E-3</v>
      </c>
      <c r="N4053" s="76">
        <f t="shared" si="1766"/>
        <v>1</v>
      </c>
      <c r="O4053" s="42">
        <f t="shared" si="1767"/>
        <v>1</v>
      </c>
      <c r="P4053" s="39" t="str">
        <f t="shared" si="1768"/>
        <v>일반(목록배제,Normal-Manifest Exception)</v>
      </c>
      <c r="Q4053" s="72">
        <f t="shared" si="1769"/>
        <v>37</v>
      </c>
      <c r="R4053" s="43" t="str">
        <f t="shared" si="1770"/>
        <v>5X033</v>
      </c>
      <c r="S4053" s="82" t="str">
        <f t="shared" si="1771"/>
        <v/>
      </c>
      <c r="T4053" s="40">
        <f t="shared" si="1772"/>
        <v>45926</v>
      </c>
      <c r="U4053" s="44">
        <v>2500</v>
      </c>
      <c r="V4053" s="44">
        <f t="shared" si="1773"/>
        <v>0</v>
      </c>
      <c r="W4053" s="77">
        <f t="shared" si="1774"/>
        <v>2500</v>
      </c>
      <c r="X4053" s="78">
        <f t="shared" si="1775"/>
        <v>0</v>
      </c>
      <c r="Y4053" s="44" cm="1">
        <f t="array" ref="Y4053">_xlfn.IFNA(_xlfn.IFS(AND(Q4053&gt;=2000, Q4053&lt;3000), 10000, AND(Q4053&gt;=3000, Q4053&lt;4000), 15000, AND(Q4053&gt;=4000, Q4053&lt;5000), 20000, AND(Q4053&gt;=5000), 25000),0)</f>
        <v>0</v>
      </c>
      <c r="Z4053" s="91">
        <f t="shared" si="1776"/>
        <v>300</v>
      </c>
      <c r="AA4053" s="44">
        <f t="shared" si="1777"/>
        <v>0</v>
      </c>
      <c r="AB4053" s="44"/>
      <c r="AC4053" s="44"/>
      <c r="AD4053" s="44"/>
      <c r="AE4053" s="44">
        <f>VLOOKUP(O4053,정산업데이트!$A$6:$B$12,2,10)</f>
        <v>0</v>
      </c>
      <c r="AF4053" s="44"/>
      <c r="AG4053" s="79">
        <f t="shared" si="1778"/>
        <v>300</v>
      </c>
      <c r="AH4053" s="80">
        <f t="shared" si="1779"/>
        <v>2800</v>
      </c>
      <c r="AJ4053" s="35" t="s">
        <v>20467</v>
      </c>
      <c r="AK4053" s="35" t="s">
        <v>73</v>
      </c>
      <c r="AL4053" s="35" t="s">
        <v>20468</v>
      </c>
      <c r="AM4053" s="35" t="s">
        <v>22720</v>
      </c>
      <c r="AN4053" s="35" t="s">
        <v>22721</v>
      </c>
      <c r="AO4053" s="35" t="s">
        <v>22722</v>
      </c>
      <c r="AP4053" s="35" t="s">
        <v>22723</v>
      </c>
      <c r="AQ4053" s="35" t="s">
        <v>122</v>
      </c>
      <c r="AR4053" s="35">
        <v>1</v>
      </c>
      <c r="AS4053" s="35">
        <v>1</v>
      </c>
      <c r="AT4053" s="35">
        <v>1E-3</v>
      </c>
      <c r="AU4053" s="35">
        <v>1</v>
      </c>
      <c r="AV4053" s="35" t="s">
        <v>8</v>
      </c>
      <c r="AW4053" s="35">
        <v>37</v>
      </c>
      <c r="AX4053" s="35" t="s">
        <v>68</v>
      </c>
      <c r="AY4053" s="35" t="s">
        <v>68</v>
      </c>
      <c r="AZ4053" s="35" t="s">
        <v>68</v>
      </c>
      <c r="BA4053" s="35" t="s">
        <v>68</v>
      </c>
      <c r="BB4053" s="35" t="s">
        <v>68</v>
      </c>
      <c r="BC4053" s="35" t="s">
        <v>405</v>
      </c>
      <c r="BD4053" s="35" t="s">
        <v>406</v>
      </c>
      <c r="BE4053" s="35" t="s">
        <v>562</v>
      </c>
      <c r="BF4053" s="35" t="s">
        <v>122</v>
      </c>
      <c r="BG4053" s="35" t="s">
        <v>69</v>
      </c>
      <c r="BH4053" s="35" t="s">
        <v>22724</v>
      </c>
      <c r="BI4053" s="35" t="s">
        <v>122</v>
      </c>
      <c r="BJ4053" s="35" t="s">
        <v>22725</v>
      </c>
      <c r="BK4053" s="35" t="s">
        <v>867</v>
      </c>
      <c r="BL4053" s="35" t="s">
        <v>122</v>
      </c>
      <c r="BM4053" s="35" t="s">
        <v>406</v>
      </c>
      <c r="BN4053" s="35" t="s">
        <v>70</v>
      </c>
      <c r="BO4053" s="35" t="s">
        <v>71</v>
      </c>
      <c r="BP4053" s="35" t="s">
        <v>122</v>
      </c>
      <c r="BQ4053" s="35" t="s">
        <v>163</v>
      </c>
    </row>
    <row r="4054" spans="1:69" x14ac:dyDescent="0.4">
      <c r="A4054" s="40" t="str">
        <f t="shared" si="1753"/>
        <v>2025-09-26</v>
      </c>
      <c r="B4054" s="40" t="str">
        <f t="shared" si="1754"/>
        <v>SYD</v>
      </c>
      <c r="C4054" s="39" t="str">
        <f t="shared" si="1755"/>
        <v>40644127020</v>
      </c>
      <c r="D4054" s="41" t="str">
        <f t="shared" si="1756"/>
        <v>PKR253716547</v>
      </c>
      <c r="E4054" s="41" t="str">
        <f t="shared" si="1757"/>
        <v>596421507945</v>
      </c>
      <c r="F4054" s="39" t="str">
        <f t="shared" si="1758"/>
        <v>2254240</v>
      </c>
      <c r="G4054" s="39" t="str">
        <f t="shared" si="1759"/>
        <v>WISE EXPRESS(VITAHUB)</v>
      </c>
      <c r="H4054" s="41" t="str">
        <f t="shared" si="1760"/>
        <v>정점미</v>
      </c>
      <c r="I4054" s="39" t="str">
        <f t="shared" si="1761"/>
        <v>17087</v>
      </c>
      <c r="J4054" s="52" t="str">
        <f t="shared" si="1762"/>
        <v/>
      </c>
      <c r="K4054" s="75">
        <f t="shared" si="1763"/>
        <v>1</v>
      </c>
      <c r="L4054" s="76">
        <f t="shared" si="1764"/>
        <v>1</v>
      </c>
      <c r="M4054" s="76">
        <f t="shared" si="1765"/>
        <v>1E-3</v>
      </c>
      <c r="N4054" s="76">
        <f t="shared" si="1766"/>
        <v>1</v>
      </c>
      <c r="O4054" s="42">
        <f t="shared" si="1767"/>
        <v>1</v>
      </c>
      <c r="P4054" s="39" t="str">
        <f t="shared" si="1768"/>
        <v>일반(목록배제,Normal-Manifest Exception)</v>
      </c>
      <c r="Q4054" s="72">
        <f t="shared" si="1769"/>
        <v>60</v>
      </c>
      <c r="R4054" s="43" t="str">
        <f t="shared" si="1770"/>
        <v>5X033</v>
      </c>
      <c r="S4054" s="82" t="str">
        <f t="shared" si="1771"/>
        <v/>
      </c>
      <c r="T4054" s="40">
        <f t="shared" si="1772"/>
        <v>45926</v>
      </c>
      <c r="U4054" s="44">
        <v>2500</v>
      </c>
      <c r="V4054" s="44">
        <f t="shared" si="1773"/>
        <v>0</v>
      </c>
      <c r="W4054" s="77">
        <f t="shared" si="1774"/>
        <v>2500</v>
      </c>
      <c r="X4054" s="78">
        <f t="shared" si="1775"/>
        <v>0</v>
      </c>
      <c r="Y4054" s="44" cm="1">
        <f t="array" ref="Y4054">_xlfn.IFNA(_xlfn.IFS(AND(Q4054&gt;=2000, Q4054&lt;3000), 10000, AND(Q4054&gt;=3000, Q4054&lt;4000), 15000, AND(Q4054&gt;=4000, Q4054&lt;5000), 20000, AND(Q4054&gt;=5000), 25000),0)</f>
        <v>0</v>
      </c>
      <c r="Z4054" s="91">
        <f t="shared" si="1776"/>
        <v>300</v>
      </c>
      <c r="AA4054" s="44">
        <f t="shared" si="1777"/>
        <v>0</v>
      </c>
      <c r="AB4054" s="44"/>
      <c r="AC4054" s="44"/>
      <c r="AD4054" s="44"/>
      <c r="AE4054" s="44">
        <f>VLOOKUP(O4054,정산업데이트!$A$6:$B$12,2,10)</f>
        <v>0</v>
      </c>
      <c r="AF4054" s="44"/>
      <c r="AG4054" s="79">
        <f t="shared" si="1778"/>
        <v>300</v>
      </c>
      <c r="AH4054" s="80">
        <f t="shared" si="1779"/>
        <v>2800</v>
      </c>
      <c r="AJ4054" s="35" t="s">
        <v>20467</v>
      </c>
      <c r="AK4054" s="35" t="s">
        <v>73</v>
      </c>
      <c r="AL4054" s="35" t="s">
        <v>20468</v>
      </c>
      <c r="AM4054" s="35" t="s">
        <v>22726</v>
      </c>
      <c r="AN4054" s="35" t="s">
        <v>22727</v>
      </c>
      <c r="AO4054" s="35" t="s">
        <v>22728</v>
      </c>
      <c r="AP4054" s="35" t="s">
        <v>22729</v>
      </c>
      <c r="AQ4054" s="35" t="s">
        <v>122</v>
      </c>
      <c r="AR4054" s="35">
        <v>1</v>
      </c>
      <c r="AS4054" s="35">
        <v>1</v>
      </c>
      <c r="AT4054" s="35">
        <v>1E-3</v>
      </c>
      <c r="AU4054" s="35">
        <v>1</v>
      </c>
      <c r="AV4054" s="35" t="s">
        <v>8</v>
      </c>
      <c r="AW4054" s="35">
        <v>60</v>
      </c>
      <c r="AX4054" s="35" t="s">
        <v>68</v>
      </c>
      <c r="AY4054" s="35" t="s">
        <v>68</v>
      </c>
      <c r="AZ4054" s="35" t="s">
        <v>68</v>
      </c>
      <c r="BA4054" s="35" t="s">
        <v>68</v>
      </c>
      <c r="BB4054" s="35" t="s">
        <v>68</v>
      </c>
      <c r="BC4054" s="35" t="s">
        <v>124</v>
      </c>
      <c r="BD4054" s="35" t="s">
        <v>87</v>
      </c>
      <c r="BE4054" s="35" t="s">
        <v>88</v>
      </c>
      <c r="BF4054" s="35" t="s">
        <v>122</v>
      </c>
      <c r="BG4054" s="35" t="s">
        <v>69</v>
      </c>
      <c r="BH4054" s="35" t="s">
        <v>22730</v>
      </c>
      <c r="BI4054" s="35" t="s">
        <v>122</v>
      </c>
      <c r="BJ4054" s="35" t="s">
        <v>22731</v>
      </c>
      <c r="BK4054" s="35" t="s">
        <v>867</v>
      </c>
      <c r="BL4054" s="35" t="s">
        <v>122</v>
      </c>
      <c r="BM4054" s="35" t="s">
        <v>87</v>
      </c>
      <c r="BN4054" s="35" t="s">
        <v>70</v>
      </c>
      <c r="BO4054" s="35" t="s">
        <v>71</v>
      </c>
      <c r="BP4054" s="35" t="s">
        <v>122</v>
      </c>
      <c r="BQ4054" s="35" t="s">
        <v>163</v>
      </c>
    </row>
    <row r="4055" spans="1:69" x14ac:dyDescent="0.4">
      <c r="A4055" s="40" t="str">
        <f t="shared" si="1753"/>
        <v>2025-09-26</v>
      </c>
      <c r="B4055" s="40" t="str">
        <f t="shared" si="1754"/>
        <v>SYD</v>
      </c>
      <c r="C4055" s="39" t="str">
        <f t="shared" si="1755"/>
        <v>40644127020</v>
      </c>
      <c r="D4055" s="41" t="str">
        <f t="shared" si="1756"/>
        <v>PKR253716548</v>
      </c>
      <c r="E4055" s="41" t="str">
        <f t="shared" si="1757"/>
        <v>596421507956</v>
      </c>
      <c r="F4055" s="39" t="str">
        <f t="shared" si="1758"/>
        <v>2254240</v>
      </c>
      <c r="G4055" s="39" t="str">
        <f t="shared" si="1759"/>
        <v>WISE EXPRESS(VITAHUB)</v>
      </c>
      <c r="H4055" s="41" t="str">
        <f t="shared" si="1760"/>
        <v>HUSSAININTIZAR</v>
      </c>
      <c r="I4055" s="39" t="str">
        <f t="shared" si="1761"/>
        <v>46732</v>
      </c>
      <c r="J4055" s="52" t="str">
        <f t="shared" si="1762"/>
        <v/>
      </c>
      <c r="K4055" s="75">
        <f t="shared" si="1763"/>
        <v>1</v>
      </c>
      <c r="L4055" s="76">
        <f t="shared" si="1764"/>
        <v>1</v>
      </c>
      <c r="M4055" s="76">
        <f t="shared" si="1765"/>
        <v>1E-3</v>
      </c>
      <c r="N4055" s="76">
        <f t="shared" si="1766"/>
        <v>1</v>
      </c>
      <c r="O4055" s="42">
        <f t="shared" si="1767"/>
        <v>1</v>
      </c>
      <c r="P4055" s="39" t="str">
        <f t="shared" si="1768"/>
        <v>일반(목록배제,Normal-Manifest Exception)</v>
      </c>
      <c r="Q4055" s="72">
        <f t="shared" si="1769"/>
        <v>30</v>
      </c>
      <c r="R4055" s="43" t="str">
        <f t="shared" si="1770"/>
        <v>5X033</v>
      </c>
      <c r="S4055" s="82" t="str">
        <f t="shared" si="1771"/>
        <v/>
      </c>
      <c r="T4055" s="40">
        <f t="shared" si="1772"/>
        <v>45926</v>
      </c>
      <c r="U4055" s="44">
        <v>2500</v>
      </c>
      <c r="V4055" s="44">
        <f t="shared" si="1773"/>
        <v>0</v>
      </c>
      <c r="W4055" s="77">
        <f t="shared" si="1774"/>
        <v>2500</v>
      </c>
      <c r="X4055" s="78">
        <f t="shared" si="1775"/>
        <v>0</v>
      </c>
      <c r="Y4055" s="44" cm="1">
        <f t="array" ref="Y4055">_xlfn.IFNA(_xlfn.IFS(AND(Q4055&gt;=2000, Q4055&lt;3000), 10000, AND(Q4055&gt;=3000, Q4055&lt;4000), 15000, AND(Q4055&gt;=4000, Q4055&lt;5000), 20000, AND(Q4055&gt;=5000), 25000),0)</f>
        <v>0</v>
      </c>
      <c r="Z4055" s="91">
        <f t="shared" si="1776"/>
        <v>300</v>
      </c>
      <c r="AA4055" s="44">
        <f t="shared" si="1777"/>
        <v>0</v>
      </c>
      <c r="AB4055" s="44"/>
      <c r="AC4055" s="44"/>
      <c r="AD4055" s="44"/>
      <c r="AE4055" s="44">
        <f>VLOOKUP(O4055,정산업데이트!$A$6:$B$12,2,10)</f>
        <v>0</v>
      </c>
      <c r="AF4055" s="44"/>
      <c r="AG4055" s="79">
        <f t="shared" si="1778"/>
        <v>300</v>
      </c>
      <c r="AH4055" s="80">
        <f t="shared" si="1779"/>
        <v>2800</v>
      </c>
      <c r="AJ4055" s="35" t="s">
        <v>20467</v>
      </c>
      <c r="AK4055" s="35" t="s">
        <v>73</v>
      </c>
      <c r="AL4055" s="35" t="s">
        <v>20468</v>
      </c>
      <c r="AM4055" s="35" t="s">
        <v>22732</v>
      </c>
      <c r="AN4055" s="35" t="s">
        <v>22733</v>
      </c>
      <c r="AO4055" s="35" t="s">
        <v>22734</v>
      </c>
      <c r="AP4055" s="35" t="s">
        <v>22735</v>
      </c>
      <c r="AQ4055" s="35" t="s">
        <v>122</v>
      </c>
      <c r="AR4055" s="35">
        <v>1</v>
      </c>
      <c r="AS4055" s="35">
        <v>1</v>
      </c>
      <c r="AT4055" s="35">
        <v>1E-3</v>
      </c>
      <c r="AU4055" s="35">
        <v>1</v>
      </c>
      <c r="AV4055" s="35" t="s">
        <v>8</v>
      </c>
      <c r="AW4055" s="35">
        <v>30</v>
      </c>
      <c r="AX4055" s="35" t="s">
        <v>68</v>
      </c>
      <c r="AY4055" s="35" t="s">
        <v>68</v>
      </c>
      <c r="AZ4055" s="35" t="s">
        <v>68</v>
      </c>
      <c r="BA4055" s="35" t="s">
        <v>68</v>
      </c>
      <c r="BB4055" s="35" t="s">
        <v>68</v>
      </c>
      <c r="BC4055" s="35" t="s">
        <v>124</v>
      </c>
      <c r="BD4055" s="35" t="s">
        <v>87</v>
      </c>
      <c r="BE4055" s="35" t="s">
        <v>88</v>
      </c>
      <c r="BF4055" s="35" t="s">
        <v>122</v>
      </c>
      <c r="BG4055" s="35" t="s">
        <v>69</v>
      </c>
      <c r="BH4055" s="35" t="s">
        <v>22736</v>
      </c>
      <c r="BI4055" s="35" t="s">
        <v>122</v>
      </c>
      <c r="BJ4055" s="35" t="s">
        <v>22737</v>
      </c>
      <c r="BK4055" s="35" t="s">
        <v>867</v>
      </c>
      <c r="BL4055" s="35" t="s">
        <v>122</v>
      </c>
      <c r="BM4055" s="35" t="s">
        <v>87</v>
      </c>
      <c r="BN4055" s="35" t="s">
        <v>70</v>
      </c>
      <c r="BO4055" s="35" t="s">
        <v>71</v>
      </c>
      <c r="BP4055" s="35" t="s">
        <v>122</v>
      </c>
      <c r="BQ4055" s="35" t="s">
        <v>163</v>
      </c>
    </row>
    <row r="4056" spans="1:69" x14ac:dyDescent="0.4">
      <c r="A4056" s="40" t="str">
        <f t="shared" si="1753"/>
        <v>2025-09-26</v>
      </c>
      <c r="B4056" s="40" t="str">
        <f t="shared" si="1754"/>
        <v>SYD</v>
      </c>
      <c r="C4056" s="39" t="str">
        <f t="shared" si="1755"/>
        <v>40644127020</v>
      </c>
      <c r="D4056" s="41" t="str">
        <f t="shared" si="1756"/>
        <v>PKR253716551</v>
      </c>
      <c r="E4056" s="41" t="str">
        <f t="shared" si="1757"/>
        <v>596421507982</v>
      </c>
      <c r="F4056" s="39" t="str">
        <f t="shared" si="1758"/>
        <v>2254240</v>
      </c>
      <c r="G4056" s="39" t="str">
        <f t="shared" si="1759"/>
        <v>WISE EXPRESS(VITAHUB)</v>
      </c>
      <c r="H4056" s="41" t="str">
        <f t="shared" si="1760"/>
        <v>이효주</v>
      </c>
      <c r="I4056" s="39" t="str">
        <f t="shared" si="1761"/>
        <v>27502</v>
      </c>
      <c r="J4056" s="52" t="str">
        <f t="shared" si="1762"/>
        <v/>
      </c>
      <c r="K4056" s="75">
        <f t="shared" si="1763"/>
        <v>1</v>
      </c>
      <c r="L4056" s="76">
        <f t="shared" si="1764"/>
        <v>1</v>
      </c>
      <c r="M4056" s="76">
        <f t="shared" si="1765"/>
        <v>1E-3</v>
      </c>
      <c r="N4056" s="76">
        <f t="shared" si="1766"/>
        <v>1</v>
      </c>
      <c r="O4056" s="42">
        <f t="shared" si="1767"/>
        <v>1</v>
      </c>
      <c r="P4056" s="39" t="str">
        <f t="shared" si="1768"/>
        <v>목록(Manifest)</v>
      </c>
      <c r="Q4056" s="72">
        <f t="shared" si="1769"/>
        <v>35</v>
      </c>
      <c r="R4056" s="43" t="str">
        <f t="shared" si="1770"/>
        <v>5X033</v>
      </c>
      <c r="S4056" s="82" t="str">
        <f t="shared" si="1771"/>
        <v/>
      </c>
      <c r="T4056" s="40">
        <f t="shared" si="1772"/>
        <v>45926</v>
      </c>
      <c r="U4056" s="44">
        <v>2500</v>
      </c>
      <c r="V4056" s="44">
        <f t="shared" si="1773"/>
        <v>0</v>
      </c>
      <c r="W4056" s="77">
        <f t="shared" si="1774"/>
        <v>2500</v>
      </c>
      <c r="X4056" s="78">
        <f t="shared" si="1775"/>
        <v>0</v>
      </c>
      <c r="Y4056" s="44" cm="1">
        <f t="array" ref="Y4056">_xlfn.IFNA(_xlfn.IFS(AND(Q4056&gt;=2000, Q4056&lt;3000), 10000, AND(Q4056&gt;=3000, Q4056&lt;4000), 15000, AND(Q4056&gt;=4000, Q4056&lt;5000), 20000, AND(Q4056&gt;=5000), 25000),0)</f>
        <v>0</v>
      </c>
      <c r="Z4056" s="91">
        <f t="shared" si="1776"/>
        <v>0</v>
      </c>
      <c r="AA4056" s="44">
        <f t="shared" si="1777"/>
        <v>0</v>
      </c>
      <c r="AB4056" s="44"/>
      <c r="AC4056" s="44"/>
      <c r="AD4056" s="44"/>
      <c r="AE4056" s="44">
        <f>VLOOKUP(O4056,정산업데이트!$A$6:$B$12,2,10)</f>
        <v>0</v>
      </c>
      <c r="AF4056" s="44"/>
      <c r="AG4056" s="79">
        <f t="shared" si="1778"/>
        <v>0</v>
      </c>
      <c r="AH4056" s="80">
        <f t="shared" si="1779"/>
        <v>2500</v>
      </c>
      <c r="AJ4056" s="35" t="s">
        <v>20467</v>
      </c>
      <c r="AK4056" s="35" t="s">
        <v>73</v>
      </c>
      <c r="AL4056" s="35" t="s">
        <v>20468</v>
      </c>
      <c r="AM4056" s="35" t="s">
        <v>22738</v>
      </c>
      <c r="AN4056" s="35" t="s">
        <v>1275</v>
      </c>
      <c r="AO4056" s="35" t="s">
        <v>22739</v>
      </c>
      <c r="AP4056" s="35" t="s">
        <v>22740</v>
      </c>
      <c r="AQ4056" s="35" t="s">
        <v>122</v>
      </c>
      <c r="AR4056" s="35">
        <v>1</v>
      </c>
      <c r="AS4056" s="35">
        <v>1</v>
      </c>
      <c r="AT4056" s="35">
        <v>1E-3</v>
      </c>
      <c r="AU4056" s="35">
        <v>1</v>
      </c>
      <c r="AV4056" s="35" t="s">
        <v>7</v>
      </c>
      <c r="AW4056" s="35">
        <v>35</v>
      </c>
      <c r="AX4056" s="35" t="s">
        <v>68</v>
      </c>
      <c r="AY4056" s="35" t="s">
        <v>68</v>
      </c>
      <c r="AZ4056" s="35" t="s">
        <v>68</v>
      </c>
      <c r="BA4056" s="35" t="s">
        <v>68</v>
      </c>
      <c r="BB4056" s="35" t="s">
        <v>68</v>
      </c>
      <c r="BC4056" s="35" t="s">
        <v>124</v>
      </c>
      <c r="BD4056" s="35" t="s">
        <v>87</v>
      </c>
      <c r="BE4056" s="35" t="s">
        <v>88</v>
      </c>
      <c r="BF4056" s="35" t="s">
        <v>122</v>
      </c>
      <c r="BG4056" s="35" t="s">
        <v>69</v>
      </c>
      <c r="BH4056" s="35" t="s">
        <v>22741</v>
      </c>
      <c r="BI4056" s="35" t="s">
        <v>122</v>
      </c>
      <c r="BJ4056" s="35" t="s">
        <v>22742</v>
      </c>
      <c r="BK4056" s="35" t="s">
        <v>867</v>
      </c>
      <c r="BL4056" s="35" t="s">
        <v>122</v>
      </c>
      <c r="BM4056" s="35" t="s">
        <v>87</v>
      </c>
      <c r="BN4056" s="35" t="s">
        <v>70</v>
      </c>
      <c r="BO4056" s="35" t="s">
        <v>71</v>
      </c>
      <c r="BP4056" s="35" t="s">
        <v>122</v>
      </c>
      <c r="BQ4056" s="35" t="s">
        <v>163</v>
      </c>
    </row>
    <row r="4057" spans="1:69" x14ac:dyDescent="0.4">
      <c r="A4057" s="40" t="str">
        <f t="shared" si="1753"/>
        <v>2025-09-26</v>
      </c>
      <c r="B4057" s="40" t="str">
        <f t="shared" si="1754"/>
        <v>SYD</v>
      </c>
      <c r="C4057" s="39" t="str">
        <f t="shared" si="1755"/>
        <v>40644127020</v>
      </c>
      <c r="D4057" s="41" t="str">
        <f t="shared" si="1756"/>
        <v>PKR253716552</v>
      </c>
      <c r="E4057" s="41" t="str">
        <f t="shared" si="1757"/>
        <v>596421507993</v>
      </c>
      <c r="F4057" s="39" t="str">
        <f t="shared" si="1758"/>
        <v>2254240</v>
      </c>
      <c r="G4057" s="39" t="str">
        <f t="shared" si="1759"/>
        <v>WISE EXPRESS(VITAHUB)</v>
      </c>
      <c r="H4057" s="41" t="str">
        <f t="shared" si="1760"/>
        <v>한현숙</v>
      </c>
      <c r="I4057" s="39" t="str">
        <f t="shared" si="1761"/>
        <v>10065</v>
      </c>
      <c r="J4057" s="52" t="str">
        <f t="shared" si="1762"/>
        <v/>
      </c>
      <c r="K4057" s="75">
        <f t="shared" si="1763"/>
        <v>1</v>
      </c>
      <c r="L4057" s="76">
        <f t="shared" si="1764"/>
        <v>1</v>
      </c>
      <c r="M4057" s="76">
        <f t="shared" si="1765"/>
        <v>1E-3</v>
      </c>
      <c r="N4057" s="76">
        <f t="shared" si="1766"/>
        <v>1</v>
      </c>
      <c r="O4057" s="42">
        <f t="shared" si="1767"/>
        <v>1</v>
      </c>
      <c r="P4057" s="39" t="str">
        <f t="shared" si="1768"/>
        <v>목록(Manifest)</v>
      </c>
      <c r="Q4057" s="72">
        <f t="shared" si="1769"/>
        <v>35</v>
      </c>
      <c r="R4057" s="43" t="str">
        <f t="shared" si="1770"/>
        <v>5X033</v>
      </c>
      <c r="S4057" s="82" t="str">
        <f t="shared" si="1771"/>
        <v/>
      </c>
      <c r="T4057" s="40">
        <f t="shared" si="1772"/>
        <v>45926</v>
      </c>
      <c r="U4057" s="44">
        <v>2500</v>
      </c>
      <c r="V4057" s="44">
        <f t="shared" si="1773"/>
        <v>0</v>
      </c>
      <c r="W4057" s="77">
        <f t="shared" si="1774"/>
        <v>2500</v>
      </c>
      <c r="X4057" s="78">
        <f t="shared" si="1775"/>
        <v>0</v>
      </c>
      <c r="Y4057" s="44" cm="1">
        <f t="array" ref="Y4057">_xlfn.IFNA(_xlfn.IFS(AND(Q4057&gt;=2000, Q4057&lt;3000), 10000, AND(Q4057&gt;=3000, Q4057&lt;4000), 15000, AND(Q4057&gt;=4000, Q4057&lt;5000), 20000, AND(Q4057&gt;=5000), 25000),0)</f>
        <v>0</v>
      </c>
      <c r="Z4057" s="91">
        <f t="shared" si="1776"/>
        <v>0</v>
      </c>
      <c r="AA4057" s="44">
        <f t="shared" si="1777"/>
        <v>0</v>
      </c>
      <c r="AB4057" s="44"/>
      <c r="AC4057" s="44"/>
      <c r="AD4057" s="44"/>
      <c r="AE4057" s="44">
        <f>VLOOKUP(O4057,정산업데이트!$A$6:$B$12,2,10)</f>
        <v>0</v>
      </c>
      <c r="AF4057" s="44"/>
      <c r="AG4057" s="79">
        <f t="shared" si="1778"/>
        <v>0</v>
      </c>
      <c r="AH4057" s="80">
        <f t="shared" si="1779"/>
        <v>2500</v>
      </c>
      <c r="AJ4057" s="35" t="s">
        <v>20467</v>
      </c>
      <c r="AK4057" s="35" t="s">
        <v>73</v>
      </c>
      <c r="AL4057" s="35" t="s">
        <v>20468</v>
      </c>
      <c r="AM4057" s="35" t="s">
        <v>22743</v>
      </c>
      <c r="AN4057" s="35" t="s">
        <v>22744</v>
      </c>
      <c r="AO4057" s="35" t="s">
        <v>22745</v>
      </c>
      <c r="AP4057" s="35" t="s">
        <v>22746</v>
      </c>
      <c r="AQ4057" s="35" t="s">
        <v>122</v>
      </c>
      <c r="AR4057" s="35">
        <v>1</v>
      </c>
      <c r="AS4057" s="35">
        <v>1</v>
      </c>
      <c r="AT4057" s="35">
        <v>1E-3</v>
      </c>
      <c r="AU4057" s="35">
        <v>1</v>
      </c>
      <c r="AV4057" s="35" t="s">
        <v>7</v>
      </c>
      <c r="AW4057" s="35">
        <v>35</v>
      </c>
      <c r="AX4057" s="35" t="s">
        <v>68</v>
      </c>
      <c r="AY4057" s="35" t="s">
        <v>68</v>
      </c>
      <c r="AZ4057" s="35" t="s">
        <v>68</v>
      </c>
      <c r="BA4057" s="35" t="s">
        <v>68</v>
      </c>
      <c r="BB4057" s="35" t="s">
        <v>68</v>
      </c>
      <c r="BC4057" s="35" t="s">
        <v>124</v>
      </c>
      <c r="BD4057" s="35" t="s">
        <v>87</v>
      </c>
      <c r="BE4057" s="35" t="s">
        <v>88</v>
      </c>
      <c r="BF4057" s="35" t="s">
        <v>122</v>
      </c>
      <c r="BG4057" s="35" t="s">
        <v>69</v>
      </c>
      <c r="BH4057" s="35" t="s">
        <v>22747</v>
      </c>
      <c r="BI4057" s="35" t="s">
        <v>122</v>
      </c>
      <c r="BJ4057" s="35" t="s">
        <v>22748</v>
      </c>
      <c r="BK4057" s="35" t="s">
        <v>867</v>
      </c>
      <c r="BL4057" s="35" t="s">
        <v>122</v>
      </c>
      <c r="BM4057" s="35" t="s">
        <v>87</v>
      </c>
      <c r="BN4057" s="35" t="s">
        <v>70</v>
      </c>
      <c r="BO4057" s="35" t="s">
        <v>71</v>
      </c>
      <c r="BP4057" s="35" t="s">
        <v>122</v>
      </c>
      <c r="BQ4057" s="35" t="s">
        <v>163</v>
      </c>
    </row>
    <row r="4058" spans="1:69" x14ac:dyDescent="0.4">
      <c r="A4058" s="40" t="str">
        <f t="shared" si="1753"/>
        <v>2025-09-26</v>
      </c>
      <c r="B4058" s="40" t="str">
        <f t="shared" si="1754"/>
        <v>SYD</v>
      </c>
      <c r="C4058" s="39" t="str">
        <f t="shared" si="1755"/>
        <v>40644127020</v>
      </c>
      <c r="D4058" s="41" t="str">
        <f t="shared" si="1756"/>
        <v>PKR253719123</v>
      </c>
      <c r="E4058" s="41" t="str">
        <f t="shared" si="1757"/>
        <v>596421510196</v>
      </c>
      <c r="F4058" s="39" t="str">
        <f t="shared" si="1758"/>
        <v>2254231</v>
      </c>
      <c r="G4058" s="39" t="str">
        <f t="shared" si="1759"/>
        <v>WISE EXPRESS(OZPRODUCT)</v>
      </c>
      <c r="H4058" s="41" t="str">
        <f t="shared" si="1760"/>
        <v>김유리</v>
      </c>
      <c r="I4058" s="39" t="str">
        <f t="shared" si="1761"/>
        <v>42761</v>
      </c>
      <c r="J4058" s="52" t="str">
        <f t="shared" si="1762"/>
        <v/>
      </c>
      <c r="K4058" s="75">
        <f t="shared" si="1763"/>
        <v>1</v>
      </c>
      <c r="L4058" s="76">
        <f t="shared" si="1764"/>
        <v>3</v>
      </c>
      <c r="M4058" s="76">
        <f t="shared" si="1765"/>
        <v>1E-3</v>
      </c>
      <c r="N4058" s="76">
        <f t="shared" si="1766"/>
        <v>3</v>
      </c>
      <c r="O4058" s="42">
        <f t="shared" si="1767"/>
        <v>3</v>
      </c>
      <c r="P4058" s="39" t="str">
        <f t="shared" si="1768"/>
        <v>일반(목록배제,Normal-Manifest Exception)</v>
      </c>
      <c r="Q4058" s="72">
        <f t="shared" si="1769"/>
        <v>80</v>
      </c>
      <c r="R4058" s="43" t="str">
        <f t="shared" si="1770"/>
        <v>5X033</v>
      </c>
      <c r="S4058" s="82" t="str">
        <f t="shared" si="1771"/>
        <v/>
      </c>
      <c r="T4058" s="40">
        <f t="shared" si="1772"/>
        <v>45926</v>
      </c>
      <c r="U4058" s="44">
        <v>2500</v>
      </c>
      <c r="V4058" s="44">
        <f t="shared" si="1773"/>
        <v>0</v>
      </c>
      <c r="W4058" s="77">
        <f t="shared" si="1774"/>
        <v>2500</v>
      </c>
      <c r="X4058" s="78">
        <f t="shared" si="1775"/>
        <v>0</v>
      </c>
      <c r="Y4058" s="44" cm="1">
        <f t="array" ref="Y4058">_xlfn.IFNA(_xlfn.IFS(AND(Q4058&gt;=2000, Q4058&lt;3000), 10000, AND(Q4058&gt;=3000, Q4058&lt;4000), 15000, AND(Q4058&gt;=4000, Q4058&lt;5000), 20000, AND(Q4058&gt;=5000), 25000),0)</f>
        <v>0</v>
      </c>
      <c r="Z4058" s="91">
        <f t="shared" si="1776"/>
        <v>300</v>
      </c>
      <c r="AA4058" s="44">
        <f t="shared" si="1777"/>
        <v>0</v>
      </c>
      <c r="AB4058" s="44"/>
      <c r="AC4058" s="44"/>
      <c r="AD4058" s="44"/>
      <c r="AE4058" s="44">
        <f>VLOOKUP(O4058,정산업데이트!$A$6:$B$12,2,10)</f>
        <v>0</v>
      </c>
      <c r="AF4058" s="44"/>
      <c r="AG4058" s="79">
        <f t="shared" si="1778"/>
        <v>300</v>
      </c>
      <c r="AH4058" s="80">
        <f t="shared" si="1779"/>
        <v>2800</v>
      </c>
      <c r="AJ4058" s="35" t="s">
        <v>20467</v>
      </c>
      <c r="AK4058" s="35" t="s">
        <v>73</v>
      </c>
      <c r="AL4058" s="35" t="s">
        <v>20468</v>
      </c>
      <c r="AM4058" s="35" t="s">
        <v>22749</v>
      </c>
      <c r="AN4058" s="35" t="s">
        <v>869</v>
      </c>
      <c r="AO4058" s="35" t="s">
        <v>22750</v>
      </c>
      <c r="AP4058" s="35" t="s">
        <v>1109</v>
      </c>
      <c r="AQ4058" s="35" t="s">
        <v>122</v>
      </c>
      <c r="AR4058" s="35">
        <v>1</v>
      </c>
      <c r="AS4058" s="35">
        <v>3</v>
      </c>
      <c r="AT4058" s="35">
        <v>1E-3</v>
      </c>
      <c r="AU4058" s="35">
        <v>3</v>
      </c>
      <c r="AV4058" s="35" t="s">
        <v>8</v>
      </c>
      <c r="AW4058" s="35">
        <v>80</v>
      </c>
      <c r="AX4058" s="35" t="s">
        <v>68</v>
      </c>
      <c r="AY4058" s="35" t="s">
        <v>68</v>
      </c>
      <c r="AZ4058" s="35" t="s">
        <v>68</v>
      </c>
      <c r="BA4058" s="35" t="s">
        <v>68</v>
      </c>
      <c r="BB4058" s="35" t="s">
        <v>68</v>
      </c>
      <c r="BC4058" s="35" t="s">
        <v>141</v>
      </c>
      <c r="BD4058" s="35" t="s">
        <v>79</v>
      </c>
      <c r="BE4058" s="35" t="s">
        <v>80</v>
      </c>
      <c r="BF4058" s="35" t="s">
        <v>122</v>
      </c>
      <c r="BG4058" s="35" t="s">
        <v>69</v>
      </c>
      <c r="BH4058" s="35" t="s">
        <v>22751</v>
      </c>
      <c r="BI4058" s="35" t="s">
        <v>122</v>
      </c>
      <c r="BJ4058" s="35" t="s">
        <v>22752</v>
      </c>
      <c r="BK4058" s="35" t="s">
        <v>867</v>
      </c>
      <c r="BL4058" s="35" t="s">
        <v>122</v>
      </c>
      <c r="BM4058" s="35" t="s">
        <v>79</v>
      </c>
      <c r="BN4058" s="35" t="s">
        <v>70</v>
      </c>
      <c r="BO4058" s="35" t="s">
        <v>71</v>
      </c>
      <c r="BP4058" s="35" t="s">
        <v>122</v>
      </c>
      <c r="BQ4058" s="35" t="s">
        <v>163</v>
      </c>
    </row>
    <row r="4059" spans="1:69" x14ac:dyDescent="0.4">
      <c r="A4059" s="40" t="str">
        <f t="shared" si="1753"/>
        <v>2025-09-26</v>
      </c>
      <c r="B4059" s="40" t="str">
        <f t="shared" si="1754"/>
        <v>SYD</v>
      </c>
      <c r="C4059" s="39" t="str">
        <f t="shared" si="1755"/>
        <v>40644127020</v>
      </c>
      <c r="D4059" s="41" t="str">
        <f t="shared" si="1756"/>
        <v>PKR253719124</v>
      </c>
      <c r="E4059" s="41" t="str">
        <f t="shared" si="1757"/>
        <v>596421510200</v>
      </c>
      <c r="F4059" s="39" t="str">
        <f t="shared" si="1758"/>
        <v>2254231</v>
      </c>
      <c r="G4059" s="39" t="str">
        <f t="shared" si="1759"/>
        <v>WISE EXPRESS(OZPRODUCT)</v>
      </c>
      <c r="H4059" s="41" t="str">
        <f t="shared" si="1760"/>
        <v>최혜원</v>
      </c>
      <c r="I4059" s="39" t="str">
        <f t="shared" si="1761"/>
        <v>44236</v>
      </c>
      <c r="J4059" s="52" t="str">
        <f t="shared" si="1762"/>
        <v/>
      </c>
      <c r="K4059" s="75">
        <f t="shared" si="1763"/>
        <v>1</v>
      </c>
      <c r="L4059" s="76">
        <f t="shared" si="1764"/>
        <v>3</v>
      </c>
      <c r="M4059" s="76">
        <f t="shared" si="1765"/>
        <v>1E-3</v>
      </c>
      <c r="N4059" s="76">
        <f t="shared" si="1766"/>
        <v>3</v>
      </c>
      <c r="O4059" s="42">
        <f t="shared" si="1767"/>
        <v>3</v>
      </c>
      <c r="P4059" s="39" t="str">
        <f t="shared" si="1768"/>
        <v>일반(목록배제,Normal-Manifest Exception)</v>
      </c>
      <c r="Q4059" s="72">
        <f t="shared" si="1769"/>
        <v>150</v>
      </c>
      <c r="R4059" s="43" t="str">
        <f t="shared" si="1770"/>
        <v>5X033</v>
      </c>
      <c r="S4059" s="82" t="str">
        <f t="shared" si="1771"/>
        <v/>
      </c>
      <c r="T4059" s="40">
        <f t="shared" si="1772"/>
        <v>45926</v>
      </c>
      <c r="U4059" s="44">
        <v>2500</v>
      </c>
      <c r="V4059" s="44">
        <f t="shared" si="1773"/>
        <v>0</v>
      </c>
      <c r="W4059" s="77">
        <f t="shared" si="1774"/>
        <v>2500</v>
      </c>
      <c r="X4059" s="78">
        <f t="shared" si="1775"/>
        <v>0</v>
      </c>
      <c r="Y4059" s="44" cm="1">
        <f t="array" ref="Y4059">_xlfn.IFNA(_xlfn.IFS(AND(Q4059&gt;=2000, Q4059&lt;3000), 10000, AND(Q4059&gt;=3000, Q4059&lt;4000), 15000, AND(Q4059&gt;=4000, Q4059&lt;5000), 20000, AND(Q4059&gt;=5000), 25000),0)</f>
        <v>0</v>
      </c>
      <c r="Z4059" s="91">
        <f t="shared" si="1776"/>
        <v>300</v>
      </c>
      <c r="AA4059" s="44">
        <f t="shared" si="1777"/>
        <v>0</v>
      </c>
      <c r="AB4059" s="44"/>
      <c r="AC4059" s="44"/>
      <c r="AD4059" s="44"/>
      <c r="AE4059" s="44">
        <f>VLOOKUP(O4059,정산업데이트!$A$6:$B$12,2,10)</f>
        <v>0</v>
      </c>
      <c r="AF4059" s="44"/>
      <c r="AG4059" s="79">
        <f t="shared" si="1778"/>
        <v>300</v>
      </c>
      <c r="AH4059" s="80">
        <f t="shared" si="1779"/>
        <v>2800</v>
      </c>
      <c r="AJ4059" s="35" t="s">
        <v>20467</v>
      </c>
      <c r="AK4059" s="35" t="s">
        <v>73</v>
      </c>
      <c r="AL4059" s="35" t="s">
        <v>20468</v>
      </c>
      <c r="AM4059" s="35" t="s">
        <v>22753</v>
      </c>
      <c r="AN4059" s="35" t="s">
        <v>22754</v>
      </c>
      <c r="AO4059" s="35" t="s">
        <v>22755</v>
      </c>
      <c r="AP4059" s="35" t="s">
        <v>22756</v>
      </c>
      <c r="AQ4059" s="35" t="s">
        <v>122</v>
      </c>
      <c r="AR4059" s="35">
        <v>1</v>
      </c>
      <c r="AS4059" s="35">
        <v>3</v>
      </c>
      <c r="AT4059" s="35">
        <v>1E-3</v>
      </c>
      <c r="AU4059" s="35">
        <v>3</v>
      </c>
      <c r="AV4059" s="35" t="s">
        <v>8</v>
      </c>
      <c r="AW4059" s="35">
        <v>150</v>
      </c>
      <c r="AX4059" s="35" t="s">
        <v>68</v>
      </c>
      <c r="AY4059" s="35" t="s">
        <v>68</v>
      </c>
      <c r="AZ4059" s="35" t="s">
        <v>68</v>
      </c>
      <c r="BA4059" s="35" t="s">
        <v>68</v>
      </c>
      <c r="BB4059" s="35" t="s">
        <v>68</v>
      </c>
      <c r="BC4059" s="35" t="s">
        <v>141</v>
      </c>
      <c r="BD4059" s="35" t="s">
        <v>79</v>
      </c>
      <c r="BE4059" s="35" t="s">
        <v>80</v>
      </c>
      <c r="BF4059" s="35" t="s">
        <v>122</v>
      </c>
      <c r="BG4059" s="35" t="s">
        <v>69</v>
      </c>
      <c r="BH4059" s="35" t="s">
        <v>22757</v>
      </c>
      <c r="BI4059" s="35" t="s">
        <v>122</v>
      </c>
      <c r="BJ4059" s="35" t="s">
        <v>22758</v>
      </c>
      <c r="BK4059" s="35" t="s">
        <v>867</v>
      </c>
      <c r="BL4059" s="35" t="s">
        <v>122</v>
      </c>
      <c r="BM4059" s="35" t="s">
        <v>79</v>
      </c>
      <c r="BN4059" s="35" t="s">
        <v>70</v>
      </c>
      <c r="BO4059" s="35" t="s">
        <v>71</v>
      </c>
      <c r="BP4059" s="35" t="s">
        <v>122</v>
      </c>
      <c r="BQ4059" s="35" t="s">
        <v>163</v>
      </c>
    </row>
    <row r="4060" spans="1:69" x14ac:dyDescent="0.4">
      <c r="A4060" s="40" t="str">
        <f t="shared" si="1753"/>
        <v>2025-09-26</v>
      </c>
      <c r="B4060" s="40" t="str">
        <f t="shared" si="1754"/>
        <v>SYD</v>
      </c>
      <c r="C4060" s="39" t="str">
        <f t="shared" si="1755"/>
        <v>40644127020</v>
      </c>
      <c r="D4060" s="41" t="str">
        <f t="shared" si="1756"/>
        <v>PKR253719125</v>
      </c>
      <c r="E4060" s="41" t="str">
        <f t="shared" si="1757"/>
        <v>596421510211</v>
      </c>
      <c r="F4060" s="39" t="str">
        <f t="shared" si="1758"/>
        <v>2254231</v>
      </c>
      <c r="G4060" s="39" t="str">
        <f t="shared" si="1759"/>
        <v>WISE EXPRESS(OZPRODUCT)</v>
      </c>
      <c r="H4060" s="41" t="str">
        <f t="shared" si="1760"/>
        <v>배소민</v>
      </c>
      <c r="I4060" s="39" t="str">
        <f t="shared" si="1761"/>
        <v>30123</v>
      </c>
      <c r="J4060" s="52" t="str">
        <f t="shared" si="1762"/>
        <v/>
      </c>
      <c r="K4060" s="75">
        <f t="shared" si="1763"/>
        <v>1</v>
      </c>
      <c r="L4060" s="76">
        <f t="shared" si="1764"/>
        <v>3</v>
      </c>
      <c r="M4060" s="76">
        <f t="shared" si="1765"/>
        <v>1E-3</v>
      </c>
      <c r="N4060" s="76">
        <f t="shared" si="1766"/>
        <v>3</v>
      </c>
      <c r="O4060" s="42">
        <f t="shared" si="1767"/>
        <v>3</v>
      </c>
      <c r="P4060" s="39" t="str">
        <f t="shared" si="1768"/>
        <v>일반(목록배제,Normal-Manifest Exception)</v>
      </c>
      <c r="Q4060" s="72">
        <f t="shared" si="1769"/>
        <v>150</v>
      </c>
      <c r="R4060" s="43" t="str">
        <f t="shared" si="1770"/>
        <v>5X033</v>
      </c>
      <c r="S4060" s="82" t="str">
        <f t="shared" si="1771"/>
        <v/>
      </c>
      <c r="T4060" s="40">
        <f t="shared" si="1772"/>
        <v>45926</v>
      </c>
      <c r="U4060" s="44">
        <v>2500</v>
      </c>
      <c r="V4060" s="44">
        <f t="shared" si="1773"/>
        <v>0</v>
      </c>
      <c r="W4060" s="77">
        <f t="shared" si="1774"/>
        <v>2500</v>
      </c>
      <c r="X4060" s="78">
        <f t="shared" si="1775"/>
        <v>0</v>
      </c>
      <c r="Y4060" s="44" cm="1">
        <f t="array" ref="Y4060">_xlfn.IFNA(_xlfn.IFS(AND(Q4060&gt;=2000, Q4060&lt;3000), 10000, AND(Q4060&gt;=3000, Q4060&lt;4000), 15000, AND(Q4060&gt;=4000, Q4060&lt;5000), 20000, AND(Q4060&gt;=5000), 25000),0)</f>
        <v>0</v>
      </c>
      <c r="Z4060" s="91">
        <f t="shared" si="1776"/>
        <v>300</v>
      </c>
      <c r="AA4060" s="44">
        <f t="shared" si="1777"/>
        <v>0</v>
      </c>
      <c r="AB4060" s="44"/>
      <c r="AC4060" s="44"/>
      <c r="AD4060" s="44"/>
      <c r="AE4060" s="44">
        <f>VLOOKUP(O4060,정산업데이트!$A$6:$B$12,2,10)</f>
        <v>0</v>
      </c>
      <c r="AF4060" s="44"/>
      <c r="AG4060" s="79">
        <f t="shared" si="1778"/>
        <v>300</v>
      </c>
      <c r="AH4060" s="80">
        <f t="shared" si="1779"/>
        <v>2800</v>
      </c>
      <c r="AJ4060" s="35" t="s">
        <v>20467</v>
      </c>
      <c r="AK4060" s="35" t="s">
        <v>73</v>
      </c>
      <c r="AL4060" s="35" t="s">
        <v>20468</v>
      </c>
      <c r="AM4060" s="35" t="s">
        <v>22759</v>
      </c>
      <c r="AN4060" s="35" t="s">
        <v>22760</v>
      </c>
      <c r="AO4060" s="35" t="s">
        <v>22761</v>
      </c>
      <c r="AP4060" s="35" t="s">
        <v>785</v>
      </c>
      <c r="AQ4060" s="35" t="s">
        <v>122</v>
      </c>
      <c r="AR4060" s="35">
        <v>1</v>
      </c>
      <c r="AS4060" s="35">
        <v>3</v>
      </c>
      <c r="AT4060" s="35">
        <v>1E-3</v>
      </c>
      <c r="AU4060" s="35">
        <v>3</v>
      </c>
      <c r="AV4060" s="35" t="s">
        <v>8</v>
      </c>
      <c r="AW4060" s="35">
        <v>150</v>
      </c>
      <c r="AX4060" s="35" t="s">
        <v>68</v>
      </c>
      <c r="AY4060" s="35" t="s">
        <v>68</v>
      </c>
      <c r="AZ4060" s="35" t="s">
        <v>68</v>
      </c>
      <c r="BA4060" s="35" t="s">
        <v>68</v>
      </c>
      <c r="BB4060" s="35" t="s">
        <v>68</v>
      </c>
      <c r="BC4060" s="35" t="s">
        <v>141</v>
      </c>
      <c r="BD4060" s="35" t="s">
        <v>79</v>
      </c>
      <c r="BE4060" s="35" t="s">
        <v>80</v>
      </c>
      <c r="BF4060" s="35" t="s">
        <v>122</v>
      </c>
      <c r="BG4060" s="35" t="s">
        <v>69</v>
      </c>
      <c r="BH4060" s="35" t="s">
        <v>22762</v>
      </c>
      <c r="BI4060" s="35" t="s">
        <v>122</v>
      </c>
      <c r="BJ4060" s="35" t="s">
        <v>22763</v>
      </c>
      <c r="BK4060" s="35" t="s">
        <v>867</v>
      </c>
      <c r="BL4060" s="35" t="s">
        <v>122</v>
      </c>
      <c r="BM4060" s="35" t="s">
        <v>79</v>
      </c>
      <c r="BN4060" s="35" t="s">
        <v>70</v>
      </c>
      <c r="BO4060" s="35" t="s">
        <v>71</v>
      </c>
      <c r="BP4060" s="35" t="s">
        <v>122</v>
      </c>
      <c r="BQ4060" s="35" t="s">
        <v>163</v>
      </c>
    </row>
    <row r="4061" spans="1:69" x14ac:dyDescent="0.4">
      <c r="A4061" s="40" t="str">
        <f t="shared" si="1753"/>
        <v>2025-09-26</v>
      </c>
      <c r="B4061" s="40" t="str">
        <f t="shared" si="1754"/>
        <v>SYD</v>
      </c>
      <c r="C4061" s="39" t="str">
        <f t="shared" si="1755"/>
        <v>40644127020</v>
      </c>
      <c r="D4061" s="41" t="str">
        <f t="shared" si="1756"/>
        <v>PKR253719127</v>
      </c>
      <c r="E4061" s="41" t="str">
        <f t="shared" si="1757"/>
        <v>596421510233</v>
      </c>
      <c r="F4061" s="39" t="str">
        <f t="shared" si="1758"/>
        <v>2254231</v>
      </c>
      <c r="G4061" s="39" t="str">
        <f t="shared" si="1759"/>
        <v>WISE EXPRESS(OZPRODUCT)</v>
      </c>
      <c r="H4061" s="41" t="str">
        <f t="shared" si="1760"/>
        <v>이주희</v>
      </c>
      <c r="I4061" s="39" t="str">
        <f t="shared" si="1761"/>
        <v>01839</v>
      </c>
      <c r="J4061" s="52" t="str">
        <f t="shared" si="1762"/>
        <v/>
      </c>
      <c r="K4061" s="75">
        <f t="shared" si="1763"/>
        <v>1</v>
      </c>
      <c r="L4061" s="76">
        <f t="shared" si="1764"/>
        <v>3</v>
      </c>
      <c r="M4061" s="76">
        <f t="shared" si="1765"/>
        <v>1E-3</v>
      </c>
      <c r="N4061" s="76">
        <f t="shared" si="1766"/>
        <v>3</v>
      </c>
      <c r="O4061" s="42">
        <f t="shared" si="1767"/>
        <v>3</v>
      </c>
      <c r="P4061" s="39" t="str">
        <f t="shared" si="1768"/>
        <v>일반(목록배제,Normal-Manifest Exception)</v>
      </c>
      <c r="Q4061" s="72">
        <f t="shared" si="1769"/>
        <v>150</v>
      </c>
      <c r="R4061" s="43" t="str">
        <f t="shared" si="1770"/>
        <v>5X033</v>
      </c>
      <c r="S4061" s="82" t="str">
        <f t="shared" si="1771"/>
        <v/>
      </c>
      <c r="T4061" s="40">
        <f t="shared" si="1772"/>
        <v>45926</v>
      </c>
      <c r="U4061" s="44">
        <v>2500</v>
      </c>
      <c r="V4061" s="44">
        <f t="shared" si="1773"/>
        <v>0</v>
      </c>
      <c r="W4061" s="77">
        <f t="shared" si="1774"/>
        <v>2500</v>
      </c>
      <c r="X4061" s="78">
        <f t="shared" si="1775"/>
        <v>0</v>
      </c>
      <c r="Y4061" s="44" cm="1">
        <f t="array" ref="Y4061">_xlfn.IFNA(_xlfn.IFS(AND(Q4061&gt;=2000, Q4061&lt;3000), 10000, AND(Q4061&gt;=3000, Q4061&lt;4000), 15000, AND(Q4061&gt;=4000, Q4061&lt;5000), 20000, AND(Q4061&gt;=5000), 25000),0)</f>
        <v>0</v>
      </c>
      <c r="Z4061" s="91">
        <f t="shared" si="1776"/>
        <v>300</v>
      </c>
      <c r="AA4061" s="44">
        <f t="shared" si="1777"/>
        <v>0</v>
      </c>
      <c r="AB4061" s="44"/>
      <c r="AC4061" s="44"/>
      <c r="AD4061" s="44"/>
      <c r="AE4061" s="44">
        <f>VLOOKUP(O4061,정산업데이트!$A$6:$B$12,2,10)</f>
        <v>0</v>
      </c>
      <c r="AF4061" s="44"/>
      <c r="AG4061" s="79">
        <f t="shared" si="1778"/>
        <v>300</v>
      </c>
      <c r="AH4061" s="80">
        <f t="shared" si="1779"/>
        <v>2800</v>
      </c>
      <c r="AJ4061" s="35" t="s">
        <v>20467</v>
      </c>
      <c r="AK4061" s="35" t="s">
        <v>73</v>
      </c>
      <c r="AL4061" s="35" t="s">
        <v>20468</v>
      </c>
      <c r="AM4061" s="35" t="s">
        <v>22764</v>
      </c>
      <c r="AN4061" s="35" t="s">
        <v>1550</v>
      </c>
      <c r="AO4061" s="35" t="s">
        <v>22765</v>
      </c>
      <c r="AP4061" s="35" t="s">
        <v>22766</v>
      </c>
      <c r="AQ4061" s="35" t="s">
        <v>122</v>
      </c>
      <c r="AR4061" s="35">
        <v>1</v>
      </c>
      <c r="AS4061" s="35">
        <v>3</v>
      </c>
      <c r="AT4061" s="35">
        <v>1E-3</v>
      </c>
      <c r="AU4061" s="35">
        <v>3</v>
      </c>
      <c r="AV4061" s="35" t="s">
        <v>8</v>
      </c>
      <c r="AW4061" s="35">
        <v>150</v>
      </c>
      <c r="AX4061" s="35" t="s">
        <v>68</v>
      </c>
      <c r="AY4061" s="35" t="s">
        <v>68</v>
      </c>
      <c r="AZ4061" s="35" t="s">
        <v>68</v>
      </c>
      <c r="BA4061" s="35" t="s">
        <v>68</v>
      </c>
      <c r="BB4061" s="35" t="s">
        <v>68</v>
      </c>
      <c r="BC4061" s="35" t="s">
        <v>141</v>
      </c>
      <c r="BD4061" s="35" t="s">
        <v>79</v>
      </c>
      <c r="BE4061" s="35" t="s">
        <v>80</v>
      </c>
      <c r="BF4061" s="35" t="s">
        <v>122</v>
      </c>
      <c r="BG4061" s="35" t="s">
        <v>69</v>
      </c>
      <c r="BH4061" s="35" t="s">
        <v>22767</v>
      </c>
      <c r="BI4061" s="35" t="s">
        <v>122</v>
      </c>
      <c r="BJ4061" s="35" t="s">
        <v>22768</v>
      </c>
      <c r="BK4061" s="35" t="s">
        <v>867</v>
      </c>
      <c r="BL4061" s="35" t="s">
        <v>122</v>
      </c>
      <c r="BM4061" s="35" t="s">
        <v>79</v>
      </c>
      <c r="BN4061" s="35" t="s">
        <v>70</v>
      </c>
      <c r="BO4061" s="35" t="s">
        <v>71</v>
      </c>
      <c r="BP4061" s="35" t="s">
        <v>122</v>
      </c>
      <c r="BQ4061" s="35" t="s">
        <v>163</v>
      </c>
    </row>
    <row r="4062" spans="1:69" x14ac:dyDescent="0.4">
      <c r="A4062" s="40" t="str">
        <f t="shared" si="1753"/>
        <v>2025-09-26</v>
      </c>
      <c r="B4062" s="40" t="str">
        <f t="shared" si="1754"/>
        <v>SYD</v>
      </c>
      <c r="C4062" s="39" t="str">
        <f t="shared" si="1755"/>
        <v>40644127020</v>
      </c>
      <c r="D4062" s="41" t="str">
        <f t="shared" si="1756"/>
        <v>PKR253719128</v>
      </c>
      <c r="E4062" s="41" t="str">
        <f t="shared" si="1757"/>
        <v>596421510244</v>
      </c>
      <c r="F4062" s="39" t="str">
        <f t="shared" si="1758"/>
        <v>2254231</v>
      </c>
      <c r="G4062" s="39" t="str">
        <f t="shared" si="1759"/>
        <v>WISE EXPRESS(OZPRODUCT)</v>
      </c>
      <c r="H4062" s="41" t="str">
        <f t="shared" si="1760"/>
        <v>박은경</v>
      </c>
      <c r="I4062" s="39" t="str">
        <f t="shared" si="1761"/>
        <v>12976</v>
      </c>
      <c r="J4062" s="52" t="str">
        <f t="shared" si="1762"/>
        <v/>
      </c>
      <c r="K4062" s="75">
        <f t="shared" si="1763"/>
        <v>1</v>
      </c>
      <c r="L4062" s="76">
        <f t="shared" si="1764"/>
        <v>3</v>
      </c>
      <c r="M4062" s="76">
        <f t="shared" si="1765"/>
        <v>1E-3</v>
      </c>
      <c r="N4062" s="76">
        <f t="shared" si="1766"/>
        <v>3</v>
      </c>
      <c r="O4062" s="42">
        <f t="shared" si="1767"/>
        <v>3</v>
      </c>
      <c r="P4062" s="39" t="str">
        <f t="shared" si="1768"/>
        <v>일반(목록배제,Normal-Manifest Exception)</v>
      </c>
      <c r="Q4062" s="72">
        <f t="shared" si="1769"/>
        <v>80</v>
      </c>
      <c r="R4062" s="43" t="str">
        <f t="shared" si="1770"/>
        <v>5X033</v>
      </c>
      <c r="S4062" s="82" t="str">
        <f t="shared" si="1771"/>
        <v/>
      </c>
      <c r="T4062" s="40">
        <f t="shared" si="1772"/>
        <v>45926</v>
      </c>
      <c r="U4062" s="44">
        <v>2500</v>
      </c>
      <c r="V4062" s="44">
        <f t="shared" si="1773"/>
        <v>0</v>
      </c>
      <c r="W4062" s="77">
        <f t="shared" si="1774"/>
        <v>2500</v>
      </c>
      <c r="X4062" s="78">
        <f t="shared" si="1775"/>
        <v>0</v>
      </c>
      <c r="Y4062" s="44" cm="1">
        <f t="array" ref="Y4062">_xlfn.IFNA(_xlfn.IFS(AND(Q4062&gt;=2000, Q4062&lt;3000), 10000, AND(Q4062&gt;=3000, Q4062&lt;4000), 15000, AND(Q4062&gt;=4000, Q4062&lt;5000), 20000, AND(Q4062&gt;=5000), 25000),0)</f>
        <v>0</v>
      </c>
      <c r="Z4062" s="91">
        <f t="shared" si="1776"/>
        <v>300</v>
      </c>
      <c r="AA4062" s="44">
        <f t="shared" si="1777"/>
        <v>0</v>
      </c>
      <c r="AB4062" s="44"/>
      <c r="AC4062" s="44"/>
      <c r="AD4062" s="44"/>
      <c r="AE4062" s="44">
        <f>VLOOKUP(O4062,정산업데이트!$A$6:$B$12,2,10)</f>
        <v>0</v>
      </c>
      <c r="AF4062" s="44"/>
      <c r="AG4062" s="79">
        <f t="shared" si="1778"/>
        <v>300</v>
      </c>
      <c r="AH4062" s="80">
        <f t="shared" si="1779"/>
        <v>2800</v>
      </c>
      <c r="AJ4062" s="35" t="s">
        <v>20467</v>
      </c>
      <c r="AK4062" s="35" t="s">
        <v>73</v>
      </c>
      <c r="AL4062" s="35" t="s">
        <v>20468</v>
      </c>
      <c r="AM4062" s="35" t="s">
        <v>22769</v>
      </c>
      <c r="AN4062" s="35" t="s">
        <v>342</v>
      </c>
      <c r="AO4062" s="35" t="s">
        <v>22770</v>
      </c>
      <c r="AP4062" s="35" t="s">
        <v>22771</v>
      </c>
      <c r="AQ4062" s="35" t="s">
        <v>122</v>
      </c>
      <c r="AR4062" s="35">
        <v>1</v>
      </c>
      <c r="AS4062" s="35">
        <v>3</v>
      </c>
      <c r="AT4062" s="35">
        <v>1E-3</v>
      </c>
      <c r="AU4062" s="35">
        <v>3</v>
      </c>
      <c r="AV4062" s="35" t="s">
        <v>8</v>
      </c>
      <c r="AW4062" s="35">
        <v>80</v>
      </c>
      <c r="AX4062" s="35" t="s">
        <v>68</v>
      </c>
      <c r="AY4062" s="35" t="s">
        <v>68</v>
      </c>
      <c r="AZ4062" s="35" t="s">
        <v>68</v>
      </c>
      <c r="BA4062" s="35" t="s">
        <v>68</v>
      </c>
      <c r="BB4062" s="35" t="s">
        <v>68</v>
      </c>
      <c r="BC4062" s="35" t="s">
        <v>141</v>
      </c>
      <c r="BD4062" s="35" t="s">
        <v>79</v>
      </c>
      <c r="BE4062" s="35" t="s">
        <v>80</v>
      </c>
      <c r="BF4062" s="35" t="s">
        <v>122</v>
      </c>
      <c r="BG4062" s="35" t="s">
        <v>69</v>
      </c>
      <c r="BH4062" s="35" t="s">
        <v>22772</v>
      </c>
      <c r="BI4062" s="35" t="s">
        <v>122</v>
      </c>
      <c r="BJ4062" s="35" t="s">
        <v>22773</v>
      </c>
      <c r="BK4062" s="35" t="s">
        <v>867</v>
      </c>
      <c r="BL4062" s="35" t="s">
        <v>122</v>
      </c>
      <c r="BM4062" s="35" t="s">
        <v>79</v>
      </c>
      <c r="BN4062" s="35" t="s">
        <v>70</v>
      </c>
      <c r="BO4062" s="35" t="s">
        <v>71</v>
      </c>
      <c r="BP4062" s="35" t="s">
        <v>122</v>
      </c>
      <c r="BQ4062" s="35" t="s">
        <v>163</v>
      </c>
    </row>
    <row r="4063" spans="1:69" x14ac:dyDescent="0.4">
      <c r="A4063" s="40" t="str">
        <f t="shared" si="1753"/>
        <v>2025-09-26</v>
      </c>
      <c r="B4063" s="40" t="str">
        <f t="shared" si="1754"/>
        <v>SYD</v>
      </c>
      <c r="C4063" s="39" t="str">
        <f t="shared" si="1755"/>
        <v>40644127020</v>
      </c>
      <c r="D4063" s="41" t="str">
        <f t="shared" si="1756"/>
        <v>PKR253719130</v>
      </c>
      <c r="E4063" s="41" t="str">
        <f t="shared" si="1757"/>
        <v>596421510266</v>
      </c>
      <c r="F4063" s="39" t="str">
        <f t="shared" si="1758"/>
        <v>2254231</v>
      </c>
      <c r="G4063" s="39" t="str">
        <f t="shared" si="1759"/>
        <v>WISE EXPRESS(OZPRODUCT)</v>
      </c>
      <c r="H4063" s="41" t="str">
        <f t="shared" si="1760"/>
        <v>조상우</v>
      </c>
      <c r="I4063" s="39" t="str">
        <f t="shared" si="1761"/>
        <v>17821</v>
      </c>
      <c r="J4063" s="52" t="str">
        <f t="shared" si="1762"/>
        <v/>
      </c>
      <c r="K4063" s="75">
        <f t="shared" si="1763"/>
        <v>1</v>
      </c>
      <c r="L4063" s="76">
        <f t="shared" si="1764"/>
        <v>1</v>
      </c>
      <c r="M4063" s="76">
        <f t="shared" si="1765"/>
        <v>1E-3</v>
      </c>
      <c r="N4063" s="76">
        <f t="shared" si="1766"/>
        <v>1</v>
      </c>
      <c r="O4063" s="42">
        <f t="shared" si="1767"/>
        <v>1</v>
      </c>
      <c r="P4063" s="39" t="str">
        <f t="shared" si="1768"/>
        <v>일반(목록배제,Normal-Manifest Exception)</v>
      </c>
      <c r="Q4063" s="72">
        <f t="shared" si="1769"/>
        <v>20</v>
      </c>
      <c r="R4063" s="43" t="str">
        <f t="shared" si="1770"/>
        <v>5X033</v>
      </c>
      <c r="S4063" s="82" t="str">
        <f t="shared" si="1771"/>
        <v/>
      </c>
      <c r="T4063" s="40">
        <f t="shared" si="1772"/>
        <v>45926</v>
      </c>
      <c r="U4063" s="44">
        <v>2500</v>
      </c>
      <c r="V4063" s="44">
        <f t="shared" si="1773"/>
        <v>0</v>
      </c>
      <c r="W4063" s="77">
        <f t="shared" si="1774"/>
        <v>2500</v>
      </c>
      <c r="X4063" s="78">
        <f t="shared" si="1775"/>
        <v>0</v>
      </c>
      <c r="Y4063" s="44" cm="1">
        <f t="array" ref="Y4063">_xlfn.IFNA(_xlfn.IFS(AND(Q4063&gt;=2000, Q4063&lt;3000), 10000, AND(Q4063&gt;=3000, Q4063&lt;4000), 15000, AND(Q4063&gt;=4000, Q4063&lt;5000), 20000, AND(Q4063&gt;=5000), 25000),0)</f>
        <v>0</v>
      </c>
      <c r="Z4063" s="91">
        <f t="shared" si="1776"/>
        <v>300</v>
      </c>
      <c r="AA4063" s="44">
        <f t="shared" si="1777"/>
        <v>0</v>
      </c>
      <c r="AB4063" s="44"/>
      <c r="AC4063" s="44"/>
      <c r="AD4063" s="44"/>
      <c r="AE4063" s="44">
        <f>VLOOKUP(O4063,정산업데이트!$A$6:$B$12,2,10)</f>
        <v>0</v>
      </c>
      <c r="AF4063" s="44"/>
      <c r="AG4063" s="79">
        <f t="shared" si="1778"/>
        <v>300</v>
      </c>
      <c r="AH4063" s="80">
        <f t="shared" si="1779"/>
        <v>2800</v>
      </c>
      <c r="AJ4063" s="35" t="s">
        <v>20467</v>
      </c>
      <c r="AK4063" s="35" t="s">
        <v>73</v>
      </c>
      <c r="AL4063" s="35" t="s">
        <v>20468</v>
      </c>
      <c r="AM4063" s="35" t="s">
        <v>22774</v>
      </c>
      <c r="AN4063" s="35" t="s">
        <v>22775</v>
      </c>
      <c r="AO4063" s="35" t="s">
        <v>22776</v>
      </c>
      <c r="AP4063" s="35" t="s">
        <v>1232</v>
      </c>
      <c r="AQ4063" s="35" t="s">
        <v>122</v>
      </c>
      <c r="AR4063" s="35">
        <v>1</v>
      </c>
      <c r="AS4063" s="35">
        <v>1</v>
      </c>
      <c r="AT4063" s="35">
        <v>1E-3</v>
      </c>
      <c r="AU4063" s="35">
        <v>1</v>
      </c>
      <c r="AV4063" s="35" t="s">
        <v>8</v>
      </c>
      <c r="AW4063" s="35">
        <v>20</v>
      </c>
      <c r="AX4063" s="35" t="s">
        <v>68</v>
      </c>
      <c r="AY4063" s="35" t="s">
        <v>68</v>
      </c>
      <c r="AZ4063" s="35" t="s">
        <v>68</v>
      </c>
      <c r="BA4063" s="35" t="s">
        <v>68</v>
      </c>
      <c r="BB4063" s="35" t="s">
        <v>68</v>
      </c>
      <c r="BC4063" s="35" t="s">
        <v>141</v>
      </c>
      <c r="BD4063" s="35" t="s">
        <v>79</v>
      </c>
      <c r="BE4063" s="35" t="s">
        <v>80</v>
      </c>
      <c r="BF4063" s="35" t="s">
        <v>122</v>
      </c>
      <c r="BG4063" s="35" t="s">
        <v>69</v>
      </c>
      <c r="BH4063" s="35" t="s">
        <v>22777</v>
      </c>
      <c r="BI4063" s="35" t="s">
        <v>122</v>
      </c>
      <c r="BJ4063" s="35" t="s">
        <v>22778</v>
      </c>
      <c r="BK4063" s="35" t="s">
        <v>867</v>
      </c>
      <c r="BL4063" s="35" t="s">
        <v>122</v>
      </c>
      <c r="BM4063" s="35" t="s">
        <v>79</v>
      </c>
      <c r="BN4063" s="35" t="s">
        <v>70</v>
      </c>
      <c r="BO4063" s="35" t="s">
        <v>71</v>
      </c>
      <c r="BP4063" s="35" t="s">
        <v>122</v>
      </c>
      <c r="BQ4063" s="35" t="s">
        <v>163</v>
      </c>
    </row>
    <row r="4064" spans="1:69" x14ac:dyDescent="0.4">
      <c r="A4064" s="40" t="str">
        <f t="shared" si="1753"/>
        <v>2025-09-26</v>
      </c>
      <c r="B4064" s="40" t="str">
        <f t="shared" si="1754"/>
        <v>SYD</v>
      </c>
      <c r="C4064" s="39" t="str">
        <f t="shared" si="1755"/>
        <v>40644127020</v>
      </c>
      <c r="D4064" s="41" t="str">
        <f t="shared" si="1756"/>
        <v>PKR253719131</v>
      </c>
      <c r="E4064" s="41" t="str">
        <f t="shared" si="1757"/>
        <v>596421510270</v>
      </c>
      <c r="F4064" s="39" t="str">
        <f t="shared" si="1758"/>
        <v>2254231</v>
      </c>
      <c r="G4064" s="39" t="str">
        <f t="shared" si="1759"/>
        <v>WISE EXPRESS(OZPRODUCT)</v>
      </c>
      <c r="H4064" s="41" t="str">
        <f t="shared" si="1760"/>
        <v>황금순</v>
      </c>
      <c r="I4064" s="39" t="str">
        <f t="shared" si="1761"/>
        <v>22355</v>
      </c>
      <c r="J4064" s="52" t="str">
        <f t="shared" si="1762"/>
        <v/>
      </c>
      <c r="K4064" s="75">
        <f t="shared" si="1763"/>
        <v>1</v>
      </c>
      <c r="L4064" s="76">
        <f t="shared" si="1764"/>
        <v>1</v>
      </c>
      <c r="M4064" s="76">
        <f t="shared" si="1765"/>
        <v>1E-3</v>
      </c>
      <c r="N4064" s="76">
        <f t="shared" si="1766"/>
        <v>1</v>
      </c>
      <c r="O4064" s="42">
        <f t="shared" si="1767"/>
        <v>1</v>
      </c>
      <c r="P4064" s="39" t="str">
        <f t="shared" si="1768"/>
        <v>일반(목록배제,Normal-Manifest Exception)</v>
      </c>
      <c r="Q4064" s="72">
        <f t="shared" si="1769"/>
        <v>60</v>
      </c>
      <c r="R4064" s="43" t="str">
        <f t="shared" si="1770"/>
        <v>5X033</v>
      </c>
      <c r="S4064" s="82" t="str">
        <f t="shared" si="1771"/>
        <v/>
      </c>
      <c r="T4064" s="40">
        <f t="shared" si="1772"/>
        <v>45926</v>
      </c>
      <c r="U4064" s="44">
        <v>2500</v>
      </c>
      <c r="V4064" s="44">
        <f t="shared" si="1773"/>
        <v>0</v>
      </c>
      <c r="W4064" s="77">
        <f t="shared" si="1774"/>
        <v>2500</v>
      </c>
      <c r="X4064" s="78">
        <f t="shared" si="1775"/>
        <v>0</v>
      </c>
      <c r="Y4064" s="44" cm="1">
        <f t="array" ref="Y4064">_xlfn.IFNA(_xlfn.IFS(AND(Q4064&gt;=2000, Q4064&lt;3000), 10000, AND(Q4064&gt;=3000, Q4064&lt;4000), 15000, AND(Q4064&gt;=4000, Q4064&lt;5000), 20000, AND(Q4064&gt;=5000), 25000),0)</f>
        <v>0</v>
      </c>
      <c r="Z4064" s="91">
        <f t="shared" si="1776"/>
        <v>300</v>
      </c>
      <c r="AA4064" s="44">
        <f t="shared" si="1777"/>
        <v>0</v>
      </c>
      <c r="AB4064" s="44"/>
      <c r="AC4064" s="44"/>
      <c r="AD4064" s="44"/>
      <c r="AE4064" s="44">
        <f>VLOOKUP(O4064,정산업데이트!$A$6:$B$12,2,10)</f>
        <v>0</v>
      </c>
      <c r="AF4064" s="44"/>
      <c r="AG4064" s="79">
        <f t="shared" si="1778"/>
        <v>300</v>
      </c>
      <c r="AH4064" s="80">
        <f t="shared" si="1779"/>
        <v>2800</v>
      </c>
      <c r="AJ4064" s="35" t="s">
        <v>20467</v>
      </c>
      <c r="AK4064" s="35" t="s">
        <v>73</v>
      </c>
      <c r="AL4064" s="35" t="s">
        <v>20468</v>
      </c>
      <c r="AM4064" s="35" t="s">
        <v>22779</v>
      </c>
      <c r="AN4064" s="35" t="s">
        <v>22780</v>
      </c>
      <c r="AO4064" s="35" t="s">
        <v>22781</v>
      </c>
      <c r="AP4064" s="35" t="s">
        <v>1119</v>
      </c>
      <c r="AQ4064" s="35" t="s">
        <v>122</v>
      </c>
      <c r="AR4064" s="35">
        <v>1</v>
      </c>
      <c r="AS4064" s="35">
        <v>1</v>
      </c>
      <c r="AT4064" s="35">
        <v>1E-3</v>
      </c>
      <c r="AU4064" s="35">
        <v>1</v>
      </c>
      <c r="AV4064" s="35" t="s">
        <v>8</v>
      </c>
      <c r="AW4064" s="35">
        <v>60</v>
      </c>
      <c r="AX4064" s="35" t="s">
        <v>68</v>
      </c>
      <c r="AY4064" s="35" t="s">
        <v>68</v>
      </c>
      <c r="AZ4064" s="35" t="s">
        <v>68</v>
      </c>
      <c r="BA4064" s="35" t="s">
        <v>68</v>
      </c>
      <c r="BB4064" s="35" t="s">
        <v>68</v>
      </c>
      <c r="BC4064" s="35" t="s">
        <v>141</v>
      </c>
      <c r="BD4064" s="35" t="s">
        <v>79</v>
      </c>
      <c r="BE4064" s="35" t="s">
        <v>80</v>
      </c>
      <c r="BF4064" s="35" t="s">
        <v>122</v>
      </c>
      <c r="BG4064" s="35" t="s">
        <v>69</v>
      </c>
      <c r="BH4064" s="35" t="s">
        <v>22782</v>
      </c>
      <c r="BI4064" s="35" t="s">
        <v>122</v>
      </c>
      <c r="BJ4064" s="35" t="s">
        <v>22783</v>
      </c>
      <c r="BK4064" s="35" t="s">
        <v>867</v>
      </c>
      <c r="BL4064" s="35" t="s">
        <v>122</v>
      </c>
      <c r="BM4064" s="35" t="s">
        <v>79</v>
      </c>
      <c r="BN4064" s="35" t="s">
        <v>70</v>
      </c>
      <c r="BO4064" s="35" t="s">
        <v>71</v>
      </c>
      <c r="BP4064" s="35" t="s">
        <v>122</v>
      </c>
      <c r="BQ4064" s="35" t="s">
        <v>163</v>
      </c>
    </row>
    <row r="4065" spans="1:69" x14ac:dyDescent="0.4">
      <c r="A4065" s="40" t="str">
        <f t="shared" si="1753"/>
        <v>2025-09-26</v>
      </c>
      <c r="B4065" s="40" t="str">
        <f t="shared" si="1754"/>
        <v>SYD</v>
      </c>
      <c r="C4065" s="39" t="str">
        <f t="shared" si="1755"/>
        <v>40644127020</v>
      </c>
      <c r="D4065" s="41" t="str">
        <f t="shared" si="1756"/>
        <v>PKR253719132</v>
      </c>
      <c r="E4065" s="41" t="str">
        <f t="shared" si="1757"/>
        <v>596421510281</v>
      </c>
      <c r="F4065" s="39" t="str">
        <f t="shared" si="1758"/>
        <v>2254231</v>
      </c>
      <c r="G4065" s="39" t="str">
        <f t="shared" si="1759"/>
        <v>WISE EXPRESS(OZPRODUCT)</v>
      </c>
      <c r="H4065" s="41" t="str">
        <f t="shared" si="1760"/>
        <v>박수조</v>
      </c>
      <c r="I4065" s="39" t="str">
        <f t="shared" si="1761"/>
        <v>46743</v>
      </c>
      <c r="J4065" s="52" t="str">
        <f t="shared" si="1762"/>
        <v/>
      </c>
      <c r="K4065" s="75">
        <f t="shared" si="1763"/>
        <v>1</v>
      </c>
      <c r="L4065" s="76">
        <f t="shared" si="1764"/>
        <v>3</v>
      </c>
      <c r="M4065" s="76">
        <f t="shared" si="1765"/>
        <v>1E-3</v>
      </c>
      <c r="N4065" s="76">
        <f t="shared" si="1766"/>
        <v>3</v>
      </c>
      <c r="O4065" s="42">
        <f t="shared" si="1767"/>
        <v>3</v>
      </c>
      <c r="P4065" s="39" t="str">
        <f t="shared" si="1768"/>
        <v>일반(목록배제,Normal-Manifest Exception)</v>
      </c>
      <c r="Q4065" s="72">
        <f t="shared" si="1769"/>
        <v>150</v>
      </c>
      <c r="R4065" s="43" t="str">
        <f t="shared" si="1770"/>
        <v>5X033</v>
      </c>
      <c r="S4065" s="82" t="str">
        <f t="shared" si="1771"/>
        <v/>
      </c>
      <c r="T4065" s="40">
        <f t="shared" si="1772"/>
        <v>45926</v>
      </c>
      <c r="U4065" s="44">
        <v>2500</v>
      </c>
      <c r="V4065" s="44">
        <f t="shared" si="1773"/>
        <v>0</v>
      </c>
      <c r="W4065" s="77">
        <f t="shared" si="1774"/>
        <v>2500</v>
      </c>
      <c r="X4065" s="78">
        <f t="shared" si="1775"/>
        <v>0</v>
      </c>
      <c r="Y4065" s="44" cm="1">
        <f t="array" ref="Y4065">_xlfn.IFNA(_xlfn.IFS(AND(Q4065&gt;=2000, Q4065&lt;3000), 10000, AND(Q4065&gt;=3000, Q4065&lt;4000), 15000, AND(Q4065&gt;=4000, Q4065&lt;5000), 20000, AND(Q4065&gt;=5000), 25000),0)</f>
        <v>0</v>
      </c>
      <c r="Z4065" s="91">
        <f t="shared" si="1776"/>
        <v>300</v>
      </c>
      <c r="AA4065" s="44">
        <f t="shared" si="1777"/>
        <v>0</v>
      </c>
      <c r="AB4065" s="44"/>
      <c r="AC4065" s="44"/>
      <c r="AD4065" s="44"/>
      <c r="AE4065" s="44">
        <f>VLOOKUP(O4065,정산업데이트!$A$6:$B$12,2,10)</f>
        <v>0</v>
      </c>
      <c r="AF4065" s="44"/>
      <c r="AG4065" s="79">
        <f t="shared" si="1778"/>
        <v>300</v>
      </c>
      <c r="AH4065" s="80">
        <f t="shared" si="1779"/>
        <v>2800</v>
      </c>
      <c r="AJ4065" s="35" t="s">
        <v>20467</v>
      </c>
      <c r="AK4065" s="35" t="s">
        <v>73</v>
      </c>
      <c r="AL4065" s="35" t="s">
        <v>20468</v>
      </c>
      <c r="AM4065" s="35" t="s">
        <v>22784</v>
      </c>
      <c r="AN4065" s="35" t="s">
        <v>22785</v>
      </c>
      <c r="AO4065" s="35" t="s">
        <v>22786</v>
      </c>
      <c r="AP4065" s="35" t="s">
        <v>22787</v>
      </c>
      <c r="AQ4065" s="35" t="s">
        <v>122</v>
      </c>
      <c r="AR4065" s="35">
        <v>1</v>
      </c>
      <c r="AS4065" s="35">
        <v>3</v>
      </c>
      <c r="AT4065" s="35">
        <v>1E-3</v>
      </c>
      <c r="AU4065" s="35">
        <v>3</v>
      </c>
      <c r="AV4065" s="35" t="s">
        <v>8</v>
      </c>
      <c r="AW4065" s="35">
        <v>150</v>
      </c>
      <c r="AX4065" s="35" t="s">
        <v>68</v>
      </c>
      <c r="AY4065" s="35" t="s">
        <v>68</v>
      </c>
      <c r="AZ4065" s="35" t="s">
        <v>68</v>
      </c>
      <c r="BA4065" s="35" t="s">
        <v>68</v>
      </c>
      <c r="BB4065" s="35" t="s">
        <v>68</v>
      </c>
      <c r="BC4065" s="35" t="s">
        <v>141</v>
      </c>
      <c r="BD4065" s="35" t="s">
        <v>79</v>
      </c>
      <c r="BE4065" s="35" t="s">
        <v>80</v>
      </c>
      <c r="BF4065" s="35" t="s">
        <v>122</v>
      </c>
      <c r="BG4065" s="35" t="s">
        <v>69</v>
      </c>
      <c r="BH4065" s="35" t="s">
        <v>22788</v>
      </c>
      <c r="BI4065" s="35" t="s">
        <v>122</v>
      </c>
      <c r="BJ4065" s="35" t="s">
        <v>22789</v>
      </c>
      <c r="BK4065" s="35" t="s">
        <v>867</v>
      </c>
      <c r="BL4065" s="35" t="s">
        <v>122</v>
      </c>
      <c r="BM4065" s="35" t="s">
        <v>79</v>
      </c>
      <c r="BN4065" s="35" t="s">
        <v>70</v>
      </c>
      <c r="BO4065" s="35" t="s">
        <v>71</v>
      </c>
      <c r="BP4065" s="35" t="s">
        <v>122</v>
      </c>
      <c r="BQ4065" s="35" t="s">
        <v>163</v>
      </c>
    </row>
    <row r="4066" spans="1:69" x14ac:dyDescent="0.4">
      <c r="A4066" s="40" t="str">
        <f t="shared" si="1753"/>
        <v>2025-09-26</v>
      </c>
      <c r="B4066" s="40" t="str">
        <f t="shared" si="1754"/>
        <v>SYD</v>
      </c>
      <c r="C4066" s="39" t="str">
        <f t="shared" si="1755"/>
        <v>40644127020</v>
      </c>
      <c r="D4066" s="41" t="str">
        <f t="shared" si="1756"/>
        <v>PKR253719133</v>
      </c>
      <c r="E4066" s="41" t="str">
        <f t="shared" si="1757"/>
        <v>596421510292</v>
      </c>
      <c r="F4066" s="39" t="str">
        <f t="shared" si="1758"/>
        <v>2254231</v>
      </c>
      <c r="G4066" s="39" t="str">
        <f t="shared" si="1759"/>
        <v>WISE EXPRESS(OZPRODUCT)</v>
      </c>
      <c r="H4066" s="41" t="str">
        <f t="shared" si="1760"/>
        <v>이지언</v>
      </c>
      <c r="I4066" s="39" t="str">
        <f t="shared" si="1761"/>
        <v>38890</v>
      </c>
      <c r="J4066" s="52" t="str">
        <f t="shared" si="1762"/>
        <v/>
      </c>
      <c r="K4066" s="75">
        <f t="shared" si="1763"/>
        <v>1</v>
      </c>
      <c r="L4066" s="76">
        <f t="shared" si="1764"/>
        <v>3</v>
      </c>
      <c r="M4066" s="76">
        <f t="shared" si="1765"/>
        <v>1E-3</v>
      </c>
      <c r="N4066" s="76">
        <f t="shared" si="1766"/>
        <v>3</v>
      </c>
      <c r="O4066" s="42">
        <f t="shared" si="1767"/>
        <v>3</v>
      </c>
      <c r="P4066" s="39" t="str">
        <f t="shared" si="1768"/>
        <v>일반(목록배제,Normal-Manifest Exception)</v>
      </c>
      <c r="Q4066" s="72">
        <f t="shared" si="1769"/>
        <v>100</v>
      </c>
      <c r="R4066" s="43" t="str">
        <f t="shared" si="1770"/>
        <v>5X033</v>
      </c>
      <c r="S4066" s="82" t="str">
        <f t="shared" si="1771"/>
        <v/>
      </c>
      <c r="T4066" s="40">
        <f t="shared" si="1772"/>
        <v>45926</v>
      </c>
      <c r="U4066" s="44">
        <v>2500</v>
      </c>
      <c r="V4066" s="44">
        <f t="shared" si="1773"/>
        <v>0</v>
      </c>
      <c r="W4066" s="77">
        <f t="shared" si="1774"/>
        <v>2500</v>
      </c>
      <c r="X4066" s="78">
        <f t="shared" si="1775"/>
        <v>0</v>
      </c>
      <c r="Y4066" s="44" cm="1">
        <f t="array" ref="Y4066">_xlfn.IFNA(_xlfn.IFS(AND(Q4066&gt;=2000, Q4066&lt;3000), 10000, AND(Q4066&gt;=3000, Q4066&lt;4000), 15000, AND(Q4066&gt;=4000, Q4066&lt;5000), 20000, AND(Q4066&gt;=5000), 25000),0)</f>
        <v>0</v>
      </c>
      <c r="Z4066" s="91">
        <f t="shared" si="1776"/>
        <v>300</v>
      </c>
      <c r="AA4066" s="44">
        <f t="shared" si="1777"/>
        <v>0</v>
      </c>
      <c r="AB4066" s="44"/>
      <c r="AC4066" s="44"/>
      <c r="AD4066" s="44"/>
      <c r="AE4066" s="44">
        <f>VLOOKUP(O4066,정산업데이트!$A$6:$B$12,2,10)</f>
        <v>0</v>
      </c>
      <c r="AF4066" s="44"/>
      <c r="AG4066" s="79">
        <f t="shared" si="1778"/>
        <v>300</v>
      </c>
      <c r="AH4066" s="80">
        <f t="shared" si="1779"/>
        <v>2800</v>
      </c>
      <c r="AJ4066" s="35" t="s">
        <v>20467</v>
      </c>
      <c r="AK4066" s="35" t="s">
        <v>73</v>
      </c>
      <c r="AL4066" s="35" t="s">
        <v>20468</v>
      </c>
      <c r="AM4066" s="35" t="s">
        <v>22790</v>
      </c>
      <c r="AN4066" s="35" t="s">
        <v>11553</v>
      </c>
      <c r="AO4066" s="35" t="s">
        <v>11554</v>
      </c>
      <c r="AP4066" s="35" t="s">
        <v>22791</v>
      </c>
      <c r="AQ4066" s="35" t="s">
        <v>122</v>
      </c>
      <c r="AR4066" s="35">
        <v>1</v>
      </c>
      <c r="AS4066" s="35">
        <v>3</v>
      </c>
      <c r="AT4066" s="35">
        <v>1E-3</v>
      </c>
      <c r="AU4066" s="35">
        <v>3</v>
      </c>
      <c r="AV4066" s="35" t="s">
        <v>8</v>
      </c>
      <c r="AW4066" s="35">
        <v>100</v>
      </c>
      <c r="AX4066" s="35" t="s">
        <v>68</v>
      </c>
      <c r="AY4066" s="35" t="s">
        <v>68</v>
      </c>
      <c r="AZ4066" s="35" t="s">
        <v>68</v>
      </c>
      <c r="BA4066" s="35" t="s">
        <v>68</v>
      </c>
      <c r="BB4066" s="35" t="s">
        <v>68</v>
      </c>
      <c r="BC4066" s="35" t="s">
        <v>141</v>
      </c>
      <c r="BD4066" s="35" t="s">
        <v>79</v>
      </c>
      <c r="BE4066" s="35" t="s">
        <v>80</v>
      </c>
      <c r="BF4066" s="35" t="s">
        <v>122</v>
      </c>
      <c r="BG4066" s="35" t="s">
        <v>69</v>
      </c>
      <c r="BH4066" s="35" t="s">
        <v>22792</v>
      </c>
      <c r="BI4066" s="35" t="s">
        <v>122</v>
      </c>
      <c r="BJ4066" s="35" t="s">
        <v>22793</v>
      </c>
      <c r="BK4066" s="35" t="s">
        <v>867</v>
      </c>
      <c r="BL4066" s="35" t="s">
        <v>122</v>
      </c>
      <c r="BM4066" s="35" t="s">
        <v>79</v>
      </c>
      <c r="BN4066" s="35" t="s">
        <v>70</v>
      </c>
      <c r="BO4066" s="35" t="s">
        <v>71</v>
      </c>
      <c r="BP4066" s="35" t="s">
        <v>122</v>
      </c>
      <c r="BQ4066" s="35" t="s">
        <v>163</v>
      </c>
    </row>
    <row r="4067" spans="1:69" x14ac:dyDescent="0.4">
      <c r="A4067" s="40" t="str">
        <f t="shared" si="1753"/>
        <v>2025-09-26</v>
      </c>
      <c r="B4067" s="40" t="str">
        <f t="shared" si="1754"/>
        <v>SYD</v>
      </c>
      <c r="C4067" s="39" t="str">
        <f t="shared" si="1755"/>
        <v>40644127020</v>
      </c>
      <c r="D4067" s="41" t="str">
        <f t="shared" si="1756"/>
        <v>PKR253719134</v>
      </c>
      <c r="E4067" s="41" t="str">
        <f t="shared" si="1757"/>
        <v>596421510303</v>
      </c>
      <c r="F4067" s="39" t="str">
        <f t="shared" si="1758"/>
        <v>2254231</v>
      </c>
      <c r="G4067" s="39" t="str">
        <f t="shared" si="1759"/>
        <v>WISE EXPRESS(OZPRODUCT)</v>
      </c>
      <c r="H4067" s="41" t="str">
        <f t="shared" si="1760"/>
        <v>이가영</v>
      </c>
      <c r="I4067" s="39" t="str">
        <f t="shared" si="1761"/>
        <v>22869</v>
      </c>
      <c r="J4067" s="52" t="str">
        <f t="shared" si="1762"/>
        <v/>
      </c>
      <c r="K4067" s="75">
        <f t="shared" si="1763"/>
        <v>1</v>
      </c>
      <c r="L4067" s="76">
        <f t="shared" si="1764"/>
        <v>2</v>
      </c>
      <c r="M4067" s="76">
        <f t="shared" si="1765"/>
        <v>1E-3</v>
      </c>
      <c r="N4067" s="76">
        <f t="shared" si="1766"/>
        <v>2</v>
      </c>
      <c r="O4067" s="42">
        <f t="shared" si="1767"/>
        <v>2</v>
      </c>
      <c r="P4067" s="39" t="str">
        <f t="shared" si="1768"/>
        <v>일반(목록배제,Normal-Manifest Exception)</v>
      </c>
      <c r="Q4067" s="72">
        <f t="shared" si="1769"/>
        <v>90</v>
      </c>
      <c r="R4067" s="43" t="str">
        <f t="shared" si="1770"/>
        <v>5X033</v>
      </c>
      <c r="S4067" s="82" t="str">
        <f t="shared" si="1771"/>
        <v/>
      </c>
      <c r="T4067" s="40">
        <f t="shared" si="1772"/>
        <v>45926</v>
      </c>
      <c r="U4067" s="44">
        <v>2500</v>
      </c>
      <c r="V4067" s="44">
        <f t="shared" si="1773"/>
        <v>0</v>
      </c>
      <c r="W4067" s="77">
        <f t="shared" si="1774"/>
        <v>2500</v>
      </c>
      <c r="X4067" s="78">
        <f t="shared" si="1775"/>
        <v>0</v>
      </c>
      <c r="Y4067" s="44" cm="1">
        <f t="array" ref="Y4067">_xlfn.IFNA(_xlfn.IFS(AND(Q4067&gt;=2000, Q4067&lt;3000), 10000, AND(Q4067&gt;=3000, Q4067&lt;4000), 15000, AND(Q4067&gt;=4000, Q4067&lt;5000), 20000, AND(Q4067&gt;=5000), 25000),0)</f>
        <v>0</v>
      </c>
      <c r="Z4067" s="91">
        <f t="shared" si="1776"/>
        <v>300</v>
      </c>
      <c r="AA4067" s="44">
        <f t="shared" si="1777"/>
        <v>0</v>
      </c>
      <c r="AB4067" s="44"/>
      <c r="AC4067" s="44"/>
      <c r="AD4067" s="44"/>
      <c r="AE4067" s="44">
        <f>VLOOKUP(O4067,정산업데이트!$A$6:$B$12,2,10)</f>
        <v>0</v>
      </c>
      <c r="AF4067" s="44"/>
      <c r="AG4067" s="79">
        <f t="shared" si="1778"/>
        <v>300</v>
      </c>
      <c r="AH4067" s="80">
        <f t="shared" si="1779"/>
        <v>2800</v>
      </c>
      <c r="AJ4067" s="35" t="s">
        <v>20467</v>
      </c>
      <c r="AK4067" s="35" t="s">
        <v>73</v>
      </c>
      <c r="AL4067" s="35" t="s">
        <v>20468</v>
      </c>
      <c r="AM4067" s="35" t="s">
        <v>22794</v>
      </c>
      <c r="AN4067" s="35" t="s">
        <v>12403</v>
      </c>
      <c r="AO4067" s="35" t="s">
        <v>22795</v>
      </c>
      <c r="AP4067" s="35" t="s">
        <v>16837</v>
      </c>
      <c r="AQ4067" s="35" t="s">
        <v>122</v>
      </c>
      <c r="AR4067" s="35">
        <v>1</v>
      </c>
      <c r="AS4067" s="35">
        <v>2</v>
      </c>
      <c r="AT4067" s="35">
        <v>1E-3</v>
      </c>
      <c r="AU4067" s="35">
        <v>2</v>
      </c>
      <c r="AV4067" s="35" t="s">
        <v>8</v>
      </c>
      <c r="AW4067" s="35">
        <v>90</v>
      </c>
      <c r="AX4067" s="35" t="s">
        <v>68</v>
      </c>
      <c r="AY4067" s="35" t="s">
        <v>68</v>
      </c>
      <c r="AZ4067" s="35" t="s">
        <v>68</v>
      </c>
      <c r="BA4067" s="35" t="s">
        <v>68</v>
      </c>
      <c r="BB4067" s="35" t="s">
        <v>68</v>
      </c>
      <c r="BC4067" s="35" t="s">
        <v>141</v>
      </c>
      <c r="BD4067" s="35" t="s">
        <v>79</v>
      </c>
      <c r="BE4067" s="35" t="s">
        <v>80</v>
      </c>
      <c r="BF4067" s="35" t="s">
        <v>122</v>
      </c>
      <c r="BG4067" s="35" t="s">
        <v>69</v>
      </c>
      <c r="BH4067" s="35" t="s">
        <v>22796</v>
      </c>
      <c r="BI4067" s="35" t="s">
        <v>122</v>
      </c>
      <c r="BJ4067" s="35" t="s">
        <v>22797</v>
      </c>
      <c r="BK4067" s="35" t="s">
        <v>867</v>
      </c>
      <c r="BL4067" s="35" t="s">
        <v>122</v>
      </c>
      <c r="BM4067" s="35" t="s">
        <v>79</v>
      </c>
      <c r="BN4067" s="35" t="s">
        <v>70</v>
      </c>
      <c r="BO4067" s="35" t="s">
        <v>71</v>
      </c>
      <c r="BP4067" s="35" t="s">
        <v>122</v>
      </c>
      <c r="BQ4067" s="35" t="s">
        <v>163</v>
      </c>
    </row>
    <row r="4068" spans="1:69" x14ac:dyDescent="0.4">
      <c r="A4068" s="40" t="str">
        <f t="shared" si="1753"/>
        <v>2025-09-26</v>
      </c>
      <c r="B4068" s="40" t="str">
        <f t="shared" si="1754"/>
        <v>SYD</v>
      </c>
      <c r="C4068" s="39" t="str">
        <f t="shared" si="1755"/>
        <v>40644127020</v>
      </c>
      <c r="D4068" s="41" t="str">
        <f t="shared" si="1756"/>
        <v>PKR253719067</v>
      </c>
      <c r="E4068" s="41" t="str">
        <f t="shared" si="1757"/>
        <v>596421510104</v>
      </c>
      <c r="F4068" s="39" t="str">
        <f t="shared" si="1758"/>
        <v>2254243</v>
      </c>
      <c r="G4068" s="39" t="str">
        <f t="shared" si="1759"/>
        <v>WISE EXPRESS(NATUREGOOD)</v>
      </c>
      <c r="H4068" s="41" t="str">
        <f t="shared" si="1760"/>
        <v>고은미</v>
      </c>
      <c r="I4068" s="39" t="str">
        <f t="shared" si="1761"/>
        <v>01192</v>
      </c>
      <c r="J4068" s="52" t="str">
        <f t="shared" si="1762"/>
        <v/>
      </c>
      <c r="K4068" s="75">
        <f t="shared" si="1763"/>
        <v>1</v>
      </c>
      <c r="L4068" s="76">
        <f t="shared" si="1764"/>
        <v>0.7</v>
      </c>
      <c r="M4068" s="76">
        <f t="shared" si="1765"/>
        <v>1E-3</v>
      </c>
      <c r="N4068" s="76">
        <f t="shared" si="1766"/>
        <v>0.7</v>
      </c>
      <c r="O4068" s="42">
        <f t="shared" si="1767"/>
        <v>1</v>
      </c>
      <c r="P4068" s="39" t="str">
        <f t="shared" si="1768"/>
        <v>일반(목록배제,Normal-Manifest Exception)</v>
      </c>
      <c r="Q4068" s="72">
        <f t="shared" si="1769"/>
        <v>114.675</v>
      </c>
      <c r="R4068" s="43" t="str">
        <f t="shared" si="1770"/>
        <v>5X033</v>
      </c>
      <c r="S4068" s="82" t="str">
        <f t="shared" si="1771"/>
        <v/>
      </c>
      <c r="T4068" s="40">
        <f t="shared" si="1772"/>
        <v>45926</v>
      </c>
      <c r="U4068" s="44">
        <v>2500</v>
      </c>
      <c r="V4068" s="44">
        <f t="shared" si="1773"/>
        <v>0</v>
      </c>
      <c r="W4068" s="77">
        <f t="shared" si="1774"/>
        <v>2500</v>
      </c>
      <c r="X4068" s="78">
        <f t="shared" si="1775"/>
        <v>0</v>
      </c>
      <c r="Y4068" s="44" cm="1">
        <f t="array" ref="Y4068">_xlfn.IFNA(_xlfn.IFS(AND(Q4068&gt;=2000, Q4068&lt;3000), 10000, AND(Q4068&gt;=3000, Q4068&lt;4000), 15000, AND(Q4068&gt;=4000, Q4068&lt;5000), 20000, AND(Q4068&gt;=5000), 25000),0)</f>
        <v>0</v>
      </c>
      <c r="Z4068" s="91">
        <f t="shared" si="1776"/>
        <v>300</v>
      </c>
      <c r="AA4068" s="44">
        <f t="shared" si="1777"/>
        <v>0</v>
      </c>
      <c r="AB4068" s="44"/>
      <c r="AC4068" s="44"/>
      <c r="AD4068" s="44"/>
      <c r="AE4068" s="44">
        <f>VLOOKUP(O4068,정산업데이트!$A$6:$B$12,2,10)</f>
        <v>0</v>
      </c>
      <c r="AF4068" s="44"/>
      <c r="AG4068" s="79">
        <f t="shared" si="1778"/>
        <v>300</v>
      </c>
      <c r="AH4068" s="80">
        <f t="shared" si="1779"/>
        <v>2800</v>
      </c>
      <c r="AJ4068" s="35" t="s">
        <v>20467</v>
      </c>
      <c r="AK4068" s="35" t="s">
        <v>73</v>
      </c>
      <c r="AL4068" s="35" t="s">
        <v>20468</v>
      </c>
      <c r="AM4068" s="35" t="s">
        <v>22798</v>
      </c>
      <c r="AN4068" s="35" t="s">
        <v>22799</v>
      </c>
      <c r="AO4068" s="35" t="s">
        <v>22800</v>
      </c>
      <c r="AP4068" s="35" t="s">
        <v>761</v>
      </c>
      <c r="AQ4068" s="35" t="s">
        <v>122</v>
      </c>
      <c r="AR4068" s="35">
        <v>1</v>
      </c>
      <c r="AS4068" s="35">
        <v>0.7</v>
      </c>
      <c r="AT4068" s="35">
        <v>1E-3</v>
      </c>
      <c r="AU4068" s="35">
        <v>0.7</v>
      </c>
      <c r="AV4068" s="35" t="s">
        <v>8</v>
      </c>
      <c r="AW4068" s="35">
        <v>114.675</v>
      </c>
      <c r="AX4068" s="35" t="s">
        <v>68</v>
      </c>
      <c r="AY4068" s="35" t="s">
        <v>68</v>
      </c>
      <c r="AZ4068" s="35" t="s">
        <v>68</v>
      </c>
      <c r="BA4068" s="35" t="s">
        <v>68</v>
      </c>
      <c r="BB4068" s="35" t="s">
        <v>68</v>
      </c>
      <c r="BC4068" s="35" t="s">
        <v>152</v>
      </c>
      <c r="BD4068" s="35" t="s">
        <v>94</v>
      </c>
      <c r="BE4068" s="35" t="s">
        <v>95</v>
      </c>
      <c r="BF4068" s="35" t="s">
        <v>122</v>
      </c>
      <c r="BG4068" s="35" t="s">
        <v>69</v>
      </c>
      <c r="BH4068" s="35" t="s">
        <v>22801</v>
      </c>
      <c r="BI4068" s="35" t="s">
        <v>122</v>
      </c>
      <c r="BJ4068" s="35" t="s">
        <v>22802</v>
      </c>
      <c r="BK4068" s="35" t="s">
        <v>867</v>
      </c>
      <c r="BL4068" s="35" t="s">
        <v>122</v>
      </c>
      <c r="BM4068" s="35" t="s">
        <v>94</v>
      </c>
      <c r="BN4068" s="35" t="s">
        <v>70</v>
      </c>
      <c r="BO4068" s="35" t="s">
        <v>71</v>
      </c>
      <c r="BP4068" s="35" t="s">
        <v>122</v>
      </c>
      <c r="BQ4068" s="35" t="s">
        <v>163</v>
      </c>
    </row>
    <row r="4069" spans="1:69" x14ac:dyDescent="0.4">
      <c r="A4069" s="40" t="str">
        <f t="shared" si="1753"/>
        <v>2025-09-26</v>
      </c>
      <c r="B4069" s="40" t="str">
        <f t="shared" si="1754"/>
        <v>SYD</v>
      </c>
      <c r="C4069" s="39" t="str">
        <f t="shared" si="1755"/>
        <v>40644127020</v>
      </c>
      <c r="D4069" s="41" t="str">
        <f t="shared" si="1756"/>
        <v>PKR253719068</v>
      </c>
      <c r="E4069" s="41" t="str">
        <f t="shared" si="1757"/>
        <v>596421510115</v>
      </c>
      <c r="F4069" s="39" t="str">
        <f t="shared" si="1758"/>
        <v>2254243</v>
      </c>
      <c r="G4069" s="39" t="str">
        <f t="shared" si="1759"/>
        <v>WISE EXPRESS(NATUREGOOD)</v>
      </c>
      <c r="H4069" s="41" t="str">
        <f t="shared" si="1760"/>
        <v>노석원</v>
      </c>
      <c r="I4069" s="39" t="str">
        <f t="shared" si="1761"/>
        <v>15400</v>
      </c>
      <c r="J4069" s="52" t="str">
        <f t="shared" si="1762"/>
        <v/>
      </c>
      <c r="K4069" s="75">
        <f t="shared" si="1763"/>
        <v>1</v>
      </c>
      <c r="L4069" s="76">
        <f t="shared" si="1764"/>
        <v>2.7</v>
      </c>
      <c r="M4069" s="76">
        <f t="shared" si="1765"/>
        <v>1E-3</v>
      </c>
      <c r="N4069" s="76">
        <f t="shared" si="1766"/>
        <v>2.7</v>
      </c>
      <c r="O4069" s="42">
        <f t="shared" si="1767"/>
        <v>3</v>
      </c>
      <c r="P4069" s="39" t="str">
        <f t="shared" si="1768"/>
        <v>일반(목록배제,Normal-Manifest Exception)</v>
      </c>
      <c r="Q4069" s="72">
        <f t="shared" si="1769"/>
        <v>76.05</v>
      </c>
      <c r="R4069" s="43" t="str">
        <f t="shared" si="1770"/>
        <v>5X033</v>
      </c>
      <c r="S4069" s="82" t="str">
        <f t="shared" si="1771"/>
        <v/>
      </c>
      <c r="T4069" s="40">
        <f t="shared" si="1772"/>
        <v>45926</v>
      </c>
      <c r="U4069" s="44">
        <v>2500</v>
      </c>
      <c r="V4069" s="44">
        <f t="shared" si="1773"/>
        <v>0</v>
      </c>
      <c r="W4069" s="77">
        <f t="shared" si="1774"/>
        <v>2500</v>
      </c>
      <c r="X4069" s="78">
        <f t="shared" si="1775"/>
        <v>0</v>
      </c>
      <c r="Y4069" s="44" cm="1">
        <f t="array" ref="Y4069">_xlfn.IFNA(_xlfn.IFS(AND(Q4069&gt;=2000, Q4069&lt;3000), 10000, AND(Q4069&gt;=3000, Q4069&lt;4000), 15000, AND(Q4069&gt;=4000, Q4069&lt;5000), 20000, AND(Q4069&gt;=5000), 25000),0)</f>
        <v>0</v>
      </c>
      <c r="Z4069" s="91">
        <f t="shared" si="1776"/>
        <v>300</v>
      </c>
      <c r="AA4069" s="44">
        <f t="shared" si="1777"/>
        <v>0</v>
      </c>
      <c r="AB4069" s="44"/>
      <c r="AC4069" s="44"/>
      <c r="AD4069" s="44"/>
      <c r="AE4069" s="44">
        <f>VLOOKUP(O4069,정산업데이트!$A$6:$B$12,2,10)</f>
        <v>0</v>
      </c>
      <c r="AF4069" s="44"/>
      <c r="AG4069" s="79">
        <f t="shared" si="1778"/>
        <v>300</v>
      </c>
      <c r="AH4069" s="80">
        <f t="shared" si="1779"/>
        <v>2800</v>
      </c>
      <c r="AJ4069" s="35" t="s">
        <v>20467</v>
      </c>
      <c r="AK4069" s="35" t="s">
        <v>73</v>
      </c>
      <c r="AL4069" s="35" t="s">
        <v>20468</v>
      </c>
      <c r="AM4069" s="35" t="s">
        <v>22803</v>
      </c>
      <c r="AN4069" s="35" t="s">
        <v>22804</v>
      </c>
      <c r="AO4069" s="35" t="s">
        <v>22805</v>
      </c>
      <c r="AP4069" s="35" t="s">
        <v>22806</v>
      </c>
      <c r="AQ4069" s="35" t="s">
        <v>122</v>
      </c>
      <c r="AR4069" s="35">
        <v>1</v>
      </c>
      <c r="AS4069" s="35">
        <v>2.7</v>
      </c>
      <c r="AT4069" s="35">
        <v>1E-3</v>
      </c>
      <c r="AU4069" s="35">
        <v>2.7</v>
      </c>
      <c r="AV4069" s="35" t="s">
        <v>8</v>
      </c>
      <c r="AW4069" s="35">
        <v>76.05</v>
      </c>
      <c r="AX4069" s="35" t="s">
        <v>68</v>
      </c>
      <c r="AY4069" s="35" t="s">
        <v>68</v>
      </c>
      <c r="AZ4069" s="35" t="s">
        <v>68</v>
      </c>
      <c r="BA4069" s="35" t="s">
        <v>68</v>
      </c>
      <c r="BB4069" s="35" t="s">
        <v>68</v>
      </c>
      <c r="BC4069" s="35" t="s">
        <v>152</v>
      </c>
      <c r="BD4069" s="35" t="s">
        <v>94</v>
      </c>
      <c r="BE4069" s="35" t="s">
        <v>95</v>
      </c>
      <c r="BF4069" s="35" t="s">
        <v>122</v>
      </c>
      <c r="BG4069" s="35" t="s">
        <v>69</v>
      </c>
      <c r="BH4069" s="35" t="s">
        <v>22807</v>
      </c>
      <c r="BI4069" s="35" t="s">
        <v>122</v>
      </c>
      <c r="BJ4069" s="35" t="s">
        <v>22808</v>
      </c>
      <c r="BK4069" s="35" t="s">
        <v>867</v>
      </c>
      <c r="BL4069" s="35" t="s">
        <v>122</v>
      </c>
      <c r="BM4069" s="35" t="s">
        <v>94</v>
      </c>
      <c r="BN4069" s="35" t="s">
        <v>70</v>
      </c>
      <c r="BO4069" s="35" t="s">
        <v>71</v>
      </c>
      <c r="BP4069" s="35" t="s">
        <v>122</v>
      </c>
      <c r="BQ4069" s="35" t="s">
        <v>163</v>
      </c>
    </row>
    <row r="4070" spans="1:69" x14ac:dyDescent="0.4">
      <c r="A4070" s="40" t="str">
        <f t="shared" si="1753"/>
        <v>2025-09-26</v>
      </c>
      <c r="B4070" s="40" t="str">
        <f t="shared" si="1754"/>
        <v>SYD</v>
      </c>
      <c r="C4070" s="39" t="str">
        <f t="shared" si="1755"/>
        <v>40644127020</v>
      </c>
      <c r="D4070" s="41" t="str">
        <f t="shared" si="1756"/>
        <v>PKR253719069</v>
      </c>
      <c r="E4070" s="41" t="str">
        <f t="shared" si="1757"/>
        <v>596421510126</v>
      </c>
      <c r="F4070" s="39" t="str">
        <f t="shared" si="1758"/>
        <v>2254243</v>
      </c>
      <c r="G4070" s="39" t="str">
        <f t="shared" si="1759"/>
        <v>WISE EXPRESS(NATUREGOOD)</v>
      </c>
      <c r="H4070" s="41" t="str">
        <f t="shared" si="1760"/>
        <v>백연욱</v>
      </c>
      <c r="I4070" s="39" t="str">
        <f t="shared" si="1761"/>
        <v>57722</v>
      </c>
      <c r="J4070" s="52" t="str">
        <f t="shared" si="1762"/>
        <v/>
      </c>
      <c r="K4070" s="75">
        <f t="shared" si="1763"/>
        <v>1</v>
      </c>
      <c r="L4070" s="76">
        <f t="shared" si="1764"/>
        <v>0.3</v>
      </c>
      <c r="M4070" s="76">
        <f t="shared" si="1765"/>
        <v>1E-3</v>
      </c>
      <c r="N4070" s="76">
        <f t="shared" si="1766"/>
        <v>0.3</v>
      </c>
      <c r="O4070" s="42">
        <f t="shared" si="1767"/>
        <v>0.5</v>
      </c>
      <c r="P4070" s="39" t="str">
        <f t="shared" si="1768"/>
        <v>일반(목록배제,Normal-Manifest Exception)</v>
      </c>
      <c r="Q4070" s="72">
        <f t="shared" si="1769"/>
        <v>20.594999999999999</v>
      </c>
      <c r="R4070" s="43" t="str">
        <f t="shared" si="1770"/>
        <v>5X033</v>
      </c>
      <c r="S4070" s="82" t="str">
        <f t="shared" si="1771"/>
        <v/>
      </c>
      <c r="T4070" s="40">
        <f t="shared" si="1772"/>
        <v>45926</v>
      </c>
      <c r="U4070" s="44">
        <v>2500</v>
      </c>
      <c r="V4070" s="44">
        <f t="shared" si="1773"/>
        <v>0</v>
      </c>
      <c r="W4070" s="77">
        <f t="shared" si="1774"/>
        <v>2500</v>
      </c>
      <c r="X4070" s="78">
        <f t="shared" si="1775"/>
        <v>0</v>
      </c>
      <c r="Y4070" s="44" cm="1">
        <f t="array" ref="Y4070">_xlfn.IFNA(_xlfn.IFS(AND(Q4070&gt;=2000, Q4070&lt;3000), 10000, AND(Q4070&gt;=3000, Q4070&lt;4000), 15000, AND(Q4070&gt;=4000, Q4070&lt;5000), 20000, AND(Q4070&gt;=5000), 25000),0)</f>
        <v>0</v>
      </c>
      <c r="Z4070" s="91">
        <f t="shared" si="1776"/>
        <v>300</v>
      </c>
      <c r="AA4070" s="44">
        <f t="shared" si="1777"/>
        <v>0</v>
      </c>
      <c r="AB4070" s="44"/>
      <c r="AC4070" s="44"/>
      <c r="AD4070" s="44"/>
      <c r="AE4070" s="44">
        <f>VLOOKUP(O4070,정산업데이트!$A$6:$B$12,2,10)</f>
        <v>0</v>
      </c>
      <c r="AF4070" s="44"/>
      <c r="AG4070" s="79">
        <f t="shared" si="1778"/>
        <v>300</v>
      </c>
      <c r="AH4070" s="80">
        <f t="shared" si="1779"/>
        <v>2800</v>
      </c>
      <c r="AJ4070" s="35" t="s">
        <v>20467</v>
      </c>
      <c r="AK4070" s="35" t="s">
        <v>73</v>
      </c>
      <c r="AL4070" s="35" t="s">
        <v>20468</v>
      </c>
      <c r="AM4070" s="35" t="s">
        <v>22809</v>
      </c>
      <c r="AN4070" s="35" t="s">
        <v>22810</v>
      </c>
      <c r="AO4070" s="35" t="s">
        <v>22811</v>
      </c>
      <c r="AP4070" s="35" t="s">
        <v>22812</v>
      </c>
      <c r="AQ4070" s="35" t="s">
        <v>122</v>
      </c>
      <c r="AR4070" s="35">
        <v>1</v>
      </c>
      <c r="AS4070" s="35">
        <v>0.3</v>
      </c>
      <c r="AT4070" s="35">
        <v>1E-3</v>
      </c>
      <c r="AU4070" s="35">
        <v>0.3</v>
      </c>
      <c r="AV4070" s="35" t="s">
        <v>8</v>
      </c>
      <c r="AW4070" s="35">
        <v>20.594999999999999</v>
      </c>
      <c r="AX4070" s="35" t="s">
        <v>68</v>
      </c>
      <c r="AY4070" s="35" t="s">
        <v>68</v>
      </c>
      <c r="AZ4070" s="35" t="s">
        <v>68</v>
      </c>
      <c r="BA4070" s="35" t="s">
        <v>68</v>
      </c>
      <c r="BB4070" s="35" t="s">
        <v>68</v>
      </c>
      <c r="BC4070" s="35" t="s">
        <v>152</v>
      </c>
      <c r="BD4070" s="35" t="s">
        <v>94</v>
      </c>
      <c r="BE4070" s="35" t="s">
        <v>95</v>
      </c>
      <c r="BF4070" s="35" t="s">
        <v>122</v>
      </c>
      <c r="BG4070" s="35" t="s">
        <v>69</v>
      </c>
      <c r="BH4070" s="35" t="s">
        <v>22813</v>
      </c>
      <c r="BI4070" s="35" t="s">
        <v>122</v>
      </c>
      <c r="BJ4070" s="35" t="s">
        <v>22814</v>
      </c>
      <c r="BK4070" s="35" t="s">
        <v>867</v>
      </c>
      <c r="BL4070" s="35" t="s">
        <v>122</v>
      </c>
      <c r="BM4070" s="35" t="s">
        <v>94</v>
      </c>
      <c r="BN4070" s="35" t="s">
        <v>70</v>
      </c>
      <c r="BO4070" s="35" t="s">
        <v>71</v>
      </c>
      <c r="BP4070" s="35" t="s">
        <v>122</v>
      </c>
      <c r="BQ4070" s="35" t="s">
        <v>163</v>
      </c>
    </row>
    <row r="4071" spans="1:69" x14ac:dyDescent="0.4">
      <c r="A4071" s="40" t="str">
        <f t="shared" si="1753"/>
        <v>2025-09-26</v>
      </c>
      <c r="B4071" s="40" t="str">
        <f t="shared" si="1754"/>
        <v>SYD</v>
      </c>
      <c r="C4071" s="39" t="str">
        <f t="shared" si="1755"/>
        <v>40644127020</v>
      </c>
      <c r="D4071" s="41" t="str">
        <f t="shared" si="1756"/>
        <v>PKR253719070</v>
      </c>
      <c r="E4071" s="41" t="str">
        <f t="shared" si="1757"/>
        <v>596421510130</v>
      </c>
      <c r="F4071" s="39" t="str">
        <f t="shared" si="1758"/>
        <v>2254243</v>
      </c>
      <c r="G4071" s="39" t="str">
        <f t="shared" si="1759"/>
        <v>WISE EXPRESS(NATUREGOOD)</v>
      </c>
      <c r="H4071" s="41" t="str">
        <f t="shared" si="1760"/>
        <v>배제인</v>
      </c>
      <c r="I4071" s="39" t="str">
        <f t="shared" si="1761"/>
        <v>16824</v>
      </c>
      <c r="J4071" s="52" t="str">
        <f t="shared" si="1762"/>
        <v/>
      </c>
      <c r="K4071" s="75">
        <f t="shared" si="1763"/>
        <v>1</v>
      </c>
      <c r="L4071" s="76">
        <f t="shared" si="1764"/>
        <v>0.3</v>
      </c>
      <c r="M4071" s="76">
        <f t="shared" si="1765"/>
        <v>1E-3</v>
      </c>
      <c r="N4071" s="76">
        <f t="shared" si="1766"/>
        <v>0.3</v>
      </c>
      <c r="O4071" s="42">
        <f t="shared" si="1767"/>
        <v>0.5</v>
      </c>
      <c r="P4071" s="39" t="str">
        <f t="shared" si="1768"/>
        <v>일반(목록배제,Normal-Manifest Exception)</v>
      </c>
      <c r="Q4071" s="72">
        <f t="shared" si="1769"/>
        <v>89.7</v>
      </c>
      <c r="R4071" s="43" t="str">
        <f t="shared" si="1770"/>
        <v>5X033</v>
      </c>
      <c r="S4071" s="82" t="str">
        <f t="shared" si="1771"/>
        <v/>
      </c>
      <c r="T4071" s="40">
        <f t="shared" si="1772"/>
        <v>45926</v>
      </c>
      <c r="U4071" s="44">
        <v>2500</v>
      </c>
      <c r="V4071" s="44">
        <f t="shared" si="1773"/>
        <v>0</v>
      </c>
      <c r="W4071" s="77">
        <f t="shared" si="1774"/>
        <v>2500</v>
      </c>
      <c r="X4071" s="78">
        <f t="shared" si="1775"/>
        <v>0</v>
      </c>
      <c r="Y4071" s="44" cm="1">
        <f t="array" ref="Y4071">_xlfn.IFNA(_xlfn.IFS(AND(Q4071&gt;=2000, Q4071&lt;3000), 10000, AND(Q4071&gt;=3000, Q4071&lt;4000), 15000, AND(Q4071&gt;=4000, Q4071&lt;5000), 20000, AND(Q4071&gt;=5000), 25000),0)</f>
        <v>0</v>
      </c>
      <c r="Z4071" s="91">
        <f t="shared" si="1776"/>
        <v>300</v>
      </c>
      <c r="AA4071" s="44">
        <f t="shared" si="1777"/>
        <v>0</v>
      </c>
      <c r="AB4071" s="44"/>
      <c r="AC4071" s="44"/>
      <c r="AD4071" s="44"/>
      <c r="AE4071" s="44">
        <f>VLOOKUP(O4071,정산업데이트!$A$6:$B$12,2,10)</f>
        <v>0</v>
      </c>
      <c r="AF4071" s="44"/>
      <c r="AG4071" s="79">
        <f t="shared" si="1778"/>
        <v>300</v>
      </c>
      <c r="AH4071" s="80">
        <f t="shared" si="1779"/>
        <v>2800</v>
      </c>
      <c r="AJ4071" s="35" t="s">
        <v>20467</v>
      </c>
      <c r="AK4071" s="35" t="s">
        <v>73</v>
      </c>
      <c r="AL4071" s="35" t="s">
        <v>20468</v>
      </c>
      <c r="AM4071" s="35" t="s">
        <v>22815</v>
      </c>
      <c r="AN4071" s="35" t="s">
        <v>22816</v>
      </c>
      <c r="AO4071" s="35" t="s">
        <v>22817</v>
      </c>
      <c r="AP4071" s="35" t="s">
        <v>678</v>
      </c>
      <c r="AQ4071" s="35" t="s">
        <v>122</v>
      </c>
      <c r="AR4071" s="35">
        <v>1</v>
      </c>
      <c r="AS4071" s="35">
        <v>0.3</v>
      </c>
      <c r="AT4071" s="35">
        <v>1E-3</v>
      </c>
      <c r="AU4071" s="35">
        <v>0.3</v>
      </c>
      <c r="AV4071" s="35" t="s">
        <v>8</v>
      </c>
      <c r="AW4071" s="35">
        <v>89.7</v>
      </c>
      <c r="AX4071" s="35" t="s">
        <v>68</v>
      </c>
      <c r="AY4071" s="35" t="s">
        <v>68</v>
      </c>
      <c r="AZ4071" s="35" t="s">
        <v>68</v>
      </c>
      <c r="BA4071" s="35" t="s">
        <v>68</v>
      </c>
      <c r="BB4071" s="35" t="s">
        <v>68</v>
      </c>
      <c r="BC4071" s="35" t="s">
        <v>152</v>
      </c>
      <c r="BD4071" s="35" t="s">
        <v>94</v>
      </c>
      <c r="BE4071" s="35" t="s">
        <v>95</v>
      </c>
      <c r="BF4071" s="35" t="s">
        <v>122</v>
      </c>
      <c r="BG4071" s="35" t="s">
        <v>69</v>
      </c>
      <c r="BH4071" s="35" t="s">
        <v>22818</v>
      </c>
      <c r="BI4071" s="35" t="s">
        <v>122</v>
      </c>
      <c r="BJ4071" s="35" t="s">
        <v>22819</v>
      </c>
      <c r="BK4071" s="35" t="s">
        <v>867</v>
      </c>
      <c r="BL4071" s="35" t="s">
        <v>122</v>
      </c>
      <c r="BM4071" s="35" t="s">
        <v>94</v>
      </c>
      <c r="BN4071" s="35" t="s">
        <v>70</v>
      </c>
      <c r="BO4071" s="35" t="s">
        <v>71</v>
      </c>
      <c r="BP4071" s="35" t="s">
        <v>122</v>
      </c>
      <c r="BQ4071" s="35" t="s">
        <v>163</v>
      </c>
    </row>
    <row r="4072" spans="1:69" x14ac:dyDescent="0.4">
      <c r="A4072" s="40" t="str">
        <f t="shared" si="1753"/>
        <v>2025-09-26</v>
      </c>
      <c r="B4072" s="40" t="str">
        <f t="shared" si="1754"/>
        <v>SYD</v>
      </c>
      <c r="C4072" s="39" t="str">
        <f t="shared" si="1755"/>
        <v>40644127020</v>
      </c>
      <c r="D4072" s="41" t="str">
        <f t="shared" si="1756"/>
        <v>PKR253725471</v>
      </c>
      <c r="E4072" s="41" t="str">
        <f t="shared" si="1757"/>
        <v>596421511924</v>
      </c>
      <c r="F4072" s="39" t="str">
        <f t="shared" si="1758"/>
        <v>2254249</v>
      </c>
      <c r="G4072" s="39" t="str">
        <f t="shared" si="1759"/>
        <v>WISE EXPRESS(OZMUMMY)</v>
      </c>
      <c r="H4072" s="41" t="str">
        <f t="shared" si="1760"/>
        <v>이보람</v>
      </c>
      <c r="I4072" s="39" t="str">
        <f t="shared" si="1761"/>
        <v>18238</v>
      </c>
      <c r="J4072" s="52" t="str">
        <f t="shared" si="1762"/>
        <v/>
      </c>
      <c r="K4072" s="75">
        <f t="shared" si="1763"/>
        <v>1</v>
      </c>
      <c r="L4072" s="76">
        <f t="shared" si="1764"/>
        <v>1</v>
      </c>
      <c r="M4072" s="76">
        <f t="shared" si="1765"/>
        <v>1E-3</v>
      </c>
      <c r="N4072" s="76">
        <f t="shared" si="1766"/>
        <v>1</v>
      </c>
      <c r="O4072" s="42">
        <f t="shared" si="1767"/>
        <v>1</v>
      </c>
      <c r="P4072" s="39" t="str">
        <f t="shared" si="1768"/>
        <v>목록(Manifest)</v>
      </c>
      <c r="Q4072" s="72">
        <f t="shared" si="1769"/>
        <v>30</v>
      </c>
      <c r="R4072" s="43" t="str">
        <f t="shared" si="1770"/>
        <v>5X033</v>
      </c>
      <c r="S4072" s="82" t="str">
        <f t="shared" si="1771"/>
        <v/>
      </c>
      <c r="T4072" s="40">
        <f t="shared" si="1772"/>
        <v>45926</v>
      </c>
      <c r="U4072" s="44">
        <v>2500</v>
      </c>
      <c r="V4072" s="44">
        <f t="shared" si="1773"/>
        <v>0</v>
      </c>
      <c r="W4072" s="77">
        <f t="shared" si="1774"/>
        <v>2500</v>
      </c>
      <c r="X4072" s="78">
        <f t="shared" si="1775"/>
        <v>0</v>
      </c>
      <c r="Y4072" s="44" cm="1">
        <f t="array" ref="Y4072">_xlfn.IFNA(_xlfn.IFS(AND(Q4072&gt;=2000, Q4072&lt;3000), 10000, AND(Q4072&gt;=3000, Q4072&lt;4000), 15000, AND(Q4072&gt;=4000, Q4072&lt;5000), 20000, AND(Q4072&gt;=5000), 25000),0)</f>
        <v>0</v>
      </c>
      <c r="Z4072" s="91">
        <f t="shared" si="1776"/>
        <v>0</v>
      </c>
      <c r="AA4072" s="44">
        <f t="shared" si="1777"/>
        <v>0</v>
      </c>
      <c r="AB4072" s="44"/>
      <c r="AC4072" s="44"/>
      <c r="AD4072" s="44"/>
      <c r="AE4072" s="44">
        <f>VLOOKUP(O4072,정산업데이트!$A$6:$B$12,2,10)</f>
        <v>0</v>
      </c>
      <c r="AF4072" s="44"/>
      <c r="AG4072" s="79">
        <f t="shared" si="1778"/>
        <v>0</v>
      </c>
      <c r="AH4072" s="80">
        <f t="shared" si="1779"/>
        <v>2500</v>
      </c>
      <c r="AJ4072" s="35" t="s">
        <v>20467</v>
      </c>
      <c r="AK4072" s="35" t="s">
        <v>73</v>
      </c>
      <c r="AL4072" s="35" t="s">
        <v>20468</v>
      </c>
      <c r="AM4072" s="35" t="s">
        <v>22820</v>
      </c>
      <c r="AN4072" s="35" t="s">
        <v>1849</v>
      </c>
      <c r="AO4072" s="35" t="s">
        <v>122</v>
      </c>
      <c r="AP4072" s="35" t="s">
        <v>22821</v>
      </c>
      <c r="AQ4072" s="35" t="s">
        <v>122</v>
      </c>
      <c r="AR4072" s="35">
        <v>1</v>
      </c>
      <c r="AS4072" s="35">
        <v>1</v>
      </c>
      <c r="AT4072" s="35">
        <v>1E-3</v>
      </c>
      <c r="AU4072" s="35">
        <v>1</v>
      </c>
      <c r="AV4072" s="35" t="s">
        <v>7</v>
      </c>
      <c r="AW4072" s="35">
        <v>30</v>
      </c>
      <c r="AX4072" s="35" t="s">
        <v>68</v>
      </c>
      <c r="AY4072" s="35" t="s">
        <v>68</v>
      </c>
      <c r="AZ4072" s="35" t="s">
        <v>68</v>
      </c>
      <c r="BA4072" s="35" t="s">
        <v>68</v>
      </c>
      <c r="BB4072" s="35" t="s">
        <v>68</v>
      </c>
      <c r="BC4072" s="35" t="s">
        <v>140</v>
      </c>
      <c r="BD4072" s="35" t="s">
        <v>109</v>
      </c>
      <c r="BE4072" s="35" t="s">
        <v>110</v>
      </c>
      <c r="BF4072" s="35" t="s">
        <v>122</v>
      </c>
      <c r="BG4072" s="35" t="s">
        <v>69</v>
      </c>
      <c r="BH4072" s="35" t="s">
        <v>22822</v>
      </c>
      <c r="BI4072" s="35" t="s">
        <v>122</v>
      </c>
      <c r="BJ4072" s="35" t="s">
        <v>22823</v>
      </c>
      <c r="BK4072" s="35" t="s">
        <v>867</v>
      </c>
      <c r="BL4072" s="35" t="s">
        <v>122</v>
      </c>
      <c r="BM4072" s="35" t="s">
        <v>109</v>
      </c>
      <c r="BN4072" s="35" t="s">
        <v>70</v>
      </c>
      <c r="BO4072" s="35" t="s">
        <v>71</v>
      </c>
      <c r="BP4072" s="35" t="s">
        <v>122</v>
      </c>
      <c r="BQ4072" s="35" t="s">
        <v>163</v>
      </c>
    </row>
    <row r="4073" spans="1:69" x14ac:dyDescent="0.4">
      <c r="A4073" s="40" t="str">
        <f t="shared" si="1753"/>
        <v>2025-09-26</v>
      </c>
      <c r="B4073" s="40" t="str">
        <f t="shared" si="1754"/>
        <v>SYD</v>
      </c>
      <c r="C4073" s="39" t="str">
        <f t="shared" si="1755"/>
        <v>40644127020</v>
      </c>
      <c r="D4073" s="41" t="str">
        <f t="shared" si="1756"/>
        <v>PKR253700864</v>
      </c>
      <c r="E4073" s="41" t="str">
        <f t="shared" si="1757"/>
        <v>596421502010</v>
      </c>
      <c r="F4073" s="39" t="str">
        <f t="shared" si="1758"/>
        <v>2254240</v>
      </c>
      <c r="G4073" s="39" t="str">
        <f t="shared" si="1759"/>
        <v>WISE EXPRESS(VITAHUB)</v>
      </c>
      <c r="H4073" s="41" t="str">
        <f t="shared" si="1760"/>
        <v>박재옥</v>
      </c>
      <c r="I4073" s="39" t="str">
        <f t="shared" si="1761"/>
        <v>38436</v>
      </c>
      <c r="J4073" s="52" t="str">
        <f t="shared" si="1762"/>
        <v/>
      </c>
      <c r="K4073" s="75">
        <f t="shared" si="1763"/>
        <v>1</v>
      </c>
      <c r="L4073" s="76">
        <f t="shared" si="1764"/>
        <v>1</v>
      </c>
      <c r="M4073" s="76">
        <f t="shared" si="1765"/>
        <v>1E-3</v>
      </c>
      <c r="N4073" s="76">
        <f t="shared" si="1766"/>
        <v>1</v>
      </c>
      <c r="O4073" s="42">
        <f t="shared" si="1767"/>
        <v>1</v>
      </c>
      <c r="P4073" s="39" t="str">
        <f t="shared" si="1768"/>
        <v>목록(Manifest)</v>
      </c>
      <c r="Q4073" s="72">
        <f t="shared" si="1769"/>
        <v>35</v>
      </c>
      <c r="R4073" s="43" t="str">
        <f t="shared" si="1770"/>
        <v>5X033</v>
      </c>
      <c r="S4073" s="82" t="str">
        <f t="shared" si="1771"/>
        <v/>
      </c>
      <c r="T4073" s="40">
        <f t="shared" si="1772"/>
        <v>45926</v>
      </c>
      <c r="U4073" s="44">
        <v>2500</v>
      </c>
      <c r="V4073" s="44">
        <f t="shared" si="1773"/>
        <v>0</v>
      </c>
      <c r="W4073" s="77">
        <f t="shared" si="1774"/>
        <v>2500</v>
      </c>
      <c r="X4073" s="78">
        <f t="shared" si="1775"/>
        <v>0</v>
      </c>
      <c r="Y4073" s="44" cm="1">
        <f t="array" ref="Y4073">_xlfn.IFNA(_xlfn.IFS(AND(Q4073&gt;=2000, Q4073&lt;3000), 10000, AND(Q4073&gt;=3000, Q4073&lt;4000), 15000, AND(Q4073&gt;=4000, Q4073&lt;5000), 20000, AND(Q4073&gt;=5000), 25000),0)</f>
        <v>0</v>
      </c>
      <c r="Z4073" s="91">
        <f t="shared" si="1776"/>
        <v>0</v>
      </c>
      <c r="AA4073" s="44">
        <f t="shared" si="1777"/>
        <v>0</v>
      </c>
      <c r="AB4073" s="44"/>
      <c r="AC4073" s="44"/>
      <c r="AD4073" s="44"/>
      <c r="AE4073" s="44">
        <f>VLOOKUP(O4073,정산업데이트!$A$6:$B$12,2,10)</f>
        <v>0</v>
      </c>
      <c r="AF4073" s="44"/>
      <c r="AG4073" s="79">
        <f t="shared" si="1778"/>
        <v>0</v>
      </c>
      <c r="AH4073" s="80">
        <f t="shared" si="1779"/>
        <v>2500</v>
      </c>
      <c r="AJ4073" s="35" t="s">
        <v>20467</v>
      </c>
      <c r="AK4073" s="35" t="s">
        <v>73</v>
      </c>
      <c r="AL4073" s="35" t="s">
        <v>20468</v>
      </c>
      <c r="AM4073" s="35" t="s">
        <v>22824</v>
      </c>
      <c r="AN4073" s="35" t="s">
        <v>22825</v>
      </c>
      <c r="AO4073" s="35" t="s">
        <v>22826</v>
      </c>
      <c r="AP4073" s="35" t="s">
        <v>22827</v>
      </c>
      <c r="AQ4073" s="35" t="s">
        <v>122</v>
      </c>
      <c r="AR4073" s="35">
        <v>1</v>
      </c>
      <c r="AS4073" s="35">
        <v>1</v>
      </c>
      <c r="AT4073" s="35">
        <v>1E-3</v>
      </c>
      <c r="AU4073" s="35">
        <v>1</v>
      </c>
      <c r="AV4073" s="35" t="s">
        <v>7</v>
      </c>
      <c r="AW4073" s="35">
        <v>35</v>
      </c>
      <c r="AX4073" s="35" t="s">
        <v>68</v>
      </c>
      <c r="AY4073" s="35" t="s">
        <v>68</v>
      </c>
      <c r="AZ4073" s="35" t="s">
        <v>68</v>
      </c>
      <c r="BA4073" s="35" t="s">
        <v>68</v>
      </c>
      <c r="BB4073" s="35" t="s">
        <v>68</v>
      </c>
      <c r="BC4073" s="35" t="s">
        <v>124</v>
      </c>
      <c r="BD4073" s="35" t="s">
        <v>87</v>
      </c>
      <c r="BE4073" s="35" t="s">
        <v>88</v>
      </c>
      <c r="BF4073" s="35" t="s">
        <v>122</v>
      </c>
      <c r="BG4073" s="35" t="s">
        <v>69</v>
      </c>
      <c r="BH4073" s="35" t="s">
        <v>22828</v>
      </c>
      <c r="BI4073" s="35" t="s">
        <v>122</v>
      </c>
      <c r="BJ4073" s="35" t="s">
        <v>22829</v>
      </c>
      <c r="BK4073" s="35" t="s">
        <v>867</v>
      </c>
      <c r="BL4073" s="35" t="s">
        <v>122</v>
      </c>
      <c r="BM4073" s="35" t="s">
        <v>87</v>
      </c>
      <c r="BN4073" s="35" t="s">
        <v>70</v>
      </c>
      <c r="BO4073" s="35" t="s">
        <v>71</v>
      </c>
      <c r="BP4073" s="35" t="s">
        <v>122</v>
      </c>
      <c r="BQ4073" s="35" t="s">
        <v>163</v>
      </c>
    </row>
    <row r="4074" spans="1:69" x14ac:dyDescent="0.4">
      <c r="A4074" s="40" t="str">
        <f t="shared" si="1753"/>
        <v>2025-09-26</v>
      </c>
      <c r="B4074" s="40" t="str">
        <f t="shared" si="1754"/>
        <v>SYD</v>
      </c>
      <c r="C4074" s="39" t="str">
        <f t="shared" si="1755"/>
        <v>40644127020</v>
      </c>
      <c r="D4074" s="41" t="str">
        <f t="shared" si="1756"/>
        <v>PKR253700865</v>
      </c>
      <c r="E4074" s="41" t="str">
        <f t="shared" si="1757"/>
        <v>596421502021</v>
      </c>
      <c r="F4074" s="39" t="str">
        <f t="shared" si="1758"/>
        <v>2254240</v>
      </c>
      <c r="G4074" s="39" t="str">
        <f t="shared" si="1759"/>
        <v>WISE EXPRESS(VITAHUB)</v>
      </c>
      <c r="H4074" s="41" t="str">
        <f t="shared" si="1760"/>
        <v>이지은</v>
      </c>
      <c r="I4074" s="39" t="str">
        <f t="shared" si="1761"/>
        <v>16928</v>
      </c>
      <c r="J4074" s="52" t="str">
        <f t="shared" si="1762"/>
        <v/>
      </c>
      <c r="K4074" s="75">
        <f t="shared" si="1763"/>
        <v>1</v>
      </c>
      <c r="L4074" s="76">
        <f t="shared" si="1764"/>
        <v>1</v>
      </c>
      <c r="M4074" s="76">
        <f t="shared" si="1765"/>
        <v>1E-3</v>
      </c>
      <c r="N4074" s="76">
        <f t="shared" si="1766"/>
        <v>1</v>
      </c>
      <c r="O4074" s="42">
        <f t="shared" si="1767"/>
        <v>1</v>
      </c>
      <c r="P4074" s="39" t="str">
        <f t="shared" si="1768"/>
        <v>목록(Manifest)</v>
      </c>
      <c r="Q4074" s="72">
        <f t="shared" si="1769"/>
        <v>35</v>
      </c>
      <c r="R4074" s="43" t="str">
        <f t="shared" si="1770"/>
        <v>5X033</v>
      </c>
      <c r="S4074" s="82" t="str">
        <f t="shared" si="1771"/>
        <v/>
      </c>
      <c r="T4074" s="40">
        <f t="shared" si="1772"/>
        <v>45926</v>
      </c>
      <c r="U4074" s="44">
        <v>2500</v>
      </c>
      <c r="V4074" s="44">
        <f t="shared" si="1773"/>
        <v>0</v>
      </c>
      <c r="W4074" s="77">
        <f t="shared" si="1774"/>
        <v>2500</v>
      </c>
      <c r="X4074" s="78">
        <f t="shared" si="1775"/>
        <v>0</v>
      </c>
      <c r="Y4074" s="44" cm="1">
        <f t="array" ref="Y4074">_xlfn.IFNA(_xlfn.IFS(AND(Q4074&gt;=2000, Q4074&lt;3000), 10000, AND(Q4074&gt;=3000, Q4074&lt;4000), 15000, AND(Q4074&gt;=4000, Q4074&lt;5000), 20000, AND(Q4074&gt;=5000), 25000),0)</f>
        <v>0</v>
      </c>
      <c r="Z4074" s="91">
        <f t="shared" si="1776"/>
        <v>0</v>
      </c>
      <c r="AA4074" s="44">
        <f t="shared" si="1777"/>
        <v>0</v>
      </c>
      <c r="AB4074" s="44"/>
      <c r="AC4074" s="44"/>
      <c r="AD4074" s="44"/>
      <c r="AE4074" s="44">
        <f>VLOOKUP(O4074,정산업데이트!$A$6:$B$12,2,10)</f>
        <v>0</v>
      </c>
      <c r="AF4074" s="44"/>
      <c r="AG4074" s="79">
        <f t="shared" si="1778"/>
        <v>0</v>
      </c>
      <c r="AH4074" s="80">
        <f t="shared" si="1779"/>
        <v>2500</v>
      </c>
      <c r="AJ4074" s="35" t="s">
        <v>20467</v>
      </c>
      <c r="AK4074" s="35" t="s">
        <v>73</v>
      </c>
      <c r="AL4074" s="35" t="s">
        <v>20468</v>
      </c>
      <c r="AM4074" s="35" t="s">
        <v>22830</v>
      </c>
      <c r="AN4074" s="35" t="s">
        <v>384</v>
      </c>
      <c r="AO4074" s="35" t="s">
        <v>22831</v>
      </c>
      <c r="AP4074" s="35" t="s">
        <v>1446</v>
      </c>
      <c r="AQ4074" s="35" t="s">
        <v>122</v>
      </c>
      <c r="AR4074" s="35">
        <v>1</v>
      </c>
      <c r="AS4074" s="35">
        <v>1</v>
      </c>
      <c r="AT4074" s="35">
        <v>1E-3</v>
      </c>
      <c r="AU4074" s="35">
        <v>1</v>
      </c>
      <c r="AV4074" s="35" t="s">
        <v>7</v>
      </c>
      <c r="AW4074" s="35">
        <v>35</v>
      </c>
      <c r="AX4074" s="35" t="s">
        <v>68</v>
      </c>
      <c r="AY4074" s="35" t="s">
        <v>68</v>
      </c>
      <c r="AZ4074" s="35" t="s">
        <v>68</v>
      </c>
      <c r="BA4074" s="35" t="s">
        <v>68</v>
      </c>
      <c r="BB4074" s="35" t="s">
        <v>68</v>
      </c>
      <c r="BC4074" s="35" t="s">
        <v>124</v>
      </c>
      <c r="BD4074" s="35" t="s">
        <v>87</v>
      </c>
      <c r="BE4074" s="35" t="s">
        <v>88</v>
      </c>
      <c r="BF4074" s="35" t="s">
        <v>122</v>
      </c>
      <c r="BG4074" s="35" t="s">
        <v>69</v>
      </c>
      <c r="BH4074" s="35" t="s">
        <v>22832</v>
      </c>
      <c r="BI4074" s="35" t="s">
        <v>122</v>
      </c>
      <c r="BJ4074" s="35" t="s">
        <v>22833</v>
      </c>
      <c r="BK4074" s="35" t="s">
        <v>867</v>
      </c>
      <c r="BL4074" s="35" t="s">
        <v>122</v>
      </c>
      <c r="BM4074" s="35" t="s">
        <v>87</v>
      </c>
      <c r="BN4074" s="35" t="s">
        <v>70</v>
      </c>
      <c r="BO4074" s="35" t="s">
        <v>71</v>
      </c>
      <c r="BP4074" s="35" t="s">
        <v>122</v>
      </c>
      <c r="BQ4074" s="35" t="s">
        <v>163</v>
      </c>
    </row>
    <row r="4075" spans="1:69" x14ac:dyDescent="0.4">
      <c r="A4075" s="40" t="str">
        <f t="shared" si="1753"/>
        <v>2025-09-26</v>
      </c>
      <c r="B4075" s="40" t="str">
        <f t="shared" si="1754"/>
        <v>SYD</v>
      </c>
      <c r="C4075" s="39" t="str">
        <f t="shared" si="1755"/>
        <v>40644127020</v>
      </c>
      <c r="D4075" s="41" t="str">
        <f t="shared" si="1756"/>
        <v>PKR253725246</v>
      </c>
      <c r="E4075" s="41" t="str">
        <f t="shared" si="1757"/>
        <v>596421511552</v>
      </c>
      <c r="F4075" s="39" t="str">
        <f t="shared" si="1758"/>
        <v>2254239</v>
      </c>
      <c r="G4075" s="39" t="str">
        <f t="shared" si="1759"/>
        <v>WISE EXPRESS(BIOSYDNEY)</v>
      </c>
      <c r="H4075" s="41" t="str">
        <f t="shared" si="1760"/>
        <v>정영희</v>
      </c>
      <c r="I4075" s="39" t="str">
        <f t="shared" si="1761"/>
        <v>10598</v>
      </c>
      <c r="J4075" s="52" t="str">
        <f t="shared" si="1762"/>
        <v/>
      </c>
      <c r="K4075" s="75">
        <f t="shared" si="1763"/>
        <v>1</v>
      </c>
      <c r="L4075" s="76">
        <f t="shared" si="1764"/>
        <v>1</v>
      </c>
      <c r="M4075" s="76">
        <f t="shared" si="1765"/>
        <v>1E-3</v>
      </c>
      <c r="N4075" s="76">
        <f t="shared" si="1766"/>
        <v>1</v>
      </c>
      <c r="O4075" s="42">
        <f t="shared" si="1767"/>
        <v>1</v>
      </c>
      <c r="P4075" s="39" t="str">
        <f t="shared" si="1768"/>
        <v>일반(목록배제,Normal-Manifest Exception)</v>
      </c>
      <c r="Q4075" s="72">
        <f t="shared" si="1769"/>
        <v>110</v>
      </c>
      <c r="R4075" s="43" t="str">
        <f t="shared" si="1770"/>
        <v>5X033</v>
      </c>
      <c r="S4075" s="82" t="str">
        <f t="shared" si="1771"/>
        <v/>
      </c>
      <c r="T4075" s="40">
        <f t="shared" si="1772"/>
        <v>45926</v>
      </c>
      <c r="U4075" s="44">
        <v>2500</v>
      </c>
      <c r="V4075" s="44">
        <f t="shared" si="1773"/>
        <v>0</v>
      </c>
      <c r="W4075" s="77">
        <f t="shared" si="1774"/>
        <v>2500</v>
      </c>
      <c r="X4075" s="78">
        <f t="shared" si="1775"/>
        <v>0</v>
      </c>
      <c r="Y4075" s="44" cm="1">
        <f t="array" ref="Y4075">_xlfn.IFNA(_xlfn.IFS(AND(Q4075&gt;=2000, Q4075&lt;3000), 10000, AND(Q4075&gt;=3000, Q4075&lt;4000), 15000, AND(Q4075&gt;=4000, Q4075&lt;5000), 20000, AND(Q4075&gt;=5000), 25000),0)</f>
        <v>0</v>
      </c>
      <c r="Z4075" s="91">
        <f t="shared" si="1776"/>
        <v>300</v>
      </c>
      <c r="AA4075" s="44">
        <f t="shared" si="1777"/>
        <v>0</v>
      </c>
      <c r="AB4075" s="44"/>
      <c r="AC4075" s="44"/>
      <c r="AD4075" s="44"/>
      <c r="AE4075" s="44">
        <f>VLOOKUP(O4075,정산업데이트!$A$6:$B$12,2,10)</f>
        <v>0</v>
      </c>
      <c r="AF4075" s="44"/>
      <c r="AG4075" s="79">
        <f t="shared" si="1778"/>
        <v>300</v>
      </c>
      <c r="AH4075" s="80">
        <f t="shared" si="1779"/>
        <v>2800</v>
      </c>
      <c r="AJ4075" s="35" t="s">
        <v>20467</v>
      </c>
      <c r="AK4075" s="35" t="s">
        <v>73</v>
      </c>
      <c r="AL4075" s="35" t="s">
        <v>20468</v>
      </c>
      <c r="AM4075" s="35" t="s">
        <v>22834</v>
      </c>
      <c r="AN4075" s="35" t="s">
        <v>22835</v>
      </c>
      <c r="AO4075" s="35" t="s">
        <v>22836</v>
      </c>
      <c r="AP4075" s="35" t="s">
        <v>22837</v>
      </c>
      <c r="AQ4075" s="35" t="s">
        <v>122</v>
      </c>
      <c r="AR4075" s="35">
        <v>1</v>
      </c>
      <c r="AS4075" s="35">
        <v>1</v>
      </c>
      <c r="AT4075" s="35">
        <v>1E-3</v>
      </c>
      <c r="AU4075" s="35">
        <v>1</v>
      </c>
      <c r="AV4075" s="35" t="s">
        <v>8</v>
      </c>
      <c r="AW4075" s="35">
        <v>110</v>
      </c>
      <c r="AX4075" s="35" t="s">
        <v>68</v>
      </c>
      <c r="AY4075" s="35" t="s">
        <v>68</v>
      </c>
      <c r="AZ4075" s="35" t="s">
        <v>68</v>
      </c>
      <c r="BA4075" s="35" t="s">
        <v>68</v>
      </c>
      <c r="BB4075" s="35" t="s">
        <v>68</v>
      </c>
      <c r="BC4075" s="35" t="s">
        <v>126</v>
      </c>
      <c r="BD4075" s="35" t="s">
        <v>90</v>
      </c>
      <c r="BE4075" s="35" t="s">
        <v>111</v>
      </c>
      <c r="BF4075" s="35" t="s">
        <v>122</v>
      </c>
      <c r="BG4075" s="35" t="s">
        <v>69</v>
      </c>
      <c r="BH4075" s="35" t="s">
        <v>22838</v>
      </c>
      <c r="BI4075" s="35" t="s">
        <v>122</v>
      </c>
      <c r="BJ4075" s="35" t="s">
        <v>22839</v>
      </c>
      <c r="BK4075" s="35" t="s">
        <v>867</v>
      </c>
      <c r="BL4075" s="35" t="s">
        <v>122</v>
      </c>
      <c r="BM4075" s="35" t="s">
        <v>90</v>
      </c>
      <c r="BN4075" s="35" t="s">
        <v>70</v>
      </c>
      <c r="BO4075" s="35" t="s">
        <v>71</v>
      </c>
      <c r="BP4075" s="35" t="s">
        <v>122</v>
      </c>
      <c r="BQ4075" s="35" t="s">
        <v>163</v>
      </c>
    </row>
    <row r="4076" spans="1:69" x14ac:dyDescent="0.4">
      <c r="A4076" s="40" t="str">
        <f t="shared" si="1753"/>
        <v>2025-09-26</v>
      </c>
      <c r="B4076" s="40" t="str">
        <f t="shared" si="1754"/>
        <v>SYD</v>
      </c>
      <c r="C4076" s="39" t="str">
        <f t="shared" si="1755"/>
        <v>40644127020</v>
      </c>
      <c r="D4076" s="41" t="str">
        <f t="shared" si="1756"/>
        <v>PKR253725247</v>
      </c>
      <c r="E4076" s="41" t="str">
        <f t="shared" si="1757"/>
        <v>596421511563</v>
      </c>
      <c r="F4076" s="39" t="str">
        <f t="shared" si="1758"/>
        <v>2254239</v>
      </c>
      <c r="G4076" s="39" t="str">
        <f t="shared" si="1759"/>
        <v>WISE EXPRESS(BIOSYDNEY)</v>
      </c>
      <c r="H4076" s="41" t="str">
        <f t="shared" si="1760"/>
        <v>안승민</v>
      </c>
      <c r="I4076" s="39" t="str">
        <f t="shared" si="1761"/>
        <v>48050</v>
      </c>
      <c r="J4076" s="52" t="str">
        <f t="shared" si="1762"/>
        <v/>
      </c>
      <c r="K4076" s="75">
        <f t="shared" si="1763"/>
        <v>1</v>
      </c>
      <c r="L4076" s="76">
        <f t="shared" si="1764"/>
        <v>1</v>
      </c>
      <c r="M4076" s="76">
        <f t="shared" si="1765"/>
        <v>1E-3</v>
      </c>
      <c r="N4076" s="76">
        <f t="shared" si="1766"/>
        <v>1</v>
      </c>
      <c r="O4076" s="42">
        <f t="shared" si="1767"/>
        <v>1</v>
      </c>
      <c r="P4076" s="39" t="str">
        <f t="shared" si="1768"/>
        <v>일반(목록배제,Normal-Manifest Exception)</v>
      </c>
      <c r="Q4076" s="72">
        <f t="shared" si="1769"/>
        <v>110</v>
      </c>
      <c r="R4076" s="43" t="str">
        <f t="shared" si="1770"/>
        <v>5X033</v>
      </c>
      <c r="S4076" s="82" t="str">
        <f t="shared" si="1771"/>
        <v/>
      </c>
      <c r="T4076" s="40">
        <f t="shared" si="1772"/>
        <v>45926</v>
      </c>
      <c r="U4076" s="44">
        <v>2500</v>
      </c>
      <c r="V4076" s="44">
        <f t="shared" si="1773"/>
        <v>0</v>
      </c>
      <c r="W4076" s="77">
        <f t="shared" si="1774"/>
        <v>2500</v>
      </c>
      <c r="X4076" s="78">
        <f t="shared" si="1775"/>
        <v>0</v>
      </c>
      <c r="Y4076" s="44" cm="1">
        <f t="array" ref="Y4076">_xlfn.IFNA(_xlfn.IFS(AND(Q4076&gt;=2000, Q4076&lt;3000), 10000, AND(Q4076&gt;=3000, Q4076&lt;4000), 15000, AND(Q4076&gt;=4000, Q4076&lt;5000), 20000, AND(Q4076&gt;=5000), 25000),0)</f>
        <v>0</v>
      </c>
      <c r="Z4076" s="91">
        <f t="shared" si="1776"/>
        <v>300</v>
      </c>
      <c r="AA4076" s="44">
        <f t="shared" si="1777"/>
        <v>0</v>
      </c>
      <c r="AB4076" s="44"/>
      <c r="AC4076" s="44"/>
      <c r="AD4076" s="44"/>
      <c r="AE4076" s="44">
        <f>VLOOKUP(O4076,정산업데이트!$A$6:$B$12,2,10)</f>
        <v>0</v>
      </c>
      <c r="AF4076" s="44"/>
      <c r="AG4076" s="79">
        <f t="shared" si="1778"/>
        <v>300</v>
      </c>
      <c r="AH4076" s="80">
        <f t="shared" si="1779"/>
        <v>2800</v>
      </c>
      <c r="AJ4076" s="35" t="s">
        <v>20467</v>
      </c>
      <c r="AK4076" s="35" t="s">
        <v>73</v>
      </c>
      <c r="AL4076" s="35" t="s">
        <v>20468</v>
      </c>
      <c r="AM4076" s="35" t="s">
        <v>22840</v>
      </c>
      <c r="AN4076" s="35" t="s">
        <v>22841</v>
      </c>
      <c r="AO4076" s="35" t="s">
        <v>22842</v>
      </c>
      <c r="AP4076" s="35" t="s">
        <v>1293</v>
      </c>
      <c r="AQ4076" s="35" t="s">
        <v>122</v>
      </c>
      <c r="AR4076" s="35">
        <v>1</v>
      </c>
      <c r="AS4076" s="35">
        <v>1</v>
      </c>
      <c r="AT4076" s="35">
        <v>1E-3</v>
      </c>
      <c r="AU4076" s="35">
        <v>1</v>
      </c>
      <c r="AV4076" s="35" t="s">
        <v>8</v>
      </c>
      <c r="AW4076" s="35">
        <v>110</v>
      </c>
      <c r="AX4076" s="35" t="s">
        <v>68</v>
      </c>
      <c r="AY4076" s="35" t="s">
        <v>68</v>
      </c>
      <c r="AZ4076" s="35" t="s">
        <v>68</v>
      </c>
      <c r="BA4076" s="35" t="s">
        <v>68</v>
      </c>
      <c r="BB4076" s="35" t="s">
        <v>68</v>
      </c>
      <c r="BC4076" s="35" t="s">
        <v>126</v>
      </c>
      <c r="BD4076" s="35" t="s">
        <v>90</v>
      </c>
      <c r="BE4076" s="35" t="s">
        <v>111</v>
      </c>
      <c r="BF4076" s="35" t="s">
        <v>122</v>
      </c>
      <c r="BG4076" s="35" t="s">
        <v>69</v>
      </c>
      <c r="BH4076" s="35" t="s">
        <v>22843</v>
      </c>
      <c r="BI4076" s="35" t="s">
        <v>122</v>
      </c>
      <c r="BJ4076" s="35" t="s">
        <v>22844</v>
      </c>
      <c r="BK4076" s="35" t="s">
        <v>867</v>
      </c>
      <c r="BL4076" s="35" t="s">
        <v>122</v>
      </c>
      <c r="BM4076" s="35" t="s">
        <v>90</v>
      </c>
      <c r="BN4076" s="35" t="s">
        <v>70</v>
      </c>
      <c r="BO4076" s="35" t="s">
        <v>71</v>
      </c>
      <c r="BP4076" s="35" t="s">
        <v>122</v>
      </c>
      <c r="BQ4076" s="35" t="s">
        <v>163</v>
      </c>
    </row>
    <row r="4077" spans="1:69" x14ac:dyDescent="0.4">
      <c r="A4077" s="40" t="str">
        <f t="shared" si="1753"/>
        <v>2025-09-26</v>
      </c>
      <c r="B4077" s="40" t="str">
        <f t="shared" si="1754"/>
        <v>SYD</v>
      </c>
      <c r="C4077" s="39" t="str">
        <f t="shared" si="1755"/>
        <v>40644127020</v>
      </c>
      <c r="D4077" s="41" t="str">
        <f t="shared" si="1756"/>
        <v>PKR253725249</v>
      </c>
      <c r="E4077" s="41" t="str">
        <f t="shared" si="1757"/>
        <v>596421511585</v>
      </c>
      <c r="F4077" s="39" t="str">
        <f t="shared" si="1758"/>
        <v>2254239</v>
      </c>
      <c r="G4077" s="39" t="str">
        <f t="shared" si="1759"/>
        <v>WISE EXPRESS(BIOSYDNEY)</v>
      </c>
      <c r="H4077" s="41" t="str">
        <f t="shared" si="1760"/>
        <v>현승희</v>
      </c>
      <c r="I4077" s="39" t="str">
        <f t="shared" si="1761"/>
        <v>10362</v>
      </c>
      <c r="J4077" s="52" t="str">
        <f t="shared" si="1762"/>
        <v/>
      </c>
      <c r="K4077" s="75">
        <f t="shared" si="1763"/>
        <v>1</v>
      </c>
      <c r="L4077" s="76">
        <f t="shared" si="1764"/>
        <v>1</v>
      </c>
      <c r="M4077" s="76">
        <f t="shared" si="1765"/>
        <v>1E-3</v>
      </c>
      <c r="N4077" s="76">
        <f t="shared" si="1766"/>
        <v>1</v>
      </c>
      <c r="O4077" s="42">
        <f t="shared" si="1767"/>
        <v>1</v>
      </c>
      <c r="P4077" s="39" t="str">
        <f t="shared" si="1768"/>
        <v>일반(목록배제,Normal-Manifest Exception)</v>
      </c>
      <c r="Q4077" s="72">
        <f t="shared" si="1769"/>
        <v>110</v>
      </c>
      <c r="R4077" s="43" t="str">
        <f t="shared" si="1770"/>
        <v>5X033</v>
      </c>
      <c r="S4077" s="82" t="str">
        <f t="shared" si="1771"/>
        <v/>
      </c>
      <c r="T4077" s="40">
        <f t="shared" si="1772"/>
        <v>45926</v>
      </c>
      <c r="U4077" s="44">
        <v>2500</v>
      </c>
      <c r="V4077" s="44">
        <f t="shared" si="1773"/>
        <v>0</v>
      </c>
      <c r="W4077" s="77">
        <f t="shared" si="1774"/>
        <v>2500</v>
      </c>
      <c r="X4077" s="78">
        <f t="shared" si="1775"/>
        <v>0</v>
      </c>
      <c r="Y4077" s="44" cm="1">
        <f t="array" ref="Y4077">_xlfn.IFNA(_xlfn.IFS(AND(Q4077&gt;=2000, Q4077&lt;3000), 10000, AND(Q4077&gt;=3000, Q4077&lt;4000), 15000, AND(Q4077&gt;=4000, Q4077&lt;5000), 20000, AND(Q4077&gt;=5000), 25000),0)</f>
        <v>0</v>
      </c>
      <c r="Z4077" s="91">
        <f t="shared" si="1776"/>
        <v>300</v>
      </c>
      <c r="AA4077" s="44">
        <f t="shared" si="1777"/>
        <v>0</v>
      </c>
      <c r="AB4077" s="44"/>
      <c r="AC4077" s="44"/>
      <c r="AD4077" s="44"/>
      <c r="AE4077" s="44">
        <f>VLOOKUP(O4077,정산업데이트!$A$6:$B$12,2,10)</f>
        <v>0</v>
      </c>
      <c r="AF4077" s="44"/>
      <c r="AG4077" s="79">
        <f t="shared" si="1778"/>
        <v>300</v>
      </c>
      <c r="AH4077" s="80">
        <f t="shared" si="1779"/>
        <v>2800</v>
      </c>
      <c r="AJ4077" s="35" t="s">
        <v>20467</v>
      </c>
      <c r="AK4077" s="35" t="s">
        <v>73</v>
      </c>
      <c r="AL4077" s="35" t="s">
        <v>20468</v>
      </c>
      <c r="AM4077" s="35" t="s">
        <v>22845</v>
      </c>
      <c r="AN4077" s="35" t="s">
        <v>22846</v>
      </c>
      <c r="AO4077" s="35" t="s">
        <v>22847</v>
      </c>
      <c r="AP4077" s="35" t="s">
        <v>22848</v>
      </c>
      <c r="AQ4077" s="35" t="s">
        <v>122</v>
      </c>
      <c r="AR4077" s="35">
        <v>1</v>
      </c>
      <c r="AS4077" s="35">
        <v>1</v>
      </c>
      <c r="AT4077" s="35">
        <v>1E-3</v>
      </c>
      <c r="AU4077" s="35">
        <v>1</v>
      </c>
      <c r="AV4077" s="35" t="s">
        <v>8</v>
      </c>
      <c r="AW4077" s="35">
        <v>110</v>
      </c>
      <c r="AX4077" s="35" t="s">
        <v>68</v>
      </c>
      <c r="AY4077" s="35" t="s">
        <v>68</v>
      </c>
      <c r="AZ4077" s="35" t="s">
        <v>68</v>
      </c>
      <c r="BA4077" s="35" t="s">
        <v>68</v>
      </c>
      <c r="BB4077" s="35" t="s">
        <v>68</v>
      </c>
      <c r="BC4077" s="35" t="s">
        <v>126</v>
      </c>
      <c r="BD4077" s="35" t="s">
        <v>90</v>
      </c>
      <c r="BE4077" s="35" t="s">
        <v>111</v>
      </c>
      <c r="BF4077" s="35" t="s">
        <v>122</v>
      </c>
      <c r="BG4077" s="35" t="s">
        <v>69</v>
      </c>
      <c r="BH4077" s="35" t="s">
        <v>22849</v>
      </c>
      <c r="BI4077" s="35" t="s">
        <v>122</v>
      </c>
      <c r="BJ4077" s="35" t="s">
        <v>22850</v>
      </c>
      <c r="BK4077" s="35" t="s">
        <v>867</v>
      </c>
      <c r="BL4077" s="35" t="s">
        <v>122</v>
      </c>
      <c r="BM4077" s="35" t="s">
        <v>90</v>
      </c>
      <c r="BN4077" s="35" t="s">
        <v>70</v>
      </c>
      <c r="BO4077" s="35" t="s">
        <v>71</v>
      </c>
      <c r="BP4077" s="35" t="s">
        <v>122</v>
      </c>
      <c r="BQ4077" s="35" t="s">
        <v>163</v>
      </c>
    </row>
    <row r="4078" spans="1:69" x14ac:dyDescent="0.4">
      <c r="A4078" s="40" t="str">
        <f t="shared" si="1753"/>
        <v>2025-09-26</v>
      </c>
      <c r="B4078" s="40" t="str">
        <f t="shared" si="1754"/>
        <v>SYD</v>
      </c>
      <c r="C4078" s="39" t="str">
        <f t="shared" si="1755"/>
        <v>40644127020</v>
      </c>
      <c r="D4078" s="41" t="str">
        <f t="shared" si="1756"/>
        <v>PKR253716553</v>
      </c>
      <c r="E4078" s="41" t="str">
        <f t="shared" si="1757"/>
        <v>596421508004</v>
      </c>
      <c r="F4078" s="39" t="str">
        <f t="shared" si="1758"/>
        <v>2254240</v>
      </c>
      <c r="G4078" s="39" t="str">
        <f t="shared" si="1759"/>
        <v>WISE EXPRESS(VITAHUB)</v>
      </c>
      <c r="H4078" s="41" t="str">
        <f t="shared" si="1760"/>
        <v>신정인</v>
      </c>
      <c r="I4078" s="39" t="str">
        <f t="shared" si="1761"/>
        <v>05410</v>
      </c>
      <c r="J4078" s="52" t="str">
        <f t="shared" si="1762"/>
        <v/>
      </c>
      <c r="K4078" s="75">
        <f t="shared" si="1763"/>
        <v>1</v>
      </c>
      <c r="L4078" s="76">
        <f t="shared" si="1764"/>
        <v>1</v>
      </c>
      <c r="M4078" s="76">
        <f t="shared" si="1765"/>
        <v>1E-3</v>
      </c>
      <c r="N4078" s="76">
        <f t="shared" si="1766"/>
        <v>1</v>
      </c>
      <c r="O4078" s="42">
        <f t="shared" si="1767"/>
        <v>1</v>
      </c>
      <c r="P4078" s="39" t="str">
        <f t="shared" si="1768"/>
        <v>목록(Manifest)</v>
      </c>
      <c r="Q4078" s="72">
        <f t="shared" si="1769"/>
        <v>35</v>
      </c>
      <c r="R4078" s="43" t="str">
        <f t="shared" si="1770"/>
        <v>5X033</v>
      </c>
      <c r="S4078" s="82" t="str">
        <f t="shared" si="1771"/>
        <v/>
      </c>
      <c r="T4078" s="40">
        <f t="shared" si="1772"/>
        <v>45926</v>
      </c>
      <c r="U4078" s="44">
        <v>2500</v>
      </c>
      <c r="V4078" s="44">
        <f t="shared" si="1773"/>
        <v>0</v>
      </c>
      <c r="W4078" s="77">
        <f t="shared" si="1774"/>
        <v>2500</v>
      </c>
      <c r="X4078" s="78">
        <f t="shared" si="1775"/>
        <v>0</v>
      </c>
      <c r="Y4078" s="44" cm="1">
        <f t="array" ref="Y4078">_xlfn.IFNA(_xlfn.IFS(AND(Q4078&gt;=2000, Q4078&lt;3000), 10000, AND(Q4078&gt;=3000, Q4078&lt;4000), 15000, AND(Q4078&gt;=4000, Q4078&lt;5000), 20000, AND(Q4078&gt;=5000), 25000),0)</f>
        <v>0</v>
      </c>
      <c r="Z4078" s="91">
        <f t="shared" si="1776"/>
        <v>0</v>
      </c>
      <c r="AA4078" s="44">
        <f t="shared" si="1777"/>
        <v>0</v>
      </c>
      <c r="AB4078" s="44"/>
      <c r="AC4078" s="44"/>
      <c r="AD4078" s="44"/>
      <c r="AE4078" s="44">
        <f>VLOOKUP(O4078,정산업데이트!$A$6:$B$12,2,10)</f>
        <v>0</v>
      </c>
      <c r="AF4078" s="44"/>
      <c r="AG4078" s="79">
        <f t="shared" si="1778"/>
        <v>0</v>
      </c>
      <c r="AH4078" s="80">
        <f t="shared" si="1779"/>
        <v>2500</v>
      </c>
      <c r="AJ4078" s="35" t="s">
        <v>20467</v>
      </c>
      <c r="AK4078" s="35" t="s">
        <v>73</v>
      </c>
      <c r="AL4078" s="35" t="s">
        <v>20468</v>
      </c>
      <c r="AM4078" s="35" t="s">
        <v>22851</v>
      </c>
      <c r="AN4078" s="35" t="s">
        <v>22852</v>
      </c>
      <c r="AO4078" s="35" t="s">
        <v>22853</v>
      </c>
      <c r="AP4078" s="35" t="s">
        <v>892</v>
      </c>
      <c r="AQ4078" s="35" t="s">
        <v>122</v>
      </c>
      <c r="AR4078" s="35">
        <v>1</v>
      </c>
      <c r="AS4078" s="35">
        <v>1</v>
      </c>
      <c r="AT4078" s="35">
        <v>1E-3</v>
      </c>
      <c r="AU4078" s="35">
        <v>1</v>
      </c>
      <c r="AV4078" s="35" t="s">
        <v>7</v>
      </c>
      <c r="AW4078" s="35">
        <v>35</v>
      </c>
      <c r="AX4078" s="35" t="s">
        <v>68</v>
      </c>
      <c r="AY4078" s="35" t="s">
        <v>68</v>
      </c>
      <c r="AZ4078" s="35" t="s">
        <v>68</v>
      </c>
      <c r="BA4078" s="35" t="s">
        <v>68</v>
      </c>
      <c r="BB4078" s="35" t="s">
        <v>68</v>
      </c>
      <c r="BC4078" s="35" t="s">
        <v>124</v>
      </c>
      <c r="BD4078" s="35" t="s">
        <v>87</v>
      </c>
      <c r="BE4078" s="35" t="s">
        <v>88</v>
      </c>
      <c r="BF4078" s="35" t="s">
        <v>122</v>
      </c>
      <c r="BG4078" s="35" t="s">
        <v>69</v>
      </c>
      <c r="BH4078" s="35" t="s">
        <v>22854</v>
      </c>
      <c r="BI4078" s="35" t="s">
        <v>122</v>
      </c>
      <c r="BJ4078" s="35" t="s">
        <v>22855</v>
      </c>
      <c r="BK4078" s="35" t="s">
        <v>867</v>
      </c>
      <c r="BL4078" s="35" t="s">
        <v>122</v>
      </c>
      <c r="BM4078" s="35" t="s">
        <v>87</v>
      </c>
      <c r="BN4078" s="35" t="s">
        <v>70</v>
      </c>
      <c r="BO4078" s="35" t="s">
        <v>71</v>
      </c>
      <c r="BP4078" s="35" t="s">
        <v>122</v>
      </c>
      <c r="BQ4078" s="35" t="s">
        <v>163</v>
      </c>
    </row>
    <row r="4079" spans="1:69" x14ac:dyDescent="0.4">
      <c r="A4079" s="40" t="str">
        <f t="shared" si="1753"/>
        <v>2025-09-26</v>
      </c>
      <c r="B4079" s="40" t="str">
        <f t="shared" si="1754"/>
        <v>SYD</v>
      </c>
      <c r="C4079" s="39" t="str">
        <f t="shared" si="1755"/>
        <v>40644127020</v>
      </c>
      <c r="D4079" s="41" t="str">
        <f t="shared" si="1756"/>
        <v>PKR253716554</v>
      </c>
      <c r="E4079" s="41" t="str">
        <f t="shared" si="1757"/>
        <v>596421508015</v>
      </c>
      <c r="F4079" s="39" t="str">
        <f t="shared" si="1758"/>
        <v>2254240</v>
      </c>
      <c r="G4079" s="39" t="str">
        <f t="shared" si="1759"/>
        <v>WISE EXPRESS(VITAHUB)</v>
      </c>
      <c r="H4079" s="41" t="str">
        <f t="shared" si="1760"/>
        <v>박세경</v>
      </c>
      <c r="I4079" s="39" t="str">
        <f t="shared" si="1761"/>
        <v>02076</v>
      </c>
      <c r="J4079" s="52" t="str">
        <f t="shared" si="1762"/>
        <v/>
      </c>
      <c r="K4079" s="75">
        <f t="shared" si="1763"/>
        <v>1</v>
      </c>
      <c r="L4079" s="76">
        <f t="shared" si="1764"/>
        <v>1</v>
      </c>
      <c r="M4079" s="76">
        <f t="shared" si="1765"/>
        <v>1E-3</v>
      </c>
      <c r="N4079" s="76">
        <f t="shared" si="1766"/>
        <v>1</v>
      </c>
      <c r="O4079" s="42">
        <f t="shared" si="1767"/>
        <v>1</v>
      </c>
      <c r="P4079" s="39" t="str">
        <f t="shared" si="1768"/>
        <v>목록(Manifest)</v>
      </c>
      <c r="Q4079" s="72">
        <f t="shared" si="1769"/>
        <v>35</v>
      </c>
      <c r="R4079" s="43" t="str">
        <f t="shared" si="1770"/>
        <v>5X033</v>
      </c>
      <c r="S4079" s="82" t="str">
        <f t="shared" si="1771"/>
        <v/>
      </c>
      <c r="T4079" s="40">
        <f t="shared" si="1772"/>
        <v>45926</v>
      </c>
      <c r="U4079" s="44">
        <v>2500</v>
      </c>
      <c r="V4079" s="44">
        <f t="shared" si="1773"/>
        <v>0</v>
      </c>
      <c r="W4079" s="77">
        <f t="shared" si="1774"/>
        <v>2500</v>
      </c>
      <c r="X4079" s="78">
        <f t="shared" si="1775"/>
        <v>0</v>
      </c>
      <c r="Y4079" s="44" cm="1">
        <f t="array" ref="Y4079">_xlfn.IFNA(_xlfn.IFS(AND(Q4079&gt;=2000, Q4079&lt;3000), 10000, AND(Q4079&gt;=3000, Q4079&lt;4000), 15000, AND(Q4079&gt;=4000, Q4079&lt;5000), 20000, AND(Q4079&gt;=5000), 25000),0)</f>
        <v>0</v>
      </c>
      <c r="Z4079" s="91">
        <f t="shared" si="1776"/>
        <v>0</v>
      </c>
      <c r="AA4079" s="44">
        <f t="shared" si="1777"/>
        <v>0</v>
      </c>
      <c r="AB4079" s="44"/>
      <c r="AC4079" s="44"/>
      <c r="AD4079" s="44"/>
      <c r="AE4079" s="44">
        <f>VLOOKUP(O4079,정산업데이트!$A$6:$B$12,2,10)</f>
        <v>0</v>
      </c>
      <c r="AF4079" s="44"/>
      <c r="AG4079" s="79">
        <f t="shared" si="1778"/>
        <v>0</v>
      </c>
      <c r="AH4079" s="80">
        <f t="shared" si="1779"/>
        <v>2500</v>
      </c>
      <c r="AJ4079" s="35" t="s">
        <v>20467</v>
      </c>
      <c r="AK4079" s="35" t="s">
        <v>73</v>
      </c>
      <c r="AL4079" s="35" t="s">
        <v>20468</v>
      </c>
      <c r="AM4079" s="35" t="s">
        <v>22856</v>
      </c>
      <c r="AN4079" s="35" t="s">
        <v>22857</v>
      </c>
      <c r="AO4079" s="35" t="s">
        <v>22858</v>
      </c>
      <c r="AP4079" s="35" t="s">
        <v>22859</v>
      </c>
      <c r="AQ4079" s="35" t="s">
        <v>122</v>
      </c>
      <c r="AR4079" s="35">
        <v>1</v>
      </c>
      <c r="AS4079" s="35">
        <v>1</v>
      </c>
      <c r="AT4079" s="35">
        <v>1E-3</v>
      </c>
      <c r="AU4079" s="35">
        <v>1</v>
      </c>
      <c r="AV4079" s="35" t="s">
        <v>7</v>
      </c>
      <c r="AW4079" s="35">
        <v>35</v>
      </c>
      <c r="AX4079" s="35" t="s">
        <v>68</v>
      </c>
      <c r="AY4079" s="35" t="s">
        <v>68</v>
      </c>
      <c r="AZ4079" s="35" t="s">
        <v>68</v>
      </c>
      <c r="BA4079" s="35" t="s">
        <v>68</v>
      </c>
      <c r="BB4079" s="35" t="s">
        <v>68</v>
      </c>
      <c r="BC4079" s="35" t="s">
        <v>124</v>
      </c>
      <c r="BD4079" s="35" t="s">
        <v>87</v>
      </c>
      <c r="BE4079" s="35" t="s">
        <v>88</v>
      </c>
      <c r="BF4079" s="35" t="s">
        <v>122</v>
      </c>
      <c r="BG4079" s="35" t="s">
        <v>69</v>
      </c>
      <c r="BH4079" s="35" t="s">
        <v>22860</v>
      </c>
      <c r="BI4079" s="35" t="s">
        <v>122</v>
      </c>
      <c r="BJ4079" s="35" t="s">
        <v>22861</v>
      </c>
      <c r="BK4079" s="35" t="s">
        <v>867</v>
      </c>
      <c r="BL4079" s="35" t="s">
        <v>122</v>
      </c>
      <c r="BM4079" s="35" t="s">
        <v>87</v>
      </c>
      <c r="BN4079" s="35" t="s">
        <v>70</v>
      </c>
      <c r="BO4079" s="35" t="s">
        <v>71</v>
      </c>
      <c r="BP4079" s="35" t="s">
        <v>122</v>
      </c>
      <c r="BQ4079" s="35" t="s">
        <v>163</v>
      </c>
    </row>
    <row r="4080" spans="1:69" x14ac:dyDescent="0.4">
      <c r="A4080" s="40" t="str">
        <f t="shared" si="1753"/>
        <v>2025-09-26</v>
      </c>
      <c r="B4080" s="40" t="str">
        <f t="shared" si="1754"/>
        <v>SYD</v>
      </c>
      <c r="C4080" s="39" t="str">
        <f t="shared" si="1755"/>
        <v>40644127020</v>
      </c>
      <c r="D4080" s="41" t="str">
        <f t="shared" si="1756"/>
        <v>PKR253716556</v>
      </c>
      <c r="E4080" s="41" t="str">
        <f t="shared" si="1757"/>
        <v>596421508030</v>
      </c>
      <c r="F4080" s="39" t="str">
        <f t="shared" si="1758"/>
        <v>2254240</v>
      </c>
      <c r="G4080" s="39" t="str">
        <f t="shared" si="1759"/>
        <v>WISE EXPRESS(VITAHUB)</v>
      </c>
      <c r="H4080" s="41" t="str">
        <f t="shared" si="1760"/>
        <v>최아리나</v>
      </c>
      <c r="I4080" s="39" t="str">
        <f t="shared" si="1761"/>
        <v>13428</v>
      </c>
      <c r="J4080" s="52" t="str">
        <f t="shared" si="1762"/>
        <v/>
      </c>
      <c r="K4080" s="75">
        <f t="shared" si="1763"/>
        <v>1</v>
      </c>
      <c r="L4080" s="76">
        <f t="shared" si="1764"/>
        <v>1</v>
      </c>
      <c r="M4080" s="76">
        <f t="shared" si="1765"/>
        <v>1E-3</v>
      </c>
      <c r="N4080" s="76">
        <f t="shared" si="1766"/>
        <v>1</v>
      </c>
      <c r="O4080" s="42">
        <f t="shared" si="1767"/>
        <v>1</v>
      </c>
      <c r="P4080" s="39" t="str">
        <f t="shared" si="1768"/>
        <v>목록(Manifest)</v>
      </c>
      <c r="Q4080" s="72">
        <f t="shared" si="1769"/>
        <v>35</v>
      </c>
      <c r="R4080" s="43" t="str">
        <f t="shared" si="1770"/>
        <v>5X033</v>
      </c>
      <c r="S4080" s="82" t="str">
        <f t="shared" si="1771"/>
        <v/>
      </c>
      <c r="T4080" s="40">
        <f t="shared" si="1772"/>
        <v>45926</v>
      </c>
      <c r="U4080" s="44">
        <v>2500</v>
      </c>
      <c r="V4080" s="44">
        <f t="shared" si="1773"/>
        <v>0</v>
      </c>
      <c r="W4080" s="77">
        <f t="shared" si="1774"/>
        <v>2500</v>
      </c>
      <c r="X4080" s="78">
        <f t="shared" si="1775"/>
        <v>0</v>
      </c>
      <c r="Y4080" s="44" cm="1">
        <f t="array" ref="Y4080">_xlfn.IFNA(_xlfn.IFS(AND(Q4080&gt;=2000, Q4080&lt;3000), 10000, AND(Q4080&gt;=3000, Q4080&lt;4000), 15000, AND(Q4080&gt;=4000, Q4080&lt;5000), 20000, AND(Q4080&gt;=5000), 25000),0)</f>
        <v>0</v>
      </c>
      <c r="Z4080" s="91">
        <f t="shared" si="1776"/>
        <v>0</v>
      </c>
      <c r="AA4080" s="44">
        <f t="shared" si="1777"/>
        <v>0</v>
      </c>
      <c r="AB4080" s="44"/>
      <c r="AC4080" s="44"/>
      <c r="AD4080" s="44"/>
      <c r="AE4080" s="44">
        <f>VLOOKUP(O4080,정산업데이트!$A$6:$B$12,2,10)</f>
        <v>0</v>
      </c>
      <c r="AF4080" s="44"/>
      <c r="AG4080" s="79">
        <f t="shared" si="1778"/>
        <v>0</v>
      </c>
      <c r="AH4080" s="80">
        <f t="shared" si="1779"/>
        <v>2500</v>
      </c>
      <c r="AJ4080" s="35" t="s">
        <v>20467</v>
      </c>
      <c r="AK4080" s="35" t="s">
        <v>73</v>
      </c>
      <c r="AL4080" s="35" t="s">
        <v>20468</v>
      </c>
      <c r="AM4080" s="35" t="s">
        <v>22862</v>
      </c>
      <c r="AN4080" s="35" t="s">
        <v>22863</v>
      </c>
      <c r="AO4080" s="35" t="s">
        <v>22864</v>
      </c>
      <c r="AP4080" s="35" t="s">
        <v>22865</v>
      </c>
      <c r="AQ4080" s="35" t="s">
        <v>122</v>
      </c>
      <c r="AR4080" s="35">
        <v>1</v>
      </c>
      <c r="AS4080" s="35">
        <v>1</v>
      </c>
      <c r="AT4080" s="35">
        <v>1E-3</v>
      </c>
      <c r="AU4080" s="35">
        <v>1</v>
      </c>
      <c r="AV4080" s="35" t="s">
        <v>7</v>
      </c>
      <c r="AW4080" s="35">
        <v>35</v>
      </c>
      <c r="AX4080" s="35" t="s">
        <v>68</v>
      </c>
      <c r="AY4080" s="35" t="s">
        <v>68</v>
      </c>
      <c r="AZ4080" s="35" t="s">
        <v>68</v>
      </c>
      <c r="BA4080" s="35" t="s">
        <v>68</v>
      </c>
      <c r="BB4080" s="35" t="s">
        <v>68</v>
      </c>
      <c r="BC4080" s="35" t="s">
        <v>124</v>
      </c>
      <c r="BD4080" s="35" t="s">
        <v>87</v>
      </c>
      <c r="BE4080" s="35" t="s">
        <v>88</v>
      </c>
      <c r="BF4080" s="35" t="s">
        <v>122</v>
      </c>
      <c r="BG4080" s="35" t="s">
        <v>69</v>
      </c>
      <c r="BH4080" s="35" t="s">
        <v>22866</v>
      </c>
      <c r="BI4080" s="35" t="s">
        <v>122</v>
      </c>
      <c r="BJ4080" s="35" t="s">
        <v>22867</v>
      </c>
      <c r="BK4080" s="35" t="s">
        <v>867</v>
      </c>
      <c r="BL4080" s="35" t="s">
        <v>122</v>
      </c>
      <c r="BM4080" s="35" t="s">
        <v>87</v>
      </c>
      <c r="BN4080" s="35" t="s">
        <v>70</v>
      </c>
      <c r="BO4080" s="35" t="s">
        <v>71</v>
      </c>
      <c r="BP4080" s="35" t="s">
        <v>122</v>
      </c>
      <c r="BQ4080" s="35" t="s">
        <v>163</v>
      </c>
    </row>
    <row r="4081" spans="1:69" x14ac:dyDescent="0.4">
      <c r="A4081" s="40" t="str">
        <f t="shared" si="1753"/>
        <v>2025-09-26</v>
      </c>
      <c r="B4081" s="40" t="str">
        <f t="shared" si="1754"/>
        <v>SYD</v>
      </c>
      <c r="C4081" s="39" t="str">
        <f t="shared" si="1755"/>
        <v>40644127020</v>
      </c>
      <c r="D4081" s="41" t="str">
        <f t="shared" si="1756"/>
        <v>PKR253716557</v>
      </c>
      <c r="E4081" s="41" t="str">
        <f t="shared" si="1757"/>
        <v>596421508041</v>
      </c>
      <c r="F4081" s="39" t="str">
        <f t="shared" si="1758"/>
        <v>2254240</v>
      </c>
      <c r="G4081" s="39" t="str">
        <f t="shared" si="1759"/>
        <v>WISE EXPRESS(VITAHUB)</v>
      </c>
      <c r="H4081" s="41" t="str">
        <f t="shared" si="1760"/>
        <v>이혜진</v>
      </c>
      <c r="I4081" s="39" t="str">
        <f t="shared" si="1761"/>
        <v>18236</v>
      </c>
      <c r="J4081" s="52" t="str">
        <f t="shared" si="1762"/>
        <v/>
      </c>
      <c r="K4081" s="75">
        <f t="shared" si="1763"/>
        <v>1</v>
      </c>
      <c r="L4081" s="76">
        <f t="shared" si="1764"/>
        <v>1</v>
      </c>
      <c r="M4081" s="76">
        <f t="shared" si="1765"/>
        <v>1E-3</v>
      </c>
      <c r="N4081" s="76">
        <f t="shared" si="1766"/>
        <v>1</v>
      </c>
      <c r="O4081" s="42">
        <f t="shared" si="1767"/>
        <v>1</v>
      </c>
      <c r="P4081" s="39" t="str">
        <f t="shared" si="1768"/>
        <v>목록(Manifest)</v>
      </c>
      <c r="Q4081" s="72">
        <f t="shared" si="1769"/>
        <v>35</v>
      </c>
      <c r="R4081" s="43" t="str">
        <f t="shared" si="1770"/>
        <v>5X033</v>
      </c>
      <c r="S4081" s="82" t="str">
        <f t="shared" si="1771"/>
        <v/>
      </c>
      <c r="T4081" s="40">
        <f t="shared" si="1772"/>
        <v>45926</v>
      </c>
      <c r="U4081" s="44">
        <v>2500</v>
      </c>
      <c r="V4081" s="44">
        <f t="shared" si="1773"/>
        <v>0</v>
      </c>
      <c r="W4081" s="77">
        <f t="shared" si="1774"/>
        <v>2500</v>
      </c>
      <c r="X4081" s="78">
        <f t="shared" si="1775"/>
        <v>0</v>
      </c>
      <c r="Y4081" s="44" cm="1">
        <f t="array" ref="Y4081">_xlfn.IFNA(_xlfn.IFS(AND(Q4081&gt;=2000, Q4081&lt;3000), 10000, AND(Q4081&gt;=3000, Q4081&lt;4000), 15000, AND(Q4081&gt;=4000, Q4081&lt;5000), 20000, AND(Q4081&gt;=5000), 25000),0)</f>
        <v>0</v>
      </c>
      <c r="Z4081" s="91">
        <f t="shared" si="1776"/>
        <v>0</v>
      </c>
      <c r="AA4081" s="44">
        <f t="shared" si="1777"/>
        <v>0</v>
      </c>
      <c r="AB4081" s="44"/>
      <c r="AC4081" s="44"/>
      <c r="AD4081" s="44"/>
      <c r="AE4081" s="44">
        <f>VLOOKUP(O4081,정산업데이트!$A$6:$B$12,2,10)</f>
        <v>0</v>
      </c>
      <c r="AF4081" s="44"/>
      <c r="AG4081" s="79">
        <f t="shared" si="1778"/>
        <v>0</v>
      </c>
      <c r="AH4081" s="80">
        <f t="shared" si="1779"/>
        <v>2500</v>
      </c>
      <c r="AJ4081" s="35" t="s">
        <v>20467</v>
      </c>
      <c r="AK4081" s="35" t="s">
        <v>73</v>
      </c>
      <c r="AL4081" s="35" t="s">
        <v>20468</v>
      </c>
      <c r="AM4081" s="35" t="s">
        <v>22868</v>
      </c>
      <c r="AN4081" s="35" t="s">
        <v>377</v>
      </c>
      <c r="AO4081" s="35" t="s">
        <v>22869</v>
      </c>
      <c r="AP4081" s="35" t="s">
        <v>22870</v>
      </c>
      <c r="AQ4081" s="35" t="s">
        <v>122</v>
      </c>
      <c r="AR4081" s="35">
        <v>1</v>
      </c>
      <c r="AS4081" s="35">
        <v>1</v>
      </c>
      <c r="AT4081" s="35">
        <v>1E-3</v>
      </c>
      <c r="AU4081" s="35">
        <v>1</v>
      </c>
      <c r="AV4081" s="35" t="s">
        <v>7</v>
      </c>
      <c r="AW4081" s="35">
        <v>35</v>
      </c>
      <c r="AX4081" s="35" t="s">
        <v>68</v>
      </c>
      <c r="AY4081" s="35" t="s">
        <v>68</v>
      </c>
      <c r="AZ4081" s="35" t="s">
        <v>68</v>
      </c>
      <c r="BA4081" s="35" t="s">
        <v>68</v>
      </c>
      <c r="BB4081" s="35" t="s">
        <v>68</v>
      </c>
      <c r="BC4081" s="35" t="s">
        <v>124</v>
      </c>
      <c r="BD4081" s="35" t="s">
        <v>87</v>
      </c>
      <c r="BE4081" s="35" t="s">
        <v>88</v>
      </c>
      <c r="BF4081" s="35" t="s">
        <v>122</v>
      </c>
      <c r="BG4081" s="35" t="s">
        <v>69</v>
      </c>
      <c r="BH4081" s="35" t="s">
        <v>22871</v>
      </c>
      <c r="BI4081" s="35" t="s">
        <v>122</v>
      </c>
      <c r="BJ4081" s="35" t="s">
        <v>22872</v>
      </c>
      <c r="BK4081" s="35" t="s">
        <v>867</v>
      </c>
      <c r="BL4081" s="35" t="s">
        <v>122</v>
      </c>
      <c r="BM4081" s="35" t="s">
        <v>87</v>
      </c>
      <c r="BN4081" s="35" t="s">
        <v>70</v>
      </c>
      <c r="BO4081" s="35" t="s">
        <v>71</v>
      </c>
      <c r="BP4081" s="35" t="s">
        <v>122</v>
      </c>
      <c r="BQ4081" s="35" t="s">
        <v>163</v>
      </c>
    </row>
    <row r="4082" spans="1:69" x14ac:dyDescent="0.4">
      <c r="A4082" s="40" t="str">
        <f t="shared" si="1753"/>
        <v>2025-09-26</v>
      </c>
      <c r="B4082" s="40" t="str">
        <f t="shared" si="1754"/>
        <v>SYD</v>
      </c>
      <c r="C4082" s="39" t="str">
        <f t="shared" si="1755"/>
        <v>40644127020</v>
      </c>
      <c r="D4082" s="41" t="str">
        <f t="shared" si="1756"/>
        <v>PAU029774110</v>
      </c>
      <c r="E4082" s="41" t="str">
        <f t="shared" si="1757"/>
        <v>596421510723</v>
      </c>
      <c r="F4082" s="39" t="str">
        <f t="shared" si="1758"/>
        <v>2254252</v>
      </c>
      <c r="G4082" s="39" t="str">
        <f t="shared" si="1759"/>
        <v>WISE EXPRESS(AUSTRAPHARM)</v>
      </c>
      <c r="H4082" s="41" t="str">
        <f t="shared" si="1760"/>
        <v>한세영</v>
      </c>
      <c r="I4082" s="39" t="str">
        <f t="shared" si="1761"/>
        <v>59415</v>
      </c>
      <c r="J4082" s="52" t="str">
        <f t="shared" si="1762"/>
        <v/>
      </c>
      <c r="K4082" s="75">
        <f t="shared" si="1763"/>
        <v>1</v>
      </c>
      <c r="L4082" s="76">
        <f t="shared" si="1764"/>
        <v>1</v>
      </c>
      <c r="M4082" s="76">
        <f t="shared" si="1765"/>
        <v>1E-3</v>
      </c>
      <c r="N4082" s="76">
        <f t="shared" si="1766"/>
        <v>1</v>
      </c>
      <c r="O4082" s="42">
        <f t="shared" si="1767"/>
        <v>1</v>
      </c>
      <c r="P4082" s="39" t="str">
        <f t="shared" si="1768"/>
        <v>일반(목록배제,Normal-Manifest Exception)</v>
      </c>
      <c r="Q4082" s="72">
        <f t="shared" si="1769"/>
        <v>50</v>
      </c>
      <c r="R4082" s="43" t="str">
        <f t="shared" si="1770"/>
        <v>5X033</v>
      </c>
      <c r="S4082" s="82" t="str">
        <f t="shared" si="1771"/>
        <v/>
      </c>
      <c r="T4082" s="40">
        <f t="shared" si="1772"/>
        <v>45926</v>
      </c>
      <c r="U4082" s="44">
        <v>2500</v>
      </c>
      <c r="V4082" s="44">
        <f t="shared" si="1773"/>
        <v>0</v>
      </c>
      <c r="W4082" s="77">
        <f t="shared" si="1774"/>
        <v>2500</v>
      </c>
      <c r="X4082" s="78">
        <f t="shared" si="1775"/>
        <v>0</v>
      </c>
      <c r="Y4082" s="44" cm="1">
        <f t="array" ref="Y4082">_xlfn.IFNA(_xlfn.IFS(AND(Q4082&gt;=2000, Q4082&lt;3000), 10000, AND(Q4082&gt;=3000, Q4082&lt;4000), 15000, AND(Q4082&gt;=4000, Q4082&lt;5000), 20000, AND(Q4082&gt;=5000), 25000),0)</f>
        <v>0</v>
      </c>
      <c r="Z4082" s="91">
        <f t="shared" si="1776"/>
        <v>300</v>
      </c>
      <c r="AA4082" s="44">
        <f t="shared" si="1777"/>
        <v>0</v>
      </c>
      <c r="AB4082" s="44"/>
      <c r="AC4082" s="44"/>
      <c r="AD4082" s="44"/>
      <c r="AE4082" s="44">
        <f>VLOOKUP(O4082,정산업데이트!$A$6:$B$12,2,10)</f>
        <v>0</v>
      </c>
      <c r="AF4082" s="44"/>
      <c r="AG4082" s="79">
        <f t="shared" si="1778"/>
        <v>300</v>
      </c>
      <c r="AH4082" s="80">
        <f t="shared" si="1779"/>
        <v>2800</v>
      </c>
      <c r="AJ4082" s="35" t="s">
        <v>20467</v>
      </c>
      <c r="AK4082" s="35" t="s">
        <v>73</v>
      </c>
      <c r="AL4082" s="35" t="s">
        <v>20468</v>
      </c>
      <c r="AM4082" s="35" t="s">
        <v>22873</v>
      </c>
      <c r="AN4082" s="35" t="s">
        <v>1236</v>
      </c>
      <c r="AO4082" s="35" t="s">
        <v>22874</v>
      </c>
      <c r="AP4082" s="35" t="s">
        <v>22875</v>
      </c>
      <c r="AQ4082" s="35" t="s">
        <v>122</v>
      </c>
      <c r="AR4082" s="35">
        <v>1</v>
      </c>
      <c r="AS4082" s="35">
        <v>1</v>
      </c>
      <c r="AT4082" s="35">
        <v>1E-3</v>
      </c>
      <c r="AU4082" s="35">
        <v>1</v>
      </c>
      <c r="AV4082" s="35" t="s">
        <v>8</v>
      </c>
      <c r="AW4082" s="35">
        <v>50</v>
      </c>
      <c r="AX4082" s="35" t="s">
        <v>68</v>
      </c>
      <c r="AY4082" s="35" t="s">
        <v>68</v>
      </c>
      <c r="AZ4082" s="35" t="s">
        <v>68</v>
      </c>
      <c r="BA4082" s="35" t="s">
        <v>68</v>
      </c>
      <c r="BB4082" s="35" t="s">
        <v>68</v>
      </c>
      <c r="BC4082" s="35" t="s">
        <v>132</v>
      </c>
      <c r="BD4082" s="35" t="s">
        <v>83</v>
      </c>
      <c r="BE4082" s="35" t="s">
        <v>86</v>
      </c>
      <c r="BF4082" s="35" t="s">
        <v>122</v>
      </c>
      <c r="BG4082" s="35" t="s">
        <v>69</v>
      </c>
      <c r="BH4082" s="35" t="s">
        <v>22876</v>
      </c>
      <c r="BI4082" s="35" t="s">
        <v>122</v>
      </c>
      <c r="BJ4082" s="35" t="s">
        <v>22877</v>
      </c>
      <c r="BK4082" s="35" t="s">
        <v>867</v>
      </c>
      <c r="BL4082" s="35" t="s">
        <v>122</v>
      </c>
      <c r="BM4082" s="35" t="s">
        <v>83</v>
      </c>
      <c r="BN4082" s="35" t="s">
        <v>70</v>
      </c>
      <c r="BO4082" s="35" t="s">
        <v>71</v>
      </c>
      <c r="BP4082" s="35" t="s">
        <v>122</v>
      </c>
      <c r="BQ4082" s="35" t="s">
        <v>163</v>
      </c>
    </row>
    <row r="4083" spans="1:69" x14ac:dyDescent="0.4">
      <c r="A4083" s="40" t="str">
        <f t="shared" si="1753"/>
        <v>2025-09-26</v>
      </c>
      <c r="B4083" s="40" t="str">
        <f t="shared" si="1754"/>
        <v>SYD</v>
      </c>
      <c r="C4083" s="39" t="str">
        <f t="shared" si="1755"/>
        <v>40644127020</v>
      </c>
      <c r="D4083" s="41" t="str">
        <f t="shared" si="1756"/>
        <v>PAU029774134</v>
      </c>
      <c r="E4083" s="41" t="str">
        <f t="shared" si="1757"/>
        <v>596421510734</v>
      </c>
      <c r="F4083" s="39" t="str">
        <f t="shared" si="1758"/>
        <v>2254252</v>
      </c>
      <c r="G4083" s="39" t="str">
        <f t="shared" si="1759"/>
        <v>WISE EXPRESS(AUSTRAPHARM)</v>
      </c>
      <c r="H4083" s="41" t="str">
        <f t="shared" si="1760"/>
        <v>홍선아</v>
      </c>
      <c r="I4083" s="39" t="str">
        <f t="shared" si="1761"/>
        <v>12097</v>
      </c>
      <c r="J4083" s="52" t="str">
        <f t="shared" si="1762"/>
        <v/>
      </c>
      <c r="K4083" s="75">
        <f t="shared" si="1763"/>
        <v>1</v>
      </c>
      <c r="L4083" s="76">
        <f t="shared" si="1764"/>
        <v>1</v>
      </c>
      <c r="M4083" s="76">
        <f t="shared" si="1765"/>
        <v>1E-3</v>
      </c>
      <c r="N4083" s="76">
        <f t="shared" si="1766"/>
        <v>1</v>
      </c>
      <c r="O4083" s="42">
        <f t="shared" si="1767"/>
        <v>1</v>
      </c>
      <c r="P4083" s="39" t="str">
        <f t="shared" si="1768"/>
        <v>일반(목록배제,Normal-Manifest Exception)</v>
      </c>
      <c r="Q4083" s="72">
        <f t="shared" si="1769"/>
        <v>70</v>
      </c>
      <c r="R4083" s="43" t="str">
        <f t="shared" si="1770"/>
        <v>5X033</v>
      </c>
      <c r="S4083" s="82" t="str">
        <f t="shared" si="1771"/>
        <v/>
      </c>
      <c r="T4083" s="40">
        <f t="shared" si="1772"/>
        <v>45926</v>
      </c>
      <c r="U4083" s="44">
        <v>2500</v>
      </c>
      <c r="V4083" s="44">
        <f t="shared" si="1773"/>
        <v>0</v>
      </c>
      <c r="W4083" s="77">
        <f t="shared" si="1774"/>
        <v>2500</v>
      </c>
      <c r="X4083" s="78">
        <f t="shared" si="1775"/>
        <v>0</v>
      </c>
      <c r="Y4083" s="44" cm="1">
        <f t="array" ref="Y4083">_xlfn.IFNA(_xlfn.IFS(AND(Q4083&gt;=2000, Q4083&lt;3000), 10000, AND(Q4083&gt;=3000, Q4083&lt;4000), 15000, AND(Q4083&gt;=4000, Q4083&lt;5000), 20000, AND(Q4083&gt;=5000), 25000),0)</f>
        <v>0</v>
      </c>
      <c r="Z4083" s="91">
        <f t="shared" si="1776"/>
        <v>300</v>
      </c>
      <c r="AA4083" s="44">
        <f t="shared" si="1777"/>
        <v>0</v>
      </c>
      <c r="AB4083" s="44"/>
      <c r="AC4083" s="44"/>
      <c r="AD4083" s="44"/>
      <c r="AE4083" s="44">
        <f>VLOOKUP(O4083,정산업데이트!$A$6:$B$12,2,10)</f>
        <v>0</v>
      </c>
      <c r="AF4083" s="44"/>
      <c r="AG4083" s="79">
        <f t="shared" si="1778"/>
        <v>300</v>
      </c>
      <c r="AH4083" s="80">
        <f t="shared" si="1779"/>
        <v>2800</v>
      </c>
      <c r="AJ4083" s="35" t="s">
        <v>20467</v>
      </c>
      <c r="AK4083" s="35" t="s">
        <v>73</v>
      </c>
      <c r="AL4083" s="35" t="s">
        <v>20468</v>
      </c>
      <c r="AM4083" s="35" t="s">
        <v>22878</v>
      </c>
      <c r="AN4083" s="35" t="s">
        <v>22879</v>
      </c>
      <c r="AO4083" s="35" t="s">
        <v>22880</v>
      </c>
      <c r="AP4083" s="35" t="s">
        <v>17078</v>
      </c>
      <c r="AQ4083" s="35" t="s">
        <v>122</v>
      </c>
      <c r="AR4083" s="35">
        <v>1</v>
      </c>
      <c r="AS4083" s="35">
        <v>1</v>
      </c>
      <c r="AT4083" s="35">
        <v>1E-3</v>
      </c>
      <c r="AU4083" s="35">
        <v>1</v>
      </c>
      <c r="AV4083" s="35" t="s">
        <v>8</v>
      </c>
      <c r="AW4083" s="35">
        <v>70</v>
      </c>
      <c r="AX4083" s="35" t="s">
        <v>68</v>
      </c>
      <c r="AY4083" s="35" t="s">
        <v>68</v>
      </c>
      <c r="AZ4083" s="35" t="s">
        <v>68</v>
      </c>
      <c r="BA4083" s="35" t="s">
        <v>68</v>
      </c>
      <c r="BB4083" s="35" t="s">
        <v>68</v>
      </c>
      <c r="BC4083" s="35" t="s">
        <v>132</v>
      </c>
      <c r="BD4083" s="35" t="s">
        <v>83</v>
      </c>
      <c r="BE4083" s="35" t="s">
        <v>86</v>
      </c>
      <c r="BF4083" s="35" t="s">
        <v>122</v>
      </c>
      <c r="BG4083" s="35" t="s">
        <v>69</v>
      </c>
      <c r="BH4083" s="35" t="s">
        <v>22881</v>
      </c>
      <c r="BI4083" s="35" t="s">
        <v>122</v>
      </c>
      <c r="BJ4083" s="35" t="s">
        <v>22882</v>
      </c>
      <c r="BK4083" s="35" t="s">
        <v>867</v>
      </c>
      <c r="BL4083" s="35" t="s">
        <v>122</v>
      </c>
      <c r="BM4083" s="35" t="s">
        <v>83</v>
      </c>
      <c r="BN4083" s="35" t="s">
        <v>70</v>
      </c>
      <c r="BO4083" s="35" t="s">
        <v>71</v>
      </c>
      <c r="BP4083" s="35" t="s">
        <v>122</v>
      </c>
      <c r="BQ4083" s="35" t="s">
        <v>163</v>
      </c>
    </row>
    <row r="4084" spans="1:69" x14ac:dyDescent="0.4">
      <c r="A4084" s="40" t="str">
        <f t="shared" si="1753"/>
        <v>2025-09-26</v>
      </c>
      <c r="B4084" s="40" t="str">
        <f t="shared" si="1754"/>
        <v>SYD</v>
      </c>
      <c r="C4084" s="39" t="str">
        <f t="shared" si="1755"/>
        <v>40644127020</v>
      </c>
      <c r="D4084" s="41" t="str">
        <f t="shared" si="1756"/>
        <v>PAU029774135</v>
      </c>
      <c r="E4084" s="41" t="str">
        <f t="shared" si="1757"/>
        <v>596421510745</v>
      </c>
      <c r="F4084" s="39" t="str">
        <f t="shared" si="1758"/>
        <v>2254252</v>
      </c>
      <c r="G4084" s="39" t="str">
        <f t="shared" si="1759"/>
        <v>WISE EXPRESS(AUSTRAPHARM)</v>
      </c>
      <c r="H4084" s="41" t="str">
        <f t="shared" si="1760"/>
        <v>KANG YOUNA</v>
      </c>
      <c r="I4084" s="39" t="str">
        <f t="shared" si="1761"/>
        <v>05280</v>
      </c>
      <c r="J4084" s="52" t="str">
        <f t="shared" si="1762"/>
        <v/>
      </c>
      <c r="K4084" s="75">
        <f t="shared" si="1763"/>
        <v>1</v>
      </c>
      <c r="L4084" s="76">
        <f t="shared" si="1764"/>
        <v>1</v>
      </c>
      <c r="M4084" s="76">
        <f t="shared" si="1765"/>
        <v>1E-3</v>
      </c>
      <c r="N4084" s="76">
        <f t="shared" si="1766"/>
        <v>1</v>
      </c>
      <c r="O4084" s="42">
        <f t="shared" si="1767"/>
        <v>1</v>
      </c>
      <c r="P4084" s="39" t="str">
        <f t="shared" si="1768"/>
        <v>목록(Manifest)</v>
      </c>
      <c r="Q4084" s="72">
        <f t="shared" si="1769"/>
        <v>60</v>
      </c>
      <c r="R4084" s="43" t="str">
        <f t="shared" si="1770"/>
        <v>5X033</v>
      </c>
      <c r="S4084" s="82" t="str">
        <f t="shared" si="1771"/>
        <v/>
      </c>
      <c r="T4084" s="40">
        <f t="shared" si="1772"/>
        <v>45926</v>
      </c>
      <c r="U4084" s="44">
        <v>2500</v>
      </c>
      <c r="V4084" s="44">
        <f t="shared" si="1773"/>
        <v>0</v>
      </c>
      <c r="W4084" s="77">
        <f t="shared" si="1774"/>
        <v>2500</v>
      </c>
      <c r="X4084" s="78">
        <f t="shared" si="1775"/>
        <v>0</v>
      </c>
      <c r="Y4084" s="44" cm="1">
        <f t="array" ref="Y4084">_xlfn.IFNA(_xlfn.IFS(AND(Q4084&gt;=2000, Q4084&lt;3000), 10000, AND(Q4084&gt;=3000, Q4084&lt;4000), 15000, AND(Q4084&gt;=4000, Q4084&lt;5000), 20000, AND(Q4084&gt;=5000), 25000),0)</f>
        <v>0</v>
      </c>
      <c r="Z4084" s="91">
        <f t="shared" si="1776"/>
        <v>0</v>
      </c>
      <c r="AA4084" s="44">
        <f t="shared" si="1777"/>
        <v>0</v>
      </c>
      <c r="AB4084" s="44"/>
      <c r="AC4084" s="44"/>
      <c r="AD4084" s="44"/>
      <c r="AE4084" s="44">
        <f>VLOOKUP(O4084,정산업데이트!$A$6:$B$12,2,10)</f>
        <v>0</v>
      </c>
      <c r="AF4084" s="44"/>
      <c r="AG4084" s="79">
        <f t="shared" si="1778"/>
        <v>0</v>
      </c>
      <c r="AH4084" s="80">
        <f t="shared" si="1779"/>
        <v>2500</v>
      </c>
      <c r="AJ4084" s="35" t="s">
        <v>20467</v>
      </c>
      <c r="AK4084" s="35" t="s">
        <v>73</v>
      </c>
      <c r="AL4084" s="35" t="s">
        <v>20468</v>
      </c>
      <c r="AM4084" s="35" t="s">
        <v>22883</v>
      </c>
      <c r="AN4084" s="35" t="s">
        <v>21903</v>
      </c>
      <c r="AO4084" s="35" t="s">
        <v>21904</v>
      </c>
      <c r="AP4084" s="35" t="s">
        <v>8932</v>
      </c>
      <c r="AQ4084" s="35" t="s">
        <v>122</v>
      </c>
      <c r="AR4084" s="35">
        <v>1</v>
      </c>
      <c r="AS4084" s="35">
        <v>1</v>
      </c>
      <c r="AT4084" s="35">
        <v>1E-3</v>
      </c>
      <c r="AU4084" s="35">
        <v>1</v>
      </c>
      <c r="AV4084" s="35" t="s">
        <v>7</v>
      </c>
      <c r="AW4084" s="35">
        <v>60</v>
      </c>
      <c r="AX4084" s="35" t="s">
        <v>68</v>
      </c>
      <c r="AY4084" s="35" t="s">
        <v>68</v>
      </c>
      <c r="AZ4084" s="35" t="s">
        <v>68</v>
      </c>
      <c r="BA4084" s="35" t="s">
        <v>68</v>
      </c>
      <c r="BB4084" s="35" t="s">
        <v>68</v>
      </c>
      <c r="BC4084" s="35" t="s">
        <v>132</v>
      </c>
      <c r="BD4084" s="35" t="s">
        <v>83</v>
      </c>
      <c r="BE4084" s="35" t="s">
        <v>86</v>
      </c>
      <c r="BF4084" s="35" t="s">
        <v>122</v>
      </c>
      <c r="BG4084" s="35" t="s">
        <v>69</v>
      </c>
      <c r="BH4084" s="35" t="s">
        <v>22884</v>
      </c>
      <c r="BI4084" s="35" t="s">
        <v>122</v>
      </c>
      <c r="BJ4084" s="35" t="s">
        <v>22885</v>
      </c>
      <c r="BK4084" s="35" t="s">
        <v>867</v>
      </c>
      <c r="BL4084" s="35" t="s">
        <v>122</v>
      </c>
      <c r="BM4084" s="35" t="s">
        <v>83</v>
      </c>
      <c r="BN4084" s="35" t="s">
        <v>70</v>
      </c>
      <c r="BO4084" s="35" t="s">
        <v>71</v>
      </c>
      <c r="BP4084" s="35" t="s">
        <v>122</v>
      </c>
      <c r="BQ4084" s="35" t="s">
        <v>163</v>
      </c>
    </row>
    <row r="4085" spans="1:69" x14ac:dyDescent="0.4">
      <c r="A4085" s="40" t="str">
        <f t="shared" si="1753"/>
        <v>2025-09-26</v>
      </c>
      <c r="B4085" s="40" t="str">
        <f t="shared" si="1754"/>
        <v>SYD</v>
      </c>
      <c r="C4085" s="39" t="str">
        <f t="shared" si="1755"/>
        <v>40644127020</v>
      </c>
      <c r="D4085" s="41" t="str">
        <f t="shared" si="1756"/>
        <v>PAU029774136</v>
      </c>
      <c r="E4085" s="41" t="str">
        <f t="shared" si="1757"/>
        <v>596421510756</v>
      </c>
      <c r="F4085" s="39" t="str">
        <f t="shared" si="1758"/>
        <v>2254252</v>
      </c>
      <c r="G4085" s="39" t="str">
        <f t="shared" si="1759"/>
        <v>WISE EXPRESS(AUSTRAPHARM)</v>
      </c>
      <c r="H4085" s="41" t="str">
        <f t="shared" si="1760"/>
        <v>김민화</v>
      </c>
      <c r="I4085" s="39" t="str">
        <f t="shared" si="1761"/>
        <v>22189</v>
      </c>
      <c r="J4085" s="52" t="str">
        <f t="shared" si="1762"/>
        <v/>
      </c>
      <c r="K4085" s="75">
        <f t="shared" si="1763"/>
        <v>1</v>
      </c>
      <c r="L4085" s="76">
        <f t="shared" si="1764"/>
        <v>3</v>
      </c>
      <c r="M4085" s="76">
        <f t="shared" si="1765"/>
        <v>1E-3</v>
      </c>
      <c r="N4085" s="76">
        <f t="shared" si="1766"/>
        <v>3</v>
      </c>
      <c r="O4085" s="42">
        <f t="shared" si="1767"/>
        <v>3</v>
      </c>
      <c r="P4085" s="39" t="str">
        <f t="shared" si="1768"/>
        <v>목록(Manifest)</v>
      </c>
      <c r="Q4085" s="72">
        <f t="shared" si="1769"/>
        <v>135</v>
      </c>
      <c r="R4085" s="43" t="str">
        <f t="shared" si="1770"/>
        <v>5X033</v>
      </c>
      <c r="S4085" s="82" t="str">
        <f t="shared" si="1771"/>
        <v/>
      </c>
      <c r="T4085" s="40">
        <f t="shared" si="1772"/>
        <v>45926</v>
      </c>
      <c r="U4085" s="44">
        <v>2500</v>
      </c>
      <c r="V4085" s="44">
        <f t="shared" si="1773"/>
        <v>0</v>
      </c>
      <c r="W4085" s="77">
        <f t="shared" si="1774"/>
        <v>2500</v>
      </c>
      <c r="X4085" s="78">
        <f t="shared" si="1775"/>
        <v>0</v>
      </c>
      <c r="Y4085" s="44" cm="1">
        <f t="array" ref="Y4085">_xlfn.IFNA(_xlfn.IFS(AND(Q4085&gt;=2000, Q4085&lt;3000), 10000, AND(Q4085&gt;=3000, Q4085&lt;4000), 15000, AND(Q4085&gt;=4000, Q4085&lt;5000), 20000, AND(Q4085&gt;=5000), 25000),0)</f>
        <v>0</v>
      </c>
      <c r="Z4085" s="91">
        <f t="shared" si="1776"/>
        <v>0</v>
      </c>
      <c r="AA4085" s="44">
        <f t="shared" si="1777"/>
        <v>0</v>
      </c>
      <c r="AB4085" s="44"/>
      <c r="AC4085" s="44"/>
      <c r="AD4085" s="44"/>
      <c r="AE4085" s="44">
        <f>VLOOKUP(O4085,정산업데이트!$A$6:$B$12,2,10)</f>
        <v>0</v>
      </c>
      <c r="AF4085" s="44"/>
      <c r="AG4085" s="79">
        <f t="shared" si="1778"/>
        <v>0</v>
      </c>
      <c r="AH4085" s="80">
        <f t="shared" si="1779"/>
        <v>2500</v>
      </c>
      <c r="AJ4085" s="35" t="s">
        <v>20467</v>
      </c>
      <c r="AK4085" s="35" t="s">
        <v>73</v>
      </c>
      <c r="AL4085" s="35" t="s">
        <v>20468</v>
      </c>
      <c r="AM4085" s="35" t="s">
        <v>22886</v>
      </c>
      <c r="AN4085" s="35" t="s">
        <v>10013</v>
      </c>
      <c r="AO4085" s="35" t="s">
        <v>10014</v>
      </c>
      <c r="AP4085" s="35" t="s">
        <v>10015</v>
      </c>
      <c r="AQ4085" s="35" t="s">
        <v>122</v>
      </c>
      <c r="AR4085" s="35">
        <v>1</v>
      </c>
      <c r="AS4085" s="35">
        <v>3</v>
      </c>
      <c r="AT4085" s="35">
        <v>1E-3</v>
      </c>
      <c r="AU4085" s="35">
        <v>3</v>
      </c>
      <c r="AV4085" s="35" t="s">
        <v>7</v>
      </c>
      <c r="AW4085" s="35">
        <v>135</v>
      </c>
      <c r="AX4085" s="35" t="s">
        <v>68</v>
      </c>
      <c r="AY4085" s="35" t="s">
        <v>68</v>
      </c>
      <c r="AZ4085" s="35" t="s">
        <v>68</v>
      </c>
      <c r="BA4085" s="35" t="s">
        <v>68</v>
      </c>
      <c r="BB4085" s="35" t="s">
        <v>68</v>
      </c>
      <c r="BC4085" s="35" t="s">
        <v>132</v>
      </c>
      <c r="BD4085" s="35" t="s">
        <v>83</v>
      </c>
      <c r="BE4085" s="35" t="s">
        <v>89</v>
      </c>
      <c r="BF4085" s="35" t="s">
        <v>122</v>
      </c>
      <c r="BG4085" s="35" t="s">
        <v>69</v>
      </c>
      <c r="BH4085" s="35" t="s">
        <v>22887</v>
      </c>
      <c r="BI4085" s="35" t="s">
        <v>122</v>
      </c>
      <c r="BJ4085" s="35" t="s">
        <v>22888</v>
      </c>
      <c r="BK4085" s="35" t="s">
        <v>867</v>
      </c>
      <c r="BL4085" s="35" t="s">
        <v>122</v>
      </c>
      <c r="BM4085" s="35" t="s">
        <v>83</v>
      </c>
      <c r="BN4085" s="35" t="s">
        <v>70</v>
      </c>
      <c r="BO4085" s="35" t="s">
        <v>71</v>
      </c>
      <c r="BP4085" s="35" t="s">
        <v>122</v>
      </c>
      <c r="BQ4085" s="35" t="s">
        <v>163</v>
      </c>
    </row>
    <row r="4086" spans="1:69" x14ac:dyDescent="0.4">
      <c r="A4086" s="40" t="str">
        <f t="shared" si="1753"/>
        <v>2025-09-26</v>
      </c>
      <c r="B4086" s="40" t="str">
        <f t="shared" si="1754"/>
        <v>SYD</v>
      </c>
      <c r="C4086" s="39" t="str">
        <f t="shared" si="1755"/>
        <v>40644127020</v>
      </c>
      <c r="D4086" s="41" t="str">
        <f t="shared" si="1756"/>
        <v>PAU029774124</v>
      </c>
      <c r="E4086" s="41" t="str">
        <f t="shared" si="1757"/>
        <v>596421510760</v>
      </c>
      <c r="F4086" s="39" t="str">
        <f t="shared" si="1758"/>
        <v>2254252</v>
      </c>
      <c r="G4086" s="39" t="str">
        <f t="shared" si="1759"/>
        <v>WISE EXPRESS(AUSTRAPHARM)</v>
      </c>
      <c r="H4086" s="41" t="str">
        <f t="shared" si="1760"/>
        <v>최연숙</v>
      </c>
      <c r="I4086" s="39" t="str">
        <f t="shared" si="1761"/>
        <v>18499</v>
      </c>
      <c r="J4086" s="52" t="str">
        <f t="shared" si="1762"/>
        <v/>
      </c>
      <c r="K4086" s="75">
        <f t="shared" si="1763"/>
        <v>1</v>
      </c>
      <c r="L4086" s="76">
        <f t="shared" si="1764"/>
        <v>1</v>
      </c>
      <c r="M4086" s="76">
        <f t="shared" si="1765"/>
        <v>1E-3</v>
      </c>
      <c r="N4086" s="76">
        <f t="shared" si="1766"/>
        <v>1</v>
      </c>
      <c r="O4086" s="42">
        <f t="shared" si="1767"/>
        <v>1</v>
      </c>
      <c r="P4086" s="39" t="str">
        <f t="shared" si="1768"/>
        <v>목록(Manifest)</v>
      </c>
      <c r="Q4086" s="72">
        <f t="shared" si="1769"/>
        <v>60</v>
      </c>
      <c r="R4086" s="43" t="str">
        <f t="shared" si="1770"/>
        <v>5X033</v>
      </c>
      <c r="S4086" s="82" t="str">
        <f t="shared" si="1771"/>
        <v/>
      </c>
      <c r="T4086" s="40">
        <f t="shared" si="1772"/>
        <v>45926</v>
      </c>
      <c r="U4086" s="44">
        <v>2500</v>
      </c>
      <c r="V4086" s="44">
        <f t="shared" si="1773"/>
        <v>0</v>
      </c>
      <c r="W4086" s="77">
        <f t="shared" si="1774"/>
        <v>2500</v>
      </c>
      <c r="X4086" s="78">
        <f t="shared" si="1775"/>
        <v>0</v>
      </c>
      <c r="Y4086" s="44" cm="1">
        <f t="array" ref="Y4086">_xlfn.IFNA(_xlfn.IFS(AND(Q4086&gt;=2000, Q4086&lt;3000), 10000, AND(Q4086&gt;=3000, Q4086&lt;4000), 15000, AND(Q4086&gt;=4000, Q4086&lt;5000), 20000, AND(Q4086&gt;=5000), 25000),0)</f>
        <v>0</v>
      </c>
      <c r="Z4086" s="91">
        <f t="shared" si="1776"/>
        <v>0</v>
      </c>
      <c r="AA4086" s="44">
        <f t="shared" si="1777"/>
        <v>0</v>
      </c>
      <c r="AB4086" s="44"/>
      <c r="AC4086" s="44"/>
      <c r="AD4086" s="44"/>
      <c r="AE4086" s="44">
        <f>VLOOKUP(O4086,정산업데이트!$A$6:$B$12,2,10)</f>
        <v>0</v>
      </c>
      <c r="AF4086" s="44"/>
      <c r="AG4086" s="79">
        <f t="shared" si="1778"/>
        <v>0</v>
      </c>
      <c r="AH4086" s="80">
        <f t="shared" si="1779"/>
        <v>2500</v>
      </c>
      <c r="AJ4086" s="35" t="s">
        <v>20467</v>
      </c>
      <c r="AK4086" s="35" t="s">
        <v>73</v>
      </c>
      <c r="AL4086" s="35" t="s">
        <v>20468</v>
      </c>
      <c r="AM4086" s="35" t="s">
        <v>22889</v>
      </c>
      <c r="AN4086" s="35" t="s">
        <v>22890</v>
      </c>
      <c r="AO4086" s="35" t="s">
        <v>22891</v>
      </c>
      <c r="AP4086" s="35" t="s">
        <v>769</v>
      </c>
      <c r="AQ4086" s="35" t="s">
        <v>122</v>
      </c>
      <c r="AR4086" s="35">
        <v>1</v>
      </c>
      <c r="AS4086" s="35">
        <v>1</v>
      </c>
      <c r="AT4086" s="35">
        <v>1E-3</v>
      </c>
      <c r="AU4086" s="35">
        <v>1</v>
      </c>
      <c r="AV4086" s="35" t="s">
        <v>7</v>
      </c>
      <c r="AW4086" s="35">
        <v>60</v>
      </c>
      <c r="AX4086" s="35" t="s">
        <v>68</v>
      </c>
      <c r="AY4086" s="35" t="s">
        <v>68</v>
      </c>
      <c r="AZ4086" s="35" t="s">
        <v>68</v>
      </c>
      <c r="BA4086" s="35" t="s">
        <v>68</v>
      </c>
      <c r="BB4086" s="35" t="s">
        <v>68</v>
      </c>
      <c r="BC4086" s="35" t="s">
        <v>132</v>
      </c>
      <c r="BD4086" s="35" t="s">
        <v>83</v>
      </c>
      <c r="BE4086" s="35" t="s">
        <v>96</v>
      </c>
      <c r="BF4086" s="35" t="s">
        <v>122</v>
      </c>
      <c r="BG4086" s="35" t="s">
        <v>69</v>
      </c>
      <c r="BH4086" s="35" t="s">
        <v>22892</v>
      </c>
      <c r="BI4086" s="35" t="s">
        <v>122</v>
      </c>
      <c r="BJ4086" s="35" t="s">
        <v>22893</v>
      </c>
      <c r="BK4086" s="35" t="s">
        <v>867</v>
      </c>
      <c r="BL4086" s="35" t="s">
        <v>122</v>
      </c>
      <c r="BM4086" s="35" t="s">
        <v>83</v>
      </c>
      <c r="BN4086" s="35" t="s">
        <v>70</v>
      </c>
      <c r="BO4086" s="35" t="s">
        <v>71</v>
      </c>
      <c r="BP4086" s="35" t="s">
        <v>122</v>
      </c>
      <c r="BQ4086" s="35" t="s">
        <v>163</v>
      </c>
    </row>
    <row r="4087" spans="1:69" x14ac:dyDescent="0.4">
      <c r="A4087" s="40" t="str">
        <f t="shared" si="1753"/>
        <v>2025-09-26</v>
      </c>
      <c r="B4087" s="40" t="str">
        <f t="shared" si="1754"/>
        <v>SYD</v>
      </c>
      <c r="C4087" s="39" t="str">
        <f t="shared" si="1755"/>
        <v>40644127020</v>
      </c>
      <c r="D4087" s="41" t="str">
        <f t="shared" si="1756"/>
        <v>PAU029774121</v>
      </c>
      <c r="E4087" s="41" t="str">
        <f t="shared" si="1757"/>
        <v>596421510771</v>
      </c>
      <c r="F4087" s="39" t="str">
        <f t="shared" si="1758"/>
        <v>2254252</v>
      </c>
      <c r="G4087" s="39" t="str">
        <f t="shared" si="1759"/>
        <v>WISE EXPRESS(AUSTRAPHARM)</v>
      </c>
      <c r="H4087" s="41" t="str">
        <f t="shared" si="1760"/>
        <v>김보형</v>
      </c>
      <c r="I4087" s="39" t="str">
        <f t="shared" si="1761"/>
        <v>62368</v>
      </c>
      <c r="J4087" s="52" t="str">
        <f t="shared" si="1762"/>
        <v/>
      </c>
      <c r="K4087" s="75">
        <f t="shared" si="1763"/>
        <v>1</v>
      </c>
      <c r="L4087" s="76">
        <f t="shared" si="1764"/>
        <v>1</v>
      </c>
      <c r="M4087" s="76">
        <f t="shared" si="1765"/>
        <v>1E-3</v>
      </c>
      <c r="N4087" s="76">
        <f t="shared" si="1766"/>
        <v>1</v>
      </c>
      <c r="O4087" s="42">
        <f t="shared" si="1767"/>
        <v>1</v>
      </c>
      <c r="P4087" s="39" t="str">
        <f t="shared" si="1768"/>
        <v>일반(목록배제,Normal-Manifest Exception)</v>
      </c>
      <c r="Q4087" s="72">
        <f t="shared" si="1769"/>
        <v>45</v>
      </c>
      <c r="R4087" s="43" t="str">
        <f t="shared" si="1770"/>
        <v>5X033</v>
      </c>
      <c r="S4087" s="82" t="str">
        <f t="shared" si="1771"/>
        <v/>
      </c>
      <c r="T4087" s="40">
        <f t="shared" si="1772"/>
        <v>45926</v>
      </c>
      <c r="U4087" s="44">
        <v>2500</v>
      </c>
      <c r="V4087" s="44">
        <f t="shared" si="1773"/>
        <v>0</v>
      </c>
      <c r="W4087" s="77">
        <f t="shared" si="1774"/>
        <v>2500</v>
      </c>
      <c r="X4087" s="78">
        <f t="shared" si="1775"/>
        <v>0</v>
      </c>
      <c r="Y4087" s="44" cm="1">
        <f t="array" ref="Y4087">_xlfn.IFNA(_xlfn.IFS(AND(Q4087&gt;=2000, Q4087&lt;3000), 10000, AND(Q4087&gt;=3000, Q4087&lt;4000), 15000, AND(Q4087&gt;=4000, Q4087&lt;5000), 20000, AND(Q4087&gt;=5000), 25000),0)</f>
        <v>0</v>
      </c>
      <c r="Z4087" s="91">
        <f t="shared" si="1776"/>
        <v>300</v>
      </c>
      <c r="AA4087" s="44">
        <f t="shared" si="1777"/>
        <v>0</v>
      </c>
      <c r="AB4087" s="44"/>
      <c r="AC4087" s="44"/>
      <c r="AD4087" s="44"/>
      <c r="AE4087" s="44">
        <f>VLOOKUP(O4087,정산업데이트!$A$6:$B$12,2,10)</f>
        <v>0</v>
      </c>
      <c r="AF4087" s="44"/>
      <c r="AG4087" s="79">
        <f t="shared" si="1778"/>
        <v>300</v>
      </c>
      <c r="AH4087" s="80">
        <f t="shared" si="1779"/>
        <v>2800</v>
      </c>
      <c r="AJ4087" s="35" t="s">
        <v>20467</v>
      </c>
      <c r="AK4087" s="35" t="s">
        <v>73</v>
      </c>
      <c r="AL4087" s="35" t="s">
        <v>20468</v>
      </c>
      <c r="AM4087" s="35" t="s">
        <v>22894</v>
      </c>
      <c r="AN4087" s="35" t="s">
        <v>22895</v>
      </c>
      <c r="AO4087" s="35" t="s">
        <v>22896</v>
      </c>
      <c r="AP4087" s="35" t="s">
        <v>22897</v>
      </c>
      <c r="AQ4087" s="35" t="s">
        <v>122</v>
      </c>
      <c r="AR4087" s="35">
        <v>1</v>
      </c>
      <c r="AS4087" s="35">
        <v>1</v>
      </c>
      <c r="AT4087" s="35">
        <v>1E-3</v>
      </c>
      <c r="AU4087" s="35">
        <v>1</v>
      </c>
      <c r="AV4087" s="35" t="s">
        <v>8</v>
      </c>
      <c r="AW4087" s="35">
        <v>45</v>
      </c>
      <c r="AX4087" s="35" t="s">
        <v>68</v>
      </c>
      <c r="AY4087" s="35" t="s">
        <v>68</v>
      </c>
      <c r="AZ4087" s="35" t="s">
        <v>68</v>
      </c>
      <c r="BA4087" s="35" t="s">
        <v>68</v>
      </c>
      <c r="BB4087" s="35" t="s">
        <v>122</v>
      </c>
      <c r="BC4087" s="35" t="s">
        <v>132</v>
      </c>
      <c r="BD4087" s="35" t="s">
        <v>83</v>
      </c>
      <c r="BE4087" s="35" t="s">
        <v>84</v>
      </c>
      <c r="BF4087" s="35" t="s">
        <v>122</v>
      </c>
      <c r="BG4087" s="35" t="s">
        <v>69</v>
      </c>
      <c r="BH4087" s="35" t="s">
        <v>22898</v>
      </c>
      <c r="BI4087" s="35" t="s">
        <v>122</v>
      </c>
      <c r="BJ4087" s="35" t="s">
        <v>22899</v>
      </c>
      <c r="BK4087" s="35" t="s">
        <v>867</v>
      </c>
      <c r="BL4087" s="35" t="s">
        <v>122</v>
      </c>
      <c r="BM4087" s="35" t="s">
        <v>83</v>
      </c>
      <c r="BN4087" s="35" t="s">
        <v>70</v>
      </c>
      <c r="BO4087" s="35" t="s">
        <v>71</v>
      </c>
      <c r="BP4087" s="35" t="s">
        <v>122</v>
      </c>
      <c r="BQ4087" s="35" t="s">
        <v>163</v>
      </c>
    </row>
    <row r="4088" spans="1:69" x14ac:dyDescent="0.4">
      <c r="A4088" s="40" t="str">
        <f t="shared" si="1753"/>
        <v>2025-09-26</v>
      </c>
      <c r="B4088" s="40" t="str">
        <f t="shared" si="1754"/>
        <v>SYD</v>
      </c>
      <c r="C4088" s="39" t="str">
        <f t="shared" si="1755"/>
        <v>40644127020</v>
      </c>
      <c r="D4088" s="41" t="str">
        <f t="shared" si="1756"/>
        <v>PKR253719135</v>
      </c>
      <c r="E4088" s="41" t="str">
        <f t="shared" si="1757"/>
        <v>596421510314</v>
      </c>
      <c r="F4088" s="39" t="str">
        <f t="shared" si="1758"/>
        <v>2254231</v>
      </c>
      <c r="G4088" s="39" t="str">
        <f t="shared" si="1759"/>
        <v>WISE EXPRESS(OZPRODUCT)</v>
      </c>
      <c r="H4088" s="41" t="str">
        <f t="shared" si="1760"/>
        <v>박은진</v>
      </c>
      <c r="I4088" s="39" t="str">
        <f t="shared" si="1761"/>
        <v>13587</v>
      </c>
      <c r="J4088" s="52" t="str">
        <f t="shared" si="1762"/>
        <v/>
      </c>
      <c r="K4088" s="75">
        <f t="shared" si="1763"/>
        <v>1</v>
      </c>
      <c r="L4088" s="76">
        <f t="shared" si="1764"/>
        <v>2</v>
      </c>
      <c r="M4088" s="76">
        <f t="shared" si="1765"/>
        <v>1E-3</v>
      </c>
      <c r="N4088" s="76">
        <f t="shared" si="1766"/>
        <v>2</v>
      </c>
      <c r="O4088" s="42">
        <f t="shared" si="1767"/>
        <v>2</v>
      </c>
      <c r="P4088" s="39" t="str">
        <f t="shared" si="1768"/>
        <v>일반(목록배제,Normal-Manifest Exception)</v>
      </c>
      <c r="Q4088" s="72">
        <f t="shared" si="1769"/>
        <v>90</v>
      </c>
      <c r="R4088" s="43" t="str">
        <f t="shared" si="1770"/>
        <v>5X033</v>
      </c>
      <c r="S4088" s="82" t="str">
        <f t="shared" si="1771"/>
        <v/>
      </c>
      <c r="T4088" s="40">
        <f t="shared" si="1772"/>
        <v>45926</v>
      </c>
      <c r="U4088" s="44">
        <v>2500</v>
      </c>
      <c r="V4088" s="44">
        <f t="shared" si="1773"/>
        <v>0</v>
      </c>
      <c r="W4088" s="77">
        <f t="shared" si="1774"/>
        <v>2500</v>
      </c>
      <c r="X4088" s="78">
        <f t="shared" si="1775"/>
        <v>0</v>
      </c>
      <c r="Y4088" s="44" cm="1">
        <f t="array" ref="Y4088">_xlfn.IFNA(_xlfn.IFS(AND(Q4088&gt;=2000, Q4088&lt;3000), 10000, AND(Q4088&gt;=3000, Q4088&lt;4000), 15000, AND(Q4088&gt;=4000, Q4088&lt;5000), 20000, AND(Q4088&gt;=5000), 25000),0)</f>
        <v>0</v>
      </c>
      <c r="Z4088" s="91">
        <f t="shared" si="1776"/>
        <v>300</v>
      </c>
      <c r="AA4088" s="44">
        <f t="shared" si="1777"/>
        <v>0</v>
      </c>
      <c r="AB4088" s="44"/>
      <c r="AC4088" s="44"/>
      <c r="AD4088" s="44"/>
      <c r="AE4088" s="44">
        <f>VLOOKUP(O4088,정산업데이트!$A$6:$B$12,2,10)</f>
        <v>0</v>
      </c>
      <c r="AF4088" s="44"/>
      <c r="AG4088" s="79">
        <f t="shared" si="1778"/>
        <v>300</v>
      </c>
      <c r="AH4088" s="80">
        <f t="shared" si="1779"/>
        <v>2800</v>
      </c>
      <c r="AJ4088" s="35" t="s">
        <v>20467</v>
      </c>
      <c r="AK4088" s="35" t="s">
        <v>73</v>
      </c>
      <c r="AL4088" s="35" t="s">
        <v>20468</v>
      </c>
      <c r="AM4088" s="35" t="s">
        <v>22900</v>
      </c>
      <c r="AN4088" s="35" t="s">
        <v>22901</v>
      </c>
      <c r="AO4088" s="35" t="s">
        <v>22902</v>
      </c>
      <c r="AP4088" s="35" t="s">
        <v>6374</v>
      </c>
      <c r="AQ4088" s="35" t="s">
        <v>122</v>
      </c>
      <c r="AR4088" s="35">
        <v>1</v>
      </c>
      <c r="AS4088" s="35">
        <v>2</v>
      </c>
      <c r="AT4088" s="35">
        <v>1E-3</v>
      </c>
      <c r="AU4088" s="35">
        <v>2</v>
      </c>
      <c r="AV4088" s="35" t="s">
        <v>8</v>
      </c>
      <c r="AW4088" s="35">
        <v>90</v>
      </c>
      <c r="AX4088" s="35" t="s">
        <v>68</v>
      </c>
      <c r="AY4088" s="35" t="s">
        <v>68</v>
      </c>
      <c r="AZ4088" s="35" t="s">
        <v>68</v>
      </c>
      <c r="BA4088" s="35" t="s">
        <v>68</v>
      </c>
      <c r="BB4088" s="35" t="s">
        <v>68</v>
      </c>
      <c r="BC4088" s="35" t="s">
        <v>141</v>
      </c>
      <c r="BD4088" s="35" t="s">
        <v>79</v>
      </c>
      <c r="BE4088" s="35" t="s">
        <v>80</v>
      </c>
      <c r="BF4088" s="35" t="s">
        <v>122</v>
      </c>
      <c r="BG4088" s="35" t="s">
        <v>69</v>
      </c>
      <c r="BH4088" s="35" t="s">
        <v>22903</v>
      </c>
      <c r="BI4088" s="35" t="s">
        <v>122</v>
      </c>
      <c r="BJ4088" s="35" t="s">
        <v>22904</v>
      </c>
      <c r="BK4088" s="35" t="s">
        <v>867</v>
      </c>
      <c r="BL4088" s="35" t="s">
        <v>122</v>
      </c>
      <c r="BM4088" s="35" t="s">
        <v>79</v>
      </c>
      <c r="BN4088" s="35" t="s">
        <v>70</v>
      </c>
      <c r="BO4088" s="35" t="s">
        <v>71</v>
      </c>
      <c r="BP4088" s="35" t="s">
        <v>122</v>
      </c>
      <c r="BQ4088" s="35" t="s">
        <v>163</v>
      </c>
    </row>
    <row r="4089" spans="1:69" x14ac:dyDescent="0.4">
      <c r="A4089" s="40" t="str">
        <f t="shared" si="1753"/>
        <v>2025-09-26</v>
      </c>
      <c r="B4089" s="40" t="str">
        <f t="shared" si="1754"/>
        <v>SYD</v>
      </c>
      <c r="C4089" s="39" t="str">
        <f t="shared" si="1755"/>
        <v>40644127020</v>
      </c>
      <c r="D4089" s="41" t="str">
        <f t="shared" si="1756"/>
        <v>PKR253719136</v>
      </c>
      <c r="E4089" s="41" t="str">
        <f t="shared" si="1757"/>
        <v>596421510325</v>
      </c>
      <c r="F4089" s="39" t="str">
        <f t="shared" si="1758"/>
        <v>2254231</v>
      </c>
      <c r="G4089" s="39" t="str">
        <f t="shared" si="1759"/>
        <v>WISE EXPRESS(OZPRODUCT)</v>
      </c>
      <c r="H4089" s="41" t="str">
        <f t="shared" si="1760"/>
        <v>김창제</v>
      </c>
      <c r="I4089" s="39" t="str">
        <f t="shared" si="1761"/>
        <v>13145</v>
      </c>
      <c r="J4089" s="52" t="str">
        <f t="shared" si="1762"/>
        <v/>
      </c>
      <c r="K4089" s="75">
        <f t="shared" si="1763"/>
        <v>1</v>
      </c>
      <c r="L4089" s="76">
        <f t="shared" si="1764"/>
        <v>2</v>
      </c>
      <c r="M4089" s="76">
        <f t="shared" si="1765"/>
        <v>1E-3</v>
      </c>
      <c r="N4089" s="76">
        <f t="shared" si="1766"/>
        <v>2</v>
      </c>
      <c r="O4089" s="42">
        <f t="shared" si="1767"/>
        <v>2</v>
      </c>
      <c r="P4089" s="39" t="str">
        <f t="shared" si="1768"/>
        <v>일반(목록배제,Normal-Manifest Exception)</v>
      </c>
      <c r="Q4089" s="72">
        <f t="shared" si="1769"/>
        <v>90</v>
      </c>
      <c r="R4089" s="43" t="str">
        <f t="shared" si="1770"/>
        <v>5X033</v>
      </c>
      <c r="S4089" s="82" t="str">
        <f t="shared" si="1771"/>
        <v/>
      </c>
      <c r="T4089" s="40">
        <f t="shared" si="1772"/>
        <v>45926</v>
      </c>
      <c r="U4089" s="44">
        <v>2500</v>
      </c>
      <c r="V4089" s="44">
        <f t="shared" si="1773"/>
        <v>0</v>
      </c>
      <c r="W4089" s="77">
        <f t="shared" si="1774"/>
        <v>2500</v>
      </c>
      <c r="X4089" s="78">
        <f t="shared" si="1775"/>
        <v>0</v>
      </c>
      <c r="Y4089" s="44" cm="1">
        <f t="array" ref="Y4089">_xlfn.IFNA(_xlfn.IFS(AND(Q4089&gt;=2000, Q4089&lt;3000), 10000, AND(Q4089&gt;=3000, Q4089&lt;4000), 15000, AND(Q4089&gt;=4000, Q4089&lt;5000), 20000, AND(Q4089&gt;=5000), 25000),0)</f>
        <v>0</v>
      </c>
      <c r="Z4089" s="91">
        <f t="shared" si="1776"/>
        <v>300</v>
      </c>
      <c r="AA4089" s="44">
        <f t="shared" si="1777"/>
        <v>0</v>
      </c>
      <c r="AB4089" s="44"/>
      <c r="AC4089" s="44"/>
      <c r="AD4089" s="44"/>
      <c r="AE4089" s="44">
        <f>VLOOKUP(O4089,정산업데이트!$A$6:$B$12,2,10)</f>
        <v>0</v>
      </c>
      <c r="AF4089" s="44"/>
      <c r="AG4089" s="79">
        <f t="shared" si="1778"/>
        <v>300</v>
      </c>
      <c r="AH4089" s="80">
        <f t="shared" si="1779"/>
        <v>2800</v>
      </c>
      <c r="AJ4089" s="35" t="s">
        <v>20467</v>
      </c>
      <c r="AK4089" s="35" t="s">
        <v>73</v>
      </c>
      <c r="AL4089" s="35" t="s">
        <v>20468</v>
      </c>
      <c r="AM4089" s="35" t="s">
        <v>22905</v>
      </c>
      <c r="AN4089" s="35" t="s">
        <v>22906</v>
      </c>
      <c r="AO4089" s="35" t="s">
        <v>22907</v>
      </c>
      <c r="AP4089" s="35" t="s">
        <v>22600</v>
      </c>
      <c r="AQ4089" s="35" t="s">
        <v>122</v>
      </c>
      <c r="AR4089" s="35">
        <v>1</v>
      </c>
      <c r="AS4089" s="35">
        <v>2</v>
      </c>
      <c r="AT4089" s="35">
        <v>1E-3</v>
      </c>
      <c r="AU4089" s="35">
        <v>2</v>
      </c>
      <c r="AV4089" s="35" t="s">
        <v>8</v>
      </c>
      <c r="AW4089" s="35">
        <v>90</v>
      </c>
      <c r="AX4089" s="35" t="s">
        <v>68</v>
      </c>
      <c r="AY4089" s="35" t="s">
        <v>68</v>
      </c>
      <c r="AZ4089" s="35" t="s">
        <v>68</v>
      </c>
      <c r="BA4089" s="35" t="s">
        <v>68</v>
      </c>
      <c r="BB4089" s="35" t="s">
        <v>68</v>
      </c>
      <c r="BC4089" s="35" t="s">
        <v>141</v>
      </c>
      <c r="BD4089" s="35" t="s">
        <v>79</v>
      </c>
      <c r="BE4089" s="35" t="s">
        <v>80</v>
      </c>
      <c r="BF4089" s="35" t="s">
        <v>122</v>
      </c>
      <c r="BG4089" s="35" t="s">
        <v>69</v>
      </c>
      <c r="BH4089" s="35" t="s">
        <v>22908</v>
      </c>
      <c r="BI4089" s="35" t="s">
        <v>122</v>
      </c>
      <c r="BJ4089" s="35" t="s">
        <v>22909</v>
      </c>
      <c r="BK4089" s="35" t="s">
        <v>867</v>
      </c>
      <c r="BL4089" s="35" t="s">
        <v>122</v>
      </c>
      <c r="BM4089" s="35" t="s">
        <v>79</v>
      </c>
      <c r="BN4089" s="35" t="s">
        <v>70</v>
      </c>
      <c r="BO4089" s="35" t="s">
        <v>71</v>
      </c>
      <c r="BP4089" s="35" t="s">
        <v>122</v>
      </c>
      <c r="BQ4089" s="35" t="s">
        <v>163</v>
      </c>
    </row>
    <row r="4090" spans="1:69" x14ac:dyDescent="0.4">
      <c r="A4090" s="40" t="str">
        <f t="shared" si="1753"/>
        <v>2025-09-26</v>
      </c>
      <c r="B4090" s="40" t="str">
        <f t="shared" si="1754"/>
        <v>SYD</v>
      </c>
      <c r="C4090" s="39" t="str">
        <f t="shared" si="1755"/>
        <v>40644127020</v>
      </c>
      <c r="D4090" s="41" t="str">
        <f t="shared" si="1756"/>
        <v>PKR253719137</v>
      </c>
      <c r="E4090" s="41" t="str">
        <f t="shared" si="1757"/>
        <v>596421510336</v>
      </c>
      <c r="F4090" s="39" t="str">
        <f t="shared" si="1758"/>
        <v>2254231</v>
      </c>
      <c r="G4090" s="39" t="str">
        <f t="shared" si="1759"/>
        <v>WISE EXPRESS(OZPRODUCT)</v>
      </c>
      <c r="H4090" s="41" t="str">
        <f t="shared" si="1760"/>
        <v>김연정</v>
      </c>
      <c r="I4090" s="39" t="str">
        <f t="shared" si="1761"/>
        <v>13524</v>
      </c>
      <c r="J4090" s="52" t="str">
        <f t="shared" si="1762"/>
        <v/>
      </c>
      <c r="K4090" s="75">
        <f t="shared" si="1763"/>
        <v>1</v>
      </c>
      <c r="L4090" s="76">
        <f t="shared" si="1764"/>
        <v>2</v>
      </c>
      <c r="M4090" s="76">
        <f t="shared" si="1765"/>
        <v>1E-3</v>
      </c>
      <c r="N4090" s="76">
        <f t="shared" si="1766"/>
        <v>2</v>
      </c>
      <c r="O4090" s="42">
        <f t="shared" si="1767"/>
        <v>2</v>
      </c>
      <c r="P4090" s="39" t="str">
        <f t="shared" si="1768"/>
        <v>일반(목록배제,Normal-Manifest Exception)</v>
      </c>
      <c r="Q4090" s="72">
        <f t="shared" si="1769"/>
        <v>90</v>
      </c>
      <c r="R4090" s="43" t="str">
        <f t="shared" si="1770"/>
        <v>5X033</v>
      </c>
      <c r="S4090" s="82" t="str">
        <f t="shared" si="1771"/>
        <v/>
      </c>
      <c r="T4090" s="40">
        <f t="shared" si="1772"/>
        <v>45926</v>
      </c>
      <c r="U4090" s="44">
        <v>2500</v>
      </c>
      <c r="V4090" s="44">
        <f t="shared" si="1773"/>
        <v>0</v>
      </c>
      <c r="W4090" s="77">
        <f t="shared" si="1774"/>
        <v>2500</v>
      </c>
      <c r="X4090" s="78">
        <f t="shared" si="1775"/>
        <v>0</v>
      </c>
      <c r="Y4090" s="44" cm="1">
        <f t="array" ref="Y4090">_xlfn.IFNA(_xlfn.IFS(AND(Q4090&gt;=2000, Q4090&lt;3000), 10000, AND(Q4090&gt;=3000, Q4090&lt;4000), 15000, AND(Q4090&gt;=4000, Q4090&lt;5000), 20000, AND(Q4090&gt;=5000), 25000),0)</f>
        <v>0</v>
      </c>
      <c r="Z4090" s="91">
        <f t="shared" si="1776"/>
        <v>300</v>
      </c>
      <c r="AA4090" s="44">
        <f t="shared" si="1777"/>
        <v>0</v>
      </c>
      <c r="AB4090" s="44"/>
      <c r="AC4090" s="44"/>
      <c r="AD4090" s="44"/>
      <c r="AE4090" s="44">
        <f>VLOOKUP(O4090,정산업데이트!$A$6:$B$12,2,10)</f>
        <v>0</v>
      </c>
      <c r="AF4090" s="44"/>
      <c r="AG4090" s="79">
        <f t="shared" si="1778"/>
        <v>300</v>
      </c>
      <c r="AH4090" s="80">
        <f t="shared" si="1779"/>
        <v>2800</v>
      </c>
      <c r="AJ4090" s="35" t="s">
        <v>20467</v>
      </c>
      <c r="AK4090" s="35" t="s">
        <v>73</v>
      </c>
      <c r="AL4090" s="35" t="s">
        <v>20468</v>
      </c>
      <c r="AM4090" s="35" t="s">
        <v>22910</v>
      </c>
      <c r="AN4090" s="35" t="s">
        <v>15823</v>
      </c>
      <c r="AO4090" s="35" t="s">
        <v>15824</v>
      </c>
      <c r="AP4090" s="35" t="s">
        <v>15825</v>
      </c>
      <c r="AQ4090" s="35" t="s">
        <v>122</v>
      </c>
      <c r="AR4090" s="35">
        <v>1</v>
      </c>
      <c r="AS4090" s="35">
        <v>2</v>
      </c>
      <c r="AT4090" s="35">
        <v>1E-3</v>
      </c>
      <c r="AU4090" s="35">
        <v>2</v>
      </c>
      <c r="AV4090" s="35" t="s">
        <v>8</v>
      </c>
      <c r="AW4090" s="35">
        <v>90</v>
      </c>
      <c r="AX4090" s="35" t="s">
        <v>68</v>
      </c>
      <c r="AY4090" s="35" t="s">
        <v>68</v>
      </c>
      <c r="AZ4090" s="35" t="s">
        <v>68</v>
      </c>
      <c r="BA4090" s="35" t="s">
        <v>68</v>
      </c>
      <c r="BB4090" s="35" t="s">
        <v>68</v>
      </c>
      <c r="BC4090" s="35" t="s">
        <v>141</v>
      </c>
      <c r="BD4090" s="35" t="s">
        <v>79</v>
      </c>
      <c r="BE4090" s="35" t="s">
        <v>80</v>
      </c>
      <c r="BF4090" s="35" t="s">
        <v>122</v>
      </c>
      <c r="BG4090" s="35" t="s">
        <v>69</v>
      </c>
      <c r="BH4090" s="35" t="s">
        <v>22911</v>
      </c>
      <c r="BI4090" s="35" t="s">
        <v>122</v>
      </c>
      <c r="BJ4090" s="35" t="s">
        <v>22912</v>
      </c>
      <c r="BK4090" s="35" t="s">
        <v>867</v>
      </c>
      <c r="BL4090" s="35" t="s">
        <v>122</v>
      </c>
      <c r="BM4090" s="35" t="s">
        <v>79</v>
      </c>
      <c r="BN4090" s="35" t="s">
        <v>70</v>
      </c>
      <c r="BO4090" s="35" t="s">
        <v>71</v>
      </c>
      <c r="BP4090" s="35" t="s">
        <v>122</v>
      </c>
      <c r="BQ4090" s="35" t="s">
        <v>163</v>
      </c>
    </row>
    <row r="4091" spans="1:69" x14ac:dyDescent="0.4">
      <c r="A4091" s="40" t="str">
        <f t="shared" si="1753"/>
        <v>2025-09-26</v>
      </c>
      <c r="B4091" s="40" t="str">
        <f t="shared" si="1754"/>
        <v>SYD</v>
      </c>
      <c r="C4091" s="39" t="str">
        <f t="shared" si="1755"/>
        <v>40644127020</v>
      </c>
      <c r="D4091" s="41" t="str">
        <f t="shared" si="1756"/>
        <v>PKR253719138</v>
      </c>
      <c r="E4091" s="41" t="str">
        <f t="shared" si="1757"/>
        <v>596421510340</v>
      </c>
      <c r="F4091" s="39" t="str">
        <f t="shared" si="1758"/>
        <v>2254231</v>
      </c>
      <c r="G4091" s="39" t="str">
        <f t="shared" si="1759"/>
        <v>WISE EXPRESS(OZPRODUCT)</v>
      </c>
      <c r="H4091" s="41" t="str">
        <f t="shared" si="1760"/>
        <v>주소영</v>
      </c>
      <c r="I4091" s="39" t="str">
        <f t="shared" si="1761"/>
        <v>07766</v>
      </c>
      <c r="J4091" s="52" t="str">
        <f t="shared" si="1762"/>
        <v/>
      </c>
      <c r="K4091" s="75">
        <f t="shared" si="1763"/>
        <v>1</v>
      </c>
      <c r="L4091" s="76">
        <f t="shared" si="1764"/>
        <v>1</v>
      </c>
      <c r="M4091" s="76">
        <f t="shared" si="1765"/>
        <v>1E-3</v>
      </c>
      <c r="N4091" s="76">
        <f t="shared" si="1766"/>
        <v>1</v>
      </c>
      <c r="O4091" s="42">
        <f t="shared" si="1767"/>
        <v>1</v>
      </c>
      <c r="P4091" s="39" t="str">
        <f t="shared" si="1768"/>
        <v>일반(목록배제,Normal-Manifest Exception)</v>
      </c>
      <c r="Q4091" s="72">
        <f t="shared" si="1769"/>
        <v>60</v>
      </c>
      <c r="R4091" s="43" t="str">
        <f t="shared" si="1770"/>
        <v>5X033</v>
      </c>
      <c r="S4091" s="82" t="str">
        <f t="shared" si="1771"/>
        <v/>
      </c>
      <c r="T4091" s="40">
        <f t="shared" si="1772"/>
        <v>45926</v>
      </c>
      <c r="U4091" s="44">
        <v>2500</v>
      </c>
      <c r="V4091" s="44">
        <f t="shared" si="1773"/>
        <v>0</v>
      </c>
      <c r="W4091" s="77">
        <f t="shared" si="1774"/>
        <v>2500</v>
      </c>
      <c r="X4091" s="78">
        <f t="shared" si="1775"/>
        <v>0</v>
      </c>
      <c r="Y4091" s="44" cm="1">
        <f t="array" ref="Y4091">_xlfn.IFNA(_xlfn.IFS(AND(Q4091&gt;=2000, Q4091&lt;3000), 10000, AND(Q4091&gt;=3000, Q4091&lt;4000), 15000, AND(Q4091&gt;=4000, Q4091&lt;5000), 20000, AND(Q4091&gt;=5000), 25000),0)</f>
        <v>0</v>
      </c>
      <c r="Z4091" s="91">
        <f t="shared" si="1776"/>
        <v>300</v>
      </c>
      <c r="AA4091" s="44">
        <f t="shared" si="1777"/>
        <v>0</v>
      </c>
      <c r="AB4091" s="44"/>
      <c r="AC4091" s="44"/>
      <c r="AD4091" s="44"/>
      <c r="AE4091" s="44">
        <f>VLOOKUP(O4091,정산업데이트!$A$6:$B$12,2,10)</f>
        <v>0</v>
      </c>
      <c r="AF4091" s="44"/>
      <c r="AG4091" s="79">
        <f t="shared" si="1778"/>
        <v>300</v>
      </c>
      <c r="AH4091" s="80">
        <f t="shared" si="1779"/>
        <v>2800</v>
      </c>
      <c r="AJ4091" s="35" t="s">
        <v>20467</v>
      </c>
      <c r="AK4091" s="35" t="s">
        <v>73</v>
      </c>
      <c r="AL4091" s="35" t="s">
        <v>20468</v>
      </c>
      <c r="AM4091" s="35" t="s">
        <v>22913</v>
      </c>
      <c r="AN4091" s="35" t="s">
        <v>22914</v>
      </c>
      <c r="AO4091" s="35" t="s">
        <v>22915</v>
      </c>
      <c r="AP4091" s="35" t="s">
        <v>22916</v>
      </c>
      <c r="AQ4091" s="35" t="s">
        <v>122</v>
      </c>
      <c r="AR4091" s="35">
        <v>1</v>
      </c>
      <c r="AS4091" s="35">
        <v>1</v>
      </c>
      <c r="AT4091" s="35">
        <v>1E-3</v>
      </c>
      <c r="AU4091" s="35">
        <v>1</v>
      </c>
      <c r="AV4091" s="35" t="s">
        <v>8</v>
      </c>
      <c r="AW4091" s="35">
        <v>60</v>
      </c>
      <c r="AX4091" s="35" t="s">
        <v>68</v>
      </c>
      <c r="AY4091" s="35" t="s">
        <v>68</v>
      </c>
      <c r="AZ4091" s="35" t="s">
        <v>68</v>
      </c>
      <c r="BA4091" s="35" t="s">
        <v>68</v>
      </c>
      <c r="BB4091" s="35" t="s">
        <v>68</v>
      </c>
      <c r="BC4091" s="35" t="s">
        <v>141</v>
      </c>
      <c r="BD4091" s="35" t="s">
        <v>79</v>
      </c>
      <c r="BE4091" s="35" t="s">
        <v>80</v>
      </c>
      <c r="BF4091" s="35" t="s">
        <v>122</v>
      </c>
      <c r="BG4091" s="35" t="s">
        <v>69</v>
      </c>
      <c r="BH4091" s="35" t="s">
        <v>22917</v>
      </c>
      <c r="BI4091" s="35" t="s">
        <v>122</v>
      </c>
      <c r="BJ4091" s="35" t="s">
        <v>22918</v>
      </c>
      <c r="BK4091" s="35" t="s">
        <v>867</v>
      </c>
      <c r="BL4091" s="35" t="s">
        <v>122</v>
      </c>
      <c r="BM4091" s="35" t="s">
        <v>79</v>
      </c>
      <c r="BN4091" s="35" t="s">
        <v>70</v>
      </c>
      <c r="BO4091" s="35" t="s">
        <v>71</v>
      </c>
      <c r="BP4091" s="35" t="s">
        <v>122</v>
      </c>
      <c r="BQ4091" s="35" t="s">
        <v>163</v>
      </c>
    </row>
    <row r="4092" spans="1:69" x14ac:dyDescent="0.4">
      <c r="A4092" s="40" t="str">
        <f t="shared" si="1753"/>
        <v>2025-09-26</v>
      </c>
      <c r="B4092" s="40" t="str">
        <f t="shared" si="1754"/>
        <v>SYD</v>
      </c>
      <c r="C4092" s="39" t="str">
        <f t="shared" si="1755"/>
        <v>40644127020</v>
      </c>
      <c r="D4092" s="41" t="str">
        <f t="shared" si="1756"/>
        <v>PKR253701064</v>
      </c>
      <c r="E4092" s="41" t="str">
        <f t="shared" si="1757"/>
        <v>596421502916</v>
      </c>
      <c r="F4092" s="39" t="str">
        <f t="shared" si="1758"/>
        <v>2256683</v>
      </c>
      <c r="G4092" s="39" t="str">
        <f t="shared" si="1759"/>
        <v>WISE EXPRESS LOGISTICS(PANGZIMOM)</v>
      </c>
      <c r="H4092" s="41" t="str">
        <f t="shared" si="1760"/>
        <v>조수환</v>
      </c>
      <c r="I4092" s="39" t="str">
        <f t="shared" si="1761"/>
        <v>22776</v>
      </c>
      <c r="J4092" s="52" t="str">
        <f t="shared" si="1762"/>
        <v/>
      </c>
      <c r="K4092" s="75">
        <f t="shared" si="1763"/>
        <v>1</v>
      </c>
      <c r="L4092" s="76">
        <f t="shared" si="1764"/>
        <v>4</v>
      </c>
      <c r="M4092" s="76">
        <f t="shared" si="1765"/>
        <v>1E-3</v>
      </c>
      <c r="N4092" s="76">
        <f t="shared" si="1766"/>
        <v>4</v>
      </c>
      <c r="O4092" s="42">
        <f t="shared" si="1767"/>
        <v>4</v>
      </c>
      <c r="P4092" s="39" t="str">
        <f t="shared" si="1768"/>
        <v>일반(목록배제,Normal-Manifest Exception)</v>
      </c>
      <c r="Q4092" s="72">
        <f t="shared" si="1769"/>
        <v>140</v>
      </c>
      <c r="R4092" s="43" t="str">
        <f t="shared" si="1770"/>
        <v>5X033</v>
      </c>
      <c r="S4092" s="82" t="str">
        <f t="shared" si="1771"/>
        <v/>
      </c>
      <c r="T4092" s="40">
        <f t="shared" si="1772"/>
        <v>45926</v>
      </c>
      <c r="U4092" s="44">
        <v>2500</v>
      </c>
      <c r="V4092" s="44">
        <f t="shared" si="1773"/>
        <v>0</v>
      </c>
      <c r="W4092" s="77">
        <f t="shared" si="1774"/>
        <v>2500</v>
      </c>
      <c r="X4092" s="78">
        <f t="shared" si="1775"/>
        <v>0</v>
      </c>
      <c r="Y4092" s="44" cm="1">
        <f t="array" ref="Y4092">_xlfn.IFNA(_xlfn.IFS(AND(Q4092&gt;=2000, Q4092&lt;3000), 10000, AND(Q4092&gt;=3000, Q4092&lt;4000), 15000, AND(Q4092&gt;=4000, Q4092&lt;5000), 20000, AND(Q4092&gt;=5000), 25000),0)</f>
        <v>0</v>
      </c>
      <c r="Z4092" s="91">
        <f t="shared" si="1776"/>
        <v>300</v>
      </c>
      <c r="AA4092" s="44">
        <f t="shared" si="1777"/>
        <v>0</v>
      </c>
      <c r="AB4092" s="44"/>
      <c r="AC4092" s="44"/>
      <c r="AD4092" s="44"/>
      <c r="AE4092" s="44">
        <f>VLOOKUP(O4092,정산업데이트!$A$6:$B$12,2,10)</f>
        <v>0</v>
      </c>
      <c r="AF4092" s="44"/>
      <c r="AG4092" s="79">
        <f t="shared" si="1778"/>
        <v>300</v>
      </c>
      <c r="AH4092" s="80">
        <f t="shared" si="1779"/>
        <v>2800</v>
      </c>
      <c r="AJ4092" s="35" t="s">
        <v>20467</v>
      </c>
      <c r="AK4092" s="35" t="s">
        <v>73</v>
      </c>
      <c r="AL4092" s="35" t="s">
        <v>20468</v>
      </c>
      <c r="AM4092" s="35" t="s">
        <v>22919</v>
      </c>
      <c r="AN4092" s="35" t="s">
        <v>22920</v>
      </c>
      <c r="AO4092" s="35" t="s">
        <v>18506</v>
      </c>
      <c r="AP4092" s="35" t="s">
        <v>1535</v>
      </c>
      <c r="AQ4092" s="35" t="s">
        <v>122</v>
      </c>
      <c r="AR4092" s="35">
        <v>1</v>
      </c>
      <c r="AS4092" s="35">
        <v>4</v>
      </c>
      <c r="AT4092" s="35">
        <v>1E-3</v>
      </c>
      <c r="AU4092" s="35">
        <v>4</v>
      </c>
      <c r="AV4092" s="35" t="s">
        <v>8</v>
      </c>
      <c r="AW4092" s="35">
        <v>140</v>
      </c>
      <c r="AX4092" s="35" t="s">
        <v>68</v>
      </c>
      <c r="AY4092" s="35" t="s">
        <v>68</v>
      </c>
      <c r="AZ4092" s="35" t="s">
        <v>68</v>
      </c>
      <c r="BA4092" s="35" t="s">
        <v>68</v>
      </c>
      <c r="BB4092" s="35" t="s">
        <v>68</v>
      </c>
      <c r="BC4092" s="35" t="s">
        <v>441</v>
      </c>
      <c r="BD4092" s="35" t="s">
        <v>442</v>
      </c>
      <c r="BE4092" s="35" t="s">
        <v>443</v>
      </c>
      <c r="BF4092" s="35" t="s">
        <v>122</v>
      </c>
      <c r="BG4092" s="35" t="s">
        <v>69</v>
      </c>
      <c r="BH4092" s="35" t="s">
        <v>22921</v>
      </c>
      <c r="BI4092" s="35" t="s">
        <v>122</v>
      </c>
      <c r="BJ4092" s="35" t="s">
        <v>22922</v>
      </c>
      <c r="BK4092" s="35" t="s">
        <v>867</v>
      </c>
      <c r="BL4092" s="35" t="s">
        <v>122</v>
      </c>
      <c r="BM4092" s="35" t="s">
        <v>442</v>
      </c>
      <c r="BN4092" s="35" t="s">
        <v>70</v>
      </c>
      <c r="BO4092" s="35" t="s">
        <v>71</v>
      </c>
      <c r="BP4092" s="35" t="s">
        <v>122</v>
      </c>
      <c r="BQ4092" s="35" t="s">
        <v>163</v>
      </c>
    </row>
    <row r="4093" spans="1:69" x14ac:dyDescent="0.4">
      <c r="A4093" s="40" t="str">
        <f t="shared" si="1753"/>
        <v>2025-09-26</v>
      </c>
      <c r="B4093" s="40" t="str">
        <f t="shared" si="1754"/>
        <v>SYD</v>
      </c>
      <c r="C4093" s="39" t="str">
        <f t="shared" si="1755"/>
        <v>40644127020</v>
      </c>
      <c r="D4093" s="41" t="str">
        <f t="shared" si="1756"/>
        <v>PKR253702116</v>
      </c>
      <c r="E4093" s="41" t="str">
        <f t="shared" si="1757"/>
        <v>596421504456</v>
      </c>
      <c r="F4093" s="39" t="str">
        <f t="shared" si="1758"/>
        <v>2256683</v>
      </c>
      <c r="G4093" s="39" t="str">
        <f t="shared" si="1759"/>
        <v>WISE EXPRESS LOGISTICS(PANGZIMOM)</v>
      </c>
      <c r="H4093" s="41" t="str">
        <f t="shared" si="1760"/>
        <v>김지현</v>
      </c>
      <c r="I4093" s="39" t="str">
        <f t="shared" si="1761"/>
        <v>58267</v>
      </c>
      <c r="J4093" s="52" t="str">
        <f t="shared" si="1762"/>
        <v/>
      </c>
      <c r="K4093" s="75">
        <f t="shared" si="1763"/>
        <v>1</v>
      </c>
      <c r="L4093" s="76">
        <f t="shared" si="1764"/>
        <v>1</v>
      </c>
      <c r="M4093" s="76">
        <f t="shared" si="1765"/>
        <v>1E-3</v>
      </c>
      <c r="N4093" s="76">
        <f t="shared" si="1766"/>
        <v>1</v>
      </c>
      <c r="O4093" s="42">
        <f t="shared" si="1767"/>
        <v>1</v>
      </c>
      <c r="P4093" s="39" t="str">
        <f t="shared" si="1768"/>
        <v>일반(목록배제,Normal-Manifest Exception)</v>
      </c>
      <c r="Q4093" s="72">
        <f t="shared" si="1769"/>
        <v>66</v>
      </c>
      <c r="R4093" s="43" t="str">
        <f t="shared" si="1770"/>
        <v>5X033</v>
      </c>
      <c r="S4093" s="82" t="str">
        <f t="shared" si="1771"/>
        <v/>
      </c>
      <c r="T4093" s="40">
        <f t="shared" si="1772"/>
        <v>45926</v>
      </c>
      <c r="U4093" s="44">
        <v>2500</v>
      </c>
      <c r="V4093" s="44">
        <f t="shared" si="1773"/>
        <v>0</v>
      </c>
      <c r="W4093" s="77">
        <f t="shared" si="1774"/>
        <v>2500</v>
      </c>
      <c r="X4093" s="78">
        <f t="shared" si="1775"/>
        <v>0</v>
      </c>
      <c r="Y4093" s="44" cm="1">
        <f t="array" ref="Y4093">_xlfn.IFNA(_xlfn.IFS(AND(Q4093&gt;=2000, Q4093&lt;3000), 10000, AND(Q4093&gt;=3000, Q4093&lt;4000), 15000, AND(Q4093&gt;=4000, Q4093&lt;5000), 20000, AND(Q4093&gt;=5000), 25000),0)</f>
        <v>0</v>
      </c>
      <c r="Z4093" s="91">
        <f t="shared" si="1776"/>
        <v>300</v>
      </c>
      <c r="AA4093" s="44">
        <f t="shared" si="1777"/>
        <v>0</v>
      </c>
      <c r="AB4093" s="44"/>
      <c r="AC4093" s="44"/>
      <c r="AD4093" s="44"/>
      <c r="AE4093" s="44">
        <f>VLOOKUP(O4093,정산업데이트!$A$6:$B$12,2,10)</f>
        <v>0</v>
      </c>
      <c r="AF4093" s="44"/>
      <c r="AG4093" s="79">
        <f t="shared" si="1778"/>
        <v>300</v>
      </c>
      <c r="AH4093" s="80">
        <f t="shared" si="1779"/>
        <v>2800</v>
      </c>
      <c r="AJ4093" s="35" t="s">
        <v>20467</v>
      </c>
      <c r="AK4093" s="35" t="s">
        <v>73</v>
      </c>
      <c r="AL4093" s="35" t="s">
        <v>20468</v>
      </c>
      <c r="AM4093" s="35" t="s">
        <v>22923</v>
      </c>
      <c r="AN4093" s="35" t="s">
        <v>270</v>
      </c>
      <c r="AO4093" s="35" t="s">
        <v>22924</v>
      </c>
      <c r="AP4093" s="35" t="s">
        <v>22925</v>
      </c>
      <c r="AQ4093" s="35" t="s">
        <v>122</v>
      </c>
      <c r="AR4093" s="35">
        <v>1</v>
      </c>
      <c r="AS4093" s="35">
        <v>1</v>
      </c>
      <c r="AT4093" s="35">
        <v>1E-3</v>
      </c>
      <c r="AU4093" s="35">
        <v>1</v>
      </c>
      <c r="AV4093" s="35" t="s">
        <v>8</v>
      </c>
      <c r="AW4093" s="35">
        <v>66</v>
      </c>
      <c r="AX4093" s="35" t="s">
        <v>68</v>
      </c>
      <c r="AY4093" s="35" t="s">
        <v>68</v>
      </c>
      <c r="AZ4093" s="35" t="s">
        <v>68</v>
      </c>
      <c r="BA4093" s="35" t="s">
        <v>68</v>
      </c>
      <c r="BB4093" s="35" t="s">
        <v>68</v>
      </c>
      <c r="BC4093" s="35" t="s">
        <v>441</v>
      </c>
      <c r="BD4093" s="35" t="s">
        <v>442</v>
      </c>
      <c r="BE4093" s="35" t="s">
        <v>443</v>
      </c>
      <c r="BF4093" s="35" t="s">
        <v>122</v>
      </c>
      <c r="BG4093" s="35" t="s">
        <v>69</v>
      </c>
      <c r="BH4093" s="35" t="s">
        <v>22926</v>
      </c>
      <c r="BI4093" s="35" t="s">
        <v>122</v>
      </c>
      <c r="BJ4093" s="35" t="s">
        <v>22927</v>
      </c>
      <c r="BK4093" s="35" t="s">
        <v>867</v>
      </c>
      <c r="BL4093" s="35" t="s">
        <v>122</v>
      </c>
      <c r="BM4093" s="35" t="s">
        <v>442</v>
      </c>
      <c r="BN4093" s="35" t="s">
        <v>70</v>
      </c>
      <c r="BO4093" s="35" t="s">
        <v>71</v>
      </c>
      <c r="BP4093" s="35" t="s">
        <v>122</v>
      </c>
      <c r="BQ4093" s="35" t="s">
        <v>163</v>
      </c>
    </row>
    <row r="4094" spans="1:69" x14ac:dyDescent="0.4">
      <c r="A4094" s="40" t="str">
        <f t="shared" si="1753"/>
        <v>2025-09-26</v>
      </c>
      <c r="B4094" s="40" t="str">
        <f t="shared" si="1754"/>
        <v>SYD</v>
      </c>
      <c r="C4094" s="39" t="str">
        <f t="shared" si="1755"/>
        <v>40644127020</v>
      </c>
      <c r="D4094" s="41" t="str">
        <f t="shared" si="1756"/>
        <v>PKR253702122</v>
      </c>
      <c r="E4094" s="41" t="str">
        <f t="shared" si="1757"/>
        <v>596421504515</v>
      </c>
      <c r="F4094" s="39" t="str">
        <f t="shared" si="1758"/>
        <v>2256683</v>
      </c>
      <c r="G4094" s="39" t="str">
        <f t="shared" si="1759"/>
        <v>WISE EXPRESS LOGISTICS(PANGZIMOM)</v>
      </c>
      <c r="H4094" s="41" t="str">
        <f t="shared" si="1760"/>
        <v>김수아</v>
      </c>
      <c r="I4094" s="39" t="str">
        <f t="shared" si="1761"/>
        <v>10906</v>
      </c>
      <c r="J4094" s="52" t="str">
        <f t="shared" si="1762"/>
        <v/>
      </c>
      <c r="K4094" s="75">
        <f t="shared" si="1763"/>
        <v>1</v>
      </c>
      <c r="L4094" s="76">
        <f t="shared" si="1764"/>
        <v>1.5</v>
      </c>
      <c r="M4094" s="76">
        <f t="shared" si="1765"/>
        <v>1E-3</v>
      </c>
      <c r="N4094" s="76">
        <f t="shared" si="1766"/>
        <v>1.5</v>
      </c>
      <c r="O4094" s="42">
        <f t="shared" si="1767"/>
        <v>1.5</v>
      </c>
      <c r="P4094" s="39" t="str">
        <f t="shared" si="1768"/>
        <v>목록(Manifest)</v>
      </c>
      <c r="Q4094" s="72">
        <f t="shared" si="1769"/>
        <v>90</v>
      </c>
      <c r="R4094" s="43" t="str">
        <f t="shared" si="1770"/>
        <v>5X033</v>
      </c>
      <c r="S4094" s="82" t="str">
        <f t="shared" si="1771"/>
        <v/>
      </c>
      <c r="T4094" s="40">
        <f t="shared" si="1772"/>
        <v>45926</v>
      </c>
      <c r="U4094" s="44">
        <v>2500</v>
      </c>
      <c r="V4094" s="44">
        <f t="shared" si="1773"/>
        <v>0</v>
      </c>
      <c r="W4094" s="77">
        <f t="shared" si="1774"/>
        <v>2500</v>
      </c>
      <c r="X4094" s="78">
        <f t="shared" si="1775"/>
        <v>0</v>
      </c>
      <c r="Y4094" s="44" cm="1">
        <f t="array" ref="Y4094">_xlfn.IFNA(_xlfn.IFS(AND(Q4094&gt;=2000, Q4094&lt;3000), 10000, AND(Q4094&gt;=3000, Q4094&lt;4000), 15000, AND(Q4094&gt;=4000, Q4094&lt;5000), 20000, AND(Q4094&gt;=5000), 25000),0)</f>
        <v>0</v>
      </c>
      <c r="Z4094" s="91">
        <f t="shared" si="1776"/>
        <v>0</v>
      </c>
      <c r="AA4094" s="44">
        <f t="shared" si="1777"/>
        <v>0</v>
      </c>
      <c r="AB4094" s="44"/>
      <c r="AC4094" s="44"/>
      <c r="AD4094" s="44"/>
      <c r="AE4094" s="44">
        <f>VLOOKUP(O4094,정산업데이트!$A$6:$B$12,2,10)</f>
        <v>0</v>
      </c>
      <c r="AF4094" s="44"/>
      <c r="AG4094" s="79">
        <f t="shared" si="1778"/>
        <v>0</v>
      </c>
      <c r="AH4094" s="80">
        <f t="shared" si="1779"/>
        <v>2500</v>
      </c>
      <c r="AJ4094" s="35" t="s">
        <v>20467</v>
      </c>
      <c r="AK4094" s="35" t="s">
        <v>73</v>
      </c>
      <c r="AL4094" s="35" t="s">
        <v>20468</v>
      </c>
      <c r="AM4094" s="35" t="s">
        <v>22928</v>
      </c>
      <c r="AN4094" s="35" t="s">
        <v>1079</v>
      </c>
      <c r="AO4094" s="35" t="s">
        <v>22929</v>
      </c>
      <c r="AP4094" s="35" t="s">
        <v>1412</v>
      </c>
      <c r="AQ4094" s="35" t="s">
        <v>122</v>
      </c>
      <c r="AR4094" s="35">
        <v>1</v>
      </c>
      <c r="AS4094" s="35">
        <v>1.5</v>
      </c>
      <c r="AT4094" s="35">
        <v>1E-3</v>
      </c>
      <c r="AU4094" s="35">
        <v>1.5</v>
      </c>
      <c r="AV4094" s="35" t="s">
        <v>7</v>
      </c>
      <c r="AW4094" s="35">
        <v>90</v>
      </c>
      <c r="AX4094" s="35" t="s">
        <v>68</v>
      </c>
      <c r="AY4094" s="35" t="s">
        <v>68</v>
      </c>
      <c r="AZ4094" s="35" t="s">
        <v>68</v>
      </c>
      <c r="BA4094" s="35" t="s">
        <v>68</v>
      </c>
      <c r="BB4094" s="35" t="s">
        <v>68</v>
      </c>
      <c r="BC4094" s="35" t="s">
        <v>441</v>
      </c>
      <c r="BD4094" s="35" t="s">
        <v>442</v>
      </c>
      <c r="BE4094" s="35" t="s">
        <v>443</v>
      </c>
      <c r="BF4094" s="35" t="s">
        <v>122</v>
      </c>
      <c r="BG4094" s="35" t="s">
        <v>69</v>
      </c>
      <c r="BH4094" s="35" t="s">
        <v>22930</v>
      </c>
      <c r="BI4094" s="35" t="s">
        <v>122</v>
      </c>
      <c r="BJ4094" s="35" t="s">
        <v>22931</v>
      </c>
      <c r="BK4094" s="35" t="s">
        <v>867</v>
      </c>
      <c r="BL4094" s="35" t="s">
        <v>122</v>
      </c>
      <c r="BM4094" s="35" t="s">
        <v>442</v>
      </c>
      <c r="BN4094" s="35" t="s">
        <v>70</v>
      </c>
      <c r="BO4094" s="35" t="s">
        <v>71</v>
      </c>
      <c r="BP4094" s="35" t="s">
        <v>122</v>
      </c>
      <c r="BQ4094" s="35" t="s">
        <v>163</v>
      </c>
    </row>
    <row r="4095" spans="1:69" x14ac:dyDescent="0.4">
      <c r="A4095" s="40" t="str">
        <f t="shared" si="1753"/>
        <v>2025-09-26</v>
      </c>
      <c r="B4095" s="40" t="str">
        <f t="shared" si="1754"/>
        <v>SYD</v>
      </c>
      <c r="C4095" s="39" t="str">
        <f t="shared" si="1755"/>
        <v>40644127020</v>
      </c>
      <c r="D4095" s="41" t="str">
        <f t="shared" si="1756"/>
        <v>PAU029769936</v>
      </c>
      <c r="E4095" s="41" t="str">
        <f t="shared" si="1757"/>
        <v>596421507665</v>
      </c>
      <c r="F4095" s="39" t="str">
        <f t="shared" si="1758"/>
        <v>2254252</v>
      </c>
      <c r="G4095" s="39" t="str">
        <f t="shared" si="1759"/>
        <v>WISE EXPRESS(AUSTRAPHARM)</v>
      </c>
      <c r="H4095" s="41" t="str">
        <f t="shared" si="1760"/>
        <v>손정연</v>
      </c>
      <c r="I4095" s="39" t="str">
        <f t="shared" si="1761"/>
        <v>42010</v>
      </c>
      <c r="J4095" s="52" t="str">
        <f t="shared" si="1762"/>
        <v/>
      </c>
      <c r="K4095" s="75">
        <f t="shared" si="1763"/>
        <v>1</v>
      </c>
      <c r="L4095" s="76">
        <f t="shared" si="1764"/>
        <v>1</v>
      </c>
      <c r="M4095" s="76">
        <f t="shared" si="1765"/>
        <v>1E-3</v>
      </c>
      <c r="N4095" s="76">
        <f t="shared" si="1766"/>
        <v>1</v>
      </c>
      <c r="O4095" s="42">
        <f t="shared" si="1767"/>
        <v>1</v>
      </c>
      <c r="P4095" s="39" t="str">
        <f t="shared" si="1768"/>
        <v>목록(Manifest)</v>
      </c>
      <c r="Q4095" s="72">
        <f t="shared" si="1769"/>
        <v>50</v>
      </c>
      <c r="R4095" s="43" t="str">
        <f t="shared" si="1770"/>
        <v>5X033</v>
      </c>
      <c r="S4095" s="82" t="str">
        <f t="shared" si="1771"/>
        <v/>
      </c>
      <c r="T4095" s="40">
        <f t="shared" si="1772"/>
        <v>45926</v>
      </c>
      <c r="U4095" s="44">
        <v>2500</v>
      </c>
      <c r="V4095" s="44">
        <f t="shared" si="1773"/>
        <v>0</v>
      </c>
      <c r="W4095" s="77">
        <f t="shared" si="1774"/>
        <v>2500</v>
      </c>
      <c r="X4095" s="78">
        <f t="shared" si="1775"/>
        <v>0</v>
      </c>
      <c r="Y4095" s="44" cm="1">
        <f t="array" ref="Y4095">_xlfn.IFNA(_xlfn.IFS(AND(Q4095&gt;=2000, Q4095&lt;3000), 10000, AND(Q4095&gt;=3000, Q4095&lt;4000), 15000, AND(Q4095&gt;=4000, Q4095&lt;5000), 20000, AND(Q4095&gt;=5000), 25000),0)</f>
        <v>0</v>
      </c>
      <c r="Z4095" s="91">
        <f t="shared" si="1776"/>
        <v>0</v>
      </c>
      <c r="AA4095" s="44">
        <f t="shared" si="1777"/>
        <v>0</v>
      </c>
      <c r="AB4095" s="44"/>
      <c r="AC4095" s="44"/>
      <c r="AD4095" s="44"/>
      <c r="AE4095" s="44">
        <f>VLOOKUP(O4095,정산업데이트!$A$6:$B$12,2,10)</f>
        <v>0</v>
      </c>
      <c r="AF4095" s="44"/>
      <c r="AG4095" s="79">
        <f t="shared" si="1778"/>
        <v>0</v>
      </c>
      <c r="AH4095" s="80">
        <f t="shared" si="1779"/>
        <v>2500</v>
      </c>
      <c r="AJ4095" s="35" t="s">
        <v>20467</v>
      </c>
      <c r="AK4095" s="35" t="s">
        <v>73</v>
      </c>
      <c r="AL4095" s="35" t="s">
        <v>20468</v>
      </c>
      <c r="AM4095" s="35" t="s">
        <v>22932</v>
      </c>
      <c r="AN4095" s="35" t="s">
        <v>22113</v>
      </c>
      <c r="AO4095" s="35" t="s">
        <v>22933</v>
      </c>
      <c r="AP4095" s="35" t="s">
        <v>22934</v>
      </c>
      <c r="AQ4095" s="35" t="s">
        <v>122</v>
      </c>
      <c r="AR4095" s="35">
        <v>1</v>
      </c>
      <c r="AS4095" s="35">
        <v>1</v>
      </c>
      <c r="AT4095" s="35">
        <v>1E-3</v>
      </c>
      <c r="AU4095" s="35">
        <v>1</v>
      </c>
      <c r="AV4095" s="35" t="s">
        <v>7</v>
      </c>
      <c r="AW4095" s="35">
        <v>50</v>
      </c>
      <c r="AX4095" s="35" t="s">
        <v>68</v>
      </c>
      <c r="AY4095" s="35" t="s">
        <v>68</v>
      </c>
      <c r="AZ4095" s="35" t="s">
        <v>68</v>
      </c>
      <c r="BA4095" s="35" t="s">
        <v>68</v>
      </c>
      <c r="BB4095" s="35" t="s">
        <v>68</v>
      </c>
      <c r="BC4095" s="35" t="s">
        <v>132</v>
      </c>
      <c r="BD4095" s="35" t="s">
        <v>83</v>
      </c>
      <c r="BE4095" s="35" t="s">
        <v>156</v>
      </c>
      <c r="BF4095" s="35" t="s">
        <v>122</v>
      </c>
      <c r="BG4095" s="35" t="s">
        <v>69</v>
      </c>
      <c r="BH4095" s="35" t="s">
        <v>22935</v>
      </c>
      <c r="BI4095" s="35" t="s">
        <v>122</v>
      </c>
      <c r="BJ4095" s="35" t="s">
        <v>22936</v>
      </c>
      <c r="BK4095" s="35" t="s">
        <v>867</v>
      </c>
      <c r="BL4095" s="35" t="s">
        <v>122</v>
      </c>
      <c r="BM4095" s="35" t="s">
        <v>83</v>
      </c>
      <c r="BN4095" s="35" t="s">
        <v>70</v>
      </c>
      <c r="BO4095" s="35" t="s">
        <v>71</v>
      </c>
      <c r="BP4095" s="35" t="s">
        <v>122</v>
      </c>
      <c r="BQ4095" s="35" t="s">
        <v>163</v>
      </c>
    </row>
    <row r="4096" spans="1:69" x14ac:dyDescent="0.4">
      <c r="A4096" s="40" t="str">
        <f t="shared" si="1753"/>
        <v>2025-09-26</v>
      </c>
      <c r="B4096" s="40" t="str">
        <f t="shared" si="1754"/>
        <v>SYD</v>
      </c>
      <c r="C4096" s="39" t="str">
        <f t="shared" si="1755"/>
        <v>40644127020</v>
      </c>
      <c r="D4096" s="41" t="str">
        <f t="shared" si="1756"/>
        <v>PKR253718561</v>
      </c>
      <c r="E4096" s="41" t="str">
        <f t="shared" si="1757"/>
        <v>596421509194</v>
      </c>
      <c r="F4096" s="39" t="str">
        <f t="shared" si="1758"/>
        <v>2254234</v>
      </c>
      <c r="G4096" s="39" t="str">
        <f t="shared" si="1759"/>
        <v>WISE EXPRESS(HOJUDIRECT)</v>
      </c>
      <c r="H4096" s="41" t="str">
        <f t="shared" si="1760"/>
        <v>이진성</v>
      </c>
      <c r="I4096" s="39" t="str">
        <f t="shared" si="1761"/>
        <v>12820</v>
      </c>
      <c r="J4096" s="52" t="str">
        <f t="shared" si="1762"/>
        <v/>
      </c>
      <c r="K4096" s="75">
        <f t="shared" si="1763"/>
        <v>1</v>
      </c>
      <c r="L4096" s="76">
        <f t="shared" si="1764"/>
        <v>3</v>
      </c>
      <c r="M4096" s="76">
        <f t="shared" si="1765"/>
        <v>1E-3</v>
      </c>
      <c r="N4096" s="76">
        <f t="shared" si="1766"/>
        <v>3</v>
      </c>
      <c r="O4096" s="42">
        <f t="shared" si="1767"/>
        <v>3</v>
      </c>
      <c r="P4096" s="39" t="str">
        <f t="shared" si="1768"/>
        <v>일반(목록배제,Normal-Manifest Exception)</v>
      </c>
      <c r="Q4096" s="72">
        <f t="shared" si="1769"/>
        <v>42</v>
      </c>
      <c r="R4096" s="43" t="str">
        <f t="shared" si="1770"/>
        <v>5X033</v>
      </c>
      <c r="S4096" s="82" t="str">
        <f t="shared" si="1771"/>
        <v/>
      </c>
      <c r="T4096" s="40">
        <f t="shared" si="1772"/>
        <v>45926</v>
      </c>
      <c r="U4096" s="44">
        <v>2500</v>
      </c>
      <c r="V4096" s="44">
        <f t="shared" si="1773"/>
        <v>0</v>
      </c>
      <c r="W4096" s="77">
        <f t="shared" si="1774"/>
        <v>2500</v>
      </c>
      <c r="X4096" s="78">
        <f t="shared" si="1775"/>
        <v>0</v>
      </c>
      <c r="Y4096" s="44" cm="1">
        <f t="array" ref="Y4096">_xlfn.IFNA(_xlfn.IFS(AND(Q4096&gt;=2000, Q4096&lt;3000), 10000, AND(Q4096&gt;=3000, Q4096&lt;4000), 15000, AND(Q4096&gt;=4000, Q4096&lt;5000), 20000, AND(Q4096&gt;=5000), 25000),0)</f>
        <v>0</v>
      </c>
      <c r="Z4096" s="91">
        <f t="shared" si="1776"/>
        <v>300</v>
      </c>
      <c r="AA4096" s="44">
        <f t="shared" si="1777"/>
        <v>0</v>
      </c>
      <c r="AB4096" s="44"/>
      <c r="AC4096" s="44"/>
      <c r="AD4096" s="44"/>
      <c r="AE4096" s="44">
        <f>VLOOKUP(O4096,정산업데이트!$A$6:$B$12,2,10)</f>
        <v>0</v>
      </c>
      <c r="AF4096" s="44"/>
      <c r="AG4096" s="79">
        <f t="shared" si="1778"/>
        <v>300</v>
      </c>
      <c r="AH4096" s="80">
        <f t="shared" si="1779"/>
        <v>2800</v>
      </c>
      <c r="AJ4096" s="35" t="s">
        <v>20467</v>
      </c>
      <c r="AK4096" s="35" t="s">
        <v>73</v>
      </c>
      <c r="AL4096" s="35" t="s">
        <v>20468</v>
      </c>
      <c r="AM4096" s="35" t="s">
        <v>22937</v>
      </c>
      <c r="AN4096" s="35" t="s">
        <v>22938</v>
      </c>
      <c r="AO4096" s="35" t="s">
        <v>22939</v>
      </c>
      <c r="AP4096" s="35" t="s">
        <v>914</v>
      </c>
      <c r="AQ4096" s="35" t="s">
        <v>122</v>
      </c>
      <c r="AR4096" s="35">
        <v>1</v>
      </c>
      <c r="AS4096" s="35">
        <v>3</v>
      </c>
      <c r="AT4096" s="35">
        <v>1E-3</v>
      </c>
      <c r="AU4096" s="35">
        <v>3</v>
      </c>
      <c r="AV4096" s="35" t="s">
        <v>8</v>
      </c>
      <c r="AW4096" s="35">
        <v>42</v>
      </c>
      <c r="AX4096" s="35" t="s">
        <v>68</v>
      </c>
      <c r="AY4096" s="35" t="s">
        <v>68</v>
      </c>
      <c r="AZ4096" s="35" t="s">
        <v>68</v>
      </c>
      <c r="BA4096" s="35" t="s">
        <v>122</v>
      </c>
      <c r="BB4096" s="35" t="s">
        <v>122</v>
      </c>
      <c r="BC4096" s="35" t="s">
        <v>135</v>
      </c>
      <c r="BD4096" s="35" t="s">
        <v>104</v>
      </c>
      <c r="BE4096" s="35" t="s">
        <v>105</v>
      </c>
      <c r="BF4096" s="35" t="s">
        <v>122</v>
      </c>
      <c r="BG4096" s="35" t="s">
        <v>69</v>
      </c>
      <c r="BH4096" s="35" t="s">
        <v>22940</v>
      </c>
      <c r="BI4096" s="35" t="s">
        <v>122</v>
      </c>
      <c r="BJ4096" s="35" t="s">
        <v>22941</v>
      </c>
      <c r="BK4096" s="35" t="s">
        <v>867</v>
      </c>
      <c r="BL4096" s="35" t="s">
        <v>122</v>
      </c>
      <c r="BM4096" s="35" t="s">
        <v>104</v>
      </c>
      <c r="BN4096" s="35" t="s">
        <v>70</v>
      </c>
      <c r="BO4096" s="35" t="s">
        <v>71</v>
      </c>
      <c r="BP4096" s="35" t="s">
        <v>122</v>
      </c>
      <c r="BQ4096" s="35" t="s">
        <v>163</v>
      </c>
    </row>
    <row r="4097" spans="1:69" x14ac:dyDescent="0.4">
      <c r="A4097" s="40" t="str">
        <f t="shared" si="1753"/>
        <v>2025-09-26</v>
      </c>
      <c r="B4097" s="40" t="str">
        <f t="shared" si="1754"/>
        <v>SYD</v>
      </c>
      <c r="C4097" s="39" t="str">
        <f t="shared" si="1755"/>
        <v>40644127020</v>
      </c>
      <c r="D4097" s="41" t="str">
        <f t="shared" si="1756"/>
        <v>PKR253718562</v>
      </c>
      <c r="E4097" s="41" t="str">
        <f t="shared" si="1757"/>
        <v>596421509205</v>
      </c>
      <c r="F4097" s="39" t="str">
        <f t="shared" si="1758"/>
        <v>2254234</v>
      </c>
      <c r="G4097" s="39" t="str">
        <f t="shared" si="1759"/>
        <v>WISE EXPRESS(HOJUDIRECT)</v>
      </c>
      <c r="H4097" s="41" t="str">
        <f t="shared" si="1760"/>
        <v>이진성</v>
      </c>
      <c r="I4097" s="39" t="str">
        <f t="shared" si="1761"/>
        <v>04795</v>
      </c>
      <c r="J4097" s="52" t="str">
        <f t="shared" si="1762"/>
        <v/>
      </c>
      <c r="K4097" s="75">
        <f t="shared" si="1763"/>
        <v>1</v>
      </c>
      <c r="L4097" s="76">
        <f t="shared" si="1764"/>
        <v>3</v>
      </c>
      <c r="M4097" s="76">
        <f t="shared" si="1765"/>
        <v>1E-3</v>
      </c>
      <c r="N4097" s="76">
        <f t="shared" si="1766"/>
        <v>3</v>
      </c>
      <c r="O4097" s="42">
        <f t="shared" si="1767"/>
        <v>3</v>
      </c>
      <c r="P4097" s="39" t="str">
        <f t="shared" si="1768"/>
        <v>일반(목록배제,Normal-Manifest Exception)</v>
      </c>
      <c r="Q4097" s="72">
        <f t="shared" si="1769"/>
        <v>42</v>
      </c>
      <c r="R4097" s="43" t="str">
        <f t="shared" si="1770"/>
        <v>5X033</v>
      </c>
      <c r="S4097" s="82" t="str">
        <f t="shared" si="1771"/>
        <v/>
      </c>
      <c r="T4097" s="40">
        <f t="shared" si="1772"/>
        <v>45926</v>
      </c>
      <c r="U4097" s="44">
        <v>2500</v>
      </c>
      <c r="V4097" s="44">
        <f t="shared" si="1773"/>
        <v>0</v>
      </c>
      <c r="W4097" s="77">
        <f t="shared" si="1774"/>
        <v>2500</v>
      </c>
      <c r="X4097" s="78">
        <f t="shared" si="1775"/>
        <v>0</v>
      </c>
      <c r="Y4097" s="44" cm="1">
        <f t="array" ref="Y4097">_xlfn.IFNA(_xlfn.IFS(AND(Q4097&gt;=2000, Q4097&lt;3000), 10000, AND(Q4097&gt;=3000, Q4097&lt;4000), 15000, AND(Q4097&gt;=4000, Q4097&lt;5000), 20000, AND(Q4097&gt;=5000), 25000),0)</f>
        <v>0</v>
      </c>
      <c r="Z4097" s="91">
        <f t="shared" si="1776"/>
        <v>300</v>
      </c>
      <c r="AA4097" s="44">
        <f t="shared" si="1777"/>
        <v>0</v>
      </c>
      <c r="AB4097" s="44"/>
      <c r="AC4097" s="44"/>
      <c r="AD4097" s="44"/>
      <c r="AE4097" s="44">
        <f>VLOOKUP(O4097,정산업데이트!$A$6:$B$12,2,10)</f>
        <v>0</v>
      </c>
      <c r="AF4097" s="44"/>
      <c r="AG4097" s="79">
        <f t="shared" si="1778"/>
        <v>300</v>
      </c>
      <c r="AH4097" s="80">
        <f t="shared" si="1779"/>
        <v>2800</v>
      </c>
      <c r="AJ4097" s="35" t="s">
        <v>20467</v>
      </c>
      <c r="AK4097" s="35" t="s">
        <v>73</v>
      </c>
      <c r="AL4097" s="35" t="s">
        <v>20468</v>
      </c>
      <c r="AM4097" s="35" t="s">
        <v>22942</v>
      </c>
      <c r="AN4097" s="35" t="s">
        <v>22938</v>
      </c>
      <c r="AO4097" s="35" t="s">
        <v>22939</v>
      </c>
      <c r="AP4097" s="35" t="s">
        <v>22943</v>
      </c>
      <c r="AQ4097" s="35" t="s">
        <v>122</v>
      </c>
      <c r="AR4097" s="35">
        <v>1</v>
      </c>
      <c r="AS4097" s="35">
        <v>3</v>
      </c>
      <c r="AT4097" s="35">
        <v>1E-3</v>
      </c>
      <c r="AU4097" s="35">
        <v>3</v>
      </c>
      <c r="AV4097" s="35" t="s">
        <v>8</v>
      </c>
      <c r="AW4097" s="35">
        <v>42</v>
      </c>
      <c r="AX4097" s="35" t="s">
        <v>68</v>
      </c>
      <c r="AY4097" s="35" t="s">
        <v>68</v>
      </c>
      <c r="AZ4097" s="35" t="s">
        <v>68</v>
      </c>
      <c r="BA4097" s="35" t="s">
        <v>68</v>
      </c>
      <c r="BB4097" s="35" t="s">
        <v>68</v>
      </c>
      <c r="BC4097" s="35" t="s">
        <v>135</v>
      </c>
      <c r="BD4097" s="35" t="s">
        <v>104</v>
      </c>
      <c r="BE4097" s="35" t="s">
        <v>105</v>
      </c>
      <c r="BF4097" s="35" t="s">
        <v>122</v>
      </c>
      <c r="BG4097" s="35" t="s">
        <v>69</v>
      </c>
      <c r="BH4097" s="35" t="s">
        <v>22944</v>
      </c>
      <c r="BI4097" s="35" t="s">
        <v>122</v>
      </c>
      <c r="BJ4097" s="35" t="s">
        <v>22945</v>
      </c>
      <c r="BK4097" s="35" t="s">
        <v>867</v>
      </c>
      <c r="BL4097" s="35" t="s">
        <v>122</v>
      </c>
      <c r="BM4097" s="35" t="s">
        <v>104</v>
      </c>
      <c r="BN4097" s="35" t="s">
        <v>70</v>
      </c>
      <c r="BO4097" s="35" t="s">
        <v>71</v>
      </c>
      <c r="BP4097" s="35" t="s">
        <v>122</v>
      </c>
      <c r="BQ4097" s="35" t="s">
        <v>163</v>
      </c>
    </row>
    <row r="4098" spans="1:69" x14ac:dyDescent="0.4">
      <c r="A4098" s="40" t="str">
        <f t="shared" si="1753"/>
        <v>2025-09-26</v>
      </c>
      <c r="B4098" s="40" t="str">
        <f t="shared" si="1754"/>
        <v>SYD</v>
      </c>
      <c r="C4098" s="39" t="str">
        <f t="shared" si="1755"/>
        <v>40644127020</v>
      </c>
      <c r="D4098" s="41" t="str">
        <f t="shared" si="1756"/>
        <v>PKR253725250</v>
      </c>
      <c r="E4098" s="41" t="str">
        <f t="shared" si="1757"/>
        <v>596421511596</v>
      </c>
      <c r="F4098" s="39" t="str">
        <f t="shared" si="1758"/>
        <v>2254239</v>
      </c>
      <c r="G4098" s="39" t="str">
        <f t="shared" si="1759"/>
        <v>WISE EXPRESS(BIOSYDNEY)</v>
      </c>
      <c r="H4098" s="41" t="str">
        <f t="shared" si="1760"/>
        <v>서용석</v>
      </c>
      <c r="I4098" s="39" t="str">
        <f t="shared" si="1761"/>
        <v>54666</v>
      </c>
      <c r="J4098" s="52" t="str">
        <f t="shared" si="1762"/>
        <v/>
      </c>
      <c r="K4098" s="75">
        <f t="shared" si="1763"/>
        <v>1</v>
      </c>
      <c r="L4098" s="76">
        <f t="shared" si="1764"/>
        <v>1</v>
      </c>
      <c r="M4098" s="76">
        <f t="shared" si="1765"/>
        <v>1E-3</v>
      </c>
      <c r="N4098" s="76">
        <f t="shared" si="1766"/>
        <v>1</v>
      </c>
      <c r="O4098" s="42">
        <f t="shared" si="1767"/>
        <v>1</v>
      </c>
      <c r="P4098" s="39" t="str">
        <f t="shared" si="1768"/>
        <v>일반(목록배제,Normal-Manifest Exception)</v>
      </c>
      <c r="Q4098" s="72">
        <f t="shared" si="1769"/>
        <v>110</v>
      </c>
      <c r="R4098" s="43" t="str">
        <f t="shared" si="1770"/>
        <v>5X033</v>
      </c>
      <c r="S4098" s="82" t="str">
        <f t="shared" si="1771"/>
        <v/>
      </c>
      <c r="T4098" s="40">
        <f t="shared" si="1772"/>
        <v>45926</v>
      </c>
      <c r="U4098" s="44">
        <v>2500</v>
      </c>
      <c r="V4098" s="44">
        <f t="shared" si="1773"/>
        <v>0</v>
      </c>
      <c r="W4098" s="77">
        <f t="shared" si="1774"/>
        <v>2500</v>
      </c>
      <c r="X4098" s="78">
        <f t="shared" si="1775"/>
        <v>0</v>
      </c>
      <c r="Y4098" s="44" cm="1">
        <f t="array" ref="Y4098">_xlfn.IFNA(_xlfn.IFS(AND(Q4098&gt;=2000, Q4098&lt;3000), 10000, AND(Q4098&gt;=3000, Q4098&lt;4000), 15000, AND(Q4098&gt;=4000, Q4098&lt;5000), 20000, AND(Q4098&gt;=5000), 25000),0)</f>
        <v>0</v>
      </c>
      <c r="Z4098" s="91">
        <f t="shared" si="1776"/>
        <v>300</v>
      </c>
      <c r="AA4098" s="44">
        <f t="shared" si="1777"/>
        <v>0</v>
      </c>
      <c r="AB4098" s="44"/>
      <c r="AC4098" s="44"/>
      <c r="AD4098" s="44"/>
      <c r="AE4098" s="44">
        <f>VLOOKUP(O4098,정산업데이트!$A$6:$B$12,2,10)</f>
        <v>0</v>
      </c>
      <c r="AF4098" s="44"/>
      <c r="AG4098" s="79">
        <f t="shared" si="1778"/>
        <v>300</v>
      </c>
      <c r="AH4098" s="80">
        <f t="shared" si="1779"/>
        <v>2800</v>
      </c>
      <c r="AJ4098" s="35" t="s">
        <v>20467</v>
      </c>
      <c r="AK4098" s="35" t="s">
        <v>73</v>
      </c>
      <c r="AL4098" s="35" t="s">
        <v>20468</v>
      </c>
      <c r="AM4098" s="35" t="s">
        <v>22946</v>
      </c>
      <c r="AN4098" s="35" t="s">
        <v>22947</v>
      </c>
      <c r="AO4098" s="35" t="s">
        <v>22948</v>
      </c>
      <c r="AP4098" s="35" t="s">
        <v>22949</v>
      </c>
      <c r="AQ4098" s="35" t="s">
        <v>122</v>
      </c>
      <c r="AR4098" s="35">
        <v>1</v>
      </c>
      <c r="AS4098" s="35">
        <v>1</v>
      </c>
      <c r="AT4098" s="35">
        <v>1E-3</v>
      </c>
      <c r="AU4098" s="35">
        <v>1</v>
      </c>
      <c r="AV4098" s="35" t="s">
        <v>8</v>
      </c>
      <c r="AW4098" s="35">
        <v>110</v>
      </c>
      <c r="AX4098" s="35" t="s">
        <v>68</v>
      </c>
      <c r="AY4098" s="35" t="s">
        <v>68</v>
      </c>
      <c r="AZ4098" s="35" t="s">
        <v>68</v>
      </c>
      <c r="BA4098" s="35" t="s">
        <v>68</v>
      </c>
      <c r="BB4098" s="35" t="s">
        <v>68</v>
      </c>
      <c r="BC4098" s="35" t="s">
        <v>126</v>
      </c>
      <c r="BD4098" s="35" t="s">
        <v>90</v>
      </c>
      <c r="BE4098" s="35" t="s">
        <v>111</v>
      </c>
      <c r="BF4098" s="35" t="s">
        <v>122</v>
      </c>
      <c r="BG4098" s="35" t="s">
        <v>69</v>
      </c>
      <c r="BH4098" s="35" t="s">
        <v>22950</v>
      </c>
      <c r="BI4098" s="35" t="s">
        <v>122</v>
      </c>
      <c r="BJ4098" s="35" t="s">
        <v>22951</v>
      </c>
      <c r="BK4098" s="35" t="s">
        <v>867</v>
      </c>
      <c r="BL4098" s="35" t="s">
        <v>122</v>
      </c>
      <c r="BM4098" s="35" t="s">
        <v>90</v>
      </c>
      <c r="BN4098" s="35" t="s">
        <v>70</v>
      </c>
      <c r="BO4098" s="35" t="s">
        <v>71</v>
      </c>
      <c r="BP4098" s="35" t="s">
        <v>122</v>
      </c>
      <c r="BQ4098" s="35" t="s">
        <v>163</v>
      </c>
    </row>
    <row r="4099" spans="1:69" x14ac:dyDescent="0.4">
      <c r="A4099" s="40" t="str">
        <f t="shared" si="1753"/>
        <v>2025-09-26</v>
      </c>
      <c r="B4099" s="40" t="str">
        <f t="shared" si="1754"/>
        <v>SYD</v>
      </c>
      <c r="C4099" s="39" t="str">
        <f t="shared" si="1755"/>
        <v>40644127020</v>
      </c>
      <c r="D4099" s="41" t="str">
        <f t="shared" si="1756"/>
        <v>PKR253725251</v>
      </c>
      <c r="E4099" s="41" t="str">
        <f t="shared" si="1757"/>
        <v>596421511600</v>
      </c>
      <c r="F4099" s="39" t="str">
        <f t="shared" si="1758"/>
        <v>2254239</v>
      </c>
      <c r="G4099" s="39" t="str">
        <f t="shared" si="1759"/>
        <v>WISE EXPRESS(BIOSYDNEY)</v>
      </c>
      <c r="H4099" s="41" t="str">
        <f t="shared" si="1760"/>
        <v>송재진</v>
      </c>
      <c r="I4099" s="39" t="str">
        <f t="shared" si="1761"/>
        <v>05410</v>
      </c>
      <c r="J4099" s="52" t="str">
        <f t="shared" si="1762"/>
        <v/>
      </c>
      <c r="K4099" s="75">
        <f t="shared" si="1763"/>
        <v>1</v>
      </c>
      <c r="L4099" s="76">
        <f t="shared" si="1764"/>
        <v>1</v>
      </c>
      <c r="M4099" s="76">
        <f t="shared" si="1765"/>
        <v>1E-3</v>
      </c>
      <c r="N4099" s="76">
        <f t="shared" si="1766"/>
        <v>1</v>
      </c>
      <c r="O4099" s="42">
        <f t="shared" si="1767"/>
        <v>1</v>
      </c>
      <c r="P4099" s="39" t="str">
        <f t="shared" si="1768"/>
        <v>일반(목록배제,Normal-Manifest Exception)</v>
      </c>
      <c r="Q4099" s="72">
        <f t="shared" si="1769"/>
        <v>110</v>
      </c>
      <c r="R4099" s="43" t="str">
        <f t="shared" si="1770"/>
        <v>5X033</v>
      </c>
      <c r="S4099" s="82" t="str">
        <f t="shared" si="1771"/>
        <v/>
      </c>
      <c r="T4099" s="40">
        <f t="shared" si="1772"/>
        <v>45926</v>
      </c>
      <c r="U4099" s="44">
        <v>2500</v>
      </c>
      <c r="V4099" s="44">
        <f t="shared" si="1773"/>
        <v>0</v>
      </c>
      <c r="W4099" s="77">
        <f t="shared" si="1774"/>
        <v>2500</v>
      </c>
      <c r="X4099" s="78">
        <f t="shared" si="1775"/>
        <v>0</v>
      </c>
      <c r="Y4099" s="44" cm="1">
        <f t="array" ref="Y4099">_xlfn.IFNA(_xlfn.IFS(AND(Q4099&gt;=2000, Q4099&lt;3000), 10000, AND(Q4099&gt;=3000, Q4099&lt;4000), 15000, AND(Q4099&gt;=4000, Q4099&lt;5000), 20000, AND(Q4099&gt;=5000), 25000),0)</f>
        <v>0</v>
      </c>
      <c r="Z4099" s="91">
        <f t="shared" si="1776"/>
        <v>300</v>
      </c>
      <c r="AA4099" s="44">
        <f t="shared" si="1777"/>
        <v>0</v>
      </c>
      <c r="AB4099" s="44"/>
      <c r="AC4099" s="44"/>
      <c r="AD4099" s="44"/>
      <c r="AE4099" s="44">
        <f>VLOOKUP(O4099,정산업데이트!$A$6:$B$12,2,10)</f>
        <v>0</v>
      </c>
      <c r="AF4099" s="44"/>
      <c r="AG4099" s="79">
        <f t="shared" si="1778"/>
        <v>300</v>
      </c>
      <c r="AH4099" s="80">
        <f t="shared" si="1779"/>
        <v>2800</v>
      </c>
      <c r="AJ4099" s="35" t="s">
        <v>20467</v>
      </c>
      <c r="AK4099" s="35" t="s">
        <v>73</v>
      </c>
      <c r="AL4099" s="35" t="s">
        <v>20468</v>
      </c>
      <c r="AM4099" s="35" t="s">
        <v>22952</v>
      </c>
      <c r="AN4099" s="35" t="s">
        <v>22953</v>
      </c>
      <c r="AO4099" s="35" t="s">
        <v>22954</v>
      </c>
      <c r="AP4099" s="35" t="s">
        <v>892</v>
      </c>
      <c r="AQ4099" s="35" t="s">
        <v>122</v>
      </c>
      <c r="AR4099" s="35">
        <v>1</v>
      </c>
      <c r="AS4099" s="35">
        <v>1</v>
      </c>
      <c r="AT4099" s="35">
        <v>1E-3</v>
      </c>
      <c r="AU4099" s="35">
        <v>1</v>
      </c>
      <c r="AV4099" s="35" t="s">
        <v>8</v>
      </c>
      <c r="AW4099" s="35">
        <v>110</v>
      </c>
      <c r="AX4099" s="35" t="s">
        <v>68</v>
      </c>
      <c r="AY4099" s="35" t="s">
        <v>68</v>
      </c>
      <c r="AZ4099" s="35" t="s">
        <v>68</v>
      </c>
      <c r="BA4099" s="35" t="s">
        <v>68</v>
      </c>
      <c r="BB4099" s="35" t="s">
        <v>68</v>
      </c>
      <c r="BC4099" s="35" t="s">
        <v>126</v>
      </c>
      <c r="BD4099" s="35" t="s">
        <v>90</v>
      </c>
      <c r="BE4099" s="35" t="s">
        <v>111</v>
      </c>
      <c r="BF4099" s="35" t="s">
        <v>122</v>
      </c>
      <c r="BG4099" s="35" t="s">
        <v>69</v>
      </c>
      <c r="BH4099" s="35" t="s">
        <v>22955</v>
      </c>
      <c r="BI4099" s="35" t="s">
        <v>122</v>
      </c>
      <c r="BJ4099" s="35" t="s">
        <v>22956</v>
      </c>
      <c r="BK4099" s="35" t="s">
        <v>867</v>
      </c>
      <c r="BL4099" s="35" t="s">
        <v>122</v>
      </c>
      <c r="BM4099" s="35" t="s">
        <v>90</v>
      </c>
      <c r="BN4099" s="35" t="s">
        <v>70</v>
      </c>
      <c r="BO4099" s="35" t="s">
        <v>71</v>
      </c>
      <c r="BP4099" s="35" t="s">
        <v>122</v>
      </c>
      <c r="BQ4099" s="35" t="s">
        <v>163</v>
      </c>
    </row>
    <row r="4100" spans="1:69" x14ac:dyDescent="0.4">
      <c r="A4100" s="40" t="str">
        <f t="shared" si="1753"/>
        <v>2025-09-26</v>
      </c>
      <c r="B4100" s="40" t="str">
        <f t="shared" si="1754"/>
        <v>SYD</v>
      </c>
      <c r="C4100" s="39" t="str">
        <f t="shared" si="1755"/>
        <v>40644127020</v>
      </c>
      <c r="D4100" s="41" t="str">
        <f t="shared" si="1756"/>
        <v>PKR253725253</v>
      </c>
      <c r="E4100" s="41" t="str">
        <f t="shared" si="1757"/>
        <v>596421511622</v>
      </c>
      <c r="F4100" s="39" t="str">
        <f t="shared" si="1758"/>
        <v>2254239</v>
      </c>
      <c r="G4100" s="39" t="str">
        <f t="shared" si="1759"/>
        <v>WISE EXPRESS(BIOSYDNEY)</v>
      </c>
      <c r="H4100" s="41" t="str">
        <f t="shared" si="1760"/>
        <v>황용현</v>
      </c>
      <c r="I4100" s="39" t="str">
        <f t="shared" si="1761"/>
        <v>31036</v>
      </c>
      <c r="J4100" s="52" t="str">
        <f t="shared" si="1762"/>
        <v/>
      </c>
      <c r="K4100" s="75">
        <f t="shared" si="1763"/>
        <v>1</v>
      </c>
      <c r="L4100" s="76">
        <f t="shared" si="1764"/>
        <v>1</v>
      </c>
      <c r="M4100" s="76">
        <f t="shared" si="1765"/>
        <v>1E-3</v>
      </c>
      <c r="N4100" s="76">
        <f t="shared" si="1766"/>
        <v>1</v>
      </c>
      <c r="O4100" s="42">
        <f t="shared" si="1767"/>
        <v>1</v>
      </c>
      <c r="P4100" s="39" t="str">
        <f t="shared" si="1768"/>
        <v>일반(목록배제,Normal-Manifest Exception)</v>
      </c>
      <c r="Q4100" s="72">
        <f t="shared" si="1769"/>
        <v>110</v>
      </c>
      <c r="R4100" s="43" t="str">
        <f t="shared" si="1770"/>
        <v>5X033</v>
      </c>
      <c r="S4100" s="82" t="str">
        <f t="shared" si="1771"/>
        <v/>
      </c>
      <c r="T4100" s="40">
        <f t="shared" si="1772"/>
        <v>45926</v>
      </c>
      <c r="U4100" s="44">
        <v>2500</v>
      </c>
      <c r="V4100" s="44">
        <f t="shared" si="1773"/>
        <v>0</v>
      </c>
      <c r="W4100" s="77">
        <f t="shared" si="1774"/>
        <v>2500</v>
      </c>
      <c r="X4100" s="78">
        <f t="shared" si="1775"/>
        <v>0</v>
      </c>
      <c r="Y4100" s="44" cm="1">
        <f t="array" ref="Y4100">_xlfn.IFNA(_xlfn.IFS(AND(Q4100&gt;=2000, Q4100&lt;3000), 10000, AND(Q4100&gt;=3000, Q4100&lt;4000), 15000, AND(Q4100&gt;=4000, Q4100&lt;5000), 20000, AND(Q4100&gt;=5000), 25000),0)</f>
        <v>0</v>
      </c>
      <c r="Z4100" s="91">
        <f t="shared" si="1776"/>
        <v>300</v>
      </c>
      <c r="AA4100" s="44">
        <f t="shared" si="1777"/>
        <v>0</v>
      </c>
      <c r="AB4100" s="44"/>
      <c r="AC4100" s="44"/>
      <c r="AD4100" s="44"/>
      <c r="AE4100" s="44">
        <f>VLOOKUP(O4100,정산업데이트!$A$6:$B$12,2,10)</f>
        <v>0</v>
      </c>
      <c r="AF4100" s="44"/>
      <c r="AG4100" s="79">
        <f t="shared" si="1778"/>
        <v>300</v>
      </c>
      <c r="AH4100" s="80">
        <f t="shared" si="1779"/>
        <v>2800</v>
      </c>
      <c r="AJ4100" s="35" t="s">
        <v>20467</v>
      </c>
      <c r="AK4100" s="35" t="s">
        <v>73</v>
      </c>
      <c r="AL4100" s="35" t="s">
        <v>20468</v>
      </c>
      <c r="AM4100" s="35" t="s">
        <v>22957</v>
      </c>
      <c r="AN4100" s="35" t="s">
        <v>22958</v>
      </c>
      <c r="AO4100" s="35" t="s">
        <v>22959</v>
      </c>
      <c r="AP4100" s="35" t="s">
        <v>22960</v>
      </c>
      <c r="AQ4100" s="35" t="s">
        <v>122</v>
      </c>
      <c r="AR4100" s="35">
        <v>1</v>
      </c>
      <c r="AS4100" s="35">
        <v>1</v>
      </c>
      <c r="AT4100" s="35">
        <v>1E-3</v>
      </c>
      <c r="AU4100" s="35">
        <v>1</v>
      </c>
      <c r="AV4100" s="35" t="s">
        <v>8</v>
      </c>
      <c r="AW4100" s="35">
        <v>110</v>
      </c>
      <c r="AX4100" s="35" t="s">
        <v>68</v>
      </c>
      <c r="AY4100" s="35" t="s">
        <v>68</v>
      </c>
      <c r="AZ4100" s="35" t="s">
        <v>68</v>
      </c>
      <c r="BA4100" s="35" t="s">
        <v>68</v>
      </c>
      <c r="BB4100" s="35" t="s">
        <v>68</v>
      </c>
      <c r="BC4100" s="35" t="s">
        <v>126</v>
      </c>
      <c r="BD4100" s="35" t="s">
        <v>90</v>
      </c>
      <c r="BE4100" s="35" t="s">
        <v>111</v>
      </c>
      <c r="BF4100" s="35" t="s">
        <v>122</v>
      </c>
      <c r="BG4100" s="35" t="s">
        <v>69</v>
      </c>
      <c r="BH4100" s="35" t="s">
        <v>22961</v>
      </c>
      <c r="BI4100" s="35" t="s">
        <v>122</v>
      </c>
      <c r="BJ4100" s="35" t="s">
        <v>22962</v>
      </c>
      <c r="BK4100" s="35" t="s">
        <v>867</v>
      </c>
      <c r="BL4100" s="35" t="s">
        <v>122</v>
      </c>
      <c r="BM4100" s="35" t="s">
        <v>90</v>
      </c>
      <c r="BN4100" s="35" t="s">
        <v>70</v>
      </c>
      <c r="BO4100" s="35" t="s">
        <v>71</v>
      </c>
      <c r="BP4100" s="35" t="s">
        <v>122</v>
      </c>
      <c r="BQ4100" s="35" t="s">
        <v>163</v>
      </c>
    </row>
    <row r="4101" spans="1:69" x14ac:dyDescent="0.4">
      <c r="A4101" s="40" t="str">
        <f t="shared" si="1753"/>
        <v>2025-09-26</v>
      </c>
      <c r="B4101" s="40" t="str">
        <f t="shared" si="1754"/>
        <v>SYD</v>
      </c>
      <c r="C4101" s="39" t="str">
        <f t="shared" si="1755"/>
        <v>40644127020</v>
      </c>
      <c r="D4101" s="41" t="str">
        <f t="shared" si="1756"/>
        <v>PKR253725254</v>
      </c>
      <c r="E4101" s="41" t="str">
        <f t="shared" si="1757"/>
        <v>596421511633</v>
      </c>
      <c r="F4101" s="39" t="str">
        <f t="shared" si="1758"/>
        <v>2254239</v>
      </c>
      <c r="G4101" s="39" t="str">
        <f t="shared" si="1759"/>
        <v>WISE EXPRESS(BIOSYDNEY)</v>
      </c>
      <c r="H4101" s="41" t="str">
        <f t="shared" si="1760"/>
        <v>김희중</v>
      </c>
      <c r="I4101" s="39" t="str">
        <f t="shared" si="1761"/>
        <v>18500</v>
      </c>
      <c r="J4101" s="52" t="str">
        <f t="shared" si="1762"/>
        <v/>
      </c>
      <c r="K4101" s="75">
        <f t="shared" si="1763"/>
        <v>1</v>
      </c>
      <c r="L4101" s="76">
        <f t="shared" si="1764"/>
        <v>1</v>
      </c>
      <c r="M4101" s="76">
        <f t="shared" si="1765"/>
        <v>1E-3</v>
      </c>
      <c r="N4101" s="76">
        <f t="shared" si="1766"/>
        <v>1</v>
      </c>
      <c r="O4101" s="42">
        <f t="shared" si="1767"/>
        <v>1</v>
      </c>
      <c r="P4101" s="39" t="str">
        <f t="shared" si="1768"/>
        <v>일반(목록배제,Normal-Manifest Exception)</v>
      </c>
      <c r="Q4101" s="72">
        <f t="shared" si="1769"/>
        <v>110</v>
      </c>
      <c r="R4101" s="43" t="str">
        <f t="shared" si="1770"/>
        <v>5X033</v>
      </c>
      <c r="S4101" s="82" t="str">
        <f t="shared" si="1771"/>
        <v/>
      </c>
      <c r="T4101" s="40">
        <f t="shared" si="1772"/>
        <v>45926</v>
      </c>
      <c r="U4101" s="44">
        <v>2500</v>
      </c>
      <c r="V4101" s="44">
        <f t="shared" si="1773"/>
        <v>0</v>
      </c>
      <c r="W4101" s="77">
        <f t="shared" si="1774"/>
        <v>2500</v>
      </c>
      <c r="X4101" s="78">
        <f t="shared" si="1775"/>
        <v>0</v>
      </c>
      <c r="Y4101" s="44" cm="1">
        <f t="array" ref="Y4101">_xlfn.IFNA(_xlfn.IFS(AND(Q4101&gt;=2000, Q4101&lt;3000), 10000, AND(Q4101&gt;=3000, Q4101&lt;4000), 15000, AND(Q4101&gt;=4000, Q4101&lt;5000), 20000, AND(Q4101&gt;=5000), 25000),0)</f>
        <v>0</v>
      </c>
      <c r="Z4101" s="91">
        <f t="shared" si="1776"/>
        <v>300</v>
      </c>
      <c r="AA4101" s="44">
        <f t="shared" si="1777"/>
        <v>0</v>
      </c>
      <c r="AB4101" s="44"/>
      <c r="AC4101" s="44"/>
      <c r="AD4101" s="44"/>
      <c r="AE4101" s="44">
        <f>VLOOKUP(O4101,정산업데이트!$A$6:$B$12,2,10)</f>
        <v>0</v>
      </c>
      <c r="AF4101" s="44"/>
      <c r="AG4101" s="79">
        <f t="shared" si="1778"/>
        <v>300</v>
      </c>
      <c r="AH4101" s="80">
        <f t="shared" si="1779"/>
        <v>2800</v>
      </c>
      <c r="AJ4101" s="35" t="s">
        <v>20467</v>
      </c>
      <c r="AK4101" s="35" t="s">
        <v>73</v>
      </c>
      <c r="AL4101" s="35" t="s">
        <v>20468</v>
      </c>
      <c r="AM4101" s="35" t="s">
        <v>22963</v>
      </c>
      <c r="AN4101" s="35" t="s">
        <v>22964</v>
      </c>
      <c r="AO4101" s="35" t="s">
        <v>22965</v>
      </c>
      <c r="AP4101" s="35" t="s">
        <v>961</v>
      </c>
      <c r="AQ4101" s="35" t="s">
        <v>122</v>
      </c>
      <c r="AR4101" s="35">
        <v>1</v>
      </c>
      <c r="AS4101" s="35">
        <v>1</v>
      </c>
      <c r="AT4101" s="35">
        <v>1E-3</v>
      </c>
      <c r="AU4101" s="35">
        <v>1</v>
      </c>
      <c r="AV4101" s="35" t="s">
        <v>8</v>
      </c>
      <c r="AW4101" s="35">
        <v>110</v>
      </c>
      <c r="AX4101" s="35" t="s">
        <v>68</v>
      </c>
      <c r="AY4101" s="35" t="s">
        <v>68</v>
      </c>
      <c r="AZ4101" s="35" t="s">
        <v>68</v>
      </c>
      <c r="BA4101" s="35" t="s">
        <v>68</v>
      </c>
      <c r="BB4101" s="35" t="s">
        <v>68</v>
      </c>
      <c r="BC4101" s="35" t="s">
        <v>126</v>
      </c>
      <c r="BD4101" s="35" t="s">
        <v>90</v>
      </c>
      <c r="BE4101" s="35" t="s">
        <v>111</v>
      </c>
      <c r="BF4101" s="35" t="s">
        <v>122</v>
      </c>
      <c r="BG4101" s="35" t="s">
        <v>69</v>
      </c>
      <c r="BH4101" s="35" t="s">
        <v>22966</v>
      </c>
      <c r="BI4101" s="35" t="s">
        <v>122</v>
      </c>
      <c r="BJ4101" s="35" t="s">
        <v>22967</v>
      </c>
      <c r="BK4101" s="35" t="s">
        <v>867</v>
      </c>
      <c r="BL4101" s="35" t="s">
        <v>122</v>
      </c>
      <c r="BM4101" s="35" t="s">
        <v>90</v>
      </c>
      <c r="BN4101" s="35" t="s">
        <v>70</v>
      </c>
      <c r="BO4101" s="35" t="s">
        <v>71</v>
      </c>
      <c r="BP4101" s="35" t="s">
        <v>122</v>
      </c>
      <c r="BQ4101" s="35" t="s">
        <v>163</v>
      </c>
    </row>
    <row r="4102" spans="1:69" x14ac:dyDescent="0.4">
      <c r="A4102" s="40" t="str">
        <f t="shared" ref="A4102:A4165" si="1780">AJ4102</f>
        <v>2025-09-26</v>
      </c>
      <c r="B4102" s="40" t="str">
        <f t="shared" ref="B4102:B4165" si="1781">AK4102</f>
        <v>SYD</v>
      </c>
      <c r="C4102" s="39" t="str">
        <f t="shared" ref="C4102:C4165" si="1782">AL4102</f>
        <v>40644127020</v>
      </c>
      <c r="D4102" s="41" t="str">
        <f t="shared" ref="D4102:D4165" si="1783">AM4102</f>
        <v>PKR253725255</v>
      </c>
      <c r="E4102" s="41" t="str">
        <f t="shared" ref="E4102:E4165" si="1784">BH4102</f>
        <v>596421511644</v>
      </c>
      <c r="F4102" s="39" t="str">
        <f t="shared" ref="F4102:F4165" si="1785">BC4102</f>
        <v>2254239</v>
      </c>
      <c r="G4102" s="39" t="str">
        <f t="shared" ref="G4102:G4165" si="1786">BD4102</f>
        <v>WISE EXPRESS(BIOSYDNEY)</v>
      </c>
      <c r="H4102" s="41" t="str">
        <f t="shared" ref="H4102:H4165" si="1787">AN4102</f>
        <v>이서윤</v>
      </c>
      <c r="I4102" s="39" t="str">
        <f t="shared" ref="I4102:I4165" si="1788">AP4102</f>
        <v>04942</v>
      </c>
      <c r="J4102" s="52" t="str">
        <f t="shared" ref="J4102:J4165" si="1789">AQ4102</f>
        <v/>
      </c>
      <c r="K4102" s="75">
        <f t="shared" ref="K4102:K4165" si="1790">AR4102</f>
        <v>1</v>
      </c>
      <c r="L4102" s="76">
        <f t="shared" ref="L4102:L4165" si="1791">AS4102</f>
        <v>1</v>
      </c>
      <c r="M4102" s="76">
        <f t="shared" ref="M4102:M4165" si="1792">AT4102</f>
        <v>1E-3</v>
      </c>
      <c r="N4102" s="76">
        <f t="shared" ref="N4102:N4165" si="1793">AU4102</f>
        <v>1</v>
      </c>
      <c r="O4102" s="42">
        <f t="shared" ref="O4102:O4165" si="1794">CEILING(MAX(L4102:N4102)/K4102,0.5)</f>
        <v>1</v>
      </c>
      <c r="P4102" s="39" t="str">
        <f t="shared" ref="P4102:P4165" si="1795">AV4102</f>
        <v>일반(목록배제,Normal-Manifest Exception)</v>
      </c>
      <c r="Q4102" s="72">
        <f t="shared" ref="Q4102:Q4165" si="1796">AW4102</f>
        <v>110</v>
      </c>
      <c r="R4102" s="43" t="str">
        <f t="shared" ref="R4102:R4165" si="1797">BK4102</f>
        <v>5X033</v>
      </c>
      <c r="S4102" s="82" t="str">
        <f t="shared" ref="S4102:S4165" si="1798">BL4102</f>
        <v/>
      </c>
      <c r="T4102" s="40">
        <f t="shared" ref="T4102:T4165" si="1799">DATE(YEAR(A4102),MONTH(A4102),DAY(A4102))</f>
        <v>45926</v>
      </c>
      <c r="U4102" s="44">
        <v>2500</v>
      </c>
      <c r="V4102" s="44">
        <f t="shared" ref="V4102:V4165" si="1800">IF(O4102&gt;5,CEILING(O4102-5,1)*100,0)</f>
        <v>0</v>
      </c>
      <c r="W4102" s="77">
        <f t="shared" ref="W4102:W4165" si="1801">SUM(U4102:V4102)</f>
        <v>2500</v>
      </c>
      <c r="X4102" s="78">
        <f t="shared" ref="X4102:X4165" si="1802">(K4102-1)*2500</f>
        <v>0</v>
      </c>
      <c r="Y4102" s="44" cm="1">
        <f t="array" ref="Y4102">_xlfn.IFNA(_xlfn.IFS(AND(Q4102&gt;=2000, Q4102&lt;3000), 10000, AND(Q4102&gt;=3000, Q4102&lt;4000), 15000, AND(Q4102&gt;=4000, Q4102&lt;5000), 20000, AND(Q4102&gt;=5000), 25000),0)</f>
        <v>0</v>
      </c>
      <c r="Z4102" s="91">
        <f t="shared" ref="Z4102:Z4165" si="1803">IF(OR(P4102="일반(목록배제,Normal-Manifest Exception)",P4102="간이(Simple)",P4102="목록취하(허용배제,Manifest-Drop)",P4102="일반(NORMAL)"),300,0)</f>
        <v>300</v>
      </c>
      <c r="AA4102" s="44">
        <f t="shared" ref="AA4102:AA4165" si="1804">IF(LEFT(AP4102,2)="63",3000,0)</f>
        <v>0</v>
      </c>
      <c r="AB4102" s="44"/>
      <c r="AC4102" s="44"/>
      <c r="AD4102" s="44"/>
      <c r="AE4102" s="44">
        <f>VLOOKUP(O4102,정산업데이트!$A$6:$B$12,2,10)</f>
        <v>0</v>
      </c>
      <c r="AF4102" s="44"/>
      <c r="AG4102" s="79">
        <f t="shared" ref="AG4102:AG4165" si="1805">X4102+Y4102+Z4102+AA4102+AB4102+AE4102+AF4102</f>
        <v>300</v>
      </c>
      <c r="AH4102" s="80">
        <f t="shared" ref="AH4102:AH4165" si="1806">SUM(AG4102,W4102)</f>
        <v>2800</v>
      </c>
      <c r="AJ4102" s="35" t="s">
        <v>20467</v>
      </c>
      <c r="AK4102" s="35" t="s">
        <v>73</v>
      </c>
      <c r="AL4102" s="35" t="s">
        <v>20468</v>
      </c>
      <c r="AM4102" s="35" t="s">
        <v>22968</v>
      </c>
      <c r="AN4102" s="35" t="s">
        <v>22969</v>
      </c>
      <c r="AO4102" s="35" t="s">
        <v>22970</v>
      </c>
      <c r="AP4102" s="35" t="s">
        <v>22971</v>
      </c>
      <c r="AQ4102" s="35" t="s">
        <v>122</v>
      </c>
      <c r="AR4102" s="35">
        <v>1</v>
      </c>
      <c r="AS4102" s="35">
        <v>1</v>
      </c>
      <c r="AT4102" s="35">
        <v>1E-3</v>
      </c>
      <c r="AU4102" s="35">
        <v>1</v>
      </c>
      <c r="AV4102" s="35" t="s">
        <v>8</v>
      </c>
      <c r="AW4102" s="35">
        <v>110</v>
      </c>
      <c r="AX4102" s="35" t="s">
        <v>68</v>
      </c>
      <c r="AY4102" s="35" t="s">
        <v>68</v>
      </c>
      <c r="AZ4102" s="35" t="s">
        <v>68</v>
      </c>
      <c r="BA4102" s="35" t="s">
        <v>68</v>
      </c>
      <c r="BB4102" s="35" t="s">
        <v>68</v>
      </c>
      <c r="BC4102" s="35" t="s">
        <v>126</v>
      </c>
      <c r="BD4102" s="35" t="s">
        <v>90</v>
      </c>
      <c r="BE4102" s="35" t="s">
        <v>111</v>
      </c>
      <c r="BF4102" s="35" t="s">
        <v>122</v>
      </c>
      <c r="BG4102" s="35" t="s">
        <v>69</v>
      </c>
      <c r="BH4102" s="35" t="s">
        <v>22972</v>
      </c>
      <c r="BI4102" s="35" t="s">
        <v>122</v>
      </c>
      <c r="BJ4102" s="35" t="s">
        <v>22973</v>
      </c>
      <c r="BK4102" s="35" t="s">
        <v>867</v>
      </c>
      <c r="BL4102" s="35" t="s">
        <v>122</v>
      </c>
      <c r="BM4102" s="35" t="s">
        <v>90</v>
      </c>
      <c r="BN4102" s="35" t="s">
        <v>70</v>
      </c>
      <c r="BO4102" s="35" t="s">
        <v>71</v>
      </c>
      <c r="BP4102" s="35" t="s">
        <v>122</v>
      </c>
      <c r="BQ4102" s="35" t="s">
        <v>163</v>
      </c>
    </row>
    <row r="4103" spans="1:69" x14ac:dyDescent="0.4">
      <c r="A4103" s="40" t="str">
        <f t="shared" si="1780"/>
        <v>2025-09-26</v>
      </c>
      <c r="B4103" s="40" t="str">
        <f t="shared" si="1781"/>
        <v>SYD</v>
      </c>
      <c r="C4103" s="39" t="str">
        <f t="shared" si="1782"/>
        <v>40644127020</v>
      </c>
      <c r="D4103" s="41" t="str">
        <f t="shared" si="1783"/>
        <v>PKR253725256</v>
      </c>
      <c r="E4103" s="41" t="str">
        <f t="shared" si="1784"/>
        <v>596421511655</v>
      </c>
      <c r="F4103" s="39" t="str">
        <f t="shared" si="1785"/>
        <v>2254239</v>
      </c>
      <c r="G4103" s="39" t="str">
        <f t="shared" si="1786"/>
        <v>WISE EXPRESS(BIOSYDNEY)</v>
      </c>
      <c r="H4103" s="41" t="str">
        <f t="shared" si="1787"/>
        <v>박동하</v>
      </c>
      <c r="I4103" s="39" t="str">
        <f t="shared" si="1788"/>
        <v>48594</v>
      </c>
      <c r="J4103" s="52" t="str">
        <f t="shared" si="1789"/>
        <v/>
      </c>
      <c r="K4103" s="75">
        <f t="shared" si="1790"/>
        <v>1</v>
      </c>
      <c r="L4103" s="76">
        <f t="shared" si="1791"/>
        <v>1</v>
      </c>
      <c r="M4103" s="76">
        <f t="shared" si="1792"/>
        <v>1E-3</v>
      </c>
      <c r="N4103" s="76">
        <f t="shared" si="1793"/>
        <v>1</v>
      </c>
      <c r="O4103" s="42">
        <f t="shared" si="1794"/>
        <v>1</v>
      </c>
      <c r="P4103" s="39" t="str">
        <f t="shared" si="1795"/>
        <v>일반(목록배제,Normal-Manifest Exception)</v>
      </c>
      <c r="Q4103" s="72">
        <f t="shared" si="1796"/>
        <v>110</v>
      </c>
      <c r="R4103" s="43" t="str">
        <f t="shared" si="1797"/>
        <v>5X033</v>
      </c>
      <c r="S4103" s="82" t="str">
        <f t="shared" si="1798"/>
        <v/>
      </c>
      <c r="T4103" s="40">
        <f t="shared" si="1799"/>
        <v>45926</v>
      </c>
      <c r="U4103" s="44">
        <v>2500</v>
      </c>
      <c r="V4103" s="44">
        <f t="shared" si="1800"/>
        <v>0</v>
      </c>
      <c r="W4103" s="77">
        <f t="shared" si="1801"/>
        <v>2500</v>
      </c>
      <c r="X4103" s="78">
        <f t="shared" si="1802"/>
        <v>0</v>
      </c>
      <c r="Y4103" s="44" cm="1">
        <f t="array" ref="Y4103">_xlfn.IFNA(_xlfn.IFS(AND(Q4103&gt;=2000, Q4103&lt;3000), 10000, AND(Q4103&gt;=3000, Q4103&lt;4000), 15000, AND(Q4103&gt;=4000, Q4103&lt;5000), 20000, AND(Q4103&gt;=5000), 25000),0)</f>
        <v>0</v>
      </c>
      <c r="Z4103" s="91">
        <f t="shared" si="1803"/>
        <v>300</v>
      </c>
      <c r="AA4103" s="44">
        <f t="shared" si="1804"/>
        <v>0</v>
      </c>
      <c r="AB4103" s="44"/>
      <c r="AC4103" s="44"/>
      <c r="AD4103" s="44"/>
      <c r="AE4103" s="44">
        <f>VLOOKUP(O4103,정산업데이트!$A$6:$B$12,2,10)</f>
        <v>0</v>
      </c>
      <c r="AF4103" s="44"/>
      <c r="AG4103" s="79">
        <f t="shared" si="1805"/>
        <v>300</v>
      </c>
      <c r="AH4103" s="80">
        <f t="shared" si="1806"/>
        <v>2800</v>
      </c>
      <c r="AJ4103" s="35" t="s">
        <v>20467</v>
      </c>
      <c r="AK4103" s="35" t="s">
        <v>73</v>
      </c>
      <c r="AL4103" s="35" t="s">
        <v>20468</v>
      </c>
      <c r="AM4103" s="35" t="s">
        <v>22974</v>
      </c>
      <c r="AN4103" s="35" t="s">
        <v>22975</v>
      </c>
      <c r="AO4103" s="35" t="s">
        <v>22976</v>
      </c>
      <c r="AP4103" s="35" t="s">
        <v>4646</v>
      </c>
      <c r="AQ4103" s="35" t="s">
        <v>122</v>
      </c>
      <c r="AR4103" s="35">
        <v>1</v>
      </c>
      <c r="AS4103" s="35">
        <v>1</v>
      </c>
      <c r="AT4103" s="35">
        <v>1E-3</v>
      </c>
      <c r="AU4103" s="35">
        <v>1</v>
      </c>
      <c r="AV4103" s="35" t="s">
        <v>8</v>
      </c>
      <c r="AW4103" s="35">
        <v>110</v>
      </c>
      <c r="AX4103" s="35" t="s">
        <v>68</v>
      </c>
      <c r="AY4103" s="35" t="s">
        <v>68</v>
      </c>
      <c r="AZ4103" s="35" t="s">
        <v>68</v>
      </c>
      <c r="BA4103" s="35" t="s">
        <v>68</v>
      </c>
      <c r="BB4103" s="35" t="s">
        <v>68</v>
      </c>
      <c r="BC4103" s="35" t="s">
        <v>126</v>
      </c>
      <c r="BD4103" s="35" t="s">
        <v>90</v>
      </c>
      <c r="BE4103" s="35" t="s">
        <v>111</v>
      </c>
      <c r="BF4103" s="35" t="s">
        <v>122</v>
      </c>
      <c r="BG4103" s="35" t="s">
        <v>69</v>
      </c>
      <c r="BH4103" s="35" t="s">
        <v>22977</v>
      </c>
      <c r="BI4103" s="35" t="s">
        <v>122</v>
      </c>
      <c r="BJ4103" s="35" t="s">
        <v>22978</v>
      </c>
      <c r="BK4103" s="35" t="s">
        <v>867</v>
      </c>
      <c r="BL4103" s="35" t="s">
        <v>122</v>
      </c>
      <c r="BM4103" s="35" t="s">
        <v>90</v>
      </c>
      <c r="BN4103" s="35" t="s">
        <v>70</v>
      </c>
      <c r="BO4103" s="35" t="s">
        <v>71</v>
      </c>
      <c r="BP4103" s="35" t="s">
        <v>122</v>
      </c>
      <c r="BQ4103" s="35" t="s">
        <v>163</v>
      </c>
    </row>
    <row r="4104" spans="1:69" x14ac:dyDescent="0.4">
      <c r="A4104" s="40" t="str">
        <f t="shared" si="1780"/>
        <v>2025-09-26</v>
      </c>
      <c r="B4104" s="40" t="str">
        <f t="shared" si="1781"/>
        <v>SYD</v>
      </c>
      <c r="C4104" s="39" t="str">
        <f t="shared" si="1782"/>
        <v>40644127020</v>
      </c>
      <c r="D4104" s="41" t="str">
        <f t="shared" si="1783"/>
        <v>PKR253725257</v>
      </c>
      <c r="E4104" s="41" t="str">
        <f t="shared" si="1784"/>
        <v>596421511666</v>
      </c>
      <c r="F4104" s="39" t="str">
        <f t="shared" si="1785"/>
        <v>2254239</v>
      </c>
      <c r="G4104" s="39" t="str">
        <f t="shared" si="1786"/>
        <v>WISE EXPRESS(BIOSYDNEY)</v>
      </c>
      <c r="H4104" s="41" t="str">
        <f t="shared" si="1787"/>
        <v>김소영</v>
      </c>
      <c r="I4104" s="39" t="str">
        <f t="shared" si="1788"/>
        <v>62008</v>
      </c>
      <c r="J4104" s="52" t="str">
        <f t="shared" si="1789"/>
        <v/>
      </c>
      <c r="K4104" s="75">
        <f t="shared" si="1790"/>
        <v>1</v>
      </c>
      <c r="L4104" s="76">
        <f t="shared" si="1791"/>
        <v>1</v>
      </c>
      <c r="M4104" s="76">
        <f t="shared" si="1792"/>
        <v>1E-3</v>
      </c>
      <c r="N4104" s="76">
        <f t="shared" si="1793"/>
        <v>1</v>
      </c>
      <c r="O4104" s="42">
        <f t="shared" si="1794"/>
        <v>1</v>
      </c>
      <c r="P4104" s="39" t="str">
        <f t="shared" si="1795"/>
        <v>일반(목록배제,Normal-Manifest Exception)</v>
      </c>
      <c r="Q4104" s="72">
        <f t="shared" si="1796"/>
        <v>90</v>
      </c>
      <c r="R4104" s="43" t="str">
        <f t="shared" si="1797"/>
        <v>5X033</v>
      </c>
      <c r="S4104" s="82" t="str">
        <f t="shared" si="1798"/>
        <v/>
      </c>
      <c r="T4104" s="40">
        <f t="shared" si="1799"/>
        <v>45926</v>
      </c>
      <c r="U4104" s="44">
        <v>2500</v>
      </c>
      <c r="V4104" s="44">
        <f t="shared" si="1800"/>
        <v>0</v>
      </c>
      <c r="W4104" s="77">
        <f t="shared" si="1801"/>
        <v>2500</v>
      </c>
      <c r="X4104" s="78">
        <f t="shared" si="1802"/>
        <v>0</v>
      </c>
      <c r="Y4104" s="44" cm="1">
        <f t="array" ref="Y4104">_xlfn.IFNA(_xlfn.IFS(AND(Q4104&gt;=2000, Q4104&lt;3000), 10000, AND(Q4104&gt;=3000, Q4104&lt;4000), 15000, AND(Q4104&gt;=4000, Q4104&lt;5000), 20000, AND(Q4104&gt;=5000), 25000),0)</f>
        <v>0</v>
      </c>
      <c r="Z4104" s="91">
        <f t="shared" si="1803"/>
        <v>300</v>
      </c>
      <c r="AA4104" s="44">
        <f t="shared" si="1804"/>
        <v>0</v>
      </c>
      <c r="AB4104" s="44"/>
      <c r="AC4104" s="44"/>
      <c r="AD4104" s="44"/>
      <c r="AE4104" s="44">
        <f>VLOOKUP(O4104,정산업데이트!$A$6:$B$12,2,10)</f>
        <v>0</v>
      </c>
      <c r="AF4104" s="44"/>
      <c r="AG4104" s="79">
        <f t="shared" si="1805"/>
        <v>300</v>
      </c>
      <c r="AH4104" s="80">
        <f t="shared" si="1806"/>
        <v>2800</v>
      </c>
      <c r="AJ4104" s="35" t="s">
        <v>20467</v>
      </c>
      <c r="AK4104" s="35" t="s">
        <v>73</v>
      </c>
      <c r="AL4104" s="35" t="s">
        <v>20468</v>
      </c>
      <c r="AM4104" s="35" t="s">
        <v>22979</v>
      </c>
      <c r="AN4104" s="35" t="s">
        <v>324</v>
      </c>
      <c r="AO4104" s="35" t="s">
        <v>22980</v>
      </c>
      <c r="AP4104" s="35" t="s">
        <v>5656</v>
      </c>
      <c r="AQ4104" s="35" t="s">
        <v>122</v>
      </c>
      <c r="AR4104" s="35">
        <v>1</v>
      </c>
      <c r="AS4104" s="35">
        <v>1</v>
      </c>
      <c r="AT4104" s="35">
        <v>1E-3</v>
      </c>
      <c r="AU4104" s="35">
        <v>1</v>
      </c>
      <c r="AV4104" s="35" t="s">
        <v>8</v>
      </c>
      <c r="AW4104" s="35">
        <v>90</v>
      </c>
      <c r="AX4104" s="35" t="s">
        <v>68</v>
      </c>
      <c r="AY4104" s="35" t="s">
        <v>68</v>
      </c>
      <c r="AZ4104" s="35" t="s">
        <v>68</v>
      </c>
      <c r="BA4104" s="35" t="s">
        <v>68</v>
      </c>
      <c r="BB4104" s="35" t="s">
        <v>68</v>
      </c>
      <c r="BC4104" s="35" t="s">
        <v>126</v>
      </c>
      <c r="BD4104" s="35" t="s">
        <v>90</v>
      </c>
      <c r="BE4104" s="35" t="s">
        <v>111</v>
      </c>
      <c r="BF4104" s="35" t="s">
        <v>122</v>
      </c>
      <c r="BG4104" s="35" t="s">
        <v>69</v>
      </c>
      <c r="BH4104" s="35" t="s">
        <v>22981</v>
      </c>
      <c r="BI4104" s="35" t="s">
        <v>122</v>
      </c>
      <c r="BJ4104" s="35" t="s">
        <v>22982</v>
      </c>
      <c r="BK4104" s="35" t="s">
        <v>867</v>
      </c>
      <c r="BL4104" s="35" t="s">
        <v>122</v>
      </c>
      <c r="BM4104" s="35" t="s">
        <v>90</v>
      </c>
      <c r="BN4104" s="35" t="s">
        <v>70</v>
      </c>
      <c r="BO4104" s="35" t="s">
        <v>71</v>
      </c>
      <c r="BP4104" s="35" t="s">
        <v>122</v>
      </c>
      <c r="BQ4104" s="35" t="s">
        <v>163</v>
      </c>
    </row>
    <row r="4105" spans="1:69" x14ac:dyDescent="0.4">
      <c r="A4105" s="40" t="str">
        <f t="shared" si="1780"/>
        <v>2025-09-26</v>
      </c>
      <c r="B4105" s="40" t="str">
        <f t="shared" si="1781"/>
        <v>SYD</v>
      </c>
      <c r="C4105" s="39" t="str">
        <f t="shared" si="1782"/>
        <v>40644127020</v>
      </c>
      <c r="D4105" s="41" t="str">
        <f t="shared" si="1783"/>
        <v>PKR253725258</v>
      </c>
      <c r="E4105" s="41" t="str">
        <f t="shared" si="1784"/>
        <v>596421511670</v>
      </c>
      <c r="F4105" s="39" t="str">
        <f t="shared" si="1785"/>
        <v>2254239</v>
      </c>
      <c r="G4105" s="39" t="str">
        <f t="shared" si="1786"/>
        <v>WISE EXPRESS(BIOSYDNEY)</v>
      </c>
      <c r="H4105" s="41" t="str">
        <f t="shared" si="1787"/>
        <v>이의정</v>
      </c>
      <c r="I4105" s="39" t="str">
        <f t="shared" si="1788"/>
        <v>05607</v>
      </c>
      <c r="J4105" s="52" t="str">
        <f t="shared" si="1789"/>
        <v/>
      </c>
      <c r="K4105" s="75">
        <f t="shared" si="1790"/>
        <v>1</v>
      </c>
      <c r="L4105" s="76">
        <f t="shared" si="1791"/>
        <v>1</v>
      </c>
      <c r="M4105" s="76">
        <f t="shared" si="1792"/>
        <v>1E-3</v>
      </c>
      <c r="N4105" s="76">
        <f t="shared" si="1793"/>
        <v>1</v>
      </c>
      <c r="O4105" s="42">
        <f t="shared" si="1794"/>
        <v>1</v>
      </c>
      <c r="P4105" s="39" t="str">
        <f t="shared" si="1795"/>
        <v>일반(목록배제,Normal-Manifest Exception)</v>
      </c>
      <c r="Q4105" s="72">
        <f t="shared" si="1796"/>
        <v>90</v>
      </c>
      <c r="R4105" s="43" t="str">
        <f t="shared" si="1797"/>
        <v>5X033</v>
      </c>
      <c r="S4105" s="82" t="str">
        <f t="shared" si="1798"/>
        <v/>
      </c>
      <c r="T4105" s="40">
        <f t="shared" si="1799"/>
        <v>45926</v>
      </c>
      <c r="U4105" s="44">
        <v>2500</v>
      </c>
      <c r="V4105" s="44">
        <f t="shared" si="1800"/>
        <v>0</v>
      </c>
      <c r="W4105" s="77">
        <f t="shared" si="1801"/>
        <v>2500</v>
      </c>
      <c r="X4105" s="78">
        <f t="shared" si="1802"/>
        <v>0</v>
      </c>
      <c r="Y4105" s="44" cm="1">
        <f t="array" ref="Y4105">_xlfn.IFNA(_xlfn.IFS(AND(Q4105&gt;=2000, Q4105&lt;3000), 10000, AND(Q4105&gt;=3000, Q4105&lt;4000), 15000, AND(Q4105&gt;=4000, Q4105&lt;5000), 20000, AND(Q4105&gt;=5000), 25000),0)</f>
        <v>0</v>
      </c>
      <c r="Z4105" s="91">
        <f t="shared" si="1803"/>
        <v>300</v>
      </c>
      <c r="AA4105" s="44">
        <f t="shared" si="1804"/>
        <v>0</v>
      </c>
      <c r="AB4105" s="44"/>
      <c r="AC4105" s="44"/>
      <c r="AD4105" s="44"/>
      <c r="AE4105" s="44">
        <f>VLOOKUP(O4105,정산업데이트!$A$6:$B$12,2,10)</f>
        <v>0</v>
      </c>
      <c r="AF4105" s="44"/>
      <c r="AG4105" s="79">
        <f t="shared" si="1805"/>
        <v>300</v>
      </c>
      <c r="AH4105" s="80">
        <f t="shared" si="1806"/>
        <v>2800</v>
      </c>
      <c r="AJ4105" s="35" t="s">
        <v>20467</v>
      </c>
      <c r="AK4105" s="35" t="s">
        <v>73</v>
      </c>
      <c r="AL4105" s="35" t="s">
        <v>20468</v>
      </c>
      <c r="AM4105" s="35" t="s">
        <v>22983</v>
      </c>
      <c r="AN4105" s="35" t="s">
        <v>22984</v>
      </c>
      <c r="AO4105" s="35" t="s">
        <v>22985</v>
      </c>
      <c r="AP4105" s="35" t="s">
        <v>885</v>
      </c>
      <c r="AQ4105" s="35" t="s">
        <v>122</v>
      </c>
      <c r="AR4105" s="35">
        <v>1</v>
      </c>
      <c r="AS4105" s="35">
        <v>1</v>
      </c>
      <c r="AT4105" s="35">
        <v>1E-3</v>
      </c>
      <c r="AU4105" s="35">
        <v>1</v>
      </c>
      <c r="AV4105" s="35" t="s">
        <v>8</v>
      </c>
      <c r="AW4105" s="35">
        <v>90</v>
      </c>
      <c r="AX4105" s="35" t="s">
        <v>68</v>
      </c>
      <c r="AY4105" s="35" t="s">
        <v>68</v>
      </c>
      <c r="AZ4105" s="35" t="s">
        <v>68</v>
      </c>
      <c r="BA4105" s="35" t="s">
        <v>68</v>
      </c>
      <c r="BB4105" s="35" t="s">
        <v>68</v>
      </c>
      <c r="BC4105" s="35" t="s">
        <v>126</v>
      </c>
      <c r="BD4105" s="35" t="s">
        <v>90</v>
      </c>
      <c r="BE4105" s="35" t="s">
        <v>111</v>
      </c>
      <c r="BF4105" s="35" t="s">
        <v>122</v>
      </c>
      <c r="BG4105" s="35" t="s">
        <v>69</v>
      </c>
      <c r="BH4105" s="35" t="s">
        <v>22986</v>
      </c>
      <c r="BI4105" s="35" t="s">
        <v>122</v>
      </c>
      <c r="BJ4105" s="35" t="s">
        <v>22987</v>
      </c>
      <c r="BK4105" s="35" t="s">
        <v>867</v>
      </c>
      <c r="BL4105" s="35" t="s">
        <v>122</v>
      </c>
      <c r="BM4105" s="35" t="s">
        <v>90</v>
      </c>
      <c r="BN4105" s="35" t="s">
        <v>70</v>
      </c>
      <c r="BO4105" s="35" t="s">
        <v>71</v>
      </c>
      <c r="BP4105" s="35" t="s">
        <v>122</v>
      </c>
      <c r="BQ4105" s="35" t="s">
        <v>163</v>
      </c>
    </row>
    <row r="4106" spans="1:69" x14ac:dyDescent="0.4">
      <c r="A4106" s="40" t="str">
        <f t="shared" si="1780"/>
        <v>2025-09-26</v>
      </c>
      <c r="B4106" s="40" t="str">
        <f t="shared" si="1781"/>
        <v>SYD</v>
      </c>
      <c r="C4106" s="39" t="str">
        <f t="shared" si="1782"/>
        <v>40644127020</v>
      </c>
      <c r="D4106" s="41" t="str">
        <f t="shared" si="1783"/>
        <v>PKR253725259</v>
      </c>
      <c r="E4106" s="41" t="str">
        <f t="shared" si="1784"/>
        <v>596421511681</v>
      </c>
      <c r="F4106" s="39" t="str">
        <f t="shared" si="1785"/>
        <v>2254239</v>
      </c>
      <c r="G4106" s="39" t="str">
        <f t="shared" si="1786"/>
        <v>WISE EXPRESS(BIOSYDNEY)</v>
      </c>
      <c r="H4106" s="41" t="str">
        <f t="shared" si="1787"/>
        <v>양경미</v>
      </c>
      <c r="I4106" s="39" t="str">
        <f t="shared" si="1788"/>
        <v>13569</v>
      </c>
      <c r="J4106" s="52" t="str">
        <f t="shared" si="1789"/>
        <v/>
      </c>
      <c r="K4106" s="75">
        <f t="shared" si="1790"/>
        <v>1</v>
      </c>
      <c r="L4106" s="76">
        <f t="shared" si="1791"/>
        <v>1</v>
      </c>
      <c r="M4106" s="76">
        <f t="shared" si="1792"/>
        <v>1E-3</v>
      </c>
      <c r="N4106" s="76">
        <f t="shared" si="1793"/>
        <v>1</v>
      </c>
      <c r="O4106" s="42">
        <f t="shared" si="1794"/>
        <v>1</v>
      </c>
      <c r="P4106" s="39" t="str">
        <f t="shared" si="1795"/>
        <v>일반(목록배제,Normal-Manifest Exception)</v>
      </c>
      <c r="Q4106" s="72">
        <f t="shared" si="1796"/>
        <v>100</v>
      </c>
      <c r="R4106" s="43" t="str">
        <f t="shared" si="1797"/>
        <v>5X033</v>
      </c>
      <c r="S4106" s="82" t="str">
        <f t="shared" si="1798"/>
        <v/>
      </c>
      <c r="T4106" s="40">
        <f t="shared" si="1799"/>
        <v>45926</v>
      </c>
      <c r="U4106" s="44">
        <v>2500</v>
      </c>
      <c r="V4106" s="44">
        <f t="shared" si="1800"/>
        <v>0</v>
      </c>
      <c r="W4106" s="77">
        <f t="shared" si="1801"/>
        <v>2500</v>
      </c>
      <c r="X4106" s="78">
        <f t="shared" si="1802"/>
        <v>0</v>
      </c>
      <c r="Y4106" s="44" cm="1">
        <f t="array" ref="Y4106">_xlfn.IFNA(_xlfn.IFS(AND(Q4106&gt;=2000, Q4106&lt;3000), 10000, AND(Q4106&gt;=3000, Q4106&lt;4000), 15000, AND(Q4106&gt;=4000, Q4106&lt;5000), 20000, AND(Q4106&gt;=5000), 25000),0)</f>
        <v>0</v>
      </c>
      <c r="Z4106" s="91">
        <f t="shared" si="1803"/>
        <v>300</v>
      </c>
      <c r="AA4106" s="44">
        <f t="shared" si="1804"/>
        <v>0</v>
      </c>
      <c r="AB4106" s="44"/>
      <c r="AC4106" s="44"/>
      <c r="AD4106" s="44"/>
      <c r="AE4106" s="44">
        <f>VLOOKUP(O4106,정산업데이트!$A$6:$B$12,2,10)</f>
        <v>0</v>
      </c>
      <c r="AF4106" s="44"/>
      <c r="AG4106" s="79">
        <f t="shared" si="1805"/>
        <v>300</v>
      </c>
      <c r="AH4106" s="80">
        <f t="shared" si="1806"/>
        <v>2800</v>
      </c>
      <c r="AJ4106" s="35" t="s">
        <v>20467</v>
      </c>
      <c r="AK4106" s="35" t="s">
        <v>73</v>
      </c>
      <c r="AL4106" s="35" t="s">
        <v>20468</v>
      </c>
      <c r="AM4106" s="35" t="s">
        <v>22988</v>
      </c>
      <c r="AN4106" s="35" t="s">
        <v>22989</v>
      </c>
      <c r="AO4106" s="35" t="s">
        <v>22990</v>
      </c>
      <c r="AP4106" s="35" t="s">
        <v>22991</v>
      </c>
      <c r="AQ4106" s="35" t="s">
        <v>122</v>
      </c>
      <c r="AR4106" s="35">
        <v>1</v>
      </c>
      <c r="AS4106" s="35">
        <v>1</v>
      </c>
      <c r="AT4106" s="35">
        <v>1E-3</v>
      </c>
      <c r="AU4106" s="35">
        <v>1</v>
      </c>
      <c r="AV4106" s="35" t="s">
        <v>8</v>
      </c>
      <c r="AW4106" s="35">
        <v>100</v>
      </c>
      <c r="AX4106" s="35" t="s">
        <v>68</v>
      </c>
      <c r="AY4106" s="35" t="s">
        <v>68</v>
      </c>
      <c r="AZ4106" s="35" t="s">
        <v>68</v>
      </c>
      <c r="BA4106" s="35" t="s">
        <v>68</v>
      </c>
      <c r="BB4106" s="35" t="s">
        <v>68</v>
      </c>
      <c r="BC4106" s="35" t="s">
        <v>126</v>
      </c>
      <c r="BD4106" s="35" t="s">
        <v>90</v>
      </c>
      <c r="BE4106" s="35" t="s">
        <v>111</v>
      </c>
      <c r="BF4106" s="35" t="s">
        <v>122</v>
      </c>
      <c r="BG4106" s="35" t="s">
        <v>69</v>
      </c>
      <c r="BH4106" s="35" t="s">
        <v>22992</v>
      </c>
      <c r="BI4106" s="35" t="s">
        <v>122</v>
      </c>
      <c r="BJ4106" s="35" t="s">
        <v>22993</v>
      </c>
      <c r="BK4106" s="35" t="s">
        <v>867</v>
      </c>
      <c r="BL4106" s="35" t="s">
        <v>122</v>
      </c>
      <c r="BM4106" s="35" t="s">
        <v>90</v>
      </c>
      <c r="BN4106" s="35" t="s">
        <v>70</v>
      </c>
      <c r="BO4106" s="35" t="s">
        <v>71</v>
      </c>
      <c r="BP4106" s="35" t="s">
        <v>122</v>
      </c>
      <c r="BQ4106" s="35" t="s">
        <v>163</v>
      </c>
    </row>
    <row r="4107" spans="1:69" x14ac:dyDescent="0.4">
      <c r="A4107" s="40" t="str">
        <f t="shared" si="1780"/>
        <v>2025-09-26</v>
      </c>
      <c r="B4107" s="40" t="str">
        <f t="shared" si="1781"/>
        <v>SYD</v>
      </c>
      <c r="C4107" s="39" t="str">
        <f t="shared" si="1782"/>
        <v>40644127020</v>
      </c>
      <c r="D4107" s="41" t="str">
        <f t="shared" si="1783"/>
        <v>PAU029762105</v>
      </c>
      <c r="E4107" s="41" t="str">
        <f t="shared" si="1784"/>
        <v>596421505650</v>
      </c>
      <c r="F4107" s="39" t="str">
        <f t="shared" si="1785"/>
        <v>2254256</v>
      </c>
      <c r="G4107" s="39" t="str">
        <f t="shared" si="1786"/>
        <v>WISE EXPRESS(BOOSTUP)</v>
      </c>
      <c r="H4107" s="41" t="str">
        <f t="shared" si="1787"/>
        <v>이윤영</v>
      </c>
      <c r="I4107" s="39" t="str">
        <f t="shared" si="1788"/>
        <v>04345</v>
      </c>
      <c r="J4107" s="52" t="str">
        <f t="shared" si="1789"/>
        <v/>
      </c>
      <c r="K4107" s="75">
        <f t="shared" si="1790"/>
        <v>1</v>
      </c>
      <c r="L4107" s="76">
        <f t="shared" si="1791"/>
        <v>1</v>
      </c>
      <c r="M4107" s="76">
        <f t="shared" si="1792"/>
        <v>1E-3</v>
      </c>
      <c r="N4107" s="76">
        <f t="shared" si="1793"/>
        <v>1</v>
      </c>
      <c r="O4107" s="42">
        <f t="shared" si="1794"/>
        <v>1</v>
      </c>
      <c r="P4107" s="39" t="str">
        <f t="shared" si="1795"/>
        <v>목록(Manifest)</v>
      </c>
      <c r="Q4107" s="72">
        <f t="shared" si="1796"/>
        <v>65</v>
      </c>
      <c r="R4107" s="43" t="str">
        <f t="shared" si="1797"/>
        <v>5X033</v>
      </c>
      <c r="S4107" s="82" t="str">
        <f t="shared" si="1798"/>
        <v/>
      </c>
      <c r="T4107" s="40">
        <f t="shared" si="1799"/>
        <v>45926</v>
      </c>
      <c r="U4107" s="44">
        <v>2500</v>
      </c>
      <c r="V4107" s="44">
        <f t="shared" si="1800"/>
        <v>0</v>
      </c>
      <c r="W4107" s="77">
        <f t="shared" si="1801"/>
        <v>2500</v>
      </c>
      <c r="X4107" s="78">
        <f t="shared" si="1802"/>
        <v>0</v>
      </c>
      <c r="Y4107" s="44" cm="1">
        <f t="array" ref="Y4107">_xlfn.IFNA(_xlfn.IFS(AND(Q4107&gt;=2000, Q4107&lt;3000), 10000, AND(Q4107&gt;=3000, Q4107&lt;4000), 15000, AND(Q4107&gt;=4000, Q4107&lt;5000), 20000, AND(Q4107&gt;=5000), 25000),0)</f>
        <v>0</v>
      </c>
      <c r="Z4107" s="91">
        <f t="shared" si="1803"/>
        <v>0</v>
      </c>
      <c r="AA4107" s="44">
        <f t="shared" si="1804"/>
        <v>0</v>
      </c>
      <c r="AB4107" s="44"/>
      <c r="AC4107" s="44"/>
      <c r="AD4107" s="44"/>
      <c r="AE4107" s="44">
        <f>VLOOKUP(O4107,정산업데이트!$A$6:$B$12,2,10)</f>
        <v>0</v>
      </c>
      <c r="AF4107" s="44"/>
      <c r="AG4107" s="79">
        <f t="shared" si="1805"/>
        <v>0</v>
      </c>
      <c r="AH4107" s="80">
        <f t="shared" si="1806"/>
        <v>2500</v>
      </c>
      <c r="AJ4107" s="35" t="s">
        <v>20467</v>
      </c>
      <c r="AK4107" s="35" t="s">
        <v>73</v>
      </c>
      <c r="AL4107" s="35" t="s">
        <v>20468</v>
      </c>
      <c r="AM4107" s="35" t="s">
        <v>22994</v>
      </c>
      <c r="AN4107" s="35" t="s">
        <v>1716</v>
      </c>
      <c r="AO4107" s="35" t="s">
        <v>22995</v>
      </c>
      <c r="AP4107" s="35" t="s">
        <v>22996</v>
      </c>
      <c r="AQ4107" s="35" t="s">
        <v>122</v>
      </c>
      <c r="AR4107" s="35">
        <v>1</v>
      </c>
      <c r="AS4107" s="35">
        <v>1</v>
      </c>
      <c r="AT4107" s="35">
        <v>1E-3</v>
      </c>
      <c r="AU4107" s="35">
        <v>1</v>
      </c>
      <c r="AV4107" s="35" t="s">
        <v>7</v>
      </c>
      <c r="AW4107" s="35">
        <v>65</v>
      </c>
      <c r="AX4107" s="35" t="s">
        <v>68</v>
      </c>
      <c r="AY4107" s="35" t="s">
        <v>68</v>
      </c>
      <c r="AZ4107" s="35" t="s">
        <v>68</v>
      </c>
      <c r="BA4107" s="35" t="s">
        <v>68</v>
      </c>
      <c r="BB4107" s="35" t="s">
        <v>68</v>
      </c>
      <c r="BC4107" s="35" t="s">
        <v>129</v>
      </c>
      <c r="BD4107" s="35" t="s">
        <v>91</v>
      </c>
      <c r="BE4107" s="35" t="s">
        <v>92</v>
      </c>
      <c r="BF4107" s="35" t="s">
        <v>122</v>
      </c>
      <c r="BG4107" s="35" t="s">
        <v>69</v>
      </c>
      <c r="BH4107" s="35" t="s">
        <v>22997</v>
      </c>
      <c r="BI4107" s="35" t="s">
        <v>122</v>
      </c>
      <c r="BJ4107" s="35" t="s">
        <v>22998</v>
      </c>
      <c r="BK4107" s="35" t="s">
        <v>867</v>
      </c>
      <c r="BL4107" s="35" t="s">
        <v>122</v>
      </c>
      <c r="BM4107" s="35" t="s">
        <v>91</v>
      </c>
      <c r="BN4107" s="35" t="s">
        <v>70</v>
      </c>
      <c r="BO4107" s="35" t="s">
        <v>71</v>
      </c>
      <c r="BP4107" s="35" t="s">
        <v>122</v>
      </c>
      <c r="BQ4107" s="35" t="s">
        <v>163</v>
      </c>
    </row>
    <row r="4108" spans="1:69" x14ac:dyDescent="0.4">
      <c r="A4108" s="40" t="str">
        <f t="shared" si="1780"/>
        <v>2025-09-26</v>
      </c>
      <c r="B4108" s="40" t="str">
        <f t="shared" si="1781"/>
        <v>SYD</v>
      </c>
      <c r="C4108" s="39" t="str">
        <f t="shared" si="1782"/>
        <v>40644127020</v>
      </c>
      <c r="D4108" s="41" t="str">
        <f t="shared" si="1783"/>
        <v>PAU029774120</v>
      </c>
      <c r="E4108" s="41" t="str">
        <f t="shared" si="1784"/>
        <v>596421510782</v>
      </c>
      <c r="F4108" s="39" t="str">
        <f t="shared" si="1785"/>
        <v>2254252</v>
      </c>
      <c r="G4108" s="39" t="str">
        <f t="shared" si="1786"/>
        <v>WISE EXPRESS(AUSTRAPHARM)</v>
      </c>
      <c r="H4108" s="41" t="str">
        <f t="shared" si="1787"/>
        <v>백현서</v>
      </c>
      <c r="I4108" s="39" t="str">
        <f t="shared" si="1788"/>
        <v>56429</v>
      </c>
      <c r="J4108" s="52" t="str">
        <f t="shared" si="1789"/>
        <v/>
      </c>
      <c r="K4108" s="75">
        <f t="shared" si="1790"/>
        <v>1</v>
      </c>
      <c r="L4108" s="76">
        <f t="shared" si="1791"/>
        <v>1</v>
      </c>
      <c r="M4108" s="76">
        <f t="shared" si="1792"/>
        <v>1E-3</v>
      </c>
      <c r="N4108" s="76">
        <f t="shared" si="1793"/>
        <v>1</v>
      </c>
      <c r="O4108" s="42">
        <f t="shared" si="1794"/>
        <v>1</v>
      </c>
      <c r="P4108" s="39" t="str">
        <f t="shared" si="1795"/>
        <v>목록(Manifest)</v>
      </c>
      <c r="Q4108" s="72">
        <f t="shared" si="1796"/>
        <v>60</v>
      </c>
      <c r="R4108" s="43" t="str">
        <f t="shared" si="1797"/>
        <v>5X033</v>
      </c>
      <c r="S4108" s="82" t="str">
        <f t="shared" si="1798"/>
        <v/>
      </c>
      <c r="T4108" s="40">
        <f t="shared" si="1799"/>
        <v>45926</v>
      </c>
      <c r="U4108" s="44">
        <v>2500</v>
      </c>
      <c r="V4108" s="44">
        <f t="shared" si="1800"/>
        <v>0</v>
      </c>
      <c r="W4108" s="77">
        <f t="shared" si="1801"/>
        <v>2500</v>
      </c>
      <c r="X4108" s="78">
        <f t="shared" si="1802"/>
        <v>0</v>
      </c>
      <c r="Y4108" s="44" cm="1">
        <f t="array" ref="Y4108">_xlfn.IFNA(_xlfn.IFS(AND(Q4108&gt;=2000, Q4108&lt;3000), 10000, AND(Q4108&gt;=3000, Q4108&lt;4000), 15000, AND(Q4108&gt;=4000, Q4108&lt;5000), 20000, AND(Q4108&gt;=5000), 25000),0)</f>
        <v>0</v>
      </c>
      <c r="Z4108" s="91">
        <f t="shared" si="1803"/>
        <v>0</v>
      </c>
      <c r="AA4108" s="44">
        <f t="shared" si="1804"/>
        <v>0</v>
      </c>
      <c r="AB4108" s="44"/>
      <c r="AC4108" s="44"/>
      <c r="AD4108" s="44"/>
      <c r="AE4108" s="44">
        <f>VLOOKUP(O4108,정산업데이트!$A$6:$B$12,2,10)</f>
        <v>0</v>
      </c>
      <c r="AF4108" s="44"/>
      <c r="AG4108" s="79">
        <f t="shared" si="1805"/>
        <v>0</v>
      </c>
      <c r="AH4108" s="80">
        <f t="shared" si="1806"/>
        <v>2500</v>
      </c>
      <c r="AJ4108" s="35" t="s">
        <v>20467</v>
      </c>
      <c r="AK4108" s="35" t="s">
        <v>73</v>
      </c>
      <c r="AL4108" s="35" t="s">
        <v>20468</v>
      </c>
      <c r="AM4108" s="35" t="s">
        <v>22999</v>
      </c>
      <c r="AN4108" s="35" t="s">
        <v>23000</v>
      </c>
      <c r="AO4108" s="35" t="s">
        <v>23001</v>
      </c>
      <c r="AP4108" s="35" t="s">
        <v>23002</v>
      </c>
      <c r="AQ4108" s="35" t="s">
        <v>122</v>
      </c>
      <c r="AR4108" s="35">
        <v>1</v>
      </c>
      <c r="AS4108" s="35">
        <v>1</v>
      </c>
      <c r="AT4108" s="35">
        <v>1E-3</v>
      </c>
      <c r="AU4108" s="35">
        <v>1</v>
      </c>
      <c r="AV4108" s="35" t="s">
        <v>7</v>
      </c>
      <c r="AW4108" s="35">
        <v>60</v>
      </c>
      <c r="AX4108" s="35" t="s">
        <v>68</v>
      </c>
      <c r="AY4108" s="35" t="s">
        <v>68</v>
      </c>
      <c r="AZ4108" s="35" t="s">
        <v>68</v>
      </c>
      <c r="BA4108" s="35" t="s">
        <v>68</v>
      </c>
      <c r="BB4108" s="35" t="s">
        <v>68</v>
      </c>
      <c r="BC4108" s="35" t="s">
        <v>132</v>
      </c>
      <c r="BD4108" s="35" t="s">
        <v>83</v>
      </c>
      <c r="BE4108" s="35" t="s">
        <v>84</v>
      </c>
      <c r="BF4108" s="35" t="s">
        <v>122</v>
      </c>
      <c r="BG4108" s="35" t="s">
        <v>69</v>
      </c>
      <c r="BH4108" s="35" t="s">
        <v>23003</v>
      </c>
      <c r="BI4108" s="35" t="s">
        <v>122</v>
      </c>
      <c r="BJ4108" s="35" t="s">
        <v>23004</v>
      </c>
      <c r="BK4108" s="35" t="s">
        <v>867</v>
      </c>
      <c r="BL4108" s="35" t="s">
        <v>122</v>
      </c>
      <c r="BM4108" s="35" t="s">
        <v>83</v>
      </c>
      <c r="BN4108" s="35" t="s">
        <v>70</v>
      </c>
      <c r="BO4108" s="35" t="s">
        <v>71</v>
      </c>
      <c r="BP4108" s="35" t="s">
        <v>122</v>
      </c>
      <c r="BQ4108" s="35" t="s">
        <v>163</v>
      </c>
    </row>
    <row r="4109" spans="1:69" x14ac:dyDescent="0.4">
      <c r="A4109" s="40" t="str">
        <f t="shared" si="1780"/>
        <v>2025-09-26</v>
      </c>
      <c r="B4109" s="40" t="str">
        <f t="shared" si="1781"/>
        <v>SYD</v>
      </c>
      <c r="C4109" s="39" t="str">
        <f t="shared" si="1782"/>
        <v>40644127020</v>
      </c>
      <c r="D4109" s="41" t="str">
        <f t="shared" si="1783"/>
        <v>PAU029774122</v>
      </c>
      <c r="E4109" s="41" t="str">
        <f t="shared" si="1784"/>
        <v>596421510793</v>
      </c>
      <c r="F4109" s="39" t="str">
        <f t="shared" si="1785"/>
        <v>2254252</v>
      </c>
      <c r="G4109" s="39" t="str">
        <f t="shared" si="1786"/>
        <v>WISE EXPRESS(AUSTRAPHARM)</v>
      </c>
      <c r="H4109" s="41" t="str">
        <f t="shared" si="1787"/>
        <v>조서은</v>
      </c>
      <c r="I4109" s="39" t="str">
        <f t="shared" si="1788"/>
        <v>34192</v>
      </c>
      <c r="J4109" s="52" t="str">
        <f t="shared" si="1789"/>
        <v/>
      </c>
      <c r="K4109" s="75">
        <f t="shared" si="1790"/>
        <v>1</v>
      </c>
      <c r="L4109" s="76">
        <f t="shared" si="1791"/>
        <v>1</v>
      </c>
      <c r="M4109" s="76">
        <f t="shared" si="1792"/>
        <v>1E-3</v>
      </c>
      <c r="N4109" s="76">
        <f t="shared" si="1793"/>
        <v>1</v>
      </c>
      <c r="O4109" s="42">
        <f t="shared" si="1794"/>
        <v>1</v>
      </c>
      <c r="P4109" s="39" t="str">
        <f t="shared" si="1795"/>
        <v>일반(목록배제,Normal-Manifest Exception)</v>
      </c>
      <c r="Q4109" s="72">
        <f t="shared" si="1796"/>
        <v>70</v>
      </c>
      <c r="R4109" s="43" t="str">
        <f t="shared" si="1797"/>
        <v>5X033</v>
      </c>
      <c r="S4109" s="82" t="str">
        <f t="shared" si="1798"/>
        <v/>
      </c>
      <c r="T4109" s="40">
        <f t="shared" si="1799"/>
        <v>45926</v>
      </c>
      <c r="U4109" s="44">
        <v>2500</v>
      </c>
      <c r="V4109" s="44">
        <f t="shared" si="1800"/>
        <v>0</v>
      </c>
      <c r="W4109" s="77">
        <f t="shared" si="1801"/>
        <v>2500</v>
      </c>
      <c r="X4109" s="78">
        <f t="shared" si="1802"/>
        <v>0</v>
      </c>
      <c r="Y4109" s="44" cm="1">
        <f t="array" ref="Y4109">_xlfn.IFNA(_xlfn.IFS(AND(Q4109&gt;=2000, Q4109&lt;3000), 10000, AND(Q4109&gt;=3000, Q4109&lt;4000), 15000, AND(Q4109&gt;=4000, Q4109&lt;5000), 20000, AND(Q4109&gt;=5000), 25000),0)</f>
        <v>0</v>
      </c>
      <c r="Z4109" s="91">
        <f t="shared" si="1803"/>
        <v>300</v>
      </c>
      <c r="AA4109" s="44">
        <f t="shared" si="1804"/>
        <v>0</v>
      </c>
      <c r="AB4109" s="44"/>
      <c r="AC4109" s="44"/>
      <c r="AD4109" s="44"/>
      <c r="AE4109" s="44">
        <f>VLOOKUP(O4109,정산업데이트!$A$6:$B$12,2,10)</f>
        <v>0</v>
      </c>
      <c r="AF4109" s="44"/>
      <c r="AG4109" s="79">
        <f t="shared" si="1805"/>
        <v>300</v>
      </c>
      <c r="AH4109" s="80">
        <f t="shared" si="1806"/>
        <v>2800</v>
      </c>
      <c r="AJ4109" s="35" t="s">
        <v>20467</v>
      </c>
      <c r="AK4109" s="35" t="s">
        <v>73</v>
      </c>
      <c r="AL4109" s="35" t="s">
        <v>20468</v>
      </c>
      <c r="AM4109" s="35" t="s">
        <v>23005</v>
      </c>
      <c r="AN4109" s="35" t="s">
        <v>23006</v>
      </c>
      <c r="AO4109" s="35" t="s">
        <v>23007</v>
      </c>
      <c r="AP4109" s="35" t="s">
        <v>23008</v>
      </c>
      <c r="AQ4109" s="35" t="s">
        <v>122</v>
      </c>
      <c r="AR4109" s="35">
        <v>1</v>
      </c>
      <c r="AS4109" s="35">
        <v>1</v>
      </c>
      <c r="AT4109" s="35">
        <v>1E-3</v>
      </c>
      <c r="AU4109" s="35">
        <v>1</v>
      </c>
      <c r="AV4109" s="35" t="s">
        <v>8</v>
      </c>
      <c r="AW4109" s="35">
        <v>70</v>
      </c>
      <c r="AX4109" s="35" t="s">
        <v>68</v>
      </c>
      <c r="AY4109" s="35" t="s">
        <v>68</v>
      </c>
      <c r="AZ4109" s="35" t="s">
        <v>68</v>
      </c>
      <c r="BA4109" s="35" t="s">
        <v>68</v>
      </c>
      <c r="BB4109" s="35" t="s">
        <v>68</v>
      </c>
      <c r="BC4109" s="35" t="s">
        <v>132</v>
      </c>
      <c r="BD4109" s="35" t="s">
        <v>83</v>
      </c>
      <c r="BE4109" s="35" t="s">
        <v>84</v>
      </c>
      <c r="BF4109" s="35" t="s">
        <v>122</v>
      </c>
      <c r="BG4109" s="35" t="s">
        <v>69</v>
      </c>
      <c r="BH4109" s="35" t="s">
        <v>23009</v>
      </c>
      <c r="BI4109" s="35" t="s">
        <v>122</v>
      </c>
      <c r="BJ4109" s="35" t="s">
        <v>23010</v>
      </c>
      <c r="BK4109" s="35" t="s">
        <v>867</v>
      </c>
      <c r="BL4109" s="35" t="s">
        <v>122</v>
      </c>
      <c r="BM4109" s="35" t="s">
        <v>83</v>
      </c>
      <c r="BN4109" s="35" t="s">
        <v>70</v>
      </c>
      <c r="BO4109" s="35" t="s">
        <v>71</v>
      </c>
      <c r="BP4109" s="35" t="s">
        <v>122</v>
      </c>
      <c r="BQ4109" s="35" t="s">
        <v>163</v>
      </c>
    </row>
    <row r="4110" spans="1:69" x14ac:dyDescent="0.4">
      <c r="A4110" s="40" t="str">
        <f t="shared" si="1780"/>
        <v>2025-09-26</v>
      </c>
      <c r="B4110" s="40" t="str">
        <f t="shared" si="1781"/>
        <v>SYD</v>
      </c>
      <c r="C4110" s="39" t="str">
        <f t="shared" si="1782"/>
        <v>40644127020</v>
      </c>
      <c r="D4110" s="41" t="str">
        <f t="shared" si="1783"/>
        <v>PAU029774126</v>
      </c>
      <c r="E4110" s="41" t="str">
        <f t="shared" si="1784"/>
        <v>596421510804</v>
      </c>
      <c r="F4110" s="39" t="str">
        <f t="shared" si="1785"/>
        <v>2254252</v>
      </c>
      <c r="G4110" s="39" t="str">
        <f t="shared" si="1786"/>
        <v>WISE EXPRESS(AUSTRAPHARM)</v>
      </c>
      <c r="H4110" s="41" t="str">
        <f t="shared" si="1787"/>
        <v>김소진</v>
      </c>
      <c r="I4110" s="39" t="str">
        <f t="shared" si="1788"/>
        <v>03697</v>
      </c>
      <c r="J4110" s="52" t="str">
        <f t="shared" si="1789"/>
        <v/>
      </c>
      <c r="K4110" s="75">
        <f t="shared" si="1790"/>
        <v>1</v>
      </c>
      <c r="L4110" s="76">
        <f t="shared" si="1791"/>
        <v>1</v>
      </c>
      <c r="M4110" s="76">
        <f t="shared" si="1792"/>
        <v>1E-3</v>
      </c>
      <c r="N4110" s="76">
        <f t="shared" si="1793"/>
        <v>1</v>
      </c>
      <c r="O4110" s="42">
        <f t="shared" si="1794"/>
        <v>1</v>
      </c>
      <c r="P4110" s="39" t="str">
        <f t="shared" si="1795"/>
        <v>목록(Manifest)</v>
      </c>
      <c r="Q4110" s="72">
        <f t="shared" si="1796"/>
        <v>60</v>
      </c>
      <c r="R4110" s="43" t="str">
        <f t="shared" si="1797"/>
        <v>5X033</v>
      </c>
      <c r="S4110" s="82" t="str">
        <f t="shared" si="1798"/>
        <v/>
      </c>
      <c r="T4110" s="40">
        <f t="shared" si="1799"/>
        <v>45926</v>
      </c>
      <c r="U4110" s="44">
        <v>2500</v>
      </c>
      <c r="V4110" s="44">
        <f t="shared" si="1800"/>
        <v>0</v>
      </c>
      <c r="W4110" s="77">
        <f t="shared" si="1801"/>
        <v>2500</v>
      </c>
      <c r="X4110" s="78">
        <f t="shared" si="1802"/>
        <v>0</v>
      </c>
      <c r="Y4110" s="44" cm="1">
        <f t="array" ref="Y4110">_xlfn.IFNA(_xlfn.IFS(AND(Q4110&gt;=2000, Q4110&lt;3000), 10000, AND(Q4110&gt;=3000, Q4110&lt;4000), 15000, AND(Q4110&gt;=4000, Q4110&lt;5000), 20000, AND(Q4110&gt;=5000), 25000),0)</f>
        <v>0</v>
      </c>
      <c r="Z4110" s="91">
        <f t="shared" si="1803"/>
        <v>0</v>
      </c>
      <c r="AA4110" s="44">
        <f t="shared" si="1804"/>
        <v>0</v>
      </c>
      <c r="AB4110" s="44"/>
      <c r="AC4110" s="44"/>
      <c r="AD4110" s="44"/>
      <c r="AE4110" s="44">
        <f>VLOOKUP(O4110,정산업데이트!$A$6:$B$12,2,10)</f>
        <v>0</v>
      </c>
      <c r="AF4110" s="44"/>
      <c r="AG4110" s="79">
        <f t="shared" si="1805"/>
        <v>0</v>
      </c>
      <c r="AH4110" s="80">
        <f t="shared" si="1806"/>
        <v>2500</v>
      </c>
      <c r="AJ4110" s="35" t="s">
        <v>20467</v>
      </c>
      <c r="AK4110" s="35" t="s">
        <v>73</v>
      </c>
      <c r="AL4110" s="35" t="s">
        <v>20468</v>
      </c>
      <c r="AM4110" s="35" t="s">
        <v>23011</v>
      </c>
      <c r="AN4110" s="35" t="s">
        <v>902</v>
      </c>
      <c r="AO4110" s="35" t="s">
        <v>23012</v>
      </c>
      <c r="AP4110" s="35" t="s">
        <v>23013</v>
      </c>
      <c r="AQ4110" s="35" t="s">
        <v>122</v>
      </c>
      <c r="AR4110" s="35">
        <v>1</v>
      </c>
      <c r="AS4110" s="35">
        <v>1</v>
      </c>
      <c r="AT4110" s="35">
        <v>1E-3</v>
      </c>
      <c r="AU4110" s="35">
        <v>1</v>
      </c>
      <c r="AV4110" s="35" t="s">
        <v>7</v>
      </c>
      <c r="AW4110" s="35">
        <v>60</v>
      </c>
      <c r="AX4110" s="35" t="s">
        <v>68</v>
      </c>
      <c r="AY4110" s="35" t="s">
        <v>68</v>
      </c>
      <c r="AZ4110" s="35" t="s">
        <v>68</v>
      </c>
      <c r="BA4110" s="35" t="s">
        <v>68</v>
      </c>
      <c r="BB4110" s="35" t="s">
        <v>68</v>
      </c>
      <c r="BC4110" s="35" t="s">
        <v>132</v>
      </c>
      <c r="BD4110" s="35" t="s">
        <v>83</v>
      </c>
      <c r="BE4110" s="35" t="s">
        <v>84</v>
      </c>
      <c r="BF4110" s="35" t="s">
        <v>122</v>
      </c>
      <c r="BG4110" s="35" t="s">
        <v>69</v>
      </c>
      <c r="BH4110" s="35" t="s">
        <v>23014</v>
      </c>
      <c r="BI4110" s="35" t="s">
        <v>122</v>
      </c>
      <c r="BJ4110" s="35" t="s">
        <v>23015</v>
      </c>
      <c r="BK4110" s="35" t="s">
        <v>867</v>
      </c>
      <c r="BL4110" s="35" t="s">
        <v>122</v>
      </c>
      <c r="BM4110" s="35" t="s">
        <v>83</v>
      </c>
      <c r="BN4110" s="35" t="s">
        <v>70</v>
      </c>
      <c r="BO4110" s="35" t="s">
        <v>71</v>
      </c>
      <c r="BP4110" s="35" t="s">
        <v>122</v>
      </c>
      <c r="BQ4110" s="35" t="s">
        <v>163</v>
      </c>
    </row>
    <row r="4111" spans="1:69" x14ac:dyDescent="0.4">
      <c r="A4111" s="40" t="str">
        <f t="shared" si="1780"/>
        <v>2025-09-26</v>
      </c>
      <c r="B4111" s="40" t="str">
        <f t="shared" si="1781"/>
        <v>SYD</v>
      </c>
      <c r="C4111" s="39" t="str">
        <f t="shared" si="1782"/>
        <v>40644127020</v>
      </c>
      <c r="D4111" s="41" t="str">
        <f t="shared" si="1783"/>
        <v>PAU029774125</v>
      </c>
      <c r="E4111" s="41" t="str">
        <f t="shared" si="1784"/>
        <v>596421510815</v>
      </c>
      <c r="F4111" s="39" t="str">
        <f t="shared" si="1785"/>
        <v>2254252</v>
      </c>
      <c r="G4111" s="39" t="str">
        <f t="shared" si="1786"/>
        <v>WISE EXPRESS(AUSTRAPHARM)</v>
      </c>
      <c r="H4111" s="41" t="str">
        <f t="shared" si="1787"/>
        <v>장춘식</v>
      </c>
      <c r="I4111" s="39" t="str">
        <f t="shared" si="1788"/>
        <v>24424</v>
      </c>
      <c r="J4111" s="52" t="str">
        <f t="shared" si="1789"/>
        <v/>
      </c>
      <c r="K4111" s="75">
        <f t="shared" si="1790"/>
        <v>1</v>
      </c>
      <c r="L4111" s="76">
        <f t="shared" si="1791"/>
        <v>4</v>
      </c>
      <c r="M4111" s="76">
        <f t="shared" si="1792"/>
        <v>1E-3</v>
      </c>
      <c r="N4111" s="76">
        <f t="shared" si="1793"/>
        <v>4</v>
      </c>
      <c r="O4111" s="42">
        <f t="shared" si="1794"/>
        <v>4</v>
      </c>
      <c r="P4111" s="39" t="str">
        <f t="shared" si="1795"/>
        <v>목록(Manifest)</v>
      </c>
      <c r="Q4111" s="72">
        <f t="shared" si="1796"/>
        <v>135</v>
      </c>
      <c r="R4111" s="43" t="str">
        <f t="shared" si="1797"/>
        <v>5X033</v>
      </c>
      <c r="S4111" s="82" t="str">
        <f t="shared" si="1798"/>
        <v/>
      </c>
      <c r="T4111" s="40">
        <f t="shared" si="1799"/>
        <v>45926</v>
      </c>
      <c r="U4111" s="44">
        <v>2500</v>
      </c>
      <c r="V4111" s="44">
        <f t="shared" si="1800"/>
        <v>0</v>
      </c>
      <c r="W4111" s="77">
        <f t="shared" si="1801"/>
        <v>2500</v>
      </c>
      <c r="X4111" s="78">
        <f t="shared" si="1802"/>
        <v>0</v>
      </c>
      <c r="Y4111" s="44" cm="1">
        <f t="array" ref="Y4111">_xlfn.IFNA(_xlfn.IFS(AND(Q4111&gt;=2000, Q4111&lt;3000), 10000, AND(Q4111&gt;=3000, Q4111&lt;4000), 15000, AND(Q4111&gt;=4000, Q4111&lt;5000), 20000, AND(Q4111&gt;=5000), 25000),0)</f>
        <v>0</v>
      </c>
      <c r="Z4111" s="91">
        <f t="shared" si="1803"/>
        <v>0</v>
      </c>
      <c r="AA4111" s="44">
        <f t="shared" si="1804"/>
        <v>0</v>
      </c>
      <c r="AB4111" s="44"/>
      <c r="AC4111" s="44"/>
      <c r="AD4111" s="44"/>
      <c r="AE4111" s="44">
        <f>VLOOKUP(O4111,정산업데이트!$A$6:$B$12,2,10)</f>
        <v>0</v>
      </c>
      <c r="AF4111" s="44"/>
      <c r="AG4111" s="79">
        <f t="shared" si="1805"/>
        <v>0</v>
      </c>
      <c r="AH4111" s="80">
        <f t="shared" si="1806"/>
        <v>2500</v>
      </c>
      <c r="AJ4111" s="35" t="s">
        <v>20467</v>
      </c>
      <c r="AK4111" s="35" t="s">
        <v>73</v>
      </c>
      <c r="AL4111" s="35" t="s">
        <v>20468</v>
      </c>
      <c r="AM4111" s="35" t="s">
        <v>23016</v>
      </c>
      <c r="AN4111" s="35" t="s">
        <v>23017</v>
      </c>
      <c r="AO4111" s="35" t="s">
        <v>23018</v>
      </c>
      <c r="AP4111" s="35" t="s">
        <v>23019</v>
      </c>
      <c r="AQ4111" s="35" t="s">
        <v>122</v>
      </c>
      <c r="AR4111" s="35">
        <v>1</v>
      </c>
      <c r="AS4111" s="35">
        <v>4</v>
      </c>
      <c r="AT4111" s="35">
        <v>1E-3</v>
      </c>
      <c r="AU4111" s="35">
        <v>4</v>
      </c>
      <c r="AV4111" s="35" t="s">
        <v>7</v>
      </c>
      <c r="AW4111" s="35">
        <v>135</v>
      </c>
      <c r="AX4111" s="35" t="s">
        <v>68</v>
      </c>
      <c r="AY4111" s="35" t="s">
        <v>68</v>
      </c>
      <c r="AZ4111" s="35" t="s">
        <v>68</v>
      </c>
      <c r="BA4111" s="35" t="s">
        <v>68</v>
      </c>
      <c r="BB4111" s="35" t="s">
        <v>68</v>
      </c>
      <c r="BC4111" s="35" t="s">
        <v>132</v>
      </c>
      <c r="BD4111" s="35" t="s">
        <v>83</v>
      </c>
      <c r="BE4111" s="35" t="s">
        <v>84</v>
      </c>
      <c r="BF4111" s="35" t="s">
        <v>122</v>
      </c>
      <c r="BG4111" s="35" t="s">
        <v>69</v>
      </c>
      <c r="BH4111" s="35" t="s">
        <v>23020</v>
      </c>
      <c r="BI4111" s="35" t="s">
        <v>122</v>
      </c>
      <c r="BJ4111" s="35" t="s">
        <v>23021</v>
      </c>
      <c r="BK4111" s="35" t="s">
        <v>867</v>
      </c>
      <c r="BL4111" s="35" t="s">
        <v>122</v>
      </c>
      <c r="BM4111" s="35" t="s">
        <v>83</v>
      </c>
      <c r="BN4111" s="35" t="s">
        <v>70</v>
      </c>
      <c r="BO4111" s="35" t="s">
        <v>71</v>
      </c>
      <c r="BP4111" s="35" t="s">
        <v>122</v>
      </c>
      <c r="BQ4111" s="35" t="s">
        <v>163</v>
      </c>
    </row>
    <row r="4112" spans="1:69" x14ac:dyDescent="0.4">
      <c r="A4112" s="40" t="str">
        <f t="shared" si="1780"/>
        <v>2025-09-26</v>
      </c>
      <c r="B4112" s="40" t="str">
        <f t="shared" si="1781"/>
        <v>SYD</v>
      </c>
      <c r="C4112" s="39" t="str">
        <f t="shared" si="1782"/>
        <v>40644127020</v>
      </c>
      <c r="D4112" s="41" t="str">
        <f t="shared" si="1783"/>
        <v>PAU029774133</v>
      </c>
      <c r="E4112" s="41" t="str">
        <f t="shared" si="1784"/>
        <v>596421510826</v>
      </c>
      <c r="F4112" s="39" t="str">
        <f t="shared" si="1785"/>
        <v>2254252</v>
      </c>
      <c r="G4112" s="39" t="str">
        <f t="shared" si="1786"/>
        <v>WISE EXPRESS(AUSTRAPHARM)</v>
      </c>
      <c r="H4112" s="41" t="str">
        <f t="shared" si="1787"/>
        <v>김경선</v>
      </c>
      <c r="I4112" s="39" t="str">
        <f t="shared" si="1788"/>
        <v>12915</v>
      </c>
      <c r="J4112" s="52" t="str">
        <f t="shared" si="1789"/>
        <v/>
      </c>
      <c r="K4112" s="75">
        <f t="shared" si="1790"/>
        <v>1</v>
      </c>
      <c r="L4112" s="76">
        <f t="shared" si="1791"/>
        <v>1</v>
      </c>
      <c r="M4112" s="76">
        <f t="shared" si="1792"/>
        <v>1E-3</v>
      </c>
      <c r="N4112" s="76">
        <f t="shared" si="1793"/>
        <v>1</v>
      </c>
      <c r="O4112" s="42">
        <f t="shared" si="1794"/>
        <v>1</v>
      </c>
      <c r="P4112" s="39" t="str">
        <f t="shared" si="1795"/>
        <v>목록(Manifest)</v>
      </c>
      <c r="Q4112" s="72">
        <f t="shared" si="1796"/>
        <v>60</v>
      </c>
      <c r="R4112" s="43" t="str">
        <f t="shared" si="1797"/>
        <v>5X033</v>
      </c>
      <c r="S4112" s="82" t="str">
        <f t="shared" si="1798"/>
        <v/>
      </c>
      <c r="T4112" s="40">
        <f t="shared" si="1799"/>
        <v>45926</v>
      </c>
      <c r="U4112" s="44">
        <v>2500</v>
      </c>
      <c r="V4112" s="44">
        <f t="shared" si="1800"/>
        <v>0</v>
      </c>
      <c r="W4112" s="77">
        <f t="shared" si="1801"/>
        <v>2500</v>
      </c>
      <c r="X4112" s="78">
        <f t="shared" si="1802"/>
        <v>0</v>
      </c>
      <c r="Y4112" s="44" cm="1">
        <f t="array" ref="Y4112">_xlfn.IFNA(_xlfn.IFS(AND(Q4112&gt;=2000, Q4112&lt;3000), 10000, AND(Q4112&gt;=3000, Q4112&lt;4000), 15000, AND(Q4112&gt;=4000, Q4112&lt;5000), 20000, AND(Q4112&gt;=5000), 25000),0)</f>
        <v>0</v>
      </c>
      <c r="Z4112" s="91">
        <f t="shared" si="1803"/>
        <v>0</v>
      </c>
      <c r="AA4112" s="44">
        <f t="shared" si="1804"/>
        <v>0</v>
      </c>
      <c r="AB4112" s="44"/>
      <c r="AC4112" s="44"/>
      <c r="AD4112" s="44"/>
      <c r="AE4112" s="44">
        <f>VLOOKUP(O4112,정산업데이트!$A$6:$B$12,2,10)</f>
        <v>0</v>
      </c>
      <c r="AF4112" s="44"/>
      <c r="AG4112" s="79">
        <f t="shared" si="1805"/>
        <v>0</v>
      </c>
      <c r="AH4112" s="80">
        <f t="shared" si="1806"/>
        <v>2500</v>
      </c>
      <c r="AJ4112" s="35" t="s">
        <v>20467</v>
      </c>
      <c r="AK4112" s="35" t="s">
        <v>73</v>
      </c>
      <c r="AL4112" s="35" t="s">
        <v>20468</v>
      </c>
      <c r="AM4112" s="35" t="s">
        <v>23022</v>
      </c>
      <c r="AN4112" s="35" t="s">
        <v>1408</v>
      </c>
      <c r="AO4112" s="35" t="s">
        <v>23023</v>
      </c>
      <c r="AP4112" s="35" t="s">
        <v>545</v>
      </c>
      <c r="AQ4112" s="35" t="s">
        <v>122</v>
      </c>
      <c r="AR4112" s="35">
        <v>1</v>
      </c>
      <c r="AS4112" s="35">
        <v>1</v>
      </c>
      <c r="AT4112" s="35">
        <v>1E-3</v>
      </c>
      <c r="AU4112" s="35">
        <v>1</v>
      </c>
      <c r="AV4112" s="35" t="s">
        <v>7</v>
      </c>
      <c r="AW4112" s="35">
        <v>60</v>
      </c>
      <c r="AX4112" s="35" t="s">
        <v>68</v>
      </c>
      <c r="AY4112" s="35" t="s">
        <v>68</v>
      </c>
      <c r="AZ4112" s="35" t="s">
        <v>68</v>
      </c>
      <c r="BA4112" s="35" t="s">
        <v>68</v>
      </c>
      <c r="BB4112" s="35" t="s">
        <v>68</v>
      </c>
      <c r="BC4112" s="35" t="s">
        <v>132</v>
      </c>
      <c r="BD4112" s="35" t="s">
        <v>83</v>
      </c>
      <c r="BE4112" s="35" t="s">
        <v>84</v>
      </c>
      <c r="BF4112" s="35" t="s">
        <v>122</v>
      </c>
      <c r="BG4112" s="35" t="s">
        <v>69</v>
      </c>
      <c r="BH4112" s="35" t="s">
        <v>23024</v>
      </c>
      <c r="BI4112" s="35" t="s">
        <v>122</v>
      </c>
      <c r="BJ4112" s="35" t="s">
        <v>23025</v>
      </c>
      <c r="BK4112" s="35" t="s">
        <v>867</v>
      </c>
      <c r="BL4112" s="35" t="s">
        <v>122</v>
      </c>
      <c r="BM4112" s="35" t="s">
        <v>83</v>
      </c>
      <c r="BN4112" s="35" t="s">
        <v>70</v>
      </c>
      <c r="BO4112" s="35" t="s">
        <v>71</v>
      </c>
      <c r="BP4112" s="35" t="s">
        <v>122</v>
      </c>
      <c r="BQ4112" s="35" t="s">
        <v>163</v>
      </c>
    </row>
    <row r="4113" spans="1:69" x14ac:dyDescent="0.4">
      <c r="A4113" s="40" t="str">
        <f t="shared" si="1780"/>
        <v>2025-09-26</v>
      </c>
      <c r="B4113" s="40" t="str">
        <f t="shared" si="1781"/>
        <v>SYD</v>
      </c>
      <c r="C4113" s="39" t="str">
        <f t="shared" si="1782"/>
        <v>40644127020</v>
      </c>
      <c r="D4113" s="41" t="str">
        <f t="shared" si="1783"/>
        <v>PAU029774132</v>
      </c>
      <c r="E4113" s="41" t="str">
        <f t="shared" si="1784"/>
        <v>596421510830</v>
      </c>
      <c r="F4113" s="39" t="str">
        <f t="shared" si="1785"/>
        <v>2254252</v>
      </c>
      <c r="G4113" s="39" t="str">
        <f t="shared" si="1786"/>
        <v>WISE EXPRESS(AUSTRAPHARM)</v>
      </c>
      <c r="H4113" s="41" t="str">
        <f t="shared" si="1787"/>
        <v>이미경</v>
      </c>
      <c r="I4113" s="39" t="str">
        <f t="shared" si="1788"/>
        <v>03711</v>
      </c>
      <c r="J4113" s="52" t="str">
        <f t="shared" si="1789"/>
        <v/>
      </c>
      <c r="K4113" s="75">
        <f t="shared" si="1790"/>
        <v>1</v>
      </c>
      <c r="L4113" s="76">
        <f t="shared" si="1791"/>
        <v>1</v>
      </c>
      <c r="M4113" s="76">
        <f t="shared" si="1792"/>
        <v>1E-3</v>
      </c>
      <c r="N4113" s="76">
        <f t="shared" si="1793"/>
        <v>1</v>
      </c>
      <c r="O4113" s="42">
        <f t="shared" si="1794"/>
        <v>1</v>
      </c>
      <c r="P4113" s="39" t="str">
        <f t="shared" si="1795"/>
        <v>일반(목록배제,Normal-Manifest Exception)</v>
      </c>
      <c r="Q4113" s="72">
        <f t="shared" si="1796"/>
        <v>45</v>
      </c>
      <c r="R4113" s="43" t="str">
        <f t="shared" si="1797"/>
        <v>5X033</v>
      </c>
      <c r="S4113" s="82" t="str">
        <f t="shared" si="1798"/>
        <v/>
      </c>
      <c r="T4113" s="40">
        <f t="shared" si="1799"/>
        <v>45926</v>
      </c>
      <c r="U4113" s="44">
        <v>2500</v>
      </c>
      <c r="V4113" s="44">
        <f t="shared" si="1800"/>
        <v>0</v>
      </c>
      <c r="W4113" s="77">
        <f t="shared" si="1801"/>
        <v>2500</v>
      </c>
      <c r="X4113" s="78">
        <f t="shared" si="1802"/>
        <v>0</v>
      </c>
      <c r="Y4113" s="44" cm="1">
        <f t="array" ref="Y4113">_xlfn.IFNA(_xlfn.IFS(AND(Q4113&gt;=2000, Q4113&lt;3000), 10000, AND(Q4113&gt;=3000, Q4113&lt;4000), 15000, AND(Q4113&gt;=4000, Q4113&lt;5000), 20000, AND(Q4113&gt;=5000), 25000),0)</f>
        <v>0</v>
      </c>
      <c r="Z4113" s="91">
        <f t="shared" si="1803"/>
        <v>300</v>
      </c>
      <c r="AA4113" s="44">
        <f t="shared" si="1804"/>
        <v>0</v>
      </c>
      <c r="AB4113" s="44"/>
      <c r="AC4113" s="44"/>
      <c r="AD4113" s="44"/>
      <c r="AE4113" s="44">
        <f>VLOOKUP(O4113,정산업데이트!$A$6:$B$12,2,10)</f>
        <v>0</v>
      </c>
      <c r="AF4113" s="44"/>
      <c r="AG4113" s="79">
        <f t="shared" si="1805"/>
        <v>300</v>
      </c>
      <c r="AH4113" s="80">
        <f t="shared" si="1806"/>
        <v>2800</v>
      </c>
      <c r="AJ4113" s="35" t="s">
        <v>20467</v>
      </c>
      <c r="AK4113" s="35" t="s">
        <v>73</v>
      </c>
      <c r="AL4113" s="35" t="s">
        <v>20468</v>
      </c>
      <c r="AM4113" s="35" t="s">
        <v>23026</v>
      </c>
      <c r="AN4113" s="35" t="s">
        <v>308</v>
      </c>
      <c r="AO4113" s="35" t="s">
        <v>23027</v>
      </c>
      <c r="AP4113" s="35" t="s">
        <v>23028</v>
      </c>
      <c r="AQ4113" s="35" t="s">
        <v>122</v>
      </c>
      <c r="AR4113" s="35">
        <v>1</v>
      </c>
      <c r="AS4113" s="35">
        <v>1</v>
      </c>
      <c r="AT4113" s="35">
        <v>1E-3</v>
      </c>
      <c r="AU4113" s="35">
        <v>1</v>
      </c>
      <c r="AV4113" s="35" t="s">
        <v>8</v>
      </c>
      <c r="AW4113" s="35">
        <v>45</v>
      </c>
      <c r="AX4113" s="35" t="s">
        <v>68</v>
      </c>
      <c r="AY4113" s="35" t="s">
        <v>68</v>
      </c>
      <c r="AZ4113" s="35" t="s">
        <v>68</v>
      </c>
      <c r="BA4113" s="35" t="s">
        <v>68</v>
      </c>
      <c r="BB4113" s="35" t="s">
        <v>68</v>
      </c>
      <c r="BC4113" s="35" t="s">
        <v>132</v>
      </c>
      <c r="BD4113" s="35" t="s">
        <v>83</v>
      </c>
      <c r="BE4113" s="35" t="s">
        <v>84</v>
      </c>
      <c r="BF4113" s="35" t="s">
        <v>122</v>
      </c>
      <c r="BG4113" s="35" t="s">
        <v>69</v>
      </c>
      <c r="BH4113" s="35" t="s">
        <v>23029</v>
      </c>
      <c r="BI4113" s="35" t="s">
        <v>122</v>
      </c>
      <c r="BJ4113" s="35" t="s">
        <v>23030</v>
      </c>
      <c r="BK4113" s="35" t="s">
        <v>867</v>
      </c>
      <c r="BL4113" s="35" t="s">
        <v>122</v>
      </c>
      <c r="BM4113" s="35" t="s">
        <v>83</v>
      </c>
      <c r="BN4113" s="35" t="s">
        <v>70</v>
      </c>
      <c r="BO4113" s="35" t="s">
        <v>71</v>
      </c>
      <c r="BP4113" s="35" t="s">
        <v>122</v>
      </c>
      <c r="BQ4113" s="35" t="s">
        <v>163</v>
      </c>
    </row>
    <row r="4114" spans="1:69" x14ac:dyDescent="0.4">
      <c r="A4114" s="40" t="str">
        <f t="shared" si="1780"/>
        <v>2025-09-26</v>
      </c>
      <c r="B4114" s="40" t="str">
        <f t="shared" si="1781"/>
        <v>SYD</v>
      </c>
      <c r="C4114" s="39" t="str">
        <f t="shared" si="1782"/>
        <v>40644127020</v>
      </c>
      <c r="D4114" s="41" t="str">
        <f t="shared" si="1783"/>
        <v>PAU029774131</v>
      </c>
      <c r="E4114" s="41" t="str">
        <f t="shared" si="1784"/>
        <v>596421510841</v>
      </c>
      <c r="F4114" s="39" t="str">
        <f t="shared" si="1785"/>
        <v>2254252</v>
      </c>
      <c r="G4114" s="39" t="str">
        <f t="shared" si="1786"/>
        <v>WISE EXPRESS(AUSTRAPHARM)</v>
      </c>
      <c r="H4114" s="41" t="str">
        <f t="shared" si="1787"/>
        <v>김신애</v>
      </c>
      <c r="I4114" s="39" t="str">
        <f t="shared" si="1788"/>
        <v>18283</v>
      </c>
      <c r="J4114" s="52" t="str">
        <f t="shared" si="1789"/>
        <v/>
      </c>
      <c r="K4114" s="75">
        <f t="shared" si="1790"/>
        <v>1</v>
      </c>
      <c r="L4114" s="76">
        <f t="shared" si="1791"/>
        <v>1</v>
      </c>
      <c r="M4114" s="76">
        <f t="shared" si="1792"/>
        <v>1E-3</v>
      </c>
      <c r="N4114" s="76">
        <f t="shared" si="1793"/>
        <v>1</v>
      </c>
      <c r="O4114" s="42">
        <f t="shared" si="1794"/>
        <v>1</v>
      </c>
      <c r="P4114" s="39" t="str">
        <f t="shared" si="1795"/>
        <v>목록(Manifest)</v>
      </c>
      <c r="Q4114" s="72">
        <f t="shared" si="1796"/>
        <v>70</v>
      </c>
      <c r="R4114" s="43" t="str">
        <f t="shared" si="1797"/>
        <v>5X033</v>
      </c>
      <c r="S4114" s="82" t="str">
        <f t="shared" si="1798"/>
        <v/>
      </c>
      <c r="T4114" s="40">
        <f t="shared" si="1799"/>
        <v>45926</v>
      </c>
      <c r="U4114" s="44">
        <v>2500</v>
      </c>
      <c r="V4114" s="44">
        <f t="shared" si="1800"/>
        <v>0</v>
      </c>
      <c r="W4114" s="77">
        <f t="shared" si="1801"/>
        <v>2500</v>
      </c>
      <c r="X4114" s="78">
        <f t="shared" si="1802"/>
        <v>0</v>
      </c>
      <c r="Y4114" s="44" cm="1">
        <f t="array" ref="Y4114">_xlfn.IFNA(_xlfn.IFS(AND(Q4114&gt;=2000, Q4114&lt;3000), 10000, AND(Q4114&gt;=3000, Q4114&lt;4000), 15000, AND(Q4114&gt;=4000, Q4114&lt;5000), 20000, AND(Q4114&gt;=5000), 25000),0)</f>
        <v>0</v>
      </c>
      <c r="Z4114" s="91">
        <f t="shared" si="1803"/>
        <v>0</v>
      </c>
      <c r="AA4114" s="44">
        <f t="shared" si="1804"/>
        <v>0</v>
      </c>
      <c r="AB4114" s="44"/>
      <c r="AC4114" s="44"/>
      <c r="AD4114" s="44"/>
      <c r="AE4114" s="44">
        <f>VLOOKUP(O4114,정산업데이트!$A$6:$B$12,2,10)</f>
        <v>0</v>
      </c>
      <c r="AF4114" s="44"/>
      <c r="AG4114" s="79">
        <f t="shared" si="1805"/>
        <v>0</v>
      </c>
      <c r="AH4114" s="80">
        <f t="shared" si="1806"/>
        <v>2500</v>
      </c>
      <c r="AJ4114" s="35" t="s">
        <v>20467</v>
      </c>
      <c r="AK4114" s="35" t="s">
        <v>73</v>
      </c>
      <c r="AL4114" s="35" t="s">
        <v>20468</v>
      </c>
      <c r="AM4114" s="35" t="s">
        <v>23031</v>
      </c>
      <c r="AN4114" s="35" t="s">
        <v>23032</v>
      </c>
      <c r="AO4114" s="35" t="s">
        <v>23033</v>
      </c>
      <c r="AP4114" s="35" t="s">
        <v>16042</v>
      </c>
      <c r="AQ4114" s="35" t="s">
        <v>122</v>
      </c>
      <c r="AR4114" s="35">
        <v>1</v>
      </c>
      <c r="AS4114" s="35">
        <v>1</v>
      </c>
      <c r="AT4114" s="35">
        <v>1E-3</v>
      </c>
      <c r="AU4114" s="35">
        <v>1</v>
      </c>
      <c r="AV4114" s="35" t="s">
        <v>7</v>
      </c>
      <c r="AW4114" s="35">
        <v>70</v>
      </c>
      <c r="AX4114" s="35" t="s">
        <v>68</v>
      </c>
      <c r="AY4114" s="35" t="s">
        <v>68</v>
      </c>
      <c r="AZ4114" s="35" t="s">
        <v>68</v>
      </c>
      <c r="BA4114" s="35" t="s">
        <v>68</v>
      </c>
      <c r="BB4114" s="35" t="s">
        <v>68</v>
      </c>
      <c r="BC4114" s="35" t="s">
        <v>132</v>
      </c>
      <c r="BD4114" s="35" t="s">
        <v>83</v>
      </c>
      <c r="BE4114" s="35" t="s">
        <v>84</v>
      </c>
      <c r="BF4114" s="35" t="s">
        <v>122</v>
      </c>
      <c r="BG4114" s="35" t="s">
        <v>69</v>
      </c>
      <c r="BH4114" s="35" t="s">
        <v>23034</v>
      </c>
      <c r="BI4114" s="35" t="s">
        <v>122</v>
      </c>
      <c r="BJ4114" s="35" t="s">
        <v>23035</v>
      </c>
      <c r="BK4114" s="35" t="s">
        <v>867</v>
      </c>
      <c r="BL4114" s="35" t="s">
        <v>122</v>
      </c>
      <c r="BM4114" s="35" t="s">
        <v>83</v>
      </c>
      <c r="BN4114" s="35" t="s">
        <v>70</v>
      </c>
      <c r="BO4114" s="35" t="s">
        <v>71</v>
      </c>
      <c r="BP4114" s="35" t="s">
        <v>122</v>
      </c>
      <c r="BQ4114" s="35" t="s">
        <v>163</v>
      </c>
    </row>
    <row r="4115" spans="1:69" x14ac:dyDescent="0.4">
      <c r="A4115" s="40" t="str">
        <f t="shared" si="1780"/>
        <v>2025-09-26</v>
      </c>
      <c r="B4115" s="40" t="str">
        <f t="shared" si="1781"/>
        <v>SYD</v>
      </c>
      <c r="C4115" s="39" t="str">
        <f t="shared" si="1782"/>
        <v>40644127020</v>
      </c>
      <c r="D4115" s="41" t="str">
        <f t="shared" si="1783"/>
        <v>PAU029774130</v>
      </c>
      <c r="E4115" s="41" t="str">
        <f t="shared" si="1784"/>
        <v>596421510852</v>
      </c>
      <c r="F4115" s="39" t="str">
        <f t="shared" si="1785"/>
        <v>2254252</v>
      </c>
      <c r="G4115" s="39" t="str">
        <f t="shared" si="1786"/>
        <v>WISE EXPRESS(AUSTRAPHARM)</v>
      </c>
      <c r="H4115" s="41" t="str">
        <f t="shared" si="1787"/>
        <v>정미경</v>
      </c>
      <c r="I4115" s="39" t="str">
        <f t="shared" si="1788"/>
        <v>38100</v>
      </c>
      <c r="J4115" s="52" t="str">
        <f t="shared" si="1789"/>
        <v/>
      </c>
      <c r="K4115" s="75">
        <f t="shared" si="1790"/>
        <v>1</v>
      </c>
      <c r="L4115" s="76">
        <f t="shared" si="1791"/>
        <v>1</v>
      </c>
      <c r="M4115" s="76">
        <f t="shared" si="1792"/>
        <v>1E-3</v>
      </c>
      <c r="N4115" s="76">
        <f t="shared" si="1793"/>
        <v>1</v>
      </c>
      <c r="O4115" s="42">
        <f t="shared" si="1794"/>
        <v>1</v>
      </c>
      <c r="P4115" s="39" t="str">
        <f t="shared" si="1795"/>
        <v>일반(목록배제,Normal-Manifest Exception)</v>
      </c>
      <c r="Q4115" s="72">
        <f t="shared" si="1796"/>
        <v>90</v>
      </c>
      <c r="R4115" s="43" t="str">
        <f t="shared" si="1797"/>
        <v>5X033</v>
      </c>
      <c r="S4115" s="82" t="str">
        <f t="shared" si="1798"/>
        <v/>
      </c>
      <c r="T4115" s="40">
        <f t="shared" si="1799"/>
        <v>45926</v>
      </c>
      <c r="U4115" s="44">
        <v>2500</v>
      </c>
      <c r="V4115" s="44">
        <f t="shared" si="1800"/>
        <v>0</v>
      </c>
      <c r="W4115" s="77">
        <f t="shared" si="1801"/>
        <v>2500</v>
      </c>
      <c r="X4115" s="78">
        <f t="shared" si="1802"/>
        <v>0</v>
      </c>
      <c r="Y4115" s="44" cm="1">
        <f t="array" ref="Y4115">_xlfn.IFNA(_xlfn.IFS(AND(Q4115&gt;=2000, Q4115&lt;3000), 10000, AND(Q4115&gt;=3000, Q4115&lt;4000), 15000, AND(Q4115&gt;=4000, Q4115&lt;5000), 20000, AND(Q4115&gt;=5000), 25000),0)</f>
        <v>0</v>
      </c>
      <c r="Z4115" s="91">
        <f t="shared" si="1803"/>
        <v>300</v>
      </c>
      <c r="AA4115" s="44">
        <f t="shared" si="1804"/>
        <v>0</v>
      </c>
      <c r="AB4115" s="44"/>
      <c r="AC4115" s="44"/>
      <c r="AD4115" s="44"/>
      <c r="AE4115" s="44">
        <f>VLOOKUP(O4115,정산업데이트!$A$6:$B$12,2,10)</f>
        <v>0</v>
      </c>
      <c r="AF4115" s="44"/>
      <c r="AG4115" s="79">
        <f t="shared" si="1805"/>
        <v>300</v>
      </c>
      <c r="AH4115" s="80">
        <f t="shared" si="1806"/>
        <v>2800</v>
      </c>
      <c r="AJ4115" s="35" t="s">
        <v>20467</v>
      </c>
      <c r="AK4115" s="35" t="s">
        <v>73</v>
      </c>
      <c r="AL4115" s="35" t="s">
        <v>20468</v>
      </c>
      <c r="AM4115" s="35" t="s">
        <v>23036</v>
      </c>
      <c r="AN4115" s="35" t="s">
        <v>277</v>
      </c>
      <c r="AO4115" s="35" t="s">
        <v>23037</v>
      </c>
      <c r="AP4115" s="35" t="s">
        <v>15815</v>
      </c>
      <c r="AQ4115" s="35" t="s">
        <v>122</v>
      </c>
      <c r="AR4115" s="35">
        <v>1</v>
      </c>
      <c r="AS4115" s="35">
        <v>1</v>
      </c>
      <c r="AT4115" s="35">
        <v>1E-3</v>
      </c>
      <c r="AU4115" s="35">
        <v>1</v>
      </c>
      <c r="AV4115" s="35" t="s">
        <v>8</v>
      </c>
      <c r="AW4115" s="35">
        <v>90</v>
      </c>
      <c r="AX4115" s="35" t="s">
        <v>68</v>
      </c>
      <c r="AY4115" s="35" t="s">
        <v>68</v>
      </c>
      <c r="AZ4115" s="35" t="s">
        <v>68</v>
      </c>
      <c r="BA4115" s="35" t="s">
        <v>68</v>
      </c>
      <c r="BB4115" s="35" t="s">
        <v>68</v>
      </c>
      <c r="BC4115" s="35" t="s">
        <v>132</v>
      </c>
      <c r="BD4115" s="35" t="s">
        <v>83</v>
      </c>
      <c r="BE4115" s="35" t="s">
        <v>84</v>
      </c>
      <c r="BF4115" s="35" t="s">
        <v>122</v>
      </c>
      <c r="BG4115" s="35" t="s">
        <v>69</v>
      </c>
      <c r="BH4115" s="35" t="s">
        <v>23038</v>
      </c>
      <c r="BI4115" s="35" t="s">
        <v>122</v>
      </c>
      <c r="BJ4115" s="35" t="s">
        <v>23039</v>
      </c>
      <c r="BK4115" s="35" t="s">
        <v>867</v>
      </c>
      <c r="BL4115" s="35" t="s">
        <v>122</v>
      </c>
      <c r="BM4115" s="35" t="s">
        <v>83</v>
      </c>
      <c r="BN4115" s="35" t="s">
        <v>70</v>
      </c>
      <c r="BO4115" s="35" t="s">
        <v>71</v>
      </c>
      <c r="BP4115" s="35" t="s">
        <v>122</v>
      </c>
      <c r="BQ4115" s="35" t="s">
        <v>163</v>
      </c>
    </row>
    <row r="4116" spans="1:69" x14ac:dyDescent="0.4">
      <c r="A4116" s="40" t="str">
        <f t="shared" si="1780"/>
        <v>2025-09-26</v>
      </c>
      <c r="B4116" s="40" t="str">
        <f t="shared" si="1781"/>
        <v>SYD</v>
      </c>
      <c r="C4116" s="39" t="str">
        <f t="shared" si="1782"/>
        <v>40644127020</v>
      </c>
      <c r="D4116" s="41" t="str">
        <f t="shared" si="1783"/>
        <v>PAU029774129</v>
      </c>
      <c r="E4116" s="41" t="str">
        <f t="shared" si="1784"/>
        <v>596421510863</v>
      </c>
      <c r="F4116" s="39" t="str">
        <f t="shared" si="1785"/>
        <v>2254252</v>
      </c>
      <c r="G4116" s="39" t="str">
        <f t="shared" si="1786"/>
        <v>WISE EXPRESS(AUSTRAPHARM)</v>
      </c>
      <c r="H4116" s="41" t="str">
        <f t="shared" si="1787"/>
        <v>권다이</v>
      </c>
      <c r="I4116" s="39" t="str">
        <f t="shared" si="1788"/>
        <v>02030</v>
      </c>
      <c r="J4116" s="52" t="str">
        <f t="shared" si="1789"/>
        <v/>
      </c>
      <c r="K4116" s="75">
        <f t="shared" si="1790"/>
        <v>1</v>
      </c>
      <c r="L4116" s="76">
        <f t="shared" si="1791"/>
        <v>1</v>
      </c>
      <c r="M4116" s="76">
        <f t="shared" si="1792"/>
        <v>1E-3</v>
      </c>
      <c r="N4116" s="76">
        <f t="shared" si="1793"/>
        <v>1</v>
      </c>
      <c r="O4116" s="42">
        <f t="shared" si="1794"/>
        <v>1</v>
      </c>
      <c r="P4116" s="39" t="str">
        <f t="shared" si="1795"/>
        <v>목록(Manifest)</v>
      </c>
      <c r="Q4116" s="72">
        <f t="shared" si="1796"/>
        <v>60</v>
      </c>
      <c r="R4116" s="43" t="str">
        <f t="shared" si="1797"/>
        <v>5X033</v>
      </c>
      <c r="S4116" s="82" t="str">
        <f t="shared" si="1798"/>
        <v/>
      </c>
      <c r="T4116" s="40">
        <f t="shared" si="1799"/>
        <v>45926</v>
      </c>
      <c r="U4116" s="44">
        <v>2500</v>
      </c>
      <c r="V4116" s="44">
        <f t="shared" si="1800"/>
        <v>0</v>
      </c>
      <c r="W4116" s="77">
        <f t="shared" si="1801"/>
        <v>2500</v>
      </c>
      <c r="X4116" s="78">
        <f t="shared" si="1802"/>
        <v>0</v>
      </c>
      <c r="Y4116" s="44" cm="1">
        <f t="array" ref="Y4116">_xlfn.IFNA(_xlfn.IFS(AND(Q4116&gt;=2000, Q4116&lt;3000), 10000, AND(Q4116&gt;=3000, Q4116&lt;4000), 15000, AND(Q4116&gt;=4000, Q4116&lt;5000), 20000, AND(Q4116&gt;=5000), 25000),0)</f>
        <v>0</v>
      </c>
      <c r="Z4116" s="91">
        <f t="shared" si="1803"/>
        <v>0</v>
      </c>
      <c r="AA4116" s="44">
        <f t="shared" si="1804"/>
        <v>0</v>
      </c>
      <c r="AB4116" s="44"/>
      <c r="AC4116" s="44"/>
      <c r="AD4116" s="44"/>
      <c r="AE4116" s="44">
        <f>VLOOKUP(O4116,정산업데이트!$A$6:$B$12,2,10)</f>
        <v>0</v>
      </c>
      <c r="AF4116" s="44"/>
      <c r="AG4116" s="79">
        <f t="shared" si="1805"/>
        <v>0</v>
      </c>
      <c r="AH4116" s="80">
        <f t="shared" si="1806"/>
        <v>2500</v>
      </c>
      <c r="AJ4116" s="35" t="s">
        <v>20467</v>
      </c>
      <c r="AK4116" s="35" t="s">
        <v>73</v>
      </c>
      <c r="AL4116" s="35" t="s">
        <v>20468</v>
      </c>
      <c r="AM4116" s="35" t="s">
        <v>23040</v>
      </c>
      <c r="AN4116" s="35" t="s">
        <v>23041</v>
      </c>
      <c r="AO4116" s="35" t="s">
        <v>23042</v>
      </c>
      <c r="AP4116" s="35" t="s">
        <v>23043</v>
      </c>
      <c r="AQ4116" s="35" t="s">
        <v>122</v>
      </c>
      <c r="AR4116" s="35">
        <v>1</v>
      </c>
      <c r="AS4116" s="35">
        <v>1</v>
      </c>
      <c r="AT4116" s="35">
        <v>1E-3</v>
      </c>
      <c r="AU4116" s="35">
        <v>1</v>
      </c>
      <c r="AV4116" s="35" t="s">
        <v>7</v>
      </c>
      <c r="AW4116" s="35">
        <v>60</v>
      </c>
      <c r="AX4116" s="35" t="s">
        <v>68</v>
      </c>
      <c r="AY4116" s="35" t="s">
        <v>68</v>
      </c>
      <c r="AZ4116" s="35" t="s">
        <v>68</v>
      </c>
      <c r="BA4116" s="35" t="s">
        <v>68</v>
      </c>
      <c r="BB4116" s="35" t="s">
        <v>68</v>
      </c>
      <c r="BC4116" s="35" t="s">
        <v>132</v>
      </c>
      <c r="BD4116" s="35" t="s">
        <v>83</v>
      </c>
      <c r="BE4116" s="35" t="s">
        <v>84</v>
      </c>
      <c r="BF4116" s="35" t="s">
        <v>122</v>
      </c>
      <c r="BG4116" s="35" t="s">
        <v>69</v>
      </c>
      <c r="BH4116" s="35" t="s">
        <v>23044</v>
      </c>
      <c r="BI4116" s="35" t="s">
        <v>122</v>
      </c>
      <c r="BJ4116" s="35" t="s">
        <v>23045</v>
      </c>
      <c r="BK4116" s="35" t="s">
        <v>867</v>
      </c>
      <c r="BL4116" s="35" t="s">
        <v>122</v>
      </c>
      <c r="BM4116" s="35" t="s">
        <v>83</v>
      </c>
      <c r="BN4116" s="35" t="s">
        <v>70</v>
      </c>
      <c r="BO4116" s="35" t="s">
        <v>71</v>
      </c>
      <c r="BP4116" s="35" t="s">
        <v>122</v>
      </c>
      <c r="BQ4116" s="35" t="s">
        <v>163</v>
      </c>
    </row>
    <row r="4117" spans="1:69" x14ac:dyDescent="0.4">
      <c r="A4117" s="40" t="str">
        <f t="shared" si="1780"/>
        <v>2025-09-26</v>
      </c>
      <c r="B4117" s="40" t="str">
        <f t="shared" si="1781"/>
        <v>SYD</v>
      </c>
      <c r="C4117" s="39" t="str">
        <f t="shared" si="1782"/>
        <v>40644127020</v>
      </c>
      <c r="D4117" s="41" t="str">
        <f t="shared" si="1783"/>
        <v>PAU029774128</v>
      </c>
      <c r="E4117" s="41" t="str">
        <f t="shared" si="1784"/>
        <v>596421510874</v>
      </c>
      <c r="F4117" s="39" t="str">
        <f t="shared" si="1785"/>
        <v>2254252</v>
      </c>
      <c r="G4117" s="39" t="str">
        <f t="shared" si="1786"/>
        <v>WISE EXPRESS(AUSTRAPHARM)</v>
      </c>
      <c r="H4117" s="41" t="str">
        <f t="shared" si="1787"/>
        <v>허서윤</v>
      </c>
      <c r="I4117" s="39" t="str">
        <f t="shared" si="1788"/>
        <v>06599</v>
      </c>
      <c r="J4117" s="52" t="str">
        <f t="shared" si="1789"/>
        <v/>
      </c>
      <c r="K4117" s="75">
        <f t="shared" si="1790"/>
        <v>1</v>
      </c>
      <c r="L4117" s="76">
        <f t="shared" si="1791"/>
        <v>2</v>
      </c>
      <c r="M4117" s="76">
        <f t="shared" si="1792"/>
        <v>1E-3</v>
      </c>
      <c r="N4117" s="76">
        <f t="shared" si="1793"/>
        <v>2</v>
      </c>
      <c r="O4117" s="42">
        <f t="shared" si="1794"/>
        <v>2</v>
      </c>
      <c r="P4117" s="39" t="str">
        <f t="shared" si="1795"/>
        <v>일반(목록배제,Normal-Manifest Exception)</v>
      </c>
      <c r="Q4117" s="72">
        <f t="shared" si="1796"/>
        <v>90</v>
      </c>
      <c r="R4117" s="43" t="str">
        <f t="shared" si="1797"/>
        <v>5X033</v>
      </c>
      <c r="S4117" s="82" t="str">
        <f t="shared" si="1798"/>
        <v/>
      </c>
      <c r="T4117" s="40">
        <f t="shared" si="1799"/>
        <v>45926</v>
      </c>
      <c r="U4117" s="44">
        <v>2500</v>
      </c>
      <c r="V4117" s="44">
        <f t="shared" si="1800"/>
        <v>0</v>
      </c>
      <c r="W4117" s="77">
        <f t="shared" si="1801"/>
        <v>2500</v>
      </c>
      <c r="X4117" s="78">
        <f t="shared" si="1802"/>
        <v>0</v>
      </c>
      <c r="Y4117" s="44" cm="1">
        <f t="array" ref="Y4117">_xlfn.IFNA(_xlfn.IFS(AND(Q4117&gt;=2000, Q4117&lt;3000), 10000, AND(Q4117&gt;=3000, Q4117&lt;4000), 15000, AND(Q4117&gt;=4000, Q4117&lt;5000), 20000, AND(Q4117&gt;=5000), 25000),0)</f>
        <v>0</v>
      </c>
      <c r="Z4117" s="91">
        <f t="shared" si="1803"/>
        <v>300</v>
      </c>
      <c r="AA4117" s="44">
        <f t="shared" si="1804"/>
        <v>0</v>
      </c>
      <c r="AB4117" s="44"/>
      <c r="AC4117" s="44"/>
      <c r="AD4117" s="44"/>
      <c r="AE4117" s="44">
        <f>VLOOKUP(O4117,정산업데이트!$A$6:$B$12,2,10)</f>
        <v>0</v>
      </c>
      <c r="AF4117" s="44"/>
      <c r="AG4117" s="79">
        <f t="shared" si="1805"/>
        <v>300</v>
      </c>
      <c r="AH4117" s="80">
        <f t="shared" si="1806"/>
        <v>2800</v>
      </c>
      <c r="AJ4117" s="35" t="s">
        <v>20467</v>
      </c>
      <c r="AK4117" s="35" t="s">
        <v>73</v>
      </c>
      <c r="AL4117" s="35" t="s">
        <v>20468</v>
      </c>
      <c r="AM4117" s="35" t="s">
        <v>23046</v>
      </c>
      <c r="AN4117" s="35" t="s">
        <v>23047</v>
      </c>
      <c r="AO4117" s="35" t="s">
        <v>23048</v>
      </c>
      <c r="AP4117" s="35" t="s">
        <v>1496</v>
      </c>
      <c r="AQ4117" s="35" t="s">
        <v>122</v>
      </c>
      <c r="AR4117" s="35">
        <v>1</v>
      </c>
      <c r="AS4117" s="35">
        <v>2</v>
      </c>
      <c r="AT4117" s="35">
        <v>1E-3</v>
      </c>
      <c r="AU4117" s="35">
        <v>2</v>
      </c>
      <c r="AV4117" s="35" t="s">
        <v>8</v>
      </c>
      <c r="AW4117" s="35">
        <v>90</v>
      </c>
      <c r="AX4117" s="35" t="s">
        <v>68</v>
      </c>
      <c r="AY4117" s="35" t="s">
        <v>68</v>
      </c>
      <c r="AZ4117" s="35" t="s">
        <v>68</v>
      </c>
      <c r="BA4117" s="35" t="s">
        <v>68</v>
      </c>
      <c r="BB4117" s="35" t="s">
        <v>68</v>
      </c>
      <c r="BC4117" s="35" t="s">
        <v>132</v>
      </c>
      <c r="BD4117" s="35" t="s">
        <v>83</v>
      </c>
      <c r="BE4117" s="35" t="s">
        <v>84</v>
      </c>
      <c r="BF4117" s="35" t="s">
        <v>122</v>
      </c>
      <c r="BG4117" s="35" t="s">
        <v>69</v>
      </c>
      <c r="BH4117" s="35" t="s">
        <v>23049</v>
      </c>
      <c r="BI4117" s="35" t="s">
        <v>122</v>
      </c>
      <c r="BJ4117" s="35" t="s">
        <v>23050</v>
      </c>
      <c r="BK4117" s="35" t="s">
        <v>867</v>
      </c>
      <c r="BL4117" s="35" t="s">
        <v>122</v>
      </c>
      <c r="BM4117" s="35" t="s">
        <v>83</v>
      </c>
      <c r="BN4117" s="35" t="s">
        <v>70</v>
      </c>
      <c r="BO4117" s="35" t="s">
        <v>71</v>
      </c>
      <c r="BP4117" s="35" t="s">
        <v>122</v>
      </c>
      <c r="BQ4117" s="35" t="s">
        <v>163</v>
      </c>
    </row>
    <row r="4118" spans="1:69" x14ac:dyDescent="0.4">
      <c r="A4118" s="40" t="str">
        <f t="shared" si="1780"/>
        <v>2025-09-26</v>
      </c>
      <c r="B4118" s="40" t="str">
        <f t="shared" si="1781"/>
        <v>SYD</v>
      </c>
      <c r="C4118" s="39" t="str">
        <f t="shared" si="1782"/>
        <v>40644127020</v>
      </c>
      <c r="D4118" s="41" t="str">
        <f t="shared" si="1783"/>
        <v>PKR253718563</v>
      </c>
      <c r="E4118" s="41" t="str">
        <f t="shared" si="1784"/>
        <v>596421509216</v>
      </c>
      <c r="F4118" s="39" t="str">
        <f t="shared" si="1785"/>
        <v>2254234</v>
      </c>
      <c r="G4118" s="39" t="str">
        <f t="shared" si="1786"/>
        <v>WISE EXPRESS(HOJUDIRECT)</v>
      </c>
      <c r="H4118" s="41" t="str">
        <f t="shared" si="1787"/>
        <v>오수현</v>
      </c>
      <c r="I4118" s="39" t="str">
        <f t="shared" si="1788"/>
        <v>30146</v>
      </c>
      <c r="J4118" s="52" t="str">
        <f t="shared" si="1789"/>
        <v/>
      </c>
      <c r="K4118" s="75">
        <f t="shared" si="1790"/>
        <v>1</v>
      </c>
      <c r="L4118" s="76">
        <f t="shared" si="1791"/>
        <v>3</v>
      </c>
      <c r="M4118" s="76">
        <f t="shared" si="1792"/>
        <v>1E-3</v>
      </c>
      <c r="N4118" s="76">
        <f t="shared" si="1793"/>
        <v>3</v>
      </c>
      <c r="O4118" s="42">
        <f t="shared" si="1794"/>
        <v>3</v>
      </c>
      <c r="P4118" s="39" t="str">
        <f t="shared" si="1795"/>
        <v>일반(목록배제,Normal-Manifest Exception)</v>
      </c>
      <c r="Q4118" s="72">
        <f t="shared" si="1796"/>
        <v>42</v>
      </c>
      <c r="R4118" s="43" t="str">
        <f t="shared" si="1797"/>
        <v>5X033</v>
      </c>
      <c r="S4118" s="82" t="str">
        <f t="shared" si="1798"/>
        <v/>
      </c>
      <c r="T4118" s="40">
        <f t="shared" si="1799"/>
        <v>45926</v>
      </c>
      <c r="U4118" s="44">
        <v>2500</v>
      </c>
      <c r="V4118" s="44">
        <f t="shared" si="1800"/>
        <v>0</v>
      </c>
      <c r="W4118" s="77">
        <f t="shared" si="1801"/>
        <v>2500</v>
      </c>
      <c r="X4118" s="78">
        <f t="shared" si="1802"/>
        <v>0</v>
      </c>
      <c r="Y4118" s="44" cm="1">
        <f t="array" ref="Y4118">_xlfn.IFNA(_xlfn.IFS(AND(Q4118&gt;=2000, Q4118&lt;3000), 10000, AND(Q4118&gt;=3000, Q4118&lt;4000), 15000, AND(Q4118&gt;=4000, Q4118&lt;5000), 20000, AND(Q4118&gt;=5000), 25000),0)</f>
        <v>0</v>
      </c>
      <c r="Z4118" s="91">
        <f t="shared" si="1803"/>
        <v>300</v>
      </c>
      <c r="AA4118" s="44">
        <f t="shared" si="1804"/>
        <v>0</v>
      </c>
      <c r="AB4118" s="44"/>
      <c r="AC4118" s="44"/>
      <c r="AD4118" s="44"/>
      <c r="AE4118" s="44">
        <f>VLOOKUP(O4118,정산업데이트!$A$6:$B$12,2,10)</f>
        <v>0</v>
      </c>
      <c r="AF4118" s="44"/>
      <c r="AG4118" s="79">
        <f t="shared" si="1805"/>
        <v>300</v>
      </c>
      <c r="AH4118" s="80">
        <f t="shared" si="1806"/>
        <v>2800</v>
      </c>
      <c r="AJ4118" s="35" t="s">
        <v>20467</v>
      </c>
      <c r="AK4118" s="35" t="s">
        <v>73</v>
      </c>
      <c r="AL4118" s="35" t="s">
        <v>20468</v>
      </c>
      <c r="AM4118" s="35" t="s">
        <v>23051</v>
      </c>
      <c r="AN4118" s="35" t="s">
        <v>23052</v>
      </c>
      <c r="AO4118" s="35" t="s">
        <v>23053</v>
      </c>
      <c r="AP4118" s="35" t="s">
        <v>853</v>
      </c>
      <c r="AQ4118" s="35" t="s">
        <v>122</v>
      </c>
      <c r="AR4118" s="35">
        <v>1</v>
      </c>
      <c r="AS4118" s="35">
        <v>3</v>
      </c>
      <c r="AT4118" s="35">
        <v>1E-3</v>
      </c>
      <c r="AU4118" s="35">
        <v>3</v>
      </c>
      <c r="AV4118" s="35" t="s">
        <v>8</v>
      </c>
      <c r="AW4118" s="35">
        <v>42</v>
      </c>
      <c r="AX4118" s="35" t="s">
        <v>68</v>
      </c>
      <c r="AY4118" s="35" t="s">
        <v>68</v>
      </c>
      <c r="AZ4118" s="35" t="s">
        <v>68</v>
      </c>
      <c r="BA4118" s="35" t="s">
        <v>68</v>
      </c>
      <c r="BB4118" s="35" t="s">
        <v>68</v>
      </c>
      <c r="BC4118" s="35" t="s">
        <v>135</v>
      </c>
      <c r="BD4118" s="35" t="s">
        <v>104</v>
      </c>
      <c r="BE4118" s="35" t="s">
        <v>105</v>
      </c>
      <c r="BF4118" s="35" t="s">
        <v>122</v>
      </c>
      <c r="BG4118" s="35" t="s">
        <v>69</v>
      </c>
      <c r="BH4118" s="35" t="s">
        <v>23054</v>
      </c>
      <c r="BI4118" s="35" t="s">
        <v>122</v>
      </c>
      <c r="BJ4118" s="35" t="s">
        <v>23055</v>
      </c>
      <c r="BK4118" s="35" t="s">
        <v>867</v>
      </c>
      <c r="BL4118" s="35" t="s">
        <v>122</v>
      </c>
      <c r="BM4118" s="35" t="s">
        <v>104</v>
      </c>
      <c r="BN4118" s="35" t="s">
        <v>70</v>
      </c>
      <c r="BO4118" s="35" t="s">
        <v>71</v>
      </c>
      <c r="BP4118" s="35" t="s">
        <v>122</v>
      </c>
      <c r="BQ4118" s="35" t="s">
        <v>163</v>
      </c>
    </row>
    <row r="4119" spans="1:69" x14ac:dyDescent="0.4">
      <c r="A4119" s="40" t="str">
        <f t="shared" si="1780"/>
        <v>2025-09-26</v>
      </c>
      <c r="B4119" s="40" t="str">
        <f t="shared" si="1781"/>
        <v>SYD</v>
      </c>
      <c r="C4119" s="39" t="str">
        <f t="shared" si="1782"/>
        <v>40644127020</v>
      </c>
      <c r="D4119" s="41" t="str">
        <f t="shared" si="1783"/>
        <v>PKR253718564</v>
      </c>
      <c r="E4119" s="41" t="str">
        <f t="shared" si="1784"/>
        <v>596421509220</v>
      </c>
      <c r="F4119" s="39" t="str">
        <f t="shared" si="1785"/>
        <v>2254234</v>
      </c>
      <c r="G4119" s="39" t="str">
        <f t="shared" si="1786"/>
        <v>WISE EXPRESS(HOJUDIRECT)</v>
      </c>
      <c r="H4119" s="41" t="str">
        <f t="shared" si="1787"/>
        <v>박재연</v>
      </c>
      <c r="I4119" s="39" t="str">
        <f t="shared" si="1788"/>
        <v>06330</v>
      </c>
      <c r="J4119" s="52" t="str">
        <f t="shared" si="1789"/>
        <v/>
      </c>
      <c r="K4119" s="75">
        <f t="shared" si="1790"/>
        <v>1</v>
      </c>
      <c r="L4119" s="76">
        <f t="shared" si="1791"/>
        <v>2.5</v>
      </c>
      <c r="M4119" s="76">
        <f t="shared" si="1792"/>
        <v>1E-3</v>
      </c>
      <c r="N4119" s="76">
        <f t="shared" si="1793"/>
        <v>2.5</v>
      </c>
      <c r="O4119" s="42">
        <f t="shared" si="1794"/>
        <v>2.5</v>
      </c>
      <c r="P4119" s="39" t="str">
        <f t="shared" si="1795"/>
        <v>일반(목록배제,Normal-Manifest Exception)</v>
      </c>
      <c r="Q4119" s="72">
        <f t="shared" si="1796"/>
        <v>35</v>
      </c>
      <c r="R4119" s="43" t="str">
        <f t="shared" si="1797"/>
        <v>5X033</v>
      </c>
      <c r="S4119" s="82" t="str">
        <f t="shared" si="1798"/>
        <v/>
      </c>
      <c r="T4119" s="40">
        <f t="shared" si="1799"/>
        <v>45926</v>
      </c>
      <c r="U4119" s="44">
        <v>2500</v>
      </c>
      <c r="V4119" s="44">
        <f t="shared" si="1800"/>
        <v>0</v>
      </c>
      <c r="W4119" s="77">
        <f t="shared" si="1801"/>
        <v>2500</v>
      </c>
      <c r="X4119" s="78">
        <f t="shared" si="1802"/>
        <v>0</v>
      </c>
      <c r="Y4119" s="44" cm="1">
        <f t="array" ref="Y4119">_xlfn.IFNA(_xlfn.IFS(AND(Q4119&gt;=2000, Q4119&lt;3000), 10000, AND(Q4119&gt;=3000, Q4119&lt;4000), 15000, AND(Q4119&gt;=4000, Q4119&lt;5000), 20000, AND(Q4119&gt;=5000), 25000),0)</f>
        <v>0</v>
      </c>
      <c r="Z4119" s="91">
        <f t="shared" si="1803"/>
        <v>300</v>
      </c>
      <c r="AA4119" s="44">
        <f t="shared" si="1804"/>
        <v>0</v>
      </c>
      <c r="AB4119" s="44"/>
      <c r="AC4119" s="44"/>
      <c r="AD4119" s="44"/>
      <c r="AE4119" s="44">
        <f>VLOOKUP(O4119,정산업데이트!$A$6:$B$12,2,10)</f>
        <v>0</v>
      </c>
      <c r="AF4119" s="44"/>
      <c r="AG4119" s="79">
        <f t="shared" si="1805"/>
        <v>300</v>
      </c>
      <c r="AH4119" s="80">
        <f t="shared" si="1806"/>
        <v>2800</v>
      </c>
      <c r="AJ4119" s="35" t="s">
        <v>20467</v>
      </c>
      <c r="AK4119" s="35" t="s">
        <v>73</v>
      </c>
      <c r="AL4119" s="35" t="s">
        <v>20468</v>
      </c>
      <c r="AM4119" s="35" t="s">
        <v>23056</v>
      </c>
      <c r="AN4119" s="35" t="s">
        <v>5993</v>
      </c>
      <c r="AO4119" s="35" t="s">
        <v>23057</v>
      </c>
      <c r="AP4119" s="35" t="s">
        <v>648</v>
      </c>
      <c r="AQ4119" s="35" t="s">
        <v>122</v>
      </c>
      <c r="AR4119" s="35">
        <v>1</v>
      </c>
      <c r="AS4119" s="35">
        <v>2.5</v>
      </c>
      <c r="AT4119" s="35">
        <v>1E-3</v>
      </c>
      <c r="AU4119" s="35">
        <v>2.5</v>
      </c>
      <c r="AV4119" s="35" t="s">
        <v>8</v>
      </c>
      <c r="AW4119" s="35">
        <v>35</v>
      </c>
      <c r="AX4119" s="35" t="s">
        <v>68</v>
      </c>
      <c r="AY4119" s="35" t="s">
        <v>68</v>
      </c>
      <c r="AZ4119" s="35" t="s">
        <v>68</v>
      </c>
      <c r="BA4119" s="35" t="s">
        <v>68</v>
      </c>
      <c r="BB4119" s="35" t="s">
        <v>68</v>
      </c>
      <c r="BC4119" s="35" t="s">
        <v>135</v>
      </c>
      <c r="BD4119" s="35" t="s">
        <v>104</v>
      </c>
      <c r="BE4119" s="35" t="s">
        <v>105</v>
      </c>
      <c r="BF4119" s="35" t="s">
        <v>122</v>
      </c>
      <c r="BG4119" s="35" t="s">
        <v>69</v>
      </c>
      <c r="BH4119" s="35" t="s">
        <v>23058</v>
      </c>
      <c r="BI4119" s="35" t="s">
        <v>122</v>
      </c>
      <c r="BJ4119" s="35" t="s">
        <v>23059</v>
      </c>
      <c r="BK4119" s="35" t="s">
        <v>867</v>
      </c>
      <c r="BL4119" s="35" t="s">
        <v>122</v>
      </c>
      <c r="BM4119" s="35" t="s">
        <v>104</v>
      </c>
      <c r="BN4119" s="35" t="s">
        <v>70</v>
      </c>
      <c r="BO4119" s="35" t="s">
        <v>71</v>
      </c>
      <c r="BP4119" s="35" t="s">
        <v>122</v>
      </c>
      <c r="BQ4119" s="35" t="s">
        <v>163</v>
      </c>
    </row>
    <row r="4120" spans="1:69" x14ac:dyDescent="0.4">
      <c r="A4120" s="40" t="str">
        <f t="shared" si="1780"/>
        <v>2025-09-26</v>
      </c>
      <c r="B4120" s="40" t="str">
        <f t="shared" si="1781"/>
        <v>SYD</v>
      </c>
      <c r="C4120" s="39" t="str">
        <f t="shared" si="1782"/>
        <v>40644127020</v>
      </c>
      <c r="D4120" s="41" t="str">
        <f t="shared" si="1783"/>
        <v>PKR253701076</v>
      </c>
      <c r="E4120" s="41" t="str">
        <f t="shared" si="1784"/>
        <v>596421503034</v>
      </c>
      <c r="F4120" s="39" t="str">
        <f t="shared" si="1785"/>
        <v>2256683</v>
      </c>
      <c r="G4120" s="39" t="str">
        <f t="shared" si="1786"/>
        <v>WISE EXPRESS LOGISTICS(PANGZIMOM)</v>
      </c>
      <c r="H4120" s="41" t="str">
        <f t="shared" si="1787"/>
        <v>김만철</v>
      </c>
      <c r="I4120" s="39" t="str">
        <f t="shared" si="1788"/>
        <v>38409</v>
      </c>
      <c r="J4120" s="52" t="str">
        <f t="shared" si="1789"/>
        <v/>
      </c>
      <c r="K4120" s="75">
        <f t="shared" si="1790"/>
        <v>1</v>
      </c>
      <c r="L4120" s="76">
        <f t="shared" si="1791"/>
        <v>1.5</v>
      </c>
      <c r="M4120" s="76">
        <f t="shared" si="1792"/>
        <v>1E-3</v>
      </c>
      <c r="N4120" s="76">
        <f t="shared" si="1793"/>
        <v>1.5</v>
      </c>
      <c r="O4120" s="42">
        <f t="shared" si="1794"/>
        <v>1.5</v>
      </c>
      <c r="P4120" s="39" t="str">
        <f t="shared" si="1795"/>
        <v>목록(Manifest)</v>
      </c>
      <c r="Q4120" s="72">
        <f t="shared" si="1796"/>
        <v>50</v>
      </c>
      <c r="R4120" s="43" t="str">
        <f t="shared" si="1797"/>
        <v>5X033</v>
      </c>
      <c r="S4120" s="82" t="str">
        <f t="shared" si="1798"/>
        <v/>
      </c>
      <c r="T4120" s="40">
        <f t="shared" si="1799"/>
        <v>45926</v>
      </c>
      <c r="U4120" s="44">
        <v>2500</v>
      </c>
      <c r="V4120" s="44">
        <f t="shared" si="1800"/>
        <v>0</v>
      </c>
      <c r="W4120" s="77">
        <f t="shared" si="1801"/>
        <v>2500</v>
      </c>
      <c r="X4120" s="78">
        <f t="shared" si="1802"/>
        <v>0</v>
      </c>
      <c r="Y4120" s="44" cm="1">
        <f t="array" ref="Y4120">_xlfn.IFNA(_xlfn.IFS(AND(Q4120&gt;=2000, Q4120&lt;3000), 10000, AND(Q4120&gt;=3000, Q4120&lt;4000), 15000, AND(Q4120&gt;=4000, Q4120&lt;5000), 20000, AND(Q4120&gt;=5000), 25000),0)</f>
        <v>0</v>
      </c>
      <c r="Z4120" s="91">
        <f t="shared" si="1803"/>
        <v>0</v>
      </c>
      <c r="AA4120" s="44">
        <f t="shared" si="1804"/>
        <v>0</v>
      </c>
      <c r="AB4120" s="44"/>
      <c r="AC4120" s="44"/>
      <c r="AD4120" s="44"/>
      <c r="AE4120" s="44">
        <f>VLOOKUP(O4120,정산업데이트!$A$6:$B$12,2,10)</f>
        <v>0</v>
      </c>
      <c r="AF4120" s="44"/>
      <c r="AG4120" s="79">
        <f t="shared" si="1805"/>
        <v>0</v>
      </c>
      <c r="AH4120" s="80">
        <f t="shared" si="1806"/>
        <v>2500</v>
      </c>
      <c r="AJ4120" s="35" t="s">
        <v>20467</v>
      </c>
      <c r="AK4120" s="35" t="s">
        <v>73</v>
      </c>
      <c r="AL4120" s="35" t="s">
        <v>20468</v>
      </c>
      <c r="AM4120" s="35" t="s">
        <v>23060</v>
      </c>
      <c r="AN4120" s="35" t="s">
        <v>23061</v>
      </c>
      <c r="AO4120" s="35" t="s">
        <v>23062</v>
      </c>
      <c r="AP4120" s="35" t="s">
        <v>14881</v>
      </c>
      <c r="AQ4120" s="35" t="s">
        <v>122</v>
      </c>
      <c r="AR4120" s="35">
        <v>1</v>
      </c>
      <c r="AS4120" s="35">
        <v>1.5</v>
      </c>
      <c r="AT4120" s="35">
        <v>1E-3</v>
      </c>
      <c r="AU4120" s="35">
        <v>1.5</v>
      </c>
      <c r="AV4120" s="35" t="s">
        <v>7</v>
      </c>
      <c r="AW4120" s="35">
        <v>50</v>
      </c>
      <c r="AX4120" s="35" t="s">
        <v>68</v>
      </c>
      <c r="AY4120" s="35" t="s">
        <v>68</v>
      </c>
      <c r="AZ4120" s="35" t="s">
        <v>68</v>
      </c>
      <c r="BA4120" s="35" t="s">
        <v>68</v>
      </c>
      <c r="BB4120" s="35" t="s">
        <v>68</v>
      </c>
      <c r="BC4120" s="35" t="s">
        <v>441</v>
      </c>
      <c r="BD4120" s="35" t="s">
        <v>442</v>
      </c>
      <c r="BE4120" s="35" t="s">
        <v>443</v>
      </c>
      <c r="BF4120" s="35" t="s">
        <v>122</v>
      </c>
      <c r="BG4120" s="35" t="s">
        <v>69</v>
      </c>
      <c r="BH4120" s="35" t="s">
        <v>23063</v>
      </c>
      <c r="BI4120" s="35" t="s">
        <v>122</v>
      </c>
      <c r="BJ4120" s="35" t="s">
        <v>23064</v>
      </c>
      <c r="BK4120" s="35" t="s">
        <v>867</v>
      </c>
      <c r="BL4120" s="35" t="s">
        <v>122</v>
      </c>
      <c r="BM4120" s="35" t="s">
        <v>442</v>
      </c>
      <c r="BN4120" s="35" t="s">
        <v>70</v>
      </c>
      <c r="BO4120" s="35" t="s">
        <v>71</v>
      </c>
      <c r="BP4120" s="35" t="s">
        <v>122</v>
      </c>
      <c r="BQ4120" s="35" t="s">
        <v>163</v>
      </c>
    </row>
    <row r="4121" spans="1:69" x14ac:dyDescent="0.4">
      <c r="A4121" s="40" t="str">
        <f t="shared" si="1780"/>
        <v>2025-09-26</v>
      </c>
      <c r="B4121" s="40" t="str">
        <f t="shared" si="1781"/>
        <v>SYD</v>
      </c>
      <c r="C4121" s="39" t="str">
        <f t="shared" si="1782"/>
        <v>40644127020</v>
      </c>
      <c r="D4121" s="41" t="str">
        <f t="shared" si="1783"/>
        <v>PKR253701080</v>
      </c>
      <c r="E4121" s="41" t="str">
        <f t="shared" si="1784"/>
        <v>596421503071</v>
      </c>
      <c r="F4121" s="39" t="str">
        <f t="shared" si="1785"/>
        <v>2256683</v>
      </c>
      <c r="G4121" s="39" t="str">
        <f t="shared" si="1786"/>
        <v>WISE EXPRESS LOGISTICS(PANGZIMOM)</v>
      </c>
      <c r="H4121" s="41" t="str">
        <f t="shared" si="1787"/>
        <v>진정자</v>
      </c>
      <c r="I4121" s="39" t="str">
        <f t="shared" si="1788"/>
        <v>10814</v>
      </c>
      <c r="J4121" s="52" t="str">
        <f t="shared" si="1789"/>
        <v/>
      </c>
      <c r="K4121" s="75">
        <f t="shared" si="1790"/>
        <v>1</v>
      </c>
      <c r="L4121" s="76">
        <f t="shared" si="1791"/>
        <v>1</v>
      </c>
      <c r="M4121" s="76">
        <f t="shared" si="1792"/>
        <v>1E-3</v>
      </c>
      <c r="N4121" s="76">
        <f t="shared" si="1793"/>
        <v>1</v>
      </c>
      <c r="O4121" s="42">
        <f t="shared" si="1794"/>
        <v>1</v>
      </c>
      <c r="P4121" s="39" t="str">
        <f t="shared" si="1795"/>
        <v>일반(목록배제,Normal-Manifest Exception)</v>
      </c>
      <c r="Q4121" s="72">
        <f t="shared" si="1796"/>
        <v>32</v>
      </c>
      <c r="R4121" s="43" t="str">
        <f t="shared" si="1797"/>
        <v>5X033</v>
      </c>
      <c r="S4121" s="82" t="str">
        <f t="shared" si="1798"/>
        <v/>
      </c>
      <c r="T4121" s="40">
        <f t="shared" si="1799"/>
        <v>45926</v>
      </c>
      <c r="U4121" s="44">
        <v>2500</v>
      </c>
      <c r="V4121" s="44">
        <f t="shared" si="1800"/>
        <v>0</v>
      </c>
      <c r="W4121" s="77">
        <f t="shared" si="1801"/>
        <v>2500</v>
      </c>
      <c r="X4121" s="78">
        <f t="shared" si="1802"/>
        <v>0</v>
      </c>
      <c r="Y4121" s="44" cm="1">
        <f t="array" ref="Y4121">_xlfn.IFNA(_xlfn.IFS(AND(Q4121&gt;=2000, Q4121&lt;3000), 10000, AND(Q4121&gt;=3000, Q4121&lt;4000), 15000, AND(Q4121&gt;=4000, Q4121&lt;5000), 20000, AND(Q4121&gt;=5000), 25000),0)</f>
        <v>0</v>
      </c>
      <c r="Z4121" s="91">
        <f t="shared" si="1803"/>
        <v>300</v>
      </c>
      <c r="AA4121" s="44">
        <f t="shared" si="1804"/>
        <v>0</v>
      </c>
      <c r="AB4121" s="44"/>
      <c r="AC4121" s="44"/>
      <c r="AD4121" s="44"/>
      <c r="AE4121" s="44">
        <f>VLOOKUP(O4121,정산업데이트!$A$6:$B$12,2,10)</f>
        <v>0</v>
      </c>
      <c r="AF4121" s="44"/>
      <c r="AG4121" s="79">
        <f t="shared" si="1805"/>
        <v>300</v>
      </c>
      <c r="AH4121" s="80">
        <f t="shared" si="1806"/>
        <v>2800</v>
      </c>
      <c r="AJ4121" s="35" t="s">
        <v>20467</v>
      </c>
      <c r="AK4121" s="35" t="s">
        <v>73</v>
      </c>
      <c r="AL4121" s="35" t="s">
        <v>20468</v>
      </c>
      <c r="AM4121" s="35" t="s">
        <v>23065</v>
      </c>
      <c r="AN4121" s="35" t="s">
        <v>23066</v>
      </c>
      <c r="AO4121" s="35" t="s">
        <v>23067</v>
      </c>
      <c r="AP4121" s="35" t="s">
        <v>23068</v>
      </c>
      <c r="AQ4121" s="35" t="s">
        <v>122</v>
      </c>
      <c r="AR4121" s="35">
        <v>1</v>
      </c>
      <c r="AS4121" s="35">
        <v>1</v>
      </c>
      <c r="AT4121" s="35">
        <v>1E-3</v>
      </c>
      <c r="AU4121" s="35">
        <v>1</v>
      </c>
      <c r="AV4121" s="35" t="s">
        <v>8</v>
      </c>
      <c r="AW4121" s="35">
        <v>32</v>
      </c>
      <c r="AX4121" s="35" t="s">
        <v>68</v>
      </c>
      <c r="AY4121" s="35" t="s">
        <v>68</v>
      </c>
      <c r="AZ4121" s="35" t="s">
        <v>68</v>
      </c>
      <c r="BA4121" s="35" t="s">
        <v>68</v>
      </c>
      <c r="BB4121" s="35" t="s">
        <v>68</v>
      </c>
      <c r="BC4121" s="35" t="s">
        <v>441</v>
      </c>
      <c r="BD4121" s="35" t="s">
        <v>442</v>
      </c>
      <c r="BE4121" s="35" t="s">
        <v>443</v>
      </c>
      <c r="BF4121" s="35" t="s">
        <v>122</v>
      </c>
      <c r="BG4121" s="35" t="s">
        <v>69</v>
      </c>
      <c r="BH4121" s="35" t="s">
        <v>23069</v>
      </c>
      <c r="BI4121" s="35" t="s">
        <v>122</v>
      </c>
      <c r="BJ4121" s="35" t="s">
        <v>23070</v>
      </c>
      <c r="BK4121" s="35" t="s">
        <v>867</v>
      </c>
      <c r="BL4121" s="35" t="s">
        <v>122</v>
      </c>
      <c r="BM4121" s="35" t="s">
        <v>442</v>
      </c>
      <c r="BN4121" s="35" t="s">
        <v>70</v>
      </c>
      <c r="BO4121" s="35" t="s">
        <v>71</v>
      </c>
      <c r="BP4121" s="35" t="s">
        <v>122</v>
      </c>
      <c r="BQ4121" s="35" t="s">
        <v>163</v>
      </c>
    </row>
    <row r="4122" spans="1:69" x14ac:dyDescent="0.4">
      <c r="A4122" s="40" t="str">
        <f t="shared" si="1780"/>
        <v>2025-09-26</v>
      </c>
      <c r="B4122" s="40" t="str">
        <f t="shared" si="1781"/>
        <v>SYD</v>
      </c>
      <c r="C4122" s="39" t="str">
        <f t="shared" si="1782"/>
        <v>40644127020</v>
      </c>
      <c r="D4122" s="41" t="str">
        <f t="shared" si="1783"/>
        <v>PKR253724513</v>
      </c>
      <c r="E4122" s="41" t="str">
        <f t="shared" si="1784"/>
        <v>596421511246</v>
      </c>
      <c r="F4122" s="39" t="str">
        <f t="shared" si="1785"/>
        <v>2254244</v>
      </c>
      <c r="G4122" s="39" t="str">
        <f t="shared" si="1786"/>
        <v>WISE EXPRESS(ROSESCOLLECTABLE)</v>
      </c>
      <c r="H4122" s="41" t="str">
        <f t="shared" si="1787"/>
        <v>유주연</v>
      </c>
      <c r="I4122" s="39" t="str">
        <f t="shared" si="1788"/>
        <v>12616</v>
      </c>
      <c r="J4122" s="52" t="str">
        <f t="shared" si="1789"/>
        <v/>
      </c>
      <c r="K4122" s="75">
        <f t="shared" si="1790"/>
        <v>1</v>
      </c>
      <c r="L4122" s="76">
        <f t="shared" si="1791"/>
        <v>1</v>
      </c>
      <c r="M4122" s="76">
        <f t="shared" si="1792"/>
        <v>1E-3</v>
      </c>
      <c r="N4122" s="76">
        <f t="shared" si="1793"/>
        <v>1</v>
      </c>
      <c r="O4122" s="42">
        <f t="shared" si="1794"/>
        <v>1</v>
      </c>
      <c r="P4122" s="39" t="str">
        <f t="shared" si="1795"/>
        <v>목록(Manifest)</v>
      </c>
      <c r="Q4122" s="72">
        <f t="shared" si="1796"/>
        <v>45</v>
      </c>
      <c r="R4122" s="43" t="str">
        <f t="shared" si="1797"/>
        <v>5X033</v>
      </c>
      <c r="S4122" s="82" t="str">
        <f t="shared" si="1798"/>
        <v/>
      </c>
      <c r="T4122" s="40">
        <f t="shared" si="1799"/>
        <v>45926</v>
      </c>
      <c r="U4122" s="44">
        <v>2500</v>
      </c>
      <c r="V4122" s="44">
        <f t="shared" si="1800"/>
        <v>0</v>
      </c>
      <c r="W4122" s="77">
        <f t="shared" si="1801"/>
        <v>2500</v>
      </c>
      <c r="X4122" s="78">
        <f t="shared" si="1802"/>
        <v>0</v>
      </c>
      <c r="Y4122" s="44" cm="1">
        <f t="array" ref="Y4122">_xlfn.IFNA(_xlfn.IFS(AND(Q4122&gt;=2000, Q4122&lt;3000), 10000, AND(Q4122&gt;=3000, Q4122&lt;4000), 15000, AND(Q4122&gt;=4000, Q4122&lt;5000), 20000, AND(Q4122&gt;=5000), 25000),0)</f>
        <v>0</v>
      </c>
      <c r="Z4122" s="91">
        <f t="shared" si="1803"/>
        <v>0</v>
      </c>
      <c r="AA4122" s="44">
        <f t="shared" si="1804"/>
        <v>0</v>
      </c>
      <c r="AB4122" s="44"/>
      <c r="AC4122" s="44"/>
      <c r="AD4122" s="44"/>
      <c r="AE4122" s="44">
        <f>VLOOKUP(O4122,정산업데이트!$A$6:$B$12,2,10)</f>
        <v>0</v>
      </c>
      <c r="AF4122" s="44"/>
      <c r="AG4122" s="79">
        <f t="shared" si="1805"/>
        <v>0</v>
      </c>
      <c r="AH4122" s="80">
        <f t="shared" si="1806"/>
        <v>2500</v>
      </c>
      <c r="AJ4122" s="35" t="s">
        <v>20467</v>
      </c>
      <c r="AK4122" s="35" t="s">
        <v>73</v>
      </c>
      <c r="AL4122" s="35" t="s">
        <v>20468</v>
      </c>
      <c r="AM4122" s="35" t="s">
        <v>23071</v>
      </c>
      <c r="AN4122" s="35" t="s">
        <v>828</v>
      </c>
      <c r="AO4122" s="35" t="s">
        <v>829</v>
      </c>
      <c r="AP4122" s="35" t="s">
        <v>830</v>
      </c>
      <c r="AQ4122" s="35" t="s">
        <v>122</v>
      </c>
      <c r="AR4122" s="35">
        <v>1</v>
      </c>
      <c r="AS4122" s="35">
        <v>1</v>
      </c>
      <c r="AT4122" s="35">
        <v>1E-3</v>
      </c>
      <c r="AU4122" s="35">
        <v>1</v>
      </c>
      <c r="AV4122" s="35" t="s">
        <v>7</v>
      </c>
      <c r="AW4122" s="35">
        <v>45</v>
      </c>
      <c r="AX4122" s="35" t="s">
        <v>68</v>
      </c>
      <c r="AY4122" s="35" t="s">
        <v>68</v>
      </c>
      <c r="AZ4122" s="35" t="s">
        <v>68</v>
      </c>
      <c r="BA4122" s="35" t="s">
        <v>68</v>
      </c>
      <c r="BB4122" s="35" t="s">
        <v>68</v>
      </c>
      <c r="BC4122" s="35" t="s">
        <v>347</v>
      </c>
      <c r="BD4122" s="35" t="s">
        <v>348</v>
      </c>
      <c r="BE4122" s="35" t="s">
        <v>349</v>
      </c>
      <c r="BF4122" s="35" t="s">
        <v>122</v>
      </c>
      <c r="BG4122" s="35" t="s">
        <v>69</v>
      </c>
      <c r="BH4122" s="35" t="s">
        <v>23072</v>
      </c>
      <c r="BI4122" s="35" t="s">
        <v>122</v>
      </c>
      <c r="BJ4122" s="35" t="s">
        <v>23073</v>
      </c>
      <c r="BK4122" s="35" t="s">
        <v>867</v>
      </c>
      <c r="BL4122" s="35" t="s">
        <v>122</v>
      </c>
      <c r="BM4122" s="35" t="s">
        <v>348</v>
      </c>
      <c r="BN4122" s="35" t="s">
        <v>70</v>
      </c>
      <c r="BO4122" s="35" t="s">
        <v>71</v>
      </c>
      <c r="BP4122" s="35" t="s">
        <v>122</v>
      </c>
      <c r="BQ4122" s="35" t="s">
        <v>163</v>
      </c>
    </row>
    <row r="4123" spans="1:69" x14ac:dyDescent="0.4">
      <c r="A4123" s="40" t="str">
        <f t="shared" si="1780"/>
        <v>2025-09-26</v>
      </c>
      <c r="B4123" s="40" t="str">
        <f t="shared" si="1781"/>
        <v>SYD</v>
      </c>
      <c r="C4123" s="39" t="str">
        <f t="shared" si="1782"/>
        <v>40644127020</v>
      </c>
      <c r="D4123" s="41" t="str">
        <f t="shared" si="1783"/>
        <v>PKR253724514</v>
      </c>
      <c r="E4123" s="41" t="str">
        <f t="shared" si="1784"/>
        <v>596421511250</v>
      </c>
      <c r="F4123" s="39" t="str">
        <f t="shared" si="1785"/>
        <v>2254244</v>
      </c>
      <c r="G4123" s="39" t="str">
        <f t="shared" si="1786"/>
        <v>WISE EXPRESS(ROSESCOLLECTABLE)</v>
      </c>
      <c r="H4123" s="41" t="str">
        <f t="shared" si="1787"/>
        <v>김석희</v>
      </c>
      <c r="I4123" s="39" t="str">
        <f t="shared" si="1788"/>
        <v>10909</v>
      </c>
      <c r="J4123" s="52" t="str">
        <f t="shared" si="1789"/>
        <v/>
      </c>
      <c r="K4123" s="75">
        <f t="shared" si="1790"/>
        <v>1</v>
      </c>
      <c r="L4123" s="76">
        <f t="shared" si="1791"/>
        <v>2</v>
      </c>
      <c r="M4123" s="76">
        <f t="shared" si="1792"/>
        <v>1E-3</v>
      </c>
      <c r="N4123" s="76">
        <f t="shared" si="1793"/>
        <v>2</v>
      </c>
      <c r="O4123" s="42">
        <f t="shared" si="1794"/>
        <v>2</v>
      </c>
      <c r="P4123" s="39" t="str">
        <f t="shared" si="1795"/>
        <v>목록(Manifest)</v>
      </c>
      <c r="Q4123" s="72">
        <f t="shared" si="1796"/>
        <v>80</v>
      </c>
      <c r="R4123" s="43" t="str">
        <f t="shared" si="1797"/>
        <v>5X033</v>
      </c>
      <c r="S4123" s="82" t="str">
        <f t="shared" si="1798"/>
        <v/>
      </c>
      <c r="T4123" s="40">
        <f t="shared" si="1799"/>
        <v>45926</v>
      </c>
      <c r="U4123" s="44">
        <v>2500</v>
      </c>
      <c r="V4123" s="44">
        <f t="shared" si="1800"/>
        <v>0</v>
      </c>
      <c r="W4123" s="77">
        <f t="shared" si="1801"/>
        <v>2500</v>
      </c>
      <c r="X4123" s="78">
        <f t="shared" si="1802"/>
        <v>0</v>
      </c>
      <c r="Y4123" s="44" cm="1">
        <f t="array" ref="Y4123">_xlfn.IFNA(_xlfn.IFS(AND(Q4123&gt;=2000, Q4123&lt;3000), 10000, AND(Q4123&gt;=3000, Q4123&lt;4000), 15000, AND(Q4123&gt;=4000, Q4123&lt;5000), 20000, AND(Q4123&gt;=5000), 25000),0)</f>
        <v>0</v>
      </c>
      <c r="Z4123" s="91">
        <f t="shared" si="1803"/>
        <v>0</v>
      </c>
      <c r="AA4123" s="44">
        <f t="shared" si="1804"/>
        <v>0</v>
      </c>
      <c r="AB4123" s="44"/>
      <c r="AC4123" s="44"/>
      <c r="AD4123" s="44"/>
      <c r="AE4123" s="44">
        <f>VLOOKUP(O4123,정산업데이트!$A$6:$B$12,2,10)</f>
        <v>0</v>
      </c>
      <c r="AF4123" s="44"/>
      <c r="AG4123" s="79">
        <f t="shared" si="1805"/>
        <v>0</v>
      </c>
      <c r="AH4123" s="80">
        <f t="shared" si="1806"/>
        <v>2500</v>
      </c>
      <c r="AJ4123" s="35" t="s">
        <v>20467</v>
      </c>
      <c r="AK4123" s="35" t="s">
        <v>73</v>
      </c>
      <c r="AL4123" s="35" t="s">
        <v>20468</v>
      </c>
      <c r="AM4123" s="35" t="s">
        <v>23074</v>
      </c>
      <c r="AN4123" s="35" t="s">
        <v>23075</v>
      </c>
      <c r="AO4123" s="35" t="s">
        <v>23076</v>
      </c>
      <c r="AP4123" s="35" t="s">
        <v>864</v>
      </c>
      <c r="AQ4123" s="35" t="s">
        <v>122</v>
      </c>
      <c r="AR4123" s="35">
        <v>1</v>
      </c>
      <c r="AS4123" s="35">
        <v>2</v>
      </c>
      <c r="AT4123" s="35">
        <v>1E-3</v>
      </c>
      <c r="AU4123" s="35">
        <v>2</v>
      </c>
      <c r="AV4123" s="35" t="s">
        <v>7</v>
      </c>
      <c r="AW4123" s="35">
        <v>80</v>
      </c>
      <c r="AX4123" s="35" t="s">
        <v>68</v>
      </c>
      <c r="AY4123" s="35" t="s">
        <v>68</v>
      </c>
      <c r="AZ4123" s="35" t="s">
        <v>68</v>
      </c>
      <c r="BA4123" s="35" t="s">
        <v>68</v>
      </c>
      <c r="BB4123" s="35" t="s">
        <v>68</v>
      </c>
      <c r="BC4123" s="35" t="s">
        <v>347</v>
      </c>
      <c r="BD4123" s="35" t="s">
        <v>348</v>
      </c>
      <c r="BE4123" s="35" t="s">
        <v>349</v>
      </c>
      <c r="BF4123" s="35" t="s">
        <v>122</v>
      </c>
      <c r="BG4123" s="35" t="s">
        <v>69</v>
      </c>
      <c r="BH4123" s="35" t="s">
        <v>23077</v>
      </c>
      <c r="BI4123" s="35" t="s">
        <v>122</v>
      </c>
      <c r="BJ4123" s="35" t="s">
        <v>23078</v>
      </c>
      <c r="BK4123" s="35" t="s">
        <v>867</v>
      </c>
      <c r="BL4123" s="35" t="s">
        <v>122</v>
      </c>
      <c r="BM4123" s="35" t="s">
        <v>348</v>
      </c>
      <c r="BN4123" s="35" t="s">
        <v>70</v>
      </c>
      <c r="BO4123" s="35" t="s">
        <v>71</v>
      </c>
      <c r="BP4123" s="35" t="s">
        <v>122</v>
      </c>
      <c r="BQ4123" s="35" t="s">
        <v>163</v>
      </c>
    </row>
    <row r="4124" spans="1:69" x14ac:dyDescent="0.4">
      <c r="A4124" s="40" t="str">
        <f t="shared" si="1780"/>
        <v>2025-09-26</v>
      </c>
      <c r="B4124" s="40" t="str">
        <f t="shared" si="1781"/>
        <v>SYD</v>
      </c>
      <c r="C4124" s="39" t="str">
        <f t="shared" si="1782"/>
        <v>40644127020</v>
      </c>
      <c r="D4124" s="41" t="str">
        <f t="shared" si="1783"/>
        <v>PKR253724515</v>
      </c>
      <c r="E4124" s="41" t="str">
        <f t="shared" si="1784"/>
        <v>596421511261</v>
      </c>
      <c r="F4124" s="39" t="str">
        <f t="shared" si="1785"/>
        <v>2254244</v>
      </c>
      <c r="G4124" s="39" t="str">
        <f t="shared" si="1786"/>
        <v>WISE EXPRESS(ROSESCOLLECTABLE)</v>
      </c>
      <c r="H4124" s="41" t="str">
        <f t="shared" si="1787"/>
        <v>김정화</v>
      </c>
      <c r="I4124" s="39" t="str">
        <f t="shared" si="1788"/>
        <v>41127</v>
      </c>
      <c r="J4124" s="52" t="str">
        <f t="shared" si="1789"/>
        <v/>
      </c>
      <c r="K4124" s="75">
        <f t="shared" si="1790"/>
        <v>1</v>
      </c>
      <c r="L4124" s="76">
        <f t="shared" si="1791"/>
        <v>1</v>
      </c>
      <c r="M4124" s="76">
        <f t="shared" si="1792"/>
        <v>1E-3</v>
      </c>
      <c r="N4124" s="76">
        <f t="shared" si="1793"/>
        <v>1</v>
      </c>
      <c r="O4124" s="42">
        <f t="shared" si="1794"/>
        <v>1</v>
      </c>
      <c r="P4124" s="39" t="str">
        <f t="shared" si="1795"/>
        <v>선별(검사,Manifest-Inspection)</v>
      </c>
      <c r="Q4124" s="72">
        <f t="shared" si="1796"/>
        <v>65</v>
      </c>
      <c r="R4124" s="43" t="str">
        <f t="shared" si="1797"/>
        <v>5X033</v>
      </c>
      <c r="S4124" s="82" t="str">
        <f t="shared" si="1798"/>
        <v/>
      </c>
      <c r="T4124" s="40">
        <f t="shared" si="1799"/>
        <v>45926</v>
      </c>
      <c r="U4124" s="44">
        <v>2500</v>
      </c>
      <c r="V4124" s="44">
        <f t="shared" si="1800"/>
        <v>0</v>
      </c>
      <c r="W4124" s="77">
        <f t="shared" si="1801"/>
        <v>2500</v>
      </c>
      <c r="X4124" s="78">
        <f t="shared" si="1802"/>
        <v>0</v>
      </c>
      <c r="Y4124" s="44" cm="1">
        <f t="array" ref="Y4124">_xlfn.IFNA(_xlfn.IFS(AND(Q4124&gt;=2000, Q4124&lt;3000), 10000, AND(Q4124&gt;=3000, Q4124&lt;4000), 15000, AND(Q4124&gt;=4000, Q4124&lt;5000), 20000, AND(Q4124&gt;=5000), 25000),0)</f>
        <v>0</v>
      </c>
      <c r="Z4124" s="91">
        <f t="shared" si="1803"/>
        <v>0</v>
      </c>
      <c r="AA4124" s="44">
        <f t="shared" si="1804"/>
        <v>0</v>
      </c>
      <c r="AB4124" s="44"/>
      <c r="AC4124" s="44"/>
      <c r="AD4124" s="44"/>
      <c r="AE4124" s="44">
        <f>VLOOKUP(O4124,정산업데이트!$A$6:$B$12,2,10)</f>
        <v>0</v>
      </c>
      <c r="AF4124" s="44"/>
      <c r="AG4124" s="79">
        <f t="shared" si="1805"/>
        <v>0</v>
      </c>
      <c r="AH4124" s="80">
        <f t="shared" si="1806"/>
        <v>2500</v>
      </c>
      <c r="AJ4124" s="35" t="s">
        <v>20467</v>
      </c>
      <c r="AK4124" s="35" t="s">
        <v>73</v>
      </c>
      <c r="AL4124" s="35" t="s">
        <v>20468</v>
      </c>
      <c r="AM4124" s="35" t="s">
        <v>23079</v>
      </c>
      <c r="AN4124" s="35" t="s">
        <v>3638</v>
      </c>
      <c r="AO4124" s="35" t="s">
        <v>23080</v>
      </c>
      <c r="AP4124" s="35" t="s">
        <v>985</v>
      </c>
      <c r="AQ4124" s="35" t="s">
        <v>122</v>
      </c>
      <c r="AR4124" s="35">
        <v>1</v>
      </c>
      <c r="AS4124" s="35">
        <v>1</v>
      </c>
      <c r="AT4124" s="35">
        <v>1E-3</v>
      </c>
      <c r="AU4124" s="35">
        <v>1</v>
      </c>
      <c r="AV4124" s="35" t="s">
        <v>131</v>
      </c>
      <c r="AW4124" s="35">
        <v>65</v>
      </c>
      <c r="AX4124" s="35" t="s">
        <v>68</v>
      </c>
      <c r="AY4124" s="35" t="s">
        <v>68</v>
      </c>
      <c r="AZ4124" s="35" t="s">
        <v>68</v>
      </c>
      <c r="BA4124" s="35" t="s">
        <v>68</v>
      </c>
      <c r="BB4124" s="35" t="s">
        <v>122</v>
      </c>
      <c r="BC4124" s="35" t="s">
        <v>347</v>
      </c>
      <c r="BD4124" s="35" t="s">
        <v>348</v>
      </c>
      <c r="BE4124" s="35" t="s">
        <v>349</v>
      </c>
      <c r="BF4124" s="35" t="s">
        <v>122</v>
      </c>
      <c r="BG4124" s="35" t="s">
        <v>69</v>
      </c>
      <c r="BH4124" s="35" t="s">
        <v>23081</v>
      </c>
      <c r="BI4124" s="35" t="s">
        <v>122</v>
      </c>
      <c r="BJ4124" s="35" t="s">
        <v>23082</v>
      </c>
      <c r="BK4124" s="35" t="s">
        <v>867</v>
      </c>
      <c r="BL4124" s="35" t="s">
        <v>122</v>
      </c>
      <c r="BM4124" s="35" t="s">
        <v>348</v>
      </c>
      <c r="BN4124" s="35" t="s">
        <v>70</v>
      </c>
      <c r="BO4124" s="35" t="s">
        <v>71</v>
      </c>
      <c r="BP4124" s="35" t="s">
        <v>122</v>
      </c>
      <c r="BQ4124" s="35" t="s">
        <v>163</v>
      </c>
    </row>
    <row r="4125" spans="1:69" x14ac:dyDescent="0.4">
      <c r="A4125" s="40" t="str">
        <f t="shared" si="1780"/>
        <v>2025-09-26</v>
      </c>
      <c r="B4125" s="40" t="str">
        <f t="shared" si="1781"/>
        <v>SYD</v>
      </c>
      <c r="C4125" s="39" t="str">
        <f t="shared" si="1782"/>
        <v>40644127020</v>
      </c>
      <c r="D4125" s="41" t="str">
        <f t="shared" si="1783"/>
        <v>PKR253724516</v>
      </c>
      <c r="E4125" s="41" t="str">
        <f t="shared" si="1784"/>
        <v>596421511272</v>
      </c>
      <c r="F4125" s="39" t="str">
        <f t="shared" si="1785"/>
        <v>2254244</v>
      </c>
      <c r="G4125" s="39" t="str">
        <f t="shared" si="1786"/>
        <v>WISE EXPRESS(ROSESCOLLECTABLE)</v>
      </c>
      <c r="H4125" s="41" t="str">
        <f t="shared" si="1787"/>
        <v>손경옥</v>
      </c>
      <c r="I4125" s="39" t="str">
        <f t="shared" si="1788"/>
        <v>48764</v>
      </c>
      <c r="J4125" s="52" t="str">
        <f t="shared" si="1789"/>
        <v/>
      </c>
      <c r="K4125" s="75">
        <f t="shared" si="1790"/>
        <v>1</v>
      </c>
      <c r="L4125" s="76">
        <f t="shared" si="1791"/>
        <v>1.5</v>
      </c>
      <c r="M4125" s="76">
        <f t="shared" si="1792"/>
        <v>1E-3</v>
      </c>
      <c r="N4125" s="76">
        <f t="shared" si="1793"/>
        <v>1.5</v>
      </c>
      <c r="O4125" s="42">
        <f t="shared" si="1794"/>
        <v>1.5</v>
      </c>
      <c r="P4125" s="39" t="str">
        <f t="shared" si="1795"/>
        <v>목록(Manifest)</v>
      </c>
      <c r="Q4125" s="72">
        <f t="shared" si="1796"/>
        <v>90</v>
      </c>
      <c r="R4125" s="43" t="str">
        <f t="shared" si="1797"/>
        <v>5X033</v>
      </c>
      <c r="S4125" s="82" t="str">
        <f t="shared" si="1798"/>
        <v/>
      </c>
      <c r="T4125" s="40">
        <f t="shared" si="1799"/>
        <v>45926</v>
      </c>
      <c r="U4125" s="44">
        <v>2500</v>
      </c>
      <c r="V4125" s="44">
        <f t="shared" si="1800"/>
        <v>0</v>
      </c>
      <c r="W4125" s="77">
        <f t="shared" si="1801"/>
        <v>2500</v>
      </c>
      <c r="X4125" s="78">
        <f t="shared" si="1802"/>
        <v>0</v>
      </c>
      <c r="Y4125" s="44" cm="1">
        <f t="array" ref="Y4125">_xlfn.IFNA(_xlfn.IFS(AND(Q4125&gt;=2000, Q4125&lt;3000), 10000, AND(Q4125&gt;=3000, Q4125&lt;4000), 15000, AND(Q4125&gt;=4000, Q4125&lt;5000), 20000, AND(Q4125&gt;=5000), 25000),0)</f>
        <v>0</v>
      </c>
      <c r="Z4125" s="91">
        <f t="shared" si="1803"/>
        <v>0</v>
      </c>
      <c r="AA4125" s="44">
        <f t="shared" si="1804"/>
        <v>0</v>
      </c>
      <c r="AB4125" s="44"/>
      <c r="AC4125" s="44"/>
      <c r="AD4125" s="44"/>
      <c r="AE4125" s="44">
        <f>VLOOKUP(O4125,정산업데이트!$A$6:$B$12,2,10)</f>
        <v>0</v>
      </c>
      <c r="AF4125" s="44"/>
      <c r="AG4125" s="79">
        <f t="shared" si="1805"/>
        <v>0</v>
      </c>
      <c r="AH4125" s="80">
        <f t="shared" si="1806"/>
        <v>2500</v>
      </c>
      <c r="AJ4125" s="35" t="s">
        <v>20467</v>
      </c>
      <c r="AK4125" s="35" t="s">
        <v>73</v>
      </c>
      <c r="AL4125" s="35" t="s">
        <v>20468</v>
      </c>
      <c r="AM4125" s="35" t="s">
        <v>23083</v>
      </c>
      <c r="AN4125" s="35" t="s">
        <v>23084</v>
      </c>
      <c r="AO4125" s="35" t="s">
        <v>23085</v>
      </c>
      <c r="AP4125" s="35" t="s">
        <v>23086</v>
      </c>
      <c r="AQ4125" s="35" t="s">
        <v>122</v>
      </c>
      <c r="AR4125" s="35">
        <v>1</v>
      </c>
      <c r="AS4125" s="35">
        <v>1.5</v>
      </c>
      <c r="AT4125" s="35">
        <v>1E-3</v>
      </c>
      <c r="AU4125" s="35">
        <v>1.5</v>
      </c>
      <c r="AV4125" s="35" t="s">
        <v>7</v>
      </c>
      <c r="AW4125" s="35">
        <v>90</v>
      </c>
      <c r="AX4125" s="35" t="s">
        <v>68</v>
      </c>
      <c r="AY4125" s="35" t="s">
        <v>68</v>
      </c>
      <c r="AZ4125" s="35" t="s">
        <v>68</v>
      </c>
      <c r="BA4125" s="35" t="s">
        <v>68</v>
      </c>
      <c r="BB4125" s="35" t="s">
        <v>68</v>
      </c>
      <c r="BC4125" s="35" t="s">
        <v>347</v>
      </c>
      <c r="BD4125" s="35" t="s">
        <v>348</v>
      </c>
      <c r="BE4125" s="35" t="s">
        <v>349</v>
      </c>
      <c r="BF4125" s="35" t="s">
        <v>122</v>
      </c>
      <c r="BG4125" s="35" t="s">
        <v>69</v>
      </c>
      <c r="BH4125" s="35" t="s">
        <v>23087</v>
      </c>
      <c r="BI4125" s="35" t="s">
        <v>122</v>
      </c>
      <c r="BJ4125" s="35" t="s">
        <v>23088</v>
      </c>
      <c r="BK4125" s="35" t="s">
        <v>867</v>
      </c>
      <c r="BL4125" s="35" t="s">
        <v>122</v>
      </c>
      <c r="BM4125" s="35" t="s">
        <v>348</v>
      </c>
      <c r="BN4125" s="35" t="s">
        <v>70</v>
      </c>
      <c r="BO4125" s="35" t="s">
        <v>71</v>
      </c>
      <c r="BP4125" s="35" t="s">
        <v>122</v>
      </c>
      <c r="BQ4125" s="35" t="s">
        <v>163</v>
      </c>
    </row>
    <row r="4126" spans="1:69" x14ac:dyDescent="0.4">
      <c r="A4126" s="40" t="str">
        <f t="shared" si="1780"/>
        <v>2025-09-26</v>
      </c>
      <c r="B4126" s="40" t="str">
        <f t="shared" si="1781"/>
        <v>SYD</v>
      </c>
      <c r="C4126" s="39" t="str">
        <f t="shared" si="1782"/>
        <v>40644127020</v>
      </c>
      <c r="D4126" s="41" t="str">
        <f t="shared" si="1783"/>
        <v>PKR253724517</v>
      </c>
      <c r="E4126" s="41" t="str">
        <f t="shared" si="1784"/>
        <v>596421511283</v>
      </c>
      <c r="F4126" s="39" t="str">
        <f t="shared" si="1785"/>
        <v>2254244</v>
      </c>
      <c r="G4126" s="39" t="str">
        <f t="shared" si="1786"/>
        <v>WISE EXPRESS(ROSESCOLLECTABLE)</v>
      </c>
      <c r="H4126" s="41" t="str">
        <f t="shared" si="1787"/>
        <v>심순덕</v>
      </c>
      <c r="I4126" s="39" t="str">
        <f t="shared" si="1788"/>
        <v>55120</v>
      </c>
      <c r="J4126" s="52" t="str">
        <f t="shared" si="1789"/>
        <v/>
      </c>
      <c r="K4126" s="75">
        <f t="shared" si="1790"/>
        <v>1</v>
      </c>
      <c r="L4126" s="76">
        <f t="shared" si="1791"/>
        <v>1</v>
      </c>
      <c r="M4126" s="76">
        <f t="shared" si="1792"/>
        <v>1E-3</v>
      </c>
      <c r="N4126" s="76">
        <f t="shared" si="1793"/>
        <v>1</v>
      </c>
      <c r="O4126" s="42">
        <f t="shared" si="1794"/>
        <v>1</v>
      </c>
      <c r="P4126" s="39" t="str">
        <f t="shared" si="1795"/>
        <v>목록(Manifest)</v>
      </c>
      <c r="Q4126" s="72">
        <f t="shared" si="1796"/>
        <v>40</v>
      </c>
      <c r="R4126" s="43" t="str">
        <f t="shared" si="1797"/>
        <v>5X033</v>
      </c>
      <c r="S4126" s="82" t="str">
        <f t="shared" si="1798"/>
        <v/>
      </c>
      <c r="T4126" s="40">
        <f t="shared" si="1799"/>
        <v>45926</v>
      </c>
      <c r="U4126" s="44">
        <v>2500</v>
      </c>
      <c r="V4126" s="44">
        <f t="shared" si="1800"/>
        <v>0</v>
      </c>
      <c r="W4126" s="77">
        <f t="shared" si="1801"/>
        <v>2500</v>
      </c>
      <c r="X4126" s="78">
        <f t="shared" si="1802"/>
        <v>0</v>
      </c>
      <c r="Y4126" s="44" cm="1">
        <f t="array" ref="Y4126">_xlfn.IFNA(_xlfn.IFS(AND(Q4126&gt;=2000, Q4126&lt;3000), 10000, AND(Q4126&gt;=3000, Q4126&lt;4000), 15000, AND(Q4126&gt;=4000, Q4126&lt;5000), 20000, AND(Q4126&gt;=5000), 25000),0)</f>
        <v>0</v>
      </c>
      <c r="Z4126" s="91">
        <f t="shared" si="1803"/>
        <v>0</v>
      </c>
      <c r="AA4126" s="44">
        <f t="shared" si="1804"/>
        <v>0</v>
      </c>
      <c r="AB4126" s="44"/>
      <c r="AC4126" s="44"/>
      <c r="AD4126" s="44"/>
      <c r="AE4126" s="44">
        <f>VLOOKUP(O4126,정산업데이트!$A$6:$B$12,2,10)</f>
        <v>0</v>
      </c>
      <c r="AF4126" s="44"/>
      <c r="AG4126" s="79">
        <f t="shared" si="1805"/>
        <v>0</v>
      </c>
      <c r="AH4126" s="80">
        <f t="shared" si="1806"/>
        <v>2500</v>
      </c>
      <c r="AJ4126" s="35" t="s">
        <v>20467</v>
      </c>
      <c r="AK4126" s="35" t="s">
        <v>73</v>
      </c>
      <c r="AL4126" s="35" t="s">
        <v>20468</v>
      </c>
      <c r="AM4126" s="35" t="s">
        <v>23089</v>
      </c>
      <c r="AN4126" s="35" t="s">
        <v>233</v>
      </c>
      <c r="AO4126" s="35" t="s">
        <v>234</v>
      </c>
      <c r="AP4126" s="35" t="s">
        <v>833</v>
      </c>
      <c r="AQ4126" s="35" t="s">
        <v>122</v>
      </c>
      <c r="AR4126" s="35">
        <v>1</v>
      </c>
      <c r="AS4126" s="35">
        <v>1</v>
      </c>
      <c r="AT4126" s="35">
        <v>1E-3</v>
      </c>
      <c r="AU4126" s="35">
        <v>1</v>
      </c>
      <c r="AV4126" s="35" t="s">
        <v>7</v>
      </c>
      <c r="AW4126" s="35">
        <v>40</v>
      </c>
      <c r="AX4126" s="35" t="s">
        <v>68</v>
      </c>
      <c r="AY4126" s="35" t="s">
        <v>68</v>
      </c>
      <c r="AZ4126" s="35" t="s">
        <v>68</v>
      </c>
      <c r="BA4126" s="35" t="s">
        <v>68</v>
      </c>
      <c r="BB4126" s="35" t="s">
        <v>68</v>
      </c>
      <c r="BC4126" s="35" t="s">
        <v>347</v>
      </c>
      <c r="BD4126" s="35" t="s">
        <v>348</v>
      </c>
      <c r="BE4126" s="35" t="s">
        <v>349</v>
      </c>
      <c r="BF4126" s="35" t="s">
        <v>122</v>
      </c>
      <c r="BG4126" s="35" t="s">
        <v>69</v>
      </c>
      <c r="BH4126" s="35" t="s">
        <v>23090</v>
      </c>
      <c r="BI4126" s="35" t="s">
        <v>122</v>
      </c>
      <c r="BJ4126" s="35" t="s">
        <v>23091</v>
      </c>
      <c r="BK4126" s="35" t="s">
        <v>867</v>
      </c>
      <c r="BL4126" s="35" t="s">
        <v>122</v>
      </c>
      <c r="BM4126" s="35" t="s">
        <v>348</v>
      </c>
      <c r="BN4126" s="35" t="s">
        <v>70</v>
      </c>
      <c r="BO4126" s="35" t="s">
        <v>71</v>
      </c>
      <c r="BP4126" s="35" t="s">
        <v>122</v>
      </c>
      <c r="BQ4126" s="35" t="s">
        <v>163</v>
      </c>
    </row>
    <row r="4127" spans="1:69" x14ac:dyDescent="0.4">
      <c r="A4127" s="40" t="str">
        <f t="shared" si="1780"/>
        <v>2025-09-26</v>
      </c>
      <c r="B4127" s="40" t="str">
        <f t="shared" si="1781"/>
        <v>SYD</v>
      </c>
      <c r="C4127" s="39" t="str">
        <f t="shared" si="1782"/>
        <v>40644127020</v>
      </c>
      <c r="D4127" s="41" t="str">
        <f t="shared" si="1783"/>
        <v>PKR253702136</v>
      </c>
      <c r="E4127" s="41" t="str">
        <f t="shared" si="1784"/>
        <v>596421504655</v>
      </c>
      <c r="F4127" s="39" t="str">
        <f t="shared" si="1785"/>
        <v>2256683</v>
      </c>
      <c r="G4127" s="39" t="str">
        <f t="shared" si="1786"/>
        <v>WISE EXPRESS LOGISTICS(PANGZIMOM)</v>
      </c>
      <c r="H4127" s="41" t="str">
        <f t="shared" si="1787"/>
        <v>박경숙</v>
      </c>
      <c r="I4127" s="39" t="str">
        <f t="shared" si="1788"/>
        <v>22784</v>
      </c>
      <c r="J4127" s="52" t="str">
        <f t="shared" si="1789"/>
        <v/>
      </c>
      <c r="K4127" s="75">
        <f t="shared" si="1790"/>
        <v>1</v>
      </c>
      <c r="L4127" s="76">
        <f t="shared" si="1791"/>
        <v>1</v>
      </c>
      <c r="M4127" s="76">
        <f t="shared" si="1792"/>
        <v>1E-3</v>
      </c>
      <c r="N4127" s="76">
        <f t="shared" si="1793"/>
        <v>1</v>
      </c>
      <c r="O4127" s="42">
        <f t="shared" si="1794"/>
        <v>1</v>
      </c>
      <c r="P4127" s="39" t="str">
        <f t="shared" si="1795"/>
        <v>일반(목록배제,Normal-Manifest Exception)</v>
      </c>
      <c r="Q4127" s="72">
        <f t="shared" si="1796"/>
        <v>50</v>
      </c>
      <c r="R4127" s="43" t="str">
        <f t="shared" si="1797"/>
        <v>5X033</v>
      </c>
      <c r="S4127" s="82" t="str">
        <f t="shared" si="1798"/>
        <v/>
      </c>
      <c r="T4127" s="40">
        <f t="shared" si="1799"/>
        <v>45926</v>
      </c>
      <c r="U4127" s="44">
        <v>2500</v>
      </c>
      <c r="V4127" s="44">
        <f t="shared" si="1800"/>
        <v>0</v>
      </c>
      <c r="W4127" s="77">
        <f t="shared" si="1801"/>
        <v>2500</v>
      </c>
      <c r="X4127" s="78">
        <f t="shared" si="1802"/>
        <v>0</v>
      </c>
      <c r="Y4127" s="44" cm="1">
        <f t="array" ref="Y4127">_xlfn.IFNA(_xlfn.IFS(AND(Q4127&gt;=2000, Q4127&lt;3000), 10000, AND(Q4127&gt;=3000, Q4127&lt;4000), 15000, AND(Q4127&gt;=4000, Q4127&lt;5000), 20000, AND(Q4127&gt;=5000), 25000),0)</f>
        <v>0</v>
      </c>
      <c r="Z4127" s="91">
        <f t="shared" si="1803"/>
        <v>300</v>
      </c>
      <c r="AA4127" s="44">
        <f t="shared" si="1804"/>
        <v>0</v>
      </c>
      <c r="AB4127" s="44"/>
      <c r="AC4127" s="44"/>
      <c r="AD4127" s="44"/>
      <c r="AE4127" s="44">
        <f>VLOOKUP(O4127,정산업데이트!$A$6:$B$12,2,10)</f>
        <v>0</v>
      </c>
      <c r="AF4127" s="44"/>
      <c r="AG4127" s="79">
        <f t="shared" si="1805"/>
        <v>300</v>
      </c>
      <c r="AH4127" s="80">
        <f t="shared" si="1806"/>
        <v>2800</v>
      </c>
      <c r="AJ4127" s="35" t="s">
        <v>20467</v>
      </c>
      <c r="AK4127" s="35" t="s">
        <v>73</v>
      </c>
      <c r="AL4127" s="35" t="s">
        <v>20468</v>
      </c>
      <c r="AM4127" s="35" t="s">
        <v>23092</v>
      </c>
      <c r="AN4127" s="35" t="s">
        <v>381</v>
      </c>
      <c r="AO4127" s="35" t="s">
        <v>23093</v>
      </c>
      <c r="AP4127" s="35" t="s">
        <v>2711</v>
      </c>
      <c r="AQ4127" s="35" t="s">
        <v>122</v>
      </c>
      <c r="AR4127" s="35">
        <v>1</v>
      </c>
      <c r="AS4127" s="35">
        <v>1</v>
      </c>
      <c r="AT4127" s="35">
        <v>1E-3</v>
      </c>
      <c r="AU4127" s="35">
        <v>1</v>
      </c>
      <c r="AV4127" s="35" t="s">
        <v>8</v>
      </c>
      <c r="AW4127" s="35">
        <v>50</v>
      </c>
      <c r="AX4127" s="35" t="s">
        <v>68</v>
      </c>
      <c r="AY4127" s="35" t="s">
        <v>68</v>
      </c>
      <c r="AZ4127" s="35" t="s">
        <v>68</v>
      </c>
      <c r="BA4127" s="35" t="s">
        <v>68</v>
      </c>
      <c r="BB4127" s="35" t="s">
        <v>68</v>
      </c>
      <c r="BC4127" s="35" t="s">
        <v>441</v>
      </c>
      <c r="BD4127" s="35" t="s">
        <v>442</v>
      </c>
      <c r="BE4127" s="35" t="s">
        <v>444</v>
      </c>
      <c r="BF4127" s="35" t="s">
        <v>122</v>
      </c>
      <c r="BG4127" s="35" t="s">
        <v>69</v>
      </c>
      <c r="BH4127" s="35" t="s">
        <v>23094</v>
      </c>
      <c r="BI4127" s="35" t="s">
        <v>122</v>
      </c>
      <c r="BJ4127" s="35" t="s">
        <v>23095</v>
      </c>
      <c r="BK4127" s="35" t="s">
        <v>867</v>
      </c>
      <c r="BL4127" s="35" t="s">
        <v>122</v>
      </c>
      <c r="BM4127" s="35" t="s">
        <v>442</v>
      </c>
      <c r="BN4127" s="35" t="s">
        <v>70</v>
      </c>
      <c r="BO4127" s="35" t="s">
        <v>71</v>
      </c>
      <c r="BP4127" s="35" t="s">
        <v>122</v>
      </c>
      <c r="BQ4127" s="35" t="s">
        <v>163</v>
      </c>
    </row>
    <row r="4128" spans="1:69" x14ac:dyDescent="0.4">
      <c r="A4128" s="40" t="str">
        <f t="shared" si="1780"/>
        <v>2025-09-28</v>
      </c>
      <c r="B4128" s="40" t="str">
        <f t="shared" si="1781"/>
        <v>SYD</v>
      </c>
      <c r="C4128" s="39" t="str">
        <f t="shared" si="1782"/>
        <v>98812563692</v>
      </c>
      <c r="D4128" s="41" t="str">
        <f t="shared" si="1783"/>
        <v>PKR253734419</v>
      </c>
      <c r="E4128" s="41" t="str">
        <f t="shared" si="1784"/>
        <v>596421514584 (3)</v>
      </c>
      <c r="F4128" s="39" t="str">
        <f t="shared" si="1785"/>
        <v>2254225</v>
      </c>
      <c r="G4128" s="39" t="str">
        <f t="shared" si="1786"/>
        <v>WISE EXPRESS LOGISTICS PTY LTD</v>
      </c>
      <c r="H4128" s="41" t="str">
        <f t="shared" si="1787"/>
        <v>이진솔</v>
      </c>
      <c r="I4128" s="39" t="str">
        <f t="shared" si="1788"/>
        <v>16205</v>
      </c>
      <c r="J4128" s="52" t="str">
        <f t="shared" si="1789"/>
        <v/>
      </c>
      <c r="K4128" s="75">
        <f t="shared" si="1790"/>
        <v>3</v>
      </c>
      <c r="L4128" s="76">
        <f t="shared" si="1791"/>
        <v>22.8</v>
      </c>
      <c r="M4128" s="76">
        <f t="shared" si="1792"/>
        <v>1E-3</v>
      </c>
      <c r="N4128" s="76">
        <f t="shared" si="1793"/>
        <v>23</v>
      </c>
      <c r="O4128" s="42">
        <f t="shared" si="1794"/>
        <v>8</v>
      </c>
      <c r="P4128" s="39" t="str">
        <f t="shared" si="1795"/>
        <v>간이(Simple)</v>
      </c>
      <c r="Q4128" s="72">
        <f t="shared" si="1796"/>
        <v>860</v>
      </c>
      <c r="R4128" s="43" t="str">
        <f t="shared" si="1797"/>
        <v>OZ602</v>
      </c>
      <c r="S4128" s="82" t="str">
        <f t="shared" si="1798"/>
        <v/>
      </c>
      <c r="T4128" s="40">
        <f t="shared" si="1799"/>
        <v>45928</v>
      </c>
      <c r="U4128" s="44">
        <v>2500</v>
      </c>
      <c r="V4128" s="44">
        <f t="shared" si="1800"/>
        <v>300</v>
      </c>
      <c r="W4128" s="77">
        <f t="shared" si="1801"/>
        <v>2800</v>
      </c>
      <c r="X4128" s="78">
        <f t="shared" si="1802"/>
        <v>5000</v>
      </c>
      <c r="Y4128" s="44" cm="1">
        <f t="array" ref="Y4128">_xlfn.IFNA(_xlfn.IFS(AND(Q4128&gt;=2000, Q4128&lt;3000), 10000, AND(Q4128&gt;=3000, Q4128&lt;4000), 15000, AND(Q4128&gt;=4000, Q4128&lt;5000), 20000, AND(Q4128&gt;=5000), 25000),0)</f>
        <v>0</v>
      </c>
      <c r="Z4128" s="91">
        <f t="shared" si="1803"/>
        <v>300</v>
      </c>
      <c r="AA4128" s="44">
        <f t="shared" si="1804"/>
        <v>0</v>
      </c>
      <c r="AB4128" s="44"/>
      <c r="AC4128" s="44"/>
      <c r="AD4128" s="44"/>
      <c r="AE4128" s="44">
        <f>VLOOKUP(O4128,정산업데이트!$A$6:$B$12,2,10)</f>
        <v>1000</v>
      </c>
      <c r="AF4128" s="44"/>
      <c r="AG4128" s="79">
        <f t="shared" si="1805"/>
        <v>6300</v>
      </c>
      <c r="AH4128" s="80">
        <f t="shared" si="1806"/>
        <v>9100</v>
      </c>
      <c r="AJ4128" s="35" t="s">
        <v>23096</v>
      </c>
      <c r="AK4128" s="35" t="s">
        <v>73</v>
      </c>
      <c r="AL4128" s="35" t="s">
        <v>23097</v>
      </c>
      <c r="AM4128" s="35" t="s">
        <v>23098</v>
      </c>
      <c r="AN4128" s="35" t="s">
        <v>1754</v>
      </c>
      <c r="AO4128" s="35" t="s">
        <v>23099</v>
      </c>
      <c r="AP4128" s="35" t="s">
        <v>23100</v>
      </c>
      <c r="AQ4128" s="35" t="s">
        <v>122</v>
      </c>
      <c r="AR4128" s="35">
        <v>3</v>
      </c>
      <c r="AS4128" s="35">
        <v>22.8</v>
      </c>
      <c r="AT4128" s="35">
        <v>1E-3</v>
      </c>
      <c r="AU4128" s="35">
        <v>23</v>
      </c>
      <c r="AV4128" s="35" t="s">
        <v>76</v>
      </c>
      <c r="AW4128" s="35">
        <v>860</v>
      </c>
      <c r="AX4128" s="35" t="s">
        <v>68</v>
      </c>
      <c r="AY4128" s="35" t="s">
        <v>122</v>
      </c>
      <c r="AZ4128" s="35" t="s">
        <v>122</v>
      </c>
      <c r="BA4128" s="35" t="s">
        <v>122</v>
      </c>
      <c r="BB4128" s="35" t="s">
        <v>122</v>
      </c>
      <c r="BC4128" s="35" t="s">
        <v>125</v>
      </c>
      <c r="BD4128" s="35" t="s">
        <v>74</v>
      </c>
      <c r="BE4128" s="35" t="s">
        <v>23101</v>
      </c>
      <c r="BF4128" s="35" t="s">
        <v>122</v>
      </c>
      <c r="BG4128" s="35" t="s">
        <v>69</v>
      </c>
      <c r="BH4128" s="35" t="s">
        <v>23102</v>
      </c>
      <c r="BI4128" s="35" t="s">
        <v>122</v>
      </c>
      <c r="BJ4128" s="35" t="s">
        <v>23103</v>
      </c>
      <c r="BK4128" s="35" t="s">
        <v>75</v>
      </c>
      <c r="BL4128" s="35" t="s">
        <v>122</v>
      </c>
      <c r="BM4128" s="35" t="s">
        <v>74</v>
      </c>
      <c r="BN4128" s="35" t="s">
        <v>70</v>
      </c>
      <c r="BO4128" s="35" t="s">
        <v>71</v>
      </c>
      <c r="BP4128" s="35" t="s">
        <v>122</v>
      </c>
      <c r="BQ4128" s="35" t="s">
        <v>163</v>
      </c>
    </row>
    <row r="4129" spans="1:69" x14ac:dyDescent="0.4">
      <c r="A4129" s="40" t="str">
        <f t="shared" si="1780"/>
        <v>2025-09-28</v>
      </c>
      <c r="B4129" s="40" t="str">
        <f t="shared" si="1781"/>
        <v>SYD</v>
      </c>
      <c r="C4129" s="39" t="str">
        <f t="shared" si="1782"/>
        <v>98812563692</v>
      </c>
      <c r="D4129" s="41" t="str">
        <f t="shared" si="1783"/>
        <v>PAU029774159</v>
      </c>
      <c r="E4129" s="41" t="str">
        <f t="shared" si="1784"/>
        <v>596421515380</v>
      </c>
      <c r="F4129" s="39" t="str">
        <f t="shared" si="1785"/>
        <v>2254252</v>
      </c>
      <c r="G4129" s="39" t="str">
        <f t="shared" si="1786"/>
        <v>WISE EXPRESS(AUSTRAPHARM)</v>
      </c>
      <c r="H4129" s="41" t="str">
        <f t="shared" si="1787"/>
        <v>이명화</v>
      </c>
      <c r="I4129" s="39" t="str">
        <f t="shared" si="1788"/>
        <v>16514</v>
      </c>
      <c r="J4129" s="52" t="str">
        <f t="shared" si="1789"/>
        <v/>
      </c>
      <c r="K4129" s="75">
        <f t="shared" si="1790"/>
        <v>1</v>
      </c>
      <c r="L4129" s="76">
        <f t="shared" si="1791"/>
        <v>1</v>
      </c>
      <c r="M4129" s="76">
        <f t="shared" si="1792"/>
        <v>1E-3</v>
      </c>
      <c r="N4129" s="76">
        <f t="shared" si="1793"/>
        <v>1</v>
      </c>
      <c r="O4129" s="42">
        <f t="shared" si="1794"/>
        <v>1</v>
      </c>
      <c r="P4129" s="39" t="str">
        <f t="shared" si="1795"/>
        <v>일반(목록배제,Normal-Manifest Exception)</v>
      </c>
      <c r="Q4129" s="72">
        <f t="shared" si="1796"/>
        <v>90</v>
      </c>
      <c r="R4129" s="43" t="str">
        <f t="shared" si="1797"/>
        <v>OZ602</v>
      </c>
      <c r="S4129" s="82" t="str">
        <f t="shared" si="1798"/>
        <v/>
      </c>
      <c r="T4129" s="40">
        <f t="shared" si="1799"/>
        <v>45928</v>
      </c>
      <c r="U4129" s="44">
        <v>2500</v>
      </c>
      <c r="V4129" s="44">
        <f t="shared" si="1800"/>
        <v>0</v>
      </c>
      <c r="W4129" s="77">
        <f t="shared" si="1801"/>
        <v>2500</v>
      </c>
      <c r="X4129" s="78">
        <f t="shared" si="1802"/>
        <v>0</v>
      </c>
      <c r="Y4129" s="44" cm="1">
        <f t="array" ref="Y4129">_xlfn.IFNA(_xlfn.IFS(AND(Q4129&gt;=2000, Q4129&lt;3000), 10000, AND(Q4129&gt;=3000, Q4129&lt;4000), 15000, AND(Q4129&gt;=4000, Q4129&lt;5000), 20000, AND(Q4129&gt;=5000), 25000),0)</f>
        <v>0</v>
      </c>
      <c r="Z4129" s="91">
        <f t="shared" si="1803"/>
        <v>300</v>
      </c>
      <c r="AA4129" s="44">
        <f t="shared" si="1804"/>
        <v>0</v>
      </c>
      <c r="AB4129" s="44"/>
      <c r="AC4129" s="44"/>
      <c r="AD4129" s="44"/>
      <c r="AE4129" s="44">
        <f>VLOOKUP(O4129,정산업데이트!$A$6:$B$12,2,10)</f>
        <v>0</v>
      </c>
      <c r="AF4129" s="44"/>
      <c r="AG4129" s="79">
        <f t="shared" si="1805"/>
        <v>300</v>
      </c>
      <c r="AH4129" s="80">
        <f t="shared" si="1806"/>
        <v>2800</v>
      </c>
      <c r="AJ4129" s="35" t="s">
        <v>23096</v>
      </c>
      <c r="AK4129" s="35" t="s">
        <v>73</v>
      </c>
      <c r="AL4129" s="35" t="s">
        <v>23097</v>
      </c>
      <c r="AM4129" s="35" t="s">
        <v>23104</v>
      </c>
      <c r="AN4129" s="35" t="s">
        <v>973</v>
      </c>
      <c r="AO4129" s="35" t="s">
        <v>974</v>
      </c>
      <c r="AP4129" s="35" t="s">
        <v>517</v>
      </c>
      <c r="AQ4129" s="35" t="s">
        <v>122</v>
      </c>
      <c r="AR4129" s="35">
        <v>1</v>
      </c>
      <c r="AS4129" s="35">
        <v>1</v>
      </c>
      <c r="AT4129" s="35">
        <v>1E-3</v>
      </c>
      <c r="AU4129" s="35">
        <v>1</v>
      </c>
      <c r="AV4129" s="35" t="s">
        <v>8</v>
      </c>
      <c r="AW4129" s="35">
        <v>90</v>
      </c>
      <c r="AX4129" s="35" t="s">
        <v>68</v>
      </c>
      <c r="AY4129" s="35" t="s">
        <v>68</v>
      </c>
      <c r="AZ4129" s="35" t="s">
        <v>68</v>
      </c>
      <c r="BA4129" s="35" t="s">
        <v>68</v>
      </c>
      <c r="BB4129" s="35" t="s">
        <v>122</v>
      </c>
      <c r="BC4129" s="35" t="s">
        <v>132</v>
      </c>
      <c r="BD4129" s="35" t="s">
        <v>83</v>
      </c>
      <c r="BE4129" s="35" t="s">
        <v>84</v>
      </c>
      <c r="BF4129" s="35" t="s">
        <v>122</v>
      </c>
      <c r="BG4129" s="35" t="s">
        <v>69</v>
      </c>
      <c r="BH4129" s="35" t="s">
        <v>23105</v>
      </c>
      <c r="BI4129" s="35" t="s">
        <v>122</v>
      </c>
      <c r="BJ4129" s="35" t="s">
        <v>23106</v>
      </c>
      <c r="BK4129" s="35" t="s">
        <v>75</v>
      </c>
      <c r="BL4129" s="35" t="s">
        <v>122</v>
      </c>
      <c r="BM4129" s="35" t="s">
        <v>83</v>
      </c>
      <c r="BN4129" s="35" t="s">
        <v>70</v>
      </c>
      <c r="BO4129" s="35" t="s">
        <v>71</v>
      </c>
      <c r="BP4129" s="35" t="s">
        <v>122</v>
      </c>
      <c r="BQ4129" s="35" t="s">
        <v>163</v>
      </c>
    </row>
    <row r="4130" spans="1:69" x14ac:dyDescent="0.4">
      <c r="A4130" s="40" t="str">
        <f t="shared" si="1780"/>
        <v>2025-09-28</v>
      </c>
      <c r="B4130" s="40" t="str">
        <f t="shared" si="1781"/>
        <v>SYD</v>
      </c>
      <c r="C4130" s="39" t="str">
        <f t="shared" si="1782"/>
        <v>98812563692</v>
      </c>
      <c r="D4130" s="41" t="str">
        <f t="shared" si="1783"/>
        <v>PAU029769977</v>
      </c>
      <c r="E4130" s="41" t="str">
        <f t="shared" si="1784"/>
        <v>596421514411</v>
      </c>
      <c r="F4130" s="39" t="str">
        <f t="shared" si="1785"/>
        <v>2254252</v>
      </c>
      <c r="G4130" s="39" t="str">
        <f t="shared" si="1786"/>
        <v>WISE EXPRESS(AUSTRAPHARM)</v>
      </c>
      <c r="H4130" s="41" t="str">
        <f t="shared" si="1787"/>
        <v>김경연</v>
      </c>
      <c r="I4130" s="39" t="str">
        <f t="shared" si="1788"/>
        <v>58566</v>
      </c>
      <c r="J4130" s="52" t="str">
        <f t="shared" si="1789"/>
        <v/>
      </c>
      <c r="K4130" s="75">
        <f t="shared" si="1790"/>
        <v>1</v>
      </c>
      <c r="L4130" s="76">
        <f t="shared" si="1791"/>
        <v>1</v>
      </c>
      <c r="M4130" s="76">
        <f t="shared" si="1792"/>
        <v>1E-3</v>
      </c>
      <c r="N4130" s="76">
        <f t="shared" si="1793"/>
        <v>1</v>
      </c>
      <c r="O4130" s="42">
        <f t="shared" si="1794"/>
        <v>1</v>
      </c>
      <c r="P4130" s="39" t="str">
        <f t="shared" si="1795"/>
        <v>목록(Manifest)</v>
      </c>
      <c r="Q4130" s="72">
        <f t="shared" si="1796"/>
        <v>50</v>
      </c>
      <c r="R4130" s="43" t="str">
        <f t="shared" si="1797"/>
        <v>OZ602</v>
      </c>
      <c r="S4130" s="82" t="str">
        <f t="shared" si="1798"/>
        <v/>
      </c>
      <c r="T4130" s="40">
        <f t="shared" si="1799"/>
        <v>45928</v>
      </c>
      <c r="U4130" s="44">
        <v>2500</v>
      </c>
      <c r="V4130" s="44">
        <f t="shared" si="1800"/>
        <v>0</v>
      </c>
      <c r="W4130" s="77">
        <f t="shared" si="1801"/>
        <v>2500</v>
      </c>
      <c r="X4130" s="78">
        <f t="shared" si="1802"/>
        <v>0</v>
      </c>
      <c r="Y4130" s="44" cm="1">
        <f t="array" ref="Y4130">_xlfn.IFNA(_xlfn.IFS(AND(Q4130&gt;=2000, Q4130&lt;3000), 10000, AND(Q4130&gt;=3000, Q4130&lt;4000), 15000, AND(Q4130&gt;=4000, Q4130&lt;5000), 20000, AND(Q4130&gt;=5000), 25000),0)</f>
        <v>0</v>
      </c>
      <c r="Z4130" s="91">
        <f t="shared" si="1803"/>
        <v>0</v>
      </c>
      <c r="AA4130" s="44">
        <f t="shared" si="1804"/>
        <v>0</v>
      </c>
      <c r="AB4130" s="44"/>
      <c r="AC4130" s="44"/>
      <c r="AD4130" s="44"/>
      <c r="AE4130" s="44">
        <f>VLOOKUP(O4130,정산업데이트!$A$6:$B$12,2,10)</f>
        <v>0</v>
      </c>
      <c r="AF4130" s="44"/>
      <c r="AG4130" s="79">
        <f t="shared" si="1805"/>
        <v>0</v>
      </c>
      <c r="AH4130" s="80">
        <f t="shared" si="1806"/>
        <v>2500</v>
      </c>
      <c r="AJ4130" s="35" t="s">
        <v>23096</v>
      </c>
      <c r="AK4130" s="35" t="s">
        <v>73</v>
      </c>
      <c r="AL4130" s="35" t="s">
        <v>23097</v>
      </c>
      <c r="AM4130" s="35" t="s">
        <v>23107</v>
      </c>
      <c r="AN4130" s="35" t="s">
        <v>23108</v>
      </c>
      <c r="AO4130" s="35" t="s">
        <v>23109</v>
      </c>
      <c r="AP4130" s="35" t="s">
        <v>22659</v>
      </c>
      <c r="AQ4130" s="35" t="s">
        <v>122</v>
      </c>
      <c r="AR4130" s="35">
        <v>1</v>
      </c>
      <c r="AS4130" s="35">
        <v>1</v>
      </c>
      <c r="AT4130" s="35">
        <v>1E-3</v>
      </c>
      <c r="AU4130" s="35">
        <v>1</v>
      </c>
      <c r="AV4130" s="35" t="s">
        <v>7</v>
      </c>
      <c r="AW4130" s="35">
        <v>50</v>
      </c>
      <c r="AX4130" s="35" t="s">
        <v>68</v>
      </c>
      <c r="AY4130" s="35" t="s">
        <v>68</v>
      </c>
      <c r="AZ4130" s="35" t="s">
        <v>68</v>
      </c>
      <c r="BA4130" s="35" t="s">
        <v>68</v>
      </c>
      <c r="BB4130" s="35" t="s">
        <v>122</v>
      </c>
      <c r="BC4130" s="35" t="s">
        <v>132</v>
      </c>
      <c r="BD4130" s="35" t="s">
        <v>83</v>
      </c>
      <c r="BE4130" s="35" t="s">
        <v>156</v>
      </c>
      <c r="BF4130" s="35" t="s">
        <v>122</v>
      </c>
      <c r="BG4130" s="35" t="s">
        <v>69</v>
      </c>
      <c r="BH4130" s="35" t="s">
        <v>23110</v>
      </c>
      <c r="BI4130" s="35" t="s">
        <v>122</v>
      </c>
      <c r="BJ4130" s="35" t="s">
        <v>23111</v>
      </c>
      <c r="BK4130" s="35" t="s">
        <v>75</v>
      </c>
      <c r="BL4130" s="35" t="s">
        <v>122</v>
      </c>
      <c r="BM4130" s="35" t="s">
        <v>83</v>
      </c>
      <c r="BN4130" s="35" t="s">
        <v>70</v>
      </c>
      <c r="BO4130" s="35" t="s">
        <v>71</v>
      </c>
      <c r="BP4130" s="35" t="s">
        <v>122</v>
      </c>
      <c r="BQ4130" s="35" t="s">
        <v>163</v>
      </c>
    </row>
    <row r="4131" spans="1:69" x14ac:dyDescent="0.4">
      <c r="A4131" s="40" t="str">
        <f t="shared" si="1780"/>
        <v>2025-09-28</v>
      </c>
      <c r="B4131" s="40" t="str">
        <f t="shared" si="1781"/>
        <v>SYD</v>
      </c>
      <c r="C4131" s="39" t="str">
        <f t="shared" si="1782"/>
        <v>98812563692</v>
      </c>
      <c r="D4131" s="41" t="str">
        <f t="shared" si="1783"/>
        <v>PKR253738677</v>
      </c>
      <c r="E4131" s="41" t="str">
        <f t="shared" si="1784"/>
        <v>596421516452</v>
      </c>
      <c r="F4131" s="39" t="str">
        <f t="shared" si="1785"/>
        <v>2254238</v>
      </c>
      <c r="G4131" s="39" t="str">
        <f t="shared" si="1786"/>
        <v>WISE EXPRESS(CHUHO)</v>
      </c>
      <c r="H4131" s="41" t="str">
        <f t="shared" si="1787"/>
        <v>이옥란</v>
      </c>
      <c r="I4131" s="39" t="str">
        <f t="shared" si="1788"/>
        <v>50628</v>
      </c>
      <c r="J4131" s="52" t="str">
        <f t="shared" si="1789"/>
        <v/>
      </c>
      <c r="K4131" s="75">
        <f t="shared" si="1790"/>
        <v>1</v>
      </c>
      <c r="L4131" s="76">
        <f t="shared" si="1791"/>
        <v>2</v>
      </c>
      <c r="M4131" s="76">
        <f t="shared" si="1792"/>
        <v>1E-3</v>
      </c>
      <c r="N4131" s="76">
        <f t="shared" si="1793"/>
        <v>2</v>
      </c>
      <c r="O4131" s="42">
        <f t="shared" si="1794"/>
        <v>2</v>
      </c>
      <c r="P4131" s="39" t="str">
        <f t="shared" si="1795"/>
        <v>일반(목록배제,Normal-Manifest Exception)</v>
      </c>
      <c r="Q4131" s="72">
        <f t="shared" si="1796"/>
        <v>60</v>
      </c>
      <c r="R4131" s="43" t="str">
        <f t="shared" si="1797"/>
        <v>OZ602</v>
      </c>
      <c r="S4131" s="82" t="str">
        <f t="shared" si="1798"/>
        <v/>
      </c>
      <c r="T4131" s="40">
        <f t="shared" si="1799"/>
        <v>45928</v>
      </c>
      <c r="U4131" s="44">
        <v>2500</v>
      </c>
      <c r="V4131" s="44">
        <f t="shared" si="1800"/>
        <v>0</v>
      </c>
      <c r="W4131" s="77">
        <f t="shared" si="1801"/>
        <v>2500</v>
      </c>
      <c r="X4131" s="78">
        <f t="shared" si="1802"/>
        <v>0</v>
      </c>
      <c r="Y4131" s="44" cm="1">
        <f t="array" ref="Y4131">_xlfn.IFNA(_xlfn.IFS(AND(Q4131&gt;=2000, Q4131&lt;3000), 10000, AND(Q4131&gt;=3000, Q4131&lt;4000), 15000, AND(Q4131&gt;=4000, Q4131&lt;5000), 20000, AND(Q4131&gt;=5000), 25000),0)</f>
        <v>0</v>
      </c>
      <c r="Z4131" s="91">
        <f t="shared" si="1803"/>
        <v>300</v>
      </c>
      <c r="AA4131" s="44">
        <f t="shared" si="1804"/>
        <v>0</v>
      </c>
      <c r="AB4131" s="44"/>
      <c r="AC4131" s="44"/>
      <c r="AD4131" s="44"/>
      <c r="AE4131" s="44">
        <f>VLOOKUP(O4131,정산업데이트!$A$6:$B$12,2,10)</f>
        <v>0</v>
      </c>
      <c r="AF4131" s="44"/>
      <c r="AG4131" s="79">
        <f t="shared" si="1805"/>
        <v>300</v>
      </c>
      <c r="AH4131" s="80">
        <f t="shared" si="1806"/>
        <v>2800</v>
      </c>
      <c r="AJ4131" s="35" t="s">
        <v>23096</v>
      </c>
      <c r="AK4131" s="35" t="s">
        <v>73</v>
      </c>
      <c r="AL4131" s="35" t="s">
        <v>23097</v>
      </c>
      <c r="AM4131" s="35" t="s">
        <v>23112</v>
      </c>
      <c r="AN4131" s="35" t="s">
        <v>263</v>
      </c>
      <c r="AO4131" s="35" t="s">
        <v>264</v>
      </c>
      <c r="AP4131" s="35" t="s">
        <v>500</v>
      </c>
      <c r="AQ4131" s="35" t="s">
        <v>122</v>
      </c>
      <c r="AR4131" s="35">
        <v>1</v>
      </c>
      <c r="AS4131" s="35">
        <v>2</v>
      </c>
      <c r="AT4131" s="35">
        <v>1E-3</v>
      </c>
      <c r="AU4131" s="35">
        <v>2</v>
      </c>
      <c r="AV4131" s="35" t="s">
        <v>8</v>
      </c>
      <c r="AW4131" s="35">
        <v>60</v>
      </c>
      <c r="AX4131" s="35" t="s">
        <v>68</v>
      </c>
      <c r="AY4131" s="35" t="s">
        <v>68</v>
      </c>
      <c r="AZ4131" s="35" t="s">
        <v>68</v>
      </c>
      <c r="BA4131" s="35" t="s">
        <v>68</v>
      </c>
      <c r="BB4131" s="35" t="s">
        <v>122</v>
      </c>
      <c r="BC4131" s="35" t="s">
        <v>123</v>
      </c>
      <c r="BD4131" s="35" t="s">
        <v>81</v>
      </c>
      <c r="BE4131" s="35" t="s">
        <v>191</v>
      </c>
      <c r="BF4131" s="35" t="s">
        <v>122</v>
      </c>
      <c r="BG4131" s="35" t="s">
        <v>69</v>
      </c>
      <c r="BH4131" s="35" t="s">
        <v>23113</v>
      </c>
      <c r="BI4131" s="35" t="s">
        <v>122</v>
      </c>
      <c r="BJ4131" s="35" t="s">
        <v>23114</v>
      </c>
      <c r="BK4131" s="35" t="s">
        <v>75</v>
      </c>
      <c r="BL4131" s="35" t="s">
        <v>122</v>
      </c>
      <c r="BM4131" s="35" t="s">
        <v>81</v>
      </c>
      <c r="BN4131" s="35" t="s">
        <v>70</v>
      </c>
      <c r="BO4131" s="35" t="s">
        <v>71</v>
      </c>
      <c r="BP4131" s="35" t="s">
        <v>122</v>
      </c>
      <c r="BQ4131" s="35" t="s">
        <v>163</v>
      </c>
    </row>
    <row r="4132" spans="1:69" x14ac:dyDescent="0.4">
      <c r="A4132" s="40" t="str">
        <f t="shared" si="1780"/>
        <v>2025-09-28</v>
      </c>
      <c r="B4132" s="40" t="str">
        <f t="shared" si="1781"/>
        <v>SYD</v>
      </c>
      <c r="C4132" s="39" t="str">
        <f t="shared" si="1782"/>
        <v>98812563692</v>
      </c>
      <c r="D4132" s="41" t="str">
        <f t="shared" si="1783"/>
        <v>PKR253738678</v>
      </c>
      <c r="E4132" s="41" t="str">
        <f t="shared" si="1784"/>
        <v>596421516463</v>
      </c>
      <c r="F4132" s="39" t="str">
        <f t="shared" si="1785"/>
        <v>2254238</v>
      </c>
      <c r="G4132" s="39" t="str">
        <f t="shared" si="1786"/>
        <v>WISE EXPRESS(CHUHO)</v>
      </c>
      <c r="H4132" s="41" t="str">
        <f t="shared" si="1787"/>
        <v>안혜라</v>
      </c>
      <c r="I4132" s="39" t="str">
        <f t="shared" si="1788"/>
        <v>10107</v>
      </c>
      <c r="J4132" s="52" t="str">
        <f t="shared" si="1789"/>
        <v/>
      </c>
      <c r="K4132" s="75">
        <f t="shared" si="1790"/>
        <v>1</v>
      </c>
      <c r="L4132" s="76">
        <f t="shared" si="1791"/>
        <v>3</v>
      </c>
      <c r="M4132" s="76">
        <f t="shared" si="1792"/>
        <v>1E-3</v>
      </c>
      <c r="N4132" s="76">
        <f t="shared" si="1793"/>
        <v>3</v>
      </c>
      <c r="O4132" s="42">
        <f t="shared" si="1794"/>
        <v>3</v>
      </c>
      <c r="P4132" s="39" t="str">
        <f t="shared" si="1795"/>
        <v>일반(목록배제,Normal-Manifest Exception)</v>
      </c>
      <c r="Q4132" s="72">
        <f t="shared" si="1796"/>
        <v>150</v>
      </c>
      <c r="R4132" s="43" t="str">
        <f t="shared" si="1797"/>
        <v>OZ602</v>
      </c>
      <c r="S4132" s="82" t="str">
        <f t="shared" si="1798"/>
        <v/>
      </c>
      <c r="T4132" s="40">
        <f t="shared" si="1799"/>
        <v>45928</v>
      </c>
      <c r="U4132" s="44">
        <v>2500</v>
      </c>
      <c r="V4132" s="44">
        <f t="shared" si="1800"/>
        <v>0</v>
      </c>
      <c r="W4132" s="77">
        <f t="shared" si="1801"/>
        <v>2500</v>
      </c>
      <c r="X4132" s="78">
        <f t="shared" si="1802"/>
        <v>0</v>
      </c>
      <c r="Y4132" s="44" cm="1">
        <f t="array" ref="Y4132">_xlfn.IFNA(_xlfn.IFS(AND(Q4132&gt;=2000, Q4132&lt;3000), 10000, AND(Q4132&gt;=3000, Q4132&lt;4000), 15000, AND(Q4132&gt;=4000, Q4132&lt;5000), 20000, AND(Q4132&gt;=5000), 25000),0)</f>
        <v>0</v>
      </c>
      <c r="Z4132" s="91">
        <f t="shared" si="1803"/>
        <v>300</v>
      </c>
      <c r="AA4132" s="44">
        <f t="shared" si="1804"/>
        <v>0</v>
      </c>
      <c r="AB4132" s="44"/>
      <c r="AC4132" s="44"/>
      <c r="AD4132" s="44"/>
      <c r="AE4132" s="44">
        <f>VLOOKUP(O4132,정산업데이트!$A$6:$B$12,2,10)</f>
        <v>0</v>
      </c>
      <c r="AF4132" s="44"/>
      <c r="AG4132" s="79">
        <f t="shared" si="1805"/>
        <v>300</v>
      </c>
      <c r="AH4132" s="80">
        <f t="shared" si="1806"/>
        <v>2800</v>
      </c>
      <c r="AJ4132" s="35" t="s">
        <v>23096</v>
      </c>
      <c r="AK4132" s="35" t="s">
        <v>73</v>
      </c>
      <c r="AL4132" s="35" t="s">
        <v>23097</v>
      </c>
      <c r="AM4132" s="35" t="s">
        <v>23115</v>
      </c>
      <c r="AN4132" s="35" t="s">
        <v>1681</v>
      </c>
      <c r="AO4132" s="35" t="s">
        <v>1682</v>
      </c>
      <c r="AP4132" s="35" t="s">
        <v>483</v>
      </c>
      <c r="AQ4132" s="35" t="s">
        <v>122</v>
      </c>
      <c r="AR4132" s="35">
        <v>1</v>
      </c>
      <c r="AS4132" s="35">
        <v>3</v>
      </c>
      <c r="AT4132" s="35">
        <v>1E-3</v>
      </c>
      <c r="AU4132" s="35">
        <v>3</v>
      </c>
      <c r="AV4132" s="35" t="s">
        <v>8</v>
      </c>
      <c r="AW4132" s="35">
        <v>150</v>
      </c>
      <c r="AX4132" s="35" t="s">
        <v>68</v>
      </c>
      <c r="AY4132" s="35" t="s">
        <v>68</v>
      </c>
      <c r="AZ4132" s="35" t="s">
        <v>68</v>
      </c>
      <c r="BA4132" s="35" t="s">
        <v>68</v>
      </c>
      <c r="BB4132" s="35" t="s">
        <v>122</v>
      </c>
      <c r="BC4132" s="35" t="s">
        <v>123</v>
      </c>
      <c r="BD4132" s="35" t="s">
        <v>81</v>
      </c>
      <c r="BE4132" s="35" t="s">
        <v>82</v>
      </c>
      <c r="BF4132" s="35" t="s">
        <v>122</v>
      </c>
      <c r="BG4132" s="35" t="s">
        <v>69</v>
      </c>
      <c r="BH4132" s="35" t="s">
        <v>23116</v>
      </c>
      <c r="BI4132" s="35" t="s">
        <v>122</v>
      </c>
      <c r="BJ4132" s="35" t="s">
        <v>23117</v>
      </c>
      <c r="BK4132" s="35" t="s">
        <v>75</v>
      </c>
      <c r="BL4132" s="35" t="s">
        <v>122</v>
      </c>
      <c r="BM4132" s="35" t="s">
        <v>81</v>
      </c>
      <c r="BN4132" s="35" t="s">
        <v>70</v>
      </c>
      <c r="BO4132" s="35" t="s">
        <v>71</v>
      </c>
      <c r="BP4132" s="35" t="s">
        <v>122</v>
      </c>
      <c r="BQ4132" s="35" t="s">
        <v>163</v>
      </c>
    </row>
    <row r="4133" spans="1:69" x14ac:dyDescent="0.4">
      <c r="A4133" s="40" t="str">
        <f t="shared" si="1780"/>
        <v>2025-09-28</v>
      </c>
      <c r="B4133" s="40" t="str">
        <f t="shared" si="1781"/>
        <v>SYD</v>
      </c>
      <c r="C4133" s="39" t="str">
        <f t="shared" si="1782"/>
        <v>98812563692</v>
      </c>
      <c r="D4133" s="41" t="str">
        <f t="shared" si="1783"/>
        <v>PKR253735300</v>
      </c>
      <c r="E4133" s="41" t="str">
        <f t="shared" si="1784"/>
        <v>596421515166</v>
      </c>
      <c r="F4133" s="39" t="str">
        <f t="shared" si="1785"/>
        <v>2254234</v>
      </c>
      <c r="G4133" s="39" t="str">
        <f t="shared" si="1786"/>
        <v>WISE EXPRESS(HOJUDIRECT)</v>
      </c>
      <c r="H4133" s="41" t="str">
        <f t="shared" si="1787"/>
        <v>나순영</v>
      </c>
      <c r="I4133" s="39" t="str">
        <f t="shared" si="1788"/>
        <v>10242</v>
      </c>
      <c r="J4133" s="52" t="str">
        <f t="shared" si="1789"/>
        <v/>
      </c>
      <c r="K4133" s="75">
        <f t="shared" si="1790"/>
        <v>1</v>
      </c>
      <c r="L4133" s="76">
        <f t="shared" si="1791"/>
        <v>1</v>
      </c>
      <c r="M4133" s="76">
        <f t="shared" si="1792"/>
        <v>1E-3</v>
      </c>
      <c r="N4133" s="76">
        <f t="shared" si="1793"/>
        <v>1</v>
      </c>
      <c r="O4133" s="42">
        <f t="shared" si="1794"/>
        <v>1</v>
      </c>
      <c r="P4133" s="39" t="str">
        <f t="shared" si="1795"/>
        <v>일반(목록배제,Normal-Manifest Exception)</v>
      </c>
      <c r="Q4133" s="72">
        <f t="shared" si="1796"/>
        <v>14</v>
      </c>
      <c r="R4133" s="43" t="str">
        <f t="shared" si="1797"/>
        <v>OZ602</v>
      </c>
      <c r="S4133" s="82" t="str">
        <f t="shared" si="1798"/>
        <v/>
      </c>
      <c r="T4133" s="40">
        <f t="shared" si="1799"/>
        <v>45928</v>
      </c>
      <c r="U4133" s="44">
        <v>2500</v>
      </c>
      <c r="V4133" s="44">
        <f t="shared" si="1800"/>
        <v>0</v>
      </c>
      <c r="W4133" s="77">
        <f t="shared" si="1801"/>
        <v>2500</v>
      </c>
      <c r="X4133" s="78">
        <f t="shared" si="1802"/>
        <v>0</v>
      </c>
      <c r="Y4133" s="44" cm="1">
        <f t="array" ref="Y4133">_xlfn.IFNA(_xlfn.IFS(AND(Q4133&gt;=2000, Q4133&lt;3000), 10000, AND(Q4133&gt;=3000, Q4133&lt;4000), 15000, AND(Q4133&gt;=4000, Q4133&lt;5000), 20000, AND(Q4133&gt;=5000), 25000),0)</f>
        <v>0</v>
      </c>
      <c r="Z4133" s="91">
        <f t="shared" si="1803"/>
        <v>300</v>
      </c>
      <c r="AA4133" s="44">
        <f t="shared" si="1804"/>
        <v>0</v>
      </c>
      <c r="AB4133" s="44"/>
      <c r="AC4133" s="44"/>
      <c r="AD4133" s="44"/>
      <c r="AE4133" s="44">
        <f>VLOOKUP(O4133,정산업데이트!$A$6:$B$12,2,10)</f>
        <v>0</v>
      </c>
      <c r="AF4133" s="44"/>
      <c r="AG4133" s="79">
        <f t="shared" si="1805"/>
        <v>300</v>
      </c>
      <c r="AH4133" s="80">
        <f t="shared" si="1806"/>
        <v>2800</v>
      </c>
      <c r="AJ4133" s="35" t="s">
        <v>23096</v>
      </c>
      <c r="AK4133" s="35" t="s">
        <v>73</v>
      </c>
      <c r="AL4133" s="35" t="s">
        <v>23097</v>
      </c>
      <c r="AM4133" s="35" t="s">
        <v>23118</v>
      </c>
      <c r="AN4133" s="35" t="s">
        <v>23119</v>
      </c>
      <c r="AO4133" s="35" t="s">
        <v>23120</v>
      </c>
      <c r="AP4133" s="35" t="s">
        <v>1476</v>
      </c>
      <c r="AQ4133" s="35" t="s">
        <v>122</v>
      </c>
      <c r="AR4133" s="35">
        <v>1</v>
      </c>
      <c r="AS4133" s="35">
        <v>1</v>
      </c>
      <c r="AT4133" s="35">
        <v>1E-3</v>
      </c>
      <c r="AU4133" s="35">
        <v>1</v>
      </c>
      <c r="AV4133" s="35" t="s">
        <v>8</v>
      </c>
      <c r="AW4133" s="35">
        <v>14</v>
      </c>
      <c r="AX4133" s="35" t="s">
        <v>68</v>
      </c>
      <c r="AY4133" s="35" t="s">
        <v>68</v>
      </c>
      <c r="AZ4133" s="35" t="s">
        <v>68</v>
      </c>
      <c r="BA4133" s="35" t="s">
        <v>68</v>
      </c>
      <c r="BB4133" s="35" t="s">
        <v>122</v>
      </c>
      <c r="BC4133" s="35" t="s">
        <v>135</v>
      </c>
      <c r="BD4133" s="35" t="s">
        <v>104</v>
      </c>
      <c r="BE4133" s="35" t="s">
        <v>105</v>
      </c>
      <c r="BF4133" s="35" t="s">
        <v>122</v>
      </c>
      <c r="BG4133" s="35" t="s">
        <v>69</v>
      </c>
      <c r="BH4133" s="35" t="s">
        <v>23121</v>
      </c>
      <c r="BI4133" s="35" t="s">
        <v>122</v>
      </c>
      <c r="BJ4133" s="35" t="s">
        <v>23122</v>
      </c>
      <c r="BK4133" s="35" t="s">
        <v>75</v>
      </c>
      <c r="BL4133" s="35" t="s">
        <v>122</v>
      </c>
      <c r="BM4133" s="35" t="s">
        <v>104</v>
      </c>
      <c r="BN4133" s="35" t="s">
        <v>70</v>
      </c>
      <c r="BO4133" s="35" t="s">
        <v>71</v>
      </c>
      <c r="BP4133" s="35" t="s">
        <v>122</v>
      </c>
      <c r="BQ4133" s="35" t="s">
        <v>163</v>
      </c>
    </row>
    <row r="4134" spans="1:69" x14ac:dyDescent="0.4">
      <c r="A4134" s="40" t="str">
        <f t="shared" si="1780"/>
        <v>2025-09-28</v>
      </c>
      <c r="B4134" s="40" t="str">
        <f t="shared" si="1781"/>
        <v>SYD</v>
      </c>
      <c r="C4134" s="39" t="str">
        <f t="shared" si="1782"/>
        <v>98812563692</v>
      </c>
      <c r="D4134" s="41" t="str">
        <f t="shared" si="1783"/>
        <v>PKR253735301</v>
      </c>
      <c r="E4134" s="41" t="str">
        <f t="shared" si="1784"/>
        <v>596421515170</v>
      </c>
      <c r="F4134" s="39" t="str">
        <f t="shared" si="1785"/>
        <v>2254234</v>
      </c>
      <c r="G4134" s="39" t="str">
        <f t="shared" si="1786"/>
        <v>WISE EXPRESS(HOJUDIRECT)</v>
      </c>
      <c r="H4134" s="41" t="str">
        <f t="shared" si="1787"/>
        <v>송향숙</v>
      </c>
      <c r="I4134" s="39" t="str">
        <f t="shared" si="1788"/>
        <v>01650</v>
      </c>
      <c r="J4134" s="52" t="str">
        <f t="shared" si="1789"/>
        <v/>
      </c>
      <c r="K4134" s="75">
        <f t="shared" si="1790"/>
        <v>1</v>
      </c>
      <c r="L4134" s="76">
        <f t="shared" si="1791"/>
        <v>1</v>
      </c>
      <c r="M4134" s="76">
        <f t="shared" si="1792"/>
        <v>1E-3</v>
      </c>
      <c r="N4134" s="76">
        <f t="shared" si="1793"/>
        <v>1</v>
      </c>
      <c r="O4134" s="42">
        <f t="shared" si="1794"/>
        <v>1</v>
      </c>
      <c r="P4134" s="39" t="str">
        <f t="shared" si="1795"/>
        <v>일반(목록배제,Normal-Manifest Exception)</v>
      </c>
      <c r="Q4134" s="72">
        <f t="shared" si="1796"/>
        <v>14</v>
      </c>
      <c r="R4134" s="43" t="str">
        <f t="shared" si="1797"/>
        <v>OZ602</v>
      </c>
      <c r="S4134" s="82" t="str">
        <f t="shared" si="1798"/>
        <v/>
      </c>
      <c r="T4134" s="40">
        <f t="shared" si="1799"/>
        <v>45928</v>
      </c>
      <c r="U4134" s="44">
        <v>2500</v>
      </c>
      <c r="V4134" s="44">
        <f t="shared" si="1800"/>
        <v>0</v>
      </c>
      <c r="W4134" s="77">
        <f t="shared" si="1801"/>
        <v>2500</v>
      </c>
      <c r="X4134" s="78">
        <f t="shared" si="1802"/>
        <v>0</v>
      </c>
      <c r="Y4134" s="44" cm="1">
        <f t="array" ref="Y4134">_xlfn.IFNA(_xlfn.IFS(AND(Q4134&gt;=2000, Q4134&lt;3000), 10000, AND(Q4134&gt;=3000, Q4134&lt;4000), 15000, AND(Q4134&gt;=4000, Q4134&lt;5000), 20000, AND(Q4134&gt;=5000), 25000),0)</f>
        <v>0</v>
      </c>
      <c r="Z4134" s="91">
        <f t="shared" si="1803"/>
        <v>300</v>
      </c>
      <c r="AA4134" s="44">
        <f t="shared" si="1804"/>
        <v>0</v>
      </c>
      <c r="AB4134" s="44"/>
      <c r="AC4134" s="44"/>
      <c r="AD4134" s="44"/>
      <c r="AE4134" s="44">
        <f>VLOOKUP(O4134,정산업데이트!$A$6:$B$12,2,10)</f>
        <v>0</v>
      </c>
      <c r="AF4134" s="44"/>
      <c r="AG4134" s="79">
        <f t="shared" si="1805"/>
        <v>300</v>
      </c>
      <c r="AH4134" s="80">
        <f t="shared" si="1806"/>
        <v>2800</v>
      </c>
      <c r="AJ4134" s="35" t="s">
        <v>23096</v>
      </c>
      <c r="AK4134" s="35" t="s">
        <v>73</v>
      </c>
      <c r="AL4134" s="35" t="s">
        <v>23097</v>
      </c>
      <c r="AM4134" s="35" t="s">
        <v>23123</v>
      </c>
      <c r="AN4134" s="35" t="s">
        <v>23124</v>
      </c>
      <c r="AO4134" s="35" t="s">
        <v>23125</v>
      </c>
      <c r="AP4134" s="35" t="s">
        <v>1312</v>
      </c>
      <c r="AQ4134" s="35" t="s">
        <v>122</v>
      </c>
      <c r="AR4134" s="35">
        <v>1</v>
      </c>
      <c r="AS4134" s="35">
        <v>1</v>
      </c>
      <c r="AT4134" s="35">
        <v>1E-3</v>
      </c>
      <c r="AU4134" s="35">
        <v>1</v>
      </c>
      <c r="AV4134" s="35" t="s">
        <v>8</v>
      </c>
      <c r="AW4134" s="35">
        <v>14</v>
      </c>
      <c r="AX4134" s="35" t="s">
        <v>68</v>
      </c>
      <c r="AY4134" s="35" t="s">
        <v>68</v>
      </c>
      <c r="AZ4134" s="35" t="s">
        <v>68</v>
      </c>
      <c r="BA4134" s="35" t="s">
        <v>68</v>
      </c>
      <c r="BB4134" s="35" t="s">
        <v>122</v>
      </c>
      <c r="BC4134" s="35" t="s">
        <v>135</v>
      </c>
      <c r="BD4134" s="35" t="s">
        <v>104</v>
      </c>
      <c r="BE4134" s="35" t="s">
        <v>105</v>
      </c>
      <c r="BF4134" s="35" t="s">
        <v>122</v>
      </c>
      <c r="BG4134" s="35" t="s">
        <v>69</v>
      </c>
      <c r="BH4134" s="35" t="s">
        <v>23126</v>
      </c>
      <c r="BI4134" s="35" t="s">
        <v>122</v>
      </c>
      <c r="BJ4134" s="35" t="s">
        <v>23127</v>
      </c>
      <c r="BK4134" s="35" t="s">
        <v>75</v>
      </c>
      <c r="BL4134" s="35" t="s">
        <v>122</v>
      </c>
      <c r="BM4134" s="35" t="s">
        <v>104</v>
      </c>
      <c r="BN4134" s="35" t="s">
        <v>70</v>
      </c>
      <c r="BO4134" s="35" t="s">
        <v>71</v>
      </c>
      <c r="BP4134" s="35" t="s">
        <v>122</v>
      </c>
      <c r="BQ4134" s="35" t="s">
        <v>163</v>
      </c>
    </row>
    <row r="4135" spans="1:69" x14ac:dyDescent="0.4">
      <c r="A4135" s="40" t="str">
        <f t="shared" si="1780"/>
        <v>2025-09-28</v>
      </c>
      <c r="B4135" s="40" t="str">
        <f t="shared" si="1781"/>
        <v>SYD</v>
      </c>
      <c r="C4135" s="39" t="str">
        <f t="shared" si="1782"/>
        <v>98812563692</v>
      </c>
      <c r="D4135" s="41" t="str">
        <f t="shared" si="1783"/>
        <v>PAU029769999</v>
      </c>
      <c r="E4135" s="41" t="str">
        <f t="shared" si="1784"/>
        <v>596421517082</v>
      </c>
      <c r="F4135" s="39" t="str">
        <f t="shared" si="1785"/>
        <v>2254252</v>
      </c>
      <c r="G4135" s="39" t="str">
        <f t="shared" si="1786"/>
        <v>WISE EXPRESS(AUSTRAPHARM)</v>
      </c>
      <c r="H4135" s="41" t="str">
        <f t="shared" si="1787"/>
        <v>강미라</v>
      </c>
      <c r="I4135" s="39" t="str">
        <f t="shared" si="1788"/>
        <v>12821</v>
      </c>
      <c r="J4135" s="52" t="str">
        <f t="shared" si="1789"/>
        <v/>
      </c>
      <c r="K4135" s="75">
        <f t="shared" si="1790"/>
        <v>1</v>
      </c>
      <c r="L4135" s="76">
        <f t="shared" si="1791"/>
        <v>1</v>
      </c>
      <c r="M4135" s="76">
        <f t="shared" si="1792"/>
        <v>1E-3</v>
      </c>
      <c r="N4135" s="76">
        <f t="shared" si="1793"/>
        <v>1</v>
      </c>
      <c r="O4135" s="42">
        <f t="shared" si="1794"/>
        <v>1</v>
      </c>
      <c r="P4135" s="39" t="str">
        <f t="shared" si="1795"/>
        <v>목록(Manifest)</v>
      </c>
      <c r="Q4135" s="72">
        <f t="shared" si="1796"/>
        <v>50</v>
      </c>
      <c r="R4135" s="43" t="str">
        <f t="shared" si="1797"/>
        <v>OZ602</v>
      </c>
      <c r="S4135" s="82" t="str">
        <f t="shared" si="1798"/>
        <v/>
      </c>
      <c r="T4135" s="40">
        <f t="shared" si="1799"/>
        <v>45928</v>
      </c>
      <c r="U4135" s="44">
        <v>2500</v>
      </c>
      <c r="V4135" s="44">
        <f t="shared" si="1800"/>
        <v>0</v>
      </c>
      <c r="W4135" s="77">
        <f t="shared" si="1801"/>
        <v>2500</v>
      </c>
      <c r="X4135" s="78">
        <f t="shared" si="1802"/>
        <v>0</v>
      </c>
      <c r="Y4135" s="44" cm="1">
        <f t="array" ref="Y4135">_xlfn.IFNA(_xlfn.IFS(AND(Q4135&gt;=2000, Q4135&lt;3000), 10000, AND(Q4135&gt;=3000, Q4135&lt;4000), 15000, AND(Q4135&gt;=4000, Q4135&lt;5000), 20000, AND(Q4135&gt;=5000), 25000),0)</f>
        <v>0</v>
      </c>
      <c r="Z4135" s="91">
        <f t="shared" si="1803"/>
        <v>0</v>
      </c>
      <c r="AA4135" s="44">
        <f t="shared" si="1804"/>
        <v>0</v>
      </c>
      <c r="AB4135" s="44"/>
      <c r="AC4135" s="44"/>
      <c r="AD4135" s="44"/>
      <c r="AE4135" s="44">
        <f>VLOOKUP(O4135,정산업데이트!$A$6:$B$12,2,10)</f>
        <v>0</v>
      </c>
      <c r="AF4135" s="44"/>
      <c r="AG4135" s="79">
        <f t="shared" si="1805"/>
        <v>0</v>
      </c>
      <c r="AH4135" s="80">
        <f t="shared" si="1806"/>
        <v>2500</v>
      </c>
      <c r="AJ4135" s="35" t="s">
        <v>23096</v>
      </c>
      <c r="AK4135" s="35" t="s">
        <v>73</v>
      </c>
      <c r="AL4135" s="35" t="s">
        <v>23097</v>
      </c>
      <c r="AM4135" s="35" t="s">
        <v>23128</v>
      </c>
      <c r="AN4135" s="35" t="s">
        <v>23129</v>
      </c>
      <c r="AO4135" s="35" t="s">
        <v>23130</v>
      </c>
      <c r="AP4135" s="35" t="s">
        <v>822</v>
      </c>
      <c r="AQ4135" s="35" t="s">
        <v>122</v>
      </c>
      <c r="AR4135" s="35">
        <v>1</v>
      </c>
      <c r="AS4135" s="35">
        <v>1</v>
      </c>
      <c r="AT4135" s="35">
        <v>1E-3</v>
      </c>
      <c r="AU4135" s="35">
        <v>1</v>
      </c>
      <c r="AV4135" s="35" t="s">
        <v>7</v>
      </c>
      <c r="AW4135" s="35">
        <v>50</v>
      </c>
      <c r="AX4135" s="35" t="s">
        <v>68</v>
      </c>
      <c r="AY4135" s="35" t="s">
        <v>68</v>
      </c>
      <c r="AZ4135" s="35" t="s">
        <v>68</v>
      </c>
      <c r="BA4135" s="35" t="s">
        <v>68</v>
      </c>
      <c r="BB4135" s="35" t="s">
        <v>122</v>
      </c>
      <c r="BC4135" s="35" t="s">
        <v>132</v>
      </c>
      <c r="BD4135" s="35" t="s">
        <v>83</v>
      </c>
      <c r="BE4135" s="35" t="s">
        <v>156</v>
      </c>
      <c r="BF4135" s="35" t="s">
        <v>122</v>
      </c>
      <c r="BG4135" s="35" t="s">
        <v>69</v>
      </c>
      <c r="BH4135" s="35" t="s">
        <v>23131</v>
      </c>
      <c r="BI4135" s="35" t="s">
        <v>122</v>
      </c>
      <c r="BJ4135" s="35" t="s">
        <v>23132</v>
      </c>
      <c r="BK4135" s="35" t="s">
        <v>75</v>
      </c>
      <c r="BL4135" s="35" t="s">
        <v>122</v>
      </c>
      <c r="BM4135" s="35" t="s">
        <v>83</v>
      </c>
      <c r="BN4135" s="35" t="s">
        <v>70</v>
      </c>
      <c r="BO4135" s="35" t="s">
        <v>71</v>
      </c>
      <c r="BP4135" s="35" t="s">
        <v>122</v>
      </c>
      <c r="BQ4135" s="35" t="s">
        <v>163</v>
      </c>
    </row>
    <row r="4136" spans="1:69" x14ac:dyDescent="0.4">
      <c r="A4136" s="40" t="str">
        <f t="shared" si="1780"/>
        <v>2025-09-28</v>
      </c>
      <c r="B4136" s="40" t="str">
        <f t="shared" si="1781"/>
        <v>SYD</v>
      </c>
      <c r="C4136" s="39" t="str">
        <f t="shared" si="1782"/>
        <v>98812563692</v>
      </c>
      <c r="D4136" s="41" t="str">
        <f t="shared" si="1783"/>
        <v>PAU029774147</v>
      </c>
      <c r="E4136" s="41" t="str">
        <f t="shared" si="1784"/>
        <v>596421513103</v>
      </c>
      <c r="F4136" s="39" t="str">
        <f t="shared" si="1785"/>
        <v>2254252</v>
      </c>
      <c r="G4136" s="39" t="str">
        <f t="shared" si="1786"/>
        <v>WISE EXPRESS(AUSTRAPHARM)</v>
      </c>
      <c r="H4136" s="41" t="str">
        <f t="shared" si="1787"/>
        <v>김진아</v>
      </c>
      <c r="I4136" s="39" t="str">
        <f t="shared" si="1788"/>
        <v>05044</v>
      </c>
      <c r="J4136" s="52" t="str">
        <f t="shared" si="1789"/>
        <v/>
      </c>
      <c r="K4136" s="75">
        <f t="shared" si="1790"/>
        <v>1</v>
      </c>
      <c r="L4136" s="76">
        <f t="shared" si="1791"/>
        <v>1</v>
      </c>
      <c r="M4136" s="76">
        <f t="shared" si="1792"/>
        <v>1E-3</v>
      </c>
      <c r="N4136" s="76">
        <f t="shared" si="1793"/>
        <v>1</v>
      </c>
      <c r="O4136" s="42">
        <f t="shared" si="1794"/>
        <v>1</v>
      </c>
      <c r="P4136" s="39" t="str">
        <f t="shared" si="1795"/>
        <v>목록(Manifest)</v>
      </c>
      <c r="Q4136" s="72">
        <f t="shared" si="1796"/>
        <v>100</v>
      </c>
      <c r="R4136" s="43" t="str">
        <f t="shared" si="1797"/>
        <v>OZ602</v>
      </c>
      <c r="S4136" s="82" t="str">
        <f t="shared" si="1798"/>
        <v/>
      </c>
      <c r="T4136" s="40">
        <f t="shared" si="1799"/>
        <v>45928</v>
      </c>
      <c r="U4136" s="44">
        <v>2500</v>
      </c>
      <c r="V4136" s="44">
        <f t="shared" si="1800"/>
        <v>0</v>
      </c>
      <c r="W4136" s="77">
        <f t="shared" si="1801"/>
        <v>2500</v>
      </c>
      <c r="X4136" s="78">
        <f t="shared" si="1802"/>
        <v>0</v>
      </c>
      <c r="Y4136" s="44" cm="1">
        <f t="array" ref="Y4136">_xlfn.IFNA(_xlfn.IFS(AND(Q4136&gt;=2000, Q4136&lt;3000), 10000, AND(Q4136&gt;=3000, Q4136&lt;4000), 15000, AND(Q4136&gt;=4000, Q4136&lt;5000), 20000, AND(Q4136&gt;=5000), 25000),0)</f>
        <v>0</v>
      </c>
      <c r="Z4136" s="91">
        <f t="shared" si="1803"/>
        <v>0</v>
      </c>
      <c r="AA4136" s="44">
        <f t="shared" si="1804"/>
        <v>0</v>
      </c>
      <c r="AB4136" s="44"/>
      <c r="AC4136" s="44"/>
      <c r="AD4136" s="44"/>
      <c r="AE4136" s="44">
        <f>VLOOKUP(O4136,정산업데이트!$A$6:$B$12,2,10)</f>
        <v>0</v>
      </c>
      <c r="AF4136" s="44"/>
      <c r="AG4136" s="79">
        <f t="shared" si="1805"/>
        <v>0</v>
      </c>
      <c r="AH4136" s="80">
        <f t="shared" si="1806"/>
        <v>2500</v>
      </c>
      <c r="AJ4136" s="35" t="s">
        <v>23096</v>
      </c>
      <c r="AK4136" s="35" t="s">
        <v>73</v>
      </c>
      <c r="AL4136" s="35" t="s">
        <v>23097</v>
      </c>
      <c r="AM4136" s="35" t="s">
        <v>23133</v>
      </c>
      <c r="AN4136" s="35" t="s">
        <v>610</v>
      </c>
      <c r="AO4136" s="35" t="s">
        <v>23134</v>
      </c>
      <c r="AP4136" s="35" t="s">
        <v>23135</v>
      </c>
      <c r="AQ4136" s="35" t="s">
        <v>122</v>
      </c>
      <c r="AR4136" s="35">
        <v>1</v>
      </c>
      <c r="AS4136" s="35">
        <v>1</v>
      </c>
      <c r="AT4136" s="35">
        <v>1E-3</v>
      </c>
      <c r="AU4136" s="35">
        <v>1</v>
      </c>
      <c r="AV4136" s="35" t="s">
        <v>7</v>
      </c>
      <c r="AW4136" s="35">
        <v>100</v>
      </c>
      <c r="AX4136" s="35" t="s">
        <v>68</v>
      </c>
      <c r="AY4136" s="35" t="s">
        <v>68</v>
      </c>
      <c r="AZ4136" s="35" t="s">
        <v>68</v>
      </c>
      <c r="BA4136" s="35" t="s">
        <v>68</v>
      </c>
      <c r="BB4136" s="35" t="s">
        <v>122</v>
      </c>
      <c r="BC4136" s="35" t="s">
        <v>132</v>
      </c>
      <c r="BD4136" s="35" t="s">
        <v>83</v>
      </c>
      <c r="BE4136" s="35" t="s">
        <v>84</v>
      </c>
      <c r="BF4136" s="35" t="s">
        <v>122</v>
      </c>
      <c r="BG4136" s="35" t="s">
        <v>69</v>
      </c>
      <c r="BH4136" s="35" t="s">
        <v>23136</v>
      </c>
      <c r="BI4136" s="35" t="s">
        <v>122</v>
      </c>
      <c r="BJ4136" s="35" t="s">
        <v>23137</v>
      </c>
      <c r="BK4136" s="35" t="s">
        <v>75</v>
      </c>
      <c r="BL4136" s="35" t="s">
        <v>122</v>
      </c>
      <c r="BM4136" s="35" t="s">
        <v>83</v>
      </c>
      <c r="BN4136" s="35" t="s">
        <v>70</v>
      </c>
      <c r="BO4136" s="35" t="s">
        <v>71</v>
      </c>
      <c r="BP4136" s="35" t="s">
        <v>122</v>
      </c>
      <c r="BQ4136" s="35" t="s">
        <v>163</v>
      </c>
    </row>
    <row r="4137" spans="1:69" x14ac:dyDescent="0.4">
      <c r="A4137" s="40" t="str">
        <f t="shared" si="1780"/>
        <v>2025-09-28</v>
      </c>
      <c r="B4137" s="40" t="str">
        <f t="shared" si="1781"/>
        <v>SYD</v>
      </c>
      <c r="C4137" s="39" t="str">
        <f t="shared" si="1782"/>
        <v>98812563692</v>
      </c>
      <c r="D4137" s="41" t="str">
        <f t="shared" si="1783"/>
        <v>PKR253735116</v>
      </c>
      <c r="E4137" s="41" t="str">
        <f t="shared" si="1784"/>
        <v>596421514750</v>
      </c>
      <c r="F4137" s="39" t="str">
        <f t="shared" si="1785"/>
        <v>2254234</v>
      </c>
      <c r="G4137" s="39" t="str">
        <f t="shared" si="1786"/>
        <v>WISE EXPRESS(HOJUDIRECT)</v>
      </c>
      <c r="H4137" s="41" t="str">
        <f t="shared" si="1787"/>
        <v>김수라</v>
      </c>
      <c r="I4137" s="39" t="str">
        <f t="shared" si="1788"/>
        <v>57706</v>
      </c>
      <c r="J4137" s="52" t="str">
        <f t="shared" si="1789"/>
        <v/>
      </c>
      <c r="K4137" s="75">
        <f t="shared" si="1790"/>
        <v>1</v>
      </c>
      <c r="L4137" s="76">
        <f t="shared" si="1791"/>
        <v>0.6</v>
      </c>
      <c r="M4137" s="76">
        <f t="shared" si="1792"/>
        <v>1E-3</v>
      </c>
      <c r="N4137" s="76">
        <f t="shared" si="1793"/>
        <v>0.6</v>
      </c>
      <c r="O4137" s="42">
        <f t="shared" si="1794"/>
        <v>1</v>
      </c>
      <c r="P4137" s="39" t="str">
        <f t="shared" si="1795"/>
        <v>일반(목록배제,Normal-Manifest Exception)</v>
      </c>
      <c r="Q4137" s="72">
        <f t="shared" si="1796"/>
        <v>36</v>
      </c>
      <c r="R4137" s="43" t="str">
        <f t="shared" si="1797"/>
        <v>OZ602</v>
      </c>
      <c r="S4137" s="82" t="str">
        <f t="shared" si="1798"/>
        <v/>
      </c>
      <c r="T4137" s="40">
        <f t="shared" si="1799"/>
        <v>45928</v>
      </c>
      <c r="U4137" s="44">
        <v>2500</v>
      </c>
      <c r="V4137" s="44">
        <f t="shared" si="1800"/>
        <v>0</v>
      </c>
      <c r="W4137" s="77">
        <f t="shared" si="1801"/>
        <v>2500</v>
      </c>
      <c r="X4137" s="78">
        <f t="shared" si="1802"/>
        <v>0</v>
      </c>
      <c r="Y4137" s="44" cm="1">
        <f t="array" ref="Y4137">_xlfn.IFNA(_xlfn.IFS(AND(Q4137&gt;=2000, Q4137&lt;3000), 10000, AND(Q4137&gt;=3000, Q4137&lt;4000), 15000, AND(Q4137&gt;=4000, Q4137&lt;5000), 20000, AND(Q4137&gt;=5000), 25000),0)</f>
        <v>0</v>
      </c>
      <c r="Z4137" s="91">
        <f t="shared" si="1803"/>
        <v>300</v>
      </c>
      <c r="AA4137" s="44">
        <f t="shared" si="1804"/>
        <v>0</v>
      </c>
      <c r="AB4137" s="44"/>
      <c r="AC4137" s="44"/>
      <c r="AD4137" s="44"/>
      <c r="AE4137" s="44">
        <f>VLOOKUP(O4137,정산업데이트!$A$6:$B$12,2,10)</f>
        <v>0</v>
      </c>
      <c r="AF4137" s="44"/>
      <c r="AG4137" s="79">
        <f t="shared" si="1805"/>
        <v>300</v>
      </c>
      <c r="AH4137" s="80">
        <f t="shared" si="1806"/>
        <v>2800</v>
      </c>
      <c r="AJ4137" s="35" t="s">
        <v>23096</v>
      </c>
      <c r="AK4137" s="35" t="s">
        <v>73</v>
      </c>
      <c r="AL4137" s="35" t="s">
        <v>23097</v>
      </c>
      <c r="AM4137" s="35" t="s">
        <v>23138</v>
      </c>
      <c r="AN4137" s="35" t="s">
        <v>23139</v>
      </c>
      <c r="AO4137" s="35" t="s">
        <v>23140</v>
      </c>
      <c r="AP4137" s="35" t="s">
        <v>23141</v>
      </c>
      <c r="AQ4137" s="35" t="s">
        <v>122</v>
      </c>
      <c r="AR4137" s="35">
        <v>1</v>
      </c>
      <c r="AS4137" s="35">
        <v>0.6</v>
      </c>
      <c r="AT4137" s="35">
        <v>1E-3</v>
      </c>
      <c r="AU4137" s="35">
        <v>0.6</v>
      </c>
      <c r="AV4137" s="35" t="s">
        <v>8</v>
      </c>
      <c r="AW4137" s="35">
        <v>36</v>
      </c>
      <c r="AX4137" s="35" t="s">
        <v>68</v>
      </c>
      <c r="AY4137" s="35" t="s">
        <v>68</v>
      </c>
      <c r="AZ4137" s="35" t="s">
        <v>68</v>
      </c>
      <c r="BA4137" s="35" t="s">
        <v>68</v>
      </c>
      <c r="BB4137" s="35" t="s">
        <v>122</v>
      </c>
      <c r="BC4137" s="35" t="s">
        <v>135</v>
      </c>
      <c r="BD4137" s="35" t="s">
        <v>104</v>
      </c>
      <c r="BE4137" s="35" t="s">
        <v>105</v>
      </c>
      <c r="BF4137" s="35" t="s">
        <v>122</v>
      </c>
      <c r="BG4137" s="35" t="s">
        <v>69</v>
      </c>
      <c r="BH4137" s="35" t="s">
        <v>23142</v>
      </c>
      <c r="BI4137" s="35" t="s">
        <v>122</v>
      </c>
      <c r="BJ4137" s="35" t="s">
        <v>23143</v>
      </c>
      <c r="BK4137" s="35" t="s">
        <v>75</v>
      </c>
      <c r="BL4137" s="35" t="s">
        <v>122</v>
      </c>
      <c r="BM4137" s="35" t="s">
        <v>104</v>
      </c>
      <c r="BN4137" s="35" t="s">
        <v>70</v>
      </c>
      <c r="BO4137" s="35" t="s">
        <v>71</v>
      </c>
      <c r="BP4137" s="35" t="s">
        <v>122</v>
      </c>
      <c r="BQ4137" s="35" t="s">
        <v>163</v>
      </c>
    </row>
    <row r="4138" spans="1:69" x14ac:dyDescent="0.4">
      <c r="A4138" s="40" t="str">
        <f t="shared" si="1780"/>
        <v>2025-09-28</v>
      </c>
      <c r="B4138" s="40" t="str">
        <f t="shared" si="1781"/>
        <v>SYD</v>
      </c>
      <c r="C4138" s="39" t="str">
        <f t="shared" si="1782"/>
        <v>98812563692</v>
      </c>
      <c r="D4138" s="41" t="str">
        <f t="shared" si="1783"/>
        <v>PKR253747701</v>
      </c>
      <c r="E4138" s="41" t="str">
        <f t="shared" si="1784"/>
        <v>596421518644</v>
      </c>
      <c r="F4138" s="39" t="str">
        <f t="shared" si="1785"/>
        <v>2254234</v>
      </c>
      <c r="G4138" s="39" t="str">
        <f t="shared" si="1786"/>
        <v>WISE EXPRESS(HOJUDIRECT)</v>
      </c>
      <c r="H4138" s="41" t="str">
        <f t="shared" si="1787"/>
        <v>이현주</v>
      </c>
      <c r="I4138" s="39" t="str">
        <f t="shared" si="1788"/>
        <v>13961</v>
      </c>
      <c r="J4138" s="52" t="str">
        <f t="shared" si="1789"/>
        <v/>
      </c>
      <c r="K4138" s="75">
        <f t="shared" si="1790"/>
        <v>1</v>
      </c>
      <c r="L4138" s="76">
        <f t="shared" si="1791"/>
        <v>0.3</v>
      </c>
      <c r="M4138" s="76">
        <f t="shared" si="1792"/>
        <v>1E-3</v>
      </c>
      <c r="N4138" s="76">
        <f t="shared" si="1793"/>
        <v>0.3</v>
      </c>
      <c r="O4138" s="42">
        <f t="shared" si="1794"/>
        <v>0.5</v>
      </c>
      <c r="P4138" s="39" t="str">
        <f t="shared" si="1795"/>
        <v>일반(목록배제,Normal-Manifest Exception)</v>
      </c>
      <c r="Q4138" s="72">
        <f t="shared" si="1796"/>
        <v>16</v>
      </c>
      <c r="R4138" s="43" t="str">
        <f t="shared" si="1797"/>
        <v>OZ602</v>
      </c>
      <c r="S4138" s="82" t="str">
        <f t="shared" si="1798"/>
        <v/>
      </c>
      <c r="T4138" s="40">
        <f t="shared" si="1799"/>
        <v>45928</v>
      </c>
      <c r="U4138" s="44">
        <v>2500</v>
      </c>
      <c r="V4138" s="44">
        <f t="shared" si="1800"/>
        <v>0</v>
      </c>
      <c r="W4138" s="77">
        <f t="shared" si="1801"/>
        <v>2500</v>
      </c>
      <c r="X4138" s="78">
        <f t="shared" si="1802"/>
        <v>0</v>
      </c>
      <c r="Y4138" s="44" cm="1">
        <f t="array" ref="Y4138">_xlfn.IFNA(_xlfn.IFS(AND(Q4138&gt;=2000, Q4138&lt;3000), 10000, AND(Q4138&gt;=3000, Q4138&lt;4000), 15000, AND(Q4138&gt;=4000, Q4138&lt;5000), 20000, AND(Q4138&gt;=5000), 25000),0)</f>
        <v>0</v>
      </c>
      <c r="Z4138" s="91">
        <f t="shared" si="1803"/>
        <v>300</v>
      </c>
      <c r="AA4138" s="44">
        <f t="shared" si="1804"/>
        <v>0</v>
      </c>
      <c r="AB4138" s="44"/>
      <c r="AC4138" s="44"/>
      <c r="AD4138" s="44"/>
      <c r="AE4138" s="44">
        <f>VLOOKUP(O4138,정산업데이트!$A$6:$B$12,2,10)</f>
        <v>0</v>
      </c>
      <c r="AF4138" s="44"/>
      <c r="AG4138" s="79">
        <f t="shared" si="1805"/>
        <v>300</v>
      </c>
      <c r="AH4138" s="80">
        <f t="shared" si="1806"/>
        <v>2800</v>
      </c>
      <c r="AJ4138" s="35" t="s">
        <v>23096</v>
      </c>
      <c r="AK4138" s="35" t="s">
        <v>73</v>
      </c>
      <c r="AL4138" s="35" t="s">
        <v>23097</v>
      </c>
      <c r="AM4138" s="35" t="s">
        <v>23144</v>
      </c>
      <c r="AN4138" s="35" t="s">
        <v>237</v>
      </c>
      <c r="AO4138" s="35" t="s">
        <v>23145</v>
      </c>
      <c r="AP4138" s="35" t="s">
        <v>23146</v>
      </c>
      <c r="AQ4138" s="35" t="s">
        <v>122</v>
      </c>
      <c r="AR4138" s="35">
        <v>1</v>
      </c>
      <c r="AS4138" s="35">
        <v>0.3</v>
      </c>
      <c r="AT4138" s="35">
        <v>1E-3</v>
      </c>
      <c r="AU4138" s="35">
        <v>0.3</v>
      </c>
      <c r="AV4138" s="35" t="s">
        <v>8</v>
      </c>
      <c r="AW4138" s="35">
        <v>16</v>
      </c>
      <c r="AX4138" s="35" t="s">
        <v>68</v>
      </c>
      <c r="AY4138" s="35" t="s">
        <v>68</v>
      </c>
      <c r="AZ4138" s="35" t="s">
        <v>68</v>
      </c>
      <c r="BA4138" s="35" t="s">
        <v>68</v>
      </c>
      <c r="BB4138" s="35" t="s">
        <v>122</v>
      </c>
      <c r="BC4138" s="35" t="s">
        <v>135</v>
      </c>
      <c r="BD4138" s="35" t="s">
        <v>104</v>
      </c>
      <c r="BE4138" s="35" t="s">
        <v>105</v>
      </c>
      <c r="BF4138" s="35" t="s">
        <v>122</v>
      </c>
      <c r="BG4138" s="35" t="s">
        <v>69</v>
      </c>
      <c r="BH4138" s="35" t="s">
        <v>23147</v>
      </c>
      <c r="BI4138" s="35" t="s">
        <v>122</v>
      </c>
      <c r="BJ4138" s="35" t="s">
        <v>23148</v>
      </c>
      <c r="BK4138" s="35" t="s">
        <v>75</v>
      </c>
      <c r="BL4138" s="35" t="s">
        <v>122</v>
      </c>
      <c r="BM4138" s="35" t="s">
        <v>104</v>
      </c>
      <c r="BN4138" s="35" t="s">
        <v>70</v>
      </c>
      <c r="BO4138" s="35" t="s">
        <v>71</v>
      </c>
      <c r="BP4138" s="35" t="s">
        <v>122</v>
      </c>
      <c r="BQ4138" s="35" t="s">
        <v>163</v>
      </c>
    </row>
    <row r="4139" spans="1:69" x14ac:dyDescent="0.4">
      <c r="A4139" s="40" t="str">
        <f t="shared" si="1780"/>
        <v>2025-09-28</v>
      </c>
      <c r="B4139" s="40" t="str">
        <f t="shared" si="1781"/>
        <v>SYD</v>
      </c>
      <c r="C4139" s="39" t="str">
        <f t="shared" si="1782"/>
        <v>98812563692</v>
      </c>
      <c r="D4139" s="41" t="str">
        <f t="shared" si="1783"/>
        <v>PKR253747601</v>
      </c>
      <c r="E4139" s="41" t="str">
        <f t="shared" si="1784"/>
        <v>596421517653</v>
      </c>
      <c r="F4139" s="39" t="str">
        <f t="shared" si="1785"/>
        <v>2254234</v>
      </c>
      <c r="G4139" s="39" t="str">
        <f t="shared" si="1786"/>
        <v>WISE EXPRESS(HOJUDIRECT)</v>
      </c>
      <c r="H4139" s="41" t="str">
        <f t="shared" si="1787"/>
        <v>김영선</v>
      </c>
      <c r="I4139" s="39" t="str">
        <f t="shared" si="1788"/>
        <v>16015</v>
      </c>
      <c r="J4139" s="52" t="str">
        <f t="shared" si="1789"/>
        <v/>
      </c>
      <c r="K4139" s="75">
        <f t="shared" si="1790"/>
        <v>1</v>
      </c>
      <c r="L4139" s="76">
        <f t="shared" si="1791"/>
        <v>2.75</v>
      </c>
      <c r="M4139" s="76">
        <f t="shared" si="1792"/>
        <v>1E-3</v>
      </c>
      <c r="N4139" s="76">
        <f t="shared" si="1793"/>
        <v>2.8</v>
      </c>
      <c r="O4139" s="42">
        <f t="shared" si="1794"/>
        <v>3</v>
      </c>
      <c r="P4139" s="39" t="str">
        <f t="shared" si="1795"/>
        <v>일반(목록배제,Normal-Manifest Exception)</v>
      </c>
      <c r="Q4139" s="72">
        <f t="shared" si="1796"/>
        <v>38.5</v>
      </c>
      <c r="R4139" s="43" t="str">
        <f t="shared" si="1797"/>
        <v>OZ602</v>
      </c>
      <c r="S4139" s="82" t="str">
        <f t="shared" si="1798"/>
        <v/>
      </c>
      <c r="T4139" s="40">
        <f t="shared" si="1799"/>
        <v>45928</v>
      </c>
      <c r="U4139" s="44">
        <v>2500</v>
      </c>
      <c r="V4139" s="44">
        <f t="shared" si="1800"/>
        <v>0</v>
      </c>
      <c r="W4139" s="77">
        <f t="shared" si="1801"/>
        <v>2500</v>
      </c>
      <c r="X4139" s="78">
        <f t="shared" si="1802"/>
        <v>0</v>
      </c>
      <c r="Y4139" s="44" cm="1">
        <f t="array" ref="Y4139">_xlfn.IFNA(_xlfn.IFS(AND(Q4139&gt;=2000, Q4139&lt;3000), 10000, AND(Q4139&gt;=3000, Q4139&lt;4000), 15000, AND(Q4139&gt;=4000, Q4139&lt;5000), 20000, AND(Q4139&gt;=5000), 25000),0)</f>
        <v>0</v>
      </c>
      <c r="Z4139" s="91">
        <f t="shared" si="1803"/>
        <v>300</v>
      </c>
      <c r="AA4139" s="44">
        <f t="shared" si="1804"/>
        <v>0</v>
      </c>
      <c r="AB4139" s="44"/>
      <c r="AC4139" s="44"/>
      <c r="AD4139" s="44"/>
      <c r="AE4139" s="44">
        <f>VLOOKUP(O4139,정산업데이트!$A$6:$B$12,2,10)</f>
        <v>0</v>
      </c>
      <c r="AF4139" s="44"/>
      <c r="AG4139" s="79">
        <f t="shared" si="1805"/>
        <v>300</v>
      </c>
      <c r="AH4139" s="80">
        <f t="shared" si="1806"/>
        <v>2800</v>
      </c>
      <c r="AJ4139" s="35" t="s">
        <v>23096</v>
      </c>
      <c r="AK4139" s="35" t="s">
        <v>73</v>
      </c>
      <c r="AL4139" s="35" t="s">
        <v>23097</v>
      </c>
      <c r="AM4139" s="35" t="s">
        <v>23149</v>
      </c>
      <c r="AN4139" s="35" t="s">
        <v>23150</v>
      </c>
      <c r="AO4139" s="35" t="s">
        <v>23151</v>
      </c>
      <c r="AP4139" s="35" t="s">
        <v>23152</v>
      </c>
      <c r="AQ4139" s="35" t="s">
        <v>122</v>
      </c>
      <c r="AR4139" s="35">
        <v>1</v>
      </c>
      <c r="AS4139" s="35">
        <v>2.75</v>
      </c>
      <c r="AT4139" s="35">
        <v>1E-3</v>
      </c>
      <c r="AU4139" s="35">
        <v>2.8</v>
      </c>
      <c r="AV4139" s="35" t="s">
        <v>8</v>
      </c>
      <c r="AW4139" s="35">
        <v>38.5</v>
      </c>
      <c r="AX4139" s="35" t="s">
        <v>68</v>
      </c>
      <c r="AY4139" s="35" t="s">
        <v>68</v>
      </c>
      <c r="AZ4139" s="35" t="s">
        <v>68</v>
      </c>
      <c r="BA4139" s="35" t="s">
        <v>68</v>
      </c>
      <c r="BB4139" s="35" t="s">
        <v>122</v>
      </c>
      <c r="BC4139" s="35" t="s">
        <v>135</v>
      </c>
      <c r="BD4139" s="35" t="s">
        <v>104</v>
      </c>
      <c r="BE4139" s="35" t="s">
        <v>105</v>
      </c>
      <c r="BF4139" s="35" t="s">
        <v>122</v>
      </c>
      <c r="BG4139" s="35" t="s">
        <v>69</v>
      </c>
      <c r="BH4139" s="35" t="s">
        <v>23153</v>
      </c>
      <c r="BI4139" s="35" t="s">
        <v>122</v>
      </c>
      <c r="BJ4139" s="35" t="s">
        <v>23154</v>
      </c>
      <c r="BK4139" s="35" t="s">
        <v>75</v>
      </c>
      <c r="BL4139" s="35" t="s">
        <v>122</v>
      </c>
      <c r="BM4139" s="35" t="s">
        <v>104</v>
      </c>
      <c r="BN4139" s="35" t="s">
        <v>70</v>
      </c>
      <c r="BO4139" s="35" t="s">
        <v>71</v>
      </c>
      <c r="BP4139" s="35" t="s">
        <v>122</v>
      </c>
      <c r="BQ4139" s="35" t="s">
        <v>163</v>
      </c>
    </row>
    <row r="4140" spans="1:69" x14ac:dyDescent="0.4">
      <c r="A4140" s="40" t="str">
        <f t="shared" si="1780"/>
        <v>2025-09-28</v>
      </c>
      <c r="B4140" s="40" t="str">
        <f t="shared" si="1781"/>
        <v>SYD</v>
      </c>
      <c r="C4140" s="39" t="str">
        <f t="shared" si="1782"/>
        <v>98812563692</v>
      </c>
      <c r="D4140" s="41" t="str">
        <f t="shared" si="1783"/>
        <v>PKR253747602</v>
      </c>
      <c r="E4140" s="41" t="str">
        <f t="shared" si="1784"/>
        <v>596421517664</v>
      </c>
      <c r="F4140" s="39" t="str">
        <f t="shared" si="1785"/>
        <v>2254234</v>
      </c>
      <c r="G4140" s="39" t="str">
        <f t="shared" si="1786"/>
        <v>WISE EXPRESS(HOJUDIRECT)</v>
      </c>
      <c r="H4140" s="41" t="str">
        <f t="shared" si="1787"/>
        <v>성옥경</v>
      </c>
      <c r="I4140" s="39" t="str">
        <f t="shared" si="1788"/>
        <v>14579</v>
      </c>
      <c r="J4140" s="52" t="str">
        <f t="shared" si="1789"/>
        <v/>
      </c>
      <c r="K4140" s="75">
        <f t="shared" si="1790"/>
        <v>1</v>
      </c>
      <c r="L4140" s="76">
        <f t="shared" si="1791"/>
        <v>0.5</v>
      </c>
      <c r="M4140" s="76">
        <f t="shared" si="1792"/>
        <v>1E-3</v>
      </c>
      <c r="N4140" s="76">
        <f t="shared" si="1793"/>
        <v>0.5</v>
      </c>
      <c r="O4140" s="42">
        <f t="shared" si="1794"/>
        <v>0.5</v>
      </c>
      <c r="P4140" s="39" t="str">
        <f t="shared" si="1795"/>
        <v>일반(목록배제,Normal-Manifest Exception)</v>
      </c>
      <c r="Q4140" s="72">
        <f t="shared" si="1796"/>
        <v>40</v>
      </c>
      <c r="R4140" s="43" t="str">
        <f t="shared" si="1797"/>
        <v>OZ602</v>
      </c>
      <c r="S4140" s="82" t="str">
        <f t="shared" si="1798"/>
        <v/>
      </c>
      <c r="T4140" s="40">
        <f t="shared" si="1799"/>
        <v>45928</v>
      </c>
      <c r="U4140" s="44">
        <v>2500</v>
      </c>
      <c r="V4140" s="44">
        <f t="shared" si="1800"/>
        <v>0</v>
      </c>
      <c r="W4140" s="77">
        <f t="shared" si="1801"/>
        <v>2500</v>
      </c>
      <c r="X4140" s="78">
        <f t="shared" si="1802"/>
        <v>0</v>
      </c>
      <c r="Y4140" s="44" cm="1">
        <f t="array" ref="Y4140">_xlfn.IFNA(_xlfn.IFS(AND(Q4140&gt;=2000, Q4140&lt;3000), 10000, AND(Q4140&gt;=3000, Q4140&lt;4000), 15000, AND(Q4140&gt;=4000, Q4140&lt;5000), 20000, AND(Q4140&gt;=5000), 25000),0)</f>
        <v>0</v>
      </c>
      <c r="Z4140" s="91">
        <f t="shared" si="1803"/>
        <v>300</v>
      </c>
      <c r="AA4140" s="44">
        <f t="shared" si="1804"/>
        <v>0</v>
      </c>
      <c r="AB4140" s="44"/>
      <c r="AC4140" s="44"/>
      <c r="AD4140" s="44"/>
      <c r="AE4140" s="44">
        <f>VLOOKUP(O4140,정산업데이트!$A$6:$B$12,2,10)</f>
        <v>0</v>
      </c>
      <c r="AF4140" s="44"/>
      <c r="AG4140" s="79">
        <f t="shared" si="1805"/>
        <v>300</v>
      </c>
      <c r="AH4140" s="80">
        <f t="shared" si="1806"/>
        <v>2800</v>
      </c>
      <c r="AJ4140" s="35" t="s">
        <v>23096</v>
      </c>
      <c r="AK4140" s="35" t="s">
        <v>73</v>
      </c>
      <c r="AL4140" s="35" t="s">
        <v>23097</v>
      </c>
      <c r="AM4140" s="35" t="s">
        <v>23155</v>
      </c>
      <c r="AN4140" s="35" t="s">
        <v>23156</v>
      </c>
      <c r="AO4140" s="35" t="s">
        <v>23157</v>
      </c>
      <c r="AP4140" s="35" t="s">
        <v>1467</v>
      </c>
      <c r="AQ4140" s="35" t="s">
        <v>122</v>
      </c>
      <c r="AR4140" s="35">
        <v>1</v>
      </c>
      <c r="AS4140" s="35">
        <v>0.5</v>
      </c>
      <c r="AT4140" s="35">
        <v>1E-3</v>
      </c>
      <c r="AU4140" s="35">
        <v>0.5</v>
      </c>
      <c r="AV4140" s="35" t="s">
        <v>8</v>
      </c>
      <c r="AW4140" s="35">
        <v>40</v>
      </c>
      <c r="AX4140" s="35" t="s">
        <v>68</v>
      </c>
      <c r="AY4140" s="35" t="s">
        <v>68</v>
      </c>
      <c r="AZ4140" s="35" t="s">
        <v>68</v>
      </c>
      <c r="BA4140" s="35" t="s">
        <v>68</v>
      </c>
      <c r="BB4140" s="35" t="s">
        <v>122</v>
      </c>
      <c r="BC4140" s="35" t="s">
        <v>135</v>
      </c>
      <c r="BD4140" s="35" t="s">
        <v>104</v>
      </c>
      <c r="BE4140" s="35" t="s">
        <v>105</v>
      </c>
      <c r="BF4140" s="35" t="s">
        <v>122</v>
      </c>
      <c r="BG4140" s="35" t="s">
        <v>69</v>
      </c>
      <c r="BH4140" s="35" t="s">
        <v>23158</v>
      </c>
      <c r="BI4140" s="35" t="s">
        <v>122</v>
      </c>
      <c r="BJ4140" s="35" t="s">
        <v>23159</v>
      </c>
      <c r="BK4140" s="35" t="s">
        <v>75</v>
      </c>
      <c r="BL4140" s="35" t="s">
        <v>122</v>
      </c>
      <c r="BM4140" s="35" t="s">
        <v>104</v>
      </c>
      <c r="BN4140" s="35" t="s">
        <v>70</v>
      </c>
      <c r="BO4140" s="35" t="s">
        <v>71</v>
      </c>
      <c r="BP4140" s="35" t="s">
        <v>122</v>
      </c>
      <c r="BQ4140" s="35" t="s">
        <v>163</v>
      </c>
    </row>
    <row r="4141" spans="1:69" x14ac:dyDescent="0.4">
      <c r="A4141" s="40" t="str">
        <f t="shared" si="1780"/>
        <v>2025-09-28</v>
      </c>
      <c r="B4141" s="40" t="str">
        <f t="shared" si="1781"/>
        <v>SYD</v>
      </c>
      <c r="C4141" s="39" t="str">
        <f t="shared" si="1782"/>
        <v>98812563692</v>
      </c>
      <c r="D4141" s="41" t="str">
        <f t="shared" si="1783"/>
        <v>PKR253747603</v>
      </c>
      <c r="E4141" s="41" t="str">
        <f t="shared" si="1784"/>
        <v>596421517675</v>
      </c>
      <c r="F4141" s="39" t="str">
        <f t="shared" si="1785"/>
        <v>2254234</v>
      </c>
      <c r="G4141" s="39" t="str">
        <f t="shared" si="1786"/>
        <v>WISE EXPRESS(HOJUDIRECT)</v>
      </c>
      <c r="H4141" s="41" t="str">
        <f t="shared" si="1787"/>
        <v>서지현</v>
      </c>
      <c r="I4141" s="39" t="str">
        <f t="shared" si="1788"/>
        <v>21055</v>
      </c>
      <c r="J4141" s="52" t="str">
        <f t="shared" si="1789"/>
        <v/>
      </c>
      <c r="K4141" s="75">
        <f t="shared" si="1790"/>
        <v>1</v>
      </c>
      <c r="L4141" s="76">
        <f t="shared" si="1791"/>
        <v>2</v>
      </c>
      <c r="M4141" s="76">
        <f t="shared" si="1792"/>
        <v>1E-3</v>
      </c>
      <c r="N4141" s="76">
        <f t="shared" si="1793"/>
        <v>2</v>
      </c>
      <c r="O4141" s="42">
        <f t="shared" si="1794"/>
        <v>2</v>
      </c>
      <c r="P4141" s="39" t="str">
        <f t="shared" si="1795"/>
        <v>일반(목록배제,Normal-Manifest Exception)</v>
      </c>
      <c r="Q4141" s="72">
        <f t="shared" si="1796"/>
        <v>28</v>
      </c>
      <c r="R4141" s="43" t="str">
        <f t="shared" si="1797"/>
        <v>OZ602</v>
      </c>
      <c r="S4141" s="82" t="str">
        <f t="shared" si="1798"/>
        <v/>
      </c>
      <c r="T4141" s="40">
        <f t="shared" si="1799"/>
        <v>45928</v>
      </c>
      <c r="U4141" s="44">
        <v>2500</v>
      </c>
      <c r="V4141" s="44">
        <f t="shared" si="1800"/>
        <v>0</v>
      </c>
      <c r="W4141" s="77">
        <f t="shared" si="1801"/>
        <v>2500</v>
      </c>
      <c r="X4141" s="78">
        <f t="shared" si="1802"/>
        <v>0</v>
      </c>
      <c r="Y4141" s="44" cm="1">
        <f t="array" ref="Y4141">_xlfn.IFNA(_xlfn.IFS(AND(Q4141&gt;=2000, Q4141&lt;3000), 10000, AND(Q4141&gt;=3000, Q4141&lt;4000), 15000, AND(Q4141&gt;=4000, Q4141&lt;5000), 20000, AND(Q4141&gt;=5000), 25000),0)</f>
        <v>0</v>
      </c>
      <c r="Z4141" s="91">
        <f t="shared" si="1803"/>
        <v>300</v>
      </c>
      <c r="AA4141" s="44">
        <f t="shared" si="1804"/>
        <v>0</v>
      </c>
      <c r="AB4141" s="44"/>
      <c r="AC4141" s="44"/>
      <c r="AD4141" s="44"/>
      <c r="AE4141" s="44">
        <f>VLOOKUP(O4141,정산업데이트!$A$6:$B$12,2,10)</f>
        <v>0</v>
      </c>
      <c r="AF4141" s="44"/>
      <c r="AG4141" s="79">
        <f t="shared" si="1805"/>
        <v>300</v>
      </c>
      <c r="AH4141" s="80">
        <f t="shared" si="1806"/>
        <v>2800</v>
      </c>
      <c r="AJ4141" s="35" t="s">
        <v>23096</v>
      </c>
      <c r="AK4141" s="35" t="s">
        <v>73</v>
      </c>
      <c r="AL4141" s="35" t="s">
        <v>23097</v>
      </c>
      <c r="AM4141" s="35" t="s">
        <v>23160</v>
      </c>
      <c r="AN4141" s="35" t="s">
        <v>23161</v>
      </c>
      <c r="AO4141" s="35" t="s">
        <v>23162</v>
      </c>
      <c r="AP4141" s="35" t="s">
        <v>23163</v>
      </c>
      <c r="AQ4141" s="35" t="s">
        <v>122</v>
      </c>
      <c r="AR4141" s="35">
        <v>1</v>
      </c>
      <c r="AS4141" s="35">
        <v>2</v>
      </c>
      <c r="AT4141" s="35">
        <v>1E-3</v>
      </c>
      <c r="AU4141" s="35">
        <v>2</v>
      </c>
      <c r="AV4141" s="35" t="s">
        <v>8</v>
      </c>
      <c r="AW4141" s="35">
        <v>28</v>
      </c>
      <c r="AX4141" s="35" t="s">
        <v>68</v>
      </c>
      <c r="AY4141" s="35" t="s">
        <v>68</v>
      </c>
      <c r="AZ4141" s="35" t="s">
        <v>68</v>
      </c>
      <c r="BA4141" s="35" t="s">
        <v>68</v>
      </c>
      <c r="BB4141" s="35" t="s">
        <v>122</v>
      </c>
      <c r="BC4141" s="35" t="s">
        <v>135</v>
      </c>
      <c r="BD4141" s="35" t="s">
        <v>104</v>
      </c>
      <c r="BE4141" s="35" t="s">
        <v>105</v>
      </c>
      <c r="BF4141" s="35" t="s">
        <v>122</v>
      </c>
      <c r="BG4141" s="35" t="s">
        <v>69</v>
      </c>
      <c r="BH4141" s="35" t="s">
        <v>23164</v>
      </c>
      <c r="BI4141" s="35" t="s">
        <v>122</v>
      </c>
      <c r="BJ4141" s="35" t="s">
        <v>23165</v>
      </c>
      <c r="BK4141" s="35" t="s">
        <v>75</v>
      </c>
      <c r="BL4141" s="35" t="s">
        <v>122</v>
      </c>
      <c r="BM4141" s="35" t="s">
        <v>104</v>
      </c>
      <c r="BN4141" s="35" t="s">
        <v>70</v>
      </c>
      <c r="BO4141" s="35" t="s">
        <v>71</v>
      </c>
      <c r="BP4141" s="35" t="s">
        <v>122</v>
      </c>
      <c r="BQ4141" s="35" t="s">
        <v>163</v>
      </c>
    </row>
    <row r="4142" spans="1:69" x14ac:dyDescent="0.4">
      <c r="A4142" s="40" t="str">
        <f t="shared" si="1780"/>
        <v>2025-09-28</v>
      </c>
      <c r="B4142" s="40" t="str">
        <f t="shared" si="1781"/>
        <v>SYD</v>
      </c>
      <c r="C4142" s="39" t="str">
        <f t="shared" si="1782"/>
        <v>98812563692</v>
      </c>
      <c r="D4142" s="41" t="str">
        <f t="shared" si="1783"/>
        <v>PKR253747604</v>
      </c>
      <c r="E4142" s="41" t="str">
        <f t="shared" si="1784"/>
        <v>596421517686</v>
      </c>
      <c r="F4142" s="39" t="str">
        <f t="shared" si="1785"/>
        <v>2254234</v>
      </c>
      <c r="G4142" s="39" t="str">
        <f t="shared" si="1786"/>
        <v>WISE EXPRESS(HOJUDIRECT)</v>
      </c>
      <c r="H4142" s="41" t="str">
        <f t="shared" si="1787"/>
        <v>조성호</v>
      </c>
      <c r="I4142" s="39" t="str">
        <f t="shared" si="1788"/>
        <v>11493</v>
      </c>
      <c r="J4142" s="52" t="str">
        <f t="shared" si="1789"/>
        <v/>
      </c>
      <c r="K4142" s="75">
        <f t="shared" si="1790"/>
        <v>1</v>
      </c>
      <c r="L4142" s="76">
        <f t="shared" si="1791"/>
        <v>3</v>
      </c>
      <c r="M4142" s="76">
        <f t="shared" si="1792"/>
        <v>1E-3</v>
      </c>
      <c r="N4142" s="76">
        <f t="shared" si="1793"/>
        <v>3</v>
      </c>
      <c r="O4142" s="42">
        <f t="shared" si="1794"/>
        <v>3</v>
      </c>
      <c r="P4142" s="39" t="str">
        <f t="shared" si="1795"/>
        <v>일반(목록배제,Normal-Manifest Exception)</v>
      </c>
      <c r="Q4142" s="72">
        <f t="shared" si="1796"/>
        <v>42</v>
      </c>
      <c r="R4142" s="43" t="str">
        <f t="shared" si="1797"/>
        <v>OZ602</v>
      </c>
      <c r="S4142" s="82" t="str">
        <f t="shared" si="1798"/>
        <v/>
      </c>
      <c r="T4142" s="40">
        <f t="shared" si="1799"/>
        <v>45928</v>
      </c>
      <c r="U4142" s="44">
        <v>2500</v>
      </c>
      <c r="V4142" s="44">
        <f t="shared" si="1800"/>
        <v>0</v>
      </c>
      <c r="W4142" s="77">
        <f t="shared" si="1801"/>
        <v>2500</v>
      </c>
      <c r="X4142" s="78">
        <f t="shared" si="1802"/>
        <v>0</v>
      </c>
      <c r="Y4142" s="44" cm="1">
        <f t="array" ref="Y4142">_xlfn.IFNA(_xlfn.IFS(AND(Q4142&gt;=2000, Q4142&lt;3000), 10000, AND(Q4142&gt;=3000, Q4142&lt;4000), 15000, AND(Q4142&gt;=4000, Q4142&lt;5000), 20000, AND(Q4142&gt;=5000), 25000),0)</f>
        <v>0</v>
      </c>
      <c r="Z4142" s="91">
        <f t="shared" si="1803"/>
        <v>300</v>
      </c>
      <c r="AA4142" s="44">
        <f t="shared" si="1804"/>
        <v>0</v>
      </c>
      <c r="AB4142" s="44"/>
      <c r="AC4142" s="44"/>
      <c r="AD4142" s="44"/>
      <c r="AE4142" s="44">
        <f>VLOOKUP(O4142,정산업데이트!$A$6:$B$12,2,10)</f>
        <v>0</v>
      </c>
      <c r="AF4142" s="44"/>
      <c r="AG4142" s="79">
        <f t="shared" si="1805"/>
        <v>300</v>
      </c>
      <c r="AH4142" s="80">
        <f t="shared" si="1806"/>
        <v>2800</v>
      </c>
      <c r="AJ4142" s="35" t="s">
        <v>23096</v>
      </c>
      <c r="AK4142" s="35" t="s">
        <v>73</v>
      </c>
      <c r="AL4142" s="35" t="s">
        <v>23097</v>
      </c>
      <c r="AM4142" s="35" t="s">
        <v>23166</v>
      </c>
      <c r="AN4142" s="35" t="s">
        <v>557</v>
      </c>
      <c r="AO4142" s="35" t="s">
        <v>23167</v>
      </c>
      <c r="AP4142" s="35" t="s">
        <v>957</v>
      </c>
      <c r="AQ4142" s="35" t="s">
        <v>122</v>
      </c>
      <c r="AR4142" s="35">
        <v>1</v>
      </c>
      <c r="AS4142" s="35">
        <v>3</v>
      </c>
      <c r="AT4142" s="35">
        <v>1E-3</v>
      </c>
      <c r="AU4142" s="35">
        <v>3</v>
      </c>
      <c r="AV4142" s="35" t="s">
        <v>8</v>
      </c>
      <c r="AW4142" s="35">
        <v>42</v>
      </c>
      <c r="AX4142" s="35" t="s">
        <v>68</v>
      </c>
      <c r="AY4142" s="35" t="s">
        <v>68</v>
      </c>
      <c r="AZ4142" s="35" t="s">
        <v>68</v>
      </c>
      <c r="BA4142" s="35" t="s">
        <v>68</v>
      </c>
      <c r="BB4142" s="35" t="s">
        <v>68</v>
      </c>
      <c r="BC4142" s="35" t="s">
        <v>135</v>
      </c>
      <c r="BD4142" s="35" t="s">
        <v>104</v>
      </c>
      <c r="BE4142" s="35" t="s">
        <v>105</v>
      </c>
      <c r="BF4142" s="35" t="s">
        <v>122</v>
      </c>
      <c r="BG4142" s="35" t="s">
        <v>69</v>
      </c>
      <c r="BH4142" s="35" t="s">
        <v>23168</v>
      </c>
      <c r="BI4142" s="35" t="s">
        <v>122</v>
      </c>
      <c r="BJ4142" s="35" t="s">
        <v>23169</v>
      </c>
      <c r="BK4142" s="35" t="s">
        <v>75</v>
      </c>
      <c r="BL4142" s="35" t="s">
        <v>122</v>
      </c>
      <c r="BM4142" s="35" t="s">
        <v>104</v>
      </c>
      <c r="BN4142" s="35" t="s">
        <v>70</v>
      </c>
      <c r="BO4142" s="35" t="s">
        <v>71</v>
      </c>
      <c r="BP4142" s="35" t="s">
        <v>122</v>
      </c>
      <c r="BQ4142" s="35" t="s">
        <v>163</v>
      </c>
    </row>
    <row r="4143" spans="1:69" x14ac:dyDescent="0.4">
      <c r="A4143" s="40" t="str">
        <f t="shared" si="1780"/>
        <v>2025-09-28</v>
      </c>
      <c r="B4143" s="40" t="str">
        <f t="shared" si="1781"/>
        <v>SYD</v>
      </c>
      <c r="C4143" s="39" t="str">
        <f t="shared" si="1782"/>
        <v>98812563692</v>
      </c>
      <c r="D4143" s="41" t="str">
        <f t="shared" si="1783"/>
        <v>PKR253747605</v>
      </c>
      <c r="E4143" s="41" t="str">
        <f t="shared" si="1784"/>
        <v>596421517690</v>
      </c>
      <c r="F4143" s="39" t="str">
        <f t="shared" si="1785"/>
        <v>2254234</v>
      </c>
      <c r="G4143" s="39" t="str">
        <f t="shared" si="1786"/>
        <v>WISE EXPRESS(HOJUDIRECT)</v>
      </c>
      <c r="H4143" s="41" t="str">
        <f t="shared" si="1787"/>
        <v>문성수</v>
      </c>
      <c r="I4143" s="39" t="str">
        <f t="shared" si="1788"/>
        <v>47175</v>
      </c>
      <c r="J4143" s="52" t="str">
        <f t="shared" si="1789"/>
        <v/>
      </c>
      <c r="K4143" s="75">
        <f t="shared" si="1790"/>
        <v>1</v>
      </c>
      <c r="L4143" s="76">
        <f t="shared" si="1791"/>
        <v>1</v>
      </c>
      <c r="M4143" s="76">
        <f t="shared" si="1792"/>
        <v>1E-3</v>
      </c>
      <c r="N4143" s="76">
        <f t="shared" si="1793"/>
        <v>1</v>
      </c>
      <c r="O4143" s="42">
        <f t="shared" si="1794"/>
        <v>1</v>
      </c>
      <c r="P4143" s="39" t="str">
        <f t="shared" si="1795"/>
        <v>일반(목록배제,Normal-Manifest Exception)</v>
      </c>
      <c r="Q4143" s="72">
        <f t="shared" si="1796"/>
        <v>60</v>
      </c>
      <c r="R4143" s="43" t="str">
        <f t="shared" si="1797"/>
        <v>OZ602</v>
      </c>
      <c r="S4143" s="82" t="str">
        <f t="shared" si="1798"/>
        <v/>
      </c>
      <c r="T4143" s="40">
        <f t="shared" si="1799"/>
        <v>45928</v>
      </c>
      <c r="U4143" s="44">
        <v>2500</v>
      </c>
      <c r="V4143" s="44">
        <f t="shared" si="1800"/>
        <v>0</v>
      </c>
      <c r="W4143" s="77">
        <f t="shared" si="1801"/>
        <v>2500</v>
      </c>
      <c r="X4143" s="78">
        <f t="shared" si="1802"/>
        <v>0</v>
      </c>
      <c r="Y4143" s="44" cm="1">
        <f t="array" ref="Y4143">_xlfn.IFNA(_xlfn.IFS(AND(Q4143&gt;=2000, Q4143&lt;3000), 10000, AND(Q4143&gt;=3000, Q4143&lt;4000), 15000, AND(Q4143&gt;=4000, Q4143&lt;5000), 20000, AND(Q4143&gt;=5000), 25000),0)</f>
        <v>0</v>
      </c>
      <c r="Z4143" s="91">
        <f t="shared" si="1803"/>
        <v>300</v>
      </c>
      <c r="AA4143" s="44">
        <f t="shared" si="1804"/>
        <v>0</v>
      </c>
      <c r="AB4143" s="44"/>
      <c r="AC4143" s="44"/>
      <c r="AD4143" s="44"/>
      <c r="AE4143" s="44">
        <f>VLOOKUP(O4143,정산업데이트!$A$6:$B$12,2,10)</f>
        <v>0</v>
      </c>
      <c r="AF4143" s="44"/>
      <c r="AG4143" s="79">
        <f t="shared" si="1805"/>
        <v>300</v>
      </c>
      <c r="AH4143" s="80">
        <f t="shared" si="1806"/>
        <v>2800</v>
      </c>
      <c r="AJ4143" s="35" t="s">
        <v>23096</v>
      </c>
      <c r="AK4143" s="35" t="s">
        <v>73</v>
      </c>
      <c r="AL4143" s="35" t="s">
        <v>23097</v>
      </c>
      <c r="AM4143" s="35" t="s">
        <v>23170</v>
      </c>
      <c r="AN4143" s="35" t="s">
        <v>23171</v>
      </c>
      <c r="AO4143" s="35" t="s">
        <v>23172</v>
      </c>
      <c r="AP4143" s="35" t="s">
        <v>23173</v>
      </c>
      <c r="AQ4143" s="35" t="s">
        <v>122</v>
      </c>
      <c r="AR4143" s="35">
        <v>1</v>
      </c>
      <c r="AS4143" s="35">
        <v>1</v>
      </c>
      <c r="AT4143" s="35">
        <v>1E-3</v>
      </c>
      <c r="AU4143" s="35">
        <v>1</v>
      </c>
      <c r="AV4143" s="35" t="s">
        <v>8</v>
      </c>
      <c r="AW4143" s="35">
        <v>60</v>
      </c>
      <c r="AX4143" s="35" t="s">
        <v>68</v>
      </c>
      <c r="AY4143" s="35" t="s">
        <v>68</v>
      </c>
      <c r="AZ4143" s="35" t="s">
        <v>68</v>
      </c>
      <c r="BA4143" s="35" t="s">
        <v>68</v>
      </c>
      <c r="BB4143" s="35" t="s">
        <v>122</v>
      </c>
      <c r="BC4143" s="35" t="s">
        <v>135</v>
      </c>
      <c r="BD4143" s="35" t="s">
        <v>104</v>
      </c>
      <c r="BE4143" s="35" t="s">
        <v>105</v>
      </c>
      <c r="BF4143" s="35" t="s">
        <v>122</v>
      </c>
      <c r="BG4143" s="35" t="s">
        <v>69</v>
      </c>
      <c r="BH4143" s="35" t="s">
        <v>23174</v>
      </c>
      <c r="BI4143" s="35" t="s">
        <v>122</v>
      </c>
      <c r="BJ4143" s="35" t="s">
        <v>23175</v>
      </c>
      <c r="BK4143" s="35" t="s">
        <v>75</v>
      </c>
      <c r="BL4143" s="35" t="s">
        <v>122</v>
      </c>
      <c r="BM4143" s="35" t="s">
        <v>104</v>
      </c>
      <c r="BN4143" s="35" t="s">
        <v>70</v>
      </c>
      <c r="BO4143" s="35" t="s">
        <v>71</v>
      </c>
      <c r="BP4143" s="35" t="s">
        <v>122</v>
      </c>
      <c r="BQ4143" s="35" t="s">
        <v>163</v>
      </c>
    </row>
    <row r="4144" spans="1:69" x14ac:dyDescent="0.4">
      <c r="A4144" s="40" t="str">
        <f t="shared" si="1780"/>
        <v>2025-09-28</v>
      </c>
      <c r="B4144" s="40" t="str">
        <f t="shared" si="1781"/>
        <v>SYD</v>
      </c>
      <c r="C4144" s="39" t="str">
        <f t="shared" si="1782"/>
        <v>98812563692</v>
      </c>
      <c r="D4144" s="41" t="str">
        <f t="shared" si="1783"/>
        <v>PKR253747606</v>
      </c>
      <c r="E4144" s="41" t="str">
        <f t="shared" si="1784"/>
        <v>596421517701</v>
      </c>
      <c r="F4144" s="39" t="str">
        <f t="shared" si="1785"/>
        <v>2254234</v>
      </c>
      <c r="G4144" s="39" t="str">
        <f t="shared" si="1786"/>
        <v>WISE EXPRESS(HOJUDIRECT)</v>
      </c>
      <c r="H4144" s="41" t="str">
        <f t="shared" si="1787"/>
        <v>이면호</v>
      </c>
      <c r="I4144" s="39" t="str">
        <f t="shared" si="1788"/>
        <v>44773</v>
      </c>
      <c r="J4144" s="52" t="str">
        <f t="shared" si="1789"/>
        <v/>
      </c>
      <c r="K4144" s="75">
        <f t="shared" si="1790"/>
        <v>1</v>
      </c>
      <c r="L4144" s="76">
        <f t="shared" si="1791"/>
        <v>0.5</v>
      </c>
      <c r="M4144" s="76">
        <f t="shared" si="1792"/>
        <v>1E-3</v>
      </c>
      <c r="N4144" s="76">
        <f t="shared" si="1793"/>
        <v>0.5</v>
      </c>
      <c r="O4144" s="42">
        <f t="shared" si="1794"/>
        <v>0.5</v>
      </c>
      <c r="P4144" s="39" t="str">
        <f t="shared" si="1795"/>
        <v>일반(목록배제,Normal-Manifest Exception)</v>
      </c>
      <c r="Q4144" s="72">
        <f t="shared" si="1796"/>
        <v>40</v>
      </c>
      <c r="R4144" s="43" t="str">
        <f t="shared" si="1797"/>
        <v>OZ602</v>
      </c>
      <c r="S4144" s="82" t="str">
        <f t="shared" si="1798"/>
        <v/>
      </c>
      <c r="T4144" s="40">
        <f t="shared" si="1799"/>
        <v>45928</v>
      </c>
      <c r="U4144" s="44">
        <v>2500</v>
      </c>
      <c r="V4144" s="44">
        <f t="shared" si="1800"/>
        <v>0</v>
      </c>
      <c r="W4144" s="77">
        <f t="shared" si="1801"/>
        <v>2500</v>
      </c>
      <c r="X4144" s="78">
        <f t="shared" si="1802"/>
        <v>0</v>
      </c>
      <c r="Y4144" s="44" cm="1">
        <f t="array" ref="Y4144">_xlfn.IFNA(_xlfn.IFS(AND(Q4144&gt;=2000, Q4144&lt;3000), 10000, AND(Q4144&gt;=3000, Q4144&lt;4000), 15000, AND(Q4144&gt;=4000, Q4144&lt;5000), 20000, AND(Q4144&gt;=5000), 25000),0)</f>
        <v>0</v>
      </c>
      <c r="Z4144" s="91">
        <f t="shared" si="1803"/>
        <v>300</v>
      </c>
      <c r="AA4144" s="44">
        <f t="shared" si="1804"/>
        <v>0</v>
      </c>
      <c r="AB4144" s="44"/>
      <c r="AC4144" s="44"/>
      <c r="AD4144" s="44"/>
      <c r="AE4144" s="44">
        <f>VLOOKUP(O4144,정산업데이트!$A$6:$B$12,2,10)</f>
        <v>0</v>
      </c>
      <c r="AF4144" s="44"/>
      <c r="AG4144" s="79">
        <f t="shared" si="1805"/>
        <v>300</v>
      </c>
      <c r="AH4144" s="80">
        <f t="shared" si="1806"/>
        <v>2800</v>
      </c>
      <c r="AJ4144" s="35" t="s">
        <v>23096</v>
      </c>
      <c r="AK4144" s="35" t="s">
        <v>73</v>
      </c>
      <c r="AL4144" s="35" t="s">
        <v>23097</v>
      </c>
      <c r="AM4144" s="35" t="s">
        <v>23176</v>
      </c>
      <c r="AN4144" s="35" t="s">
        <v>23177</v>
      </c>
      <c r="AO4144" s="35" t="s">
        <v>23178</v>
      </c>
      <c r="AP4144" s="35" t="s">
        <v>1071</v>
      </c>
      <c r="AQ4144" s="35" t="s">
        <v>122</v>
      </c>
      <c r="AR4144" s="35">
        <v>1</v>
      </c>
      <c r="AS4144" s="35">
        <v>0.5</v>
      </c>
      <c r="AT4144" s="35">
        <v>1E-3</v>
      </c>
      <c r="AU4144" s="35">
        <v>0.5</v>
      </c>
      <c r="AV4144" s="35" t="s">
        <v>8</v>
      </c>
      <c r="AW4144" s="35">
        <v>40</v>
      </c>
      <c r="AX4144" s="35" t="s">
        <v>68</v>
      </c>
      <c r="AY4144" s="35" t="s">
        <v>68</v>
      </c>
      <c r="AZ4144" s="35" t="s">
        <v>68</v>
      </c>
      <c r="BA4144" s="35" t="s">
        <v>68</v>
      </c>
      <c r="BB4144" s="35" t="s">
        <v>122</v>
      </c>
      <c r="BC4144" s="35" t="s">
        <v>135</v>
      </c>
      <c r="BD4144" s="35" t="s">
        <v>104</v>
      </c>
      <c r="BE4144" s="35" t="s">
        <v>105</v>
      </c>
      <c r="BF4144" s="35" t="s">
        <v>122</v>
      </c>
      <c r="BG4144" s="35" t="s">
        <v>69</v>
      </c>
      <c r="BH4144" s="35" t="s">
        <v>23179</v>
      </c>
      <c r="BI4144" s="35" t="s">
        <v>122</v>
      </c>
      <c r="BJ4144" s="35" t="s">
        <v>23180</v>
      </c>
      <c r="BK4144" s="35" t="s">
        <v>75</v>
      </c>
      <c r="BL4144" s="35" t="s">
        <v>122</v>
      </c>
      <c r="BM4144" s="35" t="s">
        <v>104</v>
      </c>
      <c r="BN4144" s="35" t="s">
        <v>70</v>
      </c>
      <c r="BO4144" s="35" t="s">
        <v>71</v>
      </c>
      <c r="BP4144" s="35" t="s">
        <v>122</v>
      </c>
      <c r="BQ4144" s="35" t="s">
        <v>163</v>
      </c>
    </row>
    <row r="4145" spans="1:69" x14ac:dyDescent="0.4">
      <c r="A4145" s="40" t="str">
        <f t="shared" si="1780"/>
        <v>2025-09-28</v>
      </c>
      <c r="B4145" s="40" t="str">
        <f t="shared" si="1781"/>
        <v>SYD</v>
      </c>
      <c r="C4145" s="39" t="str">
        <f t="shared" si="1782"/>
        <v>98812563692</v>
      </c>
      <c r="D4145" s="41" t="str">
        <f t="shared" si="1783"/>
        <v>PKR253747613</v>
      </c>
      <c r="E4145" s="41" t="str">
        <f t="shared" si="1784"/>
        <v>596421517771</v>
      </c>
      <c r="F4145" s="39" t="str">
        <f t="shared" si="1785"/>
        <v>2254234</v>
      </c>
      <c r="G4145" s="39" t="str">
        <f t="shared" si="1786"/>
        <v>WISE EXPRESS(HOJUDIRECT)</v>
      </c>
      <c r="H4145" s="41" t="str">
        <f t="shared" si="1787"/>
        <v>박영애</v>
      </c>
      <c r="I4145" s="39" t="str">
        <f t="shared" si="1788"/>
        <v>40047</v>
      </c>
      <c r="J4145" s="52" t="str">
        <f t="shared" si="1789"/>
        <v/>
      </c>
      <c r="K4145" s="75">
        <f t="shared" si="1790"/>
        <v>1</v>
      </c>
      <c r="L4145" s="76">
        <f t="shared" si="1791"/>
        <v>0.5</v>
      </c>
      <c r="M4145" s="76">
        <f t="shared" si="1792"/>
        <v>1E-3</v>
      </c>
      <c r="N4145" s="76">
        <f t="shared" si="1793"/>
        <v>0.5</v>
      </c>
      <c r="O4145" s="42">
        <f t="shared" si="1794"/>
        <v>0.5</v>
      </c>
      <c r="P4145" s="39" t="str">
        <f t="shared" si="1795"/>
        <v>일반(목록배제,Normal-Manifest Exception)</v>
      </c>
      <c r="Q4145" s="72">
        <f t="shared" si="1796"/>
        <v>40</v>
      </c>
      <c r="R4145" s="43" t="str">
        <f t="shared" si="1797"/>
        <v>OZ602</v>
      </c>
      <c r="S4145" s="82" t="str">
        <f t="shared" si="1798"/>
        <v/>
      </c>
      <c r="T4145" s="40">
        <f t="shared" si="1799"/>
        <v>45928</v>
      </c>
      <c r="U4145" s="44">
        <v>2500</v>
      </c>
      <c r="V4145" s="44">
        <f t="shared" si="1800"/>
        <v>0</v>
      </c>
      <c r="W4145" s="77">
        <f t="shared" si="1801"/>
        <v>2500</v>
      </c>
      <c r="X4145" s="78">
        <f t="shared" si="1802"/>
        <v>0</v>
      </c>
      <c r="Y4145" s="44" cm="1">
        <f t="array" ref="Y4145">_xlfn.IFNA(_xlfn.IFS(AND(Q4145&gt;=2000, Q4145&lt;3000), 10000, AND(Q4145&gt;=3000, Q4145&lt;4000), 15000, AND(Q4145&gt;=4000, Q4145&lt;5000), 20000, AND(Q4145&gt;=5000), 25000),0)</f>
        <v>0</v>
      </c>
      <c r="Z4145" s="91">
        <f t="shared" si="1803"/>
        <v>300</v>
      </c>
      <c r="AA4145" s="44">
        <f t="shared" si="1804"/>
        <v>0</v>
      </c>
      <c r="AB4145" s="44"/>
      <c r="AC4145" s="44"/>
      <c r="AD4145" s="44"/>
      <c r="AE4145" s="44">
        <f>VLOOKUP(O4145,정산업데이트!$A$6:$B$12,2,10)</f>
        <v>0</v>
      </c>
      <c r="AF4145" s="44"/>
      <c r="AG4145" s="79">
        <f t="shared" si="1805"/>
        <v>300</v>
      </c>
      <c r="AH4145" s="80">
        <f t="shared" si="1806"/>
        <v>2800</v>
      </c>
      <c r="AJ4145" s="35" t="s">
        <v>23096</v>
      </c>
      <c r="AK4145" s="35" t="s">
        <v>73</v>
      </c>
      <c r="AL4145" s="35" t="s">
        <v>23097</v>
      </c>
      <c r="AM4145" s="35" t="s">
        <v>23181</v>
      </c>
      <c r="AN4145" s="35" t="s">
        <v>23182</v>
      </c>
      <c r="AO4145" s="35" t="s">
        <v>23183</v>
      </c>
      <c r="AP4145" s="35" t="s">
        <v>23184</v>
      </c>
      <c r="AQ4145" s="35" t="s">
        <v>122</v>
      </c>
      <c r="AR4145" s="35">
        <v>1</v>
      </c>
      <c r="AS4145" s="35">
        <v>0.5</v>
      </c>
      <c r="AT4145" s="35">
        <v>1E-3</v>
      </c>
      <c r="AU4145" s="35">
        <v>0.5</v>
      </c>
      <c r="AV4145" s="35" t="s">
        <v>8</v>
      </c>
      <c r="AW4145" s="35">
        <v>40</v>
      </c>
      <c r="AX4145" s="35" t="s">
        <v>68</v>
      </c>
      <c r="AY4145" s="35" t="s">
        <v>68</v>
      </c>
      <c r="AZ4145" s="35" t="s">
        <v>68</v>
      </c>
      <c r="BA4145" s="35" t="s">
        <v>68</v>
      </c>
      <c r="BB4145" s="35" t="s">
        <v>122</v>
      </c>
      <c r="BC4145" s="35" t="s">
        <v>135</v>
      </c>
      <c r="BD4145" s="35" t="s">
        <v>104</v>
      </c>
      <c r="BE4145" s="35" t="s">
        <v>105</v>
      </c>
      <c r="BF4145" s="35" t="s">
        <v>122</v>
      </c>
      <c r="BG4145" s="35" t="s">
        <v>69</v>
      </c>
      <c r="BH4145" s="35" t="s">
        <v>23185</v>
      </c>
      <c r="BI4145" s="35" t="s">
        <v>122</v>
      </c>
      <c r="BJ4145" s="35" t="s">
        <v>23186</v>
      </c>
      <c r="BK4145" s="35" t="s">
        <v>75</v>
      </c>
      <c r="BL4145" s="35" t="s">
        <v>122</v>
      </c>
      <c r="BM4145" s="35" t="s">
        <v>104</v>
      </c>
      <c r="BN4145" s="35" t="s">
        <v>70</v>
      </c>
      <c r="BO4145" s="35" t="s">
        <v>71</v>
      </c>
      <c r="BP4145" s="35" t="s">
        <v>122</v>
      </c>
      <c r="BQ4145" s="35" t="s">
        <v>163</v>
      </c>
    </row>
    <row r="4146" spans="1:69" x14ac:dyDescent="0.4">
      <c r="A4146" s="40" t="str">
        <f t="shared" si="1780"/>
        <v>2025-09-28</v>
      </c>
      <c r="B4146" s="40" t="str">
        <f t="shared" si="1781"/>
        <v>SYD</v>
      </c>
      <c r="C4146" s="39" t="str">
        <f t="shared" si="1782"/>
        <v>98812563692</v>
      </c>
      <c r="D4146" s="41" t="str">
        <f t="shared" si="1783"/>
        <v>PKR253730784</v>
      </c>
      <c r="E4146" s="41" t="str">
        <f t="shared" si="1784"/>
        <v>596421513862</v>
      </c>
      <c r="F4146" s="39" t="str">
        <f t="shared" si="1785"/>
        <v>2254226</v>
      </c>
      <c r="G4146" s="39" t="str">
        <f t="shared" si="1786"/>
        <v>WISE EXPRESS LOGISTICS(BNE MASTER)</v>
      </c>
      <c r="H4146" s="41" t="str">
        <f t="shared" si="1787"/>
        <v>신백식</v>
      </c>
      <c r="I4146" s="39" t="str">
        <f t="shared" si="1788"/>
        <v>21409</v>
      </c>
      <c r="J4146" s="52" t="str">
        <f t="shared" si="1789"/>
        <v>[식물검역]/반입예정정보재전송</v>
      </c>
      <c r="K4146" s="75">
        <f t="shared" si="1790"/>
        <v>1</v>
      </c>
      <c r="L4146" s="76">
        <f t="shared" si="1791"/>
        <v>5.5</v>
      </c>
      <c r="M4146" s="76">
        <f t="shared" si="1792"/>
        <v>3.6</v>
      </c>
      <c r="N4146" s="76">
        <f t="shared" si="1793"/>
        <v>5.5</v>
      </c>
      <c r="O4146" s="42">
        <f t="shared" si="1794"/>
        <v>5.5</v>
      </c>
      <c r="P4146" s="39" t="str">
        <f t="shared" si="1795"/>
        <v>식물검역(Plants Inspection)</v>
      </c>
      <c r="Q4146" s="72">
        <f t="shared" si="1796"/>
        <v>62</v>
      </c>
      <c r="R4146" s="43" t="str">
        <f t="shared" si="1797"/>
        <v>OZ602</v>
      </c>
      <c r="S4146" s="82" t="str">
        <f t="shared" si="1798"/>
        <v/>
      </c>
      <c r="T4146" s="40">
        <f t="shared" si="1799"/>
        <v>45928</v>
      </c>
      <c r="U4146" s="44">
        <v>2500</v>
      </c>
      <c r="V4146" s="44">
        <f t="shared" si="1800"/>
        <v>100</v>
      </c>
      <c r="W4146" s="77">
        <f t="shared" si="1801"/>
        <v>2600</v>
      </c>
      <c r="X4146" s="78">
        <f t="shared" si="1802"/>
        <v>0</v>
      </c>
      <c r="Y4146" s="44" cm="1">
        <f t="array" ref="Y4146">_xlfn.IFNA(_xlfn.IFS(AND(Q4146&gt;=2000, Q4146&lt;3000), 10000, AND(Q4146&gt;=3000, Q4146&lt;4000), 15000, AND(Q4146&gt;=4000, Q4146&lt;5000), 20000, AND(Q4146&gt;=5000), 25000),0)</f>
        <v>0</v>
      </c>
      <c r="Z4146" s="91">
        <f t="shared" si="1803"/>
        <v>0</v>
      </c>
      <c r="AA4146" s="44">
        <f t="shared" si="1804"/>
        <v>0</v>
      </c>
      <c r="AB4146" s="44"/>
      <c r="AC4146" s="44"/>
      <c r="AD4146" s="44"/>
      <c r="AE4146" s="44">
        <f>VLOOKUP(O4146,정산업데이트!$A$6:$B$12,2,10)</f>
        <v>1000</v>
      </c>
      <c r="AF4146" s="44"/>
      <c r="AG4146" s="79">
        <f t="shared" si="1805"/>
        <v>1000</v>
      </c>
      <c r="AH4146" s="80">
        <f t="shared" si="1806"/>
        <v>3600</v>
      </c>
      <c r="AJ4146" s="35" t="s">
        <v>23096</v>
      </c>
      <c r="AK4146" s="35" t="s">
        <v>73</v>
      </c>
      <c r="AL4146" s="35" t="s">
        <v>23097</v>
      </c>
      <c r="AM4146" s="35" t="s">
        <v>23187</v>
      </c>
      <c r="AN4146" s="35" t="s">
        <v>23188</v>
      </c>
      <c r="AO4146" s="35" t="s">
        <v>23189</v>
      </c>
      <c r="AP4146" s="35" t="s">
        <v>1923</v>
      </c>
      <c r="AQ4146" s="35" t="s">
        <v>23190</v>
      </c>
      <c r="AR4146" s="35">
        <v>1</v>
      </c>
      <c r="AS4146" s="35">
        <v>5.5</v>
      </c>
      <c r="AT4146" s="35">
        <v>3.6</v>
      </c>
      <c r="AU4146" s="35">
        <v>5.5</v>
      </c>
      <c r="AV4146" s="35" t="s">
        <v>165</v>
      </c>
      <c r="AW4146" s="35">
        <v>62</v>
      </c>
      <c r="AX4146" s="35" t="s">
        <v>68</v>
      </c>
      <c r="AY4146" s="35" t="s">
        <v>122</v>
      </c>
      <c r="AZ4146" s="35" t="s">
        <v>122</v>
      </c>
      <c r="BA4146" s="35" t="s">
        <v>122</v>
      </c>
      <c r="BB4146" s="35" t="s">
        <v>122</v>
      </c>
      <c r="BC4146" s="35" t="s">
        <v>143</v>
      </c>
      <c r="BD4146" s="35" t="s">
        <v>144</v>
      </c>
      <c r="BE4146" s="35" t="s">
        <v>23191</v>
      </c>
      <c r="BF4146" s="35" t="s">
        <v>122</v>
      </c>
      <c r="BG4146" s="35" t="s">
        <v>69</v>
      </c>
      <c r="BH4146" s="35" t="s">
        <v>23192</v>
      </c>
      <c r="BI4146" s="35" t="s">
        <v>122</v>
      </c>
      <c r="BJ4146" s="35" t="s">
        <v>23193</v>
      </c>
      <c r="BK4146" s="35" t="s">
        <v>75</v>
      </c>
      <c r="BL4146" s="35" t="s">
        <v>122</v>
      </c>
      <c r="BM4146" s="35" t="s">
        <v>145</v>
      </c>
      <c r="BN4146" s="35" t="s">
        <v>70</v>
      </c>
      <c r="BO4146" s="35" t="s">
        <v>71</v>
      </c>
      <c r="BP4146" s="35" t="s">
        <v>122</v>
      </c>
      <c r="BQ4146" s="35" t="s">
        <v>163</v>
      </c>
    </row>
    <row r="4147" spans="1:69" x14ac:dyDescent="0.4">
      <c r="A4147" s="40" t="str">
        <f t="shared" si="1780"/>
        <v>2025-09-28</v>
      </c>
      <c r="B4147" s="40" t="str">
        <f t="shared" si="1781"/>
        <v>SYD</v>
      </c>
      <c r="C4147" s="39" t="str">
        <f t="shared" si="1782"/>
        <v>98812563692</v>
      </c>
      <c r="D4147" s="41" t="str">
        <f t="shared" si="1783"/>
        <v>PKR253730785</v>
      </c>
      <c r="E4147" s="41" t="str">
        <f t="shared" si="1784"/>
        <v>596421513873</v>
      </c>
      <c r="F4147" s="39" t="str">
        <f t="shared" si="1785"/>
        <v>2254226</v>
      </c>
      <c r="G4147" s="39" t="str">
        <f t="shared" si="1786"/>
        <v>WISE EXPRESS LOGISTICS(BNE MASTER)</v>
      </c>
      <c r="H4147" s="41" t="str">
        <f t="shared" si="1787"/>
        <v>이현미</v>
      </c>
      <c r="I4147" s="39" t="str">
        <f t="shared" si="1788"/>
        <v>32421</v>
      </c>
      <c r="J4147" s="52" t="str">
        <f t="shared" si="1789"/>
        <v>[식물검역]/반입예정정보재전송</v>
      </c>
      <c r="K4147" s="75">
        <f t="shared" si="1790"/>
        <v>1</v>
      </c>
      <c r="L4147" s="76">
        <f t="shared" si="1791"/>
        <v>5.5</v>
      </c>
      <c r="M4147" s="76">
        <f t="shared" si="1792"/>
        <v>3.6</v>
      </c>
      <c r="N4147" s="76">
        <f t="shared" si="1793"/>
        <v>5.5</v>
      </c>
      <c r="O4147" s="42">
        <f t="shared" si="1794"/>
        <v>5.5</v>
      </c>
      <c r="P4147" s="39" t="str">
        <f t="shared" si="1795"/>
        <v>식물검역(Plants Inspection)</v>
      </c>
      <c r="Q4147" s="72">
        <f t="shared" si="1796"/>
        <v>62</v>
      </c>
      <c r="R4147" s="43" t="str">
        <f t="shared" si="1797"/>
        <v>OZ602</v>
      </c>
      <c r="S4147" s="82" t="str">
        <f t="shared" si="1798"/>
        <v/>
      </c>
      <c r="T4147" s="40">
        <f t="shared" si="1799"/>
        <v>45928</v>
      </c>
      <c r="U4147" s="44">
        <v>2500</v>
      </c>
      <c r="V4147" s="44">
        <f t="shared" si="1800"/>
        <v>100</v>
      </c>
      <c r="W4147" s="77">
        <f t="shared" si="1801"/>
        <v>2600</v>
      </c>
      <c r="X4147" s="78">
        <f t="shared" si="1802"/>
        <v>0</v>
      </c>
      <c r="Y4147" s="44" cm="1">
        <f t="array" ref="Y4147">_xlfn.IFNA(_xlfn.IFS(AND(Q4147&gt;=2000, Q4147&lt;3000), 10000, AND(Q4147&gt;=3000, Q4147&lt;4000), 15000, AND(Q4147&gt;=4000, Q4147&lt;5000), 20000, AND(Q4147&gt;=5000), 25000),0)</f>
        <v>0</v>
      </c>
      <c r="Z4147" s="91">
        <f t="shared" si="1803"/>
        <v>0</v>
      </c>
      <c r="AA4147" s="44">
        <f t="shared" si="1804"/>
        <v>0</v>
      </c>
      <c r="AB4147" s="44"/>
      <c r="AC4147" s="44"/>
      <c r="AD4147" s="44"/>
      <c r="AE4147" s="44">
        <f>VLOOKUP(O4147,정산업데이트!$A$6:$B$12,2,10)</f>
        <v>1000</v>
      </c>
      <c r="AF4147" s="44"/>
      <c r="AG4147" s="79">
        <f t="shared" si="1805"/>
        <v>1000</v>
      </c>
      <c r="AH4147" s="80">
        <f t="shared" si="1806"/>
        <v>3600</v>
      </c>
      <c r="AJ4147" s="35" t="s">
        <v>23096</v>
      </c>
      <c r="AK4147" s="35" t="s">
        <v>73</v>
      </c>
      <c r="AL4147" s="35" t="s">
        <v>23097</v>
      </c>
      <c r="AM4147" s="35" t="s">
        <v>23194</v>
      </c>
      <c r="AN4147" s="35" t="s">
        <v>23195</v>
      </c>
      <c r="AO4147" s="35" t="s">
        <v>23196</v>
      </c>
      <c r="AP4147" s="35" t="s">
        <v>9540</v>
      </c>
      <c r="AQ4147" s="35" t="s">
        <v>23190</v>
      </c>
      <c r="AR4147" s="35">
        <v>1</v>
      </c>
      <c r="AS4147" s="35">
        <v>5.5</v>
      </c>
      <c r="AT4147" s="35">
        <v>3.6</v>
      </c>
      <c r="AU4147" s="35">
        <v>5.5</v>
      </c>
      <c r="AV4147" s="35" t="s">
        <v>165</v>
      </c>
      <c r="AW4147" s="35">
        <v>62</v>
      </c>
      <c r="AX4147" s="35" t="s">
        <v>68</v>
      </c>
      <c r="AY4147" s="35" t="s">
        <v>122</v>
      </c>
      <c r="AZ4147" s="35" t="s">
        <v>122</v>
      </c>
      <c r="BA4147" s="35" t="s">
        <v>122</v>
      </c>
      <c r="BB4147" s="35" t="s">
        <v>122</v>
      </c>
      <c r="BC4147" s="35" t="s">
        <v>143</v>
      </c>
      <c r="BD4147" s="35" t="s">
        <v>144</v>
      </c>
      <c r="BE4147" s="35" t="s">
        <v>23197</v>
      </c>
      <c r="BF4147" s="35" t="s">
        <v>122</v>
      </c>
      <c r="BG4147" s="35" t="s">
        <v>69</v>
      </c>
      <c r="BH4147" s="35" t="s">
        <v>23198</v>
      </c>
      <c r="BI4147" s="35" t="s">
        <v>122</v>
      </c>
      <c r="BJ4147" s="35" t="s">
        <v>23199</v>
      </c>
      <c r="BK4147" s="35" t="s">
        <v>75</v>
      </c>
      <c r="BL4147" s="35" t="s">
        <v>122</v>
      </c>
      <c r="BM4147" s="35" t="s">
        <v>145</v>
      </c>
      <c r="BN4147" s="35" t="s">
        <v>70</v>
      </c>
      <c r="BO4147" s="35" t="s">
        <v>71</v>
      </c>
      <c r="BP4147" s="35" t="s">
        <v>122</v>
      </c>
      <c r="BQ4147" s="35" t="s">
        <v>163</v>
      </c>
    </row>
    <row r="4148" spans="1:69" x14ac:dyDescent="0.4">
      <c r="A4148" s="40" t="str">
        <f t="shared" si="1780"/>
        <v>2025-09-28</v>
      </c>
      <c r="B4148" s="40" t="str">
        <f t="shared" si="1781"/>
        <v>SYD</v>
      </c>
      <c r="C4148" s="39" t="str">
        <f t="shared" si="1782"/>
        <v>98812563692</v>
      </c>
      <c r="D4148" s="41" t="str">
        <f t="shared" si="1783"/>
        <v>PKR253730786</v>
      </c>
      <c r="E4148" s="41" t="str">
        <f t="shared" si="1784"/>
        <v>596421513884</v>
      </c>
      <c r="F4148" s="39" t="str">
        <f t="shared" si="1785"/>
        <v>2254226</v>
      </c>
      <c r="G4148" s="39" t="str">
        <f t="shared" si="1786"/>
        <v>WISE EXPRESS LOGISTICS(BNE MASTER)</v>
      </c>
      <c r="H4148" s="41" t="str">
        <f t="shared" si="1787"/>
        <v>김순자</v>
      </c>
      <c r="I4148" s="39" t="str">
        <f t="shared" si="1788"/>
        <v>32144</v>
      </c>
      <c r="J4148" s="52" t="str">
        <f t="shared" si="1789"/>
        <v>[식물검역]/반입예정정보재전송</v>
      </c>
      <c r="K4148" s="75">
        <f t="shared" si="1790"/>
        <v>1</v>
      </c>
      <c r="L4148" s="76">
        <f t="shared" si="1791"/>
        <v>5.5</v>
      </c>
      <c r="M4148" s="76">
        <f t="shared" si="1792"/>
        <v>3.6</v>
      </c>
      <c r="N4148" s="76">
        <f t="shared" si="1793"/>
        <v>5.5</v>
      </c>
      <c r="O4148" s="42">
        <f t="shared" si="1794"/>
        <v>5.5</v>
      </c>
      <c r="P4148" s="39" t="str">
        <f t="shared" si="1795"/>
        <v>식물검역(Plants Inspection)</v>
      </c>
      <c r="Q4148" s="72">
        <f t="shared" si="1796"/>
        <v>62</v>
      </c>
      <c r="R4148" s="43" t="str">
        <f t="shared" si="1797"/>
        <v>OZ602</v>
      </c>
      <c r="S4148" s="82" t="str">
        <f t="shared" si="1798"/>
        <v/>
      </c>
      <c r="T4148" s="40">
        <f t="shared" si="1799"/>
        <v>45928</v>
      </c>
      <c r="U4148" s="44">
        <v>2500</v>
      </c>
      <c r="V4148" s="44">
        <f t="shared" si="1800"/>
        <v>100</v>
      </c>
      <c r="W4148" s="77">
        <f t="shared" si="1801"/>
        <v>2600</v>
      </c>
      <c r="X4148" s="78">
        <f t="shared" si="1802"/>
        <v>0</v>
      </c>
      <c r="Y4148" s="44" cm="1">
        <f t="array" ref="Y4148">_xlfn.IFNA(_xlfn.IFS(AND(Q4148&gt;=2000, Q4148&lt;3000), 10000, AND(Q4148&gt;=3000, Q4148&lt;4000), 15000, AND(Q4148&gt;=4000, Q4148&lt;5000), 20000, AND(Q4148&gt;=5000), 25000),0)</f>
        <v>0</v>
      </c>
      <c r="Z4148" s="91">
        <f t="shared" si="1803"/>
        <v>0</v>
      </c>
      <c r="AA4148" s="44">
        <f t="shared" si="1804"/>
        <v>0</v>
      </c>
      <c r="AB4148" s="44"/>
      <c r="AC4148" s="44"/>
      <c r="AD4148" s="44"/>
      <c r="AE4148" s="44">
        <f>VLOOKUP(O4148,정산업데이트!$A$6:$B$12,2,10)</f>
        <v>1000</v>
      </c>
      <c r="AF4148" s="44"/>
      <c r="AG4148" s="79">
        <f t="shared" si="1805"/>
        <v>1000</v>
      </c>
      <c r="AH4148" s="80">
        <f t="shared" si="1806"/>
        <v>3600</v>
      </c>
      <c r="AJ4148" s="35" t="s">
        <v>23096</v>
      </c>
      <c r="AK4148" s="35" t="s">
        <v>73</v>
      </c>
      <c r="AL4148" s="35" t="s">
        <v>23097</v>
      </c>
      <c r="AM4148" s="35" t="s">
        <v>23200</v>
      </c>
      <c r="AN4148" s="35" t="s">
        <v>1350</v>
      </c>
      <c r="AO4148" s="35" t="s">
        <v>23201</v>
      </c>
      <c r="AP4148" s="35" t="s">
        <v>23202</v>
      </c>
      <c r="AQ4148" s="35" t="s">
        <v>23190</v>
      </c>
      <c r="AR4148" s="35">
        <v>1</v>
      </c>
      <c r="AS4148" s="35">
        <v>5.5</v>
      </c>
      <c r="AT4148" s="35">
        <v>3.6</v>
      </c>
      <c r="AU4148" s="35">
        <v>5.5</v>
      </c>
      <c r="AV4148" s="35" t="s">
        <v>165</v>
      </c>
      <c r="AW4148" s="35">
        <v>62</v>
      </c>
      <c r="AX4148" s="35" t="s">
        <v>68</v>
      </c>
      <c r="AY4148" s="35" t="s">
        <v>122</v>
      </c>
      <c r="AZ4148" s="35" t="s">
        <v>122</v>
      </c>
      <c r="BA4148" s="35" t="s">
        <v>122</v>
      </c>
      <c r="BB4148" s="35" t="s">
        <v>122</v>
      </c>
      <c r="BC4148" s="35" t="s">
        <v>143</v>
      </c>
      <c r="BD4148" s="35" t="s">
        <v>144</v>
      </c>
      <c r="BE4148" s="35" t="s">
        <v>23197</v>
      </c>
      <c r="BF4148" s="35" t="s">
        <v>122</v>
      </c>
      <c r="BG4148" s="35" t="s">
        <v>69</v>
      </c>
      <c r="BH4148" s="35" t="s">
        <v>23203</v>
      </c>
      <c r="BI4148" s="35" t="s">
        <v>122</v>
      </c>
      <c r="BJ4148" s="35" t="s">
        <v>23204</v>
      </c>
      <c r="BK4148" s="35" t="s">
        <v>75</v>
      </c>
      <c r="BL4148" s="35" t="s">
        <v>122</v>
      </c>
      <c r="BM4148" s="35" t="s">
        <v>145</v>
      </c>
      <c r="BN4148" s="35" t="s">
        <v>70</v>
      </c>
      <c r="BO4148" s="35" t="s">
        <v>71</v>
      </c>
      <c r="BP4148" s="35" t="s">
        <v>122</v>
      </c>
      <c r="BQ4148" s="35" t="s">
        <v>163</v>
      </c>
    </row>
    <row r="4149" spans="1:69" x14ac:dyDescent="0.4">
      <c r="A4149" s="40" t="str">
        <f t="shared" si="1780"/>
        <v>2025-09-28</v>
      </c>
      <c r="B4149" s="40" t="str">
        <f t="shared" si="1781"/>
        <v>SYD</v>
      </c>
      <c r="C4149" s="39" t="str">
        <f t="shared" si="1782"/>
        <v>98812563692</v>
      </c>
      <c r="D4149" s="41" t="str">
        <f t="shared" si="1783"/>
        <v>PKR253747702</v>
      </c>
      <c r="E4149" s="41" t="str">
        <f t="shared" si="1784"/>
        <v>596421518655</v>
      </c>
      <c r="F4149" s="39" t="str">
        <f t="shared" si="1785"/>
        <v>2254234</v>
      </c>
      <c r="G4149" s="39" t="str">
        <f t="shared" si="1786"/>
        <v>WISE EXPRESS(HOJUDIRECT)</v>
      </c>
      <c r="H4149" s="41" t="str">
        <f t="shared" si="1787"/>
        <v>이한나</v>
      </c>
      <c r="I4149" s="39" t="str">
        <f t="shared" si="1788"/>
        <v>58253</v>
      </c>
      <c r="J4149" s="52" t="str">
        <f t="shared" si="1789"/>
        <v/>
      </c>
      <c r="K4149" s="75">
        <f t="shared" si="1790"/>
        <v>1</v>
      </c>
      <c r="L4149" s="76">
        <f t="shared" si="1791"/>
        <v>0.75</v>
      </c>
      <c r="M4149" s="76">
        <f t="shared" si="1792"/>
        <v>1E-3</v>
      </c>
      <c r="N4149" s="76">
        <f t="shared" si="1793"/>
        <v>0.8</v>
      </c>
      <c r="O4149" s="42">
        <f t="shared" si="1794"/>
        <v>1</v>
      </c>
      <c r="P4149" s="39" t="str">
        <f t="shared" si="1795"/>
        <v>일반(목록배제,Normal-Manifest Exception)</v>
      </c>
      <c r="Q4149" s="72">
        <f t="shared" si="1796"/>
        <v>10.5</v>
      </c>
      <c r="R4149" s="43" t="str">
        <f t="shared" si="1797"/>
        <v>OZ602</v>
      </c>
      <c r="S4149" s="82" t="str">
        <f t="shared" si="1798"/>
        <v/>
      </c>
      <c r="T4149" s="40">
        <f t="shared" si="1799"/>
        <v>45928</v>
      </c>
      <c r="U4149" s="44">
        <v>2500</v>
      </c>
      <c r="V4149" s="44">
        <f t="shared" si="1800"/>
        <v>0</v>
      </c>
      <c r="W4149" s="77">
        <f t="shared" si="1801"/>
        <v>2500</v>
      </c>
      <c r="X4149" s="78">
        <f t="shared" si="1802"/>
        <v>0</v>
      </c>
      <c r="Y4149" s="44" cm="1">
        <f t="array" ref="Y4149">_xlfn.IFNA(_xlfn.IFS(AND(Q4149&gt;=2000, Q4149&lt;3000), 10000, AND(Q4149&gt;=3000, Q4149&lt;4000), 15000, AND(Q4149&gt;=4000, Q4149&lt;5000), 20000, AND(Q4149&gt;=5000), 25000),0)</f>
        <v>0</v>
      </c>
      <c r="Z4149" s="91">
        <f t="shared" si="1803"/>
        <v>300</v>
      </c>
      <c r="AA4149" s="44">
        <f t="shared" si="1804"/>
        <v>0</v>
      </c>
      <c r="AB4149" s="44"/>
      <c r="AC4149" s="44"/>
      <c r="AD4149" s="44"/>
      <c r="AE4149" s="44">
        <f>VLOOKUP(O4149,정산업데이트!$A$6:$B$12,2,10)</f>
        <v>0</v>
      </c>
      <c r="AF4149" s="44"/>
      <c r="AG4149" s="79">
        <f t="shared" si="1805"/>
        <v>300</v>
      </c>
      <c r="AH4149" s="80">
        <f t="shared" si="1806"/>
        <v>2800</v>
      </c>
      <c r="AJ4149" s="35" t="s">
        <v>23096</v>
      </c>
      <c r="AK4149" s="35" t="s">
        <v>73</v>
      </c>
      <c r="AL4149" s="35" t="s">
        <v>23097</v>
      </c>
      <c r="AM4149" s="35" t="s">
        <v>23205</v>
      </c>
      <c r="AN4149" s="35" t="s">
        <v>23206</v>
      </c>
      <c r="AO4149" s="35" t="s">
        <v>23207</v>
      </c>
      <c r="AP4149" s="35" t="s">
        <v>23208</v>
      </c>
      <c r="AQ4149" s="35" t="s">
        <v>122</v>
      </c>
      <c r="AR4149" s="35">
        <v>1</v>
      </c>
      <c r="AS4149" s="35">
        <v>0.75</v>
      </c>
      <c r="AT4149" s="35">
        <v>1E-3</v>
      </c>
      <c r="AU4149" s="35">
        <v>0.8</v>
      </c>
      <c r="AV4149" s="35" t="s">
        <v>8</v>
      </c>
      <c r="AW4149" s="35">
        <v>10.5</v>
      </c>
      <c r="AX4149" s="35" t="s">
        <v>68</v>
      </c>
      <c r="AY4149" s="35" t="s">
        <v>68</v>
      </c>
      <c r="AZ4149" s="35" t="s">
        <v>68</v>
      </c>
      <c r="BA4149" s="35" t="s">
        <v>68</v>
      </c>
      <c r="BB4149" s="35" t="s">
        <v>122</v>
      </c>
      <c r="BC4149" s="35" t="s">
        <v>135</v>
      </c>
      <c r="BD4149" s="35" t="s">
        <v>104</v>
      </c>
      <c r="BE4149" s="35" t="s">
        <v>105</v>
      </c>
      <c r="BF4149" s="35" t="s">
        <v>122</v>
      </c>
      <c r="BG4149" s="35" t="s">
        <v>69</v>
      </c>
      <c r="BH4149" s="35" t="s">
        <v>23209</v>
      </c>
      <c r="BI4149" s="35" t="s">
        <v>122</v>
      </c>
      <c r="BJ4149" s="35" t="s">
        <v>23210</v>
      </c>
      <c r="BK4149" s="35" t="s">
        <v>75</v>
      </c>
      <c r="BL4149" s="35" t="s">
        <v>122</v>
      </c>
      <c r="BM4149" s="35" t="s">
        <v>104</v>
      </c>
      <c r="BN4149" s="35" t="s">
        <v>70</v>
      </c>
      <c r="BO4149" s="35" t="s">
        <v>71</v>
      </c>
      <c r="BP4149" s="35" t="s">
        <v>122</v>
      </c>
      <c r="BQ4149" s="35" t="s">
        <v>163</v>
      </c>
    </row>
    <row r="4150" spans="1:69" x14ac:dyDescent="0.4">
      <c r="A4150" s="40" t="str">
        <f t="shared" si="1780"/>
        <v>2025-09-28</v>
      </c>
      <c r="B4150" s="40" t="str">
        <f t="shared" si="1781"/>
        <v>SYD</v>
      </c>
      <c r="C4150" s="39" t="str">
        <f t="shared" si="1782"/>
        <v>98812563692</v>
      </c>
      <c r="D4150" s="41" t="str">
        <f t="shared" si="1783"/>
        <v>PKR253747703</v>
      </c>
      <c r="E4150" s="41" t="str">
        <f t="shared" si="1784"/>
        <v>596421518666</v>
      </c>
      <c r="F4150" s="39" t="str">
        <f t="shared" si="1785"/>
        <v>2254234</v>
      </c>
      <c r="G4150" s="39" t="str">
        <f t="shared" si="1786"/>
        <v>WISE EXPRESS(HOJUDIRECT)</v>
      </c>
      <c r="H4150" s="41" t="str">
        <f t="shared" si="1787"/>
        <v>이예나</v>
      </c>
      <c r="I4150" s="39" t="str">
        <f t="shared" si="1788"/>
        <v>51314</v>
      </c>
      <c r="J4150" s="52" t="str">
        <f t="shared" si="1789"/>
        <v/>
      </c>
      <c r="K4150" s="75">
        <f t="shared" si="1790"/>
        <v>1</v>
      </c>
      <c r="L4150" s="76">
        <f t="shared" si="1791"/>
        <v>2.75</v>
      </c>
      <c r="M4150" s="76">
        <f t="shared" si="1792"/>
        <v>1E-3</v>
      </c>
      <c r="N4150" s="76">
        <f t="shared" si="1793"/>
        <v>2.8</v>
      </c>
      <c r="O4150" s="42">
        <f t="shared" si="1794"/>
        <v>3</v>
      </c>
      <c r="P4150" s="39" t="str">
        <f t="shared" si="1795"/>
        <v>일반(목록배제,Normal-Manifest Exception)</v>
      </c>
      <c r="Q4150" s="72">
        <f t="shared" si="1796"/>
        <v>38.5</v>
      </c>
      <c r="R4150" s="43" t="str">
        <f t="shared" si="1797"/>
        <v>OZ602</v>
      </c>
      <c r="S4150" s="82" t="str">
        <f t="shared" si="1798"/>
        <v/>
      </c>
      <c r="T4150" s="40">
        <f t="shared" si="1799"/>
        <v>45928</v>
      </c>
      <c r="U4150" s="44">
        <v>2500</v>
      </c>
      <c r="V4150" s="44">
        <f t="shared" si="1800"/>
        <v>0</v>
      </c>
      <c r="W4150" s="77">
        <f t="shared" si="1801"/>
        <v>2500</v>
      </c>
      <c r="X4150" s="78">
        <f t="shared" si="1802"/>
        <v>0</v>
      </c>
      <c r="Y4150" s="44" cm="1">
        <f t="array" ref="Y4150">_xlfn.IFNA(_xlfn.IFS(AND(Q4150&gt;=2000, Q4150&lt;3000), 10000, AND(Q4150&gt;=3000, Q4150&lt;4000), 15000, AND(Q4150&gt;=4000, Q4150&lt;5000), 20000, AND(Q4150&gt;=5000), 25000),0)</f>
        <v>0</v>
      </c>
      <c r="Z4150" s="91">
        <f t="shared" si="1803"/>
        <v>300</v>
      </c>
      <c r="AA4150" s="44">
        <f t="shared" si="1804"/>
        <v>0</v>
      </c>
      <c r="AB4150" s="44"/>
      <c r="AC4150" s="44"/>
      <c r="AD4150" s="44"/>
      <c r="AE4150" s="44">
        <f>VLOOKUP(O4150,정산업데이트!$A$6:$B$12,2,10)</f>
        <v>0</v>
      </c>
      <c r="AF4150" s="44"/>
      <c r="AG4150" s="79">
        <f t="shared" si="1805"/>
        <v>300</v>
      </c>
      <c r="AH4150" s="80">
        <f t="shared" si="1806"/>
        <v>2800</v>
      </c>
      <c r="AJ4150" s="35" t="s">
        <v>23096</v>
      </c>
      <c r="AK4150" s="35" t="s">
        <v>73</v>
      </c>
      <c r="AL4150" s="35" t="s">
        <v>23097</v>
      </c>
      <c r="AM4150" s="35" t="s">
        <v>23211</v>
      </c>
      <c r="AN4150" s="35" t="s">
        <v>23212</v>
      </c>
      <c r="AO4150" s="35" t="s">
        <v>23213</v>
      </c>
      <c r="AP4150" s="35" t="s">
        <v>23214</v>
      </c>
      <c r="AQ4150" s="35" t="s">
        <v>122</v>
      </c>
      <c r="AR4150" s="35">
        <v>1</v>
      </c>
      <c r="AS4150" s="35">
        <v>2.75</v>
      </c>
      <c r="AT4150" s="35">
        <v>1E-3</v>
      </c>
      <c r="AU4150" s="35">
        <v>2.8</v>
      </c>
      <c r="AV4150" s="35" t="s">
        <v>8</v>
      </c>
      <c r="AW4150" s="35">
        <v>38.5</v>
      </c>
      <c r="AX4150" s="35" t="s">
        <v>68</v>
      </c>
      <c r="AY4150" s="35" t="s">
        <v>68</v>
      </c>
      <c r="AZ4150" s="35" t="s">
        <v>68</v>
      </c>
      <c r="BA4150" s="35" t="s">
        <v>68</v>
      </c>
      <c r="BB4150" s="35" t="s">
        <v>122</v>
      </c>
      <c r="BC4150" s="35" t="s">
        <v>135</v>
      </c>
      <c r="BD4150" s="35" t="s">
        <v>104</v>
      </c>
      <c r="BE4150" s="35" t="s">
        <v>105</v>
      </c>
      <c r="BF4150" s="35" t="s">
        <v>122</v>
      </c>
      <c r="BG4150" s="35" t="s">
        <v>69</v>
      </c>
      <c r="BH4150" s="35" t="s">
        <v>23215</v>
      </c>
      <c r="BI4150" s="35" t="s">
        <v>122</v>
      </c>
      <c r="BJ4150" s="35" t="s">
        <v>23216</v>
      </c>
      <c r="BK4150" s="35" t="s">
        <v>75</v>
      </c>
      <c r="BL4150" s="35" t="s">
        <v>122</v>
      </c>
      <c r="BM4150" s="35" t="s">
        <v>104</v>
      </c>
      <c r="BN4150" s="35" t="s">
        <v>70</v>
      </c>
      <c r="BO4150" s="35" t="s">
        <v>71</v>
      </c>
      <c r="BP4150" s="35" t="s">
        <v>122</v>
      </c>
      <c r="BQ4150" s="35" t="s">
        <v>163</v>
      </c>
    </row>
    <row r="4151" spans="1:69" x14ac:dyDescent="0.4">
      <c r="A4151" s="40" t="str">
        <f t="shared" si="1780"/>
        <v>2025-09-28</v>
      </c>
      <c r="B4151" s="40" t="str">
        <f t="shared" si="1781"/>
        <v>SYD</v>
      </c>
      <c r="C4151" s="39" t="str">
        <f t="shared" si="1782"/>
        <v>98812563692</v>
      </c>
      <c r="D4151" s="41" t="str">
        <f t="shared" si="1783"/>
        <v>PKR253747704</v>
      </c>
      <c r="E4151" s="41" t="str">
        <f t="shared" si="1784"/>
        <v>596421518670</v>
      </c>
      <c r="F4151" s="39" t="str">
        <f t="shared" si="1785"/>
        <v>2254234</v>
      </c>
      <c r="G4151" s="39" t="str">
        <f t="shared" si="1786"/>
        <v>WISE EXPRESS(HOJUDIRECT)</v>
      </c>
      <c r="H4151" s="41" t="str">
        <f t="shared" si="1787"/>
        <v>박미숙</v>
      </c>
      <c r="I4151" s="39" t="str">
        <f t="shared" si="1788"/>
        <v>36960</v>
      </c>
      <c r="J4151" s="52" t="str">
        <f t="shared" si="1789"/>
        <v/>
      </c>
      <c r="K4151" s="75">
        <f t="shared" si="1790"/>
        <v>1</v>
      </c>
      <c r="L4151" s="76">
        <f t="shared" si="1791"/>
        <v>1</v>
      </c>
      <c r="M4151" s="76">
        <f t="shared" si="1792"/>
        <v>1E-3</v>
      </c>
      <c r="N4151" s="76">
        <f t="shared" si="1793"/>
        <v>1</v>
      </c>
      <c r="O4151" s="42">
        <f t="shared" si="1794"/>
        <v>1</v>
      </c>
      <c r="P4151" s="39" t="str">
        <f t="shared" si="1795"/>
        <v>일반(목록배제,Normal-Manifest Exception)</v>
      </c>
      <c r="Q4151" s="72">
        <f t="shared" si="1796"/>
        <v>14</v>
      </c>
      <c r="R4151" s="43" t="str">
        <f t="shared" si="1797"/>
        <v>OZ602</v>
      </c>
      <c r="S4151" s="82" t="str">
        <f t="shared" si="1798"/>
        <v/>
      </c>
      <c r="T4151" s="40">
        <f t="shared" si="1799"/>
        <v>45928</v>
      </c>
      <c r="U4151" s="44">
        <v>2500</v>
      </c>
      <c r="V4151" s="44">
        <f t="shared" si="1800"/>
        <v>0</v>
      </c>
      <c r="W4151" s="77">
        <f t="shared" si="1801"/>
        <v>2500</v>
      </c>
      <c r="X4151" s="78">
        <f t="shared" si="1802"/>
        <v>0</v>
      </c>
      <c r="Y4151" s="44" cm="1">
        <f t="array" ref="Y4151">_xlfn.IFNA(_xlfn.IFS(AND(Q4151&gt;=2000, Q4151&lt;3000), 10000, AND(Q4151&gt;=3000, Q4151&lt;4000), 15000, AND(Q4151&gt;=4000, Q4151&lt;5000), 20000, AND(Q4151&gt;=5000), 25000),0)</f>
        <v>0</v>
      </c>
      <c r="Z4151" s="91">
        <f t="shared" si="1803"/>
        <v>300</v>
      </c>
      <c r="AA4151" s="44">
        <f t="shared" si="1804"/>
        <v>0</v>
      </c>
      <c r="AB4151" s="44"/>
      <c r="AC4151" s="44"/>
      <c r="AD4151" s="44"/>
      <c r="AE4151" s="44">
        <f>VLOOKUP(O4151,정산업데이트!$A$6:$B$12,2,10)</f>
        <v>0</v>
      </c>
      <c r="AF4151" s="44"/>
      <c r="AG4151" s="79">
        <f t="shared" si="1805"/>
        <v>300</v>
      </c>
      <c r="AH4151" s="80">
        <f t="shared" si="1806"/>
        <v>2800</v>
      </c>
      <c r="AJ4151" s="35" t="s">
        <v>23096</v>
      </c>
      <c r="AK4151" s="35" t="s">
        <v>73</v>
      </c>
      <c r="AL4151" s="35" t="s">
        <v>23097</v>
      </c>
      <c r="AM4151" s="35" t="s">
        <v>23217</v>
      </c>
      <c r="AN4151" s="35" t="s">
        <v>4181</v>
      </c>
      <c r="AO4151" s="35" t="s">
        <v>23218</v>
      </c>
      <c r="AP4151" s="35" t="s">
        <v>23219</v>
      </c>
      <c r="AQ4151" s="35" t="s">
        <v>122</v>
      </c>
      <c r="AR4151" s="35">
        <v>1</v>
      </c>
      <c r="AS4151" s="35">
        <v>1</v>
      </c>
      <c r="AT4151" s="35">
        <v>1E-3</v>
      </c>
      <c r="AU4151" s="35">
        <v>1</v>
      </c>
      <c r="AV4151" s="35" t="s">
        <v>8</v>
      </c>
      <c r="AW4151" s="35">
        <v>14</v>
      </c>
      <c r="AX4151" s="35" t="s">
        <v>68</v>
      </c>
      <c r="AY4151" s="35" t="s">
        <v>68</v>
      </c>
      <c r="AZ4151" s="35" t="s">
        <v>68</v>
      </c>
      <c r="BA4151" s="35" t="s">
        <v>68</v>
      </c>
      <c r="BB4151" s="35" t="s">
        <v>122</v>
      </c>
      <c r="BC4151" s="35" t="s">
        <v>135</v>
      </c>
      <c r="BD4151" s="35" t="s">
        <v>104</v>
      </c>
      <c r="BE4151" s="35" t="s">
        <v>105</v>
      </c>
      <c r="BF4151" s="35" t="s">
        <v>122</v>
      </c>
      <c r="BG4151" s="35" t="s">
        <v>69</v>
      </c>
      <c r="BH4151" s="35" t="s">
        <v>23220</v>
      </c>
      <c r="BI4151" s="35" t="s">
        <v>122</v>
      </c>
      <c r="BJ4151" s="35" t="s">
        <v>23221</v>
      </c>
      <c r="BK4151" s="35" t="s">
        <v>75</v>
      </c>
      <c r="BL4151" s="35" t="s">
        <v>122</v>
      </c>
      <c r="BM4151" s="35" t="s">
        <v>104</v>
      </c>
      <c r="BN4151" s="35" t="s">
        <v>70</v>
      </c>
      <c r="BO4151" s="35" t="s">
        <v>71</v>
      </c>
      <c r="BP4151" s="35" t="s">
        <v>122</v>
      </c>
      <c r="BQ4151" s="35" t="s">
        <v>163</v>
      </c>
    </row>
    <row r="4152" spans="1:69" x14ac:dyDescent="0.4">
      <c r="A4152" s="40" t="str">
        <f t="shared" si="1780"/>
        <v>2025-09-28</v>
      </c>
      <c r="B4152" s="40" t="str">
        <f t="shared" si="1781"/>
        <v>SYD</v>
      </c>
      <c r="C4152" s="39" t="str">
        <f t="shared" si="1782"/>
        <v>98812563692</v>
      </c>
      <c r="D4152" s="41" t="str">
        <f t="shared" si="1783"/>
        <v>PKR253747705</v>
      </c>
      <c r="E4152" s="41" t="str">
        <f t="shared" si="1784"/>
        <v>596421518681</v>
      </c>
      <c r="F4152" s="39" t="str">
        <f t="shared" si="1785"/>
        <v>2254234</v>
      </c>
      <c r="G4152" s="39" t="str">
        <f t="shared" si="1786"/>
        <v>WISE EXPRESS(HOJUDIRECT)</v>
      </c>
      <c r="H4152" s="41" t="str">
        <f t="shared" si="1787"/>
        <v>임연식</v>
      </c>
      <c r="I4152" s="39" t="str">
        <f t="shared" si="1788"/>
        <v>31171</v>
      </c>
      <c r="J4152" s="52" t="str">
        <f t="shared" si="1789"/>
        <v/>
      </c>
      <c r="K4152" s="75">
        <f t="shared" si="1790"/>
        <v>1</v>
      </c>
      <c r="L4152" s="76">
        <f t="shared" si="1791"/>
        <v>4</v>
      </c>
      <c r="M4152" s="76">
        <f t="shared" si="1792"/>
        <v>1E-3</v>
      </c>
      <c r="N4152" s="76">
        <f t="shared" si="1793"/>
        <v>4</v>
      </c>
      <c r="O4152" s="42">
        <f t="shared" si="1794"/>
        <v>4</v>
      </c>
      <c r="P4152" s="39" t="str">
        <f t="shared" si="1795"/>
        <v>일반(목록배제,Normal-Manifest Exception)</v>
      </c>
      <c r="Q4152" s="72">
        <f t="shared" si="1796"/>
        <v>56</v>
      </c>
      <c r="R4152" s="43" t="str">
        <f t="shared" si="1797"/>
        <v>OZ602</v>
      </c>
      <c r="S4152" s="82" t="str">
        <f t="shared" si="1798"/>
        <v/>
      </c>
      <c r="T4152" s="40">
        <f t="shared" si="1799"/>
        <v>45928</v>
      </c>
      <c r="U4152" s="44">
        <v>2500</v>
      </c>
      <c r="V4152" s="44">
        <f t="shared" si="1800"/>
        <v>0</v>
      </c>
      <c r="W4152" s="77">
        <f t="shared" si="1801"/>
        <v>2500</v>
      </c>
      <c r="X4152" s="78">
        <f t="shared" si="1802"/>
        <v>0</v>
      </c>
      <c r="Y4152" s="44" cm="1">
        <f t="array" ref="Y4152">_xlfn.IFNA(_xlfn.IFS(AND(Q4152&gt;=2000, Q4152&lt;3000), 10000, AND(Q4152&gt;=3000, Q4152&lt;4000), 15000, AND(Q4152&gt;=4000, Q4152&lt;5000), 20000, AND(Q4152&gt;=5000), 25000),0)</f>
        <v>0</v>
      </c>
      <c r="Z4152" s="91">
        <f t="shared" si="1803"/>
        <v>300</v>
      </c>
      <c r="AA4152" s="44">
        <f t="shared" si="1804"/>
        <v>0</v>
      </c>
      <c r="AB4152" s="44"/>
      <c r="AC4152" s="44"/>
      <c r="AD4152" s="44"/>
      <c r="AE4152" s="44">
        <f>VLOOKUP(O4152,정산업데이트!$A$6:$B$12,2,10)</f>
        <v>0</v>
      </c>
      <c r="AF4152" s="44"/>
      <c r="AG4152" s="79">
        <f t="shared" si="1805"/>
        <v>300</v>
      </c>
      <c r="AH4152" s="80">
        <f t="shared" si="1806"/>
        <v>2800</v>
      </c>
      <c r="AJ4152" s="35" t="s">
        <v>23096</v>
      </c>
      <c r="AK4152" s="35" t="s">
        <v>73</v>
      </c>
      <c r="AL4152" s="35" t="s">
        <v>23097</v>
      </c>
      <c r="AM4152" s="35" t="s">
        <v>23222</v>
      </c>
      <c r="AN4152" s="35" t="s">
        <v>16554</v>
      </c>
      <c r="AO4152" s="35" t="s">
        <v>16555</v>
      </c>
      <c r="AP4152" s="35" t="s">
        <v>6888</v>
      </c>
      <c r="AQ4152" s="35" t="s">
        <v>122</v>
      </c>
      <c r="AR4152" s="35">
        <v>1</v>
      </c>
      <c r="AS4152" s="35">
        <v>4</v>
      </c>
      <c r="AT4152" s="35">
        <v>1E-3</v>
      </c>
      <c r="AU4152" s="35">
        <v>4</v>
      </c>
      <c r="AV4152" s="35" t="s">
        <v>8</v>
      </c>
      <c r="AW4152" s="35">
        <v>56</v>
      </c>
      <c r="AX4152" s="35" t="s">
        <v>68</v>
      </c>
      <c r="AY4152" s="35" t="s">
        <v>68</v>
      </c>
      <c r="AZ4152" s="35" t="s">
        <v>68</v>
      </c>
      <c r="BA4152" s="35" t="s">
        <v>68</v>
      </c>
      <c r="BB4152" s="35" t="s">
        <v>122</v>
      </c>
      <c r="BC4152" s="35" t="s">
        <v>135</v>
      </c>
      <c r="BD4152" s="35" t="s">
        <v>104</v>
      </c>
      <c r="BE4152" s="35" t="s">
        <v>105</v>
      </c>
      <c r="BF4152" s="35" t="s">
        <v>122</v>
      </c>
      <c r="BG4152" s="35" t="s">
        <v>69</v>
      </c>
      <c r="BH4152" s="35" t="s">
        <v>23223</v>
      </c>
      <c r="BI4152" s="35" t="s">
        <v>122</v>
      </c>
      <c r="BJ4152" s="35" t="s">
        <v>23224</v>
      </c>
      <c r="BK4152" s="35" t="s">
        <v>75</v>
      </c>
      <c r="BL4152" s="35" t="s">
        <v>122</v>
      </c>
      <c r="BM4152" s="35" t="s">
        <v>104</v>
      </c>
      <c r="BN4152" s="35" t="s">
        <v>70</v>
      </c>
      <c r="BO4152" s="35" t="s">
        <v>71</v>
      </c>
      <c r="BP4152" s="35" t="s">
        <v>122</v>
      </c>
      <c r="BQ4152" s="35" t="s">
        <v>163</v>
      </c>
    </row>
    <row r="4153" spans="1:69" x14ac:dyDescent="0.4">
      <c r="A4153" s="40" t="str">
        <f t="shared" si="1780"/>
        <v>2025-09-28</v>
      </c>
      <c r="B4153" s="40" t="str">
        <f t="shared" si="1781"/>
        <v>SYD</v>
      </c>
      <c r="C4153" s="39" t="str">
        <f t="shared" si="1782"/>
        <v>98812563692</v>
      </c>
      <c r="D4153" s="41" t="str">
        <f t="shared" si="1783"/>
        <v>PKR253747706</v>
      </c>
      <c r="E4153" s="41" t="str">
        <f t="shared" si="1784"/>
        <v>596421518692</v>
      </c>
      <c r="F4153" s="39" t="str">
        <f t="shared" si="1785"/>
        <v>2254234</v>
      </c>
      <c r="G4153" s="39" t="str">
        <f t="shared" si="1786"/>
        <v>WISE EXPRESS(HOJUDIRECT)</v>
      </c>
      <c r="H4153" s="41" t="str">
        <f t="shared" si="1787"/>
        <v>박연화</v>
      </c>
      <c r="I4153" s="39" t="str">
        <f t="shared" si="1788"/>
        <v>42401</v>
      </c>
      <c r="J4153" s="52" t="str">
        <f t="shared" si="1789"/>
        <v/>
      </c>
      <c r="K4153" s="75">
        <f t="shared" si="1790"/>
        <v>1</v>
      </c>
      <c r="L4153" s="76">
        <f t="shared" si="1791"/>
        <v>1</v>
      </c>
      <c r="M4153" s="76">
        <f t="shared" si="1792"/>
        <v>1E-3</v>
      </c>
      <c r="N4153" s="76">
        <f t="shared" si="1793"/>
        <v>1</v>
      </c>
      <c r="O4153" s="42">
        <f t="shared" si="1794"/>
        <v>1</v>
      </c>
      <c r="P4153" s="39" t="str">
        <f t="shared" si="1795"/>
        <v>일반(목록배제,Normal-Manifest Exception)</v>
      </c>
      <c r="Q4153" s="72">
        <f t="shared" si="1796"/>
        <v>14</v>
      </c>
      <c r="R4153" s="43" t="str">
        <f t="shared" si="1797"/>
        <v>OZ602</v>
      </c>
      <c r="S4153" s="82" t="str">
        <f t="shared" si="1798"/>
        <v/>
      </c>
      <c r="T4153" s="40">
        <f t="shared" si="1799"/>
        <v>45928</v>
      </c>
      <c r="U4153" s="44">
        <v>2500</v>
      </c>
      <c r="V4153" s="44">
        <f t="shared" si="1800"/>
        <v>0</v>
      </c>
      <c r="W4153" s="77">
        <f t="shared" si="1801"/>
        <v>2500</v>
      </c>
      <c r="X4153" s="78">
        <f t="shared" si="1802"/>
        <v>0</v>
      </c>
      <c r="Y4153" s="44" cm="1">
        <f t="array" ref="Y4153">_xlfn.IFNA(_xlfn.IFS(AND(Q4153&gt;=2000, Q4153&lt;3000), 10000, AND(Q4153&gt;=3000, Q4153&lt;4000), 15000, AND(Q4153&gt;=4000, Q4153&lt;5000), 20000, AND(Q4153&gt;=5000), 25000),0)</f>
        <v>0</v>
      </c>
      <c r="Z4153" s="91">
        <f t="shared" si="1803"/>
        <v>300</v>
      </c>
      <c r="AA4153" s="44">
        <f t="shared" si="1804"/>
        <v>0</v>
      </c>
      <c r="AB4153" s="44"/>
      <c r="AC4153" s="44"/>
      <c r="AD4153" s="44"/>
      <c r="AE4153" s="44">
        <f>VLOOKUP(O4153,정산업데이트!$A$6:$B$12,2,10)</f>
        <v>0</v>
      </c>
      <c r="AF4153" s="44"/>
      <c r="AG4153" s="79">
        <f t="shared" si="1805"/>
        <v>300</v>
      </c>
      <c r="AH4153" s="80">
        <f t="shared" si="1806"/>
        <v>2800</v>
      </c>
      <c r="AJ4153" s="35" t="s">
        <v>23096</v>
      </c>
      <c r="AK4153" s="35" t="s">
        <v>73</v>
      </c>
      <c r="AL4153" s="35" t="s">
        <v>23097</v>
      </c>
      <c r="AM4153" s="35" t="s">
        <v>23225</v>
      </c>
      <c r="AN4153" s="35" t="s">
        <v>23226</v>
      </c>
      <c r="AO4153" s="35" t="s">
        <v>23227</v>
      </c>
      <c r="AP4153" s="35" t="s">
        <v>23228</v>
      </c>
      <c r="AQ4153" s="35" t="s">
        <v>122</v>
      </c>
      <c r="AR4153" s="35">
        <v>1</v>
      </c>
      <c r="AS4153" s="35">
        <v>1</v>
      </c>
      <c r="AT4153" s="35">
        <v>1E-3</v>
      </c>
      <c r="AU4153" s="35">
        <v>1</v>
      </c>
      <c r="AV4153" s="35" t="s">
        <v>8</v>
      </c>
      <c r="AW4153" s="35">
        <v>14</v>
      </c>
      <c r="AX4153" s="35" t="s">
        <v>68</v>
      </c>
      <c r="AY4153" s="35" t="s">
        <v>68</v>
      </c>
      <c r="AZ4153" s="35" t="s">
        <v>68</v>
      </c>
      <c r="BA4153" s="35" t="s">
        <v>68</v>
      </c>
      <c r="BB4153" s="35" t="s">
        <v>122</v>
      </c>
      <c r="BC4153" s="35" t="s">
        <v>135</v>
      </c>
      <c r="BD4153" s="35" t="s">
        <v>104</v>
      </c>
      <c r="BE4153" s="35" t="s">
        <v>105</v>
      </c>
      <c r="BF4153" s="35" t="s">
        <v>122</v>
      </c>
      <c r="BG4153" s="35" t="s">
        <v>69</v>
      </c>
      <c r="BH4153" s="35" t="s">
        <v>23229</v>
      </c>
      <c r="BI4153" s="35" t="s">
        <v>122</v>
      </c>
      <c r="BJ4153" s="35" t="s">
        <v>23230</v>
      </c>
      <c r="BK4153" s="35" t="s">
        <v>75</v>
      </c>
      <c r="BL4153" s="35" t="s">
        <v>122</v>
      </c>
      <c r="BM4153" s="35" t="s">
        <v>104</v>
      </c>
      <c r="BN4153" s="35" t="s">
        <v>70</v>
      </c>
      <c r="BO4153" s="35" t="s">
        <v>71</v>
      </c>
      <c r="BP4153" s="35" t="s">
        <v>122</v>
      </c>
      <c r="BQ4153" s="35" t="s">
        <v>163</v>
      </c>
    </row>
    <row r="4154" spans="1:69" x14ac:dyDescent="0.4">
      <c r="A4154" s="40" t="str">
        <f t="shared" si="1780"/>
        <v>2025-09-28</v>
      </c>
      <c r="B4154" s="40" t="str">
        <f t="shared" si="1781"/>
        <v>SYD</v>
      </c>
      <c r="C4154" s="39" t="str">
        <f t="shared" si="1782"/>
        <v>98812563692</v>
      </c>
      <c r="D4154" s="41" t="str">
        <f t="shared" si="1783"/>
        <v>PKR253747707</v>
      </c>
      <c r="E4154" s="41" t="str">
        <f t="shared" si="1784"/>
        <v>596421518703</v>
      </c>
      <c r="F4154" s="39" t="str">
        <f t="shared" si="1785"/>
        <v>2254234</v>
      </c>
      <c r="G4154" s="39" t="str">
        <f t="shared" si="1786"/>
        <v>WISE EXPRESS(HOJUDIRECT)</v>
      </c>
      <c r="H4154" s="41" t="str">
        <f t="shared" si="1787"/>
        <v>박미라</v>
      </c>
      <c r="I4154" s="39" t="str">
        <f t="shared" si="1788"/>
        <v>04805</v>
      </c>
      <c r="J4154" s="52" t="str">
        <f t="shared" si="1789"/>
        <v/>
      </c>
      <c r="K4154" s="75">
        <f t="shared" si="1790"/>
        <v>1</v>
      </c>
      <c r="L4154" s="76">
        <f t="shared" si="1791"/>
        <v>2</v>
      </c>
      <c r="M4154" s="76">
        <f t="shared" si="1792"/>
        <v>1E-3</v>
      </c>
      <c r="N4154" s="76">
        <f t="shared" si="1793"/>
        <v>2</v>
      </c>
      <c r="O4154" s="42">
        <f t="shared" si="1794"/>
        <v>2</v>
      </c>
      <c r="P4154" s="39" t="str">
        <f t="shared" si="1795"/>
        <v>일반(목록배제,Normal-Manifest Exception)</v>
      </c>
      <c r="Q4154" s="72">
        <f t="shared" si="1796"/>
        <v>28</v>
      </c>
      <c r="R4154" s="43" t="str">
        <f t="shared" si="1797"/>
        <v>OZ602</v>
      </c>
      <c r="S4154" s="82" t="str">
        <f t="shared" si="1798"/>
        <v/>
      </c>
      <c r="T4154" s="40">
        <f t="shared" si="1799"/>
        <v>45928</v>
      </c>
      <c r="U4154" s="44">
        <v>2500</v>
      </c>
      <c r="V4154" s="44">
        <f t="shared" si="1800"/>
        <v>0</v>
      </c>
      <c r="W4154" s="77">
        <f t="shared" si="1801"/>
        <v>2500</v>
      </c>
      <c r="X4154" s="78">
        <f t="shared" si="1802"/>
        <v>0</v>
      </c>
      <c r="Y4154" s="44" cm="1">
        <f t="array" ref="Y4154">_xlfn.IFNA(_xlfn.IFS(AND(Q4154&gt;=2000, Q4154&lt;3000), 10000, AND(Q4154&gt;=3000, Q4154&lt;4000), 15000, AND(Q4154&gt;=4000, Q4154&lt;5000), 20000, AND(Q4154&gt;=5000), 25000),0)</f>
        <v>0</v>
      </c>
      <c r="Z4154" s="91">
        <f t="shared" si="1803"/>
        <v>300</v>
      </c>
      <c r="AA4154" s="44">
        <f t="shared" si="1804"/>
        <v>0</v>
      </c>
      <c r="AB4154" s="44"/>
      <c r="AC4154" s="44"/>
      <c r="AD4154" s="44"/>
      <c r="AE4154" s="44">
        <f>VLOOKUP(O4154,정산업데이트!$A$6:$B$12,2,10)</f>
        <v>0</v>
      </c>
      <c r="AF4154" s="44"/>
      <c r="AG4154" s="79">
        <f t="shared" si="1805"/>
        <v>300</v>
      </c>
      <c r="AH4154" s="80">
        <f t="shared" si="1806"/>
        <v>2800</v>
      </c>
      <c r="AJ4154" s="35" t="s">
        <v>23096</v>
      </c>
      <c r="AK4154" s="35" t="s">
        <v>73</v>
      </c>
      <c r="AL4154" s="35" t="s">
        <v>23097</v>
      </c>
      <c r="AM4154" s="35" t="s">
        <v>23231</v>
      </c>
      <c r="AN4154" s="35" t="s">
        <v>3957</v>
      </c>
      <c r="AO4154" s="35" t="s">
        <v>3958</v>
      </c>
      <c r="AP4154" s="35" t="s">
        <v>3959</v>
      </c>
      <c r="AQ4154" s="35" t="s">
        <v>122</v>
      </c>
      <c r="AR4154" s="35">
        <v>1</v>
      </c>
      <c r="AS4154" s="35">
        <v>2</v>
      </c>
      <c r="AT4154" s="35">
        <v>1E-3</v>
      </c>
      <c r="AU4154" s="35">
        <v>2</v>
      </c>
      <c r="AV4154" s="35" t="s">
        <v>8</v>
      </c>
      <c r="AW4154" s="35">
        <v>28</v>
      </c>
      <c r="AX4154" s="35" t="s">
        <v>68</v>
      </c>
      <c r="AY4154" s="35" t="s">
        <v>68</v>
      </c>
      <c r="AZ4154" s="35" t="s">
        <v>68</v>
      </c>
      <c r="BA4154" s="35" t="s">
        <v>68</v>
      </c>
      <c r="BB4154" s="35" t="s">
        <v>122</v>
      </c>
      <c r="BC4154" s="35" t="s">
        <v>135</v>
      </c>
      <c r="BD4154" s="35" t="s">
        <v>104</v>
      </c>
      <c r="BE4154" s="35" t="s">
        <v>112</v>
      </c>
      <c r="BF4154" s="35" t="s">
        <v>122</v>
      </c>
      <c r="BG4154" s="35" t="s">
        <v>69</v>
      </c>
      <c r="BH4154" s="35" t="s">
        <v>23232</v>
      </c>
      <c r="BI4154" s="35" t="s">
        <v>122</v>
      </c>
      <c r="BJ4154" s="35" t="s">
        <v>23233</v>
      </c>
      <c r="BK4154" s="35" t="s">
        <v>75</v>
      </c>
      <c r="BL4154" s="35" t="s">
        <v>122</v>
      </c>
      <c r="BM4154" s="35" t="s">
        <v>104</v>
      </c>
      <c r="BN4154" s="35" t="s">
        <v>70</v>
      </c>
      <c r="BO4154" s="35" t="s">
        <v>71</v>
      </c>
      <c r="BP4154" s="35" t="s">
        <v>122</v>
      </c>
      <c r="BQ4154" s="35" t="s">
        <v>163</v>
      </c>
    </row>
    <row r="4155" spans="1:69" x14ac:dyDescent="0.4">
      <c r="A4155" s="40" t="str">
        <f t="shared" si="1780"/>
        <v>2025-09-28</v>
      </c>
      <c r="B4155" s="40" t="str">
        <f t="shared" si="1781"/>
        <v>SYD</v>
      </c>
      <c r="C4155" s="39" t="str">
        <f t="shared" si="1782"/>
        <v>98812563692</v>
      </c>
      <c r="D4155" s="41" t="str">
        <f t="shared" si="1783"/>
        <v>PKR253747708</v>
      </c>
      <c r="E4155" s="41" t="str">
        <f t="shared" si="1784"/>
        <v>596421518714</v>
      </c>
      <c r="F4155" s="39" t="str">
        <f t="shared" si="1785"/>
        <v>2254234</v>
      </c>
      <c r="G4155" s="39" t="str">
        <f t="shared" si="1786"/>
        <v>WISE EXPRESS(HOJUDIRECT)</v>
      </c>
      <c r="H4155" s="41" t="str">
        <f t="shared" si="1787"/>
        <v>김영주</v>
      </c>
      <c r="I4155" s="39" t="str">
        <f t="shared" si="1788"/>
        <v>16668</v>
      </c>
      <c r="J4155" s="52" t="str">
        <f t="shared" si="1789"/>
        <v/>
      </c>
      <c r="K4155" s="75">
        <f t="shared" si="1790"/>
        <v>1</v>
      </c>
      <c r="L4155" s="76">
        <f t="shared" si="1791"/>
        <v>0.6</v>
      </c>
      <c r="M4155" s="76">
        <f t="shared" si="1792"/>
        <v>1E-3</v>
      </c>
      <c r="N4155" s="76">
        <f t="shared" si="1793"/>
        <v>0.6</v>
      </c>
      <c r="O4155" s="42">
        <f t="shared" si="1794"/>
        <v>1</v>
      </c>
      <c r="P4155" s="39" t="str">
        <f t="shared" si="1795"/>
        <v>일반(목록배제,Normal-Manifest Exception)</v>
      </c>
      <c r="Q4155" s="72">
        <f t="shared" si="1796"/>
        <v>36</v>
      </c>
      <c r="R4155" s="43" t="str">
        <f t="shared" si="1797"/>
        <v>OZ602</v>
      </c>
      <c r="S4155" s="82" t="str">
        <f t="shared" si="1798"/>
        <v/>
      </c>
      <c r="T4155" s="40">
        <f t="shared" si="1799"/>
        <v>45928</v>
      </c>
      <c r="U4155" s="44">
        <v>2500</v>
      </c>
      <c r="V4155" s="44">
        <f t="shared" si="1800"/>
        <v>0</v>
      </c>
      <c r="W4155" s="77">
        <f t="shared" si="1801"/>
        <v>2500</v>
      </c>
      <c r="X4155" s="78">
        <f t="shared" si="1802"/>
        <v>0</v>
      </c>
      <c r="Y4155" s="44" cm="1">
        <f t="array" ref="Y4155">_xlfn.IFNA(_xlfn.IFS(AND(Q4155&gt;=2000, Q4155&lt;3000), 10000, AND(Q4155&gt;=3000, Q4155&lt;4000), 15000, AND(Q4155&gt;=4000, Q4155&lt;5000), 20000, AND(Q4155&gt;=5000), 25000),0)</f>
        <v>0</v>
      </c>
      <c r="Z4155" s="91">
        <f t="shared" si="1803"/>
        <v>300</v>
      </c>
      <c r="AA4155" s="44">
        <f t="shared" si="1804"/>
        <v>0</v>
      </c>
      <c r="AB4155" s="44"/>
      <c r="AC4155" s="44"/>
      <c r="AD4155" s="44"/>
      <c r="AE4155" s="44">
        <f>VLOOKUP(O4155,정산업데이트!$A$6:$B$12,2,10)</f>
        <v>0</v>
      </c>
      <c r="AF4155" s="44"/>
      <c r="AG4155" s="79">
        <f t="shared" si="1805"/>
        <v>300</v>
      </c>
      <c r="AH4155" s="80">
        <f t="shared" si="1806"/>
        <v>2800</v>
      </c>
      <c r="AJ4155" s="35" t="s">
        <v>23096</v>
      </c>
      <c r="AK4155" s="35" t="s">
        <v>73</v>
      </c>
      <c r="AL4155" s="35" t="s">
        <v>23097</v>
      </c>
      <c r="AM4155" s="35" t="s">
        <v>23234</v>
      </c>
      <c r="AN4155" s="35" t="s">
        <v>213</v>
      </c>
      <c r="AO4155" s="35" t="s">
        <v>23235</v>
      </c>
      <c r="AP4155" s="35" t="s">
        <v>888</v>
      </c>
      <c r="AQ4155" s="35" t="s">
        <v>122</v>
      </c>
      <c r="AR4155" s="35">
        <v>1</v>
      </c>
      <c r="AS4155" s="35">
        <v>0.6</v>
      </c>
      <c r="AT4155" s="35">
        <v>1E-3</v>
      </c>
      <c r="AU4155" s="35">
        <v>0.6</v>
      </c>
      <c r="AV4155" s="35" t="s">
        <v>8</v>
      </c>
      <c r="AW4155" s="35">
        <v>36</v>
      </c>
      <c r="AX4155" s="35" t="s">
        <v>68</v>
      </c>
      <c r="AY4155" s="35" t="s">
        <v>68</v>
      </c>
      <c r="AZ4155" s="35" t="s">
        <v>68</v>
      </c>
      <c r="BA4155" s="35" t="s">
        <v>68</v>
      </c>
      <c r="BB4155" s="35" t="s">
        <v>122</v>
      </c>
      <c r="BC4155" s="35" t="s">
        <v>135</v>
      </c>
      <c r="BD4155" s="35" t="s">
        <v>104</v>
      </c>
      <c r="BE4155" s="35" t="s">
        <v>112</v>
      </c>
      <c r="BF4155" s="35" t="s">
        <v>122</v>
      </c>
      <c r="BG4155" s="35" t="s">
        <v>69</v>
      </c>
      <c r="BH4155" s="35" t="s">
        <v>23236</v>
      </c>
      <c r="BI4155" s="35" t="s">
        <v>122</v>
      </c>
      <c r="BJ4155" s="35" t="s">
        <v>23237</v>
      </c>
      <c r="BK4155" s="35" t="s">
        <v>75</v>
      </c>
      <c r="BL4155" s="35" t="s">
        <v>122</v>
      </c>
      <c r="BM4155" s="35" t="s">
        <v>104</v>
      </c>
      <c r="BN4155" s="35" t="s">
        <v>70</v>
      </c>
      <c r="BO4155" s="35" t="s">
        <v>71</v>
      </c>
      <c r="BP4155" s="35" t="s">
        <v>122</v>
      </c>
      <c r="BQ4155" s="35" t="s">
        <v>163</v>
      </c>
    </row>
    <row r="4156" spans="1:69" x14ac:dyDescent="0.4">
      <c r="A4156" s="40" t="str">
        <f t="shared" si="1780"/>
        <v>2025-09-28</v>
      </c>
      <c r="B4156" s="40" t="str">
        <f t="shared" si="1781"/>
        <v>SYD</v>
      </c>
      <c r="C4156" s="39" t="str">
        <f t="shared" si="1782"/>
        <v>98812563692</v>
      </c>
      <c r="D4156" s="41" t="str">
        <f t="shared" si="1783"/>
        <v>PKR253747594</v>
      </c>
      <c r="E4156" s="41" t="str">
        <f t="shared" si="1784"/>
        <v>596421517480</v>
      </c>
      <c r="F4156" s="39" t="str">
        <f t="shared" si="1785"/>
        <v>2254239</v>
      </c>
      <c r="G4156" s="39" t="str">
        <f t="shared" si="1786"/>
        <v>WISE EXPRESS(BIOSYDNEY)</v>
      </c>
      <c r="H4156" s="41" t="str">
        <f t="shared" si="1787"/>
        <v>방춘화</v>
      </c>
      <c r="I4156" s="39" t="str">
        <f t="shared" si="1788"/>
        <v>46300</v>
      </c>
      <c r="J4156" s="52" t="str">
        <f t="shared" si="1789"/>
        <v/>
      </c>
      <c r="K4156" s="75">
        <f t="shared" si="1790"/>
        <v>1</v>
      </c>
      <c r="L4156" s="76">
        <f t="shared" si="1791"/>
        <v>1</v>
      </c>
      <c r="M4156" s="76">
        <f t="shared" si="1792"/>
        <v>1E-3</v>
      </c>
      <c r="N4156" s="76">
        <f t="shared" si="1793"/>
        <v>1</v>
      </c>
      <c r="O4156" s="42">
        <f t="shared" si="1794"/>
        <v>1</v>
      </c>
      <c r="P4156" s="39" t="str">
        <f t="shared" si="1795"/>
        <v>일반(목록배제,Normal-Manifest Exception)</v>
      </c>
      <c r="Q4156" s="72">
        <f t="shared" si="1796"/>
        <v>110</v>
      </c>
      <c r="R4156" s="43" t="str">
        <f t="shared" si="1797"/>
        <v>OZ602</v>
      </c>
      <c r="S4156" s="82" t="str">
        <f t="shared" si="1798"/>
        <v/>
      </c>
      <c r="T4156" s="40">
        <f t="shared" si="1799"/>
        <v>45928</v>
      </c>
      <c r="U4156" s="44">
        <v>2500</v>
      </c>
      <c r="V4156" s="44">
        <f t="shared" si="1800"/>
        <v>0</v>
      </c>
      <c r="W4156" s="77">
        <f t="shared" si="1801"/>
        <v>2500</v>
      </c>
      <c r="X4156" s="78">
        <f t="shared" si="1802"/>
        <v>0</v>
      </c>
      <c r="Y4156" s="44" cm="1">
        <f t="array" ref="Y4156">_xlfn.IFNA(_xlfn.IFS(AND(Q4156&gt;=2000, Q4156&lt;3000), 10000, AND(Q4156&gt;=3000, Q4156&lt;4000), 15000, AND(Q4156&gt;=4000, Q4156&lt;5000), 20000, AND(Q4156&gt;=5000), 25000),0)</f>
        <v>0</v>
      </c>
      <c r="Z4156" s="91">
        <f t="shared" si="1803"/>
        <v>300</v>
      </c>
      <c r="AA4156" s="44">
        <f t="shared" si="1804"/>
        <v>0</v>
      </c>
      <c r="AB4156" s="44"/>
      <c r="AC4156" s="44"/>
      <c r="AD4156" s="44"/>
      <c r="AE4156" s="44">
        <f>VLOOKUP(O4156,정산업데이트!$A$6:$B$12,2,10)</f>
        <v>0</v>
      </c>
      <c r="AF4156" s="44"/>
      <c r="AG4156" s="79">
        <f t="shared" si="1805"/>
        <v>300</v>
      </c>
      <c r="AH4156" s="80">
        <f t="shared" si="1806"/>
        <v>2800</v>
      </c>
      <c r="AJ4156" s="35" t="s">
        <v>23096</v>
      </c>
      <c r="AK4156" s="35" t="s">
        <v>73</v>
      </c>
      <c r="AL4156" s="35" t="s">
        <v>23097</v>
      </c>
      <c r="AM4156" s="35" t="s">
        <v>23238</v>
      </c>
      <c r="AN4156" s="35" t="s">
        <v>23239</v>
      </c>
      <c r="AO4156" s="35" t="s">
        <v>23240</v>
      </c>
      <c r="AP4156" s="35" t="s">
        <v>23241</v>
      </c>
      <c r="AQ4156" s="35" t="s">
        <v>122</v>
      </c>
      <c r="AR4156" s="35">
        <v>1</v>
      </c>
      <c r="AS4156" s="35">
        <v>1</v>
      </c>
      <c r="AT4156" s="35">
        <v>1E-3</v>
      </c>
      <c r="AU4156" s="35">
        <v>1</v>
      </c>
      <c r="AV4156" s="35" t="s">
        <v>8</v>
      </c>
      <c r="AW4156" s="35">
        <v>110</v>
      </c>
      <c r="AX4156" s="35" t="s">
        <v>68</v>
      </c>
      <c r="AY4156" s="35" t="s">
        <v>68</v>
      </c>
      <c r="AZ4156" s="35" t="s">
        <v>68</v>
      </c>
      <c r="BA4156" s="35" t="s">
        <v>68</v>
      </c>
      <c r="BB4156" s="35" t="s">
        <v>122</v>
      </c>
      <c r="BC4156" s="35" t="s">
        <v>126</v>
      </c>
      <c r="BD4156" s="35" t="s">
        <v>90</v>
      </c>
      <c r="BE4156" s="35" t="s">
        <v>111</v>
      </c>
      <c r="BF4156" s="35" t="s">
        <v>122</v>
      </c>
      <c r="BG4156" s="35" t="s">
        <v>69</v>
      </c>
      <c r="BH4156" s="35" t="s">
        <v>23242</v>
      </c>
      <c r="BI4156" s="35" t="s">
        <v>122</v>
      </c>
      <c r="BJ4156" s="35" t="s">
        <v>23243</v>
      </c>
      <c r="BK4156" s="35" t="s">
        <v>75</v>
      </c>
      <c r="BL4156" s="35" t="s">
        <v>122</v>
      </c>
      <c r="BM4156" s="35" t="s">
        <v>90</v>
      </c>
      <c r="BN4156" s="35" t="s">
        <v>70</v>
      </c>
      <c r="BO4156" s="35" t="s">
        <v>71</v>
      </c>
      <c r="BP4156" s="35" t="s">
        <v>122</v>
      </c>
      <c r="BQ4156" s="35" t="s">
        <v>163</v>
      </c>
    </row>
    <row r="4157" spans="1:69" x14ac:dyDescent="0.4">
      <c r="A4157" s="40" t="str">
        <f t="shared" si="1780"/>
        <v>2025-09-28</v>
      </c>
      <c r="B4157" s="40" t="str">
        <f t="shared" si="1781"/>
        <v>SYD</v>
      </c>
      <c r="C4157" s="39" t="str">
        <f t="shared" si="1782"/>
        <v>98812563692</v>
      </c>
      <c r="D4157" s="41" t="str">
        <f t="shared" si="1783"/>
        <v>PKR253747595</v>
      </c>
      <c r="E4157" s="41" t="str">
        <f t="shared" si="1784"/>
        <v>596421517491</v>
      </c>
      <c r="F4157" s="39" t="str">
        <f t="shared" si="1785"/>
        <v>2254239</v>
      </c>
      <c r="G4157" s="39" t="str">
        <f t="shared" si="1786"/>
        <v>WISE EXPRESS(BIOSYDNEY)</v>
      </c>
      <c r="H4157" s="41" t="str">
        <f t="shared" si="1787"/>
        <v>허승철</v>
      </c>
      <c r="I4157" s="39" t="str">
        <f t="shared" si="1788"/>
        <v>05347</v>
      </c>
      <c r="J4157" s="52" t="str">
        <f t="shared" si="1789"/>
        <v/>
      </c>
      <c r="K4157" s="75">
        <f t="shared" si="1790"/>
        <v>1</v>
      </c>
      <c r="L4157" s="76">
        <f t="shared" si="1791"/>
        <v>1</v>
      </c>
      <c r="M4157" s="76">
        <f t="shared" si="1792"/>
        <v>1E-3</v>
      </c>
      <c r="N4157" s="76">
        <f t="shared" si="1793"/>
        <v>1</v>
      </c>
      <c r="O4157" s="42">
        <f t="shared" si="1794"/>
        <v>1</v>
      </c>
      <c r="P4157" s="39" t="str">
        <f t="shared" si="1795"/>
        <v>일반(목록배제,Normal-Manifest Exception)</v>
      </c>
      <c r="Q4157" s="72">
        <f t="shared" si="1796"/>
        <v>110</v>
      </c>
      <c r="R4157" s="43" t="str">
        <f t="shared" si="1797"/>
        <v>OZ602</v>
      </c>
      <c r="S4157" s="82" t="str">
        <f t="shared" si="1798"/>
        <v/>
      </c>
      <c r="T4157" s="40">
        <f t="shared" si="1799"/>
        <v>45928</v>
      </c>
      <c r="U4157" s="44">
        <v>2500</v>
      </c>
      <c r="V4157" s="44">
        <f t="shared" si="1800"/>
        <v>0</v>
      </c>
      <c r="W4157" s="77">
        <f t="shared" si="1801"/>
        <v>2500</v>
      </c>
      <c r="X4157" s="78">
        <f t="shared" si="1802"/>
        <v>0</v>
      </c>
      <c r="Y4157" s="44" cm="1">
        <f t="array" ref="Y4157">_xlfn.IFNA(_xlfn.IFS(AND(Q4157&gt;=2000, Q4157&lt;3000), 10000, AND(Q4157&gt;=3000, Q4157&lt;4000), 15000, AND(Q4157&gt;=4000, Q4157&lt;5000), 20000, AND(Q4157&gt;=5000), 25000),0)</f>
        <v>0</v>
      </c>
      <c r="Z4157" s="91">
        <f t="shared" si="1803"/>
        <v>300</v>
      </c>
      <c r="AA4157" s="44">
        <f t="shared" si="1804"/>
        <v>0</v>
      </c>
      <c r="AB4157" s="44"/>
      <c r="AC4157" s="44"/>
      <c r="AD4157" s="44"/>
      <c r="AE4157" s="44">
        <f>VLOOKUP(O4157,정산업데이트!$A$6:$B$12,2,10)</f>
        <v>0</v>
      </c>
      <c r="AF4157" s="44"/>
      <c r="AG4157" s="79">
        <f t="shared" si="1805"/>
        <v>300</v>
      </c>
      <c r="AH4157" s="80">
        <f t="shared" si="1806"/>
        <v>2800</v>
      </c>
      <c r="AJ4157" s="35" t="s">
        <v>23096</v>
      </c>
      <c r="AK4157" s="35" t="s">
        <v>73</v>
      </c>
      <c r="AL4157" s="35" t="s">
        <v>23097</v>
      </c>
      <c r="AM4157" s="35" t="s">
        <v>23244</v>
      </c>
      <c r="AN4157" s="35" t="s">
        <v>23245</v>
      </c>
      <c r="AO4157" s="35" t="s">
        <v>23246</v>
      </c>
      <c r="AP4157" s="35" t="s">
        <v>23247</v>
      </c>
      <c r="AQ4157" s="35" t="s">
        <v>122</v>
      </c>
      <c r="AR4157" s="35">
        <v>1</v>
      </c>
      <c r="AS4157" s="35">
        <v>1</v>
      </c>
      <c r="AT4157" s="35">
        <v>1E-3</v>
      </c>
      <c r="AU4157" s="35">
        <v>1</v>
      </c>
      <c r="AV4157" s="35" t="s">
        <v>8</v>
      </c>
      <c r="AW4157" s="35">
        <v>110</v>
      </c>
      <c r="AX4157" s="35" t="s">
        <v>68</v>
      </c>
      <c r="AY4157" s="35" t="s">
        <v>68</v>
      </c>
      <c r="AZ4157" s="35" t="s">
        <v>68</v>
      </c>
      <c r="BA4157" s="35" t="s">
        <v>68</v>
      </c>
      <c r="BB4157" s="35" t="s">
        <v>122</v>
      </c>
      <c r="BC4157" s="35" t="s">
        <v>126</v>
      </c>
      <c r="BD4157" s="35" t="s">
        <v>90</v>
      </c>
      <c r="BE4157" s="35" t="s">
        <v>111</v>
      </c>
      <c r="BF4157" s="35" t="s">
        <v>122</v>
      </c>
      <c r="BG4157" s="35" t="s">
        <v>69</v>
      </c>
      <c r="BH4157" s="35" t="s">
        <v>23248</v>
      </c>
      <c r="BI4157" s="35" t="s">
        <v>122</v>
      </c>
      <c r="BJ4157" s="35" t="s">
        <v>23249</v>
      </c>
      <c r="BK4157" s="35" t="s">
        <v>75</v>
      </c>
      <c r="BL4157" s="35" t="s">
        <v>122</v>
      </c>
      <c r="BM4157" s="35" t="s">
        <v>90</v>
      </c>
      <c r="BN4157" s="35" t="s">
        <v>70</v>
      </c>
      <c r="BO4157" s="35" t="s">
        <v>71</v>
      </c>
      <c r="BP4157" s="35" t="s">
        <v>122</v>
      </c>
      <c r="BQ4157" s="35" t="s">
        <v>163</v>
      </c>
    </row>
    <row r="4158" spans="1:69" x14ac:dyDescent="0.4">
      <c r="A4158" s="40" t="str">
        <f t="shared" si="1780"/>
        <v>2025-09-28</v>
      </c>
      <c r="B4158" s="40" t="str">
        <f t="shared" si="1781"/>
        <v>SYD</v>
      </c>
      <c r="C4158" s="39" t="str">
        <f t="shared" si="1782"/>
        <v>98812563692</v>
      </c>
      <c r="D4158" s="41" t="str">
        <f t="shared" si="1783"/>
        <v>PKR253747596</v>
      </c>
      <c r="E4158" s="41" t="str">
        <f t="shared" si="1784"/>
        <v>596421517502</v>
      </c>
      <c r="F4158" s="39" t="str">
        <f t="shared" si="1785"/>
        <v>2254239</v>
      </c>
      <c r="G4158" s="39" t="str">
        <f t="shared" si="1786"/>
        <v>WISE EXPRESS(BIOSYDNEY)</v>
      </c>
      <c r="H4158" s="41" t="str">
        <f t="shared" si="1787"/>
        <v>김미화</v>
      </c>
      <c r="I4158" s="39" t="str">
        <f t="shared" si="1788"/>
        <v>58611</v>
      </c>
      <c r="J4158" s="52" t="str">
        <f t="shared" si="1789"/>
        <v/>
      </c>
      <c r="K4158" s="75">
        <f t="shared" si="1790"/>
        <v>1</v>
      </c>
      <c r="L4158" s="76">
        <f t="shared" si="1791"/>
        <v>1</v>
      </c>
      <c r="M4158" s="76">
        <f t="shared" si="1792"/>
        <v>1E-3</v>
      </c>
      <c r="N4158" s="76">
        <f t="shared" si="1793"/>
        <v>1</v>
      </c>
      <c r="O4158" s="42">
        <f t="shared" si="1794"/>
        <v>1</v>
      </c>
      <c r="P4158" s="39" t="str">
        <f t="shared" si="1795"/>
        <v>일반(목록배제,Normal-Manifest Exception)</v>
      </c>
      <c r="Q4158" s="72">
        <f t="shared" si="1796"/>
        <v>110</v>
      </c>
      <c r="R4158" s="43" t="str">
        <f t="shared" si="1797"/>
        <v>OZ602</v>
      </c>
      <c r="S4158" s="82" t="str">
        <f t="shared" si="1798"/>
        <v/>
      </c>
      <c r="T4158" s="40">
        <f t="shared" si="1799"/>
        <v>45928</v>
      </c>
      <c r="U4158" s="44">
        <v>2500</v>
      </c>
      <c r="V4158" s="44">
        <f t="shared" si="1800"/>
        <v>0</v>
      </c>
      <c r="W4158" s="77">
        <f t="shared" si="1801"/>
        <v>2500</v>
      </c>
      <c r="X4158" s="78">
        <f t="shared" si="1802"/>
        <v>0</v>
      </c>
      <c r="Y4158" s="44" cm="1">
        <f t="array" ref="Y4158">_xlfn.IFNA(_xlfn.IFS(AND(Q4158&gt;=2000, Q4158&lt;3000), 10000, AND(Q4158&gt;=3000, Q4158&lt;4000), 15000, AND(Q4158&gt;=4000, Q4158&lt;5000), 20000, AND(Q4158&gt;=5000), 25000),0)</f>
        <v>0</v>
      </c>
      <c r="Z4158" s="91">
        <f t="shared" si="1803"/>
        <v>300</v>
      </c>
      <c r="AA4158" s="44">
        <f t="shared" si="1804"/>
        <v>0</v>
      </c>
      <c r="AB4158" s="44"/>
      <c r="AC4158" s="44"/>
      <c r="AD4158" s="44"/>
      <c r="AE4158" s="44">
        <f>VLOOKUP(O4158,정산업데이트!$A$6:$B$12,2,10)</f>
        <v>0</v>
      </c>
      <c r="AF4158" s="44"/>
      <c r="AG4158" s="79">
        <f t="shared" si="1805"/>
        <v>300</v>
      </c>
      <c r="AH4158" s="80">
        <f t="shared" si="1806"/>
        <v>2800</v>
      </c>
      <c r="AJ4158" s="35" t="s">
        <v>23096</v>
      </c>
      <c r="AK4158" s="35" t="s">
        <v>73</v>
      </c>
      <c r="AL4158" s="35" t="s">
        <v>23097</v>
      </c>
      <c r="AM4158" s="35" t="s">
        <v>23250</v>
      </c>
      <c r="AN4158" s="35" t="s">
        <v>1472</v>
      </c>
      <c r="AO4158" s="35" t="s">
        <v>23251</v>
      </c>
      <c r="AP4158" s="35" t="s">
        <v>23252</v>
      </c>
      <c r="AQ4158" s="35" t="s">
        <v>122</v>
      </c>
      <c r="AR4158" s="35">
        <v>1</v>
      </c>
      <c r="AS4158" s="35">
        <v>1</v>
      </c>
      <c r="AT4158" s="35">
        <v>1E-3</v>
      </c>
      <c r="AU4158" s="35">
        <v>1</v>
      </c>
      <c r="AV4158" s="35" t="s">
        <v>8</v>
      </c>
      <c r="AW4158" s="35">
        <v>110</v>
      </c>
      <c r="AX4158" s="35" t="s">
        <v>68</v>
      </c>
      <c r="AY4158" s="35" t="s">
        <v>68</v>
      </c>
      <c r="AZ4158" s="35" t="s">
        <v>68</v>
      </c>
      <c r="BA4158" s="35" t="s">
        <v>68</v>
      </c>
      <c r="BB4158" s="35" t="s">
        <v>122</v>
      </c>
      <c r="BC4158" s="35" t="s">
        <v>126</v>
      </c>
      <c r="BD4158" s="35" t="s">
        <v>90</v>
      </c>
      <c r="BE4158" s="35" t="s">
        <v>111</v>
      </c>
      <c r="BF4158" s="35" t="s">
        <v>122</v>
      </c>
      <c r="BG4158" s="35" t="s">
        <v>69</v>
      </c>
      <c r="BH4158" s="35" t="s">
        <v>23253</v>
      </c>
      <c r="BI4158" s="35" t="s">
        <v>122</v>
      </c>
      <c r="BJ4158" s="35" t="s">
        <v>23254</v>
      </c>
      <c r="BK4158" s="35" t="s">
        <v>75</v>
      </c>
      <c r="BL4158" s="35" t="s">
        <v>122</v>
      </c>
      <c r="BM4158" s="35" t="s">
        <v>90</v>
      </c>
      <c r="BN4158" s="35" t="s">
        <v>70</v>
      </c>
      <c r="BO4158" s="35" t="s">
        <v>71</v>
      </c>
      <c r="BP4158" s="35" t="s">
        <v>122</v>
      </c>
      <c r="BQ4158" s="35" t="s">
        <v>163</v>
      </c>
    </row>
    <row r="4159" spans="1:69" x14ac:dyDescent="0.4">
      <c r="A4159" s="40" t="str">
        <f t="shared" si="1780"/>
        <v>2025-09-28</v>
      </c>
      <c r="B4159" s="40" t="str">
        <f t="shared" si="1781"/>
        <v>SYD</v>
      </c>
      <c r="C4159" s="39" t="str">
        <f t="shared" si="1782"/>
        <v>98812563692</v>
      </c>
      <c r="D4159" s="41" t="str">
        <f t="shared" si="1783"/>
        <v>PKR253740143</v>
      </c>
      <c r="E4159" s="41" t="str">
        <f t="shared" si="1784"/>
        <v>596421516684</v>
      </c>
      <c r="F4159" s="39" t="str">
        <f t="shared" si="1785"/>
        <v>2254231</v>
      </c>
      <c r="G4159" s="39" t="str">
        <f t="shared" si="1786"/>
        <v>WISE EXPRESS(OZPRODUCT)</v>
      </c>
      <c r="H4159" s="41" t="str">
        <f t="shared" si="1787"/>
        <v>이동수</v>
      </c>
      <c r="I4159" s="39" t="str">
        <f t="shared" si="1788"/>
        <v>11800</v>
      </c>
      <c r="J4159" s="52" t="str">
        <f t="shared" si="1789"/>
        <v/>
      </c>
      <c r="K4159" s="75">
        <f t="shared" si="1790"/>
        <v>1</v>
      </c>
      <c r="L4159" s="76">
        <f t="shared" si="1791"/>
        <v>3</v>
      </c>
      <c r="M4159" s="76">
        <f t="shared" si="1792"/>
        <v>1E-3</v>
      </c>
      <c r="N4159" s="76">
        <f t="shared" si="1793"/>
        <v>3</v>
      </c>
      <c r="O4159" s="42">
        <f t="shared" si="1794"/>
        <v>3</v>
      </c>
      <c r="P4159" s="39" t="str">
        <f t="shared" si="1795"/>
        <v>일반(목록배제,Normal-Manifest Exception)</v>
      </c>
      <c r="Q4159" s="72">
        <f t="shared" si="1796"/>
        <v>80</v>
      </c>
      <c r="R4159" s="43" t="str">
        <f t="shared" si="1797"/>
        <v>OZ602</v>
      </c>
      <c r="S4159" s="82" t="str">
        <f t="shared" si="1798"/>
        <v/>
      </c>
      <c r="T4159" s="40">
        <f t="shared" si="1799"/>
        <v>45928</v>
      </c>
      <c r="U4159" s="44">
        <v>2500</v>
      </c>
      <c r="V4159" s="44">
        <f t="shared" si="1800"/>
        <v>0</v>
      </c>
      <c r="W4159" s="77">
        <f t="shared" si="1801"/>
        <v>2500</v>
      </c>
      <c r="X4159" s="78">
        <f t="shared" si="1802"/>
        <v>0</v>
      </c>
      <c r="Y4159" s="44" cm="1">
        <f t="array" ref="Y4159">_xlfn.IFNA(_xlfn.IFS(AND(Q4159&gt;=2000, Q4159&lt;3000), 10000, AND(Q4159&gt;=3000, Q4159&lt;4000), 15000, AND(Q4159&gt;=4000, Q4159&lt;5000), 20000, AND(Q4159&gt;=5000), 25000),0)</f>
        <v>0</v>
      </c>
      <c r="Z4159" s="91">
        <f t="shared" si="1803"/>
        <v>300</v>
      </c>
      <c r="AA4159" s="44">
        <f t="shared" si="1804"/>
        <v>0</v>
      </c>
      <c r="AB4159" s="44"/>
      <c r="AC4159" s="44"/>
      <c r="AD4159" s="44"/>
      <c r="AE4159" s="44">
        <f>VLOOKUP(O4159,정산업데이트!$A$6:$B$12,2,10)</f>
        <v>0</v>
      </c>
      <c r="AF4159" s="44"/>
      <c r="AG4159" s="79">
        <f t="shared" si="1805"/>
        <v>300</v>
      </c>
      <c r="AH4159" s="80">
        <f t="shared" si="1806"/>
        <v>2800</v>
      </c>
      <c r="AJ4159" s="35" t="s">
        <v>23096</v>
      </c>
      <c r="AK4159" s="35" t="s">
        <v>73</v>
      </c>
      <c r="AL4159" s="35" t="s">
        <v>23097</v>
      </c>
      <c r="AM4159" s="35" t="s">
        <v>23255</v>
      </c>
      <c r="AN4159" s="35" t="s">
        <v>23256</v>
      </c>
      <c r="AO4159" s="35" t="s">
        <v>23257</v>
      </c>
      <c r="AP4159" s="35" t="s">
        <v>23258</v>
      </c>
      <c r="AQ4159" s="35" t="s">
        <v>122</v>
      </c>
      <c r="AR4159" s="35">
        <v>1</v>
      </c>
      <c r="AS4159" s="35">
        <v>3</v>
      </c>
      <c r="AT4159" s="35">
        <v>1E-3</v>
      </c>
      <c r="AU4159" s="35">
        <v>3</v>
      </c>
      <c r="AV4159" s="35" t="s">
        <v>8</v>
      </c>
      <c r="AW4159" s="35">
        <v>80</v>
      </c>
      <c r="AX4159" s="35" t="s">
        <v>68</v>
      </c>
      <c r="AY4159" s="35" t="s">
        <v>68</v>
      </c>
      <c r="AZ4159" s="35" t="s">
        <v>68</v>
      </c>
      <c r="BA4159" s="35" t="s">
        <v>68</v>
      </c>
      <c r="BB4159" s="35" t="s">
        <v>122</v>
      </c>
      <c r="BC4159" s="35" t="s">
        <v>141</v>
      </c>
      <c r="BD4159" s="35" t="s">
        <v>79</v>
      </c>
      <c r="BE4159" s="35" t="s">
        <v>80</v>
      </c>
      <c r="BF4159" s="35" t="s">
        <v>122</v>
      </c>
      <c r="BG4159" s="35" t="s">
        <v>69</v>
      </c>
      <c r="BH4159" s="35" t="s">
        <v>23259</v>
      </c>
      <c r="BI4159" s="35" t="s">
        <v>122</v>
      </c>
      <c r="BJ4159" s="35" t="s">
        <v>23260</v>
      </c>
      <c r="BK4159" s="35" t="s">
        <v>75</v>
      </c>
      <c r="BL4159" s="35" t="s">
        <v>122</v>
      </c>
      <c r="BM4159" s="35" t="s">
        <v>79</v>
      </c>
      <c r="BN4159" s="35" t="s">
        <v>70</v>
      </c>
      <c r="BO4159" s="35" t="s">
        <v>71</v>
      </c>
      <c r="BP4159" s="35" t="s">
        <v>122</v>
      </c>
      <c r="BQ4159" s="35" t="s">
        <v>163</v>
      </c>
    </row>
    <row r="4160" spans="1:69" x14ac:dyDescent="0.4">
      <c r="A4160" s="40" t="str">
        <f t="shared" si="1780"/>
        <v>2025-09-28</v>
      </c>
      <c r="B4160" s="40" t="str">
        <f t="shared" si="1781"/>
        <v>SYD</v>
      </c>
      <c r="C4160" s="39" t="str">
        <f t="shared" si="1782"/>
        <v>98812563692</v>
      </c>
      <c r="D4160" s="41" t="str">
        <f t="shared" si="1783"/>
        <v>PKR253740144</v>
      </c>
      <c r="E4160" s="41" t="str">
        <f t="shared" si="1784"/>
        <v>596421516695</v>
      </c>
      <c r="F4160" s="39" t="str">
        <f t="shared" si="1785"/>
        <v>2254231</v>
      </c>
      <c r="G4160" s="39" t="str">
        <f t="shared" si="1786"/>
        <v>WISE EXPRESS(OZPRODUCT)</v>
      </c>
      <c r="H4160" s="41" t="str">
        <f t="shared" si="1787"/>
        <v>임길호</v>
      </c>
      <c r="I4160" s="39" t="str">
        <f t="shared" si="1788"/>
        <v>16517</v>
      </c>
      <c r="J4160" s="52" t="str">
        <f t="shared" si="1789"/>
        <v/>
      </c>
      <c r="K4160" s="75">
        <f t="shared" si="1790"/>
        <v>1</v>
      </c>
      <c r="L4160" s="76">
        <f t="shared" si="1791"/>
        <v>2</v>
      </c>
      <c r="M4160" s="76">
        <f t="shared" si="1792"/>
        <v>1E-3</v>
      </c>
      <c r="N4160" s="76">
        <f t="shared" si="1793"/>
        <v>2</v>
      </c>
      <c r="O4160" s="42">
        <f t="shared" si="1794"/>
        <v>2</v>
      </c>
      <c r="P4160" s="39" t="str">
        <f t="shared" si="1795"/>
        <v>일반(목록배제,Normal-Manifest Exception)</v>
      </c>
      <c r="Q4160" s="72">
        <f t="shared" si="1796"/>
        <v>60</v>
      </c>
      <c r="R4160" s="43" t="str">
        <f t="shared" si="1797"/>
        <v>OZ602</v>
      </c>
      <c r="S4160" s="82" t="str">
        <f t="shared" si="1798"/>
        <v/>
      </c>
      <c r="T4160" s="40">
        <f t="shared" si="1799"/>
        <v>45928</v>
      </c>
      <c r="U4160" s="44">
        <v>2500</v>
      </c>
      <c r="V4160" s="44">
        <f t="shared" si="1800"/>
        <v>0</v>
      </c>
      <c r="W4160" s="77">
        <f t="shared" si="1801"/>
        <v>2500</v>
      </c>
      <c r="X4160" s="78">
        <f t="shared" si="1802"/>
        <v>0</v>
      </c>
      <c r="Y4160" s="44" cm="1">
        <f t="array" ref="Y4160">_xlfn.IFNA(_xlfn.IFS(AND(Q4160&gt;=2000, Q4160&lt;3000), 10000, AND(Q4160&gt;=3000, Q4160&lt;4000), 15000, AND(Q4160&gt;=4000, Q4160&lt;5000), 20000, AND(Q4160&gt;=5000), 25000),0)</f>
        <v>0</v>
      </c>
      <c r="Z4160" s="91">
        <f t="shared" si="1803"/>
        <v>300</v>
      </c>
      <c r="AA4160" s="44">
        <f t="shared" si="1804"/>
        <v>0</v>
      </c>
      <c r="AB4160" s="44"/>
      <c r="AC4160" s="44"/>
      <c r="AD4160" s="44"/>
      <c r="AE4160" s="44">
        <f>VLOOKUP(O4160,정산업데이트!$A$6:$B$12,2,10)</f>
        <v>0</v>
      </c>
      <c r="AF4160" s="44"/>
      <c r="AG4160" s="79">
        <f t="shared" si="1805"/>
        <v>300</v>
      </c>
      <c r="AH4160" s="80">
        <f t="shared" si="1806"/>
        <v>2800</v>
      </c>
      <c r="AJ4160" s="35" t="s">
        <v>23096</v>
      </c>
      <c r="AK4160" s="35" t="s">
        <v>73</v>
      </c>
      <c r="AL4160" s="35" t="s">
        <v>23097</v>
      </c>
      <c r="AM4160" s="35" t="s">
        <v>23261</v>
      </c>
      <c r="AN4160" s="35" t="s">
        <v>23262</v>
      </c>
      <c r="AO4160" s="35" t="s">
        <v>23263</v>
      </c>
      <c r="AP4160" s="35" t="s">
        <v>1540</v>
      </c>
      <c r="AQ4160" s="35" t="s">
        <v>122</v>
      </c>
      <c r="AR4160" s="35">
        <v>1</v>
      </c>
      <c r="AS4160" s="35">
        <v>2</v>
      </c>
      <c r="AT4160" s="35">
        <v>1E-3</v>
      </c>
      <c r="AU4160" s="35">
        <v>2</v>
      </c>
      <c r="AV4160" s="35" t="s">
        <v>8</v>
      </c>
      <c r="AW4160" s="35">
        <v>60</v>
      </c>
      <c r="AX4160" s="35" t="s">
        <v>68</v>
      </c>
      <c r="AY4160" s="35" t="s">
        <v>68</v>
      </c>
      <c r="AZ4160" s="35" t="s">
        <v>68</v>
      </c>
      <c r="BA4160" s="35" t="s">
        <v>68</v>
      </c>
      <c r="BB4160" s="35" t="s">
        <v>122</v>
      </c>
      <c r="BC4160" s="35" t="s">
        <v>141</v>
      </c>
      <c r="BD4160" s="35" t="s">
        <v>79</v>
      </c>
      <c r="BE4160" s="35" t="s">
        <v>80</v>
      </c>
      <c r="BF4160" s="35" t="s">
        <v>122</v>
      </c>
      <c r="BG4160" s="35" t="s">
        <v>69</v>
      </c>
      <c r="BH4160" s="35" t="s">
        <v>23264</v>
      </c>
      <c r="BI4160" s="35" t="s">
        <v>122</v>
      </c>
      <c r="BJ4160" s="35" t="s">
        <v>23265</v>
      </c>
      <c r="BK4160" s="35" t="s">
        <v>75</v>
      </c>
      <c r="BL4160" s="35" t="s">
        <v>122</v>
      </c>
      <c r="BM4160" s="35" t="s">
        <v>79</v>
      </c>
      <c r="BN4160" s="35" t="s">
        <v>70</v>
      </c>
      <c r="BO4160" s="35" t="s">
        <v>71</v>
      </c>
      <c r="BP4160" s="35" t="s">
        <v>122</v>
      </c>
      <c r="BQ4160" s="35" t="s">
        <v>163</v>
      </c>
    </row>
    <row r="4161" spans="1:69" x14ac:dyDescent="0.4">
      <c r="A4161" s="40" t="str">
        <f t="shared" si="1780"/>
        <v>2025-09-28</v>
      </c>
      <c r="B4161" s="40" t="str">
        <f t="shared" si="1781"/>
        <v>SYD</v>
      </c>
      <c r="C4161" s="39" t="str">
        <f t="shared" si="1782"/>
        <v>98812563692</v>
      </c>
      <c r="D4161" s="41" t="str">
        <f t="shared" si="1783"/>
        <v>PKR253740145</v>
      </c>
      <c r="E4161" s="41" t="str">
        <f t="shared" si="1784"/>
        <v>596421516706</v>
      </c>
      <c r="F4161" s="39" t="str">
        <f t="shared" si="1785"/>
        <v>2254231</v>
      </c>
      <c r="G4161" s="39" t="str">
        <f t="shared" si="1786"/>
        <v>WISE EXPRESS(OZPRODUCT)</v>
      </c>
      <c r="H4161" s="41" t="str">
        <f t="shared" si="1787"/>
        <v>임길호</v>
      </c>
      <c r="I4161" s="39" t="str">
        <f t="shared" si="1788"/>
        <v>14024</v>
      </c>
      <c r="J4161" s="52" t="str">
        <f t="shared" si="1789"/>
        <v/>
      </c>
      <c r="K4161" s="75">
        <f t="shared" si="1790"/>
        <v>1</v>
      </c>
      <c r="L4161" s="76">
        <f t="shared" si="1791"/>
        <v>2</v>
      </c>
      <c r="M4161" s="76">
        <f t="shared" si="1792"/>
        <v>1E-3</v>
      </c>
      <c r="N4161" s="76">
        <f t="shared" si="1793"/>
        <v>2</v>
      </c>
      <c r="O4161" s="42">
        <f t="shared" si="1794"/>
        <v>2</v>
      </c>
      <c r="P4161" s="39" t="str">
        <f t="shared" si="1795"/>
        <v>일반(목록배제,Normal-Manifest Exception)</v>
      </c>
      <c r="Q4161" s="72">
        <f t="shared" si="1796"/>
        <v>60</v>
      </c>
      <c r="R4161" s="43" t="str">
        <f t="shared" si="1797"/>
        <v>OZ602</v>
      </c>
      <c r="S4161" s="82" t="str">
        <f t="shared" si="1798"/>
        <v/>
      </c>
      <c r="T4161" s="40">
        <f t="shared" si="1799"/>
        <v>45928</v>
      </c>
      <c r="U4161" s="44">
        <v>2500</v>
      </c>
      <c r="V4161" s="44">
        <f t="shared" si="1800"/>
        <v>0</v>
      </c>
      <c r="W4161" s="77">
        <f t="shared" si="1801"/>
        <v>2500</v>
      </c>
      <c r="X4161" s="78">
        <f t="shared" si="1802"/>
        <v>0</v>
      </c>
      <c r="Y4161" s="44" cm="1">
        <f t="array" ref="Y4161">_xlfn.IFNA(_xlfn.IFS(AND(Q4161&gt;=2000, Q4161&lt;3000), 10000, AND(Q4161&gt;=3000, Q4161&lt;4000), 15000, AND(Q4161&gt;=4000, Q4161&lt;5000), 20000, AND(Q4161&gt;=5000), 25000),0)</f>
        <v>0</v>
      </c>
      <c r="Z4161" s="91">
        <f t="shared" si="1803"/>
        <v>300</v>
      </c>
      <c r="AA4161" s="44">
        <f t="shared" si="1804"/>
        <v>0</v>
      </c>
      <c r="AB4161" s="44"/>
      <c r="AC4161" s="44"/>
      <c r="AD4161" s="44"/>
      <c r="AE4161" s="44">
        <f>VLOOKUP(O4161,정산업데이트!$A$6:$B$12,2,10)</f>
        <v>0</v>
      </c>
      <c r="AF4161" s="44"/>
      <c r="AG4161" s="79">
        <f t="shared" si="1805"/>
        <v>300</v>
      </c>
      <c r="AH4161" s="80">
        <f t="shared" si="1806"/>
        <v>2800</v>
      </c>
      <c r="AJ4161" s="35" t="s">
        <v>23096</v>
      </c>
      <c r="AK4161" s="35" t="s">
        <v>73</v>
      </c>
      <c r="AL4161" s="35" t="s">
        <v>23097</v>
      </c>
      <c r="AM4161" s="35" t="s">
        <v>23266</v>
      </c>
      <c r="AN4161" s="35" t="s">
        <v>23262</v>
      </c>
      <c r="AO4161" s="35" t="s">
        <v>23263</v>
      </c>
      <c r="AP4161" s="35" t="s">
        <v>23267</v>
      </c>
      <c r="AQ4161" s="35" t="s">
        <v>122</v>
      </c>
      <c r="AR4161" s="35">
        <v>1</v>
      </c>
      <c r="AS4161" s="35">
        <v>2</v>
      </c>
      <c r="AT4161" s="35">
        <v>1E-3</v>
      </c>
      <c r="AU4161" s="35">
        <v>2</v>
      </c>
      <c r="AV4161" s="35" t="s">
        <v>8</v>
      </c>
      <c r="AW4161" s="35">
        <v>60</v>
      </c>
      <c r="AX4161" s="35" t="s">
        <v>68</v>
      </c>
      <c r="AY4161" s="35" t="s">
        <v>68</v>
      </c>
      <c r="AZ4161" s="35" t="s">
        <v>68</v>
      </c>
      <c r="BA4161" s="35" t="s">
        <v>68</v>
      </c>
      <c r="BB4161" s="35" t="s">
        <v>122</v>
      </c>
      <c r="BC4161" s="35" t="s">
        <v>141</v>
      </c>
      <c r="BD4161" s="35" t="s">
        <v>79</v>
      </c>
      <c r="BE4161" s="35" t="s">
        <v>80</v>
      </c>
      <c r="BF4161" s="35" t="s">
        <v>122</v>
      </c>
      <c r="BG4161" s="35" t="s">
        <v>69</v>
      </c>
      <c r="BH4161" s="35" t="s">
        <v>23268</v>
      </c>
      <c r="BI4161" s="35" t="s">
        <v>122</v>
      </c>
      <c r="BJ4161" s="35" t="s">
        <v>23269</v>
      </c>
      <c r="BK4161" s="35" t="s">
        <v>75</v>
      </c>
      <c r="BL4161" s="35" t="s">
        <v>122</v>
      </c>
      <c r="BM4161" s="35" t="s">
        <v>79</v>
      </c>
      <c r="BN4161" s="35" t="s">
        <v>70</v>
      </c>
      <c r="BO4161" s="35" t="s">
        <v>71</v>
      </c>
      <c r="BP4161" s="35" t="s">
        <v>122</v>
      </c>
      <c r="BQ4161" s="35" t="s">
        <v>163</v>
      </c>
    </row>
    <row r="4162" spans="1:69" x14ac:dyDescent="0.4">
      <c r="A4162" s="40" t="str">
        <f t="shared" si="1780"/>
        <v>2025-09-28</v>
      </c>
      <c r="B4162" s="40" t="str">
        <f t="shared" si="1781"/>
        <v>SYD</v>
      </c>
      <c r="C4162" s="39" t="str">
        <f t="shared" si="1782"/>
        <v>98812563692</v>
      </c>
      <c r="D4162" s="41" t="str">
        <f t="shared" si="1783"/>
        <v>PKR253740146</v>
      </c>
      <c r="E4162" s="41" t="str">
        <f t="shared" si="1784"/>
        <v>596421516710</v>
      </c>
      <c r="F4162" s="39" t="str">
        <f t="shared" si="1785"/>
        <v>2254231</v>
      </c>
      <c r="G4162" s="39" t="str">
        <f t="shared" si="1786"/>
        <v>WISE EXPRESS(OZPRODUCT)</v>
      </c>
      <c r="H4162" s="41" t="str">
        <f t="shared" si="1787"/>
        <v>김영미</v>
      </c>
      <c r="I4162" s="39" t="str">
        <f t="shared" si="1788"/>
        <v>17555</v>
      </c>
      <c r="J4162" s="52" t="str">
        <f t="shared" si="1789"/>
        <v/>
      </c>
      <c r="K4162" s="75">
        <f t="shared" si="1790"/>
        <v>1</v>
      </c>
      <c r="L4162" s="76">
        <f t="shared" si="1791"/>
        <v>2</v>
      </c>
      <c r="M4162" s="76">
        <f t="shared" si="1792"/>
        <v>1E-3</v>
      </c>
      <c r="N4162" s="76">
        <f t="shared" si="1793"/>
        <v>2</v>
      </c>
      <c r="O4162" s="42">
        <f t="shared" si="1794"/>
        <v>2</v>
      </c>
      <c r="P4162" s="39" t="str">
        <f t="shared" si="1795"/>
        <v>일반(목록배제,Normal-Manifest Exception)</v>
      </c>
      <c r="Q4162" s="72">
        <f t="shared" si="1796"/>
        <v>60</v>
      </c>
      <c r="R4162" s="43" t="str">
        <f t="shared" si="1797"/>
        <v>OZ602</v>
      </c>
      <c r="S4162" s="82" t="str">
        <f t="shared" si="1798"/>
        <v/>
      </c>
      <c r="T4162" s="40">
        <f t="shared" si="1799"/>
        <v>45928</v>
      </c>
      <c r="U4162" s="44">
        <v>2500</v>
      </c>
      <c r="V4162" s="44">
        <f t="shared" si="1800"/>
        <v>0</v>
      </c>
      <c r="W4162" s="77">
        <f t="shared" si="1801"/>
        <v>2500</v>
      </c>
      <c r="X4162" s="78">
        <f t="shared" si="1802"/>
        <v>0</v>
      </c>
      <c r="Y4162" s="44" cm="1">
        <f t="array" ref="Y4162">_xlfn.IFNA(_xlfn.IFS(AND(Q4162&gt;=2000, Q4162&lt;3000), 10000, AND(Q4162&gt;=3000, Q4162&lt;4000), 15000, AND(Q4162&gt;=4000, Q4162&lt;5000), 20000, AND(Q4162&gt;=5000), 25000),0)</f>
        <v>0</v>
      </c>
      <c r="Z4162" s="91">
        <f t="shared" si="1803"/>
        <v>300</v>
      </c>
      <c r="AA4162" s="44">
        <f t="shared" si="1804"/>
        <v>0</v>
      </c>
      <c r="AB4162" s="44"/>
      <c r="AC4162" s="44"/>
      <c r="AD4162" s="44"/>
      <c r="AE4162" s="44">
        <f>VLOOKUP(O4162,정산업데이트!$A$6:$B$12,2,10)</f>
        <v>0</v>
      </c>
      <c r="AF4162" s="44"/>
      <c r="AG4162" s="79">
        <f t="shared" si="1805"/>
        <v>300</v>
      </c>
      <c r="AH4162" s="80">
        <f t="shared" si="1806"/>
        <v>2800</v>
      </c>
      <c r="AJ4162" s="35" t="s">
        <v>23096</v>
      </c>
      <c r="AK4162" s="35" t="s">
        <v>73</v>
      </c>
      <c r="AL4162" s="35" t="s">
        <v>23097</v>
      </c>
      <c r="AM4162" s="35" t="s">
        <v>23270</v>
      </c>
      <c r="AN4162" s="35" t="s">
        <v>299</v>
      </c>
      <c r="AO4162" s="35" t="s">
        <v>1363</v>
      </c>
      <c r="AP4162" s="35" t="s">
        <v>11405</v>
      </c>
      <c r="AQ4162" s="35" t="s">
        <v>122</v>
      </c>
      <c r="AR4162" s="35">
        <v>1</v>
      </c>
      <c r="AS4162" s="35">
        <v>2</v>
      </c>
      <c r="AT4162" s="35">
        <v>1E-3</v>
      </c>
      <c r="AU4162" s="35">
        <v>2</v>
      </c>
      <c r="AV4162" s="35" t="s">
        <v>8</v>
      </c>
      <c r="AW4162" s="35">
        <v>60</v>
      </c>
      <c r="AX4162" s="35" t="s">
        <v>68</v>
      </c>
      <c r="AY4162" s="35" t="s">
        <v>68</v>
      </c>
      <c r="AZ4162" s="35" t="s">
        <v>68</v>
      </c>
      <c r="BA4162" s="35" t="s">
        <v>68</v>
      </c>
      <c r="BB4162" s="35" t="s">
        <v>122</v>
      </c>
      <c r="BC4162" s="35" t="s">
        <v>141</v>
      </c>
      <c r="BD4162" s="35" t="s">
        <v>79</v>
      </c>
      <c r="BE4162" s="35" t="s">
        <v>80</v>
      </c>
      <c r="BF4162" s="35" t="s">
        <v>122</v>
      </c>
      <c r="BG4162" s="35" t="s">
        <v>69</v>
      </c>
      <c r="BH4162" s="35" t="s">
        <v>23271</v>
      </c>
      <c r="BI4162" s="35" t="s">
        <v>122</v>
      </c>
      <c r="BJ4162" s="35" t="s">
        <v>23272</v>
      </c>
      <c r="BK4162" s="35" t="s">
        <v>75</v>
      </c>
      <c r="BL4162" s="35" t="s">
        <v>122</v>
      </c>
      <c r="BM4162" s="35" t="s">
        <v>79</v>
      </c>
      <c r="BN4162" s="35" t="s">
        <v>70</v>
      </c>
      <c r="BO4162" s="35" t="s">
        <v>71</v>
      </c>
      <c r="BP4162" s="35" t="s">
        <v>122</v>
      </c>
      <c r="BQ4162" s="35" t="s">
        <v>163</v>
      </c>
    </row>
    <row r="4163" spans="1:69" x14ac:dyDescent="0.4">
      <c r="A4163" s="40" t="str">
        <f t="shared" si="1780"/>
        <v>2025-09-28</v>
      </c>
      <c r="B4163" s="40" t="str">
        <f t="shared" si="1781"/>
        <v>SYD</v>
      </c>
      <c r="C4163" s="39" t="str">
        <f t="shared" si="1782"/>
        <v>98812563692</v>
      </c>
      <c r="D4163" s="41" t="str">
        <f t="shared" si="1783"/>
        <v>PKR253740147</v>
      </c>
      <c r="E4163" s="41" t="str">
        <f t="shared" si="1784"/>
        <v>596421516721</v>
      </c>
      <c r="F4163" s="39" t="str">
        <f t="shared" si="1785"/>
        <v>2254231</v>
      </c>
      <c r="G4163" s="39" t="str">
        <f t="shared" si="1786"/>
        <v>WISE EXPRESS(OZPRODUCT)</v>
      </c>
      <c r="H4163" s="41" t="str">
        <f t="shared" si="1787"/>
        <v>김영미</v>
      </c>
      <c r="I4163" s="39" t="str">
        <f t="shared" si="1788"/>
        <v>17848</v>
      </c>
      <c r="J4163" s="52" t="str">
        <f t="shared" si="1789"/>
        <v/>
      </c>
      <c r="K4163" s="75">
        <f t="shared" si="1790"/>
        <v>1</v>
      </c>
      <c r="L4163" s="76">
        <f t="shared" si="1791"/>
        <v>2</v>
      </c>
      <c r="M4163" s="76">
        <f t="shared" si="1792"/>
        <v>1E-3</v>
      </c>
      <c r="N4163" s="76">
        <f t="shared" si="1793"/>
        <v>2</v>
      </c>
      <c r="O4163" s="42">
        <f t="shared" si="1794"/>
        <v>2</v>
      </c>
      <c r="P4163" s="39" t="str">
        <f t="shared" si="1795"/>
        <v>일반(목록배제,Normal-Manifest Exception)</v>
      </c>
      <c r="Q4163" s="72">
        <f t="shared" si="1796"/>
        <v>60</v>
      </c>
      <c r="R4163" s="43" t="str">
        <f t="shared" si="1797"/>
        <v>OZ602</v>
      </c>
      <c r="S4163" s="82" t="str">
        <f t="shared" si="1798"/>
        <v/>
      </c>
      <c r="T4163" s="40">
        <f t="shared" si="1799"/>
        <v>45928</v>
      </c>
      <c r="U4163" s="44">
        <v>2500</v>
      </c>
      <c r="V4163" s="44">
        <f t="shared" si="1800"/>
        <v>0</v>
      </c>
      <c r="W4163" s="77">
        <f t="shared" si="1801"/>
        <v>2500</v>
      </c>
      <c r="X4163" s="78">
        <f t="shared" si="1802"/>
        <v>0</v>
      </c>
      <c r="Y4163" s="44" cm="1">
        <f t="array" ref="Y4163">_xlfn.IFNA(_xlfn.IFS(AND(Q4163&gt;=2000, Q4163&lt;3000), 10000, AND(Q4163&gt;=3000, Q4163&lt;4000), 15000, AND(Q4163&gt;=4000, Q4163&lt;5000), 20000, AND(Q4163&gt;=5000), 25000),0)</f>
        <v>0</v>
      </c>
      <c r="Z4163" s="91">
        <f t="shared" si="1803"/>
        <v>300</v>
      </c>
      <c r="AA4163" s="44">
        <f t="shared" si="1804"/>
        <v>0</v>
      </c>
      <c r="AB4163" s="44"/>
      <c r="AC4163" s="44"/>
      <c r="AD4163" s="44"/>
      <c r="AE4163" s="44">
        <f>VLOOKUP(O4163,정산업데이트!$A$6:$B$12,2,10)</f>
        <v>0</v>
      </c>
      <c r="AF4163" s="44"/>
      <c r="AG4163" s="79">
        <f t="shared" si="1805"/>
        <v>300</v>
      </c>
      <c r="AH4163" s="80">
        <f t="shared" si="1806"/>
        <v>2800</v>
      </c>
      <c r="AJ4163" s="35" t="s">
        <v>23096</v>
      </c>
      <c r="AK4163" s="35" t="s">
        <v>73</v>
      </c>
      <c r="AL4163" s="35" t="s">
        <v>23097</v>
      </c>
      <c r="AM4163" s="35" t="s">
        <v>23273</v>
      </c>
      <c r="AN4163" s="35" t="s">
        <v>299</v>
      </c>
      <c r="AO4163" s="35" t="s">
        <v>1363</v>
      </c>
      <c r="AP4163" s="35" t="s">
        <v>23274</v>
      </c>
      <c r="AQ4163" s="35" t="s">
        <v>122</v>
      </c>
      <c r="AR4163" s="35">
        <v>1</v>
      </c>
      <c r="AS4163" s="35">
        <v>2</v>
      </c>
      <c r="AT4163" s="35">
        <v>1E-3</v>
      </c>
      <c r="AU4163" s="35">
        <v>2</v>
      </c>
      <c r="AV4163" s="35" t="s">
        <v>8</v>
      </c>
      <c r="AW4163" s="35">
        <v>60</v>
      </c>
      <c r="AX4163" s="35" t="s">
        <v>68</v>
      </c>
      <c r="AY4163" s="35" t="s">
        <v>68</v>
      </c>
      <c r="AZ4163" s="35" t="s">
        <v>68</v>
      </c>
      <c r="BA4163" s="35" t="s">
        <v>68</v>
      </c>
      <c r="BB4163" s="35" t="s">
        <v>122</v>
      </c>
      <c r="BC4163" s="35" t="s">
        <v>141</v>
      </c>
      <c r="BD4163" s="35" t="s">
        <v>79</v>
      </c>
      <c r="BE4163" s="35" t="s">
        <v>80</v>
      </c>
      <c r="BF4163" s="35" t="s">
        <v>122</v>
      </c>
      <c r="BG4163" s="35" t="s">
        <v>69</v>
      </c>
      <c r="BH4163" s="35" t="s">
        <v>23275</v>
      </c>
      <c r="BI4163" s="35" t="s">
        <v>122</v>
      </c>
      <c r="BJ4163" s="35" t="s">
        <v>23276</v>
      </c>
      <c r="BK4163" s="35" t="s">
        <v>75</v>
      </c>
      <c r="BL4163" s="35" t="s">
        <v>122</v>
      </c>
      <c r="BM4163" s="35" t="s">
        <v>79</v>
      </c>
      <c r="BN4163" s="35" t="s">
        <v>70</v>
      </c>
      <c r="BO4163" s="35" t="s">
        <v>71</v>
      </c>
      <c r="BP4163" s="35" t="s">
        <v>122</v>
      </c>
      <c r="BQ4163" s="35" t="s">
        <v>163</v>
      </c>
    </row>
    <row r="4164" spans="1:69" x14ac:dyDescent="0.4">
      <c r="A4164" s="40" t="str">
        <f t="shared" si="1780"/>
        <v>2025-09-28</v>
      </c>
      <c r="B4164" s="40" t="str">
        <f t="shared" si="1781"/>
        <v>SYD</v>
      </c>
      <c r="C4164" s="39" t="str">
        <f t="shared" si="1782"/>
        <v>98812563692</v>
      </c>
      <c r="D4164" s="41" t="str">
        <f t="shared" si="1783"/>
        <v>PKR253740148</v>
      </c>
      <c r="E4164" s="41" t="str">
        <f t="shared" si="1784"/>
        <v>596421516732</v>
      </c>
      <c r="F4164" s="39" t="str">
        <f t="shared" si="1785"/>
        <v>2254231</v>
      </c>
      <c r="G4164" s="39" t="str">
        <f t="shared" si="1786"/>
        <v>WISE EXPRESS(OZPRODUCT)</v>
      </c>
      <c r="H4164" s="41" t="str">
        <f t="shared" si="1787"/>
        <v>김정심</v>
      </c>
      <c r="I4164" s="39" t="str">
        <f t="shared" si="1788"/>
        <v>17871</v>
      </c>
      <c r="J4164" s="52" t="str">
        <f t="shared" si="1789"/>
        <v/>
      </c>
      <c r="K4164" s="75">
        <f t="shared" si="1790"/>
        <v>1</v>
      </c>
      <c r="L4164" s="76">
        <f t="shared" si="1791"/>
        <v>2</v>
      </c>
      <c r="M4164" s="76">
        <f t="shared" si="1792"/>
        <v>1E-3</v>
      </c>
      <c r="N4164" s="76">
        <f t="shared" si="1793"/>
        <v>2</v>
      </c>
      <c r="O4164" s="42">
        <f t="shared" si="1794"/>
        <v>2</v>
      </c>
      <c r="P4164" s="39" t="str">
        <f t="shared" si="1795"/>
        <v>일반(목록배제,Normal-Manifest Exception)</v>
      </c>
      <c r="Q4164" s="72">
        <f t="shared" si="1796"/>
        <v>60</v>
      </c>
      <c r="R4164" s="43" t="str">
        <f t="shared" si="1797"/>
        <v>OZ602</v>
      </c>
      <c r="S4164" s="82" t="str">
        <f t="shared" si="1798"/>
        <v/>
      </c>
      <c r="T4164" s="40">
        <f t="shared" si="1799"/>
        <v>45928</v>
      </c>
      <c r="U4164" s="44">
        <v>2500</v>
      </c>
      <c r="V4164" s="44">
        <f t="shared" si="1800"/>
        <v>0</v>
      </c>
      <c r="W4164" s="77">
        <f t="shared" si="1801"/>
        <v>2500</v>
      </c>
      <c r="X4164" s="78">
        <f t="shared" si="1802"/>
        <v>0</v>
      </c>
      <c r="Y4164" s="44" cm="1">
        <f t="array" ref="Y4164">_xlfn.IFNA(_xlfn.IFS(AND(Q4164&gt;=2000, Q4164&lt;3000), 10000, AND(Q4164&gt;=3000, Q4164&lt;4000), 15000, AND(Q4164&gt;=4000, Q4164&lt;5000), 20000, AND(Q4164&gt;=5000), 25000),0)</f>
        <v>0</v>
      </c>
      <c r="Z4164" s="91">
        <f t="shared" si="1803"/>
        <v>300</v>
      </c>
      <c r="AA4164" s="44">
        <f t="shared" si="1804"/>
        <v>0</v>
      </c>
      <c r="AB4164" s="44"/>
      <c r="AC4164" s="44"/>
      <c r="AD4164" s="44"/>
      <c r="AE4164" s="44">
        <f>VLOOKUP(O4164,정산업데이트!$A$6:$B$12,2,10)</f>
        <v>0</v>
      </c>
      <c r="AF4164" s="44"/>
      <c r="AG4164" s="79">
        <f t="shared" si="1805"/>
        <v>300</v>
      </c>
      <c r="AH4164" s="80">
        <f t="shared" si="1806"/>
        <v>2800</v>
      </c>
      <c r="AJ4164" s="35" t="s">
        <v>23096</v>
      </c>
      <c r="AK4164" s="35" t="s">
        <v>73</v>
      </c>
      <c r="AL4164" s="35" t="s">
        <v>23097</v>
      </c>
      <c r="AM4164" s="35" t="s">
        <v>23277</v>
      </c>
      <c r="AN4164" s="35" t="s">
        <v>897</v>
      </c>
      <c r="AO4164" s="35" t="s">
        <v>23278</v>
      </c>
      <c r="AP4164" s="35" t="s">
        <v>23279</v>
      </c>
      <c r="AQ4164" s="35" t="s">
        <v>122</v>
      </c>
      <c r="AR4164" s="35">
        <v>1</v>
      </c>
      <c r="AS4164" s="35">
        <v>2</v>
      </c>
      <c r="AT4164" s="35">
        <v>1E-3</v>
      </c>
      <c r="AU4164" s="35">
        <v>2</v>
      </c>
      <c r="AV4164" s="35" t="s">
        <v>8</v>
      </c>
      <c r="AW4164" s="35">
        <v>60</v>
      </c>
      <c r="AX4164" s="35" t="s">
        <v>68</v>
      </c>
      <c r="AY4164" s="35" t="s">
        <v>68</v>
      </c>
      <c r="AZ4164" s="35" t="s">
        <v>68</v>
      </c>
      <c r="BA4164" s="35" t="s">
        <v>68</v>
      </c>
      <c r="BB4164" s="35" t="s">
        <v>122</v>
      </c>
      <c r="BC4164" s="35" t="s">
        <v>141</v>
      </c>
      <c r="BD4164" s="35" t="s">
        <v>79</v>
      </c>
      <c r="BE4164" s="35" t="s">
        <v>80</v>
      </c>
      <c r="BF4164" s="35" t="s">
        <v>122</v>
      </c>
      <c r="BG4164" s="35" t="s">
        <v>69</v>
      </c>
      <c r="BH4164" s="35" t="s">
        <v>23280</v>
      </c>
      <c r="BI4164" s="35" t="s">
        <v>122</v>
      </c>
      <c r="BJ4164" s="35" t="s">
        <v>23281</v>
      </c>
      <c r="BK4164" s="35" t="s">
        <v>75</v>
      </c>
      <c r="BL4164" s="35" t="s">
        <v>122</v>
      </c>
      <c r="BM4164" s="35" t="s">
        <v>79</v>
      </c>
      <c r="BN4164" s="35" t="s">
        <v>70</v>
      </c>
      <c r="BO4164" s="35" t="s">
        <v>71</v>
      </c>
      <c r="BP4164" s="35" t="s">
        <v>122</v>
      </c>
      <c r="BQ4164" s="35" t="s">
        <v>163</v>
      </c>
    </row>
    <row r="4165" spans="1:69" x14ac:dyDescent="0.4">
      <c r="A4165" s="40" t="str">
        <f t="shared" si="1780"/>
        <v>2025-09-28</v>
      </c>
      <c r="B4165" s="40" t="str">
        <f t="shared" si="1781"/>
        <v>SYD</v>
      </c>
      <c r="C4165" s="39" t="str">
        <f t="shared" si="1782"/>
        <v>98812563692</v>
      </c>
      <c r="D4165" s="41" t="str">
        <f t="shared" si="1783"/>
        <v>PKR253740149</v>
      </c>
      <c r="E4165" s="41" t="str">
        <f t="shared" si="1784"/>
        <v>596421516743</v>
      </c>
      <c r="F4165" s="39" t="str">
        <f t="shared" si="1785"/>
        <v>2254231</v>
      </c>
      <c r="G4165" s="39" t="str">
        <f t="shared" si="1786"/>
        <v>WISE EXPRESS(OZPRODUCT)</v>
      </c>
      <c r="H4165" s="41" t="str">
        <f t="shared" si="1787"/>
        <v>김정심</v>
      </c>
      <c r="I4165" s="39" t="str">
        <f t="shared" si="1788"/>
        <v>17893</v>
      </c>
      <c r="J4165" s="52" t="str">
        <f t="shared" si="1789"/>
        <v/>
      </c>
      <c r="K4165" s="75">
        <f t="shared" si="1790"/>
        <v>1</v>
      </c>
      <c r="L4165" s="76">
        <f t="shared" si="1791"/>
        <v>2</v>
      </c>
      <c r="M4165" s="76">
        <f t="shared" si="1792"/>
        <v>1E-3</v>
      </c>
      <c r="N4165" s="76">
        <f t="shared" si="1793"/>
        <v>2</v>
      </c>
      <c r="O4165" s="42">
        <f t="shared" si="1794"/>
        <v>2</v>
      </c>
      <c r="P4165" s="39" t="str">
        <f t="shared" si="1795"/>
        <v>일반(목록배제,Normal-Manifest Exception)</v>
      </c>
      <c r="Q4165" s="72">
        <f t="shared" si="1796"/>
        <v>60</v>
      </c>
      <c r="R4165" s="43" t="str">
        <f t="shared" si="1797"/>
        <v>OZ602</v>
      </c>
      <c r="S4165" s="82" t="str">
        <f t="shared" si="1798"/>
        <v/>
      </c>
      <c r="T4165" s="40">
        <f t="shared" si="1799"/>
        <v>45928</v>
      </c>
      <c r="U4165" s="44">
        <v>2500</v>
      </c>
      <c r="V4165" s="44">
        <f t="shared" si="1800"/>
        <v>0</v>
      </c>
      <c r="W4165" s="77">
        <f t="shared" si="1801"/>
        <v>2500</v>
      </c>
      <c r="X4165" s="78">
        <f t="shared" si="1802"/>
        <v>0</v>
      </c>
      <c r="Y4165" s="44" cm="1">
        <f t="array" ref="Y4165">_xlfn.IFNA(_xlfn.IFS(AND(Q4165&gt;=2000, Q4165&lt;3000), 10000, AND(Q4165&gt;=3000, Q4165&lt;4000), 15000, AND(Q4165&gt;=4000, Q4165&lt;5000), 20000, AND(Q4165&gt;=5000), 25000),0)</f>
        <v>0</v>
      </c>
      <c r="Z4165" s="91">
        <f t="shared" si="1803"/>
        <v>300</v>
      </c>
      <c r="AA4165" s="44">
        <f t="shared" si="1804"/>
        <v>0</v>
      </c>
      <c r="AB4165" s="44"/>
      <c r="AC4165" s="44"/>
      <c r="AD4165" s="44"/>
      <c r="AE4165" s="44">
        <f>VLOOKUP(O4165,정산업데이트!$A$6:$B$12,2,10)</f>
        <v>0</v>
      </c>
      <c r="AF4165" s="44"/>
      <c r="AG4165" s="79">
        <f t="shared" si="1805"/>
        <v>300</v>
      </c>
      <c r="AH4165" s="80">
        <f t="shared" si="1806"/>
        <v>2800</v>
      </c>
      <c r="AJ4165" s="35" t="s">
        <v>23096</v>
      </c>
      <c r="AK4165" s="35" t="s">
        <v>73</v>
      </c>
      <c r="AL4165" s="35" t="s">
        <v>23097</v>
      </c>
      <c r="AM4165" s="35" t="s">
        <v>23282</v>
      </c>
      <c r="AN4165" s="35" t="s">
        <v>897</v>
      </c>
      <c r="AO4165" s="35" t="s">
        <v>23278</v>
      </c>
      <c r="AP4165" s="35" t="s">
        <v>16203</v>
      </c>
      <c r="AQ4165" s="35" t="s">
        <v>122</v>
      </c>
      <c r="AR4165" s="35">
        <v>1</v>
      </c>
      <c r="AS4165" s="35">
        <v>2</v>
      </c>
      <c r="AT4165" s="35">
        <v>1E-3</v>
      </c>
      <c r="AU4165" s="35">
        <v>2</v>
      </c>
      <c r="AV4165" s="35" t="s">
        <v>8</v>
      </c>
      <c r="AW4165" s="35">
        <v>60</v>
      </c>
      <c r="AX4165" s="35" t="s">
        <v>68</v>
      </c>
      <c r="AY4165" s="35" t="s">
        <v>68</v>
      </c>
      <c r="AZ4165" s="35" t="s">
        <v>68</v>
      </c>
      <c r="BA4165" s="35" t="s">
        <v>68</v>
      </c>
      <c r="BB4165" s="35" t="s">
        <v>122</v>
      </c>
      <c r="BC4165" s="35" t="s">
        <v>141</v>
      </c>
      <c r="BD4165" s="35" t="s">
        <v>79</v>
      </c>
      <c r="BE4165" s="35" t="s">
        <v>80</v>
      </c>
      <c r="BF4165" s="35" t="s">
        <v>122</v>
      </c>
      <c r="BG4165" s="35" t="s">
        <v>69</v>
      </c>
      <c r="BH4165" s="35" t="s">
        <v>23283</v>
      </c>
      <c r="BI4165" s="35" t="s">
        <v>122</v>
      </c>
      <c r="BJ4165" s="35" t="s">
        <v>23284</v>
      </c>
      <c r="BK4165" s="35" t="s">
        <v>75</v>
      </c>
      <c r="BL4165" s="35" t="s">
        <v>122</v>
      </c>
      <c r="BM4165" s="35" t="s">
        <v>79</v>
      </c>
      <c r="BN4165" s="35" t="s">
        <v>70</v>
      </c>
      <c r="BO4165" s="35" t="s">
        <v>71</v>
      </c>
      <c r="BP4165" s="35" t="s">
        <v>122</v>
      </c>
      <c r="BQ4165" s="35" t="s">
        <v>163</v>
      </c>
    </row>
    <row r="4166" spans="1:69" x14ac:dyDescent="0.4">
      <c r="A4166" s="40" t="str">
        <f t="shared" ref="A4166:A4229" si="1807">AJ4166</f>
        <v>2025-09-28</v>
      </c>
      <c r="B4166" s="40" t="str">
        <f t="shared" ref="B4166:B4229" si="1808">AK4166</f>
        <v>SYD</v>
      </c>
      <c r="C4166" s="39" t="str">
        <f t="shared" ref="C4166:C4229" si="1809">AL4166</f>
        <v>98812563692</v>
      </c>
      <c r="D4166" s="41" t="str">
        <f t="shared" ref="D4166:D4229" si="1810">AM4166</f>
        <v>PKR253740150</v>
      </c>
      <c r="E4166" s="41" t="str">
        <f t="shared" ref="E4166:E4229" si="1811">BH4166</f>
        <v>596421516754</v>
      </c>
      <c r="F4166" s="39" t="str">
        <f t="shared" ref="F4166:F4229" si="1812">BC4166</f>
        <v>2254231</v>
      </c>
      <c r="G4166" s="39" t="str">
        <f t="shared" ref="G4166:G4229" si="1813">BD4166</f>
        <v>WISE EXPRESS(OZPRODUCT)</v>
      </c>
      <c r="H4166" s="41" t="str">
        <f t="shared" ref="H4166:H4229" si="1814">AN4166</f>
        <v>정선영</v>
      </c>
      <c r="I4166" s="39" t="str">
        <f t="shared" ref="I4166:I4229" si="1815">AP4166</f>
        <v>48053</v>
      </c>
      <c r="J4166" s="52" t="str">
        <f t="shared" ref="J4166:J4229" si="1816">AQ4166</f>
        <v/>
      </c>
      <c r="K4166" s="75">
        <f t="shared" ref="K4166:K4229" si="1817">AR4166</f>
        <v>1</v>
      </c>
      <c r="L4166" s="76">
        <f t="shared" ref="L4166:L4229" si="1818">AS4166</f>
        <v>1</v>
      </c>
      <c r="M4166" s="76">
        <f t="shared" ref="M4166:M4229" si="1819">AT4166</f>
        <v>1E-3</v>
      </c>
      <c r="N4166" s="76">
        <f t="shared" ref="N4166:N4229" si="1820">AU4166</f>
        <v>1</v>
      </c>
      <c r="O4166" s="42">
        <f t="shared" ref="O4166:O4229" si="1821">CEILING(MAX(L4166:N4166)/K4166,0.5)</f>
        <v>1</v>
      </c>
      <c r="P4166" s="39" t="str">
        <f t="shared" ref="P4166:P4229" si="1822">AV4166</f>
        <v>일반(목록배제,Normal-Manifest Exception)</v>
      </c>
      <c r="Q4166" s="72">
        <f t="shared" ref="Q4166:Q4229" si="1823">AW4166</f>
        <v>30</v>
      </c>
      <c r="R4166" s="43" t="str">
        <f t="shared" ref="R4166:R4229" si="1824">BK4166</f>
        <v>OZ602</v>
      </c>
      <c r="S4166" s="82" t="str">
        <f t="shared" ref="S4166:S4229" si="1825">BL4166</f>
        <v/>
      </c>
      <c r="T4166" s="40">
        <f t="shared" ref="T4166:T4229" si="1826">DATE(YEAR(A4166),MONTH(A4166),DAY(A4166))</f>
        <v>45928</v>
      </c>
      <c r="U4166" s="44">
        <v>2500</v>
      </c>
      <c r="V4166" s="44">
        <f t="shared" ref="V4166:V4229" si="1827">IF(O4166&gt;5,CEILING(O4166-5,1)*100,0)</f>
        <v>0</v>
      </c>
      <c r="W4166" s="77">
        <f t="shared" ref="W4166:W4229" si="1828">SUM(U4166:V4166)</f>
        <v>2500</v>
      </c>
      <c r="X4166" s="78">
        <f t="shared" ref="X4166:X4229" si="1829">(K4166-1)*2500</f>
        <v>0</v>
      </c>
      <c r="Y4166" s="44" cm="1">
        <f t="array" ref="Y4166">_xlfn.IFNA(_xlfn.IFS(AND(Q4166&gt;=2000, Q4166&lt;3000), 10000, AND(Q4166&gt;=3000, Q4166&lt;4000), 15000, AND(Q4166&gt;=4000, Q4166&lt;5000), 20000, AND(Q4166&gt;=5000), 25000),0)</f>
        <v>0</v>
      </c>
      <c r="Z4166" s="91">
        <f t="shared" ref="Z4166:Z4229" si="1830">IF(OR(P4166="일반(목록배제,Normal-Manifest Exception)",P4166="간이(Simple)",P4166="목록취하(허용배제,Manifest-Drop)",P4166="일반(NORMAL)"),300,0)</f>
        <v>300</v>
      </c>
      <c r="AA4166" s="44">
        <f t="shared" ref="AA4166:AA4229" si="1831">IF(LEFT(AP4166,2)="63",3000,0)</f>
        <v>0</v>
      </c>
      <c r="AB4166" s="44"/>
      <c r="AC4166" s="44"/>
      <c r="AD4166" s="44"/>
      <c r="AE4166" s="44">
        <f>VLOOKUP(O4166,정산업데이트!$A$6:$B$12,2,10)</f>
        <v>0</v>
      </c>
      <c r="AF4166" s="44"/>
      <c r="AG4166" s="79">
        <f t="shared" ref="AG4166:AG4229" si="1832">X4166+Y4166+Z4166+AA4166+AB4166+AE4166+AF4166</f>
        <v>300</v>
      </c>
      <c r="AH4166" s="80">
        <f t="shared" ref="AH4166:AH4229" si="1833">SUM(AG4166,W4166)</f>
        <v>2800</v>
      </c>
      <c r="AJ4166" s="35" t="s">
        <v>23096</v>
      </c>
      <c r="AK4166" s="35" t="s">
        <v>73</v>
      </c>
      <c r="AL4166" s="35" t="s">
        <v>23097</v>
      </c>
      <c r="AM4166" s="35" t="s">
        <v>23285</v>
      </c>
      <c r="AN4166" s="35" t="s">
        <v>10194</v>
      </c>
      <c r="AO4166" s="35" t="s">
        <v>23286</v>
      </c>
      <c r="AP4166" s="35" t="s">
        <v>9580</v>
      </c>
      <c r="AQ4166" s="35" t="s">
        <v>122</v>
      </c>
      <c r="AR4166" s="35">
        <v>1</v>
      </c>
      <c r="AS4166" s="35">
        <v>1</v>
      </c>
      <c r="AT4166" s="35">
        <v>1E-3</v>
      </c>
      <c r="AU4166" s="35">
        <v>1</v>
      </c>
      <c r="AV4166" s="35" t="s">
        <v>8</v>
      </c>
      <c r="AW4166" s="35">
        <v>30</v>
      </c>
      <c r="AX4166" s="35" t="s">
        <v>68</v>
      </c>
      <c r="AY4166" s="35" t="s">
        <v>68</v>
      </c>
      <c r="AZ4166" s="35" t="s">
        <v>68</v>
      </c>
      <c r="BA4166" s="35" t="s">
        <v>68</v>
      </c>
      <c r="BB4166" s="35" t="s">
        <v>122</v>
      </c>
      <c r="BC4166" s="35" t="s">
        <v>141</v>
      </c>
      <c r="BD4166" s="35" t="s">
        <v>79</v>
      </c>
      <c r="BE4166" s="35" t="s">
        <v>80</v>
      </c>
      <c r="BF4166" s="35" t="s">
        <v>122</v>
      </c>
      <c r="BG4166" s="35" t="s">
        <v>69</v>
      </c>
      <c r="BH4166" s="35" t="s">
        <v>23287</v>
      </c>
      <c r="BI4166" s="35" t="s">
        <v>122</v>
      </c>
      <c r="BJ4166" s="35" t="s">
        <v>23288</v>
      </c>
      <c r="BK4166" s="35" t="s">
        <v>75</v>
      </c>
      <c r="BL4166" s="35" t="s">
        <v>122</v>
      </c>
      <c r="BM4166" s="35" t="s">
        <v>79</v>
      </c>
      <c r="BN4166" s="35" t="s">
        <v>70</v>
      </c>
      <c r="BO4166" s="35" t="s">
        <v>71</v>
      </c>
      <c r="BP4166" s="35" t="s">
        <v>122</v>
      </c>
      <c r="BQ4166" s="35" t="s">
        <v>163</v>
      </c>
    </row>
    <row r="4167" spans="1:69" x14ac:dyDescent="0.4">
      <c r="A4167" s="40" t="str">
        <f t="shared" si="1807"/>
        <v>2025-09-28</v>
      </c>
      <c r="B4167" s="40" t="str">
        <f t="shared" si="1808"/>
        <v>SYD</v>
      </c>
      <c r="C4167" s="39" t="str">
        <f t="shared" si="1809"/>
        <v>98812563692</v>
      </c>
      <c r="D4167" s="41" t="str">
        <f t="shared" si="1810"/>
        <v>PKR253740151</v>
      </c>
      <c r="E4167" s="41" t="str">
        <f t="shared" si="1811"/>
        <v>596421516765</v>
      </c>
      <c r="F4167" s="39" t="str">
        <f t="shared" si="1812"/>
        <v>2254231</v>
      </c>
      <c r="G4167" s="39" t="str">
        <f t="shared" si="1813"/>
        <v>WISE EXPRESS(OZPRODUCT)</v>
      </c>
      <c r="H4167" s="41" t="str">
        <f t="shared" si="1814"/>
        <v>김현심</v>
      </c>
      <c r="I4167" s="39" t="str">
        <f t="shared" si="1815"/>
        <v>17821</v>
      </c>
      <c r="J4167" s="52" t="str">
        <f t="shared" si="1816"/>
        <v/>
      </c>
      <c r="K4167" s="75">
        <f t="shared" si="1817"/>
        <v>1</v>
      </c>
      <c r="L4167" s="76">
        <f t="shared" si="1818"/>
        <v>2</v>
      </c>
      <c r="M4167" s="76">
        <f t="shared" si="1819"/>
        <v>1E-3</v>
      </c>
      <c r="N4167" s="76">
        <f t="shared" si="1820"/>
        <v>2</v>
      </c>
      <c r="O4167" s="42">
        <f t="shared" si="1821"/>
        <v>2</v>
      </c>
      <c r="P4167" s="39" t="str">
        <f t="shared" si="1822"/>
        <v>일반(목록배제,Normal-Manifest Exception)</v>
      </c>
      <c r="Q4167" s="72">
        <f t="shared" si="1823"/>
        <v>60</v>
      </c>
      <c r="R4167" s="43" t="str">
        <f t="shared" si="1824"/>
        <v>OZ602</v>
      </c>
      <c r="S4167" s="82" t="str">
        <f t="shared" si="1825"/>
        <v/>
      </c>
      <c r="T4167" s="40">
        <f t="shared" si="1826"/>
        <v>45928</v>
      </c>
      <c r="U4167" s="44">
        <v>2500</v>
      </c>
      <c r="V4167" s="44">
        <f t="shared" si="1827"/>
        <v>0</v>
      </c>
      <c r="W4167" s="77">
        <f t="shared" si="1828"/>
        <v>2500</v>
      </c>
      <c r="X4167" s="78">
        <f t="shared" si="1829"/>
        <v>0</v>
      </c>
      <c r="Y4167" s="44" cm="1">
        <f t="array" ref="Y4167">_xlfn.IFNA(_xlfn.IFS(AND(Q4167&gt;=2000, Q4167&lt;3000), 10000, AND(Q4167&gt;=3000, Q4167&lt;4000), 15000, AND(Q4167&gt;=4000, Q4167&lt;5000), 20000, AND(Q4167&gt;=5000), 25000),0)</f>
        <v>0</v>
      </c>
      <c r="Z4167" s="91">
        <f t="shared" si="1830"/>
        <v>300</v>
      </c>
      <c r="AA4167" s="44">
        <f t="shared" si="1831"/>
        <v>0</v>
      </c>
      <c r="AB4167" s="44"/>
      <c r="AC4167" s="44"/>
      <c r="AD4167" s="44"/>
      <c r="AE4167" s="44">
        <f>VLOOKUP(O4167,정산업데이트!$A$6:$B$12,2,10)</f>
        <v>0</v>
      </c>
      <c r="AF4167" s="44"/>
      <c r="AG4167" s="79">
        <f t="shared" si="1832"/>
        <v>300</v>
      </c>
      <c r="AH4167" s="80">
        <f t="shared" si="1833"/>
        <v>2800</v>
      </c>
      <c r="AJ4167" s="35" t="s">
        <v>23096</v>
      </c>
      <c r="AK4167" s="35" t="s">
        <v>73</v>
      </c>
      <c r="AL4167" s="35" t="s">
        <v>23097</v>
      </c>
      <c r="AM4167" s="35" t="s">
        <v>23289</v>
      </c>
      <c r="AN4167" s="35" t="s">
        <v>19028</v>
      </c>
      <c r="AO4167" s="35" t="s">
        <v>19029</v>
      </c>
      <c r="AP4167" s="35" t="s">
        <v>1232</v>
      </c>
      <c r="AQ4167" s="35" t="s">
        <v>122</v>
      </c>
      <c r="AR4167" s="35">
        <v>1</v>
      </c>
      <c r="AS4167" s="35">
        <v>2</v>
      </c>
      <c r="AT4167" s="35">
        <v>1E-3</v>
      </c>
      <c r="AU4167" s="35">
        <v>2</v>
      </c>
      <c r="AV4167" s="35" t="s">
        <v>8</v>
      </c>
      <c r="AW4167" s="35">
        <v>60</v>
      </c>
      <c r="AX4167" s="35" t="s">
        <v>68</v>
      </c>
      <c r="AY4167" s="35" t="s">
        <v>68</v>
      </c>
      <c r="AZ4167" s="35" t="s">
        <v>68</v>
      </c>
      <c r="BA4167" s="35" t="s">
        <v>68</v>
      </c>
      <c r="BB4167" s="35" t="s">
        <v>122</v>
      </c>
      <c r="BC4167" s="35" t="s">
        <v>141</v>
      </c>
      <c r="BD4167" s="35" t="s">
        <v>79</v>
      </c>
      <c r="BE4167" s="35" t="s">
        <v>80</v>
      </c>
      <c r="BF4167" s="35" t="s">
        <v>122</v>
      </c>
      <c r="BG4167" s="35" t="s">
        <v>69</v>
      </c>
      <c r="BH4167" s="35" t="s">
        <v>23290</v>
      </c>
      <c r="BI4167" s="35" t="s">
        <v>122</v>
      </c>
      <c r="BJ4167" s="35" t="s">
        <v>23291</v>
      </c>
      <c r="BK4167" s="35" t="s">
        <v>75</v>
      </c>
      <c r="BL4167" s="35" t="s">
        <v>122</v>
      </c>
      <c r="BM4167" s="35" t="s">
        <v>79</v>
      </c>
      <c r="BN4167" s="35" t="s">
        <v>70</v>
      </c>
      <c r="BO4167" s="35" t="s">
        <v>71</v>
      </c>
      <c r="BP4167" s="35" t="s">
        <v>122</v>
      </c>
      <c r="BQ4167" s="35" t="s">
        <v>163</v>
      </c>
    </row>
    <row r="4168" spans="1:69" x14ac:dyDescent="0.4">
      <c r="A4168" s="40" t="str">
        <f t="shared" si="1807"/>
        <v>2025-09-28</v>
      </c>
      <c r="B4168" s="40" t="str">
        <f t="shared" si="1808"/>
        <v>SYD</v>
      </c>
      <c r="C4168" s="39" t="str">
        <f t="shared" si="1809"/>
        <v>98812563692</v>
      </c>
      <c r="D4168" s="41" t="str">
        <f t="shared" si="1810"/>
        <v>PKR253735109</v>
      </c>
      <c r="E4168" s="41" t="str">
        <f t="shared" si="1811"/>
        <v>596421514680</v>
      </c>
      <c r="F4168" s="39" t="str">
        <f t="shared" si="1812"/>
        <v>2254234</v>
      </c>
      <c r="G4168" s="39" t="str">
        <f t="shared" si="1813"/>
        <v>WISE EXPRESS(HOJUDIRECT)</v>
      </c>
      <c r="H4168" s="41" t="str">
        <f t="shared" si="1814"/>
        <v>이은주</v>
      </c>
      <c r="I4168" s="39" t="str">
        <f t="shared" si="1815"/>
        <v>10077</v>
      </c>
      <c r="J4168" s="52" t="str">
        <f t="shared" si="1816"/>
        <v/>
      </c>
      <c r="K4168" s="75">
        <f t="shared" si="1817"/>
        <v>1</v>
      </c>
      <c r="L4168" s="76">
        <f t="shared" si="1818"/>
        <v>0.4</v>
      </c>
      <c r="M4168" s="76">
        <f t="shared" si="1819"/>
        <v>1E-3</v>
      </c>
      <c r="N4168" s="76">
        <f t="shared" si="1820"/>
        <v>0.4</v>
      </c>
      <c r="O4168" s="42">
        <f t="shared" si="1821"/>
        <v>0.5</v>
      </c>
      <c r="P4168" s="39" t="str">
        <f t="shared" si="1822"/>
        <v>일반(목록배제,Normal-Manifest Exception)</v>
      </c>
      <c r="Q4168" s="72">
        <f t="shared" si="1823"/>
        <v>24</v>
      </c>
      <c r="R4168" s="43" t="str">
        <f t="shared" si="1824"/>
        <v>OZ602</v>
      </c>
      <c r="S4168" s="82" t="str">
        <f t="shared" si="1825"/>
        <v/>
      </c>
      <c r="T4168" s="40">
        <f t="shared" si="1826"/>
        <v>45928</v>
      </c>
      <c r="U4168" s="44">
        <v>2500</v>
      </c>
      <c r="V4168" s="44">
        <f t="shared" si="1827"/>
        <v>0</v>
      </c>
      <c r="W4168" s="77">
        <f t="shared" si="1828"/>
        <v>2500</v>
      </c>
      <c r="X4168" s="78">
        <f t="shared" si="1829"/>
        <v>0</v>
      </c>
      <c r="Y4168" s="44" cm="1">
        <f t="array" ref="Y4168">_xlfn.IFNA(_xlfn.IFS(AND(Q4168&gt;=2000, Q4168&lt;3000), 10000, AND(Q4168&gt;=3000, Q4168&lt;4000), 15000, AND(Q4168&gt;=4000, Q4168&lt;5000), 20000, AND(Q4168&gt;=5000), 25000),0)</f>
        <v>0</v>
      </c>
      <c r="Z4168" s="91">
        <f t="shared" si="1830"/>
        <v>300</v>
      </c>
      <c r="AA4168" s="44">
        <f t="shared" si="1831"/>
        <v>0</v>
      </c>
      <c r="AB4168" s="44"/>
      <c r="AC4168" s="44"/>
      <c r="AD4168" s="44"/>
      <c r="AE4168" s="44">
        <f>VLOOKUP(O4168,정산업데이트!$A$6:$B$12,2,10)</f>
        <v>0</v>
      </c>
      <c r="AF4168" s="44"/>
      <c r="AG4168" s="79">
        <f t="shared" si="1832"/>
        <v>300</v>
      </c>
      <c r="AH4168" s="80">
        <f t="shared" si="1833"/>
        <v>2800</v>
      </c>
      <c r="AJ4168" s="35" t="s">
        <v>23096</v>
      </c>
      <c r="AK4168" s="35" t="s">
        <v>73</v>
      </c>
      <c r="AL4168" s="35" t="s">
        <v>23097</v>
      </c>
      <c r="AM4168" s="35" t="s">
        <v>23292</v>
      </c>
      <c r="AN4168" s="35" t="s">
        <v>1017</v>
      </c>
      <c r="AO4168" s="35" t="s">
        <v>23293</v>
      </c>
      <c r="AP4168" s="35" t="s">
        <v>15571</v>
      </c>
      <c r="AQ4168" s="35" t="s">
        <v>122</v>
      </c>
      <c r="AR4168" s="35">
        <v>1</v>
      </c>
      <c r="AS4168" s="35">
        <v>0.4</v>
      </c>
      <c r="AT4168" s="35">
        <v>1E-3</v>
      </c>
      <c r="AU4168" s="35">
        <v>0.4</v>
      </c>
      <c r="AV4168" s="35" t="s">
        <v>8</v>
      </c>
      <c r="AW4168" s="35">
        <v>24</v>
      </c>
      <c r="AX4168" s="35" t="s">
        <v>68</v>
      </c>
      <c r="AY4168" s="35" t="s">
        <v>68</v>
      </c>
      <c r="AZ4168" s="35" t="s">
        <v>68</v>
      </c>
      <c r="BA4168" s="35" t="s">
        <v>68</v>
      </c>
      <c r="BB4168" s="35" t="s">
        <v>122</v>
      </c>
      <c r="BC4168" s="35" t="s">
        <v>135</v>
      </c>
      <c r="BD4168" s="35" t="s">
        <v>104</v>
      </c>
      <c r="BE4168" s="35" t="s">
        <v>105</v>
      </c>
      <c r="BF4168" s="35" t="s">
        <v>122</v>
      </c>
      <c r="BG4168" s="35" t="s">
        <v>69</v>
      </c>
      <c r="BH4168" s="35" t="s">
        <v>23294</v>
      </c>
      <c r="BI4168" s="35" t="s">
        <v>122</v>
      </c>
      <c r="BJ4168" s="35" t="s">
        <v>23295</v>
      </c>
      <c r="BK4168" s="35" t="s">
        <v>75</v>
      </c>
      <c r="BL4168" s="35" t="s">
        <v>122</v>
      </c>
      <c r="BM4168" s="35" t="s">
        <v>104</v>
      </c>
      <c r="BN4168" s="35" t="s">
        <v>70</v>
      </c>
      <c r="BO4168" s="35" t="s">
        <v>71</v>
      </c>
      <c r="BP4168" s="35" t="s">
        <v>122</v>
      </c>
      <c r="BQ4168" s="35" t="s">
        <v>163</v>
      </c>
    </row>
    <row r="4169" spans="1:69" x14ac:dyDescent="0.4">
      <c r="A4169" s="40" t="str">
        <f t="shared" si="1807"/>
        <v>2025-09-28</v>
      </c>
      <c r="B4169" s="40" t="str">
        <f t="shared" si="1808"/>
        <v>SYD</v>
      </c>
      <c r="C4169" s="39" t="str">
        <f t="shared" si="1809"/>
        <v>98812563692</v>
      </c>
      <c r="D4169" s="41" t="str">
        <f t="shared" si="1810"/>
        <v>PKR253730787</v>
      </c>
      <c r="E4169" s="41" t="str">
        <f t="shared" si="1811"/>
        <v>596421513895</v>
      </c>
      <c r="F4169" s="39" t="str">
        <f t="shared" si="1812"/>
        <v>2254226</v>
      </c>
      <c r="G4169" s="39" t="str">
        <f t="shared" si="1813"/>
        <v>WISE EXPRESS LOGISTICS(BNE MASTER)</v>
      </c>
      <c r="H4169" s="41" t="str">
        <f t="shared" si="1814"/>
        <v>이명화</v>
      </c>
      <c r="I4169" s="39" t="str">
        <f t="shared" si="1815"/>
        <v>52450</v>
      </c>
      <c r="J4169" s="52" t="str">
        <f t="shared" si="1816"/>
        <v>[식물검역]/반입예정정보재전송</v>
      </c>
      <c r="K4169" s="75">
        <f t="shared" si="1817"/>
        <v>1</v>
      </c>
      <c r="L4169" s="76">
        <f t="shared" si="1818"/>
        <v>5.5</v>
      </c>
      <c r="M4169" s="76">
        <f t="shared" si="1819"/>
        <v>3.6</v>
      </c>
      <c r="N4169" s="76">
        <f t="shared" si="1820"/>
        <v>5.5</v>
      </c>
      <c r="O4169" s="42">
        <f t="shared" si="1821"/>
        <v>5.5</v>
      </c>
      <c r="P4169" s="39" t="str">
        <f t="shared" si="1822"/>
        <v>식물검역(Plants Inspection)</v>
      </c>
      <c r="Q4169" s="72">
        <f t="shared" si="1823"/>
        <v>62</v>
      </c>
      <c r="R4169" s="43" t="str">
        <f t="shared" si="1824"/>
        <v>OZ602</v>
      </c>
      <c r="S4169" s="82" t="str">
        <f t="shared" si="1825"/>
        <v/>
      </c>
      <c r="T4169" s="40">
        <f t="shared" si="1826"/>
        <v>45928</v>
      </c>
      <c r="U4169" s="44">
        <v>2500</v>
      </c>
      <c r="V4169" s="44">
        <f t="shared" si="1827"/>
        <v>100</v>
      </c>
      <c r="W4169" s="77">
        <f t="shared" si="1828"/>
        <v>2600</v>
      </c>
      <c r="X4169" s="78">
        <f t="shared" si="1829"/>
        <v>0</v>
      </c>
      <c r="Y4169" s="44" cm="1">
        <f t="array" ref="Y4169">_xlfn.IFNA(_xlfn.IFS(AND(Q4169&gt;=2000, Q4169&lt;3000), 10000, AND(Q4169&gt;=3000, Q4169&lt;4000), 15000, AND(Q4169&gt;=4000, Q4169&lt;5000), 20000, AND(Q4169&gt;=5000), 25000),0)</f>
        <v>0</v>
      </c>
      <c r="Z4169" s="91">
        <f t="shared" si="1830"/>
        <v>0</v>
      </c>
      <c r="AA4169" s="44">
        <f t="shared" si="1831"/>
        <v>0</v>
      </c>
      <c r="AB4169" s="44"/>
      <c r="AC4169" s="44"/>
      <c r="AD4169" s="44"/>
      <c r="AE4169" s="44">
        <f>VLOOKUP(O4169,정산업데이트!$A$6:$B$12,2,10)</f>
        <v>1000</v>
      </c>
      <c r="AF4169" s="44"/>
      <c r="AG4169" s="79">
        <f t="shared" si="1832"/>
        <v>1000</v>
      </c>
      <c r="AH4169" s="80">
        <f t="shared" si="1833"/>
        <v>3600</v>
      </c>
      <c r="AJ4169" s="35" t="s">
        <v>23096</v>
      </c>
      <c r="AK4169" s="35" t="s">
        <v>73</v>
      </c>
      <c r="AL4169" s="35" t="s">
        <v>23097</v>
      </c>
      <c r="AM4169" s="35" t="s">
        <v>23296</v>
      </c>
      <c r="AN4169" s="35" t="s">
        <v>973</v>
      </c>
      <c r="AO4169" s="35" t="s">
        <v>23297</v>
      </c>
      <c r="AP4169" s="35" t="s">
        <v>23298</v>
      </c>
      <c r="AQ4169" s="35" t="s">
        <v>23190</v>
      </c>
      <c r="AR4169" s="35">
        <v>1</v>
      </c>
      <c r="AS4169" s="35">
        <v>5.5</v>
      </c>
      <c r="AT4169" s="35">
        <v>3.6</v>
      </c>
      <c r="AU4169" s="35">
        <v>5.5</v>
      </c>
      <c r="AV4169" s="35" t="s">
        <v>165</v>
      </c>
      <c r="AW4169" s="35">
        <v>62</v>
      </c>
      <c r="AX4169" s="35" t="s">
        <v>68</v>
      </c>
      <c r="AY4169" s="35" t="s">
        <v>122</v>
      </c>
      <c r="AZ4169" s="35" t="s">
        <v>122</v>
      </c>
      <c r="BA4169" s="35" t="s">
        <v>122</v>
      </c>
      <c r="BB4169" s="35" t="s">
        <v>122</v>
      </c>
      <c r="BC4169" s="35" t="s">
        <v>143</v>
      </c>
      <c r="BD4169" s="35" t="s">
        <v>144</v>
      </c>
      <c r="BE4169" s="35" t="s">
        <v>23299</v>
      </c>
      <c r="BF4169" s="35" t="s">
        <v>122</v>
      </c>
      <c r="BG4169" s="35" t="s">
        <v>69</v>
      </c>
      <c r="BH4169" s="35" t="s">
        <v>23300</v>
      </c>
      <c r="BI4169" s="35" t="s">
        <v>122</v>
      </c>
      <c r="BJ4169" s="35" t="s">
        <v>23301</v>
      </c>
      <c r="BK4169" s="35" t="s">
        <v>75</v>
      </c>
      <c r="BL4169" s="35" t="s">
        <v>122</v>
      </c>
      <c r="BM4169" s="35" t="s">
        <v>145</v>
      </c>
      <c r="BN4169" s="35" t="s">
        <v>70</v>
      </c>
      <c r="BO4169" s="35" t="s">
        <v>71</v>
      </c>
      <c r="BP4169" s="35" t="s">
        <v>122</v>
      </c>
      <c r="BQ4169" s="35" t="s">
        <v>163</v>
      </c>
    </row>
    <row r="4170" spans="1:69" x14ac:dyDescent="0.4">
      <c r="A4170" s="40" t="str">
        <f t="shared" si="1807"/>
        <v>2025-09-28</v>
      </c>
      <c r="B4170" s="40" t="str">
        <f t="shared" si="1808"/>
        <v>SYD</v>
      </c>
      <c r="C4170" s="39" t="str">
        <f t="shared" si="1809"/>
        <v>98812563692</v>
      </c>
      <c r="D4170" s="41" t="str">
        <f t="shared" si="1810"/>
        <v>PKR253730788</v>
      </c>
      <c r="E4170" s="41" t="str">
        <f t="shared" si="1811"/>
        <v>596421513906</v>
      </c>
      <c r="F4170" s="39" t="str">
        <f t="shared" si="1812"/>
        <v>2254226</v>
      </c>
      <c r="G4170" s="39" t="str">
        <f t="shared" si="1813"/>
        <v>WISE EXPRESS LOGISTICS(BNE MASTER)</v>
      </c>
      <c r="H4170" s="41" t="str">
        <f t="shared" si="1814"/>
        <v>전팔선</v>
      </c>
      <c r="I4170" s="39" t="str">
        <f t="shared" si="1815"/>
        <v>12285</v>
      </c>
      <c r="J4170" s="52" t="str">
        <f t="shared" si="1816"/>
        <v>[식물검역]/반입예정정보재전송</v>
      </c>
      <c r="K4170" s="75">
        <f t="shared" si="1817"/>
        <v>1</v>
      </c>
      <c r="L4170" s="76">
        <f t="shared" si="1818"/>
        <v>5.5</v>
      </c>
      <c r="M4170" s="76">
        <f t="shared" si="1819"/>
        <v>3.6</v>
      </c>
      <c r="N4170" s="76">
        <f t="shared" si="1820"/>
        <v>5.5</v>
      </c>
      <c r="O4170" s="42">
        <f t="shared" si="1821"/>
        <v>5.5</v>
      </c>
      <c r="P4170" s="39" t="str">
        <f t="shared" si="1822"/>
        <v>식물검역(Plants Inspection)</v>
      </c>
      <c r="Q4170" s="72">
        <f t="shared" si="1823"/>
        <v>62</v>
      </c>
      <c r="R4170" s="43" t="str">
        <f t="shared" si="1824"/>
        <v>OZ602</v>
      </c>
      <c r="S4170" s="82" t="str">
        <f t="shared" si="1825"/>
        <v/>
      </c>
      <c r="T4170" s="40">
        <f t="shared" si="1826"/>
        <v>45928</v>
      </c>
      <c r="U4170" s="44">
        <v>2500</v>
      </c>
      <c r="V4170" s="44">
        <f t="shared" si="1827"/>
        <v>100</v>
      </c>
      <c r="W4170" s="77">
        <f t="shared" si="1828"/>
        <v>2600</v>
      </c>
      <c r="X4170" s="78">
        <f t="shared" si="1829"/>
        <v>0</v>
      </c>
      <c r="Y4170" s="44" cm="1">
        <f t="array" ref="Y4170">_xlfn.IFNA(_xlfn.IFS(AND(Q4170&gt;=2000, Q4170&lt;3000), 10000, AND(Q4170&gt;=3000, Q4170&lt;4000), 15000, AND(Q4170&gt;=4000, Q4170&lt;5000), 20000, AND(Q4170&gt;=5000), 25000),0)</f>
        <v>0</v>
      </c>
      <c r="Z4170" s="91">
        <f t="shared" si="1830"/>
        <v>0</v>
      </c>
      <c r="AA4170" s="44">
        <f t="shared" si="1831"/>
        <v>0</v>
      </c>
      <c r="AB4170" s="44"/>
      <c r="AC4170" s="44"/>
      <c r="AD4170" s="44"/>
      <c r="AE4170" s="44">
        <f>VLOOKUP(O4170,정산업데이트!$A$6:$B$12,2,10)</f>
        <v>1000</v>
      </c>
      <c r="AF4170" s="44"/>
      <c r="AG4170" s="79">
        <f t="shared" si="1832"/>
        <v>1000</v>
      </c>
      <c r="AH4170" s="80">
        <f t="shared" si="1833"/>
        <v>3600</v>
      </c>
      <c r="AJ4170" s="35" t="s">
        <v>23096</v>
      </c>
      <c r="AK4170" s="35" t="s">
        <v>73</v>
      </c>
      <c r="AL4170" s="35" t="s">
        <v>23097</v>
      </c>
      <c r="AM4170" s="35" t="s">
        <v>23302</v>
      </c>
      <c r="AN4170" s="35" t="s">
        <v>23303</v>
      </c>
      <c r="AO4170" s="35" t="s">
        <v>23304</v>
      </c>
      <c r="AP4170" s="35" t="s">
        <v>803</v>
      </c>
      <c r="AQ4170" s="35" t="s">
        <v>23190</v>
      </c>
      <c r="AR4170" s="35">
        <v>1</v>
      </c>
      <c r="AS4170" s="35">
        <v>5.5</v>
      </c>
      <c r="AT4170" s="35">
        <v>3.6</v>
      </c>
      <c r="AU4170" s="35">
        <v>5.5</v>
      </c>
      <c r="AV4170" s="35" t="s">
        <v>165</v>
      </c>
      <c r="AW4170" s="35">
        <v>62</v>
      </c>
      <c r="AX4170" s="35" t="s">
        <v>68</v>
      </c>
      <c r="AY4170" s="35" t="s">
        <v>122</v>
      </c>
      <c r="AZ4170" s="35" t="s">
        <v>122</v>
      </c>
      <c r="BA4170" s="35" t="s">
        <v>122</v>
      </c>
      <c r="BB4170" s="35" t="s">
        <v>122</v>
      </c>
      <c r="BC4170" s="35" t="s">
        <v>143</v>
      </c>
      <c r="BD4170" s="35" t="s">
        <v>144</v>
      </c>
      <c r="BE4170" s="35" t="s">
        <v>23305</v>
      </c>
      <c r="BF4170" s="35" t="s">
        <v>122</v>
      </c>
      <c r="BG4170" s="35" t="s">
        <v>69</v>
      </c>
      <c r="BH4170" s="35" t="s">
        <v>23306</v>
      </c>
      <c r="BI4170" s="35" t="s">
        <v>122</v>
      </c>
      <c r="BJ4170" s="35" t="s">
        <v>23307</v>
      </c>
      <c r="BK4170" s="35" t="s">
        <v>75</v>
      </c>
      <c r="BL4170" s="35" t="s">
        <v>122</v>
      </c>
      <c r="BM4170" s="35" t="s">
        <v>145</v>
      </c>
      <c r="BN4170" s="35" t="s">
        <v>70</v>
      </c>
      <c r="BO4170" s="35" t="s">
        <v>71</v>
      </c>
      <c r="BP4170" s="35" t="s">
        <v>122</v>
      </c>
      <c r="BQ4170" s="35" t="s">
        <v>163</v>
      </c>
    </row>
    <row r="4171" spans="1:69" x14ac:dyDescent="0.4">
      <c r="A4171" s="40" t="str">
        <f t="shared" si="1807"/>
        <v>2025-09-28</v>
      </c>
      <c r="B4171" s="40" t="str">
        <f t="shared" si="1808"/>
        <v>SYD</v>
      </c>
      <c r="C4171" s="39" t="str">
        <f t="shared" si="1809"/>
        <v>98812563692</v>
      </c>
      <c r="D4171" s="41" t="str">
        <f t="shared" si="1810"/>
        <v>PKR253730789</v>
      </c>
      <c r="E4171" s="41" t="str">
        <f t="shared" si="1811"/>
        <v>596421513910</v>
      </c>
      <c r="F4171" s="39" t="str">
        <f t="shared" si="1812"/>
        <v>2254226</v>
      </c>
      <c r="G4171" s="39" t="str">
        <f t="shared" si="1813"/>
        <v>WISE EXPRESS LOGISTICS(BNE MASTER)</v>
      </c>
      <c r="H4171" s="41" t="str">
        <f t="shared" si="1814"/>
        <v>장광윤</v>
      </c>
      <c r="I4171" s="39" t="str">
        <f t="shared" si="1815"/>
        <v>46912</v>
      </c>
      <c r="J4171" s="52" t="str">
        <f t="shared" si="1816"/>
        <v>[식물검역]/반입예정정보재전송</v>
      </c>
      <c r="K4171" s="75">
        <f t="shared" si="1817"/>
        <v>1</v>
      </c>
      <c r="L4171" s="76">
        <f t="shared" si="1818"/>
        <v>5.5</v>
      </c>
      <c r="M4171" s="76">
        <f t="shared" si="1819"/>
        <v>3.6</v>
      </c>
      <c r="N4171" s="76">
        <f t="shared" si="1820"/>
        <v>5.5</v>
      </c>
      <c r="O4171" s="42">
        <f t="shared" si="1821"/>
        <v>5.5</v>
      </c>
      <c r="P4171" s="39" t="str">
        <f t="shared" si="1822"/>
        <v>식물검역(Plants Inspection)</v>
      </c>
      <c r="Q4171" s="72">
        <f t="shared" si="1823"/>
        <v>62</v>
      </c>
      <c r="R4171" s="43" t="str">
        <f t="shared" si="1824"/>
        <v>OZ602</v>
      </c>
      <c r="S4171" s="82" t="str">
        <f t="shared" si="1825"/>
        <v/>
      </c>
      <c r="T4171" s="40">
        <f t="shared" si="1826"/>
        <v>45928</v>
      </c>
      <c r="U4171" s="44">
        <v>2500</v>
      </c>
      <c r="V4171" s="44">
        <f t="shared" si="1827"/>
        <v>100</v>
      </c>
      <c r="W4171" s="77">
        <f t="shared" si="1828"/>
        <v>2600</v>
      </c>
      <c r="X4171" s="78">
        <f t="shared" si="1829"/>
        <v>0</v>
      </c>
      <c r="Y4171" s="44" cm="1">
        <f t="array" ref="Y4171">_xlfn.IFNA(_xlfn.IFS(AND(Q4171&gt;=2000, Q4171&lt;3000), 10000, AND(Q4171&gt;=3000, Q4171&lt;4000), 15000, AND(Q4171&gt;=4000, Q4171&lt;5000), 20000, AND(Q4171&gt;=5000), 25000),0)</f>
        <v>0</v>
      </c>
      <c r="Z4171" s="91">
        <f t="shared" si="1830"/>
        <v>0</v>
      </c>
      <c r="AA4171" s="44">
        <f t="shared" si="1831"/>
        <v>0</v>
      </c>
      <c r="AB4171" s="44"/>
      <c r="AC4171" s="44"/>
      <c r="AD4171" s="44"/>
      <c r="AE4171" s="44">
        <f>VLOOKUP(O4171,정산업데이트!$A$6:$B$12,2,10)</f>
        <v>1000</v>
      </c>
      <c r="AF4171" s="44"/>
      <c r="AG4171" s="79">
        <f t="shared" si="1832"/>
        <v>1000</v>
      </c>
      <c r="AH4171" s="80">
        <f t="shared" si="1833"/>
        <v>3600</v>
      </c>
      <c r="AJ4171" s="35" t="s">
        <v>23096</v>
      </c>
      <c r="AK4171" s="35" t="s">
        <v>73</v>
      </c>
      <c r="AL4171" s="35" t="s">
        <v>23097</v>
      </c>
      <c r="AM4171" s="35" t="s">
        <v>23308</v>
      </c>
      <c r="AN4171" s="35" t="s">
        <v>23309</v>
      </c>
      <c r="AO4171" s="35" t="s">
        <v>23310</v>
      </c>
      <c r="AP4171" s="35" t="s">
        <v>23311</v>
      </c>
      <c r="AQ4171" s="35" t="s">
        <v>23190</v>
      </c>
      <c r="AR4171" s="35">
        <v>1</v>
      </c>
      <c r="AS4171" s="35">
        <v>5.5</v>
      </c>
      <c r="AT4171" s="35">
        <v>3.6</v>
      </c>
      <c r="AU4171" s="35">
        <v>5.5</v>
      </c>
      <c r="AV4171" s="35" t="s">
        <v>165</v>
      </c>
      <c r="AW4171" s="35">
        <v>62</v>
      </c>
      <c r="AX4171" s="35" t="s">
        <v>68</v>
      </c>
      <c r="AY4171" s="35" t="s">
        <v>122</v>
      </c>
      <c r="AZ4171" s="35" t="s">
        <v>122</v>
      </c>
      <c r="BA4171" s="35" t="s">
        <v>122</v>
      </c>
      <c r="BB4171" s="35" t="s">
        <v>122</v>
      </c>
      <c r="BC4171" s="35" t="s">
        <v>143</v>
      </c>
      <c r="BD4171" s="35" t="s">
        <v>144</v>
      </c>
      <c r="BE4171" s="35" t="s">
        <v>23312</v>
      </c>
      <c r="BF4171" s="35" t="s">
        <v>122</v>
      </c>
      <c r="BG4171" s="35" t="s">
        <v>69</v>
      </c>
      <c r="BH4171" s="35" t="s">
        <v>23313</v>
      </c>
      <c r="BI4171" s="35" t="s">
        <v>122</v>
      </c>
      <c r="BJ4171" s="35" t="s">
        <v>23314</v>
      </c>
      <c r="BK4171" s="35" t="s">
        <v>75</v>
      </c>
      <c r="BL4171" s="35" t="s">
        <v>122</v>
      </c>
      <c r="BM4171" s="35" t="s">
        <v>145</v>
      </c>
      <c r="BN4171" s="35" t="s">
        <v>70</v>
      </c>
      <c r="BO4171" s="35" t="s">
        <v>71</v>
      </c>
      <c r="BP4171" s="35" t="s">
        <v>122</v>
      </c>
      <c r="BQ4171" s="35" t="s">
        <v>163</v>
      </c>
    </row>
    <row r="4172" spans="1:69" x14ac:dyDescent="0.4">
      <c r="A4172" s="40" t="str">
        <f t="shared" si="1807"/>
        <v>2025-09-28</v>
      </c>
      <c r="B4172" s="40" t="str">
        <f t="shared" si="1808"/>
        <v>SYD</v>
      </c>
      <c r="C4172" s="39" t="str">
        <f t="shared" si="1809"/>
        <v>98812563692</v>
      </c>
      <c r="D4172" s="41" t="str">
        <f t="shared" si="1810"/>
        <v>PKR253730790</v>
      </c>
      <c r="E4172" s="41" t="str">
        <f t="shared" si="1811"/>
        <v>596421513921</v>
      </c>
      <c r="F4172" s="39" t="str">
        <f t="shared" si="1812"/>
        <v>2254226</v>
      </c>
      <c r="G4172" s="39" t="str">
        <f t="shared" si="1813"/>
        <v>WISE EXPRESS LOGISTICS(BNE MASTER)</v>
      </c>
      <c r="H4172" s="41" t="str">
        <f t="shared" si="1814"/>
        <v>김경숙</v>
      </c>
      <c r="I4172" s="39" t="str">
        <f t="shared" si="1815"/>
        <v>32812</v>
      </c>
      <c r="J4172" s="52" t="str">
        <f t="shared" si="1816"/>
        <v>[식물검역]/반입예정정보재전송</v>
      </c>
      <c r="K4172" s="75">
        <f t="shared" si="1817"/>
        <v>1</v>
      </c>
      <c r="L4172" s="76">
        <f t="shared" si="1818"/>
        <v>5.5</v>
      </c>
      <c r="M4172" s="76">
        <f t="shared" si="1819"/>
        <v>3.6</v>
      </c>
      <c r="N4172" s="76">
        <f t="shared" si="1820"/>
        <v>5.5</v>
      </c>
      <c r="O4172" s="42">
        <f t="shared" si="1821"/>
        <v>5.5</v>
      </c>
      <c r="P4172" s="39" t="str">
        <f t="shared" si="1822"/>
        <v>식물검역(Plants Inspection)</v>
      </c>
      <c r="Q4172" s="72">
        <f t="shared" si="1823"/>
        <v>62</v>
      </c>
      <c r="R4172" s="43" t="str">
        <f t="shared" si="1824"/>
        <v>OZ602</v>
      </c>
      <c r="S4172" s="82" t="str">
        <f t="shared" si="1825"/>
        <v/>
      </c>
      <c r="T4172" s="40">
        <f t="shared" si="1826"/>
        <v>45928</v>
      </c>
      <c r="U4172" s="44">
        <v>2500</v>
      </c>
      <c r="V4172" s="44">
        <f t="shared" si="1827"/>
        <v>100</v>
      </c>
      <c r="W4172" s="77">
        <f t="shared" si="1828"/>
        <v>2600</v>
      </c>
      <c r="X4172" s="78">
        <f t="shared" si="1829"/>
        <v>0</v>
      </c>
      <c r="Y4172" s="44" cm="1">
        <f t="array" ref="Y4172">_xlfn.IFNA(_xlfn.IFS(AND(Q4172&gt;=2000, Q4172&lt;3000), 10000, AND(Q4172&gt;=3000, Q4172&lt;4000), 15000, AND(Q4172&gt;=4000, Q4172&lt;5000), 20000, AND(Q4172&gt;=5000), 25000),0)</f>
        <v>0</v>
      </c>
      <c r="Z4172" s="91">
        <f t="shared" si="1830"/>
        <v>0</v>
      </c>
      <c r="AA4172" s="44">
        <f t="shared" si="1831"/>
        <v>0</v>
      </c>
      <c r="AB4172" s="44"/>
      <c r="AC4172" s="44"/>
      <c r="AD4172" s="44"/>
      <c r="AE4172" s="44">
        <f>VLOOKUP(O4172,정산업데이트!$A$6:$B$12,2,10)</f>
        <v>1000</v>
      </c>
      <c r="AF4172" s="44"/>
      <c r="AG4172" s="79">
        <f t="shared" si="1832"/>
        <v>1000</v>
      </c>
      <c r="AH4172" s="80">
        <f t="shared" si="1833"/>
        <v>3600</v>
      </c>
      <c r="AJ4172" s="35" t="s">
        <v>23096</v>
      </c>
      <c r="AK4172" s="35" t="s">
        <v>73</v>
      </c>
      <c r="AL4172" s="35" t="s">
        <v>23097</v>
      </c>
      <c r="AM4172" s="35" t="s">
        <v>23315</v>
      </c>
      <c r="AN4172" s="35" t="s">
        <v>857</v>
      </c>
      <c r="AO4172" s="35" t="s">
        <v>23316</v>
      </c>
      <c r="AP4172" s="35" t="s">
        <v>23317</v>
      </c>
      <c r="AQ4172" s="35" t="s">
        <v>23190</v>
      </c>
      <c r="AR4172" s="35">
        <v>1</v>
      </c>
      <c r="AS4172" s="35">
        <v>5.5</v>
      </c>
      <c r="AT4172" s="35">
        <v>3.6</v>
      </c>
      <c r="AU4172" s="35">
        <v>5.5</v>
      </c>
      <c r="AV4172" s="35" t="s">
        <v>165</v>
      </c>
      <c r="AW4172" s="35">
        <v>62</v>
      </c>
      <c r="AX4172" s="35" t="s">
        <v>68</v>
      </c>
      <c r="AY4172" s="35" t="s">
        <v>122</v>
      </c>
      <c r="AZ4172" s="35" t="s">
        <v>122</v>
      </c>
      <c r="BA4172" s="35" t="s">
        <v>122</v>
      </c>
      <c r="BB4172" s="35" t="s">
        <v>122</v>
      </c>
      <c r="BC4172" s="35" t="s">
        <v>143</v>
      </c>
      <c r="BD4172" s="35" t="s">
        <v>144</v>
      </c>
      <c r="BE4172" s="35" t="s">
        <v>23318</v>
      </c>
      <c r="BF4172" s="35" t="s">
        <v>122</v>
      </c>
      <c r="BG4172" s="35" t="s">
        <v>69</v>
      </c>
      <c r="BH4172" s="35" t="s">
        <v>23319</v>
      </c>
      <c r="BI4172" s="35" t="s">
        <v>122</v>
      </c>
      <c r="BJ4172" s="35" t="s">
        <v>23320</v>
      </c>
      <c r="BK4172" s="35" t="s">
        <v>75</v>
      </c>
      <c r="BL4172" s="35" t="s">
        <v>122</v>
      </c>
      <c r="BM4172" s="35" t="s">
        <v>145</v>
      </c>
      <c r="BN4172" s="35" t="s">
        <v>70</v>
      </c>
      <c r="BO4172" s="35" t="s">
        <v>71</v>
      </c>
      <c r="BP4172" s="35" t="s">
        <v>122</v>
      </c>
      <c r="BQ4172" s="35" t="s">
        <v>163</v>
      </c>
    </row>
    <row r="4173" spans="1:69" x14ac:dyDescent="0.4">
      <c r="A4173" s="40" t="str">
        <f t="shared" si="1807"/>
        <v>2025-09-28</v>
      </c>
      <c r="B4173" s="40" t="str">
        <f t="shared" si="1808"/>
        <v>SYD</v>
      </c>
      <c r="C4173" s="39" t="str">
        <f t="shared" si="1809"/>
        <v>98812563692</v>
      </c>
      <c r="D4173" s="41" t="str">
        <f t="shared" si="1810"/>
        <v>PKR253730791</v>
      </c>
      <c r="E4173" s="41" t="str">
        <f t="shared" si="1811"/>
        <v>596421513932</v>
      </c>
      <c r="F4173" s="39" t="str">
        <f t="shared" si="1812"/>
        <v>2254226</v>
      </c>
      <c r="G4173" s="39" t="str">
        <f t="shared" si="1813"/>
        <v>WISE EXPRESS LOGISTICS(BNE MASTER)</v>
      </c>
      <c r="H4173" s="41" t="str">
        <f t="shared" si="1814"/>
        <v>김석근</v>
      </c>
      <c r="I4173" s="39" t="str">
        <f t="shared" si="1815"/>
        <v>07600</v>
      </c>
      <c r="J4173" s="52" t="str">
        <f t="shared" si="1816"/>
        <v>[식물검역]/반입예정정보재전송</v>
      </c>
      <c r="K4173" s="75">
        <f t="shared" si="1817"/>
        <v>1</v>
      </c>
      <c r="L4173" s="76">
        <f t="shared" si="1818"/>
        <v>5.5</v>
      </c>
      <c r="M4173" s="76">
        <f t="shared" si="1819"/>
        <v>3.6</v>
      </c>
      <c r="N4173" s="76">
        <f t="shared" si="1820"/>
        <v>5.5</v>
      </c>
      <c r="O4173" s="42">
        <f t="shared" si="1821"/>
        <v>5.5</v>
      </c>
      <c r="P4173" s="39" t="str">
        <f t="shared" si="1822"/>
        <v>식물검역(Plants Inspection)</v>
      </c>
      <c r="Q4173" s="72">
        <f t="shared" si="1823"/>
        <v>62</v>
      </c>
      <c r="R4173" s="43" t="str">
        <f t="shared" si="1824"/>
        <v>OZ602</v>
      </c>
      <c r="S4173" s="82" t="str">
        <f t="shared" si="1825"/>
        <v/>
      </c>
      <c r="T4173" s="40">
        <f t="shared" si="1826"/>
        <v>45928</v>
      </c>
      <c r="U4173" s="44">
        <v>2500</v>
      </c>
      <c r="V4173" s="44">
        <f t="shared" si="1827"/>
        <v>100</v>
      </c>
      <c r="W4173" s="77">
        <f t="shared" si="1828"/>
        <v>2600</v>
      </c>
      <c r="X4173" s="78">
        <f t="shared" si="1829"/>
        <v>0</v>
      </c>
      <c r="Y4173" s="44" cm="1">
        <f t="array" ref="Y4173">_xlfn.IFNA(_xlfn.IFS(AND(Q4173&gt;=2000, Q4173&lt;3000), 10000, AND(Q4173&gt;=3000, Q4173&lt;4000), 15000, AND(Q4173&gt;=4000, Q4173&lt;5000), 20000, AND(Q4173&gt;=5000), 25000),0)</f>
        <v>0</v>
      </c>
      <c r="Z4173" s="91">
        <f t="shared" si="1830"/>
        <v>0</v>
      </c>
      <c r="AA4173" s="44">
        <f t="shared" si="1831"/>
        <v>0</v>
      </c>
      <c r="AB4173" s="44"/>
      <c r="AC4173" s="44"/>
      <c r="AD4173" s="44"/>
      <c r="AE4173" s="44">
        <f>VLOOKUP(O4173,정산업데이트!$A$6:$B$12,2,10)</f>
        <v>1000</v>
      </c>
      <c r="AF4173" s="44"/>
      <c r="AG4173" s="79">
        <f t="shared" si="1832"/>
        <v>1000</v>
      </c>
      <c r="AH4173" s="80">
        <f t="shared" si="1833"/>
        <v>3600</v>
      </c>
      <c r="AJ4173" s="35" t="s">
        <v>23096</v>
      </c>
      <c r="AK4173" s="35" t="s">
        <v>73</v>
      </c>
      <c r="AL4173" s="35" t="s">
        <v>23097</v>
      </c>
      <c r="AM4173" s="35" t="s">
        <v>23321</v>
      </c>
      <c r="AN4173" s="35" t="s">
        <v>23322</v>
      </c>
      <c r="AO4173" s="35" t="s">
        <v>23323</v>
      </c>
      <c r="AP4173" s="35" t="s">
        <v>13081</v>
      </c>
      <c r="AQ4173" s="35" t="s">
        <v>23190</v>
      </c>
      <c r="AR4173" s="35">
        <v>1</v>
      </c>
      <c r="AS4173" s="35">
        <v>5.5</v>
      </c>
      <c r="AT4173" s="35">
        <v>3.6</v>
      </c>
      <c r="AU4173" s="35">
        <v>5.5</v>
      </c>
      <c r="AV4173" s="35" t="s">
        <v>165</v>
      </c>
      <c r="AW4173" s="35">
        <v>62</v>
      </c>
      <c r="AX4173" s="35" t="s">
        <v>68</v>
      </c>
      <c r="AY4173" s="35" t="s">
        <v>122</v>
      </c>
      <c r="AZ4173" s="35" t="s">
        <v>122</v>
      </c>
      <c r="BA4173" s="35" t="s">
        <v>122</v>
      </c>
      <c r="BB4173" s="35" t="s">
        <v>122</v>
      </c>
      <c r="BC4173" s="35" t="s">
        <v>143</v>
      </c>
      <c r="BD4173" s="35" t="s">
        <v>144</v>
      </c>
      <c r="BE4173" s="35" t="s">
        <v>23324</v>
      </c>
      <c r="BF4173" s="35" t="s">
        <v>122</v>
      </c>
      <c r="BG4173" s="35" t="s">
        <v>69</v>
      </c>
      <c r="BH4173" s="35" t="s">
        <v>23325</v>
      </c>
      <c r="BI4173" s="35" t="s">
        <v>122</v>
      </c>
      <c r="BJ4173" s="35" t="s">
        <v>23326</v>
      </c>
      <c r="BK4173" s="35" t="s">
        <v>75</v>
      </c>
      <c r="BL4173" s="35" t="s">
        <v>122</v>
      </c>
      <c r="BM4173" s="35" t="s">
        <v>145</v>
      </c>
      <c r="BN4173" s="35" t="s">
        <v>70</v>
      </c>
      <c r="BO4173" s="35" t="s">
        <v>71</v>
      </c>
      <c r="BP4173" s="35" t="s">
        <v>122</v>
      </c>
      <c r="BQ4173" s="35" t="s">
        <v>163</v>
      </c>
    </row>
    <row r="4174" spans="1:69" x14ac:dyDescent="0.4">
      <c r="A4174" s="40" t="str">
        <f t="shared" si="1807"/>
        <v>2025-09-28</v>
      </c>
      <c r="B4174" s="40" t="str">
        <f t="shared" si="1808"/>
        <v>SYD</v>
      </c>
      <c r="C4174" s="39" t="str">
        <f t="shared" si="1809"/>
        <v>98812563692</v>
      </c>
      <c r="D4174" s="41" t="str">
        <f t="shared" si="1810"/>
        <v>PKR253730792</v>
      </c>
      <c r="E4174" s="41" t="str">
        <f t="shared" si="1811"/>
        <v>596421513943</v>
      </c>
      <c r="F4174" s="39" t="str">
        <f t="shared" si="1812"/>
        <v>2254226</v>
      </c>
      <c r="G4174" s="39" t="str">
        <f t="shared" si="1813"/>
        <v>WISE EXPRESS LOGISTICS(BNE MASTER)</v>
      </c>
      <c r="H4174" s="41" t="str">
        <f t="shared" si="1814"/>
        <v>민혜원</v>
      </c>
      <c r="I4174" s="39" t="str">
        <f t="shared" si="1815"/>
        <v>01230</v>
      </c>
      <c r="J4174" s="52" t="str">
        <f t="shared" si="1816"/>
        <v>[식물검역]/반입예정정보재전송</v>
      </c>
      <c r="K4174" s="75">
        <f t="shared" si="1817"/>
        <v>1</v>
      </c>
      <c r="L4174" s="76">
        <f t="shared" si="1818"/>
        <v>5.5</v>
      </c>
      <c r="M4174" s="76">
        <f t="shared" si="1819"/>
        <v>3.6</v>
      </c>
      <c r="N4174" s="76">
        <f t="shared" si="1820"/>
        <v>5.5</v>
      </c>
      <c r="O4174" s="42">
        <f t="shared" si="1821"/>
        <v>5.5</v>
      </c>
      <c r="P4174" s="39" t="str">
        <f t="shared" si="1822"/>
        <v>식물검역(Plants Inspection)</v>
      </c>
      <c r="Q4174" s="72">
        <f t="shared" si="1823"/>
        <v>62</v>
      </c>
      <c r="R4174" s="43" t="str">
        <f t="shared" si="1824"/>
        <v>OZ602</v>
      </c>
      <c r="S4174" s="82" t="str">
        <f t="shared" si="1825"/>
        <v/>
      </c>
      <c r="T4174" s="40">
        <f t="shared" si="1826"/>
        <v>45928</v>
      </c>
      <c r="U4174" s="44">
        <v>2500</v>
      </c>
      <c r="V4174" s="44">
        <f t="shared" si="1827"/>
        <v>100</v>
      </c>
      <c r="W4174" s="77">
        <f t="shared" si="1828"/>
        <v>2600</v>
      </c>
      <c r="X4174" s="78">
        <f t="shared" si="1829"/>
        <v>0</v>
      </c>
      <c r="Y4174" s="44" cm="1">
        <f t="array" ref="Y4174">_xlfn.IFNA(_xlfn.IFS(AND(Q4174&gt;=2000, Q4174&lt;3000), 10000, AND(Q4174&gt;=3000, Q4174&lt;4000), 15000, AND(Q4174&gt;=4000, Q4174&lt;5000), 20000, AND(Q4174&gt;=5000), 25000),0)</f>
        <v>0</v>
      </c>
      <c r="Z4174" s="91">
        <f t="shared" si="1830"/>
        <v>0</v>
      </c>
      <c r="AA4174" s="44">
        <f t="shared" si="1831"/>
        <v>0</v>
      </c>
      <c r="AB4174" s="44"/>
      <c r="AC4174" s="44"/>
      <c r="AD4174" s="44"/>
      <c r="AE4174" s="44">
        <f>VLOOKUP(O4174,정산업데이트!$A$6:$B$12,2,10)</f>
        <v>1000</v>
      </c>
      <c r="AF4174" s="44"/>
      <c r="AG4174" s="79">
        <f t="shared" si="1832"/>
        <v>1000</v>
      </c>
      <c r="AH4174" s="80">
        <f t="shared" si="1833"/>
        <v>3600</v>
      </c>
      <c r="AJ4174" s="35" t="s">
        <v>23096</v>
      </c>
      <c r="AK4174" s="35" t="s">
        <v>73</v>
      </c>
      <c r="AL4174" s="35" t="s">
        <v>23097</v>
      </c>
      <c r="AM4174" s="35" t="s">
        <v>23327</v>
      </c>
      <c r="AN4174" s="35" t="s">
        <v>23328</v>
      </c>
      <c r="AO4174" s="35" t="s">
        <v>23329</v>
      </c>
      <c r="AP4174" s="35" t="s">
        <v>23330</v>
      </c>
      <c r="AQ4174" s="35" t="s">
        <v>23190</v>
      </c>
      <c r="AR4174" s="35">
        <v>1</v>
      </c>
      <c r="AS4174" s="35">
        <v>5.5</v>
      </c>
      <c r="AT4174" s="35">
        <v>3.6</v>
      </c>
      <c r="AU4174" s="35">
        <v>5.5</v>
      </c>
      <c r="AV4174" s="35" t="s">
        <v>165</v>
      </c>
      <c r="AW4174" s="35">
        <v>62</v>
      </c>
      <c r="AX4174" s="35" t="s">
        <v>68</v>
      </c>
      <c r="AY4174" s="35" t="s">
        <v>122</v>
      </c>
      <c r="AZ4174" s="35" t="s">
        <v>122</v>
      </c>
      <c r="BA4174" s="35" t="s">
        <v>122</v>
      </c>
      <c r="BB4174" s="35" t="s">
        <v>122</v>
      </c>
      <c r="BC4174" s="35" t="s">
        <v>143</v>
      </c>
      <c r="BD4174" s="35" t="s">
        <v>144</v>
      </c>
      <c r="BE4174" s="35" t="s">
        <v>23331</v>
      </c>
      <c r="BF4174" s="35" t="s">
        <v>122</v>
      </c>
      <c r="BG4174" s="35" t="s">
        <v>69</v>
      </c>
      <c r="BH4174" s="35" t="s">
        <v>23332</v>
      </c>
      <c r="BI4174" s="35" t="s">
        <v>122</v>
      </c>
      <c r="BJ4174" s="35" t="s">
        <v>23333</v>
      </c>
      <c r="BK4174" s="35" t="s">
        <v>75</v>
      </c>
      <c r="BL4174" s="35" t="s">
        <v>122</v>
      </c>
      <c r="BM4174" s="35" t="s">
        <v>145</v>
      </c>
      <c r="BN4174" s="35" t="s">
        <v>70</v>
      </c>
      <c r="BO4174" s="35" t="s">
        <v>71</v>
      </c>
      <c r="BP4174" s="35" t="s">
        <v>122</v>
      </c>
      <c r="BQ4174" s="35" t="s">
        <v>163</v>
      </c>
    </row>
    <row r="4175" spans="1:69" x14ac:dyDescent="0.4">
      <c r="A4175" s="40" t="str">
        <f t="shared" si="1807"/>
        <v>2025-09-28</v>
      </c>
      <c r="B4175" s="40" t="str">
        <f t="shared" si="1808"/>
        <v>SYD</v>
      </c>
      <c r="C4175" s="39" t="str">
        <f t="shared" si="1809"/>
        <v>98812563692</v>
      </c>
      <c r="D4175" s="41" t="str">
        <f t="shared" si="1810"/>
        <v>PKR253730793</v>
      </c>
      <c r="E4175" s="41" t="str">
        <f t="shared" si="1811"/>
        <v>596421513954</v>
      </c>
      <c r="F4175" s="39" t="str">
        <f t="shared" si="1812"/>
        <v>2254226</v>
      </c>
      <c r="G4175" s="39" t="str">
        <f t="shared" si="1813"/>
        <v>WISE EXPRESS LOGISTICS(BNE MASTER)</v>
      </c>
      <c r="H4175" s="41" t="str">
        <f t="shared" si="1814"/>
        <v>MIZUNO SHOKO</v>
      </c>
      <c r="I4175" s="39" t="str">
        <f t="shared" si="1815"/>
        <v>51606</v>
      </c>
      <c r="J4175" s="52" t="str">
        <f t="shared" si="1816"/>
        <v>[식물검역]/반입예정정보재전송</v>
      </c>
      <c r="K4175" s="75">
        <f t="shared" si="1817"/>
        <v>1</v>
      </c>
      <c r="L4175" s="76">
        <f t="shared" si="1818"/>
        <v>5.5</v>
      </c>
      <c r="M4175" s="76">
        <f t="shared" si="1819"/>
        <v>3.6</v>
      </c>
      <c r="N4175" s="76">
        <f t="shared" si="1820"/>
        <v>5.5</v>
      </c>
      <c r="O4175" s="42">
        <f t="shared" si="1821"/>
        <v>5.5</v>
      </c>
      <c r="P4175" s="39" t="str">
        <f t="shared" si="1822"/>
        <v>식물검역(Plants Inspection)</v>
      </c>
      <c r="Q4175" s="72">
        <f t="shared" si="1823"/>
        <v>62</v>
      </c>
      <c r="R4175" s="43" t="str">
        <f t="shared" si="1824"/>
        <v>OZ602</v>
      </c>
      <c r="S4175" s="82" t="str">
        <f t="shared" si="1825"/>
        <v/>
      </c>
      <c r="T4175" s="40">
        <f t="shared" si="1826"/>
        <v>45928</v>
      </c>
      <c r="U4175" s="44">
        <v>2500</v>
      </c>
      <c r="V4175" s="44">
        <f t="shared" si="1827"/>
        <v>100</v>
      </c>
      <c r="W4175" s="77">
        <f t="shared" si="1828"/>
        <v>2600</v>
      </c>
      <c r="X4175" s="78">
        <f t="shared" si="1829"/>
        <v>0</v>
      </c>
      <c r="Y4175" s="44" cm="1">
        <f t="array" ref="Y4175">_xlfn.IFNA(_xlfn.IFS(AND(Q4175&gt;=2000, Q4175&lt;3000), 10000, AND(Q4175&gt;=3000, Q4175&lt;4000), 15000, AND(Q4175&gt;=4000, Q4175&lt;5000), 20000, AND(Q4175&gt;=5000), 25000),0)</f>
        <v>0</v>
      </c>
      <c r="Z4175" s="91">
        <f t="shared" si="1830"/>
        <v>0</v>
      </c>
      <c r="AA4175" s="44">
        <f t="shared" si="1831"/>
        <v>0</v>
      </c>
      <c r="AB4175" s="44"/>
      <c r="AC4175" s="44"/>
      <c r="AD4175" s="44"/>
      <c r="AE4175" s="44">
        <f>VLOOKUP(O4175,정산업데이트!$A$6:$B$12,2,10)</f>
        <v>1000</v>
      </c>
      <c r="AF4175" s="44"/>
      <c r="AG4175" s="79">
        <f t="shared" si="1832"/>
        <v>1000</v>
      </c>
      <c r="AH4175" s="80">
        <f t="shared" si="1833"/>
        <v>3600</v>
      </c>
      <c r="AJ4175" s="35" t="s">
        <v>23096</v>
      </c>
      <c r="AK4175" s="35" t="s">
        <v>73</v>
      </c>
      <c r="AL4175" s="35" t="s">
        <v>23097</v>
      </c>
      <c r="AM4175" s="35" t="s">
        <v>23334</v>
      </c>
      <c r="AN4175" s="35" t="s">
        <v>23335</v>
      </c>
      <c r="AO4175" s="35" t="s">
        <v>23336</v>
      </c>
      <c r="AP4175" s="35" t="s">
        <v>5629</v>
      </c>
      <c r="AQ4175" s="35" t="s">
        <v>23190</v>
      </c>
      <c r="AR4175" s="35">
        <v>1</v>
      </c>
      <c r="AS4175" s="35">
        <v>5.5</v>
      </c>
      <c r="AT4175" s="35">
        <v>3.6</v>
      </c>
      <c r="AU4175" s="35">
        <v>5.5</v>
      </c>
      <c r="AV4175" s="35" t="s">
        <v>165</v>
      </c>
      <c r="AW4175" s="35">
        <v>62</v>
      </c>
      <c r="AX4175" s="35" t="s">
        <v>68</v>
      </c>
      <c r="AY4175" s="35" t="s">
        <v>122</v>
      </c>
      <c r="AZ4175" s="35" t="s">
        <v>122</v>
      </c>
      <c r="BA4175" s="35" t="s">
        <v>122</v>
      </c>
      <c r="BB4175" s="35" t="s">
        <v>122</v>
      </c>
      <c r="BC4175" s="35" t="s">
        <v>143</v>
      </c>
      <c r="BD4175" s="35" t="s">
        <v>144</v>
      </c>
      <c r="BE4175" s="35" t="s">
        <v>23337</v>
      </c>
      <c r="BF4175" s="35" t="s">
        <v>122</v>
      </c>
      <c r="BG4175" s="35" t="s">
        <v>69</v>
      </c>
      <c r="BH4175" s="35" t="s">
        <v>23338</v>
      </c>
      <c r="BI4175" s="35" t="s">
        <v>122</v>
      </c>
      <c r="BJ4175" s="35" t="s">
        <v>23339</v>
      </c>
      <c r="BK4175" s="35" t="s">
        <v>75</v>
      </c>
      <c r="BL4175" s="35" t="s">
        <v>122</v>
      </c>
      <c r="BM4175" s="35" t="s">
        <v>145</v>
      </c>
      <c r="BN4175" s="35" t="s">
        <v>70</v>
      </c>
      <c r="BO4175" s="35" t="s">
        <v>71</v>
      </c>
      <c r="BP4175" s="35" t="s">
        <v>122</v>
      </c>
      <c r="BQ4175" s="35" t="s">
        <v>163</v>
      </c>
    </row>
    <row r="4176" spans="1:69" x14ac:dyDescent="0.4">
      <c r="A4176" s="40" t="str">
        <f t="shared" si="1807"/>
        <v>2025-09-28</v>
      </c>
      <c r="B4176" s="40" t="str">
        <f t="shared" si="1808"/>
        <v>SYD</v>
      </c>
      <c r="C4176" s="39" t="str">
        <f t="shared" si="1809"/>
        <v>98812563692</v>
      </c>
      <c r="D4176" s="41" t="str">
        <f t="shared" si="1810"/>
        <v>PKR253730794</v>
      </c>
      <c r="E4176" s="41" t="str">
        <f t="shared" si="1811"/>
        <v>596421513965</v>
      </c>
      <c r="F4176" s="39" t="str">
        <f t="shared" si="1812"/>
        <v>2254226</v>
      </c>
      <c r="G4176" s="39" t="str">
        <f t="shared" si="1813"/>
        <v>WISE EXPRESS LOGISTICS(BNE MASTER)</v>
      </c>
      <c r="H4176" s="41" t="str">
        <f t="shared" si="1814"/>
        <v>원성빈</v>
      </c>
      <c r="I4176" s="39" t="str">
        <f t="shared" si="1815"/>
        <v>01913</v>
      </c>
      <c r="J4176" s="52" t="str">
        <f t="shared" si="1816"/>
        <v>[식물검역]/반입예정정보재전송</v>
      </c>
      <c r="K4176" s="75">
        <f t="shared" si="1817"/>
        <v>1</v>
      </c>
      <c r="L4176" s="76">
        <f t="shared" si="1818"/>
        <v>5.5</v>
      </c>
      <c r="M4176" s="76">
        <f t="shared" si="1819"/>
        <v>3.6</v>
      </c>
      <c r="N4176" s="76">
        <f t="shared" si="1820"/>
        <v>5.5</v>
      </c>
      <c r="O4176" s="42">
        <f t="shared" si="1821"/>
        <v>5.5</v>
      </c>
      <c r="P4176" s="39" t="str">
        <f t="shared" si="1822"/>
        <v>식물검역(Plants Inspection)</v>
      </c>
      <c r="Q4176" s="72">
        <f t="shared" si="1823"/>
        <v>62</v>
      </c>
      <c r="R4176" s="43" t="str">
        <f t="shared" si="1824"/>
        <v>OZ602</v>
      </c>
      <c r="S4176" s="82" t="str">
        <f t="shared" si="1825"/>
        <v/>
      </c>
      <c r="T4176" s="40">
        <f t="shared" si="1826"/>
        <v>45928</v>
      </c>
      <c r="U4176" s="44">
        <v>2500</v>
      </c>
      <c r="V4176" s="44">
        <f t="shared" si="1827"/>
        <v>100</v>
      </c>
      <c r="W4176" s="77">
        <f t="shared" si="1828"/>
        <v>2600</v>
      </c>
      <c r="X4176" s="78">
        <f t="shared" si="1829"/>
        <v>0</v>
      </c>
      <c r="Y4176" s="44" cm="1">
        <f t="array" ref="Y4176">_xlfn.IFNA(_xlfn.IFS(AND(Q4176&gt;=2000, Q4176&lt;3000), 10000, AND(Q4176&gt;=3000, Q4176&lt;4000), 15000, AND(Q4176&gt;=4000, Q4176&lt;5000), 20000, AND(Q4176&gt;=5000), 25000),0)</f>
        <v>0</v>
      </c>
      <c r="Z4176" s="91">
        <f t="shared" si="1830"/>
        <v>0</v>
      </c>
      <c r="AA4176" s="44">
        <f t="shared" si="1831"/>
        <v>0</v>
      </c>
      <c r="AB4176" s="44"/>
      <c r="AC4176" s="44"/>
      <c r="AD4176" s="44"/>
      <c r="AE4176" s="44">
        <f>VLOOKUP(O4176,정산업데이트!$A$6:$B$12,2,10)</f>
        <v>1000</v>
      </c>
      <c r="AF4176" s="44"/>
      <c r="AG4176" s="79">
        <f t="shared" si="1832"/>
        <v>1000</v>
      </c>
      <c r="AH4176" s="80">
        <f t="shared" si="1833"/>
        <v>3600</v>
      </c>
      <c r="AJ4176" s="35" t="s">
        <v>23096</v>
      </c>
      <c r="AK4176" s="35" t="s">
        <v>73</v>
      </c>
      <c r="AL4176" s="35" t="s">
        <v>23097</v>
      </c>
      <c r="AM4176" s="35" t="s">
        <v>23340</v>
      </c>
      <c r="AN4176" s="35" t="s">
        <v>23341</v>
      </c>
      <c r="AO4176" s="35" t="s">
        <v>23342</v>
      </c>
      <c r="AP4176" s="35" t="s">
        <v>5984</v>
      </c>
      <c r="AQ4176" s="35" t="s">
        <v>23190</v>
      </c>
      <c r="AR4176" s="35">
        <v>1</v>
      </c>
      <c r="AS4176" s="35">
        <v>5.5</v>
      </c>
      <c r="AT4176" s="35">
        <v>3.6</v>
      </c>
      <c r="AU4176" s="35">
        <v>5.5</v>
      </c>
      <c r="AV4176" s="35" t="s">
        <v>165</v>
      </c>
      <c r="AW4176" s="35">
        <v>62</v>
      </c>
      <c r="AX4176" s="35" t="s">
        <v>68</v>
      </c>
      <c r="AY4176" s="35" t="s">
        <v>122</v>
      </c>
      <c r="AZ4176" s="35" t="s">
        <v>122</v>
      </c>
      <c r="BA4176" s="35" t="s">
        <v>122</v>
      </c>
      <c r="BB4176" s="35" t="s">
        <v>122</v>
      </c>
      <c r="BC4176" s="35" t="s">
        <v>143</v>
      </c>
      <c r="BD4176" s="35" t="s">
        <v>144</v>
      </c>
      <c r="BE4176" s="35" t="s">
        <v>23337</v>
      </c>
      <c r="BF4176" s="35" t="s">
        <v>122</v>
      </c>
      <c r="BG4176" s="35" t="s">
        <v>69</v>
      </c>
      <c r="BH4176" s="35" t="s">
        <v>23343</v>
      </c>
      <c r="BI4176" s="35" t="s">
        <v>122</v>
      </c>
      <c r="BJ4176" s="35" t="s">
        <v>23344</v>
      </c>
      <c r="BK4176" s="35" t="s">
        <v>75</v>
      </c>
      <c r="BL4176" s="35" t="s">
        <v>122</v>
      </c>
      <c r="BM4176" s="35" t="s">
        <v>145</v>
      </c>
      <c r="BN4176" s="35" t="s">
        <v>70</v>
      </c>
      <c r="BO4176" s="35" t="s">
        <v>71</v>
      </c>
      <c r="BP4176" s="35" t="s">
        <v>122</v>
      </c>
      <c r="BQ4176" s="35" t="s">
        <v>163</v>
      </c>
    </row>
    <row r="4177" spans="1:69" x14ac:dyDescent="0.4">
      <c r="A4177" s="40" t="str">
        <f t="shared" si="1807"/>
        <v>2025-09-28</v>
      </c>
      <c r="B4177" s="40" t="str">
        <f t="shared" si="1808"/>
        <v>SYD</v>
      </c>
      <c r="C4177" s="39" t="str">
        <f t="shared" si="1809"/>
        <v>98812563692</v>
      </c>
      <c r="D4177" s="41" t="str">
        <f t="shared" si="1810"/>
        <v>PKR253730795</v>
      </c>
      <c r="E4177" s="41" t="str">
        <f t="shared" si="1811"/>
        <v>596421513976</v>
      </c>
      <c r="F4177" s="39" t="str">
        <f t="shared" si="1812"/>
        <v>2254226</v>
      </c>
      <c r="G4177" s="39" t="str">
        <f t="shared" si="1813"/>
        <v>WISE EXPRESS LOGISTICS(BNE MASTER)</v>
      </c>
      <c r="H4177" s="41" t="str">
        <f t="shared" si="1814"/>
        <v>박인희</v>
      </c>
      <c r="I4177" s="39" t="str">
        <f t="shared" si="1815"/>
        <v>51611</v>
      </c>
      <c r="J4177" s="52" t="str">
        <f t="shared" si="1816"/>
        <v>[식물검역]/반입예정정보재전송</v>
      </c>
      <c r="K4177" s="75">
        <f t="shared" si="1817"/>
        <v>1</v>
      </c>
      <c r="L4177" s="76">
        <f t="shared" si="1818"/>
        <v>11</v>
      </c>
      <c r="M4177" s="76">
        <f t="shared" si="1819"/>
        <v>7.2</v>
      </c>
      <c r="N4177" s="76">
        <f t="shared" si="1820"/>
        <v>11</v>
      </c>
      <c r="O4177" s="42">
        <f t="shared" si="1821"/>
        <v>11</v>
      </c>
      <c r="P4177" s="39" t="str">
        <f t="shared" si="1822"/>
        <v>식물검역(Plants Inspection)</v>
      </c>
      <c r="Q4177" s="72">
        <f t="shared" si="1823"/>
        <v>124</v>
      </c>
      <c r="R4177" s="43" t="str">
        <f t="shared" si="1824"/>
        <v>OZ602</v>
      </c>
      <c r="S4177" s="82" t="str">
        <f t="shared" si="1825"/>
        <v/>
      </c>
      <c r="T4177" s="40">
        <f t="shared" si="1826"/>
        <v>45928</v>
      </c>
      <c r="U4177" s="44">
        <v>2500</v>
      </c>
      <c r="V4177" s="44">
        <f t="shared" si="1827"/>
        <v>600</v>
      </c>
      <c r="W4177" s="77">
        <f t="shared" si="1828"/>
        <v>3100</v>
      </c>
      <c r="X4177" s="78">
        <f t="shared" si="1829"/>
        <v>0</v>
      </c>
      <c r="Y4177" s="44" cm="1">
        <f t="array" ref="Y4177">_xlfn.IFNA(_xlfn.IFS(AND(Q4177&gt;=2000, Q4177&lt;3000), 10000, AND(Q4177&gt;=3000, Q4177&lt;4000), 15000, AND(Q4177&gt;=4000, Q4177&lt;5000), 20000, AND(Q4177&gt;=5000), 25000),0)</f>
        <v>0</v>
      </c>
      <c r="Z4177" s="91">
        <f t="shared" si="1830"/>
        <v>0</v>
      </c>
      <c r="AA4177" s="44">
        <f t="shared" si="1831"/>
        <v>0</v>
      </c>
      <c r="AB4177" s="44"/>
      <c r="AC4177" s="44"/>
      <c r="AD4177" s="44"/>
      <c r="AE4177" s="44">
        <f>VLOOKUP(O4177,정산업데이트!$A$6:$B$12,2,10)</f>
        <v>3000</v>
      </c>
      <c r="AF4177" s="44"/>
      <c r="AG4177" s="79">
        <f t="shared" si="1832"/>
        <v>3000</v>
      </c>
      <c r="AH4177" s="80">
        <f t="shared" si="1833"/>
        <v>6100</v>
      </c>
      <c r="AJ4177" s="35" t="s">
        <v>23096</v>
      </c>
      <c r="AK4177" s="35" t="s">
        <v>73</v>
      </c>
      <c r="AL4177" s="35" t="s">
        <v>23097</v>
      </c>
      <c r="AM4177" s="35" t="s">
        <v>23345</v>
      </c>
      <c r="AN4177" s="35" t="s">
        <v>23346</v>
      </c>
      <c r="AO4177" s="35" t="s">
        <v>23347</v>
      </c>
      <c r="AP4177" s="35" t="s">
        <v>23348</v>
      </c>
      <c r="AQ4177" s="35" t="s">
        <v>23190</v>
      </c>
      <c r="AR4177" s="35">
        <v>1</v>
      </c>
      <c r="AS4177" s="35">
        <v>11</v>
      </c>
      <c r="AT4177" s="35">
        <v>7.2</v>
      </c>
      <c r="AU4177" s="35">
        <v>11</v>
      </c>
      <c r="AV4177" s="35" t="s">
        <v>165</v>
      </c>
      <c r="AW4177" s="35">
        <v>124</v>
      </c>
      <c r="AX4177" s="35" t="s">
        <v>68</v>
      </c>
      <c r="AY4177" s="35" t="s">
        <v>122</v>
      </c>
      <c r="AZ4177" s="35" t="s">
        <v>122</v>
      </c>
      <c r="BA4177" s="35" t="s">
        <v>122</v>
      </c>
      <c r="BB4177" s="35" t="s">
        <v>122</v>
      </c>
      <c r="BC4177" s="35" t="s">
        <v>143</v>
      </c>
      <c r="BD4177" s="35" t="s">
        <v>144</v>
      </c>
      <c r="BE4177" s="35" t="s">
        <v>23337</v>
      </c>
      <c r="BF4177" s="35" t="s">
        <v>122</v>
      </c>
      <c r="BG4177" s="35" t="s">
        <v>69</v>
      </c>
      <c r="BH4177" s="35" t="s">
        <v>23349</v>
      </c>
      <c r="BI4177" s="35" t="s">
        <v>122</v>
      </c>
      <c r="BJ4177" s="35" t="s">
        <v>23350</v>
      </c>
      <c r="BK4177" s="35" t="s">
        <v>75</v>
      </c>
      <c r="BL4177" s="35" t="s">
        <v>122</v>
      </c>
      <c r="BM4177" s="35" t="s">
        <v>145</v>
      </c>
      <c r="BN4177" s="35" t="s">
        <v>70</v>
      </c>
      <c r="BO4177" s="35" t="s">
        <v>71</v>
      </c>
      <c r="BP4177" s="35" t="s">
        <v>122</v>
      </c>
      <c r="BQ4177" s="35" t="s">
        <v>163</v>
      </c>
    </row>
    <row r="4178" spans="1:69" x14ac:dyDescent="0.4">
      <c r="A4178" s="40" t="str">
        <f t="shared" si="1807"/>
        <v>2025-09-28</v>
      </c>
      <c r="B4178" s="40" t="str">
        <f t="shared" si="1808"/>
        <v>SYD</v>
      </c>
      <c r="C4178" s="39" t="str">
        <f t="shared" si="1809"/>
        <v>98812563692</v>
      </c>
      <c r="D4178" s="41" t="str">
        <f t="shared" si="1810"/>
        <v>PKR253747654</v>
      </c>
      <c r="E4178" s="41" t="str">
        <f t="shared" si="1811"/>
        <v>596421518165</v>
      </c>
      <c r="F4178" s="39" t="str">
        <f t="shared" si="1812"/>
        <v>2256683</v>
      </c>
      <c r="G4178" s="39" t="str">
        <f t="shared" si="1813"/>
        <v>WISE EXPRESS LOGISTICS(PANGZIMOM)</v>
      </c>
      <c r="H4178" s="41" t="str">
        <f t="shared" si="1814"/>
        <v>문보영</v>
      </c>
      <c r="I4178" s="39" t="str">
        <f t="shared" si="1815"/>
        <v>13012</v>
      </c>
      <c r="J4178" s="52" t="str">
        <f t="shared" si="1816"/>
        <v/>
      </c>
      <c r="K4178" s="75">
        <f t="shared" si="1817"/>
        <v>1</v>
      </c>
      <c r="L4178" s="76">
        <f t="shared" si="1818"/>
        <v>2</v>
      </c>
      <c r="M4178" s="76">
        <f t="shared" si="1819"/>
        <v>1E-3</v>
      </c>
      <c r="N4178" s="76">
        <f t="shared" si="1820"/>
        <v>2</v>
      </c>
      <c r="O4178" s="42">
        <f t="shared" si="1821"/>
        <v>2</v>
      </c>
      <c r="P4178" s="39" t="str">
        <f t="shared" si="1822"/>
        <v>목록(Manifest)</v>
      </c>
      <c r="Q4178" s="72">
        <f t="shared" si="1823"/>
        <v>90</v>
      </c>
      <c r="R4178" s="43" t="str">
        <f t="shared" si="1824"/>
        <v>OZ602</v>
      </c>
      <c r="S4178" s="82" t="str">
        <f t="shared" si="1825"/>
        <v/>
      </c>
      <c r="T4178" s="40">
        <f t="shared" si="1826"/>
        <v>45928</v>
      </c>
      <c r="U4178" s="44">
        <v>2500</v>
      </c>
      <c r="V4178" s="44">
        <f t="shared" si="1827"/>
        <v>0</v>
      </c>
      <c r="W4178" s="77">
        <f t="shared" si="1828"/>
        <v>2500</v>
      </c>
      <c r="X4178" s="78">
        <f t="shared" si="1829"/>
        <v>0</v>
      </c>
      <c r="Y4178" s="44" cm="1">
        <f t="array" ref="Y4178">_xlfn.IFNA(_xlfn.IFS(AND(Q4178&gt;=2000, Q4178&lt;3000), 10000, AND(Q4178&gt;=3000, Q4178&lt;4000), 15000, AND(Q4178&gt;=4000, Q4178&lt;5000), 20000, AND(Q4178&gt;=5000), 25000),0)</f>
        <v>0</v>
      </c>
      <c r="Z4178" s="91">
        <f t="shared" si="1830"/>
        <v>0</v>
      </c>
      <c r="AA4178" s="44">
        <f t="shared" si="1831"/>
        <v>0</v>
      </c>
      <c r="AB4178" s="44"/>
      <c r="AC4178" s="44"/>
      <c r="AD4178" s="44"/>
      <c r="AE4178" s="44">
        <f>VLOOKUP(O4178,정산업데이트!$A$6:$B$12,2,10)</f>
        <v>0</v>
      </c>
      <c r="AF4178" s="44"/>
      <c r="AG4178" s="79">
        <f t="shared" si="1832"/>
        <v>0</v>
      </c>
      <c r="AH4178" s="80">
        <f t="shared" si="1833"/>
        <v>2500</v>
      </c>
      <c r="AJ4178" s="35" t="s">
        <v>23096</v>
      </c>
      <c r="AK4178" s="35" t="s">
        <v>73</v>
      </c>
      <c r="AL4178" s="35" t="s">
        <v>23097</v>
      </c>
      <c r="AM4178" s="35" t="s">
        <v>23351</v>
      </c>
      <c r="AN4178" s="35" t="s">
        <v>23352</v>
      </c>
      <c r="AO4178" s="35" t="s">
        <v>23353</v>
      </c>
      <c r="AP4178" s="35" t="s">
        <v>4990</v>
      </c>
      <c r="AQ4178" s="35" t="s">
        <v>122</v>
      </c>
      <c r="AR4178" s="35">
        <v>1</v>
      </c>
      <c r="AS4178" s="35">
        <v>2</v>
      </c>
      <c r="AT4178" s="35">
        <v>1E-3</v>
      </c>
      <c r="AU4178" s="35">
        <v>2</v>
      </c>
      <c r="AV4178" s="35" t="s">
        <v>7</v>
      </c>
      <c r="AW4178" s="35">
        <v>90</v>
      </c>
      <c r="AX4178" s="35" t="s">
        <v>68</v>
      </c>
      <c r="AY4178" s="35" t="s">
        <v>68</v>
      </c>
      <c r="AZ4178" s="35" t="s">
        <v>68</v>
      </c>
      <c r="BA4178" s="35" t="s">
        <v>68</v>
      </c>
      <c r="BB4178" s="35" t="s">
        <v>122</v>
      </c>
      <c r="BC4178" s="35" t="s">
        <v>441</v>
      </c>
      <c r="BD4178" s="35" t="s">
        <v>442</v>
      </c>
      <c r="BE4178" s="35" t="s">
        <v>448</v>
      </c>
      <c r="BF4178" s="35" t="s">
        <v>122</v>
      </c>
      <c r="BG4178" s="35" t="s">
        <v>69</v>
      </c>
      <c r="BH4178" s="35" t="s">
        <v>23354</v>
      </c>
      <c r="BI4178" s="35" t="s">
        <v>122</v>
      </c>
      <c r="BJ4178" s="35" t="s">
        <v>23355</v>
      </c>
      <c r="BK4178" s="35" t="s">
        <v>75</v>
      </c>
      <c r="BL4178" s="35" t="s">
        <v>122</v>
      </c>
      <c r="BM4178" s="35" t="s">
        <v>442</v>
      </c>
      <c r="BN4178" s="35" t="s">
        <v>70</v>
      </c>
      <c r="BO4178" s="35" t="s">
        <v>71</v>
      </c>
      <c r="BP4178" s="35" t="s">
        <v>122</v>
      </c>
      <c r="BQ4178" s="35" t="s">
        <v>163</v>
      </c>
    </row>
    <row r="4179" spans="1:69" x14ac:dyDescent="0.4">
      <c r="A4179" s="40" t="str">
        <f t="shared" si="1807"/>
        <v>2025-09-28</v>
      </c>
      <c r="B4179" s="40" t="str">
        <f t="shared" si="1808"/>
        <v>SYD</v>
      </c>
      <c r="C4179" s="39" t="str">
        <f t="shared" si="1809"/>
        <v>98812563692</v>
      </c>
      <c r="D4179" s="41" t="str">
        <f t="shared" si="1810"/>
        <v>PKR253735437</v>
      </c>
      <c r="E4179" s="41" t="str">
        <f t="shared" si="1811"/>
        <v>596421515236</v>
      </c>
      <c r="F4179" s="39" t="str">
        <f t="shared" si="1812"/>
        <v>2254234</v>
      </c>
      <c r="G4179" s="39" t="str">
        <f t="shared" si="1813"/>
        <v>WISE EXPRESS(HOJUDIRECT)</v>
      </c>
      <c r="H4179" s="41" t="str">
        <f t="shared" si="1814"/>
        <v>김형석</v>
      </c>
      <c r="I4179" s="39" t="str">
        <f t="shared" si="1815"/>
        <v>15581</v>
      </c>
      <c r="J4179" s="52" t="str">
        <f t="shared" si="1816"/>
        <v/>
      </c>
      <c r="K4179" s="75">
        <f t="shared" si="1817"/>
        <v>1</v>
      </c>
      <c r="L4179" s="76">
        <f t="shared" si="1818"/>
        <v>1</v>
      </c>
      <c r="M4179" s="76">
        <f t="shared" si="1819"/>
        <v>1E-3</v>
      </c>
      <c r="N4179" s="76">
        <f t="shared" si="1820"/>
        <v>1</v>
      </c>
      <c r="O4179" s="42">
        <f t="shared" si="1821"/>
        <v>1</v>
      </c>
      <c r="P4179" s="39" t="str">
        <f t="shared" si="1822"/>
        <v>일반(목록배제,Normal-Manifest Exception)</v>
      </c>
      <c r="Q4179" s="72">
        <f t="shared" si="1823"/>
        <v>14</v>
      </c>
      <c r="R4179" s="43" t="str">
        <f t="shared" si="1824"/>
        <v>OZ602</v>
      </c>
      <c r="S4179" s="82" t="str">
        <f t="shared" si="1825"/>
        <v/>
      </c>
      <c r="T4179" s="40">
        <f t="shared" si="1826"/>
        <v>45928</v>
      </c>
      <c r="U4179" s="44">
        <v>2500</v>
      </c>
      <c r="V4179" s="44">
        <f t="shared" si="1827"/>
        <v>0</v>
      </c>
      <c r="W4179" s="77">
        <f t="shared" si="1828"/>
        <v>2500</v>
      </c>
      <c r="X4179" s="78">
        <f t="shared" si="1829"/>
        <v>0</v>
      </c>
      <c r="Y4179" s="44" cm="1">
        <f t="array" ref="Y4179">_xlfn.IFNA(_xlfn.IFS(AND(Q4179&gt;=2000, Q4179&lt;3000), 10000, AND(Q4179&gt;=3000, Q4179&lt;4000), 15000, AND(Q4179&gt;=4000, Q4179&lt;5000), 20000, AND(Q4179&gt;=5000), 25000),0)</f>
        <v>0</v>
      </c>
      <c r="Z4179" s="91">
        <f t="shared" si="1830"/>
        <v>300</v>
      </c>
      <c r="AA4179" s="44">
        <f t="shared" si="1831"/>
        <v>0</v>
      </c>
      <c r="AB4179" s="44"/>
      <c r="AC4179" s="44"/>
      <c r="AD4179" s="44"/>
      <c r="AE4179" s="44">
        <f>VLOOKUP(O4179,정산업데이트!$A$6:$B$12,2,10)</f>
        <v>0</v>
      </c>
      <c r="AF4179" s="44"/>
      <c r="AG4179" s="79">
        <f t="shared" si="1832"/>
        <v>300</v>
      </c>
      <c r="AH4179" s="80">
        <f t="shared" si="1833"/>
        <v>2800</v>
      </c>
      <c r="AJ4179" s="35" t="s">
        <v>23096</v>
      </c>
      <c r="AK4179" s="35" t="s">
        <v>73</v>
      </c>
      <c r="AL4179" s="35" t="s">
        <v>23097</v>
      </c>
      <c r="AM4179" s="35" t="s">
        <v>23356</v>
      </c>
      <c r="AN4179" s="35" t="s">
        <v>23357</v>
      </c>
      <c r="AO4179" s="35" t="s">
        <v>23358</v>
      </c>
      <c r="AP4179" s="35" t="s">
        <v>23359</v>
      </c>
      <c r="AQ4179" s="35" t="s">
        <v>122</v>
      </c>
      <c r="AR4179" s="35">
        <v>1</v>
      </c>
      <c r="AS4179" s="35">
        <v>1</v>
      </c>
      <c r="AT4179" s="35">
        <v>1E-3</v>
      </c>
      <c r="AU4179" s="35">
        <v>1</v>
      </c>
      <c r="AV4179" s="35" t="s">
        <v>8</v>
      </c>
      <c r="AW4179" s="35">
        <v>14</v>
      </c>
      <c r="AX4179" s="35" t="s">
        <v>68</v>
      </c>
      <c r="AY4179" s="35" t="s">
        <v>68</v>
      </c>
      <c r="AZ4179" s="35" t="s">
        <v>68</v>
      </c>
      <c r="BA4179" s="35" t="s">
        <v>68</v>
      </c>
      <c r="BB4179" s="35" t="s">
        <v>122</v>
      </c>
      <c r="BC4179" s="35" t="s">
        <v>135</v>
      </c>
      <c r="BD4179" s="35" t="s">
        <v>104</v>
      </c>
      <c r="BE4179" s="35" t="s">
        <v>105</v>
      </c>
      <c r="BF4179" s="35" t="s">
        <v>122</v>
      </c>
      <c r="BG4179" s="35" t="s">
        <v>69</v>
      </c>
      <c r="BH4179" s="35" t="s">
        <v>23360</v>
      </c>
      <c r="BI4179" s="35" t="s">
        <v>122</v>
      </c>
      <c r="BJ4179" s="35" t="s">
        <v>23361</v>
      </c>
      <c r="BK4179" s="35" t="s">
        <v>75</v>
      </c>
      <c r="BL4179" s="35" t="s">
        <v>122</v>
      </c>
      <c r="BM4179" s="35" t="s">
        <v>104</v>
      </c>
      <c r="BN4179" s="35" t="s">
        <v>70</v>
      </c>
      <c r="BO4179" s="35" t="s">
        <v>71</v>
      </c>
      <c r="BP4179" s="35" t="s">
        <v>122</v>
      </c>
      <c r="BQ4179" s="35" t="s">
        <v>163</v>
      </c>
    </row>
    <row r="4180" spans="1:69" x14ac:dyDescent="0.4">
      <c r="A4180" s="40" t="str">
        <f t="shared" si="1807"/>
        <v>2025-09-28</v>
      </c>
      <c r="B4180" s="40" t="str">
        <f t="shared" si="1808"/>
        <v>SYD</v>
      </c>
      <c r="C4180" s="39" t="str">
        <f t="shared" si="1809"/>
        <v>98812563692</v>
      </c>
      <c r="D4180" s="41" t="str">
        <f t="shared" si="1810"/>
        <v>PKR253735438</v>
      </c>
      <c r="E4180" s="41" t="str">
        <f t="shared" si="1811"/>
        <v>596421515240</v>
      </c>
      <c r="F4180" s="39" t="str">
        <f t="shared" si="1812"/>
        <v>2254234</v>
      </c>
      <c r="G4180" s="39" t="str">
        <f t="shared" si="1813"/>
        <v>WISE EXPRESS(HOJUDIRECT)</v>
      </c>
      <c r="H4180" s="41" t="str">
        <f t="shared" si="1814"/>
        <v>이봉재</v>
      </c>
      <c r="I4180" s="39" t="str">
        <f t="shared" si="1815"/>
        <v>10551</v>
      </c>
      <c r="J4180" s="52" t="str">
        <f t="shared" si="1816"/>
        <v/>
      </c>
      <c r="K4180" s="75">
        <f t="shared" si="1817"/>
        <v>1</v>
      </c>
      <c r="L4180" s="76">
        <f t="shared" si="1818"/>
        <v>3</v>
      </c>
      <c r="M4180" s="76">
        <f t="shared" si="1819"/>
        <v>1E-3</v>
      </c>
      <c r="N4180" s="76">
        <f t="shared" si="1820"/>
        <v>3</v>
      </c>
      <c r="O4180" s="42">
        <f t="shared" si="1821"/>
        <v>3</v>
      </c>
      <c r="P4180" s="39" t="str">
        <f t="shared" si="1822"/>
        <v>일반(목록배제,Normal-Manifest Exception)</v>
      </c>
      <c r="Q4180" s="72">
        <f t="shared" si="1823"/>
        <v>42</v>
      </c>
      <c r="R4180" s="43" t="str">
        <f t="shared" si="1824"/>
        <v>OZ602</v>
      </c>
      <c r="S4180" s="82" t="str">
        <f t="shared" si="1825"/>
        <v/>
      </c>
      <c r="T4180" s="40">
        <f t="shared" si="1826"/>
        <v>45928</v>
      </c>
      <c r="U4180" s="44">
        <v>2500</v>
      </c>
      <c r="V4180" s="44">
        <f t="shared" si="1827"/>
        <v>0</v>
      </c>
      <c r="W4180" s="77">
        <f t="shared" si="1828"/>
        <v>2500</v>
      </c>
      <c r="X4180" s="78">
        <f t="shared" si="1829"/>
        <v>0</v>
      </c>
      <c r="Y4180" s="44" cm="1">
        <f t="array" ref="Y4180">_xlfn.IFNA(_xlfn.IFS(AND(Q4180&gt;=2000, Q4180&lt;3000), 10000, AND(Q4180&gt;=3000, Q4180&lt;4000), 15000, AND(Q4180&gt;=4000, Q4180&lt;5000), 20000, AND(Q4180&gt;=5000), 25000),0)</f>
        <v>0</v>
      </c>
      <c r="Z4180" s="91">
        <f t="shared" si="1830"/>
        <v>300</v>
      </c>
      <c r="AA4180" s="44">
        <f t="shared" si="1831"/>
        <v>0</v>
      </c>
      <c r="AB4180" s="44"/>
      <c r="AC4180" s="44"/>
      <c r="AD4180" s="44"/>
      <c r="AE4180" s="44">
        <f>VLOOKUP(O4180,정산업데이트!$A$6:$B$12,2,10)</f>
        <v>0</v>
      </c>
      <c r="AF4180" s="44"/>
      <c r="AG4180" s="79">
        <f t="shared" si="1832"/>
        <v>300</v>
      </c>
      <c r="AH4180" s="80">
        <f t="shared" si="1833"/>
        <v>2800</v>
      </c>
      <c r="AJ4180" s="35" t="s">
        <v>23096</v>
      </c>
      <c r="AK4180" s="35" t="s">
        <v>73</v>
      </c>
      <c r="AL4180" s="35" t="s">
        <v>23097</v>
      </c>
      <c r="AM4180" s="35" t="s">
        <v>23362</v>
      </c>
      <c r="AN4180" s="35" t="s">
        <v>23363</v>
      </c>
      <c r="AO4180" s="35" t="s">
        <v>23364</v>
      </c>
      <c r="AP4180" s="35" t="s">
        <v>1063</v>
      </c>
      <c r="AQ4180" s="35" t="s">
        <v>122</v>
      </c>
      <c r="AR4180" s="35">
        <v>1</v>
      </c>
      <c r="AS4180" s="35">
        <v>3</v>
      </c>
      <c r="AT4180" s="35">
        <v>1E-3</v>
      </c>
      <c r="AU4180" s="35">
        <v>3</v>
      </c>
      <c r="AV4180" s="35" t="s">
        <v>8</v>
      </c>
      <c r="AW4180" s="35">
        <v>42</v>
      </c>
      <c r="AX4180" s="35" t="s">
        <v>68</v>
      </c>
      <c r="AY4180" s="35" t="s">
        <v>68</v>
      </c>
      <c r="AZ4180" s="35" t="s">
        <v>68</v>
      </c>
      <c r="BA4180" s="35" t="s">
        <v>68</v>
      </c>
      <c r="BB4180" s="35" t="s">
        <v>122</v>
      </c>
      <c r="BC4180" s="35" t="s">
        <v>135</v>
      </c>
      <c r="BD4180" s="35" t="s">
        <v>104</v>
      </c>
      <c r="BE4180" s="35" t="s">
        <v>105</v>
      </c>
      <c r="BF4180" s="35" t="s">
        <v>122</v>
      </c>
      <c r="BG4180" s="35" t="s">
        <v>69</v>
      </c>
      <c r="BH4180" s="35" t="s">
        <v>23365</v>
      </c>
      <c r="BI4180" s="35" t="s">
        <v>122</v>
      </c>
      <c r="BJ4180" s="35" t="s">
        <v>23366</v>
      </c>
      <c r="BK4180" s="35" t="s">
        <v>75</v>
      </c>
      <c r="BL4180" s="35" t="s">
        <v>122</v>
      </c>
      <c r="BM4180" s="35" t="s">
        <v>104</v>
      </c>
      <c r="BN4180" s="35" t="s">
        <v>70</v>
      </c>
      <c r="BO4180" s="35" t="s">
        <v>71</v>
      </c>
      <c r="BP4180" s="35" t="s">
        <v>122</v>
      </c>
      <c r="BQ4180" s="35" t="s">
        <v>163</v>
      </c>
    </row>
    <row r="4181" spans="1:69" x14ac:dyDescent="0.4">
      <c r="A4181" s="40" t="str">
        <f t="shared" si="1807"/>
        <v>2025-09-28</v>
      </c>
      <c r="B4181" s="40" t="str">
        <f t="shared" si="1808"/>
        <v>SYD</v>
      </c>
      <c r="C4181" s="39" t="str">
        <f t="shared" si="1809"/>
        <v>98812563692</v>
      </c>
      <c r="D4181" s="41" t="str">
        <f t="shared" si="1810"/>
        <v>PKR253735439</v>
      </c>
      <c r="E4181" s="41" t="str">
        <f t="shared" si="1811"/>
        <v>596421515251</v>
      </c>
      <c r="F4181" s="39" t="str">
        <f t="shared" si="1812"/>
        <v>2254234</v>
      </c>
      <c r="G4181" s="39" t="str">
        <f t="shared" si="1813"/>
        <v>WISE EXPRESS(HOJUDIRECT)</v>
      </c>
      <c r="H4181" s="41" t="str">
        <f t="shared" si="1814"/>
        <v>최동혁</v>
      </c>
      <c r="I4181" s="39" t="str">
        <f t="shared" si="1815"/>
        <v>11813</v>
      </c>
      <c r="J4181" s="52" t="str">
        <f t="shared" si="1816"/>
        <v/>
      </c>
      <c r="K4181" s="75">
        <f t="shared" si="1817"/>
        <v>1</v>
      </c>
      <c r="L4181" s="76">
        <f t="shared" si="1818"/>
        <v>0.25</v>
      </c>
      <c r="M4181" s="76">
        <f t="shared" si="1819"/>
        <v>1E-3</v>
      </c>
      <c r="N4181" s="76">
        <f t="shared" si="1820"/>
        <v>0.3</v>
      </c>
      <c r="O4181" s="42">
        <f t="shared" si="1821"/>
        <v>0.5</v>
      </c>
      <c r="P4181" s="39" t="str">
        <f t="shared" si="1822"/>
        <v>일반(목록배제,Normal-Manifest Exception)</v>
      </c>
      <c r="Q4181" s="72">
        <f t="shared" si="1823"/>
        <v>20</v>
      </c>
      <c r="R4181" s="43" t="str">
        <f t="shared" si="1824"/>
        <v>OZ602</v>
      </c>
      <c r="S4181" s="82" t="str">
        <f t="shared" si="1825"/>
        <v/>
      </c>
      <c r="T4181" s="40">
        <f t="shared" si="1826"/>
        <v>45928</v>
      </c>
      <c r="U4181" s="44">
        <v>2500</v>
      </c>
      <c r="V4181" s="44">
        <f t="shared" si="1827"/>
        <v>0</v>
      </c>
      <c r="W4181" s="77">
        <f t="shared" si="1828"/>
        <v>2500</v>
      </c>
      <c r="X4181" s="78">
        <f t="shared" si="1829"/>
        <v>0</v>
      </c>
      <c r="Y4181" s="44" cm="1">
        <f t="array" ref="Y4181">_xlfn.IFNA(_xlfn.IFS(AND(Q4181&gt;=2000, Q4181&lt;3000), 10000, AND(Q4181&gt;=3000, Q4181&lt;4000), 15000, AND(Q4181&gt;=4000, Q4181&lt;5000), 20000, AND(Q4181&gt;=5000), 25000),0)</f>
        <v>0</v>
      </c>
      <c r="Z4181" s="91">
        <f t="shared" si="1830"/>
        <v>300</v>
      </c>
      <c r="AA4181" s="44">
        <f t="shared" si="1831"/>
        <v>0</v>
      </c>
      <c r="AB4181" s="44"/>
      <c r="AC4181" s="44"/>
      <c r="AD4181" s="44"/>
      <c r="AE4181" s="44">
        <f>VLOOKUP(O4181,정산업데이트!$A$6:$B$12,2,10)</f>
        <v>0</v>
      </c>
      <c r="AF4181" s="44"/>
      <c r="AG4181" s="79">
        <f t="shared" si="1832"/>
        <v>300</v>
      </c>
      <c r="AH4181" s="80">
        <f t="shared" si="1833"/>
        <v>2800</v>
      </c>
      <c r="AJ4181" s="35" t="s">
        <v>23096</v>
      </c>
      <c r="AK4181" s="35" t="s">
        <v>73</v>
      </c>
      <c r="AL4181" s="35" t="s">
        <v>23097</v>
      </c>
      <c r="AM4181" s="35" t="s">
        <v>23367</v>
      </c>
      <c r="AN4181" s="35" t="s">
        <v>23368</v>
      </c>
      <c r="AO4181" s="35" t="s">
        <v>23369</v>
      </c>
      <c r="AP4181" s="35" t="s">
        <v>2035</v>
      </c>
      <c r="AQ4181" s="35" t="s">
        <v>122</v>
      </c>
      <c r="AR4181" s="35">
        <v>1</v>
      </c>
      <c r="AS4181" s="35">
        <v>0.25</v>
      </c>
      <c r="AT4181" s="35">
        <v>1E-3</v>
      </c>
      <c r="AU4181" s="35">
        <v>0.3</v>
      </c>
      <c r="AV4181" s="35" t="s">
        <v>8</v>
      </c>
      <c r="AW4181" s="35">
        <v>20</v>
      </c>
      <c r="AX4181" s="35" t="s">
        <v>68</v>
      </c>
      <c r="AY4181" s="35" t="s">
        <v>68</v>
      </c>
      <c r="AZ4181" s="35" t="s">
        <v>68</v>
      </c>
      <c r="BA4181" s="35" t="s">
        <v>68</v>
      </c>
      <c r="BB4181" s="35" t="s">
        <v>122</v>
      </c>
      <c r="BC4181" s="35" t="s">
        <v>135</v>
      </c>
      <c r="BD4181" s="35" t="s">
        <v>104</v>
      </c>
      <c r="BE4181" s="35" t="s">
        <v>105</v>
      </c>
      <c r="BF4181" s="35" t="s">
        <v>122</v>
      </c>
      <c r="BG4181" s="35" t="s">
        <v>69</v>
      </c>
      <c r="BH4181" s="35" t="s">
        <v>23370</v>
      </c>
      <c r="BI4181" s="35" t="s">
        <v>122</v>
      </c>
      <c r="BJ4181" s="35" t="s">
        <v>23371</v>
      </c>
      <c r="BK4181" s="35" t="s">
        <v>75</v>
      </c>
      <c r="BL4181" s="35" t="s">
        <v>122</v>
      </c>
      <c r="BM4181" s="35" t="s">
        <v>104</v>
      </c>
      <c r="BN4181" s="35" t="s">
        <v>70</v>
      </c>
      <c r="BO4181" s="35" t="s">
        <v>71</v>
      </c>
      <c r="BP4181" s="35" t="s">
        <v>122</v>
      </c>
      <c r="BQ4181" s="35" t="s">
        <v>163</v>
      </c>
    </row>
    <row r="4182" spans="1:69" x14ac:dyDescent="0.4">
      <c r="A4182" s="40" t="str">
        <f t="shared" si="1807"/>
        <v>2025-09-28</v>
      </c>
      <c r="B4182" s="40" t="str">
        <f t="shared" si="1808"/>
        <v>SYD</v>
      </c>
      <c r="C4182" s="39" t="str">
        <f t="shared" si="1809"/>
        <v>98812563692</v>
      </c>
      <c r="D4182" s="41" t="str">
        <f t="shared" si="1810"/>
        <v>PKR253735440</v>
      </c>
      <c r="E4182" s="41" t="str">
        <f t="shared" si="1811"/>
        <v>596421515262</v>
      </c>
      <c r="F4182" s="39" t="str">
        <f t="shared" si="1812"/>
        <v>2254234</v>
      </c>
      <c r="G4182" s="39" t="str">
        <f t="shared" si="1813"/>
        <v>WISE EXPRESS(HOJUDIRECT)</v>
      </c>
      <c r="H4182" s="41" t="str">
        <f t="shared" si="1814"/>
        <v>유가영</v>
      </c>
      <c r="I4182" s="39" t="str">
        <f t="shared" si="1815"/>
        <v>11699</v>
      </c>
      <c r="J4182" s="52" t="str">
        <f t="shared" si="1816"/>
        <v/>
      </c>
      <c r="K4182" s="75">
        <f t="shared" si="1817"/>
        <v>1</v>
      </c>
      <c r="L4182" s="76">
        <f t="shared" si="1818"/>
        <v>0.75</v>
      </c>
      <c r="M4182" s="76">
        <f t="shared" si="1819"/>
        <v>1E-3</v>
      </c>
      <c r="N4182" s="76">
        <f t="shared" si="1820"/>
        <v>0.8</v>
      </c>
      <c r="O4182" s="42">
        <f t="shared" si="1821"/>
        <v>1</v>
      </c>
      <c r="P4182" s="39" t="str">
        <f t="shared" si="1822"/>
        <v>일반(목록배제,Normal-Manifest Exception)</v>
      </c>
      <c r="Q4182" s="72">
        <f t="shared" si="1823"/>
        <v>45</v>
      </c>
      <c r="R4182" s="43" t="str">
        <f t="shared" si="1824"/>
        <v>OZ602</v>
      </c>
      <c r="S4182" s="82" t="str">
        <f t="shared" si="1825"/>
        <v/>
      </c>
      <c r="T4182" s="40">
        <f t="shared" si="1826"/>
        <v>45928</v>
      </c>
      <c r="U4182" s="44">
        <v>2500</v>
      </c>
      <c r="V4182" s="44">
        <f t="shared" si="1827"/>
        <v>0</v>
      </c>
      <c r="W4182" s="77">
        <f t="shared" si="1828"/>
        <v>2500</v>
      </c>
      <c r="X4182" s="78">
        <f t="shared" si="1829"/>
        <v>0</v>
      </c>
      <c r="Y4182" s="44" cm="1">
        <f t="array" ref="Y4182">_xlfn.IFNA(_xlfn.IFS(AND(Q4182&gt;=2000, Q4182&lt;3000), 10000, AND(Q4182&gt;=3000, Q4182&lt;4000), 15000, AND(Q4182&gt;=4000, Q4182&lt;5000), 20000, AND(Q4182&gt;=5000), 25000),0)</f>
        <v>0</v>
      </c>
      <c r="Z4182" s="91">
        <f t="shared" si="1830"/>
        <v>300</v>
      </c>
      <c r="AA4182" s="44">
        <f t="shared" si="1831"/>
        <v>0</v>
      </c>
      <c r="AB4182" s="44"/>
      <c r="AC4182" s="44"/>
      <c r="AD4182" s="44"/>
      <c r="AE4182" s="44">
        <f>VLOOKUP(O4182,정산업데이트!$A$6:$B$12,2,10)</f>
        <v>0</v>
      </c>
      <c r="AF4182" s="44"/>
      <c r="AG4182" s="79">
        <f t="shared" si="1832"/>
        <v>300</v>
      </c>
      <c r="AH4182" s="80">
        <f t="shared" si="1833"/>
        <v>2800</v>
      </c>
      <c r="AJ4182" s="35" t="s">
        <v>23096</v>
      </c>
      <c r="AK4182" s="35" t="s">
        <v>73</v>
      </c>
      <c r="AL4182" s="35" t="s">
        <v>23097</v>
      </c>
      <c r="AM4182" s="35" t="s">
        <v>23372</v>
      </c>
      <c r="AN4182" s="35" t="s">
        <v>1749</v>
      </c>
      <c r="AO4182" s="35" t="s">
        <v>23373</v>
      </c>
      <c r="AP4182" s="35" t="s">
        <v>9384</v>
      </c>
      <c r="AQ4182" s="35" t="s">
        <v>122</v>
      </c>
      <c r="AR4182" s="35">
        <v>1</v>
      </c>
      <c r="AS4182" s="35">
        <v>0.75</v>
      </c>
      <c r="AT4182" s="35">
        <v>1E-3</v>
      </c>
      <c r="AU4182" s="35">
        <v>0.8</v>
      </c>
      <c r="AV4182" s="35" t="s">
        <v>8</v>
      </c>
      <c r="AW4182" s="35">
        <v>45</v>
      </c>
      <c r="AX4182" s="35" t="s">
        <v>68</v>
      </c>
      <c r="AY4182" s="35" t="s">
        <v>68</v>
      </c>
      <c r="AZ4182" s="35" t="s">
        <v>68</v>
      </c>
      <c r="BA4182" s="35" t="s">
        <v>68</v>
      </c>
      <c r="BB4182" s="35" t="s">
        <v>122</v>
      </c>
      <c r="BC4182" s="35" t="s">
        <v>135</v>
      </c>
      <c r="BD4182" s="35" t="s">
        <v>104</v>
      </c>
      <c r="BE4182" s="35" t="s">
        <v>105</v>
      </c>
      <c r="BF4182" s="35" t="s">
        <v>122</v>
      </c>
      <c r="BG4182" s="35" t="s">
        <v>69</v>
      </c>
      <c r="BH4182" s="35" t="s">
        <v>23374</v>
      </c>
      <c r="BI4182" s="35" t="s">
        <v>122</v>
      </c>
      <c r="BJ4182" s="35" t="s">
        <v>23375</v>
      </c>
      <c r="BK4182" s="35" t="s">
        <v>75</v>
      </c>
      <c r="BL4182" s="35" t="s">
        <v>122</v>
      </c>
      <c r="BM4182" s="35" t="s">
        <v>104</v>
      </c>
      <c r="BN4182" s="35" t="s">
        <v>70</v>
      </c>
      <c r="BO4182" s="35" t="s">
        <v>71</v>
      </c>
      <c r="BP4182" s="35" t="s">
        <v>122</v>
      </c>
      <c r="BQ4182" s="35" t="s">
        <v>163</v>
      </c>
    </row>
    <row r="4183" spans="1:69" x14ac:dyDescent="0.4">
      <c r="A4183" s="40" t="str">
        <f t="shared" si="1807"/>
        <v>2025-09-28</v>
      </c>
      <c r="B4183" s="40" t="str">
        <f t="shared" si="1808"/>
        <v>SYD</v>
      </c>
      <c r="C4183" s="39" t="str">
        <f t="shared" si="1809"/>
        <v>98812563692</v>
      </c>
      <c r="D4183" s="41" t="str">
        <f t="shared" si="1810"/>
        <v>PKR253735441</v>
      </c>
      <c r="E4183" s="41" t="str">
        <f t="shared" si="1811"/>
        <v>596421515273</v>
      </c>
      <c r="F4183" s="39" t="str">
        <f t="shared" si="1812"/>
        <v>2254234</v>
      </c>
      <c r="G4183" s="39" t="str">
        <f t="shared" si="1813"/>
        <v>WISE EXPRESS(HOJUDIRECT)</v>
      </c>
      <c r="H4183" s="41" t="str">
        <f t="shared" si="1814"/>
        <v>강명숙</v>
      </c>
      <c r="I4183" s="39" t="str">
        <f t="shared" si="1815"/>
        <v>16505</v>
      </c>
      <c r="J4183" s="52" t="str">
        <f t="shared" si="1816"/>
        <v/>
      </c>
      <c r="K4183" s="75">
        <f t="shared" si="1817"/>
        <v>1</v>
      </c>
      <c r="L4183" s="76">
        <f t="shared" si="1818"/>
        <v>2</v>
      </c>
      <c r="M4183" s="76">
        <f t="shared" si="1819"/>
        <v>1E-3</v>
      </c>
      <c r="N4183" s="76">
        <f t="shared" si="1820"/>
        <v>2</v>
      </c>
      <c r="O4183" s="42">
        <f t="shared" si="1821"/>
        <v>2</v>
      </c>
      <c r="P4183" s="39" t="str">
        <f t="shared" si="1822"/>
        <v>일반(목록배제,Normal-Manifest Exception)</v>
      </c>
      <c r="Q4183" s="72">
        <f t="shared" si="1823"/>
        <v>28</v>
      </c>
      <c r="R4183" s="43" t="str">
        <f t="shared" si="1824"/>
        <v>OZ602</v>
      </c>
      <c r="S4183" s="82" t="str">
        <f t="shared" si="1825"/>
        <v/>
      </c>
      <c r="T4183" s="40">
        <f t="shared" si="1826"/>
        <v>45928</v>
      </c>
      <c r="U4183" s="44">
        <v>2500</v>
      </c>
      <c r="V4183" s="44">
        <f t="shared" si="1827"/>
        <v>0</v>
      </c>
      <c r="W4183" s="77">
        <f t="shared" si="1828"/>
        <v>2500</v>
      </c>
      <c r="X4183" s="78">
        <f t="shared" si="1829"/>
        <v>0</v>
      </c>
      <c r="Y4183" s="44" cm="1">
        <f t="array" ref="Y4183">_xlfn.IFNA(_xlfn.IFS(AND(Q4183&gt;=2000, Q4183&lt;3000), 10000, AND(Q4183&gt;=3000, Q4183&lt;4000), 15000, AND(Q4183&gt;=4000, Q4183&lt;5000), 20000, AND(Q4183&gt;=5000), 25000),0)</f>
        <v>0</v>
      </c>
      <c r="Z4183" s="91">
        <f t="shared" si="1830"/>
        <v>300</v>
      </c>
      <c r="AA4183" s="44">
        <f t="shared" si="1831"/>
        <v>0</v>
      </c>
      <c r="AB4183" s="44"/>
      <c r="AC4183" s="44"/>
      <c r="AD4183" s="44"/>
      <c r="AE4183" s="44">
        <f>VLOOKUP(O4183,정산업데이트!$A$6:$B$12,2,10)</f>
        <v>0</v>
      </c>
      <c r="AF4183" s="44"/>
      <c r="AG4183" s="79">
        <f t="shared" si="1832"/>
        <v>300</v>
      </c>
      <c r="AH4183" s="80">
        <f t="shared" si="1833"/>
        <v>2800</v>
      </c>
      <c r="AJ4183" s="35" t="s">
        <v>23096</v>
      </c>
      <c r="AK4183" s="35" t="s">
        <v>73</v>
      </c>
      <c r="AL4183" s="35" t="s">
        <v>23097</v>
      </c>
      <c r="AM4183" s="35" t="s">
        <v>23376</v>
      </c>
      <c r="AN4183" s="35" t="s">
        <v>17642</v>
      </c>
      <c r="AO4183" s="35" t="s">
        <v>23377</v>
      </c>
      <c r="AP4183" s="35" t="s">
        <v>6386</v>
      </c>
      <c r="AQ4183" s="35" t="s">
        <v>122</v>
      </c>
      <c r="AR4183" s="35">
        <v>1</v>
      </c>
      <c r="AS4183" s="35">
        <v>2</v>
      </c>
      <c r="AT4183" s="35">
        <v>1E-3</v>
      </c>
      <c r="AU4183" s="35">
        <v>2</v>
      </c>
      <c r="AV4183" s="35" t="s">
        <v>8</v>
      </c>
      <c r="AW4183" s="35">
        <v>28</v>
      </c>
      <c r="AX4183" s="35" t="s">
        <v>68</v>
      </c>
      <c r="AY4183" s="35" t="s">
        <v>68</v>
      </c>
      <c r="AZ4183" s="35" t="s">
        <v>68</v>
      </c>
      <c r="BA4183" s="35" t="s">
        <v>68</v>
      </c>
      <c r="BB4183" s="35" t="s">
        <v>122</v>
      </c>
      <c r="BC4183" s="35" t="s">
        <v>135</v>
      </c>
      <c r="BD4183" s="35" t="s">
        <v>104</v>
      </c>
      <c r="BE4183" s="35" t="s">
        <v>105</v>
      </c>
      <c r="BF4183" s="35" t="s">
        <v>122</v>
      </c>
      <c r="BG4183" s="35" t="s">
        <v>69</v>
      </c>
      <c r="BH4183" s="35" t="s">
        <v>23378</v>
      </c>
      <c r="BI4183" s="35" t="s">
        <v>122</v>
      </c>
      <c r="BJ4183" s="35" t="s">
        <v>23379</v>
      </c>
      <c r="BK4183" s="35" t="s">
        <v>75</v>
      </c>
      <c r="BL4183" s="35" t="s">
        <v>122</v>
      </c>
      <c r="BM4183" s="35" t="s">
        <v>104</v>
      </c>
      <c r="BN4183" s="35" t="s">
        <v>70</v>
      </c>
      <c r="BO4183" s="35" t="s">
        <v>71</v>
      </c>
      <c r="BP4183" s="35" t="s">
        <v>122</v>
      </c>
      <c r="BQ4183" s="35" t="s">
        <v>163</v>
      </c>
    </row>
    <row r="4184" spans="1:69" x14ac:dyDescent="0.4">
      <c r="A4184" s="40" t="str">
        <f t="shared" si="1807"/>
        <v>2025-09-28</v>
      </c>
      <c r="B4184" s="40" t="str">
        <f t="shared" si="1808"/>
        <v>SYD</v>
      </c>
      <c r="C4184" s="39" t="str">
        <f t="shared" si="1809"/>
        <v>98812563692</v>
      </c>
      <c r="D4184" s="41" t="str">
        <f t="shared" si="1810"/>
        <v>PAU029762186</v>
      </c>
      <c r="E4184" s="41" t="str">
        <f t="shared" si="1811"/>
        <v>596421515413</v>
      </c>
      <c r="F4184" s="39" t="str">
        <f t="shared" si="1812"/>
        <v>2254256</v>
      </c>
      <c r="G4184" s="39" t="str">
        <f t="shared" si="1813"/>
        <v>WISE EXPRESS(BOOSTUP)</v>
      </c>
      <c r="H4184" s="41" t="str">
        <f t="shared" si="1814"/>
        <v>김수현</v>
      </c>
      <c r="I4184" s="39" t="str">
        <f t="shared" si="1815"/>
        <v>11948</v>
      </c>
      <c r="J4184" s="52" t="str">
        <f t="shared" si="1816"/>
        <v/>
      </c>
      <c r="K4184" s="75">
        <f t="shared" si="1817"/>
        <v>1</v>
      </c>
      <c r="L4184" s="76">
        <f t="shared" si="1818"/>
        <v>1</v>
      </c>
      <c r="M4184" s="76">
        <f t="shared" si="1819"/>
        <v>1E-3</v>
      </c>
      <c r="N4184" s="76">
        <f t="shared" si="1820"/>
        <v>1</v>
      </c>
      <c r="O4184" s="42">
        <f t="shared" si="1821"/>
        <v>1</v>
      </c>
      <c r="P4184" s="39" t="str">
        <f t="shared" si="1822"/>
        <v>목록(Manifest)</v>
      </c>
      <c r="Q4184" s="72">
        <f t="shared" si="1823"/>
        <v>60</v>
      </c>
      <c r="R4184" s="43" t="str">
        <f t="shared" si="1824"/>
        <v>OZ602</v>
      </c>
      <c r="S4184" s="82" t="str">
        <f t="shared" si="1825"/>
        <v/>
      </c>
      <c r="T4184" s="40">
        <f t="shared" si="1826"/>
        <v>45928</v>
      </c>
      <c r="U4184" s="44">
        <v>2500</v>
      </c>
      <c r="V4184" s="44">
        <f t="shared" si="1827"/>
        <v>0</v>
      </c>
      <c r="W4184" s="77">
        <f t="shared" si="1828"/>
        <v>2500</v>
      </c>
      <c r="X4184" s="78">
        <f t="shared" si="1829"/>
        <v>0</v>
      </c>
      <c r="Y4184" s="44" cm="1">
        <f t="array" ref="Y4184">_xlfn.IFNA(_xlfn.IFS(AND(Q4184&gt;=2000, Q4184&lt;3000), 10000, AND(Q4184&gt;=3000, Q4184&lt;4000), 15000, AND(Q4184&gt;=4000, Q4184&lt;5000), 20000, AND(Q4184&gt;=5000), 25000),0)</f>
        <v>0</v>
      </c>
      <c r="Z4184" s="91">
        <f t="shared" si="1830"/>
        <v>0</v>
      </c>
      <c r="AA4184" s="44">
        <f t="shared" si="1831"/>
        <v>0</v>
      </c>
      <c r="AB4184" s="44"/>
      <c r="AC4184" s="44"/>
      <c r="AD4184" s="44"/>
      <c r="AE4184" s="44">
        <f>VLOOKUP(O4184,정산업데이트!$A$6:$B$12,2,10)</f>
        <v>0</v>
      </c>
      <c r="AF4184" s="44"/>
      <c r="AG4184" s="79">
        <f t="shared" si="1832"/>
        <v>0</v>
      </c>
      <c r="AH4184" s="80">
        <f t="shared" si="1833"/>
        <v>2500</v>
      </c>
      <c r="AJ4184" s="35" t="s">
        <v>23096</v>
      </c>
      <c r="AK4184" s="35" t="s">
        <v>73</v>
      </c>
      <c r="AL4184" s="35" t="s">
        <v>23097</v>
      </c>
      <c r="AM4184" s="35" t="s">
        <v>23380</v>
      </c>
      <c r="AN4184" s="35" t="s">
        <v>327</v>
      </c>
      <c r="AO4184" s="35" t="s">
        <v>23381</v>
      </c>
      <c r="AP4184" s="35" t="s">
        <v>1019</v>
      </c>
      <c r="AQ4184" s="35" t="s">
        <v>122</v>
      </c>
      <c r="AR4184" s="35">
        <v>1</v>
      </c>
      <c r="AS4184" s="35">
        <v>1</v>
      </c>
      <c r="AT4184" s="35">
        <v>1E-3</v>
      </c>
      <c r="AU4184" s="35">
        <v>1</v>
      </c>
      <c r="AV4184" s="35" t="s">
        <v>7</v>
      </c>
      <c r="AW4184" s="35">
        <v>60</v>
      </c>
      <c r="AX4184" s="35" t="s">
        <v>68</v>
      </c>
      <c r="AY4184" s="35" t="s">
        <v>68</v>
      </c>
      <c r="AZ4184" s="35" t="s">
        <v>68</v>
      </c>
      <c r="BA4184" s="35" t="s">
        <v>68</v>
      </c>
      <c r="BB4184" s="35" t="s">
        <v>122</v>
      </c>
      <c r="BC4184" s="35" t="s">
        <v>129</v>
      </c>
      <c r="BD4184" s="35" t="s">
        <v>91</v>
      </c>
      <c r="BE4184" s="35" t="s">
        <v>92</v>
      </c>
      <c r="BF4184" s="35" t="s">
        <v>122</v>
      </c>
      <c r="BG4184" s="35" t="s">
        <v>69</v>
      </c>
      <c r="BH4184" s="35" t="s">
        <v>23382</v>
      </c>
      <c r="BI4184" s="35" t="s">
        <v>122</v>
      </c>
      <c r="BJ4184" s="35" t="s">
        <v>23383</v>
      </c>
      <c r="BK4184" s="35" t="s">
        <v>75</v>
      </c>
      <c r="BL4184" s="35" t="s">
        <v>122</v>
      </c>
      <c r="BM4184" s="35" t="s">
        <v>91</v>
      </c>
      <c r="BN4184" s="35" t="s">
        <v>70</v>
      </c>
      <c r="BO4184" s="35" t="s">
        <v>71</v>
      </c>
      <c r="BP4184" s="35" t="s">
        <v>122</v>
      </c>
      <c r="BQ4184" s="35" t="s">
        <v>163</v>
      </c>
    </row>
    <row r="4185" spans="1:69" x14ac:dyDescent="0.4">
      <c r="A4185" s="40" t="str">
        <f t="shared" si="1807"/>
        <v>2025-09-28</v>
      </c>
      <c r="B4185" s="40" t="str">
        <f t="shared" si="1808"/>
        <v>SYD</v>
      </c>
      <c r="C4185" s="39" t="str">
        <f t="shared" si="1809"/>
        <v>98812563692</v>
      </c>
      <c r="D4185" s="41" t="str">
        <f t="shared" si="1810"/>
        <v>PAU029762188</v>
      </c>
      <c r="E4185" s="41" t="str">
        <f t="shared" si="1811"/>
        <v>596421515424</v>
      </c>
      <c r="F4185" s="39" t="str">
        <f t="shared" si="1812"/>
        <v>2254256</v>
      </c>
      <c r="G4185" s="39" t="str">
        <f t="shared" si="1813"/>
        <v>WISE EXPRESS(BOOSTUP)</v>
      </c>
      <c r="H4185" s="41" t="str">
        <f t="shared" si="1814"/>
        <v>박지환</v>
      </c>
      <c r="I4185" s="39" t="str">
        <f t="shared" si="1815"/>
        <v>51460</v>
      </c>
      <c r="J4185" s="52" t="str">
        <f t="shared" si="1816"/>
        <v/>
      </c>
      <c r="K4185" s="75">
        <f t="shared" si="1817"/>
        <v>1</v>
      </c>
      <c r="L4185" s="76">
        <f t="shared" si="1818"/>
        <v>1</v>
      </c>
      <c r="M4185" s="76">
        <f t="shared" si="1819"/>
        <v>1E-3</v>
      </c>
      <c r="N4185" s="76">
        <f t="shared" si="1820"/>
        <v>1</v>
      </c>
      <c r="O4185" s="42">
        <f t="shared" si="1821"/>
        <v>1</v>
      </c>
      <c r="P4185" s="39" t="str">
        <f t="shared" si="1822"/>
        <v>목록(Manifest)</v>
      </c>
      <c r="Q4185" s="72">
        <f t="shared" si="1823"/>
        <v>60</v>
      </c>
      <c r="R4185" s="43" t="str">
        <f t="shared" si="1824"/>
        <v>OZ602</v>
      </c>
      <c r="S4185" s="82" t="str">
        <f t="shared" si="1825"/>
        <v/>
      </c>
      <c r="T4185" s="40">
        <f t="shared" si="1826"/>
        <v>45928</v>
      </c>
      <c r="U4185" s="44">
        <v>2500</v>
      </c>
      <c r="V4185" s="44">
        <f t="shared" si="1827"/>
        <v>0</v>
      </c>
      <c r="W4185" s="77">
        <f t="shared" si="1828"/>
        <v>2500</v>
      </c>
      <c r="X4185" s="78">
        <f t="shared" si="1829"/>
        <v>0</v>
      </c>
      <c r="Y4185" s="44" cm="1">
        <f t="array" ref="Y4185">_xlfn.IFNA(_xlfn.IFS(AND(Q4185&gt;=2000, Q4185&lt;3000), 10000, AND(Q4185&gt;=3000, Q4185&lt;4000), 15000, AND(Q4185&gt;=4000, Q4185&lt;5000), 20000, AND(Q4185&gt;=5000), 25000),0)</f>
        <v>0</v>
      </c>
      <c r="Z4185" s="91">
        <f t="shared" si="1830"/>
        <v>0</v>
      </c>
      <c r="AA4185" s="44">
        <f t="shared" si="1831"/>
        <v>0</v>
      </c>
      <c r="AB4185" s="44"/>
      <c r="AC4185" s="44"/>
      <c r="AD4185" s="44"/>
      <c r="AE4185" s="44">
        <f>VLOOKUP(O4185,정산업데이트!$A$6:$B$12,2,10)</f>
        <v>0</v>
      </c>
      <c r="AF4185" s="44"/>
      <c r="AG4185" s="79">
        <f t="shared" si="1832"/>
        <v>0</v>
      </c>
      <c r="AH4185" s="80">
        <f t="shared" si="1833"/>
        <v>2500</v>
      </c>
      <c r="AJ4185" s="35" t="s">
        <v>23096</v>
      </c>
      <c r="AK4185" s="35" t="s">
        <v>73</v>
      </c>
      <c r="AL4185" s="35" t="s">
        <v>23097</v>
      </c>
      <c r="AM4185" s="35" t="s">
        <v>23384</v>
      </c>
      <c r="AN4185" s="35" t="s">
        <v>1181</v>
      </c>
      <c r="AO4185" s="35" t="s">
        <v>23385</v>
      </c>
      <c r="AP4185" s="35" t="s">
        <v>4482</v>
      </c>
      <c r="AQ4185" s="35" t="s">
        <v>122</v>
      </c>
      <c r="AR4185" s="35">
        <v>1</v>
      </c>
      <c r="AS4185" s="35">
        <v>1</v>
      </c>
      <c r="AT4185" s="35">
        <v>1E-3</v>
      </c>
      <c r="AU4185" s="35">
        <v>1</v>
      </c>
      <c r="AV4185" s="35" t="s">
        <v>7</v>
      </c>
      <c r="AW4185" s="35">
        <v>60</v>
      </c>
      <c r="AX4185" s="35" t="s">
        <v>68</v>
      </c>
      <c r="AY4185" s="35" t="s">
        <v>68</v>
      </c>
      <c r="AZ4185" s="35" t="s">
        <v>68</v>
      </c>
      <c r="BA4185" s="35" t="s">
        <v>68</v>
      </c>
      <c r="BB4185" s="35" t="s">
        <v>122</v>
      </c>
      <c r="BC4185" s="35" t="s">
        <v>129</v>
      </c>
      <c r="BD4185" s="35" t="s">
        <v>91</v>
      </c>
      <c r="BE4185" s="35" t="s">
        <v>92</v>
      </c>
      <c r="BF4185" s="35" t="s">
        <v>122</v>
      </c>
      <c r="BG4185" s="35" t="s">
        <v>69</v>
      </c>
      <c r="BH4185" s="35" t="s">
        <v>23386</v>
      </c>
      <c r="BI4185" s="35" t="s">
        <v>122</v>
      </c>
      <c r="BJ4185" s="35" t="s">
        <v>23387</v>
      </c>
      <c r="BK4185" s="35" t="s">
        <v>75</v>
      </c>
      <c r="BL4185" s="35" t="s">
        <v>122</v>
      </c>
      <c r="BM4185" s="35" t="s">
        <v>91</v>
      </c>
      <c r="BN4185" s="35" t="s">
        <v>70</v>
      </c>
      <c r="BO4185" s="35" t="s">
        <v>71</v>
      </c>
      <c r="BP4185" s="35" t="s">
        <v>122</v>
      </c>
      <c r="BQ4185" s="35" t="s">
        <v>163</v>
      </c>
    </row>
    <row r="4186" spans="1:69" x14ac:dyDescent="0.4">
      <c r="A4186" s="40" t="str">
        <f t="shared" si="1807"/>
        <v>2025-09-28</v>
      </c>
      <c r="B4186" s="40" t="str">
        <f t="shared" si="1808"/>
        <v>SYD</v>
      </c>
      <c r="C4186" s="39" t="str">
        <f t="shared" si="1809"/>
        <v>98812563692</v>
      </c>
      <c r="D4186" s="41" t="str">
        <f t="shared" si="1810"/>
        <v>PAU029762187</v>
      </c>
      <c r="E4186" s="41" t="str">
        <f t="shared" si="1811"/>
        <v>596421515435</v>
      </c>
      <c r="F4186" s="39" t="str">
        <f t="shared" si="1812"/>
        <v>2254256</v>
      </c>
      <c r="G4186" s="39" t="str">
        <f t="shared" si="1813"/>
        <v>WISE EXPRESS(BOOSTUP)</v>
      </c>
      <c r="H4186" s="41" t="str">
        <f t="shared" si="1814"/>
        <v>이정현</v>
      </c>
      <c r="I4186" s="39" t="str">
        <f t="shared" si="1815"/>
        <v>02585</v>
      </c>
      <c r="J4186" s="52" t="str">
        <f t="shared" si="1816"/>
        <v/>
      </c>
      <c r="K4186" s="75">
        <f t="shared" si="1817"/>
        <v>1</v>
      </c>
      <c r="L4186" s="76">
        <f t="shared" si="1818"/>
        <v>1</v>
      </c>
      <c r="M4186" s="76">
        <f t="shared" si="1819"/>
        <v>1E-3</v>
      </c>
      <c r="N4186" s="76">
        <f t="shared" si="1820"/>
        <v>1</v>
      </c>
      <c r="O4186" s="42">
        <f t="shared" si="1821"/>
        <v>1</v>
      </c>
      <c r="P4186" s="39" t="str">
        <f t="shared" si="1822"/>
        <v>목록(Manifest)</v>
      </c>
      <c r="Q4186" s="72">
        <f t="shared" si="1823"/>
        <v>60</v>
      </c>
      <c r="R4186" s="43" t="str">
        <f t="shared" si="1824"/>
        <v>OZ602</v>
      </c>
      <c r="S4186" s="82" t="str">
        <f t="shared" si="1825"/>
        <v/>
      </c>
      <c r="T4186" s="40">
        <f t="shared" si="1826"/>
        <v>45928</v>
      </c>
      <c r="U4186" s="44">
        <v>2500</v>
      </c>
      <c r="V4186" s="44">
        <f t="shared" si="1827"/>
        <v>0</v>
      </c>
      <c r="W4186" s="77">
        <f t="shared" si="1828"/>
        <v>2500</v>
      </c>
      <c r="X4186" s="78">
        <f t="shared" si="1829"/>
        <v>0</v>
      </c>
      <c r="Y4186" s="44" cm="1">
        <f t="array" ref="Y4186">_xlfn.IFNA(_xlfn.IFS(AND(Q4186&gt;=2000, Q4186&lt;3000), 10000, AND(Q4186&gt;=3000, Q4186&lt;4000), 15000, AND(Q4186&gt;=4000, Q4186&lt;5000), 20000, AND(Q4186&gt;=5000), 25000),0)</f>
        <v>0</v>
      </c>
      <c r="Z4186" s="91">
        <f t="shared" si="1830"/>
        <v>0</v>
      </c>
      <c r="AA4186" s="44">
        <f t="shared" si="1831"/>
        <v>0</v>
      </c>
      <c r="AB4186" s="44"/>
      <c r="AC4186" s="44"/>
      <c r="AD4186" s="44"/>
      <c r="AE4186" s="44">
        <f>VLOOKUP(O4186,정산업데이트!$A$6:$B$12,2,10)</f>
        <v>0</v>
      </c>
      <c r="AF4186" s="44"/>
      <c r="AG4186" s="79">
        <f t="shared" si="1832"/>
        <v>0</v>
      </c>
      <c r="AH4186" s="80">
        <f t="shared" si="1833"/>
        <v>2500</v>
      </c>
      <c r="AJ4186" s="35" t="s">
        <v>23096</v>
      </c>
      <c r="AK4186" s="35" t="s">
        <v>73</v>
      </c>
      <c r="AL4186" s="35" t="s">
        <v>23097</v>
      </c>
      <c r="AM4186" s="35" t="s">
        <v>23388</v>
      </c>
      <c r="AN4186" s="35" t="s">
        <v>353</v>
      </c>
      <c r="AO4186" s="35" t="s">
        <v>23389</v>
      </c>
      <c r="AP4186" s="35" t="s">
        <v>23390</v>
      </c>
      <c r="AQ4186" s="35" t="s">
        <v>122</v>
      </c>
      <c r="AR4186" s="35">
        <v>1</v>
      </c>
      <c r="AS4186" s="35">
        <v>1</v>
      </c>
      <c r="AT4186" s="35">
        <v>1E-3</v>
      </c>
      <c r="AU4186" s="35">
        <v>1</v>
      </c>
      <c r="AV4186" s="35" t="s">
        <v>7</v>
      </c>
      <c r="AW4186" s="35">
        <v>60</v>
      </c>
      <c r="AX4186" s="35" t="s">
        <v>68</v>
      </c>
      <c r="AY4186" s="35" t="s">
        <v>68</v>
      </c>
      <c r="AZ4186" s="35" t="s">
        <v>68</v>
      </c>
      <c r="BA4186" s="35" t="s">
        <v>68</v>
      </c>
      <c r="BB4186" s="35" t="s">
        <v>122</v>
      </c>
      <c r="BC4186" s="35" t="s">
        <v>129</v>
      </c>
      <c r="BD4186" s="35" t="s">
        <v>91</v>
      </c>
      <c r="BE4186" s="35" t="s">
        <v>92</v>
      </c>
      <c r="BF4186" s="35" t="s">
        <v>122</v>
      </c>
      <c r="BG4186" s="35" t="s">
        <v>69</v>
      </c>
      <c r="BH4186" s="35" t="s">
        <v>23391</v>
      </c>
      <c r="BI4186" s="35" t="s">
        <v>122</v>
      </c>
      <c r="BJ4186" s="35" t="s">
        <v>23392</v>
      </c>
      <c r="BK4186" s="35" t="s">
        <v>75</v>
      </c>
      <c r="BL4186" s="35" t="s">
        <v>122</v>
      </c>
      <c r="BM4186" s="35" t="s">
        <v>91</v>
      </c>
      <c r="BN4186" s="35" t="s">
        <v>70</v>
      </c>
      <c r="BO4186" s="35" t="s">
        <v>71</v>
      </c>
      <c r="BP4186" s="35" t="s">
        <v>122</v>
      </c>
      <c r="BQ4186" s="35" t="s">
        <v>163</v>
      </c>
    </row>
    <row r="4187" spans="1:69" x14ac:dyDescent="0.4">
      <c r="A4187" s="40" t="str">
        <f t="shared" si="1807"/>
        <v>2025-09-28</v>
      </c>
      <c r="B4187" s="40" t="str">
        <f t="shared" si="1808"/>
        <v>SYD</v>
      </c>
      <c r="C4187" s="39" t="str">
        <f t="shared" si="1809"/>
        <v>98812563692</v>
      </c>
      <c r="D4187" s="41" t="str">
        <f t="shared" si="1810"/>
        <v>PKR253738115</v>
      </c>
      <c r="E4187" s="41" t="str">
        <f t="shared" si="1811"/>
        <v>596421516430</v>
      </c>
      <c r="F4187" s="39" t="str">
        <f t="shared" si="1812"/>
        <v>2254246</v>
      </c>
      <c r="G4187" s="39" t="str">
        <f t="shared" si="1813"/>
        <v>WISE EXPRESS(WIGNA)</v>
      </c>
      <c r="H4187" s="41" t="str">
        <f t="shared" si="1814"/>
        <v>김보연</v>
      </c>
      <c r="I4187" s="39" t="str">
        <f t="shared" si="1815"/>
        <v>47712</v>
      </c>
      <c r="J4187" s="52" t="str">
        <f t="shared" si="1816"/>
        <v/>
      </c>
      <c r="K4187" s="75">
        <f t="shared" si="1817"/>
        <v>1</v>
      </c>
      <c r="L4187" s="76">
        <f t="shared" si="1818"/>
        <v>0.5</v>
      </c>
      <c r="M4187" s="76">
        <f t="shared" si="1819"/>
        <v>1E-3</v>
      </c>
      <c r="N4187" s="76">
        <f t="shared" si="1820"/>
        <v>0.5</v>
      </c>
      <c r="O4187" s="42">
        <f t="shared" si="1821"/>
        <v>0.5</v>
      </c>
      <c r="P4187" s="39" t="str">
        <f t="shared" si="1822"/>
        <v>일반(목록배제,Normal-Manifest Exception)</v>
      </c>
      <c r="Q4187" s="72">
        <f t="shared" si="1823"/>
        <v>20</v>
      </c>
      <c r="R4187" s="43" t="str">
        <f t="shared" si="1824"/>
        <v>OZ602</v>
      </c>
      <c r="S4187" s="82" t="str">
        <f t="shared" si="1825"/>
        <v/>
      </c>
      <c r="T4187" s="40">
        <f t="shared" si="1826"/>
        <v>45928</v>
      </c>
      <c r="U4187" s="44">
        <v>2500</v>
      </c>
      <c r="V4187" s="44">
        <f t="shared" si="1827"/>
        <v>0</v>
      </c>
      <c r="W4187" s="77">
        <f t="shared" si="1828"/>
        <v>2500</v>
      </c>
      <c r="X4187" s="78">
        <f t="shared" si="1829"/>
        <v>0</v>
      </c>
      <c r="Y4187" s="44" cm="1">
        <f t="array" ref="Y4187">_xlfn.IFNA(_xlfn.IFS(AND(Q4187&gt;=2000, Q4187&lt;3000), 10000, AND(Q4187&gt;=3000, Q4187&lt;4000), 15000, AND(Q4187&gt;=4000, Q4187&lt;5000), 20000, AND(Q4187&gt;=5000), 25000),0)</f>
        <v>0</v>
      </c>
      <c r="Z4187" s="91">
        <f t="shared" si="1830"/>
        <v>300</v>
      </c>
      <c r="AA4187" s="44">
        <f t="shared" si="1831"/>
        <v>0</v>
      </c>
      <c r="AB4187" s="44"/>
      <c r="AC4187" s="44"/>
      <c r="AD4187" s="44"/>
      <c r="AE4187" s="44">
        <f>VLOOKUP(O4187,정산업데이트!$A$6:$B$12,2,10)</f>
        <v>0</v>
      </c>
      <c r="AF4187" s="44"/>
      <c r="AG4187" s="79">
        <f t="shared" si="1832"/>
        <v>300</v>
      </c>
      <c r="AH4187" s="80">
        <f t="shared" si="1833"/>
        <v>2800</v>
      </c>
      <c r="AJ4187" s="35" t="s">
        <v>23096</v>
      </c>
      <c r="AK4187" s="35" t="s">
        <v>73</v>
      </c>
      <c r="AL4187" s="35" t="s">
        <v>23097</v>
      </c>
      <c r="AM4187" s="35" t="s">
        <v>23393</v>
      </c>
      <c r="AN4187" s="35" t="s">
        <v>23394</v>
      </c>
      <c r="AO4187" s="35" t="s">
        <v>23395</v>
      </c>
      <c r="AP4187" s="35" t="s">
        <v>22444</v>
      </c>
      <c r="AQ4187" s="35" t="s">
        <v>122</v>
      </c>
      <c r="AR4187" s="35">
        <v>1</v>
      </c>
      <c r="AS4187" s="35">
        <v>0.5</v>
      </c>
      <c r="AT4187" s="35">
        <v>1E-3</v>
      </c>
      <c r="AU4187" s="35">
        <v>0.5</v>
      </c>
      <c r="AV4187" s="35" t="s">
        <v>8</v>
      </c>
      <c r="AW4187" s="35">
        <v>20</v>
      </c>
      <c r="AX4187" s="35" t="s">
        <v>68</v>
      </c>
      <c r="AY4187" s="35" t="s">
        <v>68</v>
      </c>
      <c r="AZ4187" s="35" t="s">
        <v>68</v>
      </c>
      <c r="BA4187" s="35" t="s">
        <v>68</v>
      </c>
      <c r="BB4187" s="35" t="s">
        <v>122</v>
      </c>
      <c r="BC4187" s="35" t="s">
        <v>151</v>
      </c>
      <c r="BD4187" s="35" t="s">
        <v>98</v>
      </c>
      <c r="BE4187" s="35" t="s">
        <v>99</v>
      </c>
      <c r="BF4187" s="35" t="s">
        <v>122</v>
      </c>
      <c r="BG4187" s="35" t="s">
        <v>69</v>
      </c>
      <c r="BH4187" s="35" t="s">
        <v>23396</v>
      </c>
      <c r="BI4187" s="35" t="s">
        <v>122</v>
      </c>
      <c r="BJ4187" s="35" t="s">
        <v>23397</v>
      </c>
      <c r="BK4187" s="35" t="s">
        <v>75</v>
      </c>
      <c r="BL4187" s="35" t="s">
        <v>122</v>
      </c>
      <c r="BM4187" s="35" t="s">
        <v>98</v>
      </c>
      <c r="BN4187" s="35" t="s">
        <v>70</v>
      </c>
      <c r="BO4187" s="35" t="s">
        <v>71</v>
      </c>
      <c r="BP4187" s="35" t="s">
        <v>122</v>
      </c>
      <c r="BQ4187" s="35" t="s">
        <v>163</v>
      </c>
    </row>
    <row r="4188" spans="1:69" x14ac:dyDescent="0.4">
      <c r="A4188" s="40" t="str">
        <f t="shared" si="1807"/>
        <v>2025-09-28</v>
      </c>
      <c r="B4188" s="40" t="str">
        <f t="shared" si="1808"/>
        <v>SYD</v>
      </c>
      <c r="C4188" s="39" t="str">
        <f t="shared" si="1809"/>
        <v>98812563692</v>
      </c>
      <c r="D4188" s="41" t="str">
        <f t="shared" si="1810"/>
        <v>PKR253735304</v>
      </c>
      <c r="E4188" s="41" t="str">
        <f t="shared" si="1811"/>
        <v>596421515192</v>
      </c>
      <c r="F4188" s="39" t="str">
        <f t="shared" si="1812"/>
        <v>2254225</v>
      </c>
      <c r="G4188" s="39" t="str">
        <f t="shared" si="1813"/>
        <v>WISE EXPRESS LOGISTICS PTY LTD</v>
      </c>
      <c r="H4188" s="41" t="str">
        <f t="shared" si="1814"/>
        <v>조진아</v>
      </c>
      <c r="I4188" s="39" t="str">
        <f t="shared" si="1815"/>
        <v>58617</v>
      </c>
      <c r="J4188" s="52" t="str">
        <f t="shared" si="1816"/>
        <v/>
      </c>
      <c r="K4188" s="75">
        <f t="shared" si="1817"/>
        <v>1</v>
      </c>
      <c r="L4188" s="76">
        <f t="shared" si="1818"/>
        <v>8.4</v>
      </c>
      <c r="M4188" s="76">
        <f t="shared" si="1819"/>
        <v>1E-3</v>
      </c>
      <c r="N4188" s="76">
        <f t="shared" si="1820"/>
        <v>8.5</v>
      </c>
      <c r="O4188" s="42">
        <f t="shared" si="1821"/>
        <v>8.5</v>
      </c>
      <c r="P4188" s="39" t="str">
        <f t="shared" si="1822"/>
        <v>일반(목록배제,Normal-Manifest Exception)</v>
      </c>
      <c r="Q4188" s="72">
        <f t="shared" si="1823"/>
        <v>141</v>
      </c>
      <c r="R4188" s="43" t="str">
        <f t="shared" si="1824"/>
        <v>OZ602</v>
      </c>
      <c r="S4188" s="82" t="str">
        <f t="shared" si="1825"/>
        <v/>
      </c>
      <c r="T4188" s="40">
        <f t="shared" si="1826"/>
        <v>45928</v>
      </c>
      <c r="U4188" s="44">
        <v>2500</v>
      </c>
      <c r="V4188" s="44">
        <f t="shared" si="1827"/>
        <v>400</v>
      </c>
      <c r="W4188" s="77">
        <f t="shared" si="1828"/>
        <v>2900</v>
      </c>
      <c r="X4188" s="78">
        <f t="shared" si="1829"/>
        <v>0</v>
      </c>
      <c r="Y4188" s="44" cm="1">
        <f t="array" ref="Y4188">_xlfn.IFNA(_xlfn.IFS(AND(Q4188&gt;=2000, Q4188&lt;3000), 10000, AND(Q4188&gt;=3000, Q4188&lt;4000), 15000, AND(Q4188&gt;=4000, Q4188&lt;5000), 20000, AND(Q4188&gt;=5000), 25000),0)</f>
        <v>0</v>
      </c>
      <c r="Z4188" s="91">
        <f t="shared" si="1830"/>
        <v>300</v>
      </c>
      <c r="AA4188" s="44">
        <f t="shared" si="1831"/>
        <v>0</v>
      </c>
      <c r="AB4188" s="44"/>
      <c r="AC4188" s="44"/>
      <c r="AD4188" s="44"/>
      <c r="AE4188" s="44">
        <f>VLOOKUP(O4188,정산업데이트!$A$6:$B$12,2,10)</f>
        <v>1000</v>
      </c>
      <c r="AF4188" s="44"/>
      <c r="AG4188" s="79">
        <f t="shared" si="1832"/>
        <v>1300</v>
      </c>
      <c r="AH4188" s="80">
        <f t="shared" si="1833"/>
        <v>4200</v>
      </c>
      <c r="AJ4188" s="35" t="s">
        <v>23096</v>
      </c>
      <c r="AK4188" s="35" t="s">
        <v>73</v>
      </c>
      <c r="AL4188" s="35" t="s">
        <v>23097</v>
      </c>
      <c r="AM4188" s="35" t="s">
        <v>23398</v>
      </c>
      <c r="AN4188" s="35" t="s">
        <v>23399</v>
      </c>
      <c r="AO4188" s="35" t="s">
        <v>23400</v>
      </c>
      <c r="AP4188" s="35" t="s">
        <v>1909</v>
      </c>
      <c r="AQ4188" s="35" t="s">
        <v>122</v>
      </c>
      <c r="AR4188" s="35">
        <v>1</v>
      </c>
      <c r="AS4188" s="35">
        <v>8.4</v>
      </c>
      <c r="AT4188" s="35">
        <v>1E-3</v>
      </c>
      <c r="AU4188" s="35">
        <v>8.5</v>
      </c>
      <c r="AV4188" s="35" t="s">
        <v>8</v>
      </c>
      <c r="AW4188" s="35">
        <v>141</v>
      </c>
      <c r="AX4188" s="35" t="s">
        <v>68</v>
      </c>
      <c r="AY4188" s="35" t="s">
        <v>68</v>
      </c>
      <c r="AZ4188" s="35" t="s">
        <v>68</v>
      </c>
      <c r="BA4188" s="35" t="s">
        <v>68</v>
      </c>
      <c r="BB4188" s="35" t="s">
        <v>122</v>
      </c>
      <c r="BC4188" s="35" t="s">
        <v>125</v>
      </c>
      <c r="BD4188" s="35" t="s">
        <v>74</v>
      </c>
      <c r="BE4188" s="35" t="s">
        <v>23401</v>
      </c>
      <c r="BF4188" s="35" t="s">
        <v>122</v>
      </c>
      <c r="BG4188" s="35" t="s">
        <v>69</v>
      </c>
      <c r="BH4188" s="35" t="s">
        <v>23402</v>
      </c>
      <c r="BI4188" s="35" t="s">
        <v>122</v>
      </c>
      <c r="BJ4188" s="35" t="s">
        <v>23403</v>
      </c>
      <c r="BK4188" s="35" t="s">
        <v>75</v>
      </c>
      <c r="BL4188" s="35" t="s">
        <v>122</v>
      </c>
      <c r="BM4188" s="35" t="s">
        <v>74</v>
      </c>
      <c r="BN4188" s="35" t="s">
        <v>70</v>
      </c>
      <c r="BO4188" s="35" t="s">
        <v>71</v>
      </c>
      <c r="BP4188" s="35" t="s">
        <v>122</v>
      </c>
      <c r="BQ4188" s="35" t="s">
        <v>163</v>
      </c>
    </row>
    <row r="4189" spans="1:69" x14ac:dyDescent="0.4">
      <c r="A4189" s="40" t="str">
        <f t="shared" si="1807"/>
        <v>2025-09-28</v>
      </c>
      <c r="B4189" s="40" t="str">
        <f t="shared" si="1808"/>
        <v>SYD</v>
      </c>
      <c r="C4189" s="39" t="str">
        <f t="shared" si="1809"/>
        <v>98812563692</v>
      </c>
      <c r="D4189" s="41" t="str">
        <f t="shared" si="1810"/>
        <v>PKR253735110</v>
      </c>
      <c r="E4189" s="41" t="str">
        <f t="shared" si="1811"/>
        <v>596421514691</v>
      </c>
      <c r="F4189" s="39" t="str">
        <f t="shared" si="1812"/>
        <v>2254234</v>
      </c>
      <c r="G4189" s="39" t="str">
        <f t="shared" si="1813"/>
        <v>WISE EXPRESS(HOJUDIRECT)</v>
      </c>
      <c r="H4189" s="41" t="str">
        <f t="shared" si="1814"/>
        <v>박세환</v>
      </c>
      <c r="I4189" s="39" t="str">
        <f t="shared" si="1815"/>
        <v>50424</v>
      </c>
      <c r="J4189" s="52" t="str">
        <f t="shared" si="1816"/>
        <v/>
      </c>
      <c r="K4189" s="75">
        <f t="shared" si="1817"/>
        <v>1</v>
      </c>
      <c r="L4189" s="76">
        <f t="shared" si="1818"/>
        <v>0.4</v>
      </c>
      <c r="M4189" s="76">
        <f t="shared" si="1819"/>
        <v>1E-3</v>
      </c>
      <c r="N4189" s="76">
        <f t="shared" si="1820"/>
        <v>0.4</v>
      </c>
      <c r="O4189" s="42">
        <f t="shared" si="1821"/>
        <v>0.5</v>
      </c>
      <c r="P4189" s="39" t="str">
        <f t="shared" si="1822"/>
        <v>일반(목록배제,Normal-Manifest Exception)</v>
      </c>
      <c r="Q4189" s="72">
        <f t="shared" si="1823"/>
        <v>24</v>
      </c>
      <c r="R4189" s="43" t="str">
        <f t="shared" si="1824"/>
        <v>OZ602</v>
      </c>
      <c r="S4189" s="82" t="str">
        <f t="shared" si="1825"/>
        <v/>
      </c>
      <c r="T4189" s="40">
        <f t="shared" si="1826"/>
        <v>45928</v>
      </c>
      <c r="U4189" s="44">
        <v>2500</v>
      </c>
      <c r="V4189" s="44">
        <f t="shared" si="1827"/>
        <v>0</v>
      </c>
      <c r="W4189" s="77">
        <f t="shared" si="1828"/>
        <v>2500</v>
      </c>
      <c r="X4189" s="78">
        <f t="shared" si="1829"/>
        <v>0</v>
      </c>
      <c r="Y4189" s="44" cm="1">
        <f t="array" ref="Y4189">_xlfn.IFNA(_xlfn.IFS(AND(Q4189&gt;=2000, Q4189&lt;3000), 10000, AND(Q4189&gt;=3000, Q4189&lt;4000), 15000, AND(Q4189&gt;=4000, Q4189&lt;5000), 20000, AND(Q4189&gt;=5000), 25000),0)</f>
        <v>0</v>
      </c>
      <c r="Z4189" s="91">
        <f t="shared" si="1830"/>
        <v>300</v>
      </c>
      <c r="AA4189" s="44">
        <f t="shared" si="1831"/>
        <v>0</v>
      </c>
      <c r="AB4189" s="44"/>
      <c r="AC4189" s="44"/>
      <c r="AD4189" s="44"/>
      <c r="AE4189" s="44">
        <f>VLOOKUP(O4189,정산업데이트!$A$6:$B$12,2,10)</f>
        <v>0</v>
      </c>
      <c r="AF4189" s="44"/>
      <c r="AG4189" s="79">
        <f t="shared" si="1832"/>
        <v>300</v>
      </c>
      <c r="AH4189" s="80">
        <f t="shared" si="1833"/>
        <v>2800</v>
      </c>
      <c r="AJ4189" s="35" t="s">
        <v>23096</v>
      </c>
      <c r="AK4189" s="35" t="s">
        <v>73</v>
      </c>
      <c r="AL4189" s="35" t="s">
        <v>23097</v>
      </c>
      <c r="AM4189" s="35" t="s">
        <v>23404</v>
      </c>
      <c r="AN4189" s="35" t="s">
        <v>11515</v>
      </c>
      <c r="AO4189" s="35" t="s">
        <v>23405</v>
      </c>
      <c r="AP4189" s="35" t="s">
        <v>5904</v>
      </c>
      <c r="AQ4189" s="35" t="s">
        <v>122</v>
      </c>
      <c r="AR4189" s="35">
        <v>1</v>
      </c>
      <c r="AS4189" s="35">
        <v>0.4</v>
      </c>
      <c r="AT4189" s="35">
        <v>1E-3</v>
      </c>
      <c r="AU4189" s="35">
        <v>0.4</v>
      </c>
      <c r="AV4189" s="35" t="s">
        <v>8</v>
      </c>
      <c r="AW4189" s="35">
        <v>24</v>
      </c>
      <c r="AX4189" s="35" t="s">
        <v>68</v>
      </c>
      <c r="AY4189" s="35" t="s">
        <v>68</v>
      </c>
      <c r="AZ4189" s="35" t="s">
        <v>68</v>
      </c>
      <c r="BA4189" s="35" t="s">
        <v>68</v>
      </c>
      <c r="BB4189" s="35" t="s">
        <v>122</v>
      </c>
      <c r="BC4189" s="35" t="s">
        <v>135</v>
      </c>
      <c r="BD4189" s="35" t="s">
        <v>104</v>
      </c>
      <c r="BE4189" s="35" t="s">
        <v>105</v>
      </c>
      <c r="BF4189" s="35" t="s">
        <v>122</v>
      </c>
      <c r="BG4189" s="35" t="s">
        <v>69</v>
      </c>
      <c r="BH4189" s="35" t="s">
        <v>23406</v>
      </c>
      <c r="BI4189" s="35" t="s">
        <v>122</v>
      </c>
      <c r="BJ4189" s="35" t="s">
        <v>23407</v>
      </c>
      <c r="BK4189" s="35" t="s">
        <v>75</v>
      </c>
      <c r="BL4189" s="35" t="s">
        <v>122</v>
      </c>
      <c r="BM4189" s="35" t="s">
        <v>104</v>
      </c>
      <c r="BN4189" s="35" t="s">
        <v>70</v>
      </c>
      <c r="BO4189" s="35" t="s">
        <v>71</v>
      </c>
      <c r="BP4189" s="35" t="s">
        <v>122</v>
      </c>
      <c r="BQ4189" s="35" t="s">
        <v>163</v>
      </c>
    </row>
    <row r="4190" spans="1:69" x14ac:dyDescent="0.4">
      <c r="A4190" s="40" t="str">
        <f t="shared" si="1807"/>
        <v>2025-09-28</v>
      </c>
      <c r="B4190" s="40" t="str">
        <f t="shared" si="1808"/>
        <v>SYD</v>
      </c>
      <c r="C4190" s="39" t="str">
        <f t="shared" si="1809"/>
        <v>98812563692</v>
      </c>
      <c r="D4190" s="41" t="str">
        <f t="shared" si="1810"/>
        <v>PKR253735111</v>
      </c>
      <c r="E4190" s="41" t="str">
        <f t="shared" si="1811"/>
        <v>596421514702</v>
      </c>
      <c r="F4190" s="39" t="str">
        <f t="shared" si="1812"/>
        <v>2254234</v>
      </c>
      <c r="G4190" s="39" t="str">
        <f t="shared" si="1813"/>
        <v>WISE EXPRESS(HOJUDIRECT)</v>
      </c>
      <c r="H4190" s="41" t="str">
        <f t="shared" si="1814"/>
        <v>박상현</v>
      </c>
      <c r="I4190" s="39" t="str">
        <f t="shared" si="1815"/>
        <v>50604</v>
      </c>
      <c r="J4190" s="52" t="str">
        <f t="shared" si="1816"/>
        <v/>
      </c>
      <c r="K4190" s="75">
        <f t="shared" si="1817"/>
        <v>1</v>
      </c>
      <c r="L4190" s="76">
        <f t="shared" si="1818"/>
        <v>0.6</v>
      </c>
      <c r="M4190" s="76">
        <f t="shared" si="1819"/>
        <v>1E-3</v>
      </c>
      <c r="N4190" s="76">
        <f t="shared" si="1820"/>
        <v>0.6</v>
      </c>
      <c r="O4190" s="42">
        <f t="shared" si="1821"/>
        <v>1</v>
      </c>
      <c r="P4190" s="39" t="str">
        <f t="shared" si="1822"/>
        <v>일반(목록배제,Normal-Manifest Exception)</v>
      </c>
      <c r="Q4190" s="72">
        <f t="shared" si="1823"/>
        <v>36</v>
      </c>
      <c r="R4190" s="43" t="str">
        <f t="shared" si="1824"/>
        <v>OZ602</v>
      </c>
      <c r="S4190" s="82" t="str">
        <f t="shared" si="1825"/>
        <v/>
      </c>
      <c r="T4190" s="40">
        <f t="shared" si="1826"/>
        <v>45928</v>
      </c>
      <c r="U4190" s="44">
        <v>2500</v>
      </c>
      <c r="V4190" s="44">
        <f t="shared" si="1827"/>
        <v>0</v>
      </c>
      <c r="W4190" s="77">
        <f t="shared" si="1828"/>
        <v>2500</v>
      </c>
      <c r="X4190" s="78">
        <f t="shared" si="1829"/>
        <v>0</v>
      </c>
      <c r="Y4190" s="44" cm="1">
        <f t="array" ref="Y4190">_xlfn.IFNA(_xlfn.IFS(AND(Q4190&gt;=2000, Q4190&lt;3000), 10000, AND(Q4190&gt;=3000, Q4190&lt;4000), 15000, AND(Q4190&gt;=4000, Q4190&lt;5000), 20000, AND(Q4190&gt;=5000), 25000),0)</f>
        <v>0</v>
      </c>
      <c r="Z4190" s="91">
        <f t="shared" si="1830"/>
        <v>300</v>
      </c>
      <c r="AA4190" s="44">
        <f t="shared" si="1831"/>
        <v>0</v>
      </c>
      <c r="AB4190" s="44"/>
      <c r="AC4190" s="44"/>
      <c r="AD4190" s="44"/>
      <c r="AE4190" s="44">
        <f>VLOOKUP(O4190,정산업데이트!$A$6:$B$12,2,10)</f>
        <v>0</v>
      </c>
      <c r="AF4190" s="44"/>
      <c r="AG4190" s="79">
        <f t="shared" si="1832"/>
        <v>300</v>
      </c>
      <c r="AH4190" s="80">
        <f t="shared" si="1833"/>
        <v>2800</v>
      </c>
      <c r="AJ4190" s="35" t="s">
        <v>23096</v>
      </c>
      <c r="AK4190" s="35" t="s">
        <v>73</v>
      </c>
      <c r="AL4190" s="35" t="s">
        <v>23097</v>
      </c>
      <c r="AM4190" s="35" t="s">
        <v>23408</v>
      </c>
      <c r="AN4190" s="35" t="s">
        <v>696</v>
      </c>
      <c r="AO4190" s="35" t="s">
        <v>23409</v>
      </c>
      <c r="AP4190" s="35" t="s">
        <v>23410</v>
      </c>
      <c r="AQ4190" s="35" t="s">
        <v>122</v>
      </c>
      <c r="AR4190" s="35">
        <v>1</v>
      </c>
      <c r="AS4190" s="35">
        <v>0.6</v>
      </c>
      <c r="AT4190" s="35">
        <v>1E-3</v>
      </c>
      <c r="AU4190" s="35">
        <v>0.6</v>
      </c>
      <c r="AV4190" s="35" t="s">
        <v>8</v>
      </c>
      <c r="AW4190" s="35">
        <v>36</v>
      </c>
      <c r="AX4190" s="35" t="s">
        <v>68</v>
      </c>
      <c r="AY4190" s="35" t="s">
        <v>68</v>
      </c>
      <c r="AZ4190" s="35" t="s">
        <v>68</v>
      </c>
      <c r="BA4190" s="35" t="s">
        <v>68</v>
      </c>
      <c r="BB4190" s="35" t="s">
        <v>122</v>
      </c>
      <c r="BC4190" s="35" t="s">
        <v>135</v>
      </c>
      <c r="BD4190" s="35" t="s">
        <v>104</v>
      </c>
      <c r="BE4190" s="35" t="s">
        <v>105</v>
      </c>
      <c r="BF4190" s="35" t="s">
        <v>122</v>
      </c>
      <c r="BG4190" s="35" t="s">
        <v>69</v>
      </c>
      <c r="BH4190" s="35" t="s">
        <v>23411</v>
      </c>
      <c r="BI4190" s="35" t="s">
        <v>122</v>
      </c>
      <c r="BJ4190" s="35" t="s">
        <v>23412</v>
      </c>
      <c r="BK4190" s="35" t="s">
        <v>75</v>
      </c>
      <c r="BL4190" s="35" t="s">
        <v>122</v>
      </c>
      <c r="BM4190" s="35" t="s">
        <v>104</v>
      </c>
      <c r="BN4190" s="35" t="s">
        <v>70</v>
      </c>
      <c r="BO4190" s="35" t="s">
        <v>71</v>
      </c>
      <c r="BP4190" s="35" t="s">
        <v>122</v>
      </c>
      <c r="BQ4190" s="35" t="s">
        <v>163</v>
      </c>
    </row>
    <row r="4191" spans="1:69" x14ac:dyDescent="0.4">
      <c r="A4191" s="40" t="str">
        <f t="shared" si="1807"/>
        <v>2025-09-28</v>
      </c>
      <c r="B4191" s="40" t="str">
        <f t="shared" si="1808"/>
        <v>SYD</v>
      </c>
      <c r="C4191" s="39" t="str">
        <f t="shared" si="1809"/>
        <v>98812563692</v>
      </c>
      <c r="D4191" s="41" t="str">
        <f t="shared" si="1810"/>
        <v>PKR253735112</v>
      </c>
      <c r="E4191" s="41" t="str">
        <f t="shared" si="1811"/>
        <v>596421514713</v>
      </c>
      <c r="F4191" s="39" t="str">
        <f t="shared" si="1812"/>
        <v>2254234</v>
      </c>
      <c r="G4191" s="39" t="str">
        <f t="shared" si="1813"/>
        <v>WISE EXPRESS(HOJUDIRECT)</v>
      </c>
      <c r="H4191" s="41" t="str">
        <f t="shared" si="1814"/>
        <v>김유겸</v>
      </c>
      <c r="I4191" s="39" t="str">
        <f t="shared" si="1815"/>
        <v>18437</v>
      </c>
      <c r="J4191" s="52" t="str">
        <f t="shared" si="1816"/>
        <v/>
      </c>
      <c r="K4191" s="75">
        <f t="shared" si="1817"/>
        <v>1</v>
      </c>
      <c r="L4191" s="76">
        <f t="shared" si="1818"/>
        <v>0.4</v>
      </c>
      <c r="M4191" s="76">
        <f t="shared" si="1819"/>
        <v>1E-3</v>
      </c>
      <c r="N4191" s="76">
        <f t="shared" si="1820"/>
        <v>0.4</v>
      </c>
      <c r="O4191" s="42">
        <f t="shared" si="1821"/>
        <v>0.5</v>
      </c>
      <c r="P4191" s="39" t="str">
        <f t="shared" si="1822"/>
        <v>일반(목록배제,Normal-Manifest Exception)</v>
      </c>
      <c r="Q4191" s="72">
        <f t="shared" si="1823"/>
        <v>24</v>
      </c>
      <c r="R4191" s="43" t="str">
        <f t="shared" si="1824"/>
        <v>OZ602</v>
      </c>
      <c r="S4191" s="82" t="str">
        <f t="shared" si="1825"/>
        <v/>
      </c>
      <c r="T4191" s="40">
        <f t="shared" si="1826"/>
        <v>45928</v>
      </c>
      <c r="U4191" s="44">
        <v>2500</v>
      </c>
      <c r="V4191" s="44">
        <f t="shared" si="1827"/>
        <v>0</v>
      </c>
      <c r="W4191" s="77">
        <f t="shared" si="1828"/>
        <v>2500</v>
      </c>
      <c r="X4191" s="78">
        <f t="shared" si="1829"/>
        <v>0</v>
      </c>
      <c r="Y4191" s="44" cm="1">
        <f t="array" ref="Y4191">_xlfn.IFNA(_xlfn.IFS(AND(Q4191&gt;=2000, Q4191&lt;3000), 10000, AND(Q4191&gt;=3000, Q4191&lt;4000), 15000, AND(Q4191&gt;=4000, Q4191&lt;5000), 20000, AND(Q4191&gt;=5000), 25000),0)</f>
        <v>0</v>
      </c>
      <c r="Z4191" s="91">
        <f t="shared" si="1830"/>
        <v>300</v>
      </c>
      <c r="AA4191" s="44">
        <f t="shared" si="1831"/>
        <v>0</v>
      </c>
      <c r="AB4191" s="44"/>
      <c r="AC4191" s="44"/>
      <c r="AD4191" s="44"/>
      <c r="AE4191" s="44">
        <f>VLOOKUP(O4191,정산업데이트!$A$6:$B$12,2,10)</f>
        <v>0</v>
      </c>
      <c r="AF4191" s="44"/>
      <c r="AG4191" s="79">
        <f t="shared" si="1832"/>
        <v>300</v>
      </c>
      <c r="AH4191" s="80">
        <f t="shared" si="1833"/>
        <v>2800</v>
      </c>
      <c r="AJ4191" s="35" t="s">
        <v>23096</v>
      </c>
      <c r="AK4191" s="35" t="s">
        <v>73</v>
      </c>
      <c r="AL4191" s="35" t="s">
        <v>23097</v>
      </c>
      <c r="AM4191" s="35" t="s">
        <v>23413</v>
      </c>
      <c r="AN4191" s="35" t="s">
        <v>23414</v>
      </c>
      <c r="AO4191" s="35" t="s">
        <v>23415</v>
      </c>
      <c r="AP4191" s="35" t="s">
        <v>1691</v>
      </c>
      <c r="AQ4191" s="35" t="s">
        <v>122</v>
      </c>
      <c r="AR4191" s="35">
        <v>1</v>
      </c>
      <c r="AS4191" s="35">
        <v>0.4</v>
      </c>
      <c r="AT4191" s="35">
        <v>1E-3</v>
      </c>
      <c r="AU4191" s="35">
        <v>0.4</v>
      </c>
      <c r="AV4191" s="35" t="s">
        <v>8</v>
      </c>
      <c r="AW4191" s="35">
        <v>24</v>
      </c>
      <c r="AX4191" s="35" t="s">
        <v>68</v>
      </c>
      <c r="AY4191" s="35" t="s">
        <v>68</v>
      </c>
      <c r="AZ4191" s="35" t="s">
        <v>68</v>
      </c>
      <c r="BA4191" s="35" t="s">
        <v>68</v>
      </c>
      <c r="BB4191" s="35" t="s">
        <v>122</v>
      </c>
      <c r="BC4191" s="35" t="s">
        <v>135</v>
      </c>
      <c r="BD4191" s="35" t="s">
        <v>104</v>
      </c>
      <c r="BE4191" s="35" t="s">
        <v>105</v>
      </c>
      <c r="BF4191" s="35" t="s">
        <v>122</v>
      </c>
      <c r="BG4191" s="35" t="s">
        <v>69</v>
      </c>
      <c r="BH4191" s="35" t="s">
        <v>23416</v>
      </c>
      <c r="BI4191" s="35" t="s">
        <v>122</v>
      </c>
      <c r="BJ4191" s="35" t="s">
        <v>23417</v>
      </c>
      <c r="BK4191" s="35" t="s">
        <v>75</v>
      </c>
      <c r="BL4191" s="35" t="s">
        <v>122</v>
      </c>
      <c r="BM4191" s="35" t="s">
        <v>104</v>
      </c>
      <c r="BN4191" s="35" t="s">
        <v>70</v>
      </c>
      <c r="BO4191" s="35" t="s">
        <v>71</v>
      </c>
      <c r="BP4191" s="35" t="s">
        <v>122</v>
      </c>
      <c r="BQ4191" s="35" t="s">
        <v>163</v>
      </c>
    </row>
    <row r="4192" spans="1:69" x14ac:dyDescent="0.4">
      <c r="A4192" s="40" t="str">
        <f t="shared" si="1807"/>
        <v>2025-09-28</v>
      </c>
      <c r="B4192" s="40" t="str">
        <f t="shared" si="1808"/>
        <v>SYD</v>
      </c>
      <c r="C4192" s="39" t="str">
        <f t="shared" si="1809"/>
        <v>98812563692</v>
      </c>
      <c r="D4192" s="41" t="str">
        <f t="shared" si="1810"/>
        <v>PKR253735113</v>
      </c>
      <c r="E4192" s="41" t="str">
        <f t="shared" si="1811"/>
        <v>596421514724</v>
      </c>
      <c r="F4192" s="39" t="str">
        <f t="shared" si="1812"/>
        <v>2254234</v>
      </c>
      <c r="G4192" s="39" t="str">
        <f t="shared" si="1813"/>
        <v>WISE EXPRESS(HOJUDIRECT)</v>
      </c>
      <c r="H4192" s="41" t="str">
        <f t="shared" si="1814"/>
        <v>김은미</v>
      </c>
      <c r="I4192" s="39" t="str">
        <f t="shared" si="1815"/>
        <v>14544</v>
      </c>
      <c r="J4192" s="52" t="str">
        <f t="shared" si="1816"/>
        <v/>
      </c>
      <c r="K4192" s="75">
        <f t="shared" si="1817"/>
        <v>1</v>
      </c>
      <c r="L4192" s="76">
        <f t="shared" si="1818"/>
        <v>5</v>
      </c>
      <c r="M4192" s="76">
        <f t="shared" si="1819"/>
        <v>1E-3</v>
      </c>
      <c r="N4192" s="76">
        <f t="shared" si="1820"/>
        <v>5</v>
      </c>
      <c r="O4192" s="42">
        <f t="shared" si="1821"/>
        <v>5</v>
      </c>
      <c r="P4192" s="39" t="str">
        <f t="shared" si="1822"/>
        <v>일반(목록배제,Normal-Manifest Exception)</v>
      </c>
      <c r="Q4192" s="72">
        <f t="shared" si="1823"/>
        <v>70</v>
      </c>
      <c r="R4192" s="43" t="str">
        <f t="shared" si="1824"/>
        <v>OZ602</v>
      </c>
      <c r="S4192" s="82" t="str">
        <f t="shared" si="1825"/>
        <v/>
      </c>
      <c r="T4192" s="40">
        <f t="shared" si="1826"/>
        <v>45928</v>
      </c>
      <c r="U4192" s="44">
        <v>2500</v>
      </c>
      <c r="V4192" s="44">
        <f t="shared" si="1827"/>
        <v>0</v>
      </c>
      <c r="W4192" s="77">
        <f t="shared" si="1828"/>
        <v>2500</v>
      </c>
      <c r="X4192" s="78">
        <f t="shared" si="1829"/>
        <v>0</v>
      </c>
      <c r="Y4192" s="44" cm="1">
        <f t="array" ref="Y4192">_xlfn.IFNA(_xlfn.IFS(AND(Q4192&gt;=2000, Q4192&lt;3000), 10000, AND(Q4192&gt;=3000, Q4192&lt;4000), 15000, AND(Q4192&gt;=4000, Q4192&lt;5000), 20000, AND(Q4192&gt;=5000), 25000),0)</f>
        <v>0</v>
      </c>
      <c r="Z4192" s="91">
        <f t="shared" si="1830"/>
        <v>300</v>
      </c>
      <c r="AA4192" s="44">
        <f t="shared" si="1831"/>
        <v>0</v>
      </c>
      <c r="AB4192" s="44"/>
      <c r="AC4192" s="44"/>
      <c r="AD4192" s="44"/>
      <c r="AE4192" s="44">
        <f>VLOOKUP(O4192,정산업데이트!$A$6:$B$12,2,10)</f>
        <v>0</v>
      </c>
      <c r="AF4192" s="44"/>
      <c r="AG4192" s="79">
        <f t="shared" si="1832"/>
        <v>300</v>
      </c>
      <c r="AH4192" s="80">
        <f t="shared" si="1833"/>
        <v>2800</v>
      </c>
      <c r="AJ4192" s="35" t="s">
        <v>23096</v>
      </c>
      <c r="AK4192" s="35" t="s">
        <v>73</v>
      </c>
      <c r="AL4192" s="35" t="s">
        <v>23097</v>
      </c>
      <c r="AM4192" s="35" t="s">
        <v>23418</v>
      </c>
      <c r="AN4192" s="35" t="s">
        <v>362</v>
      </c>
      <c r="AO4192" s="35" t="s">
        <v>23419</v>
      </c>
      <c r="AP4192" s="35" t="s">
        <v>13483</v>
      </c>
      <c r="AQ4192" s="35" t="s">
        <v>122</v>
      </c>
      <c r="AR4192" s="35">
        <v>1</v>
      </c>
      <c r="AS4192" s="35">
        <v>5</v>
      </c>
      <c r="AT4192" s="35">
        <v>1E-3</v>
      </c>
      <c r="AU4192" s="35">
        <v>5</v>
      </c>
      <c r="AV4192" s="35" t="s">
        <v>8</v>
      </c>
      <c r="AW4192" s="35">
        <v>70</v>
      </c>
      <c r="AX4192" s="35" t="s">
        <v>68</v>
      </c>
      <c r="AY4192" s="35" t="s">
        <v>68</v>
      </c>
      <c r="AZ4192" s="35" t="s">
        <v>68</v>
      </c>
      <c r="BA4192" s="35" t="s">
        <v>68</v>
      </c>
      <c r="BB4192" s="35" t="s">
        <v>122</v>
      </c>
      <c r="BC4192" s="35" t="s">
        <v>135</v>
      </c>
      <c r="BD4192" s="35" t="s">
        <v>104</v>
      </c>
      <c r="BE4192" s="35" t="s">
        <v>105</v>
      </c>
      <c r="BF4192" s="35" t="s">
        <v>122</v>
      </c>
      <c r="BG4192" s="35" t="s">
        <v>69</v>
      </c>
      <c r="BH4192" s="35" t="s">
        <v>23420</v>
      </c>
      <c r="BI4192" s="35" t="s">
        <v>122</v>
      </c>
      <c r="BJ4192" s="35" t="s">
        <v>23421</v>
      </c>
      <c r="BK4192" s="35" t="s">
        <v>75</v>
      </c>
      <c r="BL4192" s="35" t="s">
        <v>122</v>
      </c>
      <c r="BM4192" s="35" t="s">
        <v>104</v>
      </c>
      <c r="BN4192" s="35" t="s">
        <v>70</v>
      </c>
      <c r="BO4192" s="35" t="s">
        <v>71</v>
      </c>
      <c r="BP4192" s="35" t="s">
        <v>122</v>
      </c>
      <c r="BQ4192" s="35" t="s">
        <v>163</v>
      </c>
    </row>
    <row r="4193" spans="1:69" x14ac:dyDescent="0.4">
      <c r="A4193" s="40" t="str">
        <f t="shared" si="1807"/>
        <v>2025-09-28</v>
      </c>
      <c r="B4193" s="40" t="str">
        <f t="shared" si="1808"/>
        <v>SYD</v>
      </c>
      <c r="C4193" s="39" t="str">
        <f t="shared" si="1809"/>
        <v>98812563692</v>
      </c>
      <c r="D4193" s="41" t="str">
        <f t="shared" si="1810"/>
        <v>PKR253735114</v>
      </c>
      <c r="E4193" s="41" t="str">
        <f t="shared" si="1811"/>
        <v>596421514735</v>
      </c>
      <c r="F4193" s="39" t="str">
        <f t="shared" si="1812"/>
        <v>2254234</v>
      </c>
      <c r="G4193" s="39" t="str">
        <f t="shared" si="1813"/>
        <v>WISE EXPRESS(HOJUDIRECT)</v>
      </c>
      <c r="H4193" s="41" t="str">
        <f t="shared" si="1814"/>
        <v>김수진</v>
      </c>
      <c r="I4193" s="39" t="str">
        <f t="shared" si="1815"/>
        <v>22836</v>
      </c>
      <c r="J4193" s="52" t="str">
        <f t="shared" si="1816"/>
        <v/>
      </c>
      <c r="K4193" s="75">
        <f t="shared" si="1817"/>
        <v>1</v>
      </c>
      <c r="L4193" s="76">
        <f t="shared" si="1818"/>
        <v>0.6</v>
      </c>
      <c r="M4193" s="76">
        <f t="shared" si="1819"/>
        <v>1E-3</v>
      </c>
      <c r="N4193" s="76">
        <f t="shared" si="1820"/>
        <v>0.6</v>
      </c>
      <c r="O4193" s="42">
        <f t="shared" si="1821"/>
        <v>1</v>
      </c>
      <c r="P4193" s="39" t="str">
        <f t="shared" si="1822"/>
        <v>일반(목록배제,Normal-Manifest Exception)</v>
      </c>
      <c r="Q4193" s="72">
        <f t="shared" si="1823"/>
        <v>36</v>
      </c>
      <c r="R4193" s="43" t="str">
        <f t="shared" si="1824"/>
        <v>OZ602</v>
      </c>
      <c r="S4193" s="82" t="str">
        <f t="shared" si="1825"/>
        <v/>
      </c>
      <c r="T4193" s="40">
        <f t="shared" si="1826"/>
        <v>45928</v>
      </c>
      <c r="U4193" s="44">
        <v>2500</v>
      </c>
      <c r="V4193" s="44">
        <f t="shared" si="1827"/>
        <v>0</v>
      </c>
      <c r="W4193" s="77">
        <f t="shared" si="1828"/>
        <v>2500</v>
      </c>
      <c r="X4193" s="78">
        <f t="shared" si="1829"/>
        <v>0</v>
      </c>
      <c r="Y4193" s="44" cm="1">
        <f t="array" ref="Y4193">_xlfn.IFNA(_xlfn.IFS(AND(Q4193&gt;=2000, Q4193&lt;3000), 10000, AND(Q4193&gt;=3000, Q4193&lt;4000), 15000, AND(Q4193&gt;=4000, Q4193&lt;5000), 20000, AND(Q4193&gt;=5000), 25000),0)</f>
        <v>0</v>
      </c>
      <c r="Z4193" s="91">
        <f t="shared" si="1830"/>
        <v>300</v>
      </c>
      <c r="AA4193" s="44">
        <f t="shared" si="1831"/>
        <v>0</v>
      </c>
      <c r="AB4193" s="44"/>
      <c r="AC4193" s="44"/>
      <c r="AD4193" s="44"/>
      <c r="AE4193" s="44">
        <f>VLOOKUP(O4193,정산업데이트!$A$6:$B$12,2,10)</f>
        <v>0</v>
      </c>
      <c r="AF4193" s="44"/>
      <c r="AG4193" s="79">
        <f t="shared" si="1832"/>
        <v>300</v>
      </c>
      <c r="AH4193" s="80">
        <f t="shared" si="1833"/>
        <v>2800</v>
      </c>
      <c r="AJ4193" s="35" t="s">
        <v>23096</v>
      </c>
      <c r="AK4193" s="35" t="s">
        <v>73</v>
      </c>
      <c r="AL4193" s="35" t="s">
        <v>23097</v>
      </c>
      <c r="AM4193" s="35" t="s">
        <v>23422</v>
      </c>
      <c r="AN4193" s="35" t="s">
        <v>260</v>
      </c>
      <c r="AO4193" s="35" t="s">
        <v>23423</v>
      </c>
      <c r="AP4193" s="35" t="s">
        <v>23424</v>
      </c>
      <c r="AQ4193" s="35" t="s">
        <v>122</v>
      </c>
      <c r="AR4193" s="35">
        <v>1</v>
      </c>
      <c r="AS4193" s="35">
        <v>0.6</v>
      </c>
      <c r="AT4193" s="35">
        <v>1E-3</v>
      </c>
      <c r="AU4193" s="35">
        <v>0.6</v>
      </c>
      <c r="AV4193" s="35" t="s">
        <v>8</v>
      </c>
      <c r="AW4193" s="35">
        <v>36</v>
      </c>
      <c r="AX4193" s="35" t="s">
        <v>68</v>
      </c>
      <c r="AY4193" s="35" t="s">
        <v>68</v>
      </c>
      <c r="AZ4193" s="35" t="s">
        <v>68</v>
      </c>
      <c r="BA4193" s="35" t="s">
        <v>68</v>
      </c>
      <c r="BB4193" s="35" t="s">
        <v>122</v>
      </c>
      <c r="BC4193" s="35" t="s">
        <v>135</v>
      </c>
      <c r="BD4193" s="35" t="s">
        <v>104</v>
      </c>
      <c r="BE4193" s="35" t="s">
        <v>105</v>
      </c>
      <c r="BF4193" s="35" t="s">
        <v>122</v>
      </c>
      <c r="BG4193" s="35" t="s">
        <v>69</v>
      </c>
      <c r="BH4193" s="35" t="s">
        <v>23425</v>
      </c>
      <c r="BI4193" s="35" t="s">
        <v>122</v>
      </c>
      <c r="BJ4193" s="35" t="s">
        <v>23426</v>
      </c>
      <c r="BK4193" s="35" t="s">
        <v>75</v>
      </c>
      <c r="BL4193" s="35" t="s">
        <v>122</v>
      </c>
      <c r="BM4193" s="35" t="s">
        <v>104</v>
      </c>
      <c r="BN4193" s="35" t="s">
        <v>70</v>
      </c>
      <c r="BO4193" s="35" t="s">
        <v>71</v>
      </c>
      <c r="BP4193" s="35" t="s">
        <v>122</v>
      </c>
      <c r="BQ4193" s="35" t="s">
        <v>163</v>
      </c>
    </row>
    <row r="4194" spans="1:69" x14ac:dyDescent="0.4">
      <c r="A4194" s="40" t="str">
        <f t="shared" si="1807"/>
        <v>2025-09-28</v>
      </c>
      <c r="B4194" s="40" t="str">
        <f t="shared" si="1808"/>
        <v>SYD</v>
      </c>
      <c r="C4194" s="39" t="str">
        <f t="shared" si="1809"/>
        <v>98812563692</v>
      </c>
      <c r="D4194" s="41" t="str">
        <f t="shared" si="1810"/>
        <v>PKR253735115</v>
      </c>
      <c r="E4194" s="41" t="str">
        <f t="shared" si="1811"/>
        <v>596421514746</v>
      </c>
      <c r="F4194" s="39" t="str">
        <f t="shared" si="1812"/>
        <v>2254234</v>
      </c>
      <c r="G4194" s="39" t="str">
        <f t="shared" si="1813"/>
        <v>WISE EXPRESS(HOJUDIRECT)</v>
      </c>
      <c r="H4194" s="41" t="str">
        <f t="shared" si="1814"/>
        <v>김형미</v>
      </c>
      <c r="I4194" s="39" t="str">
        <f t="shared" si="1815"/>
        <v>07010</v>
      </c>
      <c r="J4194" s="52" t="str">
        <f t="shared" si="1816"/>
        <v/>
      </c>
      <c r="K4194" s="75">
        <f t="shared" si="1817"/>
        <v>1</v>
      </c>
      <c r="L4194" s="76">
        <f t="shared" si="1818"/>
        <v>0.25</v>
      </c>
      <c r="M4194" s="76">
        <f t="shared" si="1819"/>
        <v>1E-3</v>
      </c>
      <c r="N4194" s="76">
        <f t="shared" si="1820"/>
        <v>0.3</v>
      </c>
      <c r="O4194" s="42">
        <f t="shared" si="1821"/>
        <v>0.5</v>
      </c>
      <c r="P4194" s="39" t="str">
        <f t="shared" si="1822"/>
        <v>일반(목록배제,Normal-Manifest Exception)</v>
      </c>
      <c r="Q4194" s="72">
        <f t="shared" si="1823"/>
        <v>20</v>
      </c>
      <c r="R4194" s="43" t="str">
        <f t="shared" si="1824"/>
        <v>OZ602</v>
      </c>
      <c r="S4194" s="82" t="str">
        <f t="shared" si="1825"/>
        <v/>
      </c>
      <c r="T4194" s="40">
        <f t="shared" si="1826"/>
        <v>45928</v>
      </c>
      <c r="U4194" s="44">
        <v>2500</v>
      </c>
      <c r="V4194" s="44">
        <f t="shared" si="1827"/>
        <v>0</v>
      </c>
      <c r="W4194" s="77">
        <f t="shared" si="1828"/>
        <v>2500</v>
      </c>
      <c r="X4194" s="78">
        <f t="shared" si="1829"/>
        <v>0</v>
      </c>
      <c r="Y4194" s="44" cm="1">
        <f t="array" ref="Y4194">_xlfn.IFNA(_xlfn.IFS(AND(Q4194&gt;=2000, Q4194&lt;3000), 10000, AND(Q4194&gt;=3000, Q4194&lt;4000), 15000, AND(Q4194&gt;=4000, Q4194&lt;5000), 20000, AND(Q4194&gt;=5000), 25000),0)</f>
        <v>0</v>
      </c>
      <c r="Z4194" s="91">
        <f t="shared" si="1830"/>
        <v>300</v>
      </c>
      <c r="AA4194" s="44">
        <f t="shared" si="1831"/>
        <v>0</v>
      </c>
      <c r="AB4194" s="44"/>
      <c r="AC4194" s="44"/>
      <c r="AD4194" s="44"/>
      <c r="AE4194" s="44">
        <f>VLOOKUP(O4194,정산업데이트!$A$6:$B$12,2,10)</f>
        <v>0</v>
      </c>
      <c r="AF4194" s="44"/>
      <c r="AG4194" s="79">
        <f t="shared" si="1832"/>
        <v>300</v>
      </c>
      <c r="AH4194" s="80">
        <f t="shared" si="1833"/>
        <v>2800</v>
      </c>
      <c r="AJ4194" s="35" t="s">
        <v>23096</v>
      </c>
      <c r="AK4194" s="35" t="s">
        <v>73</v>
      </c>
      <c r="AL4194" s="35" t="s">
        <v>23097</v>
      </c>
      <c r="AM4194" s="35" t="s">
        <v>23427</v>
      </c>
      <c r="AN4194" s="35" t="s">
        <v>23428</v>
      </c>
      <c r="AO4194" s="35" t="s">
        <v>23429</v>
      </c>
      <c r="AP4194" s="35" t="s">
        <v>23430</v>
      </c>
      <c r="AQ4194" s="35" t="s">
        <v>122</v>
      </c>
      <c r="AR4194" s="35">
        <v>1</v>
      </c>
      <c r="AS4194" s="35">
        <v>0.25</v>
      </c>
      <c r="AT4194" s="35">
        <v>1E-3</v>
      </c>
      <c r="AU4194" s="35">
        <v>0.3</v>
      </c>
      <c r="AV4194" s="35" t="s">
        <v>8</v>
      </c>
      <c r="AW4194" s="35">
        <v>20</v>
      </c>
      <c r="AX4194" s="35" t="s">
        <v>68</v>
      </c>
      <c r="AY4194" s="35" t="s">
        <v>68</v>
      </c>
      <c r="AZ4194" s="35" t="s">
        <v>68</v>
      </c>
      <c r="BA4194" s="35" t="s">
        <v>68</v>
      </c>
      <c r="BB4194" s="35" t="s">
        <v>122</v>
      </c>
      <c r="BC4194" s="35" t="s">
        <v>135</v>
      </c>
      <c r="BD4194" s="35" t="s">
        <v>104</v>
      </c>
      <c r="BE4194" s="35" t="s">
        <v>105</v>
      </c>
      <c r="BF4194" s="35" t="s">
        <v>122</v>
      </c>
      <c r="BG4194" s="35" t="s">
        <v>69</v>
      </c>
      <c r="BH4194" s="35" t="s">
        <v>23431</v>
      </c>
      <c r="BI4194" s="35" t="s">
        <v>122</v>
      </c>
      <c r="BJ4194" s="35" t="s">
        <v>23432</v>
      </c>
      <c r="BK4194" s="35" t="s">
        <v>75</v>
      </c>
      <c r="BL4194" s="35" t="s">
        <v>122</v>
      </c>
      <c r="BM4194" s="35" t="s">
        <v>104</v>
      </c>
      <c r="BN4194" s="35" t="s">
        <v>70</v>
      </c>
      <c r="BO4194" s="35" t="s">
        <v>71</v>
      </c>
      <c r="BP4194" s="35" t="s">
        <v>122</v>
      </c>
      <c r="BQ4194" s="35" t="s">
        <v>163</v>
      </c>
    </row>
    <row r="4195" spans="1:69" x14ac:dyDescent="0.4">
      <c r="A4195" s="40" t="str">
        <f t="shared" si="1807"/>
        <v>2025-09-28</v>
      </c>
      <c r="B4195" s="40" t="str">
        <f t="shared" si="1808"/>
        <v>SYD</v>
      </c>
      <c r="C4195" s="39" t="str">
        <f t="shared" si="1809"/>
        <v>98812563692</v>
      </c>
      <c r="D4195" s="41" t="str">
        <f t="shared" si="1810"/>
        <v>PKR253740152</v>
      </c>
      <c r="E4195" s="41" t="str">
        <f t="shared" si="1811"/>
        <v>596421516776</v>
      </c>
      <c r="F4195" s="39" t="str">
        <f t="shared" si="1812"/>
        <v>2254231</v>
      </c>
      <c r="G4195" s="39" t="str">
        <f t="shared" si="1813"/>
        <v>WISE EXPRESS(OZPRODUCT)</v>
      </c>
      <c r="H4195" s="41" t="str">
        <f t="shared" si="1814"/>
        <v>김현심</v>
      </c>
      <c r="I4195" s="39" t="str">
        <f t="shared" si="1815"/>
        <v>17946</v>
      </c>
      <c r="J4195" s="52" t="str">
        <f t="shared" si="1816"/>
        <v/>
      </c>
      <c r="K4195" s="75">
        <f t="shared" si="1817"/>
        <v>1</v>
      </c>
      <c r="L4195" s="76">
        <f t="shared" si="1818"/>
        <v>2</v>
      </c>
      <c r="M4195" s="76">
        <f t="shared" si="1819"/>
        <v>1E-3</v>
      </c>
      <c r="N4195" s="76">
        <f t="shared" si="1820"/>
        <v>2</v>
      </c>
      <c r="O4195" s="42">
        <f t="shared" si="1821"/>
        <v>2</v>
      </c>
      <c r="P4195" s="39" t="str">
        <f t="shared" si="1822"/>
        <v>일반(목록배제,Normal-Manifest Exception)</v>
      </c>
      <c r="Q4195" s="72">
        <f t="shared" si="1823"/>
        <v>60</v>
      </c>
      <c r="R4195" s="43" t="str">
        <f t="shared" si="1824"/>
        <v>OZ602</v>
      </c>
      <c r="S4195" s="82" t="str">
        <f t="shared" si="1825"/>
        <v/>
      </c>
      <c r="T4195" s="40">
        <f t="shared" si="1826"/>
        <v>45928</v>
      </c>
      <c r="U4195" s="44">
        <v>2500</v>
      </c>
      <c r="V4195" s="44">
        <f t="shared" si="1827"/>
        <v>0</v>
      </c>
      <c r="W4195" s="77">
        <f t="shared" si="1828"/>
        <v>2500</v>
      </c>
      <c r="X4195" s="78">
        <f t="shared" si="1829"/>
        <v>0</v>
      </c>
      <c r="Y4195" s="44" cm="1">
        <f t="array" ref="Y4195">_xlfn.IFNA(_xlfn.IFS(AND(Q4195&gt;=2000, Q4195&lt;3000), 10000, AND(Q4195&gt;=3000, Q4195&lt;4000), 15000, AND(Q4195&gt;=4000, Q4195&lt;5000), 20000, AND(Q4195&gt;=5000), 25000),0)</f>
        <v>0</v>
      </c>
      <c r="Z4195" s="91">
        <f t="shared" si="1830"/>
        <v>300</v>
      </c>
      <c r="AA4195" s="44">
        <f t="shared" si="1831"/>
        <v>0</v>
      </c>
      <c r="AB4195" s="44"/>
      <c r="AC4195" s="44"/>
      <c r="AD4195" s="44"/>
      <c r="AE4195" s="44">
        <f>VLOOKUP(O4195,정산업데이트!$A$6:$B$12,2,10)</f>
        <v>0</v>
      </c>
      <c r="AF4195" s="44"/>
      <c r="AG4195" s="79">
        <f t="shared" si="1832"/>
        <v>300</v>
      </c>
      <c r="AH4195" s="80">
        <f t="shared" si="1833"/>
        <v>2800</v>
      </c>
      <c r="AJ4195" s="35" t="s">
        <v>23096</v>
      </c>
      <c r="AK4195" s="35" t="s">
        <v>73</v>
      </c>
      <c r="AL4195" s="35" t="s">
        <v>23097</v>
      </c>
      <c r="AM4195" s="35" t="s">
        <v>23433</v>
      </c>
      <c r="AN4195" s="35" t="s">
        <v>19028</v>
      </c>
      <c r="AO4195" s="35" t="s">
        <v>19029</v>
      </c>
      <c r="AP4195" s="35" t="s">
        <v>23434</v>
      </c>
      <c r="AQ4195" s="35" t="s">
        <v>122</v>
      </c>
      <c r="AR4195" s="35">
        <v>1</v>
      </c>
      <c r="AS4195" s="35">
        <v>2</v>
      </c>
      <c r="AT4195" s="35">
        <v>1E-3</v>
      </c>
      <c r="AU4195" s="35">
        <v>2</v>
      </c>
      <c r="AV4195" s="35" t="s">
        <v>8</v>
      </c>
      <c r="AW4195" s="35">
        <v>60</v>
      </c>
      <c r="AX4195" s="35" t="s">
        <v>68</v>
      </c>
      <c r="AY4195" s="35" t="s">
        <v>68</v>
      </c>
      <c r="AZ4195" s="35" t="s">
        <v>68</v>
      </c>
      <c r="BA4195" s="35" t="s">
        <v>68</v>
      </c>
      <c r="BB4195" s="35" t="s">
        <v>122</v>
      </c>
      <c r="BC4195" s="35" t="s">
        <v>141</v>
      </c>
      <c r="BD4195" s="35" t="s">
        <v>79</v>
      </c>
      <c r="BE4195" s="35" t="s">
        <v>80</v>
      </c>
      <c r="BF4195" s="35" t="s">
        <v>122</v>
      </c>
      <c r="BG4195" s="35" t="s">
        <v>69</v>
      </c>
      <c r="BH4195" s="35" t="s">
        <v>23435</v>
      </c>
      <c r="BI4195" s="35" t="s">
        <v>122</v>
      </c>
      <c r="BJ4195" s="35" t="s">
        <v>23436</v>
      </c>
      <c r="BK4195" s="35" t="s">
        <v>75</v>
      </c>
      <c r="BL4195" s="35" t="s">
        <v>122</v>
      </c>
      <c r="BM4195" s="35" t="s">
        <v>79</v>
      </c>
      <c r="BN4195" s="35" t="s">
        <v>70</v>
      </c>
      <c r="BO4195" s="35" t="s">
        <v>71</v>
      </c>
      <c r="BP4195" s="35" t="s">
        <v>122</v>
      </c>
      <c r="BQ4195" s="35" t="s">
        <v>163</v>
      </c>
    </row>
    <row r="4196" spans="1:69" x14ac:dyDescent="0.4">
      <c r="A4196" s="40" t="str">
        <f t="shared" si="1807"/>
        <v>2025-09-28</v>
      </c>
      <c r="B4196" s="40" t="str">
        <f t="shared" si="1808"/>
        <v>SYD</v>
      </c>
      <c r="C4196" s="39" t="str">
        <f t="shared" si="1809"/>
        <v>98812563692</v>
      </c>
      <c r="D4196" s="41" t="str">
        <f t="shared" si="1810"/>
        <v>PKR253740153</v>
      </c>
      <c r="E4196" s="41" t="str">
        <f t="shared" si="1811"/>
        <v>596421516780</v>
      </c>
      <c r="F4196" s="39" t="str">
        <f t="shared" si="1812"/>
        <v>2254231</v>
      </c>
      <c r="G4196" s="39" t="str">
        <f t="shared" si="1813"/>
        <v>WISE EXPRESS(OZPRODUCT)</v>
      </c>
      <c r="H4196" s="41" t="str">
        <f t="shared" si="1814"/>
        <v>박나원</v>
      </c>
      <c r="I4196" s="39" t="str">
        <f t="shared" si="1815"/>
        <v>16904</v>
      </c>
      <c r="J4196" s="52" t="str">
        <f t="shared" si="1816"/>
        <v/>
      </c>
      <c r="K4196" s="75">
        <f t="shared" si="1817"/>
        <v>1</v>
      </c>
      <c r="L4196" s="76">
        <f t="shared" si="1818"/>
        <v>3</v>
      </c>
      <c r="M4196" s="76">
        <f t="shared" si="1819"/>
        <v>1E-3</v>
      </c>
      <c r="N4196" s="76">
        <f t="shared" si="1820"/>
        <v>3</v>
      </c>
      <c r="O4196" s="42">
        <f t="shared" si="1821"/>
        <v>3</v>
      </c>
      <c r="P4196" s="39" t="str">
        <f t="shared" si="1822"/>
        <v>일반(목록배제,Normal-Manifest Exception)</v>
      </c>
      <c r="Q4196" s="72">
        <f t="shared" si="1823"/>
        <v>150</v>
      </c>
      <c r="R4196" s="43" t="str">
        <f t="shared" si="1824"/>
        <v>OZ602</v>
      </c>
      <c r="S4196" s="82" t="str">
        <f t="shared" si="1825"/>
        <v/>
      </c>
      <c r="T4196" s="40">
        <f t="shared" si="1826"/>
        <v>45928</v>
      </c>
      <c r="U4196" s="44">
        <v>2500</v>
      </c>
      <c r="V4196" s="44">
        <f t="shared" si="1827"/>
        <v>0</v>
      </c>
      <c r="W4196" s="77">
        <f t="shared" si="1828"/>
        <v>2500</v>
      </c>
      <c r="X4196" s="78">
        <f t="shared" si="1829"/>
        <v>0</v>
      </c>
      <c r="Y4196" s="44" cm="1">
        <f t="array" ref="Y4196">_xlfn.IFNA(_xlfn.IFS(AND(Q4196&gt;=2000, Q4196&lt;3000), 10000, AND(Q4196&gt;=3000, Q4196&lt;4000), 15000, AND(Q4196&gt;=4000, Q4196&lt;5000), 20000, AND(Q4196&gt;=5000), 25000),0)</f>
        <v>0</v>
      </c>
      <c r="Z4196" s="91">
        <f t="shared" si="1830"/>
        <v>300</v>
      </c>
      <c r="AA4196" s="44">
        <f t="shared" si="1831"/>
        <v>0</v>
      </c>
      <c r="AB4196" s="44"/>
      <c r="AC4196" s="44"/>
      <c r="AD4196" s="44"/>
      <c r="AE4196" s="44">
        <f>VLOOKUP(O4196,정산업데이트!$A$6:$B$12,2,10)</f>
        <v>0</v>
      </c>
      <c r="AF4196" s="44"/>
      <c r="AG4196" s="79">
        <f t="shared" si="1832"/>
        <v>300</v>
      </c>
      <c r="AH4196" s="80">
        <f t="shared" si="1833"/>
        <v>2800</v>
      </c>
      <c r="AJ4196" s="35" t="s">
        <v>23096</v>
      </c>
      <c r="AK4196" s="35" t="s">
        <v>73</v>
      </c>
      <c r="AL4196" s="35" t="s">
        <v>23097</v>
      </c>
      <c r="AM4196" s="35" t="s">
        <v>23437</v>
      </c>
      <c r="AN4196" s="35" t="s">
        <v>23438</v>
      </c>
      <c r="AO4196" s="35" t="s">
        <v>23439</v>
      </c>
      <c r="AP4196" s="35" t="s">
        <v>23440</v>
      </c>
      <c r="AQ4196" s="35" t="s">
        <v>122</v>
      </c>
      <c r="AR4196" s="35">
        <v>1</v>
      </c>
      <c r="AS4196" s="35">
        <v>3</v>
      </c>
      <c r="AT4196" s="35">
        <v>1E-3</v>
      </c>
      <c r="AU4196" s="35">
        <v>3</v>
      </c>
      <c r="AV4196" s="35" t="s">
        <v>8</v>
      </c>
      <c r="AW4196" s="35">
        <v>150</v>
      </c>
      <c r="AX4196" s="35" t="s">
        <v>68</v>
      </c>
      <c r="AY4196" s="35" t="s">
        <v>68</v>
      </c>
      <c r="AZ4196" s="35" t="s">
        <v>68</v>
      </c>
      <c r="BA4196" s="35" t="s">
        <v>68</v>
      </c>
      <c r="BB4196" s="35" t="s">
        <v>122</v>
      </c>
      <c r="BC4196" s="35" t="s">
        <v>141</v>
      </c>
      <c r="BD4196" s="35" t="s">
        <v>79</v>
      </c>
      <c r="BE4196" s="35" t="s">
        <v>80</v>
      </c>
      <c r="BF4196" s="35" t="s">
        <v>122</v>
      </c>
      <c r="BG4196" s="35" t="s">
        <v>69</v>
      </c>
      <c r="BH4196" s="35" t="s">
        <v>23441</v>
      </c>
      <c r="BI4196" s="35" t="s">
        <v>122</v>
      </c>
      <c r="BJ4196" s="35" t="s">
        <v>23442</v>
      </c>
      <c r="BK4196" s="35" t="s">
        <v>75</v>
      </c>
      <c r="BL4196" s="35" t="s">
        <v>122</v>
      </c>
      <c r="BM4196" s="35" t="s">
        <v>79</v>
      </c>
      <c r="BN4196" s="35" t="s">
        <v>70</v>
      </c>
      <c r="BO4196" s="35" t="s">
        <v>71</v>
      </c>
      <c r="BP4196" s="35" t="s">
        <v>122</v>
      </c>
      <c r="BQ4196" s="35" t="s">
        <v>163</v>
      </c>
    </row>
    <row r="4197" spans="1:69" x14ac:dyDescent="0.4">
      <c r="A4197" s="40" t="str">
        <f t="shared" si="1807"/>
        <v>2025-09-28</v>
      </c>
      <c r="B4197" s="40" t="str">
        <f t="shared" si="1808"/>
        <v>SYD</v>
      </c>
      <c r="C4197" s="39" t="str">
        <f t="shared" si="1809"/>
        <v>98812563692</v>
      </c>
      <c r="D4197" s="41" t="str">
        <f t="shared" si="1810"/>
        <v>PKR253740154</v>
      </c>
      <c r="E4197" s="41" t="str">
        <f t="shared" si="1811"/>
        <v>596421516791</v>
      </c>
      <c r="F4197" s="39" t="str">
        <f t="shared" si="1812"/>
        <v>2254231</v>
      </c>
      <c r="G4197" s="39" t="str">
        <f t="shared" si="1813"/>
        <v>WISE EXPRESS(OZPRODUCT)</v>
      </c>
      <c r="H4197" s="41" t="str">
        <f t="shared" si="1814"/>
        <v>문규희</v>
      </c>
      <c r="I4197" s="39" t="str">
        <f t="shared" si="1815"/>
        <v>06063</v>
      </c>
      <c r="J4197" s="52" t="str">
        <f t="shared" si="1816"/>
        <v/>
      </c>
      <c r="K4197" s="75">
        <f t="shared" si="1817"/>
        <v>1</v>
      </c>
      <c r="L4197" s="76">
        <f t="shared" si="1818"/>
        <v>3</v>
      </c>
      <c r="M4197" s="76">
        <f t="shared" si="1819"/>
        <v>1E-3</v>
      </c>
      <c r="N4197" s="76">
        <f t="shared" si="1820"/>
        <v>3</v>
      </c>
      <c r="O4197" s="42">
        <f t="shared" si="1821"/>
        <v>3</v>
      </c>
      <c r="P4197" s="39" t="str">
        <f t="shared" si="1822"/>
        <v>일반(목록배제,Normal-Manifest Exception)</v>
      </c>
      <c r="Q4197" s="72">
        <f t="shared" si="1823"/>
        <v>120</v>
      </c>
      <c r="R4197" s="43" t="str">
        <f t="shared" si="1824"/>
        <v>OZ602</v>
      </c>
      <c r="S4197" s="82" t="str">
        <f t="shared" si="1825"/>
        <v/>
      </c>
      <c r="T4197" s="40">
        <f t="shared" si="1826"/>
        <v>45928</v>
      </c>
      <c r="U4197" s="44">
        <v>2500</v>
      </c>
      <c r="V4197" s="44">
        <f t="shared" si="1827"/>
        <v>0</v>
      </c>
      <c r="W4197" s="77">
        <f t="shared" si="1828"/>
        <v>2500</v>
      </c>
      <c r="X4197" s="78">
        <f t="shared" si="1829"/>
        <v>0</v>
      </c>
      <c r="Y4197" s="44" cm="1">
        <f t="array" ref="Y4197">_xlfn.IFNA(_xlfn.IFS(AND(Q4197&gt;=2000, Q4197&lt;3000), 10000, AND(Q4197&gt;=3000, Q4197&lt;4000), 15000, AND(Q4197&gt;=4000, Q4197&lt;5000), 20000, AND(Q4197&gt;=5000), 25000),0)</f>
        <v>0</v>
      </c>
      <c r="Z4197" s="91">
        <f t="shared" si="1830"/>
        <v>300</v>
      </c>
      <c r="AA4197" s="44">
        <f t="shared" si="1831"/>
        <v>0</v>
      </c>
      <c r="AB4197" s="44"/>
      <c r="AC4197" s="44"/>
      <c r="AD4197" s="44"/>
      <c r="AE4197" s="44">
        <f>VLOOKUP(O4197,정산업데이트!$A$6:$B$12,2,10)</f>
        <v>0</v>
      </c>
      <c r="AF4197" s="44"/>
      <c r="AG4197" s="79">
        <f t="shared" si="1832"/>
        <v>300</v>
      </c>
      <c r="AH4197" s="80">
        <f t="shared" si="1833"/>
        <v>2800</v>
      </c>
      <c r="AJ4197" s="35" t="s">
        <v>23096</v>
      </c>
      <c r="AK4197" s="35" t="s">
        <v>73</v>
      </c>
      <c r="AL4197" s="35" t="s">
        <v>23097</v>
      </c>
      <c r="AM4197" s="35" t="s">
        <v>23443</v>
      </c>
      <c r="AN4197" s="35" t="s">
        <v>23444</v>
      </c>
      <c r="AO4197" s="35" t="s">
        <v>23445</v>
      </c>
      <c r="AP4197" s="35" t="s">
        <v>23446</v>
      </c>
      <c r="AQ4197" s="35" t="s">
        <v>122</v>
      </c>
      <c r="AR4197" s="35">
        <v>1</v>
      </c>
      <c r="AS4197" s="35">
        <v>3</v>
      </c>
      <c r="AT4197" s="35">
        <v>1E-3</v>
      </c>
      <c r="AU4197" s="35">
        <v>3</v>
      </c>
      <c r="AV4197" s="35" t="s">
        <v>8</v>
      </c>
      <c r="AW4197" s="35">
        <v>120</v>
      </c>
      <c r="AX4197" s="35" t="s">
        <v>68</v>
      </c>
      <c r="AY4197" s="35" t="s">
        <v>68</v>
      </c>
      <c r="AZ4197" s="35" t="s">
        <v>68</v>
      </c>
      <c r="BA4197" s="35" t="s">
        <v>68</v>
      </c>
      <c r="BB4197" s="35" t="s">
        <v>122</v>
      </c>
      <c r="BC4197" s="35" t="s">
        <v>141</v>
      </c>
      <c r="BD4197" s="35" t="s">
        <v>79</v>
      </c>
      <c r="BE4197" s="35" t="s">
        <v>80</v>
      </c>
      <c r="BF4197" s="35" t="s">
        <v>122</v>
      </c>
      <c r="BG4197" s="35" t="s">
        <v>69</v>
      </c>
      <c r="BH4197" s="35" t="s">
        <v>23447</v>
      </c>
      <c r="BI4197" s="35" t="s">
        <v>122</v>
      </c>
      <c r="BJ4197" s="35" t="s">
        <v>23448</v>
      </c>
      <c r="BK4197" s="35" t="s">
        <v>75</v>
      </c>
      <c r="BL4197" s="35" t="s">
        <v>122</v>
      </c>
      <c r="BM4197" s="35" t="s">
        <v>79</v>
      </c>
      <c r="BN4197" s="35" t="s">
        <v>70</v>
      </c>
      <c r="BO4197" s="35" t="s">
        <v>71</v>
      </c>
      <c r="BP4197" s="35" t="s">
        <v>122</v>
      </c>
      <c r="BQ4197" s="35" t="s">
        <v>163</v>
      </c>
    </row>
    <row r="4198" spans="1:69" x14ac:dyDescent="0.4">
      <c r="A4198" s="40" t="str">
        <f t="shared" si="1807"/>
        <v>2025-09-28</v>
      </c>
      <c r="B4198" s="40" t="str">
        <f t="shared" si="1808"/>
        <v>SYD</v>
      </c>
      <c r="C4198" s="39" t="str">
        <f t="shared" si="1809"/>
        <v>98812563692</v>
      </c>
      <c r="D4198" s="41" t="str">
        <f t="shared" si="1810"/>
        <v>PKR253740155</v>
      </c>
      <c r="E4198" s="41" t="str">
        <f t="shared" si="1811"/>
        <v>596421516802</v>
      </c>
      <c r="F4198" s="39" t="str">
        <f t="shared" si="1812"/>
        <v>2254231</v>
      </c>
      <c r="G4198" s="39" t="str">
        <f t="shared" si="1813"/>
        <v>WISE EXPRESS(OZPRODUCT)</v>
      </c>
      <c r="H4198" s="41" t="str">
        <f t="shared" si="1814"/>
        <v>우금주</v>
      </c>
      <c r="I4198" s="39" t="str">
        <f t="shared" si="1815"/>
        <v>03690</v>
      </c>
      <c r="J4198" s="52" t="str">
        <f t="shared" si="1816"/>
        <v/>
      </c>
      <c r="K4198" s="75">
        <f t="shared" si="1817"/>
        <v>1</v>
      </c>
      <c r="L4198" s="76">
        <f t="shared" si="1818"/>
        <v>2</v>
      </c>
      <c r="M4198" s="76">
        <f t="shared" si="1819"/>
        <v>1E-3</v>
      </c>
      <c r="N4198" s="76">
        <f t="shared" si="1820"/>
        <v>2</v>
      </c>
      <c r="O4198" s="42">
        <f t="shared" si="1821"/>
        <v>2</v>
      </c>
      <c r="P4198" s="39" t="str">
        <f t="shared" si="1822"/>
        <v>일반(목록배제,Normal-Manifest Exception)</v>
      </c>
      <c r="Q4198" s="72">
        <f t="shared" si="1823"/>
        <v>60</v>
      </c>
      <c r="R4198" s="43" t="str">
        <f t="shared" si="1824"/>
        <v>OZ602</v>
      </c>
      <c r="S4198" s="82" t="str">
        <f t="shared" si="1825"/>
        <v/>
      </c>
      <c r="T4198" s="40">
        <f t="shared" si="1826"/>
        <v>45928</v>
      </c>
      <c r="U4198" s="44">
        <v>2500</v>
      </c>
      <c r="V4198" s="44">
        <f t="shared" si="1827"/>
        <v>0</v>
      </c>
      <c r="W4198" s="77">
        <f t="shared" si="1828"/>
        <v>2500</v>
      </c>
      <c r="X4198" s="78">
        <f t="shared" si="1829"/>
        <v>0</v>
      </c>
      <c r="Y4198" s="44" cm="1">
        <f t="array" ref="Y4198">_xlfn.IFNA(_xlfn.IFS(AND(Q4198&gt;=2000, Q4198&lt;3000), 10000, AND(Q4198&gt;=3000, Q4198&lt;4000), 15000, AND(Q4198&gt;=4000, Q4198&lt;5000), 20000, AND(Q4198&gt;=5000), 25000),0)</f>
        <v>0</v>
      </c>
      <c r="Z4198" s="91">
        <f t="shared" si="1830"/>
        <v>300</v>
      </c>
      <c r="AA4198" s="44">
        <f t="shared" si="1831"/>
        <v>0</v>
      </c>
      <c r="AB4198" s="44"/>
      <c r="AC4198" s="44"/>
      <c r="AD4198" s="44"/>
      <c r="AE4198" s="44">
        <f>VLOOKUP(O4198,정산업데이트!$A$6:$B$12,2,10)</f>
        <v>0</v>
      </c>
      <c r="AF4198" s="44"/>
      <c r="AG4198" s="79">
        <f t="shared" si="1832"/>
        <v>300</v>
      </c>
      <c r="AH4198" s="80">
        <f t="shared" si="1833"/>
        <v>2800</v>
      </c>
      <c r="AJ4198" s="35" t="s">
        <v>23096</v>
      </c>
      <c r="AK4198" s="35" t="s">
        <v>73</v>
      </c>
      <c r="AL4198" s="35" t="s">
        <v>23097</v>
      </c>
      <c r="AM4198" s="35" t="s">
        <v>23449</v>
      </c>
      <c r="AN4198" s="35" t="s">
        <v>23450</v>
      </c>
      <c r="AO4198" s="35" t="s">
        <v>23451</v>
      </c>
      <c r="AP4198" s="35" t="s">
        <v>23452</v>
      </c>
      <c r="AQ4198" s="35" t="s">
        <v>122</v>
      </c>
      <c r="AR4198" s="35">
        <v>1</v>
      </c>
      <c r="AS4198" s="35">
        <v>2</v>
      </c>
      <c r="AT4198" s="35">
        <v>1E-3</v>
      </c>
      <c r="AU4198" s="35">
        <v>2</v>
      </c>
      <c r="AV4198" s="35" t="s">
        <v>8</v>
      </c>
      <c r="AW4198" s="35">
        <v>60</v>
      </c>
      <c r="AX4198" s="35" t="s">
        <v>68</v>
      </c>
      <c r="AY4198" s="35" t="s">
        <v>68</v>
      </c>
      <c r="AZ4198" s="35" t="s">
        <v>68</v>
      </c>
      <c r="BA4198" s="35" t="s">
        <v>68</v>
      </c>
      <c r="BB4198" s="35" t="s">
        <v>122</v>
      </c>
      <c r="BC4198" s="35" t="s">
        <v>141</v>
      </c>
      <c r="BD4198" s="35" t="s">
        <v>79</v>
      </c>
      <c r="BE4198" s="35" t="s">
        <v>80</v>
      </c>
      <c r="BF4198" s="35" t="s">
        <v>122</v>
      </c>
      <c r="BG4198" s="35" t="s">
        <v>69</v>
      </c>
      <c r="BH4198" s="35" t="s">
        <v>23453</v>
      </c>
      <c r="BI4198" s="35" t="s">
        <v>122</v>
      </c>
      <c r="BJ4198" s="35" t="s">
        <v>23454</v>
      </c>
      <c r="BK4198" s="35" t="s">
        <v>75</v>
      </c>
      <c r="BL4198" s="35" t="s">
        <v>122</v>
      </c>
      <c r="BM4198" s="35" t="s">
        <v>79</v>
      </c>
      <c r="BN4198" s="35" t="s">
        <v>70</v>
      </c>
      <c r="BO4198" s="35" t="s">
        <v>71</v>
      </c>
      <c r="BP4198" s="35" t="s">
        <v>122</v>
      </c>
      <c r="BQ4198" s="35" t="s">
        <v>163</v>
      </c>
    </row>
    <row r="4199" spans="1:69" x14ac:dyDescent="0.4">
      <c r="A4199" s="40" t="str">
        <f t="shared" si="1807"/>
        <v>2025-09-28</v>
      </c>
      <c r="B4199" s="40" t="str">
        <f t="shared" si="1808"/>
        <v>SYD</v>
      </c>
      <c r="C4199" s="39" t="str">
        <f t="shared" si="1809"/>
        <v>98812563692</v>
      </c>
      <c r="D4199" s="41" t="str">
        <f t="shared" si="1810"/>
        <v>PKR253747655</v>
      </c>
      <c r="E4199" s="41" t="str">
        <f t="shared" si="1811"/>
        <v>596421518176</v>
      </c>
      <c r="F4199" s="39" t="str">
        <f t="shared" si="1812"/>
        <v>2256683</v>
      </c>
      <c r="G4199" s="39" t="str">
        <f t="shared" si="1813"/>
        <v>WISE EXPRESS LOGISTICS(PANGZIMOM)</v>
      </c>
      <c r="H4199" s="41" t="str">
        <f t="shared" si="1814"/>
        <v>정해영</v>
      </c>
      <c r="I4199" s="39" t="str">
        <f t="shared" si="1815"/>
        <v>12561</v>
      </c>
      <c r="J4199" s="52" t="str">
        <f t="shared" si="1816"/>
        <v/>
      </c>
      <c r="K4199" s="75">
        <f t="shared" si="1817"/>
        <v>1</v>
      </c>
      <c r="L4199" s="76">
        <f t="shared" si="1818"/>
        <v>1</v>
      </c>
      <c r="M4199" s="76">
        <f t="shared" si="1819"/>
        <v>1E-3</v>
      </c>
      <c r="N4199" s="76">
        <f t="shared" si="1820"/>
        <v>1</v>
      </c>
      <c r="O4199" s="42">
        <f t="shared" si="1821"/>
        <v>1</v>
      </c>
      <c r="P4199" s="39" t="str">
        <f t="shared" si="1822"/>
        <v>목록(Manifest)</v>
      </c>
      <c r="Q4199" s="72">
        <f t="shared" si="1823"/>
        <v>45</v>
      </c>
      <c r="R4199" s="43" t="str">
        <f t="shared" si="1824"/>
        <v>OZ602</v>
      </c>
      <c r="S4199" s="82" t="str">
        <f t="shared" si="1825"/>
        <v/>
      </c>
      <c r="T4199" s="40">
        <f t="shared" si="1826"/>
        <v>45928</v>
      </c>
      <c r="U4199" s="44">
        <v>2500</v>
      </c>
      <c r="V4199" s="44">
        <f t="shared" si="1827"/>
        <v>0</v>
      </c>
      <c r="W4199" s="77">
        <f t="shared" si="1828"/>
        <v>2500</v>
      </c>
      <c r="X4199" s="78">
        <f t="shared" si="1829"/>
        <v>0</v>
      </c>
      <c r="Y4199" s="44" cm="1">
        <f t="array" ref="Y4199">_xlfn.IFNA(_xlfn.IFS(AND(Q4199&gt;=2000, Q4199&lt;3000), 10000, AND(Q4199&gt;=3000, Q4199&lt;4000), 15000, AND(Q4199&gt;=4000, Q4199&lt;5000), 20000, AND(Q4199&gt;=5000), 25000),0)</f>
        <v>0</v>
      </c>
      <c r="Z4199" s="91">
        <f t="shared" si="1830"/>
        <v>0</v>
      </c>
      <c r="AA4199" s="44">
        <f t="shared" si="1831"/>
        <v>0</v>
      </c>
      <c r="AB4199" s="44"/>
      <c r="AC4199" s="44"/>
      <c r="AD4199" s="44"/>
      <c r="AE4199" s="44">
        <f>VLOOKUP(O4199,정산업데이트!$A$6:$B$12,2,10)</f>
        <v>0</v>
      </c>
      <c r="AF4199" s="44"/>
      <c r="AG4199" s="79">
        <f t="shared" si="1832"/>
        <v>0</v>
      </c>
      <c r="AH4199" s="80">
        <f t="shared" si="1833"/>
        <v>2500</v>
      </c>
      <c r="AJ4199" s="35" t="s">
        <v>23096</v>
      </c>
      <c r="AK4199" s="35" t="s">
        <v>73</v>
      </c>
      <c r="AL4199" s="35" t="s">
        <v>23097</v>
      </c>
      <c r="AM4199" s="35" t="s">
        <v>23455</v>
      </c>
      <c r="AN4199" s="35" t="s">
        <v>1762</v>
      </c>
      <c r="AO4199" s="35" t="s">
        <v>23456</v>
      </c>
      <c r="AP4199" s="35" t="s">
        <v>23457</v>
      </c>
      <c r="AQ4199" s="35" t="s">
        <v>122</v>
      </c>
      <c r="AR4199" s="35">
        <v>1</v>
      </c>
      <c r="AS4199" s="35">
        <v>1</v>
      </c>
      <c r="AT4199" s="35">
        <v>1E-3</v>
      </c>
      <c r="AU4199" s="35">
        <v>1</v>
      </c>
      <c r="AV4199" s="35" t="s">
        <v>7</v>
      </c>
      <c r="AW4199" s="35">
        <v>45</v>
      </c>
      <c r="AX4199" s="35" t="s">
        <v>68</v>
      </c>
      <c r="AY4199" s="35" t="s">
        <v>68</v>
      </c>
      <c r="AZ4199" s="35" t="s">
        <v>68</v>
      </c>
      <c r="BA4199" s="35" t="s">
        <v>68</v>
      </c>
      <c r="BB4199" s="35" t="s">
        <v>122</v>
      </c>
      <c r="BC4199" s="35" t="s">
        <v>441</v>
      </c>
      <c r="BD4199" s="35" t="s">
        <v>442</v>
      </c>
      <c r="BE4199" s="35" t="s">
        <v>448</v>
      </c>
      <c r="BF4199" s="35" t="s">
        <v>122</v>
      </c>
      <c r="BG4199" s="35" t="s">
        <v>69</v>
      </c>
      <c r="BH4199" s="35" t="s">
        <v>23458</v>
      </c>
      <c r="BI4199" s="35" t="s">
        <v>122</v>
      </c>
      <c r="BJ4199" s="35" t="s">
        <v>23459</v>
      </c>
      <c r="BK4199" s="35" t="s">
        <v>75</v>
      </c>
      <c r="BL4199" s="35" t="s">
        <v>122</v>
      </c>
      <c r="BM4199" s="35" t="s">
        <v>442</v>
      </c>
      <c r="BN4199" s="35" t="s">
        <v>70</v>
      </c>
      <c r="BO4199" s="35" t="s">
        <v>71</v>
      </c>
      <c r="BP4199" s="35" t="s">
        <v>122</v>
      </c>
      <c r="BQ4199" s="35" t="s">
        <v>163</v>
      </c>
    </row>
    <row r="4200" spans="1:69" x14ac:dyDescent="0.4">
      <c r="A4200" s="40" t="str">
        <f t="shared" si="1807"/>
        <v>2025-09-28</v>
      </c>
      <c r="B4200" s="40" t="str">
        <f t="shared" si="1808"/>
        <v>SYD</v>
      </c>
      <c r="C4200" s="39" t="str">
        <f t="shared" si="1809"/>
        <v>98812563692</v>
      </c>
      <c r="D4200" s="41" t="str">
        <f t="shared" si="1810"/>
        <v>PKR253747656</v>
      </c>
      <c r="E4200" s="41" t="str">
        <f t="shared" si="1811"/>
        <v>596421518180</v>
      </c>
      <c r="F4200" s="39" t="str">
        <f t="shared" si="1812"/>
        <v>2256683</v>
      </c>
      <c r="G4200" s="39" t="str">
        <f t="shared" si="1813"/>
        <v>WISE EXPRESS LOGISTICS(PANGZIMOM)</v>
      </c>
      <c r="H4200" s="41" t="str">
        <f t="shared" si="1814"/>
        <v>박진영</v>
      </c>
      <c r="I4200" s="39" t="str">
        <f t="shared" si="1815"/>
        <v>42759</v>
      </c>
      <c r="J4200" s="52" t="str">
        <f t="shared" si="1816"/>
        <v/>
      </c>
      <c r="K4200" s="75">
        <f t="shared" si="1817"/>
        <v>1</v>
      </c>
      <c r="L4200" s="76">
        <f t="shared" si="1818"/>
        <v>1</v>
      </c>
      <c r="M4200" s="76">
        <f t="shared" si="1819"/>
        <v>1E-3</v>
      </c>
      <c r="N4200" s="76">
        <f t="shared" si="1820"/>
        <v>1</v>
      </c>
      <c r="O4200" s="42">
        <f t="shared" si="1821"/>
        <v>1</v>
      </c>
      <c r="P4200" s="39" t="str">
        <f t="shared" si="1822"/>
        <v>목록(Manifest)</v>
      </c>
      <c r="Q4200" s="72">
        <f t="shared" si="1823"/>
        <v>45</v>
      </c>
      <c r="R4200" s="43" t="str">
        <f t="shared" si="1824"/>
        <v>OZ602</v>
      </c>
      <c r="S4200" s="82" t="str">
        <f t="shared" si="1825"/>
        <v/>
      </c>
      <c r="T4200" s="40">
        <f t="shared" si="1826"/>
        <v>45928</v>
      </c>
      <c r="U4200" s="44">
        <v>2500</v>
      </c>
      <c r="V4200" s="44">
        <f t="shared" si="1827"/>
        <v>0</v>
      </c>
      <c r="W4200" s="77">
        <f t="shared" si="1828"/>
        <v>2500</v>
      </c>
      <c r="X4200" s="78">
        <f t="shared" si="1829"/>
        <v>0</v>
      </c>
      <c r="Y4200" s="44" cm="1">
        <f t="array" ref="Y4200">_xlfn.IFNA(_xlfn.IFS(AND(Q4200&gt;=2000, Q4200&lt;3000), 10000, AND(Q4200&gt;=3000, Q4200&lt;4000), 15000, AND(Q4200&gt;=4000, Q4200&lt;5000), 20000, AND(Q4200&gt;=5000), 25000),0)</f>
        <v>0</v>
      </c>
      <c r="Z4200" s="91">
        <f t="shared" si="1830"/>
        <v>0</v>
      </c>
      <c r="AA4200" s="44">
        <f t="shared" si="1831"/>
        <v>0</v>
      </c>
      <c r="AB4200" s="44"/>
      <c r="AC4200" s="44"/>
      <c r="AD4200" s="44"/>
      <c r="AE4200" s="44">
        <f>VLOOKUP(O4200,정산업데이트!$A$6:$B$12,2,10)</f>
        <v>0</v>
      </c>
      <c r="AF4200" s="44"/>
      <c r="AG4200" s="79">
        <f t="shared" si="1832"/>
        <v>0</v>
      </c>
      <c r="AH4200" s="80">
        <f t="shared" si="1833"/>
        <v>2500</v>
      </c>
      <c r="AJ4200" s="35" t="s">
        <v>23096</v>
      </c>
      <c r="AK4200" s="35" t="s">
        <v>73</v>
      </c>
      <c r="AL4200" s="35" t="s">
        <v>23097</v>
      </c>
      <c r="AM4200" s="35" t="s">
        <v>23460</v>
      </c>
      <c r="AN4200" s="35" t="s">
        <v>23461</v>
      </c>
      <c r="AO4200" s="35" t="s">
        <v>23462</v>
      </c>
      <c r="AP4200" s="35" t="s">
        <v>1933</v>
      </c>
      <c r="AQ4200" s="35" t="s">
        <v>122</v>
      </c>
      <c r="AR4200" s="35">
        <v>1</v>
      </c>
      <c r="AS4200" s="35">
        <v>1</v>
      </c>
      <c r="AT4200" s="35">
        <v>1E-3</v>
      </c>
      <c r="AU4200" s="35">
        <v>1</v>
      </c>
      <c r="AV4200" s="35" t="s">
        <v>7</v>
      </c>
      <c r="AW4200" s="35">
        <v>45</v>
      </c>
      <c r="AX4200" s="35" t="s">
        <v>68</v>
      </c>
      <c r="AY4200" s="35" t="s">
        <v>68</v>
      </c>
      <c r="AZ4200" s="35" t="s">
        <v>68</v>
      </c>
      <c r="BA4200" s="35" t="s">
        <v>68</v>
      </c>
      <c r="BB4200" s="35" t="s">
        <v>122</v>
      </c>
      <c r="BC4200" s="35" t="s">
        <v>441</v>
      </c>
      <c r="BD4200" s="35" t="s">
        <v>442</v>
      </c>
      <c r="BE4200" s="35" t="s">
        <v>448</v>
      </c>
      <c r="BF4200" s="35" t="s">
        <v>122</v>
      </c>
      <c r="BG4200" s="35" t="s">
        <v>69</v>
      </c>
      <c r="BH4200" s="35" t="s">
        <v>23463</v>
      </c>
      <c r="BI4200" s="35" t="s">
        <v>122</v>
      </c>
      <c r="BJ4200" s="35" t="s">
        <v>23464</v>
      </c>
      <c r="BK4200" s="35" t="s">
        <v>75</v>
      </c>
      <c r="BL4200" s="35" t="s">
        <v>122</v>
      </c>
      <c r="BM4200" s="35" t="s">
        <v>442</v>
      </c>
      <c r="BN4200" s="35" t="s">
        <v>70</v>
      </c>
      <c r="BO4200" s="35" t="s">
        <v>71</v>
      </c>
      <c r="BP4200" s="35" t="s">
        <v>122</v>
      </c>
      <c r="BQ4200" s="35" t="s">
        <v>163</v>
      </c>
    </row>
    <row r="4201" spans="1:69" x14ac:dyDescent="0.4">
      <c r="A4201" s="40" t="str">
        <f t="shared" si="1807"/>
        <v>2025-09-28</v>
      </c>
      <c r="B4201" s="40" t="str">
        <f t="shared" si="1808"/>
        <v>SYD</v>
      </c>
      <c r="C4201" s="39" t="str">
        <f t="shared" si="1809"/>
        <v>98812563692</v>
      </c>
      <c r="D4201" s="41" t="str">
        <f t="shared" si="1810"/>
        <v>PKR253747657</v>
      </c>
      <c r="E4201" s="41" t="str">
        <f t="shared" si="1811"/>
        <v>596421518191</v>
      </c>
      <c r="F4201" s="39" t="str">
        <f t="shared" si="1812"/>
        <v>2256683</v>
      </c>
      <c r="G4201" s="39" t="str">
        <f t="shared" si="1813"/>
        <v>WISE EXPRESS LOGISTICS(PANGZIMOM)</v>
      </c>
      <c r="H4201" s="41" t="str">
        <f t="shared" si="1814"/>
        <v>윤소현</v>
      </c>
      <c r="I4201" s="39" t="str">
        <f t="shared" si="1815"/>
        <v>54627</v>
      </c>
      <c r="J4201" s="52" t="str">
        <f t="shared" si="1816"/>
        <v/>
      </c>
      <c r="K4201" s="75">
        <f t="shared" si="1817"/>
        <v>1</v>
      </c>
      <c r="L4201" s="76">
        <f t="shared" si="1818"/>
        <v>1</v>
      </c>
      <c r="M4201" s="76">
        <f t="shared" si="1819"/>
        <v>1E-3</v>
      </c>
      <c r="N4201" s="76">
        <f t="shared" si="1820"/>
        <v>1</v>
      </c>
      <c r="O4201" s="42">
        <f t="shared" si="1821"/>
        <v>1</v>
      </c>
      <c r="P4201" s="39" t="str">
        <f t="shared" si="1822"/>
        <v>목록(Manifest)</v>
      </c>
      <c r="Q4201" s="72">
        <f t="shared" si="1823"/>
        <v>45</v>
      </c>
      <c r="R4201" s="43" t="str">
        <f t="shared" si="1824"/>
        <v>OZ602</v>
      </c>
      <c r="S4201" s="82" t="str">
        <f t="shared" si="1825"/>
        <v/>
      </c>
      <c r="T4201" s="40">
        <f t="shared" si="1826"/>
        <v>45928</v>
      </c>
      <c r="U4201" s="44">
        <v>2500</v>
      </c>
      <c r="V4201" s="44">
        <f t="shared" si="1827"/>
        <v>0</v>
      </c>
      <c r="W4201" s="77">
        <f t="shared" si="1828"/>
        <v>2500</v>
      </c>
      <c r="X4201" s="78">
        <f t="shared" si="1829"/>
        <v>0</v>
      </c>
      <c r="Y4201" s="44" cm="1">
        <f t="array" ref="Y4201">_xlfn.IFNA(_xlfn.IFS(AND(Q4201&gt;=2000, Q4201&lt;3000), 10000, AND(Q4201&gt;=3000, Q4201&lt;4000), 15000, AND(Q4201&gt;=4000, Q4201&lt;5000), 20000, AND(Q4201&gt;=5000), 25000),0)</f>
        <v>0</v>
      </c>
      <c r="Z4201" s="91">
        <f t="shared" si="1830"/>
        <v>0</v>
      </c>
      <c r="AA4201" s="44">
        <f t="shared" si="1831"/>
        <v>0</v>
      </c>
      <c r="AB4201" s="44"/>
      <c r="AC4201" s="44"/>
      <c r="AD4201" s="44"/>
      <c r="AE4201" s="44">
        <f>VLOOKUP(O4201,정산업데이트!$A$6:$B$12,2,10)</f>
        <v>0</v>
      </c>
      <c r="AF4201" s="44"/>
      <c r="AG4201" s="79">
        <f t="shared" si="1832"/>
        <v>0</v>
      </c>
      <c r="AH4201" s="80">
        <f t="shared" si="1833"/>
        <v>2500</v>
      </c>
      <c r="AJ4201" s="35" t="s">
        <v>23096</v>
      </c>
      <c r="AK4201" s="35" t="s">
        <v>73</v>
      </c>
      <c r="AL4201" s="35" t="s">
        <v>23097</v>
      </c>
      <c r="AM4201" s="35" t="s">
        <v>23465</v>
      </c>
      <c r="AN4201" s="35" t="s">
        <v>13691</v>
      </c>
      <c r="AO4201" s="35" t="s">
        <v>23466</v>
      </c>
      <c r="AP4201" s="35" t="s">
        <v>23467</v>
      </c>
      <c r="AQ4201" s="35" t="s">
        <v>122</v>
      </c>
      <c r="AR4201" s="35">
        <v>1</v>
      </c>
      <c r="AS4201" s="35">
        <v>1</v>
      </c>
      <c r="AT4201" s="35">
        <v>1E-3</v>
      </c>
      <c r="AU4201" s="35">
        <v>1</v>
      </c>
      <c r="AV4201" s="35" t="s">
        <v>7</v>
      </c>
      <c r="AW4201" s="35">
        <v>45</v>
      </c>
      <c r="AX4201" s="35" t="s">
        <v>68</v>
      </c>
      <c r="AY4201" s="35" t="s">
        <v>68</v>
      </c>
      <c r="AZ4201" s="35" t="s">
        <v>68</v>
      </c>
      <c r="BA4201" s="35" t="s">
        <v>68</v>
      </c>
      <c r="BB4201" s="35" t="s">
        <v>122</v>
      </c>
      <c r="BC4201" s="35" t="s">
        <v>441</v>
      </c>
      <c r="BD4201" s="35" t="s">
        <v>442</v>
      </c>
      <c r="BE4201" s="35" t="s">
        <v>446</v>
      </c>
      <c r="BF4201" s="35" t="s">
        <v>122</v>
      </c>
      <c r="BG4201" s="35" t="s">
        <v>69</v>
      </c>
      <c r="BH4201" s="35" t="s">
        <v>23468</v>
      </c>
      <c r="BI4201" s="35" t="s">
        <v>122</v>
      </c>
      <c r="BJ4201" s="35" t="s">
        <v>23469</v>
      </c>
      <c r="BK4201" s="35" t="s">
        <v>75</v>
      </c>
      <c r="BL4201" s="35" t="s">
        <v>122</v>
      </c>
      <c r="BM4201" s="35" t="s">
        <v>442</v>
      </c>
      <c r="BN4201" s="35" t="s">
        <v>70</v>
      </c>
      <c r="BO4201" s="35" t="s">
        <v>71</v>
      </c>
      <c r="BP4201" s="35" t="s">
        <v>122</v>
      </c>
      <c r="BQ4201" s="35" t="s">
        <v>163</v>
      </c>
    </row>
    <row r="4202" spans="1:69" x14ac:dyDescent="0.4">
      <c r="A4202" s="40" t="str">
        <f t="shared" si="1807"/>
        <v>2025-09-28</v>
      </c>
      <c r="B4202" s="40" t="str">
        <f t="shared" si="1808"/>
        <v>SYD</v>
      </c>
      <c r="C4202" s="39" t="str">
        <f t="shared" si="1809"/>
        <v>98812563692</v>
      </c>
      <c r="D4202" s="41" t="str">
        <f t="shared" si="1810"/>
        <v>PKR253747658</v>
      </c>
      <c r="E4202" s="41" t="str">
        <f t="shared" si="1811"/>
        <v>596421518202</v>
      </c>
      <c r="F4202" s="39" t="str">
        <f t="shared" si="1812"/>
        <v>2256683</v>
      </c>
      <c r="G4202" s="39" t="str">
        <f t="shared" si="1813"/>
        <v>WISE EXPRESS LOGISTICS(PANGZIMOM)</v>
      </c>
      <c r="H4202" s="41" t="str">
        <f t="shared" si="1814"/>
        <v>김상희</v>
      </c>
      <c r="I4202" s="39" t="str">
        <f t="shared" si="1815"/>
        <v>42011</v>
      </c>
      <c r="J4202" s="52" t="str">
        <f t="shared" si="1816"/>
        <v/>
      </c>
      <c r="K4202" s="75">
        <f t="shared" si="1817"/>
        <v>1</v>
      </c>
      <c r="L4202" s="76">
        <f t="shared" si="1818"/>
        <v>1</v>
      </c>
      <c r="M4202" s="76">
        <f t="shared" si="1819"/>
        <v>1E-3</v>
      </c>
      <c r="N4202" s="76">
        <f t="shared" si="1820"/>
        <v>1</v>
      </c>
      <c r="O4202" s="42">
        <f t="shared" si="1821"/>
        <v>1</v>
      </c>
      <c r="P4202" s="39" t="str">
        <f t="shared" si="1822"/>
        <v>목록(Manifest)</v>
      </c>
      <c r="Q4202" s="72">
        <f t="shared" si="1823"/>
        <v>45</v>
      </c>
      <c r="R4202" s="43" t="str">
        <f t="shared" si="1824"/>
        <v>OZ602</v>
      </c>
      <c r="S4202" s="82" t="str">
        <f t="shared" si="1825"/>
        <v/>
      </c>
      <c r="T4202" s="40">
        <f t="shared" si="1826"/>
        <v>45928</v>
      </c>
      <c r="U4202" s="44">
        <v>2500</v>
      </c>
      <c r="V4202" s="44">
        <f t="shared" si="1827"/>
        <v>0</v>
      </c>
      <c r="W4202" s="77">
        <f t="shared" si="1828"/>
        <v>2500</v>
      </c>
      <c r="X4202" s="78">
        <f t="shared" si="1829"/>
        <v>0</v>
      </c>
      <c r="Y4202" s="44" cm="1">
        <f t="array" ref="Y4202">_xlfn.IFNA(_xlfn.IFS(AND(Q4202&gt;=2000, Q4202&lt;3000), 10000, AND(Q4202&gt;=3000, Q4202&lt;4000), 15000, AND(Q4202&gt;=4000, Q4202&lt;5000), 20000, AND(Q4202&gt;=5000), 25000),0)</f>
        <v>0</v>
      </c>
      <c r="Z4202" s="91">
        <f t="shared" si="1830"/>
        <v>0</v>
      </c>
      <c r="AA4202" s="44">
        <f t="shared" si="1831"/>
        <v>0</v>
      </c>
      <c r="AB4202" s="44"/>
      <c r="AC4202" s="44"/>
      <c r="AD4202" s="44"/>
      <c r="AE4202" s="44">
        <f>VLOOKUP(O4202,정산업데이트!$A$6:$B$12,2,10)</f>
        <v>0</v>
      </c>
      <c r="AF4202" s="44"/>
      <c r="AG4202" s="79">
        <f t="shared" si="1832"/>
        <v>0</v>
      </c>
      <c r="AH4202" s="80">
        <f t="shared" si="1833"/>
        <v>2500</v>
      </c>
      <c r="AJ4202" s="35" t="s">
        <v>23096</v>
      </c>
      <c r="AK4202" s="35" t="s">
        <v>73</v>
      </c>
      <c r="AL4202" s="35" t="s">
        <v>23097</v>
      </c>
      <c r="AM4202" s="35" t="s">
        <v>23470</v>
      </c>
      <c r="AN4202" s="35" t="s">
        <v>367</v>
      </c>
      <c r="AO4202" s="35" t="s">
        <v>23471</v>
      </c>
      <c r="AP4202" s="35" t="s">
        <v>23472</v>
      </c>
      <c r="AQ4202" s="35" t="s">
        <v>122</v>
      </c>
      <c r="AR4202" s="35">
        <v>1</v>
      </c>
      <c r="AS4202" s="35">
        <v>1</v>
      </c>
      <c r="AT4202" s="35">
        <v>1E-3</v>
      </c>
      <c r="AU4202" s="35">
        <v>1</v>
      </c>
      <c r="AV4202" s="35" t="s">
        <v>7</v>
      </c>
      <c r="AW4202" s="35">
        <v>45</v>
      </c>
      <c r="AX4202" s="35" t="s">
        <v>68</v>
      </c>
      <c r="AY4202" s="35" t="s">
        <v>68</v>
      </c>
      <c r="AZ4202" s="35" t="s">
        <v>68</v>
      </c>
      <c r="BA4202" s="35" t="s">
        <v>68</v>
      </c>
      <c r="BB4202" s="35" t="s">
        <v>122</v>
      </c>
      <c r="BC4202" s="35" t="s">
        <v>441</v>
      </c>
      <c r="BD4202" s="35" t="s">
        <v>442</v>
      </c>
      <c r="BE4202" s="35" t="s">
        <v>446</v>
      </c>
      <c r="BF4202" s="35" t="s">
        <v>122</v>
      </c>
      <c r="BG4202" s="35" t="s">
        <v>69</v>
      </c>
      <c r="BH4202" s="35" t="s">
        <v>23473</v>
      </c>
      <c r="BI4202" s="35" t="s">
        <v>122</v>
      </c>
      <c r="BJ4202" s="35" t="s">
        <v>23474</v>
      </c>
      <c r="BK4202" s="35" t="s">
        <v>75</v>
      </c>
      <c r="BL4202" s="35" t="s">
        <v>122</v>
      </c>
      <c r="BM4202" s="35" t="s">
        <v>442</v>
      </c>
      <c r="BN4202" s="35" t="s">
        <v>70</v>
      </c>
      <c r="BO4202" s="35" t="s">
        <v>71</v>
      </c>
      <c r="BP4202" s="35" t="s">
        <v>122</v>
      </c>
      <c r="BQ4202" s="35" t="s">
        <v>163</v>
      </c>
    </row>
    <row r="4203" spans="1:69" x14ac:dyDescent="0.4">
      <c r="A4203" s="40" t="str">
        <f t="shared" si="1807"/>
        <v>2025-09-28</v>
      </c>
      <c r="B4203" s="40" t="str">
        <f t="shared" si="1808"/>
        <v>SYD</v>
      </c>
      <c r="C4203" s="39" t="str">
        <f t="shared" si="1809"/>
        <v>98812563692</v>
      </c>
      <c r="D4203" s="41" t="str">
        <f t="shared" si="1810"/>
        <v>PKR253747659</v>
      </c>
      <c r="E4203" s="41" t="str">
        <f t="shared" si="1811"/>
        <v>596421518213</v>
      </c>
      <c r="F4203" s="39" t="str">
        <f t="shared" si="1812"/>
        <v>2256683</v>
      </c>
      <c r="G4203" s="39" t="str">
        <f t="shared" si="1813"/>
        <v>WISE EXPRESS LOGISTICS(PANGZIMOM)</v>
      </c>
      <c r="H4203" s="41" t="str">
        <f t="shared" si="1814"/>
        <v>김채영</v>
      </c>
      <c r="I4203" s="39" t="str">
        <f t="shared" si="1815"/>
        <v>01617</v>
      </c>
      <c r="J4203" s="52" t="str">
        <f t="shared" si="1816"/>
        <v/>
      </c>
      <c r="K4203" s="75">
        <f t="shared" si="1817"/>
        <v>1</v>
      </c>
      <c r="L4203" s="76">
        <f t="shared" si="1818"/>
        <v>1</v>
      </c>
      <c r="M4203" s="76">
        <f t="shared" si="1819"/>
        <v>1E-3</v>
      </c>
      <c r="N4203" s="76">
        <f t="shared" si="1820"/>
        <v>1</v>
      </c>
      <c r="O4203" s="42">
        <f t="shared" si="1821"/>
        <v>1</v>
      </c>
      <c r="P4203" s="39" t="str">
        <f t="shared" si="1822"/>
        <v>목록(Manifest)</v>
      </c>
      <c r="Q4203" s="72">
        <f t="shared" si="1823"/>
        <v>45</v>
      </c>
      <c r="R4203" s="43" t="str">
        <f t="shared" si="1824"/>
        <v>OZ602</v>
      </c>
      <c r="S4203" s="82" t="str">
        <f t="shared" si="1825"/>
        <v/>
      </c>
      <c r="T4203" s="40">
        <f t="shared" si="1826"/>
        <v>45928</v>
      </c>
      <c r="U4203" s="44">
        <v>2500</v>
      </c>
      <c r="V4203" s="44">
        <f t="shared" si="1827"/>
        <v>0</v>
      </c>
      <c r="W4203" s="77">
        <f t="shared" si="1828"/>
        <v>2500</v>
      </c>
      <c r="X4203" s="78">
        <f t="shared" si="1829"/>
        <v>0</v>
      </c>
      <c r="Y4203" s="44" cm="1">
        <f t="array" ref="Y4203">_xlfn.IFNA(_xlfn.IFS(AND(Q4203&gt;=2000, Q4203&lt;3000), 10000, AND(Q4203&gt;=3000, Q4203&lt;4000), 15000, AND(Q4203&gt;=4000, Q4203&lt;5000), 20000, AND(Q4203&gt;=5000), 25000),0)</f>
        <v>0</v>
      </c>
      <c r="Z4203" s="91">
        <f t="shared" si="1830"/>
        <v>0</v>
      </c>
      <c r="AA4203" s="44">
        <f t="shared" si="1831"/>
        <v>0</v>
      </c>
      <c r="AB4203" s="44"/>
      <c r="AC4203" s="44"/>
      <c r="AD4203" s="44"/>
      <c r="AE4203" s="44">
        <f>VLOOKUP(O4203,정산업데이트!$A$6:$B$12,2,10)</f>
        <v>0</v>
      </c>
      <c r="AF4203" s="44"/>
      <c r="AG4203" s="79">
        <f t="shared" si="1832"/>
        <v>0</v>
      </c>
      <c r="AH4203" s="80">
        <f t="shared" si="1833"/>
        <v>2500</v>
      </c>
      <c r="AJ4203" s="35" t="s">
        <v>23096</v>
      </c>
      <c r="AK4203" s="35" t="s">
        <v>73</v>
      </c>
      <c r="AL4203" s="35" t="s">
        <v>23097</v>
      </c>
      <c r="AM4203" s="35" t="s">
        <v>23475</v>
      </c>
      <c r="AN4203" s="35" t="s">
        <v>250</v>
      </c>
      <c r="AO4203" s="35" t="s">
        <v>23476</v>
      </c>
      <c r="AP4203" s="35" t="s">
        <v>23477</v>
      </c>
      <c r="AQ4203" s="35" t="s">
        <v>122</v>
      </c>
      <c r="AR4203" s="35">
        <v>1</v>
      </c>
      <c r="AS4203" s="35">
        <v>1</v>
      </c>
      <c r="AT4203" s="35">
        <v>1E-3</v>
      </c>
      <c r="AU4203" s="35">
        <v>1</v>
      </c>
      <c r="AV4203" s="35" t="s">
        <v>7</v>
      </c>
      <c r="AW4203" s="35">
        <v>45</v>
      </c>
      <c r="AX4203" s="35" t="s">
        <v>68</v>
      </c>
      <c r="AY4203" s="35" t="s">
        <v>68</v>
      </c>
      <c r="AZ4203" s="35" t="s">
        <v>68</v>
      </c>
      <c r="BA4203" s="35" t="s">
        <v>68</v>
      </c>
      <c r="BB4203" s="35" t="s">
        <v>122</v>
      </c>
      <c r="BC4203" s="35" t="s">
        <v>441</v>
      </c>
      <c r="BD4203" s="35" t="s">
        <v>442</v>
      </c>
      <c r="BE4203" s="35" t="s">
        <v>446</v>
      </c>
      <c r="BF4203" s="35" t="s">
        <v>122</v>
      </c>
      <c r="BG4203" s="35" t="s">
        <v>69</v>
      </c>
      <c r="BH4203" s="35" t="s">
        <v>23478</v>
      </c>
      <c r="BI4203" s="35" t="s">
        <v>122</v>
      </c>
      <c r="BJ4203" s="35" t="s">
        <v>23479</v>
      </c>
      <c r="BK4203" s="35" t="s">
        <v>75</v>
      </c>
      <c r="BL4203" s="35" t="s">
        <v>122</v>
      </c>
      <c r="BM4203" s="35" t="s">
        <v>442</v>
      </c>
      <c r="BN4203" s="35" t="s">
        <v>70</v>
      </c>
      <c r="BO4203" s="35" t="s">
        <v>71</v>
      </c>
      <c r="BP4203" s="35" t="s">
        <v>122</v>
      </c>
      <c r="BQ4203" s="35" t="s">
        <v>163</v>
      </c>
    </row>
    <row r="4204" spans="1:69" x14ac:dyDescent="0.4">
      <c r="A4204" s="40" t="str">
        <f t="shared" si="1807"/>
        <v>2025-09-28</v>
      </c>
      <c r="B4204" s="40" t="str">
        <f t="shared" si="1808"/>
        <v>SYD</v>
      </c>
      <c r="C4204" s="39" t="str">
        <f t="shared" si="1809"/>
        <v>98812563692</v>
      </c>
      <c r="D4204" s="41" t="str">
        <f t="shared" si="1810"/>
        <v>PKR253747660</v>
      </c>
      <c r="E4204" s="41" t="str">
        <f t="shared" si="1811"/>
        <v>596421518224</v>
      </c>
      <c r="F4204" s="39" t="str">
        <f t="shared" si="1812"/>
        <v>2256683</v>
      </c>
      <c r="G4204" s="39" t="str">
        <f t="shared" si="1813"/>
        <v>WISE EXPRESS LOGISTICS(PANGZIMOM)</v>
      </c>
      <c r="H4204" s="41" t="str">
        <f t="shared" si="1814"/>
        <v>박혜림</v>
      </c>
      <c r="I4204" s="39" t="str">
        <f t="shared" si="1815"/>
        <v>61242</v>
      </c>
      <c r="J4204" s="52" t="str">
        <f t="shared" si="1816"/>
        <v/>
      </c>
      <c r="K4204" s="75">
        <f t="shared" si="1817"/>
        <v>1</v>
      </c>
      <c r="L4204" s="76">
        <f t="shared" si="1818"/>
        <v>1</v>
      </c>
      <c r="M4204" s="76">
        <f t="shared" si="1819"/>
        <v>1E-3</v>
      </c>
      <c r="N4204" s="76">
        <f t="shared" si="1820"/>
        <v>1</v>
      </c>
      <c r="O4204" s="42">
        <f t="shared" si="1821"/>
        <v>1</v>
      </c>
      <c r="P4204" s="39" t="str">
        <f t="shared" si="1822"/>
        <v>목록(Manifest)</v>
      </c>
      <c r="Q4204" s="72">
        <f t="shared" si="1823"/>
        <v>45</v>
      </c>
      <c r="R4204" s="43" t="str">
        <f t="shared" si="1824"/>
        <v>OZ602</v>
      </c>
      <c r="S4204" s="82" t="str">
        <f t="shared" si="1825"/>
        <v/>
      </c>
      <c r="T4204" s="40">
        <f t="shared" si="1826"/>
        <v>45928</v>
      </c>
      <c r="U4204" s="44">
        <v>2500</v>
      </c>
      <c r="V4204" s="44">
        <f t="shared" si="1827"/>
        <v>0</v>
      </c>
      <c r="W4204" s="77">
        <f t="shared" si="1828"/>
        <v>2500</v>
      </c>
      <c r="X4204" s="78">
        <f t="shared" si="1829"/>
        <v>0</v>
      </c>
      <c r="Y4204" s="44" cm="1">
        <f t="array" ref="Y4204">_xlfn.IFNA(_xlfn.IFS(AND(Q4204&gt;=2000, Q4204&lt;3000), 10000, AND(Q4204&gt;=3000, Q4204&lt;4000), 15000, AND(Q4204&gt;=4000, Q4204&lt;5000), 20000, AND(Q4204&gt;=5000), 25000),0)</f>
        <v>0</v>
      </c>
      <c r="Z4204" s="91">
        <f t="shared" si="1830"/>
        <v>0</v>
      </c>
      <c r="AA4204" s="44">
        <f t="shared" si="1831"/>
        <v>0</v>
      </c>
      <c r="AB4204" s="44"/>
      <c r="AC4204" s="44"/>
      <c r="AD4204" s="44"/>
      <c r="AE4204" s="44">
        <f>VLOOKUP(O4204,정산업데이트!$A$6:$B$12,2,10)</f>
        <v>0</v>
      </c>
      <c r="AF4204" s="44"/>
      <c r="AG4204" s="79">
        <f t="shared" si="1832"/>
        <v>0</v>
      </c>
      <c r="AH4204" s="80">
        <f t="shared" si="1833"/>
        <v>2500</v>
      </c>
      <c r="AJ4204" s="35" t="s">
        <v>23096</v>
      </c>
      <c r="AK4204" s="35" t="s">
        <v>73</v>
      </c>
      <c r="AL4204" s="35" t="s">
        <v>23097</v>
      </c>
      <c r="AM4204" s="35" t="s">
        <v>23480</v>
      </c>
      <c r="AN4204" s="35" t="s">
        <v>23481</v>
      </c>
      <c r="AO4204" s="35" t="s">
        <v>23482</v>
      </c>
      <c r="AP4204" s="35" t="s">
        <v>23483</v>
      </c>
      <c r="AQ4204" s="35" t="s">
        <v>122</v>
      </c>
      <c r="AR4204" s="35">
        <v>1</v>
      </c>
      <c r="AS4204" s="35">
        <v>1</v>
      </c>
      <c r="AT4204" s="35">
        <v>1E-3</v>
      </c>
      <c r="AU4204" s="35">
        <v>1</v>
      </c>
      <c r="AV4204" s="35" t="s">
        <v>7</v>
      </c>
      <c r="AW4204" s="35">
        <v>45</v>
      </c>
      <c r="AX4204" s="35" t="s">
        <v>68</v>
      </c>
      <c r="AY4204" s="35" t="s">
        <v>68</v>
      </c>
      <c r="AZ4204" s="35" t="s">
        <v>68</v>
      </c>
      <c r="BA4204" s="35" t="s">
        <v>68</v>
      </c>
      <c r="BB4204" s="35" t="s">
        <v>122</v>
      </c>
      <c r="BC4204" s="35" t="s">
        <v>441</v>
      </c>
      <c r="BD4204" s="35" t="s">
        <v>442</v>
      </c>
      <c r="BE4204" s="35" t="s">
        <v>446</v>
      </c>
      <c r="BF4204" s="35" t="s">
        <v>122</v>
      </c>
      <c r="BG4204" s="35" t="s">
        <v>69</v>
      </c>
      <c r="BH4204" s="35" t="s">
        <v>23484</v>
      </c>
      <c r="BI4204" s="35" t="s">
        <v>122</v>
      </c>
      <c r="BJ4204" s="35" t="s">
        <v>23485</v>
      </c>
      <c r="BK4204" s="35" t="s">
        <v>75</v>
      </c>
      <c r="BL4204" s="35" t="s">
        <v>122</v>
      </c>
      <c r="BM4204" s="35" t="s">
        <v>442</v>
      </c>
      <c r="BN4204" s="35" t="s">
        <v>70</v>
      </c>
      <c r="BO4204" s="35" t="s">
        <v>71</v>
      </c>
      <c r="BP4204" s="35" t="s">
        <v>122</v>
      </c>
      <c r="BQ4204" s="35" t="s">
        <v>163</v>
      </c>
    </row>
    <row r="4205" spans="1:69" x14ac:dyDescent="0.4">
      <c r="A4205" s="40" t="str">
        <f t="shared" si="1807"/>
        <v>2025-09-28</v>
      </c>
      <c r="B4205" s="40" t="str">
        <f t="shared" si="1808"/>
        <v>SYD</v>
      </c>
      <c r="C4205" s="39" t="str">
        <f t="shared" si="1809"/>
        <v>98812563692</v>
      </c>
      <c r="D4205" s="41" t="str">
        <f t="shared" si="1810"/>
        <v>PKR253747661</v>
      </c>
      <c r="E4205" s="41" t="str">
        <f t="shared" si="1811"/>
        <v>596421518235</v>
      </c>
      <c r="F4205" s="39" t="str">
        <f t="shared" si="1812"/>
        <v>2256683</v>
      </c>
      <c r="G4205" s="39" t="str">
        <f t="shared" si="1813"/>
        <v>WISE EXPRESS LOGISTICS(PANGZIMOM)</v>
      </c>
      <c r="H4205" s="41" t="str">
        <f t="shared" si="1814"/>
        <v>김보연</v>
      </c>
      <c r="I4205" s="39" t="str">
        <f t="shared" si="1815"/>
        <v>35267</v>
      </c>
      <c r="J4205" s="52" t="str">
        <f t="shared" si="1816"/>
        <v/>
      </c>
      <c r="K4205" s="75">
        <f t="shared" si="1817"/>
        <v>1</v>
      </c>
      <c r="L4205" s="76">
        <f t="shared" si="1818"/>
        <v>1</v>
      </c>
      <c r="M4205" s="76">
        <f t="shared" si="1819"/>
        <v>1E-3</v>
      </c>
      <c r="N4205" s="76">
        <f t="shared" si="1820"/>
        <v>1</v>
      </c>
      <c r="O4205" s="42">
        <f t="shared" si="1821"/>
        <v>1</v>
      </c>
      <c r="P4205" s="39" t="str">
        <f t="shared" si="1822"/>
        <v>목록(Manifest)</v>
      </c>
      <c r="Q4205" s="72">
        <f t="shared" si="1823"/>
        <v>45</v>
      </c>
      <c r="R4205" s="43" t="str">
        <f t="shared" si="1824"/>
        <v>OZ602</v>
      </c>
      <c r="S4205" s="82" t="str">
        <f t="shared" si="1825"/>
        <v/>
      </c>
      <c r="T4205" s="40">
        <f t="shared" si="1826"/>
        <v>45928</v>
      </c>
      <c r="U4205" s="44">
        <v>2500</v>
      </c>
      <c r="V4205" s="44">
        <f t="shared" si="1827"/>
        <v>0</v>
      </c>
      <c r="W4205" s="77">
        <f t="shared" si="1828"/>
        <v>2500</v>
      </c>
      <c r="X4205" s="78">
        <f t="shared" si="1829"/>
        <v>0</v>
      </c>
      <c r="Y4205" s="44" cm="1">
        <f t="array" ref="Y4205">_xlfn.IFNA(_xlfn.IFS(AND(Q4205&gt;=2000, Q4205&lt;3000), 10000, AND(Q4205&gt;=3000, Q4205&lt;4000), 15000, AND(Q4205&gt;=4000, Q4205&lt;5000), 20000, AND(Q4205&gt;=5000), 25000),0)</f>
        <v>0</v>
      </c>
      <c r="Z4205" s="91">
        <f t="shared" si="1830"/>
        <v>0</v>
      </c>
      <c r="AA4205" s="44">
        <f t="shared" si="1831"/>
        <v>0</v>
      </c>
      <c r="AB4205" s="44"/>
      <c r="AC4205" s="44"/>
      <c r="AD4205" s="44"/>
      <c r="AE4205" s="44">
        <f>VLOOKUP(O4205,정산업데이트!$A$6:$B$12,2,10)</f>
        <v>0</v>
      </c>
      <c r="AF4205" s="44"/>
      <c r="AG4205" s="79">
        <f t="shared" si="1832"/>
        <v>0</v>
      </c>
      <c r="AH4205" s="80">
        <f t="shared" si="1833"/>
        <v>2500</v>
      </c>
      <c r="AJ4205" s="35" t="s">
        <v>23096</v>
      </c>
      <c r="AK4205" s="35" t="s">
        <v>73</v>
      </c>
      <c r="AL4205" s="35" t="s">
        <v>23097</v>
      </c>
      <c r="AM4205" s="35" t="s">
        <v>23486</v>
      </c>
      <c r="AN4205" s="35" t="s">
        <v>23394</v>
      </c>
      <c r="AO4205" s="35" t="s">
        <v>23487</v>
      </c>
      <c r="AP4205" s="35" t="s">
        <v>23488</v>
      </c>
      <c r="AQ4205" s="35" t="s">
        <v>122</v>
      </c>
      <c r="AR4205" s="35">
        <v>1</v>
      </c>
      <c r="AS4205" s="35">
        <v>1</v>
      </c>
      <c r="AT4205" s="35">
        <v>1E-3</v>
      </c>
      <c r="AU4205" s="35">
        <v>1</v>
      </c>
      <c r="AV4205" s="35" t="s">
        <v>7</v>
      </c>
      <c r="AW4205" s="35">
        <v>45</v>
      </c>
      <c r="AX4205" s="35" t="s">
        <v>68</v>
      </c>
      <c r="AY4205" s="35" t="s">
        <v>68</v>
      </c>
      <c r="AZ4205" s="35" t="s">
        <v>68</v>
      </c>
      <c r="BA4205" s="35" t="s">
        <v>68</v>
      </c>
      <c r="BB4205" s="35" t="s">
        <v>122</v>
      </c>
      <c r="BC4205" s="35" t="s">
        <v>441</v>
      </c>
      <c r="BD4205" s="35" t="s">
        <v>442</v>
      </c>
      <c r="BE4205" s="35" t="s">
        <v>446</v>
      </c>
      <c r="BF4205" s="35" t="s">
        <v>122</v>
      </c>
      <c r="BG4205" s="35" t="s">
        <v>69</v>
      </c>
      <c r="BH4205" s="35" t="s">
        <v>23489</v>
      </c>
      <c r="BI4205" s="35" t="s">
        <v>122</v>
      </c>
      <c r="BJ4205" s="35" t="s">
        <v>23490</v>
      </c>
      <c r="BK4205" s="35" t="s">
        <v>75</v>
      </c>
      <c r="BL4205" s="35" t="s">
        <v>122</v>
      </c>
      <c r="BM4205" s="35" t="s">
        <v>442</v>
      </c>
      <c r="BN4205" s="35" t="s">
        <v>70</v>
      </c>
      <c r="BO4205" s="35" t="s">
        <v>71</v>
      </c>
      <c r="BP4205" s="35" t="s">
        <v>122</v>
      </c>
      <c r="BQ4205" s="35" t="s">
        <v>163</v>
      </c>
    </row>
    <row r="4206" spans="1:69" x14ac:dyDescent="0.4">
      <c r="A4206" s="40" t="str">
        <f t="shared" si="1807"/>
        <v>2025-09-28</v>
      </c>
      <c r="B4206" s="40" t="str">
        <f t="shared" si="1808"/>
        <v>SYD</v>
      </c>
      <c r="C4206" s="39" t="str">
        <f t="shared" si="1809"/>
        <v>98812563692</v>
      </c>
      <c r="D4206" s="41" t="str">
        <f t="shared" si="1810"/>
        <v>PKR253747662</v>
      </c>
      <c r="E4206" s="41" t="str">
        <f t="shared" si="1811"/>
        <v>596421518246</v>
      </c>
      <c r="F4206" s="39" t="str">
        <f t="shared" si="1812"/>
        <v>2256683</v>
      </c>
      <c r="G4206" s="39" t="str">
        <f t="shared" si="1813"/>
        <v>WISE EXPRESS LOGISTICS(PANGZIMOM)</v>
      </c>
      <c r="H4206" s="41" t="str">
        <f t="shared" si="1814"/>
        <v>오혜진</v>
      </c>
      <c r="I4206" s="39" t="str">
        <f t="shared" si="1815"/>
        <v>36057</v>
      </c>
      <c r="J4206" s="52" t="str">
        <f t="shared" si="1816"/>
        <v/>
      </c>
      <c r="K4206" s="75">
        <f t="shared" si="1817"/>
        <v>1</v>
      </c>
      <c r="L4206" s="76">
        <f t="shared" si="1818"/>
        <v>1</v>
      </c>
      <c r="M4206" s="76">
        <f t="shared" si="1819"/>
        <v>1E-3</v>
      </c>
      <c r="N4206" s="76">
        <f t="shared" si="1820"/>
        <v>1</v>
      </c>
      <c r="O4206" s="42">
        <f t="shared" si="1821"/>
        <v>1</v>
      </c>
      <c r="P4206" s="39" t="str">
        <f t="shared" si="1822"/>
        <v>목록(Manifest)</v>
      </c>
      <c r="Q4206" s="72">
        <f t="shared" si="1823"/>
        <v>45</v>
      </c>
      <c r="R4206" s="43" t="str">
        <f t="shared" si="1824"/>
        <v>OZ602</v>
      </c>
      <c r="S4206" s="82" t="str">
        <f t="shared" si="1825"/>
        <v/>
      </c>
      <c r="T4206" s="40">
        <f t="shared" si="1826"/>
        <v>45928</v>
      </c>
      <c r="U4206" s="44">
        <v>2500</v>
      </c>
      <c r="V4206" s="44">
        <f t="shared" si="1827"/>
        <v>0</v>
      </c>
      <c r="W4206" s="77">
        <f t="shared" si="1828"/>
        <v>2500</v>
      </c>
      <c r="X4206" s="78">
        <f t="shared" si="1829"/>
        <v>0</v>
      </c>
      <c r="Y4206" s="44" cm="1">
        <f t="array" ref="Y4206">_xlfn.IFNA(_xlfn.IFS(AND(Q4206&gt;=2000, Q4206&lt;3000), 10000, AND(Q4206&gt;=3000, Q4206&lt;4000), 15000, AND(Q4206&gt;=4000, Q4206&lt;5000), 20000, AND(Q4206&gt;=5000), 25000),0)</f>
        <v>0</v>
      </c>
      <c r="Z4206" s="91">
        <f t="shared" si="1830"/>
        <v>0</v>
      </c>
      <c r="AA4206" s="44">
        <f t="shared" si="1831"/>
        <v>0</v>
      </c>
      <c r="AB4206" s="44"/>
      <c r="AC4206" s="44"/>
      <c r="AD4206" s="44"/>
      <c r="AE4206" s="44">
        <f>VLOOKUP(O4206,정산업데이트!$A$6:$B$12,2,10)</f>
        <v>0</v>
      </c>
      <c r="AF4206" s="44"/>
      <c r="AG4206" s="79">
        <f t="shared" si="1832"/>
        <v>0</v>
      </c>
      <c r="AH4206" s="80">
        <f t="shared" si="1833"/>
        <v>2500</v>
      </c>
      <c r="AJ4206" s="35" t="s">
        <v>23096</v>
      </c>
      <c r="AK4206" s="35" t="s">
        <v>73</v>
      </c>
      <c r="AL4206" s="35" t="s">
        <v>23097</v>
      </c>
      <c r="AM4206" s="35" t="s">
        <v>23491</v>
      </c>
      <c r="AN4206" s="35" t="s">
        <v>2836</v>
      </c>
      <c r="AO4206" s="35" t="s">
        <v>23492</v>
      </c>
      <c r="AP4206" s="35" t="s">
        <v>23493</v>
      </c>
      <c r="AQ4206" s="35" t="s">
        <v>122</v>
      </c>
      <c r="AR4206" s="35">
        <v>1</v>
      </c>
      <c r="AS4206" s="35">
        <v>1</v>
      </c>
      <c r="AT4206" s="35">
        <v>1E-3</v>
      </c>
      <c r="AU4206" s="35">
        <v>1</v>
      </c>
      <c r="AV4206" s="35" t="s">
        <v>7</v>
      </c>
      <c r="AW4206" s="35">
        <v>45</v>
      </c>
      <c r="AX4206" s="35" t="s">
        <v>68</v>
      </c>
      <c r="AY4206" s="35" t="s">
        <v>68</v>
      </c>
      <c r="AZ4206" s="35" t="s">
        <v>68</v>
      </c>
      <c r="BA4206" s="35" t="s">
        <v>68</v>
      </c>
      <c r="BB4206" s="35" t="s">
        <v>122</v>
      </c>
      <c r="BC4206" s="35" t="s">
        <v>441</v>
      </c>
      <c r="BD4206" s="35" t="s">
        <v>442</v>
      </c>
      <c r="BE4206" s="35" t="s">
        <v>446</v>
      </c>
      <c r="BF4206" s="35" t="s">
        <v>122</v>
      </c>
      <c r="BG4206" s="35" t="s">
        <v>69</v>
      </c>
      <c r="BH4206" s="35" t="s">
        <v>23494</v>
      </c>
      <c r="BI4206" s="35" t="s">
        <v>122</v>
      </c>
      <c r="BJ4206" s="35" t="s">
        <v>23495</v>
      </c>
      <c r="BK4206" s="35" t="s">
        <v>75</v>
      </c>
      <c r="BL4206" s="35" t="s">
        <v>122</v>
      </c>
      <c r="BM4206" s="35" t="s">
        <v>442</v>
      </c>
      <c r="BN4206" s="35" t="s">
        <v>70</v>
      </c>
      <c r="BO4206" s="35" t="s">
        <v>71</v>
      </c>
      <c r="BP4206" s="35" t="s">
        <v>122</v>
      </c>
      <c r="BQ4206" s="35" t="s">
        <v>163</v>
      </c>
    </row>
    <row r="4207" spans="1:69" x14ac:dyDescent="0.4">
      <c r="A4207" s="40" t="str">
        <f t="shared" si="1807"/>
        <v>2025-09-28</v>
      </c>
      <c r="B4207" s="40" t="str">
        <f t="shared" si="1808"/>
        <v>SYD</v>
      </c>
      <c r="C4207" s="39" t="str">
        <f t="shared" si="1809"/>
        <v>98812563692</v>
      </c>
      <c r="D4207" s="41" t="str">
        <f t="shared" si="1810"/>
        <v>PKR253747663</v>
      </c>
      <c r="E4207" s="41" t="str">
        <f t="shared" si="1811"/>
        <v>596421518250</v>
      </c>
      <c r="F4207" s="39" t="str">
        <f t="shared" si="1812"/>
        <v>2256683</v>
      </c>
      <c r="G4207" s="39" t="str">
        <f t="shared" si="1813"/>
        <v>WISE EXPRESS LOGISTICS(PANGZIMOM)</v>
      </c>
      <c r="H4207" s="41" t="str">
        <f t="shared" si="1814"/>
        <v>탁은정</v>
      </c>
      <c r="I4207" s="39" t="str">
        <f t="shared" si="1815"/>
        <v>62012</v>
      </c>
      <c r="J4207" s="52" t="str">
        <f t="shared" si="1816"/>
        <v/>
      </c>
      <c r="K4207" s="75">
        <f t="shared" si="1817"/>
        <v>1</v>
      </c>
      <c r="L4207" s="76">
        <f t="shared" si="1818"/>
        <v>1</v>
      </c>
      <c r="M4207" s="76">
        <f t="shared" si="1819"/>
        <v>1E-3</v>
      </c>
      <c r="N4207" s="76">
        <f t="shared" si="1820"/>
        <v>1</v>
      </c>
      <c r="O4207" s="42">
        <f t="shared" si="1821"/>
        <v>1</v>
      </c>
      <c r="P4207" s="39" t="str">
        <f t="shared" si="1822"/>
        <v>목록(Manifest)</v>
      </c>
      <c r="Q4207" s="72">
        <f t="shared" si="1823"/>
        <v>45</v>
      </c>
      <c r="R4207" s="43" t="str">
        <f t="shared" si="1824"/>
        <v>OZ602</v>
      </c>
      <c r="S4207" s="82" t="str">
        <f t="shared" si="1825"/>
        <v/>
      </c>
      <c r="T4207" s="40">
        <f t="shared" si="1826"/>
        <v>45928</v>
      </c>
      <c r="U4207" s="44">
        <v>2500</v>
      </c>
      <c r="V4207" s="44">
        <f t="shared" si="1827"/>
        <v>0</v>
      </c>
      <c r="W4207" s="77">
        <f t="shared" si="1828"/>
        <v>2500</v>
      </c>
      <c r="X4207" s="78">
        <f t="shared" si="1829"/>
        <v>0</v>
      </c>
      <c r="Y4207" s="44" cm="1">
        <f t="array" ref="Y4207">_xlfn.IFNA(_xlfn.IFS(AND(Q4207&gt;=2000, Q4207&lt;3000), 10000, AND(Q4207&gt;=3000, Q4207&lt;4000), 15000, AND(Q4207&gt;=4000, Q4207&lt;5000), 20000, AND(Q4207&gt;=5000), 25000),0)</f>
        <v>0</v>
      </c>
      <c r="Z4207" s="91">
        <f t="shared" si="1830"/>
        <v>0</v>
      </c>
      <c r="AA4207" s="44">
        <f t="shared" si="1831"/>
        <v>0</v>
      </c>
      <c r="AB4207" s="44"/>
      <c r="AC4207" s="44"/>
      <c r="AD4207" s="44"/>
      <c r="AE4207" s="44">
        <f>VLOOKUP(O4207,정산업데이트!$A$6:$B$12,2,10)</f>
        <v>0</v>
      </c>
      <c r="AF4207" s="44"/>
      <c r="AG4207" s="79">
        <f t="shared" si="1832"/>
        <v>0</v>
      </c>
      <c r="AH4207" s="80">
        <f t="shared" si="1833"/>
        <v>2500</v>
      </c>
      <c r="AJ4207" s="35" t="s">
        <v>23096</v>
      </c>
      <c r="AK4207" s="35" t="s">
        <v>73</v>
      </c>
      <c r="AL4207" s="35" t="s">
        <v>23097</v>
      </c>
      <c r="AM4207" s="35" t="s">
        <v>23496</v>
      </c>
      <c r="AN4207" s="35" t="s">
        <v>23497</v>
      </c>
      <c r="AO4207" s="35" t="s">
        <v>23498</v>
      </c>
      <c r="AP4207" s="35" t="s">
        <v>1661</v>
      </c>
      <c r="AQ4207" s="35" t="s">
        <v>122</v>
      </c>
      <c r="AR4207" s="35">
        <v>1</v>
      </c>
      <c r="AS4207" s="35">
        <v>1</v>
      </c>
      <c r="AT4207" s="35">
        <v>1E-3</v>
      </c>
      <c r="AU4207" s="35">
        <v>1</v>
      </c>
      <c r="AV4207" s="35" t="s">
        <v>7</v>
      </c>
      <c r="AW4207" s="35">
        <v>45</v>
      </c>
      <c r="AX4207" s="35" t="s">
        <v>68</v>
      </c>
      <c r="AY4207" s="35" t="s">
        <v>68</v>
      </c>
      <c r="AZ4207" s="35" t="s">
        <v>68</v>
      </c>
      <c r="BA4207" s="35" t="s">
        <v>68</v>
      </c>
      <c r="BB4207" s="35" t="s">
        <v>122</v>
      </c>
      <c r="BC4207" s="35" t="s">
        <v>441</v>
      </c>
      <c r="BD4207" s="35" t="s">
        <v>442</v>
      </c>
      <c r="BE4207" s="35" t="s">
        <v>446</v>
      </c>
      <c r="BF4207" s="35" t="s">
        <v>122</v>
      </c>
      <c r="BG4207" s="35" t="s">
        <v>69</v>
      </c>
      <c r="BH4207" s="35" t="s">
        <v>23499</v>
      </c>
      <c r="BI4207" s="35" t="s">
        <v>122</v>
      </c>
      <c r="BJ4207" s="35" t="s">
        <v>23500</v>
      </c>
      <c r="BK4207" s="35" t="s">
        <v>75</v>
      </c>
      <c r="BL4207" s="35" t="s">
        <v>122</v>
      </c>
      <c r="BM4207" s="35" t="s">
        <v>442</v>
      </c>
      <c r="BN4207" s="35" t="s">
        <v>70</v>
      </c>
      <c r="BO4207" s="35" t="s">
        <v>71</v>
      </c>
      <c r="BP4207" s="35" t="s">
        <v>122</v>
      </c>
      <c r="BQ4207" s="35" t="s">
        <v>163</v>
      </c>
    </row>
    <row r="4208" spans="1:69" x14ac:dyDescent="0.4">
      <c r="A4208" s="40" t="str">
        <f t="shared" si="1807"/>
        <v>2025-09-28</v>
      </c>
      <c r="B4208" s="40" t="str">
        <f t="shared" si="1808"/>
        <v>SYD</v>
      </c>
      <c r="C4208" s="39" t="str">
        <f t="shared" si="1809"/>
        <v>98812563692</v>
      </c>
      <c r="D4208" s="41" t="str">
        <f t="shared" si="1810"/>
        <v>PKR253747664</v>
      </c>
      <c r="E4208" s="41" t="str">
        <f t="shared" si="1811"/>
        <v>596421518261</v>
      </c>
      <c r="F4208" s="39" t="str">
        <f t="shared" si="1812"/>
        <v>2256683</v>
      </c>
      <c r="G4208" s="39" t="str">
        <f t="shared" si="1813"/>
        <v>WISE EXPRESS LOGISTICS(PANGZIMOM)</v>
      </c>
      <c r="H4208" s="41" t="str">
        <f t="shared" si="1814"/>
        <v>WANG JING</v>
      </c>
      <c r="I4208" s="39" t="str">
        <f t="shared" si="1815"/>
        <v>11479</v>
      </c>
      <c r="J4208" s="52" t="str">
        <f t="shared" si="1816"/>
        <v/>
      </c>
      <c r="K4208" s="75">
        <f t="shared" si="1817"/>
        <v>1</v>
      </c>
      <c r="L4208" s="76">
        <f t="shared" si="1818"/>
        <v>1</v>
      </c>
      <c r="M4208" s="76">
        <f t="shared" si="1819"/>
        <v>1E-3</v>
      </c>
      <c r="N4208" s="76">
        <f t="shared" si="1820"/>
        <v>1</v>
      </c>
      <c r="O4208" s="42">
        <f t="shared" si="1821"/>
        <v>1</v>
      </c>
      <c r="P4208" s="39" t="str">
        <f t="shared" si="1822"/>
        <v>목록(Manifest)</v>
      </c>
      <c r="Q4208" s="72">
        <f t="shared" si="1823"/>
        <v>45</v>
      </c>
      <c r="R4208" s="43" t="str">
        <f t="shared" si="1824"/>
        <v>OZ602</v>
      </c>
      <c r="S4208" s="82" t="str">
        <f t="shared" si="1825"/>
        <v/>
      </c>
      <c r="T4208" s="40">
        <f t="shared" si="1826"/>
        <v>45928</v>
      </c>
      <c r="U4208" s="44">
        <v>2500</v>
      </c>
      <c r="V4208" s="44">
        <f t="shared" si="1827"/>
        <v>0</v>
      </c>
      <c r="W4208" s="77">
        <f t="shared" si="1828"/>
        <v>2500</v>
      </c>
      <c r="X4208" s="78">
        <f t="shared" si="1829"/>
        <v>0</v>
      </c>
      <c r="Y4208" s="44" cm="1">
        <f t="array" ref="Y4208">_xlfn.IFNA(_xlfn.IFS(AND(Q4208&gt;=2000, Q4208&lt;3000), 10000, AND(Q4208&gt;=3000, Q4208&lt;4000), 15000, AND(Q4208&gt;=4000, Q4208&lt;5000), 20000, AND(Q4208&gt;=5000), 25000),0)</f>
        <v>0</v>
      </c>
      <c r="Z4208" s="91">
        <f t="shared" si="1830"/>
        <v>0</v>
      </c>
      <c r="AA4208" s="44">
        <f t="shared" si="1831"/>
        <v>0</v>
      </c>
      <c r="AB4208" s="44"/>
      <c r="AC4208" s="44"/>
      <c r="AD4208" s="44"/>
      <c r="AE4208" s="44">
        <f>VLOOKUP(O4208,정산업데이트!$A$6:$B$12,2,10)</f>
        <v>0</v>
      </c>
      <c r="AF4208" s="44"/>
      <c r="AG4208" s="79">
        <f t="shared" si="1832"/>
        <v>0</v>
      </c>
      <c r="AH4208" s="80">
        <f t="shared" si="1833"/>
        <v>2500</v>
      </c>
      <c r="AJ4208" s="35" t="s">
        <v>23096</v>
      </c>
      <c r="AK4208" s="35" t="s">
        <v>73</v>
      </c>
      <c r="AL4208" s="35" t="s">
        <v>23097</v>
      </c>
      <c r="AM4208" s="35" t="s">
        <v>23501</v>
      </c>
      <c r="AN4208" s="35" t="s">
        <v>23502</v>
      </c>
      <c r="AO4208" s="35" t="s">
        <v>23503</v>
      </c>
      <c r="AP4208" s="35" t="s">
        <v>23504</v>
      </c>
      <c r="AQ4208" s="35" t="s">
        <v>122</v>
      </c>
      <c r="AR4208" s="35">
        <v>1</v>
      </c>
      <c r="AS4208" s="35">
        <v>1</v>
      </c>
      <c r="AT4208" s="35">
        <v>1E-3</v>
      </c>
      <c r="AU4208" s="35">
        <v>1</v>
      </c>
      <c r="AV4208" s="35" t="s">
        <v>7</v>
      </c>
      <c r="AW4208" s="35">
        <v>45</v>
      </c>
      <c r="AX4208" s="35" t="s">
        <v>68</v>
      </c>
      <c r="AY4208" s="35" t="s">
        <v>68</v>
      </c>
      <c r="AZ4208" s="35" t="s">
        <v>68</v>
      </c>
      <c r="BA4208" s="35" t="s">
        <v>68</v>
      </c>
      <c r="BB4208" s="35" t="s">
        <v>122</v>
      </c>
      <c r="BC4208" s="35" t="s">
        <v>441</v>
      </c>
      <c r="BD4208" s="35" t="s">
        <v>442</v>
      </c>
      <c r="BE4208" s="35" t="s">
        <v>446</v>
      </c>
      <c r="BF4208" s="35" t="s">
        <v>122</v>
      </c>
      <c r="BG4208" s="35" t="s">
        <v>69</v>
      </c>
      <c r="BH4208" s="35" t="s">
        <v>23505</v>
      </c>
      <c r="BI4208" s="35" t="s">
        <v>122</v>
      </c>
      <c r="BJ4208" s="35" t="s">
        <v>23506</v>
      </c>
      <c r="BK4208" s="35" t="s">
        <v>75</v>
      </c>
      <c r="BL4208" s="35" t="s">
        <v>122</v>
      </c>
      <c r="BM4208" s="35" t="s">
        <v>442</v>
      </c>
      <c r="BN4208" s="35" t="s">
        <v>70</v>
      </c>
      <c r="BO4208" s="35" t="s">
        <v>71</v>
      </c>
      <c r="BP4208" s="35" t="s">
        <v>122</v>
      </c>
      <c r="BQ4208" s="35" t="s">
        <v>163</v>
      </c>
    </row>
    <row r="4209" spans="1:69" x14ac:dyDescent="0.4">
      <c r="A4209" s="40" t="str">
        <f t="shared" si="1807"/>
        <v>2025-09-28</v>
      </c>
      <c r="B4209" s="40" t="str">
        <f t="shared" si="1808"/>
        <v>SYD</v>
      </c>
      <c r="C4209" s="39" t="str">
        <f t="shared" si="1809"/>
        <v>98812563692</v>
      </c>
      <c r="D4209" s="41" t="str">
        <f t="shared" si="1810"/>
        <v>PKR253751923</v>
      </c>
      <c r="E4209" s="41" t="str">
        <f t="shared" si="1811"/>
        <v>596421520081</v>
      </c>
      <c r="F4209" s="39" t="str">
        <f t="shared" si="1812"/>
        <v>2254238</v>
      </c>
      <c r="G4209" s="39" t="str">
        <f t="shared" si="1813"/>
        <v>WISE EXPRESS(CHUHO)</v>
      </c>
      <c r="H4209" s="41" t="str">
        <f t="shared" si="1814"/>
        <v>신보람</v>
      </c>
      <c r="I4209" s="39" t="str">
        <f t="shared" si="1815"/>
        <v>12736</v>
      </c>
      <c r="J4209" s="52" t="str">
        <f t="shared" si="1816"/>
        <v/>
      </c>
      <c r="K4209" s="75">
        <f t="shared" si="1817"/>
        <v>1</v>
      </c>
      <c r="L4209" s="76">
        <f t="shared" si="1818"/>
        <v>3</v>
      </c>
      <c r="M4209" s="76">
        <f t="shared" si="1819"/>
        <v>1E-3</v>
      </c>
      <c r="N4209" s="76">
        <f t="shared" si="1820"/>
        <v>3</v>
      </c>
      <c r="O4209" s="42">
        <f t="shared" si="1821"/>
        <v>3</v>
      </c>
      <c r="P4209" s="39" t="str">
        <f t="shared" si="1822"/>
        <v>일반(목록배제,Normal-Manifest Exception)</v>
      </c>
      <c r="Q4209" s="72">
        <f t="shared" si="1823"/>
        <v>150</v>
      </c>
      <c r="R4209" s="43" t="str">
        <f t="shared" si="1824"/>
        <v>OZ602</v>
      </c>
      <c r="S4209" s="82" t="str">
        <f t="shared" si="1825"/>
        <v/>
      </c>
      <c r="T4209" s="40">
        <f t="shared" si="1826"/>
        <v>45928</v>
      </c>
      <c r="U4209" s="44">
        <v>2500</v>
      </c>
      <c r="V4209" s="44">
        <f t="shared" si="1827"/>
        <v>0</v>
      </c>
      <c r="W4209" s="77">
        <f t="shared" si="1828"/>
        <v>2500</v>
      </c>
      <c r="X4209" s="78">
        <f t="shared" si="1829"/>
        <v>0</v>
      </c>
      <c r="Y4209" s="44" cm="1">
        <f t="array" ref="Y4209">_xlfn.IFNA(_xlfn.IFS(AND(Q4209&gt;=2000, Q4209&lt;3000), 10000, AND(Q4209&gt;=3000, Q4209&lt;4000), 15000, AND(Q4209&gt;=4000, Q4209&lt;5000), 20000, AND(Q4209&gt;=5000), 25000),0)</f>
        <v>0</v>
      </c>
      <c r="Z4209" s="91">
        <f t="shared" si="1830"/>
        <v>300</v>
      </c>
      <c r="AA4209" s="44">
        <f t="shared" si="1831"/>
        <v>0</v>
      </c>
      <c r="AB4209" s="44"/>
      <c r="AC4209" s="44"/>
      <c r="AD4209" s="44"/>
      <c r="AE4209" s="44">
        <f>VLOOKUP(O4209,정산업데이트!$A$6:$B$12,2,10)</f>
        <v>0</v>
      </c>
      <c r="AF4209" s="44"/>
      <c r="AG4209" s="79">
        <f t="shared" si="1832"/>
        <v>300</v>
      </c>
      <c r="AH4209" s="80">
        <f t="shared" si="1833"/>
        <v>2800</v>
      </c>
      <c r="AJ4209" s="35" t="s">
        <v>23096</v>
      </c>
      <c r="AK4209" s="35" t="s">
        <v>73</v>
      </c>
      <c r="AL4209" s="35" t="s">
        <v>23097</v>
      </c>
      <c r="AM4209" s="35" t="s">
        <v>23507</v>
      </c>
      <c r="AN4209" s="35" t="s">
        <v>23508</v>
      </c>
      <c r="AO4209" s="35" t="s">
        <v>23509</v>
      </c>
      <c r="AP4209" s="35" t="s">
        <v>886</v>
      </c>
      <c r="AQ4209" s="35" t="s">
        <v>122</v>
      </c>
      <c r="AR4209" s="35">
        <v>1</v>
      </c>
      <c r="AS4209" s="35">
        <v>3</v>
      </c>
      <c r="AT4209" s="35">
        <v>1E-3</v>
      </c>
      <c r="AU4209" s="35">
        <v>3</v>
      </c>
      <c r="AV4209" s="35" t="s">
        <v>8</v>
      </c>
      <c r="AW4209" s="35">
        <v>150</v>
      </c>
      <c r="AX4209" s="35" t="s">
        <v>68</v>
      </c>
      <c r="AY4209" s="35" t="s">
        <v>68</v>
      </c>
      <c r="AZ4209" s="35" t="s">
        <v>68</v>
      </c>
      <c r="BA4209" s="35" t="s">
        <v>68</v>
      </c>
      <c r="BB4209" s="35" t="s">
        <v>122</v>
      </c>
      <c r="BC4209" s="35" t="s">
        <v>123</v>
      </c>
      <c r="BD4209" s="35" t="s">
        <v>81</v>
      </c>
      <c r="BE4209" s="35" t="s">
        <v>1897</v>
      </c>
      <c r="BF4209" s="35" t="s">
        <v>122</v>
      </c>
      <c r="BG4209" s="35" t="s">
        <v>69</v>
      </c>
      <c r="BH4209" s="35" t="s">
        <v>23510</v>
      </c>
      <c r="BI4209" s="35" t="s">
        <v>122</v>
      </c>
      <c r="BJ4209" s="35" t="s">
        <v>23511</v>
      </c>
      <c r="BK4209" s="35" t="s">
        <v>75</v>
      </c>
      <c r="BL4209" s="35" t="s">
        <v>122</v>
      </c>
      <c r="BM4209" s="35" t="s">
        <v>81</v>
      </c>
      <c r="BN4209" s="35" t="s">
        <v>70</v>
      </c>
      <c r="BO4209" s="35" t="s">
        <v>71</v>
      </c>
      <c r="BP4209" s="35" t="s">
        <v>122</v>
      </c>
      <c r="BQ4209" s="35" t="s">
        <v>163</v>
      </c>
    </row>
    <row r="4210" spans="1:69" x14ac:dyDescent="0.4">
      <c r="A4210" s="40" t="str">
        <f t="shared" si="1807"/>
        <v>2025-09-28</v>
      </c>
      <c r="B4210" s="40" t="str">
        <f t="shared" si="1808"/>
        <v>SYD</v>
      </c>
      <c r="C4210" s="39" t="str">
        <f t="shared" si="1809"/>
        <v>98812563692</v>
      </c>
      <c r="D4210" s="41" t="str">
        <f t="shared" si="1810"/>
        <v>PKR253757085</v>
      </c>
      <c r="E4210" s="41" t="str">
        <f t="shared" si="1811"/>
        <v>596421520840</v>
      </c>
      <c r="F4210" s="39" t="str">
        <f t="shared" si="1812"/>
        <v>2254225</v>
      </c>
      <c r="G4210" s="39" t="str">
        <f t="shared" si="1813"/>
        <v>WISE EXPRESS LOGISTICS PTY LTD</v>
      </c>
      <c r="H4210" s="41" t="str">
        <f t="shared" si="1814"/>
        <v>이정아</v>
      </c>
      <c r="I4210" s="39" t="str">
        <f t="shared" si="1815"/>
        <v>10942</v>
      </c>
      <c r="J4210" s="52" t="str">
        <f t="shared" si="1816"/>
        <v/>
      </c>
      <c r="K4210" s="75">
        <f t="shared" si="1817"/>
        <v>1</v>
      </c>
      <c r="L4210" s="76">
        <f t="shared" si="1818"/>
        <v>2.2999999999999998</v>
      </c>
      <c r="M4210" s="76">
        <f t="shared" si="1819"/>
        <v>1E-3</v>
      </c>
      <c r="N4210" s="76">
        <f t="shared" si="1820"/>
        <v>2.2999999999999998</v>
      </c>
      <c r="O4210" s="42">
        <f t="shared" si="1821"/>
        <v>2.5</v>
      </c>
      <c r="P4210" s="39" t="str">
        <f t="shared" si="1822"/>
        <v>일반(목록배제,Normal-Manifest Exception)</v>
      </c>
      <c r="Q4210" s="72">
        <f t="shared" si="1823"/>
        <v>60</v>
      </c>
      <c r="R4210" s="43" t="str">
        <f t="shared" si="1824"/>
        <v>OZ602</v>
      </c>
      <c r="S4210" s="82" t="str">
        <f t="shared" si="1825"/>
        <v/>
      </c>
      <c r="T4210" s="40">
        <f t="shared" si="1826"/>
        <v>45928</v>
      </c>
      <c r="U4210" s="44">
        <v>2500</v>
      </c>
      <c r="V4210" s="44">
        <f t="shared" si="1827"/>
        <v>0</v>
      </c>
      <c r="W4210" s="77">
        <f t="shared" si="1828"/>
        <v>2500</v>
      </c>
      <c r="X4210" s="78">
        <f t="shared" si="1829"/>
        <v>0</v>
      </c>
      <c r="Y4210" s="44" cm="1">
        <f t="array" ref="Y4210">_xlfn.IFNA(_xlfn.IFS(AND(Q4210&gt;=2000, Q4210&lt;3000), 10000, AND(Q4210&gt;=3000, Q4210&lt;4000), 15000, AND(Q4210&gt;=4000, Q4210&lt;5000), 20000, AND(Q4210&gt;=5000), 25000),0)</f>
        <v>0</v>
      </c>
      <c r="Z4210" s="91">
        <f t="shared" si="1830"/>
        <v>300</v>
      </c>
      <c r="AA4210" s="44">
        <f t="shared" si="1831"/>
        <v>0</v>
      </c>
      <c r="AB4210" s="44"/>
      <c r="AC4210" s="44"/>
      <c r="AD4210" s="44"/>
      <c r="AE4210" s="44">
        <f>VLOOKUP(O4210,정산업데이트!$A$6:$B$12,2,10)</f>
        <v>0</v>
      </c>
      <c r="AF4210" s="44"/>
      <c r="AG4210" s="79">
        <f t="shared" si="1832"/>
        <v>300</v>
      </c>
      <c r="AH4210" s="80">
        <f t="shared" si="1833"/>
        <v>2800</v>
      </c>
      <c r="AJ4210" s="35" t="s">
        <v>23096</v>
      </c>
      <c r="AK4210" s="35" t="s">
        <v>73</v>
      </c>
      <c r="AL4210" s="35" t="s">
        <v>23097</v>
      </c>
      <c r="AM4210" s="35" t="s">
        <v>23512</v>
      </c>
      <c r="AN4210" s="35" t="s">
        <v>10709</v>
      </c>
      <c r="AO4210" s="35" t="s">
        <v>23513</v>
      </c>
      <c r="AP4210" s="35" t="s">
        <v>23514</v>
      </c>
      <c r="AQ4210" s="35" t="s">
        <v>122</v>
      </c>
      <c r="AR4210" s="35">
        <v>1</v>
      </c>
      <c r="AS4210" s="35">
        <v>2.2999999999999998</v>
      </c>
      <c r="AT4210" s="35">
        <v>1E-3</v>
      </c>
      <c r="AU4210" s="35">
        <v>2.2999999999999998</v>
      </c>
      <c r="AV4210" s="35" t="s">
        <v>8</v>
      </c>
      <c r="AW4210" s="35">
        <v>60</v>
      </c>
      <c r="AX4210" s="35" t="s">
        <v>68</v>
      </c>
      <c r="AY4210" s="35" t="s">
        <v>122</v>
      </c>
      <c r="AZ4210" s="35" t="s">
        <v>122</v>
      </c>
      <c r="BA4210" s="35" t="s">
        <v>122</v>
      </c>
      <c r="BB4210" s="35" t="s">
        <v>122</v>
      </c>
      <c r="BC4210" s="35" t="s">
        <v>125</v>
      </c>
      <c r="BD4210" s="35" t="s">
        <v>74</v>
      </c>
      <c r="BE4210" s="35" t="s">
        <v>157</v>
      </c>
      <c r="BF4210" s="35" t="s">
        <v>122</v>
      </c>
      <c r="BG4210" s="35" t="s">
        <v>69</v>
      </c>
      <c r="BH4210" s="35" t="s">
        <v>23515</v>
      </c>
      <c r="BI4210" s="35" t="s">
        <v>122</v>
      </c>
      <c r="BJ4210" s="35" t="s">
        <v>23516</v>
      </c>
      <c r="BK4210" s="35" t="s">
        <v>75</v>
      </c>
      <c r="BL4210" s="35" t="s">
        <v>122</v>
      </c>
      <c r="BM4210" s="35" t="s">
        <v>74</v>
      </c>
      <c r="BN4210" s="35" t="s">
        <v>70</v>
      </c>
      <c r="BO4210" s="35" t="s">
        <v>71</v>
      </c>
      <c r="BP4210" s="35" t="s">
        <v>122</v>
      </c>
      <c r="BQ4210" s="35" t="s">
        <v>163</v>
      </c>
    </row>
    <row r="4211" spans="1:69" x14ac:dyDescent="0.4">
      <c r="A4211" s="40" t="str">
        <f t="shared" si="1807"/>
        <v>2025-09-28</v>
      </c>
      <c r="B4211" s="40" t="str">
        <f t="shared" si="1808"/>
        <v>SYD</v>
      </c>
      <c r="C4211" s="39" t="str">
        <f t="shared" si="1809"/>
        <v>98812563692</v>
      </c>
      <c r="D4211" s="41" t="str">
        <f t="shared" si="1810"/>
        <v>PKR253735305</v>
      </c>
      <c r="E4211" s="41" t="str">
        <f t="shared" si="1811"/>
        <v>596421515203</v>
      </c>
      <c r="F4211" s="39" t="str">
        <f t="shared" si="1812"/>
        <v>2254225</v>
      </c>
      <c r="G4211" s="39" t="str">
        <f t="shared" si="1813"/>
        <v>WISE EXPRESS LOGISTICS PTY LTD</v>
      </c>
      <c r="H4211" s="41" t="str">
        <f t="shared" si="1814"/>
        <v>정지아</v>
      </c>
      <c r="I4211" s="39" t="str">
        <f t="shared" si="1815"/>
        <v>51156</v>
      </c>
      <c r="J4211" s="52" t="str">
        <f t="shared" si="1816"/>
        <v/>
      </c>
      <c r="K4211" s="75">
        <f t="shared" si="1817"/>
        <v>1</v>
      </c>
      <c r="L4211" s="76">
        <f t="shared" si="1818"/>
        <v>12.1</v>
      </c>
      <c r="M4211" s="76">
        <f t="shared" si="1819"/>
        <v>1E-3</v>
      </c>
      <c r="N4211" s="76">
        <f t="shared" si="1820"/>
        <v>12.5</v>
      </c>
      <c r="O4211" s="42">
        <f t="shared" si="1821"/>
        <v>12.5</v>
      </c>
      <c r="P4211" s="39" t="str">
        <f t="shared" si="1822"/>
        <v>일반(목록배제,Normal-Manifest Exception)</v>
      </c>
      <c r="Q4211" s="72">
        <f t="shared" si="1823"/>
        <v>146</v>
      </c>
      <c r="R4211" s="43" t="str">
        <f t="shared" si="1824"/>
        <v>OZ602</v>
      </c>
      <c r="S4211" s="82" t="str">
        <f t="shared" si="1825"/>
        <v/>
      </c>
      <c r="T4211" s="40">
        <f t="shared" si="1826"/>
        <v>45928</v>
      </c>
      <c r="U4211" s="44">
        <v>2500</v>
      </c>
      <c r="V4211" s="44">
        <f t="shared" si="1827"/>
        <v>800</v>
      </c>
      <c r="W4211" s="77">
        <f t="shared" si="1828"/>
        <v>3300</v>
      </c>
      <c r="X4211" s="78">
        <f t="shared" si="1829"/>
        <v>0</v>
      </c>
      <c r="Y4211" s="44" cm="1">
        <f t="array" ref="Y4211">_xlfn.IFNA(_xlfn.IFS(AND(Q4211&gt;=2000, Q4211&lt;3000), 10000, AND(Q4211&gt;=3000, Q4211&lt;4000), 15000, AND(Q4211&gt;=4000, Q4211&lt;5000), 20000, AND(Q4211&gt;=5000), 25000),0)</f>
        <v>0</v>
      </c>
      <c r="Z4211" s="91">
        <f t="shared" si="1830"/>
        <v>300</v>
      </c>
      <c r="AA4211" s="44">
        <f t="shared" si="1831"/>
        <v>0</v>
      </c>
      <c r="AB4211" s="44"/>
      <c r="AC4211" s="44"/>
      <c r="AD4211" s="44"/>
      <c r="AE4211" s="44">
        <f>VLOOKUP(O4211,정산업데이트!$A$6:$B$12,2,10)</f>
        <v>3000</v>
      </c>
      <c r="AF4211" s="44"/>
      <c r="AG4211" s="79">
        <f t="shared" si="1832"/>
        <v>3300</v>
      </c>
      <c r="AH4211" s="80">
        <f t="shared" si="1833"/>
        <v>6600</v>
      </c>
      <c r="AJ4211" s="35" t="s">
        <v>23096</v>
      </c>
      <c r="AK4211" s="35" t="s">
        <v>73</v>
      </c>
      <c r="AL4211" s="35" t="s">
        <v>23097</v>
      </c>
      <c r="AM4211" s="35" t="s">
        <v>23517</v>
      </c>
      <c r="AN4211" s="35" t="s">
        <v>23518</v>
      </c>
      <c r="AO4211" s="35" t="s">
        <v>23519</v>
      </c>
      <c r="AP4211" s="35" t="s">
        <v>23520</v>
      </c>
      <c r="AQ4211" s="35" t="s">
        <v>122</v>
      </c>
      <c r="AR4211" s="35">
        <v>1</v>
      </c>
      <c r="AS4211" s="35">
        <v>12.1</v>
      </c>
      <c r="AT4211" s="35">
        <v>1E-3</v>
      </c>
      <c r="AU4211" s="35">
        <v>12.5</v>
      </c>
      <c r="AV4211" s="35" t="s">
        <v>8</v>
      </c>
      <c r="AW4211" s="35">
        <v>146</v>
      </c>
      <c r="AX4211" s="35" t="s">
        <v>68</v>
      </c>
      <c r="AY4211" s="35" t="s">
        <v>68</v>
      </c>
      <c r="AZ4211" s="35" t="s">
        <v>68</v>
      </c>
      <c r="BA4211" s="35" t="s">
        <v>68</v>
      </c>
      <c r="BB4211" s="35" t="s">
        <v>122</v>
      </c>
      <c r="BC4211" s="35" t="s">
        <v>125</v>
      </c>
      <c r="BD4211" s="35" t="s">
        <v>74</v>
      </c>
      <c r="BE4211" s="35" t="s">
        <v>23401</v>
      </c>
      <c r="BF4211" s="35" t="s">
        <v>122</v>
      </c>
      <c r="BG4211" s="35" t="s">
        <v>69</v>
      </c>
      <c r="BH4211" s="35" t="s">
        <v>23521</v>
      </c>
      <c r="BI4211" s="35" t="s">
        <v>122</v>
      </c>
      <c r="BJ4211" s="35" t="s">
        <v>23522</v>
      </c>
      <c r="BK4211" s="35" t="s">
        <v>75</v>
      </c>
      <c r="BL4211" s="35" t="s">
        <v>122</v>
      </c>
      <c r="BM4211" s="35" t="s">
        <v>74</v>
      </c>
      <c r="BN4211" s="35" t="s">
        <v>70</v>
      </c>
      <c r="BO4211" s="35" t="s">
        <v>71</v>
      </c>
      <c r="BP4211" s="35" t="s">
        <v>122</v>
      </c>
      <c r="BQ4211" s="35" t="s">
        <v>163</v>
      </c>
    </row>
    <row r="4212" spans="1:69" x14ac:dyDescent="0.4">
      <c r="A4212" s="40" t="str">
        <f t="shared" si="1807"/>
        <v>2025-09-28</v>
      </c>
      <c r="B4212" s="40" t="str">
        <f t="shared" si="1808"/>
        <v>SYD</v>
      </c>
      <c r="C4212" s="39" t="str">
        <f t="shared" si="1809"/>
        <v>98812563692</v>
      </c>
      <c r="D4212" s="41" t="str">
        <f t="shared" si="1810"/>
        <v>PKR253735306</v>
      </c>
      <c r="E4212" s="41" t="str">
        <f t="shared" si="1811"/>
        <v>596421515214</v>
      </c>
      <c r="F4212" s="39" t="str">
        <f t="shared" si="1812"/>
        <v>2254225</v>
      </c>
      <c r="G4212" s="39" t="str">
        <f t="shared" si="1813"/>
        <v>WISE EXPRESS LOGISTICS PTY LTD</v>
      </c>
      <c r="H4212" s="41" t="str">
        <f t="shared" si="1814"/>
        <v>윤민지</v>
      </c>
      <c r="I4212" s="39" t="str">
        <f t="shared" si="1815"/>
        <v>21650</v>
      </c>
      <c r="J4212" s="52" t="str">
        <f t="shared" si="1816"/>
        <v/>
      </c>
      <c r="K4212" s="75">
        <f t="shared" si="1817"/>
        <v>1</v>
      </c>
      <c r="L4212" s="76">
        <f t="shared" si="1818"/>
        <v>12.2</v>
      </c>
      <c r="M4212" s="76">
        <f t="shared" si="1819"/>
        <v>1E-3</v>
      </c>
      <c r="N4212" s="76">
        <f t="shared" si="1820"/>
        <v>12.5</v>
      </c>
      <c r="O4212" s="42">
        <f t="shared" si="1821"/>
        <v>12.5</v>
      </c>
      <c r="P4212" s="39" t="str">
        <f t="shared" si="1822"/>
        <v>일반(목록배제,Normal-Manifest Exception)</v>
      </c>
      <c r="Q4212" s="72">
        <f t="shared" si="1823"/>
        <v>45.45</v>
      </c>
      <c r="R4212" s="43" t="str">
        <f t="shared" si="1824"/>
        <v>OZ602</v>
      </c>
      <c r="S4212" s="82" t="str">
        <f t="shared" si="1825"/>
        <v/>
      </c>
      <c r="T4212" s="40">
        <f t="shared" si="1826"/>
        <v>45928</v>
      </c>
      <c r="U4212" s="44">
        <v>2500</v>
      </c>
      <c r="V4212" s="44">
        <f t="shared" si="1827"/>
        <v>800</v>
      </c>
      <c r="W4212" s="77">
        <f t="shared" si="1828"/>
        <v>3300</v>
      </c>
      <c r="X4212" s="78">
        <f t="shared" si="1829"/>
        <v>0</v>
      </c>
      <c r="Y4212" s="44" cm="1">
        <f t="array" ref="Y4212">_xlfn.IFNA(_xlfn.IFS(AND(Q4212&gt;=2000, Q4212&lt;3000), 10000, AND(Q4212&gt;=3000, Q4212&lt;4000), 15000, AND(Q4212&gt;=4000, Q4212&lt;5000), 20000, AND(Q4212&gt;=5000), 25000),0)</f>
        <v>0</v>
      </c>
      <c r="Z4212" s="91">
        <f t="shared" si="1830"/>
        <v>300</v>
      </c>
      <c r="AA4212" s="44">
        <f t="shared" si="1831"/>
        <v>0</v>
      </c>
      <c r="AB4212" s="44"/>
      <c r="AC4212" s="44"/>
      <c r="AD4212" s="44"/>
      <c r="AE4212" s="44">
        <f>VLOOKUP(O4212,정산업데이트!$A$6:$B$12,2,10)</f>
        <v>3000</v>
      </c>
      <c r="AF4212" s="44"/>
      <c r="AG4212" s="79">
        <f t="shared" si="1832"/>
        <v>3300</v>
      </c>
      <c r="AH4212" s="80">
        <f t="shared" si="1833"/>
        <v>6600</v>
      </c>
      <c r="AJ4212" s="35" t="s">
        <v>23096</v>
      </c>
      <c r="AK4212" s="35" t="s">
        <v>73</v>
      </c>
      <c r="AL4212" s="35" t="s">
        <v>23097</v>
      </c>
      <c r="AM4212" s="35" t="s">
        <v>23523</v>
      </c>
      <c r="AN4212" s="35" t="s">
        <v>23524</v>
      </c>
      <c r="AO4212" s="35" t="s">
        <v>23525</v>
      </c>
      <c r="AP4212" s="35" t="s">
        <v>11835</v>
      </c>
      <c r="AQ4212" s="35" t="s">
        <v>122</v>
      </c>
      <c r="AR4212" s="35">
        <v>1</v>
      </c>
      <c r="AS4212" s="35">
        <v>12.2</v>
      </c>
      <c r="AT4212" s="35">
        <v>1E-3</v>
      </c>
      <c r="AU4212" s="35">
        <v>12.5</v>
      </c>
      <c r="AV4212" s="35" t="s">
        <v>8</v>
      </c>
      <c r="AW4212" s="35">
        <v>45.45</v>
      </c>
      <c r="AX4212" s="35" t="s">
        <v>68</v>
      </c>
      <c r="AY4212" s="35" t="s">
        <v>68</v>
      </c>
      <c r="AZ4212" s="35" t="s">
        <v>68</v>
      </c>
      <c r="BA4212" s="35" t="s">
        <v>68</v>
      </c>
      <c r="BB4212" s="35" t="s">
        <v>122</v>
      </c>
      <c r="BC4212" s="35" t="s">
        <v>125</v>
      </c>
      <c r="BD4212" s="35" t="s">
        <v>74</v>
      </c>
      <c r="BE4212" s="35" t="s">
        <v>23526</v>
      </c>
      <c r="BF4212" s="35" t="s">
        <v>122</v>
      </c>
      <c r="BG4212" s="35" t="s">
        <v>69</v>
      </c>
      <c r="BH4212" s="35" t="s">
        <v>23527</v>
      </c>
      <c r="BI4212" s="35" t="s">
        <v>122</v>
      </c>
      <c r="BJ4212" s="35" t="s">
        <v>23528</v>
      </c>
      <c r="BK4212" s="35" t="s">
        <v>75</v>
      </c>
      <c r="BL4212" s="35" t="s">
        <v>122</v>
      </c>
      <c r="BM4212" s="35" t="s">
        <v>74</v>
      </c>
      <c r="BN4212" s="35" t="s">
        <v>70</v>
      </c>
      <c r="BO4212" s="35" t="s">
        <v>71</v>
      </c>
      <c r="BP4212" s="35" t="s">
        <v>122</v>
      </c>
      <c r="BQ4212" s="35" t="s">
        <v>163</v>
      </c>
    </row>
    <row r="4213" spans="1:69" x14ac:dyDescent="0.4">
      <c r="A4213" s="40" t="str">
        <f t="shared" si="1807"/>
        <v>2025-09-28</v>
      </c>
      <c r="B4213" s="40" t="str">
        <f t="shared" si="1808"/>
        <v>SYD</v>
      </c>
      <c r="C4213" s="39" t="str">
        <f t="shared" si="1809"/>
        <v>98812563692</v>
      </c>
      <c r="D4213" s="41" t="str">
        <f t="shared" si="1810"/>
        <v>PKR253735307</v>
      </c>
      <c r="E4213" s="41" t="str">
        <f t="shared" si="1811"/>
        <v>596421515225</v>
      </c>
      <c r="F4213" s="39" t="str">
        <f t="shared" si="1812"/>
        <v>2254225</v>
      </c>
      <c r="G4213" s="39" t="str">
        <f t="shared" si="1813"/>
        <v>WISE EXPRESS LOGISTICS PTY LTD</v>
      </c>
      <c r="H4213" s="41" t="str">
        <f t="shared" si="1814"/>
        <v>신숙자</v>
      </c>
      <c r="I4213" s="39" t="str">
        <f t="shared" si="1815"/>
        <v>16523</v>
      </c>
      <c r="J4213" s="52" t="str">
        <f t="shared" si="1816"/>
        <v/>
      </c>
      <c r="K4213" s="75">
        <f t="shared" si="1817"/>
        <v>1</v>
      </c>
      <c r="L4213" s="76">
        <f t="shared" si="1818"/>
        <v>0.7</v>
      </c>
      <c r="M4213" s="76">
        <f t="shared" si="1819"/>
        <v>1E-3</v>
      </c>
      <c r="N4213" s="76">
        <f t="shared" si="1820"/>
        <v>0.7</v>
      </c>
      <c r="O4213" s="42">
        <f t="shared" si="1821"/>
        <v>1</v>
      </c>
      <c r="P4213" s="39" t="str">
        <f t="shared" si="1822"/>
        <v>일반(목록배제,Normal-Manifest Exception)</v>
      </c>
      <c r="Q4213" s="72">
        <f t="shared" si="1823"/>
        <v>130</v>
      </c>
      <c r="R4213" s="43" t="str">
        <f t="shared" si="1824"/>
        <v>OZ602</v>
      </c>
      <c r="S4213" s="82" t="str">
        <f t="shared" si="1825"/>
        <v/>
      </c>
      <c r="T4213" s="40">
        <f t="shared" si="1826"/>
        <v>45928</v>
      </c>
      <c r="U4213" s="44">
        <v>2500</v>
      </c>
      <c r="V4213" s="44">
        <f t="shared" si="1827"/>
        <v>0</v>
      </c>
      <c r="W4213" s="77">
        <f t="shared" si="1828"/>
        <v>2500</v>
      </c>
      <c r="X4213" s="78">
        <f t="shared" si="1829"/>
        <v>0</v>
      </c>
      <c r="Y4213" s="44" cm="1">
        <f t="array" ref="Y4213">_xlfn.IFNA(_xlfn.IFS(AND(Q4213&gt;=2000, Q4213&lt;3000), 10000, AND(Q4213&gt;=3000, Q4213&lt;4000), 15000, AND(Q4213&gt;=4000, Q4213&lt;5000), 20000, AND(Q4213&gt;=5000), 25000),0)</f>
        <v>0</v>
      </c>
      <c r="Z4213" s="91">
        <f t="shared" si="1830"/>
        <v>300</v>
      </c>
      <c r="AA4213" s="44">
        <f t="shared" si="1831"/>
        <v>0</v>
      </c>
      <c r="AB4213" s="44"/>
      <c r="AC4213" s="44"/>
      <c r="AD4213" s="44"/>
      <c r="AE4213" s="44">
        <f>VLOOKUP(O4213,정산업데이트!$A$6:$B$12,2,10)</f>
        <v>0</v>
      </c>
      <c r="AF4213" s="44"/>
      <c r="AG4213" s="79">
        <f t="shared" si="1832"/>
        <v>300</v>
      </c>
      <c r="AH4213" s="80">
        <f t="shared" si="1833"/>
        <v>2800</v>
      </c>
      <c r="AJ4213" s="35" t="s">
        <v>23096</v>
      </c>
      <c r="AK4213" s="35" t="s">
        <v>73</v>
      </c>
      <c r="AL4213" s="35" t="s">
        <v>23097</v>
      </c>
      <c r="AM4213" s="35" t="s">
        <v>23529</v>
      </c>
      <c r="AN4213" s="35" t="s">
        <v>1886</v>
      </c>
      <c r="AO4213" s="35" t="s">
        <v>1887</v>
      </c>
      <c r="AP4213" s="35" t="s">
        <v>711</v>
      </c>
      <c r="AQ4213" s="35" t="s">
        <v>122</v>
      </c>
      <c r="AR4213" s="35">
        <v>1</v>
      </c>
      <c r="AS4213" s="35">
        <v>0.7</v>
      </c>
      <c r="AT4213" s="35">
        <v>1E-3</v>
      </c>
      <c r="AU4213" s="35">
        <v>0.7</v>
      </c>
      <c r="AV4213" s="35" t="s">
        <v>8</v>
      </c>
      <c r="AW4213" s="35">
        <v>130</v>
      </c>
      <c r="AX4213" s="35" t="s">
        <v>68</v>
      </c>
      <c r="AY4213" s="35" t="s">
        <v>68</v>
      </c>
      <c r="AZ4213" s="35" t="s">
        <v>68</v>
      </c>
      <c r="BA4213" s="35" t="s">
        <v>68</v>
      </c>
      <c r="BB4213" s="35" t="s">
        <v>122</v>
      </c>
      <c r="BC4213" s="35" t="s">
        <v>125</v>
      </c>
      <c r="BD4213" s="35" t="s">
        <v>74</v>
      </c>
      <c r="BE4213" s="35" t="s">
        <v>1885</v>
      </c>
      <c r="BF4213" s="35" t="s">
        <v>122</v>
      </c>
      <c r="BG4213" s="35" t="s">
        <v>69</v>
      </c>
      <c r="BH4213" s="35" t="s">
        <v>23530</v>
      </c>
      <c r="BI4213" s="35" t="s">
        <v>122</v>
      </c>
      <c r="BJ4213" s="35" t="s">
        <v>23531</v>
      </c>
      <c r="BK4213" s="35" t="s">
        <v>75</v>
      </c>
      <c r="BL4213" s="35" t="s">
        <v>122</v>
      </c>
      <c r="BM4213" s="35" t="s">
        <v>74</v>
      </c>
      <c r="BN4213" s="35" t="s">
        <v>70</v>
      </c>
      <c r="BO4213" s="35" t="s">
        <v>71</v>
      </c>
      <c r="BP4213" s="35" t="s">
        <v>122</v>
      </c>
      <c r="BQ4213" s="35" t="s">
        <v>163</v>
      </c>
    </row>
    <row r="4214" spans="1:69" x14ac:dyDescent="0.4">
      <c r="A4214" s="40" t="str">
        <f t="shared" si="1807"/>
        <v>2025-09-28</v>
      </c>
      <c r="B4214" s="40" t="str">
        <f t="shared" si="1808"/>
        <v>SYD</v>
      </c>
      <c r="C4214" s="39" t="str">
        <f t="shared" si="1809"/>
        <v>98812563692</v>
      </c>
      <c r="D4214" s="41" t="str">
        <f t="shared" si="1810"/>
        <v>PKR253747589</v>
      </c>
      <c r="E4214" s="41" t="str">
        <f t="shared" si="1811"/>
        <v>596421517351</v>
      </c>
      <c r="F4214" s="39" t="str">
        <f t="shared" si="1812"/>
        <v>2254247</v>
      </c>
      <c r="G4214" s="39" t="str">
        <f t="shared" si="1813"/>
        <v>WISE EXPRESS(HORNSBYPLATE)</v>
      </c>
      <c r="H4214" s="41" t="str">
        <f t="shared" si="1814"/>
        <v>신향진</v>
      </c>
      <c r="I4214" s="39" t="str">
        <f t="shared" si="1815"/>
        <v>59745</v>
      </c>
      <c r="J4214" s="52" t="str">
        <f t="shared" si="1816"/>
        <v/>
      </c>
      <c r="K4214" s="75">
        <f t="shared" si="1817"/>
        <v>1</v>
      </c>
      <c r="L4214" s="76">
        <f t="shared" si="1818"/>
        <v>1.6</v>
      </c>
      <c r="M4214" s="76">
        <f t="shared" si="1819"/>
        <v>1E-3</v>
      </c>
      <c r="N4214" s="76">
        <f t="shared" si="1820"/>
        <v>1.6</v>
      </c>
      <c r="O4214" s="42">
        <f t="shared" si="1821"/>
        <v>2</v>
      </c>
      <c r="P4214" s="39" t="str">
        <f t="shared" si="1822"/>
        <v>목록(Manifest)</v>
      </c>
      <c r="Q4214" s="72">
        <f t="shared" si="1823"/>
        <v>85</v>
      </c>
      <c r="R4214" s="43" t="str">
        <f t="shared" si="1824"/>
        <v>OZ602</v>
      </c>
      <c r="S4214" s="82" t="str">
        <f t="shared" si="1825"/>
        <v/>
      </c>
      <c r="T4214" s="40">
        <f t="shared" si="1826"/>
        <v>45928</v>
      </c>
      <c r="U4214" s="44">
        <v>2500</v>
      </c>
      <c r="V4214" s="44">
        <f t="shared" si="1827"/>
        <v>0</v>
      </c>
      <c r="W4214" s="77">
        <f t="shared" si="1828"/>
        <v>2500</v>
      </c>
      <c r="X4214" s="78">
        <f t="shared" si="1829"/>
        <v>0</v>
      </c>
      <c r="Y4214" s="44" cm="1">
        <f t="array" ref="Y4214">_xlfn.IFNA(_xlfn.IFS(AND(Q4214&gt;=2000, Q4214&lt;3000), 10000, AND(Q4214&gt;=3000, Q4214&lt;4000), 15000, AND(Q4214&gt;=4000, Q4214&lt;5000), 20000, AND(Q4214&gt;=5000), 25000),0)</f>
        <v>0</v>
      </c>
      <c r="Z4214" s="91">
        <f t="shared" si="1830"/>
        <v>0</v>
      </c>
      <c r="AA4214" s="44">
        <f t="shared" si="1831"/>
        <v>0</v>
      </c>
      <c r="AB4214" s="44"/>
      <c r="AC4214" s="44"/>
      <c r="AD4214" s="44"/>
      <c r="AE4214" s="44">
        <f>VLOOKUP(O4214,정산업데이트!$A$6:$B$12,2,10)</f>
        <v>0</v>
      </c>
      <c r="AF4214" s="44"/>
      <c r="AG4214" s="79">
        <f t="shared" si="1832"/>
        <v>0</v>
      </c>
      <c r="AH4214" s="80">
        <f t="shared" si="1833"/>
        <v>2500</v>
      </c>
      <c r="AJ4214" s="35" t="s">
        <v>23096</v>
      </c>
      <c r="AK4214" s="35" t="s">
        <v>73</v>
      </c>
      <c r="AL4214" s="35" t="s">
        <v>23097</v>
      </c>
      <c r="AM4214" s="35" t="s">
        <v>23532</v>
      </c>
      <c r="AN4214" s="35" t="s">
        <v>553</v>
      </c>
      <c r="AO4214" s="35" t="s">
        <v>554</v>
      </c>
      <c r="AP4214" s="35" t="s">
        <v>555</v>
      </c>
      <c r="AQ4214" s="35" t="s">
        <v>122</v>
      </c>
      <c r="AR4214" s="35">
        <v>1</v>
      </c>
      <c r="AS4214" s="35">
        <v>1.6</v>
      </c>
      <c r="AT4214" s="35">
        <v>1E-3</v>
      </c>
      <c r="AU4214" s="35">
        <v>1.6</v>
      </c>
      <c r="AV4214" s="35" t="s">
        <v>7</v>
      </c>
      <c r="AW4214" s="35">
        <v>85</v>
      </c>
      <c r="AX4214" s="35" t="s">
        <v>68</v>
      </c>
      <c r="AY4214" s="35" t="s">
        <v>68</v>
      </c>
      <c r="AZ4214" s="35" t="s">
        <v>68</v>
      </c>
      <c r="BA4214" s="35" t="s">
        <v>68</v>
      </c>
      <c r="BB4214" s="35" t="s">
        <v>122</v>
      </c>
      <c r="BC4214" s="35" t="s">
        <v>146</v>
      </c>
      <c r="BD4214" s="35" t="s">
        <v>147</v>
      </c>
      <c r="BE4214" s="35" t="s">
        <v>148</v>
      </c>
      <c r="BF4214" s="35" t="s">
        <v>122</v>
      </c>
      <c r="BG4214" s="35" t="s">
        <v>69</v>
      </c>
      <c r="BH4214" s="35" t="s">
        <v>23533</v>
      </c>
      <c r="BI4214" s="35" t="s">
        <v>122</v>
      </c>
      <c r="BJ4214" s="35" t="s">
        <v>23534</v>
      </c>
      <c r="BK4214" s="35" t="s">
        <v>75</v>
      </c>
      <c r="BL4214" s="35" t="s">
        <v>122</v>
      </c>
      <c r="BM4214" s="35" t="s">
        <v>147</v>
      </c>
      <c r="BN4214" s="35" t="s">
        <v>70</v>
      </c>
      <c r="BO4214" s="35" t="s">
        <v>71</v>
      </c>
      <c r="BP4214" s="35" t="s">
        <v>122</v>
      </c>
      <c r="BQ4214" s="35" t="s">
        <v>163</v>
      </c>
    </row>
    <row r="4215" spans="1:69" x14ac:dyDescent="0.4">
      <c r="A4215" s="40" t="str">
        <f t="shared" si="1807"/>
        <v>2025-09-28</v>
      </c>
      <c r="B4215" s="40" t="str">
        <f t="shared" si="1808"/>
        <v>SYD</v>
      </c>
      <c r="C4215" s="39" t="str">
        <f t="shared" si="1809"/>
        <v>98812563692</v>
      </c>
      <c r="D4215" s="41" t="str">
        <f t="shared" si="1810"/>
        <v>PKR253747590</v>
      </c>
      <c r="E4215" s="41" t="str">
        <f t="shared" si="1811"/>
        <v>596421517362</v>
      </c>
      <c r="F4215" s="39" t="str">
        <f t="shared" si="1812"/>
        <v>2254247</v>
      </c>
      <c r="G4215" s="39" t="str">
        <f t="shared" si="1813"/>
        <v>WISE EXPRESS(HORNSBYPLATE)</v>
      </c>
      <c r="H4215" s="41" t="str">
        <f t="shared" si="1814"/>
        <v>김은숙</v>
      </c>
      <c r="I4215" s="39" t="str">
        <f t="shared" si="1815"/>
        <v>48091</v>
      </c>
      <c r="J4215" s="52" t="str">
        <f t="shared" si="1816"/>
        <v/>
      </c>
      <c r="K4215" s="75">
        <f t="shared" si="1817"/>
        <v>1</v>
      </c>
      <c r="L4215" s="76">
        <f t="shared" si="1818"/>
        <v>3.1</v>
      </c>
      <c r="M4215" s="76">
        <f t="shared" si="1819"/>
        <v>1E-3</v>
      </c>
      <c r="N4215" s="76">
        <f t="shared" si="1820"/>
        <v>3.1</v>
      </c>
      <c r="O4215" s="42">
        <f t="shared" si="1821"/>
        <v>3.5</v>
      </c>
      <c r="P4215" s="39" t="str">
        <f t="shared" si="1822"/>
        <v>목록(Manifest)</v>
      </c>
      <c r="Q4215" s="72">
        <f t="shared" si="1823"/>
        <v>110</v>
      </c>
      <c r="R4215" s="43" t="str">
        <f t="shared" si="1824"/>
        <v>OZ602</v>
      </c>
      <c r="S4215" s="82" t="str">
        <f t="shared" si="1825"/>
        <v/>
      </c>
      <c r="T4215" s="40">
        <f t="shared" si="1826"/>
        <v>45928</v>
      </c>
      <c r="U4215" s="44">
        <v>2500</v>
      </c>
      <c r="V4215" s="44">
        <f t="shared" si="1827"/>
        <v>0</v>
      </c>
      <c r="W4215" s="77">
        <f t="shared" si="1828"/>
        <v>2500</v>
      </c>
      <c r="X4215" s="78">
        <f t="shared" si="1829"/>
        <v>0</v>
      </c>
      <c r="Y4215" s="44" cm="1">
        <f t="array" ref="Y4215">_xlfn.IFNA(_xlfn.IFS(AND(Q4215&gt;=2000, Q4215&lt;3000), 10000, AND(Q4215&gt;=3000, Q4215&lt;4000), 15000, AND(Q4215&gt;=4000, Q4215&lt;5000), 20000, AND(Q4215&gt;=5000), 25000),0)</f>
        <v>0</v>
      </c>
      <c r="Z4215" s="91">
        <f t="shared" si="1830"/>
        <v>0</v>
      </c>
      <c r="AA4215" s="44">
        <f t="shared" si="1831"/>
        <v>0</v>
      </c>
      <c r="AB4215" s="44"/>
      <c r="AC4215" s="44"/>
      <c r="AD4215" s="44"/>
      <c r="AE4215" s="44">
        <f>VLOOKUP(O4215,정산업데이트!$A$6:$B$12,2,10)</f>
        <v>0</v>
      </c>
      <c r="AF4215" s="44"/>
      <c r="AG4215" s="79">
        <f t="shared" si="1832"/>
        <v>0</v>
      </c>
      <c r="AH4215" s="80">
        <f t="shared" si="1833"/>
        <v>2500</v>
      </c>
      <c r="AJ4215" s="35" t="s">
        <v>23096</v>
      </c>
      <c r="AK4215" s="35" t="s">
        <v>73</v>
      </c>
      <c r="AL4215" s="35" t="s">
        <v>23097</v>
      </c>
      <c r="AM4215" s="35" t="s">
        <v>23535</v>
      </c>
      <c r="AN4215" s="35" t="s">
        <v>434</v>
      </c>
      <c r="AO4215" s="35" t="s">
        <v>23536</v>
      </c>
      <c r="AP4215" s="35" t="s">
        <v>1930</v>
      </c>
      <c r="AQ4215" s="35" t="s">
        <v>122</v>
      </c>
      <c r="AR4215" s="35">
        <v>1</v>
      </c>
      <c r="AS4215" s="35">
        <v>3.1</v>
      </c>
      <c r="AT4215" s="35">
        <v>1E-3</v>
      </c>
      <c r="AU4215" s="35">
        <v>3.1</v>
      </c>
      <c r="AV4215" s="35" t="s">
        <v>7</v>
      </c>
      <c r="AW4215" s="35">
        <v>110</v>
      </c>
      <c r="AX4215" s="35" t="s">
        <v>68</v>
      </c>
      <c r="AY4215" s="35" t="s">
        <v>68</v>
      </c>
      <c r="AZ4215" s="35" t="s">
        <v>68</v>
      </c>
      <c r="BA4215" s="35" t="s">
        <v>68</v>
      </c>
      <c r="BB4215" s="35" t="s">
        <v>122</v>
      </c>
      <c r="BC4215" s="35" t="s">
        <v>146</v>
      </c>
      <c r="BD4215" s="35" t="s">
        <v>147</v>
      </c>
      <c r="BE4215" s="35" t="s">
        <v>148</v>
      </c>
      <c r="BF4215" s="35" t="s">
        <v>122</v>
      </c>
      <c r="BG4215" s="35" t="s">
        <v>69</v>
      </c>
      <c r="BH4215" s="35" t="s">
        <v>23537</v>
      </c>
      <c r="BI4215" s="35" t="s">
        <v>122</v>
      </c>
      <c r="BJ4215" s="35" t="s">
        <v>23538</v>
      </c>
      <c r="BK4215" s="35" t="s">
        <v>75</v>
      </c>
      <c r="BL4215" s="35" t="s">
        <v>122</v>
      </c>
      <c r="BM4215" s="35" t="s">
        <v>147</v>
      </c>
      <c r="BN4215" s="35" t="s">
        <v>70</v>
      </c>
      <c r="BO4215" s="35" t="s">
        <v>71</v>
      </c>
      <c r="BP4215" s="35" t="s">
        <v>122</v>
      </c>
      <c r="BQ4215" s="35" t="s">
        <v>163</v>
      </c>
    </row>
    <row r="4216" spans="1:69" x14ac:dyDescent="0.4">
      <c r="A4216" s="40" t="str">
        <f t="shared" si="1807"/>
        <v>2025-09-28</v>
      </c>
      <c r="B4216" s="40" t="str">
        <f t="shared" si="1808"/>
        <v>SYD</v>
      </c>
      <c r="C4216" s="39" t="str">
        <f t="shared" si="1809"/>
        <v>98812563692</v>
      </c>
      <c r="D4216" s="41" t="str">
        <f t="shared" si="1810"/>
        <v>PKR253747591</v>
      </c>
      <c r="E4216" s="41" t="str">
        <f t="shared" si="1811"/>
        <v>596421517373</v>
      </c>
      <c r="F4216" s="39" t="str">
        <f t="shared" si="1812"/>
        <v>2254247</v>
      </c>
      <c r="G4216" s="39" t="str">
        <f t="shared" si="1813"/>
        <v>WISE EXPRESS(HORNSBYPLATE)</v>
      </c>
      <c r="H4216" s="41" t="str">
        <f t="shared" si="1814"/>
        <v>최현경</v>
      </c>
      <c r="I4216" s="39" t="str">
        <f t="shared" si="1815"/>
        <v>27149</v>
      </c>
      <c r="J4216" s="52" t="str">
        <f t="shared" si="1816"/>
        <v/>
      </c>
      <c r="K4216" s="75">
        <f t="shared" si="1817"/>
        <v>1</v>
      </c>
      <c r="L4216" s="76">
        <f t="shared" si="1818"/>
        <v>2.7</v>
      </c>
      <c r="M4216" s="76">
        <f t="shared" si="1819"/>
        <v>1E-3</v>
      </c>
      <c r="N4216" s="76">
        <f t="shared" si="1820"/>
        <v>2.7</v>
      </c>
      <c r="O4216" s="42">
        <f t="shared" si="1821"/>
        <v>3</v>
      </c>
      <c r="P4216" s="39" t="str">
        <f t="shared" si="1822"/>
        <v>목록(Manifest)</v>
      </c>
      <c r="Q4216" s="72">
        <f t="shared" si="1823"/>
        <v>65</v>
      </c>
      <c r="R4216" s="43" t="str">
        <f t="shared" si="1824"/>
        <v>OZ602</v>
      </c>
      <c r="S4216" s="82" t="str">
        <f t="shared" si="1825"/>
        <v/>
      </c>
      <c r="T4216" s="40">
        <f t="shared" si="1826"/>
        <v>45928</v>
      </c>
      <c r="U4216" s="44">
        <v>2500</v>
      </c>
      <c r="V4216" s="44">
        <f t="shared" si="1827"/>
        <v>0</v>
      </c>
      <c r="W4216" s="77">
        <f t="shared" si="1828"/>
        <v>2500</v>
      </c>
      <c r="X4216" s="78">
        <f t="shared" si="1829"/>
        <v>0</v>
      </c>
      <c r="Y4216" s="44" cm="1">
        <f t="array" ref="Y4216">_xlfn.IFNA(_xlfn.IFS(AND(Q4216&gt;=2000, Q4216&lt;3000), 10000, AND(Q4216&gt;=3000, Q4216&lt;4000), 15000, AND(Q4216&gt;=4000, Q4216&lt;5000), 20000, AND(Q4216&gt;=5000), 25000),0)</f>
        <v>0</v>
      </c>
      <c r="Z4216" s="91">
        <f t="shared" si="1830"/>
        <v>0</v>
      </c>
      <c r="AA4216" s="44">
        <f t="shared" si="1831"/>
        <v>0</v>
      </c>
      <c r="AB4216" s="44"/>
      <c r="AC4216" s="44"/>
      <c r="AD4216" s="44"/>
      <c r="AE4216" s="44">
        <f>VLOOKUP(O4216,정산업데이트!$A$6:$B$12,2,10)</f>
        <v>0</v>
      </c>
      <c r="AF4216" s="44"/>
      <c r="AG4216" s="79">
        <f t="shared" si="1832"/>
        <v>0</v>
      </c>
      <c r="AH4216" s="80">
        <f t="shared" si="1833"/>
        <v>2500</v>
      </c>
      <c r="AJ4216" s="35" t="s">
        <v>23096</v>
      </c>
      <c r="AK4216" s="35" t="s">
        <v>73</v>
      </c>
      <c r="AL4216" s="35" t="s">
        <v>23097</v>
      </c>
      <c r="AM4216" s="35" t="s">
        <v>23539</v>
      </c>
      <c r="AN4216" s="35" t="s">
        <v>23540</v>
      </c>
      <c r="AO4216" s="35" t="s">
        <v>23541</v>
      </c>
      <c r="AP4216" s="35" t="s">
        <v>23542</v>
      </c>
      <c r="AQ4216" s="35" t="s">
        <v>122</v>
      </c>
      <c r="AR4216" s="35">
        <v>1</v>
      </c>
      <c r="AS4216" s="35">
        <v>2.7</v>
      </c>
      <c r="AT4216" s="35">
        <v>1E-3</v>
      </c>
      <c r="AU4216" s="35">
        <v>2.7</v>
      </c>
      <c r="AV4216" s="35" t="s">
        <v>7</v>
      </c>
      <c r="AW4216" s="35">
        <v>65</v>
      </c>
      <c r="AX4216" s="35" t="s">
        <v>68</v>
      </c>
      <c r="AY4216" s="35" t="s">
        <v>68</v>
      </c>
      <c r="AZ4216" s="35" t="s">
        <v>68</v>
      </c>
      <c r="BA4216" s="35" t="s">
        <v>68</v>
      </c>
      <c r="BB4216" s="35" t="s">
        <v>122</v>
      </c>
      <c r="BC4216" s="35" t="s">
        <v>146</v>
      </c>
      <c r="BD4216" s="35" t="s">
        <v>147</v>
      </c>
      <c r="BE4216" s="35" t="s">
        <v>148</v>
      </c>
      <c r="BF4216" s="35" t="s">
        <v>122</v>
      </c>
      <c r="BG4216" s="35" t="s">
        <v>69</v>
      </c>
      <c r="BH4216" s="35" t="s">
        <v>23543</v>
      </c>
      <c r="BI4216" s="35" t="s">
        <v>122</v>
      </c>
      <c r="BJ4216" s="35" t="s">
        <v>23544</v>
      </c>
      <c r="BK4216" s="35" t="s">
        <v>75</v>
      </c>
      <c r="BL4216" s="35" t="s">
        <v>122</v>
      </c>
      <c r="BM4216" s="35" t="s">
        <v>147</v>
      </c>
      <c r="BN4216" s="35" t="s">
        <v>70</v>
      </c>
      <c r="BO4216" s="35" t="s">
        <v>71</v>
      </c>
      <c r="BP4216" s="35" t="s">
        <v>122</v>
      </c>
      <c r="BQ4216" s="35" t="s">
        <v>163</v>
      </c>
    </row>
    <row r="4217" spans="1:69" x14ac:dyDescent="0.4">
      <c r="A4217" s="40" t="str">
        <f t="shared" si="1807"/>
        <v>2025-09-28</v>
      </c>
      <c r="B4217" s="40" t="str">
        <f t="shared" si="1808"/>
        <v>SYD</v>
      </c>
      <c r="C4217" s="39" t="str">
        <f t="shared" si="1809"/>
        <v>98812563692</v>
      </c>
      <c r="D4217" s="41" t="str">
        <f t="shared" si="1810"/>
        <v>PKR253747592</v>
      </c>
      <c r="E4217" s="41" t="str">
        <f t="shared" si="1811"/>
        <v>596421517384</v>
      </c>
      <c r="F4217" s="39" t="str">
        <f t="shared" si="1812"/>
        <v>2254247</v>
      </c>
      <c r="G4217" s="39" t="str">
        <f t="shared" si="1813"/>
        <v>WISE EXPRESS(HORNSBYPLATE)</v>
      </c>
      <c r="H4217" s="41" t="str">
        <f t="shared" si="1814"/>
        <v>박혜주</v>
      </c>
      <c r="I4217" s="39" t="str">
        <f t="shared" si="1815"/>
        <v>03008</v>
      </c>
      <c r="J4217" s="52" t="str">
        <f t="shared" si="1816"/>
        <v/>
      </c>
      <c r="K4217" s="75">
        <f t="shared" si="1817"/>
        <v>1</v>
      </c>
      <c r="L4217" s="76">
        <f t="shared" si="1818"/>
        <v>2.4</v>
      </c>
      <c r="M4217" s="76">
        <f t="shared" si="1819"/>
        <v>1E-3</v>
      </c>
      <c r="N4217" s="76">
        <f t="shared" si="1820"/>
        <v>2.4</v>
      </c>
      <c r="O4217" s="42">
        <f t="shared" si="1821"/>
        <v>2.5</v>
      </c>
      <c r="P4217" s="39" t="str">
        <f t="shared" si="1822"/>
        <v>목록(Manifest)</v>
      </c>
      <c r="Q4217" s="72">
        <f t="shared" si="1823"/>
        <v>110</v>
      </c>
      <c r="R4217" s="43" t="str">
        <f t="shared" si="1824"/>
        <v>OZ602</v>
      </c>
      <c r="S4217" s="82" t="str">
        <f t="shared" si="1825"/>
        <v/>
      </c>
      <c r="T4217" s="40">
        <f t="shared" si="1826"/>
        <v>45928</v>
      </c>
      <c r="U4217" s="44">
        <v>2500</v>
      </c>
      <c r="V4217" s="44">
        <f t="shared" si="1827"/>
        <v>0</v>
      </c>
      <c r="W4217" s="77">
        <f t="shared" si="1828"/>
        <v>2500</v>
      </c>
      <c r="X4217" s="78">
        <f t="shared" si="1829"/>
        <v>0</v>
      </c>
      <c r="Y4217" s="44" cm="1">
        <f t="array" ref="Y4217">_xlfn.IFNA(_xlfn.IFS(AND(Q4217&gt;=2000, Q4217&lt;3000), 10000, AND(Q4217&gt;=3000, Q4217&lt;4000), 15000, AND(Q4217&gt;=4000, Q4217&lt;5000), 20000, AND(Q4217&gt;=5000), 25000),0)</f>
        <v>0</v>
      </c>
      <c r="Z4217" s="91">
        <f t="shared" si="1830"/>
        <v>0</v>
      </c>
      <c r="AA4217" s="44">
        <f t="shared" si="1831"/>
        <v>0</v>
      </c>
      <c r="AB4217" s="44"/>
      <c r="AC4217" s="44"/>
      <c r="AD4217" s="44"/>
      <c r="AE4217" s="44">
        <f>VLOOKUP(O4217,정산업데이트!$A$6:$B$12,2,10)</f>
        <v>0</v>
      </c>
      <c r="AF4217" s="44"/>
      <c r="AG4217" s="79">
        <f t="shared" si="1832"/>
        <v>0</v>
      </c>
      <c r="AH4217" s="80">
        <f t="shared" si="1833"/>
        <v>2500</v>
      </c>
      <c r="AJ4217" s="35" t="s">
        <v>23096</v>
      </c>
      <c r="AK4217" s="35" t="s">
        <v>73</v>
      </c>
      <c r="AL4217" s="35" t="s">
        <v>23097</v>
      </c>
      <c r="AM4217" s="35" t="s">
        <v>23545</v>
      </c>
      <c r="AN4217" s="35" t="s">
        <v>229</v>
      </c>
      <c r="AO4217" s="35" t="s">
        <v>230</v>
      </c>
      <c r="AP4217" s="35" t="s">
        <v>595</v>
      </c>
      <c r="AQ4217" s="35" t="s">
        <v>122</v>
      </c>
      <c r="AR4217" s="35">
        <v>1</v>
      </c>
      <c r="AS4217" s="35">
        <v>2.4</v>
      </c>
      <c r="AT4217" s="35">
        <v>1E-3</v>
      </c>
      <c r="AU4217" s="35">
        <v>2.4</v>
      </c>
      <c r="AV4217" s="35" t="s">
        <v>7</v>
      </c>
      <c r="AW4217" s="35">
        <v>110</v>
      </c>
      <c r="AX4217" s="35" t="s">
        <v>68</v>
      </c>
      <c r="AY4217" s="35" t="s">
        <v>68</v>
      </c>
      <c r="AZ4217" s="35" t="s">
        <v>68</v>
      </c>
      <c r="BA4217" s="35" t="s">
        <v>68</v>
      </c>
      <c r="BB4217" s="35" t="s">
        <v>122</v>
      </c>
      <c r="BC4217" s="35" t="s">
        <v>146</v>
      </c>
      <c r="BD4217" s="35" t="s">
        <v>147</v>
      </c>
      <c r="BE4217" s="35" t="s">
        <v>148</v>
      </c>
      <c r="BF4217" s="35" t="s">
        <v>122</v>
      </c>
      <c r="BG4217" s="35" t="s">
        <v>69</v>
      </c>
      <c r="BH4217" s="35" t="s">
        <v>23546</v>
      </c>
      <c r="BI4217" s="35" t="s">
        <v>122</v>
      </c>
      <c r="BJ4217" s="35" t="s">
        <v>23547</v>
      </c>
      <c r="BK4217" s="35" t="s">
        <v>75</v>
      </c>
      <c r="BL4217" s="35" t="s">
        <v>122</v>
      </c>
      <c r="BM4217" s="35" t="s">
        <v>147</v>
      </c>
      <c r="BN4217" s="35" t="s">
        <v>70</v>
      </c>
      <c r="BO4217" s="35" t="s">
        <v>71</v>
      </c>
      <c r="BP4217" s="35" t="s">
        <v>122</v>
      </c>
      <c r="BQ4217" s="35" t="s">
        <v>163</v>
      </c>
    </row>
    <row r="4218" spans="1:69" x14ac:dyDescent="0.4">
      <c r="A4218" s="40" t="str">
        <f t="shared" si="1807"/>
        <v>2025-09-28</v>
      </c>
      <c r="B4218" s="40" t="str">
        <f t="shared" si="1808"/>
        <v>SYD</v>
      </c>
      <c r="C4218" s="39" t="str">
        <f t="shared" si="1809"/>
        <v>98812563692</v>
      </c>
      <c r="D4218" s="41" t="str">
        <f t="shared" si="1810"/>
        <v>PKR253747593</v>
      </c>
      <c r="E4218" s="41" t="str">
        <f t="shared" si="1811"/>
        <v>596421517395</v>
      </c>
      <c r="F4218" s="39" t="str">
        <f t="shared" si="1812"/>
        <v>2254247</v>
      </c>
      <c r="G4218" s="39" t="str">
        <f t="shared" si="1813"/>
        <v>WISE EXPRESS(HORNSBYPLATE)</v>
      </c>
      <c r="H4218" s="41" t="str">
        <f t="shared" si="1814"/>
        <v>오수진</v>
      </c>
      <c r="I4218" s="39" t="str">
        <f t="shared" si="1815"/>
        <v>34049</v>
      </c>
      <c r="J4218" s="52" t="str">
        <f t="shared" si="1816"/>
        <v/>
      </c>
      <c r="K4218" s="75">
        <f t="shared" si="1817"/>
        <v>1</v>
      </c>
      <c r="L4218" s="76">
        <f t="shared" si="1818"/>
        <v>2.1</v>
      </c>
      <c r="M4218" s="76">
        <f t="shared" si="1819"/>
        <v>1E-3</v>
      </c>
      <c r="N4218" s="76">
        <f t="shared" si="1820"/>
        <v>2.1</v>
      </c>
      <c r="O4218" s="42">
        <f t="shared" si="1821"/>
        <v>2.5</v>
      </c>
      <c r="P4218" s="39" t="str">
        <f t="shared" si="1822"/>
        <v>목록(Manifest)</v>
      </c>
      <c r="Q4218" s="72">
        <f t="shared" si="1823"/>
        <v>135</v>
      </c>
      <c r="R4218" s="43" t="str">
        <f t="shared" si="1824"/>
        <v>OZ602</v>
      </c>
      <c r="S4218" s="82" t="str">
        <f t="shared" si="1825"/>
        <v/>
      </c>
      <c r="T4218" s="40">
        <f t="shared" si="1826"/>
        <v>45928</v>
      </c>
      <c r="U4218" s="44">
        <v>2500</v>
      </c>
      <c r="V4218" s="44">
        <f t="shared" si="1827"/>
        <v>0</v>
      </c>
      <c r="W4218" s="77">
        <f t="shared" si="1828"/>
        <v>2500</v>
      </c>
      <c r="X4218" s="78">
        <f t="shared" si="1829"/>
        <v>0</v>
      </c>
      <c r="Y4218" s="44" cm="1">
        <f t="array" ref="Y4218">_xlfn.IFNA(_xlfn.IFS(AND(Q4218&gt;=2000, Q4218&lt;3000), 10000, AND(Q4218&gt;=3000, Q4218&lt;4000), 15000, AND(Q4218&gt;=4000, Q4218&lt;5000), 20000, AND(Q4218&gt;=5000), 25000),0)</f>
        <v>0</v>
      </c>
      <c r="Z4218" s="91">
        <f t="shared" si="1830"/>
        <v>0</v>
      </c>
      <c r="AA4218" s="44">
        <f t="shared" si="1831"/>
        <v>0</v>
      </c>
      <c r="AB4218" s="44"/>
      <c r="AC4218" s="44"/>
      <c r="AD4218" s="44"/>
      <c r="AE4218" s="44">
        <f>VLOOKUP(O4218,정산업데이트!$A$6:$B$12,2,10)</f>
        <v>0</v>
      </c>
      <c r="AF4218" s="44"/>
      <c r="AG4218" s="79">
        <f t="shared" si="1832"/>
        <v>0</v>
      </c>
      <c r="AH4218" s="80">
        <f t="shared" si="1833"/>
        <v>2500</v>
      </c>
      <c r="AJ4218" s="35" t="s">
        <v>23096</v>
      </c>
      <c r="AK4218" s="35" t="s">
        <v>73</v>
      </c>
      <c r="AL4218" s="35" t="s">
        <v>23097</v>
      </c>
      <c r="AM4218" s="35" t="s">
        <v>23548</v>
      </c>
      <c r="AN4218" s="35" t="s">
        <v>1665</v>
      </c>
      <c r="AO4218" s="35" t="s">
        <v>12083</v>
      </c>
      <c r="AP4218" s="35" t="s">
        <v>23549</v>
      </c>
      <c r="AQ4218" s="35" t="s">
        <v>122</v>
      </c>
      <c r="AR4218" s="35">
        <v>1</v>
      </c>
      <c r="AS4218" s="35">
        <v>2.1</v>
      </c>
      <c r="AT4218" s="35">
        <v>1E-3</v>
      </c>
      <c r="AU4218" s="35">
        <v>2.1</v>
      </c>
      <c r="AV4218" s="35" t="s">
        <v>7</v>
      </c>
      <c r="AW4218" s="35">
        <v>135</v>
      </c>
      <c r="AX4218" s="35" t="s">
        <v>68</v>
      </c>
      <c r="AY4218" s="35" t="s">
        <v>68</v>
      </c>
      <c r="AZ4218" s="35" t="s">
        <v>68</v>
      </c>
      <c r="BA4218" s="35" t="s">
        <v>68</v>
      </c>
      <c r="BB4218" s="35" t="s">
        <v>122</v>
      </c>
      <c r="BC4218" s="35" t="s">
        <v>146</v>
      </c>
      <c r="BD4218" s="35" t="s">
        <v>147</v>
      </c>
      <c r="BE4218" s="35" t="s">
        <v>148</v>
      </c>
      <c r="BF4218" s="35" t="s">
        <v>122</v>
      </c>
      <c r="BG4218" s="35" t="s">
        <v>69</v>
      </c>
      <c r="BH4218" s="35" t="s">
        <v>23550</v>
      </c>
      <c r="BI4218" s="35" t="s">
        <v>122</v>
      </c>
      <c r="BJ4218" s="35" t="s">
        <v>23551</v>
      </c>
      <c r="BK4218" s="35" t="s">
        <v>75</v>
      </c>
      <c r="BL4218" s="35" t="s">
        <v>122</v>
      </c>
      <c r="BM4218" s="35" t="s">
        <v>147</v>
      </c>
      <c r="BN4218" s="35" t="s">
        <v>70</v>
      </c>
      <c r="BO4218" s="35" t="s">
        <v>71</v>
      </c>
      <c r="BP4218" s="35" t="s">
        <v>122</v>
      </c>
      <c r="BQ4218" s="35" t="s">
        <v>163</v>
      </c>
    </row>
    <row r="4219" spans="1:69" x14ac:dyDescent="0.4">
      <c r="A4219" s="40" t="str">
        <f t="shared" si="1807"/>
        <v>2025-09-28</v>
      </c>
      <c r="B4219" s="40" t="str">
        <f t="shared" si="1808"/>
        <v>SYD</v>
      </c>
      <c r="C4219" s="39" t="str">
        <f t="shared" si="1809"/>
        <v>98812563692</v>
      </c>
      <c r="D4219" s="41" t="str">
        <f t="shared" si="1810"/>
        <v>PKR253728605</v>
      </c>
      <c r="E4219" s="41" t="str">
        <f t="shared" si="1811"/>
        <v>596421513162</v>
      </c>
      <c r="F4219" s="39" t="str">
        <f t="shared" si="1812"/>
        <v>2254237</v>
      </c>
      <c r="G4219" s="39" t="str">
        <f t="shared" si="1813"/>
        <v>WISE EXPRESS(BABYBREATH)</v>
      </c>
      <c r="H4219" s="41" t="str">
        <f t="shared" si="1814"/>
        <v>이서현</v>
      </c>
      <c r="I4219" s="39" t="str">
        <f t="shared" si="1815"/>
        <v>39178</v>
      </c>
      <c r="J4219" s="52" t="str">
        <f t="shared" si="1816"/>
        <v/>
      </c>
      <c r="K4219" s="75">
        <f t="shared" si="1817"/>
        <v>1</v>
      </c>
      <c r="L4219" s="76">
        <f t="shared" si="1818"/>
        <v>1</v>
      </c>
      <c r="M4219" s="76">
        <f t="shared" si="1819"/>
        <v>1E-3</v>
      </c>
      <c r="N4219" s="76">
        <f t="shared" si="1820"/>
        <v>1</v>
      </c>
      <c r="O4219" s="42">
        <f t="shared" si="1821"/>
        <v>1</v>
      </c>
      <c r="P4219" s="39" t="str">
        <f t="shared" si="1822"/>
        <v>목록(Manifest)</v>
      </c>
      <c r="Q4219" s="72">
        <f t="shared" si="1823"/>
        <v>40</v>
      </c>
      <c r="R4219" s="43" t="str">
        <f t="shared" si="1824"/>
        <v>OZ602</v>
      </c>
      <c r="S4219" s="82" t="str">
        <f t="shared" si="1825"/>
        <v/>
      </c>
      <c r="T4219" s="40">
        <f t="shared" si="1826"/>
        <v>45928</v>
      </c>
      <c r="U4219" s="44">
        <v>2500</v>
      </c>
      <c r="V4219" s="44">
        <f t="shared" si="1827"/>
        <v>0</v>
      </c>
      <c r="W4219" s="77">
        <f t="shared" si="1828"/>
        <v>2500</v>
      </c>
      <c r="X4219" s="78">
        <f t="shared" si="1829"/>
        <v>0</v>
      </c>
      <c r="Y4219" s="44" cm="1">
        <f t="array" ref="Y4219">_xlfn.IFNA(_xlfn.IFS(AND(Q4219&gt;=2000, Q4219&lt;3000), 10000, AND(Q4219&gt;=3000, Q4219&lt;4000), 15000, AND(Q4219&gt;=4000, Q4219&lt;5000), 20000, AND(Q4219&gt;=5000), 25000),0)</f>
        <v>0</v>
      </c>
      <c r="Z4219" s="91">
        <f t="shared" si="1830"/>
        <v>0</v>
      </c>
      <c r="AA4219" s="44">
        <f t="shared" si="1831"/>
        <v>0</v>
      </c>
      <c r="AB4219" s="44"/>
      <c r="AC4219" s="44"/>
      <c r="AD4219" s="44"/>
      <c r="AE4219" s="44">
        <f>VLOOKUP(O4219,정산업데이트!$A$6:$B$12,2,10)</f>
        <v>0</v>
      </c>
      <c r="AF4219" s="44"/>
      <c r="AG4219" s="79">
        <f t="shared" si="1832"/>
        <v>0</v>
      </c>
      <c r="AH4219" s="80">
        <f t="shared" si="1833"/>
        <v>2500</v>
      </c>
      <c r="AJ4219" s="35" t="s">
        <v>23096</v>
      </c>
      <c r="AK4219" s="35" t="s">
        <v>73</v>
      </c>
      <c r="AL4219" s="35" t="s">
        <v>23097</v>
      </c>
      <c r="AM4219" s="35" t="s">
        <v>23552</v>
      </c>
      <c r="AN4219" s="35" t="s">
        <v>23553</v>
      </c>
      <c r="AO4219" s="35" t="s">
        <v>23554</v>
      </c>
      <c r="AP4219" s="35" t="s">
        <v>1357</v>
      </c>
      <c r="AQ4219" s="35" t="s">
        <v>122</v>
      </c>
      <c r="AR4219" s="35">
        <v>1</v>
      </c>
      <c r="AS4219" s="35">
        <v>1</v>
      </c>
      <c r="AT4219" s="35">
        <v>1E-3</v>
      </c>
      <c r="AU4219" s="35">
        <v>1</v>
      </c>
      <c r="AV4219" s="35" t="s">
        <v>7</v>
      </c>
      <c r="AW4219" s="35">
        <v>40</v>
      </c>
      <c r="AX4219" s="35" t="s">
        <v>68</v>
      </c>
      <c r="AY4219" s="35" t="s">
        <v>68</v>
      </c>
      <c r="AZ4219" s="35" t="s">
        <v>68</v>
      </c>
      <c r="BA4219" s="35" t="s">
        <v>68</v>
      </c>
      <c r="BB4219" s="35" t="s">
        <v>122</v>
      </c>
      <c r="BC4219" s="35" t="s">
        <v>188</v>
      </c>
      <c r="BD4219" s="35" t="s">
        <v>189</v>
      </c>
      <c r="BE4219" s="35" t="s">
        <v>190</v>
      </c>
      <c r="BF4219" s="35" t="s">
        <v>122</v>
      </c>
      <c r="BG4219" s="35" t="s">
        <v>69</v>
      </c>
      <c r="BH4219" s="35" t="s">
        <v>23555</v>
      </c>
      <c r="BI4219" s="35" t="s">
        <v>122</v>
      </c>
      <c r="BJ4219" s="35" t="s">
        <v>23556</v>
      </c>
      <c r="BK4219" s="35" t="s">
        <v>75</v>
      </c>
      <c r="BL4219" s="35" t="s">
        <v>122</v>
      </c>
      <c r="BM4219" s="35" t="s">
        <v>189</v>
      </c>
      <c r="BN4219" s="35" t="s">
        <v>70</v>
      </c>
      <c r="BO4219" s="35" t="s">
        <v>71</v>
      </c>
      <c r="BP4219" s="35" t="s">
        <v>122</v>
      </c>
      <c r="BQ4219" s="35" t="s">
        <v>163</v>
      </c>
    </row>
    <row r="4220" spans="1:69" x14ac:dyDescent="0.4">
      <c r="A4220" s="40" t="str">
        <f t="shared" si="1807"/>
        <v>2025-09-28</v>
      </c>
      <c r="B4220" s="40" t="str">
        <f t="shared" si="1808"/>
        <v>SYD</v>
      </c>
      <c r="C4220" s="39" t="str">
        <f t="shared" si="1809"/>
        <v>98812563692</v>
      </c>
      <c r="D4220" s="41" t="str">
        <f t="shared" si="1810"/>
        <v>PKR253746556</v>
      </c>
      <c r="E4220" s="41" t="str">
        <f t="shared" si="1811"/>
        <v>596421517115</v>
      </c>
      <c r="F4220" s="39" t="str">
        <f t="shared" si="1812"/>
        <v>2254236</v>
      </c>
      <c r="G4220" s="39" t="str">
        <f t="shared" si="1813"/>
        <v>WISE EXPRESS(JYC)</v>
      </c>
      <c r="H4220" s="41" t="str">
        <f t="shared" si="1814"/>
        <v>이현주</v>
      </c>
      <c r="I4220" s="39" t="str">
        <f t="shared" si="1815"/>
        <v>58278</v>
      </c>
      <c r="J4220" s="52" t="str">
        <f t="shared" si="1816"/>
        <v/>
      </c>
      <c r="K4220" s="75">
        <f t="shared" si="1817"/>
        <v>1</v>
      </c>
      <c r="L4220" s="76">
        <f t="shared" si="1818"/>
        <v>0.8</v>
      </c>
      <c r="M4220" s="76">
        <f t="shared" si="1819"/>
        <v>1E-3</v>
      </c>
      <c r="N4220" s="76">
        <f t="shared" si="1820"/>
        <v>0.8</v>
      </c>
      <c r="O4220" s="42">
        <f t="shared" si="1821"/>
        <v>1</v>
      </c>
      <c r="P4220" s="39" t="str">
        <f t="shared" si="1822"/>
        <v>일반(목록배제,Normal-Manifest Exception)</v>
      </c>
      <c r="Q4220" s="72">
        <f t="shared" si="1823"/>
        <v>30</v>
      </c>
      <c r="R4220" s="43" t="str">
        <f t="shared" si="1824"/>
        <v>OZ602</v>
      </c>
      <c r="S4220" s="82" t="str">
        <f t="shared" si="1825"/>
        <v/>
      </c>
      <c r="T4220" s="40">
        <f t="shared" si="1826"/>
        <v>45928</v>
      </c>
      <c r="U4220" s="44">
        <v>2500</v>
      </c>
      <c r="V4220" s="44">
        <f t="shared" si="1827"/>
        <v>0</v>
      </c>
      <c r="W4220" s="77">
        <f t="shared" si="1828"/>
        <v>2500</v>
      </c>
      <c r="X4220" s="78">
        <f t="shared" si="1829"/>
        <v>0</v>
      </c>
      <c r="Y4220" s="44" cm="1">
        <f t="array" ref="Y4220">_xlfn.IFNA(_xlfn.IFS(AND(Q4220&gt;=2000, Q4220&lt;3000), 10000, AND(Q4220&gt;=3000, Q4220&lt;4000), 15000, AND(Q4220&gt;=4000, Q4220&lt;5000), 20000, AND(Q4220&gt;=5000), 25000),0)</f>
        <v>0</v>
      </c>
      <c r="Z4220" s="91">
        <f t="shared" si="1830"/>
        <v>300</v>
      </c>
      <c r="AA4220" s="44">
        <f t="shared" si="1831"/>
        <v>0</v>
      </c>
      <c r="AB4220" s="44"/>
      <c r="AC4220" s="44"/>
      <c r="AD4220" s="44"/>
      <c r="AE4220" s="44">
        <f>VLOOKUP(O4220,정산업데이트!$A$6:$B$12,2,10)</f>
        <v>0</v>
      </c>
      <c r="AF4220" s="44"/>
      <c r="AG4220" s="79">
        <f t="shared" si="1832"/>
        <v>300</v>
      </c>
      <c r="AH4220" s="80">
        <f t="shared" si="1833"/>
        <v>2800</v>
      </c>
      <c r="AJ4220" s="35" t="s">
        <v>23096</v>
      </c>
      <c r="AK4220" s="35" t="s">
        <v>73</v>
      </c>
      <c r="AL4220" s="35" t="s">
        <v>23097</v>
      </c>
      <c r="AM4220" s="35" t="s">
        <v>23557</v>
      </c>
      <c r="AN4220" s="35" t="s">
        <v>237</v>
      </c>
      <c r="AO4220" s="35" t="s">
        <v>23558</v>
      </c>
      <c r="AP4220" s="35" t="s">
        <v>23559</v>
      </c>
      <c r="AQ4220" s="35" t="s">
        <v>122</v>
      </c>
      <c r="AR4220" s="35">
        <v>1</v>
      </c>
      <c r="AS4220" s="35">
        <v>0.8</v>
      </c>
      <c r="AT4220" s="35">
        <v>1E-3</v>
      </c>
      <c r="AU4220" s="35">
        <v>0.8</v>
      </c>
      <c r="AV4220" s="35" t="s">
        <v>8</v>
      </c>
      <c r="AW4220" s="35">
        <v>30</v>
      </c>
      <c r="AX4220" s="35" t="s">
        <v>68</v>
      </c>
      <c r="AY4220" s="35" t="s">
        <v>68</v>
      </c>
      <c r="AZ4220" s="35" t="s">
        <v>68</v>
      </c>
      <c r="BA4220" s="35" t="s">
        <v>68</v>
      </c>
      <c r="BB4220" s="35" t="s">
        <v>122</v>
      </c>
      <c r="BC4220" s="35" t="s">
        <v>155</v>
      </c>
      <c r="BD4220" s="35" t="s">
        <v>100</v>
      </c>
      <c r="BE4220" s="35" t="s">
        <v>101</v>
      </c>
      <c r="BF4220" s="35" t="s">
        <v>122</v>
      </c>
      <c r="BG4220" s="35" t="s">
        <v>69</v>
      </c>
      <c r="BH4220" s="35" t="s">
        <v>23560</v>
      </c>
      <c r="BI4220" s="35" t="s">
        <v>122</v>
      </c>
      <c r="BJ4220" s="35" t="s">
        <v>23561</v>
      </c>
      <c r="BK4220" s="35" t="s">
        <v>75</v>
      </c>
      <c r="BL4220" s="35" t="s">
        <v>122</v>
      </c>
      <c r="BM4220" s="35" t="s">
        <v>100</v>
      </c>
      <c r="BN4220" s="35" t="s">
        <v>70</v>
      </c>
      <c r="BO4220" s="35" t="s">
        <v>71</v>
      </c>
      <c r="BP4220" s="35" t="s">
        <v>122</v>
      </c>
      <c r="BQ4220" s="35" t="s">
        <v>163</v>
      </c>
    </row>
    <row r="4221" spans="1:69" x14ac:dyDescent="0.4">
      <c r="A4221" s="40" t="str">
        <f t="shared" si="1807"/>
        <v>2025-09-28</v>
      </c>
      <c r="B4221" s="40" t="str">
        <f t="shared" si="1808"/>
        <v>SYD</v>
      </c>
      <c r="C4221" s="39" t="str">
        <f t="shared" si="1809"/>
        <v>98812563692</v>
      </c>
      <c r="D4221" s="41" t="str">
        <f t="shared" si="1810"/>
        <v>PKR253740156</v>
      </c>
      <c r="E4221" s="41" t="str">
        <f t="shared" si="1811"/>
        <v>596421516813</v>
      </c>
      <c r="F4221" s="39" t="str">
        <f t="shared" si="1812"/>
        <v>2254231</v>
      </c>
      <c r="G4221" s="39" t="str">
        <f t="shared" si="1813"/>
        <v>WISE EXPRESS(OZPRODUCT)</v>
      </c>
      <c r="H4221" s="41" t="str">
        <f t="shared" si="1814"/>
        <v>정진영</v>
      </c>
      <c r="I4221" s="39" t="str">
        <f t="shared" si="1815"/>
        <v>11162</v>
      </c>
      <c r="J4221" s="52" t="str">
        <f t="shared" si="1816"/>
        <v/>
      </c>
      <c r="K4221" s="75">
        <f t="shared" si="1817"/>
        <v>1</v>
      </c>
      <c r="L4221" s="76">
        <f t="shared" si="1818"/>
        <v>3</v>
      </c>
      <c r="M4221" s="76">
        <f t="shared" si="1819"/>
        <v>1E-3</v>
      </c>
      <c r="N4221" s="76">
        <f t="shared" si="1820"/>
        <v>3</v>
      </c>
      <c r="O4221" s="42">
        <f t="shared" si="1821"/>
        <v>3</v>
      </c>
      <c r="P4221" s="39" t="str">
        <f t="shared" si="1822"/>
        <v>일반(목록배제,Normal-Manifest Exception)</v>
      </c>
      <c r="Q4221" s="72">
        <f t="shared" si="1823"/>
        <v>150</v>
      </c>
      <c r="R4221" s="43" t="str">
        <f t="shared" si="1824"/>
        <v>OZ602</v>
      </c>
      <c r="S4221" s="82" t="str">
        <f t="shared" si="1825"/>
        <v/>
      </c>
      <c r="T4221" s="40">
        <f t="shared" si="1826"/>
        <v>45928</v>
      </c>
      <c r="U4221" s="44">
        <v>2500</v>
      </c>
      <c r="V4221" s="44">
        <f t="shared" si="1827"/>
        <v>0</v>
      </c>
      <c r="W4221" s="77">
        <f t="shared" si="1828"/>
        <v>2500</v>
      </c>
      <c r="X4221" s="78">
        <f t="shared" si="1829"/>
        <v>0</v>
      </c>
      <c r="Y4221" s="44" cm="1">
        <f t="array" ref="Y4221">_xlfn.IFNA(_xlfn.IFS(AND(Q4221&gt;=2000, Q4221&lt;3000), 10000, AND(Q4221&gt;=3000, Q4221&lt;4000), 15000, AND(Q4221&gt;=4000, Q4221&lt;5000), 20000, AND(Q4221&gt;=5000), 25000),0)</f>
        <v>0</v>
      </c>
      <c r="Z4221" s="91">
        <f t="shared" si="1830"/>
        <v>300</v>
      </c>
      <c r="AA4221" s="44">
        <f t="shared" si="1831"/>
        <v>0</v>
      </c>
      <c r="AB4221" s="44"/>
      <c r="AC4221" s="44"/>
      <c r="AD4221" s="44"/>
      <c r="AE4221" s="44">
        <f>VLOOKUP(O4221,정산업데이트!$A$6:$B$12,2,10)</f>
        <v>0</v>
      </c>
      <c r="AF4221" s="44"/>
      <c r="AG4221" s="79">
        <f t="shared" si="1832"/>
        <v>300</v>
      </c>
      <c r="AH4221" s="80">
        <f t="shared" si="1833"/>
        <v>2800</v>
      </c>
      <c r="AJ4221" s="35" t="s">
        <v>23096</v>
      </c>
      <c r="AK4221" s="35" t="s">
        <v>73</v>
      </c>
      <c r="AL4221" s="35" t="s">
        <v>23097</v>
      </c>
      <c r="AM4221" s="35" t="s">
        <v>23562</v>
      </c>
      <c r="AN4221" s="35" t="s">
        <v>960</v>
      </c>
      <c r="AO4221" s="35" t="s">
        <v>23563</v>
      </c>
      <c r="AP4221" s="35" t="s">
        <v>23564</v>
      </c>
      <c r="AQ4221" s="35" t="s">
        <v>122</v>
      </c>
      <c r="AR4221" s="35">
        <v>1</v>
      </c>
      <c r="AS4221" s="35">
        <v>3</v>
      </c>
      <c r="AT4221" s="35">
        <v>1E-3</v>
      </c>
      <c r="AU4221" s="35">
        <v>3</v>
      </c>
      <c r="AV4221" s="35" t="s">
        <v>8</v>
      </c>
      <c r="AW4221" s="35">
        <v>150</v>
      </c>
      <c r="AX4221" s="35" t="s">
        <v>68</v>
      </c>
      <c r="AY4221" s="35" t="s">
        <v>68</v>
      </c>
      <c r="AZ4221" s="35" t="s">
        <v>68</v>
      </c>
      <c r="BA4221" s="35" t="s">
        <v>68</v>
      </c>
      <c r="BB4221" s="35" t="s">
        <v>122</v>
      </c>
      <c r="BC4221" s="35" t="s">
        <v>141</v>
      </c>
      <c r="BD4221" s="35" t="s">
        <v>79</v>
      </c>
      <c r="BE4221" s="35" t="s">
        <v>80</v>
      </c>
      <c r="BF4221" s="35" t="s">
        <v>122</v>
      </c>
      <c r="BG4221" s="35" t="s">
        <v>69</v>
      </c>
      <c r="BH4221" s="35" t="s">
        <v>23565</v>
      </c>
      <c r="BI4221" s="35" t="s">
        <v>122</v>
      </c>
      <c r="BJ4221" s="35" t="s">
        <v>23566</v>
      </c>
      <c r="BK4221" s="35" t="s">
        <v>75</v>
      </c>
      <c r="BL4221" s="35" t="s">
        <v>122</v>
      </c>
      <c r="BM4221" s="35" t="s">
        <v>79</v>
      </c>
      <c r="BN4221" s="35" t="s">
        <v>70</v>
      </c>
      <c r="BO4221" s="35" t="s">
        <v>71</v>
      </c>
      <c r="BP4221" s="35" t="s">
        <v>122</v>
      </c>
      <c r="BQ4221" s="35" t="s">
        <v>163</v>
      </c>
    </row>
    <row r="4222" spans="1:69" x14ac:dyDescent="0.4">
      <c r="A4222" s="40" t="str">
        <f t="shared" si="1807"/>
        <v>2025-09-28</v>
      </c>
      <c r="B4222" s="40" t="str">
        <f t="shared" si="1808"/>
        <v>SYD</v>
      </c>
      <c r="C4222" s="39" t="str">
        <f t="shared" si="1809"/>
        <v>98812563692</v>
      </c>
      <c r="D4222" s="41" t="str">
        <f t="shared" si="1810"/>
        <v>PKR253740157</v>
      </c>
      <c r="E4222" s="41" t="str">
        <f t="shared" si="1811"/>
        <v>596421516824</v>
      </c>
      <c r="F4222" s="39" t="str">
        <f t="shared" si="1812"/>
        <v>2254231</v>
      </c>
      <c r="G4222" s="39" t="str">
        <f t="shared" si="1813"/>
        <v>WISE EXPRESS(OZPRODUCT)</v>
      </c>
      <c r="H4222" s="41" t="str">
        <f t="shared" si="1814"/>
        <v>이지언</v>
      </c>
      <c r="I4222" s="39" t="str">
        <f t="shared" si="1815"/>
        <v>38316</v>
      </c>
      <c r="J4222" s="52" t="str">
        <f t="shared" si="1816"/>
        <v/>
      </c>
      <c r="K4222" s="75">
        <f t="shared" si="1817"/>
        <v>1</v>
      </c>
      <c r="L4222" s="76">
        <f t="shared" si="1818"/>
        <v>3</v>
      </c>
      <c r="M4222" s="76">
        <f t="shared" si="1819"/>
        <v>1E-3</v>
      </c>
      <c r="N4222" s="76">
        <f t="shared" si="1820"/>
        <v>3</v>
      </c>
      <c r="O4222" s="42">
        <f t="shared" si="1821"/>
        <v>3</v>
      </c>
      <c r="P4222" s="39" t="str">
        <f t="shared" si="1822"/>
        <v>일반(목록배제,Normal-Manifest Exception)</v>
      </c>
      <c r="Q4222" s="72">
        <f t="shared" si="1823"/>
        <v>100</v>
      </c>
      <c r="R4222" s="43" t="str">
        <f t="shared" si="1824"/>
        <v>OZ602</v>
      </c>
      <c r="S4222" s="82" t="str">
        <f t="shared" si="1825"/>
        <v/>
      </c>
      <c r="T4222" s="40">
        <f t="shared" si="1826"/>
        <v>45928</v>
      </c>
      <c r="U4222" s="44">
        <v>2500</v>
      </c>
      <c r="V4222" s="44">
        <f t="shared" si="1827"/>
        <v>0</v>
      </c>
      <c r="W4222" s="77">
        <f t="shared" si="1828"/>
        <v>2500</v>
      </c>
      <c r="X4222" s="78">
        <f t="shared" si="1829"/>
        <v>0</v>
      </c>
      <c r="Y4222" s="44" cm="1">
        <f t="array" ref="Y4222">_xlfn.IFNA(_xlfn.IFS(AND(Q4222&gt;=2000, Q4222&lt;3000), 10000, AND(Q4222&gt;=3000, Q4222&lt;4000), 15000, AND(Q4222&gt;=4000, Q4222&lt;5000), 20000, AND(Q4222&gt;=5000), 25000),0)</f>
        <v>0</v>
      </c>
      <c r="Z4222" s="91">
        <f t="shared" si="1830"/>
        <v>300</v>
      </c>
      <c r="AA4222" s="44">
        <f t="shared" si="1831"/>
        <v>0</v>
      </c>
      <c r="AB4222" s="44"/>
      <c r="AC4222" s="44"/>
      <c r="AD4222" s="44"/>
      <c r="AE4222" s="44">
        <f>VLOOKUP(O4222,정산업데이트!$A$6:$B$12,2,10)</f>
        <v>0</v>
      </c>
      <c r="AF4222" s="44"/>
      <c r="AG4222" s="79">
        <f t="shared" si="1832"/>
        <v>300</v>
      </c>
      <c r="AH4222" s="80">
        <f t="shared" si="1833"/>
        <v>2800</v>
      </c>
      <c r="AJ4222" s="35" t="s">
        <v>23096</v>
      </c>
      <c r="AK4222" s="35" t="s">
        <v>73</v>
      </c>
      <c r="AL4222" s="35" t="s">
        <v>23097</v>
      </c>
      <c r="AM4222" s="35" t="s">
        <v>23567</v>
      </c>
      <c r="AN4222" s="35" t="s">
        <v>11553</v>
      </c>
      <c r="AO4222" s="35" t="s">
        <v>11554</v>
      </c>
      <c r="AP4222" s="35" t="s">
        <v>23568</v>
      </c>
      <c r="AQ4222" s="35" t="s">
        <v>122</v>
      </c>
      <c r="AR4222" s="35">
        <v>1</v>
      </c>
      <c r="AS4222" s="35">
        <v>3</v>
      </c>
      <c r="AT4222" s="35">
        <v>1E-3</v>
      </c>
      <c r="AU4222" s="35">
        <v>3</v>
      </c>
      <c r="AV4222" s="35" t="s">
        <v>8</v>
      </c>
      <c r="AW4222" s="35">
        <v>100</v>
      </c>
      <c r="AX4222" s="35" t="s">
        <v>68</v>
      </c>
      <c r="AY4222" s="35" t="s">
        <v>68</v>
      </c>
      <c r="AZ4222" s="35" t="s">
        <v>68</v>
      </c>
      <c r="BA4222" s="35" t="s">
        <v>68</v>
      </c>
      <c r="BB4222" s="35" t="s">
        <v>122</v>
      </c>
      <c r="BC4222" s="35" t="s">
        <v>141</v>
      </c>
      <c r="BD4222" s="35" t="s">
        <v>79</v>
      </c>
      <c r="BE4222" s="35" t="s">
        <v>80</v>
      </c>
      <c r="BF4222" s="35" t="s">
        <v>122</v>
      </c>
      <c r="BG4222" s="35" t="s">
        <v>69</v>
      </c>
      <c r="BH4222" s="35" t="s">
        <v>23569</v>
      </c>
      <c r="BI4222" s="35" t="s">
        <v>122</v>
      </c>
      <c r="BJ4222" s="35" t="s">
        <v>23570</v>
      </c>
      <c r="BK4222" s="35" t="s">
        <v>75</v>
      </c>
      <c r="BL4222" s="35" t="s">
        <v>122</v>
      </c>
      <c r="BM4222" s="35" t="s">
        <v>79</v>
      </c>
      <c r="BN4222" s="35" t="s">
        <v>70</v>
      </c>
      <c r="BO4222" s="35" t="s">
        <v>71</v>
      </c>
      <c r="BP4222" s="35" t="s">
        <v>122</v>
      </c>
      <c r="BQ4222" s="35" t="s">
        <v>163</v>
      </c>
    </row>
    <row r="4223" spans="1:69" x14ac:dyDescent="0.4">
      <c r="A4223" s="40" t="str">
        <f t="shared" si="1807"/>
        <v>2025-09-28</v>
      </c>
      <c r="B4223" s="40" t="str">
        <f t="shared" si="1808"/>
        <v>SYD</v>
      </c>
      <c r="C4223" s="39" t="str">
        <f t="shared" si="1809"/>
        <v>98812563692</v>
      </c>
      <c r="D4223" s="41" t="str">
        <f t="shared" si="1810"/>
        <v>PKR253740158</v>
      </c>
      <c r="E4223" s="41" t="str">
        <f t="shared" si="1811"/>
        <v>596421516835</v>
      </c>
      <c r="F4223" s="39" t="str">
        <f t="shared" si="1812"/>
        <v>2254231</v>
      </c>
      <c r="G4223" s="39" t="str">
        <f t="shared" si="1813"/>
        <v>WISE EXPRESS(OZPRODUCT)</v>
      </c>
      <c r="H4223" s="41" t="str">
        <f t="shared" si="1814"/>
        <v>김성언</v>
      </c>
      <c r="I4223" s="39" t="str">
        <f t="shared" si="1815"/>
        <v>17816</v>
      </c>
      <c r="J4223" s="52" t="str">
        <f t="shared" si="1816"/>
        <v/>
      </c>
      <c r="K4223" s="75">
        <f t="shared" si="1817"/>
        <v>1</v>
      </c>
      <c r="L4223" s="76">
        <f t="shared" si="1818"/>
        <v>3</v>
      </c>
      <c r="M4223" s="76">
        <f t="shared" si="1819"/>
        <v>1E-3</v>
      </c>
      <c r="N4223" s="76">
        <f t="shared" si="1820"/>
        <v>3</v>
      </c>
      <c r="O4223" s="42">
        <f t="shared" si="1821"/>
        <v>3</v>
      </c>
      <c r="P4223" s="39" t="str">
        <f t="shared" si="1822"/>
        <v>일반(목록배제,Normal-Manifest Exception)</v>
      </c>
      <c r="Q4223" s="72">
        <f t="shared" si="1823"/>
        <v>150</v>
      </c>
      <c r="R4223" s="43" t="str">
        <f t="shared" si="1824"/>
        <v>OZ602</v>
      </c>
      <c r="S4223" s="82" t="str">
        <f t="shared" si="1825"/>
        <v/>
      </c>
      <c r="T4223" s="40">
        <f t="shared" si="1826"/>
        <v>45928</v>
      </c>
      <c r="U4223" s="44">
        <v>2500</v>
      </c>
      <c r="V4223" s="44">
        <f t="shared" si="1827"/>
        <v>0</v>
      </c>
      <c r="W4223" s="77">
        <f t="shared" si="1828"/>
        <v>2500</v>
      </c>
      <c r="X4223" s="78">
        <f t="shared" si="1829"/>
        <v>0</v>
      </c>
      <c r="Y4223" s="44" cm="1">
        <f t="array" ref="Y4223">_xlfn.IFNA(_xlfn.IFS(AND(Q4223&gt;=2000, Q4223&lt;3000), 10000, AND(Q4223&gt;=3000, Q4223&lt;4000), 15000, AND(Q4223&gt;=4000, Q4223&lt;5000), 20000, AND(Q4223&gt;=5000), 25000),0)</f>
        <v>0</v>
      </c>
      <c r="Z4223" s="91">
        <f t="shared" si="1830"/>
        <v>300</v>
      </c>
      <c r="AA4223" s="44">
        <f t="shared" si="1831"/>
        <v>0</v>
      </c>
      <c r="AB4223" s="44"/>
      <c r="AC4223" s="44"/>
      <c r="AD4223" s="44"/>
      <c r="AE4223" s="44">
        <f>VLOOKUP(O4223,정산업데이트!$A$6:$B$12,2,10)</f>
        <v>0</v>
      </c>
      <c r="AF4223" s="44"/>
      <c r="AG4223" s="79">
        <f t="shared" si="1832"/>
        <v>300</v>
      </c>
      <c r="AH4223" s="80">
        <f t="shared" si="1833"/>
        <v>2800</v>
      </c>
      <c r="AJ4223" s="35" t="s">
        <v>23096</v>
      </c>
      <c r="AK4223" s="35" t="s">
        <v>73</v>
      </c>
      <c r="AL4223" s="35" t="s">
        <v>23097</v>
      </c>
      <c r="AM4223" s="35" t="s">
        <v>23571</v>
      </c>
      <c r="AN4223" s="35" t="s">
        <v>23572</v>
      </c>
      <c r="AO4223" s="35" t="s">
        <v>23573</v>
      </c>
      <c r="AP4223" s="35" t="s">
        <v>23574</v>
      </c>
      <c r="AQ4223" s="35" t="s">
        <v>122</v>
      </c>
      <c r="AR4223" s="35">
        <v>1</v>
      </c>
      <c r="AS4223" s="35">
        <v>3</v>
      </c>
      <c r="AT4223" s="35">
        <v>1E-3</v>
      </c>
      <c r="AU4223" s="35">
        <v>3</v>
      </c>
      <c r="AV4223" s="35" t="s">
        <v>8</v>
      </c>
      <c r="AW4223" s="35">
        <v>150</v>
      </c>
      <c r="AX4223" s="35" t="s">
        <v>68</v>
      </c>
      <c r="AY4223" s="35" t="s">
        <v>68</v>
      </c>
      <c r="AZ4223" s="35" t="s">
        <v>68</v>
      </c>
      <c r="BA4223" s="35" t="s">
        <v>68</v>
      </c>
      <c r="BB4223" s="35" t="s">
        <v>122</v>
      </c>
      <c r="BC4223" s="35" t="s">
        <v>141</v>
      </c>
      <c r="BD4223" s="35" t="s">
        <v>79</v>
      </c>
      <c r="BE4223" s="35" t="s">
        <v>80</v>
      </c>
      <c r="BF4223" s="35" t="s">
        <v>122</v>
      </c>
      <c r="BG4223" s="35" t="s">
        <v>69</v>
      </c>
      <c r="BH4223" s="35" t="s">
        <v>23575</v>
      </c>
      <c r="BI4223" s="35" t="s">
        <v>122</v>
      </c>
      <c r="BJ4223" s="35" t="s">
        <v>23576</v>
      </c>
      <c r="BK4223" s="35" t="s">
        <v>75</v>
      </c>
      <c r="BL4223" s="35" t="s">
        <v>122</v>
      </c>
      <c r="BM4223" s="35" t="s">
        <v>79</v>
      </c>
      <c r="BN4223" s="35" t="s">
        <v>70</v>
      </c>
      <c r="BO4223" s="35" t="s">
        <v>71</v>
      </c>
      <c r="BP4223" s="35" t="s">
        <v>122</v>
      </c>
      <c r="BQ4223" s="35" t="s">
        <v>163</v>
      </c>
    </row>
    <row r="4224" spans="1:69" x14ac:dyDescent="0.4">
      <c r="A4224" s="40" t="str">
        <f t="shared" si="1807"/>
        <v>2025-09-28</v>
      </c>
      <c r="B4224" s="40" t="str">
        <f t="shared" si="1808"/>
        <v>SYD</v>
      </c>
      <c r="C4224" s="39" t="str">
        <f t="shared" si="1809"/>
        <v>98812563692</v>
      </c>
      <c r="D4224" s="41" t="str">
        <f t="shared" si="1810"/>
        <v>PKR253735117</v>
      </c>
      <c r="E4224" s="41" t="str">
        <f t="shared" si="1811"/>
        <v>596421514761</v>
      </c>
      <c r="F4224" s="39" t="str">
        <f t="shared" si="1812"/>
        <v>2254234</v>
      </c>
      <c r="G4224" s="39" t="str">
        <f t="shared" si="1813"/>
        <v>WISE EXPRESS(HOJUDIRECT)</v>
      </c>
      <c r="H4224" s="41" t="str">
        <f t="shared" si="1814"/>
        <v>이성희</v>
      </c>
      <c r="I4224" s="39" t="str">
        <f t="shared" si="1815"/>
        <v>57048</v>
      </c>
      <c r="J4224" s="52" t="str">
        <f t="shared" si="1816"/>
        <v/>
      </c>
      <c r="K4224" s="75">
        <f t="shared" si="1817"/>
        <v>1</v>
      </c>
      <c r="L4224" s="76">
        <f t="shared" si="1818"/>
        <v>0.4</v>
      </c>
      <c r="M4224" s="76">
        <f t="shared" si="1819"/>
        <v>1E-3</v>
      </c>
      <c r="N4224" s="76">
        <f t="shared" si="1820"/>
        <v>0.4</v>
      </c>
      <c r="O4224" s="42">
        <f t="shared" si="1821"/>
        <v>0.5</v>
      </c>
      <c r="P4224" s="39" t="str">
        <f t="shared" si="1822"/>
        <v>일반(목록배제,Normal-Manifest Exception)</v>
      </c>
      <c r="Q4224" s="72">
        <f t="shared" si="1823"/>
        <v>28</v>
      </c>
      <c r="R4224" s="43" t="str">
        <f t="shared" si="1824"/>
        <v>OZ602</v>
      </c>
      <c r="S4224" s="82" t="str">
        <f t="shared" si="1825"/>
        <v/>
      </c>
      <c r="T4224" s="40">
        <f t="shared" si="1826"/>
        <v>45928</v>
      </c>
      <c r="U4224" s="44">
        <v>2500</v>
      </c>
      <c r="V4224" s="44">
        <f t="shared" si="1827"/>
        <v>0</v>
      </c>
      <c r="W4224" s="77">
        <f t="shared" si="1828"/>
        <v>2500</v>
      </c>
      <c r="X4224" s="78">
        <f t="shared" si="1829"/>
        <v>0</v>
      </c>
      <c r="Y4224" s="44" cm="1">
        <f t="array" ref="Y4224">_xlfn.IFNA(_xlfn.IFS(AND(Q4224&gt;=2000, Q4224&lt;3000), 10000, AND(Q4224&gt;=3000, Q4224&lt;4000), 15000, AND(Q4224&gt;=4000, Q4224&lt;5000), 20000, AND(Q4224&gt;=5000), 25000),0)</f>
        <v>0</v>
      </c>
      <c r="Z4224" s="91">
        <f t="shared" si="1830"/>
        <v>300</v>
      </c>
      <c r="AA4224" s="44">
        <f t="shared" si="1831"/>
        <v>0</v>
      </c>
      <c r="AB4224" s="44"/>
      <c r="AC4224" s="44"/>
      <c r="AD4224" s="44"/>
      <c r="AE4224" s="44">
        <f>VLOOKUP(O4224,정산업데이트!$A$6:$B$12,2,10)</f>
        <v>0</v>
      </c>
      <c r="AF4224" s="44"/>
      <c r="AG4224" s="79">
        <f t="shared" si="1832"/>
        <v>300</v>
      </c>
      <c r="AH4224" s="80">
        <f t="shared" si="1833"/>
        <v>2800</v>
      </c>
      <c r="AJ4224" s="35" t="s">
        <v>23096</v>
      </c>
      <c r="AK4224" s="35" t="s">
        <v>73</v>
      </c>
      <c r="AL4224" s="35" t="s">
        <v>23097</v>
      </c>
      <c r="AM4224" s="35" t="s">
        <v>23577</v>
      </c>
      <c r="AN4224" s="35" t="s">
        <v>1600</v>
      </c>
      <c r="AO4224" s="35" t="s">
        <v>23578</v>
      </c>
      <c r="AP4224" s="35" t="s">
        <v>23579</v>
      </c>
      <c r="AQ4224" s="35" t="s">
        <v>122</v>
      </c>
      <c r="AR4224" s="35">
        <v>1</v>
      </c>
      <c r="AS4224" s="35">
        <v>0.4</v>
      </c>
      <c r="AT4224" s="35">
        <v>1E-3</v>
      </c>
      <c r="AU4224" s="35">
        <v>0.4</v>
      </c>
      <c r="AV4224" s="35" t="s">
        <v>8</v>
      </c>
      <c r="AW4224" s="35">
        <v>28</v>
      </c>
      <c r="AX4224" s="35" t="s">
        <v>68</v>
      </c>
      <c r="AY4224" s="35" t="s">
        <v>68</v>
      </c>
      <c r="AZ4224" s="35" t="s">
        <v>68</v>
      </c>
      <c r="BA4224" s="35" t="s">
        <v>68</v>
      </c>
      <c r="BB4224" s="35" t="s">
        <v>122</v>
      </c>
      <c r="BC4224" s="35" t="s">
        <v>135</v>
      </c>
      <c r="BD4224" s="35" t="s">
        <v>104</v>
      </c>
      <c r="BE4224" s="35" t="s">
        <v>105</v>
      </c>
      <c r="BF4224" s="35" t="s">
        <v>122</v>
      </c>
      <c r="BG4224" s="35" t="s">
        <v>69</v>
      </c>
      <c r="BH4224" s="35" t="s">
        <v>23580</v>
      </c>
      <c r="BI4224" s="35" t="s">
        <v>122</v>
      </c>
      <c r="BJ4224" s="35" t="s">
        <v>23581</v>
      </c>
      <c r="BK4224" s="35" t="s">
        <v>75</v>
      </c>
      <c r="BL4224" s="35" t="s">
        <v>122</v>
      </c>
      <c r="BM4224" s="35" t="s">
        <v>104</v>
      </c>
      <c r="BN4224" s="35" t="s">
        <v>70</v>
      </c>
      <c r="BO4224" s="35" t="s">
        <v>71</v>
      </c>
      <c r="BP4224" s="35" t="s">
        <v>122</v>
      </c>
      <c r="BQ4224" s="35" t="s">
        <v>163</v>
      </c>
    </row>
    <row r="4225" spans="1:69" x14ac:dyDescent="0.4">
      <c r="A4225" s="40" t="str">
        <f t="shared" si="1807"/>
        <v>2025-09-28</v>
      </c>
      <c r="B4225" s="40" t="str">
        <f t="shared" si="1808"/>
        <v>SYD</v>
      </c>
      <c r="C4225" s="39" t="str">
        <f t="shared" si="1809"/>
        <v>98812563692</v>
      </c>
      <c r="D4225" s="41" t="str">
        <f t="shared" si="1810"/>
        <v>PKR253735118</v>
      </c>
      <c r="E4225" s="41" t="str">
        <f t="shared" si="1811"/>
        <v>596421514772</v>
      </c>
      <c r="F4225" s="39" t="str">
        <f t="shared" si="1812"/>
        <v>2254234</v>
      </c>
      <c r="G4225" s="39" t="str">
        <f t="shared" si="1813"/>
        <v>WISE EXPRESS(HOJUDIRECT)</v>
      </c>
      <c r="H4225" s="41" t="str">
        <f t="shared" si="1814"/>
        <v>조연숙</v>
      </c>
      <c r="I4225" s="39" t="str">
        <f t="shared" si="1815"/>
        <v>21074</v>
      </c>
      <c r="J4225" s="52" t="str">
        <f t="shared" si="1816"/>
        <v/>
      </c>
      <c r="K4225" s="75">
        <f t="shared" si="1817"/>
        <v>1</v>
      </c>
      <c r="L4225" s="76">
        <f t="shared" si="1818"/>
        <v>0.4</v>
      </c>
      <c r="M4225" s="76">
        <f t="shared" si="1819"/>
        <v>1E-3</v>
      </c>
      <c r="N4225" s="76">
        <f t="shared" si="1820"/>
        <v>0.4</v>
      </c>
      <c r="O4225" s="42">
        <f t="shared" si="1821"/>
        <v>0.5</v>
      </c>
      <c r="P4225" s="39" t="str">
        <f t="shared" si="1822"/>
        <v>일반(목록배제,Normal-Manifest Exception)</v>
      </c>
      <c r="Q4225" s="72">
        <f t="shared" si="1823"/>
        <v>24</v>
      </c>
      <c r="R4225" s="43" t="str">
        <f t="shared" si="1824"/>
        <v>OZ602</v>
      </c>
      <c r="S4225" s="82" t="str">
        <f t="shared" si="1825"/>
        <v/>
      </c>
      <c r="T4225" s="40">
        <f t="shared" si="1826"/>
        <v>45928</v>
      </c>
      <c r="U4225" s="44">
        <v>2500</v>
      </c>
      <c r="V4225" s="44">
        <f t="shared" si="1827"/>
        <v>0</v>
      </c>
      <c r="W4225" s="77">
        <f t="shared" si="1828"/>
        <v>2500</v>
      </c>
      <c r="X4225" s="78">
        <f t="shared" si="1829"/>
        <v>0</v>
      </c>
      <c r="Y4225" s="44" cm="1">
        <f t="array" ref="Y4225">_xlfn.IFNA(_xlfn.IFS(AND(Q4225&gt;=2000, Q4225&lt;3000), 10000, AND(Q4225&gt;=3000, Q4225&lt;4000), 15000, AND(Q4225&gt;=4000, Q4225&lt;5000), 20000, AND(Q4225&gt;=5000), 25000),0)</f>
        <v>0</v>
      </c>
      <c r="Z4225" s="91">
        <f t="shared" si="1830"/>
        <v>300</v>
      </c>
      <c r="AA4225" s="44">
        <f t="shared" si="1831"/>
        <v>0</v>
      </c>
      <c r="AB4225" s="44"/>
      <c r="AC4225" s="44"/>
      <c r="AD4225" s="44"/>
      <c r="AE4225" s="44">
        <f>VLOOKUP(O4225,정산업데이트!$A$6:$B$12,2,10)</f>
        <v>0</v>
      </c>
      <c r="AF4225" s="44"/>
      <c r="AG4225" s="79">
        <f t="shared" si="1832"/>
        <v>300</v>
      </c>
      <c r="AH4225" s="80">
        <f t="shared" si="1833"/>
        <v>2800</v>
      </c>
      <c r="AJ4225" s="35" t="s">
        <v>23096</v>
      </c>
      <c r="AK4225" s="35" t="s">
        <v>73</v>
      </c>
      <c r="AL4225" s="35" t="s">
        <v>23097</v>
      </c>
      <c r="AM4225" s="35" t="s">
        <v>23582</v>
      </c>
      <c r="AN4225" s="35" t="s">
        <v>23583</v>
      </c>
      <c r="AO4225" s="35" t="s">
        <v>23584</v>
      </c>
      <c r="AP4225" s="35" t="s">
        <v>23585</v>
      </c>
      <c r="AQ4225" s="35" t="s">
        <v>122</v>
      </c>
      <c r="AR4225" s="35">
        <v>1</v>
      </c>
      <c r="AS4225" s="35">
        <v>0.4</v>
      </c>
      <c r="AT4225" s="35">
        <v>1E-3</v>
      </c>
      <c r="AU4225" s="35">
        <v>0.4</v>
      </c>
      <c r="AV4225" s="35" t="s">
        <v>8</v>
      </c>
      <c r="AW4225" s="35">
        <v>24</v>
      </c>
      <c r="AX4225" s="35" t="s">
        <v>68</v>
      </c>
      <c r="AY4225" s="35" t="s">
        <v>68</v>
      </c>
      <c r="AZ4225" s="35" t="s">
        <v>68</v>
      </c>
      <c r="BA4225" s="35" t="s">
        <v>68</v>
      </c>
      <c r="BB4225" s="35" t="s">
        <v>122</v>
      </c>
      <c r="BC4225" s="35" t="s">
        <v>135</v>
      </c>
      <c r="BD4225" s="35" t="s">
        <v>104</v>
      </c>
      <c r="BE4225" s="35" t="s">
        <v>105</v>
      </c>
      <c r="BF4225" s="35" t="s">
        <v>122</v>
      </c>
      <c r="BG4225" s="35" t="s">
        <v>69</v>
      </c>
      <c r="BH4225" s="35" t="s">
        <v>23586</v>
      </c>
      <c r="BI4225" s="35" t="s">
        <v>122</v>
      </c>
      <c r="BJ4225" s="35" t="s">
        <v>23587</v>
      </c>
      <c r="BK4225" s="35" t="s">
        <v>75</v>
      </c>
      <c r="BL4225" s="35" t="s">
        <v>122</v>
      </c>
      <c r="BM4225" s="35" t="s">
        <v>104</v>
      </c>
      <c r="BN4225" s="35" t="s">
        <v>70</v>
      </c>
      <c r="BO4225" s="35" t="s">
        <v>71</v>
      </c>
      <c r="BP4225" s="35" t="s">
        <v>122</v>
      </c>
      <c r="BQ4225" s="35" t="s">
        <v>163</v>
      </c>
    </row>
    <row r="4226" spans="1:69" x14ac:dyDescent="0.4">
      <c r="A4226" s="40" t="str">
        <f t="shared" si="1807"/>
        <v>2025-09-28</v>
      </c>
      <c r="B4226" s="40" t="str">
        <f t="shared" si="1808"/>
        <v>SYD</v>
      </c>
      <c r="C4226" s="39" t="str">
        <f t="shared" si="1809"/>
        <v>98812563692</v>
      </c>
      <c r="D4226" s="41" t="str">
        <f t="shared" si="1810"/>
        <v>PKR253735119</v>
      </c>
      <c r="E4226" s="41" t="str">
        <f t="shared" si="1811"/>
        <v>596421514783</v>
      </c>
      <c r="F4226" s="39" t="str">
        <f t="shared" si="1812"/>
        <v>2254234</v>
      </c>
      <c r="G4226" s="39" t="str">
        <f t="shared" si="1813"/>
        <v>WISE EXPRESS(HOJUDIRECT)</v>
      </c>
      <c r="H4226" s="41" t="str">
        <f t="shared" si="1814"/>
        <v>하인수</v>
      </c>
      <c r="I4226" s="39" t="str">
        <f t="shared" si="1815"/>
        <v>21561</v>
      </c>
      <c r="J4226" s="52" t="str">
        <f t="shared" si="1816"/>
        <v/>
      </c>
      <c r="K4226" s="75">
        <f t="shared" si="1817"/>
        <v>1</v>
      </c>
      <c r="L4226" s="76">
        <f t="shared" si="1818"/>
        <v>1</v>
      </c>
      <c r="M4226" s="76">
        <f t="shared" si="1819"/>
        <v>1E-3</v>
      </c>
      <c r="N4226" s="76">
        <f t="shared" si="1820"/>
        <v>1</v>
      </c>
      <c r="O4226" s="42">
        <f t="shared" si="1821"/>
        <v>1</v>
      </c>
      <c r="P4226" s="39" t="str">
        <f t="shared" si="1822"/>
        <v>일반(목록배제,Normal-Manifest Exception)</v>
      </c>
      <c r="Q4226" s="72">
        <f t="shared" si="1823"/>
        <v>72</v>
      </c>
      <c r="R4226" s="43" t="str">
        <f t="shared" si="1824"/>
        <v>OZ602</v>
      </c>
      <c r="S4226" s="82" t="str">
        <f t="shared" si="1825"/>
        <v/>
      </c>
      <c r="T4226" s="40">
        <f t="shared" si="1826"/>
        <v>45928</v>
      </c>
      <c r="U4226" s="44">
        <v>2500</v>
      </c>
      <c r="V4226" s="44">
        <f t="shared" si="1827"/>
        <v>0</v>
      </c>
      <c r="W4226" s="77">
        <f t="shared" si="1828"/>
        <v>2500</v>
      </c>
      <c r="X4226" s="78">
        <f t="shared" si="1829"/>
        <v>0</v>
      </c>
      <c r="Y4226" s="44" cm="1">
        <f t="array" ref="Y4226">_xlfn.IFNA(_xlfn.IFS(AND(Q4226&gt;=2000, Q4226&lt;3000), 10000, AND(Q4226&gt;=3000, Q4226&lt;4000), 15000, AND(Q4226&gt;=4000, Q4226&lt;5000), 20000, AND(Q4226&gt;=5000), 25000),0)</f>
        <v>0</v>
      </c>
      <c r="Z4226" s="91">
        <f t="shared" si="1830"/>
        <v>300</v>
      </c>
      <c r="AA4226" s="44">
        <f t="shared" si="1831"/>
        <v>0</v>
      </c>
      <c r="AB4226" s="44"/>
      <c r="AC4226" s="44"/>
      <c r="AD4226" s="44"/>
      <c r="AE4226" s="44">
        <f>VLOOKUP(O4226,정산업데이트!$A$6:$B$12,2,10)</f>
        <v>0</v>
      </c>
      <c r="AF4226" s="44"/>
      <c r="AG4226" s="79">
        <f t="shared" si="1832"/>
        <v>300</v>
      </c>
      <c r="AH4226" s="80">
        <f t="shared" si="1833"/>
        <v>2800</v>
      </c>
      <c r="AJ4226" s="35" t="s">
        <v>23096</v>
      </c>
      <c r="AK4226" s="35" t="s">
        <v>73</v>
      </c>
      <c r="AL4226" s="35" t="s">
        <v>23097</v>
      </c>
      <c r="AM4226" s="35" t="s">
        <v>23588</v>
      </c>
      <c r="AN4226" s="35" t="s">
        <v>21028</v>
      </c>
      <c r="AO4226" s="35" t="s">
        <v>21029</v>
      </c>
      <c r="AP4226" s="35" t="s">
        <v>8433</v>
      </c>
      <c r="AQ4226" s="35" t="s">
        <v>122</v>
      </c>
      <c r="AR4226" s="35">
        <v>1</v>
      </c>
      <c r="AS4226" s="35">
        <v>1</v>
      </c>
      <c r="AT4226" s="35">
        <v>1E-3</v>
      </c>
      <c r="AU4226" s="35">
        <v>1</v>
      </c>
      <c r="AV4226" s="35" t="s">
        <v>8</v>
      </c>
      <c r="AW4226" s="35">
        <v>72</v>
      </c>
      <c r="AX4226" s="35" t="s">
        <v>68</v>
      </c>
      <c r="AY4226" s="35" t="s">
        <v>68</v>
      </c>
      <c r="AZ4226" s="35" t="s">
        <v>68</v>
      </c>
      <c r="BA4226" s="35" t="s">
        <v>68</v>
      </c>
      <c r="BB4226" s="35" t="s">
        <v>122</v>
      </c>
      <c r="BC4226" s="35" t="s">
        <v>135</v>
      </c>
      <c r="BD4226" s="35" t="s">
        <v>104</v>
      </c>
      <c r="BE4226" s="35" t="s">
        <v>105</v>
      </c>
      <c r="BF4226" s="35" t="s">
        <v>122</v>
      </c>
      <c r="BG4226" s="35" t="s">
        <v>69</v>
      </c>
      <c r="BH4226" s="35" t="s">
        <v>23589</v>
      </c>
      <c r="BI4226" s="35" t="s">
        <v>122</v>
      </c>
      <c r="BJ4226" s="35" t="s">
        <v>23590</v>
      </c>
      <c r="BK4226" s="35" t="s">
        <v>75</v>
      </c>
      <c r="BL4226" s="35" t="s">
        <v>122</v>
      </c>
      <c r="BM4226" s="35" t="s">
        <v>104</v>
      </c>
      <c r="BN4226" s="35" t="s">
        <v>70</v>
      </c>
      <c r="BO4226" s="35" t="s">
        <v>71</v>
      </c>
      <c r="BP4226" s="35" t="s">
        <v>122</v>
      </c>
      <c r="BQ4226" s="35" t="s">
        <v>163</v>
      </c>
    </row>
    <row r="4227" spans="1:69" x14ac:dyDescent="0.4">
      <c r="A4227" s="40" t="str">
        <f t="shared" si="1807"/>
        <v>2025-09-28</v>
      </c>
      <c r="B4227" s="40" t="str">
        <f t="shared" si="1808"/>
        <v>SYD</v>
      </c>
      <c r="C4227" s="39" t="str">
        <f t="shared" si="1809"/>
        <v>98812563692</v>
      </c>
      <c r="D4227" s="41" t="str">
        <f t="shared" si="1810"/>
        <v>PKR253735120</v>
      </c>
      <c r="E4227" s="41" t="str">
        <f t="shared" si="1811"/>
        <v>596421514794</v>
      </c>
      <c r="F4227" s="39" t="str">
        <f t="shared" si="1812"/>
        <v>2254234</v>
      </c>
      <c r="G4227" s="39" t="str">
        <f t="shared" si="1813"/>
        <v>WISE EXPRESS(HOJUDIRECT)</v>
      </c>
      <c r="H4227" s="41" t="str">
        <f t="shared" si="1814"/>
        <v>윤정훤</v>
      </c>
      <c r="I4227" s="39" t="str">
        <f t="shared" si="1815"/>
        <v>56191</v>
      </c>
      <c r="J4227" s="52" t="str">
        <f t="shared" si="1816"/>
        <v/>
      </c>
      <c r="K4227" s="75">
        <f t="shared" si="1817"/>
        <v>1</v>
      </c>
      <c r="L4227" s="76">
        <f t="shared" si="1818"/>
        <v>2</v>
      </c>
      <c r="M4227" s="76">
        <f t="shared" si="1819"/>
        <v>1E-3</v>
      </c>
      <c r="N4227" s="76">
        <f t="shared" si="1820"/>
        <v>2</v>
      </c>
      <c r="O4227" s="42">
        <f t="shared" si="1821"/>
        <v>2</v>
      </c>
      <c r="P4227" s="39" t="str">
        <f t="shared" si="1822"/>
        <v>일반(목록배제,Normal-Manifest Exception)</v>
      </c>
      <c r="Q4227" s="72">
        <f t="shared" si="1823"/>
        <v>28</v>
      </c>
      <c r="R4227" s="43" t="str">
        <f t="shared" si="1824"/>
        <v>OZ602</v>
      </c>
      <c r="S4227" s="82" t="str">
        <f t="shared" si="1825"/>
        <v/>
      </c>
      <c r="T4227" s="40">
        <f t="shared" si="1826"/>
        <v>45928</v>
      </c>
      <c r="U4227" s="44">
        <v>2500</v>
      </c>
      <c r="V4227" s="44">
        <f t="shared" si="1827"/>
        <v>0</v>
      </c>
      <c r="W4227" s="77">
        <f t="shared" si="1828"/>
        <v>2500</v>
      </c>
      <c r="X4227" s="78">
        <f t="shared" si="1829"/>
        <v>0</v>
      </c>
      <c r="Y4227" s="44" cm="1">
        <f t="array" ref="Y4227">_xlfn.IFNA(_xlfn.IFS(AND(Q4227&gt;=2000, Q4227&lt;3000), 10000, AND(Q4227&gt;=3000, Q4227&lt;4000), 15000, AND(Q4227&gt;=4000, Q4227&lt;5000), 20000, AND(Q4227&gt;=5000), 25000),0)</f>
        <v>0</v>
      </c>
      <c r="Z4227" s="91">
        <f t="shared" si="1830"/>
        <v>300</v>
      </c>
      <c r="AA4227" s="44">
        <f t="shared" si="1831"/>
        <v>0</v>
      </c>
      <c r="AB4227" s="44"/>
      <c r="AC4227" s="44"/>
      <c r="AD4227" s="44"/>
      <c r="AE4227" s="44">
        <f>VLOOKUP(O4227,정산업데이트!$A$6:$B$12,2,10)</f>
        <v>0</v>
      </c>
      <c r="AF4227" s="44"/>
      <c r="AG4227" s="79">
        <f t="shared" si="1832"/>
        <v>300</v>
      </c>
      <c r="AH4227" s="80">
        <f t="shared" si="1833"/>
        <v>2800</v>
      </c>
      <c r="AJ4227" s="35" t="s">
        <v>23096</v>
      </c>
      <c r="AK4227" s="35" t="s">
        <v>73</v>
      </c>
      <c r="AL4227" s="35" t="s">
        <v>23097</v>
      </c>
      <c r="AM4227" s="35" t="s">
        <v>23591</v>
      </c>
      <c r="AN4227" s="35" t="s">
        <v>23592</v>
      </c>
      <c r="AO4227" s="35" t="s">
        <v>23593</v>
      </c>
      <c r="AP4227" s="35" t="s">
        <v>23594</v>
      </c>
      <c r="AQ4227" s="35" t="s">
        <v>122</v>
      </c>
      <c r="AR4227" s="35">
        <v>1</v>
      </c>
      <c r="AS4227" s="35">
        <v>2</v>
      </c>
      <c r="AT4227" s="35">
        <v>1E-3</v>
      </c>
      <c r="AU4227" s="35">
        <v>2</v>
      </c>
      <c r="AV4227" s="35" t="s">
        <v>8</v>
      </c>
      <c r="AW4227" s="35">
        <v>28</v>
      </c>
      <c r="AX4227" s="35" t="s">
        <v>68</v>
      </c>
      <c r="AY4227" s="35" t="s">
        <v>68</v>
      </c>
      <c r="AZ4227" s="35" t="s">
        <v>68</v>
      </c>
      <c r="BA4227" s="35" t="s">
        <v>68</v>
      </c>
      <c r="BB4227" s="35" t="s">
        <v>122</v>
      </c>
      <c r="BC4227" s="35" t="s">
        <v>135</v>
      </c>
      <c r="BD4227" s="35" t="s">
        <v>104</v>
      </c>
      <c r="BE4227" s="35" t="s">
        <v>105</v>
      </c>
      <c r="BF4227" s="35" t="s">
        <v>122</v>
      </c>
      <c r="BG4227" s="35" t="s">
        <v>69</v>
      </c>
      <c r="BH4227" s="35" t="s">
        <v>23595</v>
      </c>
      <c r="BI4227" s="35" t="s">
        <v>122</v>
      </c>
      <c r="BJ4227" s="35" t="s">
        <v>23596</v>
      </c>
      <c r="BK4227" s="35" t="s">
        <v>75</v>
      </c>
      <c r="BL4227" s="35" t="s">
        <v>122</v>
      </c>
      <c r="BM4227" s="35" t="s">
        <v>104</v>
      </c>
      <c r="BN4227" s="35" t="s">
        <v>70</v>
      </c>
      <c r="BO4227" s="35" t="s">
        <v>71</v>
      </c>
      <c r="BP4227" s="35" t="s">
        <v>122</v>
      </c>
      <c r="BQ4227" s="35" t="s">
        <v>163</v>
      </c>
    </row>
    <row r="4228" spans="1:69" x14ac:dyDescent="0.4">
      <c r="A4228" s="40" t="str">
        <f t="shared" si="1807"/>
        <v>2025-09-28</v>
      </c>
      <c r="B4228" s="40" t="str">
        <f t="shared" si="1808"/>
        <v>SYD</v>
      </c>
      <c r="C4228" s="39" t="str">
        <f t="shared" si="1809"/>
        <v>98812563692</v>
      </c>
      <c r="D4228" s="41" t="str">
        <f t="shared" si="1810"/>
        <v>PKR253735121</v>
      </c>
      <c r="E4228" s="41" t="str">
        <f t="shared" si="1811"/>
        <v>596421514805</v>
      </c>
      <c r="F4228" s="39" t="str">
        <f t="shared" si="1812"/>
        <v>2254234</v>
      </c>
      <c r="G4228" s="39" t="str">
        <f t="shared" si="1813"/>
        <v>WISE EXPRESS(HOJUDIRECT)</v>
      </c>
      <c r="H4228" s="41" t="str">
        <f t="shared" si="1814"/>
        <v>정병진</v>
      </c>
      <c r="I4228" s="39" t="str">
        <f t="shared" si="1815"/>
        <v>04385</v>
      </c>
      <c r="J4228" s="52" t="str">
        <f t="shared" si="1816"/>
        <v/>
      </c>
      <c r="K4228" s="75">
        <f t="shared" si="1817"/>
        <v>1</v>
      </c>
      <c r="L4228" s="76">
        <f t="shared" si="1818"/>
        <v>8</v>
      </c>
      <c r="M4228" s="76">
        <f t="shared" si="1819"/>
        <v>1E-3</v>
      </c>
      <c r="N4228" s="76">
        <f t="shared" si="1820"/>
        <v>8</v>
      </c>
      <c r="O4228" s="42">
        <f t="shared" si="1821"/>
        <v>8</v>
      </c>
      <c r="P4228" s="39" t="str">
        <f t="shared" si="1822"/>
        <v>일반(목록배제,Normal-Manifest Exception)</v>
      </c>
      <c r="Q4228" s="72">
        <f t="shared" si="1823"/>
        <v>112</v>
      </c>
      <c r="R4228" s="43" t="str">
        <f t="shared" si="1824"/>
        <v>OZ602</v>
      </c>
      <c r="S4228" s="82" t="str">
        <f t="shared" si="1825"/>
        <v/>
      </c>
      <c r="T4228" s="40">
        <f t="shared" si="1826"/>
        <v>45928</v>
      </c>
      <c r="U4228" s="44">
        <v>2500</v>
      </c>
      <c r="V4228" s="44">
        <f t="shared" si="1827"/>
        <v>300</v>
      </c>
      <c r="W4228" s="77">
        <f t="shared" si="1828"/>
        <v>2800</v>
      </c>
      <c r="X4228" s="78">
        <f t="shared" si="1829"/>
        <v>0</v>
      </c>
      <c r="Y4228" s="44" cm="1">
        <f t="array" ref="Y4228">_xlfn.IFNA(_xlfn.IFS(AND(Q4228&gt;=2000, Q4228&lt;3000), 10000, AND(Q4228&gt;=3000, Q4228&lt;4000), 15000, AND(Q4228&gt;=4000, Q4228&lt;5000), 20000, AND(Q4228&gt;=5000), 25000),0)</f>
        <v>0</v>
      </c>
      <c r="Z4228" s="91">
        <f t="shared" si="1830"/>
        <v>300</v>
      </c>
      <c r="AA4228" s="44">
        <f t="shared" si="1831"/>
        <v>0</v>
      </c>
      <c r="AB4228" s="44"/>
      <c r="AC4228" s="44"/>
      <c r="AD4228" s="44"/>
      <c r="AE4228" s="44">
        <f>VLOOKUP(O4228,정산업데이트!$A$6:$B$12,2,10)</f>
        <v>1000</v>
      </c>
      <c r="AF4228" s="44"/>
      <c r="AG4228" s="79">
        <f t="shared" si="1832"/>
        <v>1300</v>
      </c>
      <c r="AH4228" s="80">
        <f t="shared" si="1833"/>
        <v>4100</v>
      </c>
      <c r="AJ4228" s="35" t="s">
        <v>23096</v>
      </c>
      <c r="AK4228" s="35" t="s">
        <v>73</v>
      </c>
      <c r="AL4228" s="35" t="s">
        <v>23097</v>
      </c>
      <c r="AM4228" s="35" t="s">
        <v>23597</v>
      </c>
      <c r="AN4228" s="35" t="s">
        <v>1960</v>
      </c>
      <c r="AO4228" s="35" t="s">
        <v>1961</v>
      </c>
      <c r="AP4228" s="35" t="s">
        <v>881</v>
      </c>
      <c r="AQ4228" s="35" t="s">
        <v>122</v>
      </c>
      <c r="AR4228" s="35">
        <v>1</v>
      </c>
      <c r="AS4228" s="35">
        <v>8</v>
      </c>
      <c r="AT4228" s="35">
        <v>1E-3</v>
      </c>
      <c r="AU4228" s="35">
        <v>8</v>
      </c>
      <c r="AV4228" s="35" t="s">
        <v>8</v>
      </c>
      <c r="AW4228" s="35">
        <v>112</v>
      </c>
      <c r="AX4228" s="35" t="s">
        <v>68</v>
      </c>
      <c r="AY4228" s="35" t="s">
        <v>68</v>
      </c>
      <c r="AZ4228" s="35" t="s">
        <v>68</v>
      </c>
      <c r="BA4228" s="35" t="s">
        <v>68</v>
      </c>
      <c r="BB4228" s="35" t="s">
        <v>122</v>
      </c>
      <c r="BC4228" s="35" t="s">
        <v>135</v>
      </c>
      <c r="BD4228" s="35" t="s">
        <v>104</v>
      </c>
      <c r="BE4228" s="35" t="s">
        <v>105</v>
      </c>
      <c r="BF4228" s="35" t="s">
        <v>122</v>
      </c>
      <c r="BG4228" s="35" t="s">
        <v>69</v>
      </c>
      <c r="BH4228" s="35" t="s">
        <v>23598</v>
      </c>
      <c r="BI4228" s="35" t="s">
        <v>122</v>
      </c>
      <c r="BJ4228" s="35" t="s">
        <v>23599</v>
      </c>
      <c r="BK4228" s="35" t="s">
        <v>75</v>
      </c>
      <c r="BL4228" s="35" t="s">
        <v>122</v>
      </c>
      <c r="BM4228" s="35" t="s">
        <v>104</v>
      </c>
      <c r="BN4228" s="35" t="s">
        <v>70</v>
      </c>
      <c r="BO4228" s="35" t="s">
        <v>71</v>
      </c>
      <c r="BP4228" s="35" t="s">
        <v>122</v>
      </c>
      <c r="BQ4228" s="35" t="s">
        <v>163</v>
      </c>
    </row>
    <row r="4229" spans="1:69" x14ac:dyDescent="0.4">
      <c r="A4229" s="40" t="str">
        <f t="shared" si="1807"/>
        <v>2025-09-28</v>
      </c>
      <c r="B4229" s="40" t="str">
        <f t="shared" si="1808"/>
        <v>SYD</v>
      </c>
      <c r="C4229" s="39" t="str">
        <f t="shared" si="1809"/>
        <v>98812563692</v>
      </c>
      <c r="D4229" s="41" t="str">
        <f t="shared" si="1810"/>
        <v>PKR253735122</v>
      </c>
      <c r="E4229" s="41" t="str">
        <f t="shared" si="1811"/>
        <v>596421514816</v>
      </c>
      <c r="F4229" s="39" t="str">
        <f t="shared" si="1812"/>
        <v>2254234</v>
      </c>
      <c r="G4229" s="39" t="str">
        <f t="shared" si="1813"/>
        <v>WISE EXPRESS(HOJUDIRECT)</v>
      </c>
      <c r="H4229" s="41" t="str">
        <f t="shared" si="1814"/>
        <v>김은숙</v>
      </c>
      <c r="I4229" s="39" t="str">
        <f t="shared" si="1815"/>
        <v>07962</v>
      </c>
      <c r="J4229" s="52" t="str">
        <f t="shared" si="1816"/>
        <v/>
      </c>
      <c r="K4229" s="75">
        <f t="shared" si="1817"/>
        <v>1</v>
      </c>
      <c r="L4229" s="76">
        <f t="shared" si="1818"/>
        <v>1</v>
      </c>
      <c r="M4229" s="76">
        <f t="shared" si="1819"/>
        <v>1E-3</v>
      </c>
      <c r="N4229" s="76">
        <f t="shared" si="1820"/>
        <v>1</v>
      </c>
      <c r="O4229" s="42">
        <f t="shared" si="1821"/>
        <v>1</v>
      </c>
      <c r="P4229" s="39" t="str">
        <f t="shared" si="1822"/>
        <v>일반(목록배제,Normal-Manifest Exception)</v>
      </c>
      <c r="Q4229" s="72">
        <f t="shared" si="1823"/>
        <v>14</v>
      </c>
      <c r="R4229" s="43" t="str">
        <f t="shared" si="1824"/>
        <v>OZ602</v>
      </c>
      <c r="S4229" s="82" t="str">
        <f t="shared" si="1825"/>
        <v/>
      </c>
      <c r="T4229" s="40">
        <f t="shared" si="1826"/>
        <v>45928</v>
      </c>
      <c r="U4229" s="44">
        <v>2500</v>
      </c>
      <c r="V4229" s="44">
        <f t="shared" si="1827"/>
        <v>0</v>
      </c>
      <c r="W4229" s="77">
        <f t="shared" si="1828"/>
        <v>2500</v>
      </c>
      <c r="X4229" s="78">
        <f t="shared" si="1829"/>
        <v>0</v>
      </c>
      <c r="Y4229" s="44" cm="1">
        <f t="array" ref="Y4229">_xlfn.IFNA(_xlfn.IFS(AND(Q4229&gt;=2000, Q4229&lt;3000), 10000, AND(Q4229&gt;=3000, Q4229&lt;4000), 15000, AND(Q4229&gt;=4000, Q4229&lt;5000), 20000, AND(Q4229&gt;=5000), 25000),0)</f>
        <v>0</v>
      </c>
      <c r="Z4229" s="91">
        <f t="shared" si="1830"/>
        <v>300</v>
      </c>
      <c r="AA4229" s="44">
        <f t="shared" si="1831"/>
        <v>0</v>
      </c>
      <c r="AB4229" s="44"/>
      <c r="AC4229" s="44"/>
      <c r="AD4229" s="44"/>
      <c r="AE4229" s="44">
        <f>VLOOKUP(O4229,정산업데이트!$A$6:$B$12,2,10)</f>
        <v>0</v>
      </c>
      <c r="AF4229" s="44"/>
      <c r="AG4229" s="79">
        <f t="shared" si="1832"/>
        <v>300</v>
      </c>
      <c r="AH4229" s="80">
        <f t="shared" si="1833"/>
        <v>2800</v>
      </c>
      <c r="AJ4229" s="35" t="s">
        <v>23096</v>
      </c>
      <c r="AK4229" s="35" t="s">
        <v>73</v>
      </c>
      <c r="AL4229" s="35" t="s">
        <v>23097</v>
      </c>
      <c r="AM4229" s="35" t="s">
        <v>23600</v>
      </c>
      <c r="AN4229" s="35" t="s">
        <v>434</v>
      </c>
      <c r="AO4229" s="35" t="s">
        <v>23601</v>
      </c>
      <c r="AP4229" s="35" t="s">
        <v>23602</v>
      </c>
      <c r="AQ4229" s="35" t="s">
        <v>122</v>
      </c>
      <c r="AR4229" s="35">
        <v>1</v>
      </c>
      <c r="AS4229" s="35">
        <v>1</v>
      </c>
      <c r="AT4229" s="35">
        <v>1E-3</v>
      </c>
      <c r="AU4229" s="35">
        <v>1</v>
      </c>
      <c r="AV4229" s="35" t="s">
        <v>8</v>
      </c>
      <c r="AW4229" s="35">
        <v>14</v>
      </c>
      <c r="AX4229" s="35" t="s">
        <v>68</v>
      </c>
      <c r="AY4229" s="35" t="s">
        <v>68</v>
      </c>
      <c r="AZ4229" s="35" t="s">
        <v>68</v>
      </c>
      <c r="BA4229" s="35" t="s">
        <v>68</v>
      </c>
      <c r="BB4229" s="35" t="s">
        <v>122</v>
      </c>
      <c r="BC4229" s="35" t="s">
        <v>135</v>
      </c>
      <c r="BD4229" s="35" t="s">
        <v>104</v>
      </c>
      <c r="BE4229" s="35" t="s">
        <v>105</v>
      </c>
      <c r="BF4229" s="35" t="s">
        <v>122</v>
      </c>
      <c r="BG4229" s="35" t="s">
        <v>69</v>
      </c>
      <c r="BH4229" s="35" t="s">
        <v>23603</v>
      </c>
      <c r="BI4229" s="35" t="s">
        <v>122</v>
      </c>
      <c r="BJ4229" s="35" t="s">
        <v>23604</v>
      </c>
      <c r="BK4229" s="35" t="s">
        <v>75</v>
      </c>
      <c r="BL4229" s="35" t="s">
        <v>122</v>
      </c>
      <c r="BM4229" s="35" t="s">
        <v>104</v>
      </c>
      <c r="BN4229" s="35" t="s">
        <v>70</v>
      </c>
      <c r="BO4229" s="35" t="s">
        <v>71</v>
      </c>
      <c r="BP4229" s="35" t="s">
        <v>122</v>
      </c>
      <c r="BQ4229" s="35" t="s">
        <v>163</v>
      </c>
    </row>
    <row r="4230" spans="1:69" x14ac:dyDescent="0.4">
      <c r="A4230" s="40" t="str">
        <f t="shared" ref="A4230:A4293" si="1834">AJ4230</f>
        <v>2025-09-28</v>
      </c>
      <c r="B4230" s="40" t="str">
        <f t="shared" ref="B4230:B4293" si="1835">AK4230</f>
        <v>SYD</v>
      </c>
      <c r="C4230" s="39" t="str">
        <f t="shared" ref="C4230:C4293" si="1836">AL4230</f>
        <v>98812563692</v>
      </c>
      <c r="D4230" s="41" t="str">
        <f t="shared" ref="D4230:D4293" si="1837">AM4230</f>
        <v>PKR253735123</v>
      </c>
      <c r="E4230" s="41" t="str">
        <f t="shared" ref="E4230:E4293" si="1838">BH4230</f>
        <v>596421514820</v>
      </c>
      <c r="F4230" s="39" t="str">
        <f t="shared" ref="F4230:F4293" si="1839">BC4230</f>
        <v>2254234</v>
      </c>
      <c r="G4230" s="39" t="str">
        <f t="shared" ref="G4230:G4293" si="1840">BD4230</f>
        <v>WISE EXPRESS(HOJUDIRECT)</v>
      </c>
      <c r="H4230" s="41" t="str">
        <f t="shared" ref="H4230:H4293" si="1841">AN4230</f>
        <v>이세아</v>
      </c>
      <c r="I4230" s="39" t="str">
        <f t="shared" ref="I4230:I4293" si="1842">AP4230</f>
        <v>18412</v>
      </c>
      <c r="J4230" s="52" t="str">
        <f t="shared" ref="J4230:J4293" si="1843">AQ4230</f>
        <v/>
      </c>
      <c r="K4230" s="75">
        <f t="shared" ref="K4230:K4293" si="1844">AR4230</f>
        <v>1</v>
      </c>
      <c r="L4230" s="76">
        <f t="shared" ref="L4230:L4293" si="1845">AS4230</f>
        <v>1</v>
      </c>
      <c r="M4230" s="76">
        <f t="shared" ref="M4230:M4293" si="1846">AT4230</f>
        <v>1E-3</v>
      </c>
      <c r="N4230" s="76">
        <f t="shared" ref="N4230:N4293" si="1847">AU4230</f>
        <v>1</v>
      </c>
      <c r="O4230" s="42">
        <f t="shared" ref="O4230:O4293" si="1848">CEILING(MAX(L4230:N4230)/K4230,0.5)</f>
        <v>1</v>
      </c>
      <c r="P4230" s="39" t="str">
        <f t="shared" ref="P4230:P4293" si="1849">AV4230</f>
        <v>일반(목록배제,Normal-Manifest Exception)</v>
      </c>
      <c r="Q4230" s="72">
        <f t="shared" ref="Q4230:Q4293" si="1850">AW4230</f>
        <v>14</v>
      </c>
      <c r="R4230" s="43" t="str">
        <f t="shared" ref="R4230:R4293" si="1851">BK4230</f>
        <v>OZ602</v>
      </c>
      <c r="S4230" s="82" t="str">
        <f t="shared" ref="S4230:S4293" si="1852">BL4230</f>
        <v/>
      </c>
      <c r="T4230" s="40">
        <f t="shared" ref="T4230:T4293" si="1853">DATE(YEAR(A4230),MONTH(A4230),DAY(A4230))</f>
        <v>45928</v>
      </c>
      <c r="U4230" s="44">
        <v>2500</v>
      </c>
      <c r="V4230" s="44">
        <f t="shared" ref="V4230:V4293" si="1854">IF(O4230&gt;5,CEILING(O4230-5,1)*100,0)</f>
        <v>0</v>
      </c>
      <c r="W4230" s="77">
        <f t="shared" ref="W4230:W4293" si="1855">SUM(U4230:V4230)</f>
        <v>2500</v>
      </c>
      <c r="X4230" s="78">
        <f t="shared" ref="X4230:X4293" si="1856">(K4230-1)*2500</f>
        <v>0</v>
      </c>
      <c r="Y4230" s="44" cm="1">
        <f t="array" ref="Y4230">_xlfn.IFNA(_xlfn.IFS(AND(Q4230&gt;=2000, Q4230&lt;3000), 10000, AND(Q4230&gt;=3000, Q4230&lt;4000), 15000, AND(Q4230&gt;=4000, Q4230&lt;5000), 20000, AND(Q4230&gt;=5000), 25000),0)</f>
        <v>0</v>
      </c>
      <c r="Z4230" s="91">
        <f t="shared" ref="Z4230:Z4293" si="1857">IF(OR(P4230="일반(목록배제,Normal-Manifest Exception)",P4230="간이(Simple)",P4230="목록취하(허용배제,Manifest-Drop)",P4230="일반(NORMAL)"),300,0)</f>
        <v>300</v>
      </c>
      <c r="AA4230" s="44">
        <f t="shared" ref="AA4230:AA4293" si="1858">IF(LEFT(AP4230,2)="63",3000,0)</f>
        <v>0</v>
      </c>
      <c r="AB4230" s="44"/>
      <c r="AC4230" s="44"/>
      <c r="AD4230" s="44"/>
      <c r="AE4230" s="44">
        <f>VLOOKUP(O4230,정산업데이트!$A$6:$B$12,2,10)</f>
        <v>0</v>
      </c>
      <c r="AF4230" s="44"/>
      <c r="AG4230" s="79">
        <f t="shared" ref="AG4230:AG4293" si="1859">X4230+Y4230+Z4230+AA4230+AB4230+AE4230+AF4230</f>
        <v>300</v>
      </c>
      <c r="AH4230" s="80">
        <f t="shared" ref="AH4230:AH4293" si="1860">SUM(AG4230,W4230)</f>
        <v>2800</v>
      </c>
      <c r="AJ4230" s="35" t="s">
        <v>23096</v>
      </c>
      <c r="AK4230" s="35" t="s">
        <v>73</v>
      </c>
      <c r="AL4230" s="35" t="s">
        <v>23097</v>
      </c>
      <c r="AM4230" s="35" t="s">
        <v>23605</v>
      </c>
      <c r="AN4230" s="35" t="s">
        <v>23606</v>
      </c>
      <c r="AO4230" s="35" t="s">
        <v>23607</v>
      </c>
      <c r="AP4230" s="35" t="s">
        <v>23608</v>
      </c>
      <c r="AQ4230" s="35" t="s">
        <v>122</v>
      </c>
      <c r="AR4230" s="35">
        <v>1</v>
      </c>
      <c r="AS4230" s="35">
        <v>1</v>
      </c>
      <c r="AT4230" s="35">
        <v>1E-3</v>
      </c>
      <c r="AU4230" s="35">
        <v>1</v>
      </c>
      <c r="AV4230" s="35" t="s">
        <v>8</v>
      </c>
      <c r="AW4230" s="35">
        <v>14</v>
      </c>
      <c r="AX4230" s="35" t="s">
        <v>68</v>
      </c>
      <c r="AY4230" s="35" t="s">
        <v>68</v>
      </c>
      <c r="AZ4230" s="35" t="s">
        <v>68</v>
      </c>
      <c r="BA4230" s="35" t="s">
        <v>68</v>
      </c>
      <c r="BB4230" s="35" t="s">
        <v>122</v>
      </c>
      <c r="BC4230" s="35" t="s">
        <v>135</v>
      </c>
      <c r="BD4230" s="35" t="s">
        <v>104</v>
      </c>
      <c r="BE4230" s="35" t="s">
        <v>105</v>
      </c>
      <c r="BF4230" s="35" t="s">
        <v>122</v>
      </c>
      <c r="BG4230" s="35" t="s">
        <v>69</v>
      </c>
      <c r="BH4230" s="35" t="s">
        <v>23609</v>
      </c>
      <c r="BI4230" s="35" t="s">
        <v>122</v>
      </c>
      <c r="BJ4230" s="35" t="s">
        <v>23610</v>
      </c>
      <c r="BK4230" s="35" t="s">
        <v>75</v>
      </c>
      <c r="BL4230" s="35" t="s">
        <v>122</v>
      </c>
      <c r="BM4230" s="35" t="s">
        <v>104</v>
      </c>
      <c r="BN4230" s="35" t="s">
        <v>70</v>
      </c>
      <c r="BO4230" s="35" t="s">
        <v>71</v>
      </c>
      <c r="BP4230" s="35" t="s">
        <v>122</v>
      </c>
      <c r="BQ4230" s="35" t="s">
        <v>163</v>
      </c>
    </row>
    <row r="4231" spans="1:69" x14ac:dyDescent="0.4">
      <c r="A4231" s="40" t="str">
        <f t="shared" si="1834"/>
        <v>2025-09-28</v>
      </c>
      <c r="B4231" s="40" t="str">
        <f t="shared" si="1835"/>
        <v>SYD</v>
      </c>
      <c r="C4231" s="39" t="str">
        <f t="shared" si="1836"/>
        <v>98812563692</v>
      </c>
      <c r="D4231" s="41" t="str">
        <f t="shared" si="1837"/>
        <v>PKR253747665</v>
      </c>
      <c r="E4231" s="41" t="str">
        <f t="shared" si="1838"/>
        <v>596421518272</v>
      </c>
      <c r="F4231" s="39" t="str">
        <f t="shared" si="1839"/>
        <v>2256683</v>
      </c>
      <c r="G4231" s="39" t="str">
        <f t="shared" si="1840"/>
        <v>WISE EXPRESS LOGISTICS(PANGZIMOM)</v>
      </c>
      <c r="H4231" s="41" t="str">
        <f t="shared" si="1841"/>
        <v>정민정</v>
      </c>
      <c r="I4231" s="39" t="str">
        <f t="shared" si="1842"/>
        <v>02560</v>
      </c>
      <c r="J4231" s="52" t="str">
        <f t="shared" si="1843"/>
        <v/>
      </c>
      <c r="K4231" s="75">
        <f t="shared" si="1844"/>
        <v>1</v>
      </c>
      <c r="L4231" s="76">
        <f t="shared" si="1845"/>
        <v>1</v>
      </c>
      <c r="M4231" s="76">
        <f t="shared" si="1846"/>
        <v>1E-3</v>
      </c>
      <c r="N4231" s="76">
        <f t="shared" si="1847"/>
        <v>1</v>
      </c>
      <c r="O4231" s="42">
        <f t="shared" si="1848"/>
        <v>1</v>
      </c>
      <c r="P4231" s="39" t="str">
        <f t="shared" si="1849"/>
        <v>목록(Manifest)</v>
      </c>
      <c r="Q4231" s="72">
        <f t="shared" si="1850"/>
        <v>45</v>
      </c>
      <c r="R4231" s="43" t="str">
        <f t="shared" si="1851"/>
        <v>OZ602</v>
      </c>
      <c r="S4231" s="82" t="str">
        <f t="shared" si="1852"/>
        <v/>
      </c>
      <c r="T4231" s="40">
        <f t="shared" si="1853"/>
        <v>45928</v>
      </c>
      <c r="U4231" s="44">
        <v>2500</v>
      </c>
      <c r="V4231" s="44">
        <f t="shared" si="1854"/>
        <v>0</v>
      </c>
      <c r="W4231" s="77">
        <f t="shared" si="1855"/>
        <v>2500</v>
      </c>
      <c r="X4231" s="78">
        <f t="shared" si="1856"/>
        <v>0</v>
      </c>
      <c r="Y4231" s="44" cm="1">
        <f t="array" ref="Y4231">_xlfn.IFNA(_xlfn.IFS(AND(Q4231&gt;=2000, Q4231&lt;3000), 10000, AND(Q4231&gt;=3000, Q4231&lt;4000), 15000, AND(Q4231&gt;=4000, Q4231&lt;5000), 20000, AND(Q4231&gt;=5000), 25000),0)</f>
        <v>0</v>
      </c>
      <c r="Z4231" s="91">
        <f t="shared" si="1857"/>
        <v>0</v>
      </c>
      <c r="AA4231" s="44">
        <f t="shared" si="1858"/>
        <v>0</v>
      </c>
      <c r="AB4231" s="44"/>
      <c r="AC4231" s="44"/>
      <c r="AD4231" s="44"/>
      <c r="AE4231" s="44">
        <f>VLOOKUP(O4231,정산업데이트!$A$6:$B$12,2,10)</f>
        <v>0</v>
      </c>
      <c r="AF4231" s="44"/>
      <c r="AG4231" s="79">
        <f t="shared" si="1859"/>
        <v>0</v>
      </c>
      <c r="AH4231" s="80">
        <f t="shared" si="1860"/>
        <v>2500</v>
      </c>
      <c r="AJ4231" s="35" t="s">
        <v>23096</v>
      </c>
      <c r="AK4231" s="35" t="s">
        <v>73</v>
      </c>
      <c r="AL4231" s="35" t="s">
        <v>23097</v>
      </c>
      <c r="AM4231" s="35" t="s">
        <v>23611</v>
      </c>
      <c r="AN4231" s="35" t="s">
        <v>19261</v>
      </c>
      <c r="AO4231" s="35" t="s">
        <v>23612</v>
      </c>
      <c r="AP4231" s="35" t="s">
        <v>23613</v>
      </c>
      <c r="AQ4231" s="35" t="s">
        <v>122</v>
      </c>
      <c r="AR4231" s="35">
        <v>1</v>
      </c>
      <c r="AS4231" s="35">
        <v>1</v>
      </c>
      <c r="AT4231" s="35">
        <v>1E-3</v>
      </c>
      <c r="AU4231" s="35">
        <v>1</v>
      </c>
      <c r="AV4231" s="35" t="s">
        <v>7</v>
      </c>
      <c r="AW4231" s="35">
        <v>45</v>
      </c>
      <c r="AX4231" s="35" t="s">
        <v>68</v>
      </c>
      <c r="AY4231" s="35" t="s">
        <v>68</v>
      </c>
      <c r="AZ4231" s="35" t="s">
        <v>68</v>
      </c>
      <c r="BA4231" s="35" t="s">
        <v>68</v>
      </c>
      <c r="BB4231" s="35" t="s">
        <v>122</v>
      </c>
      <c r="BC4231" s="35" t="s">
        <v>441</v>
      </c>
      <c r="BD4231" s="35" t="s">
        <v>442</v>
      </c>
      <c r="BE4231" s="35" t="s">
        <v>446</v>
      </c>
      <c r="BF4231" s="35" t="s">
        <v>122</v>
      </c>
      <c r="BG4231" s="35" t="s">
        <v>69</v>
      </c>
      <c r="BH4231" s="35" t="s">
        <v>23614</v>
      </c>
      <c r="BI4231" s="35" t="s">
        <v>122</v>
      </c>
      <c r="BJ4231" s="35" t="s">
        <v>23615</v>
      </c>
      <c r="BK4231" s="35" t="s">
        <v>75</v>
      </c>
      <c r="BL4231" s="35" t="s">
        <v>122</v>
      </c>
      <c r="BM4231" s="35" t="s">
        <v>442</v>
      </c>
      <c r="BN4231" s="35" t="s">
        <v>70</v>
      </c>
      <c r="BO4231" s="35" t="s">
        <v>71</v>
      </c>
      <c r="BP4231" s="35" t="s">
        <v>122</v>
      </c>
      <c r="BQ4231" s="35" t="s">
        <v>163</v>
      </c>
    </row>
    <row r="4232" spans="1:69" x14ac:dyDescent="0.4">
      <c r="A4232" s="40" t="str">
        <f t="shared" si="1834"/>
        <v>2025-09-28</v>
      </c>
      <c r="B4232" s="40" t="str">
        <f t="shared" si="1835"/>
        <v>SYD</v>
      </c>
      <c r="C4232" s="39" t="str">
        <f t="shared" si="1836"/>
        <v>98812563692</v>
      </c>
      <c r="D4232" s="41" t="str">
        <f t="shared" si="1837"/>
        <v>PKR253747684</v>
      </c>
      <c r="E4232" s="41" t="str">
        <f t="shared" si="1838"/>
        <v>596421518460</v>
      </c>
      <c r="F4232" s="39" t="str">
        <f t="shared" si="1839"/>
        <v>2256683</v>
      </c>
      <c r="G4232" s="39" t="str">
        <f t="shared" si="1840"/>
        <v>WISE EXPRESS LOGISTICS(PANGZIMOM)</v>
      </c>
      <c r="H4232" s="41" t="str">
        <f t="shared" si="1841"/>
        <v>박소정</v>
      </c>
      <c r="I4232" s="39" t="str">
        <f t="shared" si="1842"/>
        <v>14333</v>
      </c>
      <c r="J4232" s="52" t="str">
        <f t="shared" si="1843"/>
        <v/>
      </c>
      <c r="K4232" s="75">
        <f t="shared" si="1844"/>
        <v>1</v>
      </c>
      <c r="L4232" s="76">
        <f t="shared" si="1845"/>
        <v>1</v>
      </c>
      <c r="M4232" s="76">
        <f t="shared" si="1846"/>
        <v>1E-3</v>
      </c>
      <c r="N4232" s="76">
        <f t="shared" si="1847"/>
        <v>1</v>
      </c>
      <c r="O4232" s="42">
        <f t="shared" si="1848"/>
        <v>1</v>
      </c>
      <c r="P4232" s="39" t="str">
        <f t="shared" si="1849"/>
        <v>목록(Manifest)</v>
      </c>
      <c r="Q4232" s="72">
        <f t="shared" si="1850"/>
        <v>35</v>
      </c>
      <c r="R4232" s="43" t="str">
        <f t="shared" si="1851"/>
        <v>OZ602</v>
      </c>
      <c r="S4232" s="82" t="str">
        <f t="shared" si="1852"/>
        <v/>
      </c>
      <c r="T4232" s="40">
        <f t="shared" si="1853"/>
        <v>45928</v>
      </c>
      <c r="U4232" s="44">
        <v>2500</v>
      </c>
      <c r="V4232" s="44">
        <f t="shared" si="1854"/>
        <v>0</v>
      </c>
      <c r="W4232" s="77">
        <f t="shared" si="1855"/>
        <v>2500</v>
      </c>
      <c r="X4232" s="78">
        <f t="shared" si="1856"/>
        <v>0</v>
      </c>
      <c r="Y4232" s="44" cm="1">
        <f t="array" ref="Y4232">_xlfn.IFNA(_xlfn.IFS(AND(Q4232&gt;=2000, Q4232&lt;3000), 10000, AND(Q4232&gt;=3000, Q4232&lt;4000), 15000, AND(Q4232&gt;=4000, Q4232&lt;5000), 20000, AND(Q4232&gt;=5000), 25000),0)</f>
        <v>0</v>
      </c>
      <c r="Z4232" s="91">
        <f t="shared" si="1857"/>
        <v>0</v>
      </c>
      <c r="AA4232" s="44">
        <f t="shared" si="1858"/>
        <v>0</v>
      </c>
      <c r="AB4232" s="44"/>
      <c r="AC4232" s="44"/>
      <c r="AD4232" s="44"/>
      <c r="AE4232" s="44">
        <f>VLOOKUP(O4232,정산업데이트!$A$6:$B$12,2,10)</f>
        <v>0</v>
      </c>
      <c r="AF4232" s="44"/>
      <c r="AG4232" s="79">
        <f t="shared" si="1859"/>
        <v>0</v>
      </c>
      <c r="AH4232" s="80">
        <f t="shared" si="1860"/>
        <v>2500</v>
      </c>
      <c r="AJ4232" s="35" t="s">
        <v>23096</v>
      </c>
      <c r="AK4232" s="35" t="s">
        <v>73</v>
      </c>
      <c r="AL4232" s="35" t="s">
        <v>23097</v>
      </c>
      <c r="AM4232" s="35" t="s">
        <v>23616</v>
      </c>
      <c r="AN4232" s="35" t="s">
        <v>16460</v>
      </c>
      <c r="AO4232" s="35" t="s">
        <v>23617</v>
      </c>
      <c r="AP4232" s="35" t="s">
        <v>5192</v>
      </c>
      <c r="AQ4232" s="35" t="s">
        <v>122</v>
      </c>
      <c r="AR4232" s="35">
        <v>1</v>
      </c>
      <c r="AS4232" s="35">
        <v>1</v>
      </c>
      <c r="AT4232" s="35">
        <v>1E-3</v>
      </c>
      <c r="AU4232" s="35">
        <v>1</v>
      </c>
      <c r="AV4232" s="35" t="s">
        <v>7</v>
      </c>
      <c r="AW4232" s="35">
        <v>35</v>
      </c>
      <c r="AX4232" s="35" t="s">
        <v>68</v>
      </c>
      <c r="AY4232" s="35" t="s">
        <v>68</v>
      </c>
      <c r="AZ4232" s="35" t="s">
        <v>68</v>
      </c>
      <c r="BA4232" s="35" t="s">
        <v>68</v>
      </c>
      <c r="BB4232" s="35" t="s">
        <v>122</v>
      </c>
      <c r="BC4232" s="35" t="s">
        <v>441</v>
      </c>
      <c r="BD4232" s="35" t="s">
        <v>442</v>
      </c>
      <c r="BE4232" s="35" t="s">
        <v>446</v>
      </c>
      <c r="BF4232" s="35" t="s">
        <v>122</v>
      </c>
      <c r="BG4232" s="35" t="s">
        <v>69</v>
      </c>
      <c r="BH4232" s="35" t="s">
        <v>23618</v>
      </c>
      <c r="BI4232" s="35" t="s">
        <v>122</v>
      </c>
      <c r="BJ4232" s="35" t="s">
        <v>23619</v>
      </c>
      <c r="BK4232" s="35" t="s">
        <v>75</v>
      </c>
      <c r="BL4232" s="35" t="s">
        <v>122</v>
      </c>
      <c r="BM4232" s="35" t="s">
        <v>442</v>
      </c>
      <c r="BN4232" s="35" t="s">
        <v>70</v>
      </c>
      <c r="BO4232" s="35" t="s">
        <v>71</v>
      </c>
      <c r="BP4232" s="35" t="s">
        <v>122</v>
      </c>
      <c r="BQ4232" s="35" t="s">
        <v>163</v>
      </c>
    </row>
    <row r="4233" spans="1:69" x14ac:dyDescent="0.4">
      <c r="A4233" s="40" t="str">
        <f t="shared" si="1834"/>
        <v>2025-09-28</v>
      </c>
      <c r="B4233" s="40" t="str">
        <f t="shared" si="1835"/>
        <v>SYD</v>
      </c>
      <c r="C4233" s="39" t="str">
        <f t="shared" si="1836"/>
        <v>98812563692</v>
      </c>
      <c r="D4233" s="41" t="str">
        <f t="shared" si="1837"/>
        <v>PKR253747685</v>
      </c>
      <c r="E4233" s="41" t="str">
        <f t="shared" si="1838"/>
        <v>596421518471</v>
      </c>
      <c r="F4233" s="39" t="str">
        <f t="shared" si="1839"/>
        <v>2256683</v>
      </c>
      <c r="G4233" s="39" t="str">
        <f t="shared" si="1840"/>
        <v>WISE EXPRESS LOGISTICS(PANGZIMOM)</v>
      </c>
      <c r="H4233" s="41" t="str">
        <f t="shared" si="1841"/>
        <v>이예빈</v>
      </c>
      <c r="I4233" s="39" t="str">
        <f t="shared" si="1842"/>
        <v>57948</v>
      </c>
      <c r="J4233" s="52" t="str">
        <f t="shared" si="1843"/>
        <v/>
      </c>
      <c r="K4233" s="75">
        <f t="shared" si="1844"/>
        <v>1</v>
      </c>
      <c r="L4233" s="76">
        <f t="shared" si="1845"/>
        <v>1</v>
      </c>
      <c r="M4233" s="76">
        <f t="shared" si="1846"/>
        <v>1E-3</v>
      </c>
      <c r="N4233" s="76">
        <f t="shared" si="1847"/>
        <v>1</v>
      </c>
      <c r="O4233" s="42">
        <f t="shared" si="1848"/>
        <v>1</v>
      </c>
      <c r="P4233" s="39" t="str">
        <f t="shared" si="1849"/>
        <v>목록(Manifest)</v>
      </c>
      <c r="Q4233" s="72">
        <f t="shared" si="1850"/>
        <v>45</v>
      </c>
      <c r="R4233" s="43" t="str">
        <f t="shared" si="1851"/>
        <v>OZ602</v>
      </c>
      <c r="S4233" s="82" t="str">
        <f t="shared" si="1852"/>
        <v/>
      </c>
      <c r="T4233" s="40">
        <f t="shared" si="1853"/>
        <v>45928</v>
      </c>
      <c r="U4233" s="44">
        <v>2500</v>
      </c>
      <c r="V4233" s="44">
        <f t="shared" si="1854"/>
        <v>0</v>
      </c>
      <c r="W4233" s="77">
        <f t="shared" si="1855"/>
        <v>2500</v>
      </c>
      <c r="X4233" s="78">
        <f t="shared" si="1856"/>
        <v>0</v>
      </c>
      <c r="Y4233" s="44" cm="1">
        <f t="array" ref="Y4233">_xlfn.IFNA(_xlfn.IFS(AND(Q4233&gt;=2000, Q4233&lt;3000), 10000, AND(Q4233&gt;=3000, Q4233&lt;4000), 15000, AND(Q4233&gt;=4000, Q4233&lt;5000), 20000, AND(Q4233&gt;=5000), 25000),0)</f>
        <v>0</v>
      </c>
      <c r="Z4233" s="91">
        <f t="shared" si="1857"/>
        <v>0</v>
      </c>
      <c r="AA4233" s="44">
        <f t="shared" si="1858"/>
        <v>0</v>
      </c>
      <c r="AB4233" s="44"/>
      <c r="AC4233" s="44"/>
      <c r="AD4233" s="44"/>
      <c r="AE4233" s="44">
        <f>VLOOKUP(O4233,정산업데이트!$A$6:$B$12,2,10)</f>
        <v>0</v>
      </c>
      <c r="AF4233" s="44"/>
      <c r="AG4233" s="79">
        <f t="shared" si="1859"/>
        <v>0</v>
      </c>
      <c r="AH4233" s="80">
        <f t="shared" si="1860"/>
        <v>2500</v>
      </c>
      <c r="AJ4233" s="35" t="s">
        <v>23096</v>
      </c>
      <c r="AK4233" s="35" t="s">
        <v>73</v>
      </c>
      <c r="AL4233" s="35" t="s">
        <v>23097</v>
      </c>
      <c r="AM4233" s="35" t="s">
        <v>23620</v>
      </c>
      <c r="AN4233" s="35" t="s">
        <v>23621</v>
      </c>
      <c r="AO4233" s="35" t="s">
        <v>23622</v>
      </c>
      <c r="AP4233" s="35" t="s">
        <v>23623</v>
      </c>
      <c r="AQ4233" s="35" t="s">
        <v>122</v>
      </c>
      <c r="AR4233" s="35">
        <v>1</v>
      </c>
      <c r="AS4233" s="35">
        <v>1</v>
      </c>
      <c r="AT4233" s="35">
        <v>1E-3</v>
      </c>
      <c r="AU4233" s="35">
        <v>1</v>
      </c>
      <c r="AV4233" s="35" t="s">
        <v>7</v>
      </c>
      <c r="AW4233" s="35">
        <v>45</v>
      </c>
      <c r="AX4233" s="35" t="s">
        <v>68</v>
      </c>
      <c r="AY4233" s="35" t="s">
        <v>68</v>
      </c>
      <c r="AZ4233" s="35" t="s">
        <v>68</v>
      </c>
      <c r="BA4233" s="35" t="s">
        <v>68</v>
      </c>
      <c r="BB4233" s="35" t="s">
        <v>122</v>
      </c>
      <c r="BC4233" s="35" t="s">
        <v>441</v>
      </c>
      <c r="BD4233" s="35" t="s">
        <v>442</v>
      </c>
      <c r="BE4233" s="35" t="s">
        <v>446</v>
      </c>
      <c r="BF4233" s="35" t="s">
        <v>122</v>
      </c>
      <c r="BG4233" s="35" t="s">
        <v>69</v>
      </c>
      <c r="BH4233" s="35" t="s">
        <v>23624</v>
      </c>
      <c r="BI4233" s="35" t="s">
        <v>122</v>
      </c>
      <c r="BJ4233" s="35" t="s">
        <v>23625</v>
      </c>
      <c r="BK4233" s="35" t="s">
        <v>75</v>
      </c>
      <c r="BL4233" s="35" t="s">
        <v>122</v>
      </c>
      <c r="BM4233" s="35" t="s">
        <v>442</v>
      </c>
      <c r="BN4233" s="35" t="s">
        <v>70</v>
      </c>
      <c r="BO4233" s="35" t="s">
        <v>71</v>
      </c>
      <c r="BP4233" s="35" t="s">
        <v>122</v>
      </c>
      <c r="BQ4233" s="35" t="s">
        <v>163</v>
      </c>
    </row>
    <row r="4234" spans="1:69" x14ac:dyDescent="0.4">
      <c r="A4234" s="40" t="str">
        <f t="shared" si="1834"/>
        <v>2025-09-28</v>
      </c>
      <c r="B4234" s="40" t="str">
        <f t="shared" si="1835"/>
        <v>SYD</v>
      </c>
      <c r="C4234" s="39" t="str">
        <f t="shared" si="1836"/>
        <v>98812563692</v>
      </c>
      <c r="D4234" s="41" t="str">
        <f t="shared" si="1837"/>
        <v>PKR253747490</v>
      </c>
      <c r="E4234" s="41" t="str">
        <f t="shared" si="1838"/>
        <v>596421517303</v>
      </c>
      <c r="F4234" s="39" t="str">
        <f t="shared" si="1839"/>
        <v>2254239</v>
      </c>
      <c r="G4234" s="39" t="str">
        <f t="shared" si="1840"/>
        <v>WISE EXPRESS(BIOSYDNEY)</v>
      </c>
      <c r="H4234" s="41" t="str">
        <f t="shared" si="1841"/>
        <v>여래영</v>
      </c>
      <c r="I4234" s="39" t="str">
        <f t="shared" si="1842"/>
        <v>12416</v>
      </c>
      <c r="J4234" s="52" t="str">
        <f t="shared" si="1843"/>
        <v/>
      </c>
      <c r="K4234" s="75">
        <f t="shared" si="1844"/>
        <v>1</v>
      </c>
      <c r="L4234" s="76">
        <f t="shared" si="1845"/>
        <v>1</v>
      </c>
      <c r="M4234" s="76">
        <f t="shared" si="1846"/>
        <v>1E-3</v>
      </c>
      <c r="N4234" s="76">
        <f t="shared" si="1847"/>
        <v>1</v>
      </c>
      <c r="O4234" s="42">
        <f t="shared" si="1848"/>
        <v>1</v>
      </c>
      <c r="P4234" s="39" t="str">
        <f t="shared" si="1849"/>
        <v>일반(목록배제,Normal-Manifest Exception)</v>
      </c>
      <c r="Q4234" s="72">
        <f t="shared" si="1850"/>
        <v>110</v>
      </c>
      <c r="R4234" s="43" t="str">
        <f t="shared" si="1851"/>
        <v>OZ602</v>
      </c>
      <c r="S4234" s="82" t="str">
        <f t="shared" si="1852"/>
        <v/>
      </c>
      <c r="T4234" s="40">
        <f t="shared" si="1853"/>
        <v>45928</v>
      </c>
      <c r="U4234" s="44">
        <v>2500</v>
      </c>
      <c r="V4234" s="44">
        <f t="shared" si="1854"/>
        <v>0</v>
      </c>
      <c r="W4234" s="77">
        <f t="shared" si="1855"/>
        <v>2500</v>
      </c>
      <c r="X4234" s="78">
        <f t="shared" si="1856"/>
        <v>0</v>
      </c>
      <c r="Y4234" s="44" cm="1">
        <f t="array" ref="Y4234">_xlfn.IFNA(_xlfn.IFS(AND(Q4234&gt;=2000, Q4234&lt;3000), 10000, AND(Q4234&gt;=3000, Q4234&lt;4000), 15000, AND(Q4234&gt;=4000, Q4234&lt;5000), 20000, AND(Q4234&gt;=5000), 25000),0)</f>
        <v>0</v>
      </c>
      <c r="Z4234" s="91">
        <f t="shared" si="1857"/>
        <v>300</v>
      </c>
      <c r="AA4234" s="44">
        <f t="shared" si="1858"/>
        <v>0</v>
      </c>
      <c r="AB4234" s="44"/>
      <c r="AC4234" s="44"/>
      <c r="AD4234" s="44"/>
      <c r="AE4234" s="44">
        <f>VLOOKUP(O4234,정산업데이트!$A$6:$B$12,2,10)</f>
        <v>0</v>
      </c>
      <c r="AF4234" s="44"/>
      <c r="AG4234" s="79">
        <f t="shared" si="1859"/>
        <v>300</v>
      </c>
      <c r="AH4234" s="80">
        <f t="shared" si="1860"/>
        <v>2800</v>
      </c>
      <c r="AJ4234" s="35" t="s">
        <v>23096</v>
      </c>
      <c r="AK4234" s="35" t="s">
        <v>73</v>
      </c>
      <c r="AL4234" s="35" t="s">
        <v>23097</v>
      </c>
      <c r="AM4234" s="35" t="s">
        <v>23626</v>
      </c>
      <c r="AN4234" s="35" t="s">
        <v>23627</v>
      </c>
      <c r="AO4234" s="35" t="s">
        <v>23628</v>
      </c>
      <c r="AP4234" s="35" t="s">
        <v>1198</v>
      </c>
      <c r="AQ4234" s="35" t="s">
        <v>122</v>
      </c>
      <c r="AR4234" s="35">
        <v>1</v>
      </c>
      <c r="AS4234" s="35">
        <v>1</v>
      </c>
      <c r="AT4234" s="35">
        <v>1E-3</v>
      </c>
      <c r="AU4234" s="35">
        <v>1</v>
      </c>
      <c r="AV4234" s="35" t="s">
        <v>8</v>
      </c>
      <c r="AW4234" s="35">
        <v>110</v>
      </c>
      <c r="AX4234" s="35" t="s">
        <v>68</v>
      </c>
      <c r="AY4234" s="35" t="s">
        <v>68</v>
      </c>
      <c r="AZ4234" s="35" t="s">
        <v>68</v>
      </c>
      <c r="BA4234" s="35" t="s">
        <v>68</v>
      </c>
      <c r="BB4234" s="35" t="s">
        <v>122</v>
      </c>
      <c r="BC4234" s="35" t="s">
        <v>126</v>
      </c>
      <c r="BD4234" s="35" t="s">
        <v>90</v>
      </c>
      <c r="BE4234" s="35" t="s">
        <v>111</v>
      </c>
      <c r="BF4234" s="35" t="s">
        <v>122</v>
      </c>
      <c r="BG4234" s="35" t="s">
        <v>69</v>
      </c>
      <c r="BH4234" s="35" t="s">
        <v>23629</v>
      </c>
      <c r="BI4234" s="35" t="s">
        <v>122</v>
      </c>
      <c r="BJ4234" s="35" t="s">
        <v>23630</v>
      </c>
      <c r="BK4234" s="35" t="s">
        <v>75</v>
      </c>
      <c r="BL4234" s="35" t="s">
        <v>122</v>
      </c>
      <c r="BM4234" s="35" t="s">
        <v>90</v>
      </c>
      <c r="BN4234" s="35" t="s">
        <v>70</v>
      </c>
      <c r="BO4234" s="35" t="s">
        <v>71</v>
      </c>
      <c r="BP4234" s="35" t="s">
        <v>122</v>
      </c>
      <c r="BQ4234" s="35" t="s">
        <v>163</v>
      </c>
    </row>
    <row r="4235" spans="1:69" x14ac:dyDescent="0.4">
      <c r="A4235" s="40" t="str">
        <f t="shared" si="1834"/>
        <v>2025-09-28</v>
      </c>
      <c r="B4235" s="40" t="str">
        <f t="shared" si="1835"/>
        <v>SYD</v>
      </c>
      <c r="C4235" s="39" t="str">
        <f t="shared" si="1836"/>
        <v>98812563692</v>
      </c>
      <c r="D4235" s="41" t="str">
        <f t="shared" si="1837"/>
        <v>PKR253747491</v>
      </c>
      <c r="E4235" s="41" t="str">
        <f t="shared" si="1838"/>
        <v>596421517314</v>
      </c>
      <c r="F4235" s="39" t="str">
        <f t="shared" si="1839"/>
        <v>2254239</v>
      </c>
      <c r="G4235" s="39" t="str">
        <f t="shared" si="1840"/>
        <v>WISE EXPRESS(BIOSYDNEY)</v>
      </c>
      <c r="H4235" s="41" t="str">
        <f t="shared" si="1841"/>
        <v>한호현</v>
      </c>
      <c r="I4235" s="39" t="str">
        <f t="shared" si="1842"/>
        <v>37589</v>
      </c>
      <c r="J4235" s="52" t="str">
        <f t="shared" si="1843"/>
        <v/>
      </c>
      <c r="K4235" s="75">
        <f t="shared" si="1844"/>
        <v>1</v>
      </c>
      <c r="L4235" s="76">
        <f t="shared" si="1845"/>
        <v>1</v>
      </c>
      <c r="M4235" s="76">
        <f t="shared" si="1846"/>
        <v>1E-3</v>
      </c>
      <c r="N4235" s="76">
        <f t="shared" si="1847"/>
        <v>1</v>
      </c>
      <c r="O4235" s="42">
        <f t="shared" si="1848"/>
        <v>1</v>
      </c>
      <c r="P4235" s="39" t="str">
        <f t="shared" si="1849"/>
        <v>일반(목록배제,Normal-Manifest Exception)</v>
      </c>
      <c r="Q4235" s="72">
        <f t="shared" si="1850"/>
        <v>100</v>
      </c>
      <c r="R4235" s="43" t="str">
        <f t="shared" si="1851"/>
        <v>OZ602</v>
      </c>
      <c r="S4235" s="82" t="str">
        <f t="shared" si="1852"/>
        <v/>
      </c>
      <c r="T4235" s="40">
        <f t="shared" si="1853"/>
        <v>45928</v>
      </c>
      <c r="U4235" s="44">
        <v>2500</v>
      </c>
      <c r="V4235" s="44">
        <f t="shared" si="1854"/>
        <v>0</v>
      </c>
      <c r="W4235" s="77">
        <f t="shared" si="1855"/>
        <v>2500</v>
      </c>
      <c r="X4235" s="78">
        <f t="shared" si="1856"/>
        <v>0</v>
      </c>
      <c r="Y4235" s="44" cm="1">
        <f t="array" ref="Y4235">_xlfn.IFNA(_xlfn.IFS(AND(Q4235&gt;=2000, Q4235&lt;3000), 10000, AND(Q4235&gt;=3000, Q4235&lt;4000), 15000, AND(Q4235&gt;=4000, Q4235&lt;5000), 20000, AND(Q4235&gt;=5000), 25000),0)</f>
        <v>0</v>
      </c>
      <c r="Z4235" s="91">
        <f t="shared" si="1857"/>
        <v>300</v>
      </c>
      <c r="AA4235" s="44">
        <f t="shared" si="1858"/>
        <v>0</v>
      </c>
      <c r="AB4235" s="44"/>
      <c r="AC4235" s="44"/>
      <c r="AD4235" s="44"/>
      <c r="AE4235" s="44">
        <f>VLOOKUP(O4235,정산업데이트!$A$6:$B$12,2,10)</f>
        <v>0</v>
      </c>
      <c r="AF4235" s="44"/>
      <c r="AG4235" s="79">
        <f t="shared" si="1859"/>
        <v>300</v>
      </c>
      <c r="AH4235" s="80">
        <f t="shared" si="1860"/>
        <v>2800</v>
      </c>
      <c r="AJ4235" s="35" t="s">
        <v>23096</v>
      </c>
      <c r="AK4235" s="35" t="s">
        <v>73</v>
      </c>
      <c r="AL4235" s="35" t="s">
        <v>23097</v>
      </c>
      <c r="AM4235" s="35" t="s">
        <v>23631</v>
      </c>
      <c r="AN4235" s="35" t="s">
        <v>23632</v>
      </c>
      <c r="AO4235" s="35" t="s">
        <v>23633</v>
      </c>
      <c r="AP4235" s="35" t="s">
        <v>23634</v>
      </c>
      <c r="AQ4235" s="35" t="s">
        <v>122</v>
      </c>
      <c r="AR4235" s="35">
        <v>1</v>
      </c>
      <c r="AS4235" s="35">
        <v>1</v>
      </c>
      <c r="AT4235" s="35">
        <v>1E-3</v>
      </c>
      <c r="AU4235" s="35">
        <v>1</v>
      </c>
      <c r="AV4235" s="35" t="s">
        <v>8</v>
      </c>
      <c r="AW4235" s="35">
        <v>100</v>
      </c>
      <c r="AX4235" s="35" t="s">
        <v>68</v>
      </c>
      <c r="AY4235" s="35" t="s">
        <v>68</v>
      </c>
      <c r="AZ4235" s="35" t="s">
        <v>68</v>
      </c>
      <c r="BA4235" s="35" t="s">
        <v>68</v>
      </c>
      <c r="BB4235" s="35" t="s">
        <v>122</v>
      </c>
      <c r="BC4235" s="35" t="s">
        <v>126</v>
      </c>
      <c r="BD4235" s="35" t="s">
        <v>90</v>
      </c>
      <c r="BE4235" s="35" t="s">
        <v>111</v>
      </c>
      <c r="BF4235" s="35" t="s">
        <v>122</v>
      </c>
      <c r="BG4235" s="35" t="s">
        <v>69</v>
      </c>
      <c r="BH4235" s="35" t="s">
        <v>23635</v>
      </c>
      <c r="BI4235" s="35" t="s">
        <v>122</v>
      </c>
      <c r="BJ4235" s="35" t="s">
        <v>23636</v>
      </c>
      <c r="BK4235" s="35" t="s">
        <v>75</v>
      </c>
      <c r="BL4235" s="35" t="s">
        <v>122</v>
      </c>
      <c r="BM4235" s="35" t="s">
        <v>90</v>
      </c>
      <c r="BN4235" s="35" t="s">
        <v>70</v>
      </c>
      <c r="BO4235" s="35" t="s">
        <v>71</v>
      </c>
      <c r="BP4235" s="35" t="s">
        <v>122</v>
      </c>
      <c r="BQ4235" s="35" t="s">
        <v>163</v>
      </c>
    </row>
    <row r="4236" spans="1:69" x14ac:dyDescent="0.4">
      <c r="A4236" s="40" t="str">
        <f t="shared" si="1834"/>
        <v>2025-09-28</v>
      </c>
      <c r="B4236" s="40" t="str">
        <f t="shared" si="1835"/>
        <v>SYD</v>
      </c>
      <c r="C4236" s="39" t="str">
        <f t="shared" si="1836"/>
        <v>98812563692</v>
      </c>
      <c r="D4236" s="41" t="str">
        <f t="shared" si="1837"/>
        <v>PKR253747492</v>
      </c>
      <c r="E4236" s="41" t="str">
        <f t="shared" si="1838"/>
        <v>596421517325</v>
      </c>
      <c r="F4236" s="39" t="str">
        <f t="shared" si="1839"/>
        <v>2254239</v>
      </c>
      <c r="G4236" s="39" t="str">
        <f t="shared" si="1840"/>
        <v>WISE EXPRESS(BIOSYDNEY)</v>
      </c>
      <c r="H4236" s="41" t="str">
        <f t="shared" si="1841"/>
        <v>조화우</v>
      </c>
      <c r="I4236" s="39" t="str">
        <f t="shared" si="1842"/>
        <v>05321</v>
      </c>
      <c r="J4236" s="52" t="str">
        <f t="shared" si="1843"/>
        <v/>
      </c>
      <c r="K4236" s="75">
        <f t="shared" si="1844"/>
        <v>1</v>
      </c>
      <c r="L4236" s="76">
        <f t="shared" si="1845"/>
        <v>1</v>
      </c>
      <c r="M4236" s="76">
        <f t="shared" si="1846"/>
        <v>1E-3</v>
      </c>
      <c r="N4236" s="76">
        <f t="shared" si="1847"/>
        <v>1</v>
      </c>
      <c r="O4236" s="42">
        <f t="shared" si="1848"/>
        <v>1</v>
      </c>
      <c r="P4236" s="39" t="str">
        <f t="shared" si="1849"/>
        <v>일반(목록배제,Normal-Manifest Exception)</v>
      </c>
      <c r="Q4236" s="72">
        <f t="shared" si="1850"/>
        <v>110</v>
      </c>
      <c r="R4236" s="43" t="str">
        <f t="shared" si="1851"/>
        <v>OZ602</v>
      </c>
      <c r="S4236" s="82" t="str">
        <f t="shared" si="1852"/>
        <v/>
      </c>
      <c r="T4236" s="40">
        <f t="shared" si="1853"/>
        <v>45928</v>
      </c>
      <c r="U4236" s="44">
        <v>2500</v>
      </c>
      <c r="V4236" s="44">
        <f t="shared" si="1854"/>
        <v>0</v>
      </c>
      <c r="W4236" s="77">
        <f t="shared" si="1855"/>
        <v>2500</v>
      </c>
      <c r="X4236" s="78">
        <f t="shared" si="1856"/>
        <v>0</v>
      </c>
      <c r="Y4236" s="44" cm="1">
        <f t="array" ref="Y4236">_xlfn.IFNA(_xlfn.IFS(AND(Q4236&gt;=2000, Q4236&lt;3000), 10000, AND(Q4236&gt;=3000, Q4236&lt;4000), 15000, AND(Q4236&gt;=4000, Q4236&lt;5000), 20000, AND(Q4236&gt;=5000), 25000),0)</f>
        <v>0</v>
      </c>
      <c r="Z4236" s="91">
        <f t="shared" si="1857"/>
        <v>300</v>
      </c>
      <c r="AA4236" s="44">
        <f t="shared" si="1858"/>
        <v>0</v>
      </c>
      <c r="AB4236" s="44"/>
      <c r="AC4236" s="44"/>
      <c r="AD4236" s="44"/>
      <c r="AE4236" s="44">
        <f>VLOOKUP(O4236,정산업데이트!$A$6:$B$12,2,10)</f>
        <v>0</v>
      </c>
      <c r="AF4236" s="44"/>
      <c r="AG4236" s="79">
        <f t="shared" si="1859"/>
        <v>300</v>
      </c>
      <c r="AH4236" s="80">
        <f t="shared" si="1860"/>
        <v>2800</v>
      </c>
      <c r="AJ4236" s="35" t="s">
        <v>23096</v>
      </c>
      <c r="AK4236" s="35" t="s">
        <v>73</v>
      </c>
      <c r="AL4236" s="35" t="s">
        <v>23097</v>
      </c>
      <c r="AM4236" s="35" t="s">
        <v>23637</v>
      </c>
      <c r="AN4236" s="35" t="s">
        <v>23638</v>
      </c>
      <c r="AO4236" s="35" t="s">
        <v>23639</v>
      </c>
      <c r="AP4236" s="35" t="s">
        <v>23640</v>
      </c>
      <c r="AQ4236" s="35" t="s">
        <v>122</v>
      </c>
      <c r="AR4236" s="35">
        <v>1</v>
      </c>
      <c r="AS4236" s="35">
        <v>1</v>
      </c>
      <c r="AT4236" s="35">
        <v>1E-3</v>
      </c>
      <c r="AU4236" s="35">
        <v>1</v>
      </c>
      <c r="AV4236" s="35" t="s">
        <v>8</v>
      </c>
      <c r="AW4236" s="35">
        <v>110</v>
      </c>
      <c r="AX4236" s="35" t="s">
        <v>68</v>
      </c>
      <c r="AY4236" s="35" t="s">
        <v>68</v>
      </c>
      <c r="AZ4236" s="35" t="s">
        <v>68</v>
      </c>
      <c r="BA4236" s="35" t="s">
        <v>68</v>
      </c>
      <c r="BB4236" s="35" t="s">
        <v>122</v>
      </c>
      <c r="BC4236" s="35" t="s">
        <v>126</v>
      </c>
      <c r="BD4236" s="35" t="s">
        <v>90</v>
      </c>
      <c r="BE4236" s="35" t="s">
        <v>111</v>
      </c>
      <c r="BF4236" s="35" t="s">
        <v>122</v>
      </c>
      <c r="BG4236" s="35" t="s">
        <v>69</v>
      </c>
      <c r="BH4236" s="35" t="s">
        <v>23641</v>
      </c>
      <c r="BI4236" s="35" t="s">
        <v>122</v>
      </c>
      <c r="BJ4236" s="35" t="s">
        <v>23642</v>
      </c>
      <c r="BK4236" s="35" t="s">
        <v>75</v>
      </c>
      <c r="BL4236" s="35" t="s">
        <v>122</v>
      </c>
      <c r="BM4236" s="35" t="s">
        <v>90</v>
      </c>
      <c r="BN4236" s="35" t="s">
        <v>70</v>
      </c>
      <c r="BO4236" s="35" t="s">
        <v>71</v>
      </c>
      <c r="BP4236" s="35" t="s">
        <v>122</v>
      </c>
      <c r="BQ4236" s="35" t="s">
        <v>163</v>
      </c>
    </row>
    <row r="4237" spans="1:69" x14ac:dyDescent="0.4">
      <c r="A4237" s="40" t="str">
        <f t="shared" si="1834"/>
        <v>2025-09-28</v>
      </c>
      <c r="B4237" s="40" t="str">
        <f t="shared" si="1835"/>
        <v>SYD</v>
      </c>
      <c r="C4237" s="39" t="str">
        <f t="shared" si="1836"/>
        <v>98812563692</v>
      </c>
      <c r="D4237" s="41" t="str">
        <f t="shared" si="1837"/>
        <v>PKR253747493</v>
      </c>
      <c r="E4237" s="41" t="str">
        <f t="shared" si="1838"/>
        <v>596421517336</v>
      </c>
      <c r="F4237" s="39" t="str">
        <f t="shared" si="1839"/>
        <v>2254239</v>
      </c>
      <c r="G4237" s="39" t="str">
        <f t="shared" si="1840"/>
        <v>WISE EXPRESS(BIOSYDNEY)</v>
      </c>
      <c r="H4237" s="41" t="str">
        <f t="shared" si="1841"/>
        <v>조현형</v>
      </c>
      <c r="I4237" s="39" t="str">
        <f t="shared" si="1842"/>
        <v>48083</v>
      </c>
      <c r="J4237" s="52" t="str">
        <f t="shared" si="1843"/>
        <v/>
      </c>
      <c r="K4237" s="75">
        <f t="shared" si="1844"/>
        <v>1</v>
      </c>
      <c r="L4237" s="76">
        <f t="shared" si="1845"/>
        <v>1</v>
      </c>
      <c r="M4237" s="76">
        <f t="shared" si="1846"/>
        <v>1E-3</v>
      </c>
      <c r="N4237" s="76">
        <f t="shared" si="1847"/>
        <v>1</v>
      </c>
      <c r="O4237" s="42">
        <f t="shared" si="1848"/>
        <v>1</v>
      </c>
      <c r="P4237" s="39" t="str">
        <f t="shared" si="1849"/>
        <v>일반(목록배제,Normal-Manifest Exception)</v>
      </c>
      <c r="Q4237" s="72">
        <f t="shared" si="1850"/>
        <v>110</v>
      </c>
      <c r="R4237" s="43" t="str">
        <f t="shared" si="1851"/>
        <v>OZ602</v>
      </c>
      <c r="S4237" s="82" t="str">
        <f t="shared" si="1852"/>
        <v/>
      </c>
      <c r="T4237" s="40">
        <f t="shared" si="1853"/>
        <v>45928</v>
      </c>
      <c r="U4237" s="44">
        <v>2500</v>
      </c>
      <c r="V4237" s="44">
        <f t="shared" si="1854"/>
        <v>0</v>
      </c>
      <c r="W4237" s="77">
        <f t="shared" si="1855"/>
        <v>2500</v>
      </c>
      <c r="X4237" s="78">
        <f t="shared" si="1856"/>
        <v>0</v>
      </c>
      <c r="Y4237" s="44" cm="1">
        <f t="array" ref="Y4237">_xlfn.IFNA(_xlfn.IFS(AND(Q4237&gt;=2000, Q4237&lt;3000), 10000, AND(Q4237&gt;=3000, Q4237&lt;4000), 15000, AND(Q4237&gt;=4000, Q4237&lt;5000), 20000, AND(Q4237&gt;=5000), 25000),0)</f>
        <v>0</v>
      </c>
      <c r="Z4237" s="91">
        <f t="shared" si="1857"/>
        <v>300</v>
      </c>
      <c r="AA4237" s="44">
        <f t="shared" si="1858"/>
        <v>0</v>
      </c>
      <c r="AB4237" s="44"/>
      <c r="AC4237" s="44"/>
      <c r="AD4237" s="44"/>
      <c r="AE4237" s="44">
        <f>VLOOKUP(O4237,정산업데이트!$A$6:$B$12,2,10)</f>
        <v>0</v>
      </c>
      <c r="AF4237" s="44"/>
      <c r="AG4237" s="79">
        <f t="shared" si="1859"/>
        <v>300</v>
      </c>
      <c r="AH4237" s="80">
        <f t="shared" si="1860"/>
        <v>2800</v>
      </c>
      <c r="AJ4237" s="35" t="s">
        <v>23096</v>
      </c>
      <c r="AK4237" s="35" t="s">
        <v>73</v>
      </c>
      <c r="AL4237" s="35" t="s">
        <v>23097</v>
      </c>
      <c r="AM4237" s="35" t="s">
        <v>23643</v>
      </c>
      <c r="AN4237" s="35" t="s">
        <v>23644</v>
      </c>
      <c r="AO4237" s="35" t="s">
        <v>23645</v>
      </c>
      <c r="AP4237" s="35" t="s">
        <v>12997</v>
      </c>
      <c r="AQ4237" s="35" t="s">
        <v>122</v>
      </c>
      <c r="AR4237" s="35">
        <v>1</v>
      </c>
      <c r="AS4237" s="35">
        <v>1</v>
      </c>
      <c r="AT4237" s="35">
        <v>1E-3</v>
      </c>
      <c r="AU4237" s="35">
        <v>1</v>
      </c>
      <c r="AV4237" s="35" t="s">
        <v>8</v>
      </c>
      <c r="AW4237" s="35">
        <v>110</v>
      </c>
      <c r="AX4237" s="35" t="s">
        <v>68</v>
      </c>
      <c r="AY4237" s="35" t="s">
        <v>68</v>
      </c>
      <c r="AZ4237" s="35" t="s">
        <v>68</v>
      </c>
      <c r="BA4237" s="35" t="s">
        <v>68</v>
      </c>
      <c r="BB4237" s="35" t="s">
        <v>122</v>
      </c>
      <c r="BC4237" s="35" t="s">
        <v>126</v>
      </c>
      <c r="BD4237" s="35" t="s">
        <v>90</v>
      </c>
      <c r="BE4237" s="35" t="s">
        <v>111</v>
      </c>
      <c r="BF4237" s="35" t="s">
        <v>122</v>
      </c>
      <c r="BG4237" s="35" t="s">
        <v>69</v>
      </c>
      <c r="BH4237" s="35" t="s">
        <v>23646</v>
      </c>
      <c r="BI4237" s="35" t="s">
        <v>122</v>
      </c>
      <c r="BJ4237" s="35" t="s">
        <v>23647</v>
      </c>
      <c r="BK4237" s="35" t="s">
        <v>75</v>
      </c>
      <c r="BL4237" s="35" t="s">
        <v>122</v>
      </c>
      <c r="BM4237" s="35" t="s">
        <v>90</v>
      </c>
      <c r="BN4237" s="35" t="s">
        <v>70</v>
      </c>
      <c r="BO4237" s="35" t="s">
        <v>71</v>
      </c>
      <c r="BP4237" s="35" t="s">
        <v>122</v>
      </c>
      <c r="BQ4237" s="35" t="s">
        <v>163</v>
      </c>
    </row>
    <row r="4238" spans="1:69" x14ac:dyDescent="0.4">
      <c r="A4238" s="40" t="str">
        <f t="shared" si="1834"/>
        <v>2025-09-28</v>
      </c>
      <c r="B4238" s="40" t="str">
        <f t="shared" si="1835"/>
        <v>SYD</v>
      </c>
      <c r="C4238" s="39" t="str">
        <f t="shared" si="1836"/>
        <v>98812563692</v>
      </c>
      <c r="D4238" s="41" t="str">
        <f t="shared" si="1837"/>
        <v>PKR253747494</v>
      </c>
      <c r="E4238" s="41" t="str">
        <f t="shared" si="1838"/>
        <v>596421517340</v>
      </c>
      <c r="F4238" s="39" t="str">
        <f t="shared" si="1839"/>
        <v>2254239</v>
      </c>
      <c r="G4238" s="39" t="str">
        <f t="shared" si="1840"/>
        <v>WISE EXPRESS(BIOSYDNEY)</v>
      </c>
      <c r="H4238" s="41" t="str">
        <f t="shared" si="1841"/>
        <v>노희주</v>
      </c>
      <c r="I4238" s="39" t="str">
        <f t="shared" si="1842"/>
        <v>06800</v>
      </c>
      <c r="J4238" s="52" t="str">
        <f t="shared" si="1843"/>
        <v/>
      </c>
      <c r="K4238" s="75">
        <f t="shared" si="1844"/>
        <v>1</v>
      </c>
      <c r="L4238" s="76">
        <f t="shared" si="1845"/>
        <v>1</v>
      </c>
      <c r="M4238" s="76">
        <f t="shared" si="1846"/>
        <v>1E-3</v>
      </c>
      <c r="N4238" s="76">
        <f t="shared" si="1847"/>
        <v>1</v>
      </c>
      <c r="O4238" s="42">
        <f t="shared" si="1848"/>
        <v>1</v>
      </c>
      <c r="P4238" s="39" t="str">
        <f t="shared" si="1849"/>
        <v>일반(목록배제,Normal-Manifest Exception)</v>
      </c>
      <c r="Q4238" s="72">
        <f t="shared" si="1850"/>
        <v>110</v>
      </c>
      <c r="R4238" s="43" t="str">
        <f t="shared" si="1851"/>
        <v>OZ602</v>
      </c>
      <c r="S4238" s="82" t="str">
        <f t="shared" si="1852"/>
        <v/>
      </c>
      <c r="T4238" s="40">
        <f t="shared" si="1853"/>
        <v>45928</v>
      </c>
      <c r="U4238" s="44">
        <v>2500</v>
      </c>
      <c r="V4238" s="44">
        <f t="shared" si="1854"/>
        <v>0</v>
      </c>
      <c r="W4238" s="77">
        <f t="shared" si="1855"/>
        <v>2500</v>
      </c>
      <c r="X4238" s="78">
        <f t="shared" si="1856"/>
        <v>0</v>
      </c>
      <c r="Y4238" s="44" cm="1">
        <f t="array" ref="Y4238">_xlfn.IFNA(_xlfn.IFS(AND(Q4238&gt;=2000, Q4238&lt;3000), 10000, AND(Q4238&gt;=3000, Q4238&lt;4000), 15000, AND(Q4238&gt;=4000, Q4238&lt;5000), 20000, AND(Q4238&gt;=5000), 25000),0)</f>
        <v>0</v>
      </c>
      <c r="Z4238" s="91">
        <f t="shared" si="1857"/>
        <v>300</v>
      </c>
      <c r="AA4238" s="44">
        <f t="shared" si="1858"/>
        <v>0</v>
      </c>
      <c r="AB4238" s="44"/>
      <c r="AC4238" s="44"/>
      <c r="AD4238" s="44"/>
      <c r="AE4238" s="44">
        <f>VLOOKUP(O4238,정산업데이트!$A$6:$B$12,2,10)</f>
        <v>0</v>
      </c>
      <c r="AF4238" s="44"/>
      <c r="AG4238" s="79">
        <f t="shared" si="1859"/>
        <v>300</v>
      </c>
      <c r="AH4238" s="80">
        <f t="shared" si="1860"/>
        <v>2800</v>
      </c>
      <c r="AJ4238" s="35" t="s">
        <v>23096</v>
      </c>
      <c r="AK4238" s="35" t="s">
        <v>73</v>
      </c>
      <c r="AL4238" s="35" t="s">
        <v>23097</v>
      </c>
      <c r="AM4238" s="35" t="s">
        <v>23648</v>
      </c>
      <c r="AN4238" s="35" t="s">
        <v>23649</v>
      </c>
      <c r="AO4238" s="35" t="s">
        <v>23650</v>
      </c>
      <c r="AP4238" s="35" t="s">
        <v>9615</v>
      </c>
      <c r="AQ4238" s="35" t="s">
        <v>122</v>
      </c>
      <c r="AR4238" s="35">
        <v>1</v>
      </c>
      <c r="AS4238" s="35">
        <v>1</v>
      </c>
      <c r="AT4238" s="35">
        <v>1E-3</v>
      </c>
      <c r="AU4238" s="35">
        <v>1</v>
      </c>
      <c r="AV4238" s="35" t="s">
        <v>8</v>
      </c>
      <c r="AW4238" s="35">
        <v>110</v>
      </c>
      <c r="AX4238" s="35" t="s">
        <v>68</v>
      </c>
      <c r="AY4238" s="35" t="s">
        <v>68</v>
      </c>
      <c r="AZ4238" s="35" t="s">
        <v>68</v>
      </c>
      <c r="BA4238" s="35" t="s">
        <v>68</v>
      </c>
      <c r="BB4238" s="35" t="s">
        <v>122</v>
      </c>
      <c r="BC4238" s="35" t="s">
        <v>126</v>
      </c>
      <c r="BD4238" s="35" t="s">
        <v>90</v>
      </c>
      <c r="BE4238" s="35" t="s">
        <v>111</v>
      </c>
      <c r="BF4238" s="35" t="s">
        <v>122</v>
      </c>
      <c r="BG4238" s="35" t="s">
        <v>69</v>
      </c>
      <c r="BH4238" s="35" t="s">
        <v>23651</v>
      </c>
      <c r="BI4238" s="35" t="s">
        <v>122</v>
      </c>
      <c r="BJ4238" s="35" t="s">
        <v>23652</v>
      </c>
      <c r="BK4238" s="35" t="s">
        <v>75</v>
      </c>
      <c r="BL4238" s="35" t="s">
        <v>122</v>
      </c>
      <c r="BM4238" s="35" t="s">
        <v>90</v>
      </c>
      <c r="BN4238" s="35" t="s">
        <v>70</v>
      </c>
      <c r="BO4238" s="35" t="s">
        <v>71</v>
      </c>
      <c r="BP4238" s="35" t="s">
        <v>122</v>
      </c>
      <c r="BQ4238" s="35" t="s">
        <v>163</v>
      </c>
    </row>
    <row r="4239" spans="1:69" x14ac:dyDescent="0.4">
      <c r="A4239" s="40" t="str">
        <f t="shared" si="1834"/>
        <v>2025-09-28</v>
      </c>
      <c r="B4239" s="40" t="str">
        <f t="shared" si="1835"/>
        <v>SYD</v>
      </c>
      <c r="C4239" s="39" t="str">
        <f t="shared" si="1836"/>
        <v>98812563692</v>
      </c>
      <c r="D4239" s="41" t="str">
        <f t="shared" si="1837"/>
        <v>PKR253730797</v>
      </c>
      <c r="E4239" s="41" t="str">
        <f t="shared" si="1838"/>
        <v>596421513991</v>
      </c>
      <c r="F4239" s="39" t="str">
        <f t="shared" si="1839"/>
        <v>2254226</v>
      </c>
      <c r="G4239" s="39" t="str">
        <f t="shared" si="1840"/>
        <v>WISE EXPRESS LOGISTICS(BNE MASTER)</v>
      </c>
      <c r="H4239" s="41" t="str">
        <f t="shared" si="1841"/>
        <v>신정순</v>
      </c>
      <c r="I4239" s="39" t="str">
        <f t="shared" si="1842"/>
        <v>21503</v>
      </c>
      <c r="J4239" s="52" t="str">
        <f t="shared" si="1843"/>
        <v>[식물검역]/반입예정정보재전송</v>
      </c>
      <c r="K4239" s="75">
        <f t="shared" si="1844"/>
        <v>1</v>
      </c>
      <c r="L4239" s="76">
        <f t="shared" si="1845"/>
        <v>11</v>
      </c>
      <c r="M4239" s="76">
        <f t="shared" si="1846"/>
        <v>7.2</v>
      </c>
      <c r="N4239" s="76">
        <f t="shared" si="1847"/>
        <v>11</v>
      </c>
      <c r="O4239" s="42">
        <f t="shared" si="1848"/>
        <v>11</v>
      </c>
      <c r="P4239" s="39" t="str">
        <f t="shared" si="1849"/>
        <v>식물검역(Plants Inspection)</v>
      </c>
      <c r="Q4239" s="72">
        <f t="shared" si="1850"/>
        <v>124</v>
      </c>
      <c r="R4239" s="43" t="str">
        <f t="shared" si="1851"/>
        <v>OZ602</v>
      </c>
      <c r="S4239" s="82" t="str">
        <f t="shared" si="1852"/>
        <v/>
      </c>
      <c r="T4239" s="40">
        <f t="shared" si="1853"/>
        <v>45928</v>
      </c>
      <c r="U4239" s="44">
        <v>2500</v>
      </c>
      <c r="V4239" s="44">
        <f t="shared" si="1854"/>
        <v>600</v>
      </c>
      <c r="W4239" s="77">
        <f t="shared" si="1855"/>
        <v>3100</v>
      </c>
      <c r="X4239" s="78">
        <f t="shared" si="1856"/>
        <v>0</v>
      </c>
      <c r="Y4239" s="44" cm="1">
        <f t="array" ref="Y4239">_xlfn.IFNA(_xlfn.IFS(AND(Q4239&gt;=2000, Q4239&lt;3000), 10000, AND(Q4239&gt;=3000, Q4239&lt;4000), 15000, AND(Q4239&gt;=4000, Q4239&lt;5000), 20000, AND(Q4239&gt;=5000), 25000),0)</f>
        <v>0</v>
      </c>
      <c r="Z4239" s="91">
        <f t="shared" si="1857"/>
        <v>0</v>
      </c>
      <c r="AA4239" s="44">
        <f t="shared" si="1858"/>
        <v>0</v>
      </c>
      <c r="AB4239" s="44"/>
      <c r="AC4239" s="44"/>
      <c r="AD4239" s="44"/>
      <c r="AE4239" s="44">
        <f>VLOOKUP(O4239,정산업데이트!$A$6:$B$12,2,10)</f>
        <v>3000</v>
      </c>
      <c r="AF4239" s="44"/>
      <c r="AG4239" s="79">
        <f t="shared" si="1859"/>
        <v>3000</v>
      </c>
      <c r="AH4239" s="80">
        <f t="shared" si="1860"/>
        <v>6100</v>
      </c>
      <c r="AJ4239" s="35" t="s">
        <v>23096</v>
      </c>
      <c r="AK4239" s="35" t="s">
        <v>73</v>
      </c>
      <c r="AL4239" s="35" t="s">
        <v>23097</v>
      </c>
      <c r="AM4239" s="35" t="s">
        <v>23653</v>
      </c>
      <c r="AN4239" s="35" t="s">
        <v>23654</v>
      </c>
      <c r="AO4239" s="35" t="s">
        <v>23655</v>
      </c>
      <c r="AP4239" s="35" t="s">
        <v>925</v>
      </c>
      <c r="AQ4239" s="35" t="s">
        <v>23190</v>
      </c>
      <c r="AR4239" s="35">
        <v>1</v>
      </c>
      <c r="AS4239" s="35">
        <v>11</v>
      </c>
      <c r="AT4239" s="35">
        <v>7.2</v>
      </c>
      <c r="AU4239" s="35">
        <v>11</v>
      </c>
      <c r="AV4239" s="35" t="s">
        <v>165</v>
      </c>
      <c r="AW4239" s="35">
        <v>124</v>
      </c>
      <c r="AX4239" s="35" t="s">
        <v>68</v>
      </c>
      <c r="AY4239" s="35" t="s">
        <v>122</v>
      </c>
      <c r="AZ4239" s="35" t="s">
        <v>122</v>
      </c>
      <c r="BA4239" s="35" t="s">
        <v>122</v>
      </c>
      <c r="BB4239" s="35" t="s">
        <v>122</v>
      </c>
      <c r="BC4239" s="35" t="s">
        <v>143</v>
      </c>
      <c r="BD4239" s="35" t="s">
        <v>144</v>
      </c>
      <c r="BE4239" s="35" t="s">
        <v>23656</v>
      </c>
      <c r="BF4239" s="35" t="s">
        <v>122</v>
      </c>
      <c r="BG4239" s="35" t="s">
        <v>69</v>
      </c>
      <c r="BH4239" s="35" t="s">
        <v>23657</v>
      </c>
      <c r="BI4239" s="35" t="s">
        <v>122</v>
      </c>
      <c r="BJ4239" s="35" t="s">
        <v>23658</v>
      </c>
      <c r="BK4239" s="35" t="s">
        <v>75</v>
      </c>
      <c r="BL4239" s="35" t="s">
        <v>122</v>
      </c>
      <c r="BM4239" s="35" t="s">
        <v>145</v>
      </c>
      <c r="BN4239" s="35" t="s">
        <v>70</v>
      </c>
      <c r="BO4239" s="35" t="s">
        <v>71</v>
      </c>
      <c r="BP4239" s="35" t="s">
        <v>122</v>
      </c>
      <c r="BQ4239" s="35" t="s">
        <v>163</v>
      </c>
    </row>
    <row r="4240" spans="1:69" x14ac:dyDescent="0.4">
      <c r="A4240" s="40" t="str">
        <f t="shared" si="1834"/>
        <v>2025-09-28</v>
      </c>
      <c r="B4240" s="40" t="str">
        <f t="shared" si="1835"/>
        <v>SYD</v>
      </c>
      <c r="C4240" s="39" t="str">
        <f t="shared" si="1836"/>
        <v>98812563692</v>
      </c>
      <c r="D4240" s="41" t="str">
        <f t="shared" si="1837"/>
        <v>PKR253730798</v>
      </c>
      <c r="E4240" s="41" t="str">
        <f t="shared" si="1838"/>
        <v>596421514002</v>
      </c>
      <c r="F4240" s="39" t="str">
        <f t="shared" si="1839"/>
        <v>2254226</v>
      </c>
      <c r="G4240" s="39" t="str">
        <f t="shared" si="1840"/>
        <v>WISE EXPRESS LOGISTICS(BNE MASTER)</v>
      </c>
      <c r="H4240" s="41" t="str">
        <f t="shared" si="1841"/>
        <v>이선아</v>
      </c>
      <c r="I4240" s="39" t="str">
        <f t="shared" si="1842"/>
        <v>16853</v>
      </c>
      <c r="J4240" s="52" t="str">
        <f t="shared" si="1843"/>
        <v>[식물검역]/반입예정정보재전송</v>
      </c>
      <c r="K4240" s="75">
        <f t="shared" si="1844"/>
        <v>1</v>
      </c>
      <c r="L4240" s="76">
        <f t="shared" si="1845"/>
        <v>5.8</v>
      </c>
      <c r="M4240" s="76">
        <f t="shared" si="1846"/>
        <v>3.7</v>
      </c>
      <c r="N4240" s="76">
        <f t="shared" si="1847"/>
        <v>6</v>
      </c>
      <c r="O4240" s="42">
        <f t="shared" si="1848"/>
        <v>6</v>
      </c>
      <c r="P4240" s="39" t="str">
        <f t="shared" si="1849"/>
        <v>식물검역(Plants Inspection)</v>
      </c>
      <c r="Q4240" s="72">
        <f t="shared" si="1850"/>
        <v>118.09</v>
      </c>
      <c r="R4240" s="43" t="str">
        <f t="shared" si="1851"/>
        <v>OZ602</v>
      </c>
      <c r="S4240" s="82" t="str">
        <f t="shared" si="1852"/>
        <v/>
      </c>
      <c r="T4240" s="40">
        <f t="shared" si="1853"/>
        <v>45928</v>
      </c>
      <c r="U4240" s="44">
        <v>2500</v>
      </c>
      <c r="V4240" s="44">
        <f t="shared" si="1854"/>
        <v>100</v>
      </c>
      <c r="W4240" s="77">
        <f t="shared" si="1855"/>
        <v>2600</v>
      </c>
      <c r="X4240" s="78">
        <f t="shared" si="1856"/>
        <v>0</v>
      </c>
      <c r="Y4240" s="44" cm="1">
        <f t="array" ref="Y4240">_xlfn.IFNA(_xlfn.IFS(AND(Q4240&gt;=2000, Q4240&lt;3000), 10000, AND(Q4240&gt;=3000, Q4240&lt;4000), 15000, AND(Q4240&gt;=4000, Q4240&lt;5000), 20000, AND(Q4240&gt;=5000), 25000),0)</f>
        <v>0</v>
      </c>
      <c r="Z4240" s="91">
        <f t="shared" si="1857"/>
        <v>0</v>
      </c>
      <c r="AA4240" s="44">
        <f t="shared" si="1858"/>
        <v>0</v>
      </c>
      <c r="AB4240" s="44"/>
      <c r="AC4240" s="44"/>
      <c r="AD4240" s="44"/>
      <c r="AE4240" s="44">
        <f>VLOOKUP(O4240,정산업데이트!$A$6:$B$12,2,10)</f>
        <v>1000</v>
      </c>
      <c r="AF4240" s="44"/>
      <c r="AG4240" s="79">
        <f t="shared" si="1859"/>
        <v>1000</v>
      </c>
      <c r="AH4240" s="80">
        <f t="shared" si="1860"/>
        <v>3600</v>
      </c>
      <c r="AJ4240" s="35" t="s">
        <v>23096</v>
      </c>
      <c r="AK4240" s="35" t="s">
        <v>73</v>
      </c>
      <c r="AL4240" s="35" t="s">
        <v>23097</v>
      </c>
      <c r="AM4240" s="35" t="s">
        <v>23659</v>
      </c>
      <c r="AN4240" s="35" t="s">
        <v>386</v>
      </c>
      <c r="AO4240" s="35" t="s">
        <v>23660</v>
      </c>
      <c r="AP4240" s="35" t="s">
        <v>23661</v>
      </c>
      <c r="AQ4240" s="35" t="s">
        <v>23190</v>
      </c>
      <c r="AR4240" s="35">
        <v>1</v>
      </c>
      <c r="AS4240" s="35">
        <v>5.8</v>
      </c>
      <c r="AT4240" s="35">
        <v>3.7</v>
      </c>
      <c r="AU4240" s="35">
        <v>6</v>
      </c>
      <c r="AV4240" s="35" t="s">
        <v>165</v>
      </c>
      <c r="AW4240" s="35">
        <v>118.09</v>
      </c>
      <c r="AX4240" s="35" t="s">
        <v>68</v>
      </c>
      <c r="AY4240" s="35" t="s">
        <v>122</v>
      </c>
      <c r="AZ4240" s="35" t="s">
        <v>122</v>
      </c>
      <c r="BA4240" s="35" t="s">
        <v>122</v>
      </c>
      <c r="BB4240" s="35" t="s">
        <v>122</v>
      </c>
      <c r="BC4240" s="35" t="s">
        <v>143</v>
      </c>
      <c r="BD4240" s="35" t="s">
        <v>144</v>
      </c>
      <c r="BE4240" s="35" t="s">
        <v>181</v>
      </c>
      <c r="BF4240" s="35" t="s">
        <v>122</v>
      </c>
      <c r="BG4240" s="35" t="s">
        <v>69</v>
      </c>
      <c r="BH4240" s="35" t="s">
        <v>23662</v>
      </c>
      <c r="BI4240" s="35" t="s">
        <v>122</v>
      </c>
      <c r="BJ4240" s="35" t="s">
        <v>23663</v>
      </c>
      <c r="BK4240" s="35" t="s">
        <v>75</v>
      </c>
      <c r="BL4240" s="35" t="s">
        <v>122</v>
      </c>
      <c r="BM4240" s="35" t="s">
        <v>145</v>
      </c>
      <c r="BN4240" s="35" t="s">
        <v>70</v>
      </c>
      <c r="BO4240" s="35" t="s">
        <v>71</v>
      </c>
      <c r="BP4240" s="35" t="s">
        <v>122</v>
      </c>
      <c r="BQ4240" s="35" t="s">
        <v>163</v>
      </c>
    </row>
    <row r="4241" spans="1:69" x14ac:dyDescent="0.4">
      <c r="A4241" s="40" t="str">
        <f t="shared" si="1834"/>
        <v>2025-09-28</v>
      </c>
      <c r="B4241" s="40" t="str">
        <f t="shared" si="1835"/>
        <v>SYD</v>
      </c>
      <c r="C4241" s="39" t="str">
        <f t="shared" si="1836"/>
        <v>98812563692</v>
      </c>
      <c r="D4241" s="41" t="str">
        <f t="shared" si="1837"/>
        <v>PAU029767688</v>
      </c>
      <c r="E4241" s="41" t="str">
        <f t="shared" si="1838"/>
        <v>596421520335</v>
      </c>
      <c r="F4241" s="39" t="str">
        <f t="shared" si="1839"/>
        <v>2254252</v>
      </c>
      <c r="G4241" s="39" t="str">
        <f t="shared" si="1840"/>
        <v>WISE EXPRESS(AUSTRAPHARM)</v>
      </c>
      <c r="H4241" s="41" t="str">
        <f t="shared" si="1841"/>
        <v>강은주</v>
      </c>
      <c r="I4241" s="39" t="str">
        <f t="shared" si="1842"/>
        <v>47120</v>
      </c>
      <c r="J4241" s="52" t="str">
        <f t="shared" si="1843"/>
        <v/>
      </c>
      <c r="K4241" s="75">
        <f t="shared" si="1844"/>
        <v>1</v>
      </c>
      <c r="L4241" s="76">
        <f t="shared" si="1845"/>
        <v>1</v>
      </c>
      <c r="M4241" s="76">
        <f t="shared" si="1846"/>
        <v>1E-3</v>
      </c>
      <c r="N4241" s="76">
        <f t="shared" si="1847"/>
        <v>1</v>
      </c>
      <c r="O4241" s="42">
        <f t="shared" si="1848"/>
        <v>1</v>
      </c>
      <c r="P4241" s="39" t="str">
        <f t="shared" si="1849"/>
        <v>선별(검사,Manifest-Inspection)</v>
      </c>
      <c r="Q4241" s="72">
        <f t="shared" si="1850"/>
        <v>60</v>
      </c>
      <c r="R4241" s="43" t="str">
        <f t="shared" si="1851"/>
        <v>OZ602</v>
      </c>
      <c r="S4241" s="82" t="str">
        <f t="shared" si="1852"/>
        <v/>
      </c>
      <c r="T4241" s="40">
        <f t="shared" si="1853"/>
        <v>45928</v>
      </c>
      <c r="U4241" s="44">
        <v>2500</v>
      </c>
      <c r="V4241" s="44">
        <f t="shared" si="1854"/>
        <v>0</v>
      </c>
      <c r="W4241" s="77">
        <f t="shared" si="1855"/>
        <v>2500</v>
      </c>
      <c r="X4241" s="78">
        <f t="shared" si="1856"/>
        <v>0</v>
      </c>
      <c r="Y4241" s="44" cm="1">
        <f t="array" ref="Y4241">_xlfn.IFNA(_xlfn.IFS(AND(Q4241&gt;=2000, Q4241&lt;3000), 10000, AND(Q4241&gt;=3000, Q4241&lt;4000), 15000, AND(Q4241&gt;=4000, Q4241&lt;5000), 20000, AND(Q4241&gt;=5000), 25000),0)</f>
        <v>0</v>
      </c>
      <c r="Z4241" s="91">
        <f t="shared" si="1857"/>
        <v>0</v>
      </c>
      <c r="AA4241" s="44">
        <f t="shared" si="1858"/>
        <v>0</v>
      </c>
      <c r="AB4241" s="44"/>
      <c r="AC4241" s="44"/>
      <c r="AD4241" s="44"/>
      <c r="AE4241" s="44">
        <f>VLOOKUP(O4241,정산업데이트!$A$6:$B$12,2,10)</f>
        <v>0</v>
      </c>
      <c r="AF4241" s="44"/>
      <c r="AG4241" s="79">
        <f t="shared" si="1859"/>
        <v>0</v>
      </c>
      <c r="AH4241" s="80">
        <f t="shared" si="1860"/>
        <v>2500</v>
      </c>
      <c r="AJ4241" s="35" t="s">
        <v>23096</v>
      </c>
      <c r="AK4241" s="35" t="s">
        <v>73</v>
      </c>
      <c r="AL4241" s="35" t="s">
        <v>23097</v>
      </c>
      <c r="AM4241" s="35" t="s">
        <v>23664</v>
      </c>
      <c r="AN4241" s="35" t="s">
        <v>23665</v>
      </c>
      <c r="AO4241" s="35" t="s">
        <v>23666</v>
      </c>
      <c r="AP4241" s="35" t="s">
        <v>23667</v>
      </c>
      <c r="AQ4241" s="35" t="s">
        <v>122</v>
      </c>
      <c r="AR4241" s="35">
        <v>1</v>
      </c>
      <c r="AS4241" s="35">
        <v>1</v>
      </c>
      <c r="AT4241" s="35">
        <v>1E-3</v>
      </c>
      <c r="AU4241" s="35">
        <v>1</v>
      </c>
      <c r="AV4241" s="35" t="s">
        <v>131</v>
      </c>
      <c r="AW4241" s="35">
        <v>60</v>
      </c>
      <c r="AX4241" s="35" t="s">
        <v>68</v>
      </c>
      <c r="AY4241" s="35" t="s">
        <v>68</v>
      </c>
      <c r="AZ4241" s="35" t="s">
        <v>122</v>
      </c>
      <c r="BA4241" s="35" t="s">
        <v>122</v>
      </c>
      <c r="BB4241" s="35" t="s">
        <v>122</v>
      </c>
      <c r="BC4241" s="35" t="s">
        <v>132</v>
      </c>
      <c r="BD4241" s="35" t="s">
        <v>83</v>
      </c>
      <c r="BE4241" s="35" t="s">
        <v>781</v>
      </c>
      <c r="BF4241" s="35" t="s">
        <v>122</v>
      </c>
      <c r="BG4241" s="35" t="s">
        <v>69</v>
      </c>
      <c r="BH4241" s="35" t="s">
        <v>23668</v>
      </c>
      <c r="BI4241" s="35" t="s">
        <v>122</v>
      </c>
      <c r="BJ4241" s="35" t="s">
        <v>23669</v>
      </c>
      <c r="BK4241" s="35" t="s">
        <v>75</v>
      </c>
      <c r="BL4241" s="35" t="s">
        <v>122</v>
      </c>
      <c r="BM4241" s="35" t="s">
        <v>83</v>
      </c>
      <c r="BN4241" s="35" t="s">
        <v>70</v>
      </c>
      <c r="BO4241" s="35" t="s">
        <v>71</v>
      </c>
      <c r="BP4241" s="35" t="s">
        <v>122</v>
      </c>
      <c r="BQ4241" s="35" t="s">
        <v>163</v>
      </c>
    </row>
    <row r="4242" spans="1:69" x14ac:dyDescent="0.4">
      <c r="A4242" s="40" t="str">
        <f t="shared" si="1834"/>
        <v>2025-09-28</v>
      </c>
      <c r="B4242" s="40" t="str">
        <f t="shared" si="1835"/>
        <v>SYD</v>
      </c>
      <c r="C4242" s="39" t="str">
        <f t="shared" si="1836"/>
        <v>98812563692</v>
      </c>
      <c r="D4242" s="41" t="str">
        <f t="shared" si="1837"/>
        <v>PKR253750815</v>
      </c>
      <c r="E4242" s="41" t="str">
        <f t="shared" si="1838"/>
        <v>596421519370</v>
      </c>
      <c r="F4242" s="39" t="str">
        <f t="shared" si="1839"/>
        <v>2254264</v>
      </c>
      <c r="G4242" s="39" t="str">
        <f t="shared" si="1840"/>
        <v>WISE EXPRESS(JNHLINK)</v>
      </c>
      <c r="H4242" s="41" t="str">
        <f t="shared" si="1841"/>
        <v>오수진</v>
      </c>
      <c r="I4242" s="39" t="str">
        <f t="shared" si="1842"/>
        <v>12912</v>
      </c>
      <c r="J4242" s="52" t="str">
        <f t="shared" si="1843"/>
        <v/>
      </c>
      <c r="K4242" s="75">
        <f t="shared" si="1844"/>
        <v>1</v>
      </c>
      <c r="L4242" s="76">
        <f t="shared" si="1845"/>
        <v>0.7</v>
      </c>
      <c r="M4242" s="76">
        <f t="shared" si="1846"/>
        <v>1E-3</v>
      </c>
      <c r="N4242" s="76">
        <f t="shared" si="1847"/>
        <v>0.7</v>
      </c>
      <c r="O4242" s="42">
        <f t="shared" si="1848"/>
        <v>1</v>
      </c>
      <c r="P4242" s="39" t="str">
        <f t="shared" si="1849"/>
        <v>선별(검사,Manifest-Inspection)</v>
      </c>
      <c r="Q4242" s="72">
        <f t="shared" si="1850"/>
        <v>65</v>
      </c>
      <c r="R4242" s="43" t="str">
        <f t="shared" si="1851"/>
        <v>OZ602</v>
      </c>
      <c r="S4242" s="82" t="str">
        <f t="shared" si="1852"/>
        <v/>
      </c>
      <c r="T4242" s="40">
        <f t="shared" si="1853"/>
        <v>45928</v>
      </c>
      <c r="U4242" s="44">
        <v>2500</v>
      </c>
      <c r="V4242" s="44">
        <f t="shared" si="1854"/>
        <v>0</v>
      </c>
      <c r="W4242" s="77">
        <f t="shared" si="1855"/>
        <v>2500</v>
      </c>
      <c r="X4242" s="78">
        <f t="shared" si="1856"/>
        <v>0</v>
      </c>
      <c r="Y4242" s="44" cm="1">
        <f t="array" ref="Y4242">_xlfn.IFNA(_xlfn.IFS(AND(Q4242&gt;=2000, Q4242&lt;3000), 10000, AND(Q4242&gt;=3000, Q4242&lt;4000), 15000, AND(Q4242&gt;=4000, Q4242&lt;5000), 20000, AND(Q4242&gt;=5000), 25000),0)</f>
        <v>0</v>
      </c>
      <c r="Z4242" s="91">
        <f t="shared" si="1857"/>
        <v>0</v>
      </c>
      <c r="AA4242" s="44">
        <f t="shared" si="1858"/>
        <v>0</v>
      </c>
      <c r="AB4242" s="44"/>
      <c r="AC4242" s="44"/>
      <c r="AD4242" s="44"/>
      <c r="AE4242" s="44">
        <f>VLOOKUP(O4242,정산업데이트!$A$6:$B$12,2,10)</f>
        <v>0</v>
      </c>
      <c r="AF4242" s="44"/>
      <c r="AG4242" s="79">
        <f t="shared" si="1859"/>
        <v>0</v>
      </c>
      <c r="AH4242" s="80">
        <f t="shared" si="1860"/>
        <v>2500</v>
      </c>
      <c r="AJ4242" s="35" t="s">
        <v>23096</v>
      </c>
      <c r="AK4242" s="35" t="s">
        <v>73</v>
      </c>
      <c r="AL4242" s="35" t="s">
        <v>23097</v>
      </c>
      <c r="AM4242" s="35" t="s">
        <v>23670</v>
      </c>
      <c r="AN4242" s="35" t="s">
        <v>1665</v>
      </c>
      <c r="AO4242" s="35" t="s">
        <v>23671</v>
      </c>
      <c r="AP4242" s="35" t="s">
        <v>23672</v>
      </c>
      <c r="AQ4242" s="35" t="s">
        <v>122</v>
      </c>
      <c r="AR4242" s="35">
        <v>1</v>
      </c>
      <c r="AS4242" s="35">
        <v>0.7</v>
      </c>
      <c r="AT4242" s="35">
        <v>1E-3</v>
      </c>
      <c r="AU4242" s="35">
        <v>0.7</v>
      </c>
      <c r="AV4242" s="35" t="s">
        <v>131</v>
      </c>
      <c r="AW4242" s="35">
        <v>65</v>
      </c>
      <c r="AX4242" s="35" t="s">
        <v>68</v>
      </c>
      <c r="AY4242" s="35" t="s">
        <v>68</v>
      </c>
      <c r="AZ4242" s="35" t="s">
        <v>122</v>
      </c>
      <c r="BA4242" s="35" t="s">
        <v>122</v>
      </c>
      <c r="BB4242" s="35" t="s">
        <v>122</v>
      </c>
      <c r="BC4242" s="35" t="s">
        <v>142</v>
      </c>
      <c r="BD4242" s="35" t="s">
        <v>106</v>
      </c>
      <c r="BE4242" s="35" t="s">
        <v>107</v>
      </c>
      <c r="BF4242" s="35" t="s">
        <v>122</v>
      </c>
      <c r="BG4242" s="35" t="s">
        <v>69</v>
      </c>
      <c r="BH4242" s="35" t="s">
        <v>23673</v>
      </c>
      <c r="BI4242" s="35" t="s">
        <v>122</v>
      </c>
      <c r="BJ4242" s="35" t="s">
        <v>23674</v>
      </c>
      <c r="BK4242" s="35" t="s">
        <v>75</v>
      </c>
      <c r="BL4242" s="35" t="s">
        <v>122</v>
      </c>
      <c r="BM4242" s="35" t="s">
        <v>106</v>
      </c>
      <c r="BN4242" s="35" t="s">
        <v>70</v>
      </c>
      <c r="BO4242" s="35" t="s">
        <v>71</v>
      </c>
      <c r="BP4242" s="35" t="s">
        <v>122</v>
      </c>
      <c r="BQ4242" s="35" t="s">
        <v>163</v>
      </c>
    </row>
    <row r="4243" spans="1:69" x14ac:dyDescent="0.4">
      <c r="A4243" s="40" t="str">
        <f t="shared" si="1834"/>
        <v>2025-09-28</v>
      </c>
      <c r="B4243" s="40" t="str">
        <f t="shared" si="1835"/>
        <v>SYD</v>
      </c>
      <c r="C4243" s="39" t="str">
        <f t="shared" si="1836"/>
        <v>98812563692</v>
      </c>
      <c r="D4243" s="41" t="str">
        <f t="shared" si="1837"/>
        <v>PKR253751914</v>
      </c>
      <c r="E4243" s="41" t="str">
        <f t="shared" si="1838"/>
        <v>596421519996</v>
      </c>
      <c r="F4243" s="39" t="str">
        <f t="shared" si="1839"/>
        <v>2254225</v>
      </c>
      <c r="G4243" s="39" t="str">
        <f t="shared" si="1840"/>
        <v>WISE EXPRESS LOGISTICS PTY LTD</v>
      </c>
      <c r="H4243" s="41" t="str">
        <f t="shared" si="1841"/>
        <v>김현숙</v>
      </c>
      <c r="I4243" s="39" t="str">
        <f t="shared" si="1842"/>
        <v>48414</v>
      </c>
      <c r="J4243" s="52" t="str">
        <f t="shared" si="1843"/>
        <v/>
      </c>
      <c r="K4243" s="75">
        <f t="shared" si="1844"/>
        <v>1</v>
      </c>
      <c r="L4243" s="76">
        <f t="shared" si="1845"/>
        <v>1.5</v>
      </c>
      <c r="M4243" s="76">
        <f t="shared" si="1846"/>
        <v>1E-3</v>
      </c>
      <c r="N4243" s="76">
        <f t="shared" si="1847"/>
        <v>1.5</v>
      </c>
      <c r="O4243" s="42">
        <f t="shared" si="1848"/>
        <v>1.5</v>
      </c>
      <c r="P4243" s="39" t="str">
        <f t="shared" si="1849"/>
        <v>일반(목록배제,Normal-Manifest Exception)</v>
      </c>
      <c r="Q4243" s="72">
        <f t="shared" si="1850"/>
        <v>90</v>
      </c>
      <c r="R4243" s="43" t="str">
        <f t="shared" si="1851"/>
        <v>OZ602</v>
      </c>
      <c r="S4243" s="82" t="str">
        <f t="shared" si="1852"/>
        <v/>
      </c>
      <c r="T4243" s="40">
        <f t="shared" si="1853"/>
        <v>45928</v>
      </c>
      <c r="U4243" s="44">
        <v>2500</v>
      </c>
      <c r="V4243" s="44">
        <f t="shared" si="1854"/>
        <v>0</v>
      </c>
      <c r="W4243" s="77">
        <f t="shared" si="1855"/>
        <v>2500</v>
      </c>
      <c r="X4243" s="78">
        <f t="shared" si="1856"/>
        <v>0</v>
      </c>
      <c r="Y4243" s="44" cm="1">
        <f t="array" ref="Y4243">_xlfn.IFNA(_xlfn.IFS(AND(Q4243&gt;=2000, Q4243&lt;3000), 10000, AND(Q4243&gt;=3000, Q4243&lt;4000), 15000, AND(Q4243&gt;=4000, Q4243&lt;5000), 20000, AND(Q4243&gt;=5000), 25000),0)</f>
        <v>0</v>
      </c>
      <c r="Z4243" s="91">
        <f t="shared" si="1857"/>
        <v>300</v>
      </c>
      <c r="AA4243" s="44">
        <f t="shared" si="1858"/>
        <v>0</v>
      </c>
      <c r="AB4243" s="44"/>
      <c r="AC4243" s="44"/>
      <c r="AD4243" s="44"/>
      <c r="AE4243" s="44">
        <f>VLOOKUP(O4243,정산업데이트!$A$6:$B$12,2,10)</f>
        <v>0</v>
      </c>
      <c r="AF4243" s="44"/>
      <c r="AG4243" s="79">
        <f t="shared" si="1859"/>
        <v>300</v>
      </c>
      <c r="AH4243" s="80">
        <f t="shared" si="1860"/>
        <v>2800</v>
      </c>
      <c r="AJ4243" s="35" t="s">
        <v>23096</v>
      </c>
      <c r="AK4243" s="35" t="s">
        <v>73</v>
      </c>
      <c r="AL4243" s="35" t="s">
        <v>23097</v>
      </c>
      <c r="AM4243" s="35" t="s">
        <v>23675</v>
      </c>
      <c r="AN4243" s="35" t="s">
        <v>8565</v>
      </c>
      <c r="AO4243" s="35" t="s">
        <v>19517</v>
      </c>
      <c r="AP4243" s="35" t="s">
        <v>532</v>
      </c>
      <c r="AQ4243" s="35" t="s">
        <v>122</v>
      </c>
      <c r="AR4243" s="35">
        <v>1</v>
      </c>
      <c r="AS4243" s="35">
        <v>1.5</v>
      </c>
      <c r="AT4243" s="35">
        <v>1E-3</v>
      </c>
      <c r="AU4243" s="35">
        <v>1.5</v>
      </c>
      <c r="AV4243" s="35" t="s">
        <v>8</v>
      </c>
      <c r="AW4243" s="35">
        <v>90</v>
      </c>
      <c r="AX4243" s="35" t="s">
        <v>68</v>
      </c>
      <c r="AY4243" s="35" t="s">
        <v>68</v>
      </c>
      <c r="AZ4243" s="35" t="s">
        <v>68</v>
      </c>
      <c r="BA4243" s="35" t="s">
        <v>68</v>
      </c>
      <c r="BB4243" s="35" t="s">
        <v>122</v>
      </c>
      <c r="BC4243" s="35" t="s">
        <v>125</v>
      </c>
      <c r="BD4243" s="35" t="s">
        <v>74</v>
      </c>
      <c r="BE4243" s="35" t="s">
        <v>78</v>
      </c>
      <c r="BF4243" s="35" t="s">
        <v>122</v>
      </c>
      <c r="BG4243" s="35" t="s">
        <v>69</v>
      </c>
      <c r="BH4243" s="35" t="s">
        <v>23676</v>
      </c>
      <c r="BI4243" s="35" t="s">
        <v>122</v>
      </c>
      <c r="BJ4243" s="35" t="s">
        <v>23677</v>
      </c>
      <c r="BK4243" s="35" t="s">
        <v>75</v>
      </c>
      <c r="BL4243" s="35" t="s">
        <v>122</v>
      </c>
      <c r="BM4243" s="35" t="s">
        <v>74</v>
      </c>
      <c r="BN4243" s="35" t="s">
        <v>70</v>
      </c>
      <c r="BO4243" s="35" t="s">
        <v>71</v>
      </c>
      <c r="BP4243" s="35" t="s">
        <v>122</v>
      </c>
      <c r="BQ4243" s="35" t="s">
        <v>163</v>
      </c>
    </row>
    <row r="4244" spans="1:69" x14ac:dyDescent="0.4">
      <c r="A4244" s="40" t="str">
        <f t="shared" si="1834"/>
        <v>2025-09-28</v>
      </c>
      <c r="B4244" s="40" t="str">
        <f t="shared" si="1835"/>
        <v>SYD</v>
      </c>
      <c r="C4244" s="39" t="str">
        <f t="shared" si="1836"/>
        <v>98812563692</v>
      </c>
      <c r="D4244" s="41" t="str">
        <f t="shared" si="1837"/>
        <v>PKR253751915</v>
      </c>
      <c r="E4244" s="41" t="str">
        <f t="shared" si="1838"/>
        <v>596421520000</v>
      </c>
      <c r="F4244" s="39" t="str">
        <f t="shared" si="1839"/>
        <v>2254225</v>
      </c>
      <c r="G4244" s="39" t="str">
        <f t="shared" si="1840"/>
        <v>WISE EXPRESS LOGISTICS PTY LTD</v>
      </c>
      <c r="H4244" s="41" t="str">
        <f t="shared" si="1841"/>
        <v>이주미</v>
      </c>
      <c r="I4244" s="39" t="str">
        <f t="shared" si="1842"/>
        <v>16713</v>
      </c>
      <c r="J4244" s="52" t="str">
        <f t="shared" si="1843"/>
        <v/>
      </c>
      <c r="K4244" s="75">
        <f t="shared" si="1844"/>
        <v>1</v>
      </c>
      <c r="L4244" s="76">
        <f t="shared" si="1845"/>
        <v>1.5</v>
      </c>
      <c r="M4244" s="76">
        <f t="shared" si="1846"/>
        <v>1E-3</v>
      </c>
      <c r="N4244" s="76">
        <f t="shared" si="1847"/>
        <v>1.5</v>
      </c>
      <c r="O4244" s="42">
        <f t="shared" si="1848"/>
        <v>1.5</v>
      </c>
      <c r="P4244" s="39" t="str">
        <f t="shared" si="1849"/>
        <v>일반(목록배제,Normal-Manifest Exception)</v>
      </c>
      <c r="Q4244" s="72">
        <f t="shared" si="1850"/>
        <v>90</v>
      </c>
      <c r="R4244" s="43" t="str">
        <f t="shared" si="1851"/>
        <v>OZ602</v>
      </c>
      <c r="S4244" s="82" t="str">
        <f t="shared" si="1852"/>
        <v/>
      </c>
      <c r="T4244" s="40">
        <f t="shared" si="1853"/>
        <v>45928</v>
      </c>
      <c r="U4244" s="44">
        <v>2500</v>
      </c>
      <c r="V4244" s="44">
        <f t="shared" si="1854"/>
        <v>0</v>
      </c>
      <c r="W4244" s="77">
        <f t="shared" si="1855"/>
        <v>2500</v>
      </c>
      <c r="X4244" s="78">
        <f t="shared" si="1856"/>
        <v>0</v>
      </c>
      <c r="Y4244" s="44" cm="1">
        <f t="array" ref="Y4244">_xlfn.IFNA(_xlfn.IFS(AND(Q4244&gt;=2000, Q4244&lt;3000), 10000, AND(Q4244&gt;=3000, Q4244&lt;4000), 15000, AND(Q4244&gt;=4000, Q4244&lt;5000), 20000, AND(Q4244&gt;=5000), 25000),0)</f>
        <v>0</v>
      </c>
      <c r="Z4244" s="91">
        <f t="shared" si="1857"/>
        <v>300</v>
      </c>
      <c r="AA4244" s="44">
        <f t="shared" si="1858"/>
        <v>0</v>
      </c>
      <c r="AB4244" s="44"/>
      <c r="AC4244" s="44"/>
      <c r="AD4244" s="44"/>
      <c r="AE4244" s="44">
        <f>VLOOKUP(O4244,정산업데이트!$A$6:$B$12,2,10)</f>
        <v>0</v>
      </c>
      <c r="AF4244" s="44"/>
      <c r="AG4244" s="79">
        <f t="shared" si="1859"/>
        <v>300</v>
      </c>
      <c r="AH4244" s="80">
        <f t="shared" si="1860"/>
        <v>2800</v>
      </c>
      <c r="AJ4244" s="35" t="s">
        <v>23096</v>
      </c>
      <c r="AK4244" s="35" t="s">
        <v>73</v>
      </c>
      <c r="AL4244" s="35" t="s">
        <v>23097</v>
      </c>
      <c r="AM4244" s="35" t="s">
        <v>23678</v>
      </c>
      <c r="AN4244" s="35" t="s">
        <v>11467</v>
      </c>
      <c r="AO4244" s="35" t="s">
        <v>23679</v>
      </c>
      <c r="AP4244" s="35" t="s">
        <v>23680</v>
      </c>
      <c r="AQ4244" s="35" t="s">
        <v>122</v>
      </c>
      <c r="AR4244" s="35">
        <v>1</v>
      </c>
      <c r="AS4244" s="35">
        <v>1.5</v>
      </c>
      <c r="AT4244" s="35">
        <v>1E-3</v>
      </c>
      <c r="AU4244" s="35">
        <v>1.5</v>
      </c>
      <c r="AV4244" s="35" t="s">
        <v>8</v>
      </c>
      <c r="AW4244" s="35">
        <v>90</v>
      </c>
      <c r="AX4244" s="35" t="s">
        <v>68</v>
      </c>
      <c r="AY4244" s="35" t="s">
        <v>68</v>
      </c>
      <c r="AZ4244" s="35" t="s">
        <v>68</v>
      </c>
      <c r="BA4244" s="35" t="s">
        <v>68</v>
      </c>
      <c r="BB4244" s="35" t="s">
        <v>122</v>
      </c>
      <c r="BC4244" s="35" t="s">
        <v>125</v>
      </c>
      <c r="BD4244" s="35" t="s">
        <v>74</v>
      </c>
      <c r="BE4244" s="35" t="s">
        <v>78</v>
      </c>
      <c r="BF4244" s="35" t="s">
        <v>122</v>
      </c>
      <c r="BG4244" s="35" t="s">
        <v>69</v>
      </c>
      <c r="BH4244" s="35" t="s">
        <v>23681</v>
      </c>
      <c r="BI4244" s="35" t="s">
        <v>122</v>
      </c>
      <c r="BJ4244" s="35" t="s">
        <v>23682</v>
      </c>
      <c r="BK4244" s="35" t="s">
        <v>75</v>
      </c>
      <c r="BL4244" s="35" t="s">
        <v>122</v>
      </c>
      <c r="BM4244" s="35" t="s">
        <v>74</v>
      </c>
      <c r="BN4244" s="35" t="s">
        <v>70</v>
      </c>
      <c r="BO4244" s="35" t="s">
        <v>71</v>
      </c>
      <c r="BP4244" s="35" t="s">
        <v>122</v>
      </c>
      <c r="BQ4244" s="35" t="s">
        <v>163</v>
      </c>
    </row>
    <row r="4245" spans="1:69" x14ac:dyDescent="0.4">
      <c r="A4245" s="40" t="str">
        <f t="shared" si="1834"/>
        <v>2025-09-28</v>
      </c>
      <c r="B4245" s="40" t="str">
        <f t="shared" si="1835"/>
        <v>SYD</v>
      </c>
      <c r="C4245" s="39" t="str">
        <f t="shared" si="1836"/>
        <v>98812563692</v>
      </c>
      <c r="D4245" s="41" t="str">
        <f t="shared" si="1837"/>
        <v>PKR253751916</v>
      </c>
      <c r="E4245" s="41" t="str">
        <f t="shared" si="1838"/>
        <v>596421520011</v>
      </c>
      <c r="F4245" s="39" t="str">
        <f t="shared" si="1839"/>
        <v>2254225</v>
      </c>
      <c r="G4245" s="39" t="str">
        <f t="shared" si="1840"/>
        <v>WISE EXPRESS LOGISTICS PTY LTD</v>
      </c>
      <c r="H4245" s="41" t="str">
        <f t="shared" si="1841"/>
        <v>조수경</v>
      </c>
      <c r="I4245" s="39" t="str">
        <f t="shared" si="1842"/>
        <v>06547</v>
      </c>
      <c r="J4245" s="52" t="str">
        <f t="shared" si="1843"/>
        <v/>
      </c>
      <c r="K4245" s="75">
        <f t="shared" si="1844"/>
        <v>1</v>
      </c>
      <c r="L4245" s="76">
        <f t="shared" si="1845"/>
        <v>1.25</v>
      </c>
      <c r="M4245" s="76">
        <f t="shared" si="1846"/>
        <v>1E-3</v>
      </c>
      <c r="N4245" s="76">
        <f t="shared" si="1847"/>
        <v>1.3</v>
      </c>
      <c r="O4245" s="42">
        <f t="shared" si="1848"/>
        <v>1.5</v>
      </c>
      <c r="P4245" s="39" t="str">
        <f t="shared" si="1849"/>
        <v>일반(목록배제,Normal-Manifest Exception)</v>
      </c>
      <c r="Q4245" s="72">
        <f t="shared" si="1850"/>
        <v>75</v>
      </c>
      <c r="R4245" s="43" t="str">
        <f t="shared" si="1851"/>
        <v>OZ602</v>
      </c>
      <c r="S4245" s="82" t="str">
        <f t="shared" si="1852"/>
        <v/>
      </c>
      <c r="T4245" s="40">
        <f t="shared" si="1853"/>
        <v>45928</v>
      </c>
      <c r="U4245" s="44">
        <v>2500</v>
      </c>
      <c r="V4245" s="44">
        <f t="shared" si="1854"/>
        <v>0</v>
      </c>
      <c r="W4245" s="77">
        <f t="shared" si="1855"/>
        <v>2500</v>
      </c>
      <c r="X4245" s="78">
        <f t="shared" si="1856"/>
        <v>0</v>
      </c>
      <c r="Y4245" s="44" cm="1">
        <f t="array" ref="Y4245">_xlfn.IFNA(_xlfn.IFS(AND(Q4245&gt;=2000, Q4245&lt;3000), 10000, AND(Q4245&gt;=3000, Q4245&lt;4000), 15000, AND(Q4245&gt;=4000, Q4245&lt;5000), 20000, AND(Q4245&gt;=5000), 25000),0)</f>
        <v>0</v>
      </c>
      <c r="Z4245" s="91">
        <f t="shared" si="1857"/>
        <v>300</v>
      </c>
      <c r="AA4245" s="44">
        <f t="shared" si="1858"/>
        <v>0</v>
      </c>
      <c r="AB4245" s="44"/>
      <c r="AC4245" s="44"/>
      <c r="AD4245" s="44"/>
      <c r="AE4245" s="44">
        <f>VLOOKUP(O4245,정산업데이트!$A$6:$B$12,2,10)</f>
        <v>0</v>
      </c>
      <c r="AF4245" s="44"/>
      <c r="AG4245" s="79">
        <f t="shared" si="1859"/>
        <v>300</v>
      </c>
      <c r="AH4245" s="80">
        <f t="shared" si="1860"/>
        <v>2800</v>
      </c>
      <c r="AJ4245" s="35" t="s">
        <v>23096</v>
      </c>
      <c r="AK4245" s="35" t="s">
        <v>73</v>
      </c>
      <c r="AL4245" s="35" t="s">
        <v>23097</v>
      </c>
      <c r="AM4245" s="35" t="s">
        <v>23683</v>
      </c>
      <c r="AN4245" s="35" t="s">
        <v>8029</v>
      </c>
      <c r="AO4245" s="35" t="s">
        <v>21561</v>
      </c>
      <c r="AP4245" s="35" t="s">
        <v>16187</v>
      </c>
      <c r="AQ4245" s="35" t="s">
        <v>122</v>
      </c>
      <c r="AR4245" s="35">
        <v>1</v>
      </c>
      <c r="AS4245" s="35">
        <v>1.25</v>
      </c>
      <c r="AT4245" s="35">
        <v>1E-3</v>
      </c>
      <c r="AU4245" s="35">
        <v>1.3</v>
      </c>
      <c r="AV4245" s="35" t="s">
        <v>8</v>
      </c>
      <c r="AW4245" s="35">
        <v>75</v>
      </c>
      <c r="AX4245" s="35" t="s">
        <v>68</v>
      </c>
      <c r="AY4245" s="35" t="s">
        <v>68</v>
      </c>
      <c r="AZ4245" s="35" t="s">
        <v>68</v>
      </c>
      <c r="BA4245" s="35" t="s">
        <v>68</v>
      </c>
      <c r="BB4245" s="35" t="s">
        <v>122</v>
      </c>
      <c r="BC4245" s="35" t="s">
        <v>125</v>
      </c>
      <c r="BD4245" s="35" t="s">
        <v>74</v>
      </c>
      <c r="BE4245" s="35" t="s">
        <v>78</v>
      </c>
      <c r="BF4245" s="35" t="s">
        <v>122</v>
      </c>
      <c r="BG4245" s="35" t="s">
        <v>69</v>
      </c>
      <c r="BH4245" s="35" t="s">
        <v>23684</v>
      </c>
      <c r="BI4245" s="35" t="s">
        <v>122</v>
      </c>
      <c r="BJ4245" s="35" t="s">
        <v>23685</v>
      </c>
      <c r="BK4245" s="35" t="s">
        <v>75</v>
      </c>
      <c r="BL4245" s="35" t="s">
        <v>122</v>
      </c>
      <c r="BM4245" s="35" t="s">
        <v>74</v>
      </c>
      <c r="BN4245" s="35" t="s">
        <v>70</v>
      </c>
      <c r="BO4245" s="35" t="s">
        <v>71</v>
      </c>
      <c r="BP4245" s="35" t="s">
        <v>122</v>
      </c>
      <c r="BQ4245" s="35" t="s">
        <v>163</v>
      </c>
    </row>
    <row r="4246" spans="1:69" x14ac:dyDescent="0.4">
      <c r="A4246" s="40" t="str">
        <f t="shared" si="1834"/>
        <v>2025-09-28</v>
      </c>
      <c r="B4246" s="40" t="str">
        <f t="shared" si="1835"/>
        <v>SYD</v>
      </c>
      <c r="C4246" s="39" t="str">
        <f t="shared" si="1836"/>
        <v>98812563692</v>
      </c>
      <c r="D4246" s="41" t="str">
        <f t="shared" si="1837"/>
        <v>PKR253751917</v>
      </c>
      <c r="E4246" s="41" t="str">
        <f t="shared" si="1838"/>
        <v>596421520022</v>
      </c>
      <c r="F4246" s="39" t="str">
        <f t="shared" si="1839"/>
        <v>2254225</v>
      </c>
      <c r="G4246" s="39" t="str">
        <f t="shared" si="1840"/>
        <v>WISE EXPRESS LOGISTICS PTY LTD</v>
      </c>
      <c r="H4246" s="41" t="str">
        <f t="shared" si="1841"/>
        <v>이덕애</v>
      </c>
      <c r="I4246" s="39" t="str">
        <f t="shared" si="1842"/>
        <v>11938</v>
      </c>
      <c r="J4246" s="52" t="str">
        <f t="shared" si="1843"/>
        <v/>
      </c>
      <c r="K4246" s="75">
        <f t="shared" si="1844"/>
        <v>1</v>
      </c>
      <c r="L4246" s="76">
        <f t="shared" si="1845"/>
        <v>1</v>
      </c>
      <c r="M4246" s="76">
        <f t="shared" si="1846"/>
        <v>1E-3</v>
      </c>
      <c r="N4246" s="76">
        <f t="shared" si="1847"/>
        <v>1</v>
      </c>
      <c r="O4246" s="42">
        <f t="shared" si="1848"/>
        <v>1</v>
      </c>
      <c r="P4246" s="39" t="str">
        <f t="shared" si="1849"/>
        <v>일반(목록배제,Normal-Manifest Exception)</v>
      </c>
      <c r="Q4246" s="72">
        <f t="shared" si="1850"/>
        <v>80</v>
      </c>
      <c r="R4246" s="43" t="str">
        <f t="shared" si="1851"/>
        <v>OZ602</v>
      </c>
      <c r="S4246" s="82" t="str">
        <f t="shared" si="1852"/>
        <v/>
      </c>
      <c r="T4246" s="40">
        <f t="shared" si="1853"/>
        <v>45928</v>
      </c>
      <c r="U4246" s="44">
        <v>2500</v>
      </c>
      <c r="V4246" s="44">
        <f t="shared" si="1854"/>
        <v>0</v>
      </c>
      <c r="W4246" s="77">
        <f t="shared" si="1855"/>
        <v>2500</v>
      </c>
      <c r="X4246" s="78">
        <f t="shared" si="1856"/>
        <v>0</v>
      </c>
      <c r="Y4246" s="44" cm="1">
        <f t="array" ref="Y4246">_xlfn.IFNA(_xlfn.IFS(AND(Q4246&gt;=2000, Q4246&lt;3000), 10000, AND(Q4246&gt;=3000, Q4246&lt;4000), 15000, AND(Q4246&gt;=4000, Q4246&lt;5000), 20000, AND(Q4246&gt;=5000), 25000),0)</f>
        <v>0</v>
      </c>
      <c r="Z4246" s="91">
        <f t="shared" si="1857"/>
        <v>300</v>
      </c>
      <c r="AA4246" s="44">
        <f t="shared" si="1858"/>
        <v>0</v>
      </c>
      <c r="AB4246" s="44"/>
      <c r="AC4246" s="44"/>
      <c r="AD4246" s="44"/>
      <c r="AE4246" s="44">
        <f>VLOOKUP(O4246,정산업데이트!$A$6:$B$12,2,10)</f>
        <v>0</v>
      </c>
      <c r="AF4246" s="44"/>
      <c r="AG4246" s="79">
        <f t="shared" si="1859"/>
        <v>300</v>
      </c>
      <c r="AH4246" s="80">
        <f t="shared" si="1860"/>
        <v>2800</v>
      </c>
      <c r="AJ4246" s="35" t="s">
        <v>23096</v>
      </c>
      <c r="AK4246" s="35" t="s">
        <v>73</v>
      </c>
      <c r="AL4246" s="35" t="s">
        <v>23097</v>
      </c>
      <c r="AM4246" s="35" t="s">
        <v>23686</v>
      </c>
      <c r="AN4246" s="35" t="s">
        <v>5303</v>
      </c>
      <c r="AO4246" s="35" t="s">
        <v>5304</v>
      </c>
      <c r="AP4246" s="35" t="s">
        <v>5305</v>
      </c>
      <c r="AQ4246" s="35" t="s">
        <v>122</v>
      </c>
      <c r="AR4246" s="35">
        <v>1</v>
      </c>
      <c r="AS4246" s="35">
        <v>1</v>
      </c>
      <c r="AT4246" s="35">
        <v>1E-3</v>
      </c>
      <c r="AU4246" s="35">
        <v>1</v>
      </c>
      <c r="AV4246" s="35" t="s">
        <v>8</v>
      </c>
      <c r="AW4246" s="35">
        <v>80</v>
      </c>
      <c r="AX4246" s="35" t="s">
        <v>68</v>
      </c>
      <c r="AY4246" s="35" t="s">
        <v>68</v>
      </c>
      <c r="AZ4246" s="35" t="s">
        <v>68</v>
      </c>
      <c r="BA4246" s="35" t="s">
        <v>68</v>
      </c>
      <c r="BB4246" s="35" t="s">
        <v>122</v>
      </c>
      <c r="BC4246" s="35" t="s">
        <v>125</v>
      </c>
      <c r="BD4246" s="35" t="s">
        <v>74</v>
      </c>
      <c r="BE4246" s="35" t="s">
        <v>78</v>
      </c>
      <c r="BF4246" s="35" t="s">
        <v>122</v>
      </c>
      <c r="BG4246" s="35" t="s">
        <v>69</v>
      </c>
      <c r="BH4246" s="35" t="s">
        <v>23687</v>
      </c>
      <c r="BI4246" s="35" t="s">
        <v>122</v>
      </c>
      <c r="BJ4246" s="35" t="s">
        <v>23688</v>
      </c>
      <c r="BK4246" s="35" t="s">
        <v>75</v>
      </c>
      <c r="BL4246" s="35" t="s">
        <v>122</v>
      </c>
      <c r="BM4246" s="35" t="s">
        <v>74</v>
      </c>
      <c r="BN4246" s="35" t="s">
        <v>70</v>
      </c>
      <c r="BO4246" s="35" t="s">
        <v>71</v>
      </c>
      <c r="BP4246" s="35" t="s">
        <v>122</v>
      </c>
      <c r="BQ4246" s="35" t="s">
        <v>163</v>
      </c>
    </row>
    <row r="4247" spans="1:69" x14ac:dyDescent="0.4">
      <c r="A4247" s="40" t="str">
        <f t="shared" si="1834"/>
        <v>2025-09-28</v>
      </c>
      <c r="B4247" s="40" t="str">
        <f t="shared" si="1835"/>
        <v>SYD</v>
      </c>
      <c r="C4247" s="39" t="str">
        <f t="shared" si="1836"/>
        <v>98812563692</v>
      </c>
      <c r="D4247" s="41" t="str">
        <f t="shared" si="1837"/>
        <v>PKR253751918</v>
      </c>
      <c r="E4247" s="41" t="str">
        <f t="shared" si="1838"/>
        <v>596421520033</v>
      </c>
      <c r="F4247" s="39" t="str">
        <f t="shared" si="1839"/>
        <v>2254225</v>
      </c>
      <c r="G4247" s="39" t="str">
        <f t="shared" si="1840"/>
        <v>WISE EXPRESS LOGISTICS PTY LTD</v>
      </c>
      <c r="H4247" s="41" t="str">
        <f t="shared" si="1841"/>
        <v>김태리</v>
      </c>
      <c r="I4247" s="39" t="str">
        <f t="shared" si="1842"/>
        <v>46275</v>
      </c>
      <c r="J4247" s="52" t="str">
        <f t="shared" si="1843"/>
        <v/>
      </c>
      <c r="K4247" s="75">
        <f t="shared" si="1844"/>
        <v>1</v>
      </c>
      <c r="L4247" s="76">
        <f t="shared" si="1845"/>
        <v>1.5</v>
      </c>
      <c r="M4247" s="76">
        <f t="shared" si="1846"/>
        <v>1E-3</v>
      </c>
      <c r="N4247" s="76">
        <f t="shared" si="1847"/>
        <v>1.5</v>
      </c>
      <c r="O4247" s="42">
        <f t="shared" si="1848"/>
        <v>1.5</v>
      </c>
      <c r="P4247" s="39" t="str">
        <f t="shared" si="1849"/>
        <v>일반(목록배제,Normal-Manifest Exception)</v>
      </c>
      <c r="Q4247" s="72">
        <f t="shared" si="1850"/>
        <v>85</v>
      </c>
      <c r="R4247" s="43" t="str">
        <f t="shared" si="1851"/>
        <v>OZ602</v>
      </c>
      <c r="S4247" s="82" t="str">
        <f t="shared" si="1852"/>
        <v/>
      </c>
      <c r="T4247" s="40">
        <f t="shared" si="1853"/>
        <v>45928</v>
      </c>
      <c r="U4247" s="44">
        <v>2500</v>
      </c>
      <c r="V4247" s="44">
        <f t="shared" si="1854"/>
        <v>0</v>
      </c>
      <c r="W4247" s="77">
        <f t="shared" si="1855"/>
        <v>2500</v>
      </c>
      <c r="X4247" s="78">
        <f t="shared" si="1856"/>
        <v>0</v>
      </c>
      <c r="Y4247" s="44" cm="1">
        <f t="array" ref="Y4247">_xlfn.IFNA(_xlfn.IFS(AND(Q4247&gt;=2000, Q4247&lt;3000), 10000, AND(Q4247&gt;=3000, Q4247&lt;4000), 15000, AND(Q4247&gt;=4000, Q4247&lt;5000), 20000, AND(Q4247&gt;=5000), 25000),0)</f>
        <v>0</v>
      </c>
      <c r="Z4247" s="91">
        <f t="shared" si="1857"/>
        <v>300</v>
      </c>
      <c r="AA4247" s="44">
        <f t="shared" si="1858"/>
        <v>0</v>
      </c>
      <c r="AB4247" s="44"/>
      <c r="AC4247" s="44"/>
      <c r="AD4247" s="44"/>
      <c r="AE4247" s="44">
        <f>VLOOKUP(O4247,정산업데이트!$A$6:$B$12,2,10)</f>
        <v>0</v>
      </c>
      <c r="AF4247" s="44"/>
      <c r="AG4247" s="79">
        <f t="shared" si="1859"/>
        <v>300</v>
      </c>
      <c r="AH4247" s="80">
        <f t="shared" si="1860"/>
        <v>2800</v>
      </c>
      <c r="AJ4247" s="35" t="s">
        <v>23096</v>
      </c>
      <c r="AK4247" s="35" t="s">
        <v>73</v>
      </c>
      <c r="AL4247" s="35" t="s">
        <v>23097</v>
      </c>
      <c r="AM4247" s="35" t="s">
        <v>23689</v>
      </c>
      <c r="AN4247" s="35" t="s">
        <v>23690</v>
      </c>
      <c r="AO4247" s="35" t="s">
        <v>23691</v>
      </c>
      <c r="AP4247" s="35" t="s">
        <v>23692</v>
      </c>
      <c r="AQ4247" s="35" t="s">
        <v>122</v>
      </c>
      <c r="AR4247" s="35">
        <v>1</v>
      </c>
      <c r="AS4247" s="35">
        <v>1.5</v>
      </c>
      <c r="AT4247" s="35">
        <v>1E-3</v>
      </c>
      <c r="AU4247" s="35">
        <v>1.5</v>
      </c>
      <c r="AV4247" s="35" t="s">
        <v>8</v>
      </c>
      <c r="AW4247" s="35">
        <v>85</v>
      </c>
      <c r="AX4247" s="35" t="s">
        <v>68</v>
      </c>
      <c r="AY4247" s="35" t="s">
        <v>68</v>
      </c>
      <c r="AZ4247" s="35" t="s">
        <v>68</v>
      </c>
      <c r="BA4247" s="35" t="s">
        <v>68</v>
      </c>
      <c r="BB4247" s="35" t="s">
        <v>122</v>
      </c>
      <c r="BC4247" s="35" t="s">
        <v>125</v>
      </c>
      <c r="BD4247" s="35" t="s">
        <v>74</v>
      </c>
      <c r="BE4247" s="35" t="s">
        <v>78</v>
      </c>
      <c r="BF4247" s="35" t="s">
        <v>122</v>
      </c>
      <c r="BG4247" s="35" t="s">
        <v>69</v>
      </c>
      <c r="BH4247" s="35" t="s">
        <v>23693</v>
      </c>
      <c r="BI4247" s="35" t="s">
        <v>122</v>
      </c>
      <c r="BJ4247" s="35" t="s">
        <v>23694</v>
      </c>
      <c r="BK4247" s="35" t="s">
        <v>75</v>
      </c>
      <c r="BL4247" s="35" t="s">
        <v>122</v>
      </c>
      <c r="BM4247" s="35" t="s">
        <v>74</v>
      </c>
      <c r="BN4247" s="35" t="s">
        <v>70</v>
      </c>
      <c r="BO4247" s="35" t="s">
        <v>71</v>
      </c>
      <c r="BP4247" s="35" t="s">
        <v>122</v>
      </c>
      <c r="BQ4247" s="35" t="s">
        <v>163</v>
      </c>
    </row>
    <row r="4248" spans="1:69" x14ac:dyDescent="0.4">
      <c r="A4248" s="40" t="str">
        <f t="shared" si="1834"/>
        <v>2025-09-28</v>
      </c>
      <c r="B4248" s="40" t="str">
        <f t="shared" si="1835"/>
        <v>SYD</v>
      </c>
      <c r="C4248" s="39" t="str">
        <f t="shared" si="1836"/>
        <v>98812563692</v>
      </c>
      <c r="D4248" s="41" t="str">
        <f t="shared" si="1837"/>
        <v>PKR253751919</v>
      </c>
      <c r="E4248" s="41" t="str">
        <f t="shared" si="1838"/>
        <v>596421520044</v>
      </c>
      <c r="F4248" s="39" t="str">
        <f t="shared" si="1839"/>
        <v>2254225</v>
      </c>
      <c r="G4248" s="39" t="str">
        <f t="shared" si="1840"/>
        <v>WISE EXPRESS LOGISTICS PTY LTD</v>
      </c>
      <c r="H4248" s="41" t="str">
        <f t="shared" si="1841"/>
        <v>박선영</v>
      </c>
      <c r="I4248" s="39" t="str">
        <f t="shared" si="1842"/>
        <v>03450</v>
      </c>
      <c r="J4248" s="52" t="str">
        <f t="shared" si="1843"/>
        <v/>
      </c>
      <c r="K4248" s="75">
        <f t="shared" si="1844"/>
        <v>1</v>
      </c>
      <c r="L4248" s="76">
        <f t="shared" si="1845"/>
        <v>1.5</v>
      </c>
      <c r="M4248" s="76">
        <f t="shared" si="1846"/>
        <v>1E-3</v>
      </c>
      <c r="N4248" s="76">
        <f t="shared" si="1847"/>
        <v>1.5</v>
      </c>
      <c r="O4248" s="42">
        <f t="shared" si="1848"/>
        <v>1.5</v>
      </c>
      <c r="P4248" s="39" t="str">
        <f t="shared" si="1849"/>
        <v>일반(목록배제,Normal-Manifest Exception)</v>
      </c>
      <c r="Q4248" s="72">
        <f t="shared" si="1850"/>
        <v>120</v>
      </c>
      <c r="R4248" s="43" t="str">
        <f t="shared" si="1851"/>
        <v>OZ602</v>
      </c>
      <c r="S4248" s="82" t="str">
        <f t="shared" si="1852"/>
        <v/>
      </c>
      <c r="T4248" s="40">
        <f t="shared" si="1853"/>
        <v>45928</v>
      </c>
      <c r="U4248" s="44">
        <v>2500</v>
      </c>
      <c r="V4248" s="44">
        <f t="shared" si="1854"/>
        <v>0</v>
      </c>
      <c r="W4248" s="77">
        <f t="shared" si="1855"/>
        <v>2500</v>
      </c>
      <c r="X4248" s="78">
        <f t="shared" si="1856"/>
        <v>0</v>
      </c>
      <c r="Y4248" s="44" cm="1">
        <f t="array" ref="Y4248">_xlfn.IFNA(_xlfn.IFS(AND(Q4248&gt;=2000, Q4248&lt;3000), 10000, AND(Q4248&gt;=3000, Q4248&lt;4000), 15000, AND(Q4248&gt;=4000, Q4248&lt;5000), 20000, AND(Q4248&gt;=5000), 25000),0)</f>
        <v>0</v>
      </c>
      <c r="Z4248" s="91">
        <f t="shared" si="1857"/>
        <v>300</v>
      </c>
      <c r="AA4248" s="44">
        <f t="shared" si="1858"/>
        <v>0</v>
      </c>
      <c r="AB4248" s="44"/>
      <c r="AC4248" s="44"/>
      <c r="AD4248" s="44"/>
      <c r="AE4248" s="44">
        <f>VLOOKUP(O4248,정산업데이트!$A$6:$B$12,2,10)</f>
        <v>0</v>
      </c>
      <c r="AF4248" s="44"/>
      <c r="AG4248" s="79">
        <f t="shared" si="1859"/>
        <v>300</v>
      </c>
      <c r="AH4248" s="80">
        <f t="shared" si="1860"/>
        <v>2800</v>
      </c>
      <c r="AJ4248" s="35" t="s">
        <v>23096</v>
      </c>
      <c r="AK4248" s="35" t="s">
        <v>73</v>
      </c>
      <c r="AL4248" s="35" t="s">
        <v>23097</v>
      </c>
      <c r="AM4248" s="35" t="s">
        <v>23695</v>
      </c>
      <c r="AN4248" s="35" t="s">
        <v>267</v>
      </c>
      <c r="AO4248" s="35" t="s">
        <v>394</v>
      </c>
      <c r="AP4248" s="35" t="s">
        <v>840</v>
      </c>
      <c r="AQ4248" s="35" t="s">
        <v>122</v>
      </c>
      <c r="AR4248" s="35">
        <v>1</v>
      </c>
      <c r="AS4248" s="35">
        <v>1.5</v>
      </c>
      <c r="AT4248" s="35">
        <v>1E-3</v>
      </c>
      <c r="AU4248" s="35">
        <v>1.5</v>
      </c>
      <c r="AV4248" s="35" t="s">
        <v>8</v>
      </c>
      <c r="AW4248" s="35">
        <v>120</v>
      </c>
      <c r="AX4248" s="35" t="s">
        <v>68</v>
      </c>
      <c r="AY4248" s="35" t="s">
        <v>68</v>
      </c>
      <c r="AZ4248" s="35" t="s">
        <v>68</v>
      </c>
      <c r="BA4248" s="35" t="s">
        <v>68</v>
      </c>
      <c r="BB4248" s="35" t="s">
        <v>122</v>
      </c>
      <c r="BC4248" s="35" t="s">
        <v>125</v>
      </c>
      <c r="BD4248" s="35" t="s">
        <v>74</v>
      </c>
      <c r="BE4248" s="35" t="s">
        <v>78</v>
      </c>
      <c r="BF4248" s="35" t="s">
        <v>122</v>
      </c>
      <c r="BG4248" s="35" t="s">
        <v>69</v>
      </c>
      <c r="BH4248" s="35" t="s">
        <v>23696</v>
      </c>
      <c r="BI4248" s="35" t="s">
        <v>122</v>
      </c>
      <c r="BJ4248" s="35" t="s">
        <v>23697</v>
      </c>
      <c r="BK4248" s="35" t="s">
        <v>75</v>
      </c>
      <c r="BL4248" s="35" t="s">
        <v>122</v>
      </c>
      <c r="BM4248" s="35" t="s">
        <v>74</v>
      </c>
      <c r="BN4248" s="35" t="s">
        <v>70</v>
      </c>
      <c r="BO4248" s="35" t="s">
        <v>71</v>
      </c>
      <c r="BP4248" s="35" t="s">
        <v>122</v>
      </c>
      <c r="BQ4248" s="35" t="s">
        <v>163</v>
      </c>
    </row>
    <row r="4249" spans="1:69" x14ac:dyDescent="0.4">
      <c r="A4249" s="40" t="str">
        <f t="shared" si="1834"/>
        <v>2025-09-28</v>
      </c>
      <c r="B4249" s="40" t="str">
        <f t="shared" si="1835"/>
        <v>SYD</v>
      </c>
      <c r="C4249" s="39" t="str">
        <f t="shared" si="1836"/>
        <v>98812563692</v>
      </c>
      <c r="D4249" s="41" t="str">
        <f t="shared" si="1837"/>
        <v>PKR253751920</v>
      </c>
      <c r="E4249" s="41" t="str">
        <f t="shared" si="1838"/>
        <v>596421520055</v>
      </c>
      <c r="F4249" s="39" t="str">
        <f t="shared" si="1839"/>
        <v>2254225</v>
      </c>
      <c r="G4249" s="39" t="str">
        <f t="shared" si="1840"/>
        <v>WISE EXPRESS LOGISTICS PTY LTD</v>
      </c>
      <c r="H4249" s="41" t="str">
        <f t="shared" si="1841"/>
        <v>강지은</v>
      </c>
      <c r="I4249" s="39" t="str">
        <f t="shared" si="1842"/>
        <v>52649</v>
      </c>
      <c r="J4249" s="52" t="str">
        <f t="shared" si="1843"/>
        <v/>
      </c>
      <c r="K4249" s="75">
        <f t="shared" si="1844"/>
        <v>1</v>
      </c>
      <c r="L4249" s="76">
        <f t="shared" si="1845"/>
        <v>1.5</v>
      </c>
      <c r="M4249" s="76">
        <f t="shared" si="1846"/>
        <v>1E-3</v>
      </c>
      <c r="N4249" s="76">
        <f t="shared" si="1847"/>
        <v>1.5</v>
      </c>
      <c r="O4249" s="42">
        <f t="shared" si="1848"/>
        <v>1.5</v>
      </c>
      <c r="P4249" s="39" t="str">
        <f t="shared" si="1849"/>
        <v>일반(목록배제,Normal-Manifest Exception)</v>
      </c>
      <c r="Q4249" s="72">
        <f t="shared" si="1850"/>
        <v>120</v>
      </c>
      <c r="R4249" s="43" t="str">
        <f t="shared" si="1851"/>
        <v>OZ602</v>
      </c>
      <c r="S4249" s="82" t="str">
        <f t="shared" si="1852"/>
        <v/>
      </c>
      <c r="T4249" s="40">
        <f t="shared" si="1853"/>
        <v>45928</v>
      </c>
      <c r="U4249" s="44">
        <v>2500</v>
      </c>
      <c r="V4249" s="44">
        <f t="shared" si="1854"/>
        <v>0</v>
      </c>
      <c r="W4249" s="77">
        <f t="shared" si="1855"/>
        <v>2500</v>
      </c>
      <c r="X4249" s="78">
        <f t="shared" si="1856"/>
        <v>0</v>
      </c>
      <c r="Y4249" s="44" cm="1">
        <f t="array" ref="Y4249">_xlfn.IFNA(_xlfn.IFS(AND(Q4249&gt;=2000, Q4249&lt;3000), 10000, AND(Q4249&gt;=3000, Q4249&lt;4000), 15000, AND(Q4249&gt;=4000, Q4249&lt;5000), 20000, AND(Q4249&gt;=5000), 25000),0)</f>
        <v>0</v>
      </c>
      <c r="Z4249" s="91">
        <f t="shared" si="1857"/>
        <v>300</v>
      </c>
      <c r="AA4249" s="44">
        <f t="shared" si="1858"/>
        <v>0</v>
      </c>
      <c r="AB4249" s="44"/>
      <c r="AC4249" s="44"/>
      <c r="AD4249" s="44"/>
      <c r="AE4249" s="44">
        <f>VLOOKUP(O4249,정산업데이트!$A$6:$B$12,2,10)</f>
        <v>0</v>
      </c>
      <c r="AF4249" s="44"/>
      <c r="AG4249" s="79">
        <f t="shared" si="1859"/>
        <v>300</v>
      </c>
      <c r="AH4249" s="80">
        <f t="shared" si="1860"/>
        <v>2800</v>
      </c>
      <c r="AJ4249" s="35" t="s">
        <v>23096</v>
      </c>
      <c r="AK4249" s="35" t="s">
        <v>73</v>
      </c>
      <c r="AL4249" s="35" t="s">
        <v>23097</v>
      </c>
      <c r="AM4249" s="35" t="s">
        <v>23698</v>
      </c>
      <c r="AN4249" s="35" t="s">
        <v>23699</v>
      </c>
      <c r="AO4249" s="35" t="s">
        <v>23700</v>
      </c>
      <c r="AP4249" s="35" t="s">
        <v>23701</v>
      </c>
      <c r="AQ4249" s="35" t="s">
        <v>122</v>
      </c>
      <c r="AR4249" s="35">
        <v>1</v>
      </c>
      <c r="AS4249" s="35">
        <v>1.5</v>
      </c>
      <c r="AT4249" s="35">
        <v>1E-3</v>
      </c>
      <c r="AU4249" s="35">
        <v>1.5</v>
      </c>
      <c r="AV4249" s="35" t="s">
        <v>8</v>
      </c>
      <c r="AW4249" s="35">
        <v>120</v>
      </c>
      <c r="AX4249" s="35" t="s">
        <v>68</v>
      </c>
      <c r="AY4249" s="35" t="s">
        <v>68</v>
      </c>
      <c r="AZ4249" s="35" t="s">
        <v>68</v>
      </c>
      <c r="BA4249" s="35" t="s">
        <v>68</v>
      </c>
      <c r="BB4249" s="35" t="s">
        <v>122</v>
      </c>
      <c r="BC4249" s="35" t="s">
        <v>125</v>
      </c>
      <c r="BD4249" s="35" t="s">
        <v>74</v>
      </c>
      <c r="BE4249" s="35" t="s">
        <v>78</v>
      </c>
      <c r="BF4249" s="35" t="s">
        <v>122</v>
      </c>
      <c r="BG4249" s="35" t="s">
        <v>69</v>
      </c>
      <c r="BH4249" s="35" t="s">
        <v>23702</v>
      </c>
      <c r="BI4249" s="35" t="s">
        <v>122</v>
      </c>
      <c r="BJ4249" s="35" t="s">
        <v>23703</v>
      </c>
      <c r="BK4249" s="35" t="s">
        <v>75</v>
      </c>
      <c r="BL4249" s="35" t="s">
        <v>122</v>
      </c>
      <c r="BM4249" s="35" t="s">
        <v>74</v>
      </c>
      <c r="BN4249" s="35" t="s">
        <v>70</v>
      </c>
      <c r="BO4249" s="35" t="s">
        <v>71</v>
      </c>
      <c r="BP4249" s="35" t="s">
        <v>122</v>
      </c>
      <c r="BQ4249" s="35" t="s">
        <v>163</v>
      </c>
    </row>
    <row r="4250" spans="1:69" x14ac:dyDescent="0.4">
      <c r="A4250" s="40" t="str">
        <f t="shared" si="1834"/>
        <v>2025-09-28</v>
      </c>
      <c r="B4250" s="40" t="str">
        <f t="shared" si="1835"/>
        <v>SYD</v>
      </c>
      <c r="C4250" s="39" t="str">
        <f t="shared" si="1836"/>
        <v>98812563692</v>
      </c>
      <c r="D4250" s="41" t="str">
        <f t="shared" si="1837"/>
        <v>PKR253751921</v>
      </c>
      <c r="E4250" s="41" t="str">
        <f t="shared" si="1838"/>
        <v>596421520066</v>
      </c>
      <c r="F4250" s="39" t="str">
        <f t="shared" si="1839"/>
        <v>2254225</v>
      </c>
      <c r="G4250" s="39" t="str">
        <f t="shared" si="1840"/>
        <v>WISE EXPRESS LOGISTICS PTY LTD</v>
      </c>
      <c r="H4250" s="41" t="str">
        <f t="shared" si="1841"/>
        <v>권영주</v>
      </c>
      <c r="I4250" s="39" t="str">
        <f t="shared" si="1842"/>
        <v>22021</v>
      </c>
      <c r="J4250" s="52" t="str">
        <f t="shared" si="1843"/>
        <v/>
      </c>
      <c r="K4250" s="75">
        <f t="shared" si="1844"/>
        <v>1</v>
      </c>
      <c r="L4250" s="76">
        <f t="shared" si="1845"/>
        <v>1</v>
      </c>
      <c r="M4250" s="76">
        <f t="shared" si="1846"/>
        <v>1E-3</v>
      </c>
      <c r="N4250" s="76">
        <f t="shared" si="1847"/>
        <v>1</v>
      </c>
      <c r="O4250" s="42">
        <f t="shared" si="1848"/>
        <v>1</v>
      </c>
      <c r="P4250" s="39" t="str">
        <f t="shared" si="1849"/>
        <v>일반(목록배제,Normal-Manifest Exception)</v>
      </c>
      <c r="Q4250" s="72">
        <f t="shared" si="1850"/>
        <v>60</v>
      </c>
      <c r="R4250" s="43" t="str">
        <f t="shared" si="1851"/>
        <v>OZ602</v>
      </c>
      <c r="S4250" s="82" t="str">
        <f t="shared" si="1852"/>
        <v/>
      </c>
      <c r="T4250" s="40">
        <f t="shared" si="1853"/>
        <v>45928</v>
      </c>
      <c r="U4250" s="44">
        <v>2500</v>
      </c>
      <c r="V4250" s="44">
        <f t="shared" si="1854"/>
        <v>0</v>
      </c>
      <c r="W4250" s="77">
        <f t="shared" si="1855"/>
        <v>2500</v>
      </c>
      <c r="X4250" s="78">
        <f t="shared" si="1856"/>
        <v>0</v>
      </c>
      <c r="Y4250" s="44" cm="1">
        <f t="array" ref="Y4250">_xlfn.IFNA(_xlfn.IFS(AND(Q4250&gt;=2000, Q4250&lt;3000), 10000, AND(Q4250&gt;=3000, Q4250&lt;4000), 15000, AND(Q4250&gt;=4000, Q4250&lt;5000), 20000, AND(Q4250&gt;=5000), 25000),0)</f>
        <v>0</v>
      </c>
      <c r="Z4250" s="91">
        <f t="shared" si="1857"/>
        <v>300</v>
      </c>
      <c r="AA4250" s="44">
        <f t="shared" si="1858"/>
        <v>0</v>
      </c>
      <c r="AB4250" s="44"/>
      <c r="AC4250" s="44"/>
      <c r="AD4250" s="44"/>
      <c r="AE4250" s="44">
        <f>VLOOKUP(O4250,정산업데이트!$A$6:$B$12,2,10)</f>
        <v>0</v>
      </c>
      <c r="AF4250" s="44"/>
      <c r="AG4250" s="79">
        <f t="shared" si="1859"/>
        <v>300</v>
      </c>
      <c r="AH4250" s="80">
        <f t="shared" si="1860"/>
        <v>2800</v>
      </c>
      <c r="AJ4250" s="35" t="s">
        <v>23096</v>
      </c>
      <c r="AK4250" s="35" t="s">
        <v>73</v>
      </c>
      <c r="AL4250" s="35" t="s">
        <v>23097</v>
      </c>
      <c r="AM4250" s="35" t="s">
        <v>23704</v>
      </c>
      <c r="AN4250" s="35" t="s">
        <v>23705</v>
      </c>
      <c r="AO4250" s="35" t="s">
        <v>23706</v>
      </c>
      <c r="AP4250" s="35" t="s">
        <v>23707</v>
      </c>
      <c r="AQ4250" s="35" t="s">
        <v>122</v>
      </c>
      <c r="AR4250" s="35">
        <v>1</v>
      </c>
      <c r="AS4250" s="35">
        <v>1</v>
      </c>
      <c r="AT4250" s="35">
        <v>1E-3</v>
      </c>
      <c r="AU4250" s="35">
        <v>1</v>
      </c>
      <c r="AV4250" s="35" t="s">
        <v>8</v>
      </c>
      <c r="AW4250" s="35">
        <v>60</v>
      </c>
      <c r="AX4250" s="35" t="s">
        <v>68</v>
      </c>
      <c r="AY4250" s="35" t="s">
        <v>68</v>
      </c>
      <c r="AZ4250" s="35" t="s">
        <v>68</v>
      </c>
      <c r="BA4250" s="35" t="s">
        <v>68</v>
      </c>
      <c r="BB4250" s="35" t="s">
        <v>122</v>
      </c>
      <c r="BC4250" s="35" t="s">
        <v>125</v>
      </c>
      <c r="BD4250" s="35" t="s">
        <v>74</v>
      </c>
      <c r="BE4250" s="35" t="s">
        <v>78</v>
      </c>
      <c r="BF4250" s="35" t="s">
        <v>122</v>
      </c>
      <c r="BG4250" s="35" t="s">
        <v>69</v>
      </c>
      <c r="BH4250" s="35" t="s">
        <v>23708</v>
      </c>
      <c r="BI4250" s="35" t="s">
        <v>122</v>
      </c>
      <c r="BJ4250" s="35" t="s">
        <v>23709</v>
      </c>
      <c r="BK4250" s="35" t="s">
        <v>75</v>
      </c>
      <c r="BL4250" s="35" t="s">
        <v>122</v>
      </c>
      <c r="BM4250" s="35" t="s">
        <v>74</v>
      </c>
      <c r="BN4250" s="35" t="s">
        <v>70</v>
      </c>
      <c r="BO4250" s="35" t="s">
        <v>71</v>
      </c>
      <c r="BP4250" s="35" t="s">
        <v>122</v>
      </c>
      <c r="BQ4250" s="35" t="s">
        <v>163</v>
      </c>
    </row>
    <row r="4251" spans="1:69" x14ac:dyDescent="0.4">
      <c r="A4251" s="40" t="str">
        <f t="shared" si="1834"/>
        <v>2025-09-28</v>
      </c>
      <c r="B4251" s="40" t="str">
        <f t="shared" si="1835"/>
        <v>SYD</v>
      </c>
      <c r="C4251" s="39" t="str">
        <f t="shared" si="1836"/>
        <v>98812563692</v>
      </c>
      <c r="D4251" s="41" t="str">
        <f t="shared" si="1837"/>
        <v>PKR253735124</v>
      </c>
      <c r="E4251" s="41" t="str">
        <f t="shared" si="1838"/>
        <v>596421514831</v>
      </c>
      <c r="F4251" s="39" t="str">
        <f t="shared" si="1839"/>
        <v>2254234</v>
      </c>
      <c r="G4251" s="39" t="str">
        <f t="shared" si="1840"/>
        <v>WISE EXPRESS(HOJUDIRECT)</v>
      </c>
      <c r="H4251" s="41" t="str">
        <f t="shared" si="1841"/>
        <v>이현주</v>
      </c>
      <c r="I4251" s="39" t="str">
        <f t="shared" si="1842"/>
        <v>44738</v>
      </c>
      <c r="J4251" s="52" t="str">
        <f t="shared" si="1843"/>
        <v/>
      </c>
      <c r="K4251" s="75">
        <f t="shared" si="1844"/>
        <v>1</v>
      </c>
      <c r="L4251" s="76">
        <f t="shared" si="1845"/>
        <v>3</v>
      </c>
      <c r="M4251" s="76">
        <f t="shared" si="1846"/>
        <v>1E-3</v>
      </c>
      <c r="N4251" s="76">
        <f t="shared" si="1847"/>
        <v>3</v>
      </c>
      <c r="O4251" s="42">
        <f t="shared" si="1848"/>
        <v>3</v>
      </c>
      <c r="P4251" s="39" t="str">
        <f t="shared" si="1849"/>
        <v>일반(목록배제,Normal-Manifest Exception)</v>
      </c>
      <c r="Q4251" s="72">
        <f t="shared" si="1850"/>
        <v>42</v>
      </c>
      <c r="R4251" s="43" t="str">
        <f t="shared" si="1851"/>
        <v>OZ602</v>
      </c>
      <c r="S4251" s="82" t="str">
        <f t="shared" si="1852"/>
        <v/>
      </c>
      <c r="T4251" s="40">
        <f t="shared" si="1853"/>
        <v>45928</v>
      </c>
      <c r="U4251" s="44">
        <v>2500</v>
      </c>
      <c r="V4251" s="44">
        <f t="shared" si="1854"/>
        <v>0</v>
      </c>
      <c r="W4251" s="77">
        <f t="shared" si="1855"/>
        <v>2500</v>
      </c>
      <c r="X4251" s="78">
        <f t="shared" si="1856"/>
        <v>0</v>
      </c>
      <c r="Y4251" s="44" cm="1">
        <f t="array" ref="Y4251">_xlfn.IFNA(_xlfn.IFS(AND(Q4251&gt;=2000, Q4251&lt;3000), 10000, AND(Q4251&gt;=3000, Q4251&lt;4000), 15000, AND(Q4251&gt;=4000, Q4251&lt;5000), 20000, AND(Q4251&gt;=5000), 25000),0)</f>
        <v>0</v>
      </c>
      <c r="Z4251" s="91">
        <f t="shared" si="1857"/>
        <v>300</v>
      </c>
      <c r="AA4251" s="44">
        <f t="shared" si="1858"/>
        <v>0</v>
      </c>
      <c r="AB4251" s="44"/>
      <c r="AC4251" s="44"/>
      <c r="AD4251" s="44"/>
      <c r="AE4251" s="44">
        <f>VLOOKUP(O4251,정산업데이트!$A$6:$B$12,2,10)</f>
        <v>0</v>
      </c>
      <c r="AF4251" s="44"/>
      <c r="AG4251" s="79">
        <f t="shared" si="1859"/>
        <v>300</v>
      </c>
      <c r="AH4251" s="80">
        <f t="shared" si="1860"/>
        <v>2800</v>
      </c>
      <c r="AJ4251" s="35" t="s">
        <v>23096</v>
      </c>
      <c r="AK4251" s="35" t="s">
        <v>73</v>
      </c>
      <c r="AL4251" s="35" t="s">
        <v>23097</v>
      </c>
      <c r="AM4251" s="35" t="s">
        <v>23710</v>
      </c>
      <c r="AN4251" s="35" t="s">
        <v>237</v>
      </c>
      <c r="AO4251" s="35" t="s">
        <v>23711</v>
      </c>
      <c r="AP4251" s="35" t="s">
        <v>23712</v>
      </c>
      <c r="AQ4251" s="35" t="s">
        <v>122</v>
      </c>
      <c r="AR4251" s="35">
        <v>1</v>
      </c>
      <c r="AS4251" s="35">
        <v>3</v>
      </c>
      <c r="AT4251" s="35">
        <v>1E-3</v>
      </c>
      <c r="AU4251" s="35">
        <v>3</v>
      </c>
      <c r="AV4251" s="35" t="s">
        <v>8</v>
      </c>
      <c r="AW4251" s="35">
        <v>42</v>
      </c>
      <c r="AX4251" s="35" t="s">
        <v>68</v>
      </c>
      <c r="AY4251" s="35" t="s">
        <v>68</v>
      </c>
      <c r="AZ4251" s="35" t="s">
        <v>68</v>
      </c>
      <c r="BA4251" s="35" t="s">
        <v>68</v>
      </c>
      <c r="BB4251" s="35" t="s">
        <v>122</v>
      </c>
      <c r="BC4251" s="35" t="s">
        <v>135</v>
      </c>
      <c r="BD4251" s="35" t="s">
        <v>104</v>
      </c>
      <c r="BE4251" s="35" t="s">
        <v>105</v>
      </c>
      <c r="BF4251" s="35" t="s">
        <v>122</v>
      </c>
      <c r="BG4251" s="35" t="s">
        <v>69</v>
      </c>
      <c r="BH4251" s="35" t="s">
        <v>23713</v>
      </c>
      <c r="BI4251" s="35" t="s">
        <v>122</v>
      </c>
      <c r="BJ4251" s="35" t="s">
        <v>23714</v>
      </c>
      <c r="BK4251" s="35" t="s">
        <v>75</v>
      </c>
      <c r="BL4251" s="35" t="s">
        <v>122</v>
      </c>
      <c r="BM4251" s="35" t="s">
        <v>104</v>
      </c>
      <c r="BN4251" s="35" t="s">
        <v>70</v>
      </c>
      <c r="BO4251" s="35" t="s">
        <v>71</v>
      </c>
      <c r="BP4251" s="35" t="s">
        <v>122</v>
      </c>
      <c r="BQ4251" s="35" t="s">
        <v>163</v>
      </c>
    </row>
    <row r="4252" spans="1:69" x14ac:dyDescent="0.4">
      <c r="A4252" s="40" t="str">
        <f t="shared" si="1834"/>
        <v>2025-09-28</v>
      </c>
      <c r="B4252" s="40" t="str">
        <f t="shared" si="1835"/>
        <v>SYD</v>
      </c>
      <c r="C4252" s="39" t="str">
        <f t="shared" si="1836"/>
        <v>98812563692</v>
      </c>
      <c r="D4252" s="41" t="str">
        <f t="shared" si="1837"/>
        <v>PKR253735125</v>
      </c>
      <c r="E4252" s="41" t="str">
        <f t="shared" si="1838"/>
        <v>596421514842</v>
      </c>
      <c r="F4252" s="39" t="str">
        <f t="shared" si="1839"/>
        <v>2254234</v>
      </c>
      <c r="G4252" s="39" t="str">
        <f t="shared" si="1840"/>
        <v>WISE EXPRESS(HOJUDIRECT)</v>
      </c>
      <c r="H4252" s="41" t="str">
        <f t="shared" si="1841"/>
        <v>황민혜</v>
      </c>
      <c r="I4252" s="39" t="str">
        <f t="shared" si="1842"/>
        <v>50512</v>
      </c>
      <c r="J4252" s="52" t="str">
        <f t="shared" si="1843"/>
        <v/>
      </c>
      <c r="K4252" s="75">
        <f t="shared" si="1844"/>
        <v>1</v>
      </c>
      <c r="L4252" s="76">
        <f t="shared" si="1845"/>
        <v>0.5</v>
      </c>
      <c r="M4252" s="76">
        <f t="shared" si="1846"/>
        <v>1E-3</v>
      </c>
      <c r="N4252" s="76">
        <f t="shared" si="1847"/>
        <v>0.5</v>
      </c>
      <c r="O4252" s="42">
        <f t="shared" si="1848"/>
        <v>0.5</v>
      </c>
      <c r="P4252" s="39" t="str">
        <f t="shared" si="1849"/>
        <v>일반(목록배제,Normal-Manifest Exception)</v>
      </c>
      <c r="Q4252" s="72">
        <f t="shared" si="1850"/>
        <v>30</v>
      </c>
      <c r="R4252" s="43" t="str">
        <f t="shared" si="1851"/>
        <v>OZ602</v>
      </c>
      <c r="S4252" s="82" t="str">
        <f t="shared" si="1852"/>
        <v/>
      </c>
      <c r="T4252" s="40">
        <f t="shared" si="1853"/>
        <v>45928</v>
      </c>
      <c r="U4252" s="44">
        <v>2500</v>
      </c>
      <c r="V4252" s="44">
        <f t="shared" si="1854"/>
        <v>0</v>
      </c>
      <c r="W4252" s="77">
        <f t="shared" si="1855"/>
        <v>2500</v>
      </c>
      <c r="X4252" s="78">
        <f t="shared" si="1856"/>
        <v>0</v>
      </c>
      <c r="Y4252" s="44" cm="1">
        <f t="array" ref="Y4252">_xlfn.IFNA(_xlfn.IFS(AND(Q4252&gt;=2000, Q4252&lt;3000), 10000, AND(Q4252&gt;=3000, Q4252&lt;4000), 15000, AND(Q4252&gt;=4000, Q4252&lt;5000), 20000, AND(Q4252&gt;=5000), 25000),0)</f>
        <v>0</v>
      </c>
      <c r="Z4252" s="91">
        <f t="shared" si="1857"/>
        <v>300</v>
      </c>
      <c r="AA4252" s="44">
        <f t="shared" si="1858"/>
        <v>0</v>
      </c>
      <c r="AB4252" s="44"/>
      <c r="AC4252" s="44"/>
      <c r="AD4252" s="44"/>
      <c r="AE4252" s="44">
        <f>VLOOKUP(O4252,정산업데이트!$A$6:$B$12,2,10)</f>
        <v>0</v>
      </c>
      <c r="AF4252" s="44"/>
      <c r="AG4252" s="79">
        <f t="shared" si="1859"/>
        <v>300</v>
      </c>
      <c r="AH4252" s="80">
        <f t="shared" si="1860"/>
        <v>2800</v>
      </c>
      <c r="AJ4252" s="35" t="s">
        <v>23096</v>
      </c>
      <c r="AK4252" s="35" t="s">
        <v>73</v>
      </c>
      <c r="AL4252" s="35" t="s">
        <v>23097</v>
      </c>
      <c r="AM4252" s="35" t="s">
        <v>23715</v>
      </c>
      <c r="AN4252" s="35" t="s">
        <v>23716</v>
      </c>
      <c r="AO4252" s="35" t="s">
        <v>23717</v>
      </c>
      <c r="AP4252" s="35" t="s">
        <v>23718</v>
      </c>
      <c r="AQ4252" s="35" t="s">
        <v>122</v>
      </c>
      <c r="AR4252" s="35">
        <v>1</v>
      </c>
      <c r="AS4252" s="35">
        <v>0.5</v>
      </c>
      <c r="AT4252" s="35">
        <v>1E-3</v>
      </c>
      <c r="AU4252" s="35">
        <v>0.5</v>
      </c>
      <c r="AV4252" s="35" t="s">
        <v>8</v>
      </c>
      <c r="AW4252" s="35">
        <v>30</v>
      </c>
      <c r="AX4252" s="35" t="s">
        <v>68</v>
      </c>
      <c r="AY4252" s="35" t="s">
        <v>68</v>
      </c>
      <c r="AZ4252" s="35" t="s">
        <v>68</v>
      </c>
      <c r="BA4252" s="35" t="s">
        <v>68</v>
      </c>
      <c r="BB4252" s="35" t="s">
        <v>122</v>
      </c>
      <c r="BC4252" s="35" t="s">
        <v>135</v>
      </c>
      <c r="BD4252" s="35" t="s">
        <v>104</v>
      </c>
      <c r="BE4252" s="35" t="s">
        <v>105</v>
      </c>
      <c r="BF4252" s="35" t="s">
        <v>122</v>
      </c>
      <c r="BG4252" s="35" t="s">
        <v>69</v>
      </c>
      <c r="BH4252" s="35" t="s">
        <v>23719</v>
      </c>
      <c r="BI4252" s="35" t="s">
        <v>122</v>
      </c>
      <c r="BJ4252" s="35" t="s">
        <v>23720</v>
      </c>
      <c r="BK4252" s="35" t="s">
        <v>75</v>
      </c>
      <c r="BL4252" s="35" t="s">
        <v>122</v>
      </c>
      <c r="BM4252" s="35" t="s">
        <v>104</v>
      </c>
      <c r="BN4252" s="35" t="s">
        <v>70</v>
      </c>
      <c r="BO4252" s="35" t="s">
        <v>71</v>
      </c>
      <c r="BP4252" s="35" t="s">
        <v>122</v>
      </c>
      <c r="BQ4252" s="35" t="s">
        <v>163</v>
      </c>
    </row>
    <row r="4253" spans="1:69" x14ac:dyDescent="0.4">
      <c r="A4253" s="40" t="str">
        <f t="shared" si="1834"/>
        <v>2025-09-28</v>
      </c>
      <c r="B4253" s="40" t="str">
        <f t="shared" si="1835"/>
        <v>SYD</v>
      </c>
      <c r="C4253" s="39" t="str">
        <f t="shared" si="1836"/>
        <v>98812563692</v>
      </c>
      <c r="D4253" s="41" t="str">
        <f t="shared" si="1837"/>
        <v>PKR253735126</v>
      </c>
      <c r="E4253" s="41" t="str">
        <f t="shared" si="1838"/>
        <v>596421514853</v>
      </c>
      <c r="F4253" s="39" t="str">
        <f t="shared" si="1839"/>
        <v>2254234</v>
      </c>
      <c r="G4253" s="39" t="str">
        <f t="shared" si="1840"/>
        <v>WISE EXPRESS(HOJUDIRECT)</v>
      </c>
      <c r="H4253" s="41" t="str">
        <f t="shared" si="1841"/>
        <v>원윤숙</v>
      </c>
      <c r="I4253" s="39" t="str">
        <f t="shared" si="1842"/>
        <v>05394</v>
      </c>
      <c r="J4253" s="52" t="str">
        <f t="shared" si="1843"/>
        <v/>
      </c>
      <c r="K4253" s="75">
        <f t="shared" si="1844"/>
        <v>1</v>
      </c>
      <c r="L4253" s="76">
        <f t="shared" si="1845"/>
        <v>0.5</v>
      </c>
      <c r="M4253" s="76">
        <f t="shared" si="1846"/>
        <v>1E-3</v>
      </c>
      <c r="N4253" s="76">
        <f t="shared" si="1847"/>
        <v>0.5</v>
      </c>
      <c r="O4253" s="42">
        <f t="shared" si="1848"/>
        <v>0.5</v>
      </c>
      <c r="P4253" s="39" t="str">
        <f t="shared" si="1849"/>
        <v>일반(목록배제,Normal-Manifest Exception)</v>
      </c>
      <c r="Q4253" s="72">
        <f t="shared" si="1850"/>
        <v>30</v>
      </c>
      <c r="R4253" s="43" t="str">
        <f t="shared" si="1851"/>
        <v>OZ602</v>
      </c>
      <c r="S4253" s="82" t="str">
        <f t="shared" si="1852"/>
        <v/>
      </c>
      <c r="T4253" s="40">
        <f t="shared" si="1853"/>
        <v>45928</v>
      </c>
      <c r="U4253" s="44">
        <v>2500</v>
      </c>
      <c r="V4253" s="44">
        <f t="shared" si="1854"/>
        <v>0</v>
      </c>
      <c r="W4253" s="77">
        <f t="shared" si="1855"/>
        <v>2500</v>
      </c>
      <c r="X4253" s="78">
        <f t="shared" si="1856"/>
        <v>0</v>
      </c>
      <c r="Y4253" s="44" cm="1">
        <f t="array" ref="Y4253">_xlfn.IFNA(_xlfn.IFS(AND(Q4253&gt;=2000, Q4253&lt;3000), 10000, AND(Q4253&gt;=3000, Q4253&lt;4000), 15000, AND(Q4253&gt;=4000, Q4253&lt;5000), 20000, AND(Q4253&gt;=5000), 25000),0)</f>
        <v>0</v>
      </c>
      <c r="Z4253" s="91">
        <f t="shared" si="1857"/>
        <v>300</v>
      </c>
      <c r="AA4253" s="44">
        <f t="shared" si="1858"/>
        <v>0</v>
      </c>
      <c r="AB4253" s="44"/>
      <c r="AC4253" s="44"/>
      <c r="AD4253" s="44"/>
      <c r="AE4253" s="44">
        <f>VLOOKUP(O4253,정산업데이트!$A$6:$B$12,2,10)</f>
        <v>0</v>
      </c>
      <c r="AF4253" s="44"/>
      <c r="AG4253" s="79">
        <f t="shared" si="1859"/>
        <v>300</v>
      </c>
      <c r="AH4253" s="80">
        <f t="shared" si="1860"/>
        <v>2800</v>
      </c>
      <c r="AJ4253" s="35" t="s">
        <v>23096</v>
      </c>
      <c r="AK4253" s="35" t="s">
        <v>73</v>
      </c>
      <c r="AL4253" s="35" t="s">
        <v>23097</v>
      </c>
      <c r="AM4253" s="35" t="s">
        <v>23721</v>
      </c>
      <c r="AN4253" s="35" t="s">
        <v>23722</v>
      </c>
      <c r="AO4253" s="35" t="s">
        <v>23723</v>
      </c>
      <c r="AP4253" s="35" t="s">
        <v>1173</v>
      </c>
      <c r="AQ4253" s="35" t="s">
        <v>122</v>
      </c>
      <c r="AR4253" s="35">
        <v>1</v>
      </c>
      <c r="AS4253" s="35">
        <v>0.5</v>
      </c>
      <c r="AT4253" s="35">
        <v>1E-3</v>
      </c>
      <c r="AU4253" s="35">
        <v>0.5</v>
      </c>
      <c r="AV4253" s="35" t="s">
        <v>8</v>
      </c>
      <c r="AW4253" s="35">
        <v>30</v>
      </c>
      <c r="AX4253" s="35" t="s">
        <v>68</v>
      </c>
      <c r="AY4253" s="35" t="s">
        <v>68</v>
      </c>
      <c r="AZ4253" s="35" t="s">
        <v>68</v>
      </c>
      <c r="BA4253" s="35" t="s">
        <v>68</v>
      </c>
      <c r="BB4253" s="35" t="s">
        <v>122</v>
      </c>
      <c r="BC4253" s="35" t="s">
        <v>135</v>
      </c>
      <c r="BD4253" s="35" t="s">
        <v>104</v>
      </c>
      <c r="BE4253" s="35" t="s">
        <v>105</v>
      </c>
      <c r="BF4253" s="35" t="s">
        <v>122</v>
      </c>
      <c r="BG4253" s="35" t="s">
        <v>69</v>
      </c>
      <c r="BH4253" s="35" t="s">
        <v>23724</v>
      </c>
      <c r="BI4253" s="35" t="s">
        <v>122</v>
      </c>
      <c r="BJ4253" s="35" t="s">
        <v>23725</v>
      </c>
      <c r="BK4253" s="35" t="s">
        <v>75</v>
      </c>
      <c r="BL4253" s="35" t="s">
        <v>122</v>
      </c>
      <c r="BM4253" s="35" t="s">
        <v>104</v>
      </c>
      <c r="BN4253" s="35" t="s">
        <v>70</v>
      </c>
      <c r="BO4253" s="35" t="s">
        <v>71</v>
      </c>
      <c r="BP4253" s="35" t="s">
        <v>122</v>
      </c>
      <c r="BQ4253" s="35" t="s">
        <v>163</v>
      </c>
    </row>
    <row r="4254" spans="1:69" x14ac:dyDescent="0.4">
      <c r="A4254" s="40" t="str">
        <f t="shared" si="1834"/>
        <v>2025-09-28</v>
      </c>
      <c r="B4254" s="40" t="str">
        <f t="shared" si="1835"/>
        <v>SYD</v>
      </c>
      <c r="C4254" s="39" t="str">
        <f t="shared" si="1836"/>
        <v>98812563692</v>
      </c>
      <c r="D4254" s="41" t="str">
        <f t="shared" si="1837"/>
        <v>PKR253735127</v>
      </c>
      <c r="E4254" s="41" t="str">
        <f t="shared" si="1838"/>
        <v>596421514864</v>
      </c>
      <c r="F4254" s="39" t="str">
        <f t="shared" si="1839"/>
        <v>2254234</v>
      </c>
      <c r="G4254" s="39" t="str">
        <f t="shared" si="1840"/>
        <v>WISE EXPRESS(HOJUDIRECT)</v>
      </c>
      <c r="H4254" s="41" t="str">
        <f t="shared" si="1841"/>
        <v>김경수</v>
      </c>
      <c r="I4254" s="39" t="str">
        <f t="shared" si="1842"/>
        <v>47846</v>
      </c>
      <c r="J4254" s="52" t="str">
        <f t="shared" si="1843"/>
        <v/>
      </c>
      <c r="K4254" s="75">
        <f t="shared" si="1844"/>
        <v>1</v>
      </c>
      <c r="L4254" s="76">
        <f t="shared" si="1845"/>
        <v>1</v>
      </c>
      <c r="M4254" s="76">
        <f t="shared" si="1846"/>
        <v>1E-3</v>
      </c>
      <c r="N4254" s="76">
        <f t="shared" si="1847"/>
        <v>1</v>
      </c>
      <c r="O4254" s="42">
        <f t="shared" si="1848"/>
        <v>1</v>
      </c>
      <c r="P4254" s="39" t="str">
        <f t="shared" si="1849"/>
        <v>일반(목록배제,Normal-Manifest Exception)</v>
      </c>
      <c r="Q4254" s="72">
        <f t="shared" si="1850"/>
        <v>14</v>
      </c>
      <c r="R4254" s="43" t="str">
        <f t="shared" si="1851"/>
        <v>OZ602</v>
      </c>
      <c r="S4254" s="82" t="str">
        <f t="shared" si="1852"/>
        <v/>
      </c>
      <c r="T4254" s="40">
        <f t="shared" si="1853"/>
        <v>45928</v>
      </c>
      <c r="U4254" s="44">
        <v>2500</v>
      </c>
      <c r="V4254" s="44">
        <f t="shared" si="1854"/>
        <v>0</v>
      </c>
      <c r="W4254" s="77">
        <f t="shared" si="1855"/>
        <v>2500</v>
      </c>
      <c r="X4254" s="78">
        <f t="shared" si="1856"/>
        <v>0</v>
      </c>
      <c r="Y4254" s="44" cm="1">
        <f t="array" ref="Y4254">_xlfn.IFNA(_xlfn.IFS(AND(Q4254&gt;=2000, Q4254&lt;3000), 10000, AND(Q4254&gt;=3000, Q4254&lt;4000), 15000, AND(Q4254&gt;=4000, Q4254&lt;5000), 20000, AND(Q4254&gt;=5000), 25000),0)</f>
        <v>0</v>
      </c>
      <c r="Z4254" s="91">
        <f t="shared" si="1857"/>
        <v>300</v>
      </c>
      <c r="AA4254" s="44">
        <f t="shared" si="1858"/>
        <v>0</v>
      </c>
      <c r="AB4254" s="44"/>
      <c r="AC4254" s="44"/>
      <c r="AD4254" s="44"/>
      <c r="AE4254" s="44">
        <f>VLOOKUP(O4254,정산업데이트!$A$6:$B$12,2,10)</f>
        <v>0</v>
      </c>
      <c r="AF4254" s="44"/>
      <c r="AG4254" s="79">
        <f t="shared" si="1859"/>
        <v>300</v>
      </c>
      <c r="AH4254" s="80">
        <f t="shared" si="1860"/>
        <v>2800</v>
      </c>
      <c r="AJ4254" s="35" t="s">
        <v>23096</v>
      </c>
      <c r="AK4254" s="35" t="s">
        <v>73</v>
      </c>
      <c r="AL4254" s="35" t="s">
        <v>23097</v>
      </c>
      <c r="AM4254" s="35" t="s">
        <v>23726</v>
      </c>
      <c r="AN4254" s="35" t="s">
        <v>1837</v>
      </c>
      <c r="AO4254" s="35" t="s">
        <v>23727</v>
      </c>
      <c r="AP4254" s="35" t="s">
        <v>23728</v>
      </c>
      <c r="AQ4254" s="35" t="s">
        <v>122</v>
      </c>
      <c r="AR4254" s="35">
        <v>1</v>
      </c>
      <c r="AS4254" s="35">
        <v>1</v>
      </c>
      <c r="AT4254" s="35">
        <v>1E-3</v>
      </c>
      <c r="AU4254" s="35">
        <v>1</v>
      </c>
      <c r="AV4254" s="35" t="s">
        <v>8</v>
      </c>
      <c r="AW4254" s="35">
        <v>14</v>
      </c>
      <c r="AX4254" s="35" t="s">
        <v>68</v>
      </c>
      <c r="AY4254" s="35" t="s">
        <v>68</v>
      </c>
      <c r="AZ4254" s="35" t="s">
        <v>68</v>
      </c>
      <c r="BA4254" s="35" t="s">
        <v>68</v>
      </c>
      <c r="BB4254" s="35" t="s">
        <v>122</v>
      </c>
      <c r="BC4254" s="35" t="s">
        <v>135</v>
      </c>
      <c r="BD4254" s="35" t="s">
        <v>104</v>
      </c>
      <c r="BE4254" s="35" t="s">
        <v>105</v>
      </c>
      <c r="BF4254" s="35" t="s">
        <v>122</v>
      </c>
      <c r="BG4254" s="35" t="s">
        <v>69</v>
      </c>
      <c r="BH4254" s="35" t="s">
        <v>23729</v>
      </c>
      <c r="BI4254" s="35" t="s">
        <v>122</v>
      </c>
      <c r="BJ4254" s="35" t="s">
        <v>23730</v>
      </c>
      <c r="BK4254" s="35" t="s">
        <v>75</v>
      </c>
      <c r="BL4254" s="35" t="s">
        <v>122</v>
      </c>
      <c r="BM4254" s="35" t="s">
        <v>104</v>
      </c>
      <c r="BN4254" s="35" t="s">
        <v>70</v>
      </c>
      <c r="BO4254" s="35" t="s">
        <v>71</v>
      </c>
      <c r="BP4254" s="35" t="s">
        <v>122</v>
      </c>
      <c r="BQ4254" s="35" t="s">
        <v>163</v>
      </c>
    </row>
    <row r="4255" spans="1:69" x14ac:dyDescent="0.4">
      <c r="A4255" s="40" t="str">
        <f t="shared" si="1834"/>
        <v>2025-09-28</v>
      </c>
      <c r="B4255" s="40" t="str">
        <f t="shared" si="1835"/>
        <v>SYD</v>
      </c>
      <c r="C4255" s="39" t="str">
        <f t="shared" si="1836"/>
        <v>98812563692</v>
      </c>
      <c r="D4255" s="41" t="str">
        <f t="shared" si="1837"/>
        <v>PKR253735128</v>
      </c>
      <c r="E4255" s="41" t="str">
        <f t="shared" si="1838"/>
        <v>596421514875</v>
      </c>
      <c r="F4255" s="39" t="str">
        <f t="shared" si="1839"/>
        <v>2254234</v>
      </c>
      <c r="G4255" s="39" t="str">
        <f t="shared" si="1840"/>
        <v>WISE EXPRESS(HOJUDIRECT)</v>
      </c>
      <c r="H4255" s="41" t="str">
        <f t="shared" si="1841"/>
        <v>이성호</v>
      </c>
      <c r="I4255" s="39" t="str">
        <f t="shared" si="1842"/>
        <v>51507</v>
      </c>
      <c r="J4255" s="52" t="str">
        <f t="shared" si="1843"/>
        <v/>
      </c>
      <c r="K4255" s="75">
        <f t="shared" si="1844"/>
        <v>1</v>
      </c>
      <c r="L4255" s="76">
        <f t="shared" si="1845"/>
        <v>4</v>
      </c>
      <c r="M4255" s="76">
        <f t="shared" si="1846"/>
        <v>1E-3</v>
      </c>
      <c r="N4255" s="76">
        <f t="shared" si="1847"/>
        <v>4</v>
      </c>
      <c r="O4255" s="42">
        <f t="shared" si="1848"/>
        <v>4</v>
      </c>
      <c r="P4255" s="39" t="str">
        <f t="shared" si="1849"/>
        <v>일반(목록배제,Normal-Manifest Exception)</v>
      </c>
      <c r="Q4255" s="72">
        <f t="shared" si="1850"/>
        <v>56</v>
      </c>
      <c r="R4255" s="43" t="str">
        <f t="shared" si="1851"/>
        <v>OZ602</v>
      </c>
      <c r="S4255" s="82" t="str">
        <f t="shared" si="1852"/>
        <v/>
      </c>
      <c r="T4255" s="40">
        <f t="shared" si="1853"/>
        <v>45928</v>
      </c>
      <c r="U4255" s="44">
        <v>2500</v>
      </c>
      <c r="V4255" s="44">
        <f t="shared" si="1854"/>
        <v>0</v>
      </c>
      <c r="W4255" s="77">
        <f t="shared" si="1855"/>
        <v>2500</v>
      </c>
      <c r="X4255" s="78">
        <f t="shared" si="1856"/>
        <v>0</v>
      </c>
      <c r="Y4255" s="44" cm="1">
        <f t="array" ref="Y4255">_xlfn.IFNA(_xlfn.IFS(AND(Q4255&gt;=2000, Q4255&lt;3000), 10000, AND(Q4255&gt;=3000, Q4255&lt;4000), 15000, AND(Q4255&gt;=4000, Q4255&lt;5000), 20000, AND(Q4255&gt;=5000), 25000),0)</f>
        <v>0</v>
      </c>
      <c r="Z4255" s="91">
        <f t="shared" si="1857"/>
        <v>300</v>
      </c>
      <c r="AA4255" s="44">
        <f t="shared" si="1858"/>
        <v>0</v>
      </c>
      <c r="AB4255" s="44"/>
      <c r="AC4255" s="44"/>
      <c r="AD4255" s="44"/>
      <c r="AE4255" s="44">
        <f>VLOOKUP(O4255,정산업데이트!$A$6:$B$12,2,10)</f>
        <v>0</v>
      </c>
      <c r="AF4255" s="44"/>
      <c r="AG4255" s="79">
        <f t="shared" si="1859"/>
        <v>300</v>
      </c>
      <c r="AH4255" s="80">
        <f t="shared" si="1860"/>
        <v>2800</v>
      </c>
      <c r="AJ4255" s="35" t="s">
        <v>23096</v>
      </c>
      <c r="AK4255" s="35" t="s">
        <v>73</v>
      </c>
      <c r="AL4255" s="35" t="s">
        <v>23097</v>
      </c>
      <c r="AM4255" s="35" t="s">
        <v>23731</v>
      </c>
      <c r="AN4255" s="35" t="s">
        <v>1215</v>
      </c>
      <c r="AO4255" s="35" t="s">
        <v>5859</v>
      </c>
      <c r="AP4255" s="35" t="s">
        <v>5860</v>
      </c>
      <c r="AQ4255" s="35" t="s">
        <v>122</v>
      </c>
      <c r="AR4255" s="35">
        <v>1</v>
      </c>
      <c r="AS4255" s="35">
        <v>4</v>
      </c>
      <c r="AT4255" s="35">
        <v>1E-3</v>
      </c>
      <c r="AU4255" s="35">
        <v>4</v>
      </c>
      <c r="AV4255" s="35" t="s">
        <v>8</v>
      </c>
      <c r="AW4255" s="35">
        <v>56</v>
      </c>
      <c r="AX4255" s="35" t="s">
        <v>68</v>
      </c>
      <c r="AY4255" s="35" t="s">
        <v>68</v>
      </c>
      <c r="AZ4255" s="35" t="s">
        <v>68</v>
      </c>
      <c r="BA4255" s="35" t="s">
        <v>68</v>
      </c>
      <c r="BB4255" s="35" t="s">
        <v>122</v>
      </c>
      <c r="BC4255" s="35" t="s">
        <v>135</v>
      </c>
      <c r="BD4255" s="35" t="s">
        <v>104</v>
      </c>
      <c r="BE4255" s="35" t="s">
        <v>105</v>
      </c>
      <c r="BF4255" s="35" t="s">
        <v>122</v>
      </c>
      <c r="BG4255" s="35" t="s">
        <v>69</v>
      </c>
      <c r="BH4255" s="35" t="s">
        <v>23732</v>
      </c>
      <c r="BI4255" s="35" t="s">
        <v>122</v>
      </c>
      <c r="BJ4255" s="35" t="s">
        <v>23733</v>
      </c>
      <c r="BK4255" s="35" t="s">
        <v>75</v>
      </c>
      <c r="BL4255" s="35" t="s">
        <v>122</v>
      </c>
      <c r="BM4255" s="35" t="s">
        <v>104</v>
      </c>
      <c r="BN4255" s="35" t="s">
        <v>70</v>
      </c>
      <c r="BO4255" s="35" t="s">
        <v>71</v>
      </c>
      <c r="BP4255" s="35" t="s">
        <v>122</v>
      </c>
      <c r="BQ4255" s="35" t="s">
        <v>163</v>
      </c>
    </row>
    <row r="4256" spans="1:69" x14ac:dyDescent="0.4">
      <c r="A4256" s="40" t="str">
        <f t="shared" si="1834"/>
        <v>2025-09-28</v>
      </c>
      <c r="B4256" s="40" t="str">
        <f t="shared" si="1835"/>
        <v>SYD</v>
      </c>
      <c r="C4256" s="39" t="str">
        <f t="shared" si="1836"/>
        <v>98812563692</v>
      </c>
      <c r="D4256" s="41" t="str">
        <f t="shared" si="1837"/>
        <v>PKR253735129</v>
      </c>
      <c r="E4256" s="41" t="str">
        <f t="shared" si="1838"/>
        <v>596421514886</v>
      </c>
      <c r="F4256" s="39" t="str">
        <f t="shared" si="1839"/>
        <v>2254234</v>
      </c>
      <c r="G4256" s="39" t="str">
        <f t="shared" si="1840"/>
        <v>WISE EXPRESS(HOJUDIRECT)</v>
      </c>
      <c r="H4256" s="41" t="str">
        <f t="shared" si="1841"/>
        <v>최진아</v>
      </c>
      <c r="I4256" s="39" t="str">
        <f t="shared" si="1842"/>
        <v>48075</v>
      </c>
      <c r="J4256" s="52" t="str">
        <f t="shared" si="1843"/>
        <v/>
      </c>
      <c r="K4256" s="75">
        <f t="shared" si="1844"/>
        <v>1</v>
      </c>
      <c r="L4256" s="76">
        <f t="shared" si="1845"/>
        <v>1</v>
      </c>
      <c r="M4256" s="76">
        <f t="shared" si="1846"/>
        <v>1E-3</v>
      </c>
      <c r="N4256" s="76">
        <f t="shared" si="1847"/>
        <v>1</v>
      </c>
      <c r="O4256" s="42">
        <f t="shared" si="1848"/>
        <v>1</v>
      </c>
      <c r="P4256" s="39" t="str">
        <f t="shared" si="1849"/>
        <v>일반(목록배제,Normal-Manifest Exception)</v>
      </c>
      <c r="Q4256" s="72">
        <f t="shared" si="1850"/>
        <v>14</v>
      </c>
      <c r="R4256" s="43" t="str">
        <f t="shared" si="1851"/>
        <v>OZ602</v>
      </c>
      <c r="S4256" s="82" t="str">
        <f t="shared" si="1852"/>
        <v/>
      </c>
      <c r="T4256" s="40">
        <f t="shared" si="1853"/>
        <v>45928</v>
      </c>
      <c r="U4256" s="44">
        <v>2500</v>
      </c>
      <c r="V4256" s="44">
        <f t="shared" si="1854"/>
        <v>0</v>
      </c>
      <c r="W4256" s="77">
        <f t="shared" si="1855"/>
        <v>2500</v>
      </c>
      <c r="X4256" s="78">
        <f t="shared" si="1856"/>
        <v>0</v>
      </c>
      <c r="Y4256" s="44" cm="1">
        <f t="array" ref="Y4256">_xlfn.IFNA(_xlfn.IFS(AND(Q4256&gt;=2000, Q4256&lt;3000), 10000, AND(Q4256&gt;=3000, Q4256&lt;4000), 15000, AND(Q4256&gt;=4000, Q4256&lt;5000), 20000, AND(Q4256&gt;=5000), 25000),0)</f>
        <v>0</v>
      </c>
      <c r="Z4256" s="91">
        <f t="shared" si="1857"/>
        <v>300</v>
      </c>
      <c r="AA4256" s="44">
        <f t="shared" si="1858"/>
        <v>0</v>
      </c>
      <c r="AB4256" s="44"/>
      <c r="AC4256" s="44"/>
      <c r="AD4256" s="44"/>
      <c r="AE4256" s="44">
        <f>VLOOKUP(O4256,정산업데이트!$A$6:$B$12,2,10)</f>
        <v>0</v>
      </c>
      <c r="AF4256" s="44"/>
      <c r="AG4256" s="79">
        <f t="shared" si="1859"/>
        <v>300</v>
      </c>
      <c r="AH4256" s="80">
        <f t="shared" si="1860"/>
        <v>2800</v>
      </c>
      <c r="AJ4256" s="35" t="s">
        <v>23096</v>
      </c>
      <c r="AK4256" s="35" t="s">
        <v>73</v>
      </c>
      <c r="AL4256" s="35" t="s">
        <v>23097</v>
      </c>
      <c r="AM4256" s="35" t="s">
        <v>23734</v>
      </c>
      <c r="AN4256" s="35" t="s">
        <v>23735</v>
      </c>
      <c r="AO4256" s="35" t="s">
        <v>23736</v>
      </c>
      <c r="AP4256" s="35" t="s">
        <v>5548</v>
      </c>
      <c r="AQ4256" s="35" t="s">
        <v>122</v>
      </c>
      <c r="AR4256" s="35">
        <v>1</v>
      </c>
      <c r="AS4256" s="35">
        <v>1</v>
      </c>
      <c r="AT4256" s="35">
        <v>1E-3</v>
      </c>
      <c r="AU4256" s="35">
        <v>1</v>
      </c>
      <c r="AV4256" s="35" t="s">
        <v>8</v>
      </c>
      <c r="AW4256" s="35">
        <v>14</v>
      </c>
      <c r="AX4256" s="35" t="s">
        <v>68</v>
      </c>
      <c r="AY4256" s="35" t="s">
        <v>68</v>
      </c>
      <c r="AZ4256" s="35" t="s">
        <v>68</v>
      </c>
      <c r="BA4256" s="35" t="s">
        <v>68</v>
      </c>
      <c r="BB4256" s="35" t="s">
        <v>122</v>
      </c>
      <c r="BC4256" s="35" t="s">
        <v>135</v>
      </c>
      <c r="BD4256" s="35" t="s">
        <v>104</v>
      </c>
      <c r="BE4256" s="35" t="s">
        <v>105</v>
      </c>
      <c r="BF4256" s="35" t="s">
        <v>122</v>
      </c>
      <c r="BG4256" s="35" t="s">
        <v>69</v>
      </c>
      <c r="BH4256" s="35" t="s">
        <v>23737</v>
      </c>
      <c r="BI4256" s="35" t="s">
        <v>122</v>
      </c>
      <c r="BJ4256" s="35" t="s">
        <v>23738</v>
      </c>
      <c r="BK4256" s="35" t="s">
        <v>75</v>
      </c>
      <c r="BL4256" s="35" t="s">
        <v>122</v>
      </c>
      <c r="BM4256" s="35" t="s">
        <v>104</v>
      </c>
      <c r="BN4256" s="35" t="s">
        <v>70</v>
      </c>
      <c r="BO4256" s="35" t="s">
        <v>71</v>
      </c>
      <c r="BP4256" s="35" t="s">
        <v>122</v>
      </c>
      <c r="BQ4256" s="35" t="s">
        <v>163</v>
      </c>
    </row>
    <row r="4257" spans="1:69" x14ac:dyDescent="0.4">
      <c r="A4257" s="40" t="str">
        <f t="shared" si="1834"/>
        <v>2025-09-28</v>
      </c>
      <c r="B4257" s="40" t="str">
        <f t="shared" si="1835"/>
        <v>SYD</v>
      </c>
      <c r="C4257" s="39" t="str">
        <f t="shared" si="1836"/>
        <v>98812563692</v>
      </c>
      <c r="D4257" s="41" t="str">
        <f t="shared" si="1837"/>
        <v>PKR253735130</v>
      </c>
      <c r="E4257" s="41" t="str">
        <f t="shared" si="1838"/>
        <v>596421514890</v>
      </c>
      <c r="F4257" s="39" t="str">
        <f t="shared" si="1839"/>
        <v>2254234</v>
      </c>
      <c r="G4257" s="39" t="str">
        <f t="shared" si="1840"/>
        <v>WISE EXPRESS(HOJUDIRECT)</v>
      </c>
      <c r="H4257" s="41" t="str">
        <f t="shared" si="1841"/>
        <v>김연숙</v>
      </c>
      <c r="I4257" s="39" t="str">
        <f t="shared" si="1842"/>
        <v>13920</v>
      </c>
      <c r="J4257" s="52" t="str">
        <f t="shared" si="1843"/>
        <v/>
      </c>
      <c r="K4257" s="75">
        <f t="shared" si="1844"/>
        <v>1</v>
      </c>
      <c r="L4257" s="76">
        <f t="shared" si="1845"/>
        <v>1</v>
      </c>
      <c r="M4257" s="76">
        <f t="shared" si="1846"/>
        <v>1E-3</v>
      </c>
      <c r="N4257" s="76">
        <f t="shared" si="1847"/>
        <v>1</v>
      </c>
      <c r="O4257" s="42">
        <f t="shared" si="1848"/>
        <v>1</v>
      </c>
      <c r="P4257" s="39" t="str">
        <f t="shared" si="1849"/>
        <v>일반(목록배제,Normal-Manifest Exception)</v>
      </c>
      <c r="Q4257" s="72">
        <f t="shared" si="1850"/>
        <v>14</v>
      </c>
      <c r="R4257" s="43" t="str">
        <f t="shared" si="1851"/>
        <v>OZ602</v>
      </c>
      <c r="S4257" s="82" t="str">
        <f t="shared" si="1852"/>
        <v/>
      </c>
      <c r="T4257" s="40">
        <f t="shared" si="1853"/>
        <v>45928</v>
      </c>
      <c r="U4257" s="44">
        <v>2500</v>
      </c>
      <c r="V4257" s="44">
        <f t="shared" si="1854"/>
        <v>0</v>
      </c>
      <c r="W4257" s="77">
        <f t="shared" si="1855"/>
        <v>2500</v>
      </c>
      <c r="X4257" s="78">
        <f t="shared" si="1856"/>
        <v>0</v>
      </c>
      <c r="Y4257" s="44" cm="1">
        <f t="array" ref="Y4257">_xlfn.IFNA(_xlfn.IFS(AND(Q4257&gt;=2000, Q4257&lt;3000), 10000, AND(Q4257&gt;=3000, Q4257&lt;4000), 15000, AND(Q4257&gt;=4000, Q4257&lt;5000), 20000, AND(Q4257&gt;=5000), 25000),0)</f>
        <v>0</v>
      </c>
      <c r="Z4257" s="91">
        <f t="shared" si="1857"/>
        <v>300</v>
      </c>
      <c r="AA4257" s="44">
        <f t="shared" si="1858"/>
        <v>0</v>
      </c>
      <c r="AB4257" s="44"/>
      <c r="AC4257" s="44"/>
      <c r="AD4257" s="44"/>
      <c r="AE4257" s="44">
        <f>VLOOKUP(O4257,정산업데이트!$A$6:$B$12,2,10)</f>
        <v>0</v>
      </c>
      <c r="AF4257" s="44"/>
      <c r="AG4257" s="79">
        <f t="shared" si="1859"/>
        <v>300</v>
      </c>
      <c r="AH4257" s="80">
        <f t="shared" si="1860"/>
        <v>2800</v>
      </c>
      <c r="AJ4257" s="35" t="s">
        <v>23096</v>
      </c>
      <c r="AK4257" s="35" t="s">
        <v>73</v>
      </c>
      <c r="AL4257" s="35" t="s">
        <v>23097</v>
      </c>
      <c r="AM4257" s="35" t="s">
        <v>23739</v>
      </c>
      <c r="AN4257" s="35" t="s">
        <v>23740</v>
      </c>
      <c r="AO4257" s="35" t="s">
        <v>23741</v>
      </c>
      <c r="AP4257" s="35" t="s">
        <v>15778</v>
      </c>
      <c r="AQ4257" s="35" t="s">
        <v>122</v>
      </c>
      <c r="AR4257" s="35">
        <v>1</v>
      </c>
      <c r="AS4257" s="35">
        <v>1</v>
      </c>
      <c r="AT4257" s="35">
        <v>1E-3</v>
      </c>
      <c r="AU4257" s="35">
        <v>1</v>
      </c>
      <c r="AV4257" s="35" t="s">
        <v>8</v>
      </c>
      <c r="AW4257" s="35">
        <v>14</v>
      </c>
      <c r="AX4257" s="35" t="s">
        <v>68</v>
      </c>
      <c r="AY4257" s="35" t="s">
        <v>68</v>
      </c>
      <c r="AZ4257" s="35" t="s">
        <v>68</v>
      </c>
      <c r="BA4257" s="35" t="s">
        <v>68</v>
      </c>
      <c r="BB4257" s="35" t="s">
        <v>122</v>
      </c>
      <c r="BC4257" s="35" t="s">
        <v>135</v>
      </c>
      <c r="BD4257" s="35" t="s">
        <v>104</v>
      </c>
      <c r="BE4257" s="35" t="s">
        <v>105</v>
      </c>
      <c r="BF4257" s="35" t="s">
        <v>122</v>
      </c>
      <c r="BG4257" s="35" t="s">
        <v>69</v>
      </c>
      <c r="BH4257" s="35" t="s">
        <v>23742</v>
      </c>
      <c r="BI4257" s="35" t="s">
        <v>122</v>
      </c>
      <c r="BJ4257" s="35" t="s">
        <v>23743</v>
      </c>
      <c r="BK4257" s="35" t="s">
        <v>75</v>
      </c>
      <c r="BL4257" s="35" t="s">
        <v>122</v>
      </c>
      <c r="BM4257" s="35" t="s">
        <v>104</v>
      </c>
      <c r="BN4257" s="35" t="s">
        <v>70</v>
      </c>
      <c r="BO4257" s="35" t="s">
        <v>71</v>
      </c>
      <c r="BP4257" s="35" t="s">
        <v>122</v>
      </c>
      <c r="BQ4257" s="35" t="s">
        <v>163</v>
      </c>
    </row>
    <row r="4258" spans="1:69" x14ac:dyDescent="0.4">
      <c r="A4258" s="40" t="str">
        <f t="shared" si="1834"/>
        <v>2025-09-28</v>
      </c>
      <c r="B4258" s="40" t="str">
        <f t="shared" si="1835"/>
        <v>SYD</v>
      </c>
      <c r="C4258" s="39" t="str">
        <f t="shared" si="1836"/>
        <v>98812563692</v>
      </c>
      <c r="D4258" s="41" t="str">
        <f t="shared" si="1837"/>
        <v>PKR253735131</v>
      </c>
      <c r="E4258" s="41" t="str">
        <f t="shared" si="1838"/>
        <v>596421514901</v>
      </c>
      <c r="F4258" s="39" t="str">
        <f t="shared" si="1839"/>
        <v>2254234</v>
      </c>
      <c r="G4258" s="39" t="str">
        <f t="shared" si="1840"/>
        <v>WISE EXPRESS(HOJUDIRECT)</v>
      </c>
      <c r="H4258" s="41" t="str">
        <f t="shared" si="1841"/>
        <v>김선란</v>
      </c>
      <c r="I4258" s="39" t="str">
        <f t="shared" si="1842"/>
        <v>02023</v>
      </c>
      <c r="J4258" s="52" t="str">
        <f t="shared" si="1843"/>
        <v/>
      </c>
      <c r="K4258" s="75">
        <f t="shared" si="1844"/>
        <v>1</v>
      </c>
      <c r="L4258" s="76">
        <f t="shared" si="1845"/>
        <v>0.25</v>
      </c>
      <c r="M4258" s="76">
        <f t="shared" si="1846"/>
        <v>1E-3</v>
      </c>
      <c r="N4258" s="76">
        <f t="shared" si="1847"/>
        <v>0.3</v>
      </c>
      <c r="O4258" s="42">
        <f t="shared" si="1848"/>
        <v>0.5</v>
      </c>
      <c r="P4258" s="39" t="str">
        <f t="shared" si="1849"/>
        <v>일반(목록배제,Normal-Manifest Exception)</v>
      </c>
      <c r="Q4258" s="72">
        <f t="shared" si="1850"/>
        <v>20</v>
      </c>
      <c r="R4258" s="43" t="str">
        <f t="shared" si="1851"/>
        <v>OZ602</v>
      </c>
      <c r="S4258" s="82" t="str">
        <f t="shared" si="1852"/>
        <v/>
      </c>
      <c r="T4258" s="40">
        <f t="shared" si="1853"/>
        <v>45928</v>
      </c>
      <c r="U4258" s="44">
        <v>2500</v>
      </c>
      <c r="V4258" s="44">
        <f t="shared" si="1854"/>
        <v>0</v>
      </c>
      <c r="W4258" s="77">
        <f t="shared" si="1855"/>
        <v>2500</v>
      </c>
      <c r="X4258" s="78">
        <f t="shared" si="1856"/>
        <v>0</v>
      </c>
      <c r="Y4258" s="44" cm="1">
        <f t="array" ref="Y4258">_xlfn.IFNA(_xlfn.IFS(AND(Q4258&gt;=2000, Q4258&lt;3000), 10000, AND(Q4258&gt;=3000, Q4258&lt;4000), 15000, AND(Q4258&gt;=4000, Q4258&lt;5000), 20000, AND(Q4258&gt;=5000), 25000),0)</f>
        <v>0</v>
      </c>
      <c r="Z4258" s="91">
        <f t="shared" si="1857"/>
        <v>300</v>
      </c>
      <c r="AA4258" s="44">
        <f t="shared" si="1858"/>
        <v>0</v>
      </c>
      <c r="AB4258" s="44"/>
      <c r="AC4258" s="44"/>
      <c r="AD4258" s="44"/>
      <c r="AE4258" s="44">
        <f>VLOOKUP(O4258,정산업데이트!$A$6:$B$12,2,10)</f>
        <v>0</v>
      </c>
      <c r="AF4258" s="44"/>
      <c r="AG4258" s="79">
        <f t="shared" si="1859"/>
        <v>300</v>
      </c>
      <c r="AH4258" s="80">
        <f t="shared" si="1860"/>
        <v>2800</v>
      </c>
      <c r="AJ4258" s="35" t="s">
        <v>23096</v>
      </c>
      <c r="AK4258" s="35" t="s">
        <v>73</v>
      </c>
      <c r="AL4258" s="35" t="s">
        <v>23097</v>
      </c>
      <c r="AM4258" s="35" t="s">
        <v>23744</v>
      </c>
      <c r="AN4258" s="35" t="s">
        <v>23745</v>
      </c>
      <c r="AO4258" s="35" t="s">
        <v>23746</v>
      </c>
      <c r="AP4258" s="35" t="s">
        <v>1538</v>
      </c>
      <c r="AQ4258" s="35" t="s">
        <v>122</v>
      </c>
      <c r="AR4258" s="35">
        <v>1</v>
      </c>
      <c r="AS4258" s="35">
        <v>0.25</v>
      </c>
      <c r="AT4258" s="35">
        <v>1E-3</v>
      </c>
      <c r="AU4258" s="35">
        <v>0.3</v>
      </c>
      <c r="AV4258" s="35" t="s">
        <v>8</v>
      </c>
      <c r="AW4258" s="35">
        <v>20</v>
      </c>
      <c r="AX4258" s="35" t="s">
        <v>68</v>
      </c>
      <c r="AY4258" s="35" t="s">
        <v>68</v>
      </c>
      <c r="AZ4258" s="35" t="s">
        <v>68</v>
      </c>
      <c r="BA4258" s="35" t="s">
        <v>68</v>
      </c>
      <c r="BB4258" s="35" t="s">
        <v>122</v>
      </c>
      <c r="BC4258" s="35" t="s">
        <v>135</v>
      </c>
      <c r="BD4258" s="35" t="s">
        <v>104</v>
      </c>
      <c r="BE4258" s="35" t="s">
        <v>105</v>
      </c>
      <c r="BF4258" s="35" t="s">
        <v>122</v>
      </c>
      <c r="BG4258" s="35" t="s">
        <v>69</v>
      </c>
      <c r="BH4258" s="35" t="s">
        <v>23747</v>
      </c>
      <c r="BI4258" s="35" t="s">
        <v>122</v>
      </c>
      <c r="BJ4258" s="35" t="s">
        <v>23748</v>
      </c>
      <c r="BK4258" s="35" t="s">
        <v>75</v>
      </c>
      <c r="BL4258" s="35" t="s">
        <v>122</v>
      </c>
      <c r="BM4258" s="35" t="s">
        <v>104</v>
      </c>
      <c r="BN4258" s="35" t="s">
        <v>70</v>
      </c>
      <c r="BO4258" s="35" t="s">
        <v>71</v>
      </c>
      <c r="BP4258" s="35" t="s">
        <v>122</v>
      </c>
      <c r="BQ4258" s="35" t="s">
        <v>163</v>
      </c>
    </row>
    <row r="4259" spans="1:69" x14ac:dyDescent="0.4">
      <c r="A4259" s="40" t="str">
        <f t="shared" si="1834"/>
        <v>2025-09-28</v>
      </c>
      <c r="B4259" s="40" t="str">
        <f t="shared" si="1835"/>
        <v>SYD</v>
      </c>
      <c r="C4259" s="39" t="str">
        <f t="shared" si="1836"/>
        <v>98812563692</v>
      </c>
      <c r="D4259" s="41" t="str">
        <f t="shared" si="1837"/>
        <v>PKR253735132</v>
      </c>
      <c r="E4259" s="41" t="str">
        <f t="shared" si="1838"/>
        <v>596421514912</v>
      </c>
      <c r="F4259" s="39" t="str">
        <f t="shared" si="1839"/>
        <v>2254234</v>
      </c>
      <c r="G4259" s="39" t="str">
        <f t="shared" si="1840"/>
        <v>WISE EXPRESS(HOJUDIRECT)</v>
      </c>
      <c r="H4259" s="41" t="str">
        <f t="shared" si="1841"/>
        <v>강현선</v>
      </c>
      <c r="I4259" s="39" t="str">
        <f t="shared" si="1842"/>
        <v>62373</v>
      </c>
      <c r="J4259" s="52" t="str">
        <f t="shared" si="1843"/>
        <v/>
      </c>
      <c r="K4259" s="75">
        <f t="shared" si="1844"/>
        <v>1</v>
      </c>
      <c r="L4259" s="76">
        <f t="shared" si="1845"/>
        <v>1</v>
      </c>
      <c r="M4259" s="76">
        <f t="shared" si="1846"/>
        <v>1E-3</v>
      </c>
      <c r="N4259" s="76">
        <f t="shared" si="1847"/>
        <v>1</v>
      </c>
      <c r="O4259" s="42">
        <f t="shared" si="1848"/>
        <v>1</v>
      </c>
      <c r="P4259" s="39" t="str">
        <f t="shared" si="1849"/>
        <v>일반(목록배제,Normal-Manifest Exception)</v>
      </c>
      <c r="Q4259" s="72">
        <f t="shared" si="1850"/>
        <v>14</v>
      </c>
      <c r="R4259" s="43" t="str">
        <f t="shared" si="1851"/>
        <v>OZ602</v>
      </c>
      <c r="S4259" s="82" t="str">
        <f t="shared" si="1852"/>
        <v/>
      </c>
      <c r="T4259" s="40">
        <f t="shared" si="1853"/>
        <v>45928</v>
      </c>
      <c r="U4259" s="44">
        <v>2500</v>
      </c>
      <c r="V4259" s="44">
        <f t="shared" si="1854"/>
        <v>0</v>
      </c>
      <c r="W4259" s="77">
        <f t="shared" si="1855"/>
        <v>2500</v>
      </c>
      <c r="X4259" s="78">
        <f t="shared" si="1856"/>
        <v>0</v>
      </c>
      <c r="Y4259" s="44" cm="1">
        <f t="array" ref="Y4259">_xlfn.IFNA(_xlfn.IFS(AND(Q4259&gt;=2000, Q4259&lt;3000), 10000, AND(Q4259&gt;=3000, Q4259&lt;4000), 15000, AND(Q4259&gt;=4000, Q4259&lt;5000), 20000, AND(Q4259&gt;=5000), 25000),0)</f>
        <v>0</v>
      </c>
      <c r="Z4259" s="91">
        <f t="shared" si="1857"/>
        <v>300</v>
      </c>
      <c r="AA4259" s="44">
        <f t="shared" si="1858"/>
        <v>0</v>
      </c>
      <c r="AB4259" s="44"/>
      <c r="AC4259" s="44"/>
      <c r="AD4259" s="44"/>
      <c r="AE4259" s="44">
        <f>VLOOKUP(O4259,정산업데이트!$A$6:$B$12,2,10)</f>
        <v>0</v>
      </c>
      <c r="AF4259" s="44"/>
      <c r="AG4259" s="79">
        <f t="shared" si="1859"/>
        <v>300</v>
      </c>
      <c r="AH4259" s="80">
        <f t="shared" si="1860"/>
        <v>2800</v>
      </c>
      <c r="AJ4259" s="35" t="s">
        <v>23096</v>
      </c>
      <c r="AK4259" s="35" t="s">
        <v>73</v>
      </c>
      <c r="AL4259" s="35" t="s">
        <v>23097</v>
      </c>
      <c r="AM4259" s="35" t="s">
        <v>23749</v>
      </c>
      <c r="AN4259" s="35" t="s">
        <v>23750</v>
      </c>
      <c r="AO4259" s="35" t="s">
        <v>23751</v>
      </c>
      <c r="AP4259" s="35" t="s">
        <v>23752</v>
      </c>
      <c r="AQ4259" s="35" t="s">
        <v>122</v>
      </c>
      <c r="AR4259" s="35">
        <v>1</v>
      </c>
      <c r="AS4259" s="35">
        <v>1</v>
      </c>
      <c r="AT4259" s="35">
        <v>1E-3</v>
      </c>
      <c r="AU4259" s="35">
        <v>1</v>
      </c>
      <c r="AV4259" s="35" t="s">
        <v>8</v>
      </c>
      <c r="AW4259" s="35">
        <v>14</v>
      </c>
      <c r="AX4259" s="35" t="s">
        <v>68</v>
      </c>
      <c r="AY4259" s="35" t="s">
        <v>68</v>
      </c>
      <c r="AZ4259" s="35" t="s">
        <v>68</v>
      </c>
      <c r="BA4259" s="35" t="s">
        <v>68</v>
      </c>
      <c r="BB4259" s="35" t="s">
        <v>122</v>
      </c>
      <c r="BC4259" s="35" t="s">
        <v>135</v>
      </c>
      <c r="BD4259" s="35" t="s">
        <v>104</v>
      </c>
      <c r="BE4259" s="35" t="s">
        <v>105</v>
      </c>
      <c r="BF4259" s="35" t="s">
        <v>122</v>
      </c>
      <c r="BG4259" s="35" t="s">
        <v>69</v>
      </c>
      <c r="BH4259" s="35" t="s">
        <v>23753</v>
      </c>
      <c r="BI4259" s="35" t="s">
        <v>122</v>
      </c>
      <c r="BJ4259" s="35" t="s">
        <v>23754</v>
      </c>
      <c r="BK4259" s="35" t="s">
        <v>75</v>
      </c>
      <c r="BL4259" s="35" t="s">
        <v>122</v>
      </c>
      <c r="BM4259" s="35" t="s">
        <v>104</v>
      </c>
      <c r="BN4259" s="35" t="s">
        <v>70</v>
      </c>
      <c r="BO4259" s="35" t="s">
        <v>71</v>
      </c>
      <c r="BP4259" s="35" t="s">
        <v>122</v>
      </c>
      <c r="BQ4259" s="35" t="s">
        <v>163</v>
      </c>
    </row>
    <row r="4260" spans="1:69" x14ac:dyDescent="0.4">
      <c r="A4260" s="40" t="str">
        <f t="shared" si="1834"/>
        <v>2025-09-28</v>
      </c>
      <c r="B4260" s="40" t="str">
        <f t="shared" si="1835"/>
        <v>SYD</v>
      </c>
      <c r="C4260" s="39" t="str">
        <f t="shared" si="1836"/>
        <v>98812563692</v>
      </c>
      <c r="D4260" s="41" t="str">
        <f t="shared" si="1837"/>
        <v>PKR253735133</v>
      </c>
      <c r="E4260" s="41" t="str">
        <f t="shared" si="1838"/>
        <v>596421514923</v>
      </c>
      <c r="F4260" s="39" t="str">
        <f t="shared" si="1839"/>
        <v>2254234</v>
      </c>
      <c r="G4260" s="39" t="str">
        <f t="shared" si="1840"/>
        <v>WISE EXPRESS(HOJUDIRECT)</v>
      </c>
      <c r="H4260" s="41" t="str">
        <f t="shared" si="1841"/>
        <v>박경숙</v>
      </c>
      <c r="I4260" s="39" t="str">
        <f t="shared" si="1842"/>
        <v>15119</v>
      </c>
      <c r="J4260" s="52" t="str">
        <f t="shared" si="1843"/>
        <v/>
      </c>
      <c r="K4260" s="75">
        <f t="shared" si="1844"/>
        <v>1</v>
      </c>
      <c r="L4260" s="76">
        <f t="shared" si="1845"/>
        <v>3</v>
      </c>
      <c r="M4260" s="76">
        <f t="shared" si="1846"/>
        <v>1E-3</v>
      </c>
      <c r="N4260" s="76">
        <f t="shared" si="1847"/>
        <v>3</v>
      </c>
      <c r="O4260" s="42">
        <f t="shared" si="1848"/>
        <v>3</v>
      </c>
      <c r="P4260" s="39" t="str">
        <f t="shared" si="1849"/>
        <v>일반(목록배제,Normal-Manifest Exception)</v>
      </c>
      <c r="Q4260" s="72">
        <f t="shared" si="1850"/>
        <v>42</v>
      </c>
      <c r="R4260" s="43" t="str">
        <f t="shared" si="1851"/>
        <v>OZ602</v>
      </c>
      <c r="S4260" s="82" t="str">
        <f t="shared" si="1852"/>
        <v/>
      </c>
      <c r="T4260" s="40">
        <f t="shared" si="1853"/>
        <v>45928</v>
      </c>
      <c r="U4260" s="44">
        <v>2500</v>
      </c>
      <c r="V4260" s="44">
        <f t="shared" si="1854"/>
        <v>0</v>
      </c>
      <c r="W4260" s="77">
        <f t="shared" si="1855"/>
        <v>2500</v>
      </c>
      <c r="X4260" s="78">
        <f t="shared" si="1856"/>
        <v>0</v>
      </c>
      <c r="Y4260" s="44" cm="1">
        <f t="array" ref="Y4260">_xlfn.IFNA(_xlfn.IFS(AND(Q4260&gt;=2000, Q4260&lt;3000), 10000, AND(Q4260&gt;=3000, Q4260&lt;4000), 15000, AND(Q4260&gt;=4000, Q4260&lt;5000), 20000, AND(Q4260&gt;=5000), 25000),0)</f>
        <v>0</v>
      </c>
      <c r="Z4260" s="91">
        <f t="shared" si="1857"/>
        <v>300</v>
      </c>
      <c r="AA4260" s="44">
        <f t="shared" si="1858"/>
        <v>0</v>
      </c>
      <c r="AB4260" s="44"/>
      <c r="AC4260" s="44"/>
      <c r="AD4260" s="44"/>
      <c r="AE4260" s="44">
        <f>VLOOKUP(O4260,정산업데이트!$A$6:$B$12,2,10)</f>
        <v>0</v>
      </c>
      <c r="AF4260" s="44"/>
      <c r="AG4260" s="79">
        <f t="shared" si="1859"/>
        <v>300</v>
      </c>
      <c r="AH4260" s="80">
        <f t="shared" si="1860"/>
        <v>2800</v>
      </c>
      <c r="AJ4260" s="35" t="s">
        <v>23096</v>
      </c>
      <c r="AK4260" s="35" t="s">
        <v>73</v>
      </c>
      <c r="AL4260" s="35" t="s">
        <v>23097</v>
      </c>
      <c r="AM4260" s="35" t="s">
        <v>23755</v>
      </c>
      <c r="AN4260" s="35" t="s">
        <v>381</v>
      </c>
      <c r="AO4260" s="35" t="s">
        <v>23756</v>
      </c>
      <c r="AP4260" s="35" t="s">
        <v>1146</v>
      </c>
      <c r="AQ4260" s="35" t="s">
        <v>122</v>
      </c>
      <c r="AR4260" s="35">
        <v>1</v>
      </c>
      <c r="AS4260" s="35">
        <v>3</v>
      </c>
      <c r="AT4260" s="35">
        <v>1E-3</v>
      </c>
      <c r="AU4260" s="35">
        <v>3</v>
      </c>
      <c r="AV4260" s="35" t="s">
        <v>8</v>
      </c>
      <c r="AW4260" s="35">
        <v>42</v>
      </c>
      <c r="AX4260" s="35" t="s">
        <v>68</v>
      </c>
      <c r="AY4260" s="35" t="s">
        <v>68</v>
      </c>
      <c r="AZ4260" s="35" t="s">
        <v>68</v>
      </c>
      <c r="BA4260" s="35" t="s">
        <v>68</v>
      </c>
      <c r="BB4260" s="35" t="s">
        <v>122</v>
      </c>
      <c r="BC4260" s="35" t="s">
        <v>135</v>
      </c>
      <c r="BD4260" s="35" t="s">
        <v>104</v>
      </c>
      <c r="BE4260" s="35" t="s">
        <v>105</v>
      </c>
      <c r="BF4260" s="35" t="s">
        <v>122</v>
      </c>
      <c r="BG4260" s="35" t="s">
        <v>69</v>
      </c>
      <c r="BH4260" s="35" t="s">
        <v>23757</v>
      </c>
      <c r="BI4260" s="35" t="s">
        <v>122</v>
      </c>
      <c r="BJ4260" s="35" t="s">
        <v>23758</v>
      </c>
      <c r="BK4260" s="35" t="s">
        <v>75</v>
      </c>
      <c r="BL4260" s="35" t="s">
        <v>122</v>
      </c>
      <c r="BM4260" s="35" t="s">
        <v>104</v>
      </c>
      <c r="BN4260" s="35" t="s">
        <v>70</v>
      </c>
      <c r="BO4260" s="35" t="s">
        <v>71</v>
      </c>
      <c r="BP4260" s="35" t="s">
        <v>122</v>
      </c>
      <c r="BQ4260" s="35" t="s">
        <v>163</v>
      </c>
    </row>
    <row r="4261" spans="1:69" x14ac:dyDescent="0.4">
      <c r="A4261" s="40" t="str">
        <f t="shared" si="1834"/>
        <v>2025-09-28</v>
      </c>
      <c r="B4261" s="40" t="str">
        <f t="shared" si="1835"/>
        <v>SYD</v>
      </c>
      <c r="C4261" s="39" t="str">
        <f t="shared" si="1836"/>
        <v>98812563692</v>
      </c>
      <c r="D4261" s="41" t="str">
        <f t="shared" si="1837"/>
        <v>PKR253747686</v>
      </c>
      <c r="E4261" s="41" t="str">
        <f t="shared" si="1838"/>
        <v>596421518482</v>
      </c>
      <c r="F4261" s="39" t="str">
        <f t="shared" si="1839"/>
        <v>2256683</v>
      </c>
      <c r="G4261" s="39" t="str">
        <f t="shared" si="1840"/>
        <v>WISE EXPRESS LOGISTICS(PANGZIMOM)</v>
      </c>
      <c r="H4261" s="41" t="str">
        <f t="shared" si="1841"/>
        <v>유푸른</v>
      </c>
      <c r="I4261" s="39" t="str">
        <f t="shared" si="1842"/>
        <v>50933</v>
      </c>
      <c r="J4261" s="52" t="str">
        <f t="shared" si="1843"/>
        <v/>
      </c>
      <c r="K4261" s="75">
        <f t="shared" si="1844"/>
        <v>1</v>
      </c>
      <c r="L4261" s="76">
        <f t="shared" si="1845"/>
        <v>1</v>
      </c>
      <c r="M4261" s="76">
        <f t="shared" si="1846"/>
        <v>1E-3</v>
      </c>
      <c r="N4261" s="76">
        <f t="shared" si="1847"/>
        <v>1</v>
      </c>
      <c r="O4261" s="42">
        <f t="shared" si="1848"/>
        <v>1</v>
      </c>
      <c r="P4261" s="39" t="str">
        <f t="shared" si="1849"/>
        <v>목록(Manifest)</v>
      </c>
      <c r="Q4261" s="72">
        <f t="shared" si="1850"/>
        <v>45</v>
      </c>
      <c r="R4261" s="43" t="str">
        <f t="shared" si="1851"/>
        <v>OZ602</v>
      </c>
      <c r="S4261" s="82" t="str">
        <f t="shared" si="1852"/>
        <v/>
      </c>
      <c r="T4261" s="40">
        <f t="shared" si="1853"/>
        <v>45928</v>
      </c>
      <c r="U4261" s="44">
        <v>2500</v>
      </c>
      <c r="V4261" s="44">
        <f t="shared" si="1854"/>
        <v>0</v>
      </c>
      <c r="W4261" s="77">
        <f t="shared" si="1855"/>
        <v>2500</v>
      </c>
      <c r="X4261" s="78">
        <f t="shared" si="1856"/>
        <v>0</v>
      </c>
      <c r="Y4261" s="44" cm="1">
        <f t="array" ref="Y4261">_xlfn.IFNA(_xlfn.IFS(AND(Q4261&gt;=2000, Q4261&lt;3000), 10000, AND(Q4261&gt;=3000, Q4261&lt;4000), 15000, AND(Q4261&gt;=4000, Q4261&lt;5000), 20000, AND(Q4261&gt;=5000), 25000),0)</f>
        <v>0</v>
      </c>
      <c r="Z4261" s="91">
        <f t="shared" si="1857"/>
        <v>0</v>
      </c>
      <c r="AA4261" s="44">
        <f t="shared" si="1858"/>
        <v>0</v>
      </c>
      <c r="AB4261" s="44"/>
      <c r="AC4261" s="44"/>
      <c r="AD4261" s="44"/>
      <c r="AE4261" s="44">
        <f>VLOOKUP(O4261,정산업데이트!$A$6:$B$12,2,10)</f>
        <v>0</v>
      </c>
      <c r="AF4261" s="44"/>
      <c r="AG4261" s="79">
        <f t="shared" si="1859"/>
        <v>0</v>
      </c>
      <c r="AH4261" s="80">
        <f t="shared" si="1860"/>
        <v>2500</v>
      </c>
      <c r="AJ4261" s="35" t="s">
        <v>23096</v>
      </c>
      <c r="AK4261" s="35" t="s">
        <v>73</v>
      </c>
      <c r="AL4261" s="35" t="s">
        <v>23097</v>
      </c>
      <c r="AM4261" s="35" t="s">
        <v>23759</v>
      </c>
      <c r="AN4261" s="35" t="s">
        <v>23760</v>
      </c>
      <c r="AO4261" s="35" t="s">
        <v>23761</v>
      </c>
      <c r="AP4261" s="35" t="s">
        <v>1959</v>
      </c>
      <c r="AQ4261" s="35" t="s">
        <v>122</v>
      </c>
      <c r="AR4261" s="35">
        <v>1</v>
      </c>
      <c r="AS4261" s="35">
        <v>1</v>
      </c>
      <c r="AT4261" s="35">
        <v>1E-3</v>
      </c>
      <c r="AU4261" s="35">
        <v>1</v>
      </c>
      <c r="AV4261" s="35" t="s">
        <v>7</v>
      </c>
      <c r="AW4261" s="35">
        <v>45</v>
      </c>
      <c r="AX4261" s="35" t="s">
        <v>68</v>
      </c>
      <c r="AY4261" s="35" t="s">
        <v>68</v>
      </c>
      <c r="AZ4261" s="35" t="s">
        <v>68</v>
      </c>
      <c r="BA4261" s="35" t="s">
        <v>68</v>
      </c>
      <c r="BB4261" s="35" t="s">
        <v>122</v>
      </c>
      <c r="BC4261" s="35" t="s">
        <v>441</v>
      </c>
      <c r="BD4261" s="35" t="s">
        <v>442</v>
      </c>
      <c r="BE4261" s="35" t="s">
        <v>446</v>
      </c>
      <c r="BF4261" s="35" t="s">
        <v>122</v>
      </c>
      <c r="BG4261" s="35" t="s">
        <v>69</v>
      </c>
      <c r="BH4261" s="35" t="s">
        <v>23762</v>
      </c>
      <c r="BI4261" s="35" t="s">
        <v>122</v>
      </c>
      <c r="BJ4261" s="35" t="s">
        <v>23763</v>
      </c>
      <c r="BK4261" s="35" t="s">
        <v>75</v>
      </c>
      <c r="BL4261" s="35" t="s">
        <v>122</v>
      </c>
      <c r="BM4261" s="35" t="s">
        <v>442</v>
      </c>
      <c r="BN4261" s="35" t="s">
        <v>70</v>
      </c>
      <c r="BO4261" s="35" t="s">
        <v>71</v>
      </c>
      <c r="BP4261" s="35" t="s">
        <v>122</v>
      </c>
      <c r="BQ4261" s="35" t="s">
        <v>163</v>
      </c>
    </row>
    <row r="4262" spans="1:69" x14ac:dyDescent="0.4">
      <c r="A4262" s="40" t="str">
        <f t="shared" si="1834"/>
        <v>2025-09-28</v>
      </c>
      <c r="B4262" s="40" t="str">
        <f t="shared" si="1835"/>
        <v>SYD</v>
      </c>
      <c r="C4262" s="39" t="str">
        <f t="shared" si="1836"/>
        <v>98812563692</v>
      </c>
      <c r="D4262" s="41" t="str">
        <f t="shared" si="1837"/>
        <v>PKR253747687</v>
      </c>
      <c r="E4262" s="41" t="str">
        <f t="shared" si="1838"/>
        <v>596421518493</v>
      </c>
      <c r="F4262" s="39" t="str">
        <f t="shared" si="1839"/>
        <v>2256683</v>
      </c>
      <c r="G4262" s="39" t="str">
        <f t="shared" si="1840"/>
        <v>WISE EXPRESS LOGISTICS(PANGZIMOM)</v>
      </c>
      <c r="H4262" s="41" t="str">
        <f t="shared" si="1841"/>
        <v>이승은</v>
      </c>
      <c r="I4262" s="39" t="str">
        <f t="shared" si="1842"/>
        <v>06521</v>
      </c>
      <c r="J4262" s="52" t="str">
        <f t="shared" si="1843"/>
        <v/>
      </c>
      <c r="K4262" s="75">
        <f t="shared" si="1844"/>
        <v>1</v>
      </c>
      <c r="L4262" s="76">
        <f t="shared" si="1845"/>
        <v>1</v>
      </c>
      <c r="M4262" s="76">
        <f t="shared" si="1846"/>
        <v>1E-3</v>
      </c>
      <c r="N4262" s="76">
        <f t="shared" si="1847"/>
        <v>1</v>
      </c>
      <c r="O4262" s="42">
        <f t="shared" si="1848"/>
        <v>1</v>
      </c>
      <c r="P4262" s="39" t="str">
        <f t="shared" si="1849"/>
        <v>목록(Manifest)</v>
      </c>
      <c r="Q4262" s="72">
        <f t="shared" si="1850"/>
        <v>55</v>
      </c>
      <c r="R4262" s="43" t="str">
        <f t="shared" si="1851"/>
        <v>OZ602</v>
      </c>
      <c r="S4262" s="82" t="str">
        <f t="shared" si="1852"/>
        <v/>
      </c>
      <c r="T4262" s="40">
        <f t="shared" si="1853"/>
        <v>45928</v>
      </c>
      <c r="U4262" s="44">
        <v>2500</v>
      </c>
      <c r="V4262" s="44">
        <f t="shared" si="1854"/>
        <v>0</v>
      </c>
      <c r="W4262" s="77">
        <f t="shared" si="1855"/>
        <v>2500</v>
      </c>
      <c r="X4262" s="78">
        <f t="shared" si="1856"/>
        <v>0</v>
      </c>
      <c r="Y4262" s="44" cm="1">
        <f t="array" ref="Y4262">_xlfn.IFNA(_xlfn.IFS(AND(Q4262&gt;=2000, Q4262&lt;3000), 10000, AND(Q4262&gt;=3000, Q4262&lt;4000), 15000, AND(Q4262&gt;=4000, Q4262&lt;5000), 20000, AND(Q4262&gt;=5000), 25000),0)</f>
        <v>0</v>
      </c>
      <c r="Z4262" s="91">
        <f t="shared" si="1857"/>
        <v>0</v>
      </c>
      <c r="AA4262" s="44">
        <f t="shared" si="1858"/>
        <v>0</v>
      </c>
      <c r="AB4262" s="44"/>
      <c r="AC4262" s="44"/>
      <c r="AD4262" s="44"/>
      <c r="AE4262" s="44">
        <f>VLOOKUP(O4262,정산업데이트!$A$6:$B$12,2,10)</f>
        <v>0</v>
      </c>
      <c r="AF4262" s="44"/>
      <c r="AG4262" s="79">
        <f t="shared" si="1859"/>
        <v>0</v>
      </c>
      <c r="AH4262" s="80">
        <f t="shared" si="1860"/>
        <v>2500</v>
      </c>
      <c r="AJ4262" s="35" t="s">
        <v>23096</v>
      </c>
      <c r="AK4262" s="35" t="s">
        <v>73</v>
      </c>
      <c r="AL4262" s="35" t="s">
        <v>23097</v>
      </c>
      <c r="AM4262" s="35" t="s">
        <v>23764</v>
      </c>
      <c r="AN4262" s="35" t="s">
        <v>1875</v>
      </c>
      <c r="AO4262" s="35" t="s">
        <v>23765</v>
      </c>
      <c r="AP4262" s="35" t="s">
        <v>15655</v>
      </c>
      <c r="AQ4262" s="35" t="s">
        <v>122</v>
      </c>
      <c r="AR4262" s="35">
        <v>1</v>
      </c>
      <c r="AS4262" s="35">
        <v>1</v>
      </c>
      <c r="AT4262" s="35">
        <v>1E-3</v>
      </c>
      <c r="AU4262" s="35">
        <v>1</v>
      </c>
      <c r="AV4262" s="35" t="s">
        <v>7</v>
      </c>
      <c r="AW4262" s="35">
        <v>55</v>
      </c>
      <c r="AX4262" s="35" t="s">
        <v>68</v>
      </c>
      <c r="AY4262" s="35" t="s">
        <v>68</v>
      </c>
      <c r="AZ4262" s="35" t="s">
        <v>68</v>
      </c>
      <c r="BA4262" s="35" t="s">
        <v>68</v>
      </c>
      <c r="BB4262" s="35" t="s">
        <v>122</v>
      </c>
      <c r="BC4262" s="35" t="s">
        <v>441</v>
      </c>
      <c r="BD4262" s="35" t="s">
        <v>442</v>
      </c>
      <c r="BE4262" s="35" t="s">
        <v>446</v>
      </c>
      <c r="BF4262" s="35" t="s">
        <v>122</v>
      </c>
      <c r="BG4262" s="35" t="s">
        <v>69</v>
      </c>
      <c r="BH4262" s="35" t="s">
        <v>23766</v>
      </c>
      <c r="BI4262" s="35" t="s">
        <v>122</v>
      </c>
      <c r="BJ4262" s="35" t="s">
        <v>23767</v>
      </c>
      <c r="BK4262" s="35" t="s">
        <v>75</v>
      </c>
      <c r="BL4262" s="35" t="s">
        <v>122</v>
      </c>
      <c r="BM4262" s="35" t="s">
        <v>442</v>
      </c>
      <c r="BN4262" s="35" t="s">
        <v>70</v>
      </c>
      <c r="BO4262" s="35" t="s">
        <v>71</v>
      </c>
      <c r="BP4262" s="35" t="s">
        <v>122</v>
      </c>
      <c r="BQ4262" s="35" t="s">
        <v>163</v>
      </c>
    </row>
    <row r="4263" spans="1:69" x14ac:dyDescent="0.4">
      <c r="A4263" s="40" t="str">
        <f t="shared" si="1834"/>
        <v>2025-09-28</v>
      </c>
      <c r="B4263" s="40" t="str">
        <f t="shared" si="1835"/>
        <v>SYD</v>
      </c>
      <c r="C4263" s="39" t="str">
        <f t="shared" si="1836"/>
        <v>98812563692</v>
      </c>
      <c r="D4263" s="41" t="str">
        <f t="shared" si="1837"/>
        <v>PKR253747688</v>
      </c>
      <c r="E4263" s="41" t="str">
        <f t="shared" si="1838"/>
        <v>596421518504</v>
      </c>
      <c r="F4263" s="39" t="str">
        <f t="shared" si="1839"/>
        <v>2256683</v>
      </c>
      <c r="G4263" s="39" t="str">
        <f t="shared" si="1840"/>
        <v>WISE EXPRESS LOGISTICS(PANGZIMOM)</v>
      </c>
      <c r="H4263" s="41" t="str">
        <f t="shared" si="1841"/>
        <v>김윤재</v>
      </c>
      <c r="I4263" s="39" t="str">
        <f t="shared" si="1842"/>
        <v>15457</v>
      </c>
      <c r="J4263" s="52" t="str">
        <f t="shared" si="1843"/>
        <v/>
      </c>
      <c r="K4263" s="75">
        <f t="shared" si="1844"/>
        <v>1</v>
      </c>
      <c r="L4263" s="76">
        <f t="shared" si="1845"/>
        <v>1</v>
      </c>
      <c r="M4263" s="76">
        <f t="shared" si="1846"/>
        <v>1E-3</v>
      </c>
      <c r="N4263" s="76">
        <f t="shared" si="1847"/>
        <v>1</v>
      </c>
      <c r="O4263" s="42">
        <f t="shared" si="1848"/>
        <v>1</v>
      </c>
      <c r="P4263" s="39" t="str">
        <f t="shared" si="1849"/>
        <v>목록(Manifest)</v>
      </c>
      <c r="Q4263" s="72">
        <f t="shared" si="1850"/>
        <v>45</v>
      </c>
      <c r="R4263" s="43" t="str">
        <f t="shared" si="1851"/>
        <v>OZ602</v>
      </c>
      <c r="S4263" s="82" t="str">
        <f t="shared" si="1852"/>
        <v/>
      </c>
      <c r="T4263" s="40">
        <f t="shared" si="1853"/>
        <v>45928</v>
      </c>
      <c r="U4263" s="44">
        <v>2500</v>
      </c>
      <c r="V4263" s="44">
        <f t="shared" si="1854"/>
        <v>0</v>
      </c>
      <c r="W4263" s="77">
        <f t="shared" si="1855"/>
        <v>2500</v>
      </c>
      <c r="X4263" s="78">
        <f t="shared" si="1856"/>
        <v>0</v>
      </c>
      <c r="Y4263" s="44" cm="1">
        <f t="array" ref="Y4263">_xlfn.IFNA(_xlfn.IFS(AND(Q4263&gt;=2000, Q4263&lt;3000), 10000, AND(Q4263&gt;=3000, Q4263&lt;4000), 15000, AND(Q4263&gt;=4000, Q4263&lt;5000), 20000, AND(Q4263&gt;=5000), 25000),0)</f>
        <v>0</v>
      </c>
      <c r="Z4263" s="91">
        <f t="shared" si="1857"/>
        <v>0</v>
      </c>
      <c r="AA4263" s="44">
        <f t="shared" si="1858"/>
        <v>0</v>
      </c>
      <c r="AB4263" s="44"/>
      <c r="AC4263" s="44"/>
      <c r="AD4263" s="44"/>
      <c r="AE4263" s="44">
        <f>VLOOKUP(O4263,정산업데이트!$A$6:$B$12,2,10)</f>
        <v>0</v>
      </c>
      <c r="AF4263" s="44"/>
      <c r="AG4263" s="79">
        <f t="shared" si="1859"/>
        <v>0</v>
      </c>
      <c r="AH4263" s="80">
        <f t="shared" si="1860"/>
        <v>2500</v>
      </c>
      <c r="AJ4263" s="35" t="s">
        <v>23096</v>
      </c>
      <c r="AK4263" s="35" t="s">
        <v>73</v>
      </c>
      <c r="AL4263" s="35" t="s">
        <v>23097</v>
      </c>
      <c r="AM4263" s="35" t="s">
        <v>23768</v>
      </c>
      <c r="AN4263" s="35" t="s">
        <v>23769</v>
      </c>
      <c r="AO4263" s="35" t="s">
        <v>23770</v>
      </c>
      <c r="AP4263" s="35" t="s">
        <v>23771</v>
      </c>
      <c r="AQ4263" s="35" t="s">
        <v>122</v>
      </c>
      <c r="AR4263" s="35">
        <v>1</v>
      </c>
      <c r="AS4263" s="35">
        <v>1</v>
      </c>
      <c r="AT4263" s="35">
        <v>1E-3</v>
      </c>
      <c r="AU4263" s="35">
        <v>1</v>
      </c>
      <c r="AV4263" s="35" t="s">
        <v>7</v>
      </c>
      <c r="AW4263" s="35">
        <v>45</v>
      </c>
      <c r="AX4263" s="35" t="s">
        <v>68</v>
      </c>
      <c r="AY4263" s="35" t="s">
        <v>68</v>
      </c>
      <c r="AZ4263" s="35" t="s">
        <v>68</v>
      </c>
      <c r="BA4263" s="35" t="s">
        <v>68</v>
      </c>
      <c r="BB4263" s="35" t="s">
        <v>122</v>
      </c>
      <c r="BC4263" s="35" t="s">
        <v>441</v>
      </c>
      <c r="BD4263" s="35" t="s">
        <v>442</v>
      </c>
      <c r="BE4263" s="35" t="s">
        <v>23772</v>
      </c>
      <c r="BF4263" s="35" t="s">
        <v>122</v>
      </c>
      <c r="BG4263" s="35" t="s">
        <v>69</v>
      </c>
      <c r="BH4263" s="35" t="s">
        <v>23773</v>
      </c>
      <c r="BI4263" s="35" t="s">
        <v>122</v>
      </c>
      <c r="BJ4263" s="35" t="s">
        <v>23774</v>
      </c>
      <c r="BK4263" s="35" t="s">
        <v>75</v>
      </c>
      <c r="BL4263" s="35" t="s">
        <v>122</v>
      </c>
      <c r="BM4263" s="35" t="s">
        <v>442</v>
      </c>
      <c r="BN4263" s="35" t="s">
        <v>70</v>
      </c>
      <c r="BO4263" s="35" t="s">
        <v>71</v>
      </c>
      <c r="BP4263" s="35" t="s">
        <v>122</v>
      </c>
      <c r="BQ4263" s="35" t="s">
        <v>163</v>
      </c>
    </row>
    <row r="4264" spans="1:69" x14ac:dyDescent="0.4">
      <c r="A4264" s="40" t="str">
        <f t="shared" si="1834"/>
        <v>2025-09-28</v>
      </c>
      <c r="B4264" s="40" t="str">
        <f t="shared" si="1835"/>
        <v>SYD</v>
      </c>
      <c r="C4264" s="39" t="str">
        <f t="shared" si="1836"/>
        <v>98812563692</v>
      </c>
      <c r="D4264" s="41" t="str">
        <f t="shared" si="1837"/>
        <v>PKR253747689</v>
      </c>
      <c r="E4264" s="41" t="str">
        <f t="shared" si="1838"/>
        <v>596421518515</v>
      </c>
      <c r="F4264" s="39" t="str">
        <f t="shared" si="1839"/>
        <v>2256683</v>
      </c>
      <c r="G4264" s="39" t="str">
        <f t="shared" si="1840"/>
        <v>WISE EXPRESS LOGISTICS(PANGZIMOM)</v>
      </c>
      <c r="H4264" s="41" t="str">
        <f t="shared" si="1841"/>
        <v>김혜미</v>
      </c>
      <c r="I4264" s="39" t="str">
        <f t="shared" si="1842"/>
        <v>34209</v>
      </c>
      <c r="J4264" s="52" t="str">
        <f t="shared" si="1843"/>
        <v/>
      </c>
      <c r="K4264" s="75">
        <f t="shared" si="1844"/>
        <v>1</v>
      </c>
      <c r="L4264" s="76">
        <f t="shared" si="1845"/>
        <v>1</v>
      </c>
      <c r="M4264" s="76">
        <f t="shared" si="1846"/>
        <v>1E-3</v>
      </c>
      <c r="N4264" s="76">
        <f t="shared" si="1847"/>
        <v>1</v>
      </c>
      <c r="O4264" s="42">
        <f t="shared" si="1848"/>
        <v>1</v>
      </c>
      <c r="P4264" s="39" t="str">
        <f t="shared" si="1849"/>
        <v>목록(Manifest)</v>
      </c>
      <c r="Q4264" s="72">
        <f t="shared" si="1850"/>
        <v>45</v>
      </c>
      <c r="R4264" s="43" t="str">
        <f t="shared" si="1851"/>
        <v>OZ602</v>
      </c>
      <c r="S4264" s="82" t="str">
        <f t="shared" si="1852"/>
        <v/>
      </c>
      <c r="T4264" s="40">
        <f t="shared" si="1853"/>
        <v>45928</v>
      </c>
      <c r="U4264" s="44">
        <v>2500</v>
      </c>
      <c r="V4264" s="44">
        <f t="shared" si="1854"/>
        <v>0</v>
      </c>
      <c r="W4264" s="77">
        <f t="shared" si="1855"/>
        <v>2500</v>
      </c>
      <c r="X4264" s="78">
        <f t="shared" si="1856"/>
        <v>0</v>
      </c>
      <c r="Y4264" s="44" cm="1">
        <f t="array" ref="Y4264">_xlfn.IFNA(_xlfn.IFS(AND(Q4264&gt;=2000, Q4264&lt;3000), 10000, AND(Q4264&gt;=3000, Q4264&lt;4000), 15000, AND(Q4264&gt;=4000, Q4264&lt;5000), 20000, AND(Q4264&gt;=5000), 25000),0)</f>
        <v>0</v>
      </c>
      <c r="Z4264" s="91">
        <f t="shared" si="1857"/>
        <v>0</v>
      </c>
      <c r="AA4264" s="44">
        <f t="shared" si="1858"/>
        <v>0</v>
      </c>
      <c r="AB4264" s="44"/>
      <c r="AC4264" s="44"/>
      <c r="AD4264" s="44"/>
      <c r="AE4264" s="44">
        <f>VLOOKUP(O4264,정산업데이트!$A$6:$B$12,2,10)</f>
        <v>0</v>
      </c>
      <c r="AF4264" s="44"/>
      <c r="AG4264" s="79">
        <f t="shared" si="1859"/>
        <v>0</v>
      </c>
      <c r="AH4264" s="80">
        <f t="shared" si="1860"/>
        <v>2500</v>
      </c>
      <c r="AJ4264" s="35" t="s">
        <v>23096</v>
      </c>
      <c r="AK4264" s="35" t="s">
        <v>73</v>
      </c>
      <c r="AL4264" s="35" t="s">
        <v>23097</v>
      </c>
      <c r="AM4264" s="35" t="s">
        <v>23775</v>
      </c>
      <c r="AN4264" s="35" t="s">
        <v>22517</v>
      </c>
      <c r="AO4264" s="35" t="s">
        <v>23776</v>
      </c>
      <c r="AP4264" s="35" t="s">
        <v>1282</v>
      </c>
      <c r="AQ4264" s="35" t="s">
        <v>122</v>
      </c>
      <c r="AR4264" s="35">
        <v>1</v>
      </c>
      <c r="AS4264" s="35">
        <v>1</v>
      </c>
      <c r="AT4264" s="35">
        <v>1E-3</v>
      </c>
      <c r="AU4264" s="35">
        <v>1</v>
      </c>
      <c r="AV4264" s="35" t="s">
        <v>7</v>
      </c>
      <c r="AW4264" s="35">
        <v>45</v>
      </c>
      <c r="AX4264" s="35" t="s">
        <v>68</v>
      </c>
      <c r="AY4264" s="35" t="s">
        <v>68</v>
      </c>
      <c r="AZ4264" s="35" t="s">
        <v>68</v>
      </c>
      <c r="BA4264" s="35" t="s">
        <v>68</v>
      </c>
      <c r="BB4264" s="35" t="s">
        <v>122</v>
      </c>
      <c r="BC4264" s="35" t="s">
        <v>441</v>
      </c>
      <c r="BD4264" s="35" t="s">
        <v>442</v>
      </c>
      <c r="BE4264" s="35" t="s">
        <v>443</v>
      </c>
      <c r="BF4264" s="35" t="s">
        <v>122</v>
      </c>
      <c r="BG4264" s="35" t="s">
        <v>69</v>
      </c>
      <c r="BH4264" s="35" t="s">
        <v>23777</v>
      </c>
      <c r="BI4264" s="35" t="s">
        <v>122</v>
      </c>
      <c r="BJ4264" s="35" t="s">
        <v>23778</v>
      </c>
      <c r="BK4264" s="35" t="s">
        <v>75</v>
      </c>
      <c r="BL4264" s="35" t="s">
        <v>122</v>
      </c>
      <c r="BM4264" s="35" t="s">
        <v>442</v>
      </c>
      <c r="BN4264" s="35" t="s">
        <v>70</v>
      </c>
      <c r="BO4264" s="35" t="s">
        <v>71</v>
      </c>
      <c r="BP4264" s="35" t="s">
        <v>122</v>
      </c>
      <c r="BQ4264" s="35" t="s">
        <v>163</v>
      </c>
    </row>
    <row r="4265" spans="1:69" x14ac:dyDescent="0.4">
      <c r="A4265" s="40" t="str">
        <f t="shared" si="1834"/>
        <v>2025-09-28</v>
      </c>
      <c r="B4265" s="40" t="str">
        <f t="shared" si="1835"/>
        <v>SYD</v>
      </c>
      <c r="C4265" s="39" t="str">
        <f t="shared" si="1836"/>
        <v>98812563692</v>
      </c>
      <c r="D4265" s="41" t="str">
        <f t="shared" si="1837"/>
        <v>PKR253747690</v>
      </c>
      <c r="E4265" s="41" t="str">
        <f t="shared" si="1838"/>
        <v>596421518526</v>
      </c>
      <c r="F4265" s="39" t="str">
        <f t="shared" si="1839"/>
        <v>2256683</v>
      </c>
      <c r="G4265" s="39" t="str">
        <f t="shared" si="1840"/>
        <v>WISE EXPRESS LOGISTICS(PANGZIMOM)</v>
      </c>
      <c r="H4265" s="41" t="str">
        <f t="shared" si="1841"/>
        <v>김은지</v>
      </c>
      <c r="I4265" s="39" t="str">
        <f t="shared" si="1842"/>
        <v>37402</v>
      </c>
      <c r="J4265" s="52" t="str">
        <f t="shared" si="1843"/>
        <v/>
      </c>
      <c r="K4265" s="75">
        <f t="shared" si="1844"/>
        <v>1</v>
      </c>
      <c r="L4265" s="76">
        <f t="shared" si="1845"/>
        <v>1</v>
      </c>
      <c r="M4265" s="76">
        <f t="shared" si="1846"/>
        <v>1E-3</v>
      </c>
      <c r="N4265" s="76">
        <f t="shared" si="1847"/>
        <v>1</v>
      </c>
      <c r="O4265" s="42">
        <f t="shared" si="1848"/>
        <v>1</v>
      </c>
      <c r="P4265" s="39" t="str">
        <f t="shared" si="1849"/>
        <v>목록(Manifest)</v>
      </c>
      <c r="Q4265" s="72">
        <f t="shared" si="1850"/>
        <v>45</v>
      </c>
      <c r="R4265" s="43" t="str">
        <f t="shared" si="1851"/>
        <v>OZ602</v>
      </c>
      <c r="S4265" s="82" t="str">
        <f t="shared" si="1852"/>
        <v/>
      </c>
      <c r="T4265" s="40">
        <f t="shared" si="1853"/>
        <v>45928</v>
      </c>
      <c r="U4265" s="44">
        <v>2500</v>
      </c>
      <c r="V4265" s="44">
        <f t="shared" si="1854"/>
        <v>0</v>
      </c>
      <c r="W4265" s="77">
        <f t="shared" si="1855"/>
        <v>2500</v>
      </c>
      <c r="X4265" s="78">
        <f t="shared" si="1856"/>
        <v>0</v>
      </c>
      <c r="Y4265" s="44" cm="1">
        <f t="array" ref="Y4265">_xlfn.IFNA(_xlfn.IFS(AND(Q4265&gt;=2000, Q4265&lt;3000), 10000, AND(Q4265&gt;=3000, Q4265&lt;4000), 15000, AND(Q4265&gt;=4000, Q4265&lt;5000), 20000, AND(Q4265&gt;=5000), 25000),0)</f>
        <v>0</v>
      </c>
      <c r="Z4265" s="91">
        <f t="shared" si="1857"/>
        <v>0</v>
      </c>
      <c r="AA4265" s="44">
        <f t="shared" si="1858"/>
        <v>0</v>
      </c>
      <c r="AB4265" s="44"/>
      <c r="AC4265" s="44"/>
      <c r="AD4265" s="44"/>
      <c r="AE4265" s="44">
        <f>VLOOKUP(O4265,정산업데이트!$A$6:$B$12,2,10)</f>
        <v>0</v>
      </c>
      <c r="AF4265" s="44"/>
      <c r="AG4265" s="79">
        <f t="shared" si="1859"/>
        <v>0</v>
      </c>
      <c r="AH4265" s="80">
        <f t="shared" si="1860"/>
        <v>2500</v>
      </c>
      <c r="AJ4265" s="35" t="s">
        <v>23096</v>
      </c>
      <c r="AK4265" s="35" t="s">
        <v>73</v>
      </c>
      <c r="AL4265" s="35" t="s">
        <v>23097</v>
      </c>
      <c r="AM4265" s="35" t="s">
        <v>23779</v>
      </c>
      <c r="AN4265" s="35" t="s">
        <v>440</v>
      </c>
      <c r="AO4265" s="35" t="s">
        <v>23780</v>
      </c>
      <c r="AP4265" s="35" t="s">
        <v>23781</v>
      </c>
      <c r="AQ4265" s="35" t="s">
        <v>122</v>
      </c>
      <c r="AR4265" s="35">
        <v>1</v>
      </c>
      <c r="AS4265" s="35">
        <v>1</v>
      </c>
      <c r="AT4265" s="35">
        <v>1E-3</v>
      </c>
      <c r="AU4265" s="35">
        <v>1</v>
      </c>
      <c r="AV4265" s="35" t="s">
        <v>7</v>
      </c>
      <c r="AW4265" s="35">
        <v>45</v>
      </c>
      <c r="AX4265" s="35" t="s">
        <v>68</v>
      </c>
      <c r="AY4265" s="35" t="s">
        <v>68</v>
      </c>
      <c r="AZ4265" s="35" t="s">
        <v>68</v>
      </c>
      <c r="BA4265" s="35" t="s">
        <v>68</v>
      </c>
      <c r="BB4265" s="35" t="s">
        <v>122</v>
      </c>
      <c r="BC4265" s="35" t="s">
        <v>441</v>
      </c>
      <c r="BD4265" s="35" t="s">
        <v>442</v>
      </c>
      <c r="BE4265" s="35" t="s">
        <v>458</v>
      </c>
      <c r="BF4265" s="35" t="s">
        <v>122</v>
      </c>
      <c r="BG4265" s="35" t="s">
        <v>69</v>
      </c>
      <c r="BH4265" s="35" t="s">
        <v>23782</v>
      </c>
      <c r="BI4265" s="35" t="s">
        <v>122</v>
      </c>
      <c r="BJ4265" s="35" t="s">
        <v>23783</v>
      </c>
      <c r="BK4265" s="35" t="s">
        <v>75</v>
      </c>
      <c r="BL4265" s="35" t="s">
        <v>122</v>
      </c>
      <c r="BM4265" s="35" t="s">
        <v>442</v>
      </c>
      <c r="BN4265" s="35" t="s">
        <v>70</v>
      </c>
      <c r="BO4265" s="35" t="s">
        <v>71</v>
      </c>
      <c r="BP4265" s="35" t="s">
        <v>122</v>
      </c>
      <c r="BQ4265" s="35" t="s">
        <v>163</v>
      </c>
    </row>
    <row r="4266" spans="1:69" x14ac:dyDescent="0.4">
      <c r="A4266" s="40" t="str">
        <f t="shared" si="1834"/>
        <v>2025-09-28</v>
      </c>
      <c r="B4266" s="40" t="str">
        <f t="shared" si="1835"/>
        <v>SYD</v>
      </c>
      <c r="C4266" s="39" t="str">
        <f t="shared" si="1836"/>
        <v>98812563692</v>
      </c>
      <c r="D4266" s="41" t="str">
        <f t="shared" si="1837"/>
        <v>PKR253747691</v>
      </c>
      <c r="E4266" s="41" t="str">
        <f t="shared" si="1838"/>
        <v>596421518530</v>
      </c>
      <c r="F4266" s="39" t="str">
        <f t="shared" si="1839"/>
        <v>2256683</v>
      </c>
      <c r="G4266" s="39" t="str">
        <f t="shared" si="1840"/>
        <v>WISE EXPRESS LOGISTICS(PANGZIMOM)</v>
      </c>
      <c r="H4266" s="41" t="str">
        <f t="shared" si="1841"/>
        <v>김재은</v>
      </c>
      <c r="I4266" s="39" t="str">
        <f t="shared" si="1842"/>
        <v>11154</v>
      </c>
      <c r="J4266" s="52" t="str">
        <f t="shared" si="1843"/>
        <v/>
      </c>
      <c r="K4266" s="75">
        <f t="shared" si="1844"/>
        <v>1</v>
      </c>
      <c r="L4266" s="76">
        <f t="shared" si="1845"/>
        <v>1</v>
      </c>
      <c r="M4266" s="76">
        <f t="shared" si="1846"/>
        <v>1E-3</v>
      </c>
      <c r="N4266" s="76">
        <f t="shared" si="1847"/>
        <v>1</v>
      </c>
      <c r="O4266" s="42">
        <f t="shared" si="1848"/>
        <v>1</v>
      </c>
      <c r="P4266" s="39" t="str">
        <f t="shared" si="1849"/>
        <v>목록(Manifest)</v>
      </c>
      <c r="Q4266" s="72">
        <f t="shared" si="1850"/>
        <v>45</v>
      </c>
      <c r="R4266" s="43" t="str">
        <f t="shared" si="1851"/>
        <v>OZ602</v>
      </c>
      <c r="S4266" s="82" t="str">
        <f t="shared" si="1852"/>
        <v/>
      </c>
      <c r="T4266" s="40">
        <f t="shared" si="1853"/>
        <v>45928</v>
      </c>
      <c r="U4266" s="44">
        <v>2500</v>
      </c>
      <c r="V4266" s="44">
        <f t="shared" si="1854"/>
        <v>0</v>
      </c>
      <c r="W4266" s="77">
        <f t="shared" si="1855"/>
        <v>2500</v>
      </c>
      <c r="X4266" s="78">
        <f t="shared" si="1856"/>
        <v>0</v>
      </c>
      <c r="Y4266" s="44" cm="1">
        <f t="array" ref="Y4266">_xlfn.IFNA(_xlfn.IFS(AND(Q4266&gt;=2000, Q4266&lt;3000), 10000, AND(Q4266&gt;=3000, Q4266&lt;4000), 15000, AND(Q4266&gt;=4000, Q4266&lt;5000), 20000, AND(Q4266&gt;=5000), 25000),0)</f>
        <v>0</v>
      </c>
      <c r="Z4266" s="91">
        <f t="shared" si="1857"/>
        <v>0</v>
      </c>
      <c r="AA4266" s="44">
        <f t="shared" si="1858"/>
        <v>0</v>
      </c>
      <c r="AB4266" s="44"/>
      <c r="AC4266" s="44"/>
      <c r="AD4266" s="44"/>
      <c r="AE4266" s="44">
        <f>VLOOKUP(O4266,정산업데이트!$A$6:$B$12,2,10)</f>
        <v>0</v>
      </c>
      <c r="AF4266" s="44"/>
      <c r="AG4266" s="79">
        <f t="shared" si="1859"/>
        <v>0</v>
      </c>
      <c r="AH4266" s="80">
        <f t="shared" si="1860"/>
        <v>2500</v>
      </c>
      <c r="AJ4266" s="35" t="s">
        <v>23096</v>
      </c>
      <c r="AK4266" s="35" t="s">
        <v>73</v>
      </c>
      <c r="AL4266" s="35" t="s">
        <v>23097</v>
      </c>
      <c r="AM4266" s="35" t="s">
        <v>23784</v>
      </c>
      <c r="AN4266" s="35" t="s">
        <v>17540</v>
      </c>
      <c r="AO4266" s="35" t="s">
        <v>23785</v>
      </c>
      <c r="AP4266" s="35" t="s">
        <v>23786</v>
      </c>
      <c r="AQ4266" s="35" t="s">
        <v>122</v>
      </c>
      <c r="AR4266" s="35">
        <v>1</v>
      </c>
      <c r="AS4266" s="35">
        <v>1</v>
      </c>
      <c r="AT4266" s="35">
        <v>1E-3</v>
      </c>
      <c r="AU4266" s="35">
        <v>1</v>
      </c>
      <c r="AV4266" s="35" t="s">
        <v>7</v>
      </c>
      <c r="AW4266" s="35">
        <v>45</v>
      </c>
      <c r="AX4266" s="35" t="s">
        <v>68</v>
      </c>
      <c r="AY4266" s="35" t="s">
        <v>68</v>
      </c>
      <c r="AZ4266" s="35" t="s">
        <v>68</v>
      </c>
      <c r="BA4266" s="35" t="s">
        <v>68</v>
      </c>
      <c r="BB4266" s="35" t="s">
        <v>122</v>
      </c>
      <c r="BC4266" s="35" t="s">
        <v>441</v>
      </c>
      <c r="BD4266" s="35" t="s">
        <v>442</v>
      </c>
      <c r="BE4266" s="35" t="s">
        <v>458</v>
      </c>
      <c r="BF4266" s="35" t="s">
        <v>122</v>
      </c>
      <c r="BG4266" s="35" t="s">
        <v>69</v>
      </c>
      <c r="BH4266" s="35" t="s">
        <v>23787</v>
      </c>
      <c r="BI4266" s="35" t="s">
        <v>122</v>
      </c>
      <c r="BJ4266" s="35" t="s">
        <v>23788</v>
      </c>
      <c r="BK4266" s="35" t="s">
        <v>75</v>
      </c>
      <c r="BL4266" s="35" t="s">
        <v>122</v>
      </c>
      <c r="BM4266" s="35" t="s">
        <v>442</v>
      </c>
      <c r="BN4266" s="35" t="s">
        <v>70</v>
      </c>
      <c r="BO4266" s="35" t="s">
        <v>71</v>
      </c>
      <c r="BP4266" s="35" t="s">
        <v>122</v>
      </c>
      <c r="BQ4266" s="35" t="s">
        <v>163</v>
      </c>
    </row>
    <row r="4267" spans="1:69" x14ac:dyDescent="0.4">
      <c r="A4267" s="40" t="str">
        <f t="shared" si="1834"/>
        <v>2025-09-28</v>
      </c>
      <c r="B4267" s="40" t="str">
        <f t="shared" si="1835"/>
        <v>SYD</v>
      </c>
      <c r="C4267" s="39" t="str">
        <f t="shared" si="1836"/>
        <v>98812563692</v>
      </c>
      <c r="D4267" s="41" t="str">
        <f t="shared" si="1837"/>
        <v>PKR253747774</v>
      </c>
      <c r="E4267" s="41" t="str">
        <f t="shared" si="1838"/>
        <v>596421518725</v>
      </c>
      <c r="F4267" s="39" t="str">
        <f t="shared" si="1839"/>
        <v>2254234</v>
      </c>
      <c r="G4267" s="39" t="str">
        <f t="shared" si="1840"/>
        <v>WISE EXPRESS(HOJUDIRECT)</v>
      </c>
      <c r="H4267" s="41" t="str">
        <f t="shared" si="1841"/>
        <v>전은숙</v>
      </c>
      <c r="I4267" s="39" t="str">
        <f t="shared" si="1842"/>
        <v>10558</v>
      </c>
      <c r="J4267" s="52" t="str">
        <f t="shared" si="1843"/>
        <v/>
      </c>
      <c r="K4267" s="75">
        <f t="shared" si="1844"/>
        <v>1</v>
      </c>
      <c r="L4267" s="76">
        <f t="shared" si="1845"/>
        <v>3</v>
      </c>
      <c r="M4267" s="76">
        <f t="shared" si="1846"/>
        <v>1E-3</v>
      </c>
      <c r="N4267" s="76">
        <f t="shared" si="1847"/>
        <v>3</v>
      </c>
      <c r="O4267" s="42">
        <f t="shared" si="1848"/>
        <v>3</v>
      </c>
      <c r="P4267" s="39" t="str">
        <f t="shared" si="1849"/>
        <v>일반(목록배제,Normal-Manifest Exception)</v>
      </c>
      <c r="Q4267" s="72">
        <f t="shared" si="1850"/>
        <v>42</v>
      </c>
      <c r="R4267" s="43" t="str">
        <f t="shared" si="1851"/>
        <v>OZ602</v>
      </c>
      <c r="S4267" s="82" t="str">
        <f t="shared" si="1852"/>
        <v/>
      </c>
      <c r="T4267" s="40">
        <f t="shared" si="1853"/>
        <v>45928</v>
      </c>
      <c r="U4267" s="44">
        <v>2500</v>
      </c>
      <c r="V4267" s="44">
        <f t="shared" si="1854"/>
        <v>0</v>
      </c>
      <c r="W4267" s="77">
        <f t="shared" si="1855"/>
        <v>2500</v>
      </c>
      <c r="X4267" s="78">
        <f t="shared" si="1856"/>
        <v>0</v>
      </c>
      <c r="Y4267" s="44" cm="1">
        <f t="array" ref="Y4267">_xlfn.IFNA(_xlfn.IFS(AND(Q4267&gt;=2000, Q4267&lt;3000), 10000, AND(Q4267&gt;=3000, Q4267&lt;4000), 15000, AND(Q4267&gt;=4000, Q4267&lt;5000), 20000, AND(Q4267&gt;=5000), 25000),0)</f>
        <v>0</v>
      </c>
      <c r="Z4267" s="91">
        <f t="shared" si="1857"/>
        <v>300</v>
      </c>
      <c r="AA4267" s="44">
        <f t="shared" si="1858"/>
        <v>0</v>
      </c>
      <c r="AB4267" s="44"/>
      <c r="AC4267" s="44"/>
      <c r="AD4267" s="44"/>
      <c r="AE4267" s="44">
        <f>VLOOKUP(O4267,정산업데이트!$A$6:$B$12,2,10)</f>
        <v>0</v>
      </c>
      <c r="AF4267" s="44"/>
      <c r="AG4267" s="79">
        <f t="shared" si="1859"/>
        <v>300</v>
      </c>
      <c r="AH4267" s="80">
        <f t="shared" si="1860"/>
        <v>2800</v>
      </c>
      <c r="AJ4267" s="35" t="s">
        <v>23096</v>
      </c>
      <c r="AK4267" s="35" t="s">
        <v>73</v>
      </c>
      <c r="AL4267" s="35" t="s">
        <v>23097</v>
      </c>
      <c r="AM4267" s="35" t="s">
        <v>23789</v>
      </c>
      <c r="AN4267" s="35" t="s">
        <v>23790</v>
      </c>
      <c r="AO4267" s="35" t="s">
        <v>23791</v>
      </c>
      <c r="AP4267" s="35" t="s">
        <v>23792</v>
      </c>
      <c r="AQ4267" s="35" t="s">
        <v>122</v>
      </c>
      <c r="AR4267" s="35">
        <v>1</v>
      </c>
      <c r="AS4267" s="35">
        <v>3</v>
      </c>
      <c r="AT4267" s="35">
        <v>1E-3</v>
      </c>
      <c r="AU4267" s="35">
        <v>3</v>
      </c>
      <c r="AV4267" s="35" t="s">
        <v>8</v>
      </c>
      <c r="AW4267" s="35">
        <v>42</v>
      </c>
      <c r="AX4267" s="35" t="s">
        <v>68</v>
      </c>
      <c r="AY4267" s="35" t="s">
        <v>68</v>
      </c>
      <c r="AZ4267" s="35" t="s">
        <v>68</v>
      </c>
      <c r="BA4267" s="35" t="s">
        <v>68</v>
      </c>
      <c r="BB4267" s="35" t="s">
        <v>122</v>
      </c>
      <c r="BC4267" s="35" t="s">
        <v>135</v>
      </c>
      <c r="BD4267" s="35" t="s">
        <v>104</v>
      </c>
      <c r="BE4267" s="35" t="s">
        <v>105</v>
      </c>
      <c r="BF4267" s="35" t="s">
        <v>122</v>
      </c>
      <c r="BG4267" s="35" t="s">
        <v>69</v>
      </c>
      <c r="BH4267" s="35" t="s">
        <v>23793</v>
      </c>
      <c r="BI4267" s="35" t="s">
        <v>122</v>
      </c>
      <c r="BJ4267" s="35" t="s">
        <v>23794</v>
      </c>
      <c r="BK4267" s="35" t="s">
        <v>75</v>
      </c>
      <c r="BL4267" s="35" t="s">
        <v>122</v>
      </c>
      <c r="BM4267" s="35" t="s">
        <v>104</v>
      </c>
      <c r="BN4267" s="35" t="s">
        <v>70</v>
      </c>
      <c r="BO4267" s="35" t="s">
        <v>71</v>
      </c>
      <c r="BP4267" s="35" t="s">
        <v>122</v>
      </c>
      <c r="BQ4267" s="35" t="s">
        <v>163</v>
      </c>
    </row>
    <row r="4268" spans="1:69" x14ac:dyDescent="0.4">
      <c r="A4268" s="40" t="str">
        <f t="shared" si="1834"/>
        <v>2025-09-28</v>
      </c>
      <c r="B4268" s="40" t="str">
        <f t="shared" si="1835"/>
        <v>SYD</v>
      </c>
      <c r="C4268" s="39" t="str">
        <f t="shared" si="1836"/>
        <v>98812563692</v>
      </c>
      <c r="D4268" s="41" t="str">
        <f t="shared" si="1837"/>
        <v>PKR253735449</v>
      </c>
      <c r="E4268" s="41" t="str">
        <f t="shared" si="1838"/>
        <v>596421515516</v>
      </c>
      <c r="F4268" s="39" t="str">
        <f t="shared" si="1839"/>
        <v>2256683</v>
      </c>
      <c r="G4268" s="39" t="str">
        <f t="shared" si="1840"/>
        <v>WISE EXPRESS LOGISTICS(PANGZIMOM)</v>
      </c>
      <c r="H4268" s="41" t="str">
        <f t="shared" si="1841"/>
        <v>최성탄</v>
      </c>
      <c r="I4268" s="39" t="str">
        <f t="shared" si="1842"/>
        <v>18453</v>
      </c>
      <c r="J4268" s="52" t="str">
        <f t="shared" si="1843"/>
        <v/>
      </c>
      <c r="K4268" s="75">
        <f t="shared" si="1844"/>
        <v>1</v>
      </c>
      <c r="L4268" s="76">
        <f t="shared" si="1845"/>
        <v>1</v>
      </c>
      <c r="M4268" s="76">
        <f t="shared" si="1846"/>
        <v>1E-3</v>
      </c>
      <c r="N4268" s="76">
        <f t="shared" si="1847"/>
        <v>1</v>
      </c>
      <c r="O4268" s="42">
        <f t="shared" si="1848"/>
        <v>1</v>
      </c>
      <c r="P4268" s="39" t="str">
        <f t="shared" si="1849"/>
        <v>목록(Manifest)</v>
      </c>
      <c r="Q4268" s="72">
        <f t="shared" si="1850"/>
        <v>45</v>
      </c>
      <c r="R4268" s="43" t="str">
        <f t="shared" si="1851"/>
        <v>OZ602</v>
      </c>
      <c r="S4268" s="82" t="str">
        <f t="shared" si="1852"/>
        <v/>
      </c>
      <c r="T4268" s="40">
        <f t="shared" si="1853"/>
        <v>45928</v>
      </c>
      <c r="U4268" s="44">
        <v>2500</v>
      </c>
      <c r="V4268" s="44">
        <f t="shared" si="1854"/>
        <v>0</v>
      </c>
      <c r="W4268" s="77">
        <f t="shared" si="1855"/>
        <v>2500</v>
      </c>
      <c r="X4268" s="78">
        <f t="shared" si="1856"/>
        <v>0</v>
      </c>
      <c r="Y4268" s="44" cm="1">
        <f t="array" ref="Y4268">_xlfn.IFNA(_xlfn.IFS(AND(Q4268&gt;=2000, Q4268&lt;3000), 10000, AND(Q4268&gt;=3000, Q4268&lt;4000), 15000, AND(Q4268&gt;=4000, Q4268&lt;5000), 20000, AND(Q4268&gt;=5000), 25000),0)</f>
        <v>0</v>
      </c>
      <c r="Z4268" s="91">
        <f t="shared" si="1857"/>
        <v>0</v>
      </c>
      <c r="AA4268" s="44">
        <f t="shared" si="1858"/>
        <v>0</v>
      </c>
      <c r="AB4268" s="44"/>
      <c r="AC4268" s="44"/>
      <c r="AD4268" s="44"/>
      <c r="AE4268" s="44">
        <f>VLOOKUP(O4268,정산업데이트!$A$6:$B$12,2,10)</f>
        <v>0</v>
      </c>
      <c r="AF4268" s="44"/>
      <c r="AG4268" s="79">
        <f t="shared" si="1859"/>
        <v>0</v>
      </c>
      <c r="AH4268" s="80">
        <f t="shared" si="1860"/>
        <v>2500</v>
      </c>
      <c r="AJ4268" s="35" t="s">
        <v>23096</v>
      </c>
      <c r="AK4268" s="35" t="s">
        <v>73</v>
      </c>
      <c r="AL4268" s="35" t="s">
        <v>23097</v>
      </c>
      <c r="AM4268" s="35" t="s">
        <v>23795</v>
      </c>
      <c r="AN4268" s="35" t="s">
        <v>23796</v>
      </c>
      <c r="AO4268" s="35" t="s">
        <v>23797</v>
      </c>
      <c r="AP4268" s="35" t="s">
        <v>23798</v>
      </c>
      <c r="AQ4268" s="35" t="s">
        <v>122</v>
      </c>
      <c r="AR4268" s="35">
        <v>1</v>
      </c>
      <c r="AS4268" s="35">
        <v>1</v>
      </c>
      <c r="AT4268" s="35">
        <v>1E-3</v>
      </c>
      <c r="AU4268" s="35">
        <v>1</v>
      </c>
      <c r="AV4268" s="35" t="s">
        <v>7</v>
      </c>
      <c r="AW4268" s="35">
        <v>45</v>
      </c>
      <c r="AX4268" s="35" t="s">
        <v>68</v>
      </c>
      <c r="AY4268" s="35" t="s">
        <v>68</v>
      </c>
      <c r="AZ4268" s="35" t="s">
        <v>68</v>
      </c>
      <c r="BA4268" s="35" t="s">
        <v>68</v>
      </c>
      <c r="BB4268" s="35" t="s">
        <v>122</v>
      </c>
      <c r="BC4268" s="35" t="s">
        <v>441</v>
      </c>
      <c r="BD4268" s="35" t="s">
        <v>442</v>
      </c>
      <c r="BE4268" s="35" t="s">
        <v>443</v>
      </c>
      <c r="BF4268" s="35" t="s">
        <v>122</v>
      </c>
      <c r="BG4268" s="35" t="s">
        <v>69</v>
      </c>
      <c r="BH4268" s="35" t="s">
        <v>23799</v>
      </c>
      <c r="BI4268" s="35" t="s">
        <v>122</v>
      </c>
      <c r="BJ4268" s="35" t="s">
        <v>23800</v>
      </c>
      <c r="BK4268" s="35" t="s">
        <v>75</v>
      </c>
      <c r="BL4268" s="35" t="s">
        <v>122</v>
      </c>
      <c r="BM4268" s="35" t="s">
        <v>442</v>
      </c>
      <c r="BN4268" s="35" t="s">
        <v>70</v>
      </c>
      <c r="BO4268" s="35" t="s">
        <v>71</v>
      </c>
      <c r="BP4268" s="35" t="s">
        <v>122</v>
      </c>
      <c r="BQ4268" s="35" t="s">
        <v>163</v>
      </c>
    </row>
    <row r="4269" spans="1:69" x14ac:dyDescent="0.4">
      <c r="A4269" s="40" t="str">
        <f t="shared" si="1834"/>
        <v>2025-09-28</v>
      </c>
      <c r="B4269" s="40" t="str">
        <f t="shared" si="1835"/>
        <v>SYD</v>
      </c>
      <c r="C4269" s="39" t="str">
        <f t="shared" si="1836"/>
        <v>98812563692</v>
      </c>
      <c r="D4269" s="41" t="str">
        <f t="shared" si="1837"/>
        <v>PKR253735450</v>
      </c>
      <c r="E4269" s="41" t="str">
        <f t="shared" si="1838"/>
        <v>596421515520</v>
      </c>
      <c r="F4269" s="39" t="str">
        <f t="shared" si="1839"/>
        <v>2256683</v>
      </c>
      <c r="G4269" s="39" t="str">
        <f t="shared" si="1840"/>
        <v>WISE EXPRESS LOGISTICS(PANGZIMOM)</v>
      </c>
      <c r="H4269" s="41" t="str">
        <f t="shared" si="1841"/>
        <v>김소희</v>
      </c>
      <c r="I4269" s="39" t="str">
        <f t="shared" si="1842"/>
        <v>61092</v>
      </c>
      <c r="J4269" s="52" t="str">
        <f t="shared" si="1843"/>
        <v/>
      </c>
      <c r="K4269" s="75">
        <f t="shared" si="1844"/>
        <v>1</v>
      </c>
      <c r="L4269" s="76">
        <f t="shared" si="1845"/>
        <v>0.5</v>
      </c>
      <c r="M4269" s="76">
        <f t="shared" si="1846"/>
        <v>1E-3</v>
      </c>
      <c r="N4269" s="76">
        <f t="shared" si="1847"/>
        <v>0.5</v>
      </c>
      <c r="O4269" s="42">
        <f t="shared" si="1848"/>
        <v>0.5</v>
      </c>
      <c r="P4269" s="39" t="str">
        <f t="shared" si="1849"/>
        <v>목록(Manifest)</v>
      </c>
      <c r="Q4269" s="72">
        <f t="shared" si="1850"/>
        <v>15</v>
      </c>
      <c r="R4269" s="43" t="str">
        <f t="shared" si="1851"/>
        <v>OZ602</v>
      </c>
      <c r="S4269" s="82" t="str">
        <f t="shared" si="1852"/>
        <v/>
      </c>
      <c r="T4269" s="40">
        <f t="shared" si="1853"/>
        <v>45928</v>
      </c>
      <c r="U4269" s="44">
        <v>2500</v>
      </c>
      <c r="V4269" s="44">
        <f t="shared" si="1854"/>
        <v>0</v>
      </c>
      <c r="W4269" s="77">
        <f t="shared" si="1855"/>
        <v>2500</v>
      </c>
      <c r="X4269" s="78">
        <f t="shared" si="1856"/>
        <v>0</v>
      </c>
      <c r="Y4269" s="44" cm="1">
        <f t="array" ref="Y4269">_xlfn.IFNA(_xlfn.IFS(AND(Q4269&gt;=2000, Q4269&lt;3000), 10000, AND(Q4269&gt;=3000, Q4269&lt;4000), 15000, AND(Q4269&gt;=4000, Q4269&lt;5000), 20000, AND(Q4269&gt;=5000), 25000),0)</f>
        <v>0</v>
      </c>
      <c r="Z4269" s="91">
        <f t="shared" si="1857"/>
        <v>0</v>
      </c>
      <c r="AA4269" s="44">
        <f t="shared" si="1858"/>
        <v>0</v>
      </c>
      <c r="AB4269" s="44"/>
      <c r="AC4269" s="44"/>
      <c r="AD4269" s="44"/>
      <c r="AE4269" s="44">
        <f>VLOOKUP(O4269,정산업데이트!$A$6:$B$12,2,10)</f>
        <v>0</v>
      </c>
      <c r="AF4269" s="44"/>
      <c r="AG4269" s="79">
        <f t="shared" si="1859"/>
        <v>0</v>
      </c>
      <c r="AH4269" s="80">
        <f t="shared" si="1860"/>
        <v>2500</v>
      </c>
      <c r="AJ4269" s="35" t="s">
        <v>23096</v>
      </c>
      <c r="AK4269" s="35" t="s">
        <v>73</v>
      </c>
      <c r="AL4269" s="35" t="s">
        <v>23097</v>
      </c>
      <c r="AM4269" s="35" t="s">
        <v>23801</v>
      </c>
      <c r="AN4269" s="35" t="s">
        <v>240</v>
      </c>
      <c r="AO4269" s="35" t="s">
        <v>23802</v>
      </c>
      <c r="AP4269" s="35" t="s">
        <v>23803</v>
      </c>
      <c r="AQ4269" s="35" t="s">
        <v>122</v>
      </c>
      <c r="AR4269" s="35">
        <v>1</v>
      </c>
      <c r="AS4269" s="35">
        <v>0.5</v>
      </c>
      <c r="AT4269" s="35">
        <v>1E-3</v>
      </c>
      <c r="AU4269" s="35">
        <v>0.5</v>
      </c>
      <c r="AV4269" s="35" t="s">
        <v>7</v>
      </c>
      <c r="AW4269" s="35">
        <v>15</v>
      </c>
      <c r="AX4269" s="35" t="s">
        <v>68</v>
      </c>
      <c r="AY4269" s="35" t="s">
        <v>68</v>
      </c>
      <c r="AZ4269" s="35" t="s">
        <v>68</v>
      </c>
      <c r="BA4269" s="35" t="s">
        <v>68</v>
      </c>
      <c r="BB4269" s="35" t="s">
        <v>122</v>
      </c>
      <c r="BC4269" s="35" t="s">
        <v>441</v>
      </c>
      <c r="BD4269" s="35" t="s">
        <v>442</v>
      </c>
      <c r="BE4269" s="35" t="s">
        <v>443</v>
      </c>
      <c r="BF4269" s="35" t="s">
        <v>122</v>
      </c>
      <c r="BG4269" s="35" t="s">
        <v>69</v>
      </c>
      <c r="BH4269" s="35" t="s">
        <v>23804</v>
      </c>
      <c r="BI4269" s="35" t="s">
        <v>122</v>
      </c>
      <c r="BJ4269" s="35" t="s">
        <v>23805</v>
      </c>
      <c r="BK4269" s="35" t="s">
        <v>75</v>
      </c>
      <c r="BL4269" s="35" t="s">
        <v>122</v>
      </c>
      <c r="BM4269" s="35" t="s">
        <v>442</v>
      </c>
      <c r="BN4269" s="35" t="s">
        <v>70</v>
      </c>
      <c r="BO4269" s="35" t="s">
        <v>71</v>
      </c>
      <c r="BP4269" s="35" t="s">
        <v>122</v>
      </c>
      <c r="BQ4269" s="35" t="s">
        <v>163</v>
      </c>
    </row>
    <row r="4270" spans="1:69" x14ac:dyDescent="0.4">
      <c r="A4270" s="40" t="str">
        <f t="shared" si="1834"/>
        <v>2025-09-28</v>
      </c>
      <c r="B4270" s="40" t="str">
        <f t="shared" si="1835"/>
        <v>SYD</v>
      </c>
      <c r="C4270" s="39" t="str">
        <f t="shared" si="1836"/>
        <v>98812563692</v>
      </c>
      <c r="D4270" s="41" t="str">
        <f t="shared" si="1837"/>
        <v>PKR253735452</v>
      </c>
      <c r="E4270" s="41" t="str">
        <f t="shared" si="1838"/>
        <v>596421515542</v>
      </c>
      <c r="F4270" s="39" t="str">
        <f t="shared" si="1839"/>
        <v>2256683</v>
      </c>
      <c r="G4270" s="39" t="str">
        <f t="shared" si="1840"/>
        <v>WISE EXPRESS LOGISTICS(PANGZIMOM)</v>
      </c>
      <c r="H4270" s="41" t="str">
        <f t="shared" si="1841"/>
        <v>김효심</v>
      </c>
      <c r="I4270" s="39" t="str">
        <f t="shared" si="1842"/>
        <v>41089</v>
      </c>
      <c r="J4270" s="52" t="str">
        <f t="shared" si="1843"/>
        <v/>
      </c>
      <c r="K4270" s="75">
        <f t="shared" si="1844"/>
        <v>1</v>
      </c>
      <c r="L4270" s="76">
        <f t="shared" si="1845"/>
        <v>1</v>
      </c>
      <c r="M4270" s="76">
        <f t="shared" si="1846"/>
        <v>1E-3</v>
      </c>
      <c r="N4270" s="76">
        <f t="shared" si="1847"/>
        <v>1</v>
      </c>
      <c r="O4270" s="42">
        <f t="shared" si="1848"/>
        <v>1</v>
      </c>
      <c r="P4270" s="39" t="str">
        <f t="shared" si="1849"/>
        <v>목록(Manifest)</v>
      </c>
      <c r="Q4270" s="72">
        <f t="shared" si="1850"/>
        <v>45</v>
      </c>
      <c r="R4270" s="43" t="str">
        <f t="shared" si="1851"/>
        <v>OZ602</v>
      </c>
      <c r="S4270" s="82" t="str">
        <f t="shared" si="1852"/>
        <v/>
      </c>
      <c r="T4270" s="40">
        <f t="shared" si="1853"/>
        <v>45928</v>
      </c>
      <c r="U4270" s="44">
        <v>2500</v>
      </c>
      <c r="V4270" s="44">
        <f t="shared" si="1854"/>
        <v>0</v>
      </c>
      <c r="W4270" s="77">
        <f t="shared" si="1855"/>
        <v>2500</v>
      </c>
      <c r="X4270" s="78">
        <f t="shared" si="1856"/>
        <v>0</v>
      </c>
      <c r="Y4270" s="44" cm="1">
        <f t="array" ref="Y4270">_xlfn.IFNA(_xlfn.IFS(AND(Q4270&gt;=2000, Q4270&lt;3000), 10000, AND(Q4270&gt;=3000, Q4270&lt;4000), 15000, AND(Q4270&gt;=4000, Q4270&lt;5000), 20000, AND(Q4270&gt;=5000), 25000),0)</f>
        <v>0</v>
      </c>
      <c r="Z4270" s="91">
        <f t="shared" si="1857"/>
        <v>0</v>
      </c>
      <c r="AA4270" s="44">
        <f t="shared" si="1858"/>
        <v>0</v>
      </c>
      <c r="AB4270" s="44"/>
      <c r="AC4270" s="44"/>
      <c r="AD4270" s="44"/>
      <c r="AE4270" s="44">
        <f>VLOOKUP(O4270,정산업데이트!$A$6:$B$12,2,10)</f>
        <v>0</v>
      </c>
      <c r="AF4270" s="44"/>
      <c r="AG4270" s="79">
        <f t="shared" si="1859"/>
        <v>0</v>
      </c>
      <c r="AH4270" s="80">
        <f t="shared" si="1860"/>
        <v>2500</v>
      </c>
      <c r="AJ4270" s="35" t="s">
        <v>23096</v>
      </c>
      <c r="AK4270" s="35" t="s">
        <v>73</v>
      </c>
      <c r="AL4270" s="35" t="s">
        <v>23097</v>
      </c>
      <c r="AM4270" s="35" t="s">
        <v>23806</v>
      </c>
      <c r="AN4270" s="35" t="s">
        <v>23807</v>
      </c>
      <c r="AO4270" s="35" t="s">
        <v>23808</v>
      </c>
      <c r="AP4270" s="35" t="s">
        <v>23809</v>
      </c>
      <c r="AQ4270" s="35" t="s">
        <v>122</v>
      </c>
      <c r="AR4270" s="35">
        <v>1</v>
      </c>
      <c r="AS4270" s="35">
        <v>1</v>
      </c>
      <c r="AT4270" s="35">
        <v>1E-3</v>
      </c>
      <c r="AU4270" s="35">
        <v>1</v>
      </c>
      <c r="AV4270" s="35" t="s">
        <v>7</v>
      </c>
      <c r="AW4270" s="35">
        <v>45</v>
      </c>
      <c r="AX4270" s="35" t="s">
        <v>68</v>
      </c>
      <c r="AY4270" s="35" t="s">
        <v>68</v>
      </c>
      <c r="AZ4270" s="35" t="s">
        <v>68</v>
      </c>
      <c r="BA4270" s="35" t="s">
        <v>68</v>
      </c>
      <c r="BB4270" s="35" t="s">
        <v>122</v>
      </c>
      <c r="BC4270" s="35" t="s">
        <v>441</v>
      </c>
      <c r="BD4270" s="35" t="s">
        <v>442</v>
      </c>
      <c r="BE4270" s="35" t="s">
        <v>444</v>
      </c>
      <c r="BF4270" s="35" t="s">
        <v>122</v>
      </c>
      <c r="BG4270" s="35" t="s">
        <v>69</v>
      </c>
      <c r="BH4270" s="35" t="s">
        <v>23810</v>
      </c>
      <c r="BI4270" s="35" t="s">
        <v>122</v>
      </c>
      <c r="BJ4270" s="35" t="s">
        <v>23811</v>
      </c>
      <c r="BK4270" s="35" t="s">
        <v>75</v>
      </c>
      <c r="BL4270" s="35" t="s">
        <v>122</v>
      </c>
      <c r="BM4270" s="35" t="s">
        <v>442</v>
      </c>
      <c r="BN4270" s="35" t="s">
        <v>70</v>
      </c>
      <c r="BO4270" s="35" t="s">
        <v>71</v>
      </c>
      <c r="BP4270" s="35" t="s">
        <v>122</v>
      </c>
      <c r="BQ4270" s="35" t="s">
        <v>163</v>
      </c>
    </row>
    <row r="4271" spans="1:69" x14ac:dyDescent="0.4">
      <c r="A4271" s="40" t="str">
        <f t="shared" si="1834"/>
        <v>2025-09-28</v>
      </c>
      <c r="B4271" s="40" t="str">
        <f t="shared" si="1835"/>
        <v>SYD</v>
      </c>
      <c r="C4271" s="39" t="str">
        <f t="shared" si="1836"/>
        <v>98812563692</v>
      </c>
      <c r="D4271" s="41" t="str">
        <f t="shared" si="1837"/>
        <v>PKR253751922</v>
      </c>
      <c r="E4271" s="41" t="str">
        <f t="shared" si="1838"/>
        <v>596421520070</v>
      </c>
      <c r="F4271" s="39" t="str">
        <f t="shared" si="1839"/>
        <v>2254225</v>
      </c>
      <c r="G4271" s="39" t="str">
        <f t="shared" si="1840"/>
        <v>WISE EXPRESS LOGISTICS PTY LTD</v>
      </c>
      <c r="H4271" s="41" t="str">
        <f t="shared" si="1841"/>
        <v>이미숙</v>
      </c>
      <c r="I4271" s="39" t="str">
        <f t="shared" si="1842"/>
        <v>14287</v>
      </c>
      <c r="J4271" s="52" t="str">
        <f t="shared" si="1843"/>
        <v/>
      </c>
      <c r="K4271" s="75">
        <f t="shared" si="1844"/>
        <v>1</v>
      </c>
      <c r="L4271" s="76">
        <f t="shared" si="1845"/>
        <v>1.5</v>
      </c>
      <c r="M4271" s="76">
        <f t="shared" si="1846"/>
        <v>1E-3</v>
      </c>
      <c r="N4271" s="76">
        <f t="shared" si="1847"/>
        <v>1.5</v>
      </c>
      <c r="O4271" s="42">
        <f t="shared" si="1848"/>
        <v>1.5</v>
      </c>
      <c r="P4271" s="39" t="str">
        <f t="shared" si="1849"/>
        <v>일반(목록배제,Normal-Manifest Exception)</v>
      </c>
      <c r="Q4271" s="72">
        <f t="shared" si="1850"/>
        <v>110</v>
      </c>
      <c r="R4271" s="43" t="str">
        <f t="shared" si="1851"/>
        <v>OZ602</v>
      </c>
      <c r="S4271" s="82" t="str">
        <f t="shared" si="1852"/>
        <v/>
      </c>
      <c r="T4271" s="40">
        <f t="shared" si="1853"/>
        <v>45928</v>
      </c>
      <c r="U4271" s="44">
        <v>2500</v>
      </c>
      <c r="V4271" s="44">
        <f t="shared" si="1854"/>
        <v>0</v>
      </c>
      <c r="W4271" s="77">
        <f t="shared" si="1855"/>
        <v>2500</v>
      </c>
      <c r="X4271" s="78">
        <f t="shared" si="1856"/>
        <v>0</v>
      </c>
      <c r="Y4271" s="44" cm="1">
        <f t="array" ref="Y4271">_xlfn.IFNA(_xlfn.IFS(AND(Q4271&gt;=2000, Q4271&lt;3000), 10000, AND(Q4271&gt;=3000, Q4271&lt;4000), 15000, AND(Q4271&gt;=4000, Q4271&lt;5000), 20000, AND(Q4271&gt;=5000), 25000),0)</f>
        <v>0</v>
      </c>
      <c r="Z4271" s="91">
        <f t="shared" si="1857"/>
        <v>300</v>
      </c>
      <c r="AA4271" s="44">
        <f t="shared" si="1858"/>
        <v>0</v>
      </c>
      <c r="AB4271" s="44"/>
      <c r="AC4271" s="44"/>
      <c r="AD4271" s="44"/>
      <c r="AE4271" s="44">
        <f>VLOOKUP(O4271,정산업데이트!$A$6:$B$12,2,10)</f>
        <v>0</v>
      </c>
      <c r="AF4271" s="44"/>
      <c r="AG4271" s="79">
        <f t="shared" si="1859"/>
        <v>300</v>
      </c>
      <c r="AH4271" s="80">
        <f t="shared" si="1860"/>
        <v>2800</v>
      </c>
      <c r="AJ4271" s="35" t="s">
        <v>23096</v>
      </c>
      <c r="AK4271" s="35" t="s">
        <v>73</v>
      </c>
      <c r="AL4271" s="35" t="s">
        <v>23097</v>
      </c>
      <c r="AM4271" s="35" t="s">
        <v>23812</v>
      </c>
      <c r="AN4271" s="35" t="s">
        <v>392</v>
      </c>
      <c r="AO4271" s="35" t="s">
        <v>23813</v>
      </c>
      <c r="AP4271" s="35" t="s">
        <v>10043</v>
      </c>
      <c r="AQ4271" s="35" t="s">
        <v>122</v>
      </c>
      <c r="AR4271" s="35">
        <v>1</v>
      </c>
      <c r="AS4271" s="35">
        <v>1.5</v>
      </c>
      <c r="AT4271" s="35">
        <v>1E-3</v>
      </c>
      <c r="AU4271" s="35">
        <v>1.5</v>
      </c>
      <c r="AV4271" s="35" t="s">
        <v>8</v>
      </c>
      <c r="AW4271" s="35">
        <v>110</v>
      </c>
      <c r="AX4271" s="35" t="s">
        <v>68</v>
      </c>
      <c r="AY4271" s="35" t="s">
        <v>68</v>
      </c>
      <c r="AZ4271" s="35" t="s">
        <v>68</v>
      </c>
      <c r="BA4271" s="35" t="s">
        <v>68</v>
      </c>
      <c r="BB4271" s="35" t="s">
        <v>122</v>
      </c>
      <c r="BC4271" s="35" t="s">
        <v>125</v>
      </c>
      <c r="BD4271" s="35" t="s">
        <v>74</v>
      </c>
      <c r="BE4271" s="35" t="s">
        <v>78</v>
      </c>
      <c r="BF4271" s="35" t="s">
        <v>122</v>
      </c>
      <c r="BG4271" s="35" t="s">
        <v>69</v>
      </c>
      <c r="BH4271" s="35" t="s">
        <v>23814</v>
      </c>
      <c r="BI4271" s="35" t="s">
        <v>122</v>
      </c>
      <c r="BJ4271" s="35" t="s">
        <v>23815</v>
      </c>
      <c r="BK4271" s="35" t="s">
        <v>75</v>
      </c>
      <c r="BL4271" s="35" t="s">
        <v>122</v>
      </c>
      <c r="BM4271" s="35" t="s">
        <v>74</v>
      </c>
      <c r="BN4271" s="35" t="s">
        <v>70</v>
      </c>
      <c r="BO4271" s="35" t="s">
        <v>71</v>
      </c>
      <c r="BP4271" s="35" t="s">
        <v>122</v>
      </c>
      <c r="BQ4271" s="35" t="s">
        <v>163</v>
      </c>
    </row>
    <row r="4272" spans="1:69" x14ac:dyDescent="0.4">
      <c r="A4272" s="40" t="str">
        <f t="shared" si="1834"/>
        <v>2025-09-28</v>
      </c>
      <c r="B4272" s="40" t="str">
        <f t="shared" si="1835"/>
        <v>SYD</v>
      </c>
      <c r="C4272" s="39" t="str">
        <f t="shared" si="1836"/>
        <v>98812563692</v>
      </c>
      <c r="D4272" s="41" t="str">
        <f t="shared" si="1837"/>
        <v>PAU029768519</v>
      </c>
      <c r="E4272" s="41" t="str">
        <f t="shared" si="1838"/>
        <v>596421520136</v>
      </c>
      <c r="F4272" s="39" t="str">
        <f t="shared" si="1839"/>
        <v>2254252</v>
      </c>
      <c r="G4272" s="39" t="str">
        <f t="shared" si="1840"/>
        <v>WISE EXPRESS(AUSTRAPHARM)</v>
      </c>
      <c r="H4272" s="41" t="str">
        <f t="shared" si="1841"/>
        <v>최성용</v>
      </c>
      <c r="I4272" s="39" t="str">
        <f t="shared" si="1842"/>
        <v>10939</v>
      </c>
      <c r="J4272" s="52" t="str">
        <f t="shared" si="1843"/>
        <v/>
      </c>
      <c r="K4272" s="75">
        <f t="shared" si="1844"/>
        <v>1</v>
      </c>
      <c r="L4272" s="76">
        <f t="shared" si="1845"/>
        <v>1</v>
      </c>
      <c r="M4272" s="76">
        <f t="shared" si="1846"/>
        <v>1E-3</v>
      </c>
      <c r="N4272" s="76">
        <f t="shared" si="1847"/>
        <v>1</v>
      </c>
      <c r="O4272" s="42">
        <f t="shared" si="1848"/>
        <v>1</v>
      </c>
      <c r="P4272" s="39" t="str">
        <f t="shared" si="1849"/>
        <v>일반(목록배제,Normal-Manifest Exception)</v>
      </c>
      <c r="Q4272" s="72">
        <f t="shared" si="1850"/>
        <v>75</v>
      </c>
      <c r="R4272" s="43" t="str">
        <f t="shared" si="1851"/>
        <v>OZ602</v>
      </c>
      <c r="S4272" s="82" t="str">
        <f t="shared" si="1852"/>
        <v/>
      </c>
      <c r="T4272" s="40">
        <f t="shared" si="1853"/>
        <v>45928</v>
      </c>
      <c r="U4272" s="44">
        <v>2500</v>
      </c>
      <c r="V4272" s="44">
        <f t="shared" si="1854"/>
        <v>0</v>
      </c>
      <c r="W4272" s="77">
        <f t="shared" si="1855"/>
        <v>2500</v>
      </c>
      <c r="X4272" s="78">
        <f t="shared" si="1856"/>
        <v>0</v>
      </c>
      <c r="Y4272" s="44" cm="1">
        <f t="array" ref="Y4272">_xlfn.IFNA(_xlfn.IFS(AND(Q4272&gt;=2000, Q4272&lt;3000), 10000, AND(Q4272&gt;=3000, Q4272&lt;4000), 15000, AND(Q4272&gt;=4000, Q4272&lt;5000), 20000, AND(Q4272&gt;=5000), 25000),0)</f>
        <v>0</v>
      </c>
      <c r="Z4272" s="91">
        <f t="shared" si="1857"/>
        <v>300</v>
      </c>
      <c r="AA4272" s="44">
        <f t="shared" si="1858"/>
        <v>0</v>
      </c>
      <c r="AB4272" s="44"/>
      <c r="AC4272" s="44"/>
      <c r="AD4272" s="44"/>
      <c r="AE4272" s="44">
        <f>VLOOKUP(O4272,정산업데이트!$A$6:$B$12,2,10)</f>
        <v>0</v>
      </c>
      <c r="AF4272" s="44"/>
      <c r="AG4272" s="79">
        <f t="shared" si="1859"/>
        <v>300</v>
      </c>
      <c r="AH4272" s="80">
        <f t="shared" si="1860"/>
        <v>2800</v>
      </c>
      <c r="AJ4272" s="35" t="s">
        <v>23096</v>
      </c>
      <c r="AK4272" s="35" t="s">
        <v>73</v>
      </c>
      <c r="AL4272" s="35" t="s">
        <v>23097</v>
      </c>
      <c r="AM4272" s="35" t="s">
        <v>23816</v>
      </c>
      <c r="AN4272" s="35" t="s">
        <v>23817</v>
      </c>
      <c r="AO4272" s="35" t="s">
        <v>23818</v>
      </c>
      <c r="AP4272" s="35" t="s">
        <v>23819</v>
      </c>
      <c r="AQ4272" s="35" t="s">
        <v>122</v>
      </c>
      <c r="AR4272" s="35">
        <v>1</v>
      </c>
      <c r="AS4272" s="35">
        <v>1</v>
      </c>
      <c r="AT4272" s="35">
        <v>1E-3</v>
      </c>
      <c r="AU4272" s="35">
        <v>1</v>
      </c>
      <c r="AV4272" s="35" t="s">
        <v>8</v>
      </c>
      <c r="AW4272" s="35">
        <v>75</v>
      </c>
      <c r="AX4272" s="35" t="s">
        <v>68</v>
      </c>
      <c r="AY4272" s="35" t="s">
        <v>68</v>
      </c>
      <c r="AZ4272" s="35" t="s">
        <v>68</v>
      </c>
      <c r="BA4272" s="35" t="s">
        <v>68</v>
      </c>
      <c r="BB4272" s="35" t="s">
        <v>122</v>
      </c>
      <c r="BC4272" s="35" t="s">
        <v>132</v>
      </c>
      <c r="BD4272" s="35" t="s">
        <v>83</v>
      </c>
      <c r="BE4272" s="35" t="s">
        <v>108</v>
      </c>
      <c r="BF4272" s="35" t="s">
        <v>122</v>
      </c>
      <c r="BG4272" s="35" t="s">
        <v>69</v>
      </c>
      <c r="BH4272" s="35" t="s">
        <v>23820</v>
      </c>
      <c r="BI4272" s="35" t="s">
        <v>122</v>
      </c>
      <c r="BJ4272" s="35" t="s">
        <v>23821</v>
      </c>
      <c r="BK4272" s="35" t="s">
        <v>75</v>
      </c>
      <c r="BL4272" s="35" t="s">
        <v>122</v>
      </c>
      <c r="BM4272" s="35" t="s">
        <v>83</v>
      </c>
      <c r="BN4272" s="35" t="s">
        <v>70</v>
      </c>
      <c r="BO4272" s="35" t="s">
        <v>71</v>
      </c>
      <c r="BP4272" s="35" t="s">
        <v>122</v>
      </c>
      <c r="BQ4272" s="35" t="s">
        <v>163</v>
      </c>
    </row>
    <row r="4273" spans="1:69" x14ac:dyDescent="0.4">
      <c r="A4273" s="40" t="str">
        <f t="shared" si="1834"/>
        <v>2025-09-28</v>
      </c>
      <c r="B4273" s="40" t="str">
        <f t="shared" si="1835"/>
        <v>SYD</v>
      </c>
      <c r="C4273" s="39" t="str">
        <f t="shared" si="1836"/>
        <v>98812563692</v>
      </c>
      <c r="D4273" s="41" t="str">
        <f t="shared" si="1837"/>
        <v>PKR253718575</v>
      </c>
      <c r="E4273" s="41" t="str">
        <f t="shared" si="1838"/>
        <v>596421509334</v>
      </c>
      <c r="F4273" s="39" t="str">
        <f t="shared" si="1839"/>
        <v>2256683</v>
      </c>
      <c r="G4273" s="39" t="str">
        <f t="shared" si="1840"/>
        <v>WISE EXPRESS LOGISTICS(PANGZIMOM)</v>
      </c>
      <c r="H4273" s="41" t="str">
        <f t="shared" si="1841"/>
        <v>강민우</v>
      </c>
      <c r="I4273" s="39" t="str">
        <f t="shared" si="1842"/>
        <v>04791</v>
      </c>
      <c r="J4273" s="52" t="str">
        <f t="shared" si="1843"/>
        <v/>
      </c>
      <c r="K4273" s="75">
        <f t="shared" si="1844"/>
        <v>1</v>
      </c>
      <c r="L4273" s="76">
        <f t="shared" si="1845"/>
        <v>3</v>
      </c>
      <c r="M4273" s="76">
        <f t="shared" si="1846"/>
        <v>1E-3</v>
      </c>
      <c r="N4273" s="76">
        <f t="shared" si="1847"/>
        <v>3</v>
      </c>
      <c r="O4273" s="42">
        <f t="shared" si="1848"/>
        <v>3</v>
      </c>
      <c r="P4273" s="39" t="str">
        <f t="shared" si="1849"/>
        <v>일반(목록배제,Normal-Manifest Exception)</v>
      </c>
      <c r="Q4273" s="72">
        <f t="shared" si="1850"/>
        <v>90</v>
      </c>
      <c r="R4273" s="43" t="str">
        <f t="shared" si="1851"/>
        <v>OZ602</v>
      </c>
      <c r="S4273" s="82" t="str">
        <f t="shared" si="1852"/>
        <v/>
      </c>
      <c r="T4273" s="40">
        <f t="shared" si="1853"/>
        <v>45928</v>
      </c>
      <c r="U4273" s="44">
        <v>2500</v>
      </c>
      <c r="V4273" s="44">
        <f t="shared" si="1854"/>
        <v>0</v>
      </c>
      <c r="W4273" s="77">
        <f t="shared" si="1855"/>
        <v>2500</v>
      </c>
      <c r="X4273" s="78">
        <f t="shared" si="1856"/>
        <v>0</v>
      </c>
      <c r="Y4273" s="44" cm="1">
        <f t="array" ref="Y4273">_xlfn.IFNA(_xlfn.IFS(AND(Q4273&gt;=2000, Q4273&lt;3000), 10000, AND(Q4273&gt;=3000, Q4273&lt;4000), 15000, AND(Q4273&gt;=4000, Q4273&lt;5000), 20000, AND(Q4273&gt;=5000), 25000),0)</f>
        <v>0</v>
      </c>
      <c r="Z4273" s="91">
        <f t="shared" si="1857"/>
        <v>300</v>
      </c>
      <c r="AA4273" s="44">
        <f t="shared" si="1858"/>
        <v>0</v>
      </c>
      <c r="AB4273" s="44"/>
      <c r="AC4273" s="44"/>
      <c r="AD4273" s="44"/>
      <c r="AE4273" s="44">
        <f>VLOOKUP(O4273,정산업데이트!$A$6:$B$12,2,10)</f>
        <v>0</v>
      </c>
      <c r="AF4273" s="44"/>
      <c r="AG4273" s="79">
        <f t="shared" si="1859"/>
        <v>300</v>
      </c>
      <c r="AH4273" s="80">
        <f t="shared" si="1860"/>
        <v>2800</v>
      </c>
      <c r="AJ4273" s="35" t="s">
        <v>23096</v>
      </c>
      <c r="AK4273" s="35" t="s">
        <v>73</v>
      </c>
      <c r="AL4273" s="35" t="s">
        <v>23097</v>
      </c>
      <c r="AM4273" s="35" t="s">
        <v>23822</v>
      </c>
      <c r="AN4273" s="35" t="s">
        <v>10165</v>
      </c>
      <c r="AO4273" s="35" t="s">
        <v>10166</v>
      </c>
      <c r="AP4273" s="35" t="s">
        <v>10167</v>
      </c>
      <c r="AQ4273" s="35" t="s">
        <v>122</v>
      </c>
      <c r="AR4273" s="35">
        <v>1</v>
      </c>
      <c r="AS4273" s="35">
        <v>3</v>
      </c>
      <c r="AT4273" s="35">
        <v>1E-3</v>
      </c>
      <c r="AU4273" s="35">
        <v>3</v>
      </c>
      <c r="AV4273" s="35" t="s">
        <v>8</v>
      </c>
      <c r="AW4273" s="35">
        <v>90</v>
      </c>
      <c r="AX4273" s="35" t="s">
        <v>68</v>
      </c>
      <c r="AY4273" s="35" t="s">
        <v>68</v>
      </c>
      <c r="AZ4273" s="35" t="s">
        <v>68</v>
      </c>
      <c r="BA4273" s="35" t="s">
        <v>68</v>
      </c>
      <c r="BB4273" s="35" t="s">
        <v>122</v>
      </c>
      <c r="BC4273" s="35" t="s">
        <v>441</v>
      </c>
      <c r="BD4273" s="35" t="s">
        <v>442</v>
      </c>
      <c r="BE4273" s="35" t="s">
        <v>443</v>
      </c>
      <c r="BF4273" s="35" t="s">
        <v>122</v>
      </c>
      <c r="BG4273" s="35" t="s">
        <v>69</v>
      </c>
      <c r="BH4273" s="35" t="s">
        <v>23823</v>
      </c>
      <c r="BI4273" s="35" t="s">
        <v>122</v>
      </c>
      <c r="BJ4273" s="35" t="s">
        <v>23824</v>
      </c>
      <c r="BK4273" s="35" t="s">
        <v>75</v>
      </c>
      <c r="BL4273" s="35" t="s">
        <v>122</v>
      </c>
      <c r="BM4273" s="35" t="s">
        <v>442</v>
      </c>
      <c r="BN4273" s="35" t="s">
        <v>70</v>
      </c>
      <c r="BO4273" s="35" t="s">
        <v>71</v>
      </c>
      <c r="BP4273" s="35" t="s">
        <v>122</v>
      </c>
      <c r="BQ4273" s="35" t="s">
        <v>163</v>
      </c>
    </row>
    <row r="4274" spans="1:69" x14ac:dyDescent="0.4">
      <c r="A4274" s="40" t="str">
        <f t="shared" si="1834"/>
        <v>2025-09-28</v>
      </c>
      <c r="B4274" s="40" t="str">
        <f t="shared" si="1835"/>
        <v>SYD</v>
      </c>
      <c r="C4274" s="39" t="str">
        <f t="shared" si="1836"/>
        <v>98812563692</v>
      </c>
      <c r="D4274" s="41" t="str">
        <f t="shared" si="1837"/>
        <v>PKR253735448</v>
      </c>
      <c r="E4274" s="41" t="str">
        <f t="shared" si="1838"/>
        <v>596421515505</v>
      </c>
      <c r="F4274" s="39" t="str">
        <f t="shared" si="1839"/>
        <v>2256683</v>
      </c>
      <c r="G4274" s="39" t="str">
        <f t="shared" si="1840"/>
        <v>WISE EXPRESS LOGISTICS(PANGZIMOM)</v>
      </c>
      <c r="H4274" s="41" t="str">
        <f t="shared" si="1841"/>
        <v>강민우</v>
      </c>
      <c r="I4274" s="39" t="str">
        <f t="shared" si="1842"/>
        <v>04791</v>
      </c>
      <c r="J4274" s="52" t="str">
        <f t="shared" si="1843"/>
        <v/>
      </c>
      <c r="K4274" s="75">
        <f t="shared" si="1844"/>
        <v>1</v>
      </c>
      <c r="L4274" s="76">
        <f t="shared" si="1845"/>
        <v>3</v>
      </c>
      <c r="M4274" s="76">
        <f t="shared" si="1846"/>
        <v>1E-3</v>
      </c>
      <c r="N4274" s="76">
        <f t="shared" si="1847"/>
        <v>3</v>
      </c>
      <c r="O4274" s="42">
        <f t="shared" si="1848"/>
        <v>3</v>
      </c>
      <c r="P4274" s="39" t="str">
        <f t="shared" si="1849"/>
        <v>일반(목록배제,Normal-Manifest Exception)</v>
      </c>
      <c r="Q4274" s="72">
        <f t="shared" si="1850"/>
        <v>60</v>
      </c>
      <c r="R4274" s="43" t="str">
        <f t="shared" si="1851"/>
        <v>OZ602</v>
      </c>
      <c r="S4274" s="82" t="str">
        <f t="shared" si="1852"/>
        <v/>
      </c>
      <c r="T4274" s="40">
        <f t="shared" si="1853"/>
        <v>45928</v>
      </c>
      <c r="U4274" s="44">
        <v>2500</v>
      </c>
      <c r="V4274" s="44">
        <f t="shared" si="1854"/>
        <v>0</v>
      </c>
      <c r="W4274" s="77">
        <f t="shared" si="1855"/>
        <v>2500</v>
      </c>
      <c r="X4274" s="78">
        <f t="shared" si="1856"/>
        <v>0</v>
      </c>
      <c r="Y4274" s="44" cm="1">
        <f t="array" ref="Y4274">_xlfn.IFNA(_xlfn.IFS(AND(Q4274&gt;=2000, Q4274&lt;3000), 10000, AND(Q4274&gt;=3000, Q4274&lt;4000), 15000, AND(Q4274&gt;=4000, Q4274&lt;5000), 20000, AND(Q4274&gt;=5000), 25000),0)</f>
        <v>0</v>
      </c>
      <c r="Z4274" s="91">
        <f t="shared" si="1857"/>
        <v>300</v>
      </c>
      <c r="AA4274" s="44">
        <f t="shared" si="1858"/>
        <v>0</v>
      </c>
      <c r="AB4274" s="44"/>
      <c r="AC4274" s="44"/>
      <c r="AD4274" s="44"/>
      <c r="AE4274" s="44">
        <f>VLOOKUP(O4274,정산업데이트!$A$6:$B$12,2,10)</f>
        <v>0</v>
      </c>
      <c r="AF4274" s="44"/>
      <c r="AG4274" s="79">
        <f t="shared" si="1859"/>
        <v>300</v>
      </c>
      <c r="AH4274" s="80">
        <f t="shared" si="1860"/>
        <v>2800</v>
      </c>
      <c r="AJ4274" s="35" t="s">
        <v>23096</v>
      </c>
      <c r="AK4274" s="35" t="s">
        <v>73</v>
      </c>
      <c r="AL4274" s="35" t="s">
        <v>23097</v>
      </c>
      <c r="AM4274" s="35" t="s">
        <v>23825</v>
      </c>
      <c r="AN4274" s="35" t="s">
        <v>10165</v>
      </c>
      <c r="AO4274" s="35" t="s">
        <v>10166</v>
      </c>
      <c r="AP4274" s="35" t="s">
        <v>10167</v>
      </c>
      <c r="AQ4274" s="35" t="s">
        <v>122</v>
      </c>
      <c r="AR4274" s="35">
        <v>1</v>
      </c>
      <c r="AS4274" s="35">
        <v>3</v>
      </c>
      <c r="AT4274" s="35">
        <v>1E-3</v>
      </c>
      <c r="AU4274" s="35">
        <v>3</v>
      </c>
      <c r="AV4274" s="35" t="s">
        <v>8</v>
      </c>
      <c r="AW4274" s="35">
        <v>60</v>
      </c>
      <c r="AX4274" s="35" t="s">
        <v>68</v>
      </c>
      <c r="AY4274" s="35" t="s">
        <v>68</v>
      </c>
      <c r="AZ4274" s="35" t="s">
        <v>68</v>
      </c>
      <c r="BA4274" s="35" t="s">
        <v>68</v>
      </c>
      <c r="BB4274" s="35" t="s">
        <v>122</v>
      </c>
      <c r="BC4274" s="35" t="s">
        <v>441</v>
      </c>
      <c r="BD4274" s="35" t="s">
        <v>442</v>
      </c>
      <c r="BE4274" s="35" t="s">
        <v>443</v>
      </c>
      <c r="BF4274" s="35" t="s">
        <v>122</v>
      </c>
      <c r="BG4274" s="35" t="s">
        <v>69</v>
      </c>
      <c r="BH4274" s="35" t="s">
        <v>23826</v>
      </c>
      <c r="BI4274" s="35" t="s">
        <v>122</v>
      </c>
      <c r="BJ4274" s="35" t="s">
        <v>23827</v>
      </c>
      <c r="BK4274" s="35" t="s">
        <v>75</v>
      </c>
      <c r="BL4274" s="35" t="s">
        <v>122</v>
      </c>
      <c r="BM4274" s="35" t="s">
        <v>442</v>
      </c>
      <c r="BN4274" s="35" t="s">
        <v>70</v>
      </c>
      <c r="BO4274" s="35" t="s">
        <v>71</v>
      </c>
      <c r="BP4274" s="35" t="s">
        <v>122</v>
      </c>
      <c r="BQ4274" s="35" t="s">
        <v>163</v>
      </c>
    </row>
    <row r="4275" spans="1:69" x14ac:dyDescent="0.4">
      <c r="A4275" s="40" t="str">
        <f t="shared" si="1834"/>
        <v>2025-09-28</v>
      </c>
      <c r="B4275" s="40" t="str">
        <f t="shared" si="1835"/>
        <v>SYD</v>
      </c>
      <c r="C4275" s="39" t="str">
        <f t="shared" si="1836"/>
        <v>98812563692</v>
      </c>
      <c r="D4275" s="41" t="str">
        <f t="shared" si="1837"/>
        <v>PAU029762235</v>
      </c>
      <c r="E4275" s="41" t="str">
        <f t="shared" si="1838"/>
        <v>596421519650</v>
      </c>
      <c r="F4275" s="39" t="str">
        <f t="shared" si="1839"/>
        <v>2254256</v>
      </c>
      <c r="G4275" s="39" t="str">
        <f t="shared" si="1840"/>
        <v>WISE EXPRESS(BOOSTUP)</v>
      </c>
      <c r="H4275" s="41" t="str">
        <f t="shared" si="1841"/>
        <v>임지수</v>
      </c>
      <c r="I4275" s="39" t="str">
        <f t="shared" si="1842"/>
        <v>33021</v>
      </c>
      <c r="J4275" s="52" t="str">
        <f t="shared" si="1843"/>
        <v/>
      </c>
      <c r="K4275" s="75">
        <f t="shared" si="1844"/>
        <v>1</v>
      </c>
      <c r="L4275" s="76">
        <f t="shared" si="1845"/>
        <v>1</v>
      </c>
      <c r="M4275" s="76">
        <f t="shared" si="1846"/>
        <v>1E-3</v>
      </c>
      <c r="N4275" s="76">
        <f t="shared" si="1847"/>
        <v>1</v>
      </c>
      <c r="O4275" s="42">
        <f t="shared" si="1848"/>
        <v>1</v>
      </c>
      <c r="P4275" s="39" t="str">
        <f t="shared" si="1849"/>
        <v>목록(Manifest)</v>
      </c>
      <c r="Q4275" s="72">
        <f t="shared" si="1850"/>
        <v>60</v>
      </c>
      <c r="R4275" s="43" t="str">
        <f t="shared" si="1851"/>
        <v>OZ602</v>
      </c>
      <c r="S4275" s="82" t="str">
        <f t="shared" si="1852"/>
        <v/>
      </c>
      <c r="T4275" s="40">
        <f t="shared" si="1853"/>
        <v>45928</v>
      </c>
      <c r="U4275" s="44">
        <v>2500</v>
      </c>
      <c r="V4275" s="44">
        <f t="shared" si="1854"/>
        <v>0</v>
      </c>
      <c r="W4275" s="77">
        <f t="shared" si="1855"/>
        <v>2500</v>
      </c>
      <c r="X4275" s="78">
        <f t="shared" si="1856"/>
        <v>0</v>
      </c>
      <c r="Y4275" s="44" cm="1">
        <f t="array" ref="Y4275">_xlfn.IFNA(_xlfn.IFS(AND(Q4275&gt;=2000, Q4275&lt;3000), 10000, AND(Q4275&gt;=3000, Q4275&lt;4000), 15000, AND(Q4275&gt;=4000, Q4275&lt;5000), 20000, AND(Q4275&gt;=5000), 25000),0)</f>
        <v>0</v>
      </c>
      <c r="Z4275" s="91">
        <f t="shared" si="1857"/>
        <v>0</v>
      </c>
      <c r="AA4275" s="44">
        <f t="shared" si="1858"/>
        <v>0</v>
      </c>
      <c r="AB4275" s="44"/>
      <c r="AC4275" s="44"/>
      <c r="AD4275" s="44"/>
      <c r="AE4275" s="44">
        <f>VLOOKUP(O4275,정산업데이트!$A$6:$B$12,2,10)</f>
        <v>0</v>
      </c>
      <c r="AF4275" s="44"/>
      <c r="AG4275" s="79">
        <f t="shared" si="1859"/>
        <v>0</v>
      </c>
      <c r="AH4275" s="80">
        <f t="shared" si="1860"/>
        <v>2500</v>
      </c>
      <c r="AJ4275" s="35" t="s">
        <v>23096</v>
      </c>
      <c r="AK4275" s="35" t="s">
        <v>73</v>
      </c>
      <c r="AL4275" s="35" t="s">
        <v>23097</v>
      </c>
      <c r="AM4275" s="35" t="s">
        <v>23828</v>
      </c>
      <c r="AN4275" s="35" t="s">
        <v>22367</v>
      </c>
      <c r="AO4275" s="35" t="s">
        <v>23829</v>
      </c>
      <c r="AP4275" s="35" t="s">
        <v>23830</v>
      </c>
      <c r="AQ4275" s="35" t="s">
        <v>122</v>
      </c>
      <c r="AR4275" s="35">
        <v>1</v>
      </c>
      <c r="AS4275" s="35">
        <v>1</v>
      </c>
      <c r="AT4275" s="35">
        <v>1E-3</v>
      </c>
      <c r="AU4275" s="35">
        <v>1</v>
      </c>
      <c r="AV4275" s="35" t="s">
        <v>7</v>
      </c>
      <c r="AW4275" s="35">
        <v>60</v>
      </c>
      <c r="AX4275" s="35" t="s">
        <v>68</v>
      </c>
      <c r="AY4275" s="35" t="s">
        <v>68</v>
      </c>
      <c r="AZ4275" s="35" t="s">
        <v>68</v>
      </c>
      <c r="BA4275" s="35" t="s">
        <v>68</v>
      </c>
      <c r="BB4275" s="35" t="s">
        <v>122</v>
      </c>
      <c r="BC4275" s="35" t="s">
        <v>129</v>
      </c>
      <c r="BD4275" s="35" t="s">
        <v>91</v>
      </c>
      <c r="BE4275" s="35" t="s">
        <v>92</v>
      </c>
      <c r="BF4275" s="35" t="s">
        <v>122</v>
      </c>
      <c r="BG4275" s="35" t="s">
        <v>69</v>
      </c>
      <c r="BH4275" s="35" t="s">
        <v>23831</v>
      </c>
      <c r="BI4275" s="35" t="s">
        <v>122</v>
      </c>
      <c r="BJ4275" s="35" t="s">
        <v>23832</v>
      </c>
      <c r="BK4275" s="35" t="s">
        <v>75</v>
      </c>
      <c r="BL4275" s="35" t="s">
        <v>122</v>
      </c>
      <c r="BM4275" s="35" t="s">
        <v>91</v>
      </c>
      <c r="BN4275" s="35" t="s">
        <v>70</v>
      </c>
      <c r="BO4275" s="35" t="s">
        <v>71</v>
      </c>
      <c r="BP4275" s="35" t="s">
        <v>122</v>
      </c>
      <c r="BQ4275" s="35" t="s">
        <v>163</v>
      </c>
    </row>
    <row r="4276" spans="1:69" x14ac:dyDescent="0.4">
      <c r="A4276" s="40" t="str">
        <f t="shared" si="1834"/>
        <v>2025-09-28</v>
      </c>
      <c r="B4276" s="40" t="str">
        <f t="shared" si="1835"/>
        <v>SYD</v>
      </c>
      <c r="C4276" s="39" t="str">
        <f t="shared" si="1836"/>
        <v>98812563692</v>
      </c>
      <c r="D4276" s="41" t="str">
        <f t="shared" si="1837"/>
        <v>PAU029762231</v>
      </c>
      <c r="E4276" s="41" t="str">
        <f t="shared" si="1838"/>
        <v>596421519661</v>
      </c>
      <c r="F4276" s="39" t="str">
        <f t="shared" si="1839"/>
        <v>2254256</v>
      </c>
      <c r="G4276" s="39" t="str">
        <f t="shared" si="1840"/>
        <v>WISE EXPRESS(BOOSTUP)</v>
      </c>
      <c r="H4276" s="41" t="str">
        <f t="shared" si="1841"/>
        <v>방윤현</v>
      </c>
      <c r="I4276" s="39" t="str">
        <f t="shared" si="1842"/>
        <v>01797</v>
      </c>
      <c r="J4276" s="52" t="str">
        <f t="shared" si="1843"/>
        <v/>
      </c>
      <c r="K4276" s="75">
        <f t="shared" si="1844"/>
        <v>1</v>
      </c>
      <c r="L4276" s="76">
        <f t="shared" si="1845"/>
        <v>1</v>
      </c>
      <c r="M4276" s="76">
        <f t="shared" si="1846"/>
        <v>1E-3</v>
      </c>
      <c r="N4276" s="76">
        <f t="shared" si="1847"/>
        <v>1</v>
      </c>
      <c r="O4276" s="42">
        <f t="shared" si="1848"/>
        <v>1</v>
      </c>
      <c r="P4276" s="39" t="str">
        <f t="shared" si="1849"/>
        <v>목록(Manifest)</v>
      </c>
      <c r="Q4276" s="72">
        <f t="shared" si="1850"/>
        <v>60</v>
      </c>
      <c r="R4276" s="43" t="str">
        <f t="shared" si="1851"/>
        <v>OZ602</v>
      </c>
      <c r="S4276" s="82" t="str">
        <f t="shared" si="1852"/>
        <v/>
      </c>
      <c r="T4276" s="40">
        <f t="shared" si="1853"/>
        <v>45928</v>
      </c>
      <c r="U4276" s="44">
        <v>2500</v>
      </c>
      <c r="V4276" s="44">
        <f t="shared" si="1854"/>
        <v>0</v>
      </c>
      <c r="W4276" s="77">
        <f t="shared" si="1855"/>
        <v>2500</v>
      </c>
      <c r="X4276" s="78">
        <f t="shared" si="1856"/>
        <v>0</v>
      </c>
      <c r="Y4276" s="44" cm="1">
        <f t="array" ref="Y4276">_xlfn.IFNA(_xlfn.IFS(AND(Q4276&gt;=2000, Q4276&lt;3000), 10000, AND(Q4276&gt;=3000, Q4276&lt;4000), 15000, AND(Q4276&gt;=4000, Q4276&lt;5000), 20000, AND(Q4276&gt;=5000), 25000),0)</f>
        <v>0</v>
      </c>
      <c r="Z4276" s="91">
        <f t="shared" si="1857"/>
        <v>0</v>
      </c>
      <c r="AA4276" s="44">
        <f t="shared" si="1858"/>
        <v>0</v>
      </c>
      <c r="AB4276" s="44"/>
      <c r="AC4276" s="44"/>
      <c r="AD4276" s="44"/>
      <c r="AE4276" s="44">
        <f>VLOOKUP(O4276,정산업데이트!$A$6:$B$12,2,10)</f>
        <v>0</v>
      </c>
      <c r="AF4276" s="44"/>
      <c r="AG4276" s="79">
        <f t="shared" si="1859"/>
        <v>0</v>
      </c>
      <c r="AH4276" s="80">
        <f t="shared" si="1860"/>
        <v>2500</v>
      </c>
      <c r="AJ4276" s="35" t="s">
        <v>23096</v>
      </c>
      <c r="AK4276" s="35" t="s">
        <v>73</v>
      </c>
      <c r="AL4276" s="35" t="s">
        <v>23097</v>
      </c>
      <c r="AM4276" s="35" t="s">
        <v>23833</v>
      </c>
      <c r="AN4276" s="35" t="s">
        <v>23834</v>
      </c>
      <c r="AO4276" s="35" t="s">
        <v>23835</v>
      </c>
      <c r="AP4276" s="35" t="s">
        <v>23836</v>
      </c>
      <c r="AQ4276" s="35" t="s">
        <v>122</v>
      </c>
      <c r="AR4276" s="35">
        <v>1</v>
      </c>
      <c r="AS4276" s="35">
        <v>1</v>
      </c>
      <c r="AT4276" s="35">
        <v>1E-3</v>
      </c>
      <c r="AU4276" s="35">
        <v>1</v>
      </c>
      <c r="AV4276" s="35" t="s">
        <v>7</v>
      </c>
      <c r="AW4276" s="35">
        <v>60</v>
      </c>
      <c r="AX4276" s="35" t="s">
        <v>68</v>
      </c>
      <c r="AY4276" s="35" t="s">
        <v>68</v>
      </c>
      <c r="AZ4276" s="35" t="s">
        <v>68</v>
      </c>
      <c r="BA4276" s="35" t="s">
        <v>68</v>
      </c>
      <c r="BB4276" s="35" t="s">
        <v>122</v>
      </c>
      <c r="BC4276" s="35" t="s">
        <v>129</v>
      </c>
      <c r="BD4276" s="35" t="s">
        <v>91</v>
      </c>
      <c r="BE4276" s="35" t="s">
        <v>92</v>
      </c>
      <c r="BF4276" s="35" t="s">
        <v>122</v>
      </c>
      <c r="BG4276" s="35" t="s">
        <v>69</v>
      </c>
      <c r="BH4276" s="35" t="s">
        <v>23837</v>
      </c>
      <c r="BI4276" s="35" t="s">
        <v>122</v>
      </c>
      <c r="BJ4276" s="35" t="s">
        <v>23838</v>
      </c>
      <c r="BK4276" s="35" t="s">
        <v>75</v>
      </c>
      <c r="BL4276" s="35" t="s">
        <v>122</v>
      </c>
      <c r="BM4276" s="35" t="s">
        <v>91</v>
      </c>
      <c r="BN4276" s="35" t="s">
        <v>70</v>
      </c>
      <c r="BO4276" s="35" t="s">
        <v>71</v>
      </c>
      <c r="BP4276" s="35" t="s">
        <v>122</v>
      </c>
      <c r="BQ4276" s="35" t="s">
        <v>163</v>
      </c>
    </row>
    <row r="4277" spans="1:69" x14ac:dyDescent="0.4">
      <c r="A4277" s="40" t="str">
        <f t="shared" si="1834"/>
        <v>2025-09-28</v>
      </c>
      <c r="B4277" s="40" t="str">
        <f t="shared" si="1835"/>
        <v>SYD</v>
      </c>
      <c r="C4277" s="39" t="str">
        <f t="shared" si="1836"/>
        <v>98812563692</v>
      </c>
      <c r="D4277" s="41" t="str">
        <f t="shared" si="1837"/>
        <v>PAU029762237</v>
      </c>
      <c r="E4277" s="41" t="str">
        <f t="shared" si="1838"/>
        <v>596421519672</v>
      </c>
      <c r="F4277" s="39" t="str">
        <f t="shared" si="1839"/>
        <v>2254256</v>
      </c>
      <c r="G4277" s="39" t="str">
        <f t="shared" si="1840"/>
        <v>WISE EXPRESS(BOOSTUP)</v>
      </c>
      <c r="H4277" s="41" t="str">
        <f t="shared" si="1841"/>
        <v>김보영</v>
      </c>
      <c r="I4277" s="39" t="str">
        <f t="shared" si="1842"/>
        <v>28117</v>
      </c>
      <c r="J4277" s="52" t="str">
        <f t="shared" si="1843"/>
        <v/>
      </c>
      <c r="K4277" s="75">
        <f t="shared" si="1844"/>
        <v>1</v>
      </c>
      <c r="L4277" s="76">
        <f t="shared" si="1845"/>
        <v>1</v>
      </c>
      <c r="M4277" s="76">
        <f t="shared" si="1846"/>
        <v>1E-3</v>
      </c>
      <c r="N4277" s="76">
        <f t="shared" si="1847"/>
        <v>1</v>
      </c>
      <c r="O4277" s="42">
        <f t="shared" si="1848"/>
        <v>1</v>
      </c>
      <c r="P4277" s="39" t="str">
        <f t="shared" si="1849"/>
        <v>목록(Manifest)</v>
      </c>
      <c r="Q4277" s="72">
        <f t="shared" si="1850"/>
        <v>65</v>
      </c>
      <c r="R4277" s="43" t="str">
        <f t="shared" si="1851"/>
        <v>OZ602</v>
      </c>
      <c r="S4277" s="82" t="str">
        <f t="shared" si="1852"/>
        <v/>
      </c>
      <c r="T4277" s="40">
        <f t="shared" si="1853"/>
        <v>45928</v>
      </c>
      <c r="U4277" s="44">
        <v>2500</v>
      </c>
      <c r="V4277" s="44">
        <f t="shared" si="1854"/>
        <v>0</v>
      </c>
      <c r="W4277" s="77">
        <f t="shared" si="1855"/>
        <v>2500</v>
      </c>
      <c r="X4277" s="78">
        <f t="shared" si="1856"/>
        <v>0</v>
      </c>
      <c r="Y4277" s="44" cm="1">
        <f t="array" ref="Y4277">_xlfn.IFNA(_xlfn.IFS(AND(Q4277&gt;=2000, Q4277&lt;3000), 10000, AND(Q4277&gt;=3000, Q4277&lt;4000), 15000, AND(Q4277&gt;=4000, Q4277&lt;5000), 20000, AND(Q4277&gt;=5000), 25000),0)</f>
        <v>0</v>
      </c>
      <c r="Z4277" s="91">
        <f t="shared" si="1857"/>
        <v>0</v>
      </c>
      <c r="AA4277" s="44">
        <f t="shared" si="1858"/>
        <v>0</v>
      </c>
      <c r="AB4277" s="44"/>
      <c r="AC4277" s="44"/>
      <c r="AD4277" s="44"/>
      <c r="AE4277" s="44">
        <f>VLOOKUP(O4277,정산업데이트!$A$6:$B$12,2,10)</f>
        <v>0</v>
      </c>
      <c r="AF4277" s="44"/>
      <c r="AG4277" s="79">
        <f t="shared" si="1859"/>
        <v>0</v>
      </c>
      <c r="AH4277" s="80">
        <f t="shared" si="1860"/>
        <v>2500</v>
      </c>
      <c r="AJ4277" s="35" t="s">
        <v>23096</v>
      </c>
      <c r="AK4277" s="35" t="s">
        <v>73</v>
      </c>
      <c r="AL4277" s="35" t="s">
        <v>23097</v>
      </c>
      <c r="AM4277" s="35" t="s">
        <v>23839</v>
      </c>
      <c r="AN4277" s="35" t="s">
        <v>454</v>
      </c>
      <c r="AO4277" s="35" t="s">
        <v>23840</v>
      </c>
      <c r="AP4277" s="35" t="s">
        <v>1894</v>
      </c>
      <c r="AQ4277" s="35" t="s">
        <v>122</v>
      </c>
      <c r="AR4277" s="35">
        <v>1</v>
      </c>
      <c r="AS4277" s="35">
        <v>1</v>
      </c>
      <c r="AT4277" s="35">
        <v>1E-3</v>
      </c>
      <c r="AU4277" s="35">
        <v>1</v>
      </c>
      <c r="AV4277" s="35" t="s">
        <v>7</v>
      </c>
      <c r="AW4277" s="35">
        <v>65</v>
      </c>
      <c r="AX4277" s="35" t="s">
        <v>68</v>
      </c>
      <c r="AY4277" s="35" t="s">
        <v>68</v>
      </c>
      <c r="AZ4277" s="35" t="s">
        <v>68</v>
      </c>
      <c r="BA4277" s="35" t="s">
        <v>68</v>
      </c>
      <c r="BB4277" s="35" t="s">
        <v>122</v>
      </c>
      <c r="BC4277" s="35" t="s">
        <v>129</v>
      </c>
      <c r="BD4277" s="35" t="s">
        <v>91</v>
      </c>
      <c r="BE4277" s="35" t="s">
        <v>92</v>
      </c>
      <c r="BF4277" s="35" t="s">
        <v>122</v>
      </c>
      <c r="BG4277" s="35" t="s">
        <v>69</v>
      </c>
      <c r="BH4277" s="35" t="s">
        <v>23841</v>
      </c>
      <c r="BI4277" s="35" t="s">
        <v>122</v>
      </c>
      <c r="BJ4277" s="35" t="s">
        <v>23842</v>
      </c>
      <c r="BK4277" s="35" t="s">
        <v>75</v>
      </c>
      <c r="BL4277" s="35" t="s">
        <v>122</v>
      </c>
      <c r="BM4277" s="35" t="s">
        <v>91</v>
      </c>
      <c r="BN4277" s="35" t="s">
        <v>70</v>
      </c>
      <c r="BO4277" s="35" t="s">
        <v>71</v>
      </c>
      <c r="BP4277" s="35" t="s">
        <v>122</v>
      </c>
      <c r="BQ4277" s="35" t="s">
        <v>163</v>
      </c>
    </row>
    <row r="4278" spans="1:69" x14ac:dyDescent="0.4">
      <c r="A4278" s="40" t="str">
        <f t="shared" si="1834"/>
        <v>2025-09-28</v>
      </c>
      <c r="B4278" s="40" t="str">
        <f t="shared" si="1835"/>
        <v>SYD</v>
      </c>
      <c r="C4278" s="39" t="str">
        <f t="shared" si="1836"/>
        <v>98812563692</v>
      </c>
      <c r="D4278" s="41" t="str">
        <f t="shared" si="1837"/>
        <v>PAU029762238</v>
      </c>
      <c r="E4278" s="41" t="str">
        <f t="shared" si="1838"/>
        <v>596421519683</v>
      </c>
      <c r="F4278" s="39" t="str">
        <f t="shared" si="1839"/>
        <v>2254256</v>
      </c>
      <c r="G4278" s="39" t="str">
        <f t="shared" si="1840"/>
        <v>WISE EXPRESS(BOOSTUP)</v>
      </c>
      <c r="H4278" s="41" t="str">
        <f t="shared" si="1841"/>
        <v>신혜원</v>
      </c>
      <c r="I4278" s="39" t="str">
        <f t="shared" si="1842"/>
        <v>51213</v>
      </c>
      <c r="J4278" s="52" t="str">
        <f t="shared" si="1843"/>
        <v/>
      </c>
      <c r="K4278" s="75">
        <f t="shared" si="1844"/>
        <v>1</v>
      </c>
      <c r="L4278" s="76">
        <f t="shared" si="1845"/>
        <v>2</v>
      </c>
      <c r="M4278" s="76">
        <f t="shared" si="1846"/>
        <v>1E-3</v>
      </c>
      <c r="N4278" s="76">
        <f t="shared" si="1847"/>
        <v>2</v>
      </c>
      <c r="O4278" s="42">
        <f t="shared" si="1848"/>
        <v>2</v>
      </c>
      <c r="P4278" s="39" t="str">
        <f t="shared" si="1849"/>
        <v>목록(Manifest)</v>
      </c>
      <c r="Q4278" s="72">
        <f t="shared" si="1850"/>
        <v>130</v>
      </c>
      <c r="R4278" s="43" t="str">
        <f t="shared" si="1851"/>
        <v>OZ602</v>
      </c>
      <c r="S4278" s="82" t="str">
        <f t="shared" si="1852"/>
        <v/>
      </c>
      <c r="T4278" s="40">
        <f t="shared" si="1853"/>
        <v>45928</v>
      </c>
      <c r="U4278" s="44">
        <v>2500</v>
      </c>
      <c r="V4278" s="44">
        <f t="shared" si="1854"/>
        <v>0</v>
      </c>
      <c r="W4278" s="77">
        <f t="shared" si="1855"/>
        <v>2500</v>
      </c>
      <c r="X4278" s="78">
        <f t="shared" si="1856"/>
        <v>0</v>
      </c>
      <c r="Y4278" s="44" cm="1">
        <f t="array" ref="Y4278">_xlfn.IFNA(_xlfn.IFS(AND(Q4278&gt;=2000, Q4278&lt;3000), 10000, AND(Q4278&gt;=3000, Q4278&lt;4000), 15000, AND(Q4278&gt;=4000, Q4278&lt;5000), 20000, AND(Q4278&gt;=5000), 25000),0)</f>
        <v>0</v>
      </c>
      <c r="Z4278" s="91">
        <f t="shared" si="1857"/>
        <v>0</v>
      </c>
      <c r="AA4278" s="44">
        <f t="shared" si="1858"/>
        <v>0</v>
      </c>
      <c r="AB4278" s="44"/>
      <c r="AC4278" s="44"/>
      <c r="AD4278" s="44"/>
      <c r="AE4278" s="44">
        <f>VLOOKUP(O4278,정산업데이트!$A$6:$B$12,2,10)</f>
        <v>0</v>
      </c>
      <c r="AF4278" s="44"/>
      <c r="AG4278" s="79">
        <f t="shared" si="1859"/>
        <v>0</v>
      </c>
      <c r="AH4278" s="80">
        <f t="shared" si="1860"/>
        <v>2500</v>
      </c>
      <c r="AJ4278" s="35" t="s">
        <v>23096</v>
      </c>
      <c r="AK4278" s="35" t="s">
        <v>73</v>
      </c>
      <c r="AL4278" s="35" t="s">
        <v>23097</v>
      </c>
      <c r="AM4278" s="35" t="s">
        <v>23843</v>
      </c>
      <c r="AN4278" s="35" t="s">
        <v>489</v>
      </c>
      <c r="AO4278" s="35" t="s">
        <v>23844</v>
      </c>
      <c r="AP4278" s="35" t="s">
        <v>23845</v>
      </c>
      <c r="AQ4278" s="35" t="s">
        <v>122</v>
      </c>
      <c r="AR4278" s="35">
        <v>1</v>
      </c>
      <c r="AS4278" s="35">
        <v>2</v>
      </c>
      <c r="AT4278" s="35">
        <v>1E-3</v>
      </c>
      <c r="AU4278" s="35">
        <v>2</v>
      </c>
      <c r="AV4278" s="35" t="s">
        <v>7</v>
      </c>
      <c r="AW4278" s="35">
        <v>130</v>
      </c>
      <c r="AX4278" s="35" t="s">
        <v>68</v>
      </c>
      <c r="AY4278" s="35" t="s">
        <v>68</v>
      </c>
      <c r="AZ4278" s="35" t="s">
        <v>68</v>
      </c>
      <c r="BA4278" s="35" t="s">
        <v>68</v>
      </c>
      <c r="BB4278" s="35" t="s">
        <v>122</v>
      </c>
      <c r="BC4278" s="35" t="s">
        <v>129</v>
      </c>
      <c r="BD4278" s="35" t="s">
        <v>91</v>
      </c>
      <c r="BE4278" s="35" t="s">
        <v>92</v>
      </c>
      <c r="BF4278" s="35" t="s">
        <v>122</v>
      </c>
      <c r="BG4278" s="35" t="s">
        <v>69</v>
      </c>
      <c r="BH4278" s="35" t="s">
        <v>23846</v>
      </c>
      <c r="BI4278" s="35" t="s">
        <v>122</v>
      </c>
      <c r="BJ4278" s="35" t="s">
        <v>23847</v>
      </c>
      <c r="BK4278" s="35" t="s">
        <v>75</v>
      </c>
      <c r="BL4278" s="35" t="s">
        <v>122</v>
      </c>
      <c r="BM4278" s="35" t="s">
        <v>91</v>
      </c>
      <c r="BN4278" s="35" t="s">
        <v>70</v>
      </c>
      <c r="BO4278" s="35" t="s">
        <v>71</v>
      </c>
      <c r="BP4278" s="35" t="s">
        <v>122</v>
      </c>
      <c r="BQ4278" s="35" t="s">
        <v>163</v>
      </c>
    </row>
    <row r="4279" spans="1:69" x14ac:dyDescent="0.4">
      <c r="A4279" s="40" t="str">
        <f t="shared" si="1834"/>
        <v>2025-09-28</v>
      </c>
      <c r="B4279" s="40" t="str">
        <f t="shared" si="1835"/>
        <v>SYD</v>
      </c>
      <c r="C4279" s="39" t="str">
        <f t="shared" si="1836"/>
        <v>98812563692</v>
      </c>
      <c r="D4279" s="41" t="str">
        <f t="shared" si="1837"/>
        <v>PAU029762239</v>
      </c>
      <c r="E4279" s="41" t="str">
        <f t="shared" si="1838"/>
        <v>596421519694</v>
      </c>
      <c r="F4279" s="39" t="str">
        <f t="shared" si="1839"/>
        <v>2254256</v>
      </c>
      <c r="G4279" s="39" t="str">
        <f t="shared" si="1840"/>
        <v>WISE EXPRESS(BOOSTUP)</v>
      </c>
      <c r="H4279" s="41" t="str">
        <f t="shared" si="1841"/>
        <v>채세호</v>
      </c>
      <c r="I4279" s="39" t="str">
        <f t="shared" si="1842"/>
        <v>05604</v>
      </c>
      <c r="J4279" s="52" t="str">
        <f t="shared" si="1843"/>
        <v/>
      </c>
      <c r="K4279" s="75">
        <f t="shared" si="1844"/>
        <v>1</v>
      </c>
      <c r="L4279" s="76">
        <f t="shared" si="1845"/>
        <v>1</v>
      </c>
      <c r="M4279" s="76">
        <f t="shared" si="1846"/>
        <v>1E-3</v>
      </c>
      <c r="N4279" s="76">
        <f t="shared" si="1847"/>
        <v>1</v>
      </c>
      <c r="O4279" s="42">
        <f t="shared" si="1848"/>
        <v>1</v>
      </c>
      <c r="P4279" s="39" t="str">
        <f t="shared" si="1849"/>
        <v>목록(Manifest)</v>
      </c>
      <c r="Q4279" s="72">
        <f t="shared" si="1850"/>
        <v>60</v>
      </c>
      <c r="R4279" s="43" t="str">
        <f t="shared" si="1851"/>
        <v>OZ602</v>
      </c>
      <c r="S4279" s="82" t="str">
        <f t="shared" si="1852"/>
        <v/>
      </c>
      <c r="T4279" s="40">
        <f t="shared" si="1853"/>
        <v>45928</v>
      </c>
      <c r="U4279" s="44">
        <v>2500</v>
      </c>
      <c r="V4279" s="44">
        <f t="shared" si="1854"/>
        <v>0</v>
      </c>
      <c r="W4279" s="77">
        <f t="shared" si="1855"/>
        <v>2500</v>
      </c>
      <c r="X4279" s="78">
        <f t="shared" si="1856"/>
        <v>0</v>
      </c>
      <c r="Y4279" s="44" cm="1">
        <f t="array" ref="Y4279">_xlfn.IFNA(_xlfn.IFS(AND(Q4279&gt;=2000, Q4279&lt;3000), 10000, AND(Q4279&gt;=3000, Q4279&lt;4000), 15000, AND(Q4279&gt;=4000, Q4279&lt;5000), 20000, AND(Q4279&gt;=5000), 25000),0)</f>
        <v>0</v>
      </c>
      <c r="Z4279" s="91">
        <f t="shared" si="1857"/>
        <v>0</v>
      </c>
      <c r="AA4279" s="44">
        <f t="shared" si="1858"/>
        <v>0</v>
      </c>
      <c r="AB4279" s="44"/>
      <c r="AC4279" s="44"/>
      <c r="AD4279" s="44"/>
      <c r="AE4279" s="44">
        <f>VLOOKUP(O4279,정산업데이트!$A$6:$B$12,2,10)</f>
        <v>0</v>
      </c>
      <c r="AF4279" s="44"/>
      <c r="AG4279" s="79">
        <f t="shared" si="1859"/>
        <v>0</v>
      </c>
      <c r="AH4279" s="80">
        <f t="shared" si="1860"/>
        <v>2500</v>
      </c>
      <c r="AJ4279" s="35" t="s">
        <v>23096</v>
      </c>
      <c r="AK4279" s="35" t="s">
        <v>73</v>
      </c>
      <c r="AL4279" s="35" t="s">
        <v>23097</v>
      </c>
      <c r="AM4279" s="35" t="s">
        <v>23848</v>
      </c>
      <c r="AN4279" s="35" t="s">
        <v>23849</v>
      </c>
      <c r="AO4279" s="35" t="s">
        <v>23850</v>
      </c>
      <c r="AP4279" s="35" t="s">
        <v>23851</v>
      </c>
      <c r="AQ4279" s="35" t="s">
        <v>122</v>
      </c>
      <c r="AR4279" s="35">
        <v>1</v>
      </c>
      <c r="AS4279" s="35">
        <v>1</v>
      </c>
      <c r="AT4279" s="35">
        <v>1E-3</v>
      </c>
      <c r="AU4279" s="35">
        <v>1</v>
      </c>
      <c r="AV4279" s="35" t="s">
        <v>7</v>
      </c>
      <c r="AW4279" s="35">
        <v>60</v>
      </c>
      <c r="AX4279" s="35" t="s">
        <v>68</v>
      </c>
      <c r="AY4279" s="35" t="s">
        <v>68</v>
      </c>
      <c r="AZ4279" s="35" t="s">
        <v>68</v>
      </c>
      <c r="BA4279" s="35" t="s">
        <v>68</v>
      </c>
      <c r="BB4279" s="35" t="s">
        <v>122</v>
      </c>
      <c r="BC4279" s="35" t="s">
        <v>129</v>
      </c>
      <c r="BD4279" s="35" t="s">
        <v>91</v>
      </c>
      <c r="BE4279" s="35" t="s">
        <v>92</v>
      </c>
      <c r="BF4279" s="35" t="s">
        <v>122</v>
      </c>
      <c r="BG4279" s="35" t="s">
        <v>69</v>
      </c>
      <c r="BH4279" s="35" t="s">
        <v>23852</v>
      </c>
      <c r="BI4279" s="35" t="s">
        <v>122</v>
      </c>
      <c r="BJ4279" s="35" t="s">
        <v>23853</v>
      </c>
      <c r="BK4279" s="35" t="s">
        <v>75</v>
      </c>
      <c r="BL4279" s="35" t="s">
        <v>122</v>
      </c>
      <c r="BM4279" s="35" t="s">
        <v>91</v>
      </c>
      <c r="BN4279" s="35" t="s">
        <v>70</v>
      </c>
      <c r="BO4279" s="35" t="s">
        <v>71</v>
      </c>
      <c r="BP4279" s="35" t="s">
        <v>122</v>
      </c>
      <c r="BQ4279" s="35" t="s">
        <v>163</v>
      </c>
    </row>
    <row r="4280" spans="1:69" x14ac:dyDescent="0.4">
      <c r="A4280" s="40" t="str">
        <f t="shared" si="1834"/>
        <v>2025-09-28</v>
      </c>
      <c r="B4280" s="40" t="str">
        <f t="shared" si="1835"/>
        <v>SYD</v>
      </c>
      <c r="C4280" s="39" t="str">
        <f t="shared" si="1836"/>
        <v>98812563692</v>
      </c>
      <c r="D4280" s="41" t="str">
        <f t="shared" si="1837"/>
        <v>PAU029762240</v>
      </c>
      <c r="E4280" s="41" t="str">
        <f t="shared" si="1838"/>
        <v>596421519705</v>
      </c>
      <c r="F4280" s="39" t="str">
        <f t="shared" si="1839"/>
        <v>2254256</v>
      </c>
      <c r="G4280" s="39" t="str">
        <f t="shared" si="1840"/>
        <v>WISE EXPRESS(BOOSTUP)</v>
      </c>
      <c r="H4280" s="41" t="str">
        <f t="shared" si="1841"/>
        <v>배성진</v>
      </c>
      <c r="I4280" s="39" t="str">
        <f t="shared" si="1842"/>
        <v>48073</v>
      </c>
      <c r="J4280" s="52" t="str">
        <f t="shared" si="1843"/>
        <v/>
      </c>
      <c r="K4280" s="75">
        <f t="shared" si="1844"/>
        <v>1</v>
      </c>
      <c r="L4280" s="76">
        <f t="shared" si="1845"/>
        <v>1</v>
      </c>
      <c r="M4280" s="76">
        <f t="shared" si="1846"/>
        <v>1E-3</v>
      </c>
      <c r="N4280" s="76">
        <f t="shared" si="1847"/>
        <v>1</v>
      </c>
      <c r="O4280" s="42">
        <f t="shared" si="1848"/>
        <v>1</v>
      </c>
      <c r="P4280" s="39" t="str">
        <f t="shared" si="1849"/>
        <v>목록(Manifest)</v>
      </c>
      <c r="Q4280" s="72">
        <f t="shared" si="1850"/>
        <v>65</v>
      </c>
      <c r="R4280" s="43" t="str">
        <f t="shared" si="1851"/>
        <v>OZ602</v>
      </c>
      <c r="S4280" s="82" t="str">
        <f t="shared" si="1852"/>
        <v/>
      </c>
      <c r="T4280" s="40">
        <f t="shared" si="1853"/>
        <v>45928</v>
      </c>
      <c r="U4280" s="44">
        <v>2500</v>
      </c>
      <c r="V4280" s="44">
        <f t="shared" si="1854"/>
        <v>0</v>
      </c>
      <c r="W4280" s="77">
        <f t="shared" si="1855"/>
        <v>2500</v>
      </c>
      <c r="X4280" s="78">
        <f t="shared" si="1856"/>
        <v>0</v>
      </c>
      <c r="Y4280" s="44" cm="1">
        <f t="array" ref="Y4280">_xlfn.IFNA(_xlfn.IFS(AND(Q4280&gt;=2000, Q4280&lt;3000), 10000, AND(Q4280&gt;=3000, Q4280&lt;4000), 15000, AND(Q4280&gt;=4000, Q4280&lt;5000), 20000, AND(Q4280&gt;=5000), 25000),0)</f>
        <v>0</v>
      </c>
      <c r="Z4280" s="91">
        <f t="shared" si="1857"/>
        <v>0</v>
      </c>
      <c r="AA4280" s="44">
        <f t="shared" si="1858"/>
        <v>0</v>
      </c>
      <c r="AB4280" s="44"/>
      <c r="AC4280" s="44"/>
      <c r="AD4280" s="44"/>
      <c r="AE4280" s="44">
        <f>VLOOKUP(O4280,정산업데이트!$A$6:$B$12,2,10)</f>
        <v>0</v>
      </c>
      <c r="AF4280" s="44"/>
      <c r="AG4280" s="79">
        <f t="shared" si="1859"/>
        <v>0</v>
      </c>
      <c r="AH4280" s="80">
        <f t="shared" si="1860"/>
        <v>2500</v>
      </c>
      <c r="AJ4280" s="35" t="s">
        <v>23096</v>
      </c>
      <c r="AK4280" s="35" t="s">
        <v>73</v>
      </c>
      <c r="AL4280" s="35" t="s">
        <v>23097</v>
      </c>
      <c r="AM4280" s="35" t="s">
        <v>23854</v>
      </c>
      <c r="AN4280" s="35" t="s">
        <v>23855</v>
      </c>
      <c r="AO4280" s="35" t="s">
        <v>23856</v>
      </c>
      <c r="AP4280" s="35" t="s">
        <v>23857</v>
      </c>
      <c r="AQ4280" s="35" t="s">
        <v>122</v>
      </c>
      <c r="AR4280" s="35">
        <v>1</v>
      </c>
      <c r="AS4280" s="35">
        <v>1</v>
      </c>
      <c r="AT4280" s="35">
        <v>1E-3</v>
      </c>
      <c r="AU4280" s="35">
        <v>1</v>
      </c>
      <c r="AV4280" s="35" t="s">
        <v>7</v>
      </c>
      <c r="AW4280" s="35">
        <v>65</v>
      </c>
      <c r="AX4280" s="35" t="s">
        <v>68</v>
      </c>
      <c r="AY4280" s="35" t="s">
        <v>68</v>
      </c>
      <c r="AZ4280" s="35" t="s">
        <v>68</v>
      </c>
      <c r="BA4280" s="35" t="s">
        <v>68</v>
      </c>
      <c r="BB4280" s="35" t="s">
        <v>122</v>
      </c>
      <c r="BC4280" s="35" t="s">
        <v>129</v>
      </c>
      <c r="BD4280" s="35" t="s">
        <v>91</v>
      </c>
      <c r="BE4280" s="35" t="s">
        <v>92</v>
      </c>
      <c r="BF4280" s="35" t="s">
        <v>122</v>
      </c>
      <c r="BG4280" s="35" t="s">
        <v>69</v>
      </c>
      <c r="BH4280" s="35" t="s">
        <v>23858</v>
      </c>
      <c r="BI4280" s="35" t="s">
        <v>122</v>
      </c>
      <c r="BJ4280" s="35" t="s">
        <v>23859</v>
      </c>
      <c r="BK4280" s="35" t="s">
        <v>75</v>
      </c>
      <c r="BL4280" s="35" t="s">
        <v>122</v>
      </c>
      <c r="BM4280" s="35" t="s">
        <v>91</v>
      </c>
      <c r="BN4280" s="35" t="s">
        <v>70</v>
      </c>
      <c r="BO4280" s="35" t="s">
        <v>71</v>
      </c>
      <c r="BP4280" s="35" t="s">
        <v>122</v>
      </c>
      <c r="BQ4280" s="35" t="s">
        <v>163</v>
      </c>
    </row>
    <row r="4281" spans="1:69" x14ac:dyDescent="0.4">
      <c r="A4281" s="40" t="str">
        <f t="shared" si="1834"/>
        <v>2025-09-28</v>
      </c>
      <c r="B4281" s="40" t="str">
        <f t="shared" si="1835"/>
        <v>SYD</v>
      </c>
      <c r="C4281" s="39" t="str">
        <f t="shared" si="1836"/>
        <v>98812563692</v>
      </c>
      <c r="D4281" s="41" t="str">
        <f t="shared" si="1837"/>
        <v>PKR253746557</v>
      </c>
      <c r="E4281" s="41" t="str">
        <f t="shared" si="1838"/>
        <v>596421517126</v>
      </c>
      <c r="F4281" s="39" t="str">
        <f t="shared" si="1839"/>
        <v>2254236</v>
      </c>
      <c r="G4281" s="39" t="str">
        <f t="shared" si="1840"/>
        <v>WISE EXPRESS(JYC)</v>
      </c>
      <c r="H4281" s="41" t="str">
        <f t="shared" si="1841"/>
        <v>박창국</v>
      </c>
      <c r="I4281" s="39" t="str">
        <f t="shared" si="1842"/>
        <v>12426</v>
      </c>
      <c r="J4281" s="52" t="str">
        <f t="shared" si="1843"/>
        <v/>
      </c>
      <c r="K4281" s="75">
        <f t="shared" si="1844"/>
        <v>1</v>
      </c>
      <c r="L4281" s="76">
        <f t="shared" si="1845"/>
        <v>0.5</v>
      </c>
      <c r="M4281" s="76">
        <f t="shared" si="1846"/>
        <v>1E-3</v>
      </c>
      <c r="N4281" s="76">
        <f t="shared" si="1847"/>
        <v>0.5</v>
      </c>
      <c r="O4281" s="42">
        <f t="shared" si="1848"/>
        <v>0.5</v>
      </c>
      <c r="P4281" s="39" t="str">
        <f t="shared" si="1849"/>
        <v>일반(목록배제,Normal-Manifest Exception)</v>
      </c>
      <c r="Q4281" s="72">
        <f t="shared" si="1850"/>
        <v>15</v>
      </c>
      <c r="R4281" s="43" t="str">
        <f t="shared" si="1851"/>
        <v>OZ602</v>
      </c>
      <c r="S4281" s="82" t="str">
        <f t="shared" si="1852"/>
        <v/>
      </c>
      <c r="T4281" s="40">
        <f t="shared" si="1853"/>
        <v>45928</v>
      </c>
      <c r="U4281" s="44">
        <v>2500</v>
      </c>
      <c r="V4281" s="44">
        <f t="shared" si="1854"/>
        <v>0</v>
      </c>
      <c r="W4281" s="77">
        <f t="shared" si="1855"/>
        <v>2500</v>
      </c>
      <c r="X4281" s="78">
        <f t="shared" si="1856"/>
        <v>0</v>
      </c>
      <c r="Y4281" s="44" cm="1">
        <f t="array" ref="Y4281">_xlfn.IFNA(_xlfn.IFS(AND(Q4281&gt;=2000, Q4281&lt;3000), 10000, AND(Q4281&gt;=3000, Q4281&lt;4000), 15000, AND(Q4281&gt;=4000, Q4281&lt;5000), 20000, AND(Q4281&gt;=5000), 25000),0)</f>
        <v>0</v>
      </c>
      <c r="Z4281" s="91">
        <f t="shared" si="1857"/>
        <v>300</v>
      </c>
      <c r="AA4281" s="44">
        <f t="shared" si="1858"/>
        <v>0</v>
      </c>
      <c r="AB4281" s="44"/>
      <c r="AC4281" s="44"/>
      <c r="AD4281" s="44"/>
      <c r="AE4281" s="44">
        <f>VLOOKUP(O4281,정산업데이트!$A$6:$B$12,2,10)</f>
        <v>0</v>
      </c>
      <c r="AF4281" s="44"/>
      <c r="AG4281" s="79">
        <f t="shared" si="1859"/>
        <v>300</v>
      </c>
      <c r="AH4281" s="80">
        <f t="shared" si="1860"/>
        <v>2800</v>
      </c>
      <c r="AJ4281" s="35" t="s">
        <v>23096</v>
      </c>
      <c r="AK4281" s="35" t="s">
        <v>73</v>
      </c>
      <c r="AL4281" s="35" t="s">
        <v>23097</v>
      </c>
      <c r="AM4281" s="35" t="s">
        <v>23860</v>
      </c>
      <c r="AN4281" s="35" t="s">
        <v>23861</v>
      </c>
      <c r="AO4281" s="35" t="s">
        <v>23862</v>
      </c>
      <c r="AP4281" s="35" t="s">
        <v>23863</v>
      </c>
      <c r="AQ4281" s="35" t="s">
        <v>122</v>
      </c>
      <c r="AR4281" s="35">
        <v>1</v>
      </c>
      <c r="AS4281" s="35">
        <v>0.5</v>
      </c>
      <c r="AT4281" s="35">
        <v>1E-3</v>
      </c>
      <c r="AU4281" s="35">
        <v>0.5</v>
      </c>
      <c r="AV4281" s="35" t="s">
        <v>8</v>
      </c>
      <c r="AW4281" s="35">
        <v>15</v>
      </c>
      <c r="AX4281" s="35" t="s">
        <v>68</v>
      </c>
      <c r="AY4281" s="35" t="s">
        <v>68</v>
      </c>
      <c r="AZ4281" s="35" t="s">
        <v>68</v>
      </c>
      <c r="BA4281" s="35" t="s">
        <v>68</v>
      </c>
      <c r="BB4281" s="35" t="s">
        <v>122</v>
      </c>
      <c r="BC4281" s="35" t="s">
        <v>155</v>
      </c>
      <c r="BD4281" s="35" t="s">
        <v>100</v>
      </c>
      <c r="BE4281" s="35" t="s">
        <v>101</v>
      </c>
      <c r="BF4281" s="35" t="s">
        <v>122</v>
      </c>
      <c r="BG4281" s="35" t="s">
        <v>69</v>
      </c>
      <c r="BH4281" s="35" t="s">
        <v>23864</v>
      </c>
      <c r="BI4281" s="35" t="s">
        <v>122</v>
      </c>
      <c r="BJ4281" s="35" t="s">
        <v>23865</v>
      </c>
      <c r="BK4281" s="35" t="s">
        <v>75</v>
      </c>
      <c r="BL4281" s="35" t="s">
        <v>122</v>
      </c>
      <c r="BM4281" s="35" t="s">
        <v>100</v>
      </c>
      <c r="BN4281" s="35" t="s">
        <v>70</v>
      </c>
      <c r="BO4281" s="35" t="s">
        <v>71</v>
      </c>
      <c r="BP4281" s="35" t="s">
        <v>122</v>
      </c>
      <c r="BQ4281" s="35" t="s">
        <v>163</v>
      </c>
    </row>
    <row r="4282" spans="1:69" x14ac:dyDescent="0.4">
      <c r="A4282" s="40" t="str">
        <f t="shared" si="1834"/>
        <v>2025-09-28</v>
      </c>
      <c r="B4282" s="40" t="str">
        <f t="shared" si="1835"/>
        <v>SYD</v>
      </c>
      <c r="C4282" s="39" t="str">
        <f t="shared" si="1836"/>
        <v>98812563692</v>
      </c>
      <c r="D4282" s="41" t="str">
        <f t="shared" si="1837"/>
        <v>PKR253746558</v>
      </c>
      <c r="E4282" s="41" t="str">
        <f t="shared" si="1838"/>
        <v>596421517130</v>
      </c>
      <c r="F4282" s="39" t="str">
        <f t="shared" si="1839"/>
        <v>2254236</v>
      </c>
      <c r="G4282" s="39" t="str">
        <f t="shared" si="1840"/>
        <v>WISE EXPRESS(JYC)</v>
      </c>
      <c r="H4282" s="41" t="str">
        <f t="shared" si="1841"/>
        <v>강태광</v>
      </c>
      <c r="I4282" s="39" t="str">
        <f t="shared" si="1842"/>
        <v>13596</v>
      </c>
      <c r="J4282" s="52" t="str">
        <f t="shared" si="1843"/>
        <v/>
      </c>
      <c r="K4282" s="75">
        <f t="shared" si="1844"/>
        <v>1</v>
      </c>
      <c r="L4282" s="76">
        <f t="shared" si="1845"/>
        <v>1.3</v>
      </c>
      <c r="M4282" s="76">
        <f t="shared" si="1846"/>
        <v>1E-3</v>
      </c>
      <c r="N4282" s="76">
        <f t="shared" si="1847"/>
        <v>1.3</v>
      </c>
      <c r="O4282" s="42">
        <f t="shared" si="1848"/>
        <v>1.5</v>
      </c>
      <c r="P4282" s="39" t="str">
        <f t="shared" si="1849"/>
        <v>일반(목록배제,Normal-Manifest Exception)</v>
      </c>
      <c r="Q4282" s="72">
        <f t="shared" si="1850"/>
        <v>60</v>
      </c>
      <c r="R4282" s="43" t="str">
        <f t="shared" si="1851"/>
        <v>OZ602</v>
      </c>
      <c r="S4282" s="82" t="str">
        <f t="shared" si="1852"/>
        <v/>
      </c>
      <c r="T4282" s="40">
        <f t="shared" si="1853"/>
        <v>45928</v>
      </c>
      <c r="U4282" s="44">
        <v>2500</v>
      </c>
      <c r="V4282" s="44">
        <f t="shared" si="1854"/>
        <v>0</v>
      </c>
      <c r="W4282" s="77">
        <f t="shared" si="1855"/>
        <v>2500</v>
      </c>
      <c r="X4282" s="78">
        <f t="shared" si="1856"/>
        <v>0</v>
      </c>
      <c r="Y4282" s="44" cm="1">
        <f t="array" ref="Y4282">_xlfn.IFNA(_xlfn.IFS(AND(Q4282&gt;=2000, Q4282&lt;3000), 10000, AND(Q4282&gt;=3000, Q4282&lt;4000), 15000, AND(Q4282&gt;=4000, Q4282&lt;5000), 20000, AND(Q4282&gt;=5000), 25000),0)</f>
        <v>0</v>
      </c>
      <c r="Z4282" s="91">
        <f t="shared" si="1857"/>
        <v>300</v>
      </c>
      <c r="AA4282" s="44">
        <f t="shared" si="1858"/>
        <v>0</v>
      </c>
      <c r="AB4282" s="44"/>
      <c r="AC4282" s="44"/>
      <c r="AD4282" s="44"/>
      <c r="AE4282" s="44">
        <f>VLOOKUP(O4282,정산업데이트!$A$6:$B$12,2,10)</f>
        <v>0</v>
      </c>
      <c r="AF4282" s="44"/>
      <c r="AG4282" s="79">
        <f t="shared" si="1859"/>
        <v>300</v>
      </c>
      <c r="AH4282" s="80">
        <f t="shared" si="1860"/>
        <v>2800</v>
      </c>
      <c r="AJ4282" s="35" t="s">
        <v>23096</v>
      </c>
      <c r="AK4282" s="35" t="s">
        <v>73</v>
      </c>
      <c r="AL4282" s="35" t="s">
        <v>23097</v>
      </c>
      <c r="AM4282" s="35" t="s">
        <v>23866</v>
      </c>
      <c r="AN4282" s="35" t="s">
        <v>23867</v>
      </c>
      <c r="AO4282" s="35" t="s">
        <v>23868</v>
      </c>
      <c r="AP4282" s="35" t="s">
        <v>17157</v>
      </c>
      <c r="AQ4282" s="35" t="s">
        <v>122</v>
      </c>
      <c r="AR4282" s="35">
        <v>1</v>
      </c>
      <c r="AS4282" s="35">
        <v>1.3</v>
      </c>
      <c r="AT4282" s="35">
        <v>1E-3</v>
      </c>
      <c r="AU4282" s="35">
        <v>1.3</v>
      </c>
      <c r="AV4282" s="35" t="s">
        <v>8</v>
      </c>
      <c r="AW4282" s="35">
        <v>60</v>
      </c>
      <c r="AX4282" s="35" t="s">
        <v>68</v>
      </c>
      <c r="AY4282" s="35" t="s">
        <v>68</v>
      </c>
      <c r="AZ4282" s="35" t="s">
        <v>68</v>
      </c>
      <c r="BA4282" s="35" t="s">
        <v>68</v>
      </c>
      <c r="BB4282" s="35" t="s">
        <v>122</v>
      </c>
      <c r="BC4282" s="35" t="s">
        <v>155</v>
      </c>
      <c r="BD4282" s="35" t="s">
        <v>100</v>
      </c>
      <c r="BE4282" s="35" t="s">
        <v>101</v>
      </c>
      <c r="BF4282" s="35" t="s">
        <v>122</v>
      </c>
      <c r="BG4282" s="35" t="s">
        <v>69</v>
      </c>
      <c r="BH4282" s="35" t="s">
        <v>23869</v>
      </c>
      <c r="BI4282" s="35" t="s">
        <v>122</v>
      </c>
      <c r="BJ4282" s="35" t="s">
        <v>23870</v>
      </c>
      <c r="BK4282" s="35" t="s">
        <v>75</v>
      </c>
      <c r="BL4282" s="35" t="s">
        <v>122</v>
      </c>
      <c r="BM4282" s="35" t="s">
        <v>100</v>
      </c>
      <c r="BN4282" s="35" t="s">
        <v>70</v>
      </c>
      <c r="BO4282" s="35" t="s">
        <v>71</v>
      </c>
      <c r="BP4282" s="35" t="s">
        <v>122</v>
      </c>
      <c r="BQ4282" s="35" t="s">
        <v>163</v>
      </c>
    </row>
    <row r="4283" spans="1:69" x14ac:dyDescent="0.4">
      <c r="A4283" s="40" t="str">
        <f t="shared" si="1834"/>
        <v>2025-09-28</v>
      </c>
      <c r="B4283" s="40" t="str">
        <f t="shared" si="1835"/>
        <v>SYD</v>
      </c>
      <c r="C4283" s="39" t="str">
        <f t="shared" si="1836"/>
        <v>98812563692</v>
      </c>
      <c r="D4283" s="41" t="str">
        <f t="shared" si="1837"/>
        <v>PKR253746559</v>
      </c>
      <c r="E4283" s="41" t="str">
        <f t="shared" si="1838"/>
        <v>596421517141</v>
      </c>
      <c r="F4283" s="39" t="str">
        <f t="shared" si="1839"/>
        <v>2254236</v>
      </c>
      <c r="G4283" s="39" t="str">
        <f t="shared" si="1840"/>
        <v>WISE EXPRESS(JYC)</v>
      </c>
      <c r="H4283" s="41" t="str">
        <f t="shared" si="1841"/>
        <v>주은향</v>
      </c>
      <c r="I4283" s="39" t="str">
        <f t="shared" si="1842"/>
        <v>13596</v>
      </c>
      <c r="J4283" s="52" t="str">
        <f t="shared" si="1843"/>
        <v/>
      </c>
      <c r="K4283" s="75">
        <f t="shared" si="1844"/>
        <v>1</v>
      </c>
      <c r="L4283" s="76">
        <f t="shared" si="1845"/>
        <v>1.8</v>
      </c>
      <c r="M4283" s="76">
        <f t="shared" si="1846"/>
        <v>1E-3</v>
      </c>
      <c r="N4283" s="76">
        <f t="shared" si="1847"/>
        <v>1.8</v>
      </c>
      <c r="O4283" s="42">
        <f t="shared" si="1848"/>
        <v>2</v>
      </c>
      <c r="P4283" s="39" t="str">
        <f t="shared" si="1849"/>
        <v>일반(목록배제,Normal-Manifest Exception)</v>
      </c>
      <c r="Q4283" s="72">
        <f t="shared" si="1850"/>
        <v>90</v>
      </c>
      <c r="R4283" s="43" t="str">
        <f t="shared" si="1851"/>
        <v>OZ602</v>
      </c>
      <c r="S4283" s="82" t="str">
        <f t="shared" si="1852"/>
        <v/>
      </c>
      <c r="T4283" s="40">
        <f t="shared" si="1853"/>
        <v>45928</v>
      </c>
      <c r="U4283" s="44">
        <v>2500</v>
      </c>
      <c r="V4283" s="44">
        <f t="shared" si="1854"/>
        <v>0</v>
      </c>
      <c r="W4283" s="77">
        <f t="shared" si="1855"/>
        <v>2500</v>
      </c>
      <c r="X4283" s="78">
        <f t="shared" si="1856"/>
        <v>0</v>
      </c>
      <c r="Y4283" s="44" cm="1">
        <f t="array" ref="Y4283">_xlfn.IFNA(_xlfn.IFS(AND(Q4283&gt;=2000, Q4283&lt;3000), 10000, AND(Q4283&gt;=3000, Q4283&lt;4000), 15000, AND(Q4283&gt;=4000, Q4283&lt;5000), 20000, AND(Q4283&gt;=5000), 25000),0)</f>
        <v>0</v>
      </c>
      <c r="Z4283" s="91">
        <f t="shared" si="1857"/>
        <v>300</v>
      </c>
      <c r="AA4283" s="44">
        <f t="shared" si="1858"/>
        <v>0</v>
      </c>
      <c r="AB4283" s="44"/>
      <c r="AC4283" s="44"/>
      <c r="AD4283" s="44"/>
      <c r="AE4283" s="44">
        <f>VLOOKUP(O4283,정산업데이트!$A$6:$B$12,2,10)</f>
        <v>0</v>
      </c>
      <c r="AF4283" s="44"/>
      <c r="AG4283" s="79">
        <f t="shared" si="1859"/>
        <v>300</v>
      </c>
      <c r="AH4283" s="80">
        <f t="shared" si="1860"/>
        <v>2800</v>
      </c>
      <c r="AJ4283" s="35" t="s">
        <v>23096</v>
      </c>
      <c r="AK4283" s="35" t="s">
        <v>73</v>
      </c>
      <c r="AL4283" s="35" t="s">
        <v>23097</v>
      </c>
      <c r="AM4283" s="35" t="s">
        <v>23871</v>
      </c>
      <c r="AN4283" s="35" t="s">
        <v>23872</v>
      </c>
      <c r="AO4283" s="35" t="s">
        <v>23873</v>
      </c>
      <c r="AP4283" s="35" t="s">
        <v>17157</v>
      </c>
      <c r="AQ4283" s="35" t="s">
        <v>122</v>
      </c>
      <c r="AR4283" s="35">
        <v>1</v>
      </c>
      <c r="AS4283" s="35">
        <v>1.8</v>
      </c>
      <c r="AT4283" s="35">
        <v>1E-3</v>
      </c>
      <c r="AU4283" s="35">
        <v>1.8</v>
      </c>
      <c r="AV4283" s="35" t="s">
        <v>8</v>
      </c>
      <c r="AW4283" s="35">
        <v>90</v>
      </c>
      <c r="AX4283" s="35" t="s">
        <v>68</v>
      </c>
      <c r="AY4283" s="35" t="s">
        <v>68</v>
      </c>
      <c r="AZ4283" s="35" t="s">
        <v>68</v>
      </c>
      <c r="BA4283" s="35" t="s">
        <v>68</v>
      </c>
      <c r="BB4283" s="35" t="s">
        <v>122</v>
      </c>
      <c r="BC4283" s="35" t="s">
        <v>155</v>
      </c>
      <c r="BD4283" s="35" t="s">
        <v>100</v>
      </c>
      <c r="BE4283" s="35" t="s">
        <v>101</v>
      </c>
      <c r="BF4283" s="35" t="s">
        <v>122</v>
      </c>
      <c r="BG4283" s="35" t="s">
        <v>69</v>
      </c>
      <c r="BH4283" s="35" t="s">
        <v>23874</v>
      </c>
      <c r="BI4283" s="35" t="s">
        <v>122</v>
      </c>
      <c r="BJ4283" s="35" t="s">
        <v>23875</v>
      </c>
      <c r="BK4283" s="35" t="s">
        <v>75</v>
      </c>
      <c r="BL4283" s="35" t="s">
        <v>122</v>
      </c>
      <c r="BM4283" s="35" t="s">
        <v>100</v>
      </c>
      <c r="BN4283" s="35" t="s">
        <v>70</v>
      </c>
      <c r="BO4283" s="35" t="s">
        <v>71</v>
      </c>
      <c r="BP4283" s="35" t="s">
        <v>122</v>
      </c>
      <c r="BQ4283" s="35" t="s">
        <v>163</v>
      </c>
    </row>
    <row r="4284" spans="1:69" x14ac:dyDescent="0.4">
      <c r="A4284" s="40" t="str">
        <f t="shared" si="1834"/>
        <v>2025-09-28</v>
      </c>
      <c r="B4284" s="40" t="str">
        <f t="shared" si="1835"/>
        <v>SYD</v>
      </c>
      <c r="C4284" s="39" t="str">
        <f t="shared" si="1836"/>
        <v>98812563692</v>
      </c>
      <c r="D4284" s="41" t="str">
        <f t="shared" si="1837"/>
        <v>PKR253746560</v>
      </c>
      <c r="E4284" s="41" t="str">
        <f t="shared" si="1838"/>
        <v>596421517152</v>
      </c>
      <c r="F4284" s="39" t="str">
        <f t="shared" si="1839"/>
        <v>2254236</v>
      </c>
      <c r="G4284" s="39" t="str">
        <f t="shared" si="1840"/>
        <v>WISE EXPRESS(JYC)</v>
      </c>
      <c r="H4284" s="41" t="str">
        <f t="shared" si="1841"/>
        <v>정지은</v>
      </c>
      <c r="I4284" s="39" t="str">
        <f t="shared" si="1842"/>
        <v>31088</v>
      </c>
      <c r="J4284" s="52" t="str">
        <f t="shared" si="1843"/>
        <v/>
      </c>
      <c r="K4284" s="75">
        <f t="shared" si="1844"/>
        <v>1</v>
      </c>
      <c r="L4284" s="76">
        <f t="shared" si="1845"/>
        <v>0.8</v>
      </c>
      <c r="M4284" s="76">
        <f t="shared" si="1846"/>
        <v>1E-3</v>
      </c>
      <c r="N4284" s="76">
        <f t="shared" si="1847"/>
        <v>0.8</v>
      </c>
      <c r="O4284" s="42">
        <f t="shared" si="1848"/>
        <v>1</v>
      </c>
      <c r="P4284" s="39" t="str">
        <f t="shared" si="1849"/>
        <v>일반(목록배제,Normal-Manifest Exception)</v>
      </c>
      <c r="Q4284" s="72">
        <f t="shared" si="1850"/>
        <v>30</v>
      </c>
      <c r="R4284" s="43" t="str">
        <f t="shared" si="1851"/>
        <v>OZ602</v>
      </c>
      <c r="S4284" s="82" t="str">
        <f t="shared" si="1852"/>
        <v/>
      </c>
      <c r="T4284" s="40">
        <f t="shared" si="1853"/>
        <v>45928</v>
      </c>
      <c r="U4284" s="44">
        <v>2500</v>
      </c>
      <c r="V4284" s="44">
        <f t="shared" si="1854"/>
        <v>0</v>
      </c>
      <c r="W4284" s="77">
        <f t="shared" si="1855"/>
        <v>2500</v>
      </c>
      <c r="X4284" s="78">
        <f t="shared" si="1856"/>
        <v>0</v>
      </c>
      <c r="Y4284" s="44" cm="1">
        <f t="array" ref="Y4284">_xlfn.IFNA(_xlfn.IFS(AND(Q4284&gt;=2000, Q4284&lt;3000), 10000, AND(Q4284&gt;=3000, Q4284&lt;4000), 15000, AND(Q4284&gt;=4000, Q4284&lt;5000), 20000, AND(Q4284&gt;=5000), 25000),0)</f>
        <v>0</v>
      </c>
      <c r="Z4284" s="91">
        <f t="shared" si="1857"/>
        <v>300</v>
      </c>
      <c r="AA4284" s="44">
        <f t="shared" si="1858"/>
        <v>0</v>
      </c>
      <c r="AB4284" s="44"/>
      <c r="AC4284" s="44"/>
      <c r="AD4284" s="44"/>
      <c r="AE4284" s="44">
        <f>VLOOKUP(O4284,정산업데이트!$A$6:$B$12,2,10)</f>
        <v>0</v>
      </c>
      <c r="AF4284" s="44"/>
      <c r="AG4284" s="79">
        <f t="shared" si="1859"/>
        <v>300</v>
      </c>
      <c r="AH4284" s="80">
        <f t="shared" si="1860"/>
        <v>2800</v>
      </c>
      <c r="AJ4284" s="35" t="s">
        <v>23096</v>
      </c>
      <c r="AK4284" s="35" t="s">
        <v>73</v>
      </c>
      <c r="AL4284" s="35" t="s">
        <v>23097</v>
      </c>
      <c r="AM4284" s="35" t="s">
        <v>23876</v>
      </c>
      <c r="AN4284" s="35" t="s">
        <v>858</v>
      </c>
      <c r="AO4284" s="35" t="s">
        <v>23877</v>
      </c>
      <c r="AP4284" s="35" t="s">
        <v>23878</v>
      </c>
      <c r="AQ4284" s="35" t="s">
        <v>122</v>
      </c>
      <c r="AR4284" s="35">
        <v>1</v>
      </c>
      <c r="AS4284" s="35">
        <v>0.8</v>
      </c>
      <c r="AT4284" s="35">
        <v>1E-3</v>
      </c>
      <c r="AU4284" s="35">
        <v>0.8</v>
      </c>
      <c r="AV4284" s="35" t="s">
        <v>8</v>
      </c>
      <c r="AW4284" s="35">
        <v>30</v>
      </c>
      <c r="AX4284" s="35" t="s">
        <v>68</v>
      </c>
      <c r="AY4284" s="35" t="s">
        <v>68</v>
      </c>
      <c r="AZ4284" s="35" t="s">
        <v>68</v>
      </c>
      <c r="BA4284" s="35" t="s">
        <v>68</v>
      </c>
      <c r="BB4284" s="35" t="s">
        <v>122</v>
      </c>
      <c r="BC4284" s="35" t="s">
        <v>155</v>
      </c>
      <c r="BD4284" s="35" t="s">
        <v>100</v>
      </c>
      <c r="BE4284" s="35" t="s">
        <v>101</v>
      </c>
      <c r="BF4284" s="35" t="s">
        <v>122</v>
      </c>
      <c r="BG4284" s="35" t="s">
        <v>69</v>
      </c>
      <c r="BH4284" s="35" t="s">
        <v>23879</v>
      </c>
      <c r="BI4284" s="35" t="s">
        <v>122</v>
      </c>
      <c r="BJ4284" s="35" t="s">
        <v>23880</v>
      </c>
      <c r="BK4284" s="35" t="s">
        <v>75</v>
      </c>
      <c r="BL4284" s="35" t="s">
        <v>122</v>
      </c>
      <c r="BM4284" s="35" t="s">
        <v>100</v>
      </c>
      <c r="BN4284" s="35" t="s">
        <v>70</v>
      </c>
      <c r="BO4284" s="35" t="s">
        <v>71</v>
      </c>
      <c r="BP4284" s="35" t="s">
        <v>122</v>
      </c>
      <c r="BQ4284" s="35" t="s">
        <v>163</v>
      </c>
    </row>
    <row r="4285" spans="1:69" x14ac:dyDescent="0.4">
      <c r="A4285" s="40" t="str">
        <f t="shared" si="1834"/>
        <v>2025-09-28</v>
      </c>
      <c r="B4285" s="40" t="str">
        <f t="shared" si="1835"/>
        <v>SYD</v>
      </c>
      <c r="C4285" s="39" t="str">
        <f t="shared" si="1836"/>
        <v>98812563692</v>
      </c>
      <c r="D4285" s="41" t="str">
        <f t="shared" si="1837"/>
        <v>PAU029774184</v>
      </c>
      <c r="E4285" s="41" t="str">
        <f t="shared" si="1838"/>
        <v>596421517406</v>
      </c>
      <c r="F4285" s="39" t="str">
        <f t="shared" si="1839"/>
        <v>2254252</v>
      </c>
      <c r="G4285" s="39" t="str">
        <f t="shared" si="1840"/>
        <v>WISE EXPRESS(AUSTRAPHARM)</v>
      </c>
      <c r="H4285" s="41" t="str">
        <f t="shared" si="1841"/>
        <v>서윤경</v>
      </c>
      <c r="I4285" s="39" t="str">
        <f t="shared" si="1842"/>
        <v>51611</v>
      </c>
      <c r="J4285" s="52" t="str">
        <f t="shared" si="1843"/>
        <v/>
      </c>
      <c r="K4285" s="75">
        <f t="shared" si="1844"/>
        <v>1</v>
      </c>
      <c r="L4285" s="76">
        <f t="shared" si="1845"/>
        <v>1</v>
      </c>
      <c r="M4285" s="76">
        <f t="shared" si="1846"/>
        <v>1E-3</v>
      </c>
      <c r="N4285" s="76">
        <f t="shared" si="1847"/>
        <v>1</v>
      </c>
      <c r="O4285" s="42">
        <f t="shared" si="1848"/>
        <v>1</v>
      </c>
      <c r="P4285" s="39" t="str">
        <f t="shared" si="1849"/>
        <v>일반(목록배제,Normal-Manifest Exception)</v>
      </c>
      <c r="Q4285" s="72">
        <f t="shared" si="1850"/>
        <v>105</v>
      </c>
      <c r="R4285" s="43" t="str">
        <f t="shared" si="1851"/>
        <v>OZ602</v>
      </c>
      <c r="S4285" s="82" t="str">
        <f t="shared" si="1852"/>
        <v/>
      </c>
      <c r="T4285" s="40">
        <f t="shared" si="1853"/>
        <v>45928</v>
      </c>
      <c r="U4285" s="44">
        <v>2500</v>
      </c>
      <c r="V4285" s="44">
        <f t="shared" si="1854"/>
        <v>0</v>
      </c>
      <c r="W4285" s="77">
        <f t="shared" si="1855"/>
        <v>2500</v>
      </c>
      <c r="X4285" s="78">
        <f t="shared" si="1856"/>
        <v>0</v>
      </c>
      <c r="Y4285" s="44" cm="1">
        <f t="array" ref="Y4285">_xlfn.IFNA(_xlfn.IFS(AND(Q4285&gt;=2000, Q4285&lt;3000), 10000, AND(Q4285&gt;=3000, Q4285&lt;4000), 15000, AND(Q4285&gt;=4000, Q4285&lt;5000), 20000, AND(Q4285&gt;=5000), 25000),0)</f>
        <v>0</v>
      </c>
      <c r="Z4285" s="91">
        <f t="shared" si="1857"/>
        <v>300</v>
      </c>
      <c r="AA4285" s="44">
        <f t="shared" si="1858"/>
        <v>0</v>
      </c>
      <c r="AB4285" s="44"/>
      <c r="AC4285" s="44"/>
      <c r="AD4285" s="44"/>
      <c r="AE4285" s="44">
        <f>VLOOKUP(O4285,정산업데이트!$A$6:$B$12,2,10)</f>
        <v>0</v>
      </c>
      <c r="AF4285" s="44"/>
      <c r="AG4285" s="79">
        <f t="shared" si="1859"/>
        <v>300</v>
      </c>
      <c r="AH4285" s="80">
        <f t="shared" si="1860"/>
        <v>2800</v>
      </c>
      <c r="AJ4285" s="35" t="s">
        <v>23096</v>
      </c>
      <c r="AK4285" s="35" t="s">
        <v>73</v>
      </c>
      <c r="AL4285" s="35" t="s">
        <v>23097</v>
      </c>
      <c r="AM4285" s="35" t="s">
        <v>23881</v>
      </c>
      <c r="AN4285" s="35" t="s">
        <v>23882</v>
      </c>
      <c r="AO4285" s="35" t="s">
        <v>23883</v>
      </c>
      <c r="AP4285" s="35" t="s">
        <v>23348</v>
      </c>
      <c r="AQ4285" s="35" t="s">
        <v>122</v>
      </c>
      <c r="AR4285" s="35">
        <v>1</v>
      </c>
      <c r="AS4285" s="35">
        <v>1</v>
      </c>
      <c r="AT4285" s="35">
        <v>1E-3</v>
      </c>
      <c r="AU4285" s="35">
        <v>1</v>
      </c>
      <c r="AV4285" s="35" t="s">
        <v>8</v>
      </c>
      <c r="AW4285" s="35">
        <v>105</v>
      </c>
      <c r="AX4285" s="35" t="s">
        <v>68</v>
      </c>
      <c r="AY4285" s="35" t="s">
        <v>68</v>
      </c>
      <c r="AZ4285" s="35" t="s">
        <v>68</v>
      </c>
      <c r="BA4285" s="35" t="s">
        <v>68</v>
      </c>
      <c r="BB4285" s="35" t="s">
        <v>122</v>
      </c>
      <c r="BC4285" s="35" t="s">
        <v>132</v>
      </c>
      <c r="BD4285" s="35" t="s">
        <v>83</v>
      </c>
      <c r="BE4285" s="35" t="s">
        <v>84</v>
      </c>
      <c r="BF4285" s="35" t="s">
        <v>122</v>
      </c>
      <c r="BG4285" s="35" t="s">
        <v>69</v>
      </c>
      <c r="BH4285" s="35" t="s">
        <v>23884</v>
      </c>
      <c r="BI4285" s="35" t="s">
        <v>122</v>
      </c>
      <c r="BJ4285" s="35" t="s">
        <v>23885</v>
      </c>
      <c r="BK4285" s="35" t="s">
        <v>75</v>
      </c>
      <c r="BL4285" s="35" t="s">
        <v>122</v>
      </c>
      <c r="BM4285" s="35" t="s">
        <v>83</v>
      </c>
      <c r="BN4285" s="35" t="s">
        <v>70</v>
      </c>
      <c r="BO4285" s="35" t="s">
        <v>71</v>
      </c>
      <c r="BP4285" s="35" t="s">
        <v>122</v>
      </c>
      <c r="BQ4285" s="35" t="s">
        <v>163</v>
      </c>
    </row>
    <row r="4286" spans="1:69" x14ac:dyDescent="0.4">
      <c r="A4286" s="40" t="str">
        <f t="shared" si="1834"/>
        <v>2025-09-28</v>
      </c>
      <c r="B4286" s="40" t="str">
        <f t="shared" si="1835"/>
        <v>SYD</v>
      </c>
      <c r="C4286" s="39" t="str">
        <f t="shared" si="1836"/>
        <v>98812563692</v>
      </c>
      <c r="D4286" s="41" t="str">
        <f t="shared" si="1837"/>
        <v>PAU029774183</v>
      </c>
      <c r="E4286" s="41" t="str">
        <f t="shared" si="1838"/>
        <v>596421517410</v>
      </c>
      <c r="F4286" s="39" t="str">
        <f t="shared" si="1839"/>
        <v>2254252</v>
      </c>
      <c r="G4286" s="39" t="str">
        <f t="shared" si="1840"/>
        <v>WISE EXPRESS(AUSTRAPHARM)</v>
      </c>
      <c r="H4286" s="41" t="str">
        <f t="shared" si="1841"/>
        <v>김영신</v>
      </c>
      <c r="I4286" s="39" t="str">
        <f t="shared" si="1842"/>
        <v>15454</v>
      </c>
      <c r="J4286" s="52" t="str">
        <f t="shared" si="1843"/>
        <v/>
      </c>
      <c r="K4286" s="75">
        <f t="shared" si="1844"/>
        <v>1</v>
      </c>
      <c r="L4286" s="76">
        <f t="shared" si="1845"/>
        <v>1</v>
      </c>
      <c r="M4286" s="76">
        <f t="shared" si="1846"/>
        <v>1E-3</v>
      </c>
      <c r="N4286" s="76">
        <f t="shared" si="1847"/>
        <v>1</v>
      </c>
      <c r="O4286" s="42">
        <f t="shared" si="1848"/>
        <v>1</v>
      </c>
      <c r="P4286" s="39" t="str">
        <f t="shared" si="1849"/>
        <v>일반(목록배제,Normal-Manifest Exception)</v>
      </c>
      <c r="Q4286" s="72">
        <f t="shared" si="1850"/>
        <v>42</v>
      </c>
      <c r="R4286" s="43" t="str">
        <f t="shared" si="1851"/>
        <v>OZ602</v>
      </c>
      <c r="S4286" s="82" t="str">
        <f t="shared" si="1852"/>
        <v/>
      </c>
      <c r="T4286" s="40">
        <f t="shared" si="1853"/>
        <v>45928</v>
      </c>
      <c r="U4286" s="44">
        <v>2500</v>
      </c>
      <c r="V4286" s="44">
        <f t="shared" si="1854"/>
        <v>0</v>
      </c>
      <c r="W4286" s="77">
        <f t="shared" si="1855"/>
        <v>2500</v>
      </c>
      <c r="X4286" s="78">
        <f t="shared" si="1856"/>
        <v>0</v>
      </c>
      <c r="Y4286" s="44" cm="1">
        <f t="array" ref="Y4286">_xlfn.IFNA(_xlfn.IFS(AND(Q4286&gt;=2000, Q4286&lt;3000), 10000, AND(Q4286&gt;=3000, Q4286&lt;4000), 15000, AND(Q4286&gt;=4000, Q4286&lt;5000), 20000, AND(Q4286&gt;=5000), 25000),0)</f>
        <v>0</v>
      </c>
      <c r="Z4286" s="91">
        <f t="shared" si="1857"/>
        <v>300</v>
      </c>
      <c r="AA4286" s="44">
        <f t="shared" si="1858"/>
        <v>0</v>
      </c>
      <c r="AB4286" s="44"/>
      <c r="AC4286" s="44"/>
      <c r="AD4286" s="44"/>
      <c r="AE4286" s="44">
        <f>VLOOKUP(O4286,정산업데이트!$A$6:$B$12,2,10)</f>
        <v>0</v>
      </c>
      <c r="AF4286" s="44"/>
      <c r="AG4286" s="79">
        <f t="shared" si="1859"/>
        <v>300</v>
      </c>
      <c r="AH4286" s="80">
        <f t="shared" si="1860"/>
        <v>2800</v>
      </c>
      <c r="AJ4286" s="35" t="s">
        <v>23096</v>
      </c>
      <c r="AK4286" s="35" t="s">
        <v>73</v>
      </c>
      <c r="AL4286" s="35" t="s">
        <v>23097</v>
      </c>
      <c r="AM4286" s="35" t="s">
        <v>23886</v>
      </c>
      <c r="AN4286" s="35" t="s">
        <v>23887</v>
      </c>
      <c r="AO4286" s="35" t="s">
        <v>23888</v>
      </c>
      <c r="AP4286" s="35" t="s">
        <v>575</v>
      </c>
      <c r="AQ4286" s="35" t="s">
        <v>122</v>
      </c>
      <c r="AR4286" s="35">
        <v>1</v>
      </c>
      <c r="AS4286" s="35">
        <v>1</v>
      </c>
      <c r="AT4286" s="35">
        <v>1E-3</v>
      </c>
      <c r="AU4286" s="35">
        <v>1</v>
      </c>
      <c r="AV4286" s="35" t="s">
        <v>8</v>
      </c>
      <c r="AW4286" s="35">
        <v>42</v>
      </c>
      <c r="AX4286" s="35" t="s">
        <v>68</v>
      </c>
      <c r="AY4286" s="35" t="s">
        <v>68</v>
      </c>
      <c r="AZ4286" s="35" t="s">
        <v>68</v>
      </c>
      <c r="BA4286" s="35" t="s">
        <v>68</v>
      </c>
      <c r="BB4286" s="35" t="s">
        <v>122</v>
      </c>
      <c r="BC4286" s="35" t="s">
        <v>132</v>
      </c>
      <c r="BD4286" s="35" t="s">
        <v>83</v>
      </c>
      <c r="BE4286" s="35" t="s">
        <v>84</v>
      </c>
      <c r="BF4286" s="35" t="s">
        <v>122</v>
      </c>
      <c r="BG4286" s="35" t="s">
        <v>69</v>
      </c>
      <c r="BH4286" s="35" t="s">
        <v>23889</v>
      </c>
      <c r="BI4286" s="35" t="s">
        <v>122</v>
      </c>
      <c r="BJ4286" s="35" t="s">
        <v>23890</v>
      </c>
      <c r="BK4286" s="35" t="s">
        <v>75</v>
      </c>
      <c r="BL4286" s="35" t="s">
        <v>122</v>
      </c>
      <c r="BM4286" s="35" t="s">
        <v>83</v>
      </c>
      <c r="BN4286" s="35" t="s">
        <v>70</v>
      </c>
      <c r="BO4286" s="35" t="s">
        <v>71</v>
      </c>
      <c r="BP4286" s="35" t="s">
        <v>122</v>
      </c>
      <c r="BQ4286" s="35" t="s">
        <v>163</v>
      </c>
    </row>
    <row r="4287" spans="1:69" x14ac:dyDescent="0.4">
      <c r="A4287" s="40" t="str">
        <f t="shared" si="1834"/>
        <v>2025-09-28</v>
      </c>
      <c r="B4287" s="40" t="str">
        <f t="shared" si="1835"/>
        <v>SYD</v>
      </c>
      <c r="C4287" s="39" t="str">
        <f t="shared" si="1836"/>
        <v>98812563692</v>
      </c>
      <c r="D4287" s="41" t="str">
        <f t="shared" si="1837"/>
        <v>PAU029774182</v>
      </c>
      <c r="E4287" s="41" t="str">
        <f t="shared" si="1838"/>
        <v>596421517421</v>
      </c>
      <c r="F4287" s="39" t="str">
        <f t="shared" si="1839"/>
        <v>2254252</v>
      </c>
      <c r="G4287" s="39" t="str">
        <f t="shared" si="1840"/>
        <v>WISE EXPRESS(AUSTRAPHARM)</v>
      </c>
      <c r="H4287" s="41" t="str">
        <f t="shared" si="1841"/>
        <v>박선미</v>
      </c>
      <c r="I4287" s="39" t="str">
        <f t="shared" si="1842"/>
        <v>36443</v>
      </c>
      <c r="J4287" s="52" t="str">
        <f t="shared" si="1843"/>
        <v/>
      </c>
      <c r="K4287" s="75">
        <f t="shared" si="1844"/>
        <v>1</v>
      </c>
      <c r="L4287" s="76">
        <f t="shared" si="1845"/>
        <v>2</v>
      </c>
      <c r="M4287" s="76">
        <f t="shared" si="1846"/>
        <v>1E-3</v>
      </c>
      <c r="N4287" s="76">
        <f t="shared" si="1847"/>
        <v>2</v>
      </c>
      <c r="O4287" s="42">
        <f t="shared" si="1848"/>
        <v>2</v>
      </c>
      <c r="P4287" s="39" t="str">
        <f t="shared" si="1849"/>
        <v>목록(Manifest)</v>
      </c>
      <c r="Q4287" s="72">
        <f t="shared" si="1850"/>
        <v>70</v>
      </c>
      <c r="R4287" s="43" t="str">
        <f t="shared" si="1851"/>
        <v>OZ602</v>
      </c>
      <c r="S4287" s="82" t="str">
        <f t="shared" si="1852"/>
        <v/>
      </c>
      <c r="T4287" s="40">
        <f t="shared" si="1853"/>
        <v>45928</v>
      </c>
      <c r="U4287" s="44">
        <v>2500</v>
      </c>
      <c r="V4287" s="44">
        <f t="shared" si="1854"/>
        <v>0</v>
      </c>
      <c r="W4287" s="77">
        <f t="shared" si="1855"/>
        <v>2500</v>
      </c>
      <c r="X4287" s="78">
        <f t="shared" si="1856"/>
        <v>0</v>
      </c>
      <c r="Y4287" s="44" cm="1">
        <f t="array" ref="Y4287">_xlfn.IFNA(_xlfn.IFS(AND(Q4287&gt;=2000, Q4287&lt;3000), 10000, AND(Q4287&gt;=3000, Q4287&lt;4000), 15000, AND(Q4287&gt;=4000, Q4287&lt;5000), 20000, AND(Q4287&gt;=5000), 25000),0)</f>
        <v>0</v>
      </c>
      <c r="Z4287" s="91">
        <f t="shared" si="1857"/>
        <v>0</v>
      </c>
      <c r="AA4287" s="44">
        <f t="shared" si="1858"/>
        <v>0</v>
      </c>
      <c r="AB4287" s="44"/>
      <c r="AC4287" s="44"/>
      <c r="AD4287" s="44"/>
      <c r="AE4287" s="44">
        <f>VLOOKUP(O4287,정산업데이트!$A$6:$B$12,2,10)</f>
        <v>0</v>
      </c>
      <c r="AF4287" s="44"/>
      <c r="AG4287" s="79">
        <f t="shared" si="1859"/>
        <v>0</v>
      </c>
      <c r="AH4287" s="80">
        <f t="shared" si="1860"/>
        <v>2500</v>
      </c>
      <c r="AJ4287" s="35" t="s">
        <v>23096</v>
      </c>
      <c r="AK4287" s="35" t="s">
        <v>73</v>
      </c>
      <c r="AL4287" s="35" t="s">
        <v>23097</v>
      </c>
      <c r="AM4287" s="35" t="s">
        <v>23891</v>
      </c>
      <c r="AN4287" s="35" t="s">
        <v>14624</v>
      </c>
      <c r="AO4287" s="35" t="s">
        <v>23892</v>
      </c>
      <c r="AP4287" s="35" t="s">
        <v>23893</v>
      </c>
      <c r="AQ4287" s="35" t="s">
        <v>122</v>
      </c>
      <c r="AR4287" s="35">
        <v>1</v>
      </c>
      <c r="AS4287" s="35">
        <v>2</v>
      </c>
      <c r="AT4287" s="35">
        <v>1E-3</v>
      </c>
      <c r="AU4287" s="35">
        <v>2</v>
      </c>
      <c r="AV4287" s="35" t="s">
        <v>7</v>
      </c>
      <c r="AW4287" s="35">
        <v>70</v>
      </c>
      <c r="AX4287" s="35" t="s">
        <v>68</v>
      </c>
      <c r="AY4287" s="35" t="s">
        <v>68</v>
      </c>
      <c r="AZ4287" s="35" t="s">
        <v>68</v>
      </c>
      <c r="BA4287" s="35" t="s">
        <v>68</v>
      </c>
      <c r="BB4287" s="35" t="s">
        <v>122</v>
      </c>
      <c r="BC4287" s="35" t="s">
        <v>132</v>
      </c>
      <c r="BD4287" s="35" t="s">
        <v>83</v>
      </c>
      <c r="BE4287" s="35" t="s">
        <v>84</v>
      </c>
      <c r="BF4287" s="35" t="s">
        <v>122</v>
      </c>
      <c r="BG4287" s="35" t="s">
        <v>69</v>
      </c>
      <c r="BH4287" s="35" t="s">
        <v>23894</v>
      </c>
      <c r="BI4287" s="35" t="s">
        <v>122</v>
      </c>
      <c r="BJ4287" s="35" t="s">
        <v>23895</v>
      </c>
      <c r="BK4287" s="35" t="s">
        <v>75</v>
      </c>
      <c r="BL4287" s="35" t="s">
        <v>122</v>
      </c>
      <c r="BM4287" s="35" t="s">
        <v>83</v>
      </c>
      <c r="BN4287" s="35" t="s">
        <v>70</v>
      </c>
      <c r="BO4287" s="35" t="s">
        <v>71</v>
      </c>
      <c r="BP4287" s="35" t="s">
        <v>122</v>
      </c>
      <c r="BQ4287" s="35" t="s">
        <v>163</v>
      </c>
    </row>
    <row r="4288" spans="1:69" x14ac:dyDescent="0.4">
      <c r="A4288" s="40" t="str">
        <f t="shared" si="1834"/>
        <v>2025-09-28</v>
      </c>
      <c r="B4288" s="40" t="str">
        <f t="shared" si="1835"/>
        <v>SYD</v>
      </c>
      <c r="C4288" s="39" t="str">
        <f t="shared" si="1836"/>
        <v>98812563692</v>
      </c>
      <c r="D4288" s="41" t="str">
        <f t="shared" si="1837"/>
        <v>PAU029774181</v>
      </c>
      <c r="E4288" s="41" t="str">
        <f t="shared" si="1838"/>
        <v>596421517432</v>
      </c>
      <c r="F4288" s="39" t="str">
        <f t="shared" si="1839"/>
        <v>2254252</v>
      </c>
      <c r="G4288" s="39" t="str">
        <f t="shared" si="1840"/>
        <v>WISE EXPRESS(AUSTRAPHARM)</v>
      </c>
      <c r="H4288" s="41" t="str">
        <f t="shared" si="1841"/>
        <v>송혜숙</v>
      </c>
      <c r="I4288" s="39" t="str">
        <f t="shared" si="1842"/>
        <v>48065</v>
      </c>
      <c r="J4288" s="52" t="str">
        <f t="shared" si="1843"/>
        <v/>
      </c>
      <c r="K4288" s="75">
        <f t="shared" si="1844"/>
        <v>1</v>
      </c>
      <c r="L4288" s="76">
        <f t="shared" si="1845"/>
        <v>4</v>
      </c>
      <c r="M4288" s="76">
        <f t="shared" si="1846"/>
        <v>1E-3</v>
      </c>
      <c r="N4288" s="76">
        <f t="shared" si="1847"/>
        <v>4</v>
      </c>
      <c r="O4288" s="42">
        <f t="shared" si="1848"/>
        <v>4</v>
      </c>
      <c r="P4288" s="39" t="str">
        <f t="shared" si="1849"/>
        <v>목록(Manifest)</v>
      </c>
      <c r="Q4288" s="72">
        <f t="shared" si="1850"/>
        <v>135</v>
      </c>
      <c r="R4288" s="43" t="str">
        <f t="shared" si="1851"/>
        <v>OZ602</v>
      </c>
      <c r="S4288" s="82" t="str">
        <f t="shared" si="1852"/>
        <v/>
      </c>
      <c r="T4288" s="40">
        <f t="shared" si="1853"/>
        <v>45928</v>
      </c>
      <c r="U4288" s="44">
        <v>2500</v>
      </c>
      <c r="V4288" s="44">
        <f t="shared" si="1854"/>
        <v>0</v>
      </c>
      <c r="W4288" s="77">
        <f t="shared" si="1855"/>
        <v>2500</v>
      </c>
      <c r="X4288" s="78">
        <f t="shared" si="1856"/>
        <v>0</v>
      </c>
      <c r="Y4288" s="44" cm="1">
        <f t="array" ref="Y4288">_xlfn.IFNA(_xlfn.IFS(AND(Q4288&gt;=2000, Q4288&lt;3000), 10000, AND(Q4288&gt;=3000, Q4288&lt;4000), 15000, AND(Q4288&gt;=4000, Q4288&lt;5000), 20000, AND(Q4288&gt;=5000), 25000),0)</f>
        <v>0</v>
      </c>
      <c r="Z4288" s="91">
        <f t="shared" si="1857"/>
        <v>0</v>
      </c>
      <c r="AA4288" s="44">
        <f t="shared" si="1858"/>
        <v>0</v>
      </c>
      <c r="AB4288" s="44"/>
      <c r="AC4288" s="44"/>
      <c r="AD4288" s="44"/>
      <c r="AE4288" s="44">
        <f>VLOOKUP(O4288,정산업데이트!$A$6:$B$12,2,10)</f>
        <v>0</v>
      </c>
      <c r="AF4288" s="44"/>
      <c r="AG4288" s="79">
        <f t="shared" si="1859"/>
        <v>0</v>
      </c>
      <c r="AH4288" s="80">
        <f t="shared" si="1860"/>
        <v>2500</v>
      </c>
      <c r="AJ4288" s="35" t="s">
        <v>23096</v>
      </c>
      <c r="AK4288" s="35" t="s">
        <v>73</v>
      </c>
      <c r="AL4288" s="35" t="s">
        <v>23097</v>
      </c>
      <c r="AM4288" s="35" t="s">
        <v>23896</v>
      </c>
      <c r="AN4288" s="35" t="s">
        <v>23897</v>
      </c>
      <c r="AO4288" s="35" t="s">
        <v>23898</v>
      </c>
      <c r="AP4288" s="35" t="s">
        <v>23899</v>
      </c>
      <c r="AQ4288" s="35" t="s">
        <v>122</v>
      </c>
      <c r="AR4288" s="35">
        <v>1</v>
      </c>
      <c r="AS4288" s="35">
        <v>4</v>
      </c>
      <c r="AT4288" s="35">
        <v>1E-3</v>
      </c>
      <c r="AU4288" s="35">
        <v>4</v>
      </c>
      <c r="AV4288" s="35" t="s">
        <v>7</v>
      </c>
      <c r="AW4288" s="35">
        <v>135</v>
      </c>
      <c r="AX4288" s="35" t="s">
        <v>68</v>
      </c>
      <c r="AY4288" s="35" t="s">
        <v>68</v>
      </c>
      <c r="AZ4288" s="35" t="s">
        <v>68</v>
      </c>
      <c r="BA4288" s="35" t="s">
        <v>68</v>
      </c>
      <c r="BB4288" s="35" t="s">
        <v>122</v>
      </c>
      <c r="BC4288" s="35" t="s">
        <v>132</v>
      </c>
      <c r="BD4288" s="35" t="s">
        <v>83</v>
      </c>
      <c r="BE4288" s="35" t="s">
        <v>84</v>
      </c>
      <c r="BF4288" s="35" t="s">
        <v>122</v>
      </c>
      <c r="BG4288" s="35" t="s">
        <v>69</v>
      </c>
      <c r="BH4288" s="35" t="s">
        <v>23900</v>
      </c>
      <c r="BI4288" s="35" t="s">
        <v>122</v>
      </c>
      <c r="BJ4288" s="35" t="s">
        <v>23901</v>
      </c>
      <c r="BK4288" s="35" t="s">
        <v>75</v>
      </c>
      <c r="BL4288" s="35" t="s">
        <v>122</v>
      </c>
      <c r="BM4288" s="35" t="s">
        <v>83</v>
      </c>
      <c r="BN4288" s="35" t="s">
        <v>70</v>
      </c>
      <c r="BO4288" s="35" t="s">
        <v>71</v>
      </c>
      <c r="BP4288" s="35" t="s">
        <v>122</v>
      </c>
      <c r="BQ4288" s="35" t="s">
        <v>163</v>
      </c>
    </row>
    <row r="4289" spans="1:69" x14ac:dyDescent="0.4">
      <c r="A4289" s="40" t="str">
        <f t="shared" si="1834"/>
        <v>2025-09-28</v>
      </c>
      <c r="B4289" s="40" t="str">
        <f t="shared" si="1835"/>
        <v>SYD</v>
      </c>
      <c r="C4289" s="39" t="str">
        <f t="shared" si="1836"/>
        <v>98812563692</v>
      </c>
      <c r="D4289" s="41" t="str">
        <f t="shared" si="1837"/>
        <v>PAU029774180</v>
      </c>
      <c r="E4289" s="41" t="str">
        <f t="shared" si="1838"/>
        <v>596421517443</v>
      </c>
      <c r="F4289" s="39" t="str">
        <f t="shared" si="1839"/>
        <v>2254252</v>
      </c>
      <c r="G4289" s="39" t="str">
        <f t="shared" si="1840"/>
        <v>WISE EXPRESS(AUSTRAPHARM)</v>
      </c>
      <c r="H4289" s="41" t="str">
        <f t="shared" si="1841"/>
        <v>최재혁</v>
      </c>
      <c r="I4289" s="39" t="str">
        <f t="shared" si="1842"/>
        <v>61766</v>
      </c>
      <c r="J4289" s="52" t="str">
        <f t="shared" si="1843"/>
        <v/>
      </c>
      <c r="K4289" s="75">
        <f t="shared" si="1844"/>
        <v>1</v>
      </c>
      <c r="L4289" s="76">
        <f t="shared" si="1845"/>
        <v>1</v>
      </c>
      <c r="M4289" s="76">
        <f t="shared" si="1846"/>
        <v>1E-3</v>
      </c>
      <c r="N4289" s="76">
        <f t="shared" si="1847"/>
        <v>1</v>
      </c>
      <c r="O4289" s="42">
        <f t="shared" si="1848"/>
        <v>1</v>
      </c>
      <c r="P4289" s="39" t="str">
        <f t="shared" si="1849"/>
        <v>목록(Manifest)</v>
      </c>
      <c r="Q4289" s="72">
        <f t="shared" si="1850"/>
        <v>60</v>
      </c>
      <c r="R4289" s="43" t="str">
        <f t="shared" si="1851"/>
        <v>OZ602</v>
      </c>
      <c r="S4289" s="82" t="str">
        <f t="shared" si="1852"/>
        <v/>
      </c>
      <c r="T4289" s="40">
        <f t="shared" si="1853"/>
        <v>45928</v>
      </c>
      <c r="U4289" s="44">
        <v>2500</v>
      </c>
      <c r="V4289" s="44">
        <f t="shared" si="1854"/>
        <v>0</v>
      </c>
      <c r="W4289" s="77">
        <f t="shared" si="1855"/>
        <v>2500</v>
      </c>
      <c r="X4289" s="78">
        <f t="shared" si="1856"/>
        <v>0</v>
      </c>
      <c r="Y4289" s="44" cm="1">
        <f t="array" ref="Y4289">_xlfn.IFNA(_xlfn.IFS(AND(Q4289&gt;=2000, Q4289&lt;3000), 10000, AND(Q4289&gt;=3000, Q4289&lt;4000), 15000, AND(Q4289&gt;=4000, Q4289&lt;5000), 20000, AND(Q4289&gt;=5000), 25000),0)</f>
        <v>0</v>
      </c>
      <c r="Z4289" s="91">
        <f t="shared" si="1857"/>
        <v>0</v>
      </c>
      <c r="AA4289" s="44">
        <f t="shared" si="1858"/>
        <v>0</v>
      </c>
      <c r="AB4289" s="44"/>
      <c r="AC4289" s="44"/>
      <c r="AD4289" s="44"/>
      <c r="AE4289" s="44">
        <f>VLOOKUP(O4289,정산업데이트!$A$6:$B$12,2,10)</f>
        <v>0</v>
      </c>
      <c r="AF4289" s="44"/>
      <c r="AG4289" s="79">
        <f t="shared" si="1859"/>
        <v>0</v>
      </c>
      <c r="AH4289" s="80">
        <f t="shared" si="1860"/>
        <v>2500</v>
      </c>
      <c r="AJ4289" s="35" t="s">
        <v>23096</v>
      </c>
      <c r="AK4289" s="35" t="s">
        <v>73</v>
      </c>
      <c r="AL4289" s="35" t="s">
        <v>23097</v>
      </c>
      <c r="AM4289" s="35" t="s">
        <v>23902</v>
      </c>
      <c r="AN4289" s="35" t="s">
        <v>23903</v>
      </c>
      <c r="AO4289" s="35" t="s">
        <v>23904</v>
      </c>
      <c r="AP4289" s="35" t="s">
        <v>1626</v>
      </c>
      <c r="AQ4289" s="35" t="s">
        <v>122</v>
      </c>
      <c r="AR4289" s="35">
        <v>1</v>
      </c>
      <c r="AS4289" s="35">
        <v>1</v>
      </c>
      <c r="AT4289" s="35">
        <v>1E-3</v>
      </c>
      <c r="AU4289" s="35">
        <v>1</v>
      </c>
      <c r="AV4289" s="35" t="s">
        <v>7</v>
      </c>
      <c r="AW4289" s="35">
        <v>60</v>
      </c>
      <c r="AX4289" s="35" t="s">
        <v>68</v>
      </c>
      <c r="AY4289" s="35" t="s">
        <v>68</v>
      </c>
      <c r="AZ4289" s="35" t="s">
        <v>68</v>
      </c>
      <c r="BA4289" s="35" t="s">
        <v>68</v>
      </c>
      <c r="BB4289" s="35" t="s">
        <v>122</v>
      </c>
      <c r="BC4289" s="35" t="s">
        <v>132</v>
      </c>
      <c r="BD4289" s="35" t="s">
        <v>83</v>
      </c>
      <c r="BE4289" s="35" t="s">
        <v>84</v>
      </c>
      <c r="BF4289" s="35" t="s">
        <v>122</v>
      </c>
      <c r="BG4289" s="35" t="s">
        <v>69</v>
      </c>
      <c r="BH4289" s="35" t="s">
        <v>23905</v>
      </c>
      <c r="BI4289" s="35" t="s">
        <v>122</v>
      </c>
      <c r="BJ4289" s="35" t="s">
        <v>23906</v>
      </c>
      <c r="BK4289" s="35" t="s">
        <v>75</v>
      </c>
      <c r="BL4289" s="35" t="s">
        <v>122</v>
      </c>
      <c r="BM4289" s="35" t="s">
        <v>83</v>
      </c>
      <c r="BN4289" s="35" t="s">
        <v>70</v>
      </c>
      <c r="BO4289" s="35" t="s">
        <v>71</v>
      </c>
      <c r="BP4289" s="35" t="s">
        <v>122</v>
      </c>
      <c r="BQ4289" s="35" t="s">
        <v>163</v>
      </c>
    </row>
    <row r="4290" spans="1:69" x14ac:dyDescent="0.4">
      <c r="A4290" s="40" t="str">
        <f t="shared" si="1834"/>
        <v>2025-09-28</v>
      </c>
      <c r="B4290" s="40" t="str">
        <f t="shared" si="1835"/>
        <v>SYD</v>
      </c>
      <c r="C4290" s="39" t="str">
        <f t="shared" si="1836"/>
        <v>98812563692</v>
      </c>
      <c r="D4290" s="41" t="str">
        <f t="shared" si="1837"/>
        <v>PKR253735134</v>
      </c>
      <c r="E4290" s="41" t="str">
        <f t="shared" si="1838"/>
        <v>596421514934</v>
      </c>
      <c r="F4290" s="39" t="str">
        <f t="shared" si="1839"/>
        <v>2254234</v>
      </c>
      <c r="G4290" s="39" t="str">
        <f t="shared" si="1840"/>
        <v>WISE EXPRESS(HOJUDIRECT)</v>
      </c>
      <c r="H4290" s="41" t="str">
        <f t="shared" si="1841"/>
        <v>오수현</v>
      </c>
      <c r="I4290" s="39" t="str">
        <f t="shared" si="1842"/>
        <v>30068</v>
      </c>
      <c r="J4290" s="52" t="str">
        <f t="shared" si="1843"/>
        <v/>
      </c>
      <c r="K4290" s="75">
        <f t="shared" si="1844"/>
        <v>1</v>
      </c>
      <c r="L4290" s="76">
        <f t="shared" si="1845"/>
        <v>3</v>
      </c>
      <c r="M4290" s="76">
        <f t="shared" si="1846"/>
        <v>1E-3</v>
      </c>
      <c r="N4290" s="76">
        <f t="shared" si="1847"/>
        <v>3</v>
      </c>
      <c r="O4290" s="42">
        <f t="shared" si="1848"/>
        <v>3</v>
      </c>
      <c r="P4290" s="39" t="str">
        <f t="shared" si="1849"/>
        <v>일반(목록배제,Normal-Manifest Exception)</v>
      </c>
      <c r="Q4290" s="72">
        <f t="shared" si="1850"/>
        <v>42</v>
      </c>
      <c r="R4290" s="43" t="str">
        <f t="shared" si="1851"/>
        <v>OZ602</v>
      </c>
      <c r="S4290" s="82" t="str">
        <f t="shared" si="1852"/>
        <v/>
      </c>
      <c r="T4290" s="40">
        <f t="shared" si="1853"/>
        <v>45928</v>
      </c>
      <c r="U4290" s="44">
        <v>2500</v>
      </c>
      <c r="V4290" s="44">
        <f t="shared" si="1854"/>
        <v>0</v>
      </c>
      <c r="W4290" s="77">
        <f t="shared" si="1855"/>
        <v>2500</v>
      </c>
      <c r="X4290" s="78">
        <f t="shared" si="1856"/>
        <v>0</v>
      </c>
      <c r="Y4290" s="44" cm="1">
        <f t="array" ref="Y4290">_xlfn.IFNA(_xlfn.IFS(AND(Q4290&gt;=2000, Q4290&lt;3000), 10000, AND(Q4290&gt;=3000, Q4290&lt;4000), 15000, AND(Q4290&gt;=4000, Q4290&lt;5000), 20000, AND(Q4290&gt;=5000), 25000),0)</f>
        <v>0</v>
      </c>
      <c r="Z4290" s="91">
        <f t="shared" si="1857"/>
        <v>300</v>
      </c>
      <c r="AA4290" s="44">
        <f t="shared" si="1858"/>
        <v>0</v>
      </c>
      <c r="AB4290" s="44"/>
      <c r="AC4290" s="44"/>
      <c r="AD4290" s="44"/>
      <c r="AE4290" s="44">
        <f>VLOOKUP(O4290,정산업데이트!$A$6:$B$12,2,10)</f>
        <v>0</v>
      </c>
      <c r="AF4290" s="44"/>
      <c r="AG4290" s="79">
        <f t="shared" si="1859"/>
        <v>300</v>
      </c>
      <c r="AH4290" s="80">
        <f t="shared" si="1860"/>
        <v>2800</v>
      </c>
      <c r="AJ4290" s="35" t="s">
        <v>23096</v>
      </c>
      <c r="AK4290" s="35" t="s">
        <v>73</v>
      </c>
      <c r="AL4290" s="35" t="s">
        <v>23097</v>
      </c>
      <c r="AM4290" s="35" t="s">
        <v>23907</v>
      </c>
      <c r="AN4290" s="35" t="s">
        <v>23052</v>
      </c>
      <c r="AO4290" s="35" t="s">
        <v>23053</v>
      </c>
      <c r="AP4290" s="35" t="s">
        <v>23908</v>
      </c>
      <c r="AQ4290" s="35" t="s">
        <v>122</v>
      </c>
      <c r="AR4290" s="35">
        <v>1</v>
      </c>
      <c r="AS4290" s="35">
        <v>3</v>
      </c>
      <c r="AT4290" s="35">
        <v>1E-3</v>
      </c>
      <c r="AU4290" s="35">
        <v>3</v>
      </c>
      <c r="AV4290" s="35" t="s">
        <v>8</v>
      </c>
      <c r="AW4290" s="35">
        <v>42</v>
      </c>
      <c r="AX4290" s="35" t="s">
        <v>68</v>
      </c>
      <c r="AY4290" s="35" t="s">
        <v>68</v>
      </c>
      <c r="AZ4290" s="35" t="s">
        <v>68</v>
      </c>
      <c r="BA4290" s="35" t="s">
        <v>68</v>
      </c>
      <c r="BB4290" s="35" t="s">
        <v>122</v>
      </c>
      <c r="BC4290" s="35" t="s">
        <v>135</v>
      </c>
      <c r="BD4290" s="35" t="s">
        <v>104</v>
      </c>
      <c r="BE4290" s="35" t="s">
        <v>105</v>
      </c>
      <c r="BF4290" s="35" t="s">
        <v>122</v>
      </c>
      <c r="BG4290" s="35" t="s">
        <v>69</v>
      </c>
      <c r="BH4290" s="35" t="s">
        <v>23909</v>
      </c>
      <c r="BI4290" s="35" t="s">
        <v>122</v>
      </c>
      <c r="BJ4290" s="35" t="s">
        <v>23910</v>
      </c>
      <c r="BK4290" s="35" t="s">
        <v>75</v>
      </c>
      <c r="BL4290" s="35" t="s">
        <v>122</v>
      </c>
      <c r="BM4290" s="35" t="s">
        <v>104</v>
      </c>
      <c r="BN4290" s="35" t="s">
        <v>70</v>
      </c>
      <c r="BO4290" s="35" t="s">
        <v>71</v>
      </c>
      <c r="BP4290" s="35" t="s">
        <v>122</v>
      </c>
      <c r="BQ4290" s="35" t="s">
        <v>163</v>
      </c>
    </row>
    <row r="4291" spans="1:69" x14ac:dyDescent="0.4">
      <c r="A4291" s="40" t="str">
        <f t="shared" si="1834"/>
        <v>2025-09-28</v>
      </c>
      <c r="B4291" s="40" t="str">
        <f t="shared" si="1835"/>
        <v>SYD</v>
      </c>
      <c r="C4291" s="39" t="str">
        <f t="shared" si="1836"/>
        <v>98812563692</v>
      </c>
      <c r="D4291" s="41" t="str">
        <f t="shared" si="1837"/>
        <v>PKR253735135</v>
      </c>
      <c r="E4291" s="41" t="str">
        <f t="shared" si="1838"/>
        <v>596421514945</v>
      </c>
      <c r="F4291" s="39" t="str">
        <f t="shared" si="1839"/>
        <v>2254234</v>
      </c>
      <c r="G4291" s="39" t="str">
        <f t="shared" si="1840"/>
        <v>WISE EXPRESS(HOJUDIRECT)</v>
      </c>
      <c r="H4291" s="41" t="str">
        <f t="shared" si="1841"/>
        <v>김재호</v>
      </c>
      <c r="I4291" s="39" t="str">
        <f t="shared" si="1842"/>
        <v>11677</v>
      </c>
      <c r="J4291" s="52" t="str">
        <f t="shared" si="1843"/>
        <v/>
      </c>
      <c r="K4291" s="75">
        <f t="shared" si="1844"/>
        <v>1</v>
      </c>
      <c r="L4291" s="76">
        <f t="shared" si="1845"/>
        <v>1</v>
      </c>
      <c r="M4291" s="76">
        <f t="shared" si="1846"/>
        <v>1E-3</v>
      </c>
      <c r="N4291" s="76">
        <f t="shared" si="1847"/>
        <v>1</v>
      </c>
      <c r="O4291" s="42">
        <f t="shared" si="1848"/>
        <v>1</v>
      </c>
      <c r="P4291" s="39" t="str">
        <f t="shared" si="1849"/>
        <v>일반(목록배제,Normal-Manifest Exception)</v>
      </c>
      <c r="Q4291" s="72">
        <f t="shared" si="1850"/>
        <v>14</v>
      </c>
      <c r="R4291" s="43" t="str">
        <f t="shared" si="1851"/>
        <v>OZ602</v>
      </c>
      <c r="S4291" s="82" t="str">
        <f t="shared" si="1852"/>
        <v/>
      </c>
      <c r="T4291" s="40">
        <f t="shared" si="1853"/>
        <v>45928</v>
      </c>
      <c r="U4291" s="44">
        <v>2500</v>
      </c>
      <c r="V4291" s="44">
        <f t="shared" si="1854"/>
        <v>0</v>
      </c>
      <c r="W4291" s="77">
        <f t="shared" si="1855"/>
        <v>2500</v>
      </c>
      <c r="X4291" s="78">
        <f t="shared" si="1856"/>
        <v>0</v>
      </c>
      <c r="Y4291" s="44" cm="1">
        <f t="array" ref="Y4291">_xlfn.IFNA(_xlfn.IFS(AND(Q4291&gt;=2000, Q4291&lt;3000), 10000, AND(Q4291&gt;=3000, Q4291&lt;4000), 15000, AND(Q4291&gt;=4000, Q4291&lt;5000), 20000, AND(Q4291&gt;=5000), 25000),0)</f>
        <v>0</v>
      </c>
      <c r="Z4291" s="91">
        <f t="shared" si="1857"/>
        <v>300</v>
      </c>
      <c r="AA4291" s="44">
        <f t="shared" si="1858"/>
        <v>0</v>
      </c>
      <c r="AB4291" s="44"/>
      <c r="AC4291" s="44"/>
      <c r="AD4291" s="44"/>
      <c r="AE4291" s="44">
        <f>VLOOKUP(O4291,정산업데이트!$A$6:$B$12,2,10)</f>
        <v>0</v>
      </c>
      <c r="AF4291" s="44"/>
      <c r="AG4291" s="79">
        <f t="shared" si="1859"/>
        <v>300</v>
      </c>
      <c r="AH4291" s="80">
        <f t="shared" si="1860"/>
        <v>2800</v>
      </c>
      <c r="AJ4291" s="35" t="s">
        <v>23096</v>
      </c>
      <c r="AK4291" s="35" t="s">
        <v>73</v>
      </c>
      <c r="AL4291" s="35" t="s">
        <v>23097</v>
      </c>
      <c r="AM4291" s="35" t="s">
        <v>23911</v>
      </c>
      <c r="AN4291" s="35" t="s">
        <v>23912</v>
      </c>
      <c r="AO4291" s="35" t="s">
        <v>23913</v>
      </c>
      <c r="AP4291" s="35" t="s">
        <v>23914</v>
      </c>
      <c r="AQ4291" s="35" t="s">
        <v>122</v>
      </c>
      <c r="AR4291" s="35">
        <v>1</v>
      </c>
      <c r="AS4291" s="35">
        <v>1</v>
      </c>
      <c r="AT4291" s="35">
        <v>1E-3</v>
      </c>
      <c r="AU4291" s="35">
        <v>1</v>
      </c>
      <c r="AV4291" s="35" t="s">
        <v>8</v>
      </c>
      <c r="AW4291" s="35">
        <v>14</v>
      </c>
      <c r="AX4291" s="35" t="s">
        <v>68</v>
      </c>
      <c r="AY4291" s="35" t="s">
        <v>68</v>
      </c>
      <c r="AZ4291" s="35" t="s">
        <v>68</v>
      </c>
      <c r="BA4291" s="35" t="s">
        <v>68</v>
      </c>
      <c r="BB4291" s="35" t="s">
        <v>122</v>
      </c>
      <c r="BC4291" s="35" t="s">
        <v>135</v>
      </c>
      <c r="BD4291" s="35" t="s">
        <v>104</v>
      </c>
      <c r="BE4291" s="35" t="s">
        <v>105</v>
      </c>
      <c r="BF4291" s="35" t="s">
        <v>122</v>
      </c>
      <c r="BG4291" s="35" t="s">
        <v>69</v>
      </c>
      <c r="BH4291" s="35" t="s">
        <v>23915</v>
      </c>
      <c r="BI4291" s="35" t="s">
        <v>122</v>
      </c>
      <c r="BJ4291" s="35" t="s">
        <v>23916</v>
      </c>
      <c r="BK4291" s="35" t="s">
        <v>75</v>
      </c>
      <c r="BL4291" s="35" t="s">
        <v>122</v>
      </c>
      <c r="BM4291" s="35" t="s">
        <v>104</v>
      </c>
      <c r="BN4291" s="35" t="s">
        <v>70</v>
      </c>
      <c r="BO4291" s="35" t="s">
        <v>71</v>
      </c>
      <c r="BP4291" s="35" t="s">
        <v>122</v>
      </c>
      <c r="BQ4291" s="35" t="s">
        <v>163</v>
      </c>
    </row>
    <row r="4292" spans="1:69" x14ac:dyDescent="0.4">
      <c r="A4292" s="40" t="str">
        <f t="shared" si="1834"/>
        <v>2025-09-28</v>
      </c>
      <c r="B4292" s="40" t="str">
        <f t="shared" si="1835"/>
        <v>SYD</v>
      </c>
      <c r="C4292" s="39" t="str">
        <f t="shared" si="1836"/>
        <v>98812563692</v>
      </c>
      <c r="D4292" s="41" t="str">
        <f t="shared" si="1837"/>
        <v>PKR253735136</v>
      </c>
      <c r="E4292" s="41" t="str">
        <f t="shared" si="1838"/>
        <v>596421514956</v>
      </c>
      <c r="F4292" s="39" t="str">
        <f t="shared" si="1839"/>
        <v>2254234</v>
      </c>
      <c r="G4292" s="39" t="str">
        <f t="shared" si="1840"/>
        <v>WISE EXPRESS(HOJUDIRECT)</v>
      </c>
      <c r="H4292" s="41" t="str">
        <f t="shared" si="1841"/>
        <v>노상환</v>
      </c>
      <c r="I4292" s="39" t="str">
        <f t="shared" si="1842"/>
        <v>49497</v>
      </c>
      <c r="J4292" s="52" t="str">
        <f t="shared" si="1843"/>
        <v/>
      </c>
      <c r="K4292" s="75">
        <f t="shared" si="1844"/>
        <v>1</v>
      </c>
      <c r="L4292" s="76">
        <f t="shared" si="1845"/>
        <v>2</v>
      </c>
      <c r="M4292" s="76">
        <f t="shared" si="1846"/>
        <v>1E-3</v>
      </c>
      <c r="N4292" s="76">
        <f t="shared" si="1847"/>
        <v>2</v>
      </c>
      <c r="O4292" s="42">
        <f t="shared" si="1848"/>
        <v>2</v>
      </c>
      <c r="P4292" s="39" t="str">
        <f t="shared" si="1849"/>
        <v>일반(목록배제,Normal-Manifest Exception)</v>
      </c>
      <c r="Q4292" s="72">
        <f t="shared" si="1850"/>
        <v>28</v>
      </c>
      <c r="R4292" s="43" t="str">
        <f t="shared" si="1851"/>
        <v>OZ602</v>
      </c>
      <c r="S4292" s="82" t="str">
        <f t="shared" si="1852"/>
        <v/>
      </c>
      <c r="T4292" s="40">
        <f t="shared" si="1853"/>
        <v>45928</v>
      </c>
      <c r="U4292" s="44">
        <v>2500</v>
      </c>
      <c r="V4292" s="44">
        <f t="shared" si="1854"/>
        <v>0</v>
      </c>
      <c r="W4292" s="77">
        <f t="shared" si="1855"/>
        <v>2500</v>
      </c>
      <c r="X4292" s="78">
        <f t="shared" si="1856"/>
        <v>0</v>
      </c>
      <c r="Y4292" s="44" cm="1">
        <f t="array" ref="Y4292">_xlfn.IFNA(_xlfn.IFS(AND(Q4292&gt;=2000, Q4292&lt;3000), 10000, AND(Q4292&gt;=3000, Q4292&lt;4000), 15000, AND(Q4292&gt;=4000, Q4292&lt;5000), 20000, AND(Q4292&gt;=5000), 25000),0)</f>
        <v>0</v>
      </c>
      <c r="Z4292" s="91">
        <f t="shared" si="1857"/>
        <v>300</v>
      </c>
      <c r="AA4292" s="44">
        <f t="shared" si="1858"/>
        <v>0</v>
      </c>
      <c r="AB4292" s="44"/>
      <c r="AC4292" s="44"/>
      <c r="AD4292" s="44"/>
      <c r="AE4292" s="44">
        <f>VLOOKUP(O4292,정산업데이트!$A$6:$B$12,2,10)</f>
        <v>0</v>
      </c>
      <c r="AF4292" s="44"/>
      <c r="AG4292" s="79">
        <f t="shared" si="1859"/>
        <v>300</v>
      </c>
      <c r="AH4292" s="80">
        <f t="shared" si="1860"/>
        <v>2800</v>
      </c>
      <c r="AJ4292" s="35" t="s">
        <v>23096</v>
      </c>
      <c r="AK4292" s="35" t="s">
        <v>73</v>
      </c>
      <c r="AL4292" s="35" t="s">
        <v>23097</v>
      </c>
      <c r="AM4292" s="35" t="s">
        <v>23917</v>
      </c>
      <c r="AN4292" s="35" t="s">
        <v>23918</v>
      </c>
      <c r="AO4292" s="35" t="s">
        <v>23919</v>
      </c>
      <c r="AP4292" s="35" t="s">
        <v>19142</v>
      </c>
      <c r="AQ4292" s="35" t="s">
        <v>122</v>
      </c>
      <c r="AR4292" s="35">
        <v>1</v>
      </c>
      <c r="AS4292" s="35">
        <v>2</v>
      </c>
      <c r="AT4292" s="35">
        <v>1E-3</v>
      </c>
      <c r="AU4292" s="35">
        <v>2</v>
      </c>
      <c r="AV4292" s="35" t="s">
        <v>8</v>
      </c>
      <c r="AW4292" s="35">
        <v>28</v>
      </c>
      <c r="AX4292" s="35" t="s">
        <v>68</v>
      </c>
      <c r="AY4292" s="35" t="s">
        <v>68</v>
      </c>
      <c r="AZ4292" s="35" t="s">
        <v>68</v>
      </c>
      <c r="BA4292" s="35" t="s">
        <v>68</v>
      </c>
      <c r="BB4292" s="35" t="s">
        <v>122</v>
      </c>
      <c r="BC4292" s="35" t="s">
        <v>135</v>
      </c>
      <c r="BD4292" s="35" t="s">
        <v>104</v>
      </c>
      <c r="BE4292" s="35" t="s">
        <v>105</v>
      </c>
      <c r="BF4292" s="35" t="s">
        <v>122</v>
      </c>
      <c r="BG4292" s="35" t="s">
        <v>69</v>
      </c>
      <c r="BH4292" s="35" t="s">
        <v>23920</v>
      </c>
      <c r="BI4292" s="35" t="s">
        <v>122</v>
      </c>
      <c r="BJ4292" s="35" t="s">
        <v>23921</v>
      </c>
      <c r="BK4292" s="35" t="s">
        <v>75</v>
      </c>
      <c r="BL4292" s="35" t="s">
        <v>122</v>
      </c>
      <c r="BM4292" s="35" t="s">
        <v>104</v>
      </c>
      <c r="BN4292" s="35" t="s">
        <v>70</v>
      </c>
      <c r="BO4292" s="35" t="s">
        <v>71</v>
      </c>
      <c r="BP4292" s="35" t="s">
        <v>122</v>
      </c>
      <c r="BQ4292" s="35" t="s">
        <v>163</v>
      </c>
    </row>
    <row r="4293" spans="1:69" x14ac:dyDescent="0.4">
      <c r="A4293" s="40" t="str">
        <f t="shared" si="1834"/>
        <v>2025-09-28</v>
      </c>
      <c r="B4293" s="40" t="str">
        <f t="shared" si="1835"/>
        <v>SYD</v>
      </c>
      <c r="C4293" s="39" t="str">
        <f t="shared" si="1836"/>
        <v>98812563692</v>
      </c>
      <c r="D4293" s="41" t="str">
        <f t="shared" si="1837"/>
        <v>PKR253735137</v>
      </c>
      <c r="E4293" s="41" t="str">
        <f t="shared" si="1838"/>
        <v>596421514960</v>
      </c>
      <c r="F4293" s="39" t="str">
        <f t="shared" si="1839"/>
        <v>2254234</v>
      </c>
      <c r="G4293" s="39" t="str">
        <f t="shared" si="1840"/>
        <v>WISE EXPRESS(HOJUDIRECT)</v>
      </c>
      <c r="H4293" s="41" t="str">
        <f t="shared" si="1841"/>
        <v>김경애</v>
      </c>
      <c r="I4293" s="39" t="str">
        <f t="shared" si="1842"/>
        <v>11031</v>
      </c>
      <c r="J4293" s="52" t="str">
        <f t="shared" si="1843"/>
        <v/>
      </c>
      <c r="K4293" s="75">
        <f t="shared" si="1844"/>
        <v>1</v>
      </c>
      <c r="L4293" s="76">
        <f t="shared" si="1845"/>
        <v>1</v>
      </c>
      <c r="M4293" s="76">
        <f t="shared" si="1846"/>
        <v>1E-3</v>
      </c>
      <c r="N4293" s="76">
        <f t="shared" si="1847"/>
        <v>1</v>
      </c>
      <c r="O4293" s="42">
        <f t="shared" si="1848"/>
        <v>1</v>
      </c>
      <c r="P4293" s="39" t="str">
        <f t="shared" si="1849"/>
        <v>일반(목록배제,Normal-Manifest Exception)</v>
      </c>
      <c r="Q4293" s="72">
        <f t="shared" si="1850"/>
        <v>14</v>
      </c>
      <c r="R4293" s="43" t="str">
        <f t="shared" si="1851"/>
        <v>OZ602</v>
      </c>
      <c r="S4293" s="82" t="str">
        <f t="shared" si="1852"/>
        <v/>
      </c>
      <c r="T4293" s="40">
        <f t="shared" si="1853"/>
        <v>45928</v>
      </c>
      <c r="U4293" s="44">
        <v>2500</v>
      </c>
      <c r="V4293" s="44">
        <f t="shared" si="1854"/>
        <v>0</v>
      </c>
      <c r="W4293" s="77">
        <f t="shared" si="1855"/>
        <v>2500</v>
      </c>
      <c r="X4293" s="78">
        <f t="shared" si="1856"/>
        <v>0</v>
      </c>
      <c r="Y4293" s="44" cm="1">
        <f t="array" ref="Y4293">_xlfn.IFNA(_xlfn.IFS(AND(Q4293&gt;=2000, Q4293&lt;3000), 10000, AND(Q4293&gt;=3000, Q4293&lt;4000), 15000, AND(Q4293&gt;=4000, Q4293&lt;5000), 20000, AND(Q4293&gt;=5000), 25000),0)</f>
        <v>0</v>
      </c>
      <c r="Z4293" s="91">
        <f t="shared" si="1857"/>
        <v>300</v>
      </c>
      <c r="AA4293" s="44">
        <f t="shared" si="1858"/>
        <v>0</v>
      </c>
      <c r="AB4293" s="44"/>
      <c r="AC4293" s="44"/>
      <c r="AD4293" s="44"/>
      <c r="AE4293" s="44">
        <f>VLOOKUP(O4293,정산업데이트!$A$6:$B$12,2,10)</f>
        <v>0</v>
      </c>
      <c r="AF4293" s="44"/>
      <c r="AG4293" s="79">
        <f t="shared" si="1859"/>
        <v>300</v>
      </c>
      <c r="AH4293" s="80">
        <f t="shared" si="1860"/>
        <v>2800</v>
      </c>
      <c r="AJ4293" s="35" t="s">
        <v>23096</v>
      </c>
      <c r="AK4293" s="35" t="s">
        <v>73</v>
      </c>
      <c r="AL4293" s="35" t="s">
        <v>23097</v>
      </c>
      <c r="AM4293" s="35" t="s">
        <v>23922</v>
      </c>
      <c r="AN4293" s="35" t="s">
        <v>2888</v>
      </c>
      <c r="AO4293" s="35" t="s">
        <v>23923</v>
      </c>
      <c r="AP4293" s="35" t="s">
        <v>23924</v>
      </c>
      <c r="AQ4293" s="35" t="s">
        <v>122</v>
      </c>
      <c r="AR4293" s="35">
        <v>1</v>
      </c>
      <c r="AS4293" s="35">
        <v>1</v>
      </c>
      <c r="AT4293" s="35">
        <v>1E-3</v>
      </c>
      <c r="AU4293" s="35">
        <v>1</v>
      </c>
      <c r="AV4293" s="35" t="s">
        <v>8</v>
      </c>
      <c r="AW4293" s="35">
        <v>14</v>
      </c>
      <c r="AX4293" s="35" t="s">
        <v>68</v>
      </c>
      <c r="AY4293" s="35" t="s">
        <v>68</v>
      </c>
      <c r="AZ4293" s="35" t="s">
        <v>68</v>
      </c>
      <c r="BA4293" s="35" t="s">
        <v>68</v>
      </c>
      <c r="BB4293" s="35" t="s">
        <v>122</v>
      </c>
      <c r="BC4293" s="35" t="s">
        <v>135</v>
      </c>
      <c r="BD4293" s="35" t="s">
        <v>104</v>
      </c>
      <c r="BE4293" s="35" t="s">
        <v>105</v>
      </c>
      <c r="BF4293" s="35" t="s">
        <v>122</v>
      </c>
      <c r="BG4293" s="35" t="s">
        <v>69</v>
      </c>
      <c r="BH4293" s="35" t="s">
        <v>23925</v>
      </c>
      <c r="BI4293" s="35" t="s">
        <v>122</v>
      </c>
      <c r="BJ4293" s="35" t="s">
        <v>23926</v>
      </c>
      <c r="BK4293" s="35" t="s">
        <v>75</v>
      </c>
      <c r="BL4293" s="35" t="s">
        <v>122</v>
      </c>
      <c r="BM4293" s="35" t="s">
        <v>104</v>
      </c>
      <c r="BN4293" s="35" t="s">
        <v>70</v>
      </c>
      <c r="BO4293" s="35" t="s">
        <v>71</v>
      </c>
      <c r="BP4293" s="35" t="s">
        <v>122</v>
      </c>
      <c r="BQ4293" s="35" t="s">
        <v>163</v>
      </c>
    </row>
    <row r="4294" spans="1:69" x14ac:dyDescent="0.4">
      <c r="A4294" s="40" t="str">
        <f t="shared" ref="A4294:A4357" si="1861">AJ4294</f>
        <v>2025-09-28</v>
      </c>
      <c r="B4294" s="40" t="str">
        <f t="shared" ref="B4294:B4357" si="1862">AK4294</f>
        <v>SYD</v>
      </c>
      <c r="C4294" s="39" t="str">
        <f t="shared" ref="C4294:C4357" si="1863">AL4294</f>
        <v>98812563692</v>
      </c>
      <c r="D4294" s="41" t="str">
        <f t="shared" ref="D4294:D4357" si="1864">AM4294</f>
        <v>PKR253735138</v>
      </c>
      <c r="E4294" s="41" t="str">
        <f t="shared" ref="E4294:E4357" si="1865">BH4294</f>
        <v>596421514971</v>
      </c>
      <c r="F4294" s="39" t="str">
        <f t="shared" ref="F4294:F4357" si="1866">BC4294</f>
        <v>2254234</v>
      </c>
      <c r="G4294" s="39" t="str">
        <f t="shared" ref="G4294:G4357" si="1867">BD4294</f>
        <v>WISE EXPRESS(HOJUDIRECT)</v>
      </c>
      <c r="H4294" s="41" t="str">
        <f t="shared" ref="H4294:H4357" si="1868">AN4294</f>
        <v>서건원</v>
      </c>
      <c r="I4294" s="39" t="str">
        <f t="shared" ref="I4294:I4357" si="1869">AP4294</f>
        <v>13924</v>
      </c>
      <c r="J4294" s="52" t="str">
        <f t="shared" ref="J4294:J4357" si="1870">AQ4294</f>
        <v/>
      </c>
      <c r="K4294" s="75">
        <f t="shared" ref="K4294:K4357" si="1871">AR4294</f>
        <v>1</v>
      </c>
      <c r="L4294" s="76">
        <f t="shared" ref="L4294:L4357" si="1872">AS4294</f>
        <v>0.6</v>
      </c>
      <c r="M4294" s="76">
        <f t="shared" ref="M4294:M4357" si="1873">AT4294</f>
        <v>1E-3</v>
      </c>
      <c r="N4294" s="76">
        <f t="shared" ref="N4294:N4357" si="1874">AU4294</f>
        <v>0.6</v>
      </c>
      <c r="O4294" s="42">
        <f t="shared" ref="O4294:O4357" si="1875">CEILING(MAX(L4294:N4294)/K4294,0.5)</f>
        <v>1</v>
      </c>
      <c r="P4294" s="39" t="str">
        <f t="shared" ref="P4294:P4357" si="1876">AV4294</f>
        <v>일반(목록배제,Normal-Manifest Exception)</v>
      </c>
      <c r="Q4294" s="72">
        <f t="shared" ref="Q4294:Q4357" si="1877">AW4294</f>
        <v>36</v>
      </c>
      <c r="R4294" s="43" t="str">
        <f t="shared" ref="R4294:R4357" si="1878">BK4294</f>
        <v>OZ602</v>
      </c>
      <c r="S4294" s="82" t="str">
        <f t="shared" ref="S4294:S4357" si="1879">BL4294</f>
        <v/>
      </c>
      <c r="T4294" s="40">
        <f t="shared" ref="T4294:T4357" si="1880">DATE(YEAR(A4294),MONTH(A4294),DAY(A4294))</f>
        <v>45928</v>
      </c>
      <c r="U4294" s="44">
        <v>2500</v>
      </c>
      <c r="V4294" s="44">
        <f t="shared" ref="V4294:V4357" si="1881">IF(O4294&gt;5,CEILING(O4294-5,1)*100,0)</f>
        <v>0</v>
      </c>
      <c r="W4294" s="77">
        <f t="shared" ref="W4294:W4357" si="1882">SUM(U4294:V4294)</f>
        <v>2500</v>
      </c>
      <c r="X4294" s="78">
        <f t="shared" ref="X4294:X4357" si="1883">(K4294-1)*2500</f>
        <v>0</v>
      </c>
      <c r="Y4294" s="44" cm="1">
        <f t="array" ref="Y4294">_xlfn.IFNA(_xlfn.IFS(AND(Q4294&gt;=2000, Q4294&lt;3000), 10000, AND(Q4294&gt;=3000, Q4294&lt;4000), 15000, AND(Q4294&gt;=4000, Q4294&lt;5000), 20000, AND(Q4294&gt;=5000), 25000),0)</f>
        <v>0</v>
      </c>
      <c r="Z4294" s="91">
        <f t="shared" ref="Z4294:Z4357" si="1884">IF(OR(P4294="일반(목록배제,Normal-Manifest Exception)",P4294="간이(Simple)",P4294="목록취하(허용배제,Manifest-Drop)",P4294="일반(NORMAL)"),300,0)</f>
        <v>300</v>
      </c>
      <c r="AA4294" s="44">
        <f t="shared" ref="AA4294:AA4357" si="1885">IF(LEFT(AP4294,2)="63",3000,0)</f>
        <v>0</v>
      </c>
      <c r="AB4294" s="44"/>
      <c r="AC4294" s="44"/>
      <c r="AD4294" s="44"/>
      <c r="AE4294" s="44">
        <f>VLOOKUP(O4294,정산업데이트!$A$6:$B$12,2,10)</f>
        <v>0</v>
      </c>
      <c r="AF4294" s="44"/>
      <c r="AG4294" s="79">
        <f t="shared" ref="AG4294:AG4357" si="1886">X4294+Y4294+Z4294+AA4294+AB4294+AE4294+AF4294</f>
        <v>300</v>
      </c>
      <c r="AH4294" s="80">
        <f t="shared" ref="AH4294:AH4357" si="1887">SUM(AG4294,W4294)</f>
        <v>2800</v>
      </c>
      <c r="AJ4294" s="35" t="s">
        <v>23096</v>
      </c>
      <c r="AK4294" s="35" t="s">
        <v>73</v>
      </c>
      <c r="AL4294" s="35" t="s">
        <v>23097</v>
      </c>
      <c r="AM4294" s="35" t="s">
        <v>23927</v>
      </c>
      <c r="AN4294" s="35" t="s">
        <v>23928</v>
      </c>
      <c r="AO4294" s="35" t="s">
        <v>23929</v>
      </c>
      <c r="AP4294" s="35" t="s">
        <v>855</v>
      </c>
      <c r="AQ4294" s="35" t="s">
        <v>122</v>
      </c>
      <c r="AR4294" s="35">
        <v>1</v>
      </c>
      <c r="AS4294" s="35">
        <v>0.6</v>
      </c>
      <c r="AT4294" s="35">
        <v>1E-3</v>
      </c>
      <c r="AU4294" s="35">
        <v>0.6</v>
      </c>
      <c r="AV4294" s="35" t="s">
        <v>8</v>
      </c>
      <c r="AW4294" s="35">
        <v>36</v>
      </c>
      <c r="AX4294" s="35" t="s">
        <v>68</v>
      </c>
      <c r="AY4294" s="35" t="s">
        <v>68</v>
      </c>
      <c r="AZ4294" s="35" t="s">
        <v>68</v>
      </c>
      <c r="BA4294" s="35" t="s">
        <v>68</v>
      </c>
      <c r="BB4294" s="35" t="s">
        <v>122</v>
      </c>
      <c r="BC4294" s="35" t="s">
        <v>135</v>
      </c>
      <c r="BD4294" s="35" t="s">
        <v>104</v>
      </c>
      <c r="BE4294" s="35" t="s">
        <v>105</v>
      </c>
      <c r="BF4294" s="35" t="s">
        <v>122</v>
      </c>
      <c r="BG4294" s="35" t="s">
        <v>69</v>
      </c>
      <c r="BH4294" s="35" t="s">
        <v>23930</v>
      </c>
      <c r="BI4294" s="35" t="s">
        <v>122</v>
      </c>
      <c r="BJ4294" s="35" t="s">
        <v>23931</v>
      </c>
      <c r="BK4294" s="35" t="s">
        <v>75</v>
      </c>
      <c r="BL4294" s="35" t="s">
        <v>122</v>
      </c>
      <c r="BM4294" s="35" t="s">
        <v>104</v>
      </c>
      <c r="BN4294" s="35" t="s">
        <v>70</v>
      </c>
      <c r="BO4294" s="35" t="s">
        <v>71</v>
      </c>
      <c r="BP4294" s="35" t="s">
        <v>122</v>
      </c>
      <c r="BQ4294" s="35" t="s">
        <v>163</v>
      </c>
    </row>
    <row r="4295" spans="1:69" x14ac:dyDescent="0.4">
      <c r="A4295" s="40" t="str">
        <f t="shared" si="1861"/>
        <v>2025-09-28</v>
      </c>
      <c r="B4295" s="40" t="str">
        <f t="shared" si="1862"/>
        <v>SYD</v>
      </c>
      <c r="C4295" s="39" t="str">
        <f t="shared" si="1863"/>
        <v>98812563692</v>
      </c>
      <c r="D4295" s="41" t="str">
        <f t="shared" si="1864"/>
        <v>PKR253735139</v>
      </c>
      <c r="E4295" s="41" t="str">
        <f t="shared" si="1865"/>
        <v>596421514982</v>
      </c>
      <c r="F4295" s="39" t="str">
        <f t="shared" si="1866"/>
        <v>2254234</v>
      </c>
      <c r="G4295" s="39" t="str">
        <f t="shared" si="1867"/>
        <v>WISE EXPRESS(HOJUDIRECT)</v>
      </c>
      <c r="H4295" s="41" t="str">
        <f t="shared" si="1868"/>
        <v>박선영</v>
      </c>
      <c r="I4295" s="39" t="str">
        <f t="shared" si="1869"/>
        <v>62349</v>
      </c>
      <c r="J4295" s="52" t="str">
        <f t="shared" si="1870"/>
        <v/>
      </c>
      <c r="K4295" s="75">
        <f t="shared" si="1871"/>
        <v>1</v>
      </c>
      <c r="L4295" s="76">
        <f t="shared" si="1872"/>
        <v>0.4</v>
      </c>
      <c r="M4295" s="76">
        <f t="shared" si="1873"/>
        <v>1E-3</v>
      </c>
      <c r="N4295" s="76">
        <f t="shared" si="1874"/>
        <v>0.4</v>
      </c>
      <c r="O4295" s="42">
        <f t="shared" si="1875"/>
        <v>0.5</v>
      </c>
      <c r="P4295" s="39" t="str">
        <f t="shared" si="1876"/>
        <v>일반(목록배제,Normal-Manifest Exception)</v>
      </c>
      <c r="Q4295" s="72">
        <f t="shared" si="1877"/>
        <v>24</v>
      </c>
      <c r="R4295" s="43" t="str">
        <f t="shared" si="1878"/>
        <v>OZ602</v>
      </c>
      <c r="S4295" s="82" t="str">
        <f t="shared" si="1879"/>
        <v/>
      </c>
      <c r="T4295" s="40">
        <f t="shared" si="1880"/>
        <v>45928</v>
      </c>
      <c r="U4295" s="44">
        <v>2500</v>
      </c>
      <c r="V4295" s="44">
        <f t="shared" si="1881"/>
        <v>0</v>
      </c>
      <c r="W4295" s="77">
        <f t="shared" si="1882"/>
        <v>2500</v>
      </c>
      <c r="X4295" s="78">
        <f t="shared" si="1883"/>
        <v>0</v>
      </c>
      <c r="Y4295" s="44" cm="1">
        <f t="array" ref="Y4295">_xlfn.IFNA(_xlfn.IFS(AND(Q4295&gt;=2000, Q4295&lt;3000), 10000, AND(Q4295&gt;=3000, Q4295&lt;4000), 15000, AND(Q4295&gt;=4000, Q4295&lt;5000), 20000, AND(Q4295&gt;=5000), 25000),0)</f>
        <v>0</v>
      </c>
      <c r="Z4295" s="91">
        <f t="shared" si="1884"/>
        <v>300</v>
      </c>
      <c r="AA4295" s="44">
        <f t="shared" si="1885"/>
        <v>0</v>
      </c>
      <c r="AB4295" s="44"/>
      <c r="AC4295" s="44"/>
      <c r="AD4295" s="44"/>
      <c r="AE4295" s="44">
        <f>VLOOKUP(O4295,정산업데이트!$A$6:$B$12,2,10)</f>
        <v>0</v>
      </c>
      <c r="AF4295" s="44"/>
      <c r="AG4295" s="79">
        <f t="shared" si="1886"/>
        <v>300</v>
      </c>
      <c r="AH4295" s="80">
        <f t="shared" si="1887"/>
        <v>2800</v>
      </c>
      <c r="AJ4295" s="35" t="s">
        <v>23096</v>
      </c>
      <c r="AK4295" s="35" t="s">
        <v>73</v>
      </c>
      <c r="AL4295" s="35" t="s">
        <v>23097</v>
      </c>
      <c r="AM4295" s="35" t="s">
        <v>23932</v>
      </c>
      <c r="AN4295" s="35" t="s">
        <v>267</v>
      </c>
      <c r="AO4295" s="35" t="s">
        <v>15606</v>
      </c>
      <c r="AP4295" s="35" t="s">
        <v>15607</v>
      </c>
      <c r="AQ4295" s="35" t="s">
        <v>122</v>
      </c>
      <c r="AR4295" s="35">
        <v>1</v>
      </c>
      <c r="AS4295" s="35">
        <v>0.4</v>
      </c>
      <c r="AT4295" s="35">
        <v>1E-3</v>
      </c>
      <c r="AU4295" s="35">
        <v>0.4</v>
      </c>
      <c r="AV4295" s="35" t="s">
        <v>8</v>
      </c>
      <c r="AW4295" s="35">
        <v>24</v>
      </c>
      <c r="AX4295" s="35" t="s">
        <v>68</v>
      </c>
      <c r="AY4295" s="35" t="s">
        <v>68</v>
      </c>
      <c r="AZ4295" s="35" t="s">
        <v>68</v>
      </c>
      <c r="BA4295" s="35" t="s">
        <v>68</v>
      </c>
      <c r="BB4295" s="35" t="s">
        <v>122</v>
      </c>
      <c r="BC4295" s="35" t="s">
        <v>135</v>
      </c>
      <c r="BD4295" s="35" t="s">
        <v>104</v>
      </c>
      <c r="BE4295" s="35" t="s">
        <v>105</v>
      </c>
      <c r="BF4295" s="35" t="s">
        <v>122</v>
      </c>
      <c r="BG4295" s="35" t="s">
        <v>69</v>
      </c>
      <c r="BH4295" s="35" t="s">
        <v>23933</v>
      </c>
      <c r="BI4295" s="35" t="s">
        <v>122</v>
      </c>
      <c r="BJ4295" s="35" t="s">
        <v>23934</v>
      </c>
      <c r="BK4295" s="35" t="s">
        <v>75</v>
      </c>
      <c r="BL4295" s="35" t="s">
        <v>122</v>
      </c>
      <c r="BM4295" s="35" t="s">
        <v>104</v>
      </c>
      <c r="BN4295" s="35" t="s">
        <v>70</v>
      </c>
      <c r="BO4295" s="35" t="s">
        <v>71</v>
      </c>
      <c r="BP4295" s="35" t="s">
        <v>122</v>
      </c>
      <c r="BQ4295" s="35" t="s">
        <v>163</v>
      </c>
    </row>
    <row r="4296" spans="1:69" x14ac:dyDescent="0.4">
      <c r="A4296" s="40" t="str">
        <f t="shared" si="1861"/>
        <v>2025-09-28</v>
      </c>
      <c r="B4296" s="40" t="str">
        <f t="shared" si="1862"/>
        <v>SYD</v>
      </c>
      <c r="C4296" s="39" t="str">
        <f t="shared" si="1863"/>
        <v>98812563692</v>
      </c>
      <c r="D4296" s="41" t="str">
        <f t="shared" si="1864"/>
        <v>PKR253740523</v>
      </c>
      <c r="E4296" s="41" t="str">
        <f t="shared" si="1865"/>
        <v>596421516846</v>
      </c>
      <c r="F4296" s="39" t="str">
        <f t="shared" si="1866"/>
        <v>2254238</v>
      </c>
      <c r="G4296" s="39" t="str">
        <f t="shared" si="1867"/>
        <v>WISE EXPRESS(CHUHO)</v>
      </c>
      <c r="H4296" s="41" t="str">
        <f t="shared" si="1868"/>
        <v>김성아</v>
      </c>
      <c r="I4296" s="39" t="str">
        <f t="shared" si="1869"/>
        <v>47529</v>
      </c>
      <c r="J4296" s="52" t="str">
        <f t="shared" si="1870"/>
        <v/>
      </c>
      <c r="K4296" s="75">
        <f t="shared" si="1871"/>
        <v>1</v>
      </c>
      <c r="L4296" s="76">
        <f t="shared" si="1872"/>
        <v>2</v>
      </c>
      <c r="M4296" s="76">
        <f t="shared" si="1873"/>
        <v>1E-3</v>
      </c>
      <c r="N4296" s="76">
        <f t="shared" si="1874"/>
        <v>2</v>
      </c>
      <c r="O4296" s="42">
        <f t="shared" si="1875"/>
        <v>2</v>
      </c>
      <c r="P4296" s="39" t="str">
        <f t="shared" si="1876"/>
        <v>목록(Manifest)</v>
      </c>
      <c r="Q4296" s="72">
        <f t="shared" si="1877"/>
        <v>75</v>
      </c>
      <c r="R4296" s="43" t="str">
        <f t="shared" si="1878"/>
        <v>OZ602</v>
      </c>
      <c r="S4296" s="82" t="str">
        <f t="shared" si="1879"/>
        <v/>
      </c>
      <c r="T4296" s="40">
        <f t="shared" si="1880"/>
        <v>45928</v>
      </c>
      <c r="U4296" s="44">
        <v>2500</v>
      </c>
      <c r="V4296" s="44">
        <f t="shared" si="1881"/>
        <v>0</v>
      </c>
      <c r="W4296" s="77">
        <f t="shared" si="1882"/>
        <v>2500</v>
      </c>
      <c r="X4296" s="78">
        <f t="shared" si="1883"/>
        <v>0</v>
      </c>
      <c r="Y4296" s="44" cm="1">
        <f t="array" ref="Y4296">_xlfn.IFNA(_xlfn.IFS(AND(Q4296&gt;=2000, Q4296&lt;3000), 10000, AND(Q4296&gt;=3000, Q4296&lt;4000), 15000, AND(Q4296&gt;=4000, Q4296&lt;5000), 20000, AND(Q4296&gt;=5000), 25000),0)</f>
        <v>0</v>
      </c>
      <c r="Z4296" s="91">
        <f t="shared" si="1884"/>
        <v>0</v>
      </c>
      <c r="AA4296" s="44">
        <f t="shared" si="1885"/>
        <v>0</v>
      </c>
      <c r="AB4296" s="44"/>
      <c r="AC4296" s="44"/>
      <c r="AD4296" s="44"/>
      <c r="AE4296" s="44">
        <f>VLOOKUP(O4296,정산업데이트!$A$6:$B$12,2,10)</f>
        <v>0</v>
      </c>
      <c r="AF4296" s="44"/>
      <c r="AG4296" s="79">
        <f t="shared" si="1886"/>
        <v>0</v>
      </c>
      <c r="AH4296" s="80">
        <f t="shared" si="1887"/>
        <v>2500</v>
      </c>
      <c r="AJ4296" s="35" t="s">
        <v>23096</v>
      </c>
      <c r="AK4296" s="35" t="s">
        <v>73</v>
      </c>
      <c r="AL4296" s="35" t="s">
        <v>23097</v>
      </c>
      <c r="AM4296" s="35" t="s">
        <v>23935</v>
      </c>
      <c r="AN4296" s="35" t="s">
        <v>4255</v>
      </c>
      <c r="AO4296" s="35" t="s">
        <v>23936</v>
      </c>
      <c r="AP4296" s="35" t="s">
        <v>515</v>
      </c>
      <c r="AQ4296" s="35" t="s">
        <v>122</v>
      </c>
      <c r="AR4296" s="35">
        <v>1</v>
      </c>
      <c r="AS4296" s="35">
        <v>2</v>
      </c>
      <c r="AT4296" s="35">
        <v>1E-3</v>
      </c>
      <c r="AU4296" s="35">
        <v>2</v>
      </c>
      <c r="AV4296" s="35" t="s">
        <v>7</v>
      </c>
      <c r="AW4296" s="35">
        <v>75</v>
      </c>
      <c r="AX4296" s="35" t="s">
        <v>68</v>
      </c>
      <c r="AY4296" s="35" t="s">
        <v>68</v>
      </c>
      <c r="AZ4296" s="35" t="s">
        <v>68</v>
      </c>
      <c r="BA4296" s="35" t="s">
        <v>68</v>
      </c>
      <c r="BB4296" s="35" t="s">
        <v>122</v>
      </c>
      <c r="BC4296" s="35" t="s">
        <v>123</v>
      </c>
      <c r="BD4296" s="35" t="s">
        <v>81</v>
      </c>
      <c r="BE4296" s="35" t="s">
        <v>162</v>
      </c>
      <c r="BF4296" s="35" t="s">
        <v>122</v>
      </c>
      <c r="BG4296" s="35" t="s">
        <v>69</v>
      </c>
      <c r="BH4296" s="35" t="s">
        <v>23937</v>
      </c>
      <c r="BI4296" s="35" t="s">
        <v>122</v>
      </c>
      <c r="BJ4296" s="35" t="s">
        <v>23938</v>
      </c>
      <c r="BK4296" s="35" t="s">
        <v>75</v>
      </c>
      <c r="BL4296" s="35" t="s">
        <v>122</v>
      </c>
      <c r="BM4296" s="35" t="s">
        <v>81</v>
      </c>
      <c r="BN4296" s="35" t="s">
        <v>70</v>
      </c>
      <c r="BO4296" s="35" t="s">
        <v>71</v>
      </c>
      <c r="BP4296" s="35" t="s">
        <v>122</v>
      </c>
      <c r="BQ4296" s="35" t="s">
        <v>163</v>
      </c>
    </row>
    <row r="4297" spans="1:69" x14ac:dyDescent="0.4">
      <c r="A4297" s="40" t="str">
        <f t="shared" si="1861"/>
        <v>2025-09-28</v>
      </c>
      <c r="B4297" s="40" t="str">
        <f t="shared" si="1862"/>
        <v>SYD</v>
      </c>
      <c r="C4297" s="39" t="str">
        <f t="shared" si="1863"/>
        <v>98812563692</v>
      </c>
      <c r="D4297" s="41" t="str">
        <f t="shared" si="1864"/>
        <v>PKR253735140</v>
      </c>
      <c r="E4297" s="41" t="str">
        <f t="shared" si="1865"/>
        <v>596421514993</v>
      </c>
      <c r="F4297" s="39" t="str">
        <f t="shared" si="1866"/>
        <v>2254234</v>
      </c>
      <c r="G4297" s="39" t="str">
        <f t="shared" si="1867"/>
        <v>WISE EXPRESS(HOJUDIRECT)</v>
      </c>
      <c r="H4297" s="41" t="str">
        <f t="shared" si="1868"/>
        <v>김진아</v>
      </c>
      <c r="I4297" s="39" t="str">
        <f t="shared" si="1869"/>
        <v>22551</v>
      </c>
      <c r="J4297" s="52" t="str">
        <f t="shared" si="1870"/>
        <v/>
      </c>
      <c r="K4297" s="75">
        <f t="shared" si="1871"/>
        <v>1</v>
      </c>
      <c r="L4297" s="76">
        <f t="shared" si="1872"/>
        <v>0.4</v>
      </c>
      <c r="M4297" s="76">
        <f t="shared" si="1873"/>
        <v>1E-3</v>
      </c>
      <c r="N4297" s="76">
        <f t="shared" si="1874"/>
        <v>0.4</v>
      </c>
      <c r="O4297" s="42">
        <f t="shared" si="1875"/>
        <v>0.5</v>
      </c>
      <c r="P4297" s="39" t="str">
        <f t="shared" si="1876"/>
        <v>일반(목록배제,Normal-Manifest Exception)</v>
      </c>
      <c r="Q4297" s="72">
        <f t="shared" si="1877"/>
        <v>24</v>
      </c>
      <c r="R4297" s="43" t="str">
        <f t="shared" si="1878"/>
        <v>OZ602</v>
      </c>
      <c r="S4297" s="82" t="str">
        <f t="shared" si="1879"/>
        <v/>
      </c>
      <c r="T4297" s="40">
        <f t="shared" si="1880"/>
        <v>45928</v>
      </c>
      <c r="U4297" s="44">
        <v>2500</v>
      </c>
      <c r="V4297" s="44">
        <f t="shared" si="1881"/>
        <v>0</v>
      </c>
      <c r="W4297" s="77">
        <f t="shared" si="1882"/>
        <v>2500</v>
      </c>
      <c r="X4297" s="78">
        <f t="shared" si="1883"/>
        <v>0</v>
      </c>
      <c r="Y4297" s="44" cm="1">
        <f t="array" ref="Y4297">_xlfn.IFNA(_xlfn.IFS(AND(Q4297&gt;=2000, Q4297&lt;3000), 10000, AND(Q4297&gt;=3000, Q4297&lt;4000), 15000, AND(Q4297&gt;=4000, Q4297&lt;5000), 20000, AND(Q4297&gt;=5000), 25000),0)</f>
        <v>0</v>
      </c>
      <c r="Z4297" s="91">
        <f t="shared" si="1884"/>
        <v>300</v>
      </c>
      <c r="AA4297" s="44">
        <f t="shared" si="1885"/>
        <v>0</v>
      </c>
      <c r="AB4297" s="44"/>
      <c r="AC4297" s="44"/>
      <c r="AD4297" s="44"/>
      <c r="AE4297" s="44">
        <f>VLOOKUP(O4297,정산업데이트!$A$6:$B$12,2,10)</f>
        <v>0</v>
      </c>
      <c r="AF4297" s="44"/>
      <c r="AG4297" s="79">
        <f t="shared" si="1886"/>
        <v>300</v>
      </c>
      <c r="AH4297" s="80">
        <f t="shared" si="1887"/>
        <v>2800</v>
      </c>
      <c r="AJ4297" s="35" t="s">
        <v>23096</v>
      </c>
      <c r="AK4297" s="35" t="s">
        <v>73</v>
      </c>
      <c r="AL4297" s="35" t="s">
        <v>23097</v>
      </c>
      <c r="AM4297" s="35" t="s">
        <v>23939</v>
      </c>
      <c r="AN4297" s="35" t="s">
        <v>610</v>
      </c>
      <c r="AO4297" s="35" t="s">
        <v>23940</v>
      </c>
      <c r="AP4297" s="35" t="s">
        <v>23941</v>
      </c>
      <c r="AQ4297" s="35" t="s">
        <v>122</v>
      </c>
      <c r="AR4297" s="35">
        <v>1</v>
      </c>
      <c r="AS4297" s="35">
        <v>0.4</v>
      </c>
      <c r="AT4297" s="35">
        <v>1E-3</v>
      </c>
      <c r="AU4297" s="35">
        <v>0.4</v>
      </c>
      <c r="AV4297" s="35" t="s">
        <v>8</v>
      </c>
      <c r="AW4297" s="35">
        <v>24</v>
      </c>
      <c r="AX4297" s="35" t="s">
        <v>68</v>
      </c>
      <c r="AY4297" s="35" t="s">
        <v>68</v>
      </c>
      <c r="AZ4297" s="35" t="s">
        <v>68</v>
      </c>
      <c r="BA4297" s="35" t="s">
        <v>68</v>
      </c>
      <c r="BB4297" s="35" t="s">
        <v>122</v>
      </c>
      <c r="BC4297" s="35" t="s">
        <v>135</v>
      </c>
      <c r="BD4297" s="35" t="s">
        <v>104</v>
      </c>
      <c r="BE4297" s="35" t="s">
        <v>105</v>
      </c>
      <c r="BF4297" s="35" t="s">
        <v>122</v>
      </c>
      <c r="BG4297" s="35" t="s">
        <v>69</v>
      </c>
      <c r="BH4297" s="35" t="s">
        <v>23942</v>
      </c>
      <c r="BI4297" s="35" t="s">
        <v>122</v>
      </c>
      <c r="BJ4297" s="35" t="s">
        <v>23943</v>
      </c>
      <c r="BK4297" s="35" t="s">
        <v>75</v>
      </c>
      <c r="BL4297" s="35" t="s">
        <v>122</v>
      </c>
      <c r="BM4297" s="35" t="s">
        <v>104</v>
      </c>
      <c r="BN4297" s="35" t="s">
        <v>70</v>
      </c>
      <c r="BO4297" s="35" t="s">
        <v>71</v>
      </c>
      <c r="BP4297" s="35" t="s">
        <v>122</v>
      </c>
      <c r="BQ4297" s="35" t="s">
        <v>163</v>
      </c>
    </row>
    <row r="4298" spans="1:69" x14ac:dyDescent="0.4">
      <c r="A4298" s="40" t="str">
        <f t="shared" si="1861"/>
        <v>2025-09-28</v>
      </c>
      <c r="B4298" s="40" t="str">
        <f t="shared" si="1862"/>
        <v>SYD</v>
      </c>
      <c r="C4298" s="39" t="str">
        <f t="shared" si="1863"/>
        <v>98812563692</v>
      </c>
      <c r="D4298" s="41" t="str">
        <f t="shared" si="1864"/>
        <v>PKR253735141</v>
      </c>
      <c r="E4298" s="41" t="str">
        <f t="shared" si="1865"/>
        <v>596421515004</v>
      </c>
      <c r="F4298" s="39" t="str">
        <f t="shared" si="1866"/>
        <v>2254234</v>
      </c>
      <c r="G4298" s="39" t="str">
        <f t="shared" si="1867"/>
        <v>WISE EXPRESS(HOJUDIRECT)</v>
      </c>
      <c r="H4298" s="41" t="str">
        <f t="shared" si="1868"/>
        <v>한진원</v>
      </c>
      <c r="I4298" s="39" t="str">
        <f t="shared" si="1869"/>
        <v>55719</v>
      </c>
      <c r="J4298" s="52" t="str">
        <f t="shared" si="1870"/>
        <v/>
      </c>
      <c r="K4298" s="75">
        <f t="shared" si="1871"/>
        <v>1</v>
      </c>
      <c r="L4298" s="76">
        <f t="shared" si="1872"/>
        <v>5</v>
      </c>
      <c r="M4298" s="76">
        <f t="shared" si="1873"/>
        <v>1E-3</v>
      </c>
      <c r="N4298" s="76">
        <f t="shared" si="1874"/>
        <v>5</v>
      </c>
      <c r="O4298" s="42">
        <f t="shared" si="1875"/>
        <v>5</v>
      </c>
      <c r="P4298" s="39" t="str">
        <f t="shared" si="1876"/>
        <v>일반(목록배제,Normal-Manifest Exception)</v>
      </c>
      <c r="Q4298" s="72">
        <f t="shared" si="1877"/>
        <v>70</v>
      </c>
      <c r="R4298" s="43" t="str">
        <f t="shared" si="1878"/>
        <v>OZ602</v>
      </c>
      <c r="S4298" s="82" t="str">
        <f t="shared" si="1879"/>
        <v/>
      </c>
      <c r="T4298" s="40">
        <f t="shared" si="1880"/>
        <v>45928</v>
      </c>
      <c r="U4298" s="44">
        <v>2500</v>
      </c>
      <c r="V4298" s="44">
        <f t="shared" si="1881"/>
        <v>0</v>
      </c>
      <c r="W4298" s="77">
        <f t="shared" si="1882"/>
        <v>2500</v>
      </c>
      <c r="X4298" s="78">
        <f t="shared" si="1883"/>
        <v>0</v>
      </c>
      <c r="Y4298" s="44" cm="1">
        <f t="array" ref="Y4298">_xlfn.IFNA(_xlfn.IFS(AND(Q4298&gt;=2000, Q4298&lt;3000), 10000, AND(Q4298&gt;=3000, Q4298&lt;4000), 15000, AND(Q4298&gt;=4000, Q4298&lt;5000), 20000, AND(Q4298&gt;=5000), 25000),0)</f>
        <v>0</v>
      </c>
      <c r="Z4298" s="91">
        <f t="shared" si="1884"/>
        <v>300</v>
      </c>
      <c r="AA4298" s="44">
        <f t="shared" si="1885"/>
        <v>0</v>
      </c>
      <c r="AB4298" s="44"/>
      <c r="AC4298" s="44"/>
      <c r="AD4298" s="44"/>
      <c r="AE4298" s="44">
        <f>VLOOKUP(O4298,정산업데이트!$A$6:$B$12,2,10)</f>
        <v>0</v>
      </c>
      <c r="AF4298" s="44"/>
      <c r="AG4298" s="79">
        <f t="shared" si="1886"/>
        <v>300</v>
      </c>
      <c r="AH4298" s="80">
        <f t="shared" si="1887"/>
        <v>2800</v>
      </c>
      <c r="AJ4298" s="35" t="s">
        <v>23096</v>
      </c>
      <c r="AK4298" s="35" t="s">
        <v>73</v>
      </c>
      <c r="AL4298" s="35" t="s">
        <v>23097</v>
      </c>
      <c r="AM4298" s="35" t="s">
        <v>23944</v>
      </c>
      <c r="AN4298" s="35" t="s">
        <v>23945</v>
      </c>
      <c r="AO4298" s="35" t="s">
        <v>23946</v>
      </c>
      <c r="AP4298" s="35" t="s">
        <v>23947</v>
      </c>
      <c r="AQ4298" s="35" t="s">
        <v>122</v>
      </c>
      <c r="AR4298" s="35">
        <v>1</v>
      </c>
      <c r="AS4298" s="35">
        <v>5</v>
      </c>
      <c r="AT4298" s="35">
        <v>1E-3</v>
      </c>
      <c r="AU4298" s="35">
        <v>5</v>
      </c>
      <c r="AV4298" s="35" t="s">
        <v>8</v>
      </c>
      <c r="AW4298" s="35">
        <v>70</v>
      </c>
      <c r="AX4298" s="35" t="s">
        <v>68</v>
      </c>
      <c r="AY4298" s="35" t="s">
        <v>68</v>
      </c>
      <c r="AZ4298" s="35" t="s">
        <v>68</v>
      </c>
      <c r="BA4298" s="35" t="s">
        <v>68</v>
      </c>
      <c r="BB4298" s="35" t="s">
        <v>122</v>
      </c>
      <c r="BC4298" s="35" t="s">
        <v>135</v>
      </c>
      <c r="BD4298" s="35" t="s">
        <v>104</v>
      </c>
      <c r="BE4298" s="35" t="s">
        <v>23948</v>
      </c>
      <c r="BF4298" s="35" t="s">
        <v>122</v>
      </c>
      <c r="BG4298" s="35" t="s">
        <v>69</v>
      </c>
      <c r="BH4298" s="35" t="s">
        <v>23949</v>
      </c>
      <c r="BI4298" s="35" t="s">
        <v>122</v>
      </c>
      <c r="BJ4298" s="35" t="s">
        <v>23950</v>
      </c>
      <c r="BK4298" s="35" t="s">
        <v>75</v>
      </c>
      <c r="BL4298" s="35" t="s">
        <v>122</v>
      </c>
      <c r="BM4298" s="35" t="s">
        <v>104</v>
      </c>
      <c r="BN4298" s="35" t="s">
        <v>70</v>
      </c>
      <c r="BO4298" s="35" t="s">
        <v>71</v>
      </c>
      <c r="BP4298" s="35" t="s">
        <v>122</v>
      </c>
      <c r="BQ4298" s="35" t="s">
        <v>163</v>
      </c>
    </row>
    <row r="4299" spans="1:69" x14ac:dyDescent="0.4">
      <c r="A4299" s="40" t="str">
        <f t="shared" si="1861"/>
        <v>2025-09-28</v>
      </c>
      <c r="B4299" s="40" t="str">
        <f t="shared" si="1862"/>
        <v>SYD</v>
      </c>
      <c r="C4299" s="39" t="str">
        <f t="shared" si="1863"/>
        <v>98812563692</v>
      </c>
      <c r="D4299" s="41" t="str">
        <f t="shared" si="1864"/>
        <v>PKR253728810</v>
      </c>
      <c r="E4299" s="41" t="str">
        <f t="shared" si="1865"/>
        <v>596421513361</v>
      </c>
      <c r="F4299" s="39" t="str">
        <f t="shared" si="1866"/>
        <v>2254238</v>
      </c>
      <c r="G4299" s="39" t="str">
        <f t="shared" si="1867"/>
        <v>WISE EXPRESS(CHUHO)</v>
      </c>
      <c r="H4299" s="41" t="str">
        <f t="shared" si="1868"/>
        <v>김진옥</v>
      </c>
      <c r="I4299" s="39" t="str">
        <f t="shared" si="1869"/>
        <v>10543</v>
      </c>
      <c r="J4299" s="52" t="str">
        <f t="shared" si="1870"/>
        <v/>
      </c>
      <c r="K4299" s="75">
        <f t="shared" si="1871"/>
        <v>1</v>
      </c>
      <c r="L4299" s="76">
        <f t="shared" si="1872"/>
        <v>2</v>
      </c>
      <c r="M4299" s="76">
        <f t="shared" si="1873"/>
        <v>1E-3</v>
      </c>
      <c r="N4299" s="76">
        <f t="shared" si="1874"/>
        <v>2</v>
      </c>
      <c r="O4299" s="42">
        <f t="shared" si="1875"/>
        <v>2</v>
      </c>
      <c r="P4299" s="39" t="str">
        <f t="shared" si="1876"/>
        <v>목록(Manifest)</v>
      </c>
      <c r="Q4299" s="72">
        <f t="shared" si="1877"/>
        <v>75</v>
      </c>
      <c r="R4299" s="43" t="str">
        <f t="shared" si="1878"/>
        <v>OZ602</v>
      </c>
      <c r="S4299" s="82" t="str">
        <f t="shared" si="1879"/>
        <v/>
      </c>
      <c r="T4299" s="40">
        <f t="shared" si="1880"/>
        <v>45928</v>
      </c>
      <c r="U4299" s="44">
        <v>2500</v>
      </c>
      <c r="V4299" s="44">
        <f t="shared" si="1881"/>
        <v>0</v>
      </c>
      <c r="W4299" s="77">
        <f t="shared" si="1882"/>
        <v>2500</v>
      </c>
      <c r="X4299" s="78">
        <f t="shared" si="1883"/>
        <v>0</v>
      </c>
      <c r="Y4299" s="44" cm="1">
        <f t="array" ref="Y4299">_xlfn.IFNA(_xlfn.IFS(AND(Q4299&gt;=2000, Q4299&lt;3000), 10000, AND(Q4299&gt;=3000, Q4299&lt;4000), 15000, AND(Q4299&gt;=4000, Q4299&lt;5000), 20000, AND(Q4299&gt;=5000), 25000),0)</f>
        <v>0</v>
      </c>
      <c r="Z4299" s="91">
        <f t="shared" si="1884"/>
        <v>0</v>
      </c>
      <c r="AA4299" s="44">
        <f t="shared" si="1885"/>
        <v>0</v>
      </c>
      <c r="AB4299" s="44"/>
      <c r="AC4299" s="44"/>
      <c r="AD4299" s="44"/>
      <c r="AE4299" s="44">
        <f>VLOOKUP(O4299,정산업데이트!$A$6:$B$12,2,10)</f>
        <v>0</v>
      </c>
      <c r="AF4299" s="44"/>
      <c r="AG4299" s="79">
        <f t="shared" si="1886"/>
        <v>0</v>
      </c>
      <c r="AH4299" s="80">
        <f t="shared" si="1887"/>
        <v>2500</v>
      </c>
      <c r="AJ4299" s="35" t="s">
        <v>23096</v>
      </c>
      <c r="AK4299" s="35" t="s">
        <v>73</v>
      </c>
      <c r="AL4299" s="35" t="s">
        <v>23097</v>
      </c>
      <c r="AM4299" s="35" t="s">
        <v>23951</v>
      </c>
      <c r="AN4299" s="35" t="s">
        <v>23952</v>
      </c>
      <c r="AO4299" s="35" t="s">
        <v>23953</v>
      </c>
      <c r="AP4299" s="35" t="s">
        <v>679</v>
      </c>
      <c r="AQ4299" s="35" t="s">
        <v>122</v>
      </c>
      <c r="AR4299" s="35">
        <v>1</v>
      </c>
      <c r="AS4299" s="35">
        <v>2</v>
      </c>
      <c r="AT4299" s="35">
        <v>1E-3</v>
      </c>
      <c r="AU4299" s="35">
        <v>2</v>
      </c>
      <c r="AV4299" s="35" t="s">
        <v>7</v>
      </c>
      <c r="AW4299" s="35">
        <v>75</v>
      </c>
      <c r="AX4299" s="35" t="s">
        <v>68</v>
      </c>
      <c r="AY4299" s="35" t="s">
        <v>68</v>
      </c>
      <c r="AZ4299" s="35" t="s">
        <v>68</v>
      </c>
      <c r="BA4299" s="35" t="s">
        <v>68</v>
      </c>
      <c r="BB4299" s="35" t="s">
        <v>122</v>
      </c>
      <c r="BC4299" s="35" t="s">
        <v>123</v>
      </c>
      <c r="BD4299" s="35" t="s">
        <v>81</v>
      </c>
      <c r="BE4299" s="35" t="s">
        <v>1897</v>
      </c>
      <c r="BF4299" s="35" t="s">
        <v>122</v>
      </c>
      <c r="BG4299" s="35" t="s">
        <v>69</v>
      </c>
      <c r="BH4299" s="35" t="s">
        <v>23954</v>
      </c>
      <c r="BI4299" s="35" t="s">
        <v>122</v>
      </c>
      <c r="BJ4299" s="35" t="s">
        <v>23955</v>
      </c>
      <c r="BK4299" s="35" t="s">
        <v>75</v>
      </c>
      <c r="BL4299" s="35" t="s">
        <v>122</v>
      </c>
      <c r="BM4299" s="35" t="s">
        <v>81</v>
      </c>
      <c r="BN4299" s="35" t="s">
        <v>70</v>
      </c>
      <c r="BO4299" s="35" t="s">
        <v>71</v>
      </c>
      <c r="BP4299" s="35" t="s">
        <v>122</v>
      </c>
      <c r="BQ4299" s="35" t="s">
        <v>163</v>
      </c>
    </row>
    <row r="4300" spans="1:69" x14ac:dyDescent="0.4">
      <c r="A4300" s="40" t="str">
        <f t="shared" si="1861"/>
        <v>2025-09-28</v>
      </c>
      <c r="B4300" s="40" t="str">
        <f t="shared" si="1862"/>
        <v>SYD</v>
      </c>
      <c r="C4300" s="39" t="str">
        <f t="shared" si="1863"/>
        <v>98812563692</v>
      </c>
      <c r="D4300" s="41" t="str">
        <f t="shared" si="1864"/>
        <v>PKR253735453</v>
      </c>
      <c r="E4300" s="41" t="str">
        <f t="shared" si="1865"/>
        <v>596421515553</v>
      </c>
      <c r="F4300" s="39" t="str">
        <f t="shared" si="1866"/>
        <v>2256683</v>
      </c>
      <c r="G4300" s="39" t="str">
        <f t="shared" si="1867"/>
        <v>WISE EXPRESS LOGISTICS(PANGZIMOM)</v>
      </c>
      <c r="H4300" s="41" t="str">
        <f t="shared" si="1868"/>
        <v>박수진</v>
      </c>
      <c r="I4300" s="39" t="str">
        <f t="shared" si="1869"/>
        <v>44682</v>
      </c>
      <c r="J4300" s="52" t="str">
        <f t="shared" si="1870"/>
        <v/>
      </c>
      <c r="K4300" s="75">
        <f t="shared" si="1871"/>
        <v>1</v>
      </c>
      <c r="L4300" s="76">
        <f t="shared" si="1872"/>
        <v>1</v>
      </c>
      <c r="M4300" s="76">
        <f t="shared" si="1873"/>
        <v>1E-3</v>
      </c>
      <c r="N4300" s="76">
        <f t="shared" si="1874"/>
        <v>1</v>
      </c>
      <c r="O4300" s="42">
        <f t="shared" si="1875"/>
        <v>1</v>
      </c>
      <c r="P4300" s="39" t="str">
        <f t="shared" si="1876"/>
        <v>목록(Manifest)</v>
      </c>
      <c r="Q4300" s="72">
        <f t="shared" si="1877"/>
        <v>45</v>
      </c>
      <c r="R4300" s="43" t="str">
        <f t="shared" si="1878"/>
        <v>OZ602</v>
      </c>
      <c r="S4300" s="82" t="str">
        <f t="shared" si="1879"/>
        <v/>
      </c>
      <c r="T4300" s="40">
        <f t="shared" si="1880"/>
        <v>45928</v>
      </c>
      <c r="U4300" s="44">
        <v>2500</v>
      </c>
      <c r="V4300" s="44">
        <f t="shared" si="1881"/>
        <v>0</v>
      </c>
      <c r="W4300" s="77">
        <f t="shared" si="1882"/>
        <v>2500</v>
      </c>
      <c r="X4300" s="78">
        <f t="shared" si="1883"/>
        <v>0</v>
      </c>
      <c r="Y4300" s="44" cm="1">
        <f t="array" ref="Y4300">_xlfn.IFNA(_xlfn.IFS(AND(Q4300&gt;=2000, Q4300&lt;3000), 10000, AND(Q4300&gt;=3000, Q4300&lt;4000), 15000, AND(Q4300&gt;=4000, Q4300&lt;5000), 20000, AND(Q4300&gt;=5000), 25000),0)</f>
        <v>0</v>
      </c>
      <c r="Z4300" s="91">
        <f t="shared" si="1884"/>
        <v>0</v>
      </c>
      <c r="AA4300" s="44">
        <f t="shared" si="1885"/>
        <v>0</v>
      </c>
      <c r="AB4300" s="44"/>
      <c r="AC4300" s="44"/>
      <c r="AD4300" s="44"/>
      <c r="AE4300" s="44">
        <f>VLOOKUP(O4300,정산업데이트!$A$6:$B$12,2,10)</f>
        <v>0</v>
      </c>
      <c r="AF4300" s="44"/>
      <c r="AG4300" s="79">
        <f t="shared" si="1886"/>
        <v>0</v>
      </c>
      <c r="AH4300" s="80">
        <f t="shared" si="1887"/>
        <v>2500</v>
      </c>
      <c r="AJ4300" s="35" t="s">
        <v>23096</v>
      </c>
      <c r="AK4300" s="35" t="s">
        <v>73</v>
      </c>
      <c r="AL4300" s="35" t="s">
        <v>23097</v>
      </c>
      <c r="AM4300" s="35" t="s">
        <v>23956</v>
      </c>
      <c r="AN4300" s="35" t="s">
        <v>249</v>
      </c>
      <c r="AO4300" s="35" t="s">
        <v>23957</v>
      </c>
      <c r="AP4300" s="35" t="s">
        <v>23958</v>
      </c>
      <c r="AQ4300" s="35" t="s">
        <v>122</v>
      </c>
      <c r="AR4300" s="35">
        <v>1</v>
      </c>
      <c r="AS4300" s="35">
        <v>1</v>
      </c>
      <c r="AT4300" s="35">
        <v>1E-3</v>
      </c>
      <c r="AU4300" s="35">
        <v>1</v>
      </c>
      <c r="AV4300" s="35" t="s">
        <v>7</v>
      </c>
      <c r="AW4300" s="35">
        <v>45</v>
      </c>
      <c r="AX4300" s="35" t="s">
        <v>68</v>
      </c>
      <c r="AY4300" s="35" t="s">
        <v>68</v>
      </c>
      <c r="AZ4300" s="35" t="s">
        <v>68</v>
      </c>
      <c r="BA4300" s="35" t="s">
        <v>68</v>
      </c>
      <c r="BB4300" s="35" t="s">
        <v>122</v>
      </c>
      <c r="BC4300" s="35" t="s">
        <v>441</v>
      </c>
      <c r="BD4300" s="35" t="s">
        <v>442</v>
      </c>
      <c r="BE4300" s="35" t="s">
        <v>444</v>
      </c>
      <c r="BF4300" s="35" t="s">
        <v>122</v>
      </c>
      <c r="BG4300" s="35" t="s">
        <v>69</v>
      </c>
      <c r="BH4300" s="35" t="s">
        <v>23959</v>
      </c>
      <c r="BI4300" s="35" t="s">
        <v>122</v>
      </c>
      <c r="BJ4300" s="35" t="s">
        <v>23960</v>
      </c>
      <c r="BK4300" s="35" t="s">
        <v>75</v>
      </c>
      <c r="BL4300" s="35" t="s">
        <v>122</v>
      </c>
      <c r="BM4300" s="35" t="s">
        <v>442</v>
      </c>
      <c r="BN4300" s="35" t="s">
        <v>70</v>
      </c>
      <c r="BO4300" s="35" t="s">
        <v>71</v>
      </c>
      <c r="BP4300" s="35" t="s">
        <v>122</v>
      </c>
      <c r="BQ4300" s="35" t="s">
        <v>163</v>
      </c>
    </row>
    <row r="4301" spans="1:69" x14ac:dyDescent="0.4">
      <c r="A4301" s="40" t="str">
        <f t="shared" si="1861"/>
        <v>2025-09-28</v>
      </c>
      <c r="B4301" s="40" t="str">
        <f t="shared" si="1862"/>
        <v>SYD</v>
      </c>
      <c r="C4301" s="39" t="str">
        <f t="shared" si="1863"/>
        <v>98812563692</v>
      </c>
      <c r="D4301" s="41" t="str">
        <f t="shared" si="1864"/>
        <v>PKR253735454</v>
      </c>
      <c r="E4301" s="41" t="str">
        <f t="shared" si="1865"/>
        <v>596421515564</v>
      </c>
      <c r="F4301" s="39" t="str">
        <f t="shared" si="1866"/>
        <v>2256683</v>
      </c>
      <c r="G4301" s="39" t="str">
        <f t="shared" si="1867"/>
        <v>WISE EXPRESS LOGISTICS(PANGZIMOM)</v>
      </c>
      <c r="H4301" s="41" t="str">
        <f t="shared" si="1868"/>
        <v>김영이</v>
      </c>
      <c r="I4301" s="39" t="str">
        <f t="shared" si="1869"/>
        <v>07298</v>
      </c>
      <c r="J4301" s="52" t="str">
        <f t="shared" si="1870"/>
        <v/>
      </c>
      <c r="K4301" s="75">
        <f t="shared" si="1871"/>
        <v>1</v>
      </c>
      <c r="L4301" s="76">
        <f t="shared" si="1872"/>
        <v>1</v>
      </c>
      <c r="M4301" s="76">
        <f t="shared" si="1873"/>
        <v>1E-3</v>
      </c>
      <c r="N4301" s="76">
        <f t="shared" si="1874"/>
        <v>1</v>
      </c>
      <c r="O4301" s="42">
        <f t="shared" si="1875"/>
        <v>1</v>
      </c>
      <c r="P4301" s="39" t="str">
        <f t="shared" si="1876"/>
        <v>일반(목록배제,Normal-Manifest Exception)</v>
      </c>
      <c r="Q4301" s="72">
        <f t="shared" si="1877"/>
        <v>48</v>
      </c>
      <c r="R4301" s="43" t="str">
        <f t="shared" si="1878"/>
        <v>OZ602</v>
      </c>
      <c r="S4301" s="82" t="str">
        <f t="shared" si="1879"/>
        <v/>
      </c>
      <c r="T4301" s="40">
        <f t="shared" si="1880"/>
        <v>45928</v>
      </c>
      <c r="U4301" s="44">
        <v>2500</v>
      </c>
      <c r="V4301" s="44">
        <f t="shared" si="1881"/>
        <v>0</v>
      </c>
      <c r="W4301" s="77">
        <f t="shared" si="1882"/>
        <v>2500</v>
      </c>
      <c r="X4301" s="78">
        <f t="shared" si="1883"/>
        <v>0</v>
      </c>
      <c r="Y4301" s="44" cm="1">
        <f t="array" ref="Y4301">_xlfn.IFNA(_xlfn.IFS(AND(Q4301&gt;=2000, Q4301&lt;3000), 10000, AND(Q4301&gt;=3000, Q4301&lt;4000), 15000, AND(Q4301&gt;=4000, Q4301&lt;5000), 20000, AND(Q4301&gt;=5000), 25000),0)</f>
        <v>0</v>
      </c>
      <c r="Z4301" s="91">
        <f t="shared" si="1884"/>
        <v>300</v>
      </c>
      <c r="AA4301" s="44">
        <f t="shared" si="1885"/>
        <v>0</v>
      </c>
      <c r="AB4301" s="44"/>
      <c r="AC4301" s="44"/>
      <c r="AD4301" s="44"/>
      <c r="AE4301" s="44">
        <f>VLOOKUP(O4301,정산업데이트!$A$6:$B$12,2,10)</f>
        <v>0</v>
      </c>
      <c r="AF4301" s="44"/>
      <c r="AG4301" s="79">
        <f t="shared" si="1886"/>
        <v>300</v>
      </c>
      <c r="AH4301" s="80">
        <f t="shared" si="1887"/>
        <v>2800</v>
      </c>
      <c r="AJ4301" s="35" t="s">
        <v>23096</v>
      </c>
      <c r="AK4301" s="35" t="s">
        <v>73</v>
      </c>
      <c r="AL4301" s="35" t="s">
        <v>23097</v>
      </c>
      <c r="AM4301" s="35" t="s">
        <v>23961</v>
      </c>
      <c r="AN4301" s="35" t="s">
        <v>23962</v>
      </c>
      <c r="AO4301" s="35" t="s">
        <v>23963</v>
      </c>
      <c r="AP4301" s="35" t="s">
        <v>10740</v>
      </c>
      <c r="AQ4301" s="35" t="s">
        <v>122</v>
      </c>
      <c r="AR4301" s="35">
        <v>1</v>
      </c>
      <c r="AS4301" s="35">
        <v>1</v>
      </c>
      <c r="AT4301" s="35">
        <v>1E-3</v>
      </c>
      <c r="AU4301" s="35">
        <v>1</v>
      </c>
      <c r="AV4301" s="35" t="s">
        <v>8</v>
      </c>
      <c r="AW4301" s="35">
        <v>48</v>
      </c>
      <c r="AX4301" s="35" t="s">
        <v>68</v>
      </c>
      <c r="AY4301" s="35" t="s">
        <v>68</v>
      </c>
      <c r="AZ4301" s="35" t="s">
        <v>68</v>
      </c>
      <c r="BA4301" s="35" t="s">
        <v>68</v>
      </c>
      <c r="BB4301" s="35" t="s">
        <v>122</v>
      </c>
      <c r="BC4301" s="35" t="s">
        <v>441</v>
      </c>
      <c r="BD4301" s="35" t="s">
        <v>442</v>
      </c>
      <c r="BE4301" s="35" t="s">
        <v>444</v>
      </c>
      <c r="BF4301" s="35" t="s">
        <v>122</v>
      </c>
      <c r="BG4301" s="35" t="s">
        <v>69</v>
      </c>
      <c r="BH4301" s="35" t="s">
        <v>23964</v>
      </c>
      <c r="BI4301" s="35" t="s">
        <v>122</v>
      </c>
      <c r="BJ4301" s="35" t="s">
        <v>23965</v>
      </c>
      <c r="BK4301" s="35" t="s">
        <v>75</v>
      </c>
      <c r="BL4301" s="35" t="s">
        <v>122</v>
      </c>
      <c r="BM4301" s="35" t="s">
        <v>442</v>
      </c>
      <c r="BN4301" s="35" t="s">
        <v>70</v>
      </c>
      <c r="BO4301" s="35" t="s">
        <v>71</v>
      </c>
      <c r="BP4301" s="35" t="s">
        <v>122</v>
      </c>
      <c r="BQ4301" s="35" t="s">
        <v>163</v>
      </c>
    </row>
    <row r="4302" spans="1:69" x14ac:dyDescent="0.4">
      <c r="A4302" s="40" t="str">
        <f t="shared" si="1861"/>
        <v>2025-09-28</v>
      </c>
      <c r="B4302" s="40" t="str">
        <f t="shared" si="1862"/>
        <v>SYD</v>
      </c>
      <c r="C4302" s="39" t="str">
        <f t="shared" si="1863"/>
        <v>98812563692</v>
      </c>
      <c r="D4302" s="41" t="str">
        <f t="shared" si="1864"/>
        <v>PKR253735456</v>
      </c>
      <c r="E4302" s="41" t="str">
        <f t="shared" si="1865"/>
        <v>596421515586</v>
      </c>
      <c r="F4302" s="39" t="str">
        <f t="shared" si="1866"/>
        <v>2256683</v>
      </c>
      <c r="G4302" s="39" t="str">
        <f t="shared" si="1867"/>
        <v>WISE EXPRESS LOGISTICS(PANGZIMOM)</v>
      </c>
      <c r="H4302" s="41" t="str">
        <f t="shared" si="1868"/>
        <v>장윤서</v>
      </c>
      <c r="I4302" s="39" t="str">
        <f t="shared" si="1869"/>
        <v>58614</v>
      </c>
      <c r="J4302" s="52" t="str">
        <f t="shared" si="1870"/>
        <v/>
      </c>
      <c r="K4302" s="75">
        <f t="shared" si="1871"/>
        <v>1</v>
      </c>
      <c r="L4302" s="76">
        <f t="shared" si="1872"/>
        <v>1</v>
      </c>
      <c r="M4302" s="76">
        <f t="shared" si="1873"/>
        <v>1E-3</v>
      </c>
      <c r="N4302" s="76">
        <f t="shared" si="1874"/>
        <v>1</v>
      </c>
      <c r="O4302" s="42">
        <f t="shared" si="1875"/>
        <v>1</v>
      </c>
      <c r="P4302" s="39" t="str">
        <f t="shared" si="1876"/>
        <v>목록(Manifest)</v>
      </c>
      <c r="Q4302" s="72">
        <f t="shared" si="1877"/>
        <v>45</v>
      </c>
      <c r="R4302" s="43" t="str">
        <f t="shared" si="1878"/>
        <v>OZ602</v>
      </c>
      <c r="S4302" s="82" t="str">
        <f t="shared" si="1879"/>
        <v/>
      </c>
      <c r="T4302" s="40">
        <f t="shared" si="1880"/>
        <v>45928</v>
      </c>
      <c r="U4302" s="44">
        <v>2500</v>
      </c>
      <c r="V4302" s="44">
        <f t="shared" si="1881"/>
        <v>0</v>
      </c>
      <c r="W4302" s="77">
        <f t="shared" si="1882"/>
        <v>2500</v>
      </c>
      <c r="X4302" s="78">
        <f t="shared" si="1883"/>
        <v>0</v>
      </c>
      <c r="Y4302" s="44" cm="1">
        <f t="array" ref="Y4302">_xlfn.IFNA(_xlfn.IFS(AND(Q4302&gt;=2000, Q4302&lt;3000), 10000, AND(Q4302&gt;=3000, Q4302&lt;4000), 15000, AND(Q4302&gt;=4000, Q4302&lt;5000), 20000, AND(Q4302&gt;=5000), 25000),0)</f>
        <v>0</v>
      </c>
      <c r="Z4302" s="91">
        <f t="shared" si="1884"/>
        <v>0</v>
      </c>
      <c r="AA4302" s="44">
        <f t="shared" si="1885"/>
        <v>0</v>
      </c>
      <c r="AB4302" s="44"/>
      <c r="AC4302" s="44"/>
      <c r="AD4302" s="44"/>
      <c r="AE4302" s="44">
        <f>VLOOKUP(O4302,정산업데이트!$A$6:$B$12,2,10)</f>
        <v>0</v>
      </c>
      <c r="AF4302" s="44"/>
      <c r="AG4302" s="79">
        <f t="shared" si="1886"/>
        <v>0</v>
      </c>
      <c r="AH4302" s="80">
        <f t="shared" si="1887"/>
        <v>2500</v>
      </c>
      <c r="AJ4302" s="35" t="s">
        <v>23096</v>
      </c>
      <c r="AK4302" s="35" t="s">
        <v>73</v>
      </c>
      <c r="AL4302" s="35" t="s">
        <v>23097</v>
      </c>
      <c r="AM4302" s="35" t="s">
        <v>23966</v>
      </c>
      <c r="AN4302" s="35" t="s">
        <v>23967</v>
      </c>
      <c r="AO4302" s="35" t="s">
        <v>23968</v>
      </c>
      <c r="AP4302" s="35" t="s">
        <v>23969</v>
      </c>
      <c r="AQ4302" s="35" t="s">
        <v>122</v>
      </c>
      <c r="AR4302" s="35">
        <v>1</v>
      </c>
      <c r="AS4302" s="35">
        <v>1</v>
      </c>
      <c r="AT4302" s="35">
        <v>1E-3</v>
      </c>
      <c r="AU4302" s="35">
        <v>1</v>
      </c>
      <c r="AV4302" s="35" t="s">
        <v>7</v>
      </c>
      <c r="AW4302" s="35">
        <v>45</v>
      </c>
      <c r="AX4302" s="35" t="s">
        <v>68</v>
      </c>
      <c r="AY4302" s="35" t="s">
        <v>68</v>
      </c>
      <c r="AZ4302" s="35" t="s">
        <v>68</v>
      </c>
      <c r="BA4302" s="35" t="s">
        <v>68</v>
      </c>
      <c r="BB4302" s="35" t="s">
        <v>122</v>
      </c>
      <c r="BC4302" s="35" t="s">
        <v>441</v>
      </c>
      <c r="BD4302" s="35" t="s">
        <v>442</v>
      </c>
      <c r="BE4302" s="35" t="s">
        <v>444</v>
      </c>
      <c r="BF4302" s="35" t="s">
        <v>122</v>
      </c>
      <c r="BG4302" s="35" t="s">
        <v>69</v>
      </c>
      <c r="BH4302" s="35" t="s">
        <v>23970</v>
      </c>
      <c r="BI4302" s="35" t="s">
        <v>122</v>
      </c>
      <c r="BJ4302" s="35" t="s">
        <v>23971</v>
      </c>
      <c r="BK4302" s="35" t="s">
        <v>75</v>
      </c>
      <c r="BL4302" s="35" t="s">
        <v>122</v>
      </c>
      <c r="BM4302" s="35" t="s">
        <v>442</v>
      </c>
      <c r="BN4302" s="35" t="s">
        <v>70</v>
      </c>
      <c r="BO4302" s="35" t="s">
        <v>71</v>
      </c>
      <c r="BP4302" s="35" t="s">
        <v>122</v>
      </c>
      <c r="BQ4302" s="35" t="s">
        <v>163</v>
      </c>
    </row>
    <row r="4303" spans="1:69" x14ac:dyDescent="0.4">
      <c r="A4303" s="40" t="str">
        <f t="shared" si="1861"/>
        <v>2025-09-28</v>
      </c>
      <c r="B4303" s="40" t="str">
        <f t="shared" si="1862"/>
        <v>SYD</v>
      </c>
      <c r="C4303" s="39" t="str">
        <f t="shared" si="1863"/>
        <v>98812563692</v>
      </c>
      <c r="D4303" s="41" t="str">
        <f t="shared" si="1864"/>
        <v>PKR253735457</v>
      </c>
      <c r="E4303" s="41" t="str">
        <f t="shared" si="1865"/>
        <v>596421515590</v>
      </c>
      <c r="F4303" s="39" t="str">
        <f t="shared" si="1866"/>
        <v>2256683</v>
      </c>
      <c r="G4303" s="39" t="str">
        <f t="shared" si="1867"/>
        <v>WISE EXPRESS LOGISTICS(PANGZIMOM)</v>
      </c>
      <c r="H4303" s="41" t="str">
        <f t="shared" si="1868"/>
        <v>전혜란</v>
      </c>
      <c r="I4303" s="39" t="str">
        <f t="shared" si="1869"/>
        <v>51337</v>
      </c>
      <c r="J4303" s="52" t="str">
        <f t="shared" si="1870"/>
        <v/>
      </c>
      <c r="K4303" s="75">
        <f t="shared" si="1871"/>
        <v>1</v>
      </c>
      <c r="L4303" s="76">
        <f t="shared" si="1872"/>
        <v>2</v>
      </c>
      <c r="M4303" s="76">
        <f t="shared" si="1873"/>
        <v>1E-3</v>
      </c>
      <c r="N4303" s="76">
        <f t="shared" si="1874"/>
        <v>2</v>
      </c>
      <c r="O4303" s="42">
        <f t="shared" si="1875"/>
        <v>2</v>
      </c>
      <c r="P4303" s="39" t="str">
        <f t="shared" si="1876"/>
        <v>목록(Manifest)</v>
      </c>
      <c r="Q4303" s="72">
        <f t="shared" si="1877"/>
        <v>90</v>
      </c>
      <c r="R4303" s="43" t="str">
        <f t="shared" si="1878"/>
        <v>OZ602</v>
      </c>
      <c r="S4303" s="82" t="str">
        <f t="shared" si="1879"/>
        <v/>
      </c>
      <c r="T4303" s="40">
        <f t="shared" si="1880"/>
        <v>45928</v>
      </c>
      <c r="U4303" s="44">
        <v>2500</v>
      </c>
      <c r="V4303" s="44">
        <f t="shared" si="1881"/>
        <v>0</v>
      </c>
      <c r="W4303" s="77">
        <f t="shared" si="1882"/>
        <v>2500</v>
      </c>
      <c r="X4303" s="78">
        <f t="shared" si="1883"/>
        <v>0</v>
      </c>
      <c r="Y4303" s="44" cm="1">
        <f t="array" ref="Y4303">_xlfn.IFNA(_xlfn.IFS(AND(Q4303&gt;=2000, Q4303&lt;3000), 10000, AND(Q4303&gt;=3000, Q4303&lt;4000), 15000, AND(Q4303&gt;=4000, Q4303&lt;5000), 20000, AND(Q4303&gt;=5000), 25000),0)</f>
        <v>0</v>
      </c>
      <c r="Z4303" s="91">
        <f t="shared" si="1884"/>
        <v>0</v>
      </c>
      <c r="AA4303" s="44">
        <f t="shared" si="1885"/>
        <v>0</v>
      </c>
      <c r="AB4303" s="44"/>
      <c r="AC4303" s="44"/>
      <c r="AD4303" s="44"/>
      <c r="AE4303" s="44">
        <f>VLOOKUP(O4303,정산업데이트!$A$6:$B$12,2,10)</f>
        <v>0</v>
      </c>
      <c r="AF4303" s="44"/>
      <c r="AG4303" s="79">
        <f t="shared" si="1886"/>
        <v>0</v>
      </c>
      <c r="AH4303" s="80">
        <f t="shared" si="1887"/>
        <v>2500</v>
      </c>
      <c r="AJ4303" s="35" t="s">
        <v>23096</v>
      </c>
      <c r="AK4303" s="35" t="s">
        <v>73</v>
      </c>
      <c r="AL4303" s="35" t="s">
        <v>23097</v>
      </c>
      <c r="AM4303" s="35" t="s">
        <v>23972</v>
      </c>
      <c r="AN4303" s="35" t="s">
        <v>23973</v>
      </c>
      <c r="AO4303" s="35" t="s">
        <v>23974</v>
      </c>
      <c r="AP4303" s="35" t="s">
        <v>23975</v>
      </c>
      <c r="AQ4303" s="35" t="s">
        <v>122</v>
      </c>
      <c r="AR4303" s="35">
        <v>1</v>
      </c>
      <c r="AS4303" s="35">
        <v>2</v>
      </c>
      <c r="AT4303" s="35">
        <v>1E-3</v>
      </c>
      <c r="AU4303" s="35">
        <v>2</v>
      </c>
      <c r="AV4303" s="35" t="s">
        <v>7</v>
      </c>
      <c r="AW4303" s="35">
        <v>90</v>
      </c>
      <c r="AX4303" s="35" t="s">
        <v>68</v>
      </c>
      <c r="AY4303" s="35" t="s">
        <v>68</v>
      </c>
      <c r="AZ4303" s="35" t="s">
        <v>68</v>
      </c>
      <c r="BA4303" s="35" t="s">
        <v>68</v>
      </c>
      <c r="BB4303" s="35" t="s">
        <v>122</v>
      </c>
      <c r="BC4303" s="35" t="s">
        <v>441</v>
      </c>
      <c r="BD4303" s="35" t="s">
        <v>442</v>
      </c>
      <c r="BE4303" s="35" t="s">
        <v>444</v>
      </c>
      <c r="BF4303" s="35" t="s">
        <v>122</v>
      </c>
      <c r="BG4303" s="35" t="s">
        <v>69</v>
      </c>
      <c r="BH4303" s="35" t="s">
        <v>23976</v>
      </c>
      <c r="BI4303" s="35" t="s">
        <v>122</v>
      </c>
      <c r="BJ4303" s="35" t="s">
        <v>23977</v>
      </c>
      <c r="BK4303" s="35" t="s">
        <v>75</v>
      </c>
      <c r="BL4303" s="35" t="s">
        <v>122</v>
      </c>
      <c r="BM4303" s="35" t="s">
        <v>442</v>
      </c>
      <c r="BN4303" s="35" t="s">
        <v>70</v>
      </c>
      <c r="BO4303" s="35" t="s">
        <v>71</v>
      </c>
      <c r="BP4303" s="35" t="s">
        <v>122</v>
      </c>
      <c r="BQ4303" s="35" t="s">
        <v>163</v>
      </c>
    </row>
    <row r="4304" spans="1:69" x14ac:dyDescent="0.4">
      <c r="A4304" s="40" t="str">
        <f t="shared" si="1861"/>
        <v>2025-09-28</v>
      </c>
      <c r="B4304" s="40" t="str">
        <f t="shared" si="1862"/>
        <v>SYD</v>
      </c>
      <c r="C4304" s="39" t="str">
        <f t="shared" si="1863"/>
        <v>98812563692</v>
      </c>
      <c r="D4304" s="41" t="str">
        <f t="shared" si="1864"/>
        <v>PKR253735458</v>
      </c>
      <c r="E4304" s="41" t="str">
        <f t="shared" si="1865"/>
        <v>596421515601</v>
      </c>
      <c r="F4304" s="39" t="str">
        <f t="shared" si="1866"/>
        <v>2256683</v>
      </c>
      <c r="G4304" s="39" t="str">
        <f t="shared" si="1867"/>
        <v>WISE EXPRESS LOGISTICS(PANGZIMOM)</v>
      </c>
      <c r="H4304" s="41" t="str">
        <f t="shared" si="1868"/>
        <v>윤예지</v>
      </c>
      <c r="I4304" s="39" t="str">
        <f t="shared" si="1869"/>
        <v>38662</v>
      </c>
      <c r="J4304" s="52" t="str">
        <f t="shared" si="1870"/>
        <v/>
      </c>
      <c r="K4304" s="75">
        <f t="shared" si="1871"/>
        <v>1</v>
      </c>
      <c r="L4304" s="76">
        <f t="shared" si="1872"/>
        <v>1</v>
      </c>
      <c r="M4304" s="76">
        <f t="shared" si="1873"/>
        <v>1E-3</v>
      </c>
      <c r="N4304" s="76">
        <f t="shared" si="1874"/>
        <v>1</v>
      </c>
      <c r="O4304" s="42">
        <f t="shared" si="1875"/>
        <v>1</v>
      </c>
      <c r="P4304" s="39" t="str">
        <f t="shared" si="1876"/>
        <v>목록(Manifest)</v>
      </c>
      <c r="Q4304" s="72">
        <f t="shared" si="1877"/>
        <v>45</v>
      </c>
      <c r="R4304" s="43" t="str">
        <f t="shared" si="1878"/>
        <v>OZ602</v>
      </c>
      <c r="S4304" s="82" t="str">
        <f t="shared" si="1879"/>
        <v/>
      </c>
      <c r="T4304" s="40">
        <f t="shared" si="1880"/>
        <v>45928</v>
      </c>
      <c r="U4304" s="44">
        <v>2500</v>
      </c>
      <c r="V4304" s="44">
        <f t="shared" si="1881"/>
        <v>0</v>
      </c>
      <c r="W4304" s="77">
        <f t="shared" si="1882"/>
        <v>2500</v>
      </c>
      <c r="X4304" s="78">
        <f t="shared" si="1883"/>
        <v>0</v>
      </c>
      <c r="Y4304" s="44" cm="1">
        <f t="array" ref="Y4304">_xlfn.IFNA(_xlfn.IFS(AND(Q4304&gt;=2000, Q4304&lt;3000), 10000, AND(Q4304&gt;=3000, Q4304&lt;4000), 15000, AND(Q4304&gt;=4000, Q4304&lt;5000), 20000, AND(Q4304&gt;=5000), 25000),0)</f>
        <v>0</v>
      </c>
      <c r="Z4304" s="91">
        <f t="shared" si="1884"/>
        <v>0</v>
      </c>
      <c r="AA4304" s="44">
        <f t="shared" si="1885"/>
        <v>0</v>
      </c>
      <c r="AB4304" s="44"/>
      <c r="AC4304" s="44"/>
      <c r="AD4304" s="44"/>
      <c r="AE4304" s="44">
        <f>VLOOKUP(O4304,정산업데이트!$A$6:$B$12,2,10)</f>
        <v>0</v>
      </c>
      <c r="AF4304" s="44"/>
      <c r="AG4304" s="79">
        <f t="shared" si="1886"/>
        <v>0</v>
      </c>
      <c r="AH4304" s="80">
        <f t="shared" si="1887"/>
        <v>2500</v>
      </c>
      <c r="AJ4304" s="35" t="s">
        <v>23096</v>
      </c>
      <c r="AK4304" s="35" t="s">
        <v>73</v>
      </c>
      <c r="AL4304" s="35" t="s">
        <v>23097</v>
      </c>
      <c r="AM4304" s="35" t="s">
        <v>23978</v>
      </c>
      <c r="AN4304" s="35" t="s">
        <v>23979</v>
      </c>
      <c r="AO4304" s="35" t="s">
        <v>23980</v>
      </c>
      <c r="AP4304" s="35" t="s">
        <v>23981</v>
      </c>
      <c r="AQ4304" s="35" t="s">
        <v>122</v>
      </c>
      <c r="AR4304" s="35">
        <v>1</v>
      </c>
      <c r="AS4304" s="35">
        <v>1</v>
      </c>
      <c r="AT4304" s="35">
        <v>1E-3</v>
      </c>
      <c r="AU4304" s="35">
        <v>1</v>
      </c>
      <c r="AV4304" s="35" t="s">
        <v>7</v>
      </c>
      <c r="AW4304" s="35">
        <v>45</v>
      </c>
      <c r="AX4304" s="35" t="s">
        <v>68</v>
      </c>
      <c r="AY4304" s="35" t="s">
        <v>68</v>
      </c>
      <c r="AZ4304" s="35" t="s">
        <v>68</v>
      </c>
      <c r="BA4304" s="35" t="s">
        <v>68</v>
      </c>
      <c r="BB4304" s="35" t="s">
        <v>122</v>
      </c>
      <c r="BC4304" s="35" t="s">
        <v>441</v>
      </c>
      <c r="BD4304" s="35" t="s">
        <v>442</v>
      </c>
      <c r="BE4304" s="35" t="s">
        <v>444</v>
      </c>
      <c r="BF4304" s="35" t="s">
        <v>122</v>
      </c>
      <c r="BG4304" s="35" t="s">
        <v>69</v>
      </c>
      <c r="BH4304" s="35" t="s">
        <v>23982</v>
      </c>
      <c r="BI4304" s="35" t="s">
        <v>122</v>
      </c>
      <c r="BJ4304" s="35" t="s">
        <v>23983</v>
      </c>
      <c r="BK4304" s="35" t="s">
        <v>75</v>
      </c>
      <c r="BL4304" s="35" t="s">
        <v>122</v>
      </c>
      <c r="BM4304" s="35" t="s">
        <v>442</v>
      </c>
      <c r="BN4304" s="35" t="s">
        <v>70</v>
      </c>
      <c r="BO4304" s="35" t="s">
        <v>71</v>
      </c>
      <c r="BP4304" s="35" t="s">
        <v>122</v>
      </c>
      <c r="BQ4304" s="35" t="s">
        <v>163</v>
      </c>
    </row>
    <row r="4305" spans="1:69" x14ac:dyDescent="0.4">
      <c r="A4305" s="40" t="str">
        <f t="shared" si="1861"/>
        <v>2025-09-28</v>
      </c>
      <c r="B4305" s="40" t="str">
        <f t="shared" si="1862"/>
        <v>SYD</v>
      </c>
      <c r="C4305" s="39" t="str">
        <f t="shared" si="1863"/>
        <v>98812563692</v>
      </c>
      <c r="D4305" s="41" t="str">
        <f t="shared" si="1864"/>
        <v>PKR253735459</v>
      </c>
      <c r="E4305" s="41" t="str">
        <f t="shared" si="1865"/>
        <v>596421515612</v>
      </c>
      <c r="F4305" s="39" t="str">
        <f t="shared" si="1866"/>
        <v>2256683</v>
      </c>
      <c r="G4305" s="39" t="str">
        <f t="shared" si="1867"/>
        <v>WISE EXPRESS LOGISTICS(PANGZIMOM)</v>
      </c>
      <c r="H4305" s="41" t="str">
        <f t="shared" si="1868"/>
        <v>이현정</v>
      </c>
      <c r="I4305" s="39" t="str">
        <f t="shared" si="1869"/>
        <v>35350</v>
      </c>
      <c r="J4305" s="52" t="str">
        <f t="shared" si="1870"/>
        <v/>
      </c>
      <c r="K4305" s="75">
        <f t="shared" si="1871"/>
        <v>1</v>
      </c>
      <c r="L4305" s="76">
        <f t="shared" si="1872"/>
        <v>1</v>
      </c>
      <c r="M4305" s="76">
        <f t="shared" si="1873"/>
        <v>1E-3</v>
      </c>
      <c r="N4305" s="76">
        <f t="shared" si="1874"/>
        <v>1</v>
      </c>
      <c r="O4305" s="42">
        <f t="shared" si="1875"/>
        <v>1</v>
      </c>
      <c r="P4305" s="39" t="str">
        <f t="shared" si="1876"/>
        <v>목록(Manifest)</v>
      </c>
      <c r="Q4305" s="72">
        <f t="shared" si="1877"/>
        <v>45</v>
      </c>
      <c r="R4305" s="43" t="str">
        <f t="shared" si="1878"/>
        <v>OZ602</v>
      </c>
      <c r="S4305" s="82" t="str">
        <f t="shared" si="1879"/>
        <v/>
      </c>
      <c r="T4305" s="40">
        <f t="shared" si="1880"/>
        <v>45928</v>
      </c>
      <c r="U4305" s="44">
        <v>2500</v>
      </c>
      <c r="V4305" s="44">
        <f t="shared" si="1881"/>
        <v>0</v>
      </c>
      <c r="W4305" s="77">
        <f t="shared" si="1882"/>
        <v>2500</v>
      </c>
      <c r="X4305" s="78">
        <f t="shared" si="1883"/>
        <v>0</v>
      </c>
      <c r="Y4305" s="44" cm="1">
        <f t="array" ref="Y4305">_xlfn.IFNA(_xlfn.IFS(AND(Q4305&gt;=2000, Q4305&lt;3000), 10000, AND(Q4305&gt;=3000, Q4305&lt;4000), 15000, AND(Q4305&gt;=4000, Q4305&lt;5000), 20000, AND(Q4305&gt;=5000), 25000),0)</f>
        <v>0</v>
      </c>
      <c r="Z4305" s="91">
        <f t="shared" si="1884"/>
        <v>0</v>
      </c>
      <c r="AA4305" s="44">
        <f t="shared" si="1885"/>
        <v>0</v>
      </c>
      <c r="AB4305" s="44"/>
      <c r="AC4305" s="44"/>
      <c r="AD4305" s="44"/>
      <c r="AE4305" s="44">
        <f>VLOOKUP(O4305,정산업데이트!$A$6:$B$12,2,10)</f>
        <v>0</v>
      </c>
      <c r="AF4305" s="44"/>
      <c r="AG4305" s="79">
        <f t="shared" si="1886"/>
        <v>0</v>
      </c>
      <c r="AH4305" s="80">
        <f t="shared" si="1887"/>
        <v>2500</v>
      </c>
      <c r="AJ4305" s="35" t="s">
        <v>23096</v>
      </c>
      <c r="AK4305" s="35" t="s">
        <v>73</v>
      </c>
      <c r="AL4305" s="35" t="s">
        <v>23097</v>
      </c>
      <c r="AM4305" s="35" t="s">
        <v>23984</v>
      </c>
      <c r="AN4305" s="35" t="s">
        <v>450</v>
      </c>
      <c r="AO4305" s="35" t="s">
        <v>23985</v>
      </c>
      <c r="AP4305" s="35" t="s">
        <v>6672</v>
      </c>
      <c r="AQ4305" s="35" t="s">
        <v>122</v>
      </c>
      <c r="AR4305" s="35">
        <v>1</v>
      </c>
      <c r="AS4305" s="35">
        <v>1</v>
      </c>
      <c r="AT4305" s="35">
        <v>1E-3</v>
      </c>
      <c r="AU4305" s="35">
        <v>1</v>
      </c>
      <c r="AV4305" s="35" t="s">
        <v>7</v>
      </c>
      <c r="AW4305" s="35">
        <v>45</v>
      </c>
      <c r="AX4305" s="35" t="s">
        <v>68</v>
      </c>
      <c r="AY4305" s="35" t="s">
        <v>68</v>
      </c>
      <c r="AZ4305" s="35" t="s">
        <v>68</v>
      </c>
      <c r="BA4305" s="35" t="s">
        <v>68</v>
      </c>
      <c r="BB4305" s="35" t="s">
        <v>122</v>
      </c>
      <c r="BC4305" s="35" t="s">
        <v>441</v>
      </c>
      <c r="BD4305" s="35" t="s">
        <v>442</v>
      </c>
      <c r="BE4305" s="35" t="s">
        <v>444</v>
      </c>
      <c r="BF4305" s="35" t="s">
        <v>122</v>
      </c>
      <c r="BG4305" s="35" t="s">
        <v>69</v>
      </c>
      <c r="BH4305" s="35" t="s">
        <v>23986</v>
      </c>
      <c r="BI4305" s="35" t="s">
        <v>122</v>
      </c>
      <c r="BJ4305" s="35" t="s">
        <v>23987</v>
      </c>
      <c r="BK4305" s="35" t="s">
        <v>75</v>
      </c>
      <c r="BL4305" s="35" t="s">
        <v>122</v>
      </c>
      <c r="BM4305" s="35" t="s">
        <v>442</v>
      </c>
      <c r="BN4305" s="35" t="s">
        <v>70</v>
      </c>
      <c r="BO4305" s="35" t="s">
        <v>71</v>
      </c>
      <c r="BP4305" s="35" t="s">
        <v>122</v>
      </c>
      <c r="BQ4305" s="35" t="s">
        <v>163</v>
      </c>
    </row>
    <row r="4306" spans="1:69" x14ac:dyDescent="0.4">
      <c r="A4306" s="40" t="str">
        <f t="shared" si="1861"/>
        <v>2025-09-28</v>
      </c>
      <c r="B4306" s="40" t="str">
        <f t="shared" si="1862"/>
        <v>SYD</v>
      </c>
      <c r="C4306" s="39" t="str">
        <f t="shared" si="1863"/>
        <v>98812563692</v>
      </c>
      <c r="D4306" s="41" t="str">
        <f t="shared" si="1864"/>
        <v>PKR253735460</v>
      </c>
      <c r="E4306" s="41" t="str">
        <f t="shared" si="1865"/>
        <v>596421515623</v>
      </c>
      <c r="F4306" s="39" t="str">
        <f t="shared" si="1866"/>
        <v>2256683</v>
      </c>
      <c r="G4306" s="39" t="str">
        <f t="shared" si="1867"/>
        <v>WISE EXPRESS LOGISTICS(PANGZIMOM)</v>
      </c>
      <c r="H4306" s="41" t="str">
        <f t="shared" si="1868"/>
        <v>안유라</v>
      </c>
      <c r="I4306" s="39" t="str">
        <f t="shared" si="1869"/>
        <v>12821</v>
      </c>
      <c r="J4306" s="52" t="str">
        <f t="shared" si="1870"/>
        <v/>
      </c>
      <c r="K4306" s="75">
        <f t="shared" si="1871"/>
        <v>1</v>
      </c>
      <c r="L4306" s="76">
        <f t="shared" si="1872"/>
        <v>2</v>
      </c>
      <c r="M4306" s="76">
        <f t="shared" si="1873"/>
        <v>1E-3</v>
      </c>
      <c r="N4306" s="76">
        <f t="shared" si="1874"/>
        <v>2</v>
      </c>
      <c r="O4306" s="42">
        <f t="shared" si="1875"/>
        <v>2</v>
      </c>
      <c r="P4306" s="39" t="str">
        <f t="shared" si="1876"/>
        <v>목록(Manifest)</v>
      </c>
      <c r="Q4306" s="72">
        <f t="shared" si="1877"/>
        <v>80</v>
      </c>
      <c r="R4306" s="43" t="str">
        <f t="shared" si="1878"/>
        <v>OZ602</v>
      </c>
      <c r="S4306" s="82" t="str">
        <f t="shared" si="1879"/>
        <v/>
      </c>
      <c r="T4306" s="40">
        <f t="shared" si="1880"/>
        <v>45928</v>
      </c>
      <c r="U4306" s="44">
        <v>2500</v>
      </c>
      <c r="V4306" s="44">
        <f t="shared" si="1881"/>
        <v>0</v>
      </c>
      <c r="W4306" s="77">
        <f t="shared" si="1882"/>
        <v>2500</v>
      </c>
      <c r="X4306" s="78">
        <f t="shared" si="1883"/>
        <v>0</v>
      </c>
      <c r="Y4306" s="44" cm="1">
        <f t="array" ref="Y4306">_xlfn.IFNA(_xlfn.IFS(AND(Q4306&gt;=2000, Q4306&lt;3000), 10000, AND(Q4306&gt;=3000, Q4306&lt;4000), 15000, AND(Q4306&gt;=4000, Q4306&lt;5000), 20000, AND(Q4306&gt;=5000), 25000),0)</f>
        <v>0</v>
      </c>
      <c r="Z4306" s="91">
        <f t="shared" si="1884"/>
        <v>0</v>
      </c>
      <c r="AA4306" s="44">
        <f t="shared" si="1885"/>
        <v>0</v>
      </c>
      <c r="AB4306" s="44"/>
      <c r="AC4306" s="44"/>
      <c r="AD4306" s="44"/>
      <c r="AE4306" s="44">
        <f>VLOOKUP(O4306,정산업데이트!$A$6:$B$12,2,10)</f>
        <v>0</v>
      </c>
      <c r="AF4306" s="44"/>
      <c r="AG4306" s="79">
        <f t="shared" si="1886"/>
        <v>0</v>
      </c>
      <c r="AH4306" s="80">
        <f t="shared" si="1887"/>
        <v>2500</v>
      </c>
      <c r="AJ4306" s="35" t="s">
        <v>23096</v>
      </c>
      <c r="AK4306" s="35" t="s">
        <v>73</v>
      </c>
      <c r="AL4306" s="35" t="s">
        <v>23097</v>
      </c>
      <c r="AM4306" s="35" t="s">
        <v>23988</v>
      </c>
      <c r="AN4306" s="35" t="s">
        <v>23989</v>
      </c>
      <c r="AO4306" s="35" t="s">
        <v>23990</v>
      </c>
      <c r="AP4306" s="35" t="s">
        <v>822</v>
      </c>
      <c r="AQ4306" s="35" t="s">
        <v>122</v>
      </c>
      <c r="AR4306" s="35">
        <v>1</v>
      </c>
      <c r="AS4306" s="35">
        <v>2</v>
      </c>
      <c r="AT4306" s="35">
        <v>1E-3</v>
      </c>
      <c r="AU4306" s="35">
        <v>2</v>
      </c>
      <c r="AV4306" s="35" t="s">
        <v>7</v>
      </c>
      <c r="AW4306" s="35">
        <v>80</v>
      </c>
      <c r="AX4306" s="35" t="s">
        <v>68</v>
      </c>
      <c r="AY4306" s="35" t="s">
        <v>68</v>
      </c>
      <c r="AZ4306" s="35" t="s">
        <v>68</v>
      </c>
      <c r="BA4306" s="35" t="s">
        <v>68</v>
      </c>
      <c r="BB4306" s="35" t="s">
        <v>122</v>
      </c>
      <c r="BC4306" s="35" t="s">
        <v>441</v>
      </c>
      <c r="BD4306" s="35" t="s">
        <v>442</v>
      </c>
      <c r="BE4306" s="35" t="s">
        <v>444</v>
      </c>
      <c r="BF4306" s="35" t="s">
        <v>122</v>
      </c>
      <c r="BG4306" s="35" t="s">
        <v>69</v>
      </c>
      <c r="BH4306" s="35" t="s">
        <v>23991</v>
      </c>
      <c r="BI4306" s="35" t="s">
        <v>122</v>
      </c>
      <c r="BJ4306" s="35" t="s">
        <v>23992</v>
      </c>
      <c r="BK4306" s="35" t="s">
        <v>75</v>
      </c>
      <c r="BL4306" s="35" t="s">
        <v>122</v>
      </c>
      <c r="BM4306" s="35" t="s">
        <v>442</v>
      </c>
      <c r="BN4306" s="35" t="s">
        <v>70</v>
      </c>
      <c r="BO4306" s="35" t="s">
        <v>71</v>
      </c>
      <c r="BP4306" s="35" t="s">
        <v>122</v>
      </c>
      <c r="BQ4306" s="35" t="s">
        <v>163</v>
      </c>
    </row>
    <row r="4307" spans="1:69" x14ac:dyDescent="0.4">
      <c r="A4307" s="40" t="str">
        <f t="shared" si="1861"/>
        <v>2025-09-28</v>
      </c>
      <c r="B4307" s="40" t="str">
        <f t="shared" si="1862"/>
        <v>SYD</v>
      </c>
      <c r="C4307" s="39" t="str">
        <f t="shared" si="1863"/>
        <v>98812563692</v>
      </c>
      <c r="D4307" s="41" t="str">
        <f t="shared" si="1864"/>
        <v>PKR253735461</v>
      </c>
      <c r="E4307" s="41" t="str">
        <f t="shared" si="1865"/>
        <v>596421515634</v>
      </c>
      <c r="F4307" s="39" t="str">
        <f t="shared" si="1866"/>
        <v>2256683</v>
      </c>
      <c r="G4307" s="39" t="str">
        <f t="shared" si="1867"/>
        <v>WISE EXPRESS LOGISTICS(PANGZIMOM)</v>
      </c>
      <c r="H4307" s="41" t="str">
        <f t="shared" si="1868"/>
        <v>조문경</v>
      </c>
      <c r="I4307" s="39" t="str">
        <f t="shared" si="1869"/>
        <v>06547</v>
      </c>
      <c r="J4307" s="52" t="str">
        <f t="shared" si="1870"/>
        <v/>
      </c>
      <c r="K4307" s="75">
        <f t="shared" si="1871"/>
        <v>1</v>
      </c>
      <c r="L4307" s="76">
        <f t="shared" si="1872"/>
        <v>1</v>
      </c>
      <c r="M4307" s="76">
        <f t="shared" si="1873"/>
        <v>1E-3</v>
      </c>
      <c r="N4307" s="76">
        <f t="shared" si="1874"/>
        <v>1</v>
      </c>
      <c r="O4307" s="42">
        <f t="shared" si="1875"/>
        <v>1</v>
      </c>
      <c r="P4307" s="39" t="str">
        <f t="shared" si="1876"/>
        <v>목록(Manifest)</v>
      </c>
      <c r="Q4307" s="72">
        <f t="shared" si="1877"/>
        <v>45</v>
      </c>
      <c r="R4307" s="43" t="str">
        <f t="shared" si="1878"/>
        <v>OZ602</v>
      </c>
      <c r="S4307" s="82" t="str">
        <f t="shared" si="1879"/>
        <v/>
      </c>
      <c r="T4307" s="40">
        <f t="shared" si="1880"/>
        <v>45928</v>
      </c>
      <c r="U4307" s="44">
        <v>2500</v>
      </c>
      <c r="V4307" s="44">
        <f t="shared" si="1881"/>
        <v>0</v>
      </c>
      <c r="W4307" s="77">
        <f t="shared" si="1882"/>
        <v>2500</v>
      </c>
      <c r="X4307" s="78">
        <f t="shared" si="1883"/>
        <v>0</v>
      </c>
      <c r="Y4307" s="44" cm="1">
        <f t="array" ref="Y4307">_xlfn.IFNA(_xlfn.IFS(AND(Q4307&gt;=2000, Q4307&lt;3000), 10000, AND(Q4307&gt;=3000, Q4307&lt;4000), 15000, AND(Q4307&gt;=4000, Q4307&lt;5000), 20000, AND(Q4307&gt;=5000), 25000),0)</f>
        <v>0</v>
      </c>
      <c r="Z4307" s="91">
        <f t="shared" si="1884"/>
        <v>0</v>
      </c>
      <c r="AA4307" s="44">
        <f t="shared" si="1885"/>
        <v>0</v>
      </c>
      <c r="AB4307" s="44"/>
      <c r="AC4307" s="44"/>
      <c r="AD4307" s="44"/>
      <c r="AE4307" s="44">
        <f>VLOOKUP(O4307,정산업데이트!$A$6:$B$12,2,10)</f>
        <v>0</v>
      </c>
      <c r="AF4307" s="44"/>
      <c r="AG4307" s="79">
        <f t="shared" si="1886"/>
        <v>0</v>
      </c>
      <c r="AH4307" s="80">
        <f t="shared" si="1887"/>
        <v>2500</v>
      </c>
      <c r="AJ4307" s="35" t="s">
        <v>23096</v>
      </c>
      <c r="AK4307" s="35" t="s">
        <v>73</v>
      </c>
      <c r="AL4307" s="35" t="s">
        <v>23097</v>
      </c>
      <c r="AM4307" s="35" t="s">
        <v>23993</v>
      </c>
      <c r="AN4307" s="35" t="s">
        <v>1438</v>
      </c>
      <c r="AO4307" s="35" t="s">
        <v>23994</v>
      </c>
      <c r="AP4307" s="35" t="s">
        <v>16187</v>
      </c>
      <c r="AQ4307" s="35" t="s">
        <v>122</v>
      </c>
      <c r="AR4307" s="35">
        <v>1</v>
      </c>
      <c r="AS4307" s="35">
        <v>1</v>
      </c>
      <c r="AT4307" s="35">
        <v>1E-3</v>
      </c>
      <c r="AU4307" s="35">
        <v>1</v>
      </c>
      <c r="AV4307" s="35" t="s">
        <v>7</v>
      </c>
      <c r="AW4307" s="35">
        <v>45</v>
      </c>
      <c r="AX4307" s="35" t="s">
        <v>68</v>
      </c>
      <c r="AY4307" s="35" t="s">
        <v>68</v>
      </c>
      <c r="AZ4307" s="35" t="s">
        <v>68</v>
      </c>
      <c r="BA4307" s="35" t="s">
        <v>68</v>
      </c>
      <c r="BB4307" s="35" t="s">
        <v>122</v>
      </c>
      <c r="BC4307" s="35" t="s">
        <v>441</v>
      </c>
      <c r="BD4307" s="35" t="s">
        <v>442</v>
      </c>
      <c r="BE4307" s="35" t="s">
        <v>444</v>
      </c>
      <c r="BF4307" s="35" t="s">
        <v>122</v>
      </c>
      <c r="BG4307" s="35" t="s">
        <v>69</v>
      </c>
      <c r="BH4307" s="35" t="s">
        <v>23995</v>
      </c>
      <c r="BI4307" s="35" t="s">
        <v>122</v>
      </c>
      <c r="BJ4307" s="35" t="s">
        <v>23996</v>
      </c>
      <c r="BK4307" s="35" t="s">
        <v>75</v>
      </c>
      <c r="BL4307" s="35" t="s">
        <v>122</v>
      </c>
      <c r="BM4307" s="35" t="s">
        <v>442</v>
      </c>
      <c r="BN4307" s="35" t="s">
        <v>70</v>
      </c>
      <c r="BO4307" s="35" t="s">
        <v>71</v>
      </c>
      <c r="BP4307" s="35" t="s">
        <v>122</v>
      </c>
      <c r="BQ4307" s="35" t="s">
        <v>163</v>
      </c>
    </row>
    <row r="4308" spans="1:69" x14ac:dyDescent="0.4">
      <c r="A4308" s="40" t="str">
        <f t="shared" si="1861"/>
        <v>2025-09-28</v>
      </c>
      <c r="B4308" s="40" t="str">
        <f t="shared" si="1862"/>
        <v>SYD</v>
      </c>
      <c r="C4308" s="39" t="str">
        <f t="shared" si="1863"/>
        <v>98812563692</v>
      </c>
      <c r="D4308" s="41" t="str">
        <f t="shared" si="1864"/>
        <v>PKR253735462</v>
      </c>
      <c r="E4308" s="41" t="str">
        <f t="shared" si="1865"/>
        <v>596421515645</v>
      </c>
      <c r="F4308" s="39" t="str">
        <f t="shared" si="1866"/>
        <v>2256683</v>
      </c>
      <c r="G4308" s="39" t="str">
        <f t="shared" si="1867"/>
        <v>WISE EXPRESS LOGISTICS(PANGZIMOM)</v>
      </c>
      <c r="H4308" s="41" t="str">
        <f t="shared" si="1868"/>
        <v>신진영</v>
      </c>
      <c r="I4308" s="39" t="str">
        <f t="shared" si="1869"/>
        <v>14349</v>
      </c>
      <c r="J4308" s="52" t="str">
        <f t="shared" si="1870"/>
        <v/>
      </c>
      <c r="K4308" s="75">
        <f t="shared" si="1871"/>
        <v>1</v>
      </c>
      <c r="L4308" s="76">
        <f t="shared" si="1872"/>
        <v>1.2</v>
      </c>
      <c r="M4308" s="76">
        <f t="shared" si="1873"/>
        <v>1E-3</v>
      </c>
      <c r="N4308" s="76">
        <f t="shared" si="1874"/>
        <v>1.2</v>
      </c>
      <c r="O4308" s="42">
        <f t="shared" si="1875"/>
        <v>1.5</v>
      </c>
      <c r="P4308" s="39" t="str">
        <f t="shared" si="1876"/>
        <v>목록(Manifest)</v>
      </c>
      <c r="Q4308" s="72">
        <f t="shared" si="1877"/>
        <v>55</v>
      </c>
      <c r="R4308" s="43" t="str">
        <f t="shared" si="1878"/>
        <v>OZ602</v>
      </c>
      <c r="S4308" s="82" t="str">
        <f t="shared" si="1879"/>
        <v/>
      </c>
      <c r="T4308" s="40">
        <f t="shared" si="1880"/>
        <v>45928</v>
      </c>
      <c r="U4308" s="44">
        <v>2500</v>
      </c>
      <c r="V4308" s="44">
        <f t="shared" si="1881"/>
        <v>0</v>
      </c>
      <c r="W4308" s="77">
        <f t="shared" si="1882"/>
        <v>2500</v>
      </c>
      <c r="X4308" s="78">
        <f t="shared" si="1883"/>
        <v>0</v>
      </c>
      <c r="Y4308" s="44" cm="1">
        <f t="array" ref="Y4308">_xlfn.IFNA(_xlfn.IFS(AND(Q4308&gt;=2000, Q4308&lt;3000), 10000, AND(Q4308&gt;=3000, Q4308&lt;4000), 15000, AND(Q4308&gt;=4000, Q4308&lt;5000), 20000, AND(Q4308&gt;=5000), 25000),0)</f>
        <v>0</v>
      </c>
      <c r="Z4308" s="91">
        <f t="shared" si="1884"/>
        <v>0</v>
      </c>
      <c r="AA4308" s="44">
        <f t="shared" si="1885"/>
        <v>0</v>
      </c>
      <c r="AB4308" s="44"/>
      <c r="AC4308" s="44"/>
      <c r="AD4308" s="44"/>
      <c r="AE4308" s="44">
        <f>VLOOKUP(O4308,정산업데이트!$A$6:$B$12,2,10)</f>
        <v>0</v>
      </c>
      <c r="AF4308" s="44"/>
      <c r="AG4308" s="79">
        <f t="shared" si="1886"/>
        <v>0</v>
      </c>
      <c r="AH4308" s="80">
        <f t="shared" si="1887"/>
        <v>2500</v>
      </c>
      <c r="AJ4308" s="35" t="s">
        <v>23096</v>
      </c>
      <c r="AK4308" s="35" t="s">
        <v>73</v>
      </c>
      <c r="AL4308" s="35" t="s">
        <v>23097</v>
      </c>
      <c r="AM4308" s="35" t="s">
        <v>23997</v>
      </c>
      <c r="AN4308" s="35" t="s">
        <v>23998</v>
      </c>
      <c r="AO4308" s="35" t="s">
        <v>23999</v>
      </c>
      <c r="AP4308" s="35" t="s">
        <v>1297</v>
      </c>
      <c r="AQ4308" s="35" t="s">
        <v>122</v>
      </c>
      <c r="AR4308" s="35">
        <v>1</v>
      </c>
      <c r="AS4308" s="35">
        <v>1.2</v>
      </c>
      <c r="AT4308" s="35">
        <v>1E-3</v>
      </c>
      <c r="AU4308" s="35">
        <v>1.2</v>
      </c>
      <c r="AV4308" s="35" t="s">
        <v>7</v>
      </c>
      <c r="AW4308" s="35">
        <v>55</v>
      </c>
      <c r="AX4308" s="35" t="s">
        <v>68</v>
      </c>
      <c r="AY4308" s="35" t="s">
        <v>68</v>
      </c>
      <c r="AZ4308" s="35" t="s">
        <v>68</v>
      </c>
      <c r="BA4308" s="35" t="s">
        <v>68</v>
      </c>
      <c r="BB4308" s="35" t="s">
        <v>122</v>
      </c>
      <c r="BC4308" s="35" t="s">
        <v>441</v>
      </c>
      <c r="BD4308" s="35" t="s">
        <v>442</v>
      </c>
      <c r="BE4308" s="35" t="s">
        <v>444</v>
      </c>
      <c r="BF4308" s="35" t="s">
        <v>122</v>
      </c>
      <c r="BG4308" s="35" t="s">
        <v>69</v>
      </c>
      <c r="BH4308" s="35" t="s">
        <v>24000</v>
      </c>
      <c r="BI4308" s="35" t="s">
        <v>122</v>
      </c>
      <c r="BJ4308" s="35" t="s">
        <v>24001</v>
      </c>
      <c r="BK4308" s="35" t="s">
        <v>75</v>
      </c>
      <c r="BL4308" s="35" t="s">
        <v>122</v>
      </c>
      <c r="BM4308" s="35" t="s">
        <v>442</v>
      </c>
      <c r="BN4308" s="35" t="s">
        <v>70</v>
      </c>
      <c r="BO4308" s="35" t="s">
        <v>71</v>
      </c>
      <c r="BP4308" s="35" t="s">
        <v>122</v>
      </c>
      <c r="BQ4308" s="35" t="s">
        <v>163</v>
      </c>
    </row>
    <row r="4309" spans="1:69" x14ac:dyDescent="0.4">
      <c r="A4309" s="40" t="str">
        <f t="shared" si="1861"/>
        <v>2025-09-28</v>
      </c>
      <c r="B4309" s="40" t="str">
        <f t="shared" si="1862"/>
        <v>SYD</v>
      </c>
      <c r="C4309" s="39" t="str">
        <f t="shared" si="1863"/>
        <v>98812563692</v>
      </c>
      <c r="D4309" s="41" t="str">
        <f t="shared" si="1864"/>
        <v>PKR253735463</v>
      </c>
      <c r="E4309" s="41" t="str">
        <f t="shared" si="1865"/>
        <v>596421515656</v>
      </c>
      <c r="F4309" s="39" t="str">
        <f t="shared" si="1866"/>
        <v>2256683</v>
      </c>
      <c r="G4309" s="39" t="str">
        <f t="shared" si="1867"/>
        <v>WISE EXPRESS LOGISTICS(PANGZIMOM)</v>
      </c>
      <c r="H4309" s="41" t="str">
        <f t="shared" si="1868"/>
        <v>이수미</v>
      </c>
      <c r="I4309" s="39" t="str">
        <f t="shared" si="1869"/>
        <v>31406</v>
      </c>
      <c r="J4309" s="52" t="str">
        <f t="shared" si="1870"/>
        <v/>
      </c>
      <c r="K4309" s="75">
        <f t="shared" si="1871"/>
        <v>1</v>
      </c>
      <c r="L4309" s="76">
        <f t="shared" si="1872"/>
        <v>1</v>
      </c>
      <c r="M4309" s="76">
        <f t="shared" si="1873"/>
        <v>1E-3</v>
      </c>
      <c r="N4309" s="76">
        <f t="shared" si="1874"/>
        <v>1</v>
      </c>
      <c r="O4309" s="42">
        <f t="shared" si="1875"/>
        <v>1</v>
      </c>
      <c r="P4309" s="39" t="str">
        <f t="shared" si="1876"/>
        <v>목록(Manifest)</v>
      </c>
      <c r="Q4309" s="72">
        <f t="shared" si="1877"/>
        <v>45</v>
      </c>
      <c r="R4309" s="43" t="str">
        <f t="shared" si="1878"/>
        <v>OZ602</v>
      </c>
      <c r="S4309" s="82" t="str">
        <f t="shared" si="1879"/>
        <v/>
      </c>
      <c r="T4309" s="40">
        <f t="shared" si="1880"/>
        <v>45928</v>
      </c>
      <c r="U4309" s="44">
        <v>2500</v>
      </c>
      <c r="V4309" s="44">
        <f t="shared" si="1881"/>
        <v>0</v>
      </c>
      <c r="W4309" s="77">
        <f t="shared" si="1882"/>
        <v>2500</v>
      </c>
      <c r="X4309" s="78">
        <f t="shared" si="1883"/>
        <v>0</v>
      </c>
      <c r="Y4309" s="44" cm="1">
        <f t="array" ref="Y4309">_xlfn.IFNA(_xlfn.IFS(AND(Q4309&gt;=2000, Q4309&lt;3000), 10000, AND(Q4309&gt;=3000, Q4309&lt;4000), 15000, AND(Q4309&gt;=4000, Q4309&lt;5000), 20000, AND(Q4309&gt;=5000), 25000),0)</f>
        <v>0</v>
      </c>
      <c r="Z4309" s="91">
        <f t="shared" si="1884"/>
        <v>0</v>
      </c>
      <c r="AA4309" s="44">
        <f t="shared" si="1885"/>
        <v>0</v>
      </c>
      <c r="AB4309" s="44"/>
      <c r="AC4309" s="44"/>
      <c r="AD4309" s="44"/>
      <c r="AE4309" s="44">
        <f>VLOOKUP(O4309,정산업데이트!$A$6:$B$12,2,10)</f>
        <v>0</v>
      </c>
      <c r="AF4309" s="44"/>
      <c r="AG4309" s="79">
        <f t="shared" si="1886"/>
        <v>0</v>
      </c>
      <c r="AH4309" s="80">
        <f t="shared" si="1887"/>
        <v>2500</v>
      </c>
      <c r="AJ4309" s="35" t="s">
        <v>23096</v>
      </c>
      <c r="AK4309" s="35" t="s">
        <v>73</v>
      </c>
      <c r="AL4309" s="35" t="s">
        <v>23097</v>
      </c>
      <c r="AM4309" s="35" t="s">
        <v>24002</v>
      </c>
      <c r="AN4309" s="35" t="s">
        <v>6583</v>
      </c>
      <c r="AO4309" s="35" t="s">
        <v>24003</v>
      </c>
      <c r="AP4309" s="35" t="s">
        <v>768</v>
      </c>
      <c r="AQ4309" s="35" t="s">
        <v>122</v>
      </c>
      <c r="AR4309" s="35">
        <v>1</v>
      </c>
      <c r="AS4309" s="35">
        <v>1</v>
      </c>
      <c r="AT4309" s="35">
        <v>1E-3</v>
      </c>
      <c r="AU4309" s="35">
        <v>1</v>
      </c>
      <c r="AV4309" s="35" t="s">
        <v>7</v>
      </c>
      <c r="AW4309" s="35">
        <v>45</v>
      </c>
      <c r="AX4309" s="35" t="s">
        <v>68</v>
      </c>
      <c r="AY4309" s="35" t="s">
        <v>68</v>
      </c>
      <c r="AZ4309" s="35" t="s">
        <v>68</v>
      </c>
      <c r="BA4309" s="35" t="s">
        <v>68</v>
      </c>
      <c r="BB4309" s="35" t="s">
        <v>122</v>
      </c>
      <c r="BC4309" s="35" t="s">
        <v>441</v>
      </c>
      <c r="BD4309" s="35" t="s">
        <v>442</v>
      </c>
      <c r="BE4309" s="35" t="s">
        <v>444</v>
      </c>
      <c r="BF4309" s="35" t="s">
        <v>122</v>
      </c>
      <c r="BG4309" s="35" t="s">
        <v>69</v>
      </c>
      <c r="BH4309" s="35" t="s">
        <v>24004</v>
      </c>
      <c r="BI4309" s="35" t="s">
        <v>122</v>
      </c>
      <c r="BJ4309" s="35" t="s">
        <v>24005</v>
      </c>
      <c r="BK4309" s="35" t="s">
        <v>75</v>
      </c>
      <c r="BL4309" s="35" t="s">
        <v>122</v>
      </c>
      <c r="BM4309" s="35" t="s">
        <v>442</v>
      </c>
      <c r="BN4309" s="35" t="s">
        <v>70</v>
      </c>
      <c r="BO4309" s="35" t="s">
        <v>71</v>
      </c>
      <c r="BP4309" s="35" t="s">
        <v>122</v>
      </c>
      <c r="BQ4309" s="35" t="s">
        <v>163</v>
      </c>
    </row>
    <row r="4310" spans="1:69" x14ac:dyDescent="0.4">
      <c r="A4310" s="40" t="str">
        <f t="shared" si="1861"/>
        <v>2025-09-28</v>
      </c>
      <c r="B4310" s="40" t="str">
        <f t="shared" si="1862"/>
        <v>SYD</v>
      </c>
      <c r="C4310" s="39" t="str">
        <f t="shared" si="1863"/>
        <v>98812563692</v>
      </c>
      <c r="D4310" s="41" t="str">
        <f t="shared" si="1864"/>
        <v>PAU029762233</v>
      </c>
      <c r="E4310" s="41" t="str">
        <f t="shared" si="1865"/>
        <v>596421519731</v>
      </c>
      <c r="F4310" s="39" t="str">
        <f t="shared" si="1866"/>
        <v>2254256</v>
      </c>
      <c r="G4310" s="39" t="str">
        <f t="shared" si="1867"/>
        <v>WISE EXPRESS(BOOSTUP)</v>
      </c>
      <c r="H4310" s="41" t="str">
        <f t="shared" si="1868"/>
        <v>한유정</v>
      </c>
      <c r="I4310" s="39" t="str">
        <f t="shared" si="1869"/>
        <v>35352</v>
      </c>
      <c r="J4310" s="52" t="str">
        <f t="shared" si="1870"/>
        <v/>
      </c>
      <c r="K4310" s="75">
        <f t="shared" si="1871"/>
        <v>1</v>
      </c>
      <c r="L4310" s="76">
        <f t="shared" si="1872"/>
        <v>1</v>
      </c>
      <c r="M4310" s="76">
        <f t="shared" si="1873"/>
        <v>1E-3</v>
      </c>
      <c r="N4310" s="76">
        <f t="shared" si="1874"/>
        <v>1</v>
      </c>
      <c r="O4310" s="42">
        <f t="shared" si="1875"/>
        <v>1</v>
      </c>
      <c r="P4310" s="39" t="str">
        <f t="shared" si="1876"/>
        <v>목록(Manifest)</v>
      </c>
      <c r="Q4310" s="72">
        <f t="shared" si="1877"/>
        <v>60</v>
      </c>
      <c r="R4310" s="43" t="str">
        <f t="shared" si="1878"/>
        <v>OZ602</v>
      </c>
      <c r="S4310" s="82" t="str">
        <f t="shared" si="1879"/>
        <v/>
      </c>
      <c r="T4310" s="40">
        <f t="shared" si="1880"/>
        <v>45928</v>
      </c>
      <c r="U4310" s="44">
        <v>2500</v>
      </c>
      <c r="V4310" s="44">
        <f t="shared" si="1881"/>
        <v>0</v>
      </c>
      <c r="W4310" s="77">
        <f t="shared" si="1882"/>
        <v>2500</v>
      </c>
      <c r="X4310" s="78">
        <f t="shared" si="1883"/>
        <v>0</v>
      </c>
      <c r="Y4310" s="44" cm="1">
        <f t="array" ref="Y4310">_xlfn.IFNA(_xlfn.IFS(AND(Q4310&gt;=2000, Q4310&lt;3000), 10000, AND(Q4310&gt;=3000, Q4310&lt;4000), 15000, AND(Q4310&gt;=4000, Q4310&lt;5000), 20000, AND(Q4310&gt;=5000), 25000),0)</f>
        <v>0</v>
      </c>
      <c r="Z4310" s="91">
        <f t="shared" si="1884"/>
        <v>0</v>
      </c>
      <c r="AA4310" s="44">
        <f t="shared" si="1885"/>
        <v>0</v>
      </c>
      <c r="AB4310" s="44"/>
      <c r="AC4310" s="44"/>
      <c r="AD4310" s="44"/>
      <c r="AE4310" s="44">
        <f>VLOOKUP(O4310,정산업데이트!$A$6:$B$12,2,10)</f>
        <v>0</v>
      </c>
      <c r="AF4310" s="44"/>
      <c r="AG4310" s="79">
        <f t="shared" si="1886"/>
        <v>0</v>
      </c>
      <c r="AH4310" s="80">
        <f t="shared" si="1887"/>
        <v>2500</v>
      </c>
      <c r="AJ4310" s="35" t="s">
        <v>23096</v>
      </c>
      <c r="AK4310" s="35" t="s">
        <v>73</v>
      </c>
      <c r="AL4310" s="35" t="s">
        <v>23097</v>
      </c>
      <c r="AM4310" s="35" t="s">
        <v>24006</v>
      </c>
      <c r="AN4310" s="35" t="s">
        <v>588</v>
      </c>
      <c r="AO4310" s="35" t="s">
        <v>24007</v>
      </c>
      <c r="AP4310" s="35" t="s">
        <v>24008</v>
      </c>
      <c r="AQ4310" s="35" t="s">
        <v>122</v>
      </c>
      <c r="AR4310" s="35">
        <v>1</v>
      </c>
      <c r="AS4310" s="35">
        <v>1</v>
      </c>
      <c r="AT4310" s="35">
        <v>1E-3</v>
      </c>
      <c r="AU4310" s="35">
        <v>1</v>
      </c>
      <c r="AV4310" s="35" t="s">
        <v>7</v>
      </c>
      <c r="AW4310" s="35">
        <v>60</v>
      </c>
      <c r="AX4310" s="35" t="s">
        <v>68</v>
      </c>
      <c r="AY4310" s="35" t="s">
        <v>68</v>
      </c>
      <c r="AZ4310" s="35" t="s">
        <v>68</v>
      </c>
      <c r="BA4310" s="35" t="s">
        <v>68</v>
      </c>
      <c r="BB4310" s="35" t="s">
        <v>122</v>
      </c>
      <c r="BC4310" s="35" t="s">
        <v>129</v>
      </c>
      <c r="BD4310" s="35" t="s">
        <v>91</v>
      </c>
      <c r="BE4310" s="35" t="s">
        <v>92</v>
      </c>
      <c r="BF4310" s="35" t="s">
        <v>122</v>
      </c>
      <c r="BG4310" s="35" t="s">
        <v>69</v>
      </c>
      <c r="BH4310" s="35" t="s">
        <v>24009</v>
      </c>
      <c r="BI4310" s="35" t="s">
        <v>122</v>
      </c>
      <c r="BJ4310" s="35" t="s">
        <v>24010</v>
      </c>
      <c r="BK4310" s="35" t="s">
        <v>75</v>
      </c>
      <c r="BL4310" s="35" t="s">
        <v>122</v>
      </c>
      <c r="BM4310" s="35" t="s">
        <v>91</v>
      </c>
      <c r="BN4310" s="35" t="s">
        <v>70</v>
      </c>
      <c r="BO4310" s="35" t="s">
        <v>71</v>
      </c>
      <c r="BP4310" s="35" t="s">
        <v>122</v>
      </c>
      <c r="BQ4310" s="35" t="s">
        <v>163</v>
      </c>
    </row>
    <row r="4311" spans="1:69" x14ac:dyDescent="0.4">
      <c r="A4311" s="40" t="str">
        <f t="shared" si="1861"/>
        <v>2025-09-28</v>
      </c>
      <c r="B4311" s="40" t="str">
        <f t="shared" si="1862"/>
        <v>SYD</v>
      </c>
      <c r="C4311" s="39" t="str">
        <f t="shared" si="1863"/>
        <v>98812563692</v>
      </c>
      <c r="D4311" s="41" t="str">
        <f t="shared" si="1864"/>
        <v>PAU029762236</v>
      </c>
      <c r="E4311" s="41" t="str">
        <f t="shared" si="1865"/>
        <v>596421519742</v>
      </c>
      <c r="F4311" s="39" t="str">
        <f t="shared" si="1866"/>
        <v>2254256</v>
      </c>
      <c r="G4311" s="39" t="str">
        <f t="shared" si="1867"/>
        <v>WISE EXPRESS(BOOSTUP)</v>
      </c>
      <c r="H4311" s="41" t="str">
        <f t="shared" si="1868"/>
        <v>양원희</v>
      </c>
      <c r="I4311" s="39" t="str">
        <f t="shared" si="1869"/>
        <v>22807</v>
      </c>
      <c r="J4311" s="52" t="str">
        <f t="shared" si="1870"/>
        <v/>
      </c>
      <c r="K4311" s="75">
        <f t="shared" si="1871"/>
        <v>1</v>
      </c>
      <c r="L4311" s="76">
        <f t="shared" si="1872"/>
        <v>1</v>
      </c>
      <c r="M4311" s="76">
        <f t="shared" si="1873"/>
        <v>1E-3</v>
      </c>
      <c r="N4311" s="76">
        <f t="shared" si="1874"/>
        <v>1</v>
      </c>
      <c r="O4311" s="42">
        <f t="shared" si="1875"/>
        <v>1</v>
      </c>
      <c r="P4311" s="39" t="str">
        <f t="shared" si="1876"/>
        <v>목록(Manifest)</v>
      </c>
      <c r="Q4311" s="72">
        <f t="shared" si="1877"/>
        <v>65</v>
      </c>
      <c r="R4311" s="43" t="str">
        <f t="shared" si="1878"/>
        <v>OZ602</v>
      </c>
      <c r="S4311" s="82" t="str">
        <f t="shared" si="1879"/>
        <v/>
      </c>
      <c r="T4311" s="40">
        <f t="shared" si="1880"/>
        <v>45928</v>
      </c>
      <c r="U4311" s="44">
        <v>2500</v>
      </c>
      <c r="V4311" s="44">
        <f t="shared" si="1881"/>
        <v>0</v>
      </c>
      <c r="W4311" s="77">
        <f t="shared" si="1882"/>
        <v>2500</v>
      </c>
      <c r="X4311" s="78">
        <f t="shared" si="1883"/>
        <v>0</v>
      </c>
      <c r="Y4311" s="44" cm="1">
        <f t="array" ref="Y4311">_xlfn.IFNA(_xlfn.IFS(AND(Q4311&gt;=2000, Q4311&lt;3000), 10000, AND(Q4311&gt;=3000, Q4311&lt;4000), 15000, AND(Q4311&gt;=4000, Q4311&lt;5000), 20000, AND(Q4311&gt;=5000), 25000),0)</f>
        <v>0</v>
      </c>
      <c r="Z4311" s="91">
        <f t="shared" si="1884"/>
        <v>0</v>
      </c>
      <c r="AA4311" s="44">
        <f t="shared" si="1885"/>
        <v>0</v>
      </c>
      <c r="AB4311" s="44"/>
      <c r="AC4311" s="44"/>
      <c r="AD4311" s="44"/>
      <c r="AE4311" s="44">
        <f>VLOOKUP(O4311,정산업데이트!$A$6:$B$12,2,10)</f>
        <v>0</v>
      </c>
      <c r="AF4311" s="44"/>
      <c r="AG4311" s="79">
        <f t="shared" si="1886"/>
        <v>0</v>
      </c>
      <c r="AH4311" s="80">
        <f t="shared" si="1887"/>
        <v>2500</v>
      </c>
      <c r="AJ4311" s="35" t="s">
        <v>23096</v>
      </c>
      <c r="AK4311" s="35" t="s">
        <v>73</v>
      </c>
      <c r="AL4311" s="35" t="s">
        <v>23097</v>
      </c>
      <c r="AM4311" s="35" t="s">
        <v>24011</v>
      </c>
      <c r="AN4311" s="35" t="s">
        <v>24012</v>
      </c>
      <c r="AO4311" s="35" t="s">
        <v>24013</v>
      </c>
      <c r="AP4311" s="35" t="s">
        <v>820</v>
      </c>
      <c r="AQ4311" s="35" t="s">
        <v>122</v>
      </c>
      <c r="AR4311" s="35">
        <v>1</v>
      </c>
      <c r="AS4311" s="35">
        <v>1</v>
      </c>
      <c r="AT4311" s="35">
        <v>1E-3</v>
      </c>
      <c r="AU4311" s="35">
        <v>1</v>
      </c>
      <c r="AV4311" s="35" t="s">
        <v>7</v>
      </c>
      <c r="AW4311" s="35">
        <v>65</v>
      </c>
      <c r="AX4311" s="35" t="s">
        <v>68</v>
      </c>
      <c r="AY4311" s="35" t="s">
        <v>68</v>
      </c>
      <c r="AZ4311" s="35" t="s">
        <v>68</v>
      </c>
      <c r="BA4311" s="35" t="s">
        <v>68</v>
      </c>
      <c r="BB4311" s="35" t="s">
        <v>122</v>
      </c>
      <c r="BC4311" s="35" t="s">
        <v>129</v>
      </c>
      <c r="BD4311" s="35" t="s">
        <v>91</v>
      </c>
      <c r="BE4311" s="35" t="s">
        <v>92</v>
      </c>
      <c r="BF4311" s="35" t="s">
        <v>122</v>
      </c>
      <c r="BG4311" s="35" t="s">
        <v>69</v>
      </c>
      <c r="BH4311" s="35" t="s">
        <v>24014</v>
      </c>
      <c r="BI4311" s="35" t="s">
        <v>122</v>
      </c>
      <c r="BJ4311" s="35" t="s">
        <v>24015</v>
      </c>
      <c r="BK4311" s="35" t="s">
        <v>75</v>
      </c>
      <c r="BL4311" s="35" t="s">
        <v>122</v>
      </c>
      <c r="BM4311" s="35" t="s">
        <v>91</v>
      </c>
      <c r="BN4311" s="35" t="s">
        <v>70</v>
      </c>
      <c r="BO4311" s="35" t="s">
        <v>71</v>
      </c>
      <c r="BP4311" s="35" t="s">
        <v>122</v>
      </c>
      <c r="BQ4311" s="35" t="s">
        <v>163</v>
      </c>
    </row>
    <row r="4312" spans="1:69" x14ac:dyDescent="0.4">
      <c r="A4312" s="40" t="str">
        <f t="shared" si="1861"/>
        <v>2025-09-28</v>
      </c>
      <c r="B4312" s="40" t="str">
        <f t="shared" si="1862"/>
        <v>SYD</v>
      </c>
      <c r="C4312" s="39" t="str">
        <f t="shared" si="1863"/>
        <v>98812563692</v>
      </c>
      <c r="D4312" s="41" t="str">
        <f t="shared" si="1864"/>
        <v>PAU029762241</v>
      </c>
      <c r="E4312" s="41" t="str">
        <f t="shared" si="1865"/>
        <v>596421519753</v>
      </c>
      <c r="F4312" s="39" t="str">
        <f t="shared" si="1866"/>
        <v>2254256</v>
      </c>
      <c r="G4312" s="39" t="str">
        <f t="shared" si="1867"/>
        <v>WISE EXPRESS(BOOSTUP)</v>
      </c>
      <c r="H4312" s="41" t="str">
        <f t="shared" si="1868"/>
        <v>문서영</v>
      </c>
      <c r="I4312" s="39" t="str">
        <f t="shared" si="1869"/>
        <v>61253</v>
      </c>
      <c r="J4312" s="52" t="str">
        <f t="shared" si="1870"/>
        <v/>
      </c>
      <c r="K4312" s="75">
        <f t="shared" si="1871"/>
        <v>1</v>
      </c>
      <c r="L4312" s="76">
        <f t="shared" si="1872"/>
        <v>1</v>
      </c>
      <c r="M4312" s="76">
        <f t="shared" si="1873"/>
        <v>1E-3</v>
      </c>
      <c r="N4312" s="76">
        <f t="shared" si="1874"/>
        <v>1</v>
      </c>
      <c r="O4312" s="42">
        <f t="shared" si="1875"/>
        <v>1</v>
      </c>
      <c r="P4312" s="39" t="str">
        <f t="shared" si="1876"/>
        <v>목록(Manifest)</v>
      </c>
      <c r="Q4312" s="72">
        <f t="shared" si="1877"/>
        <v>60</v>
      </c>
      <c r="R4312" s="43" t="str">
        <f t="shared" si="1878"/>
        <v>OZ602</v>
      </c>
      <c r="S4312" s="82" t="str">
        <f t="shared" si="1879"/>
        <v/>
      </c>
      <c r="T4312" s="40">
        <f t="shared" si="1880"/>
        <v>45928</v>
      </c>
      <c r="U4312" s="44">
        <v>2500</v>
      </c>
      <c r="V4312" s="44">
        <f t="shared" si="1881"/>
        <v>0</v>
      </c>
      <c r="W4312" s="77">
        <f t="shared" si="1882"/>
        <v>2500</v>
      </c>
      <c r="X4312" s="78">
        <f t="shared" si="1883"/>
        <v>0</v>
      </c>
      <c r="Y4312" s="44" cm="1">
        <f t="array" ref="Y4312">_xlfn.IFNA(_xlfn.IFS(AND(Q4312&gt;=2000, Q4312&lt;3000), 10000, AND(Q4312&gt;=3000, Q4312&lt;4000), 15000, AND(Q4312&gt;=4000, Q4312&lt;5000), 20000, AND(Q4312&gt;=5000), 25000),0)</f>
        <v>0</v>
      </c>
      <c r="Z4312" s="91">
        <f t="shared" si="1884"/>
        <v>0</v>
      </c>
      <c r="AA4312" s="44">
        <f t="shared" si="1885"/>
        <v>0</v>
      </c>
      <c r="AB4312" s="44"/>
      <c r="AC4312" s="44"/>
      <c r="AD4312" s="44"/>
      <c r="AE4312" s="44">
        <f>VLOOKUP(O4312,정산업데이트!$A$6:$B$12,2,10)</f>
        <v>0</v>
      </c>
      <c r="AF4312" s="44"/>
      <c r="AG4312" s="79">
        <f t="shared" si="1886"/>
        <v>0</v>
      </c>
      <c r="AH4312" s="80">
        <f t="shared" si="1887"/>
        <v>2500</v>
      </c>
      <c r="AJ4312" s="35" t="s">
        <v>23096</v>
      </c>
      <c r="AK4312" s="35" t="s">
        <v>73</v>
      </c>
      <c r="AL4312" s="35" t="s">
        <v>23097</v>
      </c>
      <c r="AM4312" s="35" t="s">
        <v>24016</v>
      </c>
      <c r="AN4312" s="35" t="s">
        <v>24017</v>
      </c>
      <c r="AO4312" s="35" t="s">
        <v>24018</v>
      </c>
      <c r="AP4312" s="35" t="s">
        <v>6447</v>
      </c>
      <c r="AQ4312" s="35" t="s">
        <v>122</v>
      </c>
      <c r="AR4312" s="35">
        <v>1</v>
      </c>
      <c r="AS4312" s="35">
        <v>1</v>
      </c>
      <c r="AT4312" s="35">
        <v>1E-3</v>
      </c>
      <c r="AU4312" s="35">
        <v>1</v>
      </c>
      <c r="AV4312" s="35" t="s">
        <v>7</v>
      </c>
      <c r="AW4312" s="35">
        <v>60</v>
      </c>
      <c r="AX4312" s="35" t="s">
        <v>68</v>
      </c>
      <c r="AY4312" s="35" t="s">
        <v>68</v>
      </c>
      <c r="AZ4312" s="35" t="s">
        <v>68</v>
      </c>
      <c r="BA4312" s="35" t="s">
        <v>68</v>
      </c>
      <c r="BB4312" s="35" t="s">
        <v>122</v>
      </c>
      <c r="BC4312" s="35" t="s">
        <v>129</v>
      </c>
      <c r="BD4312" s="35" t="s">
        <v>91</v>
      </c>
      <c r="BE4312" s="35" t="s">
        <v>92</v>
      </c>
      <c r="BF4312" s="35" t="s">
        <v>122</v>
      </c>
      <c r="BG4312" s="35" t="s">
        <v>69</v>
      </c>
      <c r="BH4312" s="35" t="s">
        <v>24019</v>
      </c>
      <c r="BI4312" s="35" t="s">
        <v>122</v>
      </c>
      <c r="BJ4312" s="35" t="s">
        <v>24020</v>
      </c>
      <c r="BK4312" s="35" t="s">
        <v>75</v>
      </c>
      <c r="BL4312" s="35" t="s">
        <v>122</v>
      </c>
      <c r="BM4312" s="35" t="s">
        <v>91</v>
      </c>
      <c r="BN4312" s="35" t="s">
        <v>70</v>
      </c>
      <c r="BO4312" s="35" t="s">
        <v>71</v>
      </c>
      <c r="BP4312" s="35" t="s">
        <v>122</v>
      </c>
      <c r="BQ4312" s="35" t="s">
        <v>163</v>
      </c>
    </row>
    <row r="4313" spans="1:69" x14ac:dyDescent="0.4">
      <c r="A4313" s="40" t="str">
        <f t="shared" si="1861"/>
        <v>2025-09-28</v>
      </c>
      <c r="B4313" s="40" t="str">
        <f t="shared" si="1862"/>
        <v>SYD</v>
      </c>
      <c r="C4313" s="39" t="str">
        <f t="shared" si="1863"/>
        <v>98812563692</v>
      </c>
      <c r="D4313" s="41" t="str">
        <f t="shared" si="1864"/>
        <v>PKR253730796</v>
      </c>
      <c r="E4313" s="41" t="str">
        <f t="shared" si="1865"/>
        <v>596421513980</v>
      </c>
      <c r="F4313" s="39" t="str">
        <f t="shared" si="1866"/>
        <v>2254226</v>
      </c>
      <c r="G4313" s="39" t="str">
        <f t="shared" si="1867"/>
        <v>WISE EXPRESS LOGISTICS(BNE MASTER)</v>
      </c>
      <c r="H4313" s="41" t="str">
        <f t="shared" si="1868"/>
        <v>함선영</v>
      </c>
      <c r="I4313" s="39" t="str">
        <f t="shared" si="1869"/>
        <v>12585</v>
      </c>
      <c r="J4313" s="52" t="str">
        <f t="shared" si="1870"/>
        <v>[식물검역]/반입예정정보재전송</v>
      </c>
      <c r="K4313" s="75">
        <f t="shared" si="1871"/>
        <v>1</v>
      </c>
      <c r="L4313" s="76">
        <f t="shared" si="1872"/>
        <v>11</v>
      </c>
      <c r="M4313" s="76">
        <f t="shared" si="1873"/>
        <v>7.2</v>
      </c>
      <c r="N4313" s="76">
        <f t="shared" si="1874"/>
        <v>11</v>
      </c>
      <c r="O4313" s="42">
        <f t="shared" si="1875"/>
        <v>11</v>
      </c>
      <c r="P4313" s="39" t="str">
        <f t="shared" si="1876"/>
        <v>식물검역(Plants Inspection)</v>
      </c>
      <c r="Q4313" s="72">
        <f t="shared" si="1877"/>
        <v>124</v>
      </c>
      <c r="R4313" s="43" t="str">
        <f t="shared" si="1878"/>
        <v>OZ602</v>
      </c>
      <c r="S4313" s="82" t="str">
        <f t="shared" si="1879"/>
        <v/>
      </c>
      <c r="T4313" s="40">
        <f t="shared" si="1880"/>
        <v>45928</v>
      </c>
      <c r="U4313" s="44">
        <v>2500</v>
      </c>
      <c r="V4313" s="44">
        <f t="shared" si="1881"/>
        <v>600</v>
      </c>
      <c r="W4313" s="77">
        <f t="shared" si="1882"/>
        <v>3100</v>
      </c>
      <c r="X4313" s="78">
        <f t="shared" si="1883"/>
        <v>0</v>
      </c>
      <c r="Y4313" s="44" cm="1">
        <f t="array" ref="Y4313">_xlfn.IFNA(_xlfn.IFS(AND(Q4313&gt;=2000, Q4313&lt;3000), 10000, AND(Q4313&gt;=3000, Q4313&lt;4000), 15000, AND(Q4313&gt;=4000, Q4313&lt;5000), 20000, AND(Q4313&gt;=5000), 25000),0)</f>
        <v>0</v>
      </c>
      <c r="Z4313" s="91">
        <f t="shared" si="1884"/>
        <v>0</v>
      </c>
      <c r="AA4313" s="44">
        <f t="shared" si="1885"/>
        <v>0</v>
      </c>
      <c r="AB4313" s="44"/>
      <c r="AC4313" s="44"/>
      <c r="AD4313" s="44"/>
      <c r="AE4313" s="44">
        <f>VLOOKUP(O4313,정산업데이트!$A$6:$B$12,2,10)</f>
        <v>3000</v>
      </c>
      <c r="AF4313" s="44"/>
      <c r="AG4313" s="79">
        <f t="shared" si="1886"/>
        <v>3000</v>
      </c>
      <c r="AH4313" s="80">
        <f t="shared" si="1887"/>
        <v>6100</v>
      </c>
      <c r="AJ4313" s="35" t="s">
        <v>23096</v>
      </c>
      <c r="AK4313" s="35" t="s">
        <v>73</v>
      </c>
      <c r="AL4313" s="35" t="s">
        <v>23097</v>
      </c>
      <c r="AM4313" s="35" t="s">
        <v>24021</v>
      </c>
      <c r="AN4313" s="35" t="s">
        <v>24022</v>
      </c>
      <c r="AO4313" s="35" t="s">
        <v>24023</v>
      </c>
      <c r="AP4313" s="35" t="s">
        <v>1911</v>
      </c>
      <c r="AQ4313" s="35" t="s">
        <v>23190</v>
      </c>
      <c r="AR4313" s="35">
        <v>1</v>
      </c>
      <c r="AS4313" s="35">
        <v>11</v>
      </c>
      <c r="AT4313" s="35">
        <v>7.2</v>
      </c>
      <c r="AU4313" s="35">
        <v>11</v>
      </c>
      <c r="AV4313" s="35" t="s">
        <v>165</v>
      </c>
      <c r="AW4313" s="35">
        <v>124</v>
      </c>
      <c r="AX4313" s="35" t="s">
        <v>68</v>
      </c>
      <c r="AY4313" s="35" t="s">
        <v>122</v>
      </c>
      <c r="AZ4313" s="35" t="s">
        <v>122</v>
      </c>
      <c r="BA4313" s="35" t="s">
        <v>122</v>
      </c>
      <c r="BB4313" s="35" t="s">
        <v>122</v>
      </c>
      <c r="BC4313" s="35" t="s">
        <v>143</v>
      </c>
      <c r="BD4313" s="35" t="s">
        <v>144</v>
      </c>
      <c r="BE4313" s="35" t="s">
        <v>23337</v>
      </c>
      <c r="BF4313" s="35" t="s">
        <v>122</v>
      </c>
      <c r="BG4313" s="35" t="s">
        <v>69</v>
      </c>
      <c r="BH4313" s="35" t="s">
        <v>24024</v>
      </c>
      <c r="BI4313" s="35" t="s">
        <v>122</v>
      </c>
      <c r="BJ4313" s="35" t="s">
        <v>24025</v>
      </c>
      <c r="BK4313" s="35" t="s">
        <v>75</v>
      </c>
      <c r="BL4313" s="35" t="s">
        <v>122</v>
      </c>
      <c r="BM4313" s="35" t="s">
        <v>145</v>
      </c>
      <c r="BN4313" s="35" t="s">
        <v>70</v>
      </c>
      <c r="BO4313" s="35" t="s">
        <v>71</v>
      </c>
      <c r="BP4313" s="35" t="s">
        <v>122</v>
      </c>
      <c r="BQ4313" s="35" t="s">
        <v>163</v>
      </c>
    </row>
    <row r="4314" spans="1:69" x14ac:dyDescent="0.4">
      <c r="A4314" s="40" t="str">
        <f t="shared" si="1861"/>
        <v>2025-09-28</v>
      </c>
      <c r="B4314" s="40" t="str">
        <f t="shared" si="1862"/>
        <v>SYD</v>
      </c>
      <c r="C4314" s="39" t="str">
        <f t="shared" si="1863"/>
        <v>98812563692</v>
      </c>
      <c r="D4314" s="41" t="str">
        <f t="shared" si="1864"/>
        <v>PKR253757082</v>
      </c>
      <c r="E4314" s="41" t="str">
        <f t="shared" si="1865"/>
        <v>596421520814</v>
      </c>
      <c r="F4314" s="39" t="str">
        <f t="shared" si="1866"/>
        <v>2254225</v>
      </c>
      <c r="G4314" s="39" t="str">
        <f t="shared" si="1867"/>
        <v>WISE EXPRESS LOGISTICS PTY LTD</v>
      </c>
      <c r="H4314" s="41" t="str">
        <f t="shared" si="1868"/>
        <v>이학림</v>
      </c>
      <c r="I4314" s="39" t="str">
        <f t="shared" si="1869"/>
        <v>05645</v>
      </c>
      <c r="J4314" s="52" t="str">
        <f t="shared" si="1870"/>
        <v/>
      </c>
      <c r="K4314" s="75">
        <f t="shared" si="1871"/>
        <v>1</v>
      </c>
      <c r="L4314" s="76">
        <f t="shared" si="1872"/>
        <v>5.4</v>
      </c>
      <c r="M4314" s="76">
        <f t="shared" si="1873"/>
        <v>1E-3</v>
      </c>
      <c r="N4314" s="76">
        <f t="shared" si="1874"/>
        <v>5.5</v>
      </c>
      <c r="O4314" s="42">
        <f t="shared" si="1875"/>
        <v>5.5</v>
      </c>
      <c r="P4314" s="39" t="str">
        <f t="shared" si="1876"/>
        <v>일반(목록배제,Normal-Manifest Exception)</v>
      </c>
      <c r="Q4314" s="72">
        <f t="shared" si="1877"/>
        <v>100</v>
      </c>
      <c r="R4314" s="43" t="str">
        <f t="shared" si="1878"/>
        <v>OZ602</v>
      </c>
      <c r="S4314" s="82" t="str">
        <f t="shared" si="1879"/>
        <v/>
      </c>
      <c r="T4314" s="40">
        <f t="shared" si="1880"/>
        <v>45928</v>
      </c>
      <c r="U4314" s="44">
        <v>2500</v>
      </c>
      <c r="V4314" s="44">
        <f t="shared" si="1881"/>
        <v>100</v>
      </c>
      <c r="W4314" s="77">
        <f t="shared" si="1882"/>
        <v>2600</v>
      </c>
      <c r="X4314" s="78">
        <f t="shared" si="1883"/>
        <v>0</v>
      </c>
      <c r="Y4314" s="44" cm="1">
        <f t="array" ref="Y4314">_xlfn.IFNA(_xlfn.IFS(AND(Q4314&gt;=2000, Q4314&lt;3000), 10000, AND(Q4314&gt;=3000, Q4314&lt;4000), 15000, AND(Q4314&gt;=4000, Q4314&lt;5000), 20000, AND(Q4314&gt;=5000), 25000),0)</f>
        <v>0</v>
      </c>
      <c r="Z4314" s="91">
        <f t="shared" si="1884"/>
        <v>300</v>
      </c>
      <c r="AA4314" s="44">
        <f t="shared" si="1885"/>
        <v>0</v>
      </c>
      <c r="AB4314" s="44"/>
      <c r="AC4314" s="44"/>
      <c r="AD4314" s="44"/>
      <c r="AE4314" s="44">
        <f>VLOOKUP(O4314,정산업데이트!$A$6:$B$12,2,10)</f>
        <v>1000</v>
      </c>
      <c r="AF4314" s="44"/>
      <c r="AG4314" s="79">
        <f t="shared" si="1886"/>
        <v>1300</v>
      </c>
      <c r="AH4314" s="80">
        <f t="shared" si="1887"/>
        <v>3900</v>
      </c>
      <c r="AJ4314" s="35" t="s">
        <v>23096</v>
      </c>
      <c r="AK4314" s="35" t="s">
        <v>73</v>
      </c>
      <c r="AL4314" s="35" t="s">
        <v>23097</v>
      </c>
      <c r="AM4314" s="35" t="s">
        <v>24026</v>
      </c>
      <c r="AN4314" s="35" t="s">
        <v>24027</v>
      </c>
      <c r="AO4314" s="35" t="s">
        <v>24028</v>
      </c>
      <c r="AP4314" s="35" t="s">
        <v>24029</v>
      </c>
      <c r="AQ4314" s="35" t="s">
        <v>122</v>
      </c>
      <c r="AR4314" s="35">
        <v>1</v>
      </c>
      <c r="AS4314" s="35">
        <v>5.4</v>
      </c>
      <c r="AT4314" s="35">
        <v>1E-3</v>
      </c>
      <c r="AU4314" s="35">
        <v>5.5</v>
      </c>
      <c r="AV4314" s="35" t="s">
        <v>8</v>
      </c>
      <c r="AW4314" s="35">
        <v>100</v>
      </c>
      <c r="AX4314" s="35" t="s">
        <v>68</v>
      </c>
      <c r="AY4314" s="35" t="s">
        <v>68</v>
      </c>
      <c r="AZ4314" s="35" t="s">
        <v>68</v>
      </c>
      <c r="BA4314" s="35" t="s">
        <v>68</v>
      </c>
      <c r="BB4314" s="35" t="s">
        <v>122</v>
      </c>
      <c r="BC4314" s="35" t="s">
        <v>125</v>
      </c>
      <c r="BD4314" s="35" t="s">
        <v>74</v>
      </c>
      <c r="BE4314" s="35" t="s">
        <v>24030</v>
      </c>
      <c r="BF4314" s="35" t="s">
        <v>122</v>
      </c>
      <c r="BG4314" s="35" t="s">
        <v>69</v>
      </c>
      <c r="BH4314" s="35" t="s">
        <v>24031</v>
      </c>
      <c r="BI4314" s="35" t="s">
        <v>122</v>
      </c>
      <c r="BJ4314" s="35" t="s">
        <v>24032</v>
      </c>
      <c r="BK4314" s="35" t="s">
        <v>75</v>
      </c>
      <c r="BL4314" s="35" t="s">
        <v>122</v>
      </c>
      <c r="BM4314" s="35" t="s">
        <v>74</v>
      </c>
      <c r="BN4314" s="35" t="s">
        <v>70</v>
      </c>
      <c r="BO4314" s="35" t="s">
        <v>71</v>
      </c>
      <c r="BP4314" s="35" t="s">
        <v>122</v>
      </c>
      <c r="BQ4314" s="35" t="s">
        <v>163</v>
      </c>
    </row>
    <row r="4315" spans="1:69" x14ac:dyDescent="0.4">
      <c r="A4315" s="40" t="str">
        <f t="shared" si="1861"/>
        <v>2025-09-28</v>
      </c>
      <c r="B4315" s="40" t="str">
        <f t="shared" si="1862"/>
        <v>SYD</v>
      </c>
      <c r="C4315" s="39" t="str">
        <f t="shared" si="1863"/>
        <v>98812563692</v>
      </c>
      <c r="D4315" s="41" t="str">
        <f t="shared" si="1864"/>
        <v>PKR253757083</v>
      </c>
      <c r="E4315" s="41" t="str">
        <f t="shared" si="1865"/>
        <v>596421520825</v>
      </c>
      <c r="F4315" s="39" t="str">
        <f t="shared" si="1866"/>
        <v>2254225</v>
      </c>
      <c r="G4315" s="39" t="str">
        <f t="shared" si="1867"/>
        <v>WISE EXPRESS LOGISTICS PTY LTD</v>
      </c>
      <c r="H4315" s="41" t="str">
        <f t="shared" si="1868"/>
        <v>박은옥</v>
      </c>
      <c r="I4315" s="39" t="str">
        <f t="shared" si="1869"/>
        <v>03460</v>
      </c>
      <c r="J4315" s="52" t="str">
        <f t="shared" si="1870"/>
        <v/>
      </c>
      <c r="K4315" s="75">
        <f t="shared" si="1871"/>
        <v>1</v>
      </c>
      <c r="L4315" s="76">
        <f t="shared" si="1872"/>
        <v>1.3</v>
      </c>
      <c r="M4315" s="76">
        <f t="shared" si="1873"/>
        <v>1E-3</v>
      </c>
      <c r="N4315" s="76">
        <f t="shared" si="1874"/>
        <v>1.3</v>
      </c>
      <c r="O4315" s="42">
        <f t="shared" si="1875"/>
        <v>1.5</v>
      </c>
      <c r="P4315" s="39" t="str">
        <f t="shared" si="1876"/>
        <v>일반(목록배제,Normal-Manifest Exception)</v>
      </c>
      <c r="Q4315" s="72">
        <f t="shared" si="1877"/>
        <v>70</v>
      </c>
      <c r="R4315" s="43" t="str">
        <f t="shared" si="1878"/>
        <v>OZ602</v>
      </c>
      <c r="S4315" s="82" t="str">
        <f t="shared" si="1879"/>
        <v/>
      </c>
      <c r="T4315" s="40">
        <f t="shared" si="1880"/>
        <v>45928</v>
      </c>
      <c r="U4315" s="44">
        <v>2500</v>
      </c>
      <c r="V4315" s="44">
        <f t="shared" si="1881"/>
        <v>0</v>
      </c>
      <c r="W4315" s="77">
        <f t="shared" si="1882"/>
        <v>2500</v>
      </c>
      <c r="X4315" s="78">
        <f t="shared" si="1883"/>
        <v>0</v>
      </c>
      <c r="Y4315" s="44" cm="1">
        <f t="array" ref="Y4315">_xlfn.IFNA(_xlfn.IFS(AND(Q4315&gt;=2000, Q4315&lt;3000), 10000, AND(Q4315&gt;=3000, Q4315&lt;4000), 15000, AND(Q4315&gt;=4000, Q4315&lt;5000), 20000, AND(Q4315&gt;=5000), 25000),0)</f>
        <v>0</v>
      </c>
      <c r="Z4315" s="91">
        <f t="shared" si="1884"/>
        <v>300</v>
      </c>
      <c r="AA4315" s="44">
        <f t="shared" si="1885"/>
        <v>0</v>
      </c>
      <c r="AB4315" s="44"/>
      <c r="AC4315" s="44"/>
      <c r="AD4315" s="44"/>
      <c r="AE4315" s="44">
        <f>VLOOKUP(O4315,정산업데이트!$A$6:$B$12,2,10)</f>
        <v>0</v>
      </c>
      <c r="AF4315" s="44"/>
      <c r="AG4315" s="79">
        <f t="shared" si="1886"/>
        <v>300</v>
      </c>
      <c r="AH4315" s="80">
        <f t="shared" si="1887"/>
        <v>2800</v>
      </c>
      <c r="AJ4315" s="35" t="s">
        <v>23096</v>
      </c>
      <c r="AK4315" s="35" t="s">
        <v>73</v>
      </c>
      <c r="AL4315" s="35" t="s">
        <v>23097</v>
      </c>
      <c r="AM4315" s="35" t="s">
        <v>24033</v>
      </c>
      <c r="AN4315" s="35" t="s">
        <v>24034</v>
      </c>
      <c r="AO4315" s="35" t="s">
        <v>24035</v>
      </c>
      <c r="AP4315" s="35" t="s">
        <v>24036</v>
      </c>
      <c r="AQ4315" s="35" t="s">
        <v>122</v>
      </c>
      <c r="AR4315" s="35">
        <v>1</v>
      </c>
      <c r="AS4315" s="35">
        <v>1.3</v>
      </c>
      <c r="AT4315" s="35">
        <v>1E-3</v>
      </c>
      <c r="AU4315" s="35">
        <v>1.3</v>
      </c>
      <c r="AV4315" s="35" t="s">
        <v>8</v>
      </c>
      <c r="AW4315" s="35">
        <v>70</v>
      </c>
      <c r="AX4315" s="35" t="s">
        <v>68</v>
      </c>
      <c r="AY4315" s="35" t="s">
        <v>68</v>
      </c>
      <c r="AZ4315" s="35" t="s">
        <v>68</v>
      </c>
      <c r="BA4315" s="35" t="s">
        <v>68</v>
      </c>
      <c r="BB4315" s="35" t="s">
        <v>122</v>
      </c>
      <c r="BC4315" s="35" t="s">
        <v>125</v>
      </c>
      <c r="BD4315" s="35" t="s">
        <v>74</v>
      </c>
      <c r="BE4315" s="35" t="s">
        <v>24037</v>
      </c>
      <c r="BF4315" s="35" t="s">
        <v>122</v>
      </c>
      <c r="BG4315" s="35" t="s">
        <v>69</v>
      </c>
      <c r="BH4315" s="35" t="s">
        <v>24038</v>
      </c>
      <c r="BI4315" s="35" t="s">
        <v>122</v>
      </c>
      <c r="BJ4315" s="35" t="s">
        <v>24039</v>
      </c>
      <c r="BK4315" s="35" t="s">
        <v>75</v>
      </c>
      <c r="BL4315" s="35" t="s">
        <v>122</v>
      </c>
      <c r="BM4315" s="35" t="s">
        <v>74</v>
      </c>
      <c r="BN4315" s="35" t="s">
        <v>70</v>
      </c>
      <c r="BO4315" s="35" t="s">
        <v>71</v>
      </c>
      <c r="BP4315" s="35" t="s">
        <v>122</v>
      </c>
      <c r="BQ4315" s="35" t="s">
        <v>163</v>
      </c>
    </row>
    <row r="4316" spans="1:69" x14ac:dyDescent="0.4">
      <c r="A4316" s="40" t="str">
        <f t="shared" si="1861"/>
        <v>2025-09-28</v>
      </c>
      <c r="B4316" s="40" t="str">
        <f t="shared" si="1862"/>
        <v>SYD</v>
      </c>
      <c r="C4316" s="39" t="str">
        <f t="shared" si="1863"/>
        <v>98812563692</v>
      </c>
      <c r="D4316" s="41" t="str">
        <f t="shared" si="1864"/>
        <v>PKR253753900</v>
      </c>
      <c r="E4316" s="41" t="str">
        <f t="shared" si="1865"/>
        <v>596421520346</v>
      </c>
      <c r="F4316" s="39" t="str">
        <f t="shared" si="1866"/>
        <v>2256683</v>
      </c>
      <c r="G4316" s="39" t="str">
        <f t="shared" si="1867"/>
        <v>WISE EXPRESS LOGISTICS(PANGZIMOM)</v>
      </c>
      <c r="H4316" s="41" t="str">
        <f t="shared" si="1868"/>
        <v>이주미</v>
      </c>
      <c r="I4316" s="39" t="str">
        <f t="shared" si="1869"/>
        <v>15010</v>
      </c>
      <c r="J4316" s="52" t="str">
        <f t="shared" si="1870"/>
        <v/>
      </c>
      <c r="K4316" s="75">
        <f t="shared" si="1871"/>
        <v>1</v>
      </c>
      <c r="L4316" s="76">
        <f t="shared" si="1872"/>
        <v>1</v>
      </c>
      <c r="M4316" s="76">
        <f t="shared" si="1873"/>
        <v>1E-3</v>
      </c>
      <c r="N4316" s="76">
        <f t="shared" si="1874"/>
        <v>1</v>
      </c>
      <c r="O4316" s="42">
        <f t="shared" si="1875"/>
        <v>1</v>
      </c>
      <c r="P4316" s="39" t="str">
        <f t="shared" si="1876"/>
        <v>목록(Manifest)</v>
      </c>
      <c r="Q4316" s="72">
        <f t="shared" si="1877"/>
        <v>45</v>
      </c>
      <c r="R4316" s="43" t="str">
        <f t="shared" si="1878"/>
        <v>OZ602</v>
      </c>
      <c r="S4316" s="82" t="str">
        <f t="shared" si="1879"/>
        <v/>
      </c>
      <c r="T4316" s="40">
        <f t="shared" si="1880"/>
        <v>45928</v>
      </c>
      <c r="U4316" s="44">
        <v>2500</v>
      </c>
      <c r="V4316" s="44">
        <f t="shared" si="1881"/>
        <v>0</v>
      </c>
      <c r="W4316" s="77">
        <f t="shared" si="1882"/>
        <v>2500</v>
      </c>
      <c r="X4316" s="78">
        <f t="shared" si="1883"/>
        <v>0</v>
      </c>
      <c r="Y4316" s="44" cm="1">
        <f t="array" ref="Y4316">_xlfn.IFNA(_xlfn.IFS(AND(Q4316&gt;=2000, Q4316&lt;3000), 10000, AND(Q4316&gt;=3000, Q4316&lt;4000), 15000, AND(Q4316&gt;=4000, Q4316&lt;5000), 20000, AND(Q4316&gt;=5000), 25000),0)</f>
        <v>0</v>
      </c>
      <c r="Z4316" s="91">
        <f t="shared" si="1884"/>
        <v>0</v>
      </c>
      <c r="AA4316" s="44">
        <f t="shared" si="1885"/>
        <v>0</v>
      </c>
      <c r="AB4316" s="44"/>
      <c r="AC4316" s="44"/>
      <c r="AD4316" s="44"/>
      <c r="AE4316" s="44">
        <f>VLOOKUP(O4316,정산업데이트!$A$6:$B$12,2,10)</f>
        <v>0</v>
      </c>
      <c r="AF4316" s="44"/>
      <c r="AG4316" s="79">
        <f t="shared" si="1886"/>
        <v>0</v>
      </c>
      <c r="AH4316" s="80">
        <f t="shared" si="1887"/>
        <v>2500</v>
      </c>
      <c r="AJ4316" s="35" t="s">
        <v>23096</v>
      </c>
      <c r="AK4316" s="35" t="s">
        <v>73</v>
      </c>
      <c r="AL4316" s="35" t="s">
        <v>23097</v>
      </c>
      <c r="AM4316" s="35" t="s">
        <v>24040</v>
      </c>
      <c r="AN4316" s="35" t="s">
        <v>11467</v>
      </c>
      <c r="AO4316" s="35" t="s">
        <v>24041</v>
      </c>
      <c r="AP4316" s="35" t="s">
        <v>736</v>
      </c>
      <c r="AQ4316" s="35" t="s">
        <v>122</v>
      </c>
      <c r="AR4316" s="35">
        <v>1</v>
      </c>
      <c r="AS4316" s="35">
        <v>1</v>
      </c>
      <c r="AT4316" s="35">
        <v>1E-3</v>
      </c>
      <c r="AU4316" s="35">
        <v>1</v>
      </c>
      <c r="AV4316" s="35" t="s">
        <v>7</v>
      </c>
      <c r="AW4316" s="35">
        <v>45</v>
      </c>
      <c r="AX4316" s="35" t="s">
        <v>68</v>
      </c>
      <c r="AY4316" s="35" t="s">
        <v>68</v>
      </c>
      <c r="AZ4316" s="35" t="s">
        <v>68</v>
      </c>
      <c r="BA4316" s="35" t="s">
        <v>68</v>
      </c>
      <c r="BB4316" s="35" t="s">
        <v>122</v>
      </c>
      <c r="BC4316" s="35" t="s">
        <v>441</v>
      </c>
      <c r="BD4316" s="35" t="s">
        <v>442</v>
      </c>
      <c r="BE4316" s="35" t="s">
        <v>444</v>
      </c>
      <c r="BF4316" s="35" t="s">
        <v>122</v>
      </c>
      <c r="BG4316" s="35" t="s">
        <v>69</v>
      </c>
      <c r="BH4316" s="35" t="s">
        <v>24042</v>
      </c>
      <c r="BI4316" s="35" t="s">
        <v>122</v>
      </c>
      <c r="BJ4316" s="35" t="s">
        <v>24043</v>
      </c>
      <c r="BK4316" s="35" t="s">
        <v>75</v>
      </c>
      <c r="BL4316" s="35" t="s">
        <v>122</v>
      </c>
      <c r="BM4316" s="35" t="s">
        <v>442</v>
      </c>
      <c r="BN4316" s="35" t="s">
        <v>70</v>
      </c>
      <c r="BO4316" s="35" t="s">
        <v>71</v>
      </c>
      <c r="BP4316" s="35" t="s">
        <v>122</v>
      </c>
      <c r="BQ4316" s="35" t="s">
        <v>163</v>
      </c>
    </row>
    <row r="4317" spans="1:69" x14ac:dyDescent="0.4">
      <c r="A4317" s="40" t="str">
        <f t="shared" si="1861"/>
        <v>2025-09-28</v>
      </c>
      <c r="B4317" s="40" t="str">
        <f t="shared" si="1862"/>
        <v>SYD</v>
      </c>
      <c r="C4317" s="39" t="str">
        <f t="shared" si="1863"/>
        <v>98812563692</v>
      </c>
      <c r="D4317" s="41" t="str">
        <f t="shared" si="1864"/>
        <v>PKR253753901</v>
      </c>
      <c r="E4317" s="41" t="str">
        <f t="shared" si="1865"/>
        <v>596421520350</v>
      </c>
      <c r="F4317" s="39" t="str">
        <f t="shared" si="1866"/>
        <v>2256683</v>
      </c>
      <c r="G4317" s="39" t="str">
        <f t="shared" si="1867"/>
        <v>WISE EXPRESS LOGISTICS(PANGZIMOM)</v>
      </c>
      <c r="H4317" s="41" t="str">
        <f t="shared" si="1868"/>
        <v>김하나</v>
      </c>
      <c r="I4317" s="39" t="str">
        <f t="shared" si="1869"/>
        <v>31493</v>
      </c>
      <c r="J4317" s="52" t="str">
        <f t="shared" si="1870"/>
        <v/>
      </c>
      <c r="K4317" s="75">
        <f t="shared" si="1871"/>
        <v>1</v>
      </c>
      <c r="L4317" s="76">
        <f t="shared" si="1872"/>
        <v>1</v>
      </c>
      <c r="M4317" s="76">
        <f t="shared" si="1873"/>
        <v>1E-3</v>
      </c>
      <c r="N4317" s="76">
        <f t="shared" si="1874"/>
        <v>1</v>
      </c>
      <c r="O4317" s="42">
        <f t="shared" si="1875"/>
        <v>1</v>
      </c>
      <c r="P4317" s="39" t="str">
        <f t="shared" si="1876"/>
        <v>목록(Manifest)</v>
      </c>
      <c r="Q4317" s="72">
        <f t="shared" si="1877"/>
        <v>45</v>
      </c>
      <c r="R4317" s="43" t="str">
        <f t="shared" si="1878"/>
        <v>OZ602</v>
      </c>
      <c r="S4317" s="82" t="str">
        <f t="shared" si="1879"/>
        <v/>
      </c>
      <c r="T4317" s="40">
        <f t="shared" si="1880"/>
        <v>45928</v>
      </c>
      <c r="U4317" s="44">
        <v>2500</v>
      </c>
      <c r="V4317" s="44">
        <f t="shared" si="1881"/>
        <v>0</v>
      </c>
      <c r="W4317" s="77">
        <f t="shared" si="1882"/>
        <v>2500</v>
      </c>
      <c r="X4317" s="78">
        <f t="shared" si="1883"/>
        <v>0</v>
      </c>
      <c r="Y4317" s="44" cm="1">
        <f t="array" ref="Y4317">_xlfn.IFNA(_xlfn.IFS(AND(Q4317&gt;=2000, Q4317&lt;3000), 10000, AND(Q4317&gt;=3000, Q4317&lt;4000), 15000, AND(Q4317&gt;=4000, Q4317&lt;5000), 20000, AND(Q4317&gt;=5000), 25000),0)</f>
        <v>0</v>
      </c>
      <c r="Z4317" s="91">
        <f t="shared" si="1884"/>
        <v>0</v>
      </c>
      <c r="AA4317" s="44">
        <f t="shared" si="1885"/>
        <v>0</v>
      </c>
      <c r="AB4317" s="44"/>
      <c r="AC4317" s="44"/>
      <c r="AD4317" s="44"/>
      <c r="AE4317" s="44">
        <f>VLOOKUP(O4317,정산업데이트!$A$6:$B$12,2,10)</f>
        <v>0</v>
      </c>
      <c r="AF4317" s="44"/>
      <c r="AG4317" s="79">
        <f t="shared" si="1886"/>
        <v>0</v>
      </c>
      <c r="AH4317" s="80">
        <f t="shared" si="1887"/>
        <v>2500</v>
      </c>
      <c r="AJ4317" s="35" t="s">
        <v>23096</v>
      </c>
      <c r="AK4317" s="35" t="s">
        <v>73</v>
      </c>
      <c r="AL4317" s="35" t="s">
        <v>23097</v>
      </c>
      <c r="AM4317" s="35" t="s">
        <v>24044</v>
      </c>
      <c r="AN4317" s="35" t="s">
        <v>1753</v>
      </c>
      <c r="AO4317" s="35" t="s">
        <v>9725</v>
      </c>
      <c r="AP4317" s="35" t="s">
        <v>1809</v>
      </c>
      <c r="AQ4317" s="35" t="s">
        <v>122</v>
      </c>
      <c r="AR4317" s="35">
        <v>1</v>
      </c>
      <c r="AS4317" s="35">
        <v>1</v>
      </c>
      <c r="AT4317" s="35">
        <v>1E-3</v>
      </c>
      <c r="AU4317" s="35">
        <v>1</v>
      </c>
      <c r="AV4317" s="35" t="s">
        <v>7</v>
      </c>
      <c r="AW4317" s="35">
        <v>45</v>
      </c>
      <c r="AX4317" s="35" t="s">
        <v>68</v>
      </c>
      <c r="AY4317" s="35" t="s">
        <v>68</v>
      </c>
      <c r="AZ4317" s="35" t="s">
        <v>68</v>
      </c>
      <c r="BA4317" s="35" t="s">
        <v>68</v>
      </c>
      <c r="BB4317" s="35" t="s">
        <v>122</v>
      </c>
      <c r="BC4317" s="35" t="s">
        <v>441</v>
      </c>
      <c r="BD4317" s="35" t="s">
        <v>442</v>
      </c>
      <c r="BE4317" s="35" t="s">
        <v>444</v>
      </c>
      <c r="BF4317" s="35" t="s">
        <v>122</v>
      </c>
      <c r="BG4317" s="35" t="s">
        <v>69</v>
      </c>
      <c r="BH4317" s="35" t="s">
        <v>24045</v>
      </c>
      <c r="BI4317" s="35" t="s">
        <v>122</v>
      </c>
      <c r="BJ4317" s="35" t="s">
        <v>24046</v>
      </c>
      <c r="BK4317" s="35" t="s">
        <v>75</v>
      </c>
      <c r="BL4317" s="35" t="s">
        <v>122</v>
      </c>
      <c r="BM4317" s="35" t="s">
        <v>442</v>
      </c>
      <c r="BN4317" s="35" t="s">
        <v>70</v>
      </c>
      <c r="BO4317" s="35" t="s">
        <v>71</v>
      </c>
      <c r="BP4317" s="35" t="s">
        <v>122</v>
      </c>
      <c r="BQ4317" s="35" t="s">
        <v>163</v>
      </c>
    </row>
    <row r="4318" spans="1:69" x14ac:dyDescent="0.4">
      <c r="A4318" s="40" t="str">
        <f t="shared" si="1861"/>
        <v>2025-09-28</v>
      </c>
      <c r="B4318" s="40" t="str">
        <f t="shared" si="1862"/>
        <v>SYD</v>
      </c>
      <c r="C4318" s="39" t="str">
        <f t="shared" si="1863"/>
        <v>98812563692</v>
      </c>
      <c r="D4318" s="41" t="str">
        <f t="shared" si="1864"/>
        <v>PKR253753902</v>
      </c>
      <c r="E4318" s="41" t="str">
        <f t="shared" si="1865"/>
        <v>596421520361</v>
      </c>
      <c r="F4318" s="39" t="str">
        <f t="shared" si="1866"/>
        <v>2256683</v>
      </c>
      <c r="G4318" s="39" t="str">
        <f t="shared" si="1867"/>
        <v>WISE EXPRESS LOGISTICS(PANGZIMOM)</v>
      </c>
      <c r="H4318" s="41" t="str">
        <f t="shared" si="1868"/>
        <v>JINXINGHUA</v>
      </c>
      <c r="I4318" s="39" t="str">
        <f t="shared" si="1869"/>
        <v>18602</v>
      </c>
      <c r="J4318" s="52" t="str">
        <f t="shared" si="1870"/>
        <v/>
      </c>
      <c r="K4318" s="75">
        <f t="shared" si="1871"/>
        <v>1</v>
      </c>
      <c r="L4318" s="76">
        <f t="shared" si="1872"/>
        <v>1</v>
      </c>
      <c r="M4318" s="76">
        <f t="shared" si="1873"/>
        <v>1E-3</v>
      </c>
      <c r="N4318" s="76">
        <f t="shared" si="1874"/>
        <v>1</v>
      </c>
      <c r="O4318" s="42">
        <f t="shared" si="1875"/>
        <v>1</v>
      </c>
      <c r="P4318" s="39" t="str">
        <f t="shared" si="1876"/>
        <v>목록(Manifest)</v>
      </c>
      <c r="Q4318" s="72">
        <f t="shared" si="1877"/>
        <v>45</v>
      </c>
      <c r="R4318" s="43" t="str">
        <f t="shared" si="1878"/>
        <v>OZ602</v>
      </c>
      <c r="S4318" s="82" t="str">
        <f t="shared" si="1879"/>
        <v/>
      </c>
      <c r="T4318" s="40">
        <f t="shared" si="1880"/>
        <v>45928</v>
      </c>
      <c r="U4318" s="44">
        <v>2500</v>
      </c>
      <c r="V4318" s="44">
        <f t="shared" si="1881"/>
        <v>0</v>
      </c>
      <c r="W4318" s="77">
        <f t="shared" si="1882"/>
        <v>2500</v>
      </c>
      <c r="X4318" s="78">
        <f t="shared" si="1883"/>
        <v>0</v>
      </c>
      <c r="Y4318" s="44" cm="1">
        <f t="array" ref="Y4318">_xlfn.IFNA(_xlfn.IFS(AND(Q4318&gt;=2000, Q4318&lt;3000), 10000, AND(Q4318&gt;=3000, Q4318&lt;4000), 15000, AND(Q4318&gt;=4000, Q4318&lt;5000), 20000, AND(Q4318&gt;=5000), 25000),0)</f>
        <v>0</v>
      </c>
      <c r="Z4318" s="91">
        <f t="shared" si="1884"/>
        <v>0</v>
      </c>
      <c r="AA4318" s="44">
        <f t="shared" si="1885"/>
        <v>0</v>
      </c>
      <c r="AB4318" s="44"/>
      <c r="AC4318" s="44"/>
      <c r="AD4318" s="44"/>
      <c r="AE4318" s="44">
        <f>VLOOKUP(O4318,정산업데이트!$A$6:$B$12,2,10)</f>
        <v>0</v>
      </c>
      <c r="AF4318" s="44"/>
      <c r="AG4318" s="79">
        <f t="shared" si="1886"/>
        <v>0</v>
      </c>
      <c r="AH4318" s="80">
        <f t="shared" si="1887"/>
        <v>2500</v>
      </c>
      <c r="AJ4318" s="35" t="s">
        <v>23096</v>
      </c>
      <c r="AK4318" s="35" t="s">
        <v>73</v>
      </c>
      <c r="AL4318" s="35" t="s">
        <v>23097</v>
      </c>
      <c r="AM4318" s="35" t="s">
        <v>24047</v>
      </c>
      <c r="AN4318" s="35" t="s">
        <v>24048</v>
      </c>
      <c r="AO4318" s="35" t="s">
        <v>24049</v>
      </c>
      <c r="AP4318" s="35" t="s">
        <v>24050</v>
      </c>
      <c r="AQ4318" s="35" t="s">
        <v>122</v>
      </c>
      <c r="AR4318" s="35">
        <v>1</v>
      </c>
      <c r="AS4318" s="35">
        <v>1</v>
      </c>
      <c r="AT4318" s="35">
        <v>1E-3</v>
      </c>
      <c r="AU4318" s="35">
        <v>1</v>
      </c>
      <c r="AV4318" s="35" t="s">
        <v>7</v>
      </c>
      <c r="AW4318" s="35">
        <v>45</v>
      </c>
      <c r="AX4318" s="35" t="s">
        <v>68</v>
      </c>
      <c r="AY4318" s="35" t="s">
        <v>68</v>
      </c>
      <c r="AZ4318" s="35" t="s">
        <v>68</v>
      </c>
      <c r="BA4318" s="35" t="s">
        <v>68</v>
      </c>
      <c r="BB4318" s="35" t="s">
        <v>122</v>
      </c>
      <c r="BC4318" s="35" t="s">
        <v>441</v>
      </c>
      <c r="BD4318" s="35" t="s">
        <v>442</v>
      </c>
      <c r="BE4318" s="35" t="s">
        <v>444</v>
      </c>
      <c r="BF4318" s="35" t="s">
        <v>122</v>
      </c>
      <c r="BG4318" s="35" t="s">
        <v>69</v>
      </c>
      <c r="BH4318" s="35" t="s">
        <v>24051</v>
      </c>
      <c r="BI4318" s="35" t="s">
        <v>122</v>
      </c>
      <c r="BJ4318" s="35" t="s">
        <v>24052</v>
      </c>
      <c r="BK4318" s="35" t="s">
        <v>75</v>
      </c>
      <c r="BL4318" s="35" t="s">
        <v>122</v>
      </c>
      <c r="BM4318" s="35" t="s">
        <v>442</v>
      </c>
      <c r="BN4318" s="35" t="s">
        <v>70</v>
      </c>
      <c r="BO4318" s="35" t="s">
        <v>71</v>
      </c>
      <c r="BP4318" s="35" t="s">
        <v>122</v>
      </c>
      <c r="BQ4318" s="35" t="s">
        <v>163</v>
      </c>
    </row>
    <row r="4319" spans="1:69" x14ac:dyDescent="0.4">
      <c r="A4319" s="40" t="str">
        <f t="shared" si="1861"/>
        <v>2025-09-28</v>
      </c>
      <c r="B4319" s="40" t="str">
        <f t="shared" si="1862"/>
        <v>SYD</v>
      </c>
      <c r="C4319" s="39" t="str">
        <f t="shared" si="1863"/>
        <v>98812563692</v>
      </c>
      <c r="D4319" s="41" t="str">
        <f t="shared" si="1864"/>
        <v>PKR253753903</v>
      </c>
      <c r="E4319" s="41" t="str">
        <f t="shared" si="1865"/>
        <v>596421520372</v>
      </c>
      <c r="F4319" s="39" t="str">
        <f t="shared" si="1866"/>
        <v>2256683</v>
      </c>
      <c r="G4319" s="39" t="str">
        <f t="shared" si="1867"/>
        <v>WISE EXPRESS LOGISTICS(PANGZIMOM)</v>
      </c>
      <c r="H4319" s="41" t="str">
        <f t="shared" si="1868"/>
        <v>최현민</v>
      </c>
      <c r="I4319" s="39" t="str">
        <f t="shared" si="1869"/>
        <v>22147</v>
      </c>
      <c r="J4319" s="52" t="str">
        <f t="shared" si="1870"/>
        <v/>
      </c>
      <c r="K4319" s="75">
        <f t="shared" si="1871"/>
        <v>1</v>
      </c>
      <c r="L4319" s="76">
        <f t="shared" si="1872"/>
        <v>2</v>
      </c>
      <c r="M4319" s="76">
        <f t="shared" si="1873"/>
        <v>1E-3</v>
      </c>
      <c r="N4319" s="76">
        <f t="shared" si="1874"/>
        <v>2</v>
      </c>
      <c r="O4319" s="42">
        <f t="shared" si="1875"/>
        <v>2</v>
      </c>
      <c r="P4319" s="39" t="str">
        <f t="shared" si="1876"/>
        <v>목록(Manifest)</v>
      </c>
      <c r="Q4319" s="72">
        <f t="shared" si="1877"/>
        <v>90</v>
      </c>
      <c r="R4319" s="43" t="str">
        <f t="shared" si="1878"/>
        <v>OZ602</v>
      </c>
      <c r="S4319" s="82" t="str">
        <f t="shared" si="1879"/>
        <v/>
      </c>
      <c r="T4319" s="40">
        <f t="shared" si="1880"/>
        <v>45928</v>
      </c>
      <c r="U4319" s="44">
        <v>2500</v>
      </c>
      <c r="V4319" s="44">
        <f t="shared" si="1881"/>
        <v>0</v>
      </c>
      <c r="W4319" s="77">
        <f t="shared" si="1882"/>
        <v>2500</v>
      </c>
      <c r="X4319" s="78">
        <f t="shared" si="1883"/>
        <v>0</v>
      </c>
      <c r="Y4319" s="44" cm="1">
        <f t="array" ref="Y4319">_xlfn.IFNA(_xlfn.IFS(AND(Q4319&gt;=2000, Q4319&lt;3000), 10000, AND(Q4319&gt;=3000, Q4319&lt;4000), 15000, AND(Q4319&gt;=4000, Q4319&lt;5000), 20000, AND(Q4319&gt;=5000), 25000),0)</f>
        <v>0</v>
      </c>
      <c r="Z4319" s="91">
        <f t="shared" si="1884"/>
        <v>0</v>
      </c>
      <c r="AA4319" s="44">
        <f t="shared" si="1885"/>
        <v>0</v>
      </c>
      <c r="AB4319" s="44"/>
      <c r="AC4319" s="44"/>
      <c r="AD4319" s="44"/>
      <c r="AE4319" s="44">
        <f>VLOOKUP(O4319,정산업데이트!$A$6:$B$12,2,10)</f>
        <v>0</v>
      </c>
      <c r="AF4319" s="44"/>
      <c r="AG4319" s="79">
        <f t="shared" si="1886"/>
        <v>0</v>
      </c>
      <c r="AH4319" s="80">
        <f t="shared" si="1887"/>
        <v>2500</v>
      </c>
      <c r="AJ4319" s="35" t="s">
        <v>23096</v>
      </c>
      <c r="AK4319" s="35" t="s">
        <v>73</v>
      </c>
      <c r="AL4319" s="35" t="s">
        <v>23097</v>
      </c>
      <c r="AM4319" s="35" t="s">
        <v>24053</v>
      </c>
      <c r="AN4319" s="35" t="s">
        <v>24054</v>
      </c>
      <c r="AO4319" s="35" t="s">
        <v>24055</v>
      </c>
      <c r="AP4319" s="35" t="s">
        <v>1296</v>
      </c>
      <c r="AQ4319" s="35" t="s">
        <v>122</v>
      </c>
      <c r="AR4319" s="35">
        <v>1</v>
      </c>
      <c r="AS4319" s="35">
        <v>2</v>
      </c>
      <c r="AT4319" s="35">
        <v>1E-3</v>
      </c>
      <c r="AU4319" s="35">
        <v>2</v>
      </c>
      <c r="AV4319" s="35" t="s">
        <v>7</v>
      </c>
      <c r="AW4319" s="35">
        <v>90</v>
      </c>
      <c r="AX4319" s="35" t="s">
        <v>68</v>
      </c>
      <c r="AY4319" s="35" t="s">
        <v>68</v>
      </c>
      <c r="AZ4319" s="35" t="s">
        <v>68</v>
      </c>
      <c r="BA4319" s="35" t="s">
        <v>68</v>
      </c>
      <c r="BB4319" s="35" t="s">
        <v>122</v>
      </c>
      <c r="BC4319" s="35" t="s">
        <v>441</v>
      </c>
      <c r="BD4319" s="35" t="s">
        <v>442</v>
      </c>
      <c r="BE4319" s="35" t="s">
        <v>448</v>
      </c>
      <c r="BF4319" s="35" t="s">
        <v>122</v>
      </c>
      <c r="BG4319" s="35" t="s">
        <v>69</v>
      </c>
      <c r="BH4319" s="35" t="s">
        <v>24056</v>
      </c>
      <c r="BI4319" s="35" t="s">
        <v>122</v>
      </c>
      <c r="BJ4319" s="35" t="s">
        <v>24057</v>
      </c>
      <c r="BK4319" s="35" t="s">
        <v>75</v>
      </c>
      <c r="BL4319" s="35" t="s">
        <v>122</v>
      </c>
      <c r="BM4319" s="35" t="s">
        <v>442</v>
      </c>
      <c r="BN4319" s="35" t="s">
        <v>70</v>
      </c>
      <c r="BO4319" s="35" t="s">
        <v>71</v>
      </c>
      <c r="BP4319" s="35" t="s">
        <v>122</v>
      </c>
      <c r="BQ4319" s="35" t="s">
        <v>163</v>
      </c>
    </row>
    <row r="4320" spans="1:69" x14ac:dyDescent="0.4">
      <c r="A4320" s="40" t="str">
        <f t="shared" si="1861"/>
        <v>2025-09-28</v>
      </c>
      <c r="B4320" s="40" t="str">
        <f t="shared" si="1862"/>
        <v>SYD</v>
      </c>
      <c r="C4320" s="39" t="str">
        <f t="shared" si="1863"/>
        <v>98812563692</v>
      </c>
      <c r="D4320" s="41" t="str">
        <f t="shared" si="1864"/>
        <v>PAU029774187</v>
      </c>
      <c r="E4320" s="41" t="str">
        <f t="shared" si="1865"/>
        <v>596421517454</v>
      </c>
      <c r="F4320" s="39" t="str">
        <f t="shared" si="1866"/>
        <v>2254252</v>
      </c>
      <c r="G4320" s="39" t="str">
        <f t="shared" si="1867"/>
        <v>WISE EXPRESS(AUSTRAPHARM)</v>
      </c>
      <c r="H4320" s="41" t="str">
        <f t="shared" si="1868"/>
        <v>전가영</v>
      </c>
      <c r="I4320" s="39" t="str">
        <f t="shared" si="1869"/>
        <v>03147</v>
      </c>
      <c r="J4320" s="52" t="str">
        <f t="shared" si="1870"/>
        <v/>
      </c>
      <c r="K4320" s="75">
        <f t="shared" si="1871"/>
        <v>1</v>
      </c>
      <c r="L4320" s="76">
        <f t="shared" si="1872"/>
        <v>1</v>
      </c>
      <c r="M4320" s="76">
        <f t="shared" si="1873"/>
        <v>1E-3</v>
      </c>
      <c r="N4320" s="76">
        <f t="shared" si="1874"/>
        <v>1</v>
      </c>
      <c r="O4320" s="42">
        <f t="shared" si="1875"/>
        <v>1</v>
      </c>
      <c r="P4320" s="39" t="str">
        <f t="shared" si="1876"/>
        <v>일반(목록배제,Normal-Manifest Exception)</v>
      </c>
      <c r="Q4320" s="72">
        <f t="shared" si="1877"/>
        <v>90</v>
      </c>
      <c r="R4320" s="43" t="str">
        <f t="shared" si="1878"/>
        <v>OZ602</v>
      </c>
      <c r="S4320" s="82" t="str">
        <f t="shared" si="1879"/>
        <v/>
      </c>
      <c r="T4320" s="40">
        <f t="shared" si="1880"/>
        <v>45928</v>
      </c>
      <c r="U4320" s="44">
        <v>2500</v>
      </c>
      <c r="V4320" s="44">
        <f t="shared" si="1881"/>
        <v>0</v>
      </c>
      <c r="W4320" s="77">
        <f t="shared" si="1882"/>
        <v>2500</v>
      </c>
      <c r="X4320" s="78">
        <f t="shared" si="1883"/>
        <v>0</v>
      </c>
      <c r="Y4320" s="44" cm="1">
        <f t="array" ref="Y4320">_xlfn.IFNA(_xlfn.IFS(AND(Q4320&gt;=2000, Q4320&lt;3000), 10000, AND(Q4320&gt;=3000, Q4320&lt;4000), 15000, AND(Q4320&gt;=4000, Q4320&lt;5000), 20000, AND(Q4320&gt;=5000), 25000),0)</f>
        <v>0</v>
      </c>
      <c r="Z4320" s="91">
        <f t="shared" si="1884"/>
        <v>300</v>
      </c>
      <c r="AA4320" s="44">
        <f t="shared" si="1885"/>
        <v>0</v>
      </c>
      <c r="AB4320" s="44"/>
      <c r="AC4320" s="44"/>
      <c r="AD4320" s="44"/>
      <c r="AE4320" s="44">
        <f>VLOOKUP(O4320,정산업데이트!$A$6:$B$12,2,10)</f>
        <v>0</v>
      </c>
      <c r="AF4320" s="44"/>
      <c r="AG4320" s="79">
        <f t="shared" si="1886"/>
        <v>300</v>
      </c>
      <c r="AH4320" s="80">
        <f t="shared" si="1887"/>
        <v>2800</v>
      </c>
      <c r="AJ4320" s="35" t="s">
        <v>23096</v>
      </c>
      <c r="AK4320" s="35" t="s">
        <v>73</v>
      </c>
      <c r="AL4320" s="35" t="s">
        <v>23097</v>
      </c>
      <c r="AM4320" s="35" t="s">
        <v>24058</v>
      </c>
      <c r="AN4320" s="35" t="s">
        <v>24059</v>
      </c>
      <c r="AO4320" s="35" t="s">
        <v>24060</v>
      </c>
      <c r="AP4320" s="35" t="s">
        <v>1850</v>
      </c>
      <c r="AQ4320" s="35" t="s">
        <v>122</v>
      </c>
      <c r="AR4320" s="35">
        <v>1</v>
      </c>
      <c r="AS4320" s="35">
        <v>1</v>
      </c>
      <c r="AT4320" s="35">
        <v>1E-3</v>
      </c>
      <c r="AU4320" s="35">
        <v>1</v>
      </c>
      <c r="AV4320" s="35" t="s">
        <v>8</v>
      </c>
      <c r="AW4320" s="35">
        <v>90</v>
      </c>
      <c r="AX4320" s="35" t="s">
        <v>68</v>
      </c>
      <c r="AY4320" s="35" t="s">
        <v>68</v>
      </c>
      <c r="AZ4320" s="35" t="s">
        <v>68</v>
      </c>
      <c r="BA4320" s="35" t="s">
        <v>68</v>
      </c>
      <c r="BB4320" s="35" t="s">
        <v>122</v>
      </c>
      <c r="BC4320" s="35" t="s">
        <v>132</v>
      </c>
      <c r="BD4320" s="35" t="s">
        <v>83</v>
      </c>
      <c r="BE4320" s="35" t="s">
        <v>84</v>
      </c>
      <c r="BF4320" s="35" t="s">
        <v>122</v>
      </c>
      <c r="BG4320" s="35" t="s">
        <v>69</v>
      </c>
      <c r="BH4320" s="35" t="s">
        <v>24061</v>
      </c>
      <c r="BI4320" s="35" t="s">
        <v>122</v>
      </c>
      <c r="BJ4320" s="35" t="s">
        <v>24062</v>
      </c>
      <c r="BK4320" s="35" t="s">
        <v>75</v>
      </c>
      <c r="BL4320" s="35" t="s">
        <v>122</v>
      </c>
      <c r="BM4320" s="35" t="s">
        <v>83</v>
      </c>
      <c r="BN4320" s="35" t="s">
        <v>70</v>
      </c>
      <c r="BO4320" s="35" t="s">
        <v>71</v>
      </c>
      <c r="BP4320" s="35" t="s">
        <v>122</v>
      </c>
      <c r="BQ4320" s="35" t="s">
        <v>163</v>
      </c>
    </row>
    <row r="4321" spans="1:69" x14ac:dyDescent="0.4">
      <c r="A4321" s="40" t="str">
        <f t="shared" si="1861"/>
        <v>2025-09-28</v>
      </c>
      <c r="B4321" s="40" t="str">
        <f t="shared" si="1862"/>
        <v>SYD</v>
      </c>
      <c r="C4321" s="39" t="str">
        <f t="shared" si="1863"/>
        <v>98812563692</v>
      </c>
      <c r="D4321" s="41" t="str">
        <f t="shared" si="1864"/>
        <v>PAU029774186</v>
      </c>
      <c r="E4321" s="41" t="str">
        <f t="shared" si="1865"/>
        <v>596421517465</v>
      </c>
      <c r="F4321" s="39" t="str">
        <f t="shared" si="1866"/>
        <v>2254252</v>
      </c>
      <c r="G4321" s="39" t="str">
        <f t="shared" si="1867"/>
        <v>WISE EXPRESS(AUSTRAPHARM)</v>
      </c>
      <c r="H4321" s="41" t="str">
        <f t="shared" si="1868"/>
        <v>신현지</v>
      </c>
      <c r="I4321" s="39" t="str">
        <f t="shared" si="1869"/>
        <v>16816</v>
      </c>
      <c r="J4321" s="52" t="str">
        <f t="shared" si="1870"/>
        <v/>
      </c>
      <c r="K4321" s="75">
        <f t="shared" si="1871"/>
        <v>1</v>
      </c>
      <c r="L4321" s="76">
        <f t="shared" si="1872"/>
        <v>1</v>
      </c>
      <c r="M4321" s="76">
        <f t="shared" si="1873"/>
        <v>1E-3</v>
      </c>
      <c r="N4321" s="76">
        <f t="shared" si="1874"/>
        <v>1</v>
      </c>
      <c r="O4321" s="42">
        <f t="shared" si="1875"/>
        <v>1</v>
      </c>
      <c r="P4321" s="39" t="str">
        <f t="shared" si="1876"/>
        <v>일반(목록배제,Normal-Manifest Exception)</v>
      </c>
      <c r="Q4321" s="72">
        <f t="shared" si="1877"/>
        <v>45</v>
      </c>
      <c r="R4321" s="43" t="str">
        <f t="shared" si="1878"/>
        <v>OZ602</v>
      </c>
      <c r="S4321" s="82" t="str">
        <f t="shared" si="1879"/>
        <v/>
      </c>
      <c r="T4321" s="40">
        <f t="shared" si="1880"/>
        <v>45928</v>
      </c>
      <c r="U4321" s="44">
        <v>2500</v>
      </c>
      <c r="V4321" s="44">
        <f t="shared" si="1881"/>
        <v>0</v>
      </c>
      <c r="W4321" s="77">
        <f t="shared" si="1882"/>
        <v>2500</v>
      </c>
      <c r="X4321" s="78">
        <f t="shared" si="1883"/>
        <v>0</v>
      </c>
      <c r="Y4321" s="44" cm="1">
        <f t="array" ref="Y4321">_xlfn.IFNA(_xlfn.IFS(AND(Q4321&gt;=2000, Q4321&lt;3000), 10000, AND(Q4321&gt;=3000, Q4321&lt;4000), 15000, AND(Q4321&gt;=4000, Q4321&lt;5000), 20000, AND(Q4321&gt;=5000), 25000),0)</f>
        <v>0</v>
      </c>
      <c r="Z4321" s="91">
        <f t="shared" si="1884"/>
        <v>300</v>
      </c>
      <c r="AA4321" s="44">
        <f t="shared" si="1885"/>
        <v>0</v>
      </c>
      <c r="AB4321" s="44"/>
      <c r="AC4321" s="44"/>
      <c r="AD4321" s="44"/>
      <c r="AE4321" s="44">
        <f>VLOOKUP(O4321,정산업데이트!$A$6:$B$12,2,10)</f>
        <v>0</v>
      </c>
      <c r="AF4321" s="44"/>
      <c r="AG4321" s="79">
        <f t="shared" si="1886"/>
        <v>300</v>
      </c>
      <c r="AH4321" s="80">
        <f t="shared" si="1887"/>
        <v>2800</v>
      </c>
      <c r="AJ4321" s="35" t="s">
        <v>23096</v>
      </c>
      <c r="AK4321" s="35" t="s">
        <v>73</v>
      </c>
      <c r="AL4321" s="35" t="s">
        <v>23097</v>
      </c>
      <c r="AM4321" s="35" t="s">
        <v>24063</v>
      </c>
      <c r="AN4321" s="35" t="s">
        <v>24064</v>
      </c>
      <c r="AO4321" s="35" t="s">
        <v>24065</v>
      </c>
      <c r="AP4321" s="35" t="s">
        <v>1937</v>
      </c>
      <c r="AQ4321" s="35" t="s">
        <v>122</v>
      </c>
      <c r="AR4321" s="35">
        <v>1</v>
      </c>
      <c r="AS4321" s="35">
        <v>1</v>
      </c>
      <c r="AT4321" s="35">
        <v>1E-3</v>
      </c>
      <c r="AU4321" s="35">
        <v>1</v>
      </c>
      <c r="AV4321" s="35" t="s">
        <v>8</v>
      </c>
      <c r="AW4321" s="35">
        <v>45</v>
      </c>
      <c r="AX4321" s="35" t="s">
        <v>68</v>
      </c>
      <c r="AY4321" s="35" t="s">
        <v>68</v>
      </c>
      <c r="AZ4321" s="35" t="s">
        <v>68</v>
      </c>
      <c r="BA4321" s="35" t="s">
        <v>68</v>
      </c>
      <c r="BB4321" s="35" t="s">
        <v>122</v>
      </c>
      <c r="BC4321" s="35" t="s">
        <v>132</v>
      </c>
      <c r="BD4321" s="35" t="s">
        <v>83</v>
      </c>
      <c r="BE4321" s="35" t="s">
        <v>84</v>
      </c>
      <c r="BF4321" s="35" t="s">
        <v>122</v>
      </c>
      <c r="BG4321" s="35" t="s">
        <v>69</v>
      </c>
      <c r="BH4321" s="35" t="s">
        <v>24066</v>
      </c>
      <c r="BI4321" s="35" t="s">
        <v>122</v>
      </c>
      <c r="BJ4321" s="35" t="s">
        <v>24067</v>
      </c>
      <c r="BK4321" s="35" t="s">
        <v>75</v>
      </c>
      <c r="BL4321" s="35" t="s">
        <v>122</v>
      </c>
      <c r="BM4321" s="35" t="s">
        <v>83</v>
      </c>
      <c r="BN4321" s="35" t="s">
        <v>70</v>
      </c>
      <c r="BO4321" s="35" t="s">
        <v>71</v>
      </c>
      <c r="BP4321" s="35" t="s">
        <v>122</v>
      </c>
      <c r="BQ4321" s="35" t="s">
        <v>163</v>
      </c>
    </row>
    <row r="4322" spans="1:69" x14ac:dyDescent="0.4">
      <c r="A4322" s="40" t="str">
        <f t="shared" si="1861"/>
        <v>2025-09-28</v>
      </c>
      <c r="B4322" s="40" t="str">
        <f t="shared" si="1862"/>
        <v>SYD</v>
      </c>
      <c r="C4322" s="39" t="str">
        <f t="shared" si="1863"/>
        <v>98812563692</v>
      </c>
      <c r="D4322" s="41" t="str">
        <f t="shared" si="1864"/>
        <v>PAU029762219</v>
      </c>
      <c r="E4322" s="41" t="str">
        <f t="shared" si="1865"/>
        <v>596421517524</v>
      </c>
      <c r="F4322" s="39" t="str">
        <f t="shared" si="1866"/>
        <v>2254256</v>
      </c>
      <c r="G4322" s="39" t="str">
        <f t="shared" si="1867"/>
        <v>WISE EXPRESS(BOOSTUP)</v>
      </c>
      <c r="H4322" s="41" t="str">
        <f t="shared" si="1868"/>
        <v>오혜전</v>
      </c>
      <c r="I4322" s="39" t="str">
        <f t="shared" si="1869"/>
        <v>62012</v>
      </c>
      <c r="J4322" s="52" t="str">
        <f t="shared" si="1870"/>
        <v/>
      </c>
      <c r="K4322" s="75">
        <f t="shared" si="1871"/>
        <v>1</v>
      </c>
      <c r="L4322" s="76">
        <f t="shared" si="1872"/>
        <v>1</v>
      </c>
      <c r="M4322" s="76">
        <f t="shared" si="1873"/>
        <v>1E-3</v>
      </c>
      <c r="N4322" s="76">
        <f t="shared" si="1874"/>
        <v>1</v>
      </c>
      <c r="O4322" s="42">
        <f t="shared" si="1875"/>
        <v>1</v>
      </c>
      <c r="P4322" s="39" t="str">
        <f t="shared" si="1876"/>
        <v>일반(목록배제,Normal-Manifest Exception)</v>
      </c>
      <c r="Q4322" s="72">
        <f t="shared" si="1877"/>
        <v>30</v>
      </c>
      <c r="R4322" s="43" t="str">
        <f t="shared" si="1878"/>
        <v>OZ602</v>
      </c>
      <c r="S4322" s="82" t="str">
        <f t="shared" si="1879"/>
        <v/>
      </c>
      <c r="T4322" s="40">
        <f t="shared" si="1880"/>
        <v>45928</v>
      </c>
      <c r="U4322" s="44">
        <v>2500</v>
      </c>
      <c r="V4322" s="44">
        <f t="shared" si="1881"/>
        <v>0</v>
      </c>
      <c r="W4322" s="77">
        <f t="shared" si="1882"/>
        <v>2500</v>
      </c>
      <c r="X4322" s="78">
        <f t="shared" si="1883"/>
        <v>0</v>
      </c>
      <c r="Y4322" s="44" cm="1">
        <f t="array" ref="Y4322">_xlfn.IFNA(_xlfn.IFS(AND(Q4322&gt;=2000, Q4322&lt;3000), 10000, AND(Q4322&gt;=3000, Q4322&lt;4000), 15000, AND(Q4322&gt;=4000, Q4322&lt;5000), 20000, AND(Q4322&gt;=5000), 25000),0)</f>
        <v>0</v>
      </c>
      <c r="Z4322" s="91">
        <f t="shared" si="1884"/>
        <v>300</v>
      </c>
      <c r="AA4322" s="44">
        <f t="shared" si="1885"/>
        <v>0</v>
      </c>
      <c r="AB4322" s="44"/>
      <c r="AC4322" s="44"/>
      <c r="AD4322" s="44"/>
      <c r="AE4322" s="44">
        <f>VLOOKUP(O4322,정산업데이트!$A$6:$B$12,2,10)</f>
        <v>0</v>
      </c>
      <c r="AF4322" s="44"/>
      <c r="AG4322" s="79">
        <f t="shared" si="1886"/>
        <v>300</v>
      </c>
      <c r="AH4322" s="80">
        <f t="shared" si="1887"/>
        <v>2800</v>
      </c>
      <c r="AJ4322" s="35" t="s">
        <v>23096</v>
      </c>
      <c r="AK4322" s="35" t="s">
        <v>73</v>
      </c>
      <c r="AL4322" s="35" t="s">
        <v>23097</v>
      </c>
      <c r="AM4322" s="35" t="s">
        <v>24068</v>
      </c>
      <c r="AN4322" s="35" t="s">
        <v>24069</v>
      </c>
      <c r="AO4322" s="35" t="s">
        <v>24070</v>
      </c>
      <c r="AP4322" s="35" t="s">
        <v>1661</v>
      </c>
      <c r="AQ4322" s="35" t="s">
        <v>122</v>
      </c>
      <c r="AR4322" s="35">
        <v>1</v>
      </c>
      <c r="AS4322" s="35">
        <v>1</v>
      </c>
      <c r="AT4322" s="35">
        <v>1E-3</v>
      </c>
      <c r="AU4322" s="35">
        <v>1</v>
      </c>
      <c r="AV4322" s="35" t="s">
        <v>8</v>
      </c>
      <c r="AW4322" s="35">
        <v>30</v>
      </c>
      <c r="AX4322" s="35" t="s">
        <v>68</v>
      </c>
      <c r="AY4322" s="35" t="s">
        <v>68</v>
      </c>
      <c r="AZ4322" s="35" t="s">
        <v>68</v>
      </c>
      <c r="BA4322" s="35" t="s">
        <v>68</v>
      </c>
      <c r="BB4322" s="35" t="s">
        <v>122</v>
      </c>
      <c r="BC4322" s="35" t="s">
        <v>129</v>
      </c>
      <c r="BD4322" s="35" t="s">
        <v>91</v>
      </c>
      <c r="BE4322" s="35" t="s">
        <v>92</v>
      </c>
      <c r="BF4322" s="35" t="s">
        <v>122</v>
      </c>
      <c r="BG4322" s="35" t="s">
        <v>69</v>
      </c>
      <c r="BH4322" s="35" t="s">
        <v>24071</v>
      </c>
      <c r="BI4322" s="35" t="s">
        <v>122</v>
      </c>
      <c r="BJ4322" s="35" t="s">
        <v>24072</v>
      </c>
      <c r="BK4322" s="35" t="s">
        <v>75</v>
      </c>
      <c r="BL4322" s="35" t="s">
        <v>122</v>
      </c>
      <c r="BM4322" s="35" t="s">
        <v>91</v>
      </c>
      <c r="BN4322" s="35" t="s">
        <v>70</v>
      </c>
      <c r="BO4322" s="35" t="s">
        <v>71</v>
      </c>
      <c r="BP4322" s="35" t="s">
        <v>122</v>
      </c>
      <c r="BQ4322" s="35" t="s">
        <v>163</v>
      </c>
    </row>
    <row r="4323" spans="1:69" x14ac:dyDescent="0.4">
      <c r="A4323" s="40" t="str">
        <f t="shared" si="1861"/>
        <v>2025-09-28</v>
      </c>
      <c r="B4323" s="40" t="str">
        <f t="shared" si="1862"/>
        <v>SYD</v>
      </c>
      <c r="C4323" s="39" t="str">
        <f t="shared" si="1863"/>
        <v>98812563692</v>
      </c>
      <c r="D4323" s="41" t="str">
        <f t="shared" si="1864"/>
        <v>PAU029762220</v>
      </c>
      <c r="E4323" s="41" t="str">
        <f t="shared" si="1865"/>
        <v>596421517535</v>
      </c>
      <c r="F4323" s="39" t="str">
        <f t="shared" si="1866"/>
        <v>2254256</v>
      </c>
      <c r="G4323" s="39" t="str">
        <f t="shared" si="1867"/>
        <v>WISE EXPRESS(BOOSTUP)</v>
      </c>
      <c r="H4323" s="41" t="str">
        <f t="shared" si="1868"/>
        <v>손복수</v>
      </c>
      <c r="I4323" s="39" t="str">
        <f t="shared" si="1869"/>
        <v>41519</v>
      </c>
      <c r="J4323" s="52" t="str">
        <f t="shared" si="1870"/>
        <v/>
      </c>
      <c r="K4323" s="75">
        <f t="shared" si="1871"/>
        <v>1</v>
      </c>
      <c r="L4323" s="76">
        <f t="shared" si="1872"/>
        <v>3</v>
      </c>
      <c r="M4323" s="76">
        <f t="shared" si="1873"/>
        <v>1E-3</v>
      </c>
      <c r="N4323" s="76">
        <f t="shared" si="1874"/>
        <v>3</v>
      </c>
      <c r="O4323" s="42">
        <f t="shared" si="1875"/>
        <v>3</v>
      </c>
      <c r="P4323" s="39" t="str">
        <f t="shared" si="1876"/>
        <v>목록(Manifest)</v>
      </c>
      <c r="Q4323" s="72">
        <f t="shared" si="1877"/>
        <v>100</v>
      </c>
      <c r="R4323" s="43" t="str">
        <f t="shared" si="1878"/>
        <v>OZ602</v>
      </c>
      <c r="S4323" s="82" t="str">
        <f t="shared" si="1879"/>
        <v/>
      </c>
      <c r="T4323" s="40">
        <f t="shared" si="1880"/>
        <v>45928</v>
      </c>
      <c r="U4323" s="44">
        <v>2500</v>
      </c>
      <c r="V4323" s="44">
        <f t="shared" si="1881"/>
        <v>0</v>
      </c>
      <c r="W4323" s="77">
        <f t="shared" si="1882"/>
        <v>2500</v>
      </c>
      <c r="X4323" s="78">
        <f t="shared" si="1883"/>
        <v>0</v>
      </c>
      <c r="Y4323" s="44" cm="1">
        <f t="array" ref="Y4323">_xlfn.IFNA(_xlfn.IFS(AND(Q4323&gt;=2000, Q4323&lt;3000), 10000, AND(Q4323&gt;=3000, Q4323&lt;4000), 15000, AND(Q4323&gt;=4000, Q4323&lt;5000), 20000, AND(Q4323&gt;=5000), 25000),0)</f>
        <v>0</v>
      </c>
      <c r="Z4323" s="91">
        <f t="shared" si="1884"/>
        <v>0</v>
      </c>
      <c r="AA4323" s="44">
        <f t="shared" si="1885"/>
        <v>0</v>
      </c>
      <c r="AB4323" s="44"/>
      <c r="AC4323" s="44"/>
      <c r="AD4323" s="44"/>
      <c r="AE4323" s="44">
        <f>VLOOKUP(O4323,정산업데이트!$A$6:$B$12,2,10)</f>
        <v>0</v>
      </c>
      <c r="AF4323" s="44"/>
      <c r="AG4323" s="79">
        <f t="shared" si="1886"/>
        <v>0</v>
      </c>
      <c r="AH4323" s="80">
        <f t="shared" si="1887"/>
        <v>2500</v>
      </c>
      <c r="AJ4323" s="35" t="s">
        <v>23096</v>
      </c>
      <c r="AK4323" s="35" t="s">
        <v>73</v>
      </c>
      <c r="AL4323" s="35" t="s">
        <v>23097</v>
      </c>
      <c r="AM4323" s="35" t="s">
        <v>24073</v>
      </c>
      <c r="AN4323" s="35" t="s">
        <v>24074</v>
      </c>
      <c r="AO4323" s="35" t="s">
        <v>24075</v>
      </c>
      <c r="AP4323" s="35" t="s">
        <v>24076</v>
      </c>
      <c r="AQ4323" s="35" t="s">
        <v>122</v>
      </c>
      <c r="AR4323" s="35">
        <v>1</v>
      </c>
      <c r="AS4323" s="35">
        <v>3</v>
      </c>
      <c r="AT4323" s="35">
        <v>1E-3</v>
      </c>
      <c r="AU4323" s="35">
        <v>3</v>
      </c>
      <c r="AV4323" s="35" t="s">
        <v>7</v>
      </c>
      <c r="AW4323" s="35">
        <v>100</v>
      </c>
      <c r="AX4323" s="35" t="s">
        <v>68</v>
      </c>
      <c r="AY4323" s="35" t="s">
        <v>68</v>
      </c>
      <c r="AZ4323" s="35" t="s">
        <v>68</v>
      </c>
      <c r="BA4323" s="35" t="s">
        <v>68</v>
      </c>
      <c r="BB4323" s="35" t="s">
        <v>122</v>
      </c>
      <c r="BC4323" s="35" t="s">
        <v>129</v>
      </c>
      <c r="BD4323" s="35" t="s">
        <v>91</v>
      </c>
      <c r="BE4323" s="35" t="s">
        <v>92</v>
      </c>
      <c r="BF4323" s="35" t="s">
        <v>122</v>
      </c>
      <c r="BG4323" s="35" t="s">
        <v>69</v>
      </c>
      <c r="BH4323" s="35" t="s">
        <v>24077</v>
      </c>
      <c r="BI4323" s="35" t="s">
        <v>122</v>
      </c>
      <c r="BJ4323" s="35" t="s">
        <v>24078</v>
      </c>
      <c r="BK4323" s="35" t="s">
        <v>75</v>
      </c>
      <c r="BL4323" s="35" t="s">
        <v>122</v>
      </c>
      <c r="BM4323" s="35" t="s">
        <v>91</v>
      </c>
      <c r="BN4323" s="35" t="s">
        <v>70</v>
      </c>
      <c r="BO4323" s="35" t="s">
        <v>71</v>
      </c>
      <c r="BP4323" s="35" t="s">
        <v>122</v>
      </c>
      <c r="BQ4323" s="35" t="s">
        <v>163</v>
      </c>
    </row>
    <row r="4324" spans="1:69" x14ac:dyDescent="0.4">
      <c r="A4324" s="40" t="str">
        <f t="shared" si="1861"/>
        <v>2025-09-28</v>
      </c>
      <c r="B4324" s="40" t="str">
        <f t="shared" si="1862"/>
        <v>SYD</v>
      </c>
      <c r="C4324" s="39" t="str">
        <f t="shared" si="1863"/>
        <v>98812563692</v>
      </c>
      <c r="D4324" s="41" t="str">
        <f t="shared" si="1864"/>
        <v>PAU029762224</v>
      </c>
      <c r="E4324" s="41" t="str">
        <f t="shared" si="1865"/>
        <v>596421517546</v>
      </c>
      <c r="F4324" s="39" t="str">
        <f t="shared" si="1866"/>
        <v>2254256</v>
      </c>
      <c r="G4324" s="39" t="str">
        <f t="shared" si="1867"/>
        <v>WISE EXPRESS(BOOSTUP)</v>
      </c>
      <c r="H4324" s="41" t="str">
        <f t="shared" si="1868"/>
        <v>이유민</v>
      </c>
      <c r="I4324" s="39" t="str">
        <f t="shared" si="1869"/>
        <v>13428</v>
      </c>
      <c r="J4324" s="52" t="str">
        <f t="shared" si="1870"/>
        <v/>
      </c>
      <c r="K4324" s="75">
        <f t="shared" si="1871"/>
        <v>1</v>
      </c>
      <c r="L4324" s="76">
        <f t="shared" si="1872"/>
        <v>1</v>
      </c>
      <c r="M4324" s="76">
        <f t="shared" si="1873"/>
        <v>1E-3</v>
      </c>
      <c r="N4324" s="76">
        <f t="shared" si="1874"/>
        <v>1</v>
      </c>
      <c r="O4324" s="42">
        <f t="shared" si="1875"/>
        <v>1</v>
      </c>
      <c r="P4324" s="39" t="str">
        <f t="shared" si="1876"/>
        <v>목록(Manifest)</v>
      </c>
      <c r="Q4324" s="72">
        <f t="shared" si="1877"/>
        <v>60</v>
      </c>
      <c r="R4324" s="43" t="str">
        <f t="shared" si="1878"/>
        <v>OZ602</v>
      </c>
      <c r="S4324" s="82" t="str">
        <f t="shared" si="1879"/>
        <v/>
      </c>
      <c r="T4324" s="40">
        <f t="shared" si="1880"/>
        <v>45928</v>
      </c>
      <c r="U4324" s="44">
        <v>2500</v>
      </c>
      <c r="V4324" s="44">
        <f t="shared" si="1881"/>
        <v>0</v>
      </c>
      <c r="W4324" s="77">
        <f t="shared" si="1882"/>
        <v>2500</v>
      </c>
      <c r="X4324" s="78">
        <f t="shared" si="1883"/>
        <v>0</v>
      </c>
      <c r="Y4324" s="44" cm="1">
        <f t="array" ref="Y4324">_xlfn.IFNA(_xlfn.IFS(AND(Q4324&gt;=2000, Q4324&lt;3000), 10000, AND(Q4324&gt;=3000, Q4324&lt;4000), 15000, AND(Q4324&gt;=4000, Q4324&lt;5000), 20000, AND(Q4324&gt;=5000), 25000),0)</f>
        <v>0</v>
      </c>
      <c r="Z4324" s="91">
        <f t="shared" si="1884"/>
        <v>0</v>
      </c>
      <c r="AA4324" s="44">
        <f t="shared" si="1885"/>
        <v>0</v>
      </c>
      <c r="AB4324" s="44"/>
      <c r="AC4324" s="44"/>
      <c r="AD4324" s="44"/>
      <c r="AE4324" s="44">
        <f>VLOOKUP(O4324,정산업데이트!$A$6:$B$12,2,10)</f>
        <v>0</v>
      </c>
      <c r="AF4324" s="44"/>
      <c r="AG4324" s="79">
        <f t="shared" si="1886"/>
        <v>0</v>
      </c>
      <c r="AH4324" s="80">
        <f t="shared" si="1887"/>
        <v>2500</v>
      </c>
      <c r="AJ4324" s="35" t="s">
        <v>23096</v>
      </c>
      <c r="AK4324" s="35" t="s">
        <v>73</v>
      </c>
      <c r="AL4324" s="35" t="s">
        <v>23097</v>
      </c>
      <c r="AM4324" s="35" t="s">
        <v>24079</v>
      </c>
      <c r="AN4324" s="35" t="s">
        <v>1240</v>
      </c>
      <c r="AO4324" s="35" t="s">
        <v>24080</v>
      </c>
      <c r="AP4324" s="35" t="s">
        <v>22865</v>
      </c>
      <c r="AQ4324" s="35" t="s">
        <v>122</v>
      </c>
      <c r="AR4324" s="35">
        <v>1</v>
      </c>
      <c r="AS4324" s="35">
        <v>1</v>
      </c>
      <c r="AT4324" s="35">
        <v>1E-3</v>
      </c>
      <c r="AU4324" s="35">
        <v>1</v>
      </c>
      <c r="AV4324" s="35" t="s">
        <v>7</v>
      </c>
      <c r="AW4324" s="35">
        <v>60</v>
      </c>
      <c r="AX4324" s="35" t="s">
        <v>68</v>
      </c>
      <c r="AY4324" s="35" t="s">
        <v>68</v>
      </c>
      <c r="AZ4324" s="35" t="s">
        <v>68</v>
      </c>
      <c r="BA4324" s="35" t="s">
        <v>68</v>
      </c>
      <c r="BB4324" s="35" t="s">
        <v>122</v>
      </c>
      <c r="BC4324" s="35" t="s">
        <v>129</v>
      </c>
      <c r="BD4324" s="35" t="s">
        <v>91</v>
      </c>
      <c r="BE4324" s="35" t="s">
        <v>92</v>
      </c>
      <c r="BF4324" s="35" t="s">
        <v>122</v>
      </c>
      <c r="BG4324" s="35" t="s">
        <v>69</v>
      </c>
      <c r="BH4324" s="35" t="s">
        <v>24081</v>
      </c>
      <c r="BI4324" s="35" t="s">
        <v>122</v>
      </c>
      <c r="BJ4324" s="35" t="s">
        <v>24082</v>
      </c>
      <c r="BK4324" s="35" t="s">
        <v>75</v>
      </c>
      <c r="BL4324" s="35" t="s">
        <v>122</v>
      </c>
      <c r="BM4324" s="35" t="s">
        <v>91</v>
      </c>
      <c r="BN4324" s="35" t="s">
        <v>70</v>
      </c>
      <c r="BO4324" s="35" t="s">
        <v>71</v>
      </c>
      <c r="BP4324" s="35" t="s">
        <v>122</v>
      </c>
      <c r="BQ4324" s="35" t="s">
        <v>163</v>
      </c>
    </row>
    <row r="4325" spans="1:69" x14ac:dyDescent="0.4">
      <c r="A4325" s="40" t="str">
        <f t="shared" si="1861"/>
        <v>2025-09-28</v>
      </c>
      <c r="B4325" s="40" t="str">
        <f t="shared" si="1862"/>
        <v>SYD</v>
      </c>
      <c r="C4325" s="39" t="str">
        <f t="shared" si="1863"/>
        <v>98812563692</v>
      </c>
      <c r="D4325" s="41" t="str">
        <f t="shared" si="1864"/>
        <v>PAU029762218</v>
      </c>
      <c r="E4325" s="41" t="str">
        <f t="shared" si="1865"/>
        <v>596421517550</v>
      </c>
      <c r="F4325" s="39" t="str">
        <f t="shared" si="1866"/>
        <v>2254256</v>
      </c>
      <c r="G4325" s="39" t="str">
        <f t="shared" si="1867"/>
        <v>WISE EXPRESS(BOOSTUP)</v>
      </c>
      <c r="H4325" s="41" t="str">
        <f t="shared" si="1868"/>
        <v>강태현</v>
      </c>
      <c r="I4325" s="39" t="str">
        <f t="shared" si="1869"/>
        <v>07671</v>
      </c>
      <c r="J4325" s="52" t="str">
        <f t="shared" si="1870"/>
        <v/>
      </c>
      <c r="K4325" s="75">
        <f t="shared" si="1871"/>
        <v>1</v>
      </c>
      <c r="L4325" s="76">
        <f t="shared" si="1872"/>
        <v>1</v>
      </c>
      <c r="M4325" s="76">
        <f t="shared" si="1873"/>
        <v>1E-3</v>
      </c>
      <c r="N4325" s="76">
        <f t="shared" si="1874"/>
        <v>1</v>
      </c>
      <c r="O4325" s="42">
        <f t="shared" si="1875"/>
        <v>1</v>
      </c>
      <c r="P4325" s="39" t="str">
        <f t="shared" si="1876"/>
        <v>일반(목록배제,Normal-Manifest Exception)</v>
      </c>
      <c r="Q4325" s="72">
        <f t="shared" si="1877"/>
        <v>120</v>
      </c>
      <c r="R4325" s="43" t="str">
        <f t="shared" si="1878"/>
        <v>OZ602</v>
      </c>
      <c r="S4325" s="82" t="str">
        <f t="shared" si="1879"/>
        <v/>
      </c>
      <c r="T4325" s="40">
        <f t="shared" si="1880"/>
        <v>45928</v>
      </c>
      <c r="U4325" s="44">
        <v>2500</v>
      </c>
      <c r="V4325" s="44">
        <f t="shared" si="1881"/>
        <v>0</v>
      </c>
      <c r="W4325" s="77">
        <f t="shared" si="1882"/>
        <v>2500</v>
      </c>
      <c r="X4325" s="78">
        <f t="shared" si="1883"/>
        <v>0</v>
      </c>
      <c r="Y4325" s="44" cm="1">
        <f t="array" ref="Y4325">_xlfn.IFNA(_xlfn.IFS(AND(Q4325&gt;=2000, Q4325&lt;3000), 10000, AND(Q4325&gt;=3000, Q4325&lt;4000), 15000, AND(Q4325&gt;=4000, Q4325&lt;5000), 20000, AND(Q4325&gt;=5000), 25000),0)</f>
        <v>0</v>
      </c>
      <c r="Z4325" s="91">
        <f t="shared" si="1884"/>
        <v>300</v>
      </c>
      <c r="AA4325" s="44">
        <f t="shared" si="1885"/>
        <v>0</v>
      </c>
      <c r="AB4325" s="44"/>
      <c r="AC4325" s="44"/>
      <c r="AD4325" s="44"/>
      <c r="AE4325" s="44">
        <f>VLOOKUP(O4325,정산업데이트!$A$6:$B$12,2,10)</f>
        <v>0</v>
      </c>
      <c r="AF4325" s="44"/>
      <c r="AG4325" s="79">
        <f t="shared" si="1886"/>
        <v>300</v>
      </c>
      <c r="AH4325" s="80">
        <f t="shared" si="1887"/>
        <v>2800</v>
      </c>
      <c r="AJ4325" s="35" t="s">
        <v>23096</v>
      </c>
      <c r="AK4325" s="35" t="s">
        <v>73</v>
      </c>
      <c r="AL4325" s="35" t="s">
        <v>23097</v>
      </c>
      <c r="AM4325" s="35" t="s">
        <v>24083</v>
      </c>
      <c r="AN4325" s="35" t="s">
        <v>24084</v>
      </c>
      <c r="AO4325" s="35" t="s">
        <v>24085</v>
      </c>
      <c r="AP4325" s="35" t="s">
        <v>24086</v>
      </c>
      <c r="AQ4325" s="35" t="s">
        <v>122</v>
      </c>
      <c r="AR4325" s="35">
        <v>1</v>
      </c>
      <c r="AS4325" s="35">
        <v>1</v>
      </c>
      <c r="AT4325" s="35">
        <v>1E-3</v>
      </c>
      <c r="AU4325" s="35">
        <v>1</v>
      </c>
      <c r="AV4325" s="35" t="s">
        <v>8</v>
      </c>
      <c r="AW4325" s="35">
        <v>120</v>
      </c>
      <c r="AX4325" s="35" t="s">
        <v>68</v>
      </c>
      <c r="AY4325" s="35" t="s">
        <v>68</v>
      </c>
      <c r="AZ4325" s="35" t="s">
        <v>68</v>
      </c>
      <c r="BA4325" s="35" t="s">
        <v>68</v>
      </c>
      <c r="BB4325" s="35" t="s">
        <v>122</v>
      </c>
      <c r="BC4325" s="35" t="s">
        <v>129</v>
      </c>
      <c r="BD4325" s="35" t="s">
        <v>91</v>
      </c>
      <c r="BE4325" s="35" t="s">
        <v>92</v>
      </c>
      <c r="BF4325" s="35" t="s">
        <v>122</v>
      </c>
      <c r="BG4325" s="35" t="s">
        <v>69</v>
      </c>
      <c r="BH4325" s="35" t="s">
        <v>24087</v>
      </c>
      <c r="BI4325" s="35" t="s">
        <v>122</v>
      </c>
      <c r="BJ4325" s="35" t="s">
        <v>24088</v>
      </c>
      <c r="BK4325" s="35" t="s">
        <v>75</v>
      </c>
      <c r="BL4325" s="35" t="s">
        <v>122</v>
      </c>
      <c r="BM4325" s="35" t="s">
        <v>91</v>
      </c>
      <c r="BN4325" s="35" t="s">
        <v>70</v>
      </c>
      <c r="BO4325" s="35" t="s">
        <v>71</v>
      </c>
      <c r="BP4325" s="35" t="s">
        <v>122</v>
      </c>
      <c r="BQ4325" s="35" t="s">
        <v>163</v>
      </c>
    </row>
    <row r="4326" spans="1:69" x14ac:dyDescent="0.4">
      <c r="A4326" s="40" t="str">
        <f t="shared" si="1861"/>
        <v>2025-09-28</v>
      </c>
      <c r="B4326" s="40" t="str">
        <f t="shared" si="1862"/>
        <v>SYD</v>
      </c>
      <c r="C4326" s="39" t="str">
        <f t="shared" si="1863"/>
        <v>98812563692</v>
      </c>
      <c r="D4326" s="41" t="str">
        <f t="shared" si="1864"/>
        <v>PAU029762223</v>
      </c>
      <c r="E4326" s="41" t="str">
        <f t="shared" si="1865"/>
        <v>596421517583</v>
      </c>
      <c r="F4326" s="39" t="str">
        <f t="shared" si="1866"/>
        <v>2254256</v>
      </c>
      <c r="G4326" s="39" t="str">
        <f t="shared" si="1867"/>
        <v>WISE EXPRESS(BOOSTUP)</v>
      </c>
      <c r="H4326" s="41" t="str">
        <f t="shared" si="1868"/>
        <v>임세원</v>
      </c>
      <c r="I4326" s="39" t="str">
        <f t="shared" si="1869"/>
        <v>51319</v>
      </c>
      <c r="J4326" s="52" t="str">
        <f t="shared" si="1870"/>
        <v/>
      </c>
      <c r="K4326" s="75">
        <f t="shared" si="1871"/>
        <v>1</v>
      </c>
      <c r="L4326" s="76">
        <f t="shared" si="1872"/>
        <v>2</v>
      </c>
      <c r="M4326" s="76">
        <f t="shared" si="1873"/>
        <v>1E-3</v>
      </c>
      <c r="N4326" s="76">
        <f t="shared" si="1874"/>
        <v>2</v>
      </c>
      <c r="O4326" s="42">
        <f t="shared" si="1875"/>
        <v>2</v>
      </c>
      <c r="P4326" s="39" t="str">
        <f t="shared" si="1876"/>
        <v>목록(Manifest)</v>
      </c>
      <c r="Q4326" s="72">
        <f t="shared" si="1877"/>
        <v>120</v>
      </c>
      <c r="R4326" s="43" t="str">
        <f t="shared" si="1878"/>
        <v>OZ602</v>
      </c>
      <c r="S4326" s="82" t="str">
        <f t="shared" si="1879"/>
        <v/>
      </c>
      <c r="T4326" s="40">
        <f t="shared" si="1880"/>
        <v>45928</v>
      </c>
      <c r="U4326" s="44">
        <v>2500</v>
      </c>
      <c r="V4326" s="44">
        <f t="shared" si="1881"/>
        <v>0</v>
      </c>
      <c r="W4326" s="77">
        <f t="shared" si="1882"/>
        <v>2500</v>
      </c>
      <c r="X4326" s="78">
        <f t="shared" si="1883"/>
        <v>0</v>
      </c>
      <c r="Y4326" s="44" cm="1">
        <f t="array" ref="Y4326">_xlfn.IFNA(_xlfn.IFS(AND(Q4326&gt;=2000, Q4326&lt;3000), 10000, AND(Q4326&gt;=3000, Q4326&lt;4000), 15000, AND(Q4326&gt;=4000, Q4326&lt;5000), 20000, AND(Q4326&gt;=5000), 25000),0)</f>
        <v>0</v>
      </c>
      <c r="Z4326" s="91">
        <f t="shared" si="1884"/>
        <v>0</v>
      </c>
      <c r="AA4326" s="44">
        <f t="shared" si="1885"/>
        <v>0</v>
      </c>
      <c r="AB4326" s="44"/>
      <c r="AC4326" s="44"/>
      <c r="AD4326" s="44"/>
      <c r="AE4326" s="44">
        <f>VLOOKUP(O4326,정산업데이트!$A$6:$B$12,2,10)</f>
        <v>0</v>
      </c>
      <c r="AF4326" s="44"/>
      <c r="AG4326" s="79">
        <f t="shared" si="1886"/>
        <v>0</v>
      </c>
      <c r="AH4326" s="80">
        <f t="shared" si="1887"/>
        <v>2500</v>
      </c>
      <c r="AJ4326" s="35" t="s">
        <v>23096</v>
      </c>
      <c r="AK4326" s="35" t="s">
        <v>73</v>
      </c>
      <c r="AL4326" s="35" t="s">
        <v>23097</v>
      </c>
      <c r="AM4326" s="35" t="s">
        <v>24089</v>
      </c>
      <c r="AN4326" s="35" t="s">
        <v>24090</v>
      </c>
      <c r="AO4326" s="35" t="s">
        <v>24091</v>
      </c>
      <c r="AP4326" s="35" t="s">
        <v>4634</v>
      </c>
      <c r="AQ4326" s="35" t="s">
        <v>122</v>
      </c>
      <c r="AR4326" s="35">
        <v>1</v>
      </c>
      <c r="AS4326" s="35">
        <v>2</v>
      </c>
      <c r="AT4326" s="35">
        <v>1E-3</v>
      </c>
      <c r="AU4326" s="35">
        <v>2</v>
      </c>
      <c r="AV4326" s="35" t="s">
        <v>7</v>
      </c>
      <c r="AW4326" s="35">
        <v>120</v>
      </c>
      <c r="AX4326" s="35" t="s">
        <v>68</v>
      </c>
      <c r="AY4326" s="35" t="s">
        <v>68</v>
      </c>
      <c r="AZ4326" s="35" t="s">
        <v>68</v>
      </c>
      <c r="BA4326" s="35" t="s">
        <v>68</v>
      </c>
      <c r="BB4326" s="35" t="s">
        <v>122</v>
      </c>
      <c r="BC4326" s="35" t="s">
        <v>129</v>
      </c>
      <c r="BD4326" s="35" t="s">
        <v>91</v>
      </c>
      <c r="BE4326" s="35" t="s">
        <v>92</v>
      </c>
      <c r="BF4326" s="35" t="s">
        <v>122</v>
      </c>
      <c r="BG4326" s="35" t="s">
        <v>69</v>
      </c>
      <c r="BH4326" s="35" t="s">
        <v>24092</v>
      </c>
      <c r="BI4326" s="35" t="s">
        <v>122</v>
      </c>
      <c r="BJ4326" s="35" t="s">
        <v>24093</v>
      </c>
      <c r="BK4326" s="35" t="s">
        <v>75</v>
      </c>
      <c r="BL4326" s="35" t="s">
        <v>122</v>
      </c>
      <c r="BM4326" s="35" t="s">
        <v>91</v>
      </c>
      <c r="BN4326" s="35" t="s">
        <v>70</v>
      </c>
      <c r="BO4326" s="35" t="s">
        <v>71</v>
      </c>
      <c r="BP4326" s="35" t="s">
        <v>122</v>
      </c>
      <c r="BQ4326" s="35" t="s">
        <v>163</v>
      </c>
    </row>
    <row r="4327" spans="1:69" x14ac:dyDescent="0.4">
      <c r="A4327" s="40" t="str">
        <f t="shared" si="1861"/>
        <v>2025-09-28</v>
      </c>
      <c r="B4327" s="40" t="str">
        <f t="shared" si="1862"/>
        <v>SYD</v>
      </c>
      <c r="C4327" s="39" t="str">
        <f t="shared" si="1863"/>
        <v>98812563692</v>
      </c>
      <c r="D4327" s="41" t="str">
        <f t="shared" si="1864"/>
        <v>PAU029762222</v>
      </c>
      <c r="E4327" s="41" t="str">
        <f t="shared" si="1865"/>
        <v>596421517594</v>
      </c>
      <c r="F4327" s="39" t="str">
        <f t="shared" si="1866"/>
        <v>2254256</v>
      </c>
      <c r="G4327" s="39" t="str">
        <f t="shared" si="1867"/>
        <v>WISE EXPRESS(BOOSTUP)</v>
      </c>
      <c r="H4327" s="41" t="str">
        <f t="shared" si="1868"/>
        <v>김윤옥</v>
      </c>
      <c r="I4327" s="39" t="str">
        <f t="shared" si="1869"/>
        <v>01671</v>
      </c>
      <c r="J4327" s="52" t="str">
        <f t="shared" si="1870"/>
        <v/>
      </c>
      <c r="K4327" s="75">
        <f t="shared" si="1871"/>
        <v>1</v>
      </c>
      <c r="L4327" s="76">
        <f t="shared" si="1872"/>
        <v>1</v>
      </c>
      <c r="M4327" s="76">
        <f t="shared" si="1873"/>
        <v>1E-3</v>
      </c>
      <c r="N4327" s="76">
        <f t="shared" si="1874"/>
        <v>1</v>
      </c>
      <c r="O4327" s="42">
        <f t="shared" si="1875"/>
        <v>1</v>
      </c>
      <c r="P4327" s="39" t="str">
        <f t="shared" si="1876"/>
        <v>목록(Manifest)</v>
      </c>
      <c r="Q4327" s="72">
        <f t="shared" si="1877"/>
        <v>60</v>
      </c>
      <c r="R4327" s="43" t="str">
        <f t="shared" si="1878"/>
        <v>OZ602</v>
      </c>
      <c r="S4327" s="82" t="str">
        <f t="shared" si="1879"/>
        <v/>
      </c>
      <c r="T4327" s="40">
        <f t="shared" si="1880"/>
        <v>45928</v>
      </c>
      <c r="U4327" s="44">
        <v>2500</v>
      </c>
      <c r="V4327" s="44">
        <f t="shared" si="1881"/>
        <v>0</v>
      </c>
      <c r="W4327" s="77">
        <f t="shared" si="1882"/>
        <v>2500</v>
      </c>
      <c r="X4327" s="78">
        <f t="shared" si="1883"/>
        <v>0</v>
      </c>
      <c r="Y4327" s="44" cm="1">
        <f t="array" ref="Y4327">_xlfn.IFNA(_xlfn.IFS(AND(Q4327&gt;=2000, Q4327&lt;3000), 10000, AND(Q4327&gt;=3000, Q4327&lt;4000), 15000, AND(Q4327&gt;=4000, Q4327&lt;5000), 20000, AND(Q4327&gt;=5000), 25000),0)</f>
        <v>0</v>
      </c>
      <c r="Z4327" s="91">
        <f t="shared" si="1884"/>
        <v>0</v>
      </c>
      <c r="AA4327" s="44">
        <f t="shared" si="1885"/>
        <v>0</v>
      </c>
      <c r="AB4327" s="44"/>
      <c r="AC4327" s="44"/>
      <c r="AD4327" s="44"/>
      <c r="AE4327" s="44">
        <f>VLOOKUP(O4327,정산업데이트!$A$6:$B$12,2,10)</f>
        <v>0</v>
      </c>
      <c r="AF4327" s="44"/>
      <c r="AG4327" s="79">
        <f t="shared" si="1886"/>
        <v>0</v>
      </c>
      <c r="AH4327" s="80">
        <f t="shared" si="1887"/>
        <v>2500</v>
      </c>
      <c r="AJ4327" s="35" t="s">
        <v>23096</v>
      </c>
      <c r="AK4327" s="35" t="s">
        <v>73</v>
      </c>
      <c r="AL4327" s="35" t="s">
        <v>23097</v>
      </c>
      <c r="AM4327" s="35" t="s">
        <v>24094</v>
      </c>
      <c r="AN4327" s="35" t="s">
        <v>24095</v>
      </c>
      <c r="AO4327" s="35" t="s">
        <v>24096</v>
      </c>
      <c r="AP4327" s="35" t="s">
        <v>12279</v>
      </c>
      <c r="AQ4327" s="35" t="s">
        <v>122</v>
      </c>
      <c r="AR4327" s="35">
        <v>1</v>
      </c>
      <c r="AS4327" s="35">
        <v>1</v>
      </c>
      <c r="AT4327" s="35">
        <v>1E-3</v>
      </c>
      <c r="AU4327" s="35">
        <v>1</v>
      </c>
      <c r="AV4327" s="35" t="s">
        <v>7</v>
      </c>
      <c r="AW4327" s="35">
        <v>60</v>
      </c>
      <c r="AX4327" s="35" t="s">
        <v>68</v>
      </c>
      <c r="AY4327" s="35" t="s">
        <v>68</v>
      </c>
      <c r="AZ4327" s="35" t="s">
        <v>68</v>
      </c>
      <c r="BA4327" s="35" t="s">
        <v>68</v>
      </c>
      <c r="BB4327" s="35" t="s">
        <v>122</v>
      </c>
      <c r="BC4327" s="35" t="s">
        <v>129</v>
      </c>
      <c r="BD4327" s="35" t="s">
        <v>91</v>
      </c>
      <c r="BE4327" s="35" t="s">
        <v>92</v>
      </c>
      <c r="BF4327" s="35" t="s">
        <v>122</v>
      </c>
      <c r="BG4327" s="35" t="s">
        <v>69</v>
      </c>
      <c r="BH4327" s="35" t="s">
        <v>24097</v>
      </c>
      <c r="BI4327" s="35" t="s">
        <v>122</v>
      </c>
      <c r="BJ4327" s="35" t="s">
        <v>24098</v>
      </c>
      <c r="BK4327" s="35" t="s">
        <v>75</v>
      </c>
      <c r="BL4327" s="35" t="s">
        <v>122</v>
      </c>
      <c r="BM4327" s="35" t="s">
        <v>91</v>
      </c>
      <c r="BN4327" s="35" t="s">
        <v>70</v>
      </c>
      <c r="BO4327" s="35" t="s">
        <v>71</v>
      </c>
      <c r="BP4327" s="35" t="s">
        <v>122</v>
      </c>
      <c r="BQ4327" s="35" t="s">
        <v>163</v>
      </c>
    </row>
    <row r="4328" spans="1:69" x14ac:dyDescent="0.4">
      <c r="A4328" s="40" t="str">
        <f t="shared" si="1861"/>
        <v>2025-09-28</v>
      </c>
      <c r="B4328" s="40" t="str">
        <f t="shared" si="1862"/>
        <v>SYD</v>
      </c>
      <c r="C4328" s="39" t="str">
        <f t="shared" si="1863"/>
        <v>98812563692</v>
      </c>
      <c r="D4328" s="41" t="str">
        <f t="shared" si="1864"/>
        <v>PAU029762227</v>
      </c>
      <c r="E4328" s="41" t="str">
        <f t="shared" si="1865"/>
        <v>596421517605</v>
      </c>
      <c r="F4328" s="39" t="str">
        <f t="shared" si="1866"/>
        <v>2254256</v>
      </c>
      <c r="G4328" s="39" t="str">
        <f t="shared" si="1867"/>
        <v>WISE EXPRESS(BOOSTUP)</v>
      </c>
      <c r="H4328" s="41" t="str">
        <f t="shared" si="1868"/>
        <v>임연순</v>
      </c>
      <c r="I4328" s="39" t="str">
        <f t="shared" si="1869"/>
        <v>12274</v>
      </c>
      <c r="J4328" s="52" t="str">
        <f t="shared" si="1870"/>
        <v/>
      </c>
      <c r="K4328" s="75">
        <f t="shared" si="1871"/>
        <v>1</v>
      </c>
      <c r="L4328" s="76">
        <f t="shared" si="1872"/>
        <v>1</v>
      </c>
      <c r="M4328" s="76">
        <f t="shared" si="1873"/>
        <v>1E-3</v>
      </c>
      <c r="N4328" s="76">
        <f t="shared" si="1874"/>
        <v>1</v>
      </c>
      <c r="O4328" s="42">
        <f t="shared" si="1875"/>
        <v>1</v>
      </c>
      <c r="P4328" s="39" t="str">
        <f t="shared" si="1876"/>
        <v>목록(Manifest)</v>
      </c>
      <c r="Q4328" s="72">
        <f t="shared" si="1877"/>
        <v>60</v>
      </c>
      <c r="R4328" s="43" t="str">
        <f t="shared" si="1878"/>
        <v>OZ602</v>
      </c>
      <c r="S4328" s="82" t="str">
        <f t="shared" si="1879"/>
        <v/>
      </c>
      <c r="T4328" s="40">
        <f t="shared" si="1880"/>
        <v>45928</v>
      </c>
      <c r="U4328" s="44">
        <v>2500</v>
      </c>
      <c r="V4328" s="44">
        <f t="shared" si="1881"/>
        <v>0</v>
      </c>
      <c r="W4328" s="77">
        <f t="shared" si="1882"/>
        <v>2500</v>
      </c>
      <c r="X4328" s="78">
        <f t="shared" si="1883"/>
        <v>0</v>
      </c>
      <c r="Y4328" s="44" cm="1">
        <f t="array" ref="Y4328">_xlfn.IFNA(_xlfn.IFS(AND(Q4328&gt;=2000, Q4328&lt;3000), 10000, AND(Q4328&gt;=3000, Q4328&lt;4000), 15000, AND(Q4328&gt;=4000, Q4328&lt;5000), 20000, AND(Q4328&gt;=5000), 25000),0)</f>
        <v>0</v>
      </c>
      <c r="Z4328" s="91">
        <f t="shared" si="1884"/>
        <v>0</v>
      </c>
      <c r="AA4328" s="44">
        <f t="shared" si="1885"/>
        <v>0</v>
      </c>
      <c r="AB4328" s="44"/>
      <c r="AC4328" s="44"/>
      <c r="AD4328" s="44"/>
      <c r="AE4328" s="44">
        <f>VLOOKUP(O4328,정산업데이트!$A$6:$B$12,2,10)</f>
        <v>0</v>
      </c>
      <c r="AF4328" s="44"/>
      <c r="AG4328" s="79">
        <f t="shared" si="1886"/>
        <v>0</v>
      </c>
      <c r="AH4328" s="80">
        <f t="shared" si="1887"/>
        <v>2500</v>
      </c>
      <c r="AJ4328" s="35" t="s">
        <v>23096</v>
      </c>
      <c r="AK4328" s="35" t="s">
        <v>73</v>
      </c>
      <c r="AL4328" s="35" t="s">
        <v>23097</v>
      </c>
      <c r="AM4328" s="35" t="s">
        <v>24099</v>
      </c>
      <c r="AN4328" s="35" t="s">
        <v>24100</v>
      </c>
      <c r="AO4328" s="35" t="s">
        <v>24101</v>
      </c>
      <c r="AP4328" s="35" t="s">
        <v>24102</v>
      </c>
      <c r="AQ4328" s="35" t="s">
        <v>122</v>
      </c>
      <c r="AR4328" s="35">
        <v>1</v>
      </c>
      <c r="AS4328" s="35">
        <v>1</v>
      </c>
      <c r="AT4328" s="35">
        <v>1E-3</v>
      </c>
      <c r="AU4328" s="35">
        <v>1</v>
      </c>
      <c r="AV4328" s="35" t="s">
        <v>7</v>
      </c>
      <c r="AW4328" s="35">
        <v>60</v>
      </c>
      <c r="AX4328" s="35" t="s">
        <v>68</v>
      </c>
      <c r="AY4328" s="35" t="s">
        <v>68</v>
      </c>
      <c r="AZ4328" s="35" t="s">
        <v>68</v>
      </c>
      <c r="BA4328" s="35" t="s">
        <v>68</v>
      </c>
      <c r="BB4328" s="35" t="s">
        <v>122</v>
      </c>
      <c r="BC4328" s="35" t="s">
        <v>129</v>
      </c>
      <c r="BD4328" s="35" t="s">
        <v>91</v>
      </c>
      <c r="BE4328" s="35" t="s">
        <v>92</v>
      </c>
      <c r="BF4328" s="35" t="s">
        <v>122</v>
      </c>
      <c r="BG4328" s="35" t="s">
        <v>69</v>
      </c>
      <c r="BH4328" s="35" t="s">
        <v>24103</v>
      </c>
      <c r="BI4328" s="35" t="s">
        <v>122</v>
      </c>
      <c r="BJ4328" s="35" t="s">
        <v>24104</v>
      </c>
      <c r="BK4328" s="35" t="s">
        <v>75</v>
      </c>
      <c r="BL4328" s="35" t="s">
        <v>122</v>
      </c>
      <c r="BM4328" s="35" t="s">
        <v>91</v>
      </c>
      <c r="BN4328" s="35" t="s">
        <v>70</v>
      </c>
      <c r="BO4328" s="35" t="s">
        <v>71</v>
      </c>
      <c r="BP4328" s="35" t="s">
        <v>122</v>
      </c>
      <c r="BQ4328" s="35" t="s">
        <v>163</v>
      </c>
    </row>
    <row r="4329" spans="1:69" x14ac:dyDescent="0.4">
      <c r="A4329" s="40" t="str">
        <f t="shared" si="1861"/>
        <v>2025-09-28</v>
      </c>
      <c r="B4329" s="40" t="str">
        <f t="shared" si="1862"/>
        <v>SYD</v>
      </c>
      <c r="C4329" s="39" t="str">
        <f t="shared" si="1863"/>
        <v>98812563692</v>
      </c>
      <c r="D4329" s="41" t="str">
        <f t="shared" si="1864"/>
        <v>PKR253747775</v>
      </c>
      <c r="E4329" s="41" t="str">
        <f t="shared" si="1865"/>
        <v>596421518736</v>
      </c>
      <c r="F4329" s="39" t="str">
        <f t="shared" si="1866"/>
        <v>2254234</v>
      </c>
      <c r="G4329" s="39" t="str">
        <f t="shared" si="1867"/>
        <v>WISE EXPRESS(HOJUDIRECT)</v>
      </c>
      <c r="H4329" s="41" t="str">
        <f t="shared" si="1868"/>
        <v>장은정</v>
      </c>
      <c r="I4329" s="39" t="str">
        <f t="shared" si="1869"/>
        <v>33446</v>
      </c>
      <c r="J4329" s="52" t="str">
        <f t="shared" si="1870"/>
        <v/>
      </c>
      <c r="K4329" s="75">
        <f t="shared" si="1871"/>
        <v>1</v>
      </c>
      <c r="L4329" s="76">
        <f t="shared" si="1872"/>
        <v>0.4</v>
      </c>
      <c r="M4329" s="76">
        <f t="shared" si="1873"/>
        <v>1E-3</v>
      </c>
      <c r="N4329" s="76">
        <f t="shared" si="1874"/>
        <v>0.4</v>
      </c>
      <c r="O4329" s="42">
        <f t="shared" si="1875"/>
        <v>0.5</v>
      </c>
      <c r="P4329" s="39" t="str">
        <f t="shared" si="1876"/>
        <v>일반(목록배제,Normal-Manifest Exception)</v>
      </c>
      <c r="Q4329" s="72">
        <f t="shared" si="1877"/>
        <v>24</v>
      </c>
      <c r="R4329" s="43" t="str">
        <f t="shared" si="1878"/>
        <v>OZ602</v>
      </c>
      <c r="S4329" s="82" t="str">
        <f t="shared" si="1879"/>
        <v/>
      </c>
      <c r="T4329" s="40">
        <f t="shared" si="1880"/>
        <v>45928</v>
      </c>
      <c r="U4329" s="44">
        <v>2500</v>
      </c>
      <c r="V4329" s="44">
        <f t="shared" si="1881"/>
        <v>0</v>
      </c>
      <c r="W4329" s="77">
        <f t="shared" si="1882"/>
        <v>2500</v>
      </c>
      <c r="X4329" s="78">
        <f t="shared" si="1883"/>
        <v>0</v>
      </c>
      <c r="Y4329" s="44" cm="1">
        <f t="array" ref="Y4329">_xlfn.IFNA(_xlfn.IFS(AND(Q4329&gt;=2000, Q4329&lt;3000), 10000, AND(Q4329&gt;=3000, Q4329&lt;4000), 15000, AND(Q4329&gt;=4000, Q4329&lt;5000), 20000, AND(Q4329&gt;=5000), 25000),0)</f>
        <v>0</v>
      </c>
      <c r="Z4329" s="91">
        <f t="shared" si="1884"/>
        <v>300</v>
      </c>
      <c r="AA4329" s="44">
        <f t="shared" si="1885"/>
        <v>0</v>
      </c>
      <c r="AB4329" s="44"/>
      <c r="AC4329" s="44"/>
      <c r="AD4329" s="44"/>
      <c r="AE4329" s="44">
        <f>VLOOKUP(O4329,정산업데이트!$A$6:$B$12,2,10)</f>
        <v>0</v>
      </c>
      <c r="AF4329" s="44"/>
      <c r="AG4329" s="79">
        <f t="shared" si="1886"/>
        <v>300</v>
      </c>
      <c r="AH4329" s="80">
        <f t="shared" si="1887"/>
        <v>2800</v>
      </c>
      <c r="AJ4329" s="35" t="s">
        <v>23096</v>
      </c>
      <c r="AK4329" s="35" t="s">
        <v>73</v>
      </c>
      <c r="AL4329" s="35" t="s">
        <v>23097</v>
      </c>
      <c r="AM4329" s="35" t="s">
        <v>24105</v>
      </c>
      <c r="AN4329" s="35" t="s">
        <v>5474</v>
      </c>
      <c r="AO4329" s="35" t="s">
        <v>24106</v>
      </c>
      <c r="AP4329" s="35" t="s">
        <v>24107</v>
      </c>
      <c r="AQ4329" s="35" t="s">
        <v>122</v>
      </c>
      <c r="AR4329" s="35">
        <v>1</v>
      </c>
      <c r="AS4329" s="35">
        <v>0.4</v>
      </c>
      <c r="AT4329" s="35">
        <v>1E-3</v>
      </c>
      <c r="AU4329" s="35">
        <v>0.4</v>
      </c>
      <c r="AV4329" s="35" t="s">
        <v>8</v>
      </c>
      <c r="AW4329" s="35">
        <v>24</v>
      </c>
      <c r="AX4329" s="35" t="s">
        <v>68</v>
      </c>
      <c r="AY4329" s="35" t="s">
        <v>68</v>
      </c>
      <c r="AZ4329" s="35" t="s">
        <v>68</v>
      </c>
      <c r="BA4329" s="35" t="s">
        <v>68</v>
      </c>
      <c r="BB4329" s="35" t="s">
        <v>122</v>
      </c>
      <c r="BC4329" s="35" t="s">
        <v>135</v>
      </c>
      <c r="BD4329" s="35" t="s">
        <v>104</v>
      </c>
      <c r="BE4329" s="35" t="s">
        <v>105</v>
      </c>
      <c r="BF4329" s="35" t="s">
        <v>122</v>
      </c>
      <c r="BG4329" s="35" t="s">
        <v>69</v>
      </c>
      <c r="BH4329" s="35" t="s">
        <v>24108</v>
      </c>
      <c r="BI4329" s="35" t="s">
        <v>122</v>
      </c>
      <c r="BJ4329" s="35" t="s">
        <v>24109</v>
      </c>
      <c r="BK4329" s="35" t="s">
        <v>75</v>
      </c>
      <c r="BL4329" s="35" t="s">
        <v>122</v>
      </c>
      <c r="BM4329" s="35" t="s">
        <v>104</v>
      </c>
      <c r="BN4329" s="35" t="s">
        <v>70</v>
      </c>
      <c r="BO4329" s="35" t="s">
        <v>71</v>
      </c>
      <c r="BP4329" s="35" t="s">
        <v>122</v>
      </c>
      <c r="BQ4329" s="35" t="s">
        <v>163</v>
      </c>
    </row>
    <row r="4330" spans="1:69" x14ac:dyDescent="0.4">
      <c r="A4330" s="40" t="str">
        <f t="shared" si="1861"/>
        <v>2025-09-28</v>
      </c>
      <c r="B4330" s="40" t="str">
        <f t="shared" si="1862"/>
        <v>SYD</v>
      </c>
      <c r="C4330" s="39" t="str">
        <f t="shared" si="1863"/>
        <v>98812563692</v>
      </c>
      <c r="D4330" s="41" t="str">
        <f t="shared" si="1864"/>
        <v>PKR253728811</v>
      </c>
      <c r="E4330" s="41" t="str">
        <f t="shared" si="1865"/>
        <v>596421513372</v>
      </c>
      <c r="F4330" s="39" t="str">
        <f t="shared" si="1866"/>
        <v>2254238</v>
      </c>
      <c r="G4330" s="39" t="str">
        <f t="shared" si="1867"/>
        <v>WISE EXPRESS(CHUHO)</v>
      </c>
      <c r="H4330" s="41" t="str">
        <f t="shared" si="1868"/>
        <v>임예니</v>
      </c>
      <c r="I4330" s="39" t="str">
        <f t="shared" si="1869"/>
        <v>05837</v>
      </c>
      <c r="J4330" s="52" t="str">
        <f t="shared" si="1870"/>
        <v/>
      </c>
      <c r="K4330" s="75">
        <f t="shared" si="1871"/>
        <v>1</v>
      </c>
      <c r="L4330" s="76">
        <f t="shared" si="1872"/>
        <v>2</v>
      </c>
      <c r="M4330" s="76">
        <f t="shared" si="1873"/>
        <v>1E-3</v>
      </c>
      <c r="N4330" s="76">
        <f t="shared" si="1874"/>
        <v>2</v>
      </c>
      <c r="O4330" s="42">
        <f t="shared" si="1875"/>
        <v>2</v>
      </c>
      <c r="P4330" s="39" t="str">
        <f t="shared" si="1876"/>
        <v>목록(Manifest)</v>
      </c>
      <c r="Q4330" s="72">
        <f t="shared" si="1877"/>
        <v>75</v>
      </c>
      <c r="R4330" s="43" t="str">
        <f t="shared" si="1878"/>
        <v>OZ602</v>
      </c>
      <c r="S4330" s="82" t="str">
        <f t="shared" si="1879"/>
        <v/>
      </c>
      <c r="T4330" s="40">
        <f t="shared" si="1880"/>
        <v>45928</v>
      </c>
      <c r="U4330" s="44">
        <v>2500</v>
      </c>
      <c r="V4330" s="44">
        <f t="shared" si="1881"/>
        <v>0</v>
      </c>
      <c r="W4330" s="77">
        <f t="shared" si="1882"/>
        <v>2500</v>
      </c>
      <c r="X4330" s="78">
        <f t="shared" si="1883"/>
        <v>0</v>
      </c>
      <c r="Y4330" s="44" cm="1">
        <f t="array" ref="Y4330">_xlfn.IFNA(_xlfn.IFS(AND(Q4330&gt;=2000, Q4330&lt;3000), 10000, AND(Q4330&gt;=3000, Q4330&lt;4000), 15000, AND(Q4330&gt;=4000, Q4330&lt;5000), 20000, AND(Q4330&gt;=5000), 25000),0)</f>
        <v>0</v>
      </c>
      <c r="Z4330" s="91">
        <f t="shared" si="1884"/>
        <v>0</v>
      </c>
      <c r="AA4330" s="44">
        <f t="shared" si="1885"/>
        <v>0</v>
      </c>
      <c r="AB4330" s="44"/>
      <c r="AC4330" s="44"/>
      <c r="AD4330" s="44"/>
      <c r="AE4330" s="44">
        <f>VLOOKUP(O4330,정산업데이트!$A$6:$B$12,2,10)</f>
        <v>0</v>
      </c>
      <c r="AF4330" s="44"/>
      <c r="AG4330" s="79">
        <f t="shared" si="1886"/>
        <v>0</v>
      </c>
      <c r="AH4330" s="80">
        <f t="shared" si="1887"/>
        <v>2500</v>
      </c>
      <c r="AJ4330" s="35" t="s">
        <v>23096</v>
      </c>
      <c r="AK4330" s="35" t="s">
        <v>73</v>
      </c>
      <c r="AL4330" s="35" t="s">
        <v>23097</v>
      </c>
      <c r="AM4330" s="35" t="s">
        <v>24110</v>
      </c>
      <c r="AN4330" s="35" t="s">
        <v>24111</v>
      </c>
      <c r="AO4330" s="35" t="s">
        <v>24112</v>
      </c>
      <c r="AP4330" s="35" t="s">
        <v>12745</v>
      </c>
      <c r="AQ4330" s="35" t="s">
        <v>122</v>
      </c>
      <c r="AR4330" s="35">
        <v>1</v>
      </c>
      <c r="AS4330" s="35">
        <v>2</v>
      </c>
      <c r="AT4330" s="35">
        <v>1E-3</v>
      </c>
      <c r="AU4330" s="35">
        <v>2</v>
      </c>
      <c r="AV4330" s="35" t="s">
        <v>7</v>
      </c>
      <c r="AW4330" s="35">
        <v>75</v>
      </c>
      <c r="AX4330" s="35" t="s">
        <v>68</v>
      </c>
      <c r="AY4330" s="35" t="s">
        <v>68</v>
      </c>
      <c r="AZ4330" s="35" t="s">
        <v>68</v>
      </c>
      <c r="BA4330" s="35" t="s">
        <v>68</v>
      </c>
      <c r="BB4330" s="35" t="s">
        <v>122</v>
      </c>
      <c r="BC4330" s="35" t="s">
        <v>123</v>
      </c>
      <c r="BD4330" s="35" t="s">
        <v>81</v>
      </c>
      <c r="BE4330" s="35" t="s">
        <v>1897</v>
      </c>
      <c r="BF4330" s="35" t="s">
        <v>122</v>
      </c>
      <c r="BG4330" s="35" t="s">
        <v>69</v>
      </c>
      <c r="BH4330" s="35" t="s">
        <v>24113</v>
      </c>
      <c r="BI4330" s="35" t="s">
        <v>122</v>
      </c>
      <c r="BJ4330" s="35" t="s">
        <v>24114</v>
      </c>
      <c r="BK4330" s="35" t="s">
        <v>75</v>
      </c>
      <c r="BL4330" s="35" t="s">
        <v>122</v>
      </c>
      <c r="BM4330" s="35" t="s">
        <v>81</v>
      </c>
      <c r="BN4330" s="35" t="s">
        <v>70</v>
      </c>
      <c r="BO4330" s="35" t="s">
        <v>71</v>
      </c>
      <c r="BP4330" s="35" t="s">
        <v>122</v>
      </c>
      <c r="BQ4330" s="35" t="s">
        <v>163</v>
      </c>
    </row>
    <row r="4331" spans="1:69" x14ac:dyDescent="0.4">
      <c r="A4331" s="40" t="str">
        <f t="shared" si="1861"/>
        <v>2025-09-28</v>
      </c>
      <c r="B4331" s="40" t="str">
        <f t="shared" si="1862"/>
        <v>SYD</v>
      </c>
      <c r="C4331" s="39" t="str">
        <f t="shared" si="1863"/>
        <v>98812563692</v>
      </c>
      <c r="D4331" s="41" t="str">
        <f t="shared" si="1864"/>
        <v>PAU029762210</v>
      </c>
      <c r="E4331" s="41" t="str">
        <f t="shared" si="1865"/>
        <v>596421516485</v>
      </c>
      <c r="F4331" s="39" t="str">
        <f t="shared" si="1866"/>
        <v>2254252</v>
      </c>
      <c r="G4331" s="39" t="str">
        <f t="shared" si="1867"/>
        <v>WISE EXPRESS(AUSTRAPHARM)</v>
      </c>
      <c r="H4331" s="41" t="str">
        <f t="shared" si="1868"/>
        <v>정동환</v>
      </c>
      <c r="I4331" s="39" t="str">
        <f t="shared" si="1869"/>
        <v>25219</v>
      </c>
      <c r="J4331" s="52" t="str">
        <f t="shared" si="1870"/>
        <v/>
      </c>
      <c r="K4331" s="75">
        <f t="shared" si="1871"/>
        <v>1</v>
      </c>
      <c r="L4331" s="76">
        <f t="shared" si="1872"/>
        <v>1</v>
      </c>
      <c r="M4331" s="76">
        <f t="shared" si="1873"/>
        <v>1E-3</v>
      </c>
      <c r="N4331" s="76">
        <f t="shared" si="1874"/>
        <v>1</v>
      </c>
      <c r="O4331" s="42">
        <f t="shared" si="1875"/>
        <v>1</v>
      </c>
      <c r="P4331" s="39" t="str">
        <f t="shared" si="1876"/>
        <v>목록(Manifest)</v>
      </c>
      <c r="Q4331" s="72">
        <f t="shared" si="1877"/>
        <v>65</v>
      </c>
      <c r="R4331" s="43" t="str">
        <f t="shared" si="1878"/>
        <v>OZ602</v>
      </c>
      <c r="S4331" s="82" t="str">
        <f t="shared" si="1879"/>
        <v/>
      </c>
      <c r="T4331" s="40">
        <f t="shared" si="1880"/>
        <v>45928</v>
      </c>
      <c r="U4331" s="44">
        <v>2500</v>
      </c>
      <c r="V4331" s="44">
        <f t="shared" si="1881"/>
        <v>0</v>
      </c>
      <c r="W4331" s="77">
        <f t="shared" si="1882"/>
        <v>2500</v>
      </c>
      <c r="X4331" s="78">
        <f t="shared" si="1883"/>
        <v>0</v>
      </c>
      <c r="Y4331" s="44" cm="1">
        <f t="array" ref="Y4331">_xlfn.IFNA(_xlfn.IFS(AND(Q4331&gt;=2000, Q4331&lt;3000), 10000, AND(Q4331&gt;=3000, Q4331&lt;4000), 15000, AND(Q4331&gt;=4000, Q4331&lt;5000), 20000, AND(Q4331&gt;=5000), 25000),0)</f>
        <v>0</v>
      </c>
      <c r="Z4331" s="91">
        <f t="shared" si="1884"/>
        <v>0</v>
      </c>
      <c r="AA4331" s="44">
        <f t="shared" si="1885"/>
        <v>0</v>
      </c>
      <c r="AB4331" s="44"/>
      <c r="AC4331" s="44"/>
      <c r="AD4331" s="44"/>
      <c r="AE4331" s="44">
        <f>VLOOKUP(O4331,정산업데이트!$A$6:$B$12,2,10)</f>
        <v>0</v>
      </c>
      <c r="AF4331" s="44"/>
      <c r="AG4331" s="79">
        <f t="shared" si="1886"/>
        <v>0</v>
      </c>
      <c r="AH4331" s="80">
        <f t="shared" si="1887"/>
        <v>2500</v>
      </c>
      <c r="AJ4331" s="35" t="s">
        <v>23096</v>
      </c>
      <c r="AK4331" s="35" t="s">
        <v>73</v>
      </c>
      <c r="AL4331" s="35" t="s">
        <v>23097</v>
      </c>
      <c r="AM4331" s="35" t="s">
        <v>24115</v>
      </c>
      <c r="AN4331" s="35" t="s">
        <v>24116</v>
      </c>
      <c r="AO4331" s="35" t="s">
        <v>24117</v>
      </c>
      <c r="AP4331" s="35" t="s">
        <v>24118</v>
      </c>
      <c r="AQ4331" s="35" t="s">
        <v>122</v>
      </c>
      <c r="AR4331" s="35">
        <v>1</v>
      </c>
      <c r="AS4331" s="35">
        <v>1</v>
      </c>
      <c r="AT4331" s="35">
        <v>1E-3</v>
      </c>
      <c r="AU4331" s="35">
        <v>1</v>
      </c>
      <c r="AV4331" s="35" t="s">
        <v>7</v>
      </c>
      <c r="AW4331" s="35">
        <v>65</v>
      </c>
      <c r="AX4331" s="35" t="s">
        <v>68</v>
      </c>
      <c r="AY4331" s="35" t="s">
        <v>68</v>
      </c>
      <c r="AZ4331" s="35" t="s">
        <v>68</v>
      </c>
      <c r="BA4331" s="35" t="s">
        <v>68</v>
      </c>
      <c r="BB4331" s="35" t="s">
        <v>122</v>
      </c>
      <c r="BC4331" s="35" t="s">
        <v>132</v>
      </c>
      <c r="BD4331" s="35" t="s">
        <v>83</v>
      </c>
      <c r="BE4331" s="35" t="s">
        <v>92</v>
      </c>
      <c r="BF4331" s="35" t="s">
        <v>122</v>
      </c>
      <c r="BG4331" s="35" t="s">
        <v>69</v>
      </c>
      <c r="BH4331" s="35" t="s">
        <v>24119</v>
      </c>
      <c r="BI4331" s="35" t="s">
        <v>122</v>
      </c>
      <c r="BJ4331" s="35" t="s">
        <v>24120</v>
      </c>
      <c r="BK4331" s="35" t="s">
        <v>75</v>
      </c>
      <c r="BL4331" s="35" t="s">
        <v>122</v>
      </c>
      <c r="BM4331" s="35" t="s">
        <v>83</v>
      </c>
      <c r="BN4331" s="35" t="s">
        <v>70</v>
      </c>
      <c r="BO4331" s="35" t="s">
        <v>71</v>
      </c>
      <c r="BP4331" s="35" t="s">
        <v>122</v>
      </c>
      <c r="BQ4331" s="35" t="s">
        <v>163</v>
      </c>
    </row>
    <row r="4332" spans="1:69" x14ac:dyDescent="0.4">
      <c r="A4332" s="40" t="str">
        <f t="shared" si="1861"/>
        <v>2025-09-28</v>
      </c>
      <c r="B4332" s="40" t="str">
        <f t="shared" si="1862"/>
        <v>SYD</v>
      </c>
      <c r="C4332" s="39" t="str">
        <f t="shared" si="1863"/>
        <v>98812563692</v>
      </c>
      <c r="D4332" s="41" t="str">
        <f t="shared" si="1864"/>
        <v>PAU029762204</v>
      </c>
      <c r="E4332" s="41" t="str">
        <f t="shared" si="1865"/>
        <v>596421516496</v>
      </c>
      <c r="F4332" s="39" t="str">
        <f t="shared" si="1866"/>
        <v>2254252</v>
      </c>
      <c r="G4332" s="39" t="str">
        <f t="shared" si="1867"/>
        <v>WISE EXPRESS(AUSTRAPHARM)</v>
      </c>
      <c r="H4332" s="41" t="str">
        <f t="shared" si="1868"/>
        <v>박남수</v>
      </c>
      <c r="I4332" s="39" t="str">
        <f t="shared" si="1869"/>
        <v>15010</v>
      </c>
      <c r="J4332" s="52" t="str">
        <f t="shared" si="1870"/>
        <v>일반전환</v>
      </c>
      <c r="K4332" s="75">
        <f t="shared" si="1871"/>
        <v>1</v>
      </c>
      <c r="L4332" s="76">
        <f t="shared" si="1872"/>
        <v>1</v>
      </c>
      <c r="M4332" s="76">
        <f t="shared" si="1873"/>
        <v>1E-3</v>
      </c>
      <c r="N4332" s="76">
        <f t="shared" si="1874"/>
        <v>1</v>
      </c>
      <c r="O4332" s="42">
        <f t="shared" si="1875"/>
        <v>1</v>
      </c>
      <c r="P4332" s="39" t="str">
        <f t="shared" si="1876"/>
        <v>일반(NORMAL)</v>
      </c>
      <c r="Q4332" s="72">
        <f t="shared" si="1877"/>
        <v>60</v>
      </c>
      <c r="R4332" s="43" t="str">
        <f t="shared" si="1878"/>
        <v>OZ602</v>
      </c>
      <c r="S4332" s="82" t="str">
        <f t="shared" si="1879"/>
        <v/>
      </c>
      <c r="T4332" s="40">
        <f t="shared" si="1880"/>
        <v>45928</v>
      </c>
      <c r="U4332" s="44">
        <v>2500</v>
      </c>
      <c r="V4332" s="44">
        <f t="shared" si="1881"/>
        <v>0</v>
      </c>
      <c r="W4332" s="77">
        <f t="shared" si="1882"/>
        <v>2500</v>
      </c>
      <c r="X4332" s="78">
        <f t="shared" si="1883"/>
        <v>0</v>
      </c>
      <c r="Y4332" s="44" cm="1">
        <f t="array" ref="Y4332">_xlfn.IFNA(_xlfn.IFS(AND(Q4332&gt;=2000, Q4332&lt;3000), 10000, AND(Q4332&gt;=3000, Q4332&lt;4000), 15000, AND(Q4332&gt;=4000, Q4332&lt;5000), 20000, AND(Q4332&gt;=5000), 25000),0)</f>
        <v>0</v>
      </c>
      <c r="Z4332" s="91">
        <f t="shared" si="1884"/>
        <v>300</v>
      </c>
      <c r="AA4332" s="44">
        <f t="shared" si="1885"/>
        <v>0</v>
      </c>
      <c r="AB4332" s="44"/>
      <c r="AC4332" s="44"/>
      <c r="AD4332" s="44"/>
      <c r="AE4332" s="44">
        <f>VLOOKUP(O4332,정산업데이트!$A$6:$B$12,2,10)</f>
        <v>0</v>
      </c>
      <c r="AF4332" s="44"/>
      <c r="AG4332" s="79">
        <f t="shared" si="1886"/>
        <v>300</v>
      </c>
      <c r="AH4332" s="80">
        <f t="shared" si="1887"/>
        <v>2800</v>
      </c>
      <c r="AJ4332" s="35" t="s">
        <v>23096</v>
      </c>
      <c r="AK4332" s="35" t="s">
        <v>73</v>
      </c>
      <c r="AL4332" s="35" t="s">
        <v>23097</v>
      </c>
      <c r="AM4332" s="35" t="s">
        <v>24121</v>
      </c>
      <c r="AN4332" s="35" t="s">
        <v>6611</v>
      </c>
      <c r="AO4332" s="35" t="s">
        <v>6612</v>
      </c>
      <c r="AP4332" s="35" t="s">
        <v>736</v>
      </c>
      <c r="AQ4332" s="35" t="s">
        <v>85</v>
      </c>
      <c r="AR4332" s="35">
        <v>1</v>
      </c>
      <c r="AS4332" s="35">
        <v>1</v>
      </c>
      <c r="AT4332" s="35">
        <v>1E-3</v>
      </c>
      <c r="AU4332" s="35">
        <v>1</v>
      </c>
      <c r="AV4332" s="35" t="s">
        <v>127</v>
      </c>
      <c r="AW4332" s="35">
        <v>60</v>
      </c>
      <c r="AX4332" s="35" t="s">
        <v>68</v>
      </c>
      <c r="AY4332" s="35" t="s">
        <v>68</v>
      </c>
      <c r="AZ4332" s="35" t="s">
        <v>68</v>
      </c>
      <c r="BA4332" s="35" t="s">
        <v>68</v>
      </c>
      <c r="BB4332" s="35" t="s">
        <v>122</v>
      </c>
      <c r="BC4332" s="35" t="s">
        <v>132</v>
      </c>
      <c r="BD4332" s="35" t="s">
        <v>83</v>
      </c>
      <c r="BE4332" s="35" t="s">
        <v>92</v>
      </c>
      <c r="BF4332" s="35" t="s">
        <v>122</v>
      </c>
      <c r="BG4332" s="35" t="s">
        <v>69</v>
      </c>
      <c r="BH4332" s="35" t="s">
        <v>24122</v>
      </c>
      <c r="BI4332" s="35" t="s">
        <v>122</v>
      </c>
      <c r="BJ4332" s="35" t="s">
        <v>24123</v>
      </c>
      <c r="BK4332" s="35" t="s">
        <v>75</v>
      </c>
      <c r="BL4332" s="35" t="s">
        <v>122</v>
      </c>
      <c r="BM4332" s="35" t="s">
        <v>83</v>
      </c>
      <c r="BN4332" s="35" t="s">
        <v>70</v>
      </c>
      <c r="BO4332" s="35" t="s">
        <v>71</v>
      </c>
      <c r="BP4332" s="35" t="s">
        <v>122</v>
      </c>
      <c r="BQ4332" s="35" t="s">
        <v>163</v>
      </c>
    </row>
    <row r="4333" spans="1:69" x14ac:dyDescent="0.4">
      <c r="A4333" s="40" t="str">
        <f t="shared" si="1861"/>
        <v>2025-09-28</v>
      </c>
      <c r="B4333" s="40" t="str">
        <f t="shared" si="1862"/>
        <v>SYD</v>
      </c>
      <c r="C4333" s="39" t="str">
        <f t="shared" si="1863"/>
        <v>98812563692</v>
      </c>
      <c r="D4333" s="41" t="str">
        <f t="shared" si="1864"/>
        <v>PAU029762208</v>
      </c>
      <c r="E4333" s="41" t="str">
        <f t="shared" si="1865"/>
        <v>596421516500</v>
      </c>
      <c r="F4333" s="39" t="str">
        <f t="shared" si="1866"/>
        <v>2254252</v>
      </c>
      <c r="G4333" s="39" t="str">
        <f t="shared" si="1867"/>
        <v>WISE EXPRESS(AUSTRAPHARM)</v>
      </c>
      <c r="H4333" s="41" t="str">
        <f t="shared" si="1868"/>
        <v>이보람</v>
      </c>
      <c r="I4333" s="39" t="str">
        <f t="shared" si="1869"/>
        <v>41236</v>
      </c>
      <c r="J4333" s="52" t="str">
        <f t="shared" si="1870"/>
        <v/>
      </c>
      <c r="K4333" s="75">
        <f t="shared" si="1871"/>
        <v>1</v>
      </c>
      <c r="L4333" s="76">
        <f t="shared" si="1872"/>
        <v>1</v>
      </c>
      <c r="M4333" s="76">
        <f t="shared" si="1873"/>
        <v>1E-3</v>
      </c>
      <c r="N4333" s="76">
        <f t="shared" si="1874"/>
        <v>1</v>
      </c>
      <c r="O4333" s="42">
        <f t="shared" si="1875"/>
        <v>1</v>
      </c>
      <c r="P4333" s="39" t="str">
        <f t="shared" si="1876"/>
        <v>목록(Manifest)</v>
      </c>
      <c r="Q4333" s="72">
        <f t="shared" si="1877"/>
        <v>60</v>
      </c>
      <c r="R4333" s="43" t="str">
        <f t="shared" si="1878"/>
        <v>OZ602</v>
      </c>
      <c r="S4333" s="82" t="str">
        <f t="shared" si="1879"/>
        <v/>
      </c>
      <c r="T4333" s="40">
        <f t="shared" si="1880"/>
        <v>45928</v>
      </c>
      <c r="U4333" s="44">
        <v>2500</v>
      </c>
      <c r="V4333" s="44">
        <f t="shared" si="1881"/>
        <v>0</v>
      </c>
      <c r="W4333" s="77">
        <f t="shared" si="1882"/>
        <v>2500</v>
      </c>
      <c r="X4333" s="78">
        <f t="shared" si="1883"/>
        <v>0</v>
      </c>
      <c r="Y4333" s="44" cm="1">
        <f t="array" ref="Y4333">_xlfn.IFNA(_xlfn.IFS(AND(Q4333&gt;=2000, Q4333&lt;3000), 10000, AND(Q4333&gt;=3000, Q4333&lt;4000), 15000, AND(Q4333&gt;=4000, Q4333&lt;5000), 20000, AND(Q4333&gt;=5000), 25000),0)</f>
        <v>0</v>
      </c>
      <c r="Z4333" s="91">
        <f t="shared" si="1884"/>
        <v>0</v>
      </c>
      <c r="AA4333" s="44">
        <f t="shared" si="1885"/>
        <v>0</v>
      </c>
      <c r="AB4333" s="44"/>
      <c r="AC4333" s="44"/>
      <c r="AD4333" s="44"/>
      <c r="AE4333" s="44">
        <f>VLOOKUP(O4333,정산업데이트!$A$6:$B$12,2,10)</f>
        <v>0</v>
      </c>
      <c r="AF4333" s="44"/>
      <c r="AG4333" s="79">
        <f t="shared" si="1886"/>
        <v>0</v>
      </c>
      <c r="AH4333" s="80">
        <f t="shared" si="1887"/>
        <v>2500</v>
      </c>
      <c r="AJ4333" s="35" t="s">
        <v>23096</v>
      </c>
      <c r="AK4333" s="35" t="s">
        <v>73</v>
      </c>
      <c r="AL4333" s="35" t="s">
        <v>23097</v>
      </c>
      <c r="AM4333" s="35" t="s">
        <v>24124</v>
      </c>
      <c r="AN4333" s="35" t="s">
        <v>1849</v>
      </c>
      <c r="AO4333" s="35" t="s">
        <v>24125</v>
      </c>
      <c r="AP4333" s="35" t="s">
        <v>24126</v>
      </c>
      <c r="AQ4333" s="35" t="s">
        <v>122</v>
      </c>
      <c r="AR4333" s="35">
        <v>1</v>
      </c>
      <c r="AS4333" s="35">
        <v>1</v>
      </c>
      <c r="AT4333" s="35">
        <v>1E-3</v>
      </c>
      <c r="AU4333" s="35">
        <v>1</v>
      </c>
      <c r="AV4333" s="35" t="s">
        <v>7</v>
      </c>
      <c r="AW4333" s="35">
        <v>60</v>
      </c>
      <c r="AX4333" s="35" t="s">
        <v>68</v>
      </c>
      <c r="AY4333" s="35" t="s">
        <v>68</v>
      </c>
      <c r="AZ4333" s="35" t="s">
        <v>68</v>
      </c>
      <c r="BA4333" s="35" t="s">
        <v>68</v>
      </c>
      <c r="BB4333" s="35" t="s">
        <v>122</v>
      </c>
      <c r="BC4333" s="35" t="s">
        <v>132</v>
      </c>
      <c r="BD4333" s="35" t="s">
        <v>83</v>
      </c>
      <c r="BE4333" s="35" t="s">
        <v>92</v>
      </c>
      <c r="BF4333" s="35" t="s">
        <v>122</v>
      </c>
      <c r="BG4333" s="35" t="s">
        <v>69</v>
      </c>
      <c r="BH4333" s="35" t="s">
        <v>24127</v>
      </c>
      <c r="BI4333" s="35" t="s">
        <v>122</v>
      </c>
      <c r="BJ4333" s="35" t="s">
        <v>24128</v>
      </c>
      <c r="BK4333" s="35" t="s">
        <v>75</v>
      </c>
      <c r="BL4333" s="35" t="s">
        <v>122</v>
      </c>
      <c r="BM4333" s="35" t="s">
        <v>83</v>
      </c>
      <c r="BN4333" s="35" t="s">
        <v>70</v>
      </c>
      <c r="BO4333" s="35" t="s">
        <v>71</v>
      </c>
      <c r="BP4333" s="35" t="s">
        <v>122</v>
      </c>
      <c r="BQ4333" s="35" t="s">
        <v>163</v>
      </c>
    </row>
    <row r="4334" spans="1:69" x14ac:dyDescent="0.4">
      <c r="A4334" s="40" t="str">
        <f t="shared" si="1861"/>
        <v>2025-09-28</v>
      </c>
      <c r="B4334" s="40" t="str">
        <f t="shared" si="1862"/>
        <v>SYD</v>
      </c>
      <c r="C4334" s="39" t="str">
        <f t="shared" si="1863"/>
        <v>98812563692</v>
      </c>
      <c r="D4334" s="41" t="str">
        <f t="shared" si="1864"/>
        <v>PAU029762203</v>
      </c>
      <c r="E4334" s="41" t="str">
        <f t="shared" si="1865"/>
        <v>596421516522</v>
      </c>
      <c r="F4334" s="39" t="str">
        <f t="shared" si="1866"/>
        <v>2254252</v>
      </c>
      <c r="G4334" s="39" t="str">
        <f t="shared" si="1867"/>
        <v>WISE EXPRESS(AUSTRAPHARM)</v>
      </c>
      <c r="H4334" s="41" t="str">
        <f t="shared" si="1868"/>
        <v>김주연</v>
      </c>
      <c r="I4334" s="39" t="str">
        <f t="shared" si="1869"/>
        <v>10357</v>
      </c>
      <c r="J4334" s="52" t="str">
        <f t="shared" si="1870"/>
        <v/>
      </c>
      <c r="K4334" s="75">
        <f t="shared" si="1871"/>
        <v>1</v>
      </c>
      <c r="L4334" s="76">
        <f t="shared" si="1872"/>
        <v>1</v>
      </c>
      <c r="M4334" s="76">
        <f t="shared" si="1873"/>
        <v>1E-3</v>
      </c>
      <c r="N4334" s="76">
        <f t="shared" si="1874"/>
        <v>1</v>
      </c>
      <c r="O4334" s="42">
        <f t="shared" si="1875"/>
        <v>1</v>
      </c>
      <c r="P4334" s="39" t="str">
        <f t="shared" si="1876"/>
        <v>목록(Manifest)</v>
      </c>
      <c r="Q4334" s="72">
        <f t="shared" si="1877"/>
        <v>60</v>
      </c>
      <c r="R4334" s="43" t="str">
        <f t="shared" si="1878"/>
        <v>OZ602</v>
      </c>
      <c r="S4334" s="82" t="str">
        <f t="shared" si="1879"/>
        <v/>
      </c>
      <c r="T4334" s="40">
        <f t="shared" si="1880"/>
        <v>45928</v>
      </c>
      <c r="U4334" s="44">
        <v>2500</v>
      </c>
      <c r="V4334" s="44">
        <f t="shared" si="1881"/>
        <v>0</v>
      </c>
      <c r="W4334" s="77">
        <f t="shared" si="1882"/>
        <v>2500</v>
      </c>
      <c r="X4334" s="78">
        <f t="shared" si="1883"/>
        <v>0</v>
      </c>
      <c r="Y4334" s="44" cm="1">
        <f t="array" ref="Y4334">_xlfn.IFNA(_xlfn.IFS(AND(Q4334&gt;=2000, Q4334&lt;3000), 10000, AND(Q4334&gt;=3000, Q4334&lt;4000), 15000, AND(Q4334&gt;=4000, Q4334&lt;5000), 20000, AND(Q4334&gt;=5000), 25000),0)</f>
        <v>0</v>
      </c>
      <c r="Z4334" s="91">
        <f t="shared" si="1884"/>
        <v>0</v>
      </c>
      <c r="AA4334" s="44">
        <f t="shared" si="1885"/>
        <v>0</v>
      </c>
      <c r="AB4334" s="44"/>
      <c r="AC4334" s="44"/>
      <c r="AD4334" s="44"/>
      <c r="AE4334" s="44">
        <f>VLOOKUP(O4334,정산업데이트!$A$6:$B$12,2,10)</f>
        <v>0</v>
      </c>
      <c r="AF4334" s="44"/>
      <c r="AG4334" s="79">
        <f t="shared" si="1886"/>
        <v>0</v>
      </c>
      <c r="AH4334" s="80">
        <f t="shared" si="1887"/>
        <v>2500</v>
      </c>
      <c r="AJ4334" s="35" t="s">
        <v>23096</v>
      </c>
      <c r="AK4334" s="35" t="s">
        <v>73</v>
      </c>
      <c r="AL4334" s="35" t="s">
        <v>23097</v>
      </c>
      <c r="AM4334" s="35" t="s">
        <v>24129</v>
      </c>
      <c r="AN4334" s="35" t="s">
        <v>251</v>
      </c>
      <c r="AO4334" s="35" t="s">
        <v>24130</v>
      </c>
      <c r="AP4334" s="35" t="s">
        <v>24131</v>
      </c>
      <c r="AQ4334" s="35" t="s">
        <v>122</v>
      </c>
      <c r="AR4334" s="35">
        <v>1</v>
      </c>
      <c r="AS4334" s="35">
        <v>1</v>
      </c>
      <c r="AT4334" s="35">
        <v>1E-3</v>
      </c>
      <c r="AU4334" s="35">
        <v>1</v>
      </c>
      <c r="AV4334" s="35" t="s">
        <v>7</v>
      </c>
      <c r="AW4334" s="35">
        <v>60</v>
      </c>
      <c r="AX4334" s="35" t="s">
        <v>68</v>
      </c>
      <c r="AY4334" s="35" t="s">
        <v>68</v>
      </c>
      <c r="AZ4334" s="35" t="s">
        <v>68</v>
      </c>
      <c r="BA4334" s="35" t="s">
        <v>68</v>
      </c>
      <c r="BB4334" s="35" t="s">
        <v>122</v>
      </c>
      <c r="BC4334" s="35" t="s">
        <v>132</v>
      </c>
      <c r="BD4334" s="35" t="s">
        <v>83</v>
      </c>
      <c r="BE4334" s="35" t="s">
        <v>92</v>
      </c>
      <c r="BF4334" s="35" t="s">
        <v>122</v>
      </c>
      <c r="BG4334" s="35" t="s">
        <v>69</v>
      </c>
      <c r="BH4334" s="35" t="s">
        <v>24132</v>
      </c>
      <c r="BI4334" s="35" t="s">
        <v>122</v>
      </c>
      <c r="BJ4334" s="35" t="s">
        <v>24133</v>
      </c>
      <c r="BK4334" s="35" t="s">
        <v>75</v>
      </c>
      <c r="BL4334" s="35" t="s">
        <v>122</v>
      </c>
      <c r="BM4334" s="35" t="s">
        <v>83</v>
      </c>
      <c r="BN4334" s="35" t="s">
        <v>70</v>
      </c>
      <c r="BO4334" s="35" t="s">
        <v>71</v>
      </c>
      <c r="BP4334" s="35" t="s">
        <v>122</v>
      </c>
      <c r="BQ4334" s="35" t="s">
        <v>163</v>
      </c>
    </row>
    <row r="4335" spans="1:69" x14ac:dyDescent="0.4">
      <c r="A4335" s="40" t="str">
        <f t="shared" si="1861"/>
        <v>2025-09-28</v>
      </c>
      <c r="B4335" s="40" t="str">
        <f t="shared" si="1862"/>
        <v>SYD</v>
      </c>
      <c r="C4335" s="39" t="str">
        <f t="shared" si="1863"/>
        <v>98812563692</v>
      </c>
      <c r="D4335" s="41" t="str">
        <f t="shared" si="1864"/>
        <v>PAU029762205</v>
      </c>
      <c r="E4335" s="41" t="str">
        <f t="shared" si="1865"/>
        <v>596421516533</v>
      </c>
      <c r="F4335" s="39" t="str">
        <f t="shared" si="1866"/>
        <v>2254252</v>
      </c>
      <c r="G4335" s="39" t="str">
        <f t="shared" si="1867"/>
        <v>WISE EXPRESS(AUSTRAPHARM)</v>
      </c>
      <c r="H4335" s="41" t="str">
        <f t="shared" si="1868"/>
        <v>성혜림</v>
      </c>
      <c r="I4335" s="39" t="str">
        <f t="shared" si="1869"/>
        <v>06597</v>
      </c>
      <c r="J4335" s="52" t="str">
        <f t="shared" si="1870"/>
        <v/>
      </c>
      <c r="K4335" s="75">
        <f t="shared" si="1871"/>
        <v>1</v>
      </c>
      <c r="L4335" s="76">
        <f t="shared" si="1872"/>
        <v>2</v>
      </c>
      <c r="M4335" s="76">
        <f t="shared" si="1873"/>
        <v>1E-3</v>
      </c>
      <c r="N4335" s="76">
        <f t="shared" si="1874"/>
        <v>2</v>
      </c>
      <c r="O4335" s="42">
        <f t="shared" si="1875"/>
        <v>2</v>
      </c>
      <c r="P4335" s="39" t="str">
        <f t="shared" si="1876"/>
        <v>목록(Manifest)</v>
      </c>
      <c r="Q4335" s="72">
        <f t="shared" si="1877"/>
        <v>120</v>
      </c>
      <c r="R4335" s="43" t="str">
        <f t="shared" si="1878"/>
        <v>OZ602</v>
      </c>
      <c r="S4335" s="82" t="str">
        <f t="shared" si="1879"/>
        <v/>
      </c>
      <c r="T4335" s="40">
        <f t="shared" si="1880"/>
        <v>45928</v>
      </c>
      <c r="U4335" s="44">
        <v>2500</v>
      </c>
      <c r="V4335" s="44">
        <f t="shared" si="1881"/>
        <v>0</v>
      </c>
      <c r="W4335" s="77">
        <f t="shared" si="1882"/>
        <v>2500</v>
      </c>
      <c r="X4335" s="78">
        <f t="shared" si="1883"/>
        <v>0</v>
      </c>
      <c r="Y4335" s="44" cm="1">
        <f t="array" ref="Y4335">_xlfn.IFNA(_xlfn.IFS(AND(Q4335&gt;=2000, Q4335&lt;3000), 10000, AND(Q4335&gt;=3000, Q4335&lt;4000), 15000, AND(Q4335&gt;=4000, Q4335&lt;5000), 20000, AND(Q4335&gt;=5000), 25000),0)</f>
        <v>0</v>
      </c>
      <c r="Z4335" s="91">
        <f t="shared" si="1884"/>
        <v>0</v>
      </c>
      <c r="AA4335" s="44">
        <f t="shared" si="1885"/>
        <v>0</v>
      </c>
      <c r="AB4335" s="44"/>
      <c r="AC4335" s="44"/>
      <c r="AD4335" s="44"/>
      <c r="AE4335" s="44">
        <f>VLOOKUP(O4335,정산업데이트!$A$6:$B$12,2,10)</f>
        <v>0</v>
      </c>
      <c r="AF4335" s="44"/>
      <c r="AG4335" s="79">
        <f t="shared" si="1886"/>
        <v>0</v>
      </c>
      <c r="AH4335" s="80">
        <f t="shared" si="1887"/>
        <v>2500</v>
      </c>
      <c r="AJ4335" s="35" t="s">
        <v>23096</v>
      </c>
      <c r="AK4335" s="35" t="s">
        <v>73</v>
      </c>
      <c r="AL4335" s="35" t="s">
        <v>23097</v>
      </c>
      <c r="AM4335" s="35" t="s">
        <v>24134</v>
      </c>
      <c r="AN4335" s="35" t="s">
        <v>24135</v>
      </c>
      <c r="AO4335" s="35" t="s">
        <v>24136</v>
      </c>
      <c r="AP4335" s="35" t="s">
        <v>1879</v>
      </c>
      <c r="AQ4335" s="35" t="s">
        <v>122</v>
      </c>
      <c r="AR4335" s="35">
        <v>1</v>
      </c>
      <c r="AS4335" s="35">
        <v>2</v>
      </c>
      <c r="AT4335" s="35">
        <v>1E-3</v>
      </c>
      <c r="AU4335" s="35">
        <v>2</v>
      </c>
      <c r="AV4335" s="35" t="s">
        <v>7</v>
      </c>
      <c r="AW4335" s="35">
        <v>120</v>
      </c>
      <c r="AX4335" s="35" t="s">
        <v>68</v>
      </c>
      <c r="AY4335" s="35" t="s">
        <v>68</v>
      </c>
      <c r="AZ4335" s="35" t="s">
        <v>68</v>
      </c>
      <c r="BA4335" s="35" t="s">
        <v>68</v>
      </c>
      <c r="BB4335" s="35" t="s">
        <v>122</v>
      </c>
      <c r="BC4335" s="35" t="s">
        <v>132</v>
      </c>
      <c r="BD4335" s="35" t="s">
        <v>83</v>
      </c>
      <c r="BE4335" s="35" t="s">
        <v>92</v>
      </c>
      <c r="BF4335" s="35" t="s">
        <v>122</v>
      </c>
      <c r="BG4335" s="35" t="s">
        <v>69</v>
      </c>
      <c r="BH4335" s="35" t="s">
        <v>24137</v>
      </c>
      <c r="BI4335" s="35" t="s">
        <v>122</v>
      </c>
      <c r="BJ4335" s="35" t="s">
        <v>24138</v>
      </c>
      <c r="BK4335" s="35" t="s">
        <v>75</v>
      </c>
      <c r="BL4335" s="35" t="s">
        <v>122</v>
      </c>
      <c r="BM4335" s="35" t="s">
        <v>83</v>
      </c>
      <c r="BN4335" s="35" t="s">
        <v>70</v>
      </c>
      <c r="BO4335" s="35" t="s">
        <v>71</v>
      </c>
      <c r="BP4335" s="35" t="s">
        <v>122</v>
      </c>
      <c r="BQ4335" s="35" t="s">
        <v>163</v>
      </c>
    </row>
    <row r="4336" spans="1:69" x14ac:dyDescent="0.4">
      <c r="A4336" s="40" t="str">
        <f t="shared" si="1861"/>
        <v>2025-09-28</v>
      </c>
      <c r="B4336" s="40" t="str">
        <f t="shared" si="1862"/>
        <v>SYD</v>
      </c>
      <c r="C4336" s="39" t="str">
        <f t="shared" si="1863"/>
        <v>98812563692</v>
      </c>
      <c r="D4336" s="41" t="str">
        <f t="shared" si="1864"/>
        <v>PAU029762206</v>
      </c>
      <c r="E4336" s="41" t="str">
        <f t="shared" si="1865"/>
        <v>596421516544</v>
      </c>
      <c r="F4336" s="39" t="str">
        <f t="shared" si="1866"/>
        <v>2254252</v>
      </c>
      <c r="G4336" s="39" t="str">
        <f t="shared" si="1867"/>
        <v>WISE EXPRESS(AUSTRAPHARM)</v>
      </c>
      <c r="H4336" s="41" t="str">
        <f t="shared" si="1868"/>
        <v>송선미</v>
      </c>
      <c r="I4336" s="39" t="str">
        <f t="shared" si="1869"/>
        <v>08275</v>
      </c>
      <c r="J4336" s="52" t="str">
        <f t="shared" si="1870"/>
        <v/>
      </c>
      <c r="K4336" s="75">
        <f t="shared" si="1871"/>
        <v>1</v>
      </c>
      <c r="L4336" s="76">
        <f t="shared" si="1872"/>
        <v>2</v>
      </c>
      <c r="M4336" s="76">
        <f t="shared" si="1873"/>
        <v>1E-3</v>
      </c>
      <c r="N4336" s="76">
        <f t="shared" si="1874"/>
        <v>2</v>
      </c>
      <c r="O4336" s="42">
        <f t="shared" si="1875"/>
        <v>2</v>
      </c>
      <c r="P4336" s="39" t="str">
        <f t="shared" si="1876"/>
        <v>목록(Manifest)</v>
      </c>
      <c r="Q4336" s="72">
        <f t="shared" si="1877"/>
        <v>120</v>
      </c>
      <c r="R4336" s="43" t="str">
        <f t="shared" si="1878"/>
        <v>OZ602</v>
      </c>
      <c r="S4336" s="82" t="str">
        <f t="shared" si="1879"/>
        <v/>
      </c>
      <c r="T4336" s="40">
        <f t="shared" si="1880"/>
        <v>45928</v>
      </c>
      <c r="U4336" s="44">
        <v>2500</v>
      </c>
      <c r="V4336" s="44">
        <f t="shared" si="1881"/>
        <v>0</v>
      </c>
      <c r="W4336" s="77">
        <f t="shared" si="1882"/>
        <v>2500</v>
      </c>
      <c r="X4336" s="78">
        <f t="shared" si="1883"/>
        <v>0</v>
      </c>
      <c r="Y4336" s="44" cm="1">
        <f t="array" ref="Y4336">_xlfn.IFNA(_xlfn.IFS(AND(Q4336&gt;=2000, Q4336&lt;3000), 10000, AND(Q4336&gt;=3000, Q4336&lt;4000), 15000, AND(Q4336&gt;=4000, Q4336&lt;5000), 20000, AND(Q4336&gt;=5000), 25000),0)</f>
        <v>0</v>
      </c>
      <c r="Z4336" s="91">
        <f t="shared" si="1884"/>
        <v>0</v>
      </c>
      <c r="AA4336" s="44">
        <f t="shared" si="1885"/>
        <v>0</v>
      </c>
      <c r="AB4336" s="44"/>
      <c r="AC4336" s="44"/>
      <c r="AD4336" s="44"/>
      <c r="AE4336" s="44">
        <f>VLOOKUP(O4336,정산업데이트!$A$6:$B$12,2,10)</f>
        <v>0</v>
      </c>
      <c r="AF4336" s="44"/>
      <c r="AG4336" s="79">
        <f t="shared" si="1886"/>
        <v>0</v>
      </c>
      <c r="AH4336" s="80">
        <f t="shared" si="1887"/>
        <v>2500</v>
      </c>
      <c r="AJ4336" s="35" t="s">
        <v>23096</v>
      </c>
      <c r="AK4336" s="35" t="s">
        <v>73</v>
      </c>
      <c r="AL4336" s="35" t="s">
        <v>23097</v>
      </c>
      <c r="AM4336" s="35" t="s">
        <v>24139</v>
      </c>
      <c r="AN4336" s="35" t="s">
        <v>24140</v>
      </c>
      <c r="AO4336" s="35" t="s">
        <v>24141</v>
      </c>
      <c r="AP4336" s="35" t="s">
        <v>972</v>
      </c>
      <c r="AQ4336" s="35" t="s">
        <v>122</v>
      </c>
      <c r="AR4336" s="35">
        <v>1</v>
      </c>
      <c r="AS4336" s="35">
        <v>2</v>
      </c>
      <c r="AT4336" s="35">
        <v>1E-3</v>
      </c>
      <c r="AU4336" s="35">
        <v>2</v>
      </c>
      <c r="AV4336" s="35" t="s">
        <v>7</v>
      </c>
      <c r="AW4336" s="35">
        <v>120</v>
      </c>
      <c r="AX4336" s="35" t="s">
        <v>68</v>
      </c>
      <c r="AY4336" s="35" t="s">
        <v>68</v>
      </c>
      <c r="AZ4336" s="35" t="s">
        <v>68</v>
      </c>
      <c r="BA4336" s="35" t="s">
        <v>68</v>
      </c>
      <c r="BB4336" s="35" t="s">
        <v>122</v>
      </c>
      <c r="BC4336" s="35" t="s">
        <v>132</v>
      </c>
      <c r="BD4336" s="35" t="s">
        <v>83</v>
      </c>
      <c r="BE4336" s="35" t="s">
        <v>92</v>
      </c>
      <c r="BF4336" s="35" t="s">
        <v>122</v>
      </c>
      <c r="BG4336" s="35" t="s">
        <v>69</v>
      </c>
      <c r="BH4336" s="35" t="s">
        <v>24142</v>
      </c>
      <c r="BI4336" s="35" t="s">
        <v>122</v>
      </c>
      <c r="BJ4336" s="35" t="s">
        <v>24143</v>
      </c>
      <c r="BK4336" s="35" t="s">
        <v>75</v>
      </c>
      <c r="BL4336" s="35" t="s">
        <v>122</v>
      </c>
      <c r="BM4336" s="35" t="s">
        <v>83</v>
      </c>
      <c r="BN4336" s="35" t="s">
        <v>70</v>
      </c>
      <c r="BO4336" s="35" t="s">
        <v>71</v>
      </c>
      <c r="BP4336" s="35" t="s">
        <v>122</v>
      </c>
      <c r="BQ4336" s="35" t="s">
        <v>163</v>
      </c>
    </row>
    <row r="4337" spans="1:69" x14ac:dyDescent="0.4">
      <c r="A4337" s="40" t="str">
        <f t="shared" si="1861"/>
        <v>2025-09-28</v>
      </c>
      <c r="B4337" s="40" t="str">
        <f t="shared" si="1862"/>
        <v>SYD</v>
      </c>
      <c r="C4337" s="39" t="str">
        <f t="shared" si="1863"/>
        <v>98812563692</v>
      </c>
      <c r="D4337" s="41" t="str">
        <f t="shared" si="1864"/>
        <v>PAU029774178</v>
      </c>
      <c r="E4337" s="41" t="str">
        <f t="shared" si="1865"/>
        <v>596421516566</v>
      </c>
      <c r="F4337" s="39" t="str">
        <f t="shared" si="1866"/>
        <v>2254252</v>
      </c>
      <c r="G4337" s="39" t="str">
        <f t="shared" si="1867"/>
        <v>WISE EXPRESS(AUSTRAPHARM)</v>
      </c>
      <c r="H4337" s="41" t="str">
        <f t="shared" si="1868"/>
        <v>SONG JIA</v>
      </c>
      <c r="I4337" s="39" t="str">
        <f t="shared" si="1869"/>
        <v>08383</v>
      </c>
      <c r="J4337" s="52" t="str">
        <f t="shared" si="1870"/>
        <v/>
      </c>
      <c r="K4337" s="75">
        <f t="shared" si="1871"/>
        <v>1</v>
      </c>
      <c r="L4337" s="76">
        <f t="shared" si="1872"/>
        <v>1</v>
      </c>
      <c r="M4337" s="76">
        <f t="shared" si="1873"/>
        <v>1E-3</v>
      </c>
      <c r="N4337" s="76">
        <f t="shared" si="1874"/>
        <v>1</v>
      </c>
      <c r="O4337" s="42">
        <f t="shared" si="1875"/>
        <v>1</v>
      </c>
      <c r="P4337" s="39" t="str">
        <f t="shared" si="1876"/>
        <v>일반(목록배제,Normal-Manifest Exception)</v>
      </c>
      <c r="Q4337" s="72">
        <f t="shared" si="1877"/>
        <v>100</v>
      </c>
      <c r="R4337" s="43" t="str">
        <f t="shared" si="1878"/>
        <v>OZ602</v>
      </c>
      <c r="S4337" s="82" t="str">
        <f t="shared" si="1879"/>
        <v/>
      </c>
      <c r="T4337" s="40">
        <f t="shared" si="1880"/>
        <v>45928</v>
      </c>
      <c r="U4337" s="44">
        <v>2500</v>
      </c>
      <c r="V4337" s="44">
        <f t="shared" si="1881"/>
        <v>0</v>
      </c>
      <c r="W4337" s="77">
        <f t="shared" si="1882"/>
        <v>2500</v>
      </c>
      <c r="X4337" s="78">
        <f t="shared" si="1883"/>
        <v>0</v>
      </c>
      <c r="Y4337" s="44" cm="1">
        <f t="array" ref="Y4337">_xlfn.IFNA(_xlfn.IFS(AND(Q4337&gt;=2000, Q4337&lt;3000), 10000, AND(Q4337&gt;=3000, Q4337&lt;4000), 15000, AND(Q4337&gt;=4000, Q4337&lt;5000), 20000, AND(Q4337&gt;=5000), 25000),0)</f>
        <v>0</v>
      </c>
      <c r="Z4337" s="91">
        <f t="shared" si="1884"/>
        <v>300</v>
      </c>
      <c r="AA4337" s="44">
        <f t="shared" si="1885"/>
        <v>0</v>
      </c>
      <c r="AB4337" s="44"/>
      <c r="AC4337" s="44"/>
      <c r="AD4337" s="44"/>
      <c r="AE4337" s="44">
        <f>VLOOKUP(O4337,정산업데이트!$A$6:$B$12,2,10)</f>
        <v>0</v>
      </c>
      <c r="AF4337" s="44"/>
      <c r="AG4337" s="79">
        <f t="shared" si="1886"/>
        <v>300</v>
      </c>
      <c r="AH4337" s="80">
        <f t="shared" si="1887"/>
        <v>2800</v>
      </c>
      <c r="AJ4337" s="35" t="s">
        <v>23096</v>
      </c>
      <c r="AK4337" s="35" t="s">
        <v>73</v>
      </c>
      <c r="AL4337" s="35" t="s">
        <v>23097</v>
      </c>
      <c r="AM4337" s="35" t="s">
        <v>24144</v>
      </c>
      <c r="AN4337" s="35" t="s">
        <v>24145</v>
      </c>
      <c r="AO4337" s="35" t="s">
        <v>24146</v>
      </c>
      <c r="AP4337" s="35" t="s">
        <v>24147</v>
      </c>
      <c r="AQ4337" s="35" t="s">
        <v>122</v>
      </c>
      <c r="AR4337" s="35">
        <v>1</v>
      </c>
      <c r="AS4337" s="35">
        <v>1</v>
      </c>
      <c r="AT4337" s="35">
        <v>1E-3</v>
      </c>
      <c r="AU4337" s="35">
        <v>1</v>
      </c>
      <c r="AV4337" s="35" t="s">
        <v>8</v>
      </c>
      <c r="AW4337" s="35">
        <v>100</v>
      </c>
      <c r="AX4337" s="35" t="s">
        <v>68</v>
      </c>
      <c r="AY4337" s="35" t="s">
        <v>68</v>
      </c>
      <c r="AZ4337" s="35" t="s">
        <v>68</v>
      </c>
      <c r="BA4337" s="35" t="s">
        <v>68</v>
      </c>
      <c r="BB4337" s="35" t="s">
        <v>122</v>
      </c>
      <c r="BC4337" s="35" t="s">
        <v>132</v>
      </c>
      <c r="BD4337" s="35" t="s">
        <v>83</v>
      </c>
      <c r="BE4337" s="35" t="s">
        <v>86</v>
      </c>
      <c r="BF4337" s="35" t="s">
        <v>122</v>
      </c>
      <c r="BG4337" s="35" t="s">
        <v>69</v>
      </c>
      <c r="BH4337" s="35" t="s">
        <v>24148</v>
      </c>
      <c r="BI4337" s="35" t="s">
        <v>122</v>
      </c>
      <c r="BJ4337" s="35" t="s">
        <v>24149</v>
      </c>
      <c r="BK4337" s="35" t="s">
        <v>75</v>
      </c>
      <c r="BL4337" s="35" t="s">
        <v>122</v>
      </c>
      <c r="BM4337" s="35" t="s">
        <v>83</v>
      </c>
      <c r="BN4337" s="35" t="s">
        <v>70</v>
      </c>
      <c r="BO4337" s="35" t="s">
        <v>71</v>
      </c>
      <c r="BP4337" s="35" t="s">
        <v>122</v>
      </c>
      <c r="BQ4337" s="35" t="s">
        <v>163</v>
      </c>
    </row>
    <row r="4338" spans="1:69" x14ac:dyDescent="0.4">
      <c r="A4338" s="40" t="str">
        <f t="shared" si="1861"/>
        <v>2025-09-28</v>
      </c>
      <c r="B4338" s="40" t="str">
        <f t="shared" si="1862"/>
        <v>SYD</v>
      </c>
      <c r="C4338" s="39" t="str">
        <f t="shared" si="1863"/>
        <v>98812563692</v>
      </c>
      <c r="D4338" s="41" t="str">
        <f t="shared" si="1864"/>
        <v>PAU029774177</v>
      </c>
      <c r="E4338" s="41" t="str">
        <f t="shared" si="1865"/>
        <v>596421516570</v>
      </c>
      <c r="F4338" s="39" t="str">
        <f t="shared" si="1866"/>
        <v>2254252</v>
      </c>
      <c r="G4338" s="39" t="str">
        <f t="shared" si="1867"/>
        <v>WISE EXPRESS(AUSTRAPHARM)</v>
      </c>
      <c r="H4338" s="41" t="str">
        <f t="shared" si="1868"/>
        <v>오윤희</v>
      </c>
      <c r="I4338" s="39" t="str">
        <f t="shared" si="1869"/>
        <v>21970</v>
      </c>
      <c r="J4338" s="52" t="str">
        <f t="shared" si="1870"/>
        <v/>
      </c>
      <c r="K4338" s="75">
        <f t="shared" si="1871"/>
        <v>1</v>
      </c>
      <c r="L4338" s="76">
        <f t="shared" si="1872"/>
        <v>1</v>
      </c>
      <c r="M4338" s="76">
        <f t="shared" si="1873"/>
        <v>1E-3</v>
      </c>
      <c r="N4338" s="76">
        <f t="shared" si="1874"/>
        <v>1</v>
      </c>
      <c r="O4338" s="42">
        <f t="shared" si="1875"/>
        <v>1</v>
      </c>
      <c r="P4338" s="39" t="str">
        <f t="shared" si="1876"/>
        <v>목록(Manifest)</v>
      </c>
      <c r="Q4338" s="72">
        <f t="shared" si="1877"/>
        <v>50</v>
      </c>
      <c r="R4338" s="43" t="str">
        <f t="shared" si="1878"/>
        <v>OZ602</v>
      </c>
      <c r="S4338" s="82" t="str">
        <f t="shared" si="1879"/>
        <v/>
      </c>
      <c r="T4338" s="40">
        <f t="shared" si="1880"/>
        <v>45928</v>
      </c>
      <c r="U4338" s="44">
        <v>2500</v>
      </c>
      <c r="V4338" s="44">
        <f t="shared" si="1881"/>
        <v>0</v>
      </c>
      <c r="W4338" s="77">
        <f t="shared" si="1882"/>
        <v>2500</v>
      </c>
      <c r="X4338" s="78">
        <f t="shared" si="1883"/>
        <v>0</v>
      </c>
      <c r="Y4338" s="44" cm="1">
        <f t="array" ref="Y4338">_xlfn.IFNA(_xlfn.IFS(AND(Q4338&gt;=2000, Q4338&lt;3000), 10000, AND(Q4338&gt;=3000, Q4338&lt;4000), 15000, AND(Q4338&gt;=4000, Q4338&lt;5000), 20000, AND(Q4338&gt;=5000), 25000),0)</f>
        <v>0</v>
      </c>
      <c r="Z4338" s="91">
        <f t="shared" si="1884"/>
        <v>0</v>
      </c>
      <c r="AA4338" s="44">
        <f t="shared" si="1885"/>
        <v>0</v>
      </c>
      <c r="AB4338" s="44"/>
      <c r="AC4338" s="44"/>
      <c r="AD4338" s="44"/>
      <c r="AE4338" s="44">
        <f>VLOOKUP(O4338,정산업데이트!$A$6:$B$12,2,10)</f>
        <v>0</v>
      </c>
      <c r="AF4338" s="44"/>
      <c r="AG4338" s="79">
        <f t="shared" si="1886"/>
        <v>0</v>
      </c>
      <c r="AH4338" s="80">
        <f t="shared" si="1887"/>
        <v>2500</v>
      </c>
      <c r="AJ4338" s="35" t="s">
        <v>23096</v>
      </c>
      <c r="AK4338" s="35" t="s">
        <v>73</v>
      </c>
      <c r="AL4338" s="35" t="s">
        <v>23097</v>
      </c>
      <c r="AM4338" s="35" t="s">
        <v>24150</v>
      </c>
      <c r="AN4338" s="35" t="s">
        <v>24151</v>
      </c>
      <c r="AO4338" s="35" t="s">
        <v>24152</v>
      </c>
      <c r="AP4338" s="35" t="s">
        <v>10501</v>
      </c>
      <c r="AQ4338" s="35" t="s">
        <v>122</v>
      </c>
      <c r="AR4338" s="35">
        <v>1</v>
      </c>
      <c r="AS4338" s="35">
        <v>1</v>
      </c>
      <c r="AT4338" s="35">
        <v>1E-3</v>
      </c>
      <c r="AU4338" s="35">
        <v>1</v>
      </c>
      <c r="AV4338" s="35" t="s">
        <v>7</v>
      </c>
      <c r="AW4338" s="35">
        <v>50</v>
      </c>
      <c r="AX4338" s="35" t="s">
        <v>68</v>
      </c>
      <c r="AY4338" s="35" t="s">
        <v>68</v>
      </c>
      <c r="AZ4338" s="35" t="s">
        <v>68</v>
      </c>
      <c r="BA4338" s="35" t="s">
        <v>68</v>
      </c>
      <c r="BB4338" s="35" t="s">
        <v>122</v>
      </c>
      <c r="BC4338" s="35" t="s">
        <v>132</v>
      </c>
      <c r="BD4338" s="35" t="s">
        <v>83</v>
      </c>
      <c r="BE4338" s="35" t="s">
        <v>84</v>
      </c>
      <c r="BF4338" s="35" t="s">
        <v>122</v>
      </c>
      <c r="BG4338" s="35" t="s">
        <v>69</v>
      </c>
      <c r="BH4338" s="35" t="s">
        <v>24153</v>
      </c>
      <c r="BI4338" s="35" t="s">
        <v>122</v>
      </c>
      <c r="BJ4338" s="35" t="s">
        <v>24154</v>
      </c>
      <c r="BK4338" s="35" t="s">
        <v>75</v>
      </c>
      <c r="BL4338" s="35" t="s">
        <v>122</v>
      </c>
      <c r="BM4338" s="35" t="s">
        <v>83</v>
      </c>
      <c r="BN4338" s="35" t="s">
        <v>70</v>
      </c>
      <c r="BO4338" s="35" t="s">
        <v>71</v>
      </c>
      <c r="BP4338" s="35" t="s">
        <v>122</v>
      </c>
      <c r="BQ4338" s="35" t="s">
        <v>163</v>
      </c>
    </row>
    <row r="4339" spans="1:69" x14ac:dyDescent="0.4">
      <c r="A4339" s="40" t="str">
        <f t="shared" si="1861"/>
        <v>2025-09-28</v>
      </c>
      <c r="B4339" s="40" t="str">
        <f t="shared" si="1862"/>
        <v>SYD</v>
      </c>
      <c r="C4339" s="39" t="str">
        <f t="shared" si="1863"/>
        <v>98812563692</v>
      </c>
      <c r="D4339" s="41" t="str">
        <f t="shared" si="1864"/>
        <v>PAU029774175</v>
      </c>
      <c r="E4339" s="41" t="str">
        <f t="shared" si="1865"/>
        <v>596421516581</v>
      </c>
      <c r="F4339" s="39" t="str">
        <f t="shared" si="1866"/>
        <v>2254252</v>
      </c>
      <c r="G4339" s="39" t="str">
        <f t="shared" si="1867"/>
        <v>WISE EXPRESS(AUSTRAPHARM)</v>
      </c>
      <c r="H4339" s="41" t="str">
        <f t="shared" si="1868"/>
        <v>민희연</v>
      </c>
      <c r="I4339" s="39" t="str">
        <f t="shared" si="1869"/>
        <v>30150</v>
      </c>
      <c r="J4339" s="52" t="str">
        <f t="shared" si="1870"/>
        <v/>
      </c>
      <c r="K4339" s="75">
        <f t="shared" si="1871"/>
        <v>1</v>
      </c>
      <c r="L4339" s="76">
        <f t="shared" si="1872"/>
        <v>1</v>
      </c>
      <c r="M4339" s="76">
        <f t="shared" si="1873"/>
        <v>1E-3</v>
      </c>
      <c r="N4339" s="76">
        <f t="shared" si="1874"/>
        <v>1</v>
      </c>
      <c r="O4339" s="42">
        <f t="shared" si="1875"/>
        <v>1</v>
      </c>
      <c r="P4339" s="39" t="str">
        <f t="shared" si="1876"/>
        <v>일반(목록배제,Normal-Manifest Exception)</v>
      </c>
      <c r="Q4339" s="72">
        <f t="shared" si="1877"/>
        <v>50</v>
      </c>
      <c r="R4339" s="43" t="str">
        <f t="shared" si="1878"/>
        <v>OZ602</v>
      </c>
      <c r="S4339" s="82" t="str">
        <f t="shared" si="1879"/>
        <v/>
      </c>
      <c r="T4339" s="40">
        <f t="shared" si="1880"/>
        <v>45928</v>
      </c>
      <c r="U4339" s="44">
        <v>2500</v>
      </c>
      <c r="V4339" s="44">
        <f t="shared" si="1881"/>
        <v>0</v>
      </c>
      <c r="W4339" s="77">
        <f t="shared" si="1882"/>
        <v>2500</v>
      </c>
      <c r="X4339" s="78">
        <f t="shared" si="1883"/>
        <v>0</v>
      </c>
      <c r="Y4339" s="44" cm="1">
        <f t="array" ref="Y4339">_xlfn.IFNA(_xlfn.IFS(AND(Q4339&gt;=2000, Q4339&lt;3000), 10000, AND(Q4339&gt;=3000, Q4339&lt;4000), 15000, AND(Q4339&gt;=4000, Q4339&lt;5000), 20000, AND(Q4339&gt;=5000), 25000),0)</f>
        <v>0</v>
      </c>
      <c r="Z4339" s="91">
        <f t="shared" si="1884"/>
        <v>300</v>
      </c>
      <c r="AA4339" s="44">
        <f t="shared" si="1885"/>
        <v>0</v>
      </c>
      <c r="AB4339" s="44"/>
      <c r="AC4339" s="44"/>
      <c r="AD4339" s="44"/>
      <c r="AE4339" s="44">
        <f>VLOOKUP(O4339,정산업데이트!$A$6:$B$12,2,10)</f>
        <v>0</v>
      </c>
      <c r="AF4339" s="44"/>
      <c r="AG4339" s="79">
        <f t="shared" si="1886"/>
        <v>300</v>
      </c>
      <c r="AH4339" s="80">
        <f t="shared" si="1887"/>
        <v>2800</v>
      </c>
      <c r="AJ4339" s="35" t="s">
        <v>23096</v>
      </c>
      <c r="AK4339" s="35" t="s">
        <v>73</v>
      </c>
      <c r="AL4339" s="35" t="s">
        <v>23097</v>
      </c>
      <c r="AM4339" s="35" t="s">
        <v>24155</v>
      </c>
      <c r="AN4339" s="35" t="s">
        <v>24156</v>
      </c>
      <c r="AO4339" s="35" t="s">
        <v>24157</v>
      </c>
      <c r="AP4339" s="35" t="s">
        <v>709</v>
      </c>
      <c r="AQ4339" s="35" t="s">
        <v>122</v>
      </c>
      <c r="AR4339" s="35">
        <v>1</v>
      </c>
      <c r="AS4339" s="35">
        <v>1</v>
      </c>
      <c r="AT4339" s="35">
        <v>1E-3</v>
      </c>
      <c r="AU4339" s="35">
        <v>1</v>
      </c>
      <c r="AV4339" s="35" t="s">
        <v>8</v>
      </c>
      <c r="AW4339" s="35">
        <v>50</v>
      </c>
      <c r="AX4339" s="35" t="s">
        <v>68</v>
      </c>
      <c r="AY4339" s="35" t="s">
        <v>68</v>
      </c>
      <c r="AZ4339" s="35" t="s">
        <v>68</v>
      </c>
      <c r="BA4339" s="35" t="s">
        <v>68</v>
      </c>
      <c r="BB4339" s="35" t="s">
        <v>122</v>
      </c>
      <c r="BC4339" s="35" t="s">
        <v>132</v>
      </c>
      <c r="BD4339" s="35" t="s">
        <v>83</v>
      </c>
      <c r="BE4339" s="35" t="s">
        <v>84</v>
      </c>
      <c r="BF4339" s="35" t="s">
        <v>122</v>
      </c>
      <c r="BG4339" s="35" t="s">
        <v>69</v>
      </c>
      <c r="BH4339" s="35" t="s">
        <v>24158</v>
      </c>
      <c r="BI4339" s="35" t="s">
        <v>122</v>
      </c>
      <c r="BJ4339" s="35" t="s">
        <v>24159</v>
      </c>
      <c r="BK4339" s="35" t="s">
        <v>75</v>
      </c>
      <c r="BL4339" s="35" t="s">
        <v>122</v>
      </c>
      <c r="BM4339" s="35" t="s">
        <v>83</v>
      </c>
      <c r="BN4339" s="35" t="s">
        <v>70</v>
      </c>
      <c r="BO4339" s="35" t="s">
        <v>71</v>
      </c>
      <c r="BP4339" s="35" t="s">
        <v>122</v>
      </c>
      <c r="BQ4339" s="35" t="s">
        <v>163</v>
      </c>
    </row>
    <row r="4340" spans="1:69" x14ac:dyDescent="0.4">
      <c r="A4340" s="40" t="str">
        <f t="shared" si="1861"/>
        <v>2025-09-28</v>
      </c>
      <c r="B4340" s="40" t="str">
        <f t="shared" si="1862"/>
        <v>SYD</v>
      </c>
      <c r="C4340" s="39" t="str">
        <f t="shared" si="1863"/>
        <v>98812563692</v>
      </c>
      <c r="D4340" s="41" t="str">
        <f t="shared" si="1864"/>
        <v>PKR253735464</v>
      </c>
      <c r="E4340" s="41" t="str">
        <f t="shared" si="1865"/>
        <v>596421515660</v>
      </c>
      <c r="F4340" s="39" t="str">
        <f t="shared" si="1866"/>
        <v>2256683</v>
      </c>
      <c r="G4340" s="39" t="str">
        <f t="shared" si="1867"/>
        <v>WISE EXPRESS LOGISTICS(PANGZIMOM)</v>
      </c>
      <c r="H4340" s="41" t="str">
        <f t="shared" si="1868"/>
        <v>이인지</v>
      </c>
      <c r="I4340" s="39" t="str">
        <f t="shared" si="1869"/>
        <v>04134</v>
      </c>
      <c r="J4340" s="52" t="str">
        <f t="shared" si="1870"/>
        <v/>
      </c>
      <c r="K4340" s="75">
        <f t="shared" si="1871"/>
        <v>1</v>
      </c>
      <c r="L4340" s="76">
        <f t="shared" si="1872"/>
        <v>2</v>
      </c>
      <c r="M4340" s="76">
        <f t="shared" si="1873"/>
        <v>1E-3</v>
      </c>
      <c r="N4340" s="76">
        <f t="shared" si="1874"/>
        <v>2</v>
      </c>
      <c r="O4340" s="42">
        <f t="shared" si="1875"/>
        <v>2</v>
      </c>
      <c r="P4340" s="39" t="str">
        <f t="shared" si="1876"/>
        <v>목록(Manifest)</v>
      </c>
      <c r="Q4340" s="72">
        <f t="shared" si="1877"/>
        <v>90</v>
      </c>
      <c r="R4340" s="43" t="str">
        <f t="shared" si="1878"/>
        <v>OZ602</v>
      </c>
      <c r="S4340" s="82" t="str">
        <f t="shared" si="1879"/>
        <v/>
      </c>
      <c r="T4340" s="40">
        <f t="shared" si="1880"/>
        <v>45928</v>
      </c>
      <c r="U4340" s="44">
        <v>2500</v>
      </c>
      <c r="V4340" s="44">
        <f t="shared" si="1881"/>
        <v>0</v>
      </c>
      <c r="W4340" s="77">
        <f t="shared" si="1882"/>
        <v>2500</v>
      </c>
      <c r="X4340" s="78">
        <f t="shared" si="1883"/>
        <v>0</v>
      </c>
      <c r="Y4340" s="44" cm="1">
        <f t="array" ref="Y4340">_xlfn.IFNA(_xlfn.IFS(AND(Q4340&gt;=2000, Q4340&lt;3000), 10000, AND(Q4340&gt;=3000, Q4340&lt;4000), 15000, AND(Q4340&gt;=4000, Q4340&lt;5000), 20000, AND(Q4340&gt;=5000), 25000),0)</f>
        <v>0</v>
      </c>
      <c r="Z4340" s="91">
        <f t="shared" si="1884"/>
        <v>0</v>
      </c>
      <c r="AA4340" s="44">
        <f t="shared" si="1885"/>
        <v>0</v>
      </c>
      <c r="AB4340" s="44"/>
      <c r="AC4340" s="44"/>
      <c r="AD4340" s="44"/>
      <c r="AE4340" s="44">
        <f>VLOOKUP(O4340,정산업데이트!$A$6:$B$12,2,10)</f>
        <v>0</v>
      </c>
      <c r="AF4340" s="44"/>
      <c r="AG4340" s="79">
        <f t="shared" si="1886"/>
        <v>0</v>
      </c>
      <c r="AH4340" s="80">
        <f t="shared" si="1887"/>
        <v>2500</v>
      </c>
      <c r="AJ4340" s="35" t="s">
        <v>23096</v>
      </c>
      <c r="AK4340" s="35" t="s">
        <v>73</v>
      </c>
      <c r="AL4340" s="35" t="s">
        <v>23097</v>
      </c>
      <c r="AM4340" s="35" t="s">
        <v>24160</v>
      </c>
      <c r="AN4340" s="35" t="s">
        <v>18505</v>
      </c>
      <c r="AO4340" s="35" t="s">
        <v>24161</v>
      </c>
      <c r="AP4340" s="35" t="s">
        <v>24162</v>
      </c>
      <c r="AQ4340" s="35" t="s">
        <v>122</v>
      </c>
      <c r="AR4340" s="35">
        <v>1</v>
      </c>
      <c r="AS4340" s="35">
        <v>2</v>
      </c>
      <c r="AT4340" s="35">
        <v>1E-3</v>
      </c>
      <c r="AU4340" s="35">
        <v>2</v>
      </c>
      <c r="AV4340" s="35" t="s">
        <v>7</v>
      </c>
      <c r="AW4340" s="35">
        <v>90</v>
      </c>
      <c r="AX4340" s="35" t="s">
        <v>68</v>
      </c>
      <c r="AY4340" s="35" t="s">
        <v>68</v>
      </c>
      <c r="AZ4340" s="35" t="s">
        <v>68</v>
      </c>
      <c r="BA4340" s="35" t="s">
        <v>68</v>
      </c>
      <c r="BB4340" s="35" t="s">
        <v>122</v>
      </c>
      <c r="BC4340" s="35" t="s">
        <v>441</v>
      </c>
      <c r="BD4340" s="35" t="s">
        <v>442</v>
      </c>
      <c r="BE4340" s="35" t="s">
        <v>444</v>
      </c>
      <c r="BF4340" s="35" t="s">
        <v>122</v>
      </c>
      <c r="BG4340" s="35" t="s">
        <v>69</v>
      </c>
      <c r="BH4340" s="35" t="s">
        <v>24163</v>
      </c>
      <c r="BI4340" s="35" t="s">
        <v>122</v>
      </c>
      <c r="BJ4340" s="35" t="s">
        <v>24164</v>
      </c>
      <c r="BK4340" s="35" t="s">
        <v>75</v>
      </c>
      <c r="BL4340" s="35" t="s">
        <v>122</v>
      </c>
      <c r="BM4340" s="35" t="s">
        <v>442</v>
      </c>
      <c r="BN4340" s="35" t="s">
        <v>70</v>
      </c>
      <c r="BO4340" s="35" t="s">
        <v>71</v>
      </c>
      <c r="BP4340" s="35" t="s">
        <v>122</v>
      </c>
      <c r="BQ4340" s="35" t="s">
        <v>163</v>
      </c>
    </row>
    <row r="4341" spans="1:69" x14ac:dyDescent="0.4">
      <c r="A4341" s="40" t="str">
        <f t="shared" si="1861"/>
        <v>2025-09-28</v>
      </c>
      <c r="B4341" s="40" t="str">
        <f t="shared" si="1862"/>
        <v>SYD</v>
      </c>
      <c r="C4341" s="39" t="str">
        <f t="shared" si="1863"/>
        <v>98812563692</v>
      </c>
      <c r="D4341" s="41" t="str">
        <f t="shared" si="1864"/>
        <v>PKR253747647</v>
      </c>
      <c r="E4341" s="41" t="str">
        <f t="shared" si="1865"/>
        <v>596421518095</v>
      </c>
      <c r="F4341" s="39" t="str">
        <f t="shared" si="1866"/>
        <v>2256683</v>
      </c>
      <c r="G4341" s="39" t="str">
        <f t="shared" si="1867"/>
        <v>WISE EXPRESS LOGISTICS(PANGZIMOM)</v>
      </c>
      <c r="H4341" s="41" t="str">
        <f t="shared" si="1868"/>
        <v>정은지</v>
      </c>
      <c r="I4341" s="39" t="str">
        <f t="shared" si="1869"/>
        <v>51777</v>
      </c>
      <c r="J4341" s="52" t="str">
        <f t="shared" si="1870"/>
        <v/>
      </c>
      <c r="K4341" s="75">
        <f t="shared" si="1871"/>
        <v>1</v>
      </c>
      <c r="L4341" s="76">
        <f t="shared" si="1872"/>
        <v>1</v>
      </c>
      <c r="M4341" s="76">
        <f t="shared" si="1873"/>
        <v>1E-3</v>
      </c>
      <c r="N4341" s="76">
        <f t="shared" si="1874"/>
        <v>1</v>
      </c>
      <c r="O4341" s="42">
        <f t="shared" si="1875"/>
        <v>1</v>
      </c>
      <c r="P4341" s="39" t="str">
        <f t="shared" si="1876"/>
        <v>목록(Manifest)</v>
      </c>
      <c r="Q4341" s="72">
        <f t="shared" si="1877"/>
        <v>45</v>
      </c>
      <c r="R4341" s="43" t="str">
        <f t="shared" si="1878"/>
        <v>OZ602</v>
      </c>
      <c r="S4341" s="82" t="str">
        <f t="shared" si="1879"/>
        <v/>
      </c>
      <c r="T4341" s="40">
        <f t="shared" si="1880"/>
        <v>45928</v>
      </c>
      <c r="U4341" s="44">
        <v>2500</v>
      </c>
      <c r="V4341" s="44">
        <f t="shared" si="1881"/>
        <v>0</v>
      </c>
      <c r="W4341" s="77">
        <f t="shared" si="1882"/>
        <v>2500</v>
      </c>
      <c r="X4341" s="78">
        <f t="shared" si="1883"/>
        <v>0</v>
      </c>
      <c r="Y4341" s="44" cm="1">
        <f t="array" ref="Y4341">_xlfn.IFNA(_xlfn.IFS(AND(Q4341&gt;=2000, Q4341&lt;3000), 10000, AND(Q4341&gt;=3000, Q4341&lt;4000), 15000, AND(Q4341&gt;=4000, Q4341&lt;5000), 20000, AND(Q4341&gt;=5000), 25000),0)</f>
        <v>0</v>
      </c>
      <c r="Z4341" s="91">
        <f t="shared" si="1884"/>
        <v>0</v>
      </c>
      <c r="AA4341" s="44">
        <f t="shared" si="1885"/>
        <v>0</v>
      </c>
      <c r="AB4341" s="44"/>
      <c r="AC4341" s="44"/>
      <c r="AD4341" s="44"/>
      <c r="AE4341" s="44">
        <f>VLOOKUP(O4341,정산업데이트!$A$6:$B$12,2,10)</f>
        <v>0</v>
      </c>
      <c r="AF4341" s="44"/>
      <c r="AG4341" s="79">
        <f t="shared" si="1886"/>
        <v>0</v>
      </c>
      <c r="AH4341" s="80">
        <f t="shared" si="1887"/>
        <v>2500</v>
      </c>
      <c r="AJ4341" s="35" t="s">
        <v>23096</v>
      </c>
      <c r="AK4341" s="35" t="s">
        <v>73</v>
      </c>
      <c r="AL4341" s="35" t="s">
        <v>23097</v>
      </c>
      <c r="AM4341" s="35" t="s">
        <v>24165</v>
      </c>
      <c r="AN4341" s="35" t="s">
        <v>1815</v>
      </c>
      <c r="AO4341" s="35" t="s">
        <v>24166</v>
      </c>
      <c r="AP4341" s="35" t="s">
        <v>24167</v>
      </c>
      <c r="AQ4341" s="35" t="s">
        <v>122</v>
      </c>
      <c r="AR4341" s="35">
        <v>1</v>
      </c>
      <c r="AS4341" s="35">
        <v>1</v>
      </c>
      <c r="AT4341" s="35">
        <v>1E-3</v>
      </c>
      <c r="AU4341" s="35">
        <v>1</v>
      </c>
      <c r="AV4341" s="35" t="s">
        <v>7</v>
      </c>
      <c r="AW4341" s="35">
        <v>45</v>
      </c>
      <c r="AX4341" s="35" t="s">
        <v>68</v>
      </c>
      <c r="AY4341" s="35" t="s">
        <v>68</v>
      </c>
      <c r="AZ4341" s="35" t="s">
        <v>68</v>
      </c>
      <c r="BA4341" s="35" t="s">
        <v>68</v>
      </c>
      <c r="BB4341" s="35" t="s">
        <v>122</v>
      </c>
      <c r="BC4341" s="35" t="s">
        <v>441</v>
      </c>
      <c r="BD4341" s="35" t="s">
        <v>442</v>
      </c>
      <c r="BE4341" s="35" t="s">
        <v>448</v>
      </c>
      <c r="BF4341" s="35" t="s">
        <v>122</v>
      </c>
      <c r="BG4341" s="35" t="s">
        <v>69</v>
      </c>
      <c r="BH4341" s="35" t="s">
        <v>24168</v>
      </c>
      <c r="BI4341" s="35" t="s">
        <v>122</v>
      </c>
      <c r="BJ4341" s="35" t="s">
        <v>24169</v>
      </c>
      <c r="BK4341" s="35" t="s">
        <v>75</v>
      </c>
      <c r="BL4341" s="35" t="s">
        <v>122</v>
      </c>
      <c r="BM4341" s="35" t="s">
        <v>442</v>
      </c>
      <c r="BN4341" s="35" t="s">
        <v>70</v>
      </c>
      <c r="BO4341" s="35" t="s">
        <v>71</v>
      </c>
      <c r="BP4341" s="35" t="s">
        <v>122</v>
      </c>
      <c r="BQ4341" s="35" t="s">
        <v>163</v>
      </c>
    </row>
    <row r="4342" spans="1:69" x14ac:dyDescent="0.4">
      <c r="A4342" s="40" t="str">
        <f t="shared" si="1861"/>
        <v>2025-09-28</v>
      </c>
      <c r="B4342" s="40" t="str">
        <f t="shared" si="1862"/>
        <v>SYD</v>
      </c>
      <c r="C4342" s="39" t="str">
        <f t="shared" si="1863"/>
        <v>98812563692</v>
      </c>
      <c r="D4342" s="41" t="str">
        <f t="shared" si="1864"/>
        <v>PKR253747648</v>
      </c>
      <c r="E4342" s="41" t="str">
        <f t="shared" si="1865"/>
        <v>596421518106</v>
      </c>
      <c r="F4342" s="39" t="str">
        <f t="shared" si="1866"/>
        <v>2256683</v>
      </c>
      <c r="G4342" s="39" t="str">
        <f t="shared" si="1867"/>
        <v>WISE EXPRESS LOGISTICS(PANGZIMOM)</v>
      </c>
      <c r="H4342" s="41" t="str">
        <f t="shared" si="1868"/>
        <v>서진선</v>
      </c>
      <c r="I4342" s="39" t="str">
        <f t="shared" si="1869"/>
        <v>48278</v>
      </c>
      <c r="J4342" s="52" t="str">
        <f t="shared" si="1870"/>
        <v/>
      </c>
      <c r="K4342" s="75">
        <f t="shared" si="1871"/>
        <v>1</v>
      </c>
      <c r="L4342" s="76">
        <f t="shared" si="1872"/>
        <v>1</v>
      </c>
      <c r="M4342" s="76">
        <f t="shared" si="1873"/>
        <v>1E-3</v>
      </c>
      <c r="N4342" s="76">
        <f t="shared" si="1874"/>
        <v>1</v>
      </c>
      <c r="O4342" s="42">
        <f t="shared" si="1875"/>
        <v>1</v>
      </c>
      <c r="P4342" s="39" t="str">
        <f t="shared" si="1876"/>
        <v>목록(Manifest)</v>
      </c>
      <c r="Q4342" s="72">
        <f t="shared" si="1877"/>
        <v>45</v>
      </c>
      <c r="R4342" s="43" t="str">
        <f t="shared" si="1878"/>
        <v>OZ602</v>
      </c>
      <c r="S4342" s="82" t="str">
        <f t="shared" si="1879"/>
        <v/>
      </c>
      <c r="T4342" s="40">
        <f t="shared" si="1880"/>
        <v>45928</v>
      </c>
      <c r="U4342" s="44">
        <v>2500</v>
      </c>
      <c r="V4342" s="44">
        <f t="shared" si="1881"/>
        <v>0</v>
      </c>
      <c r="W4342" s="77">
        <f t="shared" si="1882"/>
        <v>2500</v>
      </c>
      <c r="X4342" s="78">
        <f t="shared" si="1883"/>
        <v>0</v>
      </c>
      <c r="Y4342" s="44" cm="1">
        <f t="array" ref="Y4342">_xlfn.IFNA(_xlfn.IFS(AND(Q4342&gt;=2000, Q4342&lt;3000), 10000, AND(Q4342&gt;=3000, Q4342&lt;4000), 15000, AND(Q4342&gt;=4000, Q4342&lt;5000), 20000, AND(Q4342&gt;=5000), 25000),0)</f>
        <v>0</v>
      </c>
      <c r="Z4342" s="91">
        <f t="shared" si="1884"/>
        <v>0</v>
      </c>
      <c r="AA4342" s="44">
        <f t="shared" si="1885"/>
        <v>0</v>
      </c>
      <c r="AB4342" s="44"/>
      <c r="AC4342" s="44"/>
      <c r="AD4342" s="44"/>
      <c r="AE4342" s="44">
        <f>VLOOKUP(O4342,정산업데이트!$A$6:$B$12,2,10)</f>
        <v>0</v>
      </c>
      <c r="AF4342" s="44"/>
      <c r="AG4342" s="79">
        <f t="shared" si="1886"/>
        <v>0</v>
      </c>
      <c r="AH4342" s="80">
        <f t="shared" si="1887"/>
        <v>2500</v>
      </c>
      <c r="AJ4342" s="35" t="s">
        <v>23096</v>
      </c>
      <c r="AK4342" s="35" t="s">
        <v>73</v>
      </c>
      <c r="AL4342" s="35" t="s">
        <v>23097</v>
      </c>
      <c r="AM4342" s="35" t="s">
        <v>24170</v>
      </c>
      <c r="AN4342" s="35" t="s">
        <v>24171</v>
      </c>
      <c r="AO4342" s="35" t="s">
        <v>24172</v>
      </c>
      <c r="AP4342" s="35" t="s">
        <v>17836</v>
      </c>
      <c r="AQ4342" s="35" t="s">
        <v>122</v>
      </c>
      <c r="AR4342" s="35">
        <v>1</v>
      </c>
      <c r="AS4342" s="35">
        <v>1</v>
      </c>
      <c r="AT4342" s="35">
        <v>1E-3</v>
      </c>
      <c r="AU4342" s="35">
        <v>1</v>
      </c>
      <c r="AV4342" s="35" t="s">
        <v>7</v>
      </c>
      <c r="AW4342" s="35">
        <v>45</v>
      </c>
      <c r="AX4342" s="35" t="s">
        <v>68</v>
      </c>
      <c r="AY4342" s="35" t="s">
        <v>68</v>
      </c>
      <c r="AZ4342" s="35" t="s">
        <v>68</v>
      </c>
      <c r="BA4342" s="35" t="s">
        <v>68</v>
      </c>
      <c r="BB4342" s="35" t="s">
        <v>122</v>
      </c>
      <c r="BC4342" s="35" t="s">
        <v>441</v>
      </c>
      <c r="BD4342" s="35" t="s">
        <v>442</v>
      </c>
      <c r="BE4342" s="35" t="s">
        <v>448</v>
      </c>
      <c r="BF4342" s="35" t="s">
        <v>122</v>
      </c>
      <c r="BG4342" s="35" t="s">
        <v>69</v>
      </c>
      <c r="BH4342" s="35" t="s">
        <v>24173</v>
      </c>
      <c r="BI4342" s="35" t="s">
        <v>122</v>
      </c>
      <c r="BJ4342" s="35" t="s">
        <v>24174</v>
      </c>
      <c r="BK4342" s="35" t="s">
        <v>75</v>
      </c>
      <c r="BL4342" s="35" t="s">
        <v>122</v>
      </c>
      <c r="BM4342" s="35" t="s">
        <v>442</v>
      </c>
      <c r="BN4342" s="35" t="s">
        <v>70</v>
      </c>
      <c r="BO4342" s="35" t="s">
        <v>71</v>
      </c>
      <c r="BP4342" s="35" t="s">
        <v>122</v>
      </c>
      <c r="BQ4342" s="35" t="s">
        <v>163</v>
      </c>
    </row>
    <row r="4343" spans="1:69" x14ac:dyDescent="0.4">
      <c r="A4343" s="40" t="str">
        <f t="shared" si="1861"/>
        <v>2025-09-28</v>
      </c>
      <c r="B4343" s="40" t="str">
        <f t="shared" si="1862"/>
        <v>SYD</v>
      </c>
      <c r="C4343" s="39" t="str">
        <f t="shared" si="1863"/>
        <v>98812563692</v>
      </c>
      <c r="D4343" s="41" t="str">
        <f t="shared" si="1864"/>
        <v>PKR253747649</v>
      </c>
      <c r="E4343" s="41" t="str">
        <f t="shared" si="1865"/>
        <v>596421518110</v>
      </c>
      <c r="F4343" s="39" t="str">
        <f t="shared" si="1866"/>
        <v>2256683</v>
      </c>
      <c r="G4343" s="39" t="str">
        <f t="shared" si="1867"/>
        <v>WISE EXPRESS LOGISTICS(PANGZIMOM)</v>
      </c>
      <c r="H4343" s="41" t="str">
        <f t="shared" si="1868"/>
        <v>이원희</v>
      </c>
      <c r="I4343" s="39" t="str">
        <f t="shared" si="1869"/>
        <v>22194</v>
      </c>
      <c r="J4343" s="52" t="str">
        <f t="shared" si="1870"/>
        <v/>
      </c>
      <c r="K4343" s="75">
        <f t="shared" si="1871"/>
        <v>1</v>
      </c>
      <c r="L4343" s="76">
        <f t="shared" si="1872"/>
        <v>2</v>
      </c>
      <c r="M4343" s="76">
        <f t="shared" si="1873"/>
        <v>1E-3</v>
      </c>
      <c r="N4343" s="76">
        <f t="shared" si="1874"/>
        <v>2</v>
      </c>
      <c r="O4343" s="42">
        <f t="shared" si="1875"/>
        <v>2</v>
      </c>
      <c r="P4343" s="39" t="str">
        <f t="shared" si="1876"/>
        <v>목록(Manifest)</v>
      </c>
      <c r="Q4343" s="72">
        <f t="shared" si="1877"/>
        <v>90</v>
      </c>
      <c r="R4343" s="43" t="str">
        <f t="shared" si="1878"/>
        <v>OZ602</v>
      </c>
      <c r="S4343" s="82" t="str">
        <f t="shared" si="1879"/>
        <v/>
      </c>
      <c r="T4343" s="40">
        <f t="shared" si="1880"/>
        <v>45928</v>
      </c>
      <c r="U4343" s="44">
        <v>2500</v>
      </c>
      <c r="V4343" s="44">
        <f t="shared" si="1881"/>
        <v>0</v>
      </c>
      <c r="W4343" s="77">
        <f t="shared" si="1882"/>
        <v>2500</v>
      </c>
      <c r="X4343" s="78">
        <f t="shared" si="1883"/>
        <v>0</v>
      </c>
      <c r="Y4343" s="44" cm="1">
        <f t="array" ref="Y4343">_xlfn.IFNA(_xlfn.IFS(AND(Q4343&gt;=2000, Q4343&lt;3000), 10000, AND(Q4343&gt;=3000, Q4343&lt;4000), 15000, AND(Q4343&gt;=4000, Q4343&lt;5000), 20000, AND(Q4343&gt;=5000), 25000),0)</f>
        <v>0</v>
      </c>
      <c r="Z4343" s="91">
        <f t="shared" si="1884"/>
        <v>0</v>
      </c>
      <c r="AA4343" s="44">
        <f t="shared" si="1885"/>
        <v>0</v>
      </c>
      <c r="AB4343" s="44"/>
      <c r="AC4343" s="44"/>
      <c r="AD4343" s="44"/>
      <c r="AE4343" s="44">
        <f>VLOOKUP(O4343,정산업데이트!$A$6:$B$12,2,10)</f>
        <v>0</v>
      </c>
      <c r="AF4343" s="44"/>
      <c r="AG4343" s="79">
        <f t="shared" si="1886"/>
        <v>0</v>
      </c>
      <c r="AH4343" s="80">
        <f t="shared" si="1887"/>
        <v>2500</v>
      </c>
      <c r="AJ4343" s="35" t="s">
        <v>23096</v>
      </c>
      <c r="AK4343" s="35" t="s">
        <v>73</v>
      </c>
      <c r="AL4343" s="35" t="s">
        <v>23097</v>
      </c>
      <c r="AM4343" s="35" t="s">
        <v>24175</v>
      </c>
      <c r="AN4343" s="35" t="s">
        <v>24176</v>
      </c>
      <c r="AO4343" s="35" t="s">
        <v>24177</v>
      </c>
      <c r="AP4343" s="35" t="s">
        <v>1029</v>
      </c>
      <c r="AQ4343" s="35" t="s">
        <v>122</v>
      </c>
      <c r="AR4343" s="35">
        <v>1</v>
      </c>
      <c r="AS4343" s="35">
        <v>2</v>
      </c>
      <c r="AT4343" s="35">
        <v>1E-3</v>
      </c>
      <c r="AU4343" s="35">
        <v>2</v>
      </c>
      <c r="AV4343" s="35" t="s">
        <v>7</v>
      </c>
      <c r="AW4343" s="35">
        <v>90</v>
      </c>
      <c r="AX4343" s="35" t="s">
        <v>68</v>
      </c>
      <c r="AY4343" s="35" t="s">
        <v>68</v>
      </c>
      <c r="AZ4343" s="35" t="s">
        <v>68</v>
      </c>
      <c r="BA4343" s="35" t="s">
        <v>68</v>
      </c>
      <c r="BB4343" s="35" t="s">
        <v>122</v>
      </c>
      <c r="BC4343" s="35" t="s">
        <v>441</v>
      </c>
      <c r="BD4343" s="35" t="s">
        <v>442</v>
      </c>
      <c r="BE4343" s="35" t="s">
        <v>448</v>
      </c>
      <c r="BF4343" s="35" t="s">
        <v>122</v>
      </c>
      <c r="BG4343" s="35" t="s">
        <v>69</v>
      </c>
      <c r="BH4343" s="35" t="s">
        <v>24178</v>
      </c>
      <c r="BI4343" s="35" t="s">
        <v>122</v>
      </c>
      <c r="BJ4343" s="35" t="s">
        <v>24179</v>
      </c>
      <c r="BK4343" s="35" t="s">
        <v>75</v>
      </c>
      <c r="BL4343" s="35" t="s">
        <v>122</v>
      </c>
      <c r="BM4343" s="35" t="s">
        <v>442</v>
      </c>
      <c r="BN4343" s="35" t="s">
        <v>70</v>
      </c>
      <c r="BO4343" s="35" t="s">
        <v>71</v>
      </c>
      <c r="BP4343" s="35" t="s">
        <v>122</v>
      </c>
      <c r="BQ4343" s="35" t="s">
        <v>163</v>
      </c>
    </row>
    <row r="4344" spans="1:69" x14ac:dyDescent="0.4">
      <c r="A4344" s="40" t="str">
        <f t="shared" si="1861"/>
        <v>2025-09-28</v>
      </c>
      <c r="B4344" s="40" t="str">
        <f t="shared" si="1862"/>
        <v>SYD</v>
      </c>
      <c r="C4344" s="39" t="str">
        <f t="shared" si="1863"/>
        <v>98812563692</v>
      </c>
      <c r="D4344" s="41" t="str">
        <f t="shared" si="1864"/>
        <v>PKR253747650</v>
      </c>
      <c r="E4344" s="41" t="str">
        <f t="shared" si="1865"/>
        <v>596421518121</v>
      </c>
      <c r="F4344" s="39" t="str">
        <f t="shared" si="1866"/>
        <v>2256683</v>
      </c>
      <c r="G4344" s="39" t="str">
        <f t="shared" si="1867"/>
        <v>WISE EXPRESS LOGISTICS(PANGZIMOM)</v>
      </c>
      <c r="H4344" s="41" t="str">
        <f t="shared" si="1868"/>
        <v>정서희</v>
      </c>
      <c r="I4344" s="39" t="str">
        <f t="shared" si="1869"/>
        <v>35358</v>
      </c>
      <c r="J4344" s="52" t="str">
        <f t="shared" si="1870"/>
        <v/>
      </c>
      <c r="K4344" s="75">
        <f t="shared" si="1871"/>
        <v>1</v>
      </c>
      <c r="L4344" s="76">
        <f t="shared" si="1872"/>
        <v>1</v>
      </c>
      <c r="M4344" s="76">
        <f t="shared" si="1873"/>
        <v>1E-3</v>
      </c>
      <c r="N4344" s="76">
        <f t="shared" si="1874"/>
        <v>1</v>
      </c>
      <c r="O4344" s="42">
        <f t="shared" si="1875"/>
        <v>1</v>
      </c>
      <c r="P4344" s="39" t="str">
        <f t="shared" si="1876"/>
        <v>목록(Manifest)</v>
      </c>
      <c r="Q4344" s="72">
        <f t="shared" si="1877"/>
        <v>45</v>
      </c>
      <c r="R4344" s="43" t="str">
        <f t="shared" si="1878"/>
        <v>OZ602</v>
      </c>
      <c r="S4344" s="82" t="str">
        <f t="shared" si="1879"/>
        <v/>
      </c>
      <c r="T4344" s="40">
        <f t="shared" si="1880"/>
        <v>45928</v>
      </c>
      <c r="U4344" s="44">
        <v>2500</v>
      </c>
      <c r="V4344" s="44">
        <f t="shared" si="1881"/>
        <v>0</v>
      </c>
      <c r="W4344" s="77">
        <f t="shared" si="1882"/>
        <v>2500</v>
      </c>
      <c r="X4344" s="78">
        <f t="shared" si="1883"/>
        <v>0</v>
      </c>
      <c r="Y4344" s="44" cm="1">
        <f t="array" ref="Y4344">_xlfn.IFNA(_xlfn.IFS(AND(Q4344&gt;=2000, Q4344&lt;3000), 10000, AND(Q4344&gt;=3000, Q4344&lt;4000), 15000, AND(Q4344&gt;=4000, Q4344&lt;5000), 20000, AND(Q4344&gt;=5000), 25000),0)</f>
        <v>0</v>
      </c>
      <c r="Z4344" s="91">
        <f t="shared" si="1884"/>
        <v>0</v>
      </c>
      <c r="AA4344" s="44">
        <f t="shared" si="1885"/>
        <v>0</v>
      </c>
      <c r="AB4344" s="44"/>
      <c r="AC4344" s="44"/>
      <c r="AD4344" s="44"/>
      <c r="AE4344" s="44">
        <f>VLOOKUP(O4344,정산업데이트!$A$6:$B$12,2,10)</f>
        <v>0</v>
      </c>
      <c r="AF4344" s="44"/>
      <c r="AG4344" s="79">
        <f t="shared" si="1886"/>
        <v>0</v>
      </c>
      <c r="AH4344" s="80">
        <f t="shared" si="1887"/>
        <v>2500</v>
      </c>
      <c r="AJ4344" s="35" t="s">
        <v>23096</v>
      </c>
      <c r="AK4344" s="35" t="s">
        <v>73</v>
      </c>
      <c r="AL4344" s="35" t="s">
        <v>23097</v>
      </c>
      <c r="AM4344" s="35" t="s">
        <v>24180</v>
      </c>
      <c r="AN4344" s="35" t="s">
        <v>18392</v>
      </c>
      <c r="AO4344" s="35" t="s">
        <v>24181</v>
      </c>
      <c r="AP4344" s="35" t="s">
        <v>24182</v>
      </c>
      <c r="AQ4344" s="35" t="s">
        <v>122</v>
      </c>
      <c r="AR4344" s="35">
        <v>1</v>
      </c>
      <c r="AS4344" s="35">
        <v>1</v>
      </c>
      <c r="AT4344" s="35">
        <v>1E-3</v>
      </c>
      <c r="AU4344" s="35">
        <v>1</v>
      </c>
      <c r="AV4344" s="35" t="s">
        <v>7</v>
      </c>
      <c r="AW4344" s="35">
        <v>45</v>
      </c>
      <c r="AX4344" s="35" t="s">
        <v>68</v>
      </c>
      <c r="AY4344" s="35" t="s">
        <v>68</v>
      </c>
      <c r="AZ4344" s="35" t="s">
        <v>68</v>
      </c>
      <c r="BA4344" s="35" t="s">
        <v>68</v>
      </c>
      <c r="BB4344" s="35" t="s">
        <v>122</v>
      </c>
      <c r="BC4344" s="35" t="s">
        <v>441</v>
      </c>
      <c r="BD4344" s="35" t="s">
        <v>442</v>
      </c>
      <c r="BE4344" s="35" t="s">
        <v>448</v>
      </c>
      <c r="BF4344" s="35" t="s">
        <v>122</v>
      </c>
      <c r="BG4344" s="35" t="s">
        <v>69</v>
      </c>
      <c r="BH4344" s="35" t="s">
        <v>24183</v>
      </c>
      <c r="BI4344" s="35" t="s">
        <v>122</v>
      </c>
      <c r="BJ4344" s="35" t="s">
        <v>24184</v>
      </c>
      <c r="BK4344" s="35" t="s">
        <v>75</v>
      </c>
      <c r="BL4344" s="35" t="s">
        <v>122</v>
      </c>
      <c r="BM4344" s="35" t="s">
        <v>442</v>
      </c>
      <c r="BN4344" s="35" t="s">
        <v>70</v>
      </c>
      <c r="BO4344" s="35" t="s">
        <v>71</v>
      </c>
      <c r="BP4344" s="35" t="s">
        <v>122</v>
      </c>
      <c r="BQ4344" s="35" t="s">
        <v>163</v>
      </c>
    </row>
    <row r="4345" spans="1:69" x14ac:dyDescent="0.4">
      <c r="A4345" s="40" t="str">
        <f t="shared" si="1861"/>
        <v>2025-09-28</v>
      </c>
      <c r="B4345" s="40" t="str">
        <f t="shared" si="1862"/>
        <v>SYD</v>
      </c>
      <c r="C4345" s="39" t="str">
        <f t="shared" si="1863"/>
        <v>98812563692</v>
      </c>
      <c r="D4345" s="41" t="str">
        <f t="shared" si="1864"/>
        <v>PKR253747651</v>
      </c>
      <c r="E4345" s="41" t="str">
        <f t="shared" si="1865"/>
        <v>596421518132</v>
      </c>
      <c r="F4345" s="39" t="str">
        <f t="shared" si="1866"/>
        <v>2256683</v>
      </c>
      <c r="G4345" s="39" t="str">
        <f t="shared" si="1867"/>
        <v>WISE EXPRESS LOGISTICS(PANGZIMOM)</v>
      </c>
      <c r="H4345" s="41" t="str">
        <f t="shared" si="1868"/>
        <v>유계선</v>
      </c>
      <c r="I4345" s="39" t="str">
        <f t="shared" si="1869"/>
        <v>14777</v>
      </c>
      <c r="J4345" s="52" t="str">
        <f t="shared" si="1870"/>
        <v/>
      </c>
      <c r="K4345" s="75">
        <f t="shared" si="1871"/>
        <v>1</v>
      </c>
      <c r="L4345" s="76">
        <f t="shared" si="1872"/>
        <v>1.2</v>
      </c>
      <c r="M4345" s="76">
        <f t="shared" si="1873"/>
        <v>1E-3</v>
      </c>
      <c r="N4345" s="76">
        <f t="shared" si="1874"/>
        <v>1.2</v>
      </c>
      <c r="O4345" s="42">
        <f t="shared" si="1875"/>
        <v>1.5</v>
      </c>
      <c r="P4345" s="39" t="str">
        <f t="shared" si="1876"/>
        <v>목록(Manifest)</v>
      </c>
      <c r="Q4345" s="72">
        <f t="shared" si="1877"/>
        <v>55</v>
      </c>
      <c r="R4345" s="43" t="str">
        <f t="shared" si="1878"/>
        <v>OZ602</v>
      </c>
      <c r="S4345" s="82" t="str">
        <f t="shared" si="1879"/>
        <v/>
      </c>
      <c r="T4345" s="40">
        <f t="shared" si="1880"/>
        <v>45928</v>
      </c>
      <c r="U4345" s="44">
        <v>2500</v>
      </c>
      <c r="V4345" s="44">
        <f t="shared" si="1881"/>
        <v>0</v>
      </c>
      <c r="W4345" s="77">
        <f t="shared" si="1882"/>
        <v>2500</v>
      </c>
      <c r="X4345" s="78">
        <f t="shared" si="1883"/>
        <v>0</v>
      </c>
      <c r="Y4345" s="44" cm="1">
        <f t="array" ref="Y4345">_xlfn.IFNA(_xlfn.IFS(AND(Q4345&gt;=2000, Q4345&lt;3000), 10000, AND(Q4345&gt;=3000, Q4345&lt;4000), 15000, AND(Q4345&gt;=4000, Q4345&lt;5000), 20000, AND(Q4345&gt;=5000), 25000),0)</f>
        <v>0</v>
      </c>
      <c r="Z4345" s="91">
        <f t="shared" si="1884"/>
        <v>0</v>
      </c>
      <c r="AA4345" s="44">
        <f t="shared" si="1885"/>
        <v>0</v>
      </c>
      <c r="AB4345" s="44"/>
      <c r="AC4345" s="44"/>
      <c r="AD4345" s="44"/>
      <c r="AE4345" s="44">
        <f>VLOOKUP(O4345,정산업데이트!$A$6:$B$12,2,10)</f>
        <v>0</v>
      </c>
      <c r="AF4345" s="44"/>
      <c r="AG4345" s="79">
        <f t="shared" si="1886"/>
        <v>0</v>
      </c>
      <c r="AH4345" s="80">
        <f t="shared" si="1887"/>
        <v>2500</v>
      </c>
      <c r="AJ4345" s="35" t="s">
        <v>23096</v>
      </c>
      <c r="AK4345" s="35" t="s">
        <v>73</v>
      </c>
      <c r="AL4345" s="35" t="s">
        <v>23097</v>
      </c>
      <c r="AM4345" s="35" t="s">
        <v>24185</v>
      </c>
      <c r="AN4345" s="35" t="s">
        <v>24186</v>
      </c>
      <c r="AO4345" s="35" t="s">
        <v>24187</v>
      </c>
      <c r="AP4345" s="35" t="s">
        <v>24188</v>
      </c>
      <c r="AQ4345" s="35" t="s">
        <v>122</v>
      </c>
      <c r="AR4345" s="35">
        <v>1</v>
      </c>
      <c r="AS4345" s="35">
        <v>1.2</v>
      </c>
      <c r="AT4345" s="35">
        <v>1E-3</v>
      </c>
      <c r="AU4345" s="35">
        <v>1.2</v>
      </c>
      <c r="AV4345" s="35" t="s">
        <v>7</v>
      </c>
      <c r="AW4345" s="35">
        <v>55</v>
      </c>
      <c r="AX4345" s="35" t="s">
        <v>68</v>
      </c>
      <c r="AY4345" s="35" t="s">
        <v>68</v>
      </c>
      <c r="AZ4345" s="35" t="s">
        <v>68</v>
      </c>
      <c r="BA4345" s="35" t="s">
        <v>68</v>
      </c>
      <c r="BB4345" s="35" t="s">
        <v>122</v>
      </c>
      <c r="BC4345" s="35" t="s">
        <v>441</v>
      </c>
      <c r="BD4345" s="35" t="s">
        <v>442</v>
      </c>
      <c r="BE4345" s="35" t="s">
        <v>448</v>
      </c>
      <c r="BF4345" s="35" t="s">
        <v>122</v>
      </c>
      <c r="BG4345" s="35" t="s">
        <v>69</v>
      </c>
      <c r="BH4345" s="35" t="s">
        <v>24189</v>
      </c>
      <c r="BI4345" s="35" t="s">
        <v>122</v>
      </c>
      <c r="BJ4345" s="35" t="s">
        <v>24190</v>
      </c>
      <c r="BK4345" s="35" t="s">
        <v>75</v>
      </c>
      <c r="BL4345" s="35" t="s">
        <v>122</v>
      </c>
      <c r="BM4345" s="35" t="s">
        <v>442</v>
      </c>
      <c r="BN4345" s="35" t="s">
        <v>70</v>
      </c>
      <c r="BO4345" s="35" t="s">
        <v>71</v>
      </c>
      <c r="BP4345" s="35" t="s">
        <v>122</v>
      </c>
      <c r="BQ4345" s="35" t="s">
        <v>163</v>
      </c>
    </row>
    <row r="4346" spans="1:69" x14ac:dyDescent="0.4">
      <c r="A4346" s="40" t="str">
        <f t="shared" si="1861"/>
        <v>2025-09-28</v>
      </c>
      <c r="B4346" s="40" t="str">
        <f t="shared" si="1862"/>
        <v>SYD</v>
      </c>
      <c r="C4346" s="39" t="str">
        <f t="shared" si="1863"/>
        <v>98812563692</v>
      </c>
      <c r="D4346" s="41" t="str">
        <f t="shared" si="1864"/>
        <v>PKR253747653</v>
      </c>
      <c r="E4346" s="41" t="str">
        <f t="shared" si="1865"/>
        <v>596421518154</v>
      </c>
      <c r="F4346" s="39" t="str">
        <f t="shared" si="1866"/>
        <v>2256683</v>
      </c>
      <c r="G4346" s="39" t="str">
        <f t="shared" si="1867"/>
        <v>WISE EXPRESS LOGISTICS(PANGZIMOM)</v>
      </c>
      <c r="H4346" s="41" t="str">
        <f t="shared" si="1868"/>
        <v>양수호</v>
      </c>
      <c r="I4346" s="39" t="str">
        <f t="shared" si="1869"/>
        <v>14328</v>
      </c>
      <c r="J4346" s="52" t="str">
        <f t="shared" si="1870"/>
        <v/>
      </c>
      <c r="K4346" s="75">
        <f t="shared" si="1871"/>
        <v>1</v>
      </c>
      <c r="L4346" s="76">
        <f t="shared" si="1872"/>
        <v>1</v>
      </c>
      <c r="M4346" s="76">
        <f t="shared" si="1873"/>
        <v>1E-3</v>
      </c>
      <c r="N4346" s="76">
        <f t="shared" si="1874"/>
        <v>1</v>
      </c>
      <c r="O4346" s="42">
        <f t="shared" si="1875"/>
        <v>1</v>
      </c>
      <c r="P4346" s="39" t="str">
        <f t="shared" si="1876"/>
        <v>목록(Manifest)</v>
      </c>
      <c r="Q4346" s="72">
        <f t="shared" si="1877"/>
        <v>45</v>
      </c>
      <c r="R4346" s="43" t="str">
        <f t="shared" si="1878"/>
        <v>OZ602</v>
      </c>
      <c r="S4346" s="82" t="str">
        <f t="shared" si="1879"/>
        <v/>
      </c>
      <c r="T4346" s="40">
        <f t="shared" si="1880"/>
        <v>45928</v>
      </c>
      <c r="U4346" s="44">
        <v>2500</v>
      </c>
      <c r="V4346" s="44">
        <f t="shared" si="1881"/>
        <v>0</v>
      </c>
      <c r="W4346" s="77">
        <f t="shared" si="1882"/>
        <v>2500</v>
      </c>
      <c r="X4346" s="78">
        <f t="shared" si="1883"/>
        <v>0</v>
      </c>
      <c r="Y4346" s="44" cm="1">
        <f t="array" ref="Y4346">_xlfn.IFNA(_xlfn.IFS(AND(Q4346&gt;=2000, Q4346&lt;3000), 10000, AND(Q4346&gt;=3000, Q4346&lt;4000), 15000, AND(Q4346&gt;=4000, Q4346&lt;5000), 20000, AND(Q4346&gt;=5000), 25000),0)</f>
        <v>0</v>
      </c>
      <c r="Z4346" s="91">
        <f t="shared" si="1884"/>
        <v>0</v>
      </c>
      <c r="AA4346" s="44">
        <f t="shared" si="1885"/>
        <v>0</v>
      </c>
      <c r="AB4346" s="44"/>
      <c r="AC4346" s="44"/>
      <c r="AD4346" s="44"/>
      <c r="AE4346" s="44">
        <f>VLOOKUP(O4346,정산업데이트!$A$6:$B$12,2,10)</f>
        <v>0</v>
      </c>
      <c r="AF4346" s="44"/>
      <c r="AG4346" s="79">
        <f t="shared" si="1886"/>
        <v>0</v>
      </c>
      <c r="AH4346" s="80">
        <f t="shared" si="1887"/>
        <v>2500</v>
      </c>
      <c r="AJ4346" s="35" t="s">
        <v>23096</v>
      </c>
      <c r="AK4346" s="35" t="s">
        <v>73</v>
      </c>
      <c r="AL4346" s="35" t="s">
        <v>23097</v>
      </c>
      <c r="AM4346" s="35" t="s">
        <v>24191</v>
      </c>
      <c r="AN4346" s="35" t="s">
        <v>24192</v>
      </c>
      <c r="AO4346" s="35" t="s">
        <v>24193</v>
      </c>
      <c r="AP4346" s="35" t="s">
        <v>24194</v>
      </c>
      <c r="AQ4346" s="35" t="s">
        <v>122</v>
      </c>
      <c r="AR4346" s="35">
        <v>1</v>
      </c>
      <c r="AS4346" s="35">
        <v>1</v>
      </c>
      <c r="AT4346" s="35">
        <v>1E-3</v>
      </c>
      <c r="AU4346" s="35">
        <v>1</v>
      </c>
      <c r="AV4346" s="35" t="s">
        <v>7</v>
      </c>
      <c r="AW4346" s="35">
        <v>45</v>
      </c>
      <c r="AX4346" s="35" t="s">
        <v>68</v>
      </c>
      <c r="AY4346" s="35" t="s">
        <v>68</v>
      </c>
      <c r="AZ4346" s="35" t="s">
        <v>68</v>
      </c>
      <c r="BA4346" s="35" t="s">
        <v>68</v>
      </c>
      <c r="BB4346" s="35" t="s">
        <v>122</v>
      </c>
      <c r="BC4346" s="35" t="s">
        <v>441</v>
      </c>
      <c r="BD4346" s="35" t="s">
        <v>442</v>
      </c>
      <c r="BE4346" s="35" t="s">
        <v>448</v>
      </c>
      <c r="BF4346" s="35" t="s">
        <v>122</v>
      </c>
      <c r="BG4346" s="35" t="s">
        <v>69</v>
      </c>
      <c r="BH4346" s="35" t="s">
        <v>24195</v>
      </c>
      <c r="BI4346" s="35" t="s">
        <v>122</v>
      </c>
      <c r="BJ4346" s="35" t="s">
        <v>24196</v>
      </c>
      <c r="BK4346" s="35" t="s">
        <v>75</v>
      </c>
      <c r="BL4346" s="35" t="s">
        <v>122</v>
      </c>
      <c r="BM4346" s="35" t="s">
        <v>442</v>
      </c>
      <c r="BN4346" s="35" t="s">
        <v>70</v>
      </c>
      <c r="BO4346" s="35" t="s">
        <v>71</v>
      </c>
      <c r="BP4346" s="35" t="s">
        <v>122</v>
      </c>
      <c r="BQ4346" s="35" t="s">
        <v>163</v>
      </c>
    </row>
    <row r="4347" spans="1:69" x14ac:dyDescent="0.4">
      <c r="A4347" s="40" t="str">
        <f t="shared" si="1861"/>
        <v>2025-09-28</v>
      </c>
      <c r="B4347" s="40" t="str">
        <f t="shared" si="1862"/>
        <v>SYD</v>
      </c>
      <c r="C4347" s="39" t="str">
        <f t="shared" si="1863"/>
        <v>98812563692</v>
      </c>
      <c r="D4347" s="41" t="str">
        <f t="shared" si="1864"/>
        <v>PKR253735465</v>
      </c>
      <c r="E4347" s="41" t="str">
        <f t="shared" si="1865"/>
        <v>596421515671</v>
      </c>
      <c r="F4347" s="39" t="str">
        <f t="shared" si="1866"/>
        <v>2256683</v>
      </c>
      <c r="G4347" s="39" t="str">
        <f t="shared" si="1867"/>
        <v>WISE EXPRESS LOGISTICS(PANGZIMOM)</v>
      </c>
      <c r="H4347" s="41" t="str">
        <f t="shared" si="1868"/>
        <v>MUNGUNTUYA MUNKHTUR</v>
      </c>
      <c r="I4347" s="39" t="str">
        <f t="shared" si="1869"/>
        <v>01054</v>
      </c>
      <c r="J4347" s="52" t="str">
        <f t="shared" si="1870"/>
        <v/>
      </c>
      <c r="K4347" s="75">
        <f t="shared" si="1871"/>
        <v>1</v>
      </c>
      <c r="L4347" s="76">
        <f t="shared" si="1872"/>
        <v>1</v>
      </c>
      <c r="M4347" s="76">
        <f t="shared" si="1873"/>
        <v>1E-3</v>
      </c>
      <c r="N4347" s="76">
        <f t="shared" si="1874"/>
        <v>1</v>
      </c>
      <c r="O4347" s="42">
        <f t="shared" si="1875"/>
        <v>1</v>
      </c>
      <c r="P4347" s="39" t="str">
        <f t="shared" si="1876"/>
        <v>목록(Manifest)</v>
      </c>
      <c r="Q4347" s="72">
        <f t="shared" si="1877"/>
        <v>45</v>
      </c>
      <c r="R4347" s="43" t="str">
        <f t="shared" si="1878"/>
        <v>OZ602</v>
      </c>
      <c r="S4347" s="82" t="str">
        <f t="shared" si="1879"/>
        <v/>
      </c>
      <c r="T4347" s="40">
        <f t="shared" si="1880"/>
        <v>45928</v>
      </c>
      <c r="U4347" s="44">
        <v>2500</v>
      </c>
      <c r="V4347" s="44">
        <f t="shared" si="1881"/>
        <v>0</v>
      </c>
      <c r="W4347" s="77">
        <f t="shared" si="1882"/>
        <v>2500</v>
      </c>
      <c r="X4347" s="78">
        <f t="shared" si="1883"/>
        <v>0</v>
      </c>
      <c r="Y4347" s="44" cm="1">
        <f t="array" ref="Y4347">_xlfn.IFNA(_xlfn.IFS(AND(Q4347&gt;=2000, Q4347&lt;3000), 10000, AND(Q4347&gt;=3000, Q4347&lt;4000), 15000, AND(Q4347&gt;=4000, Q4347&lt;5000), 20000, AND(Q4347&gt;=5000), 25000),0)</f>
        <v>0</v>
      </c>
      <c r="Z4347" s="91">
        <f t="shared" si="1884"/>
        <v>0</v>
      </c>
      <c r="AA4347" s="44">
        <f t="shared" si="1885"/>
        <v>0</v>
      </c>
      <c r="AB4347" s="44"/>
      <c r="AC4347" s="44"/>
      <c r="AD4347" s="44"/>
      <c r="AE4347" s="44">
        <f>VLOOKUP(O4347,정산업데이트!$A$6:$B$12,2,10)</f>
        <v>0</v>
      </c>
      <c r="AF4347" s="44"/>
      <c r="AG4347" s="79">
        <f t="shared" si="1886"/>
        <v>0</v>
      </c>
      <c r="AH4347" s="80">
        <f t="shared" si="1887"/>
        <v>2500</v>
      </c>
      <c r="AJ4347" s="35" t="s">
        <v>23096</v>
      </c>
      <c r="AK4347" s="35" t="s">
        <v>73</v>
      </c>
      <c r="AL4347" s="35" t="s">
        <v>23097</v>
      </c>
      <c r="AM4347" s="35" t="s">
        <v>24197</v>
      </c>
      <c r="AN4347" s="35" t="s">
        <v>24198</v>
      </c>
      <c r="AO4347" s="35" t="s">
        <v>24199</v>
      </c>
      <c r="AP4347" s="35" t="s">
        <v>24200</v>
      </c>
      <c r="AQ4347" s="35" t="s">
        <v>122</v>
      </c>
      <c r="AR4347" s="35">
        <v>1</v>
      </c>
      <c r="AS4347" s="35">
        <v>1</v>
      </c>
      <c r="AT4347" s="35">
        <v>1E-3</v>
      </c>
      <c r="AU4347" s="35">
        <v>1</v>
      </c>
      <c r="AV4347" s="35" t="s">
        <v>7</v>
      </c>
      <c r="AW4347" s="35">
        <v>45</v>
      </c>
      <c r="AX4347" s="35" t="s">
        <v>68</v>
      </c>
      <c r="AY4347" s="35" t="s">
        <v>68</v>
      </c>
      <c r="AZ4347" s="35" t="s">
        <v>68</v>
      </c>
      <c r="BA4347" s="35" t="s">
        <v>68</v>
      </c>
      <c r="BB4347" s="35" t="s">
        <v>122</v>
      </c>
      <c r="BC4347" s="35" t="s">
        <v>441</v>
      </c>
      <c r="BD4347" s="35" t="s">
        <v>442</v>
      </c>
      <c r="BE4347" s="35" t="s">
        <v>444</v>
      </c>
      <c r="BF4347" s="35" t="s">
        <v>122</v>
      </c>
      <c r="BG4347" s="35" t="s">
        <v>69</v>
      </c>
      <c r="BH4347" s="35" t="s">
        <v>24201</v>
      </c>
      <c r="BI4347" s="35" t="s">
        <v>122</v>
      </c>
      <c r="BJ4347" s="35" t="s">
        <v>24202</v>
      </c>
      <c r="BK4347" s="35" t="s">
        <v>75</v>
      </c>
      <c r="BL4347" s="35" t="s">
        <v>122</v>
      </c>
      <c r="BM4347" s="35" t="s">
        <v>442</v>
      </c>
      <c r="BN4347" s="35" t="s">
        <v>70</v>
      </c>
      <c r="BO4347" s="35" t="s">
        <v>71</v>
      </c>
      <c r="BP4347" s="35" t="s">
        <v>122</v>
      </c>
      <c r="BQ4347" s="35" t="s">
        <v>163</v>
      </c>
    </row>
    <row r="4348" spans="1:69" x14ac:dyDescent="0.4">
      <c r="A4348" s="40" t="str">
        <f t="shared" si="1861"/>
        <v>2025-09-28</v>
      </c>
      <c r="B4348" s="40" t="str">
        <f t="shared" si="1862"/>
        <v>SYD</v>
      </c>
      <c r="C4348" s="39" t="str">
        <f t="shared" si="1863"/>
        <v>98812563692</v>
      </c>
      <c r="D4348" s="41" t="str">
        <f t="shared" si="1864"/>
        <v>PKR253735467</v>
      </c>
      <c r="E4348" s="41" t="str">
        <f t="shared" si="1865"/>
        <v>596421515693</v>
      </c>
      <c r="F4348" s="39" t="str">
        <f t="shared" si="1866"/>
        <v>2256683</v>
      </c>
      <c r="G4348" s="39" t="str">
        <f t="shared" si="1867"/>
        <v>WISE EXPRESS LOGISTICS(PANGZIMOM)</v>
      </c>
      <c r="H4348" s="41" t="str">
        <f t="shared" si="1868"/>
        <v>장문성</v>
      </c>
      <c r="I4348" s="39" t="str">
        <f t="shared" si="1869"/>
        <v>02861</v>
      </c>
      <c r="J4348" s="52" t="str">
        <f t="shared" si="1870"/>
        <v/>
      </c>
      <c r="K4348" s="75">
        <f t="shared" si="1871"/>
        <v>1</v>
      </c>
      <c r="L4348" s="76">
        <f t="shared" si="1872"/>
        <v>2</v>
      </c>
      <c r="M4348" s="76">
        <f t="shared" si="1873"/>
        <v>1E-3</v>
      </c>
      <c r="N4348" s="76">
        <f t="shared" si="1874"/>
        <v>2</v>
      </c>
      <c r="O4348" s="42">
        <f t="shared" si="1875"/>
        <v>2</v>
      </c>
      <c r="P4348" s="39" t="str">
        <f t="shared" si="1876"/>
        <v>목록(Manifest)</v>
      </c>
      <c r="Q4348" s="72">
        <f t="shared" si="1877"/>
        <v>90</v>
      </c>
      <c r="R4348" s="43" t="str">
        <f t="shared" si="1878"/>
        <v>OZ602</v>
      </c>
      <c r="S4348" s="82" t="str">
        <f t="shared" si="1879"/>
        <v/>
      </c>
      <c r="T4348" s="40">
        <f t="shared" si="1880"/>
        <v>45928</v>
      </c>
      <c r="U4348" s="44">
        <v>2500</v>
      </c>
      <c r="V4348" s="44">
        <f t="shared" si="1881"/>
        <v>0</v>
      </c>
      <c r="W4348" s="77">
        <f t="shared" si="1882"/>
        <v>2500</v>
      </c>
      <c r="X4348" s="78">
        <f t="shared" si="1883"/>
        <v>0</v>
      </c>
      <c r="Y4348" s="44" cm="1">
        <f t="array" ref="Y4348">_xlfn.IFNA(_xlfn.IFS(AND(Q4348&gt;=2000, Q4348&lt;3000), 10000, AND(Q4348&gt;=3000, Q4348&lt;4000), 15000, AND(Q4348&gt;=4000, Q4348&lt;5000), 20000, AND(Q4348&gt;=5000), 25000),0)</f>
        <v>0</v>
      </c>
      <c r="Z4348" s="91">
        <f t="shared" si="1884"/>
        <v>0</v>
      </c>
      <c r="AA4348" s="44">
        <f t="shared" si="1885"/>
        <v>0</v>
      </c>
      <c r="AB4348" s="44"/>
      <c r="AC4348" s="44"/>
      <c r="AD4348" s="44"/>
      <c r="AE4348" s="44">
        <f>VLOOKUP(O4348,정산업데이트!$A$6:$B$12,2,10)</f>
        <v>0</v>
      </c>
      <c r="AF4348" s="44"/>
      <c r="AG4348" s="79">
        <f t="shared" si="1886"/>
        <v>0</v>
      </c>
      <c r="AH4348" s="80">
        <f t="shared" si="1887"/>
        <v>2500</v>
      </c>
      <c r="AJ4348" s="35" t="s">
        <v>23096</v>
      </c>
      <c r="AK4348" s="35" t="s">
        <v>73</v>
      </c>
      <c r="AL4348" s="35" t="s">
        <v>23097</v>
      </c>
      <c r="AM4348" s="35" t="s">
        <v>24203</v>
      </c>
      <c r="AN4348" s="35" t="s">
        <v>24204</v>
      </c>
      <c r="AO4348" s="35" t="s">
        <v>24205</v>
      </c>
      <c r="AP4348" s="35" t="s">
        <v>1245</v>
      </c>
      <c r="AQ4348" s="35" t="s">
        <v>122</v>
      </c>
      <c r="AR4348" s="35">
        <v>1</v>
      </c>
      <c r="AS4348" s="35">
        <v>2</v>
      </c>
      <c r="AT4348" s="35">
        <v>1E-3</v>
      </c>
      <c r="AU4348" s="35">
        <v>2</v>
      </c>
      <c r="AV4348" s="35" t="s">
        <v>7</v>
      </c>
      <c r="AW4348" s="35">
        <v>90</v>
      </c>
      <c r="AX4348" s="35" t="s">
        <v>68</v>
      </c>
      <c r="AY4348" s="35" t="s">
        <v>68</v>
      </c>
      <c r="AZ4348" s="35" t="s">
        <v>68</v>
      </c>
      <c r="BA4348" s="35" t="s">
        <v>68</v>
      </c>
      <c r="BB4348" s="35" t="s">
        <v>122</v>
      </c>
      <c r="BC4348" s="35" t="s">
        <v>441</v>
      </c>
      <c r="BD4348" s="35" t="s">
        <v>442</v>
      </c>
      <c r="BE4348" s="35" t="s">
        <v>444</v>
      </c>
      <c r="BF4348" s="35" t="s">
        <v>122</v>
      </c>
      <c r="BG4348" s="35" t="s">
        <v>69</v>
      </c>
      <c r="BH4348" s="35" t="s">
        <v>24206</v>
      </c>
      <c r="BI4348" s="35" t="s">
        <v>122</v>
      </c>
      <c r="BJ4348" s="35" t="s">
        <v>24207</v>
      </c>
      <c r="BK4348" s="35" t="s">
        <v>75</v>
      </c>
      <c r="BL4348" s="35" t="s">
        <v>122</v>
      </c>
      <c r="BM4348" s="35" t="s">
        <v>442</v>
      </c>
      <c r="BN4348" s="35" t="s">
        <v>70</v>
      </c>
      <c r="BO4348" s="35" t="s">
        <v>71</v>
      </c>
      <c r="BP4348" s="35" t="s">
        <v>122</v>
      </c>
      <c r="BQ4348" s="35" t="s">
        <v>163</v>
      </c>
    </row>
    <row r="4349" spans="1:69" x14ac:dyDescent="0.4">
      <c r="A4349" s="40" t="str">
        <f t="shared" si="1861"/>
        <v>2025-09-28</v>
      </c>
      <c r="B4349" s="40" t="str">
        <f t="shared" si="1862"/>
        <v>SYD</v>
      </c>
      <c r="C4349" s="39" t="str">
        <f t="shared" si="1863"/>
        <v>98812563692</v>
      </c>
      <c r="D4349" s="41" t="str">
        <f t="shared" si="1864"/>
        <v>PKR253735468</v>
      </c>
      <c r="E4349" s="41" t="str">
        <f t="shared" si="1865"/>
        <v>596421515704</v>
      </c>
      <c r="F4349" s="39" t="str">
        <f t="shared" si="1866"/>
        <v>2256683</v>
      </c>
      <c r="G4349" s="39" t="str">
        <f t="shared" si="1867"/>
        <v>WISE EXPRESS LOGISTICS(PANGZIMOM)</v>
      </c>
      <c r="H4349" s="41" t="str">
        <f t="shared" si="1868"/>
        <v>방현주</v>
      </c>
      <c r="I4349" s="39" t="str">
        <f t="shared" si="1869"/>
        <v>12284</v>
      </c>
      <c r="J4349" s="52" t="str">
        <f t="shared" si="1870"/>
        <v/>
      </c>
      <c r="K4349" s="75">
        <f t="shared" si="1871"/>
        <v>1</v>
      </c>
      <c r="L4349" s="76">
        <f t="shared" si="1872"/>
        <v>1</v>
      </c>
      <c r="M4349" s="76">
        <f t="shared" si="1873"/>
        <v>1E-3</v>
      </c>
      <c r="N4349" s="76">
        <f t="shared" si="1874"/>
        <v>1</v>
      </c>
      <c r="O4349" s="42">
        <f t="shared" si="1875"/>
        <v>1</v>
      </c>
      <c r="P4349" s="39" t="str">
        <f t="shared" si="1876"/>
        <v>목록(Manifest)</v>
      </c>
      <c r="Q4349" s="72">
        <f t="shared" si="1877"/>
        <v>45</v>
      </c>
      <c r="R4349" s="43" t="str">
        <f t="shared" si="1878"/>
        <v>OZ602</v>
      </c>
      <c r="S4349" s="82" t="str">
        <f t="shared" si="1879"/>
        <v/>
      </c>
      <c r="T4349" s="40">
        <f t="shared" si="1880"/>
        <v>45928</v>
      </c>
      <c r="U4349" s="44">
        <v>2500</v>
      </c>
      <c r="V4349" s="44">
        <f t="shared" si="1881"/>
        <v>0</v>
      </c>
      <c r="W4349" s="77">
        <f t="shared" si="1882"/>
        <v>2500</v>
      </c>
      <c r="X4349" s="78">
        <f t="shared" si="1883"/>
        <v>0</v>
      </c>
      <c r="Y4349" s="44" cm="1">
        <f t="array" ref="Y4349">_xlfn.IFNA(_xlfn.IFS(AND(Q4349&gt;=2000, Q4349&lt;3000), 10000, AND(Q4349&gt;=3000, Q4349&lt;4000), 15000, AND(Q4349&gt;=4000, Q4349&lt;5000), 20000, AND(Q4349&gt;=5000), 25000),0)</f>
        <v>0</v>
      </c>
      <c r="Z4349" s="91">
        <f t="shared" si="1884"/>
        <v>0</v>
      </c>
      <c r="AA4349" s="44">
        <f t="shared" si="1885"/>
        <v>0</v>
      </c>
      <c r="AB4349" s="44"/>
      <c r="AC4349" s="44"/>
      <c r="AD4349" s="44"/>
      <c r="AE4349" s="44">
        <f>VLOOKUP(O4349,정산업데이트!$A$6:$B$12,2,10)</f>
        <v>0</v>
      </c>
      <c r="AF4349" s="44"/>
      <c r="AG4349" s="79">
        <f t="shared" si="1886"/>
        <v>0</v>
      </c>
      <c r="AH4349" s="80">
        <f t="shared" si="1887"/>
        <v>2500</v>
      </c>
      <c r="AJ4349" s="35" t="s">
        <v>23096</v>
      </c>
      <c r="AK4349" s="35" t="s">
        <v>73</v>
      </c>
      <c r="AL4349" s="35" t="s">
        <v>23097</v>
      </c>
      <c r="AM4349" s="35" t="s">
        <v>24208</v>
      </c>
      <c r="AN4349" s="35" t="s">
        <v>15103</v>
      </c>
      <c r="AO4349" s="35" t="s">
        <v>24209</v>
      </c>
      <c r="AP4349" s="35" t="s">
        <v>461</v>
      </c>
      <c r="AQ4349" s="35" t="s">
        <v>122</v>
      </c>
      <c r="AR4349" s="35">
        <v>1</v>
      </c>
      <c r="AS4349" s="35">
        <v>1</v>
      </c>
      <c r="AT4349" s="35">
        <v>1E-3</v>
      </c>
      <c r="AU4349" s="35">
        <v>1</v>
      </c>
      <c r="AV4349" s="35" t="s">
        <v>7</v>
      </c>
      <c r="AW4349" s="35">
        <v>45</v>
      </c>
      <c r="AX4349" s="35" t="s">
        <v>68</v>
      </c>
      <c r="AY4349" s="35" t="s">
        <v>68</v>
      </c>
      <c r="AZ4349" s="35" t="s">
        <v>68</v>
      </c>
      <c r="BA4349" s="35" t="s">
        <v>68</v>
      </c>
      <c r="BB4349" s="35" t="s">
        <v>122</v>
      </c>
      <c r="BC4349" s="35" t="s">
        <v>441</v>
      </c>
      <c r="BD4349" s="35" t="s">
        <v>442</v>
      </c>
      <c r="BE4349" s="35" t="s">
        <v>444</v>
      </c>
      <c r="BF4349" s="35" t="s">
        <v>122</v>
      </c>
      <c r="BG4349" s="35" t="s">
        <v>69</v>
      </c>
      <c r="BH4349" s="35" t="s">
        <v>24210</v>
      </c>
      <c r="BI4349" s="35" t="s">
        <v>122</v>
      </c>
      <c r="BJ4349" s="35" t="s">
        <v>24211</v>
      </c>
      <c r="BK4349" s="35" t="s">
        <v>75</v>
      </c>
      <c r="BL4349" s="35" t="s">
        <v>122</v>
      </c>
      <c r="BM4349" s="35" t="s">
        <v>442</v>
      </c>
      <c r="BN4349" s="35" t="s">
        <v>70</v>
      </c>
      <c r="BO4349" s="35" t="s">
        <v>71</v>
      </c>
      <c r="BP4349" s="35" t="s">
        <v>122</v>
      </c>
      <c r="BQ4349" s="35" t="s">
        <v>163</v>
      </c>
    </row>
    <row r="4350" spans="1:69" x14ac:dyDescent="0.4">
      <c r="A4350" s="40" t="str">
        <f t="shared" si="1861"/>
        <v>2025-09-28</v>
      </c>
      <c r="B4350" s="40" t="str">
        <f t="shared" si="1862"/>
        <v>SYD</v>
      </c>
      <c r="C4350" s="39" t="str">
        <f t="shared" si="1863"/>
        <v>98812563692</v>
      </c>
      <c r="D4350" s="41" t="str">
        <f t="shared" si="1864"/>
        <v>PKR253753904</v>
      </c>
      <c r="E4350" s="41" t="str">
        <f t="shared" si="1865"/>
        <v>596421520383</v>
      </c>
      <c r="F4350" s="39" t="str">
        <f t="shared" si="1866"/>
        <v>2256683</v>
      </c>
      <c r="G4350" s="39" t="str">
        <f t="shared" si="1867"/>
        <v>WISE EXPRESS LOGISTICS(PANGZIMOM)</v>
      </c>
      <c r="H4350" s="41" t="str">
        <f t="shared" si="1868"/>
        <v>고보경</v>
      </c>
      <c r="I4350" s="39" t="str">
        <f t="shared" si="1869"/>
        <v>17007</v>
      </c>
      <c r="J4350" s="52" t="str">
        <f t="shared" si="1870"/>
        <v/>
      </c>
      <c r="K4350" s="75">
        <f t="shared" si="1871"/>
        <v>1</v>
      </c>
      <c r="L4350" s="76">
        <f t="shared" si="1872"/>
        <v>1.3</v>
      </c>
      <c r="M4350" s="76">
        <f t="shared" si="1873"/>
        <v>1E-3</v>
      </c>
      <c r="N4350" s="76">
        <f t="shared" si="1874"/>
        <v>1.3</v>
      </c>
      <c r="O4350" s="42">
        <f t="shared" si="1875"/>
        <v>1.5</v>
      </c>
      <c r="P4350" s="39" t="str">
        <f t="shared" si="1876"/>
        <v>목록(Manifest)</v>
      </c>
      <c r="Q4350" s="72">
        <f t="shared" si="1877"/>
        <v>65</v>
      </c>
      <c r="R4350" s="43" t="str">
        <f t="shared" si="1878"/>
        <v>OZ602</v>
      </c>
      <c r="S4350" s="82" t="str">
        <f t="shared" si="1879"/>
        <v/>
      </c>
      <c r="T4350" s="40">
        <f t="shared" si="1880"/>
        <v>45928</v>
      </c>
      <c r="U4350" s="44">
        <v>2500</v>
      </c>
      <c r="V4350" s="44">
        <f t="shared" si="1881"/>
        <v>0</v>
      </c>
      <c r="W4350" s="77">
        <f t="shared" si="1882"/>
        <v>2500</v>
      </c>
      <c r="X4350" s="78">
        <f t="shared" si="1883"/>
        <v>0</v>
      </c>
      <c r="Y4350" s="44" cm="1">
        <f t="array" ref="Y4350">_xlfn.IFNA(_xlfn.IFS(AND(Q4350&gt;=2000, Q4350&lt;3000), 10000, AND(Q4350&gt;=3000, Q4350&lt;4000), 15000, AND(Q4350&gt;=4000, Q4350&lt;5000), 20000, AND(Q4350&gt;=5000), 25000),0)</f>
        <v>0</v>
      </c>
      <c r="Z4350" s="91">
        <f t="shared" si="1884"/>
        <v>0</v>
      </c>
      <c r="AA4350" s="44">
        <f t="shared" si="1885"/>
        <v>0</v>
      </c>
      <c r="AB4350" s="44"/>
      <c r="AC4350" s="44"/>
      <c r="AD4350" s="44"/>
      <c r="AE4350" s="44">
        <f>VLOOKUP(O4350,정산업데이트!$A$6:$B$12,2,10)</f>
        <v>0</v>
      </c>
      <c r="AF4350" s="44"/>
      <c r="AG4350" s="79">
        <f t="shared" si="1886"/>
        <v>0</v>
      </c>
      <c r="AH4350" s="80">
        <f t="shared" si="1887"/>
        <v>2500</v>
      </c>
      <c r="AJ4350" s="35" t="s">
        <v>23096</v>
      </c>
      <c r="AK4350" s="35" t="s">
        <v>73</v>
      </c>
      <c r="AL4350" s="35" t="s">
        <v>23097</v>
      </c>
      <c r="AM4350" s="35" t="s">
        <v>24212</v>
      </c>
      <c r="AN4350" s="35" t="s">
        <v>1267</v>
      </c>
      <c r="AO4350" s="35" t="s">
        <v>24213</v>
      </c>
      <c r="AP4350" s="35" t="s">
        <v>24214</v>
      </c>
      <c r="AQ4350" s="35" t="s">
        <v>122</v>
      </c>
      <c r="AR4350" s="35">
        <v>1</v>
      </c>
      <c r="AS4350" s="35">
        <v>1.3</v>
      </c>
      <c r="AT4350" s="35">
        <v>1E-3</v>
      </c>
      <c r="AU4350" s="35">
        <v>1.3</v>
      </c>
      <c r="AV4350" s="35" t="s">
        <v>7</v>
      </c>
      <c r="AW4350" s="35">
        <v>65</v>
      </c>
      <c r="AX4350" s="35" t="s">
        <v>68</v>
      </c>
      <c r="AY4350" s="35" t="s">
        <v>68</v>
      </c>
      <c r="AZ4350" s="35" t="s">
        <v>68</v>
      </c>
      <c r="BA4350" s="35" t="s">
        <v>68</v>
      </c>
      <c r="BB4350" s="35" t="s">
        <v>122</v>
      </c>
      <c r="BC4350" s="35" t="s">
        <v>441</v>
      </c>
      <c r="BD4350" s="35" t="s">
        <v>442</v>
      </c>
      <c r="BE4350" s="35" t="s">
        <v>444</v>
      </c>
      <c r="BF4350" s="35" t="s">
        <v>122</v>
      </c>
      <c r="BG4350" s="35" t="s">
        <v>69</v>
      </c>
      <c r="BH4350" s="35" t="s">
        <v>24215</v>
      </c>
      <c r="BI4350" s="35" t="s">
        <v>122</v>
      </c>
      <c r="BJ4350" s="35" t="s">
        <v>24216</v>
      </c>
      <c r="BK4350" s="35" t="s">
        <v>75</v>
      </c>
      <c r="BL4350" s="35" t="s">
        <v>122</v>
      </c>
      <c r="BM4350" s="35" t="s">
        <v>442</v>
      </c>
      <c r="BN4350" s="35" t="s">
        <v>70</v>
      </c>
      <c r="BO4350" s="35" t="s">
        <v>71</v>
      </c>
      <c r="BP4350" s="35" t="s">
        <v>122</v>
      </c>
      <c r="BQ4350" s="35" t="s">
        <v>163</v>
      </c>
    </row>
    <row r="4351" spans="1:69" x14ac:dyDescent="0.4">
      <c r="A4351" s="40" t="str">
        <f t="shared" si="1861"/>
        <v>2025-09-28</v>
      </c>
      <c r="B4351" s="40" t="str">
        <f t="shared" si="1862"/>
        <v>SYD</v>
      </c>
      <c r="C4351" s="39" t="str">
        <f t="shared" si="1863"/>
        <v>98812563692</v>
      </c>
      <c r="D4351" s="41" t="str">
        <f t="shared" si="1864"/>
        <v>PKR253751902</v>
      </c>
      <c r="E4351" s="41" t="str">
        <f t="shared" si="1865"/>
        <v>596421519871</v>
      </c>
      <c r="F4351" s="39" t="str">
        <f t="shared" si="1866"/>
        <v>2254238</v>
      </c>
      <c r="G4351" s="39" t="str">
        <f t="shared" si="1867"/>
        <v>WISE EXPRESS(CHUHO)</v>
      </c>
      <c r="H4351" s="41" t="str">
        <f t="shared" si="1868"/>
        <v>곽원주</v>
      </c>
      <c r="I4351" s="39" t="str">
        <f t="shared" si="1869"/>
        <v>03936</v>
      </c>
      <c r="J4351" s="52" t="str">
        <f t="shared" si="1870"/>
        <v/>
      </c>
      <c r="K4351" s="75">
        <f t="shared" si="1871"/>
        <v>1</v>
      </c>
      <c r="L4351" s="76">
        <f t="shared" si="1872"/>
        <v>1</v>
      </c>
      <c r="M4351" s="76">
        <f t="shared" si="1873"/>
        <v>1E-3</v>
      </c>
      <c r="N4351" s="76">
        <f t="shared" si="1874"/>
        <v>1</v>
      </c>
      <c r="O4351" s="42">
        <f t="shared" si="1875"/>
        <v>1</v>
      </c>
      <c r="P4351" s="39" t="str">
        <f t="shared" si="1876"/>
        <v>일반(목록배제,Normal-Manifest Exception)</v>
      </c>
      <c r="Q4351" s="72">
        <f t="shared" si="1877"/>
        <v>25</v>
      </c>
      <c r="R4351" s="43" t="str">
        <f t="shared" si="1878"/>
        <v>OZ602</v>
      </c>
      <c r="S4351" s="82" t="str">
        <f t="shared" si="1879"/>
        <v/>
      </c>
      <c r="T4351" s="40">
        <f t="shared" si="1880"/>
        <v>45928</v>
      </c>
      <c r="U4351" s="44">
        <v>2500</v>
      </c>
      <c r="V4351" s="44">
        <f t="shared" si="1881"/>
        <v>0</v>
      </c>
      <c r="W4351" s="77">
        <f t="shared" si="1882"/>
        <v>2500</v>
      </c>
      <c r="X4351" s="78">
        <f t="shared" si="1883"/>
        <v>0</v>
      </c>
      <c r="Y4351" s="44" cm="1">
        <f t="array" ref="Y4351">_xlfn.IFNA(_xlfn.IFS(AND(Q4351&gt;=2000, Q4351&lt;3000), 10000, AND(Q4351&gt;=3000, Q4351&lt;4000), 15000, AND(Q4351&gt;=4000, Q4351&lt;5000), 20000, AND(Q4351&gt;=5000), 25000),0)</f>
        <v>0</v>
      </c>
      <c r="Z4351" s="91">
        <f t="shared" si="1884"/>
        <v>300</v>
      </c>
      <c r="AA4351" s="44">
        <f t="shared" si="1885"/>
        <v>0</v>
      </c>
      <c r="AB4351" s="44"/>
      <c r="AC4351" s="44"/>
      <c r="AD4351" s="44"/>
      <c r="AE4351" s="44">
        <f>VLOOKUP(O4351,정산업데이트!$A$6:$B$12,2,10)</f>
        <v>0</v>
      </c>
      <c r="AF4351" s="44"/>
      <c r="AG4351" s="79">
        <f t="shared" si="1886"/>
        <v>300</v>
      </c>
      <c r="AH4351" s="80">
        <f t="shared" si="1887"/>
        <v>2800</v>
      </c>
      <c r="AJ4351" s="35" t="s">
        <v>23096</v>
      </c>
      <c r="AK4351" s="35" t="s">
        <v>73</v>
      </c>
      <c r="AL4351" s="35" t="s">
        <v>23097</v>
      </c>
      <c r="AM4351" s="35" t="s">
        <v>24217</v>
      </c>
      <c r="AN4351" s="35" t="s">
        <v>24218</v>
      </c>
      <c r="AO4351" s="35" t="s">
        <v>24219</v>
      </c>
      <c r="AP4351" s="35" t="s">
        <v>529</v>
      </c>
      <c r="AQ4351" s="35" t="s">
        <v>122</v>
      </c>
      <c r="AR4351" s="35">
        <v>1</v>
      </c>
      <c r="AS4351" s="35">
        <v>1</v>
      </c>
      <c r="AT4351" s="35">
        <v>1E-3</v>
      </c>
      <c r="AU4351" s="35">
        <v>1</v>
      </c>
      <c r="AV4351" s="35" t="s">
        <v>8</v>
      </c>
      <c r="AW4351" s="35">
        <v>25</v>
      </c>
      <c r="AX4351" s="35" t="s">
        <v>68</v>
      </c>
      <c r="AY4351" s="35" t="s">
        <v>68</v>
      </c>
      <c r="AZ4351" s="35" t="s">
        <v>68</v>
      </c>
      <c r="BA4351" s="35" t="s">
        <v>68</v>
      </c>
      <c r="BB4351" s="35" t="s">
        <v>122</v>
      </c>
      <c r="BC4351" s="35" t="s">
        <v>123</v>
      </c>
      <c r="BD4351" s="35" t="s">
        <v>81</v>
      </c>
      <c r="BE4351" s="35" t="s">
        <v>82</v>
      </c>
      <c r="BF4351" s="35" t="s">
        <v>122</v>
      </c>
      <c r="BG4351" s="35" t="s">
        <v>69</v>
      </c>
      <c r="BH4351" s="35" t="s">
        <v>24220</v>
      </c>
      <c r="BI4351" s="35" t="s">
        <v>122</v>
      </c>
      <c r="BJ4351" s="35" t="s">
        <v>24221</v>
      </c>
      <c r="BK4351" s="35" t="s">
        <v>75</v>
      </c>
      <c r="BL4351" s="35" t="s">
        <v>122</v>
      </c>
      <c r="BM4351" s="35" t="s">
        <v>81</v>
      </c>
      <c r="BN4351" s="35" t="s">
        <v>70</v>
      </c>
      <c r="BO4351" s="35" t="s">
        <v>71</v>
      </c>
      <c r="BP4351" s="35" t="s">
        <v>122</v>
      </c>
      <c r="BQ4351" s="35" t="s">
        <v>163</v>
      </c>
    </row>
    <row r="4352" spans="1:69" x14ac:dyDescent="0.4">
      <c r="A4352" s="40" t="str">
        <f t="shared" si="1861"/>
        <v>2025-09-28</v>
      </c>
      <c r="B4352" s="40" t="str">
        <f t="shared" si="1862"/>
        <v>SYD</v>
      </c>
      <c r="C4352" s="39" t="str">
        <f t="shared" si="1863"/>
        <v>98812563692</v>
      </c>
      <c r="D4352" s="41" t="str">
        <f t="shared" si="1864"/>
        <v>PKR253751903</v>
      </c>
      <c r="E4352" s="41" t="str">
        <f t="shared" si="1865"/>
        <v>596421519882</v>
      </c>
      <c r="F4352" s="39" t="str">
        <f t="shared" si="1866"/>
        <v>2254238</v>
      </c>
      <c r="G4352" s="39" t="str">
        <f t="shared" si="1867"/>
        <v>WISE EXPRESS(CHUHO)</v>
      </c>
      <c r="H4352" s="41" t="str">
        <f t="shared" si="1868"/>
        <v>조성문</v>
      </c>
      <c r="I4352" s="39" t="str">
        <f t="shared" si="1869"/>
        <v>10107</v>
      </c>
      <c r="J4352" s="52" t="str">
        <f t="shared" si="1870"/>
        <v/>
      </c>
      <c r="K4352" s="75">
        <f t="shared" si="1871"/>
        <v>1</v>
      </c>
      <c r="L4352" s="76">
        <f t="shared" si="1872"/>
        <v>4</v>
      </c>
      <c r="M4352" s="76">
        <f t="shared" si="1873"/>
        <v>1E-3</v>
      </c>
      <c r="N4352" s="76">
        <f t="shared" si="1874"/>
        <v>4</v>
      </c>
      <c r="O4352" s="42">
        <f t="shared" si="1875"/>
        <v>4</v>
      </c>
      <c r="P4352" s="39" t="str">
        <f t="shared" si="1876"/>
        <v>일반(목록배제,Normal-Manifest Exception)</v>
      </c>
      <c r="Q4352" s="72">
        <f t="shared" si="1877"/>
        <v>150</v>
      </c>
      <c r="R4352" s="43" t="str">
        <f t="shared" si="1878"/>
        <v>OZ602</v>
      </c>
      <c r="S4352" s="82" t="str">
        <f t="shared" si="1879"/>
        <v/>
      </c>
      <c r="T4352" s="40">
        <f t="shared" si="1880"/>
        <v>45928</v>
      </c>
      <c r="U4352" s="44">
        <v>2500</v>
      </c>
      <c r="V4352" s="44">
        <f t="shared" si="1881"/>
        <v>0</v>
      </c>
      <c r="W4352" s="77">
        <f t="shared" si="1882"/>
        <v>2500</v>
      </c>
      <c r="X4352" s="78">
        <f t="shared" si="1883"/>
        <v>0</v>
      </c>
      <c r="Y4352" s="44" cm="1">
        <f t="array" ref="Y4352">_xlfn.IFNA(_xlfn.IFS(AND(Q4352&gt;=2000, Q4352&lt;3000), 10000, AND(Q4352&gt;=3000, Q4352&lt;4000), 15000, AND(Q4352&gt;=4000, Q4352&lt;5000), 20000, AND(Q4352&gt;=5000), 25000),0)</f>
        <v>0</v>
      </c>
      <c r="Z4352" s="91">
        <f t="shared" si="1884"/>
        <v>300</v>
      </c>
      <c r="AA4352" s="44">
        <f t="shared" si="1885"/>
        <v>0</v>
      </c>
      <c r="AB4352" s="44"/>
      <c r="AC4352" s="44"/>
      <c r="AD4352" s="44"/>
      <c r="AE4352" s="44">
        <f>VLOOKUP(O4352,정산업데이트!$A$6:$B$12,2,10)</f>
        <v>0</v>
      </c>
      <c r="AF4352" s="44"/>
      <c r="AG4352" s="79">
        <f t="shared" si="1886"/>
        <v>300</v>
      </c>
      <c r="AH4352" s="80">
        <f t="shared" si="1887"/>
        <v>2800</v>
      </c>
      <c r="AJ4352" s="35" t="s">
        <v>23096</v>
      </c>
      <c r="AK4352" s="35" t="s">
        <v>73</v>
      </c>
      <c r="AL4352" s="35" t="s">
        <v>23097</v>
      </c>
      <c r="AM4352" s="35" t="s">
        <v>24222</v>
      </c>
      <c r="AN4352" s="35" t="s">
        <v>24223</v>
      </c>
      <c r="AO4352" s="35" t="s">
        <v>24224</v>
      </c>
      <c r="AP4352" s="35" t="s">
        <v>483</v>
      </c>
      <c r="AQ4352" s="35" t="s">
        <v>122</v>
      </c>
      <c r="AR4352" s="35">
        <v>1</v>
      </c>
      <c r="AS4352" s="35">
        <v>4</v>
      </c>
      <c r="AT4352" s="35">
        <v>1E-3</v>
      </c>
      <c r="AU4352" s="35">
        <v>4</v>
      </c>
      <c r="AV4352" s="35" t="s">
        <v>8</v>
      </c>
      <c r="AW4352" s="35">
        <v>150</v>
      </c>
      <c r="AX4352" s="35" t="s">
        <v>68</v>
      </c>
      <c r="AY4352" s="35" t="s">
        <v>68</v>
      </c>
      <c r="AZ4352" s="35" t="s">
        <v>68</v>
      </c>
      <c r="BA4352" s="35" t="s">
        <v>68</v>
      </c>
      <c r="BB4352" s="35" t="s">
        <v>122</v>
      </c>
      <c r="BC4352" s="35" t="s">
        <v>123</v>
      </c>
      <c r="BD4352" s="35" t="s">
        <v>81</v>
      </c>
      <c r="BE4352" s="35" t="s">
        <v>82</v>
      </c>
      <c r="BF4352" s="35" t="s">
        <v>122</v>
      </c>
      <c r="BG4352" s="35" t="s">
        <v>69</v>
      </c>
      <c r="BH4352" s="35" t="s">
        <v>24225</v>
      </c>
      <c r="BI4352" s="35" t="s">
        <v>122</v>
      </c>
      <c r="BJ4352" s="35" t="s">
        <v>24226</v>
      </c>
      <c r="BK4352" s="35" t="s">
        <v>75</v>
      </c>
      <c r="BL4352" s="35" t="s">
        <v>122</v>
      </c>
      <c r="BM4352" s="35" t="s">
        <v>81</v>
      </c>
      <c r="BN4352" s="35" t="s">
        <v>70</v>
      </c>
      <c r="BO4352" s="35" t="s">
        <v>71</v>
      </c>
      <c r="BP4352" s="35" t="s">
        <v>122</v>
      </c>
      <c r="BQ4352" s="35" t="s">
        <v>163</v>
      </c>
    </row>
    <row r="4353" spans="1:69" x14ac:dyDescent="0.4">
      <c r="A4353" s="40" t="str">
        <f t="shared" si="1861"/>
        <v>2025-09-28</v>
      </c>
      <c r="B4353" s="40" t="str">
        <f t="shared" si="1862"/>
        <v>SYD</v>
      </c>
      <c r="C4353" s="39" t="str">
        <f t="shared" si="1863"/>
        <v>98812563692</v>
      </c>
      <c r="D4353" s="41" t="str">
        <f t="shared" si="1864"/>
        <v>PKR253751904</v>
      </c>
      <c r="E4353" s="41" t="str">
        <f t="shared" si="1865"/>
        <v>596421519893</v>
      </c>
      <c r="F4353" s="39" t="str">
        <f t="shared" si="1866"/>
        <v>2254238</v>
      </c>
      <c r="G4353" s="39" t="str">
        <f t="shared" si="1867"/>
        <v>WISE EXPRESS(CHUHO)</v>
      </c>
      <c r="H4353" s="41" t="str">
        <f t="shared" si="1868"/>
        <v>이승근</v>
      </c>
      <c r="I4353" s="39" t="str">
        <f t="shared" si="1869"/>
        <v>07282</v>
      </c>
      <c r="J4353" s="52" t="str">
        <f t="shared" si="1870"/>
        <v/>
      </c>
      <c r="K4353" s="75">
        <f t="shared" si="1871"/>
        <v>1</v>
      </c>
      <c r="L4353" s="76">
        <f t="shared" si="1872"/>
        <v>2</v>
      </c>
      <c r="M4353" s="76">
        <f t="shared" si="1873"/>
        <v>1E-3</v>
      </c>
      <c r="N4353" s="76">
        <f t="shared" si="1874"/>
        <v>2</v>
      </c>
      <c r="O4353" s="42">
        <f t="shared" si="1875"/>
        <v>2</v>
      </c>
      <c r="P4353" s="39" t="str">
        <f t="shared" si="1876"/>
        <v>일반(목록배제,Normal-Manifest Exception)</v>
      </c>
      <c r="Q4353" s="72">
        <f t="shared" si="1877"/>
        <v>150</v>
      </c>
      <c r="R4353" s="43" t="str">
        <f t="shared" si="1878"/>
        <v>OZ602</v>
      </c>
      <c r="S4353" s="82" t="str">
        <f t="shared" si="1879"/>
        <v/>
      </c>
      <c r="T4353" s="40">
        <f t="shared" si="1880"/>
        <v>45928</v>
      </c>
      <c r="U4353" s="44">
        <v>2500</v>
      </c>
      <c r="V4353" s="44">
        <f t="shared" si="1881"/>
        <v>0</v>
      </c>
      <c r="W4353" s="77">
        <f t="shared" si="1882"/>
        <v>2500</v>
      </c>
      <c r="X4353" s="78">
        <f t="shared" si="1883"/>
        <v>0</v>
      </c>
      <c r="Y4353" s="44" cm="1">
        <f t="array" ref="Y4353">_xlfn.IFNA(_xlfn.IFS(AND(Q4353&gt;=2000, Q4353&lt;3000), 10000, AND(Q4353&gt;=3000, Q4353&lt;4000), 15000, AND(Q4353&gt;=4000, Q4353&lt;5000), 20000, AND(Q4353&gt;=5000), 25000),0)</f>
        <v>0</v>
      </c>
      <c r="Z4353" s="91">
        <f t="shared" si="1884"/>
        <v>300</v>
      </c>
      <c r="AA4353" s="44">
        <f t="shared" si="1885"/>
        <v>0</v>
      </c>
      <c r="AB4353" s="44"/>
      <c r="AC4353" s="44"/>
      <c r="AD4353" s="44"/>
      <c r="AE4353" s="44">
        <f>VLOOKUP(O4353,정산업데이트!$A$6:$B$12,2,10)</f>
        <v>0</v>
      </c>
      <c r="AF4353" s="44"/>
      <c r="AG4353" s="79">
        <f t="shared" si="1886"/>
        <v>300</v>
      </c>
      <c r="AH4353" s="80">
        <f t="shared" si="1887"/>
        <v>2800</v>
      </c>
      <c r="AJ4353" s="35" t="s">
        <v>23096</v>
      </c>
      <c r="AK4353" s="35" t="s">
        <v>73</v>
      </c>
      <c r="AL4353" s="35" t="s">
        <v>23097</v>
      </c>
      <c r="AM4353" s="35" t="s">
        <v>24227</v>
      </c>
      <c r="AN4353" s="35" t="s">
        <v>459</v>
      </c>
      <c r="AO4353" s="35" t="s">
        <v>800</v>
      </c>
      <c r="AP4353" s="35" t="s">
        <v>1195</v>
      </c>
      <c r="AQ4353" s="35" t="s">
        <v>122</v>
      </c>
      <c r="AR4353" s="35">
        <v>1</v>
      </c>
      <c r="AS4353" s="35">
        <v>2</v>
      </c>
      <c r="AT4353" s="35">
        <v>1E-3</v>
      </c>
      <c r="AU4353" s="35">
        <v>2</v>
      </c>
      <c r="AV4353" s="35" t="s">
        <v>8</v>
      </c>
      <c r="AW4353" s="35">
        <v>150</v>
      </c>
      <c r="AX4353" s="35" t="s">
        <v>68</v>
      </c>
      <c r="AY4353" s="35" t="s">
        <v>68</v>
      </c>
      <c r="AZ4353" s="35" t="s">
        <v>68</v>
      </c>
      <c r="BA4353" s="35" t="s">
        <v>68</v>
      </c>
      <c r="BB4353" s="35" t="s">
        <v>122</v>
      </c>
      <c r="BC4353" s="35" t="s">
        <v>123</v>
      </c>
      <c r="BD4353" s="35" t="s">
        <v>81</v>
      </c>
      <c r="BE4353" s="35" t="s">
        <v>82</v>
      </c>
      <c r="BF4353" s="35" t="s">
        <v>122</v>
      </c>
      <c r="BG4353" s="35" t="s">
        <v>69</v>
      </c>
      <c r="BH4353" s="35" t="s">
        <v>24228</v>
      </c>
      <c r="BI4353" s="35" t="s">
        <v>122</v>
      </c>
      <c r="BJ4353" s="35" t="s">
        <v>24229</v>
      </c>
      <c r="BK4353" s="35" t="s">
        <v>75</v>
      </c>
      <c r="BL4353" s="35" t="s">
        <v>122</v>
      </c>
      <c r="BM4353" s="35" t="s">
        <v>81</v>
      </c>
      <c r="BN4353" s="35" t="s">
        <v>70</v>
      </c>
      <c r="BO4353" s="35" t="s">
        <v>71</v>
      </c>
      <c r="BP4353" s="35" t="s">
        <v>122</v>
      </c>
      <c r="BQ4353" s="35" t="s">
        <v>163</v>
      </c>
    </row>
    <row r="4354" spans="1:69" x14ac:dyDescent="0.4">
      <c r="A4354" s="40" t="str">
        <f t="shared" si="1861"/>
        <v>2025-09-28</v>
      </c>
      <c r="B4354" s="40" t="str">
        <f t="shared" si="1862"/>
        <v>SYD</v>
      </c>
      <c r="C4354" s="39" t="str">
        <f t="shared" si="1863"/>
        <v>98812563692</v>
      </c>
      <c r="D4354" s="41" t="str">
        <f t="shared" si="1864"/>
        <v>PKR253751905</v>
      </c>
      <c r="E4354" s="41" t="str">
        <f t="shared" si="1865"/>
        <v>596421519904</v>
      </c>
      <c r="F4354" s="39" t="str">
        <f t="shared" si="1866"/>
        <v>2254238</v>
      </c>
      <c r="G4354" s="39" t="str">
        <f t="shared" si="1867"/>
        <v>WISE EXPRESS(CHUHO)</v>
      </c>
      <c r="H4354" s="41" t="str">
        <f t="shared" si="1868"/>
        <v>임정숙</v>
      </c>
      <c r="I4354" s="39" t="str">
        <f t="shared" si="1869"/>
        <v>01773</v>
      </c>
      <c r="J4354" s="52" t="str">
        <f t="shared" si="1870"/>
        <v/>
      </c>
      <c r="K4354" s="75">
        <f t="shared" si="1871"/>
        <v>1</v>
      </c>
      <c r="L4354" s="76">
        <f t="shared" si="1872"/>
        <v>1</v>
      </c>
      <c r="M4354" s="76">
        <f t="shared" si="1873"/>
        <v>1E-3</v>
      </c>
      <c r="N4354" s="76">
        <f t="shared" si="1874"/>
        <v>1</v>
      </c>
      <c r="O4354" s="42">
        <f t="shared" si="1875"/>
        <v>1</v>
      </c>
      <c r="P4354" s="39" t="str">
        <f t="shared" si="1876"/>
        <v>일반(목록배제,Normal-Manifest Exception)</v>
      </c>
      <c r="Q4354" s="72">
        <f t="shared" si="1877"/>
        <v>75</v>
      </c>
      <c r="R4354" s="43" t="str">
        <f t="shared" si="1878"/>
        <v>OZ602</v>
      </c>
      <c r="S4354" s="82" t="str">
        <f t="shared" si="1879"/>
        <v/>
      </c>
      <c r="T4354" s="40">
        <f t="shared" si="1880"/>
        <v>45928</v>
      </c>
      <c r="U4354" s="44">
        <v>2500</v>
      </c>
      <c r="V4354" s="44">
        <f t="shared" si="1881"/>
        <v>0</v>
      </c>
      <c r="W4354" s="77">
        <f t="shared" si="1882"/>
        <v>2500</v>
      </c>
      <c r="X4354" s="78">
        <f t="shared" si="1883"/>
        <v>0</v>
      </c>
      <c r="Y4354" s="44" cm="1">
        <f t="array" ref="Y4354">_xlfn.IFNA(_xlfn.IFS(AND(Q4354&gt;=2000, Q4354&lt;3000), 10000, AND(Q4354&gt;=3000, Q4354&lt;4000), 15000, AND(Q4354&gt;=4000, Q4354&lt;5000), 20000, AND(Q4354&gt;=5000), 25000),0)</f>
        <v>0</v>
      </c>
      <c r="Z4354" s="91">
        <f t="shared" si="1884"/>
        <v>300</v>
      </c>
      <c r="AA4354" s="44">
        <f t="shared" si="1885"/>
        <v>0</v>
      </c>
      <c r="AB4354" s="44"/>
      <c r="AC4354" s="44"/>
      <c r="AD4354" s="44"/>
      <c r="AE4354" s="44">
        <f>VLOOKUP(O4354,정산업데이트!$A$6:$B$12,2,10)</f>
        <v>0</v>
      </c>
      <c r="AF4354" s="44"/>
      <c r="AG4354" s="79">
        <f t="shared" si="1886"/>
        <v>300</v>
      </c>
      <c r="AH4354" s="80">
        <f t="shared" si="1887"/>
        <v>2800</v>
      </c>
      <c r="AJ4354" s="35" t="s">
        <v>23096</v>
      </c>
      <c r="AK4354" s="35" t="s">
        <v>73</v>
      </c>
      <c r="AL4354" s="35" t="s">
        <v>23097</v>
      </c>
      <c r="AM4354" s="35" t="s">
        <v>24230</v>
      </c>
      <c r="AN4354" s="35" t="s">
        <v>24231</v>
      </c>
      <c r="AO4354" s="35" t="s">
        <v>24232</v>
      </c>
      <c r="AP4354" s="35" t="s">
        <v>24233</v>
      </c>
      <c r="AQ4354" s="35" t="s">
        <v>122</v>
      </c>
      <c r="AR4354" s="35">
        <v>1</v>
      </c>
      <c r="AS4354" s="35">
        <v>1</v>
      </c>
      <c r="AT4354" s="35">
        <v>1E-3</v>
      </c>
      <c r="AU4354" s="35">
        <v>1</v>
      </c>
      <c r="AV4354" s="35" t="s">
        <v>8</v>
      </c>
      <c r="AW4354" s="35">
        <v>75</v>
      </c>
      <c r="AX4354" s="35" t="s">
        <v>68</v>
      </c>
      <c r="AY4354" s="35" t="s">
        <v>68</v>
      </c>
      <c r="AZ4354" s="35" t="s">
        <v>68</v>
      </c>
      <c r="BA4354" s="35" t="s">
        <v>68</v>
      </c>
      <c r="BB4354" s="35" t="s">
        <v>122</v>
      </c>
      <c r="BC4354" s="35" t="s">
        <v>123</v>
      </c>
      <c r="BD4354" s="35" t="s">
        <v>81</v>
      </c>
      <c r="BE4354" s="35" t="s">
        <v>82</v>
      </c>
      <c r="BF4354" s="35" t="s">
        <v>122</v>
      </c>
      <c r="BG4354" s="35" t="s">
        <v>69</v>
      </c>
      <c r="BH4354" s="35" t="s">
        <v>24234</v>
      </c>
      <c r="BI4354" s="35" t="s">
        <v>122</v>
      </c>
      <c r="BJ4354" s="35" t="s">
        <v>24235</v>
      </c>
      <c r="BK4354" s="35" t="s">
        <v>75</v>
      </c>
      <c r="BL4354" s="35" t="s">
        <v>122</v>
      </c>
      <c r="BM4354" s="35" t="s">
        <v>81</v>
      </c>
      <c r="BN4354" s="35" t="s">
        <v>70</v>
      </c>
      <c r="BO4354" s="35" t="s">
        <v>71</v>
      </c>
      <c r="BP4354" s="35" t="s">
        <v>122</v>
      </c>
      <c r="BQ4354" s="35" t="s">
        <v>163</v>
      </c>
    </row>
    <row r="4355" spans="1:69" x14ac:dyDescent="0.4">
      <c r="A4355" s="40" t="str">
        <f t="shared" si="1861"/>
        <v>2025-09-28</v>
      </c>
      <c r="B4355" s="40" t="str">
        <f t="shared" si="1862"/>
        <v>SYD</v>
      </c>
      <c r="C4355" s="39" t="str">
        <f t="shared" si="1863"/>
        <v>98812563692</v>
      </c>
      <c r="D4355" s="41" t="str">
        <f t="shared" si="1864"/>
        <v>PKR253751908</v>
      </c>
      <c r="E4355" s="41" t="str">
        <f t="shared" si="1865"/>
        <v>596421519941</v>
      </c>
      <c r="F4355" s="39" t="str">
        <f t="shared" si="1866"/>
        <v>2254238</v>
      </c>
      <c r="G4355" s="39" t="str">
        <f t="shared" si="1867"/>
        <v>WISE EXPRESS(CHUHO)</v>
      </c>
      <c r="H4355" s="41" t="str">
        <f t="shared" si="1868"/>
        <v>전혜주</v>
      </c>
      <c r="I4355" s="39" t="str">
        <f t="shared" si="1869"/>
        <v>50438</v>
      </c>
      <c r="J4355" s="52" t="str">
        <f t="shared" si="1870"/>
        <v/>
      </c>
      <c r="K4355" s="75">
        <f t="shared" si="1871"/>
        <v>1</v>
      </c>
      <c r="L4355" s="76">
        <f t="shared" si="1872"/>
        <v>2</v>
      </c>
      <c r="M4355" s="76">
        <f t="shared" si="1873"/>
        <v>1E-3</v>
      </c>
      <c r="N4355" s="76">
        <f t="shared" si="1874"/>
        <v>2</v>
      </c>
      <c r="O4355" s="42">
        <f t="shared" si="1875"/>
        <v>2</v>
      </c>
      <c r="P4355" s="39" t="str">
        <f t="shared" si="1876"/>
        <v>일반(목록배제,Normal-Manifest Exception)</v>
      </c>
      <c r="Q4355" s="72">
        <f t="shared" si="1877"/>
        <v>75</v>
      </c>
      <c r="R4355" s="43" t="str">
        <f t="shared" si="1878"/>
        <v>OZ602</v>
      </c>
      <c r="S4355" s="82" t="str">
        <f t="shared" si="1879"/>
        <v/>
      </c>
      <c r="T4355" s="40">
        <f t="shared" si="1880"/>
        <v>45928</v>
      </c>
      <c r="U4355" s="44">
        <v>2500</v>
      </c>
      <c r="V4355" s="44">
        <f t="shared" si="1881"/>
        <v>0</v>
      </c>
      <c r="W4355" s="77">
        <f t="shared" si="1882"/>
        <v>2500</v>
      </c>
      <c r="X4355" s="78">
        <f t="shared" si="1883"/>
        <v>0</v>
      </c>
      <c r="Y4355" s="44" cm="1">
        <f t="array" ref="Y4355">_xlfn.IFNA(_xlfn.IFS(AND(Q4355&gt;=2000, Q4355&lt;3000), 10000, AND(Q4355&gt;=3000, Q4355&lt;4000), 15000, AND(Q4355&gt;=4000, Q4355&lt;5000), 20000, AND(Q4355&gt;=5000), 25000),0)</f>
        <v>0</v>
      </c>
      <c r="Z4355" s="91">
        <f t="shared" si="1884"/>
        <v>300</v>
      </c>
      <c r="AA4355" s="44">
        <f t="shared" si="1885"/>
        <v>0</v>
      </c>
      <c r="AB4355" s="44"/>
      <c r="AC4355" s="44"/>
      <c r="AD4355" s="44"/>
      <c r="AE4355" s="44">
        <f>VLOOKUP(O4355,정산업데이트!$A$6:$B$12,2,10)</f>
        <v>0</v>
      </c>
      <c r="AF4355" s="44"/>
      <c r="AG4355" s="79">
        <f t="shared" si="1886"/>
        <v>300</v>
      </c>
      <c r="AH4355" s="80">
        <f t="shared" si="1887"/>
        <v>2800</v>
      </c>
      <c r="AJ4355" s="35" t="s">
        <v>23096</v>
      </c>
      <c r="AK4355" s="35" t="s">
        <v>73</v>
      </c>
      <c r="AL4355" s="35" t="s">
        <v>23097</v>
      </c>
      <c r="AM4355" s="35" t="s">
        <v>24236</v>
      </c>
      <c r="AN4355" s="35" t="s">
        <v>24237</v>
      </c>
      <c r="AO4355" s="35" t="s">
        <v>24238</v>
      </c>
      <c r="AP4355" s="35" t="s">
        <v>24239</v>
      </c>
      <c r="AQ4355" s="35" t="s">
        <v>122</v>
      </c>
      <c r="AR4355" s="35">
        <v>1</v>
      </c>
      <c r="AS4355" s="35">
        <v>2</v>
      </c>
      <c r="AT4355" s="35">
        <v>1E-3</v>
      </c>
      <c r="AU4355" s="35">
        <v>2</v>
      </c>
      <c r="AV4355" s="35" t="s">
        <v>8</v>
      </c>
      <c r="AW4355" s="35">
        <v>75</v>
      </c>
      <c r="AX4355" s="35" t="s">
        <v>68</v>
      </c>
      <c r="AY4355" s="35" t="s">
        <v>68</v>
      </c>
      <c r="AZ4355" s="35" t="s">
        <v>68</v>
      </c>
      <c r="BA4355" s="35" t="s">
        <v>68</v>
      </c>
      <c r="BB4355" s="35" t="s">
        <v>122</v>
      </c>
      <c r="BC4355" s="35" t="s">
        <v>123</v>
      </c>
      <c r="BD4355" s="35" t="s">
        <v>81</v>
      </c>
      <c r="BE4355" s="35" t="s">
        <v>1897</v>
      </c>
      <c r="BF4355" s="35" t="s">
        <v>122</v>
      </c>
      <c r="BG4355" s="35" t="s">
        <v>69</v>
      </c>
      <c r="BH4355" s="35" t="s">
        <v>24240</v>
      </c>
      <c r="BI4355" s="35" t="s">
        <v>122</v>
      </c>
      <c r="BJ4355" s="35" t="s">
        <v>24241</v>
      </c>
      <c r="BK4355" s="35" t="s">
        <v>75</v>
      </c>
      <c r="BL4355" s="35" t="s">
        <v>122</v>
      </c>
      <c r="BM4355" s="35" t="s">
        <v>81</v>
      </c>
      <c r="BN4355" s="35" t="s">
        <v>70</v>
      </c>
      <c r="BO4355" s="35" t="s">
        <v>71</v>
      </c>
      <c r="BP4355" s="35" t="s">
        <v>122</v>
      </c>
      <c r="BQ4355" s="35" t="s">
        <v>163</v>
      </c>
    </row>
    <row r="4356" spans="1:69" x14ac:dyDescent="0.4">
      <c r="A4356" s="40" t="str">
        <f t="shared" si="1861"/>
        <v>2025-09-28</v>
      </c>
      <c r="B4356" s="40" t="str">
        <f t="shared" si="1862"/>
        <v>SYD</v>
      </c>
      <c r="C4356" s="39" t="str">
        <f t="shared" si="1863"/>
        <v>98812563692</v>
      </c>
      <c r="D4356" s="41" t="str">
        <f t="shared" si="1864"/>
        <v>PKR253751403</v>
      </c>
      <c r="E4356" s="41" t="str">
        <f t="shared" si="1865"/>
        <v>596421519812</v>
      </c>
      <c r="F4356" s="39" t="str">
        <f t="shared" si="1866"/>
        <v>2254238</v>
      </c>
      <c r="G4356" s="39" t="str">
        <f t="shared" si="1867"/>
        <v>WISE EXPRESS(CHUHO)</v>
      </c>
      <c r="H4356" s="41" t="str">
        <f t="shared" si="1868"/>
        <v>구정숙</v>
      </c>
      <c r="I4356" s="39" t="str">
        <f t="shared" si="1869"/>
        <v>13911</v>
      </c>
      <c r="J4356" s="52" t="str">
        <f t="shared" si="1870"/>
        <v/>
      </c>
      <c r="K4356" s="75">
        <f t="shared" si="1871"/>
        <v>1</v>
      </c>
      <c r="L4356" s="76">
        <f t="shared" si="1872"/>
        <v>4</v>
      </c>
      <c r="M4356" s="76">
        <f t="shared" si="1873"/>
        <v>1E-3</v>
      </c>
      <c r="N4356" s="76">
        <f t="shared" si="1874"/>
        <v>4</v>
      </c>
      <c r="O4356" s="42">
        <f t="shared" si="1875"/>
        <v>4</v>
      </c>
      <c r="P4356" s="39" t="str">
        <f t="shared" si="1876"/>
        <v>일반(목록배제,Normal-Manifest Exception)</v>
      </c>
      <c r="Q4356" s="72">
        <f t="shared" si="1877"/>
        <v>144</v>
      </c>
      <c r="R4356" s="43" t="str">
        <f t="shared" si="1878"/>
        <v>OZ602</v>
      </c>
      <c r="S4356" s="82" t="str">
        <f t="shared" si="1879"/>
        <v/>
      </c>
      <c r="T4356" s="40">
        <f t="shared" si="1880"/>
        <v>45928</v>
      </c>
      <c r="U4356" s="44">
        <v>2500</v>
      </c>
      <c r="V4356" s="44">
        <f t="shared" si="1881"/>
        <v>0</v>
      </c>
      <c r="W4356" s="77">
        <f t="shared" si="1882"/>
        <v>2500</v>
      </c>
      <c r="X4356" s="78">
        <f t="shared" si="1883"/>
        <v>0</v>
      </c>
      <c r="Y4356" s="44" cm="1">
        <f t="array" ref="Y4356">_xlfn.IFNA(_xlfn.IFS(AND(Q4356&gt;=2000, Q4356&lt;3000), 10000, AND(Q4356&gt;=3000, Q4356&lt;4000), 15000, AND(Q4356&gt;=4000, Q4356&lt;5000), 20000, AND(Q4356&gt;=5000), 25000),0)</f>
        <v>0</v>
      </c>
      <c r="Z4356" s="91">
        <f t="shared" si="1884"/>
        <v>300</v>
      </c>
      <c r="AA4356" s="44">
        <f t="shared" si="1885"/>
        <v>0</v>
      </c>
      <c r="AB4356" s="44"/>
      <c r="AC4356" s="44"/>
      <c r="AD4356" s="44"/>
      <c r="AE4356" s="44">
        <f>VLOOKUP(O4356,정산업데이트!$A$6:$B$12,2,10)</f>
        <v>0</v>
      </c>
      <c r="AF4356" s="44"/>
      <c r="AG4356" s="79">
        <f t="shared" si="1886"/>
        <v>300</v>
      </c>
      <c r="AH4356" s="80">
        <f t="shared" si="1887"/>
        <v>2800</v>
      </c>
      <c r="AJ4356" s="35" t="s">
        <v>23096</v>
      </c>
      <c r="AK4356" s="35" t="s">
        <v>73</v>
      </c>
      <c r="AL4356" s="35" t="s">
        <v>23097</v>
      </c>
      <c r="AM4356" s="35" t="s">
        <v>24242</v>
      </c>
      <c r="AN4356" s="35" t="s">
        <v>24243</v>
      </c>
      <c r="AO4356" s="35" t="s">
        <v>24244</v>
      </c>
      <c r="AP4356" s="35" t="s">
        <v>6422</v>
      </c>
      <c r="AQ4356" s="35" t="s">
        <v>122</v>
      </c>
      <c r="AR4356" s="35">
        <v>1</v>
      </c>
      <c r="AS4356" s="35">
        <v>4</v>
      </c>
      <c r="AT4356" s="35">
        <v>1E-3</v>
      </c>
      <c r="AU4356" s="35">
        <v>4</v>
      </c>
      <c r="AV4356" s="35" t="s">
        <v>8</v>
      </c>
      <c r="AW4356" s="35">
        <v>144</v>
      </c>
      <c r="AX4356" s="35" t="s">
        <v>68</v>
      </c>
      <c r="AY4356" s="35" t="s">
        <v>68</v>
      </c>
      <c r="AZ4356" s="35" t="s">
        <v>68</v>
      </c>
      <c r="BA4356" s="35" t="s">
        <v>68</v>
      </c>
      <c r="BB4356" s="35" t="s">
        <v>122</v>
      </c>
      <c r="BC4356" s="35" t="s">
        <v>123</v>
      </c>
      <c r="BD4356" s="35" t="s">
        <v>81</v>
      </c>
      <c r="BE4356" s="35" t="s">
        <v>691</v>
      </c>
      <c r="BF4356" s="35" t="s">
        <v>122</v>
      </c>
      <c r="BG4356" s="35" t="s">
        <v>69</v>
      </c>
      <c r="BH4356" s="35" t="s">
        <v>24245</v>
      </c>
      <c r="BI4356" s="35" t="s">
        <v>122</v>
      </c>
      <c r="BJ4356" s="35" t="s">
        <v>24246</v>
      </c>
      <c r="BK4356" s="35" t="s">
        <v>75</v>
      </c>
      <c r="BL4356" s="35" t="s">
        <v>122</v>
      </c>
      <c r="BM4356" s="35" t="s">
        <v>81</v>
      </c>
      <c r="BN4356" s="35" t="s">
        <v>70</v>
      </c>
      <c r="BO4356" s="35" t="s">
        <v>71</v>
      </c>
      <c r="BP4356" s="35" t="s">
        <v>122</v>
      </c>
      <c r="BQ4356" s="35" t="s">
        <v>163</v>
      </c>
    </row>
    <row r="4357" spans="1:69" x14ac:dyDescent="0.4">
      <c r="A4357" s="40" t="str">
        <f t="shared" si="1861"/>
        <v>2025-09-28</v>
      </c>
      <c r="B4357" s="40" t="str">
        <f t="shared" si="1862"/>
        <v>SYD</v>
      </c>
      <c r="C4357" s="39" t="str">
        <f t="shared" si="1863"/>
        <v>98812563692</v>
      </c>
      <c r="D4357" s="41" t="str">
        <f t="shared" si="1864"/>
        <v>PKR253751404</v>
      </c>
      <c r="E4357" s="41" t="str">
        <f t="shared" si="1865"/>
        <v>596421519823</v>
      </c>
      <c r="F4357" s="39" t="str">
        <f t="shared" si="1866"/>
        <v>2254238</v>
      </c>
      <c r="G4357" s="39" t="str">
        <f t="shared" si="1867"/>
        <v>WISE EXPRESS(CHUHO)</v>
      </c>
      <c r="H4357" s="41" t="str">
        <f t="shared" si="1868"/>
        <v>김중배</v>
      </c>
      <c r="I4357" s="39" t="str">
        <f t="shared" si="1869"/>
        <v>08589</v>
      </c>
      <c r="J4357" s="52" t="str">
        <f t="shared" si="1870"/>
        <v/>
      </c>
      <c r="K4357" s="75">
        <f t="shared" si="1871"/>
        <v>1</v>
      </c>
      <c r="L4357" s="76">
        <f t="shared" si="1872"/>
        <v>5</v>
      </c>
      <c r="M4357" s="76">
        <f t="shared" si="1873"/>
        <v>1E-3</v>
      </c>
      <c r="N4357" s="76">
        <f t="shared" si="1874"/>
        <v>5</v>
      </c>
      <c r="O4357" s="42">
        <f t="shared" si="1875"/>
        <v>5</v>
      </c>
      <c r="P4357" s="39" t="str">
        <f t="shared" si="1876"/>
        <v>일반(목록배제,Normal-Manifest Exception)</v>
      </c>
      <c r="Q4357" s="72">
        <f t="shared" si="1877"/>
        <v>144</v>
      </c>
      <c r="R4357" s="43" t="str">
        <f t="shared" si="1878"/>
        <v>OZ602</v>
      </c>
      <c r="S4357" s="82" t="str">
        <f t="shared" si="1879"/>
        <v/>
      </c>
      <c r="T4357" s="40">
        <f t="shared" si="1880"/>
        <v>45928</v>
      </c>
      <c r="U4357" s="44">
        <v>2500</v>
      </c>
      <c r="V4357" s="44">
        <f t="shared" si="1881"/>
        <v>0</v>
      </c>
      <c r="W4357" s="77">
        <f t="shared" si="1882"/>
        <v>2500</v>
      </c>
      <c r="X4357" s="78">
        <f t="shared" si="1883"/>
        <v>0</v>
      </c>
      <c r="Y4357" s="44" cm="1">
        <f t="array" ref="Y4357">_xlfn.IFNA(_xlfn.IFS(AND(Q4357&gt;=2000, Q4357&lt;3000), 10000, AND(Q4357&gt;=3000, Q4357&lt;4000), 15000, AND(Q4357&gt;=4000, Q4357&lt;5000), 20000, AND(Q4357&gt;=5000), 25000),0)</f>
        <v>0</v>
      </c>
      <c r="Z4357" s="91">
        <f t="shared" si="1884"/>
        <v>300</v>
      </c>
      <c r="AA4357" s="44">
        <f t="shared" si="1885"/>
        <v>0</v>
      </c>
      <c r="AB4357" s="44"/>
      <c r="AC4357" s="44"/>
      <c r="AD4357" s="44"/>
      <c r="AE4357" s="44">
        <f>VLOOKUP(O4357,정산업데이트!$A$6:$B$12,2,10)</f>
        <v>0</v>
      </c>
      <c r="AF4357" s="44"/>
      <c r="AG4357" s="79">
        <f t="shared" si="1886"/>
        <v>300</v>
      </c>
      <c r="AH4357" s="80">
        <f t="shared" si="1887"/>
        <v>2800</v>
      </c>
      <c r="AJ4357" s="35" t="s">
        <v>23096</v>
      </c>
      <c r="AK4357" s="35" t="s">
        <v>73</v>
      </c>
      <c r="AL4357" s="35" t="s">
        <v>23097</v>
      </c>
      <c r="AM4357" s="35" t="s">
        <v>24247</v>
      </c>
      <c r="AN4357" s="35" t="s">
        <v>24248</v>
      </c>
      <c r="AO4357" s="35" t="s">
        <v>24249</v>
      </c>
      <c r="AP4357" s="35" t="s">
        <v>24250</v>
      </c>
      <c r="AQ4357" s="35" t="s">
        <v>122</v>
      </c>
      <c r="AR4357" s="35">
        <v>1</v>
      </c>
      <c r="AS4357" s="35">
        <v>5</v>
      </c>
      <c r="AT4357" s="35">
        <v>1E-3</v>
      </c>
      <c r="AU4357" s="35">
        <v>5</v>
      </c>
      <c r="AV4357" s="35" t="s">
        <v>8</v>
      </c>
      <c r="AW4357" s="35">
        <v>144</v>
      </c>
      <c r="AX4357" s="35" t="s">
        <v>68</v>
      </c>
      <c r="AY4357" s="35" t="s">
        <v>68</v>
      </c>
      <c r="AZ4357" s="35" t="s">
        <v>68</v>
      </c>
      <c r="BA4357" s="35" t="s">
        <v>68</v>
      </c>
      <c r="BB4357" s="35" t="s">
        <v>122</v>
      </c>
      <c r="BC4357" s="35" t="s">
        <v>123</v>
      </c>
      <c r="BD4357" s="35" t="s">
        <v>81</v>
      </c>
      <c r="BE4357" s="35" t="s">
        <v>691</v>
      </c>
      <c r="BF4357" s="35" t="s">
        <v>122</v>
      </c>
      <c r="BG4357" s="35" t="s">
        <v>69</v>
      </c>
      <c r="BH4357" s="35" t="s">
        <v>24251</v>
      </c>
      <c r="BI4357" s="35" t="s">
        <v>122</v>
      </c>
      <c r="BJ4357" s="35" t="s">
        <v>24252</v>
      </c>
      <c r="BK4357" s="35" t="s">
        <v>75</v>
      </c>
      <c r="BL4357" s="35" t="s">
        <v>122</v>
      </c>
      <c r="BM4357" s="35" t="s">
        <v>81</v>
      </c>
      <c r="BN4357" s="35" t="s">
        <v>70</v>
      </c>
      <c r="BO4357" s="35" t="s">
        <v>71</v>
      </c>
      <c r="BP4357" s="35" t="s">
        <v>122</v>
      </c>
      <c r="BQ4357" s="35" t="s">
        <v>163</v>
      </c>
    </row>
    <row r="4358" spans="1:69" x14ac:dyDescent="0.4">
      <c r="A4358" s="40" t="str">
        <f t="shared" ref="A4358:A4421" si="1888">AJ4358</f>
        <v>2025-09-28</v>
      </c>
      <c r="B4358" s="40" t="str">
        <f t="shared" ref="B4358:B4421" si="1889">AK4358</f>
        <v>SYD</v>
      </c>
      <c r="C4358" s="39" t="str">
        <f t="shared" ref="C4358:C4421" si="1890">AL4358</f>
        <v>98812563692</v>
      </c>
      <c r="D4358" s="41" t="str">
        <f t="shared" ref="D4358:D4421" si="1891">AM4358</f>
        <v>PKR253751405</v>
      </c>
      <c r="E4358" s="41" t="str">
        <f t="shared" ref="E4358:E4421" si="1892">BH4358</f>
        <v>596421519834</v>
      </c>
      <c r="F4358" s="39" t="str">
        <f t="shared" ref="F4358:F4421" si="1893">BC4358</f>
        <v>2254238</v>
      </c>
      <c r="G4358" s="39" t="str">
        <f t="shared" ref="G4358:G4421" si="1894">BD4358</f>
        <v>WISE EXPRESS(CHUHO)</v>
      </c>
      <c r="H4358" s="41" t="str">
        <f t="shared" ref="H4358:H4421" si="1895">AN4358</f>
        <v>주현아</v>
      </c>
      <c r="I4358" s="39" t="str">
        <f t="shared" ref="I4358:I4421" si="1896">AP4358</f>
        <v>08389</v>
      </c>
      <c r="J4358" s="52" t="str">
        <f t="shared" ref="J4358:J4421" si="1897">AQ4358</f>
        <v/>
      </c>
      <c r="K4358" s="75">
        <f t="shared" ref="K4358:K4421" si="1898">AR4358</f>
        <v>1</v>
      </c>
      <c r="L4358" s="76">
        <f t="shared" ref="L4358:L4421" si="1899">AS4358</f>
        <v>4</v>
      </c>
      <c r="M4358" s="76">
        <f t="shared" ref="M4358:M4421" si="1900">AT4358</f>
        <v>1E-3</v>
      </c>
      <c r="N4358" s="76">
        <f t="shared" ref="N4358:N4421" si="1901">AU4358</f>
        <v>4</v>
      </c>
      <c r="O4358" s="42">
        <f t="shared" ref="O4358:O4421" si="1902">CEILING(MAX(L4358:N4358)/K4358,0.5)</f>
        <v>4</v>
      </c>
      <c r="P4358" s="39" t="str">
        <f t="shared" ref="P4358:P4421" si="1903">AV4358</f>
        <v>일반(목록배제,Normal-Manifest Exception)</v>
      </c>
      <c r="Q4358" s="72">
        <f t="shared" ref="Q4358:Q4421" si="1904">AW4358</f>
        <v>80</v>
      </c>
      <c r="R4358" s="43" t="str">
        <f t="shared" ref="R4358:R4421" si="1905">BK4358</f>
        <v>OZ602</v>
      </c>
      <c r="S4358" s="82" t="str">
        <f t="shared" ref="S4358:S4421" si="1906">BL4358</f>
        <v/>
      </c>
      <c r="T4358" s="40">
        <f t="shared" ref="T4358:T4421" si="1907">DATE(YEAR(A4358),MONTH(A4358),DAY(A4358))</f>
        <v>45928</v>
      </c>
      <c r="U4358" s="44">
        <v>2500</v>
      </c>
      <c r="V4358" s="44">
        <f t="shared" ref="V4358:V4421" si="1908">IF(O4358&gt;5,CEILING(O4358-5,1)*100,0)</f>
        <v>0</v>
      </c>
      <c r="W4358" s="77">
        <f t="shared" ref="W4358:W4421" si="1909">SUM(U4358:V4358)</f>
        <v>2500</v>
      </c>
      <c r="X4358" s="78">
        <f t="shared" ref="X4358:X4421" si="1910">(K4358-1)*2500</f>
        <v>0</v>
      </c>
      <c r="Y4358" s="44" cm="1">
        <f t="array" ref="Y4358">_xlfn.IFNA(_xlfn.IFS(AND(Q4358&gt;=2000, Q4358&lt;3000), 10000, AND(Q4358&gt;=3000, Q4358&lt;4000), 15000, AND(Q4358&gt;=4000, Q4358&lt;5000), 20000, AND(Q4358&gt;=5000), 25000),0)</f>
        <v>0</v>
      </c>
      <c r="Z4358" s="91">
        <f t="shared" ref="Z4358:Z4421" si="1911">IF(OR(P4358="일반(목록배제,Normal-Manifest Exception)",P4358="간이(Simple)",P4358="목록취하(허용배제,Manifest-Drop)",P4358="일반(NORMAL)"),300,0)</f>
        <v>300</v>
      </c>
      <c r="AA4358" s="44">
        <f t="shared" ref="AA4358:AA4421" si="1912">IF(LEFT(AP4358,2)="63",3000,0)</f>
        <v>0</v>
      </c>
      <c r="AB4358" s="44"/>
      <c r="AC4358" s="44"/>
      <c r="AD4358" s="44"/>
      <c r="AE4358" s="44">
        <f>VLOOKUP(O4358,정산업데이트!$A$6:$B$12,2,10)</f>
        <v>0</v>
      </c>
      <c r="AF4358" s="44"/>
      <c r="AG4358" s="79">
        <f t="shared" ref="AG4358:AG4421" si="1913">X4358+Y4358+Z4358+AA4358+AB4358+AE4358+AF4358</f>
        <v>300</v>
      </c>
      <c r="AH4358" s="80">
        <f t="shared" ref="AH4358:AH4421" si="1914">SUM(AG4358,W4358)</f>
        <v>2800</v>
      </c>
      <c r="AJ4358" s="35" t="s">
        <v>23096</v>
      </c>
      <c r="AK4358" s="35" t="s">
        <v>73</v>
      </c>
      <c r="AL4358" s="35" t="s">
        <v>23097</v>
      </c>
      <c r="AM4358" s="35" t="s">
        <v>24253</v>
      </c>
      <c r="AN4358" s="35" t="s">
        <v>1635</v>
      </c>
      <c r="AO4358" s="35" t="s">
        <v>1636</v>
      </c>
      <c r="AP4358" s="35" t="s">
        <v>24254</v>
      </c>
      <c r="AQ4358" s="35" t="s">
        <v>122</v>
      </c>
      <c r="AR4358" s="35">
        <v>1</v>
      </c>
      <c r="AS4358" s="35">
        <v>4</v>
      </c>
      <c r="AT4358" s="35">
        <v>1E-3</v>
      </c>
      <c r="AU4358" s="35">
        <v>4</v>
      </c>
      <c r="AV4358" s="35" t="s">
        <v>8</v>
      </c>
      <c r="AW4358" s="35">
        <v>80</v>
      </c>
      <c r="AX4358" s="35" t="s">
        <v>68</v>
      </c>
      <c r="AY4358" s="35" t="s">
        <v>68</v>
      </c>
      <c r="AZ4358" s="35" t="s">
        <v>68</v>
      </c>
      <c r="BA4358" s="35" t="s">
        <v>68</v>
      </c>
      <c r="BB4358" s="35" t="s">
        <v>122</v>
      </c>
      <c r="BC4358" s="35" t="s">
        <v>123</v>
      </c>
      <c r="BD4358" s="35" t="s">
        <v>81</v>
      </c>
      <c r="BE4358" s="35" t="s">
        <v>622</v>
      </c>
      <c r="BF4358" s="35" t="s">
        <v>122</v>
      </c>
      <c r="BG4358" s="35" t="s">
        <v>69</v>
      </c>
      <c r="BH4358" s="35" t="s">
        <v>24255</v>
      </c>
      <c r="BI4358" s="35" t="s">
        <v>122</v>
      </c>
      <c r="BJ4358" s="35" t="s">
        <v>24256</v>
      </c>
      <c r="BK4358" s="35" t="s">
        <v>75</v>
      </c>
      <c r="BL4358" s="35" t="s">
        <v>122</v>
      </c>
      <c r="BM4358" s="35" t="s">
        <v>81</v>
      </c>
      <c r="BN4358" s="35" t="s">
        <v>70</v>
      </c>
      <c r="BO4358" s="35" t="s">
        <v>71</v>
      </c>
      <c r="BP4358" s="35" t="s">
        <v>122</v>
      </c>
      <c r="BQ4358" s="35" t="s">
        <v>163</v>
      </c>
    </row>
    <row r="4359" spans="1:69" x14ac:dyDescent="0.4">
      <c r="A4359" s="40" t="str">
        <f t="shared" si="1888"/>
        <v>2025-09-28</v>
      </c>
      <c r="B4359" s="40" t="str">
        <f t="shared" si="1889"/>
        <v>SYD</v>
      </c>
      <c r="C4359" s="39" t="str">
        <f t="shared" si="1890"/>
        <v>98812563692</v>
      </c>
      <c r="D4359" s="41" t="str">
        <f t="shared" si="1891"/>
        <v>PKR253750795</v>
      </c>
      <c r="E4359" s="41" t="str">
        <f t="shared" si="1892"/>
        <v>596421519171</v>
      </c>
      <c r="F4359" s="39" t="str">
        <f t="shared" si="1893"/>
        <v>2254234</v>
      </c>
      <c r="G4359" s="39" t="str">
        <f t="shared" si="1894"/>
        <v>WISE EXPRESS(HOJUDIRECT)</v>
      </c>
      <c r="H4359" s="41" t="str">
        <f t="shared" si="1895"/>
        <v>오명석</v>
      </c>
      <c r="I4359" s="39" t="str">
        <f t="shared" si="1896"/>
        <v>06630</v>
      </c>
      <c r="J4359" s="52" t="str">
        <f t="shared" si="1897"/>
        <v/>
      </c>
      <c r="K4359" s="75">
        <f t="shared" si="1898"/>
        <v>1</v>
      </c>
      <c r="L4359" s="76">
        <f t="shared" si="1899"/>
        <v>2.75</v>
      </c>
      <c r="M4359" s="76">
        <f t="shared" si="1900"/>
        <v>1E-3</v>
      </c>
      <c r="N4359" s="76">
        <f t="shared" si="1901"/>
        <v>2.8</v>
      </c>
      <c r="O4359" s="42">
        <f t="shared" si="1902"/>
        <v>3</v>
      </c>
      <c r="P4359" s="39" t="str">
        <f t="shared" si="1903"/>
        <v>일반(목록배제,Normal-Manifest Exception)</v>
      </c>
      <c r="Q4359" s="72">
        <f t="shared" si="1904"/>
        <v>38.5</v>
      </c>
      <c r="R4359" s="43" t="str">
        <f t="shared" si="1905"/>
        <v>OZ602</v>
      </c>
      <c r="S4359" s="82" t="str">
        <f t="shared" si="1906"/>
        <v/>
      </c>
      <c r="T4359" s="40">
        <f t="shared" si="1907"/>
        <v>45928</v>
      </c>
      <c r="U4359" s="44">
        <v>2500</v>
      </c>
      <c r="V4359" s="44">
        <f t="shared" si="1908"/>
        <v>0</v>
      </c>
      <c r="W4359" s="77">
        <f t="shared" si="1909"/>
        <v>2500</v>
      </c>
      <c r="X4359" s="78">
        <f t="shared" si="1910"/>
        <v>0</v>
      </c>
      <c r="Y4359" s="44" cm="1">
        <f t="array" ref="Y4359">_xlfn.IFNA(_xlfn.IFS(AND(Q4359&gt;=2000, Q4359&lt;3000), 10000, AND(Q4359&gt;=3000, Q4359&lt;4000), 15000, AND(Q4359&gt;=4000, Q4359&lt;5000), 20000, AND(Q4359&gt;=5000), 25000),0)</f>
        <v>0</v>
      </c>
      <c r="Z4359" s="91">
        <f t="shared" si="1911"/>
        <v>300</v>
      </c>
      <c r="AA4359" s="44">
        <f t="shared" si="1912"/>
        <v>0</v>
      </c>
      <c r="AB4359" s="44"/>
      <c r="AC4359" s="44"/>
      <c r="AD4359" s="44"/>
      <c r="AE4359" s="44">
        <f>VLOOKUP(O4359,정산업데이트!$A$6:$B$12,2,10)</f>
        <v>0</v>
      </c>
      <c r="AF4359" s="44"/>
      <c r="AG4359" s="79">
        <f t="shared" si="1913"/>
        <v>300</v>
      </c>
      <c r="AH4359" s="80">
        <f t="shared" si="1914"/>
        <v>2800</v>
      </c>
      <c r="AJ4359" s="35" t="s">
        <v>23096</v>
      </c>
      <c r="AK4359" s="35" t="s">
        <v>73</v>
      </c>
      <c r="AL4359" s="35" t="s">
        <v>23097</v>
      </c>
      <c r="AM4359" s="35" t="s">
        <v>24257</v>
      </c>
      <c r="AN4359" s="35" t="s">
        <v>24258</v>
      </c>
      <c r="AO4359" s="35" t="s">
        <v>24259</v>
      </c>
      <c r="AP4359" s="35" t="s">
        <v>24260</v>
      </c>
      <c r="AQ4359" s="35" t="s">
        <v>122</v>
      </c>
      <c r="AR4359" s="35">
        <v>1</v>
      </c>
      <c r="AS4359" s="35">
        <v>2.75</v>
      </c>
      <c r="AT4359" s="35">
        <v>1E-3</v>
      </c>
      <c r="AU4359" s="35">
        <v>2.8</v>
      </c>
      <c r="AV4359" s="35" t="s">
        <v>8</v>
      </c>
      <c r="AW4359" s="35">
        <v>38.5</v>
      </c>
      <c r="AX4359" s="35" t="s">
        <v>122</v>
      </c>
      <c r="AY4359" s="35" t="s">
        <v>122</v>
      </c>
      <c r="AZ4359" s="35" t="s">
        <v>122</v>
      </c>
      <c r="BA4359" s="35" t="s">
        <v>122</v>
      </c>
      <c r="BB4359" s="35" t="s">
        <v>122</v>
      </c>
      <c r="BC4359" s="35" t="s">
        <v>135</v>
      </c>
      <c r="BD4359" s="35" t="s">
        <v>104</v>
      </c>
      <c r="BE4359" s="35" t="s">
        <v>105</v>
      </c>
      <c r="BF4359" s="35" t="s">
        <v>122</v>
      </c>
      <c r="BG4359" s="35" t="s">
        <v>69</v>
      </c>
      <c r="BH4359" s="35" t="s">
        <v>24261</v>
      </c>
      <c r="BI4359" s="35" t="s">
        <v>122</v>
      </c>
      <c r="BJ4359" s="35" t="s">
        <v>24262</v>
      </c>
      <c r="BK4359" s="35" t="s">
        <v>75</v>
      </c>
      <c r="BL4359" s="35" t="s">
        <v>122</v>
      </c>
      <c r="BM4359" s="35" t="s">
        <v>104</v>
      </c>
      <c r="BN4359" s="35" t="s">
        <v>70</v>
      </c>
      <c r="BO4359" s="35" t="s">
        <v>71</v>
      </c>
      <c r="BP4359" s="35" t="s">
        <v>122</v>
      </c>
      <c r="BQ4359" s="35" t="s">
        <v>163</v>
      </c>
    </row>
    <row r="4360" spans="1:69" x14ac:dyDescent="0.4">
      <c r="A4360" s="40" t="str">
        <f t="shared" si="1888"/>
        <v>2025-09-28</v>
      </c>
      <c r="B4360" s="40" t="str">
        <f t="shared" si="1889"/>
        <v>SYD</v>
      </c>
      <c r="C4360" s="39" t="str">
        <f t="shared" si="1890"/>
        <v>98812563692</v>
      </c>
      <c r="D4360" s="41" t="str">
        <f t="shared" si="1891"/>
        <v>PAU029774179</v>
      </c>
      <c r="E4360" s="41" t="str">
        <f t="shared" si="1892"/>
        <v>596421516592</v>
      </c>
      <c r="F4360" s="39" t="str">
        <f t="shared" si="1893"/>
        <v>2254252</v>
      </c>
      <c r="G4360" s="39" t="str">
        <f t="shared" si="1894"/>
        <v>WISE EXPRESS(AUSTRAPHARM)</v>
      </c>
      <c r="H4360" s="41" t="str">
        <f t="shared" si="1895"/>
        <v>최광열</v>
      </c>
      <c r="I4360" s="39" t="str">
        <f t="shared" si="1896"/>
        <v>02749</v>
      </c>
      <c r="J4360" s="52" t="str">
        <f t="shared" si="1897"/>
        <v/>
      </c>
      <c r="K4360" s="75">
        <f t="shared" si="1898"/>
        <v>1</v>
      </c>
      <c r="L4360" s="76">
        <f t="shared" si="1899"/>
        <v>5</v>
      </c>
      <c r="M4360" s="76">
        <f t="shared" si="1900"/>
        <v>1E-3</v>
      </c>
      <c r="N4360" s="76">
        <f t="shared" si="1901"/>
        <v>5</v>
      </c>
      <c r="O4360" s="42">
        <f t="shared" si="1902"/>
        <v>5</v>
      </c>
      <c r="P4360" s="39" t="str">
        <f t="shared" si="1903"/>
        <v>목록(Manifest)</v>
      </c>
      <c r="Q4360" s="72">
        <f t="shared" si="1904"/>
        <v>135</v>
      </c>
      <c r="R4360" s="43" t="str">
        <f t="shared" si="1905"/>
        <v>OZ602</v>
      </c>
      <c r="S4360" s="82" t="str">
        <f t="shared" si="1906"/>
        <v/>
      </c>
      <c r="T4360" s="40">
        <f t="shared" si="1907"/>
        <v>45928</v>
      </c>
      <c r="U4360" s="44">
        <v>2500</v>
      </c>
      <c r="V4360" s="44">
        <f t="shared" si="1908"/>
        <v>0</v>
      </c>
      <c r="W4360" s="77">
        <f t="shared" si="1909"/>
        <v>2500</v>
      </c>
      <c r="X4360" s="78">
        <f t="shared" si="1910"/>
        <v>0</v>
      </c>
      <c r="Y4360" s="44" cm="1">
        <f t="array" ref="Y4360">_xlfn.IFNA(_xlfn.IFS(AND(Q4360&gt;=2000, Q4360&lt;3000), 10000, AND(Q4360&gt;=3000, Q4360&lt;4000), 15000, AND(Q4360&gt;=4000, Q4360&lt;5000), 20000, AND(Q4360&gt;=5000), 25000),0)</f>
        <v>0</v>
      </c>
      <c r="Z4360" s="91">
        <f t="shared" si="1911"/>
        <v>0</v>
      </c>
      <c r="AA4360" s="44">
        <f t="shared" si="1912"/>
        <v>0</v>
      </c>
      <c r="AB4360" s="44"/>
      <c r="AC4360" s="44"/>
      <c r="AD4360" s="44"/>
      <c r="AE4360" s="44">
        <f>VLOOKUP(O4360,정산업데이트!$A$6:$B$12,2,10)</f>
        <v>0</v>
      </c>
      <c r="AF4360" s="44"/>
      <c r="AG4360" s="79">
        <f t="shared" si="1913"/>
        <v>0</v>
      </c>
      <c r="AH4360" s="80">
        <f t="shared" si="1914"/>
        <v>2500</v>
      </c>
      <c r="AJ4360" s="35" t="s">
        <v>23096</v>
      </c>
      <c r="AK4360" s="35" t="s">
        <v>73</v>
      </c>
      <c r="AL4360" s="35" t="s">
        <v>23097</v>
      </c>
      <c r="AM4360" s="35" t="s">
        <v>24263</v>
      </c>
      <c r="AN4360" s="35" t="s">
        <v>24264</v>
      </c>
      <c r="AO4360" s="35" t="s">
        <v>24265</v>
      </c>
      <c r="AP4360" s="35" t="s">
        <v>24266</v>
      </c>
      <c r="AQ4360" s="35" t="s">
        <v>122</v>
      </c>
      <c r="AR4360" s="35">
        <v>1</v>
      </c>
      <c r="AS4360" s="35">
        <v>5</v>
      </c>
      <c r="AT4360" s="35">
        <v>1E-3</v>
      </c>
      <c r="AU4360" s="35">
        <v>5</v>
      </c>
      <c r="AV4360" s="35" t="s">
        <v>7</v>
      </c>
      <c r="AW4360" s="35">
        <v>135</v>
      </c>
      <c r="AX4360" s="35" t="s">
        <v>68</v>
      </c>
      <c r="AY4360" s="35" t="s">
        <v>68</v>
      </c>
      <c r="AZ4360" s="35" t="s">
        <v>68</v>
      </c>
      <c r="BA4360" s="35" t="s">
        <v>68</v>
      </c>
      <c r="BB4360" s="35" t="s">
        <v>122</v>
      </c>
      <c r="BC4360" s="35" t="s">
        <v>132</v>
      </c>
      <c r="BD4360" s="35" t="s">
        <v>83</v>
      </c>
      <c r="BE4360" s="35" t="s">
        <v>96</v>
      </c>
      <c r="BF4360" s="35" t="s">
        <v>122</v>
      </c>
      <c r="BG4360" s="35" t="s">
        <v>69</v>
      </c>
      <c r="BH4360" s="35" t="s">
        <v>24267</v>
      </c>
      <c r="BI4360" s="35" t="s">
        <v>122</v>
      </c>
      <c r="BJ4360" s="35" t="s">
        <v>24268</v>
      </c>
      <c r="BK4360" s="35" t="s">
        <v>75</v>
      </c>
      <c r="BL4360" s="35" t="s">
        <v>122</v>
      </c>
      <c r="BM4360" s="35" t="s">
        <v>83</v>
      </c>
      <c r="BN4360" s="35" t="s">
        <v>70</v>
      </c>
      <c r="BO4360" s="35" t="s">
        <v>71</v>
      </c>
      <c r="BP4360" s="35" t="s">
        <v>122</v>
      </c>
      <c r="BQ4360" s="35" t="s">
        <v>163</v>
      </c>
    </row>
    <row r="4361" spans="1:69" x14ac:dyDescent="0.4">
      <c r="A4361" s="40" t="str">
        <f t="shared" si="1888"/>
        <v>2025-09-28</v>
      </c>
      <c r="B4361" s="40" t="str">
        <f t="shared" si="1889"/>
        <v>SYD</v>
      </c>
      <c r="C4361" s="39" t="str">
        <f t="shared" si="1890"/>
        <v>98812563692</v>
      </c>
      <c r="D4361" s="41" t="str">
        <f t="shared" si="1891"/>
        <v>PAU029774174</v>
      </c>
      <c r="E4361" s="41" t="str">
        <f t="shared" si="1892"/>
        <v>596421516603</v>
      </c>
      <c r="F4361" s="39" t="str">
        <f t="shared" si="1893"/>
        <v>2254252</v>
      </c>
      <c r="G4361" s="39" t="str">
        <f t="shared" si="1894"/>
        <v>WISE EXPRESS(AUSTRAPHARM)</v>
      </c>
      <c r="H4361" s="41" t="str">
        <f t="shared" si="1895"/>
        <v>정해균</v>
      </c>
      <c r="I4361" s="39" t="str">
        <f t="shared" si="1896"/>
        <v>61754</v>
      </c>
      <c r="J4361" s="52" t="str">
        <f t="shared" si="1897"/>
        <v/>
      </c>
      <c r="K4361" s="75">
        <f t="shared" si="1898"/>
        <v>1</v>
      </c>
      <c r="L4361" s="76">
        <f t="shared" si="1899"/>
        <v>1</v>
      </c>
      <c r="M4361" s="76">
        <f t="shared" si="1900"/>
        <v>1E-3</v>
      </c>
      <c r="N4361" s="76">
        <f t="shared" si="1901"/>
        <v>1</v>
      </c>
      <c r="O4361" s="42">
        <f t="shared" si="1902"/>
        <v>1</v>
      </c>
      <c r="P4361" s="39" t="str">
        <f t="shared" si="1903"/>
        <v>목록(Manifest)</v>
      </c>
      <c r="Q4361" s="72">
        <f t="shared" si="1904"/>
        <v>70</v>
      </c>
      <c r="R4361" s="43" t="str">
        <f t="shared" si="1905"/>
        <v>OZ602</v>
      </c>
      <c r="S4361" s="82" t="str">
        <f t="shared" si="1906"/>
        <v/>
      </c>
      <c r="T4361" s="40">
        <f t="shared" si="1907"/>
        <v>45928</v>
      </c>
      <c r="U4361" s="44">
        <v>2500</v>
      </c>
      <c r="V4361" s="44">
        <f t="shared" si="1908"/>
        <v>0</v>
      </c>
      <c r="W4361" s="77">
        <f t="shared" si="1909"/>
        <v>2500</v>
      </c>
      <c r="X4361" s="78">
        <f t="shared" si="1910"/>
        <v>0</v>
      </c>
      <c r="Y4361" s="44" cm="1">
        <f t="array" ref="Y4361">_xlfn.IFNA(_xlfn.IFS(AND(Q4361&gt;=2000, Q4361&lt;3000), 10000, AND(Q4361&gt;=3000, Q4361&lt;4000), 15000, AND(Q4361&gt;=4000, Q4361&lt;5000), 20000, AND(Q4361&gt;=5000), 25000),0)</f>
        <v>0</v>
      </c>
      <c r="Z4361" s="91">
        <f t="shared" si="1911"/>
        <v>0</v>
      </c>
      <c r="AA4361" s="44">
        <f t="shared" si="1912"/>
        <v>0</v>
      </c>
      <c r="AB4361" s="44"/>
      <c r="AC4361" s="44"/>
      <c r="AD4361" s="44"/>
      <c r="AE4361" s="44">
        <f>VLOOKUP(O4361,정산업데이트!$A$6:$B$12,2,10)</f>
        <v>0</v>
      </c>
      <c r="AF4361" s="44"/>
      <c r="AG4361" s="79">
        <f t="shared" si="1913"/>
        <v>0</v>
      </c>
      <c r="AH4361" s="80">
        <f t="shared" si="1914"/>
        <v>2500</v>
      </c>
      <c r="AJ4361" s="35" t="s">
        <v>23096</v>
      </c>
      <c r="AK4361" s="35" t="s">
        <v>73</v>
      </c>
      <c r="AL4361" s="35" t="s">
        <v>23097</v>
      </c>
      <c r="AM4361" s="35" t="s">
        <v>24269</v>
      </c>
      <c r="AN4361" s="35" t="s">
        <v>24270</v>
      </c>
      <c r="AO4361" s="35" t="s">
        <v>24271</v>
      </c>
      <c r="AP4361" s="35" t="s">
        <v>8551</v>
      </c>
      <c r="AQ4361" s="35" t="s">
        <v>122</v>
      </c>
      <c r="AR4361" s="35">
        <v>1</v>
      </c>
      <c r="AS4361" s="35">
        <v>1</v>
      </c>
      <c r="AT4361" s="35">
        <v>1E-3</v>
      </c>
      <c r="AU4361" s="35">
        <v>1</v>
      </c>
      <c r="AV4361" s="35" t="s">
        <v>7</v>
      </c>
      <c r="AW4361" s="35">
        <v>70</v>
      </c>
      <c r="AX4361" s="35" t="s">
        <v>68</v>
      </c>
      <c r="AY4361" s="35" t="s">
        <v>68</v>
      </c>
      <c r="AZ4361" s="35" t="s">
        <v>68</v>
      </c>
      <c r="BA4361" s="35" t="s">
        <v>68</v>
      </c>
      <c r="BB4361" s="35" t="s">
        <v>122</v>
      </c>
      <c r="BC4361" s="35" t="s">
        <v>132</v>
      </c>
      <c r="BD4361" s="35" t="s">
        <v>83</v>
      </c>
      <c r="BE4361" s="35" t="s">
        <v>84</v>
      </c>
      <c r="BF4361" s="35" t="s">
        <v>122</v>
      </c>
      <c r="BG4361" s="35" t="s">
        <v>69</v>
      </c>
      <c r="BH4361" s="35" t="s">
        <v>24272</v>
      </c>
      <c r="BI4361" s="35" t="s">
        <v>122</v>
      </c>
      <c r="BJ4361" s="35" t="s">
        <v>24273</v>
      </c>
      <c r="BK4361" s="35" t="s">
        <v>75</v>
      </c>
      <c r="BL4361" s="35" t="s">
        <v>122</v>
      </c>
      <c r="BM4361" s="35" t="s">
        <v>83</v>
      </c>
      <c r="BN4361" s="35" t="s">
        <v>70</v>
      </c>
      <c r="BO4361" s="35" t="s">
        <v>71</v>
      </c>
      <c r="BP4361" s="35" t="s">
        <v>122</v>
      </c>
      <c r="BQ4361" s="35" t="s">
        <v>163</v>
      </c>
    </row>
    <row r="4362" spans="1:69" x14ac:dyDescent="0.4">
      <c r="A4362" s="40" t="str">
        <f t="shared" si="1888"/>
        <v>2025-09-28</v>
      </c>
      <c r="B4362" s="40" t="str">
        <f t="shared" si="1889"/>
        <v>SYD</v>
      </c>
      <c r="C4362" s="39" t="str">
        <f t="shared" si="1890"/>
        <v>98812563692</v>
      </c>
      <c r="D4362" s="41" t="str">
        <f t="shared" si="1891"/>
        <v>PAU029774173</v>
      </c>
      <c r="E4362" s="41" t="str">
        <f t="shared" si="1892"/>
        <v>596421516614</v>
      </c>
      <c r="F4362" s="39" t="str">
        <f t="shared" si="1893"/>
        <v>2254252</v>
      </c>
      <c r="G4362" s="39" t="str">
        <f t="shared" si="1894"/>
        <v>WISE EXPRESS(AUSTRAPHARM)</v>
      </c>
      <c r="H4362" s="41" t="str">
        <f t="shared" si="1895"/>
        <v>추현민</v>
      </c>
      <c r="I4362" s="39" t="str">
        <f t="shared" si="1896"/>
        <v>02461</v>
      </c>
      <c r="J4362" s="52" t="str">
        <f t="shared" si="1897"/>
        <v/>
      </c>
      <c r="K4362" s="75">
        <f t="shared" si="1898"/>
        <v>1</v>
      </c>
      <c r="L4362" s="76">
        <f t="shared" si="1899"/>
        <v>1</v>
      </c>
      <c r="M4362" s="76">
        <f t="shared" si="1900"/>
        <v>1E-3</v>
      </c>
      <c r="N4362" s="76">
        <f t="shared" si="1901"/>
        <v>1</v>
      </c>
      <c r="O4362" s="42">
        <f t="shared" si="1902"/>
        <v>1</v>
      </c>
      <c r="P4362" s="39" t="str">
        <f t="shared" si="1903"/>
        <v>목록(Manifest)</v>
      </c>
      <c r="Q4362" s="72">
        <f t="shared" si="1904"/>
        <v>60</v>
      </c>
      <c r="R4362" s="43" t="str">
        <f t="shared" si="1905"/>
        <v>OZ602</v>
      </c>
      <c r="S4362" s="82" t="str">
        <f t="shared" si="1906"/>
        <v/>
      </c>
      <c r="T4362" s="40">
        <f t="shared" si="1907"/>
        <v>45928</v>
      </c>
      <c r="U4362" s="44">
        <v>2500</v>
      </c>
      <c r="V4362" s="44">
        <f t="shared" si="1908"/>
        <v>0</v>
      </c>
      <c r="W4362" s="77">
        <f t="shared" si="1909"/>
        <v>2500</v>
      </c>
      <c r="X4362" s="78">
        <f t="shared" si="1910"/>
        <v>0</v>
      </c>
      <c r="Y4362" s="44" cm="1">
        <f t="array" ref="Y4362">_xlfn.IFNA(_xlfn.IFS(AND(Q4362&gt;=2000, Q4362&lt;3000), 10000, AND(Q4362&gt;=3000, Q4362&lt;4000), 15000, AND(Q4362&gt;=4000, Q4362&lt;5000), 20000, AND(Q4362&gt;=5000), 25000),0)</f>
        <v>0</v>
      </c>
      <c r="Z4362" s="91">
        <f t="shared" si="1911"/>
        <v>0</v>
      </c>
      <c r="AA4362" s="44">
        <f t="shared" si="1912"/>
        <v>0</v>
      </c>
      <c r="AB4362" s="44"/>
      <c r="AC4362" s="44"/>
      <c r="AD4362" s="44"/>
      <c r="AE4362" s="44">
        <f>VLOOKUP(O4362,정산업데이트!$A$6:$B$12,2,10)</f>
        <v>0</v>
      </c>
      <c r="AF4362" s="44"/>
      <c r="AG4362" s="79">
        <f t="shared" si="1913"/>
        <v>0</v>
      </c>
      <c r="AH4362" s="80">
        <f t="shared" si="1914"/>
        <v>2500</v>
      </c>
      <c r="AJ4362" s="35" t="s">
        <v>23096</v>
      </c>
      <c r="AK4362" s="35" t="s">
        <v>73</v>
      </c>
      <c r="AL4362" s="35" t="s">
        <v>23097</v>
      </c>
      <c r="AM4362" s="35" t="s">
        <v>24274</v>
      </c>
      <c r="AN4362" s="35" t="s">
        <v>24275</v>
      </c>
      <c r="AO4362" s="35" t="s">
        <v>24276</v>
      </c>
      <c r="AP4362" s="35" t="s">
        <v>24277</v>
      </c>
      <c r="AQ4362" s="35" t="s">
        <v>122</v>
      </c>
      <c r="AR4362" s="35">
        <v>1</v>
      </c>
      <c r="AS4362" s="35">
        <v>1</v>
      </c>
      <c r="AT4362" s="35">
        <v>1E-3</v>
      </c>
      <c r="AU4362" s="35">
        <v>1</v>
      </c>
      <c r="AV4362" s="35" t="s">
        <v>7</v>
      </c>
      <c r="AW4362" s="35">
        <v>60</v>
      </c>
      <c r="AX4362" s="35" t="s">
        <v>68</v>
      </c>
      <c r="AY4362" s="35" t="s">
        <v>68</v>
      </c>
      <c r="AZ4362" s="35" t="s">
        <v>68</v>
      </c>
      <c r="BA4362" s="35" t="s">
        <v>68</v>
      </c>
      <c r="BB4362" s="35" t="s">
        <v>122</v>
      </c>
      <c r="BC4362" s="35" t="s">
        <v>132</v>
      </c>
      <c r="BD4362" s="35" t="s">
        <v>83</v>
      </c>
      <c r="BE4362" s="35" t="s">
        <v>84</v>
      </c>
      <c r="BF4362" s="35" t="s">
        <v>122</v>
      </c>
      <c r="BG4362" s="35" t="s">
        <v>69</v>
      </c>
      <c r="BH4362" s="35" t="s">
        <v>24278</v>
      </c>
      <c r="BI4362" s="35" t="s">
        <v>122</v>
      </c>
      <c r="BJ4362" s="35" t="s">
        <v>24279</v>
      </c>
      <c r="BK4362" s="35" t="s">
        <v>75</v>
      </c>
      <c r="BL4362" s="35" t="s">
        <v>122</v>
      </c>
      <c r="BM4362" s="35" t="s">
        <v>83</v>
      </c>
      <c r="BN4362" s="35" t="s">
        <v>70</v>
      </c>
      <c r="BO4362" s="35" t="s">
        <v>71</v>
      </c>
      <c r="BP4362" s="35" t="s">
        <v>122</v>
      </c>
      <c r="BQ4362" s="35" t="s">
        <v>163</v>
      </c>
    </row>
    <row r="4363" spans="1:69" x14ac:dyDescent="0.4">
      <c r="A4363" s="40" t="str">
        <f t="shared" si="1888"/>
        <v>2025-09-28</v>
      </c>
      <c r="B4363" s="40" t="str">
        <f t="shared" si="1889"/>
        <v>SYD</v>
      </c>
      <c r="C4363" s="39" t="str">
        <f t="shared" si="1890"/>
        <v>98812563692</v>
      </c>
      <c r="D4363" s="41" t="str">
        <f t="shared" si="1891"/>
        <v>PAU029774172</v>
      </c>
      <c r="E4363" s="41" t="str">
        <f t="shared" si="1892"/>
        <v>596421516625</v>
      </c>
      <c r="F4363" s="39" t="str">
        <f t="shared" si="1893"/>
        <v>2254252</v>
      </c>
      <c r="G4363" s="39" t="str">
        <f t="shared" si="1894"/>
        <v>WISE EXPRESS(AUSTRAPHARM)</v>
      </c>
      <c r="H4363" s="41" t="str">
        <f t="shared" si="1895"/>
        <v>황해송</v>
      </c>
      <c r="I4363" s="39" t="str">
        <f t="shared" si="1896"/>
        <v>18602</v>
      </c>
      <c r="J4363" s="52" t="str">
        <f t="shared" si="1897"/>
        <v/>
      </c>
      <c r="K4363" s="75">
        <f t="shared" si="1898"/>
        <v>1</v>
      </c>
      <c r="L4363" s="76">
        <f t="shared" si="1899"/>
        <v>4</v>
      </c>
      <c r="M4363" s="76">
        <f t="shared" si="1900"/>
        <v>1E-3</v>
      </c>
      <c r="N4363" s="76">
        <f t="shared" si="1901"/>
        <v>4</v>
      </c>
      <c r="O4363" s="42">
        <f t="shared" si="1902"/>
        <v>4</v>
      </c>
      <c r="P4363" s="39" t="str">
        <f t="shared" si="1903"/>
        <v>목록(Manifest)</v>
      </c>
      <c r="Q4363" s="72">
        <f t="shared" si="1904"/>
        <v>135</v>
      </c>
      <c r="R4363" s="43" t="str">
        <f t="shared" si="1905"/>
        <v>OZ602</v>
      </c>
      <c r="S4363" s="82" t="str">
        <f t="shared" si="1906"/>
        <v/>
      </c>
      <c r="T4363" s="40">
        <f t="shared" si="1907"/>
        <v>45928</v>
      </c>
      <c r="U4363" s="44">
        <v>2500</v>
      </c>
      <c r="V4363" s="44">
        <f t="shared" si="1908"/>
        <v>0</v>
      </c>
      <c r="W4363" s="77">
        <f t="shared" si="1909"/>
        <v>2500</v>
      </c>
      <c r="X4363" s="78">
        <f t="shared" si="1910"/>
        <v>0</v>
      </c>
      <c r="Y4363" s="44" cm="1">
        <f t="array" ref="Y4363">_xlfn.IFNA(_xlfn.IFS(AND(Q4363&gt;=2000, Q4363&lt;3000), 10000, AND(Q4363&gt;=3000, Q4363&lt;4000), 15000, AND(Q4363&gt;=4000, Q4363&lt;5000), 20000, AND(Q4363&gt;=5000), 25000),0)</f>
        <v>0</v>
      </c>
      <c r="Z4363" s="91">
        <f t="shared" si="1911"/>
        <v>0</v>
      </c>
      <c r="AA4363" s="44">
        <f t="shared" si="1912"/>
        <v>0</v>
      </c>
      <c r="AB4363" s="44"/>
      <c r="AC4363" s="44"/>
      <c r="AD4363" s="44"/>
      <c r="AE4363" s="44">
        <f>VLOOKUP(O4363,정산업데이트!$A$6:$B$12,2,10)</f>
        <v>0</v>
      </c>
      <c r="AF4363" s="44"/>
      <c r="AG4363" s="79">
        <f t="shared" si="1913"/>
        <v>0</v>
      </c>
      <c r="AH4363" s="80">
        <f t="shared" si="1914"/>
        <v>2500</v>
      </c>
      <c r="AJ4363" s="35" t="s">
        <v>23096</v>
      </c>
      <c r="AK4363" s="35" t="s">
        <v>73</v>
      </c>
      <c r="AL4363" s="35" t="s">
        <v>23097</v>
      </c>
      <c r="AM4363" s="35" t="s">
        <v>24280</v>
      </c>
      <c r="AN4363" s="35" t="s">
        <v>24281</v>
      </c>
      <c r="AO4363" s="35" t="s">
        <v>24282</v>
      </c>
      <c r="AP4363" s="35" t="s">
        <v>24050</v>
      </c>
      <c r="AQ4363" s="35" t="s">
        <v>122</v>
      </c>
      <c r="AR4363" s="35">
        <v>1</v>
      </c>
      <c r="AS4363" s="35">
        <v>4</v>
      </c>
      <c r="AT4363" s="35">
        <v>1E-3</v>
      </c>
      <c r="AU4363" s="35">
        <v>4</v>
      </c>
      <c r="AV4363" s="35" t="s">
        <v>7</v>
      </c>
      <c r="AW4363" s="35">
        <v>135</v>
      </c>
      <c r="AX4363" s="35" t="s">
        <v>68</v>
      </c>
      <c r="AY4363" s="35" t="s">
        <v>68</v>
      </c>
      <c r="AZ4363" s="35" t="s">
        <v>68</v>
      </c>
      <c r="BA4363" s="35" t="s">
        <v>68</v>
      </c>
      <c r="BB4363" s="35" t="s">
        <v>122</v>
      </c>
      <c r="BC4363" s="35" t="s">
        <v>132</v>
      </c>
      <c r="BD4363" s="35" t="s">
        <v>83</v>
      </c>
      <c r="BE4363" s="35" t="s">
        <v>84</v>
      </c>
      <c r="BF4363" s="35" t="s">
        <v>122</v>
      </c>
      <c r="BG4363" s="35" t="s">
        <v>69</v>
      </c>
      <c r="BH4363" s="35" t="s">
        <v>24283</v>
      </c>
      <c r="BI4363" s="35" t="s">
        <v>122</v>
      </c>
      <c r="BJ4363" s="35" t="s">
        <v>24284</v>
      </c>
      <c r="BK4363" s="35" t="s">
        <v>75</v>
      </c>
      <c r="BL4363" s="35" t="s">
        <v>122</v>
      </c>
      <c r="BM4363" s="35" t="s">
        <v>83</v>
      </c>
      <c r="BN4363" s="35" t="s">
        <v>70</v>
      </c>
      <c r="BO4363" s="35" t="s">
        <v>71</v>
      </c>
      <c r="BP4363" s="35" t="s">
        <v>122</v>
      </c>
      <c r="BQ4363" s="35" t="s">
        <v>163</v>
      </c>
    </row>
    <row r="4364" spans="1:69" x14ac:dyDescent="0.4">
      <c r="A4364" s="40" t="str">
        <f t="shared" si="1888"/>
        <v>2025-09-28</v>
      </c>
      <c r="B4364" s="40" t="str">
        <f t="shared" si="1889"/>
        <v>SYD</v>
      </c>
      <c r="C4364" s="39" t="str">
        <f t="shared" si="1890"/>
        <v>98812563692</v>
      </c>
      <c r="D4364" s="41" t="str">
        <f t="shared" si="1891"/>
        <v>PAU029762167</v>
      </c>
      <c r="E4364" s="41" t="str">
        <f t="shared" si="1892"/>
        <v>596421513184</v>
      </c>
      <c r="F4364" s="39" t="str">
        <f t="shared" si="1893"/>
        <v>2254256</v>
      </c>
      <c r="G4364" s="39" t="str">
        <f t="shared" si="1894"/>
        <v>WISE EXPRESS(BOOSTUP)</v>
      </c>
      <c r="H4364" s="41" t="str">
        <f t="shared" si="1895"/>
        <v>박현희</v>
      </c>
      <c r="I4364" s="39" t="str">
        <f t="shared" si="1896"/>
        <v>08848</v>
      </c>
      <c r="J4364" s="52" t="str">
        <f t="shared" si="1897"/>
        <v/>
      </c>
      <c r="K4364" s="75">
        <f t="shared" si="1898"/>
        <v>1</v>
      </c>
      <c r="L4364" s="76">
        <f t="shared" si="1899"/>
        <v>1</v>
      </c>
      <c r="M4364" s="76">
        <f t="shared" si="1900"/>
        <v>1E-3</v>
      </c>
      <c r="N4364" s="76">
        <f t="shared" si="1901"/>
        <v>1</v>
      </c>
      <c r="O4364" s="42">
        <f t="shared" si="1902"/>
        <v>1</v>
      </c>
      <c r="P4364" s="39" t="str">
        <f t="shared" si="1903"/>
        <v>목록(Manifest)</v>
      </c>
      <c r="Q4364" s="72">
        <f t="shared" si="1904"/>
        <v>65</v>
      </c>
      <c r="R4364" s="43" t="str">
        <f t="shared" si="1905"/>
        <v>OZ602</v>
      </c>
      <c r="S4364" s="82" t="str">
        <f t="shared" si="1906"/>
        <v/>
      </c>
      <c r="T4364" s="40">
        <f t="shared" si="1907"/>
        <v>45928</v>
      </c>
      <c r="U4364" s="44">
        <v>2500</v>
      </c>
      <c r="V4364" s="44">
        <f t="shared" si="1908"/>
        <v>0</v>
      </c>
      <c r="W4364" s="77">
        <f t="shared" si="1909"/>
        <v>2500</v>
      </c>
      <c r="X4364" s="78">
        <f t="shared" si="1910"/>
        <v>0</v>
      </c>
      <c r="Y4364" s="44" cm="1">
        <f t="array" ref="Y4364">_xlfn.IFNA(_xlfn.IFS(AND(Q4364&gt;=2000, Q4364&lt;3000), 10000, AND(Q4364&gt;=3000, Q4364&lt;4000), 15000, AND(Q4364&gt;=4000, Q4364&lt;5000), 20000, AND(Q4364&gt;=5000), 25000),0)</f>
        <v>0</v>
      </c>
      <c r="Z4364" s="91">
        <f t="shared" si="1911"/>
        <v>0</v>
      </c>
      <c r="AA4364" s="44">
        <f t="shared" si="1912"/>
        <v>0</v>
      </c>
      <c r="AB4364" s="44"/>
      <c r="AC4364" s="44"/>
      <c r="AD4364" s="44"/>
      <c r="AE4364" s="44">
        <f>VLOOKUP(O4364,정산업데이트!$A$6:$B$12,2,10)</f>
        <v>0</v>
      </c>
      <c r="AF4364" s="44"/>
      <c r="AG4364" s="79">
        <f t="shared" si="1913"/>
        <v>0</v>
      </c>
      <c r="AH4364" s="80">
        <f t="shared" si="1914"/>
        <v>2500</v>
      </c>
      <c r="AJ4364" s="35" t="s">
        <v>23096</v>
      </c>
      <c r="AK4364" s="35" t="s">
        <v>73</v>
      </c>
      <c r="AL4364" s="35" t="s">
        <v>23097</v>
      </c>
      <c r="AM4364" s="35" t="s">
        <v>24285</v>
      </c>
      <c r="AN4364" s="35" t="s">
        <v>24286</v>
      </c>
      <c r="AO4364" s="35" t="s">
        <v>24287</v>
      </c>
      <c r="AP4364" s="35" t="s">
        <v>762</v>
      </c>
      <c r="AQ4364" s="35" t="s">
        <v>122</v>
      </c>
      <c r="AR4364" s="35">
        <v>1</v>
      </c>
      <c r="AS4364" s="35">
        <v>1</v>
      </c>
      <c r="AT4364" s="35">
        <v>1E-3</v>
      </c>
      <c r="AU4364" s="35">
        <v>1</v>
      </c>
      <c r="AV4364" s="35" t="s">
        <v>7</v>
      </c>
      <c r="AW4364" s="35">
        <v>65</v>
      </c>
      <c r="AX4364" s="35" t="s">
        <v>68</v>
      </c>
      <c r="AY4364" s="35" t="s">
        <v>68</v>
      </c>
      <c r="AZ4364" s="35" t="s">
        <v>68</v>
      </c>
      <c r="BA4364" s="35" t="s">
        <v>68</v>
      </c>
      <c r="BB4364" s="35" t="s">
        <v>122</v>
      </c>
      <c r="BC4364" s="35" t="s">
        <v>129</v>
      </c>
      <c r="BD4364" s="35" t="s">
        <v>91</v>
      </c>
      <c r="BE4364" s="35" t="s">
        <v>92</v>
      </c>
      <c r="BF4364" s="35" t="s">
        <v>122</v>
      </c>
      <c r="BG4364" s="35" t="s">
        <v>69</v>
      </c>
      <c r="BH4364" s="35" t="s">
        <v>24288</v>
      </c>
      <c r="BI4364" s="35" t="s">
        <v>122</v>
      </c>
      <c r="BJ4364" s="35" t="s">
        <v>24289</v>
      </c>
      <c r="BK4364" s="35" t="s">
        <v>75</v>
      </c>
      <c r="BL4364" s="35" t="s">
        <v>122</v>
      </c>
      <c r="BM4364" s="35" t="s">
        <v>91</v>
      </c>
      <c r="BN4364" s="35" t="s">
        <v>70</v>
      </c>
      <c r="BO4364" s="35" t="s">
        <v>71</v>
      </c>
      <c r="BP4364" s="35" t="s">
        <v>122</v>
      </c>
      <c r="BQ4364" s="35" t="s">
        <v>163</v>
      </c>
    </row>
    <row r="4365" spans="1:69" x14ac:dyDescent="0.4">
      <c r="A4365" s="40" t="str">
        <f t="shared" si="1888"/>
        <v>2025-09-28</v>
      </c>
      <c r="B4365" s="40" t="str">
        <f t="shared" si="1889"/>
        <v>SYD</v>
      </c>
      <c r="C4365" s="39" t="str">
        <f t="shared" si="1890"/>
        <v>98812563692</v>
      </c>
      <c r="D4365" s="41" t="str">
        <f t="shared" si="1891"/>
        <v>PAU029762173</v>
      </c>
      <c r="E4365" s="41" t="str">
        <f t="shared" si="1892"/>
        <v>596421513265</v>
      </c>
      <c r="F4365" s="39" t="str">
        <f t="shared" si="1893"/>
        <v>2254256</v>
      </c>
      <c r="G4365" s="39" t="str">
        <f t="shared" si="1894"/>
        <v>WISE EXPRESS(BOOSTUP)</v>
      </c>
      <c r="H4365" s="41" t="str">
        <f t="shared" si="1895"/>
        <v>허정희</v>
      </c>
      <c r="I4365" s="39" t="str">
        <f t="shared" si="1896"/>
        <v>13519</v>
      </c>
      <c r="J4365" s="52" t="str">
        <f t="shared" si="1897"/>
        <v/>
      </c>
      <c r="K4365" s="75">
        <f t="shared" si="1898"/>
        <v>1</v>
      </c>
      <c r="L4365" s="76">
        <f t="shared" si="1899"/>
        <v>1</v>
      </c>
      <c r="M4365" s="76">
        <f t="shared" si="1900"/>
        <v>1E-3</v>
      </c>
      <c r="N4365" s="76">
        <f t="shared" si="1901"/>
        <v>1</v>
      </c>
      <c r="O4365" s="42">
        <f t="shared" si="1902"/>
        <v>1</v>
      </c>
      <c r="P4365" s="39" t="str">
        <f t="shared" si="1903"/>
        <v>목록(Manifest)</v>
      </c>
      <c r="Q4365" s="72">
        <f t="shared" si="1904"/>
        <v>65</v>
      </c>
      <c r="R4365" s="43" t="str">
        <f t="shared" si="1905"/>
        <v>OZ602</v>
      </c>
      <c r="S4365" s="82" t="str">
        <f t="shared" si="1906"/>
        <v/>
      </c>
      <c r="T4365" s="40">
        <f t="shared" si="1907"/>
        <v>45928</v>
      </c>
      <c r="U4365" s="44">
        <v>2500</v>
      </c>
      <c r="V4365" s="44">
        <f t="shared" si="1908"/>
        <v>0</v>
      </c>
      <c r="W4365" s="77">
        <f t="shared" si="1909"/>
        <v>2500</v>
      </c>
      <c r="X4365" s="78">
        <f t="shared" si="1910"/>
        <v>0</v>
      </c>
      <c r="Y4365" s="44" cm="1">
        <f t="array" ref="Y4365">_xlfn.IFNA(_xlfn.IFS(AND(Q4365&gt;=2000, Q4365&lt;3000), 10000, AND(Q4365&gt;=3000, Q4365&lt;4000), 15000, AND(Q4365&gt;=4000, Q4365&lt;5000), 20000, AND(Q4365&gt;=5000), 25000),0)</f>
        <v>0</v>
      </c>
      <c r="Z4365" s="91">
        <f t="shared" si="1911"/>
        <v>0</v>
      </c>
      <c r="AA4365" s="44">
        <f t="shared" si="1912"/>
        <v>0</v>
      </c>
      <c r="AB4365" s="44"/>
      <c r="AC4365" s="44"/>
      <c r="AD4365" s="44"/>
      <c r="AE4365" s="44">
        <f>VLOOKUP(O4365,정산업데이트!$A$6:$B$12,2,10)</f>
        <v>0</v>
      </c>
      <c r="AF4365" s="44"/>
      <c r="AG4365" s="79">
        <f t="shared" si="1913"/>
        <v>0</v>
      </c>
      <c r="AH4365" s="80">
        <f t="shared" si="1914"/>
        <v>2500</v>
      </c>
      <c r="AJ4365" s="35" t="s">
        <v>23096</v>
      </c>
      <c r="AK4365" s="35" t="s">
        <v>73</v>
      </c>
      <c r="AL4365" s="35" t="s">
        <v>23097</v>
      </c>
      <c r="AM4365" s="35" t="s">
        <v>24290</v>
      </c>
      <c r="AN4365" s="35" t="s">
        <v>24291</v>
      </c>
      <c r="AO4365" s="35" t="s">
        <v>24292</v>
      </c>
      <c r="AP4365" s="35" t="s">
        <v>12399</v>
      </c>
      <c r="AQ4365" s="35" t="s">
        <v>122</v>
      </c>
      <c r="AR4365" s="35">
        <v>1</v>
      </c>
      <c r="AS4365" s="35">
        <v>1</v>
      </c>
      <c r="AT4365" s="35">
        <v>1E-3</v>
      </c>
      <c r="AU4365" s="35">
        <v>1</v>
      </c>
      <c r="AV4365" s="35" t="s">
        <v>7</v>
      </c>
      <c r="AW4365" s="35">
        <v>65</v>
      </c>
      <c r="AX4365" s="35" t="s">
        <v>68</v>
      </c>
      <c r="AY4365" s="35" t="s">
        <v>68</v>
      </c>
      <c r="AZ4365" s="35" t="s">
        <v>68</v>
      </c>
      <c r="BA4365" s="35" t="s">
        <v>68</v>
      </c>
      <c r="BB4365" s="35" t="s">
        <v>122</v>
      </c>
      <c r="BC4365" s="35" t="s">
        <v>129</v>
      </c>
      <c r="BD4365" s="35" t="s">
        <v>91</v>
      </c>
      <c r="BE4365" s="35" t="s">
        <v>92</v>
      </c>
      <c r="BF4365" s="35" t="s">
        <v>122</v>
      </c>
      <c r="BG4365" s="35" t="s">
        <v>69</v>
      </c>
      <c r="BH4365" s="35" t="s">
        <v>24293</v>
      </c>
      <c r="BI4365" s="35" t="s">
        <v>122</v>
      </c>
      <c r="BJ4365" s="35" t="s">
        <v>24294</v>
      </c>
      <c r="BK4365" s="35" t="s">
        <v>75</v>
      </c>
      <c r="BL4365" s="35" t="s">
        <v>122</v>
      </c>
      <c r="BM4365" s="35" t="s">
        <v>91</v>
      </c>
      <c r="BN4365" s="35" t="s">
        <v>70</v>
      </c>
      <c r="BO4365" s="35" t="s">
        <v>71</v>
      </c>
      <c r="BP4365" s="35" t="s">
        <v>122</v>
      </c>
      <c r="BQ4365" s="35" t="s">
        <v>163</v>
      </c>
    </row>
    <row r="4366" spans="1:69" x14ac:dyDescent="0.4">
      <c r="A4366" s="40" t="str">
        <f t="shared" si="1888"/>
        <v>2025-09-28</v>
      </c>
      <c r="B4366" s="40" t="str">
        <f t="shared" si="1889"/>
        <v>SYD</v>
      </c>
      <c r="C4366" s="39" t="str">
        <f t="shared" si="1890"/>
        <v>98812563692</v>
      </c>
      <c r="D4366" s="41" t="str">
        <f t="shared" si="1891"/>
        <v>PKR253728604</v>
      </c>
      <c r="E4366" s="41" t="str">
        <f t="shared" si="1892"/>
        <v>596421513151</v>
      </c>
      <c r="F4366" s="39" t="str">
        <f t="shared" si="1893"/>
        <v>2254237</v>
      </c>
      <c r="G4366" s="39" t="str">
        <f t="shared" si="1894"/>
        <v>WISE EXPRESS(BABYBREATH)</v>
      </c>
      <c r="H4366" s="41" t="str">
        <f t="shared" si="1895"/>
        <v>함희선</v>
      </c>
      <c r="I4366" s="39" t="str">
        <f t="shared" si="1896"/>
        <v>08085</v>
      </c>
      <c r="J4366" s="52" t="str">
        <f t="shared" si="1897"/>
        <v/>
      </c>
      <c r="K4366" s="75">
        <f t="shared" si="1898"/>
        <v>1</v>
      </c>
      <c r="L4366" s="76">
        <f t="shared" si="1899"/>
        <v>1</v>
      </c>
      <c r="M4366" s="76">
        <f t="shared" si="1900"/>
        <v>1E-3</v>
      </c>
      <c r="N4366" s="76">
        <f t="shared" si="1901"/>
        <v>1</v>
      </c>
      <c r="O4366" s="42">
        <f t="shared" si="1902"/>
        <v>1</v>
      </c>
      <c r="P4366" s="39" t="str">
        <f t="shared" si="1903"/>
        <v>일반(목록배제,Normal-Manifest Exception)</v>
      </c>
      <c r="Q4366" s="72">
        <f t="shared" si="1904"/>
        <v>40</v>
      </c>
      <c r="R4366" s="43" t="str">
        <f t="shared" si="1905"/>
        <v>OZ602</v>
      </c>
      <c r="S4366" s="82" t="str">
        <f t="shared" si="1906"/>
        <v/>
      </c>
      <c r="T4366" s="40">
        <f t="shared" si="1907"/>
        <v>45928</v>
      </c>
      <c r="U4366" s="44">
        <v>2500</v>
      </c>
      <c r="V4366" s="44">
        <f t="shared" si="1908"/>
        <v>0</v>
      </c>
      <c r="W4366" s="77">
        <f t="shared" si="1909"/>
        <v>2500</v>
      </c>
      <c r="X4366" s="78">
        <f t="shared" si="1910"/>
        <v>0</v>
      </c>
      <c r="Y4366" s="44" cm="1">
        <f t="array" ref="Y4366">_xlfn.IFNA(_xlfn.IFS(AND(Q4366&gt;=2000, Q4366&lt;3000), 10000, AND(Q4366&gt;=3000, Q4366&lt;4000), 15000, AND(Q4366&gt;=4000, Q4366&lt;5000), 20000, AND(Q4366&gt;=5000), 25000),0)</f>
        <v>0</v>
      </c>
      <c r="Z4366" s="91">
        <f t="shared" si="1911"/>
        <v>300</v>
      </c>
      <c r="AA4366" s="44">
        <f t="shared" si="1912"/>
        <v>0</v>
      </c>
      <c r="AB4366" s="44"/>
      <c r="AC4366" s="44"/>
      <c r="AD4366" s="44"/>
      <c r="AE4366" s="44">
        <f>VLOOKUP(O4366,정산업데이트!$A$6:$B$12,2,10)</f>
        <v>0</v>
      </c>
      <c r="AF4366" s="44"/>
      <c r="AG4366" s="79">
        <f t="shared" si="1913"/>
        <v>300</v>
      </c>
      <c r="AH4366" s="80">
        <f t="shared" si="1914"/>
        <v>2800</v>
      </c>
      <c r="AJ4366" s="35" t="s">
        <v>23096</v>
      </c>
      <c r="AK4366" s="35" t="s">
        <v>73</v>
      </c>
      <c r="AL4366" s="35" t="s">
        <v>23097</v>
      </c>
      <c r="AM4366" s="35" t="s">
        <v>24295</v>
      </c>
      <c r="AN4366" s="35" t="s">
        <v>24296</v>
      </c>
      <c r="AO4366" s="35" t="s">
        <v>24297</v>
      </c>
      <c r="AP4366" s="35" t="s">
        <v>24298</v>
      </c>
      <c r="AQ4366" s="35" t="s">
        <v>122</v>
      </c>
      <c r="AR4366" s="35">
        <v>1</v>
      </c>
      <c r="AS4366" s="35">
        <v>1</v>
      </c>
      <c r="AT4366" s="35">
        <v>1E-3</v>
      </c>
      <c r="AU4366" s="35">
        <v>1</v>
      </c>
      <c r="AV4366" s="35" t="s">
        <v>8</v>
      </c>
      <c r="AW4366" s="35">
        <v>40</v>
      </c>
      <c r="AX4366" s="35" t="s">
        <v>68</v>
      </c>
      <c r="AY4366" s="35" t="s">
        <v>68</v>
      </c>
      <c r="AZ4366" s="35" t="s">
        <v>68</v>
      </c>
      <c r="BA4366" s="35" t="s">
        <v>68</v>
      </c>
      <c r="BB4366" s="35" t="s">
        <v>122</v>
      </c>
      <c r="BC4366" s="35" t="s">
        <v>188</v>
      </c>
      <c r="BD4366" s="35" t="s">
        <v>189</v>
      </c>
      <c r="BE4366" s="35" t="s">
        <v>190</v>
      </c>
      <c r="BF4366" s="35" t="s">
        <v>122</v>
      </c>
      <c r="BG4366" s="35" t="s">
        <v>69</v>
      </c>
      <c r="BH4366" s="35" t="s">
        <v>24299</v>
      </c>
      <c r="BI4366" s="35" t="s">
        <v>122</v>
      </c>
      <c r="BJ4366" s="35" t="s">
        <v>24300</v>
      </c>
      <c r="BK4366" s="35" t="s">
        <v>75</v>
      </c>
      <c r="BL4366" s="35" t="s">
        <v>122</v>
      </c>
      <c r="BM4366" s="35" t="s">
        <v>189</v>
      </c>
      <c r="BN4366" s="35" t="s">
        <v>70</v>
      </c>
      <c r="BO4366" s="35" t="s">
        <v>71</v>
      </c>
      <c r="BP4366" s="35" t="s">
        <v>122</v>
      </c>
      <c r="BQ4366" s="35" t="s">
        <v>163</v>
      </c>
    </row>
    <row r="4367" spans="1:69" x14ac:dyDescent="0.4">
      <c r="A4367" s="40" t="str">
        <f t="shared" si="1888"/>
        <v>2025-09-28</v>
      </c>
      <c r="B4367" s="40" t="str">
        <f t="shared" si="1889"/>
        <v>SYD</v>
      </c>
      <c r="C4367" s="39" t="str">
        <f t="shared" si="1890"/>
        <v>98812563692</v>
      </c>
      <c r="D4367" s="41" t="str">
        <f t="shared" si="1891"/>
        <v>PKR253728801</v>
      </c>
      <c r="E4367" s="41" t="str">
        <f t="shared" si="1892"/>
        <v>596421513276</v>
      </c>
      <c r="F4367" s="39" t="str">
        <f t="shared" si="1893"/>
        <v>2254238</v>
      </c>
      <c r="G4367" s="39" t="str">
        <f t="shared" si="1894"/>
        <v>WISE EXPRESS(CHUHO)</v>
      </c>
      <c r="H4367" s="41" t="str">
        <f t="shared" si="1895"/>
        <v>유명심</v>
      </c>
      <c r="I4367" s="39" t="str">
        <f t="shared" si="1896"/>
        <v>17347</v>
      </c>
      <c r="J4367" s="52" t="str">
        <f t="shared" si="1897"/>
        <v/>
      </c>
      <c r="K4367" s="75">
        <f t="shared" si="1898"/>
        <v>1</v>
      </c>
      <c r="L4367" s="76">
        <f t="shared" si="1899"/>
        <v>2</v>
      </c>
      <c r="M4367" s="76">
        <f t="shared" si="1900"/>
        <v>1E-3</v>
      </c>
      <c r="N4367" s="76">
        <f t="shared" si="1901"/>
        <v>2</v>
      </c>
      <c r="O4367" s="42">
        <f t="shared" si="1902"/>
        <v>2</v>
      </c>
      <c r="P4367" s="39" t="str">
        <f t="shared" si="1903"/>
        <v>목록(Manifest)</v>
      </c>
      <c r="Q4367" s="72">
        <f t="shared" si="1904"/>
        <v>75</v>
      </c>
      <c r="R4367" s="43" t="str">
        <f t="shared" si="1905"/>
        <v>OZ602</v>
      </c>
      <c r="S4367" s="82" t="str">
        <f t="shared" si="1906"/>
        <v/>
      </c>
      <c r="T4367" s="40">
        <f t="shared" si="1907"/>
        <v>45928</v>
      </c>
      <c r="U4367" s="44">
        <v>2500</v>
      </c>
      <c r="V4367" s="44">
        <f t="shared" si="1908"/>
        <v>0</v>
      </c>
      <c r="W4367" s="77">
        <f t="shared" si="1909"/>
        <v>2500</v>
      </c>
      <c r="X4367" s="78">
        <f t="shared" si="1910"/>
        <v>0</v>
      </c>
      <c r="Y4367" s="44" cm="1">
        <f t="array" ref="Y4367">_xlfn.IFNA(_xlfn.IFS(AND(Q4367&gt;=2000, Q4367&lt;3000), 10000, AND(Q4367&gt;=3000, Q4367&lt;4000), 15000, AND(Q4367&gt;=4000, Q4367&lt;5000), 20000, AND(Q4367&gt;=5000), 25000),0)</f>
        <v>0</v>
      </c>
      <c r="Z4367" s="91">
        <f t="shared" si="1911"/>
        <v>0</v>
      </c>
      <c r="AA4367" s="44">
        <f t="shared" si="1912"/>
        <v>0</v>
      </c>
      <c r="AB4367" s="44"/>
      <c r="AC4367" s="44"/>
      <c r="AD4367" s="44"/>
      <c r="AE4367" s="44">
        <f>VLOOKUP(O4367,정산업데이트!$A$6:$B$12,2,10)</f>
        <v>0</v>
      </c>
      <c r="AF4367" s="44"/>
      <c r="AG4367" s="79">
        <f t="shared" si="1913"/>
        <v>0</v>
      </c>
      <c r="AH4367" s="80">
        <f t="shared" si="1914"/>
        <v>2500</v>
      </c>
      <c r="AJ4367" s="35" t="s">
        <v>23096</v>
      </c>
      <c r="AK4367" s="35" t="s">
        <v>73</v>
      </c>
      <c r="AL4367" s="35" t="s">
        <v>23097</v>
      </c>
      <c r="AM4367" s="35" t="s">
        <v>24301</v>
      </c>
      <c r="AN4367" s="35" t="s">
        <v>1955</v>
      </c>
      <c r="AO4367" s="35" t="s">
        <v>1956</v>
      </c>
      <c r="AP4367" s="35" t="s">
        <v>1957</v>
      </c>
      <c r="AQ4367" s="35" t="s">
        <v>122</v>
      </c>
      <c r="AR4367" s="35">
        <v>1</v>
      </c>
      <c r="AS4367" s="35">
        <v>2</v>
      </c>
      <c r="AT4367" s="35">
        <v>1E-3</v>
      </c>
      <c r="AU4367" s="35">
        <v>2</v>
      </c>
      <c r="AV4367" s="35" t="s">
        <v>7</v>
      </c>
      <c r="AW4367" s="35">
        <v>75</v>
      </c>
      <c r="AX4367" s="35" t="s">
        <v>68</v>
      </c>
      <c r="AY4367" s="35" t="s">
        <v>68</v>
      </c>
      <c r="AZ4367" s="35" t="s">
        <v>68</v>
      </c>
      <c r="BA4367" s="35" t="s">
        <v>68</v>
      </c>
      <c r="BB4367" s="35" t="s">
        <v>122</v>
      </c>
      <c r="BC4367" s="35" t="s">
        <v>123</v>
      </c>
      <c r="BD4367" s="35" t="s">
        <v>81</v>
      </c>
      <c r="BE4367" s="35" t="s">
        <v>1897</v>
      </c>
      <c r="BF4367" s="35" t="s">
        <v>122</v>
      </c>
      <c r="BG4367" s="35" t="s">
        <v>69</v>
      </c>
      <c r="BH4367" s="35" t="s">
        <v>24302</v>
      </c>
      <c r="BI4367" s="35" t="s">
        <v>122</v>
      </c>
      <c r="BJ4367" s="35" t="s">
        <v>24303</v>
      </c>
      <c r="BK4367" s="35" t="s">
        <v>75</v>
      </c>
      <c r="BL4367" s="35" t="s">
        <v>122</v>
      </c>
      <c r="BM4367" s="35" t="s">
        <v>81</v>
      </c>
      <c r="BN4367" s="35" t="s">
        <v>70</v>
      </c>
      <c r="BO4367" s="35" t="s">
        <v>71</v>
      </c>
      <c r="BP4367" s="35" t="s">
        <v>122</v>
      </c>
      <c r="BQ4367" s="35" t="s">
        <v>163</v>
      </c>
    </row>
    <row r="4368" spans="1:69" x14ac:dyDescent="0.4">
      <c r="A4368" s="40" t="str">
        <f t="shared" si="1888"/>
        <v>2025-09-28</v>
      </c>
      <c r="B4368" s="40" t="str">
        <f t="shared" si="1889"/>
        <v>SYD</v>
      </c>
      <c r="C4368" s="39" t="str">
        <f t="shared" si="1890"/>
        <v>98812563692</v>
      </c>
      <c r="D4368" s="41" t="str">
        <f t="shared" si="1891"/>
        <v>PKR253728803</v>
      </c>
      <c r="E4368" s="41" t="str">
        <f t="shared" si="1892"/>
        <v>596421513291</v>
      </c>
      <c r="F4368" s="39" t="str">
        <f t="shared" si="1893"/>
        <v>2254238</v>
      </c>
      <c r="G4368" s="39" t="str">
        <f t="shared" si="1894"/>
        <v>WISE EXPRESS(CHUHO)</v>
      </c>
      <c r="H4368" s="41" t="str">
        <f t="shared" si="1895"/>
        <v>권진아</v>
      </c>
      <c r="I4368" s="39" t="str">
        <f t="shared" si="1896"/>
        <v>28424</v>
      </c>
      <c r="J4368" s="52" t="str">
        <f t="shared" si="1897"/>
        <v/>
      </c>
      <c r="K4368" s="75">
        <f t="shared" si="1898"/>
        <v>1</v>
      </c>
      <c r="L4368" s="76">
        <f t="shared" si="1899"/>
        <v>2</v>
      </c>
      <c r="M4368" s="76">
        <f t="shared" si="1900"/>
        <v>1E-3</v>
      </c>
      <c r="N4368" s="76">
        <f t="shared" si="1901"/>
        <v>2</v>
      </c>
      <c r="O4368" s="42">
        <f t="shared" si="1902"/>
        <v>2</v>
      </c>
      <c r="P4368" s="39" t="str">
        <f t="shared" si="1903"/>
        <v>목록(Manifest)</v>
      </c>
      <c r="Q4368" s="72">
        <f t="shared" si="1904"/>
        <v>75</v>
      </c>
      <c r="R4368" s="43" t="str">
        <f t="shared" si="1905"/>
        <v>OZ602</v>
      </c>
      <c r="S4368" s="82" t="str">
        <f t="shared" si="1906"/>
        <v/>
      </c>
      <c r="T4368" s="40">
        <f t="shared" si="1907"/>
        <v>45928</v>
      </c>
      <c r="U4368" s="44">
        <v>2500</v>
      </c>
      <c r="V4368" s="44">
        <f t="shared" si="1908"/>
        <v>0</v>
      </c>
      <c r="W4368" s="77">
        <f t="shared" si="1909"/>
        <v>2500</v>
      </c>
      <c r="X4368" s="78">
        <f t="shared" si="1910"/>
        <v>0</v>
      </c>
      <c r="Y4368" s="44" cm="1">
        <f t="array" ref="Y4368">_xlfn.IFNA(_xlfn.IFS(AND(Q4368&gt;=2000, Q4368&lt;3000), 10000, AND(Q4368&gt;=3000, Q4368&lt;4000), 15000, AND(Q4368&gt;=4000, Q4368&lt;5000), 20000, AND(Q4368&gt;=5000), 25000),0)</f>
        <v>0</v>
      </c>
      <c r="Z4368" s="91">
        <f t="shared" si="1911"/>
        <v>0</v>
      </c>
      <c r="AA4368" s="44">
        <f t="shared" si="1912"/>
        <v>0</v>
      </c>
      <c r="AB4368" s="44"/>
      <c r="AC4368" s="44"/>
      <c r="AD4368" s="44"/>
      <c r="AE4368" s="44">
        <f>VLOOKUP(O4368,정산업데이트!$A$6:$B$12,2,10)</f>
        <v>0</v>
      </c>
      <c r="AF4368" s="44"/>
      <c r="AG4368" s="79">
        <f t="shared" si="1913"/>
        <v>0</v>
      </c>
      <c r="AH4368" s="80">
        <f t="shared" si="1914"/>
        <v>2500</v>
      </c>
      <c r="AJ4368" s="35" t="s">
        <v>23096</v>
      </c>
      <c r="AK4368" s="35" t="s">
        <v>73</v>
      </c>
      <c r="AL4368" s="35" t="s">
        <v>23097</v>
      </c>
      <c r="AM4368" s="35" t="s">
        <v>24304</v>
      </c>
      <c r="AN4368" s="35" t="s">
        <v>24305</v>
      </c>
      <c r="AO4368" s="35" t="s">
        <v>24306</v>
      </c>
      <c r="AP4368" s="35" t="s">
        <v>3614</v>
      </c>
      <c r="AQ4368" s="35" t="s">
        <v>122</v>
      </c>
      <c r="AR4368" s="35">
        <v>1</v>
      </c>
      <c r="AS4368" s="35">
        <v>2</v>
      </c>
      <c r="AT4368" s="35">
        <v>1E-3</v>
      </c>
      <c r="AU4368" s="35">
        <v>2</v>
      </c>
      <c r="AV4368" s="35" t="s">
        <v>7</v>
      </c>
      <c r="AW4368" s="35">
        <v>75</v>
      </c>
      <c r="AX4368" s="35" t="s">
        <v>68</v>
      </c>
      <c r="AY4368" s="35" t="s">
        <v>68</v>
      </c>
      <c r="AZ4368" s="35" t="s">
        <v>68</v>
      </c>
      <c r="BA4368" s="35" t="s">
        <v>68</v>
      </c>
      <c r="BB4368" s="35" t="s">
        <v>122</v>
      </c>
      <c r="BC4368" s="35" t="s">
        <v>123</v>
      </c>
      <c r="BD4368" s="35" t="s">
        <v>81</v>
      </c>
      <c r="BE4368" s="35" t="s">
        <v>1897</v>
      </c>
      <c r="BF4368" s="35" t="s">
        <v>122</v>
      </c>
      <c r="BG4368" s="35" t="s">
        <v>69</v>
      </c>
      <c r="BH4368" s="35" t="s">
        <v>24307</v>
      </c>
      <c r="BI4368" s="35" t="s">
        <v>122</v>
      </c>
      <c r="BJ4368" s="35" t="s">
        <v>24308</v>
      </c>
      <c r="BK4368" s="35" t="s">
        <v>75</v>
      </c>
      <c r="BL4368" s="35" t="s">
        <v>122</v>
      </c>
      <c r="BM4368" s="35" t="s">
        <v>81</v>
      </c>
      <c r="BN4368" s="35" t="s">
        <v>70</v>
      </c>
      <c r="BO4368" s="35" t="s">
        <v>71</v>
      </c>
      <c r="BP4368" s="35" t="s">
        <v>122</v>
      </c>
      <c r="BQ4368" s="35" t="s">
        <v>163</v>
      </c>
    </row>
    <row r="4369" spans="1:69" x14ac:dyDescent="0.4">
      <c r="A4369" s="40" t="str">
        <f t="shared" si="1888"/>
        <v>2025-09-28</v>
      </c>
      <c r="B4369" s="40" t="str">
        <f t="shared" si="1889"/>
        <v>SYD</v>
      </c>
      <c r="C4369" s="39" t="str">
        <f t="shared" si="1890"/>
        <v>98812563692</v>
      </c>
      <c r="D4369" s="41" t="str">
        <f t="shared" si="1891"/>
        <v>PKR253728804</v>
      </c>
      <c r="E4369" s="41" t="str">
        <f t="shared" si="1892"/>
        <v>596421513302</v>
      </c>
      <c r="F4369" s="39" t="str">
        <f t="shared" si="1893"/>
        <v>2254238</v>
      </c>
      <c r="G4369" s="39" t="str">
        <f t="shared" si="1894"/>
        <v>WISE EXPRESS(CHUHO)</v>
      </c>
      <c r="H4369" s="41" t="str">
        <f t="shared" si="1895"/>
        <v>장혜령</v>
      </c>
      <c r="I4369" s="39" t="str">
        <f t="shared" si="1896"/>
        <v>22025</v>
      </c>
      <c r="J4369" s="52" t="str">
        <f t="shared" si="1897"/>
        <v/>
      </c>
      <c r="K4369" s="75">
        <f t="shared" si="1898"/>
        <v>1</v>
      </c>
      <c r="L4369" s="76">
        <f t="shared" si="1899"/>
        <v>1</v>
      </c>
      <c r="M4369" s="76">
        <f t="shared" si="1900"/>
        <v>1E-3</v>
      </c>
      <c r="N4369" s="76">
        <f t="shared" si="1901"/>
        <v>1</v>
      </c>
      <c r="O4369" s="42">
        <f t="shared" si="1902"/>
        <v>1</v>
      </c>
      <c r="P4369" s="39" t="str">
        <f t="shared" si="1903"/>
        <v>목록(Manifest)</v>
      </c>
      <c r="Q4369" s="72">
        <f t="shared" si="1904"/>
        <v>75</v>
      </c>
      <c r="R4369" s="43" t="str">
        <f t="shared" si="1905"/>
        <v>OZ602</v>
      </c>
      <c r="S4369" s="82" t="str">
        <f t="shared" si="1906"/>
        <v/>
      </c>
      <c r="T4369" s="40">
        <f t="shared" si="1907"/>
        <v>45928</v>
      </c>
      <c r="U4369" s="44">
        <v>2500</v>
      </c>
      <c r="V4369" s="44">
        <f t="shared" si="1908"/>
        <v>0</v>
      </c>
      <c r="W4369" s="77">
        <f t="shared" si="1909"/>
        <v>2500</v>
      </c>
      <c r="X4369" s="78">
        <f t="shared" si="1910"/>
        <v>0</v>
      </c>
      <c r="Y4369" s="44" cm="1">
        <f t="array" ref="Y4369">_xlfn.IFNA(_xlfn.IFS(AND(Q4369&gt;=2000, Q4369&lt;3000), 10000, AND(Q4369&gt;=3000, Q4369&lt;4000), 15000, AND(Q4369&gt;=4000, Q4369&lt;5000), 20000, AND(Q4369&gt;=5000), 25000),0)</f>
        <v>0</v>
      </c>
      <c r="Z4369" s="91">
        <f t="shared" si="1911"/>
        <v>0</v>
      </c>
      <c r="AA4369" s="44">
        <f t="shared" si="1912"/>
        <v>0</v>
      </c>
      <c r="AB4369" s="44"/>
      <c r="AC4369" s="44"/>
      <c r="AD4369" s="44"/>
      <c r="AE4369" s="44">
        <f>VLOOKUP(O4369,정산업데이트!$A$6:$B$12,2,10)</f>
        <v>0</v>
      </c>
      <c r="AF4369" s="44"/>
      <c r="AG4369" s="79">
        <f t="shared" si="1913"/>
        <v>0</v>
      </c>
      <c r="AH4369" s="80">
        <f t="shared" si="1914"/>
        <v>2500</v>
      </c>
      <c r="AJ4369" s="35" t="s">
        <v>23096</v>
      </c>
      <c r="AK4369" s="35" t="s">
        <v>73</v>
      </c>
      <c r="AL4369" s="35" t="s">
        <v>23097</v>
      </c>
      <c r="AM4369" s="35" t="s">
        <v>24309</v>
      </c>
      <c r="AN4369" s="35" t="s">
        <v>24310</v>
      </c>
      <c r="AO4369" s="35" t="s">
        <v>24311</v>
      </c>
      <c r="AP4369" s="35" t="s">
        <v>720</v>
      </c>
      <c r="AQ4369" s="35" t="s">
        <v>122</v>
      </c>
      <c r="AR4369" s="35">
        <v>1</v>
      </c>
      <c r="AS4369" s="35">
        <v>1</v>
      </c>
      <c r="AT4369" s="35">
        <v>1E-3</v>
      </c>
      <c r="AU4369" s="35">
        <v>1</v>
      </c>
      <c r="AV4369" s="35" t="s">
        <v>7</v>
      </c>
      <c r="AW4369" s="35">
        <v>75</v>
      </c>
      <c r="AX4369" s="35" t="s">
        <v>68</v>
      </c>
      <c r="AY4369" s="35" t="s">
        <v>68</v>
      </c>
      <c r="AZ4369" s="35" t="s">
        <v>68</v>
      </c>
      <c r="BA4369" s="35" t="s">
        <v>68</v>
      </c>
      <c r="BB4369" s="35" t="s">
        <v>122</v>
      </c>
      <c r="BC4369" s="35" t="s">
        <v>123</v>
      </c>
      <c r="BD4369" s="35" t="s">
        <v>81</v>
      </c>
      <c r="BE4369" s="35" t="s">
        <v>1897</v>
      </c>
      <c r="BF4369" s="35" t="s">
        <v>122</v>
      </c>
      <c r="BG4369" s="35" t="s">
        <v>69</v>
      </c>
      <c r="BH4369" s="35" t="s">
        <v>24312</v>
      </c>
      <c r="BI4369" s="35" t="s">
        <v>122</v>
      </c>
      <c r="BJ4369" s="35" t="s">
        <v>24313</v>
      </c>
      <c r="BK4369" s="35" t="s">
        <v>75</v>
      </c>
      <c r="BL4369" s="35" t="s">
        <v>122</v>
      </c>
      <c r="BM4369" s="35" t="s">
        <v>81</v>
      </c>
      <c r="BN4369" s="35" t="s">
        <v>70</v>
      </c>
      <c r="BO4369" s="35" t="s">
        <v>71</v>
      </c>
      <c r="BP4369" s="35" t="s">
        <v>122</v>
      </c>
      <c r="BQ4369" s="35" t="s">
        <v>163</v>
      </c>
    </row>
    <row r="4370" spans="1:69" x14ac:dyDescent="0.4">
      <c r="A4370" s="40" t="str">
        <f t="shared" si="1888"/>
        <v>2025-09-28</v>
      </c>
      <c r="B4370" s="40" t="str">
        <f t="shared" si="1889"/>
        <v>SYD</v>
      </c>
      <c r="C4370" s="39" t="str">
        <f t="shared" si="1890"/>
        <v>98812563692</v>
      </c>
      <c r="D4370" s="41" t="str">
        <f t="shared" si="1891"/>
        <v>PKR253735469</v>
      </c>
      <c r="E4370" s="41" t="str">
        <f t="shared" si="1892"/>
        <v>596421515715</v>
      </c>
      <c r="F4370" s="39" t="str">
        <f t="shared" si="1893"/>
        <v>2256683</v>
      </c>
      <c r="G4370" s="39" t="str">
        <f t="shared" si="1894"/>
        <v>WISE EXPRESS LOGISTICS(PANGZIMOM)</v>
      </c>
      <c r="H4370" s="41" t="str">
        <f t="shared" si="1895"/>
        <v>김햇살</v>
      </c>
      <c r="I4370" s="39" t="str">
        <f t="shared" si="1896"/>
        <v>16397</v>
      </c>
      <c r="J4370" s="52" t="str">
        <f t="shared" si="1897"/>
        <v/>
      </c>
      <c r="K4370" s="75">
        <f t="shared" si="1898"/>
        <v>1</v>
      </c>
      <c r="L4370" s="76">
        <f t="shared" si="1899"/>
        <v>1</v>
      </c>
      <c r="M4370" s="76">
        <f t="shared" si="1900"/>
        <v>1E-3</v>
      </c>
      <c r="N4370" s="76">
        <f t="shared" si="1901"/>
        <v>1</v>
      </c>
      <c r="O4370" s="42">
        <f t="shared" si="1902"/>
        <v>1</v>
      </c>
      <c r="P4370" s="39" t="str">
        <f t="shared" si="1903"/>
        <v>목록(Manifest)</v>
      </c>
      <c r="Q4370" s="72">
        <f t="shared" si="1904"/>
        <v>45</v>
      </c>
      <c r="R4370" s="43" t="str">
        <f t="shared" si="1905"/>
        <v>OZ602</v>
      </c>
      <c r="S4370" s="82" t="str">
        <f t="shared" si="1906"/>
        <v/>
      </c>
      <c r="T4370" s="40">
        <f t="shared" si="1907"/>
        <v>45928</v>
      </c>
      <c r="U4370" s="44">
        <v>2500</v>
      </c>
      <c r="V4370" s="44">
        <f t="shared" si="1908"/>
        <v>0</v>
      </c>
      <c r="W4370" s="77">
        <f t="shared" si="1909"/>
        <v>2500</v>
      </c>
      <c r="X4370" s="78">
        <f t="shared" si="1910"/>
        <v>0</v>
      </c>
      <c r="Y4370" s="44" cm="1">
        <f t="array" ref="Y4370">_xlfn.IFNA(_xlfn.IFS(AND(Q4370&gt;=2000, Q4370&lt;3000), 10000, AND(Q4370&gt;=3000, Q4370&lt;4000), 15000, AND(Q4370&gt;=4000, Q4370&lt;5000), 20000, AND(Q4370&gt;=5000), 25000),0)</f>
        <v>0</v>
      </c>
      <c r="Z4370" s="91">
        <f t="shared" si="1911"/>
        <v>0</v>
      </c>
      <c r="AA4370" s="44">
        <f t="shared" si="1912"/>
        <v>0</v>
      </c>
      <c r="AB4370" s="44"/>
      <c r="AC4370" s="44"/>
      <c r="AD4370" s="44"/>
      <c r="AE4370" s="44">
        <f>VLOOKUP(O4370,정산업데이트!$A$6:$B$12,2,10)</f>
        <v>0</v>
      </c>
      <c r="AF4370" s="44"/>
      <c r="AG4370" s="79">
        <f t="shared" si="1913"/>
        <v>0</v>
      </c>
      <c r="AH4370" s="80">
        <f t="shared" si="1914"/>
        <v>2500</v>
      </c>
      <c r="AJ4370" s="35" t="s">
        <v>23096</v>
      </c>
      <c r="AK4370" s="35" t="s">
        <v>73</v>
      </c>
      <c r="AL4370" s="35" t="s">
        <v>23097</v>
      </c>
      <c r="AM4370" s="35" t="s">
        <v>24314</v>
      </c>
      <c r="AN4370" s="35" t="s">
        <v>24315</v>
      </c>
      <c r="AO4370" s="35" t="s">
        <v>24316</v>
      </c>
      <c r="AP4370" s="35" t="s">
        <v>24317</v>
      </c>
      <c r="AQ4370" s="35" t="s">
        <v>122</v>
      </c>
      <c r="AR4370" s="35">
        <v>1</v>
      </c>
      <c r="AS4370" s="35">
        <v>1</v>
      </c>
      <c r="AT4370" s="35">
        <v>1E-3</v>
      </c>
      <c r="AU4370" s="35">
        <v>1</v>
      </c>
      <c r="AV4370" s="35" t="s">
        <v>7</v>
      </c>
      <c r="AW4370" s="35">
        <v>45</v>
      </c>
      <c r="AX4370" s="35" t="s">
        <v>68</v>
      </c>
      <c r="AY4370" s="35" t="s">
        <v>68</v>
      </c>
      <c r="AZ4370" s="35" t="s">
        <v>68</v>
      </c>
      <c r="BA4370" s="35" t="s">
        <v>68</v>
      </c>
      <c r="BB4370" s="35" t="s">
        <v>122</v>
      </c>
      <c r="BC4370" s="35" t="s">
        <v>441</v>
      </c>
      <c r="BD4370" s="35" t="s">
        <v>442</v>
      </c>
      <c r="BE4370" s="35" t="s">
        <v>444</v>
      </c>
      <c r="BF4370" s="35" t="s">
        <v>122</v>
      </c>
      <c r="BG4370" s="35" t="s">
        <v>69</v>
      </c>
      <c r="BH4370" s="35" t="s">
        <v>24318</v>
      </c>
      <c r="BI4370" s="35" t="s">
        <v>122</v>
      </c>
      <c r="BJ4370" s="35" t="s">
        <v>24319</v>
      </c>
      <c r="BK4370" s="35" t="s">
        <v>75</v>
      </c>
      <c r="BL4370" s="35" t="s">
        <v>122</v>
      </c>
      <c r="BM4370" s="35" t="s">
        <v>442</v>
      </c>
      <c r="BN4370" s="35" t="s">
        <v>70</v>
      </c>
      <c r="BO4370" s="35" t="s">
        <v>71</v>
      </c>
      <c r="BP4370" s="35" t="s">
        <v>122</v>
      </c>
      <c r="BQ4370" s="35" t="s">
        <v>163</v>
      </c>
    </row>
    <row r="4371" spans="1:69" x14ac:dyDescent="0.4">
      <c r="A4371" s="40" t="str">
        <f t="shared" si="1888"/>
        <v>2025-09-28</v>
      </c>
      <c r="B4371" s="40" t="str">
        <f t="shared" si="1889"/>
        <v>SYD</v>
      </c>
      <c r="C4371" s="39" t="str">
        <f t="shared" si="1890"/>
        <v>98812563692</v>
      </c>
      <c r="D4371" s="41" t="str">
        <f t="shared" si="1891"/>
        <v>PKR253735470</v>
      </c>
      <c r="E4371" s="41" t="str">
        <f t="shared" si="1892"/>
        <v>596421515726</v>
      </c>
      <c r="F4371" s="39" t="str">
        <f t="shared" si="1893"/>
        <v>2256683</v>
      </c>
      <c r="G4371" s="39" t="str">
        <f t="shared" si="1894"/>
        <v>WISE EXPRESS LOGISTICS(PANGZIMOM)</v>
      </c>
      <c r="H4371" s="41" t="str">
        <f t="shared" si="1895"/>
        <v>곽동현</v>
      </c>
      <c r="I4371" s="39" t="str">
        <f t="shared" si="1896"/>
        <v>41077</v>
      </c>
      <c r="J4371" s="52" t="str">
        <f t="shared" si="1897"/>
        <v/>
      </c>
      <c r="K4371" s="75">
        <f t="shared" si="1898"/>
        <v>1</v>
      </c>
      <c r="L4371" s="76">
        <f t="shared" si="1899"/>
        <v>2</v>
      </c>
      <c r="M4371" s="76">
        <f t="shared" si="1900"/>
        <v>1E-3</v>
      </c>
      <c r="N4371" s="76">
        <f t="shared" si="1901"/>
        <v>2</v>
      </c>
      <c r="O4371" s="42">
        <f t="shared" si="1902"/>
        <v>2</v>
      </c>
      <c r="P4371" s="39" t="str">
        <f t="shared" si="1903"/>
        <v>목록(Manifest)</v>
      </c>
      <c r="Q4371" s="72">
        <f t="shared" si="1904"/>
        <v>90</v>
      </c>
      <c r="R4371" s="43" t="str">
        <f t="shared" si="1905"/>
        <v>OZ602</v>
      </c>
      <c r="S4371" s="82" t="str">
        <f t="shared" si="1906"/>
        <v/>
      </c>
      <c r="T4371" s="40">
        <f t="shared" si="1907"/>
        <v>45928</v>
      </c>
      <c r="U4371" s="44">
        <v>2500</v>
      </c>
      <c r="V4371" s="44">
        <f t="shared" si="1908"/>
        <v>0</v>
      </c>
      <c r="W4371" s="77">
        <f t="shared" si="1909"/>
        <v>2500</v>
      </c>
      <c r="X4371" s="78">
        <f t="shared" si="1910"/>
        <v>0</v>
      </c>
      <c r="Y4371" s="44" cm="1">
        <f t="array" ref="Y4371">_xlfn.IFNA(_xlfn.IFS(AND(Q4371&gt;=2000, Q4371&lt;3000), 10000, AND(Q4371&gt;=3000, Q4371&lt;4000), 15000, AND(Q4371&gt;=4000, Q4371&lt;5000), 20000, AND(Q4371&gt;=5000), 25000),0)</f>
        <v>0</v>
      </c>
      <c r="Z4371" s="91">
        <f t="shared" si="1911"/>
        <v>0</v>
      </c>
      <c r="AA4371" s="44">
        <f t="shared" si="1912"/>
        <v>0</v>
      </c>
      <c r="AB4371" s="44"/>
      <c r="AC4371" s="44"/>
      <c r="AD4371" s="44"/>
      <c r="AE4371" s="44">
        <f>VLOOKUP(O4371,정산업데이트!$A$6:$B$12,2,10)</f>
        <v>0</v>
      </c>
      <c r="AF4371" s="44"/>
      <c r="AG4371" s="79">
        <f t="shared" si="1913"/>
        <v>0</v>
      </c>
      <c r="AH4371" s="80">
        <f t="shared" si="1914"/>
        <v>2500</v>
      </c>
      <c r="AJ4371" s="35" t="s">
        <v>23096</v>
      </c>
      <c r="AK4371" s="35" t="s">
        <v>73</v>
      </c>
      <c r="AL4371" s="35" t="s">
        <v>23097</v>
      </c>
      <c r="AM4371" s="35" t="s">
        <v>24320</v>
      </c>
      <c r="AN4371" s="35" t="s">
        <v>24321</v>
      </c>
      <c r="AO4371" s="35" t="s">
        <v>24322</v>
      </c>
      <c r="AP4371" s="35" t="s">
        <v>24323</v>
      </c>
      <c r="AQ4371" s="35" t="s">
        <v>122</v>
      </c>
      <c r="AR4371" s="35">
        <v>1</v>
      </c>
      <c r="AS4371" s="35">
        <v>2</v>
      </c>
      <c r="AT4371" s="35">
        <v>1E-3</v>
      </c>
      <c r="AU4371" s="35">
        <v>2</v>
      </c>
      <c r="AV4371" s="35" t="s">
        <v>7</v>
      </c>
      <c r="AW4371" s="35">
        <v>90</v>
      </c>
      <c r="AX4371" s="35" t="s">
        <v>68</v>
      </c>
      <c r="AY4371" s="35" t="s">
        <v>68</v>
      </c>
      <c r="AZ4371" s="35" t="s">
        <v>68</v>
      </c>
      <c r="BA4371" s="35" t="s">
        <v>68</v>
      </c>
      <c r="BB4371" s="35" t="s">
        <v>122</v>
      </c>
      <c r="BC4371" s="35" t="s">
        <v>441</v>
      </c>
      <c r="BD4371" s="35" t="s">
        <v>442</v>
      </c>
      <c r="BE4371" s="35" t="s">
        <v>444</v>
      </c>
      <c r="BF4371" s="35" t="s">
        <v>122</v>
      </c>
      <c r="BG4371" s="35" t="s">
        <v>69</v>
      </c>
      <c r="BH4371" s="35" t="s">
        <v>24324</v>
      </c>
      <c r="BI4371" s="35" t="s">
        <v>122</v>
      </c>
      <c r="BJ4371" s="35" t="s">
        <v>24325</v>
      </c>
      <c r="BK4371" s="35" t="s">
        <v>75</v>
      </c>
      <c r="BL4371" s="35" t="s">
        <v>122</v>
      </c>
      <c r="BM4371" s="35" t="s">
        <v>442</v>
      </c>
      <c r="BN4371" s="35" t="s">
        <v>70</v>
      </c>
      <c r="BO4371" s="35" t="s">
        <v>71</v>
      </c>
      <c r="BP4371" s="35" t="s">
        <v>122</v>
      </c>
      <c r="BQ4371" s="35" t="s">
        <v>163</v>
      </c>
    </row>
    <row r="4372" spans="1:69" x14ac:dyDescent="0.4">
      <c r="A4372" s="40" t="str">
        <f t="shared" si="1888"/>
        <v>2025-09-28</v>
      </c>
      <c r="B4372" s="40" t="str">
        <f t="shared" si="1889"/>
        <v>SYD</v>
      </c>
      <c r="C4372" s="39" t="str">
        <f t="shared" si="1890"/>
        <v>98812563692</v>
      </c>
      <c r="D4372" s="41" t="str">
        <f t="shared" si="1891"/>
        <v>PKR253735471</v>
      </c>
      <c r="E4372" s="41" t="str">
        <f t="shared" si="1892"/>
        <v>596421515730</v>
      </c>
      <c r="F4372" s="39" t="str">
        <f t="shared" si="1893"/>
        <v>2256683</v>
      </c>
      <c r="G4372" s="39" t="str">
        <f t="shared" si="1894"/>
        <v>WISE EXPRESS LOGISTICS(PANGZIMOM)</v>
      </c>
      <c r="H4372" s="41" t="str">
        <f t="shared" si="1895"/>
        <v>이희은</v>
      </c>
      <c r="I4372" s="39" t="str">
        <f t="shared" si="1896"/>
        <v>61085</v>
      </c>
      <c r="J4372" s="52" t="str">
        <f t="shared" si="1897"/>
        <v/>
      </c>
      <c r="K4372" s="75">
        <f t="shared" si="1898"/>
        <v>1</v>
      </c>
      <c r="L4372" s="76">
        <f t="shared" si="1899"/>
        <v>1</v>
      </c>
      <c r="M4372" s="76">
        <f t="shared" si="1900"/>
        <v>1E-3</v>
      </c>
      <c r="N4372" s="76">
        <f t="shared" si="1901"/>
        <v>1</v>
      </c>
      <c r="O4372" s="42">
        <f t="shared" si="1902"/>
        <v>1</v>
      </c>
      <c r="P4372" s="39" t="str">
        <f t="shared" si="1903"/>
        <v>목록(Manifest)</v>
      </c>
      <c r="Q4372" s="72">
        <f t="shared" si="1904"/>
        <v>45</v>
      </c>
      <c r="R4372" s="43" t="str">
        <f t="shared" si="1905"/>
        <v>OZ602</v>
      </c>
      <c r="S4372" s="82" t="str">
        <f t="shared" si="1906"/>
        <v/>
      </c>
      <c r="T4372" s="40">
        <f t="shared" si="1907"/>
        <v>45928</v>
      </c>
      <c r="U4372" s="44">
        <v>2500</v>
      </c>
      <c r="V4372" s="44">
        <f t="shared" si="1908"/>
        <v>0</v>
      </c>
      <c r="W4372" s="77">
        <f t="shared" si="1909"/>
        <v>2500</v>
      </c>
      <c r="X4372" s="78">
        <f t="shared" si="1910"/>
        <v>0</v>
      </c>
      <c r="Y4372" s="44" cm="1">
        <f t="array" ref="Y4372">_xlfn.IFNA(_xlfn.IFS(AND(Q4372&gt;=2000, Q4372&lt;3000), 10000, AND(Q4372&gt;=3000, Q4372&lt;4000), 15000, AND(Q4372&gt;=4000, Q4372&lt;5000), 20000, AND(Q4372&gt;=5000), 25000),0)</f>
        <v>0</v>
      </c>
      <c r="Z4372" s="91">
        <f t="shared" si="1911"/>
        <v>0</v>
      </c>
      <c r="AA4372" s="44">
        <f t="shared" si="1912"/>
        <v>0</v>
      </c>
      <c r="AB4372" s="44"/>
      <c r="AC4372" s="44"/>
      <c r="AD4372" s="44"/>
      <c r="AE4372" s="44">
        <f>VLOOKUP(O4372,정산업데이트!$A$6:$B$12,2,10)</f>
        <v>0</v>
      </c>
      <c r="AF4372" s="44"/>
      <c r="AG4372" s="79">
        <f t="shared" si="1913"/>
        <v>0</v>
      </c>
      <c r="AH4372" s="80">
        <f t="shared" si="1914"/>
        <v>2500</v>
      </c>
      <c r="AJ4372" s="35" t="s">
        <v>23096</v>
      </c>
      <c r="AK4372" s="35" t="s">
        <v>73</v>
      </c>
      <c r="AL4372" s="35" t="s">
        <v>23097</v>
      </c>
      <c r="AM4372" s="35" t="s">
        <v>24326</v>
      </c>
      <c r="AN4372" s="35" t="s">
        <v>24327</v>
      </c>
      <c r="AO4372" s="35" t="s">
        <v>24328</v>
      </c>
      <c r="AP4372" s="35" t="s">
        <v>712</v>
      </c>
      <c r="AQ4372" s="35" t="s">
        <v>122</v>
      </c>
      <c r="AR4372" s="35">
        <v>1</v>
      </c>
      <c r="AS4372" s="35">
        <v>1</v>
      </c>
      <c r="AT4372" s="35">
        <v>1E-3</v>
      </c>
      <c r="AU4372" s="35">
        <v>1</v>
      </c>
      <c r="AV4372" s="35" t="s">
        <v>7</v>
      </c>
      <c r="AW4372" s="35">
        <v>45</v>
      </c>
      <c r="AX4372" s="35" t="s">
        <v>68</v>
      </c>
      <c r="AY4372" s="35" t="s">
        <v>68</v>
      </c>
      <c r="AZ4372" s="35" t="s">
        <v>68</v>
      </c>
      <c r="BA4372" s="35" t="s">
        <v>68</v>
      </c>
      <c r="BB4372" s="35" t="s">
        <v>122</v>
      </c>
      <c r="BC4372" s="35" t="s">
        <v>441</v>
      </c>
      <c r="BD4372" s="35" t="s">
        <v>442</v>
      </c>
      <c r="BE4372" s="35" t="s">
        <v>444</v>
      </c>
      <c r="BF4372" s="35" t="s">
        <v>122</v>
      </c>
      <c r="BG4372" s="35" t="s">
        <v>69</v>
      </c>
      <c r="BH4372" s="35" t="s">
        <v>24329</v>
      </c>
      <c r="BI4372" s="35" t="s">
        <v>122</v>
      </c>
      <c r="BJ4372" s="35" t="s">
        <v>24330</v>
      </c>
      <c r="BK4372" s="35" t="s">
        <v>75</v>
      </c>
      <c r="BL4372" s="35" t="s">
        <v>122</v>
      </c>
      <c r="BM4372" s="35" t="s">
        <v>442</v>
      </c>
      <c r="BN4372" s="35" t="s">
        <v>70</v>
      </c>
      <c r="BO4372" s="35" t="s">
        <v>71</v>
      </c>
      <c r="BP4372" s="35" t="s">
        <v>122</v>
      </c>
      <c r="BQ4372" s="35" t="s">
        <v>163</v>
      </c>
    </row>
    <row r="4373" spans="1:69" x14ac:dyDescent="0.4">
      <c r="A4373" s="40" t="str">
        <f t="shared" si="1888"/>
        <v>2025-09-28</v>
      </c>
      <c r="B4373" s="40" t="str">
        <f t="shared" si="1889"/>
        <v>SYD</v>
      </c>
      <c r="C4373" s="39" t="str">
        <f t="shared" si="1890"/>
        <v>98812563692</v>
      </c>
      <c r="D4373" s="41" t="str">
        <f t="shared" si="1891"/>
        <v>PKR253735472</v>
      </c>
      <c r="E4373" s="41" t="str">
        <f t="shared" si="1892"/>
        <v>596421515741</v>
      </c>
      <c r="F4373" s="39" t="str">
        <f t="shared" si="1893"/>
        <v>2256683</v>
      </c>
      <c r="G4373" s="39" t="str">
        <f t="shared" si="1894"/>
        <v>WISE EXPRESS LOGISTICS(PANGZIMOM)</v>
      </c>
      <c r="H4373" s="41" t="str">
        <f t="shared" si="1895"/>
        <v>강서희</v>
      </c>
      <c r="I4373" s="39" t="str">
        <f t="shared" si="1896"/>
        <v>31109</v>
      </c>
      <c r="J4373" s="52" t="str">
        <f t="shared" si="1897"/>
        <v/>
      </c>
      <c r="K4373" s="75">
        <f t="shared" si="1898"/>
        <v>1</v>
      </c>
      <c r="L4373" s="76">
        <f t="shared" si="1899"/>
        <v>2</v>
      </c>
      <c r="M4373" s="76">
        <f t="shared" si="1900"/>
        <v>1E-3</v>
      </c>
      <c r="N4373" s="76">
        <f t="shared" si="1901"/>
        <v>2</v>
      </c>
      <c r="O4373" s="42">
        <f t="shared" si="1902"/>
        <v>2</v>
      </c>
      <c r="P4373" s="39" t="str">
        <f t="shared" si="1903"/>
        <v>목록(Manifest)</v>
      </c>
      <c r="Q4373" s="72">
        <f t="shared" si="1904"/>
        <v>90</v>
      </c>
      <c r="R4373" s="43" t="str">
        <f t="shared" si="1905"/>
        <v>OZ602</v>
      </c>
      <c r="S4373" s="82" t="str">
        <f t="shared" si="1906"/>
        <v/>
      </c>
      <c r="T4373" s="40">
        <f t="shared" si="1907"/>
        <v>45928</v>
      </c>
      <c r="U4373" s="44">
        <v>2500</v>
      </c>
      <c r="V4373" s="44">
        <f t="shared" si="1908"/>
        <v>0</v>
      </c>
      <c r="W4373" s="77">
        <f t="shared" si="1909"/>
        <v>2500</v>
      </c>
      <c r="X4373" s="78">
        <f t="shared" si="1910"/>
        <v>0</v>
      </c>
      <c r="Y4373" s="44" cm="1">
        <f t="array" ref="Y4373">_xlfn.IFNA(_xlfn.IFS(AND(Q4373&gt;=2000, Q4373&lt;3000), 10000, AND(Q4373&gt;=3000, Q4373&lt;4000), 15000, AND(Q4373&gt;=4000, Q4373&lt;5000), 20000, AND(Q4373&gt;=5000), 25000),0)</f>
        <v>0</v>
      </c>
      <c r="Z4373" s="91">
        <f t="shared" si="1911"/>
        <v>0</v>
      </c>
      <c r="AA4373" s="44">
        <f t="shared" si="1912"/>
        <v>0</v>
      </c>
      <c r="AB4373" s="44"/>
      <c r="AC4373" s="44"/>
      <c r="AD4373" s="44"/>
      <c r="AE4373" s="44">
        <f>VLOOKUP(O4373,정산업데이트!$A$6:$B$12,2,10)</f>
        <v>0</v>
      </c>
      <c r="AF4373" s="44"/>
      <c r="AG4373" s="79">
        <f t="shared" si="1913"/>
        <v>0</v>
      </c>
      <c r="AH4373" s="80">
        <f t="shared" si="1914"/>
        <v>2500</v>
      </c>
      <c r="AJ4373" s="35" t="s">
        <v>23096</v>
      </c>
      <c r="AK4373" s="35" t="s">
        <v>73</v>
      </c>
      <c r="AL4373" s="35" t="s">
        <v>23097</v>
      </c>
      <c r="AM4373" s="35" t="s">
        <v>24331</v>
      </c>
      <c r="AN4373" s="35" t="s">
        <v>24332</v>
      </c>
      <c r="AO4373" s="35" t="s">
        <v>24333</v>
      </c>
      <c r="AP4373" s="35" t="s">
        <v>24334</v>
      </c>
      <c r="AQ4373" s="35" t="s">
        <v>122</v>
      </c>
      <c r="AR4373" s="35">
        <v>1</v>
      </c>
      <c r="AS4373" s="35">
        <v>2</v>
      </c>
      <c r="AT4373" s="35">
        <v>1E-3</v>
      </c>
      <c r="AU4373" s="35">
        <v>2</v>
      </c>
      <c r="AV4373" s="35" t="s">
        <v>7</v>
      </c>
      <c r="AW4373" s="35">
        <v>90</v>
      </c>
      <c r="AX4373" s="35" t="s">
        <v>68</v>
      </c>
      <c r="AY4373" s="35" t="s">
        <v>68</v>
      </c>
      <c r="AZ4373" s="35" t="s">
        <v>68</v>
      </c>
      <c r="BA4373" s="35" t="s">
        <v>68</v>
      </c>
      <c r="BB4373" s="35" t="s">
        <v>122</v>
      </c>
      <c r="BC4373" s="35" t="s">
        <v>441</v>
      </c>
      <c r="BD4373" s="35" t="s">
        <v>442</v>
      </c>
      <c r="BE4373" s="35" t="s">
        <v>444</v>
      </c>
      <c r="BF4373" s="35" t="s">
        <v>122</v>
      </c>
      <c r="BG4373" s="35" t="s">
        <v>69</v>
      </c>
      <c r="BH4373" s="35" t="s">
        <v>24335</v>
      </c>
      <c r="BI4373" s="35" t="s">
        <v>122</v>
      </c>
      <c r="BJ4373" s="35" t="s">
        <v>24336</v>
      </c>
      <c r="BK4373" s="35" t="s">
        <v>75</v>
      </c>
      <c r="BL4373" s="35" t="s">
        <v>122</v>
      </c>
      <c r="BM4373" s="35" t="s">
        <v>442</v>
      </c>
      <c r="BN4373" s="35" t="s">
        <v>70</v>
      </c>
      <c r="BO4373" s="35" t="s">
        <v>71</v>
      </c>
      <c r="BP4373" s="35" t="s">
        <v>122</v>
      </c>
      <c r="BQ4373" s="35" t="s">
        <v>163</v>
      </c>
    </row>
    <row r="4374" spans="1:69" x14ac:dyDescent="0.4">
      <c r="A4374" s="40" t="str">
        <f t="shared" si="1888"/>
        <v>2025-09-28</v>
      </c>
      <c r="B4374" s="40" t="str">
        <f t="shared" si="1889"/>
        <v>SYD</v>
      </c>
      <c r="C4374" s="39" t="str">
        <f t="shared" si="1890"/>
        <v>98812563692</v>
      </c>
      <c r="D4374" s="41" t="str">
        <f t="shared" si="1891"/>
        <v>PKR253735473</v>
      </c>
      <c r="E4374" s="41" t="str">
        <f t="shared" si="1892"/>
        <v>596421515752</v>
      </c>
      <c r="F4374" s="39" t="str">
        <f t="shared" si="1893"/>
        <v>2256683</v>
      </c>
      <c r="G4374" s="39" t="str">
        <f t="shared" si="1894"/>
        <v>WISE EXPRESS LOGISTICS(PANGZIMOM)</v>
      </c>
      <c r="H4374" s="41" t="str">
        <f t="shared" si="1895"/>
        <v>정은주</v>
      </c>
      <c r="I4374" s="39" t="str">
        <f t="shared" si="1896"/>
        <v>54949</v>
      </c>
      <c r="J4374" s="52" t="str">
        <f t="shared" si="1897"/>
        <v/>
      </c>
      <c r="K4374" s="75">
        <f t="shared" si="1898"/>
        <v>1</v>
      </c>
      <c r="L4374" s="76">
        <f t="shared" si="1899"/>
        <v>2</v>
      </c>
      <c r="M4374" s="76">
        <f t="shared" si="1900"/>
        <v>1E-3</v>
      </c>
      <c r="N4374" s="76">
        <f t="shared" si="1901"/>
        <v>2</v>
      </c>
      <c r="O4374" s="42">
        <f t="shared" si="1902"/>
        <v>2</v>
      </c>
      <c r="P4374" s="39" t="str">
        <f t="shared" si="1903"/>
        <v>목록(Manifest)</v>
      </c>
      <c r="Q4374" s="72">
        <f t="shared" si="1904"/>
        <v>90</v>
      </c>
      <c r="R4374" s="43" t="str">
        <f t="shared" si="1905"/>
        <v>OZ602</v>
      </c>
      <c r="S4374" s="82" t="str">
        <f t="shared" si="1906"/>
        <v/>
      </c>
      <c r="T4374" s="40">
        <f t="shared" si="1907"/>
        <v>45928</v>
      </c>
      <c r="U4374" s="44">
        <v>2500</v>
      </c>
      <c r="V4374" s="44">
        <f t="shared" si="1908"/>
        <v>0</v>
      </c>
      <c r="W4374" s="77">
        <f t="shared" si="1909"/>
        <v>2500</v>
      </c>
      <c r="X4374" s="78">
        <f t="shared" si="1910"/>
        <v>0</v>
      </c>
      <c r="Y4374" s="44" cm="1">
        <f t="array" ref="Y4374">_xlfn.IFNA(_xlfn.IFS(AND(Q4374&gt;=2000, Q4374&lt;3000), 10000, AND(Q4374&gt;=3000, Q4374&lt;4000), 15000, AND(Q4374&gt;=4000, Q4374&lt;5000), 20000, AND(Q4374&gt;=5000), 25000),0)</f>
        <v>0</v>
      </c>
      <c r="Z4374" s="91">
        <f t="shared" si="1911"/>
        <v>0</v>
      </c>
      <c r="AA4374" s="44">
        <f t="shared" si="1912"/>
        <v>0</v>
      </c>
      <c r="AB4374" s="44"/>
      <c r="AC4374" s="44"/>
      <c r="AD4374" s="44"/>
      <c r="AE4374" s="44">
        <f>VLOOKUP(O4374,정산업데이트!$A$6:$B$12,2,10)</f>
        <v>0</v>
      </c>
      <c r="AF4374" s="44"/>
      <c r="AG4374" s="79">
        <f t="shared" si="1913"/>
        <v>0</v>
      </c>
      <c r="AH4374" s="80">
        <f t="shared" si="1914"/>
        <v>2500</v>
      </c>
      <c r="AJ4374" s="35" t="s">
        <v>23096</v>
      </c>
      <c r="AK4374" s="35" t="s">
        <v>73</v>
      </c>
      <c r="AL4374" s="35" t="s">
        <v>23097</v>
      </c>
      <c r="AM4374" s="35" t="s">
        <v>24337</v>
      </c>
      <c r="AN4374" s="35" t="s">
        <v>1407</v>
      </c>
      <c r="AO4374" s="35" t="s">
        <v>24338</v>
      </c>
      <c r="AP4374" s="35" t="s">
        <v>24339</v>
      </c>
      <c r="AQ4374" s="35" t="s">
        <v>122</v>
      </c>
      <c r="AR4374" s="35">
        <v>1</v>
      </c>
      <c r="AS4374" s="35">
        <v>2</v>
      </c>
      <c r="AT4374" s="35">
        <v>1E-3</v>
      </c>
      <c r="AU4374" s="35">
        <v>2</v>
      </c>
      <c r="AV4374" s="35" t="s">
        <v>7</v>
      </c>
      <c r="AW4374" s="35">
        <v>90</v>
      </c>
      <c r="AX4374" s="35" t="s">
        <v>68</v>
      </c>
      <c r="AY4374" s="35" t="s">
        <v>68</v>
      </c>
      <c r="AZ4374" s="35" t="s">
        <v>68</v>
      </c>
      <c r="BA4374" s="35" t="s">
        <v>68</v>
      </c>
      <c r="BB4374" s="35" t="s">
        <v>122</v>
      </c>
      <c r="BC4374" s="35" t="s">
        <v>441</v>
      </c>
      <c r="BD4374" s="35" t="s">
        <v>442</v>
      </c>
      <c r="BE4374" s="35" t="s">
        <v>444</v>
      </c>
      <c r="BF4374" s="35" t="s">
        <v>122</v>
      </c>
      <c r="BG4374" s="35" t="s">
        <v>69</v>
      </c>
      <c r="BH4374" s="35" t="s">
        <v>24340</v>
      </c>
      <c r="BI4374" s="35" t="s">
        <v>122</v>
      </c>
      <c r="BJ4374" s="35" t="s">
        <v>24341</v>
      </c>
      <c r="BK4374" s="35" t="s">
        <v>75</v>
      </c>
      <c r="BL4374" s="35" t="s">
        <v>122</v>
      </c>
      <c r="BM4374" s="35" t="s">
        <v>442</v>
      </c>
      <c r="BN4374" s="35" t="s">
        <v>70</v>
      </c>
      <c r="BO4374" s="35" t="s">
        <v>71</v>
      </c>
      <c r="BP4374" s="35" t="s">
        <v>122</v>
      </c>
      <c r="BQ4374" s="35" t="s">
        <v>163</v>
      </c>
    </row>
    <row r="4375" spans="1:69" x14ac:dyDescent="0.4">
      <c r="A4375" s="40" t="str">
        <f t="shared" si="1888"/>
        <v>2025-09-28</v>
      </c>
      <c r="B4375" s="40" t="str">
        <f t="shared" si="1889"/>
        <v>SYD</v>
      </c>
      <c r="C4375" s="39" t="str">
        <f t="shared" si="1890"/>
        <v>98812563692</v>
      </c>
      <c r="D4375" s="41" t="str">
        <f t="shared" si="1891"/>
        <v>PKR253735475</v>
      </c>
      <c r="E4375" s="41" t="str">
        <f t="shared" si="1892"/>
        <v>596421515774</v>
      </c>
      <c r="F4375" s="39" t="str">
        <f t="shared" si="1893"/>
        <v>2256683</v>
      </c>
      <c r="G4375" s="39" t="str">
        <f t="shared" si="1894"/>
        <v>WISE EXPRESS LOGISTICS(PANGZIMOM)</v>
      </c>
      <c r="H4375" s="41" t="str">
        <f t="shared" si="1895"/>
        <v>이소영</v>
      </c>
      <c r="I4375" s="39" t="str">
        <f t="shared" si="1896"/>
        <v>18482</v>
      </c>
      <c r="J4375" s="52" t="str">
        <f t="shared" si="1897"/>
        <v/>
      </c>
      <c r="K4375" s="75">
        <f t="shared" si="1898"/>
        <v>1</v>
      </c>
      <c r="L4375" s="76">
        <f t="shared" si="1899"/>
        <v>1</v>
      </c>
      <c r="M4375" s="76">
        <f t="shared" si="1900"/>
        <v>1E-3</v>
      </c>
      <c r="N4375" s="76">
        <f t="shared" si="1901"/>
        <v>1</v>
      </c>
      <c r="O4375" s="42">
        <f t="shared" si="1902"/>
        <v>1</v>
      </c>
      <c r="P4375" s="39" t="str">
        <f t="shared" si="1903"/>
        <v>목록(Manifest)</v>
      </c>
      <c r="Q4375" s="72">
        <f t="shared" si="1904"/>
        <v>45</v>
      </c>
      <c r="R4375" s="43" t="str">
        <f t="shared" si="1905"/>
        <v>OZ602</v>
      </c>
      <c r="S4375" s="82" t="str">
        <f t="shared" si="1906"/>
        <v/>
      </c>
      <c r="T4375" s="40">
        <f t="shared" si="1907"/>
        <v>45928</v>
      </c>
      <c r="U4375" s="44">
        <v>2500</v>
      </c>
      <c r="V4375" s="44">
        <f t="shared" si="1908"/>
        <v>0</v>
      </c>
      <c r="W4375" s="77">
        <f t="shared" si="1909"/>
        <v>2500</v>
      </c>
      <c r="X4375" s="78">
        <f t="shared" si="1910"/>
        <v>0</v>
      </c>
      <c r="Y4375" s="44" cm="1">
        <f t="array" ref="Y4375">_xlfn.IFNA(_xlfn.IFS(AND(Q4375&gt;=2000, Q4375&lt;3000), 10000, AND(Q4375&gt;=3000, Q4375&lt;4000), 15000, AND(Q4375&gt;=4000, Q4375&lt;5000), 20000, AND(Q4375&gt;=5000), 25000),0)</f>
        <v>0</v>
      </c>
      <c r="Z4375" s="91">
        <f t="shared" si="1911"/>
        <v>0</v>
      </c>
      <c r="AA4375" s="44">
        <f t="shared" si="1912"/>
        <v>0</v>
      </c>
      <c r="AB4375" s="44"/>
      <c r="AC4375" s="44"/>
      <c r="AD4375" s="44"/>
      <c r="AE4375" s="44">
        <f>VLOOKUP(O4375,정산업데이트!$A$6:$B$12,2,10)</f>
        <v>0</v>
      </c>
      <c r="AF4375" s="44"/>
      <c r="AG4375" s="79">
        <f t="shared" si="1913"/>
        <v>0</v>
      </c>
      <c r="AH4375" s="80">
        <f t="shared" si="1914"/>
        <v>2500</v>
      </c>
      <c r="AJ4375" s="35" t="s">
        <v>23096</v>
      </c>
      <c r="AK4375" s="35" t="s">
        <v>73</v>
      </c>
      <c r="AL4375" s="35" t="s">
        <v>23097</v>
      </c>
      <c r="AM4375" s="35" t="s">
        <v>24342</v>
      </c>
      <c r="AN4375" s="35" t="s">
        <v>24343</v>
      </c>
      <c r="AO4375" s="35" t="s">
        <v>24344</v>
      </c>
      <c r="AP4375" s="35" t="s">
        <v>905</v>
      </c>
      <c r="AQ4375" s="35" t="s">
        <v>122</v>
      </c>
      <c r="AR4375" s="35">
        <v>1</v>
      </c>
      <c r="AS4375" s="35">
        <v>1</v>
      </c>
      <c r="AT4375" s="35">
        <v>1E-3</v>
      </c>
      <c r="AU4375" s="35">
        <v>1</v>
      </c>
      <c r="AV4375" s="35" t="s">
        <v>7</v>
      </c>
      <c r="AW4375" s="35">
        <v>45</v>
      </c>
      <c r="AX4375" s="35" t="s">
        <v>68</v>
      </c>
      <c r="AY4375" s="35" t="s">
        <v>68</v>
      </c>
      <c r="AZ4375" s="35" t="s">
        <v>68</v>
      </c>
      <c r="BA4375" s="35" t="s">
        <v>68</v>
      </c>
      <c r="BB4375" s="35" t="s">
        <v>122</v>
      </c>
      <c r="BC4375" s="35" t="s">
        <v>441</v>
      </c>
      <c r="BD4375" s="35" t="s">
        <v>442</v>
      </c>
      <c r="BE4375" s="35" t="s">
        <v>448</v>
      </c>
      <c r="BF4375" s="35" t="s">
        <v>122</v>
      </c>
      <c r="BG4375" s="35" t="s">
        <v>69</v>
      </c>
      <c r="BH4375" s="35" t="s">
        <v>24345</v>
      </c>
      <c r="BI4375" s="35" t="s">
        <v>122</v>
      </c>
      <c r="BJ4375" s="35" t="s">
        <v>24346</v>
      </c>
      <c r="BK4375" s="35" t="s">
        <v>75</v>
      </c>
      <c r="BL4375" s="35" t="s">
        <v>122</v>
      </c>
      <c r="BM4375" s="35" t="s">
        <v>442</v>
      </c>
      <c r="BN4375" s="35" t="s">
        <v>70</v>
      </c>
      <c r="BO4375" s="35" t="s">
        <v>71</v>
      </c>
      <c r="BP4375" s="35" t="s">
        <v>122</v>
      </c>
      <c r="BQ4375" s="35" t="s">
        <v>163</v>
      </c>
    </row>
    <row r="4376" spans="1:69" x14ac:dyDescent="0.4">
      <c r="A4376" s="40" t="str">
        <f t="shared" si="1888"/>
        <v>2025-09-28</v>
      </c>
      <c r="B4376" s="40" t="str">
        <f t="shared" si="1889"/>
        <v>SYD</v>
      </c>
      <c r="C4376" s="39" t="str">
        <f t="shared" si="1890"/>
        <v>98812563692</v>
      </c>
      <c r="D4376" s="41" t="str">
        <f t="shared" si="1891"/>
        <v>PKR253735476</v>
      </c>
      <c r="E4376" s="41" t="str">
        <f t="shared" si="1892"/>
        <v>596421515785</v>
      </c>
      <c r="F4376" s="39" t="str">
        <f t="shared" si="1893"/>
        <v>2256683</v>
      </c>
      <c r="G4376" s="39" t="str">
        <f t="shared" si="1894"/>
        <v>WISE EXPRESS LOGISTICS(PANGZIMOM)</v>
      </c>
      <c r="H4376" s="41" t="str">
        <f t="shared" si="1895"/>
        <v>이혜정</v>
      </c>
      <c r="I4376" s="39" t="str">
        <f t="shared" si="1896"/>
        <v>28425</v>
      </c>
      <c r="J4376" s="52" t="str">
        <f t="shared" si="1897"/>
        <v/>
      </c>
      <c r="K4376" s="75">
        <f t="shared" si="1898"/>
        <v>1</v>
      </c>
      <c r="L4376" s="76">
        <f t="shared" si="1899"/>
        <v>1</v>
      </c>
      <c r="M4376" s="76">
        <f t="shared" si="1900"/>
        <v>1E-3</v>
      </c>
      <c r="N4376" s="76">
        <f t="shared" si="1901"/>
        <v>1</v>
      </c>
      <c r="O4376" s="42">
        <f t="shared" si="1902"/>
        <v>1</v>
      </c>
      <c r="P4376" s="39" t="str">
        <f t="shared" si="1903"/>
        <v>목록(Manifest)</v>
      </c>
      <c r="Q4376" s="72">
        <f t="shared" si="1904"/>
        <v>55</v>
      </c>
      <c r="R4376" s="43" t="str">
        <f t="shared" si="1905"/>
        <v>OZ602</v>
      </c>
      <c r="S4376" s="82" t="str">
        <f t="shared" si="1906"/>
        <v/>
      </c>
      <c r="T4376" s="40">
        <f t="shared" si="1907"/>
        <v>45928</v>
      </c>
      <c r="U4376" s="44">
        <v>2500</v>
      </c>
      <c r="V4376" s="44">
        <f t="shared" si="1908"/>
        <v>0</v>
      </c>
      <c r="W4376" s="77">
        <f t="shared" si="1909"/>
        <v>2500</v>
      </c>
      <c r="X4376" s="78">
        <f t="shared" si="1910"/>
        <v>0</v>
      </c>
      <c r="Y4376" s="44" cm="1">
        <f t="array" ref="Y4376">_xlfn.IFNA(_xlfn.IFS(AND(Q4376&gt;=2000, Q4376&lt;3000), 10000, AND(Q4376&gt;=3000, Q4376&lt;4000), 15000, AND(Q4376&gt;=4000, Q4376&lt;5000), 20000, AND(Q4376&gt;=5000), 25000),0)</f>
        <v>0</v>
      </c>
      <c r="Z4376" s="91">
        <f t="shared" si="1911"/>
        <v>0</v>
      </c>
      <c r="AA4376" s="44">
        <f t="shared" si="1912"/>
        <v>0</v>
      </c>
      <c r="AB4376" s="44"/>
      <c r="AC4376" s="44"/>
      <c r="AD4376" s="44"/>
      <c r="AE4376" s="44">
        <f>VLOOKUP(O4376,정산업데이트!$A$6:$B$12,2,10)</f>
        <v>0</v>
      </c>
      <c r="AF4376" s="44"/>
      <c r="AG4376" s="79">
        <f t="shared" si="1913"/>
        <v>0</v>
      </c>
      <c r="AH4376" s="80">
        <f t="shared" si="1914"/>
        <v>2500</v>
      </c>
      <c r="AJ4376" s="35" t="s">
        <v>23096</v>
      </c>
      <c r="AK4376" s="35" t="s">
        <v>73</v>
      </c>
      <c r="AL4376" s="35" t="s">
        <v>23097</v>
      </c>
      <c r="AM4376" s="35" t="s">
        <v>24347</v>
      </c>
      <c r="AN4376" s="35" t="s">
        <v>21826</v>
      </c>
      <c r="AO4376" s="35" t="s">
        <v>24348</v>
      </c>
      <c r="AP4376" s="35" t="s">
        <v>778</v>
      </c>
      <c r="AQ4376" s="35" t="s">
        <v>122</v>
      </c>
      <c r="AR4376" s="35">
        <v>1</v>
      </c>
      <c r="AS4376" s="35">
        <v>1</v>
      </c>
      <c r="AT4376" s="35">
        <v>1E-3</v>
      </c>
      <c r="AU4376" s="35">
        <v>1</v>
      </c>
      <c r="AV4376" s="35" t="s">
        <v>7</v>
      </c>
      <c r="AW4376" s="35">
        <v>55</v>
      </c>
      <c r="AX4376" s="35" t="s">
        <v>68</v>
      </c>
      <c r="AY4376" s="35" t="s">
        <v>68</v>
      </c>
      <c r="AZ4376" s="35" t="s">
        <v>68</v>
      </c>
      <c r="BA4376" s="35" t="s">
        <v>68</v>
      </c>
      <c r="BB4376" s="35" t="s">
        <v>122</v>
      </c>
      <c r="BC4376" s="35" t="s">
        <v>441</v>
      </c>
      <c r="BD4376" s="35" t="s">
        <v>442</v>
      </c>
      <c r="BE4376" s="35" t="s">
        <v>448</v>
      </c>
      <c r="BF4376" s="35" t="s">
        <v>122</v>
      </c>
      <c r="BG4376" s="35" t="s">
        <v>69</v>
      </c>
      <c r="BH4376" s="35" t="s">
        <v>24349</v>
      </c>
      <c r="BI4376" s="35" t="s">
        <v>122</v>
      </c>
      <c r="BJ4376" s="35" t="s">
        <v>24350</v>
      </c>
      <c r="BK4376" s="35" t="s">
        <v>75</v>
      </c>
      <c r="BL4376" s="35" t="s">
        <v>122</v>
      </c>
      <c r="BM4376" s="35" t="s">
        <v>442</v>
      </c>
      <c r="BN4376" s="35" t="s">
        <v>70</v>
      </c>
      <c r="BO4376" s="35" t="s">
        <v>71</v>
      </c>
      <c r="BP4376" s="35" t="s">
        <v>122</v>
      </c>
      <c r="BQ4376" s="35" t="s">
        <v>163</v>
      </c>
    </row>
    <row r="4377" spans="1:69" x14ac:dyDescent="0.4">
      <c r="A4377" s="40" t="str">
        <f t="shared" si="1888"/>
        <v>2025-09-28</v>
      </c>
      <c r="B4377" s="40" t="str">
        <f t="shared" si="1889"/>
        <v>SYD</v>
      </c>
      <c r="C4377" s="39" t="str">
        <f t="shared" si="1890"/>
        <v>98812563692</v>
      </c>
      <c r="D4377" s="41" t="str">
        <f t="shared" si="1891"/>
        <v>PKR253741245</v>
      </c>
      <c r="E4377" s="41" t="str">
        <f t="shared" si="1892"/>
        <v>596421516953</v>
      </c>
      <c r="F4377" s="39" t="str">
        <f t="shared" si="1893"/>
        <v>2256516</v>
      </c>
      <c r="G4377" s="39" t="str">
        <f t="shared" si="1894"/>
        <v>WISE EXPRESS (CNC INTL)</v>
      </c>
      <c r="H4377" s="41" t="str">
        <f t="shared" si="1895"/>
        <v>이종혁</v>
      </c>
      <c r="I4377" s="39" t="str">
        <f t="shared" si="1896"/>
        <v>61652</v>
      </c>
      <c r="J4377" s="52" t="str">
        <f t="shared" si="1897"/>
        <v/>
      </c>
      <c r="K4377" s="75">
        <f t="shared" si="1898"/>
        <v>1</v>
      </c>
      <c r="L4377" s="76">
        <f t="shared" si="1899"/>
        <v>1</v>
      </c>
      <c r="M4377" s="76">
        <f t="shared" si="1900"/>
        <v>1E-3</v>
      </c>
      <c r="N4377" s="76">
        <f t="shared" si="1901"/>
        <v>1</v>
      </c>
      <c r="O4377" s="42">
        <f t="shared" si="1902"/>
        <v>1</v>
      </c>
      <c r="P4377" s="39" t="str">
        <f t="shared" si="1903"/>
        <v>목록(Manifest)</v>
      </c>
      <c r="Q4377" s="72">
        <f t="shared" si="1904"/>
        <v>60</v>
      </c>
      <c r="R4377" s="43" t="str">
        <f t="shared" si="1905"/>
        <v>OZ602</v>
      </c>
      <c r="S4377" s="82" t="str">
        <f t="shared" si="1906"/>
        <v/>
      </c>
      <c r="T4377" s="40">
        <f t="shared" si="1907"/>
        <v>45928</v>
      </c>
      <c r="U4377" s="44">
        <v>2500</v>
      </c>
      <c r="V4377" s="44">
        <f t="shared" si="1908"/>
        <v>0</v>
      </c>
      <c r="W4377" s="77">
        <f t="shared" si="1909"/>
        <v>2500</v>
      </c>
      <c r="X4377" s="78">
        <f t="shared" si="1910"/>
        <v>0</v>
      </c>
      <c r="Y4377" s="44" cm="1">
        <f t="array" ref="Y4377">_xlfn.IFNA(_xlfn.IFS(AND(Q4377&gt;=2000, Q4377&lt;3000), 10000, AND(Q4377&gt;=3000, Q4377&lt;4000), 15000, AND(Q4377&gt;=4000, Q4377&lt;5000), 20000, AND(Q4377&gt;=5000), 25000),0)</f>
        <v>0</v>
      </c>
      <c r="Z4377" s="91">
        <f t="shared" si="1911"/>
        <v>0</v>
      </c>
      <c r="AA4377" s="44">
        <f t="shared" si="1912"/>
        <v>0</v>
      </c>
      <c r="AB4377" s="44"/>
      <c r="AC4377" s="44"/>
      <c r="AD4377" s="44"/>
      <c r="AE4377" s="44">
        <f>VLOOKUP(O4377,정산업데이트!$A$6:$B$12,2,10)</f>
        <v>0</v>
      </c>
      <c r="AF4377" s="44"/>
      <c r="AG4377" s="79">
        <f t="shared" si="1913"/>
        <v>0</v>
      </c>
      <c r="AH4377" s="80">
        <f t="shared" si="1914"/>
        <v>2500</v>
      </c>
      <c r="AJ4377" s="35" t="s">
        <v>23096</v>
      </c>
      <c r="AK4377" s="35" t="s">
        <v>73</v>
      </c>
      <c r="AL4377" s="35" t="s">
        <v>23097</v>
      </c>
      <c r="AM4377" s="35" t="s">
        <v>24351</v>
      </c>
      <c r="AN4377" s="35" t="s">
        <v>24352</v>
      </c>
      <c r="AO4377" s="35" t="s">
        <v>24353</v>
      </c>
      <c r="AP4377" s="35" t="s">
        <v>24354</v>
      </c>
      <c r="AQ4377" s="35" t="s">
        <v>122</v>
      </c>
      <c r="AR4377" s="35">
        <v>1</v>
      </c>
      <c r="AS4377" s="35">
        <v>1</v>
      </c>
      <c r="AT4377" s="35">
        <v>1E-3</v>
      </c>
      <c r="AU4377" s="35">
        <v>1</v>
      </c>
      <c r="AV4377" s="35" t="s">
        <v>7</v>
      </c>
      <c r="AW4377" s="35">
        <v>60</v>
      </c>
      <c r="AX4377" s="35" t="s">
        <v>68</v>
      </c>
      <c r="AY4377" s="35" t="s">
        <v>68</v>
      </c>
      <c r="AZ4377" s="35" t="s">
        <v>68</v>
      </c>
      <c r="BA4377" s="35" t="s">
        <v>68</v>
      </c>
      <c r="BB4377" s="35" t="s">
        <v>122</v>
      </c>
      <c r="BC4377" s="35" t="s">
        <v>405</v>
      </c>
      <c r="BD4377" s="35" t="s">
        <v>406</v>
      </c>
      <c r="BE4377" s="35" t="s">
        <v>415</v>
      </c>
      <c r="BF4377" s="35" t="s">
        <v>122</v>
      </c>
      <c r="BG4377" s="35" t="s">
        <v>69</v>
      </c>
      <c r="BH4377" s="35" t="s">
        <v>24355</v>
      </c>
      <c r="BI4377" s="35" t="s">
        <v>122</v>
      </c>
      <c r="BJ4377" s="35" t="s">
        <v>24356</v>
      </c>
      <c r="BK4377" s="35" t="s">
        <v>75</v>
      </c>
      <c r="BL4377" s="35" t="s">
        <v>122</v>
      </c>
      <c r="BM4377" s="35" t="s">
        <v>406</v>
      </c>
      <c r="BN4377" s="35" t="s">
        <v>70</v>
      </c>
      <c r="BO4377" s="35" t="s">
        <v>71</v>
      </c>
      <c r="BP4377" s="35" t="s">
        <v>122</v>
      </c>
      <c r="BQ4377" s="35" t="s">
        <v>163</v>
      </c>
    </row>
    <row r="4378" spans="1:69" x14ac:dyDescent="0.4">
      <c r="A4378" s="40" t="str">
        <f t="shared" si="1888"/>
        <v>2025-09-28</v>
      </c>
      <c r="B4378" s="40" t="str">
        <f t="shared" si="1889"/>
        <v>SYD</v>
      </c>
      <c r="C4378" s="39" t="str">
        <f t="shared" si="1890"/>
        <v>98812563692</v>
      </c>
      <c r="D4378" s="41" t="str">
        <f t="shared" si="1891"/>
        <v>PKR253741246</v>
      </c>
      <c r="E4378" s="41" t="str">
        <f t="shared" si="1892"/>
        <v>596421516964</v>
      </c>
      <c r="F4378" s="39" t="str">
        <f t="shared" si="1893"/>
        <v>2256516</v>
      </c>
      <c r="G4378" s="39" t="str">
        <f t="shared" si="1894"/>
        <v>WISE EXPRESS (CNC INTL)</v>
      </c>
      <c r="H4378" s="41" t="str">
        <f t="shared" si="1895"/>
        <v>이종혁</v>
      </c>
      <c r="I4378" s="39" t="str">
        <f t="shared" si="1896"/>
        <v>61652</v>
      </c>
      <c r="J4378" s="52" t="str">
        <f t="shared" si="1897"/>
        <v/>
      </c>
      <c r="K4378" s="75">
        <f t="shared" si="1898"/>
        <v>1</v>
      </c>
      <c r="L4378" s="76">
        <f t="shared" si="1899"/>
        <v>1</v>
      </c>
      <c r="M4378" s="76">
        <f t="shared" si="1900"/>
        <v>1E-3</v>
      </c>
      <c r="N4378" s="76">
        <f t="shared" si="1901"/>
        <v>1</v>
      </c>
      <c r="O4378" s="42">
        <f t="shared" si="1902"/>
        <v>1</v>
      </c>
      <c r="P4378" s="39" t="str">
        <f t="shared" si="1903"/>
        <v>목록(Manifest)</v>
      </c>
      <c r="Q4378" s="72">
        <f t="shared" si="1904"/>
        <v>60</v>
      </c>
      <c r="R4378" s="43" t="str">
        <f t="shared" si="1905"/>
        <v>OZ602</v>
      </c>
      <c r="S4378" s="82" t="str">
        <f t="shared" si="1906"/>
        <v/>
      </c>
      <c r="T4378" s="40">
        <f t="shared" si="1907"/>
        <v>45928</v>
      </c>
      <c r="U4378" s="44">
        <v>2500</v>
      </c>
      <c r="V4378" s="44">
        <f t="shared" si="1908"/>
        <v>0</v>
      </c>
      <c r="W4378" s="77">
        <f t="shared" si="1909"/>
        <v>2500</v>
      </c>
      <c r="X4378" s="78">
        <f t="shared" si="1910"/>
        <v>0</v>
      </c>
      <c r="Y4378" s="44" cm="1">
        <f t="array" ref="Y4378">_xlfn.IFNA(_xlfn.IFS(AND(Q4378&gt;=2000, Q4378&lt;3000), 10000, AND(Q4378&gt;=3000, Q4378&lt;4000), 15000, AND(Q4378&gt;=4000, Q4378&lt;5000), 20000, AND(Q4378&gt;=5000), 25000),0)</f>
        <v>0</v>
      </c>
      <c r="Z4378" s="91">
        <f t="shared" si="1911"/>
        <v>0</v>
      </c>
      <c r="AA4378" s="44">
        <f t="shared" si="1912"/>
        <v>0</v>
      </c>
      <c r="AB4378" s="44"/>
      <c r="AC4378" s="44"/>
      <c r="AD4378" s="44"/>
      <c r="AE4378" s="44">
        <f>VLOOKUP(O4378,정산업데이트!$A$6:$B$12,2,10)</f>
        <v>0</v>
      </c>
      <c r="AF4378" s="44"/>
      <c r="AG4378" s="79">
        <f t="shared" si="1913"/>
        <v>0</v>
      </c>
      <c r="AH4378" s="80">
        <f t="shared" si="1914"/>
        <v>2500</v>
      </c>
      <c r="AJ4378" s="35" t="s">
        <v>23096</v>
      </c>
      <c r="AK4378" s="35" t="s">
        <v>73</v>
      </c>
      <c r="AL4378" s="35" t="s">
        <v>23097</v>
      </c>
      <c r="AM4378" s="35" t="s">
        <v>24357</v>
      </c>
      <c r="AN4378" s="35" t="s">
        <v>24352</v>
      </c>
      <c r="AO4378" s="35" t="s">
        <v>24353</v>
      </c>
      <c r="AP4378" s="35" t="s">
        <v>24354</v>
      </c>
      <c r="AQ4378" s="35" t="s">
        <v>122</v>
      </c>
      <c r="AR4378" s="35">
        <v>1</v>
      </c>
      <c r="AS4378" s="35">
        <v>1</v>
      </c>
      <c r="AT4378" s="35">
        <v>1E-3</v>
      </c>
      <c r="AU4378" s="35">
        <v>1</v>
      </c>
      <c r="AV4378" s="35" t="s">
        <v>7</v>
      </c>
      <c r="AW4378" s="35">
        <v>60</v>
      </c>
      <c r="AX4378" s="35" t="s">
        <v>68</v>
      </c>
      <c r="AY4378" s="35" t="s">
        <v>68</v>
      </c>
      <c r="AZ4378" s="35" t="s">
        <v>68</v>
      </c>
      <c r="BA4378" s="35" t="s">
        <v>68</v>
      </c>
      <c r="BB4378" s="35" t="s">
        <v>122</v>
      </c>
      <c r="BC4378" s="35" t="s">
        <v>405</v>
      </c>
      <c r="BD4378" s="35" t="s">
        <v>406</v>
      </c>
      <c r="BE4378" s="35" t="s">
        <v>415</v>
      </c>
      <c r="BF4378" s="35" t="s">
        <v>122</v>
      </c>
      <c r="BG4378" s="35" t="s">
        <v>69</v>
      </c>
      <c r="BH4378" s="35" t="s">
        <v>24358</v>
      </c>
      <c r="BI4378" s="35" t="s">
        <v>122</v>
      </c>
      <c r="BJ4378" s="35" t="s">
        <v>24359</v>
      </c>
      <c r="BK4378" s="35" t="s">
        <v>75</v>
      </c>
      <c r="BL4378" s="35" t="s">
        <v>122</v>
      </c>
      <c r="BM4378" s="35" t="s">
        <v>406</v>
      </c>
      <c r="BN4378" s="35" t="s">
        <v>70</v>
      </c>
      <c r="BO4378" s="35" t="s">
        <v>71</v>
      </c>
      <c r="BP4378" s="35" t="s">
        <v>122</v>
      </c>
      <c r="BQ4378" s="35" t="s">
        <v>163</v>
      </c>
    </row>
    <row r="4379" spans="1:69" x14ac:dyDescent="0.4">
      <c r="A4379" s="40" t="str">
        <f t="shared" si="1888"/>
        <v>2025-09-28</v>
      </c>
      <c r="B4379" s="40" t="str">
        <f t="shared" si="1889"/>
        <v>SYD</v>
      </c>
      <c r="C4379" s="39" t="str">
        <f t="shared" si="1890"/>
        <v>98812563692</v>
      </c>
      <c r="D4379" s="41" t="str">
        <f t="shared" si="1891"/>
        <v>PKR253741247</v>
      </c>
      <c r="E4379" s="41" t="str">
        <f t="shared" si="1892"/>
        <v>596421516975</v>
      </c>
      <c r="F4379" s="39" t="str">
        <f t="shared" si="1893"/>
        <v>2256516</v>
      </c>
      <c r="G4379" s="39" t="str">
        <f t="shared" si="1894"/>
        <v>WISE EXPRESS (CNC INTL)</v>
      </c>
      <c r="H4379" s="41" t="str">
        <f t="shared" si="1895"/>
        <v>한상길</v>
      </c>
      <c r="I4379" s="39" t="str">
        <f t="shared" si="1896"/>
        <v>03968</v>
      </c>
      <c r="J4379" s="52" t="str">
        <f t="shared" si="1897"/>
        <v/>
      </c>
      <c r="K4379" s="75">
        <f t="shared" si="1898"/>
        <v>1</v>
      </c>
      <c r="L4379" s="76">
        <f t="shared" si="1899"/>
        <v>1</v>
      </c>
      <c r="M4379" s="76">
        <f t="shared" si="1900"/>
        <v>1E-3</v>
      </c>
      <c r="N4379" s="76">
        <f t="shared" si="1901"/>
        <v>1</v>
      </c>
      <c r="O4379" s="42">
        <f t="shared" si="1902"/>
        <v>1</v>
      </c>
      <c r="P4379" s="39" t="str">
        <f t="shared" si="1903"/>
        <v>목록(Manifest)</v>
      </c>
      <c r="Q4379" s="72">
        <f t="shared" si="1904"/>
        <v>60</v>
      </c>
      <c r="R4379" s="43" t="str">
        <f t="shared" si="1905"/>
        <v>OZ602</v>
      </c>
      <c r="S4379" s="82" t="str">
        <f t="shared" si="1906"/>
        <v/>
      </c>
      <c r="T4379" s="40">
        <f t="shared" si="1907"/>
        <v>45928</v>
      </c>
      <c r="U4379" s="44">
        <v>2500</v>
      </c>
      <c r="V4379" s="44">
        <f t="shared" si="1908"/>
        <v>0</v>
      </c>
      <c r="W4379" s="77">
        <f t="shared" si="1909"/>
        <v>2500</v>
      </c>
      <c r="X4379" s="78">
        <f t="shared" si="1910"/>
        <v>0</v>
      </c>
      <c r="Y4379" s="44" cm="1">
        <f t="array" ref="Y4379">_xlfn.IFNA(_xlfn.IFS(AND(Q4379&gt;=2000, Q4379&lt;3000), 10000, AND(Q4379&gt;=3000, Q4379&lt;4000), 15000, AND(Q4379&gt;=4000, Q4379&lt;5000), 20000, AND(Q4379&gt;=5000), 25000),0)</f>
        <v>0</v>
      </c>
      <c r="Z4379" s="91">
        <f t="shared" si="1911"/>
        <v>0</v>
      </c>
      <c r="AA4379" s="44">
        <f t="shared" si="1912"/>
        <v>0</v>
      </c>
      <c r="AB4379" s="44"/>
      <c r="AC4379" s="44"/>
      <c r="AD4379" s="44"/>
      <c r="AE4379" s="44">
        <f>VLOOKUP(O4379,정산업데이트!$A$6:$B$12,2,10)</f>
        <v>0</v>
      </c>
      <c r="AF4379" s="44"/>
      <c r="AG4379" s="79">
        <f t="shared" si="1913"/>
        <v>0</v>
      </c>
      <c r="AH4379" s="80">
        <f t="shared" si="1914"/>
        <v>2500</v>
      </c>
      <c r="AJ4379" s="35" t="s">
        <v>23096</v>
      </c>
      <c r="AK4379" s="35" t="s">
        <v>73</v>
      </c>
      <c r="AL4379" s="35" t="s">
        <v>23097</v>
      </c>
      <c r="AM4379" s="35" t="s">
        <v>24360</v>
      </c>
      <c r="AN4379" s="35" t="s">
        <v>24361</v>
      </c>
      <c r="AO4379" s="35" t="s">
        <v>24362</v>
      </c>
      <c r="AP4379" s="35" t="s">
        <v>24363</v>
      </c>
      <c r="AQ4379" s="35" t="s">
        <v>122</v>
      </c>
      <c r="AR4379" s="35">
        <v>1</v>
      </c>
      <c r="AS4379" s="35">
        <v>1</v>
      </c>
      <c r="AT4379" s="35">
        <v>1E-3</v>
      </c>
      <c r="AU4379" s="35">
        <v>1</v>
      </c>
      <c r="AV4379" s="35" t="s">
        <v>7</v>
      </c>
      <c r="AW4379" s="35">
        <v>60</v>
      </c>
      <c r="AX4379" s="35" t="s">
        <v>68</v>
      </c>
      <c r="AY4379" s="35" t="s">
        <v>68</v>
      </c>
      <c r="AZ4379" s="35" t="s">
        <v>68</v>
      </c>
      <c r="BA4379" s="35" t="s">
        <v>68</v>
      </c>
      <c r="BB4379" s="35" t="s">
        <v>122</v>
      </c>
      <c r="BC4379" s="35" t="s">
        <v>405</v>
      </c>
      <c r="BD4379" s="35" t="s">
        <v>406</v>
      </c>
      <c r="BE4379" s="35" t="s">
        <v>425</v>
      </c>
      <c r="BF4379" s="35" t="s">
        <v>122</v>
      </c>
      <c r="BG4379" s="35" t="s">
        <v>69</v>
      </c>
      <c r="BH4379" s="35" t="s">
        <v>24364</v>
      </c>
      <c r="BI4379" s="35" t="s">
        <v>122</v>
      </c>
      <c r="BJ4379" s="35" t="s">
        <v>24365</v>
      </c>
      <c r="BK4379" s="35" t="s">
        <v>75</v>
      </c>
      <c r="BL4379" s="35" t="s">
        <v>122</v>
      </c>
      <c r="BM4379" s="35" t="s">
        <v>406</v>
      </c>
      <c r="BN4379" s="35" t="s">
        <v>70</v>
      </c>
      <c r="BO4379" s="35" t="s">
        <v>71</v>
      </c>
      <c r="BP4379" s="35" t="s">
        <v>122</v>
      </c>
      <c r="BQ4379" s="35" t="s">
        <v>163</v>
      </c>
    </row>
    <row r="4380" spans="1:69" x14ac:dyDescent="0.4">
      <c r="A4380" s="40" t="str">
        <f t="shared" si="1888"/>
        <v>2025-09-28</v>
      </c>
      <c r="B4380" s="40" t="str">
        <f t="shared" si="1889"/>
        <v>SYD</v>
      </c>
      <c r="C4380" s="39" t="str">
        <f t="shared" si="1890"/>
        <v>98812563692</v>
      </c>
      <c r="D4380" s="41" t="str">
        <f t="shared" si="1891"/>
        <v>PAU029774189</v>
      </c>
      <c r="E4380" s="41" t="str">
        <f t="shared" si="1892"/>
        <v>596421519543</v>
      </c>
      <c r="F4380" s="39" t="str">
        <f t="shared" si="1893"/>
        <v>2254252</v>
      </c>
      <c r="G4380" s="39" t="str">
        <f t="shared" si="1894"/>
        <v>WISE EXPRESS(AUSTRAPHARM)</v>
      </c>
      <c r="H4380" s="41" t="str">
        <f t="shared" si="1895"/>
        <v>박세은</v>
      </c>
      <c r="I4380" s="39" t="str">
        <f t="shared" si="1896"/>
        <v>44983</v>
      </c>
      <c r="J4380" s="52" t="str">
        <f t="shared" si="1897"/>
        <v/>
      </c>
      <c r="K4380" s="75">
        <f t="shared" si="1898"/>
        <v>1</v>
      </c>
      <c r="L4380" s="76">
        <f t="shared" si="1899"/>
        <v>1</v>
      </c>
      <c r="M4380" s="76">
        <f t="shared" si="1900"/>
        <v>1E-3</v>
      </c>
      <c r="N4380" s="76">
        <f t="shared" si="1901"/>
        <v>1</v>
      </c>
      <c r="O4380" s="42">
        <f t="shared" si="1902"/>
        <v>1</v>
      </c>
      <c r="P4380" s="39" t="str">
        <f t="shared" si="1903"/>
        <v>목록(Manifest)</v>
      </c>
      <c r="Q4380" s="72">
        <f t="shared" si="1904"/>
        <v>60</v>
      </c>
      <c r="R4380" s="43" t="str">
        <f t="shared" si="1905"/>
        <v>OZ602</v>
      </c>
      <c r="S4380" s="82" t="str">
        <f t="shared" si="1906"/>
        <v/>
      </c>
      <c r="T4380" s="40">
        <f t="shared" si="1907"/>
        <v>45928</v>
      </c>
      <c r="U4380" s="44">
        <v>2500</v>
      </c>
      <c r="V4380" s="44">
        <f t="shared" si="1908"/>
        <v>0</v>
      </c>
      <c r="W4380" s="77">
        <f t="shared" si="1909"/>
        <v>2500</v>
      </c>
      <c r="X4380" s="78">
        <f t="shared" si="1910"/>
        <v>0</v>
      </c>
      <c r="Y4380" s="44" cm="1">
        <f t="array" ref="Y4380">_xlfn.IFNA(_xlfn.IFS(AND(Q4380&gt;=2000, Q4380&lt;3000), 10000, AND(Q4380&gt;=3000, Q4380&lt;4000), 15000, AND(Q4380&gt;=4000, Q4380&lt;5000), 20000, AND(Q4380&gt;=5000), 25000),0)</f>
        <v>0</v>
      </c>
      <c r="Z4380" s="91">
        <f t="shared" si="1911"/>
        <v>0</v>
      </c>
      <c r="AA4380" s="44">
        <f t="shared" si="1912"/>
        <v>0</v>
      </c>
      <c r="AB4380" s="44"/>
      <c r="AC4380" s="44"/>
      <c r="AD4380" s="44"/>
      <c r="AE4380" s="44">
        <f>VLOOKUP(O4380,정산업데이트!$A$6:$B$12,2,10)</f>
        <v>0</v>
      </c>
      <c r="AF4380" s="44"/>
      <c r="AG4380" s="79">
        <f t="shared" si="1913"/>
        <v>0</v>
      </c>
      <c r="AH4380" s="80">
        <f t="shared" si="1914"/>
        <v>2500</v>
      </c>
      <c r="AJ4380" s="35" t="s">
        <v>23096</v>
      </c>
      <c r="AK4380" s="35" t="s">
        <v>73</v>
      </c>
      <c r="AL4380" s="35" t="s">
        <v>23097</v>
      </c>
      <c r="AM4380" s="35" t="s">
        <v>24366</v>
      </c>
      <c r="AN4380" s="35" t="s">
        <v>13788</v>
      </c>
      <c r="AO4380" s="35" t="s">
        <v>24367</v>
      </c>
      <c r="AP4380" s="35" t="s">
        <v>1441</v>
      </c>
      <c r="AQ4380" s="35" t="s">
        <v>122</v>
      </c>
      <c r="AR4380" s="35">
        <v>1</v>
      </c>
      <c r="AS4380" s="35">
        <v>1</v>
      </c>
      <c r="AT4380" s="35">
        <v>1E-3</v>
      </c>
      <c r="AU4380" s="35">
        <v>1</v>
      </c>
      <c r="AV4380" s="35" t="s">
        <v>7</v>
      </c>
      <c r="AW4380" s="35">
        <v>60</v>
      </c>
      <c r="AX4380" s="35" t="s">
        <v>68</v>
      </c>
      <c r="AY4380" s="35" t="s">
        <v>68</v>
      </c>
      <c r="AZ4380" s="35" t="s">
        <v>68</v>
      </c>
      <c r="BA4380" s="35" t="s">
        <v>68</v>
      </c>
      <c r="BB4380" s="35" t="s">
        <v>122</v>
      </c>
      <c r="BC4380" s="35" t="s">
        <v>132</v>
      </c>
      <c r="BD4380" s="35" t="s">
        <v>83</v>
      </c>
      <c r="BE4380" s="35" t="s">
        <v>86</v>
      </c>
      <c r="BF4380" s="35" t="s">
        <v>122</v>
      </c>
      <c r="BG4380" s="35" t="s">
        <v>69</v>
      </c>
      <c r="BH4380" s="35" t="s">
        <v>24368</v>
      </c>
      <c r="BI4380" s="35" t="s">
        <v>122</v>
      </c>
      <c r="BJ4380" s="35" t="s">
        <v>24369</v>
      </c>
      <c r="BK4380" s="35" t="s">
        <v>75</v>
      </c>
      <c r="BL4380" s="35" t="s">
        <v>122</v>
      </c>
      <c r="BM4380" s="35" t="s">
        <v>83</v>
      </c>
      <c r="BN4380" s="35" t="s">
        <v>70</v>
      </c>
      <c r="BO4380" s="35" t="s">
        <v>71</v>
      </c>
      <c r="BP4380" s="35" t="s">
        <v>122</v>
      </c>
      <c r="BQ4380" s="35" t="s">
        <v>163</v>
      </c>
    </row>
    <row r="4381" spans="1:69" x14ac:dyDescent="0.4">
      <c r="A4381" s="40" t="str">
        <f t="shared" si="1888"/>
        <v>2025-09-28</v>
      </c>
      <c r="B4381" s="40" t="str">
        <f t="shared" si="1889"/>
        <v>SYD</v>
      </c>
      <c r="C4381" s="39" t="str">
        <f t="shared" si="1890"/>
        <v>98812563692</v>
      </c>
      <c r="D4381" s="41" t="str">
        <f t="shared" si="1891"/>
        <v>PAU029774188</v>
      </c>
      <c r="E4381" s="41" t="str">
        <f t="shared" si="1892"/>
        <v>596421519554</v>
      </c>
      <c r="F4381" s="39" t="str">
        <f t="shared" si="1893"/>
        <v>2254252</v>
      </c>
      <c r="G4381" s="39" t="str">
        <f t="shared" si="1894"/>
        <v>WISE EXPRESS(AUSTRAPHARM)</v>
      </c>
      <c r="H4381" s="41" t="str">
        <f t="shared" si="1895"/>
        <v>임성길</v>
      </c>
      <c r="I4381" s="39" t="str">
        <f t="shared" si="1896"/>
        <v>05544</v>
      </c>
      <c r="J4381" s="52" t="str">
        <f t="shared" si="1897"/>
        <v/>
      </c>
      <c r="K4381" s="75">
        <f t="shared" si="1898"/>
        <v>1</v>
      </c>
      <c r="L4381" s="76">
        <f t="shared" si="1899"/>
        <v>1</v>
      </c>
      <c r="M4381" s="76">
        <f t="shared" si="1900"/>
        <v>1E-3</v>
      </c>
      <c r="N4381" s="76">
        <f t="shared" si="1901"/>
        <v>1</v>
      </c>
      <c r="O4381" s="42">
        <f t="shared" si="1902"/>
        <v>1</v>
      </c>
      <c r="P4381" s="39" t="str">
        <f t="shared" si="1903"/>
        <v>목록(Manifest)</v>
      </c>
      <c r="Q4381" s="72">
        <f t="shared" si="1904"/>
        <v>60</v>
      </c>
      <c r="R4381" s="43" t="str">
        <f t="shared" si="1905"/>
        <v>OZ602</v>
      </c>
      <c r="S4381" s="82" t="str">
        <f t="shared" si="1906"/>
        <v/>
      </c>
      <c r="T4381" s="40">
        <f t="shared" si="1907"/>
        <v>45928</v>
      </c>
      <c r="U4381" s="44">
        <v>2500</v>
      </c>
      <c r="V4381" s="44">
        <f t="shared" si="1908"/>
        <v>0</v>
      </c>
      <c r="W4381" s="77">
        <f t="shared" si="1909"/>
        <v>2500</v>
      </c>
      <c r="X4381" s="78">
        <f t="shared" si="1910"/>
        <v>0</v>
      </c>
      <c r="Y4381" s="44" cm="1">
        <f t="array" ref="Y4381">_xlfn.IFNA(_xlfn.IFS(AND(Q4381&gt;=2000, Q4381&lt;3000), 10000, AND(Q4381&gt;=3000, Q4381&lt;4000), 15000, AND(Q4381&gt;=4000, Q4381&lt;5000), 20000, AND(Q4381&gt;=5000), 25000),0)</f>
        <v>0</v>
      </c>
      <c r="Z4381" s="91">
        <f t="shared" si="1911"/>
        <v>0</v>
      </c>
      <c r="AA4381" s="44">
        <f t="shared" si="1912"/>
        <v>0</v>
      </c>
      <c r="AB4381" s="44"/>
      <c r="AC4381" s="44"/>
      <c r="AD4381" s="44"/>
      <c r="AE4381" s="44">
        <f>VLOOKUP(O4381,정산업데이트!$A$6:$B$12,2,10)</f>
        <v>0</v>
      </c>
      <c r="AF4381" s="44"/>
      <c r="AG4381" s="79">
        <f t="shared" si="1913"/>
        <v>0</v>
      </c>
      <c r="AH4381" s="80">
        <f t="shared" si="1914"/>
        <v>2500</v>
      </c>
      <c r="AJ4381" s="35" t="s">
        <v>23096</v>
      </c>
      <c r="AK4381" s="35" t="s">
        <v>73</v>
      </c>
      <c r="AL4381" s="35" t="s">
        <v>23097</v>
      </c>
      <c r="AM4381" s="35" t="s">
        <v>24370</v>
      </c>
      <c r="AN4381" s="35" t="s">
        <v>24371</v>
      </c>
      <c r="AO4381" s="35" t="s">
        <v>24372</v>
      </c>
      <c r="AP4381" s="35" t="s">
        <v>24373</v>
      </c>
      <c r="AQ4381" s="35" t="s">
        <v>122</v>
      </c>
      <c r="AR4381" s="35">
        <v>1</v>
      </c>
      <c r="AS4381" s="35">
        <v>1</v>
      </c>
      <c r="AT4381" s="35">
        <v>1E-3</v>
      </c>
      <c r="AU4381" s="35">
        <v>1</v>
      </c>
      <c r="AV4381" s="35" t="s">
        <v>7</v>
      </c>
      <c r="AW4381" s="35">
        <v>60</v>
      </c>
      <c r="AX4381" s="35" t="s">
        <v>68</v>
      </c>
      <c r="AY4381" s="35" t="s">
        <v>68</v>
      </c>
      <c r="AZ4381" s="35" t="s">
        <v>68</v>
      </c>
      <c r="BA4381" s="35" t="s">
        <v>68</v>
      </c>
      <c r="BB4381" s="35" t="s">
        <v>122</v>
      </c>
      <c r="BC4381" s="35" t="s">
        <v>132</v>
      </c>
      <c r="BD4381" s="35" t="s">
        <v>83</v>
      </c>
      <c r="BE4381" s="35" t="s">
        <v>86</v>
      </c>
      <c r="BF4381" s="35" t="s">
        <v>122</v>
      </c>
      <c r="BG4381" s="35" t="s">
        <v>69</v>
      </c>
      <c r="BH4381" s="35" t="s">
        <v>24374</v>
      </c>
      <c r="BI4381" s="35" t="s">
        <v>122</v>
      </c>
      <c r="BJ4381" s="35" t="s">
        <v>24375</v>
      </c>
      <c r="BK4381" s="35" t="s">
        <v>75</v>
      </c>
      <c r="BL4381" s="35" t="s">
        <v>122</v>
      </c>
      <c r="BM4381" s="35" t="s">
        <v>83</v>
      </c>
      <c r="BN4381" s="35" t="s">
        <v>70</v>
      </c>
      <c r="BO4381" s="35" t="s">
        <v>71</v>
      </c>
      <c r="BP4381" s="35" t="s">
        <v>122</v>
      </c>
      <c r="BQ4381" s="35" t="s">
        <v>163</v>
      </c>
    </row>
    <row r="4382" spans="1:69" x14ac:dyDescent="0.4">
      <c r="A4382" s="40" t="str">
        <f t="shared" si="1888"/>
        <v>2025-09-28</v>
      </c>
      <c r="B4382" s="40" t="str">
        <f t="shared" si="1889"/>
        <v>SYD</v>
      </c>
      <c r="C4382" s="39" t="str">
        <f t="shared" si="1890"/>
        <v>98812563692</v>
      </c>
      <c r="D4382" s="41" t="str">
        <f t="shared" si="1891"/>
        <v>PAU029774197</v>
      </c>
      <c r="E4382" s="41" t="str">
        <f t="shared" si="1892"/>
        <v>596421519565</v>
      </c>
      <c r="F4382" s="39" t="str">
        <f t="shared" si="1893"/>
        <v>2254252</v>
      </c>
      <c r="G4382" s="39" t="str">
        <f t="shared" si="1894"/>
        <v>WISE EXPRESS(AUSTRAPHARM)</v>
      </c>
      <c r="H4382" s="41" t="str">
        <f t="shared" si="1895"/>
        <v>HE SONGYAN</v>
      </c>
      <c r="I4382" s="39" t="str">
        <f t="shared" si="1896"/>
        <v>04537</v>
      </c>
      <c r="J4382" s="52" t="str">
        <f t="shared" si="1897"/>
        <v/>
      </c>
      <c r="K4382" s="75">
        <f t="shared" si="1898"/>
        <v>1</v>
      </c>
      <c r="L4382" s="76">
        <f t="shared" si="1899"/>
        <v>2</v>
      </c>
      <c r="M4382" s="76">
        <f t="shared" si="1900"/>
        <v>1E-3</v>
      </c>
      <c r="N4382" s="76">
        <f t="shared" si="1901"/>
        <v>2</v>
      </c>
      <c r="O4382" s="42">
        <f t="shared" si="1902"/>
        <v>2</v>
      </c>
      <c r="P4382" s="39" t="str">
        <f t="shared" si="1903"/>
        <v>목록(Manifest)</v>
      </c>
      <c r="Q4382" s="72">
        <f t="shared" si="1904"/>
        <v>120</v>
      </c>
      <c r="R4382" s="43" t="str">
        <f t="shared" si="1905"/>
        <v>OZ602</v>
      </c>
      <c r="S4382" s="82" t="str">
        <f t="shared" si="1906"/>
        <v/>
      </c>
      <c r="T4382" s="40">
        <f t="shared" si="1907"/>
        <v>45928</v>
      </c>
      <c r="U4382" s="44">
        <v>2500</v>
      </c>
      <c r="V4382" s="44">
        <f t="shared" si="1908"/>
        <v>0</v>
      </c>
      <c r="W4382" s="77">
        <f t="shared" si="1909"/>
        <v>2500</v>
      </c>
      <c r="X4382" s="78">
        <f t="shared" si="1910"/>
        <v>0</v>
      </c>
      <c r="Y4382" s="44" cm="1">
        <f t="array" ref="Y4382">_xlfn.IFNA(_xlfn.IFS(AND(Q4382&gt;=2000, Q4382&lt;3000), 10000, AND(Q4382&gt;=3000, Q4382&lt;4000), 15000, AND(Q4382&gt;=4000, Q4382&lt;5000), 20000, AND(Q4382&gt;=5000), 25000),0)</f>
        <v>0</v>
      </c>
      <c r="Z4382" s="91">
        <f t="shared" si="1911"/>
        <v>0</v>
      </c>
      <c r="AA4382" s="44">
        <f t="shared" si="1912"/>
        <v>0</v>
      </c>
      <c r="AB4382" s="44"/>
      <c r="AC4382" s="44"/>
      <c r="AD4382" s="44"/>
      <c r="AE4382" s="44">
        <f>VLOOKUP(O4382,정산업데이트!$A$6:$B$12,2,10)</f>
        <v>0</v>
      </c>
      <c r="AF4382" s="44"/>
      <c r="AG4382" s="79">
        <f t="shared" si="1913"/>
        <v>0</v>
      </c>
      <c r="AH4382" s="80">
        <f t="shared" si="1914"/>
        <v>2500</v>
      </c>
      <c r="AJ4382" s="35" t="s">
        <v>23096</v>
      </c>
      <c r="AK4382" s="35" t="s">
        <v>73</v>
      </c>
      <c r="AL4382" s="35" t="s">
        <v>23097</v>
      </c>
      <c r="AM4382" s="35" t="s">
        <v>24376</v>
      </c>
      <c r="AN4382" s="35" t="s">
        <v>24377</v>
      </c>
      <c r="AO4382" s="35" t="s">
        <v>24378</v>
      </c>
      <c r="AP4382" s="35" t="s">
        <v>24379</v>
      </c>
      <c r="AQ4382" s="35" t="s">
        <v>122</v>
      </c>
      <c r="AR4382" s="35">
        <v>1</v>
      </c>
      <c r="AS4382" s="35">
        <v>2</v>
      </c>
      <c r="AT4382" s="35">
        <v>1E-3</v>
      </c>
      <c r="AU4382" s="35">
        <v>2</v>
      </c>
      <c r="AV4382" s="35" t="s">
        <v>7</v>
      </c>
      <c r="AW4382" s="35">
        <v>120</v>
      </c>
      <c r="AX4382" s="35" t="s">
        <v>68</v>
      </c>
      <c r="AY4382" s="35" t="s">
        <v>68</v>
      </c>
      <c r="AZ4382" s="35" t="s">
        <v>68</v>
      </c>
      <c r="BA4382" s="35" t="s">
        <v>68</v>
      </c>
      <c r="BB4382" s="35" t="s">
        <v>122</v>
      </c>
      <c r="BC4382" s="35" t="s">
        <v>132</v>
      </c>
      <c r="BD4382" s="35" t="s">
        <v>83</v>
      </c>
      <c r="BE4382" s="35" t="s">
        <v>84</v>
      </c>
      <c r="BF4382" s="35" t="s">
        <v>122</v>
      </c>
      <c r="BG4382" s="35" t="s">
        <v>69</v>
      </c>
      <c r="BH4382" s="35" t="s">
        <v>24380</v>
      </c>
      <c r="BI4382" s="35" t="s">
        <v>122</v>
      </c>
      <c r="BJ4382" s="35" t="s">
        <v>24381</v>
      </c>
      <c r="BK4382" s="35" t="s">
        <v>75</v>
      </c>
      <c r="BL4382" s="35" t="s">
        <v>122</v>
      </c>
      <c r="BM4382" s="35" t="s">
        <v>83</v>
      </c>
      <c r="BN4382" s="35" t="s">
        <v>70</v>
      </c>
      <c r="BO4382" s="35" t="s">
        <v>71</v>
      </c>
      <c r="BP4382" s="35" t="s">
        <v>122</v>
      </c>
      <c r="BQ4382" s="35" t="s">
        <v>163</v>
      </c>
    </row>
    <row r="4383" spans="1:69" x14ac:dyDescent="0.4">
      <c r="A4383" s="40" t="str">
        <f t="shared" si="1888"/>
        <v>2025-09-28</v>
      </c>
      <c r="B4383" s="40" t="str">
        <f t="shared" si="1889"/>
        <v>SYD</v>
      </c>
      <c r="C4383" s="39" t="str">
        <f t="shared" si="1890"/>
        <v>98812563692</v>
      </c>
      <c r="D4383" s="41" t="str">
        <f t="shared" si="1891"/>
        <v>PAU029774196</v>
      </c>
      <c r="E4383" s="41" t="str">
        <f t="shared" si="1892"/>
        <v>596421519576</v>
      </c>
      <c r="F4383" s="39" t="str">
        <f t="shared" si="1893"/>
        <v>2254252</v>
      </c>
      <c r="G4383" s="39" t="str">
        <f t="shared" si="1894"/>
        <v>WISE EXPRESS(AUSTRAPHARM)</v>
      </c>
      <c r="H4383" s="41" t="str">
        <f t="shared" si="1895"/>
        <v>김은영</v>
      </c>
      <c r="I4383" s="39" t="str">
        <f t="shared" si="1896"/>
        <v>17066</v>
      </c>
      <c r="J4383" s="52" t="str">
        <f t="shared" si="1897"/>
        <v/>
      </c>
      <c r="K4383" s="75">
        <f t="shared" si="1898"/>
        <v>1</v>
      </c>
      <c r="L4383" s="76">
        <f t="shared" si="1899"/>
        <v>1</v>
      </c>
      <c r="M4383" s="76">
        <f t="shared" si="1900"/>
        <v>1E-3</v>
      </c>
      <c r="N4383" s="76">
        <f t="shared" si="1901"/>
        <v>1</v>
      </c>
      <c r="O4383" s="42">
        <f t="shared" si="1902"/>
        <v>1</v>
      </c>
      <c r="P4383" s="39" t="str">
        <f t="shared" si="1903"/>
        <v>목록(Manifest)</v>
      </c>
      <c r="Q4383" s="72">
        <f t="shared" si="1904"/>
        <v>60</v>
      </c>
      <c r="R4383" s="43" t="str">
        <f t="shared" si="1905"/>
        <v>OZ602</v>
      </c>
      <c r="S4383" s="82" t="str">
        <f t="shared" si="1906"/>
        <v/>
      </c>
      <c r="T4383" s="40">
        <f t="shared" si="1907"/>
        <v>45928</v>
      </c>
      <c r="U4383" s="44">
        <v>2500</v>
      </c>
      <c r="V4383" s="44">
        <f t="shared" si="1908"/>
        <v>0</v>
      </c>
      <c r="W4383" s="77">
        <f t="shared" si="1909"/>
        <v>2500</v>
      </c>
      <c r="X4383" s="78">
        <f t="shared" si="1910"/>
        <v>0</v>
      </c>
      <c r="Y4383" s="44" cm="1">
        <f t="array" ref="Y4383">_xlfn.IFNA(_xlfn.IFS(AND(Q4383&gt;=2000, Q4383&lt;3000), 10000, AND(Q4383&gt;=3000, Q4383&lt;4000), 15000, AND(Q4383&gt;=4000, Q4383&lt;5000), 20000, AND(Q4383&gt;=5000), 25000),0)</f>
        <v>0</v>
      </c>
      <c r="Z4383" s="91">
        <f t="shared" si="1911"/>
        <v>0</v>
      </c>
      <c r="AA4383" s="44">
        <f t="shared" si="1912"/>
        <v>0</v>
      </c>
      <c r="AB4383" s="44"/>
      <c r="AC4383" s="44"/>
      <c r="AD4383" s="44"/>
      <c r="AE4383" s="44">
        <f>VLOOKUP(O4383,정산업데이트!$A$6:$B$12,2,10)</f>
        <v>0</v>
      </c>
      <c r="AF4383" s="44"/>
      <c r="AG4383" s="79">
        <f t="shared" si="1913"/>
        <v>0</v>
      </c>
      <c r="AH4383" s="80">
        <f t="shared" si="1914"/>
        <v>2500</v>
      </c>
      <c r="AJ4383" s="35" t="s">
        <v>23096</v>
      </c>
      <c r="AK4383" s="35" t="s">
        <v>73</v>
      </c>
      <c r="AL4383" s="35" t="s">
        <v>23097</v>
      </c>
      <c r="AM4383" s="35" t="s">
        <v>24382</v>
      </c>
      <c r="AN4383" s="35" t="s">
        <v>276</v>
      </c>
      <c r="AO4383" s="35" t="s">
        <v>24383</v>
      </c>
      <c r="AP4383" s="35" t="s">
        <v>10951</v>
      </c>
      <c r="AQ4383" s="35" t="s">
        <v>122</v>
      </c>
      <c r="AR4383" s="35">
        <v>1</v>
      </c>
      <c r="AS4383" s="35">
        <v>1</v>
      </c>
      <c r="AT4383" s="35">
        <v>1E-3</v>
      </c>
      <c r="AU4383" s="35">
        <v>1</v>
      </c>
      <c r="AV4383" s="35" t="s">
        <v>7</v>
      </c>
      <c r="AW4383" s="35">
        <v>60</v>
      </c>
      <c r="AX4383" s="35" t="s">
        <v>68</v>
      </c>
      <c r="AY4383" s="35" t="s">
        <v>68</v>
      </c>
      <c r="AZ4383" s="35" t="s">
        <v>68</v>
      </c>
      <c r="BA4383" s="35" t="s">
        <v>68</v>
      </c>
      <c r="BB4383" s="35" t="s">
        <v>122</v>
      </c>
      <c r="BC4383" s="35" t="s">
        <v>132</v>
      </c>
      <c r="BD4383" s="35" t="s">
        <v>83</v>
      </c>
      <c r="BE4383" s="35" t="s">
        <v>84</v>
      </c>
      <c r="BF4383" s="35" t="s">
        <v>122</v>
      </c>
      <c r="BG4383" s="35" t="s">
        <v>69</v>
      </c>
      <c r="BH4383" s="35" t="s">
        <v>24384</v>
      </c>
      <c r="BI4383" s="35" t="s">
        <v>122</v>
      </c>
      <c r="BJ4383" s="35" t="s">
        <v>24385</v>
      </c>
      <c r="BK4383" s="35" t="s">
        <v>75</v>
      </c>
      <c r="BL4383" s="35" t="s">
        <v>122</v>
      </c>
      <c r="BM4383" s="35" t="s">
        <v>83</v>
      </c>
      <c r="BN4383" s="35" t="s">
        <v>70</v>
      </c>
      <c r="BO4383" s="35" t="s">
        <v>71</v>
      </c>
      <c r="BP4383" s="35" t="s">
        <v>122</v>
      </c>
      <c r="BQ4383" s="35" t="s">
        <v>163</v>
      </c>
    </row>
    <row r="4384" spans="1:69" x14ac:dyDescent="0.4">
      <c r="A4384" s="40" t="str">
        <f t="shared" si="1888"/>
        <v>2025-09-28</v>
      </c>
      <c r="B4384" s="40" t="str">
        <f t="shared" si="1889"/>
        <v>SYD</v>
      </c>
      <c r="C4384" s="39" t="str">
        <f t="shared" si="1890"/>
        <v>98812563692</v>
      </c>
      <c r="D4384" s="41" t="str">
        <f t="shared" si="1891"/>
        <v>PAU029774198</v>
      </c>
      <c r="E4384" s="41" t="str">
        <f t="shared" si="1892"/>
        <v>596421519624</v>
      </c>
      <c r="F4384" s="39" t="str">
        <f t="shared" si="1893"/>
        <v>2254252</v>
      </c>
      <c r="G4384" s="39" t="str">
        <f t="shared" si="1894"/>
        <v>WISE EXPRESS(AUSTRAPHARM)</v>
      </c>
      <c r="H4384" s="41" t="str">
        <f t="shared" si="1895"/>
        <v>노해미</v>
      </c>
      <c r="I4384" s="39" t="str">
        <f t="shared" si="1896"/>
        <v>04158</v>
      </c>
      <c r="J4384" s="52" t="str">
        <f t="shared" si="1897"/>
        <v/>
      </c>
      <c r="K4384" s="75">
        <f t="shared" si="1898"/>
        <v>1</v>
      </c>
      <c r="L4384" s="76">
        <f t="shared" si="1899"/>
        <v>1</v>
      </c>
      <c r="M4384" s="76">
        <f t="shared" si="1900"/>
        <v>1E-3</v>
      </c>
      <c r="N4384" s="76">
        <f t="shared" si="1901"/>
        <v>1</v>
      </c>
      <c r="O4384" s="42">
        <f t="shared" si="1902"/>
        <v>1</v>
      </c>
      <c r="P4384" s="39" t="str">
        <f t="shared" si="1903"/>
        <v>목록(Manifest)</v>
      </c>
      <c r="Q4384" s="72">
        <f t="shared" si="1904"/>
        <v>60</v>
      </c>
      <c r="R4384" s="43" t="str">
        <f t="shared" si="1905"/>
        <v>OZ602</v>
      </c>
      <c r="S4384" s="82" t="str">
        <f t="shared" si="1906"/>
        <v/>
      </c>
      <c r="T4384" s="40">
        <f t="shared" si="1907"/>
        <v>45928</v>
      </c>
      <c r="U4384" s="44">
        <v>2500</v>
      </c>
      <c r="V4384" s="44">
        <f t="shared" si="1908"/>
        <v>0</v>
      </c>
      <c r="W4384" s="77">
        <f t="shared" si="1909"/>
        <v>2500</v>
      </c>
      <c r="X4384" s="78">
        <f t="shared" si="1910"/>
        <v>0</v>
      </c>
      <c r="Y4384" s="44" cm="1">
        <f t="array" ref="Y4384">_xlfn.IFNA(_xlfn.IFS(AND(Q4384&gt;=2000, Q4384&lt;3000), 10000, AND(Q4384&gt;=3000, Q4384&lt;4000), 15000, AND(Q4384&gt;=4000, Q4384&lt;5000), 20000, AND(Q4384&gt;=5000), 25000),0)</f>
        <v>0</v>
      </c>
      <c r="Z4384" s="91">
        <f t="shared" si="1911"/>
        <v>0</v>
      </c>
      <c r="AA4384" s="44">
        <f t="shared" si="1912"/>
        <v>0</v>
      </c>
      <c r="AB4384" s="44"/>
      <c r="AC4384" s="44"/>
      <c r="AD4384" s="44"/>
      <c r="AE4384" s="44">
        <f>VLOOKUP(O4384,정산업데이트!$A$6:$B$12,2,10)</f>
        <v>0</v>
      </c>
      <c r="AF4384" s="44"/>
      <c r="AG4384" s="79">
        <f t="shared" si="1913"/>
        <v>0</v>
      </c>
      <c r="AH4384" s="80">
        <f t="shared" si="1914"/>
        <v>2500</v>
      </c>
      <c r="AJ4384" s="35" t="s">
        <v>23096</v>
      </c>
      <c r="AK4384" s="35" t="s">
        <v>73</v>
      </c>
      <c r="AL4384" s="35" t="s">
        <v>23097</v>
      </c>
      <c r="AM4384" s="35" t="s">
        <v>24386</v>
      </c>
      <c r="AN4384" s="35" t="s">
        <v>24387</v>
      </c>
      <c r="AO4384" s="35" t="s">
        <v>24388</v>
      </c>
      <c r="AP4384" s="35" t="s">
        <v>24389</v>
      </c>
      <c r="AQ4384" s="35" t="s">
        <v>122</v>
      </c>
      <c r="AR4384" s="35">
        <v>1</v>
      </c>
      <c r="AS4384" s="35">
        <v>1</v>
      </c>
      <c r="AT4384" s="35">
        <v>1E-3</v>
      </c>
      <c r="AU4384" s="35">
        <v>1</v>
      </c>
      <c r="AV4384" s="35" t="s">
        <v>7</v>
      </c>
      <c r="AW4384" s="35">
        <v>60</v>
      </c>
      <c r="AX4384" s="35" t="s">
        <v>68</v>
      </c>
      <c r="AY4384" s="35" t="s">
        <v>68</v>
      </c>
      <c r="AZ4384" s="35" t="s">
        <v>68</v>
      </c>
      <c r="BA4384" s="35" t="s">
        <v>68</v>
      </c>
      <c r="BB4384" s="35" t="s">
        <v>122</v>
      </c>
      <c r="BC4384" s="35" t="s">
        <v>132</v>
      </c>
      <c r="BD4384" s="35" t="s">
        <v>83</v>
      </c>
      <c r="BE4384" s="35" t="s">
        <v>96</v>
      </c>
      <c r="BF4384" s="35" t="s">
        <v>122</v>
      </c>
      <c r="BG4384" s="35" t="s">
        <v>69</v>
      </c>
      <c r="BH4384" s="35" t="s">
        <v>24390</v>
      </c>
      <c r="BI4384" s="35" t="s">
        <v>122</v>
      </c>
      <c r="BJ4384" s="35" t="s">
        <v>24391</v>
      </c>
      <c r="BK4384" s="35" t="s">
        <v>75</v>
      </c>
      <c r="BL4384" s="35" t="s">
        <v>122</v>
      </c>
      <c r="BM4384" s="35" t="s">
        <v>83</v>
      </c>
      <c r="BN4384" s="35" t="s">
        <v>70</v>
      </c>
      <c r="BO4384" s="35" t="s">
        <v>71</v>
      </c>
      <c r="BP4384" s="35" t="s">
        <v>122</v>
      </c>
      <c r="BQ4384" s="35" t="s">
        <v>163</v>
      </c>
    </row>
    <row r="4385" spans="1:69" x14ac:dyDescent="0.4">
      <c r="A4385" s="40" t="str">
        <f t="shared" si="1888"/>
        <v>2025-09-28</v>
      </c>
      <c r="B4385" s="40" t="str">
        <f t="shared" si="1889"/>
        <v>SYD</v>
      </c>
      <c r="C4385" s="39" t="str">
        <f t="shared" si="1890"/>
        <v>98812563692</v>
      </c>
      <c r="D4385" s="41" t="str">
        <f t="shared" si="1891"/>
        <v>PAU029774190</v>
      </c>
      <c r="E4385" s="41" t="str">
        <f t="shared" si="1892"/>
        <v>596421519646</v>
      </c>
      <c r="F4385" s="39" t="str">
        <f t="shared" si="1893"/>
        <v>2254252</v>
      </c>
      <c r="G4385" s="39" t="str">
        <f t="shared" si="1894"/>
        <v>WISE EXPRESS(AUSTRAPHARM)</v>
      </c>
      <c r="H4385" s="41" t="str">
        <f t="shared" si="1895"/>
        <v>김근식</v>
      </c>
      <c r="I4385" s="39" t="str">
        <f t="shared" si="1896"/>
        <v>37167</v>
      </c>
      <c r="J4385" s="52" t="str">
        <f t="shared" si="1897"/>
        <v/>
      </c>
      <c r="K4385" s="75">
        <f t="shared" si="1898"/>
        <v>1</v>
      </c>
      <c r="L4385" s="76">
        <f t="shared" si="1899"/>
        <v>1</v>
      </c>
      <c r="M4385" s="76">
        <f t="shared" si="1900"/>
        <v>1E-3</v>
      </c>
      <c r="N4385" s="76">
        <f t="shared" si="1901"/>
        <v>1</v>
      </c>
      <c r="O4385" s="42">
        <f t="shared" si="1902"/>
        <v>1</v>
      </c>
      <c r="P4385" s="39" t="str">
        <f t="shared" si="1903"/>
        <v>목록(Manifest)</v>
      </c>
      <c r="Q4385" s="72">
        <f t="shared" si="1904"/>
        <v>60</v>
      </c>
      <c r="R4385" s="43" t="str">
        <f t="shared" si="1905"/>
        <v>OZ602</v>
      </c>
      <c r="S4385" s="82" t="str">
        <f t="shared" si="1906"/>
        <v/>
      </c>
      <c r="T4385" s="40">
        <f t="shared" si="1907"/>
        <v>45928</v>
      </c>
      <c r="U4385" s="44">
        <v>2500</v>
      </c>
      <c r="V4385" s="44">
        <f t="shared" si="1908"/>
        <v>0</v>
      </c>
      <c r="W4385" s="77">
        <f t="shared" si="1909"/>
        <v>2500</v>
      </c>
      <c r="X4385" s="78">
        <f t="shared" si="1910"/>
        <v>0</v>
      </c>
      <c r="Y4385" s="44" cm="1">
        <f t="array" ref="Y4385">_xlfn.IFNA(_xlfn.IFS(AND(Q4385&gt;=2000, Q4385&lt;3000), 10000, AND(Q4385&gt;=3000, Q4385&lt;4000), 15000, AND(Q4385&gt;=4000, Q4385&lt;5000), 20000, AND(Q4385&gt;=5000), 25000),0)</f>
        <v>0</v>
      </c>
      <c r="Z4385" s="91">
        <f t="shared" si="1911"/>
        <v>0</v>
      </c>
      <c r="AA4385" s="44">
        <f t="shared" si="1912"/>
        <v>0</v>
      </c>
      <c r="AB4385" s="44"/>
      <c r="AC4385" s="44"/>
      <c r="AD4385" s="44"/>
      <c r="AE4385" s="44">
        <f>VLOOKUP(O4385,정산업데이트!$A$6:$B$12,2,10)</f>
        <v>0</v>
      </c>
      <c r="AF4385" s="44"/>
      <c r="AG4385" s="79">
        <f t="shared" si="1913"/>
        <v>0</v>
      </c>
      <c r="AH4385" s="80">
        <f t="shared" si="1914"/>
        <v>2500</v>
      </c>
      <c r="AJ4385" s="35" t="s">
        <v>23096</v>
      </c>
      <c r="AK4385" s="35" t="s">
        <v>73</v>
      </c>
      <c r="AL4385" s="35" t="s">
        <v>23097</v>
      </c>
      <c r="AM4385" s="35" t="s">
        <v>24392</v>
      </c>
      <c r="AN4385" s="35" t="s">
        <v>24393</v>
      </c>
      <c r="AO4385" s="35" t="s">
        <v>24394</v>
      </c>
      <c r="AP4385" s="35" t="s">
        <v>24395</v>
      </c>
      <c r="AQ4385" s="35" t="s">
        <v>122</v>
      </c>
      <c r="AR4385" s="35">
        <v>1</v>
      </c>
      <c r="AS4385" s="35">
        <v>1</v>
      </c>
      <c r="AT4385" s="35">
        <v>1E-3</v>
      </c>
      <c r="AU4385" s="35">
        <v>1</v>
      </c>
      <c r="AV4385" s="35" t="s">
        <v>7</v>
      </c>
      <c r="AW4385" s="35">
        <v>60</v>
      </c>
      <c r="AX4385" s="35" t="s">
        <v>68</v>
      </c>
      <c r="AY4385" s="35" t="s">
        <v>68</v>
      </c>
      <c r="AZ4385" s="35" t="s">
        <v>68</v>
      </c>
      <c r="BA4385" s="35" t="s">
        <v>68</v>
      </c>
      <c r="BB4385" s="35" t="s">
        <v>122</v>
      </c>
      <c r="BC4385" s="35" t="s">
        <v>132</v>
      </c>
      <c r="BD4385" s="35" t="s">
        <v>83</v>
      </c>
      <c r="BE4385" s="35" t="s">
        <v>84</v>
      </c>
      <c r="BF4385" s="35" t="s">
        <v>122</v>
      </c>
      <c r="BG4385" s="35" t="s">
        <v>69</v>
      </c>
      <c r="BH4385" s="35" t="s">
        <v>24396</v>
      </c>
      <c r="BI4385" s="35" t="s">
        <v>122</v>
      </c>
      <c r="BJ4385" s="35" t="s">
        <v>24397</v>
      </c>
      <c r="BK4385" s="35" t="s">
        <v>75</v>
      </c>
      <c r="BL4385" s="35" t="s">
        <v>122</v>
      </c>
      <c r="BM4385" s="35" t="s">
        <v>83</v>
      </c>
      <c r="BN4385" s="35" t="s">
        <v>70</v>
      </c>
      <c r="BO4385" s="35" t="s">
        <v>71</v>
      </c>
      <c r="BP4385" s="35" t="s">
        <v>122</v>
      </c>
      <c r="BQ4385" s="35" t="s">
        <v>163</v>
      </c>
    </row>
    <row r="4386" spans="1:69" x14ac:dyDescent="0.4">
      <c r="A4386" s="40" t="str">
        <f t="shared" si="1888"/>
        <v>2025-09-28</v>
      </c>
      <c r="B4386" s="40" t="str">
        <f t="shared" si="1889"/>
        <v>SYD</v>
      </c>
      <c r="C4386" s="39" t="str">
        <f t="shared" si="1890"/>
        <v>98812563692</v>
      </c>
      <c r="D4386" s="41" t="str">
        <f t="shared" si="1891"/>
        <v>PAU029774194</v>
      </c>
      <c r="E4386" s="41" t="str">
        <f t="shared" si="1892"/>
        <v>596421519591</v>
      </c>
      <c r="F4386" s="39" t="str">
        <f t="shared" si="1893"/>
        <v>2254252</v>
      </c>
      <c r="G4386" s="39" t="str">
        <f t="shared" si="1894"/>
        <v>WISE EXPRESS(AUSTRAPHARM)</v>
      </c>
      <c r="H4386" s="41" t="str">
        <f t="shared" si="1895"/>
        <v>장진영</v>
      </c>
      <c r="I4386" s="39" t="str">
        <f t="shared" si="1896"/>
        <v>14574</v>
      </c>
      <c r="J4386" s="52" t="str">
        <f t="shared" si="1897"/>
        <v/>
      </c>
      <c r="K4386" s="75">
        <f t="shared" si="1898"/>
        <v>1</v>
      </c>
      <c r="L4386" s="76">
        <f t="shared" si="1899"/>
        <v>1</v>
      </c>
      <c r="M4386" s="76">
        <f t="shared" si="1900"/>
        <v>1E-3</v>
      </c>
      <c r="N4386" s="76">
        <f t="shared" si="1901"/>
        <v>1</v>
      </c>
      <c r="O4386" s="42">
        <f t="shared" si="1902"/>
        <v>1</v>
      </c>
      <c r="P4386" s="39" t="str">
        <f t="shared" si="1903"/>
        <v>일반(목록배제,Normal-Manifest Exception)</v>
      </c>
      <c r="Q4386" s="72">
        <f t="shared" si="1904"/>
        <v>47</v>
      </c>
      <c r="R4386" s="43" t="str">
        <f t="shared" si="1905"/>
        <v>OZ602</v>
      </c>
      <c r="S4386" s="82" t="str">
        <f t="shared" si="1906"/>
        <v/>
      </c>
      <c r="T4386" s="40">
        <f t="shared" si="1907"/>
        <v>45928</v>
      </c>
      <c r="U4386" s="44">
        <v>2500</v>
      </c>
      <c r="V4386" s="44">
        <f t="shared" si="1908"/>
        <v>0</v>
      </c>
      <c r="W4386" s="77">
        <f t="shared" si="1909"/>
        <v>2500</v>
      </c>
      <c r="X4386" s="78">
        <f t="shared" si="1910"/>
        <v>0</v>
      </c>
      <c r="Y4386" s="44" cm="1">
        <f t="array" ref="Y4386">_xlfn.IFNA(_xlfn.IFS(AND(Q4386&gt;=2000, Q4386&lt;3000), 10000, AND(Q4386&gt;=3000, Q4386&lt;4000), 15000, AND(Q4386&gt;=4000, Q4386&lt;5000), 20000, AND(Q4386&gt;=5000), 25000),0)</f>
        <v>0</v>
      </c>
      <c r="Z4386" s="91">
        <f t="shared" si="1911"/>
        <v>300</v>
      </c>
      <c r="AA4386" s="44">
        <f t="shared" si="1912"/>
        <v>0</v>
      </c>
      <c r="AB4386" s="44"/>
      <c r="AC4386" s="44"/>
      <c r="AD4386" s="44"/>
      <c r="AE4386" s="44">
        <f>VLOOKUP(O4386,정산업데이트!$A$6:$B$12,2,10)</f>
        <v>0</v>
      </c>
      <c r="AF4386" s="44"/>
      <c r="AG4386" s="79">
        <f t="shared" si="1913"/>
        <v>300</v>
      </c>
      <c r="AH4386" s="80">
        <f t="shared" si="1914"/>
        <v>2800</v>
      </c>
      <c r="AJ4386" s="35" t="s">
        <v>23096</v>
      </c>
      <c r="AK4386" s="35" t="s">
        <v>73</v>
      </c>
      <c r="AL4386" s="35" t="s">
        <v>23097</v>
      </c>
      <c r="AM4386" s="35" t="s">
        <v>24398</v>
      </c>
      <c r="AN4386" s="35" t="s">
        <v>24399</v>
      </c>
      <c r="AO4386" s="35" t="s">
        <v>24400</v>
      </c>
      <c r="AP4386" s="35" t="s">
        <v>2064</v>
      </c>
      <c r="AQ4386" s="35" t="s">
        <v>122</v>
      </c>
      <c r="AR4386" s="35">
        <v>1</v>
      </c>
      <c r="AS4386" s="35">
        <v>1</v>
      </c>
      <c r="AT4386" s="35">
        <v>1E-3</v>
      </c>
      <c r="AU4386" s="35">
        <v>1</v>
      </c>
      <c r="AV4386" s="35" t="s">
        <v>8</v>
      </c>
      <c r="AW4386" s="35">
        <v>47</v>
      </c>
      <c r="AX4386" s="35" t="s">
        <v>68</v>
      </c>
      <c r="AY4386" s="35" t="s">
        <v>68</v>
      </c>
      <c r="AZ4386" s="35" t="s">
        <v>68</v>
      </c>
      <c r="BA4386" s="35" t="s">
        <v>68</v>
      </c>
      <c r="BB4386" s="35" t="s">
        <v>122</v>
      </c>
      <c r="BC4386" s="35" t="s">
        <v>132</v>
      </c>
      <c r="BD4386" s="35" t="s">
        <v>83</v>
      </c>
      <c r="BE4386" s="35" t="s">
        <v>84</v>
      </c>
      <c r="BF4386" s="35" t="s">
        <v>122</v>
      </c>
      <c r="BG4386" s="35" t="s">
        <v>69</v>
      </c>
      <c r="BH4386" s="35" t="s">
        <v>24401</v>
      </c>
      <c r="BI4386" s="35" t="s">
        <v>122</v>
      </c>
      <c r="BJ4386" s="35" t="s">
        <v>24402</v>
      </c>
      <c r="BK4386" s="35" t="s">
        <v>75</v>
      </c>
      <c r="BL4386" s="35" t="s">
        <v>122</v>
      </c>
      <c r="BM4386" s="35" t="s">
        <v>83</v>
      </c>
      <c r="BN4386" s="35" t="s">
        <v>70</v>
      </c>
      <c r="BO4386" s="35" t="s">
        <v>71</v>
      </c>
      <c r="BP4386" s="35" t="s">
        <v>122</v>
      </c>
      <c r="BQ4386" s="35" t="s">
        <v>163</v>
      </c>
    </row>
    <row r="4387" spans="1:69" x14ac:dyDescent="0.4">
      <c r="A4387" s="40" t="str">
        <f t="shared" si="1888"/>
        <v>2025-09-28</v>
      </c>
      <c r="B4387" s="40" t="str">
        <f t="shared" si="1889"/>
        <v>SYD</v>
      </c>
      <c r="C4387" s="39" t="str">
        <f t="shared" si="1890"/>
        <v>98812563692</v>
      </c>
      <c r="D4387" s="41" t="str">
        <f t="shared" si="1891"/>
        <v>PKR253751398</v>
      </c>
      <c r="E4387" s="41" t="str">
        <f t="shared" si="1892"/>
        <v>596421519764</v>
      </c>
      <c r="F4387" s="39" t="str">
        <f t="shared" si="1893"/>
        <v>2254238</v>
      </c>
      <c r="G4387" s="39" t="str">
        <f t="shared" si="1894"/>
        <v>WISE EXPRESS(CHUHO)</v>
      </c>
      <c r="H4387" s="41" t="str">
        <f t="shared" si="1895"/>
        <v>강은지</v>
      </c>
      <c r="I4387" s="39" t="str">
        <f t="shared" si="1896"/>
        <v>63589</v>
      </c>
      <c r="J4387" s="52" t="str">
        <f t="shared" si="1897"/>
        <v/>
      </c>
      <c r="K4387" s="75">
        <f t="shared" si="1898"/>
        <v>1</v>
      </c>
      <c r="L4387" s="76">
        <f t="shared" si="1899"/>
        <v>1</v>
      </c>
      <c r="M4387" s="76">
        <f t="shared" si="1900"/>
        <v>1E-3</v>
      </c>
      <c r="N4387" s="76">
        <f t="shared" si="1901"/>
        <v>1</v>
      </c>
      <c r="O4387" s="42">
        <f t="shared" si="1902"/>
        <v>1</v>
      </c>
      <c r="P4387" s="39" t="str">
        <f t="shared" si="1903"/>
        <v>일반(목록배제,Normal-Manifest Exception)</v>
      </c>
      <c r="Q4387" s="72">
        <f t="shared" si="1904"/>
        <v>125</v>
      </c>
      <c r="R4387" s="43" t="str">
        <f t="shared" si="1905"/>
        <v>OZ602</v>
      </c>
      <c r="S4387" s="82" t="str">
        <f t="shared" si="1906"/>
        <v/>
      </c>
      <c r="T4387" s="40">
        <f t="shared" si="1907"/>
        <v>45928</v>
      </c>
      <c r="U4387" s="44">
        <v>2500</v>
      </c>
      <c r="V4387" s="44">
        <f t="shared" si="1908"/>
        <v>0</v>
      </c>
      <c r="W4387" s="77">
        <f t="shared" si="1909"/>
        <v>2500</v>
      </c>
      <c r="X4387" s="78">
        <f t="shared" si="1910"/>
        <v>0</v>
      </c>
      <c r="Y4387" s="44" cm="1">
        <f t="array" ref="Y4387">_xlfn.IFNA(_xlfn.IFS(AND(Q4387&gt;=2000, Q4387&lt;3000), 10000, AND(Q4387&gt;=3000, Q4387&lt;4000), 15000, AND(Q4387&gt;=4000, Q4387&lt;5000), 20000, AND(Q4387&gt;=5000), 25000),0)</f>
        <v>0</v>
      </c>
      <c r="Z4387" s="91">
        <f t="shared" si="1911"/>
        <v>300</v>
      </c>
      <c r="AA4387" s="44">
        <f t="shared" si="1912"/>
        <v>3000</v>
      </c>
      <c r="AB4387" s="44"/>
      <c r="AC4387" s="44"/>
      <c r="AD4387" s="44"/>
      <c r="AE4387" s="44">
        <f>VLOOKUP(O4387,정산업데이트!$A$6:$B$12,2,10)</f>
        <v>0</v>
      </c>
      <c r="AF4387" s="44"/>
      <c r="AG4387" s="79">
        <f t="shared" si="1913"/>
        <v>3300</v>
      </c>
      <c r="AH4387" s="80">
        <f t="shared" si="1914"/>
        <v>5800</v>
      </c>
      <c r="AJ4387" s="35" t="s">
        <v>23096</v>
      </c>
      <c r="AK4387" s="35" t="s">
        <v>73</v>
      </c>
      <c r="AL4387" s="35" t="s">
        <v>23097</v>
      </c>
      <c r="AM4387" s="35" t="s">
        <v>24403</v>
      </c>
      <c r="AN4387" s="35" t="s">
        <v>1915</v>
      </c>
      <c r="AO4387" s="35" t="s">
        <v>24404</v>
      </c>
      <c r="AP4387" s="35" t="s">
        <v>24405</v>
      </c>
      <c r="AQ4387" s="35" t="s">
        <v>122</v>
      </c>
      <c r="AR4387" s="35">
        <v>1</v>
      </c>
      <c r="AS4387" s="35">
        <v>1</v>
      </c>
      <c r="AT4387" s="35">
        <v>1E-3</v>
      </c>
      <c r="AU4387" s="35">
        <v>1</v>
      </c>
      <c r="AV4387" s="35" t="s">
        <v>8</v>
      </c>
      <c r="AW4387" s="35">
        <v>125</v>
      </c>
      <c r="AX4387" s="35" t="s">
        <v>68</v>
      </c>
      <c r="AY4387" s="35" t="s">
        <v>68</v>
      </c>
      <c r="AZ4387" s="35" t="s">
        <v>68</v>
      </c>
      <c r="BA4387" s="35" t="s">
        <v>68</v>
      </c>
      <c r="BB4387" s="35" t="s">
        <v>122</v>
      </c>
      <c r="BC4387" s="35" t="s">
        <v>123</v>
      </c>
      <c r="BD4387" s="35" t="s">
        <v>81</v>
      </c>
      <c r="BE4387" s="35" t="s">
        <v>622</v>
      </c>
      <c r="BF4387" s="35" t="s">
        <v>122</v>
      </c>
      <c r="BG4387" s="35" t="s">
        <v>69</v>
      </c>
      <c r="BH4387" s="35" t="s">
        <v>24406</v>
      </c>
      <c r="BI4387" s="35" t="s">
        <v>122</v>
      </c>
      <c r="BJ4387" s="35" t="s">
        <v>24407</v>
      </c>
      <c r="BK4387" s="35" t="s">
        <v>75</v>
      </c>
      <c r="BL4387" s="35" t="s">
        <v>122</v>
      </c>
      <c r="BM4387" s="35" t="s">
        <v>81</v>
      </c>
      <c r="BN4387" s="35" t="s">
        <v>70</v>
      </c>
      <c r="BO4387" s="35" t="s">
        <v>71</v>
      </c>
      <c r="BP4387" s="35" t="s">
        <v>122</v>
      </c>
      <c r="BQ4387" s="35" t="s">
        <v>163</v>
      </c>
    </row>
    <row r="4388" spans="1:69" x14ac:dyDescent="0.4">
      <c r="A4388" s="40" t="str">
        <f t="shared" si="1888"/>
        <v>2025-09-28</v>
      </c>
      <c r="B4388" s="40" t="str">
        <f t="shared" si="1889"/>
        <v>SYD</v>
      </c>
      <c r="C4388" s="39" t="str">
        <f t="shared" si="1890"/>
        <v>98812563692</v>
      </c>
      <c r="D4388" s="41" t="str">
        <f t="shared" si="1891"/>
        <v>PKR253751399</v>
      </c>
      <c r="E4388" s="41" t="str">
        <f t="shared" si="1892"/>
        <v>596421519775</v>
      </c>
      <c r="F4388" s="39" t="str">
        <f t="shared" si="1893"/>
        <v>2254238</v>
      </c>
      <c r="G4388" s="39" t="str">
        <f t="shared" si="1894"/>
        <v>WISE EXPRESS(CHUHO)</v>
      </c>
      <c r="H4388" s="41" t="str">
        <f t="shared" si="1895"/>
        <v>박미란</v>
      </c>
      <c r="I4388" s="39" t="str">
        <f t="shared" si="1896"/>
        <v>61108</v>
      </c>
      <c r="J4388" s="52" t="str">
        <f t="shared" si="1897"/>
        <v/>
      </c>
      <c r="K4388" s="75">
        <f t="shared" si="1898"/>
        <v>1</v>
      </c>
      <c r="L4388" s="76">
        <f t="shared" si="1899"/>
        <v>1</v>
      </c>
      <c r="M4388" s="76">
        <f t="shared" si="1900"/>
        <v>1E-3</v>
      </c>
      <c r="N4388" s="76">
        <f t="shared" si="1901"/>
        <v>1</v>
      </c>
      <c r="O4388" s="42">
        <f t="shared" si="1902"/>
        <v>1</v>
      </c>
      <c r="P4388" s="39" t="str">
        <f t="shared" si="1903"/>
        <v>일반(목록배제,Normal-Manifest Exception)</v>
      </c>
      <c r="Q4388" s="72">
        <f t="shared" si="1904"/>
        <v>130</v>
      </c>
      <c r="R4388" s="43" t="str">
        <f t="shared" si="1905"/>
        <v>OZ602</v>
      </c>
      <c r="S4388" s="82" t="str">
        <f t="shared" si="1906"/>
        <v/>
      </c>
      <c r="T4388" s="40">
        <f t="shared" si="1907"/>
        <v>45928</v>
      </c>
      <c r="U4388" s="44">
        <v>2500</v>
      </c>
      <c r="V4388" s="44">
        <f t="shared" si="1908"/>
        <v>0</v>
      </c>
      <c r="W4388" s="77">
        <f t="shared" si="1909"/>
        <v>2500</v>
      </c>
      <c r="X4388" s="78">
        <f t="shared" si="1910"/>
        <v>0</v>
      </c>
      <c r="Y4388" s="44" cm="1">
        <f t="array" ref="Y4388">_xlfn.IFNA(_xlfn.IFS(AND(Q4388&gt;=2000, Q4388&lt;3000), 10000, AND(Q4388&gt;=3000, Q4388&lt;4000), 15000, AND(Q4388&gt;=4000, Q4388&lt;5000), 20000, AND(Q4388&gt;=5000), 25000),0)</f>
        <v>0</v>
      </c>
      <c r="Z4388" s="91">
        <f t="shared" si="1911"/>
        <v>300</v>
      </c>
      <c r="AA4388" s="44">
        <f t="shared" si="1912"/>
        <v>0</v>
      </c>
      <c r="AB4388" s="44"/>
      <c r="AC4388" s="44"/>
      <c r="AD4388" s="44"/>
      <c r="AE4388" s="44">
        <f>VLOOKUP(O4388,정산업데이트!$A$6:$B$12,2,10)</f>
        <v>0</v>
      </c>
      <c r="AF4388" s="44"/>
      <c r="AG4388" s="79">
        <f t="shared" si="1913"/>
        <v>300</v>
      </c>
      <c r="AH4388" s="80">
        <f t="shared" si="1914"/>
        <v>2800</v>
      </c>
      <c r="AJ4388" s="35" t="s">
        <v>23096</v>
      </c>
      <c r="AK4388" s="35" t="s">
        <v>73</v>
      </c>
      <c r="AL4388" s="35" t="s">
        <v>23097</v>
      </c>
      <c r="AM4388" s="35" t="s">
        <v>24408</v>
      </c>
      <c r="AN4388" s="35" t="s">
        <v>22070</v>
      </c>
      <c r="AO4388" s="35" t="s">
        <v>22071</v>
      </c>
      <c r="AP4388" s="35" t="s">
        <v>1210</v>
      </c>
      <c r="AQ4388" s="35" t="s">
        <v>122</v>
      </c>
      <c r="AR4388" s="35">
        <v>1</v>
      </c>
      <c r="AS4388" s="35">
        <v>1</v>
      </c>
      <c r="AT4388" s="35">
        <v>1E-3</v>
      </c>
      <c r="AU4388" s="35">
        <v>1</v>
      </c>
      <c r="AV4388" s="35" t="s">
        <v>8</v>
      </c>
      <c r="AW4388" s="35">
        <v>130</v>
      </c>
      <c r="AX4388" s="35" t="s">
        <v>68</v>
      </c>
      <c r="AY4388" s="35" t="s">
        <v>68</v>
      </c>
      <c r="AZ4388" s="35" t="s">
        <v>68</v>
      </c>
      <c r="BA4388" s="35" t="s">
        <v>68</v>
      </c>
      <c r="BB4388" s="35" t="s">
        <v>122</v>
      </c>
      <c r="BC4388" s="35" t="s">
        <v>123</v>
      </c>
      <c r="BD4388" s="35" t="s">
        <v>81</v>
      </c>
      <c r="BE4388" s="35" t="s">
        <v>191</v>
      </c>
      <c r="BF4388" s="35" t="s">
        <v>122</v>
      </c>
      <c r="BG4388" s="35" t="s">
        <v>69</v>
      </c>
      <c r="BH4388" s="35" t="s">
        <v>24409</v>
      </c>
      <c r="BI4388" s="35" t="s">
        <v>122</v>
      </c>
      <c r="BJ4388" s="35" t="s">
        <v>24410</v>
      </c>
      <c r="BK4388" s="35" t="s">
        <v>75</v>
      </c>
      <c r="BL4388" s="35" t="s">
        <v>122</v>
      </c>
      <c r="BM4388" s="35" t="s">
        <v>81</v>
      </c>
      <c r="BN4388" s="35" t="s">
        <v>70</v>
      </c>
      <c r="BO4388" s="35" t="s">
        <v>71</v>
      </c>
      <c r="BP4388" s="35" t="s">
        <v>122</v>
      </c>
      <c r="BQ4388" s="35" t="s">
        <v>163</v>
      </c>
    </row>
    <row r="4389" spans="1:69" x14ac:dyDescent="0.4">
      <c r="A4389" s="40" t="str">
        <f t="shared" si="1888"/>
        <v>2025-09-28</v>
      </c>
      <c r="B4389" s="40" t="str">
        <f t="shared" si="1889"/>
        <v>SYD</v>
      </c>
      <c r="C4389" s="39" t="str">
        <f t="shared" si="1890"/>
        <v>98812563692</v>
      </c>
      <c r="D4389" s="41" t="str">
        <f t="shared" si="1891"/>
        <v>PKR253751400</v>
      </c>
      <c r="E4389" s="41" t="str">
        <f t="shared" si="1892"/>
        <v>596421519786</v>
      </c>
      <c r="F4389" s="39" t="str">
        <f t="shared" si="1893"/>
        <v>2254238</v>
      </c>
      <c r="G4389" s="39" t="str">
        <f t="shared" si="1894"/>
        <v>WISE EXPRESS(CHUHO)</v>
      </c>
      <c r="H4389" s="41" t="str">
        <f t="shared" si="1895"/>
        <v>김주현</v>
      </c>
      <c r="I4389" s="39" t="str">
        <f t="shared" si="1896"/>
        <v>34652</v>
      </c>
      <c r="J4389" s="52" t="str">
        <f t="shared" si="1897"/>
        <v/>
      </c>
      <c r="K4389" s="75">
        <f t="shared" si="1898"/>
        <v>1</v>
      </c>
      <c r="L4389" s="76">
        <f t="shared" si="1899"/>
        <v>1</v>
      </c>
      <c r="M4389" s="76">
        <f t="shared" si="1900"/>
        <v>1E-3</v>
      </c>
      <c r="N4389" s="76">
        <f t="shared" si="1901"/>
        <v>1</v>
      </c>
      <c r="O4389" s="42">
        <f t="shared" si="1902"/>
        <v>1</v>
      </c>
      <c r="P4389" s="39" t="str">
        <f t="shared" si="1903"/>
        <v>일반(목록배제,Normal-Manifest Exception)</v>
      </c>
      <c r="Q4389" s="72">
        <f t="shared" si="1904"/>
        <v>80</v>
      </c>
      <c r="R4389" s="43" t="str">
        <f t="shared" si="1905"/>
        <v>OZ602</v>
      </c>
      <c r="S4389" s="82" t="str">
        <f t="shared" si="1906"/>
        <v/>
      </c>
      <c r="T4389" s="40">
        <f t="shared" si="1907"/>
        <v>45928</v>
      </c>
      <c r="U4389" s="44">
        <v>2500</v>
      </c>
      <c r="V4389" s="44">
        <f t="shared" si="1908"/>
        <v>0</v>
      </c>
      <c r="W4389" s="77">
        <f t="shared" si="1909"/>
        <v>2500</v>
      </c>
      <c r="X4389" s="78">
        <f t="shared" si="1910"/>
        <v>0</v>
      </c>
      <c r="Y4389" s="44" cm="1">
        <f t="array" ref="Y4389">_xlfn.IFNA(_xlfn.IFS(AND(Q4389&gt;=2000, Q4389&lt;3000), 10000, AND(Q4389&gt;=3000, Q4389&lt;4000), 15000, AND(Q4389&gt;=4000, Q4389&lt;5000), 20000, AND(Q4389&gt;=5000), 25000),0)</f>
        <v>0</v>
      </c>
      <c r="Z4389" s="91">
        <f t="shared" si="1911"/>
        <v>300</v>
      </c>
      <c r="AA4389" s="44">
        <f t="shared" si="1912"/>
        <v>0</v>
      </c>
      <c r="AB4389" s="44"/>
      <c r="AC4389" s="44"/>
      <c r="AD4389" s="44"/>
      <c r="AE4389" s="44">
        <f>VLOOKUP(O4389,정산업데이트!$A$6:$B$12,2,10)</f>
        <v>0</v>
      </c>
      <c r="AF4389" s="44"/>
      <c r="AG4389" s="79">
        <f t="shared" si="1913"/>
        <v>300</v>
      </c>
      <c r="AH4389" s="80">
        <f t="shared" si="1914"/>
        <v>2800</v>
      </c>
      <c r="AJ4389" s="35" t="s">
        <v>23096</v>
      </c>
      <c r="AK4389" s="35" t="s">
        <v>73</v>
      </c>
      <c r="AL4389" s="35" t="s">
        <v>23097</v>
      </c>
      <c r="AM4389" s="35" t="s">
        <v>24411</v>
      </c>
      <c r="AN4389" s="35" t="s">
        <v>1854</v>
      </c>
      <c r="AO4389" s="35" t="s">
        <v>24412</v>
      </c>
      <c r="AP4389" s="35" t="s">
        <v>24413</v>
      </c>
      <c r="AQ4389" s="35" t="s">
        <v>122</v>
      </c>
      <c r="AR4389" s="35">
        <v>1</v>
      </c>
      <c r="AS4389" s="35">
        <v>1</v>
      </c>
      <c r="AT4389" s="35">
        <v>1E-3</v>
      </c>
      <c r="AU4389" s="35">
        <v>1</v>
      </c>
      <c r="AV4389" s="35" t="s">
        <v>8</v>
      </c>
      <c r="AW4389" s="35">
        <v>80</v>
      </c>
      <c r="AX4389" s="35" t="s">
        <v>68</v>
      </c>
      <c r="AY4389" s="35" t="s">
        <v>68</v>
      </c>
      <c r="AZ4389" s="35" t="s">
        <v>68</v>
      </c>
      <c r="BA4389" s="35" t="s">
        <v>68</v>
      </c>
      <c r="BB4389" s="35" t="s">
        <v>122</v>
      </c>
      <c r="BC4389" s="35" t="s">
        <v>123</v>
      </c>
      <c r="BD4389" s="35" t="s">
        <v>81</v>
      </c>
      <c r="BE4389" s="35" t="s">
        <v>191</v>
      </c>
      <c r="BF4389" s="35" t="s">
        <v>122</v>
      </c>
      <c r="BG4389" s="35" t="s">
        <v>69</v>
      </c>
      <c r="BH4389" s="35" t="s">
        <v>24414</v>
      </c>
      <c r="BI4389" s="35" t="s">
        <v>122</v>
      </c>
      <c r="BJ4389" s="35" t="s">
        <v>24415</v>
      </c>
      <c r="BK4389" s="35" t="s">
        <v>75</v>
      </c>
      <c r="BL4389" s="35" t="s">
        <v>122</v>
      </c>
      <c r="BM4389" s="35" t="s">
        <v>81</v>
      </c>
      <c r="BN4389" s="35" t="s">
        <v>70</v>
      </c>
      <c r="BO4389" s="35" t="s">
        <v>71</v>
      </c>
      <c r="BP4389" s="35" t="s">
        <v>122</v>
      </c>
      <c r="BQ4389" s="35" t="s">
        <v>163</v>
      </c>
    </row>
    <row r="4390" spans="1:69" x14ac:dyDescent="0.4">
      <c r="A4390" s="40" t="str">
        <f t="shared" si="1888"/>
        <v>2025-09-28</v>
      </c>
      <c r="B4390" s="40" t="str">
        <f t="shared" si="1889"/>
        <v>SYD</v>
      </c>
      <c r="C4390" s="39" t="str">
        <f t="shared" si="1890"/>
        <v>98812563692</v>
      </c>
      <c r="D4390" s="41" t="str">
        <f t="shared" si="1891"/>
        <v>PKR253728805</v>
      </c>
      <c r="E4390" s="41" t="str">
        <f t="shared" si="1892"/>
        <v>596421513313</v>
      </c>
      <c r="F4390" s="39" t="str">
        <f t="shared" si="1893"/>
        <v>2254238</v>
      </c>
      <c r="G4390" s="39" t="str">
        <f t="shared" si="1894"/>
        <v>WISE EXPRESS(CHUHO)</v>
      </c>
      <c r="H4390" s="41" t="str">
        <f t="shared" si="1895"/>
        <v>장혜정</v>
      </c>
      <c r="I4390" s="39" t="str">
        <f t="shared" si="1896"/>
        <v>06625</v>
      </c>
      <c r="J4390" s="52" t="str">
        <f t="shared" si="1897"/>
        <v/>
      </c>
      <c r="K4390" s="75">
        <f t="shared" si="1898"/>
        <v>1</v>
      </c>
      <c r="L4390" s="76">
        <f t="shared" si="1899"/>
        <v>2</v>
      </c>
      <c r="M4390" s="76">
        <f t="shared" si="1900"/>
        <v>1E-3</v>
      </c>
      <c r="N4390" s="76">
        <f t="shared" si="1901"/>
        <v>2</v>
      </c>
      <c r="O4390" s="42">
        <f t="shared" si="1902"/>
        <v>2</v>
      </c>
      <c r="P4390" s="39" t="str">
        <f t="shared" si="1903"/>
        <v>목록(Manifest)</v>
      </c>
      <c r="Q4390" s="72">
        <f t="shared" si="1904"/>
        <v>75</v>
      </c>
      <c r="R4390" s="43" t="str">
        <f t="shared" si="1905"/>
        <v>OZ602</v>
      </c>
      <c r="S4390" s="82" t="str">
        <f t="shared" si="1906"/>
        <v/>
      </c>
      <c r="T4390" s="40">
        <f t="shared" si="1907"/>
        <v>45928</v>
      </c>
      <c r="U4390" s="44">
        <v>2500</v>
      </c>
      <c r="V4390" s="44">
        <f t="shared" si="1908"/>
        <v>0</v>
      </c>
      <c r="W4390" s="77">
        <f t="shared" si="1909"/>
        <v>2500</v>
      </c>
      <c r="X4390" s="78">
        <f t="shared" si="1910"/>
        <v>0</v>
      </c>
      <c r="Y4390" s="44" cm="1">
        <f t="array" ref="Y4390">_xlfn.IFNA(_xlfn.IFS(AND(Q4390&gt;=2000, Q4390&lt;3000), 10000, AND(Q4390&gt;=3000, Q4390&lt;4000), 15000, AND(Q4390&gt;=4000, Q4390&lt;5000), 20000, AND(Q4390&gt;=5000), 25000),0)</f>
        <v>0</v>
      </c>
      <c r="Z4390" s="91">
        <f t="shared" si="1911"/>
        <v>0</v>
      </c>
      <c r="AA4390" s="44">
        <f t="shared" si="1912"/>
        <v>0</v>
      </c>
      <c r="AB4390" s="44"/>
      <c r="AC4390" s="44"/>
      <c r="AD4390" s="44"/>
      <c r="AE4390" s="44">
        <f>VLOOKUP(O4390,정산업데이트!$A$6:$B$12,2,10)</f>
        <v>0</v>
      </c>
      <c r="AF4390" s="44"/>
      <c r="AG4390" s="79">
        <f t="shared" si="1913"/>
        <v>0</v>
      </c>
      <c r="AH4390" s="80">
        <f t="shared" si="1914"/>
        <v>2500</v>
      </c>
      <c r="AJ4390" s="35" t="s">
        <v>23096</v>
      </c>
      <c r="AK4390" s="35" t="s">
        <v>73</v>
      </c>
      <c r="AL4390" s="35" t="s">
        <v>23097</v>
      </c>
      <c r="AM4390" s="35" t="s">
        <v>24416</v>
      </c>
      <c r="AN4390" s="35" t="s">
        <v>24417</v>
      </c>
      <c r="AO4390" s="35" t="s">
        <v>24418</v>
      </c>
      <c r="AP4390" s="35" t="s">
        <v>24419</v>
      </c>
      <c r="AQ4390" s="35" t="s">
        <v>122</v>
      </c>
      <c r="AR4390" s="35">
        <v>1</v>
      </c>
      <c r="AS4390" s="35">
        <v>2</v>
      </c>
      <c r="AT4390" s="35">
        <v>1E-3</v>
      </c>
      <c r="AU4390" s="35">
        <v>2</v>
      </c>
      <c r="AV4390" s="35" t="s">
        <v>7</v>
      </c>
      <c r="AW4390" s="35">
        <v>75</v>
      </c>
      <c r="AX4390" s="35" t="s">
        <v>68</v>
      </c>
      <c r="AY4390" s="35" t="s">
        <v>68</v>
      </c>
      <c r="AZ4390" s="35" t="s">
        <v>68</v>
      </c>
      <c r="BA4390" s="35" t="s">
        <v>68</v>
      </c>
      <c r="BB4390" s="35" t="s">
        <v>122</v>
      </c>
      <c r="BC4390" s="35" t="s">
        <v>123</v>
      </c>
      <c r="BD4390" s="35" t="s">
        <v>81</v>
      </c>
      <c r="BE4390" s="35" t="s">
        <v>1897</v>
      </c>
      <c r="BF4390" s="35" t="s">
        <v>122</v>
      </c>
      <c r="BG4390" s="35" t="s">
        <v>69</v>
      </c>
      <c r="BH4390" s="35" t="s">
        <v>24420</v>
      </c>
      <c r="BI4390" s="35" t="s">
        <v>122</v>
      </c>
      <c r="BJ4390" s="35" t="s">
        <v>24421</v>
      </c>
      <c r="BK4390" s="35" t="s">
        <v>75</v>
      </c>
      <c r="BL4390" s="35" t="s">
        <v>122</v>
      </c>
      <c r="BM4390" s="35" t="s">
        <v>81</v>
      </c>
      <c r="BN4390" s="35" t="s">
        <v>70</v>
      </c>
      <c r="BO4390" s="35" t="s">
        <v>71</v>
      </c>
      <c r="BP4390" s="35" t="s">
        <v>122</v>
      </c>
      <c r="BQ4390" s="35" t="s">
        <v>163</v>
      </c>
    </row>
    <row r="4391" spans="1:69" x14ac:dyDescent="0.4">
      <c r="A4391" s="40" t="str">
        <f t="shared" si="1888"/>
        <v>2025-09-28</v>
      </c>
      <c r="B4391" s="40" t="str">
        <f t="shared" si="1889"/>
        <v>SYD</v>
      </c>
      <c r="C4391" s="39" t="str">
        <f t="shared" si="1890"/>
        <v>98812563692</v>
      </c>
      <c r="D4391" s="41" t="str">
        <f t="shared" si="1891"/>
        <v>PKR253728808</v>
      </c>
      <c r="E4391" s="41" t="str">
        <f t="shared" si="1892"/>
        <v>596421513346</v>
      </c>
      <c r="F4391" s="39" t="str">
        <f t="shared" si="1893"/>
        <v>2254238</v>
      </c>
      <c r="G4391" s="39" t="str">
        <f t="shared" si="1894"/>
        <v>WISE EXPRESS(CHUHO)</v>
      </c>
      <c r="H4391" s="41" t="str">
        <f t="shared" si="1895"/>
        <v>천상희</v>
      </c>
      <c r="I4391" s="39" t="str">
        <f t="shared" si="1896"/>
        <v>36638</v>
      </c>
      <c r="J4391" s="52" t="str">
        <f t="shared" si="1897"/>
        <v/>
      </c>
      <c r="K4391" s="75">
        <f t="shared" si="1898"/>
        <v>1</v>
      </c>
      <c r="L4391" s="76">
        <f t="shared" si="1899"/>
        <v>2</v>
      </c>
      <c r="M4391" s="76">
        <f t="shared" si="1900"/>
        <v>1E-3</v>
      </c>
      <c r="N4391" s="76">
        <f t="shared" si="1901"/>
        <v>2</v>
      </c>
      <c r="O4391" s="42">
        <f t="shared" si="1902"/>
        <v>2</v>
      </c>
      <c r="P4391" s="39" t="str">
        <f t="shared" si="1903"/>
        <v>목록(Manifest)</v>
      </c>
      <c r="Q4391" s="72">
        <f t="shared" si="1904"/>
        <v>75</v>
      </c>
      <c r="R4391" s="43" t="str">
        <f t="shared" si="1905"/>
        <v>OZ602</v>
      </c>
      <c r="S4391" s="82" t="str">
        <f t="shared" si="1906"/>
        <v/>
      </c>
      <c r="T4391" s="40">
        <f t="shared" si="1907"/>
        <v>45928</v>
      </c>
      <c r="U4391" s="44">
        <v>2500</v>
      </c>
      <c r="V4391" s="44">
        <f t="shared" si="1908"/>
        <v>0</v>
      </c>
      <c r="W4391" s="77">
        <f t="shared" si="1909"/>
        <v>2500</v>
      </c>
      <c r="X4391" s="78">
        <f t="shared" si="1910"/>
        <v>0</v>
      </c>
      <c r="Y4391" s="44" cm="1">
        <f t="array" ref="Y4391">_xlfn.IFNA(_xlfn.IFS(AND(Q4391&gt;=2000, Q4391&lt;3000), 10000, AND(Q4391&gt;=3000, Q4391&lt;4000), 15000, AND(Q4391&gt;=4000, Q4391&lt;5000), 20000, AND(Q4391&gt;=5000), 25000),0)</f>
        <v>0</v>
      </c>
      <c r="Z4391" s="91">
        <f t="shared" si="1911"/>
        <v>0</v>
      </c>
      <c r="AA4391" s="44">
        <f t="shared" si="1912"/>
        <v>0</v>
      </c>
      <c r="AB4391" s="44"/>
      <c r="AC4391" s="44"/>
      <c r="AD4391" s="44"/>
      <c r="AE4391" s="44">
        <f>VLOOKUP(O4391,정산업데이트!$A$6:$B$12,2,10)</f>
        <v>0</v>
      </c>
      <c r="AF4391" s="44"/>
      <c r="AG4391" s="79">
        <f t="shared" si="1913"/>
        <v>0</v>
      </c>
      <c r="AH4391" s="80">
        <f t="shared" si="1914"/>
        <v>2500</v>
      </c>
      <c r="AJ4391" s="35" t="s">
        <v>23096</v>
      </c>
      <c r="AK4391" s="35" t="s">
        <v>73</v>
      </c>
      <c r="AL4391" s="35" t="s">
        <v>23097</v>
      </c>
      <c r="AM4391" s="35" t="s">
        <v>24422</v>
      </c>
      <c r="AN4391" s="35" t="s">
        <v>24423</v>
      </c>
      <c r="AO4391" s="35" t="s">
        <v>24424</v>
      </c>
      <c r="AP4391" s="35" t="s">
        <v>1122</v>
      </c>
      <c r="AQ4391" s="35" t="s">
        <v>122</v>
      </c>
      <c r="AR4391" s="35">
        <v>1</v>
      </c>
      <c r="AS4391" s="35">
        <v>2</v>
      </c>
      <c r="AT4391" s="35">
        <v>1E-3</v>
      </c>
      <c r="AU4391" s="35">
        <v>2</v>
      </c>
      <c r="AV4391" s="35" t="s">
        <v>7</v>
      </c>
      <c r="AW4391" s="35">
        <v>75</v>
      </c>
      <c r="AX4391" s="35" t="s">
        <v>68</v>
      </c>
      <c r="AY4391" s="35" t="s">
        <v>68</v>
      </c>
      <c r="AZ4391" s="35" t="s">
        <v>68</v>
      </c>
      <c r="BA4391" s="35" t="s">
        <v>68</v>
      </c>
      <c r="BB4391" s="35" t="s">
        <v>122</v>
      </c>
      <c r="BC4391" s="35" t="s">
        <v>123</v>
      </c>
      <c r="BD4391" s="35" t="s">
        <v>81</v>
      </c>
      <c r="BE4391" s="35" t="s">
        <v>1897</v>
      </c>
      <c r="BF4391" s="35" t="s">
        <v>122</v>
      </c>
      <c r="BG4391" s="35" t="s">
        <v>69</v>
      </c>
      <c r="BH4391" s="35" t="s">
        <v>24425</v>
      </c>
      <c r="BI4391" s="35" t="s">
        <v>122</v>
      </c>
      <c r="BJ4391" s="35" t="s">
        <v>24426</v>
      </c>
      <c r="BK4391" s="35" t="s">
        <v>75</v>
      </c>
      <c r="BL4391" s="35" t="s">
        <v>122</v>
      </c>
      <c r="BM4391" s="35" t="s">
        <v>81</v>
      </c>
      <c r="BN4391" s="35" t="s">
        <v>70</v>
      </c>
      <c r="BO4391" s="35" t="s">
        <v>71</v>
      </c>
      <c r="BP4391" s="35" t="s">
        <v>122</v>
      </c>
      <c r="BQ4391" s="35" t="s">
        <v>163</v>
      </c>
    </row>
    <row r="4392" spans="1:69" x14ac:dyDescent="0.4">
      <c r="A4392" s="40" t="str">
        <f t="shared" si="1888"/>
        <v>2025-09-28</v>
      </c>
      <c r="B4392" s="40" t="str">
        <f t="shared" si="1889"/>
        <v>SYD</v>
      </c>
      <c r="C4392" s="39" t="str">
        <f t="shared" si="1890"/>
        <v>98812563692</v>
      </c>
      <c r="D4392" s="41" t="str">
        <f t="shared" si="1891"/>
        <v>PKR253735477</v>
      </c>
      <c r="E4392" s="41" t="str">
        <f t="shared" si="1892"/>
        <v>596421515796</v>
      </c>
      <c r="F4392" s="39" t="str">
        <f t="shared" si="1893"/>
        <v>2256683</v>
      </c>
      <c r="G4392" s="39" t="str">
        <f t="shared" si="1894"/>
        <v>WISE EXPRESS LOGISTICS(PANGZIMOM)</v>
      </c>
      <c r="H4392" s="41" t="str">
        <f t="shared" si="1895"/>
        <v>송다원</v>
      </c>
      <c r="I4392" s="39" t="str">
        <f t="shared" si="1896"/>
        <v>10533</v>
      </c>
      <c r="J4392" s="52" t="str">
        <f t="shared" si="1897"/>
        <v/>
      </c>
      <c r="K4392" s="75">
        <f t="shared" si="1898"/>
        <v>1</v>
      </c>
      <c r="L4392" s="76">
        <f t="shared" si="1899"/>
        <v>1</v>
      </c>
      <c r="M4392" s="76">
        <f t="shared" si="1900"/>
        <v>1E-3</v>
      </c>
      <c r="N4392" s="76">
        <f t="shared" si="1901"/>
        <v>1</v>
      </c>
      <c r="O4392" s="42">
        <f t="shared" si="1902"/>
        <v>1</v>
      </c>
      <c r="P4392" s="39" t="str">
        <f t="shared" si="1903"/>
        <v>목록(Manifest)</v>
      </c>
      <c r="Q4392" s="72">
        <f t="shared" si="1904"/>
        <v>45</v>
      </c>
      <c r="R4392" s="43" t="str">
        <f t="shared" si="1905"/>
        <v>OZ602</v>
      </c>
      <c r="S4392" s="82" t="str">
        <f t="shared" si="1906"/>
        <v/>
      </c>
      <c r="T4392" s="40">
        <f t="shared" si="1907"/>
        <v>45928</v>
      </c>
      <c r="U4392" s="44">
        <v>2500</v>
      </c>
      <c r="V4392" s="44">
        <f t="shared" si="1908"/>
        <v>0</v>
      </c>
      <c r="W4392" s="77">
        <f t="shared" si="1909"/>
        <v>2500</v>
      </c>
      <c r="X4392" s="78">
        <f t="shared" si="1910"/>
        <v>0</v>
      </c>
      <c r="Y4392" s="44" cm="1">
        <f t="array" ref="Y4392">_xlfn.IFNA(_xlfn.IFS(AND(Q4392&gt;=2000, Q4392&lt;3000), 10000, AND(Q4392&gt;=3000, Q4392&lt;4000), 15000, AND(Q4392&gt;=4000, Q4392&lt;5000), 20000, AND(Q4392&gt;=5000), 25000),0)</f>
        <v>0</v>
      </c>
      <c r="Z4392" s="91">
        <f t="shared" si="1911"/>
        <v>0</v>
      </c>
      <c r="AA4392" s="44">
        <f t="shared" si="1912"/>
        <v>0</v>
      </c>
      <c r="AB4392" s="44"/>
      <c r="AC4392" s="44"/>
      <c r="AD4392" s="44"/>
      <c r="AE4392" s="44">
        <f>VLOOKUP(O4392,정산업데이트!$A$6:$B$12,2,10)</f>
        <v>0</v>
      </c>
      <c r="AF4392" s="44"/>
      <c r="AG4392" s="79">
        <f t="shared" si="1913"/>
        <v>0</v>
      </c>
      <c r="AH4392" s="80">
        <f t="shared" si="1914"/>
        <v>2500</v>
      </c>
      <c r="AJ4392" s="35" t="s">
        <v>23096</v>
      </c>
      <c r="AK4392" s="35" t="s">
        <v>73</v>
      </c>
      <c r="AL4392" s="35" t="s">
        <v>23097</v>
      </c>
      <c r="AM4392" s="35" t="s">
        <v>24427</v>
      </c>
      <c r="AN4392" s="35" t="s">
        <v>24428</v>
      </c>
      <c r="AO4392" s="35" t="s">
        <v>24429</v>
      </c>
      <c r="AP4392" s="35" t="s">
        <v>1625</v>
      </c>
      <c r="AQ4392" s="35" t="s">
        <v>122</v>
      </c>
      <c r="AR4392" s="35">
        <v>1</v>
      </c>
      <c r="AS4392" s="35">
        <v>1</v>
      </c>
      <c r="AT4392" s="35">
        <v>1E-3</v>
      </c>
      <c r="AU4392" s="35">
        <v>1</v>
      </c>
      <c r="AV4392" s="35" t="s">
        <v>7</v>
      </c>
      <c r="AW4392" s="35">
        <v>45</v>
      </c>
      <c r="AX4392" s="35" t="s">
        <v>68</v>
      </c>
      <c r="AY4392" s="35" t="s">
        <v>68</v>
      </c>
      <c r="AZ4392" s="35" t="s">
        <v>68</v>
      </c>
      <c r="BA4392" s="35" t="s">
        <v>68</v>
      </c>
      <c r="BB4392" s="35" t="s">
        <v>122</v>
      </c>
      <c r="BC4392" s="35" t="s">
        <v>441</v>
      </c>
      <c r="BD4392" s="35" t="s">
        <v>442</v>
      </c>
      <c r="BE4392" s="35" t="s">
        <v>448</v>
      </c>
      <c r="BF4392" s="35" t="s">
        <v>122</v>
      </c>
      <c r="BG4392" s="35" t="s">
        <v>69</v>
      </c>
      <c r="BH4392" s="35" t="s">
        <v>24430</v>
      </c>
      <c r="BI4392" s="35" t="s">
        <v>122</v>
      </c>
      <c r="BJ4392" s="35" t="s">
        <v>24431</v>
      </c>
      <c r="BK4392" s="35" t="s">
        <v>75</v>
      </c>
      <c r="BL4392" s="35" t="s">
        <v>122</v>
      </c>
      <c r="BM4392" s="35" t="s">
        <v>442</v>
      </c>
      <c r="BN4392" s="35" t="s">
        <v>70</v>
      </c>
      <c r="BO4392" s="35" t="s">
        <v>71</v>
      </c>
      <c r="BP4392" s="35" t="s">
        <v>122</v>
      </c>
      <c r="BQ4392" s="35" t="s">
        <v>163</v>
      </c>
    </row>
    <row r="4393" spans="1:69" x14ac:dyDescent="0.4">
      <c r="A4393" s="40" t="str">
        <f t="shared" si="1888"/>
        <v>2025-09-28</v>
      </c>
      <c r="B4393" s="40" t="str">
        <f t="shared" si="1889"/>
        <v>SYD</v>
      </c>
      <c r="C4393" s="39" t="str">
        <f t="shared" si="1890"/>
        <v>98812563692</v>
      </c>
      <c r="D4393" s="41" t="str">
        <f t="shared" si="1891"/>
        <v>PKR253735478</v>
      </c>
      <c r="E4393" s="41" t="str">
        <f t="shared" si="1892"/>
        <v>596421515800</v>
      </c>
      <c r="F4393" s="39" t="str">
        <f t="shared" si="1893"/>
        <v>2256683</v>
      </c>
      <c r="G4393" s="39" t="str">
        <f t="shared" si="1894"/>
        <v>WISE EXPRESS LOGISTICS(PANGZIMOM)</v>
      </c>
      <c r="H4393" s="41" t="str">
        <f t="shared" si="1895"/>
        <v>한수진</v>
      </c>
      <c r="I4393" s="39" t="str">
        <f t="shared" si="1896"/>
        <v>32265</v>
      </c>
      <c r="J4393" s="52" t="str">
        <f t="shared" si="1897"/>
        <v/>
      </c>
      <c r="K4393" s="75">
        <f t="shared" si="1898"/>
        <v>1</v>
      </c>
      <c r="L4393" s="76">
        <f t="shared" si="1899"/>
        <v>1</v>
      </c>
      <c r="M4393" s="76">
        <f t="shared" si="1900"/>
        <v>1E-3</v>
      </c>
      <c r="N4393" s="76">
        <f t="shared" si="1901"/>
        <v>1</v>
      </c>
      <c r="O4393" s="42">
        <f t="shared" si="1902"/>
        <v>1</v>
      </c>
      <c r="P4393" s="39" t="str">
        <f t="shared" si="1903"/>
        <v>목록(Manifest)</v>
      </c>
      <c r="Q4393" s="72">
        <f t="shared" si="1904"/>
        <v>55</v>
      </c>
      <c r="R4393" s="43" t="str">
        <f t="shared" si="1905"/>
        <v>OZ602</v>
      </c>
      <c r="S4393" s="82" t="str">
        <f t="shared" si="1906"/>
        <v/>
      </c>
      <c r="T4393" s="40">
        <f t="shared" si="1907"/>
        <v>45928</v>
      </c>
      <c r="U4393" s="44">
        <v>2500</v>
      </c>
      <c r="V4393" s="44">
        <f t="shared" si="1908"/>
        <v>0</v>
      </c>
      <c r="W4393" s="77">
        <f t="shared" si="1909"/>
        <v>2500</v>
      </c>
      <c r="X4393" s="78">
        <f t="shared" si="1910"/>
        <v>0</v>
      </c>
      <c r="Y4393" s="44" cm="1">
        <f t="array" ref="Y4393">_xlfn.IFNA(_xlfn.IFS(AND(Q4393&gt;=2000, Q4393&lt;3000), 10000, AND(Q4393&gt;=3000, Q4393&lt;4000), 15000, AND(Q4393&gt;=4000, Q4393&lt;5000), 20000, AND(Q4393&gt;=5000), 25000),0)</f>
        <v>0</v>
      </c>
      <c r="Z4393" s="91">
        <f t="shared" si="1911"/>
        <v>0</v>
      </c>
      <c r="AA4393" s="44">
        <f t="shared" si="1912"/>
        <v>0</v>
      </c>
      <c r="AB4393" s="44"/>
      <c r="AC4393" s="44"/>
      <c r="AD4393" s="44"/>
      <c r="AE4393" s="44">
        <f>VLOOKUP(O4393,정산업데이트!$A$6:$B$12,2,10)</f>
        <v>0</v>
      </c>
      <c r="AF4393" s="44"/>
      <c r="AG4393" s="79">
        <f t="shared" si="1913"/>
        <v>0</v>
      </c>
      <c r="AH4393" s="80">
        <f t="shared" si="1914"/>
        <v>2500</v>
      </c>
      <c r="AJ4393" s="35" t="s">
        <v>23096</v>
      </c>
      <c r="AK4393" s="35" t="s">
        <v>73</v>
      </c>
      <c r="AL4393" s="35" t="s">
        <v>23097</v>
      </c>
      <c r="AM4393" s="35" t="s">
        <v>24432</v>
      </c>
      <c r="AN4393" s="35" t="s">
        <v>18002</v>
      </c>
      <c r="AO4393" s="35" t="s">
        <v>24433</v>
      </c>
      <c r="AP4393" s="35" t="s">
        <v>24434</v>
      </c>
      <c r="AQ4393" s="35" t="s">
        <v>122</v>
      </c>
      <c r="AR4393" s="35">
        <v>1</v>
      </c>
      <c r="AS4393" s="35">
        <v>1</v>
      </c>
      <c r="AT4393" s="35">
        <v>1E-3</v>
      </c>
      <c r="AU4393" s="35">
        <v>1</v>
      </c>
      <c r="AV4393" s="35" t="s">
        <v>7</v>
      </c>
      <c r="AW4393" s="35">
        <v>55</v>
      </c>
      <c r="AX4393" s="35" t="s">
        <v>68</v>
      </c>
      <c r="AY4393" s="35" t="s">
        <v>68</v>
      </c>
      <c r="AZ4393" s="35" t="s">
        <v>68</v>
      </c>
      <c r="BA4393" s="35" t="s">
        <v>68</v>
      </c>
      <c r="BB4393" s="35" t="s">
        <v>122</v>
      </c>
      <c r="BC4393" s="35" t="s">
        <v>441</v>
      </c>
      <c r="BD4393" s="35" t="s">
        <v>442</v>
      </c>
      <c r="BE4393" s="35" t="s">
        <v>448</v>
      </c>
      <c r="BF4393" s="35" t="s">
        <v>122</v>
      </c>
      <c r="BG4393" s="35" t="s">
        <v>69</v>
      </c>
      <c r="BH4393" s="35" t="s">
        <v>24435</v>
      </c>
      <c r="BI4393" s="35" t="s">
        <v>122</v>
      </c>
      <c r="BJ4393" s="35" t="s">
        <v>24436</v>
      </c>
      <c r="BK4393" s="35" t="s">
        <v>75</v>
      </c>
      <c r="BL4393" s="35" t="s">
        <v>122</v>
      </c>
      <c r="BM4393" s="35" t="s">
        <v>442</v>
      </c>
      <c r="BN4393" s="35" t="s">
        <v>70</v>
      </c>
      <c r="BO4393" s="35" t="s">
        <v>71</v>
      </c>
      <c r="BP4393" s="35" t="s">
        <v>122</v>
      </c>
      <c r="BQ4393" s="35" t="s">
        <v>163</v>
      </c>
    </row>
    <row r="4394" spans="1:69" x14ac:dyDescent="0.4">
      <c r="A4394" s="40" t="str">
        <f t="shared" si="1888"/>
        <v>2025-09-28</v>
      </c>
      <c r="B4394" s="40" t="str">
        <f t="shared" si="1889"/>
        <v>SYD</v>
      </c>
      <c r="C4394" s="39" t="str">
        <f t="shared" si="1890"/>
        <v>98812563692</v>
      </c>
      <c r="D4394" s="41" t="str">
        <f t="shared" si="1891"/>
        <v>PKR253735479</v>
      </c>
      <c r="E4394" s="41" t="str">
        <f t="shared" si="1892"/>
        <v>596421515811</v>
      </c>
      <c r="F4394" s="39" t="str">
        <f t="shared" si="1893"/>
        <v>2256683</v>
      </c>
      <c r="G4394" s="39" t="str">
        <f t="shared" si="1894"/>
        <v>WISE EXPRESS LOGISTICS(PANGZIMOM)</v>
      </c>
      <c r="H4394" s="41" t="str">
        <f t="shared" si="1895"/>
        <v>최고은</v>
      </c>
      <c r="I4394" s="39" t="str">
        <f t="shared" si="1896"/>
        <v>21539</v>
      </c>
      <c r="J4394" s="52" t="str">
        <f t="shared" si="1897"/>
        <v/>
      </c>
      <c r="K4394" s="75">
        <f t="shared" si="1898"/>
        <v>1</v>
      </c>
      <c r="L4394" s="76">
        <f t="shared" si="1899"/>
        <v>1</v>
      </c>
      <c r="M4394" s="76">
        <f t="shared" si="1900"/>
        <v>1E-3</v>
      </c>
      <c r="N4394" s="76">
        <f t="shared" si="1901"/>
        <v>1</v>
      </c>
      <c r="O4394" s="42">
        <f t="shared" si="1902"/>
        <v>1</v>
      </c>
      <c r="P4394" s="39" t="str">
        <f t="shared" si="1903"/>
        <v>목록(Manifest)</v>
      </c>
      <c r="Q4394" s="72">
        <f t="shared" si="1904"/>
        <v>45</v>
      </c>
      <c r="R4394" s="43" t="str">
        <f t="shared" si="1905"/>
        <v>OZ602</v>
      </c>
      <c r="S4394" s="82" t="str">
        <f t="shared" si="1906"/>
        <v/>
      </c>
      <c r="T4394" s="40">
        <f t="shared" si="1907"/>
        <v>45928</v>
      </c>
      <c r="U4394" s="44">
        <v>2500</v>
      </c>
      <c r="V4394" s="44">
        <f t="shared" si="1908"/>
        <v>0</v>
      </c>
      <c r="W4394" s="77">
        <f t="shared" si="1909"/>
        <v>2500</v>
      </c>
      <c r="X4394" s="78">
        <f t="shared" si="1910"/>
        <v>0</v>
      </c>
      <c r="Y4394" s="44" cm="1">
        <f t="array" ref="Y4394">_xlfn.IFNA(_xlfn.IFS(AND(Q4394&gt;=2000, Q4394&lt;3000), 10000, AND(Q4394&gt;=3000, Q4394&lt;4000), 15000, AND(Q4394&gt;=4000, Q4394&lt;5000), 20000, AND(Q4394&gt;=5000), 25000),0)</f>
        <v>0</v>
      </c>
      <c r="Z4394" s="91">
        <f t="shared" si="1911"/>
        <v>0</v>
      </c>
      <c r="AA4394" s="44">
        <f t="shared" si="1912"/>
        <v>0</v>
      </c>
      <c r="AB4394" s="44"/>
      <c r="AC4394" s="44"/>
      <c r="AD4394" s="44"/>
      <c r="AE4394" s="44">
        <f>VLOOKUP(O4394,정산업데이트!$A$6:$B$12,2,10)</f>
        <v>0</v>
      </c>
      <c r="AF4394" s="44"/>
      <c r="AG4394" s="79">
        <f t="shared" si="1913"/>
        <v>0</v>
      </c>
      <c r="AH4394" s="80">
        <f t="shared" si="1914"/>
        <v>2500</v>
      </c>
      <c r="AJ4394" s="35" t="s">
        <v>23096</v>
      </c>
      <c r="AK4394" s="35" t="s">
        <v>73</v>
      </c>
      <c r="AL4394" s="35" t="s">
        <v>23097</v>
      </c>
      <c r="AM4394" s="35" t="s">
        <v>24437</v>
      </c>
      <c r="AN4394" s="35" t="s">
        <v>1251</v>
      </c>
      <c r="AO4394" s="35" t="s">
        <v>24438</v>
      </c>
      <c r="AP4394" s="35" t="s">
        <v>13563</v>
      </c>
      <c r="AQ4394" s="35" t="s">
        <v>122</v>
      </c>
      <c r="AR4394" s="35">
        <v>1</v>
      </c>
      <c r="AS4394" s="35">
        <v>1</v>
      </c>
      <c r="AT4394" s="35">
        <v>1E-3</v>
      </c>
      <c r="AU4394" s="35">
        <v>1</v>
      </c>
      <c r="AV4394" s="35" t="s">
        <v>7</v>
      </c>
      <c r="AW4394" s="35">
        <v>45</v>
      </c>
      <c r="AX4394" s="35" t="s">
        <v>68</v>
      </c>
      <c r="AY4394" s="35" t="s">
        <v>68</v>
      </c>
      <c r="AZ4394" s="35" t="s">
        <v>68</v>
      </c>
      <c r="BA4394" s="35" t="s">
        <v>68</v>
      </c>
      <c r="BB4394" s="35" t="s">
        <v>122</v>
      </c>
      <c r="BC4394" s="35" t="s">
        <v>441</v>
      </c>
      <c r="BD4394" s="35" t="s">
        <v>442</v>
      </c>
      <c r="BE4394" s="35" t="s">
        <v>448</v>
      </c>
      <c r="BF4394" s="35" t="s">
        <v>122</v>
      </c>
      <c r="BG4394" s="35" t="s">
        <v>69</v>
      </c>
      <c r="BH4394" s="35" t="s">
        <v>24439</v>
      </c>
      <c r="BI4394" s="35" t="s">
        <v>122</v>
      </c>
      <c r="BJ4394" s="35" t="s">
        <v>24440</v>
      </c>
      <c r="BK4394" s="35" t="s">
        <v>75</v>
      </c>
      <c r="BL4394" s="35" t="s">
        <v>122</v>
      </c>
      <c r="BM4394" s="35" t="s">
        <v>442</v>
      </c>
      <c r="BN4394" s="35" t="s">
        <v>70</v>
      </c>
      <c r="BO4394" s="35" t="s">
        <v>71</v>
      </c>
      <c r="BP4394" s="35" t="s">
        <v>122</v>
      </c>
      <c r="BQ4394" s="35" t="s">
        <v>163</v>
      </c>
    </row>
    <row r="4395" spans="1:69" x14ac:dyDescent="0.4">
      <c r="A4395" s="40" t="str">
        <f t="shared" si="1888"/>
        <v>2025-09-28</v>
      </c>
      <c r="B4395" s="40" t="str">
        <f t="shared" si="1889"/>
        <v>SYD</v>
      </c>
      <c r="C4395" s="39" t="str">
        <f t="shared" si="1890"/>
        <v>98812563692</v>
      </c>
      <c r="D4395" s="41" t="str">
        <f t="shared" si="1891"/>
        <v>PKR253735480</v>
      </c>
      <c r="E4395" s="41" t="str">
        <f t="shared" si="1892"/>
        <v>596421515822</v>
      </c>
      <c r="F4395" s="39" t="str">
        <f t="shared" si="1893"/>
        <v>2256683</v>
      </c>
      <c r="G4395" s="39" t="str">
        <f t="shared" si="1894"/>
        <v>WISE EXPRESS LOGISTICS(PANGZIMOM)</v>
      </c>
      <c r="H4395" s="41" t="str">
        <f t="shared" si="1895"/>
        <v>민세진</v>
      </c>
      <c r="I4395" s="39" t="str">
        <f t="shared" si="1896"/>
        <v>30141</v>
      </c>
      <c r="J4395" s="52" t="str">
        <f t="shared" si="1897"/>
        <v/>
      </c>
      <c r="K4395" s="75">
        <f t="shared" si="1898"/>
        <v>1</v>
      </c>
      <c r="L4395" s="76">
        <f t="shared" si="1899"/>
        <v>1</v>
      </c>
      <c r="M4395" s="76">
        <f t="shared" si="1900"/>
        <v>1E-3</v>
      </c>
      <c r="N4395" s="76">
        <f t="shared" si="1901"/>
        <v>1</v>
      </c>
      <c r="O4395" s="42">
        <f t="shared" si="1902"/>
        <v>1</v>
      </c>
      <c r="P4395" s="39" t="str">
        <f t="shared" si="1903"/>
        <v>목록(Manifest)</v>
      </c>
      <c r="Q4395" s="72">
        <f t="shared" si="1904"/>
        <v>45</v>
      </c>
      <c r="R4395" s="43" t="str">
        <f t="shared" si="1905"/>
        <v>OZ602</v>
      </c>
      <c r="S4395" s="82" t="str">
        <f t="shared" si="1906"/>
        <v/>
      </c>
      <c r="T4395" s="40">
        <f t="shared" si="1907"/>
        <v>45928</v>
      </c>
      <c r="U4395" s="44">
        <v>2500</v>
      </c>
      <c r="V4395" s="44">
        <f t="shared" si="1908"/>
        <v>0</v>
      </c>
      <c r="W4395" s="77">
        <f t="shared" si="1909"/>
        <v>2500</v>
      </c>
      <c r="X4395" s="78">
        <f t="shared" si="1910"/>
        <v>0</v>
      </c>
      <c r="Y4395" s="44" cm="1">
        <f t="array" ref="Y4395">_xlfn.IFNA(_xlfn.IFS(AND(Q4395&gt;=2000, Q4395&lt;3000), 10000, AND(Q4395&gt;=3000, Q4395&lt;4000), 15000, AND(Q4395&gt;=4000, Q4395&lt;5000), 20000, AND(Q4395&gt;=5000), 25000),0)</f>
        <v>0</v>
      </c>
      <c r="Z4395" s="91">
        <f t="shared" si="1911"/>
        <v>0</v>
      </c>
      <c r="AA4395" s="44">
        <f t="shared" si="1912"/>
        <v>0</v>
      </c>
      <c r="AB4395" s="44"/>
      <c r="AC4395" s="44"/>
      <c r="AD4395" s="44"/>
      <c r="AE4395" s="44">
        <f>VLOOKUP(O4395,정산업데이트!$A$6:$B$12,2,10)</f>
        <v>0</v>
      </c>
      <c r="AF4395" s="44"/>
      <c r="AG4395" s="79">
        <f t="shared" si="1913"/>
        <v>0</v>
      </c>
      <c r="AH4395" s="80">
        <f t="shared" si="1914"/>
        <v>2500</v>
      </c>
      <c r="AJ4395" s="35" t="s">
        <v>23096</v>
      </c>
      <c r="AK4395" s="35" t="s">
        <v>73</v>
      </c>
      <c r="AL4395" s="35" t="s">
        <v>23097</v>
      </c>
      <c r="AM4395" s="35" t="s">
        <v>24441</v>
      </c>
      <c r="AN4395" s="35" t="s">
        <v>24442</v>
      </c>
      <c r="AO4395" s="35" t="s">
        <v>24443</v>
      </c>
      <c r="AP4395" s="35" t="s">
        <v>1344</v>
      </c>
      <c r="AQ4395" s="35" t="s">
        <v>122</v>
      </c>
      <c r="AR4395" s="35">
        <v>1</v>
      </c>
      <c r="AS4395" s="35">
        <v>1</v>
      </c>
      <c r="AT4395" s="35">
        <v>1E-3</v>
      </c>
      <c r="AU4395" s="35">
        <v>1</v>
      </c>
      <c r="AV4395" s="35" t="s">
        <v>7</v>
      </c>
      <c r="AW4395" s="35">
        <v>45</v>
      </c>
      <c r="AX4395" s="35" t="s">
        <v>68</v>
      </c>
      <c r="AY4395" s="35" t="s">
        <v>68</v>
      </c>
      <c r="AZ4395" s="35" t="s">
        <v>68</v>
      </c>
      <c r="BA4395" s="35" t="s">
        <v>68</v>
      </c>
      <c r="BB4395" s="35" t="s">
        <v>122</v>
      </c>
      <c r="BC4395" s="35" t="s">
        <v>441</v>
      </c>
      <c r="BD4395" s="35" t="s">
        <v>442</v>
      </c>
      <c r="BE4395" s="35" t="s">
        <v>448</v>
      </c>
      <c r="BF4395" s="35" t="s">
        <v>122</v>
      </c>
      <c r="BG4395" s="35" t="s">
        <v>69</v>
      </c>
      <c r="BH4395" s="35" t="s">
        <v>24444</v>
      </c>
      <c r="BI4395" s="35" t="s">
        <v>122</v>
      </c>
      <c r="BJ4395" s="35" t="s">
        <v>24445</v>
      </c>
      <c r="BK4395" s="35" t="s">
        <v>75</v>
      </c>
      <c r="BL4395" s="35" t="s">
        <v>122</v>
      </c>
      <c r="BM4395" s="35" t="s">
        <v>442</v>
      </c>
      <c r="BN4395" s="35" t="s">
        <v>70</v>
      </c>
      <c r="BO4395" s="35" t="s">
        <v>71</v>
      </c>
      <c r="BP4395" s="35" t="s">
        <v>122</v>
      </c>
      <c r="BQ4395" s="35" t="s">
        <v>163</v>
      </c>
    </row>
    <row r="4396" spans="1:69" x14ac:dyDescent="0.4">
      <c r="A4396" s="40" t="str">
        <f t="shared" si="1888"/>
        <v>2025-09-28</v>
      </c>
      <c r="B4396" s="40" t="str">
        <f t="shared" si="1889"/>
        <v>SYD</v>
      </c>
      <c r="C4396" s="39" t="str">
        <f t="shared" si="1890"/>
        <v>98812563692</v>
      </c>
      <c r="D4396" s="41" t="str">
        <f t="shared" si="1891"/>
        <v>PKR253735481</v>
      </c>
      <c r="E4396" s="41" t="str">
        <f t="shared" si="1892"/>
        <v>596421515833</v>
      </c>
      <c r="F4396" s="39" t="str">
        <f t="shared" si="1893"/>
        <v>2256683</v>
      </c>
      <c r="G4396" s="39" t="str">
        <f t="shared" si="1894"/>
        <v>WISE EXPRESS LOGISTICS(PANGZIMOM)</v>
      </c>
      <c r="H4396" s="41" t="str">
        <f t="shared" si="1895"/>
        <v>최보경</v>
      </c>
      <c r="I4396" s="39" t="str">
        <f t="shared" si="1896"/>
        <v>18482</v>
      </c>
      <c r="J4396" s="52" t="str">
        <f t="shared" si="1897"/>
        <v/>
      </c>
      <c r="K4396" s="75">
        <f t="shared" si="1898"/>
        <v>1</v>
      </c>
      <c r="L4396" s="76">
        <f t="shared" si="1899"/>
        <v>2</v>
      </c>
      <c r="M4396" s="76">
        <f t="shared" si="1900"/>
        <v>1E-3</v>
      </c>
      <c r="N4396" s="76">
        <f t="shared" si="1901"/>
        <v>2</v>
      </c>
      <c r="O4396" s="42">
        <f t="shared" si="1902"/>
        <v>2</v>
      </c>
      <c r="P4396" s="39" t="str">
        <f t="shared" si="1903"/>
        <v>목록(Manifest)</v>
      </c>
      <c r="Q4396" s="72">
        <f t="shared" si="1904"/>
        <v>90</v>
      </c>
      <c r="R4396" s="43" t="str">
        <f t="shared" si="1905"/>
        <v>OZ602</v>
      </c>
      <c r="S4396" s="82" t="str">
        <f t="shared" si="1906"/>
        <v/>
      </c>
      <c r="T4396" s="40">
        <f t="shared" si="1907"/>
        <v>45928</v>
      </c>
      <c r="U4396" s="44">
        <v>2500</v>
      </c>
      <c r="V4396" s="44">
        <f t="shared" si="1908"/>
        <v>0</v>
      </c>
      <c r="W4396" s="77">
        <f t="shared" si="1909"/>
        <v>2500</v>
      </c>
      <c r="X4396" s="78">
        <f t="shared" si="1910"/>
        <v>0</v>
      </c>
      <c r="Y4396" s="44" cm="1">
        <f t="array" ref="Y4396">_xlfn.IFNA(_xlfn.IFS(AND(Q4396&gt;=2000, Q4396&lt;3000), 10000, AND(Q4396&gt;=3000, Q4396&lt;4000), 15000, AND(Q4396&gt;=4000, Q4396&lt;5000), 20000, AND(Q4396&gt;=5000), 25000),0)</f>
        <v>0</v>
      </c>
      <c r="Z4396" s="91">
        <f t="shared" si="1911"/>
        <v>0</v>
      </c>
      <c r="AA4396" s="44">
        <f t="shared" si="1912"/>
        <v>0</v>
      </c>
      <c r="AB4396" s="44"/>
      <c r="AC4396" s="44"/>
      <c r="AD4396" s="44"/>
      <c r="AE4396" s="44">
        <f>VLOOKUP(O4396,정산업데이트!$A$6:$B$12,2,10)</f>
        <v>0</v>
      </c>
      <c r="AF4396" s="44"/>
      <c r="AG4396" s="79">
        <f t="shared" si="1913"/>
        <v>0</v>
      </c>
      <c r="AH4396" s="80">
        <f t="shared" si="1914"/>
        <v>2500</v>
      </c>
      <c r="AJ4396" s="35" t="s">
        <v>23096</v>
      </c>
      <c r="AK4396" s="35" t="s">
        <v>73</v>
      </c>
      <c r="AL4396" s="35" t="s">
        <v>23097</v>
      </c>
      <c r="AM4396" s="35" t="s">
        <v>24446</v>
      </c>
      <c r="AN4396" s="35" t="s">
        <v>14738</v>
      </c>
      <c r="AO4396" s="35" t="s">
        <v>24447</v>
      </c>
      <c r="AP4396" s="35" t="s">
        <v>905</v>
      </c>
      <c r="AQ4396" s="35" t="s">
        <v>122</v>
      </c>
      <c r="AR4396" s="35">
        <v>1</v>
      </c>
      <c r="AS4396" s="35">
        <v>2</v>
      </c>
      <c r="AT4396" s="35">
        <v>1E-3</v>
      </c>
      <c r="AU4396" s="35">
        <v>2</v>
      </c>
      <c r="AV4396" s="35" t="s">
        <v>7</v>
      </c>
      <c r="AW4396" s="35">
        <v>90</v>
      </c>
      <c r="AX4396" s="35" t="s">
        <v>68</v>
      </c>
      <c r="AY4396" s="35" t="s">
        <v>68</v>
      </c>
      <c r="AZ4396" s="35" t="s">
        <v>68</v>
      </c>
      <c r="BA4396" s="35" t="s">
        <v>68</v>
      </c>
      <c r="BB4396" s="35" t="s">
        <v>122</v>
      </c>
      <c r="BC4396" s="35" t="s">
        <v>441</v>
      </c>
      <c r="BD4396" s="35" t="s">
        <v>442</v>
      </c>
      <c r="BE4396" s="35" t="s">
        <v>448</v>
      </c>
      <c r="BF4396" s="35" t="s">
        <v>122</v>
      </c>
      <c r="BG4396" s="35" t="s">
        <v>69</v>
      </c>
      <c r="BH4396" s="35" t="s">
        <v>24448</v>
      </c>
      <c r="BI4396" s="35" t="s">
        <v>122</v>
      </c>
      <c r="BJ4396" s="35" t="s">
        <v>24449</v>
      </c>
      <c r="BK4396" s="35" t="s">
        <v>75</v>
      </c>
      <c r="BL4396" s="35" t="s">
        <v>122</v>
      </c>
      <c r="BM4396" s="35" t="s">
        <v>442</v>
      </c>
      <c r="BN4396" s="35" t="s">
        <v>70</v>
      </c>
      <c r="BO4396" s="35" t="s">
        <v>71</v>
      </c>
      <c r="BP4396" s="35" t="s">
        <v>122</v>
      </c>
      <c r="BQ4396" s="35" t="s">
        <v>163</v>
      </c>
    </row>
    <row r="4397" spans="1:69" x14ac:dyDescent="0.4">
      <c r="A4397" s="40" t="str">
        <f t="shared" si="1888"/>
        <v>2025-09-28</v>
      </c>
      <c r="B4397" s="40" t="str">
        <f t="shared" si="1889"/>
        <v>SYD</v>
      </c>
      <c r="C4397" s="39" t="str">
        <f t="shared" si="1890"/>
        <v>98812563692</v>
      </c>
      <c r="D4397" s="41" t="str">
        <f t="shared" si="1891"/>
        <v>PKR253735482</v>
      </c>
      <c r="E4397" s="41" t="str">
        <f t="shared" si="1892"/>
        <v>596421515844</v>
      </c>
      <c r="F4397" s="39" t="str">
        <f t="shared" si="1893"/>
        <v>2256683</v>
      </c>
      <c r="G4397" s="39" t="str">
        <f t="shared" si="1894"/>
        <v>WISE EXPRESS LOGISTICS(PANGZIMOM)</v>
      </c>
      <c r="H4397" s="41" t="str">
        <f t="shared" si="1895"/>
        <v>노찬미</v>
      </c>
      <c r="I4397" s="39" t="str">
        <f t="shared" si="1896"/>
        <v>54131</v>
      </c>
      <c r="J4397" s="52" t="str">
        <f t="shared" si="1897"/>
        <v/>
      </c>
      <c r="K4397" s="75">
        <f t="shared" si="1898"/>
        <v>1</v>
      </c>
      <c r="L4397" s="76">
        <f t="shared" si="1899"/>
        <v>1</v>
      </c>
      <c r="M4397" s="76">
        <f t="shared" si="1900"/>
        <v>1E-3</v>
      </c>
      <c r="N4397" s="76">
        <f t="shared" si="1901"/>
        <v>1</v>
      </c>
      <c r="O4397" s="42">
        <f t="shared" si="1902"/>
        <v>1</v>
      </c>
      <c r="P4397" s="39" t="str">
        <f t="shared" si="1903"/>
        <v>목록(Manifest)</v>
      </c>
      <c r="Q4397" s="72">
        <f t="shared" si="1904"/>
        <v>45</v>
      </c>
      <c r="R4397" s="43" t="str">
        <f t="shared" si="1905"/>
        <v>OZ602</v>
      </c>
      <c r="S4397" s="82" t="str">
        <f t="shared" si="1906"/>
        <v/>
      </c>
      <c r="T4397" s="40">
        <f t="shared" si="1907"/>
        <v>45928</v>
      </c>
      <c r="U4397" s="44">
        <v>2500</v>
      </c>
      <c r="V4397" s="44">
        <f t="shared" si="1908"/>
        <v>0</v>
      </c>
      <c r="W4397" s="77">
        <f t="shared" si="1909"/>
        <v>2500</v>
      </c>
      <c r="X4397" s="78">
        <f t="shared" si="1910"/>
        <v>0</v>
      </c>
      <c r="Y4397" s="44" cm="1">
        <f t="array" ref="Y4397">_xlfn.IFNA(_xlfn.IFS(AND(Q4397&gt;=2000, Q4397&lt;3000), 10000, AND(Q4397&gt;=3000, Q4397&lt;4000), 15000, AND(Q4397&gt;=4000, Q4397&lt;5000), 20000, AND(Q4397&gt;=5000), 25000),0)</f>
        <v>0</v>
      </c>
      <c r="Z4397" s="91">
        <f t="shared" si="1911"/>
        <v>0</v>
      </c>
      <c r="AA4397" s="44">
        <f t="shared" si="1912"/>
        <v>0</v>
      </c>
      <c r="AB4397" s="44"/>
      <c r="AC4397" s="44"/>
      <c r="AD4397" s="44"/>
      <c r="AE4397" s="44">
        <f>VLOOKUP(O4397,정산업데이트!$A$6:$B$12,2,10)</f>
        <v>0</v>
      </c>
      <c r="AF4397" s="44"/>
      <c r="AG4397" s="79">
        <f t="shared" si="1913"/>
        <v>0</v>
      </c>
      <c r="AH4397" s="80">
        <f t="shared" si="1914"/>
        <v>2500</v>
      </c>
      <c r="AJ4397" s="35" t="s">
        <v>23096</v>
      </c>
      <c r="AK4397" s="35" t="s">
        <v>73</v>
      </c>
      <c r="AL4397" s="35" t="s">
        <v>23097</v>
      </c>
      <c r="AM4397" s="35" t="s">
        <v>24450</v>
      </c>
      <c r="AN4397" s="35" t="s">
        <v>24451</v>
      </c>
      <c r="AO4397" s="35" t="s">
        <v>24452</v>
      </c>
      <c r="AP4397" s="35" t="s">
        <v>2642</v>
      </c>
      <c r="AQ4397" s="35" t="s">
        <v>122</v>
      </c>
      <c r="AR4397" s="35">
        <v>1</v>
      </c>
      <c r="AS4397" s="35">
        <v>1</v>
      </c>
      <c r="AT4397" s="35">
        <v>1E-3</v>
      </c>
      <c r="AU4397" s="35">
        <v>1</v>
      </c>
      <c r="AV4397" s="35" t="s">
        <v>7</v>
      </c>
      <c r="AW4397" s="35">
        <v>45</v>
      </c>
      <c r="AX4397" s="35" t="s">
        <v>68</v>
      </c>
      <c r="AY4397" s="35" t="s">
        <v>68</v>
      </c>
      <c r="AZ4397" s="35" t="s">
        <v>68</v>
      </c>
      <c r="BA4397" s="35" t="s">
        <v>68</v>
      </c>
      <c r="BB4397" s="35" t="s">
        <v>122</v>
      </c>
      <c r="BC4397" s="35" t="s">
        <v>441</v>
      </c>
      <c r="BD4397" s="35" t="s">
        <v>442</v>
      </c>
      <c r="BE4397" s="35" t="s">
        <v>448</v>
      </c>
      <c r="BF4397" s="35" t="s">
        <v>122</v>
      </c>
      <c r="BG4397" s="35" t="s">
        <v>69</v>
      </c>
      <c r="BH4397" s="35" t="s">
        <v>24453</v>
      </c>
      <c r="BI4397" s="35" t="s">
        <v>122</v>
      </c>
      <c r="BJ4397" s="35" t="s">
        <v>24454</v>
      </c>
      <c r="BK4397" s="35" t="s">
        <v>75</v>
      </c>
      <c r="BL4397" s="35" t="s">
        <v>122</v>
      </c>
      <c r="BM4397" s="35" t="s">
        <v>442</v>
      </c>
      <c r="BN4397" s="35" t="s">
        <v>70</v>
      </c>
      <c r="BO4397" s="35" t="s">
        <v>71</v>
      </c>
      <c r="BP4397" s="35" t="s">
        <v>122</v>
      </c>
      <c r="BQ4397" s="35" t="s">
        <v>163</v>
      </c>
    </row>
    <row r="4398" spans="1:69" x14ac:dyDescent="0.4">
      <c r="A4398" s="40" t="str">
        <f t="shared" si="1888"/>
        <v>2025-09-28</v>
      </c>
      <c r="B4398" s="40" t="str">
        <f t="shared" si="1889"/>
        <v>SYD</v>
      </c>
      <c r="C4398" s="39" t="str">
        <f t="shared" si="1890"/>
        <v>98812563692</v>
      </c>
      <c r="D4398" s="41" t="str">
        <f t="shared" si="1891"/>
        <v>PKR253735483</v>
      </c>
      <c r="E4398" s="41" t="str">
        <f t="shared" si="1892"/>
        <v>596421515855</v>
      </c>
      <c r="F4398" s="39" t="str">
        <f t="shared" si="1893"/>
        <v>2256683</v>
      </c>
      <c r="G4398" s="39" t="str">
        <f t="shared" si="1894"/>
        <v>WISE EXPRESS LOGISTICS(PANGZIMOM)</v>
      </c>
      <c r="H4398" s="41" t="str">
        <f t="shared" si="1895"/>
        <v>김신선</v>
      </c>
      <c r="I4398" s="39" t="str">
        <f t="shared" si="1896"/>
        <v>34697</v>
      </c>
      <c r="J4398" s="52" t="str">
        <f t="shared" si="1897"/>
        <v/>
      </c>
      <c r="K4398" s="75">
        <f t="shared" si="1898"/>
        <v>1</v>
      </c>
      <c r="L4398" s="76">
        <f t="shared" si="1899"/>
        <v>1</v>
      </c>
      <c r="M4398" s="76">
        <f t="shared" si="1900"/>
        <v>1E-3</v>
      </c>
      <c r="N4398" s="76">
        <f t="shared" si="1901"/>
        <v>1</v>
      </c>
      <c r="O4398" s="42">
        <f t="shared" si="1902"/>
        <v>1</v>
      </c>
      <c r="P4398" s="39" t="str">
        <f t="shared" si="1903"/>
        <v>목록(Manifest)</v>
      </c>
      <c r="Q4398" s="72">
        <f t="shared" si="1904"/>
        <v>45</v>
      </c>
      <c r="R4398" s="43" t="str">
        <f t="shared" si="1905"/>
        <v>OZ602</v>
      </c>
      <c r="S4398" s="82" t="str">
        <f t="shared" si="1906"/>
        <v/>
      </c>
      <c r="T4398" s="40">
        <f t="shared" si="1907"/>
        <v>45928</v>
      </c>
      <c r="U4398" s="44">
        <v>2500</v>
      </c>
      <c r="V4398" s="44">
        <f t="shared" si="1908"/>
        <v>0</v>
      </c>
      <c r="W4398" s="77">
        <f t="shared" si="1909"/>
        <v>2500</v>
      </c>
      <c r="X4398" s="78">
        <f t="shared" si="1910"/>
        <v>0</v>
      </c>
      <c r="Y4398" s="44" cm="1">
        <f t="array" ref="Y4398">_xlfn.IFNA(_xlfn.IFS(AND(Q4398&gt;=2000, Q4398&lt;3000), 10000, AND(Q4398&gt;=3000, Q4398&lt;4000), 15000, AND(Q4398&gt;=4000, Q4398&lt;5000), 20000, AND(Q4398&gt;=5000), 25000),0)</f>
        <v>0</v>
      </c>
      <c r="Z4398" s="91">
        <f t="shared" si="1911"/>
        <v>0</v>
      </c>
      <c r="AA4398" s="44">
        <f t="shared" si="1912"/>
        <v>0</v>
      </c>
      <c r="AB4398" s="44"/>
      <c r="AC4398" s="44"/>
      <c r="AD4398" s="44"/>
      <c r="AE4398" s="44">
        <f>VLOOKUP(O4398,정산업데이트!$A$6:$B$12,2,10)</f>
        <v>0</v>
      </c>
      <c r="AF4398" s="44"/>
      <c r="AG4398" s="79">
        <f t="shared" si="1913"/>
        <v>0</v>
      </c>
      <c r="AH4398" s="80">
        <f t="shared" si="1914"/>
        <v>2500</v>
      </c>
      <c r="AJ4398" s="35" t="s">
        <v>23096</v>
      </c>
      <c r="AK4398" s="35" t="s">
        <v>73</v>
      </c>
      <c r="AL4398" s="35" t="s">
        <v>23097</v>
      </c>
      <c r="AM4398" s="35" t="s">
        <v>24455</v>
      </c>
      <c r="AN4398" s="35" t="s">
        <v>24456</v>
      </c>
      <c r="AO4398" s="35" t="s">
        <v>24457</v>
      </c>
      <c r="AP4398" s="35" t="s">
        <v>1857</v>
      </c>
      <c r="AQ4398" s="35" t="s">
        <v>122</v>
      </c>
      <c r="AR4398" s="35">
        <v>1</v>
      </c>
      <c r="AS4398" s="35">
        <v>1</v>
      </c>
      <c r="AT4398" s="35">
        <v>1E-3</v>
      </c>
      <c r="AU4398" s="35">
        <v>1</v>
      </c>
      <c r="AV4398" s="35" t="s">
        <v>7</v>
      </c>
      <c r="AW4398" s="35">
        <v>45</v>
      </c>
      <c r="AX4398" s="35" t="s">
        <v>68</v>
      </c>
      <c r="AY4398" s="35" t="s">
        <v>68</v>
      </c>
      <c r="AZ4398" s="35" t="s">
        <v>68</v>
      </c>
      <c r="BA4398" s="35" t="s">
        <v>68</v>
      </c>
      <c r="BB4398" s="35" t="s">
        <v>122</v>
      </c>
      <c r="BC4398" s="35" t="s">
        <v>441</v>
      </c>
      <c r="BD4398" s="35" t="s">
        <v>442</v>
      </c>
      <c r="BE4398" s="35" t="s">
        <v>448</v>
      </c>
      <c r="BF4398" s="35" t="s">
        <v>122</v>
      </c>
      <c r="BG4398" s="35" t="s">
        <v>69</v>
      </c>
      <c r="BH4398" s="35" t="s">
        <v>24458</v>
      </c>
      <c r="BI4398" s="35" t="s">
        <v>122</v>
      </c>
      <c r="BJ4398" s="35" t="s">
        <v>24459</v>
      </c>
      <c r="BK4398" s="35" t="s">
        <v>75</v>
      </c>
      <c r="BL4398" s="35" t="s">
        <v>122</v>
      </c>
      <c r="BM4398" s="35" t="s">
        <v>442</v>
      </c>
      <c r="BN4398" s="35" t="s">
        <v>70</v>
      </c>
      <c r="BO4398" s="35" t="s">
        <v>71</v>
      </c>
      <c r="BP4398" s="35" t="s">
        <v>122</v>
      </c>
      <c r="BQ4398" s="35" t="s">
        <v>163</v>
      </c>
    </row>
    <row r="4399" spans="1:69" x14ac:dyDescent="0.4">
      <c r="A4399" s="40" t="str">
        <f t="shared" si="1888"/>
        <v>2025-09-28</v>
      </c>
      <c r="B4399" s="40" t="str">
        <f t="shared" si="1889"/>
        <v>SYD</v>
      </c>
      <c r="C4399" s="39" t="str">
        <f t="shared" si="1890"/>
        <v>98812563692</v>
      </c>
      <c r="D4399" s="41" t="str">
        <f t="shared" si="1891"/>
        <v>PKR253747478</v>
      </c>
      <c r="E4399" s="41" t="str">
        <f t="shared" si="1892"/>
        <v>596421517185</v>
      </c>
      <c r="F4399" s="39" t="str">
        <f t="shared" si="1893"/>
        <v>2254239</v>
      </c>
      <c r="G4399" s="39" t="str">
        <f t="shared" si="1894"/>
        <v>WISE EXPRESS(BIOSYDNEY)</v>
      </c>
      <c r="H4399" s="41" t="str">
        <f t="shared" si="1895"/>
        <v>강재현</v>
      </c>
      <c r="I4399" s="39" t="str">
        <f t="shared" si="1896"/>
        <v>27382</v>
      </c>
      <c r="J4399" s="52" t="str">
        <f t="shared" si="1897"/>
        <v/>
      </c>
      <c r="K4399" s="75">
        <f t="shared" si="1898"/>
        <v>1</v>
      </c>
      <c r="L4399" s="76">
        <f t="shared" si="1899"/>
        <v>1</v>
      </c>
      <c r="M4399" s="76">
        <f t="shared" si="1900"/>
        <v>1E-3</v>
      </c>
      <c r="N4399" s="76">
        <f t="shared" si="1901"/>
        <v>1</v>
      </c>
      <c r="O4399" s="42">
        <f t="shared" si="1902"/>
        <v>1</v>
      </c>
      <c r="P4399" s="39" t="str">
        <f t="shared" si="1903"/>
        <v>일반(목록배제,Normal-Manifest Exception)</v>
      </c>
      <c r="Q4399" s="72">
        <f t="shared" si="1904"/>
        <v>110</v>
      </c>
      <c r="R4399" s="43" t="str">
        <f t="shared" si="1905"/>
        <v>OZ602</v>
      </c>
      <c r="S4399" s="82" t="str">
        <f t="shared" si="1906"/>
        <v/>
      </c>
      <c r="T4399" s="40">
        <f t="shared" si="1907"/>
        <v>45928</v>
      </c>
      <c r="U4399" s="44">
        <v>2500</v>
      </c>
      <c r="V4399" s="44">
        <f t="shared" si="1908"/>
        <v>0</v>
      </c>
      <c r="W4399" s="77">
        <f t="shared" si="1909"/>
        <v>2500</v>
      </c>
      <c r="X4399" s="78">
        <f t="shared" si="1910"/>
        <v>0</v>
      </c>
      <c r="Y4399" s="44" cm="1">
        <f t="array" ref="Y4399">_xlfn.IFNA(_xlfn.IFS(AND(Q4399&gt;=2000, Q4399&lt;3000), 10000, AND(Q4399&gt;=3000, Q4399&lt;4000), 15000, AND(Q4399&gt;=4000, Q4399&lt;5000), 20000, AND(Q4399&gt;=5000), 25000),0)</f>
        <v>0</v>
      </c>
      <c r="Z4399" s="91">
        <f t="shared" si="1911"/>
        <v>300</v>
      </c>
      <c r="AA4399" s="44">
        <f t="shared" si="1912"/>
        <v>0</v>
      </c>
      <c r="AB4399" s="44"/>
      <c r="AC4399" s="44"/>
      <c r="AD4399" s="44"/>
      <c r="AE4399" s="44">
        <f>VLOOKUP(O4399,정산업데이트!$A$6:$B$12,2,10)</f>
        <v>0</v>
      </c>
      <c r="AF4399" s="44"/>
      <c r="AG4399" s="79">
        <f t="shared" si="1913"/>
        <v>300</v>
      </c>
      <c r="AH4399" s="80">
        <f t="shared" si="1914"/>
        <v>2800</v>
      </c>
      <c r="AJ4399" s="35" t="s">
        <v>23096</v>
      </c>
      <c r="AK4399" s="35" t="s">
        <v>73</v>
      </c>
      <c r="AL4399" s="35" t="s">
        <v>23097</v>
      </c>
      <c r="AM4399" s="35" t="s">
        <v>24460</v>
      </c>
      <c r="AN4399" s="35" t="s">
        <v>24461</v>
      </c>
      <c r="AO4399" s="35" t="s">
        <v>24462</v>
      </c>
      <c r="AP4399" s="35" t="s">
        <v>24463</v>
      </c>
      <c r="AQ4399" s="35" t="s">
        <v>122</v>
      </c>
      <c r="AR4399" s="35">
        <v>1</v>
      </c>
      <c r="AS4399" s="35">
        <v>1</v>
      </c>
      <c r="AT4399" s="35">
        <v>1E-3</v>
      </c>
      <c r="AU4399" s="35">
        <v>1</v>
      </c>
      <c r="AV4399" s="35" t="s">
        <v>8</v>
      </c>
      <c r="AW4399" s="35">
        <v>110</v>
      </c>
      <c r="AX4399" s="35" t="s">
        <v>68</v>
      </c>
      <c r="AY4399" s="35" t="s">
        <v>68</v>
      </c>
      <c r="AZ4399" s="35" t="s">
        <v>68</v>
      </c>
      <c r="BA4399" s="35" t="s">
        <v>68</v>
      </c>
      <c r="BB4399" s="35" t="s">
        <v>122</v>
      </c>
      <c r="BC4399" s="35" t="s">
        <v>126</v>
      </c>
      <c r="BD4399" s="35" t="s">
        <v>90</v>
      </c>
      <c r="BE4399" s="35" t="s">
        <v>111</v>
      </c>
      <c r="BF4399" s="35" t="s">
        <v>122</v>
      </c>
      <c r="BG4399" s="35" t="s">
        <v>69</v>
      </c>
      <c r="BH4399" s="35" t="s">
        <v>24464</v>
      </c>
      <c r="BI4399" s="35" t="s">
        <v>122</v>
      </c>
      <c r="BJ4399" s="35" t="s">
        <v>24465</v>
      </c>
      <c r="BK4399" s="35" t="s">
        <v>75</v>
      </c>
      <c r="BL4399" s="35" t="s">
        <v>122</v>
      </c>
      <c r="BM4399" s="35" t="s">
        <v>90</v>
      </c>
      <c r="BN4399" s="35" t="s">
        <v>70</v>
      </c>
      <c r="BO4399" s="35" t="s">
        <v>71</v>
      </c>
      <c r="BP4399" s="35" t="s">
        <v>122</v>
      </c>
      <c r="BQ4399" s="35" t="s">
        <v>163</v>
      </c>
    </row>
    <row r="4400" spans="1:69" x14ac:dyDescent="0.4">
      <c r="A4400" s="40" t="str">
        <f t="shared" si="1888"/>
        <v>2025-09-28</v>
      </c>
      <c r="B4400" s="40" t="str">
        <f t="shared" si="1889"/>
        <v>SYD</v>
      </c>
      <c r="C4400" s="39" t="str">
        <f t="shared" si="1890"/>
        <v>98812563692</v>
      </c>
      <c r="D4400" s="41" t="str">
        <f t="shared" si="1891"/>
        <v>PKR253741248</v>
      </c>
      <c r="E4400" s="41" t="str">
        <f t="shared" si="1892"/>
        <v>596421516986</v>
      </c>
      <c r="F4400" s="39" t="str">
        <f t="shared" si="1893"/>
        <v>2256516</v>
      </c>
      <c r="G4400" s="39" t="str">
        <f t="shared" si="1894"/>
        <v>WISE EXPRESS (CNC INTL)</v>
      </c>
      <c r="H4400" s="41" t="str">
        <f t="shared" si="1895"/>
        <v>이명희</v>
      </c>
      <c r="I4400" s="39" t="str">
        <f t="shared" si="1896"/>
        <v>05401</v>
      </c>
      <c r="J4400" s="52" t="str">
        <f t="shared" si="1897"/>
        <v/>
      </c>
      <c r="K4400" s="75">
        <f t="shared" si="1898"/>
        <v>1</v>
      </c>
      <c r="L4400" s="76">
        <f t="shared" si="1899"/>
        <v>1</v>
      </c>
      <c r="M4400" s="76">
        <f t="shared" si="1900"/>
        <v>1E-3</v>
      </c>
      <c r="N4400" s="76">
        <f t="shared" si="1901"/>
        <v>1</v>
      </c>
      <c r="O4400" s="42">
        <f t="shared" si="1902"/>
        <v>1</v>
      </c>
      <c r="P4400" s="39" t="str">
        <f t="shared" si="1903"/>
        <v>목록(Manifest)</v>
      </c>
      <c r="Q4400" s="72">
        <f t="shared" si="1904"/>
        <v>40</v>
      </c>
      <c r="R4400" s="43" t="str">
        <f t="shared" si="1905"/>
        <v>OZ602</v>
      </c>
      <c r="S4400" s="82" t="str">
        <f t="shared" si="1906"/>
        <v/>
      </c>
      <c r="T4400" s="40">
        <f t="shared" si="1907"/>
        <v>45928</v>
      </c>
      <c r="U4400" s="44">
        <v>2500</v>
      </c>
      <c r="V4400" s="44">
        <f t="shared" si="1908"/>
        <v>0</v>
      </c>
      <c r="W4400" s="77">
        <f t="shared" si="1909"/>
        <v>2500</v>
      </c>
      <c r="X4400" s="78">
        <f t="shared" si="1910"/>
        <v>0</v>
      </c>
      <c r="Y4400" s="44" cm="1">
        <f t="array" ref="Y4400">_xlfn.IFNA(_xlfn.IFS(AND(Q4400&gt;=2000, Q4400&lt;3000), 10000, AND(Q4400&gt;=3000, Q4400&lt;4000), 15000, AND(Q4400&gt;=4000, Q4400&lt;5000), 20000, AND(Q4400&gt;=5000), 25000),0)</f>
        <v>0</v>
      </c>
      <c r="Z4400" s="91">
        <f t="shared" si="1911"/>
        <v>0</v>
      </c>
      <c r="AA4400" s="44">
        <f t="shared" si="1912"/>
        <v>0</v>
      </c>
      <c r="AB4400" s="44"/>
      <c r="AC4400" s="44"/>
      <c r="AD4400" s="44"/>
      <c r="AE4400" s="44">
        <f>VLOOKUP(O4400,정산업데이트!$A$6:$B$12,2,10)</f>
        <v>0</v>
      </c>
      <c r="AF4400" s="44"/>
      <c r="AG4400" s="79">
        <f t="shared" si="1913"/>
        <v>0</v>
      </c>
      <c r="AH4400" s="80">
        <f t="shared" si="1914"/>
        <v>2500</v>
      </c>
      <c r="AJ4400" s="35" t="s">
        <v>23096</v>
      </c>
      <c r="AK4400" s="35" t="s">
        <v>73</v>
      </c>
      <c r="AL4400" s="35" t="s">
        <v>23097</v>
      </c>
      <c r="AM4400" s="35" t="s">
        <v>24466</v>
      </c>
      <c r="AN4400" s="35" t="s">
        <v>375</v>
      </c>
      <c r="AO4400" s="35" t="s">
        <v>24467</v>
      </c>
      <c r="AP4400" s="35" t="s">
        <v>24468</v>
      </c>
      <c r="AQ4400" s="35" t="s">
        <v>122</v>
      </c>
      <c r="AR4400" s="35">
        <v>1</v>
      </c>
      <c r="AS4400" s="35">
        <v>1</v>
      </c>
      <c r="AT4400" s="35">
        <v>1E-3</v>
      </c>
      <c r="AU4400" s="35">
        <v>1</v>
      </c>
      <c r="AV4400" s="35" t="s">
        <v>7</v>
      </c>
      <c r="AW4400" s="35">
        <v>40</v>
      </c>
      <c r="AX4400" s="35" t="s">
        <v>68</v>
      </c>
      <c r="AY4400" s="35" t="s">
        <v>68</v>
      </c>
      <c r="AZ4400" s="35" t="s">
        <v>68</v>
      </c>
      <c r="BA4400" s="35" t="s">
        <v>68</v>
      </c>
      <c r="BB4400" s="35" t="s">
        <v>122</v>
      </c>
      <c r="BC4400" s="35" t="s">
        <v>405</v>
      </c>
      <c r="BD4400" s="35" t="s">
        <v>406</v>
      </c>
      <c r="BE4400" s="35" t="s">
        <v>900</v>
      </c>
      <c r="BF4400" s="35" t="s">
        <v>122</v>
      </c>
      <c r="BG4400" s="35" t="s">
        <v>69</v>
      </c>
      <c r="BH4400" s="35" t="s">
        <v>24469</v>
      </c>
      <c r="BI4400" s="35" t="s">
        <v>122</v>
      </c>
      <c r="BJ4400" s="35" t="s">
        <v>24470</v>
      </c>
      <c r="BK4400" s="35" t="s">
        <v>75</v>
      </c>
      <c r="BL4400" s="35" t="s">
        <v>122</v>
      </c>
      <c r="BM4400" s="35" t="s">
        <v>406</v>
      </c>
      <c r="BN4400" s="35" t="s">
        <v>70</v>
      </c>
      <c r="BO4400" s="35" t="s">
        <v>71</v>
      </c>
      <c r="BP4400" s="35" t="s">
        <v>122</v>
      </c>
      <c r="BQ4400" s="35" t="s">
        <v>163</v>
      </c>
    </row>
    <row r="4401" spans="1:69" x14ac:dyDescent="0.4">
      <c r="A4401" s="40" t="str">
        <f t="shared" si="1888"/>
        <v>2025-09-28</v>
      </c>
      <c r="B4401" s="40" t="str">
        <f t="shared" si="1889"/>
        <v>SYD</v>
      </c>
      <c r="C4401" s="39" t="str">
        <f t="shared" si="1890"/>
        <v>98812563692</v>
      </c>
      <c r="D4401" s="41" t="str">
        <f t="shared" si="1891"/>
        <v>PKR253741249</v>
      </c>
      <c r="E4401" s="41" t="str">
        <f t="shared" si="1892"/>
        <v>596421516990</v>
      </c>
      <c r="F4401" s="39" t="str">
        <f t="shared" si="1893"/>
        <v>2256516</v>
      </c>
      <c r="G4401" s="39" t="str">
        <f t="shared" si="1894"/>
        <v>WISE EXPRESS (CNC INTL)</v>
      </c>
      <c r="H4401" s="41" t="str">
        <f t="shared" si="1895"/>
        <v>박채빈</v>
      </c>
      <c r="I4401" s="39" t="str">
        <f t="shared" si="1896"/>
        <v>42686</v>
      </c>
      <c r="J4401" s="52" t="str">
        <f t="shared" si="1897"/>
        <v/>
      </c>
      <c r="K4401" s="75">
        <f t="shared" si="1898"/>
        <v>1</v>
      </c>
      <c r="L4401" s="76">
        <f t="shared" si="1899"/>
        <v>0.5</v>
      </c>
      <c r="M4401" s="76">
        <f t="shared" si="1900"/>
        <v>1E-3</v>
      </c>
      <c r="N4401" s="76">
        <f t="shared" si="1901"/>
        <v>0.5</v>
      </c>
      <c r="O4401" s="42">
        <f t="shared" si="1902"/>
        <v>0.5</v>
      </c>
      <c r="P4401" s="39" t="str">
        <f t="shared" si="1903"/>
        <v>일반(목록배제,Normal-Manifest Exception)</v>
      </c>
      <c r="Q4401" s="72">
        <f t="shared" si="1904"/>
        <v>40</v>
      </c>
      <c r="R4401" s="43" t="str">
        <f t="shared" si="1905"/>
        <v>OZ602</v>
      </c>
      <c r="S4401" s="82" t="str">
        <f t="shared" si="1906"/>
        <v/>
      </c>
      <c r="T4401" s="40">
        <f t="shared" si="1907"/>
        <v>45928</v>
      </c>
      <c r="U4401" s="44">
        <v>2500</v>
      </c>
      <c r="V4401" s="44">
        <f t="shared" si="1908"/>
        <v>0</v>
      </c>
      <c r="W4401" s="77">
        <f t="shared" si="1909"/>
        <v>2500</v>
      </c>
      <c r="X4401" s="78">
        <f t="shared" si="1910"/>
        <v>0</v>
      </c>
      <c r="Y4401" s="44" cm="1">
        <f t="array" ref="Y4401">_xlfn.IFNA(_xlfn.IFS(AND(Q4401&gt;=2000, Q4401&lt;3000), 10000, AND(Q4401&gt;=3000, Q4401&lt;4000), 15000, AND(Q4401&gt;=4000, Q4401&lt;5000), 20000, AND(Q4401&gt;=5000), 25000),0)</f>
        <v>0</v>
      </c>
      <c r="Z4401" s="91">
        <f t="shared" si="1911"/>
        <v>300</v>
      </c>
      <c r="AA4401" s="44">
        <f t="shared" si="1912"/>
        <v>0</v>
      </c>
      <c r="AB4401" s="44"/>
      <c r="AC4401" s="44"/>
      <c r="AD4401" s="44"/>
      <c r="AE4401" s="44">
        <f>VLOOKUP(O4401,정산업데이트!$A$6:$B$12,2,10)</f>
        <v>0</v>
      </c>
      <c r="AF4401" s="44"/>
      <c r="AG4401" s="79">
        <f t="shared" si="1913"/>
        <v>300</v>
      </c>
      <c r="AH4401" s="80">
        <f t="shared" si="1914"/>
        <v>2800</v>
      </c>
      <c r="AJ4401" s="35" t="s">
        <v>23096</v>
      </c>
      <c r="AK4401" s="35" t="s">
        <v>73</v>
      </c>
      <c r="AL4401" s="35" t="s">
        <v>23097</v>
      </c>
      <c r="AM4401" s="35" t="s">
        <v>24471</v>
      </c>
      <c r="AN4401" s="35" t="s">
        <v>24472</v>
      </c>
      <c r="AO4401" s="35" t="s">
        <v>24473</v>
      </c>
      <c r="AP4401" s="35" t="s">
        <v>24474</v>
      </c>
      <c r="AQ4401" s="35" t="s">
        <v>122</v>
      </c>
      <c r="AR4401" s="35">
        <v>1</v>
      </c>
      <c r="AS4401" s="35">
        <v>0.5</v>
      </c>
      <c r="AT4401" s="35">
        <v>1E-3</v>
      </c>
      <c r="AU4401" s="35">
        <v>0.5</v>
      </c>
      <c r="AV4401" s="35" t="s">
        <v>8</v>
      </c>
      <c r="AW4401" s="35">
        <v>40</v>
      </c>
      <c r="AX4401" s="35" t="s">
        <v>68</v>
      </c>
      <c r="AY4401" s="35" t="s">
        <v>68</v>
      </c>
      <c r="AZ4401" s="35" t="s">
        <v>68</v>
      </c>
      <c r="BA4401" s="35" t="s">
        <v>68</v>
      </c>
      <c r="BB4401" s="35" t="s">
        <v>122</v>
      </c>
      <c r="BC4401" s="35" t="s">
        <v>405</v>
      </c>
      <c r="BD4401" s="35" t="s">
        <v>406</v>
      </c>
      <c r="BE4401" s="35" t="s">
        <v>415</v>
      </c>
      <c r="BF4401" s="35" t="s">
        <v>122</v>
      </c>
      <c r="BG4401" s="35" t="s">
        <v>69</v>
      </c>
      <c r="BH4401" s="35" t="s">
        <v>24475</v>
      </c>
      <c r="BI4401" s="35" t="s">
        <v>122</v>
      </c>
      <c r="BJ4401" s="35" t="s">
        <v>24476</v>
      </c>
      <c r="BK4401" s="35" t="s">
        <v>75</v>
      </c>
      <c r="BL4401" s="35" t="s">
        <v>122</v>
      </c>
      <c r="BM4401" s="35" t="s">
        <v>406</v>
      </c>
      <c r="BN4401" s="35" t="s">
        <v>70</v>
      </c>
      <c r="BO4401" s="35" t="s">
        <v>71</v>
      </c>
      <c r="BP4401" s="35" t="s">
        <v>122</v>
      </c>
      <c r="BQ4401" s="35" t="s">
        <v>163</v>
      </c>
    </row>
    <row r="4402" spans="1:69" x14ac:dyDescent="0.4">
      <c r="A4402" s="40" t="str">
        <f t="shared" si="1888"/>
        <v>2025-09-28</v>
      </c>
      <c r="B4402" s="40" t="str">
        <f t="shared" si="1889"/>
        <v>SYD</v>
      </c>
      <c r="C4402" s="39" t="str">
        <f t="shared" si="1890"/>
        <v>98812563692</v>
      </c>
      <c r="D4402" s="41" t="str">
        <f t="shared" si="1891"/>
        <v>PKR253741250</v>
      </c>
      <c r="E4402" s="41" t="str">
        <f t="shared" si="1892"/>
        <v>596421517001</v>
      </c>
      <c r="F4402" s="39" t="str">
        <f t="shared" si="1893"/>
        <v>2256516</v>
      </c>
      <c r="G4402" s="39" t="str">
        <f t="shared" si="1894"/>
        <v>WISE EXPRESS (CNC INTL)</v>
      </c>
      <c r="H4402" s="41" t="str">
        <f t="shared" si="1895"/>
        <v>김경희</v>
      </c>
      <c r="I4402" s="39" t="str">
        <f t="shared" si="1896"/>
        <v>13640</v>
      </c>
      <c r="J4402" s="52" t="str">
        <f t="shared" si="1897"/>
        <v/>
      </c>
      <c r="K4402" s="75">
        <f t="shared" si="1898"/>
        <v>1</v>
      </c>
      <c r="L4402" s="76">
        <f t="shared" si="1899"/>
        <v>0.5</v>
      </c>
      <c r="M4402" s="76">
        <f t="shared" si="1900"/>
        <v>1E-3</v>
      </c>
      <c r="N4402" s="76">
        <f t="shared" si="1901"/>
        <v>0.5</v>
      </c>
      <c r="O4402" s="42">
        <f t="shared" si="1902"/>
        <v>0.5</v>
      </c>
      <c r="P4402" s="39" t="str">
        <f t="shared" si="1903"/>
        <v>일반(목록배제,Normal-Manifest Exception)</v>
      </c>
      <c r="Q4402" s="72">
        <f t="shared" si="1904"/>
        <v>15</v>
      </c>
      <c r="R4402" s="43" t="str">
        <f t="shared" si="1905"/>
        <v>OZ602</v>
      </c>
      <c r="S4402" s="82" t="str">
        <f t="shared" si="1906"/>
        <v/>
      </c>
      <c r="T4402" s="40">
        <f t="shared" si="1907"/>
        <v>45928</v>
      </c>
      <c r="U4402" s="44">
        <v>2500</v>
      </c>
      <c r="V4402" s="44">
        <f t="shared" si="1908"/>
        <v>0</v>
      </c>
      <c r="W4402" s="77">
        <f t="shared" si="1909"/>
        <v>2500</v>
      </c>
      <c r="X4402" s="78">
        <f t="shared" si="1910"/>
        <v>0</v>
      </c>
      <c r="Y4402" s="44" cm="1">
        <f t="array" ref="Y4402">_xlfn.IFNA(_xlfn.IFS(AND(Q4402&gt;=2000, Q4402&lt;3000), 10000, AND(Q4402&gt;=3000, Q4402&lt;4000), 15000, AND(Q4402&gt;=4000, Q4402&lt;5000), 20000, AND(Q4402&gt;=5000), 25000),0)</f>
        <v>0</v>
      </c>
      <c r="Z4402" s="91">
        <f t="shared" si="1911"/>
        <v>300</v>
      </c>
      <c r="AA4402" s="44">
        <f t="shared" si="1912"/>
        <v>0</v>
      </c>
      <c r="AB4402" s="44"/>
      <c r="AC4402" s="44"/>
      <c r="AD4402" s="44"/>
      <c r="AE4402" s="44">
        <f>VLOOKUP(O4402,정산업데이트!$A$6:$B$12,2,10)</f>
        <v>0</v>
      </c>
      <c r="AF4402" s="44"/>
      <c r="AG4402" s="79">
        <f t="shared" si="1913"/>
        <v>300</v>
      </c>
      <c r="AH4402" s="80">
        <f t="shared" si="1914"/>
        <v>2800</v>
      </c>
      <c r="AJ4402" s="35" t="s">
        <v>23096</v>
      </c>
      <c r="AK4402" s="35" t="s">
        <v>73</v>
      </c>
      <c r="AL4402" s="35" t="s">
        <v>23097</v>
      </c>
      <c r="AM4402" s="35" t="s">
        <v>24477</v>
      </c>
      <c r="AN4402" s="35" t="s">
        <v>215</v>
      </c>
      <c r="AO4402" s="35" t="s">
        <v>24478</v>
      </c>
      <c r="AP4402" s="35" t="s">
        <v>9801</v>
      </c>
      <c r="AQ4402" s="35" t="s">
        <v>122</v>
      </c>
      <c r="AR4402" s="35">
        <v>1</v>
      </c>
      <c r="AS4402" s="35">
        <v>0.5</v>
      </c>
      <c r="AT4402" s="35">
        <v>1E-3</v>
      </c>
      <c r="AU4402" s="35">
        <v>0.5</v>
      </c>
      <c r="AV4402" s="35" t="s">
        <v>8</v>
      </c>
      <c r="AW4402" s="35">
        <v>15</v>
      </c>
      <c r="AX4402" s="35" t="s">
        <v>68</v>
      </c>
      <c r="AY4402" s="35" t="s">
        <v>68</v>
      </c>
      <c r="AZ4402" s="35" t="s">
        <v>68</v>
      </c>
      <c r="BA4402" s="35" t="s">
        <v>68</v>
      </c>
      <c r="BB4402" s="35" t="s">
        <v>122</v>
      </c>
      <c r="BC4402" s="35" t="s">
        <v>405</v>
      </c>
      <c r="BD4402" s="35" t="s">
        <v>406</v>
      </c>
      <c r="BE4402" s="35" t="s">
        <v>415</v>
      </c>
      <c r="BF4402" s="35" t="s">
        <v>122</v>
      </c>
      <c r="BG4402" s="35" t="s">
        <v>69</v>
      </c>
      <c r="BH4402" s="35" t="s">
        <v>24479</v>
      </c>
      <c r="BI4402" s="35" t="s">
        <v>122</v>
      </c>
      <c r="BJ4402" s="35" t="s">
        <v>24480</v>
      </c>
      <c r="BK4402" s="35" t="s">
        <v>75</v>
      </c>
      <c r="BL4402" s="35" t="s">
        <v>122</v>
      </c>
      <c r="BM4402" s="35" t="s">
        <v>406</v>
      </c>
      <c r="BN4402" s="35" t="s">
        <v>70</v>
      </c>
      <c r="BO4402" s="35" t="s">
        <v>71</v>
      </c>
      <c r="BP4402" s="35" t="s">
        <v>122</v>
      </c>
      <c r="BQ4402" s="35" t="s">
        <v>163</v>
      </c>
    </row>
    <row r="4403" spans="1:69" x14ac:dyDescent="0.4">
      <c r="A4403" s="40" t="str">
        <f t="shared" si="1888"/>
        <v>2025-09-28</v>
      </c>
      <c r="B4403" s="40" t="str">
        <f t="shared" si="1889"/>
        <v>SYD</v>
      </c>
      <c r="C4403" s="39" t="str">
        <f t="shared" si="1890"/>
        <v>98812563692</v>
      </c>
      <c r="D4403" s="41" t="str">
        <f t="shared" si="1891"/>
        <v>PKR253741251</v>
      </c>
      <c r="E4403" s="41" t="str">
        <f t="shared" si="1892"/>
        <v>596421517012</v>
      </c>
      <c r="F4403" s="39" t="str">
        <f t="shared" si="1893"/>
        <v>2256516</v>
      </c>
      <c r="G4403" s="39" t="str">
        <f t="shared" si="1894"/>
        <v>WISE EXPRESS (CNC INTL)</v>
      </c>
      <c r="H4403" s="41" t="str">
        <f t="shared" si="1895"/>
        <v>김은</v>
      </c>
      <c r="I4403" s="39" t="str">
        <f t="shared" si="1896"/>
        <v>05536</v>
      </c>
      <c r="J4403" s="52" t="str">
        <f t="shared" si="1897"/>
        <v/>
      </c>
      <c r="K4403" s="75">
        <f t="shared" si="1898"/>
        <v>1</v>
      </c>
      <c r="L4403" s="76">
        <f t="shared" si="1899"/>
        <v>1</v>
      </c>
      <c r="M4403" s="76">
        <f t="shared" si="1900"/>
        <v>1E-3</v>
      </c>
      <c r="N4403" s="76">
        <f t="shared" si="1901"/>
        <v>1</v>
      </c>
      <c r="O4403" s="42">
        <f t="shared" si="1902"/>
        <v>1</v>
      </c>
      <c r="P4403" s="39" t="str">
        <f t="shared" si="1903"/>
        <v>목록(Manifest)</v>
      </c>
      <c r="Q4403" s="72">
        <f t="shared" si="1904"/>
        <v>55</v>
      </c>
      <c r="R4403" s="43" t="str">
        <f t="shared" si="1905"/>
        <v>OZ602</v>
      </c>
      <c r="S4403" s="82" t="str">
        <f t="shared" si="1906"/>
        <v/>
      </c>
      <c r="T4403" s="40">
        <f t="shared" si="1907"/>
        <v>45928</v>
      </c>
      <c r="U4403" s="44">
        <v>2500</v>
      </c>
      <c r="V4403" s="44">
        <f t="shared" si="1908"/>
        <v>0</v>
      </c>
      <c r="W4403" s="77">
        <f t="shared" si="1909"/>
        <v>2500</v>
      </c>
      <c r="X4403" s="78">
        <f t="shared" si="1910"/>
        <v>0</v>
      </c>
      <c r="Y4403" s="44" cm="1">
        <f t="array" ref="Y4403">_xlfn.IFNA(_xlfn.IFS(AND(Q4403&gt;=2000, Q4403&lt;3000), 10000, AND(Q4403&gt;=3000, Q4403&lt;4000), 15000, AND(Q4403&gt;=4000, Q4403&lt;5000), 20000, AND(Q4403&gt;=5000), 25000),0)</f>
        <v>0</v>
      </c>
      <c r="Z4403" s="91">
        <f t="shared" si="1911"/>
        <v>0</v>
      </c>
      <c r="AA4403" s="44">
        <f t="shared" si="1912"/>
        <v>0</v>
      </c>
      <c r="AB4403" s="44"/>
      <c r="AC4403" s="44"/>
      <c r="AD4403" s="44"/>
      <c r="AE4403" s="44">
        <f>VLOOKUP(O4403,정산업데이트!$A$6:$B$12,2,10)</f>
        <v>0</v>
      </c>
      <c r="AF4403" s="44"/>
      <c r="AG4403" s="79">
        <f t="shared" si="1913"/>
        <v>0</v>
      </c>
      <c r="AH4403" s="80">
        <f t="shared" si="1914"/>
        <v>2500</v>
      </c>
      <c r="AJ4403" s="35" t="s">
        <v>23096</v>
      </c>
      <c r="AK4403" s="35" t="s">
        <v>73</v>
      </c>
      <c r="AL4403" s="35" t="s">
        <v>23097</v>
      </c>
      <c r="AM4403" s="35" t="s">
        <v>24481</v>
      </c>
      <c r="AN4403" s="35" t="s">
        <v>24482</v>
      </c>
      <c r="AO4403" s="35" t="s">
        <v>24483</v>
      </c>
      <c r="AP4403" s="35" t="s">
        <v>2050</v>
      </c>
      <c r="AQ4403" s="35" t="s">
        <v>122</v>
      </c>
      <c r="AR4403" s="35">
        <v>1</v>
      </c>
      <c r="AS4403" s="35">
        <v>1</v>
      </c>
      <c r="AT4403" s="35">
        <v>1E-3</v>
      </c>
      <c r="AU4403" s="35">
        <v>1</v>
      </c>
      <c r="AV4403" s="35" t="s">
        <v>7</v>
      </c>
      <c r="AW4403" s="35">
        <v>55</v>
      </c>
      <c r="AX4403" s="35" t="s">
        <v>68</v>
      </c>
      <c r="AY4403" s="35" t="s">
        <v>68</v>
      </c>
      <c r="AZ4403" s="35" t="s">
        <v>68</v>
      </c>
      <c r="BA4403" s="35" t="s">
        <v>68</v>
      </c>
      <c r="BB4403" s="35" t="s">
        <v>122</v>
      </c>
      <c r="BC4403" s="35" t="s">
        <v>405</v>
      </c>
      <c r="BD4403" s="35" t="s">
        <v>406</v>
      </c>
      <c r="BE4403" s="35" t="s">
        <v>413</v>
      </c>
      <c r="BF4403" s="35" t="s">
        <v>122</v>
      </c>
      <c r="BG4403" s="35" t="s">
        <v>69</v>
      </c>
      <c r="BH4403" s="35" t="s">
        <v>24484</v>
      </c>
      <c r="BI4403" s="35" t="s">
        <v>122</v>
      </c>
      <c r="BJ4403" s="35" t="s">
        <v>24485</v>
      </c>
      <c r="BK4403" s="35" t="s">
        <v>75</v>
      </c>
      <c r="BL4403" s="35" t="s">
        <v>122</v>
      </c>
      <c r="BM4403" s="35" t="s">
        <v>406</v>
      </c>
      <c r="BN4403" s="35" t="s">
        <v>70</v>
      </c>
      <c r="BO4403" s="35" t="s">
        <v>71</v>
      </c>
      <c r="BP4403" s="35" t="s">
        <v>122</v>
      </c>
      <c r="BQ4403" s="35" t="s">
        <v>163</v>
      </c>
    </row>
    <row r="4404" spans="1:69" x14ac:dyDescent="0.4">
      <c r="A4404" s="40" t="str">
        <f t="shared" si="1888"/>
        <v>2025-09-28</v>
      </c>
      <c r="B4404" s="40" t="str">
        <f t="shared" si="1889"/>
        <v>SYD</v>
      </c>
      <c r="C4404" s="39" t="str">
        <f t="shared" si="1890"/>
        <v>98812563692</v>
      </c>
      <c r="D4404" s="41" t="str">
        <f t="shared" si="1891"/>
        <v>PKR253741252</v>
      </c>
      <c r="E4404" s="41" t="str">
        <f t="shared" si="1892"/>
        <v>596421517023</v>
      </c>
      <c r="F4404" s="39" t="str">
        <f t="shared" si="1893"/>
        <v>2256516</v>
      </c>
      <c r="G4404" s="39" t="str">
        <f t="shared" si="1894"/>
        <v>WISE EXPRESS (CNC INTL)</v>
      </c>
      <c r="H4404" s="41" t="str">
        <f t="shared" si="1895"/>
        <v>홍제희</v>
      </c>
      <c r="I4404" s="39" t="str">
        <f t="shared" si="1896"/>
        <v>06943</v>
      </c>
      <c r="J4404" s="52" t="str">
        <f t="shared" si="1897"/>
        <v/>
      </c>
      <c r="K4404" s="75">
        <f t="shared" si="1898"/>
        <v>1</v>
      </c>
      <c r="L4404" s="76">
        <f t="shared" si="1899"/>
        <v>0.5</v>
      </c>
      <c r="M4404" s="76">
        <f t="shared" si="1900"/>
        <v>1E-3</v>
      </c>
      <c r="N4404" s="76">
        <f t="shared" si="1901"/>
        <v>0.5</v>
      </c>
      <c r="O4404" s="42">
        <f t="shared" si="1902"/>
        <v>0.5</v>
      </c>
      <c r="P4404" s="39" t="str">
        <f t="shared" si="1903"/>
        <v>일반(목록배제,Normal-Manifest Exception)</v>
      </c>
      <c r="Q4404" s="72">
        <f t="shared" si="1904"/>
        <v>10</v>
      </c>
      <c r="R4404" s="43" t="str">
        <f t="shared" si="1905"/>
        <v>OZ602</v>
      </c>
      <c r="S4404" s="82" t="str">
        <f t="shared" si="1906"/>
        <v/>
      </c>
      <c r="T4404" s="40">
        <f t="shared" si="1907"/>
        <v>45928</v>
      </c>
      <c r="U4404" s="44">
        <v>2500</v>
      </c>
      <c r="V4404" s="44">
        <f t="shared" si="1908"/>
        <v>0</v>
      </c>
      <c r="W4404" s="77">
        <f t="shared" si="1909"/>
        <v>2500</v>
      </c>
      <c r="X4404" s="78">
        <f t="shared" si="1910"/>
        <v>0</v>
      </c>
      <c r="Y4404" s="44" cm="1">
        <f t="array" ref="Y4404">_xlfn.IFNA(_xlfn.IFS(AND(Q4404&gt;=2000, Q4404&lt;3000), 10000, AND(Q4404&gt;=3000, Q4404&lt;4000), 15000, AND(Q4404&gt;=4000, Q4404&lt;5000), 20000, AND(Q4404&gt;=5000), 25000),0)</f>
        <v>0</v>
      </c>
      <c r="Z4404" s="91">
        <f t="shared" si="1911"/>
        <v>300</v>
      </c>
      <c r="AA4404" s="44">
        <f t="shared" si="1912"/>
        <v>0</v>
      </c>
      <c r="AB4404" s="44"/>
      <c r="AC4404" s="44"/>
      <c r="AD4404" s="44"/>
      <c r="AE4404" s="44">
        <f>VLOOKUP(O4404,정산업데이트!$A$6:$B$12,2,10)</f>
        <v>0</v>
      </c>
      <c r="AF4404" s="44"/>
      <c r="AG4404" s="79">
        <f t="shared" si="1913"/>
        <v>300</v>
      </c>
      <c r="AH4404" s="80">
        <f t="shared" si="1914"/>
        <v>2800</v>
      </c>
      <c r="AJ4404" s="35" t="s">
        <v>23096</v>
      </c>
      <c r="AK4404" s="35" t="s">
        <v>73</v>
      </c>
      <c r="AL4404" s="35" t="s">
        <v>23097</v>
      </c>
      <c r="AM4404" s="35" t="s">
        <v>24486</v>
      </c>
      <c r="AN4404" s="35" t="s">
        <v>24487</v>
      </c>
      <c r="AO4404" s="35" t="s">
        <v>24488</v>
      </c>
      <c r="AP4404" s="35" t="s">
        <v>625</v>
      </c>
      <c r="AQ4404" s="35" t="s">
        <v>122</v>
      </c>
      <c r="AR4404" s="35">
        <v>1</v>
      </c>
      <c r="AS4404" s="35">
        <v>0.5</v>
      </c>
      <c r="AT4404" s="35">
        <v>1E-3</v>
      </c>
      <c r="AU4404" s="35">
        <v>0.5</v>
      </c>
      <c r="AV4404" s="35" t="s">
        <v>8</v>
      </c>
      <c r="AW4404" s="35">
        <v>10</v>
      </c>
      <c r="AX4404" s="35" t="s">
        <v>68</v>
      </c>
      <c r="AY4404" s="35" t="s">
        <v>68</v>
      </c>
      <c r="AZ4404" s="35" t="s">
        <v>68</v>
      </c>
      <c r="BA4404" s="35" t="s">
        <v>68</v>
      </c>
      <c r="BB4404" s="35" t="s">
        <v>122</v>
      </c>
      <c r="BC4404" s="35" t="s">
        <v>405</v>
      </c>
      <c r="BD4404" s="35" t="s">
        <v>406</v>
      </c>
      <c r="BE4404" s="35" t="s">
        <v>413</v>
      </c>
      <c r="BF4404" s="35" t="s">
        <v>122</v>
      </c>
      <c r="BG4404" s="35" t="s">
        <v>69</v>
      </c>
      <c r="BH4404" s="35" t="s">
        <v>24489</v>
      </c>
      <c r="BI4404" s="35" t="s">
        <v>122</v>
      </c>
      <c r="BJ4404" s="35" t="s">
        <v>24490</v>
      </c>
      <c r="BK4404" s="35" t="s">
        <v>75</v>
      </c>
      <c r="BL4404" s="35" t="s">
        <v>122</v>
      </c>
      <c r="BM4404" s="35" t="s">
        <v>406</v>
      </c>
      <c r="BN4404" s="35" t="s">
        <v>70</v>
      </c>
      <c r="BO4404" s="35" t="s">
        <v>71</v>
      </c>
      <c r="BP4404" s="35" t="s">
        <v>122</v>
      </c>
      <c r="BQ4404" s="35" t="s">
        <v>163</v>
      </c>
    </row>
    <row r="4405" spans="1:69" x14ac:dyDescent="0.4">
      <c r="A4405" s="40" t="str">
        <f t="shared" si="1888"/>
        <v>2025-09-28</v>
      </c>
      <c r="B4405" s="40" t="str">
        <f t="shared" si="1889"/>
        <v>SYD</v>
      </c>
      <c r="C4405" s="39" t="str">
        <f t="shared" si="1890"/>
        <v>98812563692</v>
      </c>
      <c r="D4405" s="41" t="str">
        <f t="shared" si="1891"/>
        <v>PKR253741253</v>
      </c>
      <c r="E4405" s="41" t="str">
        <f t="shared" si="1892"/>
        <v>596421517034</v>
      </c>
      <c r="F4405" s="39" t="str">
        <f t="shared" si="1893"/>
        <v>2256516</v>
      </c>
      <c r="G4405" s="39" t="str">
        <f t="shared" si="1894"/>
        <v>WISE EXPRESS (CNC INTL)</v>
      </c>
      <c r="H4405" s="41" t="str">
        <f t="shared" si="1895"/>
        <v>신봉기</v>
      </c>
      <c r="I4405" s="39" t="str">
        <f t="shared" si="1896"/>
        <v>50310</v>
      </c>
      <c r="J4405" s="52" t="str">
        <f t="shared" si="1897"/>
        <v/>
      </c>
      <c r="K4405" s="75">
        <f t="shared" si="1898"/>
        <v>1</v>
      </c>
      <c r="L4405" s="76">
        <f t="shared" si="1899"/>
        <v>0.5</v>
      </c>
      <c r="M4405" s="76">
        <f t="shared" si="1900"/>
        <v>1E-3</v>
      </c>
      <c r="N4405" s="76">
        <f t="shared" si="1901"/>
        <v>0.5</v>
      </c>
      <c r="O4405" s="42">
        <f t="shared" si="1902"/>
        <v>0.5</v>
      </c>
      <c r="P4405" s="39" t="str">
        <f t="shared" si="1903"/>
        <v>일반(목록배제,Normal-Manifest Exception)</v>
      </c>
      <c r="Q4405" s="72">
        <f t="shared" si="1904"/>
        <v>30</v>
      </c>
      <c r="R4405" s="43" t="str">
        <f t="shared" si="1905"/>
        <v>OZ602</v>
      </c>
      <c r="S4405" s="82" t="str">
        <f t="shared" si="1906"/>
        <v/>
      </c>
      <c r="T4405" s="40">
        <f t="shared" si="1907"/>
        <v>45928</v>
      </c>
      <c r="U4405" s="44">
        <v>2500</v>
      </c>
      <c r="V4405" s="44">
        <f t="shared" si="1908"/>
        <v>0</v>
      </c>
      <c r="W4405" s="77">
        <f t="shared" si="1909"/>
        <v>2500</v>
      </c>
      <c r="X4405" s="78">
        <f t="shared" si="1910"/>
        <v>0</v>
      </c>
      <c r="Y4405" s="44" cm="1">
        <f t="array" ref="Y4405">_xlfn.IFNA(_xlfn.IFS(AND(Q4405&gt;=2000, Q4405&lt;3000), 10000, AND(Q4405&gt;=3000, Q4405&lt;4000), 15000, AND(Q4405&gt;=4000, Q4405&lt;5000), 20000, AND(Q4405&gt;=5000), 25000),0)</f>
        <v>0</v>
      </c>
      <c r="Z4405" s="91">
        <f t="shared" si="1911"/>
        <v>300</v>
      </c>
      <c r="AA4405" s="44">
        <f t="shared" si="1912"/>
        <v>0</v>
      </c>
      <c r="AB4405" s="44"/>
      <c r="AC4405" s="44"/>
      <c r="AD4405" s="44"/>
      <c r="AE4405" s="44">
        <f>VLOOKUP(O4405,정산업데이트!$A$6:$B$12,2,10)</f>
        <v>0</v>
      </c>
      <c r="AF4405" s="44"/>
      <c r="AG4405" s="79">
        <f t="shared" si="1913"/>
        <v>300</v>
      </c>
      <c r="AH4405" s="80">
        <f t="shared" si="1914"/>
        <v>2800</v>
      </c>
      <c r="AJ4405" s="35" t="s">
        <v>23096</v>
      </c>
      <c r="AK4405" s="35" t="s">
        <v>73</v>
      </c>
      <c r="AL4405" s="35" t="s">
        <v>23097</v>
      </c>
      <c r="AM4405" s="35" t="s">
        <v>24491</v>
      </c>
      <c r="AN4405" s="35" t="s">
        <v>24492</v>
      </c>
      <c r="AO4405" s="35" t="s">
        <v>24493</v>
      </c>
      <c r="AP4405" s="35" t="s">
        <v>24494</v>
      </c>
      <c r="AQ4405" s="35" t="s">
        <v>122</v>
      </c>
      <c r="AR4405" s="35">
        <v>1</v>
      </c>
      <c r="AS4405" s="35">
        <v>0.5</v>
      </c>
      <c r="AT4405" s="35">
        <v>1E-3</v>
      </c>
      <c r="AU4405" s="35">
        <v>0.5</v>
      </c>
      <c r="AV4405" s="35" t="s">
        <v>8</v>
      </c>
      <c r="AW4405" s="35">
        <v>30</v>
      </c>
      <c r="AX4405" s="35" t="s">
        <v>68</v>
      </c>
      <c r="AY4405" s="35" t="s">
        <v>68</v>
      </c>
      <c r="AZ4405" s="35" t="s">
        <v>68</v>
      </c>
      <c r="BA4405" s="35" t="s">
        <v>68</v>
      </c>
      <c r="BB4405" s="35" t="s">
        <v>122</v>
      </c>
      <c r="BC4405" s="35" t="s">
        <v>405</v>
      </c>
      <c r="BD4405" s="35" t="s">
        <v>406</v>
      </c>
      <c r="BE4405" s="35" t="s">
        <v>412</v>
      </c>
      <c r="BF4405" s="35" t="s">
        <v>122</v>
      </c>
      <c r="BG4405" s="35" t="s">
        <v>69</v>
      </c>
      <c r="BH4405" s="35" t="s">
        <v>24495</v>
      </c>
      <c r="BI4405" s="35" t="s">
        <v>122</v>
      </c>
      <c r="BJ4405" s="35" t="s">
        <v>24496</v>
      </c>
      <c r="BK4405" s="35" t="s">
        <v>75</v>
      </c>
      <c r="BL4405" s="35" t="s">
        <v>122</v>
      </c>
      <c r="BM4405" s="35" t="s">
        <v>406</v>
      </c>
      <c r="BN4405" s="35" t="s">
        <v>70</v>
      </c>
      <c r="BO4405" s="35" t="s">
        <v>71</v>
      </c>
      <c r="BP4405" s="35" t="s">
        <v>122</v>
      </c>
      <c r="BQ4405" s="35" t="s">
        <v>163</v>
      </c>
    </row>
    <row r="4406" spans="1:69" x14ac:dyDescent="0.4">
      <c r="A4406" s="40" t="str">
        <f t="shared" si="1888"/>
        <v>2025-09-28</v>
      </c>
      <c r="B4406" s="40" t="str">
        <f t="shared" si="1889"/>
        <v>SYD</v>
      </c>
      <c r="C4406" s="39" t="str">
        <f t="shared" si="1890"/>
        <v>98812563692</v>
      </c>
      <c r="D4406" s="41" t="str">
        <f t="shared" si="1891"/>
        <v>PKR253741254</v>
      </c>
      <c r="E4406" s="41" t="str">
        <f t="shared" si="1892"/>
        <v>596421517045</v>
      </c>
      <c r="F4406" s="39" t="str">
        <f t="shared" si="1893"/>
        <v>2256516</v>
      </c>
      <c r="G4406" s="39" t="str">
        <f t="shared" si="1894"/>
        <v>WISE EXPRESS (CNC INTL)</v>
      </c>
      <c r="H4406" s="41" t="str">
        <f t="shared" si="1895"/>
        <v>조미진</v>
      </c>
      <c r="I4406" s="39" t="str">
        <f t="shared" si="1896"/>
        <v>12906</v>
      </c>
      <c r="J4406" s="52" t="str">
        <f t="shared" si="1897"/>
        <v/>
      </c>
      <c r="K4406" s="75">
        <f t="shared" si="1898"/>
        <v>1</v>
      </c>
      <c r="L4406" s="76">
        <f t="shared" si="1899"/>
        <v>1</v>
      </c>
      <c r="M4406" s="76">
        <f t="shared" si="1900"/>
        <v>1E-3</v>
      </c>
      <c r="N4406" s="76">
        <f t="shared" si="1901"/>
        <v>1</v>
      </c>
      <c r="O4406" s="42">
        <f t="shared" si="1902"/>
        <v>1</v>
      </c>
      <c r="P4406" s="39" t="str">
        <f t="shared" si="1903"/>
        <v>목록(Manifest)</v>
      </c>
      <c r="Q4406" s="72">
        <f t="shared" si="1904"/>
        <v>31</v>
      </c>
      <c r="R4406" s="43" t="str">
        <f t="shared" si="1905"/>
        <v>OZ602</v>
      </c>
      <c r="S4406" s="82" t="str">
        <f t="shared" si="1906"/>
        <v/>
      </c>
      <c r="T4406" s="40">
        <f t="shared" si="1907"/>
        <v>45928</v>
      </c>
      <c r="U4406" s="44">
        <v>2500</v>
      </c>
      <c r="V4406" s="44">
        <f t="shared" si="1908"/>
        <v>0</v>
      </c>
      <c r="W4406" s="77">
        <f t="shared" si="1909"/>
        <v>2500</v>
      </c>
      <c r="X4406" s="78">
        <f t="shared" si="1910"/>
        <v>0</v>
      </c>
      <c r="Y4406" s="44" cm="1">
        <f t="array" ref="Y4406">_xlfn.IFNA(_xlfn.IFS(AND(Q4406&gt;=2000, Q4406&lt;3000), 10000, AND(Q4406&gt;=3000, Q4406&lt;4000), 15000, AND(Q4406&gt;=4000, Q4406&lt;5000), 20000, AND(Q4406&gt;=5000), 25000),0)</f>
        <v>0</v>
      </c>
      <c r="Z4406" s="91">
        <f t="shared" si="1911"/>
        <v>0</v>
      </c>
      <c r="AA4406" s="44">
        <f t="shared" si="1912"/>
        <v>0</v>
      </c>
      <c r="AB4406" s="44"/>
      <c r="AC4406" s="44"/>
      <c r="AD4406" s="44"/>
      <c r="AE4406" s="44">
        <f>VLOOKUP(O4406,정산업데이트!$A$6:$B$12,2,10)</f>
        <v>0</v>
      </c>
      <c r="AF4406" s="44"/>
      <c r="AG4406" s="79">
        <f t="shared" si="1913"/>
        <v>0</v>
      </c>
      <c r="AH4406" s="80">
        <f t="shared" si="1914"/>
        <v>2500</v>
      </c>
      <c r="AJ4406" s="35" t="s">
        <v>23096</v>
      </c>
      <c r="AK4406" s="35" t="s">
        <v>73</v>
      </c>
      <c r="AL4406" s="35" t="s">
        <v>23097</v>
      </c>
      <c r="AM4406" s="35" t="s">
        <v>24497</v>
      </c>
      <c r="AN4406" s="35" t="s">
        <v>8813</v>
      </c>
      <c r="AO4406" s="35" t="s">
        <v>24498</v>
      </c>
      <c r="AP4406" s="35" t="s">
        <v>1279</v>
      </c>
      <c r="AQ4406" s="35" t="s">
        <v>122</v>
      </c>
      <c r="AR4406" s="35">
        <v>1</v>
      </c>
      <c r="AS4406" s="35">
        <v>1</v>
      </c>
      <c r="AT4406" s="35">
        <v>1E-3</v>
      </c>
      <c r="AU4406" s="35">
        <v>1</v>
      </c>
      <c r="AV4406" s="35" t="s">
        <v>7</v>
      </c>
      <c r="AW4406" s="35">
        <v>31</v>
      </c>
      <c r="AX4406" s="35" t="s">
        <v>68</v>
      </c>
      <c r="AY4406" s="35" t="s">
        <v>68</v>
      </c>
      <c r="AZ4406" s="35" t="s">
        <v>68</v>
      </c>
      <c r="BA4406" s="35" t="s">
        <v>68</v>
      </c>
      <c r="BB4406" s="35" t="s">
        <v>122</v>
      </c>
      <c r="BC4406" s="35" t="s">
        <v>405</v>
      </c>
      <c r="BD4406" s="35" t="s">
        <v>406</v>
      </c>
      <c r="BE4406" s="35" t="s">
        <v>562</v>
      </c>
      <c r="BF4406" s="35" t="s">
        <v>122</v>
      </c>
      <c r="BG4406" s="35" t="s">
        <v>69</v>
      </c>
      <c r="BH4406" s="35" t="s">
        <v>24499</v>
      </c>
      <c r="BI4406" s="35" t="s">
        <v>122</v>
      </c>
      <c r="BJ4406" s="35" t="s">
        <v>24500</v>
      </c>
      <c r="BK4406" s="35" t="s">
        <v>75</v>
      </c>
      <c r="BL4406" s="35" t="s">
        <v>122</v>
      </c>
      <c r="BM4406" s="35" t="s">
        <v>406</v>
      </c>
      <c r="BN4406" s="35" t="s">
        <v>70</v>
      </c>
      <c r="BO4406" s="35" t="s">
        <v>71</v>
      </c>
      <c r="BP4406" s="35" t="s">
        <v>122</v>
      </c>
      <c r="BQ4406" s="35" t="s">
        <v>163</v>
      </c>
    </row>
    <row r="4407" spans="1:69" x14ac:dyDescent="0.4">
      <c r="A4407" s="40" t="str">
        <f t="shared" si="1888"/>
        <v>2025-09-28</v>
      </c>
      <c r="B4407" s="40" t="str">
        <f t="shared" si="1889"/>
        <v>SYD</v>
      </c>
      <c r="C4407" s="39" t="str">
        <f t="shared" si="1890"/>
        <v>98812563692</v>
      </c>
      <c r="D4407" s="41" t="str">
        <f t="shared" si="1891"/>
        <v>PKR253735183</v>
      </c>
      <c r="E4407" s="41" t="str">
        <f t="shared" si="1892"/>
        <v>596421515026</v>
      </c>
      <c r="F4407" s="39" t="str">
        <f t="shared" si="1893"/>
        <v>2254237</v>
      </c>
      <c r="G4407" s="39" t="str">
        <f t="shared" si="1894"/>
        <v>WISE EXPRESS(BABYBREATH)</v>
      </c>
      <c r="H4407" s="41" t="str">
        <f t="shared" si="1895"/>
        <v>김초원</v>
      </c>
      <c r="I4407" s="39" t="str">
        <f t="shared" si="1896"/>
        <v>10584</v>
      </c>
      <c r="J4407" s="52" t="str">
        <f t="shared" si="1897"/>
        <v/>
      </c>
      <c r="K4407" s="75">
        <f t="shared" si="1898"/>
        <v>1</v>
      </c>
      <c r="L4407" s="76">
        <f t="shared" si="1899"/>
        <v>1</v>
      </c>
      <c r="M4407" s="76">
        <f t="shared" si="1900"/>
        <v>1E-3</v>
      </c>
      <c r="N4407" s="76">
        <f t="shared" si="1901"/>
        <v>1</v>
      </c>
      <c r="O4407" s="42">
        <f t="shared" si="1902"/>
        <v>1</v>
      </c>
      <c r="P4407" s="39" t="str">
        <f t="shared" si="1903"/>
        <v>목록(Manifest)</v>
      </c>
      <c r="Q4407" s="72">
        <f t="shared" si="1904"/>
        <v>30</v>
      </c>
      <c r="R4407" s="43" t="str">
        <f t="shared" si="1905"/>
        <v>OZ602</v>
      </c>
      <c r="S4407" s="82" t="str">
        <f t="shared" si="1906"/>
        <v/>
      </c>
      <c r="T4407" s="40">
        <f t="shared" si="1907"/>
        <v>45928</v>
      </c>
      <c r="U4407" s="44">
        <v>2500</v>
      </c>
      <c r="V4407" s="44">
        <f t="shared" si="1908"/>
        <v>0</v>
      </c>
      <c r="W4407" s="77">
        <f t="shared" si="1909"/>
        <v>2500</v>
      </c>
      <c r="X4407" s="78">
        <f t="shared" si="1910"/>
        <v>0</v>
      </c>
      <c r="Y4407" s="44" cm="1">
        <f t="array" ref="Y4407">_xlfn.IFNA(_xlfn.IFS(AND(Q4407&gt;=2000, Q4407&lt;3000), 10000, AND(Q4407&gt;=3000, Q4407&lt;4000), 15000, AND(Q4407&gt;=4000, Q4407&lt;5000), 20000, AND(Q4407&gt;=5000), 25000),0)</f>
        <v>0</v>
      </c>
      <c r="Z4407" s="91">
        <f t="shared" si="1911"/>
        <v>0</v>
      </c>
      <c r="AA4407" s="44">
        <f t="shared" si="1912"/>
        <v>0</v>
      </c>
      <c r="AB4407" s="44"/>
      <c r="AC4407" s="44"/>
      <c r="AD4407" s="44"/>
      <c r="AE4407" s="44">
        <f>VLOOKUP(O4407,정산업데이트!$A$6:$B$12,2,10)</f>
        <v>0</v>
      </c>
      <c r="AF4407" s="44"/>
      <c r="AG4407" s="79">
        <f t="shared" si="1913"/>
        <v>0</v>
      </c>
      <c r="AH4407" s="80">
        <f t="shared" si="1914"/>
        <v>2500</v>
      </c>
      <c r="AJ4407" s="35" t="s">
        <v>23096</v>
      </c>
      <c r="AK4407" s="35" t="s">
        <v>73</v>
      </c>
      <c r="AL4407" s="35" t="s">
        <v>23097</v>
      </c>
      <c r="AM4407" s="35" t="s">
        <v>24501</v>
      </c>
      <c r="AN4407" s="35" t="s">
        <v>24502</v>
      </c>
      <c r="AO4407" s="35" t="s">
        <v>24503</v>
      </c>
      <c r="AP4407" s="35" t="s">
        <v>16590</v>
      </c>
      <c r="AQ4407" s="35" t="s">
        <v>122</v>
      </c>
      <c r="AR4407" s="35">
        <v>1</v>
      </c>
      <c r="AS4407" s="35">
        <v>1</v>
      </c>
      <c r="AT4407" s="35">
        <v>1E-3</v>
      </c>
      <c r="AU4407" s="35">
        <v>1</v>
      </c>
      <c r="AV4407" s="35" t="s">
        <v>7</v>
      </c>
      <c r="AW4407" s="35">
        <v>30</v>
      </c>
      <c r="AX4407" s="35" t="s">
        <v>68</v>
      </c>
      <c r="AY4407" s="35" t="s">
        <v>68</v>
      </c>
      <c r="AZ4407" s="35" t="s">
        <v>68</v>
      </c>
      <c r="BA4407" s="35" t="s">
        <v>68</v>
      </c>
      <c r="BB4407" s="35" t="s">
        <v>122</v>
      </c>
      <c r="BC4407" s="35" t="s">
        <v>188</v>
      </c>
      <c r="BD4407" s="35" t="s">
        <v>189</v>
      </c>
      <c r="BE4407" s="35" t="s">
        <v>190</v>
      </c>
      <c r="BF4407" s="35" t="s">
        <v>122</v>
      </c>
      <c r="BG4407" s="35" t="s">
        <v>69</v>
      </c>
      <c r="BH4407" s="35" t="s">
        <v>24504</v>
      </c>
      <c r="BI4407" s="35" t="s">
        <v>122</v>
      </c>
      <c r="BJ4407" s="35" t="s">
        <v>24505</v>
      </c>
      <c r="BK4407" s="35" t="s">
        <v>75</v>
      </c>
      <c r="BL4407" s="35" t="s">
        <v>122</v>
      </c>
      <c r="BM4407" s="35" t="s">
        <v>189</v>
      </c>
      <c r="BN4407" s="35" t="s">
        <v>70</v>
      </c>
      <c r="BO4407" s="35" t="s">
        <v>71</v>
      </c>
      <c r="BP4407" s="35" t="s">
        <v>122</v>
      </c>
      <c r="BQ4407" s="35" t="s">
        <v>163</v>
      </c>
    </row>
    <row r="4408" spans="1:69" x14ac:dyDescent="0.4">
      <c r="A4408" s="40" t="str">
        <f t="shared" si="1888"/>
        <v>2025-09-28</v>
      </c>
      <c r="B4408" s="40" t="str">
        <f t="shared" si="1889"/>
        <v>SYD</v>
      </c>
      <c r="C4408" s="39" t="str">
        <f t="shared" si="1890"/>
        <v>98812563692</v>
      </c>
      <c r="D4408" s="41" t="str">
        <f t="shared" si="1891"/>
        <v>PKR253735278</v>
      </c>
      <c r="E4408" s="41" t="str">
        <f t="shared" si="1892"/>
        <v>596421515041</v>
      </c>
      <c r="F4408" s="39" t="str">
        <f t="shared" si="1893"/>
        <v>2254239</v>
      </c>
      <c r="G4408" s="39" t="str">
        <f t="shared" si="1894"/>
        <v>WISE EXPRESS(BIOSYDNEY)</v>
      </c>
      <c r="H4408" s="41" t="str">
        <f t="shared" si="1895"/>
        <v>이경화</v>
      </c>
      <c r="I4408" s="39" t="str">
        <f t="shared" si="1896"/>
        <v>06348</v>
      </c>
      <c r="J4408" s="52" t="str">
        <f t="shared" si="1897"/>
        <v/>
      </c>
      <c r="K4408" s="75">
        <f t="shared" si="1898"/>
        <v>1</v>
      </c>
      <c r="L4408" s="76">
        <f t="shared" si="1899"/>
        <v>1</v>
      </c>
      <c r="M4408" s="76">
        <f t="shared" si="1900"/>
        <v>1E-3</v>
      </c>
      <c r="N4408" s="76">
        <f t="shared" si="1901"/>
        <v>1</v>
      </c>
      <c r="O4408" s="42">
        <f t="shared" si="1902"/>
        <v>1</v>
      </c>
      <c r="P4408" s="39" t="str">
        <f t="shared" si="1903"/>
        <v>일반(목록배제,Normal-Manifest Exception)</v>
      </c>
      <c r="Q4408" s="72">
        <f t="shared" si="1904"/>
        <v>90</v>
      </c>
      <c r="R4408" s="43" t="str">
        <f t="shared" si="1905"/>
        <v>OZ602</v>
      </c>
      <c r="S4408" s="82" t="str">
        <f t="shared" si="1906"/>
        <v/>
      </c>
      <c r="T4408" s="40">
        <f t="shared" si="1907"/>
        <v>45928</v>
      </c>
      <c r="U4408" s="44">
        <v>2500</v>
      </c>
      <c r="V4408" s="44">
        <f t="shared" si="1908"/>
        <v>0</v>
      </c>
      <c r="W4408" s="77">
        <f t="shared" si="1909"/>
        <v>2500</v>
      </c>
      <c r="X4408" s="78">
        <f t="shared" si="1910"/>
        <v>0</v>
      </c>
      <c r="Y4408" s="44" cm="1">
        <f t="array" ref="Y4408">_xlfn.IFNA(_xlfn.IFS(AND(Q4408&gt;=2000, Q4408&lt;3000), 10000, AND(Q4408&gt;=3000, Q4408&lt;4000), 15000, AND(Q4408&gt;=4000, Q4408&lt;5000), 20000, AND(Q4408&gt;=5000), 25000),0)</f>
        <v>0</v>
      </c>
      <c r="Z4408" s="91">
        <f t="shared" si="1911"/>
        <v>300</v>
      </c>
      <c r="AA4408" s="44">
        <f t="shared" si="1912"/>
        <v>0</v>
      </c>
      <c r="AB4408" s="44"/>
      <c r="AC4408" s="44"/>
      <c r="AD4408" s="44"/>
      <c r="AE4408" s="44">
        <f>VLOOKUP(O4408,정산업데이트!$A$6:$B$12,2,10)</f>
        <v>0</v>
      </c>
      <c r="AF4408" s="44"/>
      <c r="AG4408" s="79">
        <f t="shared" si="1913"/>
        <v>300</v>
      </c>
      <c r="AH4408" s="80">
        <f t="shared" si="1914"/>
        <v>2800</v>
      </c>
      <c r="AJ4408" s="35" t="s">
        <v>23096</v>
      </c>
      <c r="AK4408" s="35" t="s">
        <v>73</v>
      </c>
      <c r="AL4408" s="35" t="s">
        <v>23097</v>
      </c>
      <c r="AM4408" s="35" t="s">
        <v>24506</v>
      </c>
      <c r="AN4408" s="35" t="s">
        <v>201</v>
      </c>
      <c r="AO4408" s="35" t="s">
        <v>24507</v>
      </c>
      <c r="AP4408" s="35" t="s">
        <v>14011</v>
      </c>
      <c r="AQ4408" s="35" t="s">
        <v>122</v>
      </c>
      <c r="AR4408" s="35">
        <v>1</v>
      </c>
      <c r="AS4408" s="35">
        <v>1</v>
      </c>
      <c r="AT4408" s="35">
        <v>1E-3</v>
      </c>
      <c r="AU4408" s="35">
        <v>1</v>
      </c>
      <c r="AV4408" s="35" t="s">
        <v>8</v>
      </c>
      <c r="AW4408" s="35">
        <v>90</v>
      </c>
      <c r="AX4408" s="35" t="s">
        <v>68</v>
      </c>
      <c r="AY4408" s="35" t="s">
        <v>68</v>
      </c>
      <c r="AZ4408" s="35" t="s">
        <v>68</v>
      </c>
      <c r="BA4408" s="35" t="s">
        <v>68</v>
      </c>
      <c r="BB4408" s="35" t="s">
        <v>122</v>
      </c>
      <c r="BC4408" s="35" t="s">
        <v>126</v>
      </c>
      <c r="BD4408" s="35" t="s">
        <v>90</v>
      </c>
      <c r="BE4408" s="35" t="s">
        <v>111</v>
      </c>
      <c r="BF4408" s="35" t="s">
        <v>122</v>
      </c>
      <c r="BG4408" s="35" t="s">
        <v>69</v>
      </c>
      <c r="BH4408" s="35" t="s">
        <v>24508</v>
      </c>
      <c r="BI4408" s="35" t="s">
        <v>122</v>
      </c>
      <c r="BJ4408" s="35" t="s">
        <v>24509</v>
      </c>
      <c r="BK4408" s="35" t="s">
        <v>75</v>
      </c>
      <c r="BL4408" s="35" t="s">
        <v>122</v>
      </c>
      <c r="BM4408" s="35" t="s">
        <v>90</v>
      </c>
      <c r="BN4408" s="35" t="s">
        <v>70</v>
      </c>
      <c r="BO4408" s="35" t="s">
        <v>71</v>
      </c>
      <c r="BP4408" s="35" t="s">
        <v>122</v>
      </c>
      <c r="BQ4408" s="35" t="s">
        <v>163</v>
      </c>
    </row>
    <row r="4409" spans="1:69" x14ac:dyDescent="0.4">
      <c r="A4409" s="40" t="str">
        <f t="shared" si="1888"/>
        <v>2025-09-28</v>
      </c>
      <c r="B4409" s="40" t="str">
        <f t="shared" si="1889"/>
        <v>SYD</v>
      </c>
      <c r="C4409" s="39" t="str">
        <f t="shared" si="1890"/>
        <v>98812563692</v>
      </c>
      <c r="D4409" s="41" t="str">
        <f t="shared" si="1891"/>
        <v>PKR253735279</v>
      </c>
      <c r="E4409" s="41" t="str">
        <f t="shared" si="1892"/>
        <v>596421515052</v>
      </c>
      <c r="F4409" s="39" t="str">
        <f t="shared" si="1893"/>
        <v>2254239</v>
      </c>
      <c r="G4409" s="39" t="str">
        <f t="shared" si="1894"/>
        <v>WISE EXPRESS(BIOSYDNEY)</v>
      </c>
      <c r="H4409" s="41" t="str">
        <f t="shared" si="1895"/>
        <v>송은주</v>
      </c>
      <c r="I4409" s="39" t="str">
        <f t="shared" si="1896"/>
        <v>42215</v>
      </c>
      <c r="J4409" s="52" t="str">
        <f t="shared" si="1897"/>
        <v>일반전환</v>
      </c>
      <c r="K4409" s="75">
        <f t="shared" si="1898"/>
        <v>1</v>
      </c>
      <c r="L4409" s="76">
        <f t="shared" si="1899"/>
        <v>1</v>
      </c>
      <c r="M4409" s="76">
        <f t="shared" si="1900"/>
        <v>1E-3</v>
      </c>
      <c r="N4409" s="76">
        <f t="shared" si="1901"/>
        <v>1</v>
      </c>
      <c r="O4409" s="42">
        <f t="shared" si="1902"/>
        <v>1</v>
      </c>
      <c r="P4409" s="39" t="str">
        <f t="shared" si="1903"/>
        <v>일반(NORMAL)</v>
      </c>
      <c r="Q4409" s="72">
        <f t="shared" si="1904"/>
        <v>100</v>
      </c>
      <c r="R4409" s="43" t="str">
        <f t="shared" si="1905"/>
        <v>OZ602</v>
      </c>
      <c r="S4409" s="82" t="str">
        <f t="shared" si="1906"/>
        <v/>
      </c>
      <c r="T4409" s="40">
        <f t="shared" si="1907"/>
        <v>45928</v>
      </c>
      <c r="U4409" s="44">
        <v>2500</v>
      </c>
      <c r="V4409" s="44">
        <f t="shared" si="1908"/>
        <v>0</v>
      </c>
      <c r="W4409" s="77">
        <f t="shared" si="1909"/>
        <v>2500</v>
      </c>
      <c r="X4409" s="78">
        <f t="shared" si="1910"/>
        <v>0</v>
      </c>
      <c r="Y4409" s="44" cm="1">
        <f t="array" ref="Y4409">_xlfn.IFNA(_xlfn.IFS(AND(Q4409&gt;=2000, Q4409&lt;3000), 10000, AND(Q4409&gt;=3000, Q4409&lt;4000), 15000, AND(Q4409&gt;=4000, Q4409&lt;5000), 20000, AND(Q4409&gt;=5000), 25000),0)</f>
        <v>0</v>
      </c>
      <c r="Z4409" s="91">
        <f t="shared" si="1911"/>
        <v>300</v>
      </c>
      <c r="AA4409" s="44">
        <f t="shared" si="1912"/>
        <v>0</v>
      </c>
      <c r="AB4409" s="44"/>
      <c r="AC4409" s="44"/>
      <c r="AD4409" s="44"/>
      <c r="AE4409" s="44">
        <f>VLOOKUP(O4409,정산업데이트!$A$6:$B$12,2,10)</f>
        <v>0</v>
      </c>
      <c r="AF4409" s="44"/>
      <c r="AG4409" s="79">
        <f t="shared" si="1913"/>
        <v>300</v>
      </c>
      <c r="AH4409" s="80">
        <f t="shared" si="1914"/>
        <v>2800</v>
      </c>
      <c r="AJ4409" s="35" t="s">
        <v>23096</v>
      </c>
      <c r="AK4409" s="35" t="s">
        <v>73</v>
      </c>
      <c r="AL4409" s="35" t="s">
        <v>23097</v>
      </c>
      <c r="AM4409" s="35" t="s">
        <v>24510</v>
      </c>
      <c r="AN4409" s="35" t="s">
        <v>24511</v>
      </c>
      <c r="AO4409" s="35" t="s">
        <v>24512</v>
      </c>
      <c r="AP4409" s="35" t="s">
        <v>1061</v>
      </c>
      <c r="AQ4409" s="35" t="s">
        <v>85</v>
      </c>
      <c r="AR4409" s="35">
        <v>1</v>
      </c>
      <c r="AS4409" s="35">
        <v>1</v>
      </c>
      <c r="AT4409" s="35">
        <v>1E-3</v>
      </c>
      <c r="AU4409" s="35">
        <v>1</v>
      </c>
      <c r="AV4409" s="35" t="s">
        <v>127</v>
      </c>
      <c r="AW4409" s="35">
        <v>100</v>
      </c>
      <c r="AX4409" s="35" t="s">
        <v>68</v>
      </c>
      <c r="AY4409" s="35" t="s">
        <v>68</v>
      </c>
      <c r="AZ4409" s="35" t="s">
        <v>68</v>
      </c>
      <c r="BA4409" s="35" t="s">
        <v>68</v>
      </c>
      <c r="BB4409" s="35" t="s">
        <v>122</v>
      </c>
      <c r="BC4409" s="35" t="s">
        <v>126</v>
      </c>
      <c r="BD4409" s="35" t="s">
        <v>90</v>
      </c>
      <c r="BE4409" s="35" t="s">
        <v>111</v>
      </c>
      <c r="BF4409" s="35" t="s">
        <v>122</v>
      </c>
      <c r="BG4409" s="35" t="s">
        <v>69</v>
      </c>
      <c r="BH4409" s="35" t="s">
        <v>24513</v>
      </c>
      <c r="BI4409" s="35" t="s">
        <v>122</v>
      </c>
      <c r="BJ4409" s="35" t="s">
        <v>24514</v>
      </c>
      <c r="BK4409" s="35" t="s">
        <v>75</v>
      </c>
      <c r="BL4409" s="35" t="s">
        <v>122</v>
      </c>
      <c r="BM4409" s="35" t="s">
        <v>90</v>
      </c>
      <c r="BN4409" s="35" t="s">
        <v>70</v>
      </c>
      <c r="BO4409" s="35" t="s">
        <v>71</v>
      </c>
      <c r="BP4409" s="35" t="s">
        <v>122</v>
      </c>
      <c r="BQ4409" s="35" t="s">
        <v>163</v>
      </c>
    </row>
    <row r="4410" spans="1:69" x14ac:dyDescent="0.4">
      <c r="A4410" s="40" t="str">
        <f t="shared" si="1888"/>
        <v>2025-09-28</v>
      </c>
      <c r="B4410" s="40" t="str">
        <f t="shared" si="1889"/>
        <v>SYD</v>
      </c>
      <c r="C4410" s="39" t="str">
        <f t="shared" si="1890"/>
        <v>98812563692</v>
      </c>
      <c r="D4410" s="41" t="str">
        <f t="shared" si="1891"/>
        <v>PKR253751401</v>
      </c>
      <c r="E4410" s="41" t="str">
        <f t="shared" si="1892"/>
        <v>596421519790</v>
      </c>
      <c r="F4410" s="39" t="str">
        <f t="shared" si="1893"/>
        <v>2254238</v>
      </c>
      <c r="G4410" s="39" t="str">
        <f t="shared" si="1894"/>
        <v>WISE EXPRESS(CHUHO)</v>
      </c>
      <c r="H4410" s="41" t="str">
        <f t="shared" si="1895"/>
        <v>채희공</v>
      </c>
      <c r="I4410" s="39" t="str">
        <f t="shared" si="1896"/>
        <v>58607</v>
      </c>
      <c r="J4410" s="52" t="str">
        <f t="shared" si="1897"/>
        <v/>
      </c>
      <c r="K4410" s="75">
        <f t="shared" si="1898"/>
        <v>1</v>
      </c>
      <c r="L4410" s="76">
        <f t="shared" si="1899"/>
        <v>1</v>
      </c>
      <c r="M4410" s="76">
        <f t="shared" si="1900"/>
        <v>1E-3</v>
      </c>
      <c r="N4410" s="76">
        <f t="shared" si="1901"/>
        <v>1</v>
      </c>
      <c r="O4410" s="42">
        <f t="shared" si="1902"/>
        <v>1</v>
      </c>
      <c r="P4410" s="39" t="str">
        <f t="shared" si="1903"/>
        <v>일반(목록배제,Normal-Manifest Exception)</v>
      </c>
      <c r="Q4410" s="72">
        <f t="shared" si="1904"/>
        <v>25</v>
      </c>
      <c r="R4410" s="43" t="str">
        <f t="shared" si="1905"/>
        <v>OZ602</v>
      </c>
      <c r="S4410" s="82" t="str">
        <f t="shared" si="1906"/>
        <v/>
      </c>
      <c r="T4410" s="40">
        <f t="shared" si="1907"/>
        <v>45928</v>
      </c>
      <c r="U4410" s="44">
        <v>2500</v>
      </c>
      <c r="V4410" s="44">
        <f t="shared" si="1908"/>
        <v>0</v>
      </c>
      <c r="W4410" s="77">
        <f t="shared" si="1909"/>
        <v>2500</v>
      </c>
      <c r="X4410" s="78">
        <f t="shared" si="1910"/>
        <v>0</v>
      </c>
      <c r="Y4410" s="44" cm="1">
        <f t="array" ref="Y4410">_xlfn.IFNA(_xlfn.IFS(AND(Q4410&gt;=2000, Q4410&lt;3000), 10000, AND(Q4410&gt;=3000, Q4410&lt;4000), 15000, AND(Q4410&gt;=4000, Q4410&lt;5000), 20000, AND(Q4410&gt;=5000), 25000),0)</f>
        <v>0</v>
      </c>
      <c r="Z4410" s="91">
        <f t="shared" si="1911"/>
        <v>300</v>
      </c>
      <c r="AA4410" s="44">
        <f t="shared" si="1912"/>
        <v>0</v>
      </c>
      <c r="AB4410" s="44"/>
      <c r="AC4410" s="44"/>
      <c r="AD4410" s="44"/>
      <c r="AE4410" s="44">
        <f>VLOOKUP(O4410,정산업데이트!$A$6:$B$12,2,10)</f>
        <v>0</v>
      </c>
      <c r="AF4410" s="44"/>
      <c r="AG4410" s="79">
        <f t="shared" si="1913"/>
        <v>300</v>
      </c>
      <c r="AH4410" s="80">
        <f t="shared" si="1914"/>
        <v>2800</v>
      </c>
      <c r="AJ4410" s="35" t="s">
        <v>23096</v>
      </c>
      <c r="AK4410" s="35" t="s">
        <v>73</v>
      </c>
      <c r="AL4410" s="35" t="s">
        <v>23097</v>
      </c>
      <c r="AM4410" s="35" t="s">
        <v>24515</v>
      </c>
      <c r="AN4410" s="35" t="s">
        <v>24516</v>
      </c>
      <c r="AO4410" s="35" t="s">
        <v>24517</v>
      </c>
      <c r="AP4410" s="35" t="s">
        <v>950</v>
      </c>
      <c r="AQ4410" s="35" t="s">
        <v>122</v>
      </c>
      <c r="AR4410" s="35">
        <v>1</v>
      </c>
      <c r="AS4410" s="35">
        <v>1</v>
      </c>
      <c r="AT4410" s="35">
        <v>1E-3</v>
      </c>
      <c r="AU4410" s="35">
        <v>1</v>
      </c>
      <c r="AV4410" s="35" t="s">
        <v>8</v>
      </c>
      <c r="AW4410" s="35">
        <v>25</v>
      </c>
      <c r="AX4410" s="35" t="s">
        <v>68</v>
      </c>
      <c r="AY4410" s="35" t="s">
        <v>68</v>
      </c>
      <c r="AZ4410" s="35" t="s">
        <v>68</v>
      </c>
      <c r="BA4410" s="35" t="s">
        <v>68</v>
      </c>
      <c r="BB4410" s="35" t="s">
        <v>122</v>
      </c>
      <c r="BC4410" s="35" t="s">
        <v>123</v>
      </c>
      <c r="BD4410" s="35" t="s">
        <v>81</v>
      </c>
      <c r="BE4410" s="35" t="s">
        <v>179</v>
      </c>
      <c r="BF4410" s="35" t="s">
        <v>122</v>
      </c>
      <c r="BG4410" s="35" t="s">
        <v>69</v>
      </c>
      <c r="BH4410" s="35" t="s">
        <v>24518</v>
      </c>
      <c r="BI4410" s="35" t="s">
        <v>122</v>
      </c>
      <c r="BJ4410" s="35" t="s">
        <v>24519</v>
      </c>
      <c r="BK4410" s="35" t="s">
        <v>75</v>
      </c>
      <c r="BL4410" s="35" t="s">
        <v>122</v>
      </c>
      <c r="BM4410" s="35" t="s">
        <v>81</v>
      </c>
      <c r="BN4410" s="35" t="s">
        <v>70</v>
      </c>
      <c r="BO4410" s="35" t="s">
        <v>71</v>
      </c>
      <c r="BP4410" s="35" t="s">
        <v>122</v>
      </c>
      <c r="BQ4410" s="35" t="s">
        <v>163</v>
      </c>
    </row>
    <row r="4411" spans="1:69" x14ac:dyDescent="0.4">
      <c r="A4411" s="40" t="str">
        <f t="shared" si="1888"/>
        <v>2025-09-28</v>
      </c>
      <c r="B4411" s="40" t="str">
        <f t="shared" si="1889"/>
        <v>SYD</v>
      </c>
      <c r="C4411" s="39" t="str">
        <f t="shared" si="1890"/>
        <v>98812563692</v>
      </c>
      <c r="D4411" s="41" t="str">
        <f t="shared" si="1891"/>
        <v>PKR253751402</v>
      </c>
      <c r="E4411" s="41" t="str">
        <f t="shared" si="1892"/>
        <v>596421519801</v>
      </c>
      <c r="F4411" s="39" t="str">
        <f t="shared" si="1893"/>
        <v>2254238</v>
      </c>
      <c r="G4411" s="39" t="str">
        <f t="shared" si="1894"/>
        <v>WISE EXPRESS(CHUHO)</v>
      </c>
      <c r="H4411" s="41" t="str">
        <f t="shared" si="1895"/>
        <v>최태숙</v>
      </c>
      <c r="I4411" s="39" t="str">
        <f t="shared" si="1896"/>
        <v>41503</v>
      </c>
      <c r="J4411" s="52" t="str">
        <f t="shared" si="1897"/>
        <v/>
      </c>
      <c r="K4411" s="75">
        <f t="shared" si="1898"/>
        <v>1</v>
      </c>
      <c r="L4411" s="76">
        <f t="shared" si="1899"/>
        <v>1</v>
      </c>
      <c r="M4411" s="76">
        <f t="shared" si="1900"/>
        <v>1E-3</v>
      </c>
      <c r="N4411" s="76">
        <f t="shared" si="1901"/>
        <v>1</v>
      </c>
      <c r="O4411" s="42">
        <f t="shared" si="1902"/>
        <v>1</v>
      </c>
      <c r="P4411" s="39" t="str">
        <f t="shared" si="1903"/>
        <v>일반(목록배제,Normal-Manifest Exception)</v>
      </c>
      <c r="Q4411" s="72">
        <f t="shared" si="1904"/>
        <v>150</v>
      </c>
      <c r="R4411" s="43" t="str">
        <f t="shared" si="1905"/>
        <v>OZ602</v>
      </c>
      <c r="S4411" s="82" t="str">
        <f t="shared" si="1906"/>
        <v/>
      </c>
      <c r="T4411" s="40">
        <f t="shared" si="1907"/>
        <v>45928</v>
      </c>
      <c r="U4411" s="44">
        <v>2500</v>
      </c>
      <c r="V4411" s="44">
        <f t="shared" si="1908"/>
        <v>0</v>
      </c>
      <c r="W4411" s="77">
        <f t="shared" si="1909"/>
        <v>2500</v>
      </c>
      <c r="X4411" s="78">
        <f t="shared" si="1910"/>
        <v>0</v>
      </c>
      <c r="Y4411" s="44" cm="1">
        <f t="array" ref="Y4411">_xlfn.IFNA(_xlfn.IFS(AND(Q4411&gt;=2000, Q4411&lt;3000), 10000, AND(Q4411&gt;=3000, Q4411&lt;4000), 15000, AND(Q4411&gt;=4000, Q4411&lt;5000), 20000, AND(Q4411&gt;=5000), 25000),0)</f>
        <v>0</v>
      </c>
      <c r="Z4411" s="91">
        <f t="shared" si="1911"/>
        <v>300</v>
      </c>
      <c r="AA4411" s="44">
        <f t="shared" si="1912"/>
        <v>0</v>
      </c>
      <c r="AB4411" s="44"/>
      <c r="AC4411" s="44"/>
      <c r="AD4411" s="44"/>
      <c r="AE4411" s="44">
        <f>VLOOKUP(O4411,정산업데이트!$A$6:$B$12,2,10)</f>
        <v>0</v>
      </c>
      <c r="AF4411" s="44"/>
      <c r="AG4411" s="79">
        <f t="shared" si="1913"/>
        <v>300</v>
      </c>
      <c r="AH4411" s="80">
        <f t="shared" si="1914"/>
        <v>2800</v>
      </c>
      <c r="AJ4411" s="35" t="s">
        <v>23096</v>
      </c>
      <c r="AK4411" s="35" t="s">
        <v>73</v>
      </c>
      <c r="AL4411" s="35" t="s">
        <v>23097</v>
      </c>
      <c r="AM4411" s="35" t="s">
        <v>24520</v>
      </c>
      <c r="AN4411" s="35" t="s">
        <v>24521</v>
      </c>
      <c r="AO4411" s="35" t="s">
        <v>24522</v>
      </c>
      <c r="AP4411" s="35" t="s">
        <v>24523</v>
      </c>
      <c r="AQ4411" s="35" t="s">
        <v>122</v>
      </c>
      <c r="AR4411" s="35">
        <v>1</v>
      </c>
      <c r="AS4411" s="35">
        <v>1</v>
      </c>
      <c r="AT4411" s="35">
        <v>1E-3</v>
      </c>
      <c r="AU4411" s="35">
        <v>1</v>
      </c>
      <c r="AV4411" s="35" t="s">
        <v>8</v>
      </c>
      <c r="AW4411" s="35">
        <v>150</v>
      </c>
      <c r="AX4411" s="35" t="s">
        <v>68</v>
      </c>
      <c r="AY4411" s="35" t="s">
        <v>68</v>
      </c>
      <c r="AZ4411" s="35" t="s">
        <v>68</v>
      </c>
      <c r="BA4411" s="35" t="s">
        <v>68</v>
      </c>
      <c r="BB4411" s="35" t="s">
        <v>122</v>
      </c>
      <c r="BC4411" s="35" t="s">
        <v>123</v>
      </c>
      <c r="BD4411" s="35" t="s">
        <v>81</v>
      </c>
      <c r="BE4411" s="35" t="s">
        <v>24524</v>
      </c>
      <c r="BF4411" s="35" t="s">
        <v>122</v>
      </c>
      <c r="BG4411" s="35" t="s">
        <v>69</v>
      </c>
      <c r="BH4411" s="35" t="s">
        <v>24525</v>
      </c>
      <c r="BI4411" s="35" t="s">
        <v>122</v>
      </c>
      <c r="BJ4411" s="35" t="s">
        <v>24526</v>
      </c>
      <c r="BK4411" s="35" t="s">
        <v>75</v>
      </c>
      <c r="BL4411" s="35" t="s">
        <v>122</v>
      </c>
      <c r="BM4411" s="35" t="s">
        <v>81</v>
      </c>
      <c r="BN4411" s="35" t="s">
        <v>70</v>
      </c>
      <c r="BO4411" s="35" t="s">
        <v>71</v>
      </c>
      <c r="BP4411" s="35" t="s">
        <v>122</v>
      </c>
      <c r="BQ4411" s="35" t="s">
        <v>163</v>
      </c>
    </row>
    <row r="4412" spans="1:69" x14ac:dyDescent="0.4">
      <c r="A4412" s="40" t="str">
        <f t="shared" si="1888"/>
        <v>2025-09-28</v>
      </c>
      <c r="B4412" s="40" t="str">
        <f t="shared" si="1889"/>
        <v>SYD</v>
      </c>
      <c r="C4412" s="39" t="str">
        <f t="shared" si="1890"/>
        <v>98812563692</v>
      </c>
      <c r="D4412" s="41" t="str">
        <f t="shared" si="1891"/>
        <v>PAU029774192</v>
      </c>
      <c r="E4412" s="41" t="str">
        <f t="shared" si="1892"/>
        <v>596421520140</v>
      </c>
      <c r="F4412" s="39" t="str">
        <f t="shared" si="1893"/>
        <v>2254252</v>
      </c>
      <c r="G4412" s="39" t="str">
        <f t="shared" si="1894"/>
        <v>WISE EXPRESS(AUSTRAPHARM)</v>
      </c>
      <c r="H4412" s="41" t="str">
        <f t="shared" si="1895"/>
        <v>최수지</v>
      </c>
      <c r="I4412" s="39" t="str">
        <f t="shared" si="1896"/>
        <v>63578</v>
      </c>
      <c r="J4412" s="52" t="str">
        <f t="shared" si="1897"/>
        <v/>
      </c>
      <c r="K4412" s="75">
        <f t="shared" si="1898"/>
        <v>1</v>
      </c>
      <c r="L4412" s="76">
        <f t="shared" si="1899"/>
        <v>3</v>
      </c>
      <c r="M4412" s="76">
        <f t="shared" si="1900"/>
        <v>1E-3</v>
      </c>
      <c r="N4412" s="76">
        <f t="shared" si="1901"/>
        <v>3</v>
      </c>
      <c r="O4412" s="42">
        <f t="shared" si="1902"/>
        <v>3</v>
      </c>
      <c r="P4412" s="39" t="str">
        <f t="shared" si="1903"/>
        <v>목록(Manifest)</v>
      </c>
      <c r="Q4412" s="72">
        <f t="shared" si="1904"/>
        <v>145</v>
      </c>
      <c r="R4412" s="43" t="str">
        <f t="shared" si="1905"/>
        <v>OZ602</v>
      </c>
      <c r="S4412" s="82" t="str">
        <f t="shared" si="1906"/>
        <v/>
      </c>
      <c r="T4412" s="40">
        <f t="shared" si="1907"/>
        <v>45928</v>
      </c>
      <c r="U4412" s="44">
        <v>2500</v>
      </c>
      <c r="V4412" s="44">
        <f t="shared" si="1908"/>
        <v>0</v>
      </c>
      <c r="W4412" s="77">
        <f t="shared" si="1909"/>
        <v>2500</v>
      </c>
      <c r="X4412" s="78">
        <f t="shared" si="1910"/>
        <v>0</v>
      </c>
      <c r="Y4412" s="44" cm="1">
        <f t="array" ref="Y4412">_xlfn.IFNA(_xlfn.IFS(AND(Q4412&gt;=2000, Q4412&lt;3000), 10000, AND(Q4412&gt;=3000, Q4412&lt;4000), 15000, AND(Q4412&gt;=4000, Q4412&lt;5000), 20000, AND(Q4412&gt;=5000), 25000),0)</f>
        <v>0</v>
      </c>
      <c r="Z4412" s="91">
        <f t="shared" si="1911"/>
        <v>0</v>
      </c>
      <c r="AA4412" s="44">
        <f t="shared" si="1912"/>
        <v>3000</v>
      </c>
      <c r="AB4412" s="44"/>
      <c r="AC4412" s="44"/>
      <c r="AD4412" s="44"/>
      <c r="AE4412" s="44">
        <f>VLOOKUP(O4412,정산업데이트!$A$6:$B$12,2,10)</f>
        <v>0</v>
      </c>
      <c r="AF4412" s="44"/>
      <c r="AG4412" s="79">
        <f t="shared" si="1913"/>
        <v>3000</v>
      </c>
      <c r="AH4412" s="80">
        <f t="shared" si="1914"/>
        <v>5500</v>
      </c>
      <c r="AJ4412" s="35" t="s">
        <v>23096</v>
      </c>
      <c r="AK4412" s="35" t="s">
        <v>73</v>
      </c>
      <c r="AL4412" s="35" t="s">
        <v>23097</v>
      </c>
      <c r="AM4412" s="35" t="s">
        <v>24527</v>
      </c>
      <c r="AN4412" s="35" t="s">
        <v>1120</v>
      </c>
      <c r="AO4412" s="35" t="s">
        <v>1121</v>
      </c>
      <c r="AP4412" s="35" t="s">
        <v>24528</v>
      </c>
      <c r="AQ4412" s="35" t="s">
        <v>122</v>
      </c>
      <c r="AR4412" s="35">
        <v>1</v>
      </c>
      <c r="AS4412" s="35">
        <v>3</v>
      </c>
      <c r="AT4412" s="35">
        <v>1E-3</v>
      </c>
      <c r="AU4412" s="35">
        <v>3</v>
      </c>
      <c r="AV4412" s="35" t="s">
        <v>7</v>
      </c>
      <c r="AW4412" s="35">
        <v>145</v>
      </c>
      <c r="AX4412" s="35" t="s">
        <v>68</v>
      </c>
      <c r="AY4412" s="35" t="s">
        <v>68</v>
      </c>
      <c r="AZ4412" s="35" t="s">
        <v>68</v>
      </c>
      <c r="BA4412" s="35" t="s">
        <v>68</v>
      </c>
      <c r="BB4412" s="35" t="s">
        <v>122</v>
      </c>
      <c r="BC4412" s="35" t="s">
        <v>132</v>
      </c>
      <c r="BD4412" s="35" t="s">
        <v>83</v>
      </c>
      <c r="BE4412" s="35" t="s">
        <v>84</v>
      </c>
      <c r="BF4412" s="35" t="s">
        <v>122</v>
      </c>
      <c r="BG4412" s="35" t="s">
        <v>69</v>
      </c>
      <c r="BH4412" s="35" t="s">
        <v>24529</v>
      </c>
      <c r="BI4412" s="35" t="s">
        <v>122</v>
      </c>
      <c r="BJ4412" s="35" t="s">
        <v>24530</v>
      </c>
      <c r="BK4412" s="35" t="s">
        <v>75</v>
      </c>
      <c r="BL4412" s="35" t="s">
        <v>122</v>
      </c>
      <c r="BM4412" s="35" t="s">
        <v>83</v>
      </c>
      <c r="BN4412" s="35" t="s">
        <v>70</v>
      </c>
      <c r="BO4412" s="35" t="s">
        <v>71</v>
      </c>
      <c r="BP4412" s="35" t="s">
        <v>122</v>
      </c>
      <c r="BQ4412" s="35" t="s">
        <v>163</v>
      </c>
    </row>
    <row r="4413" spans="1:69" x14ac:dyDescent="0.4">
      <c r="A4413" s="40" t="str">
        <f t="shared" si="1888"/>
        <v>2025-09-28</v>
      </c>
      <c r="B4413" s="40" t="str">
        <f t="shared" si="1889"/>
        <v>SYD</v>
      </c>
      <c r="C4413" s="39" t="str">
        <f t="shared" si="1890"/>
        <v>98812563692</v>
      </c>
      <c r="D4413" s="41" t="str">
        <f t="shared" si="1891"/>
        <v>PAU029774193</v>
      </c>
      <c r="E4413" s="41" t="str">
        <f t="shared" si="1892"/>
        <v>596421520416</v>
      </c>
      <c r="F4413" s="39" t="str">
        <f t="shared" si="1893"/>
        <v>2254252</v>
      </c>
      <c r="G4413" s="39" t="str">
        <f t="shared" si="1894"/>
        <v>WISE EXPRESS(AUSTRAPHARM)</v>
      </c>
      <c r="H4413" s="41" t="str">
        <f t="shared" si="1895"/>
        <v>조민지</v>
      </c>
      <c r="I4413" s="39" t="str">
        <f t="shared" si="1896"/>
        <v>12515</v>
      </c>
      <c r="J4413" s="52" t="str">
        <f t="shared" si="1897"/>
        <v/>
      </c>
      <c r="K4413" s="75">
        <f t="shared" si="1898"/>
        <v>1</v>
      </c>
      <c r="L4413" s="76">
        <f t="shared" si="1899"/>
        <v>1</v>
      </c>
      <c r="M4413" s="76">
        <f t="shared" si="1900"/>
        <v>1E-3</v>
      </c>
      <c r="N4413" s="76">
        <f t="shared" si="1901"/>
        <v>1</v>
      </c>
      <c r="O4413" s="42">
        <f t="shared" si="1902"/>
        <v>1</v>
      </c>
      <c r="P4413" s="39" t="str">
        <f t="shared" si="1903"/>
        <v>일반(목록배제,Normal-Manifest Exception)</v>
      </c>
      <c r="Q4413" s="72">
        <f t="shared" si="1904"/>
        <v>50</v>
      </c>
      <c r="R4413" s="43" t="str">
        <f t="shared" si="1905"/>
        <v>OZ602</v>
      </c>
      <c r="S4413" s="82" t="str">
        <f t="shared" si="1906"/>
        <v/>
      </c>
      <c r="T4413" s="40">
        <f t="shared" si="1907"/>
        <v>45928</v>
      </c>
      <c r="U4413" s="44">
        <v>2500</v>
      </c>
      <c r="V4413" s="44">
        <f t="shared" si="1908"/>
        <v>0</v>
      </c>
      <c r="W4413" s="77">
        <f t="shared" si="1909"/>
        <v>2500</v>
      </c>
      <c r="X4413" s="78">
        <f t="shared" si="1910"/>
        <v>0</v>
      </c>
      <c r="Y4413" s="44" cm="1">
        <f t="array" ref="Y4413">_xlfn.IFNA(_xlfn.IFS(AND(Q4413&gt;=2000, Q4413&lt;3000), 10000, AND(Q4413&gt;=3000, Q4413&lt;4000), 15000, AND(Q4413&gt;=4000, Q4413&lt;5000), 20000, AND(Q4413&gt;=5000), 25000),0)</f>
        <v>0</v>
      </c>
      <c r="Z4413" s="91">
        <f t="shared" si="1911"/>
        <v>300</v>
      </c>
      <c r="AA4413" s="44">
        <f t="shared" si="1912"/>
        <v>0</v>
      </c>
      <c r="AB4413" s="44"/>
      <c r="AC4413" s="44"/>
      <c r="AD4413" s="44"/>
      <c r="AE4413" s="44">
        <f>VLOOKUP(O4413,정산업데이트!$A$6:$B$12,2,10)</f>
        <v>0</v>
      </c>
      <c r="AF4413" s="44"/>
      <c r="AG4413" s="79">
        <f t="shared" si="1913"/>
        <v>300</v>
      </c>
      <c r="AH4413" s="80">
        <f t="shared" si="1914"/>
        <v>2800</v>
      </c>
      <c r="AJ4413" s="35" t="s">
        <v>23096</v>
      </c>
      <c r="AK4413" s="35" t="s">
        <v>73</v>
      </c>
      <c r="AL4413" s="35" t="s">
        <v>23097</v>
      </c>
      <c r="AM4413" s="35" t="s">
        <v>24531</v>
      </c>
      <c r="AN4413" s="35" t="s">
        <v>24532</v>
      </c>
      <c r="AO4413" s="35" t="s">
        <v>24533</v>
      </c>
      <c r="AP4413" s="35" t="s">
        <v>8054</v>
      </c>
      <c r="AQ4413" s="35" t="s">
        <v>122</v>
      </c>
      <c r="AR4413" s="35">
        <v>1</v>
      </c>
      <c r="AS4413" s="35">
        <v>1</v>
      </c>
      <c r="AT4413" s="35">
        <v>1E-3</v>
      </c>
      <c r="AU4413" s="35">
        <v>1</v>
      </c>
      <c r="AV4413" s="35" t="s">
        <v>8</v>
      </c>
      <c r="AW4413" s="35">
        <v>50</v>
      </c>
      <c r="AX4413" s="35" t="s">
        <v>68</v>
      </c>
      <c r="AY4413" s="35" t="s">
        <v>68</v>
      </c>
      <c r="AZ4413" s="35" t="s">
        <v>68</v>
      </c>
      <c r="BA4413" s="35" t="s">
        <v>68</v>
      </c>
      <c r="BB4413" s="35" t="s">
        <v>122</v>
      </c>
      <c r="BC4413" s="35" t="s">
        <v>132</v>
      </c>
      <c r="BD4413" s="35" t="s">
        <v>83</v>
      </c>
      <c r="BE4413" s="35" t="s">
        <v>84</v>
      </c>
      <c r="BF4413" s="35" t="s">
        <v>122</v>
      </c>
      <c r="BG4413" s="35" t="s">
        <v>69</v>
      </c>
      <c r="BH4413" s="35" t="s">
        <v>24534</v>
      </c>
      <c r="BI4413" s="35" t="s">
        <v>122</v>
      </c>
      <c r="BJ4413" s="35" t="s">
        <v>24535</v>
      </c>
      <c r="BK4413" s="35" t="s">
        <v>75</v>
      </c>
      <c r="BL4413" s="35" t="s">
        <v>122</v>
      </c>
      <c r="BM4413" s="35" t="s">
        <v>83</v>
      </c>
      <c r="BN4413" s="35" t="s">
        <v>70</v>
      </c>
      <c r="BO4413" s="35" t="s">
        <v>71</v>
      </c>
      <c r="BP4413" s="35" t="s">
        <v>122</v>
      </c>
      <c r="BQ4413" s="35" t="s">
        <v>163</v>
      </c>
    </row>
    <row r="4414" spans="1:69" x14ac:dyDescent="0.4">
      <c r="A4414" s="40" t="str">
        <f t="shared" si="1888"/>
        <v>2025-09-28</v>
      </c>
      <c r="B4414" s="40" t="str">
        <f t="shared" si="1889"/>
        <v>SYD</v>
      </c>
      <c r="C4414" s="39" t="str">
        <f t="shared" si="1890"/>
        <v>98812563692</v>
      </c>
      <c r="D4414" s="41" t="str">
        <f t="shared" si="1891"/>
        <v>PKR253751179</v>
      </c>
      <c r="E4414" s="41" t="str">
        <f t="shared" si="1892"/>
        <v>596421519484</v>
      </c>
      <c r="F4414" s="39" t="str">
        <f t="shared" si="1893"/>
        <v>2254236</v>
      </c>
      <c r="G4414" s="39" t="str">
        <f t="shared" si="1894"/>
        <v>WISE EXPRESS(JYC)</v>
      </c>
      <c r="H4414" s="41" t="str">
        <f t="shared" si="1895"/>
        <v>박모원</v>
      </c>
      <c r="I4414" s="39" t="str">
        <f t="shared" si="1896"/>
        <v>62062</v>
      </c>
      <c r="J4414" s="52" t="str">
        <f t="shared" si="1897"/>
        <v/>
      </c>
      <c r="K4414" s="75">
        <f t="shared" si="1898"/>
        <v>1</v>
      </c>
      <c r="L4414" s="76">
        <f t="shared" si="1899"/>
        <v>0.6</v>
      </c>
      <c r="M4414" s="76">
        <f t="shared" si="1900"/>
        <v>1E-3</v>
      </c>
      <c r="N4414" s="76">
        <f t="shared" si="1901"/>
        <v>0.6</v>
      </c>
      <c r="O4414" s="42">
        <f t="shared" si="1902"/>
        <v>1</v>
      </c>
      <c r="P4414" s="39" t="str">
        <f t="shared" si="1903"/>
        <v>일반(목록배제,Normal-Manifest Exception)</v>
      </c>
      <c r="Q4414" s="72">
        <f t="shared" si="1904"/>
        <v>30</v>
      </c>
      <c r="R4414" s="43" t="str">
        <f t="shared" si="1905"/>
        <v>OZ602</v>
      </c>
      <c r="S4414" s="82" t="str">
        <f t="shared" si="1906"/>
        <v/>
      </c>
      <c r="T4414" s="40">
        <f t="shared" si="1907"/>
        <v>45928</v>
      </c>
      <c r="U4414" s="44">
        <v>2500</v>
      </c>
      <c r="V4414" s="44">
        <f t="shared" si="1908"/>
        <v>0</v>
      </c>
      <c r="W4414" s="77">
        <f t="shared" si="1909"/>
        <v>2500</v>
      </c>
      <c r="X4414" s="78">
        <f t="shared" si="1910"/>
        <v>0</v>
      </c>
      <c r="Y4414" s="44" cm="1">
        <f t="array" ref="Y4414">_xlfn.IFNA(_xlfn.IFS(AND(Q4414&gt;=2000, Q4414&lt;3000), 10000, AND(Q4414&gt;=3000, Q4414&lt;4000), 15000, AND(Q4414&gt;=4000, Q4414&lt;5000), 20000, AND(Q4414&gt;=5000), 25000),0)</f>
        <v>0</v>
      </c>
      <c r="Z4414" s="91">
        <f t="shared" si="1911"/>
        <v>300</v>
      </c>
      <c r="AA4414" s="44">
        <f t="shared" si="1912"/>
        <v>0</v>
      </c>
      <c r="AB4414" s="44"/>
      <c r="AC4414" s="44"/>
      <c r="AD4414" s="44"/>
      <c r="AE4414" s="44">
        <f>VLOOKUP(O4414,정산업데이트!$A$6:$B$12,2,10)</f>
        <v>0</v>
      </c>
      <c r="AF4414" s="44"/>
      <c r="AG4414" s="79">
        <f t="shared" si="1913"/>
        <v>300</v>
      </c>
      <c r="AH4414" s="80">
        <f t="shared" si="1914"/>
        <v>2800</v>
      </c>
      <c r="AJ4414" s="35" t="s">
        <v>23096</v>
      </c>
      <c r="AK4414" s="35" t="s">
        <v>73</v>
      </c>
      <c r="AL4414" s="35" t="s">
        <v>23097</v>
      </c>
      <c r="AM4414" s="35" t="s">
        <v>24536</v>
      </c>
      <c r="AN4414" s="35" t="s">
        <v>24537</v>
      </c>
      <c r="AO4414" s="35" t="s">
        <v>24538</v>
      </c>
      <c r="AP4414" s="35" t="s">
        <v>1463</v>
      </c>
      <c r="AQ4414" s="35" t="s">
        <v>122</v>
      </c>
      <c r="AR4414" s="35">
        <v>1</v>
      </c>
      <c r="AS4414" s="35">
        <v>0.6</v>
      </c>
      <c r="AT4414" s="35">
        <v>1E-3</v>
      </c>
      <c r="AU4414" s="35">
        <v>0.6</v>
      </c>
      <c r="AV4414" s="35" t="s">
        <v>8</v>
      </c>
      <c r="AW4414" s="35">
        <v>30</v>
      </c>
      <c r="AX4414" s="35" t="s">
        <v>68</v>
      </c>
      <c r="AY4414" s="35" t="s">
        <v>68</v>
      </c>
      <c r="AZ4414" s="35" t="s">
        <v>68</v>
      </c>
      <c r="BA4414" s="35" t="s">
        <v>68</v>
      </c>
      <c r="BB4414" s="35" t="s">
        <v>122</v>
      </c>
      <c r="BC4414" s="35" t="s">
        <v>155</v>
      </c>
      <c r="BD4414" s="35" t="s">
        <v>100</v>
      </c>
      <c r="BE4414" s="35" t="s">
        <v>101</v>
      </c>
      <c r="BF4414" s="35" t="s">
        <v>122</v>
      </c>
      <c r="BG4414" s="35" t="s">
        <v>69</v>
      </c>
      <c r="BH4414" s="35" t="s">
        <v>24539</v>
      </c>
      <c r="BI4414" s="35" t="s">
        <v>122</v>
      </c>
      <c r="BJ4414" s="35" t="s">
        <v>24540</v>
      </c>
      <c r="BK4414" s="35" t="s">
        <v>75</v>
      </c>
      <c r="BL4414" s="35" t="s">
        <v>122</v>
      </c>
      <c r="BM4414" s="35" t="s">
        <v>100</v>
      </c>
      <c r="BN4414" s="35" t="s">
        <v>70</v>
      </c>
      <c r="BO4414" s="35" t="s">
        <v>71</v>
      </c>
      <c r="BP4414" s="35" t="s">
        <v>122</v>
      </c>
      <c r="BQ4414" s="35" t="s">
        <v>163</v>
      </c>
    </row>
    <row r="4415" spans="1:69" x14ac:dyDescent="0.4">
      <c r="A4415" s="40" t="str">
        <f t="shared" si="1888"/>
        <v>2025-09-28</v>
      </c>
      <c r="B4415" s="40" t="str">
        <f t="shared" si="1889"/>
        <v>SYD</v>
      </c>
      <c r="C4415" s="39" t="str">
        <f t="shared" si="1890"/>
        <v>98812563692</v>
      </c>
      <c r="D4415" s="41" t="str">
        <f t="shared" si="1891"/>
        <v>PKR253751180</v>
      </c>
      <c r="E4415" s="41" t="str">
        <f t="shared" si="1892"/>
        <v>596421519495</v>
      </c>
      <c r="F4415" s="39" t="str">
        <f t="shared" si="1893"/>
        <v>2254236</v>
      </c>
      <c r="G4415" s="39" t="str">
        <f t="shared" si="1894"/>
        <v>WISE EXPRESS(JYC)</v>
      </c>
      <c r="H4415" s="41" t="str">
        <f t="shared" si="1895"/>
        <v>김효걸</v>
      </c>
      <c r="I4415" s="39" t="str">
        <f t="shared" si="1896"/>
        <v>10819</v>
      </c>
      <c r="J4415" s="52" t="str">
        <f t="shared" si="1897"/>
        <v/>
      </c>
      <c r="K4415" s="75">
        <f t="shared" si="1898"/>
        <v>1</v>
      </c>
      <c r="L4415" s="76">
        <f t="shared" si="1899"/>
        <v>0.6</v>
      </c>
      <c r="M4415" s="76">
        <f t="shared" si="1900"/>
        <v>1E-3</v>
      </c>
      <c r="N4415" s="76">
        <f t="shared" si="1901"/>
        <v>0.6</v>
      </c>
      <c r="O4415" s="42">
        <f t="shared" si="1902"/>
        <v>1</v>
      </c>
      <c r="P4415" s="39" t="str">
        <f t="shared" si="1903"/>
        <v>일반(목록배제,Normal-Manifest Exception)</v>
      </c>
      <c r="Q4415" s="72">
        <f t="shared" si="1904"/>
        <v>15</v>
      </c>
      <c r="R4415" s="43" t="str">
        <f t="shared" si="1905"/>
        <v>OZ602</v>
      </c>
      <c r="S4415" s="82" t="str">
        <f t="shared" si="1906"/>
        <v/>
      </c>
      <c r="T4415" s="40">
        <f t="shared" si="1907"/>
        <v>45928</v>
      </c>
      <c r="U4415" s="44">
        <v>2500</v>
      </c>
      <c r="V4415" s="44">
        <f t="shared" si="1908"/>
        <v>0</v>
      </c>
      <c r="W4415" s="77">
        <f t="shared" si="1909"/>
        <v>2500</v>
      </c>
      <c r="X4415" s="78">
        <f t="shared" si="1910"/>
        <v>0</v>
      </c>
      <c r="Y4415" s="44" cm="1">
        <f t="array" ref="Y4415">_xlfn.IFNA(_xlfn.IFS(AND(Q4415&gt;=2000, Q4415&lt;3000), 10000, AND(Q4415&gt;=3000, Q4415&lt;4000), 15000, AND(Q4415&gt;=4000, Q4415&lt;5000), 20000, AND(Q4415&gt;=5000), 25000),0)</f>
        <v>0</v>
      </c>
      <c r="Z4415" s="91">
        <f t="shared" si="1911"/>
        <v>300</v>
      </c>
      <c r="AA4415" s="44">
        <f t="shared" si="1912"/>
        <v>0</v>
      </c>
      <c r="AB4415" s="44"/>
      <c r="AC4415" s="44"/>
      <c r="AD4415" s="44"/>
      <c r="AE4415" s="44">
        <f>VLOOKUP(O4415,정산업데이트!$A$6:$B$12,2,10)</f>
        <v>0</v>
      </c>
      <c r="AF4415" s="44"/>
      <c r="AG4415" s="79">
        <f t="shared" si="1913"/>
        <v>300</v>
      </c>
      <c r="AH4415" s="80">
        <f t="shared" si="1914"/>
        <v>2800</v>
      </c>
      <c r="AJ4415" s="35" t="s">
        <v>23096</v>
      </c>
      <c r="AK4415" s="35" t="s">
        <v>73</v>
      </c>
      <c r="AL4415" s="35" t="s">
        <v>23097</v>
      </c>
      <c r="AM4415" s="35" t="s">
        <v>24541</v>
      </c>
      <c r="AN4415" s="35" t="s">
        <v>24542</v>
      </c>
      <c r="AO4415" s="35" t="s">
        <v>24543</v>
      </c>
      <c r="AP4415" s="35" t="s">
        <v>1018</v>
      </c>
      <c r="AQ4415" s="35" t="s">
        <v>122</v>
      </c>
      <c r="AR4415" s="35">
        <v>1</v>
      </c>
      <c r="AS4415" s="35">
        <v>0.6</v>
      </c>
      <c r="AT4415" s="35">
        <v>1E-3</v>
      </c>
      <c r="AU4415" s="35">
        <v>0.6</v>
      </c>
      <c r="AV4415" s="35" t="s">
        <v>8</v>
      </c>
      <c r="AW4415" s="35">
        <v>15</v>
      </c>
      <c r="AX4415" s="35" t="s">
        <v>68</v>
      </c>
      <c r="AY4415" s="35" t="s">
        <v>68</v>
      </c>
      <c r="AZ4415" s="35" t="s">
        <v>68</v>
      </c>
      <c r="BA4415" s="35" t="s">
        <v>68</v>
      </c>
      <c r="BB4415" s="35" t="s">
        <v>122</v>
      </c>
      <c r="BC4415" s="35" t="s">
        <v>155</v>
      </c>
      <c r="BD4415" s="35" t="s">
        <v>100</v>
      </c>
      <c r="BE4415" s="35" t="s">
        <v>101</v>
      </c>
      <c r="BF4415" s="35" t="s">
        <v>122</v>
      </c>
      <c r="BG4415" s="35" t="s">
        <v>69</v>
      </c>
      <c r="BH4415" s="35" t="s">
        <v>24544</v>
      </c>
      <c r="BI4415" s="35" t="s">
        <v>122</v>
      </c>
      <c r="BJ4415" s="35" t="s">
        <v>24545</v>
      </c>
      <c r="BK4415" s="35" t="s">
        <v>75</v>
      </c>
      <c r="BL4415" s="35" t="s">
        <v>122</v>
      </c>
      <c r="BM4415" s="35" t="s">
        <v>100</v>
      </c>
      <c r="BN4415" s="35" t="s">
        <v>70</v>
      </c>
      <c r="BO4415" s="35" t="s">
        <v>71</v>
      </c>
      <c r="BP4415" s="35" t="s">
        <v>122</v>
      </c>
      <c r="BQ4415" s="35" t="s">
        <v>163</v>
      </c>
    </row>
    <row r="4416" spans="1:69" x14ac:dyDescent="0.4">
      <c r="A4416" s="40" t="str">
        <f t="shared" si="1888"/>
        <v>2025-09-28</v>
      </c>
      <c r="B4416" s="40" t="str">
        <f t="shared" si="1889"/>
        <v>SYD</v>
      </c>
      <c r="C4416" s="39" t="str">
        <f t="shared" si="1890"/>
        <v>98812563692</v>
      </c>
      <c r="D4416" s="41" t="str">
        <f t="shared" si="1891"/>
        <v>PKR253751181</v>
      </c>
      <c r="E4416" s="41" t="str">
        <f t="shared" si="1892"/>
        <v>596421519506</v>
      </c>
      <c r="F4416" s="39" t="str">
        <f t="shared" si="1893"/>
        <v>2254236</v>
      </c>
      <c r="G4416" s="39" t="str">
        <f t="shared" si="1894"/>
        <v>WISE EXPRESS(JYC)</v>
      </c>
      <c r="H4416" s="41" t="str">
        <f t="shared" si="1895"/>
        <v>윤세화</v>
      </c>
      <c r="I4416" s="39" t="str">
        <f t="shared" si="1896"/>
        <v>56191</v>
      </c>
      <c r="J4416" s="52" t="str">
        <f t="shared" si="1897"/>
        <v/>
      </c>
      <c r="K4416" s="75">
        <f t="shared" si="1898"/>
        <v>1</v>
      </c>
      <c r="L4416" s="76">
        <f t="shared" si="1899"/>
        <v>1</v>
      </c>
      <c r="M4416" s="76">
        <f t="shared" si="1900"/>
        <v>1E-3</v>
      </c>
      <c r="N4416" s="76">
        <f t="shared" si="1901"/>
        <v>1</v>
      </c>
      <c r="O4416" s="42">
        <f t="shared" si="1902"/>
        <v>1</v>
      </c>
      <c r="P4416" s="39" t="str">
        <f t="shared" si="1903"/>
        <v>일반(목록배제,Normal-Manifest Exception)</v>
      </c>
      <c r="Q4416" s="72">
        <f t="shared" si="1904"/>
        <v>45</v>
      </c>
      <c r="R4416" s="43" t="str">
        <f t="shared" si="1905"/>
        <v>OZ602</v>
      </c>
      <c r="S4416" s="82" t="str">
        <f t="shared" si="1906"/>
        <v/>
      </c>
      <c r="T4416" s="40">
        <f t="shared" si="1907"/>
        <v>45928</v>
      </c>
      <c r="U4416" s="44">
        <v>2500</v>
      </c>
      <c r="V4416" s="44">
        <f t="shared" si="1908"/>
        <v>0</v>
      </c>
      <c r="W4416" s="77">
        <f t="shared" si="1909"/>
        <v>2500</v>
      </c>
      <c r="X4416" s="78">
        <f t="shared" si="1910"/>
        <v>0</v>
      </c>
      <c r="Y4416" s="44" cm="1">
        <f t="array" ref="Y4416">_xlfn.IFNA(_xlfn.IFS(AND(Q4416&gt;=2000, Q4416&lt;3000), 10000, AND(Q4416&gt;=3000, Q4416&lt;4000), 15000, AND(Q4416&gt;=4000, Q4416&lt;5000), 20000, AND(Q4416&gt;=5000), 25000),0)</f>
        <v>0</v>
      </c>
      <c r="Z4416" s="91">
        <f t="shared" si="1911"/>
        <v>300</v>
      </c>
      <c r="AA4416" s="44">
        <f t="shared" si="1912"/>
        <v>0</v>
      </c>
      <c r="AB4416" s="44"/>
      <c r="AC4416" s="44"/>
      <c r="AD4416" s="44"/>
      <c r="AE4416" s="44">
        <f>VLOOKUP(O4416,정산업데이트!$A$6:$B$12,2,10)</f>
        <v>0</v>
      </c>
      <c r="AF4416" s="44"/>
      <c r="AG4416" s="79">
        <f t="shared" si="1913"/>
        <v>300</v>
      </c>
      <c r="AH4416" s="80">
        <f t="shared" si="1914"/>
        <v>2800</v>
      </c>
      <c r="AJ4416" s="35" t="s">
        <v>23096</v>
      </c>
      <c r="AK4416" s="35" t="s">
        <v>73</v>
      </c>
      <c r="AL4416" s="35" t="s">
        <v>23097</v>
      </c>
      <c r="AM4416" s="35" t="s">
        <v>24546</v>
      </c>
      <c r="AN4416" s="35" t="s">
        <v>1770</v>
      </c>
      <c r="AO4416" s="35" t="s">
        <v>1771</v>
      </c>
      <c r="AP4416" s="35" t="s">
        <v>23594</v>
      </c>
      <c r="AQ4416" s="35" t="s">
        <v>122</v>
      </c>
      <c r="AR4416" s="35">
        <v>1</v>
      </c>
      <c r="AS4416" s="35">
        <v>1</v>
      </c>
      <c r="AT4416" s="35">
        <v>1E-3</v>
      </c>
      <c r="AU4416" s="35">
        <v>1</v>
      </c>
      <c r="AV4416" s="35" t="s">
        <v>8</v>
      </c>
      <c r="AW4416" s="35">
        <v>45</v>
      </c>
      <c r="AX4416" s="35" t="s">
        <v>68</v>
      </c>
      <c r="AY4416" s="35" t="s">
        <v>68</v>
      </c>
      <c r="AZ4416" s="35" t="s">
        <v>68</v>
      </c>
      <c r="BA4416" s="35" t="s">
        <v>68</v>
      </c>
      <c r="BB4416" s="35" t="s">
        <v>122</v>
      </c>
      <c r="BC4416" s="35" t="s">
        <v>155</v>
      </c>
      <c r="BD4416" s="35" t="s">
        <v>100</v>
      </c>
      <c r="BE4416" s="35" t="s">
        <v>101</v>
      </c>
      <c r="BF4416" s="35" t="s">
        <v>122</v>
      </c>
      <c r="BG4416" s="35" t="s">
        <v>69</v>
      </c>
      <c r="BH4416" s="35" t="s">
        <v>24547</v>
      </c>
      <c r="BI4416" s="35" t="s">
        <v>122</v>
      </c>
      <c r="BJ4416" s="35" t="s">
        <v>24548</v>
      </c>
      <c r="BK4416" s="35" t="s">
        <v>75</v>
      </c>
      <c r="BL4416" s="35" t="s">
        <v>122</v>
      </c>
      <c r="BM4416" s="35" t="s">
        <v>100</v>
      </c>
      <c r="BN4416" s="35" t="s">
        <v>70</v>
      </c>
      <c r="BO4416" s="35" t="s">
        <v>71</v>
      </c>
      <c r="BP4416" s="35" t="s">
        <v>122</v>
      </c>
      <c r="BQ4416" s="35" t="s">
        <v>163</v>
      </c>
    </row>
    <row r="4417" spans="1:69" x14ac:dyDescent="0.4">
      <c r="A4417" s="40" t="str">
        <f t="shared" si="1888"/>
        <v>2025-09-28</v>
      </c>
      <c r="B4417" s="40" t="str">
        <f t="shared" si="1889"/>
        <v>SYD</v>
      </c>
      <c r="C4417" s="39" t="str">
        <f t="shared" si="1890"/>
        <v>98812563692</v>
      </c>
      <c r="D4417" s="41" t="str">
        <f t="shared" si="1891"/>
        <v>PKR253751182</v>
      </c>
      <c r="E4417" s="41" t="str">
        <f t="shared" si="1892"/>
        <v>596421519510</v>
      </c>
      <c r="F4417" s="39" t="str">
        <f t="shared" si="1893"/>
        <v>2254236</v>
      </c>
      <c r="G4417" s="39" t="str">
        <f t="shared" si="1894"/>
        <v>WISE EXPRESS(JYC)</v>
      </c>
      <c r="H4417" s="41" t="str">
        <f t="shared" si="1895"/>
        <v>최유정</v>
      </c>
      <c r="I4417" s="39" t="str">
        <f t="shared" si="1896"/>
        <v>42761</v>
      </c>
      <c r="J4417" s="52" t="str">
        <f t="shared" si="1897"/>
        <v/>
      </c>
      <c r="K4417" s="75">
        <f t="shared" si="1898"/>
        <v>1</v>
      </c>
      <c r="L4417" s="76">
        <f t="shared" si="1899"/>
        <v>0.6</v>
      </c>
      <c r="M4417" s="76">
        <f t="shared" si="1900"/>
        <v>1E-3</v>
      </c>
      <c r="N4417" s="76">
        <f t="shared" si="1901"/>
        <v>0.6</v>
      </c>
      <c r="O4417" s="42">
        <f t="shared" si="1902"/>
        <v>1</v>
      </c>
      <c r="P4417" s="39" t="str">
        <f t="shared" si="1903"/>
        <v>일반(목록배제,Normal-Manifest Exception)</v>
      </c>
      <c r="Q4417" s="72">
        <f t="shared" si="1904"/>
        <v>20</v>
      </c>
      <c r="R4417" s="43" t="str">
        <f t="shared" si="1905"/>
        <v>OZ602</v>
      </c>
      <c r="S4417" s="82" t="str">
        <f t="shared" si="1906"/>
        <v/>
      </c>
      <c r="T4417" s="40">
        <f t="shared" si="1907"/>
        <v>45928</v>
      </c>
      <c r="U4417" s="44">
        <v>2500</v>
      </c>
      <c r="V4417" s="44">
        <f t="shared" si="1908"/>
        <v>0</v>
      </c>
      <c r="W4417" s="77">
        <f t="shared" si="1909"/>
        <v>2500</v>
      </c>
      <c r="X4417" s="78">
        <f t="shared" si="1910"/>
        <v>0</v>
      </c>
      <c r="Y4417" s="44" cm="1">
        <f t="array" ref="Y4417">_xlfn.IFNA(_xlfn.IFS(AND(Q4417&gt;=2000, Q4417&lt;3000), 10000, AND(Q4417&gt;=3000, Q4417&lt;4000), 15000, AND(Q4417&gt;=4000, Q4417&lt;5000), 20000, AND(Q4417&gt;=5000), 25000),0)</f>
        <v>0</v>
      </c>
      <c r="Z4417" s="91">
        <f t="shared" si="1911"/>
        <v>300</v>
      </c>
      <c r="AA4417" s="44">
        <f t="shared" si="1912"/>
        <v>0</v>
      </c>
      <c r="AB4417" s="44"/>
      <c r="AC4417" s="44"/>
      <c r="AD4417" s="44"/>
      <c r="AE4417" s="44">
        <f>VLOOKUP(O4417,정산업데이트!$A$6:$B$12,2,10)</f>
        <v>0</v>
      </c>
      <c r="AF4417" s="44"/>
      <c r="AG4417" s="79">
        <f t="shared" si="1913"/>
        <v>300</v>
      </c>
      <c r="AH4417" s="80">
        <f t="shared" si="1914"/>
        <v>2800</v>
      </c>
      <c r="AJ4417" s="35" t="s">
        <v>23096</v>
      </c>
      <c r="AK4417" s="35" t="s">
        <v>73</v>
      </c>
      <c r="AL4417" s="35" t="s">
        <v>23097</v>
      </c>
      <c r="AM4417" s="35" t="s">
        <v>24549</v>
      </c>
      <c r="AN4417" s="35" t="s">
        <v>24550</v>
      </c>
      <c r="AO4417" s="35" t="s">
        <v>24551</v>
      </c>
      <c r="AP4417" s="35" t="s">
        <v>1109</v>
      </c>
      <c r="AQ4417" s="35" t="s">
        <v>122</v>
      </c>
      <c r="AR4417" s="35">
        <v>1</v>
      </c>
      <c r="AS4417" s="35">
        <v>0.6</v>
      </c>
      <c r="AT4417" s="35">
        <v>1E-3</v>
      </c>
      <c r="AU4417" s="35">
        <v>0.6</v>
      </c>
      <c r="AV4417" s="35" t="s">
        <v>8</v>
      </c>
      <c r="AW4417" s="35">
        <v>20</v>
      </c>
      <c r="AX4417" s="35" t="s">
        <v>68</v>
      </c>
      <c r="AY4417" s="35" t="s">
        <v>68</v>
      </c>
      <c r="AZ4417" s="35" t="s">
        <v>68</v>
      </c>
      <c r="BA4417" s="35" t="s">
        <v>68</v>
      </c>
      <c r="BB4417" s="35" t="s">
        <v>122</v>
      </c>
      <c r="BC4417" s="35" t="s">
        <v>155</v>
      </c>
      <c r="BD4417" s="35" t="s">
        <v>100</v>
      </c>
      <c r="BE4417" s="35" t="s">
        <v>101</v>
      </c>
      <c r="BF4417" s="35" t="s">
        <v>122</v>
      </c>
      <c r="BG4417" s="35" t="s">
        <v>69</v>
      </c>
      <c r="BH4417" s="35" t="s">
        <v>24552</v>
      </c>
      <c r="BI4417" s="35" t="s">
        <v>122</v>
      </c>
      <c r="BJ4417" s="35" t="s">
        <v>24553</v>
      </c>
      <c r="BK4417" s="35" t="s">
        <v>75</v>
      </c>
      <c r="BL4417" s="35" t="s">
        <v>122</v>
      </c>
      <c r="BM4417" s="35" t="s">
        <v>100</v>
      </c>
      <c r="BN4417" s="35" t="s">
        <v>70</v>
      </c>
      <c r="BO4417" s="35" t="s">
        <v>71</v>
      </c>
      <c r="BP4417" s="35" t="s">
        <v>122</v>
      </c>
      <c r="BQ4417" s="35" t="s">
        <v>163</v>
      </c>
    </row>
    <row r="4418" spans="1:69" x14ac:dyDescent="0.4">
      <c r="A4418" s="40" t="str">
        <f t="shared" si="1888"/>
        <v>2025-09-28</v>
      </c>
      <c r="B4418" s="40" t="str">
        <f t="shared" si="1889"/>
        <v>SYD</v>
      </c>
      <c r="C4418" s="39" t="str">
        <f t="shared" si="1890"/>
        <v>98812563692</v>
      </c>
      <c r="D4418" s="41" t="str">
        <f t="shared" si="1891"/>
        <v>PKR253751183</v>
      </c>
      <c r="E4418" s="41" t="str">
        <f t="shared" si="1892"/>
        <v>596421519521</v>
      </c>
      <c r="F4418" s="39" t="str">
        <f t="shared" si="1893"/>
        <v>2254236</v>
      </c>
      <c r="G4418" s="39" t="str">
        <f t="shared" si="1894"/>
        <v>WISE EXPRESS(JYC)</v>
      </c>
      <c r="H4418" s="41" t="str">
        <f t="shared" si="1895"/>
        <v>정순옥</v>
      </c>
      <c r="I4418" s="39" t="str">
        <f t="shared" si="1896"/>
        <v>04984</v>
      </c>
      <c r="J4418" s="52" t="str">
        <f t="shared" si="1897"/>
        <v/>
      </c>
      <c r="K4418" s="75">
        <f t="shared" si="1898"/>
        <v>1</v>
      </c>
      <c r="L4418" s="76">
        <f t="shared" si="1899"/>
        <v>1.3</v>
      </c>
      <c r="M4418" s="76">
        <f t="shared" si="1900"/>
        <v>1E-3</v>
      </c>
      <c r="N4418" s="76">
        <f t="shared" si="1901"/>
        <v>1.3</v>
      </c>
      <c r="O4418" s="42">
        <f t="shared" si="1902"/>
        <v>1.5</v>
      </c>
      <c r="P4418" s="39" t="str">
        <f t="shared" si="1903"/>
        <v>일반(목록배제,Normal-Manifest Exception)</v>
      </c>
      <c r="Q4418" s="72">
        <f t="shared" si="1904"/>
        <v>60</v>
      </c>
      <c r="R4418" s="43" t="str">
        <f t="shared" si="1905"/>
        <v>OZ602</v>
      </c>
      <c r="S4418" s="82" t="str">
        <f t="shared" si="1906"/>
        <v/>
      </c>
      <c r="T4418" s="40">
        <f t="shared" si="1907"/>
        <v>45928</v>
      </c>
      <c r="U4418" s="44">
        <v>2500</v>
      </c>
      <c r="V4418" s="44">
        <f t="shared" si="1908"/>
        <v>0</v>
      </c>
      <c r="W4418" s="77">
        <f t="shared" si="1909"/>
        <v>2500</v>
      </c>
      <c r="X4418" s="78">
        <f t="shared" si="1910"/>
        <v>0</v>
      </c>
      <c r="Y4418" s="44" cm="1">
        <f t="array" ref="Y4418">_xlfn.IFNA(_xlfn.IFS(AND(Q4418&gt;=2000, Q4418&lt;3000), 10000, AND(Q4418&gt;=3000, Q4418&lt;4000), 15000, AND(Q4418&gt;=4000, Q4418&lt;5000), 20000, AND(Q4418&gt;=5000), 25000),0)</f>
        <v>0</v>
      </c>
      <c r="Z4418" s="91">
        <f t="shared" si="1911"/>
        <v>300</v>
      </c>
      <c r="AA4418" s="44">
        <f t="shared" si="1912"/>
        <v>0</v>
      </c>
      <c r="AB4418" s="44"/>
      <c r="AC4418" s="44"/>
      <c r="AD4418" s="44"/>
      <c r="AE4418" s="44">
        <f>VLOOKUP(O4418,정산업데이트!$A$6:$B$12,2,10)</f>
        <v>0</v>
      </c>
      <c r="AF4418" s="44"/>
      <c r="AG4418" s="79">
        <f t="shared" si="1913"/>
        <v>300</v>
      </c>
      <c r="AH4418" s="80">
        <f t="shared" si="1914"/>
        <v>2800</v>
      </c>
      <c r="AJ4418" s="35" t="s">
        <v>23096</v>
      </c>
      <c r="AK4418" s="35" t="s">
        <v>73</v>
      </c>
      <c r="AL4418" s="35" t="s">
        <v>23097</v>
      </c>
      <c r="AM4418" s="35" t="s">
        <v>24554</v>
      </c>
      <c r="AN4418" s="35" t="s">
        <v>24555</v>
      </c>
      <c r="AO4418" s="35" t="s">
        <v>24556</v>
      </c>
      <c r="AP4418" s="35" t="s">
        <v>1958</v>
      </c>
      <c r="AQ4418" s="35" t="s">
        <v>122</v>
      </c>
      <c r="AR4418" s="35">
        <v>1</v>
      </c>
      <c r="AS4418" s="35">
        <v>1.3</v>
      </c>
      <c r="AT4418" s="35">
        <v>1E-3</v>
      </c>
      <c r="AU4418" s="35">
        <v>1.3</v>
      </c>
      <c r="AV4418" s="35" t="s">
        <v>8</v>
      </c>
      <c r="AW4418" s="35">
        <v>60</v>
      </c>
      <c r="AX4418" s="35" t="s">
        <v>68</v>
      </c>
      <c r="AY4418" s="35" t="s">
        <v>68</v>
      </c>
      <c r="AZ4418" s="35" t="s">
        <v>68</v>
      </c>
      <c r="BA4418" s="35" t="s">
        <v>68</v>
      </c>
      <c r="BB4418" s="35" t="s">
        <v>122</v>
      </c>
      <c r="BC4418" s="35" t="s">
        <v>155</v>
      </c>
      <c r="BD4418" s="35" t="s">
        <v>100</v>
      </c>
      <c r="BE4418" s="35" t="s">
        <v>101</v>
      </c>
      <c r="BF4418" s="35" t="s">
        <v>122</v>
      </c>
      <c r="BG4418" s="35" t="s">
        <v>69</v>
      </c>
      <c r="BH4418" s="35" t="s">
        <v>24557</v>
      </c>
      <c r="BI4418" s="35" t="s">
        <v>122</v>
      </c>
      <c r="BJ4418" s="35" t="s">
        <v>24558</v>
      </c>
      <c r="BK4418" s="35" t="s">
        <v>75</v>
      </c>
      <c r="BL4418" s="35" t="s">
        <v>122</v>
      </c>
      <c r="BM4418" s="35" t="s">
        <v>100</v>
      </c>
      <c r="BN4418" s="35" t="s">
        <v>70</v>
      </c>
      <c r="BO4418" s="35" t="s">
        <v>71</v>
      </c>
      <c r="BP4418" s="35" t="s">
        <v>122</v>
      </c>
      <c r="BQ4418" s="35" t="s">
        <v>163</v>
      </c>
    </row>
    <row r="4419" spans="1:69" x14ac:dyDescent="0.4">
      <c r="A4419" s="40" t="str">
        <f t="shared" si="1888"/>
        <v>2025-09-28</v>
      </c>
      <c r="B4419" s="40" t="str">
        <f t="shared" si="1889"/>
        <v>SYD</v>
      </c>
      <c r="C4419" s="39" t="str">
        <f t="shared" si="1890"/>
        <v>98812563692</v>
      </c>
      <c r="D4419" s="41" t="str">
        <f t="shared" si="1891"/>
        <v>PKR253751184</v>
      </c>
      <c r="E4419" s="41" t="str">
        <f t="shared" si="1892"/>
        <v>596421519532</v>
      </c>
      <c r="F4419" s="39" t="str">
        <f t="shared" si="1893"/>
        <v>2254236</v>
      </c>
      <c r="G4419" s="39" t="str">
        <f t="shared" si="1894"/>
        <v>WISE EXPRESS(JYC)</v>
      </c>
      <c r="H4419" s="41" t="str">
        <f t="shared" si="1895"/>
        <v>강명희</v>
      </c>
      <c r="I4419" s="39" t="str">
        <f t="shared" si="1896"/>
        <v>06976</v>
      </c>
      <c r="J4419" s="52" t="str">
        <f t="shared" si="1897"/>
        <v/>
      </c>
      <c r="K4419" s="75">
        <f t="shared" si="1898"/>
        <v>1</v>
      </c>
      <c r="L4419" s="76">
        <f t="shared" si="1899"/>
        <v>1</v>
      </c>
      <c r="M4419" s="76">
        <f t="shared" si="1900"/>
        <v>1E-3</v>
      </c>
      <c r="N4419" s="76">
        <f t="shared" si="1901"/>
        <v>1</v>
      </c>
      <c r="O4419" s="42">
        <f t="shared" si="1902"/>
        <v>1</v>
      </c>
      <c r="P4419" s="39" t="str">
        <f t="shared" si="1903"/>
        <v>일반(목록배제,Normal-Manifest Exception)</v>
      </c>
      <c r="Q4419" s="72">
        <f t="shared" si="1904"/>
        <v>55</v>
      </c>
      <c r="R4419" s="43" t="str">
        <f t="shared" si="1905"/>
        <v>OZ602</v>
      </c>
      <c r="S4419" s="82" t="str">
        <f t="shared" si="1906"/>
        <v/>
      </c>
      <c r="T4419" s="40">
        <f t="shared" si="1907"/>
        <v>45928</v>
      </c>
      <c r="U4419" s="44">
        <v>2500</v>
      </c>
      <c r="V4419" s="44">
        <f t="shared" si="1908"/>
        <v>0</v>
      </c>
      <c r="W4419" s="77">
        <f t="shared" si="1909"/>
        <v>2500</v>
      </c>
      <c r="X4419" s="78">
        <f t="shared" si="1910"/>
        <v>0</v>
      </c>
      <c r="Y4419" s="44" cm="1">
        <f t="array" ref="Y4419">_xlfn.IFNA(_xlfn.IFS(AND(Q4419&gt;=2000, Q4419&lt;3000), 10000, AND(Q4419&gt;=3000, Q4419&lt;4000), 15000, AND(Q4419&gt;=4000, Q4419&lt;5000), 20000, AND(Q4419&gt;=5000), 25000),0)</f>
        <v>0</v>
      </c>
      <c r="Z4419" s="91">
        <f t="shared" si="1911"/>
        <v>300</v>
      </c>
      <c r="AA4419" s="44">
        <f t="shared" si="1912"/>
        <v>0</v>
      </c>
      <c r="AB4419" s="44"/>
      <c r="AC4419" s="44"/>
      <c r="AD4419" s="44"/>
      <c r="AE4419" s="44">
        <f>VLOOKUP(O4419,정산업데이트!$A$6:$B$12,2,10)</f>
        <v>0</v>
      </c>
      <c r="AF4419" s="44"/>
      <c r="AG4419" s="79">
        <f t="shared" si="1913"/>
        <v>300</v>
      </c>
      <c r="AH4419" s="80">
        <f t="shared" si="1914"/>
        <v>2800</v>
      </c>
      <c r="AJ4419" s="35" t="s">
        <v>23096</v>
      </c>
      <c r="AK4419" s="35" t="s">
        <v>73</v>
      </c>
      <c r="AL4419" s="35" t="s">
        <v>23097</v>
      </c>
      <c r="AM4419" s="35" t="s">
        <v>24559</v>
      </c>
      <c r="AN4419" s="35" t="s">
        <v>24560</v>
      </c>
      <c r="AO4419" s="35" t="s">
        <v>24561</v>
      </c>
      <c r="AP4419" s="35" t="s">
        <v>24562</v>
      </c>
      <c r="AQ4419" s="35" t="s">
        <v>122</v>
      </c>
      <c r="AR4419" s="35">
        <v>1</v>
      </c>
      <c r="AS4419" s="35">
        <v>1</v>
      </c>
      <c r="AT4419" s="35">
        <v>1E-3</v>
      </c>
      <c r="AU4419" s="35">
        <v>1</v>
      </c>
      <c r="AV4419" s="35" t="s">
        <v>8</v>
      </c>
      <c r="AW4419" s="35">
        <v>55</v>
      </c>
      <c r="AX4419" s="35" t="s">
        <v>68</v>
      </c>
      <c r="AY4419" s="35" t="s">
        <v>68</v>
      </c>
      <c r="AZ4419" s="35" t="s">
        <v>68</v>
      </c>
      <c r="BA4419" s="35" t="s">
        <v>68</v>
      </c>
      <c r="BB4419" s="35" t="s">
        <v>122</v>
      </c>
      <c r="BC4419" s="35" t="s">
        <v>155</v>
      </c>
      <c r="BD4419" s="35" t="s">
        <v>100</v>
      </c>
      <c r="BE4419" s="35" t="s">
        <v>101</v>
      </c>
      <c r="BF4419" s="35" t="s">
        <v>122</v>
      </c>
      <c r="BG4419" s="35" t="s">
        <v>69</v>
      </c>
      <c r="BH4419" s="35" t="s">
        <v>24563</v>
      </c>
      <c r="BI4419" s="35" t="s">
        <v>122</v>
      </c>
      <c r="BJ4419" s="35" t="s">
        <v>24564</v>
      </c>
      <c r="BK4419" s="35" t="s">
        <v>75</v>
      </c>
      <c r="BL4419" s="35" t="s">
        <v>122</v>
      </c>
      <c r="BM4419" s="35" t="s">
        <v>100</v>
      </c>
      <c r="BN4419" s="35" t="s">
        <v>70</v>
      </c>
      <c r="BO4419" s="35" t="s">
        <v>71</v>
      </c>
      <c r="BP4419" s="35" t="s">
        <v>122</v>
      </c>
      <c r="BQ4419" s="35" t="s">
        <v>163</v>
      </c>
    </row>
    <row r="4420" spans="1:69" x14ac:dyDescent="0.4">
      <c r="A4420" s="40" t="str">
        <f t="shared" si="1888"/>
        <v>2025-09-28</v>
      </c>
      <c r="B4420" s="40" t="str">
        <f t="shared" si="1889"/>
        <v>SYD</v>
      </c>
      <c r="C4420" s="39" t="str">
        <f t="shared" si="1890"/>
        <v>98812563692</v>
      </c>
      <c r="D4420" s="41" t="str">
        <f t="shared" si="1891"/>
        <v>PKR253747479</v>
      </c>
      <c r="E4420" s="41" t="str">
        <f t="shared" si="1892"/>
        <v>596421517196</v>
      </c>
      <c r="F4420" s="39" t="str">
        <f t="shared" si="1893"/>
        <v>2254239</v>
      </c>
      <c r="G4420" s="39" t="str">
        <f t="shared" si="1894"/>
        <v>WISE EXPRESS(BIOSYDNEY)</v>
      </c>
      <c r="H4420" s="41" t="str">
        <f t="shared" si="1895"/>
        <v>정하나</v>
      </c>
      <c r="I4420" s="39" t="str">
        <f t="shared" si="1896"/>
        <v>46000</v>
      </c>
      <c r="J4420" s="52" t="str">
        <f t="shared" si="1897"/>
        <v/>
      </c>
      <c r="K4420" s="75">
        <f t="shared" si="1898"/>
        <v>1</v>
      </c>
      <c r="L4420" s="76">
        <f t="shared" si="1899"/>
        <v>1</v>
      </c>
      <c r="M4420" s="76">
        <f t="shared" si="1900"/>
        <v>1E-3</v>
      </c>
      <c r="N4420" s="76">
        <f t="shared" si="1901"/>
        <v>1</v>
      </c>
      <c r="O4420" s="42">
        <f t="shared" si="1902"/>
        <v>1</v>
      </c>
      <c r="P4420" s="39" t="str">
        <f t="shared" si="1903"/>
        <v>일반(목록배제,Normal-Manifest Exception)</v>
      </c>
      <c r="Q4420" s="72">
        <f t="shared" si="1904"/>
        <v>110</v>
      </c>
      <c r="R4420" s="43" t="str">
        <f t="shared" si="1905"/>
        <v>OZ602</v>
      </c>
      <c r="S4420" s="82" t="str">
        <f t="shared" si="1906"/>
        <v/>
      </c>
      <c r="T4420" s="40">
        <f t="shared" si="1907"/>
        <v>45928</v>
      </c>
      <c r="U4420" s="44">
        <v>2500</v>
      </c>
      <c r="V4420" s="44">
        <f t="shared" si="1908"/>
        <v>0</v>
      </c>
      <c r="W4420" s="77">
        <f t="shared" si="1909"/>
        <v>2500</v>
      </c>
      <c r="X4420" s="78">
        <f t="shared" si="1910"/>
        <v>0</v>
      </c>
      <c r="Y4420" s="44" cm="1">
        <f t="array" ref="Y4420">_xlfn.IFNA(_xlfn.IFS(AND(Q4420&gt;=2000, Q4420&lt;3000), 10000, AND(Q4420&gt;=3000, Q4420&lt;4000), 15000, AND(Q4420&gt;=4000, Q4420&lt;5000), 20000, AND(Q4420&gt;=5000), 25000),0)</f>
        <v>0</v>
      </c>
      <c r="Z4420" s="91">
        <f t="shared" si="1911"/>
        <v>300</v>
      </c>
      <c r="AA4420" s="44">
        <f t="shared" si="1912"/>
        <v>0</v>
      </c>
      <c r="AB4420" s="44"/>
      <c r="AC4420" s="44"/>
      <c r="AD4420" s="44"/>
      <c r="AE4420" s="44">
        <f>VLOOKUP(O4420,정산업데이트!$A$6:$B$12,2,10)</f>
        <v>0</v>
      </c>
      <c r="AF4420" s="44"/>
      <c r="AG4420" s="79">
        <f t="shared" si="1913"/>
        <v>300</v>
      </c>
      <c r="AH4420" s="80">
        <f t="shared" si="1914"/>
        <v>2800</v>
      </c>
      <c r="AJ4420" s="35" t="s">
        <v>23096</v>
      </c>
      <c r="AK4420" s="35" t="s">
        <v>73</v>
      </c>
      <c r="AL4420" s="35" t="s">
        <v>23097</v>
      </c>
      <c r="AM4420" s="35" t="s">
        <v>24565</v>
      </c>
      <c r="AN4420" s="35" t="s">
        <v>2027</v>
      </c>
      <c r="AO4420" s="35" t="s">
        <v>24566</v>
      </c>
      <c r="AP4420" s="35" t="s">
        <v>24567</v>
      </c>
      <c r="AQ4420" s="35" t="s">
        <v>122</v>
      </c>
      <c r="AR4420" s="35">
        <v>1</v>
      </c>
      <c r="AS4420" s="35">
        <v>1</v>
      </c>
      <c r="AT4420" s="35">
        <v>1E-3</v>
      </c>
      <c r="AU4420" s="35">
        <v>1</v>
      </c>
      <c r="AV4420" s="35" t="s">
        <v>8</v>
      </c>
      <c r="AW4420" s="35">
        <v>110</v>
      </c>
      <c r="AX4420" s="35" t="s">
        <v>68</v>
      </c>
      <c r="AY4420" s="35" t="s">
        <v>68</v>
      </c>
      <c r="AZ4420" s="35" t="s">
        <v>68</v>
      </c>
      <c r="BA4420" s="35" t="s">
        <v>68</v>
      </c>
      <c r="BB4420" s="35" t="s">
        <v>122</v>
      </c>
      <c r="BC4420" s="35" t="s">
        <v>126</v>
      </c>
      <c r="BD4420" s="35" t="s">
        <v>90</v>
      </c>
      <c r="BE4420" s="35" t="s">
        <v>111</v>
      </c>
      <c r="BF4420" s="35" t="s">
        <v>122</v>
      </c>
      <c r="BG4420" s="35" t="s">
        <v>69</v>
      </c>
      <c r="BH4420" s="35" t="s">
        <v>24568</v>
      </c>
      <c r="BI4420" s="35" t="s">
        <v>122</v>
      </c>
      <c r="BJ4420" s="35" t="s">
        <v>24569</v>
      </c>
      <c r="BK4420" s="35" t="s">
        <v>75</v>
      </c>
      <c r="BL4420" s="35" t="s">
        <v>122</v>
      </c>
      <c r="BM4420" s="35" t="s">
        <v>90</v>
      </c>
      <c r="BN4420" s="35" t="s">
        <v>70</v>
      </c>
      <c r="BO4420" s="35" t="s">
        <v>71</v>
      </c>
      <c r="BP4420" s="35" t="s">
        <v>122</v>
      </c>
      <c r="BQ4420" s="35" t="s">
        <v>163</v>
      </c>
    </row>
    <row r="4421" spans="1:69" x14ac:dyDescent="0.4">
      <c r="A4421" s="40" t="str">
        <f t="shared" si="1888"/>
        <v>2025-09-28</v>
      </c>
      <c r="B4421" s="40" t="str">
        <f t="shared" si="1889"/>
        <v>SYD</v>
      </c>
      <c r="C4421" s="39" t="str">
        <f t="shared" si="1890"/>
        <v>98812563692</v>
      </c>
      <c r="D4421" s="41" t="str">
        <f t="shared" si="1891"/>
        <v>PKR253747480</v>
      </c>
      <c r="E4421" s="41" t="str">
        <f t="shared" si="1892"/>
        <v>596421517200</v>
      </c>
      <c r="F4421" s="39" t="str">
        <f t="shared" si="1893"/>
        <v>2254239</v>
      </c>
      <c r="G4421" s="39" t="str">
        <f t="shared" si="1894"/>
        <v>WISE EXPRESS(BIOSYDNEY)</v>
      </c>
      <c r="H4421" s="41" t="str">
        <f t="shared" si="1895"/>
        <v>이인우</v>
      </c>
      <c r="I4421" s="39" t="str">
        <f t="shared" si="1896"/>
        <v>56128</v>
      </c>
      <c r="J4421" s="52" t="str">
        <f t="shared" si="1897"/>
        <v/>
      </c>
      <c r="K4421" s="75">
        <f t="shared" si="1898"/>
        <v>1</v>
      </c>
      <c r="L4421" s="76">
        <f t="shared" si="1899"/>
        <v>1</v>
      </c>
      <c r="M4421" s="76">
        <f t="shared" si="1900"/>
        <v>1E-3</v>
      </c>
      <c r="N4421" s="76">
        <f t="shared" si="1901"/>
        <v>1</v>
      </c>
      <c r="O4421" s="42">
        <f t="shared" si="1902"/>
        <v>1</v>
      </c>
      <c r="P4421" s="39" t="str">
        <f t="shared" si="1903"/>
        <v>일반(목록배제,Normal-Manifest Exception)</v>
      </c>
      <c r="Q4421" s="72">
        <f t="shared" si="1904"/>
        <v>100</v>
      </c>
      <c r="R4421" s="43" t="str">
        <f t="shared" si="1905"/>
        <v>OZ602</v>
      </c>
      <c r="S4421" s="82" t="str">
        <f t="shared" si="1906"/>
        <v/>
      </c>
      <c r="T4421" s="40">
        <f t="shared" si="1907"/>
        <v>45928</v>
      </c>
      <c r="U4421" s="44">
        <v>2500</v>
      </c>
      <c r="V4421" s="44">
        <f t="shared" si="1908"/>
        <v>0</v>
      </c>
      <c r="W4421" s="77">
        <f t="shared" si="1909"/>
        <v>2500</v>
      </c>
      <c r="X4421" s="78">
        <f t="shared" si="1910"/>
        <v>0</v>
      </c>
      <c r="Y4421" s="44" cm="1">
        <f t="array" ref="Y4421">_xlfn.IFNA(_xlfn.IFS(AND(Q4421&gt;=2000, Q4421&lt;3000), 10000, AND(Q4421&gt;=3000, Q4421&lt;4000), 15000, AND(Q4421&gt;=4000, Q4421&lt;5000), 20000, AND(Q4421&gt;=5000), 25000),0)</f>
        <v>0</v>
      </c>
      <c r="Z4421" s="91">
        <f t="shared" si="1911"/>
        <v>300</v>
      </c>
      <c r="AA4421" s="44">
        <f t="shared" si="1912"/>
        <v>0</v>
      </c>
      <c r="AB4421" s="44"/>
      <c r="AC4421" s="44"/>
      <c r="AD4421" s="44"/>
      <c r="AE4421" s="44">
        <f>VLOOKUP(O4421,정산업데이트!$A$6:$B$12,2,10)</f>
        <v>0</v>
      </c>
      <c r="AF4421" s="44"/>
      <c r="AG4421" s="79">
        <f t="shared" si="1913"/>
        <v>300</v>
      </c>
      <c r="AH4421" s="80">
        <f t="shared" si="1914"/>
        <v>2800</v>
      </c>
      <c r="AJ4421" s="35" t="s">
        <v>23096</v>
      </c>
      <c r="AK4421" s="35" t="s">
        <v>73</v>
      </c>
      <c r="AL4421" s="35" t="s">
        <v>23097</v>
      </c>
      <c r="AM4421" s="35" t="s">
        <v>24570</v>
      </c>
      <c r="AN4421" s="35" t="s">
        <v>22666</v>
      </c>
      <c r="AO4421" s="35" t="s">
        <v>22667</v>
      </c>
      <c r="AP4421" s="35" t="s">
        <v>22668</v>
      </c>
      <c r="AQ4421" s="35" t="s">
        <v>122</v>
      </c>
      <c r="AR4421" s="35">
        <v>1</v>
      </c>
      <c r="AS4421" s="35">
        <v>1</v>
      </c>
      <c r="AT4421" s="35">
        <v>1E-3</v>
      </c>
      <c r="AU4421" s="35">
        <v>1</v>
      </c>
      <c r="AV4421" s="35" t="s">
        <v>8</v>
      </c>
      <c r="AW4421" s="35">
        <v>100</v>
      </c>
      <c r="AX4421" s="35" t="s">
        <v>68</v>
      </c>
      <c r="AY4421" s="35" t="s">
        <v>68</v>
      </c>
      <c r="AZ4421" s="35" t="s">
        <v>68</v>
      </c>
      <c r="BA4421" s="35" t="s">
        <v>68</v>
      </c>
      <c r="BB4421" s="35" t="s">
        <v>122</v>
      </c>
      <c r="BC4421" s="35" t="s">
        <v>126</v>
      </c>
      <c r="BD4421" s="35" t="s">
        <v>90</v>
      </c>
      <c r="BE4421" s="35" t="s">
        <v>111</v>
      </c>
      <c r="BF4421" s="35" t="s">
        <v>122</v>
      </c>
      <c r="BG4421" s="35" t="s">
        <v>69</v>
      </c>
      <c r="BH4421" s="35" t="s">
        <v>24571</v>
      </c>
      <c r="BI4421" s="35" t="s">
        <v>122</v>
      </c>
      <c r="BJ4421" s="35" t="s">
        <v>24572</v>
      </c>
      <c r="BK4421" s="35" t="s">
        <v>75</v>
      </c>
      <c r="BL4421" s="35" t="s">
        <v>122</v>
      </c>
      <c r="BM4421" s="35" t="s">
        <v>90</v>
      </c>
      <c r="BN4421" s="35" t="s">
        <v>70</v>
      </c>
      <c r="BO4421" s="35" t="s">
        <v>71</v>
      </c>
      <c r="BP4421" s="35" t="s">
        <v>122</v>
      </c>
      <c r="BQ4421" s="35" t="s">
        <v>163</v>
      </c>
    </row>
    <row r="4422" spans="1:69" x14ac:dyDescent="0.4">
      <c r="A4422" s="40" t="str">
        <f t="shared" ref="A4422:A4485" si="1915">AJ4422</f>
        <v>2025-09-28</v>
      </c>
      <c r="B4422" s="40" t="str">
        <f t="shared" ref="B4422:B4485" si="1916">AK4422</f>
        <v>SYD</v>
      </c>
      <c r="C4422" s="39" t="str">
        <f t="shared" ref="C4422:C4485" si="1917">AL4422</f>
        <v>98812563692</v>
      </c>
      <c r="D4422" s="41" t="str">
        <f t="shared" ref="D4422:D4485" si="1918">AM4422</f>
        <v>PKR253747481</v>
      </c>
      <c r="E4422" s="41" t="str">
        <f t="shared" ref="E4422:E4485" si="1919">BH4422</f>
        <v>596421517211</v>
      </c>
      <c r="F4422" s="39" t="str">
        <f t="shared" ref="F4422:F4485" si="1920">BC4422</f>
        <v>2254239</v>
      </c>
      <c r="G4422" s="39" t="str">
        <f t="shared" ref="G4422:G4485" si="1921">BD4422</f>
        <v>WISE EXPRESS(BIOSYDNEY)</v>
      </c>
      <c r="H4422" s="41" t="str">
        <f t="shared" ref="H4422:H4485" si="1922">AN4422</f>
        <v>최요한</v>
      </c>
      <c r="I4422" s="39" t="str">
        <f t="shared" ref="I4422:I4485" si="1923">AP4422</f>
        <v>39292</v>
      </c>
      <c r="J4422" s="52" t="str">
        <f t="shared" ref="J4422:J4485" si="1924">AQ4422</f>
        <v/>
      </c>
      <c r="K4422" s="75">
        <f t="shared" ref="K4422:K4485" si="1925">AR4422</f>
        <v>1</v>
      </c>
      <c r="L4422" s="76">
        <f t="shared" ref="L4422:L4485" si="1926">AS4422</f>
        <v>1</v>
      </c>
      <c r="M4422" s="76">
        <f t="shared" ref="M4422:M4485" si="1927">AT4422</f>
        <v>1E-3</v>
      </c>
      <c r="N4422" s="76">
        <f t="shared" ref="N4422:N4485" si="1928">AU4422</f>
        <v>1</v>
      </c>
      <c r="O4422" s="42">
        <f t="shared" ref="O4422:O4485" si="1929">CEILING(MAX(L4422:N4422)/K4422,0.5)</f>
        <v>1</v>
      </c>
      <c r="P4422" s="39" t="str">
        <f t="shared" ref="P4422:P4485" si="1930">AV4422</f>
        <v>일반(목록배제,Normal-Manifest Exception)</v>
      </c>
      <c r="Q4422" s="72">
        <f t="shared" ref="Q4422:Q4485" si="1931">AW4422</f>
        <v>90</v>
      </c>
      <c r="R4422" s="43" t="str">
        <f t="shared" ref="R4422:R4485" si="1932">BK4422</f>
        <v>OZ602</v>
      </c>
      <c r="S4422" s="82" t="str">
        <f t="shared" ref="S4422:S4485" si="1933">BL4422</f>
        <v/>
      </c>
      <c r="T4422" s="40">
        <f t="shared" ref="T4422:T4485" si="1934">DATE(YEAR(A4422),MONTH(A4422),DAY(A4422))</f>
        <v>45928</v>
      </c>
      <c r="U4422" s="44">
        <v>2500</v>
      </c>
      <c r="V4422" s="44">
        <f t="shared" ref="V4422:V4485" si="1935">IF(O4422&gt;5,CEILING(O4422-5,1)*100,0)</f>
        <v>0</v>
      </c>
      <c r="W4422" s="77">
        <f t="shared" ref="W4422:W4485" si="1936">SUM(U4422:V4422)</f>
        <v>2500</v>
      </c>
      <c r="X4422" s="78">
        <f t="shared" ref="X4422:X4485" si="1937">(K4422-1)*2500</f>
        <v>0</v>
      </c>
      <c r="Y4422" s="44" cm="1">
        <f t="array" ref="Y4422">_xlfn.IFNA(_xlfn.IFS(AND(Q4422&gt;=2000, Q4422&lt;3000), 10000, AND(Q4422&gt;=3000, Q4422&lt;4000), 15000, AND(Q4422&gt;=4000, Q4422&lt;5000), 20000, AND(Q4422&gt;=5000), 25000),0)</f>
        <v>0</v>
      </c>
      <c r="Z4422" s="91">
        <f t="shared" ref="Z4422:Z4485" si="1938">IF(OR(P4422="일반(목록배제,Normal-Manifest Exception)",P4422="간이(Simple)",P4422="목록취하(허용배제,Manifest-Drop)",P4422="일반(NORMAL)"),300,0)</f>
        <v>300</v>
      </c>
      <c r="AA4422" s="44">
        <f t="shared" ref="AA4422:AA4485" si="1939">IF(LEFT(AP4422,2)="63",3000,0)</f>
        <v>0</v>
      </c>
      <c r="AB4422" s="44"/>
      <c r="AC4422" s="44"/>
      <c r="AD4422" s="44"/>
      <c r="AE4422" s="44">
        <f>VLOOKUP(O4422,정산업데이트!$A$6:$B$12,2,10)</f>
        <v>0</v>
      </c>
      <c r="AF4422" s="44"/>
      <c r="AG4422" s="79">
        <f t="shared" ref="AG4422:AG4485" si="1940">X4422+Y4422+Z4422+AA4422+AB4422+AE4422+AF4422</f>
        <v>300</v>
      </c>
      <c r="AH4422" s="80">
        <f t="shared" ref="AH4422:AH4485" si="1941">SUM(AG4422,W4422)</f>
        <v>2800</v>
      </c>
      <c r="AJ4422" s="35" t="s">
        <v>23096</v>
      </c>
      <c r="AK4422" s="35" t="s">
        <v>73</v>
      </c>
      <c r="AL4422" s="35" t="s">
        <v>23097</v>
      </c>
      <c r="AM4422" s="35" t="s">
        <v>24573</v>
      </c>
      <c r="AN4422" s="35" t="s">
        <v>24574</v>
      </c>
      <c r="AO4422" s="35" t="s">
        <v>24575</v>
      </c>
      <c r="AP4422" s="35" t="s">
        <v>24576</v>
      </c>
      <c r="AQ4422" s="35" t="s">
        <v>122</v>
      </c>
      <c r="AR4422" s="35">
        <v>1</v>
      </c>
      <c r="AS4422" s="35">
        <v>1</v>
      </c>
      <c r="AT4422" s="35">
        <v>1E-3</v>
      </c>
      <c r="AU4422" s="35">
        <v>1</v>
      </c>
      <c r="AV4422" s="35" t="s">
        <v>8</v>
      </c>
      <c r="AW4422" s="35">
        <v>90</v>
      </c>
      <c r="AX4422" s="35" t="s">
        <v>68</v>
      </c>
      <c r="AY4422" s="35" t="s">
        <v>68</v>
      </c>
      <c r="AZ4422" s="35" t="s">
        <v>68</v>
      </c>
      <c r="BA4422" s="35" t="s">
        <v>68</v>
      </c>
      <c r="BB4422" s="35" t="s">
        <v>122</v>
      </c>
      <c r="BC4422" s="35" t="s">
        <v>126</v>
      </c>
      <c r="BD4422" s="35" t="s">
        <v>90</v>
      </c>
      <c r="BE4422" s="35" t="s">
        <v>111</v>
      </c>
      <c r="BF4422" s="35" t="s">
        <v>122</v>
      </c>
      <c r="BG4422" s="35" t="s">
        <v>69</v>
      </c>
      <c r="BH4422" s="35" t="s">
        <v>24577</v>
      </c>
      <c r="BI4422" s="35" t="s">
        <v>122</v>
      </c>
      <c r="BJ4422" s="35" t="s">
        <v>24578</v>
      </c>
      <c r="BK4422" s="35" t="s">
        <v>75</v>
      </c>
      <c r="BL4422" s="35" t="s">
        <v>122</v>
      </c>
      <c r="BM4422" s="35" t="s">
        <v>90</v>
      </c>
      <c r="BN4422" s="35" t="s">
        <v>70</v>
      </c>
      <c r="BO4422" s="35" t="s">
        <v>71</v>
      </c>
      <c r="BP4422" s="35" t="s">
        <v>122</v>
      </c>
      <c r="BQ4422" s="35" t="s">
        <v>163</v>
      </c>
    </row>
    <row r="4423" spans="1:69" x14ac:dyDescent="0.4">
      <c r="A4423" s="40" t="str">
        <f t="shared" si="1915"/>
        <v>2025-09-28</v>
      </c>
      <c r="B4423" s="40" t="str">
        <f t="shared" si="1916"/>
        <v>SYD</v>
      </c>
      <c r="C4423" s="39" t="str">
        <f t="shared" si="1917"/>
        <v>98812563692</v>
      </c>
      <c r="D4423" s="41" t="str">
        <f t="shared" si="1918"/>
        <v>PKR253747482</v>
      </c>
      <c r="E4423" s="41" t="str">
        <f t="shared" si="1919"/>
        <v>596421517222</v>
      </c>
      <c r="F4423" s="39" t="str">
        <f t="shared" si="1920"/>
        <v>2254239</v>
      </c>
      <c r="G4423" s="39" t="str">
        <f t="shared" si="1921"/>
        <v>WISE EXPRESS(BIOSYDNEY)</v>
      </c>
      <c r="H4423" s="41" t="str">
        <f t="shared" si="1922"/>
        <v>이미희</v>
      </c>
      <c r="I4423" s="39" t="str">
        <f t="shared" si="1923"/>
        <v>06553</v>
      </c>
      <c r="J4423" s="52" t="str">
        <f t="shared" si="1924"/>
        <v/>
      </c>
      <c r="K4423" s="75">
        <f t="shared" si="1925"/>
        <v>1</v>
      </c>
      <c r="L4423" s="76">
        <f t="shared" si="1926"/>
        <v>1</v>
      </c>
      <c r="M4423" s="76">
        <f t="shared" si="1927"/>
        <v>1E-3</v>
      </c>
      <c r="N4423" s="76">
        <f t="shared" si="1928"/>
        <v>1</v>
      </c>
      <c r="O4423" s="42">
        <f t="shared" si="1929"/>
        <v>1</v>
      </c>
      <c r="P4423" s="39" t="str">
        <f t="shared" si="1930"/>
        <v>일반(목록배제,Normal-Manifest Exception)</v>
      </c>
      <c r="Q4423" s="72">
        <f t="shared" si="1931"/>
        <v>110</v>
      </c>
      <c r="R4423" s="43" t="str">
        <f t="shared" si="1932"/>
        <v>OZ602</v>
      </c>
      <c r="S4423" s="82" t="str">
        <f t="shared" si="1933"/>
        <v/>
      </c>
      <c r="T4423" s="40">
        <f t="shared" si="1934"/>
        <v>45928</v>
      </c>
      <c r="U4423" s="44">
        <v>2500</v>
      </c>
      <c r="V4423" s="44">
        <f t="shared" si="1935"/>
        <v>0</v>
      </c>
      <c r="W4423" s="77">
        <f t="shared" si="1936"/>
        <v>2500</v>
      </c>
      <c r="X4423" s="78">
        <f t="shared" si="1937"/>
        <v>0</v>
      </c>
      <c r="Y4423" s="44" cm="1">
        <f t="array" ref="Y4423">_xlfn.IFNA(_xlfn.IFS(AND(Q4423&gt;=2000, Q4423&lt;3000), 10000, AND(Q4423&gt;=3000, Q4423&lt;4000), 15000, AND(Q4423&gt;=4000, Q4423&lt;5000), 20000, AND(Q4423&gt;=5000), 25000),0)</f>
        <v>0</v>
      </c>
      <c r="Z4423" s="91">
        <f t="shared" si="1938"/>
        <v>300</v>
      </c>
      <c r="AA4423" s="44">
        <f t="shared" si="1939"/>
        <v>0</v>
      </c>
      <c r="AB4423" s="44"/>
      <c r="AC4423" s="44"/>
      <c r="AD4423" s="44"/>
      <c r="AE4423" s="44">
        <f>VLOOKUP(O4423,정산업데이트!$A$6:$B$12,2,10)</f>
        <v>0</v>
      </c>
      <c r="AF4423" s="44"/>
      <c r="AG4423" s="79">
        <f t="shared" si="1940"/>
        <v>300</v>
      </c>
      <c r="AH4423" s="80">
        <f t="shared" si="1941"/>
        <v>2800</v>
      </c>
      <c r="AJ4423" s="35" t="s">
        <v>23096</v>
      </c>
      <c r="AK4423" s="35" t="s">
        <v>73</v>
      </c>
      <c r="AL4423" s="35" t="s">
        <v>23097</v>
      </c>
      <c r="AM4423" s="35" t="s">
        <v>24579</v>
      </c>
      <c r="AN4423" s="35" t="s">
        <v>24580</v>
      </c>
      <c r="AO4423" s="35" t="s">
        <v>24581</v>
      </c>
      <c r="AP4423" s="35" t="s">
        <v>1864</v>
      </c>
      <c r="AQ4423" s="35" t="s">
        <v>122</v>
      </c>
      <c r="AR4423" s="35">
        <v>1</v>
      </c>
      <c r="AS4423" s="35">
        <v>1</v>
      </c>
      <c r="AT4423" s="35">
        <v>1E-3</v>
      </c>
      <c r="AU4423" s="35">
        <v>1</v>
      </c>
      <c r="AV4423" s="35" t="s">
        <v>8</v>
      </c>
      <c r="AW4423" s="35">
        <v>110</v>
      </c>
      <c r="AX4423" s="35" t="s">
        <v>68</v>
      </c>
      <c r="AY4423" s="35" t="s">
        <v>68</v>
      </c>
      <c r="AZ4423" s="35" t="s">
        <v>68</v>
      </c>
      <c r="BA4423" s="35" t="s">
        <v>68</v>
      </c>
      <c r="BB4423" s="35" t="s">
        <v>122</v>
      </c>
      <c r="BC4423" s="35" t="s">
        <v>126</v>
      </c>
      <c r="BD4423" s="35" t="s">
        <v>90</v>
      </c>
      <c r="BE4423" s="35" t="s">
        <v>111</v>
      </c>
      <c r="BF4423" s="35" t="s">
        <v>122</v>
      </c>
      <c r="BG4423" s="35" t="s">
        <v>69</v>
      </c>
      <c r="BH4423" s="35" t="s">
        <v>24582</v>
      </c>
      <c r="BI4423" s="35" t="s">
        <v>122</v>
      </c>
      <c r="BJ4423" s="35" t="s">
        <v>24583</v>
      </c>
      <c r="BK4423" s="35" t="s">
        <v>75</v>
      </c>
      <c r="BL4423" s="35" t="s">
        <v>122</v>
      </c>
      <c r="BM4423" s="35" t="s">
        <v>90</v>
      </c>
      <c r="BN4423" s="35" t="s">
        <v>70</v>
      </c>
      <c r="BO4423" s="35" t="s">
        <v>71</v>
      </c>
      <c r="BP4423" s="35" t="s">
        <v>122</v>
      </c>
      <c r="BQ4423" s="35" t="s">
        <v>163</v>
      </c>
    </row>
    <row r="4424" spans="1:69" x14ac:dyDescent="0.4">
      <c r="A4424" s="40" t="str">
        <f t="shared" si="1915"/>
        <v>2025-09-28</v>
      </c>
      <c r="B4424" s="40" t="str">
        <f t="shared" si="1916"/>
        <v>SYD</v>
      </c>
      <c r="C4424" s="39" t="str">
        <f t="shared" si="1917"/>
        <v>98812563692</v>
      </c>
      <c r="D4424" s="41" t="str">
        <f t="shared" si="1918"/>
        <v>PKR253747483</v>
      </c>
      <c r="E4424" s="41" t="str">
        <f t="shared" si="1919"/>
        <v>596421517233</v>
      </c>
      <c r="F4424" s="39" t="str">
        <f t="shared" si="1920"/>
        <v>2254239</v>
      </c>
      <c r="G4424" s="39" t="str">
        <f t="shared" si="1921"/>
        <v>WISE EXPRESS(BIOSYDNEY)</v>
      </c>
      <c r="H4424" s="41" t="str">
        <f t="shared" si="1922"/>
        <v>김경은</v>
      </c>
      <c r="I4424" s="39" t="str">
        <f t="shared" si="1923"/>
        <v>13504</v>
      </c>
      <c r="J4424" s="52" t="str">
        <f t="shared" si="1924"/>
        <v/>
      </c>
      <c r="K4424" s="75">
        <f t="shared" si="1925"/>
        <v>1</v>
      </c>
      <c r="L4424" s="76">
        <f t="shared" si="1926"/>
        <v>1</v>
      </c>
      <c r="M4424" s="76">
        <f t="shared" si="1927"/>
        <v>1E-3</v>
      </c>
      <c r="N4424" s="76">
        <f t="shared" si="1928"/>
        <v>1</v>
      </c>
      <c r="O4424" s="42">
        <f t="shared" si="1929"/>
        <v>1</v>
      </c>
      <c r="P4424" s="39" t="str">
        <f t="shared" si="1930"/>
        <v>일반(목록배제,Normal-Manifest Exception)</v>
      </c>
      <c r="Q4424" s="72">
        <f t="shared" si="1931"/>
        <v>110</v>
      </c>
      <c r="R4424" s="43" t="str">
        <f t="shared" si="1932"/>
        <v>OZ602</v>
      </c>
      <c r="S4424" s="82" t="str">
        <f t="shared" si="1933"/>
        <v/>
      </c>
      <c r="T4424" s="40">
        <f t="shared" si="1934"/>
        <v>45928</v>
      </c>
      <c r="U4424" s="44">
        <v>2500</v>
      </c>
      <c r="V4424" s="44">
        <f t="shared" si="1935"/>
        <v>0</v>
      </c>
      <c r="W4424" s="77">
        <f t="shared" si="1936"/>
        <v>2500</v>
      </c>
      <c r="X4424" s="78">
        <f t="shared" si="1937"/>
        <v>0</v>
      </c>
      <c r="Y4424" s="44" cm="1">
        <f t="array" ref="Y4424">_xlfn.IFNA(_xlfn.IFS(AND(Q4424&gt;=2000, Q4424&lt;3000), 10000, AND(Q4424&gt;=3000, Q4424&lt;4000), 15000, AND(Q4424&gt;=4000, Q4424&lt;5000), 20000, AND(Q4424&gt;=5000), 25000),0)</f>
        <v>0</v>
      </c>
      <c r="Z4424" s="91">
        <f t="shared" si="1938"/>
        <v>300</v>
      </c>
      <c r="AA4424" s="44">
        <f t="shared" si="1939"/>
        <v>0</v>
      </c>
      <c r="AB4424" s="44"/>
      <c r="AC4424" s="44"/>
      <c r="AD4424" s="44"/>
      <c r="AE4424" s="44">
        <f>VLOOKUP(O4424,정산업데이트!$A$6:$B$12,2,10)</f>
        <v>0</v>
      </c>
      <c r="AF4424" s="44"/>
      <c r="AG4424" s="79">
        <f t="shared" si="1940"/>
        <v>300</v>
      </c>
      <c r="AH4424" s="80">
        <f t="shared" si="1941"/>
        <v>2800</v>
      </c>
      <c r="AJ4424" s="35" t="s">
        <v>23096</v>
      </c>
      <c r="AK4424" s="35" t="s">
        <v>73</v>
      </c>
      <c r="AL4424" s="35" t="s">
        <v>23097</v>
      </c>
      <c r="AM4424" s="35" t="s">
        <v>24584</v>
      </c>
      <c r="AN4424" s="35" t="s">
        <v>10146</v>
      </c>
      <c r="AO4424" s="35" t="s">
        <v>24585</v>
      </c>
      <c r="AP4424" s="35" t="s">
        <v>24586</v>
      </c>
      <c r="AQ4424" s="35" t="s">
        <v>122</v>
      </c>
      <c r="AR4424" s="35">
        <v>1</v>
      </c>
      <c r="AS4424" s="35">
        <v>1</v>
      </c>
      <c r="AT4424" s="35">
        <v>1E-3</v>
      </c>
      <c r="AU4424" s="35">
        <v>1</v>
      </c>
      <c r="AV4424" s="35" t="s">
        <v>8</v>
      </c>
      <c r="AW4424" s="35">
        <v>110</v>
      </c>
      <c r="AX4424" s="35" t="s">
        <v>68</v>
      </c>
      <c r="AY4424" s="35" t="s">
        <v>68</v>
      </c>
      <c r="AZ4424" s="35" t="s">
        <v>68</v>
      </c>
      <c r="BA4424" s="35" t="s">
        <v>68</v>
      </c>
      <c r="BB4424" s="35" t="s">
        <v>122</v>
      </c>
      <c r="BC4424" s="35" t="s">
        <v>126</v>
      </c>
      <c r="BD4424" s="35" t="s">
        <v>90</v>
      </c>
      <c r="BE4424" s="35" t="s">
        <v>111</v>
      </c>
      <c r="BF4424" s="35" t="s">
        <v>122</v>
      </c>
      <c r="BG4424" s="35" t="s">
        <v>69</v>
      </c>
      <c r="BH4424" s="35" t="s">
        <v>24587</v>
      </c>
      <c r="BI4424" s="35" t="s">
        <v>122</v>
      </c>
      <c r="BJ4424" s="35" t="s">
        <v>24588</v>
      </c>
      <c r="BK4424" s="35" t="s">
        <v>75</v>
      </c>
      <c r="BL4424" s="35" t="s">
        <v>122</v>
      </c>
      <c r="BM4424" s="35" t="s">
        <v>90</v>
      </c>
      <c r="BN4424" s="35" t="s">
        <v>70</v>
      </c>
      <c r="BO4424" s="35" t="s">
        <v>71</v>
      </c>
      <c r="BP4424" s="35" t="s">
        <v>122</v>
      </c>
      <c r="BQ4424" s="35" t="s">
        <v>163</v>
      </c>
    </row>
    <row r="4425" spans="1:69" x14ac:dyDescent="0.4">
      <c r="A4425" s="40" t="str">
        <f t="shared" si="1915"/>
        <v>2025-09-28</v>
      </c>
      <c r="B4425" s="40" t="str">
        <f t="shared" si="1916"/>
        <v>SYD</v>
      </c>
      <c r="C4425" s="39" t="str">
        <f t="shared" si="1917"/>
        <v>98812563692</v>
      </c>
      <c r="D4425" s="41" t="str">
        <f t="shared" si="1918"/>
        <v>PKR253747484</v>
      </c>
      <c r="E4425" s="41" t="str">
        <f t="shared" si="1919"/>
        <v>596421517244</v>
      </c>
      <c r="F4425" s="39" t="str">
        <f t="shared" si="1920"/>
        <v>2254239</v>
      </c>
      <c r="G4425" s="39" t="str">
        <f t="shared" si="1921"/>
        <v>WISE EXPRESS(BIOSYDNEY)</v>
      </c>
      <c r="H4425" s="41" t="str">
        <f t="shared" si="1922"/>
        <v>류성록</v>
      </c>
      <c r="I4425" s="39" t="str">
        <f t="shared" si="1923"/>
        <v>05575</v>
      </c>
      <c r="J4425" s="52" t="str">
        <f t="shared" si="1924"/>
        <v/>
      </c>
      <c r="K4425" s="75">
        <f t="shared" si="1925"/>
        <v>1</v>
      </c>
      <c r="L4425" s="76">
        <f t="shared" si="1926"/>
        <v>1</v>
      </c>
      <c r="M4425" s="76">
        <f t="shared" si="1927"/>
        <v>1E-3</v>
      </c>
      <c r="N4425" s="76">
        <f t="shared" si="1928"/>
        <v>1</v>
      </c>
      <c r="O4425" s="42">
        <f t="shared" si="1929"/>
        <v>1</v>
      </c>
      <c r="P4425" s="39" t="str">
        <f t="shared" si="1930"/>
        <v>일반(목록배제,Normal-Manifest Exception)</v>
      </c>
      <c r="Q4425" s="72">
        <f t="shared" si="1931"/>
        <v>90</v>
      </c>
      <c r="R4425" s="43" t="str">
        <f t="shared" si="1932"/>
        <v>OZ602</v>
      </c>
      <c r="S4425" s="82" t="str">
        <f t="shared" si="1933"/>
        <v/>
      </c>
      <c r="T4425" s="40">
        <f t="shared" si="1934"/>
        <v>45928</v>
      </c>
      <c r="U4425" s="44">
        <v>2500</v>
      </c>
      <c r="V4425" s="44">
        <f t="shared" si="1935"/>
        <v>0</v>
      </c>
      <c r="W4425" s="77">
        <f t="shared" si="1936"/>
        <v>2500</v>
      </c>
      <c r="X4425" s="78">
        <f t="shared" si="1937"/>
        <v>0</v>
      </c>
      <c r="Y4425" s="44" cm="1">
        <f t="array" ref="Y4425">_xlfn.IFNA(_xlfn.IFS(AND(Q4425&gt;=2000, Q4425&lt;3000), 10000, AND(Q4425&gt;=3000, Q4425&lt;4000), 15000, AND(Q4425&gt;=4000, Q4425&lt;5000), 20000, AND(Q4425&gt;=5000), 25000),0)</f>
        <v>0</v>
      </c>
      <c r="Z4425" s="91">
        <f t="shared" si="1938"/>
        <v>300</v>
      </c>
      <c r="AA4425" s="44">
        <f t="shared" si="1939"/>
        <v>0</v>
      </c>
      <c r="AB4425" s="44"/>
      <c r="AC4425" s="44"/>
      <c r="AD4425" s="44"/>
      <c r="AE4425" s="44">
        <f>VLOOKUP(O4425,정산업데이트!$A$6:$B$12,2,10)</f>
        <v>0</v>
      </c>
      <c r="AF4425" s="44"/>
      <c r="AG4425" s="79">
        <f t="shared" si="1940"/>
        <v>300</v>
      </c>
      <c r="AH4425" s="80">
        <f t="shared" si="1941"/>
        <v>2800</v>
      </c>
      <c r="AJ4425" s="35" t="s">
        <v>23096</v>
      </c>
      <c r="AK4425" s="35" t="s">
        <v>73</v>
      </c>
      <c r="AL4425" s="35" t="s">
        <v>23097</v>
      </c>
      <c r="AM4425" s="35" t="s">
        <v>24589</v>
      </c>
      <c r="AN4425" s="35" t="s">
        <v>24590</v>
      </c>
      <c r="AO4425" s="35" t="s">
        <v>24591</v>
      </c>
      <c r="AP4425" s="35" t="s">
        <v>24592</v>
      </c>
      <c r="AQ4425" s="35" t="s">
        <v>122</v>
      </c>
      <c r="AR4425" s="35">
        <v>1</v>
      </c>
      <c r="AS4425" s="35">
        <v>1</v>
      </c>
      <c r="AT4425" s="35">
        <v>1E-3</v>
      </c>
      <c r="AU4425" s="35">
        <v>1</v>
      </c>
      <c r="AV4425" s="35" t="s">
        <v>8</v>
      </c>
      <c r="AW4425" s="35">
        <v>90</v>
      </c>
      <c r="AX4425" s="35" t="s">
        <v>68</v>
      </c>
      <c r="AY4425" s="35" t="s">
        <v>68</v>
      </c>
      <c r="AZ4425" s="35" t="s">
        <v>68</v>
      </c>
      <c r="BA4425" s="35" t="s">
        <v>68</v>
      </c>
      <c r="BB4425" s="35" t="s">
        <v>122</v>
      </c>
      <c r="BC4425" s="35" t="s">
        <v>126</v>
      </c>
      <c r="BD4425" s="35" t="s">
        <v>90</v>
      </c>
      <c r="BE4425" s="35" t="s">
        <v>111</v>
      </c>
      <c r="BF4425" s="35" t="s">
        <v>122</v>
      </c>
      <c r="BG4425" s="35" t="s">
        <v>69</v>
      </c>
      <c r="BH4425" s="35" t="s">
        <v>24593</v>
      </c>
      <c r="BI4425" s="35" t="s">
        <v>122</v>
      </c>
      <c r="BJ4425" s="35" t="s">
        <v>24594</v>
      </c>
      <c r="BK4425" s="35" t="s">
        <v>75</v>
      </c>
      <c r="BL4425" s="35" t="s">
        <v>122</v>
      </c>
      <c r="BM4425" s="35" t="s">
        <v>90</v>
      </c>
      <c r="BN4425" s="35" t="s">
        <v>70</v>
      </c>
      <c r="BO4425" s="35" t="s">
        <v>71</v>
      </c>
      <c r="BP4425" s="35" t="s">
        <v>122</v>
      </c>
      <c r="BQ4425" s="35" t="s">
        <v>163</v>
      </c>
    </row>
    <row r="4426" spans="1:69" x14ac:dyDescent="0.4">
      <c r="A4426" s="40" t="str">
        <f t="shared" si="1915"/>
        <v>2025-09-28</v>
      </c>
      <c r="B4426" s="40" t="str">
        <f t="shared" si="1916"/>
        <v>SYD</v>
      </c>
      <c r="C4426" s="39" t="str">
        <f t="shared" si="1917"/>
        <v>98812563692</v>
      </c>
      <c r="D4426" s="41" t="str">
        <f t="shared" si="1918"/>
        <v>PKR253747485</v>
      </c>
      <c r="E4426" s="41" t="str">
        <f t="shared" si="1919"/>
        <v>596421517255</v>
      </c>
      <c r="F4426" s="39" t="str">
        <f t="shared" si="1920"/>
        <v>2254239</v>
      </c>
      <c r="G4426" s="39" t="str">
        <f t="shared" si="1921"/>
        <v>WISE EXPRESS(BIOSYDNEY)</v>
      </c>
      <c r="H4426" s="41" t="str">
        <f t="shared" si="1922"/>
        <v>김광오</v>
      </c>
      <c r="I4426" s="39" t="str">
        <f t="shared" si="1923"/>
        <v>30150</v>
      </c>
      <c r="J4426" s="52" t="str">
        <f t="shared" si="1924"/>
        <v/>
      </c>
      <c r="K4426" s="75">
        <f t="shared" si="1925"/>
        <v>1</v>
      </c>
      <c r="L4426" s="76">
        <f t="shared" si="1926"/>
        <v>1</v>
      </c>
      <c r="M4426" s="76">
        <f t="shared" si="1927"/>
        <v>1E-3</v>
      </c>
      <c r="N4426" s="76">
        <f t="shared" si="1928"/>
        <v>1</v>
      </c>
      <c r="O4426" s="42">
        <f t="shared" si="1929"/>
        <v>1</v>
      </c>
      <c r="P4426" s="39" t="str">
        <f t="shared" si="1930"/>
        <v>일반(목록배제,Normal-Manifest Exception)</v>
      </c>
      <c r="Q4426" s="72">
        <f t="shared" si="1931"/>
        <v>70</v>
      </c>
      <c r="R4426" s="43" t="str">
        <f t="shared" si="1932"/>
        <v>OZ602</v>
      </c>
      <c r="S4426" s="82" t="str">
        <f t="shared" si="1933"/>
        <v/>
      </c>
      <c r="T4426" s="40">
        <f t="shared" si="1934"/>
        <v>45928</v>
      </c>
      <c r="U4426" s="44">
        <v>2500</v>
      </c>
      <c r="V4426" s="44">
        <f t="shared" si="1935"/>
        <v>0</v>
      </c>
      <c r="W4426" s="77">
        <f t="shared" si="1936"/>
        <v>2500</v>
      </c>
      <c r="X4426" s="78">
        <f t="shared" si="1937"/>
        <v>0</v>
      </c>
      <c r="Y4426" s="44" cm="1">
        <f t="array" ref="Y4426">_xlfn.IFNA(_xlfn.IFS(AND(Q4426&gt;=2000, Q4426&lt;3000), 10000, AND(Q4426&gt;=3000, Q4426&lt;4000), 15000, AND(Q4426&gt;=4000, Q4426&lt;5000), 20000, AND(Q4426&gt;=5000), 25000),0)</f>
        <v>0</v>
      </c>
      <c r="Z4426" s="91">
        <f t="shared" si="1938"/>
        <v>300</v>
      </c>
      <c r="AA4426" s="44">
        <f t="shared" si="1939"/>
        <v>0</v>
      </c>
      <c r="AB4426" s="44"/>
      <c r="AC4426" s="44"/>
      <c r="AD4426" s="44"/>
      <c r="AE4426" s="44">
        <f>VLOOKUP(O4426,정산업데이트!$A$6:$B$12,2,10)</f>
        <v>0</v>
      </c>
      <c r="AF4426" s="44"/>
      <c r="AG4426" s="79">
        <f t="shared" si="1940"/>
        <v>300</v>
      </c>
      <c r="AH4426" s="80">
        <f t="shared" si="1941"/>
        <v>2800</v>
      </c>
      <c r="AJ4426" s="35" t="s">
        <v>23096</v>
      </c>
      <c r="AK4426" s="35" t="s">
        <v>73</v>
      </c>
      <c r="AL4426" s="35" t="s">
        <v>23097</v>
      </c>
      <c r="AM4426" s="35" t="s">
        <v>24595</v>
      </c>
      <c r="AN4426" s="35" t="s">
        <v>1588</v>
      </c>
      <c r="AO4426" s="35" t="s">
        <v>1589</v>
      </c>
      <c r="AP4426" s="35" t="s">
        <v>709</v>
      </c>
      <c r="AQ4426" s="35" t="s">
        <v>122</v>
      </c>
      <c r="AR4426" s="35">
        <v>1</v>
      </c>
      <c r="AS4426" s="35">
        <v>1</v>
      </c>
      <c r="AT4426" s="35">
        <v>1E-3</v>
      </c>
      <c r="AU4426" s="35">
        <v>1</v>
      </c>
      <c r="AV4426" s="35" t="s">
        <v>8</v>
      </c>
      <c r="AW4426" s="35">
        <v>70</v>
      </c>
      <c r="AX4426" s="35" t="s">
        <v>68</v>
      </c>
      <c r="AY4426" s="35" t="s">
        <v>68</v>
      </c>
      <c r="AZ4426" s="35" t="s">
        <v>68</v>
      </c>
      <c r="BA4426" s="35" t="s">
        <v>68</v>
      </c>
      <c r="BB4426" s="35" t="s">
        <v>122</v>
      </c>
      <c r="BC4426" s="35" t="s">
        <v>126</v>
      </c>
      <c r="BD4426" s="35" t="s">
        <v>90</v>
      </c>
      <c r="BE4426" s="35" t="s">
        <v>111</v>
      </c>
      <c r="BF4426" s="35" t="s">
        <v>122</v>
      </c>
      <c r="BG4426" s="35" t="s">
        <v>69</v>
      </c>
      <c r="BH4426" s="35" t="s">
        <v>24596</v>
      </c>
      <c r="BI4426" s="35" t="s">
        <v>122</v>
      </c>
      <c r="BJ4426" s="35" t="s">
        <v>24597</v>
      </c>
      <c r="BK4426" s="35" t="s">
        <v>75</v>
      </c>
      <c r="BL4426" s="35" t="s">
        <v>122</v>
      </c>
      <c r="BM4426" s="35" t="s">
        <v>90</v>
      </c>
      <c r="BN4426" s="35" t="s">
        <v>70</v>
      </c>
      <c r="BO4426" s="35" t="s">
        <v>71</v>
      </c>
      <c r="BP4426" s="35" t="s">
        <v>122</v>
      </c>
      <c r="BQ4426" s="35" t="s">
        <v>163</v>
      </c>
    </row>
    <row r="4427" spans="1:69" x14ac:dyDescent="0.4">
      <c r="A4427" s="40" t="str">
        <f t="shared" si="1915"/>
        <v>2025-09-28</v>
      </c>
      <c r="B4427" s="40" t="str">
        <f t="shared" si="1916"/>
        <v>SYD</v>
      </c>
      <c r="C4427" s="39" t="str">
        <f t="shared" si="1917"/>
        <v>98812563692</v>
      </c>
      <c r="D4427" s="41" t="str">
        <f t="shared" si="1918"/>
        <v>PKR253747486</v>
      </c>
      <c r="E4427" s="41" t="str">
        <f t="shared" si="1919"/>
        <v>596421517266</v>
      </c>
      <c r="F4427" s="39" t="str">
        <f t="shared" si="1920"/>
        <v>2254239</v>
      </c>
      <c r="G4427" s="39" t="str">
        <f t="shared" si="1921"/>
        <v>WISE EXPRESS(BIOSYDNEY)</v>
      </c>
      <c r="H4427" s="41" t="str">
        <f t="shared" si="1922"/>
        <v>김일태</v>
      </c>
      <c r="I4427" s="39" t="str">
        <f t="shared" si="1923"/>
        <v>31482</v>
      </c>
      <c r="J4427" s="52" t="str">
        <f t="shared" si="1924"/>
        <v/>
      </c>
      <c r="K4427" s="75">
        <f t="shared" si="1925"/>
        <v>1</v>
      </c>
      <c r="L4427" s="76">
        <f t="shared" si="1926"/>
        <v>1</v>
      </c>
      <c r="M4427" s="76">
        <f t="shared" si="1927"/>
        <v>1E-3</v>
      </c>
      <c r="N4427" s="76">
        <f t="shared" si="1928"/>
        <v>1</v>
      </c>
      <c r="O4427" s="42">
        <f t="shared" si="1929"/>
        <v>1</v>
      </c>
      <c r="P4427" s="39" t="str">
        <f t="shared" si="1930"/>
        <v>일반(목록배제,Normal-Manifest Exception)</v>
      </c>
      <c r="Q4427" s="72">
        <f t="shared" si="1931"/>
        <v>90</v>
      </c>
      <c r="R4427" s="43" t="str">
        <f t="shared" si="1932"/>
        <v>OZ602</v>
      </c>
      <c r="S4427" s="82" t="str">
        <f t="shared" si="1933"/>
        <v/>
      </c>
      <c r="T4427" s="40">
        <f t="shared" si="1934"/>
        <v>45928</v>
      </c>
      <c r="U4427" s="44">
        <v>2500</v>
      </c>
      <c r="V4427" s="44">
        <f t="shared" si="1935"/>
        <v>0</v>
      </c>
      <c r="W4427" s="77">
        <f t="shared" si="1936"/>
        <v>2500</v>
      </c>
      <c r="X4427" s="78">
        <f t="shared" si="1937"/>
        <v>0</v>
      </c>
      <c r="Y4427" s="44" cm="1">
        <f t="array" ref="Y4427">_xlfn.IFNA(_xlfn.IFS(AND(Q4427&gt;=2000, Q4427&lt;3000), 10000, AND(Q4427&gt;=3000, Q4427&lt;4000), 15000, AND(Q4427&gt;=4000, Q4427&lt;5000), 20000, AND(Q4427&gt;=5000), 25000),0)</f>
        <v>0</v>
      </c>
      <c r="Z4427" s="91">
        <f t="shared" si="1938"/>
        <v>300</v>
      </c>
      <c r="AA4427" s="44">
        <f t="shared" si="1939"/>
        <v>0</v>
      </c>
      <c r="AB4427" s="44"/>
      <c r="AC4427" s="44"/>
      <c r="AD4427" s="44"/>
      <c r="AE4427" s="44">
        <f>VLOOKUP(O4427,정산업데이트!$A$6:$B$12,2,10)</f>
        <v>0</v>
      </c>
      <c r="AF4427" s="44"/>
      <c r="AG4427" s="79">
        <f t="shared" si="1940"/>
        <v>300</v>
      </c>
      <c r="AH4427" s="80">
        <f t="shared" si="1941"/>
        <v>2800</v>
      </c>
      <c r="AJ4427" s="35" t="s">
        <v>23096</v>
      </c>
      <c r="AK4427" s="35" t="s">
        <v>73</v>
      </c>
      <c r="AL4427" s="35" t="s">
        <v>23097</v>
      </c>
      <c r="AM4427" s="35" t="s">
        <v>24598</v>
      </c>
      <c r="AN4427" s="35" t="s">
        <v>24599</v>
      </c>
      <c r="AO4427" s="35" t="s">
        <v>24600</v>
      </c>
      <c r="AP4427" s="35" t="s">
        <v>24601</v>
      </c>
      <c r="AQ4427" s="35" t="s">
        <v>122</v>
      </c>
      <c r="AR4427" s="35">
        <v>1</v>
      </c>
      <c r="AS4427" s="35">
        <v>1</v>
      </c>
      <c r="AT4427" s="35">
        <v>1E-3</v>
      </c>
      <c r="AU4427" s="35">
        <v>1</v>
      </c>
      <c r="AV4427" s="35" t="s">
        <v>8</v>
      </c>
      <c r="AW4427" s="35">
        <v>90</v>
      </c>
      <c r="AX4427" s="35" t="s">
        <v>68</v>
      </c>
      <c r="AY4427" s="35" t="s">
        <v>68</v>
      </c>
      <c r="AZ4427" s="35" t="s">
        <v>68</v>
      </c>
      <c r="BA4427" s="35" t="s">
        <v>68</v>
      </c>
      <c r="BB4427" s="35" t="s">
        <v>122</v>
      </c>
      <c r="BC4427" s="35" t="s">
        <v>126</v>
      </c>
      <c r="BD4427" s="35" t="s">
        <v>90</v>
      </c>
      <c r="BE4427" s="35" t="s">
        <v>111</v>
      </c>
      <c r="BF4427" s="35" t="s">
        <v>122</v>
      </c>
      <c r="BG4427" s="35" t="s">
        <v>69</v>
      </c>
      <c r="BH4427" s="35" t="s">
        <v>24602</v>
      </c>
      <c r="BI4427" s="35" t="s">
        <v>122</v>
      </c>
      <c r="BJ4427" s="35" t="s">
        <v>24603</v>
      </c>
      <c r="BK4427" s="35" t="s">
        <v>75</v>
      </c>
      <c r="BL4427" s="35" t="s">
        <v>122</v>
      </c>
      <c r="BM4427" s="35" t="s">
        <v>90</v>
      </c>
      <c r="BN4427" s="35" t="s">
        <v>70</v>
      </c>
      <c r="BO4427" s="35" t="s">
        <v>71</v>
      </c>
      <c r="BP4427" s="35" t="s">
        <v>122</v>
      </c>
      <c r="BQ4427" s="35" t="s">
        <v>163</v>
      </c>
    </row>
    <row r="4428" spans="1:69" x14ac:dyDescent="0.4">
      <c r="A4428" s="40" t="str">
        <f t="shared" si="1915"/>
        <v>2025-09-28</v>
      </c>
      <c r="B4428" s="40" t="str">
        <f t="shared" si="1916"/>
        <v>SYD</v>
      </c>
      <c r="C4428" s="39" t="str">
        <f t="shared" si="1917"/>
        <v>98812563692</v>
      </c>
      <c r="D4428" s="41" t="str">
        <f t="shared" si="1918"/>
        <v>PKR253747487</v>
      </c>
      <c r="E4428" s="41" t="str">
        <f t="shared" si="1919"/>
        <v>596421517270</v>
      </c>
      <c r="F4428" s="39" t="str">
        <f t="shared" si="1920"/>
        <v>2254239</v>
      </c>
      <c r="G4428" s="39" t="str">
        <f t="shared" si="1921"/>
        <v>WISE EXPRESS(BIOSYDNEY)</v>
      </c>
      <c r="H4428" s="41" t="str">
        <f t="shared" si="1922"/>
        <v>박영식</v>
      </c>
      <c r="I4428" s="39" t="str">
        <f t="shared" si="1923"/>
        <v>04075</v>
      </c>
      <c r="J4428" s="52" t="str">
        <f t="shared" si="1924"/>
        <v/>
      </c>
      <c r="K4428" s="75">
        <f t="shared" si="1925"/>
        <v>1</v>
      </c>
      <c r="L4428" s="76">
        <f t="shared" si="1926"/>
        <v>1</v>
      </c>
      <c r="M4428" s="76">
        <f t="shared" si="1927"/>
        <v>1E-3</v>
      </c>
      <c r="N4428" s="76">
        <f t="shared" si="1928"/>
        <v>1</v>
      </c>
      <c r="O4428" s="42">
        <f t="shared" si="1929"/>
        <v>1</v>
      </c>
      <c r="P4428" s="39" t="str">
        <f t="shared" si="1930"/>
        <v>일반(목록배제,Normal-Manifest Exception)</v>
      </c>
      <c r="Q4428" s="72">
        <f t="shared" si="1931"/>
        <v>110</v>
      </c>
      <c r="R4428" s="43" t="str">
        <f t="shared" si="1932"/>
        <v>OZ602</v>
      </c>
      <c r="S4428" s="82" t="str">
        <f t="shared" si="1933"/>
        <v/>
      </c>
      <c r="T4428" s="40">
        <f t="shared" si="1934"/>
        <v>45928</v>
      </c>
      <c r="U4428" s="44">
        <v>2500</v>
      </c>
      <c r="V4428" s="44">
        <f t="shared" si="1935"/>
        <v>0</v>
      </c>
      <c r="W4428" s="77">
        <f t="shared" si="1936"/>
        <v>2500</v>
      </c>
      <c r="X4428" s="78">
        <f t="shared" si="1937"/>
        <v>0</v>
      </c>
      <c r="Y4428" s="44" cm="1">
        <f t="array" ref="Y4428">_xlfn.IFNA(_xlfn.IFS(AND(Q4428&gt;=2000, Q4428&lt;3000), 10000, AND(Q4428&gt;=3000, Q4428&lt;4000), 15000, AND(Q4428&gt;=4000, Q4428&lt;5000), 20000, AND(Q4428&gt;=5000), 25000),0)</f>
        <v>0</v>
      </c>
      <c r="Z4428" s="91">
        <f t="shared" si="1938"/>
        <v>300</v>
      </c>
      <c r="AA4428" s="44">
        <f t="shared" si="1939"/>
        <v>0</v>
      </c>
      <c r="AB4428" s="44"/>
      <c r="AC4428" s="44"/>
      <c r="AD4428" s="44"/>
      <c r="AE4428" s="44">
        <f>VLOOKUP(O4428,정산업데이트!$A$6:$B$12,2,10)</f>
        <v>0</v>
      </c>
      <c r="AF4428" s="44"/>
      <c r="AG4428" s="79">
        <f t="shared" si="1940"/>
        <v>300</v>
      </c>
      <c r="AH4428" s="80">
        <f t="shared" si="1941"/>
        <v>2800</v>
      </c>
      <c r="AJ4428" s="35" t="s">
        <v>23096</v>
      </c>
      <c r="AK4428" s="35" t="s">
        <v>73</v>
      </c>
      <c r="AL4428" s="35" t="s">
        <v>23097</v>
      </c>
      <c r="AM4428" s="35" t="s">
        <v>24604</v>
      </c>
      <c r="AN4428" s="35" t="s">
        <v>24605</v>
      </c>
      <c r="AO4428" s="35" t="s">
        <v>24606</v>
      </c>
      <c r="AP4428" s="35" t="s">
        <v>24607</v>
      </c>
      <c r="AQ4428" s="35" t="s">
        <v>122</v>
      </c>
      <c r="AR4428" s="35">
        <v>1</v>
      </c>
      <c r="AS4428" s="35">
        <v>1</v>
      </c>
      <c r="AT4428" s="35">
        <v>1E-3</v>
      </c>
      <c r="AU4428" s="35">
        <v>1</v>
      </c>
      <c r="AV4428" s="35" t="s">
        <v>8</v>
      </c>
      <c r="AW4428" s="35">
        <v>110</v>
      </c>
      <c r="AX4428" s="35" t="s">
        <v>68</v>
      </c>
      <c r="AY4428" s="35" t="s">
        <v>68</v>
      </c>
      <c r="AZ4428" s="35" t="s">
        <v>68</v>
      </c>
      <c r="BA4428" s="35" t="s">
        <v>68</v>
      </c>
      <c r="BB4428" s="35" t="s">
        <v>122</v>
      </c>
      <c r="BC4428" s="35" t="s">
        <v>126</v>
      </c>
      <c r="BD4428" s="35" t="s">
        <v>90</v>
      </c>
      <c r="BE4428" s="35" t="s">
        <v>111</v>
      </c>
      <c r="BF4428" s="35" t="s">
        <v>122</v>
      </c>
      <c r="BG4428" s="35" t="s">
        <v>69</v>
      </c>
      <c r="BH4428" s="35" t="s">
        <v>24608</v>
      </c>
      <c r="BI4428" s="35" t="s">
        <v>122</v>
      </c>
      <c r="BJ4428" s="35" t="s">
        <v>24609</v>
      </c>
      <c r="BK4428" s="35" t="s">
        <v>75</v>
      </c>
      <c r="BL4428" s="35" t="s">
        <v>122</v>
      </c>
      <c r="BM4428" s="35" t="s">
        <v>90</v>
      </c>
      <c r="BN4428" s="35" t="s">
        <v>70</v>
      </c>
      <c r="BO4428" s="35" t="s">
        <v>71</v>
      </c>
      <c r="BP4428" s="35" t="s">
        <v>122</v>
      </c>
      <c r="BQ4428" s="35" t="s">
        <v>163</v>
      </c>
    </row>
    <row r="4429" spans="1:69" x14ac:dyDescent="0.4">
      <c r="A4429" s="40" t="str">
        <f t="shared" si="1915"/>
        <v>2025-09-28</v>
      </c>
      <c r="B4429" s="40" t="str">
        <f t="shared" si="1916"/>
        <v>SYD</v>
      </c>
      <c r="C4429" s="39" t="str">
        <f t="shared" si="1917"/>
        <v>98812563692</v>
      </c>
      <c r="D4429" s="41" t="str">
        <f t="shared" si="1918"/>
        <v>PKR253747628</v>
      </c>
      <c r="E4429" s="41" t="str">
        <f t="shared" si="1919"/>
        <v>596421517900</v>
      </c>
      <c r="F4429" s="39" t="str">
        <f t="shared" si="1920"/>
        <v>2256683</v>
      </c>
      <c r="G4429" s="39" t="str">
        <f t="shared" si="1921"/>
        <v>WISE EXPRESS LOGISTICS(PANGZIMOM)</v>
      </c>
      <c r="H4429" s="41" t="str">
        <f t="shared" si="1922"/>
        <v>박은경</v>
      </c>
      <c r="I4429" s="39" t="str">
        <f t="shared" si="1923"/>
        <v>61719</v>
      </c>
      <c r="J4429" s="52" t="str">
        <f t="shared" si="1924"/>
        <v/>
      </c>
      <c r="K4429" s="75">
        <f t="shared" si="1925"/>
        <v>1</v>
      </c>
      <c r="L4429" s="76">
        <f t="shared" si="1926"/>
        <v>2</v>
      </c>
      <c r="M4429" s="76">
        <f t="shared" si="1927"/>
        <v>1E-3</v>
      </c>
      <c r="N4429" s="76">
        <f t="shared" si="1928"/>
        <v>2</v>
      </c>
      <c r="O4429" s="42">
        <f t="shared" si="1929"/>
        <v>2</v>
      </c>
      <c r="P4429" s="39" t="str">
        <f t="shared" si="1930"/>
        <v>목록(Manifest)</v>
      </c>
      <c r="Q4429" s="72">
        <f t="shared" si="1931"/>
        <v>90</v>
      </c>
      <c r="R4429" s="43" t="str">
        <f t="shared" si="1932"/>
        <v>OZ602</v>
      </c>
      <c r="S4429" s="82" t="str">
        <f t="shared" si="1933"/>
        <v/>
      </c>
      <c r="T4429" s="40">
        <f t="shared" si="1934"/>
        <v>45928</v>
      </c>
      <c r="U4429" s="44">
        <v>2500</v>
      </c>
      <c r="V4429" s="44">
        <f t="shared" si="1935"/>
        <v>0</v>
      </c>
      <c r="W4429" s="77">
        <f t="shared" si="1936"/>
        <v>2500</v>
      </c>
      <c r="X4429" s="78">
        <f t="shared" si="1937"/>
        <v>0</v>
      </c>
      <c r="Y4429" s="44" cm="1">
        <f t="array" ref="Y4429">_xlfn.IFNA(_xlfn.IFS(AND(Q4429&gt;=2000, Q4429&lt;3000), 10000, AND(Q4429&gt;=3000, Q4429&lt;4000), 15000, AND(Q4429&gt;=4000, Q4429&lt;5000), 20000, AND(Q4429&gt;=5000), 25000),0)</f>
        <v>0</v>
      </c>
      <c r="Z4429" s="91">
        <f t="shared" si="1938"/>
        <v>0</v>
      </c>
      <c r="AA4429" s="44">
        <f t="shared" si="1939"/>
        <v>0</v>
      </c>
      <c r="AB4429" s="44"/>
      <c r="AC4429" s="44"/>
      <c r="AD4429" s="44"/>
      <c r="AE4429" s="44">
        <f>VLOOKUP(O4429,정산업데이트!$A$6:$B$12,2,10)</f>
        <v>0</v>
      </c>
      <c r="AF4429" s="44"/>
      <c r="AG4429" s="79">
        <f t="shared" si="1940"/>
        <v>0</v>
      </c>
      <c r="AH4429" s="80">
        <f t="shared" si="1941"/>
        <v>2500</v>
      </c>
      <c r="AJ4429" s="35" t="s">
        <v>23096</v>
      </c>
      <c r="AK4429" s="35" t="s">
        <v>73</v>
      </c>
      <c r="AL4429" s="35" t="s">
        <v>23097</v>
      </c>
      <c r="AM4429" s="35" t="s">
        <v>24610</v>
      </c>
      <c r="AN4429" s="35" t="s">
        <v>342</v>
      </c>
      <c r="AO4429" s="35" t="s">
        <v>24611</v>
      </c>
      <c r="AP4429" s="35" t="s">
        <v>3411</v>
      </c>
      <c r="AQ4429" s="35" t="s">
        <v>122</v>
      </c>
      <c r="AR4429" s="35">
        <v>1</v>
      </c>
      <c r="AS4429" s="35">
        <v>2</v>
      </c>
      <c r="AT4429" s="35">
        <v>1E-3</v>
      </c>
      <c r="AU4429" s="35">
        <v>2</v>
      </c>
      <c r="AV4429" s="35" t="s">
        <v>7</v>
      </c>
      <c r="AW4429" s="35">
        <v>90</v>
      </c>
      <c r="AX4429" s="35" t="s">
        <v>68</v>
      </c>
      <c r="AY4429" s="35" t="s">
        <v>68</v>
      </c>
      <c r="AZ4429" s="35" t="s">
        <v>68</v>
      </c>
      <c r="BA4429" s="35" t="s">
        <v>68</v>
      </c>
      <c r="BB4429" s="35" t="s">
        <v>122</v>
      </c>
      <c r="BC4429" s="35" t="s">
        <v>441</v>
      </c>
      <c r="BD4429" s="35" t="s">
        <v>442</v>
      </c>
      <c r="BE4429" s="35" t="s">
        <v>444</v>
      </c>
      <c r="BF4429" s="35" t="s">
        <v>122</v>
      </c>
      <c r="BG4429" s="35" t="s">
        <v>69</v>
      </c>
      <c r="BH4429" s="35" t="s">
        <v>24612</v>
      </c>
      <c r="BI4429" s="35" t="s">
        <v>122</v>
      </c>
      <c r="BJ4429" s="35" t="s">
        <v>24613</v>
      </c>
      <c r="BK4429" s="35" t="s">
        <v>75</v>
      </c>
      <c r="BL4429" s="35" t="s">
        <v>122</v>
      </c>
      <c r="BM4429" s="35" t="s">
        <v>442</v>
      </c>
      <c r="BN4429" s="35" t="s">
        <v>70</v>
      </c>
      <c r="BO4429" s="35" t="s">
        <v>71</v>
      </c>
      <c r="BP4429" s="35" t="s">
        <v>122</v>
      </c>
      <c r="BQ4429" s="35" t="s">
        <v>163</v>
      </c>
    </row>
    <row r="4430" spans="1:69" x14ac:dyDescent="0.4">
      <c r="A4430" s="40" t="str">
        <f t="shared" si="1915"/>
        <v>2025-09-28</v>
      </c>
      <c r="B4430" s="40" t="str">
        <f t="shared" si="1916"/>
        <v>SYD</v>
      </c>
      <c r="C4430" s="39" t="str">
        <f t="shared" si="1917"/>
        <v>98812563692</v>
      </c>
      <c r="D4430" s="41" t="str">
        <f t="shared" si="1918"/>
        <v>PKR253735280</v>
      </c>
      <c r="E4430" s="41" t="str">
        <f t="shared" si="1919"/>
        <v>596421515063</v>
      </c>
      <c r="F4430" s="39" t="str">
        <f t="shared" si="1920"/>
        <v>2254239</v>
      </c>
      <c r="G4430" s="39" t="str">
        <f t="shared" si="1921"/>
        <v>WISE EXPRESS(BIOSYDNEY)</v>
      </c>
      <c r="H4430" s="41" t="str">
        <f t="shared" si="1922"/>
        <v>박혜원</v>
      </c>
      <c r="I4430" s="39" t="str">
        <f t="shared" si="1923"/>
        <v>11631</v>
      </c>
      <c r="J4430" s="52" t="str">
        <f t="shared" si="1924"/>
        <v/>
      </c>
      <c r="K4430" s="75">
        <f t="shared" si="1925"/>
        <v>1</v>
      </c>
      <c r="L4430" s="76">
        <f t="shared" si="1926"/>
        <v>1</v>
      </c>
      <c r="M4430" s="76">
        <f t="shared" si="1927"/>
        <v>1E-3</v>
      </c>
      <c r="N4430" s="76">
        <f t="shared" si="1928"/>
        <v>1</v>
      </c>
      <c r="O4430" s="42">
        <f t="shared" si="1929"/>
        <v>1</v>
      </c>
      <c r="P4430" s="39" t="str">
        <f t="shared" si="1930"/>
        <v>일반(목록배제,Normal-Manifest Exception)</v>
      </c>
      <c r="Q4430" s="72">
        <f t="shared" si="1931"/>
        <v>110</v>
      </c>
      <c r="R4430" s="43" t="str">
        <f t="shared" si="1932"/>
        <v>OZ602</v>
      </c>
      <c r="S4430" s="82" t="str">
        <f t="shared" si="1933"/>
        <v/>
      </c>
      <c r="T4430" s="40">
        <f t="shared" si="1934"/>
        <v>45928</v>
      </c>
      <c r="U4430" s="44">
        <v>2500</v>
      </c>
      <c r="V4430" s="44">
        <f t="shared" si="1935"/>
        <v>0</v>
      </c>
      <c r="W4430" s="77">
        <f t="shared" si="1936"/>
        <v>2500</v>
      </c>
      <c r="X4430" s="78">
        <f t="shared" si="1937"/>
        <v>0</v>
      </c>
      <c r="Y4430" s="44" cm="1">
        <f t="array" ref="Y4430">_xlfn.IFNA(_xlfn.IFS(AND(Q4430&gt;=2000, Q4430&lt;3000), 10000, AND(Q4430&gt;=3000, Q4430&lt;4000), 15000, AND(Q4430&gt;=4000, Q4430&lt;5000), 20000, AND(Q4430&gt;=5000), 25000),0)</f>
        <v>0</v>
      </c>
      <c r="Z4430" s="91">
        <f t="shared" si="1938"/>
        <v>300</v>
      </c>
      <c r="AA4430" s="44">
        <f t="shared" si="1939"/>
        <v>0</v>
      </c>
      <c r="AB4430" s="44"/>
      <c r="AC4430" s="44"/>
      <c r="AD4430" s="44"/>
      <c r="AE4430" s="44">
        <f>VLOOKUP(O4430,정산업데이트!$A$6:$B$12,2,10)</f>
        <v>0</v>
      </c>
      <c r="AF4430" s="44"/>
      <c r="AG4430" s="79">
        <f t="shared" si="1940"/>
        <v>300</v>
      </c>
      <c r="AH4430" s="80">
        <f t="shared" si="1941"/>
        <v>2800</v>
      </c>
      <c r="AJ4430" s="35" t="s">
        <v>23096</v>
      </c>
      <c r="AK4430" s="35" t="s">
        <v>73</v>
      </c>
      <c r="AL4430" s="35" t="s">
        <v>23097</v>
      </c>
      <c r="AM4430" s="35" t="s">
        <v>24614</v>
      </c>
      <c r="AN4430" s="35" t="s">
        <v>24615</v>
      </c>
      <c r="AO4430" s="35" t="s">
        <v>24616</v>
      </c>
      <c r="AP4430" s="35" t="s">
        <v>4705</v>
      </c>
      <c r="AQ4430" s="35" t="s">
        <v>122</v>
      </c>
      <c r="AR4430" s="35">
        <v>1</v>
      </c>
      <c r="AS4430" s="35">
        <v>1</v>
      </c>
      <c r="AT4430" s="35">
        <v>1E-3</v>
      </c>
      <c r="AU4430" s="35">
        <v>1</v>
      </c>
      <c r="AV4430" s="35" t="s">
        <v>8</v>
      </c>
      <c r="AW4430" s="35">
        <v>110</v>
      </c>
      <c r="AX4430" s="35" t="s">
        <v>68</v>
      </c>
      <c r="AY4430" s="35" t="s">
        <v>68</v>
      </c>
      <c r="AZ4430" s="35" t="s">
        <v>68</v>
      </c>
      <c r="BA4430" s="35" t="s">
        <v>68</v>
      </c>
      <c r="BB4430" s="35" t="s">
        <v>122</v>
      </c>
      <c r="BC4430" s="35" t="s">
        <v>126</v>
      </c>
      <c r="BD4430" s="35" t="s">
        <v>90</v>
      </c>
      <c r="BE4430" s="35" t="s">
        <v>111</v>
      </c>
      <c r="BF4430" s="35" t="s">
        <v>122</v>
      </c>
      <c r="BG4430" s="35" t="s">
        <v>69</v>
      </c>
      <c r="BH4430" s="35" t="s">
        <v>24617</v>
      </c>
      <c r="BI4430" s="35" t="s">
        <v>122</v>
      </c>
      <c r="BJ4430" s="35" t="s">
        <v>24618</v>
      </c>
      <c r="BK4430" s="35" t="s">
        <v>75</v>
      </c>
      <c r="BL4430" s="35" t="s">
        <v>122</v>
      </c>
      <c r="BM4430" s="35" t="s">
        <v>90</v>
      </c>
      <c r="BN4430" s="35" t="s">
        <v>70</v>
      </c>
      <c r="BO4430" s="35" t="s">
        <v>71</v>
      </c>
      <c r="BP4430" s="35" t="s">
        <v>122</v>
      </c>
      <c r="BQ4430" s="35" t="s">
        <v>163</v>
      </c>
    </row>
    <row r="4431" spans="1:69" x14ac:dyDescent="0.4">
      <c r="A4431" s="40" t="str">
        <f t="shared" si="1915"/>
        <v>2025-09-28</v>
      </c>
      <c r="B4431" s="40" t="str">
        <f t="shared" si="1916"/>
        <v>SYD</v>
      </c>
      <c r="C4431" s="39" t="str">
        <f t="shared" si="1917"/>
        <v>98812563692</v>
      </c>
      <c r="D4431" s="41" t="str">
        <f t="shared" si="1918"/>
        <v>PKR253735281</v>
      </c>
      <c r="E4431" s="41" t="str">
        <f t="shared" si="1919"/>
        <v>596421515074</v>
      </c>
      <c r="F4431" s="39" t="str">
        <f t="shared" si="1920"/>
        <v>2254239</v>
      </c>
      <c r="G4431" s="39" t="str">
        <f t="shared" si="1921"/>
        <v>WISE EXPRESS(BIOSYDNEY)</v>
      </c>
      <c r="H4431" s="41" t="str">
        <f t="shared" si="1922"/>
        <v>김천임</v>
      </c>
      <c r="I4431" s="39" t="str">
        <f t="shared" si="1923"/>
        <v>13406</v>
      </c>
      <c r="J4431" s="52" t="str">
        <f t="shared" si="1924"/>
        <v/>
      </c>
      <c r="K4431" s="75">
        <f t="shared" si="1925"/>
        <v>1</v>
      </c>
      <c r="L4431" s="76">
        <f t="shared" si="1926"/>
        <v>1</v>
      </c>
      <c r="M4431" s="76">
        <f t="shared" si="1927"/>
        <v>1E-3</v>
      </c>
      <c r="N4431" s="76">
        <f t="shared" si="1928"/>
        <v>1</v>
      </c>
      <c r="O4431" s="42">
        <f t="shared" si="1929"/>
        <v>1</v>
      </c>
      <c r="P4431" s="39" t="str">
        <f t="shared" si="1930"/>
        <v>일반(목록배제,Normal-Manifest Exception)</v>
      </c>
      <c r="Q4431" s="72">
        <f t="shared" si="1931"/>
        <v>120</v>
      </c>
      <c r="R4431" s="43" t="str">
        <f t="shared" si="1932"/>
        <v>OZ602</v>
      </c>
      <c r="S4431" s="82" t="str">
        <f t="shared" si="1933"/>
        <v/>
      </c>
      <c r="T4431" s="40">
        <f t="shared" si="1934"/>
        <v>45928</v>
      </c>
      <c r="U4431" s="44">
        <v>2500</v>
      </c>
      <c r="V4431" s="44">
        <f t="shared" si="1935"/>
        <v>0</v>
      </c>
      <c r="W4431" s="77">
        <f t="shared" si="1936"/>
        <v>2500</v>
      </c>
      <c r="X4431" s="78">
        <f t="shared" si="1937"/>
        <v>0</v>
      </c>
      <c r="Y4431" s="44" cm="1">
        <f t="array" ref="Y4431">_xlfn.IFNA(_xlfn.IFS(AND(Q4431&gt;=2000, Q4431&lt;3000), 10000, AND(Q4431&gt;=3000, Q4431&lt;4000), 15000, AND(Q4431&gt;=4000, Q4431&lt;5000), 20000, AND(Q4431&gt;=5000), 25000),0)</f>
        <v>0</v>
      </c>
      <c r="Z4431" s="91">
        <f t="shared" si="1938"/>
        <v>300</v>
      </c>
      <c r="AA4431" s="44">
        <f t="shared" si="1939"/>
        <v>0</v>
      </c>
      <c r="AB4431" s="44"/>
      <c r="AC4431" s="44"/>
      <c r="AD4431" s="44"/>
      <c r="AE4431" s="44">
        <f>VLOOKUP(O4431,정산업데이트!$A$6:$B$12,2,10)</f>
        <v>0</v>
      </c>
      <c r="AF4431" s="44"/>
      <c r="AG4431" s="79">
        <f t="shared" si="1940"/>
        <v>300</v>
      </c>
      <c r="AH4431" s="80">
        <f t="shared" si="1941"/>
        <v>2800</v>
      </c>
      <c r="AJ4431" s="35" t="s">
        <v>23096</v>
      </c>
      <c r="AK4431" s="35" t="s">
        <v>73</v>
      </c>
      <c r="AL4431" s="35" t="s">
        <v>23097</v>
      </c>
      <c r="AM4431" s="35" t="s">
        <v>24619</v>
      </c>
      <c r="AN4431" s="35" t="s">
        <v>24620</v>
      </c>
      <c r="AO4431" s="35" t="s">
        <v>24621</v>
      </c>
      <c r="AP4431" s="35" t="s">
        <v>24622</v>
      </c>
      <c r="AQ4431" s="35" t="s">
        <v>122</v>
      </c>
      <c r="AR4431" s="35">
        <v>1</v>
      </c>
      <c r="AS4431" s="35">
        <v>1</v>
      </c>
      <c r="AT4431" s="35">
        <v>1E-3</v>
      </c>
      <c r="AU4431" s="35">
        <v>1</v>
      </c>
      <c r="AV4431" s="35" t="s">
        <v>8</v>
      </c>
      <c r="AW4431" s="35">
        <v>120</v>
      </c>
      <c r="AX4431" s="35" t="s">
        <v>68</v>
      </c>
      <c r="AY4431" s="35" t="s">
        <v>68</v>
      </c>
      <c r="AZ4431" s="35" t="s">
        <v>68</v>
      </c>
      <c r="BA4431" s="35" t="s">
        <v>68</v>
      </c>
      <c r="BB4431" s="35" t="s">
        <v>122</v>
      </c>
      <c r="BC4431" s="35" t="s">
        <v>126</v>
      </c>
      <c r="BD4431" s="35" t="s">
        <v>90</v>
      </c>
      <c r="BE4431" s="35" t="s">
        <v>111</v>
      </c>
      <c r="BF4431" s="35" t="s">
        <v>122</v>
      </c>
      <c r="BG4431" s="35" t="s">
        <v>69</v>
      </c>
      <c r="BH4431" s="35" t="s">
        <v>24623</v>
      </c>
      <c r="BI4431" s="35" t="s">
        <v>122</v>
      </c>
      <c r="BJ4431" s="35" t="s">
        <v>24624</v>
      </c>
      <c r="BK4431" s="35" t="s">
        <v>75</v>
      </c>
      <c r="BL4431" s="35" t="s">
        <v>122</v>
      </c>
      <c r="BM4431" s="35" t="s">
        <v>90</v>
      </c>
      <c r="BN4431" s="35" t="s">
        <v>70</v>
      </c>
      <c r="BO4431" s="35" t="s">
        <v>71</v>
      </c>
      <c r="BP4431" s="35" t="s">
        <v>122</v>
      </c>
      <c r="BQ4431" s="35" t="s">
        <v>163</v>
      </c>
    </row>
    <row r="4432" spans="1:69" x14ac:dyDescent="0.4">
      <c r="A4432" s="40" t="str">
        <f t="shared" si="1915"/>
        <v>2025-09-28</v>
      </c>
      <c r="B4432" s="40" t="str">
        <f t="shared" si="1916"/>
        <v>SYD</v>
      </c>
      <c r="C4432" s="39" t="str">
        <f t="shared" si="1917"/>
        <v>98812563692</v>
      </c>
      <c r="D4432" s="41" t="str">
        <f t="shared" si="1918"/>
        <v>PKR253735282</v>
      </c>
      <c r="E4432" s="41" t="str">
        <f t="shared" si="1919"/>
        <v>596421515085</v>
      </c>
      <c r="F4432" s="39" t="str">
        <f t="shared" si="1920"/>
        <v>2254239</v>
      </c>
      <c r="G4432" s="39" t="str">
        <f t="shared" si="1921"/>
        <v>WISE EXPRESS(BIOSYDNEY)</v>
      </c>
      <c r="H4432" s="41" t="str">
        <f t="shared" si="1922"/>
        <v>이승현</v>
      </c>
      <c r="I4432" s="39" t="str">
        <f t="shared" si="1923"/>
        <v>14244</v>
      </c>
      <c r="J4432" s="52" t="str">
        <f t="shared" si="1924"/>
        <v/>
      </c>
      <c r="K4432" s="75">
        <f t="shared" si="1925"/>
        <v>1</v>
      </c>
      <c r="L4432" s="76">
        <f t="shared" si="1926"/>
        <v>1</v>
      </c>
      <c r="M4432" s="76">
        <f t="shared" si="1927"/>
        <v>1E-3</v>
      </c>
      <c r="N4432" s="76">
        <f t="shared" si="1928"/>
        <v>1</v>
      </c>
      <c r="O4432" s="42">
        <f t="shared" si="1929"/>
        <v>1</v>
      </c>
      <c r="P4432" s="39" t="str">
        <f t="shared" si="1930"/>
        <v>일반(목록배제,Normal-Manifest Exception)</v>
      </c>
      <c r="Q4432" s="72">
        <f t="shared" si="1931"/>
        <v>100</v>
      </c>
      <c r="R4432" s="43" t="str">
        <f t="shared" si="1932"/>
        <v>OZ602</v>
      </c>
      <c r="S4432" s="82" t="str">
        <f t="shared" si="1933"/>
        <v/>
      </c>
      <c r="T4432" s="40">
        <f t="shared" si="1934"/>
        <v>45928</v>
      </c>
      <c r="U4432" s="44">
        <v>2500</v>
      </c>
      <c r="V4432" s="44">
        <f t="shared" si="1935"/>
        <v>0</v>
      </c>
      <c r="W4432" s="77">
        <f t="shared" si="1936"/>
        <v>2500</v>
      </c>
      <c r="X4432" s="78">
        <f t="shared" si="1937"/>
        <v>0</v>
      </c>
      <c r="Y4432" s="44" cm="1">
        <f t="array" ref="Y4432">_xlfn.IFNA(_xlfn.IFS(AND(Q4432&gt;=2000, Q4432&lt;3000), 10000, AND(Q4432&gt;=3000, Q4432&lt;4000), 15000, AND(Q4432&gt;=4000, Q4432&lt;5000), 20000, AND(Q4432&gt;=5000), 25000),0)</f>
        <v>0</v>
      </c>
      <c r="Z4432" s="91">
        <f t="shared" si="1938"/>
        <v>300</v>
      </c>
      <c r="AA4432" s="44">
        <f t="shared" si="1939"/>
        <v>0</v>
      </c>
      <c r="AB4432" s="44"/>
      <c r="AC4432" s="44"/>
      <c r="AD4432" s="44"/>
      <c r="AE4432" s="44">
        <f>VLOOKUP(O4432,정산업데이트!$A$6:$B$12,2,10)</f>
        <v>0</v>
      </c>
      <c r="AF4432" s="44"/>
      <c r="AG4432" s="79">
        <f t="shared" si="1940"/>
        <v>300</v>
      </c>
      <c r="AH4432" s="80">
        <f t="shared" si="1941"/>
        <v>2800</v>
      </c>
      <c r="AJ4432" s="35" t="s">
        <v>23096</v>
      </c>
      <c r="AK4432" s="35" t="s">
        <v>73</v>
      </c>
      <c r="AL4432" s="35" t="s">
        <v>23097</v>
      </c>
      <c r="AM4432" s="35" t="s">
        <v>24625</v>
      </c>
      <c r="AN4432" s="35" t="s">
        <v>540</v>
      </c>
      <c r="AO4432" s="35" t="s">
        <v>22462</v>
      </c>
      <c r="AP4432" s="35" t="s">
        <v>1396</v>
      </c>
      <c r="AQ4432" s="35" t="s">
        <v>122</v>
      </c>
      <c r="AR4432" s="35">
        <v>1</v>
      </c>
      <c r="AS4432" s="35">
        <v>1</v>
      </c>
      <c r="AT4432" s="35">
        <v>1E-3</v>
      </c>
      <c r="AU4432" s="35">
        <v>1</v>
      </c>
      <c r="AV4432" s="35" t="s">
        <v>8</v>
      </c>
      <c r="AW4432" s="35">
        <v>100</v>
      </c>
      <c r="AX4432" s="35" t="s">
        <v>68</v>
      </c>
      <c r="AY4432" s="35" t="s">
        <v>68</v>
      </c>
      <c r="AZ4432" s="35" t="s">
        <v>68</v>
      </c>
      <c r="BA4432" s="35" t="s">
        <v>68</v>
      </c>
      <c r="BB4432" s="35" t="s">
        <v>122</v>
      </c>
      <c r="BC4432" s="35" t="s">
        <v>126</v>
      </c>
      <c r="BD4432" s="35" t="s">
        <v>90</v>
      </c>
      <c r="BE4432" s="35" t="s">
        <v>111</v>
      </c>
      <c r="BF4432" s="35" t="s">
        <v>122</v>
      </c>
      <c r="BG4432" s="35" t="s">
        <v>69</v>
      </c>
      <c r="BH4432" s="35" t="s">
        <v>24626</v>
      </c>
      <c r="BI4432" s="35" t="s">
        <v>122</v>
      </c>
      <c r="BJ4432" s="35" t="s">
        <v>24627</v>
      </c>
      <c r="BK4432" s="35" t="s">
        <v>75</v>
      </c>
      <c r="BL4432" s="35" t="s">
        <v>122</v>
      </c>
      <c r="BM4432" s="35" t="s">
        <v>90</v>
      </c>
      <c r="BN4432" s="35" t="s">
        <v>70</v>
      </c>
      <c r="BO4432" s="35" t="s">
        <v>71</v>
      </c>
      <c r="BP4432" s="35" t="s">
        <v>122</v>
      </c>
      <c r="BQ4432" s="35" t="s">
        <v>163</v>
      </c>
    </row>
    <row r="4433" spans="1:69" x14ac:dyDescent="0.4">
      <c r="A4433" s="40" t="str">
        <f t="shared" si="1915"/>
        <v>2025-09-28</v>
      </c>
      <c r="B4433" s="40" t="str">
        <f t="shared" si="1916"/>
        <v>SYD</v>
      </c>
      <c r="C4433" s="39" t="str">
        <f t="shared" si="1917"/>
        <v>98812563692</v>
      </c>
      <c r="D4433" s="41" t="str">
        <f t="shared" si="1918"/>
        <v>PKR253735283</v>
      </c>
      <c r="E4433" s="41" t="str">
        <f t="shared" si="1919"/>
        <v>596421515096</v>
      </c>
      <c r="F4433" s="39" t="str">
        <f t="shared" si="1920"/>
        <v>2254239</v>
      </c>
      <c r="G4433" s="39" t="str">
        <f t="shared" si="1921"/>
        <v>WISE EXPRESS(BIOSYDNEY)</v>
      </c>
      <c r="H4433" s="41" t="str">
        <f t="shared" si="1922"/>
        <v>탁혜은</v>
      </c>
      <c r="I4433" s="39" t="str">
        <f t="shared" si="1923"/>
        <v>52552</v>
      </c>
      <c r="J4433" s="52" t="str">
        <f t="shared" si="1924"/>
        <v/>
      </c>
      <c r="K4433" s="75">
        <f t="shared" si="1925"/>
        <v>1</v>
      </c>
      <c r="L4433" s="76">
        <f t="shared" si="1926"/>
        <v>1</v>
      </c>
      <c r="M4433" s="76">
        <f t="shared" si="1927"/>
        <v>1E-3</v>
      </c>
      <c r="N4433" s="76">
        <f t="shared" si="1928"/>
        <v>1</v>
      </c>
      <c r="O4433" s="42">
        <f t="shared" si="1929"/>
        <v>1</v>
      </c>
      <c r="P4433" s="39" t="str">
        <f t="shared" si="1930"/>
        <v>일반(목록배제,Normal-Manifest Exception)</v>
      </c>
      <c r="Q4433" s="72">
        <f t="shared" si="1931"/>
        <v>110</v>
      </c>
      <c r="R4433" s="43" t="str">
        <f t="shared" si="1932"/>
        <v>OZ602</v>
      </c>
      <c r="S4433" s="82" t="str">
        <f t="shared" si="1933"/>
        <v/>
      </c>
      <c r="T4433" s="40">
        <f t="shared" si="1934"/>
        <v>45928</v>
      </c>
      <c r="U4433" s="44">
        <v>2500</v>
      </c>
      <c r="V4433" s="44">
        <f t="shared" si="1935"/>
        <v>0</v>
      </c>
      <c r="W4433" s="77">
        <f t="shared" si="1936"/>
        <v>2500</v>
      </c>
      <c r="X4433" s="78">
        <f t="shared" si="1937"/>
        <v>0</v>
      </c>
      <c r="Y4433" s="44" cm="1">
        <f t="array" ref="Y4433">_xlfn.IFNA(_xlfn.IFS(AND(Q4433&gt;=2000, Q4433&lt;3000), 10000, AND(Q4433&gt;=3000, Q4433&lt;4000), 15000, AND(Q4433&gt;=4000, Q4433&lt;5000), 20000, AND(Q4433&gt;=5000), 25000),0)</f>
        <v>0</v>
      </c>
      <c r="Z4433" s="91">
        <f t="shared" si="1938"/>
        <v>300</v>
      </c>
      <c r="AA4433" s="44">
        <f t="shared" si="1939"/>
        <v>0</v>
      </c>
      <c r="AB4433" s="44"/>
      <c r="AC4433" s="44"/>
      <c r="AD4433" s="44"/>
      <c r="AE4433" s="44">
        <f>VLOOKUP(O4433,정산업데이트!$A$6:$B$12,2,10)</f>
        <v>0</v>
      </c>
      <c r="AF4433" s="44"/>
      <c r="AG4433" s="79">
        <f t="shared" si="1940"/>
        <v>300</v>
      </c>
      <c r="AH4433" s="80">
        <f t="shared" si="1941"/>
        <v>2800</v>
      </c>
      <c r="AJ4433" s="35" t="s">
        <v>23096</v>
      </c>
      <c r="AK4433" s="35" t="s">
        <v>73</v>
      </c>
      <c r="AL4433" s="35" t="s">
        <v>23097</v>
      </c>
      <c r="AM4433" s="35" t="s">
        <v>24628</v>
      </c>
      <c r="AN4433" s="35" t="s">
        <v>24629</v>
      </c>
      <c r="AO4433" s="35" t="s">
        <v>24630</v>
      </c>
      <c r="AP4433" s="35" t="s">
        <v>24631</v>
      </c>
      <c r="AQ4433" s="35" t="s">
        <v>122</v>
      </c>
      <c r="AR4433" s="35">
        <v>1</v>
      </c>
      <c r="AS4433" s="35">
        <v>1</v>
      </c>
      <c r="AT4433" s="35">
        <v>1E-3</v>
      </c>
      <c r="AU4433" s="35">
        <v>1</v>
      </c>
      <c r="AV4433" s="35" t="s">
        <v>8</v>
      </c>
      <c r="AW4433" s="35">
        <v>110</v>
      </c>
      <c r="AX4433" s="35" t="s">
        <v>68</v>
      </c>
      <c r="AY4433" s="35" t="s">
        <v>68</v>
      </c>
      <c r="AZ4433" s="35" t="s">
        <v>68</v>
      </c>
      <c r="BA4433" s="35" t="s">
        <v>68</v>
      </c>
      <c r="BB4433" s="35" t="s">
        <v>122</v>
      </c>
      <c r="BC4433" s="35" t="s">
        <v>126</v>
      </c>
      <c r="BD4433" s="35" t="s">
        <v>90</v>
      </c>
      <c r="BE4433" s="35" t="s">
        <v>111</v>
      </c>
      <c r="BF4433" s="35" t="s">
        <v>122</v>
      </c>
      <c r="BG4433" s="35" t="s">
        <v>69</v>
      </c>
      <c r="BH4433" s="35" t="s">
        <v>24632</v>
      </c>
      <c r="BI4433" s="35" t="s">
        <v>122</v>
      </c>
      <c r="BJ4433" s="35" t="s">
        <v>24633</v>
      </c>
      <c r="BK4433" s="35" t="s">
        <v>75</v>
      </c>
      <c r="BL4433" s="35" t="s">
        <v>122</v>
      </c>
      <c r="BM4433" s="35" t="s">
        <v>90</v>
      </c>
      <c r="BN4433" s="35" t="s">
        <v>70</v>
      </c>
      <c r="BO4433" s="35" t="s">
        <v>71</v>
      </c>
      <c r="BP4433" s="35" t="s">
        <v>122</v>
      </c>
      <c r="BQ4433" s="35" t="s">
        <v>163</v>
      </c>
    </row>
    <row r="4434" spans="1:69" x14ac:dyDescent="0.4">
      <c r="A4434" s="40" t="str">
        <f t="shared" si="1915"/>
        <v>2025-09-28</v>
      </c>
      <c r="B4434" s="40" t="str">
        <f t="shared" si="1916"/>
        <v>SYD</v>
      </c>
      <c r="C4434" s="39" t="str">
        <f t="shared" si="1917"/>
        <v>98812563692</v>
      </c>
      <c r="D4434" s="41" t="str">
        <f t="shared" si="1918"/>
        <v>PKR253735284</v>
      </c>
      <c r="E4434" s="41" t="str">
        <f t="shared" si="1919"/>
        <v>596421515100</v>
      </c>
      <c r="F4434" s="39" t="str">
        <f t="shared" si="1920"/>
        <v>2254239</v>
      </c>
      <c r="G4434" s="39" t="str">
        <f t="shared" si="1921"/>
        <v>WISE EXPRESS(BIOSYDNEY)</v>
      </c>
      <c r="H4434" s="41" t="str">
        <f t="shared" si="1922"/>
        <v>이승규</v>
      </c>
      <c r="I4434" s="39" t="str">
        <f t="shared" si="1923"/>
        <v>26321</v>
      </c>
      <c r="J4434" s="52" t="str">
        <f t="shared" si="1924"/>
        <v/>
      </c>
      <c r="K4434" s="75">
        <f t="shared" si="1925"/>
        <v>1</v>
      </c>
      <c r="L4434" s="76">
        <f t="shared" si="1926"/>
        <v>1</v>
      </c>
      <c r="M4434" s="76">
        <f t="shared" si="1927"/>
        <v>1E-3</v>
      </c>
      <c r="N4434" s="76">
        <f t="shared" si="1928"/>
        <v>1</v>
      </c>
      <c r="O4434" s="42">
        <f t="shared" si="1929"/>
        <v>1</v>
      </c>
      <c r="P4434" s="39" t="str">
        <f t="shared" si="1930"/>
        <v>일반(목록배제,Normal-Manifest Exception)</v>
      </c>
      <c r="Q4434" s="72">
        <f t="shared" si="1931"/>
        <v>90</v>
      </c>
      <c r="R4434" s="43" t="str">
        <f t="shared" si="1932"/>
        <v>OZ602</v>
      </c>
      <c r="S4434" s="82" t="str">
        <f t="shared" si="1933"/>
        <v/>
      </c>
      <c r="T4434" s="40">
        <f t="shared" si="1934"/>
        <v>45928</v>
      </c>
      <c r="U4434" s="44">
        <v>2500</v>
      </c>
      <c r="V4434" s="44">
        <f t="shared" si="1935"/>
        <v>0</v>
      </c>
      <c r="W4434" s="77">
        <f t="shared" si="1936"/>
        <v>2500</v>
      </c>
      <c r="X4434" s="78">
        <f t="shared" si="1937"/>
        <v>0</v>
      </c>
      <c r="Y4434" s="44" cm="1">
        <f t="array" ref="Y4434">_xlfn.IFNA(_xlfn.IFS(AND(Q4434&gt;=2000, Q4434&lt;3000), 10000, AND(Q4434&gt;=3000, Q4434&lt;4000), 15000, AND(Q4434&gt;=4000, Q4434&lt;5000), 20000, AND(Q4434&gt;=5000), 25000),0)</f>
        <v>0</v>
      </c>
      <c r="Z4434" s="91">
        <f t="shared" si="1938"/>
        <v>300</v>
      </c>
      <c r="AA4434" s="44">
        <f t="shared" si="1939"/>
        <v>0</v>
      </c>
      <c r="AB4434" s="44"/>
      <c r="AC4434" s="44"/>
      <c r="AD4434" s="44"/>
      <c r="AE4434" s="44">
        <f>VLOOKUP(O4434,정산업데이트!$A$6:$B$12,2,10)</f>
        <v>0</v>
      </c>
      <c r="AF4434" s="44"/>
      <c r="AG4434" s="79">
        <f t="shared" si="1940"/>
        <v>300</v>
      </c>
      <c r="AH4434" s="80">
        <f t="shared" si="1941"/>
        <v>2800</v>
      </c>
      <c r="AJ4434" s="35" t="s">
        <v>23096</v>
      </c>
      <c r="AK4434" s="35" t="s">
        <v>73</v>
      </c>
      <c r="AL4434" s="35" t="s">
        <v>23097</v>
      </c>
      <c r="AM4434" s="35" t="s">
        <v>24634</v>
      </c>
      <c r="AN4434" s="35" t="s">
        <v>7182</v>
      </c>
      <c r="AO4434" s="35" t="s">
        <v>24635</v>
      </c>
      <c r="AP4434" s="35" t="s">
        <v>24636</v>
      </c>
      <c r="AQ4434" s="35" t="s">
        <v>122</v>
      </c>
      <c r="AR4434" s="35">
        <v>1</v>
      </c>
      <c r="AS4434" s="35">
        <v>1</v>
      </c>
      <c r="AT4434" s="35">
        <v>1E-3</v>
      </c>
      <c r="AU4434" s="35">
        <v>1</v>
      </c>
      <c r="AV4434" s="35" t="s">
        <v>8</v>
      </c>
      <c r="AW4434" s="35">
        <v>90</v>
      </c>
      <c r="AX4434" s="35" t="s">
        <v>68</v>
      </c>
      <c r="AY4434" s="35" t="s">
        <v>68</v>
      </c>
      <c r="AZ4434" s="35" t="s">
        <v>68</v>
      </c>
      <c r="BA4434" s="35" t="s">
        <v>68</v>
      </c>
      <c r="BB4434" s="35" t="s">
        <v>122</v>
      </c>
      <c r="BC4434" s="35" t="s">
        <v>126</v>
      </c>
      <c r="BD4434" s="35" t="s">
        <v>90</v>
      </c>
      <c r="BE4434" s="35" t="s">
        <v>111</v>
      </c>
      <c r="BF4434" s="35" t="s">
        <v>122</v>
      </c>
      <c r="BG4434" s="35" t="s">
        <v>69</v>
      </c>
      <c r="BH4434" s="35" t="s">
        <v>24637</v>
      </c>
      <c r="BI4434" s="35" t="s">
        <v>122</v>
      </c>
      <c r="BJ4434" s="35" t="s">
        <v>24638</v>
      </c>
      <c r="BK4434" s="35" t="s">
        <v>75</v>
      </c>
      <c r="BL4434" s="35" t="s">
        <v>122</v>
      </c>
      <c r="BM4434" s="35" t="s">
        <v>90</v>
      </c>
      <c r="BN4434" s="35" t="s">
        <v>70</v>
      </c>
      <c r="BO4434" s="35" t="s">
        <v>71</v>
      </c>
      <c r="BP4434" s="35" t="s">
        <v>122</v>
      </c>
      <c r="BQ4434" s="35" t="s">
        <v>163</v>
      </c>
    </row>
    <row r="4435" spans="1:69" x14ac:dyDescent="0.4">
      <c r="A4435" s="40" t="str">
        <f t="shared" si="1915"/>
        <v>2025-09-28</v>
      </c>
      <c r="B4435" s="40" t="str">
        <f t="shared" si="1916"/>
        <v>SYD</v>
      </c>
      <c r="C4435" s="39" t="str">
        <f t="shared" si="1917"/>
        <v>98812563692</v>
      </c>
      <c r="D4435" s="41" t="str">
        <f t="shared" si="1918"/>
        <v>PKR253735285</v>
      </c>
      <c r="E4435" s="41" t="str">
        <f t="shared" si="1919"/>
        <v>596421515111</v>
      </c>
      <c r="F4435" s="39" t="str">
        <f t="shared" si="1920"/>
        <v>2254239</v>
      </c>
      <c r="G4435" s="39" t="str">
        <f t="shared" si="1921"/>
        <v>WISE EXPRESS(BIOSYDNEY)</v>
      </c>
      <c r="H4435" s="41" t="str">
        <f t="shared" si="1922"/>
        <v>김덕희</v>
      </c>
      <c r="I4435" s="39" t="str">
        <f t="shared" si="1923"/>
        <v>21971</v>
      </c>
      <c r="J4435" s="52" t="str">
        <f t="shared" si="1924"/>
        <v/>
      </c>
      <c r="K4435" s="75">
        <f t="shared" si="1925"/>
        <v>1</v>
      </c>
      <c r="L4435" s="76">
        <f t="shared" si="1926"/>
        <v>1</v>
      </c>
      <c r="M4435" s="76">
        <f t="shared" si="1927"/>
        <v>1E-3</v>
      </c>
      <c r="N4435" s="76">
        <f t="shared" si="1928"/>
        <v>1</v>
      </c>
      <c r="O4435" s="42">
        <f t="shared" si="1929"/>
        <v>1</v>
      </c>
      <c r="P4435" s="39" t="str">
        <f t="shared" si="1930"/>
        <v>일반(목록배제,Normal-Manifest Exception)</v>
      </c>
      <c r="Q4435" s="72">
        <f t="shared" si="1931"/>
        <v>105</v>
      </c>
      <c r="R4435" s="43" t="str">
        <f t="shared" si="1932"/>
        <v>OZ602</v>
      </c>
      <c r="S4435" s="82" t="str">
        <f t="shared" si="1933"/>
        <v/>
      </c>
      <c r="T4435" s="40">
        <f t="shared" si="1934"/>
        <v>45928</v>
      </c>
      <c r="U4435" s="44">
        <v>2500</v>
      </c>
      <c r="V4435" s="44">
        <f t="shared" si="1935"/>
        <v>0</v>
      </c>
      <c r="W4435" s="77">
        <f t="shared" si="1936"/>
        <v>2500</v>
      </c>
      <c r="X4435" s="78">
        <f t="shared" si="1937"/>
        <v>0</v>
      </c>
      <c r="Y4435" s="44" cm="1">
        <f t="array" ref="Y4435">_xlfn.IFNA(_xlfn.IFS(AND(Q4435&gt;=2000, Q4435&lt;3000), 10000, AND(Q4435&gt;=3000, Q4435&lt;4000), 15000, AND(Q4435&gt;=4000, Q4435&lt;5000), 20000, AND(Q4435&gt;=5000), 25000),0)</f>
        <v>0</v>
      </c>
      <c r="Z4435" s="91">
        <f t="shared" si="1938"/>
        <v>300</v>
      </c>
      <c r="AA4435" s="44">
        <f t="shared" si="1939"/>
        <v>0</v>
      </c>
      <c r="AB4435" s="44"/>
      <c r="AC4435" s="44"/>
      <c r="AD4435" s="44"/>
      <c r="AE4435" s="44">
        <f>VLOOKUP(O4435,정산업데이트!$A$6:$B$12,2,10)</f>
        <v>0</v>
      </c>
      <c r="AF4435" s="44"/>
      <c r="AG4435" s="79">
        <f t="shared" si="1940"/>
        <v>300</v>
      </c>
      <c r="AH4435" s="80">
        <f t="shared" si="1941"/>
        <v>2800</v>
      </c>
      <c r="AJ4435" s="35" t="s">
        <v>23096</v>
      </c>
      <c r="AK4435" s="35" t="s">
        <v>73</v>
      </c>
      <c r="AL4435" s="35" t="s">
        <v>23097</v>
      </c>
      <c r="AM4435" s="35" t="s">
        <v>24639</v>
      </c>
      <c r="AN4435" s="35" t="s">
        <v>10517</v>
      </c>
      <c r="AO4435" s="35" t="s">
        <v>10518</v>
      </c>
      <c r="AP4435" s="35" t="s">
        <v>10519</v>
      </c>
      <c r="AQ4435" s="35" t="s">
        <v>122</v>
      </c>
      <c r="AR4435" s="35">
        <v>1</v>
      </c>
      <c r="AS4435" s="35">
        <v>1</v>
      </c>
      <c r="AT4435" s="35">
        <v>1E-3</v>
      </c>
      <c r="AU4435" s="35">
        <v>1</v>
      </c>
      <c r="AV4435" s="35" t="s">
        <v>8</v>
      </c>
      <c r="AW4435" s="35">
        <v>105</v>
      </c>
      <c r="AX4435" s="35" t="s">
        <v>68</v>
      </c>
      <c r="AY4435" s="35" t="s">
        <v>68</v>
      </c>
      <c r="AZ4435" s="35" t="s">
        <v>68</v>
      </c>
      <c r="BA4435" s="35" t="s">
        <v>68</v>
      </c>
      <c r="BB4435" s="35" t="s">
        <v>122</v>
      </c>
      <c r="BC4435" s="35" t="s">
        <v>126</v>
      </c>
      <c r="BD4435" s="35" t="s">
        <v>90</v>
      </c>
      <c r="BE4435" s="35" t="s">
        <v>111</v>
      </c>
      <c r="BF4435" s="35" t="s">
        <v>122</v>
      </c>
      <c r="BG4435" s="35" t="s">
        <v>69</v>
      </c>
      <c r="BH4435" s="35" t="s">
        <v>24640</v>
      </c>
      <c r="BI4435" s="35" t="s">
        <v>122</v>
      </c>
      <c r="BJ4435" s="35" t="s">
        <v>24641</v>
      </c>
      <c r="BK4435" s="35" t="s">
        <v>75</v>
      </c>
      <c r="BL4435" s="35" t="s">
        <v>122</v>
      </c>
      <c r="BM4435" s="35" t="s">
        <v>90</v>
      </c>
      <c r="BN4435" s="35" t="s">
        <v>70</v>
      </c>
      <c r="BO4435" s="35" t="s">
        <v>71</v>
      </c>
      <c r="BP4435" s="35" t="s">
        <v>122</v>
      </c>
      <c r="BQ4435" s="35" t="s">
        <v>163</v>
      </c>
    </row>
    <row r="4436" spans="1:69" x14ac:dyDescent="0.4">
      <c r="A4436" s="40" t="str">
        <f t="shared" si="1915"/>
        <v>2025-09-28</v>
      </c>
      <c r="B4436" s="40" t="str">
        <f t="shared" si="1916"/>
        <v>SYD</v>
      </c>
      <c r="C4436" s="39" t="str">
        <f t="shared" si="1917"/>
        <v>98812563692</v>
      </c>
      <c r="D4436" s="41" t="str">
        <f t="shared" si="1918"/>
        <v>PKR253735286</v>
      </c>
      <c r="E4436" s="41" t="str">
        <f t="shared" si="1919"/>
        <v>596421515122</v>
      </c>
      <c r="F4436" s="39" t="str">
        <f t="shared" si="1920"/>
        <v>2254239</v>
      </c>
      <c r="G4436" s="39" t="str">
        <f t="shared" si="1921"/>
        <v>WISE EXPRESS(BIOSYDNEY)</v>
      </c>
      <c r="H4436" s="41" t="str">
        <f t="shared" si="1922"/>
        <v>김유진</v>
      </c>
      <c r="I4436" s="39" t="str">
        <f t="shared" si="1923"/>
        <v>39298</v>
      </c>
      <c r="J4436" s="52" t="str">
        <f t="shared" si="1924"/>
        <v/>
      </c>
      <c r="K4436" s="75">
        <f t="shared" si="1925"/>
        <v>1</v>
      </c>
      <c r="L4436" s="76">
        <f t="shared" si="1926"/>
        <v>1</v>
      </c>
      <c r="M4436" s="76">
        <f t="shared" si="1927"/>
        <v>1E-3</v>
      </c>
      <c r="N4436" s="76">
        <f t="shared" si="1928"/>
        <v>1</v>
      </c>
      <c r="O4436" s="42">
        <f t="shared" si="1929"/>
        <v>1</v>
      </c>
      <c r="P4436" s="39" t="str">
        <f t="shared" si="1930"/>
        <v>일반(목록배제,Normal-Manifest Exception)</v>
      </c>
      <c r="Q4436" s="72">
        <f t="shared" si="1931"/>
        <v>120</v>
      </c>
      <c r="R4436" s="43" t="str">
        <f t="shared" si="1932"/>
        <v>OZ602</v>
      </c>
      <c r="S4436" s="82" t="str">
        <f t="shared" si="1933"/>
        <v/>
      </c>
      <c r="T4436" s="40">
        <f t="shared" si="1934"/>
        <v>45928</v>
      </c>
      <c r="U4436" s="44">
        <v>2500</v>
      </c>
      <c r="V4436" s="44">
        <f t="shared" si="1935"/>
        <v>0</v>
      </c>
      <c r="W4436" s="77">
        <f t="shared" si="1936"/>
        <v>2500</v>
      </c>
      <c r="X4436" s="78">
        <f t="shared" si="1937"/>
        <v>0</v>
      </c>
      <c r="Y4436" s="44" cm="1">
        <f t="array" ref="Y4436">_xlfn.IFNA(_xlfn.IFS(AND(Q4436&gt;=2000, Q4436&lt;3000), 10000, AND(Q4436&gt;=3000, Q4436&lt;4000), 15000, AND(Q4436&gt;=4000, Q4436&lt;5000), 20000, AND(Q4436&gt;=5000), 25000),0)</f>
        <v>0</v>
      </c>
      <c r="Z4436" s="91">
        <f t="shared" si="1938"/>
        <v>300</v>
      </c>
      <c r="AA4436" s="44">
        <f t="shared" si="1939"/>
        <v>0</v>
      </c>
      <c r="AB4436" s="44"/>
      <c r="AC4436" s="44"/>
      <c r="AD4436" s="44"/>
      <c r="AE4436" s="44">
        <f>VLOOKUP(O4436,정산업데이트!$A$6:$B$12,2,10)</f>
        <v>0</v>
      </c>
      <c r="AF4436" s="44"/>
      <c r="AG4436" s="79">
        <f t="shared" si="1940"/>
        <v>300</v>
      </c>
      <c r="AH4436" s="80">
        <f t="shared" si="1941"/>
        <v>2800</v>
      </c>
      <c r="AJ4436" s="35" t="s">
        <v>23096</v>
      </c>
      <c r="AK4436" s="35" t="s">
        <v>73</v>
      </c>
      <c r="AL4436" s="35" t="s">
        <v>23097</v>
      </c>
      <c r="AM4436" s="35" t="s">
        <v>24642</v>
      </c>
      <c r="AN4436" s="35" t="s">
        <v>338</v>
      </c>
      <c r="AO4436" s="35" t="s">
        <v>24643</v>
      </c>
      <c r="AP4436" s="35" t="s">
        <v>24644</v>
      </c>
      <c r="AQ4436" s="35" t="s">
        <v>122</v>
      </c>
      <c r="AR4436" s="35">
        <v>1</v>
      </c>
      <c r="AS4436" s="35">
        <v>1</v>
      </c>
      <c r="AT4436" s="35">
        <v>1E-3</v>
      </c>
      <c r="AU4436" s="35">
        <v>1</v>
      </c>
      <c r="AV4436" s="35" t="s">
        <v>8</v>
      </c>
      <c r="AW4436" s="35">
        <v>120</v>
      </c>
      <c r="AX4436" s="35" t="s">
        <v>68</v>
      </c>
      <c r="AY4436" s="35" t="s">
        <v>68</v>
      </c>
      <c r="AZ4436" s="35" t="s">
        <v>68</v>
      </c>
      <c r="BA4436" s="35" t="s">
        <v>68</v>
      </c>
      <c r="BB4436" s="35" t="s">
        <v>122</v>
      </c>
      <c r="BC4436" s="35" t="s">
        <v>126</v>
      </c>
      <c r="BD4436" s="35" t="s">
        <v>90</v>
      </c>
      <c r="BE4436" s="35" t="s">
        <v>111</v>
      </c>
      <c r="BF4436" s="35" t="s">
        <v>122</v>
      </c>
      <c r="BG4436" s="35" t="s">
        <v>69</v>
      </c>
      <c r="BH4436" s="35" t="s">
        <v>24645</v>
      </c>
      <c r="BI4436" s="35" t="s">
        <v>122</v>
      </c>
      <c r="BJ4436" s="35" t="s">
        <v>24646</v>
      </c>
      <c r="BK4436" s="35" t="s">
        <v>75</v>
      </c>
      <c r="BL4436" s="35" t="s">
        <v>122</v>
      </c>
      <c r="BM4436" s="35" t="s">
        <v>90</v>
      </c>
      <c r="BN4436" s="35" t="s">
        <v>70</v>
      </c>
      <c r="BO4436" s="35" t="s">
        <v>71</v>
      </c>
      <c r="BP4436" s="35" t="s">
        <v>122</v>
      </c>
      <c r="BQ4436" s="35" t="s">
        <v>163</v>
      </c>
    </row>
    <row r="4437" spans="1:69" x14ac:dyDescent="0.4">
      <c r="A4437" s="40" t="str">
        <f t="shared" si="1915"/>
        <v>2025-09-28</v>
      </c>
      <c r="B4437" s="40" t="str">
        <f t="shared" si="1916"/>
        <v>SYD</v>
      </c>
      <c r="C4437" s="39" t="str">
        <f t="shared" si="1917"/>
        <v>98812563692</v>
      </c>
      <c r="D4437" s="41" t="str">
        <f t="shared" si="1918"/>
        <v>PKR253735287</v>
      </c>
      <c r="E4437" s="41" t="str">
        <f t="shared" si="1919"/>
        <v>596421515133</v>
      </c>
      <c r="F4437" s="39" t="str">
        <f t="shared" si="1920"/>
        <v>2254239</v>
      </c>
      <c r="G4437" s="39" t="str">
        <f t="shared" si="1921"/>
        <v>WISE EXPRESS(BIOSYDNEY)</v>
      </c>
      <c r="H4437" s="41" t="str">
        <f t="shared" si="1922"/>
        <v>황샛별</v>
      </c>
      <c r="I4437" s="39" t="str">
        <f t="shared" si="1923"/>
        <v>08314</v>
      </c>
      <c r="J4437" s="52" t="str">
        <f t="shared" si="1924"/>
        <v/>
      </c>
      <c r="K4437" s="75">
        <f t="shared" si="1925"/>
        <v>1</v>
      </c>
      <c r="L4437" s="76">
        <f t="shared" si="1926"/>
        <v>1</v>
      </c>
      <c r="M4437" s="76">
        <f t="shared" si="1927"/>
        <v>1E-3</v>
      </c>
      <c r="N4437" s="76">
        <f t="shared" si="1928"/>
        <v>1</v>
      </c>
      <c r="O4437" s="42">
        <f t="shared" si="1929"/>
        <v>1</v>
      </c>
      <c r="P4437" s="39" t="str">
        <f t="shared" si="1930"/>
        <v>일반(목록배제,Normal-Manifest Exception)</v>
      </c>
      <c r="Q4437" s="72">
        <f t="shared" si="1931"/>
        <v>110</v>
      </c>
      <c r="R4437" s="43" t="str">
        <f t="shared" si="1932"/>
        <v>OZ602</v>
      </c>
      <c r="S4437" s="82" t="str">
        <f t="shared" si="1933"/>
        <v/>
      </c>
      <c r="T4437" s="40">
        <f t="shared" si="1934"/>
        <v>45928</v>
      </c>
      <c r="U4437" s="44">
        <v>2500</v>
      </c>
      <c r="V4437" s="44">
        <f t="shared" si="1935"/>
        <v>0</v>
      </c>
      <c r="W4437" s="77">
        <f t="shared" si="1936"/>
        <v>2500</v>
      </c>
      <c r="X4437" s="78">
        <f t="shared" si="1937"/>
        <v>0</v>
      </c>
      <c r="Y4437" s="44" cm="1">
        <f t="array" ref="Y4437">_xlfn.IFNA(_xlfn.IFS(AND(Q4437&gt;=2000, Q4437&lt;3000), 10000, AND(Q4437&gt;=3000, Q4437&lt;4000), 15000, AND(Q4437&gt;=4000, Q4437&lt;5000), 20000, AND(Q4437&gt;=5000), 25000),0)</f>
        <v>0</v>
      </c>
      <c r="Z4437" s="91">
        <f t="shared" si="1938"/>
        <v>300</v>
      </c>
      <c r="AA4437" s="44">
        <f t="shared" si="1939"/>
        <v>0</v>
      </c>
      <c r="AB4437" s="44"/>
      <c r="AC4437" s="44"/>
      <c r="AD4437" s="44"/>
      <c r="AE4437" s="44">
        <f>VLOOKUP(O4437,정산업데이트!$A$6:$B$12,2,10)</f>
        <v>0</v>
      </c>
      <c r="AF4437" s="44"/>
      <c r="AG4437" s="79">
        <f t="shared" si="1940"/>
        <v>300</v>
      </c>
      <c r="AH4437" s="80">
        <f t="shared" si="1941"/>
        <v>2800</v>
      </c>
      <c r="AJ4437" s="35" t="s">
        <v>23096</v>
      </c>
      <c r="AK4437" s="35" t="s">
        <v>73</v>
      </c>
      <c r="AL4437" s="35" t="s">
        <v>23097</v>
      </c>
      <c r="AM4437" s="35" t="s">
        <v>24647</v>
      </c>
      <c r="AN4437" s="35" t="s">
        <v>24648</v>
      </c>
      <c r="AO4437" s="35" t="s">
        <v>24649</v>
      </c>
      <c r="AP4437" s="35" t="s">
        <v>24650</v>
      </c>
      <c r="AQ4437" s="35" t="s">
        <v>122</v>
      </c>
      <c r="AR4437" s="35">
        <v>1</v>
      </c>
      <c r="AS4437" s="35">
        <v>1</v>
      </c>
      <c r="AT4437" s="35">
        <v>1E-3</v>
      </c>
      <c r="AU4437" s="35">
        <v>1</v>
      </c>
      <c r="AV4437" s="35" t="s">
        <v>8</v>
      </c>
      <c r="AW4437" s="35">
        <v>110</v>
      </c>
      <c r="AX4437" s="35" t="s">
        <v>68</v>
      </c>
      <c r="AY4437" s="35" t="s">
        <v>68</v>
      </c>
      <c r="AZ4437" s="35" t="s">
        <v>68</v>
      </c>
      <c r="BA4437" s="35" t="s">
        <v>68</v>
      </c>
      <c r="BB4437" s="35" t="s">
        <v>122</v>
      </c>
      <c r="BC4437" s="35" t="s">
        <v>126</v>
      </c>
      <c r="BD4437" s="35" t="s">
        <v>90</v>
      </c>
      <c r="BE4437" s="35" t="s">
        <v>111</v>
      </c>
      <c r="BF4437" s="35" t="s">
        <v>122</v>
      </c>
      <c r="BG4437" s="35" t="s">
        <v>69</v>
      </c>
      <c r="BH4437" s="35" t="s">
        <v>24651</v>
      </c>
      <c r="BI4437" s="35" t="s">
        <v>122</v>
      </c>
      <c r="BJ4437" s="35" t="s">
        <v>24652</v>
      </c>
      <c r="BK4437" s="35" t="s">
        <v>75</v>
      </c>
      <c r="BL4437" s="35" t="s">
        <v>122</v>
      </c>
      <c r="BM4437" s="35" t="s">
        <v>90</v>
      </c>
      <c r="BN4437" s="35" t="s">
        <v>70</v>
      </c>
      <c r="BO4437" s="35" t="s">
        <v>71</v>
      </c>
      <c r="BP4437" s="35" t="s">
        <v>122</v>
      </c>
      <c r="BQ4437" s="35" t="s">
        <v>163</v>
      </c>
    </row>
    <row r="4438" spans="1:69" x14ac:dyDescent="0.4">
      <c r="A4438" s="40" t="str">
        <f t="shared" si="1915"/>
        <v>2025-09-28</v>
      </c>
      <c r="B4438" s="40" t="str">
        <f t="shared" si="1916"/>
        <v>SYD</v>
      </c>
      <c r="C4438" s="39" t="str">
        <f t="shared" si="1917"/>
        <v>98812563692</v>
      </c>
      <c r="D4438" s="41" t="str">
        <f t="shared" si="1918"/>
        <v>PKR253735288</v>
      </c>
      <c r="E4438" s="41" t="str">
        <f t="shared" si="1919"/>
        <v>596421515144</v>
      </c>
      <c r="F4438" s="39" t="str">
        <f t="shared" si="1920"/>
        <v>2254239</v>
      </c>
      <c r="G4438" s="39" t="str">
        <f t="shared" si="1921"/>
        <v>WISE EXPRESS(BIOSYDNEY)</v>
      </c>
      <c r="H4438" s="41" t="str">
        <f t="shared" si="1922"/>
        <v>정효원</v>
      </c>
      <c r="I4438" s="39" t="str">
        <f t="shared" si="1923"/>
        <v>16807</v>
      </c>
      <c r="J4438" s="52" t="str">
        <f t="shared" si="1924"/>
        <v/>
      </c>
      <c r="K4438" s="75">
        <f t="shared" si="1925"/>
        <v>1</v>
      </c>
      <c r="L4438" s="76">
        <f t="shared" si="1926"/>
        <v>1</v>
      </c>
      <c r="M4438" s="76">
        <f t="shared" si="1927"/>
        <v>1E-3</v>
      </c>
      <c r="N4438" s="76">
        <f t="shared" si="1928"/>
        <v>1</v>
      </c>
      <c r="O4438" s="42">
        <f t="shared" si="1929"/>
        <v>1</v>
      </c>
      <c r="P4438" s="39" t="str">
        <f t="shared" si="1930"/>
        <v>일반(목록배제,Normal-Manifest Exception)</v>
      </c>
      <c r="Q4438" s="72">
        <f t="shared" si="1931"/>
        <v>110</v>
      </c>
      <c r="R4438" s="43" t="str">
        <f t="shared" si="1932"/>
        <v>OZ602</v>
      </c>
      <c r="S4438" s="82" t="str">
        <f t="shared" si="1933"/>
        <v/>
      </c>
      <c r="T4438" s="40">
        <f t="shared" si="1934"/>
        <v>45928</v>
      </c>
      <c r="U4438" s="44">
        <v>2500</v>
      </c>
      <c r="V4438" s="44">
        <f t="shared" si="1935"/>
        <v>0</v>
      </c>
      <c r="W4438" s="77">
        <f t="shared" si="1936"/>
        <v>2500</v>
      </c>
      <c r="X4438" s="78">
        <f t="shared" si="1937"/>
        <v>0</v>
      </c>
      <c r="Y4438" s="44" cm="1">
        <f t="array" ref="Y4438">_xlfn.IFNA(_xlfn.IFS(AND(Q4438&gt;=2000, Q4438&lt;3000), 10000, AND(Q4438&gt;=3000, Q4438&lt;4000), 15000, AND(Q4438&gt;=4000, Q4438&lt;5000), 20000, AND(Q4438&gt;=5000), 25000),0)</f>
        <v>0</v>
      </c>
      <c r="Z4438" s="91">
        <f t="shared" si="1938"/>
        <v>300</v>
      </c>
      <c r="AA4438" s="44">
        <f t="shared" si="1939"/>
        <v>0</v>
      </c>
      <c r="AB4438" s="44"/>
      <c r="AC4438" s="44"/>
      <c r="AD4438" s="44"/>
      <c r="AE4438" s="44">
        <f>VLOOKUP(O4438,정산업데이트!$A$6:$B$12,2,10)</f>
        <v>0</v>
      </c>
      <c r="AF4438" s="44"/>
      <c r="AG4438" s="79">
        <f t="shared" si="1940"/>
        <v>300</v>
      </c>
      <c r="AH4438" s="80">
        <f t="shared" si="1941"/>
        <v>2800</v>
      </c>
      <c r="AJ4438" s="35" t="s">
        <v>23096</v>
      </c>
      <c r="AK4438" s="35" t="s">
        <v>73</v>
      </c>
      <c r="AL4438" s="35" t="s">
        <v>23097</v>
      </c>
      <c r="AM4438" s="35" t="s">
        <v>24653</v>
      </c>
      <c r="AN4438" s="35" t="s">
        <v>24654</v>
      </c>
      <c r="AO4438" s="35" t="s">
        <v>24655</v>
      </c>
      <c r="AP4438" s="35" t="s">
        <v>543</v>
      </c>
      <c r="AQ4438" s="35" t="s">
        <v>122</v>
      </c>
      <c r="AR4438" s="35">
        <v>1</v>
      </c>
      <c r="AS4438" s="35">
        <v>1</v>
      </c>
      <c r="AT4438" s="35">
        <v>1E-3</v>
      </c>
      <c r="AU4438" s="35">
        <v>1</v>
      </c>
      <c r="AV4438" s="35" t="s">
        <v>8</v>
      </c>
      <c r="AW4438" s="35">
        <v>110</v>
      </c>
      <c r="AX4438" s="35" t="s">
        <v>68</v>
      </c>
      <c r="AY4438" s="35" t="s">
        <v>68</v>
      </c>
      <c r="AZ4438" s="35" t="s">
        <v>68</v>
      </c>
      <c r="BA4438" s="35" t="s">
        <v>68</v>
      </c>
      <c r="BB4438" s="35" t="s">
        <v>122</v>
      </c>
      <c r="BC4438" s="35" t="s">
        <v>126</v>
      </c>
      <c r="BD4438" s="35" t="s">
        <v>90</v>
      </c>
      <c r="BE4438" s="35" t="s">
        <v>111</v>
      </c>
      <c r="BF4438" s="35" t="s">
        <v>122</v>
      </c>
      <c r="BG4438" s="35" t="s">
        <v>69</v>
      </c>
      <c r="BH4438" s="35" t="s">
        <v>24656</v>
      </c>
      <c r="BI4438" s="35" t="s">
        <v>122</v>
      </c>
      <c r="BJ4438" s="35" t="s">
        <v>24657</v>
      </c>
      <c r="BK4438" s="35" t="s">
        <v>75</v>
      </c>
      <c r="BL4438" s="35" t="s">
        <v>122</v>
      </c>
      <c r="BM4438" s="35" t="s">
        <v>90</v>
      </c>
      <c r="BN4438" s="35" t="s">
        <v>70</v>
      </c>
      <c r="BO4438" s="35" t="s">
        <v>71</v>
      </c>
      <c r="BP4438" s="35" t="s">
        <v>122</v>
      </c>
      <c r="BQ4438" s="35" t="s">
        <v>163</v>
      </c>
    </row>
    <row r="4439" spans="1:69" x14ac:dyDescent="0.4">
      <c r="A4439" s="40" t="str">
        <f t="shared" si="1915"/>
        <v>2025-09-28</v>
      </c>
      <c r="B4439" s="40" t="str">
        <f t="shared" si="1916"/>
        <v>SYD</v>
      </c>
      <c r="C4439" s="39" t="str">
        <f t="shared" si="1917"/>
        <v>98812563692</v>
      </c>
      <c r="D4439" s="41" t="str">
        <f t="shared" si="1918"/>
        <v>PKR253735289</v>
      </c>
      <c r="E4439" s="41" t="str">
        <f t="shared" si="1919"/>
        <v>596421515155</v>
      </c>
      <c r="F4439" s="39" t="str">
        <f t="shared" si="1920"/>
        <v>2254239</v>
      </c>
      <c r="G4439" s="39" t="str">
        <f t="shared" si="1921"/>
        <v>WISE EXPRESS(BIOSYDNEY)</v>
      </c>
      <c r="H4439" s="41" t="str">
        <f t="shared" si="1922"/>
        <v>이설영</v>
      </c>
      <c r="I4439" s="39" t="str">
        <f t="shared" si="1923"/>
        <v>34698</v>
      </c>
      <c r="J4439" s="52" t="str">
        <f t="shared" si="1924"/>
        <v/>
      </c>
      <c r="K4439" s="75">
        <f t="shared" si="1925"/>
        <v>1</v>
      </c>
      <c r="L4439" s="76">
        <f t="shared" si="1926"/>
        <v>1</v>
      </c>
      <c r="M4439" s="76">
        <f t="shared" si="1927"/>
        <v>1E-3</v>
      </c>
      <c r="N4439" s="76">
        <f t="shared" si="1928"/>
        <v>1</v>
      </c>
      <c r="O4439" s="42">
        <f t="shared" si="1929"/>
        <v>1</v>
      </c>
      <c r="P4439" s="39" t="str">
        <f t="shared" si="1930"/>
        <v>일반(목록배제,Normal-Manifest Exception)</v>
      </c>
      <c r="Q4439" s="72">
        <f t="shared" si="1931"/>
        <v>100</v>
      </c>
      <c r="R4439" s="43" t="str">
        <f t="shared" si="1932"/>
        <v>OZ602</v>
      </c>
      <c r="S4439" s="82" t="str">
        <f t="shared" si="1933"/>
        <v/>
      </c>
      <c r="T4439" s="40">
        <f t="shared" si="1934"/>
        <v>45928</v>
      </c>
      <c r="U4439" s="44">
        <v>2500</v>
      </c>
      <c r="V4439" s="44">
        <f t="shared" si="1935"/>
        <v>0</v>
      </c>
      <c r="W4439" s="77">
        <f t="shared" si="1936"/>
        <v>2500</v>
      </c>
      <c r="X4439" s="78">
        <f t="shared" si="1937"/>
        <v>0</v>
      </c>
      <c r="Y4439" s="44" cm="1">
        <f t="array" ref="Y4439">_xlfn.IFNA(_xlfn.IFS(AND(Q4439&gt;=2000, Q4439&lt;3000), 10000, AND(Q4439&gt;=3000, Q4439&lt;4000), 15000, AND(Q4439&gt;=4000, Q4439&lt;5000), 20000, AND(Q4439&gt;=5000), 25000),0)</f>
        <v>0</v>
      </c>
      <c r="Z4439" s="91">
        <f t="shared" si="1938"/>
        <v>300</v>
      </c>
      <c r="AA4439" s="44">
        <f t="shared" si="1939"/>
        <v>0</v>
      </c>
      <c r="AB4439" s="44"/>
      <c r="AC4439" s="44"/>
      <c r="AD4439" s="44"/>
      <c r="AE4439" s="44">
        <f>VLOOKUP(O4439,정산업데이트!$A$6:$B$12,2,10)</f>
        <v>0</v>
      </c>
      <c r="AF4439" s="44"/>
      <c r="AG4439" s="79">
        <f t="shared" si="1940"/>
        <v>300</v>
      </c>
      <c r="AH4439" s="80">
        <f t="shared" si="1941"/>
        <v>2800</v>
      </c>
      <c r="AJ4439" s="35" t="s">
        <v>23096</v>
      </c>
      <c r="AK4439" s="35" t="s">
        <v>73</v>
      </c>
      <c r="AL4439" s="35" t="s">
        <v>23097</v>
      </c>
      <c r="AM4439" s="35" t="s">
        <v>24658</v>
      </c>
      <c r="AN4439" s="35" t="s">
        <v>24659</v>
      </c>
      <c r="AO4439" s="35" t="s">
        <v>24660</v>
      </c>
      <c r="AP4439" s="35" t="s">
        <v>24661</v>
      </c>
      <c r="AQ4439" s="35" t="s">
        <v>122</v>
      </c>
      <c r="AR4439" s="35">
        <v>1</v>
      </c>
      <c r="AS4439" s="35">
        <v>1</v>
      </c>
      <c r="AT4439" s="35">
        <v>1E-3</v>
      </c>
      <c r="AU4439" s="35">
        <v>1</v>
      </c>
      <c r="AV4439" s="35" t="s">
        <v>8</v>
      </c>
      <c r="AW4439" s="35">
        <v>100</v>
      </c>
      <c r="AX4439" s="35" t="s">
        <v>68</v>
      </c>
      <c r="AY4439" s="35" t="s">
        <v>68</v>
      </c>
      <c r="AZ4439" s="35" t="s">
        <v>68</v>
      </c>
      <c r="BA4439" s="35" t="s">
        <v>68</v>
      </c>
      <c r="BB4439" s="35" t="s">
        <v>122</v>
      </c>
      <c r="BC4439" s="35" t="s">
        <v>126</v>
      </c>
      <c r="BD4439" s="35" t="s">
        <v>90</v>
      </c>
      <c r="BE4439" s="35" t="s">
        <v>111</v>
      </c>
      <c r="BF4439" s="35" t="s">
        <v>122</v>
      </c>
      <c r="BG4439" s="35" t="s">
        <v>69</v>
      </c>
      <c r="BH4439" s="35" t="s">
        <v>24662</v>
      </c>
      <c r="BI4439" s="35" t="s">
        <v>122</v>
      </c>
      <c r="BJ4439" s="35" t="s">
        <v>24663</v>
      </c>
      <c r="BK4439" s="35" t="s">
        <v>75</v>
      </c>
      <c r="BL4439" s="35" t="s">
        <v>122</v>
      </c>
      <c r="BM4439" s="35" t="s">
        <v>90</v>
      </c>
      <c r="BN4439" s="35" t="s">
        <v>70</v>
      </c>
      <c r="BO4439" s="35" t="s">
        <v>71</v>
      </c>
      <c r="BP4439" s="35" t="s">
        <v>122</v>
      </c>
      <c r="BQ4439" s="35" t="s">
        <v>163</v>
      </c>
    </row>
    <row r="4440" spans="1:69" x14ac:dyDescent="0.4">
      <c r="A4440" s="40" t="str">
        <f t="shared" si="1915"/>
        <v>2025-09-28</v>
      </c>
      <c r="B4440" s="40" t="str">
        <f t="shared" si="1916"/>
        <v>SYD</v>
      </c>
      <c r="C4440" s="39" t="str">
        <f t="shared" si="1917"/>
        <v>98812563692</v>
      </c>
      <c r="D4440" s="41" t="str">
        <f t="shared" si="1918"/>
        <v>PKR253754487</v>
      </c>
      <c r="E4440" s="41" t="str">
        <f t="shared" si="1919"/>
        <v>596421520700</v>
      </c>
      <c r="F4440" s="39" t="str">
        <f t="shared" si="1920"/>
        <v>2254225</v>
      </c>
      <c r="G4440" s="39" t="str">
        <f t="shared" si="1921"/>
        <v>WISE EXPRESS LOGISTICS PTY LTD</v>
      </c>
      <c r="H4440" s="41" t="str">
        <f t="shared" si="1922"/>
        <v>전중근</v>
      </c>
      <c r="I4440" s="39" t="str">
        <f t="shared" si="1923"/>
        <v>08390</v>
      </c>
      <c r="J4440" s="52" t="str">
        <f t="shared" si="1924"/>
        <v/>
      </c>
      <c r="K4440" s="75">
        <f t="shared" si="1925"/>
        <v>1</v>
      </c>
      <c r="L4440" s="76">
        <f t="shared" si="1926"/>
        <v>12.1</v>
      </c>
      <c r="M4440" s="76">
        <f t="shared" si="1927"/>
        <v>1E-3</v>
      </c>
      <c r="N4440" s="76">
        <f t="shared" si="1928"/>
        <v>12.5</v>
      </c>
      <c r="O4440" s="42">
        <f t="shared" si="1929"/>
        <v>12.5</v>
      </c>
      <c r="P4440" s="39" t="str">
        <f t="shared" si="1930"/>
        <v>일반(목록배제,Normal-Manifest Exception)</v>
      </c>
      <c r="Q4440" s="72">
        <f t="shared" si="1931"/>
        <v>122</v>
      </c>
      <c r="R4440" s="43" t="str">
        <f t="shared" si="1932"/>
        <v>OZ602</v>
      </c>
      <c r="S4440" s="82" t="str">
        <f t="shared" si="1933"/>
        <v/>
      </c>
      <c r="T4440" s="40">
        <f t="shared" si="1934"/>
        <v>45928</v>
      </c>
      <c r="U4440" s="44">
        <v>2500</v>
      </c>
      <c r="V4440" s="44">
        <f t="shared" si="1935"/>
        <v>800</v>
      </c>
      <c r="W4440" s="77">
        <f t="shared" si="1936"/>
        <v>3300</v>
      </c>
      <c r="X4440" s="78">
        <f t="shared" si="1937"/>
        <v>0</v>
      </c>
      <c r="Y4440" s="44" cm="1">
        <f t="array" ref="Y4440">_xlfn.IFNA(_xlfn.IFS(AND(Q4440&gt;=2000, Q4440&lt;3000), 10000, AND(Q4440&gt;=3000, Q4440&lt;4000), 15000, AND(Q4440&gt;=4000, Q4440&lt;5000), 20000, AND(Q4440&gt;=5000), 25000),0)</f>
        <v>0</v>
      </c>
      <c r="Z4440" s="91">
        <f t="shared" si="1938"/>
        <v>300</v>
      </c>
      <c r="AA4440" s="44">
        <f t="shared" si="1939"/>
        <v>0</v>
      </c>
      <c r="AB4440" s="44"/>
      <c r="AC4440" s="44"/>
      <c r="AD4440" s="44"/>
      <c r="AE4440" s="44">
        <f>VLOOKUP(O4440,정산업데이트!$A$6:$B$12,2,10)</f>
        <v>3000</v>
      </c>
      <c r="AF4440" s="44"/>
      <c r="AG4440" s="79">
        <f t="shared" si="1940"/>
        <v>3300</v>
      </c>
      <c r="AH4440" s="80">
        <f t="shared" si="1941"/>
        <v>6600</v>
      </c>
      <c r="AJ4440" s="35" t="s">
        <v>23096</v>
      </c>
      <c r="AK4440" s="35" t="s">
        <v>73</v>
      </c>
      <c r="AL4440" s="35" t="s">
        <v>23097</v>
      </c>
      <c r="AM4440" s="35" t="s">
        <v>24664</v>
      </c>
      <c r="AN4440" s="35" t="s">
        <v>5908</v>
      </c>
      <c r="AO4440" s="35" t="s">
        <v>5909</v>
      </c>
      <c r="AP4440" s="35" t="s">
        <v>5910</v>
      </c>
      <c r="AQ4440" s="35" t="s">
        <v>122</v>
      </c>
      <c r="AR4440" s="35">
        <v>1</v>
      </c>
      <c r="AS4440" s="35">
        <v>12.1</v>
      </c>
      <c r="AT4440" s="35">
        <v>1E-3</v>
      </c>
      <c r="AU4440" s="35">
        <v>12.5</v>
      </c>
      <c r="AV4440" s="35" t="s">
        <v>8</v>
      </c>
      <c r="AW4440" s="35">
        <v>122</v>
      </c>
      <c r="AX4440" s="35" t="s">
        <v>68</v>
      </c>
      <c r="AY4440" s="35" t="s">
        <v>68</v>
      </c>
      <c r="AZ4440" s="35" t="s">
        <v>68</v>
      </c>
      <c r="BA4440" s="35" t="s">
        <v>68</v>
      </c>
      <c r="BB4440" s="35" t="s">
        <v>122</v>
      </c>
      <c r="BC4440" s="35" t="s">
        <v>125</v>
      </c>
      <c r="BD4440" s="35" t="s">
        <v>74</v>
      </c>
      <c r="BE4440" s="35" t="s">
        <v>5911</v>
      </c>
      <c r="BF4440" s="35" t="s">
        <v>122</v>
      </c>
      <c r="BG4440" s="35" t="s">
        <v>69</v>
      </c>
      <c r="BH4440" s="35" t="s">
        <v>24665</v>
      </c>
      <c r="BI4440" s="35" t="s">
        <v>122</v>
      </c>
      <c r="BJ4440" s="35" t="s">
        <v>24666</v>
      </c>
      <c r="BK4440" s="35" t="s">
        <v>75</v>
      </c>
      <c r="BL4440" s="35" t="s">
        <v>122</v>
      </c>
      <c r="BM4440" s="35" t="s">
        <v>74</v>
      </c>
      <c r="BN4440" s="35" t="s">
        <v>70</v>
      </c>
      <c r="BO4440" s="35" t="s">
        <v>71</v>
      </c>
      <c r="BP4440" s="35" t="s">
        <v>122</v>
      </c>
      <c r="BQ4440" s="35" t="s">
        <v>163</v>
      </c>
    </row>
    <row r="4441" spans="1:69" x14ac:dyDescent="0.4">
      <c r="A4441" s="40" t="str">
        <f t="shared" si="1915"/>
        <v>2025-09-28</v>
      </c>
      <c r="B4441" s="40" t="str">
        <f t="shared" si="1916"/>
        <v>SYD</v>
      </c>
      <c r="C4441" s="39" t="str">
        <f t="shared" si="1917"/>
        <v>98812563692</v>
      </c>
      <c r="D4441" s="41" t="str">
        <f t="shared" si="1918"/>
        <v>PKR253754531</v>
      </c>
      <c r="E4441" s="41" t="str">
        <f t="shared" si="1919"/>
        <v>596421520711</v>
      </c>
      <c r="F4441" s="39" t="str">
        <f t="shared" si="1920"/>
        <v>2254225</v>
      </c>
      <c r="G4441" s="39" t="str">
        <f t="shared" si="1921"/>
        <v>WISE EXPRESS LOGISTICS PTY LTD</v>
      </c>
      <c r="H4441" s="41" t="str">
        <f t="shared" si="1922"/>
        <v>송기섭</v>
      </c>
      <c r="I4441" s="39" t="str">
        <f t="shared" si="1923"/>
        <v>10279</v>
      </c>
      <c r="J4441" s="52" t="str">
        <f t="shared" si="1924"/>
        <v/>
      </c>
      <c r="K4441" s="75">
        <f t="shared" si="1925"/>
        <v>1</v>
      </c>
      <c r="L4441" s="76">
        <f t="shared" si="1926"/>
        <v>3.9</v>
      </c>
      <c r="M4441" s="76">
        <f t="shared" si="1927"/>
        <v>1E-3</v>
      </c>
      <c r="N4441" s="76">
        <f t="shared" si="1928"/>
        <v>3.9</v>
      </c>
      <c r="O4441" s="42">
        <f t="shared" si="1929"/>
        <v>4</v>
      </c>
      <c r="P4441" s="39" t="str">
        <f t="shared" si="1930"/>
        <v>일반(목록배제,Normal-Manifest Exception)</v>
      </c>
      <c r="Q4441" s="72">
        <f t="shared" si="1931"/>
        <v>120</v>
      </c>
      <c r="R4441" s="43" t="str">
        <f t="shared" si="1932"/>
        <v>OZ602</v>
      </c>
      <c r="S4441" s="82" t="str">
        <f t="shared" si="1933"/>
        <v/>
      </c>
      <c r="T4441" s="40">
        <f t="shared" si="1934"/>
        <v>45928</v>
      </c>
      <c r="U4441" s="44">
        <v>2500</v>
      </c>
      <c r="V4441" s="44">
        <f t="shared" si="1935"/>
        <v>0</v>
      </c>
      <c r="W4441" s="77">
        <f t="shared" si="1936"/>
        <v>2500</v>
      </c>
      <c r="X4441" s="78">
        <f t="shared" si="1937"/>
        <v>0</v>
      </c>
      <c r="Y4441" s="44" cm="1">
        <f t="array" ref="Y4441">_xlfn.IFNA(_xlfn.IFS(AND(Q4441&gt;=2000, Q4441&lt;3000), 10000, AND(Q4441&gt;=3000, Q4441&lt;4000), 15000, AND(Q4441&gt;=4000, Q4441&lt;5000), 20000, AND(Q4441&gt;=5000), 25000),0)</f>
        <v>0</v>
      </c>
      <c r="Z4441" s="91">
        <f t="shared" si="1938"/>
        <v>300</v>
      </c>
      <c r="AA4441" s="44">
        <f t="shared" si="1939"/>
        <v>0</v>
      </c>
      <c r="AB4441" s="44"/>
      <c r="AC4441" s="44"/>
      <c r="AD4441" s="44"/>
      <c r="AE4441" s="44">
        <f>VLOOKUP(O4441,정산업데이트!$A$6:$B$12,2,10)</f>
        <v>0</v>
      </c>
      <c r="AF4441" s="44"/>
      <c r="AG4441" s="79">
        <f t="shared" si="1940"/>
        <v>300</v>
      </c>
      <c r="AH4441" s="80">
        <f t="shared" si="1941"/>
        <v>2800</v>
      </c>
      <c r="AJ4441" s="35" t="s">
        <v>23096</v>
      </c>
      <c r="AK4441" s="35" t="s">
        <v>73</v>
      </c>
      <c r="AL4441" s="35" t="s">
        <v>23097</v>
      </c>
      <c r="AM4441" s="35" t="s">
        <v>24667</v>
      </c>
      <c r="AN4441" s="35" t="s">
        <v>24668</v>
      </c>
      <c r="AO4441" s="35" t="s">
        <v>24669</v>
      </c>
      <c r="AP4441" s="35" t="s">
        <v>24670</v>
      </c>
      <c r="AQ4441" s="35" t="s">
        <v>122</v>
      </c>
      <c r="AR4441" s="35">
        <v>1</v>
      </c>
      <c r="AS4441" s="35">
        <v>3.9</v>
      </c>
      <c r="AT4441" s="35">
        <v>1E-3</v>
      </c>
      <c r="AU4441" s="35">
        <v>3.9</v>
      </c>
      <c r="AV4441" s="35" t="s">
        <v>8</v>
      </c>
      <c r="AW4441" s="35">
        <v>120</v>
      </c>
      <c r="AX4441" s="35" t="s">
        <v>68</v>
      </c>
      <c r="AY4441" s="35" t="s">
        <v>68</v>
      </c>
      <c r="AZ4441" s="35" t="s">
        <v>68</v>
      </c>
      <c r="BA4441" s="35" t="s">
        <v>68</v>
      </c>
      <c r="BB4441" s="35" t="s">
        <v>122</v>
      </c>
      <c r="BC4441" s="35" t="s">
        <v>125</v>
      </c>
      <c r="BD4441" s="35" t="s">
        <v>74</v>
      </c>
      <c r="BE4441" s="35" t="s">
        <v>93</v>
      </c>
      <c r="BF4441" s="35" t="s">
        <v>122</v>
      </c>
      <c r="BG4441" s="35" t="s">
        <v>69</v>
      </c>
      <c r="BH4441" s="35" t="s">
        <v>24671</v>
      </c>
      <c r="BI4441" s="35" t="s">
        <v>122</v>
      </c>
      <c r="BJ4441" s="35" t="s">
        <v>24672</v>
      </c>
      <c r="BK4441" s="35" t="s">
        <v>75</v>
      </c>
      <c r="BL4441" s="35" t="s">
        <v>122</v>
      </c>
      <c r="BM4441" s="35" t="s">
        <v>74</v>
      </c>
      <c r="BN4441" s="35" t="s">
        <v>70</v>
      </c>
      <c r="BO4441" s="35" t="s">
        <v>71</v>
      </c>
      <c r="BP4441" s="35" t="s">
        <v>122</v>
      </c>
      <c r="BQ4441" s="35" t="s">
        <v>163</v>
      </c>
    </row>
    <row r="4442" spans="1:69" x14ac:dyDescent="0.4">
      <c r="A4442" s="40" t="str">
        <f t="shared" si="1915"/>
        <v>2025-09-28</v>
      </c>
      <c r="B4442" s="40" t="str">
        <f t="shared" si="1916"/>
        <v>SYD</v>
      </c>
      <c r="C4442" s="39" t="str">
        <f t="shared" si="1917"/>
        <v>98812563692</v>
      </c>
      <c r="D4442" s="41" t="str">
        <f t="shared" si="1918"/>
        <v>PKR253754532</v>
      </c>
      <c r="E4442" s="41" t="str">
        <f t="shared" si="1919"/>
        <v>596421520722</v>
      </c>
      <c r="F4442" s="39" t="str">
        <f t="shared" si="1920"/>
        <v>2254225</v>
      </c>
      <c r="G4442" s="39" t="str">
        <f t="shared" si="1921"/>
        <v>WISE EXPRESS LOGISTICS PTY LTD</v>
      </c>
      <c r="H4442" s="41" t="str">
        <f t="shared" si="1922"/>
        <v>양승권</v>
      </c>
      <c r="I4442" s="39" t="str">
        <f t="shared" si="1923"/>
        <v>34418</v>
      </c>
      <c r="J4442" s="52" t="str">
        <f t="shared" si="1924"/>
        <v/>
      </c>
      <c r="K4442" s="75">
        <f t="shared" si="1925"/>
        <v>1</v>
      </c>
      <c r="L4442" s="76">
        <f t="shared" si="1926"/>
        <v>2.7</v>
      </c>
      <c r="M4442" s="76">
        <f t="shared" si="1927"/>
        <v>1E-3</v>
      </c>
      <c r="N4442" s="76">
        <f t="shared" si="1928"/>
        <v>2.7</v>
      </c>
      <c r="O4442" s="42">
        <f t="shared" si="1929"/>
        <v>3</v>
      </c>
      <c r="P4442" s="39" t="str">
        <f t="shared" si="1930"/>
        <v>일반(목록배제,Normal-Manifest Exception)</v>
      </c>
      <c r="Q4442" s="72">
        <f t="shared" si="1931"/>
        <v>120</v>
      </c>
      <c r="R4442" s="43" t="str">
        <f t="shared" si="1932"/>
        <v>OZ602</v>
      </c>
      <c r="S4442" s="82" t="str">
        <f t="shared" si="1933"/>
        <v/>
      </c>
      <c r="T4442" s="40">
        <f t="shared" si="1934"/>
        <v>45928</v>
      </c>
      <c r="U4442" s="44">
        <v>2500</v>
      </c>
      <c r="V4442" s="44">
        <f t="shared" si="1935"/>
        <v>0</v>
      </c>
      <c r="W4442" s="77">
        <f t="shared" si="1936"/>
        <v>2500</v>
      </c>
      <c r="X4442" s="78">
        <f t="shared" si="1937"/>
        <v>0</v>
      </c>
      <c r="Y4442" s="44" cm="1">
        <f t="array" ref="Y4442">_xlfn.IFNA(_xlfn.IFS(AND(Q4442&gt;=2000, Q4442&lt;3000), 10000, AND(Q4442&gt;=3000, Q4442&lt;4000), 15000, AND(Q4442&gt;=4000, Q4442&lt;5000), 20000, AND(Q4442&gt;=5000), 25000),0)</f>
        <v>0</v>
      </c>
      <c r="Z4442" s="91">
        <f t="shared" si="1938"/>
        <v>300</v>
      </c>
      <c r="AA4442" s="44">
        <f t="shared" si="1939"/>
        <v>0</v>
      </c>
      <c r="AB4442" s="44"/>
      <c r="AC4442" s="44"/>
      <c r="AD4442" s="44"/>
      <c r="AE4442" s="44">
        <f>VLOOKUP(O4442,정산업데이트!$A$6:$B$12,2,10)</f>
        <v>0</v>
      </c>
      <c r="AF4442" s="44"/>
      <c r="AG4442" s="79">
        <f t="shared" si="1940"/>
        <v>300</v>
      </c>
      <c r="AH4442" s="80">
        <f t="shared" si="1941"/>
        <v>2800</v>
      </c>
      <c r="AJ4442" s="35" t="s">
        <v>23096</v>
      </c>
      <c r="AK4442" s="35" t="s">
        <v>73</v>
      </c>
      <c r="AL4442" s="35" t="s">
        <v>23097</v>
      </c>
      <c r="AM4442" s="35" t="s">
        <v>24673</v>
      </c>
      <c r="AN4442" s="35" t="s">
        <v>12538</v>
      </c>
      <c r="AO4442" s="35" t="s">
        <v>12539</v>
      </c>
      <c r="AP4442" s="35" t="s">
        <v>12540</v>
      </c>
      <c r="AQ4442" s="35" t="s">
        <v>122</v>
      </c>
      <c r="AR4442" s="35">
        <v>1</v>
      </c>
      <c r="AS4442" s="35">
        <v>2.7</v>
      </c>
      <c r="AT4442" s="35">
        <v>1E-3</v>
      </c>
      <c r="AU4442" s="35">
        <v>2.7</v>
      </c>
      <c r="AV4442" s="35" t="s">
        <v>8</v>
      </c>
      <c r="AW4442" s="35">
        <v>120</v>
      </c>
      <c r="AX4442" s="35" t="s">
        <v>68</v>
      </c>
      <c r="AY4442" s="35" t="s">
        <v>68</v>
      </c>
      <c r="AZ4442" s="35" t="s">
        <v>68</v>
      </c>
      <c r="BA4442" s="35" t="s">
        <v>68</v>
      </c>
      <c r="BB4442" s="35" t="s">
        <v>122</v>
      </c>
      <c r="BC4442" s="35" t="s">
        <v>125</v>
      </c>
      <c r="BD4442" s="35" t="s">
        <v>74</v>
      </c>
      <c r="BE4442" s="35" t="s">
        <v>93</v>
      </c>
      <c r="BF4442" s="35" t="s">
        <v>122</v>
      </c>
      <c r="BG4442" s="35" t="s">
        <v>69</v>
      </c>
      <c r="BH4442" s="35" t="s">
        <v>24674</v>
      </c>
      <c r="BI4442" s="35" t="s">
        <v>122</v>
      </c>
      <c r="BJ4442" s="35" t="s">
        <v>24675</v>
      </c>
      <c r="BK4442" s="35" t="s">
        <v>75</v>
      </c>
      <c r="BL4442" s="35" t="s">
        <v>122</v>
      </c>
      <c r="BM4442" s="35" t="s">
        <v>74</v>
      </c>
      <c r="BN4442" s="35" t="s">
        <v>70</v>
      </c>
      <c r="BO4442" s="35" t="s">
        <v>71</v>
      </c>
      <c r="BP4442" s="35" t="s">
        <v>122</v>
      </c>
      <c r="BQ4442" s="35" t="s">
        <v>163</v>
      </c>
    </row>
    <row r="4443" spans="1:69" x14ac:dyDescent="0.4">
      <c r="A4443" s="40" t="str">
        <f t="shared" si="1915"/>
        <v>2025-09-28</v>
      </c>
      <c r="B4443" s="40" t="str">
        <f t="shared" si="1916"/>
        <v>SYD</v>
      </c>
      <c r="C4443" s="39" t="str">
        <f t="shared" si="1917"/>
        <v>98812563692</v>
      </c>
      <c r="D4443" s="41" t="str">
        <f t="shared" si="1918"/>
        <v>PKR253754533</v>
      </c>
      <c r="E4443" s="41" t="str">
        <f t="shared" si="1919"/>
        <v>596421520733</v>
      </c>
      <c r="F4443" s="39" t="str">
        <f t="shared" si="1920"/>
        <v>2254225</v>
      </c>
      <c r="G4443" s="39" t="str">
        <f t="shared" si="1921"/>
        <v>WISE EXPRESS LOGISTICS PTY LTD</v>
      </c>
      <c r="H4443" s="41" t="str">
        <f t="shared" si="1922"/>
        <v>장양숙</v>
      </c>
      <c r="I4443" s="39" t="str">
        <f t="shared" si="1923"/>
        <v>59749</v>
      </c>
      <c r="J4443" s="52" t="str">
        <f t="shared" si="1924"/>
        <v/>
      </c>
      <c r="K4443" s="75">
        <f t="shared" si="1925"/>
        <v>1</v>
      </c>
      <c r="L4443" s="76">
        <f t="shared" si="1926"/>
        <v>1.6</v>
      </c>
      <c r="M4443" s="76">
        <f t="shared" si="1927"/>
        <v>1E-3</v>
      </c>
      <c r="N4443" s="76">
        <f t="shared" si="1928"/>
        <v>1.6</v>
      </c>
      <c r="O4443" s="42">
        <f t="shared" si="1929"/>
        <v>2</v>
      </c>
      <c r="P4443" s="39" t="str">
        <f t="shared" si="1930"/>
        <v>일반(목록배제,Normal-Manifest Exception)</v>
      </c>
      <c r="Q4443" s="72">
        <f t="shared" si="1931"/>
        <v>100</v>
      </c>
      <c r="R4443" s="43" t="str">
        <f t="shared" si="1932"/>
        <v>OZ602</v>
      </c>
      <c r="S4443" s="82" t="str">
        <f t="shared" si="1933"/>
        <v/>
      </c>
      <c r="T4443" s="40">
        <f t="shared" si="1934"/>
        <v>45928</v>
      </c>
      <c r="U4443" s="44">
        <v>2500</v>
      </c>
      <c r="V4443" s="44">
        <f t="shared" si="1935"/>
        <v>0</v>
      </c>
      <c r="W4443" s="77">
        <f t="shared" si="1936"/>
        <v>2500</v>
      </c>
      <c r="X4443" s="78">
        <f t="shared" si="1937"/>
        <v>0</v>
      </c>
      <c r="Y4443" s="44" cm="1">
        <f t="array" ref="Y4443">_xlfn.IFNA(_xlfn.IFS(AND(Q4443&gt;=2000, Q4443&lt;3000), 10000, AND(Q4443&gt;=3000, Q4443&lt;4000), 15000, AND(Q4443&gt;=4000, Q4443&lt;5000), 20000, AND(Q4443&gt;=5000), 25000),0)</f>
        <v>0</v>
      </c>
      <c r="Z4443" s="91">
        <f t="shared" si="1938"/>
        <v>300</v>
      </c>
      <c r="AA4443" s="44">
        <f t="shared" si="1939"/>
        <v>0</v>
      </c>
      <c r="AB4443" s="44"/>
      <c r="AC4443" s="44"/>
      <c r="AD4443" s="44"/>
      <c r="AE4443" s="44">
        <f>VLOOKUP(O4443,정산업데이트!$A$6:$B$12,2,10)</f>
        <v>0</v>
      </c>
      <c r="AF4443" s="44"/>
      <c r="AG4443" s="79">
        <f t="shared" si="1940"/>
        <v>300</v>
      </c>
      <c r="AH4443" s="80">
        <f t="shared" si="1941"/>
        <v>2800</v>
      </c>
      <c r="AJ4443" s="35" t="s">
        <v>23096</v>
      </c>
      <c r="AK4443" s="35" t="s">
        <v>73</v>
      </c>
      <c r="AL4443" s="35" t="s">
        <v>23097</v>
      </c>
      <c r="AM4443" s="35" t="s">
        <v>24676</v>
      </c>
      <c r="AN4443" s="35" t="s">
        <v>247</v>
      </c>
      <c r="AO4443" s="35" t="s">
        <v>248</v>
      </c>
      <c r="AP4443" s="35" t="s">
        <v>862</v>
      </c>
      <c r="AQ4443" s="35" t="s">
        <v>122</v>
      </c>
      <c r="AR4443" s="35">
        <v>1</v>
      </c>
      <c r="AS4443" s="35">
        <v>1.6</v>
      </c>
      <c r="AT4443" s="35">
        <v>1E-3</v>
      </c>
      <c r="AU4443" s="35">
        <v>1.6</v>
      </c>
      <c r="AV4443" s="35" t="s">
        <v>8</v>
      </c>
      <c r="AW4443" s="35">
        <v>100</v>
      </c>
      <c r="AX4443" s="35" t="s">
        <v>68</v>
      </c>
      <c r="AY4443" s="35" t="s">
        <v>68</v>
      </c>
      <c r="AZ4443" s="35" t="s">
        <v>68</v>
      </c>
      <c r="BA4443" s="35" t="s">
        <v>68</v>
      </c>
      <c r="BB4443" s="35" t="s">
        <v>122</v>
      </c>
      <c r="BC4443" s="35" t="s">
        <v>125</v>
      </c>
      <c r="BD4443" s="35" t="s">
        <v>74</v>
      </c>
      <c r="BE4443" s="35" t="s">
        <v>93</v>
      </c>
      <c r="BF4443" s="35" t="s">
        <v>122</v>
      </c>
      <c r="BG4443" s="35" t="s">
        <v>69</v>
      </c>
      <c r="BH4443" s="35" t="s">
        <v>24677</v>
      </c>
      <c r="BI4443" s="35" t="s">
        <v>122</v>
      </c>
      <c r="BJ4443" s="35" t="s">
        <v>24678</v>
      </c>
      <c r="BK4443" s="35" t="s">
        <v>75</v>
      </c>
      <c r="BL4443" s="35" t="s">
        <v>122</v>
      </c>
      <c r="BM4443" s="35" t="s">
        <v>74</v>
      </c>
      <c r="BN4443" s="35" t="s">
        <v>70</v>
      </c>
      <c r="BO4443" s="35" t="s">
        <v>71</v>
      </c>
      <c r="BP4443" s="35" t="s">
        <v>122</v>
      </c>
      <c r="BQ4443" s="35" t="s">
        <v>163</v>
      </c>
    </row>
    <row r="4444" spans="1:69" x14ac:dyDescent="0.4">
      <c r="A4444" s="40" t="str">
        <f t="shared" si="1915"/>
        <v>2025-09-28</v>
      </c>
      <c r="B4444" s="40" t="str">
        <f t="shared" si="1916"/>
        <v>SYD</v>
      </c>
      <c r="C4444" s="39" t="str">
        <f t="shared" si="1917"/>
        <v>98812563692</v>
      </c>
      <c r="D4444" s="41" t="str">
        <f t="shared" si="1918"/>
        <v>PKR253750796</v>
      </c>
      <c r="E4444" s="41" t="str">
        <f t="shared" si="1919"/>
        <v>596421519182</v>
      </c>
      <c r="F4444" s="39" t="str">
        <f t="shared" si="1920"/>
        <v>2254264</v>
      </c>
      <c r="G4444" s="39" t="str">
        <f t="shared" si="1921"/>
        <v>WISE EXPRESS(JNHLINK)</v>
      </c>
      <c r="H4444" s="41" t="str">
        <f t="shared" si="1922"/>
        <v>장신이</v>
      </c>
      <c r="I4444" s="39" t="str">
        <f t="shared" si="1923"/>
        <v>07579</v>
      </c>
      <c r="J4444" s="52" t="str">
        <f t="shared" si="1924"/>
        <v/>
      </c>
      <c r="K4444" s="75">
        <f t="shared" si="1925"/>
        <v>1</v>
      </c>
      <c r="L4444" s="76">
        <f t="shared" si="1926"/>
        <v>1.4</v>
      </c>
      <c r="M4444" s="76">
        <f t="shared" si="1927"/>
        <v>1E-3</v>
      </c>
      <c r="N4444" s="76">
        <f t="shared" si="1928"/>
        <v>1.4</v>
      </c>
      <c r="O4444" s="42">
        <f t="shared" si="1929"/>
        <v>1.5</v>
      </c>
      <c r="P4444" s="39" t="str">
        <f t="shared" si="1930"/>
        <v>목록(Manifest)</v>
      </c>
      <c r="Q4444" s="72">
        <f t="shared" si="1931"/>
        <v>110</v>
      </c>
      <c r="R4444" s="43" t="str">
        <f t="shared" si="1932"/>
        <v>OZ602</v>
      </c>
      <c r="S4444" s="82" t="str">
        <f t="shared" si="1933"/>
        <v/>
      </c>
      <c r="T4444" s="40">
        <f t="shared" si="1934"/>
        <v>45928</v>
      </c>
      <c r="U4444" s="44">
        <v>2500</v>
      </c>
      <c r="V4444" s="44">
        <f t="shared" si="1935"/>
        <v>0</v>
      </c>
      <c r="W4444" s="77">
        <f t="shared" si="1936"/>
        <v>2500</v>
      </c>
      <c r="X4444" s="78">
        <f t="shared" si="1937"/>
        <v>0</v>
      </c>
      <c r="Y4444" s="44" cm="1">
        <f t="array" ref="Y4444">_xlfn.IFNA(_xlfn.IFS(AND(Q4444&gt;=2000, Q4444&lt;3000), 10000, AND(Q4444&gt;=3000, Q4444&lt;4000), 15000, AND(Q4444&gt;=4000, Q4444&lt;5000), 20000, AND(Q4444&gt;=5000), 25000),0)</f>
        <v>0</v>
      </c>
      <c r="Z4444" s="91">
        <f t="shared" si="1938"/>
        <v>0</v>
      </c>
      <c r="AA4444" s="44">
        <f t="shared" si="1939"/>
        <v>0</v>
      </c>
      <c r="AB4444" s="44"/>
      <c r="AC4444" s="44"/>
      <c r="AD4444" s="44"/>
      <c r="AE4444" s="44">
        <f>VLOOKUP(O4444,정산업데이트!$A$6:$B$12,2,10)</f>
        <v>0</v>
      </c>
      <c r="AF4444" s="44"/>
      <c r="AG4444" s="79">
        <f t="shared" si="1940"/>
        <v>0</v>
      </c>
      <c r="AH4444" s="80">
        <f t="shared" si="1941"/>
        <v>2500</v>
      </c>
      <c r="AJ4444" s="35" t="s">
        <v>23096</v>
      </c>
      <c r="AK4444" s="35" t="s">
        <v>73</v>
      </c>
      <c r="AL4444" s="35" t="s">
        <v>23097</v>
      </c>
      <c r="AM4444" s="35" t="s">
        <v>24679</v>
      </c>
      <c r="AN4444" s="35" t="s">
        <v>24680</v>
      </c>
      <c r="AO4444" s="35" t="s">
        <v>24681</v>
      </c>
      <c r="AP4444" s="35" t="s">
        <v>24682</v>
      </c>
      <c r="AQ4444" s="35" t="s">
        <v>122</v>
      </c>
      <c r="AR4444" s="35">
        <v>1</v>
      </c>
      <c r="AS4444" s="35">
        <v>1.4</v>
      </c>
      <c r="AT4444" s="35">
        <v>1E-3</v>
      </c>
      <c r="AU4444" s="35">
        <v>1.4</v>
      </c>
      <c r="AV4444" s="35" t="s">
        <v>7</v>
      </c>
      <c r="AW4444" s="35">
        <v>110</v>
      </c>
      <c r="AX4444" s="35" t="s">
        <v>68</v>
      </c>
      <c r="AY4444" s="35" t="s">
        <v>68</v>
      </c>
      <c r="AZ4444" s="35" t="s">
        <v>68</v>
      </c>
      <c r="BA4444" s="35" t="s">
        <v>68</v>
      </c>
      <c r="BB4444" s="35" t="s">
        <v>122</v>
      </c>
      <c r="BC4444" s="35" t="s">
        <v>142</v>
      </c>
      <c r="BD4444" s="35" t="s">
        <v>106</v>
      </c>
      <c r="BE4444" s="35" t="s">
        <v>107</v>
      </c>
      <c r="BF4444" s="35" t="s">
        <v>122</v>
      </c>
      <c r="BG4444" s="35" t="s">
        <v>69</v>
      </c>
      <c r="BH4444" s="35" t="s">
        <v>24683</v>
      </c>
      <c r="BI4444" s="35" t="s">
        <v>122</v>
      </c>
      <c r="BJ4444" s="35" t="s">
        <v>24684</v>
      </c>
      <c r="BK4444" s="35" t="s">
        <v>75</v>
      </c>
      <c r="BL4444" s="35" t="s">
        <v>122</v>
      </c>
      <c r="BM4444" s="35" t="s">
        <v>106</v>
      </c>
      <c r="BN4444" s="35" t="s">
        <v>70</v>
      </c>
      <c r="BO4444" s="35" t="s">
        <v>71</v>
      </c>
      <c r="BP4444" s="35" t="s">
        <v>122</v>
      </c>
      <c r="BQ4444" s="35" t="s">
        <v>163</v>
      </c>
    </row>
    <row r="4445" spans="1:69" x14ac:dyDescent="0.4">
      <c r="A4445" s="40" t="str">
        <f t="shared" si="1915"/>
        <v>2025-09-28</v>
      </c>
      <c r="B4445" s="40" t="str">
        <f t="shared" si="1916"/>
        <v>SYD</v>
      </c>
      <c r="C4445" s="39" t="str">
        <f t="shared" si="1917"/>
        <v>98812563692</v>
      </c>
      <c r="D4445" s="41" t="str">
        <f t="shared" si="1918"/>
        <v>PKR253750797</v>
      </c>
      <c r="E4445" s="41" t="str">
        <f t="shared" si="1919"/>
        <v>596421519193</v>
      </c>
      <c r="F4445" s="39" t="str">
        <f t="shared" si="1920"/>
        <v>2254264</v>
      </c>
      <c r="G4445" s="39" t="str">
        <f t="shared" si="1921"/>
        <v>WISE EXPRESS(JNHLINK)</v>
      </c>
      <c r="H4445" s="41" t="str">
        <f t="shared" si="1922"/>
        <v>유소담</v>
      </c>
      <c r="I4445" s="39" t="str">
        <f t="shared" si="1923"/>
        <v>62252</v>
      </c>
      <c r="J4445" s="52" t="str">
        <f t="shared" si="1924"/>
        <v/>
      </c>
      <c r="K4445" s="75">
        <f t="shared" si="1925"/>
        <v>1</v>
      </c>
      <c r="L4445" s="76">
        <f t="shared" si="1926"/>
        <v>1.4</v>
      </c>
      <c r="M4445" s="76">
        <f t="shared" si="1927"/>
        <v>1E-3</v>
      </c>
      <c r="N4445" s="76">
        <f t="shared" si="1928"/>
        <v>1.4</v>
      </c>
      <c r="O4445" s="42">
        <f t="shared" si="1929"/>
        <v>1.5</v>
      </c>
      <c r="P4445" s="39" t="str">
        <f t="shared" si="1930"/>
        <v>목록(Manifest)</v>
      </c>
      <c r="Q4445" s="72">
        <f t="shared" si="1931"/>
        <v>110</v>
      </c>
      <c r="R4445" s="43" t="str">
        <f t="shared" si="1932"/>
        <v>OZ602</v>
      </c>
      <c r="S4445" s="82" t="str">
        <f t="shared" si="1933"/>
        <v/>
      </c>
      <c r="T4445" s="40">
        <f t="shared" si="1934"/>
        <v>45928</v>
      </c>
      <c r="U4445" s="44">
        <v>2500</v>
      </c>
      <c r="V4445" s="44">
        <f t="shared" si="1935"/>
        <v>0</v>
      </c>
      <c r="W4445" s="77">
        <f t="shared" si="1936"/>
        <v>2500</v>
      </c>
      <c r="X4445" s="78">
        <f t="shared" si="1937"/>
        <v>0</v>
      </c>
      <c r="Y4445" s="44" cm="1">
        <f t="array" ref="Y4445">_xlfn.IFNA(_xlfn.IFS(AND(Q4445&gt;=2000, Q4445&lt;3000), 10000, AND(Q4445&gt;=3000, Q4445&lt;4000), 15000, AND(Q4445&gt;=4000, Q4445&lt;5000), 20000, AND(Q4445&gt;=5000), 25000),0)</f>
        <v>0</v>
      </c>
      <c r="Z4445" s="91">
        <f t="shared" si="1938"/>
        <v>0</v>
      </c>
      <c r="AA4445" s="44">
        <f t="shared" si="1939"/>
        <v>0</v>
      </c>
      <c r="AB4445" s="44"/>
      <c r="AC4445" s="44"/>
      <c r="AD4445" s="44"/>
      <c r="AE4445" s="44">
        <f>VLOOKUP(O4445,정산업데이트!$A$6:$B$12,2,10)</f>
        <v>0</v>
      </c>
      <c r="AF4445" s="44"/>
      <c r="AG4445" s="79">
        <f t="shared" si="1940"/>
        <v>0</v>
      </c>
      <c r="AH4445" s="80">
        <f t="shared" si="1941"/>
        <v>2500</v>
      </c>
      <c r="AJ4445" s="35" t="s">
        <v>23096</v>
      </c>
      <c r="AK4445" s="35" t="s">
        <v>73</v>
      </c>
      <c r="AL4445" s="35" t="s">
        <v>23097</v>
      </c>
      <c r="AM4445" s="35" t="s">
        <v>24685</v>
      </c>
      <c r="AN4445" s="35" t="s">
        <v>24686</v>
      </c>
      <c r="AO4445" s="35" t="s">
        <v>24687</v>
      </c>
      <c r="AP4445" s="35" t="s">
        <v>1343</v>
      </c>
      <c r="AQ4445" s="35" t="s">
        <v>122</v>
      </c>
      <c r="AR4445" s="35">
        <v>1</v>
      </c>
      <c r="AS4445" s="35">
        <v>1.4</v>
      </c>
      <c r="AT4445" s="35">
        <v>1E-3</v>
      </c>
      <c r="AU4445" s="35">
        <v>1.4</v>
      </c>
      <c r="AV4445" s="35" t="s">
        <v>7</v>
      </c>
      <c r="AW4445" s="35">
        <v>110</v>
      </c>
      <c r="AX4445" s="35" t="s">
        <v>68</v>
      </c>
      <c r="AY4445" s="35" t="s">
        <v>68</v>
      </c>
      <c r="AZ4445" s="35" t="s">
        <v>68</v>
      </c>
      <c r="BA4445" s="35" t="s">
        <v>68</v>
      </c>
      <c r="BB4445" s="35" t="s">
        <v>122</v>
      </c>
      <c r="BC4445" s="35" t="s">
        <v>142</v>
      </c>
      <c r="BD4445" s="35" t="s">
        <v>106</v>
      </c>
      <c r="BE4445" s="35" t="s">
        <v>107</v>
      </c>
      <c r="BF4445" s="35" t="s">
        <v>122</v>
      </c>
      <c r="BG4445" s="35" t="s">
        <v>69</v>
      </c>
      <c r="BH4445" s="35" t="s">
        <v>24688</v>
      </c>
      <c r="BI4445" s="35" t="s">
        <v>122</v>
      </c>
      <c r="BJ4445" s="35" t="s">
        <v>24689</v>
      </c>
      <c r="BK4445" s="35" t="s">
        <v>75</v>
      </c>
      <c r="BL4445" s="35" t="s">
        <v>122</v>
      </c>
      <c r="BM4445" s="35" t="s">
        <v>106</v>
      </c>
      <c r="BN4445" s="35" t="s">
        <v>70</v>
      </c>
      <c r="BO4445" s="35" t="s">
        <v>71</v>
      </c>
      <c r="BP4445" s="35" t="s">
        <v>122</v>
      </c>
      <c r="BQ4445" s="35" t="s">
        <v>163</v>
      </c>
    </row>
    <row r="4446" spans="1:69" x14ac:dyDescent="0.4">
      <c r="A4446" s="40" t="str">
        <f t="shared" si="1915"/>
        <v>2025-09-28</v>
      </c>
      <c r="B4446" s="40" t="str">
        <f t="shared" si="1916"/>
        <v>SYD</v>
      </c>
      <c r="C4446" s="39" t="str">
        <f t="shared" si="1917"/>
        <v>98812563692</v>
      </c>
      <c r="D4446" s="41" t="str">
        <f t="shared" si="1918"/>
        <v>PKR253750798</v>
      </c>
      <c r="E4446" s="41" t="str">
        <f t="shared" si="1919"/>
        <v>596421519204</v>
      </c>
      <c r="F4446" s="39" t="str">
        <f t="shared" si="1920"/>
        <v>2254264</v>
      </c>
      <c r="G4446" s="39" t="str">
        <f t="shared" si="1921"/>
        <v>WISE EXPRESS(JNHLINK)</v>
      </c>
      <c r="H4446" s="41" t="str">
        <f t="shared" si="1922"/>
        <v>이승윤</v>
      </c>
      <c r="I4446" s="39" t="str">
        <f t="shared" si="1923"/>
        <v>36849</v>
      </c>
      <c r="J4446" s="52" t="str">
        <f t="shared" si="1924"/>
        <v/>
      </c>
      <c r="K4446" s="75">
        <f t="shared" si="1925"/>
        <v>1</v>
      </c>
      <c r="L4446" s="76">
        <f t="shared" si="1926"/>
        <v>0.7</v>
      </c>
      <c r="M4446" s="76">
        <f t="shared" si="1927"/>
        <v>1E-3</v>
      </c>
      <c r="N4446" s="76">
        <f t="shared" si="1928"/>
        <v>0.7</v>
      </c>
      <c r="O4446" s="42">
        <f t="shared" si="1929"/>
        <v>1</v>
      </c>
      <c r="P4446" s="39" t="str">
        <f t="shared" si="1930"/>
        <v>목록(Manifest)</v>
      </c>
      <c r="Q4446" s="72">
        <f t="shared" si="1931"/>
        <v>65</v>
      </c>
      <c r="R4446" s="43" t="str">
        <f t="shared" si="1932"/>
        <v>OZ602</v>
      </c>
      <c r="S4446" s="82" t="str">
        <f t="shared" si="1933"/>
        <v/>
      </c>
      <c r="T4446" s="40">
        <f t="shared" si="1934"/>
        <v>45928</v>
      </c>
      <c r="U4446" s="44">
        <v>2500</v>
      </c>
      <c r="V4446" s="44">
        <f t="shared" si="1935"/>
        <v>0</v>
      </c>
      <c r="W4446" s="77">
        <f t="shared" si="1936"/>
        <v>2500</v>
      </c>
      <c r="X4446" s="78">
        <f t="shared" si="1937"/>
        <v>0</v>
      </c>
      <c r="Y4446" s="44" cm="1">
        <f t="array" ref="Y4446">_xlfn.IFNA(_xlfn.IFS(AND(Q4446&gt;=2000, Q4446&lt;3000), 10000, AND(Q4446&gt;=3000, Q4446&lt;4000), 15000, AND(Q4446&gt;=4000, Q4446&lt;5000), 20000, AND(Q4446&gt;=5000), 25000),0)</f>
        <v>0</v>
      </c>
      <c r="Z4446" s="91">
        <f t="shared" si="1938"/>
        <v>0</v>
      </c>
      <c r="AA4446" s="44">
        <f t="shared" si="1939"/>
        <v>0</v>
      </c>
      <c r="AB4446" s="44"/>
      <c r="AC4446" s="44"/>
      <c r="AD4446" s="44"/>
      <c r="AE4446" s="44">
        <f>VLOOKUP(O4446,정산업데이트!$A$6:$B$12,2,10)</f>
        <v>0</v>
      </c>
      <c r="AF4446" s="44"/>
      <c r="AG4446" s="79">
        <f t="shared" si="1940"/>
        <v>0</v>
      </c>
      <c r="AH4446" s="80">
        <f t="shared" si="1941"/>
        <v>2500</v>
      </c>
      <c r="AJ4446" s="35" t="s">
        <v>23096</v>
      </c>
      <c r="AK4446" s="35" t="s">
        <v>73</v>
      </c>
      <c r="AL4446" s="35" t="s">
        <v>23097</v>
      </c>
      <c r="AM4446" s="35" t="s">
        <v>24690</v>
      </c>
      <c r="AN4446" s="35" t="s">
        <v>24691</v>
      </c>
      <c r="AO4446" s="35" t="s">
        <v>24692</v>
      </c>
      <c r="AP4446" s="35" t="s">
        <v>1906</v>
      </c>
      <c r="AQ4446" s="35" t="s">
        <v>122</v>
      </c>
      <c r="AR4446" s="35">
        <v>1</v>
      </c>
      <c r="AS4446" s="35">
        <v>0.7</v>
      </c>
      <c r="AT4446" s="35">
        <v>1E-3</v>
      </c>
      <c r="AU4446" s="35">
        <v>0.7</v>
      </c>
      <c r="AV4446" s="35" t="s">
        <v>7</v>
      </c>
      <c r="AW4446" s="35">
        <v>65</v>
      </c>
      <c r="AX4446" s="35" t="s">
        <v>68</v>
      </c>
      <c r="AY4446" s="35" t="s">
        <v>68</v>
      </c>
      <c r="AZ4446" s="35" t="s">
        <v>68</v>
      </c>
      <c r="BA4446" s="35" t="s">
        <v>68</v>
      </c>
      <c r="BB4446" s="35" t="s">
        <v>122</v>
      </c>
      <c r="BC4446" s="35" t="s">
        <v>142</v>
      </c>
      <c r="BD4446" s="35" t="s">
        <v>106</v>
      </c>
      <c r="BE4446" s="35" t="s">
        <v>107</v>
      </c>
      <c r="BF4446" s="35" t="s">
        <v>122</v>
      </c>
      <c r="BG4446" s="35" t="s">
        <v>69</v>
      </c>
      <c r="BH4446" s="35" t="s">
        <v>24693</v>
      </c>
      <c r="BI4446" s="35" t="s">
        <v>122</v>
      </c>
      <c r="BJ4446" s="35" t="s">
        <v>24694</v>
      </c>
      <c r="BK4446" s="35" t="s">
        <v>75</v>
      </c>
      <c r="BL4446" s="35" t="s">
        <v>122</v>
      </c>
      <c r="BM4446" s="35" t="s">
        <v>106</v>
      </c>
      <c r="BN4446" s="35" t="s">
        <v>70</v>
      </c>
      <c r="BO4446" s="35" t="s">
        <v>71</v>
      </c>
      <c r="BP4446" s="35" t="s">
        <v>122</v>
      </c>
      <c r="BQ4446" s="35" t="s">
        <v>163</v>
      </c>
    </row>
    <row r="4447" spans="1:69" x14ac:dyDescent="0.4">
      <c r="A4447" s="40" t="str">
        <f t="shared" si="1915"/>
        <v>2025-09-28</v>
      </c>
      <c r="B4447" s="40" t="str">
        <f t="shared" si="1916"/>
        <v>SYD</v>
      </c>
      <c r="C4447" s="39" t="str">
        <f t="shared" si="1917"/>
        <v>98812563692</v>
      </c>
      <c r="D4447" s="41" t="str">
        <f t="shared" si="1918"/>
        <v>PKR253750799</v>
      </c>
      <c r="E4447" s="41" t="str">
        <f t="shared" si="1919"/>
        <v>596421519215</v>
      </c>
      <c r="F4447" s="39" t="str">
        <f t="shared" si="1920"/>
        <v>2254264</v>
      </c>
      <c r="G4447" s="39" t="str">
        <f t="shared" si="1921"/>
        <v>WISE EXPRESS(JNHLINK)</v>
      </c>
      <c r="H4447" s="41" t="str">
        <f t="shared" si="1922"/>
        <v>백유진</v>
      </c>
      <c r="I4447" s="39" t="str">
        <f t="shared" si="1923"/>
        <v>13481</v>
      </c>
      <c r="J4447" s="52" t="str">
        <f t="shared" si="1924"/>
        <v/>
      </c>
      <c r="K4447" s="75">
        <f t="shared" si="1925"/>
        <v>1</v>
      </c>
      <c r="L4447" s="76">
        <f t="shared" si="1926"/>
        <v>0.7</v>
      </c>
      <c r="M4447" s="76">
        <f t="shared" si="1927"/>
        <v>1E-3</v>
      </c>
      <c r="N4447" s="76">
        <f t="shared" si="1928"/>
        <v>0.7</v>
      </c>
      <c r="O4447" s="42">
        <f t="shared" si="1929"/>
        <v>1</v>
      </c>
      <c r="P4447" s="39" t="str">
        <f t="shared" si="1930"/>
        <v>목록(Manifest)</v>
      </c>
      <c r="Q4447" s="72">
        <f t="shared" si="1931"/>
        <v>65</v>
      </c>
      <c r="R4447" s="43" t="str">
        <f t="shared" si="1932"/>
        <v>OZ602</v>
      </c>
      <c r="S4447" s="82" t="str">
        <f t="shared" si="1933"/>
        <v/>
      </c>
      <c r="T4447" s="40">
        <f t="shared" si="1934"/>
        <v>45928</v>
      </c>
      <c r="U4447" s="44">
        <v>2500</v>
      </c>
      <c r="V4447" s="44">
        <f t="shared" si="1935"/>
        <v>0</v>
      </c>
      <c r="W4447" s="77">
        <f t="shared" si="1936"/>
        <v>2500</v>
      </c>
      <c r="X4447" s="78">
        <f t="shared" si="1937"/>
        <v>0</v>
      </c>
      <c r="Y4447" s="44" cm="1">
        <f t="array" ref="Y4447">_xlfn.IFNA(_xlfn.IFS(AND(Q4447&gt;=2000, Q4447&lt;3000), 10000, AND(Q4447&gt;=3000, Q4447&lt;4000), 15000, AND(Q4447&gt;=4000, Q4447&lt;5000), 20000, AND(Q4447&gt;=5000), 25000),0)</f>
        <v>0</v>
      </c>
      <c r="Z4447" s="91">
        <f t="shared" si="1938"/>
        <v>0</v>
      </c>
      <c r="AA4447" s="44">
        <f t="shared" si="1939"/>
        <v>0</v>
      </c>
      <c r="AB4447" s="44"/>
      <c r="AC4447" s="44"/>
      <c r="AD4447" s="44"/>
      <c r="AE4447" s="44">
        <f>VLOOKUP(O4447,정산업데이트!$A$6:$B$12,2,10)</f>
        <v>0</v>
      </c>
      <c r="AF4447" s="44"/>
      <c r="AG4447" s="79">
        <f t="shared" si="1940"/>
        <v>0</v>
      </c>
      <c r="AH4447" s="80">
        <f t="shared" si="1941"/>
        <v>2500</v>
      </c>
      <c r="AJ4447" s="35" t="s">
        <v>23096</v>
      </c>
      <c r="AK4447" s="35" t="s">
        <v>73</v>
      </c>
      <c r="AL4447" s="35" t="s">
        <v>23097</v>
      </c>
      <c r="AM4447" s="35" t="s">
        <v>24695</v>
      </c>
      <c r="AN4447" s="35" t="s">
        <v>24696</v>
      </c>
      <c r="AO4447" s="35" t="s">
        <v>24697</v>
      </c>
      <c r="AP4447" s="35" t="s">
        <v>24698</v>
      </c>
      <c r="AQ4447" s="35" t="s">
        <v>122</v>
      </c>
      <c r="AR4447" s="35">
        <v>1</v>
      </c>
      <c r="AS4447" s="35">
        <v>0.7</v>
      </c>
      <c r="AT4447" s="35">
        <v>1E-3</v>
      </c>
      <c r="AU4447" s="35">
        <v>0.7</v>
      </c>
      <c r="AV4447" s="35" t="s">
        <v>7</v>
      </c>
      <c r="AW4447" s="35">
        <v>65</v>
      </c>
      <c r="AX4447" s="35" t="s">
        <v>68</v>
      </c>
      <c r="AY4447" s="35" t="s">
        <v>68</v>
      </c>
      <c r="AZ4447" s="35" t="s">
        <v>68</v>
      </c>
      <c r="BA4447" s="35" t="s">
        <v>68</v>
      </c>
      <c r="BB4447" s="35" t="s">
        <v>122</v>
      </c>
      <c r="BC4447" s="35" t="s">
        <v>142</v>
      </c>
      <c r="BD4447" s="35" t="s">
        <v>106</v>
      </c>
      <c r="BE4447" s="35" t="s">
        <v>107</v>
      </c>
      <c r="BF4447" s="35" t="s">
        <v>122</v>
      </c>
      <c r="BG4447" s="35" t="s">
        <v>69</v>
      </c>
      <c r="BH4447" s="35" t="s">
        <v>24699</v>
      </c>
      <c r="BI4447" s="35" t="s">
        <v>122</v>
      </c>
      <c r="BJ4447" s="35" t="s">
        <v>24700</v>
      </c>
      <c r="BK4447" s="35" t="s">
        <v>75</v>
      </c>
      <c r="BL4447" s="35" t="s">
        <v>122</v>
      </c>
      <c r="BM4447" s="35" t="s">
        <v>106</v>
      </c>
      <c r="BN4447" s="35" t="s">
        <v>70</v>
      </c>
      <c r="BO4447" s="35" t="s">
        <v>71</v>
      </c>
      <c r="BP4447" s="35" t="s">
        <v>122</v>
      </c>
      <c r="BQ4447" s="35" t="s">
        <v>163</v>
      </c>
    </row>
    <row r="4448" spans="1:69" x14ac:dyDescent="0.4">
      <c r="A4448" s="40" t="str">
        <f t="shared" si="1915"/>
        <v>2025-09-28</v>
      </c>
      <c r="B4448" s="40" t="str">
        <f t="shared" si="1916"/>
        <v>SYD</v>
      </c>
      <c r="C4448" s="39" t="str">
        <f t="shared" si="1917"/>
        <v>98812563692</v>
      </c>
      <c r="D4448" s="41" t="str">
        <f t="shared" si="1918"/>
        <v>PKR253750800</v>
      </c>
      <c r="E4448" s="41" t="str">
        <f t="shared" si="1919"/>
        <v>596421519226</v>
      </c>
      <c r="F4448" s="39" t="str">
        <f t="shared" si="1920"/>
        <v>2254264</v>
      </c>
      <c r="G4448" s="39" t="str">
        <f t="shared" si="1921"/>
        <v>WISE EXPRESS(JNHLINK)</v>
      </c>
      <c r="H4448" s="41" t="str">
        <f t="shared" si="1922"/>
        <v>김지혜</v>
      </c>
      <c r="I4448" s="39" t="str">
        <f t="shared" si="1923"/>
        <v>16249</v>
      </c>
      <c r="J4448" s="52" t="str">
        <f t="shared" si="1924"/>
        <v/>
      </c>
      <c r="K4448" s="75">
        <f t="shared" si="1925"/>
        <v>1</v>
      </c>
      <c r="L4448" s="76">
        <f t="shared" si="1926"/>
        <v>1.4</v>
      </c>
      <c r="M4448" s="76">
        <f t="shared" si="1927"/>
        <v>1E-3</v>
      </c>
      <c r="N4448" s="76">
        <f t="shared" si="1928"/>
        <v>1.4</v>
      </c>
      <c r="O4448" s="42">
        <f t="shared" si="1929"/>
        <v>1.5</v>
      </c>
      <c r="P4448" s="39" t="str">
        <f t="shared" si="1930"/>
        <v>목록(Manifest)</v>
      </c>
      <c r="Q4448" s="72">
        <f t="shared" si="1931"/>
        <v>110</v>
      </c>
      <c r="R4448" s="43" t="str">
        <f t="shared" si="1932"/>
        <v>OZ602</v>
      </c>
      <c r="S4448" s="82" t="str">
        <f t="shared" si="1933"/>
        <v/>
      </c>
      <c r="T4448" s="40">
        <f t="shared" si="1934"/>
        <v>45928</v>
      </c>
      <c r="U4448" s="44">
        <v>2500</v>
      </c>
      <c r="V4448" s="44">
        <f t="shared" si="1935"/>
        <v>0</v>
      </c>
      <c r="W4448" s="77">
        <f t="shared" si="1936"/>
        <v>2500</v>
      </c>
      <c r="X4448" s="78">
        <f t="shared" si="1937"/>
        <v>0</v>
      </c>
      <c r="Y4448" s="44" cm="1">
        <f t="array" ref="Y4448">_xlfn.IFNA(_xlfn.IFS(AND(Q4448&gt;=2000, Q4448&lt;3000), 10000, AND(Q4448&gt;=3000, Q4448&lt;4000), 15000, AND(Q4448&gt;=4000, Q4448&lt;5000), 20000, AND(Q4448&gt;=5000), 25000),0)</f>
        <v>0</v>
      </c>
      <c r="Z4448" s="91">
        <f t="shared" si="1938"/>
        <v>0</v>
      </c>
      <c r="AA4448" s="44">
        <f t="shared" si="1939"/>
        <v>0</v>
      </c>
      <c r="AB4448" s="44"/>
      <c r="AC4448" s="44"/>
      <c r="AD4448" s="44"/>
      <c r="AE4448" s="44">
        <f>VLOOKUP(O4448,정산업데이트!$A$6:$B$12,2,10)</f>
        <v>0</v>
      </c>
      <c r="AF4448" s="44"/>
      <c r="AG4448" s="79">
        <f t="shared" si="1940"/>
        <v>0</v>
      </c>
      <c r="AH4448" s="80">
        <f t="shared" si="1941"/>
        <v>2500</v>
      </c>
      <c r="AJ4448" s="35" t="s">
        <v>23096</v>
      </c>
      <c r="AK4448" s="35" t="s">
        <v>73</v>
      </c>
      <c r="AL4448" s="35" t="s">
        <v>23097</v>
      </c>
      <c r="AM4448" s="35" t="s">
        <v>24701</v>
      </c>
      <c r="AN4448" s="35" t="s">
        <v>1067</v>
      </c>
      <c r="AO4448" s="35" t="s">
        <v>24702</v>
      </c>
      <c r="AP4448" s="35" t="s">
        <v>24703</v>
      </c>
      <c r="AQ4448" s="35" t="s">
        <v>122</v>
      </c>
      <c r="AR4448" s="35">
        <v>1</v>
      </c>
      <c r="AS4448" s="35">
        <v>1.4</v>
      </c>
      <c r="AT4448" s="35">
        <v>1E-3</v>
      </c>
      <c r="AU4448" s="35">
        <v>1.4</v>
      </c>
      <c r="AV4448" s="35" t="s">
        <v>7</v>
      </c>
      <c r="AW4448" s="35">
        <v>110</v>
      </c>
      <c r="AX4448" s="35" t="s">
        <v>68</v>
      </c>
      <c r="AY4448" s="35" t="s">
        <v>68</v>
      </c>
      <c r="AZ4448" s="35" t="s">
        <v>68</v>
      </c>
      <c r="BA4448" s="35" t="s">
        <v>68</v>
      </c>
      <c r="BB4448" s="35" t="s">
        <v>122</v>
      </c>
      <c r="BC4448" s="35" t="s">
        <v>142</v>
      </c>
      <c r="BD4448" s="35" t="s">
        <v>106</v>
      </c>
      <c r="BE4448" s="35" t="s">
        <v>107</v>
      </c>
      <c r="BF4448" s="35" t="s">
        <v>122</v>
      </c>
      <c r="BG4448" s="35" t="s">
        <v>69</v>
      </c>
      <c r="BH4448" s="35" t="s">
        <v>24704</v>
      </c>
      <c r="BI4448" s="35" t="s">
        <v>122</v>
      </c>
      <c r="BJ4448" s="35" t="s">
        <v>24705</v>
      </c>
      <c r="BK4448" s="35" t="s">
        <v>75</v>
      </c>
      <c r="BL4448" s="35" t="s">
        <v>122</v>
      </c>
      <c r="BM4448" s="35" t="s">
        <v>106</v>
      </c>
      <c r="BN4448" s="35" t="s">
        <v>70</v>
      </c>
      <c r="BO4448" s="35" t="s">
        <v>71</v>
      </c>
      <c r="BP4448" s="35" t="s">
        <v>122</v>
      </c>
      <c r="BQ4448" s="35" t="s">
        <v>163</v>
      </c>
    </row>
    <row r="4449" spans="1:69" x14ac:dyDescent="0.4">
      <c r="A4449" s="40" t="str">
        <f t="shared" si="1915"/>
        <v>2025-09-28</v>
      </c>
      <c r="B4449" s="40" t="str">
        <f t="shared" si="1916"/>
        <v>SYD</v>
      </c>
      <c r="C4449" s="39" t="str">
        <f t="shared" si="1917"/>
        <v>98812563692</v>
      </c>
      <c r="D4449" s="41" t="str">
        <f t="shared" si="1918"/>
        <v>PKR253750801</v>
      </c>
      <c r="E4449" s="41" t="str">
        <f t="shared" si="1919"/>
        <v>596421519230</v>
      </c>
      <c r="F4449" s="39" t="str">
        <f t="shared" si="1920"/>
        <v>2254264</v>
      </c>
      <c r="G4449" s="39" t="str">
        <f t="shared" si="1921"/>
        <v>WISE EXPRESS(JNHLINK)</v>
      </c>
      <c r="H4449" s="41" t="str">
        <f t="shared" si="1922"/>
        <v>유미정</v>
      </c>
      <c r="I4449" s="39" t="str">
        <f t="shared" si="1923"/>
        <v>21313</v>
      </c>
      <c r="J4449" s="52" t="str">
        <f t="shared" si="1924"/>
        <v/>
      </c>
      <c r="K4449" s="75">
        <f t="shared" si="1925"/>
        <v>1</v>
      </c>
      <c r="L4449" s="76">
        <f t="shared" si="1926"/>
        <v>0.7</v>
      </c>
      <c r="M4449" s="76">
        <f t="shared" si="1927"/>
        <v>1E-3</v>
      </c>
      <c r="N4449" s="76">
        <f t="shared" si="1928"/>
        <v>0.7</v>
      </c>
      <c r="O4449" s="42">
        <f t="shared" si="1929"/>
        <v>1</v>
      </c>
      <c r="P4449" s="39" t="str">
        <f t="shared" si="1930"/>
        <v>목록(Manifest)</v>
      </c>
      <c r="Q4449" s="72">
        <f t="shared" si="1931"/>
        <v>65</v>
      </c>
      <c r="R4449" s="43" t="str">
        <f t="shared" si="1932"/>
        <v>OZ602</v>
      </c>
      <c r="S4449" s="82" t="str">
        <f t="shared" si="1933"/>
        <v/>
      </c>
      <c r="T4449" s="40">
        <f t="shared" si="1934"/>
        <v>45928</v>
      </c>
      <c r="U4449" s="44">
        <v>2500</v>
      </c>
      <c r="V4449" s="44">
        <f t="shared" si="1935"/>
        <v>0</v>
      </c>
      <c r="W4449" s="77">
        <f t="shared" si="1936"/>
        <v>2500</v>
      </c>
      <c r="X4449" s="78">
        <f t="shared" si="1937"/>
        <v>0</v>
      </c>
      <c r="Y4449" s="44" cm="1">
        <f t="array" ref="Y4449">_xlfn.IFNA(_xlfn.IFS(AND(Q4449&gt;=2000, Q4449&lt;3000), 10000, AND(Q4449&gt;=3000, Q4449&lt;4000), 15000, AND(Q4449&gt;=4000, Q4449&lt;5000), 20000, AND(Q4449&gt;=5000), 25000),0)</f>
        <v>0</v>
      </c>
      <c r="Z4449" s="91">
        <f t="shared" si="1938"/>
        <v>0</v>
      </c>
      <c r="AA4449" s="44">
        <f t="shared" si="1939"/>
        <v>0</v>
      </c>
      <c r="AB4449" s="44"/>
      <c r="AC4449" s="44"/>
      <c r="AD4449" s="44"/>
      <c r="AE4449" s="44">
        <f>VLOOKUP(O4449,정산업데이트!$A$6:$B$12,2,10)</f>
        <v>0</v>
      </c>
      <c r="AF4449" s="44"/>
      <c r="AG4449" s="79">
        <f t="shared" si="1940"/>
        <v>0</v>
      </c>
      <c r="AH4449" s="80">
        <f t="shared" si="1941"/>
        <v>2500</v>
      </c>
      <c r="AJ4449" s="35" t="s">
        <v>23096</v>
      </c>
      <c r="AK4449" s="35" t="s">
        <v>73</v>
      </c>
      <c r="AL4449" s="35" t="s">
        <v>23097</v>
      </c>
      <c r="AM4449" s="35" t="s">
        <v>24706</v>
      </c>
      <c r="AN4449" s="35" t="s">
        <v>24707</v>
      </c>
      <c r="AO4449" s="35" t="s">
        <v>24708</v>
      </c>
      <c r="AP4449" s="35" t="s">
        <v>24709</v>
      </c>
      <c r="AQ4449" s="35" t="s">
        <v>122</v>
      </c>
      <c r="AR4449" s="35">
        <v>1</v>
      </c>
      <c r="AS4449" s="35">
        <v>0.7</v>
      </c>
      <c r="AT4449" s="35">
        <v>1E-3</v>
      </c>
      <c r="AU4449" s="35">
        <v>0.7</v>
      </c>
      <c r="AV4449" s="35" t="s">
        <v>7</v>
      </c>
      <c r="AW4449" s="35">
        <v>65</v>
      </c>
      <c r="AX4449" s="35" t="s">
        <v>68</v>
      </c>
      <c r="AY4449" s="35" t="s">
        <v>68</v>
      </c>
      <c r="AZ4449" s="35" t="s">
        <v>68</v>
      </c>
      <c r="BA4449" s="35" t="s">
        <v>68</v>
      </c>
      <c r="BB4449" s="35" t="s">
        <v>122</v>
      </c>
      <c r="BC4449" s="35" t="s">
        <v>142</v>
      </c>
      <c r="BD4449" s="35" t="s">
        <v>106</v>
      </c>
      <c r="BE4449" s="35" t="s">
        <v>107</v>
      </c>
      <c r="BF4449" s="35" t="s">
        <v>122</v>
      </c>
      <c r="BG4449" s="35" t="s">
        <v>69</v>
      </c>
      <c r="BH4449" s="35" t="s">
        <v>24710</v>
      </c>
      <c r="BI4449" s="35" t="s">
        <v>122</v>
      </c>
      <c r="BJ4449" s="35" t="s">
        <v>24711</v>
      </c>
      <c r="BK4449" s="35" t="s">
        <v>75</v>
      </c>
      <c r="BL4449" s="35" t="s">
        <v>122</v>
      </c>
      <c r="BM4449" s="35" t="s">
        <v>106</v>
      </c>
      <c r="BN4449" s="35" t="s">
        <v>70</v>
      </c>
      <c r="BO4449" s="35" t="s">
        <v>71</v>
      </c>
      <c r="BP4449" s="35" t="s">
        <v>122</v>
      </c>
      <c r="BQ4449" s="35" t="s">
        <v>163</v>
      </c>
    </row>
    <row r="4450" spans="1:69" x14ac:dyDescent="0.4">
      <c r="A4450" s="40" t="str">
        <f t="shared" si="1915"/>
        <v>2025-09-28</v>
      </c>
      <c r="B4450" s="40" t="str">
        <f t="shared" si="1916"/>
        <v>SYD</v>
      </c>
      <c r="C4450" s="39" t="str">
        <f t="shared" si="1917"/>
        <v>98812563692</v>
      </c>
      <c r="D4450" s="41" t="str">
        <f t="shared" si="1918"/>
        <v>PKR253747629</v>
      </c>
      <c r="E4450" s="41" t="str">
        <f t="shared" si="1919"/>
        <v>596421517911</v>
      </c>
      <c r="F4450" s="39" t="str">
        <f t="shared" si="1920"/>
        <v>2256683</v>
      </c>
      <c r="G4450" s="39" t="str">
        <f t="shared" si="1921"/>
        <v>WISE EXPRESS LOGISTICS(PANGZIMOM)</v>
      </c>
      <c r="H4450" s="41" t="str">
        <f t="shared" si="1922"/>
        <v>김지수</v>
      </c>
      <c r="I4450" s="39" t="str">
        <f t="shared" si="1923"/>
        <v>61978</v>
      </c>
      <c r="J4450" s="52" t="str">
        <f t="shared" si="1924"/>
        <v/>
      </c>
      <c r="K4450" s="75">
        <f t="shared" si="1925"/>
        <v>1</v>
      </c>
      <c r="L4450" s="76">
        <f t="shared" si="1926"/>
        <v>2</v>
      </c>
      <c r="M4450" s="76">
        <f t="shared" si="1927"/>
        <v>1E-3</v>
      </c>
      <c r="N4450" s="76">
        <f t="shared" si="1928"/>
        <v>2</v>
      </c>
      <c r="O4450" s="42">
        <f t="shared" si="1929"/>
        <v>2</v>
      </c>
      <c r="P4450" s="39" t="str">
        <f t="shared" si="1930"/>
        <v>목록(Manifest)</v>
      </c>
      <c r="Q4450" s="72">
        <f t="shared" si="1931"/>
        <v>90</v>
      </c>
      <c r="R4450" s="43" t="str">
        <f t="shared" si="1932"/>
        <v>OZ602</v>
      </c>
      <c r="S4450" s="82" t="str">
        <f t="shared" si="1933"/>
        <v/>
      </c>
      <c r="T4450" s="40">
        <f t="shared" si="1934"/>
        <v>45928</v>
      </c>
      <c r="U4450" s="44">
        <v>2500</v>
      </c>
      <c r="V4450" s="44">
        <f t="shared" si="1935"/>
        <v>0</v>
      </c>
      <c r="W4450" s="77">
        <f t="shared" si="1936"/>
        <v>2500</v>
      </c>
      <c r="X4450" s="78">
        <f t="shared" si="1937"/>
        <v>0</v>
      </c>
      <c r="Y4450" s="44" cm="1">
        <f t="array" ref="Y4450">_xlfn.IFNA(_xlfn.IFS(AND(Q4450&gt;=2000, Q4450&lt;3000), 10000, AND(Q4450&gt;=3000, Q4450&lt;4000), 15000, AND(Q4450&gt;=4000, Q4450&lt;5000), 20000, AND(Q4450&gt;=5000), 25000),0)</f>
        <v>0</v>
      </c>
      <c r="Z4450" s="91">
        <f t="shared" si="1938"/>
        <v>0</v>
      </c>
      <c r="AA4450" s="44">
        <f t="shared" si="1939"/>
        <v>0</v>
      </c>
      <c r="AB4450" s="44"/>
      <c r="AC4450" s="44"/>
      <c r="AD4450" s="44"/>
      <c r="AE4450" s="44">
        <f>VLOOKUP(O4450,정산업데이트!$A$6:$B$12,2,10)</f>
        <v>0</v>
      </c>
      <c r="AF4450" s="44"/>
      <c r="AG4450" s="79">
        <f t="shared" si="1940"/>
        <v>0</v>
      </c>
      <c r="AH4450" s="80">
        <f t="shared" si="1941"/>
        <v>2500</v>
      </c>
      <c r="AJ4450" s="35" t="s">
        <v>23096</v>
      </c>
      <c r="AK4450" s="35" t="s">
        <v>73</v>
      </c>
      <c r="AL4450" s="35" t="s">
        <v>23097</v>
      </c>
      <c r="AM4450" s="35" t="s">
        <v>24712</v>
      </c>
      <c r="AN4450" s="35" t="s">
        <v>1847</v>
      </c>
      <c r="AO4450" s="35" t="s">
        <v>24713</v>
      </c>
      <c r="AP4450" s="35" t="s">
        <v>693</v>
      </c>
      <c r="AQ4450" s="35" t="s">
        <v>122</v>
      </c>
      <c r="AR4450" s="35">
        <v>1</v>
      </c>
      <c r="AS4450" s="35">
        <v>2</v>
      </c>
      <c r="AT4450" s="35">
        <v>1E-3</v>
      </c>
      <c r="AU4450" s="35">
        <v>2</v>
      </c>
      <c r="AV4450" s="35" t="s">
        <v>7</v>
      </c>
      <c r="AW4450" s="35">
        <v>90</v>
      </c>
      <c r="AX4450" s="35" t="s">
        <v>68</v>
      </c>
      <c r="AY4450" s="35" t="s">
        <v>68</v>
      </c>
      <c r="AZ4450" s="35" t="s">
        <v>68</v>
      </c>
      <c r="BA4450" s="35" t="s">
        <v>68</v>
      </c>
      <c r="BB4450" s="35" t="s">
        <v>122</v>
      </c>
      <c r="BC4450" s="35" t="s">
        <v>441</v>
      </c>
      <c r="BD4450" s="35" t="s">
        <v>442</v>
      </c>
      <c r="BE4450" s="35" t="s">
        <v>444</v>
      </c>
      <c r="BF4450" s="35" t="s">
        <v>122</v>
      </c>
      <c r="BG4450" s="35" t="s">
        <v>69</v>
      </c>
      <c r="BH4450" s="35" t="s">
        <v>24714</v>
      </c>
      <c r="BI4450" s="35" t="s">
        <v>122</v>
      </c>
      <c r="BJ4450" s="35" t="s">
        <v>24715</v>
      </c>
      <c r="BK4450" s="35" t="s">
        <v>75</v>
      </c>
      <c r="BL4450" s="35" t="s">
        <v>122</v>
      </c>
      <c r="BM4450" s="35" t="s">
        <v>442</v>
      </c>
      <c r="BN4450" s="35" t="s">
        <v>70</v>
      </c>
      <c r="BO4450" s="35" t="s">
        <v>71</v>
      </c>
      <c r="BP4450" s="35" t="s">
        <v>122</v>
      </c>
      <c r="BQ4450" s="35" t="s">
        <v>163</v>
      </c>
    </row>
    <row r="4451" spans="1:69" x14ac:dyDescent="0.4">
      <c r="A4451" s="40" t="str">
        <f t="shared" si="1915"/>
        <v>2025-09-28</v>
      </c>
      <c r="B4451" s="40" t="str">
        <f t="shared" si="1916"/>
        <v>SYD</v>
      </c>
      <c r="C4451" s="39" t="str">
        <f t="shared" si="1917"/>
        <v>98812563692</v>
      </c>
      <c r="D4451" s="41" t="str">
        <f t="shared" si="1918"/>
        <v>PKR253747630</v>
      </c>
      <c r="E4451" s="41" t="str">
        <f t="shared" si="1919"/>
        <v>596421517922</v>
      </c>
      <c r="F4451" s="39" t="str">
        <f t="shared" si="1920"/>
        <v>2256683</v>
      </c>
      <c r="G4451" s="39" t="str">
        <f t="shared" si="1921"/>
        <v>WISE EXPRESS LOGISTICS(PANGZIMOM)</v>
      </c>
      <c r="H4451" s="41" t="str">
        <f t="shared" si="1922"/>
        <v>임세은</v>
      </c>
      <c r="I4451" s="39" t="str">
        <f t="shared" si="1923"/>
        <v>62220</v>
      </c>
      <c r="J4451" s="52" t="str">
        <f t="shared" si="1924"/>
        <v/>
      </c>
      <c r="K4451" s="75">
        <f t="shared" si="1925"/>
        <v>1</v>
      </c>
      <c r="L4451" s="76">
        <f t="shared" si="1926"/>
        <v>1</v>
      </c>
      <c r="M4451" s="76">
        <f t="shared" si="1927"/>
        <v>1E-3</v>
      </c>
      <c r="N4451" s="76">
        <f t="shared" si="1928"/>
        <v>1</v>
      </c>
      <c r="O4451" s="42">
        <f t="shared" si="1929"/>
        <v>1</v>
      </c>
      <c r="P4451" s="39" t="str">
        <f t="shared" si="1930"/>
        <v>목록(Manifest)</v>
      </c>
      <c r="Q4451" s="72">
        <f t="shared" si="1931"/>
        <v>45</v>
      </c>
      <c r="R4451" s="43" t="str">
        <f t="shared" si="1932"/>
        <v>OZ602</v>
      </c>
      <c r="S4451" s="82" t="str">
        <f t="shared" si="1933"/>
        <v/>
      </c>
      <c r="T4451" s="40">
        <f t="shared" si="1934"/>
        <v>45928</v>
      </c>
      <c r="U4451" s="44">
        <v>2500</v>
      </c>
      <c r="V4451" s="44">
        <f t="shared" si="1935"/>
        <v>0</v>
      </c>
      <c r="W4451" s="77">
        <f t="shared" si="1936"/>
        <v>2500</v>
      </c>
      <c r="X4451" s="78">
        <f t="shared" si="1937"/>
        <v>0</v>
      </c>
      <c r="Y4451" s="44" cm="1">
        <f t="array" ref="Y4451">_xlfn.IFNA(_xlfn.IFS(AND(Q4451&gt;=2000, Q4451&lt;3000), 10000, AND(Q4451&gt;=3000, Q4451&lt;4000), 15000, AND(Q4451&gt;=4000, Q4451&lt;5000), 20000, AND(Q4451&gt;=5000), 25000),0)</f>
        <v>0</v>
      </c>
      <c r="Z4451" s="91">
        <f t="shared" si="1938"/>
        <v>0</v>
      </c>
      <c r="AA4451" s="44">
        <f t="shared" si="1939"/>
        <v>0</v>
      </c>
      <c r="AB4451" s="44"/>
      <c r="AC4451" s="44"/>
      <c r="AD4451" s="44"/>
      <c r="AE4451" s="44">
        <f>VLOOKUP(O4451,정산업데이트!$A$6:$B$12,2,10)</f>
        <v>0</v>
      </c>
      <c r="AF4451" s="44"/>
      <c r="AG4451" s="79">
        <f t="shared" si="1940"/>
        <v>0</v>
      </c>
      <c r="AH4451" s="80">
        <f t="shared" si="1941"/>
        <v>2500</v>
      </c>
      <c r="AJ4451" s="35" t="s">
        <v>23096</v>
      </c>
      <c r="AK4451" s="35" t="s">
        <v>73</v>
      </c>
      <c r="AL4451" s="35" t="s">
        <v>23097</v>
      </c>
      <c r="AM4451" s="35" t="s">
        <v>24716</v>
      </c>
      <c r="AN4451" s="35" t="s">
        <v>24717</v>
      </c>
      <c r="AO4451" s="35" t="s">
        <v>24718</v>
      </c>
      <c r="AP4451" s="35" t="s">
        <v>15698</v>
      </c>
      <c r="AQ4451" s="35" t="s">
        <v>122</v>
      </c>
      <c r="AR4451" s="35">
        <v>1</v>
      </c>
      <c r="AS4451" s="35">
        <v>1</v>
      </c>
      <c r="AT4451" s="35">
        <v>1E-3</v>
      </c>
      <c r="AU4451" s="35">
        <v>1</v>
      </c>
      <c r="AV4451" s="35" t="s">
        <v>7</v>
      </c>
      <c r="AW4451" s="35">
        <v>45</v>
      </c>
      <c r="AX4451" s="35" t="s">
        <v>68</v>
      </c>
      <c r="AY4451" s="35" t="s">
        <v>68</v>
      </c>
      <c r="AZ4451" s="35" t="s">
        <v>68</v>
      </c>
      <c r="BA4451" s="35" t="s">
        <v>68</v>
      </c>
      <c r="BB4451" s="35" t="s">
        <v>122</v>
      </c>
      <c r="BC4451" s="35" t="s">
        <v>441</v>
      </c>
      <c r="BD4451" s="35" t="s">
        <v>442</v>
      </c>
      <c r="BE4451" s="35" t="s">
        <v>444</v>
      </c>
      <c r="BF4451" s="35" t="s">
        <v>122</v>
      </c>
      <c r="BG4451" s="35" t="s">
        <v>69</v>
      </c>
      <c r="BH4451" s="35" t="s">
        <v>24719</v>
      </c>
      <c r="BI4451" s="35" t="s">
        <v>122</v>
      </c>
      <c r="BJ4451" s="35" t="s">
        <v>24720</v>
      </c>
      <c r="BK4451" s="35" t="s">
        <v>75</v>
      </c>
      <c r="BL4451" s="35" t="s">
        <v>122</v>
      </c>
      <c r="BM4451" s="35" t="s">
        <v>442</v>
      </c>
      <c r="BN4451" s="35" t="s">
        <v>70</v>
      </c>
      <c r="BO4451" s="35" t="s">
        <v>71</v>
      </c>
      <c r="BP4451" s="35" t="s">
        <v>122</v>
      </c>
      <c r="BQ4451" s="35" t="s">
        <v>163</v>
      </c>
    </row>
    <row r="4452" spans="1:69" x14ac:dyDescent="0.4">
      <c r="A4452" s="40" t="str">
        <f t="shared" si="1915"/>
        <v>2025-09-28</v>
      </c>
      <c r="B4452" s="40" t="str">
        <f t="shared" si="1916"/>
        <v>SYD</v>
      </c>
      <c r="C4452" s="39" t="str">
        <f t="shared" si="1917"/>
        <v>98812563692</v>
      </c>
      <c r="D4452" s="41" t="str">
        <f t="shared" si="1918"/>
        <v>PKR253747631</v>
      </c>
      <c r="E4452" s="41" t="str">
        <f t="shared" si="1919"/>
        <v>596421517933</v>
      </c>
      <c r="F4452" s="39" t="str">
        <f t="shared" si="1920"/>
        <v>2256683</v>
      </c>
      <c r="G4452" s="39" t="str">
        <f t="shared" si="1921"/>
        <v>WISE EXPRESS LOGISTICS(PANGZIMOM)</v>
      </c>
      <c r="H4452" s="41" t="str">
        <f t="shared" si="1922"/>
        <v>송봄이</v>
      </c>
      <c r="I4452" s="39" t="str">
        <f t="shared" si="1923"/>
        <v>34933</v>
      </c>
      <c r="J4452" s="52" t="str">
        <f t="shared" si="1924"/>
        <v/>
      </c>
      <c r="K4452" s="75">
        <f t="shared" si="1925"/>
        <v>1</v>
      </c>
      <c r="L4452" s="76">
        <f t="shared" si="1926"/>
        <v>1</v>
      </c>
      <c r="M4452" s="76">
        <f t="shared" si="1927"/>
        <v>1E-3</v>
      </c>
      <c r="N4452" s="76">
        <f t="shared" si="1928"/>
        <v>1</v>
      </c>
      <c r="O4452" s="42">
        <f t="shared" si="1929"/>
        <v>1</v>
      </c>
      <c r="P4452" s="39" t="str">
        <f t="shared" si="1930"/>
        <v>목록(Manifest)</v>
      </c>
      <c r="Q4452" s="72">
        <f t="shared" si="1931"/>
        <v>45</v>
      </c>
      <c r="R4452" s="43" t="str">
        <f t="shared" si="1932"/>
        <v>OZ602</v>
      </c>
      <c r="S4452" s="82" t="str">
        <f t="shared" si="1933"/>
        <v/>
      </c>
      <c r="T4452" s="40">
        <f t="shared" si="1934"/>
        <v>45928</v>
      </c>
      <c r="U4452" s="44">
        <v>2500</v>
      </c>
      <c r="V4452" s="44">
        <f t="shared" si="1935"/>
        <v>0</v>
      </c>
      <c r="W4452" s="77">
        <f t="shared" si="1936"/>
        <v>2500</v>
      </c>
      <c r="X4452" s="78">
        <f t="shared" si="1937"/>
        <v>0</v>
      </c>
      <c r="Y4452" s="44" cm="1">
        <f t="array" ref="Y4452">_xlfn.IFNA(_xlfn.IFS(AND(Q4452&gt;=2000, Q4452&lt;3000), 10000, AND(Q4452&gt;=3000, Q4452&lt;4000), 15000, AND(Q4452&gt;=4000, Q4452&lt;5000), 20000, AND(Q4452&gt;=5000), 25000),0)</f>
        <v>0</v>
      </c>
      <c r="Z4452" s="91">
        <f t="shared" si="1938"/>
        <v>0</v>
      </c>
      <c r="AA4452" s="44">
        <f t="shared" si="1939"/>
        <v>0</v>
      </c>
      <c r="AB4452" s="44"/>
      <c r="AC4452" s="44"/>
      <c r="AD4452" s="44"/>
      <c r="AE4452" s="44">
        <f>VLOOKUP(O4452,정산업데이트!$A$6:$B$12,2,10)</f>
        <v>0</v>
      </c>
      <c r="AF4452" s="44"/>
      <c r="AG4452" s="79">
        <f t="shared" si="1940"/>
        <v>0</v>
      </c>
      <c r="AH4452" s="80">
        <f t="shared" si="1941"/>
        <v>2500</v>
      </c>
      <c r="AJ4452" s="35" t="s">
        <v>23096</v>
      </c>
      <c r="AK4452" s="35" t="s">
        <v>73</v>
      </c>
      <c r="AL4452" s="35" t="s">
        <v>23097</v>
      </c>
      <c r="AM4452" s="35" t="s">
        <v>24721</v>
      </c>
      <c r="AN4452" s="35" t="s">
        <v>24722</v>
      </c>
      <c r="AO4452" s="35" t="s">
        <v>24723</v>
      </c>
      <c r="AP4452" s="35" t="s">
        <v>24724</v>
      </c>
      <c r="AQ4452" s="35" t="s">
        <v>122</v>
      </c>
      <c r="AR4452" s="35">
        <v>1</v>
      </c>
      <c r="AS4452" s="35">
        <v>1</v>
      </c>
      <c r="AT4452" s="35">
        <v>1E-3</v>
      </c>
      <c r="AU4452" s="35">
        <v>1</v>
      </c>
      <c r="AV4452" s="35" t="s">
        <v>7</v>
      </c>
      <c r="AW4452" s="35">
        <v>45</v>
      </c>
      <c r="AX4452" s="35" t="s">
        <v>68</v>
      </c>
      <c r="AY4452" s="35" t="s">
        <v>68</v>
      </c>
      <c r="AZ4452" s="35" t="s">
        <v>68</v>
      </c>
      <c r="BA4452" s="35" t="s">
        <v>68</v>
      </c>
      <c r="BB4452" s="35" t="s">
        <v>122</v>
      </c>
      <c r="BC4452" s="35" t="s">
        <v>441</v>
      </c>
      <c r="BD4452" s="35" t="s">
        <v>442</v>
      </c>
      <c r="BE4452" s="35" t="s">
        <v>444</v>
      </c>
      <c r="BF4452" s="35" t="s">
        <v>122</v>
      </c>
      <c r="BG4452" s="35" t="s">
        <v>69</v>
      </c>
      <c r="BH4452" s="35" t="s">
        <v>24725</v>
      </c>
      <c r="BI4452" s="35" t="s">
        <v>122</v>
      </c>
      <c r="BJ4452" s="35" t="s">
        <v>24726</v>
      </c>
      <c r="BK4452" s="35" t="s">
        <v>75</v>
      </c>
      <c r="BL4452" s="35" t="s">
        <v>122</v>
      </c>
      <c r="BM4452" s="35" t="s">
        <v>442</v>
      </c>
      <c r="BN4452" s="35" t="s">
        <v>70</v>
      </c>
      <c r="BO4452" s="35" t="s">
        <v>71</v>
      </c>
      <c r="BP4452" s="35" t="s">
        <v>122</v>
      </c>
      <c r="BQ4452" s="35" t="s">
        <v>163</v>
      </c>
    </row>
    <row r="4453" spans="1:69" x14ac:dyDescent="0.4">
      <c r="A4453" s="40" t="str">
        <f t="shared" si="1915"/>
        <v>2025-09-28</v>
      </c>
      <c r="B4453" s="40" t="str">
        <f t="shared" si="1916"/>
        <v>SYD</v>
      </c>
      <c r="C4453" s="39" t="str">
        <f t="shared" si="1917"/>
        <v>98812563692</v>
      </c>
      <c r="D4453" s="41" t="str">
        <f t="shared" si="1918"/>
        <v>PKR253747632</v>
      </c>
      <c r="E4453" s="41" t="str">
        <f t="shared" si="1919"/>
        <v>596421517944</v>
      </c>
      <c r="F4453" s="39" t="str">
        <f t="shared" si="1920"/>
        <v>2256683</v>
      </c>
      <c r="G4453" s="39" t="str">
        <f t="shared" si="1921"/>
        <v>WISE EXPRESS LOGISTICS(PANGZIMOM)</v>
      </c>
      <c r="H4453" s="41" t="str">
        <f t="shared" si="1922"/>
        <v>임성희</v>
      </c>
      <c r="I4453" s="39" t="str">
        <f t="shared" si="1923"/>
        <v>13175</v>
      </c>
      <c r="J4453" s="52" t="str">
        <f t="shared" si="1924"/>
        <v/>
      </c>
      <c r="K4453" s="75">
        <f t="shared" si="1925"/>
        <v>1</v>
      </c>
      <c r="L4453" s="76">
        <f t="shared" si="1926"/>
        <v>1</v>
      </c>
      <c r="M4453" s="76">
        <f t="shared" si="1927"/>
        <v>1E-3</v>
      </c>
      <c r="N4453" s="76">
        <f t="shared" si="1928"/>
        <v>1</v>
      </c>
      <c r="O4453" s="42">
        <f t="shared" si="1929"/>
        <v>1</v>
      </c>
      <c r="P4453" s="39" t="str">
        <f t="shared" si="1930"/>
        <v>목록(Manifest)</v>
      </c>
      <c r="Q4453" s="72">
        <f t="shared" si="1931"/>
        <v>45</v>
      </c>
      <c r="R4453" s="43" t="str">
        <f t="shared" si="1932"/>
        <v>OZ602</v>
      </c>
      <c r="S4453" s="82" t="str">
        <f t="shared" si="1933"/>
        <v/>
      </c>
      <c r="T4453" s="40">
        <f t="shared" si="1934"/>
        <v>45928</v>
      </c>
      <c r="U4453" s="44">
        <v>2500</v>
      </c>
      <c r="V4453" s="44">
        <f t="shared" si="1935"/>
        <v>0</v>
      </c>
      <c r="W4453" s="77">
        <f t="shared" si="1936"/>
        <v>2500</v>
      </c>
      <c r="X4453" s="78">
        <f t="shared" si="1937"/>
        <v>0</v>
      </c>
      <c r="Y4453" s="44" cm="1">
        <f t="array" ref="Y4453">_xlfn.IFNA(_xlfn.IFS(AND(Q4453&gt;=2000, Q4453&lt;3000), 10000, AND(Q4453&gt;=3000, Q4453&lt;4000), 15000, AND(Q4453&gt;=4000, Q4453&lt;5000), 20000, AND(Q4453&gt;=5000), 25000),0)</f>
        <v>0</v>
      </c>
      <c r="Z4453" s="91">
        <f t="shared" si="1938"/>
        <v>0</v>
      </c>
      <c r="AA4453" s="44">
        <f t="shared" si="1939"/>
        <v>0</v>
      </c>
      <c r="AB4453" s="44"/>
      <c r="AC4453" s="44"/>
      <c r="AD4453" s="44"/>
      <c r="AE4453" s="44">
        <f>VLOOKUP(O4453,정산업데이트!$A$6:$B$12,2,10)</f>
        <v>0</v>
      </c>
      <c r="AF4453" s="44"/>
      <c r="AG4453" s="79">
        <f t="shared" si="1940"/>
        <v>0</v>
      </c>
      <c r="AH4453" s="80">
        <f t="shared" si="1941"/>
        <v>2500</v>
      </c>
      <c r="AJ4453" s="35" t="s">
        <v>23096</v>
      </c>
      <c r="AK4453" s="35" t="s">
        <v>73</v>
      </c>
      <c r="AL4453" s="35" t="s">
        <v>23097</v>
      </c>
      <c r="AM4453" s="35" t="s">
        <v>24727</v>
      </c>
      <c r="AN4453" s="35" t="s">
        <v>24728</v>
      </c>
      <c r="AO4453" s="35" t="s">
        <v>24729</v>
      </c>
      <c r="AP4453" s="35" t="s">
        <v>24730</v>
      </c>
      <c r="AQ4453" s="35" t="s">
        <v>122</v>
      </c>
      <c r="AR4453" s="35">
        <v>1</v>
      </c>
      <c r="AS4453" s="35">
        <v>1</v>
      </c>
      <c r="AT4453" s="35">
        <v>1E-3</v>
      </c>
      <c r="AU4453" s="35">
        <v>1</v>
      </c>
      <c r="AV4453" s="35" t="s">
        <v>7</v>
      </c>
      <c r="AW4453" s="35">
        <v>45</v>
      </c>
      <c r="AX4453" s="35" t="s">
        <v>68</v>
      </c>
      <c r="AY4453" s="35" t="s">
        <v>68</v>
      </c>
      <c r="AZ4453" s="35" t="s">
        <v>68</v>
      </c>
      <c r="BA4453" s="35" t="s">
        <v>68</v>
      </c>
      <c r="BB4453" s="35" t="s">
        <v>122</v>
      </c>
      <c r="BC4453" s="35" t="s">
        <v>441</v>
      </c>
      <c r="BD4453" s="35" t="s">
        <v>442</v>
      </c>
      <c r="BE4453" s="35" t="s">
        <v>444</v>
      </c>
      <c r="BF4453" s="35" t="s">
        <v>122</v>
      </c>
      <c r="BG4453" s="35" t="s">
        <v>69</v>
      </c>
      <c r="BH4453" s="35" t="s">
        <v>24731</v>
      </c>
      <c r="BI4453" s="35" t="s">
        <v>122</v>
      </c>
      <c r="BJ4453" s="35" t="s">
        <v>24732</v>
      </c>
      <c r="BK4453" s="35" t="s">
        <v>75</v>
      </c>
      <c r="BL4453" s="35" t="s">
        <v>122</v>
      </c>
      <c r="BM4453" s="35" t="s">
        <v>442</v>
      </c>
      <c r="BN4453" s="35" t="s">
        <v>70</v>
      </c>
      <c r="BO4453" s="35" t="s">
        <v>71</v>
      </c>
      <c r="BP4453" s="35" t="s">
        <v>122</v>
      </c>
      <c r="BQ4453" s="35" t="s">
        <v>163</v>
      </c>
    </row>
    <row r="4454" spans="1:69" x14ac:dyDescent="0.4">
      <c r="A4454" s="40" t="str">
        <f t="shared" si="1915"/>
        <v>2025-09-28</v>
      </c>
      <c r="B4454" s="40" t="str">
        <f t="shared" si="1916"/>
        <v>SYD</v>
      </c>
      <c r="C4454" s="39" t="str">
        <f t="shared" si="1917"/>
        <v>98812563692</v>
      </c>
      <c r="D4454" s="41" t="str">
        <f t="shared" si="1918"/>
        <v>PKR253747633</v>
      </c>
      <c r="E4454" s="41" t="str">
        <f t="shared" si="1919"/>
        <v>596421517955</v>
      </c>
      <c r="F4454" s="39" t="str">
        <f t="shared" si="1920"/>
        <v>2256683</v>
      </c>
      <c r="G4454" s="39" t="str">
        <f t="shared" si="1921"/>
        <v>WISE EXPRESS LOGISTICS(PANGZIMOM)</v>
      </c>
      <c r="H4454" s="41" t="str">
        <f t="shared" si="1922"/>
        <v>강원주</v>
      </c>
      <c r="I4454" s="39" t="str">
        <f t="shared" si="1923"/>
        <v>49316</v>
      </c>
      <c r="J4454" s="52" t="str">
        <f t="shared" si="1924"/>
        <v/>
      </c>
      <c r="K4454" s="75">
        <f t="shared" si="1925"/>
        <v>1</v>
      </c>
      <c r="L4454" s="76">
        <f t="shared" si="1926"/>
        <v>1</v>
      </c>
      <c r="M4454" s="76">
        <f t="shared" si="1927"/>
        <v>1E-3</v>
      </c>
      <c r="N4454" s="76">
        <f t="shared" si="1928"/>
        <v>1</v>
      </c>
      <c r="O4454" s="42">
        <f t="shared" si="1929"/>
        <v>1</v>
      </c>
      <c r="P4454" s="39" t="str">
        <f t="shared" si="1930"/>
        <v>목록(Manifest)</v>
      </c>
      <c r="Q4454" s="72">
        <f t="shared" si="1931"/>
        <v>45</v>
      </c>
      <c r="R4454" s="43" t="str">
        <f t="shared" si="1932"/>
        <v>OZ602</v>
      </c>
      <c r="S4454" s="82" t="str">
        <f t="shared" si="1933"/>
        <v/>
      </c>
      <c r="T4454" s="40">
        <f t="shared" si="1934"/>
        <v>45928</v>
      </c>
      <c r="U4454" s="44">
        <v>2500</v>
      </c>
      <c r="V4454" s="44">
        <f t="shared" si="1935"/>
        <v>0</v>
      </c>
      <c r="W4454" s="77">
        <f t="shared" si="1936"/>
        <v>2500</v>
      </c>
      <c r="X4454" s="78">
        <f t="shared" si="1937"/>
        <v>0</v>
      </c>
      <c r="Y4454" s="44" cm="1">
        <f t="array" ref="Y4454">_xlfn.IFNA(_xlfn.IFS(AND(Q4454&gt;=2000, Q4454&lt;3000), 10000, AND(Q4454&gt;=3000, Q4454&lt;4000), 15000, AND(Q4454&gt;=4000, Q4454&lt;5000), 20000, AND(Q4454&gt;=5000), 25000),0)</f>
        <v>0</v>
      </c>
      <c r="Z4454" s="91">
        <f t="shared" si="1938"/>
        <v>0</v>
      </c>
      <c r="AA4454" s="44">
        <f t="shared" si="1939"/>
        <v>0</v>
      </c>
      <c r="AB4454" s="44"/>
      <c r="AC4454" s="44"/>
      <c r="AD4454" s="44"/>
      <c r="AE4454" s="44">
        <f>VLOOKUP(O4454,정산업데이트!$A$6:$B$12,2,10)</f>
        <v>0</v>
      </c>
      <c r="AF4454" s="44"/>
      <c r="AG4454" s="79">
        <f t="shared" si="1940"/>
        <v>0</v>
      </c>
      <c r="AH4454" s="80">
        <f t="shared" si="1941"/>
        <v>2500</v>
      </c>
      <c r="AJ4454" s="35" t="s">
        <v>23096</v>
      </c>
      <c r="AK4454" s="35" t="s">
        <v>73</v>
      </c>
      <c r="AL4454" s="35" t="s">
        <v>23097</v>
      </c>
      <c r="AM4454" s="35" t="s">
        <v>24733</v>
      </c>
      <c r="AN4454" s="35" t="s">
        <v>24734</v>
      </c>
      <c r="AO4454" s="35" t="s">
        <v>24735</v>
      </c>
      <c r="AP4454" s="35" t="s">
        <v>24736</v>
      </c>
      <c r="AQ4454" s="35" t="s">
        <v>122</v>
      </c>
      <c r="AR4454" s="35">
        <v>1</v>
      </c>
      <c r="AS4454" s="35">
        <v>1</v>
      </c>
      <c r="AT4454" s="35">
        <v>1E-3</v>
      </c>
      <c r="AU4454" s="35">
        <v>1</v>
      </c>
      <c r="AV4454" s="35" t="s">
        <v>7</v>
      </c>
      <c r="AW4454" s="35">
        <v>45</v>
      </c>
      <c r="AX4454" s="35" t="s">
        <v>68</v>
      </c>
      <c r="AY4454" s="35" t="s">
        <v>68</v>
      </c>
      <c r="AZ4454" s="35" t="s">
        <v>68</v>
      </c>
      <c r="BA4454" s="35" t="s">
        <v>68</v>
      </c>
      <c r="BB4454" s="35" t="s">
        <v>122</v>
      </c>
      <c r="BC4454" s="35" t="s">
        <v>441</v>
      </c>
      <c r="BD4454" s="35" t="s">
        <v>442</v>
      </c>
      <c r="BE4454" s="35" t="s">
        <v>444</v>
      </c>
      <c r="BF4454" s="35" t="s">
        <v>122</v>
      </c>
      <c r="BG4454" s="35" t="s">
        <v>69</v>
      </c>
      <c r="BH4454" s="35" t="s">
        <v>24737</v>
      </c>
      <c r="BI4454" s="35" t="s">
        <v>122</v>
      </c>
      <c r="BJ4454" s="35" t="s">
        <v>24738</v>
      </c>
      <c r="BK4454" s="35" t="s">
        <v>75</v>
      </c>
      <c r="BL4454" s="35" t="s">
        <v>122</v>
      </c>
      <c r="BM4454" s="35" t="s">
        <v>442</v>
      </c>
      <c r="BN4454" s="35" t="s">
        <v>70</v>
      </c>
      <c r="BO4454" s="35" t="s">
        <v>71</v>
      </c>
      <c r="BP4454" s="35" t="s">
        <v>122</v>
      </c>
      <c r="BQ4454" s="35" t="s">
        <v>163</v>
      </c>
    </row>
    <row r="4455" spans="1:69" x14ac:dyDescent="0.4">
      <c r="A4455" s="40" t="str">
        <f t="shared" si="1915"/>
        <v>2025-09-28</v>
      </c>
      <c r="B4455" s="40" t="str">
        <f t="shared" si="1916"/>
        <v>SYD</v>
      </c>
      <c r="C4455" s="39" t="str">
        <f t="shared" si="1917"/>
        <v>98812563692</v>
      </c>
      <c r="D4455" s="41" t="str">
        <f t="shared" si="1918"/>
        <v>PKR253747634</v>
      </c>
      <c r="E4455" s="41" t="str">
        <f t="shared" si="1919"/>
        <v>596421517966</v>
      </c>
      <c r="F4455" s="39" t="str">
        <f t="shared" si="1920"/>
        <v>2256683</v>
      </c>
      <c r="G4455" s="39" t="str">
        <f t="shared" si="1921"/>
        <v>WISE EXPRESS LOGISTICS(PANGZIMOM)</v>
      </c>
      <c r="H4455" s="41" t="str">
        <f t="shared" si="1922"/>
        <v>이혜영</v>
      </c>
      <c r="I4455" s="39" t="str">
        <f t="shared" si="1923"/>
        <v>07353</v>
      </c>
      <c r="J4455" s="52" t="str">
        <f t="shared" si="1924"/>
        <v/>
      </c>
      <c r="K4455" s="75">
        <f t="shared" si="1925"/>
        <v>1</v>
      </c>
      <c r="L4455" s="76">
        <f t="shared" si="1926"/>
        <v>1</v>
      </c>
      <c r="M4455" s="76">
        <f t="shared" si="1927"/>
        <v>1E-3</v>
      </c>
      <c r="N4455" s="76">
        <f t="shared" si="1928"/>
        <v>1</v>
      </c>
      <c r="O4455" s="42">
        <f t="shared" si="1929"/>
        <v>1</v>
      </c>
      <c r="P4455" s="39" t="str">
        <f t="shared" si="1930"/>
        <v>목록(Manifest)</v>
      </c>
      <c r="Q4455" s="72">
        <f t="shared" si="1931"/>
        <v>45</v>
      </c>
      <c r="R4455" s="43" t="str">
        <f t="shared" si="1932"/>
        <v>OZ602</v>
      </c>
      <c r="S4455" s="82" t="str">
        <f t="shared" si="1933"/>
        <v/>
      </c>
      <c r="T4455" s="40">
        <f t="shared" si="1934"/>
        <v>45928</v>
      </c>
      <c r="U4455" s="44">
        <v>2500</v>
      </c>
      <c r="V4455" s="44">
        <f t="shared" si="1935"/>
        <v>0</v>
      </c>
      <c r="W4455" s="77">
        <f t="shared" si="1936"/>
        <v>2500</v>
      </c>
      <c r="X4455" s="78">
        <f t="shared" si="1937"/>
        <v>0</v>
      </c>
      <c r="Y4455" s="44" cm="1">
        <f t="array" ref="Y4455">_xlfn.IFNA(_xlfn.IFS(AND(Q4455&gt;=2000, Q4455&lt;3000), 10000, AND(Q4455&gt;=3000, Q4455&lt;4000), 15000, AND(Q4455&gt;=4000, Q4455&lt;5000), 20000, AND(Q4455&gt;=5000), 25000),0)</f>
        <v>0</v>
      </c>
      <c r="Z4455" s="91">
        <f t="shared" si="1938"/>
        <v>0</v>
      </c>
      <c r="AA4455" s="44">
        <f t="shared" si="1939"/>
        <v>0</v>
      </c>
      <c r="AB4455" s="44"/>
      <c r="AC4455" s="44"/>
      <c r="AD4455" s="44"/>
      <c r="AE4455" s="44">
        <f>VLOOKUP(O4455,정산업데이트!$A$6:$B$12,2,10)</f>
        <v>0</v>
      </c>
      <c r="AF4455" s="44"/>
      <c r="AG4455" s="79">
        <f t="shared" si="1940"/>
        <v>0</v>
      </c>
      <c r="AH4455" s="80">
        <f t="shared" si="1941"/>
        <v>2500</v>
      </c>
      <c r="AJ4455" s="35" t="s">
        <v>23096</v>
      </c>
      <c r="AK4455" s="35" t="s">
        <v>73</v>
      </c>
      <c r="AL4455" s="35" t="s">
        <v>23097</v>
      </c>
      <c r="AM4455" s="35" t="s">
        <v>24739</v>
      </c>
      <c r="AN4455" s="35" t="s">
        <v>13501</v>
      </c>
      <c r="AO4455" s="35" t="s">
        <v>24740</v>
      </c>
      <c r="AP4455" s="35" t="s">
        <v>24741</v>
      </c>
      <c r="AQ4455" s="35" t="s">
        <v>122</v>
      </c>
      <c r="AR4455" s="35">
        <v>1</v>
      </c>
      <c r="AS4455" s="35">
        <v>1</v>
      </c>
      <c r="AT4455" s="35">
        <v>1E-3</v>
      </c>
      <c r="AU4455" s="35">
        <v>1</v>
      </c>
      <c r="AV4455" s="35" t="s">
        <v>7</v>
      </c>
      <c r="AW4455" s="35">
        <v>45</v>
      </c>
      <c r="AX4455" s="35" t="s">
        <v>68</v>
      </c>
      <c r="AY4455" s="35" t="s">
        <v>68</v>
      </c>
      <c r="AZ4455" s="35" t="s">
        <v>68</v>
      </c>
      <c r="BA4455" s="35" t="s">
        <v>68</v>
      </c>
      <c r="BB4455" s="35" t="s">
        <v>122</v>
      </c>
      <c r="BC4455" s="35" t="s">
        <v>441</v>
      </c>
      <c r="BD4455" s="35" t="s">
        <v>442</v>
      </c>
      <c r="BE4455" s="35" t="s">
        <v>444</v>
      </c>
      <c r="BF4455" s="35" t="s">
        <v>122</v>
      </c>
      <c r="BG4455" s="35" t="s">
        <v>69</v>
      </c>
      <c r="BH4455" s="35" t="s">
        <v>24742</v>
      </c>
      <c r="BI4455" s="35" t="s">
        <v>122</v>
      </c>
      <c r="BJ4455" s="35" t="s">
        <v>24743</v>
      </c>
      <c r="BK4455" s="35" t="s">
        <v>75</v>
      </c>
      <c r="BL4455" s="35" t="s">
        <v>122</v>
      </c>
      <c r="BM4455" s="35" t="s">
        <v>442</v>
      </c>
      <c r="BN4455" s="35" t="s">
        <v>70</v>
      </c>
      <c r="BO4455" s="35" t="s">
        <v>71</v>
      </c>
      <c r="BP4455" s="35" t="s">
        <v>122</v>
      </c>
      <c r="BQ4455" s="35" t="s">
        <v>163</v>
      </c>
    </row>
    <row r="4456" spans="1:69" x14ac:dyDescent="0.4">
      <c r="A4456" s="40" t="str">
        <f t="shared" si="1915"/>
        <v>2025-09-28</v>
      </c>
      <c r="B4456" s="40" t="str">
        <f t="shared" si="1916"/>
        <v>SYD</v>
      </c>
      <c r="C4456" s="39" t="str">
        <f t="shared" si="1917"/>
        <v>98812563692</v>
      </c>
      <c r="D4456" s="41" t="str">
        <f t="shared" si="1918"/>
        <v>PKR253747635</v>
      </c>
      <c r="E4456" s="41" t="str">
        <f t="shared" si="1919"/>
        <v>596421517970</v>
      </c>
      <c r="F4456" s="39" t="str">
        <f t="shared" si="1920"/>
        <v>2256683</v>
      </c>
      <c r="G4456" s="39" t="str">
        <f t="shared" si="1921"/>
        <v>WISE EXPRESS LOGISTICS(PANGZIMOM)</v>
      </c>
      <c r="H4456" s="41" t="str">
        <f t="shared" si="1922"/>
        <v>정수빈</v>
      </c>
      <c r="I4456" s="39" t="str">
        <f t="shared" si="1923"/>
        <v>07026</v>
      </c>
      <c r="J4456" s="52" t="str">
        <f t="shared" si="1924"/>
        <v/>
      </c>
      <c r="K4456" s="75">
        <f t="shared" si="1925"/>
        <v>1</v>
      </c>
      <c r="L4456" s="76">
        <f t="shared" si="1926"/>
        <v>1</v>
      </c>
      <c r="M4456" s="76">
        <f t="shared" si="1927"/>
        <v>1E-3</v>
      </c>
      <c r="N4456" s="76">
        <f t="shared" si="1928"/>
        <v>1</v>
      </c>
      <c r="O4456" s="42">
        <f t="shared" si="1929"/>
        <v>1</v>
      </c>
      <c r="P4456" s="39" t="str">
        <f t="shared" si="1930"/>
        <v>목록(Manifest)</v>
      </c>
      <c r="Q4456" s="72">
        <f t="shared" si="1931"/>
        <v>45</v>
      </c>
      <c r="R4456" s="43" t="str">
        <f t="shared" si="1932"/>
        <v>OZ602</v>
      </c>
      <c r="S4456" s="82" t="str">
        <f t="shared" si="1933"/>
        <v/>
      </c>
      <c r="T4456" s="40">
        <f t="shared" si="1934"/>
        <v>45928</v>
      </c>
      <c r="U4456" s="44">
        <v>2500</v>
      </c>
      <c r="V4456" s="44">
        <f t="shared" si="1935"/>
        <v>0</v>
      </c>
      <c r="W4456" s="77">
        <f t="shared" si="1936"/>
        <v>2500</v>
      </c>
      <c r="X4456" s="78">
        <f t="shared" si="1937"/>
        <v>0</v>
      </c>
      <c r="Y4456" s="44" cm="1">
        <f t="array" ref="Y4456">_xlfn.IFNA(_xlfn.IFS(AND(Q4456&gt;=2000, Q4456&lt;3000), 10000, AND(Q4456&gt;=3000, Q4456&lt;4000), 15000, AND(Q4456&gt;=4000, Q4456&lt;5000), 20000, AND(Q4456&gt;=5000), 25000),0)</f>
        <v>0</v>
      </c>
      <c r="Z4456" s="91">
        <f t="shared" si="1938"/>
        <v>0</v>
      </c>
      <c r="AA4456" s="44">
        <f t="shared" si="1939"/>
        <v>0</v>
      </c>
      <c r="AB4456" s="44"/>
      <c r="AC4456" s="44"/>
      <c r="AD4456" s="44"/>
      <c r="AE4456" s="44">
        <f>VLOOKUP(O4456,정산업데이트!$A$6:$B$12,2,10)</f>
        <v>0</v>
      </c>
      <c r="AF4456" s="44"/>
      <c r="AG4456" s="79">
        <f t="shared" si="1940"/>
        <v>0</v>
      </c>
      <c r="AH4456" s="80">
        <f t="shared" si="1941"/>
        <v>2500</v>
      </c>
      <c r="AJ4456" s="35" t="s">
        <v>23096</v>
      </c>
      <c r="AK4456" s="35" t="s">
        <v>73</v>
      </c>
      <c r="AL4456" s="35" t="s">
        <v>23097</v>
      </c>
      <c r="AM4456" s="35" t="s">
        <v>24744</v>
      </c>
      <c r="AN4456" s="35" t="s">
        <v>24745</v>
      </c>
      <c r="AO4456" s="35" t="s">
        <v>24746</v>
      </c>
      <c r="AP4456" s="35" t="s">
        <v>24747</v>
      </c>
      <c r="AQ4456" s="35" t="s">
        <v>122</v>
      </c>
      <c r="AR4456" s="35">
        <v>1</v>
      </c>
      <c r="AS4456" s="35">
        <v>1</v>
      </c>
      <c r="AT4456" s="35">
        <v>1E-3</v>
      </c>
      <c r="AU4456" s="35">
        <v>1</v>
      </c>
      <c r="AV4456" s="35" t="s">
        <v>7</v>
      </c>
      <c r="AW4456" s="35">
        <v>45</v>
      </c>
      <c r="AX4456" s="35" t="s">
        <v>68</v>
      </c>
      <c r="AY4456" s="35" t="s">
        <v>68</v>
      </c>
      <c r="AZ4456" s="35" t="s">
        <v>68</v>
      </c>
      <c r="BA4456" s="35" t="s">
        <v>68</v>
      </c>
      <c r="BB4456" s="35" t="s">
        <v>122</v>
      </c>
      <c r="BC4456" s="35" t="s">
        <v>441</v>
      </c>
      <c r="BD4456" s="35" t="s">
        <v>442</v>
      </c>
      <c r="BE4456" s="35" t="s">
        <v>444</v>
      </c>
      <c r="BF4456" s="35" t="s">
        <v>122</v>
      </c>
      <c r="BG4456" s="35" t="s">
        <v>69</v>
      </c>
      <c r="BH4456" s="35" t="s">
        <v>24748</v>
      </c>
      <c r="BI4456" s="35" t="s">
        <v>122</v>
      </c>
      <c r="BJ4456" s="35" t="s">
        <v>24749</v>
      </c>
      <c r="BK4456" s="35" t="s">
        <v>75</v>
      </c>
      <c r="BL4456" s="35" t="s">
        <v>122</v>
      </c>
      <c r="BM4456" s="35" t="s">
        <v>442</v>
      </c>
      <c r="BN4456" s="35" t="s">
        <v>70</v>
      </c>
      <c r="BO4456" s="35" t="s">
        <v>71</v>
      </c>
      <c r="BP4456" s="35" t="s">
        <v>122</v>
      </c>
      <c r="BQ4456" s="35" t="s">
        <v>163</v>
      </c>
    </row>
    <row r="4457" spans="1:69" x14ac:dyDescent="0.4">
      <c r="A4457" s="40" t="str">
        <f t="shared" si="1915"/>
        <v>2025-09-28</v>
      </c>
      <c r="B4457" s="40" t="str">
        <f t="shared" si="1916"/>
        <v>SYD</v>
      </c>
      <c r="C4457" s="39" t="str">
        <f t="shared" si="1917"/>
        <v>98812563692</v>
      </c>
      <c r="D4457" s="41" t="str">
        <f t="shared" si="1918"/>
        <v>PKR253747637</v>
      </c>
      <c r="E4457" s="41" t="str">
        <f t="shared" si="1919"/>
        <v>596421517992</v>
      </c>
      <c r="F4457" s="39" t="str">
        <f t="shared" si="1920"/>
        <v>2256683</v>
      </c>
      <c r="G4457" s="39" t="str">
        <f t="shared" si="1921"/>
        <v>WISE EXPRESS LOGISTICS(PANGZIMOM)</v>
      </c>
      <c r="H4457" s="41" t="str">
        <f t="shared" si="1922"/>
        <v>박나현</v>
      </c>
      <c r="I4457" s="39" t="str">
        <f t="shared" si="1923"/>
        <v>31470</v>
      </c>
      <c r="J4457" s="52" t="str">
        <f t="shared" si="1924"/>
        <v/>
      </c>
      <c r="K4457" s="75">
        <f t="shared" si="1925"/>
        <v>1</v>
      </c>
      <c r="L4457" s="76">
        <f t="shared" si="1926"/>
        <v>1</v>
      </c>
      <c r="M4457" s="76">
        <f t="shared" si="1927"/>
        <v>1E-3</v>
      </c>
      <c r="N4457" s="76">
        <f t="shared" si="1928"/>
        <v>1</v>
      </c>
      <c r="O4457" s="42">
        <f t="shared" si="1929"/>
        <v>1</v>
      </c>
      <c r="P4457" s="39" t="str">
        <f t="shared" si="1930"/>
        <v>목록(Manifest)</v>
      </c>
      <c r="Q4457" s="72">
        <f t="shared" si="1931"/>
        <v>45</v>
      </c>
      <c r="R4457" s="43" t="str">
        <f t="shared" si="1932"/>
        <v>OZ602</v>
      </c>
      <c r="S4457" s="82" t="str">
        <f t="shared" si="1933"/>
        <v/>
      </c>
      <c r="T4457" s="40">
        <f t="shared" si="1934"/>
        <v>45928</v>
      </c>
      <c r="U4457" s="44">
        <v>2500</v>
      </c>
      <c r="V4457" s="44">
        <f t="shared" si="1935"/>
        <v>0</v>
      </c>
      <c r="W4457" s="77">
        <f t="shared" si="1936"/>
        <v>2500</v>
      </c>
      <c r="X4457" s="78">
        <f t="shared" si="1937"/>
        <v>0</v>
      </c>
      <c r="Y4457" s="44" cm="1">
        <f t="array" ref="Y4457">_xlfn.IFNA(_xlfn.IFS(AND(Q4457&gt;=2000, Q4457&lt;3000), 10000, AND(Q4457&gt;=3000, Q4457&lt;4000), 15000, AND(Q4457&gt;=4000, Q4457&lt;5000), 20000, AND(Q4457&gt;=5000), 25000),0)</f>
        <v>0</v>
      </c>
      <c r="Z4457" s="91">
        <f t="shared" si="1938"/>
        <v>0</v>
      </c>
      <c r="AA4457" s="44">
        <f t="shared" si="1939"/>
        <v>0</v>
      </c>
      <c r="AB4457" s="44"/>
      <c r="AC4457" s="44"/>
      <c r="AD4457" s="44"/>
      <c r="AE4457" s="44">
        <f>VLOOKUP(O4457,정산업데이트!$A$6:$B$12,2,10)</f>
        <v>0</v>
      </c>
      <c r="AF4457" s="44"/>
      <c r="AG4457" s="79">
        <f t="shared" si="1940"/>
        <v>0</v>
      </c>
      <c r="AH4457" s="80">
        <f t="shared" si="1941"/>
        <v>2500</v>
      </c>
      <c r="AJ4457" s="35" t="s">
        <v>23096</v>
      </c>
      <c r="AK4457" s="35" t="s">
        <v>73</v>
      </c>
      <c r="AL4457" s="35" t="s">
        <v>23097</v>
      </c>
      <c r="AM4457" s="35" t="s">
        <v>24750</v>
      </c>
      <c r="AN4457" s="35" t="s">
        <v>24751</v>
      </c>
      <c r="AO4457" s="35" t="s">
        <v>24752</v>
      </c>
      <c r="AP4457" s="35" t="s">
        <v>10281</v>
      </c>
      <c r="AQ4457" s="35" t="s">
        <v>122</v>
      </c>
      <c r="AR4457" s="35">
        <v>1</v>
      </c>
      <c r="AS4457" s="35">
        <v>1</v>
      </c>
      <c r="AT4457" s="35">
        <v>1E-3</v>
      </c>
      <c r="AU4457" s="35">
        <v>1</v>
      </c>
      <c r="AV4457" s="35" t="s">
        <v>7</v>
      </c>
      <c r="AW4457" s="35">
        <v>45</v>
      </c>
      <c r="AX4457" s="35" t="s">
        <v>68</v>
      </c>
      <c r="AY4457" s="35" t="s">
        <v>68</v>
      </c>
      <c r="AZ4457" s="35" t="s">
        <v>68</v>
      </c>
      <c r="BA4457" s="35" t="s">
        <v>68</v>
      </c>
      <c r="BB4457" s="35" t="s">
        <v>122</v>
      </c>
      <c r="BC4457" s="35" t="s">
        <v>441</v>
      </c>
      <c r="BD4457" s="35" t="s">
        <v>442</v>
      </c>
      <c r="BE4457" s="35" t="s">
        <v>444</v>
      </c>
      <c r="BF4457" s="35" t="s">
        <v>122</v>
      </c>
      <c r="BG4457" s="35" t="s">
        <v>69</v>
      </c>
      <c r="BH4457" s="35" t="s">
        <v>24753</v>
      </c>
      <c r="BI4457" s="35" t="s">
        <v>122</v>
      </c>
      <c r="BJ4457" s="35" t="s">
        <v>24754</v>
      </c>
      <c r="BK4457" s="35" t="s">
        <v>75</v>
      </c>
      <c r="BL4457" s="35" t="s">
        <v>122</v>
      </c>
      <c r="BM4457" s="35" t="s">
        <v>442</v>
      </c>
      <c r="BN4457" s="35" t="s">
        <v>70</v>
      </c>
      <c r="BO4457" s="35" t="s">
        <v>71</v>
      </c>
      <c r="BP4457" s="35" t="s">
        <v>122</v>
      </c>
      <c r="BQ4457" s="35" t="s">
        <v>163</v>
      </c>
    </row>
    <row r="4458" spans="1:69" x14ac:dyDescent="0.4">
      <c r="A4458" s="40" t="str">
        <f t="shared" si="1915"/>
        <v>2025-09-28</v>
      </c>
      <c r="B4458" s="40" t="str">
        <f t="shared" si="1916"/>
        <v>SYD</v>
      </c>
      <c r="C4458" s="39" t="str">
        <f t="shared" si="1917"/>
        <v>98812563692</v>
      </c>
      <c r="D4458" s="41" t="str">
        <f t="shared" si="1918"/>
        <v>PKR253747638</v>
      </c>
      <c r="E4458" s="41" t="str">
        <f t="shared" si="1919"/>
        <v>596421518003</v>
      </c>
      <c r="F4458" s="39" t="str">
        <f t="shared" si="1920"/>
        <v>2256683</v>
      </c>
      <c r="G4458" s="39" t="str">
        <f t="shared" si="1921"/>
        <v>WISE EXPRESS LOGISTICS(PANGZIMOM)</v>
      </c>
      <c r="H4458" s="41" t="str">
        <f t="shared" si="1922"/>
        <v>홍혜지</v>
      </c>
      <c r="I4458" s="39" t="str">
        <f t="shared" si="1923"/>
        <v>36743</v>
      </c>
      <c r="J4458" s="52" t="str">
        <f t="shared" si="1924"/>
        <v/>
      </c>
      <c r="K4458" s="75">
        <f t="shared" si="1925"/>
        <v>1</v>
      </c>
      <c r="L4458" s="76">
        <f t="shared" si="1926"/>
        <v>1</v>
      </c>
      <c r="M4458" s="76">
        <f t="shared" si="1927"/>
        <v>1E-3</v>
      </c>
      <c r="N4458" s="76">
        <f t="shared" si="1928"/>
        <v>1</v>
      </c>
      <c r="O4458" s="42">
        <f t="shared" si="1929"/>
        <v>1</v>
      </c>
      <c r="P4458" s="39" t="str">
        <f t="shared" si="1930"/>
        <v>목록(Manifest)</v>
      </c>
      <c r="Q4458" s="72">
        <f t="shared" si="1931"/>
        <v>45</v>
      </c>
      <c r="R4458" s="43" t="str">
        <f t="shared" si="1932"/>
        <v>OZ602</v>
      </c>
      <c r="S4458" s="82" t="str">
        <f t="shared" si="1933"/>
        <v/>
      </c>
      <c r="T4458" s="40">
        <f t="shared" si="1934"/>
        <v>45928</v>
      </c>
      <c r="U4458" s="44">
        <v>2500</v>
      </c>
      <c r="V4458" s="44">
        <f t="shared" si="1935"/>
        <v>0</v>
      </c>
      <c r="W4458" s="77">
        <f t="shared" si="1936"/>
        <v>2500</v>
      </c>
      <c r="X4458" s="78">
        <f t="shared" si="1937"/>
        <v>0</v>
      </c>
      <c r="Y4458" s="44" cm="1">
        <f t="array" ref="Y4458">_xlfn.IFNA(_xlfn.IFS(AND(Q4458&gt;=2000, Q4458&lt;3000), 10000, AND(Q4458&gt;=3000, Q4458&lt;4000), 15000, AND(Q4458&gt;=4000, Q4458&lt;5000), 20000, AND(Q4458&gt;=5000), 25000),0)</f>
        <v>0</v>
      </c>
      <c r="Z4458" s="91">
        <f t="shared" si="1938"/>
        <v>0</v>
      </c>
      <c r="AA4458" s="44">
        <f t="shared" si="1939"/>
        <v>0</v>
      </c>
      <c r="AB4458" s="44"/>
      <c r="AC4458" s="44"/>
      <c r="AD4458" s="44"/>
      <c r="AE4458" s="44">
        <f>VLOOKUP(O4458,정산업데이트!$A$6:$B$12,2,10)</f>
        <v>0</v>
      </c>
      <c r="AF4458" s="44"/>
      <c r="AG4458" s="79">
        <f t="shared" si="1940"/>
        <v>0</v>
      </c>
      <c r="AH4458" s="80">
        <f t="shared" si="1941"/>
        <v>2500</v>
      </c>
      <c r="AJ4458" s="35" t="s">
        <v>23096</v>
      </c>
      <c r="AK4458" s="35" t="s">
        <v>73</v>
      </c>
      <c r="AL4458" s="35" t="s">
        <v>23097</v>
      </c>
      <c r="AM4458" s="35" t="s">
        <v>24755</v>
      </c>
      <c r="AN4458" s="35" t="s">
        <v>24756</v>
      </c>
      <c r="AO4458" s="35" t="s">
        <v>24757</v>
      </c>
      <c r="AP4458" s="35" t="s">
        <v>8148</v>
      </c>
      <c r="AQ4458" s="35" t="s">
        <v>122</v>
      </c>
      <c r="AR4458" s="35">
        <v>1</v>
      </c>
      <c r="AS4458" s="35">
        <v>1</v>
      </c>
      <c r="AT4458" s="35">
        <v>1E-3</v>
      </c>
      <c r="AU4458" s="35">
        <v>1</v>
      </c>
      <c r="AV4458" s="35" t="s">
        <v>7</v>
      </c>
      <c r="AW4458" s="35">
        <v>45</v>
      </c>
      <c r="AX4458" s="35" t="s">
        <v>68</v>
      </c>
      <c r="AY4458" s="35" t="s">
        <v>68</v>
      </c>
      <c r="AZ4458" s="35" t="s">
        <v>68</v>
      </c>
      <c r="BA4458" s="35" t="s">
        <v>68</v>
      </c>
      <c r="BB4458" s="35" t="s">
        <v>122</v>
      </c>
      <c r="BC4458" s="35" t="s">
        <v>441</v>
      </c>
      <c r="BD4458" s="35" t="s">
        <v>442</v>
      </c>
      <c r="BE4458" s="35" t="s">
        <v>444</v>
      </c>
      <c r="BF4458" s="35" t="s">
        <v>122</v>
      </c>
      <c r="BG4458" s="35" t="s">
        <v>69</v>
      </c>
      <c r="BH4458" s="35" t="s">
        <v>24758</v>
      </c>
      <c r="BI4458" s="35" t="s">
        <v>122</v>
      </c>
      <c r="BJ4458" s="35" t="s">
        <v>24759</v>
      </c>
      <c r="BK4458" s="35" t="s">
        <v>75</v>
      </c>
      <c r="BL4458" s="35" t="s">
        <v>122</v>
      </c>
      <c r="BM4458" s="35" t="s">
        <v>442</v>
      </c>
      <c r="BN4458" s="35" t="s">
        <v>70</v>
      </c>
      <c r="BO4458" s="35" t="s">
        <v>71</v>
      </c>
      <c r="BP4458" s="35" t="s">
        <v>122</v>
      </c>
      <c r="BQ4458" s="35" t="s">
        <v>163</v>
      </c>
    </row>
    <row r="4459" spans="1:69" x14ac:dyDescent="0.4">
      <c r="A4459" s="40" t="str">
        <f t="shared" si="1915"/>
        <v>2025-09-28</v>
      </c>
      <c r="B4459" s="40" t="str">
        <f t="shared" si="1916"/>
        <v>SYD</v>
      </c>
      <c r="C4459" s="39" t="str">
        <f t="shared" si="1917"/>
        <v>98812563692</v>
      </c>
      <c r="D4459" s="41" t="str">
        <f t="shared" si="1918"/>
        <v>PKR253747639</v>
      </c>
      <c r="E4459" s="41" t="str">
        <f t="shared" si="1919"/>
        <v>596421518014</v>
      </c>
      <c r="F4459" s="39" t="str">
        <f t="shared" si="1920"/>
        <v>2256683</v>
      </c>
      <c r="G4459" s="39" t="str">
        <f t="shared" si="1921"/>
        <v>WISE EXPRESS LOGISTICS(PANGZIMOM)</v>
      </c>
      <c r="H4459" s="41" t="str">
        <f t="shared" si="1922"/>
        <v>강은진</v>
      </c>
      <c r="I4459" s="39" t="str">
        <f t="shared" si="1923"/>
        <v>18151</v>
      </c>
      <c r="J4459" s="52" t="str">
        <f t="shared" si="1924"/>
        <v/>
      </c>
      <c r="K4459" s="75">
        <f t="shared" si="1925"/>
        <v>1</v>
      </c>
      <c r="L4459" s="76">
        <f t="shared" si="1926"/>
        <v>2.5</v>
      </c>
      <c r="M4459" s="76">
        <f t="shared" si="1927"/>
        <v>1E-3</v>
      </c>
      <c r="N4459" s="76">
        <f t="shared" si="1928"/>
        <v>2.5</v>
      </c>
      <c r="O4459" s="42">
        <f t="shared" si="1929"/>
        <v>2.5</v>
      </c>
      <c r="P4459" s="39" t="str">
        <f t="shared" si="1930"/>
        <v>목록(Manifest)</v>
      </c>
      <c r="Q4459" s="72">
        <f t="shared" si="1931"/>
        <v>100</v>
      </c>
      <c r="R4459" s="43" t="str">
        <f t="shared" si="1932"/>
        <v>OZ602</v>
      </c>
      <c r="S4459" s="82" t="str">
        <f t="shared" si="1933"/>
        <v/>
      </c>
      <c r="T4459" s="40">
        <f t="shared" si="1934"/>
        <v>45928</v>
      </c>
      <c r="U4459" s="44">
        <v>2500</v>
      </c>
      <c r="V4459" s="44">
        <f t="shared" si="1935"/>
        <v>0</v>
      </c>
      <c r="W4459" s="77">
        <f t="shared" si="1936"/>
        <v>2500</v>
      </c>
      <c r="X4459" s="78">
        <f t="shared" si="1937"/>
        <v>0</v>
      </c>
      <c r="Y4459" s="44" cm="1">
        <f t="array" ref="Y4459">_xlfn.IFNA(_xlfn.IFS(AND(Q4459&gt;=2000, Q4459&lt;3000), 10000, AND(Q4459&gt;=3000, Q4459&lt;4000), 15000, AND(Q4459&gt;=4000, Q4459&lt;5000), 20000, AND(Q4459&gt;=5000), 25000),0)</f>
        <v>0</v>
      </c>
      <c r="Z4459" s="91">
        <f t="shared" si="1938"/>
        <v>0</v>
      </c>
      <c r="AA4459" s="44">
        <f t="shared" si="1939"/>
        <v>0</v>
      </c>
      <c r="AB4459" s="44"/>
      <c r="AC4459" s="44"/>
      <c r="AD4459" s="44"/>
      <c r="AE4459" s="44">
        <f>VLOOKUP(O4459,정산업데이트!$A$6:$B$12,2,10)</f>
        <v>0</v>
      </c>
      <c r="AF4459" s="44"/>
      <c r="AG4459" s="79">
        <f t="shared" si="1940"/>
        <v>0</v>
      </c>
      <c r="AH4459" s="80">
        <f t="shared" si="1941"/>
        <v>2500</v>
      </c>
      <c r="AJ4459" s="35" t="s">
        <v>23096</v>
      </c>
      <c r="AK4459" s="35" t="s">
        <v>73</v>
      </c>
      <c r="AL4459" s="35" t="s">
        <v>23097</v>
      </c>
      <c r="AM4459" s="35" t="s">
        <v>24760</v>
      </c>
      <c r="AN4459" s="35" t="s">
        <v>24761</v>
      </c>
      <c r="AO4459" s="35" t="s">
        <v>24762</v>
      </c>
      <c r="AP4459" s="35" t="s">
        <v>1426</v>
      </c>
      <c r="AQ4459" s="35" t="s">
        <v>122</v>
      </c>
      <c r="AR4459" s="35">
        <v>1</v>
      </c>
      <c r="AS4459" s="35">
        <v>2.5</v>
      </c>
      <c r="AT4459" s="35">
        <v>1E-3</v>
      </c>
      <c r="AU4459" s="35">
        <v>2.5</v>
      </c>
      <c r="AV4459" s="35" t="s">
        <v>7</v>
      </c>
      <c r="AW4459" s="35">
        <v>100</v>
      </c>
      <c r="AX4459" s="35" t="s">
        <v>68</v>
      </c>
      <c r="AY4459" s="35" t="s">
        <v>68</v>
      </c>
      <c r="AZ4459" s="35" t="s">
        <v>68</v>
      </c>
      <c r="BA4459" s="35" t="s">
        <v>68</v>
      </c>
      <c r="BB4459" s="35" t="s">
        <v>122</v>
      </c>
      <c r="BC4459" s="35" t="s">
        <v>441</v>
      </c>
      <c r="BD4459" s="35" t="s">
        <v>442</v>
      </c>
      <c r="BE4459" s="35" t="s">
        <v>444</v>
      </c>
      <c r="BF4459" s="35" t="s">
        <v>122</v>
      </c>
      <c r="BG4459" s="35" t="s">
        <v>69</v>
      </c>
      <c r="BH4459" s="35" t="s">
        <v>24763</v>
      </c>
      <c r="BI4459" s="35" t="s">
        <v>122</v>
      </c>
      <c r="BJ4459" s="35" t="s">
        <v>24764</v>
      </c>
      <c r="BK4459" s="35" t="s">
        <v>75</v>
      </c>
      <c r="BL4459" s="35" t="s">
        <v>122</v>
      </c>
      <c r="BM4459" s="35" t="s">
        <v>442</v>
      </c>
      <c r="BN4459" s="35" t="s">
        <v>70</v>
      </c>
      <c r="BO4459" s="35" t="s">
        <v>71</v>
      </c>
      <c r="BP4459" s="35" t="s">
        <v>122</v>
      </c>
      <c r="BQ4459" s="35" t="s">
        <v>163</v>
      </c>
    </row>
    <row r="4460" spans="1:69" x14ac:dyDescent="0.4">
      <c r="A4460" s="40" t="str">
        <f t="shared" si="1915"/>
        <v>2025-09-28</v>
      </c>
      <c r="B4460" s="40" t="str">
        <f t="shared" si="1916"/>
        <v>SYD</v>
      </c>
      <c r="C4460" s="39" t="str">
        <f t="shared" si="1917"/>
        <v>98812563692</v>
      </c>
      <c r="D4460" s="41" t="str">
        <f t="shared" si="1918"/>
        <v>PKR253731234</v>
      </c>
      <c r="E4460" s="41" t="str">
        <f t="shared" si="1919"/>
        <v>596421514212</v>
      </c>
      <c r="F4460" s="39" t="str">
        <f t="shared" si="1920"/>
        <v>2256516</v>
      </c>
      <c r="G4460" s="39" t="str">
        <f t="shared" si="1921"/>
        <v>WISE EXPRESS (CNC INTL)</v>
      </c>
      <c r="H4460" s="41" t="str">
        <f t="shared" si="1922"/>
        <v>배동숙</v>
      </c>
      <c r="I4460" s="39" t="str">
        <f t="shared" si="1923"/>
        <v>02797</v>
      </c>
      <c r="J4460" s="52" t="str">
        <f t="shared" si="1924"/>
        <v/>
      </c>
      <c r="K4460" s="75">
        <f t="shared" si="1925"/>
        <v>1</v>
      </c>
      <c r="L4460" s="76">
        <f t="shared" si="1926"/>
        <v>1</v>
      </c>
      <c r="M4460" s="76">
        <f t="shared" si="1927"/>
        <v>1E-3</v>
      </c>
      <c r="N4460" s="76">
        <f t="shared" si="1928"/>
        <v>1</v>
      </c>
      <c r="O4460" s="42">
        <f t="shared" si="1929"/>
        <v>1</v>
      </c>
      <c r="P4460" s="39" t="str">
        <f t="shared" si="1930"/>
        <v>목록(Manifest)</v>
      </c>
      <c r="Q4460" s="72">
        <f t="shared" si="1931"/>
        <v>31</v>
      </c>
      <c r="R4460" s="43" t="str">
        <f t="shared" si="1932"/>
        <v>OZ602</v>
      </c>
      <c r="S4460" s="82" t="str">
        <f t="shared" si="1933"/>
        <v/>
      </c>
      <c r="T4460" s="40">
        <f t="shared" si="1934"/>
        <v>45928</v>
      </c>
      <c r="U4460" s="44">
        <v>2500</v>
      </c>
      <c r="V4460" s="44">
        <f t="shared" si="1935"/>
        <v>0</v>
      </c>
      <c r="W4460" s="77">
        <f t="shared" si="1936"/>
        <v>2500</v>
      </c>
      <c r="X4460" s="78">
        <f t="shared" si="1937"/>
        <v>0</v>
      </c>
      <c r="Y4460" s="44" cm="1">
        <f t="array" ref="Y4460">_xlfn.IFNA(_xlfn.IFS(AND(Q4460&gt;=2000, Q4460&lt;3000), 10000, AND(Q4460&gt;=3000, Q4460&lt;4000), 15000, AND(Q4460&gt;=4000, Q4460&lt;5000), 20000, AND(Q4460&gt;=5000), 25000),0)</f>
        <v>0</v>
      </c>
      <c r="Z4460" s="91">
        <f t="shared" si="1938"/>
        <v>0</v>
      </c>
      <c r="AA4460" s="44">
        <f t="shared" si="1939"/>
        <v>0</v>
      </c>
      <c r="AB4460" s="44"/>
      <c r="AC4460" s="44"/>
      <c r="AD4460" s="44"/>
      <c r="AE4460" s="44">
        <f>VLOOKUP(O4460,정산업데이트!$A$6:$B$12,2,10)</f>
        <v>0</v>
      </c>
      <c r="AF4460" s="44"/>
      <c r="AG4460" s="79">
        <f t="shared" si="1940"/>
        <v>0</v>
      </c>
      <c r="AH4460" s="80">
        <f t="shared" si="1941"/>
        <v>2500</v>
      </c>
      <c r="AJ4460" s="35" t="s">
        <v>23096</v>
      </c>
      <c r="AK4460" s="35" t="s">
        <v>73</v>
      </c>
      <c r="AL4460" s="35" t="s">
        <v>23097</v>
      </c>
      <c r="AM4460" s="35" t="s">
        <v>24765</v>
      </c>
      <c r="AN4460" s="35" t="s">
        <v>24766</v>
      </c>
      <c r="AO4460" s="35" t="s">
        <v>24767</v>
      </c>
      <c r="AP4460" s="35" t="s">
        <v>2066</v>
      </c>
      <c r="AQ4460" s="35" t="s">
        <v>122</v>
      </c>
      <c r="AR4460" s="35">
        <v>1</v>
      </c>
      <c r="AS4460" s="35">
        <v>1</v>
      </c>
      <c r="AT4460" s="35">
        <v>1E-3</v>
      </c>
      <c r="AU4460" s="35">
        <v>1</v>
      </c>
      <c r="AV4460" s="35" t="s">
        <v>7</v>
      </c>
      <c r="AW4460" s="35">
        <v>31</v>
      </c>
      <c r="AX4460" s="35" t="s">
        <v>68</v>
      </c>
      <c r="AY4460" s="35" t="s">
        <v>68</v>
      </c>
      <c r="AZ4460" s="35" t="s">
        <v>68</v>
      </c>
      <c r="BA4460" s="35" t="s">
        <v>68</v>
      </c>
      <c r="BB4460" s="35" t="s">
        <v>122</v>
      </c>
      <c r="BC4460" s="35" t="s">
        <v>405</v>
      </c>
      <c r="BD4460" s="35" t="s">
        <v>406</v>
      </c>
      <c r="BE4460" s="35" t="s">
        <v>413</v>
      </c>
      <c r="BF4460" s="35" t="s">
        <v>122</v>
      </c>
      <c r="BG4460" s="35" t="s">
        <v>69</v>
      </c>
      <c r="BH4460" s="35" t="s">
        <v>24768</v>
      </c>
      <c r="BI4460" s="35" t="s">
        <v>122</v>
      </c>
      <c r="BJ4460" s="35" t="s">
        <v>24769</v>
      </c>
      <c r="BK4460" s="35" t="s">
        <v>75</v>
      </c>
      <c r="BL4460" s="35" t="s">
        <v>122</v>
      </c>
      <c r="BM4460" s="35" t="s">
        <v>406</v>
      </c>
      <c r="BN4460" s="35" t="s">
        <v>70</v>
      </c>
      <c r="BO4460" s="35" t="s">
        <v>71</v>
      </c>
      <c r="BP4460" s="35" t="s">
        <v>122</v>
      </c>
      <c r="BQ4460" s="35" t="s">
        <v>163</v>
      </c>
    </row>
    <row r="4461" spans="1:69" x14ac:dyDescent="0.4">
      <c r="A4461" s="40" t="str">
        <f t="shared" si="1915"/>
        <v>2025-09-28</v>
      </c>
      <c r="B4461" s="40" t="str">
        <f t="shared" si="1916"/>
        <v>SYD</v>
      </c>
      <c r="C4461" s="39" t="str">
        <f t="shared" si="1917"/>
        <v>98812563692</v>
      </c>
      <c r="D4461" s="41" t="str">
        <f t="shared" si="1918"/>
        <v>PKR253731235</v>
      </c>
      <c r="E4461" s="41" t="str">
        <f t="shared" si="1919"/>
        <v>596421514223</v>
      </c>
      <c r="F4461" s="39" t="str">
        <f t="shared" si="1920"/>
        <v>2256516</v>
      </c>
      <c r="G4461" s="39" t="str">
        <f t="shared" si="1921"/>
        <v>WISE EXPRESS (CNC INTL)</v>
      </c>
      <c r="H4461" s="41" t="str">
        <f t="shared" si="1922"/>
        <v>이윤진</v>
      </c>
      <c r="I4461" s="39" t="str">
        <f t="shared" si="1923"/>
        <v>12973</v>
      </c>
      <c r="J4461" s="52" t="str">
        <f t="shared" si="1924"/>
        <v/>
      </c>
      <c r="K4461" s="75">
        <f t="shared" si="1925"/>
        <v>1</v>
      </c>
      <c r="L4461" s="76">
        <f t="shared" si="1926"/>
        <v>1</v>
      </c>
      <c r="M4461" s="76">
        <f t="shared" si="1927"/>
        <v>1E-3</v>
      </c>
      <c r="N4461" s="76">
        <f t="shared" si="1928"/>
        <v>1</v>
      </c>
      <c r="O4461" s="42">
        <f t="shared" si="1929"/>
        <v>1</v>
      </c>
      <c r="P4461" s="39" t="str">
        <f t="shared" si="1930"/>
        <v>목록(Manifest)</v>
      </c>
      <c r="Q4461" s="72">
        <f t="shared" si="1931"/>
        <v>35</v>
      </c>
      <c r="R4461" s="43" t="str">
        <f t="shared" si="1932"/>
        <v>OZ602</v>
      </c>
      <c r="S4461" s="82" t="str">
        <f t="shared" si="1933"/>
        <v/>
      </c>
      <c r="T4461" s="40">
        <f t="shared" si="1934"/>
        <v>45928</v>
      </c>
      <c r="U4461" s="44">
        <v>2500</v>
      </c>
      <c r="V4461" s="44">
        <f t="shared" si="1935"/>
        <v>0</v>
      </c>
      <c r="W4461" s="77">
        <f t="shared" si="1936"/>
        <v>2500</v>
      </c>
      <c r="X4461" s="78">
        <f t="shared" si="1937"/>
        <v>0</v>
      </c>
      <c r="Y4461" s="44" cm="1">
        <f t="array" ref="Y4461">_xlfn.IFNA(_xlfn.IFS(AND(Q4461&gt;=2000, Q4461&lt;3000), 10000, AND(Q4461&gt;=3000, Q4461&lt;4000), 15000, AND(Q4461&gt;=4000, Q4461&lt;5000), 20000, AND(Q4461&gt;=5000), 25000),0)</f>
        <v>0</v>
      </c>
      <c r="Z4461" s="91">
        <f t="shared" si="1938"/>
        <v>0</v>
      </c>
      <c r="AA4461" s="44">
        <f t="shared" si="1939"/>
        <v>0</v>
      </c>
      <c r="AB4461" s="44"/>
      <c r="AC4461" s="44"/>
      <c r="AD4461" s="44"/>
      <c r="AE4461" s="44">
        <f>VLOOKUP(O4461,정산업데이트!$A$6:$B$12,2,10)</f>
        <v>0</v>
      </c>
      <c r="AF4461" s="44"/>
      <c r="AG4461" s="79">
        <f t="shared" si="1940"/>
        <v>0</v>
      </c>
      <c r="AH4461" s="80">
        <f t="shared" si="1941"/>
        <v>2500</v>
      </c>
      <c r="AJ4461" s="35" t="s">
        <v>23096</v>
      </c>
      <c r="AK4461" s="35" t="s">
        <v>73</v>
      </c>
      <c r="AL4461" s="35" t="s">
        <v>23097</v>
      </c>
      <c r="AM4461" s="35" t="s">
        <v>24770</v>
      </c>
      <c r="AN4461" s="35" t="s">
        <v>24771</v>
      </c>
      <c r="AO4461" s="35" t="s">
        <v>24772</v>
      </c>
      <c r="AP4461" s="35" t="s">
        <v>1828</v>
      </c>
      <c r="AQ4461" s="35" t="s">
        <v>122</v>
      </c>
      <c r="AR4461" s="35">
        <v>1</v>
      </c>
      <c r="AS4461" s="35">
        <v>1</v>
      </c>
      <c r="AT4461" s="35">
        <v>1E-3</v>
      </c>
      <c r="AU4461" s="35">
        <v>1</v>
      </c>
      <c r="AV4461" s="35" t="s">
        <v>7</v>
      </c>
      <c r="AW4461" s="35">
        <v>35</v>
      </c>
      <c r="AX4461" s="35" t="s">
        <v>68</v>
      </c>
      <c r="AY4461" s="35" t="s">
        <v>68</v>
      </c>
      <c r="AZ4461" s="35" t="s">
        <v>68</v>
      </c>
      <c r="BA4461" s="35" t="s">
        <v>68</v>
      </c>
      <c r="BB4461" s="35" t="s">
        <v>122</v>
      </c>
      <c r="BC4461" s="35" t="s">
        <v>405</v>
      </c>
      <c r="BD4461" s="35" t="s">
        <v>406</v>
      </c>
      <c r="BE4461" s="35" t="s">
        <v>526</v>
      </c>
      <c r="BF4461" s="35" t="s">
        <v>122</v>
      </c>
      <c r="BG4461" s="35" t="s">
        <v>69</v>
      </c>
      <c r="BH4461" s="35" t="s">
        <v>24773</v>
      </c>
      <c r="BI4461" s="35" t="s">
        <v>122</v>
      </c>
      <c r="BJ4461" s="35" t="s">
        <v>24774</v>
      </c>
      <c r="BK4461" s="35" t="s">
        <v>75</v>
      </c>
      <c r="BL4461" s="35" t="s">
        <v>122</v>
      </c>
      <c r="BM4461" s="35" t="s">
        <v>406</v>
      </c>
      <c r="BN4461" s="35" t="s">
        <v>70</v>
      </c>
      <c r="BO4461" s="35" t="s">
        <v>71</v>
      </c>
      <c r="BP4461" s="35" t="s">
        <v>122</v>
      </c>
      <c r="BQ4461" s="35" t="s">
        <v>163</v>
      </c>
    </row>
    <row r="4462" spans="1:69" x14ac:dyDescent="0.4">
      <c r="A4462" s="40" t="str">
        <f t="shared" si="1915"/>
        <v>2025-09-28</v>
      </c>
      <c r="B4462" s="40" t="str">
        <f t="shared" si="1916"/>
        <v>SYD</v>
      </c>
      <c r="C4462" s="39" t="str">
        <f t="shared" si="1917"/>
        <v>98812563692</v>
      </c>
      <c r="D4462" s="41" t="str">
        <f t="shared" si="1918"/>
        <v>PKR253731236</v>
      </c>
      <c r="E4462" s="41" t="str">
        <f t="shared" si="1919"/>
        <v>596421514234</v>
      </c>
      <c r="F4462" s="39" t="str">
        <f t="shared" si="1920"/>
        <v>2256516</v>
      </c>
      <c r="G4462" s="39" t="str">
        <f t="shared" si="1921"/>
        <v>WISE EXPRESS (CNC INTL)</v>
      </c>
      <c r="H4462" s="41" t="str">
        <f t="shared" si="1922"/>
        <v>정훈정</v>
      </c>
      <c r="I4462" s="39" t="str">
        <f t="shared" si="1923"/>
        <v>07291</v>
      </c>
      <c r="J4462" s="52" t="str">
        <f t="shared" si="1924"/>
        <v/>
      </c>
      <c r="K4462" s="75">
        <f t="shared" si="1925"/>
        <v>1</v>
      </c>
      <c r="L4462" s="76">
        <f t="shared" si="1926"/>
        <v>2</v>
      </c>
      <c r="M4462" s="76">
        <f t="shared" si="1927"/>
        <v>1E-3</v>
      </c>
      <c r="N4462" s="76">
        <f t="shared" si="1928"/>
        <v>2</v>
      </c>
      <c r="O4462" s="42">
        <f t="shared" si="1929"/>
        <v>2</v>
      </c>
      <c r="P4462" s="39" t="str">
        <f t="shared" si="1930"/>
        <v>목록(Manifest)</v>
      </c>
      <c r="Q4462" s="72">
        <f t="shared" si="1931"/>
        <v>74</v>
      </c>
      <c r="R4462" s="43" t="str">
        <f t="shared" si="1932"/>
        <v>OZ602</v>
      </c>
      <c r="S4462" s="82" t="str">
        <f t="shared" si="1933"/>
        <v/>
      </c>
      <c r="T4462" s="40">
        <f t="shared" si="1934"/>
        <v>45928</v>
      </c>
      <c r="U4462" s="44">
        <v>2500</v>
      </c>
      <c r="V4462" s="44">
        <f t="shared" si="1935"/>
        <v>0</v>
      </c>
      <c r="W4462" s="77">
        <f t="shared" si="1936"/>
        <v>2500</v>
      </c>
      <c r="X4462" s="78">
        <f t="shared" si="1937"/>
        <v>0</v>
      </c>
      <c r="Y4462" s="44" cm="1">
        <f t="array" ref="Y4462">_xlfn.IFNA(_xlfn.IFS(AND(Q4462&gt;=2000, Q4462&lt;3000), 10000, AND(Q4462&gt;=3000, Q4462&lt;4000), 15000, AND(Q4462&gt;=4000, Q4462&lt;5000), 20000, AND(Q4462&gt;=5000), 25000),0)</f>
        <v>0</v>
      </c>
      <c r="Z4462" s="91">
        <f t="shared" si="1938"/>
        <v>0</v>
      </c>
      <c r="AA4462" s="44">
        <f t="shared" si="1939"/>
        <v>0</v>
      </c>
      <c r="AB4462" s="44"/>
      <c r="AC4462" s="44"/>
      <c r="AD4462" s="44"/>
      <c r="AE4462" s="44">
        <f>VLOOKUP(O4462,정산업데이트!$A$6:$B$12,2,10)</f>
        <v>0</v>
      </c>
      <c r="AF4462" s="44"/>
      <c r="AG4462" s="79">
        <f t="shared" si="1940"/>
        <v>0</v>
      </c>
      <c r="AH4462" s="80">
        <f t="shared" si="1941"/>
        <v>2500</v>
      </c>
      <c r="AJ4462" s="35" t="s">
        <v>23096</v>
      </c>
      <c r="AK4462" s="35" t="s">
        <v>73</v>
      </c>
      <c r="AL4462" s="35" t="s">
        <v>23097</v>
      </c>
      <c r="AM4462" s="35" t="s">
        <v>24775</v>
      </c>
      <c r="AN4462" s="35" t="s">
        <v>24776</v>
      </c>
      <c r="AO4462" s="35" t="s">
        <v>24777</v>
      </c>
      <c r="AP4462" s="35" t="s">
        <v>6246</v>
      </c>
      <c r="AQ4462" s="35" t="s">
        <v>122</v>
      </c>
      <c r="AR4462" s="35">
        <v>1</v>
      </c>
      <c r="AS4462" s="35">
        <v>2</v>
      </c>
      <c r="AT4462" s="35">
        <v>1E-3</v>
      </c>
      <c r="AU4462" s="35">
        <v>2</v>
      </c>
      <c r="AV4462" s="35" t="s">
        <v>7</v>
      </c>
      <c r="AW4462" s="35">
        <v>74</v>
      </c>
      <c r="AX4462" s="35" t="s">
        <v>68</v>
      </c>
      <c r="AY4462" s="35" t="s">
        <v>68</v>
      </c>
      <c r="AZ4462" s="35" t="s">
        <v>68</v>
      </c>
      <c r="BA4462" s="35" t="s">
        <v>68</v>
      </c>
      <c r="BB4462" s="35" t="s">
        <v>122</v>
      </c>
      <c r="BC4462" s="35" t="s">
        <v>405</v>
      </c>
      <c r="BD4462" s="35" t="s">
        <v>406</v>
      </c>
      <c r="BE4462" s="35" t="s">
        <v>425</v>
      </c>
      <c r="BF4462" s="35" t="s">
        <v>122</v>
      </c>
      <c r="BG4462" s="35" t="s">
        <v>69</v>
      </c>
      <c r="BH4462" s="35" t="s">
        <v>24778</v>
      </c>
      <c r="BI4462" s="35" t="s">
        <v>122</v>
      </c>
      <c r="BJ4462" s="35" t="s">
        <v>24779</v>
      </c>
      <c r="BK4462" s="35" t="s">
        <v>75</v>
      </c>
      <c r="BL4462" s="35" t="s">
        <v>122</v>
      </c>
      <c r="BM4462" s="35" t="s">
        <v>406</v>
      </c>
      <c r="BN4462" s="35" t="s">
        <v>70</v>
      </c>
      <c r="BO4462" s="35" t="s">
        <v>71</v>
      </c>
      <c r="BP4462" s="35" t="s">
        <v>122</v>
      </c>
      <c r="BQ4462" s="35" t="s">
        <v>163</v>
      </c>
    </row>
    <row r="4463" spans="1:69" x14ac:dyDescent="0.4">
      <c r="A4463" s="40" t="str">
        <f t="shared" si="1915"/>
        <v>2025-09-28</v>
      </c>
      <c r="B4463" s="40" t="str">
        <f t="shared" si="1916"/>
        <v>SYD</v>
      </c>
      <c r="C4463" s="39" t="str">
        <f t="shared" si="1917"/>
        <v>98812563692</v>
      </c>
      <c r="D4463" s="41" t="str">
        <f t="shared" si="1918"/>
        <v>PKR253738788</v>
      </c>
      <c r="E4463" s="41" t="str">
        <f t="shared" si="1919"/>
        <v>596421516636</v>
      </c>
      <c r="F4463" s="39" t="str">
        <f t="shared" si="1920"/>
        <v>2254232</v>
      </c>
      <c r="G4463" s="39" t="str">
        <f t="shared" si="1921"/>
        <v>WISE EXPRESS(LIFEGREEN)</v>
      </c>
      <c r="H4463" s="41" t="str">
        <f t="shared" si="1922"/>
        <v>이필녀</v>
      </c>
      <c r="I4463" s="39" t="str">
        <f t="shared" si="1923"/>
        <v>22391</v>
      </c>
      <c r="J4463" s="52" t="str">
        <f t="shared" si="1924"/>
        <v/>
      </c>
      <c r="K4463" s="75">
        <f t="shared" si="1925"/>
        <v>1</v>
      </c>
      <c r="L4463" s="76">
        <f t="shared" si="1926"/>
        <v>1</v>
      </c>
      <c r="M4463" s="76">
        <f t="shared" si="1927"/>
        <v>1E-3</v>
      </c>
      <c r="N4463" s="76">
        <f t="shared" si="1928"/>
        <v>1</v>
      </c>
      <c r="O4463" s="42">
        <f t="shared" si="1929"/>
        <v>1</v>
      </c>
      <c r="P4463" s="39" t="str">
        <f t="shared" si="1930"/>
        <v>일반(목록배제,Normal-Manifest Exception)</v>
      </c>
      <c r="Q4463" s="72">
        <f t="shared" si="1931"/>
        <v>29.925000000000001</v>
      </c>
      <c r="R4463" s="43" t="str">
        <f t="shared" si="1932"/>
        <v>OZ602</v>
      </c>
      <c r="S4463" s="82" t="str">
        <f t="shared" si="1933"/>
        <v/>
      </c>
      <c r="T4463" s="40">
        <f t="shared" si="1934"/>
        <v>45928</v>
      </c>
      <c r="U4463" s="44">
        <v>2500</v>
      </c>
      <c r="V4463" s="44">
        <f t="shared" si="1935"/>
        <v>0</v>
      </c>
      <c r="W4463" s="77">
        <f t="shared" si="1936"/>
        <v>2500</v>
      </c>
      <c r="X4463" s="78">
        <f t="shared" si="1937"/>
        <v>0</v>
      </c>
      <c r="Y4463" s="44" cm="1">
        <f t="array" ref="Y4463">_xlfn.IFNA(_xlfn.IFS(AND(Q4463&gt;=2000, Q4463&lt;3000), 10000, AND(Q4463&gt;=3000, Q4463&lt;4000), 15000, AND(Q4463&gt;=4000, Q4463&lt;5000), 20000, AND(Q4463&gt;=5000), 25000),0)</f>
        <v>0</v>
      </c>
      <c r="Z4463" s="91">
        <f t="shared" si="1938"/>
        <v>300</v>
      </c>
      <c r="AA4463" s="44">
        <f t="shared" si="1939"/>
        <v>0</v>
      </c>
      <c r="AB4463" s="44"/>
      <c r="AC4463" s="44"/>
      <c r="AD4463" s="44"/>
      <c r="AE4463" s="44">
        <f>VLOOKUP(O4463,정산업데이트!$A$6:$B$12,2,10)</f>
        <v>0</v>
      </c>
      <c r="AF4463" s="44"/>
      <c r="AG4463" s="79">
        <f t="shared" si="1940"/>
        <v>300</v>
      </c>
      <c r="AH4463" s="80">
        <f t="shared" si="1941"/>
        <v>2800</v>
      </c>
      <c r="AJ4463" s="35" t="s">
        <v>23096</v>
      </c>
      <c r="AK4463" s="35" t="s">
        <v>73</v>
      </c>
      <c r="AL4463" s="35" t="s">
        <v>23097</v>
      </c>
      <c r="AM4463" s="35" t="s">
        <v>24780</v>
      </c>
      <c r="AN4463" s="35" t="s">
        <v>24781</v>
      </c>
      <c r="AO4463" s="35" t="s">
        <v>24782</v>
      </c>
      <c r="AP4463" s="35" t="s">
        <v>2022</v>
      </c>
      <c r="AQ4463" s="35" t="s">
        <v>122</v>
      </c>
      <c r="AR4463" s="35">
        <v>1</v>
      </c>
      <c r="AS4463" s="35">
        <v>1</v>
      </c>
      <c r="AT4463" s="35">
        <v>1E-3</v>
      </c>
      <c r="AU4463" s="35">
        <v>1</v>
      </c>
      <c r="AV4463" s="35" t="s">
        <v>8</v>
      </c>
      <c r="AW4463" s="35">
        <v>29.925000000000001</v>
      </c>
      <c r="AX4463" s="35" t="s">
        <v>68</v>
      </c>
      <c r="AY4463" s="35" t="s">
        <v>68</v>
      </c>
      <c r="AZ4463" s="35" t="s">
        <v>68</v>
      </c>
      <c r="BA4463" s="35" t="s">
        <v>68</v>
      </c>
      <c r="BB4463" s="35" t="s">
        <v>122</v>
      </c>
      <c r="BC4463" s="35" t="s">
        <v>128</v>
      </c>
      <c r="BD4463" s="35" t="s">
        <v>102</v>
      </c>
      <c r="BE4463" s="35" t="s">
        <v>103</v>
      </c>
      <c r="BF4463" s="35" t="s">
        <v>122</v>
      </c>
      <c r="BG4463" s="35" t="s">
        <v>69</v>
      </c>
      <c r="BH4463" s="35" t="s">
        <v>24783</v>
      </c>
      <c r="BI4463" s="35" t="s">
        <v>122</v>
      </c>
      <c r="BJ4463" s="35" t="s">
        <v>24784</v>
      </c>
      <c r="BK4463" s="35" t="s">
        <v>75</v>
      </c>
      <c r="BL4463" s="35" t="s">
        <v>122</v>
      </c>
      <c r="BM4463" s="35" t="s">
        <v>102</v>
      </c>
      <c r="BN4463" s="35" t="s">
        <v>70</v>
      </c>
      <c r="BO4463" s="35" t="s">
        <v>71</v>
      </c>
      <c r="BP4463" s="35" t="s">
        <v>122</v>
      </c>
      <c r="BQ4463" s="35" t="s">
        <v>163</v>
      </c>
    </row>
    <row r="4464" spans="1:69" x14ac:dyDescent="0.4">
      <c r="A4464" s="40" t="str">
        <f t="shared" si="1915"/>
        <v>2025-09-28</v>
      </c>
      <c r="B4464" s="40" t="str">
        <f t="shared" si="1916"/>
        <v>SYD</v>
      </c>
      <c r="C4464" s="39" t="str">
        <f t="shared" si="1917"/>
        <v>98812563692</v>
      </c>
      <c r="D4464" s="41" t="str">
        <f t="shared" si="1918"/>
        <v>PKR253738789</v>
      </c>
      <c r="E4464" s="41" t="str">
        <f t="shared" si="1919"/>
        <v>596421516640</v>
      </c>
      <c r="F4464" s="39" t="str">
        <f t="shared" si="1920"/>
        <v>2254232</v>
      </c>
      <c r="G4464" s="39" t="str">
        <f t="shared" si="1921"/>
        <v>WISE EXPRESS(LIFEGREEN)</v>
      </c>
      <c r="H4464" s="41" t="str">
        <f t="shared" si="1922"/>
        <v>이순희</v>
      </c>
      <c r="I4464" s="39" t="str">
        <f t="shared" si="1923"/>
        <v>12190</v>
      </c>
      <c r="J4464" s="52" t="str">
        <f t="shared" si="1924"/>
        <v/>
      </c>
      <c r="K4464" s="75">
        <f t="shared" si="1925"/>
        <v>1</v>
      </c>
      <c r="L4464" s="76">
        <f t="shared" si="1926"/>
        <v>0.7</v>
      </c>
      <c r="M4464" s="76">
        <f t="shared" si="1927"/>
        <v>1E-3</v>
      </c>
      <c r="N4464" s="76">
        <f t="shared" si="1928"/>
        <v>0.7</v>
      </c>
      <c r="O4464" s="42">
        <f t="shared" si="1929"/>
        <v>1</v>
      </c>
      <c r="P4464" s="39" t="str">
        <f t="shared" si="1930"/>
        <v>일반(목록배제,Normal-Manifest Exception)</v>
      </c>
      <c r="Q4464" s="72">
        <f t="shared" si="1931"/>
        <v>149.59997999999999</v>
      </c>
      <c r="R4464" s="43" t="str">
        <f t="shared" si="1932"/>
        <v>OZ602</v>
      </c>
      <c r="S4464" s="82" t="str">
        <f t="shared" si="1933"/>
        <v/>
      </c>
      <c r="T4464" s="40">
        <f t="shared" si="1934"/>
        <v>45928</v>
      </c>
      <c r="U4464" s="44">
        <v>2500</v>
      </c>
      <c r="V4464" s="44">
        <f t="shared" si="1935"/>
        <v>0</v>
      </c>
      <c r="W4464" s="77">
        <f t="shared" si="1936"/>
        <v>2500</v>
      </c>
      <c r="X4464" s="78">
        <f t="shared" si="1937"/>
        <v>0</v>
      </c>
      <c r="Y4464" s="44" cm="1">
        <f t="array" ref="Y4464">_xlfn.IFNA(_xlfn.IFS(AND(Q4464&gt;=2000, Q4464&lt;3000), 10000, AND(Q4464&gt;=3000, Q4464&lt;4000), 15000, AND(Q4464&gt;=4000, Q4464&lt;5000), 20000, AND(Q4464&gt;=5000), 25000),0)</f>
        <v>0</v>
      </c>
      <c r="Z4464" s="91">
        <f t="shared" si="1938"/>
        <v>300</v>
      </c>
      <c r="AA4464" s="44">
        <f t="shared" si="1939"/>
        <v>0</v>
      </c>
      <c r="AB4464" s="44"/>
      <c r="AC4464" s="44"/>
      <c r="AD4464" s="44"/>
      <c r="AE4464" s="44">
        <f>VLOOKUP(O4464,정산업데이트!$A$6:$B$12,2,10)</f>
        <v>0</v>
      </c>
      <c r="AF4464" s="44"/>
      <c r="AG4464" s="79">
        <f t="shared" si="1940"/>
        <v>300</v>
      </c>
      <c r="AH4464" s="80">
        <f t="shared" si="1941"/>
        <v>2800</v>
      </c>
      <c r="AJ4464" s="35" t="s">
        <v>23096</v>
      </c>
      <c r="AK4464" s="35" t="s">
        <v>73</v>
      </c>
      <c r="AL4464" s="35" t="s">
        <v>23097</v>
      </c>
      <c r="AM4464" s="35" t="s">
        <v>24785</v>
      </c>
      <c r="AN4464" s="35" t="s">
        <v>965</v>
      </c>
      <c r="AO4464" s="35" t="s">
        <v>24786</v>
      </c>
      <c r="AP4464" s="35" t="s">
        <v>1039</v>
      </c>
      <c r="AQ4464" s="35" t="s">
        <v>122</v>
      </c>
      <c r="AR4464" s="35">
        <v>1</v>
      </c>
      <c r="AS4464" s="35">
        <v>0.7</v>
      </c>
      <c r="AT4464" s="35">
        <v>1E-3</v>
      </c>
      <c r="AU4464" s="35">
        <v>0.7</v>
      </c>
      <c r="AV4464" s="35" t="s">
        <v>8</v>
      </c>
      <c r="AW4464" s="35">
        <v>149.59997999999999</v>
      </c>
      <c r="AX4464" s="35" t="s">
        <v>68</v>
      </c>
      <c r="AY4464" s="35" t="s">
        <v>68</v>
      </c>
      <c r="AZ4464" s="35" t="s">
        <v>68</v>
      </c>
      <c r="BA4464" s="35" t="s">
        <v>68</v>
      </c>
      <c r="BB4464" s="35" t="s">
        <v>122</v>
      </c>
      <c r="BC4464" s="35" t="s">
        <v>128</v>
      </c>
      <c r="BD4464" s="35" t="s">
        <v>102</v>
      </c>
      <c r="BE4464" s="35" t="s">
        <v>103</v>
      </c>
      <c r="BF4464" s="35" t="s">
        <v>122</v>
      </c>
      <c r="BG4464" s="35" t="s">
        <v>69</v>
      </c>
      <c r="BH4464" s="35" t="s">
        <v>24787</v>
      </c>
      <c r="BI4464" s="35" t="s">
        <v>122</v>
      </c>
      <c r="BJ4464" s="35" t="s">
        <v>24788</v>
      </c>
      <c r="BK4464" s="35" t="s">
        <v>75</v>
      </c>
      <c r="BL4464" s="35" t="s">
        <v>122</v>
      </c>
      <c r="BM4464" s="35" t="s">
        <v>102</v>
      </c>
      <c r="BN4464" s="35" t="s">
        <v>70</v>
      </c>
      <c r="BO4464" s="35" t="s">
        <v>71</v>
      </c>
      <c r="BP4464" s="35" t="s">
        <v>122</v>
      </c>
      <c r="BQ4464" s="35" t="s">
        <v>163</v>
      </c>
    </row>
    <row r="4465" spans="1:69" x14ac:dyDescent="0.4">
      <c r="A4465" s="40" t="str">
        <f t="shared" si="1915"/>
        <v>2025-09-28</v>
      </c>
      <c r="B4465" s="40" t="str">
        <f t="shared" si="1916"/>
        <v>SYD</v>
      </c>
      <c r="C4465" s="39" t="str">
        <f t="shared" si="1917"/>
        <v>98812563692</v>
      </c>
      <c r="D4465" s="41" t="str">
        <f t="shared" si="1918"/>
        <v>PKR253741241</v>
      </c>
      <c r="E4465" s="41" t="str">
        <f t="shared" si="1919"/>
        <v>596421516916</v>
      </c>
      <c r="F4465" s="39" t="str">
        <f t="shared" si="1920"/>
        <v>2256516</v>
      </c>
      <c r="G4465" s="39" t="str">
        <f t="shared" si="1921"/>
        <v>WISE EXPRESS (CNC INTL)</v>
      </c>
      <c r="H4465" s="41" t="str">
        <f t="shared" si="1922"/>
        <v>박종술</v>
      </c>
      <c r="I4465" s="39" t="str">
        <f t="shared" si="1923"/>
        <v>44216</v>
      </c>
      <c r="J4465" s="52" t="str">
        <f t="shared" si="1924"/>
        <v/>
      </c>
      <c r="K4465" s="75">
        <f t="shared" si="1925"/>
        <v>1</v>
      </c>
      <c r="L4465" s="76">
        <f t="shared" si="1926"/>
        <v>0.5</v>
      </c>
      <c r="M4465" s="76">
        <f t="shared" si="1927"/>
        <v>1E-3</v>
      </c>
      <c r="N4465" s="76">
        <f t="shared" si="1928"/>
        <v>0.5</v>
      </c>
      <c r="O4465" s="42">
        <f t="shared" si="1929"/>
        <v>0.5</v>
      </c>
      <c r="P4465" s="39" t="str">
        <f t="shared" si="1930"/>
        <v>일반(목록배제,Normal-Manifest Exception)</v>
      </c>
      <c r="Q4465" s="72">
        <f t="shared" si="1931"/>
        <v>24</v>
      </c>
      <c r="R4465" s="43" t="str">
        <f t="shared" si="1932"/>
        <v>OZ602</v>
      </c>
      <c r="S4465" s="82" t="str">
        <f t="shared" si="1933"/>
        <v/>
      </c>
      <c r="T4465" s="40">
        <f t="shared" si="1934"/>
        <v>45928</v>
      </c>
      <c r="U4465" s="44">
        <v>2500</v>
      </c>
      <c r="V4465" s="44">
        <f t="shared" si="1935"/>
        <v>0</v>
      </c>
      <c r="W4465" s="77">
        <f t="shared" si="1936"/>
        <v>2500</v>
      </c>
      <c r="X4465" s="78">
        <f t="shared" si="1937"/>
        <v>0</v>
      </c>
      <c r="Y4465" s="44" cm="1">
        <f t="array" ref="Y4465">_xlfn.IFNA(_xlfn.IFS(AND(Q4465&gt;=2000, Q4465&lt;3000), 10000, AND(Q4465&gt;=3000, Q4465&lt;4000), 15000, AND(Q4465&gt;=4000, Q4465&lt;5000), 20000, AND(Q4465&gt;=5000), 25000),0)</f>
        <v>0</v>
      </c>
      <c r="Z4465" s="91">
        <f t="shared" si="1938"/>
        <v>300</v>
      </c>
      <c r="AA4465" s="44">
        <f t="shared" si="1939"/>
        <v>0</v>
      </c>
      <c r="AB4465" s="44"/>
      <c r="AC4465" s="44"/>
      <c r="AD4465" s="44"/>
      <c r="AE4465" s="44">
        <f>VLOOKUP(O4465,정산업데이트!$A$6:$B$12,2,10)</f>
        <v>0</v>
      </c>
      <c r="AF4465" s="44"/>
      <c r="AG4465" s="79">
        <f t="shared" si="1940"/>
        <v>300</v>
      </c>
      <c r="AH4465" s="80">
        <f t="shared" si="1941"/>
        <v>2800</v>
      </c>
      <c r="AJ4465" s="35" t="s">
        <v>23096</v>
      </c>
      <c r="AK4465" s="35" t="s">
        <v>73</v>
      </c>
      <c r="AL4465" s="35" t="s">
        <v>23097</v>
      </c>
      <c r="AM4465" s="35" t="s">
        <v>24789</v>
      </c>
      <c r="AN4465" s="35" t="s">
        <v>24790</v>
      </c>
      <c r="AO4465" s="35" t="s">
        <v>24791</v>
      </c>
      <c r="AP4465" s="35" t="s">
        <v>24792</v>
      </c>
      <c r="AQ4465" s="35" t="s">
        <v>122</v>
      </c>
      <c r="AR4465" s="35">
        <v>1</v>
      </c>
      <c r="AS4465" s="35">
        <v>0.5</v>
      </c>
      <c r="AT4465" s="35">
        <v>1E-3</v>
      </c>
      <c r="AU4465" s="35">
        <v>0.5</v>
      </c>
      <c r="AV4465" s="35" t="s">
        <v>8</v>
      </c>
      <c r="AW4465" s="35">
        <v>24</v>
      </c>
      <c r="AX4465" s="35" t="s">
        <v>68</v>
      </c>
      <c r="AY4465" s="35" t="s">
        <v>68</v>
      </c>
      <c r="AZ4465" s="35" t="s">
        <v>68</v>
      </c>
      <c r="BA4465" s="35" t="s">
        <v>68</v>
      </c>
      <c r="BB4465" s="35" t="s">
        <v>122</v>
      </c>
      <c r="BC4465" s="35" t="s">
        <v>405</v>
      </c>
      <c r="BD4465" s="35" t="s">
        <v>406</v>
      </c>
      <c r="BE4465" s="35" t="s">
        <v>407</v>
      </c>
      <c r="BF4465" s="35" t="s">
        <v>122</v>
      </c>
      <c r="BG4465" s="35" t="s">
        <v>69</v>
      </c>
      <c r="BH4465" s="35" t="s">
        <v>24793</v>
      </c>
      <c r="BI4465" s="35" t="s">
        <v>122</v>
      </c>
      <c r="BJ4465" s="35" t="s">
        <v>24794</v>
      </c>
      <c r="BK4465" s="35" t="s">
        <v>75</v>
      </c>
      <c r="BL4465" s="35" t="s">
        <v>122</v>
      </c>
      <c r="BM4465" s="35" t="s">
        <v>406</v>
      </c>
      <c r="BN4465" s="35" t="s">
        <v>70</v>
      </c>
      <c r="BO4465" s="35" t="s">
        <v>71</v>
      </c>
      <c r="BP4465" s="35" t="s">
        <v>122</v>
      </c>
      <c r="BQ4465" s="35" t="s">
        <v>163</v>
      </c>
    </row>
    <row r="4466" spans="1:69" x14ac:dyDescent="0.4">
      <c r="A4466" s="40" t="str">
        <f t="shared" si="1915"/>
        <v>2025-09-28</v>
      </c>
      <c r="B4466" s="40" t="str">
        <f t="shared" si="1916"/>
        <v>SYD</v>
      </c>
      <c r="C4466" s="39" t="str">
        <f t="shared" si="1917"/>
        <v>98812563692</v>
      </c>
      <c r="D4466" s="41" t="str">
        <f t="shared" si="1918"/>
        <v>PKR253741242</v>
      </c>
      <c r="E4466" s="41" t="str">
        <f t="shared" si="1919"/>
        <v>596421516920</v>
      </c>
      <c r="F4466" s="39" t="str">
        <f t="shared" si="1920"/>
        <v>2256516</v>
      </c>
      <c r="G4466" s="39" t="str">
        <f t="shared" si="1921"/>
        <v>WISE EXPRESS (CNC INTL)</v>
      </c>
      <c r="H4466" s="41" t="str">
        <f t="shared" si="1922"/>
        <v>문정애</v>
      </c>
      <c r="I4466" s="39" t="str">
        <f t="shared" si="1923"/>
        <v>08275</v>
      </c>
      <c r="J4466" s="52" t="str">
        <f t="shared" si="1924"/>
        <v/>
      </c>
      <c r="K4466" s="75">
        <f t="shared" si="1925"/>
        <v>1</v>
      </c>
      <c r="L4466" s="76">
        <f t="shared" si="1926"/>
        <v>1</v>
      </c>
      <c r="M4466" s="76">
        <f t="shared" si="1927"/>
        <v>1E-3</v>
      </c>
      <c r="N4466" s="76">
        <f t="shared" si="1928"/>
        <v>1</v>
      </c>
      <c r="O4466" s="42">
        <f t="shared" si="1929"/>
        <v>1</v>
      </c>
      <c r="P4466" s="39" t="str">
        <f t="shared" si="1930"/>
        <v>목록(Manifest)</v>
      </c>
      <c r="Q4466" s="72">
        <f t="shared" si="1931"/>
        <v>40</v>
      </c>
      <c r="R4466" s="43" t="str">
        <f t="shared" si="1932"/>
        <v>OZ602</v>
      </c>
      <c r="S4466" s="82" t="str">
        <f t="shared" si="1933"/>
        <v/>
      </c>
      <c r="T4466" s="40">
        <f t="shared" si="1934"/>
        <v>45928</v>
      </c>
      <c r="U4466" s="44">
        <v>2500</v>
      </c>
      <c r="V4466" s="44">
        <f t="shared" si="1935"/>
        <v>0</v>
      </c>
      <c r="W4466" s="77">
        <f t="shared" si="1936"/>
        <v>2500</v>
      </c>
      <c r="X4466" s="78">
        <f t="shared" si="1937"/>
        <v>0</v>
      </c>
      <c r="Y4466" s="44" cm="1">
        <f t="array" ref="Y4466">_xlfn.IFNA(_xlfn.IFS(AND(Q4466&gt;=2000, Q4466&lt;3000), 10000, AND(Q4466&gt;=3000, Q4466&lt;4000), 15000, AND(Q4466&gt;=4000, Q4466&lt;5000), 20000, AND(Q4466&gt;=5000), 25000),0)</f>
        <v>0</v>
      </c>
      <c r="Z4466" s="91">
        <f t="shared" si="1938"/>
        <v>0</v>
      </c>
      <c r="AA4466" s="44">
        <f t="shared" si="1939"/>
        <v>0</v>
      </c>
      <c r="AB4466" s="44"/>
      <c r="AC4466" s="44"/>
      <c r="AD4466" s="44"/>
      <c r="AE4466" s="44">
        <f>VLOOKUP(O4466,정산업데이트!$A$6:$B$12,2,10)</f>
        <v>0</v>
      </c>
      <c r="AF4466" s="44"/>
      <c r="AG4466" s="79">
        <f t="shared" si="1940"/>
        <v>0</v>
      </c>
      <c r="AH4466" s="80">
        <f t="shared" si="1941"/>
        <v>2500</v>
      </c>
      <c r="AJ4466" s="35" t="s">
        <v>23096</v>
      </c>
      <c r="AK4466" s="35" t="s">
        <v>73</v>
      </c>
      <c r="AL4466" s="35" t="s">
        <v>23097</v>
      </c>
      <c r="AM4466" s="35" t="s">
        <v>24795</v>
      </c>
      <c r="AN4466" s="35" t="s">
        <v>15771</v>
      </c>
      <c r="AO4466" s="35" t="s">
        <v>15772</v>
      </c>
      <c r="AP4466" s="35" t="s">
        <v>972</v>
      </c>
      <c r="AQ4466" s="35" t="s">
        <v>122</v>
      </c>
      <c r="AR4466" s="35">
        <v>1</v>
      </c>
      <c r="AS4466" s="35">
        <v>1</v>
      </c>
      <c r="AT4466" s="35">
        <v>1E-3</v>
      </c>
      <c r="AU4466" s="35">
        <v>1</v>
      </c>
      <c r="AV4466" s="35" t="s">
        <v>7</v>
      </c>
      <c r="AW4466" s="35">
        <v>40</v>
      </c>
      <c r="AX4466" s="35" t="s">
        <v>68</v>
      </c>
      <c r="AY4466" s="35" t="s">
        <v>68</v>
      </c>
      <c r="AZ4466" s="35" t="s">
        <v>68</v>
      </c>
      <c r="BA4466" s="35" t="s">
        <v>68</v>
      </c>
      <c r="BB4466" s="35" t="s">
        <v>122</v>
      </c>
      <c r="BC4466" s="35" t="s">
        <v>405</v>
      </c>
      <c r="BD4466" s="35" t="s">
        <v>406</v>
      </c>
      <c r="BE4466" s="35" t="s">
        <v>407</v>
      </c>
      <c r="BF4466" s="35" t="s">
        <v>122</v>
      </c>
      <c r="BG4466" s="35" t="s">
        <v>69</v>
      </c>
      <c r="BH4466" s="35" t="s">
        <v>24796</v>
      </c>
      <c r="BI4466" s="35" t="s">
        <v>122</v>
      </c>
      <c r="BJ4466" s="35" t="s">
        <v>24797</v>
      </c>
      <c r="BK4466" s="35" t="s">
        <v>75</v>
      </c>
      <c r="BL4466" s="35" t="s">
        <v>122</v>
      </c>
      <c r="BM4466" s="35" t="s">
        <v>406</v>
      </c>
      <c r="BN4466" s="35" t="s">
        <v>70</v>
      </c>
      <c r="BO4466" s="35" t="s">
        <v>71</v>
      </c>
      <c r="BP4466" s="35" t="s">
        <v>122</v>
      </c>
      <c r="BQ4466" s="35" t="s">
        <v>163</v>
      </c>
    </row>
    <row r="4467" spans="1:69" x14ac:dyDescent="0.4">
      <c r="A4467" s="40" t="str">
        <f t="shared" si="1915"/>
        <v>2025-09-28</v>
      </c>
      <c r="B4467" s="40" t="str">
        <f t="shared" si="1916"/>
        <v>SYD</v>
      </c>
      <c r="C4467" s="39" t="str">
        <f t="shared" si="1917"/>
        <v>98812563692</v>
      </c>
      <c r="D4467" s="41" t="str">
        <f t="shared" si="1918"/>
        <v>PKR253741243</v>
      </c>
      <c r="E4467" s="41" t="str">
        <f t="shared" si="1919"/>
        <v>596421516931</v>
      </c>
      <c r="F4467" s="39" t="str">
        <f t="shared" si="1920"/>
        <v>2256516</v>
      </c>
      <c r="G4467" s="39" t="str">
        <f t="shared" si="1921"/>
        <v>WISE EXPRESS (CNC INTL)</v>
      </c>
      <c r="H4467" s="41" t="str">
        <f t="shared" si="1922"/>
        <v>임혜은</v>
      </c>
      <c r="I4467" s="39" t="str">
        <f t="shared" si="1923"/>
        <v>10888</v>
      </c>
      <c r="J4467" s="52" t="str">
        <f t="shared" si="1924"/>
        <v/>
      </c>
      <c r="K4467" s="75">
        <f t="shared" si="1925"/>
        <v>1</v>
      </c>
      <c r="L4467" s="76">
        <f t="shared" si="1926"/>
        <v>1</v>
      </c>
      <c r="M4467" s="76">
        <f t="shared" si="1927"/>
        <v>1E-3</v>
      </c>
      <c r="N4467" s="76">
        <f t="shared" si="1928"/>
        <v>1</v>
      </c>
      <c r="O4467" s="42">
        <f t="shared" si="1929"/>
        <v>1</v>
      </c>
      <c r="P4467" s="39" t="str">
        <f t="shared" si="1930"/>
        <v>목록(Manifest)</v>
      </c>
      <c r="Q4467" s="72">
        <f t="shared" si="1931"/>
        <v>39</v>
      </c>
      <c r="R4467" s="43" t="str">
        <f t="shared" si="1932"/>
        <v>OZ602</v>
      </c>
      <c r="S4467" s="82" t="str">
        <f t="shared" si="1933"/>
        <v/>
      </c>
      <c r="T4467" s="40">
        <f t="shared" si="1934"/>
        <v>45928</v>
      </c>
      <c r="U4467" s="44">
        <v>2500</v>
      </c>
      <c r="V4467" s="44">
        <f t="shared" si="1935"/>
        <v>0</v>
      </c>
      <c r="W4467" s="77">
        <f t="shared" si="1936"/>
        <v>2500</v>
      </c>
      <c r="X4467" s="78">
        <f t="shared" si="1937"/>
        <v>0</v>
      </c>
      <c r="Y4467" s="44" cm="1">
        <f t="array" ref="Y4467">_xlfn.IFNA(_xlfn.IFS(AND(Q4467&gt;=2000, Q4467&lt;3000), 10000, AND(Q4467&gt;=3000, Q4467&lt;4000), 15000, AND(Q4467&gt;=4000, Q4467&lt;5000), 20000, AND(Q4467&gt;=5000), 25000),0)</f>
        <v>0</v>
      </c>
      <c r="Z4467" s="91">
        <f t="shared" si="1938"/>
        <v>0</v>
      </c>
      <c r="AA4467" s="44">
        <f t="shared" si="1939"/>
        <v>0</v>
      </c>
      <c r="AB4467" s="44"/>
      <c r="AC4467" s="44"/>
      <c r="AD4467" s="44"/>
      <c r="AE4467" s="44">
        <f>VLOOKUP(O4467,정산업데이트!$A$6:$B$12,2,10)</f>
        <v>0</v>
      </c>
      <c r="AF4467" s="44"/>
      <c r="AG4467" s="79">
        <f t="shared" si="1940"/>
        <v>0</v>
      </c>
      <c r="AH4467" s="80">
        <f t="shared" si="1941"/>
        <v>2500</v>
      </c>
      <c r="AJ4467" s="35" t="s">
        <v>23096</v>
      </c>
      <c r="AK4467" s="35" t="s">
        <v>73</v>
      </c>
      <c r="AL4467" s="35" t="s">
        <v>23097</v>
      </c>
      <c r="AM4467" s="35" t="s">
        <v>24798</v>
      </c>
      <c r="AN4467" s="35" t="s">
        <v>24799</v>
      </c>
      <c r="AO4467" s="35" t="s">
        <v>24800</v>
      </c>
      <c r="AP4467" s="35" t="s">
        <v>24801</v>
      </c>
      <c r="AQ4467" s="35" t="s">
        <v>122</v>
      </c>
      <c r="AR4467" s="35">
        <v>1</v>
      </c>
      <c r="AS4467" s="35">
        <v>1</v>
      </c>
      <c r="AT4467" s="35">
        <v>1E-3</v>
      </c>
      <c r="AU4467" s="35">
        <v>1</v>
      </c>
      <c r="AV4467" s="35" t="s">
        <v>7</v>
      </c>
      <c r="AW4467" s="35">
        <v>39</v>
      </c>
      <c r="AX4467" s="35" t="s">
        <v>68</v>
      </c>
      <c r="AY4467" s="35" t="s">
        <v>68</v>
      </c>
      <c r="AZ4467" s="35" t="s">
        <v>68</v>
      </c>
      <c r="BA4467" s="35" t="s">
        <v>68</v>
      </c>
      <c r="BB4467" s="35" t="s">
        <v>122</v>
      </c>
      <c r="BC4467" s="35" t="s">
        <v>405</v>
      </c>
      <c r="BD4467" s="35" t="s">
        <v>406</v>
      </c>
      <c r="BE4467" s="35" t="s">
        <v>407</v>
      </c>
      <c r="BF4467" s="35" t="s">
        <v>122</v>
      </c>
      <c r="BG4467" s="35" t="s">
        <v>69</v>
      </c>
      <c r="BH4467" s="35" t="s">
        <v>24802</v>
      </c>
      <c r="BI4467" s="35" t="s">
        <v>122</v>
      </c>
      <c r="BJ4467" s="35" t="s">
        <v>24803</v>
      </c>
      <c r="BK4467" s="35" t="s">
        <v>75</v>
      </c>
      <c r="BL4467" s="35" t="s">
        <v>122</v>
      </c>
      <c r="BM4467" s="35" t="s">
        <v>406</v>
      </c>
      <c r="BN4467" s="35" t="s">
        <v>70</v>
      </c>
      <c r="BO4467" s="35" t="s">
        <v>71</v>
      </c>
      <c r="BP4467" s="35" t="s">
        <v>122</v>
      </c>
      <c r="BQ4467" s="35" t="s">
        <v>163</v>
      </c>
    </row>
    <row r="4468" spans="1:69" x14ac:dyDescent="0.4">
      <c r="A4468" s="40" t="str">
        <f t="shared" si="1915"/>
        <v>2025-09-28</v>
      </c>
      <c r="B4468" s="40" t="str">
        <f t="shared" si="1916"/>
        <v>SYD</v>
      </c>
      <c r="C4468" s="39" t="str">
        <f t="shared" si="1917"/>
        <v>98812563692</v>
      </c>
      <c r="D4468" s="41" t="str">
        <f t="shared" si="1918"/>
        <v>PKR253741244</v>
      </c>
      <c r="E4468" s="41" t="str">
        <f t="shared" si="1919"/>
        <v>596421516942</v>
      </c>
      <c r="F4468" s="39" t="str">
        <f t="shared" si="1920"/>
        <v>2256516</v>
      </c>
      <c r="G4468" s="39" t="str">
        <f t="shared" si="1921"/>
        <v>WISE EXPRESS (CNC INTL)</v>
      </c>
      <c r="H4468" s="41" t="str">
        <f t="shared" si="1922"/>
        <v>이태경</v>
      </c>
      <c r="I4468" s="39" t="str">
        <f t="shared" si="1923"/>
        <v>37588</v>
      </c>
      <c r="J4468" s="52" t="str">
        <f t="shared" si="1924"/>
        <v/>
      </c>
      <c r="K4468" s="75">
        <f t="shared" si="1925"/>
        <v>1</v>
      </c>
      <c r="L4468" s="76">
        <f t="shared" si="1926"/>
        <v>0.5</v>
      </c>
      <c r="M4468" s="76">
        <f t="shared" si="1927"/>
        <v>1E-3</v>
      </c>
      <c r="N4468" s="76">
        <f t="shared" si="1928"/>
        <v>0.5</v>
      </c>
      <c r="O4468" s="42">
        <f t="shared" si="1929"/>
        <v>0.5</v>
      </c>
      <c r="P4468" s="39" t="str">
        <f t="shared" si="1930"/>
        <v>일반(목록배제,Normal-Manifest Exception)</v>
      </c>
      <c r="Q4468" s="72">
        <f t="shared" si="1931"/>
        <v>18</v>
      </c>
      <c r="R4468" s="43" t="str">
        <f t="shared" si="1932"/>
        <v>OZ602</v>
      </c>
      <c r="S4468" s="82" t="str">
        <f t="shared" si="1933"/>
        <v/>
      </c>
      <c r="T4468" s="40">
        <f t="shared" si="1934"/>
        <v>45928</v>
      </c>
      <c r="U4468" s="44">
        <v>2500</v>
      </c>
      <c r="V4468" s="44">
        <f t="shared" si="1935"/>
        <v>0</v>
      </c>
      <c r="W4468" s="77">
        <f t="shared" si="1936"/>
        <v>2500</v>
      </c>
      <c r="X4468" s="78">
        <f t="shared" si="1937"/>
        <v>0</v>
      </c>
      <c r="Y4468" s="44" cm="1">
        <f t="array" ref="Y4468">_xlfn.IFNA(_xlfn.IFS(AND(Q4468&gt;=2000, Q4468&lt;3000), 10000, AND(Q4468&gt;=3000, Q4468&lt;4000), 15000, AND(Q4468&gt;=4000, Q4468&lt;5000), 20000, AND(Q4468&gt;=5000), 25000),0)</f>
        <v>0</v>
      </c>
      <c r="Z4468" s="91">
        <f t="shared" si="1938"/>
        <v>300</v>
      </c>
      <c r="AA4468" s="44">
        <f t="shared" si="1939"/>
        <v>0</v>
      </c>
      <c r="AB4468" s="44"/>
      <c r="AC4468" s="44"/>
      <c r="AD4468" s="44"/>
      <c r="AE4468" s="44">
        <f>VLOOKUP(O4468,정산업데이트!$A$6:$B$12,2,10)</f>
        <v>0</v>
      </c>
      <c r="AF4468" s="44"/>
      <c r="AG4468" s="79">
        <f t="shared" si="1940"/>
        <v>300</v>
      </c>
      <c r="AH4468" s="80">
        <f t="shared" si="1941"/>
        <v>2800</v>
      </c>
      <c r="AJ4468" s="35" t="s">
        <v>23096</v>
      </c>
      <c r="AK4468" s="35" t="s">
        <v>73</v>
      </c>
      <c r="AL4468" s="35" t="s">
        <v>23097</v>
      </c>
      <c r="AM4468" s="35" t="s">
        <v>24804</v>
      </c>
      <c r="AN4468" s="35" t="s">
        <v>1204</v>
      </c>
      <c r="AO4468" s="35" t="s">
        <v>24805</v>
      </c>
      <c r="AP4468" s="35" t="s">
        <v>24806</v>
      </c>
      <c r="AQ4468" s="35" t="s">
        <v>122</v>
      </c>
      <c r="AR4468" s="35">
        <v>1</v>
      </c>
      <c r="AS4468" s="35">
        <v>0.5</v>
      </c>
      <c r="AT4468" s="35">
        <v>1E-3</v>
      </c>
      <c r="AU4468" s="35">
        <v>0.5</v>
      </c>
      <c r="AV4468" s="35" t="s">
        <v>8</v>
      </c>
      <c r="AW4468" s="35">
        <v>18</v>
      </c>
      <c r="AX4468" s="35" t="s">
        <v>68</v>
      </c>
      <c r="AY4468" s="35" t="s">
        <v>68</v>
      </c>
      <c r="AZ4468" s="35" t="s">
        <v>68</v>
      </c>
      <c r="BA4468" s="35" t="s">
        <v>68</v>
      </c>
      <c r="BB4468" s="35" t="s">
        <v>122</v>
      </c>
      <c r="BC4468" s="35" t="s">
        <v>405</v>
      </c>
      <c r="BD4468" s="35" t="s">
        <v>406</v>
      </c>
      <c r="BE4468" s="35" t="s">
        <v>407</v>
      </c>
      <c r="BF4468" s="35" t="s">
        <v>122</v>
      </c>
      <c r="BG4468" s="35" t="s">
        <v>69</v>
      </c>
      <c r="BH4468" s="35" t="s">
        <v>24807</v>
      </c>
      <c r="BI4468" s="35" t="s">
        <v>122</v>
      </c>
      <c r="BJ4468" s="35" t="s">
        <v>24808</v>
      </c>
      <c r="BK4468" s="35" t="s">
        <v>75</v>
      </c>
      <c r="BL4468" s="35" t="s">
        <v>122</v>
      </c>
      <c r="BM4468" s="35" t="s">
        <v>406</v>
      </c>
      <c r="BN4468" s="35" t="s">
        <v>70</v>
      </c>
      <c r="BO4468" s="35" t="s">
        <v>71</v>
      </c>
      <c r="BP4468" s="35" t="s">
        <v>122</v>
      </c>
      <c r="BQ4468" s="35" t="s">
        <v>163</v>
      </c>
    </row>
    <row r="4469" spans="1:69" x14ac:dyDescent="0.4">
      <c r="A4469" s="40" t="str">
        <f t="shared" si="1915"/>
        <v>2025-09-28</v>
      </c>
      <c r="B4469" s="40" t="str">
        <f t="shared" si="1916"/>
        <v>SYD</v>
      </c>
      <c r="C4469" s="39" t="str">
        <f t="shared" si="1917"/>
        <v>98812563692</v>
      </c>
      <c r="D4469" s="41" t="str">
        <f t="shared" si="1918"/>
        <v>PAU029768509</v>
      </c>
      <c r="E4469" s="41" t="str">
        <f t="shared" si="1919"/>
        <v>596421500072</v>
      </c>
      <c r="F4469" s="39" t="str">
        <f t="shared" si="1920"/>
        <v>2254252</v>
      </c>
      <c r="G4469" s="39" t="str">
        <f t="shared" si="1921"/>
        <v>WISE EXPRESS(AUSTRAPHARM)</v>
      </c>
      <c r="H4469" s="41" t="str">
        <f t="shared" si="1922"/>
        <v>이흥숙</v>
      </c>
      <c r="I4469" s="39" t="str">
        <f t="shared" si="1923"/>
        <v>12798</v>
      </c>
      <c r="J4469" s="52" t="str">
        <f t="shared" si="1924"/>
        <v/>
      </c>
      <c r="K4469" s="75">
        <f t="shared" si="1925"/>
        <v>1</v>
      </c>
      <c r="L4469" s="76">
        <f t="shared" si="1926"/>
        <v>2</v>
      </c>
      <c r="M4469" s="76">
        <f t="shared" si="1927"/>
        <v>1E-3</v>
      </c>
      <c r="N4469" s="76">
        <f t="shared" si="1928"/>
        <v>2</v>
      </c>
      <c r="O4469" s="42">
        <f t="shared" si="1929"/>
        <v>2</v>
      </c>
      <c r="P4469" s="39" t="str">
        <f t="shared" si="1930"/>
        <v>일반(목록배제,Normal-Manifest Exception)</v>
      </c>
      <c r="Q4469" s="72">
        <f t="shared" si="1931"/>
        <v>80</v>
      </c>
      <c r="R4469" s="43" t="str">
        <f t="shared" si="1932"/>
        <v>OZ602</v>
      </c>
      <c r="S4469" s="82" t="str">
        <f t="shared" si="1933"/>
        <v/>
      </c>
      <c r="T4469" s="40">
        <f t="shared" si="1934"/>
        <v>45928</v>
      </c>
      <c r="U4469" s="44">
        <v>2500</v>
      </c>
      <c r="V4469" s="44">
        <f t="shared" si="1935"/>
        <v>0</v>
      </c>
      <c r="W4469" s="77">
        <f t="shared" si="1936"/>
        <v>2500</v>
      </c>
      <c r="X4469" s="78">
        <f t="shared" si="1937"/>
        <v>0</v>
      </c>
      <c r="Y4469" s="44" cm="1">
        <f t="array" ref="Y4469">_xlfn.IFNA(_xlfn.IFS(AND(Q4469&gt;=2000, Q4469&lt;3000), 10000, AND(Q4469&gt;=3000, Q4469&lt;4000), 15000, AND(Q4469&gt;=4000, Q4469&lt;5000), 20000, AND(Q4469&gt;=5000), 25000),0)</f>
        <v>0</v>
      </c>
      <c r="Z4469" s="91">
        <f t="shared" si="1938"/>
        <v>300</v>
      </c>
      <c r="AA4469" s="44">
        <f t="shared" si="1939"/>
        <v>0</v>
      </c>
      <c r="AB4469" s="44"/>
      <c r="AC4469" s="44"/>
      <c r="AD4469" s="44"/>
      <c r="AE4469" s="44">
        <f>VLOOKUP(O4469,정산업데이트!$A$6:$B$12,2,10)</f>
        <v>0</v>
      </c>
      <c r="AF4469" s="44"/>
      <c r="AG4469" s="79">
        <f t="shared" si="1940"/>
        <v>300</v>
      </c>
      <c r="AH4469" s="80">
        <f t="shared" si="1941"/>
        <v>2800</v>
      </c>
      <c r="AJ4469" s="35" t="s">
        <v>23096</v>
      </c>
      <c r="AK4469" s="35" t="s">
        <v>73</v>
      </c>
      <c r="AL4469" s="35" t="s">
        <v>23097</v>
      </c>
      <c r="AM4469" s="35" t="s">
        <v>24809</v>
      </c>
      <c r="AN4469" s="35" t="s">
        <v>24810</v>
      </c>
      <c r="AO4469" s="35" t="s">
        <v>24811</v>
      </c>
      <c r="AP4469" s="35" t="s">
        <v>24812</v>
      </c>
      <c r="AQ4469" s="35" t="s">
        <v>122</v>
      </c>
      <c r="AR4469" s="35">
        <v>1</v>
      </c>
      <c r="AS4469" s="35">
        <v>2</v>
      </c>
      <c r="AT4469" s="35">
        <v>1E-3</v>
      </c>
      <c r="AU4469" s="35">
        <v>2</v>
      </c>
      <c r="AV4469" s="35" t="s">
        <v>8</v>
      </c>
      <c r="AW4469" s="35">
        <v>80</v>
      </c>
      <c r="AX4469" s="35" t="s">
        <v>68</v>
      </c>
      <c r="AY4469" s="35" t="s">
        <v>68</v>
      </c>
      <c r="AZ4469" s="35" t="s">
        <v>68</v>
      </c>
      <c r="BA4469" s="35" t="s">
        <v>68</v>
      </c>
      <c r="BB4469" s="35" t="s">
        <v>122</v>
      </c>
      <c r="BC4469" s="35" t="s">
        <v>132</v>
      </c>
      <c r="BD4469" s="35" t="s">
        <v>83</v>
      </c>
      <c r="BE4469" s="35" t="s">
        <v>108</v>
      </c>
      <c r="BF4469" s="35" t="s">
        <v>122</v>
      </c>
      <c r="BG4469" s="35" t="s">
        <v>69</v>
      </c>
      <c r="BH4469" s="35" t="s">
        <v>24813</v>
      </c>
      <c r="BI4469" s="35" t="s">
        <v>122</v>
      </c>
      <c r="BJ4469" s="35" t="s">
        <v>24814</v>
      </c>
      <c r="BK4469" s="35" t="s">
        <v>75</v>
      </c>
      <c r="BL4469" s="35" t="s">
        <v>122</v>
      </c>
      <c r="BM4469" s="35" t="s">
        <v>83</v>
      </c>
      <c r="BN4469" s="35" t="s">
        <v>70</v>
      </c>
      <c r="BO4469" s="35" t="s">
        <v>71</v>
      </c>
      <c r="BP4469" s="35" t="s">
        <v>122</v>
      </c>
      <c r="BQ4469" s="35" t="s">
        <v>163</v>
      </c>
    </row>
    <row r="4470" spans="1:69" x14ac:dyDescent="0.4">
      <c r="A4470" s="40" t="str">
        <f t="shared" si="1915"/>
        <v>2025-09-28</v>
      </c>
      <c r="B4470" s="40" t="str">
        <f t="shared" si="1916"/>
        <v>SYD</v>
      </c>
      <c r="C4470" s="39" t="str">
        <f t="shared" si="1917"/>
        <v>98812563692</v>
      </c>
      <c r="D4470" s="41" t="str">
        <f t="shared" si="1918"/>
        <v>PKR253750802</v>
      </c>
      <c r="E4470" s="41" t="str">
        <f t="shared" si="1919"/>
        <v>596421519241</v>
      </c>
      <c r="F4470" s="39" t="str">
        <f t="shared" si="1920"/>
        <v>2254264</v>
      </c>
      <c r="G4470" s="39" t="str">
        <f t="shared" si="1921"/>
        <v>WISE EXPRESS(JNHLINK)</v>
      </c>
      <c r="H4470" s="41" t="str">
        <f t="shared" si="1922"/>
        <v>장연주</v>
      </c>
      <c r="I4470" s="39" t="str">
        <f t="shared" si="1923"/>
        <v>16376</v>
      </c>
      <c r="J4470" s="52" t="str">
        <f t="shared" si="1924"/>
        <v/>
      </c>
      <c r="K4470" s="75">
        <f t="shared" si="1925"/>
        <v>1</v>
      </c>
      <c r="L4470" s="76">
        <f t="shared" si="1926"/>
        <v>2.1</v>
      </c>
      <c r="M4470" s="76">
        <f t="shared" si="1927"/>
        <v>1E-3</v>
      </c>
      <c r="N4470" s="76">
        <f t="shared" si="1928"/>
        <v>2.1</v>
      </c>
      <c r="O4470" s="42">
        <f t="shared" si="1929"/>
        <v>2.5</v>
      </c>
      <c r="P4470" s="39" t="str">
        <f t="shared" si="1930"/>
        <v>목록(Manifest)</v>
      </c>
      <c r="Q4470" s="72">
        <f t="shared" si="1931"/>
        <v>120</v>
      </c>
      <c r="R4470" s="43" t="str">
        <f t="shared" si="1932"/>
        <v>OZ602</v>
      </c>
      <c r="S4470" s="82" t="str">
        <f t="shared" si="1933"/>
        <v/>
      </c>
      <c r="T4470" s="40">
        <f t="shared" si="1934"/>
        <v>45928</v>
      </c>
      <c r="U4470" s="44">
        <v>2500</v>
      </c>
      <c r="V4470" s="44">
        <f t="shared" si="1935"/>
        <v>0</v>
      </c>
      <c r="W4470" s="77">
        <f t="shared" si="1936"/>
        <v>2500</v>
      </c>
      <c r="X4470" s="78">
        <f t="shared" si="1937"/>
        <v>0</v>
      </c>
      <c r="Y4470" s="44" cm="1">
        <f t="array" ref="Y4470">_xlfn.IFNA(_xlfn.IFS(AND(Q4470&gt;=2000, Q4470&lt;3000), 10000, AND(Q4470&gt;=3000, Q4470&lt;4000), 15000, AND(Q4470&gt;=4000, Q4470&lt;5000), 20000, AND(Q4470&gt;=5000), 25000),0)</f>
        <v>0</v>
      </c>
      <c r="Z4470" s="91">
        <f t="shared" si="1938"/>
        <v>0</v>
      </c>
      <c r="AA4470" s="44">
        <f t="shared" si="1939"/>
        <v>0</v>
      </c>
      <c r="AB4470" s="44"/>
      <c r="AC4470" s="44"/>
      <c r="AD4470" s="44"/>
      <c r="AE4470" s="44">
        <f>VLOOKUP(O4470,정산업데이트!$A$6:$B$12,2,10)</f>
        <v>0</v>
      </c>
      <c r="AF4470" s="44"/>
      <c r="AG4470" s="79">
        <f t="shared" si="1940"/>
        <v>0</v>
      </c>
      <c r="AH4470" s="80">
        <f t="shared" si="1941"/>
        <v>2500</v>
      </c>
      <c r="AJ4470" s="35" t="s">
        <v>23096</v>
      </c>
      <c r="AK4470" s="35" t="s">
        <v>73</v>
      </c>
      <c r="AL4470" s="35" t="s">
        <v>23097</v>
      </c>
      <c r="AM4470" s="35" t="s">
        <v>24815</v>
      </c>
      <c r="AN4470" s="35" t="s">
        <v>24816</v>
      </c>
      <c r="AO4470" s="35" t="s">
        <v>24817</v>
      </c>
      <c r="AP4470" s="35" t="s">
        <v>24818</v>
      </c>
      <c r="AQ4470" s="35" t="s">
        <v>122</v>
      </c>
      <c r="AR4470" s="35">
        <v>1</v>
      </c>
      <c r="AS4470" s="35">
        <v>2.1</v>
      </c>
      <c r="AT4470" s="35">
        <v>1E-3</v>
      </c>
      <c r="AU4470" s="35">
        <v>2.1</v>
      </c>
      <c r="AV4470" s="35" t="s">
        <v>7</v>
      </c>
      <c r="AW4470" s="35">
        <v>120</v>
      </c>
      <c r="AX4470" s="35" t="s">
        <v>68</v>
      </c>
      <c r="AY4470" s="35" t="s">
        <v>68</v>
      </c>
      <c r="AZ4470" s="35" t="s">
        <v>68</v>
      </c>
      <c r="BA4470" s="35" t="s">
        <v>68</v>
      </c>
      <c r="BB4470" s="35" t="s">
        <v>122</v>
      </c>
      <c r="BC4470" s="35" t="s">
        <v>142</v>
      </c>
      <c r="BD4470" s="35" t="s">
        <v>106</v>
      </c>
      <c r="BE4470" s="35" t="s">
        <v>107</v>
      </c>
      <c r="BF4470" s="35" t="s">
        <v>122</v>
      </c>
      <c r="BG4470" s="35" t="s">
        <v>69</v>
      </c>
      <c r="BH4470" s="35" t="s">
        <v>24819</v>
      </c>
      <c r="BI4470" s="35" t="s">
        <v>122</v>
      </c>
      <c r="BJ4470" s="35" t="s">
        <v>24820</v>
      </c>
      <c r="BK4470" s="35" t="s">
        <v>75</v>
      </c>
      <c r="BL4470" s="35" t="s">
        <v>122</v>
      </c>
      <c r="BM4470" s="35" t="s">
        <v>106</v>
      </c>
      <c r="BN4470" s="35" t="s">
        <v>70</v>
      </c>
      <c r="BO4470" s="35" t="s">
        <v>71</v>
      </c>
      <c r="BP4470" s="35" t="s">
        <v>122</v>
      </c>
      <c r="BQ4470" s="35" t="s">
        <v>163</v>
      </c>
    </row>
    <row r="4471" spans="1:69" x14ac:dyDescent="0.4">
      <c r="A4471" s="40" t="str">
        <f t="shared" si="1915"/>
        <v>2025-09-28</v>
      </c>
      <c r="B4471" s="40" t="str">
        <f t="shared" si="1916"/>
        <v>SYD</v>
      </c>
      <c r="C4471" s="39" t="str">
        <f t="shared" si="1917"/>
        <v>98812563692</v>
      </c>
      <c r="D4471" s="41" t="str">
        <f t="shared" si="1918"/>
        <v>PKR253750803</v>
      </c>
      <c r="E4471" s="41" t="str">
        <f t="shared" si="1919"/>
        <v>596421519252</v>
      </c>
      <c r="F4471" s="39" t="str">
        <f t="shared" si="1920"/>
        <v>2254264</v>
      </c>
      <c r="G4471" s="39" t="str">
        <f t="shared" si="1921"/>
        <v>WISE EXPRESS(JNHLINK)</v>
      </c>
      <c r="H4471" s="41" t="str">
        <f t="shared" si="1922"/>
        <v>전예율</v>
      </c>
      <c r="I4471" s="39" t="str">
        <f t="shared" si="1923"/>
        <v>26464</v>
      </c>
      <c r="J4471" s="52" t="str">
        <f t="shared" si="1924"/>
        <v/>
      </c>
      <c r="K4471" s="75">
        <f t="shared" si="1925"/>
        <v>1</v>
      </c>
      <c r="L4471" s="76">
        <f t="shared" si="1926"/>
        <v>1.4</v>
      </c>
      <c r="M4471" s="76">
        <f t="shared" si="1927"/>
        <v>1E-3</v>
      </c>
      <c r="N4471" s="76">
        <f t="shared" si="1928"/>
        <v>1.4</v>
      </c>
      <c r="O4471" s="42">
        <f t="shared" si="1929"/>
        <v>1.5</v>
      </c>
      <c r="P4471" s="39" t="str">
        <f t="shared" si="1930"/>
        <v>목록(Manifest)</v>
      </c>
      <c r="Q4471" s="72">
        <f t="shared" si="1931"/>
        <v>110</v>
      </c>
      <c r="R4471" s="43" t="str">
        <f t="shared" si="1932"/>
        <v>OZ602</v>
      </c>
      <c r="S4471" s="82" t="str">
        <f t="shared" si="1933"/>
        <v/>
      </c>
      <c r="T4471" s="40">
        <f t="shared" si="1934"/>
        <v>45928</v>
      </c>
      <c r="U4471" s="44">
        <v>2500</v>
      </c>
      <c r="V4471" s="44">
        <f t="shared" si="1935"/>
        <v>0</v>
      </c>
      <c r="W4471" s="77">
        <f t="shared" si="1936"/>
        <v>2500</v>
      </c>
      <c r="X4471" s="78">
        <f t="shared" si="1937"/>
        <v>0</v>
      </c>
      <c r="Y4471" s="44" cm="1">
        <f t="array" ref="Y4471">_xlfn.IFNA(_xlfn.IFS(AND(Q4471&gt;=2000, Q4471&lt;3000), 10000, AND(Q4471&gt;=3000, Q4471&lt;4000), 15000, AND(Q4471&gt;=4000, Q4471&lt;5000), 20000, AND(Q4471&gt;=5000), 25000),0)</f>
        <v>0</v>
      </c>
      <c r="Z4471" s="91">
        <f t="shared" si="1938"/>
        <v>0</v>
      </c>
      <c r="AA4471" s="44">
        <f t="shared" si="1939"/>
        <v>0</v>
      </c>
      <c r="AB4471" s="44"/>
      <c r="AC4471" s="44"/>
      <c r="AD4471" s="44"/>
      <c r="AE4471" s="44">
        <f>VLOOKUP(O4471,정산업데이트!$A$6:$B$12,2,10)</f>
        <v>0</v>
      </c>
      <c r="AF4471" s="44"/>
      <c r="AG4471" s="79">
        <f t="shared" si="1940"/>
        <v>0</v>
      </c>
      <c r="AH4471" s="80">
        <f t="shared" si="1941"/>
        <v>2500</v>
      </c>
      <c r="AJ4471" s="35" t="s">
        <v>23096</v>
      </c>
      <c r="AK4471" s="35" t="s">
        <v>73</v>
      </c>
      <c r="AL4471" s="35" t="s">
        <v>23097</v>
      </c>
      <c r="AM4471" s="35" t="s">
        <v>24821</v>
      </c>
      <c r="AN4471" s="35" t="s">
        <v>24822</v>
      </c>
      <c r="AO4471" s="35" t="s">
        <v>24823</v>
      </c>
      <c r="AP4471" s="35" t="s">
        <v>24824</v>
      </c>
      <c r="AQ4471" s="35" t="s">
        <v>122</v>
      </c>
      <c r="AR4471" s="35">
        <v>1</v>
      </c>
      <c r="AS4471" s="35">
        <v>1.4</v>
      </c>
      <c r="AT4471" s="35">
        <v>1E-3</v>
      </c>
      <c r="AU4471" s="35">
        <v>1.4</v>
      </c>
      <c r="AV4471" s="35" t="s">
        <v>7</v>
      </c>
      <c r="AW4471" s="35">
        <v>110</v>
      </c>
      <c r="AX4471" s="35" t="s">
        <v>68</v>
      </c>
      <c r="AY4471" s="35" t="s">
        <v>68</v>
      </c>
      <c r="AZ4471" s="35" t="s">
        <v>68</v>
      </c>
      <c r="BA4471" s="35" t="s">
        <v>68</v>
      </c>
      <c r="BB4471" s="35" t="s">
        <v>122</v>
      </c>
      <c r="BC4471" s="35" t="s">
        <v>142</v>
      </c>
      <c r="BD4471" s="35" t="s">
        <v>106</v>
      </c>
      <c r="BE4471" s="35" t="s">
        <v>107</v>
      </c>
      <c r="BF4471" s="35" t="s">
        <v>122</v>
      </c>
      <c r="BG4471" s="35" t="s">
        <v>69</v>
      </c>
      <c r="BH4471" s="35" t="s">
        <v>24825</v>
      </c>
      <c r="BI4471" s="35" t="s">
        <v>122</v>
      </c>
      <c r="BJ4471" s="35" t="s">
        <v>24826</v>
      </c>
      <c r="BK4471" s="35" t="s">
        <v>75</v>
      </c>
      <c r="BL4471" s="35" t="s">
        <v>122</v>
      </c>
      <c r="BM4471" s="35" t="s">
        <v>106</v>
      </c>
      <c r="BN4471" s="35" t="s">
        <v>70</v>
      </c>
      <c r="BO4471" s="35" t="s">
        <v>71</v>
      </c>
      <c r="BP4471" s="35" t="s">
        <v>122</v>
      </c>
      <c r="BQ4471" s="35" t="s">
        <v>163</v>
      </c>
    </row>
    <row r="4472" spans="1:69" x14ac:dyDescent="0.4">
      <c r="A4472" s="40" t="str">
        <f t="shared" si="1915"/>
        <v>2025-09-28</v>
      </c>
      <c r="B4472" s="40" t="str">
        <f t="shared" si="1916"/>
        <v>SYD</v>
      </c>
      <c r="C4472" s="39" t="str">
        <f t="shared" si="1917"/>
        <v>98812563692</v>
      </c>
      <c r="D4472" s="41" t="str">
        <f t="shared" si="1918"/>
        <v>PKR253750804</v>
      </c>
      <c r="E4472" s="41" t="str">
        <f t="shared" si="1919"/>
        <v>596421519263</v>
      </c>
      <c r="F4472" s="39" t="str">
        <f t="shared" si="1920"/>
        <v>2254264</v>
      </c>
      <c r="G4472" s="39" t="str">
        <f t="shared" si="1921"/>
        <v>WISE EXPRESS(JNHLINK)</v>
      </c>
      <c r="H4472" s="41" t="str">
        <f t="shared" si="1922"/>
        <v>민현경</v>
      </c>
      <c r="I4472" s="39" t="str">
        <f t="shared" si="1923"/>
        <v>41149</v>
      </c>
      <c r="J4472" s="52" t="str">
        <f t="shared" si="1924"/>
        <v/>
      </c>
      <c r="K4472" s="75">
        <f t="shared" si="1925"/>
        <v>1</v>
      </c>
      <c r="L4472" s="76">
        <f t="shared" si="1926"/>
        <v>0.7</v>
      </c>
      <c r="M4472" s="76">
        <f t="shared" si="1927"/>
        <v>1E-3</v>
      </c>
      <c r="N4472" s="76">
        <f t="shared" si="1928"/>
        <v>0.7</v>
      </c>
      <c r="O4472" s="42">
        <f t="shared" si="1929"/>
        <v>1</v>
      </c>
      <c r="P4472" s="39" t="str">
        <f t="shared" si="1930"/>
        <v>목록(Manifest)</v>
      </c>
      <c r="Q4472" s="72">
        <f t="shared" si="1931"/>
        <v>65</v>
      </c>
      <c r="R4472" s="43" t="str">
        <f t="shared" si="1932"/>
        <v>OZ602</v>
      </c>
      <c r="S4472" s="82" t="str">
        <f t="shared" si="1933"/>
        <v/>
      </c>
      <c r="T4472" s="40">
        <f t="shared" si="1934"/>
        <v>45928</v>
      </c>
      <c r="U4472" s="44">
        <v>2500</v>
      </c>
      <c r="V4472" s="44">
        <f t="shared" si="1935"/>
        <v>0</v>
      </c>
      <c r="W4472" s="77">
        <f t="shared" si="1936"/>
        <v>2500</v>
      </c>
      <c r="X4472" s="78">
        <f t="shared" si="1937"/>
        <v>0</v>
      </c>
      <c r="Y4472" s="44" cm="1">
        <f t="array" ref="Y4472">_xlfn.IFNA(_xlfn.IFS(AND(Q4472&gt;=2000, Q4472&lt;3000), 10000, AND(Q4472&gt;=3000, Q4472&lt;4000), 15000, AND(Q4472&gt;=4000, Q4472&lt;5000), 20000, AND(Q4472&gt;=5000), 25000),0)</f>
        <v>0</v>
      </c>
      <c r="Z4472" s="91">
        <f t="shared" si="1938"/>
        <v>0</v>
      </c>
      <c r="AA4472" s="44">
        <f t="shared" si="1939"/>
        <v>0</v>
      </c>
      <c r="AB4472" s="44"/>
      <c r="AC4472" s="44"/>
      <c r="AD4472" s="44"/>
      <c r="AE4472" s="44">
        <f>VLOOKUP(O4472,정산업데이트!$A$6:$B$12,2,10)</f>
        <v>0</v>
      </c>
      <c r="AF4472" s="44"/>
      <c r="AG4472" s="79">
        <f t="shared" si="1940"/>
        <v>0</v>
      </c>
      <c r="AH4472" s="80">
        <f t="shared" si="1941"/>
        <v>2500</v>
      </c>
      <c r="AJ4472" s="35" t="s">
        <v>23096</v>
      </c>
      <c r="AK4472" s="35" t="s">
        <v>73</v>
      </c>
      <c r="AL4472" s="35" t="s">
        <v>23097</v>
      </c>
      <c r="AM4472" s="35" t="s">
        <v>24827</v>
      </c>
      <c r="AN4472" s="35" t="s">
        <v>24828</v>
      </c>
      <c r="AO4472" s="35" t="s">
        <v>24829</v>
      </c>
      <c r="AP4472" s="35" t="s">
        <v>24830</v>
      </c>
      <c r="AQ4472" s="35" t="s">
        <v>122</v>
      </c>
      <c r="AR4472" s="35">
        <v>1</v>
      </c>
      <c r="AS4472" s="35">
        <v>0.7</v>
      </c>
      <c r="AT4472" s="35">
        <v>1E-3</v>
      </c>
      <c r="AU4472" s="35">
        <v>0.7</v>
      </c>
      <c r="AV4472" s="35" t="s">
        <v>7</v>
      </c>
      <c r="AW4472" s="35">
        <v>65</v>
      </c>
      <c r="AX4472" s="35" t="s">
        <v>68</v>
      </c>
      <c r="AY4472" s="35" t="s">
        <v>68</v>
      </c>
      <c r="AZ4472" s="35" t="s">
        <v>68</v>
      </c>
      <c r="BA4472" s="35" t="s">
        <v>68</v>
      </c>
      <c r="BB4472" s="35" t="s">
        <v>122</v>
      </c>
      <c r="BC4472" s="35" t="s">
        <v>142</v>
      </c>
      <c r="BD4472" s="35" t="s">
        <v>106</v>
      </c>
      <c r="BE4472" s="35" t="s">
        <v>107</v>
      </c>
      <c r="BF4472" s="35" t="s">
        <v>122</v>
      </c>
      <c r="BG4472" s="35" t="s">
        <v>69</v>
      </c>
      <c r="BH4472" s="35" t="s">
        <v>24831</v>
      </c>
      <c r="BI4472" s="35" t="s">
        <v>122</v>
      </c>
      <c r="BJ4472" s="35" t="s">
        <v>24832</v>
      </c>
      <c r="BK4472" s="35" t="s">
        <v>75</v>
      </c>
      <c r="BL4472" s="35" t="s">
        <v>122</v>
      </c>
      <c r="BM4472" s="35" t="s">
        <v>106</v>
      </c>
      <c r="BN4472" s="35" t="s">
        <v>70</v>
      </c>
      <c r="BO4472" s="35" t="s">
        <v>71</v>
      </c>
      <c r="BP4472" s="35" t="s">
        <v>122</v>
      </c>
      <c r="BQ4472" s="35" t="s">
        <v>163</v>
      </c>
    </row>
    <row r="4473" spans="1:69" x14ac:dyDescent="0.4">
      <c r="A4473" s="40" t="str">
        <f t="shared" si="1915"/>
        <v>2025-09-28</v>
      </c>
      <c r="B4473" s="40" t="str">
        <f t="shared" si="1916"/>
        <v>SYD</v>
      </c>
      <c r="C4473" s="39" t="str">
        <f t="shared" si="1917"/>
        <v>98812563692</v>
      </c>
      <c r="D4473" s="41" t="str">
        <f t="shared" si="1918"/>
        <v>PKR253750805</v>
      </c>
      <c r="E4473" s="41" t="str">
        <f t="shared" si="1919"/>
        <v>596421519274</v>
      </c>
      <c r="F4473" s="39" t="str">
        <f t="shared" si="1920"/>
        <v>2254264</v>
      </c>
      <c r="G4473" s="39" t="str">
        <f t="shared" si="1921"/>
        <v>WISE EXPRESS(JNHLINK)</v>
      </c>
      <c r="H4473" s="41" t="str">
        <f t="shared" si="1922"/>
        <v>진솔</v>
      </c>
      <c r="I4473" s="39" t="str">
        <f t="shared" si="1923"/>
        <v>27145</v>
      </c>
      <c r="J4473" s="52" t="str">
        <f t="shared" si="1924"/>
        <v/>
      </c>
      <c r="K4473" s="75">
        <f t="shared" si="1925"/>
        <v>1</v>
      </c>
      <c r="L4473" s="76">
        <f t="shared" si="1926"/>
        <v>0.7</v>
      </c>
      <c r="M4473" s="76">
        <f t="shared" si="1927"/>
        <v>1E-3</v>
      </c>
      <c r="N4473" s="76">
        <f t="shared" si="1928"/>
        <v>0.7</v>
      </c>
      <c r="O4473" s="42">
        <f t="shared" si="1929"/>
        <v>1</v>
      </c>
      <c r="P4473" s="39" t="str">
        <f t="shared" si="1930"/>
        <v>목록(Manifest)</v>
      </c>
      <c r="Q4473" s="72">
        <f t="shared" si="1931"/>
        <v>65</v>
      </c>
      <c r="R4473" s="43" t="str">
        <f t="shared" si="1932"/>
        <v>OZ602</v>
      </c>
      <c r="S4473" s="82" t="str">
        <f t="shared" si="1933"/>
        <v/>
      </c>
      <c r="T4473" s="40">
        <f t="shared" si="1934"/>
        <v>45928</v>
      </c>
      <c r="U4473" s="44">
        <v>2500</v>
      </c>
      <c r="V4473" s="44">
        <f t="shared" si="1935"/>
        <v>0</v>
      </c>
      <c r="W4473" s="77">
        <f t="shared" si="1936"/>
        <v>2500</v>
      </c>
      <c r="X4473" s="78">
        <f t="shared" si="1937"/>
        <v>0</v>
      </c>
      <c r="Y4473" s="44" cm="1">
        <f t="array" ref="Y4473">_xlfn.IFNA(_xlfn.IFS(AND(Q4473&gt;=2000, Q4473&lt;3000), 10000, AND(Q4473&gt;=3000, Q4473&lt;4000), 15000, AND(Q4473&gt;=4000, Q4473&lt;5000), 20000, AND(Q4473&gt;=5000), 25000),0)</f>
        <v>0</v>
      </c>
      <c r="Z4473" s="91">
        <f t="shared" si="1938"/>
        <v>0</v>
      </c>
      <c r="AA4473" s="44">
        <f t="shared" si="1939"/>
        <v>0</v>
      </c>
      <c r="AB4473" s="44"/>
      <c r="AC4473" s="44"/>
      <c r="AD4473" s="44"/>
      <c r="AE4473" s="44">
        <f>VLOOKUP(O4473,정산업데이트!$A$6:$B$12,2,10)</f>
        <v>0</v>
      </c>
      <c r="AF4473" s="44"/>
      <c r="AG4473" s="79">
        <f t="shared" si="1940"/>
        <v>0</v>
      </c>
      <c r="AH4473" s="80">
        <f t="shared" si="1941"/>
        <v>2500</v>
      </c>
      <c r="AJ4473" s="35" t="s">
        <v>23096</v>
      </c>
      <c r="AK4473" s="35" t="s">
        <v>73</v>
      </c>
      <c r="AL4473" s="35" t="s">
        <v>23097</v>
      </c>
      <c r="AM4473" s="35" t="s">
        <v>24833</v>
      </c>
      <c r="AN4473" s="35" t="s">
        <v>1483</v>
      </c>
      <c r="AO4473" s="35" t="s">
        <v>24834</v>
      </c>
      <c r="AP4473" s="35" t="s">
        <v>24835</v>
      </c>
      <c r="AQ4473" s="35" t="s">
        <v>122</v>
      </c>
      <c r="AR4473" s="35">
        <v>1</v>
      </c>
      <c r="AS4473" s="35">
        <v>0.7</v>
      </c>
      <c r="AT4473" s="35">
        <v>1E-3</v>
      </c>
      <c r="AU4473" s="35">
        <v>0.7</v>
      </c>
      <c r="AV4473" s="35" t="s">
        <v>7</v>
      </c>
      <c r="AW4473" s="35">
        <v>65</v>
      </c>
      <c r="AX4473" s="35" t="s">
        <v>68</v>
      </c>
      <c r="AY4473" s="35" t="s">
        <v>68</v>
      </c>
      <c r="AZ4473" s="35" t="s">
        <v>68</v>
      </c>
      <c r="BA4473" s="35" t="s">
        <v>68</v>
      </c>
      <c r="BB4473" s="35" t="s">
        <v>122</v>
      </c>
      <c r="BC4473" s="35" t="s">
        <v>142</v>
      </c>
      <c r="BD4473" s="35" t="s">
        <v>106</v>
      </c>
      <c r="BE4473" s="35" t="s">
        <v>107</v>
      </c>
      <c r="BF4473" s="35" t="s">
        <v>122</v>
      </c>
      <c r="BG4473" s="35" t="s">
        <v>69</v>
      </c>
      <c r="BH4473" s="35" t="s">
        <v>24836</v>
      </c>
      <c r="BI4473" s="35" t="s">
        <v>122</v>
      </c>
      <c r="BJ4473" s="35" t="s">
        <v>24837</v>
      </c>
      <c r="BK4473" s="35" t="s">
        <v>75</v>
      </c>
      <c r="BL4473" s="35" t="s">
        <v>122</v>
      </c>
      <c r="BM4473" s="35" t="s">
        <v>106</v>
      </c>
      <c r="BN4473" s="35" t="s">
        <v>70</v>
      </c>
      <c r="BO4473" s="35" t="s">
        <v>71</v>
      </c>
      <c r="BP4473" s="35" t="s">
        <v>122</v>
      </c>
      <c r="BQ4473" s="35" t="s">
        <v>163</v>
      </c>
    </row>
    <row r="4474" spans="1:69" x14ac:dyDescent="0.4">
      <c r="A4474" s="40" t="str">
        <f t="shared" si="1915"/>
        <v>2025-09-28</v>
      </c>
      <c r="B4474" s="40" t="str">
        <f t="shared" si="1916"/>
        <v>SYD</v>
      </c>
      <c r="C4474" s="39" t="str">
        <f t="shared" si="1917"/>
        <v>98812563692</v>
      </c>
      <c r="D4474" s="41" t="str">
        <f t="shared" si="1918"/>
        <v>PKR253750806</v>
      </c>
      <c r="E4474" s="41" t="str">
        <f t="shared" si="1919"/>
        <v>596421519285</v>
      </c>
      <c r="F4474" s="39" t="str">
        <f t="shared" si="1920"/>
        <v>2254264</v>
      </c>
      <c r="G4474" s="39" t="str">
        <f t="shared" si="1921"/>
        <v>WISE EXPRESS(JNHLINK)</v>
      </c>
      <c r="H4474" s="41" t="str">
        <f t="shared" si="1922"/>
        <v>한수정</v>
      </c>
      <c r="I4474" s="39" t="str">
        <f t="shared" si="1923"/>
        <v>08368</v>
      </c>
      <c r="J4474" s="52" t="str">
        <f t="shared" si="1924"/>
        <v/>
      </c>
      <c r="K4474" s="75">
        <f t="shared" si="1925"/>
        <v>1</v>
      </c>
      <c r="L4474" s="76">
        <f t="shared" si="1926"/>
        <v>0.7</v>
      </c>
      <c r="M4474" s="76">
        <f t="shared" si="1927"/>
        <v>1E-3</v>
      </c>
      <c r="N4474" s="76">
        <f t="shared" si="1928"/>
        <v>0.7</v>
      </c>
      <c r="O4474" s="42">
        <f t="shared" si="1929"/>
        <v>1</v>
      </c>
      <c r="P4474" s="39" t="str">
        <f t="shared" si="1930"/>
        <v>목록(Manifest)</v>
      </c>
      <c r="Q4474" s="72">
        <f t="shared" si="1931"/>
        <v>65</v>
      </c>
      <c r="R4474" s="43" t="str">
        <f t="shared" si="1932"/>
        <v>OZ602</v>
      </c>
      <c r="S4474" s="82" t="str">
        <f t="shared" si="1933"/>
        <v/>
      </c>
      <c r="T4474" s="40">
        <f t="shared" si="1934"/>
        <v>45928</v>
      </c>
      <c r="U4474" s="44">
        <v>2500</v>
      </c>
      <c r="V4474" s="44">
        <f t="shared" si="1935"/>
        <v>0</v>
      </c>
      <c r="W4474" s="77">
        <f t="shared" si="1936"/>
        <v>2500</v>
      </c>
      <c r="X4474" s="78">
        <f t="shared" si="1937"/>
        <v>0</v>
      </c>
      <c r="Y4474" s="44" cm="1">
        <f t="array" ref="Y4474">_xlfn.IFNA(_xlfn.IFS(AND(Q4474&gt;=2000, Q4474&lt;3000), 10000, AND(Q4474&gt;=3000, Q4474&lt;4000), 15000, AND(Q4474&gt;=4000, Q4474&lt;5000), 20000, AND(Q4474&gt;=5000), 25000),0)</f>
        <v>0</v>
      </c>
      <c r="Z4474" s="91">
        <f t="shared" si="1938"/>
        <v>0</v>
      </c>
      <c r="AA4474" s="44">
        <f t="shared" si="1939"/>
        <v>0</v>
      </c>
      <c r="AB4474" s="44"/>
      <c r="AC4474" s="44"/>
      <c r="AD4474" s="44"/>
      <c r="AE4474" s="44">
        <f>VLOOKUP(O4474,정산업데이트!$A$6:$B$12,2,10)</f>
        <v>0</v>
      </c>
      <c r="AF4474" s="44"/>
      <c r="AG4474" s="79">
        <f t="shared" si="1940"/>
        <v>0</v>
      </c>
      <c r="AH4474" s="80">
        <f t="shared" si="1941"/>
        <v>2500</v>
      </c>
      <c r="AJ4474" s="35" t="s">
        <v>23096</v>
      </c>
      <c r="AK4474" s="35" t="s">
        <v>73</v>
      </c>
      <c r="AL4474" s="35" t="s">
        <v>23097</v>
      </c>
      <c r="AM4474" s="35" t="s">
        <v>24838</v>
      </c>
      <c r="AN4474" s="35" t="s">
        <v>24839</v>
      </c>
      <c r="AO4474" s="35" t="s">
        <v>24840</v>
      </c>
      <c r="AP4474" s="35" t="s">
        <v>1366</v>
      </c>
      <c r="AQ4474" s="35" t="s">
        <v>122</v>
      </c>
      <c r="AR4474" s="35">
        <v>1</v>
      </c>
      <c r="AS4474" s="35">
        <v>0.7</v>
      </c>
      <c r="AT4474" s="35">
        <v>1E-3</v>
      </c>
      <c r="AU4474" s="35">
        <v>0.7</v>
      </c>
      <c r="AV4474" s="35" t="s">
        <v>7</v>
      </c>
      <c r="AW4474" s="35">
        <v>65</v>
      </c>
      <c r="AX4474" s="35" t="s">
        <v>68</v>
      </c>
      <c r="AY4474" s="35" t="s">
        <v>68</v>
      </c>
      <c r="AZ4474" s="35" t="s">
        <v>68</v>
      </c>
      <c r="BA4474" s="35" t="s">
        <v>68</v>
      </c>
      <c r="BB4474" s="35" t="s">
        <v>122</v>
      </c>
      <c r="BC4474" s="35" t="s">
        <v>142</v>
      </c>
      <c r="BD4474" s="35" t="s">
        <v>106</v>
      </c>
      <c r="BE4474" s="35" t="s">
        <v>107</v>
      </c>
      <c r="BF4474" s="35" t="s">
        <v>122</v>
      </c>
      <c r="BG4474" s="35" t="s">
        <v>69</v>
      </c>
      <c r="BH4474" s="35" t="s">
        <v>24841</v>
      </c>
      <c r="BI4474" s="35" t="s">
        <v>122</v>
      </c>
      <c r="BJ4474" s="35" t="s">
        <v>24842</v>
      </c>
      <c r="BK4474" s="35" t="s">
        <v>75</v>
      </c>
      <c r="BL4474" s="35" t="s">
        <v>122</v>
      </c>
      <c r="BM4474" s="35" t="s">
        <v>106</v>
      </c>
      <c r="BN4474" s="35" t="s">
        <v>70</v>
      </c>
      <c r="BO4474" s="35" t="s">
        <v>71</v>
      </c>
      <c r="BP4474" s="35" t="s">
        <v>122</v>
      </c>
      <c r="BQ4474" s="35" t="s">
        <v>163</v>
      </c>
    </row>
    <row r="4475" spans="1:69" x14ac:dyDescent="0.4">
      <c r="A4475" s="40" t="str">
        <f t="shared" si="1915"/>
        <v>2025-09-28</v>
      </c>
      <c r="B4475" s="40" t="str">
        <f t="shared" si="1916"/>
        <v>SYD</v>
      </c>
      <c r="C4475" s="39" t="str">
        <f t="shared" si="1917"/>
        <v>98812563692</v>
      </c>
      <c r="D4475" s="41" t="str">
        <f t="shared" si="1918"/>
        <v>PKR253750807</v>
      </c>
      <c r="E4475" s="41" t="str">
        <f t="shared" si="1919"/>
        <v>596421519296</v>
      </c>
      <c r="F4475" s="39" t="str">
        <f t="shared" si="1920"/>
        <v>2254264</v>
      </c>
      <c r="G4475" s="39" t="str">
        <f t="shared" si="1921"/>
        <v>WISE EXPRESS(JNHLINK)</v>
      </c>
      <c r="H4475" s="41" t="str">
        <f t="shared" si="1922"/>
        <v>이나윤</v>
      </c>
      <c r="I4475" s="39" t="str">
        <f t="shared" si="1923"/>
        <v>48095</v>
      </c>
      <c r="J4475" s="52" t="str">
        <f t="shared" si="1924"/>
        <v/>
      </c>
      <c r="K4475" s="75">
        <f t="shared" si="1925"/>
        <v>1</v>
      </c>
      <c r="L4475" s="76">
        <f t="shared" si="1926"/>
        <v>1.4</v>
      </c>
      <c r="M4475" s="76">
        <f t="shared" si="1927"/>
        <v>1E-3</v>
      </c>
      <c r="N4475" s="76">
        <f t="shared" si="1928"/>
        <v>1.4</v>
      </c>
      <c r="O4475" s="42">
        <f t="shared" si="1929"/>
        <v>1.5</v>
      </c>
      <c r="P4475" s="39" t="str">
        <f t="shared" si="1930"/>
        <v>목록(Manifest)</v>
      </c>
      <c r="Q4475" s="72">
        <f t="shared" si="1931"/>
        <v>110</v>
      </c>
      <c r="R4475" s="43" t="str">
        <f t="shared" si="1932"/>
        <v>OZ602</v>
      </c>
      <c r="S4475" s="82" t="str">
        <f t="shared" si="1933"/>
        <v/>
      </c>
      <c r="T4475" s="40">
        <f t="shared" si="1934"/>
        <v>45928</v>
      </c>
      <c r="U4475" s="44">
        <v>2500</v>
      </c>
      <c r="V4475" s="44">
        <f t="shared" si="1935"/>
        <v>0</v>
      </c>
      <c r="W4475" s="77">
        <f t="shared" si="1936"/>
        <v>2500</v>
      </c>
      <c r="X4475" s="78">
        <f t="shared" si="1937"/>
        <v>0</v>
      </c>
      <c r="Y4475" s="44" cm="1">
        <f t="array" ref="Y4475">_xlfn.IFNA(_xlfn.IFS(AND(Q4475&gt;=2000, Q4475&lt;3000), 10000, AND(Q4475&gt;=3000, Q4475&lt;4000), 15000, AND(Q4475&gt;=4000, Q4475&lt;5000), 20000, AND(Q4475&gt;=5000), 25000),0)</f>
        <v>0</v>
      </c>
      <c r="Z4475" s="91">
        <f t="shared" si="1938"/>
        <v>0</v>
      </c>
      <c r="AA4475" s="44">
        <f t="shared" si="1939"/>
        <v>0</v>
      </c>
      <c r="AB4475" s="44"/>
      <c r="AC4475" s="44"/>
      <c r="AD4475" s="44"/>
      <c r="AE4475" s="44">
        <f>VLOOKUP(O4475,정산업데이트!$A$6:$B$12,2,10)</f>
        <v>0</v>
      </c>
      <c r="AF4475" s="44"/>
      <c r="AG4475" s="79">
        <f t="shared" si="1940"/>
        <v>0</v>
      </c>
      <c r="AH4475" s="80">
        <f t="shared" si="1941"/>
        <v>2500</v>
      </c>
      <c r="AJ4475" s="35" t="s">
        <v>23096</v>
      </c>
      <c r="AK4475" s="35" t="s">
        <v>73</v>
      </c>
      <c r="AL4475" s="35" t="s">
        <v>23097</v>
      </c>
      <c r="AM4475" s="35" t="s">
        <v>24843</v>
      </c>
      <c r="AN4475" s="35" t="s">
        <v>14188</v>
      </c>
      <c r="AO4475" s="35" t="s">
        <v>24844</v>
      </c>
      <c r="AP4475" s="35" t="s">
        <v>1560</v>
      </c>
      <c r="AQ4475" s="35" t="s">
        <v>122</v>
      </c>
      <c r="AR4475" s="35">
        <v>1</v>
      </c>
      <c r="AS4475" s="35">
        <v>1.4</v>
      </c>
      <c r="AT4475" s="35">
        <v>1E-3</v>
      </c>
      <c r="AU4475" s="35">
        <v>1.4</v>
      </c>
      <c r="AV4475" s="35" t="s">
        <v>7</v>
      </c>
      <c r="AW4475" s="35">
        <v>110</v>
      </c>
      <c r="AX4475" s="35" t="s">
        <v>68</v>
      </c>
      <c r="AY4475" s="35" t="s">
        <v>68</v>
      </c>
      <c r="AZ4475" s="35" t="s">
        <v>68</v>
      </c>
      <c r="BA4475" s="35" t="s">
        <v>68</v>
      </c>
      <c r="BB4475" s="35" t="s">
        <v>122</v>
      </c>
      <c r="BC4475" s="35" t="s">
        <v>142</v>
      </c>
      <c r="BD4475" s="35" t="s">
        <v>106</v>
      </c>
      <c r="BE4475" s="35" t="s">
        <v>107</v>
      </c>
      <c r="BF4475" s="35" t="s">
        <v>122</v>
      </c>
      <c r="BG4475" s="35" t="s">
        <v>69</v>
      </c>
      <c r="BH4475" s="35" t="s">
        <v>24845</v>
      </c>
      <c r="BI4475" s="35" t="s">
        <v>122</v>
      </c>
      <c r="BJ4475" s="35" t="s">
        <v>24846</v>
      </c>
      <c r="BK4475" s="35" t="s">
        <v>75</v>
      </c>
      <c r="BL4475" s="35" t="s">
        <v>122</v>
      </c>
      <c r="BM4475" s="35" t="s">
        <v>106</v>
      </c>
      <c r="BN4475" s="35" t="s">
        <v>70</v>
      </c>
      <c r="BO4475" s="35" t="s">
        <v>71</v>
      </c>
      <c r="BP4475" s="35" t="s">
        <v>122</v>
      </c>
      <c r="BQ4475" s="35" t="s">
        <v>163</v>
      </c>
    </row>
    <row r="4476" spans="1:69" x14ac:dyDescent="0.4">
      <c r="A4476" s="40" t="str">
        <f t="shared" si="1915"/>
        <v>2025-09-28</v>
      </c>
      <c r="B4476" s="40" t="str">
        <f t="shared" si="1916"/>
        <v>SYD</v>
      </c>
      <c r="C4476" s="39" t="str">
        <f t="shared" si="1917"/>
        <v>98812563692</v>
      </c>
      <c r="D4476" s="41" t="str">
        <f t="shared" si="1918"/>
        <v>PKR253750808</v>
      </c>
      <c r="E4476" s="41" t="str">
        <f t="shared" si="1919"/>
        <v>596421519300</v>
      </c>
      <c r="F4476" s="39" t="str">
        <f t="shared" si="1920"/>
        <v>2254264</v>
      </c>
      <c r="G4476" s="39" t="str">
        <f t="shared" si="1921"/>
        <v>WISE EXPRESS(JNHLINK)</v>
      </c>
      <c r="H4476" s="41" t="str">
        <f t="shared" si="1922"/>
        <v>고예지</v>
      </c>
      <c r="I4476" s="39" t="str">
        <f t="shared" si="1923"/>
        <v>18452</v>
      </c>
      <c r="J4476" s="52" t="str">
        <f t="shared" si="1924"/>
        <v/>
      </c>
      <c r="K4476" s="75">
        <f t="shared" si="1925"/>
        <v>1</v>
      </c>
      <c r="L4476" s="76">
        <f t="shared" si="1926"/>
        <v>0.7</v>
      </c>
      <c r="M4476" s="76">
        <f t="shared" si="1927"/>
        <v>1E-3</v>
      </c>
      <c r="N4476" s="76">
        <f t="shared" si="1928"/>
        <v>0.7</v>
      </c>
      <c r="O4476" s="42">
        <f t="shared" si="1929"/>
        <v>1</v>
      </c>
      <c r="P4476" s="39" t="str">
        <f t="shared" si="1930"/>
        <v>목록(Manifest)</v>
      </c>
      <c r="Q4476" s="72">
        <f t="shared" si="1931"/>
        <v>65</v>
      </c>
      <c r="R4476" s="43" t="str">
        <f t="shared" si="1932"/>
        <v>OZ602</v>
      </c>
      <c r="S4476" s="82" t="str">
        <f t="shared" si="1933"/>
        <v/>
      </c>
      <c r="T4476" s="40">
        <f t="shared" si="1934"/>
        <v>45928</v>
      </c>
      <c r="U4476" s="44">
        <v>2500</v>
      </c>
      <c r="V4476" s="44">
        <f t="shared" si="1935"/>
        <v>0</v>
      </c>
      <c r="W4476" s="77">
        <f t="shared" si="1936"/>
        <v>2500</v>
      </c>
      <c r="X4476" s="78">
        <f t="shared" si="1937"/>
        <v>0</v>
      </c>
      <c r="Y4476" s="44" cm="1">
        <f t="array" ref="Y4476">_xlfn.IFNA(_xlfn.IFS(AND(Q4476&gt;=2000, Q4476&lt;3000), 10000, AND(Q4476&gt;=3000, Q4476&lt;4000), 15000, AND(Q4476&gt;=4000, Q4476&lt;5000), 20000, AND(Q4476&gt;=5000), 25000),0)</f>
        <v>0</v>
      </c>
      <c r="Z4476" s="91">
        <f t="shared" si="1938"/>
        <v>0</v>
      </c>
      <c r="AA4476" s="44">
        <f t="shared" si="1939"/>
        <v>0</v>
      </c>
      <c r="AB4476" s="44"/>
      <c r="AC4476" s="44"/>
      <c r="AD4476" s="44"/>
      <c r="AE4476" s="44">
        <f>VLOOKUP(O4476,정산업데이트!$A$6:$B$12,2,10)</f>
        <v>0</v>
      </c>
      <c r="AF4476" s="44"/>
      <c r="AG4476" s="79">
        <f t="shared" si="1940"/>
        <v>0</v>
      </c>
      <c r="AH4476" s="80">
        <f t="shared" si="1941"/>
        <v>2500</v>
      </c>
      <c r="AJ4476" s="35" t="s">
        <v>23096</v>
      </c>
      <c r="AK4476" s="35" t="s">
        <v>73</v>
      </c>
      <c r="AL4476" s="35" t="s">
        <v>23097</v>
      </c>
      <c r="AM4476" s="35" t="s">
        <v>24847</v>
      </c>
      <c r="AN4476" s="35" t="s">
        <v>24848</v>
      </c>
      <c r="AO4476" s="35" t="s">
        <v>24849</v>
      </c>
      <c r="AP4476" s="35" t="s">
        <v>24850</v>
      </c>
      <c r="AQ4476" s="35" t="s">
        <v>122</v>
      </c>
      <c r="AR4476" s="35">
        <v>1</v>
      </c>
      <c r="AS4476" s="35">
        <v>0.7</v>
      </c>
      <c r="AT4476" s="35">
        <v>1E-3</v>
      </c>
      <c r="AU4476" s="35">
        <v>0.7</v>
      </c>
      <c r="AV4476" s="35" t="s">
        <v>7</v>
      </c>
      <c r="AW4476" s="35">
        <v>65</v>
      </c>
      <c r="AX4476" s="35" t="s">
        <v>68</v>
      </c>
      <c r="AY4476" s="35" t="s">
        <v>68</v>
      </c>
      <c r="AZ4476" s="35" t="s">
        <v>68</v>
      </c>
      <c r="BA4476" s="35" t="s">
        <v>68</v>
      </c>
      <c r="BB4476" s="35" t="s">
        <v>122</v>
      </c>
      <c r="BC4476" s="35" t="s">
        <v>142</v>
      </c>
      <c r="BD4476" s="35" t="s">
        <v>106</v>
      </c>
      <c r="BE4476" s="35" t="s">
        <v>107</v>
      </c>
      <c r="BF4476" s="35" t="s">
        <v>122</v>
      </c>
      <c r="BG4476" s="35" t="s">
        <v>69</v>
      </c>
      <c r="BH4476" s="35" t="s">
        <v>24851</v>
      </c>
      <c r="BI4476" s="35" t="s">
        <v>122</v>
      </c>
      <c r="BJ4476" s="35" t="s">
        <v>24852</v>
      </c>
      <c r="BK4476" s="35" t="s">
        <v>75</v>
      </c>
      <c r="BL4476" s="35" t="s">
        <v>122</v>
      </c>
      <c r="BM4476" s="35" t="s">
        <v>106</v>
      </c>
      <c r="BN4476" s="35" t="s">
        <v>70</v>
      </c>
      <c r="BO4476" s="35" t="s">
        <v>71</v>
      </c>
      <c r="BP4476" s="35" t="s">
        <v>122</v>
      </c>
      <c r="BQ4476" s="35" t="s">
        <v>163</v>
      </c>
    </row>
    <row r="4477" spans="1:69" x14ac:dyDescent="0.4">
      <c r="A4477" s="40" t="str">
        <f t="shared" si="1915"/>
        <v>2025-09-28</v>
      </c>
      <c r="B4477" s="40" t="str">
        <f t="shared" si="1916"/>
        <v>SYD</v>
      </c>
      <c r="C4477" s="39" t="str">
        <f t="shared" si="1917"/>
        <v>98812563692</v>
      </c>
      <c r="D4477" s="41" t="str">
        <f t="shared" si="1918"/>
        <v>PKR253750809</v>
      </c>
      <c r="E4477" s="41" t="str">
        <f t="shared" si="1919"/>
        <v>596421519311</v>
      </c>
      <c r="F4477" s="39" t="str">
        <f t="shared" si="1920"/>
        <v>2254264</v>
      </c>
      <c r="G4477" s="39" t="str">
        <f t="shared" si="1921"/>
        <v>WISE EXPRESS(JNHLINK)</v>
      </c>
      <c r="H4477" s="41" t="str">
        <f t="shared" si="1922"/>
        <v>김상희</v>
      </c>
      <c r="I4477" s="39" t="str">
        <f t="shared" si="1923"/>
        <v>62297</v>
      </c>
      <c r="J4477" s="52" t="str">
        <f t="shared" si="1924"/>
        <v/>
      </c>
      <c r="K4477" s="75">
        <f t="shared" si="1925"/>
        <v>1</v>
      </c>
      <c r="L4477" s="76">
        <f t="shared" si="1926"/>
        <v>0.7</v>
      </c>
      <c r="M4477" s="76">
        <f t="shared" si="1927"/>
        <v>1E-3</v>
      </c>
      <c r="N4477" s="76">
        <f t="shared" si="1928"/>
        <v>0.7</v>
      </c>
      <c r="O4477" s="42">
        <f t="shared" si="1929"/>
        <v>1</v>
      </c>
      <c r="P4477" s="39" t="str">
        <f t="shared" si="1930"/>
        <v>목록(Manifest)</v>
      </c>
      <c r="Q4477" s="72">
        <f t="shared" si="1931"/>
        <v>65</v>
      </c>
      <c r="R4477" s="43" t="str">
        <f t="shared" si="1932"/>
        <v>OZ602</v>
      </c>
      <c r="S4477" s="82" t="str">
        <f t="shared" si="1933"/>
        <v/>
      </c>
      <c r="T4477" s="40">
        <f t="shared" si="1934"/>
        <v>45928</v>
      </c>
      <c r="U4477" s="44">
        <v>2500</v>
      </c>
      <c r="V4477" s="44">
        <f t="shared" si="1935"/>
        <v>0</v>
      </c>
      <c r="W4477" s="77">
        <f t="shared" si="1936"/>
        <v>2500</v>
      </c>
      <c r="X4477" s="78">
        <f t="shared" si="1937"/>
        <v>0</v>
      </c>
      <c r="Y4477" s="44" cm="1">
        <f t="array" ref="Y4477">_xlfn.IFNA(_xlfn.IFS(AND(Q4477&gt;=2000, Q4477&lt;3000), 10000, AND(Q4477&gt;=3000, Q4477&lt;4000), 15000, AND(Q4477&gt;=4000, Q4477&lt;5000), 20000, AND(Q4477&gt;=5000), 25000),0)</f>
        <v>0</v>
      </c>
      <c r="Z4477" s="91">
        <f t="shared" si="1938"/>
        <v>0</v>
      </c>
      <c r="AA4477" s="44">
        <f t="shared" si="1939"/>
        <v>0</v>
      </c>
      <c r="AB4477" s="44"/>
      <c r="AC4477" s="44"/>
      <c r="AD4477" s="44"/>
      <c r="AE4477" s="44">
        <f>VLOOKUP(O4477,정산업데이트!$A$6:$B$12,2,10)</f>
        <v>0</v>
      </c>
      <c r="AF4477" s="44"/>
      <c r="AG4477" s="79">
        <f t="shared" si="1940"/>
        <v>0</v>
      </c>
      <c r="AH4477" s="80">
        <f t="shared" si="1941"/>
        <v>2500</v>
      </c>
      <c r="AJ4477" s="35" t="s">
        <v>23096</v>
      </c>
      <c r="AK4477" s="35" t="s">
        <v>73</v>
      </c>
      <c r="AL4477" s="35" t="s">
        <v>23097</v>
      </c>
      <c r="AM4477" s="35" t="s">
        <v>24853</v>
      </c>
      <c r="AN4477" s="35" t="s">
        <v>367</v>
      </c>
      <c r="AO4477" s="35" t="s">
        <v>24854</v>
      </c>
      <c r="AP4477" s="35" t="s">
        <v>24855</v>
      </c>
      <c r="AQ4477" s="35" t="s">
        <v>122</v>
      </c>
      <c r="AR4477" s="35">
        <v>1</v>
      </c>
      <c r="AS4477" s="35">
        <v>0.7</v>
      </c>
      <c r="AT4477" s="35">
        <v>1E-3</v>
      </c>
      <c r="AU4477" s="35">
        <v>0.7</v>
      </c>
      <c r="AV4477" s="35" t="s">
        <v>7</v>
      </c>
      <c r="AW4477" s="35">
        <v>65</v>
      </c>
      <c r="AX4477" s="35" t="s">
        <v>68</v>
      </c>
      <c r="AY4477" s="35" t="s">
        <v>68</v>
      </c>
      <c r="AZ4477" s="35" t="s">
        <v>68</v>
      </c>
      <c r="BA4477" s="35" t="s">
        <v>68</v>
      </c>
      <c r="BB4477" s="35" t="s">
        <v>122</v>
      </c>
      <c r="BC4477" s="35" t="s">
        <v>142</v>
      </c>
      <c r="BD4477" s="35" t="s">
        <v>106</v>
      </c>
      <c r="BE4477" s="35" t="s">
        <v>107</v>
      </c>
      <c r="BF4477" s="35" t="s">
        <v>122</v>
      </c>
      <c r="BG4477" s="35" t="s">
        <v>69</v>
      </c>
      <c r="BH4477" s="35" t="s">
        <v>24856</v>
      </c>
      <c r="BI4477" s="35" t="s">
        <v>122</v>
      </c>
      <c r="BJ4477" s="35" t="s">
        <v>24857</v>
      </c>
      <c r="BK4477" s="35" t="s">
        <v>75</v>
      </c>
      <c r="BL4477" s="35" t="s">
        <v>122</v>
      </c>
      <c r="BM4477" s="35" t="s">
        <v>106</v>
      </c>
      <c r="BN4477" s="35" t="s">
        <v>70</v>
      </c>
      <c r="BO4477" s="35" t="s">
        <v>71</v>
      </c>
      <c r="BP4477" s="35" t="s">
        <v>122</v>
      </c>
      <c r="BQ4477" s="35" t="s">
        <v>163</v>
      </c>
    </row>
    <row r="4478" spans="1:69" x14ac:dyDescent="0.4">
      <c r="A4478" s="40" t="str">
        <f t="shared" si="1915"/>
        <v>2025-09-28</v>
      </c>
      <c r="B4478" s="40" t="str">
        <f t="shared" si="1916"/>
        <v>SYD</v>
      </c>
      <c r="C4478" s="39" t="str">
        <f t="shared" si="1917"/>
        <v>98812563692</v>
      </c>
      <c r="D4478" s="41" t="str">
        <f t="shared" si="1918"/>
        <v>PKR253750810</v>
      </c>
      <c r="E4478" s="41" t="str">
        <f t="shared" si="1919"/>
        <v>596421519322</v>
      </c>
      <c r="F4478" s="39" t="str">
        <f t="shared" si="1920"/>
        <v>2254264</v>
      </c>
      <c r="G4478" s="39" t="str">
        <f t="shared" si="1921"/>
        <v>WISE EXPRESS(JNHLINK)</v>
      </c>
      <c r="H4478" s="41" t="str">
        <f t="shared" si="1922"/>
        <v>김대정</v>
      </c>
      <c r="I4478" s="39" t="str">
        <f t="shared" si="1923"/>
        <v>11111</v>
      </c>
      <c r="J4478" s="52" t="str">
        <f t="shared" si="1924"/>
        <v/>
      </c>
      <c r="K4478" s="75">
        <f t="shared" si="1925"/>
        <v>1</v>
      </c>
      <c r="L4478" s="76">
        <f t="shared" si="1926"/>
        <v>0.7</v>
      </c>
      <c r="M4478" s="76">
        <f t="shared" si="1927"/>
        <v>1E-3</v>
      </c>
      <c r="N4478" s="76">
        <f t="shared" si="1928"/>
        <v>0.7</v>
      </c>
      <c r="O4478" s="42">
        <f t="shared" si="1929"/>
        <v>1</v>
      </c>
      <c r="P4478" s="39" t="str">
        <f t="shared" si="1930"/>
        <v>목록(Manifest)</v>
      </c>
      <c r="Q4478" s="72">
        <f t="shared" si="1931"/>
        <v>65</v>
      </c>
      <c r="R4478" s="43" t="str">
        <f t="shared" si="1932"/>
        <v>OZ602</v>
      </c>
      <c r="S4478" s="82" t="str">
        <f t="shared" si="1933"/>
        <v/>
      </c>
      <c r="T4478" s="40">
        <f t="shared" si="1934"/>
        <v>45928</v>
      </c>
      <c r="U4478" s="44">
        <v>2500</v>
      </c>
      <c r="V4478" s="44">
        <f t="shared" si="1935"/>
        <v>0</v>
      </c>
      <c r="W4478" s="77">
        <f t="shared" si="1936"/>
        <v>2500</v>
      </c>
      <c r="X4478" s="78">
        <f t="shared" si="1937"/>
        <v>0</v>
      </c>
      <c r="Y4478" s="44" cm="1">
        <f t="array" ref="Y4478">_xlfn.IFNA(_xlfn.IFS(AND(Q4478&gt;=2000, Q4478&lt;3000), 10000, AND(Q4478&gt;=3000, Q4478&lt;4000), 15000, AND(Q4478&gt;=4000, Q4478&lt;5000), 20000, AND(Q4478&gt;=5000), 25000),0)</f>
        <v>0</v>
      </c>
      <c r="Z4478" s="91">
        <f t="shared" si="1938"/>
        <v>0</v>
      </c>
      <c r="AA4478" s="44">
        <f t="shared" si="1939"/>
        <v>0</v>
      </c>
      <c r="AB4478" s="44"/>
      <c r="AC4478" s="44"/>
      <c r="AD4478" s="44"/>
      <c r="AE4478" s="44">
        <f>VLOOKUP(O4478,정산업데이트!$A$6:$B$12,2,10)</f>
        <v>0</v>
      </c>
      <c r="AF4478" s="44"/>
      <c r="AG4478" s="79">
        <f t="shared" si="1940"/>
        <v>0</v>
      </c>
      <c r="AH4478" s="80">
        <f t="shared" si="1941"/>
        <v>2500</v>
      </c>
      <c r="AJ4478" s="35" t="s">
        <v>23096</v>
      </c>
      <c r="AK4478" s="35" t="s">
        <v>73</v>
      </c>
      <c r="AL4478" s="35" t="s">
        <v>23097</v>
      </c>
      <c r="AM4478" s="35" t="s">
        <v>24858</v>
      </c>
      <c r="AN4478" s="35" t="s">
        <v>24859</v>
      </c>
      <c r="AO4478" s="35" t="s">
        <v>24860</v>
      </c>
      <c r="AP4478" s="35" t="s">
        <v>24861</v>
      </c>
      <c r="AQ4478" s="35" t="s">
        <v>122</v>
      </c>
      <c r="AR4478" s="35">
        <v>1</v>
      </c>
      <c r="AS4478" s="35">
        <v>0.7</v>
      </c>
      <c r="AT4478" s="35">
        <v>1E-3</v>
      </c>
      <c r="AU4478" s="35">
        <v>0.7</v>
      </c>
      <c r="AV4478" s="35" t="s">
        <v>7</v>
      </c>
      <c r="AW4478" s="35">
        <v>65</v>
      </c>
      <c r="AX4478" s="35" t="s">
        <v>68</v>
      </c>
      <c r="AY4478" s="35" t="s">
        <v>68</v>
      </c>
      <c r="AZ4478" s="35" t="s">
        <v>68</v>
      </c>
      <c r="BA4478" s="35" t="s">
        <v>68</v>
      </c>
      <c r="BB4478" s="35" t="s">
        <v>122</v>
      </c>
      <c r="BC4478" s="35" t="s">
        <v>142</v>
      </c>
      <c r="BD4478" s="35" t="s">
        <v>106</v>
      </c>
      <c r="BE4478" s="35" t="s">
        <v>107</v>
      </c>
      <c r="BF4478" s="35" t="s">
        <v>122</v>
      </c>
      <c r="BG4478" s="35" t="s">
        <v>69</v>
      </c>
      <c r="BH4478" s="35" t="s">
        <v>24862</v>
      </c>
      <c r="BI4478" s="35" t="s">
        <v>122</v>
      </c>
      <c r="BJ4478" s="35" t="s">
        <v>24863</v>
      </c>
      <c r="BK4478" s="35" t="s">
        <v>75</v>
      </c>
      <c r="BL4478" s="35" t="s">
        <v>122</v>
      </c>
      <c r="BM4478" s="35" t="s">
        <v>106</v>
      </c>
      <c r="BN4478" s="35" t="s">
        <v>70</v>
      </c>
      <c r="BO4478" s="35" t="s">
        <v>71</v>
      </c>
      <c r="BP4478" s="35" t="s">
        <v>122</v>
      </c>
      <c r="BQ4478" s="35" t="s">
        <v>163</v>
      </c>
    </row>
    <row r="4479" spans="1:69" x14ac:dyDescent="0.4">
      <c r="A4479" s="40" t="str">
        <f t="shared" si="1915"/>
        <v>2025-09-28</v>
      </c>
      <c r="B4479" s="40" t="str">
        <f t="shared" si="1916"/>
        <v>SYD</v>
      </c>
      <c r="C4479" s="39" t="str">
        <f t="shared" si="1917"/>
        <v>98812563692</v>
      </c>
      <c r="D4479" s="41" t="str">
        <f t="shared" si="1918"/>
        <v>PKR253750811</v>
      </c>
      <c r="E4479" s="41" t="str">
        <f t="shared" si="1919"/>
        <v>596421519333</v>
      </c>
      <c r="F4479" s="39" t="str">
        <f t="shared" si="1920"/>
        <v>2254264</v>
      </c>
      <c r="G4479" s="39" t="str">
        <f t="shared" si="1921"/>
        <v>WISE EXPRESS(JNHLINK)</v>
      </c>
      <c r="H4479" s="41" t="str">
        <f t="shared" si="1922"/>
        <v>이영훈</v>
      </c>
      <c r="I4479" s="39" t="str">
        <f t="shared" si="1923"/>
        <v>16103</v>
      </c>
      <c r="J4479" s="52" t="str">
        <f t="shared" si="1924"/>
        <v/>
      </c>
      <c r="K4479" s="75">
        <f t="shared" si="1925"/>
        <v>1</v>
      </c>
      <c r="L4479" s="76">
        <f t="shared" si="1926"/>
        <v>0.7</v>
      </c>
      <c r="M4479" s="76">
        <f t="shared" si="1927"/>
        <v>1E-3</v>
      </c>
      <c r="N4479" s="76">
        <f t="shared" si="1928"/>
        <v>0.7</v>
      </c>
      <c r="O4479" s="42">
        <f t="shared" si="1929"/>
        <v>1</v>
      </c>
      <c r="P4479" s="39" t="str">
        <f t="shared" si="1930"/>
        <v>목록(Manifest)</v>
      </c>
      <c r="Q4479" s="72">
        <f t="shared" si="1931"/>
        <v>65</v>
      </c>
      <c r="R4479" s="43" t="str">
        <f t="shared" si="1932"/>
        <v>OZ602</v>
      </c>
      <c r="S4479" s="82" t="str">
        <f t="shared" si="1933"/>
        <v/>
      </c>
      <c r="T4479" s="40">
        <f t="shared" si="1934"/>
        <v>45928</v>
      </c>
      <c r="U4479" s="44">
        <v>2500</v>
      </c>
      <c r="V4479" s="44">
        <f t="shared" si="1935"/>
        <v>0</v>
      </c>
      <c r="W4479" s="77">
        <f t="shared" si="1936"/>
        <v>2500</v>
      </c>
      <c r="X4479" s="78">
        <f t="shared" si="1937"/>
        <v>0</v>
      </c>
      <c r="Y4479" s="44" cm="1">
        <f t="array" ref="Y4479">_xlfn.IFNA(_xlfn.IFS(AND(Q4479&gt;=2000, Q4479&lt;3000), 10000, AND(Q4479&gt;=3000, Q4479&lt;4000), 15000, AND(Q4479&gt;=4000, Q4479&lt;5000), 20000, AND(Q4479&gt;=5000), 25000),0)</f>
        <v>0</v>
      </c>
      <c r="Z4479" s="91">
        <f t="shared" si="1938"/>
        <v>0</v>
      </c>
      <c r="AA4479" s="44">
        <f t="shared" si="1939"/>
        <v>0</v>
      </c>
      <c r="AB4479" s="44"/>
      <c r="AC4479" s="44"/>
      <c r="AD4479" s="44"/>
      <c r="AE4479" s="44">
        <f>VLOOKUP(O4479,정산업데이트!$A$6:$B$12,2,10)</f>
        <v>0</v>
      </c>
      <c r="AF4479" s="44"/>
      <c r="AG4479" s="79">
        <f t="shared" si="1940"/>
        <v>0</v>
      </c>
      <c r="AH4479" s="80">
        <f t="shared" si="1941"/>
        <v>2500</v>
      </c>
      <c r="AJ4479" s="35" t="s">
        <v>23096</v>
      </c>
      <c r="AK4479" s="35" t="s">
        <v>73</v>
      </c>
      <c r="AL4479" s="35" t="s">
        <v>23097</v>
      </c>
      <c r="AM4479" s="35" t="s">
        <v>24864</v>
      </c>
      <c r="AN4479" s="35" t="s">
        <v>24865</v>
      </c>
      <c r="AO4479" s="35" t="s">
        <v>24866</v>
      </c>
      <c r="AP4479" s="35" t="s">
        <v>1968</v>
      </c>
      <c r="AQ4479" s="35" t="s">
        <v>122</v>
      </c>
      <c r="AR4479" s="35">
        <v>1</v>
      </c>
      <c r="AS4479" s="35">
        <v>0.7</v>
      </c>
      <c r="AT4479" s="35">
        <v>1E-3</v>
      </c>
      <c r="AU4479" s="35">
        <v>0.7</v>
      </c>
      <c r="AV4479" s="35" t="s">
        <v>7</v>
      </c>
      <c r="AW4479" s="35">
        <v>65</v>
      </c>
      <c r="AX4479" s="35" t="s">
        <v>68</v>
      </c>
      <c r="AY4479" s="35" t="s">
        <v>68</v>
      </c>
      <c r="AZ4479" s="35" t="s">
        <v>68</v>
      </c>
      <c r="BA4479" s="35" t="s">
        <v>68</v>
      </c>
      <c r="BB4479" s="35" t="s">
        <v>122</v>
      </c>
      <c r="BC4479" s="35" t="s">
        <v>142</v>
      </c>
      <c r="BD4479" s="35" t="s">
        <v>106</v>
      </c>
      <c r="BE4479" s="35" t="s">
        <v>107</v>
      </c>
      <c r="BF4479" s="35" t="s">
        <v>122</v>
      </c>
      <c r="BG4479" s="35" t="s">
        <v>69</v>
      </c>
      <c r="BH4479" s="35" t="s">
        <v>24867</v>
      </c>
      <c r="BI4479" s="35" t="s">
        <v>122</v>
      </c>
      <c r="BJ4479" s="35" t="s">
        <v>24868</v>
      </c>
      <c r="BK4479" s="35" t="s">
        <v>75</v>
      </c>
      <c r="BL4479" s="35" t="s">
        <v>122</v>
      </c>
      <c r="BM4479" s="35" t="s">
        <v>106</v>
      </c>
      <c r="BN4479" s="35" t="s">
        <v>70</v>
      </c>
      <c r="BO4479" s="35" t="s">
        <v>71</v>
      </c>
      <c r="BP4479" s="35" t="s">
        <v>122</v>
      </c>
      <c r="BQ4479" s="35" t="s">
        <v>163</v>
      </c>
    </row>
    <row r="4480" spans="1:69" x14ac:dyDescent="0.4">
      <c r="A4480" s="40" t="str">
        <f t="shared" si="1915"/>
        <v>2025-09-28</v>
      </c>
      <c r="B4480" s="40" t="str">
        <f t="shared" si="1916"/>
        <v>SYD</v>
      </c>
      <c r="C4480" s="39" t="str">
        <f t="shared" si="1917"/>
        <v>98812563692</v>
      </c>
      <c r="D4480" s="41" t="str">
        <f t="shared" si="1918"/>
        <v>PKR253747640</v>
      </c>
      <c r="E4480" s="41" t="str">
        <f t="shared" si="1919"/>
        <v>596421518025</v>
      </c>
      <c r="F4480" s="39" t="str">
        <f t="shared" si="1920"/>
        <v>2256683</v>
      </c>
      <c r="G4480" s="39" t="str">
        <f t="shared" si="1921"/>
        <v>WISE EXPRESS LOGISTICS(PANGZIMOM)</v>
      </c>
      <c r="H4480" s="41" t="str">
        <f t="shared" si="1922"/>
        <v>이혜진</v>
      </c>
      <c r="I4480" s="39" t="str">
        <f t="shared" si="1923"/>
        <v>22684</v>
      </c>
      <c r="J4480" s="52" t="str">
        <f t="shared" si="1924"/>
        <v/>
      </c>
      <c r="K4480" s="75">
        <f t="shared" si="1925"/>
        <v>1</v>
      </c>
      <c r="L4480" s="76">
        <f t="shared" si="1926"/>
        <v>1</v>
      </c>
      <c r="M4480" s="76">
        <f t="shared" si="1927"/>
        <v>1E-3</v>
      </c>
      <c r="N4480" s="76">
        <f t="shared" si="1928"/>
        <v>1</v>
      </c>
      <c r="O4480" s="42">
        <f t="shared" si="1929"/>
        <v>1</v>
      </c>
      <c r="P4480" s="39" t="str">
        <f t="shared" si="1930"/>
        <v>목록(Manifest)</v>
      </c>
      <c r="Q4480" s="72">
        <f t="shared" si="1931"/>
        <v>45</v>
      </c>
      <c r="R4480" s="43" t="str">
        <f t="shared" si="1932"/>
        <v>OZ602</v>
      </c>
      <c r="S4480" s="82" t="str">
        <f t="shared" si="1933"/>
        <v/>
      </c>
      <c r="T4480" s="40">
        <f t="shared" si="1934"/>
        <v>45928</v>
      </c>
      <c r="U4480" s="44">
        <v>2500</v>
      </c>
      <c r="V4480" s="44">
        <f t="shared" si="1935"/>
        <v>0</v>
      </c>
      <c r="W4480" s="77">
        <f t="shared" si="1936"/>
        <v>2500</v>
      </c>
      <c r="X4480" s="78">
        <f t="shared" si="1937"/>
        <v>0</v>
      </c>
      <c r="Y4480" s="44" cm="1">
        <f t="array" ref="Y4480">_xlfn.IFNA(_xlfn.IFS(AND(Q4480&gt;=2000, Q4480&lt;3000), 10000, AND(Q4480&gt;=3000, Q4480&lt;4000), 15000, AND(Q4480&gt;=4000, Q4480&lt;5000), 20000, AND(Q4480&gt;=5000), 25000),0)</f>
        <v>0</v>
      </c>
      <c r="Z4480" s="91">
        <f t="shared" si="1938"/>
        <v>0</v>
      </c>
      <c r="AA4480" s="44">
        <f t="shared" si="1939"/>
        <v>0</v>
      </c>
      <c r="AB4480" s="44"/>
      <c r="AC4480" s="44"/>
      <c r="AD4480" s="44"/>
      <c r="AE4480" s="44">
        <f>VLOOKUP(O4480,정산업데이트!$A$6:$B$12,2,10)</f>
        <v>0</v>
      </c>
      <c r="AF4480" s="44"/>
      <c r="AG4480" s="79">
        <f t="shared" si="1940"/>
        <v>0</v>
      </c>
      <c r="AH4480" s="80">
        <f t="shared" si="1941"/>
        <v>2500</v>
      </c>
      <c r="AJ4480" s="35" t="s">
        <v>23096</v>
      </c>
      <c r="AK4480" s="35" t="s">
        <v>73</v>
      </c>
      <c r="AL4480" s="35" t="s">
        <v>23097</v>
      </c>
      <c r="AM4480" s="35" t="s">
        <v>24869</v>
      </c>
      <c r="AN4480" s="35" t="s">
        <v>377</v>
      </c>
      <c r="AO4480" s="35" t="s">
        <v>24870</v>
      </c>
      <c r="AP4480" s="35" t="s">
        <v>9707</v>
      </c>
      <c r="AQ4480" s="35" t="s">
        <v>122</v>
      </c>
      <c r="AR4480" s="35">
        <v>1</v>
      </c>
      <c r="AS4480" s="35">
        <v>1</v>
      </c>
      <c r="AT4480" s="35">
        <v>1E-3</v>
      </c>
      <c r="AU4480" s="35">
        <v>1</v>
      </c>
      <c r="AV4480" s="35" t="s">
        <v>7</v>
      </c>
      <c r="AW4480" s="35">
        <v>45</v>
      </c>
      <c r="AX4480" s="35" t="s">
        <v>68</v>
      </c>
      <c r="AY4480" s="35" t="s">
        <v>68</v>
      </c>
      <c r="AZ4480" s="35" t="s">
        <v>68</v>
      </c>
      <c r="BA4480" s="35" t="s">
        <v>68</v>
      </c>
      <c r="BB4480" s="35" t="s">
        <v>122</v>
      </c>
      <c r="BC4480" s="35" t="s">
        <v>441</v>
      </c>
      <c r="BD4480" s="35" t="s">
        <v>442</v>
      </c>
      <c r="BE4480" s="35" t="s">
        <v>444</v>
      </c>
      <c r="BF4480" s="35" t="s">
        <v>122</v>
      </c>
      <c r="BG4480" s="35" t="s">
        <v>69</v>
      </c>
      <c r="BH4480" s="35" t="s">
        <v>24871</v>
      </c>
      <c r="BI4480" s="35" t="s">
        <v>122</v>
      </c>
      <c r="BJ4480" s="35" t="s">
        <v>24872</v>
      </c>
      <c r="BK4480" s="35" t="s">
        <v>75</v>
      </c>
      <c r="BL4480" s="35" t="s">
        <v>122</v>
      </c>
      <c r="BM4480" s="35" t="s">
        <v>442</v>
      </c>
      <c r="BN4480" s="35" t="s">
        <v>70</v>
      </c>
      <c r="BO4480" s="35" t="s">
        <v>71</v>
      </c>
      <c r="BP4480" s="35" t="s">
        <v>122</v>
      </c>
      <c r="BQ4480" s="35" t="s">
        <v>163</v>
      </c>
    </row>
    <row r="4481" spans="1:69" x14ac:dyDescent="0.4">
      <c r="A4481" s="40" t="str">
        <f t="shared" si="1915"/>
        <v>2025-09-28</v>
      </c>
      <c r="B4481" s="40" t="str">
        <f t="shared" si="1916"/>
        <v>SYD</v>
      </c>
      <c r="C4481" s="39" t="str">
        <f t="shared" si="1917"/>
        <v>98812563692</v>
      </c>
      <c r="D4481" s="41" t="str">
        <f t="shared" si="1918"/>
        <v>PKR253747641</v>
      </c>
      <c r="E4481" s="41" t="str">
        <f t="shared" si="1919"/>
        <v>596421518036</v>
      </c>
      <c r="F4481" s="39" t="str">
        <f t="shared" si="1920"/>
        <v>2256683</v>
      </c>
      <c r="G4481" s="39" t="str">
        <f t="shared" si="1921"/>
        <v>WISE EXPRESS LOGISTICS(PANGZIMOM)</v>
      </c>
      <c r="H4481" s="41" t="str">
        <f t="shared" si="1922"/>
        <v>박은아</v>
      </c>
      <c r="I4481" s="39" t="str">
        <f t="shared" si="1923"/>
        <v>15596</v>
      </c>
      <c r="J4481" s="52" t="str">
        <f t="shared" si="1924"/>
        <v/>
      </c>
      <c r="K4481" s="75">
        <f t="shared" si="1925"/>
        <v>1</v>
      </c>
      <c r="L4481" s="76">
        <f t="shared" si="1926"/>
        <v>1</v>
      </c>
      <c r="M4481" s="76">
        <f t="shared" si="1927"/>
        <v>1E-3</v>
      </c>
      <c r="N4481" s="76">
        <f t="shared" si="1928"/>
        <v>1</v>
      </c>
      <c r="O4481" s="42">
        <f t="shared" si="1929"/>
        <v>1</v>
      </c>
      <c r="P4481" s="39" t="str">
        <f t="shared" si="1930"/>
        <v>목록(Manifest)</v>
      </c>
      <c r="Q4481" s="72">
        <f t="shared" si="1931"/>
        <v>45</v>
      </c>
      <c r="R4481" s="43" t="str">
        <f t="shared" si="1932"/>
        <v>OZ602</v>
      </c>
      <c r="S4481" s="82" t="str">
        <f t="shared" si="1933"/>
        <v/>
      </c>
      <c r="T4481" s="40">
        <f t="shared" si="1934"/>
        <v>45928</v>
      </c>
      <c r="U4481" s="44">
        <v>2500</v>
      </c>
      <c r="V4481" s="44">
        <f t="shared" si="1935"/>
        <v>0</v>
      </c>
      <c r="W4481" s="77">
        <f t="shared" si="1936"/>
        <v>2500</v>
      </c>
      <c r="X4481" s="78">
        <f t="shared" si="1937"/>
        <v>0</v>
      </c>
      <c r="Y4481" s="44" cm="1">
        <f t="array" ref="Y4481">_xlfn.IFNA(_xlfn.IFS(AND(Q4481&gt;=2000, Q4481&lt;3000), 10000, AND(Q4481&gt;=3000, Q4481&lt;4000), 15000, AND(Q4481&gt;=4000, Q4481&lt;5000), 20000, AND(Q4481&gt;=5000), 25000),0)</f>
        <v>0</v>
      </c>
      <c r="Z4481" s="91">
        <f t="shared" si="1938"/>
        <v>0</v>
      </c>
      <c r="AA4481" s="44">
        <f t="shared" si="1939"/>
        <v>0</v>
      </c>
      <c r="AB4481" s="44"/>
      <c r="AC4481" s="44"/>
      <c r="AD4481" s="44"/>
      <c r="AE4481" s="44">
        <f>VLOOKUP(O4481,정산업데이트!$A$6:$B$12,2,10)</f>
        <v>0</v>
      </c>
      <c r="AF4481" s="44"/>
      <c r="AG4481" s="79">
        <f t="shared" si="1940"/>
        <v>0</v>
      </c>
      <c r="AH4481" s="80">
        <f t="shared" si="1941"/>
        <v>2500</v>
      </c>
      <c r="AJ4481" s="35" t="s">
        <v>23096</v>
      </c>
      <c r="AK4481" s="35" t="s">
        <v>73</v>
      </c>
      <c r="AL4481" s="35" t="s">
        <v>23097</v>
      </c>
      <c r="AM4481" s="35" t="s">
        <v>24873</v>
      </c>
      <c r="AN4481" s="35" t="s">
        <v>6826</v>
      </c>
      <c r="AO4481" s="35" t="s">
        <v>24874</v>
      </c>
      <c r="AP4481" s="35" t="s">
        <v>584</v>
      </c>
      <c r="AQ4481" s="35" t="s">
        <v>122</v>
      </c>
      <c r="AR4481" s="35">
        <v>1</v>
      </c>
      <c r="AS4481" s="35">
        <v>1</v>
      </c>
      <c r="AT4481" s="35">
        <v>1E-3</v>
      </c>
      <c r="AU4481" s="35">
        <v>1</v>
      </c>
      <c r="AV4481" s="35" t="s">
        <v>7</v>
      </c>
      <c r="AW4481" s="35">
        <v>45</v>
      </c>
      <c r="AX4481" s="35" t="s">
        <v>68</v>
      </c>
      <c r="AY4481" s="35" t="s">
        <v>68</v>
      </c>
      <c r="AZ4481" s="35" t="s">
        <v>68</v>
      </c>
      <c r="BA4481" s="35" t="s">
        <v>68</v>
      </c>
      <c r="BB4481" s="35" t="s">
        <v>122</v>
      </c>
      <c r="BC4481" s="35" t="s">
        <v>441</v>
      </c>
      <c r="BD4481" s="35" t="s">
        <v>442</v>
      </c>
      <c r="BE4481" s="35" t="s">
        <v>444</v>
      </c>
      <c r="BF4481" s="35" t="s">
        <v>122</v>
      </c>
      <c r="BG4481" s="35" t="s">
        <v>69</v>
      </c>
      <c r="BH4481" s="35" t="s">
        <v>24875</v>
      </c>
      <c r="BI4481" s="35" t="s">
        <v>122</v>
      </c>
      <c r="BJ4481" s="35" t="s">
        <v>24876</v>
      </c>
      <c r="BK4481" s="35" t="s">
        <v>75</v>
      </c>
      <c r="BL4481" s="35" t="s">
        <v>122</v>
      </c>
      <c r="BM4481" s="35" t="s">
        <v>442</v>
      </c>
      <c r="BN4481" s="35" t="s">
        <v>70</v>
      </c>
      <c r="BO4481" s="35" t="s">
        <v>71</v>
      </c>
      <c r="BP4481" s="35" t="s">
        <v>122</v>
      </c>
      <c r="BQ4481" s="35" t="s">
        <v>163</v>
      </c>
    </row>
    <row r="4482" spans="1:69" x14ac:dyDescent="0.4">
      <c r="A4482" s="40" t="str">
        <f t="shared" si="1915"/>
        <v>2025-09-28</v>
      </c>
      <c r="B4482" s="40" t="str">
        <f t="shared" si="1916"/>
        <v>SYD</v>
      </c>
      <c r="C4482" s="39" t="str">
        <f t="shared" si="1917"/>
        <v>98812563692</v>
      </c>
      <c r="D4482" s="41" t="str">
        <f t="shared" si="1918"/>
        <v>PKR253747643</v>
      </c>
      <c r="E4482" s="41" t="str">
        <f t="shared" si="1919"/>
        <v>596421518051</v>
      </c>
      <c r="F4482" s="39" t="str">
        <f t="shared" si="1920"/>
        <v>2256683</v>
      </c>
      <c r="G4482" s="39" t="str">
        <f t="shared" si="1921"/>
        <v>WISE EXPRESS LOGISTICS(PANGZIMOM)</v>
      </c>
      <c r="H4482" s="41" t="str">
        <f t="shared" si="1922"/>
        <v>장윤석</v>
      </c>
      <c r="I4482" s="39" t="str">
        <f t="shared" si="1923"/>
        <v>34159</v>
      </c>
      <c r="J4482" s="52" t="str">
        <f t="shared" si="1924"/>
        <v/>
      </c>
      <c r="K4482" s="75">
        <f t="shared" si="1925"/>
        <v>1</v>
      </c>
      <c r="L4482" s="76">
        <f t="shared" si="1926"/>
        <v>1</v>
      </c>
      <c r="M4482" s="76">
        <f t="shared" si="1927"/>
        <v>1E-3</v>
      </c>
      <c r="N4482" s="76">
        <f t="shared" si="1928"/>
        <v>1</v>
      </c>
      <c r="O4482" s="42">
        <f t="shared" si="1929"/>
        <v>1</v>
      </c>
      <c r="P4482" s="39" t="str">
        <f t="shared" si="1930"/>
        <v>일반(목록배제,Normal-Manifest Exception)</v>
      </c>
      <c r="Q4482" s="72">
        <f t="shared" si="1931"/>
        <v>48</v>
      </c>
      <c r="R4482" s="43" t="str">
        <f t="shared" si="1932"/>
        <v>OZ602</v>
      </c>
      <c r="S4482" s="82" t="str">
        <f t="shared" si="1933"/>
        <v/>
      </c>
      <c r="T4482" s="40">
        <f t="shared" si="1934"/>
        <v>45928</v>
      </c>
      <c r="U4482" s="44">
        <v>2500</v>
      </c>
      <c r="V4482" s="44">
        <f t="shared" si="1935"/>
        <v>0</v>
      </c>
      <c r="W4482" s="77">
        <f t="shared" si="1936"/>
        <v>2500</v>
      </c>
      <c r="X4482" s="78">
        <f t="shared" si="1937"/>
        <v>0</v>
      </c>
      <c r="Y4482" s="44" cm="1">
        <f t="array" ref="Y4482">_xlfn.IFNA(_xlfn.IFS(AND(Q4482&gt;=2000, Q4482&lt;3000), 10000, AND(Q4482&gt;=3000, Q4482&lt;4000), 15000, AND(Q4482&gt;=4000, Q4482&lt;5000), 20000, AND(Q4482&gt;=5000), 25000),0)</f>
        <v>0</v>
      </c>
      <c r="Z4482" s="91">
        <f t="shared" si="1938"/>
        <v>300</v>
      </c>
      <c r="AA4482" s="44">
        <f t="shared" si="1939"/>
        <v>0</v>
      </c>
      <c r="AB4482" s="44"/>
      <c r="AC4482" s="44"/>
      <c r="AD4482" s="44"/>
      <c r="AE4482" s="44">
        <f>VLOOKUP(O4482,정산업데이트!$A$6:$B$12,2,10)</f>
        <v>0</v>
      </c>
      <c r="AF4482" s="44"/>
      <c r="AG4482" s="79">
        <f t="shared" si="1940"/>
        <v>300</v>
      </c>
      <c r="AH4482" s="80">
        <f t="shared" si="1941"/>
        <v>2800</v>
      </c>
      <c r="AJ4482" s="35" t="s">
        <v>23096</v>
      </c>
      <c r="AK4482" s="35" t="s">
        <v>73</v>
      </c>
      <c r="AL4482" s="35" t="s">
        <v>23097</v>
      </c>
      <c r="AM4482" s="35" t="s">
        <v>24877</v>
      </c>
      <c r="AN4482" s="35" t="s">
        <v>10159</v>
      </c>
      <c r="AO4482" s="35" t="s">
        <v>24878</v>
      </c>
      <c r="AP4482" s="35" t="s">
        <v>1304</v>
      </c>
      <c r="AQ4482" s="35" t="s">
        <v>122</v>
      </c>
      <c r="AR4482" s="35">
        <v>1</v>
      </c>
      <c r="AS4482" s="35">
        <v>1</v>
      </c>
      <c r="AT4482" s="35">
        <v>1E-3</v>
      </c>
      <c r="AU4482" s="35">
        <v>1</v>
      </c>
      <c r="AV4482" s="35" t="s">
        <v>8</v>
      </c>
      <c r="AW4482" s="35">
        <v>48</v>
      </c>
      <c r="AX4482" s="35" t="s">
        <v>68</v>
      </c>
      <c r="AY4482" s="35" t="s">
        <v>68</v>
      </c>
      <c r="AZ4482" s="35" t="s">
        <v>68</v>
      </c>
      <c r="BA4482" s="35" t="s">
        <v>68</v>
      </c>
      <c r="BB4482" s="35" t="s">
        <v>122</v>
      </c>
      <c r="BC4482" s="35" t="s">
        <v>441</v>
      </c>
      <c r="BD4482" s="35" t="s">
        <v>442</v>
      </c>
      <c r="BE4482" s="35" t="s">
        <v>444</v>
      </c>
      <c r="BF4482" s="35" t="s">
        <v>122</v>
      </c>
      <c r="BG4482" s="35" t="s">
        <v>69</v>
      </c>
      <c r="BH4482" s="35" t="s">
        <v>24879</v>
      </c>
      <c r="BI4482" s="35" t="s">
        <v>122</v>
      </c>
      <c r="BJ4482" s="35" t="s">
        <v>24880</v>
      </c>
      <c r="BK4482" s="35" t="s">
        <v>75</v>
      </c>
      <c r="BL4482" s="35" t="s">
        <v>122</v>
      </c>
      <c r="BM4482" s="35" t="s">
        <v>442</v>
      </c>
      <c r="BN4482" s="35" t="s">
        <v>70</v>
      </c>
      <c r="BO4482" s="35" t="s">
        <v>71</v>
      </c>
      <c r="BP4482" s="35" t="s">
        <v>122</v>
      </c>
      <c r="BQ4482" s="35" t="s">
        <v>163</v>
      </c>
    </row>
    <row r="4483" spans="1:69" x14ac:dyDescent="0.4">
      <c r="A4483" s="40" t="str">
        <f t="shared" si="1915"/>
        <v>2025-09-28</v>
      </c>
      <c r="B4483" s="40" t="str">
        <f t="shared" si="1916"/>
        <v>SYD</v>
      </c>
      <c r="C4483" s="39" t="str">
        <f t="shared" si="1917"/>
        <v>98812563692</v>
      </c>
      <c r="D4483" s="41" t="str">
        <f t="shared" si="1918"/>
        <v>PKR253747644</v>
      </c>
      <c r="E4483" s="41" t="str">
        <f t="shared" si="1919"/>
        <v>596421518062</v>
      </c>
      <c r="F4483" s="39" t="str">
        <f t="shared" si="1920"/>
        <v>2256683</v>
      </c>
      <c r="G4483" s="39" t="str">
        <f t="shared" si="1921"/>
        <v>WISE EXPRESS LOGISTICS(PANGZIMOM)</v>
      </c>
      <c r="H4483" s="41" t="str">
        <f t="shared" si="1922"/>
        <v>박유라</v>
      </c>
      <c r="I4483" s="39" t="str">
        <f t="shared" si="1923"/>
        <v>08210</v>
      </c>
      <c r="J4483" s="52" t="str">
        <f t="shared" si="1924"/>
        <v/>
      </c>
      <c r="K4483" s="75">
        <f t="shared" si="1925"/>
        <v>1</v>
      </c>
      <c r="L4483" s="76">
        <f t="shared" si="1926"/>
        <v>2</v>
      </c>
      <c r="M4483" s="76">
        <f t="shared" si="1927"/>
        <v>1E-3</v>
      </c>
      <c r="N4483" s="76">
        <f t="shared" si="1928"/>
        <v>2</v>
      </c>
      <c r="O4483" s="42">
        <f t="shared" si="1929"/>
        <v>2</v>
      </c>
      <c r="P4483" s="39" t="str">
        <f t="shared" si="1930"/>
        <v>목록(Manifest)</v>
      </c>
      <c r="Q4483" s="72">
        <f t="shared" si="1931"/>
        <v>90</v>
      </c>
      <c r="R4483" s="43" t="str">
        <f t="shared" si="1932"/>
        <v>OZ602</v>
      </c>
      <c r="S4483" s="82" t="str">
        <f t="shared" si="1933"/>
        <v/>
      </c>
      <c r="T4483" s="40">
        <f t="shared" si="1934"/>
        <v>45928</v>
      </c>
      <c r="U4483" s="44">
        <v>2500</v>
      </c>
      <c r="V4483" s="44">
        <f t="shared" si="1935"/>
        <v>0</v>
      </c>
      <c r="W4483" s="77">
        <f t="shared" si="1936"/>
        <v>2500</v>
      </c>
      <c r="X4483" s="78">
        <f t="shared" si="1937"/>
        <v>0</v>
      </c>
      <c r="Y4483" s="44" cm="1">
        <f t="array" ref="Y4483">_xlfn.IFNA(_xlfn.IFS(AND(Q4483&gt;=2000, Q4483&lt;3000), 10000, AND(Q4483&gt;=3000, Q4483&lt;4000), 15000, AND(Q4483&gt;=4000, Q4483&lt;5000), 20000, AND(Q4483&gt;=5000), 25000),0)</f>
        <v>0</v>
      </c>
      <c r="Z4483" s="91">
        <f t="shared" si="1938"/>
        <v>0</v>
      </c>
      <c r="AA4483" s="44">
        <f t="shared" si="1939"/>
        <v>0</v>
      </c>
      <c r="AB4483" s="44"/>
      <c r="AC4483" s="44"/>
      <c r="AD4483" s="44"/>
      <c r="AE4483" s="44">
        <f>VLOOKUP(O4483,정산업데이트!$A$6:$B$12,2,10)</f>
        <v>0</v>
      </c>
      <c r="AF4483" s="44"/>
      <c r="AG4483" s="79">
        <f t="shared" si="1940"/>
        <v>0</v>
      </c>
      <c r="AH4483" s="80">
        <f t="shared" si="1941"/>
        <v>2500</v>
      </c>
      <c r="AJ4483" s="35" t="s">
        <v>23096</v>
      </c>
      <c r="AK4483" s="35" t="s">
        <v>73</v>
      </c>
      <c r="AL4483" s="35" t="s">
        <v>23097</v>
      </c>
      <c r="AM4483" s="35" t="s">
        <v>24881</v>
      </c>
      <c r="AN4483" s="35" t="s">
        <v>1566</v>
      </c>
      <c r="AO4483" s="35" t="s">
        <v>24882</v>
      </c>
      <c r="AP4483" s="35" t="s">
        <v>24883</v>
      </c>
      <c r="AQ4483" s="35" t="s">
        <v>122</v>
      </c>
      <c r="AR4483" s="35">
        <v>1</v>
      </c>
      <c r="AS4483" s="35">
        <v>2</v>
      </c>
      <c r="AT4483" s="35">
        <v>1E-3</v>
      </c>
      <c r="AU4483" s="35">
        <v>2</v>
      </c>
      <c r="AV4483" s="35" t="s">
        <v>7</v>
      </c>
      <c r="AW4483" s="35">
        <v>90</v>
      </c>
      <c r="AX4483" s="35" t="s">
        <v>68</v>
      </c>
      <c r="AY4483" s="35" t="s">
        <v>68</v>
      </c>
      <c r="AZ4483" s="35" t="s">
        <v>68</v>
      </c>
      <c r="BA4483" s="35" t="s">
        <v>68</v>
      </c>
      <c r="BB4483" s="35" t="s">
        <v>122</v>
      </c>
      <c r="BC4483" s="35" t="s">
        <v>441</v>
      </c>
      <c r="BD4483" s="35" t="s">
        <v>442</v>
      </c>
      <c r="BE4483" s="35" t="s">
        <v>444</v>
      </c>
      <c r="BF4483" s="35" t="s">
        <v>122</v>
      </c>
      <c r="BG4483" s="35" t="s">
        <v>69</v>
      </c>
      <c r="BH4483" s="35" t="s">
        <v>24884</v>
      </c>
      <c r="BI4483" s="35" t="s">
        <v>122</v>
      </c>
      <c r="BJ4483" s="35" t="s">
        <v>24885</v>
      </c>
      <c r="BK4483" s="35" t="s">
        <v>75</v>
      </c>
      <c r="BL4483" s="35" t="s">
        <v>122</v>
      </c>
      <c r="BM4483" s="35" t="s">
        <v>442</v>
      </c>
      <c r="BN4483" s="35" t="s">
        <v>70</v>
      </c>
      <c r="BO4483" s="35" t="s">
        <v>71</v>
      </c>
      <c r="BP4483" s="35" t="s">
        <v>122</v>
      </c>
      <c r="BQ4483" s="35" t="s">
        <v>163</v>
      </c>
    </row>
    <row r="4484" spans="1:69" x14ac:dyDescent="0.4">
      <c r="A4484" s="40" t="str">
        <f t="shared" si="1915"/>
        <v>2025-09-28</v>
      </c>
      <c r="B4484" s="40" t="str">
        <f t="shared" si="1916"/>
        <v>SYD</v>
      </c>
      <c r="C4484" s="39" t="str">
        <f t="shared" si="1917"/>
        <v>98812563692</v>
      </c>
      <c r="D4484" s="41" t="str">
        <f t="shared" si="1918"/>
        <v>PKR253747645</v>
      </c>
      <c r="E4484" s="41" t="str">
        <f t="shared" si="1919"/>
        <v>596421518073</v>
      </c>
      <c r="F4484" s="39" t="str">
        <f t="shared" si="1920"/>
        <v>2256683</v>
      </c>
      <c r="G4484" s="39" t="str">
        <f t="shared" si="1921"/>
        <v>WISE EXPRESS LOGISTICS(PANGZIMOM)</v>
      </c>
      <c r="H4484" s="41" t="str">
        <f t="shared" si="1922"/>
        <v>강원</v>
      </c>
      <c r="I4484" s="39" t="str">
        <f t="shared" si="1923"/>
        <v>44465</v>
      </c>
      <c r="J4484" s="52" t="str">
        <f t="shared" si="1924"/>
        <v/>
      </c>
      <c r="K4484" s="75">
        <f t="shared" si="1925"/>
        <v>1</v>
      </c>
      <c r="L4484" s="76">
        <f t="shared" si="1926"/>
        <v>1</v>
      </c>
      <c r="M4484" s="76">
        <f t="shared" si="1927"/>
        <v>1E-3</v>
      </c>
      <c r="N4484" s="76">
        <f t="shared" si="1928"/>
        <v>1</v>
      </c>
      <c r="O4484" s="42">
        <f t="shared" si="1929"/>
        <v>1</v>
      </c>
      <c r="P4484" s="39" t="str">
        <f t="shared" si="1930"/>
        <v>목록(Manifest)</v>
      </c>
      <c r="Q4484" s="72">
        <f t="shared" si="1931"/>
        <v>45</v>
      </c>
      <c r="R4484" s="43" t="str">
        <f t="shared" si="1932"/>
        <v>OZ602</v>
      </c>
      <c r="S4484" s="82" t="str">
        <f t="shared" si="1933"/>
        <v/>
      </c>
      <c r="T4484" s="40">
        <f t="shared" si="1934"/>
        <v>45928</v>
      </c>
      <c r="U4484" s="44">
        <v>2500</v>
      </c>
      <c r="V4484" s="44">
        <f t="shared" si="1935"/>
        <v>0</v>
      </c>
      <c r="W4484" s="77">
        <f t="shared" si="1936"/>
        <v>2500</v>
      </c>
      <c r="X4484" s="78">
        <f t="shared" si="1937"/>
        <v>0</v>
      </c>
      <c r="Y4484" s="44" cm="1">
        <f t="array" ref="Y4484">_xlfn.IFNA(_xlfn.IFS(AND(Q4484&gt;=2000, Q4484&lt;3000), 10000, AND(Q4484&gt;=3000, Q4484&lt;4000), 15000, AND(Q4484&gt;=4000, Q4484&lt;5000), 20000, AND(Q4484&gt;=5000), 25000),0)</f>
        <v>0</v>
      </c>
      <c r="Z4484" s="91">
        <f t="shared" si="1938"/>
        <v>0</v>
      </c>
      <c r="AA4484" s="44">
        <f t="shared" si="1939"/>
        <v>0</v>
      </c>
      <c r="AB4484" s="44"/>
      <c r="AC4484" s="44"/>
      <c r="AD4484" s="44"/>
      <c r="AE4484" s="44">
        <f>VLOOKUP(O4484,정산업데이트!$A$6:$B$12,2,10)</f>
        <v>0</v>
      </c>
      <c r="AF4484" s="44"/>
      <c r="AG4484" s="79">
        <f t="shared" si="1940"/>
        <v>0</v>
      </c>
      <c r="AH4484" s="80">
        <f t="shared" si="1941"/>
        <v>2500</v>
      </c>
      <c r="AJ4484" s="35" t="s">
        <v>23096</v>
      </c>
      <c r="AK4484" s="35" t="s">
        <v>73</v>
      </c>
      <c r="AL4484" s="35" t="s">
        <v>23097</v>
      </c>
      <c r="AM4484" s="35" t="s">
        <v>24886</v>
      </c>
      <c r="AN4484" s="35" t="s">
        <v>24887</v>
      </c>
      <c r="AO4484" s="35" t="s">
        <v>24888</v>
      </c>
      <c r="AP4484" s="35" t="s">
        <v>24889</v>
      </c>
      <c r="AQ4484" s="35" t="s">
        <v>122</v>
      </c>
      <c r="AR4484" s="35">
        <v>1</v>
      </c>
      <c r="AS4484" s="35">
        <v>1</v>
      </c>
      <c r="AT4484" s="35">
        <v>1E-3</v>
      </c>
      <c r="AU4484" s="35">
        <v>1</v>
      </c>
      <c r="AV4484" s="35" t="s">
        <v>7</v>
      </c>
      <c r="AW4484" s="35">
        <v>45</v>
      </c>
      <c r="AX4484" s="35" t="s">
        <v>68</v>
      </c>
      <c r="AY4484" s="35" t="s">
        <v>68</v>
      </c>
      <c r="AZ4484" s="35" t="s">
        <v>68</v>
      </c>
      <c r="BA4484" s="35" t="s">
        <v>68</v>
      </c>
      <c r="BB4484" s="35" t="s">
        <v>122</v>
      </c>
      <c r="BC4484" s="35" t="s">
        <v>441</v>
      </c>
      <c r="BD4484" s="35" t="s">
        <v>442</v>
      </c>
      <c r="BE4484" s="35" t="s">
        <v>444</v>
      </c>
      <c r="BF4484" s="35" t="s">
        <v>122</v>
      </c>
      <c r="BG4484" s="35" t="s">
        <v>69</v>
      </c>
      <c r="BH4484" s="35" t="s">
        <v>24890</v>
      </c>
      <c r="BI4484" s="35" t="s">
        <v>122</v>
      </c>
      <c r="BJ4484" s="35" t="s">
        <v>24891</v>
      </c>
      <c r="BK4484" s="35" t="s">
        <v>75</v>
      </c>
      <c r="BL4484" s="35" t="s">
        <v>122</v>
      </c>
      <c r="BM4484" s="35" t="s">
        <v>442</v>
      </c>
      <c r="BN4484" s="35" t="s">
        <v>70</v>
      </c>
      <c r="BO4484" s="35" t="s">
        <v>71</v>
      </c>
      <c r="BP4484" s="35" t="s">
        <v>122</v>
      </c>
      <c r="BQ4484" s="35" t="s">
        <v>163</v>
      </c>
    </row>
    <row r="4485" spans="1:69" x14ac:dyDescent="0.4">
      <c r="A4485" s="40" t="str">
        <f t="shared" si="1915"/>
        <v>2025-09-28</v>
      </c>
      <c r="B4485" s="40" t="str">
        <f t="shared" si="1916"/>
        <v>SYD</v>
      </c>
      <c r="C4485" s="39" t="str">
        <f t="shared" si="1917"/>
        <v>98812563692</v>
      </c>
      <c r="D4485" s="41" t="str">
        <f t="shared" si="1918"/>
        <v>PKR253747607</v>
      </c>
      <c r="E4485" s="41" t="str">
        <f t="shared" si="1919"/>
        <v>596421517712</v>
      </c>
      <c r="F4485" s="39" t="str">
        <f t="shared" si="1920"/>
        <v>2254234</v>
      </c>
      <c r="G4485" s="39" t="str">
        <f t="shared" si="1921"/>
        <v>WISE EXPRESS(HOJUDIRECT)</v>
      </c>
      <c r="H4485" s="41" t="str">
        <f t="shared" si="1922"/>
        <v>최윤서</v>
      </c>
      <c r="I4485" s="39" t="str">
        <f t="shared" si="1923"/>
        <v>34068</v>
      </c>
      <c r="J4485" s="52" t="str">
        <f t="shared" si="1924"/>
        <v/>
      </c>
      <c r="K4485" s="75">
        <f t="shared" si="1925"/>
        <v>1</v>
      </c>
      <c r="L4485" s="76">
        <f t="shared" si="1926"/>
        <v>1</v>
      </c>
      <c r="M4485" s="76">
        <f t="shared" si="1927"/>
        <v>1E-3</v>
      </c>
      <c r="N4485" s="76">
        <f t="shared" si="1928"/>
        <v>1</v>
      </c>
      <c r="O4485" s="42">
        <f t="shared" si="1929"/>
        <v>1</v>
      </c>
      <c r="P4485" s="39" t="str">
        <f t="shared" si="1930"/>
        <v>일반(목록배제,Normal-Manifest Exception)</v>
      </c>
      <c r="Q4485" s="72">
        <f t="shared" si="1931"/>
        <v>14</v>
      </c>
      <c r="R4485" s="43" t="str">
        <f t="shared" si="1932"/>
        <v>OZ602</v>
      </c>
      <c r="S4485" s="82" t="str">
        <f t="shared" si="1933"/>
        <v/>
      </c>
      <c r="T4485" s="40">
        <f t="shared" si="1934"/>
        <v>45928</v>
      </c>
      <c r="U4485" s="44">
        <v>2500</v>
      </c>
      <c r="V4485" s="44">
        <f t="shared" si="1935"/>
        <v>0</v>
      </c>
      <c r="W4485" s="77">
        <f t="shared" si="1936"/>
        <v>2500</v>
      </c>
      <c r="X4485" s="78">
        <f t="shared" si="1937"/>
        <v>0</v>
      </c>
      <c r="Y4485" s="44" cm="1">
        <f t="array" ref="Y4485">_xlfn.IFNA(_xlfn.IFS(AND(Q4485&gt;=2000, Q4485&lt;3000), 10000, AND(Q4485&gt;=3000, Q4485&lt;4000), 15000, AND(Q4485&gt;=4000, Q4485&lt;5000), 20000, AND(Q4485&gt;=5000), 25000),0)</f>
        <v>0</v>
      </c>
      <c r="Z4485" s="91">
        <f t="shared" si="1938"/>
        <v>300</v>
      </c>
      <c r="AA4485" s="44">
        <f t="shared" si="1939"/>
        <v>0</v>
      </c>
      <c r="AB4485" s="44"/>
      <c r="AC4485" s="44"/>
      <c r="AD4485" s="44"/>
      <c r="AE4485" s="44">
        <f>VLOOKUP(O4485,정산업데이트!$A$6:$B$12,2,10)</f>
        <v>0</v>
      </c>
      <c r="AF4485" s="44"/>
      <c r="AG4485" s="79">
        <f t="shared" si="1940"/>
        <v>300</v>
      </c>
      <c r="AH4485" s="80">
        <f t="shared" si="1941"/>
        <v>2800</v>
      </c>
      <c r="AJ4485" s="35" t="s">
        <v>23096</v>
      </c>
      <c r="AK4485" s="35" t="s">
        <v>73</v>
      </c>
      <c r="AL4485" s="35" t="s">
        <v>23097</v>
      </c>
      <c r="AM4485" s="35" t="s">
        <v>24892</v>
      </c>
      <c r="AN4485" s="35" t="s">
        <v>24893</v>
      </c>
      <c r="AO4485" s="35" t="s">
        <v>24894</v>
      </c>
      <c r="AP4485" s="35" t="s">
        <v>24895</v>
      </c>
      <c r="AQ4485" s="35" t="s">
        <v>122</v>
      </c>
      <c r="AR4485" s="35">
        <v>1</v>
      </c>
      <c r="AS4485" s="35">
        <v>1</v>
      </c>
      <c r="AT4485" s="35">
        <v>1E-3</v>
      </c>
      <c r="AU4485" s="35">
        <v>1</v>
      </c>
      <c r="AV4485" s="35" t="s">
        <v>8</v>
      </c>
      <c r="AW4485" s="35">
        <v>14</v>
      </c>
      <c r="AX4485" s="35" t="s">
        <v>68</v>
      </c>
      <c r="AY4485" s="35" t="s">
        <v>68</v>
      </c>
      <c r="AZ4485" s="35" t="s">
        <v>68</v>
      </c>
      <c r="BA4485" s="35" t="s">
        <v>68</v>
      </c>
      <c r="BB4485" s="35" t="s">
        <v>122</v>
      </c>
      <c r="BC4485" s="35" t="s">
        <v>135</v>
      </c>
      <c r="BD4485" s="35" t="s">
        <v>104</v>
      </c>
      <c r="BE4485" s="35" t="s">
        <v>105</v>
      </c>
      <c r="BF4485" s="35" t="s">
        <v>122</v>
      </c>
      <c r="BG4485" s="35" t="s">
        <v>69</v>
      </c>
      <c r="BH4485" s="35" t="s">
        <v>24896</v>
      </c>
      <c r="BI4485" s="35" t="s">
        <v>122</v>
      </c>
      <c r="BJ4485" s="35" t="s">
        <v>24897</v>
      </c>
      <c r="BK4485" s="35" t="s">
        <v>75</v>
      </c>
      <c r="BL4485" s="35" t="s">
        <v>122</v>
      </c>
      <c r="BM4485" s="35" t="s">
        <v>104</v>
      </c>
      <c r="BN4485" s="35" t="s">
        <v>70</v>
      </c>
      <c r="BO4485" s="35" t="s">
        <v>71</v>
      </c>
      <c r="BP4485" s="35" t="s">
        <v>122</v>
      </c>
      <c r="BQ4485" s="35" t="s">
        <v>163</v>
      </c>
    </row>
    <row r="4486" spans="1:69" x14ac:dyDescent="0.4">
      <c r="A4486" s="40" t="str">
        <f t="shared" ref="A4486:A4549" si="1942">AJ4486</f>
        <v>2025-09-28</v>
      </c>
      <c r="B4486" s="40" t="str">
        <f t="shared" ref="B4486:B4549" si="1943">AK4486</f>
        <v>SYD</v>
      </c>
      <c r="C4486" s="39" t="str">
        <f t="shared" ref="C4486:C4549" si="1944">AL4486</f>
        <v>98812563692</v>
      </c>
      <c r="D4486" s="41" t="str">
        <f t="shared" ref="D4486:D4549" si="1945">AM4486</f>
        <v>PKR253747608</v>
      </c>
      <c r="E4486" s="41" t="str">
        <f t="shared" ref="E4486:E4549" si="1946">BH4486</f>
        <v>596421517723</v>
      </c>
      <c r="F4486" s="39" t="str">
        <f t="shared" ref="F4486:F4549" si="1947">BC4486</f>
        <v>2254234</v>
      </c>
      <c r="G4486" s="39" t="str">
        <f t="shared" ref="G4486:G4549" si="1948">BD4486</f>
        <v>WISE EXPRESS(HOJUDIRECT)</v>
      </c>
      <c r="H4486" s="41" t="str">
        <f t="shared" ref="H4486:H4549" si="1949">AN4486</f>
        <v>이현주</v>
      </c>
      <c r="I4486" s="39" t="str">
        <f t="shared" ref="I4486:I4549" si="1950">AP4486</f>
        <v>30150</v>
      </c>
      <c r="J4486" s="52" t="str">
        <f t="shared" ref="J4486:J4549" si="1951">AQ4486</f>
        <v/>
      </c>
      <c r="K4486" s="75">
        <f t="shared" ref="K4486:K4549" si="1952">AR4486</f>
        <v>1</v>
      </c>
      <c r="L4486" s="76">
        <f t="shared" ref="L4486:L4549" si="1953">AS4486</f>
        <v>0.25</v>
      </c>
      <c r="M4486" s="76">
        <f t="shared" ref="M4486:M4549" si="1954">AT4486</f>
        <v>1E-3</v>
      </c>
      <c r="N4486" s="76">
        <f t="shared" ref="N4486:N4549" si="1955">AU4486</f>
        <v>0.3</v>
      </c>
      <c r="O4486" s="42">
        <f t="shared" ref="O4486:O4549" si="1956">CEILING(MAX(L4486:N4486)/K4486,0.5)</f>
        <v>0.5</v>
      </c>
      <c r="P4486" s="39" t="str">
        <f t="shared" ref="P4486:P4549" si="1957">AV4486</f>
        <v>일반(목록배제,Normal-Manifest Exception)</v>
      </c>
      <c r="Q4486" s="72">
        <f t="shared" ref="Q4486:Q4549" si="1958">AW4486</f>
        <v>20</v>
      </c>
      <c r="R4486" s="43" t="str">
        <f t="shared" ref="R4486:R4549" si="1959">BK4486</f>
        <v>OZ602</v>
      </c>
      <c r="S4486" s="82" t="str">
        <f t="shared" ref="S4486:S4549" si="1960">BL4486</f>
        <v/>
      </c>
      <c r="T4486" s="40">
        <f t="shared" ref="T4486:T4549" si="1961">DATE(YEAR(A4486),MONTH(A4486),DAY(A4486))</f>
        <v>45928</v>
      </c>
      <c r="U4486" s="44">
        <v>2500</v>
      </c>
      <c r="V4486" s="44">
        <f t="shared" ref="V4486:V4549" si="1962">IF(O4486&gt;5,CEILING(O4486-5,1)*100,0)</f>
        <v>0</v>
      </c>
      <c r="W4486" s="77">
        <f t="shared" ref="W4486:W4549" si="1963">SUM(U4486:V4486)</f>
        <v>2500</v>
      </c>
      <c r="X4486" s="78">
        <f t="shared" ref="X4486:X4549" si="1964">(K4486-1)*2500</f>
        <v>0</v>
      </c>
      <c r="Y4486" s="44" cm="1">
        <f t="array" ref="Y4486">_xlfn.IFNA(_xlfn.IFS(AND(Q4486&gt;=2000, Q4486&lt;3000), 10000, AND(Q4486&gt;=3000, Q4486&lt;4000), 15000, AND(Q4486&gt;=4000, Q4486&lt;5000), 20000, AND(Q4486&gt;=5000), 25000),0)</f>
        <v>0</v>
      </c>
      <c r="Z4486" s="91">
        <f t="shared" ref="Z4486:Z4549" si="1965">IF(OR(P4486="일반(목록배제,Normal-Manifest Exception)",P4486="간이(Simple)",P4486="목록취하(허용배제,Manifest-Drop)",P4486="일반(NORMAL)"),300,0)</f>
        <v>300</v>
      </c>
      <c r="AA4486" s="44">
        <f t="shared" ref="AA4486:AA4549" si="1966">IF(LEFT(AP4486,2)="63",3000,0)</f>
        <v>0</v>
      </c>
      <c r="AB4486" s="44"/>
      <c r="AC4486" s="44"/>
      <c r="AD4486" s="44"/>
      <c r="AE4486" s="44">
        <f>VLOOKUP(O4486,정산업데이트!$A$6:$B$12,2,10)</f>
        <v>0</v>
      </c>
      <c r="AF4486" s="44"/>
      <c r="AG4486" s="79">
        <f t="shared" ref="AG4486:AG4549" si="1967">X4486+Y4486+Z4486+AA4486+AB4486+AE4486+AF4486</f>
        <v>300</v>
      </c>
      <c r="AH4486" s="80">
        <f t="shared" ref="AH4486:AH4549" si="1968">SUM(AG4486,W4486)</f>
        <v>2800</v>
      </c>
      <c r="AJ4486" s="35" t="s">
        <v>23096</v>
      </c>
      <c r="AK4486" s="35" t="s">
        <v>73</v>
      </c>
      <c r="AL4486" s="35" t="s">
        <v>23097</v>
      </c>
      <c r="AM4486" s="35" t="s">
        <v>24898</v>
      </c>
      <c r="AN4486" s="35" t="s">
        <v>237</v>
      </c>
      <c r="AO4486" s="35" t="s">
        <v>24899</v>
      </c>
      <c r="AP4486" s="35" t="s">
        <v>709</v>
      </c>
      <c r="AQ4486" s="35" t="s">
        <v>122</v>
      </c>
      <c r="AR4486" s="35">
        <v>1</v>
      </c>
      <c r="AS4486" s="35">
        <v>0.25</v>
      </c>
      <c r="AT4486" s="35">
        <v>1E-3</v>
      </c>
      <c r="AU4486" s="35">
        <v>0.3</v>
      </c>
      <c r="AV4486" s="35" t="s">
        <v>8</v>
      </c>
      <c r="AW4486" s="35">
        <v>20</v>
      </c>
      <c r="AX4486" s="35" t="s">
        <v>68</v>
      </c>
      <c r="AY4486" s="35" t="s">
        <v>68</v>
      </c>
      <c r="AZ4486" s="35" t="s">
        <v>68</v>
      </c>
      <c r="BA4486" s="35" t="s">
        <v>68</v>
      </c>
      <c r="BB4486" s="35" t="s">
        <v>122</v>
      </c>
      <c r="BC4486" s="35" t="s">
        <v>135</v>
      </c>
      <c r="BD4486" s="35" t="s">
        <v>104</v>
      </c>
      <c r="BE4486" s="35" t="s">
        <v>105</v>
      </c>
      <c r="BF4486" s="35" t="s">
        <v>122</v>
      </c>
      <c r="BG4486" s="35" t="s">
        <v>69</v>
      </c>
      <c r="BH4486" s="35" t="s">
        <v>24900</v>
      </c>
      <c r="BI4486" s="35" t="s">
        <v>122</v>
      </c>
      <c r="BJ4486" s="35" t="s">
        <v>24901</v>
      </c>
      <c r="BK4486" s="35" t="s">
        <v>75</v>
      </c>
      <c r="BL4486" s="35" t="s">
        <v>122</v>
      </c>
      <c r="BM4486" s="35" t="s">
        <v>104</v>
      </c>
      <c r="BN4486" s="35" t="s">
        <v>70</v>
      </c>
      <c r="BO4486" s="35" t="s">
        <v>71</v>
      </c>
      <c r="BP4486" s="35" t="s">
        <v>122</v>
      </c>
      <c r="BQ4486" s="35" t="s">
        <v>163</v>
      </c>
    </row>
    <row r="4487" spans="1:69" x14ac:dyDescent="0.4">
      <c r="A4487" s="40" t="str">
        <f t="shared" si="1942"/>
        <v>2025-09-28</v>
      </c>
      <c r="B4487" s="40" t="str">
        <f t="shared" si="1943"/>
        <v>SYD</v>
      </c>
      <c r="C4487" s="39" t="str">
        <f t="shared" si="1944"/>
        <v>98812563692</v>
      </c>
      <c r="D4487" s="41" t="str">
        <f t="shared" si="1945"/>
        <v>PKR253747609</v>
      </c>
      <c r="E4487" s="41" t="str">
        <f t="shared" si="1946"/>
        <v>596421517734</v>
      </c>
      <c r="F4487" s="39" t="str">
        <f t="shared" si="1947"/>
        <v>2254234</v>
      </c>
      <c r="G4487" s="39" t="str">
        <f t="shared" si="1948"/>
        <v>WISE EXPRESS(HOJUDIRECT)</v>
      </c>
      <c r="H4487" s="41" t="str">
        <f t="shared" si="1949"/>
        <v>김정아</v>
      </c>
      <c r="I4487" s="39" t="str">
        <f t="shared" si="1950"/>
        <v>17550</v>
      </c>
      <c r="J4487" s="52" t="str">
        <f t="shared" si="1951"/>
        <v/>
      </c>
      <c r="K4487" s="75">
        <f t="shared" si="1952"/>
        <v>1</v>
      </c>
      <c r="L4487" s="76">
        <f t="shared" si="1953"/>
        <v>0.5</v>
      </c>
      <c r="M4487" s="76">
        <f t="shared" si="1954"/>
        <v>1E-3</v>
      </c>
      <c r="N4487" s="76">
        <f t="shared" si="1955"/>
        <v>0.5</v>
      </c>
      <c r="O4487" s="42">
        <f t="shared" si="1956"/>
        <v>0.5</v>
      </c>
      <c r="P4487" s="39" t="str">
        <f t="shared" si="1957"/>
        <v>일반(목록배제,Normal-Manifest Exception)</v>
      </c>
      <c r="Q4487" s="72">
        <f t="shared" si="1958"/>
        <v>30</v>
      </c>
      <c r="R4487" s="43" t="str">
        <f t="shared" si="1959"/>
        <v>OZ602</v>
      </c>
      <c r="S4487" s="82" t="str">
        <f t="shared" si="1960"/>
        <v/>
      </c>
      <c r="T4487" s="40">
        <f t="shared" si="1961"/>
        <v>45928</v>
      </c>
      <c r="U4487" s="44">
        <v>2500</v>
      </c>
      <c r="V4487" s="44">
        <f t="shared" si="1962"/>
        <v>0</v>
      </c>
      <c r="W4487" s="77">
        <f t="shared" si="1963"/>
        <v>2500</v>
      </c>
      <c r="X4487" s="78">
        <f t="shared" si="1964"/>
        <v>0</v>
      </c>
      <c r="Y4487" s="44" cm="1">
        <f t="array" ref="Y4487">_xlfn.IFNA(_xlfn.IFS(AND(Q4487&gt;=2000, Q4487&lt;3000), 10000, AND(Q4487&gt;=3000, Q4487&lt;4000), 15000, AND(Q4487&gt;=4000, Q4487&lt;5000), 20000, AND(Q4487&gt;=5000), 25000),0)</f>
        <v>0</v>
      </c>
      <c r="Z4487" s="91">
        <f t="shared" si="1965"/>
        <v>300</v>
      </c>
      <c r="AA4487" s="44">
        <f t="shared" si="1966"/>
        <v>0</v>
      </c>
      <c r="AB4487" s="44"/>
      <c r="AC4487" s="44"/>
      <c r="AD4487" s="44"/>
      <c r="AE4487" s="44">
        <f>VLOOKUP(O4487,정산업데이트!$A$6:$B$12,2,10)</f>
        <v>0</v>
      </c>
      <c r="AF4487" s="44"/>
      <c r="AG4487" s="79">
        <f t="shared" si="1967"/>
        <v>300</v>
      </c>
      <c r="AH4487" s="80">
        <f t="shared" si="1968"/>
        <v>2800</v>
      </c>
      <c r="AJ4487" s="35" t="s">
        <v>23096</v>
      </c>
      <c r="AK4487" s="35" t="s">
        <v>73</v>
      </c>
      <c r="AL4487" s="35" t="s">
        <v>23097</v>
      </c>
      <c r="AM4487" s="35" t="s">
        <v>24902</v>
      </c>
      <c r="AN4487" s="35" t="s">
        <v>401</v>
      </c>
      <c r="AO4487" s="35" t="s">
        <v>24903</v>
      </c>
      <c r="AP4487" s="35" t="s">
        <v>9447</v>
      </c>
      <c r="AQ4487" s="35" t="s">
        <v>122</v>
      </c>
      <c r="AR4487" s="35">
        <v>1</v>
      </c>
      <c r="AS4487" s="35">
        <v>0.5</v>
      </c>
      <c r="AT4487" s="35">
        <v>1E-3</v>
      </c>
      <c r="AU4487" s="35">
        <v>0.5</v>
      </c>
      <c r="AV4487" s="35" t="s">
        <v>8</v>
      </c>
      <c r="AW4487" s="35">
        <v>30</v>
      </c>
      <c r="AX4487" s="35" t="s">
        <v>68</v>
      </c>
      <c r="AY4487" s="35" t="s">
        <v>68</v>
      </c>
      <c r="AZ4487" s="35" t="s">
        <v>68</v>
      </c>
      <c r="BA4487" s="35" t="s">
        <v>68</v>
      </c>
      <c r="BB4487" s="35" t="s">
        <v>122</v>
      </c>
      <c r="BC4487" s="35" t="s">
        <v>135</v>
      </c>
      <c r="BD4487" s="35" t="s">
        <v>104</v>
      </c>
      <c r="BE4487" s="35" t="s">
        <v>105</v>
      </c>
      <c r="BF4487" s="35" t="s">
        <v>122</v>
      </c>
      <c r="BG4487" s="35" t="s">
        <v>69</v>
      </c>
      <c r="BH4487" s="35" t="s">
        <v>24904</v>
      </c>
      <c r="BI4487" s="35" t="s">
        <v>122</v>
      </c>
      <c r="BJ4487" s="35" t="s">
        <v>24905</v>
      </c>
      <c r="BK4487" s="35" t="s">
        <v>75</v>
      </c>
      <c r="BL4487" s="35" t="s">
        <v>122</v>
      </c>
      <c r="BM4487" s="35" t="s">
        <v>104</v>
      </c>
      <c r="BN4487" s="35" t="s">
        <v>70</v>
      </c>
      <c r="BO4487" s="35" t="s">
        <v>71</v>
      </c>
      <c r="BP4487" s="35" t="s">
        <v>122</v>
      </c>
      <c r="BQ4487" s="35" t="s">
        <v>163</v>
      </c>
    </row>
    <row r="4488" spans="1:69" x14ac:dyDescent="0.4">
      <c r="A4488" s="40" t="str">
        <f t="shared" si="1942"/>
        <v>2025-09-28</v>
      </c>
      <c r="B4488" s="40" t="str">
        <f t="shared" si="1943"/>
        <v>SYD</v>
      </c>
      <c r="C4488" s="39" t="str">
        <f t="shared" si="1944"/>
        <v>98812563692</v>
      </c>
      <c r="D4488" s="41" t="str">
        <f t="shared" si="1945"/>
        <v>PKR253747610</v>
      </c>
      <c r="E4488" s="41" t="str">
        <f t="shared" si="1946"/>
        <v>596421517745</v>
      </c>
      <c r="F4488" s="39" t="str">
        <f t="shared" si="1947"/>
        <v>2254234</v>
      </c>
      <c r="G4488" s="39" t="str">
        <f t="shared" si="1948"/>
        <v>WISE EXPRESS(HOJUDIRECT)</v>
      </c>
      <c r="H4488" s="41" t="str">
        <f t="shared" si="1949"/>
        <v>이종오</v>
      </c>
      <c r="I4488" s="39" t="str">
        <f t="shared" si="1950"/>
        <v>57939</v>
      </c>
      <c r="J4488" s="52" t="str">
        <f t="shared" si="1951"/>
        <v/>
      </c>
      <c r="K4488" s="75">
        <f t="shared" si="1952"/>
        <v>1</v>
      </c>
      <c r="L4488" s="76">
        <f t="shared" si="1953"/>
        <v>1</v>
      </c>
      <c r="M4488" s="76">
        <f t="shared" si="1954"/>
        <v>1E-3</v>
      </c>
      <c r="N4488" s="76">
        <f t="shared" si="1955"/>
        <v>1</v>
      </c>
      <c r="O4488" s="42">
        <f t="shared" si="1956"/>
        <v>1</v>
      </c>
      <c r="P4488" s="39" t="str">
        <f t="shared" si="1957"/>
        <v>일반(목록배제,Normal-Manifest Exception)</v>
      </c>
      <c r="Q4488" s="72">
        <f t="shared" si="1958"/>
        <v>14</v>
      </c>
      <c r="R4488" s="43" t="str">
        <f t="shared" si="1959"/>
        <v>OZ602</v>
      </c>
      <c r="S4488" s="82" t="str">
        <f t="shared" si="1960"/>
        <v/>
      </c>
      <c r="T4488" s="40">
        <f t="shared" si="1961"/>
        <v>45928</v>
      </c>
      <c r="U4488" s="44">
        <v>2500</v>
      </c>
      <c r="V4488" s="44">
        <f t="shared" si="1962"/>
        <v>0</v>
      </c>
      <c r="W4488" s="77">
        <f t="shared" si="1963"/>
        <v>2500</v>
      </c>
      <c r="X4488" s="78">
        <f t="shared" si="1964"/>
        <v>0</v>
      </c>
      <c r="Y4488" s="44" cm="1">
        <f t="array" ref="Y4488">_xlfn.IFNA(_xlfn.IFS(AND(Q4488&gt;=2000, Q4488&lt;3000), 10000, AND(Q4488&gt;=3000, Q4488&lt;4000), 15000, AND(Q4488&gt;=4000, Q4488&lt;5000), 20000, AND(Q4488&gt;=5000), 25000),0)</f>
        <v>0</v>
      </c>
      <c r="Z4488" s="91">
        <f t="shared" si="1965"/>
        <v>300</v>
      </c>
      <c r="AA4488" s="44">
        <f t="shared" si="1966"/>
        <v>0</v>
      </c>
      <c r="AB4488" s="44"/>
      <c r="AC4488" s="44"/>
      <c r="AD4488" s="44"/>
      <c r="AE4488" s="44">
        <f>VLOOKUP(O4488,정산업데이트!$A$6:$B$12,2,10)</f>
        <v>0</v>
      </c>
      <c r="AF4488" s="44"/>
      <c r="AG4488" s="79">
        <f t="shared" si="1967"/>
        <v>300</v>
      </c>
      <c r="AH4488" s="80">
        <f t="shared" si="1968"/>
        <v>2800</v>
      </c>
      <c r="AJ4488" s="35" t="s">
        <v>23096</v>
      </c>
      <c r="AK4488" s="35" t="s">
        <v>73</v>
      </c>
      <c r="AL4488" s="35" t="s">
        <v>23097</v>
      </c>
      <c r="AM4488" s="35" t="s">
        <v>24906</v>
      </c>
      <c r="AN4488" s="35" t="s">
        <v>24907</v>
      </c>
      <c r="AO4488" s="35" t="s">
        <v>24908</v>
      </c>
      <c r="AP4488" s="35" t="s">
        <v>2577</v>
      </c>
      <c r="AQ4488" s="35" t="s">
        <v>122</v>
      </c>
      <c r="AR4488" s="35">
        <v>1</v>
      </c>
      <c r="AS4488" s="35">
        <v>1</v>
      </c>
      <c r="AT4488" s="35">
        <v>1E-3</v>
      </c>
      <c r="AU4488" s="35">
        <v>1</v>
      </c>
      <c r="AV4488" s="35" t="s">
        <v>8</v>
      </c>
      <c r="AW4488" s="35">
        <v>14</v>
      </c>
      <c r="AX4488" s="35" t="s">
        <v>68</v>
      </c>
      <c r="AY4488" s="35" t="s">
        <v>68</v>
      </c>
      <c r="AZ4488" s="35" t="s">
        <v>68</v>
      </c>
      <c r="BA4488" s="35" t="s">
        <v>68</v>
      </c>
      <c r="BB4488" s="35" t="s">
        <v>122</v>
      </c>
      <c r="BC4488" s="35" t="s">
        <v>135</v>
      </c>
      <c r="BD4488" s="35" t="s">
        <v>104</v>
      </c>
      <c r="BE4488" s="35" t="s">
        <v>105</v>
      </c>
      <c r="BF4488" s="35" t="s">
        <v>122</v>
      </c>
      <c r="BG4488" s="35" t="s">
        <v>69</v>
      </c>
      <c r="BH4488" s="35" t="s">
        <v>24909</v>
      </c>
      <c r="BI4488" s="35" t="s">
        <v>122</v>
      </c>
      <c r="BJ4488" s="35" t="s">
        <v>24910</v>
      </c>
      <c r="BK4488" s="35" t="s">
        <v>75</v>
      </c>
      <c r="BL4488" s="35" t="s">
        <v>122</v>
      </c>
      <c r="BM4488" s="35" t="s">
        <v>104</v>
      </c>
      <c r="BN4488" s="35" t="s">
        <v>70</v>
      </c>
      <c r="BO4488" s="35" t="s">
        <v>71</v>
      </c>
      <c r="BP4488" s="35" t="s">
        <v>122</v>
      </c>
      <c r="BQ4488" s="35" t="s">
        <v>163</v>
      </c>
    </row>
    <row r="4489" spans="1:69" x14ac:dyDescent="0.4">
      <c r="A4489" s="40" t="str">
        <f t="shared" si="1942"/>
        <v>2025-09-28</v>
      </c>
      <c r="B4489" s="40" t="str">
        <f t="shared" si="1943"/>
        <v>SYD</v>
      </c>
      <c r="C4489" s="39" t="str">
        <f t="shared" si="1944"/>
        <v>98812563692</v>
      </c>
      <c r="D4489" s="41" t="str">
        <f t="shared" si="1945"/>
        <v>PKR253747611</v>
      </c>
      <c r="E4489" s="41" t="str">
        <f t="shared" si="1946"/>
        <v>596421517756</v>
      </c>
      <c r="F4489" s="39" t="str">
        <f t="shared" si="1947"/>
        <v>2254234</v>
      </c>
      <c r="G4489" s="39" t="str">
        <f t="shared" si="1948"/>
        <v>WISE EXPRESS(HOJUDIRECT)</v>
      </c>
      <c r="H4489" s="41" t="str">
        <f t="shared" si="1949"/>
        <v>신지선</v>
      </c>
      <c r="I4489" s="39" t="str">
        <f t="shared" si="1950"/>
        <v>16514</v>
      </c>
      <c r="J4489" s="52" t="str">
        <f t="shared" si="1951"/>
        <v/>
      </c>
      <c r="K4489" s="75">
        <f t="shared" si="1952"/>
        <v>1</v>
      </c>
      <c r="L4489" s="76">
        <f t="shared" si="1953"/>
        <v>1</v>
      </c>
      <c r="M4489" s="76">
        <f t="shared" si="1954"/>
        <v>1E-3</v>
      </c>
      <c r="N4489" s="76">
        <f t="shared" si="1955"/>
        <v>1</v>
      </c>
      <c r="O4489" s="42">
        <f t="shared" si="1956"/>
        <v>1</v>
      </c>
      <c r="P4489" s="39" t="str">
        <f t="shared" si="1957"/>
        <v>일반(목록배제,Normal-Manifest Exception)</v>
      </c>
      <c r="Q4489" s="72">
        <f t="shared" si="1958"/>
        <v>14</v>
      </c>
      <c r="R4489" s="43" t="str">
        <f t="shared" si="1959"/>
        <v>OZ602</v>
      </c>
      <c r="S4489" s="82" t="str">
        <f t="shared" si="1960"/>
        <v/>
      </c>
      <c r="T4489" s="40">
        <f t="shared" si="1961"/>
        <v>45928</v>
      </c>
      <c r="U4489" s="44">
        <v>2500</v>
      </c>
      <c r="V4489" s="44">
        <f t="shared" si="1962"/>
        <v>0</v>
      </c>
      <c r="W4489" s="77">
        <f t="shared" si="1963"/>
        <v>2500</v>
      </c>
      <c r="X4489" s="78">
        <f t="shared" si="1964"/>
        <v>0</v>
      </c>
      <c r="Y4489" s="44" cm="1">
        <f t="array" ref="Y4489">_xlfn.IFNA(_xlfn.IFS(AND(Q4489&gt;=2000, Q4489&lt;3000), 10000, AND(Q4489&gt;=3000, Q4489&lt;4000), 15000, AND(Q4489&gt;=4000, Q4489&lt;5000), 20000, AND(Q4489&gt;=5000), 25000),0)</f>
        <v>0</v>
      </c>
      <c r="Z4489" s="91">
        <f t="shared" si="1965"/>
        <v>300</v>
      </c>
      <c r="AA4489" s="44">
        <f t="shared" si="1966"/>
        <v>0</v>
      </c>
      <c r="AB4489" s="44"/>
      <c r="AC4489" s="44"/>
      <c r="AD4489" s="44"/>
      <c r="AE4489" s="44">
        <f>VLOOKUP(O4489,정산업데이트!$A$6:$B$12,2,10)</f>
        <v>0</v>
      </c>
      <c r="AF4489" s="44"/>
      <c r="AG4489" s="79">
        <f t="shared" si="1967"/>
        <v>300</v>
      </c>
      <c r="AH4489" s="80">
        <f t="shared" si="1968"/>
        <v>2800</v>
      </c>
      <c r="AJ4489" s="35" t="s">
        <v>23096</v>
      </c>
      <c r="AK4489" s="35" t="s">
        <v>73</v>
      </c>
      <c r="AL4489" s="35" t="s">
        <v>23097</v>
      </c>
      <c r="AM4489" s="35" t="s">
        <v>24911</v>
      </c>
      <c r="AN4489" s="35" t="s">
        <v>24912</v>
      </c>
      <c r="AO4489" s="35" t="s">
        <v>24913</v>
      </c>
      <c r="AP4489" s="35" t="s">
        <v>517</v>
      </c>
      <c r="AQ4489" s="35" t="s">
        <v>122</v>
      </c>
      <c r="AR4489" s="35">
        <v>1</v>
      </c>
      <c r="AS4489" s="35">
        <v>1</v>
      </c>
      <c r="AT4489" s="35">
        <v>1E-3</v>
      </c>
      <c r="AU4489" s="35">
        <v>1</v>
      </c>
      <c r="AV4489" s="35" t="s">
        <v>8</v>
      </c>
      <c r="AW4489" s="35">
        <v>14</v>
      </c>
      <c r="AX4489" s="35" t="s">
        <v>68</v>
      </c>
      <c r="AY4489" s="35" t="s">
        <v>68</v>
      </c>
      <c r="AZ4489" s="35" t="s">
        <v>68</v>
      </c>
      <c r="BA4489" s="35" t="s">
        <v>68</v>
      </c>
      <c r="BB4489" s="35" t="s">
        <v>122</v>
      </c>
      <c r="BC4489" s="35" t="s">
        <v>135</v>
      </c>
      <c r="BD4489" s="35" t="s">
        <v>104</v>
      </c>
      <c r="BE4489" s="35" t="s">
        <v>105</v>
      </c>
      <c r="BF4489" s="35" t="s">
        <v>122</v>
      </c>
      <c r="BG4489" s="35" t="s">
        <v>69</v>
      </c>
      <c r="BH4489" s="35" t="s">
        <v>24914</v>
      </c>
      <c r="BI4489" s="35" t="s">
        <v>122</v>
      </c>
      <c r="BJ4489" s="35" t="s">
        <v>24915</v>
      </c>
      <c r="BK4489" s="35" t="s">
        <v>75</v>
      </c>
      <c r="BL4489" s="35" t="s">
        <v>122</v>
      </c>
      <c r="BM4489" s="35" t="s">
        <v>104</v>
      </c>
      <c r="BN4489" s="35" t="s">
        <v>70</v>
      </c>
      <c r="BO4489" s="35" t="s">
        <v>71</v>
      </c>
      <c r="BP4489" s="35" t="s">
        <v>122</v>
      </c>
      <c r="BQ4489" s="35" t="s">
        <v>163</v>
      </c>
    </row>
    <row r="4490" spans="1:69" x14ac:dyDescent="0.4">
      <c r="A4490" s="40" t="str">
        <f t="shared" si="1942"/>
        <v>2025-09-28</v>
      </c>
      <c r="B4490" s="40" t="str">
        <f t="shared" si="1943"/>
        <v>SYD</v>
      </c>
      <c r="C4490" s="39" t="str">
        <f t="shared" si="1944"/>
        <v>98812563692</v>
      </c>
      <c r="D4490" s="41" t="str">
        <f t="shared" si="1945"/>
        <v>PAU029774045</v>
      </c>
      <c r="E4490" s="41" t="str">
        <f t="shared" si="1946"/>
        <v>596421499803</v>
      </c>
      <c r="F4490" s="39" t="str">
        <f t="shared" si="1947"/>
        <v>2254252</v>
      </c>
      <c r="G4490" s="39" t="str">
        <f t="shared" si="1948"/>
        <v>WISE EXPRESS(AUSTRAPHARM)</v>
      </c>
      <c r="H4490" s="41" t="str">
        <f t="shared" si="1949"/>
        <v>이현정</v>
      </c>
      <c r="I4490" s="39" t="str">
        <f t="shared" si="1950"/>
        <v>21994</v>
      </c>
      <c r="J4490" s="52" t="str">
        <f t="shared" si="1951"/>
        <v/>
      </c>
      <c r="K4490" s="75">
        <f t="shared" si="1952"/>
        <v>1</v>
      </c>
      <c r="L4490" s="76">
        <f t="shared" si="1953"/>
        <v>3</v>
      </c>
      <c r="M4490" s="76">
        <f t="shared" si="1954"/>
        <v>1E-3</v>
      </c>
      <c r="N4490" s="76">
        <f t="shared" si="1955"/>
        <v>3</v>
      </c>
      <c r="O4490" s="42">
        <f t="shared" si="1956"/>
        <v>3</v>
      </c>
      <c r="P4490" s="39" t="str">
        <f t="shared" si="1957"/>
        <v>목록(Manifest)</v>
      </c>
      <c r="Q4490" s="72">
        <f t="shared" si="1958"/>
        <v>130</v>
      </c>
      <c r="R4490" s="43" t="str">
        <f t="shared" si="1959"/>
        <v>OZ602</v>
      </c>
      <c r="S4490" s="82" t="str">
        <f t="shared" si="1960"/>
        <v/>
      </c>
      <c r="T4490" s="40">
        <f t="shared" si="1961"/>
        <v>45928</v>
      </c>
      <c r="U4490" s="44">
        <v>2500</v>
      </c>
      <c r="V4490" s="44">
        <f t="shared" si="1962"/>
        <v>0</v>
      </c>
      <c r="W4490" s="77">
        <f t="shared" si="1963"/>
        <v>2500</v>
      </c>
      <c r="X4490" s="78">
        <f t="shared" si="1964"/>
        <v>0</v>
      </c>
      <c r="Y4490" s="44" cm="1">
        <f t="array" ref="Y4490">_xlfn.IFNA(_xlfn.IFS(AND(Q4490&gt;=2000, Q4490&lt;3000), 10000, AND(Q4490&gt;=3000, Q4490&lt;4000), 15000, AND(Q4490&gt;=4000, Q4490&lt;5000), 20000, AND(Q4490&gt;=5000), 25000),0)</f>
        <v>0</v>
      </c>
      <c r="Z4490" s="91">
        <f t="shared" si="1965"/>
        <v>0</v>
      </c>
      <c r="AA4490" s="44">
        <f t="shared" si="1966"/>
        <v>0</v>
      </c>
      <c r="AB4490" s="44"/>
      <c r="AC4490" s="44"/>
      <c r="AD4490" s="44"/>
      <c r="AE4490" s="44">
        <f>VLOOKUP(O4490,정산업데이트!$A$6:$B$12,2,10)</f>
        <v>0</v>
      </c>
      <c r="AF4490" s="44"/>
      <c r="AG4490" s="79">
        <f t="shared" si="1967"/>
        <v>0</v>
      </c>
      <c r="AH4490" s="80">
        <f t="shared" si="1968"/>
        <v>2500</v>
      </c>
      <c r="AJ4490" s="35" t="s">
        <v>23096</v>
      </c>
      <c r="AK4490" s="35" t="s">
        <v>73</v>
      </c>
      <c r="AL4490" s="35" t="s">
        <v>23097</v>
      </c>
      <c r="AM4490" s="35" t="s">
        <v>24916</v>
      </c>
      <c r="AN4490" s="35" t="s">
        <v>450</v>
      </c>
      <c r="AO4490" s="35" t="s">
        <v>17533</v>
      </c>
      <c r="AP4490" s="35" t="s">
        <v>1480</v>
      </c>
      <c r="AQ4490" s="35" t="s">
        <v>122</v>
      </c>
      <c r="AR4490" s="35">
        <v>1</v>
      </c>
      <c r="AS4490" s="35">
        <v>3</v>
      </c>
      <c r="AT4490" s="35">
        <v>1E-3</v>
      </c>
      <c r="AU4490" s="35">
        <v>3</v>
      </c>
      <c r="AV4490" s="35" t="s">
        <v>7</v>
      </c>
      <c r="AW4490" s="35">
        <v>130</v>
      </c>
      <c r="AX4490" s="35" t="s">
        <v>68</v>
      </c>
      <c r="AY4490" s="35" t="s">
        <v>68</v>
      </c>
      <c r="AZ4490" s="35" t="s">
        <v>68</v>
      </c>
      <c r="BA4490" s="35" t="s">
        <v>68</v>
      </c>
      <c r="BB4490" s="35" t="s">
        <v>122</v>
      </c>
      <c r="BC4490" s="35" t="s">
        <v>132</v>
      </c>
      <c r="BD4490" s="35" t="s">
        <v>83</v>
      </c>
      <c r="BE4490" s="35" t="s">
        <v>84</v>
      </c>
      <c r="BF4490" s="35" t="s">
        <v>122</v>
      </c>
      <c r="BG4490" s="35" t="s">
        <v>69</v>
      </c>
      <c r="BH4490" s="35" t="s">
        <v>24917</v>
      </c>
      <c r="BI4490" s="35" t="s">
        <v>122</v>
      </c>
      <c r="BJ4490" s="35" t="s">
        <v>24918</v>
      </c>
      <c r="BK4490" s="35" t="s">
        <v>75</v>
      </c>
      <c r="BL4490" s="35" t="s">
        <v>122</v>
      </c>
      <c r="BM4490" s="35" t="s">
        <v>83</v>
      </c>
      <c r="BN4490" s="35" t="s">
        <v>70</v>
      </c>
      <c r="BO4490" s="35" t="s">
        <v>71</v>
      </c>
      <c r="BP4490" s="35" t="s">
        <v>122</v>
      </c>
      <c r="BQ4490" s="35" t="s">
        <v>163</v>
      </c>
    </row>
    <row r="4491" spans="1:69" x14ac:dyDescent="0.4">
      <c r="A4491" s="40" t="str">
        <f t="shared" si="1942"/>
        <v>2025-09-28</v>
      </c>
      <c r="B4491" s="40" t="str">
        <f t="shared" si="1943"/>
        <v>SYD</v>
      </c>
      <c r="C4491" s="39" t="str">
        <f t="shared" si="1944"/>
        <v>98812563692</v>
      </c>
      <c r="D4491" s="41" t="str">
        <f t="shared" si="1945"/>
        <v>PKR253687595</v>
      </c>
      <c r="E4491" s="41" t="str">
        <f t="shared" si="1946"/>
        <v>596421499744</v>
      </c>
      <c r="F4491" s="39" t="str">
        <f t="shared" si="1947"/>
        <v>2254225</v>
      </c>
      <c r="G4491" s="39" t="str">
        <f t="shared" si="1948"/>
        <v>WISE EXPRESS LOGISTICS PTY LTD</v>
      </c>
      <c r="H4491" s="41" t="str">
        <f t="shared" si="1949"/>
        <v>이영애</v>
      </c>
      <c r="I4491" s="39" t="str">
        <f t="shared" si="1950"/>
        <v>18298</v>
      </c>
      <c r="J4491" s="52" t="str">
        <f t="shared" si="1951"/>
        <v/>
      </c>
      <c r="K4491" s="75">
        <f t="shared" si="1952"/>
        <v>1</v>
      </c>
      <c r="L4491" s="76">
        <f t="shared" si="1953"/>
        <v>0.4</v>
      </c>
      <c r="M4491" s="76">
        <f t="shared" si="1954"/>
        <v>1E-3</v>
      </c>
      <c r="N4491" s="76">
        <f t="shared" si="1955"/>
        <v>0.4</v>
      </c>
      <c r="O4491" s="42">
        <f t="shared" si="1956"/>
        <v>0.5</v>
      </c>
      <c r="P4491" s="39" t="str">
        <f t="shared" si="1957"/>
        <v>일반(목록배제,Normal-Manifest Exception)</v>
      </c>
      <c r="Q4491" s="72">
        <f t="shared" si="1958"/>
        <v>148</v>
      </c>
      <c r="R4491" s="43" t="str">
        <f t="shared" si="1959"/>
        <v>OZ602</v>
      </c>
      <c r="S4491" s="82" t="str">
        <f t="shared" si="1960"/>
        <v/>
      </c>
      <c r="T4491" s="40">
        <f t="shared" si="1961"/>
        <v>45928</v>
      </c>
      <c r="U4491" s="44">
        <v>2500</v>
      </c>
      <c r="V4491" s="44">
        <f t="shared" si="1962"/>
        <v>0</v>
      </c>
      <c r="W4491" s="77">
        <f t="shared" si="1963"/>
        <v>2500</v>
      </c>
      <c r="X4491" s="78">
        <f t="shared" si="1964"/>
        <v>0</v>
      </c>
      <c r="Y4491" s="44" cm="1">
        <f t="array" ref="Y4491">_xlfn.IFNA(_xlfn.IFS(AND(Q4491&gt;=2000, Q4491&lt;3000), 10000, AND(Q4491&gt;=3000, Q4491&lt;4000), 15000, AND(Q4491&gt;=4000, Q4491&lt;5000), 20000, AND(Q4491&gt;=5000), 25000),0)</f>
        <v>0</v>
      </c>
      <c r="Z4491" s="91">
        <f t="shared" si="1965"/>
        <v>300</v>
      </c>
      <c r="AA4491" s="44">
        <f t="shared" si="1966"/>
        <v>0</v>
      </c>
      <c r="AB4491" s="44"/>
      <c r="AC4491" s="44"/>
      <c r="AD4491" s="44"/>
      <c r="AE4491" s="44">
        <f>VLOOKUP(O4491,정산업데이트!$A$6:$B$12,2,10)</f>
        <v>0</v>
      </c>
      <c r="AF4491" s="44"/>
      <c r="AG4491" s="79">
        <f t="shared" si="1967"/>
        <v>300</v>
      </c>
      <c r="AH4491" s="80">
        <f t="shared" si="1968"/>
        <v>2800</v>
      </c>
      <c r="AJ4491" s="35" t="s">
        <v>23096</v>
      </c>
      <c r="AK4491" s="35" t="s">
        <v>73</v>
      </c>
      <c r="AL4491" s="35" t="s">
        <v>23097</v>
      </c>
      <c r="AM4491" s="35" t="s">
        <v>24919</v>
      </c>
      <c r="AN4491" s="35" t="s">
        <v>7484</v>
      </c>
      <c r="AO4491" s="35" t="s">
        <v>16092</v>
      </c>
      <c r="AP4491" s="35" t="s">
        <v>12372</v>
      </c>
      <c r="AQ4491" s="35" t="s">
        <v>122</v>
      </c>
      <c r="AR4491" s="35">
        <v>1</v>
      </c>
      <c r="AS4491" s="35">
        <v>0.4</v>
      </c>
      <c r="AT4491" s="35">
        <v>1E-3</v>
      </c>
      <c r="AU4491" s="35">
        <v>0.4</v>
      </c>
      <c r="AV4491" s="35" t="s">
        <v>8</v>
      </c>
      <c r="AW4491" s="35">
        <v>148</v>
      </c>
      <c r="AX4491" s="35" t="s">
        <v>68</v>
      </c>
      <c r="AY4491" s="35" t="s">
        <v>68</v>
      </c>
      <c r="AZ4491" s="35" t="s">
        <v>68</v>
      </c>
      <c r="BA4491" s="35" t="s">
        <v>68</v>
      </c>
      <c r="BB4491" s="35" t="s">
        <v>122</v>
      </c>
      <c r="BC4491" s="35" t="s">
        <v>125</v>
      </c>
      <c r="BD4491" s="35" t="s">
        <v>74</v>
      </c>
      <c r="BE4491" s="35" t="s">
        <v>158</v>
      </c>
      <c r="BF4491" s="35" t="s">
        <v>122</v>
      </c>
      <c r="BG4491" s="35" t="s">
        <v>69</v>
      </c>
      <c r="BH4491" s="35" t="s">
        <v>24920</v>
      </c>
      <c r="BI4491" s="35" t="s">
        <v>122</v>
      </c>
      <c r="BJ4491" s="35" t="s">
        <v>24921</v>
      </c>
      <c r="BK4491" s="35" t="s">
        <v>75</v>
      </c>
      <c r="BL4491" s="35" t="s">
        <v>122</v>
      </c>
      <c r="BM4491" s="35" t="s">
        <v>74</v>
      </c>
      <c r="BN4491" s="35" t="s">
        <v>70</v>
      </c>
      <c r="BO4491" s="35" t="s">
        <v>71</v>
      </c>
      <c r="BP4491" s="35" t="s">
        <v>122</v>
      </c>
      <c r="BQ4491" s="35" t="s">
        <v>163</v>
      </c>
    </row>
    <row r="4492" spans="1:69" x14ac:dyDescent="0.4">
      <c r="A4492" s="40" t="str">
        <f t="shared" si="1942"/>
        <v>2025-09-28</v>
      </c>
      <c r="B4492" s="40" t="str">
        <f t="shared" si="1943"/>
        <v>SYD</v>
      </c>
      <c r="C4492" s="39" t="str">
        <f t="shared" si="1944"/>
        <v>98812563692</v>
      </c>
      <c r="D4492" s="41" t="str">
        <f t="shared" si="1945"/>
        <v>PKR253725480</v>
      </c>
      <c r="E4492" s="41" t="str">
        <f t="shared" si="1946"/>
        <v>596421512075</v>
      </c>
      <c r="F4492" s="39" t="str">
        <f t="shared" si="1947"/>
        <v>2254240</v>
      </c>
      <c r="G4492" s="39" t="str">
        <f t="shared" si="1948"/>
        <v>WISE EXPRESS(VITAHUB)</v>
      </c>
      <c r="H4492" s="41" t="str">
        <f t="shared" si="1949"/>
        <v>이정민</v>
      </c>
      <c r="I4492" s="39" t="str">
        <f t="shared" si="1950"/>
        <v>08632</v>
      </c>
      <c r="J4492" s="52" t="str">
        <f t="shared" si="1951"/>
        <v/>
      </c>
      <c r="K4492" s="75">
        <f t="shared" si="1952"/>
        <v>1</v>
      </c>
      <c r="L4492" s="76">
        <f t="shared" si="1953"/>
        <v>1</v>
      </c>
      <c r="M4492" s="76">
        <f t="shared" si="1954"/>
        <v>1E-3</v>
      </c>
      <c r="N4492" s="76">
        <f t="shared" si="1955"/>
        <v>1</v>
      </c>
      <c r="O4492" s="42">
        <f t="shared" si="1956"/>
        <v>1</v>
      </c>
      <c r="P4492" s="39" t="str">
        <f t="shared" si="1957"/>
        <v>일반(목록배제,Normal-Manifest Exception)</v>
      </c>
      <c r="Q4492" s="72">
        <f t="shared" si="1958"/>
        <v>30</v>
      </c>
      <c r="R4492" s="43" t="str">
        <f t="shared" si="1959"/>
        <v>OZ602</v>
      </c>
      <c r="S4492" s="82" t="str">
        <f t="shared" si="1960"/>
        <v/>
      </c>
      <c r="T4492" s="40">
        <f t="shared" si="1961"/>
        <v>45928</v>
      </c>
      <c r="U4492" s="44">
        <v>2500</v>
      </c>
      <c r="V4492" s="44">
        <f t="shared" si="1962"/>
        <v>0</v>
      </c>
      <c r="W4492" s="77">
        <f t="shared" si="1963"/>
        <v>2500</v>
      </c>
      <c r="X4492" s="78">
        <f t="shared" si="1964"/>
        <v>0</v>
      </c>
      <c r="Y4492" s="44" cm="1">
        <f t="array" ref="Y4492">_xlfn.IFNA(_xlfn.IFS(AND(Q4492&gt;=2000, Q4492&lt;3000), 10000, AND(Q4492&gt;=3000, Q4492&lt;4000), 15000, AND(Q4492&gt;=4000, Q4492&lt;5000), 20000, AND(Q4492&gt;=5000), 25000),0)</f>
        <v>0</v>
      </c>
      <c r="Z4492" s="91">
        <f t="shared" si="1965"/>
        <v>300</v>
      </c>
      <c r="AA4492" s="44">
        <f t="shared" si="1966"/>
        <v>0</v>
      </c>
      <c r="AB4492" s="44"/>
      <c r="AC4492" s="44"/>
      <c r="AD4492" s="44"/>
      <c r="AE4492" s="44">
        <f>VLOOKUP(O4492,정산업데이트!$A$6:$B$12,2,10)</f>
        <v>0</v>
      </c>
      <c r="AF4492" s="44"/>
      <c r="AG4492" s="79">
        <f t="shared" si="1967"/>
        <v>300</v>
      </c>
      <c r="AH4492" s="80">
        <f t="shared" si="1968"/>
        <v>2800</v>
      </c>
      <c r="AJ4492" s="35" t="s">
        <v>23096</v>
      </c>
      <c r="AK4492" s="35" t="s">
        <v>73</v>
      </c>
      <c r="AL4492" s="35" t="s">
        <v>23097</v>
      </c>
      <c r="AM4492" s="35" t="s">
        <v>24922</v>
      </c>
      <c r="AN4492" s="35" t="s">
        <v>354</v>
      </c>
      <c r="AO4492" s="35" t="s">
        <v>24923</v>
      </c>
      <c r="AP4492" s="35" t="s">
        <v>24924</v>
      </c>
      <c r="AQ4492" s="35" t="s">
        <v>122</v>
      </c>
      <c r="AR4492" s="35">
        <v>1</v>
      </c>
      <c r="AS4492" s="35">
        <v>1</v>
      </c>
      <c r="AT4492" s="35">
        <v>1E-3</v>
      </c>
      <c r="AU4492" s="35">
        <v>1</v>
      </c>
      <c r="AV4492" s="35" t="s">
        <v>8</v>
      </c>
      <c r="AW4492" s="35">
        <v>30</v>
      </c>
      <c r="AX4492" s="35" t="s">
        <v>68</v>
      </c>
      <c r="AY4492" s="35" t="s">
        <v>68</v>
      </c>
      <c r="AZ4492" s="35" t="s">
        <v>68</v>
      </c>
      <c r="BA4492" s="35" t="s">
        <v>68</v>
      </c>
      <c r="BB4492" s="35" t="s">
        <v>122</v>
      </c>
      <c r="BC4492" s="35" t="s">
        <v>124</v>
      </c>
      <c r="BD4492" s="35" t="s">
        <v>87</v>
      </c>
      <c r="BE4492" s="35" t="s">
        <v>88</v>
      </c>
      <c r="BF4492" s="35" t="s">
        <v>122</v>
      </c>
      <c r="BG4492" s="35" t="s">
        <v>69</v>
      </c>
      <c r="BH4492" s="35" t="s">
        <v>24925</v>
      </c>
      <c r="BI4492" s="35" t="s">
        <v>122</v>
      </c>
      <c r="BJ4492" s="35" t="s">
        <v>24926</v>
      </c>
      <c r="BK4492" s="35" t="s">
        <v>75</v>
      </c>
      <c r="BL4492" s="35" t="s">
        <v>122</v>
      </c>
      <c r="BM4492" s="35" t="s">
        <v>87</v>
      </c>
      <c r="BN4492" s="35" t="s">
        <v>70</v>
      </c>
      <c r="BO4492" s="35" t="s">
        <v>71</v>
      </c>
      <c r="BP4492" s="35" t="s">
        <v>122</v>
      </c>
      <c r="BQ4492" s="35" t="s">
        <v>163</v>
      </c>
    </row>
    <row r="4493" spans="1:69" x14ac:dyDescent="0.4">
      <c r="A4493" s="40" t="str">
        <f t="shared" si="1942"/>
        <v>2025-09-28</v>
      </c>
      <c r="B4493" s="40" t="str">
        <f t="shared" si="1943"/>
        <v>SYD</v>
      </c>
      <c r="C4493" s="39" t="str">
        <f t="shared" si="1944"/>
        <v>98812563692</v>
      </c>
      <c r="D4493" s="41" t="str">
        <f t="shared" si="1945"/>
        <v>PKR253725248</v>
      </c>
      <c r="E4493" s="41" t="str">
        <f t="shared" si="1946"/>
        <v>596421511574</v>
      </c>
      <c r="F4493" s="39" t="str">
        <f t="shared" si="1947"/>
        <v>2254239</v>
      </c>
      <c r="G4493" s="39" t="str">
        <f t="shared" si="1948"/>
        <v>WISE EXPRESS(BIOSYDNEY)</v>
      </c>
      <c r="H4493" s="41" t="str">
        <f t="shared" si="1949"/>
        <v>성현정</v>
      </c>
      <c r="I4493" s="39" t="str">
        <f t="shared" si="1950"/>
        <v>13803</v>
      </c>
      <c r="J4493" s="52" t="str">
        <f t="shared" si="1951"/>
        <v/>
      </c>
      <c r="K4493" s="75">
        <f t="shared" si="1952"/>
        <v>1</v>
      </c>
      <c r="L4493" s="76">
        <f t="shared" si="1953"/>
        <v>1</v>
      </c>
      <c r="M4493" s="76">
        <f t="shared" si="1954"/>
        <v>1E-3</v>
      </c>
      <c r="N4493" s="76">
        <f t="shared" si="1955"/>
        <v>1</v>
      </c>
      <c r="O4493" s="42">
        <f t="shared" si="1956"/>
        <v>1</v>
      </c>
      <c r="P4493" s="39" t="str">
        <f t="shared" si="1957"/>
        <v>일반(목록배제,Normal-Manifest Exception)</v>
      </c>
      <c r="Q4493" s="72">
        <f t="shared" si="1958"/>
        <v>100</v>
      </c>
      <c r="R4493" s="43" t="str">
        <f t="shared" si="1959"/>
        <v>OZ602</v>
      </c>
      <c r="S4493" s="82" t="str">
        <f t="shared" si="1960"/>
        <v/>
      </c>
      <c r="T4493" s="40">
        <f t="shared" si="1961"/>
        <v>45928</v>
      </c>
      <c r="U4493" s="44">
        <v>2500</v>
      </c>
      <c r="V4493" s="44">
        <f t="shared" si="1962"/>
        <v>0</v>
      </c>
      <c r="W4493" s="77">
        <f t="shared" si="1963"/>
        <v>2500</v>
      </c>
      <c r="X4493" s="78">
        <f t="shared" si="1964"/>
        <v>0</v>
      </c>
      <c r="Y4493" s="44" cm="1">
        <f t="array" ref="Y4493">_xlfn.IFNA(_xlfn.IFS(AND(Q4493&gt;=2000, Q4493&lt;3000), 10000, AND(Q4493&gt;=3000, Q4493&lt;4000), 15000, AND(Q4493&gt;=4000, Q4493&lt;5000), 20000, AND(Q4493&gt;=5000), 25000),0)</f>
        <v>0</v>
      </c>
      <c r="Z4493" s="91">
        <f t="shared" si="1965"/>
        <v>300</v>
      </c>
      <c r="AA4493" s="44">
        <f t="shared" si="1966"/>
        <v>0</v>
      </c>
      <c r="AB4493" s="44"/>
      <c r="AC4493" s="44"/>
      <c r="AD4493" s="44"/>
      <c r="AE4493" s="44">
        <f>VLOOKUP(O4493,정산업데이트!$A$6:$B$12,2,10)</f>
        <v>0</v>
      </c>
      <c r="AF4493" s="44"/>
      <c r="AG4493" s="79">
        <f t="shared" si="1967"/>
        <v>300</v>
      </c>
      <c r="AH4493" s="80">
        <f t="shared" si="1968"/>
        <v>2800</v>
      </c>
      <c r="AJ4493" s="35" t="s">
        <v>23096</v>
      </c>
      <c r="AK4493" s="35" t="s">
        <v>73</v>
      </c>
      <c r="AL4493" s="35" t="s">
        <v>23097</v>
      </c>
      <c r="AM4493" s="35" t="s">
        <v>24927</v>
      </c>
      <c r="AN4493" s="35" t="s">
        <v>1621</v>
      </c>
      <c r="AO4493" s="35" t="s">
        <v>24928</v>
      </c>
      <c r="AP4493" s="35" t="s">
        <v>24929</v>
      </c>
      <c r="AQ4493" s="35" t="s">
        <v>122</v>
      </c>
      <c r="AR4493" s="35">
        <v>1</v>
      </c>
      <c r="AS4493" s="35">
        <v>1</v>
      </c>
      <c r="AT4493" s="35">
        <v>1E-3</v>
      </c>
      <c r="AU4493" s="35">
        <v>1</v>
      </c>
      <c r="AV4493" s="35" t="s">
        <v>8</v>
      </c>
      <c r="AW4493" s="35">
        <v>100</v>
      </c>
      <c r="AX4493" s="35" t="s">
        <v>68</v>
      </c>
      <c r="AY4493" s="35" t="s">
        <v>68</v>
      </c>
      <c r="AZ4493" s="35" t="s">
        <v>68</v>
      </c>
      <c r="BA4493" s="35" t="s">
        <v>68</v>
      </c>
      <c r="BB4493" s="35" t="s">
        <v>122</v>
      </c>
      <c r="BC4493" s="35" t="s">
        <v>126</v>
      </c>
      <c r="BD4493" s="35" t="s">
        <v>90</v>
      </c>
      <c r="BE4493" s="35" t="s">
        <v>111</v>
      </c>
      <c r="BF4493" s="35" t="s">
        <v>122</v>
      </c>
      <c r="BG4493" s="35" t="s">
        <v>69</v>
      </c>
      <c r="BH4493" s="35" t="s">
        <v>24930</v>
      </c>
      <c r="BI4493" s="35" t="s">
        <v>122</v>
      </c>
      <c r="BJ4493" s="35" t="s">
        <v>24931</v>
      </c>
      <c r="BK4493" s="35" t="s">
        <v>75</v>
      </c>
      <c r="BL4493" s="35" t="s">
        <v>122</v>
      </c>
      <c r="BM4493" s="35" t="s">
        <v>90</v>
      </c>
      <c r="BN4493" s="35" t="s">
        <v>70</v>
      </c>
      <c r="BO4493" s="35" t="s">
        <v>71</v>
      </c>
      <c r="BP4493" s="35" t="s">
        <v>122</v>
      </c>
      <c r="BQ4493" s="35" t="s">
        <v>163</v>
      </c>
    </row>
    <row r="4494" spans="1:69" x14ac:dyDescent="0.4">
      <c r="A4494" s="40" t="str">
        <f t="shared" si="1942"/>
        <v>2025-09-28</v>
      </c>
      <c r="B4494" s="40" t="str">
        <f t="shared" si="1943"/>
        <v>SYD</v>
      </c>
      <c r="C4494" s="39" t="str">
        <f t="shared" si="1944"/>
        <v>98812563692</v>
      </c>
      <c r="D4494" s="41" t="str">
        <f t="shared" si="1945"/>
        <v>PKR253725252</v>
      </c>
      <c r="E4494" s="41" t="str">
        <f t="shared" si="1946"/>
        <v>596421511611</v>
      </c>
      <c r="F4494" s="39" t="str">
        <f t="shared" si="1947"/>
        <v>2254239</v>
      </c>
      <c r="G4494" s="39" t="str">
        <f t="shared" si="1948"/>
        <v>WISE EXPRESS(BIOSYDNEY)</v>
      </c>
      <c r="H4494" s="41" t="str">
        <f t="shared" si="1949"/>
        <v>이온종</v>
      </c>
      <c r="I4494" s="39" t="str">
        <f t="shared" si="1950"/>
        <v>11444</v>
      </c>
      <c r="J4494" s="52" t="str">
        <f t="shared" si="1951"/>
        <v>일반전환</v>
      </c>
      <c r="K4494" s="75">
        <f t="shared" si="1952"/>
        <v>1</v>
      </c>
      <c r="L4494" s="76">
        <f t="shared" si="1953"/>
        <v>1</v>
      </c>
      <c r="M4494" s="76">
        <f t="shared" si="1954"/>
        <v>1E-3</v>
      </c>
      <c r="N4494" s="76">
        <f t="shared" si="1955"/>
        <v>1</v>
      </c>
      <c r="O4494" s="42">
        <f t="shared" si="1956"/>
        <v>1</v>
      </c>
      <c r="P4494" s="39" t="str">
        <f t="shared" si="1957"/>
        <v>일반(NORMAL)</v>
      </c>
      <c r="Q4494" s="72">
        <f t="shared" si="1958"/>
        <v>110</v>
      </c>
      <c r="R4494" s="43" t="str">
        <f t="shared" si="1959"/>
        <v>OZ602</v>
      </c>
      <c r="S4494" s="82" t="str">
        <f t="shared" si="1960"/>
        <v/>
      </c>
      <c r="T4494" s="40">
        <f t="shared" si="1961"/>
        <v>45928</v>
      </c>
      <c r="U4494" s="44">
        <v>2500</v>
      </c>
      <c r="V4494" s="44">
        <f t="shared" si="1962"/>
        <v>0</v>
      </c>
      <c r="W4494" s="77">
        <f t="shared" si="1963"/>
        <v>2500</v>
      </c>
      <c r="X4494" s="78">
        <f t="shared" si="1964"/>
        <v>0</v>
      </c>
      <c r="Y4494" s="44" cm="1">
        <f t="array" ref="Y4494">_xlfn.IFNA(_xlfn.IFS(AND(Q4494&gt;=2000, Q4494&lt;3000), 10000, AND(Q4494&gt;=3000, Q4494&lt;4000), 15000, AND(Q4494&gt;=4000, Q4494&lt;5000), 20000, AND(Q4494&gt;=5000), 25000),0)</f>
        <v>0</v>
      </c>
      <c r="Z4494" s="91">
        <f t="shared" si="1965"/>
        <v>300</v>
      </c>
      <c r="AA4494" s="44">
        <f t="shared" si="1966"/>
        <v>0</v>
      </c>
      <c r="AB4494" s="44"/>
      <c r="AC4494" s="44"/>
      <c r="AD4494" s="44"/>
      <c r="AE4494" s="44">
        <f>VLOOKUP(O4494,정산업데이트!$A$6:$B$12,2,10)</f>
        <v>0</v>
      </c>
      <c r="AF4494" s="44"/>
      <c r="AG4494" s="79">
        <f t="shared" si="1967"/>
        <v>300</v>
      </c>
      <c r="AH4494" s="80">
        <f t="shared" si="1968"/>
        <v>2800</v>
      </c>
      <c r="AJ4494" s="35" t="s">
        <v>23096</v>
      </c>
      <c r="AK4494" s="35" t="s">
        <v>73</v>
      </c>
      <c r="AL4494" s="35" t="s">
        <v>23097</v>
      </c>
      <c r="AM4494" s="35" t="s">
        <v>24932</v>
      </c>
      <c r="AN4494" s="35" t="s">
        <v>24933</v>
      </c>
      <c r="AO4494" s="35" t="s">
        <v>24934</v>
      </c>
      <c r="AP4494" s="35" t="s">
        <v>24935</v>
      </c>
      <c r="AQ4494" s="35" t="s">
        <v>85</v>
      </c>
      <c r="AR4494" s="35">
        <v>1</v>
      </c>
      <c r="AS4494" s="35">
        <v>1</v>
      </c>
      <c r="AT4494" s="35">
        <v>1E-3</v>
      </c>
      <c r="AU4494" s="35">
        <v>1</v>
      </c>
      <c r="AV4494" s="35" t="s">
        <v>127</v>
      </c>
      <c r="AW4494" s="35">
        <v>110</v>
      </c>
      <c r="AX4494" s="35" t="s">
        <v>68</v>
      </c>
      <c r="AY4494" s="35" t="s">
        <v>68</v>
      </c>
      <c r="AZ4494" s="35" t="s">
        <v>68</v>
      </c>
      <c r="BA4494" s="35" t="s">
        <v>68</v>
      </c>
      <c r="BB4494" s="35" t="s">
        <v>122</v>
      </c>
      <c r="BC4494" s="35" t="s">
        <v>126</v>
      </c>
      <c r="BD4494" s="35" t="s">
        <v>90</v>
      </c>
      <c r="BE4494" s="35" t="s">
        <v>111</v>
      </c>
      <c r="BF4494" s="35" t="s">
        <v>122</v>
      </c>
      <c r="BG4494" s="35" t="s">
        <v>69</v>
      </c>
      <c r="BH4494" s="35" t="s">
        <v>24936</v>
      </c>
      <c r="BI4494" s="35" t="s">
        <v>122</v>
      </c>
      <c r="BJ4494" s="35" t="s">
        <v>24937</v>
      </c>
      <c r="BK4494" s="35" t="s">
        <v>75</v>
      </c>
      <c r="BL4494" s="35" t="s">
        <v>122</v>
      </c>
      <c r="BM4494" s="35" t="s">
        <v>90</v>
      </c>
      <c r="BN4494" s="35" t="s">
        <v>70</v>
      </c>
      <c r="BO4494" s="35" t="s">
        <v>71</v>
      </c>
      <c r="BP4494" s="35" t="s">
        <v>122</v>
      </c>
      <c r="BQ4494" s="35" t="s">
        <v>163</v>
      </c>
    </row>
    <row r="4495" spans="1:69" x14ac:dyDescent="0.4">
      <c r="A4495" s="40" t="str">
        <f t="shared" si="1942"/>
        <v>2025-09-28</v>
      </c>
      <c r="B4495" s="40" t="str">
        <f t="shared" si="1943"/>
        <v>SYD</v>
      </c>
      <c r="C4495" s="39" t="str">
        <f t="shared" si="1944"/>
        <v>98812563692</v>
      </c>
      <c r="D4495" s="41" t="str">
        <f t="shared" si="1945"/>
        <v>PKR253725483</v>
      </c>
      <c r="E4495" s="41" t="str">
        <f t="shared" si="1946"/>
        <v>596421512090</v>
      </c>
      <c r="F4495" s="39" t="str">
        <f t="shared" si="1947"/>
        <v>2256683</v>
      </c>
      <c r="G4495" s="39" t="str">
        <f t="shared" si="1948"/>
        <v>WISE EXPRESS LOGISTICS(PANGZIMOM)</v>
      </c>
      <c r="H4495" s="41" t="str">
        <f t="shared" si="1949"/>
        <v>남윤주</v>
      </c>
      <c r="I4495" s="39" t="str">
        <f t="shared" si="1950"/>
        <v>58462</v>
      </c>
      <c r="J4495" s="52" t="str">
        <f t="shared" si="1951"/>
        <v/>
      </c>
      <c r="K4495" s="75">
        <f t="shared" si="1952"/>
        <v>1</v>
      </c>
      <c r="L4495" s="76">
        <f t="shared" si="1953"/>
        <v>1</v>
      </c>
      <c r="M4495" s="76">
        <f t="shared" si="1954"/>
        <v>1E-3</v>
      </c>
      <c r="N4495" s="76">
        <f t="shared" si="1955"/>
        <v>1</v>
      </c>
      <c r="O4495" s="42">
        <f t="shared" si="1956"/>
        <v>1</v>
      </c>
      <c r="P4495" s="39" t="str">
        <f t="shared" si="1957"/>
        <v>일반(목록배제,Normal-Manifest Exception)</v>
      </c>
      <c r="Q4495" s="72">
        <f t="shared" si="1958"/>
        <v>10</v>
      </c>
      <c r="R4495" s="43" t="str">
        <f t="shared" si="1959"/>
        <v>OZ602</v>
      </c>
      <c r="S4495" s="82" t="str">
        <f t="shared" si="1960"/>
        <v/>
      </c>
      <c r="T4495" s="40">
        <f t="shared" si="1961"/>
        <v>45928</v>
      </c>
      <c r="U4495" s="44">
        <v>2500</v>
      </c>
      <c r="V4495" s="44">
        <f t="shared" si="1962"/>
        <v>0</v>
      </c>
      <c r="W4495" s="77">
        <f t="shared" si="1963"/>
        <v>2500</v>
      </c>
      <c r="X4495" s="78">
        <f t="shared" si="1964"/>
        <v>0</v>
      </c>
      <c r="Y4495" s="44" cm="1">
        <f t="array" ref="Y4495">_xlfn.IFNA(_xlfn.IFS(AND(Q4495&gt;=2000, Q4495&lt;3000), 10000, AND(Q4495&gt;=3000, Q4495&lt;4000), 15000, AND(Q4495&gt;=4000, Q4495&lt;5000), 20000, AND(Q4495&gt;=5000), 25000),0)</f>
        <v>0</v>
      </c>
      <c r="Z4495" s="91">
        <f t="shared" si="1965"/>
        <v>300</v>
      </c>
      <c r="AA4495" s="44">
        <f t="shared" si="1966"/>
        <v>0</v>
      </c>
      <c r="AB4495" s="44"/>
      <c r="AC4495" s="44"/>
      <c r="AD4495" s="44"/>
      <c r="AE4495" s="44">
        <f>VLOOKUP(O4495,정산업데이트!$A$6:$B$12,2,10)</f>
        <v>0</v>
      </c>
      <c r="AF4495" s="44"/>
      <c r="AG4495" s="79">
        <f t="shared" si="1967"/>
        <v>300</v>
      </c>
      <c r="AH4495" s="80">
        <f t="shared" si="1968"/>
        <v>2800</v>
      </c>
      <c r="AJ4495" s="35" t="s">
        <v>23096</v>
      </c>
      <c r="AK4495" s="35" t="s">
        <v>73</v>
      </c>
      <c r="AL4495" s="35" t="s">
        <v>23097</v>
      </c>
      <c r="AM4495" s="35" t="s">
        <v>24938</v>
      </c>
      <c r="AN4495" s="35" t="s">
        <v>24939</v>
      </c>
      <c r="AO4495" s="35" t="s">
        <v>24940</v>
      </c>
      <c r="AP4495" s="35" t="s">
        <v>17650</v>
      </c>
      <c r="AQ4495" s="35" t="s">
        <v>122</v>
      </c>
      <c r="AR4495" s="35">
        <v>1</v>
      </c>
      <c r="AS4495" s="35">
        <v>1</v>
      </c>
      <c r="AT4495" s="35">
        <v>1E-3</v>
      </c>
      <c r="AU4495" s="35">
        <v>1</v>
      </c>
      <c r="AV4495" s="35" t="s">
        <v>8</v>
      </c>
      <c r="AW4495" s="35">
        <v>10</v>
      </c>
      <c r="AX4495" s="35" t="s">
        <v>68</v>
      </c>
      <c r="AY4495" s="35" t="s">
        <v>68</v>
      </c>
      <c r="AZ4495" s="35" t="s">
        <v>68</v>
      </c>
      <c r="BA4495" s="35" t="s">
        <v>68</v>
      </c>
      <c r="BB4495" s="35" t="s">
        <v>122</v>
      </c>
      <c r="BC4495" s="35" t="s">
        <v>441</v>
      </c>
      <c r="BD4495" s="35" t="s">
        <v>442</v>
      </c>
      <c r="BE4495" s="35" t="s">
        <v>443</v>
      </c>
      <c r="BF4495" s="35" t="s">
        <v>122</v>
      </c>
      <c r="BG4495" s="35" t="s">
        <v>69</v>
      </c>
      <c r="BH4495" s="35" t="s">
        <v>24941</v>
      </c>
      <c r="BI4495" s="35" t="s">
        <v>122</v>
      </c>
      <c r="BJ4495" s="35" t="s">
        <v>24942</v>
      </c>
      <c r="BK4495" s="35" t="s">
        <v>75</v>
      </c>
      <c r="BL4495" s="35" t="s">
        <v>122</v>
      </c>
      <c r="BM4495" s="35" t="s">
        <v>442</v>
      </c>
      <c r="BN4495" s="35" t="s">
        <v>70</v>
      </c>
      <c r="BO4495" s="35" t="s">
        <v>71</v>
      </c>
      <c r="BP4495" s="35" t="s">
        <v>122</v>
      </c>
      <c r="BQ4495" s="35" t="s">
        <v>163</v>
      </c>
    </row>
    <row r="4496" spans="1:69" x14ac:dyDescent="0.4">
      <c r="A4496" s="40" t="str">
        <f t="shared" si="1942"/>
        <v>2025-09-28</v>
      </c>
      <c r="B4496" s="40" t="str">
        <f t="shared" si="1943"/>
        <v>SYD</v>
      </c>
      <c r="C4496" s="39" t="str">
        <f t="shared" si="1944"/>
        <v>98812563692</v>
      </c>
      <c r="D4496" s="41" t="str">
        <f t="shared" si="1945"/>
        <v>PAU029774139</v>
      </c>
      <c r="E4496" s="41" t="str">
        <f t="shared" si="1946"/>
        <v>596421511806</v>
      </c>
      <c r="F4496" s="39" t="str">
        <f t="shared" si="1947"/>
        <v>2254252</v>
      </c>
      <c r="G4496" s="39" t="str">
        <f t="shared" si="1948"/>
        <v>WISE EXPRESS(AUSTRAPHARM)</v>
      </c>
      <c r="H4496" s="41" t="str">
        <f t="shared" si="1949"/>
        <v>서선영</v>
      </c>
      <c r="I4496" s="39" t="str">
        <f t="shared" si="1950"/>
        <v>34330</v>
      </c>
      <c r="J4496" s="52" t="str">
        <f t="shared" si="1951"/>
        <v/>
      </c>
      <c r="K4496" s="75">
        <f t="shared" si="1952"/>
        <v>1</v>
      </c>
      <c r="L4496" s="76">
        <f t="shared" si="1953"/>
        <v>4</v>
      </c>
      <c r="M4496" s="76">
        <f t="shared" si="1954"/>
        <v>1E-3</v>
      </c>
      <c r="N4496" s="76">
        <f t="shared" si="1955"/>
        <v>4</v>
      </c>
      <c r="O4496" s="42">
        <f t="shared" si="1956"/>
        <v>4</v>
      </c>
      <c r="P4496" s="39" t="str">
        <f t="shared" si="1957"/>
        <v>목록(Manifest)</v>
      </c>
      <c r="Q4496" s="72">
        <f t="shared" si="1958"/>
        <v>135</v>
      </c>
      <c r="R4496" s="43" t="str">
        <f t="shared" si="1959"/>
        <v>OZ602</v>
      </c>
      <c r="S4496" s="82" t="str">
        <f t="shared" si="1960"/>
        <v/>
      </c>
      <c r="T4496" s="40">
        <f t="shared" si="1961"/>
        <v>45928</v>
      </c>
      <c r="U4496" s="44">
        <v>2500</v>
      </c>
      <c r="V4496" s="44">
        <f t="shared" si="1962"/>
        <v>0</v>
      </c>
      <c r="W4496" s="77">
        <f t="shared" si="1963"/>
        <v>2500</v>
      </c>
      <c r="X4496" s="78">
        <f t="shared" si="1964"/>
        <v>0</v>
      </c>
      <c r="Y4496" s="44" cm="1">
        <f t="array" ref="Y4496">_xlfn.IFNA(_xlfn.IFS(AND(Q4496&gt;=2000, Q4496&lt;3000), 10000, AND(Q4496&gt;=3000, Q4496&lt;4000), 15000, AND(Q4496&gt;=4000, Q4496&lt;5000), 20000, AND(Q4496&gt;=5000), 25000),0)</f>
        <v>0</v>
      </c>
      <c r="Z4496" s="91">
        <f t="shared" si="1965"/>
        <v>0</v>
      </c>
      <c r="AA4496" s="44">
        <f t="shared" si="1966"/>
        <v>0</v>
      </c>
      <c r="AB4496" s="44"/>
      <c r="AC4496" s="44"/>
      <c r="AD4496" s="44"/>
      <c r="AE4496" s="44">
        <f>VLOOKUP(O4496,정산업데이트!$A$6:$B$12,2,10)</f>
        <v>0</v>
      </c>
      <c r="AF4496" s="44"/>
      <c r="AG4496" s="79">
        <f t="shared" si="1967"/>
        <v>0</v>
      </c>
      <c r="AH4496" s="80">
        <f t="shared" si="1968"/>
        <v>2500</v>
      </c>
      <c r="AJ4496" s="35" t="s">
        <v>23096</v>
      </c>
      <c r="AK4496" s="35" t="s">
        <v>73</v>
      </c>
      <c r="AL4496" s="35" t="s">
        <v>23097</v>
      </c>
      <c r="AM4496" s="35" t="s">
        <v>24943</v>
      </c>
      <c r="AN4496" s="35" t="s">
        <v>24944</v>
      </c>
      <c r="AO4496" s="35" t="s">
        <v>24945</v>
      </c>
      <c r="AP4496" s="35" t="s">
        <v>24946</v>
      </c>
      <c r="AQ4496" s="35" t="s">
        <v>122</v>
      </c>
      <c r="AR4496" s="35">
        <v>1</v>
      </c>
      <c r="AS4496" s="35">
        <v>4</v>
      </c>
      <c r="AT4496" s="35">
        <v>1E-3</v>
      </c>
      <c r="AU4496" s="35">
        <v>4</v>
      </c>
      <c r="AV4496" s="35" t="s">
        <v>7</v>
      </c>
      <c r="AW4496" s="35">
        <v>135</v>
      </c>
      <c r="AX4496" s="35" t="s">
        <v>68</v>
      </c>
      <c r="AY4496" s="35" t="s">
        <v>68</v>
      </c>
      <c r="AZ4496" s="35" t="s">
        <v>68</v>
      </c>
      <c r="BA4496" s="35" t="s">
        <v>68</v>
      </c>
      <c r="BB4496" s="35" t="s">
        <v>122</v>
      </c>
      <c r="BC4496" s="35" t="s">
        <v>132</v>
      </c>
      <c r="BD4496" s="35" t="s">
        <v>83</v>
      </c>
      <c r="BE4496" s="35" t="s">
        <v>84</v>
      </c>
      <c r="BF4496" s="35" t="s">
        <v>122</v>
      </c>
      <c r="BG4496" s="35" t="s">
        <v>69</v>
      </c>
      <c r="BH4496" s="35" t="s">
        <v>24947</v>
      </c>
      <c r="BI4496" s="35" t="s">
        <v>122</v>
      </c>
      <c r="BJ4496" s="35" t="s">
        <v>24948</v>
      </c>
      <c r="BK4496" s="35" t="s">
        <v>75</v>
      </c>
      <c r="BL4496" s="35" t="s">
        <v>122</v>
      </c>
      <c r="BM4496" s="35" t="s">
        <v>83</v>
      </c>
      <c r="BN4496" s="35" t="s">
        <v>70</v>
      </c>
      <c r="BO4496" s="35" t="s">
        <v>71</v>
      </c>
      <c r="BP4496" s="35" t="s">
        <v>122</v>
      </c>
      <c r="BQ4496" s="35" t="s">
        <v>163</v>
      </c>
    </row>
    <row r="4497" spans="1:69" x14ac:dyDescent="0.4">
      <c r="A4497" s="40" t="str">
        <f t="shared" si="1942"/>
        <v>2025-09-28</v>
      </c>
      <c r="B4497" s="40" t="str">
        <f t="shared" si="1943"/>
        <v>SYD</v>
      </c>
      <c r="C4497" s="39" t="str">
        <f t="shared" si="1944"/>
        <v>98812563692</v>
      </c>
      <c r="D4497" s="41" t="str">
        <f t="shared" si="1945"/>
        <v>PKR253721446</v>
      </c>
      <c r="E4497" s="41" t="str">
        <f t="shared" si="1946"/>
        <v>596421510981</v>
      </c>
      <c r="F4497" s="39" t="str">
        <f t="shared" si="1947"/>
        <v>2254238</v>
      </c>
      <c r="G4497" s="39" t="str">
        <f t="shared" si="1948"/>
        <v>WISE EXPRESS(CHUHO)</v>
      </c>
      <c r="H4497" s="41" t="str">
        <f t="shared" si="1949"/>
        <v>김성현</v>
      </c>
      <c r="I4497" s="39" t="str">
        <f t="shared" si="1950"/>
        <v>58581</v>
      </c>
      <c r="J4497" s="52" t="str">
        <f t="shared" si="1951"/>
        <v/>
      </c>
      <c r="K4497" s="75">
        <f t="shared" si="1952"/>
        <v>1</v>
      </c>
      <c r="L4497" s="76">
        <f t="shared" si="1953"/>
        <v>1</v>
      </c>
      <c r="M4497" s="76">
        <f t="shared" si="1954"/>
        <v>1E-3</v>
      </c>
      <c r="N4497" s="76">
        <f t="shared" si="1955"/>
        <v>1</v>
      </c>
      <c r="O4497" s="42">
        <f t="shared" si="1956"/>
        <v>1</v>
      </c>
      <c r="P4497" s="39" t="str">
        <f t="shared" si="1957"/>
        <v>일반(목록배제,Normal-Manifest Exception)</v>
      </c>
      <c r="Q4497" s="72">
        <f t="shared" si="1958"/>
        <v>125</v>
      </c>
      <c r="R4497" s="43" t="str">
        <f t="shared" si="1959"/>
        <v>OZ602</v>
      </c>
      <c r="S4497" s="82" t="str">
        <f t="shared" si="1960"/>
        <v/>
      </c>
      <c r="T4497" s="40">
        <f t="shared" si="1961"/>
        <v>45928</v>
      </c>
      <c r="U4497" s="44">
        <v>2500</v>
      </c>
      <c r="V4497" s="44">
        <f t="shared" si="1962"/>
        <v>0</v>
      </c>
      <c r="W4497" s="77">
        <f t="shared" si="1963"/>
        <v>2500</v>
      </c>
      <c r="X4497" s="78">
        <f t="shared" si="1964"/>
        <v>0</v>
      </c>
      <c r="Y4497" s="44" cm="1">
        <f t="array" ref="Y4497">_xlfn.IFNA(_xlfn.IFS(AND(Q4497&gt;=2000, Q4497&lt;3000), 10000, AND(Q4497&gt;=3000, Q4497&lt;4000), 15000, AND(Q4497&gt;=4000, Q4497&lt;5000), 20000, AND(Q4497&gt;=5000), 25000),0)</f>
        <v>0</v>
      </c>
      <c r="Z4497" s="91">
        <f t="shared" si="1965"/>
        <v>300</v>
      </c>
      <c r="AA4497" s="44">
        <f t="shared" si="1966"/>
        <v>0</v>
      </c>
      <c r="AB4497" s="44"/>
      <c r="AC4497" s="44"/>
      <c r="AD4497" s="44"/>
      <c r="AE4497" s="44">
        <f>VLOOKUP(O4497,정산업데이트!$A$6:$B$12,2,10)</f>
        <v>0</v>
      </c>
      <c r="AF4497" s="44"/>
      <c r="AG4497" s="79">
        <f t="shared" si="1967"/>
        <v>300</v>
      </c>
      <c r="AH4497" s="80">
        <f t="shared" si="1968"/>
        <v>2800</v>
      </c>
      <c r="AJ4497" s="35" t="s">
        <v>23096</v>
      </c>
      <c r="AK4497" s="35" t="s">
        <v>73</v>
      </c>
      <c r="AL4497" s="35" t="s">
        <v>23097</v>
      </c>
      <c r="AM4497" s="35" t="s">
        <v>24949</v>
      </c>
      <c r="AN4497" s="35" t="s">
        <v>21807</v>
      </c>
      <c r="AO4497" s="35" t="s">
        <v>21808</v>
      </c>
      <c r="AP4497" s="35" t="s">
        <v>16289</v>
      </c>
      <c r="AQ4497" s="35" t="s">
        <v>122</v>
      </c>
      <c r="AR4497" s="35">
        <v>1</v>
      </c>
      <c r="AS4497" s="35">
        <v>1</v>
      </c>
      <c r="AT4497" s="35">
        <v>1E-3</v>
      </c>
      <c r="AU4497" s="35">
        <v>1</v>
      </c>
      <c r="AV4497" s="35" t="s">
        <v>8</v>
      </c>
      <c r="AW4497" s="35">
        <v>125</v>
      </c>
      <c r="AX4497" s="35" t="s">
        <v>68</v>
      </c>
      <c r="AY4497" s="35" t="s">
        <v>68</v>
      </c>
      <c r="AZ4497" s="35" t="s">
        <v>68</v>
      </c>
      <c r="BA4497" s="35" t="s">
        <v>68</v>
      </c>
      <c r="BB4497" s="35" t="s">
        <v>122</v>
      </c>
      <c r="BC4497" s="35" t="s">
        <v>123</v>
      </c>
      <c r="BD4497" s="35" t="s">
        <v>81</v>
      </c>
      <c r="BE4497" s="35" t="s">
        <v>162</v>
      </c>
      <c r="BF4497" s="35" t="s">
        <v>122</v>
      </c>
      <c r="BG4497" s="35" t="s">
        <v>69</v>
      </c>
      <c r="BH4497" s="35" t="s">
        <v>24950</v>
      </c>
      <c r="BI4497" s="35" t="s">
        <v>122</v>
      </c>
      <c r="BJ4497" s="35" t="s">
        <v>24951</v>
      </c>
      <c r="BK4497" s="35" t="s">
        <v>75</v>
      </c>
      <c r="BL4497" s="35" t="s">
        <v>122</v>
      </c>
      <c r="BM4497" s="35" t="s">
        <v>81</v>
      </c>
      <c r="BN4497" s="35" t="s">
        <v>70</v>
      </c>
      <c r="BO4497" s="35" t="s">
        <v>71</v>
      </c>
      <c r="BP4497" s="35" t="s">
        <v>122</v>
      </c>
      <c r="BQ4497" s="35" t="s">
        <v>163</v>
      </c>
    </row>
    <row r="4498" spans="1:69" x14ac:dyDescent="0.4">
      <c r="A4498" s="40" t="str">
        <f t="shared" si="1942"/>
        <v>2025-09-28</v>
      </c>
      <c r="B4498" s="40" t="str">
        <f t="shared" si="1943"/>
        <v>SYD</v>
      </c>
      <c r="C4498" s="39" t="str">
        <f t="shared" si="1944"/>
        <v>98812563692</v>
      </c>
      <c r="D4498" s="41" t="str">
        <f t="shared" si="1945"/>
        <v>PKR253718576</v>
      </c>
      <c r="E4498" s="41" t="str">
        <f t="shared" si="1946"/>
        <v>596421509345</v>
      </c>
      <c r="F4498" s="39" t="str">
        <f t="shared" si="1947"/>
        <v>2256683</v>
      </c>
      <c r="G4498" s="39" t="str">
        <f t="shared" si="1948"/>
        <v>WISE EXPRESS LOGISTICS(PANGZIMOM)</v>
      </c>
      <c r="H4498" s="41" t="str">
        <f t="shared" si="1949"/>
        <v>김민성</v>
      </c>
      <c r="I4498" s="39" t="str">
        <f t="shared" si="1950"/>
        <v>16687</v>
      </c>
      <c r="J4498" s="52" t="str">
        <f t="shared" si="1951"/>
        <v/>
      </c>
      <c r="K4498" s="75">
        <f t="shared" si="1952"/>
        <v>1</v>
      </c>
      <c r="L4498" s="76">
        <f t="shared" si="1953"/>
        <v>2</v>
      </c>
      <c r="M4498" s="76">
        <f t="shared" si="1954"/>
        <v>1E-3</v>
      </c>
      <c r="N4498" s="76">
        <f t="shared" si="1955"/>
        <v>2</v>
      </c>
      <c r="O4498" s="42">
        <f t="shared" si="1956"/>
        <v>2</v>
      </c>
      <c r="P4498" s="39" t="str">
        <f t="shared" si="1957"/>
        <v>일반(목록배제,Normal-Manifest Exception)</v>
      </c>
      <c r="Q4498" s="72">
        <f t="shared" si="1958"/>
        <v>90</v>
      </c>
      <c r="R4498" s="43" t="str">
        <f t="shared" si="1959"/>
        <v>OZ602</v>
      </c>
      <c r="S4498" s="82" t="str">
        <f t="shared" si="1960"/>
        <v/>
      </c>
      <c r="T4498" s="40">
        <f t="shared" si="1961"/>
        <v>45928</v>
      </c>
      <c r="U4498" s="44">
        <v>2500</v>
      </c>
      <c r="V4498" s="44">
        <f t="shared" si="1962"/>
        <v>0</v>
      </c>
      <c r="W4498" s="77">
        <f t="shared" si="1963"/>
        <v>2500</v>
      </c>
      <c r="X4498" s="78">
        <f t="shared" si="1964"/>
        <v>0</v>
      </c>
      <c r="Y4498" s="44" cm="1">
        <f t="array" ref="Y4498">_xlfn.IFNA(_xlfn.IFS(AND(Q4498&gt;=2000, Q4498&lt;3000), 10000, AND(Q4498&gt;=3000, Q4498&lt;4000), 15000, AND(Q4498&gt;=4000, Q4498&lt;5000), 20000, AND(Q4498&gt;=5000), 25000),0)</f>
        <v>0</v>
      </c>
      <c r="Z4498" s="91">
        <f t="shared" si="1965"/>
        <v>300</v>
      </c>
      <c r="AA4498" s="44">
        <f t="shared" si="1966"/>
        <v>0</v>
      </c>
      <c r="AB4498" s="44"/>
      <c r="AC4498" s="44"/>
      <c r="AD4498" s="44"/>
      <c r="AE4498" s="44">
        <f>VLOOKUP(O4498,정산업데이트!$A$6:$B$12,2,10)</f>
        <v>0</v>
      </c>
      <c r="AF4498" s="44"/>
      <c r="AG4498" s="79">
        <f t="shared" si="1967"/>
        <v>300</v>
      </c>
      <c r="AH4498" s="80">
        <f t="shared" si="1968"/>
        <v>2800</v>
      </c>
      <c r="AJ4498" s="35" t="s">
        <v>23096</v>
      </c>
      <c r="AK4498" s="35" t="s">
        <v>73</v>
      </c>
      <c r="AL4498" s="35" t="s">
        <v>23097</v>
      </c>
      <c r="AM4498" s="35" t="s">
        <v>24952</v>
      </c>
      <c r="AN4498" s="35" t="s">
        <v>393</v>
      </c>
      <c r="AO4498" s="35" t="s">
        <v>2055</v>
      </c>
      <c r="AP4498" s="35" t="s">
        <v>677</v>
      </c>
      <c r="AQ4498" s="35" t="s">
        <v>122</v>
      </c>
      <c r="AR4498" s="35">
        <v>1</v>
      </c>
      <c r="AS4498" s="35">
        <v>2</v>
      </c>
      <c r="AT4498" s="35">
        <v>1E-3</v>
      </c>
      <c r="AU4498" s="35">
        <v>2</v>
      </c>
      <c r="AV4498" s="35" t="s">
        <v>8</v>
      </c>
      <c r="AW4498" s="35">
        <v>90</v>
      </c>
      <c r="AX4498" s="35" t="s">
        <v>68</v>
      </c>
      <c r="AY4498" s="35" t="s">
        <v>68</v>
      </c>
      <c r="AZ4498" s="35" t="s">
        <v>68</v>
      </c>
      <c r="BA4498" s="35" t="s">
        <v>68</v>
      </c>
      <c r="BB4498" s="35" t="s">
        <v>122</v>
      </c>
      <c r="BC4498" s="35" t="s">
        <v>441</v>
      </c>
      <c r="BD4498" s="35" t="s">
        <v>442</v>
      </c>
      <c r="BE4498" s="35" t="s">
        <v>443</v>
      </c>
      <c r="BF4498" s="35" t="s">
        <v>122</v>
      </c>
      <c r="BG4498" s="35" t="s">
        <v>69</v>
      </c>
      <c r="BH4498" s="35" t="s">
        <v>24953</v>
      </c>
      <c r="BI4498" s="35" t="s">
        <v>122</v>
      </c>
      <c r="BJ4498" s="35" t="s">
        <v>24954</v>
      </c>
      <c r="BK4498" s="35" t="s">
        <v>75</v>
      </c>
      <c r="BL4498" s="35" t="s">
        <v>122</v>
      </c>
      <c r="BM4498" s="35" t="s">
        <v>442</v>
      </c>
      <c r="BN4498" s="35" t="s">
        <v>70</v>
      </c>
      <c r="BO4498" s="35" t="s">
        <v>71</v>
      </c>
      <c r="BP4498" s="35" t="s">
        <v>122</v>
      </c>
      <c r="BQ4498" s="35" t="s">
        <v>163</v>
      </c>
    </row>
    <row r="4499" spans="1:69" x14ac:dyDescent="0.4">
      <c r="A4499" s="40" t="str">
        <f t="shared" si="1942"/>
        <v>2025-09-28</v>
      </c>
      <c r="B4499" s="40" t="str">
        <f t="shared" si="1943"/>
        <v>SYD</v>
      </c>
      <c r="C4499" s="39" t="str">
        <f t="shared" si="1944"/>
        <v>98812563692</v>
      </c>
      <c r="D4499" s="41" t="str">
        <f t="shared" si="1945"/>
        <v>PKR253718584</v>
      </c>
      <c r="E4499" s="41" t="str">
        <f t="shared" si="1946"/>
        <v>596421509426</v>
      </c>
      <c r="F4499" s="39" t="str">
        <f t="shared" si="1947"/>
        <v>2256683</v>
      </c>
      <c r="G4499" s="39" t="str">
        <f t="shared" si="1948"/>
        <v>WISE EXPRESS LOGISTICS(PANGZIMOM)</v>
      </c>
      <c r="H4499" s="41" t="str">
        <f t="shared" si="1949"/>
        <v>박혜수</v>
      </c>
      <c r="I4499" s="39" t="str">
        <f t="shared" si="1950"/>
        <v>21929</v>
      </c>
      <c r="J4499" s="52" t="str">
        <f t="shared" si="1951"/>
        <v/>
      </c>
      <c r="K4499" s="75">
        <f t="shared" si="1952"/>
        <v>1</v>
      </c>
      <c r="L4499" s="76">
        <f t="shared" si="1953"/>
        <v>2</v>
      </c>
      <c r="M4499" s="76">
        <f t="shared" si="1954"/>
        <v>1E-3</v>
      </c>
      <c r="N4499" s="76">
        <f t="shared" si="1955"/>
        <v>2</v>
      </c>
      <c r="O4499" s="42">
        <f t="shared" si="1956"/>
        <v>2</v>
      </c>
      <c r="P4499" s="39" t="str">
        <f t="shared" si="1957"/>
        <v>목록(Manifest)</v>
      </c>
      <c r="Q4499" s="72">
        <f t="shared" si="1958"/>
        <v>90</v>
      </c>
      <c r="R4499" s="43" t="str">
        <f t="shared" si="1959"/>
        <v>OZ602</v>
      </c>
      <c r="S4499" s="82" t="str">
        <f t="shared" si="1960"/>
        <v/>
      </c>
      <c r="T4499" s="40">
        <f t="shared" si="1961"/>
        <v>45928</v>
      </c>
      <c r="U4499" s="44">
        <v>2500</v>
      </c>
      <c r="V4499" s="44">
        <f t="shared" si="1962"/>
        <v>0</v>
      </c>
      <c r="W4499" s="77">
        <f t="shared" si="1963"/>
        <v>2500</v>
      </c>
      <c r="X4499" s="78">
        <f t="shared" si="1964"/>
        <v>0</v>
      </c>
      <c r="Y4499" s="44" cm="1">
        <f t="array" ref="Y4499">_xlfn.IFNA(_xlfn.IFS(AND(Q4499&gt;=2000, Q4499&lt;3000), 10000, AND(Q4499&gt;=3000, Q4499&lt;4000), 15000, AND(Q4499&gt;=4000, Q4499&lt;5000), 20000, AND(Q4499&gt;=5000), 25000),0)</f>
        <v>0</v>
      </c>
      <c r="Z4499" s="91">
        <f t="shared" si="1965"/>
        <v>0</v>
      </c>
      <c r="AA4499" s="44">
        <f t="shared" si="1966"/>
        <v>0</v>
      </c>
      <c r="AB4499" s="44"/>
      <c r="AC4499" s="44"/>
      <c r="AD4499" s="44"/>
      <c r="AE4499" s="44">
        <f>VLOOKUP(O4499,정산업데이트!$A$6:$B$12,2,10)</f>
        <v>0</v>
      </c>
      <c r="AF4499" s="44"/>
      <c r="AG4499" s="79">
        <f t="shared" si="1967"/>
        <v>0</v>
      </c>
      <c r="AH4499" s="80">
        <f t="shared" si="1968"/>
        <v>2500</v>
      </c>
      <c r="AJ4499" s="35" t="s">
        <v>23096</v>
      </c>
      <c r="AK4499" s="35" t="s">
        <v>73</v>
      </c>
      <c r="AL4499" s="35" t="s">
        <v>23097</v>
      </c>
      <c r="AM4499" s="35" t="s">
        <v>24955</v>
      </c>
      <c r="AN4499" s="35" t="s">
        <v>2204</v>
      </c>
      <c r="AO4499" s="35" t="s">
        <v>2205</v>
      </c>
      <c r="AP4499" s="35" t="s">
        <v>1078</v>
      </c>
      <c r="AQ4499" s="35" t="s">
        <v>122</v>
      </c>
      <c r="AR4499" s="35">
        <v>1</v>
      </c>
      <c r="AS4499" s="35">
        <v>2</v>
      </c>
      <c r="AT4499" s="35">
        <v>1E-3</v>
      </c>
      <c r="AU4499" s="35">
        <v>2</v>
      </c>
      <c r="AV4499" s="35" t="s">
        <v>7</v>
      </c>
      <c r="AW4499" s="35">
        <v>90</v>
      </c>
      <c r="AX4499" s="35" t="s">
        <v>68</v>
      </c>
      <c r="AY4499" s="35" t="s">
        <v>68</v>
      </c>
      <c r="AZ4499" s="35" t="s">
        <v>68</v>
      </c>
      <c r="BA4499" s="35" t="s">
        <v>68</v>
      </c>
      <c r="BB4499" s="35" t="s">
        <v>122</v>
      </c>
      <c r="BC4499" s="35" t="s">
        <v>441</v>
      </c>
      <c r="BD4499" s="35" t="s">
        <v>442</v>
      </c>
      <c r="BE4499" s="35" t="s">
        <v>448</v>
      </c>
      <c r="BF4499" s="35" t="s">
        <v>122</v>
      </c>
      <c r="BG4499" s="35" t="s">
        <v>69</v>
      </c>
      <c r="BH4499" s="35" t="s">
        <v>24956</v>
      </c>
      <c r="BI4499" s="35" t="s">
        <v>122</v>
      </c>
      <c r="BJ4499" s="35" t="s">
        <v>24957</v>
      </c>
      <c r="BK4499" s="35" t="s">
        <v>75</v>
      </c>
      <c r="BL4499" s="35" t="s">
        <v>122</v>
      </c>
      <c r="BM4499" s="35" t="s">
        <v>442</v>
      </c>
      <c r="BN4499" s="35" t="s">
        <v>70</v>
      </c>
      <c r="BO4499" s="35" t="s">
        <v>71</v>
      </c>
      <c r="BP4499" s="35" t="s">
        <v>122</v>
      </c>
      <c r="BQ4499" s="35" t="s">
        <v>163</v>
      </c>
    </row>
    <row r="4500" spans="1:69" x14ac:dyDescent="0.4">
      <c r="A4500" s="40" t="str">
        <f t="shared" si="1942"/>
        <v>2025-09-28</v>
      </c>
      <c r="B4500" s="40" t="str">
        <f t="shared" si="1943"/>
        <v>SYD</v>
      </c>
      <c r="C4500" s="39" t="str">
        <f t="shared" si="1944"/>
        <v>98812563692</v>
      </c>
      <c r="D4500" s="41" t="str">
        <f t="shared" si="1945"/>
        <v>PKR253750812</v>
      </c>
      <c r="E4500" s="41" t="str">
        <f t="shared" si="1946"/>
        <v>596421519344</v>
      </c>
      <c r="F4500" s="39" t="str">
        <f t="shared" si="1947"/>
        <v>2254264</v>
      </c>
      <c r="G4500" s="39" t="str">
        <f t="shared" si="1948"/>
        <v>WISE EXPRESS(JNHLINK)</v>
      </c>
      <c r="H4500" s="41" t="str">
        <f t="shared" si="1949"/>
        <v>오서윤</v>
      </c>
      <c r="I4500" s="39" t="str">
        <f t="shared" si="1950"/>
        <v>51767</v>
      </c>
      <c r="J4500" s="52" t="str">
        <f t="shared" si="1951"/>
        <v/>
      </c>
      <c r="K4500" s="75">
        <f t="shared" si="1952"/>
        <v>1</v>
      </c>
      <c r="L4500" s="76">
        <f t="shared" si="1953"/>
        <v>0.7</v>
      </c>
      <c r="M4500" s="76">
        <f t="shared" si="1954"/>
        <v>1E-3</v>
      </c>
      <c r="N4500" s="76">
        <f t="shared" si="1955"/>
        <v>0.7</v>
      </c>
      <c r="O4500" s="42">
        <f t="shared" si="1956"/>
        <v>1</v>
      </c>
      <c r="P4500" s="39" t="str">
        <f t="shared" si="1957"/>
        <v>목록(Manifest)</v>
      </c>
      <c r="Q4500" s="72">
        <f t="shared" si="1958"/>
        <v>65</v>
      </c>
      <c r="R4500" s="43" t="str">
        <f t="shared" si="1959"/>
        <v>OZ602</v>
      </c>
      <c r="S4500" s="82" t="str">
        <f t="shared" si="1960"/>
        <v/>
      </c>
      <c r="T4500" s="40">
        <f t="shared" si="1961"/>
        <v>45928</v>
      </c>
      <c r="U4500" s="44">
        <v>2500</v>
      </c>
      <c r="V4500" s="44">
        <f t="shared" si="1962"/>
        <v>0</v>
      </c>
      <c r="W4500" s="77">
        <f t="shared" si="1963"/>
        <v>2500</v>
      </c>
      <c r="X4500" s="78">
        <f t="shared" si="1964"/>
        <v>0</v>
      </c>
      <c r="Y4500" s="44" cm="1">
        <f t="array" ref="Y4500">_xlfn.IFNA(_xlfn.IFS(AND(Q4500&gt;=2000, Q4500&lt;3000), 10000, AND(Q4500&gt;=3000, Q4500&lt;4000), 15000, AND(Q4500&gt;=4000, Q4500&lt;5000), 20000, AND(Q4500&gt;=5000), 25000),0)</f>
        <v>0</v>
      </c>
      <c r="Z4500" s="91">
        <f t="shared" si="1965"/>
        <v>0</v>
      </c>
      <c r="AA4500" s="44">
        <f t="shared" si="1966"/>
        <v>0</v>
      </c>
      <c r="AB4500" s="44"/>
      <c r="AC4500" s="44"/>
      <c r="AD4500" s="44"/>
      <c r="AE4500" s="44">
        <f>VLOOKUP(O4500,정산업데이트!$A$6:$B$12,2,10)</f>
        <v>0</v>
      </c>
      <c r="AF4500" s="44"/>
      <c r="AG4500" s="79">
        <f t="shared" si="1967"/>
        <v>0</v>
      </c>
      <c r="AH4500" s="80">
        <f t="shared" si="1968"/>
        <v>2500</v>
      </c>
      <c r="AJ4500" s="35" t="s">
        <v>23096</v>
      </c>
      <c r="AK4500" s="35" t="s">
        <v>73</v>
      </c>
      <c r="AL4500" s="35" t="s">
        <v>23097</v>
      </c>
      <c r="AM4500" s="35" t="s">
        <v>24958</v>
      </c>
      <c r="AN4500" s="35" t="s">
        <v>24959</v>
      </c>
      <c r="AO4500" s="35" t="s">
        <v>24960</v>
      </c>
      <c r="AP4500" s="35" t="s">
        <v>24961</v>
      </c>
      <c r="AQ4500" s="35" t="s">
        <v>122</v>
      </c>
      <c r="AR4500" s="35">
        <v>1</v>
      </c>
      <c r="AS4500" s="35">
        <v>0.7</v>
      </c>
      <c r="AT4500" s="35">
        <v>1E-3</v>
      </c>
      <c r="AU4500" s="35">
        <v>0.7</v>
      </c>
      <c r="AV4500" s="35" t="s">
        <v>7</v>
      </c>
      <c r="AW4500" s="35">
        <v>65</v>
      </c>
      <c r="AX4500" s="35" t="s">
        <v>68</v>
      </c>
      <c r="AY4500" s="35" t="s">
        <v>68</v>
      </c>
      <c r="AZ4500" s="35" t="s">
        <v>68</v>
      </c>
      <c r="BA4500" s="35" t="s">
        <v>68</v>
      </c>
      <c r="BB4500" s="35" t="s">
        <v>122</v>
      </c>
      <c r="BC4500" s="35" t="s">
        <v>142</v>
      </c>
      <c r="BD4500" s="35" t="s">
        <v>106</v>
      </c>
      <c r="BE4500" s="35" t="s">
        <v>107</v>
      </c>
      <c r="BF4500" s="35" t="s">
        <v>122</v>
      </c>
      <c r="BG4500" s="35" t="s">
        <v>69</v>
      </c>
      <c r="BH4500" s="35" t="s">
        <v>24962</v>
      </c>
      <c r="BI4500" s="35" t="s">
        <v>122</v>
      </c>
      <c r="BJ4500" s="35" t="s">
        <v>24963</v>
      </c>
      <c r="BK4500" s="35" t="s">
        <v>75</v>
      </c>
      <c r="BL4500" s="35" t="s">
        <v>122</v>
      </c>
      <c r="BM4500" s="35" t="s">
        <v>106</v>
      </c>
      <c r="BN4500" s="35" t="s">
        <v>70</v>
      </c>
      <c r="BO4500" s="35" t="s">
        <v>71</v>
      </c>
      <c r="BP4500" s="35" t="s">
        <v>122</v>
      </c>
      <c r="BQ4500" s="35" t="s">
        <v>163</v>
      </c>
    </row>
    <row r="4501" spans="1:69" x14ac:dyDescent="0.4">
      <c r="A4501" s="40" t="str">
        <f t="shared" si="1942"/>
        <v>2025-09-28</v>
      </c>
      <c r="B4501" s="40" t="str">
        <f t="shared" si="1943"/>
        <v>SYD</v>
      </c>
      <c r="C4501" s="39" t="str">
        <f t="shared" si="1944"/>
        <v>98812563692</v>
      </c>
      <c r="D4501" s="41" t="str">
        <f t="shared" si="1945"/>
        <v>PKR253750813</v>
      </c>
      <c r="E4501" s="41" t="str">
        <f t="shared" si="1946"/>
        <v>596421519355</v>
      </c>
      <c r="F4501" s="39" t="str">
        <f t="shared" si="1947"/>
        <v>2254264</v>
      </c>
      <c r="G4501" s="39" t="str">
        <f t="shared" si="1948"/>
        <v>WISE EXPRESS(JNHLINK)</v>
      </c>
      <c r="H4501" s="41" t="str">
        <f t="shared" si="1949"/>
        <v>이민정</v>
      </c>
      <c r="I4501" s="39" t="str">
        <f t="shared" si="1950"/>
        <v>01727</v>
      </c>
      <c r="J4501" s="52" t="str">
        <f t="shared" si="1951"/>
        <v/>
      </c>
      <c r="K4501" s="75">
        <f t="shared" si="1952"/>
        <v>1</v>
      </c>
      <c r="L4501" s="76">
        <f t="shared" si="1953"/>
        <v>1.4</v>
      </c>
      <c r="M4501" s="76">
        <f t="shared" si="1954"/>
        <v>1E-3</v>
      </c>
      <c r="N4501" s="76">
        <f t="shared" si="1955"/>
        <v>1.4</v>
      </c>
      <c r="O4501" s="42">
        <f t="shared" si="1956"/>
        <v>1.5</v>
      </c>
      <c r="P4501" s="39" t="str">
        <f t="shared" si="1957"/>
        <v>목록(Manifest)</v>
      </c>
      <c r="Q4501" s="72">
        <f t="shared" si="1958"/>
        <v>110</v>
      </c>
      <c r="R4501" s="43" t="str">
        <f t="shared" si="1959"/>
        <v>OZ602</v>
      </c>
      <c r="S4501" s="82" t="str">
        <f t="shared" si="1960"/>
        <v/>
      </c>
      <c r="T4501" s="40">
        <f t="shared" si="1961"/>
        <v>45928</v>
      </c>
      <c r="U4501" s="44">
        <v>2500</v>
      </c>
      <c r="V4501" s="44">
        <f t="shared" si="1962"/>
        <v>0</v>
      </c>
      <c r="W4501" s="77">
        <f t="shared" si="1963"/>
        <v>2500</v>
      </c>
      <c r="X4501" s="78">
        <f t="shared" si="1964"/>
        <v>0</v>
      </c>
      <c r="Y4501" s="44" cm="1">
        <f t="array" ref="Y4501">_xlfn.IFNA(_xlfn.IFS(AND(Q4501&gt;=2000, Q4501&lt;3000), 10000, AND(Q4501&gt;=3000, Q4501&lt;4000), 15000, AND(Q4501&gt;=4000, Q4501&lt;5000), 20000, AND(Q4501&gt;=5000), 25000),0)</f>
        <v>0</v>
      </c>
      <c r="Z4501" s="91">
        <f t="shared" si="1965"/>
        <v>0</v>
      </c>
      <c r="AA4501" s="44">
        <f t="shared" si="1966"/>
        <v>0</v>
      </c>
      <c r="AB4501" s="44"/>
      <c r="AC4501" s="44"/>
      <c r="AD4501" s="44"/>
      <c r="AE4501" s="44">
        <f>VLOOKUP(O4501,정산업데이트!$A$6:$B$12,2,10)</f>
        <v>0</v>
      </c>
      <c r="AF4501" s="44"/>
      <c r="AG4501" s="79">
        <f t="shared" si="1967"/>
        <v>0</v>
      </c>
      <c r="AH4501" s="80">
        <f t="shared" si="1968"/>
        <v>2500</v>
      </c>
      <c r="AJ4501" s="35" t="s">
        <v>23096</v>
      </c>
      <c r="AK4501" s="35" t="s">
        <v>73</v>
      </c>
      <c r="AL4501" s="35" t="s">
        <v>23097</v>
      </c>
      <c r="AM4501" s="35" t="s">
        <v>24964</v>
      </c>
      <c r="AN4501" s="35" t="s">
        <v>1034</v>
      </c>
      <c r="AO4501" s="35" t="s">
        <v>24965</v>
      </c>
      <c r="AP4501" s="35" t="s">
        <v>24966</v>
      </c>
      <c r="AQ4501" s="35" t="s">
        <v>122</v>
      </c>
      <c r="AR4501" s="35">
        <v>1</v>
      </c>
      <c r="AS4501" s="35">
        <v>1.4</v>
      </c>
      <c r="AT4501" s="35">
        <v>1E-3</v>
      </c>
      <c r="AU4501" s="35">
        <v>1.4</v>
      </c>
      <c r="AV4501" s="35" t="s">
        <v>7</v>
      </c>
      <c r="AW4501" s="35">
        <v>110</v>
      </c>
      <c r="AX4501" s="35" t="s">
        <v>68</v>
      </c>
      <c r="AY4501" s="35" t="s">
        <v>68</v>
      </c>
      <c r="AZ4501" s="35" t="s">
        <v>68</v>
      </c>
      <c r="BA4501" s="35" t="s">
        <v>68</v>
      </c>
      <c r="BB4501" s="35" t="s">
        <v>122</v>
      </c>
      <c r="BC4501" s="35" t="s">
        <v>142</v>
      </c>
      <c r="BD4501" s="35" t="s">
        <v>106</v>
      </c>
      <c r="BE4501" s="35" t="s">
        <v>107</v>
      </c>
      <c r="BF4501" s="35" t="s">
        <v>122</v>
      </c>
      <c r="BG4501" s="35" t="s">
        <v>69</v>
      </c>
      <c r="BH4501" s="35" t="s">
        <v>24967</v>
      </c>
      <c r="BI4501" s="35" t="s">
        <v>122</v>
      </c>
      <c r="BJ4501" s="35" t="s">
        <v>24968</v>
      </c>
      <c r="BK4501" s="35" t="s">
        <v>75</v>
      </c>
      <c r="BL4501" s="35" t="s">
        <v>122</v>
      </c>
      <c r="BM4501" s="35" t="s">
        <v>106</v>
      </c>
      <c r="BN4501" s="35" t="s">
        <v>70</v>
      </c>
      <c r="BO4501" s="35" t="s">
        <v>71</v>
      </c>
      <c r="BP4501" s="35" t="s">
        <v>122</v>
      </c>
      <c r="BQ4501" s="35" t="s">
        <v>163</v>
      </c>
    </row>
    <row r="4502" spans="1:69" x14ac:dyDescent="0.4">
      <c r="A4502" s="40" t="str">
        <f t="shared" si="1942"/>
        <v>2025-09-28</v>
      </c>
      <c r="B4502" s="40" t="str">
        <f t="shared" si="1943"/>
        <v>SYD</v>
      </c>
      <c r="C4502" s="39" t="str">
        <f t="shared" si="1944"/>
        <v>98812563692</v>
      </c>
      <c r="D4502" s="41" t="str">
        <f t="shared" si="1945"/>
        <v>PKR253750814</v>
      </c>
      <c r="E4502" s="41" t="str">
        <f t="shared" si="1946"/>
        <v>596421519366</v>
      </c>
      <c r="F4502" s="39" t="str">
        <f t="shared" si="1947"/>
        <v>2254264</v>
      </c>
      <c r="G4502" s="39" t="str">
        <f t="shared" si="1948"/>
        <v>WISE EXPRESS(JNHLINK)</v>
      </c>
      <c r="H4502" s="41" t="str">
        <f t="shared" si="1949"/>
        <v>이희연</v>
      </c>
      <c r="I4502" s="39" t="str">
        <f t="shared" si="1950"/>
        <v>42483</v>
      </c>
      <c r="J4502" s="52" t="str">
        <f t="shared" si="1951"/>
        <v/>
      </c>
      <c r="K4502" s="75">
        <f t="shared" si="1952"/>
        <v>1</v>
      </c>
      <c r="L4502" s="76">
        <f t="shared" si="1953"/>
        <v>1.4</v>
      </c>
      <c r="M4502" s="76">
        <f t="shared" si="1954"/>
        <v>1E-3</v>
      </c>
      <c r="N4502" s="76">
        <f t="shared" si="1955"/>
        <v>1.4</v>
      </c>
      <c r="O4502" s="42">
        <f t="shared" si="1956"/>
        <v>1.5</v>
      </c>
      <c r="P4502" s="39" t="str">
        <f t="shared" si="1957"/>
        <v>목록(Manifest)</v>
      </c>
      <c r="Q4502" s="72">
        <f t="shared" si="1958"/>
        <v>110</v>
      </c>
      <c r="R4502" s="43" t="str">
        <f t="shared" si="1959"/>
        <v>OZ602</v>
      </c>
      <c r="S4502" s="82" t="str">
        <f t="shared" si="1960"/>
        <v/>
      </c>
      <c r="T4502" s="40">
        <f t="shared" si="1961"/>
        <v>45928</v>
      </c>
      <c r="U4502" s="44">
        <v>2500</v>
      </c>
      <c r="V4502" s="44">
        <f t="shared" si="1962"/>
        <v>0</v>
      </c>
      <c r="W4502" s="77">
        <f t="shared" si="1963"/>
        <v>2500</v>
      </c>
      <c r="X4502" s="78">
        <f t="shared" si="1964"/>
        <v>0</v>
      </c>
      <c r="Y4502" s="44" cm="1">
        <f t="array" ref="Y4502">_xlfn.IFNA(_xlfn.IFS(AND(Q4502&gt;=2000, Q4502&lt;3000), 10000, AND(Q4502&gt;=3000, Q4502&lt;4000), 15000, AND(Q4502&gt;=4000, Q4502&lt;5000), 20000, AND(Q4502&gt;=5000), 25000),0)</f>
        <v>0</v>
      </c>
      <c r="Z4502" s="91">
        <f t="shared" si="1965"/>
        <v>0</v>
      </c>
      <c r="AA4502" s="44">
        <f t="shared" si="1966"/>
        <v>0</v>
      </c>
      <c r="AB4502" s="44"/>
      <c r="AC4502" s="44"/>
      <c r="AD4502" s="44"/>
      <c r="AE4502" s="44">
        <f>VLOOKUP(O4502,정산업데이트!$A$6:$B$12,2,10)</f>
        <v>0</v>
      </c>
      <c r="AF4502" s="44"/>
      <c r="AG4502" s="79">
        <f t="shared" si="1967"/>
        <v>0</v>
      </c>
      <c r="AH4502" s="80">
        <f t="shared" si="1968"/>
        <v>2500</v>
      </c>
      <c r="AJ4502" s="35" t="s">
        <v>23096</v>
      </c>
      <c r="AK4502" s="35" t="s">
        <v>73</v>
      </c>
      <c r="AL4502" s="35" t="s">
        <v>23097</v>
      </c>
      <c r="AM4502" s="35" t="s">
        <v>24969</v>
      </c>
      <c r="AN4502" s="35" t="s">
        <v>24970</v>
      </c>
      <c r="AO4502" s="35" t="s">
        <v>24971</v>
      </c>
      <c r="AP4502" s="35" t="s">
        <v>24972</v>
      </c>
      <c r="AQ4502" s="35" t="s">
        <v>122</v>
      </c>
      <c r="AR4502" s="35">
        <v>1</v>
      </c>
      <c r="AS4502" s="35">
        <v>1.4</v>
      </c>
      <c r="AT4502" s="35">
        <v>1E-3</v>
      </c>
      <c r="AU4502" s="35">
        <v>1.4</v>
      </c>
      <c r="AV4502" s="35" t="s">
        <v>7</v>
      </c>
      <c r="AW4502" s="35">
        <v>110</v>
      </c>
      <c r="AX4502" s="35" t="s">
        <v>68</v>
      </c>
      <c r="AY4502" s="35" t="s">
        <v>68</v>
      </c>
      <c r="AZ4502" s="35" t="s">
        <v>68</v>
      </c>
      <c r="BA4502" s="35" t="s">
        <v>68</v>
      </c>
      <c r="BB4502" s="35" t="s">
        <v>122</v>
      </c>
      <c r="BC4502" s="35" t="s">
        <v>142</v>
      </c>
      <c r="BD4502" s="35" t="s">
        <v>106</v>
      </c>
      <c r="BE4502" s="35" t="s">
        <v>107</v>
      </c>
      <c r="BF4502" s="35" t="s">
        <v>122</v>
      </c>
      <c r="BG4502" s="35" t="s">
        <v>69</v>
      </c>
      <c r="BH4502" s="35" t="s">
        <v>24973</v>
      </c>
      <c r="BI4502" s="35" t="s">
        <v>122</v>
      </c>
      <c r="BJ4502" s="35" t="s">
        <v>24974</v>
      </c>
      <c r="BK4502" s="35" t="s">
        <v>75</v>
      </c>
      <c r="BL4502" s="35" t="s">
        <v>122</v>
      </c>
      <c r="BM4502" s="35" t="s">
        <v>106</v>
      </c>
      <c r="BN4502" s="35" t="s">
        <v>70</v>
      </c>
      <c r="BO4502" s="35" t="s">
        <v>71</v>
      </c>
      <c r="BP4502" s="35" t="s">
        <v>122</v>
      </c>
      <c r="BQ4502" s="35" t="s">
        <v>163</v>
      </c>
    </row>
    <row r="4503" spans="1:69" x14ac:dyDescent="0.4">
      <c r="A4503" s="40" t="str">
        <f t="shared" si="1942"/>
        <v>2025-09-28</v>
      </c>
      <c r="B4503" s="40" t="str">
        <f t="shared" si="1943"/>
        <v>SYD</v>
      </c>
      <c r="C4503" s="39" t="str">
        <f t="shared" si="1944"/>
        <v>98812563692</v>
      </c>
      <c r="D4503" s="41" t="str">
        <f t="shared" si="1945"/>
        <v>PKR253754120</v>
      </c>
      <c r="E4503" s="41" t="str">
        <f t="shared" si="1946"/>
        <v>596421520534</v>
      </c>
      <c r="F4503" s="39" t="str">
        <f t="shared" si="1947"/>
        <v>2254232</v>
      </c>
      <c r="G4503" s="39" t="str">
        <f t="shared" si="1948"/>
        <v>WISE EXPRESS(LIFEGREEN)</v>
      </c>
      <c r="H4503" s="41" t="str">
        <f t="shared" si="1949"/>
        <v>이지현</v>
      </c>
      <c r="I4503" s="39" t="str">
        <f t="shared" si="1950"/>
        <v>48516</v>
      </c>
      <c r="J4503" s="52" t="str">
        <f t="shared" si="1951"/>
        <v/>
      </c>
      <c r="K4503" s="75">
        <f t="shared" si="1952"/>
        <v>1</v>
      </c>
      <c r="L4503" s="76">
        <f t="shared" si="1953"/>
        <v>1</v>
      </c>
      <c r="M4503" s="76">
        <f t="shared" si="1954"/>
        <v>1E-3</v>
      </c>
      <c r="N4503" s="76">
        <f t="shared" si="1955"/>
        <v>1</v>
      </c>
      <c r="O4503" s="42">
        <f t="shared" si="1956"/>
        <v>1</v>
      </c>
      <c r="P4503" s="39" t="str">
        <f t="shared" si="1957"/>
        <v>일반(목록배제,Normal-Manifest Exception)</v>
      </c>
      <c r="Q4503" s="72">
        <f t="shared" si="1958"/>
        <v>89.325000000000003</v>
      </c>
      <c r="R4503" s="43" t="str">
        <f t="shared" si="1959"/>
        <v>OZ602</v>
      </c>
      <c r="S4503" s="82" t="str">
        <f t="shared" si="1960"/>
        <v/>
      </c>
      <c r="T4503" s="40">
        <f t="shared" si="1961"/>
        <v>45928</v>
      </c>
      <c r="U4503" s="44">
        <v>2500</v>
      </c>
      <c r="V4503" s="44">
        <f t="shared" si="1962"/>
        <v>0</v>
      </c>
      <c r="W4503" s="77">
        <f t="shared" si="1963"/>
        <v>2500</v>
      </c>
      <c r="X4503" s="78">
        <f t="shared" si="1964"/>
        <v>0</v>
      </c>
      <c r="Y4503" s="44" cm="1">
        <f t="array" ref="Y4503">_xlfn.IFNA(_xlfn.IFS(AND(Q4503&gt;=2000, Q4503&lt;3000), 10000, AND(Q4503&gt;=3000, Q4503&lt;4000), 15000, AND(Q4503&gt;=4000, Q4503&lt;5000), 20000, AND(Q4503&gt;=5000), 25000),0)</f>
        <v>0</v>
      </c>
      <c r="Z4503" s="91">
        <f t="shared" si="1965"/>
        <v>300</v>
      </c>
      <c r="AA4503" s="44">
        <f t="shared" si="1966"/>
        <v>0</v>
      </c>
      <c r="AB4503" s="44"/>
      <c r="AC4503" s="44"/>
      <c r="AD4503" s="44"/>
      <c r="AE4503" s="44">
        <f>VLOOKUP(O4503,정산업데이트!$A$6:$B$12,2,10)</f>
        <v>0</v>
      </c>
      <c r="AF4503" s="44"/>
      <c r="AG4503" s="79">
        <f t="shared" si="1967"/>
        <v>300</v>
      </c>
      <c r="AH4503" s="80">
        <f t="shared" si="1968"/>
        <v>2800</v>
      </c>
      <c r="AJ4503" s="35" t="s">
        <v>23096</v>
      </c>
      <c r="AK4503" s="35" t="s">
        <v>73</v>
      </c>
      <c r="AL4503" s="35" t="s">
        <v>23097</v>
      </c>
      <c r="AM4503" s="35" t="s">
        <v>24975</v>
      </c>
      <c r="AN4503" s="35" t="s">
        <v>404</v>
      </c>
      <c r="AO4503" s="35" t="s">
        <v>24976</v>
      </c>
      <c r="AP4503" s="35" t="s">
        <v>667</v>
      </c>
      <c r="AQ4503" s="35" t="s">
        <v>122</v>
      </c>
      <c r="AR4503" s="35">
        <v>1</v>
      </c>
      <c r="AS4503" s="35">
        <v>1</v>
      </c>
      <c r="AT4503" s="35">
        <v>1E-3</v>
      </c>
      <c r="AU4503" s="35">
        <v>1</v>
      </c>
      <c r="AV4503" s="35" t="s">
        <v>8</v>
      </c>
      <c r="AW4503" s="35">
        <v>89.325000000000003</v>
      </c>
      <c r="AX4503" s="35" t="s">
        <v>68</v>
      </c>
      <c r="AY4503" s="35" t="s">
        <v>68</v>
      </c>
      <c r="AZ4503" s="35" t="s">
        <v>68</v>
      </c>
      <c r="BA4503" s="35" t="s">
        <v>68</v>
      </c>
      <c r="BB4503" s="35" t="s">
        <v>122</v>
      </c>
      <c r="BC4503" s="35" t="s">
        <v>128</v>
      </c>
      <c r="BD4503" s="35" t="s">
        <v>102</v>
      </c>
      <c r="BE4503" s="35" t="s">
        <v>103</v>
      </c>
      <c r="BF4503" s="35" t="s">
        <v>122</v>
      </c>
      <c r="BG4503" s="35" t="s">
        <v>69</v>
      </c>
      <c r="BH4503" s="35" t="s">
        <v>24977</v>
      </c>
      <c r="BI4503" s="35" t="s">
        <v>122</v>
      </c>
      <c r="BJ4503" s="35" t="s">
        <v>24978</v>
      </c>
      <c r="BK4503" s="35" t="s">
        <v>75</v>
      </c>
      <c r="BL4503" s="35" t="s">
        <v>122</v>
      </c>
      <c r="BM4503" s="35" t="s">
        <v>102</v>
      </c>
      <c r="BN4503" s="35" t="s">
        <v>70</v>
      </c>
      <c r="BO4503" s="35" t="s">
        <v>71</v>
      </c>
      <c r="BP4503" s="35" t="s">
        <v>122</v>
      </c>
      <c r="BQ4503" s="35" t="s">
        <v>163</v>
      </c>
    </row>
    <row r="4504" spans="1:69" x14ac:dyDescent="0.4">
      <c r="A4504" s="40" t="str">
        <f t="shared" si="1942"/>
        <v>2025-09-28</v>
      </c>
      <c r="B4504" s="40" t="str">
        <f t="shared" si="1943"/>
        <v>SYD</v>
      </c>
      <c r="C4504" s="39" t="str">
        <f t="shared" si="1944"/>
        <v>98812563692</v>
      </c>
      <c r="D4504" s="41" t="str">
        <f t="shared" si="1945"/>
        <v>PKR253667060</v>
      </c>
      <c r="E4504" s="41" t="str">
        <f t="shared" si="1946"/>
        <v>596421495441</v>
      </c>
      <c r="F4504" s="39" t="str">
        <f t="shared" si="1947"/>
        <v>2254252</v>
      </c>
      <c r="G4504" s="39" t="str">
        <f t="shared" si="1948"/>
        <v>WISE EXPRESS(AUSTRAPHARM)</v>
      </c>
      <c r="H4504" s="41" t="str">
        <f t="shared" si="1949"/>
        <v>이남희</v>
      </c>
      <c r="I4504" s="39" t="str">
        <f t="shared" si="1950"/>
        <v>11918</v>
      </c>
      <c r="J4504" s="52" t="str">
        <f t="shared" si="1951"/>
        <v>(후)주소변경(송하인요청)</v>
      </c>
      <c r="K4504" s="75">
        <f t="shared" si="1952"/>
        <v>1</v>
      </c>
      <c r="L4504" s="76">
        <f t="shared" si="1953"/>
        <v>4</v>
      </c>
      <c r="M4504" s="76">
        <f t="shared" si="1954"/>
        <v>1E-3</v>
      </c>
      <c r="N4504" s="76">
        <f t="shared" si="1955"/>
        <v>4</v>
      </c>
      <c r="O4504" s="42">
        <f t="shared" si="1956"/>
        <v>4</v>
      </c>
      <c r="P4504" s="39" t="str">
        <f t="shared" si="1957"/>
        <v>목록(Manifest)</v>
      </c>
      <c r="Q4504" s="72">
        <f t="shared" si="1958"/>
        <v>100</v>
      </c>
      <c r="R4504" s="43" t="str">
        <f t="shared" si="1959"/>
        <v>OZ602</v>
      </c>
      <c r="S4504" s="82" t="str">
        <f t="shared" si="1960"/>
        <v/>
      </c>
      <c r="T4504" s="40">
        <f t="shared" si="1961"/>
        <v>45928</v>
      </c>
      <c r="U4504" s="44">
        <v>2500</v>
      </c>
      <c r="V4504" s="44">
        <f t="shared" si="1962"/>
        <v>0</v>
      </c>
      <c r="W4504" s="77">
        <f t="shared" si="1963"/>
        <v>2500</v>
      </c>
      <c r="X4504" s="78">
        <f t="shared" si="1964"/>
        <v>0</v>
      </c>
      <c r="Y4504" s="44" cm="1">
        <f t="array" ref="Y4504">_xlfn.IFNA(_xlfn.IFS(AND(Q4504&gt;=2000, Q4504&lt;3000), 10000, AND(Q4504&gt;=3000, Q4504&lt;4000), 15000, AND(Q4504&gt;=4000, Q4504&lt;5000), 20000, AND(Q4504&gt;=5000), 25000),0)</f>
        <v>0</v>
      </c>
      <c r="Z4504" s="91">
        <f t="shared" si="1965"/>
        <v>0</v>
      </c>
      <c r="AA4504" s="44">
        <f t="shared" si="1966"/>
        <v>0</v>
      </c>
      <c r="AB4504" s="44"/>
      <c r="AC4504" s="44"/>
      <c r="AD4504" s="44"/>
      <c r="AE4504" s="44">
        <f>VLOOKUP(O4504,정산업데이트!$A$6:$B$12,2,10)</f>
        <v>0</v>
      </c>
      <c r="AF4504" s="44"/>
      <c r="AG4504" s="79">
        <f t="shared" si="1967"/>
        <v>0</v>
      </c>
      <c r="AH4504" s="80">
        <f t="shared" si="1968"/>
        <v>2500</v>
      </c>
      <c r="AJ4504" s="35" t="s">
        <v>23096</v>
      </c>
      <c r="AK4504" s="35" t="s">
        <v>73</v>
      </c>
      <c r="AL4504" s="35" t="s">
        <v>23097</v>
      </c>
      <c r="AM4504" s="35" t="s">
        <v>24979</v>
      </c>
      <c r="AN4504" s="35" t="s">
        <v>755</v>
      </c>
      <c r="AO4504" s="35" t="s">
        <v>24980</v>
      </c>
      <c r="AP4504" s="35" t="s">
        <v>24981</v>
      </c>
      <c r="AQ4504" s="35" t="s">
        <v>17794</v>
      </c>
      <c r="AR4504" s="35">
        <v>1</v>
      </c>
      <c r="AS4504" s="35">
        <v>4</v>
      </c>
      <c r="AT4504" s="35">
        <v>1E-3</v>
      </c>
      <c r="AU4504" s="35">
        <v>4</v>
      </c>
      <c r="AV4504" s="35" t="s">
        <v>7</v>
      </c>
      <c r="AW4504" s="35">
        <v>100</v>
      </c>
      <c r="AX4504" s="35" t="s">
        <v>68</v>
      </c>
      <c r="AY4504" s="35" t="s">
        <v>68</v>
      </c>
      <c r="AZ4504" s="35" t="s">
        <v>68</v>
      </c>
      <c r="BA4504" s="35" t="s">
        <v>122</v>
      </c>
      <c r="BB4504" s="35" t="s">
        <v>122</v>
      </c>
      <c r="BC4504" s="35" t="s">
        <v>132</v>
      </c>
      <c r="BD4504" s="35" t="s">
        <v>83</v>
      </c>
      <c r="BE4504" s="35" t="s">
        <v>12193</v>
      </c>
      <c r="BF4504" s="35" t="s">
        <v>122</v>
      </c>
      <c r="BG4504" s="35" t="s">
        <v>69</v>
      </c>
      <c r="BH4504" s="35" t="s">
        <v>24982</v>
      </c>
      <c r="BI4504" s="35" t="s">
        <v>122</v>
      </c>
      <c r="BJ4504" s="35" t="s">
        <v>24983</v>
      </c>
      <c r="BK4504" s="35" t="s">
        <v>75</v>
      </c>
      <c r="BL4504" s="35" t="s">
        <v>122</v>
      </c>
      <c r="BM4504" s="35" t="s">
        <v>83</v>
      </c>
      <c r="BN4504" s="35" t="s">
        <v>70</v>
      </c>
      <c r="BO4504" s="35" t="s">
        <v>71</v>
      </c>
      <c r="BP4504" s="35" t="s">
        <v>122</v>
      </c>
      <c r="BQ4504" s="35" t="s">
        <v>163</v>
      </c>
    </row>
    <row r="4505" spans="1:69" x14ac:dyDescent="0.4">
      <c r="A4505" s="40" t="str">
        <f t="shared" si="1942"/>
        <v>2025-09-28</v>
      </c>
      <c r="B4505" s="40" t="str">
        <f t="shared" si="1943"/>
        <v>SYD</v>
      </c>
      <c r="C4505" s="39" t="str">
        <f t="shared" si="1944"/>
        <v>98812563692</v>
      </c>
      <c r="D4505" s="41" t="str">
        <f t="shared" si="1945"/>
        <v>PKR253655557</v>
      </c>
      <c r="E4505" s="41" t="str">
        <f t="shared" si="1946"/>
        <v>596421493492</v>
      </c>
      <c r="F4505" s="39" t="str">
        <f t="shared" si="1947"/>
        <v>2256683</v>
      </c>
      <c r="G4505" s="39" t="str">
        <f t="shared" si="1948"/>
        <v>WISE EXPRESS LOGISTICS(PANGZIMOM)</v>
      </c>
      <c r="H4505" s="41" t="str">
        <f t="shared" si="1949"/>
        <v>김도겸</v>
      </c>
      <c r="I4505" s="39" t="str">
        <f t="shared" si="1950"/>
        <v>33666</v>
      </c>
      <c r="J4505" s="52" t="str">
        <f t="shared" si="1951"/>
        <v/>
      </c>
      <c r="K4505" s="75">
        <f t="shared" si="1952"/>
        <v>1</v>
      </c>
      <c r="L4505" s="76">
        <f t="shared" si="1953"/>
        <v>0.5</v>
      </c>
      <c r="M4505" s="76">
        <f t="shared" si="1954"/>
        <v>1E-3</v>
      </c>
      <c r="N4505" s="76">
        <f t="shared" si="1955"/>
        <v>0.5</v>
      </c>
      <c r="O4505" s="42">
        <f t="shared" si="1956"/>
        <v>0.5</v>
      </c>
      <c r="P4505" s="39" t="str">
        <f t="shared" si="1957"/>
        <v>일반(목록배제,Normal-Manifest Exception)</v>
      </c>
      <c r="Q4505" s="72">
        <f t="shared" si="1958"/>
        <v>30</v>
      </c>
      <c r="R4505" s="43" t="str">
        <f t="shared" si="1959"/>
        <v>OZ602</v>
      </c>
      <c r="S4505" s="82" t="str">
        <f t="shared" si="1960"/>
        <v/>
      </c>
      <c r="T4505" s="40">
        <f t="shared" si="1961"/>
        <v>45928</v>
      </c>
      <c r="U4505" s="44">
        <v>2500</v>
      </c>
      <c r="V4505" s="44">
        <f t="shared" si="1962"/>
        <v>0</v>
      </c>
      <c r="W4505" s="77">
        <f t="shared" si="1963"/>
        <v>2500</v>
      </c>
      <c r="X4505" s="78">
        <f t="shared" si="1964"/>
        <v>0</v>
      </c>
      <c r="Y4505" s="44" cm="1">
        <f t="array" ref="Y4505">_xlfn.IFNA(_xlfn.IFS(AND(Q4505&gt;=2000, Q4505&lt;3000), 10000, AND(Q4505&gt;=3000, Q4505&lt;4000), 15000, AND(Q4505&gt;=4000, Q4505&lt;5000), 20000, AND(Q4505&gt;=5000), 25000),0)</f>
        <v>0</v>
      </c>
      <c r="Z4505" s="91">
        <f t="shared" si="1965"/>
        <v>300</v>
      </c>
      <c r="AA4505" s="44">
        <f t="shared" si="1966"/>
        <v>0</v>
      </c>
      <c r="AB4505" s="44"/>
      <c r="AC4505" s="44"/>
      <c r="AD4505" s="44"/>
      <c r="AE4505" s="44">
        <f>VLOOKUP(O4505,정산업데이트!$A$6:$B$12,2,10)</f>
        <v>0</v>
      </c>
      <c r="AF4505" s="44"/>
      <c r="AG4505" s="79">
        <f t="shared" si="1967"/>
        <v>300</v>
      </c>
      <c r="AH4505" s="80">
        <f t="shared" si="1968"/>
        <v>2800</v>
      </c>
      <c r="AJ4505" s="35" t="s">
        <v>23096</v>
      </c>
      <c r="AK4505" s="35" t="s">
        <v>73</v>
      </c>
      <c r="AL4505" s="35" t="s">
        <v>23097</v>
      </c>
      <c r="AM4505" s="35" t="s">
        <v>24984</v>
      </c>
      <c r="AN4505" s="35" t="s">
        <v>24985</v>
      </c>
      <c r="AO4505" s="35" t="s">
        <v>24986</v>
      </c>
      <c r="AP4505" s="35" t="s">
        <v>24987</v>
      </c>
      <c r="AQ4505" s="35" t="s">
        <v>122</v>
      </c>
      <c r="AR4505" s="35">
        <v>1</v>
      </c>
      <c r="AS4505" s="35">
        <v>0.5</v>
      </c>
      <c r="AT4505" s="35">
        <v>1E-3</v>
      </c>
      <c r="AU4505" s="35">
        <v>0.5</v>
      </c>
      <c r="AV4505" s="35" t="s">
        <v>8</v>
      </c>
      <c r="AW4505" s="35">
        <v>30</v>
      </c>
      <c r="AX4505" s="35" t="s">
        <v>68</v>
      </c>
      <c r="AY4505" s="35" t="s">
        <v>68</v>
      </c>
      <c r="AZ4505" s="35" t="s">
        <v>68</v>
      </c>
      <c r="BA4505" s="35" t="s">
        <v>68</v>
      </c>
      <c r="BB4505" s="35" t="s">
        <v>122</v>
      </c>
      <c r="BC4505" s="35" t="s">
        <v>441</v>
      </c>
      <c r="BD4505" s="35" t="s">
        <v>442</v>
      </c>
      <c r="BE4505" s="35" t="s">
        <v>444</v>
      </c>
      <c r="BF4505" s="35" t="s">
        <v>122</v>
      </c>
      <c r="BG4505" s="35" t="s">
        <v>69</v>
      </c>
      <c r="BH4505" s="35" t="s">
        <v>24988</v>
      </c>
      <c r="BI4505" s="35" t="s">
        <v>122</v>
      </c>
      <c r="BJ4505" s="35" t="s">
        <v>24989</v>
      </c>
      <c r="BK4505" s="35" t="s">
        <v>75</v>
      </c>
      <c r="BL4505" s="35" t="s">
        <v>122</v>
      </c>
      <c r="BM4505" s="35" t="s">
        <v>442</v>
      </c>
      <c r="BN4505" s="35" t="s">
        <v>70</v>
      </c>
      <c r="BO4505" s="35" t="s">
        <v>71</v>
      </c>
      <c r="BP4505" s="35" t="s">
        <v>122</v>
      </c>
      <c r="BQ4505" s="35" t="s">
        <v>163</v>
      </c>
    </row>
    <row r="4506" spans="1:69" x14ac:dyDescent="0.4">
      <c r="A4506" s="40" t="str">
        <f t="shared" si="1942"/>
        <v>2025-09-28</v>
      </c>
      <c r="B4506" s="40" t="str">
        <f t="shared" si="1943"/>
        <v>SYD</v>
      </c>
      <c r="C4506" s="39" t="str">
        <f t="shared" si="1944"/>
        <v>98812563692</v>
      </c>
      <c r="D4506" s="41" t="str">
        <f t="shared" si="1945"/>
        <v>PKR253672302</v>
      </c>
      <c r="E4506" s="41" t="str">
        <f t="shared" si="1946"/>
        <v>596421497526</v>
      </c>
      <c r="F4506" s="39" t="str">
        <f t="shared" si="1947"/>
        <v>2256516</v>
      </c>
      <c r="G4506" s="39" t="str">
        <f t="shared" si="1948"/>
        <v>WISE EXPRESS (CNC INTL)</v>
      </c>
      <c r="H4506" s="41" t="str">
        <f t="shared" si="1949"/>
        <v>KANEVGENIYVLADIMIR</v>
      </c>
      <c r="I4506" s="39" t="str">
        <f t="shared" si="1950"/>
        <v>31537</v>
      </c>
      <c r="J4506" s="52" t="str">
        <f t="shared" si="1951"/>
        <v xml:space="preserve">입력하신 납세의무자명(KANEVGENIYVLADIMIR)이 개인통관고유부호의 성명과 일치하지 않습니다. </v>
      </c>
      <c r="K4506" s="75">
        <f t="shared" si="1952"/>
        <v>1</v>
      </c>
      <c r="L4506" s="76">
        <f t="shared" si="1953"/>
        <v>1</v>
      </c>
      <c r="M4506" s="76">
        <f t="shared" si="1954"/>
        <v>1E-3</v>
      </c>
      <c r="N4506" s="76">
        <f t="shared" si="1955"/>
        <v>1</v>
      </c>
      <c r="O4506" s="42">
        <f t="shared" si="1956"/>
        <v>1</v>
      </c>
      <c r="P4506" s="39" t="str">
        <f t="shared" si="1957"/>
        <v>일반(NORMAL)</v>
      </c>
      <c r="Q4506" s="72">
        <f t="shared" si="1958"/>
        <v>60</v>
      </c>
      <c r="R4506" s="43" t="str">
        <f t="shared" si="1959"/>
        <v>OZ602</v>
      </c>
      <c r="S4506" s="82" t="str">
        <f t="shared" si="1960"/>
        <v/>
      </c>
      <c r="T4506" s="40">
        <f t="shared" si="1961"/>
        <v>45928</v>
      </c>
      <c r="U4506" s="44">
        <v>2500</v>
      </c>
      <c r="V4506" s="44">
        <f t="shared" si="1962"/>
        <v>0</v>
      </c>
      <c r="W4506" s="77">
        <f t="shared" si="1963"/>
        <v>2500</v>
      </c>
      <c r="X4506" s="78">
        <f t="shared" si="1964"/>
        <v>0</v>
      </c>
      <c r="Y4506" s="44" cm="1">
        <f t="array" ref="Y4506">_xlfn.IFNA(_xlfn.IFS(AND(Q4506&gt;=2000, Q4506&lt;3000), 10000, AND(Q4506&gt;=3000, Q4506&lt;4000), 15000, AND(Q4506&gt;=4000, Q4506&lt;5000), 20000, AND(Q4506&gt;=5000), 25000),0)</f>
        <v>0</v>
      </c>
      <c r="Z4506" s="91">
        <f t="shared" si="1965"/>
        <v>300</v>
      </c>
      <c r="AA4506" s="44">
        <f t="shared" si="1966"/>
        <v>0</v>
      </c>
      <c r="AB4506" s="44"/>
      <c r="AC4506" s="44"/>
      <c r="AD4506" s="44"/>
      <c r="AE4506" s="44">
        <f>VLOOKUP(O4506,정산업데이트!$A$6:$B$12,2,10)</f>
        <v>0</v>
      </c>
      <c r="AF4506" s="44"/>
      <c r="AG4506" s="79">
        <f t="shared" si="1967"/>
        <v>300</v>
      </c>
      <c r="AH4506" s="80">
        <f t="shared" si="1968"/>
        <v>2800</v>
      </c>
      <c r="AJ4506" s="35" t="s">
        <v>23096</v>
      </c>
      <c r="AK4506" s="35" t="s">
        <v>73</v>
      </c>
      <c r="AL4506" s="35" t="s">
        <v>23097</v>
      </c>
      <c r="AM4506" s="35" t="s">
        <v>24990</v>
      </c>
      <c r="AN4506" s="35" t="s">
        <v>24991</v>
      </c>
      <c r="AO4506" s="35" t="s">
        <v>24992</v>
      </c>
      <c r="AP4506" s="35" t="s">
        <v>24993</v>
      </c>
      <c r="AQ4506" s="35" t="s">
        <v>24994</v>
      </c>
      <c r="AR4506" s="35">
        <v>1</v>
      </c>
      <c r="AS4506" s="35">
        <v>1</v>
      </c>
      <c r="AT4506" s="35">
        <v>1E-3</v>
      </c>
      <c r="AU4506" s="35">
        <v>1</v>
      </c>
      <c r="AV4506" s="35" t="s">
        <v>127</v>
      </c>
      <c r="AW4506" s="35">
        <v>60</v>
      </c>
      <c r="AX4506" s="35" t="s">
        <v>68</v>
      </c>
      <c r="AY4506" s="35" t="s">
        <v>68</v>
      </c>
      <c r="AZ4506" s="35" t="s">
        <v>68</v>
      </c>
      <c r="BA4506" s="35" t="s">
        <v>68</v>
      </c>
      <c r="BB4506" s="35" t="s">
        <v>122</v>
      </c>
      <c r="BC4506" s="35" t="s">
        <v>405</v>
      </c>
      <c r="BD4506" s="35" t="s">
        <v>406</v>
      </c>
      <c r="BE4506" s="35" t="s">
        <v>425</v>
      </c>
      <c r="BF4506" s="35" t="s">
        <v>122</v>
      </c>
      <c r="BG4506" s="35" t="s">
        <v>69</v>
      </c>
      <c r="BH4506" s="35" t="s">
        <v>24995</v>
      </c>
      <c r="BI4506" s="35" t="s">
        <v>122</v>
      </c>
      <c r="BJ4506" s="35" t="s">
        <v>24996</v>
      </c>
      <c r="BK4506" s="35" t="s">
        <v>75</v>
      </c>
      <c r="BL4506" s="35" t="s">
        <v>122</v>
      </c>
      <c r="BM4506" s="35" t="s">
        <v>406</v>
      </c>
      <c r="BN4506" s="35" t="s">
        <v>70</v>
      </c>
      <c r="BO4506" s="35" t="s">
        <v>71</v>
      </c>
      <c r="BP4506" s="35" t="s">
        <v>122</v>
      </c>
      <c r="BQ4506" s="35" t="s">
        <v>163</v>
      </c>
    </row>
    <row r="4507" spans="1:69" x14ac:dyDescent="0.4">
      <c r="A4507" s="40" t="str">
        <f t="shared" si="1942"/>
        <v>2025-09-28</v>
      </c>
      <c r="B4507" s="40" t="str">
        <f t="shared" si="1943"/>
        <v>SYD</v>
      </c>
      <c r="C4507" s="39" t="str">
        <f t="shared" si="1944"/>
        <v>98812563692</v>
      </c>
      <c r="D4507" s="41" t="str">
        <f t="shared" si="1945"/>
        <v>PKR253730077</v>
      </c>
      <c r="E4507" s="41" t="str">
        <f t="shared" si="1946"/>
        <v>596421513545</v>
      </c>
      <c r="F4507" s="39" t="str">
        <f t="shared" si="1947"/>
        <v>2256516</v>
      </c>
      <c r="G4507" s="39" t="str">
        <f t="shared" si="1948"/>
        <v>WISE EXPRESS (CNC INTL)</v>
      </c>
      <c r="H4507" s="41" t="str">
        <f t="shared" si="1949"/>
        <v>서성곤</v>
      </c>
      <c r="I4507" s="39" t="str">
        <f t="shared" si="1950"/>
        <v>25583</v>
      </c>
      <c r="J4507" s="52" t="str">
        <f t="shared" si="1951"/>
        <v/>
      </c>
      <c r="K4507" s="75">
        <f t="shared" si="1952"/>
        <v>1</v>
      </c>
      <c r="L4507" s="76">
        <f t="shared" si="1953"/>
        <v>2</v>
      </c>
      <c r="M4507" s="76">
        <f t="shared" si="1954"/>
        <v>1E-3</v>
      </c>
      <c r="N4507" s="76">
        <f t="shared" si="1955"/>
        <v>2</v>
      </c>
      <c r="O4507" s="42">
        <f t="shared" si="1956"/>
        <v>2</v>
      </c>
      <c r="P4507" s="39" t="str">
        <f t="shared" si="1957"/>
        <v>일반(목록배제,Normal-Manifest Exception)</v>
      </c>
      <c r="Q4507" s="72">
        <f t="shared" si="1958"/>
        <v>63</v>
      </c>
      <c r="R4507" s="43" t="str">
        <f t="shared" si="1959"/>
        <v>OZ602</v>
      </c>
      <c r="S4507" s="82" t="str">
        <f t="shared" si="1960"/>
        <v/>
      </c>
      <c r="T4507" s="40">
        <f t="shared" si="1961"/>
        <v>45928</v>
      </c>
      <c r="U4507" s="44">
        <v>2500</v>
      </c>
      <c r="V4507" s="44">
        <f t="shared" si="1962"/>
        <v>0</v>
      </c>
      <c r="W4507" s="77">
        <f t="shared" si="1963"/>
        <v>2500</v>
      </c>
      <c r="X4507" s="78">
        <f t="shared" si="1964"/>
        <v>0</v>
      </c>
      <c r="Y4507" s="44" cm="1">
        <f t="array" ref="Y4507">_xlfn.IFNA(_xlfn.IFS(AND(Q4507&gt;=2000, Q4507&lt;3000), 10000, AND(Q4507&gt;=3000, Q4507&lt;4000), 15000, AND(Q4507&gt;=4000, Q4507&lt;5000), 20000, AND(Q4507&gt;=5000), 25000),0)</f>
        <v>0</v>
      </c>
      <c r="Z4507" s="91">
        <f t="shared" si="1965"/>
        <v>300</v>
      </c>
      <c r="AA4507" s="44">
        <f t="shared" si="1966"/>
        <v>0</v>
      </c>
      <c r="AB4507" s="44"/>
      <c r="AC4507" s="44"/>
      <c r="AD4507" s="44"/>
      <c r="AE4507" s="44">
        <f>VLOOKUP(O4507,정산업데이트!$A$6:$B$12,2,10)</f>
        <v>0</v>
      </c>
      <c r="AF4507" s="44"/>
      <c r="AG4507" s="79">
        <f t="shared" si="1967"/>
        <v>300</v>
      </c>
      <c r="AH4507" s="80">
        <f t="shared" si="1968"/>
        <v>2800</v>
      </c>
      <c r="AJ4507" s="35" t="s">
        <v>23096</v>
      </c>
      <c r="AK4507" s="35" t="s">
        <v>73</v>
      </c>
      <c r="AL4507" s="35" t="s">
        <v>23097</v>
      </c>
      <c r="AM4507" s="35" t="s">
        <v>24997</v>
      </c>
      <c r="AN4507" s="35" t="s">
        <v>24998</v>
      </c>
      <c r="AO4507" s="35" t="s">
        <v>24999</v>
      </c>
      <c r="AP4507" s="35" t="s">
        <v>876</v>
      </c>
      <c r="AQ4507" s="35" t="s">
        <v>122</v>
      </c>
      <c r="AR4507" s="35">
        <v>1</v>
      </c>
      <c r="AS4507" s="35">
        <v>2</v>
      </c>
      <c r="AT4507" s="35">
        <v>1E-3</v>
      </c>
      <c r="AU4507" s="35">
        <v>2</v>
      </c>
      <c r="AV4507" s="35" t="s">
        <v>8</v>
      </c>
      <c r="AW4507" s="35">
        <v>63</v>
      </c>
      <c r="AX4507" s="35" t="s">
        <v>68</v>
      </c>
      <c r="AY4507" s="35" t="s">
        <v>68</v>
      </c>
      <c r="AZ4507" s="35" t="s">
        <v>68</v>
      </c>
      <c r="BA4507" s="35" t="s">
        <v>68</v>
      </c>
      <c r="BB4507" s="35" t="s">
        <v>122</v>
      </c>
      <c r="BC4507" s="35" t="s">
        <v>405</v>
      </c>
      <c r="BD4507" s="35" t="s">
        <v>406</v>
      </c>
      <c r="BE4507" s="35" t="s">
        <v>968</v>
      </c>
      <c r="BF4507" s="35" t="s">
        <v>122</v>
      </c>
      <c r="BG4507" s="35" t="s">
        <v>69</v>
      </c>
      <c r="BH4507" s="35" t="s">
        <v>25000</v>
      </c>
      <c r="BI4507" s="35" t="s">
        <v>122</v>
      </c>
      <c r="BJ4507" s="35" t="s">
        <v>25001</v>
      </c>
      <c r="BK4507" s="35" t="s">
        <v>75</v>
      </c>
      <c r="BL4507" s="35" t="s">
        <v>122</v>
      </c>
      <c r="BM4507" s="35" t="s">
        <v>406</v>
      </c>
      <c r="BN4507" s="35" t="s">
        <v>70</v>
      </c>
      <c r="BO4507" s="35" t="s">
        <v>71</v>
      </c>
      <c r="BP4507" s="35" t="s">
        <v>122</v>
      </c>
      <c r="BQ4507" s="35" t="s">
        <v>163</v>
      </c>
    </row>
    <row r="4508" spans="1:69" x14ac:dyDescent="0.4">
      <c r="A4508" s="40" t="str">
        <f t="shared" si="1942"/>
        <v>2025-09-28</v>
      </c>
      <c r="B4508" s="40" t="str">
        <f t="shared" si="1943"/>
        <v>SYD</v>
      </c>
      <c r="C4508" s="39" t="str">
        <f t="shared" si="1944"/>
        <v>98812563692</v>
      </c>
      <c r="D4508" s="41" t="str">
        <f t="shared" si="1945"/>
        <v>PKR253730078</v>
      </c>
      <c r="E4508" s="41" t="str">
        <f t="shared" si="1946"/>
        <v>596421513556</v>
      </c>
      <c r="F4508" s="39" t="str">
        <f t="shared" si="1947"/>
        <v>2256516</v>
      </c>
      <c r="G4508" s="39" t="str">
        <f t="shared" si="1948"/>
        <v>WISE EXPRESS (CNC INTL)</v>
      </c>
      <c r="H4508" s="41" t="str">
        <f t="shared" si="1949"/>
        <v>김범준</v>
      </c>
      <c r="I4508" s="39" t="str">
        <f t="shared" si="1950"/>
        <v>10417</v>
      </c>
      <c r="J4508" s="52" t="str">
        <f t="shared" si="1951"/>
        <v/>
      </c>
      <c r="K4508" s="75">
        <f t="shared" si="1952"/>
        <v>1</v>
      </c>
      <c r="L4508" s="76">
        <f t="shared" si="1953"/>
        <v>2</v>
      </c>
      <c r="M4508" s="76">
        <f t="shared" si="1954"/>
        <v>1E-3</v>
      </c>
      <c r="N4508" s="76">
        <f t="shared" si="1955"/>
        <v>2</v>
      </c>
      <c r="O4508" s="42">
        <f t="shared" si="1956"/>
        <v>2</v>
      </c>
      <c r="P4508" s="39" t="str">
        <f t="shared" si="1957"/>
        <v>일반(목록배제,Normal-Manifest Exception)</v>
      </c>
      <c r="Q4508" s="72">
        <f t="shared" si="1958"/>
        <v>63</v>
      </c>
      <c r="R4508" s="43" t="str">
        <f t="shared" si="1959"/>
        <v>OZ602</v>
      </c>
      <c r="S4508" s="82" t="str">
        <f t="shared" si="1960"/>
        <v/>
      </c>
      <c r="T4508" s="40">
        <f t="shared" si="1961"/>
        <v>45928</v>
      </c>
      <c r="U4508" s="44">
        <v>2500</v>
      </c>
      <c r="V4508" s="44">
        <f t="shared" si="1962"/>
        <v>0</v>
      </c>
      <c r="W4508" s="77">
        <f t="shared" si="1963"/>
        <v>2500</v>
      </c>
      <c r="X4508" s="78">
        <f t="shared" si="1964"/>
        <v>0</v>
      </c>
      <c r="Y4508" s="44" cm="1">
        <f t="array" ref="Y4508">_xlfn.IFNA(_xlfn.IFS(AND(Q4508&gt;=2000, Q4508&lt;3000), 10000, AND(Q4508&gt;=3000, Q4508&lt;4000), 15000, AND(Q4508&gt;=4000, Q4508&lt;5000), 20000, AND(Q4508&gt;=5000), 25000),0)</f>
        <v>0</v>
      </c>
      <c r="Z4508" s="91">
        <f t="shared" si="1965"/>
        <v>300</v>
      </c>
      <c r="AA4508" s="44">
        <f t="shared" si="1966"/>
        <v>0</v>
      </c>
      <c r="AB4508" s="44"/>
      <c r="AC4508" s="44"/>
      <c r="AD4508" s="44"/>
      <c r="AE4508" s="44">
        <f>VLOOKUP(O4508,정산업데이트!$A$6:$B$12,2,10)</f>
        <v>0</v>
      </c>
      <c r="AF4508" s="44"/>
      <c r="AG4508" s="79">
        <f t="shared" si="1967"/>
        <v>300</v>
      </c>
      <c r="AH4508" s="80">
        <f t="shared" si="1968"/>
        <v>2800</v>
      </c>
      <c r="AJ4508" s="35" t="s">
        <v>23096</v>
      </c>
      <c r="AK4508" s="35" t="s">
        <v>73</v>
      </c>
      <c r="AL4508" s="35" t="s">
        <v>23097</v>
      </c>
      <c r="AM4508" s="35" t="s">
        <v>25002</v>
      </c>
      <c r="AN4508" s="35" t="s">
        <v>15379</v>
      </c>
      <c r="AO4508" s="35" t="s">
        <v>25003</v>
      </c>
      <c r="AP4508" s="35" t="s">
        <v>883</v>
      </c>
      <c r="AQ4508" s="35" t="s">
        <v>122</v>
      </c>
      <c r="AR4508" s="35">
        <v>1</v>
      </c>
      <c r="AS4508" s="35">
        <v>2</v>
      </c>
      <c r="AT4508" s="35">
        <v>1E-3</v>
      </c>
      <c r="AU4508" s="35">
        <v>2</v>
      </c>
      <c r="AV4508" s="35" t="s">
        <v>8</v>
      </c>
      <c r="AW4508" s="35">
        <v>63</v>
      </c>
      <c r="AX4508" s="35" t="s">
        <v>68</v>
      </c>
      <c r="AY4508" s="35" t="s">
        <v>68</v>
      </c>
      <c r="AZ4508" s="35" t="s">
        <v>68</v>
      </c>
      <c r="BA4508" s="35" t="s">
        <v>68</v>
      </c>
      <c r="BB4508" s="35" t="s">
        <v>122</v>
      </c>
      <c r="BC4508" s="35" t="s">
        <v>405</v>
      </c>
      <c r="BD4508" s="35" t="s">
        <v>406</v>
      </c>
      <c r="BE4508" s="35" t="s">
        <v>662</v>
      </c>
      <c r="BF4508" s="35" t="s">
        <v>122</v>
      </c>
      <c r="BG4508" s="35" t="s">
        <v>69</v>
      </c>
      <c r="BH4508" s="35" t="s">
        <v>25004</v>
      </c>
      <c r="BI4508" s="35" t="s">
        <v>122</v>
      </c>
      <c r="BJ4508" s="35" t="s">
        <v>25005</v>
      </c>
      <c r="BK4508" s="35" t="s">
        <v>75</v>
      </c>
      <c r="BL4508" s="35" t="s">
        <v>122</v>
      </c>
      <c r="BM4508" s="35" t="s">
        <v>406</v>
      </c>
      <c r="BN4508" s="35" t="s">
        <v>70</v>
      </c>
      <c r="BO4508" s="35" t="s">
        <v>71</v>
      </c>
      <c r="BP4508" s="35" t="s">
        <v>122</v>
      </c>
      <c r="BQ4508" s="35" t="s">
        <v>163</v>
      </c>
    </row>
    <row r="4509" spans="1:69" x14ac:dyDescent="0.4">
      <c r="A4509" s="40" t="str">
        <f t="shared" si="1942"/>
        <v>2025-09-28</v>
      </c>
      <c r="B4509" s="40" t="str">
        <f t="shared" si="1943"/>
        <v>SYD</v>
      </c>
      <c r="C4509" s="39" t="str">
        <f t="shared" si="1944"/>
        <v>98812563692</v>
      </c>
      <c r="D4509" s="41" t="str">
        <f t="shared" si="1945"/>
        <v>PKR253730079</v>
      </c>
      <c r="E4509" s="41" t="str">
        <f t="shared" si="1946"/>
        <v>596421513560</v>
      </c>
      <c r="F4509" s="39" t="str">
        <f t="shared" si="1947"/>
        <v>2256516</v>
      </c>
      <c r="G4509" s="39" t="str">
        <f t="shared" si="1948"/>
        <v>WISE EXPRESS (CNC INTL)</v>
      </c>
      <c r="H4509" s="41" t="str">
        <f t="shared" si="1949"/>
        <v>이윤구</v>
      </c>
      <c r="I4509" s="39" t="str">
        <f t="shared" si="1950"/>
        <v>56213</v>
      </c>
      <c r="J4509" s="52" t="str">
        <f t="shared" si="1951"/>
        <v/>
      </c>
      <c r="K4509" s="75">
        <f t="shared" si="1952"/>
        <v>1</v>
      </c>
      <c r="L4509" s="76">
        <f t="shared" si="1953"/>
        <v>0.5</v>
      </c>
      <c r="M4509" s="76">
        <f t="shared" si="1954"/>
        <v>1E-3</v>
      </c>
      <c r="N4509" s="76">
        <f t="shared" si="1955"/>
        <v>0.5</v>
      </c>
      <c r="O4509" s="42">
        <f t="shared" si="1956"/>
        <v>0.5</v>
      </c>
      <c r="P4509" s="39" t="str">
        <f t="shared" si="1957"/>
        <v>일반(목록배제,Normal-Manifest Exception)</v>
      </c>
      <c r="Q4509" s="72">
        <f t="shared" si="1958"/>
        <v>22</v>
      </c>
      <c r="R4509" s="43" t="str">
        <f t="shared" si="1959"/>
        <v>OZ602</v>
      </c>
      <c r="S4509" s="82" t="str">
        <f t="shared" si="1960"/>
        <v/>
      </c>
      <c r="T4509" s="40">
        <f t="shared" si="1961"/>
        <v>45928</v>
      </c>
      <c r="U4509" s="44">
        <v>2500</v>
      </c>
      <c r="V4509" s="44">
        <f t="shared" si="1962"/>
        <v>0</v>
      </c>
      <c r="W4509" s="77">
        <f t="shared" si="1963"/>
        <v>2500</v>
      </c>
      <c r="X4509" s="78">
        <f t="shared" si="1964"/>
        <v>0</v>
      </c>
      <c r="Y4509" s="44" cm="1">
        <f t="array" ref="Y4509">_xlfn.IFNA(_xlfn.IFS(AND(Q4509&gt;=2000, Q4509&lt;3000), 10000, AND(Q4509&gt;=3000, Q4509&lt;4000), 15000, AND(Q4509&gt;=4000, Q4509&lt;5000), 20000, AND(Q4509&gt;=5000), 25000),0)</f>
        <v>0</v>
      </c>
      <c r="Z4509" s="91">
        <f t="shared" si="1965"/>
        <v>300</v>
      </c>
      <c r="AA4509" s="44">
        <f t="shared" si="1966"/>
        <v>0</v>
      </c>
      <c r="AB4509" s="44"/>
      <c r="AC4509" s="44"/>
      <c r="AD4509" s="44"/>
      <c r="AE4509" s="44">
        <f>VLOOKUP(O4509,정산업데이트!$A$6:$B$12,2,10)</f>
        <v>0</v>
      </c>
      <c r="AF4509" s="44"/>
      <c r="AG4509" s="79">
        <f t="shared" si="1967"/>
        <v>300</v>
      </c>
      <c r="AH4509" s="80">
        <f t="shared" si="1968"/>
        <v>2800</v>
      </c>
      <c r="AJ4509" s="35" t="s">
        <v>23096</v>
      </c>
      <c r="AK4509" s="35" t="s">
        <v>73</v>
      </c>
      <c r="AL4509" s="35" t="s">
        <v>23097</v>
      </c>
      <c r="AM4509" s="35" t="s">
        <v>25006</v>
      </c>
      <c r="AN4509" s="35" t="s">
        <v>25007</v>
      </c>
      <c r="AO4509" s="35" t="s">
        <v>25008</v>
      </c>
      <c r="AP4509" s="35" t="s">
        <v>22310</v>
      </c>
      <c r="AQ4509" s="35" t="s">
        <v>122</v>
      </c>
      <c r="AR4509" s="35">
        <v>1</v>
      </c>
      <c r="AS4509" s="35">
        <v>0.5</v>
      </c>
      <c r="AT4509" s="35">
        <v>1E-3</v>
      </c>
      <c r="AU4509" s="35">
        <v>0.5</v>
      </c>
      <c r="AV4509" s="35" t="s">
        <v>8</v>
      </c>
      <c r="AW4509" s="35">
        <v>22</v>
      </c>
      <c r="AX4509" s="35" t="s">
        <v>68</v>
      </c>
      <c r="AY4509" s="35" t="s">
        <v>68</v>
      </c>
      <c r="AZ4509" s="35" t="s">
        <v>68</v>
      </c>
      <c r="BA4509" s="35" t="s">
        <v>68</v>
      </c>
      <c r="BB4509" s="35" t="s">
        <v>122</v>
      </c>
      <c r="BC4509" s="35" t="s">
        <v>405</v>
      </c>
      <c r="BD4509" s="35" t="s">
        <v>406</v>
      </c>
      <c r="BE4509" s="35" t="s">
        <v>408</v>
      </c>
      <c r="BF4509" s="35" t="s">
        <v>122</v>
      </c>
      <c r="BG4509" s="35" t="s">
        <v>69</v>
      </c>
      <c r="BH4509" s="35" t="s">
        <v>25009</v>
      </c>
      <c r="BI4509" s="35" t="s">
        <v>122</v>
      </c>
      <c r="BJ4509" s="35" t="s">
        <v>25010</v>
      </c>
      <c r="BK4509" s="35" t="s">
        <v>75</v>
      </c>
      <c r="BL4509" s="35" t="s">
        <v>122</v>
      </c>
      <c r="BM4509" s="35" t="s">
        <v>406</v>
      </c>
      <c r="BN4509" s="35" t="s">
        <v>70</v>
      </c>
      <c r="BO4509" s="35" t="s">
        <v>71</v>
      </c>
      <c r="BP4509" s="35" t="s">
        <v>122</v>
      </c>
      <c r="BQ4509" s="35" t="s">
        <v>163</v>
      </c>
    </row>
    <row r="4510" spans="1:69" x14ac:dyDescent="0.4">
      <c r="A4510" s="40" t="str">
        <f t="shared" si="1942"/>
        <v>2025-09-28</v>
      </c>
      <c r="B4510" s="40" t="str">
        <f t="shared" si="1943"/>
        <v>SYD</v>
      </c>
      <c r="C4510" s="39" t="str">
        <f t="shared" si="1944"/>
        <v>98812563692</v>
      </c>
      <c r="D4510" s="41" t="str">
        <f t="shared" si="1945"/>
        <v>PKR253747612</v>
      </c>
      <c r="E4510" s="41" t="str">
        <f t="shared" si="1946"/>
        <v>596421517760</v>
      </c>
      <c r="F4510" s="39" t="str">
        <f t="shared" si="1947"/>
        <v>2254234</v>
      </c>
      <c r="G4510" s="39" t="str">
        <f t="shared" si="1948"/>
        <v>WISE EXPRESS(HOJUDIRECT)</v>
      </c>
      <c r="H4510" s="41" t="str">
        <f t="shared" si="1949"/>
        <v>김진선</v>
      </c>
      <c r="I4510" s="39" t="str">
        <f t="shared" si="1950"/>
        <v>58813</v>
      </c>
      <c r="J4510" s="52" t="str">
        <f t="shared" si="1951"/>
        <v/>
      </c>
      <c r="K4510" s="75">
        <f t="shared" si="1952"/>
        <v>1</v>
      </c>
      <c r="L4510" s="76">
        <f t="shared" si="1953"/>
        <v>3</v>
      </c>
      <c r="M4510" s="76">
        <f t="shared" si="1954"/>
        <v>1E-3</v>
      </c>
      <c r="N4510" s="76">
        <f t="shared" si="1955"/>
        <v>3</v>
      </c>
      <c r="O4510" s="42">
        <f t="shared" si="1956"/>
        <v>3</v>
      </c>
      <c r="P4510" s="39" t="str">
        <f t="shared" si="1957"/>
        <v>일반(목록배제,Normal-Manifest Exception)</v>
      </c>
      <c r="Q4510" s="72">
        <f t="shared" si="1958"/>
        <v>42</v>
      </c>
      <c r="R4510" s="43" t="str">
        <f t="shared" si="1959"/>
        <v>OZ602</v>
      </c>
      <c r="S4510" s="82" t="str">
        <f t="shared" si="1960"/>
        <v/>
      </c>
      <c r="T4510" s="40">
        <f t="shared" si="1961"/>
        <v>45928</v>
      </c>
      <c r="U4510" s="44">
        <v>2500</v>
      </c>
      <c r="V4510" s="44">
        <f t="shared" si="1962"/>
        <v>0</v>
      </c>
      <c r="W4510" s="77">
        <f t="shared" si="1963"/>
        <v>2500</v>
      </c>
      <c r="X4510" s="78">
        <f t="shared" si="1964"/>
        <v>0</v>
      </c>
      <c r="Y4510" s="44" cm="1">
        <f t="array" ref="Y4510">_xlfn.IFNA(_xlfn.IFS(AND(Q4510&gt;=2000, Q4510&lt;3000), 10000, AND(Q4510&gt;=3000, Q4510&lt;4000), 15000, AND(Q4510&gt;=4000, Q4510&lt;5000), 20000, AND(Q4510&gt;=5000), 25000),0)</f>
        <v>0</v>
      </c>
      <c r="Z4510" s="91">
        <f t="shared" si="1965"/>
        <v>300</v>
      </c>
      <c r="AA4510" s="44">
        <f t="shared" si="1966"/>
        <v>0</v>
      </c>
      <c r="AB4510" s="44"/>
      <c r="AC4510" s="44"/>
      <c r="AD4510" s="44"/>
      <c r="AE4510" s="44">
        <f>VLOOKUP(O4510,정산업데이트!$A$6:$B$12,2,10)</f>
        <v>0</v>
      </c>
      <c r="AF4510" s="44"/>
      <c r="AG4510" s="79">
        <f t="shared" si="1967"/>
        <v>300</v>
      </c>
      <c r="AH4510" s="80">
        <f t="shared" si="1968"/>
        <v>2800</v>
      </c>
      <c r="AJ4510" s="35" t="s">
        <v>23096</v>
      </c>
      <c r="AK4510" s="35" t="s">
        <v>73</v>
      </c>
      <c r="AL4510" s="35" t="s">
        <v>23097</v>
      </c>
      <c r="AM4510" s="35" t="s">
        <v>25011</v>
      </c>
      <c r="AN4510" s="35" t="s">
        <v>482</v>
      </c>
      <c r="AO4510" s="35" t="s">
        <v>25012</v>
      </c>
      <c r="AP4510" s="35" t="s">
        <v>25013</v>
      </c>
      <c r="AQ4510" s="35" t="s">
        <v>122</v>
      </c>
      <c r="AR4510" s="35">
        <v>1</v>
      </c>
      <c r="AS4510" s="35">
        <v>3</v>
      </c>
      <c r="AT4510" s="35">
        <v>1E-3</v>
      </c>
      <c r="AU4510" s="35">
        <v>3</v>
      </c>
      <c r="AV4510" s="35" t="s">
        <v>8</v>
      </c>
      <c r="AW4510" s="35">
        <v>42</v>
      </c>
      <c r="AX4510" s="35" t="s">
        <v>68</v>
      </c>
      <c r="AY4510" s="35" t="s">
        <v>68</v>
      </c>
      <c r="AZ4510" s="35" t="s">
        <v>68</v>
      </c>
      <c r="BA4510" s="35" t="s">
        <v>68</v>
      </c>
      <c r="BB4510" s="35" t="s">
        <v>122</v>
      </c>
      <c r="BC4510" s="35" t="s">
        <v>135</v>
      </c>
      <c r="BD4510" s="35" t="s">
        <v>104</v>
      </c>
      <c r="BE4510" s="35" t="s">
        <v>105</v>
      </c>
      <c r="BF4510" s="35" t="s">
        <v>122</v>
      </c>
      <c r="BG4510" s="35" t="s">
        <v>69</v>
      </c>
      <c r="BH4510" s="35" t="s">
        <v>25014</v>
      </c>
      <c r="BI4510" s="35" t="s">
        <v>122</v>
      </c>
      <c r="BJ4510" s="35" t="s">
        <v>25015</v>
      </c>
      <c r="BK4510" s="35" t="s">
        <v>75</v>
      </c>
      <c r="BL4510" s="35" t="s">
        <v>122</v>
      </c>
      <c r="BM4510" s="35" t="s">
        <v>104</v>
      </c>
      <c r="BN4510" s="35" t="s">
        <v>70</v>
      </c>
      <c r="BO4510" s="35" t="s">
        <v>71</v>
      </c>
      <c r="BP4510" s="35" t="s">
        <v>122</v>
      </c>
      <c r="BQ4510" s="35" t="s">
        <v>163</v>
      </c>
    </row>
    <row r="4511" spans="1:69" x14ac:dyDescent="0.4">
      <c r="A4511" s="40" t="str">
        <f t="shared" si="1942"/>
        <v>2025-09-28</v>
      </c>
      <c r="B4511" s="40" t="str">
        <f t="shared" si="1943"/>
        <v>SYD</v>
      </c>
      <c r="C4511" s="39" t="str">
        <f t="shared" si="1944"/>
        <v>98812563692</v>
      </c>
      <c r="D4511" s="41" t="str">
        <f t="shared" si="1945"/>
        <v>PKR253731276</v>
      </c>
      <c r="E4511" s="41" t="str">
        <f t="shared" si="1946"/>
        <v>596421514326</v>
      </c>
      <c r="F4511" s="39" t="str">
        <f t="shared" si="1947"/>
        <v>2254243</v>
      </c>
      <c r="G4511" s="39" t="str">
        <f t="shared" si="1948"/>
        <v>WISE EXPRESS(NATUREGOOD)</v>
      </c>
      <c r="H4511" s="41" t="str">
        <f t="shared" si="1949"/>
        <v>김동환</v>
      </c>
      <c r="I4511" s="39" t="str">
        <f t="shared" si="1950"/>
        <v>52548</v>
      </c>
      <c r="J4511" s="52" t="str">
        <f t="shared" si="1951"/>
        <v/>
      </c>
      <c r="K4511" s="75">
        <f t="shared" si="1952"/>
        <v>1</v>
      </c>
      <c r="L4511" s="76">
        <f t="shared" si="1953"/>
        <v>0.3</v>
      </c>
      <c r="M4511" s="76">
        <f t="shared" si="1954"/>
        <v>1E-3</v>
      </c>
      <c r="N4511" s="76">
        <f t="shared" si="1955"/>
        <v>0.3</v>
      </c>
      <c r="O4511" s="42">
        <f t="shared" si="1956"/>
        <v>0.5</v>
      </c>
      <c r="P4511" s="39" t="str">
        <f t="shared" si="1957"/>
        <v>일반(목록배제,Normal-Manifest Exception)</v>
      </c>
      <c r="Q4511" s="72">
        <f t="shared" si="1958"/>
        <v>89.7</v>
      </c>
      <c r="R4511" s="43" t="str">
        <f t="shared" si="1959"/>
        <v>OZ602</v>
      </c>
      <c r="S4511" s="82" t="str">
        <f t="shared" si="1960"/>
        <v/>
      </c>
      <c r="T4511" s="40">
        <f t="shared" si="1961"/>
        <v>45928</v>
      </c>
      <c r="U4511" s="44">
        <v>2500</v>
      </c>
      <c r="V4511" s="44">
        <f t="shared" si="1962"/>
        <v>0</v>
      </c>
      <c r="W4511" s="77">
        <f t="shared" si="1963"/>
        <v>2500</v>
      </c>
      <c r="X4511" s="78">
        <f t="shared" si="1964"/>
        <v>0</v>
      </c>
      <c r="Y4511" s="44" cm="1">
        <f t="array" ref="Y4511">_xlfn.IFNA(_xlfn.IFS(AND(Q4511&gt;=2000, Q4511&lt;3000), 10000, AND(Q4511&gt;=3000, Q4511&lt;4000), 15000, AND(Q4511&gt;=4000, Q4511&lt;5000), 20000, AND(Q4511&gt;=5000), 25000),0)</f>
        <v>0</v>
      </c>
      <c r="Z4511" s="91">
        <f t="shared" si="1965"/>
        <v>300</v>
      </c>
      <c r="AA4511" s="44">
        <f t="shared" si="1966"/>
        <v>0</v>
      </c>
      <c r="AB4511" s="44"/>
      <c r="AC4511" s="44"/>
      <c r="AD4511" s="44"/>
      <c r="AE4511" s="44">
        <f>VLOOKUP(O4511,정산업데이트!$A$6:$B$12,2,10)</f>
        <v>0</v>
      </c>
      <c r="AF4511" s="44"/>
      <c r="AG4511" s="79">
        <f t="shared" si="1967"/>
        <v>300</v>
      </c>
      <c r="AH4511" s="80">
        <f t="shared" si="1968"/>
        <v>2800</v>
      </c>
      <c r="AJ4511" s="35" t="s">
        <v>23096</v>
      </c>
      <c r="AK4511" s="35" t="s">
        <v>73</v>
      </c>
      <c r="AL4511" s="35" t="s">
        <v>23097</v>
      </c>
      <c r="AM4511" s="35" t="s">
        <v>25016</v>
      </c>
      <c r="AN4511" s="35" t="s">
        <v>2443</v>
      </c>
      <c r="AO4511" s="35" t="s">
        <v>25017</v>
      </c>
      <c r="AP4511" s="35" t="s">
        <v>821</v>
      </c>
      <c r="AQ4511" s="35" t="s">
        <v>122</v>
      </c>
      <c r="AR4511" s="35">
        <v>1</v>
      </c>
      <c r="AS4511" s="35">
        <v>0.3</v>
      </c>
      <c r="AT4511" s="35">
        <v>1E-3</v>
      </c>
      <c r="AU4511" s="35">
        <v>0.3</v>
      </c>
      <c r="AV4511" s="35" t="s">
        <v>8</v>
      </c>
      <c r="AW4511" s="35">
        <v>89.7</v>
      </c>
      <c r="AX4511" s="35" t="s">
        <v>68</v>
      </c>
      <c r="AY4511" s="35" t="s">
        <v>68</v>
      </c>
      <c r="AZ4511" s="35" t="s">
        <v>68</v>
      </c>
      <c r="BA4511" s="35" t="s">
        <v>68</v>
      </c>
      <c r="BB4511" s="35" t="s">
        <v>122</v>
      </c>
      <c r="BC4511" s="35" t="s">
        <v>152</v>
      </c>
      <c r="BD4511" s="35" t="s">
        <v>94</v>
      </c>
      <c r="BE4511" s="35" t="s">
        <v>95</v>
      </c>
      <c r="BF4511" s="35" t="s">
        <v>122</v>
      </c>
      <c r="BG4511" s="35" t="s">
        <v>69</v>
      </c>
      <c r="BH4511" s="35" t="s">
        <v>25018</v>
      </c>
      <c r="BI4511" s="35" t="s">
        <v>122</v>
      </c>
      <c r="BJ4511" s="35" t="s">
        <v>25019</v>
      </c>
      <c r="BK4511" s="35" t="s">
        <v>75</v>
      </c>
      <c r="BL4511" s="35" t="s">
        <v>122</v>
      </c>
      <c r="BM4511" s="35" t="s">
        <v>94</v>
      </c>
      <c r="BN4511" s="35" t="s">
        <v>70</v>
      </c>
      <c r="BO4511" s="35" t="s">
        <v>71</v>
      </c>
      <c r="BP4511" s="35" t="s">
        <v>122</v>
      </c>
      <c r="BQ4511" s="35" t="s">
        <v>163</v>
      </c>
    </row>
    <row r="4512" spans="1:69" x14ac:dyDescent="0.4">
      <c r="A4512" s="40" t="str">
        <f t="shared" si="1942"/>
        <v>2025-09-28</v>
      </c>
      <c r="B4512" s="40" t="str">
        <f t="shared" si="1943"/>
        <v>SYD</v>
      </c>
      <c r="C4512" s="39" t="str">
        <f t="shared" si="1944"/>
        <v>98812563692</v>
      </c>
      <c r="D4512" s="41" t="str">
        <f t="shared" si="1945"/>
        <v>PKR253731277</v>
      </c>
      <c r="E4512" s="41" t="str">
        <f t="shared" si="1946"/>
        <v>596421514330</v>
      </c>
      <c r="F4512" s="39" t="str">
        <f t="shared" si="1947"/>
        <v>2254243</v>
      </c>
      <c r="G4512" s="39" t="str">
        <f t="shared" si="1948"/>
        <v>WISE EXPRESS(NATUREGOOD)</v>
      </c>
      <c r="H4512" s="41" t="str">
        <f t="shared" si="1949"/>
        <v>KEOKUY</v>
      </c>
      <c r="I4512" s="39" t="str">
        <f t="shared" si="1950"/>
        <v>26367</v>
      </c>
      <c r="J4512" s="52" t="str">
        <f t="shared" si="1951"/>
        <v/>
      </c>
      <c r="K4512" s="75">
        <f t="shared" si="1952"/>
        <v>1</v>
      </c>
      <c r="L4512" s="76">
        <f t="shared" si="1953"/>
        <v>1.7</v>
      </c>
      <c r="M4512" s="76">
        <f t="shared" si="1954"/>
        <v>1E-3</v>
      </c>
      <c r="N4512" s="76">
        <f t="shared" si="1955"/>
        <v>1.7</v>
      </c>
      <c r="O4512" s="42">
        <f t="shared" si="1956"/>
        <v>2</v>
      </c>
      <c r="P4512" s="39" t="str">
        <f t="shared" si="1957"/>
        <v>일반(목록배제,Normal-Manifest Exception)</v>
      </c>
      <c r="Q4512" s="72">
        <f t="shared" si="1958"/>
        <v>90.9</v>
      </c>
      <c r="R4512" s="43" t="str">
        <f t="shared" si="1959"/>
        <v>OZ602</v>
      </c>
      <c r="S4512" s="82" t="str">
        <f t="shared" si="1960"/>
        <v/>
      </c>
      <c r="T4512" s="40">
        <f t="shared" si="1961"/>
        <v>45928</v>
      </c>
      <c r="U4512" s="44">
        <v>2500</v>
      </c>
      <c r="V4512" s="44">
        <f t="shared" si="1962"/>
        <v>0</v>
      </c>
      <c r="W4512" s="77">
        <f t="shared" si="1963"/>
        <v>2500</v>
      </c>
      <c r="X4512" s="78">
        <f t="shared" si="1964"/>
        <v>0</v>
      </c>
      <c r="Y4512" s="44" cm="1">
        <f t="array" ref="Y4512">_xlfn.IFNA(_xlfn.IFS(AND(Q4512&gt;=2000, Q4512&lt;3000), 10000, AND(Q4512&gt;=3000, Q4512&lt;4000), 15000, AND(Q4512&gt;=4000, Q4512&lt;5000), 20000, AND(Q4512&gt;=5000), 25000),0)</f>
        <v>0</v>
      </c>
      <c r="Z4512" s="91">
        <f t="shared" si="1965"/>
        <v>300</v>
      </c>
      <c r="AA4512" s="44">
        <f t="shared" si="1966"/>
        <v>0</v>
      </c>
      <c r="AB4512" s="44"/>
      <c r="AC4512" s="44"/>
      <c r="AD4512" s="44"/>
      <c r="AE4512" s="44">
        <f>VLOOKUP(O4512,정산업데이트!$A$6:$B$12,2,10)</f>
        <v>0</v>
      </c>
      <c r="AF4512" s="44"/>
      <c r="AG4512" s="79">
        <f t="shared" si="1967"/>
        <v>300</v>
      </c>
      <c r="AH4512" s="80">
        <f t="shared" si="1968"/>
        <v>2800</v>
      </c>
      <c r="AJ4512" s="35" t="s">
        <v>23096</v>
      </c>
      <c r="AK4512" s="35" t="s">
        <v>73</v>
      </c>
      <c r="AL4512" s="35" t="s">
        <v>23097</v>
      </c>
      <c r="AM4512" s="35" t="s">
        <v>25020</v>
      </c>
      <c r="AN4512" s="35" t="s">
        <v>1674</v>
      </c>
      <c r="AO4512" s="35" t="s">
        <v>1675</v>
      </c>
      <c r="AP4512" s="35" t="s">
        <v>1676</v>
      </c>
      <c r="AQ4512" s="35" t="s">
        <v>122</v>
      </c>
      <c r="AR4512" s="35">
        <v>1</v>
      </c>
      <c r="AS4512" s="35">
        <v>1.7</v>
      </c>
      <c r="AT4512" s="35">
        <v>1E-3</v>
      </c>
      <c r="AU4512" s="35">
        <v>1.7</v>
      </c>
      <c r="AV4512" s="35" t="s">
        <v>8</v>
      </c>
      <c r="AW4512" s="35">
        <v>90.9</v>
      </c>
      <c r="AX4512" s="35" t="s">
        <v>68</v>
      </c>
      <c r="AY4512" s="35" t="s">
        <v>68</v>
      </c>
      <c r="AZ4512" s="35" t="s">
        <v>68</v>
      </c>
      <c r="BA4512" s="35" t="s">
        <v>68</v>
      </c>
      <c r="BB4512" s="35" t="s">
        <v>122</v>
      </c>
      <c r="BC4512" s="35" t="s">
        <v>152</v>
      </c>
      <c r="BD4512" s="35" t="s">
        <v>94</v>
      </c>
      <c r="BE4512" s="35" t="s">
        <v>95</v>
      </c>
      <c r="BF4512" s="35" t="s">
        <v>122</v>
      </c>
      <c r="BG4512" s="35" t="s">
        <v>69</v>
      </c>
      <c r="BH4512" s="35" t="s">
        <v>25021</v>
      </c>
      <c r="BI4512" s="35" t="s">
        <v>122</v>
      </c>
      <c r="BJ4512" s="35" t="s">
        <v>25022</v>
      </c>
      <c r="BK4512" s="35" t="s">
        <v>75</v>
      </c>
      <c r="BL4512" s="35" t="s">
        <v>122</v>
      </c>
      <c r="BM4512" s="35" t="s">
        <v>94</v>
      </c>
      <c r="BN4512" s="35" t="s">
        <v>70</v>
      </c>
      <c r="BO4512" s="35" t="s">
        <v>71</v>
      </c>
      <c r="BP4512" s="35" t="s">
        <v>122</v>
      </c>
      <c r="BQ4512" s="35" t="s">
        <v>163</v>
      </c>
    </row>
    <row r="4513" spans="1:69" x14ac:dyDescent="0.4">
      <c r="A4513" s="40" t="str">
        <f t="shared" si="1942"/>
        <v>2025-09-28</v>
      </c>
      <c r="B4513" s="40" t="str">
        <f t="shared" si="1943"/>
        <v>SYD</v>
      </c>
      <c r="C4513" s="39" t="str">
        <f t="shared" si="1944"/>
        <v>98812563692</v>
      </c>
      <c r="D4513" s="41" t="str">
        <f t="shared" si="1945"/>
        <v>PKR253747488</v>
      </c>
      <c r="E4513" s="41" t="str">
        <f t="shared" si="1946"/>
        <v>596421517281</v>
      </c>
      <c r="F4513" s="39" t="str">
        <f t="shared" si="1947"/>
        <v>2254239</v>
      </c>
      <c r="G4513" s="39" t="str">
        <f t="shared" si="1948"/>
        <v>WISE EXPRESS(BIOSYDNEY)</v>
      </c>
      <c r="H4513" s="41" t="str">
        <f t="shared" si="1949"/>
        <v>기규린</v>
      </c>
      <c r="I4513" s="39" t="str">
        <f t="shared" si="1950"/>
        <v>07950</v>
      </c>
      <c r="J4513" s="52" t="str">
        <f t="shared" si="1951"/>
        <v/>
      </c>
      <c r="K4513" s="75">
        <f t="shared" si="1952"/>
        <v>1</v>
      </c>
      <c r="L4513" s="76">
        <f t="shared" si="1953"/>
        <v>1</v>
      </c>
      <c r="M4513" s="76">
        <f t="shared" si="1954"/>
        <v>1E-3</v>
      </c>
      <c r="N4513" s="76">
        <f t="shared" si="1955"/>
        <v>1</v>
      </c>
      <c r="O4513" s="42">
        <f t="shared" si="1956"/>
        <v>1</v>
      </c>
      <c r="P4513" s="39" t="str">
        <f t="shared" si="1957"/>
        <v>일반(목록배제,Normal-Manifest Exception)</v>
      </c>
      <c r="Q4513" s="72">
        <f t="shared" si="1958"/>
        <v>90</v>
      </c>
      <c r="R4513" s="43" t="str">
        <f t="shared" si="1959"/>
        <v>OZ602</v>
      </c>
      <c r="S4513" s="82" t="str">
        <f t="shared" si="1960"/>
        <v/>
      </c>
      <c r="T4513" s="40">
        <f t="shared" si="1961"/>
        <v>45928</v>
      </c>
      <c r="U4513" s="44">
        <v>2500</v>
      </c>
      <c r="V4513" s="44">
        <f t="shared" si="1962"/>
        <v>0</v>
      </c>
      <c r="W4513" s="77">
        <f t="shared" si="1963"/>
        <v>2500</v>
      </c>
      <c r="X4513" s="78">
        <f t="shared" si="1964"/>
        <v>0</v>
      </c>
      <c r="Y4513" s="44" cm="1">
        <f t="array" ref="Y4513">_xlfn.IFNA(_xlfn.IFS(AND(Q4513&gt;=2000, Q4513&lt;3000), 10000, AND(Q4513&gt;=3000, Q4513&lt;4000), 15000, AND(Q4513&gt;=4000, Q4513&lt;5000), 20000, AND(Q4513&gt;=5000), 25000),0)</f>
        <v>0</v>
      </c>
      <c r="Z4513" s="91">
        <f t="shared" si="1965"/>
        <v>300</v>
      </c>
      <c r="AA4513" s="44">
        <f t="shared" si="1966"/>
        <v>0</v>
      </c>
      <c r="AB4513" s="44"/>
      <c r="AC4513" s="44"/>
      <c r="AD4513" s="44"/>
      <c r="AE4513" s="44">
        <f>VLOOKUP(O4513,정산업데이트!$A$6:$B$12,2,10)</f>
        <v>0</v>
      </c>
      <c r="AF4513" s="44"/>
      <c r="AG4513" s="79">
        <f t="shared" si="1967"/>
        <v>300</v>
      </c>
      <c r="AH4513" s="80">
        <f t="shared" si="1968"/>
        <v>2800</v>
      </c>
      <c r="AJ4513" s="35" t="s">
        <v>23096</v>
      </c>
      <c r="AK4513" s="35" t="s">
        <v>73</v>
      </c>
      <c r="AL4513" s="35" t="s">
        <v>23097</v>
      </c>
      <c r="AM4513" s="35" t="s">
        <v>25023</v>
      </c>
      <c r="AN4513" s="35" t="s">
        <v>25024</v>
      </c>
      <c r="AO4513" s="35" t="s">
        <v>25025</v>
      </c>
      <c r="AP4513" s="35" t="s">
        <v>25026</v>
      </c>
      <c r="AQ4513" s="35" t="s">
        <v>122</v>
      </c>
      <c r="AR4513" s="35">
        <v>1</v>
      </c>
      <c r="AS4513" s="35">
        <v>1</v>
      </c>
      <c r="AT4513" s="35">
        <v>1E-3</v>
      </c>
      <c r="AU4513" s="35">
        <v>1</v>
      </c>
      <c r="AV4513" s="35" t="s">
        <v>8</v>
      </c>
      <c r="AW4513" s="35">
        <v>90</v>
      </c>
      <c r="AX4513" s="35" t="s">
        <v>68</v>
      </c>
      <c r="AY4513" s="35" t="s">
        <v>68</v>
      </c>
      <c r="AZ4513" s="35" t="s">
        <v>68</v>
      </c>
      <c r="BA4513" s="35" t="s">
        <v>68</v>
      </c>
      <c r="BB4513" s="35" t="s">
        <v>122</v>
      </c>
      <c r="BC4513" s="35" t="s">
        <v>126</v>
      </c>
      <c r="BD4513" s="35" t="s">
        <v>90</v>
      </c>
      <c r="BE4513" s="35" t="s">
        <v>111</v>
      </c>
      <c r="BF4513" s="35" t="s">
        <v>122</v>
      </c>
      <c r="BG4513" s="35" t="s">
        <v>69</v>
      </c>
      <c r="BH4513" s="35" t="s">
        <v>25027</v>
      </c>
      <c r="BI4513" s="35" t="s">
        <v>122</v>
      </c>
      <c r="BJ4513" s="35" t="s">
        <v>25028</v>
      </c>
      <c r="BK4513" s="35" t="s">
        <v>75</v>
      </c>
      <c r="BL4513" s="35" t="s">
        <v>122</v>
      </c>
      <c r="BM4513" s="35" t="s">
        <v>90</v>
      </c>
      <c r="BN4513" s="35" t="s">
        <v>70</v>
      </c>
      <c r="BO4513" s="35" t="s">
        <v>71</v>
      </c>
      <c r="BP4513" s="35" t="s">
        <v>122</v>
      </c>
      <c r="BQ4513" s="35" t="s">
        <v>163</v>
      </c>
    </row>
    <row r="4514" spans="1:69" x14ac:dyDescent="0.4">
      <c r="A4514" s="40" t="str">
        <f t="shared" si="1942"/>
        <v>2025-09-28</v>
      </c>
      <c r="B4514" s="40" t="str">
        <f t="shared" si="1943"/>
        <v>SYD</v>
      </c>
      <c r="C4514" s="39" t="str">
        <f t="shared" si="1944"/>
        <v>98812563692</v>
      </c>
      <c r="D4514" s="41" t="str">
        <f t="shared" si="1945"/>
        <v>PKR253747489</v>
      </c>
      <c r="E4514" s="41" t="str">
        <f t="shared" si="1946"/>
        <v>596421517292</v>
      </c>
      <c r="F4514" s="39" t="str">
        <f t="shared" si="1947"/>
        <v>2254239</v>
      </c>
      <c r="G4514" s="39" t="str">
        <f t="shared" si="1948"/>
        <v>WISE EXPRESS(BIOSYDNEY)</v>
      </c>
      <c r="H4514" s="41" t="str">
        <f t="shared" si="1949"/>
        <v>석지현</v>
      </c>
      <c r="I4514" s="39" t="str">
        <f t="shared" si="1950"/>
        <v>27465</v>
      </c>
      <c r="J4514" s="52" t="str">
        <f t="shared" si="1951"/>
        <v/>
      </c>
      <c r="K4514" s="75">
        <f t="shared" si="1952"/>
        <v>1</v>
      </c>
      <c r="L4514" s="76">
        <f t="shared" si="1953"/>
        <v>1</v>
      </c>
      <c r="M4514" s="76">
        <f t="shared" si="1954"/>
        <v>1E-3</v>
      </c>
      <c r="N4514" s="76">
        <f t="shared" si="1955"/>
        <v>1</v>
      </c>
      <c r="O4514" s="42">
        <f t="shared" si="1956"/>
        <v>1</v>
      </c>
      <c r="P4514" s="39" t="str">
        <f t="shared" si="1957"/>
        <v>일반(목록배제,Normal-Manifest Exception)</v>
      </c>
      <c r="Q4514" s="72">
        <f t="shared" si="1958"/>
        <v>110</v>
      </c>
      <c r="R4514" s="43" t="str">
        <f t="shared" si="1959"/>
        <v>OZ602</v>
      </c>
      <c r="S4514" s="82" t="str">
        <f t="shared" si="1960"/>
        <v/>
      </c>
      <c r="T4514" s="40">
        <f t="shared" si="1961"/>
        <v>45928</v>
      </c>
      <c r="U4514" s="44">
        <v>2500</v>
      </c>
      <c r="V4514" s="44">
        <f t="shared" si="1962"/>
        <v>0</v>
      </c>
      <c r="W4514" s="77">
        <f t="shared" si="1963"/>
        <v>2500</v>
      </c>
      <c r="X4514" s="78">
        <f t="shared" si="1964"/>
        <v>0</v>
      </c>
      <c r="Y4514" s="44" cm="1">
        <f t="array" ref="Y4514">_xlfn.IFNA(_xlfn.IFS(AND(Q4514&gt;=2000, Q4514&lt;3000), 10000, AND(Q4514&gt;=3000, Q4514&lt;4000), 15000, AND(Q4514&gt;=4000, Q4514&lt;5000), 20000, AND(Q4514&gt;=5000), 25000),0)</f>
        <v>0</v>
      </c>
      <c r="Z4514" s="91">
        <f t="shared" si="1965"/>
        <v>300</v>
      </c>
      <c r="AA4514" s="44">
        <f t="shared" si="1966"/>
        <v>0</v>
      </c>
      <c r="AB4514" s="44"/>
      <c r="AC4514" s="44"/>
      <c r="AD4514" s="44"/>
      <c r="AE4514" s="44">
        <f>VLOOKUP(O4514,정산업데이트!$A$6:$B$12,2,10)</f>
        <v>0</v>
      </c>
      <c r="AF4514" s="44"/>
      <c r="AG4514" s="79">
        <f t="shared" si="1967"/>
        <v>300</v>
      </c>
      <c r="AH4514" s="80">
        <f t="shared" si="1968"/>
        <v>2800</v>
      </c>
      <c r="AJ4514" s="35" t="s">
        <v>23096</v>
      </c>
      <c r="AK4514" s="35" t="s">
        <v>73</v>
      </c>
      <c r="AL4514" s="35" t="s">
        <v>23097</v>
      </c>
      <c r="AM4514" s="35" t="s">
        <v>25029</v>
      </c>
      <c r="AN4514" s="35" t="s">
        <v>25030</v>
      </c>
      <c r="AO4514" s="35" t="s">
        <v>25031</v>
      </c>
      <c r="AP4514" s="35" t="s">
        <v>1230</v>
      </c>
      <c r="AQ4514" s="35" t="s">
        <v>122</v>
      </c>
      <c r="AR4514" s="35">
        <v>1</v>
      </c>
      <c r="AS4514" s="35">
        <v>1</v>
      </c>
      <c r="AT4514" s="35">
        <v>1E-3</v>
      </c>
      <c r="AU4514" s="35">
        <v>1</v>
      </c>
      <c r="AV4514" s="35" t="s">
        <v>8</v>
      </c>
      <c r="AW4514" s="35">
        <v>110</v>
      </c>
      <c r="AX4514" s="35" t="s">
        <v>68</v>
      </c>
      <c r="AY4514" s="35" t="s">
        <v>68</v>
      </c>
      <c r="AZ4514" s="35" t="s">
        <v>68</v>
      </c>
      <c r="BA4514" s="35" t="s">
        <v>68</v>
      </c>
      <c r="BB4514" s="35" t="s">
        <v>122</v>
      </c>
      <c r="BC4514" s="35" t="s">
        <v>126</v>
      </c>
      <c r="BD4514" s="35" t="s">
        <v>90</v>
      </c>
      <c r="BE4514" s="35" t="s">
        <v>111</v>
      </c>
      <c r="BF4514" s="35" t="s">
        <v>122</v>
      </c>
      <c r="BG4514" s="35" t="s">
        <v>69</v>
      </c>
      <c r="BH4514" s="35" t="s">
        <v>25032</v>
      </c>
      <c r="BI4514" s="35" t="s">
        <v>122</v>
      </c>
      <c r="BJ4514" s="35" t="s">
        <v>25033</v>
      </c>
      <c r="BK4514" s="35" t="s">
        <v>75</v>
      </c>
      <c r="BL4514" s="35" t="s">
        <v>122</v>
      </c>
      <c r="BM4514" s="35" t="s">
        <v>90</v>
      </c>
      <c r="BN4514" s="35" t="s">
        <v>70</v>
      </c>
      <c r="BO4514" s="35" t="s">
        <v>71</v>
      </c>
      <c r="BP4514" s="35" t="s">
        <v>122</v>
      </c>
      <c r="BQ4514" s="35" t="s">
        <v>163</v>
      </c>
    </row>
    <row r="4515" spans="1:69" x14ac:dyDescent="0.4">
      <c r="A4515" s="40" t="str">
        <f t="shared" si="1942"/>
        <v>2025-09-28</v>
      </c>
      <c r="B4515" s="40" t="str">
        <f t="shared" si="1943"/>
        <v>SYD</v>
      </c>
      <c r="C4515" s="39" t="str">
        <f t="shared" si="1944"/>
        <v>98812563692</v>
      </c>
      <c r="D4515" s="41" t="str">
        <f t="shared" si="1945"/>
        <v>PKR253747616</v>
      </c>
      <c r="E4515" s="41" t="str">
        <f t="shared" si="1946"/>
        <v>596421517782</v>
      </c>
      <c r="F4515" s="39" t="str">
        <f t="shared" si="1947"/>
        <v>2256683</v>
      </c>
      <c r="G4515" s="39" t="str">
        <f t="shared" si="1948"/>
        <v>WISE EXPRESS LOGISTICS(PANGZIMOM)</v>
      </c>
      <c r="H4515" s="41" t="str">
        <f t="shared" si="1949"/>
        <v>노옥주</v>
      </c>
      <c r="I4515" s="39" t="str">
        <f t="shared" si="1950"/>
        <v>33455</v>
      </c>
      <c r="J4515" s="52" t="str">
        <f t="shared" si="1951"/>
        <v/>
      </c>
      <c r="K4515" s="75">
        <f t="shared" si="1952"/>
        <v>1</v>
      </c>
      <c r="L4515" s="76">
        <f t="shared" si="1953"/>
        <v>0.5</v>
      </c>
      <c r="M4515" s="76">
        <f t="shared" si="1954"/>
        <v>1E-3</v>
      </c>
      <c r="N4515" s="76">
        <f t="shared" si="1955"/>
        <v>0.5</v>
      </c>
      <c r="O4515" s="42">
        <f t="shared" si="1956"/>
        <v>0.5</v>
      </c>
      <c r="P4515" s="39" t="str">
        <f t="shared" si="1957"/>
        <v>일반(목록배제,Normal-Manifest Exception)</v>
      </c>
      <c r="Q4515" s="72">
        <f t="shared" si="1958"/>
        <v>33</v>
      </c>
      <c r="R4515" s="43" t="str">
        <f t="shared" si="1959"/>
        <v>OZ602</v>
      </c>
      <c r="S4515" s="82" t="str">
        <f t="shared" si="1960"/>
        <v/>
      </c>
      <c r="T4515" s="40">
        <f t="shared" si="1961"/>
        <v>45928</v>
      </c>
      <c r="U4515" s="44">
        <v>2500</v>
      </c>
      <c r="V4515" s="44">
        <f t="shared" si="1962"/>
        <v>0</v>
      </c>
      <c r="W4515" s="77">
        <f t="shared" si="1963"/>
        <v>2500</v>
      </c>
      <c r="X4515" s="78">
        <f t="shared" si="1964"/>
        <v>0</v>
      </c>
      <c r="Y4515" s="44" cm="1">
        <f t="array" ref="Y4515">_xlfn.IFNA(_xlfn.IFS(AND(Q4515&gt;=2000, Q4515&lt;3000), 10000, AND(Q4515&gt;=3000, Q4515&lt;4000), 15000, AND(Q4515&gt;=4000, Q4515&lt;5000), 20000, AND(Q4515&gt;=5000), 25000),0)</f>
        <v>0</v>
      </c>
      <c r="Z4515" s="91">
        <f t="shared" si="1965"/>
        <v>300</v>
      </c>
      <c r="AA4515" s="44">
        <f t="shared" si="1966"/>
        <v>0</v>
      </c>
      <c r="AB4515" s="44"/>
      <c r="AC4515" s="44"/>
      <c r="AD4515" s="44"/>
      <c r="AE4515" s="44">
        <f>VLOOKUP(O4515,정산업데이트!$A$6:$B$12,2,10)</f>
        <v>0</v>
      </c>
      <c r="AF4515" s="44"/>
      <c r="AG4515" s="79">
        <f t="shared" si="1967"/>
        <v>300</v>
      </c>
      <c r="AH4515" s="80">
        <f t="shared" si="1968"/>
        <v>2800</v>
      </c>
      <c r="AJ4515" s="35" t="s">
        <v>23096</v>
      </c>
      <c r="AK4515" s="35" t="s">
        <v>73</v>
      </c>
      <c r="AL4515" s="35" t="s">
        <v>23097</v>
      </c>
      <c r="AM4515" s="35" t="s">
        <v>25034</v>
      </c>
      <c r="AN4515" s="35" t="s">
        <v>25035</v>
      </c>
      <c r="AO4515" s="35" t="s">
        <v>25036</v>
      </c>
      <c r="AP4515" s="35" t="s">
        <v>25037</v>
      </c>
      <c r="AQ4515" s="35" t="s">
        <v>122</v>
      </c>
      <c r="AR4515" s="35">
        <v>1</v>
      </c>
      <c r="AS4515" s="35">
        <v>0.5</v>
      </c>
      <c r="AT4515" s="35">
        <v>1E-3</v>
      </c>
      <c r="AU4515" s="35">
        <v>0.5</v>
      </c>
      <c r="AV4515" s="35" t="s">
        <v>8</v>
      </c>
      <c r="AW4515" s="35">
        <v>33</v>
      </c>
      <c r="AX4515" s="35" t="s">
        <v>68</v>
      </c>
      <c r="AY4515" s="35" t="s">
        <v>68</v>
      </c>
      <c r="AZ4515" s="35" t="s">
        <v>68</v>
      </c>
      <c r="BA4515" s="35" t="s">
        <v>68</v>
      </c>
      <c r="BB4515" s="35" t="s">
        <v>122</v>
      </c>
      <c r="BC4515" s="35" t="s">
        <v>441</v>
      </c>
      <c r="BD4515" s="35" t="s">
        <v>442</v>
      </c>
      <c r="BE4515" s="35" t="s">
        <v>443</v>
      </c>
      <c r="BF4515" s="35" t="s">
        <v>122</v>
      </c>
      <c r="BG4515" s="35" t="s">
        <v>69</v>
      </c>
      <c r="BH4515" s="35" t="s">
        <v>25038</v>
      </c>
      <c r="BI4515" s="35" t="s">
        <v>122</v>
      </c>
      <c r="BJ4515" s="35" t="s">
        <v>25039</v>
      </c>
      <c r="BK4515" s="35" t="s">
        <v>75</v>
      </c>
      <c r="BL4515" s="35" t="s">
        <v>122</v>
      </c>
      <c r="BM4515" s="35" t="s">
        <v>442</v>
      </c>
      <c r="BN4515" s="35" t="s">
        <v>70</v>
      </c>
      <c r="BO4515" s="35" t="s">
        <v>71</v>
      </c>
      <c r="BP4515" s="35" t="s">
        <v>122</v>
      </c>
      <c r="BQ4515" s="35" t="s">
        <v>163</v>
      </c>
    </row>
    <row r="4516" spans="1:69" x14ac:dyDescent="0.4">
      <c r="A4516" s="40" t="str">
        <f t="shared" si="1942"/>
        <v>2025-09-28</v>
      </c>
      <c r="B4516" s="40" t="str">
        <f t="shared" si="1943"/>
        <v>SYD</v>
      </c>
      <c r="C4516" s="39" t="str">
        <f t="shared" si="1944"/>
        <v>98812563692</v>
      </c>
      <c r="D4516" s="41" t="str">
        <f t="shared" si="1945"/>
        <v>PKR253747617</v>
      </c>
      <c r="E4516" s="41" t="str">
        <f t="shared" si="1946"/>
        <v>596421517793</v>
      </c>
      <c r="F4516" s="39" t="str">
        <f t="shared" si="1947"/>
        <v>2256683</v>
      </c>
      <c r="G4516" s="39" t="str">
        <f t="shared" si="1948"/>
        <v>WISE EXPRESS LOGISTICS(PANGZIMOM)</v>
      </c>
      <c r="H4516" s="41" t="str">
        <f t="shared" si="1949"/>
        <v>이상은</v>
      </c>
      <c r="I4516" s="39" t="str">
        <f t="shared" si="1950"/>
        <v>03387</v>
      </c>
      <c r="J4516" s="52" t="str">
        <f t="shared" si="1951"/>
        <v/>
      </c>
      <c r="K4516" s="75">
        <f t="shared" si="1952"/>
        <v>1</v>
      </c>
      <c r="L4516" s="76">
        <f t="shared" si="1953"/>
        <v>1</v>
      </c>
      <c r="M4516" s="76">
        <f t="shared" si="1954"/>
        <v>1E-3</v>
      </c>
      <c r="N4516" s="76">
        <f t="shared" si="1955"/>
        <v>1</v>
      </c>
      <c r="O4516" s="42">
        <f t="shared" si="1956"/>
        <v>1</v>
      </c>
      <c r="P4516" s="39" t="str">
        <f t="shared" si="1957"/>
        <v>목록(Manifest)</v>
      </c>
      <c r="Q4516" s="72">
        <f t="shared" si="1958"/>
        <v>45</v>
      </c>
      <c r="R4516" s="43" t="str">
        <f t="shared" si="1959"/>
        <v>OZ602</v>
      </c>
      <c r="S4516" s="82" t="str">
        <f t="shared" si="1960"/>
        <v/>
      </c>
      <c r="T4516" s="40">
        <f t="shared" si="1961"/>
        <v>45928</v>
      </c>
      <c r="U4516" s="44">
        <v>2500</v>
      </c>
      <c r="V4516" s="44">
        <f t="shared" si="1962"/>
        <v>0</v>
      </c>
      <c r="W4516" s="77">
        <f t="shared" si="1963"/>
        <v>2500</v>
      </c>
      <c r="X4516" s="78">
        <f t="shared" si="1964"/>
        <v>0</v>
      </c>
      <c r="Y4516" s="44" cm="1">
        <f t="array" ref="Y4516">_xlfn.IFNA(_xlfn.IFS(AND(Q4516&gt;=2000, Q4516&lt;3000), 10000, AND(Q4516&gt;=3000, Q4516&lt;4000), 15000, AND(Q4516&gt;=4000, Q4516&lt;5000), 20000, AND(Q4516&gt;=5000), 25000),0)</f>
        <v>0</v>
      </c>
      <c r="Z4516" s="91">
        <f t="shared" si="1965"/>
        <v>0</v>
      </c>
      <c r="AA4516" s="44">
        <f t="shared" si="1966"/>
        <v>0</v>
      </c>
      <c r="AB4516" s="44"/>
      <c r="AC4516" s="44"/>
      <c r="AD4516" s="44"/>
      <c r="AE4516" s="44">
        <f>VLOOKUP(O4516,정산업데이트!$A$6:$B$12,2,10)</f>
        <v>0</v>
      </c>
      <c r="AF4516" s="44"/>
      <c r="AG4516" s="79">
        <f t="shared" si="1967"/>
        <v>0</v>
      </c>
      <c r="AH4516" s="80">
        <f t="shared" si="1968"/>
        <v>2500</v>
      </c>
      <c r="AJ4516" s="35" t="s">
        <v>23096</v>
      </c>
      <c r="AK4516" s="35" t="s">
        <v>73</v>
      </c>
      <c r="AL4516" s="35" t="s">
        <v>23097</v>
      </c>
      <c r="AM4516" s="35" t="s">
        <v>25040</v>
      </c>
      <c r="AN4516" s="35" t="s">
        <v>25041</v>
      </c>
      <c r="AO4516" s="35" t="s">
        <v>25042</v>
      </c>
      <c r="AP4516" s="35" t="s">
        <v>25043</v>
      </c>
      <c r="AQ4516" s="35" t="s">
        <v>122</v>
      </c>
      <c r="AR4516" s="35">
        <v>1</v>
      </c>
      <c r="AS4516" s="35">
        <v>1</v>
      </c>
      <c r="AT4516" s="35">
        <v>1E-3</v>
      </c>
      <c r="AU4516" s="35">
        <v>1</v>
      </c>
      <c r="AV4516" s="35" t="s">
        <v>7</v>
      </c>
      <c r="AW4516" s="35">
        <v>45</v>
      </c>
      <c r="AX4516" s="35" t="s">
        <v>68</v>
      </c>
      <c r="AY4516" s="35" t="s">
        <v>68</v>
      </c>
      <c r="AZ4516" s="35" t="s">
        <v>68</v>
      </c>
      <c r="BA4516" s="35" t="s">
        <v>68</v>
      </c>
      <c r="BB4516" s="35" t="s">
        <v>122</v>
      </c>
      <c r="BC4516" s="35" t="s">
        <v>441</v>
      </c>
      <c r="BD4516" s="35" t="s">
        <v>442</v>
      </c>
      <c r="BE4516" s="35" t="s">
        <v>443</v>
      </c>
      <c r="BF4516" s="35" t="s">
        <v>122</v>
      </c>
      <c r="BG4516" s="35" t="s">
        <v>69</v>
      </c>
      <c r="BH4516" s="35" t="s">
        <v>25044</v>
      </c>
      <c r="BI4516" s="35" t="s">
        <v>122</v>
      </c>
      <c r="BJ4516" s="35" t="s">
        <v>25045</v>
      </c>
      <c r="BK4516" s="35" t="s">
        <v>75</v>
      </c>
      <c r="BL4516" s="35" t="s">
        <v>122</v>
      </c>
      <c r="BM4516" s="35" t="s">
        <v>442</v>
      </c>
      <c r="BN4516" s="35" t="s">
        <v>70</v>
      </c>
      <c r="BO4516" s="35" t="s">
        <v>71</v>
      </c>
      <c r="BP4516" s="35" t="s">
        <v>122</v>
      </c>
      <c r="BQ4516" s="35" t="s">
        <v>163</v>
      </c>
    </row>
    <row r="4517" spans="1:69" x14ac:dyDescent="0.4">
      <c r="A4517" s="40" t="str">
        <f t="shared" si="1942"/>
        <v>2025-09-28</v>
      </c>
      <c r="B4517" s="40" t="str">
        <f t="shared" si="1943"/>
        <v>SYD</v>
      </c>
      <c r="C4517" s="39" t="str">
        <f t="shared" si="1944"/>
        <v>98812563692</v>
      </c>
      <c r="D4517" s="41" t="str">
        <f t="shared" si="1945"/>
        <v>PKR253747619</v>
      </c>
      <c r="E4517" s="41" t="str">
        <f t="shared" si="1946"/>
        <v>596421517815</v>
      </c>
      <c r="F4517" s="39" t="str">
        <f t="shared" si="1947"/>
        <v>2256683</v>
      </c>
      <c r="G4517" s="39" t="str">
        <f t="shared" si="1948"/>
        <v>WISE EXPRESS LOGISTICS(PANGZIMOM)</v>
      </c>
      <c r="H4517" s="41" t="str">
        <f t="shared" si="1949"/>
        <v>신동훈</v>
      </c>
      <c r="I4517" s="39" t="str">
        <f t="shared" si="1950"/>
        <v>32416</v>
      </c>
      <c r="J4517" s="52" t="str">
        <f t="shared" si="1951"/>
        <v/>
      </c>
      <c r="K4517" s="75">
        <f t="shared" si="1952"/>
        <v>1</v>
      </c>
      <c r="L4517" s="76">
        <f t="shared" si="1953"/>
        <v>1</v>
      </c>
      <c r="M4517" s="76">
        <f t="shared" si="1954"/>
        <v>1E-3</v>
      </c>
      <c r="N4517" s="76">
        <f t="shared" si="1955"/>
        <v>1</v>
      </c>
      <c r="O4517" s="42">
        <f t="shared" si="1956"/>
        <v>1</v>
      </c>
      <c r="P4517" s="39" t="str">
        <f t="shared" si="1957"/>
        <v>목록(Manifest)</v>
      </c>
      <c r="Q4517" s="72">
        <f t="shared" si="1958"/>
        <v>45</v>
      </c>
      <c r="R4517" s="43" t="str">
        <f t="shared" si="1959"/>
        <v>OZ602</v>
      </c>
      <c r="S4517" s="82" t="str">
        <f t="shared" si="1960"/>
        <v/>
      </c>
      <c r="T4517" s="40">
        <f t="shared" si="1961"/>
        <v>45928</v>
      </c>
      <c r="U4517" s="44">
        <v>2500</v>
      </c>
      <c r="V4517" s="44">
        <f t="shared" si="1962"/>
        <v>0</v>
      </c>
      <c r="W4517" s="77">
        <f t="shared" si="1963"/>
        <v>2500</v>
      </c>
      <c r="X4517" s="78">
        <f t="shared" si="1964"/>
        <v>0</v>
      </c>
      <c r="Y4517" s="44" cm="1">
        <f t="array" ref="Y4517">_xlfn.IFNA(_xlfn.IFS(AND(Q4517&gt;=2000, Q4517&lt;3000), 10000, AND(Q4517&gt;=3000, Q4517&lt;4000), 15000, AND(Q4517&gt;=4000, Q4517&lt;5000), 20000, AND(Q4517&gt;=5000), 25000),0)</f>
        <v>0</v>
      </c>
      <c r="Z4517" s="91">
        <f t="shared" si="1965"/>
        <v>0</v>
      </c>
      <c r="AA4517" s="44">
        <f t="shared" si="1966"/>
        <v>0</v>
      </c>
      <c r="AB4517" s="44"/>
      <c r="AC4517" s="44"/>
      <c r="AD4517" s="44"/>
      <c r="AE4517" s="44">
        <f>VLOOKUP(O4517,정산업데이트!$A$6:$B$12,2,10)</f>
        <v>0</v>
      </c>
      <c r="AF4517" s="44"/>
      <c r="AG4517" s="79">
        <f t="shared" si="1967"/>
        <v>0</v>
      </c>
      <c r="AH4517" s="80">
        <f t="shared" si="1968"/>
        <v>2500</v>
      </c>
      <c r="AJ4517" s="35" t="s">
        <v>23096</v>
      </c>
      <c r="AK4517" s="35" t="s">
        <v>73</v>
      </c>
      <c r="AL4517" s="35" t="s">
        <v>23097</v>
      </c>
      <c r="AM4517" s="35" t="s">
        <v>25046</v>
      </c>
      <c r="AN4517" s="35" t="s">
        <v>25047</v>
      </c>
      <c r="AO4517" s="35" t="s">
        <v>25048</v>
      </c>
      <c r="AP4517" s="35" t="s">
        <v>487</v>
      </c>
      <c r="AQ4517" s="35" t="s">
        <v>122</v>
      </c>
      <c r="AR4517" s="35">
        <v>1</v>
      </c>
      <c r="AS4517" s="35">
        <v>1</v>
      </c>
      <c r="AT4517" s="35">
        <v>1E-3</v>
      </c>
      <c r="AU4517" s="35">
        <v>1</v>
      </c>
      <c r="AV4517" s="35" t="s">
        <v>7</v>
      </c>
      <c r="AW4517" s="35">
        <v>45</v>
      </c>
      <c r="AX4517" s="35" t="s">
        <v>68</v>
      </c>
      <c r="AY4517" s="35" t="s">
        <v>68</v>
      </c>
      <c r="AZ4517" s="35" t="s">
        <v>68</v>
      </c>
      <c r="BA4517" s="35" t="s">
        <v>68</v>
      </c>
      <c r="BB4517" s="35" t="s">
        <v>122</v>
      </c>
      <c r="BC4517" s="35" t="s">
        <v>441</v>
      </c>
      <c r="BD4517" s="35" t="s">
        <v>442</v>
      </c>
      <c r="BE4517" s="35" t="s">
        <v>443</v>
      </c>
      <c r="BF4517" s="35" t="s">
        <v>122</v>
      </c>
      <c r="BG4517" s="35" t="s">
        <v>69</v>
      </c>
      <c r="BH4517" s="35" t="s">
        <v>25049</v>
      </c>
      <c r="BI4517" s="35" t="s">
        <v>122</v>
      </c>
      <c r="BJ4517" s="35" t="s">
        <v>25050</v>
      </c>
      <c r="BK4517" s="35" t="s">
        <v>75</v>
      </c>
      <c r="BL4517" s="35" t="s">
        <v>122</v>
      </c>
      <c r="BM4517" s="35" t="s">
        <v>442</v>
      </c>
      <c r="BN4517" s="35" t="s">
        <v>70</v>
      </c>
      <c r="BO4517" s="35" t="s">
        <v>71</v>
      </c>
      <c r="BP4517" s="35" t="s">
        <v>122</v>
      </c>
      <c r="BQ4517" s="35" t="s">
        <v>163</v>
      </c>
    </row>
    <row r="4518" spans="1:69" x14ac:dyDescent="0.4">
      <c r="A4518" s="40" t="str">
        <f t="shared" si="1942"/>
        <v>2025-09-28</v>
      </c>
      <c r="B4518" s="40" t="str">
        <f t="shared" si="1943"/>
        <v>SYD</v>
      </c>
      <c r="C4518" s="39" t="str">
        <f t="shared" si="1944"/>
        <v>98812563692</v>
      </c>
      <c r="D4518" s="41" t="str">
        <f t="shared" si="1945"/>
        <v>PKR253747620</v>
      </c>
      <c r="E4518" s="41" t="str">
        <f t="shared" si="1946"/>
        <v>596421517826</v>
      </c>
      <c r="F4518" s="39" t="str">
        <f t="shared" si="1947"/>
        <v>2256683</v>
      </c>
      <c r="G4518" s="39" t="str">
        <f t="shared" si="1948"/>
        <v>WISE EXPRESS LOGISTICS(PANGZIMOM)</v>
      </c>
      <c r="H4518" s="41" t="str">
        <f t="shared" si="1949"/>
        <v>김윤경</v>
      </c>
      <c r="I4518" s="39" t="str">
        <f t="shared" si="1950"/>
        <v>61424</v>
      </c>
      <c r="J4518" s="52" t="str">
        <f t="shared" si="1951"/>
        <v/>
      </c>
      <c r="K4518" s="75">
        <f t="shared" si="1952"/>
        <v>1</v>
      </c>
      <c r="L4518" s="76">
        <f t="shared" si="1953"/>
        <v>0.5</v>
      </c>
      <c r="M4518" s="76">
        <f t="shared" si="1954"/>
        <v>1E-3</v>
      </c>
      <c r="N4518" s="76">
        <f t="shared" si="1955"/>
        <v>0.5</v>
      </c>
      <c r="O4518" s="42">
        <f t="shared" si="1956"/>
        <v>0.5</v>
      </c>
      <c r="P4518" s="39" t="str">
        <f t="shared" si="1957"/>
        <v>목록(Manifest)</v>
      </c>
      <c r="Q4518" s="72">
        <f t="shared" si="1958"/>
        <v>15</v>
      </c>
      <c r="R4518" s="43" t="str">
        <f t="shared" si="1959"/>
        <v>OZ602</v>
      </c>
      <c r="S4518" s="82" t="str">
        <f t="shared" si="1960"/>
        <v/>
      </c>
      <c r="T4518" s="40">
        <f t="shared" si="1961"/>
        <v>45928</v>
      </c>
      <c r="U4518" s="44">
        <v>2500</v>
      </c>
      <c r="V4518" s="44">
        <f t="shared" si="1962"/>
        <v>0</v>
      </c>
      <c r="W4518" s="77">
        <f t="shared" si="1963"/>
        <v>2500</v>
      </c>
      <c r="X4518" s="78">
        <f t="shared" si="1964"/>
        <v>0</v>
      </c>
      <c r="Y4518" s="44" cm="1">
        <f t="array" ref="Y4518">_xlfn.IFNA(_xlfn.IFS(AND(Q4518&gt;=2000, Q4518&lt;3000), 10000, AND(Q4518&gt;=3000, Q4518&lt;4000), 15000, AND(Q4518&gt;=4000, Q4518&lt;5000), 20000, AND(Q4518&gt;=5000), 25000),0)</f>
        <v>0</v>
      </c>
      <c r="Z4518" s="91">
        <f t="shared" si="1965"/>
        <v>0</v>
      </c>
      <c r="AA4518" s="44">
        <f t="shared" si="1966"/>
        <v>0</v>
      </c>
      <c r="AB4518" s="44"/>
      <c r="AC4518" s="44"/>
      <c r="AD4518" s="44"/>
      <c r="AE4518" s="44">
        <f>VLOOKUP(O4518,정산업데이트!$A$6:$B$12,2,10)</f>
        <v>0</v>
      </c>
      <c r="AF4518" s="44"/>
      <c r="AG4518" s="79">
        <f t="shared" si="1967"/>
        <v>0</v>
      </c>
      <c r="AH4518" s="80">
        <f t="shared" si="1968"/>
        <v>2500</v>
      </c>
      <c r="AJ4518" s="35" t="s">
        <v>23096</v>
      </c>
      <c r="AK4518" s="35" t="s">
        <v>73</v>
      </c>
      <c r="AL4518" s="35" t="s">
        <v>23097</v>
      </c>
      <c r="AM4518" s="35" t="s">
        <v>25051</v>
      </c>
      <c r="AN4518" s="35" t="s">
        <v>1603</v>
      </c>
      <c r="AO4518" s="35" t="s">
        <v>25052</v>
      </c>
      <c r="AP4518" s="35" t="s">
        <v>1565</v>
      </c>
      <c r="AQ4518" s="35" t="s">
        <v>122</v>
      </c>
      <c r="AR4518" s="35">
        <v>1</v>
      </c>
      <c r="AS4518" s="35">
        <v>0.5</v>
      </c>
      <c r="AT4518" s="35">
        <v>1E-3</v>
      </c>
      <c r="AU4518" s="35">
        <v>0.5</v>
      </c>
      <c r="AV4518" s="35" t="s">
        <v>7</v>
      </c>
      <c r="AW4518" s="35">
        <v>15</v>
      </c>
      <c r="AX4518" s="35" t="s">
        <v>68</v>
      </c>
      <c r="AY4518" s="35" t="s">
        <v>68</v>
      </c>
      <c r="AZ4518" s="35" t="s">
        <v>68</v>
      </c>
      <c r="BA4518" s="35" t="s">
        <v>68</v>
      </c>
      <c r="BB4518" s="35" t="s">
        <v>122</v>
      </c>
      <c r="BC4518" s="35" t="s">
        <v>441</v>
      </c>
      <c r="BD4518" s="35" t="s">
        <v>442</v>
      </c>
      <c r="BE4518" s="35" t="s">
        <v>443</v>
      </c>
      <c r="BF4518" s="35" t="s">
        <v>122</v>
      </c>
      <c r="BG4518" s="35" t="s">
        <v>69</v>
      </c>
      <c r="BH4518" s="35" t="s">
        <v>25053</v>
      </c>
      <c r="BI4518" s="35" t="s">
        <v>122</v>
      </c>
      <c r="BJ4518" s="35" t="s">
        <v>25054</v>
      </c>
      <c r="BK4518" s="35" t="s">
        <v>75</v>
      </c>
      <c r="BL4518" s="35" t="s">
        <v>122</v>
      </c>
      <c r="BM4518" s="35" t="s">
        <v>442</v>
      </c>
      <c r="BN4518" s="35" t="s">
        <v>70</v>
      </c>
      <c r="BO4518" s="35" t="s">
        <v>71</v>
      </c>
      <c r="BP4518" s="35" t="s">
        <v>122</v>
      </c>
      <c r="BQ4518" s="35" t="s">
        <v>163</v>
      </c>
    </row>
    <row r="4519" spans="1:69" x14ac:dyDescent="0.4">
      <c r="A4519" s="40" t="str">
        <f t="shared" si="1942"/>
        <v>2025-09-28</v>
      </c>
      <c r="B4519" s="40" t="str">
        <f t="shared" si="1943"/>
        <v>SYD</v>
      </c>
      <c r="C4519" s="39" t="str">
        <f t="shared" si="1944"/>
        <v>98812563692</v>
      </c>
      <c r="D4519" s="41" t="str">
        <f t="shared" si="1945"/>
        <v>PKR253747621</v>
      </c>
      <c r="E4519" s="41" t="str">
        <f t="shared" si="1946"/>
        <v>596421517830</v>
      </c>
      <c r="F4519" s="39" t="str">
        <f t="shared" si="1947"/>
        <v>2256683</v>
      </c>
      <c r="G4519" s="39" t="str">
        <f t="shared" si="1948"/>
        <v>WISE EXPRESS LOGISTICS(PANGZIMOM)</v>
      </c>
      <c r="H4519" s="41" t="str">
        <f t="shared" si="1949"/>
        <v>김지영</v>
      </c>
      <c r="I4519" s="39" t="str">
        <f t="shared" si="1950"/>
        <v>06652</v>
      </c>
      <c r="J4519" s="52" t="str">
        <f t="shared" si="1951"/>
        <v/>
      </c>
      <c r="K4519" s="75">
        <f t="shared" si="1952"/>
        <v>1</v>
      </c>
      <c r="L4519" s="76">
        <f t="shared" si="1953"/>
        <v>1</v>
      </c>
      <c r="M4519" s="76">
        <f t="shared" si="1954"/>
        <v>1E-3</v>
      </c>
      <c r="N4519" s="76">
        <f t="shared" si="1955"/>
        <v>1</v>
      </c>
      <c r="O4519" s="42">
        <f t="shared" si="1956"/>
        <v>1</v>
      </c>
      <c r="P4519" s="39" t="str">
        <f t="shared" si="1957"/>
        <v>일반(목록배제,Normal-Manifest Exception)</v>
      </c>
      <c r="Q4519" s="72">
        <f t="shared" si="1958"/>
        <v>20</v>
      </c>
      <c r="R4519" s="43" t="str">
        <f t="shared" si="1959"/>
        <v>OZ602</v>
      </c>
      <c r="S4519" s="82" t="str">
        <f t="shared" si="1960"/>
        <v/>
      </c>
      <c r="T4519" s="40">
        <f t="shared" si="1961"/>
        <v>45928</v>
      </c>
      <c r="U4519" s="44">
        <v>2500</v>
      </c>
      <c r="V4519" s="44">
        <f t="shared" si="1962"/>
        <v>0</v>
      </c>
      <c r="W4519" s="77">
        <f t="shared" si="1963"/>
        <v>2500</v>
      </c>
      <c r="X4519" s="78">
        <f t="shared" si="1964"/>
        <v>0</v>
      </c>
      <c r="Y4519" s="44" cm="1">
        <f t="array" ref="Y4519">_xlfn.IFNA(_xlfn.IFS(AND(Q4519&gt;=2000, Q4519&lt;3000), 10000, AND(Q4519&gt;=3000, Q4519&lt;4000), 15000, AND(Q4519&gt;=4000, Q4519&lt;5000), 20000, AND(Q4519&gt;=5000), 25000),0)</f>
        <v>0</v>
      </c>
      <c r="Z4519" s="91">
        <f t="shared" si="1965"/>
        <v>300</v>
      </c>
      <c r="AA4519" s="44">
        <f t="shared" si="1966"/>
        <v>0</v>
      </c>
      <c r="AB4519" s="44"/>
      <c r="AC4519" s="44"/>
      <c r="AD4519" s="44"/>
      <c r="AE4519" s="44">
        <f>VLOOKUP(O4519,정산업데이트!$A$6:$B$12,2,10)</f>
        <v>0</v>
      </c>
      <c r="AF4519" s="44"/>
      <c r="AG4519" s="79">
        <f t="shared" si="1967"/>
        <v>300</v>
      </c>
      <c r="AH4519" s="80">
        <f t="shared" si="1968"/>
        <v>2800</v>
      </c>
      <c r="AJ4519" s="35" t="s">
        <v>23096</v>
      </c>
      <c r="AK4519" s="35" t="s">
        <v>73</v>
      </c>
      <c r="AL4519" s="35" t="s">
        <v>23097</v>
      </c>
      <c r="AM4519" s="35" t="s">
        <v>25055</v>
      </c>
      <c r="AN4519" s="35" t="s">
        <v>253</v>
      </c>
      <c r="AO4519" s="35" t="s">
        <v>25056</v>
      </c>
      <c r="AP4519" s="35" t="s">
        <v>4803</v>
      </c>
      <c r="AQ4519" s="35" t="s">
        <v>122</v>
      </c>
      <c r="AR4519" s="35">
        <v>1</v>
      </c>
      <c r="AS4519" s="35">
        <v>1</v>
      </c>
      <c r="AT4519" s="35">
        <v>1E-3</v>
      </c>
      <c r="AU4519" s="35">
        <v>1</v>
      </c>
      <c r="AV4519" s="35" t="s">
        <v>8</v>
      </c>
      <c r="AW4519" s="35">
        <v>20</v>
      </c>
      <c r="AX4519" s="35" t="s">
        <v>68</v>
      </c>
      <c r="AY4519" s="35" t="s">
        <v>68</v>
      </c>
      <c r="AZ4519" s="35" t="s">
        <v>68</v>
      </c>
      <c r="BA4519" s="35" t="s">
        <v>68</v>
      </c>
      <c r="BB4519" s="35" t="s">
        <v>122</v>
      </c>
      <c r="BC4519" s="35" t="s">
        <v>441</v>
      </c>
      <c r="BD4519" s="35" t="s">
        <v>442</v>
      </c>
      <c r="BE4519" s="35" t="s">
        <v>443</v>
      </c>
      <c r="BF4519" s="35" t="s">
        <v>122</v>
      </c>
      <c r="BG4519" s="35" t="s">
        <v>69</v>
      </c>
      <c r="BH4519" s="35" t="s">
        <v>25057</v>
      </c>
      <c r="BI4519" s="35" t="s">
        <v>122</v>
      </c>
      <c r="BJ4519" s="35" t="s">
        <v>25058</v>
      </c>
      <c r="BK4519" s="35" t="s">
        <v>75</v>
      </c>
      <c r="BL4519" s="35" t="s">
        <v>122</v>
      </c>
      <c r="BM4519" s="35" t="s">
        <v>442</v>
      </c>
      <c r="BN4519" s="35" t="s">
        <v>70</v>
      </c>
      <c r="BO4519" s="35" t="s">
        <v>71</v>
      </c>
      <c r="BP4519" s="35" t="s">
        <v>122</v>
      </c>
      <c r="BQ4519" s="35" t="s">
        <v>163</v>
      </c>
    </row>
    <row r="4520" spans="1:69" x14ac:dyDescent="0.4">
      <c r="A4520" s="40" t="str">
        <f t="shared" si="1942"/>
        <v>2025-09-28</v>
      </c>
      <c r="B4520" s="40" t="str">
        <f t="shared" si="1943"/>
        <v>SYD</v>
      </c>
      <c r="C4520" s="39" t="str">
        <f t="shared" si="1944"/>
        <v>98812563692</v>
      </c>
      <c r="D4520" s="41" t="str">
        <f t="shared" si="1945"/>
        <v>PKR253718594</v>
      </c>
      <c r="E4520" s="41" t="str">
        <f t="shared" si="1946"/>
        <v>596421509522</v>
      </c>
      <c r="F4520" s="39" t="str">
        <f t="shared" si="1947"/>
        <v>2256683</v>
      </c>
      <c r="G4520" s="39" t="str">
        <f t="shared" si="1948"/>
        <v>WISE EXPRESS LOGISTICS(PANGZIMOM)</v>
      </c>
      <c r="H4520" s="41" t="str">
        <f t="shared" si="1949"/>
        <v>임지우</v>
      </c>
      <c r="I4520" s="39" t="str">
        <f t="shared" si="1950"/>
        <v>22861</v>
      </c>
      <c r="J4520" s="52" t="str">
        <f t="shared" si="1951"/>
        <v/>
      </c>
      <c r="K4520" s="75">
        <f t="shared" si="1952"/>
        <v>1</v>
      </c>
      <c r="L4520" s="76">
        <f t="shared" si="1953"/>
        <v>2</v>
      </c>
      <c r="M4520" s="76">
        <f t="shared" si="1954"/>
        <v>1E-3</v>
      </c>
      <c r="N4520" s="76">
        <f t="shared" si="1955"/>
        <v>2</v>
      </c>
      <c r="O4520" s="42">
        <f t="shared" si="1956"/>
        <v>2</v>
      </c>
      <c r="P4520" s="39" t="str">
        <f t="shared" si="1957"/>
        <v>목록(Manifest)</v>
      </c>
      <c r="Q4520" s="72">
        <f t="shared" si="1958"/>
        <v>80</v>
      </c>
      <c r="R4520" s="43" t="str">
        <f t="shared" si="1959"/>
        <v>OZ602</v>
      </c>
      <c r="S4520" s="82" t="str">
        <f t="shared" si="1960"/>
        <v/>
      </c>
      <c r="T4520" s="40">
        <f t="shared" si="1961"/>
        <v>45928</v>
      </c>
      <c r="U4520" s="44">
        <v>2500</v>
      </c>
      <c r="V4520" s="44">
        <f t="shared" si="1962"/>
        <v>0</v>
      </c>
      <c r="W4520" s="77">
        <f t="shared" si="1963"/>
        <v>2500</v>
      </c>
      <c r="X4520" s="78">
        <f t="shared" si="1964"/>
        <v>0</v>
      </c>
      <c r="Y4520" s="44" cm="1">
        <f t="array" ref="Y4520">_xlfn.IFNA(_xlfn.IFS(AND(Q4520&gt;=2000, Q4520&lt;3000), 10000, AND(Q4520&gt;=3000, Q4520&lt;4000), 15000, AND(Q4520&gt;=4000, Q4520&lt;5000), 20000, AND(Q4520&gt;=5000), 25000),0)</f>
        <v>0</v>
      </c>
      <c r="Z4520" s="91">
        <f t="shared" si="1965"/>
        <v>0</v>
      </c>
      <c r="AA4520" s="44">
        <f t="shared" si="1966"/>
        <v>0</v>
      </c>
      <c r="AB4520" s="44"/>
      <c r="AC4520" s="44"/>
      <c r="AD4520" s="44"/>
      <c r="AE4520" s="44">
        <f>VLOOKUP(O4520,정산업데이트!$A$6:$B$12,2,10)</f>
        <v>0</v>
      </c>
      <c r="AF4520" s="44"/>
      <c r="AG4520" s="79">
        <f t="shared" si="1967"/>
        <v>0</v>
      </c>
      <c r="AH4520" s="80">
        <f t="shared" si="1968"/>
        <v>2500</v>
      </c>
      <c r="AJ4520" s="35" t="s">
        <v>23096</v>
      </c>
      <c r="AK4520" s="35" t="s">
        <v>73</v>
      </c>
      <c r="AL4520" s="35" t="s">
        <v>23097</v>
      </c>
      <c r="AM4520" s="35" t="s">
        <v>25059</v>
      </c>
      <c r="AN4520" s="35" t="s">
        <v>25060</v>
      </c>
      <c r="AO4520" s="35" t="s">
        <v>25061</v>
      </c>
      <c r="AP4520" s="35" t="s">
        <v>1907</v>
      </c>
      <c r="AQ4520" s="35" t="s">
        <v>122</v>
      </c>
      <c r="AR4520" s="35">
        <v>1</v>
      </c>
      <c r="AS4520" s="35">
        <v>2</v>
      </c>
      <c r="AT4520" s="35">
        <v>1E-3</v>
      </c>
      <c r="AU4520" s="35">
        <v>2</v>
      </c>
      <c r="AV4520" s="35" t="s">
        <v>7</v>
      </c>
      <c r="AW4520" s="35">
        <v>80</v>
      </c>
      <c r="AX4520" s="35" t="s">
        <v>68</v>
      </c>
      <c r="AY4520" s="35" t="s">
        <v>68</v>
      </c>
      <c r="AZ4520" s="35" t="s">
        <v>68</v>
      </c>
      <c r="BA4520" s="35" t="s">
        <v>68</v>
      </c>
      <c r="BB4520" s="35" t="s">
        <v>122</v>
      </c>
      <c r="BC4520" s="35" t="s">
        <v>441</v>
      </c>
      <c r="BD4520" s="35" t="s">
        <v>442</v>
      </c>
      <c r="BE4520" s="35" t="s">
        <v>448</v>
      </c>
      <c r="BF4520" s="35" t="s">
        <v>122</v>
      </c>
      <c r="BG4520" s="35" t="s">
        <v>69</v>
      </c>
      <c r="BH4520" s="35" t="s">
        <v>25062</v>
      </c>
      <c r="BI4520" s="35" t="s">
        <v>122</v>
      </c>
      <c r="BJ4520" s="35" t="s">
        <v>25063</v>
      </c>
      <c r="BK4520" s="35" t="s">
        <v>75</v>
      </c>
      <c r="BL4520" s="35" t="s">
        <v>122</v>
      </c>
      <c r="BM4520" s="35" t="s">
        <v>442</v>
      </c>
      <c r="BN4520" s="35" t="s">
        <v>70</v>
      </c>
      <c r="BO4520" s="35" t="s">
        <v>71</v>
      </c>
      <c r="BP4520" s="35" t="s">
        <v>122</v>
      </c>
      <c r="BQ4520" s="35" t="s">
        <v>163</v>
      </c>
    </row>
    <row r="4521" spans="1:69" x14ac:dyDescent="0.4">
      <c r="A4521" s="40" t="str">
        <f t="shared" si="1942"/>
        <v>2025-09-28</v>
      </c>
      <c r="B4521" s="40" t="str">
        <f t="shared" si="1943"/>
        <v>SYD</v>
      </c>
      <c r="C4521" s="39" t="str">
        <f t="shared" si="1944"/>
        <v>98812563692</v>
      </c>
      <c r="D4521" s="41" t="str">
        <f t="shared" si="1945"/>
        <v>PKR253719038</v>
      </c>
      <c r="E4521" s="41" t="str">
        <f t="shared" si="1946"/>
        <v>596421510045</v>
      </c>
      <c r="F4521" s="39" t="str">
        <f t="shared" si="1947"/>
        <v>2256516</v>
      </c>
      <c r="G4521" s="39" t="str">
        <f t="shared" si="1948"/>
        <v>WISE EXPRESS (CNC INTL)</v>
      </c>
      <c r="H4521" s="41" t="str">
        <f t="shared" si="1949"/>
        <v>염경혜</v>
      </c>
      <c r="I4521" s="39" t="str">
        <f t="shared" si="1950"/>
        <v>21656</v>
      </c>
      <c r="J4521" s="52" t="str">
        <f t="shared" si="1951"/>
        <v/>
      </c>
      <c r="K4521" s="75">
        <f t="shared" si="1952"/>
        <v>1</v>
      </c>
      <c r="L4521" s="76">
        <f t="shared" si="1953"/>
        <v>1</v>
      </c>
      <c r="M4521" s="76">
        <f t="shared" si="1954"/>
        <v>1E-3</v>
      </c>
      <c r="N4521" s="76">
        <f t="shared" si="1955"/>
        <v>1</v>
      </c>
      <c r="O4521" s="42">
        <f t="shared" si="1956"/>
        <v>1</v>
      </c>
      <c r="P4521" s="39" t="str">
        <f t="shared" si="1957"/>
        <v>목록(Manifest)</v>
      </c>
      <c r="Q4521" s="72">
        <f t="shared" si="1958"/>
        <v>39</v>
      </c>
      <c r="R4521" s="43" t="str">
        <f t="shared" si="1959"/>
        <v>OZ602</v>
      </c>
      <c r="S4521" s="82" t="str">
        <f t="shared" si="1960"/>
        <v/>
      </c>
      <c r="T4521" s="40">
        <f t="shared" si="1961"/>
        <v>45928</v>
      </c>
      <c r="U4521" s="44">
        <v>2500</v>
      </c>
      <c r="V4521" s="44">
        <f t="shared" si="1962"/>
        <v>0</v>
      </c>
      <c r="W4521" s="77">
        <f t="shared" si="1963"/>
        <v>2500</v>
      </c>
      <c r="X4521" s="78">
        <f t="shared" si="1964"/>
        <v>0</v>
      </c>
      <c r="Y4521" s="44" cm="1">
        <f t="array" ref="Y4521">_xlfn.IFNA(_xlfn.IFS(AND(Q4521&gt;=2000, Q4521&lt;3000), 10000, AND(Q4521&gt;=3000, Q4521&lt;4000), 15000, AND(Q4521&gt;=4000, Q4521&lt;5000), 20000, AND(Q4521&gt;=5000), 25000),0)</f>
        <v>0</v>
      </c>
      <c r="Z4521" s="91">
        <f t="shared" si="1965"/>
        <v>0</v>
      </c>
      <c r="AA4521" s="44">
        <f t="shared" si="1966"/>
        <v>0</v>
      </c>
      <c r="AB4521" s="44"/>
      <c r="AC4521" s="44"/>
      <c r="AD4521" s="44"/>
      <c r="AE4521" s="44">
        <f>VLOOKUP(O4521,정산업데이트!$A$6:$B$12,2,10)</f>
        <v>0</v>
      </c>
      <c r="AF4521" s="44"/>
      <c r="AG4521" s="79">
        <f t="shared" si="1967"/>
        <v>0</v>
      </c>
      <c r="AH4521" s="80">
        <f t="shared" si="1968"/>
        <v>2500</v>
      </c>
      <c r="AJ4521" s="35" t="s">
        <v>23096</v>
      </c>
      <c r="AK4521" s="35" t="s">
        <v>73</v>
      </c>
      <c r="AL4521" s="35" t="s">
        <v>23097</v>
      </c>
      <c r="AM4521" s="35" t="s">
        <v>25064</v>
      </c>
      <c r="AN4521" s="35" t="s">
        <v>25065</v>
      </c>
      <c r="AO4521" s="35" t="s">
        <v>25066</v>
      </c>
      <c r="AP4521" s="35" t="s">
        <v>25067</v>
      </c>
      <c r="AQ4521" s="35" t="s">
        <v>122</v>
      </c>
      <c r="AR4521" s="35">
        <v>1</v>
      </c>
      <c r="AS4521" s="35">
        <v>1</v>
      </c>
      <c r="AT4521" s="35">
        <v>1E-3</v>
      </c>
      <c r="AU4521" s="35">
        <v>1</v>
      </c>
      <c r="AV4521" s="35" t="s">
        <v>7</v>
      </c>
      <c r="AW4521" s="35">
        <v>39</v>
      </c>
      <c r="AX4521" s="35" t="s">
        <v>68</v>
      </c>
      <c r="AY4521" s="35" t="s">
        <v>68</v>
      </c>
      <c r="AZ4521" s="35" t="s">
        <v>68</v>
      </c>
      <c r="BA4521" s="35" t="s">
        <v>68</v>
      </c>
      <c r="BB4521" s="35" t="s">
        <v>122</v>
      </c>
      <c r="BC4521" s="35" t="s">
        <v>405</v>
      </c>
      <c r="BD4521" s="35" t="s">
        <v>406</v>
      </c>
      <c r="BE4521" s="35" t="s">
        <v>407</v>
      </c>
      <c r="BF4521" s="35" t="s">
        <v>122</v>
      </c>
      <c r="BG4521" s="35" t="s">
        <v>69</v>
      </c>
      <c r="BH4521" s="35" t="s">
        <v>25068</v>
      </c>
      <c r="BI4521" s="35" t="s">
        <v>122</v>
      </c>
      <c r="BJ4521" s="35" t="s">
        <v>25069</v>
      </c>
      <c r="BK4521" s="35" t="s">
        <v>75</v>
      </c>
      <c r="BL4521" s="35" t="s">
        <v>122</v>
      </c>
      <c r="BM4521" s="35" t="s">
        <v>406</v>
      </c>
      <c r="BN4521" s="35" t="s">
        <v>70</v>
      </c>
      <c r="BO4521" s="35" t="s">
        <v>71</v>
      </c>
      <c r="BP4521" s="35" t="s">
        <v>122</v>
      </c>
      <c r="BQ4521" s="35" t="s">
        <v>163</v>
      </c>
    </row>
    <row r="4522" spans="1:69" x14ac:dyDescent="0.4">
      <c r="A4522" s="40" t="str">
        <f t="shared" si="1942"/>
        <v>2025-09-28</v>
      </c>
      <c r="B4522" s="40" t="str">
        <f t="shared" si="1943"/>
        <v>SYD</v>
      </c>
      <c r="C4522" s="39" t="str">
        <f t="shared" si="1944"/>
        <v>98812563692</v>
      </c>
      <c r="D4522" s="41" t="str">
        <f t="shared" si="1945"/>
        <v>PKR253719040</v>
      </c>
      <c r="E4522" s="41" t="str">
        <f t="shared" si="1946"/>
        <v>596421510060</v>
      </c>
      <c r="F4522" s="39" t="str">
        <f t="shared" si="1947"/>
        <v>2256516</v>
      </c>
      <c r="G4522" s="39" t="str">
        <f t="shared" si="1948"/>
        <v>WISE EXPRESS (CNC INTL)</v>
      </c>
      <c r="H4522" s="41" t="str">
        <f t="shared" si="1949"/>
        <v>김봉선</v>
      </c>
      <c r="I4522" s="39" t="str">
        <f t="shared" si="1950"/>
        <v>01913</v>
      </c>
      <c r="J4522" s="52" t="str">
        <f t="shared" si="1951"/>
        <v/>
      </c>
      <c r="K4522" s="75">
        <f t="shared" si="1952"/>
        <v>1</v>
      </c>
      <c r="L4522" s="76">
        <f t="shared" si="1953"/>
        <v>1</v>
      </c>
      <c r="M4522" s="76">
        <f t="shared" si="1954"/>
        <v>1E-3</v>
      </c>
      <c r="N4522" s="76">
        <f t="shared" si="1955"/>
        <v>1</v>
      </c>
      <c r="O4522" s="42">
        <f t="shared" si="1956"/>
        <v>1</v>
      </c>
      <c r="P4522" s="39" t="str">
        <f t="shared" si="1957"/>
        <v>목록(Manifest)</v>
      </c>
      <c r="Q4522" s="72">
        <f t="shared" si="1958"/>
        <v>60</v>
      </c>
      <c r="R4522" s="43" t="str">
        <f t="shared" si="1959"/>
        <v>OZ602</v>
      </c>
      <c r="S4522" s="82" t="str">
        <f t="shared" si="1960"/>
        <v/>
      </c>
      <c r="T4522" s="40">
        <f t="shared" si="1961"/>
        <v>45928</v>
      </c>
      <c r="U4522" s="44">
        <v>2500</v>
      </c>
      <c r="V4522" s="44">
        <f t="shared" si="1962"/>
        <v>0</v>
      </c>
      <c r="W4522" s="77">
        <f t="shared" si="1963"/>
        <v>2500</v>
      </c>
      <c r="X4522" s="78">
        <f t="shared" si="1964"/>
        <v>0</v>
      </c>
      <c r="Y4522" s="44" cm="1">
        <f t="array" ref="Y4522">_xlfn.IFNA(_xlfn.IFS(AND(Q4522&gt;=2000, Q4522&lt;3000), 10000, AND(Q4522&gt;=3000, Q4522&lt;4000), 15000, AND(Q4522&gt;=4000, Q4522&lt;5000), 20000, AND(Q4522&gt;=5000), 25000),0)</f>
        <v>0</v>
      </c>
      <c r="Z4522" s="91">
        <f t="shared" si="1965"/>
        <v>0</v>
      </c>
      <c r="AA4522" s="44">
        <f t="shared" si="1966"/>
        <v>0</v>
      </c>
      <c r="AB4522" s="44"/>
      <c r="AC4522" s="44"/>
      <c r="AD4522" s="44"/>
      <c r="AE4522" s="44">
        <f>VLOOKUP(O4522,정산업데이트!$A$6:$B$12,2,10)</f>
        <v>0</v>
      </c>
      <c r="AF4522" s="44"/>
      <c r="AG4522" s="79">
        <f t="shared" si="1967"/>
        <v>0</v>
      </c>
      <c r="AH4522" s="80">
        <f t="shared" si="1968"/>
        <v>2500</v>
      </c>
      <c r="AJ4522" s="35" t="s">
        <v>23096</v>
      </c>
      <c r="AK4522" s="35" t="s">
        <v>73</v>
      </c>
      <c r="AL4522" s="35" t="s">
        <v>23097</v>
      </c>
      <c r="AM4522" s="35" t="s">
        <v>25070</v>
      </c>
      <c r="AN4522" s="35" t="s">
        <v>25071</v>
      </c>
      <c r="AO4522" s="35" t="s">
        <v>25072</v>
      </c>
      <c r="AP4522" s="35" t="s">
        <v>5984</v>
      </c>
      <c r="AQ4522" s="35" t="s">
        <v>122</v>
      </c>
      <c r="AR4522" s="35">
        <v>1</v>
      </c>
      <c r="AS4522" s="35">
        <v>1</v>
      </c>
      <c r="AT4522" s="35">
        <v>1E-3</v>
      </c>
      <c r="AU4522" s="35">
        <v>1</v>
      </c>
      <c r="AV4522" s="35" t="s">
        <v>7</v>
      </c>
      <c r="AW4522" s="35">
        <v>60</v>
      </c>
      <c r="AX4522" s="35" t="s">
        <v>68</v>
      </c>
      <c r="AY4522" s="35" t="s">
        <v>68</v>
      </c>
      <c r="AZ4522" s="35" t="s">
        <v>68</v>
      </c>
      <c r="BA4522" s="35" t="s">
        <v>68</v>
      </c>
      <c r="BB4522" s="35" t="s">
        <v>122</v>
      </c>
      <c r="BC4522" s="35" t="s">
        <v>405</v>
      </c>
      <c r="BD4522" s="35" t="s">
        <v>406</v>
      </c>
      <c r="BE4522" s="35" t="s">
        <v>771</v>
      </c>
      <c r="BF4522" s="35" t="s">
        <v>122</v>
      </c>
      <c r="BG4522" s="35" t="s">
        <v>69</v>
      </c>
      <c r="BH4522" s="35" t="s">
        <v>25073</v>
      </c>
      <c r="BI4522" s="35" t="s">
        <v>122</v>
      </c>
      <c r="BJ4522" s="35" t="s">
        <v>25074</v>
      </c>
      <c r="BK4522" s="35" t="s">
        <v>75</v>
      </c>
      <c r="BL4522" s="35" t="s">
        <v>122</v>
      </c>
      <c r="BM4522" s="35" t="s">
        <v>406</v>
      </c>
      <c r="BN4522" s="35" t="s">
        <v>70</v>
      </c>
      <c r="BO4522" s="35" t="s">
        <v>71</v>
      </c>
      <c r="BP4522" s="35" t="s">
        <v>122</v>
      </c>
      <c r="BQ4522" s="35" t="s">
        <v>163</v>
      </c>
    </row>
    <row r="4523" spans="1:69" x14ac:dyDescent="0.4">
      <c r="A4523" s="40" t="str">
        <f t="shared" si="1942"/>
        <v>2025-09-28</v>
      </c>
      <c r="B4523" s="40" t="str">
        <f t="shared" si="1943"/>
        <v>SYD</v>
      </c>
      <c r="C4523" s="39" t="str">
        <f t="shared" si="1944"/>
        <v>98812563692</v>
      </c>
      <c r="D4523" s="41" t="str">
        <f t="shared" si="1945"/>
        <v>PAU029762082</v>
      </c>
      <c r="E4523" s="41" t="str">
        <f t="shared" si="1946"/>
        <v>596421505646</v>
      </c>
      <c r="F4523" s="39" t="str">
        <f t="shared" si="1947"/>
        <v>2254256</v>
      </c>
      <c r="G4523" s="39" t="str">
        <f t="shared" si="1948"/>
        <v>WISE EXPRESS(BOOSTUP)</v>
      </c>
      <c r="H4523" s="41" t="str">
        <f t="shared" si="1949"/>
        <v>장미영</v>
      </c>
      <c r="I4523" s="39" t="str">
        <f t="shared" si="1950"/>
        <v>11327</v>
      </c>
      <c r="J4523" s="52" t="str">
        <f t="shared" si="1951"/>
        <v/>
      </c>
      <c r="K4523" s="75">
        <f t="shared" si="1952"/>
        <v>1</v>
      </c>
      <c r="L4523" s="76">
        <f t="shared" si="1953"/>
        <v>1</v>
      </c>
      <c r="M4523" s="76">
        <f t="shared" si="1954"/>
        <v>1E-3</v>
      </c>
      <c r="N4523" s="76">
        <f t="shared" si="1955"/>
        <v>1</v>
      </c>
      <c r="O4523" s="42">
        <f t="shared" si="1956"/>
        <v>1</v>
      </c>
      <c r="P4523" s="39" t="str">
        <f t="shared" si="1957"/>
        <v>목록(Manifest)</v>
      </c>
      <c r="Q4523" s="72">
        <f t="shared" si="1958"/>
        <v>60</v>
      </c>
      <c r="R4523" s="43" t="str">
        <f t="shared" si="1959"/>
        <v>OZ602</v>
      </c>
      <c r="S4523" s="82" t="str">
        <f t="shared" si="1960"/>
        <v/>
      </c>
      <c r="T4523" s="40">
        <f t="shared" si="1961"/>
        <v>45928</v>
      </c>
      <c r="U4523" s="44">
        <v>2500</v>
      </c>
      <c r="V4523" s="44">
        <f t="shared" si="1962"/>
        <v>0</v>
      </c>
      <c r="W4523" s="77">
        <f t="shared" si="1963"/>
        <v>2500</v>
      </c>
      <c r="X4523" s="78">
        <f t="shared" si="1964"/>
        <v>0</v>
      </c>
      <c r="Y4523" s="44" cm="1">
        <f t="array" ref="Y4523">_xlfn.IFNA(_xlfn.IFS(AND(Q4523&gt;=2000, Q4523&lt;3000), 10000, AND(Q4523&gt;=3000, Q4523&lt;4000), 15000, AND(Q4523&gt;=4000, Q4523&lt;5000), 20000, AND(Q4523&gt;=5000), 25000),0)</f>
        <v>0</v>
      </c>
      <c r="Z4523" s="91">
        <f t="shared" si="1965"/>
        <v>0</v>
      </c>
      <c r="AA4523" s="44">
        <f t="shared" si="1966"/>
        <v>0</v>
      </c>
      <c r="AB4523" s="44"/>
      <c r="AC4523" s="44"/>
      <c r="AD4523" s="44"/>
      <c r="AE4523" s="44">
        <f>VLOOKUP(O4523,정산업데이트!$A$6:$B$12,2,10)</f>
        <v>0</v>
      </c>
      <c r="AF4523" s="44"/>
      <c r="AG4523" s="79">
        <f t="shared" si="1967"/>
        <v>0</v>
      </c>
      <c r="AH4523" s="80">
        <f t="shared" si="1968"/>
        <v>2500</v>
      </c>
      <c r="AJ4523" s="35" t="s">
        <v>23096</v>
      </c>
      <c r="AK4523" s="35" t="s">
        <v>73</v>
      </c>
      <c r="AL4523" s="35" t="s">
        <v>23097</v>
      </c>
      <c r="AM4523" s="35" t="s">
        <v>25075</v>
      </c>
      <c r="AN4523" s="35" t="s">
        <v>1406</v>
      </c>
      <c r="AO4523" s="35" t="s">
        <v>25076</v>
      </c>
      <c r="AP4523" s="35" t="s">
        <v>25077</v>
      </c>
      <c r="AQ4523" s="35" t="s">
        <v>122</v>
      </c>
      <c r="AR4523" s="35">
        <v>1</v>
      </c>
      <c r="AS4523" s="35">
        <v>1</v>
      </c>
      <c r="AT4523" s="35">
        <v>1E-3</v>
      </c>
      <c r="AU4523" s="35">
        <v>1</v>
      </c>
      <c r="AV4523" s="35" t="s">
        <v>7</v>
      </c>
      <c r="AW4523" s="35">
        <v>60</v>
      </c>
      <c r="AX4523" s="35" t="s">
        <v>68</v>
      </c>
      <c r="AY4523" s="35" t="s">
        <v>68</v>
      </c>
      <c r="AZ4523" s="35" t="s">
        <v>68</v>
      </c>
      <c r="BA4523" s="35" t="s">
        <v>68</v>
      </c>
      <c r="BB4523" s="35" t="s">
        <v>122</v>
      </c>
      <c r="BC4523" s="35" t="s">
        <v>129</v>
      </c>
      <c r="BD4523" s="35" t="s">
        <v>91</v>
      </c>
      <c r="BE4523" s="35" t="s">
        <v>92</v>
      </c>
      <c r="BF4523" s="35" t="s">
        <v>122</v>
      </c>
      <c r="BG4523" s="35" t="s">
        <v>69</v>
      </c>
      <c r="BH4523" s="35" t="s">
        <v>25078</v>
      </c>
      <c r="BI4523" s="35" t="s">
        <v>122</v>
      </c>
      <c r="BJ4523" s="35" t="s">
        <v>25079</v>
      </c>
      <c r="BK4523" s="35" t="s">
        <v>75</v>
      </c>
      <c r="BL4523" s="35" t="s">
        <v>122</v>
      </c>
      <c r="BM4523" s="35" t="s">
        <v>91</v>
      </c>
      <c r="BN4523" s="35" t="s">
        <v>70</v>
      </c>
      <c r="BO4523" s="35" t="s">
        <v>71</v>
      </c>
      <c r="BP4523" s="35" t="s">
        <v>122</v>
      </c>
      <c r="BQ4523" s="35" t="s">
        <v>163</v>
      </c>
    </row>
    <row r="4524" spans="1:69" x14ac:dyDescent="0.4">
      <c r="A4524" s="40" t="str">
        <f t="shared" si="1942"/>
        <v>2025-09-28</v>
      </c>
      <c r="B4524" s="40" t="str">
        <f t="shared" si="1943"/>
        <v>SYD</v>
      </c>
      <c r="C4524" s="39" t="str">
        <f t="shared" si="1944"/>
        <v>98812563692</v>
      </c>
      <c r="D4524" s="41" t="str">
        <f t="shared" si="1945"/>
        <v>PKR253717403</v>
      </c>
      <c r="E4524" s="41" t="str">
        <f t="shared" si="1946"/>
        <v>596421508656</v>
      </c>
      <c r="F4524" s="39" t="str">
        <f t="shared" si="1947"/>
        <v>2254239</v>
      </c>
      <c r="G4524" s="39" t="str">
        <f t="shared" si="1948"/>
        <v>WISE EXPRESS(BIOSYDNEY)</v>
      </c>
      <c r="H4524" s="41" t="str">
        <f t="shared" si="1949"/>
        <v>최흥주</v>
      </c>
      <c r="I4524" s="39" t="str">
        <f t="shared" si="1950"/>
        <v>04544</v>
      </c>
      <c r="J4524" s="52" t="str">
        <f t="shared" si="1951"/>
        <v/>
      </c>
      <c r="K4524" s="75">
        <f t="shared" si="1952"/>
        <v>1</v>
      </c>
      <c r="L4524" s="76">
        <f t="shared" si="1953"/>
        <v>1</v>
      </c>
      <c r="M4524" s="76">
        <f t="shared" si="1954"/>
        <v>1E-3</v>
      </c>
      <c r="N4524" s="76">
        <f t="shared" si="1955"/>
        <v>1</v>
      </c>
      <c r="O4524" s="42">
        <f t="shared" si="1956"/>
        <v>1</v>
      </c>
      <c r="P4524" s="39" t="str">
        <f t="shared" si="1957"/>
        <v>일반(목록배제,Normal-Manifest Exception)</v>
      </c>
      <c r="Q4524" s="72">
        <f t="shared" si="1958"/>
        <v>120</v>
      </c>
      <c r="R4524" s="43" t="str">
        <f t="shared" si="1959"/>
        <v>OZ602</v>
      </c>
      <c r="S4524" s="82" t="str">
        <f t="shared" si="1960"/>
        <v/>
      </c>
      <c r="T4524" s="40">
        <f t="shared" si="1961"/>
        <v>45928</v>
      </c>
      <c r="U4524" s="44">
        <v>2500</v>
      </c>
      <c r="V4524" s="44">
        <f t="shared" si="1962"/>
        <v>0</v>
      </c>
      <c r="W4524" s="77">
        <f t="shared" si="1963"/>
        <v>2500</v>
      </c>
      <c r="X4524" s="78">
        <f t="shared" si="1964"/>
        <v>0</v>
      </c>
      <c r="Y4524" s="44" cm="1">
        <f t="array" ref="Y4524">_xlfn.IFNA(_xlfn.IFS(AND(Q4524&gt;=2000, Q4524&lt;3000), 10000, AND(Q4524&gt;=3000, Q4524&lt;4000), 15000, AND(Q4524&gt;=4000, Q4524&lt;5000), 20000, AND(Q4524&gt;=5000), 25000),0)</f>
        <v>0</v>
      </c>
      <c r="Z4524" s="91">
        <f t="shared" si="1965"/>
        <v>300</v>
      </c>
      <c r="AA4524" s="44">
        <f t="shared" si="1966"/>
        <v>0</v>
      </c>
      <c r="AB4524" s="44"/>
      <c r="AC4524" s="44"/>
      <c r="AD4524" s="44"/>
      <c r="AE4524" s="44">
        <f>VLOOKUP(O4524,정산업데이트!$A$6:$B$12,2,10)</f>
        <v>0</v>
      </c>
      <c r="AF4524" s="44"/>
      <c r="AG4524" s="79">
        <f t="shared" si="1967"/>
        <v>300</v>
      </c>
      <c r="AH4524" s="80">
        <f t="shared" si="1968"/>
        <v>2800</v>
      </c>
      <c r="AJ4524" s="35" t="s">
        <v>23096</v>
      </c>
      <c r="AK4524" s="35" t="s">
        <v>73</v>
      </c>
      <c r="AL4524" s="35" t="s">
        <v>23097</v>
      </c>
      <c r="AM4524" s="35" t="s">
        <v>25080</v>
      </c>
      <c r="AN4524" s="35" t="s">
        <v>25081</v>
      </c>
      <c r="AO4524" s="35" t="s">
        <v>25082</v>
      </c>
      <c r="AP4524" s="35" t="s">
        <v>25083</v>
      </c>
      <c r="AQ4524" s="35" t="s">
        <v>122</v>
      </c>
      <c r="AR4524" s="35">
        <v>1</v>
      </c>
      <c r="AS4524" s="35">
        <v>1</v>
      </c>
      <c r="AT4524" s="35">
        <v>1E-3</v>
      </c>
      <c r="AU4524" s="35">
        <v>1</v>
      </c>
      <c r="AV4524" s="35" t="s">
        <v>8</v>
      </c>
      <c r="AW4524" s="35">
        <v>120</v>
      </c>
      <c r="AX4524" s="35" t="s">
        <v>68</v>
      </c>
      <c r="AY4524" s="35" t="s">
        <v>68</v>
      </c>
      <c r="AZ4524" s="35" t="s">
        <v>68</v>
      </c>
      <c r="BA4524" s="35" t="s">
        <v>68</v>
      </c>
      <c r="BB4524" s="35" t="s">
        <v>122</v>
      </c>
      <c r="BC4524" s="35" t="s">
        <v>126</v>
      </c>
      <c r="BD4524" s="35" t="s">
        <v>90</v>
      </c>
      <c r="BE4524" s="35" t="s">
        <v>111</v>
      </c>
      <c r="BF4524" s="35" t="s">
        <v>122</v>
      </c>
      <c r="BG4524" s="35" t="s">
        <v>69</v>
      </c>
      <c r="BH4524" s="35" t="s">
        <v>25084</v>
      </c>
      <c r="BI4524" s="35" t="s">
        <v>122</v>
      </c>
      <c r="BJ4524" s="35" t="s">
        <v>25085</v>
      </c>
      <c r="BK4524" s="35" t="s">
        <v>75</v>
      </c>
      <c r="BL4524" s="35" t="s">
        <v>122</v>
      </c>
      <c r="BM4524" s="35" t="s">
        <v>90</v>
      </c>
      <c r="BN4524" s="35" t="s">
        <v>70</v>
      </c>
      <c r="BO4524" s="35" t="s">
        <v>71</v>
      </c>
      <c r="BP4524" s="35" t="s">
        <v>122</v>
      </c>
      <c r="BQ4524" s="35" t="s">
        <v>163</v>
      </c>
    </row>
    <row r="4525" spans="1:69" x14ac:dyDescent="0.4">
      <c r="A4525" s="40" t="str">
        <f t="shared" si="1942"/>
        <v>2025-09-28</v>
      </c>
      <c r="B4525" s="40" t="str">
        <f t="shared" si="1943"/>
        <v>SYD</v>
      </c>
      <c r="C4525" s="39" t="str">
        <f t="shared" si="1944"/>
        <v>98812563692</v>
      </c>
      <c r="D4525" s="41" t="str">
        <f t="shared" si="1945"/>
        <v>PKR253719122</v>
      </c>
      <c r="E4525" s="41" t="str">
        <f t="shared" si="1946"/>
        <v>596421510185</v>
      </c>
      <c r="F4525" s="39" t="str">
        <f t="shared" si="1947"/>
        <v>2254231</v>
      </c>
      <c r="G4525" s="39" t="str">
        <f t="shared" si="1948"/>
        <v>WISE EXPRESS(OZPRODUCT)</v>
      </c>
      <c r="H4525" s="41" t="str">
        <f t="shared" si="1949"/>
        <v>신유진</v>
      </c>
      <c r="I4525" s="39" t="str">
        <f t="shared" si="1950"/>
        <v>61424</v>
      </c>
      <c r="J4525" s="52" t="str">
        <f t="shared" si="1951"/>
        <v/>
      </c>
      <c r="K4525" s="75">
        <f t="shared" si="1952"/>
        <v>1</v>
      </c>
      <c r="L4525" s="76">
        <f t="shared" si="1953"/>
        <v>3</v>
      </c>
      <c r="M4525" s="76">
        <f t="shared" si="1954"/>
        <v>1E-3</v>
      </c>
      <c r="N4525" s="76">
        <f t="shared" si="1955"/>
        <v>3</v>
      </c>
      <c r="O4525" s="42">
        <f t="shared" si="1956"/>
        <v>3</v>
      </c>
      <c r="P4525" s="39" t="str">
        <f t="shared" si="1957"/>
        <v>일반(목록배제,Normal-Manifest Exception)</v>
      </c>
      <c r="Q4525" s="72">
        <f t="shared" si="1958"/>
        <v>150</v>
      </c>
      <c r="R4525" s="43" t="str">
        <f t="shared" si="1959"/>
        <v>OZ602</v>
      </c>
      <c r="S4525" s="82" t="str">
        <f t="shared" si="1960"/>
        <v/>
      </c>
      <c r="T4525" s="40">
        <f t="shared" si="1961"/>
        <v>45928</v>
      </c>
      <c r="U4525" s="44">
        <v>2500</v>
      </c>
      <c r="V4525" s="44">
        <f t="shared" si="1962"/>
        <v>0</v>
      </c>
      <c r="W4525" s="77">
        <f t="shared" si="1963"/>
        <v>2500</v>
      </c>
      <c r="X4525" s="78">
        <f t="shared" si="1964"/>
        <v>0</v>
      </c>
      <c r="Y4525" s="44" cm="1">
        <f t="array" ref="Y4525">_xlfn.IFNA(_xlfn.IFS(AND(Q4525&gt;=2000, Q4525&lt;3000), 10000, AND(Q4525&gt;=3000, Q4525&lt;4000), 15000, AND(Q4525&gt;=4000, Q4525&lt;5000), 20000, AND(Q4525&gt;=5000), 25000),0)</f>
        <v>0</v>
      </c>
      <c r="Z4525" s="91">
        <f t="shared" si="1965"/>
        <v>300</v>
      </c>
      <c r="AA4525" s="44">
        <f t="shared" si="1966"/>
        <v>0</v>
      </c>
      <c r="AB4525" s="44"/>
      <c r="AC4525" s="44"/>
      <c r="AD4525" s="44"/>
      <c r="AE4525" s="44">
        <f>VLOOKUP(O4525,정산업데이트!$A$6:$B$12,2,10)</f>
        <v>0</v>
      </c>
      <c r="AF4525" s="44"/>
      <c r="AG4525" s="79">
        <f t="shared" si="1967"/>
        <v>300</v>
      </c>
      <c r="AH4525" s="80">
        <f t="shared" si="1968"/>
        <v>2800</v>
      </c>
      <c r="AJ4525" s="35" t="s">
        <v>23096</v>
      </c>
      <c r="AK4525" s="35" t="s">
        <v>73</v>
      </c>
      <c r="AL4525" s="35" t="s">
        <v>23097</v>
      </c>
      <c r="AM4525" s="35" t="s">
        <v>25086</v>
      </c>
      <c r="AN4525" s="35" t="s">
        <v>10852</v>
      </c>
      <c r="AO4525" s="35" t="s">
        <v>22649</v>
      </c>
      <c r="AP4525" s="35" t="s">
        <v>1565</v>
      </c>
      <c r="AQ4525" s="35" t="s">
        <v>122</v>
      </c>
      <c r="AR4525" s="35">
        <v>1</v>
      </c>
      <c r="AS4525" s="35">
        <v>3</v>
      </c>
      <c r="AT4525" s="35">
        <v>1E-3</v>
      </c>
      <c r="AU4525" s="35">
        <v>3</v>
      </c>
      <c r="AV4525" s="35" t="s">
        <v>8</v>
      </c>
      <c r="AW4525" s="35">
        <v>150</v>
      </c>
      <c r="AX4525" s="35" t="s">
        <v>68</v>
      </c>
      <c r="AY4525" s="35" t="s">
        <v>68</v>
      </c>
      <c r="AZ4525" s="35" t="s">
        <v>68</v>
      </c>
      <c r="BA4525" s="35" t="s">
        <v>68</v>
      </c>
      <c r="BB4525" s="35" t="s">
        <v>122</v>
      </c>
      <c r="BC4525" s="35" t="s">
        <v>141</v>
      </c>
      <c r="BD4525" s="35" t="s">
        <v>79</v>
      </c>
      <c r="BE4525" s="35" t="s">
        <v>80</v>
      </c>
      <c r="BF4525" s="35" t="s">
        <v>122</v>
      </c>
      <c r="BG4525" s="35" t="s">
        <v>69</v>
      </c>
      <c r="BH4525" s="35" t="s">
        <v>25087</v>
      </c>
      <c r="BI4525" s="35" t="s">
        <v>122</v>
      </c>
      <c r="BJ4525" s="35" t="s">
        <v>25088</v>
      </c>
      <c r="BK4525" s="35" t="s">
        <v>75</v>
      </c>
      <c r="BL4525" s="35" t="s">
        <v>122</v>
      </c>
      <c r="BM4525" s="35" t="s">
        <v>79</v>
      </c>
      <c r="BN4525" s="35" t="s">
        <v>70</v>
      </c>
      <c r="BO4525" s="35" t="s">
        <v>71</v>
      </c>
      <c r="BP4525" s="35" t="s">
        <v>122</v>
      </c>
      <c r="BQ4525" s="35" t="s">
        <v>163</v>
      </c>
    </row>
    <row r="4526" spans="1:69" x14ac:dyDescent="0.4">
      <c r="A4526" s="40" t="str">
        <f t="shared" si="1942"/>
        <v>2025-09-28</v>
      </c>
      <c r="B4526" s="40" t="str">
        <f t="shared" si="1943"/>
        <v>SYD</v>
      </c>
      <c r="C4526" s="39" t="str">
        <f t="shared" si="1944"/>
        <v>98812563692</v>
      </c>
      <c r="D4526" s="41" t="str">
        <f t="shared" si="1945"/>
        <v>PKR253719129</v>
      </c>
      <c r="E4526" s="41" t="str">
        <f t="shared" si="1946"/>
        <v>596421510255</v>
      </c>
      <c r="F4526" s="39" t="str">
        <f t="shared" si="1947"/>
        <v>2254231</v>
      </c>
      <c r="G4526" s="39" t="str">
        <f t="shared" si="1948"/>
        <v>WISE EXPRESS(OZPRODUCT)</v>
      </c>
      <c r="H4526" s="41" t="str">
        <f t="shared" si="1949"/>
        <v>박은경</v>
      </c>
      <c r="I4526" s="39" t="str">
        <f t="shared" si="1950"/>
        <v>12976</v>
      </c>
      <c r="J4526" s="52" t="str">
        <f t="shared" si="1951"/>
        <v/>
      </c>
      <c r="K4526" s="75">
        <f t="shared" si="1952"/>
        <v>1</v>
      </c>
      <c r="L4526" s="76">
        <f t="shared" si="1953"/>
        <v>3</v>
      </c>
      <c r="M4526" s="76">
        <f t="shared" si="1954"/>
        <v>1E-3</v>
      </c>
      <c r="N4526" s="76">
        <f t="shared" si="1955"/>
        <v>3</v>
      </c>
      <c r="O4526" s="42">
        <f t="shared" si="1956"/>
        <v>3</v>
      </c>
      <c r="P4526" s="39" t="str">
        <f t="shared" si="1957"/>
        <v>일반(목록배제,Normal-Manifest Exception)</v>
      </c>
      <c r="Q4526" s="72">
        <f t="shared" si="1958"/>
        <v>150</v>
      </c>
      <c r="R4526" s="43" t="str">
        <f t="shared" si="1959"/>
        <v>OZ602</v>
      </c>
      <c r="S4526" s="82" t="str">
        <f t="shared" si="1960"/>
        <v/>
      </c>
      <c r="T4526" s="40">
        <f t="shared" si="1961"/>
        <v>45928</v>
      </c>
      <c r="U4526" s="44">
        <v>2500</v>
      </c>
      <c r="V4526" s="44">
        <f t="shared" si="1962"/>
        <v>0</v>
      </c>
      <c r="W4526" s="77">
        <f t="shared" si="1963"/>
        <v>2500</v>
      </c>
      <c r="X4526" s="78">
        <f t="shared" si="1964"/>
        <v>0</v>
      </c>
      <c r="Y4526" s="44" cm="1">
        <f t="array" ref="Y4526">_xlfn.IFNA(_xlfn.IFS(AND(Q4526&gt;=2000, Q4526&lt;3000), 10000, AND(Q4526&gt;=3000, Q4526&lt;4000), 15000, AND(Q4526&gt;=4000, Q4526&lt;5000), 20000, AND(Q4526&gt;=5000), 25000),0)</f>
        <v>0</v>
      </c>
      <c r="Z4526" s="91">
        <f t="shared" si="1965"/>
        <v>300</v>
      </c>
      <c r="AA4526" s="44">
        <f t="shared" si="1966"/>
        <v>0</v>
      </c>
      <c r="AB4526" s="44"/>
      <c r="AC4526" s="44"/>
      <c r="AD4526" s="44"/>
      <c r="AE4526" s="44">
        <f>VLOOKUP(O4526,정산업데이트!$A$6:$B$12,2,10)</f>
        <v>0</v>
      </c>
      <c r="AF4526" s="44"/>
      <c r="AG4526" s="79">
        <f t="shared" si="1967"/>
        <v>300</v>
      </c>
      <c r="AH4526" s="80">
        <f t="shared" si="1968"/>
        <v>2800</v>
      </c>
      <c r="AJ4526" s="35" t="s">
        <v>23096</v>
      </c>
      <c r="AK4526" s="35" t="s">
        <v>73</v>
      </c>
      <c r="AL4526" s="35" t="s">
        <v>23097</v>
      </c>
      <c r="AM4526" s="35" t="s">
        <v>25089</v>
      </c>
      <c r="AN4526" s="35" t="s">
        <v>342</v>
      </c>
      <c r="AO4526" s="35" t="s">
        <v>22770</v>
      </c>
      <c r="AP4526" s="35" t="s">
        <v>22771</v>
      </c>
      <c r="AQ4526" s="35" t="s">
        <v>122</v>
      </c>
      <c r="AR4526" s="35">
        <v>1</v>
      </c>
      <c r="AS4526" s="35">
        <v>3</v>
      </c>
      <c r="AT4526" s="35">
        <v>1E-3</v>
      </c>
      <c r="AU4526" s="35">
        <v>3</v>
      </c>
      <c r="AV4526" s="35" t="s">
        <v>8</v>
      </c>
      <c r="AW4526" s="35">
        <v>150</v>
      </c>
      <c r="AX4526" s="35" t="s">
        <v>68</v>
      </c>
      <c r="AY4526" s="35" t="s">
        <v>68</v>
      </c>
      <c r="AZ4526" s="35" t="s">
        <v>68</v>
      </c>
      <c r="BA4526" s="35" t="s">
        <v>68</v>
      </c>
      <c r="BB4526" s="35" t="s">
        <v>122</v>
      </c>
      <c r="BC4526" s="35" t="s">
        <v>141</v>
      </c>
      <c r="BD4526" s="35" t="s">
        <v>79</v>
      </c>
      <c r="BE4526" s="35" t="s">
        <v>80</v>
      </c>
      <c r="BF4526" s="35" t="s">
        <v>122</v>
      </c>
      <c r="BG4526" s="35" t="s">
        <v>69</v>
      </c>
      <c r="BH4526" s="35" t="s">
        <v>25090</v>
      </c>
      <c r="BI4526" s="35" t="s">
        <v>122</v>
      </c>
      <c r="BJ4526" s="35" t="s">
        <v>25091</v>
      </c>
      <c r="BK4526" s="35" t="s">
        <v>75</v>
      </c>
      <c r="BL4526" s="35" t="s">
        <v>122</v>
      </c>
      <c r="BM4526" s="35" t="s">
        <v>79</v>
      </c>
      <c r="BN4526" s="35" t="s">
        <v>70</v>
      </c>
      <c r="BO4526" s="35" t="s">
        <v>71</v>
      </c>
      <c r="BP4526" s="35" t="s">
        <v>122</v>
      </c>
      <c r="BQ4526" s="35" t="s">
        <v>163</v>
      </c>
    </row>
    <row r="4527" spans="1:69" x14ac:dyDescent="0.4">
      <c r="A4527" s="40" t="str">
        <f t="shared" si="1942"/>
        <v>2025-09-28</v>
      </c>
      <c r="B4527" s="40" t="str">
        <f t="shared" si="1943"/>
        <v>SYD</v>
      </c>
      <c r="C4527" s="39" t="str">
        <f t="shared" si="1944"/>
        <v>98812563692</v>
      </c>
      <c r="D4527" s="41" t="str">
        <f t="shared" si="1945"/>
        <v>PKR253701073</v>
      </c>
      <c r="E4527" s="41" t="str">
        <f t="shared" si="1946"/>
        <v>596421503001</v>
      </c>
      <c r="F4527" s="39" t="str">
        <f t="shared" si="1947"/>
        <v>2256683</v>
      </c>
      <c r="G4527" s="39" t="str">
        <f t="shared" si="1948"/>
        <v>WISE EXPRESS LOGISTICS(PANGZIMOM)</v>
      </c>
      <c r="H4527" s="41" t="str">
        <f t="shared" si="1949"/>
        <v>홍지혜</v>
      </c>
      <c r="I4527" s="39" t="str">
        <f t="shared" si="1950"/>
        <v>28805</v>
      </c>
      <c r="J4527" s="52" t="str">
        <f t="shared" si="1951"/>
        <v/>
      </c>
      <c r="K4527" s="75">
        <f t="shared" si="1952"/>
        <v>1</v>
      </c>
      <c r="L4527" s="76">
        <f t="shared" si="1953"/>
        <v>2</v>
      </c>
      <c r="M4527" s="76">
        <f t="shared" si="1954"/>
        <v>1E-3</v>
      </c>
      <c r="N4527" s="76">
        <f t="shared" si="1955"/>
        <v>2</v>
      </c>
      <c r="O4527" s="42">
        <f t="shared" si="1956"/>
        <v>2</v>
      </c>
      <c r="P4527" s="39" t="str">
        <f t="shared" si="1957"/>
        <v>일반(목록배제,Normal-Manifest Exception)</v>
      </c>
      <c r="Q4527" s="72">
        <f t="shared" si="1958"/>
        <v>48</v>
      </c>
      <c r="R4527" s="43" t="str">
        <f t="shared" si="1959"/>
        <v>OZ602</v>
      </c>
      <c r="S4527" s="82" t="str">
        <f t="shared" si="1960"/>
        <v/>
      </c>
      <c r="T4527" s="40">
        <f t="shared" si="1961"/>
        <v>45928</v>
      </c>
      <c r="U4527" s="44">
        <v>2500</v>
      </c>
      <c r="V4527" s="44">
        <f t="shared" si="1962"/>
        <v>0</v>
      </c>
      <c r="W4527" s="77">
        <f t="shared" si="1963"/>
        <v>2500</v>
      </c>
      <c r="X4527" s="78">
        <f t="shared" si="1964"/>
        <v>0</v>
      </c>
      <c r="Y4527" s="44" cm="1">
        <f t="array" ref="Y4527">_xlfn.IFNA(_xlfn.IFS(AND(Q4527&gt;=2000, Q4527&lt;3000), 10000, AND(Q4527&gt;=3000, Q4527&lt;4000), 15000, AND(Q4527&gt;=4000, Q4527&lt;5000), 20000, AND(Q4527&gt;=5000), 25000),0)</f>
        <v>0</v>
      </c>
      <c r="Z4527" s="91">
        <f t="shared" si="1965"/>
        <v>300</v>
      </c>
      <c r="AA4527" s="44">
        <f t="shared" si="1966"/>
        <v>0</v>
      </c>
      <c r="AB4527" s="44"/>
      <c r="AC4527" s="44"/>
      <c r="AD4527" s="44"/>
      <c r="AE4527" s="44">
        <f>VLOOKUP(O4527,정산업데이트!$A$6:$B$12,2,10)</f>
        <v>0</v>
      </c>
      <c r="AF4527" s="44"/>
      <c r="AG4527" s="79">
        <f t="shared" si="1967"/>
        <v>300</v>
      </c>
      <c r="AH4527" s="80">
        <f t="shared" si="1968"/>
        <v>2800</v>
      </c>
      <c r="AJ4527" s="35" t="s">
        <v>23096</v>
      </c>
      <c r="AK4527" s="35" t="s">
        <v>73</v>
      </c>
      <c r="AL4527" s="35" t="s">
        <v>23097</v>
      </c>
      <c r="AM4527" s="35" t="s">
        <v>25092</v>
      </c>
      <c r="AN4527" s="35" t="s">
        <v>25093</v>
      </c>
      <c r="AO4527" s="35" t="s">
        <v>25094</v>
      </c>
      <c r="AP4527" s="35" t="s">
        <v>25095</v>
      </c>
      <c r="AQ4527" s="35" t="s">
        <v>122</v>
      </c>
      <c r="AR4527" s="35">
        <v>1</v>
      </c>
      <c r="AS4527" s="35">
        <v>2</v>
      </c>
      <c r="AT4527" s="35">
        <v>1E-3</v>
      </c>
      <c r="AU4527" s="35">
        <v>2</v>
      </c>
      <c r="AV4527" s="35" t="s">
        <v>8</v>
      </c>
      <c r="AW4527" s="35">
        <v>48</v>
      </c>
      <c r="AX4527" s="35" t="s">
        <v>68</v>
      </c>
      <c r="AY4527" s="35" t="s">
        <v>68</v>
      </c>
      <c r="AZ4527" s="35" t="s">
        <v>68</v>
      </c>
      <c r="BA4527" s="35" t="s">
        <v>68</v>
      </c>
      <c r="BB4527" s="35" t="s">
        <v>122</v>
      </c>
      <c r="BC4527" s="35" t="s">
        <v>441</v>
      </c>
      <c r="BD4527" s="35" t="s">
        <v>442</v>
      </c>
      <c r="BE4527" s="35" t="s">
        <v>443</v>
      </c>
      <c r="BF4527" s="35" t="s">
        <v>122</v>
      </c>
      <c r="BG4527" s="35" t="s">
        <v>69</v>
      </c>
      <c r="BH4527" s="35" t="s">
        <v>25096</v>
      </c>
      <c r="BI4527" s="35" t="s">
        <v>122</v>
      </c>
      <c r="BJ4527" s="35" t="s">
        <v>25097</v>
      </c>
      <c r="BK4527" s="35" t="s">
        <v>75</v>
      </c>
      <c r="BL4527" s="35" t="s">
        <v>122</v>
      </c>
      <c r="BM4527" s="35" t="s">
        <v>442</v>
      </c>
      <c r="BN4527" s="35" t="s">
        <v>70</v>
      </c>
      <c r="BO4527" s="35" t="s">
        <v>71</v>
      </c>
      <c r="BP4527" s="35" t="s">
        <v>122</v>
      </c>
      <c r="BQ4527" s="35" t="s">
        <v>163</v>
      </c>
    </row>
    <row r="4528" spans="1:69" x14ac:dyDescent="0.4">
      <c r="A4528" s="40" t="str">
        <f t="shared" si="1942"/>
        <v>2025-09-28</v>
      </c>
      <c r="B4528" s="40" t="str">
        <f t="shared" si="1943"/>
        <v>SYD</v>
      </c>
      <c r="C4528" s="39" t="str">
        <f t="shared" si="1944"/>
        <v>98812563692</v>
      </c>
      <c r="D4528" s="41" t="str">
        <f t="shared" si="1945"/>
        <v>PKR253701096</v>
      </c>
      <c r="E4528" s="41" t="str">
        <f t="shared" si="1946"/>
        <v>596421503233</v>
      </c>
      <c r="F4528" s="39" t="str">
        <f t="shared" si="1947"/>
        <v>2256683</v>
      </c>
      <c r="G4528" s="39" t="str">
        <f t="shared" si="1948"/>
        <v>WISE EXPRESS LOGISTICS(PANGZIMOM)</v>
      </c>
      <c r="H4528" s="41" t="str">
        <f t="shared" si="1949"/>
        <v>최효선</v>
      </c>
      <c r="I4528" s="39" t="str">
        <f t="shared" si="1950"/>
        <v>30126</v>
      </c>
      <c r="J4528" s="52" t="str">
        <f t="shared" si="1951"/>
        <v/>
      </c>
      <c r="K4528" s="75">
        <f t="shared" si="1952"/>
        <v>1</v>
      </c>
      <c r="L4528" s="76">
        <f t="shared" si="1953"/>
        <v>2</v>
      </c>
      <c r="M4528" s="76">
        <f t="shared" si="1954"/>
        <v>1E-3</v>
      </c>
      <c r="N4528" s="76">
        <f t="shared" si="1955"/>
        <v>2</v>
      </c>
      <c r="O4528" s="42">
        <f t="shared" si="1956"/>
        <v>2</v>
      </c>
      <c r="P4528" s="39" t="str">
        <f t="shared" si="1957"/>
        <v>목록(Manifest)</v>
      </c>
      <c r="Q4528" s="72">
        <f t="shared" si="1958"/>
        <v>90</v>
      </c>
      <c r="R4528" s="43" t="str">
        <f t="shared" si="1959"/>
        <v>OZ602</v>
      </c>
      <c r="S4528" s="82" t="str">
        <f t="shared" si="1960"/>
        <v/>
      </c>
      <c r="T4528" s="40">
        <f t="shared" si="1961"/>
        <v>45928</v>
      </c>
      <c r="U4528" s="44">
        <v>2500</v>
      </c>
      <c r="V4528" s="44">
        <f t="shared" si="1962"/>
        <v>0</v>
      </c>
      <c r="W4528" s="77">
        <f t="shared" si="1963"/>
        <v>2500</v>
      </c>
      <c r="X4528" s="78">
        <f t="shared" si="1964"/>
        <v>0</v>
      </c>
      <c r="Y4528" s="44" cm="1">
        <f t="array" ref="Y4528">_xlfn.IFNA(_xlfn.IFS(AND(Q4528&gt;=2000, Q4528&lt;3000), 10000, AND(Q4528&gt;=3000, Q4528&lt;4000), 15000, AND(Q4528&gt;=4000, Q4528&lt;5000), 20000, AND(Q4528&gt;=5000), 25000),0)</f>
        <v>0</v>
      </c>
      <c r="Z4528" s="91">
        <f t="shared" si="1965"/>
        <v>0</v>
      </c>
      <c r="AA4528" s="44">
        <f t="shared" si="1966"/>
        <v>0</v>
      </c>
      <c r="AB4528" s="44"/>
      <c r="AC4528" s="44"/>
      <c r="AD4528" s="44"/>
      <c r="AE4528" s="44">
        <f>VLOOKUP(O4528,정산업데이트!$A$6:$B$12,2,10)</f>
        <v>0</v>
      </c>
      <c r="AF4528" s="44"/>
      <c r="AG4528" s="79">
        <f t="shared" si="1967"/>
        <v>0</v>
      </c>
      <c r="AH4528" s="80">
        <f t="shared" si="1968"/>
        <v>2500</v>
      </c>
      <c r="AJ4528" s="35" t="s">
        <v>23096</v>
      </c>
      <c r="AK4528" s="35" t="s">
        <v>73</v>
      </c>
      <c r="AL4528" s="35" t="s">
        <v>23097</v>
      </c>
      <c r="AM4528" s="35" t="s">
        <v>25098</v>
      </c>
      <c r="AN4528" s="35" t="s">
        <v>25099</v>
      </c>
      <c r="AO4528" s="35" t="s">
        <v>25100</v>
      </c>
      <c r="AP4528" s="35" t="s">
        <v>25101</v>
      </c>
      <c r="AQ4528" s="35" t="s">
        <v>122</v>
      </c>
      <c r="AR4528" s="35">
        <v>1</v>
      </c>
      <c r="AS4528" s="35">
        <v>2</v>
      </c>
      <c r="AT4528" s="35">
        <v>1E-3</v>
      </c>
      <c r="AU4528" s="35">
        <v>2</v>
      </c>
      <c r="AV4528" s="35" t="s">
        <v>7</v>
      </c>
      <c r="AW4528" s="35">
        <v>90</v>
      </c>
      <c r="AX4528" s="35" t="s">
        <v>68</v>
      </c>
      <c r="AY4528" s="35" t="s">
        <v>68</v>
      </c>
      <c r="AZ4528" s="35" t="s">
        <v>68</v>
      </c>
      <c r="BA4528" s="35" t="s">
        <v>68</v>
      </c>
      <c r="BB4528" s="35" t="s">
        <v>122</v>
      </c>
      <c r="BC4528" s="35" t="s">
        <v>441</v>
      </c>
      <c r="BD4528" s="35" t="s">
        <v>442</v>
      </c>
      <c r="BE4528" s="35" t="s">
        <v>444</v>
      </c>
      <c r="BF4528" s="35" t="s">
        <v>122</v>
      </c>
      <c r="BG4528" s="35" t="s">
        <v>69</v>
      </c>
      <c r="BH4528" s="35" t="s">
        <v>25102</v>
      </c>
      <c r="BI4528" s="35" t="s">
        <v>122</v>
      </c>
      <c r="BJ4528" s="35" t="s">
        <v>25103</v>
      </c>
      <c r="BK4528" s="35" t="s">
        <v>75</v>
      </c>
      <c r="BL4528" s="35" t="s">
        <v>122</v>
      </c>
      <c r="BM4528" s="35" t="s">
        <v>442</v>
      </c>
      <c r="BN4528" s="35" t="s">
        <v>70</v>
      </c>
      <c r="BO4528" s="35" t="s">
        <v>71</v>
      </c>
      <c r="BP4528" s="35" t="s">
        <v>122</v>
      </c>
      <c r="BQ4528" s="35" t="s">
        <v>163</v>
      </c>
    </row>
    <row r="4529" spans="1:69" x14ac:dyDescent="0.4">
      <c r="A4529" s="40" t="str">
        <f t="shared" si="1942"/>
        <v>2025-09-28</v>
      </c>
      <c r="B4529" s="40" t="str">
        <f t="shared" si="1943"/>
        <v>SYD</v>
      </c>
      <c r="C4529" s="39" t="str">
        <f t="shared" si="1944"/>
        <v>98812563692</v>
      </c>
      <c r="D4529" s="41" t="str">
        <f t="shared" si="1945"/>
        <v>PKR253707763</v>
      </c>
      <c r="E4529" s="41" t="str">
        <f t="shared" si="1946"/>
        <v>596421506011</v>
      </c>
      <c r="F4529" s="39" t="str">
        <f t="shared" si="1947"/>
        <v>2254238</v>
      </c>
      <c r="G4529" s="39" t="str">
        <f t="shared" si="1948"/>
        <v>WISE EXPRESS(CHUHO)</v>
      </c>
      <c r="H4529" s="41" t="str">
        <f t="shared" si="1949"/>
        <v>이다인</v>
      </c>
      <c r="I4529" s="39" t="str">
        <f t="shared" si="1950"/>
        <v>14506</v>
      </c>
      <c r="J4529" s="52" t="str">
        <f t="shared" si="1951"/>
        <v/>
      </c>
      <c r="K4529" s="75">
        <f t="shared" si="1952"/>
        <v>1</v>
      </c>
      <c r="L4529" s="76">
        <f t="shared" si="1953"/>
        <v>1</v>
      </c>
      <c r="M4529" s="76">
        <f t="shared" si="1954"/>
        <v>1E-3</v>
      </c>
      <c r="N4529" s="76">
        <f t="shared" si="1955"/>
        <v>1</v>
      </c>
      <c r="O4529" s="42">
        <f t="shared" si="1956"/>
        <v>1</v>
      </c>
      <c r="P4529" s="39" t="str">
        <f t="shared" si="1957"/>
        <v>목록(Manifest)</v>
      </c>
      <c r="Q4529" s="72">
        <f t="shared" si="1958"/>
        <v>75</v>
      </c>
      <c r="R4529" s="43" t="str">
        <f t="shared" si="1959"/>
        <v>OZ602</v>
      </c>
      <c r="S4529" s="82" t="str">
        <f t="shared" si="1960"/>
        <v/>
      </c>
      <c r="T4529" s="40">
        <f t="shared" si="1961"/>
        <v>45928</v>
      </c>
      <c r="U4529" s="44">
        <v>2500</v>
      </c>
      <c r="V4529" s="44">
        <f t="shared" si="1962"/>
        <v>0</v>
      </c>
      <c r="W4529" s="77">
        <f t="shared" si="1963"/>
        <v>2500</v>
      </c>
      <c r="X4529" s="78">
        <f t="shared" si="1964"/>
        <v>0</v>
      </c>
      <c r="Y4529" s="44" cm="1">
        <f t="array" ref="Y4529">_xlfn.IFNA(_xlfn.IFS(AND(Q4529&gt;=2000, Q4529&lt;3000), 10000, AND(Q4529&gt;=3000, Q4529&lt;4000), 15000, AND(Q4529&gt;=4000, Q4529&lt;5000), 20000, AND(Q4529&gt;=5000), 25000),0)</f>
        <v>0</v>
      </c>
      <c r="Z4529" s="91">
        <f t="shared" si="1965"/>
        <v>0</v>
      </c>
      <c r="AA4529" s="44">
        <f t="shared" si="1966"/>
        <v>0</v>
      </c>
      <c r="AB4529" s="44"/>
      <c r="AC4529" s="44"/>
      <c r="AD4529" s="44"/>
      <c r="AE4529" s="44">
        <f>VLOOKUP(O4529,정산업데이트!$A$6:$B$12,2,10)</f>
        <v>0</v>
      </c>
      <c r="AF4529" s="44"/>
      <c r="AG4529" s="79">
        <f t="shared" si="1967"/>
        <v>0</v>
      </c>
      <c r="AH4529" s="80">
        <f t="shared" si="1968"/>
        <v>2500</v>
      </c>
      <c r="AJ4529" s="35" t="s">
        <v>23096</v>
      </c>
      <c r="AK4529" s="35" t="s">
        <v>73</v>
      </c>
      <c r="AL4529" s="35" t="s">
        <v>23097</v>
      </c>
      <c r="AM4529" s="35" t="s">
        <v>25104</v>
      </c>
      <c r="AN4529" s="35" t="s">
        <v>9049</v>
      </c>
      <c r="AO4529" s="35" t="s">
        <v>20878</v>
      </c>
      <c r="AP4529" s="35" t="s">
        <v>1059</v>
      </c>
      <c r="AQ4529" s="35" t="s">
        <v>122</v>
      </c>
      <c r="AR4529" s="35">
        <v>1</v>
      </c>
      <c r="AS4529" s="35">
        <v>1</v>
      </c>
      <c r="AT4529" s="35">
        <v>1E-3</v>
      </c>
      <c r="AU4529" s="35">
        <v>1</v>
      </c>
      <c r="AV4529" s="35" t="s">
        <v>7</v>
      </c>
      <c r="AW4529" s="35">
        <v>75</v>
      </c>
      <c r="AX4529" s="35" t="s">
        <v>68</v>
      </c>
      <c r="AY4529" s="35" t="s">
        <v>68</v>
      </c>
      <c r="AZ4529" s="35" t="s">
        <v>68</v>
      </c>
      <c r="BA4529" s="35" t="s">
        <v>68</v>
      </c>
      <c r="BB4529" s="35" t="s">
        <v>122</v>
      </c>
      <c r="BC4529" s="35" t="s">
        <v>123</v>
      </c>
      <c r="BD4529" s="35" t="s">
        <v>81</v>
      </c>
      <c r="BE4529" s="35" t="s">
        <v>1897</v>
      </c>
      <c r="BF4529" s="35" t="s">
        <v>122</v>
      </c>
      <c r="BG4529" s="35" t="s">
        <v>69</v>
      </c>
      <c r="BH4529" s="35" t="s">
        <v>25105</v>
      </c>
      <c r="BI4529" s="35" t="s">
        <v>122</v>
      </c>
      <c r="BJ4529" s="35" t="s">
        <v>25106</v>
      </c>
      <c r="BK4529" s="35" t="s">
        <v>75</v>
      </c>
      <c r="BL4529" s="35" t="s">
        <v>122</v>
      </c>
      <c r="BM4529" s="35" t="s">
        <v>81</v>
      </c>
      <c r="BN4529" s="35" t="s">
        <v>70</v>
      </c>
      <c r="BO4529" s="35" t="s">
        <v>71</v>
      </c>
      <c r="BP4529" s="35" t="s">
        <v>122</v>
      </c>
      <c r="BQ4529" s="35" t="s">
        <v>163</v>
      </c>
    </row>
    <row r="4530" spans="1:69" x14ac:dyDescent="0.4">
      <c r="A4530" s="40" t="str">
        <f t="shared" si="1942"/>
        <v>2025-09-28</v>
      </c>
      <c r="B4530" s="40" t="str">
        <f t="shared" si="1943"/>
        <v>SYD</v>
      </c>
      <c r="C4530" s="39" t="str">
        <f t="shared" si="1944"/>
        <v>98812563692</v>
      </c>
      <c r="D4530" s="41" t="str">
        <f t="shared" si="1945"/>
        <v>PKR253730080</v>
      </c>
      <c r="E4530" s="41" t="str">
        <f t="shared" si="1946"/>
        <v>596421513571</v>
      </c>
      <c r="F4530" s="39" t="str">
        <f t="shared" si="1947"/>
        <v>2256516</v>
      </c>
      <c r="G4530" s="39" t="str">
        <f t="shared" si="1948"/>
        <v>WISE EXPRESS (CNC INTL)</v>
      </c>
      <c r="H4530" s="41" t="str">
        <f t="shared" si="1949"/>
        <v>임홍규</v>
      </c>
      <c r="I4530" s="39" t="str">
        <f t="shared" si="1950"/>
        <v>21650</v>
      </c>
      <c r="J4530" s="52" t="str">
        <f t="shared" si="1951"/>
        <v/>
      </c>
      <c r="K4530" s="75">
        <f t="shared" si="1952"/>
        <v>1</v>
      </c>
      <c r="L4530" s="76">
        <f t="shared" si="1953"/>
        <v>0.5</v>
      </c>
      <c r="M4530" s="76">
        <f t="shared" si="1954"/>
        <v>1E-3</v>
      </c>
      <c r="N4530" s="76">
        <f t="shared" si="1955"/>
        <v>0.5</v>
      </c>
      <c r="O4530" s="42">
        <f t="shared" si="1956"/>
        <v>0.5</v>
      </c>
      <c r="P4530" s="39" t="str">
        <f t="shared" si="1957"/>
        <v>일반(목록배제,Normal-Manifest Exception)</v>
      </c>
      <c r="Q4530" s="72">
        <f t="shared" si="1958"/>
        <v>18</v>
      </c>
      <c r="R4530" s="43" t="str">
        <f t="shared" si="1959"/>
        <v>OZ602</v>
      </c>
      <c r="S4530" s="82" t="str">
        <f t="shared" si="1960"/>
        <v/>
      </c>
      <c r="T4530" s="40">
        <f t="shared" si="1961"/>
        <v>45928</v>
      </c>
      <c r="U4530" s="44">
        <v>2500</v>
      </c>
      <c r="V4530" s="44">
        <f t="shared" si="1962"/>
        <v>0</v>
      </c>
      <c r="W4530" s="77">
        <f t="shared" si="1963"/>
        <v>2500</v>
      </c>
      <c r="X4530" s="78">
        <f t="shared" si="1964"/>
        <v>0</v>
      </c>
      <c r="Y4530" s="44" cm="1">
        <f t="array" ref="Y4530">_xlfn.IFNA(_xlfn.IFS(AND(Q4530&gt;=2000, Q4530&lt;3000), 10000, AND(Q4530&gt;=3000, Q4530&lt;4000), 15000, AND(Q4530&gt;=4000, Q4530&lt;5000), 20000, AND(Q4530&gt;=5000), 25000),0)</f>
        <v>0</v>
      </c>
      <c r="Z4530" s="91">
        <f t="shared" si="1965"/>
        <v>300</v>
      </c>
      <c r="AA4530" s="44">
        <f t="shared" si="1966"/>
        <v>0</v>
      </c>
      <c r="AB4530" s="44"/>
      <c r="AC4530" s="44"/>
      <c r="AD4530" s="44"/>
      <c r="AE4530" s="44">
        <f>VLOOKUP(O4530,정산업데이트!$A$6:$B$12,2,10)</f>
        <v>0</v>
      </c>
      <c r="AF4530" s="44"/>
      <c r="AG4530" s="79">
        <f t="shared" si="1967"/>
        <v>300</v>
      </c>
      <c r="AH4530" s="80">
        <f t="shared" si="1968"/>
        <v>2800</v>
      </c>
      <c r="AJ4530" s="35" t="s">
        <v>23096</v>
      </c>
      <c r="AK4530" s="35" t="s">
        <v>73</v>
      </c>
      <c r="AL4530" s="35" t="s">
        <v>23097</v>
      </c>
      <c r="AM4530" s="35" t="s">
        <v>25107</v>
      </c>
      <c r="AN4530" s="35" t="s">
        <v>25108</v>
      </c>
      <c r="AO4530" s="35" t="s">
        <v>25109</v>
      </c>
      <c r="AP4530" s="35" t="s">
        <v>11835</v>
      </c>
      <c r="AQ4530" s="35" t="s">
        <v>122</v>
      </c>
      <c r="AR4530" s="35">
        <v>1</v>
      </c>
      <c r="AS4530" s="35">
        <v>0.5</v>
      </c>
      <c r="AT4530" s="35">
        <v>1E-3</v>
      </c>
      <c r="AU4530" s="35">
        <v>0.5</v>
      </c>
      <c r="AV4530" s="35" t="s">
        <v>8</v>
      </c>
      <c r="AW4530" s="35">
        <v>18</v>
      </c>
      <c r="AX4530" s="35" t="s">
        <v>68</v>
      </c>
      <c r="AY4530" s="35" t="s">
        <v>68</v>
      </c>
      <c r="AZ4530" s="35" t="s">
        <v>68</v>
      </c>
      <c r="BA4530" s="35" t="s">
        <v>68</v>
      </c>
      <c r="BB4530" s="35" t="s">
        <v>122</v>
      </c>
      <c r="BC4530" s="35" t="s">
        <v>405</v>
      </c>
      <c r="BD4530" s="35" t="s">
        <v>406</v>
      </c>
      <c r="BE4530" s="35" t="s">
        <v>424</v>
      </c>
      <c r="BF4530" s="35" t="s">
        <v>122</v>
      </c>
      <c r="BG4530" s="35" t="s">
        <v>69</v>
      </c>
      <c r="BH4530" s="35" t="s">
        <v>25110</v>
      </c>
      <c r="BI4530" s="35" t="s">
        <v>122</v>
      </c>
      <c r="BJ4530" s="35" t="s">
        <v>25111</v>
      </c>
      <c r="BK4530" s="35" t="s">
        <v>75</v>
      </c>
      <c r="BL4530" s="35" t="s">
        <v>122</v>
      </c>
      <c r="BM4530" s="35" t="s">
        <v>406</v>
      </c>
      <c r="BN4530" s="35" t="s">
        <v>70</v>
      </c>
      <c r="BO4530" s="35" t="s">
        <v>71</v>
      </c>
      <c r="BP4530" s="35" t="s">
        <v>122</v>
      </c>
      <c r="BQ4530" s="35" t="s">
        <v>163</v>
      </c>
    </row>
    <row r="4531" spans="1:69" x14ac:dyDescent="0.4">
      <c r="A4531" s="40" t="str">
        <f t="shared" si="1942"/>
        <v>2025-09-28</v>
      </c>
      <c r="B4531" s="40" t="str">
        <f t="shared" si="1943"/>
        <v>SYD</v>
      </c>
      <c r="C4531" s="39" t="str">
        <f t="shared" si="1944"/>
        <v>98812563692</v>
      </c>
      <c r="D4531" s="41" t="str">
        <f t="shared" si="1945"/>
        <v>PKR253730081</v>
      </c>
      <c r="E4531" s="41" t="str">
        <f t="shared" si="1946"/>
        <v>596421513582</v>
      </c>
      <c r="F4531" s="39" t="str">
        <f t="shared" si="1947"/>
        <v>2256516</v>
      </c>
      <c r="G4531" s="39" t="str">
        <f t="shared" si="1948"/>
        <v>WISE EXPRESS (CNC INTL)</v>
      </c>
      <c r="H4531" s="41" t="str">
        <f t="shared" si="1949"/>
        <v>김향미</v>
      </c>
      <c r="I4531" s="39" t="str">
        <f t="shared" si="1950"/>
        <v>47211</v>
      </c>
      <c r="J4531" s="52" t="str">
        <f t="shared" si="1951"/>
        <v/>
      </c>
      <c r="K4531" s="75">
        <f t="shared" si="1952"/>
        <v>1</v>
      </c>
      <c r="L4531" s="76">
        <f t="shared" si="1953"/>
        <v>0.5</v>
      </c>
      <c r="M4531" s="76">
        <f t="shared" si="1954"/>
        <v>1E-3</v>
      </c>
      <c r="N4531" s="76">
        <f t="shared" si="1955"/>
        <v>0.5</v>
      </c>
      <c r="O4531" s="42">
        <f t="shared" si="1956"/>
        <v>0.5</v>
      </c>
      <c r="P4531" s="39" t="str">
        <f t="shared" si="1957"/>
        <v>일반(목록배제,Normal-Manifest Exception)</v>
      </c>
      <c r="Q4531" s="72">
        <f t="shared" si="1958"/>
        <v>40</v>
      </c>
      <c r="R4531" s="43" t="str">
        <f t="shared" si="1959"/>
        <v>OZ602</v>
      </c>
      <c r="S4531" s="82" t="str">
        <f t="shared" si="1960"/>
        <v/>
      </c>
      <c r="T4531" s="40">
        <f t="shared" si="1961"/>
        <v>45928</v>
      </c>
      <c r="U4531" s="44">
        <v>2500</v>
      </c>
      <c r="V4531" s="44">
        <f t="shared" si="1962"/>
        <v>0</v>
      </c>
      <c r="W4531" s="77">
        <f t="shared" si="1963"/>
        <v>2500</v>
      </c>
      <c r="X4531" s="78">
        <f t="shared" si="1964"/>
        <v>0</v>
      </c>
      <c r="Y4531" s="44" cm="1">
        <f t="array" ref="Y4531">_xlfn.IFNA(_xlfn.IFS(AND(Q4531&gt;=2000, Q4531&lt;3000), 10000, AND(Q4531&gt;=3000, Q4531&lt;4000), 15000, AND(Q4531&gt;=4000, Q4531&lt;5000), 20000, AND(Q4531&gt;=5000), 25000),0)</f>
        <v>0</v>
      </c>
      <c r="Z4531" s="91">
        <f t="shared" si="1965"/>
        <v>300</v>
      </c>
      <c r="AA4531" s="44">
        <f t="shared" si="1966"/>
        <v>0</v>
      </c>
      <c r="AB4531" s="44"/>
      <c r="AC4531" s="44"/>
      <c r="AD4531" s="44"/>
      <c r="AE4531" s="44">
        <f>VLOOKUP(O4531,정산업데이트!$A$6:$B$12,2,10)</f>
        <v>0</v>
      </c>
      <c r="AF4531" s="44"/>
      <c r="AG4531" s="79">
        <f t="shared" si="1967"/>
        <v>300</v>
      </c>
      <c r="AH4531" s="80">
        <f t="shared" si="1968"/>
        <v>2800</v>
      </c>
      <c r="AJ4531" s="35" t="s">
        <v>23096</v>
      </c>
      <c r="AK4531" s="35" t="s">
        <v>73</v>
      </c>
      <c r="AL4531" s="35" t="s">
        <v>23097</v>
      </c>
      <c r="AM4531" s="35" t="s">
        <v>25112</v>
      </c>
      <c r="AN4531" s="35" t="s">
        <v>1207</v>
      </c>
      <c r="AO4531" s="35" t="s">
        <v>25113</v>
      </c>
      <c r="AP4531" s="35" t="s">
        <v>25114</v>
      </c>
      <c r="AQ4531" s="35" t="s">
        <v>122</v>
      </c>
      <c r="AR4531" s="35">
        <v>1</v>
      </c>
      <c r="AS4531" s="35">
        <v>0.5</v>
      </c>
      <c r="AT4531" s="35">
        <v>1E-3</v>
      </c>
      <c r="AU4531" s="35">
        <v>0.5</v>
      </c>
      <c r="AV4531" s="35" t="s">
        <v>8</v>
      </c>
      <c r="AW4531" s="35">
        <v>40</v>
      </c>
      <c r="AX4531" s="35" t="s">
        <v>68</v>
      </c>
      <c r="AY4531" s="35" t="s">
        <v>68</v>
      </c>
      <c r="AZ4531" s="35" t="s">
        <v>68</v>
      </c>
      <c r="BA4531" s="35" t="s">
        <v>68</v>
      </c>
      <c r="BB4531" s="35" t="s">
        <v>122</v>
      </c>
      <c r="BC4531" s="35" t="s">
        <v>405</v>
      </c>
      <c r="BD4531" s="35" t="s">
        <v>406</v>
      </c>
      <c r="BE4531" s="35" t="s">
        <v>520</v>
      </c>
      <c r="BF4531" s="35" t="s">
        <v>122</v>
      </c>
      <c r="BG4531" s="35" t="s">
        <v>69</v>
      </c>
      <c r="BH4531" s="35" t="s">
        <v>25115</v>
      </c>
      <c r="BI4531" s="35" t="s">
        <v>122</v>
      </c>
      <c r="BJ4531" s="35" t="s">
        <v>25116</v>
      </c>
      <c r="BK4531" s="35" t="s">
        <v>75</v>
      </c>
      <c r="BL4531" s="35" t="s">
        <v>122</v>
      </c>
      <c r="BM4531" s="35" t="s">
        <v>406</v>
      </c>
      <c r="BN4531" s="35" t="s">
        <v>70</v>
      </c>
      <c r="BO4531" s="35" t="s">
        <v>71</v>
      </c>
      <c r="BP4531" s="35" t="s">
        <v>122</v>
      </c>
      <c r="BQ4531" s="35" t="s">
        <v>163</v>
      </c>
    </row>
    <row r="4532" spans="1:69" x14ac:dyDescent="0.4">
      <c r="A4532" s="40" t="str">
        <f t="shared" si="1942"/>
        <v>2025-09-28</v>
      </c>
      <c r="B4532" s="40" t="str">
        <f t="shared" si="1943"/>
        <v>SYD</v>
      </c>
      <c r="C4532" s="39" t="str">
        <f t="shared" si="1944"/>
        <v>98812563692</v>
      </c>
      <c r="D4532" s="41" t="str">
        <f t="shared" si="1945"/>
        <v>PKR253730082</v>
      </c>
      <c r="E4532" s="41" t="str">
        <f t="shared" si="1946"/>
        <v>596421513593</v>
      </c>
      <c r="F4532" s="39" t="str">
        <f t="shared" si="1947"/>
        <v>2256516</v>
      </c>
      <c r="G4532" s="39" t="str">
        <f t="shared" si="1948"/>
        <v>WISE EXPRESS (CNC INTL)</v>
      </c>
      <c r="H4532" s="41" t="str">
        <f t="shared" si="1949"/>
        <v>최정운</v>
      </c>
      <c r="I4532" s="39" t="str">
        <f t="shared" si="1950"/>
        <v>08570</v>
      </c>
      <c r="J4532" s="52" t="str">
        <f t="shared" si="1951"/>
        <v/>
      </c>
      <c r="K4532" s="75">
        <f t="shared" si="1952"/>
        <v>1</v>
      </c>
      <c r="L4532" s="76">
        <f t="shared" si="1953"/>
        <v>0.5</v>
      </c>
      <c r="M4532" s="76">
        <f t="shared" si="1954"/>
        <v>1E-3</v>
      </c>
      <c r="N4532" s="76">
        <f t="shared" si="1955"/>
        <v>0.5</v>
      </c>
      <c r="O4532" s="42">
        <f t="shared" si="1956"/>
        <v>0.5</v>
      </c>
      <c r="P4532" s="39" t="str">
        <f t="shared" si="1957"/>
        <v>일반(목록배제,Normal-Manifest Exception)</v>
      </c>
      <c r="Q4532" s="72">
        <f t="shared" si="1958"/>
        <v>22</v>
      </c>
      <c r="R4532" s="43" t="str">
        <f t="shared" si="1959"/>
        <v>OZ602</v>
      </c>
      <c r="S4532" s="82" t="str">
        <f t="shared" si="1960"/>
        <v/>
      </c>
      <c r="T4532" s="40">
        <f t="shared" si="1961"/>
        <v>45928</v>
      </c>
      <c r="U4532" s="44">
        <v>2500</v>
      </c>
      <c r="V4532" s="44">
        <f t="shared" si="1962"/>
        <v>0</v>
      </c>
      <c r="W4532" s="77">
        <f t="shared" si="1963"/>
        <v>2500</v>
      </c>
      <c r="X4532" s="78">
        <f t="shared" si="1964"/>
        <v>0</v>
      </c>
      <c r="Y4532" s="44" cm="1">
        <f t="array" ref="Y4532">_xlfn.IFNA(_xlfn.IFS(AND(Q4532&gt;=2000, Q4532&lt;3000), 10000, AND(Q4532&gt;=3000, Q4532&lt;4000), 15000, AND(Q4532&gt;=4000, Q4532&lt;5000), 20000, AND(Q4532&gt;=5000), 25000),0)</f>
        <v>0</v>
      </c>
      <c r="Z4532" s="91">
        <f t="shared" si="1965"/>
        <v>300</v>
      </c>
      <c r="AA4532" s="44">
        <f t="shared" si="1966"/>
        <v>0</v>
      </c>
      <c r="AB4532" s="44"/>
      <c r="AC4532" s="44"/>
      <c r="AD4532" s="44"/>
      <c r="AE4532" s="44">
        <f>VLOOKUP(O4532,정산업데이트!$A$6:$B$12,2,10)</f>
        <v>0</v>
      </c>
      <c r="AF4532" s="44"/>
      <c r="AG4532" s="79">
        <f t="shared" si="1967"/>
        <v>300</v>
      </c>
      <c r="AH4532" s="80">
        <f t="shared" si="1968"/>
        <v>2800</v>
      </c>
      <c r="AJ4532" s="35" t="s">
        <v>23096</v>
      </c>
      <c r="AK4532" s="35" t="s">
        <v>73</v>
      </c>
      <c r="AL4532" s="35" t="s">
        <v>23097</v>
      </c>
      <c r="AM4532" s="35" t="s">
        <v>25117</v>
      </c>
      <c r="AN4532" s="35" t="s">
        <v>25118</v>
      </c>
      <c r="AO4532" s="35" t="s">
        <v>25119</v>
      </c>
      <c r="AP4532" s="35" t="s">
        <v>25120</v>
      </c>
      <c r="AQ4532" s="35" t="s">
        <v>122</v>
      </c>
      <c r="AR4532" s="35">
        <v>1</v>
      </c>
      <c r="AS4532" s="35">
        <v>0.5</v>
      </c>
      <c r="AT4532" s="35">
        <v>1E-3</v>
      </c>
      <c r="AU4532" s="35">
        <v>0.5</v>
      </c>
      <c r="AV4532" s="35" t="s">
        <v>8</v>
      </c>
      <c r="AW4532" s="35">
        <v>22</v>
      </c>
      <c r="AX4532" s="35" t="s">
        <v>68</v>
      </c>
      <c r="AY4532" s="35" t="s">
        <v>68</v>
      </c>
      <c r="AZ4532" s="35" t="s">
        <v>68</v>
      </c>
      <c r="BA4532" s="35" t="s">
        <v>68</v>
      </c>
      <c r="BB4532" s="35" t="s">
        <v>122</v>
      </c>
      <c r="BC4532" s="35" t="s">
        <v>405</v>
      </c>
      <c r="BD4532" s="35" t="s">
        <v>406</v>
      </c>
      <c r="BE4532" s="35" t="s">
        <v>520</v>
      </c>
      <c r="BF4532" s="35" t="s">
        <v>122</v>
      </c>
      <c r="BG4532" s="35" t="s">
        <v>69</v>
      </c>
      <c r="BH4532" s="35" t="s">
        <v>25121</v>
      </c>
      <c r="BI4532" s="35" t="s">
        <v>122</v>
      </c>
      <c r="BJ4532" s="35" t="s">
        <v>25122</v>
      </c>
      <c r="BK4532" s="35" t="s">
        <v>75</v>
      </c>
      <c r="BL4532" s="35" t="s">
        <v>122</v>
      </c>
      <c r="BM4532" s="35" t="s">
        <v>406</v>
      </c>
      <c r="BN4532" s="35" t="s">
        <v>70</v>
      </c>
      <c r="BO4532" s="35" t="s">
        <v>71</v>
      </c>
      <c r="BP4532" s="35" t="s">
        <v>122</v>
      </c>
      <c r="BQ4532" s="35" t="s">
        <v>163</v>
      </c>
    </row>
    <row r="4533" spans="1:69" x14ac:dyDescent="0.4">
      <c r="A4533" s="40" t="str">
        <f t="shared" si="1942"/>
        <v>2025-09-28</v>
      </c>
      <c r="B4533" s="40" t="str">
        <f t="shared" si="1943"/>
        <v>SYD</v>
      </c>
      <c r="C4533" s="39" t="str">
        <f t="shared" si="1944"/>
        <v>98812563692</v>
      </c>
      <c r="D4533" s="41" t="str">
        <f t="shared" si="1945"/>
        <v>PKR253730083</v>
      </c>
      <c r="E4533" s="41" t="str">
        <f t="shared" si="1946"/>
        <v>596421513604</v>
      </c>
      <c r="F4533" s="39" t="str">
        <f t="shared" si="1947"/>
        <v>2256516</v>
      </c>
      <c r="G4533" s="39" t="str">
        <f t="shared" si="1948"/>
        <v>WISE EXPRESS (CNC INTL)</v>
      </c>
      <c r="H4533" s="41" t="str">
        <f t="shared" si="1949"/>
        <v>TSOYYEVGENIY</v>
      </c>
      <c r="I4533" s="39" t="str">
        <f t="shared" si="1950"/>
        <v>38157</v>
      </c>
      <c r="J4533" s="52" t="str">
        <f t="shared" si="1951"/>
        <v/>
      </c>
      <c r="K4533" s="75">
        <f t="shared" si="1952"/>
        <v>1</v>
      </c>
      <c r="L4533" s="76">
        <f t="shared" si="1953"/>
        <v>1</v>
      </c>
      <c r="M4533" s="76">
        <f t="shared" si="1954"/>
        <v>1E-3</v>
      </c>
      <c r="N4533" s="76">
        <f t="shared" si="1955"/>
        <v>1</v>
      </c>
      <c r="O4533" s="42">
        <f t="shared" si="1956"/>
        <v>1</v>
      </c>
      <c r="P4533" s="39" t="str">
        <f t="shared" si="1957"/>
        <v>목록(Manifest)</v>
      </c>
      <c r="Q4533" s="72">
        <f t="shared" si="1958"/>
        <v>60</v>
      </c>
      <c r="R4533" s="43" t="str">
        <f t="shared" si="1959"/>
        <v>OZ602</v>
      </c>
      <c r="S4533" s="82" t="str">
        <f t="shared" si="1960"/>
        <v/>
      </c>
      <c r="T4533" s="40">
        <f t="shared" si="1961"/>
        <v>45928</v>
      </c>
      <c r="U4533" s="44">
        <v>2500</v>
      </c>
      <c r="V4533" s="44">
        <f t="shared" si="1962"/>
        <v>0</v>
      </c>
      <c r="W4533" s="77">
        <f t="shared" si="1963"/>
        <v>2500</v>
      </c>
      <c r="X4533" s="78">
        <f t="shared" si="1964"/>
        <v>0</v>
      </c>
      <c r="Y4533" s="44" cm="1">
        <f t="array" ref="Y4533">_xlfn.IFNA(_xlfn.IFS(AND(Q4533&gt;=2000, Q4533&lt;3000), 10000, AND(Q4533&gt;=3000, Q4533&lt;4000), 15000, AND(Q4533&gt;=4000, Q4533&lt;5000), 20000, AND(Q4533&gt;=5000), 25000),0)</f>
        <v>0</v>
      </c>
      <c r="Z4533" s="91">
        <f t="shared" si="1965"/>
        <v>0</v>
      </c>
      <c r="AA4533" s="44">
        <f t="shared" si="1966"/>
        <v>0</v>
      </c>
      <c r="AB4533" s="44"/>
      <c r="AC4533" s="44"/>
      <c r="AD4533" s="44"/>
      <c r="AE4533" s="44">
        <f>VLOOKUP(O4533,정산업데이트!$A$6:$B$12,2,10)</f>
        <v>0</v>
      </c>
      <c r="AF4533" s="44"/>
      <c r="AG4533" s="79">
        <f t="shared" si="1967"/>
        <v>0</v>
      </c>
      <c r="AH4533" s="80">
        <f t="shared" si="1968"/>
        <v>2500</v>
      </c>
      <c r="AJ4533" s="35" t="s">
        <v>23096</v>
      </c>
      <c r="AK4533" s="35" t="s">
        <v>73</v>
      </c>
      <c r="AL4533" s="35" t="s">
        <v>23097</v>
      </c>
      <c r="AM4533" s="35" t="s">
        <v>25123</v>
      </c>
      <c r="AN4533" s="35" t="s">
        <v>25124</v>
      </c>
      <c r="AO4533" s="35" t="s">
        <v>14828</v>
      </c>
      <c r="AP4533" s="35" t="s">
        <v>1514</v>
      </c>
      <c r="AQ4533" s="35" t="s">
        <v>122</v>
      </c>
      <c r="AR4533" s="35">
        <v>1</v>
      </c>
      <c r="AS4533" s="35">
        <v>1</v>
      </c>
      <c r="AT4533" s="35">
        <v>1E-3</v>
      </c>
      <c r="AU4533" s="35">
        <v>1</v>
      </c>
      <c r="AV4533" s="35" t="s">
        <v>7</v>
      </c>
      <c r="AW4533" s="35">
        <v>60</v>
      </c>
      <c r="AX4533" s="35" t="s">
        <v>68</v>
      </c>
      <c r="AY4533" s="35" t="s">
        <v>68</v>
      </c>
      <c r="AZ4533" s="35" t="s">
        <v>68</v>
      </c>
      <c r="BA4533" s="35" t="s">
        <v>68</v>
      </c>
      <c r="BB4533" s="35" t="s">
        <v>122</v>
      </c>
      <c r="BC4533" s="35" t="s">
        <v>405</v>
      </c>
      <c r="BD4533" s="35" t="s">
        <v>406</v>
      </c>
      <c r="BE4533" s="35" t="s">
        <v>425</v>
      </c>
      <c r="BF4533" s="35" t="s">
        <v>122</v>
      </c>
      <c r="BG4533" s="35" t="s">
        <v>69</v>
      </c>
      <c r="BH4533" s="35" t="s">
        <v>25125</v>
      </c>
      <c r="BI4533" s="35" t="s">
        <v>122</v>
      </c>
      <c r="BJ4533" s="35" t="s">
        <v>25126</v>
      </c>
      <c r="BK4533" s="35" t="s">
        <v>75</v>
      </c>
      <c r="BL4533" s="35" t="s">
        <v>122</v>
      </c>
      <c r="BM4533" s="35" t="s">
        <v>406</v>
      </c>
      <c r="BN4533" s="35" t="s">
        <v>70</v>
      </c>
      <c r="BO4533" s="35" t="s">
        <v>71</v>
      </c>
      <c r="BP4533" s="35" t="s">
        <v>122</v>
      </c>
      <c r="BQ4533" s="35" t="s">
        <v>163</v>
      </c>
    </row>
    <row r="4534" spans="1:69" x14ac:dyDescent="0.4">
      <c r="A4534" s="40" t="str">
        <f t="shared" si="1942"/>
        <v>2025-09-28</v>
      </c>
      <c r="B4534" s="40" t="str">
        <f t="shared" si="1943"/>
        <v>SYD</v>
      </c>
      <c r="C4534" s="39" t="str">
        <f t="shared" si="1944"/>
        <v>98812563692</v>
      </c>
      <c r="D4534" s="41" t="str">
        <f t="shared" si="1945"/>
        <v>PKR253730084</v>
      </c>
      <c r="E4534" s="41" t="str">
        <f t="shared" si="1946"/>
        <v>596421513615</v>
      </c>
      <c r="F4534" s="39" t="str">
        <f t="shared" si="1947"/>
        <v>2256516</v>
      </c>
      <c r="G4534" s="39" t="str">
        <f t="shared" si="1948"/>
        <v>WISE EXPRESS (CNC INTL)</v>
      </c>
      <c r="H4534" s="41" t="str">
        <f t="shared" si="1949"/>
        <v>이보라</v>
      </c>
      <c r="I4534" s="39" t="str">
        <f t="shared" si="1950"/>
        <v>53258</v>
      </c>
      <c r="J4534" s="52" t="str">
        <f t="shared" si="1951"/>
        <v/>
      </c>
      <c r="K4534" s="75">
        <f t="shared" si="1952"/>
        <v>1</v>
      </c>
      <c r="L4534" s="76">
        <f t="shared" si="1953"/>
        <v>0.5</v>
      </c>
      <c r="M4534" s="76">
        <f t="shared" si="1954"/>
        <v>1E-3</v>
      </c>
      <c r="N4534" s="76">
        <f t="shared" si="1955"/>
        <v>0.5</v>
      </c>
      <c r="O4534" s="42">
        <f t="shared" si="1956"/>
        <v>0.5</v>
      </c>
      <c r="P4534" s="39" t="str">
        <f t="shared" si="1957"/>
        <v>일반(목록배제,Normal-Manifest Exception)</v>
      </c>
      <c r="Q4534" s="72">
        <f t="shared" si="1958"/>
        <v>19</v>
      </c>
      <c r="R4534" s="43" t="str">
        <f t="shared" si="1959"/>
        <v>OZ602</v>
      </c>
      <c r="S4534" s="82" t="str">
        <f t="shared" si="1960"/>
        <v/>
      </c>
      <c r="T4534" s="40">
        <f t="shared" si="1961"/>
        <v>45928</v>
      </c>
      <c r="U4534" s="44">
        <v>2500</v>
      </c>
      <c r="V4534" s="44">
        <f t="shared" si="1962"/>
        <v>0</v>
      </c>
      <c r="W4534" s="77">
        <f t="shared" si="1963"/>
        <v>2500</v>
      </c>
      <c r="X4534" s="78">
        <f t="shared" si="1964"/>
        <v>0</v>
      </c>
      <c r="Y4534" s="44" cm="1">
        <f t="array" ref="Y4534">_xlfn.IFNA(_xlfn.IFS(AND(Q4534&gt;=2000, Q4534&lt;3000), 10000, AND(Q4534&gt;=3000, Q4534&lt;4000), 15000, AND(Q4534&gt;=4000, Q4534&lt;5000), 20000, AND(Q4534&gt;=5000), 25000),0)</f>
        <v>0</v>
      </c>
      <c r="Z4534" s="91">
        <f t="shared" si="1965"/>
        <v>300</v>
      </c>
      <c r="AA4534" s="44">
        <f t="shared" si="1966"/>
        <v>0</v>
      </c>
      <c r="AB4534" s="44"/>
      <c r="AC4534" s="44"/>
      <c r="AD4534" s="44"/>
      <c r="AE4534" s="44">
        <f>VLOOKUP(O4534,정산업데이트!$A$6:$B$12,2,10)</f>
        <v>0</v>
      </c>
      <c r="AF4534" s="44"/>
      <c r="AG4534" s="79">
        <f t="shared" si="1967"/>
        <v>300</v>
      </c>
      <c r="AH4534" s="80">
        <f t="shared" si="1968"/>
        <v>2800</v>
      </c>
      <c r="AJ4534" s="35" t="s">
        <v>23096</v>
      </c>
      <c r="AK4534" s="35" t="s">
        <v>73</v>
      </c>
      <c r="AL4534" s="35" t="s">
        <v>23097</v>
      </c>
      <c r="AM4534" s="35" t="s">
        <v>25127</v>
      </c>
      <c r="AN4534" s="35" t="s">
        <v>14361</v>
      </c>
      <c r="AO4534" s="35" t="s">
        <v>25128</v>
      </c>
      <c r="AP4534" s="35" t="s">
        <v>25129</v>
      </c>
      <c r="AQ4534" s="35" t="s">
        <v>122</v>
      </c>
      <c r="AR4534" s="35">
        <v>1</v>
      </c>
      <c r="AS4534" s="35">
        <v>0.5</v>
      </c>
      <c r="AT4534" s="35">
        <v>1E-3</v>
      </c>
      <c r="AU4534" s="35">
        <v>0.5</v>
      </c>
      <c r="AV4534" s="35" t="s">
        <v>8</v>
      </c>
      <c r="AW4534" s="35">
        <v>19</v>
      </c>
      <c r="AX4534" s="35" t="s">
        <v>68</v>
      </c>
      <c r="AY4534" s="35" t="s">
        <v>68</v>
      </c>
      <c r="AZ4534" s="35" t="s">
        <v>68</v>
      </c>
      <c r="BA4534" s="35" t="s">
        <v>68</v>
      </c>
      <c r="BB4534" s="35" t="s">
        <v>122</v>
      </c>
      <c r="BC4534" s="35" t="s">
        <v>405</v>
      </c>
      <c r="BD4534" s="35" t="s">
        <v>406</v>
      </c>
      <c r="BE4534" s="35" t="s">
        <v>408</v>
      </c>
      <c r="BF4534" s="35" t="s">
        <v>122</v>
      </c>
      <c r="BG4534" s="35" t="s">
        <v>69</v>
      </c>
      <c r="BH4534" s="35" t="s">
        <v>25130</v>
      </c>
      <c r="BI4534" s="35" t="s">
        <v>122</v>
      </c>
      <c r="BJ4534" s="35" t="s">
        <v>25131</v>
      </c>
      <c r="BK4534" s="35" t="s">
        <v>75</v>
      </c>
      <c r="BL4534" s="35" t="s">
        <v>122</v>
      </c>
      <c r="BM4534" s="35" t="s">
        <v>406</v>
      </c>
      <c r="BN4534" s="35" t="s">
        <v>70</v>
      </c>
      <c r="BO4534" s="35" t="s">
        <v>71</v>
      </c>
      <c r="BP4534" s="35" t="s">
        <v>122</v>
      </c>
      <c r="BQ4534" s="35" t="s">
        <v>163</v>
      </c>
    </row>
    <row r="4535" spans="1:69" x14ac:dyDescent="0.4">
      <c r="A4535" s="40" t="str">
        <f t="shared" si="1942"/>
        <v>2025-09-28</v>
      </c>
      <c r="B4535" s="40" t="str">
        <f t="shared" si="1943"/>
        <v>SYD</v>
      </c>
      <c r="C4535" s="39" t="str">
        <f t="shared" si="1944"/>
        <v>98812563692</v>
      </c>
      <c r="D4535" s="41" t="str">
        <f t="shared" si="1945"/>
        <v>PKR253730085</v>
      </c>
      <c r="E4535" s="41" t="str">
        <f t="shared" si="1946"/>
        <v>596421513626</v>
      </c>
      <c r="F4535" s="39" t="str">
        <f t="shared" si="1947"/>
        <v>2256516</v>
      </c>
      <c r="G4535" s="39" t="str">
        <f t="shared" si="1948"/>
        <v>WISE EXPRESS (CNC INTL)</v>
      </c>
      <c r="H4535" s="41" t="str">
        <f t="shared" si="1949"/>
        <v>이나경</v>
      </c>
      <c r="I4535" s="39" t="str">
        <f t="shared" si="1950"/>
        <v>63361</v>
      </c>
      <c r="J4535" s="52" t="str">
        <f t="shared" si="1951"/>
        <v/>
      </c>
      <c r="K4535" s="75">
        <f t="shared" si="1952"/>
        <v>1</v>
      </c>
      <c r="L4535" s="76">
        <f t="shared" si="1953"/>
        <v>1</v>
      </c>
      <c r="M4535" s="76">
        <f t="shared" si="1954"/>
        <v>1E-3</v>
      </c>
      <c r="N4535" s="76">
        <f t="shared" si="1955"/>
        <v>1</v>
      </c>
      <c r="O4535" s="42">
        <f t="shared" si="1956"/>
        <v>1</v>
      </c>
      <c r="P4535" s="39" t="str">
        <f t="shared" si="1957"/>
        <v>일반(목록배제,Normal-Manifest Exception)</v>
      </c>
      <c r="Q4535" s="72">
        <f t="shared" si="1958"/>
        <v>44</v>
      </c>
      <c r="R4535" s="43" t="str">
        <f t="shared" si="1959"/>
        <v>OZ602</v>
      </c>
      <c r="S4535" s="82" t="str">
        <f t="shared" si="1960"/>
        <v/>
      </c>
      <c r="T4535" s="40">
        <f t="shared" si="1961"/>
        <v>45928</v>
      </c>
      <c r="U4535" s="44">
        <v>2500</v>
      </c>
      <c r="V4535" s="44">
        <f t="shared" si="1962"/>
        <v>0</v>
      </c>
      <c r="W4535" s="77">
        <f t="shared" si="1963"/>
        <v>2500</v>
      </c>
      <c r="X4535" s="78">
        <f t="shared" si="1964"/>
        <v>0</v>
      </c>
      <c r="Y4535" s="44" cm="1">
        <f t="array" ref="Y4535">_xlfn.IFNA(_xlfn.IFS(AND(Q4535&gt;=2000, Q4535&lt;3000), 10000, AND(Q4535&gt;=3000, Q4535&lt;4000), 15000, AND(Q4535&gt;=4000, Q4535&lt;5000), 20000, AND(Q4535&gt;=5000), 25000),0)</f>
        <v>0</v>
      </c>
      <c r="Z4535" s="91">
        <f t="shared" si="1965"/>
        <v>300</v>
      </c>
      <c r="AA4535" s="44">
        <f t="shared" si="1966"/>
        <v>3000</v>
      </c>
      <c r="AB4535" s="44"/>
      <c r="AC4535" s="44"/>
      <c r="AD4535" s="44"/>
      <c r="AE4535" s="44">
        <f>VLOOKUP(O4535,정산업데이트!$A$6:$B$12,2,10)</f>
        <v>0</v>
      </c>
      <c r="AF4535" s="44"/>
      <c r="AG4535" s="79">
        <f t="shared" si="1967"/>
        <v>3300</v>
      </c>
      <c r="AH4535" s="80">
        <f t="shared" si="1968"/>
        <v>5800</v>
      </c>
      <c r="AJ4535" s="35" t="s">
        <v>23096</v>
      </c>
      <c r="AK4535" s="35" t="s">
        <v>73</v>
      </c>
      <c r="AL4535" s="35" t="s">
        <v>23097</v>
      </c>
      <c r="AM4535" s="35" t="s">
        <v>25132</v>
      </c>
      <c r="AN4535" s="35" t="s">
        <v>6208</v>
      </c>
      <c r="AO4535" s="35" t="s">
        <v>18011</v>
      </c>
      <c r="AP4535" s="35" t="s">
        <v>18012</v>
      </c>
      <c r="AQ4535" s="35" t="s">
        <v>122</v>
      </c>
      <c r="AR4535" s="35">
        <v>1</v>
      </c>
      <c r="AS4535" s="35">
        <v>1</v>
      </c>
      <c r="AT4535" s="35">
        <v>1E-3</v>
      </c>
      <c r="AU4535" s="35">
        <v>1</v>
      </c>
      <c r="AV4535" s="35" t="s">
        <v>8</v>
      </c>
      <c r="AW4535" s="35">
        <v>44</v>
      </c>
      <c r="AX4535" s="35" t="s">
        <v>68</v>
      </c>
      <c r="AY4535" s="35" t="s">
        <v>68</v>
      </c>
      <c r="AZ4535" s="35" t="s">
        <v>68</v>
      </c>
      <c r="BA4535" s="35" t="s">
        <v>68</v>
      </c>
      <c r="BB4535" s="35" t="s">
        <v>122</v>
      </c>
      <c r="BC4535" s="35" t="s">
        <v>405</v>
      </c>
      <c r="BD4535" s="35" t="s">
        <v>406</v>
      </c>
      <c r="BE4535" s="35" t="s">
        <v>408</v>
      </c>
      <c r="BF4535" s="35" t="s">
        <v>122</v>
      </c>
      <c r="BG4535" s="35" t="s">
        <v>69</v>
      </c>
      <c r="BH4535" s="35" t="s">
        <v>25133</v>
      </c>
      <c r="BI4535" s="35" t="s">
        <v>122</v>
      </c>
      <c r="BJ4535" s="35" t="s">
        <v>25134</v>
      </c>
      <c r="BK4535" s="35" t="s">
        <v>75</v>
      </c>
      <c r="BL4535" s="35" t="s">
        <v>122</v>
      </c>
      <c r="BM4535" s="35" t="s">
        <v>406</v>
      </c>
      <c r="BN4535" s="35" t="s">
        <v>70</v>
      </c>
      <c r="BO4535" s="35" t="s">
        <v>71</v>
      </c>
      <c r="BP4535" s="35" t="s">
        <v>122</v>
      </c>
      <c r="BQ4535" s="35" t="s">
        <v>163</v>
      </c>
    </row>
    <row r="4536" spans="1:69" x14ac:dyDescent="0.4">
      <c r="A4536" s="40" t="str">
        <f t="shared" si="1942"/>
        <v>2025-09-28</v>
      </c>
      <c r="B4536" s="40" t="str">
        <f t="shared" si="1943"/>
        <v>SYD</v>
      </c>
      <c r="C4536" s="39" t="str">
        <f t="shared" si="1944"/>
        <v>98812563692</v>
      </c>
      <c r="D4536" s="41" t="str">
        <f t="shared" si="1945"/>
        <v>PKR253730086</v>
      </c>
      <c r="E4536" s="41" t="str">
        <f t="shared" si="1946"/>
        <v>596421513630</v>
      </c>
      <c r="F4536" s="39" t="str">
        <f t="shared" si="1947"/>
        <v>2256516</v>
      </c>
      <c r="G4536" s="39" t="str">
        <f t="shared" si="1948"/>
        <v>WISE EXPRESS (CNC INTL)</v>
      </c>
      <c r="H4536" s="41" t="str">
        <f t="shared" si="1949"/>
        <v>신조야</v>
      </c>
      <c r="I4536" s="39" t="str">
        <f t="shared" si="1950"/>
        <v>06786</v>
      </c>
      <c r="J4536" s="52" t="str">
        <f t="shared" si="1951"/>
        <v/>
      </c>
      <c r="K4536" s="75">
        <f t="shared" si="1952"/>
        <v>1</v>
      </c>
      <c r="L4536" s="76">
        <f t="shared" si="1953"/>
        <v>0.5</v>
      </c>
      <c r="M4536" s="76">
        <f t="shared" si="1954"/>
        <v>1E-3</v>
      </c>
      <c r="N4536" s="76">
        <f t="shared" si="1955"/>
        <v>0.5</v>
      </c>
      <c r="O4536" s="42">
        <f t="shared" si="1956"/>
        <v>0.5</v>
      </c>
      <c r="P4536" s="39" t="str">
        <f t="shared" si="1957"/>
        <v>일반(목록배제,Normal-Manifest Exception)</v>
      </c>
      <c r="Q4536" s="72">
        <f t="shared" si="1958"/>
        <v>18</v>
      </c>
      <c r="R4536" s="43" t="str">
        <f t="shared" si="1959"/>
        <v>OZ602</v>
      </c>
      <c r="S4536" s="82" t="str">
        <f t="shared" si="1960"/>
        <v/>
      </c>
      <c r="T4536" s="40">
        <f t="shared" si="1961"/>
        <v>45928</v>
      </c>
      <c r="U4536" s="44">
        <v>2500</v>
      </c>
      <c r="V4536" s="44">
        <f t="shared" si="1962"/>
        <v>0</v>
      </c>
      <c r="W4536" s="77">
        <f t="shared" si="1963"/>
        <v>2500</v>
      </c>
      <c r="X4536" s="78">
        <f t="shared" si="1964"/>
        <v>0</v>
      </c>
      <c r="Y4536" s="44" cm="1">
        <f t="array" ref="Y4536">_xlfn.IFNA(_xlfn.IFS(AND(Q4536&gt;=2000, Q4536&lt;3000), 10000, AND(Q4536&gt;=3000, Q4536&lt;4000), 15000, AND(Q4536&gt;=4000, Q4536&lt;5000), 20000, AND(Q4536&gt;=5000), 25000),0)</f>
        <v>0</v>
      </c>
      <c r="Z4536" s="91">
        <f t="shared" si="1965"/>
        <v>300</v>
      </c>
      <c r="AA4536" s="44">
        <f t="shared" si="1966"/>
        <v>0</v>
      </c>
      <c r="AB4536" s="44"/>
      <c r="AC4536" s="44"/>
      <c r="AD4536" s="44"/>
      <c r="AE4536" s="44">
        <f>VLOOKUP(O4536,정산업데이트!$A$6:$B$12,2,10)</f>
        <v>0</v>
      </c>
      <c r="AF4536" s="44"/>
      <c r="AG4536" s="79">
        <f t="shared" si="1967"/>
        <v>300</v>
      </c>
      <c r="AH4536" s="80">
        <f t="shared" si="1968"/>
        <v>2800</v>
      </c>
      <c r="AJ4536" s="35" t="s">
        <v>23096</v>
      </c>
      <c r="AK4536" s="35" t="s">
        <v>73</v>
      </c>
      <c r="AL4536" s="35" t="s">
        <v>23097</v>
      </c>
      <c r="AM4536" s="35" t="s">
        <v>25135</v>
      </c>
      <c r="AN4536" s="35" t="s">
        <v>25136</v>
      </c>
      <c r="AO4536" s="35" t="s">
        <v>25137</v>
      </c>
      <c r="AP4536" s="35" t="s">
        <v>1732</v>
      </c>
      <c r="AQ4536" s="35" t="s">
        <v>122</v>
      </c>
      <c r="AR4536" s="35">
        <v>1</v>
      </c>
      <c r="AS4536" s="35">
        <v>0.5</v>
      </c>
      <c r="AT4536" s="35">
        <v>1E-3</v>
      </c>
      <c r="AU4536" s="35">
        <v>0.5</v>
      </c>
      <c r="AV4536" s="35" t="s">
        <v>8</v>
      </c>
      <c r="AW4536" s="35">
        <v>18</v>
      </c>
      <c r="AX4536" s="35" t="s">
        <v>68</v>
      </c>
      <c r="AY4536" s="35" t="s">
        <v>68</v>
      </c>
      <c r="AZ4536" s="35" t="s">
        <v>68</v>
      </c>
      <c r="BA4536" s="35" t="s">
        <v>68</v>
      </c>
      <c r="BB4536" s="35" t="s">
        <v>122</v>
      </c>
      <c r="BC4536" s="35" t="s">
        <v>405</v>
      </c>
      <c r="BD4536" s="35" t="s">
        <v>406</v>
      </c>
      <c r="BE4536" s="35" t="s">
        <v>407</v>
      </c>
      <c r="BF4536" s="35" t="s">
        <v>122</v>
      </c>
      <c r="BG4536" s="35" t="s">
        <v>69</v>
      </c>
      <c r="BH4536" s="35" t="s">
        <v>25138</v>
      </c>
      <c r="BI4536" s="35" t="s">
        <v>122</v>
      </c>
      <c r="BJ4536" s="35" t="s">
        <v>25139</v>
      </c>
      <c r="BK4536" s="35" t="s">
        <v>75</v>
      </c>
      <c r="BL4536" s="35" t="s">
        <v>122</v>
      </c>
      <c r="BM4536" s="35" t="s">
        <v>406</v>
      </c>
      <c r="BN4536" s="35" t="s">
        <v>70</v>
      </c>
      <c r="BO4536" s="35" t="s">
        <v>71</v>
      </c>
      <c r="BP4536" s="35" t="s">
        <v>122</v>
      </c>
      <c r="BQ4536" s="35" t="s">
        <v>163</v>
      </c>
    </row>
    <row r="4537" spans="1:69" x14ac:dyDescent="0.4">
      <c r="A4537" s="40" t="str">
        <f t="shared" si="1942"/>
        <v>2025-09-28</v>
      </c>
      <c r="B4537" s="40" t="str">
        <f t="shared" si="1943"/>
        <v>SYD</v>
      </c>
      <c r="C4537" s="39" t="str">
        <f t="shared" si="1944"/>
        <v>98812563692</v>
      </c>
      <c r="D4537" s="41" t="str">
        <f t="shared" si="1945"/>
        <v>PKR253730087</v>
      </c>
      <c r="E4537" s="41" t="str">
        <f t="shared" si="1946"/>
        <v>596421513641</v>
      </c>
      <c r="F4537" s="39" t="str">
        <f t="shared" si="1947"/>
        <v>2256516</v>
      </c>
      <c r="G4537" s="39" t="str">
        <f t="shared" si="1948"/>
        <v>WISE EXPRESS (CNC INTL)</v>
      </c>
      <c r="H4537" s="41" t="str">
        <f t="shared" si="1949"/>
        <v>유희정</v>
      </c>
      <c r="I4537" s="39" t="str">
        <f t="shared" si="1950"/>
        <v>31066</v>
      </c>
      <c r="J4537" s="52" t="str">
        <f t="shared" si="1951"/>
        <v/>
      </c>
      <c r="K4537" s="75">
        <f t="shared" si="1952"/>
        <v>1</v>
      </c>
      <c r="L4537" s="76">
        <f t="shared" si="1953"/>
        <v>1</v>
      </c>
      <c r="M4537" s="76">
        <f t="shared" si="1954"/>
        <v>1E-3</v>
      </c>
      <c r="N4537" s="76">
        <f t="shared" si="1955"/>
        <v>1</v>
      </c>
      <c r="O4537" s="42">
        <f t="shared" si="1956"/>
        <v>1</v>
      </c>
      <c r="P4537" s="39" t="str">
        <f t="shared" si="1957"/>
        <v>일반(목록배제,Normal-Manifest Exception)</v>
      </c>
      <c r="Q4537" s="72">
        <f t="shared" si="1958"/>
        <v>68</v>
      </c>
      <c r="R4537" s="43" t="str">
        <f t="shared" si="1959"/>
        <v>OZ602</v>
      </c>
      <c r="S4537" s="82" t="str">
        <f t="shared" si="1960"/>
        <v/>
      </c>
      <c r="T4537" s="40">
        <f t="shared" si="1961"/>
        <v>45928</v>
      </c>
      <c r="U4537" s="44">
        <v>2500</v>
      </c>
      <c r="V4537" s="44">
        <f t="shared" si="1962"/>
        <v>0</v>
      </c>
      <c r="W4537" s="77">
        <f t="shared" si="1963"/>
        <v>2500</v>
      </c>
      <c r="X4537" s="78">
        <f t="shared" si="1964"/>
        <v>0</v>
      </c>
      <c r="Y4537" s="44" cm="1">
        <f t="array" ref="Y4537">_xlfn.IFNA(_xlfn.IFS(AND(Q4537&gt;=2000, Q4537&lt;3000), 10000, AND(Q4537&gt;=3000, Q4537&lt;4000), 15000, AND(Q4537&gt;=4000, Q4537&lt;5000), 20000, AND(Q4537&gt;=5000), 25000),0)</f>
        <v>0</v>
      </c>
      <c r="Z4537" s="91">
        <f t="shared" si="1965"/>
        <v>300</v>
      </c>
      <c r="AA4537" s="44">
        <f t="shared" si="1966"/>
        <v>0</v>
      </c>
      <c r="AB4537" s="44"/>
      <c r="AC4537" s="44"/>
      <c r="AD4537" s="44"/>
      <c r="AE4537" s="44">
        <f>VLOOKUP(O4537,정산업데이트!$A$6:$B$12,2,10)</f>
        <v>0</v>
      </c>
      <c r="AF4537" s="44"/>
      <c r="AG4537" s="79">
        <f t="shared" si="1967"/>
        <v>300</v>
      </c>
      <c r="AH4537" s="80">
        <f t="shared" si="1968"/>
        <v>2800</v>
      </c>
      <c r="AJ4537" s="35" t="s">
        <v>23096</v>
      </c>
      <c r="AK4537" s="35" t="s">
        <v>73</v>
      </c>
      <c r="AL4537" s="35" t="s">
        <v>23097</v>
      </c>
      <c r="AM4537" s="35" t="s">
        <v>25140</v>
      </c>
      <c r="AN4537" s="35" t="s">
        <v>20969</v>
      </c>
      <c r="AO4537" s="35" t="s">
        <v>20970</v>
      </c>
      <c r="AP4537" s="35" t="s">
        <v>20971</v>
      </c>
      <c r="AQ4537" s="35" t="s">
        <v>122</v>
      </c>
      <c r="AR4537" s="35">
        <v>1</v>
      </c>
      <c r="AS4537" s="35">
        <v>1</v>
      </c>
      <c r="AT4537" s="35">
        <v>1E-3</v>
      </c>
      <c r="AU4537" s="35">
        <v>1</v>
      </c>
      <c r="AV4537" s="35" t="s">
        <v>8</v>
      </c>
      <c r="AW4537" s="35">
        <v>68</v>
      </c>
      <c r="AX4537" s="35" t="s">
        <v>68</v>
      </c>
      <c r="AY4537" s="35" t="s">
        <v>68</v>
      </c>
      <c r="AZ4537" s="35" t="s">
        <v>68</v>
      </c>
      <c r="BA4537" s="35" t="s">
        <v>68</v>
      </c>
      <c r="BB4537" s="35" t="s">
        <v>122</v>
      </c>
      <c r="BC4537" s="35" t="s">
        <v>405</v>
      </c>
      <c r="BD4537" s="35" t="s">
        <v>406</v>
      </c>
      <c r="BE4537" s="35" t="s">
        <v>407</v>
      </c>
      <c r="BF4537" s="35" t="s">
        <v>122</v>
      </c>
      <c r="BG4537" s="35" t="s">
        <v>69</v>
      </c>
      <c r="BH4537" s="35" t="s">
        <v>25141</v>
      </c>
      <c r="BI4537" s="35" t="s">
        <v>122</v>
      </c>
      <c r="BJ4537" s="35" t="s">
        <v>25142</v>
      </c>
      <c r="BK4537" s="35" t="s">
        <v>75</v>
      </c>
      <c r="BL4537" s="35" t="s">
        <v>122</v>
      </c>
      <c r="BM4537" s="35" t="s">
        <v>406</v>
      </c>
      <c r="BN4537" s="35" t="s">
        <v>70</v>
      </c>
      <c r="BO4537" s="35" t="s">
        <v>71</v>
      </c>
      <c r="BP4537" s="35" t="s">
        <v>122</v>
      </c>
      <c r="BQ4537" s="35" t="s">
        <v>163</v>
      </c>
    </row>
    <row r="4538" spans="1:69" x14ac:dyDescent="0.4">
      <c r="A4538" s="40" t="str">
        <f t="shared" si="1942"/>
        <v>2025-09-28</v>
      </c>
      <c r="B4538" s="40" t="str">
        <f t="shared" si="1943"/>
        <v>SYD</v>
      </c>
      <c r="C4538" s="39" t="str">
        <f t="shared" si="1944"/>
        <v>98812563692</v>
      </c>
      <c r="D4538" s="41" t="str">
        <f t="shared" si="1945"/>
        <v>PKR253730088</v>
      </c>
      <c r="E4538" s="41" t="str">
        <f t="shared" si="1946"/>
        <v>596421513652</v>
      </c>
      <c r="F4538" s="39" t="str">
        <f t="shared" si="1947"/>
        <v>2256516</v>
      </c>
      <c r="G4538" s="39" t="str">
        <f t="shared" si="1948"/>
        <v>WISE EXPRESS (CNC INTL)</v>
      </c>
      <c r="H4538" s="41" t="str">
        <f t="shared" si="1949"/>
        <v>황인탁</v>
      </c>
      <c r="I4538" s="39" t="str">
        <f t="shared" si="1950"/>
        <v>23033</v>
      </c>
      <c r="J4538" s="52" t="str">
        <f t="shared" si="1951"/>
        <v/>
      </c>
      <c r="K4538" s="75">
        <f t="shared" si="1952"/>
        <v>1</v>
      </c>
      <c r="L4538" s="76">
        <f t="shared" si="1953"/>
        <v>0.5</v>
      </c>
      <c r="M4538" s="76">
        <f t="shared" si="1954"/>
        <v>1E-3</v>
      </c>
      <c r="N4538" s="76">
        <f t="shared" si="1955"/>
        <v>0.5</v>
      </c>
      <c r="O4538" s="42">
        <f t="shared" si="1956"/>
        <v>0.5</v>
      </c>
      <c r="P4538" s="39" t="str">
        <f t="shared" si="1957"/>
        <v>일반(목록배제,Normal-Manifest Exception)</v>
      </c>
      <c r="Q4538" s="72">
        <f t="shared" si="1958"/>
        <v>30</v>
      </c>
      <c r="R4538" s="43" t="str">
        <f t="shared" si="1959"/>
        <v>OZ602</v>
      </c>
      <c r="S4538" s="82" t="str">
        <f t="shared" si="1960"/>
        <v/>
      </c>
      <c r="T4538" s="40">
        <f t="shared" si="1961"/>
        <v>45928</v>
      </c>
      <c r="U4538" s="44">
        <v>2500</v>
      </c>
      <c r="V4538" s="44">
        <f t="shared" si="1962"/>
        <v>0</v>
      </c>
      <c r="W4538" s="77">
        <f t="shared" si="1963"/>
        <v>2500</v>
      </c>
      <c r="X4538" s="78">
        <f t="shared" si="1964"/>
        <v>0</v>
      </c>
      <c r="Y4538" s="44" cm="1">
        <f t="array" ref="Y4538">_xlfn.IFNA(_xlfn.IFS(AND(Q4538&gt;=2000, Q4538&lt;3000), 10000, AND(Q4538&gt;=3000, Q4538&lt;4000), 15000, AND(Q4538&gt;=4000, Q4538&lt;5000), 20000, AND(Q4538&gt;=5000), 25000),0)</f>
        <v>0</v>
      </c>
      <c r="Z4538" s="91">
        <f t="shared" si="1965"/>
        <v>300</v>
      </c>
      <c r="AA4538" s="44">
        <f t="shared" si="1966"/>
        <v>0</v>
      </c>
      <c r="AB4538" s="44"/>
      <c r="AC4538" s="44"/>
      <c r="AD4538" s="44"/>
      <c r="AE4538" s="44">
        <f>VLOOKUP(O4538,정산업데이트!$A$6:$B$12,2,10)</f>
        <v>0</v>
      </c>
      <c r="AF4538" s="44"/>
      <c r="AG4538" s="79">
        <f t="shared" si="1967"/>
        <v>300</v>
      </c>
      <c r="AH4538" s="80">
        <f t="shared" si="1968"/>
        <v>2800</v>
      </c>
      <c r="AJ4538" s="35" t="s">
        <v>23096</v>
      </c>
      <c r="AK4538" s="35" t="s">
        <v>73</v>
      </c>
      <c r="AL4538" s="35" t="s">
        <v>23097</v>
      </c>
      <c r="AM4538" s="35" t="s">
        <v>25143</v>
      </c>
      <c r="AN4538" s="35" t="s">
        <v>25144</v>
      </c>
      <c r="AO4538" s="35" t="s">
        <v>25145</v>
      </c>
      <c r="AP4538" s="35" t="s">
        <v>25146</v>
      </c>
      <c r="AQ4538" s="35" t="s">
        <v>122</v>
      </c>
      <c r="AR4538" s="35">
        <v>1</v>
      </c>
      <c r="AS4538" s="35">
        <v>0.5</v>
      </c>
      <c r="AT4538" s="35">
        <v>1E-3</v>
      </c>
      <c r="AU4538" s="35">
        <v>0.5</v>
      </c>
      <c r="AV4538" s="35" t="s">
        <v>8</v>
      </c>
      <c r="AW4538" s="35">
        <v>30</v>
      </c>
      <c r="AX4538" s="35" t="s">
        <v>68</v>
      </c>
      <c r="AY4538" s="35" t="s">
        <v>68</v>
      </c>
      <c r="AZ4538" s="35" t="s">
        <v>68</v>
      </c>
      <c r="BA4538" s="35" t="s">
        <v>68</v>
      </c>
      <c r="BB4538" s="35" t="s">
        <v>122</v>
      </c>
      <c r="BC4538" s="35" t="s">
        <v>405</v>
      </c>
      <c r="BD4538" s="35" t="s">
        <v>406</v>
      </c>
      <c r="BE4538" s="35" t="s">
        <v>415</v>
      </c>
      <c r="BF4538" s="35" t="s">
        <v>122</v>
      </c>
      <c r="BG4538" s="35" t="s">
        <v>69</v>
      </c>
      <c r="BH4538" s="35" t="s">
        <v>25147</v>
      </c>
      <c r="BI4538" s="35" t="s">
        <v>122</v>
      </c>
      <c r="BJ4538" s="35" t="s">
        <v>25148</v>
      </c>
      <c r="BK4538" s="35" t="s">
        <v>75</v>
      </c>
      <c r="BL4538" s="35" t="s">
        <v>122</v>
      </c>
      <c r="BM4538" s="35" t="s">
        <v>406</v>
      </c>
      <c r="BN4538" s="35" t="s">
        <v>70</v>
      </c>
      <c r="BO4538" s="35" t="s">
        <v>71</v>
      </c>
      <c r="BP4538" s="35" t="s">
        <v>122</v>
      </c>
      <c r="BQ4538" s="35" t="s">
        <v>163</v>
      </c>
    </row>
    <row r="4539" spans="1:69" x14ac:dyDescent="0.4">
      <c r="A4539" s="40" t="str">
        <f t="shared" si="1942"/>
        <v>2025-09-28</v>
      </c>
      <c r="B4539" s="40" t="str">
        <f t="shared" si="1943"/>
        <v>SYD</v>
      </c>
      <c r="C4539" s="39" t="str">
        <f t="shared" si="1944"/>
        <v>98812563692</v>
      </c>
      <c r="D4539" s="41" t="str">
        <f t="shared" si="1945"/>
        <v>PKR253735442</v>
      </c>
      <c r="E4539" s="41" t="str">
        <f t="shared" si="1946"/>
        <v>596421515472</v>
      </c>
      <c r="F4539" s="39" t="str">
        <f t="shared" si="1947"/>
        <v>2254234</v>
      </c>
      <c r="G4539" s="39" t="str">
        <f t="shared" si="1948"/>
        <v>WISE EXPRESS(HOJUDIRECT)</v>
      </c>
      <c r="H4539" s="41" t="str">
        <f t="shared" si="1949"/>
        <v>정유나</v>
      </c>
      <c r="I4539" s="39" t="str">
        <f t="shared" si="1950"/>
        <v>06544</v>
      </c>
      <c r="J4539" s="52" t="str">
        <f t="shared" si="1951"/>
        <v/>
      </c>
      <c r="K4539" s="75">
        <f t="shared" si="1952"/>
        <v>1</v>
      </c>
      <c r="L4539" s="76">
        <f t="shared" si="1953"/>
        <v>2</v>
      </c>
      <c r="M4539" s="76">
        <f t="shared" si="1954"/>
        <v>1E-3</v>
      </c>
      <c r="N4539" s="76">
        <f t="shared" si="1955"/>
        <v>2</v>
      </c>
      <c r="O4539" s="42">
        <f t="shared" si="1956"/>
        <v>2</v>
      </c>
      <c r="P4539" s="39" t="str">
        <f t="shared" si="1957"/>
        <v>일반(목록배제,Normal-Manifest Exception)</v>
      </c>
      <c r="Q4539" s="72">
        <f t="shared" si="1958"/>
        <v>28</v>
      </c>
      <c r="R4539" s="43" t="str">
        <f t="shared" si="1959"/>
        <v>OZ602</v>
      </c>
      <c r="S4539" s="82" t="str">
        <f t="shared" si="1960"/>
        <v/>
      </c>
      <c r="T4539" s="40">
        <f t="shared" si="1961"/>
        <v>45928</v>
      </c>
      <c r="U4539" s="44">
        <v>2500</v>
      </c>
      <c r="V4539" s="44">
        <f t="shared" si="1962"/>
        <v>0</v>
      </c>
      <c r="W4539" s="77">
        <f t="shared" si="1963"/>
        <v>2500</v>
      </c>
      <c r="X4539" s="78">
        <f t="shared" si="1964"/>
        <v>0</v>
      </c>
      <c r="Y4539" s="44" cm="1">
        <f t="array" ref="Y4539">_xlfn.IFNA(_xlfn.IFS(AND(Q4539&gt;=2000, Q4539&lt;3000), 10000, AND(Q4539&gt;=3000, Q4539&lt;4000), 15000, AND(Q4539&gt;=4000, Q4539&lt;5000), 20000, AND(Q4539&gt;=5000), 25000),0)</f>
        <v>0</v>
      </c>
      <c r="Z4539" s="91">
        <f t="shared" si="1965"/>
        <v>300</v>
      </c>
      <c r="AA4539" s="44">
        <f t="shared" si="1966"/>
        <v>0</v>
      </c>
      <c r="AB4539" s="44"/>
      <c r="AC4539" s="44"/>
      <c r="AD4539" s="44"/>
      <c r="AE4539" s="44">
        <f>VLOOKUP(O4539,정산업데이트!$A$6:$B$12,2,10)</f>
        <v>0</v>
      </c>
      <c r="AF4539" s="44"/>
      <c r="AG4539" s="79">
        <f t="shared" si="1967"/>
        <v>300</v>
      </c>
      <c r="AH4539" s="80">
        <f t="shared" si="1968"/>
        <v>2800</v>
      </c>
      <c r="AJ4539" s="35" t="s">
        <v>23096</v>
      </c>
      <c r="AK4539" s="35" t="s">
        <v>73</v>
      </c>
      <c r="AL4539" s="35" t="s">
        <v>23097</v>
      </c>
      <c r="AM4539" s="35" t="s">
        <v>25149</v>
      </c>
      <c r="AN4539" s="35" t="s">
        <v>25150</v>
      </c>
      <c r="AO4539" s="35" t="s">
        <v>25151</v>
      </c>
      <c r="AP4539" s="35" t="s">
        <v>2305</v>
      </c>
      <c r="AQ4539" s="35" t="s">
        <v>122</v>
      </c>
      <c r="AR4539" s="35">
        <v>1</v>
      </c>
      <c r="AS4539" s="35">
        <v>2</v>
      </c>
      <c r="AT4539" s="35">
        <v>1E-3</v>
      </c>
      <c r="AU4539" s="35">
        <v>2</v>
      </c>
      <c r="AV4539" s="35" t="s">
        <v>8</v>
      </c>
      <c r="AW4539" s="35">
        <v>28</v>
      </c>
      <c r="AX4539" s="35" t="s">
        <v>68</v>
      </c>
      <c r="AY4539" s="35" t="s">
        <v>68</v>
      </c>
      <c r="AZ4539" s="35" t="s">
        <v>68</v>
      </c>
      <c r="BA4539" s="35" t="s">
        <v>68</v>
      </c>
      <c r="BB4539" s="35" t="s">
        <v>122</v>
      </c>
      <c r="BC4539" s="35" t="s">
        <v>135</v>
      </c>
      <c r="BD4539" s="35" t="s">
        <v>104</v>
      </c>
      <c r="BE4539" s="35" t="s">
        <v>105</v>
      </c>
      <c r="BF4539" s="35" t="s">
        <v>122</v>
      </c>
      <c r="BG4539" s="35" t="s">
        <v>69</v>
      </c>
      <c r="BH4539" s="35" t="s">
        <v>25152</v>
      </c>
      <c r="BI4539" s="35" t="s">
        <v>122</v>
      </c>
      <c r="BJ4539" s="35" t="s">
        <v>25153</v>
      </c>
      <c r="BK4539" s="35" t="s">
        <v>75</v>
      </c>
      <c r="BL4539" s="35" t="s">
        <v>122</v>
      </c>
      <c r="BM4539" s="35" t="s">
        <v>104</v>
      </c>
      <c r="BN4539" s="35" t="s">
        <v>70</v>
      </c>
      <c r="BO4539" s="35" t="s">
        <v>71</v>
      </c>
      <c r="BP4539" s="35" t="s">
        <v>122</v>
      </c>
      <c r="BQ4539" s="35" t="s">
        <v>163</v>
      </c>
    </row>
    <row r="4540" spans="1:69" x14ac:dyDescent="0.4">
      <c r="A4540" s="40" t="str">
        <f t="shared" si="1942"/>
        <v>2025-09-28</v>
      </c>
      <c r="B4540" s="40" t="str">
        <f t="shared" si="1943"/>
        <v>SYD</v>
      </c>
      <c r="C4540" s="39" t="str">
        <f t="shared" si="1944"/>
        <v>98812563692</v>
      </c>
      <c r="D4540" s="41" t="str">
        <f t="shared" si="1945"/>
        <v>PKR253747624</v>
      </c>
      <c r="E4540" s="41" t="str">
        <f t="shared" si="1946"/>
        <v>596421517863</v>
      </c>
      <c r="F4540" s="39" t="str">
        <f t="shared" si="1947"/>
        <v>2256683</v>
      </c>
      <c r="G4540" s="39" t="str">
        <f t="shared" si="1948"/>
        <v>WISE EXPRESS LOGISTICS(PANGZIMOM)</v>
      </c>
      <c r="H4540" s="41" t="str">
        <f t="shared" si="1949"/>
        <v>이은임</v>
      </c>
      <c r="I4540" s="39" t="str">
        <f t="shared" si="1950"/>
        <v>08226</v>
      </c>
      <c r="J4540" s="52" t="str">
        <f t="shared" si="1951"/>
        <v/>
      </c>
      <c r="K4540" s="75">
        <f t="shared" si="1952"/>
        <v>1</v>
      </c>
      <c r="L4540" s="76">
        <f t="shared" si="1953"/>
        <v>1</v>
      </c>
      <c r="M4540" s="76">
        <f t="shared" si="1954"/>
        <v>1E-3</v>
      </c>
      <c r="N4540" s="76">
        <f t="shared" si="1955"/>
        <v>1</v>
      </c>
      <c r="O4540" s="42">
        <f t="shared" si="1956"/>
        <v>1</v>
      </c>
      <c r="P4540" s="39" t="str">
        <f t="shared" si="1957"/>
        <v>목록(Manifest)</v>
      </c>
      <c r="Q4540" s="72">
        <f t="shared" si="1958"/>
        <v>45</v>
      </c>
      <c r="R4540" s="43" t="str">
        <f t="shared" si="1959"/>
        <v>OZ602</v>
      </c>
      <c r="S4540" s="82" t="str">
        <f t="shared" si="1960"/>
        <v/>
      </c>
      <c r="T4540" s="40">
        <f t="shared" si="1961"/>
        <v>45928</v>
      </c>
      <c r="U4540" s="44">
        <v>2500</v>
      </c>
      <c r="V4540" s="44">
        <f t="shared" si="1962"/>
        <v>0</v>
      </c>
      <c r="W4540" s="77">
        <f t="shared" si="1963"/>
        <v>2500</v>
      </c>
      <c r="X4540" s="78">
        <f t="shared" si="1964"/>
        <v>0</v>
      </c>
      <c r="Y4540" s="44" cm="1">
        <f t="array" ref="Y4540">_xlfn.IFNA(_xlfn.IFS(AND(Q4540&gt;=2000, Q4540&lt;3000), 10000, AND(Q4540&gt;=3000, Q4540&lt;4000), 15000, AND(Q4540&gt;=4000, Q4540&lt;5000), 20000, AND(Q4540&gt;=5000), 25000),0)</f>
        <v>0</v>
      </c>
      <c r="Z4540" s="91">
        <f t="shared" si="1965"/>
        <v>0</v>
      </c>
      <c r="AA4540" s="44">
        <f t="shared" si="1966"/>
        <v>0</v>
      </c>
      <c r="AB4540" s="44"/>
      <c r="AC4540" s="44"/>
      <c r="AD4540" s="44"/>
      <c r="AE4540" s="44">
        <f>VLOOKUP(O4540,정산업데이트!$A$6:$B$12,2,10)</f>
        <v>0</v>
      </c>
      <c r="AF4540" s="44"/>
      <c r="AG4540" s="79">
        <f t="shared" si="1967"/>
        <v>0</v>
      </c>
      <c r="AH4540" s="80">
        <f t="shared" si="1968"/>
        <v>2500</v>
      </c>
      <c r="AJ4540" s="35" t="s">
        <v>23096</v>
      </c>
      <c r="AK4540" s="35" t="s">
        <v>73</v>
      </c>
      <c r="AL4540" s="35" t="s">
        <v>23097</v>
      </c>
      <c r="AM4540" s="35" t="s">
        <v>25154</v>
      </c>
      <c r="AN4540" s="35" t="s">
        <v>25155</v>
      </c>
      <c r="AO4540" s="35" t="s">
        <v>25156</v>
      </c>
      <c r="AP4540" s="35" t="s">
        <v>17811</v>
      </c>
      <c r="AQ4540" s="35" t="s">
        <v>122</v>
      </c>
      <c r="AR4540" s="35">
        <v>1</v>
      </c>
      <c r="AS4540" s="35">
        <v>1</v>
      </c>
      <c r="AT4540" s="35">
        <v>1E-3</v>
      </c>
      <c r="AU4540" s="35">
        <v>1</v>
      </c>
      <c r="AV4540" s="35" t="s">
        <v>7</v>
      </c>
      <c r="AW4540" s="35">
        <v>45</v>
      </c>
      <c r="AX4540" s="35" t="s">
        <v>68</v>
      </c>
      <c r="AY4540" s="35" t="s">
        <v>68</v>
      </c>
      <c r="AZ4540" s="35" t="s">
        <v>68</v>
      </c>
      <c r="BA4540" s="35" t="s">
        <v>68</v>
      </c>
      <c r="BB4540" s="35" t="s">
        <v>122</v>
      </c>
      <c r="BC4540" s="35" t="s">
        <v>441</v>
      </c>
      <c r="BD4540" s="35" t="s">
        <v>442</v>
      </c>
      <c r="BE4540" s="35" t="s">
        <v>443</v>
      </c>
      <c r="BF4540" s="35" t="s">
        <v>122</v>
      </c>
      <c r="BG4540" s="35" t="s">
        <v>69</v>
      </c>
      <c r="BH4540" s="35" t="s">
        <v>25157</v>
      </c>
      <c r="BI4540" s="35" t="s">
        <v>122</v>
      </c>
      <c r="BJ4540" s="35" t="s">
        <v>25158</v>
      </c>
      <c r="BK4540" s="35" t="s">
        <v>75</v>
      </c>
      <c r="BL4540" s="35" t="s">
        <v>122</v>
      </c>
      <c r="BM4540" s="35" t="s">
        <v>442</v>
      </c>
      <c r="BN4540" s="35" t="s">
        <v>70</v>
      </c>
      <c r="BO4540" s="35" t="s">
        <v>71</v>
      </c>
      <c r="BP4540" s="35" t="s">
        <v>122</v>
      </c>
      <c r="BQ4540" s="35" t="s">
        <v>163</v>
      </c>
    </row>
    <row r="4541" spans="1:69" x14ac:dyDescent="0.4">
      <c r="A4541" s="40" t="str">
        <f t="shared" si="1942"/>
        <v>2025-09-28</v>
      </c>
      <c r="B4541" s="40" t="str">
        <f t="shared" si="1943"/>
        <v>SYD</v>
      </c>
      <c r="C4541" s="39" t="str">
        <f t="shared" si="1944"/>
        <v>98812563692</v>
      </c>
      <c r="D4541" s="41" t="str">
        <f t="shared" si="1945"/>
        <v>PKR253747626</v>
      </c>
      <c r="E4541" s="41" t="str">
        <f t="shared" si="1946"/>
        <v>596421517885</v>
      </c>
      <c r="F4541" s="39" t="str">
        <f t="shared" si="1947"/>
        <v>2256683</v>
      </c>
      <c r="G4541" s="39" t="str">
        <f t="shared" si="1948"/>
        <v>WISE EXPRESS LOGISTICS(PANGZIMOM)</v>
      </c>
      <c r="H4541" s="41" t="str">
        <f t="shared" si="1949"/>
        <v>이지우</v>
      </c>
      <c r="I4541" s="39" t="str">
        <f t="shared" si="1950"/>
        <v>26156</v>
      </c>
      <c r="J4541" s="52" t="str">
        <f t="shared" si="1951"/>
        <v/>
      </c>
      <c r="K4541" s="75">
        <f t="shared" si="1952"/>
        <v>1</v>
      </c>
      <c r="L4541" s="76">
        <f t="shared" si="1953"/>
        <v>1</v>
      </c>
      <c r="M4541" s="76">
        <f t="shared" si="1954"/>
        <v>1E-3</v>
      </c>
      <c r="N4541" s="76">
        <f t="shared" si="1955"/>
        <v>1</v>
      </c>
      <c r="O4541" s="42">
        <f t="shared" si="1956"/>
        <v>1</v>
      </c>
      <c r="P4541" s="39" t="str">
        <f t="shared" si="1957"/>
        <v>목록(Manifest)</v>
      </c>
      <c r="Q4541" s="72">
        <f t="shared" si="1958"/>
        <v>45</v>
      </c>
      <c r="R4541" s="43" t="str">
        <f t="shared" si="1959"/>
        <v>OZ602</v>
      </c>
      <c r="S4541" s="82" t="str">
        <f t="shared" si="1960"/>
        <v/>
      </c>
      <c r="T4541" s="40">
        <f t="shared" si="1961"/>
        <v>45928</v>
      </c>
      <c r="U4541" s="44">
        <v>2500</v>
      </c>
      <c r="V4541" s="44">
        <f t="shared" si="1962"/>
        <v>0</v>
      </c>
      <c r="W4541" s="77">
        <f t="shared" si="1963"/>
        <v>2500</v>
      </c>
      <c r="X4541" s="78">
        <f t="shared" si="1964"/>
        <v>0</v>
      </c>
      <c r="Y4541" s="44" cm="1">
        <f t="array" ref="Y4541">_xlfn.IFNA(_xlfn.IFS(AND(Q4541&gt;=2000, Q4541&lt;3000), 10000, AND(Q4541&gt;=3000, Q4541&lt;4000), 15000, AND(Q4541&gt;=4000, Q4541&lt;5000), 20000, AND(Q4541&gt;=5000), 25000),0)</f>
        <v>0</v>
      </c>
      <c r="Z4541" s="91">
        <f t="shared" si="1965"/>
        <v>0</v>
      </c>
      <c r="AA4541" s="44">
        <f t="shared" si="1966"/>
        <v>0</v>
      </c>
      <c r="AB4541" s="44"/>
      <c r="AC4541" s="44"/>
      <c r="AD4541" s="44"/>
      <c r="AE4541" s="44">
        <f>VLOOKUP(O4541,정산업데이트!$A$6:$B$12,2,10)</f>
        <v>0</v>
      </c>
      <c r="AF4541" s="44"/>
      <c r="AG4541" s="79">
        <f t="shared" si="1967"/>
        <v>0</v>
      </c>
      <c r="AH4541" s="80">
        <f t="shared" si="1968"/>
        <v>2500</v>
      </c>
      <c r="AJ4541" s="35" t="s">
        <v>23096</v>
      </c>
      <c r="AK4541" s="35" t="s">
        <v>73</v>
      </c>
      <c r="AL4541" s="35" t="s">
        <v>23097</v>
      </c>
      <c r="AM4541" s="35" t="s">
        <v>25159</v>
      </c>
      <c r="AN4541" s="35" t="s">
        <v>25160</v>
      </c>
      <c r="AO4541" s="35" t="s">
        <v>25161</v>
      </c>
      <c r="AP4541" s="35" t="s">
        <v>13206</v>
      </c>
      <c r="AQ4541" s="35" t="s">
        <v>122</v>
      </c>
      <c r="AR4541" s="35">
        <v>1</v>
      </c>
      <c r="AS4541" s="35">
        <v>1</v>
      </c>
      <c r="AT4541" s="35">
        <v>1E-3</v>
      </c>
      <c r="AU4541" s="35">
        <v>1</v>
      </c>
      <c r="AV4541" s="35" t="s">
        <v>7</v>
      </c>
      <c r="AW4541" s="35">
        <v>45</v>
      </c>
      <c r="AX4541" s="35" t="s">
        <v>68</v>
      </c>
      <c r="AY4541" s="35" t="s">
        <v>68</v>
      </c>
      <c r="AZ4541" s="35" t="s">
        <v>68</v>
      </c>
      <c r="BA4541" s="35" t="s">
        <v>68</v>
      </c>
      <c r="BB4541" s="35" t="s">
        <v>122</v>
      </c>
      <c r="BC4541" s="35" t="s">
        <v>441</v>
      </c>
      <c r="BD4541" s="35" t="s">
        <v>442</v>
      </c>
      <c r="BE4541" s="35" t="s">
        <v>443</v>
      </c>
      <c r="BF4541" s="35" t="s">
        <v>122</v>
      </c>
      <c r="BG4541" s="35" t="s">
        <v>69</v>
      </c>
      <c r="BH4541" s="35" t="s">
        <v>25162</v>
      </c>
      <c r="BI4541" s="35" t="s">
        <v>122</v>
      </c>
      <c r="BJ4541" s="35" t="s">
        <v>25163</v>
      </c>
      <c r="BK4541" s="35" t="s">
        <v>75</v>
      </c>
      <c r="BL4541" s="35" t="s">
        <v>122</v>
      </c>
      <c r="BM4541" s="35" t="s">
        <v>442</v>
      </c>
      <c r="BN4541" s="35" t="s">
        <v>70</v>
      </c>
      <c r="BO4541" s="35" t="s">
        <v>71</v>
      </c>
      <c r="BP4541" s="35" t="s">
        <v>122</v>
      </c>
      <c r="BQ4541" s="35" t="s">
        <v>163</v>
      </c>
    </row>
    <row r="4542" spans="1:69" x14ac:dyDescent="0.4">
      <c r="A4542" s="40" t="str">
        <f t="shared" si="1942"/>
        <v>2025-09-28</v>
      </c>
      <c r="B4542" s="40" t="str">
        <f t="shared" si="1943"/>
        <v>SYD</v>
      </c>
      <c r="C4542" s="39" t="str">
        <f t="shared" si="1944"/>
        <v>98812563692</v>
      </c>
      <c r="D4542" s="41" t="str">
        <f t="shared" si="1945"/>
        <v>PKR253747627</v>
      </c>
      <c r="E4542" s="41" t="str">
        <f t="shared" si="1946"/>
        <v>596421517896</v>
      </c>
      <c r="F4542" s="39" t="str">
        <f t="shared" si="1947"/>
        <v>2256683</v>
      </c>
      <c r="G4542" s="39" t="str">
        <f t="shared" si="1948"/>
        <v>WISE EXPRESS LOGISTICS(PANGZIMOM)</v>
      </c>
      <c r="H4542" s="41" t="str">
        <f t="shared" si="1949"/>
        <v>정하나</v>
      </c>
      <c r="I4542" s="39" t="str">
        <f t="shared" si="1950"/>
        <v>30153</v>
      </c>
      <c r="J4542" s="52" t="str">
        <f t="shared" si="1951"/>
        <v/>
      </c>
      <c r="K4542" s="75">
        <f t="shared" si="1952"/>
        <v>1</v>
      </c>
      <c r="L4542" s="76">
        <f t="shared" si="1953"/>
        <v>1</v>
      </c>
      <c r="M4542" s="76">
        <f t="shared" si="1954"/>
        <v>1E-3</v>
      </c>
      <c r="N4542" s="76">
        <f t="shared" si="1955"/>
        <v>1</v>
      </c>
      <c r="O4542" s="42">
        <f t="shared" si="1956"/>
        <v>1</v>
      </c>
      <c r="P4542" s="39" t="str">
        <f t="shared" si="1957"/>
        <v>목록(Manifest)</v>
      </c>
      <c r="Q4542" s="72">
        <f t="shared" si="1958"/>
        <v>45</v>
      </c>
      <c r="R4542" s="43" t="str">
        <f t="shared" si="1959"/>
        <v>OZ602</v>
      </c>
      <c r="S4542" s="82" t="str">
        <f t="shared" si="1960"/>
        <v/>
      </c>
      <c r="T4542" s="40">
        <f t="shared" si="1961"/>
        <v>45928</v>
      </c>
      <c r="U4542" s="44">
        <v>2500</v>
      </c>
      <c r="V4542" s="44">
        <f t="shared" si="1962"/>
        <v>0</v>
      </c>
      <c r="W4542" s="77">
        <f t="shared" si="1963"/>
        <v>2500</v>
      </c>
      <c r="X4542" s="78">
        <f t="shared" si="1964"/>
        <v>0</v>
      </c>
      <c r="Y4542" s="44" cm="1">
        <f t="array" ref="Y4542">_xlfn.IFNA(_xlfn.IFS(AND(Q4542&gt;=2000, Q4542&lt;3000), 10000, AND(Q4542&gt;=3000, Q4542&lt;4000), 15000, AND(Q4542&gt;=4000, Q4542&lt;5000), 20000, AND(Q4542&gt;=5000), 25000),0)</f>
        <v>0</v>
      </c>
      <c r="Z4542" s="91">
        <f t="shared" si="1965"/>
        <v>0</v>
      </c>
      <c r="AA4542" s="44">
        <f t="shared" si="1966"/>
        <v>0</v>
      </c>
      <c r="AB4542" s="44"/>
      <c r="AC4542" s="44"/>
      <c r="AD4542" s="44"/>
      <c r="AE4542" s="44">
        <f>VLOOKUP(O4542,정산업데이트!$A$6:$B$12,2,10)</f>
        <v>0</v>
      </c>
      <c r="AF4542" s="44"/>
      <c r="AG4542" s="79">
        <f t="shared" si="1967"/>
        <v>0</v>
      </c>
      <c r="AH4542" s="80">
        <f t="shared" si="1968"/>
        <v>2500</v>
      </c>
      <c r="AJ4542" s="35" t="s">
        <v>23096</v>
      </c>
      <c r="AK4542" s="35" t="s">
        <v>73</v>
      </c>
      <c r="AL4542" s="35" t="s">
        <v>23097</v>
      </c>
      <c r="AM4542" s="35" t="s">
        <v>25164</v>
      </c>
      <c r="AN4542" s="35" t="s">
        <v>2027</v>
      </c>
      <c r="AO4542" s="35" t="s">
        <v>25165</v>
      </c>
      <c r="AP4542" s="35" t="s">
        <v>25166</v>
      </c>
      <c r="AQ4542" s="35" t="s">
        <v>122</v>
      </c>
      <c r="AR4542" s="35">
        <v>1</v>
      </c>
      <c r="AS4542" s="35">
        <v>1</v>
      </c>
      <c r="AT4542" s="35">
        <v>1E-3</v>
      </c>
      <c r="AU4542" s="35">
        <v>1</v>
      </c>
      <c r="AV4542" s="35" t="s">
        <v>7</v>
      </c>
      <c r="AW4542" s="35">
        <v>45</v>
      </c>
      <c r="AX4542" s="35" t="s">
        <v>68</v>
      </c>
      <c r="AY4542" s="35" t="s">
        <v>68</v>
      </c>
      <c r="AZ4542" s="35" t="s">
        <v>68</v>
      </c>
      <c r="BA4542" s="35" t="s">
        <v>68</v>
      </c>
      <c r="BB4542" s="35" t="s">
        <v>122</v>
      </c>
      <c r="BC4542" s="35" t="s">
        <v>441</v>
      </c>
      <c r="BD4542" s="35" t="s">
        <v>442</v>
      </c>
      <c r="BE4542" s="35" t="s">
        <v>444</v>
      </c>
      <c r="BF4542" s="35" t="s">
        <v>122</v>
      </c>
      <c r="BG4542" s="35" t="s">
        <v>69</v>
      </c>
      <c r="BH4542" s="35" t="s">
        <v>25167</v>
      </c>
      <c r="BI4542" s="35" t="s">
        <v>122</v>
      </c>
      <c r="BJ4542" s="35" t="s">
        <v>25168</v>
      </c>
      <c r="BK4542" s="35" t="s">
        <v>75</v>
      </c>
      <c r="BL4542" s="35" t="s">
        <v>122</v>
      </c>
      <c r="BM4542" s="35" t="s">
        <v>442</v>
      </c>
      <c r="BN4542" s="35" t="s">
        <v>70</v>
      </c>
      <c r="BO4542" s="35" t="s">
        <v>71</v>
      </c>
      <c r="BP4542" s="35" t="s">
        <v>122</v>
      </c>
      <c r="BQ4542" s="35" t="s">
        <v>163</v>
      </c>
    </row>
    <row r="4543" spans="1:69" x14ac:dyDescent="0.4">
      <c r="A4543" s="40" t="str">
        <f t="shared" si="1942"/>
        <v>2025-09-28</v>
      </c>
      <c r="B4543" s="40" t="str">
        <f t="shared" si="1943"/>
        <v>SYD</v>
      </c>
      <c r="C4543" s="39" t="str">
        <f t="shared" si="1944"/>
        <v>98812563692</v>
      </c>
      <c r="D4543" s="41" t="str">
        <f t="shared" si="1945"/>
        <v>PKR253731278</v>
      </c>
      <c r="E4543" s="41" t="str">
        <f t="shared" si="1946"/>
        <v>596421514341</v>
      </c>
      <c r="F4543" s="39" t="str">
        <f t="shared" si="1947"/>
        <v>2254243</v>
      </c>
      <c r="G4543" s="39" t="str">
        <f t="shared" si="1948"/>
        <v>WISE EXPRESS(NATUREGOOD)</v>
      </c>
      <c r="H4543" s="41" t="str">
        <f t="shared" si="1949"/>
        <v>오정숙</v>
      </c>
      <c r="I4543" s="39" t="str">
        <f t="shared" si="1950"/>
        <v>04193</v>
      </c>
      <c r="J4543" s="52" t="str">
        <f t="shared" si="1951"/>
        <v/>
      </c>
      <c r="K4543" s="75">
        <f t="shared" si="1952"/>
        <v>1</v>
      </c>
      <c r="L4543" s="76">
        <f t="shared" si="1953"/>
        <v>0.5</v>
      </c>
      <c r="M4543" s="76">
        <f t="shared" si="1954"/>
        <v>1E-3</v>
      </c>
      <c r="N4543" s="76">
        <f t="shared" si="1955"/>
        <v>0.5</v>
      </c>
      <c r="O4543" s="42">
        <f t="shared" si="1956"/>
        <v>0.5</v>
      </c>
      <c r="P4543" s="39" t="str">
        <f t="shared" si="1957"/>
        <v>일반(목록배제,Normal-Manifest Exception)</v>
      </c>
      <c r="Q4543" s="72">
        <f t="shared" si="1958"/>
        <v>149.6</v>
      </c>
      <c r="R4543" s="43" t="str">
        <f t="shared" si="1959"/>
        <v>OZ602</v>
      </c>
      <c r="S4543" s="82" t="str">
        <f t="shared" si="1960"/>
        <v/>
      </c>
      <c r="T4543" s="40">
        <f t="shared" si="1961"/>
        <v>45928</v>
      </c>
      <c r="U4543" s="44">
        <v>2500</v>
      </c>
      <c r="V4543" s="44">
        <f t="shared" si="1962"/>
        <v>0</v>
      </c>
      <c r="W4543" s="77">
        <f t="shared" si="1963"/>
        <v>2500</v>
      </c>
      <c r="X4543" s="78">
        <f t="shared" si="1964"/>
        <v>0</v>
      </c>
      <c r="Y4543" s="44" cm="1">
        <f t="array" ref="Y4543">_xlfn.IFNA(_xlfn.IFS(AND(Q4543&gt;=2000, Q4543&lt;3000), 10000, AND(Q4543&gt;=3000, Q4543&lt;4000), 15000, AND(Q4543&gt;=4000, Q4543&lt;5000), 20000, AND(Q4543&gt;=5000), 25000),0)</f>
        <v>0</v>
      </c>
      <c r="Z4543" s="91">
        <f t="shared" si="1965"/>
        <v>300</v>
      </c>
      <c r="AA4543" s="44">
        <f t="shared" si="1966"/>
        <v>0</v>
      </c>
      <c r="AB4543" s="44"/>
      <c r="AC4543" s="44"/>
      <c r="AD4543" s="44"/>
      <c r="AE4543" s="44">
        <f>VLOOKUP(O4543,정산업데이트!$A$6:$B$12,2,10)</f>
        <v>0</v>
      </c>
      <c r="AF4543" s="44"/>
      <c r="AG4543" s="79">
        <f t="shared" si="1967"/>
        <v>300</v>
      </c>
      <c r="AH4543" s="80">
        <f t="shared" si="1968"/>
        <v>2800</v>
      </c>
      <c r="AJ4543" s="35" t="s">
        <v>23096</v>
      </c>
      <c r="AK4543" s="35" t="s">
        <v>73</v>
      </c>
      <c r="AL4543" s="35" t="s">
        <v>23097</v>
      </c>
      <c r="AM4543" s="35" t="s">
        <v>25169</v>
      </c>
      <c r="AN4543" s="35" t="s">
        <v>1781</v>
      </c>
      <c r="AO4543" s="35" t="s">
        <v>1782</v>
      </c>
      <c r="AP4543" s="35" t="s">
        <v>1783</v>
      </c>
      <c r="AQ4543" s="35" t="s">
        <v>122</v>
      </c>
      <c r="AR4543" s="35">
        <v>1</v>
      </c>
      <c r="AS4543" s="35">
        <v>0.5</v>
      </c>
      <c r="AT4543" s="35">
        <v>1E-3</v>
      </c>
      <c r="AU4543" s="35">
        <v>0.5</v>
      </c>
      <c r="AV4543" s="35" t="s">
        <v>8</v>
      </c>
      <c r="AW4543" s="35">
        <v>149.6</v>
      </c>
      <c r="AX4543" s="35" t="s">
        <v>68</v>
      </c>
      <c r="AY4543" s="35" t="s">
        <v>68</v>
      </c>
      <c r="AZ4543" s="35" t="s">
        <v>68</v>
      </c>
      <c r="BA4543" s="35" t="s">
        <v>68</v>
      </c>
      <c r="BB4543" s="35" t="s">
        <v>122</v>
      </c>
      <c r="BC4543" s="35" t="s">
        <v>152</v>
      </c>
      <c r="BD4543" s="35" t="s">
        <v>94</v>
      </c>
      <c r="BE4543" s="35" t="s">
        <v>95</v>
      </c>
      <c r="BF4543" s="35" t="s">
        <v>122</v>
      </c>
      <c r="BG4543" s="35" t="s">
        <v>69</v>
      </c>
      <c r="BH4543" s="35" t="s">
        <v>25170</v>
      </c>
      <c r="BI4543" s="35" t="s">
        <v>122</v>
      </c>
      <c r="BJ4543" s="35" t="s">
        <v>25171</v>
      </c>
      <c r="BK4543" s="35" t="s">
        <v>75</v>
      </c>
      <c r="BL4543" s="35" t="s">
        <v>122</v>
      </c>
      <c r="BM4543" s="35" t="s">
        <v>94</v>
      </c>
      <c r="BN4543" s="35" t="s">
        <v>70</v>
      </c>
      <c r="BO4543" s="35" t="s">
        <v>71</v>
      </c>
      <c r="BP4543" s="35" t="s">
        <v>122</v>
      </c>
      <c r="BQ4543" s="35" t="s">
        <v>163</v>
      </c>
    </row>
    <row r="4544" spans="1:69" x14ac:dyDescent="0.4">
      <c r="A4544" s="40" t="str">
        <f t="shared" si="1942"/>
        <v>2025-09-28</v>
      </c>
      <c r="B4544" s="40" t="str">
        <f t="shared" si="1943"/>
        <v>SYD</v>
      </c>
      <c r="C4544" s="39" t="str">
        <f t="shared" si="1944"/>
        <v>98812563692</v>
      </c>
      <c r="D4544" s="41" t="str">
        <f t="shared" si="1945"/>
        <v>PKR253731279</v>
      </c>
      <c r="E4544" s="41" t="str">
        <f t="shared" si="1946"/>
        <v>596421514352</v>
      </c>
      <c r="F4544" s="39" t="str">
        <f t="shared" si="1947"/>
        <v>2254243</v>
      </c>
      <c r="G4544" s="39" t="str">
        <f t="shared" si="1948"/>
        <v>WISE EXPRESS(NATUREGOOD)</v>
      </c>
      <c r="H4544" s="41" t="str">
        <f t="shared" si="1949"/>
        <v>UDDIN MUHAMMED MOHI</v>
      </c>
      <c r="I4544" s="39" t="str">
        <f t="shared" si="1950"/>
        <v>46759</v>
      </c>
      <c r="J4544" s="52" t="str">
        <f t="shared" si="1951"/>
        <v/>
      </c>
      <c r="K4544" s="75">
        <f t="shared" si="1952"/>
        <v>1</v>
      </c>
      <c r="L4544" s="76">
        <f t="shared" si="1953"/>
        <v>1.7</v>
      </c>
      <c r="M4544" s="76">
        <f t="shared" si="1954"/>
        <v>1E-3</v>
      </c>
      <c r="N4544" s="76">
        <f t="shared" si="1955"/>
        <v>1.7</v>
      </c>
      <c r="O4544" s="42">
        <f t="shared" si="1956"/>
        <v>2</v>
      </c>
      <c r="P4544" s="39" t="str">
        <f t="shared" si="1957"/>
        <v>일반(목록배제,Normal-Manifest Exception)</v>
      </c>
      <c r="Q4544" s="72">
        <f t="shared" si="1958"/>
        <v>80.174999999999997</v>
      </c>
      <c r="R4544" s="43" t="str">
        <f t="shared" si="1959"/>
        <v>OZ602</v>
      </c>
      <c r="S4544" s="82" t="str">
        <f t="shared" si="1960"/>
        <v/>
      </c>
      <c r="T4544" s="40">
        <f t="shared" si="1961"/>
        <v>45928</v>
      </c>
      <c r="U4544" s="44">
        <v>2500</v>
      </c>
      <c r="V4544" s="44">
        <f t="shared" si="1962"/>
        <v>0</v>
      </c>
      <c r="W4544" s="77">
        <f t="shared" si="1963"/>
        <v>2500</v>
      </c>
      <c r="X4544" s="78">
        <f t="shared" si="1964"/>
        <v>0</v>
      </c>
      <c r="Y4544" s="44" cm="1">
        <f t="array" ref="Y4544">_xlfn.IFNA(_xlfn.IFS(AND(Q4544&gt;=2000, Q4544&lt;3000), 10000, AND(Q4544&gt;=3000, Q4544&lt;4000), 15000, AND(Q4544&gt;=4000, Q4544&lt;5000), 20000, AND(Q4544&gt;=5000), 25000),0)</f>
        <v>0</v>
      </c>
      <c r="Z4544" s="91">
        <f t="shared" si="1965"/>
        <v>300</v>
      </c>
      <c r="AA4544" s="44">
        <f t="shared" si="1966"/>
        <v>0</v>
      </c>
      <c r="AB4544" s="44"/>
      <c r="AC4544" s="44"/>
      <c r="AD4544" s="44"/>
      <c r="AE4544" s="44">
        <f>VLOOKUP(O4544,정산업데이트!$A$6:$B$12,2,10)</f>
        <v>0</v>
      </c>
      <c r="AF4544" s="44"/>
      <c r="AG4544" s="79">
        <f t="shared" si="1967"/>
        <v>300</v>
      </c>
      <c r="AH4544" s="80">
        <f t="shared" si="1968"/>
        <v>2800</v>
      </c>
      <c r="AJ4544" s="35" t="s">
        <v>23096</v>
      </c>
      <c r="AK4544" s="35" t="s">
        <v>73</v>
      </c>
      <c r="AL4544" s="35" t="s">
        <v>23097</v>
      </c>
      <c r="AM4544" s="35" t="s">
        <v>25172</v>
      </c>
      <c r="AN4544" s="35" t="s">
        <v>25173</v>
      </c>
      <c r="AO4544" s="35" t="s">
        <v>25174</v>
      </c>
      <c r="AP4544" s="35" t="s">
        <v>1139</v>
      </c>
      <c r="AQ4544" s="35" t="s">
        <v>122</v>
      </c>
      <c r="AR4544" s="35">
        <v>1</v>
      </c>
      <c r="AS4544" s="35">
        <v>1.7</v>
      </c>
      <c r="AT4544" s="35">
        <v>1E-3</v>
      </c>
      <c r="AU4544" s="35">
        <v>1.7</v>
      </c>
      <c r="AV4544" s="35" t="s">
        <v>8</v>
      </c>
      <c r="AW4544" s="35">
        <v>80.174999999999997</v>
      </c>
      <c r="AX4544" s="35" t="s">
        <v>68</v>
      </c>
      <c r="AY4544" s="35" t="s">
        <v>68</v>
      </c>
      <c r="AZ4544" s="35" t="s">
        <v>68</v>
      </c>
      <c r="BA4544" s="35" t="s">
        <v>68</v>
      </c>
      <c r="BB4544" s="35" t="s">
        <v>122</v>
      </c>
      <c r="BC4544" s="35" t="s">
        <v>152</v>
      </c>
      <c r="BD4544" s="35" t="s">
        <v>94</v>
      </c>
      <c r="BE4544" s="35" t="s">
        <v>95</v>
      </c>
      <c r="BF4544" s="35" t="s">
        <v>122</v>
      </c>
      <c r="BG4544" s="35" t="s">
        <v>69</v>
      </c>
      <c r="BH4544" s="35" t="s">
        <v>25175</v>
      </c>
      <c r="BI4544" s="35" t="s">
        <v>122</v>
      </c>
      <c r="BJ4544" s="35" t="s">
        <v>25176</v>
      </c>
      <c r="BK4544" s="35" t="s">
        <v>75</v>
      </c>
      <c r="BL4544" s="35" t="s">
        <v>122</v>
      </c>
      <c r="BM4544" s="35" t="s">
        <v>94</v>
      </c>
      <c r="BN4544" s="35" t="s">
        <v>70</v>
      </c>
      <c r="BO4544" s="35" t="s">
        <v>71</v>
      </c>
      <c r="BP4544" s="35" t="s">
        <v>122</v>
      </c>
      <c r="BQ4544" s="35" t="s">
        <v>163</v>
      </c>
    </row>
    <row r="4545" spans="1:69" x14ac:dyDescent="0.4">
      <c r="A4545" s="40" t="str">
        <f t="shared" si="1942"/>
        <v>2025-09-28</v>
      </c>
      <c r="B4545" s="40" t="str">
        <f t="shared" si="1943"/>
        <v>SYD</v>
      </c>
      <c r="C4545" s="39" t="str">
        <f t="shared" si="1944"/>
        <v>98812563692</v>
      </c>
      <c r="D4545" s="41" t="str">
        <f t="shared" si="1945"/>
        <v>PKR253731280</v>
      </c>
      <c r="E4545" s="41" t="str">
        <f t="shared" si="1946"/>
        <v>596421514363</v>
      </c>
      <c r="F4545" s="39" t="str">
        <f t="shared" si="1947"/>
        <v>2254243</v>
      </c>
      <c r="G4545" s="39" t="str">
        <f t="shared" si="1948"/>
        <v>WISE EXPRESS(NATUREGOOD)</v>
      </c>
      <c r="H4545" s="41" t="str">
        <f t="shared" si="1949"/>
        <v>박용우</v>
      </c>
      <c r="I4545" s="39" t="str">
        <f t="shared" si="1950"/>
        <v>05507</v>
      </c>
      <c r="J4545" s="52" t="str">
        <f t="shared" si="1951"/>
        <v/>
      </c>
      <c r="K4545" s="75">
        <f t="shared" si="1952"/>
        <v>1</v>
      </c>
      <c r="L4545" s="76">
        <f t="shared" si="1953"/>
        <v>1.8</v>
      </c>
      <c r="M4545" s="76">
        <f t="shared" si="1954"/>
        <v>1E-3</v>
      </c>
      <c r="N4545" s="76">
        <f t="shared" si="1955"/>
        <v>1.8</v>
      </c>
      <c r="O4545" s="42">
        <f t="shared" si="1956"/>
        <v>2</v>
      </c>
      <c r="P4545" s="39" t="str">
        <f t="shared" si="1957"/>
        <v>일반(목록배제,Normal-Manifest Exception)</v>
      </c>
      <c r="Q4545" s="72">
        <f t="shared" si="1958"/>
        <v>77.25</v>
      </c>
      <c r="R4545" s="43" t="str">
        <f t="shared" si="1959"/>
        <v>OZ602</v>
      </c>
      <c r="S4545" s="82" t="str">
        <f t="shared" si="1960"/>
        <v/>
      </c>
      <c r="T4545" s="40">
        <f t="shared" si="1961"/>
        <v>45928</v>
      </c>
      <c r="U4545" s="44">
        <v>2500</v>
      </c>
      <c r="V4545" s="44">
        <f t="shared" si="1962"/>
        <v>0</v>
      </c>
      <c r="W4545" s="77">
        <f t="shared" si="1963"/>
        <v>2500</v>
      </c>
      <c r="X4545" s="78">
        <f t="shared" si="1964"/>
        <v>0</v>
      </c>
      <c r="Y4545" s="44" cm="1">
        <f t="array" ref="Y4545">_xlfn.IFNA(_xlfn.IFS(AND(Q4545&gt;=2000, Q4545&lt;3000), 10000, AND(Q4545&gt;=3000, Q4545&lt;4000), 15000, AND(Q4545&gt;=4000, Q4545&lt;5000), 20000, AND(Q4545&gt;=5000), 25000),0)</f>
        <v>0</v>
      </c>
      <c r="Z4545" s="91">
        <f t="shared" si="1965"/>
        <v>300</v>
      </c>
      <c r="AA4545" s="44">
        <f t="shared" si="1966"/>
        <v>0</v>
      </c>
      <c r="AB4545" s="44"/>
      <c r="AC4545" s="44"/>
      <c r="AD4545" s="44"/>
      <c r="AE4545" s="44">
        <f>VLOOKUP(O4545,정산업데이트!$A$6:$B$12,2,10)</f>
        <v>0</v>
      </c>
      <c r="AF4545" s="44"/>
      <c r="AG4545" s="79">
        <f t="shared" si="1967"/>
        <v>300</v>
      </c>
      <c r="AH4545" s="80">
        <f t="shared" si="1968"/>
        <v>2800</v>
      </c>
      <c r="AJ4545" s="35" t="s">
        <v>23096</v>
      </c>
      <c r="AK4545" s="35" t="s">
        <v>73</v>
      </c>
      <c r="AL4545" s="35" t="s">
        <v>23097</v>
      </c>
      <c r="AM4545" s="35" t="s">
        <v>25177</v>
      </c>
      <c r="AN4545" s="35" t="s">
        <v>25178</v>
      </c>
      <c r="AO4545" s="35" t="s">
        <v>25179</v>
      </c>
      <c r="AP4545" s="35" t="s">
        <v>516</v>
      </c>
      <c r="AQ4545" s="35" t="s">
        <v>122</v>
      </c>
      <c r="AR4545" s="35">
        <v>1</v>
      </c>
      <c r="AS4545" s="35">
        <v>1.8</v>
      </c>
      <c r="AT4545" s="35">
        <v>1E-3</v>
      </c>
      <c r="AU4545" s="35">
        <v>1.8</v>
      </c>
      <c r="AV4545" s="35" t="s">
        <v>8</v>
      </c>
      <c r="AW4545" s="35">
        <v>77.25</v>
      </c>
      <c r="AX4545" s="35" t="s">
        <v>68</v>
      </c>
      <c r="AY4545" s="35" t="s">
        <v>68</v>
      </c>
      <c r="AZ4545" s="35" t="s">
        <v>122</v>
      </c>
      <c r="BA4545" s="35" t="s">
        <v>122</v>
      </c>
      <c r="BB4545" s="35" t="s">
        <v>122</v>
      </c>
      <c r="BC4545" s="35" t="s">
        <v>152</v>
      </c>
      <c r="BD4545" s="35" t="s">
        <v>94</v>
      </c>
      <c r="BE4545" s="35" t="s">
        <v>95</v>
      </c>
      <c r="BF4545" s="35" t="s">
        <v>122</v>
      </c>
      <c r="BG4545" s="35" t="s">
        <v>69</v>
      </c>
      <c r="BH4545" s="35" t="s">
        <v>25180</v>
      </c>
      <c r="BI4545" s="35" t="s">
        <v>122</v>
      </c>
      <c r="BJ4545" s="35" t="s">
        <v>25181</v>
      </c>
      <c r="BK4545" s="35" t="s">
        <v>75</v>
      </c>
      <c r="BL4545" s="35" t="s">
        <v>122</v>
      </c>
      <c r="BM4545" s="35" t="s">
        <v>94</v>
      </c>
      <c r="BN4545" s="35" t="s">
        <v>70</v>
      </c>
      <c r="BO4545" s="35" t="s">
        <v>71</v>
      </c>
      <c r="BP4545" s="35" t="s">
        <v>122</v>
      </c>
      <c r="BQ4545" s="35" t="s">
        <v>163</v>
      </c>
    </row>
    <row r="4546" spans="1:69" x14ac:dyDescent="0.4">
      <c r="A4546" s="40" t="str">
        <f t="shared" si="1942"/>
        <v>2025-09-28</v>
      </c>
      <c r="B4546" s="40" t="str">
        <f t="shared" si="1943"/>
        <v>SYD</v>
      </c>
      <c r="C4546" s="39" t="str">
        <f t="shared" si="1944"/>
        <v>98812563692</v>
      </c>
      <c r="D4546" s="41" t="str">
        <f t="shared" si="1945"/>
        <v>PKR253747666</v>
      </c>
      <c r="E4546" s="41" t="str">
        <f t="shared" si="1946"/>
        <v>596421518283</v>
      </c>
      <c r="F4546" s="39" t="str">
        <f t="shared" si="1947"/>
        <v>2256683</v>
      </c>
      <c r="G4546" s="39" t="str">
        <f t="shared" si="1948"/>
        <v>WISE EXPRESS LOGISTICS(PANGZIMOM)</v>
      </c>
      <c r="H4546" s="41" t="str">
        <f t="shared" si="1949"/>
        <v>박미영</v>
      </c>
      <c r="I4546" s="39" t="str">
        <f t="shared" si="1950"/>
        <v>42698</v>
      </c>
      <c r="J4546" s="52" t="str">
        <f t="shared" si="1951"/>
        <v/>
      </c>
      <c r="K4546" s="75">
        <f t="shared" si="1952"/>
        <v>1</v>
      </c>
      <c r="L4546" s="76">
        <f t="shared" si="1953"/>
        <v>1</v>
      </c>
      <c r="M4546" s="76">
        <f t="shared" si="1954"/>
        <v>1E-3</v>
      </c>
      <c r="N4546" s="76">
        <f t="shared" si="1955"/>
        <v>1</v>
      </c>
      <c r="O4546" s="42">
        <f t="shared" si="1956"/>
        <v>1</v>
      </c>
      <c r="P4546" s="39" t="str">
        <f t="shared" si="1957"/>
        <v>목록(Manifest)</v>
      </c>
      <c r="Q4546" s="72">
        <f t="shared" si="1958"/>
        <v>45</v>
      </c>
      <c r="R4546" s="43" t="str">
        <f t="shared" si="1959"/>
        <v>OZ602</v>
      </c>
      <c r="S4546" s="82" t="str">
        <f t="shared" si="1960"/>
        <v/>
      </c>
      <c r="T4546" s="40">
        <f t="shared" si="1961"/>
        <v>45928</v>
      </c>
      <c r="U4546" s="44">
        <v>2500</v>
      </c>
      <c r="V4546" s="44">
        <f t="shared" si="1962"/>
        <v>0</v>
      </c>
      <c r="W4546" s="77">
        <f t="shared" si="1963"/>
        <v>2500</v>
      </c>
      <c r="X4546" s="78">
        <f t="shared" si="1964"/>
        <v>0</v>
      </c>
      <c r="Y4546" s="44" cm="1">
        <f t="array" ref="Y4546">_xlfn.IFNA(_xlfn.IFS(AND(Q4546&gt;=2000, Q4546&lt;3000), 10000, AND(Q4546&gt;=3000, Q4546&lt;4000), 15000, AND(Q4546&gt;=4000, Q4546&lt;5000), 20000, AND(Q4546&gt;=5000), 25000),0)</f>
        <v>0</v>
      </c>
      <c r="Z4546" s="91">
        <f t="shared" si="1965"/>
        <v>0</v>
      </c>
      <c r="AA4546" s="44">
        <f t="shared" si="1966"/>
        <v>0</v>
      </c>
      <c r="AB4546" s="44"/>
      <c r="AC4546" s="44"/>
      <c r="AD4546" s="44"/>
      <c r="AE4546" s="44">
        <f>VLOOKUP(O4546,정산업데이트!$A$6:$B$12,2,10)</f>
        <v>0</v>
      </c>
      <c r="AF4546" s="44"/>
      <c r="AG4546" s="79">
        <f t="shared" si="1967"/>
        <v>0</v>
      </c>
      <c r="AH4546" s="80">
        <f t="shared" si="1968"/>
        <v>2500</v>
      </c>
      <c r="AJ4546" s="35" t="s">
        <v>23096</v>
      </c>
      <c r="AK4546" s="35" t="s">
        <v>73</v>
      </c>
      <c r="AL4546" s="35" t="s">
        <v>23097</v>
      </c>
      <c r="AM4546" s="35" t="s">
        <v>25182</v>
      </c>
      <c r="AN4546" s="35" t="s">
        <v>915</v>
      </c>
      <c r="AO4546" s="35" t="s">
        <v>25183</v>
      </c>
      <c r="AP4546" s="35" t="s">
        <v>25184</v>
      </c>
      <c r="AQ4546" s="35" t="s">
        <v>122</v>
      </c>
      <c r="AR4546" s="35">
        <v>1</v>
      </c>
      <c r="AS4546" s="35">
        <v>1</v>
      </c>
      <c r="AT4546" s="35">
        <v>1E-3</v>
      </c>
      <c r="AU4546" s="35">
        <v>1</v>
      </c>
      <c r="AV4546" s="35" t="s">
        <v>7</v>
      </c>
      <c r="AW4546" s="35">
        <v>45</v>
      </c>
      <c r="AX4546" s="35" t="s">
        <v>68</v>
      </c>
      <c r="AY4546" s="35" t="s">
        <v>68</v>
      </c>
      <c r="AZ4546" s="35" t="s">
        <v>68</v>
      </c>
      <c r="BA4546" s="35" t="s">
        <v>68</v>
      </c>
      <c r="BB4546" s="35" t="s">
        <v>122</v>
      </c>
      <c r="BC4546" s="35" t="s">
        <v>441</v>
      </c>
      <c r="BD4546" s="35" t="s">
        <v>442</v>
      </c>
      <c r="BE4546" s="35" t="s">
        <v>446</v>
      </c>
      <c r="BF4546" s="35" t="s">
        <v>122</v>
      </c>
      <c r="BG4546" s="35" t="s">
        <v>69</v>
      </c>
      <c r="BH4546" s="35" t="s">
        <v>25185</v>
      </c>
      <c r="BI4546" s="35" t="s">
        <v>122</v>
      </c>
      <c r="BJ4546" s="35" t="s">
        <v>25186</v>
      </c>
      <c r="BK4546" s="35" t="s">
        <v>75</v>
      </c>
      <c r="BL4546" s="35" t="s">
        <v>122</v>
      </c>
      <c r="BM4546" s="35" t="s">
        <v>442</v>
      </c>
      <c r="BN4546" s="35" t="s">
        <v>70</v>
      </c>
      <c r="BO4546" s="35" t="s">
        <v>71</v>
      </c>
      <c r="BP4546" s="35" t="s">
        <v>122</v>
      </c>
      <c r="BQ4546" s="35" t="s">
        <v>163</v>
      </c>
    </row>
    <row r="4547" spans="1:69" x14ac:dyDescent="0.4">
      <c r="A4547" s="40" t="str">
        <f t="shared" si="1942"/>
        <v>2025-09-28</v>
      </c>
      <c r="B4547" s="40" t="str">
        <f t="shared" si="1943"/>
        <v>SYD</v>
      </c>
      <c r="C4547" s="39" t="str">
        <f t="shared" si="1944"/>
        <v>98812563692</v>
      </c>
      <c r="D4547" s="41" t="str">
        <f t="shared" si="1945"/>
        <v>PKR253747667</v>
      </c>
      <c r="E4547" s="41" t="str">
        <f t="shared" si="1946"/>
        <v>596421518294</v>
      </c>
      <c r="F4547" s="39" t="str">
        <f t="shared" si="1947"/>
        <v>2256683</v>
      </c>
      <c r="G4547" s="39" t="str">
        <f t="shared" si="1948"/>
        <v>WISE EXPRESS LOGISTICS(PANGZIMOM)</v>
      </c>
      <c r="H4547" s="41" t="str">
        <f t="shared" si="1949"/>
        <v>김현주</v>
      </c>
      <c r="I4547" s="39" t="str">
        <f t="shared" si="1950"/>
        <v>07714</v>
      </c>
      <c r="J4547" s="52" t="str">
        <f t="shared" si="1951"/>
        <v/>
      </c>
      <c r="K4547" s="75">
        <f t="shared" si="1952"/>
        <v>1</v>
      </c>
      <c r="L4547" s="76">
        <f t="shared" si="1953"/>
        <v>1</v>
      </c>
      <c r="M4547" s="76">
        <f t="shared" si="1954"/>
        <v>1E-3</v>
      </c>
      <c r="N4547" s="76">
        <f t="shared" si="1955"/>
        <v>1</v>
      </c>
      <c r="O4547" s="42">
        <f t="shared" si="1956"/>
        <v>1</v>
      </c>
      <c r="P4547" s="39" t="str">
        <f t="shared" si="1957"/>
        <v>목록(Manifest)</v>
      </c>
      <c r="Q4547" s="72">
        <f t="shared" si="1958"/>
        <v>45</v>
      </c>
      <c r="R4547" s="43" t="str">
        <f t="shared" si="1959"/>
        <v>OZ602</v>
      </c>
      <c r="S4547" s="82" t="str">
        <f t="shared" si="1960"/>
        <v/>
      </c>
      <c r="T4547" s="40">
        <f t="shared" si="1961"/>
        <v>45928</v>
      </c>
      <c r="U4547" s="44">
        <v>2500</v>
      </c>
      <c r="V4547" s="44">
        <f t="shared" si="1962"/>
        <v>0</v>
      </c>
      <c r="W4547" s="77">
        <f t="shared" si="1963"/>
        <v>2500</v>
      </c>
      <c r="X4547" s="78">
        <f t="shared" si="1964"/>
        <v>0</v>
      </c>
      <c r="Y4547" s="44" cm="1">
        <f t="array" ref="Y4547">_xlfn.IFNA(_xlfn.IFS(AND(Q4547&gt;=2000, Q4547&lt;3000), 10000, AND(Q4547&gt;=3000, Q4547&lt;4000), 15000, AND(Q4547&gt;=4000, Q4547&lt;5000), 20000, AND(Q4547&gt;=5000), 25000),0)</f>
        <v>0</v>
      </c>
      <c r="Z4547" s="91">
        <f t="shared" si="1965"/>
        <v>0</v>
      </c>
      <c r="AA4547" s="44">
        <f t="shared" si="1966"/>
        <v>0</v>
      </c>
      <c r="AB4547" s="44"/>
      <c r="AC4547" s="44"/>
      <c r="AD4547" s="44"/>
      <c r="AE4547" s="44">
        <f>VLOOKUP(O4547,정산업데이트!$A$6:$B$12,2,10)</f>
        <v>0</v>
      </c>
      <c r="AF4547" s="44"/>
      <c r="AG4547" s="79">
        <f t="shared" si="1967"/>
        <v>0</v>
      </c>
      <c r="AH4547" s="80">
        <f t="shared" si="1968"/>
        <v>2500</v>
      </c>
      <c r="AJ4547" s="35" t="s">
        <v>23096</v>
      </c>
      <c r="AK4547" s="35" t="s">
        <v>73</v>
      </c>
      <c r="AL4547" s="35" t="s">
        <v>23097</v>
      </c>
      <c r="AM4547" s="35" t="s">
        <v>25187</v>
      </c>
      <c r="AN4547" s="35" t="s">
        <v>238</v>
      </c>
      <c r="AO4547" s="35" t="s">
        <v>25188</v>
      </c>
      <c r="AP4547" s="35" t="s">
        <v>25189</v>
      </c>
      <c r="AQ4547" s="35" t="s">
        <v>122</v>
      </c>
      <c r="AR4547" s="35">
        <v>1</v>
      </c>
      <c r="AS4547" s="35">
        <v>1</v>
      </c>
      <c r="AT4547" s="35">
        <v>1E-3</v>
      </c>
      <c r="AU4547" s="35">
        <v>1</v>
      </c>
      <c r="AV4547" s="35" t="s">
        <v>7</v>
      </c>
      <c r="AW4547" s="35">
        <v>45</v>
      </c>
      <c r="AX4547" s="35" t="s">
        <v>68</v>
      </c>
      <c r="AY4547" s="35" t="s">
        <v>68</v>
      </c>
      <c r="AZ4547" s="35" t="s">
        <v>68</v>
      </c>
      <c r="BA4547" s="35" t="s">
        <v>68</v>
      </c>
      <c r="BB4547" s="35" t="s">
        <v>122</v>
      </c>
      <c r="BC4547" s="35" t="s">
        <v>441</v>
      </c>
      <c r="BD4547" s="35" t="s">
        <v>442</v>
      </c>
      <c r="BE4547" s="35" t="s">
        <v>446</v>
      </c>
      <c r="BF4547" s="35" t="s">
        <v>122</v>
      </c>
      <c r="BG4547" s="35" t="s">
        <v>69</v>
      </c>
      <c r="BH4547" s="35" t="s">
        <v>25190</v>
      </c>
      <c r="BI4547" s="35" t="s">
        <v>122</v>
      </c>
      <c r="BJ4547" s="35" t="s">
        <v>25191</v>
      </c>
      <c r="BK4547" s="35" t="s">
        <v>75</v>
      </c>
      <c r="BL4547" s="35" t="s">
        <v>122</v>
      </c>
      <c r="BM4547" s="35" t="s">
        <v>442</v>
      </c>
      <c r="BN4547" s="35" t="s">
        <v>70</v>
      </c>
      <c r="BO4547" s="35" t="s">
        <v>71</v>
      </c>
      <c r="BP4547" s="35" t="s">
        <v>122</v>
      </c>
      <c r="BQ4547" s="35" t="s">
        <v>163</v>
      </c>
    </row>
    <row r="4548" spans="1:69" x14ac:dyDescent="0.4">
      <c r="A4548" s="40" t="str">
        <f t="shared" si="1942"/>
        <v>2025-09-28</v>
      </c>
      <c r="B4548" s="40" t="str">
        <f t="shared" si="1943"/>
        <v>SYD</v>
      </c>
      <c r="C4548" s="39" t="str">
        <f t="shared" si="1944"/>
        <v>98812563692</v>
      </c>
      <c r="D4548" s="41" t="str">
        <f t="shared" si="1945"/>
        <v>PKR253747668</v>
      </c>
      <c r="E4548" s="41" t="str">
        <f t="shared" si="1946"/>
        <v>596421518305</v>
      </c>
      <c r="F4548" s="39" t="str">
        <f t="shared" si="1947"/>
        <v>2256683</v>
      </c>
      <c r="G4548" s="39" t="str">
        <f t="shared" si="1948"/>
        <v>WISE EXPRESS LOGISTICS(PANGZIMOM)</v>
      </c>
      <c r="H4548" s="41" t="str">
        <f t="shared" si="1949"/>
        <v>이채린</v>
      </c>
      <c r="I4548" s="39" t="str">
        <f t="shared" si="1950"/>
        <v>12008</v>
      </c>
      <c r="J4548" s="52" t="str">
        <f t="shared" si="1951"/>
        <v/>
      </c>
      <c r="K4548" s="75">
        <f t="shared" si="1952"/>
        <v>1</v>
      </c>
      <c r="L4548" s="76">
        <f t="shared" si="1953"/>
        <v>1</v>
      </c>
      <c r="M4548" s="76">
        <f t="shared" si="1954"/>
        <v>1E-3</v>
      </c>
      <c r="N4548" s="76">
        <f t="shared" si="1955"/>
        <v>1</v>
      </c>
      <c r="O4548" s="42">
        <f t="shared" si="1956"/>
        <v>1</v>
      </c>
      <c r="P4548" s="39" t="str">
        <f t="shared" si="1957"/>
        <v>목록(Manifest)</v>
      </c>
      <c r="Q4548" s="72">
        <f t="shared" si="1958"/>
        <v>45</v>
      </c>
      <c r="R4548" s="43" t="str">
        <f t="shared" si="1959"/>
        <v>OZ602</v>
      </c>
      <c r="S4548" s="82" t="str">
        <f t="shared" si="1960"/>
        <v/>
      </c>
      <c r="T4548" s="40">
        <f t="shared" si="1961"/>
        <v>45928</v>
      </c>
      <c r="U4548" s="44">
        <v>2500</v>
      </c>
      <c r="V4548" s="44">
        <f t="shared" si="1962"/>
        <v>0</v>
      </c>
      <c r="W4548" s="77">
        <f t="shared" si="1963"/>
        <v>2500</v>
      </c>
      <c r="X4548" s="78">
        <f t="shared" si="1964"/>
        <v>0</v>
      </c>
      <c r="Y4548" s="44" cm="1">
        <f t="array" ref="Y4548">_xlfn.IFNA(_xlfn.IFS(AND(Q4548&gt;=2000, Q4548&lt;3000), 10000, AND(Q4548&gt;=3000, Q4548&lt;4000), 15000, AND(Q4548&gt;=4000, Q4548&lt;5000), 20000, AND(Q4548&gt;=5000), 25000),0)</f>
        <v>0</v>
      </c>
      <c r="Z4548" s="91">
        <f t="shared" si="1965"/>
        <v>0</v>
      </c>
      <c r="AA4548" s="44">
        <f t="shared" si="1966"/>
        <v>0</v>
      </c>
      <c r="AB4548" s="44"/>
      <c r="AC4548" s="44"/>
      <c r="AD4548" s="44"/>
      <c r="AE4548" s="44">
        <f>VLOOKUP(O4548,정산업데이트!$A$6:$B$12,2,10)</f>
        <v>0</v>
      </c>
      <c r="AF4548" s="44"/>
      <c r="AG4548" s="79">
        <f t="shared" si="1967"/>
        <v>0</v>
      </c>
      <c r="AH4548" s="80">
        <f t="shared" si="1968"/>
        <v>2500</v>
      </c>
      <c r="AJ4548" s="35" t="s">
        <v>23096</v>
      </c>
      <c r="AK4548" s="35" t="s">
        <v>73</v>
      </c>
      <c r="AL4548" s="35" t="s">
        <v>23097</v>
      </c>
      <c r="AM4548" s="35" t="s">
        <v>25192</v>
      </c>
      <c r="AN4548" s="35" t="s">
        <v>1022</v>
      </c>
      <c r="AO4548" s="35" t="s">
        <v>25193</v>
      </c>
      <c r="AP4548" s="35" t="s">
        <v>25194</v>
      </c>
      <c r="AQ4548" s="35" t="s">
        <v>122</v>
      </c>
      <c r="AR4548" s="35">
        <v>1</v>
      </c>
      <c r="AS4548" s="35">
        <v>1</v>
      </c>
      <c r="AT4548" s="35">
        <v>1E-3</v>
      </c>
      <c r="AU4548" s="35">
        <v>1</v>
      </c>
      <c r="AV4548" s="35" t="s">
        <v>7</v>
      </c>
      <c r="AW4548" s="35">
        <v>45</v>
      </c>
      <c r="AX4548" s="35" t="s">
        <v>68</v>
      </c>
      <c r="AY4548" s="35" t="s">
        <v>68</v>
      </c>
      <c r="AZ4548" s="35" t="s">
        <v>68</v>
      </c>
      <c r="BA4548" s="35" t="s">
        <v>68</v>
      </c>
      <c r="BB4548" s="35" t="s">
        <v>122</v>
      </c>
      <c r="BC4548" s="35" t="s">
        <v>441</v>
      </c>
      <c r="BD4548" s="35" t="s">
        <v>442</v>
      </c>
      <c r="BE4548" s="35" t="s">
        <v>446</v>
      </c>
      <c r="BF4548" s="35" t="s">
        <v>122</v>
      </c>
      <c r="BG4548" s="35" t="s">
        <v>69</v>
      </c>
      <c r="BH4548" s="35" t="s">
        <v>25195</v>
      </c>
      <c r="BI4548" s="35" t="s">
        <v>122</v>
      </c>
      <c r="BJ4548" s="35" t="s">
        <v>25196</v>
      </c>
      <c r="BK4548" s="35" t="s">
        <v>75</v>
      </c>
      <c r="BL4548" s="35" t="s">
        <v>122</v>
      </c>
      <c r="BM4548" s="35" t="s">
        <v>442</v>
      </c>
      <c r="BN4548" s="35" t="s">
        <v>70</v>
      </c>
      <c r="BO4548" s="35" t="s">
        <v>71</v>
      </c>
      <c r="BP4548" s="35" t="s">
        <v>122</v>
      </c>
      <c r="BQ4548" s="35" t="s">
        <v>163</v>
      </c>
    </row>
    <row r="4549" spans="1:69" x14ac:dyDescent="0.4">
      <c r="A4549" s="40" t="str">
        <f t="shared" si="1942"/>
        <v>2025-09-28</v>
      </c>
      <c r="B4549" s="40" t="str">
        <f t="shared" si="1943"/>
        <v>SYD</v>
      </c>
      <c r="C4549" s="39" t="str">
        <f t="shared" si="1944"/>
        <v>98812563692</v>
      </c>
      <c r="D4549" s="41" t="str">
        <f t="shared" si="1945"/>
        <v>PKR253747669</v>
      </c>
      <c r="E4549" s="41" t="str">
        <f t="shared" si="1946"/>
        <v>596421518316</v>
      </c>
      <c r="F4549" s="39" t="str">
        <f t="shared" si="1947"/>
        <v>2256683</v>
      </c>
      <c r="G4549" s="39" t="str">
        <f t="shared" si="1948"/>
        <v>WISE EXPRESS LOGISTICS(PANGZIMOM)</v>
      </c>
      <c r="H4549" s="41" t="str">
        <f t="shared" si="1949"/>
        <v>김아경</v>
      </c>
      <c r="I4549" s="39" t="str">
        <f t="shared" si="1950"/>
        <v>56436</v>
      </c>
      <c r="J4549" s="52" t="str">
        <f t="shared" si="1951"/>
        <v/>
      </c>
      <c r="K4549" s="75">
        <f t="shared" si="1952"/>
        <v>1</v>
      </c>
      <c r="L4549" s="76">
        <f t="shared" si="1953"/>
        <v>1</v>
      </c>
      <c r="M4549" s="76">
        <f t="shared" si="1954"/>
        <v>1E-3</v>
      </c>
      <c r="N4549" s="76">
        <f t="shared" si="1955"/>
        <v>1</v>
      </c>
      <c r="O4549" s="42">
        <f t="shared" si="1956"/>
        <v>1</v>
      </c>
      <c r="P4549" s="39" t="str">
        <f t="shared" si="1957"/>
        <v>목록(Manifest)</v>
      </c>
      <c r="Q4549" s="72">
        <f t="shared" si="1958"/>
        <v>45</v>
      </c>
      <c r="R4549" s="43" t="str">
        <f t="shared" si="1959"/>
        <v>OZ602</v>
      </c>
      <c r="S4549" s="82" t="str">
        <f t="shared" si="1960"/>
        <v/>
      </c>
      <c r="T4549" s="40">
        <f t="shared" si="1961"/>
        <v>45928</v>
      </c>
      <c r="U4549" s="44">
        <v>2500</v>
      </c>
      <c r="V4549" s="44">
        <f t="shared" si="1962"/>
        <v>0</v>
      </c>
      <c r="W4549" s="77">
        <f t="shared" si="1963"/>
        <v>2500</v>
      </c>
      <c r="X4549" s="78">
        <f t="shared" si="1964"/>
        <v>0</v>
      </c>
      <c r="Y4549" s="44" cm="1">
        <f t="array" ref="Y4549">_xlfn.IFNA(_xlfn.IFS(AND(Q4549&gt;=2000, Q4549&lt;3000), 10000, AND(Q4549&gt;=3000, Q4549&lt;4000), 15000, AND(Q4549&gt;=4000, Q4549&lt;5000), 20000, AND(Q4549&gt;=5000), 25000),0)</f>
        <v>0</v>
      </c>
      <c r="Z4549" s="91">
        <f t="shared" si="1965"/>
        <v>0</v>
      </c>
      <c r="AA4549" s="44">
        <f t="shared" si="1966"/>
        <v>0</v>
      </c>
      <c r="AB4549" s="44"/>
      <c r="AC4549" s="44"/>
      <c r="AD4549" s="44"/>
      <c r="AE4549" s="44">
        <f>VLOOKUP(O4549,정산업데이트!$A$6:$B$12,2,10)</f>
        <v>0</v>
      </c>
      <c r="AF4549" s="44"/>
      <c r="AG4549" s="79">
        <f t="shared" si="1967"/>
        <v>0</v>
      </c>
      <c r="AH4549" s="80">
        <f t="shared" si="1968"/>
        <v>2500</v>
      </c>
      <c r="AJ4549" s="35" t="s">
        <v>23096</v>
      </c>
      <c r="AK4549" s="35" t="s">
        <v>73</v>
      </c>
      <c r="AL4549" s="35" t="s">
        <v>23097</v>
      </c>
      <c r="AM4549" s="35" t="s">
        <v>25197</v>
      </c>
      <c r="AN4549" s="35" t="s">
        <v>25198</v>
      </c>
      <c r="AO4549" s="35" t="s">
        <v>25199</v>
      </c>
      <c r="AP4549" s="35" t="s">
        <v>25200</v>
      </c>
      <c r="AQ4549" s="35" t="s">
        <v>122</v>
      </c>
      <c r="AR4549" s="35">
        <v>1</v>
      </c>
      <c r="AS4549" s="35">
        <v>1</v>
      </c>
      <c r="AT4549" s="35">
        <v>1E-3</v>
      </c>
      <c r="AU4549" s="35">
        <v>1</v>
      </c>
      <c r="AV4549" s="35" t="s">
        <v>7</v>
      </c>
      <c r="AW4549" s="35">
        <v>45</v>
      </c>
      <c r="AX4549" s="35" t="s">
        <v>68</v>
      </c>
      <c r="AY4549" s="35" t="s">
        <v>68</v>
      </c>
      <c r="AZ4549" s="35" t="s">
        <v>68</v>
      </c>
      <c r="BA4549" s="35" t="s">
        <v>68</v>
      </c>
      <c r="BB4549" s="35" t="s">
        <v>122</v>
      </c>
      <c r="BC4549" s="35" t="s">
        <v>441</v>
      </c>
      <c r="BD4549" s="35" t="s">
        <v>442</v>
      </c>
      <c r="BE4549" s="35" t="s">
        <v>446</v>
      </c>
      <c r="BF4549" s="35" t="s">
        <v>122</v>
      </c>
      <c r="BG4549" s="35" t="s">
        <v>69</v>
      </c>
      <c r="BH4549" s="35" t="s">
        <v>25201</v>
      </c>
      <c r="BI4549" s="35" t="s">
        <v>122</v>
      </c>
      <c r="BJ4549" s="35" t="s">
        <v>25202</v>
      </c>
      <c r="BK4549" s="35" t="s">
        <v>75</v>
      </c>
      <c r="BL4549" s="35" t="s">
        <v>122</v>
      </c>
      <c r="BM4549" s="35" t="s">
        <v>442</v>
      </c>
      <c r="BN4549" s="35" t="s">
        <v>70</v>
      </c>
      <c r="BO4549" s="35" t="s">
        <v>71</v>
      </c>
      <c r="BP4549" s="35" t="s">
        <v>122</v>
      </c>
      <c r="BQ4549" s="35" t="s">
        <v>163</v>
      </c>
    </row>
    <row r="4550" spans="1:69" x14ac:dyDescent="0.4">
      <c r="A4550" s="40" t="str">
        <f t="shared" ref="A4550:A4600" si="1969">AJ4550</f>
        <v>2025-09-28</v>
      </c>
      <c r="B4550" s="40" t="str">
        <f t="shared" ref="B4550:B4600" si="1970">AK4550</f>
        <v>SYD</v>
      </c>
      <c r="C4550" s="39" t="str">
        <f t="shared" ref="C4550:C4600" si="1971">AL4550</f>
        <v>98812563692</v>
      </c>
      <c r="D4550" s="41" t="str">
        <f t="shared" ref="D4550:D4600" si="1972">AM4550</f>
        <v>PAU029774070</v>
      </c>
      <c r="E4550" s="41" t="str">
        <f t="shared" ref="E4550:E4600" si="1973">BH4550</f>
        <v>596421504106</v>
      </c>
      <c r="F4550" s="39" t="str">
        <f t="shared" ref="F4550:F4600" si="1974">BC4550</f>
        <v>2254252</v>
      </c>
      <c r="G4550" s="39" t="str">
        <f t="shared" ref="G4550:G4600" si="1975">BD4550</f>
        <v>WISE EXPRESS(AUSTRAPHARM)</v>
      </c>
      <c r="H4550" s="41" t="str">
        <f t="shared" ref="H4550:H4600" si="1976">AN4550</f>
        <v>신명선</v>
      </c>
      <c r="I4550" s="39" t="str">
        <f t="shared" ref="I4550:I4600" si="1977">AP4550</f>
        <v>07509</v>
      </c>
      <c r="J4550" s="52" t="str">
        <f t="shared" ref="J4550:J4600" si="1978">AQ4550</f>
        <v/>
      </c>
      <c r="K4550" s="75">
        <f t="shared" ref="K4550:K4600" si="1979">AR4550</f>
        <v>1</v>
      </c>
      <c r="L4550" s="76">
        <f t="shared" ref="L4550:L4600" si="1980">AS4550</f>
        <v>1</v>
      </c>
      <c r="M4550" s="76">
        <f t="shared" ref="M4550:M4600" si="1981">AT4550</f>
        <v>1E-3</v>
      </c>
      <c r="N4550" s="76">
        <f t="shared" ref="N4550:N4600" si="1982">AU4550</f>
        <v>1</v>
      </c>
      <c r="O4550" s="42">
        <f t="shared" ref="O4550:O4600" si="1983">CEILING(MAX(L4550:N4550)/K4550,0.5)</f>
        <v>1</v>
      </c>
      <c r="P4550" s="39" t="str">
        <f t="shared" ref="P4550:P4600" si="1984">AV4550</f>
        <v>목록(Manifest)</v>
      </c>
      <c r="Q4550" s="72">
        <f t="shared" ref="Q4550:Q4600" si="1985">AW4550</f>
        <v>115</v>
      </c>
      <c r="R4550" s="43" t="str">
        <f t="shared" ref="R4550:R4600" si="1986">BK4550</f>
        <v>OZ602</v>
      </c>
      <c r="S4550" s="82" t="str">
        <f t="shared" ref="S4550:S4600" si="1987">BL4550</f>
        <v/>
      </c>
      <c r="T4550" s="40">
        <f t="shared" ref="T4550:T4600" si="1988">DATE(YEAR(A4550),MONTH(A4550),DAY(A4550))</f>
        <v>45928</v>
      </c>
      <c r="U4550" s="44">
        <v>2500</v>
      </c>
      <c r="V4550" s="44">
        <f t="shared" ref="V4550:V4600" si="1989">IF(O4550&gt;5,CEILING(O4550-5,1)*100,0)</f>
        <v>0</v>
      </c>
      <c r="W4550" s="77">
        <f t="shared" ref="W4550:W4600" si="1990">SUM(U4550:V4550)</f>
        <v>2500</v>
      </c>
      <c r="X4550" s="78">
        <f t="shared" ref="X4550:X4600" si="1991">(K4550-1)*2500</f>
        <v>0</v>
      </c>
      <c r="Y4550" s="44" cm="1">
        <f t="array" ref="Y4550">_xlfn.IFNA(_xlfn.IFS(AND(Q4550&gt;=2000, Q4550&lt;3000), 10000, AND(Q4550&gt;=3000, Q4550&lt;4000), 15000, AND(Q4550&gt;=4000, Q4550&lt;5000), 20000, AND(Q4550&gt;=5000), 25000),0)</f>
        <v>0</v>
      </c>
      <c r="Z4550" s="91">
        <f t="shared" ref="Z4550:Z4600" si="1992">IF(OR(P4550="일반(목록배제,Normal-Manifest Exception)",P4550="간이(Simple)",P4550="목록취하(허용배제,Manifest-Drop)",P4550="일반(NORMAL)"),300,0)</f>
        <v>0</v>
      </c>
      <c r="AA4550" s="44">
        <f t="shared" ref="AA4550:AA4600" si="1993">IF(LEFT(AP4550,2)="63",3000,0)</f>
        <v>0</v>
      </c>
      <c r="AB4550" s="44"/>
      <c r="AC4550" s="44"/>
      <c r="AD4550" s="44"/>
      <c r="AE4550" s="44">
        <f>VLOOKUP(O4550,정산업데이트!$A$6:$B$12,2,10)</f>
        <v>0</v>
      </c>
      <c r="AF4550" s="44"/>
      <c r="AG4550" s="79">
        <f t="shared" ref="AG4550:AG4600" si="1994">X4550+Y4550+Z4550+AA4550+AB4550+AE4550+AF4550</f>
        <v>0</v>
      </c>
      <c r="AH4550" s="80">
        <f t="shared" ref="AH4550:AH4600" si="1995">SUM(AG4550,W4550)</f>
        <v>2500</v>
      </c>
      <c r="AJ4550" s="35" t="s">
        <v>23096</v>
      </c>
      <c r="AK4550" s="35" t="s">
        <v>73</v>
      </c>
      <c r="AL4550" s="35" t="s">
        <v>23097</v>
      </c>
      <c r="AM4550" s="35" t="s">
        <v>25203</v>
      </c>
      <c r="AN4550" s="35" t="s">
        <v>21300</v>
      </c>
      <c r="AO4550" s="35" t="s">
        <v>21301</v>
      </c>
      <c r="AP4550" s="35" t="s">
        <v>21302</v>
      </c>
      <c r="AQ4550" s="35" t="s">
        <v>122</v>
      </c>
      <c r="AR4550" s="35">
        <v>1</v>
      </c>
      <c r="AS4550" s="35">
        <v>1</v>
      </c>
      <c r="AT4550" s="35">
        <v>1E-3</v>
      </c>
      <c r="AU4550" s="35">
        <v>1</v>
      </c>
      <c r="AV4550" s="35" t="s">
        <v>7</v>
      </c>
      <c r="AW4550" s="35">
        <v>115</v>
      </c>
      <c r="AX4550" s="35" t="s">
        <v>68</v>
      </c>
      <c r="AY4550" s="35" t="s">
        <v>68</v>
      </c>
      <c r="AZ4550" s="35" t="s">
        <v>68</v>
      </c>
      <c r="BA4550" s="35" t="s">
        <v>68</v>
      </c>
      <c r="BB4550" s="35" t="s">
        <v>122</v>
      </c>
      <c r="BC4550" s="35" t="s">
        <v>132</v>
      </c>
      <c r="BD4550" s="35" t="s">
        <v>83</v>
      </c>
      <c r="BE4550" s="35" t="s">
        <v>84</v>
      </c>
      <c r="BF4550" s="35" t="s">
        <v>122</v>
      </c>
      <c r="BG4550" s="35" t="s">
        <v>69</v>
      </c>
      <c r="BH4550" s="35" t="s">
        <v>25204</v>
      </c>
      <c r="BI4550" s="35" t="s">
        <v>122</v>
      </c>
      <c r="BJ4550" s="35" t="s">
        <v>25205</v>
      </c>
      <c r="BK4550" s="35" t="s">
        <v>75</v>
      </c>
      <c r="BL4550" s="35" t="s">
        <v>122</v>
      </c>
      <c r="BM4550" s="35" t="s">
        <v>83</v>
      </c>
      <c r="BN4550" s="35" t="s">
        <v>70</v>
      </c>
      <c r="BO4550" s="35" t="s">
        <v>71</v>
      </c>
      <c r="BP4550" s="35" t="s">
        <v>122</v>
      </c>
      <c r="BQ4550" s="35" t="s">
        <v>163</v>
      </c>
    </row>
    <row r="4551" spans="1:69" x14ac:dyDescent="0.4">
      <c r="A4551" s="40" t="str">
        <f t="shared" si="1969"/>
        <v>2025-09-28</v>
      </c>
      <c r="B4551" s="40" t="str">
        <f t="shared" si="1970"/>
        <v>SYD</v>
      </c>
      <c r="C4551" s="39" t="str">
        <f t="shared" si="1971"/>
        <v>98812563692</v>
      </c>
      <c r="D4551" s="41" t="str">
        <f t="shared" si="1972"/>
        <v>PAU029774094</v>
      </c>
      <c r="E4551" s="41" t="str">
        <f t="shared" si="1973"/>
        <v>596421504235</v>
      </c>
      <c r="F4551" s="39" t="str">
        <f t="shared" si="1974"/>
        <v>2254252</v>
      </c>
      <c r="G4551" s="39" t="str">
        <f t="shared" si="1975"/>
        <v>WISE EXPRESS(AUSTRAPHARM)</v>
      </c>
      <c r="H4551" s="41" t="str">
        <f t="shared" si="1976"/>
        <v>박수민</v>
      </c>
      <c r="I4551" s="39" t="str">
        <f t="shared" si="1977"/>
        <v>06919</v>
      </c>
      <c r="J4551" s="52" t="str">
        <f t="shared" si="1978"/>
        <v/>
      </c>
      <c r="K4551" s="75">
        <f t="shared" si="1979"/>
        <v>1</v>
      </c>
      <c r="L4551" s="76">
        <f t="shared" si="1980"/>
        <v>1</v>
      </c>
      <c r="M4551" s="76">
        <f t="shared" si="1981"/>
        <v>1E-3</v>
      </c>
      <c r="N4551" s="76">
        <f t="shared" si="1982"/>
        <v>1</v>
      </c>
      <c r="O4551" s="42">
        <f t="shared" si="1983"/>
        <v>1</v>
      </c>
      <c r="P4551" s="39" t="str">
        <f t="shared" si="1984"/>
        <v>일반(목록배제,Normal-Manifest Exception)</v>
      </c>
      <c r="Q4551" s="72">
        <f t="shared" si="1985"/>
        <v>60</v>
      </c>
      <c r="R4551" s="43" t="str">
        <f t="shared" si="1986"/>
        <v>OZ602</v>
      </c>
      <c r="S4551" s="82" t="str">
        <f t="shared" si="1987"/>
        <v/>
      </c>
      <c r="T4551" s="40">
        <f t="shared" si="1988"/>
        <v>45928</v>
      </c>
      <c r="U4551" s="44">
        <v>2500</v>
      </c>
      <c r="V4551" s="44">
        <f t="shared" si="1989"/>
        <v>0</v>
      </c>
      <c r="W4551" s="77">
        <f t="shared" si="1990"/>
        <v>2500</v>
      </c>
      <c r="X4551" s="78">
        <f t="shared" si="1991"/>
        <v>0</v>
      </c>
      <c r="Y4551" s="44" cm="1">
        <f t="array" ref="Y4551">_xlfn.IFNA(_xlfn.IFS(AND(Q4551&gt;=2000, Q4551&lt;3000), 10000, AND(Q4551&gt;=3000, Q4551&lt;4000), 15000, AND(Q4551&gt;=4000, Q4551&lt;5000), 20000, AND(Q4551&gt;=5000), 25000),0)</f>
        <v>0</v>
      </c>
      <c r="Z4551" s="91">
        <f t="shared" si="1992"/>
        <v>300</v>
      </c>
      <c r="AA4551" s="44">
        <f t="shared" si="1993"/>
        <v>0</v>
      </c>
      <c r="AB4551" s="44"/>
      <c r="AC4551" s="44"/>
      <c r="AD4551" s="44"/>
      <c r="AE4551" s="44">
        <f>VLOOKUP(O4551,정산업데이트!$A$6:$B$12,2,10)</f>
        <v>0</v>
      </c>
      <c r="AF4551" s="44"/>
      <c r="AG4551" s="79">
        <f t="shared" si="1994"/>
        <v>300</v>
      </c>
      <c r="AH4551" s="80">
        <f t="shared" si="1995"/>
        <v>2800</v>
      </c>
      <c r="AJ4551" s="35" t="s">
        <v>23096</v>
      </c>
      <c r="AK4551" s="35" t="s">
        <v>73</v>
      </c>
      <c r="AL4551" s="35" t="s">
        <v>23097</v>
      </c>
      <c r="AM4551" s="35" t="s">
        <v>25206</v>
      </c>
      <c r="AN4551" s="35" t="s">
        <v>1374</v>
      </c>
      <c r="AO4551" s="35" t="s">
        <v>25207</v>
      </c>
      <c r="AP4551" s="35" t="s">
        <v>25208</v>
      </c>
      <c r="AQ4551" s="35" t="s">
        <v>122</v>
      </c>
      <c r="AR4551" s="35">
        <v>1</v>
      </c>
      <c r="AS4551" s="35">
        <v>1</v>
      </c>
      <c r="AT4551" s="35">
        <v>1E-3</v>
      </c>
      <c r="AU4551" s="35">
        <v>1</v>
      </c>
      <c r="AV4551" s="35" t="s">
        <v>8</v>
      </c>
      <c r="AW4551" s="35">
        <v>60</v>
      </c>
      <c r="AX4551" s="35" t="s">
        <v>68</v>
      </c>
      <c r="AY4551" s="35" t="s">
        <v>68</v>
      </c>
      <c r="AZ4551" s="35" t="s">
        <v>68</v>
      </c>
      <c r="BA4551" s="35" t="s">
        <v>68</v>
      </c>
      <c r="BB4551" s="35" t="s">
        <v>122</v>
      </c>
      <c r="BC4551" s="35" t="s">
        <v>132</v>
      </c>
      <c r="BD4551" s="35" t="s">
        <v>83</v>
      </c>
      <c r="BE4551" s="35" t="s">
        <v>84</v>
      </c>
      <c r="BF4551" s="35" t="s">
        <v>122</v>
      </c>
      <c r="BG4551" s="35" t="s">
        <v>69</v>
      </c>
      <c r="BH4551" s="35" t="s">
        <v>25209</v>
      </c>
      <c r="BI4551" s="35" t="s">
        <v>122</v>
      </c>
      <c r="BJ4551" s="35" t="s">
        <v>25210</v>
      </c>
      <c r="BK4551" s="35" t="s">
        <v>75</v>
      </c>
      <c r="BL4551" s="35" t="s">
        <v>122</v>
      </c>
      <c r="BM4551" s="35" t="s">
        <v>83</v>
      </c>
      <c r="BN4551" s="35" t="s">
        <v>70</v>
      </c>
      <c r="BO4551" s="35" t="s">
        <v>71</v>
      </c>
      <c r="BP4551" s="35" t="s">
        <v>122</v>
      </c>
      <c r="BQ4551" s="35" t="s">
        <v>163</v>
      </c>
    </row>
    <row r="4552" spans="1:69" x14ac:dyDescent="0.4">
      <c r="A4552" s="40" t="str">
        <f t="shared" si="1969"/>
        <v>2025-09-28</v>
      </c>
      <c r="B4552" s="40" t="str">
        <f t="shared" si="1970"/>
        <v>SYD</v>
      </c>
      <c r="C4552" s="39" t="str">
        <f t="shared" si="1971"/>
        <v>98812563692</v>
      </c>
      <c r="D4552" s="41" t="str">
        <f t="shared" si="1972"/>
        <v>PKR253714929</v>
      </c>
      <c r="E4552" s="41" t="str">
        <f t="shared" si="1973"/>
        <v>596421507466</v>
      </c>
      <c r="F4552" s="39" t="str">
        <f t="shared" si="1974"/>
        <v>2254237</v>
      </c>
      <c r="G4552" s="39" t="str">
        <f t="shared" si="1975"/>
        <v>WISE EXPRESS(BABYBREATH)</v>
      </c>
      <c r="H4552" s="41" t="str">
        <f t="shared" si="1976"/>
        <v>유송</v>
      </c>
      <c r="I4552" s="39" t="str">
        <f t="shared" si="1977"/>
        <v>02814</v>
      </c>
      <c r="J4552" s="52" t="str">
        <f t="shared" si="1978"/>
        <v/>
      </c>
      <c r="K4552" s="75">
        <f t="shared" si="1979"/>
        <v>1</v>
      </c>
      <c r="L4552" s="76">
        <f t="shared" si="1980"/>
        <v>1</v>
      </c>
      <c r="M4552" s="76">
        <f t="shared" si="1981"/>
        <v>1E-3</v>
      </c>
      <c r="N4552" s="76">
        <f t="shared" si="1982"/>
        <v>1</v>
      </c>
      <c r="O4552" s="42">
        <f t="shared" si="1983"/>
        <v>1</v>
      </c>
      <c r="P4552" s="39" t="str">
        <f t="shared" si="1984"/>
        <v>목록(Manifest)</v>
      </c>
      <c r="Q4552" s="72">
        <f t="shared" si="1985"/>
        <v>145</v>
      </c>
      <c r="R4552" s="43" t="str">
        <f t="shared" si="1986"/>
        <v>OZ602</v>
      </c>
      <c r="S4552" s="82" t="str">
        <f t="shared" si="1987"/>
        <v/>
      </c>
      <c r="T4552" s="40">
        <f t="shared" si="1988"/>
        <v>45928</v>
      </c>
      <c r="U4552" s="44">
        <v>2500</v>
      </c>
      <c r="V4552" s="44">
        <f t="shared" si="1989"/>
        <v>0</v>
      </c>
      <c r="W4552" s="77">
        <f t="shared" si="1990"/>
        <v>2500</v>
      </c>
      <c r="X4552" s="78">
        <f t="shared" si="1991"/>
        <v>0</v>
      </c>
      <c r="Y4552" s="44" cm="1">
        <f t="array" ref="Y4552">_xlfn.IFNA(_xlfn.IFS(AND(Q4552&gt;=2000, Q4552&lt;3000), 10000, AND(Q4552&gt;=3000, Q4552&lt;4000), 15000, AND(Q4552&gt;=4000, Q4552&lt;5000), 20000, AND(Q4552&gt;=5000), 25000),0)</f>
        <v>0</v>
      </c>
      <c r="Z4552" s="91">
        <f t="shared" si="1992"/>
        <v>0</v>
      </c>
      <c r="AA4552" s="44">
        <f t="shared" si="1993"/>
        <v>0</v>
      </c>
      <c r="AB4552" s="44"/>
      <c r="AC4552" s="44"/>
      <c r="AD4552" s="44"/>
      <c r="AE4552" s="44">
        <f>VLOOKUP(O4552,정산업데이트!$A$6:$B$12,2,10)</f>
        <v>0</v>
      </c>
      <c r="AF4552" s="44"/>
      <c r="AG4552" s="79">
        <f t="shared" si="1994"/>
        <v>0</v>
      </c>
      <c r="AH4552" s="80">
        <f t="shared" si="1995"/>
        <v>2500</v>
      </c>
      <c r="AJ4552" s="35" t="s">
        <v>23096</v>
      </c>
      <c r="AK4552" s="35" t="s">
        <v>73</v>
      </c>
      <c r="AL4552" s="35" t="s">
        <v>23097</v>
      </c>
      <c r="AM4552" s="35" t="s">
        <v>25211</v>
      </c>
      <c r="AN4552" s="35" t="s">
        <v>25212</v>
      </c>
      <c r="AO4552" s="35" t="s">
        <v>25213</v>
      </c>
      <c r="AP4552" s="35" t="s">
        <v>25214</v>
      </c>
      <c r="AQ4552" s="35" t="s">
        <v>122</v>
      </c>
      <c r="AR4552" s="35">
        <v>1</v>
      </c>
      <c r="AS4552" s="35">
        <v>1</v>
      </c>
      <c r="AT4552" s="35">
        <v>1E-3</v>
      </c>
      <c r="AU4552" s="35">
        <v>1</v>
      </c>
      <c r="AV4552" s="35" t="s">
        <v>7</v>
      </c>
      <c r="AW4552" s="35">
        <v>145</v>
      </c>
      <c r="AX4552" s="35" t="s">
        <v>68</v>
      </c>
      <c r="AY4552" s="35" t="s">
        <v>68</v>
      </c>
      <c r="AZ4552" s="35" t="s">
        <v>68</v>
      </c>
      <c r="BA4552" s="35" t="s">
        <v>68</v>
      </c>
      <c r="BB4552" s="35" t="s">
        <v>122</v>
      </c>
      <c r="BC4552" s="35" t="s">
        <v>188</v>
      </c>
      <c r="BD4552" s="35" t="s">
        <v>189</v>
      </c>
      <c r="BE4552" s="35" t="s">
        <v>190</v>
      </c>
      <c r="BF4552" s="35" t="s">
        <v>122</v>
      </c>
      <c r="BG4552" s="35" t="s">
        <v>69</v>
      </c>
      <c r="BH4552" s="35" t="s">
        <v>25215</v>
      </c>
      <c r="BI4552" s="35" t="s">
        <v>122</v>
      </c>
      <c r="BJ4552" s="35" t="s">
        <v>25216</v>
      </c>
      <c r="BK4552" s="35" t="s">
        <v>75</v>
      </c>
      <c r="BL4552" s="35" t="s">
        <v>122</v>
      </c>
      <c r="BM4552" s="35" t="s">
        <v>189</v>
      </c>
      <c r="BN4552" s="35" t="s">
        <v>70</v>
      </c>
      <c r="BO4552" s="35" t="s">
        <v>71</v>
      </c>
      <c r="BP4552" s="35" t="s">
        <v>122</v>
      </c>
      <c r="BQ4552" s="35" t="s">
        <v>163</v>
      </c>
    </row>
    <row r="4553" spans="1:69" x14ac:dyDescent="0.4">
      <c r="A4553" s="40" t="str">
        <f t="shared" si="1969"/>
        <v>2025-09-28</v>
      </c>
      <c r="B4553" s="40" t="str">
        <f t="shared" si="1970"/>
        <v>SYD</v>
      </c>
      <c r="C4553" s="39" t="str">
        <f t="shared" si="1971"/>
        <v>98812563692</v>
      </c>
      <c r="D4553" s="41" t="str">
        <f t="shared" si="1972"/>
        <v>PKR253719631</v>
      </c>
      <c r="E4553" s="41" t="str">
        <f t="shared" si="1973"/>
        <v>596421510384</v>
      </c>
      <c r="F4553" s="39" t="str">
        <f t="shared" si="1974"/>
        <v>2254225</v>
      </c>
      <c r="G4553" s="39" t="str">
        <f t="shared" si="1975"/>
        <v>WISE EXPRESS LOGISTICS PTY LTD</v>
      </c>
      <c r="H4553" s="41" t="str">
        <f t="shared" si="1976"/>
        <v>정승태</v>
      </c>
      <c r="I4553" s="39" t="str">
        <f t="shared" si="1977"/>
        <v>06520</v>
      </c>
      <c r="J4553" s="52" t="str">
        <f t="shared" si="1978"/>
        <v/>
      </c>
      <c r="K4553" s="75">
        <f t="shared" si="1979"/>
        <v>1</v>
      </c>
      <c r="L4553" s="76">
        <f t="shared" si="1980"/>
        <v>1.8</v>
      </c>
      <c r="M4553" s="76">
        <f t="shared" si="1981"/>
        <v>1E-3</v>
      </c>
      <c r="N4553" s="76">
        <f t="shared" si="1982"/>
        <v>1.8</v>
      </c>
      <c r="O4553" s="42">
        <f t="shared" si="1983"/>
        <v>2</v>
      </c>
      <c r="P4553" s="39" t="str">
        <f t="shared" si="1984"/>
        <v>일반(목록배제,Normal-Manifest Exception)</v>
      </c>
      <c r="Q4553" s="72">
        <f t="shared" si="1985"/>
        <v>58</v>
      </c>
      <c r="R4553" s="43" t="str">
        <f t="shared" si="1986"/>
        <v>OZ602</v>
      </c>
      <c r="S4553" s="82" t="str">
        <f t="shared" si="1987"/>
        <v/>
      </c>
      <c r="T4553" s="40">
        <f t="shared" si="1988"/>
        <v>45928</v>
      </c>
      <c r="U4553" s="44">
        <v>2500</v>
      </c>
      <c r="V4553" s="44">
        <f t="shared" si="1989"/>
        <v>0</v>
      </c>
      <c r="W4553" s="77">
        <f t="shared" si="1990"/>
        <v>2500</v>
      </c>
      <c r="X4553" s="78">
        <f t="shared" si="1991"/>
        <v>0</v>
      </c>
      <c r="Y4553" s="44" cm="1">
        <f t="array" ref="Y4553">_xlfn.IFNA(_xlfn.IFS(AND(Q4553&gt;=2000, Q4553&lt;3000), 10000, AND(Q4553&gt;=3000, Q4553&lt;4000), 15000, AND(Q4553&gt;=4000, Q4553&lt;5000), 20000, AND(Q4553&gt;=5000), 25000),0)</f>
        <v>0</v>
      </c>
      <c r="Z4553" s="91">
        <f t="shared" si="1992"/>
        <v>300</v>
      </c>
      <c r="AA4553" s="44">
        <f t="shared" si="1993"/>
        <v>0</v>
      </c>
      <c r="AB4553" s="44"/>
      <c r="AC4553" s="44"/>
      <c r="AD4553" s="44"/>
      <c r="AE4553" s="44">
        <f>VLOOKUP(O4553,정산업데이트!$A$6:$B$12,2,10)</f>
        <v>0</v>
      </c>
      <c r="AF4553" s="44"/>
      <c r="AG4553" s="79">
        <f t="shared" si="1994"/>
        <v>300</v>
      </c>
      <c r="AH4553" s="80">
        <f t="shared" si="1995"/>
        <v>2800</v>
      </c>
      <c r="AJ4553" s="35" t="s">
        <v>23096</v>
      </c>
      <c r="AK4553" s="35" t="s">
        <v>73</v>
      </c>
      <c r="AL4553" s="35" t="s">
        <v>23097</v>
      </c>
      <c r="AM4553" s="35" t="s">
        <v>25217</v>
      </c>
      <c r="AN4553" s="35" t="s">
        <v>25218</v>
      </c>
      <c r="AO4553" s="35" t="s">
        <v>25219</v>
      </c>
      <c r="AP4553" s="35" t="s">
        <v>12484</v>
      </c>
      <c r="AQ4553" s="35" t="s">
        <v>122</v>
      </c>
      <c r="AR4553" s="35">
        <v>1</v>
      </c>
      <c r="AS4553" s="35">
        <v>1.8</v>
      </c>
      <c r="AT4553" s="35">
        <v>1E-3</v>
      </c>
      <c r="AU4553" s="35">
        <v>1.8</v>
      </c>
      <c r="AV4553" s="35" t="s">
        <v>8</v>
      </c>
      <c r="AW4553" s="35">
        <v>58</v>
      </c>
      <c r="AX4553" s="35" t="s">
        <v>68</v>
      </c>
      <c r="AY4553" s="35" t="s">
        <v>68</v>
      </c>
      <c r="AZ4553" s="35" t="s">
        <v>68</v>
      </c>
      <c r="BA4553" s="35" t="s">
        <v>68</v>
      </c>
      <c r="BB4553" s="35" t="s">
        <v>122</v>
      </c>
      <c r="BC4553" s="35" t="s">
        <v>125</v>
      </c>
      <c r="BD4553" s="35" t="s">
        <v>74</v>
      </c>
      <c r="BE4553" s="35" t="s">
        <v>25220</v>
      </c>
      <c r="BF4553" s="35" t="s">
        <v>122</v>
      </c>
      <c r="BG4553" s="35" t="s">
        <v>69</v>
      </c>
      <c r="BH4553" s="35" t="s">
        <v>25221</v>
      </c>
      <c r="BI4553" s="35" t="s">
        <v>122</v>
      </c>
      <c r="BJ4553" s="35" t="s">
        <v>25222</v>
      </c>
      <c r="BK4553" s="35" t="s">
        <v>75</v>
      </c>
      <c r="BL4553" s="35" t="s">
        <v>122</v>
      </c>
      <c r="BM4553" s="35" t="s">
        <v>74</v>
      </c>
      <c r="BN4553" s="35" t="s">
        <v>70</v>
      </c>
      <c r="BO4553" s="35" t="s">
        <v>71</v>
      </c>
      <c r="BP4553" s="35" t="s">
        <v>122</v>
      </c>
      <c r="BQ4553" s="35" t="s">
        <v>163</v>
      </c>
    </row>
    <row r="4554" spans="1:69" x14ac:dyDescent="0.4">
      <c r="A4554" s="40" t="str">
        <f t="shared" si="1969"/>
        <v>2025-09-28</v>
      </c>
      <c r="B4554" s="40" t="str">
        <f t="shared" si="1970"/>
        <v>SYD</v>
      </c>
      <c r="C4554" s="39" t="str">
        <f t="shared" si="1971"/>
        <v>98812563692</v>
      </c>
      <c r="D4554" s="41" t="str">
        <f t="shared" si="1972"/>
        <v>PKR253730089</v>
      </c>
      <c r="E4554" s="41" t="str">
        <f t="shared" si="1973"/>
        <v>596421513663</v>
      </c>
      <c r="F4554" s="39" t="str">
        <f t="shared" si="1974"/>
        <v>2256516</v>
      </c>
      <c r="G4554" s="39" t="str">
        <f t="shared" si="1975"/>
        <v>WISE EXPRESS (CNC INTL)</v>
      </c>
      <c r="H4554" s="41" t="str">
        <f t="shared" si="1976"/>
        <v>조동회</v>
      </c>
      <c r="I4554" s="39" t="str">
        <f t="shared" si="1977"/>
        <v>01410</v>
      </c>
      <c r="J4554" s="52" t="str">
        <f t="shared" si="1978"/>
        <v/>
      </c>
      <c r="K4554" s="75">
        <f t="shared" si="1979"/>
        <v>1</v>
      </c>
      <c r="L4554" s="76">
        <f t="shared" si="1980"/>
        <v>0.5</v>
      </c>
      <c r="M4554" s="76">
        <f t="shared" si="1981"/>
        <v>1E-3</v>
      </c>
      <c r="N4554" s="76">
        <f t="shared" si="1982"/>
        <v>0.5</v>
      </c>
      <c r="O4554" s="42">
        <f t="shared" si="1983"/>
        <v>0.5</v>
      </c>
      <c r="P4554" s="39" t="str">
        <f t="shared" si="1984"/>
        <v>일반(목록배제,Normal-Manifest Exception)</v>
      </c>
      <c r="Q4554" s="72">
        <f t="shared" si="1985"/>
        <v>90</v>
      </c>
      <c r="R4554" s="43" t="str">
        <f t="shared" si="1986"/>
        <v>OZ602</v>
      </c>
      <c r="S4554" s="82" t="str">
        <f t="shared" si="1987"/>
        <v/>
      </c>
      <c r="T4554" s="40">
        <f t="shared" si="1988"/>
        <v>45928</v>
      </c>
      <c r="U4554" s="44">
        <v>2500</v>
      </c>
      <c r="V4554" s="44">
        <f t="shared" si="1989"/>
        <v>0</v>
      </c>
      <c r="W4554" s="77">
        <f t="shared" si="1990"/>
        <v>2500</v>
      </c>
      <c r="X4554" s="78">
        <f t="shared" si="1991"/>
        <v>0</v>
      </c>
      <c r="Y4554" s="44" cm="1">
        <f t="array" ref="Y4554">_xlfn.IFNA(_xlfn.IFS(AND(Q4554&gt;=2000, Q4554&lt;3000), 10000, AND(Q4554&gt;=3000, Q4554&lt;4000), 15000, AND(Q4554&gt;=4000, Q4554&lt;5000), 20000, AND(Q4554&gt;=5000), 25000),0)</f>
        <v>0</v>
      </c>
      <c r="Z4554" s="91">
        <f t="shared" si="1992"/>
        <v>300</v>
      </c>
      <c r="AA4554" s="44">
        <f t="shared" si="1993"/>
        <v>0</v>
      </c>
      <c r="AB4554" s="44"/>
      <c r="AC4554" s="44"/>
      <c r="AD4554" s="44"/>
      <c r="AE4554" s="44">
        <f>VLOOKUP(O4554,정산업데이트!$A$6:$B$12,2,10)</f>
        <v>0</v>
      </c>
      <c r="AF4554" s="44"/>
      <c r="AG4554" s="79">
        <f t="shared" si="1994"/>
        <v>300</v>
      </c>
      <c r="AH4554" s="80">
        <f t="shared" si="1995"/>
        <v>2800</v>
      </c>
      <c r="AJ4554" s="35" t="s">
        <v>23096</v>
      </c>
      <c r="AK4554" s="35" t="s">
        <v>73</v>
      </c>
      <c r="AL4554" s="35" t="s">
        <v>23097</v>
      </c>
      <c r="AM4554" s="35" t="s">
        <v>25223</v>
      </c>
      <c r="AN4554" s="35" t="s">
        <v>25224</v>
      </c>
      <c r="AO4554" s="35" t="s">
        <v>25225</v>
      </c>
      <c r="AP4554" s="35" t="s">
        <v>25226</v>
      </c>
      <c r="AQ4554" s="35" t="s">
        <v>122</v>
      </c>
      <c r="AR4554" s="35">
        <v>1</v>
      </c>
      <c r="AS4554" s="35">
        <v>0.5</v>
      </c>
      <c r="AT4554" s="35">
        <v>1E-3</v>
      </c>
      <c r="AU4554" s="35">
        <v>0.5</v>
      </c>
      <c r="AV4554" s="35" t="s">
        <v>8</v>
      </c>
      <c r="AW4554" s="35">
        <v>90</v>
      </c>
      <c r="AX4554" s="35" t="s">
        <v>68</v>
      </c>
      <c r="AY4554" s="35" t="s">
        <v>68</v>
      </c>
      <c r="AZ4554" s="35" t="s">
        <v>68</v>
      </c>
      <c r="BA4554" s="35" t="s">
        <v>68</v>
      </c>
      <c r="BB4554" s="35" t="s">
        <v>122</v>
      </c>
      <c r="BC4554" s="35" t="s">
        <v>405</v>
      </c>
      <c r="BD4554" s="35" t="s">
        <v>406</v>
      </c>
      <c r="BE4554" s="35" t="s">
        <v>415</v>
      </c>
      <c r="BF4554" s="35" t="s">
        <v>122</v>
      </c>
      <c r="BG4554" s="35" t="s">
        <v>69</v>
      </c>
      <c r="BH4554" s="35" t="s">
        <v>25227</v>
      </c>
      <c r="BI4554" s="35" t="s">
        <v>122</v>
      </c>
      <c r="BJ4554" s="35" t="s">
        <v>25228</v>
      </c>
      <c r="BK4554" s="35" t="s">
        <v>75</v>
      </c>
      <c r="BL4554" s="35" t="s">
        <v>122</v>
      </c>
      <c r="BM4554" s="35" t="s">
        <v>406</v>
      </c>
      <c r="BN4554" s="35" t="s">
        <v>70</v>
      </c>
      <c r="BO4554" s="35" t="s">
        <v>71</v>
      </c>
      <c r="BP4554" s="35" t="s">
        <v>122</v>
      </c>
      <c r="BQ4554" s="35" t="s">
        <v>163</v>
      </c>
    </row>
    <row r="4555" spans="1:69" x14ac:dyDescent="0.4">
      <c r="A4555" s="40" t="str">
        <f t="shared" si="1969"/>
        <v>2025-09-28</v>
      </c>
      <c r="B4555" s="40" t="str">
        <f t="shared" si="1970"/>
        <v>SYD</v>
      </c>
      <c r="C4555" s="39" t="str">
        <f t="shared" si="1971"/>
        <v>98812563692</v>
      </c>
      <c r="D4555" s="41" t="str">
        <f t="shared" si="1972"/>
        <v>PKR253730090</v>
      </c>
      <c r="E4555" s="41" t="str">
        <f t="shared" si="1973"/>
        <v>596421513674</v>
      </c>
      <c r="F4555" s="39" t="str">
        <f t="shared" si="1974"/>
        <v>2256516</v>
      </c>
      <c r="G4555" s="39" t="str">
        <f t="shared" si="1975"/>
        <v>WISE EXPRESS (CNC INTL)</v>
      </c>
      <c r="H4555" s="41" t="str">
        <f t="shared" si="1976"/>
        <v>홍은채</v>
      </c>
      <c r="I4555" s="39" t="str">
        <f t="shared" si="1977"/>
        <v>04385</v>
      </c>
      <c r="J4555" s="52" t="str">
        <f t="shared" si="1978"/>
        <v/>
      </c>
      <c r="K4555" s="75">
        <f t="shared" si="1979"/>
        <v>1</v>
      </c>
      <c r="L4555" s="76">
        <f t="shared" si="1980"/>
        <v>0.5</v>
      </c>
      <c r="M4555" s="76">
        <f t="shared" si="1981"/>
        <v>1E-3</v>
      </c>
      <c r="N4555" s="76">
        <f t="shared" si="1982"/>
        <v>0.5</v>
      </c>
      <c r="O4555" s="42">
        <f t="shared" si="1983"/>
        <v>0.5</v>
      </c>
      <c r="P4555" s="39" t="str">
        <f t="shared" si="1984"/>
        <v>일반(목록배제,Normal-Manifest Exception)</v>
      </c>
      <c r="Q4555" s="72">
        <f t="shared" si="1985"/>
        <v>17</v>
      </c>
      <c r="R4555" s="43" t="str">
        <f t="shared" si="1986"/>
        <v>OZ602</v>
      </c>
      <c r="S4555" s="82" t="str">
        <f t="shared" si="1987"/>
        <v/>
      </c>
      <c r="T4555" s="40">
        <f t="shared" si="1988"/>
        <v>45928</v>
      </c>
      <c r="U4555" s="44">
        <v>2500</v>
      </c>
      <c r="V4555" s="44">
        <f t="shared" si="1989"/>
        <v>0</v>
      </c>
      <c r="W4555" s="77">
        <f t="shared" si="1990"/>
        <v>2500</v>
      </c>
      <c r="X4555" s="78">
        <f t="shared" si="1991"/>
        <v>0</v>
      </c>
      <c r="Y4555" s="44" cm="1">
        <f t="array" ref="Y4555">_xlfn.IFNA(_xlfn.IFS(AND(Q4555&gt;=2000, Q4555&lt;3000), 10000, AND(Q4555&gt;=3000, Q4555&lt;4000), 15000, AND(Q4555&gt;=4000, Q4555&lt;5000), 20000, AND(Q4555&gt;=5000), 25000),0)</f>
        <v>0</v>
      </c>
      <c r="Z4555" s="91">
        <f t="shared" si="1992"/>
        <v>300</v>
      </c>
      <c r="AA4555" s="44">
        <f t="shared" si="1993"/>
        <v>0</v>
      </c>
      <c r="AB4555" s="44"/>
      <c r="AC4555" s="44"/>
      <c r="AD4555" s="44"/>
      <c r="AE4555" s="44">
        <f>VLOOKUP(O4555,정산업데이트!$A$6:$B$12,2,10)</f>
        <v>0</v>
      </c>
      <c r="AF4555" s="44"/>
      <c r="AG4555" s="79">
        <f t="shared" si="1994"/>
        <v>300</v>
      </c>
      <c r="AH4555" s="80">
        <f t="shared" si="1995"/>
        <v>2800</v>
      </c>
      <c r="AJ4555" s="35" t="s">
        <v>23096</v>
      </c>
      <c r="AK4555" s="35" t="s">
        <v>73</v>
      </c>
      <c r="AL4555" s="35" t="s">
        <v>23097</v>
      </c>
      <c r="AM4555" s="35" t="s">
        <v>25229</v>
      </c>
      <c r="AN4555" s="35" t="s">
        <v>25230</v>
      </c>
      <c r="AO4555" s="35" t="s">
        <v>25231</v>
      </c>
      <c r="AP4555" s="35" t="s">
        <v>881</v>
      </c>
      <c r="AQ4555" s="35" t="s">
        <v>122</v>
      </c>
      <c r="AR4555" s="35">
        <v>1</v>
      </c>
      <c r="AS4555" s="35">
        <v>0.5</v>
      </c>
      <c r="AT4555" s="35">
        <v>1E-3</v>
      </c>
      <c r="AU4555" s="35">
        <v>0.5</v>
      </c>
      <c r="AV4555" s="35" t="s">
        <v>8</v>
      </c>
      <c r="AW4555" s="35">
        <v>17</v>
      </c>
      <c r="AX4555" s="35" t="s">
        <v>68</v>
      </c>
      <c r="AY4555" s="35" t="s">
        <v>122</v>
      </c>
      <c r="AZ4555" s="35" t="s">
        <v>122</v>
      </c>
      <c r="BA4555" s="35" t="s">
        <v>122</v>
      </c>
      <c r="BB4555" s="35" t="s">
        <v>122</v>
      </c>
      <c r="BC4555" s="35" t="s">
        <v>405</v>
      </c>
      <c r="BD4555" s="35" t="s">
        <v>406</v>
      </c>
      <c r="BE4555" s="35" t="s">
        <v>430</v>
      </c>
      <c r="BF4555" s="35" t="s">
        <v>122</v>
      </c>
      <c r="BG4555" s="35" t="s">
        <v>69</v>
      </c>
      <c r="BH4555" s="35" t="s">
        <v>25232</v>
      </c>
      <c r="BI4555" s="35" t="s">
        <v>122</v>
      </c>
      <c r="BJ4555" s="35" t="s">
        <v>25233</v>
      </c>
      <c r="BK4555" s="35" t="s">
        <v>75</v>
      </c>
      <c r="BL4555" s="35" t="s">
        <v>122</v>
      </c>
      <c r="BM4555" s="35" t="s">
        <v>406</v>
      </c>
      <c r="BN4555" s="35" t="s">
        <v>70</v>
      </c>
      <c r="BO4555" s="35" t="s">
        <v>71</v>
      </c>
      <c r="BP4555" s="35" t="s">
        <v>122</v>
      </c>
      <c r="BQ4555" s="35" t="s">
        <v>163</v>
      </c>
    </row>
    <row r="4556" spans="1:69" x14ac:dyDescent="0.4">
      <c r="A4556" s="40" t="str">
        <f t="shared" si="1969"/>
        <v>2025-09-28</v>
      </c>
      <c r="B4556" s="40" t="str">
        <f t="shared" si="1970"/>
        <v>SYD</v>
      </c>
      <c r="C4556" s="39" t="str">
        <f t="shared" si="1971"/>
        <v>98812563692</v>
      </c>
      <c r="D4556" s="41" t="str">
        <f t="shared" si="1972"/>
        <v>PKR253730091</v>
      </c>
      <c r="E4556" s="41" t="str">
        <f t="shared" si="1973"/>
        <v>596421513685</v>
      </c>
      <c r="F4556" s="39" t="str">
        <f t="shared" si="1974"/>
        <v>2256516</v>
      </c>
      <c r="G4556" s="39" t="str">
        <f t="shared" si="1975"/>
        <v>WISE EXPRESS (CNC INTL)</v>
      </c>
      <c r="H4556" s="41" t="str">
        <f t="shared" si="1976"/>
        <v>김태훈</v>
      </c>
      <c r="I4556" s="39" t="str">
        <f t="shared" si="1977"/>
        <v>63211</v>
      </c>
      <c r="J4556" s="52" t="str">
        <f t="shared" si="1978"/>
        <v/>
      </c>
      <c r="K4556" s="75">
        <f t="shared" si="1979"/>
        <v>1</v>
      </c>
      <c r="L4556" s="76">
        <f t="shared" si="1980"/>
        <v>0.5</v>
      </c>
      <c r="M4556" s="76">
        <f t="shared" si="1981"/>
        <v>1E-3</v>
      </c>
      <c r="N4556" s="76">
        <f t="shared" si="1982"/>
        <v>0.5</v>
      </c>
      <c r="O4556" s="42">
        <f t="shared" si="1983"/>
        <v>0.5</v>
      </c>
      <c r="P4556" s="39" t="str">
        <f t="shared" si="1984"/>
        <v>일반(목록배제,Normal-Manifest Exception)</v>
      </c>
      <c r="Q4556" s="72">
        <f t="shared" si="1985"/>
        <v>21</v>
      </c>
      <c r="R4556" s="43" t="str">
        <f t="shared" si="1986"/>
        <v>OZ602</v>
      </c>
      <c r="S4556" s="82" t="str">
        <f t="shared" si="1987"/>
        <v/>
      </c>
      <c r="T4556" s="40">
        <f t="shared" si="1988"/>
        <v>45928</v>
      </c>
      <c r="U4556" s="44">
        <v>2500</v>
      </c>
      <c r="V4556" s="44">
        <f t="shared" si="1989"/>
        <v>0</v>
      </c>
      <c r="W4556" s="77">
        <f t="shared" si="1990"/>
        <v>2500</v>
      </c>
      <c r="X4556" s="78">
        <f t="shared" si="1991"/>
        <v>0</v>
      </c>
      <c r="Y4556" s="44" cm="1">
        <f t="array" ref="Y4556">_xlfn.IFNA(_xlfn.IFS(AND(Q4556&gt;=2000, Q4556&lt;3000), 10000, AND(Q4556&gt;=3000, Q4556&lt;4000), 15000, AND(Q4556&gt;=4000, Q4556&lt;5000), 20000, AND(Q4556&gt;=5000), 25000),0)</f>
        <v>0</v>
      </c>
      <c r="Z4556" s="91">
        <f t="shared" si="1992"/>
        <v>300</v>
      </c>
      <c r="AA4556" s="44">
        <f t="shared" si="1993"/>
        <v>3000</v>
      </c>
      <c r="AB4556" s="44"/>
      <c r="AC4556" s="44"/>
      <c r="AD4556" s="44"/>
      <c r="AE4556" s="44">
        <f>VLOOKUP(O4556,정산업데이트!$A$6:$B$12,2,10)</f>
        <v>0</v>
      </c>
      <c r="AF4556" s="44"/>
      <c r="AG4556" s="79">
        <f t="shared" si="1994"/>
        <v>3300</v>
      </c>
      <c r="AH4556" s="80">
        <f t="shared" si="1995"/>
        <v>5800</v>
      </c>
      <c r="AJ4556" s="35" t="s">
        <v>23096</v>
      </c>
      <c r="AK4556" s="35" t="s">
        <v>73</v>
      </c>
      <c r="AL4556" s="35" t="s">
        <v>23097</v>
      </c>
      <c r="AM4556" s="35" t="s">
        <v>25234</v>
      </c>
      <c r="AN4556" s="35" t="s">
        <v>25235</v>
      </c>
      <c r="AO4556" s="35" t="s">
        <v>25236</v>
      </c>
      <c r="AP4556" s="35" t="s">
        <v>25237</v>
      </c>
      <c r="AQ4556" s="35" t="s">
        <v>122</v>
      </c>
      <c r="AR4556" s="35">
        <v>1</v>
      </c>
      <c r="AS4556" s="35">
        <v>0.5</v>
      </c>
      <c r="AT4556" s="35">
        <v>1E-3</v>
      </c>
      <c r="AU4556" s="35">
        <v>0.5</v>
      </c>
      <c r="AV4556" s="35" t="s">
        <v>8</v>
      </c>
      <c r="AW4556" s="35">
        <v>21</v>
      </c>
      <c r="AX4556" s="35" t="s">
        <v>68</v>
      </c>
      <c r="AY4556" s="35" t="s">
        <v>68</v>
      </c>
      <c r="AZ4556" s="35" t="s">
        <v>68</v>
      </c>
      <c r="BA4556" s="35" t="s">
        <v>68</v>
      </c>
      <c r="BB4556" s="35" t="s">
        <v>122</v>
      </c>
      <c r="BC4556" s="35" t="s">
        <v>405</v>
      </c>
      <c r="BD4556" s="35" t="s">
        <v>406</v>
      </c>
      <c r="BE4556" s="35" t="s">
        <v>413</v>
      </c>
      <c r="BF4556" s="35" t="s">
        <v>122</v>
      </c>
      <c r="BG4556" s="35" t="s">
        <v>69</v>
      </c>
      <c r="BH4556" s="35" t="s">
        <v>25238</v>
      </c>
      <c r="BI4556" s="35" t="s">
        <v>122</v>
      </c>
      <c r="BJ4556" s="35" t="s">
        <v>25239</v>
      </c>
      <c r="BK4556" s="35" t="s">
        <v>75</v>
      </c>
      <c r="BL4556" s="35" t="s">
        <v>122</v>
      </c>
      <c r="BM4556" s="35" t="s">
        <v>406</v>
      </c>
      <c r="BN4556" s="35" t="s">
        <v>70</v>
      </c>
      <c r="BO4556" s="35" t="s">
        <v>71</v>
      </c>
      <c r="BP4556" s="35" t="s">
        <v>122</v>
      </c>
      <c r="BQ4556" s="35" t="s">
        <v>163</v>
      </c>
    </row>
    <row r="4557" spans="1:69" x14ac:dyDescent="0.4">
      <c r="A4557" s="40" t="str">
        <f t="shared" si="1969"/>
        <v>2025-09-28</v>
      </c>
      <c r="B4557" s="40" t="str">
        <f t="shared" si="1970"/>
        <v>SYD</v>
      </c>
      <c r="C4557" s="39" t="str">
        <f t="shared" si="1971"/>
        <v>98812563692</v>
      </c>
      <c r="D4557" s="41" t="str">
        <f t="shared" si="1972"/>
        <v>PKR253735443</v>
      </c>
      <c r="E4557" s="41" t="str">
        <f t="shared" si="1973"/>
        <v>596421515483</v>
      </c>
      <c r="F4557" s="39" t="str">
        <f t="shared" si="1974"/>
        <v>2254234</v>
      </c>
      <c r="G4557" s="39" t="str">
        <f t="shared" si="1975"/>
        <v>WISE EXPRESS(HOJUDIRECT)</v>
      </c>
      <c r="H4557" s="41" t="str">
        <f t="shared" si="1976"/>
        <v>손은정</v>
      </c>
      <c r="I4557" s="39" t="str">
        <f t="shared" si="1977"/>
        <v>63333</v>
      </c>
      <c r="J4557" s="52" t="str">
        <f t="shared" si="1978"/>
        <v/>
      </c>
      <c r="K4557" s="75">
        <f t="shared" si="1979"/>
        <v>1</v>
      </c>
      <c r="L4557" s="76">
        <f t="shared" si="1980"/>
        <v>0.4</v>
      </c>
      <c r="M4557" s="76">
        <f t="shared" si="1981"/>
        <v>1E-3</v>
      </c>
      <c r="N4557" s="76">
        <f t="shared" si="1982"/>
        <v>0.4</v>
      </c>
      <c r="O4557" s="42">
        <f t="shared" si="1983"/>
        <v>0.5</v>
      </c>
      <c r="P4557" s="39" t="str">
        <f t="shared" si="1984"/>
        <v>일반(목록배제,Normal-Manifest Exception)</v>
      </c>
      <c r="Q4557" s="72">
        <f t="shared" si="1985"/>
        <v>24</v>
      </c>
      <c r="R4557" s="43" t="str">
        <f t="shared" si="1986"/>
        <v>OZ602</v>
      </c>
      <c r="S4557" s="82" t="str">
        <f t="shared" si="1987"/>
        <v/>
      </c>
      <c r="T4557" s="40">
        <f t="shared" si="1988"/>
        <v>45928</v>
      </c>
      <c r="U4557" s="44">
        <v>2500</v>
      </c>
      <c r="V4557" s="44">
        <f t="shared" si="1989"/>
        <v>0</v>
      </c>
      <c r="W4557" s="77">
        <f t="shared" si="1990"/>
        <v>2500</v>
      </c>
      <c r="X4557" s="78">
        <f t="shared" si="1991"/>
        <v>0</v>
      </c>
      <c r="Y4557" s="44" cm="1">
        <f t="array" ref="Y4557">_xlfn.IFNA(_xlfn.IFS(AND(Q4557&gt;=2000, Q4557&lt;3000), 10000, AND(Q4557&gt;=3000, Q4557&lt;4000), 15000, AND(Q4557&gt;=4000, Q4557&lt;5000), 20000, AND(Q4557&gt;=5000), 25000),0)</f>
        <v>0</v>
      </c>
      <c r="Z4557" s="91">
        <f t="shared" si="1992"/>
        <v>300</v>
      </c>
      <c r="AA4557" s="44">
        <f t="shared" si="1993"/>
        <v>3000</v>
      </c>
      <c r="AB4557" s="44"/>
      <c r="AC4557" s="44"/>
      <c r="AD4557" s="44"/>
      <c r="AE4557" s="44">
        <f>VLOOKUP(O4557,정산업데이트!$A$6:$B$12,2,10)</f>
        <v>0</v>
      </c>
      <c r="AF4557" s="44"/>
      <c r="AG4557" s="79">
        <f t="shared" si="1994"/>
        <v>3300</v>
      </c>
      <c r="AH4557" s="80">
        <f t="shared" si="1995"/>
        <v>5800</v>
      </c>
      <c r="AJ4557" s="35" t="s">
        <v>23096</v>
      </c>
      <c r="AK4557" s="35" t="s">
        <v>73</v>
      </c>
      <c r="AL4557" s="35" t="s">
        <v>23097</v>
      </c>
      <c r="AM4557" s="35" t="s">
        <v>25240</v>
      </c>
      <c r="AN4557" s="35" t="s">
        <v>25241</v>
      </c>
      <c r="AO4557" s="35" t="s">
        <v>25242</v>
      </c>
      <c r="AP4557" s="35" t="s">
        <v>11090</v>
      </c>
      <c r="AQ4557" s="35" t="s">
        <v>122</v>
      </c>
      <c r="AR4557" s="35">
        <v>1</v>
      </c>
      <c r="AS4557" s="35">
        <v>0.4</v>
      </c>
      <c r="AT4557" s="35">
        <v>1E-3</v>
      </c>
      <c r="AU4557" s="35">
        <v>0.4</v>
      </c>
      <c r="AV4557" s="35" t="s">
        <v>8</v>
      </c>
      <c r="AW4557" s="35">
        <v>24</v>
      </c>
      <c r="AX4557" s="35" t="s">
        <v>68</v>
      </c>
      <c r="AY4557" s="35" t="s">
        <v>68</v>
      </c>
      <c r="AZ4557" s="35" t="s">
        <v>68</v>
      </c>
      <c r="BA4557" s="35" t="s">
        <v>68</v>
      </c>
      <c r="BB4557" s="35" t="s">
        <v>122</v>
      </c>
      <c r="BC4557" s="35" t="s">
        <v>135</v>
      </c>
      <c r="BD4557" s="35" t="s">
        <v>104</v>
      </c>
      <c r="BE4557" s="35" t="s">
        <v>112</v>
      </c>
      <c r="BF4557" s="35" t="s">
        <v>122</v>
      </c>
      <c r="BG4557" s="35" t="s">
        <v>69</v>
      </c>
      <c r="BH4557" s="35" t="s">
        <v>25243</v>
      </c>
      <c r="BI4557" s="35" t="s">
        <v>122</v>
      </c>
      <c r="BJ4557" s="35" t="s">
        <v>25244</v>
      </c>
      <c r="BK4557" s="35" t="s">
        <v>75</v>
      </c>
      <c r="BL4557" s="35" t="s">
        <v>122</v>
      </c>
      <c r="BM4557" s="35" t="s">
        <v>104</v>
      </c>
      <c r="BN4557" s="35" t="s">
        <v>70</v>
      </c>
      <c r="BO4557" s="35" t="s">
        <v>71</v>
      </c>
      <c r="BP4557" s="35" t="s">
        <v>122</v>
      </c>
      <c r="BQ4557" s="35" t="s">
        <v>163</v>
      </c>
    </row>
    <row r="4558" spans="1:69" x14ac:dyDescent="0.4">
      <c r="A4558" s="40" t="str">
        <f t="shared" si="1969"/>
        <v>2025-09-28</v>
      </c>
      <c r="B4558" s="40" t="str">
        <f t="shared" si="1970"/>
        <v>SYD</v>
      </c>
      <c r="C4558" s="39" t="str">
        <f t="shared" si="1971"/>
        <v>98812563692</v>
      </c>
      <c r="D4558" s="41" t="str">
        <f t="shared" si="1972"/>
        <v>PKR253734424</v>
      </c>
      <c r="E4558" s="41" t="str">
        <f t="shared" si="1973"/>
        <v>596421514610</v>
      </c>
      <c r="F4558" s="39" t="str">
        <f t="shared" si="1974"/>
        <v>2254240</v>
      </c>
      <c r="G4558" s="39" t="str">
        <f t="shared" si="1975"/>
        <v>WISE EXPRESS(VITAHUB)</v>
      </c>
      <c r="H4558" s="41" t="str">
        <f t="shared" si="1976"/>
        <v>김종선</v>
      </c>
      <c r="I4558" s="39" t="str">
        <f t="shared" si="1977"/>
        <v>16377</v>
      </c>
      <c r="J4558" s="52" t="str">
        <f t="shared" si="1978"/>
        <v/>
      </c>
      <c r="K4558" s="75">
        <f t="shared" si="1979"/>
        <v>1</v>
      </c>
      <c r="L4558" s="76">
        <f t="shared" si="1980"/>
        <v>1</v>
      </c>
      <c r="M4558" s="76">
        <f t="shared" si="1981"/>
        <v>1E-3</v>
      </c>
      <c r="N4558" s="76">
        <f t="shared" si="1982"/>
        <v>1</v>
      </c>
      <c r="O4558" s="42">
        <f t="shared" si="1983"/>
        <v>1</v>
      </c>
      <c r="P4558" s="39" t="str">
        <f t="shared" si="1984"/>
        <v>일반(목록배제,Normal-Manifest Exception)</v>
      </c>
      <c r="Q4558" s="72">
        <f t="shared" si="1985"/>
        <v>60</v>
      </c>
      <c r="R4558" s="43" t="str">
        <f t="shared" si="1986"/>
        <v>OZ602</v>
      </c>
      <c r="S4558" s="82" t="str">
        <f t="shared" si="1987"/>
        <v/>
      </c>
      <c r="T4558" s="40">
        <f t="shared" si="1988"/>
        <v>45928</v>
      </c>
      <c r="U4558" s="44">
        <v>2500</v>
      </c>
      <c r="V4558" s="44">
        <f t="shared" si="1989"/>
        <v>0</v>
      </c>
      <c r="W4558" s="77">
        <f t="shared" si="1990"/>
        <v>2500</v>
      </c>
      <c r="X4558" s="78">
        <f t="shared" si="1991"/>
        <v>0</v>
      </c>
      <c r="Y4558" s="44" cm="1">
        <f t="array" ref="Y4558">_xlfn.IFNA(_xlfn.IFS(AND(Q4558&gt;=2000, Q4558&lt;3000), 10000, AND(Q4558&gt;=3000, Q4558&lt;4000), 15000, AND(Q4558&gt;=4000, Q4558&lt;5000), 20000, AND(Q4558&gt;=5000), 25000),0)</f>
        <v>0</v>
      </c>
      <c r="Z4558" s="91">
        <f t="shared" si="1992"/>
        <v>300</v>
      </c>
      <c r="AA4558" s="44">
        <f t="shared" si="1993"/>
        <v>0</v>
      </c>
      <c r="AB4558" s="44"/>
      <c r="AC4558" s="44"/>
      <c r="AD4558" s="44"/>
      <c r="AE4558" s="44">
        <f>VLOOKUP(O4558,정산업데이트!$A$6:$B$12,2,10)</f>
        <v>0</v>
      </c>
      <c r="AF4558" s="44"/>
      <c r="AG4558" s="79">
        <f t="shared" si="1994"/>
        <v>300</v>
      </c>
      <c r="AH4558" s="80">
        <f t="shared" si="1995"/>
        <v>2800</v>
      </c>
      <c r="AJ4558" s="35" t="s">
        <v>23096</v>
      </c>
      <c r="AK4558" s="35" t="s">
        <v>73</v>
      </c>
      <c r="AL4558" s="35" t="s">
        <v>23097</v>
      </c>
      <c r="AM4558" s="35" t="s">
        <v>25245</v>
      </c>
      <c r="AN4558" s="35" t="s">
        <v>25246</v>
      </c>
      <c r="AO4558" s="35" t="s">
        <v>25247</v>
      </c>
      <c r="AP4558" s="35" t="s">
        <v>25248</v>
      </c>
      <c r="AQ4558" s="35" t="s">
        <v>122</v>
      </c>
      <c r="AR4558" s="35">
        <v>1</v>
      </c>
      <c r="AS4558" s="35">
        <v>1</v>
      </c>
      <c r="AT4558" s="35">
        <v>1E-3</v>
      </c>
      <c r="AU4558" s="35">
        <v>1</v>
      </c>
      <c r="AV4558" s="35" t="s">
        <v>8</v>
      </c>
      <c r="AW4558" s="35">
        <v>60</v>
      </c>
      <c r="AX4558" s="35" t="s">
        <v>68</v>
      </c>
      <c r="AY4558" s="35" t="s">
        <v>68</v>
      </c>
      <c r="AZ4558" s="35" t="s">
        <v>68</v>
      </c>
      <c r="BA4558" s="35" t="s">
        <v>68</v>
      </c>
      <c r="BB4558" s="35" t="s">
        <v>122</v>
      </c>
      <c r="BC4558" s="35" t="s">
        <v>124</v>
      </c>
      <c r="BD4558" s="35" t="s">
        <v>87</v>
      </c>
      <c r="BE4558" s="35" t="s">
        <v>88</v>
      </c>
      <c r="BF4558" s="35" t="s">
        <v>122</v>
      </c>
      <c r="BG4558" s="35" t="s">
        <v>69</v>
      </c>
      <c r="BH4558" s="35" t="s">
        <v>25249</v>
      </c>
      <c r="BI4558" s="35" t="s">
        <v>122</v>
      </c>
      <c r="BJ4558" s="35" t="s">
        <v>25250</v>
      </c>
      <c r="BK4558" s="35" t="s">
        <v>75</v>
      </c>
      <c r="BL4558" s="35" t="s">
        <v>122</v>
      </c>
      <c r="BM4558" s="35" t="s">
        <v>87</v>
      </c>
      <c r="BN4558" s="35" t="s">
        <v>70</v>
      </c>
      <c r="BO4558" s="35" t="s">
        <v>71</v>
      </c>
      <c r="BP4558" s="35" t="s">
        <v>122</v>
      </c>
      <c r="BQ4558" s="35" t="s">
        <v>163</v>
      </c>
    </row>
    <row r="4559" spans="1:69" x14ac:dyDescent="0.4">
      <c r="A4559" s="40" t="str">
        <f t="shared" si="1969"/>
        <v>2025-09-28</v>
      </c>
      <c r="B4559" s="40" t="str">
        <f t="shared" si="1970"/>
        <v>SYD</v>
      </c>
      <c r="C4559" s="39" t="str">
        <f t="shared" si="1971"/>
        <v>98812563692</v>
      </c>
      <c r="D4559" s="41" t="str">
        <f t="shared" si="1972"/>
        <v>PKR253734425</v>
      </c>
      <c r="E4559" s="41" t="str">
        <f t="shared" si="1973"/>
        <v>596421514621</v>
      </c>
      <c r="F4559" s="39" t="str">
        <f t="shared" si="1974"/>
        <v>2254240</v>
      </c>
      <c r="G4559" s="39" t="str">
        <f t="shared" si="1975"/>
        <v>WISE EXPRESS(VITAHUB)</v>
      </c>
      <c r="H4559" s="41" t="str">
        <f t="shared" si="1976"/>
        <v>지영숙</v>
      </c>
      <c r="I4559" s="39" t="str">
        <f t="shared" si="1977"/>
        <v>49234</v>
      </c>
      <c r="J4559" s="52" t="str">
        <f t="shared" si="1978"/>
        <v/>
      </c>
      <c r="K4559" s="75">
        <f t="shared" si="1979"/>
        <v>1</v>
      </c>
      <c r="L4559" s="76">
        <f t="shared" si="1980"/>
        <v>1</v>
      </c>
      <c r="M4559" s="76">
        <f t="shared" si="1981"/>
        <v>1E-3</v>
      </c>
      <c r="N4559" s="76">
        <f t="shared" si="1982"/>
        <v>1</v>
      </c>
      <c r="O4559" s="42">
        <f t="shared" si="1983"/>
        <v>1</v>
      </c>
      <c r="P4559" s="39" t="str">
        <f t="shared" si="1984"/>
        <v>일반(목록배제,Normal-Manifest Exception)</v>
      </c>
      <c r="Q4559" s="72">
        <f t="shared" si="1985"/>
        <v>20</v>
      </c>
      <c r="R4559" s="43" t="str">
        <f t="shared" si="1986"/>
        <v>OZ602</v>
      </c>
      <c r="S4559" s="82" t="str">
        <f t="shared" si="1987"/>
        <v/>
      </c>
      <c r="T4559" s="40">
        <f t="shared" si="1988"/>
        <v>45928</v>
      </c>
      <c r="U4559" s="44">
        <v>2500</v>
      </c>
      <c r="V4559" s="44">
        <f t="shared" si="1989"/>
        <v>0</v>
      </c>
      <c r="W4559" s="77">
        <f t="shared" si="1990"/>
        <v>2500</v>
      </c>
      <c r="X4559" s="78">
        <f t="shared" si="1991"/>
        <v>0</v>
      </c>
      <c r="Y4559" s="44" cm="1">
        <f t="array" ref="Y4559">_xlfn.IFNA(_xlfn.IFS(AND(Q4559&gt;=2000, Q4559&lt;3000), 10000, AND(Q4559&gt;=3000, Q4559&lt;4000), 15000, AND(Q4559&gt;=4000, Q4559&lt;5000), 20000, AND(Q4559&gt;=5000), 25000),0)</f>
        <v>0</v>
      </c>
      <c r="Z4559" s="91">
        <f t="shared" si="1992"/>
        <v>300</v>
      </c>
      <c r="AA4559" s="44">
        <f t="shared" si="1993"/>
        <v>0</v>
      </c>
      <c r="AB4559" s="44"/>
      <c r="AC4559" s="44"/>
      <c r="AD4559" s="44"/>
      <c r="AE4559" s="44">
        <f>VLOOKUP(O4559,정산업데이트!$A$6:$B$12,2,10)</f>
        <v>0</v>
      </c>
      <c r="AF4559" s="44"/>
      <c r="AG4559" s="79">
        <f t="shared" si="1994"/>
        <v>300</v>
      </c>
      <c r="AH4559" s="80">
        <f t="shared" si="1995"/>
        <v>2800</v>
      </c>
      <c r="AJ4559" s="35" t="s">
        <v>23096</v>
      </c>
      <c r="AK4559" s="35" t="s">
        <v>73</v>
      </c>
      <c r="AL4559" s="35" t="s">
        <v>23097</v>
      </c>
      <c r="AM4559" s="35" t="s">
        <v>25251</v>
      </c>
      <c r="AN4559" s="35" t="s">
        <v>25252</v>
      </c>
      <c r="AO4559" s="35" t="s">
        <v>25253</v>
      </c>
      <c r="AP4559" s="35" t="s">
        <v>25254</v>
      </c>
      <c r="AQ4559" s="35" t="s">
        <v>122</v>
      </c>
      <c r="AR4559" s="35">
        <v>1</v>
      </c>
      <c r="AS4559" s="35">
        <v>1</v>
      </c>
      <c r="AT4559" s="35">
        <v>1E-3</v>
      </c>
      <c r="AU4559" s="35">
        <v>1</v>
      </c>
      <c r="AV4559" s="35" t="s">
        <v>8</v>
      </c>
      <c r="AW4559" s="35">
        <v>20</v>
      </c>
      <c r="AX4559" s="35" t="s">
        <v>68</v>
      </c>
      <c r="AY4559" s="35" t="s">
        <v>68</v>
      </c>
      <c r="AZ4559" s="35" t="s">
        <v>68</v>
      </c>
      <c r="BA4559" s="35" t="s">
        <v>68</v>
      </c>
      <c r="BB4559" s="35" t="s">
        <v>122</v>
      </c>
      <c r="BC4559" s="35" t="s">
        <v>124</v>
      </c>
      <c r="BD4559" s="35" t="s">
        <v>87</v>
      </c>
      <c r="BE4559" s="35" t="s">
        <v>88</v>
      </c>
      <c r="BF4559" s="35" t="s">
        <v>122</v>
      </c>
      <c r="BG4559" s="35" t="s">
        <v>69</v>
      </c>
      <c r="BH4559" s="35" t="s">
        <v>25255</v>
      </c>
      <c r="BI4559" s="35" t="s">
        <v>122</v>
      </c>
      <c r="BJ4559" s="35" t="s">
        <v>25256</v>
      </c>
      <c r="BK4559" s="35" t="s">
        <v>75</v>
      </c>
      <c r="BL4559" s="35" t="s">
        <v>122</v>
      </c>
      <c r="BM4559" s="35" t="s">
        <v>87</v>
      </c>
      <c r="BN4559" s="35" t="s">
        <v>70</v>
      </c>
      <c r="BO4559" s="35" t="s">
        <v>71</v>
      </c>
      <c r="BP4559" s="35" t="s">
        <v>122</v>
      </c>
      <c r="BQ4559" s="35" t="s">
        <v>163</v>
      </c>
    </row>
    <row r="4560" spans="1:69" x14ac:dyDescent="0.4">
      <c r="A4560" s="40" t="str">
        <f t="shared" si="1969"/>
        <v>2025-09-28</v>
      </c>
      <c r="B4560" s="40" t="str">
        <f t="shared" si="1970"/>
        <v>SYD</v>
      </c>
      <c r="C4560" s="39" t="str">
        <f t="shared" si="1971"/>
        <v>98812563692</v>
      </c>
      <c r="D4560" s="41" t="str">
        <f t="shared" si="1972"/>
        <v>PAU029774156</v>
      </c>
      <c r="E4560" s="41" t="str">
        <f t="shared" si="1973"/>
        <v>596421513512</v>
      </c>
      <c r="F4560" s="39" t="str">
        <f t="shared" si="1974"/>
        <v>2254252</v>
      </c>
      <c r="G4560" s="39" t="str">
        <f t="shared" si="1975"/>
        <v>WISE EXPRESS(AUSTRAPHARM)</v>
      </c>
      <c r="H4560" s="41" t="str">
        <f t="shared" si="1976"/>
        <v>강세희</v>
      </c>
      <c r="I4560" s="39" t="str">
        <f t="shared" si="1977"/>
        <v>28315</v>
      </c>
      <c r="J4560" s="52" t="str">
        <f t="shared" si="1978"/>
        <v/>
      </c>
      <c r="K4560" s="75">
        <f t="shared" si="1979"/>
        <v>1</v>
      </c>
      <c r="L4560" s="76">
        <f t="shared" si="1980"/>
        <v>1</v>
      </c>
      <c r="M4560" s="76">
        <f t="shared" si="1981"/>
        <v>1E-3</v>
      </c>
      <c r="N4560" s="76">
        <f t="shared" si="1982"/>
        <v>1</v>
      </c>
      <c r="O4560" s="42">
        <f t="shared" si="1983"/>
        <v>1</v>
      </c>
      <c r="P4560" s="39" t="str">
        <f t="shared" si="1984"/>
        <v>목록(Manifest)</v>
      </c>
      <c r="Q4560" s="72">
        <f t="shared" si="1985"/>
        <v>60</v>
      </c>
      <c r="R4560" s="43" t="str">
        <f t="shared" si="1986"/>
        <v>OZ602</v>
      </c>
      <c r="S4560" s="82" t="str">
        <f t="shared" si="1987"/>
        <v/>
      </c>
      <c r="T4560" s="40">
        <f t="shared" si="1988"/>
        <v>45928</v>
      </c>
      <c r="U4560" s="44">
        <v>2500</v>
      </c>
      <c r="V4560" s="44">
        <f t="shared" si="1989"/>
        <v>0</v>
      </c>
      <c r="W4560" s="77">
        <f t="shared" si="1990"/>
        <v>2500</v>
      </c>
      <c r="X4560" s="78">
        <f t="shared" si="1991"/>
        <v>0</v>
      </c>
      <c r="Y4560" s="44" cm="1">
        <f t="array" ref="Y4560">_xlfn.IFNA(_xlfn.IFS(AND(Q4560&gt;=2000, Q4560&lt;3000), 10000, AND(Q4560&gt;=3000, Q4560&lt;4000), 15000, AND(Q4560&gt;=4000, Q4560&lt;5000), 20000, AND(Q4560&gt;=5000), 25000),0)</f>
        <v>0</v>
      </c>
      <c r="Z4560" s="91">
        <f t="shared" si="1992"/>
        <v>0</v>
      </c>
      <c r="AA4560" s="44">
        <f t="shared" si="1993"/>
        <v>0</v>
      </c>
      <c r="AB4560" s="44"/>
      <c r="AC4560" s="44"/>
      <c r="AD4560" s="44"/>
      <c r="AE4560" s="44">
        <f>VLOOKUP(O4560,정산업데이트!$A$6:$B$12,2,10)</f>
        <v>0</v>
      </c>
      <c r="AF4560" s="44"/>
      <c r="AG4560" s="79">
        <f t="shared" si="1994"/>
        <v>0</v>
      </c>
      <c r="AH4560" s="80">
        <f t="shared" si="1995"/>
        <v>2500</v>
      </c>
      <c r="AJ4560" s="35" t="s">
        <v>23096</v>
      </c>
      <c r="AK4560" s="35" t="s">
        <v>73</v>
      </c>
      <c r="AL4560" s="35" t="s">
        <v>23097</v>
      </c>
      <c r="AM4560" s="35" t="s">
        <v>25257</v>
      </c>
      <c r="AN4560" s="35" t="s">
        <v>25258</v>
      </c>
      <c r="AO4560" s="35" t="s">
        <v>25259</v>
      </c>
      <c r="AP4560" s="35" t="s">
        <v>18761</v>
      </c>
      <c r="AQ4560" s="35" t="s">
        <v>122</v>
      </c>
      <c r="AR4560" s="35">
        <v>1</v>
      </c>
      <c r="AS4560" s="35">
        <v>1</v>
      </c>
      <c r="AT4560" s="35">
        <v>1E-3</v>
      </c>
      <c r="AU4560" s="35">
        <v>1</v>
      </c>
      <c r="AV4560" s="35" t="s">
        <v>7</v>
      </c>
      <c r="AW4560" s="35">
        <v>60</v>
      </c>
      <c r="AX4560" s="35" t="s">
        <v>68</v>
      </c>
      <c r="AY4560" s="35" t="s">
        <v>68</v>
      </c>
      <c r="AZ4560" s="35" t="s">
        <v>68</v>
      </c>
      <c r="BA4560" s="35" t="s">
        <v>68</v>
      </c>
      <c r="BB4560" s="35" t="s">
        <v>122</v>
      </c>
      <c r="BC4560" s="35" t="s">
        <v>132</v>
      </c>
      <c r="BD4560" s="35" t="s">
        <v>83</v>
      </c>
      <c r="BE4560" s="35" t="s">
        <v>149</v>
      </c>
      <c r="BF4560" s="35" t="s">
        <v>122</v>
      </c>
      <c r="BG4560" s="35" t="s">
        <v>69</v>
      </c>
      <c r="BH4560" s="35" t="s">
        <v>25260</v>
      </c>
      <c r="BI4560" s="35" t="s">
        <v>122</v>
      </c>
      <c r="BJ4560" s="35" t="s">
        <v>25261</v>
      </c>
      <c r="BK4560" s="35" t="s">
        <v>75</v>
      </c>
      <c r="BL4560" s="35" t="s">
        <v>122</v>
      </c>
      <c r="BM4560" s="35" t="s">
        <v>83</v>
      </c>
      <c r="BN4560" s="35" t="s">
        <v>70</v>
      </c>
      <c r="BO4560" s="35" t="s">
        <v>71</v>
      </c>
      <c r="BP4560" s="35" t="s">
        <v>122</v>
      </c>
      <c r="BQ4560" s="35" t="s">
        <v>163</v>
      </c>
    </row>
    <row r="4561" spans="1:69" x14ac:dyDescent="0.4">
      <c r="A4561" s="40" t="str">
        <f t="shared" si="1969"/>
        <v>2025-09-28</v>
      </c>
      <c r="B4561" s="40" t="str">
        <f t="shared" si="1970"/>
        <v>SYD</v>
      </c>
      <c r="C4561" s="39" t="str">
        <f t="shared" si="1971"/>
        <v>98812563692</v>
      </c>
      <c r="D4561" s="41" t="str">
        <f t="shared" si="1972"/>
        <v>PKR253728802</v>
      </c>
      <c r="E4561" s="41" t="str">
        <f t="shared" si="1973"/>
        <v>596421513280</v>
      </c>
      <c r="F4561" s="39" t="str">
        <f t="shared" si="1974"/>
        <v>2254238</v>
      </c>
      <c r="G4561" s="39" t="str">
        <f t="shared" si="1975"/>
        <v>WISE EXPRESS(CHUHO)</v>
      </c>
      <c r="H4561" s="41" t="str">
        <f t="shared" si="1976"/>
        <v>신경화</v>
      </c>
      <c r="I4561" s="39" t="str">
        <f t="shared" si="1977"/>
        <v>18473</v>
      </c>
      <c r="J4561" s="52" t="str">
        <f t="shared" si="1978"/>
        <v/>
      </c>
      <c r="K4561" s="75">
        <f t="shared" si="1979"/>
        <v>1</v>
      </c>
      <c r="L4561" s="76">
        <f t="shared" si="1980"/>
        <v>2</v>
      </c>
      <c r="M4561" s="76">
        <f t="shared" si="1981"/>
        <v>1E-3</v>
      </c>
      <c r="N4561" s="76">
        <f t="shared" si="1982"/>
        <v>2</v>
      </c>
      <c r="O4561" s="42">
        <f t="shared" si="1983"/>
        <v>2</v>
      </c>
      <c r="P4561" s="39" t="str">
        <f t="shared" si="1984"/>
        <v>목록(Manifest)</v>
      </c>
      <c r="Q4561" s="72">
        <f t="shared" si="1985"/>
        <v>75</v>
      </c>
      <c r="R4561" s="43" t="str">
        <f t="shared" si="1986"/>
        <v>OZ602</v>
      </c>
      <c r="S4561" s="82" t="str">
        <f t="shared" si="1987"/>
        <v/>
      </c>
      <c r="T4561" s="40">
        <f t="shared" si="1988"/>
        <v>45928</v>
      </c>
      <c r="U4561" s="44">
        <v>2500</v>
      </c>
      <c r="V4561" s="44">
        <f t="shared" si="1989"/>
        <v>0</v>
      </c>
      <c r="W4561" s="77">
        <f t="shared" si="1990"/>
        <v>2500</v>
      </c>
      <c r="X4561" s="78">
        <f t="shared" si="1991"/>
        <v>0</v>
      </c>
      <c r="Y4561" s="44" cm="1">
        <f t="array" ref="Y4561">_xlfn.IFNA(_xlfn.IFS(AND(Q4561&gt;=2000, Q4561&lt;3000), 10000, AND(Q4561&gt;=3000, Q4561&lt;4000), 15000, AND(Q4561&gt;=4000, Q4561&lt;5000), 20000, AND(Q4561&gt;=5000), 25000),0)</f>
        <v>0</v>
      </c>
      <c r="Z4561" s="91">
        <f t="shared" si="1992"/>
        <v>0</v>
      </c>
      <c r="AA4561" s="44">
        <f t="shared" si="1993"/>
        <v>0</v>
      </c>
      <c r="AB4561" s="44"/>
      <c r="AC4561" s="44"/>
      <c r="AD4561" s="44"/>
      <c r="AE4561" s="44">
        <f>VLOOKUP(O4561,정산업데이트!$A$6:$B$12,2,10)</f>
        <v>0</v>
      </c>
      <c r="AF4561" s="44"/>
      <c r="AG4561" s="79">
        <f t="shared" si="1994"/>
        <v>0</v>
      </c>
      <c r="AH4561" s="80">
        <f t="shared" si="1995"/>
        <v>2500</v>
      </c>
      <c r="AJ4561" s="35" t="s">
        <v>23096</v>
      </c>
      <c r="AK4561" s="35" t="s">
        <v>73</v>
      </c>
      <c r="AL4561" s="35" t="s">
        <v>23097</v>
      </c>
      <c r="AM4561" s="35" t="s">
        <v>25262</v>
      </c>
      <c r="AN4561" s="35" t="s">
        <v>25263</v>
      </c>
      <c r="AO4561" s="35" t="s">
        <v>25264</v>
      </c>
      <c r="AP4561" s="35" t="s">
        <v>1869</v>
      </c>
      <c r="AQ4561" s="35" t="s">
        <v>122</v>
      </c>
      <c r="AR4561" s="35">
        <v>1</v>
      </c>
      <c r="AS4561" s="35">
        <v>2</v>
      </c>
      <c r="AT4561" s="35">
        <v>1E-3</v>
      </c>
      <c r="AU4561" s="35">
        <v>2</v>
      </c>
      <c r="AV4561" s="35" t="s">
        <v>7</v>
      </c>
      <c r="AW4561" s="35">
        <v>75</v>
      </c>
      <c r="AX4561" s="35" t="s">
        <v>68</v>
      </c>
      <c r="AY4561" s="35" t="s">
        <v>68</v>
      </c>
      <c r="AZ4561" s="35" t="s">
        <v>68</v>
      </c>
      <c r="BA4561" s="35" t="s">
        <v>68</v>
      </c>
      <c r="BB4561" s="35" t="s">
        <v>122</v>
      </c>
      <c r="BC4561" s="35" t="s">
        <v>123</v>
      </c>
      <c r="BD4561" s="35" t="s">
        <v>81</v>
      </c>
      <c r="BE4561" s="35" t="s">
        <v>1897</v>
      </c>
      <c r="BF4561" s="35" t="s">
        <v>122</v>
      </c>
      <c r="BG4561" s="35" t="s">
        <v>69</v>
      </c>
      <c r="BH4561" s="35" t="s">
        <v>25265</v>
      </c>
      <c r="BI4561" s="35" t="s">
        <v>122</v>
      </c>
      <c r="BJ4561" s="35" t="s">
        <v>25266</v>
      </c>
      <c r="BK4561" s="35" t="s">
        <v>75</v>
      </c>
      <c r="BL4561" s="35" t="s">
        <v>122</v>
      </c>
      <c r="BM4561" s="35" t="s">
        <v>81</v>
      </c>
      <c r="BN4561" s="35" t="s">
        <v>70</v>
      </c>
      <c r="BO4561" s="35" t="s">
        <v>71</v>
      </c>
      <c r="BP4561" s="35" t="s">
        <v>122</v>
      </c>
      <c r="BQ4561" s="35" t="s">
        <v>163</v>
      </c>
    </row>
    <row r="4562" spans="1:69" x14ac:dyDescent="0.4">
      <c r="A4562" s="40" t="str">
        <f t="shared" si="1969"/>
        <v>2025-09-28</v>
      </c>
      <c r="B4562" s="40" t="str">
        <f t="shared" si="1970"/>
        <v>SYD</v>
      </c>
      <c r="C4562" s="39" t="str">
        <f t="shared" si="1971"/>
        <v>98812563692</v>
      </c>
      <c r="D4562" s="41" t="str">
        <f t="shared" si="1972"/>
        <v>PKR253728806</v>
      </c>
      <c r="E4562" s="41" t="str">
        <f t="shared" si="1973"/>
        <v>596421513324</v>
      </c>
      <c r="F4562" s="39" t="str">
        <f t="shared" si="1974"/>
        <v>2254238</v>
      </c>
      <c r="G4562" s="39" t="str">
        <f t="shared" si="1975"/>
        <v>WISE EXPRESS(CHUHO)</v>
      </c>
      <c r="H4562" s="41" t="str">
        <f t="shared" si="1976"/>
        <v>황지희</v>
      </c>
      <c r="I4562" s="39" t="str">
        <f t="shared" si="1977"/>
        <v>21440</v>
      </c>
      <c r="J4562" s="52" t="str">
        <f t="shared" si="1978"/>
        <v/>
      </c>
      <c r="K4562" s="75">
        <f t="shared" si="1979"/>
        <v>1</v>
      </c>
      <c r="L4562" s="76">
        <f t="shared" si="1980"/>
        <v>3</v>
      </c>
      <c r="M4562" s="76">
        <f t="shared" si="1981"/>
        <v>1E-3</v>
      </c>
      <c r="N4562" s="76">
        <f t="shared" si="1982"/>
        <v>3</v>
      </c>
      <c r="O4562" s="42">
        <f t="shared" si="1983"/>
        <v>3</v>
      </c>
      <c r="P4562" s="39" t="str">
        <f t="shared" si="1984"/>
        <v>목록(Manifest)</v>
      </c>
      <c r="Q4562" s="72">
        <f t="shared" si="1985"/>
        <v>75</v>
      </c>
      <c r="R4562" s="43" t="str">
        <f t="shared" si="1986"/>
        <v>OZ602</v>
      </c>
      <c r="S4562" s="82" t="str">
        <f t="shared" si="1987"/>
        <v/>
      </c>
      <c r="T4562" s="40">
        <f t="shared" si="1988"/>
        <v>45928</v>
      </c>
      <c r="U4562" s="44">
        <v>2500</v>
      </c>
      <c r="V4562" s="44">
        <f t="shared" si="1989"/>
        <v>0</v>
      </c>
      <c r="W4562" s="77">
        <f t="shared" si="1990"/>
        <v>2500</v>
      </c>
      <c r="X4562" s="78">
        <f t="shared" si="1991"/>
        <v>0</v>
      </c>
      <c r="Y4562" s="44" cm="1">
        <f t="array" ref="Y4562">_xlfn.IFNA(_xlfn.IFS(AND(Q4562&gt;=2000, Q4562&lt;3000), 10000, AND(Q4562&gt;=3000, Q4562&lt;4000), 15000, AND(Q4562&gt;=4000, Q4562&lt;5000), 20000, AND(Q4562&gt;=5000), 25000),0)</f>
        <v>0</v>
      </c>
      <c r="Z4562" s="91">
        <f t="shared" si="1992"/>
        <v>0</v>
      </c>
      <c r="AA4562" s="44">
        <f t="shared" si="1993"/>
        <v>0</v>
      </c>
      <c r="AB4562" s="44"/>
      <c r="AC4562" s="44"/>
      <c r="AD4562" s="44"/>
      <c r="AE4562" s="44">
        <f>VLOOKUP(O4562,정산업데이트!$A$6:$B$12,2,10)</f>
        <v>0</v>
      </c>
      <c r="AF4562" s="44"/>
      <c r="AG4562" s="79">
        <f t="shared" si="1994"/>
        <v>0</v>
      </c>
      <c r="AH4562" s="80">
        <f t="shared" si="1995"/>
        <v>2500</v>
      </c>
      <c r="AJ4562" s="35" t="s">
        <v>23096</v>
      </c>
      <c r="AK4562" s="35" t="s">
        <v>73</v>
      </c>
      <c r="AL4562" s="35" t="s">
        <v>23097</v>
      </c>
      <c r="AM4562" s="35" t="s">
        <v>25267</v>
      </c>
      <c r="AN4562" s="35" t="s">
        <v>1725</v>
      </c>
      <c r="AO4562" s="35" t="s">
        <v>1726</v>
      </c>
      <c r="AP4562" s="35" t="s">
        <v>475</v>
      </c>
      <c r="AQ4562" s="35" t="s">
        <v>122</v>
      </c>
      <c r="AR4562" s="35">
        <v>1</v>
      </c>
      <c r="AS4562" s="35">
        <v>3</v>
      </c>
      <c r="AT4562" s="35">
        <v>1E-3</v>
      </c>
      <c r="AU4562" s="35">
        <v>3</v>
      </c>
      <c r="AV4562" s="35" t="s">
        <v>7</v>
      </c>
      <c r="AW4562" s="35">
        <v>75</v>
      </c>
      <c r="AX4562" s="35" t="s">
        <v>68</v>
      </c>
      <c r="AY4562" s="35" t="s">
        <v>68</v>
      </c>
      <c r="AZ4562" s="35" t="s">
        <v>68</v>
      </c>
      <c r="BA4562" s="35" t="s">
        <v>68</v>
      </c>
      <c r="BB4562" s="35" t="s">
        <v>122</v>
      </c>
      <c r="BC4562" s="35" t="s">
        <v>123</v>
      </c>
      <c r="BD4562" s="35" t="s">
        <v>81</v>
      </c>
      <c r="BE4562" s="35" t="s">
        <v>1897</v>
      </c>
      <c r="BF4562" s="35" t="s">
        <v>122</v>
      </c>
      <c r="BG4562" s="35" t="s">
        <v>69</v>
      </c>
      <c r="BH4562" s="35" t="s">
        <v>25268</v>
      </c>
      <c r="BI4562" s="35" t="s">
        <v>122</v>
      </c>
      <c r="BJ4562" s="35" t="s">
        <v>25269</v>
      </c>
      <c r="BK4562" s="35" t="s">
        <v>75</v>
      </c>
      <c r="BL4562" s="35" t="s">
        <v>122</v>
      </c>
      <c r="BM4562" s="35" t="s">
        <v>81</v>
      </c>
      <c r="BN4562" s="35" t="s">
        <v>70</v>
      </c>
      <c r="BO4562" s="35" t="s">
        <v>71</v>
      </c>
      <c r="BP4562" s="35" t="s">
        <v>122</v>
      </c>
      <c r="BQ4562" s="35" t="s">
        <v>163</v>
      </c>
    </row>
    <row r="4563" spans="1:69" x14ac:dyDescent="0.4">
      <c r="A4563" s="40" t="str">
        <f t="shared" si="1969"/>
        <v>2025-09-28</v>
      </c>
      <c r="B4563" s="40" t="str">
        <f t="shared" si="1970"/>
        <v>SYD</v>
      </c>
      <c r="C4563" s="39" t="str">
        <f t="shared" si="1971"/>
        <v>98812563692</v>
      </c>
      <c r="D4563" s="41" t="str">
        <f t="shared" si="1972"/>
        <v>PKR253728807</v>
      </c>
      <c r="E4563" s="41" t="str">
        <f t="shared" si="1973"/>
        <v>596421513335</v>
      </c>
      <c r="F4563" s="39" t="str">
        <f t="shared" si="1974"/>
        <v>2254238</v>
      </c>
      <c r="G4563" s="39" t="str">
        <f t="shared" si="1975"/>
        <v>WISE EXPRESS(CHUHO)</v>
      </c>
      <c r="H4563" s="41" t="str">
        <f t="shared" si="1976"/>
        <v>윤손하</v>
      </c>
      <c r="I4563" s="39" t="str">
        <f t="shared" si="1977"/>
        <v>21984</v>
      </c>
      <c r="J4563" s="52" t="str">
        <f t="shared" si="1978"/>
        <v/>
      </c>
      <c r="K4563" s="75">
        <f t="shared" si="1979"/>
        <v>1</v>
      </c>
      <c r="L4563" s="76">
        <f t="shared" si="1980"/>
        <v>2</v>
      </c>
      <c r="M4563" s="76">
        <f t="shared" si="1981"/>
        <v>1E-3</v>
      </c>
      <c r="N4563" s="76">
        <f t="shared" si="1982"/>
        <v>2</v>
      </c>
      <c r="O4563" s="42">
        <f t="shared" si="1983"/>
        <v>2</v>
      </c>
      <c r="P4563" s="39" t="str">
        <f t="shared" si="1984"/>
        <v>목록(Manifest)</v>
      </c>
      <c r="Q4563" s="72">
        <f t="shared" si="1985"/>
        <v>75</v>
      </c>
      <c r="R4563" s="43" t="str">
        <f t="shared" si="1986"/>
        <v>OZ602</v>
      </c>
      <c r="S4563" s="82" t="str">
        <f t="shared" si="1987"/>
        <v/>
      </c>
      <c r="T4563" s="40">
        <f t="shared" si="1988"/>
        <v>45928</v>
      </c>
      <c r="U4563" s="44">
        <v>2500</v>
      </c>
      <c r="V4563" s="44">
        <f t="shared" si="1989"/>
        <v>0</v>
      </c>
      <c r="W4563" s="77">
        <f t="shared" si="1990"/>
        <v>2500</v>
      </c>
      <c r="X4563" s="78">
        <f t="shared" si="1991"/>
        <v>0</v>
      </c>
      <c r="Y4563" s="44" cm="1">
        <f t="array" ref="Y4563">_xlfn.IFNA(_xlfn.IFS(AND(Q4563&gt;=2000, Q4563&lt;3000), 10000, AND(Q4563&gt;=3000, Q4563&lt;4000), 15000, AND(Q4563&gt;=4000, Q4563&lt;5000), 20000, AND(Q4563&gt;=5000), 25000),0)</f>
        <v>0</v>
      </c>
      <c r="Z4563" s="91">
        <f t="shared" si="1992"/>
        <v>0</v>
      </c>
      <c r="AA4563" s="44">
        <f t="shared" si="1993"/>
        <v>0</v>
      </c>
      <c r="AB4563" s="44"/>
      <c r="AC4563" s="44"/>
      <c r="AD4563" s="44"/>
      <c r="AE4563" s="44">
        <f>VLOOKUP(O4563,정산업데이트!$A$6:$B$12,2,10)</f>
        <v>0</v>
      </c>
      <c r="AF4563" s="44"/>
      <c r="AG4563" s="79">
        <f t="shared" si="1994"/>
        <v>0</v>
      </c>
      <c r="AH4563" s="80">
        <f t="shared" si="1995"/>
        <v>2500</v>
      </c>
      <c r="AJ4563" s="35" t="s">
        <v>23096</v>
      </c>
      <c r="AK4563" s="35" t="s">
        <v>73</v>
      </c>
      <c r="AL4563" s="35" t="s">
        <v>23097</v>
      </c>
      <c r="AM4563" s="35" t="s">
        <v>25270</v>
      </c>
      <c r="AN4563" s="35" t="s">
        <v>1578</v>
      </c>
      <c r="AO4563" s="35" t="s">
        <v>1579</v>
      </c>
      <c r="AP4563" s="35" t="s">
        <v>735</v>
      </c>
      <c r="AQ4563" s="35" t="s">
        <v>122</v>
      </c>
      <c r="AR4563" s="35">
        <v>1</v>
      </c>
      <c r="AS4563" s="35">
        <v>2</v>
      </c>
      <c r="AT4563" s="35">
        <v>1E-3</v>
      </c>
      <c r="AU4563" s="35">
        <v>2</v>
      </c>
      <c r="AV4563" s="35" t="s">
        <v>7</v>
      </c>
      <c r="AW4563" s="35">
        <v>75</v>
      </c>
      <c r="AX4563" s="35" t="s">
        <v>68</v>
      </c>
      <c r="AY4563" s="35" t="s">
        <v>68</v>
      </c>
      <c r="AZ4563" s="35" t="s">
        <v>68</v>
      </c>
      <c r="BA4563" s="35" t="s">
        <v>68</v>
      </c>
      <c r="BB4563" s="35" t="s">
        <v>122</v>
      </c>
      <c r="BC4563" s="35" t="s">
        <v>123</v>
      </c>
      <c r="BD4563" s="35" t="s">
        <v>81</v>
      </c>
      <c r="BE4563" s="35" t="s">
        <v>1897</v>
      </c>
      <c r="BF4563" s="35" t="s">
        <v>122</v>
      </c>
      <c r="BG4563" s="35" t="s">
        <v>69</v>
      </c>
      <c r="BH4563" s="35" t="s">
        <v>25271</v>
      </c>
      <c r="BI4563" s="35" t="s">
        <v>122</v>
      </c>
      <c r="BJ4563" s="35" t="s">
        <v>25272</v>
      </c>
      <c r="BK4563" s="35" t="s">
        <v>75</v>
      </c>
      <c r="BL4563" s="35" t="s">
        <v>122</v>
      </c>
      <c r="BM4563" s="35" t="s">
        <v>81</v>
      </c>
      <c r="BN4563" s="35" t="s">
        <v>70</v>
      </c>
      <c r="BO4563" s="35" t="s">
        <v>71</v>
      </c>
      <c r="BP4563" s="35" t="s">
        <v>122</v>
      </c>
      <c r="BQ4563" s="35" t="s">
        <v>163</v>
      </c>
    </row>
    <row r="4564" spans="1:69" x14ac:dyDescent="0.4">
      <c r="A4564" s="40" t="str">
        <f t="shared" si="1969"/>
        <v>2025-09-28</v>
      </c>
      <c r="B4564" s="40" t="str">
        <f t="shared" si="1970"/>
        <v>SYD</v>
      </c>
      <c r="C4564" s="39" t="str">
        <f t="shared" si="1971"/>
        <v>98812563692</v>
      </c>
      <c r="D4564" s="41" t="str">
        <f t="shared" si="1972"/>
        <v>PKR253747670</v>
      </c>
      <c r="E4564" s="41" t="str">
        <f t="shared" si="1973"/>
        <v>596421518320</v>
      </c>
      <c r="F4564" s="39" t="str">
        <f t="shared" si="1974"/>
        <v>2256683</v>
      </c>
      <c r="G4564" s="39" t="str">
        <f t="shared" si="1975"/>
        <v>WISE EXPRESS LOGISTICS(PANGZIMOM)</v>
      </c>
      <c r="H4564" s="41" t="str">
        <f t="shared" si="1976"/>
        <v>김하예진</v>
      </c>
      <c r="I4564" s="39" t="str">
        <f t="shared" si="1977"/>
        <v>12101</v>
      </c>
      <c r="J4564" s="52" t="str">
        <f t="shared" si="1978"/>
        <v/>
      </c>
      <c r="K4564" s="75">
        <f t="shared" si="1979"/>
        <v>1</v>
      </c>
      <c r="L4564" s="76">
        <f t="shared" si="1980"/>
        <v>1</v>
      </c>
      <c r="M4564" s="76">
        <f t="shared" si="1981"/>
        <v>1E-3</v>
      </c>
      <c r="N4564" s="76">
        <f t="shared" si="1982"/>
        <v>1</v>
      </c>
      <c r="O4564" s="42">
        <f t="shared" si="1983"/>
        <v>1</v>
      </c>
      <c r="P4564" s="39" t="str">
        <f t="shared" si="1984"/>
        <v>목록(Manifest)</v>
      </c>
      <c r="Q4564" s="72">
        <f t="shared" si="1985"/>
        <v>45</v>
      </c>
      <c r="R4564" s="43" t="str">
        <f t="shared" si="1986"/>
        <v>OZ602</v>
      </c>
      <c r="S4564" s="82" t="str">
        <f t="shared" si="1987"/>
        <v/>
      </c>
      <c r="T4564" s="40">
        <f t="shared" si="1988"/>
        <v>45928</v>
      </c>
      <c r="U4564" s="44">
        <v>2500</v>
      </c>
      <c r="V4564" s="44">
        <f t="shared" si="1989"/>
        <v>0</v>
      </c>
      <c r="W4564" s="77">
        <f t="shared" si="1990"/>
        <v>2500</v>
      </c>
      <c r="X4564" s="78">
        <f t="shared" si="1991"/>
        <v>0</v>
      </c>
      <c r="Y4564" s="44" cm="1">
        <f t="array" ref="Y4564">_xlfn.IFNA(_xlfn.IFS(AND(Q4564&gt;=2000, Q4564&lt;3000), 10000, AND(Q4564&gt;=3000, Q4564&lt;4000), 15000, AND(Q4564&gt;=4000, Q4564&lt;5000), 20000, AND(Q4564&gt;=5000), 25000),0)</f>
        <v>0</v>
      </c>
      <c r="Z4564" s="91">
        <f t="shared" si="1992"/>
        <v>0</v>
      </c>
      <c r="AA4564" s="44">
        <f t="shared" si="1993"/>
        <v>0</v>
      </c>
      <c r="AB4564" s="44"/>
      <c r="AC4564" s="44"/>
      <c r="AD4564" s="44"/>
      <c r="AE4564" s="44">
        <f>VLOOKUP(O4564,정산업데이트!$A$6:$B$12,2,10)</f>
        <v>0</v>
      </c>
      <c r="AF4564" s="44"/>
      <c r="AG4564" s="79">
        <f t="shared" si="1994"/>
        <v>0</v>
      </c>
      <c r="AH4564" s="80">
        <f t="shared" si="1995"/>
        <v>2500</v>
      </c>
      <c r="AJ4564" s="35" t="s">
        <v>23096</v>
      </c>
      <c r="AK4564" s="35" t="s">
        <v>73</v>
      </c>
      <c r="AL4564" s="35" t="s">
        <v>23097</v>
      </c>
      <c r="AM4564" s="35" t="s">
        <v>25273</v>
      </c>
      <c r="AN4564" s="35" t="s">
        <v>25274</v>
      </c>
      <c r="AO4564" s="35" t="s">
        <v>25275</v>
      </c>
      <c r="AP4564" s="35" t="s">
        <v>25276</v>
      </c>
      <c r="AQ4564" s="35" t="s">
        <v>122</v>
      </c>
      <c r="AR4564" s="35">
        <v>1</v>
      </c>
      <c r="AS4564" s="35">
        <v>1</v>
      </c>
      <c r="AT4564" s="35">
        <v>1E-3</v>
      </c>
      <c r="AU4564" s="35">
        <v>1</v>
      </c>
      <c r="AV4564" s="35" t="s">
        <v>7</v>
      </c>
      <c r="AW4564" s="35">
        <v>45</v>
      </c>
      <c r="AX4564" s="35" t="s">
        <v>68</v>
      </c>
      <c r="AY4564" s="35" t="s">
        <v>68</v>
      </c>
      <c r="AZ4564" s="35" t="s">
        <v>68</v>
      </c>
      <c r="BA4564" s="35" t="s">
        <v>68</v>
      </c>
      <c r="BB4564" s="35" t="s">
        <v>122</v>
      </c>
      <c r="BC4564" s="35" t="s">
        <v>441</v>
      </c>
      <c r="BD4564" s="35" t="s">
        <v>442</v>
      </c>
      <c r="BE4564" s="35" t="s">
        <v>446</v>
      </c>
      <c r="BF4564" s="35" t="s">
        <v>122</v>
      </c>
      <c r="BG4564" s="35" t="s">
        <v>69</v>
      </c>
      <c r="BH4564" s="35" t="s">
        <v>25277</v>
      </c>
      <c r="BI4564" s="35" t="s">
        <v>122</v>
      </c>
      <c r="BJ4564" s="35" t="s">
        <v>25278</v>
      </c>
      <c r="BK4564" s="35" t="s">
        <v>75</v>
      </c>
      <c r="BL4564" s="35" t="s">
        <v>122</v>
      </c>
      <c r="BM4564" s="35" t="s">
        <v>442</v>
      </c>
      <c r="BN4564" s="35" t="s">
        <v>70</v>
      </c>
      <c r="BO4564" s="35" t="s">
        <v>71</v>
      </c>
      <c r="BP4564" s="35" t="s">
        <v>122</v>
      </c>
      <c r="BQ4564" s="35" t="s">
        <v>163</v>
      </c>
    </row>
    <row r="4565" spans="1:69" x14ac:dyDescent="0.4">
      <c r="A4565" s="40" t="str">
        <f t="shared" si="1969"/>
        <v>2025-09-28</v>
      </c>
      <c r="B4565" s="40" t="str">
        <f t="shared" si="1970"/>
        <v>SYD</v>
      </c>
      <c r="C4565" s="39" t="str">
        <f t="shared" si="1971"/>
        <v>98812563692</v>
      </c>
      <c r="D4565" s="41" t="str">
        <f t="shared" si="1972"/>
        <v>PKR253747671</v>
      </c>
      <c r="E4565" s="41" t="str">
        <f t="shared" si="1973"/>
        <v>596421518331</v>
      </c>
      <c r="F4565" s="39" t="str">
        <f t="shared" si="1974"/>
        <v>2256683</v>
      </c>
      <c r="G4565" s="39" t="str">
        <f t="shared" si="1975"/>
        <v>WISE EXPRESS LOGISTICS(PANGZIMOM)</v>
      </c>
      <c r="H4565" s="41" t="str">
        <f t="shared" si="1976"/>
        <v>조소연</v>
      </c>
      <c r="I4565" s="39" t="str">
        <f t="shared" si="1977"/>
        <v>59672</v>
      </c>
      <c r="J4565" s="52" t="str">
        <f t="shared" si="1978"/>
        <v/>
      </c>
      <c r="K4565" s="75">
        <f t="shared" si="1979"/>
        <v>1</v>
      </c>
      <c r="L4565" s="76">
        <f t="shared" si="1980"/>
        <v>1</v>
      </c>
      <c r="M4565" s="76">
        <f t="shared" si="1981"/>
        <v>1E-3</v>
      </c>
      <c r="N4565" s="76">
        <f t="shared" si="1982"/>
        <v>1</v>
      </c>
      <c r="O4565" s="42">
        <f t="shared" si="1983"/>
        <v>1</v>
      </c>
      <c r="P4565" s="39" t="str">
        <f t="shared" si="1984"/>
        <v>목록(Manifest)</v>
      </c>
      <c r="Q4565" s="72">
        <f t="shared" si="1985"/>
        <v>45</v>
      </c>
      <c r="R4565" s="43" t="str">
        <f t="shared" si="1986"/>
        <v>OZ602</v>
      </c>
      <c r="S4565" s="82" t="str">
        <f t="shared" si="1987"/>
        <v/>
      </c>
      <c r="T4565" s="40">
        <f t="shared" si="1988"/>
        <v>45928</v>
      </c>
      <c r="U4565" s="44">
        <v>2500</v>
      </c>
      <c r="V4565" s="44">
        <f t="shared" si="1989"/>
        <v>0</v>
      </c>
      <c r="W4565" s="77">
        <f t="shared" si="1990"/>
        <v>2500</v>
      </c>
      <c r="X4565" s="78">
        <f t="shared" si="1991"/>
        <v>0</v>
      </c>
      <c r="Y4565" s="44" cm="1">
        <f t="array" ref="Y4565">_xlfn.IFNA(_xlfn.IFS(AND(Q4565&gt;=2000, Q4565&lt;3000), 10000, AND(Q4565&gt;=3000, Q4565&lt;4000), 15000, AND(Q4565&gt;=4000, Q4565&lt;5000), 20000, AND(Q4565&gt;=5000), 25000),0)</f>
        <v>0</v>
      </c>
      <c r="Z4565" s="91">
        <f t="shared" si="1992"/>
        <v>0</v>
      </c>
      <c r="AA4565" s="44">
        <f t="shared" si="1993"/>
        <v>0</v>
      </c>
      <c r="AB4565" s="44"/>
      <c r="AC4565" s="44"/>
      <c r="AD4565" s="44"/>
      <c r="AE4565" s="44">
        <f>VLOOKUP(O4565,정산업데이트!$A$6:$B$12,2,10)</f>
        <v>0</v>
      </c>
      <c r="AF4565" s="44"/>
      <c r="AG4565" s="79">
        <f t="shared" si="1994"/>
        <v>0</v>
      </c>
      <c r="AH4565" s="80">
        <f t="shared" si="1995"/>
        <v>2500</v>
      </c>
      <c r="AJ4565" s="35" t="s">
        <v>23096</v>
      </c>
      <c r="AK4565" s="35" t="s">
        <v>73</v>
      </c>
      <c r="AL4565" s="35" t="s">
        <v>23097</v>
      </c>
      <c r="AM4565" s="35" t="s">
        <v>25279</v>
      </c>
      <c r="AN4565" s="35" t="s">
        <v>25280</v>
      </c>
      <c r="AO4565" s="35" t="s">
        <v>25281</v>
      </c>
      <c r="AP4565" s="35" t="s">
        <v>1437</v>
      </c>
      <c r="AQ4565" s="35" t="s">
        <v>122</v>
      </c>
      <c r="AR4565" s="35">
        <v>1</v>
      </c>
      <c r="AS4565" s="35">
        <v>1</v>
      </c>
      <c r="AT4565" s="35">
        <v>1E-3</v>
      </c>
      <c r="AU4565" s="35">
        <v>1</v>
      </c>
      <c r="AV4565" s="35" t="s">
        <v>7</v>
      </c>
      <c r="AW4565" s="35">
        <v>45</v>
      </c>
      <c r="AX4565" s="35" t="s">
        <v>68</v>
      </c>
      <c r="AY4565" s="35" t="s">
        <v>68</v>
      </c>
      <c r="AZ4565" s="35" t="s">
        <v>68</v>
      </c>
      <c r="BA4565" s="35" t="s">
        <v>68</v>
      </c>
      <c r="BB4565" s="35" t="s">
        <v>122</v>
      </c>
      <c r="BC4565" s="35" t="s">
        <v>441</v>
      </c>
      <c r="BD4565" s="35" t="s">
        <v>442</v>
      </c>
      <c r="BE4565" s="35" t="s">
        <v>446</v>
      </c>
      <c r="BF4565" s="35" t="s">
        <v>122</v>
      </c>
      <c r="BG4565" s="35" t="s">
        <v>69</v>
      </c>
      <c r="BH4565" s="35" t="s">
        <v>25282</v>
      </c>
      <c r="BI4565" s="35" t="s">
        <v>122</v>
      </c>
      <c r="BJ4565" s="35" t="s">
        <v>25283</v>
      </c>
      <c r="BK4565" s="35" t="s">
        <v>75</v>
      </c>
      <c r="BL4565" s="35" t="s">
        <v>122</v>
      </c>
      <c r="BM4565" s="35" t="s">
        <v>442</v>
      </c>
      <c r="BN4565" s="35" t="s">
        <v>70</v>
      </c>
      <c r="BO4565" s="35" t="s">
        <v>71</v>
      </c>
      <c r="BP4565" s="35" t="s">
        <v>122</v>
      </c>
      <c r="BQ4565" s="35" t="s">
        <v>163</v>
      </c>
    </row>
    <row r="4566" spans="1:69" x14ac:dyDescent="0.4">
      <c r="A4566" s="40" t="str">
        <f t="shared" si="1969"/>
        <v>2025-09-28</v>
      </c>
      <c r="B4566" s="40" t="str">
        <f t="shared" si="1970"/>
        <v>SYD</v>
      </c>
      <c r="C4566" s="39" t="str">
        <f t="shared" si="1971"/>
        <v>98812563692</v>
      </c>
      <c r="D4566" s="41" t="str">
        <f t="shared" si="1972"/>
        <v>PKR253747672</v>
      </c>
      <c r="E4566" s="41" t="str">
        <f t="shared" si="1973"/>
        <v>596421518342</v>
      </c>
      <c r="F4566" s="39" t="str">
        <f t="shared" si="1974"/>
        <v>2256683</v>
      </c>
      <c r="G4566" s="39" t="str">
        <f t="shared" si="1975"/>
        <v>WISE EXPRESS LOGISTICS(PANGZIMOM)</v>
      </c>
      <c r="H4566" s="41" t="str">
        <f t="shared" si="1976"/>
        <v>송민서</v>
      </c>
      <c r="I4566" s="39" t="str">
        <f t="shared" si="1977"/>
        <v>55755</v>
      </c>
      <c r="J4566" s="52" t="str">
        <f t="shared" si="1978"/>
        <v/>
      </c>
      <c r="K4566" s="75">
        <f t="shared" si="1979"/>
        <v>1</v>
      </c>
      <c r="L4566" s="76">
        <f t="shared" si="1980"/>
        <v>1</v>
      </c>
      <c r="M4566" s="76">
        <f t="shared" si="1981"/>
        <v>1E-3</v>
      </c>
      <c r="N4566" s="76">
        <f t="shared" si="1982"/>
        <v>1</v>
      </c>
      <c r="O4566" s="42">
        <f t="shared" si="1983"/>
        <v>1</v>
      </c>
      <c r="P4566" s="39" t="str">
        <f t="shared" si="1984"/>
        <v>목록(Manifest)</v>
      </c>
      <c r="Q4566" s="72">
        <f t="shared" si="1985"/>
        <v>45</v>
      </c>
      <c r="R4566" s="43" t="str">
        <f t="shared" si="1986"/>
        <v>OZ602</v>
      </c>
      <c r="S4566" s="82" t="str">
        <f t="shared" si="1987"/>
        <v/>
      </c>
      <c r="T4566" s="40">
        <f t="shared" si="1988"/>
        <v>45928</v>
      </c>
      <c r="U4566" s="44">
        <v>2500</v>
      </c>
      <c r="V4566" s="44">
        <f t="shared" si="1989"/>
        <v>0</v>
      </c>
      <c r="W4566" s="77">
        <f t="shared" si="1990"/>
        <v>2500</v>
      </c>
      <c r="X4566" s="78">
        <f t="shared" si="1991"/>
        <v>0</v>
      </c>
      <c r="Y4566" s="44" cm="1">
        <f t="array" ref="Y4566">_xlfn.IFNA(_xlfn.IFS(AND(Q4566&gt;=2000, Q4566&lt;3000), 10000, AND(Q4566&gt;=3000, Q4566&lt;4000), 15000, AND(Q4566&gt;=4000, Q4566&lt;5000), 20000, AND(Q4566&gt;=5000), 25000),0)</f>
        <v>0</v>
      </c>
      <c r="Z4566" s="91">
        <f t="shared" si="1992"/>
        <v>0</v>
      </c>
      <c r="AA4566" s="44">
        <f t="shared" si="1993"/>
        <v>0</v>
      </c>
      <c r="AB4566" s="44"/>
      <c r="AC4566" s="44"/>
      <c r="AD4566" s="44"/>
      <c r="AE4566" s="44">
        <f>VLOOKUP(O4566,정산업데이트!$A$6:$B$12,2,10)</f>
        <v>0</v>
      </c>
      <c r="AF4566" s="44"/>
      <c r="AG4566" s="79">
        <f t="shared" si="1994"/>
        <v>0</v>
      </c>
      <c r="AH4566" s="80">
        <f t="shared" si="1995"/>
        <v>2500</v>
      </c>
      <c r="AJ4566" s="35" t="s">
        <v>23096</v>
      </c>
      <c r="AK4566" s="35" t="s">
        <v>73</v>
      </c>
      <c r="AL4566" s="35" t="s">
        <v>23097</v>
      </c>
      <c r="AM4566" s="35" t="s">
        <v>25284</v>
      </c>
      <c r="AN4566" s="35" t="s">
        <v>25285</v>
      </c>
      <c r="AO4566" s="35" t="s">
        <v>25286</v>
      </c>
      <c r="AP4566" s="35" t="s">
        <v>4384</v>
      </c>
      <c r="AQ4566" s="35" t="s">
        <v>122</v>
      </c>
      <c r="AR4566" s="35">
        <v>1</v>
      </c>
      <c r="AS4566" s="35">
        <v>1</v>
      </c>
      <c r="AT4566" s="35">
        <v>1E-3</v>
      </c>
      <c r="AU4566" s="35">
        <v>1</v>
      </c>
      <c r="AV4566" s="35" t="s">
        <v>7</v>
      </c>
      <c r="AW4566" s="35">
        <v>45</v>
      </c>
      <c r="AX4566" s="35" t="s">
        <v>68</v>
      </c>
      <c r="AY4566" s="35" t="s">
        <v>68</v>
      </c>
      <c r="AZ4566" s="35" t="s">
        <v>68</v>
      </c>
      <c r="BA4566" s="35" t="s">
        <v>68</v>
      </c>
      <c r="BB4566" s="35" t="s">
        <v>122</v>
      </c>
      <c r="BC4566" s="35" t="s">
        <v>441</v>
      </c>
      <c r="BD4566" s="35" t="s">
        <v>442</v>
      </c>
      <c r="BE4566" s="35" t="s">
        <v>446</v>
      </c>
      <c r="BF4566" s="35" t="s">
        <v>122</v>
      </c>
      <c r="BG4566" s="35" t="s">
        <v>69</v>
      </c>
      <c r="BH4566" s="35" t="s">
        <v>25287</v>
      </c>
      <c r="BI4566" s="35" t="s">
        <v>122</v>
      </c>
      <c r="BJ4566" s="35" t="s">
        <v>25288</v>
      </c>
      <c r="BK4566" s="35" t="s">
        <v>75</v>
      </c>
      <c r="BL4566" s="35" t="s">
        <v>122</v>
      </c>
      <c r="BM4566" s="35" t="s">
        <v>442</v>
      </c>
      <c r="BN4566" s="35" t="s">
        <v>70</v>
      </c>
      <c r="BO4566" s="35" t="s">
        <v>71</v>
      </c>
      <c r="BP4566" s="35" t="s">
        <v>122</v>
      </c>
      <c r="BQ4566" s="35" t="s">
        <v>163</v>
      </c>
    </row>
    <row r="4567" spans="1:69" x14ac:dyDescent="0.4">
      <c r="A4567" s="40" t="str">
        <f t="shared" si="1969"/>
        <v>2025-09-28</v>
      </c>
      <c r="B4567" s="40" t="str">
        <f t="shared" si="1970"/>
        <v>SYD</v>
      </c>
      <c r="C4567" s="39" t="str">
        <f t="shared" si="1971"/>
        <v>98812563692</v>
      </c>
      <c r="D4567" s="41" t="str">
        <f t="shared" si="1972"/>
        <v>PKR253747673</v>
      </c>
      <c r="E4567" s="41" t="str">
        <f t="shared" si="1973"/>
        <v>596421518353</v>
      </c>
      <c r="F4567" s="39" t="str">
        <f t="shared" si="1974"/>
        <v>2256683</v>
      </c>
      <c r="G4567" s="39" t="str">
        <f t="shared" si="1975"/>
        <v>WISE EXPRESS LOGISTICS(PANGZIMOM)</v>
      </c>
      <c r="H4567" s="41" t="str">
        <f t="shared" si="1976"/>
        <v>김나연</v>
      </c>
      <c r="I4567" s="39" t="str">
        <f t="shared" si="1977"/>
        <v>42028</v>
      </c>
      <c r="J4567" s="52" t="str">
        <f t="shared" si="1978"/>
        <v/>
      </c>
      <c r="K4567" s="75">
        <f t="shared" si="1979"/>
        <v>1</v>
      </c>
      <c r="L4567" s="76">
        <f t="shared" si="1980"/>
        <v>1</v>
      </c>
      <c r="M4567" s="76">
        <f t="shared" si="1981"/>
        <v>1E-3</v>
      </c>
      <c r="N4567" s="76">
        <f t="shared" si="1982"/>
        <v>1</v>
      </c>
      <c r="O4567" s="42">
        <f t="shared" si="1983"/>
        <v>1</v>
      </c>
      <c r="P4567" s="39" t="str">
        <f t="shared" si="1984"/>
        <v>목록(Manifest)</v>
      </c>
      <c r="Q4567" s="72">
        <f t="shared" si="1985"/>
        <v>45</v>
      </c>
      <c r="R4567" s="43" t="str">
        <f t="shared" si="1986"/>
        <v>OZ602</v>
      </c>
      <c r="S4567" s="82" t="str">
        <f t="shared" si="1987"/>
        <v/>
      </c>
      <c r="T4567" s="40">
        <f t="shared" si="1988"/>
        <v>45928</v>
      </c>
      <c r="U4567" s="44">
        <v>2500</v>
      </c>
      <c r="V4567" s="44">
        <f t="shared" si="1989"/>
        <v>0</v>
      </c>
      <c r="W4567" s="77">
        <f t="shared" si="1990"/>
        <v>2500</v>
      </c>
      <c r="X4567" s="78">
        <f t="shared" si="1991"/>
        <v>0</v>
      </c>
      <c r="Y4567" s="44" cm="1">
        <f t="array" ref="Y4567">_xlfn.IFNA(_xlfn.IFS(AND(Q4567&gt;=2000, Q4567&lt;3000), 10000, AND(Q4567&gt;=3000, Q4567&lt;4000), 15000, AND(Q4567&gt;=4000, Q4567&lt;5000), 20000, AND(Q4567&gt;=5000), 25000),0)</f>
        <v>0</v>
      </c>
      <c r="Z4567" s="91">
        <f t="shared" si="1992"/>
        <v>0</v>
      </c>
      <c r="AA4567" s="44">
        <f t="shared" si="1993"/>
        <v>0</v>
      </c>
      <c r="AB4567" s="44"/>
      <c r="AC4567" s="44"/>
      <c r="AD4567" s="44"/>
      <c r="AE4567" s="44">
        <f>VLOOKUP(O4567,정산업데이트!$A$6:$B$12,2,10)</f>
        <v>0</v>
      </c>
      <c r="AF4567" s="44"/>
      <c r="AG4567" s="79">
        <f t="shared" si="1994"/>
        <v>0</v>
      </c>
      <c r="AH4567" s="80">
        <f t="shared" si="1995"/>
        <v>2500</v>
      </c>
      <c r="AJ4567" s="35" t="s">
        <v>23096</v>
      </c>
      <c r="AK4567" s="35" t="s">
        <v>73</v>
      </c>
      <c r="AL4567" s="35" t="s">
        <v>23097</v>
      </c>
      <c r="AM4567" s="35" t="s">
        <v>25289</v>
      </c>
      <c r="AN4567" s="35" t="s">
        <v>809</v>
      </c>
      <c r="AO4567" s="35" t="s">
        <v>25290</v>
      </c>
      <c r="AP4567" s="35" t="s">
        <v>25291</v>
      </c>
      <c r="AQ4567" s="35" t="s">
        <v>122</v>
      </c>
      <c r="AR4567" s="35">
        <v>1</v>
      </c>
      <c r="AS4567" s="35">
        <v>1</v>
      </c>
      <c r="AT4567" s="35">
        <v>1E-3</v>
      </c>
      <c r="AU4567" s="35">
        <v>1</v>
      </c>
      <c r="AV4567" s="35" t="s">
        <v>7</v>
      </c>
      <c r="AW4567" s="35">
        <v>45</v>
      </c>
      <c r="AX4567" s="35" t="s">
        <v>68</v>
      </c>
      <c r="AY4567" s="35" t="s">
        <v>68</v>
      </c>
      <c r="AZ4567" s="35" t="s">
        <v>68</v>
      </c>
      <c r="BA4567" s="35" t="s">
        <v>68</v>
      </c>
      <c r="BB4567" s="35" t="s">
        <v>122</v>
      </c>
      <c r="BC4567" s="35" t="s">
        <v>441</v>
      </c>
      <c r="BD4567" s="35" t="s">
        <v>442</v>
      </c>
      <c r="BE4567" s="35" t="s">
        <v>446</v>
      </c>
      <c r="BF4567" s="35" t="s">
        <v>122</v>
      </c>
      <c r="BG4567" s="35" t="s">
        <v>69</v>
      </c>
      <c r="BH4567" s="35" t="s">
        <v>25292</v>
      </c>
      <c r="BI4567" s="35" t="s">
        <v>122</v>
      </c>
      <c r="BJ4567" s="35" t="s">
        <v>25293</v>
      </c>
      <c r="BK4567" s="35" t="s">
        <v>75</v>
      </c>
      <c r="BL4567" s="35" t="s">
        <v>122</v>
      </c>
      <c r="BM4567" s="35" t="s">
        <v>442</v>
      </c>
      <c r="BN4567" s="35" t="s">
        <v>70</v>
      </c>
      <c r="BO4567" s="35" t="s">
        <v>71</v>
      </c>
      <c r="BP4567" s="35" t="s">
        <v>122</v>
      </c>
      <c r="BQ4567" s="35" t="s">
        <v>163</v>
      </c>
    </row>
    <row r="4568" spans="1:69" x14ac:dyDescent="0.4">
      <c r="A4568" s="40" t="str">
        <f t="shared" si="1969"/>
        <v>2025-09-28</v>
      </c>
      <c r="B4568" s="40" t="str">
        <f t="shared" si="1970"/>
        <v>SYD</v>
      </c>
      <c r="C4568" s="39" t="str">
        <f t="shared" si="1971"/>
        <v>98812563692</v>
      </c>
      <c r="D4568" s="41" t="str">
        <f t="shared" si="1972"/>
        <v>PKR253747674</v>
      </c>
      <c r="E4568" s="41" t="str">
        <f t="shared" si="1973"/>
        <v>596421518364</v>
      </c>
      <c r="F4568" s="39" t="str">
        <f t="shared" si="1974"/>
        <v>2256683</v>
      </c>
      <c r="G4568" s="39" t="str">
        <f t="shared" si="1975"/>
        <v>WISE EXPRESS LOGISTICS(PANGZIMOM)</v>
      </c>
      <c r="H4568" s="41" t="str">
        <f t="shared" si="1976"/>
        <v>전유미</v>
      </c>
      <c r="I4568" s="39" t="str">
        <f t="shared" si="1977"/>
        <v>31768</v>
      </c>
      <c r="J4568" s="52" t="str">
        <f t="shared" si="1978"/>
        <v/>
      </c>
      <c r="K4568" s="75">
        <f t="shared" si="1979"/>
        <v>1</v>
      </c>
      <c r="L4568" s="76">
        <f t="shared" si="1980"/>
        <v>1</v>
      </c>
      <c r="M4568" s="76">
        <f t="shared" si="1981"/>
        <v>1E-3</v>
      </c>
      <c r="N4568" s="76">
        <f t="shared" si="1982"/>
        <v>1</v>
      </c>
      <c r="O4568" s="42">
        <f t="shared" si="1983"/>
        <v>1</v>
      </c>
      <c r="P4568" s="39" t="str">
        <f t="shared" si="1984"/>
        <v>목록(Manifest)</v>
      </c>
      <c r="Q4568" s="72">
        <f t="shared" si="1985"/>
        <v>45</v>
      </c>
      <c r="R4568" s="43" t="str">
        <f t="shared" si="1986"/>
        <v>OZ602</v>
      </c>
      <c r="S4568" s="82" t="str">
        <f t="shared" si="1987"/>
        <v/>
      </c>
      <c r="T4568" s="40">
        <f t="shared" si="1988"/>
        <v>45928</v>
      </c>
      <c r="U4568" s="44">
        <v>2500</v>
      </c>
      <c r="V4568" s="44">
        <f t="shared" si="1989"/>
        <v>0</v>
      </c>
      <c r="W4568" s="77">
        <f t="shared" si="1990"/>
        <v>2500</v>
      </c>
      <c r="X4568" s="78">
        <f t="shared" si="1991"/>
        <v>0</v>
      </c>
      <c r="Y4568" s="44" cm="1">
        <f t="array" ref="Y4568">_xlfn.IFNA(_xlfn.IFS(AND(Q4568&gt;=2000, Q4568&lt;3000), 10000, AND(Q4568&gt;=3000, Q4568&lt;4000), 15000, AND(Q4568&gt;=4000, Q4568&lt;5000), 20000, AND(Q4568&gt;=5000), 25000),0)</f>
        <v>0</v>
      </c>
      <c r="Z4568" s="91">
        <f t="shared" si="1992"/>
        <v>0</v>
      </c>
      <c r="AA4568" s="44">
        <f t="shared" si="1993"/>
        <v>0</v>
      </c>
      <c r="AB4568" s="44"/>
      <c r="AC4568" s="44"/>
      <c r="AD4568" s="44"/>
      <c r="AE4568" s="44">
        <f>VLOOKUP(O4568,정산업데이트!$A$6:$B$12,2,10)</f>
        <v>0</v>
      </c>
      <c r="AF4568" s="44"/>
      <c r="AG4568" s="79">
        <f t="shared" si="1994"/>
        <v>0</v>
      </c>
      <c r="AH4568" s="80">
        <f t="shared" si="1995"/>
        <v>2500</v>
      </c>
      <c r="AJ4568" s="35" t="s">
        <v>23096</v>
      </c>
      <c r="AK4568" s="35" t="s">
        <v>73</v>
      </c>
      <c r="AL4568" s="35" t="s">
        <v>23097</v>
      </c>
      <c r="AM4568" s="35" t="s">
        <v>25294</v>
      </c>
      <c r="AN4568" s="35" t="s">
        <v>25295</v>
      </c>
      <c r="AO4568" s="35" t="s">
        <v>25296</v>
      </c>
      <c r="AP4568" s="35" t="s">
        <v>1132</v>
      </c>
      <c r="AQ4568" s="35" t="s">
        <v>122</v>
      </c>
      <c r="AR4568" s="35">
        <v>1</v>
      </c>
      <c r="AS4568" s="35">
        <v>1</v>
      </c>
      <c r="AT4568" s="35">
        <v>1E-3</v>
      </c>
      <c r="AU4568" s="35">
        <v>1</v>
      </c>
      <c r="AV4568" s="35" t="s">
        <v>7</v>
      </c>
      <c r="AW4568" s="35">
        <v>45</v>
      </c>
      <c r="AX4568" s="35" t="s">
        <v>68</v>
      </c>
      <c r="AY4568" s="35" t="s">
        <v>68</v>
      </c>
      <c r="AZ4568" s="35" t="s">
        <v>68</v>
      </c>
      <c r="BA4568" s="35" t="s">
        <v>68</v>
      </c>
      <c r="BB4568" s="35" t="s">
        <v>122</v>
      </c>
      <c r="BC4568" s="35" t="s">
        <v>441</v>
      </c>
      <c r="BD4568" s="35" t="s">
        <v>442</v>
      </c>
      <c r="BE4568" s="35" t="s">
        <v>446</v>
      </c>
      <c r="BF4568" s="35" t="s">
        <v>122</v>
      </c>
      <c r="BG4568" s="35" t="s">
        <v>69</v>
      </c>
      <c r="BH4568" s="35" t="s">
        <v>25297</v>
      </c>
      <c r="BI4568" s="35" t="s">
        <v>122</v>
      </c>
      <c r="BJ4568" s="35" t="s">
        <v>25298</v>
      </c>
      <c r="BK4568" s="35" t="s">
        <v>75</v>
      </c>
      <c r="BL4568" s="35" t="s">
        <v>122</v>
      </c>
      <c r="BM4568" s="35" t="s">
        <v>442</v>
      </c>
      <c r="BN4568" s="35" t="s">
        <v>70</v>
      </c>
      <c r="BO4568" s="35" t="s">
        <v>71</v>
      </c>
      <c r="BP4568" s="35" t="s">
        <v>122</v>
      </c>
      <c r="BQ4568" s="35" t="s">
        <v>163</v>
      </c>
    </row>
    <row r="4569" spans="1:69" x14ac:dyDescent="0.4">
      <c r="A4569" s="40" t="str">
        <f t="shared" si="1969"/>
        <v>2025-09-28</v>
      </c>
      <c r="B4569" s="40" t="str">
        <f t="shared" si="1970"/>
        <v>SYD</v>
      </c>
      <c r="C4569" s="39" t="str">
        <f t="shared" si="1971"/>
        <v>98812563692</v>
      </c>
      <c r="D4569" s="41" t="str">
        <f t="shared" si="1972"/>
        <v>PKR253734396</v>
      </c>
      <c r="E4569" s="41" t="str">
        <f t="shared" si="1973"/>
        <v>596421514374</v>
      </c>
      <c r="F4569" s="39" t="str">
        <f t="shared" si="1974"/>
        <v>2254238</v>
      </c>
      <c r="G4569" s="39" t="str">
        <f t="shared" si="1975"/>
        <v>WISE EXPRESS(CHUHO)</v>
      </c>
      <c r="H4569" s="41" t="str">
        <f t="shared" si="1976"/>
        <v>이진호</v>
      </c>
      <c r="I4569" s="39" t="str">
        <f t="shared" si="1977"/>
        <v>46249</v>
      </c>
      <c r="J4569" s="52" t="str">
        <f t="shared" si="1978"/>
        <v/>
      </c>
      <c r="K4569" s="75">
        <f t="shared" si="1979"/>
        <v>1</v>
      </c>
      <c r="L4569" s="76">
        <f t="shared" si="1980"/>
        <v>2</v>
      </c>
      <c r="M4569" s="76">
        <f t="shared" si="1981"/>
        <v>1E-3</v>
      </c>
      <c r="N4569" s="76">
        <f t="shared" si="1982"/>
        <v>2</v>
      </c>
      <c r="O4569" s="42">
        <f t="shared" si="1983"/>
        <v>2</v>
      </c>
      <c r="P4569" s="39" t="str">
        <f t="shared" si="1984"/>
        <v>일반(목록배제,Normal-Manifest Exception)</v>
      </c>
      <c r="Q4569" s="72">
        <f t="shared" si="1985"/>
        <v>100</v>
      </c>
      <c r="R4569" s="43" t="str">
        <f t="shared" si="1986"/>
        <v>OZ602</v>
      </c>
      <c r="S4569" s="82" t="str">
        <f t="shared" si="1987"/>
        <v/>
      </c>
      <c r="T4569" s="40">
        <f t="shared" si="1988"/>
        <v>45928</v>
      </c>
      <c r="U4569" s="44">
        <v>2500</v>
      </c>
      <c r="V4569" s="44">
        <f t="shared" si="1989"/>
        <v>0</v>
      </c>
      <c r="W4569" s="77">
        <f t="shared" si="1990"/>
        <v>2500</v>
      </c>
      <c r="X4569" s="78">
        <f t="shared" si="1991"/>
        <v>0</v>
      </c>
      <c r="Y4569" s="44" cm="1">
        <f t="array" ref="Y4569">_xlfn.IFNA(_xlfn.IFS(AND(Q4569&gt;=2000, Q4569&lt;3000), 10000, AND(Q4569&gt;=3000, Q4569&lt;4000), 15000, AND(Q4569&gt;=4000, Q4569&lt;5000), 20000, AND(Q4569&gt;=5000), 25000),0)</f>
        <v>0</v>
      </c>
      <c r="Z4569" s="91">
        <f t="shared" si="1992"/>
        <v>300</v>
      </c>
      <c r="AA4569" s="44">
        <f t="shared" si="1993"/>
        <v>0</v>
      </c>
      <c r="AB4569" s="44"/>
      <c r="AC4569" s="44"/>
      <c r="AD4569" s="44"/>
      <c r="AE4569" s="44">
        <f>VLOOKUP(O4569,정산업데이트!$A$6:$B$12,2,10)</f>
        <v>0</v>
      </c>
      <c r="AF4569" s="44"/>
      <c r="AG4569" s="79">
        <f t="shared" si="1994"/>
        <v>300</v>
      </c>
      <c r="AH4569" s="80">
        <f t="shared" si="1995"/>
        <v>2800</v>
      </c>
      <c r="AJ4569" s="35" t="s">
        <v>23096</v>
      </c>
      <c r="AK4569" s="35" t="s">
        <v>73</v>
      </c>
      <c r="AL4569" s="35" t="s">
        <v>23097</v>
      </c>
      <c r="AM4569" s="35" t="s">
        <v>25299</v>
      </c>
      <c r="AN4569" s="35" t="s">
        <v>2513</v>
      </c>
      <c r="AO4569" s="35" t="s">
        <v>25300</v>
      </c>
      <c r="AP4569" s="35" t="s">
        <v>25301</v>
      </c>
      <c r="AQ4569" s="35" t="s">
        <v>122</v>
      </c>
      <c r="AR4569" s="35">
        <v>1</v>
      </c>
      <c r="AS4569" s="35">
        <v>2</v>
      </c>
      <c r="AT4569" s="35">
        <v>1E-3</v>
      </c>
      <c r="AU4569" s="35">
        <v>2</v>
      </c>
      <c r="AV4569" s="35" t="s">
        <v>8</v>
      </c>
      <c r="AW4569" s="35">
        <v>100</v>
      </c>
      <c r="AX4569" s="35" t="s">
        <v>68</v>
      </c>
      <c r="AY4569" s="35" t="s">
        <v>68</v>
      </c>
      <c r="AZ4569" s="35" t="s">
        <v>68</v>
      </c>
      <c r="BA4569" s="35" t="s">
        <v>68</v>
      </c>
      <c r="BB4569" s="35" t="s">
        <v>122</v>
      </c>
      <c r="BC4569" s="35" t="s">
        <v>123</v>
      </c>
      <c r="BD4569" s="35" t="s">
        <v>81</v>
      </c>
      <c r="BE4569" s="35" t="s">
        <v>25302</v>
      </c>
      <c r="BF4569" s="35" t="s">
        <v>122</v>
      </c>
      <c r="BG4569" s="35" t="s">
        <v>69</v>
      </c>
      <c r="BH4569" s="35" t="s">
        <v>25303</v>
      </c>
      <c r="BI4569" s="35" t="s">
        <v>122</v>
      </c>
      <c r="BJ4569" s="35" t="s">
        <v>25304</v>
      </c>
      <c r="BK4569" s="35" t="s">
        <v>75</v>
      </c>
      <c r="BL4569" s="35" t="s">
        <v>122</v>
      </c>
      <c r="BM4569" s="35" t="s">
        <v>81</v>
      </c>
      <c r="BN4569" s="35" t="s">
        <v>70</v>
      </c>
      <c r="BO4569" s="35" t="s">
        <v>71</v>
      </c>
      <c r="BP4569" s="35" t="s">
        <v>122</v>
      </c>
      <c r="BQ4569" s="35" t="s">
        <v>163</v>
      </c>
    </row>
    <row r="4570" spans="1:69" x14ac:dyDescent="0.4">
      <c r="A4570" s="40" t="str">
        <f t="shared" si="1969"/>
        <v>2025-09-28</v>
      </c>
      <c r="B4570" s="40" t="str">
        <f t="shared" si="1970"/>
        <v>SYD</v>
      </c>
      <c r="C4570" s="39" t="str">
        <f t="shared" si="1971"/>
        <v>98812563692</v>
      </c>
      <c r="D4570" s="41" t="str">
        <f t="shared" si="1972"/>
        <v>PKR253734397</v>
      </c>
      <c r="E4570" s="41" t="str">
        <f t="shared" si="1973"/>
        <v>596421514385</v>
      </c>
      <c r="F4570" s="39" t="str">
        <f t="shared" si="1974"/>
        <v>2254238</v>
      </c>
      <c r="G4570" s="39" t="str">
        <f t="shared" si="1975"/>
        <v>WISE EXPRESS(CHUHO)</v>
      </c>
      <c r="H4570" s="41" t="str">
        <f t="shared" si="1976"/>
        <v>박영신</v>
      </c>
      <c r="I4570" s="39" t="str">
        <f t="shared" si="1977"/>
        <v>46274</v>
      </c>
      <c r="J4570" s="52" t="str">
        <f t="shared" si="1978"/>
        <v/>
      </c>
      <c r="K4570" s="75">
        <f t="shared" si="1979"/>
        <v>1</v>
      </c>
      <c r="L4570" s="76">
        <f t="shared" si="1980"/>
        <v>2</v>
      </c>
      <c r="M4570" s="76">
        <f t="shared" si="1981"/>
        <v>1E-3</v>
      </c>
      <c r="N4570" s="76">
        <f t="shared" si="1982"/>
        <v>2</v>
      </c>
      <c r="O4570" s="42">
        <f t="shared" si="1983"/>
        <v>2</v>
      </c>
      <c r="P4570" s="39" t="str">
        <f t="shared" si="1984"/>
        <v>일반(목록배제,Normal-Manifest Exception)</v>
      </c>
      <c r="Q4570" s="72">
        <f t="shared" si="1985"/>
        <v>100</v>
      </c>
      <c r="R4570" s="43" t="str">
        <f t="shared" si="1986"/>
        <v>OZ602</v>
      </c>
      <c r="S4570" s="82" t="str">
        <f t="shared" si="1987"/>
        <v/>
      </c>
      <c r="T4570" s="40">
        <f t="shared" si="1988"/>
        <v>45928</v>
      </c>
      <c r="U4570" s="44">
        <v>2500</v>
      </c>
      <c r="V4570" s="44">
        <f t="shared" si="1989"/>
        <v>0</v>
      </c>
      <c r="W4570" s="77">
        <f t="shared" si="1990"/>
        <v>2500</v>
      </c>
      <c r="X4570" s="78">
        <f t="shared" si="1991"/>
        <v>0</v>
      </c>
      <c r="Y4570" s="44" cm="1">
        <f t="array" ref="Y4570">_xlfn.IFNA(_xlfn.IFS(AND(Q4570&gt;=2000, Q4570&lt;3000), 10000, AND(Q4570&gt;=3000, Q4570&lt;4000), 15000, AND(Q4570&gt;=4000, Q4570&lt;5000), 20000, AND(Q4570&gt;=5000), 25000),0)</f>
        <v>0</v>
      </c>
      <c r="Z4570" s="91">
        <f t="shared" si="1992"/>
        <v>300</v>
      </c>
      <c r="AA4570" s="44">
        <f t="shared" si="1993"/>
        <v>0</v>
      </c>
      <c r="AB4570" s="44"/>
      <c r="AC4570" s="44"/>
      <c r="AD4570" s="44"/>
      <c r="AE4570" s="44">
        <f>VLOOKUP(O4570,정산업데이트!$A$6:$B$12,2,10)</f>
        <v>0</v>
      </c>
      <c r="AF4570" s="44"/>
      <c r="AG4570" s="79">
        <f t="shared" si="1994"/>
        <v>300</v>
      </c>
      <c r="AH4570" s="80">
        <f t="shared" si="1995"/>
        <v>2800</v>
      </c>
      <c r="AJ4570" s="35" t="s">
        <v>23096</v>
      </c>
      <c r="AK4570" s="35" t="s">
        <v>73</v>
      </c>
      <c r="AL4570" s="35" t="s">
        <v>23097</v>
      </c>
      <c r="AM4570" s="35" t="s">
        <v>25305</v>
      </c>
      <c r="AN4570" s="35" t="s">
        <v>25306</v>
      </c>
      <c r="AO4570" s="35" t="s">
        <v>25307</v>
      </c>
      <c r="AP4570" s="35" t="s">
        <v>25308</v>
      </c>
      <c r="AQ4570" s="35" t="s">
        <v>122</v>
      </c>
      <c r="AR4570" s="35">
        <v>1</v>
      </c>
      <c r="AS4570" s="35">
        <v>2</v>
      </c>
      <c r="AT4570" s="35">
        <v>1E-3</v>
      </c>
      <c r="AU4570" s="35">
        <v>2</v>
      </c>
      <c r="AV4570" s="35" t="s">
        <v>8</v>
      </c>
      <c r="AW4570" s="35">
        <v>100</v>
      </c>
      <c r="AX4570" s="35" t="s">
        <v>68</v>
      </c>
      <c r="AY4570" s="35" t="s">
        <v>68</v>
      </c>
      <c r="AZ4570" s="35" t="s">
        <v>68</v>
      </c>
      <c r="BA4570" s="35" t="s">
        <v>68</v>
      </c>
      <c r="BB4570" s="35" t="s">
        <v>122</v>
      </c>
      <c r="BC4570" s="35" t="s">
        <v>123</v>
      </c>
      <c r="BD4570" s="35" t="s">
        <v>81</v>
      </c>
      <c r="BE4570" s="35" t="s">
        <v>25302</v>
      </c>
      <c r="BF4570" s="35" t="s">
        <v>122</v>
      </c>
      <c r="BG4570" s="35" t="s">
        <v>69</v>
      </c>
      <c r="BH4570" s="35" t="s">
        <v>25309</v>
      </c>
      <c r="BI4570" s="35" t="s">
        <v>122</v>
      </c>
      <c r="BJ4570" s="35" t="s">
        <v>25310</v>
      </c>
      <c r="BK4570" s="35" t="s">
        <v>75</v>
      </c>
      <c r="BL4570" s="35" t="s">
        <v>122</v>
      </c>
      <c r="BM4570" s="35" t="s">
        <v>81</v>
      </c>
      <c r="BN4570" s="35" t="s">
        <v>70</v>
      </c>
      <c r="BO4570" s="35" t="s">
        <v>71</v>
      </c>
      <c r="BP4570" s="35" t="s">
        <v>122</v>
      </c>
      <c r="BQ4570" s="35" t="s">
        <v>163</v>
      </c>
    </row>
    <row r="4571" spans="1:69" x14ac:dyDescent="0.4">
      <c r="A4571" s="40" t="str">
        <f t="shared" si="1969"/>
        <v>2025-09-28</v>
      </c>
      <c r="B4571" s="40" t="str">
        <f t="shared" si="1970"/>
        <v>SYD</v>
      </c>
      <c r="C4571" s="39" t="str">
        <f t="shared" si="1971"/>
        <v>98812563692</v>
      </c>
      <c r="D4571" s="41" t="str">
        <f t="shared" si="1972"/>
        <v>PKR253734398</v>
      </c>
      <c r="E4571" s="41" t="str">
        <f t="shared" si="1973"/>
        <v>596421514396</v>
      </c>
      <c r="F4571" s="39" t="str">
        <f t="shared" si="1974"/>
        <v>2254238</v>
      </c>
      <c r="G4571" s="39" t="str">
        <f t="shared" si="1975"/>
        <v>WISE EXPRESS(CHUHO)</v>
      </c>
      <c r="H4571" s="41" t="str">
        <f t="shared" si="1976"/>
        <v>양성희</v>
      </c>
      <c r="I4571" s="39" t="str">
        <f t="shared" si="1977"/>
        <v>46253</v>
      </c>
      <c r="J4571" s="52" t="str">
        <f t="shared" si="1978"/>
        <v/>
      </c>
      <c r="K4571" s="75">
        <f t="shared" si="1979"/>
        <v>1</v>
      </c>
      <c r="L4571" s="76">
        <f t="shared" si="1980"/>
        <v>2</v>
      </c>
      <c r="M4571" s="76">
        <f t="shared" si="1981"/>
        <v>1E-3</v>
      </c>
      <c r="N4571" s="76">
        <f t="shared" si="1982"/>
        <v>2</v>
      </c>
      <c r="O4571" s="42">
        <f t="shared" si="1983"/>
        <v>2</v>
      </c>
      <c r="P4571" s="39" t="str">
        <f t="shared" si="1984"/>
        <v>일반(목록배제,Normal-Manifest Exception)</v>
      </c>
      <c r="Q4571" s="72">
        <f t="shared" si="1985"/>
        <v>150</v>
      </c>
      <c r="R4571" s="43" t="str">
        <f t="shared" si="1986"/>
        <v>OZ602</v>
      </c>
      <c r="S4571" s="82" t="str">
        <f t="shared" si="1987"/>
        <v/>
      </c>
      <c r="T4571" s="40">
        <f t="shared" si="1988"/>
        <v>45928</v>
      </c>
      <c r="U4571" s="44">
        <v>2500</v>
      </c>
      <c r="V4571" s="44">
        <f t="shared" si="1989"/>
        <v>0</v>
      </c>
      <c r="W4571" s="77">
        <f t="shared" si="1990"/>
        <v>2500</v>
      </c>
      <c r="X4571" s="78">
        <f t="shared" si="1991"/>
        <v>0</v>
      </c>
      <c r="Y4571" s="44" cm="1">
        <f t="array" ref="Y4571">_xlfn.IFNA(_xlfn.IFS(AND(Q4571&gt;=2000, Q4571&lt;3000), 10000, AND(Q4571&gt;=3000, Q4571&lt;4000), 15000, AND(Q4571&gt;=4000, Q4571&lt;5000), 20000, AND(Q4571&gt;=5000), 25000),0)</f>
        <v>0</v>
      </c>
      <c r="Z4571" s="91">
        <f t="shared" si="1992"/>
        <v>300</v>
      </c>
      <c r="AA4571" s="44">
        <f t="shared" si="1993"/>
        <v>0</v>
      </c>
      <c r="AB4571" s="44"/>
      <c r="AC4571" s="44"/>
      <c r="AD4571" s="44"/>
      <c r="AE4571" s="44">
        <f>VLOOKUP(O4571,정산업데이트!$A$6:$B$12,2,10)</f>
        <v>0</v>
      </c>
      <c r="AF4571" s="44"/>
      <c r="AG4571" s="79">
        <f t="shared" si="1994"/>
        <v>300</v>
      </c>
      <c r="AH4571" s="80">
        <f t="shared" si="1995"/>
        <v>2800</v>
      </c>
      <c r="AJ4571" s="35" t="s">
        <v>23096</v>
      </c>
      <c r="AK4571" s="35" t="s">
        <v>73</v>
      </c>
      <c r="AL4571" s="35" t="s">
        <v>23097</v>
      </c>
      <c r="AM4571" s="35" t="s">
        <v>25311</v>
      </c>
      <c r="AN4571" s="35" t="s">
        <v>25312</v>
      </c>
      <c r="AO4571" s="35" t="s">
        <v>25313</v>
      </c>
      <c r="AP4571" s="35" t="s">
        <v>25314</v>
      </c>
      <c r="AQ4571" s="35" t="s">
        <v>122</v>
      </c>
      <c r="AR4571" s="35">
        <v>1</v>
      </c>
      <c r="AS4571" s="35">
        <v>2</v>
      </c>
      <c r="AT4571" s="35">
        <v>1E-3</v>
      </c>
      <c r="AU4571" s="35">
        <v>2</v>
      </c>
      <c r="AV4571" s="35" t="s">
        <v>8</v>
      </c>
      <c r="AW4571" s="35">
        <v>150</v>
      </c>
      <c r="AX4571" s="35" t="s">
        <v>68</v>
      </c>
      <c r="AY4571" s="35" t="s">
        <v>68</v>
      </c>
      <c r="AZ4571" s="35" t="s">
        <v>68</v>
      </c>
      <c r="BA4571" s="35" t="s">
        <v>68</v>
      </c>
      <c r="BB4571" s="35" t="s">
        <v>122</v>
      </c>
      <c r="BC4571" s="35" t="s">
        <v>123</v>
      </c>
      <c r="BD4571" s="35" t="s">
        <v>81</v>
      </c>
      <c r="BE4571" s="35" t="s">
        <v>25302</v>
      </c>
      <c r="BF4571" s="35" t="s">
        <v>122</v>
      </c>
      <c r="BG4571" s="35" t="s">
        <v>69</v>
      </c>
      <c r="BH4571" s="35" t="s">
        <v>25315</v>
      </c>
      <c r="BI4571" s="35" t="s">
        <v>122</v>
      </c>
      <c r="BJ4571" s="35" t="s">
        <v>25316</v>
      </c>
      <c r="BK4571" s="35" t="s">
        <v>75</v>
      </c>
      <c r="BL4571" s="35" t="s">
        <v>122</v>
      </c>
      <c r="BM4571" s="35" t="s">
        <v>81</v>
      </c>
      <c r="BN4571" s="35" t="s">
        <v>70</v>
      </c>
      <c r="BO4571" s="35" t="s">
        <v>71</v>
      </c>
      <c r="BP4571" s="35" t="s">
        <v>122</v>
      </c>
      <c r="BQ4571" s="35" t="s">
        <v>163</v>
      </c>
    </row>
    <row r="4572" spans="1:69" x14ac:dyDescent="0.4">
      <c r="A4572" s="40" t="str">
        <f t="shared" si="1969"/>
        <v>2025-09-28</v>
      </c>
      <c r="B4572" s="40" t="str">
        <f t="shared" si="1970"/>
        <v>SYD</v>
      </c>
      <c r="C4572" s="39" t="str">
        <f t="shared" si="1971"/>
        <v>98812563692</v>
      </c>
      <c r="D4572" s="41" t="str">
        <f t="shared" si="1972"/>
        <v>PKR253734399</v>
      </c>
      <c r="E4572" s="41" t="str">
        <f t="shared" si="1973"/>
        <v>596421514400</v>
      </c>
      <c r="F4572" s="39" t="str">
        <f t="shared" si="1974"/>
        <v>2254238</v>
      </c>
      <c r="G4572" s="39" t="str">
        <f t="shared" si="1975"/>
        <v>WISE EXPRESS(CHUHO)</v>
      </c>
      <c r="H4572" s="41" t="str">
        <f t="shared" si="1976"/>
        <v>심옥희</v>
      </c>
      <c r="I4572" s="39" t="str">
        <f t="shared" si="1977"/>
        <v>48594</v>
      </c>
      <c r="J4572" s="52" t="str">
        <f t="shared" si="1978"/>
        <v/>
      </c>
      <c r="K4572" s="75">
        <f t="shared" si="1979"/>
        <v>1</v>
      </c>
      <c r="L4572" s="76">
        <f t="shared" si="1980"/>
        <v>2</v>
      </c>
      <c r="M4572" s="76">
        <f t="shared" si="1981"/>
        <v>1E-3</v>
      </c>
      <c r="N4572" s="76">
        <f t="shared" si="1982"/>
        <v>2</v>
      </c>
      <c r="O4572" s="42">
        <f t="shared" si="1983"/>
        <v>2</v>
      </c>
      <c r="P4572" s="39" t="str">
        <f t="shared" si="1984"/>
        <v>일반(목록배제,Normal-Manifest Exception)</v>
      </c>
      <c r="Q4572" s="72">
        <f t="shared" si="1985"/>
        <v>150</v>
      </c>
      <c r="R4572" s="43" t="str">
        <f t="shared" si="1986"/>
        <v>OZ602</v>
      </c>
      <c r="S4572" s="82" t="str">
        <f t="shared" si="1987"/>
        <v/>
      </c>
      <c r="T4572" s="40">
        <f t="shared" si="1988"/>
        <v>45928</v>
      </c>
      <c r="U4572" s="44">
        <v>2500</v>
      </c>
      <c r="V4572" s="44">
        <f t="shared" si="1989"/>
        <v>0</v>
      </c>
      <c r="W4572" s="77">
        <f t="shared" si="1990"/>
        <v>2500</v>
      </c>
      <c r="X4572" s="78">
        <f t="shared" si="1991"/>
        <v>0</v>
      </c>
      <c r="Y4572" s="44" cm="1">
        <f t="array" ref="Y4572">_xlfn.IFNA(_xlfn.IFS(AND(Q4572&gt;=2000, Q4572&lt;3000), 10000, AND(Q4572&gt;=3000, Q4572&lt;4000), 15000, AND(Q4572&gt;=4000, Q4572&lt;5000), 20000, AND(Q4572&gt;=5000), 25000),0)</f>
        <v>0</v>
      </c>
      <c r="Z4572" s="91">
        <f t="shared" si="1992"/>
        <v>300</v>
      </c>
      <c r="AA4572" s="44">
        <f t="shared" si="1993"/>
        <v>0</v>
      </c>
      <c r="AB4572" s="44"/>
      <c r="AC4572" s="44"/>
      <c r="AD4572" s="44"/>
      <c r="AE4572" s="44">
        <f>VLOOKUP(O4572,정산업데이트!$A$6:$B$12,2,10)</f>
        <v>0</v>
      </c>
      <c r="AF4572" s="44"/>
      <c r="AG4572" s="79">
        <f t="shared" si="1994"/>
        <v>300</v>
      </c>
      <c r="AH4572" s="80">
        <f t="shared" si="1995"/>
        <v>2800</v>
      </c>
      <c r="AJ4572" s="35" t="s">
        <v>23096</v>
      </c>
      <c r="AK4572" s="35" t="s">
        <v>73</v>
      </c>
      <c r="AL4572" s="35" t="s">
        <v>23097</v>
      </c>
      <c r="AM4572" s="35" t="s">
        <v>25317</v>
      </c>
      <c r="AN4572" s="35" t="s">
        <v>25318</v>
      </c>
      <c r="AO4572" s="35" t="s">
        <v>25319</v>
      </c>
      <c r="AP4572" s="35" t="s">
        <v>4646</v>
      </c>
      <c r="AQ4572" s="35" t="s">
        <v>122</v>
      </c>
      <c r="AR4572" s="35">
        <v>1</v>
      </c>
      <c r="AS4572" s="35">
        <v>2</v>
      </c>
      <c r="AT4572" s="35">
        <v>1E-3</v>
      </c>
      <c r="AU4572" s="35">
        <v>2</v>
      </c>
      <c r="AV4572" s="35" t="s">
        <v>8</v>
      </c>
      <c r="AW4572" s="35">
        <v>150</v>
      </c>
      <c r="AX4572" s="35" t="s">
        <v>68</v>
      </c>
      <c r="AY4572" s="35" t="s">
        <v>68</v>
      </c>
      <c r="AZ4572" s="35" t="s">
        <v>68</v>
      </c>
      <c r="BA4572" s="35" t="s">
        <v>68</v>
      </c>
      <c r="BB4572" s="35" t="s">
        <v>122</v>
      </c>
      <c r="BC4572" s="35" t="s">
        <v>123</v>
      </c>
      <c r="BD4572" s="35" t="s">
        <v>81</v>
      </c>
      <c r="BE4572" s="35" t="s">
        <v>25302</v>
      </c>
      <c r="BF4572" s="35" t="s">
        <v>122</v>
      </c>
      <c r="BG4572" s="35" t="s">
        <v>69</v>
      </c>
      <c r="BH4572" s="35" t="s">
        <v>25320</v>
      </c>
      <c r="BI4572" s="35" t="s">
        <v>122</v>
      </c>
      <c r="BJ4572" s="35" t="s">
        <v>25321</v>
      </c>
      <c r="BK4572" s="35" t="s">
        <v>75</v>
      </c>
      <c r="BL4572" s="35" t="s">
        <v>122</v>
      </c>
      <c r="BM4572" s="35" t="s">
        <v>81</v>
      </c>
      <c r="BN4572" s="35" t="s">
        <v>70</v>
      </c>
      <c r="BO4572" s="35" t="s">
        <v>71</v>
      </c>
      <c r="BP4572" s="35" t="s">
        <v>122</v>
      </c>
      <c r="BQ4572" s="35" t="s">
        <v>163</v>
      </c>
    </row>
    <row r="4573" spans="1:69" x14ac:dyDescent="0.4">
      <c r="A4573" s="40" t="str">
        <f t="shared" si="1969"/>
        <v>2025-09-28</v>
      </c>
      <c r="B4573" s="40" t="str">
        <f t="shared" si="1970"/>
        <v>SYD</v>
      </c>
      <c r="C4573" s="39" t="str">
        <f t="shared" si="1971"/>
        <v>98812563692</v>
      </c>
      <c r="D4573" s="41" t="str">
        <f t="shared" si="1972"/>
        <v>PAU029769987</v>
      </c>
      <c r="E4573" s="41" t="str">
        <f t="shared" si="1973"/>
        <v>596421514433</v>
      </c>
      <c r="F4573" s="39" t="str">
        <f t="shared" si="1974"/>
        <v>2254252</v>
      </c>
      <c r="G4573" s="39" t="str">
        <f t="shared" si="1975"/>
        <v>WISE EXPRESS(AUSTRAPHARM)</v>
      </c>
      <c r="H4573" s="41" t="str">
        <f t="shared" si="1976"/>
        <v>김효정</v>
      </c>
      <c r="I4573" s="39" t="str">
        <f t="shared" si="1977"/>
        <v>17035</v>
      </c>
      <c r="J4573" s="52" t="str">
        <f t="shared" si="1978"/>
        <v/>
      </c>
      <c r="K4573" s="75">
        <f t="shared" si="1979"/>
        <v>1</v>
      </c>
      <c r="L4573" s="76">
        <f t="shared" si="1980"/>
        <v>1</v>
      </c>
      <c r="M4573" s="76">
        <f t="shared" si="1981"/>
        <v>1E-3</v>
      </c>
      <c r="N4573" s="76">
        <f t="shared" si="1982"/>
        <v>1</v>
      </c>
      <c r="O4573" s="42">
        <f t="shared" si="1983"/>
        <v>1</v>
      </c>
      <c r="P4573" s="39" t="str">
        <f t="shared" si="1984"/>
        <v>목록(Manifest)</v>
      </c>
      <c r="Q4573" s="72">
        <f t="shared" si="1985"/>
        <v>50</v>
      </c>
      <c r="R4573" s="43" t="str">
        <f t="shared" si="1986"/>
        <v>OZ602</v>
      </c>
      <c r="S4573" s="82" t="str">
        <f t="shared" si="1987"/>
        <v/>
      </c>
      <c r="T4573" s="40">
        <f t="shared" si="1988"/>
        <v>45928</v>
      </c>
      <c r="U4573" s="44">
        <v>2500</v>
      </c>
      <c r="V4573" s="44">
        <f t="shared" si="1989"/>
        <v>0</v>
      </c>
      <c r="W4573" s="77">
        <f t="shared" si="1990"/>
        <v>2500</v>
      </c>
      <c r="X4573" s="78">
        <f t="shared" si="1991"/>
        <v>0</v>
      </c>
      <c r="Y4573" s="44" cm="1">
        <f t="array" ref="Y4573">_xlfn.IFNA(_xlfn.IFS(AND(Q4573&gt;=2000, Q4573&lt;3000), 10000, AND(Q4573&gt;=3000, Q4573&lt;4000), 15000, AND(Q4573&gt;=4000, Q4573&lt;5000), 20000, AND(Q4573&gt;=5000), 25000),0)</f>
        <v>0</v>
      </c>
      <c r="Z4573" s="91">
        <f t="shared" si="1992"/>
        <v>0</v>
      </c>
      <c r="AA4573" s="44">
        <f t="shared" si="1993"/>
        <v>0</v>
      </c>
      <c r="AB4573" s="44"/>
      <c r="AC4573" s="44"/>
      <c r="AD4573" s="44"/>
      <c r="AE4573" s="44">
        <f>VLOOKUP(O4573,정산업데이트!$A$6:$B$12,2,10)</f>
        <v>0</v>
      </c>
      <c r="AF4573" s="44"/>
      <c r="AG4573" s="79">
        <f t="shared" si="1994"/>
        <v>0</v>
      </c>
      <c r="AH4573" s="80">
        <f t="shared" si="1995"/>
        <v>2500</v>
      </c>
      <c r="AJ4573" s="35" t="s">
        <v>23096</v>
      </c>
      <c r="AK4573" s="35" t="s">
        <v>73</v>
      </c>
      <c r="AL4573" s="35" t="s">
        <v>23097</v>
      </c>
      <c r="AM4573" s="35" t="s">
        <v>25322</v>
      </c>
      <c r="AN4573" s="35" t="s">
        <v>1221</v>
      </c>
      <c r="AO4573" s="35" t="s">
        <v>25323</v>
      </c>
      <c r="AP4573" s="35" t="s">
        <v>7960</v>
      </c>
      <c r="AQ4573" s="35" t="s">
        <v>122</v>
      </c>
      <c r="AR4573" s="35">
        <v>1</v>
      </c>
      <c r="AS4573" s="35">
        <v>1</v>
      </c>
      <c r="AT4573" s="35">
        <v>1E-3</v>
      </c>
      <c r="AU4573" s="35">
        <v>1</v>
      </c>
      <c r="AV4573" s="35" t="s">
        <v>7</v>
      </c>
      <c r="AW4573" s="35">
        <v>50</v>
      </c>
      <c r="AX4573" s="35" t="s">
        <v>68</v>
      </c>
      <c r="AY4573" s="35" t="s">
        <v>68</v>
      </c>
      <c r="AZ4573" s="35" t="s">
        <v>68</v>
      </c>
      <c r="BA4573" s="35" t="s">
        <v>68</v>
      </c>
      <c r="BB4573" s="35" t="s">
        <v>122</v>
      </c>
      <c r="BC4573" s="35" t="s">
        <v>132</v>
      </c>
      <c r="BD4573" s="35" t="s">
        <v>83</v>
      </c>
      <c r="BE4573" s="35" t="s">
        <v>156</v>
      </c>
      <c r="BF4573" s="35" t="s">
        <v>122</v>
      </c>
      <c r="BG4573" s="35" t="s">
        <v>69</v>
      </c>
      <c r="BH4573" s="35" t="s">
        <v>25324</v>
      </c>
      <c r="BI4573" s="35" t="s">
        <v>122</v>
      </c>
      <c r="BJ4573" s="35" t="s">
        <v>25325</v>
      </c>
      <c r="BK4573" s="35" t="s">
        <v>75</v>
      </c>
      <c r="BL4573" s="35" t="s">
        <v>122</v>
      </c>
      <c r="BM4573" s="35" t="s">
        <v>83</v>
      </c>
      <c r="BN4573" s="35" t="s">
        <v>70</v>
      </c>
      <c r="BO4573" s="35" t="s">
        <v>71</v>
      </c>
      <c r="BP4573" s="35" t="s">
        <v>122</v>
      </c>
      <c r="BQ4573" s="35" t="s">
        <v>163</v>
      </c>
    </row>
    <row r="4574" spans="1:69" x14ac:dyDescent="0.4">
      <c r="A4574" s="40" t="str">
        <f t="shared" si="1969"/>
        <v>2025-09-28</v>
      </c>
      <c r="B4574" s="40" t="str">
        <f t="shared" si="1970"/>
        <v>SYD</v>
      </c>
      <c r="C4574" s="39" t="str">
        <f t="shared" si="1971"/>
        <v>98812563692</v>
      </c>
      <c r="D4574" s="41" t="str">
        <f t="shared" si="1972"/>
        <v>PKR253728809</v>
      </c>
      <c r="E4574" s="41" t="str">
        <f t="shared" si="1973"/>
        <v>596421513350</v>
      </c>
      <c r="F4574" s="39" t="str">
        <f t="shared" si="1974"/>
        <v>2254238</v>
      </c>
      <c r="G4574" s="39" t="str">
        <f t="shared" si="1975"/>
        <v>WISE EXPRESS(CHUHO)</v>
      </c>
      <c r="H4574" s="41" t="str">
        <f t="shared" si="1976"/>
        <v>김정은</v>
      </c>
      <c r="I4574" s="39" t="str">
        <f t="shared" si="1977"/>
        <v>17161</v>
      </c>
      <c r="J4574" s="52" t="str">
        <f t="shared" si="1978"/>
        <v/>
      </c>
      <c r="K4574" s="75">
        <f t="shared" si="1979"/>
        <v>1</v>
      </c>
      <c r="L4574" s="76">
        <f t="shared" si="1980"/>
        <v>2</v>
      </c>
      <c r="M4574" s="76">
        <f t="shared" si="1981"/>
        <v>1E-3</v>
      </c>
      <c r="N4574" s="76">
        <f t="shared" si="1982"/>
        <v>2</v>
      </c>
      <c r="O4574" s="42">
        <f t="shared" si="1983"/>
        <v>2</v>
      </c>
      <c r="P4574" s="39" t="str">
        <f t="shared" si="1984"/>
        <v>목록(Manifest)</v>
      </c>
      <c r="Q4574" s="72">
        <f t="shared" si="1985"/>
        <v>75</v>
      </c>
      <c r="R4574" s="43" t="str">
        <f t="shared" si="1986"/>
        <v>OZ602</v>
      </c>
      <c r="S4574" s="82" t="str">
        <f t="shared" si="1987"/>
        <v/>
      </c>
      <c r="T4574" s="40">
        <f t="shared" si="1988"/>
        <v>45928</v>
      </c>
      <c r="U4574" s="44">
        <v>2500</v>
      </c>
      <c r="V4574" s="44">
        <f t="shared" si="1989"/>
        <v>0</v>
      </c>
      <c r="W4574" s="77">
        <f t="shared" si="1990"/>
        <v>2500</v>
      </c>
      <c r="X4574" s="78">
        <f t="shared" si="1991"/>
        <v>0</v>
      </c>
      <c r="Y4574" s="44" cm="1">
        <f t="array" ref="Y4574">_xlfn.IFNA(_xlfn.IFS(AND(Q4574&gt;=2000, Q4574&lt;3000), 10000, AND(Q4574&gt;=3000, Q4574&lt;4000), 15000, AND(Q4574&gt;=4000, Q4574&lt;5000), 20000, AND(Q4574&gt;=5000), 25000),0)</f>
        <v>0</v>
      </c>
      <c r="Z4574" s="91">
        <f t="shared" si="1992"/>
        <v>0</v>
      </c>
      <c r="AA4574" s="44">
        <f t="shared" si="1993"/>
        <v>0</v>
      </c>
      <c r="AB4574" s="44"/>
      <c r="AC4574" s="44"/>
      <c r="AD4574" s="44"/>
      <c r="AE4574" s="44">
        <f>VLOOKUP(O4574,정산업데이트!$A$6:$B$12,2,10)</f>
        <v>0</v>
      </c>
      <c r="AF4574" s="44"/>
      <c r="AG4574" s="79">
        <f t="shared" si="1994"/>
        <v>0</v>
      </c>
      <c r="AH4574" s="80">
        <f t="shared" si="1995"/>
        <v>2500</v>
      </c>
      <c r="AJ4574" s="35" t="s">
        <v>23096</v>
      </c>
      <c r="AK4574" s="35" t="s">
        <v>73</v>
      </c>
      <c r="AL4574" s="35" t="s">
        <v>23097</v>
      </c>
      <c r="AM4574" s="35" t="s">
        <v>25326</v>
      </c>
      <c r="AN4574" s="35" t="s">
        <v>453</v>
      </c>
      <c r="AO4574" s="35" t="s">
        <v>25327</v>
      </c>
      <c r="AP4574" s="35" t="s">
        <v>854</v>
      </c>
      <c r="AQ4574" s="35" t="s">
        <v>122</v>
      </c>
      <c r="AR4574" s="35">
        <v>1</v>
      </c>
      <c r="AS4574" s="35">
        <v>2</v>
      </c>
      <c r="AT4574" s="35">
        <v>1E-3</v>
      </c>
      <c r="AU4574" s="35">
        <v>2</v>
      </c>
      <c r="AV4574" s="35" t="s">
        <v>7</v>
      </c>
      <c r="AW4574" s="35">
        <v>75</v>
      </c>
      <c r="AX4574" s="35" t="s">
        <v>68</v>
      </c>
      <c r="AY4574" s="35" t="s">
        <v>68</v>
      </c>
      <c r="AZ4574" s="35" t="s">
        <v>68</v>
      </c>
      <c r="BA4574" s="35" t="s">
        <v>68</v>
      </c>
      <c r="BB4574" s="35" t="s">
        <v>122</v>
      </c>
      <c r="BC4574" s="35" t="s">
        <v>123</v>
      </c>
      <c r="BD4574" s="35" t="s">
        <v>81</v>
      </c>
      <c r="BE4574" s="35" t="s">
        <v>1897</v>
      </c>
      <c r="BF4574" s="35" t="s">
        <v>122</v>
      </c>
      <c r="BG4574" s="35" t="s">
        <v>69</v>
      </c>
      <c r="BH4574" s="35" t="s">
        <v>25328</v>
      </c>
      <c r="BI4574" s="35" t="s">
        <v>122</v>
      </c>
      <c r="BJ4574" s="35" t="s">
        <v>25329</v>
      </c>
      <c r="BK4574" s="35" t="s">
        <v>75</v>
      </c>
      <c r="BL4574" s="35" t="s">
        <v>122</v>
      </c>
      <c r="BM4574" s="35" t="s">
        <v>81</v>
      </c>
      <c r="BN4574" s="35" t="s">
        <v>70</v>
      </c>
      <c r="BO4574" s="35" t="s">
        <v>71</v>
      </c>
      <c r="BP4574" s="35" t="s">
        <v>122</v>
      </c>
      <c r="BQ4574" s="35" t="s">
        <v>163</v>
      </c>
    </row>
    <row r="4575" spans="1:69" x14ac:dyDescent="0.4">
      <c r="A4575" s="40" t="str">
        <f t="shared" si="1969"/>
        <v>2025-09-28</v>
      </c>
      <c r="B4575" s="40" t="str">
        <f t="shared" si="1970"/>
        <v>SYD</v>
      </c>
      <c r="C4575" s="39" t="str">
        <f t="shared" si="1971"/>
        <v>98812563692</v>
      </c>
      <c r="D4575" s="41" t="str">
        <f t="shared" si="1972"/>
        <v>PAU029774168</v>
      </c>
      <c r="E4575" s="41" t="str">
        <f t="shared" si="1973"/>
        <v>596421515284</v>
      </c>
      <c r="F4575" s="39" t="str">
        <f t="shared" si="1974"/>
        <v>2254252</v>
      </c>
      <c r="G4575" s="39" t="str">
        <f t="shared" si="1975"/>
        <v>WISE EXPRESS(AUSTRAPHARM)</v>
      </c>
      <c r="H4575" s="41" t="str">
        <f t="shared" si="1976"/>
        <v>강금위</v>
      </c>
      <c r="I4575" s="39" t="str">
        <f t="shared" si="1977"/>
        <v>54998</v>
      </c>
      <c r="J4575" s="52" t="str">
        <f t="shared" si="1978"/>
        <v/>
      </c>
      <c r="K4575" s="75">
        <f t="shared" si="1979"/>
        <v>1</v>
      </c>
      <c r="L4575" s="76">
        <f t="shared" si="1980"/>
        <v>1</v>
      </c>
      <c r="M4575" s="76">
        <f t="shared" si="1981"/>
        <v>1E-3</v>
      </c>
      <c r="N4575" s="76">
        <f t="shared" si="1982"/>
        <v>1</v>
      </c>
      <c r="O4575" s="42">
        <f t="shared" si="1983"/>
        <v>1</v>
      </c>
      <c r="P4575" s="39" t="str">
        <f t="shared" si="1984"/>
        <v>목록(Manifest)</v>
      </c>
      <c r="Q4575" s="72">
        <f t="shared" si="1985"/>
        <v>60</v>
      </c>
      <c r="R4575" s="43" t="str">
        <f t="shared" si="1986"/>
        <v>OZ602</v>
      </c>
      <c r="S4575" s="82" t="str">
        <f t="shared" si="1987"/>
        <v/>
      </c>
      <c r="T4575" s="40">
        <f t="shared" si="1988"/>
        <v>45928</v>
      </c>
      <c r="U4575" s="44">
        <v>2500</v>
      </c>
      <c r="V4575" s="44">
        <f t="shared" si="1989"/>
        <v>0</v>
      </c>
      <c r="W4575" s="77">
        <f t="shared" si="1990"/>
        <v>2500</v>
      </c>
      <c r="X4575" s="78">
        <f t="shared" si="1991"/>
        <v>0</v>
      </c>
      <c r="Y4575" s="44" cm="1">
        <f t="array" ref="Y4575">_xlfn.IFNA(_xlfn.IFS(AND(Q4575&gt;=2000, Q4575&lt;3000), 10000, AND(Q4575&gt;=3000, Q4575&lt;4000), 15000, AND(Q4575&gt;=4000, Q4575&lt;5000), 20000, AND(Q4575&gt;=5000), 25000),0)</f>
        <v>0</v>
      </c>
      <c r="Z4575" s="91">
        <f t="shared" si="1992"/>
        <v>0</v>
      </c>
      <c r="AA4575" s="44">
        <f t="shared" si="1993"/>
        <v>0</v>
      </c>
      <c r="AB4575" s="44"/>
      <c r="AC4575" s="44"/>
      <c r="AD4575" s="44"/>
      <c r="AE4575" s="44">
        <f>VLOOKUP(O4575,정산업데이트!$A$6:$B$12,2,10)</f>
        <v>0</v>
      </c>
      <c r="AF4575" s="44"/>
      <c r="AG4575" s="79">
        <f t="shared" si="1994"/>
        <v>0</v>
      </c>
      <c r="AH4575" s="80">
        <f t="shared" si="1995"/>
        <v>2500</v>
      </c>
      <c r="AJ4575" s="35" t="s">
        <v>23096</v>
      </c>
      <c r="AK4575" s="35" t="s">
        <v>73</v>
      </c>
      <c r="AL4575" s="35" t="s">
        <v>23097</v>
      </c>
      <c r="AM4575" s="35" t="s">
        <v>25330</v>
      </c>
      <c r="AN4575" s="35" t="s">
        <v>25331</v>
      </c>
      <c r="AO4575" s="35" t="s">
        <v>25332</v>
      </c>
      <c r="AP4575" s="35" t="s">
        <v>1745</v>
      </c>
      <c r="AQ4575" s="35" t="s">
        <v>122</v>
      </c>
      <c r="AR4575" s="35">
        <v>1</v>
      </c>
      <c r="AS4575" s="35">
        <v>1</v>
      </c>
      <c r="AT4575" s="35">
        <v>1E-3</v>
      </c>
      <c r="AU4575" s="35">
        <v>1</v>
      </c>
      <c r="AV4575" s="35" t="s">
        <v>7</v>
      </c>
      <c r="AW4575" s="35">
        <v>60</v>
      </c>
      <c r="AX4575" s="35" t="s">
        <v>68</v>
      </c>
      <c r="AY4575" s="35" t="s">
        <v>68</v>
      </c>
      <c r="AZ4575" s="35" t="s">
        <v>68</v>
      </c>
      <c r="BA4575" s="35" t="s">
        <v>68</v>
      </c>
      <c r="BB4575" s="35" t="s">
        <v>122</v>
      </c>
      <c r="BC4575" s="35" t="s">
        <v>132</v>
      </c>
      <c r="BD4575" s="35" t="s">
        <v>83</v>
      </c>
      <c r="BE4575" s="35" t="s">
        <v>86</v>
      </c>
      <c r="BF4575" s="35" t="s">
        <v>122</v>
      </c>
      <c r="BG4575" s="35" t="s">
        <v>69</v>
      </c>
      <c r="BH4575" s="35" t="s">
        <v>25333</v>
      </c>
      <c r="BI4575" s="35" t="s">
        <v>122</v>
      </c>
      <c r="BJ4575" s="35" t="s">
        <v>25334</v>
      </c>
      <c r="BK4575" s="35" t="s">
        <v>75</v>
      </c>
      <c r="BL4575" s="35" t="s">
        <v>122</v>
      </c>
      <c r="BM4575" s="35" t="s">
        <v>83</v>
      </c>
      <c r="BN4575" s="35" t="s">
        <v>70</v>
      </c>
      <c r="BO4575" s="35" t="s">
        <v>71</v>
      </c>
      <c r="BP4575" s="35" t="s">
        <v>122</v>
      </c>
      <c r="BQ4575" s="35" t="s">
        <v>163</v>
      </c>
    </row>
    <row r="4576" spans="1:69" x14ac:dyDescent="0.4">
      <c r="A4576" s="40" t="str">
        <f t="shared" si="1969"/>
        <v>2025-09-28</v>
      </c>
      <c r="B4576" s="40" t="str">
        <f t="shared" si="1970"/>
        <v>SYD</v>
      </c>
      <c r="C4576" s="39" t="str">
        <f t="shared" si="1971"/>
        <v>98812563692</v>
      </c>
      <c r="D4576" s="41" t="str">
        <f t="shared" si="1972"/>
        <v>PAU029774166</v>
      </c>
      <c r="E4576" s="41" t="str">
        <f t="shared" si="1973"/>
        <v>596421515295</v>
      </c>
      <c r="F4576" s="39" t="str">
        <f t="shared" si="1974"/>
        <v>2254252</v>
      </c>
      <c r="G4576" s="39" t="str">
        <f t="shared" si="1975"/>
        <v>WISE EXPRESS(AUSTRAPHARM)</v>
      </c>
      <c r="H4576" s="41" t="str">
        <f t="shared" si="1976"/>
        <v>조호정</v>
      </c>
      <c r="I4576" s="39" t="str">
        <f t="shared" si="1977"/>
        <v>24320</v>
      </c>
      <c r="J4576" s="52" t="str">
        <f t="shared" si="1978"/>
        <v/>
      </c>
      <c r="K4576" s="75">
        <f t="shared" si="1979"/>
        <v>1</v>
      </c>
      <c r="L4576" s="76">
        <f t="shared" si="1980"/>
        <v>1</v>
      </c>
      <c r="M4576" s="76">
        <f t="shared" si="1981"/>
        <v>1E-3</v>
      </c>
      <c r="N4576" s="76">
        <f t="shared" si="1982"/>
        <v>1</v>
      </c>
      <c r="O4576" s="42">
        <f t="shared" si="1983"/>
        <v>1</v>
      </c>
      <c r="P4576" s="39" t="str">
        <f t="shared" si="1984"/>
        <v>목록(Manifest)</v>
      </c>
      <c r="Q4576" s="72">
        <f t="shared" si="1985"/>
        <v>60</v>
      </c>
      <c r="R4576" s="43" t="str">
        <f t="shared" si="1986"/>
        <v>OZ602</v>
      </c>
      <c r="S4576" s="82" t="str">
        <f t="shared" si="1987"/>
        <v/>
      </c>
      <c r="T4576" s="40">
        <f t="shared" si="1988"/>
        <v>45928</v>
      </c>
      <c r="U4576" s="44">
        <v>2500</v>
      </c>
      <c r="V4576" s="44">
        <f t="shared" si="1989"/>
        <v>0</v>
      </c>
      <c r="W4576" s="77">
        <f t="shared" si="1990"/>
        <v>2500</v>
      </c>
      <c r="X4576" s="78">
        <f t="shared" si="1991"/>
        <v>0</v>
      </c>
      <c r="Y4576" s="44" cm="1">
        <f t="array" ref="Y4576">_xlfn.IFNA(_xlfn.IFS(AND(Q4576&gt;=2000, Q4576&lt;3000), 10000, AND(Q4576&gt;=3000, Q4576&lt;4000), 15000, AND(Q4576&gt;=4000, Q4576&lt;5000), 20000, AND(Q4576&gt;=5000), 25000),0)</f>
        <v>0</v>
      </c>
      <c r="Z4576" s="91">
        <f t="shared" si="1992"/>
        <v>0</v>
      </c>
      <c r="AA4576" s="44">
        <f t="shared" si="1993"/>
        <v>0</v>
      </c>
      <c r="AB4576" s="44"/>
      <c r="AC4576" s="44"/>
      <c r="AD4576" s="44"/>
      <c r="AE4576" s="44">
        <f>VLOOKUP(O4576,정산업데이트!$A$6:$B$12,2,10)</f>
        <v>0</v>
      </c>
      <c r="AF4576" s="44"/>
      <c r="AG4576" s="79">
        <f t="shared" si="1994"/>
        <v>0</v>
      </c>
      <c r="AH4576" s="80">
        <f t="shared" si="1995"/>
        <v>2500</v>
      </c>
      <c r="AJ4576" s="35" t="s">
        <v>23096</v>
      </c>
      <c r="AK4576" s="35" t="s">
        <v>73</v>
      </c>
      <c r="AL4576" s="35" t="s">
        <v>23097</v>
      </c>
      <c r="AM4576" s="35" t="s">
        <v>25335</v>
      </c>
      <c r="AN4576" s="35" t="s">
        <v>25336</v>
      </c>
      <c r="AO4576" s="35" t="s">
        <v>25337</v>
      </c>
      <c r="AP4576" s="35" t="s">
        <v>25338</v>
      </c>
      <c r="AQ4576" s="35" t="s">
        <v>122</v>
      </c>
      <c r="AR4576" s="35">
        <v>1</v>
      </c>
      <c r="AS4576" s="35">
        <v>1</v>
      </c>
      <c r="AT4576" s="35">
        <v>1E-3</v>
      </c>
      <c r="AU4576" s="35">
        <v>1</v>
      </c>
      <c r="AV4576" s="35" t="s">
        <v>7</v>
      </c>
      <c r="AW4576" s="35">
        <v>60</v>
      </c>
      <c r="AX4576" s="35" t="s">
        <v>68</v>
      </c>
      <c r="AY4576" s="35" t="s">
        <v>68</v>
      </c>
      <c r="AZ4576" s="35" t="s">
        <v>68</v>
      </c>
      <c r="BA4576" s="35" t="s">
        <v>68</v>
      </c>
      <c r="BB4576" s="35" t="s">
        <v>122</v>
      </c>
      <c r="BC4576" s="35" t="s">
        <v>132</v>
      </c>
      <c r="BD4576" s="35" t="s">
        <v>83</v>
      </c>
      <c r="BE4576" s="35" t="s">
        <v>86</v>
      </c>
      <c r="BF4576" s="35" t="s">
        <v>122</v>
      </c>
      <c r="BG4576" s="35" t="s">
        <v>69</v>
      </c>
      <c r="BH4576" s="35" t="s">
        <v>25339</v>
      </c>
      <c r="BI4576" s="35" t="s">
        <v>122</v>
      </c>
      <c r="BJ4576" s="35" t="s">
        <v>25340</v>
      </c>
      <c r="BK4576" s="35" t="s">
        <v>75</v>
      </c>
      <c r="BL4576" s="35" t="s">
        <v>122</v>
      </c>
      <c r="BM4576" s="35" t="s">
        <v>83</v>
      </c>
      <c r="BN4576" s="35" t="s">
        <v>70</v>
      </c>
      <c r="BO4576" s="35" t="s">
        <v>71</v>
      </c>
      <c r="BP4576" s="35" t="s">
        <v>122</v>
      </c>
      <c r="BQ4576" s="35" t="s">
        <v>163</v>
      </c>
    </row>
    <row r="4577" spans="1:69" x14ac:dyDescent="0.4">
      <c r="A4577" s="40" t="str">
        <f t="shared" si="1969"/>
        <v>2025-09-28</v>
      </c>
      <c r="B4577" s="40" t="str">
        <f t="shared" si="1970"/>
        <v>SYD</v>
      </c>
      <c r="C4577" s="39" t="str">
        <f t="shared" si="1971"/>
        <v>98812563692</v>
      </c>
      <c r="D4577" s="41" t="str">
        <f t="shared" si="1972"/>
        <v>PAU029774167</v>
      </c>
      <c r="E4577" s="41" t="str">
        <f t="shared" si="1973"/>
        <v>596421515306</v>
      </c>
      <c r="F4577" s="39" t="str">
        <f t="shared" si="1974"/>
        <v>2254252</v>
      </c>
      <c r="G4577" s="39" t="str">
        <f t="shared" si="1975"/>
        <v>WISE EXPRESS(AUSTRAPHARM)</v>
      </c>
      <c r="H4577" s="41" t="str">
        <f t="shared" si="1976"/>
        <v>권영태</v>
      </c>
      <c r="I4577" s="39" t="str">
        <f t="shared" si="1977"/>
        <v>02017</v>
      </c>
      <c r="J4577" s="52" t="str">
        <f t="shared" si="1978"/>
        <v/>
      </c>
      <c r="K4577" s="75">
        <f t="shared" si="1979"/>
        <v>1</v>
      </c>
      <c r="L4577" s="76">
        <f t="shared" si="1980"/>
        <v>1</v>
      </c>
      <c r="M4577" s="76">
        <f t="shared" si="1981"/>
        <v>1E-3</v>
      </c>
      <c r="N4577" s="76">
        <f t="shared" si="1982"/>
        <v>1</v>
      </c>
      <c r="O4577" s="42">
        <f t="shared" si="1983"/>
        <v>1</v>
      </c>
      <c r="P4577" s="39" t="str">
        <f t="shared" si="1984"/>
        <v>목록(Manifest)</v>
      </c>
      <c r="Q4577" s="72">
        <f t="shared" si="1985"/>
        <v>60</v>
      </c>
      <c r="R4577" s="43" t="str">
        <f t="shared" si="1986"/>
        <v>OZ602</v>
      </c>
      <c r="S4577" s="82" t="str">
        <f t="shared" si="1987"/>
        <v/>
      </c>
      <c r="T4577" s="40">
        <f t="shared" si="1988"/>
        <v>45928</v>
      </c>
      <c r="U4577" s="44">
        <v>2500</v>
      </c>
      <c r="V4577" s="44">
        <f t="shared" si="1989"/>
        <v>0</v>
      </c>
      <c r="W4577" s="77">
        <f t="shared" si="1990"/>
        <v>2500</v>
      </c>
      <c r="X4577" s="78">
        <f t="shared" si="1991"/>
        <v>0</v>
      </c>
      <c r="Y4577" s="44" cm="1">
        <f t="array" ref="Y4577">_xlfn.IFNA(_xlfn.IFS(AND(Q4577&gt;=2000, Q4577&lt;3000), 10000, AND(Q4577&gt;=3000, Q4577&lt;4000), 15000, AND(Q4577&gt;=4000, Q4577&lt;5000), 20000, AND(Q4577&gt;=5000), 25000),0)</f>
        <v>0</v>
      </c>
      <c r="Z4577" s="91">
        <f t="shared" si="1992"/>
        <v>0</v>
      </c>
      <c r="AA4577" s="44">
        <f t="shared" si="1993"/>
        <v>0</v>
      </c>
      <c r="AB4577" s="44"/>
      <c r="AC4577" s="44"/>
      <c r="AD4577" s="44"/>
      <c r="AE4577" s="44">
        <f>VLOOKUP(O4577,정산업데이트!$A$6:$B$12,2,10)</f>
        <v>0</v>
      </c>
      <c r="AF4577" s="44"/>
      <c r="AG4577" s="79">
        <f t="shared" si="1994"/>
        <v>0</v>
      </c>
      <c r="AH4577" s="80">
        <f t="shared" si="1995"/>
        <v>2500</v>
      </c>
      <c r="AJ4577" s="35" t="s">
        <v>23096</v>
      </c>
      <c r="AK4577" s="35" t="s">
        <v>73</v>
      </c>
      <c r="AL4577" s="35" t="s">
        <v>23097</v>
      </c>
      <c r="AM4577" s="35" t="s">
        <v>25341</v>
      </c>
      <c r="AN4577" s="35" t="s">
        <v>12176</v>
      </c>
      <c r="AO4577" s="35" t="s">
        <v>25342</v>
      </c>
      <c r="AP4577" s="35" t="s">
        <v>25343</v>
      </c>
      <c r="AQ4577" s="35" t="s">
        <v>122</v>
      </c>
      <c r="AR4577" s="35">
        <v>1</v>
      </c>
      <c r="AS4577" s="35">
        <v>1</v>
      </c>
      <c r="AT4577" s="35">
        <v>1E-3</v>
      </c>
      <c r="AU4577" s="35">
        <v>1</v>
      </c>
      <c r="AV4577" s="35" t="s">
        <v>7</v>
      </c>
      <c r="AW4577" s="35">
        <v>60</v>
      </c>
      <c r="AX4577" s="35" t="s">
        <v>68</v>
      </c>
      <c r="AY4577" s="35" t="s">
        <v>68</v>
      </c>
      <c r="AZ4577" s="35" t="s">
        <v>68</v>
      </c>
      <c r="BA4577" s="35" t="s">
        <v>68</v>
      </c>
      <c r="BB4577" s="35" t="s">
        <v>122</v>
      </c>
      <c r="BC4577" s="35" t="s">
        <v>132</v>
      </c>
      <c r="BD4577" s="35" t="s">
        <v>83</v>
      </c>
      <c r="BE4577" s="35" t="s">
        <v>86</v>
      </c>
      <c r="BF4577" s="35" t="s">
        <v>122</v>
      </c>
      <c r="BG4577" s="35" t="s">
        <v>69</v>
      </c>
      <c r="BH4577" s="35" t="s">
        <v>25344</v>
      </c>
      <c r="BI4577" s="35" t="s">
        <v>122</v>
      </c>
      <c r="BJ4577" s="35" t="s">
        <v>25345</v>
      </c>
      <c r="BK4577" s="35" t="s">
        <v>75</v>
      </c>
      <c r="BL4577" s="35" t="s">
        <v>122</v>
      </c>
      <c r="BM4577" s="35" t="s">
        <v>83</v>
      </c>
      <c r="BN4577" s="35" t="s">
        <v>70</v>
      </c>
      <c r="BO4577" s="35" t="s">
        <v>71</v>
      </c>
      <c r="BP4577" s="35" t="s">
        <v>122</v>
      </c>
      <c r="BQ4577" s="35" t="s">
        <v>163</v>
      </c>
    </row>
    <row r="4578" spans="1:69" x14ac:dyDescent="0.4">
      <c r="A4578" s="40" t="str">
        <f t="shared" si="1969"/>
        <v>2025-09-28</v>
      </c>
      <c r="B4578" s="40" t="str">
        <f t="shared" si="1970"/>
        <v>SYD</v>
      </c>
      <c r="C4578" s="39" t="str">
        <f t="shared" si="1971"/>
        <v>98812563692</v>
      </c>
      <c r="D4578" s="41" t="str">
        <f t="shared" si="1972"/>
        <v>PAU029774165</v>
      </c>
      <c r="E4578" s="41" t="str">
        <f t="shared" si="1973"/>
        <v>596421515310</v>
      </c>
      <c r="F4578" s="39" t="str">
        <f t="shared" si="1974"/>
        <v>2254252</v>
      </c>
      <c r="G4578" s="39" t="str">
        <f t="shared" si="1975"/>
        <v>WISE EXPRESS(AUSTRAPHARM)</v>
      </c>
      <c r="H4578" s="41" t="str">
        <f t="shared" si="1976"/>
        <v>손정아</v>
      </c>
      <c r="I4578" s="39" t="str">
        <f t="shared" si="1977"/>
        <v>52649</v>
      </c>
      <c r="J4578" s="52" t="str">
        <f t="shared" si="1978"/>
        <v/>
      </c>
      <c r="K4578" s="75">
        <f t="shared" si="1979"/>
        <v>1</v>
      </c>
      <c r="L4578" s="76">
        <f t="shared" si="1980"/>
        <v>1</v>
      </c>
      <c r="M4578" s="76">
        <f t="shared" si="1981"/>
        <v>1E-3</v>
      </c>
      <c r="N4578" s="76">
        <f t="shared" si="1982"/>
        <v>1</v>
      </c>
      <c r="O4578" s="42">
        <f t="shared" si="1983"/>
        <v>1</v>
      </c>
      <c r="P4578" s="39" t="str">
        <f t="shared" si="1984"/>
        <v>목록(Manifest)</v>
      </c>
      <c r="Q4578" s="72">
        <f t="shared" si="1985"/>
        <v>60</v>
      </c>
      <c r="R4578" s="43" t="str">
        <f t="shared" si="1986"/>
        <v>OZ602</v>
      </c>
      <c r="S4578" s="82" t="str">
        <f t="shared" si="1987"/>
        <v/>
      </c>
      <c r="T4578" s="40">
        <f t="shared" si="1988"/>
        <v>45928</v>
      </c>
      <c r="U4578" s="44">
        <v>2500</v>
      </c>
      <c r="V4578" s="44">
        <f t="shared" si="1989"/>
        <v>0</v>
      </c>
      <c r="W4578" s="77">
        <f t="shared" si="1990"/>
        <v>2500</v>
      </c>
      <c r="X4578" s="78">
        <f t="shared" si="1991"/>
        <v>0</v>
      </c>
      <c r="Y4578" s="44" cm="1">
        <f t="array" ref="Y4578">_xlfn.IFNA(_xlfn.IFS(AND(Q4578&gt;=2000, Q4578&lt;3000), 10000, AND(Q4578&gt;=3000, Q4578&lt;4000), 15000, AND(Q4578&gt;=4000, Q4578&lt;5000), 20000, AND(Q4578&gt;=5000), 25000),0)</f>
        <v>0</v>
      </c>
      <c r="Z4578" s="91">
        <f t="shared" si="1992"/>
        <v>0</v>
      </c>
      <c r="AA4578" s="44">
        <f t="shared" si="1993"/>
        <v>0</v>
      </c>
      <c r="AB4578" s="44"/>
      <c r="AC4578" s="44"/>
      <c r="AD4578" s="44"/>
      <c r="AE4578" s="44">
        <f>VLOOKUP(O4578,정산업데이트!$A$6:$B$12,2,10)</f>
        <v>0</v>
      </c>
      <c r="AF4578" s="44"/>
      <c r="AG4578" s="79">
        <f t="shared" si="1994"/>
        <v>0</v>
      </c>
      <c r="AH4578" s="80">
        <f t="shared" si="1995"/>
        <v>2500</v>
      </c>
      <c r="AJ4578" s="35" t="s">
        <v>23096</v>
      </c>
      <c r="AK4578" s="35" t="s">
        <v>73</v>
      </c>
      <c r="AL4578" s="35" t="s">
        <v>23097</v>
      </c>
      <c r="AM4578" s="35" t="s">
        <v>25346</v>
      </c>
      <c r="AN4578" s="35" t="s">
        <v>25347</v>
      </c>
      <c r="AO4578" s="35" t="s">
        <v>25348</v>
      </c>
      <c r="AP4578" s="35" t="s">
        <v>23701</v>
      </c>
      <c r="AQ4578" s="35" t="s">
        <v>122</v>
      </c>
      <c r="AR4578" s="35">
        <v>1</v>
      </c>
      <c r="AS4578" s="35">
        <v>1</v>
      </c>
      <c r="AT4578" s="35">
        <v>1E-3</v>
      </c>
      <c r="AU4578" s="35">
        <v>1</v>
      </c>
      <c r="AV4578" s="35" t="s">
        <v>7</v>
      </c>
      <c r="AW4578" s="35">
        <v>60</v>
      </c>
      <c r="AX4578" s="35" t="s">
        <v>68</v>
      </c>
      <c r="AY4578" s="35" t="s">
        <v>68</v>
      </c>
      <c r="AZ4578" s="35" t="s">
        <v>68</v>
      </c>
      <c r="BA4578" s="35" t="s">
        <v>68</v>
      </c>
      <c r="BB4578" s="35" t="s">
        <v>122</v>
      </c>
      <c r="BC4578" s="35" t="s">
        <v>132</v>
      </c>
      <c r="BD4578" s="35" t="s">
        <v>83</v>
      </c>
      <c r="BE4578" s="35" t="s">
        <v>84</v>
      </c>
      <c r="BF4578" s="35" t="s">
        <v>122</v>
      </c>
      <c r="BG4578" s="35" t="s">
        <v>69</v>
      </c>
      <c r="BH4578" s="35" t="s">
        <v>25349</v>
      </c>
      <c r="BI4578" s="35" t="s">
        <v>122</v>
      </c>
      <c r="BJ4578" s="35" t="s">
        <v>25350</v>
      </c>
      <c r="BK4578" s="35" t="s">
        <v>75</v>
      </c>
      <c r="BL4578" s="35" t="s">
        <v>122</v>
      </c>
      <c r="BM4578" s="35" t="s">
        <v>83</v>
      </c>
      <c r="BN4578" s="35" t="s">
        <v>70</v>
      </c>
      <c r="BO4578" s="35" t="s">
        <v>71</v>
      </c>
      <c r="BP4578" s="35" t="s">
        <v>122</v>
      </c>
      <c r="BQ4578" s="35" t="s">
        <v>163</v>
      </c>
    </row>
    <row r="4579" spans="1:69" x14ac:dyDescent="0.4">
      <c r="A4579" s="40" t="str">
        <f t="shared" si="1969"/>
        <v>2025-09-28</v>
      </c>
      <c r="B4579" s="40" t="str">
        <f t="shared" si="1970"/>
        <v>SYD</v>
      </c>
      <c r="C4579" s="39" t="str">
        <f t="shared" si="1971"/>
        <v>98812563692</v>
      </c>
      <c r="D4579" s="41" t="str">
        <f t="shared" si="1972"/>
        <v>PAU029774164</v>
      </c>
      <c r="E4579" s="41" t="str">
        <f t="shared" si="1973"/>
        <v>596421515321</v>
      </c>
      <c r="F4579" s="39" t="str">
        <f t="shared" si="1974"/>
        <v>2254252</v>
      </c>
      <c r="G4579" s="39" t="str">
        <f t="shared" si="1975"/>
        <v>WISE EXPRESS(AUSTRAPHARM)</v>
      </c>
      <c r="H4579" s="41" t="str">
        <f t="shared" si="1976"/>
        <v>김희연</v>
      </c>
      <c r="I4579" s="39" t="str">
        <f t="shared" si="1977"/>
        <v>01352</v>
      </c>
      <c r="J4579" s="52" t="str">
        <f t="shared" si="1978"/>
        <v/>
      </c>
      <c r="K4579" s="75">
        <f t="shared" si="1979"/>
        <v>1</v>
      </c>
      <c r="L4579" s="76">
        <f t="shared" si="1980"/>
        <v>1</v>
      </c>
      <c r="M4579" s="76">
        <f t="shared" si="1981"/>
        <v>1E-3</v>
      </c>
      <c r="N4579" s="76">
        <f t="shared" si="1982"/>
        <v>1</v>
      </c>
      <c r="O4579" s="42">
        <f t="shared" si="1983"/>
        <v>1</v>
      </c>
      <c r="P4579" s="39" t="str">
        <f t="shared" si="1984"/>
        <v>목록(Manifest)</v>
      </c>
      <c r="Q4579" s="72">
        <f t="shared" si="1985"/>
        <v>60</v>
      </c>
      <c r="R4579" s="43" t="str">
        <f t="shared" si="1986"/>
        <v>OZ602</v>
      </c>
      <c r="S4579" s="82" t="str">
        <f t="shared" si="1987"/>
        <v/>
      </c>
      <c r="T4579" s="40">
        <f t="shared" si="1988"/>
        <v>45928</v>
      </c>
      <c r="U4579" s="44">
        <v>2500</v>
      </c>
      <c r="V4579" s="44">
        <f t="shared" si="1989"/>
        <v>0</v>
      </c>
      <c r="W4579" s="77">
        <f t="shared" si="1990"/>
        <v>2500</v>
      </c>
      <c r="X4579" s="78">
        <f t="shared" si="1991"/>
        <v>0</v>
      </c>
      <c r="Y4579" s="44" cm="1">
        <f t="array" ref="Y4579">_xlfn.IFNA(_xlfn.IFS(AND(Q4579&gt;=2000, Q4579&lt;3000), 10000, AND(Q4579&gt;=3000, Q4579&lt;4000), 15000, AND(Q4579&gt;=4000, Q4579&lt;5000), 20000, AND(Q4579&gt;=5000), 25000),0)</f>
        <v>0</v>
      </c>
      <c r="Z4579" s="91">
        <f t="shared" si="1992"/>
        <v>0</v>
      </c>
      <c r="AA4579" s="44">
        <f t="shared" si="1993"/>
        <v>0</v>
      </c>
      <c r="AB4579" s="44"/>
      <c r="AC4579" s="44"/>
      <c r="AD4579" s="44"/>
      <c r="AE4579" s="44">
        <f>VLOOKUP(O4579,정산업데이트!$A$6:$B$12,2,10)</f>
        <v>0</v>
      </c>
      <c r="AF4579" s="44"/>
      <c r="AG4579" s="79">
        <f t="shared" si="1994"/>
        <v>0</v>
      </c>
      <c r="AH4579" s="80">
        <f t="shared" si="1995"/>
        <v>2500</v>
      </c>
      <c r="AJ4579" s="35" t="s">
        <v>23096</v>
      </c>
      <c r="AK4579" s="35" t="s">
        <v>73</v>
      </c>
      <c r="AL4579" s="35" t="s">
        <v>23097</v>
      </c>
      <c r="AM4579" s="35" t="s">
        <v>25351</v>
      </c>
      <c r="AN4579" s="35" t="s">
        <v>1072</v>
      </c>
      <c r="AO4579" s="35" t="s">
        <v>25352</v>
      </c>
      <c r="AP4579" s="35" t="s">
        <v>25353</v>
      </c>
      <c r="AQ4579" s="35" t="s">
        <v>122</v>
      </c>
      <c r="AR4579" s="35">
        <v>1</v>
      </c>
      <c r="AS4579" s="35">
        <v>1</v>
      </c>
      <c r="AT4579" s="35">
        <v>1E-3</v>
      </c>
      <c r="AU4579" s="35">
        <v>1</v>
      </c>
      <c r="AV4579" s="35" t="s">
        <v>7</v>
      </c>
      <c r="AW4579" s="35">
        <v>60</v>
      </c>
      <c r="AX4579" s="35" t="s">
        <v>68</v>
      </c>
      <c r="AY4579" s="35" t="s">
        <v>68</v>
      </c>
      <c r="AZ4579" s="35" t="s">
        <v>68</v>
      </c>
      <c r="BA4579" s="35" t="s">
        <v>68</v>
      </c>
      <c r="BB4579" s="35" t="s">
        <v>122</v>
      </c>
      <c r="BC4579" s="35" t="s">
        <v>132</v>
      </c>
      <c r="BD4579" s="35" t="s">
        <v>83</v>
      </c>
      <c r="BE4579" s="35" t="s">
        <v>84</v>
      </c>
      <c r="BF4579" s="35" t="s">
        <v>122</v>
      </c>
      <c r="BG4579" s="35" t="s">
        <v>69</v>
      </c>
      <c r="BH4579" s="35" t="s">
        <v>25354</v>
      </c>
      <c r="BI4579" s="35" t="s">
        <v>122</v>
      </c>
      <c r="BJ4579" s="35" t="s">
        <v>25355</v>
      </c>
      <c r="BK4579" s="35" t="s">
        <v>75</v>
      </c>
      <c r="BL4579" s="35" t="s">
        <v>122</v>
      </c>
      <c r="BM4579" s="35" t="s">
        <v>83</v>
      </c>
      <c r="BN4579" s="35" t="s">
        <v>70</v>
      </c>
      <c r="BO4579" s="35" t="s">
        <v>71</v>
      </c>
      <c r="BP4579" s="35" t="s">
        <v>122</v>
      </c>
      <c r="BQ4579" s="35" t="s">
        <v>163</v>
      </c>
    </row>
    <row r="4580" spans="1:69" x14ac:dyDescent="0.4">
      <c r="A4580" s="40" t="str">
        <f t="shared" si="1969"/>
        <v>2025-09-28</v>
      </c>
      <c r="B4580" s="40" t="str">
        <f t="shared" si="1970"/>
        <v>SYD</v>
      </c>
      <c r="C4580" s="39" t="str">
        <f t="shared" si="1971"/>
        <v>98812563692</v>
      </c>
      <c r="D4580" s="41" t="str">
        <f t="shared" si="1972"/>
        <v>PAU029774163</v>
      </c>
      <c r="E4580" s="41" t="str">
        <f t="shared" si="1973"/>
        <v>596421515332</v>
      </c>
      <c r="F4580" s="39" t="str">
        <f t="shared" si="1974"/>
        <v>2254252</v>
      </c>
      <c r="G4580" s="39" t="str">
        <f t="shared" si="1975"/>
        <v>WISE EXPRESS(AUSTRAPHARM)</v>
      </c>
      <c r="H4580" s="41" t="str">
        <f t="shared" si="1976"/>
        <v>조창</v>
      </c>
      <c r="I4580" s="39" t="str">
        <f t="shared" si="1977"/>
        <v>38831</v>
      </c>
      <c r="J4580" s="52" t="str">
        <f t="shared" si="1978"/>
        <v/>
      </c>
      <c r="K4580" s="75">
        <f t="shared" si="1979"/>
        <v>1</v>
      </c>
      <c r="L4580" s="76">
        <f t="shared" si="1980"/>
        <v>4</v>
      </c>
      <c r="M4580" s="76">
        <f t="shared" si="1981"/>
        <v>1E-3</v>
      </c>
      <c r="N4580" s="76">
        <f t="shared" si="1982"/>
        <v>4</v>
      </c>
      <c r="O4580" s="42">
        <f t="shared" si="1983"/>
        <v>4</v>
      </c>
      <c r="P4580" s="39" t="str">
        <f t="shared" si="1984"/>
        <v>목록(Manifest)</v>
      </c>
      <c r="Q4580" s="72">
        <f t="shared" si="1985"/>
        <v>135</v>
      </c>
      <c r="R4580" s="43" t="str">
        <f t="shared" si="1986"/>
        <v>OZ602</v>
      </c>
      <c r="S4580" s="82" t="str">
        <f t="shared" si="1987"/>
        <v/>
      </c>
      <c r="T4580" s="40">
        <f t="shared" si="1988"/>
        <v>45928</v>
      </c>
      <c r="U4580" s="44">
        <v>2500</v>
      </c>
      <c r="V4580" s="44">
        <f t="shared" si="1989"/>
        <v>0</v>
      </c>
      <c r="W4580" s="77">
        <f t="shared" si="1990"/>
        <v>2500</v>
      </c>
      <c r="X4580" s="78">
        <f t="shared" si="1991"/>
        <v>0</v>
      </c>
      <c r="Y4580" s="44" cm="1">
        <f t="array" ref="Y4580">_xlfn.IFNA(_xlfn.IFS(AND(Q4580&gt;=2000, Q4580&lt;3000), 10000, AND(Q4580&gt;=3000, Q4580&lt;4000), 15000, AND(Q4580&gt;=4000, Q4580&lt;5000), 20000, AND(Q4580&gt;=5000), 25000),0)</f>
        <v>0</v>
      </c>
      <c r="Z4580" s="91">
        <f t="shared" si="1992"/>
        <v>0</v>
      </c>
      <c r="AA4580" s="44">
        <f t="shared" si="1993"/>
        <v>0</v>
      </c>
      <c r="AB4580" s="44"/>
      <c r="AC4580" s="44"/>
      <c r="AD4580" s="44"/>
      <c r="AE4580" s="44">
        <f>VLOOKUP(O4580,정산업데이트!$A$6:$B$12,2,10)</f>
        <v>0</v>
      </c>
      <c r="AF4580" s="44"/>
      <c r="AG4580" s="79">
        <f t="shared" si="1994"/>
        <v>0</v>
      </c>
      <c r="AH4580" s="80">
        <f t="shared" si="1995"/>
        <v>2500</v>
      </c>
      <c r="AJ4580" s="35" t="s">
        <v>23096</v>
      </c>
      <c r="AK4580" s="35" t="s">
        <v>73</v>
      </c>
      <c r="AL4580" s="35" t="s">
        <v>23097</v>
      </c>
      <c r="AM4580" s="35" t="s">
        <v>25356</v>
      </c>
      <c r="AN4580" s="35" t="s">
        <v>25357</v>
      </c>
      <c r="AO4580" s="35" t="s">
        <v>25358</v>
      </c>
      <c r="AP4580" s="35" t="s">
        <v>25359</v>
      </c>
      <c r="AQ4580" s="35" t="s">
        <v>122</v>
      </c>
      <c r="AR4580" s="35">
        <v>1</v>
      </c>
      <c r="AS4580" s="35">
        <v>4</v>
      </c>
      <c r="AT4580" s="35">
        <v>1E-3</v>
      </c>
      <c r="AU4580" s="35">
        <v>4</v>
      </c>
      <c r="AV4580" s="35" t="s">
        <v>7</v>
      </c>
      <c r="AW4580" s="35">
        <v>135</v>
      </c>
      <c r="AX4580" s="35" t="s">
        <v>68</v>
      </c>
      <c r="AY4580" s="35" t="s">
        <v>68</v>
      </c>
      <c r="AZ4580" s="35" t="s">
        <v>68</v>
      </c>
      <c r="BA4580" s="35" t="s">
        <v>68</v>
      </c>
      <c r="BB4580" s="35" t="s">
        <v>122</v>
      </c>
      <c r="BC4580" s="35" t="s">
        <v>132</v>
      </c>
      <c r="BD4580" s="35" t="s">
        <v>83</v>
      </c>
      <c r="BE4580" s="35" t="s">
        <v>84</v>
      </c>
      <c r="BF4580" s="35" t="s">
        <v>122</v>
      </c>
      <c r="BG4580" s="35" t="s">
        <v>69</v>
      </c>
      <c r="BH4580" s="35" t="s">
        <v>25360</v>
      </c>
      <c r="BI4580" s="35" t="s">
        <v>122</v>
      </c>
      <c r="BJ4580" s="35" t="s">
        <v>25361</v>
      </c>
      <c r="BK4580" s="35" t="s">
        <v>75</v>
      </c>
      <c r="BL4580" s="35" t="s">
        <v>122</v>
      </c>
      <c r="BM4580" s="35" t="s">
        <v>83</v>
      </c>
      <c r="BN4580" s="35" t="s">
        <v>70</v>
      </c>
      <c r="BO4580" s="35" t="s">
        <v>71</v>
      </c>
      <c r="BP4580" s="35" t="s">
        <v>122</v>
      </c>
      <c r="BQ4580" s="35" t="s">
        <v>163</v>
      </c>
    </row>
    <row r="4581" spans="1:69" x14ac:dyDescent="0.4">
      <c r="A4581" s="40" t="str">
        <f t="shared" si="1969"/>
        <v>2025-09-28</v>
      </c>
      <c r="B4581" s="40" t="str">
        <f t="shared" si="1970"/>
        <v>SYD</v>
      </c>
      <c r="C4581" s="39" t="str">
        <f t="shared" si="1971"/>
        <v>98812563692</v>
      </c>
      <c r="D4581" s="41" t="str">
        <f t="shared" si="1972"/>
        <v>PAU029774161</v>
      </c>
      <c r="E4581" s="41" t="str">
        <f t="shared" si="1973"/>
        <v>596421515343</v>
      </c>
      <c r="F4581" s="39" t="str">
        <f t="shared" si="1974"/>
        <v>2254252</v>
      </c>
      <c r="G4581" s="39" t="str">
        <f t="shared" si="1975"/>
        <v>WISE EXPRESS(AUSTRAPHARM)</v>
      </c>
      <c r="H4581" s="41" t="str">
        <f t="shared" si="1976"/>
        <v>이미숙</v>
      </c>
      <c r="I4581" s="39" t="str">
        <f t="shared" si="1977"/>
        <v>22629</v>
      </c>
      <c r="J4581" s="52" t="str">
        <f t="shared" si="1978"/>
        <v/>
      </c>
      <c r="K4581" s="75">
        <f t="shared" si="1979"/>
        <v>1</v>
      </c>
      <c r="L4581" s="76">
        <f t="shared" si="1980"/>
        <v>3</v>
      </c>
      <c r="M4581" s="76">
        <f t="shared" si="1981"/>
        <v>1E-3</v>
      </c>
      <c r="N4581" s="76">
        <f t="shared" si="1982"/>
        <v>3</v>
      </c>
      <c r="O4581" s="42">
        <f t="shared" si="1983"/>
        <v>3</v>
      </c>
      <c r="P4581" s="39" t="str">
        <f t="shared" si="1984"/>
        <v>목록(Manifest)</v>
      </c>
      <c r="Q4581" s="72">
        <f t="shared" si="1985"/>
        <v>115</v>
      </c>
      <c r="R4581" s="43" t="str">
        <f t="shared" si="1986"/>
        <v>OZ602</v>
      </c>
      <c r="S4581" s="82" t="str">
        <f t="shared" si="1987"/>
        <v/>
      </c>
      <c r="T4581" s="40">
        <f t="shared" si="1988"/>
        <v>45928</v>
      </c>
      <c r="U4581" s="44">
        <v>2500</v>
      </c>
      <c r="V4581" s="44">
        <f t="shared" si="1989"/>
        <v>0</v>
      </c>
      <c r="W4581" s="77">
        <f t="shared" si="1990"/>
        <v>2500</v>
      </c>
      <c r="X4581" s="78">
        <f t="shared" si="1991"/>
        <v>0</v>
      </c>
      <c r="Y4581" s="44" cm="1">
        <f t="array" ref="Y4581">_xlfn.IFNA(_xlfn.IFS(AND(Q4581&gt;=2000, Q4581&lt;3000), 10000, AND(Q4581&gt;=3000, Q4581&lt;4000), 15000, AND(Q4581&gt;=4000, Q4581&lt;5000), 20000, AND(Q4581&gt;=5000), 25000),0)</f>
        <v>0</v>
      </c>
      <c r="Z4581" s="91">
        <f t="shared" si="1992"/>
        <v>0</v>
      </c>
      <c r="AA4581" s="44">
        <f t="shared" si="1993"/>
        <v>0</v>
      </c>
      <c r="AB4581" s="44"/>
      <c r="AC4581" s="44"/>
      <c r="AD4581" s="44"/>
      <c r="AE4581" s="44">
        <f>VLOOKUP(O4581,정산업데이트!$A$6:$B$12,2,10)</f>
        <v>0</v>
      </c>
      <c r="AF4581" s="44"/>
      <c r="AG4581" s="79">
        <f t="shared" si="1994"/>
        <v>0</v>
      </c>
      <c r="AH4581" s="80">
        <f t="shared" si="1995"/>
        <v>2500</v>
      </c>
      <c r="AJ4581" s="35" t="s">
        <v>23096</v>
      </c>
      <c r="AK4581" s="35" t="s">
        <v>73</v>
      </c>
      <c r="AL4581" s="35" t="s">
        <v>23097</v>
      </c>
      <c r="AM4581" s="35" t="s">
        <v>25362</v>
      </c>
      <c r="AN4581" s="35" t="s">
        <v>392</v>
      </c>
      <c r="AO4581" s="35" t="s">
        <v>25363</v>
      </c>
      <c r="AP4581" s="35" t="s">
        <v>1720</v>
      </c>
      <c r="AQ4581" s="35" t="s">
        <v>122</v>
      </c>
      <c r="AR4581" s="35">
        <v>1</v>
      </c>
      <c r="AS4581" s="35">
        <v>3</v>
      </c>
      <c r="AT4581" s="35">
        <v>1E-3</v>
      </c>
      <c r="AU4581" s="35">
        <v>3</v>
      </c>
      <c r="AV4581" s="35" t="s">
        <v>7</v>
      </c>
      <c r="AW4581" s="35">
        <v>115</v>
      </c>
      <c r="AX4581" s="35" t="s">
        <v>68</v>
      </c>
      <c r="AY4581" s="35" t="s">
        <v>68</v>
      </c>
      <c r="AZ4581" s="35" t="s">
        <v>68</v>
      </c>
      <c r="BA4581" s="35" t="s">
        <v>68</v>
      </c>
      <c r="BB4581" s="35" t="s">
        <v>122</v>
      </c>
      <c r="BC4581" s="35" t="s">
        <v>132</v>
      </c>
      <c r="BD4581" s="35" t="s">
        <v>83</v>
      </c>
      <c r="BE4581" s="35" t="s">
        <v>84</v>
      </c>
      <c r="BF4581" s="35" t="s">
        <v>122</v>
      </c>
      <c r="BG4581" s="35" t="s">
        <v>69</v>
      </c>
      <c r="BH4581" s="35" t="s">
        <v>25364</v>
      </c>
      <c r="BI4581" s="35" t="s">
        <v>122</v>
      </c>
      <c r="BJ4581" s="35" t="s">
        <v>25365</v>
      </c>
      <c r="BK4581" s="35" t="s">
        <v>75</v>
      </c>
      <c r="BL4581" s="35" t="s">
        <v>122</v>
      </c>
      <c r="BM4581" s="35" t="s">
        <v>83</v>
      </c>
      <c r="BN4581" s="35" t="s">
        <v>70</v>
      </c>
      <c r="BO4581" s="35" t="s">
        <v>71</v>
      </c>
      <c r="BP4581" s="35" t="s">
        <v>122</v>
      </c>
      <c r="BQ4581" s="35" t="s">
        <v>163</v>
      </c>
    </row>
    <row r="4582" spans="1:69" x14ac:dyDescent="0.4">
      <c r="A4582" s="40" t="str">
        <f t="shared" si="1969"/>
        <v>2025-09-28</v>
      </c>
      <c r="B4582" s="40" t="str">
        <f t="shared" si="1970"/>
        <v>SYD</v>
      </c>
      <c r="C4582" s="39" t="str">
        <f t="shared" si="1971"/>
        <v>98812563692</v>
      </c>
      <c r="D4582" s="41" t="str">
        <f t="shared" si="1972"/>
        <v>PAU029774170</v>
      </c>
      <c r="E4582" s="41" t="str">
        <f t="shared" si="1973"/>
        <v>596421515354</v>
      </c>
      <c r="F4582" s="39" t="str">
        <f t="shared" si="1974"/>
        <v>2254252</v>
      </c>
      <c r="G4582" s="39" t="str">
        <f t="shared" si="1975"/>
        <v>WISE EXPRESS(AUSTRAPHARM)</v>
      </c>
      <c r="H4582" s="41" t="str">
        <f t="shared" si="1976"/>
        <v>장주희</v>
      </c>
      <c r="I4582" s="39" t="str">
        <f t="shared" si="1977"/>
        <v>39810</v>
      </c>
      <c r="J4582" s="52" t="str">
        <f t="shared" si="1978"/>
        <v/>
      </c>
      <c r="K4582" s="75">
        <f t="shared" si="1979"/>
        <v>1</v>
      </c>
      <c r="L4582" s="76">
        <f t="shared" si="1980"/>
        <v>3</v>
      </c>
      <c r="M4582" s="76">
        <f t="shared" si="1981"/>
        <v>1E-3</v>
      </c>
      <c r="N4582" s="76">
        <f t="shared" si="1982"/>
        <v>3</v>
      </c>
      <c r="O4582" s="42">
        <f t="shared" si="1983"/>
        <v>3</v>
      </c>
      <c r="P4582" s="39" t="str">
        <f t="shared" si="1984"/>
        <v>목록(Manifest)</v>
      </c>
      <c r="Q4582" s="72">
        <f t="shared" si="1985"/>
        <v>135</v>
      </c>
      <c r="R4582" s="43" t="str">
        <f t="shared" si="1986"/>
        <v>OZ602</v>
      </c>
      <c r="S4582" s="82" t="str">
        <f t="shared" si="1987"/>
        <v/>
      </c>
      <c r="T4582" s="40">
        <f t="shared" si="1988"/>
        <v>45928</v>
      </c>
      <c r="U4582" s="44">
        <v>2500</v>
      </c>
      <c r="V4582" s="44">
        <f t="shared" si="1989"/>
        <v>0</v>
      </c>
      <c r="W4582" s="77">
        <f t="shared" si="1990"/>
        <v>2500</v>
      </c>
      <c r="X4582" s="78">
        <f t="shared" si="1991"/>
        <v>0</v>
      </c>
      <c r="Y4582" s="44" cm="1">
        <f t="array" ref="Y4582">_xlfn.IFNA(_xlfn.IFS(AND(Q4582&gt;=2000, Q4582&lt;3000), 10000, AND(Q4582&gt;=3000, Q4582&lt;4000), 15000, AND(Q4582&gt;=4000, Q4582&lt;5000), 20000, AND(Q4582&gt;=5000), 25000),0)</f>
        <v>0</v>
      </c>
      <c r="Z4582" s="91">
        <f t="shared" si="1992"/>
        <v>0</v>
      </c>
      <c r="AA4582" s="44">
        <f t="shared" si="1993"/>
        <v>0</v>
      </c>
      <c r="AB4582" s="44"/>
      <c r="AC4582" s="44"/>
      <c r="AD4582" s="44"/>
      <c r="AE4582" s="44">
        <f>VLOOKUP(O4582,정산업데이트!$A$6:$B$12,2,10)</f>
        <v>0</v>
      </c>
      <c r="AF4582" s="44"/>
      <c r="AG4582" s="79">
        <f t="shared" si="1994"/>
        <v>0</v>
      </c>
      <c r="AH4582" s="80">
        <f t="shared" si="1995"/>
        <v>2500</v>
      </c>
      <c r="AJ4582" s="35" t="s">
        <v>23096</v>
      </c>
      <c r="AK4582" s="35" t="s">
        <v>73</v>
      </c>
      <c r="AL4582" s="35" t="s">
        <v>23097</v>
      </c>
      <c r="AM4582" s="35" t="s">
        <v>25366</v>
      </c>
      <c r="AN4582" s="35" t="s">
        <v>25367</v>
      </c>
      <c r="AO4582" s="35" t="s">
        <v>25368</v>
      </c>
      <c r="AP4582" s="35" t="s">
        <v>25369</v>
      </c>
      <c r="AQ4582" s="35" t="s">
        <v>122</v>
      </c>
      <c r="AR4582" s="35">
        <v>1</v>
      </c>
      <c r="AS4582" s="35">
        <v>3</v>
      </c>
      <c r="AT4582" s="35">
        <v>1E-3</v>
      </c>
      <c r="AU4582" s="35">
        <v>3</v>
      </c>
      <c r="AV4582" s="35" t="s">
        <v>7</v>
      </c>
      <c r="AW4582" s="35">
        <v>135</v>
      </c>
      <c r="AX4582" s="35" t="s">
        <v>68</v>
      </c>
      <c r="AY4582" s="35" t="s">
        <v>68</v>
      </c>
      <c r="AZ4582" s="35" t="s">
        <v>68</v>
      </c>
      <c r="BA4582" s="35" t="s">
        <v>68</v>
      </c>
      <c r="BB4582" s="35" t="s">
        <v>122</v>
      </c>
      <c r="BC4582" s="35" t="s">
        <v>132</v>
      </c>
      <c r="BD4582" s="35" t="s">
        <v>83</v>
      </c>
      <c r="BE4582" s="35" t="s">
        <v>96</v>
      </c>
      <c r="BF4582" s="35" t="s">
        <v>122</v>
      </c>
      <c r="BG4582" s="35" t="s">
        <v>69</v>
      </c>
      <c r="BH4582" s="35" t="s">
        <v>25370</v>
      </c>
      <c r="BI4582" s="35" t="s">
        <v>122</v>
      </c>
      <c r="BJ4582" s="35" t="s">
        <v>25371</v>
      </c>
      <c r="BK4582" s="35" t="s">
        <v>75</v>
      </c>
      <c r="BL4582" s="35" t="s">
        <v>122</v>
      </c>
      <c r="BM4582" s="35" t="s">
        <v>83</v>
      </c>
      <c r="BN4582" s="35" t="s">
        <v>70</v>
      </c>
      <c r="BO4582" s="35" t="s">
        <v>71</v>
      </c>
      <c r="BP4582" s="35" t="s">
        <v>122</v>
      </c>
      <c r="BQ4582" s="35" t="s">
        <v>163</v>
      </c>
    </row>
    <row r="4583" spans="1:69" x14ac:dyDescent="0.4">
      <c r="A4583" s="40" t="str">
        <f t="shared" si="1969"/>
        <v>2025-09-28</v>
      </c>
      <c r="B4583" s="40" t="str">
        <f t="shared" si="1970"/>
        <v>SYD</v>
      </c>
      <c r="C4583" s="39" t="str">
        <f t="shared" si="1971"/>
        <v>98812563692</v>
      </c>
      <c r="D4583" s="41" t="str">
        <f t="shared" si="1972"/>
        <v>PAU029774160</v>
      </c>
      <c r="E4583" s="41" t="str">
        <f t="shared" si="1973"/>
        <v>596421515365</v>
      </c>
      <c r="F4583" s="39" t="str">
        <f t="shared" si="1974"/>
        <v>2254252</v>
      </c>
      <c r="G4583" s="39" t="str">
        <f t="shared" si="1975"/>
        <v>WISE EXPRESS(AUSTRAPHARM)</v>
      </c>
      <c r="H4583" s="41" t="str">
        <f t="shared" si="1976"/>
        <v>정경애</v>
      </c>
      <c r="I4583" s="39" t="str">
        <f t="shared" si="1977"/>
        <v>22396</v>
      </c>
      <c r="J4583" s="52" t="str">
        <f t="shared" si="1978"/>
        <v/>
      </c>
      <c r="K4583" s="75">
        <f t="shared" si="1979"/>
        <v>1</v>
      </c>
      <c r="L4583" s="76">
        <f t="shared" si="1980"/>
        <v>4</v>
      </c>
      <c r="M4583" s="76">
        <f t="shared" si="1981"/>
        <v>1E-3</v>
      </c>
      <c r="N4583" s="76">
        <f t="shared" si="1982"/>
        <v>4</v>
      </c>
      <c r="O4583" s="42">
        <f t="shared" si="1983"/>
        <v>4</v>
      </c>
      <c r="P4583" s="39" t="str">
        <f t="shared" si="1984"/>
        <v>목록(Manifest)</v>
      </c>
      <c r="Q4583" s="72">
        <f t="shared" si="1985"/>
        <v>135</v>
      </c>
      <c r="R4583" s="43" t="str">
        <f t="shared" si="1986"/>
        <v>OZ602</v>
      </c>
      <c r="S4583" s="82" t="str">
        <f t="shared" si="1987"/>
        <v/>
      </c>
      <c r="T4583" s="40">
        <f t="shared" si="1988"/>
        <v>45928</v>
      </c>
      <c r="U4583" s="44">
        <v>2500</v>
      </c>
      <c r="V4583" s="44">
        <f t="shared" si="1989"/>
        <v>0</v>
      </c>
      <c r="W4583" s="77">
        <f t="shared" si="1990"/>
        <v>2500</v>
      </c>
      <c r="X4583" s="78">
        <f t="shared" si="1991"/>
        <v>0</v>
      </c>
      <c r="Y4583" s="44" cm="1">
        <f t="array" ref="Y4583">_xlfn.IFNA(_xlfn.IFS(AND(Q4583&gt;=2000, Q4583&lt;3000), 10000, AND(Q4583&gt;=3000, Q4583&lt;4000), 15000, AND(Q4583&gt;=4000, Q4583&lt;5000), 20000, AND(Q4583&gt;=5000), 25000),0)</f>
        <v>0</v>
      </c>
      <c r="Z4583" s="91">
        <f t="shared" si="1992"/>
        <v>0</v>
      </c>
      <c r="AA4583" s="44">
        <f t="shared" si="1993"/>
        <v>0</v>
      </c>
      <c r="AB4583" s="44"/>
      <c r="AC4583" s="44"/>
      <c r="AD4583" s="44"/>
      <c r="AE4583" s="44">
        <f>VLOOKUP(O4583,정산업데이트!$A$6:$B$12,2,10)</f>
        <v>0</v>
      </c>
      <c r="AF4583" s="44"/>
      <c r="AG4583" s="79">
        <f t="shared" si="1994"/>
        <v>0</v>
      </c>
      <c r="AH4583" s="80">
        <f t="shared" si="1995"/>
        <v>2500</v>
      </c>
      <c r="AJ4583" s="35" t="s">
        <v>23096</v>
      </c>
      <c r="AK4583" s="35" t="s">
        <v>73</v>
      </c>
      <c r="AL4583" s="35" t="s">
        <v>23097</v>
      </c>
      <c r="AM4583" s="35" t="s">
        <v>25372</v>
      </c>
      <c r="AN4583" s="35" t="s">
        <v>25373</v>
      </c>
      <c r="AO4583" s="35" t="s">
        <v>25374</v>
      </c>
      <c r="AP4583" s="35" t="s">
        <v>22717</v>
      </c>
      <c r="AQ4583" s="35" t="s">
        <v>122</v>
      </c>
      <c r="AR4583" s="35">
        <v>1</v>
      </c>
      <c r="AS4583" s="35">
        <v>4</v>
      </c>
      <c r="AT4583" s="35">
        <v>1E-3</v>
      </c>
      <c r="AU4583" s="35">
        <v>4</v>
      </c>
      <c r="AV4583" s="35" t="s">
        <v>7</v>
      </c>
      <c r="AW4583" s="35">
        <v>135</v>
      </c>
      <c r="AX4583" s="35" t="s">
        <v>68</v>
      </c>
      <c r="AY4583" s="35" t="s">
        <v>68</v>
      </c>
      <c r="AZ4583" s="35" t="s">
        <v>68</v>
      </c>
      <c r="BA4583" s="35" t="s">
        <v>68</v>
      </c>
      <c r="BB4583" s="35" t="s">
        <v>122</v>
      </c>
      <c r="BC4583" s="35" t="s">
        <v>132</v>
      </c>
      <c r="BD4583" s="35" t="s">
        <v>83</v>
      </c>
      <c r="BE4583" s="35" t="s">
        <v>84</v>
      </c>
      <c r="BF4583" s="35" t="s">
        <v>122</v>
      </c>
      <c r="BG4583" s="35" t="s">
        <v>69</v>
      </c>
      <c r="BH4583" s="35" t="s">
        <v>25375</v>
      </c>
      <c r="BI4583" s="35" t="s">
        <v>122</v>
      </c>
      <c r="BJ4583" s="35" t="s">
        <v>25376</v>
      </c>
      <c r="BK4583" s="35" t="s">
        <v>75</v>
      </c>
      <c r="BL4583" s="35" t="s">
        <v>122</v>
      </c>
      <c r="BM4583" s="35" t="s">
        <v>83</v>
      </c>
      <c r="BN4583" s="35" t="s">
        <v>70</v>
      </c>
      <c r="BO4583" s="35" t="s">
        <v>71</v>
      </c>
      <c r="BP4583" s="35" t="s">
        <v>122</v>
      </c>
      <c r="BQ4583" s="35" t="s">
        <v>163</v>
      </c>
    </row>
    <row r="4584" spans="1:69" x14ac:dyDescent="0.4">
      <c r="A4584" s="40" t="str">
        <f t="shared" si="1969"/>
        <v>2025-09-28</v>
      </c>
      <c r="B4584" s="40" t="str">
        <f t="shared" si="1970"/>
        <v>SYD</v>
      </c>
      <c r="C4584" s="39" t="str">
        <f t="shared" si="1971"/>
        <v>98812563692</v>
      </c>
      <c r="D4584" s="41" t="str">
        <f t="shared" si="1972"/>
        <v>PAU029769988</v>
      </c>
      <c r="E4584" s="41" t="str">
        <f t="shared" si="1973"/>
        <v>596421514444</v>
      </c>
      <c r="F4584" s="39" t="str">
        <f t="shared" si="1974"/>
        <v>2254252</v>
      </c>
      <c r="G4584" s="39" t="str">
        <f t="shared" si="1975"/>
        <v>WISE EXPRESS(AUSTRAPHARM)</v>
      </c>
      <c r="H4584" s="41" t="str">
        <f t="shared" si="1976"/>
        <v>장지원</v>
      </c>
      <c r="I4584" s="39" t="str">
        <f t="shared" si="1977"/>
        <v>34048</v>
      </c>
      <c r="J4584" s="52" t="str">
        <f t="shared" si="1978"/>
        <v/>
      </c>
      <c r="K4584" s="75">
        <f t="shared" si="1979"/>
        <v>1</v>
      </c>
      <c r="L4584" s="76">
        <f t="shared" si="1980"/>
        <v>1</v>
      </c>
      <c r="M4584" s="76">
        <f t="shared" si="1981"/>
        <v>1E-3</v>
      </c>
      <c r="N4584" s="76">
        <f t="shared" si="1982"/>
        <v>1</v>
      </c>
      <c r="O4584" s="42">
        <f t="shared" si="1983"/>
        <v>1</v>
      </c>
      <c r="P4584" s="39" t="str">
        <f t="shared" si="1984"/>
        <v>목록(Manifest)</v>
      </c>
      <c r="Q4584" s="72">
        <f t="shared" si="1985"/>
        <v>50</v>
      </c>
      <c r="R4584" s="43" t="str">
        <f t="shared" si="1986"/>
        <v>OZ602</v>
      </c>
      <c r="S4584" s="82" t="str">
        <f t="shared" si="1987"/>
        <v/>
      </c>
      <c r="T4584" s="40">
        <f t="shared" si="1988"/>
        <v>45928</v>
      </c>
      <c r="U4584" s="44">
        <v>2500</v>
      </c>
      <c r="V4584" s="44">
        <f t="shared" si="1989"/>
        <v>0</v>
      </c>
      <c r="W4584" s="77">
        <f t="shared" si="1990"/>
        <v>2500</v>
      </c>
      <c r="X4584" s="78">
        <f t="shared" si="1991"/>
        <v>0</v>
      </c>
      <c r="Y4584" s="44" cm="1">
        <f t="array" ref="Y4584">_xlfn.IFNA(_xlfn.IFS(AND(Q4584&gt;=2000, Q4584&lt;3000), 10000, AND(Q4584&gt;=3000, Q4584&lt;4000), 15000, AND(Q4584&gt;=4000, Q4584&lt;5000), 20000, AND(Q4584&gt;=5000), 25000),0)</f>
        <v>0</v>
      </c>
      <c r="Z4584" s="91">
        <f t="shared" si="1992"/>
        <v>0</v>
      </c>
      <c r="AA4584" s="44">
        <f t="shared" si="1993"/>
        <v>0</v>
      </c>
      <c r="AB4584" s="44"/>
      <c r="AC4584" s="44"/>
      <c r="AD4584" s="44"/>
      <c r="AE4584" s="44">
        <f>VLOOKUP(O4584,정산업데이트!$A$6:$B$12,2,10)</f>
        <v>0</v>
      </c>
      <c r="AF4584" s="44"/>
      <c r="AG4584" s="79">
        <f t="shared" si="1994"/>
        <v>0</v>
      </c>
      <c r="AH4584" s="80">
        <f t="shared" si="1995"/>
        <v>2500</v>
      </c>
      <c r="AJ4584" s="35" t="s">
        <v>23096</v>
      </c>
      <c r="AK4584" s="35" t="s">
        <v>73</v>
      </c>
      <c r="AL4584" s="35" t="s">
        <v>23097</v>
      </c>
      <c r="AM4584" s="35" t="s">
        <v>25377</v>
      </c>
      <c r="AN4584" s="35" t="s">
        <v>25378</v>
      </c>
      <c r="AO4584" s="35" t="s">
        <v>25379</v>
      </c>
      <c r="AP4584" s="35" t="s">
        <v>5111</v>
      </c>
      <c r="AQ4584" s="35" t="s">
        <v>122</v>
      </c>
      <c r="AR4584" s="35">
        <v>1</v>
      </c>
      <c r="AS4584" s="35">
        <v>1</v>
      </c>
      <c r="AT4584" s="35">
        <v>1E-3</v>
      </c>
      <c r="AU4584" s="35">
        <v>1</v>
      </c>
      <c r="AV4584" s="35" t="s">
        <v>7</v>
      </c>
      <c r="AW4584" s="35">
        <v>50</v>
      </c>
      <c r="AX4584" s="35" t="s">
        <v>68</v>
      </c>
      <c r="AY4584" s="35" t="s">
        <v>68</v>
      </c>
      <c r="AZ4584" s="35" t="s">
        <v>68</v>
      </c>
      <c r="BA4584" s="35" t="s">
        <v>68</v>
      </c>
      <c r="BB4584" s="35" t="s">
        <v>122</v>
      </c>
      <c r="BC4584" s="35" t="s">
        <v>132</v>
      </c>
      <c r="BD4584" s="35" t="s">
        <v>83</v>
      </c>
      <c r="BE4584" s="35" t="s">
        <v>156</v>
      </c>
      <c r="BF4584" s="35" t="s">
        <v>122</v>
      </c>
      <c r="BG4584" s="35" t="s">
        <v>69</v>
      </c>
      <c r="BH4584" s="35" t="s">
        <v>25380</v>
      </c>
      <c r="BI4584" s="35" t="s">
        <v>122</v>
      </c>
      <c r="BJ4584" s="35" t="s">
        <v>25381</v>
      </c>
      <c r="BK4584" s="35" t="s">
        <v>75</v>
      </c>
      <c r="BL4584" s="35" t="s">
        <v>122</v>
      </c>
      <c r="BM4584" s="35" t="s">
        <v>83</v>
      </c>
      <c r="BN4584" s="35" t="s">
        <v>70</v>
      </c>
      <c r="BO4584" s="35" t="s">
        <v>71</v>
      </c>
      <c r="BP4584" s="35" t="s">
        <v>122</v>
      </c>
      <c r="BQ4584" s="35" t="s">
        <v>163</v>
      </c>
    </row>
    <row r="4585" spans="1:69" x14ac:dyDescent="0.4">
      <c r="A4585" s="40" t="str">
        <f t="shared" si="1969"/>
        <v>2025-09-28</v>
      </c>
      <c r="B4585" s="40" t="str">
        <f t="shared" si="1970"/>
        <v>SYD</v>
      </c>
      <c r="C4585" s="39" t="str">
        <f t="shared" si="1971"/>
        <v>98812563692</v>
      </c>
      <c r="D4585" s="41" t="str">
        <f t="shared" si="1972"/>
        <v>PKR253730778</v>
      </c>
      <c r="E4585" s="41" t="str">
        <f t="shared" si="1973"/>
        <v>596421513803</v>
      </c>
      <c r="F4585" s="39" t="str">
        <f t="shared" si="1974"/>
        <v>2254226</v>
      </c>
      <c r="G4585" s="39" t="str">
        <f t="shared" si="1975"/>
        <v>WISE EXPRESS LOGISTICS(BNE MASTER)</v>
      </c>
      <c r="H4585" s="41" t="str">
        <f t="shared" si="1976"/>
        <v>황진숙</v>
      </c>
      <c r="I4585" s="39" t="str">
        <f t="shared" si="1977"/>
        <v>28629</v>
      </c>
      <c r="J4585" s="52" t="str">
        <f t="shared" si="1978"/>
        <v/>
      </c>
      <c r="K4585" s="75">
        <f t="shared" si="1979"/>
        <v>1</v>
      </c>
      <c r="L4585" s="76">
        <f t="shared" si="1980"/>
        <v>1.5</v>
      </c>
      <c r="M4585" s="76">
        <f t="shared" si="1981"/>
        <v>1.1000000000000001</v>
      </c>
      <c r="N4585" s="76">
        <f t="shared" si="1982"/>
        <v>1.5</v>
      </c>
      <c r="O4585" s="42">
        <f t="shared" si="1983"/>
        <v>1.5</v>
      </c>
      <c r="P4585" s="39" t="str">
        <f t="shared" si="1984"/>
        <v>일반(목록배제,Normal-Manifest Exception)</v>
      </c>
      <c r="Q4585" s="72">
        <f t="shared" si="1985"/>
        <v>125.04</v>
      </c>
      <c r="R4585" s="43" t="str">
        <f t="shared" si="1986"/>
        <v>OZ602</v>
      </c>
      <c r="S4585" s="82" t="str">
        <f t="shared" si="1987"/>
        <v/>
      </c>
      <c r="T4585" s="40">
        <f t="shared" si="1988"/>
        <v>45928</v>
      </c>
      <c r="U4585" s="44">
        <v>2500</v>
      </c>
      <c r="V4585" s="44">
        <f t="shared" si="1989"/>
        <v>0</v>
      </c>
      <c r="W4585" s="77">
        <f t="shared" si="1990"/>
        <v>2500</v>
      </c>
      <c r="X4585" s="78">
        <f t="shared" si="1991"/>
        <v>0</v>
      </c>
      <c r="Y4585" s="44" cm="1">
        <f t="array" ref="Y4585">_xlfn.IFNA(_xlfn.IFS(AND(Q4585&gt;=2000, Q4585&lt;3000), 10000, AND(Q4585&gt;=3000, Q4585&lt;4000), 15000, AND(Q4585&gt;=4000, Q4585&lt;5000), 20000, AND(Q4585&gt;=5000), 25000),0)</f>
        <v>0</v>
      </c>
      <c r="Z4585" s="91">
        <f t="shared" si="1992"/>
        <v>300</v>
      </c>
      <c r="AA4585" s="44">
        <f t="shared" si="1993"/>
        <v>0</v>
      </c>
      <c r="AB4585" s="44"/>
      <c r="AC4585" s="44"/>
      <c r="AD4585" s="44"/>
      <c r="AE4585" s="44">
        <f>VLOOKUP(O4585,정산업데이트!$A$6:$B$12,2,10)</f>
        <v>0</v>
      </c>
      <c r="AF4585" s="44"/>
      <c r="AG4585" s="79">
        <f t="shared" si="1994"/>
        <v>300</v>
      </c>
      <c r="AH4585" s="80">
        <f t="shared" si="1995"/>
        <v>2800</v>
      </c>
      <c r="AJ4585" s="35" t="s">
        <v>23096</v>
      </c>
      <c r="AK4585" s="35" t="s">
        <v>73</v>
      </c>
      <c r="AL4585" s="35" t="s">
        <v>23097</v>
      </c>
      <c r="AM4585" s="35" t="s">
        <v>25382</v>
      </c>
      <c r="AN4585" s="35" t="s">
        <v>578</v>
      </c>
      <c r="AO4585" s="35" t="s">
        <v>579</v>
      </c>
      <c r="AP4585" s="35" t="s">
        <v>580</v>
      </c>
      <c r="AQ4585" s="35" t="s">
        <v>122</v>
      </c>
      <c r="AR4585" s="35">
        <v>1</v>
      </c>
      <c r="AS4585" s="35">
        <v>1.5</v>
      </c>
      <c r="AT4585" s="35">
        <v>1.1000000000000001</v>
      </c>
      <c r="AU4585" s="35">
        <v>1.5</v>
      </c>
      <c r="AV4585" s="35" t="s">
        <v>8</v>
      </c>
      <c r="AW4585" s="35">
        <v>125.04</v>
      </c>
      <c r="AX4585" s="35" t="s">
        <v>68</v>
      </c>
      <c r="AY4585" s="35" t="s">
        <v>68</v>
      </c>
      <c r="AZ4585" s="35" t="s">
        <v>68</v>
      </c>
      <c r="BA4585" s="35" t="s">
        <v>68</v>
      </c>
      <c r="BB4585" s="35" t="s">
        <v>122</v>
      </c>
      <c r="BC4585" s="35" t="s">
        <v>143</v>
      </c>
      <c r="BD4585" s="35" t="s">
        <v>144</v>
      </c>
      <c r="BE4585" s="35" t="s">
        <v>577</v>
      </c>
      <c r="BF4585" s="35" t="s">
        <v>122</v>
      </c>
      <c r="BG4585" s="35" t="s">
        <v>69</v>
      </c>
      <c r="BH4585" s="35" t="s">
        <v>25383</v>
      </c>
      <c r="BI4585" s="35" t="s">
        <v>122</v>
      </c>
      <c r="BJ4585" s="35" t="s">
        <v>25384</v>
      </c>
      <c r="BK4585" s="35" t="s">
        <v>75</v>
      </c>
      <c r="BL4585" s="35" t="s">
        <v>122</v>
      </c>
      <c r="BM4585" s="35" t="s">
        <v>145</v>
      </c>
      <c r="BN4585" s="35" t="s">
        <v>70</v>
      </c>
      <c r="BO4585" s="35" t="s">
        <v>71</v>
      </c>
      <c r="BP4585" s="35" t="s">
        <v>122</v>
      </c>
      <c r="BQ4585" s="35" t="s">
        <v>163</v>
      </c>
    </row>
    <row r="4586" spans="1:69" x14ac:dyDescent="0.4">
      <c r="A4586" s="40" t="str">
        <f t="shared" si="1969"/>
        <v>2025-09-28</v>
      </c>
      <c r="B4586" s="40" t="str">
        <f t="shared" si="1970"/>
        <v>SYD</v>
      </c>
      <c r="C4586" s="39" t="str">
        <f t="shared" si="1971"/>
        <v>98812563692</v>
      </c>
      <c r="D4586" s="41" t="str">
        <f t="shared" si="1972"/>
        <v>PKR253730779</v>
      </c>
      <c r="E4586" s="41" t="str">
        <f t="shared" si="1973"/>
        <v>596421513814</v>
      </c>
      <c r="F4586" s="39" t="str">
        <f t="shared" si="1974"/>
        <v>2254226</v>
      </c>
      <c r="G4586" s="39" t="str">
        <f t="shared" si="1975"/>
        <v>WISE EXPRESS LOGISTICS(BNE MASTER)</v>
      </c>
      <c r="H4586" s="41" t="str">
        <f t="shared" si="1976"/>
        <v>장은경</v>
      </c>
      <c r="I4586" s="39" t="str">
        <f t="shared" si="1977"/>
        <v>06762</v>
      </c>
      <c r="J4586" s="52" t="str">
        <f t="shared" si="1978"/>
        <v/>
      </c>
      <c r="K4586" s="75">
        <f t="shared" si="1979"/>
        <v>1</v>
      </c>
      <c r="L4586" s="76">
        <f t="shared" si="1980"/>
        <v>3</v>
      </c>
      <c r="M4586" s="76">
        <f t="shared" si="1981"/>
        <v>3.9</v>
      </c>
      <c r="N4586" s="76">
        <f t="shared" si="1982"/>
        <v>3.9</v>
      </c>
      <c r="O4586" s="42">
        <f t="shared" si="1983"/>
        <v>4</v>
      </c>
      <c r="P4586" s="39" t="str">
        <f t="shared" si="1984"/>
        <v>일반(목록배제,Normal-Manifest Exception)</v>
      </c>
      <c r="Q4586" s="72">
        <f t="shared" si="1985"/>
        <v>40.369999999999997</v>
      </c>
      <c r="R4586" s="43" t="str">
        <f t="shared" si="1986"/>
        <v>OZ602</v>
      </c>
      <c r="S4586" s="82" t="str">
        <f t="shared" si="1987"/>
        <v/>
      </c>
      <c r="T4586" s="40">
        <f t="shared" si="1988"/>
        <v>45928</v>
      </c>
      <c r="U4586" s="44">
        <v>2500</v>
      </c>
      <c r="V4586" s="44">
        <f t="shared" si="1989"/>
        <v>0</v>
      </c>
      <c r="W4586" s="77">
        <f t="shared" si="1990"/>
        <v>2500</v>
      </c>
      <c r="X4586" s="78">
        <f t="shared" si="1991"/>
        <v>0</v>
      </c>
      <c r="Y4586" s="44" cm="1">
        <f t="array" ref="Y4586">_xlfn.IFNA(_xlfn.IFS(AND(Q4586&gt;=2000, Q4586&lt;3000), 10000, AND(Q4586&gt;=3000, Q4586&lt;4000), 15000, AND(Q4586&gt;=4000, Q4586&lt;5000), 20000, AND(Q4586&gt;=5000), 25000),0)</f>
        <v>0</v>
      </c>
      <c r="Z4586" s="91">
        <f t="shared" si="1992"/>
        <v>300</v>
      </c>
      <c r="AA4586" s="44">
        <f t="shared" si="1993"/>
        <v>0</v>
      </c>
      <c r="AB4586" s="44"/>
      <c r="AC4586" s="44"/>
      <c r="AD4586" s="44"/>
      <c r="AE4586" s="44">
        <f>VLOOKUP(O4586,정산업데이트!$A$6:$B$12,2,10)</f>
        <v>0</v>
      </c>
      <c r="AF4586" s="44"/>
      <c r="AG4586" s="79">
        <f t="shared" si="1994"/>
        <v>300</v>
      </c>
      <c r="AH4586" s="80">
        <f t="shared" si="1995"/>
        <v>2800</v>
      </c>
      <c r="AJ4586" s="35" t="s">
        <v>23096</v>
      </c>
      <c r="AK4586" s="35" t="s">
        <v>73</v>
      </c>
      <c r="AL4586" s="35" t="s">
        <v>23097</v>
      </c>
      <c r="AM4586" s="35" t="s">
        <v>25385</v>
      </c>
      <c r="AN4586" s="35" t="s">
        <v>6950</v>
      </c>
      <c r="AO4586" s="35" t="s">
        <v>25386</v>
      </c>
      <c r="AP4586" s="35" t="s">
        <v>564</v>
      </c>
      <c r="AQ4586" s="35" t="s">
        <v>122</v>
      </c>
      <c r="AR4586" s="35">
        <v>1</v>
      </c>
      <c r="AS4586" s="35">
        <v>3</v>
      </c>
      <c r="AT4586" s="35">
        <v>3.9</v>
      </c>
      <c r="AU4586" s="35">
        <v>3.9</v>
      </c>
      <c r="AV4586" s="35" t="s">
        <v>8</v>
      </c>
      <c r="AW4586" s="35">
        <v>40.369999999999997</v>
      </c>
      <c r="AX4586" s="35" t="s">
        <v>68</v>
      </c>
      <c r="AY4586" s="35" t="s">
        <v>68</v>
      </c>
      <c r="AZ4586" s="35" t="s">
        <v>68</v>
      </c>
      <c r="BA4586" s="35" t="s">
        <v>68</v>
      </c>
      <c r="BB4586" s="35" t="s">
        <v>122</v>
      </c>
      <c r="BC4586" s="35" t="s">
        <v>143</v>
      </c>
      <c r="BD4586" s="35" t="s">
        <v>144</v>
      </c>
      <c r="BE4586" s="35" t="s">
        <v>1166</v>
      </c>
      <c r="BF4586" s="35" t="s">
        <v>122</v>
      </c>
      <c r="BG4586" s="35" t="s">
        <v>69</v>
      </c>
      <c r="BH4586" s="35" t="s">
        <v>25387</v>
      </c>
      <c r="BI4586" s="35" t="s">
        <v>122</v>
      </c>
      <c r="BJ4586" s="35" t="s">
        <v>25388</v>
      </c>
      <c r="BK4586" s="35" t="s">
        <v>75</v>
      </c>
      <c r="BL4586" s="35" t="s">
        <v>122</v>
      </c>
      <c r="BM4586" s="35" t="s">
        <v>145</v>
      </c>
      <c r="BN4586" s="35" t="s">
        <v>70</v>
      </c>
      <c r="BO4586" s="35" t="s">
        <v>71</v>
      </c>
      <c r="BP4586" s="35" t="s">
        <v>122</v>
      </c>
      <c r="BQ4586" s="35" t="s">
        <v>163</v>
      </c>
    </row>
    <row r="4587" spans="1:69" x14ac:dyDescent="0.4">
      <c r="A4587" s="40" t="str">
        <f t="shared" si="1969"/>
        <v>2025-09-28</v>
      </c>
      <c r="B4587" s="40" t="str">
        <f t="shared" si="1970"/>
        <v>SYD</v>
      </c>
      <c r="C4587" s="39" t="str">
        <f t="shared" si="1971"/>
        <v>98812563692</v>
      </c>
      <c r="D4587" s="41" t="str">
        <f t="shared" si="1972"/>
        <v>PKR253730780</v>
      </c>
      <c r="E4587" s="41" t="str">
        <f t="shared" si="1973"/>
        <v>596421513825</v>
      </c>
      <c r="F4587" s="39" t="str">
        <f t="shared" si="1974"/>
        <v>2254226</v>
      </c>
      <c r="G4587" s="39" t="str">
        <f t="shared" si="1975"/>
        <v>WISE EXPRESS LOGISTICS(BNE MASTER)</v>
      </c>
      <c r="H4587" s="41" t="str">
        <f t="shared" si="1976"/>
        <v>김혜원</v>
      </c>
      <c r="I4587" s="39" t="str">
        <f t="shared" si="1977"/>
        <v>27465</v>
      </c>
      <c r="J4587" s="52" t="str">
        <f t="shared" si="1978"/>
        <v/>
      </c>
      <c r="K4587" s="75">
        <f t="shared" si="1979"/>
        <v>1</v>
      </c>
      <c r="L4587" s="76">
        <f t="shared" si="1980"/>
        <v>1.8</v>
      </c>
      <c r="M4587" s="76">
        <f t="shared" si="1981"/>
        <v>2.9</v>
      </c>
      <c r="N4587" s="76">
        <f t="shared" si="1982"/>
        <v>2.9</v>
      </c>
      <c r="O4587" s="42">
        <f t="shared" si="1983"/>
        <v>3</v>
      </c>
      <c r="P4587" s="39" t="str">
        <f t="shared" si="1984"/>
        <v>일반(목록배제,Normal-Manifest Exception)</v>
      </c>
      <c r="Q4587" s="72">
        <f t="shared" si="1985"/>
        <v>66.83</v>
      </c>
      <c r="R4587" s="43" t="str">
        <f t="shared" si="1986"/>
        <v>OZ602</v>
      </c>
      <c r="S4587" s="82" t="str">
        <f t="shared" si="1987"/>
        <v/>
      </c>
      <c r="T4587" s="40">
        <f t="shared" si="1988"/>
        <v>45928</v>
      </c>
      <c r="U4587" s="44">
        <v>2500</v>
      </c>
      <c r="V4587" s="44">
        <f t="shared" si="1989"/>
        <v>0</v>
      </c>
      <c r="W4587" s="77">
        <f t="shared" si="1990"/>
        <v>2500</v>
      </c>
      <c r="X4587" s="78">
        <f t="shared" si="1991"/>
        <v>0</v>
      </c>
      <c r="Y4587" s="44" cm="1">
        <f t="array" ref="Y4587">_xlfn.IFNA(_xlfn.IFS(AND(Q4587&gt;=2000, Q4587&lt;3000), 10000, AND(Q4587&gt;=3000, Q4587&lt;4000), 15000, AND(Q4587&gt;=4000, Q4587&lt;5000), 20000, AND(Q4587&gt;=5000), 25000),0)</f>
        <v>0</v>
      </c>
      <c r="Z4587" s="91">
        <f t="shared" si="1992"/>
        <v>300</v>
      </c>
      <c r="AA4587" s="44">
        <f t="shared" si="1993"/>
        <v>0</v>
      </c>
      <c r="AB4587" s="44"/>
      <c r="AC4587" s="44"/>
      <c r="AD4587" s="44"/>
      <c r="AE4587" s="44">
        <f>VLOOKUP(O4587,정산업데이트!$A$6:$B$12,2,10)</f>
        <v>0</v>
      </c>
      <c r="AF4587" s="44"/>
      <c r="AG4587" s="79">
        <f t="shared" si="1994"/>
        <v>300</v>
      </c>
      <c r="AH4587" s="80">
        <f t="shared" si="1995"/>
        <v>2800</v>
      </c>
      <c r="AJ4587" s="35" t="s">
        <v>23096</v>
      </c>
      <c r="AK4587" s="35" t="s">
        <v>73</v>
      </c>
      <c r="AL4587" s="35" t="s">
        <v>23097</v>
      </c>
      <c r="AM4587" s="35" t="s">
        <v>25389</v>
      </c>
      <c r="AN4587" s="35" t="s">
        <v>1040</v>
      </c>
      <c r="AO4587" s="35" t="s">
        <v>25390</v>
      </c>
      <c r="AP4587" s="35" t="s">
        <v>1230</v>
      </c>
      <c r="AQ4587" s="35" t="s">
        <v>122</v>
      </c>
      <c r="AR4587" s="35">
        <v>1</v>
      </c>
      <c r="AS4587" s="35">
        <v>1.8</v>
      </c>
      <c r="AT4587" s="35">
        <v>2.9</v>
      </c>
      <c r="AU4587" s="35">
        <v>2.9</v>
      </c>
      <c r="AV4587" s="35" t="s">
        <v>8</v>
      </c>
      <c r="AW4587" s="35">
        <v>66.83</v>
      </c>
      <c r="AX4587" s="35" t="s">
        <v>68</v>
      </c>
      <c r="AY4587" s="35" t="s">
        <v>68</v>
      </c>
      <c r="AZ4587" s="35" t="s">
        <v>68</v>
      </c>
      <c r="BA4587" s="35" t="s">
        <v>68</v>
      </c>
      <c r="BB4587" s="35" t="s">
        <v>122</v>
      </c>
      <c r="BC4587" s="35" t="s">
        <v>143</v>
      </c>
      <c r="BD4587" s="35" t="s">
        <v>144</v>
      </c>
      <c r="BE4587" s="35" t="s">
        <v>25391</v>
      </c>
      <c r="BF4587" s="35" t="s">
        <v>122</v>
      </c>
      <c r="BG4587" s="35" t="s">
        <v>69</v>
      </c>
      <c r="BH4587" s="35" t="s">
        <v>25392</v>
      </c>
      <c r="BI4587" s="35" t="s">
        <v>122</v>
      </c>
      <c r="BJ4587" s="35" t="s">
        <v>25393</v>
      </c>
      <c r="BK4587" s="35" t="s">
        <v>75</v>
      </c>
      <c r="BL4587" s="35" t="s">
        <v>122</v>
      </c>
      <c r="BM4587" s="35" t="s">
        <v>145</v>
      </c>
      <c r="BN4587" s="35" t="s">
        <v>70</v>
      </c>
      <c r="BO4587" s="35" t="s">
        <v>71</v>
      </c>
      <c r="BP4587" s="35" t="s">
        <v>122</v>
      </c>
      <c r="BQ4587" s="35" t="s">
        <v>163</v>
      </c>
    </row>
    <row r="4588" spans="1:69" x14ac:dyDescent="0.4">
      <c r="A4588" s="40" t="str">
        <f t="shared" si="1969"/>
        <v>2025-09-28</v>
      </c>
      <c r="B4588" s="40" t="str">
        <f t="shared" si="1970"/>
        <v>SYD</v>
      </c>
      <c r="C4588" s="39" t="str">
        <f t="shared" si="1971"/>
        <v>98812563692</v>
      </c>
      <c r="D4588" s="41" t="str">
        <f t="shared" si="1972"/>
        <v>PKR253730781</v>
      </c>
      <c r="E4588" s="41" t="str">
        <f t="shared" si="1973"/>
        <v>596421513836</v>
      </c>
      <c r="F4588" s="39" t="str">
        <f t="shared" si="1974"/>
        <v>2254226</v>
      </c>
      <c r="G4588" s="39" t="str">
        <f t="shared" si="1975"/>
        <v>WISE EXPRESS LOGISTICS(BNE MASTER)</v>
      </c>
      <c r="H4588" s="41" t="str">
        <f t="shared" si="1976"/>
        <v>유일환</v>
      </c>
      <c r="I4588" s="39" t="str">
        <f t="shared" si="1977"/>
        <v>06953</v>
      </c>
      <c r="J4588" s="52" t="str">
        <f t="shared" si="1978"/>
        <v/>
      </c>
      <c r="K4588" s="75">
        <f t="shared" si="1979"/>
        <v>1</v>
      </c>
      <c r="L4588" s="76">
        <f t="shared" si="1980"/>
        <v>9.1</v>
      </c>
      <c r="M4588" s="76">
        <f t="shared" si="1981"/>
        <v>18.8</v>
      </c>
      <c r="N4588" s="76">
        <f t="shared" si="1982"/>
        <v>19</v>
      </c>
      <c r="O4588" s="42">
        <f t="shared" si="1983"/>
        <v>19</v>
      </c>
      <c r="P4588" s="39" t="str">
        <f t="shared" si="1984"/>
        <v>일반(목록배제,Normal-Manifest Exception)</v>
      </c>
      <c r="Q4588" s="72">
        <f t="shared" si="1985"/>
        <v>86.03</v>
      </c>
      <c r="R4588" s="43" t="str">
        <f t="shared" si="1986"/>
        <v>OZ602</v>
      </c>
      <c r="S4588" s="82" t="str">
        <f t="shared" si="1987"/>
        <v/>
      </c>
      <c r="T4588" s="40">
        <f t="shared" si="1988"/>
        <v>45928</v>
      </c>
      <c r="U4588" s="44">
        <v>2500</v>
      </c>
      <c r="V4588" s="44">
        <f t="shared" si="1989"/>
        <v>1400</v>
      </c>
      <c r="W4588" s="77">
        <f t="shared" si="1990"/>
        <v>3900</v>
      </c>
      <c r="X4588" s="78">
        <f t="shared" si="1991"/>
        <v>0</v>
      </c>
      <c r="Y4588" s="44" cm="1">
        <f t="array" ref="Y4588">_xlfn.IFNA(_xlfn.IFS(AND(Q4588&gt;=2000, Q4588&lt;3000), 10000, AND(Q4588&gt;=3000, Q4588&lt;4000), 15000, AND(Q4588&gt;=4000, Q4588&lt;5000), 20000, AND(Q4588&gt;=5000), 25000),0)</f>
        <v>0</v>
      </c>
      <c r="Z4588" s="91">
        <f t="shared" si="1992"/>
        <v>300</v>
      </c>
      <c r="AA4588" s="44">
        <f t="shared" si="1993"/>
        <v>0</v>
      </c>
      <c r="AB4588" s="44"/>
      <c r="AC4588" s="44"/>
      <c r="AD4588" s="44"/>
      <c r="AE4588" s="44">
        <f>VLOOKUP(O4588,정산업데이트!$A$6:$B$12,2,10)</f>
        <v>3000</v>
      </c>
      <c r="AF4588" s="44"/>
      <c r="AG4588" s="79">
        <f t="shared" si="1994"/>
        <v>3300</v>
      </c>
      <c r="AH4588" s="80">
        <f t="shared" si="1995"/>
        <v>7200</v>
      </c>
      <c r="AJ4588" s="35" t="s">
        <v>23096</v>
      </c>
      <c r="AK4588" s="35" t="s">
        <v>73</v>
      </c>
      <c r="AL4588" s="35" t="s">
        <v>23097</v>
      </c>
      <c r="AM4588" s="35" t="s">
        <v>25394</v>
      </c>
      <c r="AN4588" s="35" t="s">
        <v>25395</v>
      </c>
      <c r="AO4588" s="35" t="s">
        <v>25396</v>
      </c>
      <c r="AP4588" s="35" t="s">
        <v>25397</v>
      </c>
      <c r="AQ4588" s="35" t="s">
        <v>122</v>
      </c>
      <c r="AR4588" s="35">
        <v>1</v>
      </c>
      <c r="AS4588" s="35">
        <v>9.1</v>
      </c>
      <c r="AT4588" s="35">
        <v>18.8</v>
      </c>
      <c r="AU4588" s="35">
        <v>19</v>
      </c>
      <c r="AV4588" s="35" t="s">
        <v>8</v>
      </c>
      <c r="AW4588" s="35">
        <v>86.03</v>
      </c>
      <c r="AX4588" s="35" t="s">
        <v>68</v>
      </c>
      <c r="AY4588" s="35" t="s">
        <v>68</v>
      </c>
      <c r="AZ4588" s="35" t="s">
        <v>68</v>
      </c>
      <c r="BA4588" s="35" t="s">
        <v>68</v>
      </c>
      <c r="BB4588" s="35" t="s">
        <v>122</v>
      </c>
      <c r="BC4588" s="35" t="s">
        <v>143</v>
      </c>
      <c r="BD4588" s="35" t="s">
        <v>144</v>
      </c>
      <c r="BE4588" s="35" t="s">
        <v>25398</v>
      </c>
      <c r="BF4588" s="35" t="s">
        <v>122</v>
      </c>
      <c r="BG4588" s="35" t="s">
        <v>69</v>
      </c>
      <c r="BH4588" s="35" t="s">
        <v>25399</v>
      </c>
      <c r="BI4588" s="35" t="s">
        <v>122</v>
      </c>
      <c r="BJ4588" s="35" t="s">
        <v>25400</v>
      </c>
      <c r="BK4588" s="35" t="s">
        <v>75</v>
      </c>
      <c r="BL4588" s="35" t="s">
        <v>122</v>
      </c>
      <c r="BM4588" s="35" t="s">
        <v>145</v>
      </c>
      <c r="BN4588" s="35" t="s">
        <v>70</v>
      </c>
      <c r="BO4588" s="35" t="s">
        <v>71</v>
      </c>
      <c r="BP4588" s="35" t="s">
        <v>122</v>
      </c>
      <c r="BQ4588" s="35" t="s">
        <v>163</v>
      </c>
    </row>
    <row r="4589" spans="1:69" x14ac:dyDescent="0.4">
      <c r="A4589" s="40" t="str">
        <f t="shared" si="1969"/>
        <v>2025-09-28</v>
      </c>
      <c r="B4589" s="40" t="str">
        <f t="shared" si="1970"/>
        <v>SYD</v>
      </c>
      <c r="C4589" s="39" t="str">
        <f t="shared" si="1971"/>
        <v>98812563692</v>
      </c>
      <c r="D4589" s="41" t="str">
        <f t="shared" si="1972"/>
        <v>PKR253730782</v>
      </c>
      <c r="E4589" s="41" t="str">
        <f t="shared" si="1973"/>
        <v>596421513840</v>
      </c>
      <c r="F4589" s="39" t="str">
        <f t="shared" si="1974"/>
        <v>2254226</v>
      </c>
      <c r="G4589" s="39" t="str">
        <f t="shared" si="1975"/>
        <v>WISE EXPRESS LOGISTICS(BNE MASTER)</v>
      </c>
      <c r="H4589" s="41" t="str">
        <f t="shared" si="1976"/>
        <v>박종하</v>
      </c>
      <c r="I4589" s="39" t="str">
        <f t="shared" si="1977"/>
        <v>10884</v>
      </c>
      <c r="J4589" s="52" t="str">
        <f t="shared" si="1978"/>
        <v/>
      </c>
      <c r="K4589" s="75">
        <f t="shared" si="1979"/>
        <v>1</v>
      </c>
      <c r="L4589" s="76">
        <f t="shared" si="1980"/>
        <v>0.4</v>
      </c>
      <c r="M4589" s="76">
        <f t="shared" si="1981"/>
        <v>0.4</v>
      </c>
      <c r="N4589" s="76">
        <f t="shared" si="1982"/>
        <v>0.4</v>
      </c>
      <c r="O4589" s="42">
        <f t="shared" si="1983"/>
        <v>0.5</v>
      </c>
      <c r="P4589" s="39" t="str">
        <f t="shared" si="1984"/>
        <v>일반(목록배제,Normal-Manifest Exception)</v>
      </c>
      <c r="Q4589" s="72">
        <f t="shared" si="1985"/>
        <v>13.24</v>
      </c>
      <c r="R4589" s="43" t="str">
        <f t="shared" si="1986"/>
        <v>OZ602</v>
      </c>
      <c r="S4589" s="82" t="str">
        <f t="shared" si="1987"/>
        <v/>
      </c>
      <c r="T4589" s="40">
        <f t="shared" si="1988"/>
        <v>45928</v>
      </c>
      <c r="U4589" s="44">
        <v>2500</v>
      </c>
      <c r="V4589" s="44">
        <f t="shared" si="1989"/>
        <v>0</v>
      </c>
      <c r="W4589" s="77">
        <f t="shared" si="1990"/>
        <v>2500</v>
      </c>
      <c r="X4589" s="78">
        <f t="shared" si="1991"/>
        <v>0</v>
      </c>
      <c r="Y4589" s="44" cm="1">
        <f t="array" ref="Y4589">_xlfn.IFNA(_xlfn.IFS(AND(Q4589&gt;=2000, Q4589&lt;3000), 10000, AND(Q4589&gt;=3000, Q4589&lt;4000), 15000, AND(Q4589&gt;=4000, Q4589&lt;5000), 20000, AND(Q4589&gt;=5000), 25000),0)</f>
        <v>0</v>
      </c>
      <c r="Z4589" s="91">
        <f t="shared" si="1992"/>
        <v>300</v>
      </c>
      <c r="AA4589" s="44">
        <f t="shared" si="1993"/>
        <v>0</v>
      </c>
      <c r="AB4589" s="44"/>
      <c r="AC4589" s="44"/>
      <c r="AD4589" s="44"/>
      <c r="AE4589" s="44">
        <f>VLOOKUP(O4589,정산업데이트!$A$6:$B$12,2,10)</f>
        <v>0</v>
      </c>
      <c r="AF4589" s="44"/>
      <c r="AG4589" s="79">
        <f t="shared" si="1994"/>
        <v>300</v>
      </c>
      <c r="AH4589" s="80">
        <f t="shared" si="1995"/>
        <v>2800</v>
      </c>
      <c r="AJ4589" s="35" t="s">
        <v>23096</v>
      </c>
      <c r="AK4589" s="35" t="s">
        <v>73</v>
      </c>
      <c r="AL4589" s="35" t="s">
        <v>23097</v>
      </c>
      <c r="AM4589" s="35" t="s">
        <v>25401</v>
      </c>
      <c r="AN4589" s="35" t="s">
        <v>25402</v>
      </c>
      <c r="AO4589" s="35" t="s">
        <v>25403</v>
      </c>
      <c r="AP4589" s="35" t="s">
        <v>13503</v>
      </c>
      <c r="AQ4589" s="35" t="s">
        <v>122</v>
      </c>
      <c r="AR4589" s="35">
        <v>1</v>
      </c>
      <c r="AS4589" s="35">
        <v>0.4</v>
      </c>
      <c r="AT4589" s="35">
        <v>0.4</v>
      </c>
      <c r="AU4589" s="35">
        <v>0.4</v>
      </c>
      <c r="AV4589" s="35" t="s">
        <v>8</v>
      </c>
      <c r="AW4589" s="35">
        <v>13.24</v>
      </c>
      <c r="AX4589" s="35" t="s">
        <v>68</v>
      </c>
      <c r="AY4589" s="35" t="s">
        <v>68</v>
      </c>
      <c r="AZ4589" s="35" t="s">
        <v>68</v>
      </c>
      <c r="BA4589" s="35" t="s">
        <v>122</v>
      </c>
      <c r="BB4589" s="35" t="s">
        <v>122</v>
      </c>
      <c r="BC4589" s="35" t="s">
        <v>143</v>
      </c>
      <c r="BD4589" s="35" t="s">
        <v>144</v>
      </c>
      <c r="BE4589" s="35" t="s">
        <v>25404</v>
      </c>
      <c r="BF4589" s="35" t="s">
        <v>122</v>
      </c>
      <c r="BG4589" s="35" t="s">
        <v>69</v>
      </c>
      <c r="BH4589" s="35" t="s">
        <v>25405</v>
      </c>
      <c r="BI4589" s="35" t="s">
        <v>122</v>
      </c>
      <c r="BJ4589" s="35" t="s">
        <v>25406</v>
      </c>
      <c r="BK4589" s="35" t="s">
        <v>75</v>
      </c>
      <c r="BL4589" s="35" t="s">
        <v>122</v>
      </c>
      <c r="BM4589" s="35" t="s">
        <v>145</v>
      </c>
      <c r="BN4589" s="35" t="s">
        <v>70</v>
      </c>
      <c r="BO4589" s="35" t="s">
        <v>71</v>
      </c>
      <c r="BP4589" s="35" t="s">
        <v>122</v>
      </c>
      <c r="BQ4589" s="35" t="s">
        <v>163</v>
      </c>
    </row>
    <row r="4590" spans="1:69" x14ac:dyDescent="0.4">
      <c r="A4590" s="40" t="str">
        <f t="shared" si="1969"/>
        <v>2025-09-28</v>
      </c>
      <c r="B4590" s="40" t="str">
        <f t="shared" si="1970"/>
        <v>SYD</v>
      </c>
      <c r="C4590" s="39" t="str">
        <f t="shared" si="1971"/>
        <v>98812563692</v>
      </c>
      <c r="D4590" s="41" t="str">
        <f t="shared" si="1972"/>
        <v>PKR253730783</v>
      </c>
      <c r="E4590" s="41" t="str">
        <f t="shared" si="1973"/>
        <v>596421513851</v>
      </c>
      <c r="F4590" s="39" t="str">
        <f t="shared" si="1974"/>
        <v>2254226</v>
      </c>
      <c r="G4590" s="39" t="str">
        <f t="shared" si="1975"/>
        <v>WISE EXPRESS LOGISTICS(BNE MASTER)</v>
      </c>
      <c r="H4590" s="41" t="str">
        <f t="shared" si="1976"/>
        <v>이로빈</v>
      </c>
      <c r="I4590" s="39" t="str">
        <f t="shared" si="1977"/>
        <v>48063</v>
      </c>
      <c r="J4590" s="52" t="str">
        <f t="shared" si="1978"/>
        <v/>
      </c>
      <c r="K4590" s="75">
        <f t="shared" si="1979"/>
        <v>1</v>
      </c>
      <c r="L4590" s="76">
        <f t="shared" si="1980"/>
        <v>7.9</v>
      </c>
      <c r="M4590" s="76">
        <f t="shared" si="1981"/>
        <v>10.199999999999999</v>
      </c>
      <c r="N4590" s="76">
        <f t="shared" si="1982"/>
        <v>10.5</v>
      </c>
      <c r="O4590" s="42">
        <f t="shared" si="1983"/>
        <v>10.5</v>
      </c>
      <c r="P4590" s="39" t="str">
        <f t="shared" si="1984"/>
        <v>일반(목록배제,Normal-Manifest Exception)</v>
      </c>
      <c r="Q4590" s="72">
        <f t="shared" si="1985"/>
        <v>99.96</v>
      </c>
      <c r="R4590" s="43" t="str">
        <f t="shared" si="1986"/>
        <v>OZ602</v>
      </c>
      <c r="S4590" s="82" t="str">
        <f t="shared" si="1987"/>
        <v/>
      </c>
      <c r="T4590" s="40">
        <f t="shared" si="1988"/>
        <v>45928</v>
      </c>
      <c r="U4590" s="44">
        <v>2500</v>
      </c>
      <c r="V4590" s="44">
        <f t="shared" si="1989"/>
        <v>600</v>
      </c>
      <c r="W4590" s="77">
        <f t="shared" si="1990"/>
        <v>3100</v>
      </c>
      <c r="X4590" s="78">
        <f t="shared" si="1991"/>
        <v>0</v>
      </c>
      <c r="Y4590" s="44" cm="1">
        <f t="array" ref="Y4590">_xlfn.IFNA(_xlfn.IFS(AND(Q4590&gt;=2000, Q4590&lt;3000), 10000, AND(Q4590&gt;=3000, Q4590&lt;4000), 15000, AND(Q4590&gt;=4000, Q4590&lt;5000), 20000, AND(Q4590&gt;=5000), 25000),0)</f>
        <v>0</v>
      </c>
      <c r="Z4590" s="91">
        <f t="shared" si="1992"/>
        <v>300</v>
      </c>
      <c r="AA4590" s="44">
        <f t="shared" si="1993"/>
        <v>0</v>
      </c>
      <c r="AB4590" s="44"/>
      <c r="AC4590" s="44"/>
      <c r="AD4590" s="44"/>
      <c r="AE4590" s="44">
        <f>VLOOKUP(O4590,정산업데이트!$A$6:$B$12,2,10)</f>
        <v>3000</v>
      </c>
      <c r="AF4590" s="44"/>
      <c r="AG4590" s="79">
        <f t="shared" si="1994"/>
        <v>3300</v>
      </c>
      <c r="AH4590" s="80">
        <f t="shared" si="1995"/>
        <v>6400</v>
      </c>
      <c r="AJ4590" s="35" t="s">
        <v>23096</v>
      </c>
      <c r="AK4590" s="35" t="s">
        <v>73</v>
      </c>
      <c r="AL4590" s="35" t="s">
        <v>23097</v>
      </c>
      <c r="AM4590" s="35" t="s">
        <v>25407</v>
      </c>
      <c r="AN4590" s="35" t="s">
        <v>25408</v>
      </c>
      <c r="AO4590" s="35" t="s">
        <v>25409</v>
      </c>
      <c r="AP4590" s="35" t="s">
        <v>25410</v>
      </c>
      <c r="AQ4590" s="35" t="s">
        <v>122</v>
      </c>
      <c r="AR4590" s="35">
        <v>1</v>
      </c>
      <c r="AS4590" s="35">
        <v>7.9</v>
      </c>
      <c r="AT4590" s="35">
        <v>10.199999999999999</v>
      </c>
      <c r="AU4590" s="35">
        <v>10.5</v>
      </c>
      <c r="AV4590" s="35" t="s">
        <v>8</v>
      </c>
      <c r="AW4590" s="35">
        <v>99.96</v>
      </c>
      <c r="AX4590" s="35" t="s">
        <v>68</v>
      </c>
      <c r="AY4590" s="35" t="s">
        <v>68</v>
      </c>
      <c r="AZ4590" s="35" t="s">
        <v>68</v>
      </c>
      <c r="BA4590" s="35" t="s">
        <v>68</v>
      </c>
      <c r="BB4590" s="35" t="s">
        <v>122</v>
      </c>
      <c r="BC4590" s="35" t="s">
        <v>143</v>
      </c>
      <c r="BD4590" s="35" t="s">
        <v>144</v>
      </c>
      <c r="BE4590" s="35" t="s">
        <v>25411</v>
      </c>
      <c r="BF4590" s="35" t="s">
        <v>122</v>
      </c>
      <c r="BG4590" s="35" t="s">
        <v>69</v>
      </c>
      <c r="BH4590" s="35" t="s">
        <v>25412</v>
      </c>
      <c r="BI4590" s="35" t="s">
        <v>122</v>
      </c>
      <c r="BJ4590" s="35" t="s">
        <v>25413</v>
      </c>
      <c r="BK4590" s="35" t="s">
        <v>75</v>
      </c>
      <c r="BL4590" s="35" t="s">
        <v>122</v>
      </c>
      <c r="BM4590" s="35" t="s">
        <v>145</v>
      </c>
      <c r="BN4590" s="35" t="s">
        <v>70</v>
      </c>
      <c r="BO4590" s="35" t="s">
        <v>71</v>
      </c>
      <c r="BP4590" s="35" t="s">
        <v>122</v>
      </c>
      <c r="BQ4590" s="35" t="s">
        <v>163</v>
      </c>
    </row>
    <row r="4591" spans="1:69" x14ac:dyDescent="0.4">
      <c r="A4591" s="40" t="str">
        <f t="shared" si="1969"/>
        <v>2025-09-28</v>
      </c>
      <c r="B4591" s="40" t="str">
        <f t="shared" si="1970"/>
        <v>SYD</v>
      </c>
      <c r="C4591" s="39" t="str">
        <f t="shared" si="1971"/>
        <v>98812563692</v>
      </c>
      <c r="D4591" s="41" t="str">
        <f t="shared" si="1972"/>
        <v>PKR253747598</v>
      </c>
      <c r="E4591" s="41" t="str">
        <f t="shared" si="1973"/>
        <v>596421517620</v>
      </c>
      <c r="F4591" s="39" t="str">
        <f t="shared" si="1974"/>
        <v>2254234</v>
      </c>
      <c r="G4591" s="39" t="str">
        <f t="shared" si="1975"/>
        <v>WISE EXPRESS(HOJUDIRECT)</v>
      </c>
      <c r="H4591" s="41" t="str">
        <f t="shared" si="1976"/>
        <v>권태완</v>
      </c>
      <c r="I4591" s="39" t="str">
        <f t="shared" si="1977"/>
        <v>06503</v>
      </c>
      <c r="J4591" s="52" t="str">
        <f t="shared" si="1978"/>
        <v/>
      </c>
      <c r="K4591" s="75">
        <f t="shared" si="1979"/>
        <v>1</v>
      </c>
      <c r="L4591" s="76">
        <f t="shared" si="1980"/>
        <v>0.6</v>
      </c>
      <c r="M4591" s="76">
        <f t="shared" si="1981"/>
        <v>1E-3</v>
      </c>
      <c r="N4591" s="76">
        <f t="shared" si="1982"/>
        <v>0.6</v>
      </c>
      <c r="O4591" s="42">
        <f t="shared" si="1983"/>
        <v>1</v>
      </c>
      <c r="P4591" s="39" t="str">
        <f t="shared" si="1984"/>
        <v>일반(목록배제,Normal-Manifest Exception)</v>
      </c>
      <c r="Q4591" s="72">
        <f t="shared" si="1985"/>
        <v>36</v>
      </c>
      <c r="R4591" s="43" t="str">
        <f t="shared" si="1986"/>
        <v>OZ602</v>
      </c>
      <c r="S4591" s="82" t="str">
        <f t="shared" si="1987"/>
        <v/>
      </c>
      <c r="T4591" s="40">
        <f t="shared" si="1988"/>
        <v>45928</v>
      </c>
      <c r="U4591" s="44">
        <v>2500</v>
      </c>
      <c r="V4591" s="44">
        <f t="shared" si="1989"/>
        <v>0</v>
      </c>
      <c r="W4591" s="77">
        <f t="shared" si="1990"/>
        <v>2500</v>
      </c>
      <c r="X4591" s="78">
        <f t="shared" si="1991"/>
        <v>0</v>
      </c>
      <c r="Y4591" s="44" cm="1">
        <f t="array" ref="Y4591">_xlfn.IFNA(_xlfn.IFS(AND(Q4591&gt;=2000, Q4591&lt;3000), 10000, AND(Q4591&gt;=3000, Q4591&lt;4000), 15000, AND(Q4591&gt;=4000, Q4591&lt;5000), 20000, AND(Q4591&gt;=5000), 25000),0)</f>
        <v>0</v>
      </c>
      <c r="Z4591" s="91">
        <f t="shared" si="1992"/>
        <v>300</v>
      </c>
      <c r="AA4591" s="44">
        <f t="shared" si="1993"/>
        <v>0</v>
      </c>
      <c r="AB4591" s="44"/>
      <c r="AC4591" s="44"/>
      <c r="AD4591" s="44"/>
      <c r="AE4591" s="44">
        <f>VLOOKUP(O4591,정산업데이트!$A$6:$B$12,2,10)</f>
        <v>0</v>
      </c>
      <c r="AF4591" s="44"/>
      <c r="AG4591" s="79">
        <f t="shared" si="1994"/>
        <v>300</v>
      </c>
      <c r="AH4591" s="80">
        <f t="shared" si="1995"/>
        <v>2800</v>
      </c>
      <c r="AJ4591" s="35" t="s">
        <v>23096</v>
      </c>
      <c r="AK4591" s="35" t="s">
        <v>73</v>
      </c>
      <c r="AL4591" s="35" t="s">
        <v>23097</v>
      </c>
      <c r="AM4591" s="35" t="s">
        <v>25414</v>
      </c>
      <c r="AN4591" s="35" t="s">
        <v>25415</v>
      </c>
      <c r="AO4591" s="35" t="s">
        <v>25416</v>
      </c>
      <c r="AP4591" s="35" t="s">
        <v>465</v>
      </c>
      <c r="AQ4591" s="35" t="s">
        <v>122</v>
      </c>
      <c r="AR4591" s="35">
        <v>1</v>
      </c>
      <c r="AS4591" s="35">
        <v>0.6</v>
      </c>
      <c r="AT4591" s="35">
        <v>1E-3</v>
      </c>
      <c r="AU4591" s="35">
        <v>0.6</v>
      </c>
      <c r="AV4591" s="35" t="s">
        <v>8</v>
      </c>
      <c r="AW4591" s="35">
        <v>36</v>
      </c>
      <c r="AX4591" s="35" t="s">
        <v>68</v>
      </c>
      <c r="AY4591" s="35" t="s">
        <v>68</v>
      </c>
      <c r="AZ4591" s="35" t="s">
        <v>68</v>
      </c>
      <c r="BA4591" s="35" t="s">
        <v>68</v>
      </c>
      <c r="BB4591" s="35" t="s">
        <v>122</v>
      </c>
      <c r="BC4591" s="35" t="s">
        <v>135</v>
      </c>
      <c r="BD4591" s="35" t="s">
        <v>104</v>
      </c>
      <c r="BE4591" s="35" t="s">
        <v>105</v>
      </c>
      <c r="BF4591" s="35" t="s">
        <v>122</v>
      </c>
      <c r="BG4591" s="35" t="s">
        <v>69</v>
      </c>
      <c r="BH4591" s="35" t="s">
        <v>25417</v>
      </c>
      <c r="BI4591" s="35" t="s">
        <v>122</v>
      </c>
      <c r="BJ4591" s="35" t="s">
        <v>25418</v>
      </c>
      <c r="BK4591" s="35" t="s">
        <v>75</v>
      </c>
      <c r="BL4591" s="35" t="s">
        <v>122</v>
      </c>
      <c r="BM4591" s="35" t="s">
        <v>104</v>
      </c>
      <c r="BN4591" s="35" t="s">
        <v>70</v>
      </c>
      <c r="BO4591" s="35" t="s">
        <v>71</v>
      </c>
      <c r="BP4591" s="35" t="s">
        <v>122</v>
      </c>
      <c r="BQ4591" s="35" t="s">
        <v>163</v>
      </c>
    </row>
    <row r="4592" spans="1:69" x14ac:dyDescent="0.4">
      <c r="A4592" s="40" t="str">
        <f t="shared" si="1969"/>
        <v>2025-09-28</v>
      </c>
      <c r="B4592" s="40" t="str">
        <f t="shared" si="1970"/>
        <v>SYD</v>
      </c>
      <c r="C4592" s="39" t="str">
        <f t="shared" si="1971"/>
        <v>98812563692</v>
      </c>
      <c r="D4592" s="41" t="str">
        <f t="shared" si="1972"/>
        <v>PKR253747599</v>
      </c>
      <c r="E4592" s="41" t="str">
        <f t="shared" si="1973"/>
        <v>596421517631</v>
      </c>
      <c r="F4592" s="39" t="str">
        <f t="shared" si="1974"/>
        <v>2254234</v>
      </c>
      <c r="G4592" s="39" t="str">
        <f t="shared" si="1975"/>
        <v>WISE EXPRESS(HOJUDIRECT)</v>
      </c>
      <c r="H4592" s="41" t="str">
        <f t="shared" si="1976"/>
        <v>최수정</v>
      </c>
      <c r="I4592" s="39" t="str">
        <f t="shared" si="1977"/>
        <v>29157</v>
      </c>
      <c r="J4592" s="52" t="str">
        <f t="shared" si="1978"/>
        <v/>
      </c>
      <c r="K4592" s="75">
        <f t="shared" si="1979"/>
        <v>1</v>
      </c>
      <c r="L4592" s="76">
        <f t="shared" si="1980"/>
        <v>0.8</v>
      </c>
      <c r="M4592" s="76">
        <f t="shared" si="1981"/>
        <v>1E-3</v>
      </c>
      <c r="N4592" s="76">
        <f t="shared" si="1982"/>
        <v>0.8</v>
      </c>
      <c r="O4592" s="42">
        <f t="shared" si="1983"/>
        <v>1</v>
      </c>
      <c r="P4592" s="39" t="str">
        <f t="shared" si="1984"/>
        <v>일반(목록배제,Normal-Manifest Exception)</v>
      </c>
      <c r="Q4592" s="72">
        <f t="shared" si="1985"/>
        <v>48</v>
      </c>
      <c r="R4592" s="43" t="str">
        <f t="shared" si="1986"/>
        <v>OZ602</v>
      </c>
      <c r="S4592" s="82" t="str">
        <f t="shared" si="1987"/>
        <v/>
      </c>
      <c r="T4592" s="40">
        <f t="shared" si="1988"/>
        <v>45928</v>
      </c>
      <c r="U4592" s="44">
        <v>2500</v>
      </c>
      <c r="V4592" s="44">
        <f t="shared" si="1989"/>
        <v>0</v>
      </c>
      <c r="W4592" s="77">
        <f t="shared" si="1990"/>
        <v>2500</v>
      </c>
      <c r="X4592" s="78">
        <f t="shared" si="1991"/>
        <v>0</v>
      </c>
      <c r="Y4592" s="44" cm="1">
        <f t="array" ref="Y4592">_xlfn.IFNA(_xlfn.IFS(AND(Q4592&gt;=2000, Q4592&lt;3000), 10000, AND(Q4592&gt;=3000, Q4592&lt;4000), 15000, AND(Q4592&gt;=4000, Q4592&lt;5000), 20000, AND(Q4592&gt;=5000), 25000),0)</f>
        <v>0</v>
      </c>
      <c r="Z4592" s="91">
        <f t="shared" si="1992"/>
        <v>300</v>
      </c>
      <c r="AA4592" s="44">
        <f t="shared" si="1993"/>
        <v>0</v>
      </c>
      <c r="AB4592" s="44"/>
      <c r="AC4592" s="44"/>
      <c r="AD4592" s="44"/>
      <c r="AE4592" s="44">
        <f>VLOOKUP(O4592,정산업데이트!$A$6:$B$12,2,10)</f>
        <v>0</v>
      </c>
      <c r="AF4592" s="44"/>
      <c r="AG4592" s="79">
        <f t="shared" si="1994"/>
        <v>300</v>
      </c>
      <c r="AH4592" s="80">
        <f t="shared" si="1995"/>
        <v>2800</v>
      </c>
      <c r="AJ4592" s="35" t="s">
        <v>23096</v>
      </c>
      <c r="AK4592" s="35" t="s">
        <v>73</v>
      </c>
      <c r="AL4592" s="35" t="s">
        <v>23097</v>
      </c>
      <c r="AM4592" s="35" t="s">
        <v>25419</v>
      </c>
      <c r="AN4592" s="35" t="s">
        <v>1405</v>
      </c>
      <c r="AO4592" s="35" t="s">
        <v>25420</v>
      </c>
      <c r="AP4592" s="35" t="s">
        <v>25421</v>
      </c>
      <c r="AQ4592" s="35" t="s">
        <v>122</v>
      </c>
      <c r="AR4592" s="35">
        <v>1</v>
      </c>
      <c r="AS4592" s="35">
        <v>0.8</v>
      </c>
      <c r="AT4592" s="35">
        <v>1E-3</v>
      </c>
      <c r="AU4592" s="35">
        <v>0.8</v>
      </c>
      <c r="AV4592" s="35" t="s">
        <v>8</v>
      </c>
      <c r="AW4592" s="35">
        <v>48</v>
      </c>
      <c r="AX4592" s="35" t="s">
        <v>68</v>
      </c>
      <c r="AY4592" s="35" t="s">
        <v>68</v>
      </c>
      <c r="AZ4592" s="35" t="s">
        <v>68</v>
      </c>
      <c r="BA4592" s="35" t="s">
        <v>68</v>
      </c>
      <c r="BB4592" s="35" t="s">
        <v>122</v>
      </c>
      <c r="BC4592" s="35" t="s">
        <v>135</v>
      </c>
      <c r="BD4592" s="35" t="s">
        <v>104</v>
      </c>
      <c r="BE4592" s="35" t="s">
        <v>105</v>
      </c>
      <c r="BF4592" s="35" t="s">
        <v>122</v>
      </c>
      <c r="BG4592" s="35" t="s">
        <v>69</v>
      </c>
      <c r="BH4592" s="35" t="s">
        <v>25422</v>
      </c>
      <c r="BI4592" s="35" t="s">
        <v>122</v>
      </c>
      <c r="BJ4592" s="35" t="s">
        <v>25423</v>
      </c>
      <c r="BK4592" s="35" t="s">
        <v>75</v>
      </c>
      <c r="BL4592" s="35" t="s">
        <v>122</v>
      </c>
      <c r="BM4592" s="35" t="s">
        <v>104</v>
      </c>
      <c r="BN4592" s="35" t="s">
        <v>70</v>
      </c>
      <c r="BO4592" s="35" t="s">
        <v>71</v>
      </c>
      <c r="BP4592" s="35" t="s">
        <v>122</v>
      </c>
      <c r="BQ4592" s="35" t="s">
        <v>163</v>
      </c>
    </row>
    <row r="4593" spans="1:69" x14ac:dyDescent="0.4">
      <c r="A4593" s="40" t="str">
        <f t="shared" si="1969"/>
        <v>2025-09-28</v>
      </c>
      <c r="B4593" s="40" t="str">
        <f t="shared" si="1970"/>
        <v>SYD</v>
      </c>
      <c r="C4593" s="39" t="str">
        <f t="shared" si="1971"/>
        <v>98812563692</v>
      </c>
      <c r="D4593" s="41" t="str">
        <f t="shared" si="1972"/>
        <v>PKR253747600</v>
      </c>
      <c r="E4593" s="41" t="str">
        <f t="shared" si="1973"/>
        <v>596421517642</v>
      </c>
      <c r="F4593" s="39" t="str">
        <f t="shared" si="1974"/>
        <v>2254234</v>
      </c>
      <c r="G4593" s="39" t="str">
        <f t="shared" si="1975"/>
        <v>WISE EXPRESS(HOJUDIRECT)</v>
      </c>
      <c r="H4593" s="41" t="str">
        <f t="shared" si="1976"/>
        <v>이현숙</v>
      </c>
      <c r="I4593" s="39" t="str">
        <f t="shared" si="1977"/>
        <v>05116</v>
      </c>
      <c r="J4593" s="52" t="str">
        <f t="shared" si="1978"/>
        <v/>
      </c>
      <c r="K4593" s="75">
        <f t="shared" si="1979"/>
        <v>1</v>
      </c>
      <c r="L4593" s="76">
        <f t="shared" si="1980"/>
        <v>4</v>
      </c>
      <c r="M4593" s="76">
        <f t="shared" si="1981"/>
        <v>1E-3</v>
      </c>
      <c r="N4593" s="76">
        <f t="shared" si="1982"/>
        <v>4</v>
      </c>
      <c r="O4593" s="42">
        <f t="shared" si="1983"/>
        <v>4</v>
      </c>
      <c r="P4593" s="39" t="str">
        <f t="shared" si="1984"/>
        <v>일반(목록배제,Normal-Manifest Exception)</v>
      </c>
      <c r="Q4593" s="72">
        <f t="shared" si="1985"/>
        <v>56</v>
      </c>
      <c r="R4593" s="43" t="str">
        <f t="shared" si="1986"/>
        <v>OZ602</v>
      </c>
      <c r="S4593" s="82" t="str">
        <f t="shared" si="1987"/>
        <v/>
      </c>
      <c r="T4593" s="40">
        <f t="shared" si="1988"/>
        <v>45928</v>
      </c>
      <c r="U4593" s="44">
        <v>2500</v>
      </c>
      <c r="V4593" s="44">
        <f t="shared" si="1989"/>
        <v>0</v>
      </c>
      <c r="W4593" s="77">
        <f t="shared" si="1990"/>
        <v>2500</v>
      </c>
      <c r="X4593" s="78">
        <f t="shared" si="1991"/>
        <v>0</v>
      </c>
      <c r="Y4593" s="44" cm="1">
        <f t="array" ref="Y4593">_xlfn.IFNA(_xlfn.IFS(AND(Q4593&gt;=2000, Q4593&lt;3000), 10000, AND(Q4593&gt;=3000, Q4593&lt;4000), 15000, AND(Q4593&gt;=4000, Q4593&lt;5000), 20000, AND(Q4593&gt;=5000), 25000),0)</f>
        <v>0</v>
      </c>
      <c r="Z4593" s="91">
        <f t="shared" si="1992"/>
        <v>300</v>
      </c>
      <c r="AA4593" s="44">
        <f t="shared" si="1993"/>
        <v>0</v>
      </c>
      <c r="AB4593" s="44"/>
      <c r="AC4593" s="44"/>
      <c r="AD4593" s="44"/>
      <c r="AE4593" s="44">
        <f>VLOOKUP(O4593,정산업데이트!$A$6:$B$12,2,10)</f>
        <v>0</v>
      </c>
      <c r="AF4593" s="44"/>
      <c r="AG4593" s="79">
        <f t="shared" si="1994"/>
        <v>300</v>
      </c>
      <c r="AH4593" s="80">
        <f t="shared" si="1995"/>
        <v>2800</v>
      </c>
      <c r="AJ4593" s="35" t="s">
        <v>23096</v>
      </c>
      <c r="AK4593" s="35" t="s">
        <v>73</v>
      </c>
      <c r="AL4593" s="35" t="s">
        <v>23097</v>
      </c>
      <c r="AM4593" s="35" t="s">
        <v>25424</v>
      </c>
      <c r="AN4593" s="35" t="s">
        <v>14388</v>
      </c>
      <c r="AO4593" s="35" t="s">
        <v>25425</v>
      </c>
      <c r="AP4593" s="35" t="s">
        <v>25426</v>
      </c>
      <c r="AQ4593" s="35" t="s">
        <v>122</v>
      </c>
      <c r="AR4593" s="35">
        <v>1</v>
      </c>
      <c r="AS4593" s="35">
        <v>4</v>
      </c>
      <c r="AT4593" s="35">
        <v>1E-3</v>
      </c>
      <c r="AU4593" s="35">
        <v>4</v>
      </c>
      <c r="AV4593" s="35" t="s">
        <v>8</v>
      </c>
      <c r="AW4593" s="35">
        <v>56</v>
      </c>
      <c r="AX4593" s="35" t="s">
        <v>68</v>
      </c>
      <c r="AY4593" s="35" t="s">
        <v>68</v>
      </c>
      <c r="AZ4593" s="35" t="s">
        <v>68</v>
      </c>
      <c r="BA4593" s="35" t="s">
        <v>68</v>
      </c>
      <c r="BB4593" s="35" t="s">
        <v>122</v>
      </c>
      <c r="BC4593" s="35" t="s">
        <v>135</v>
      </c>
      <c r="BD4593" s="35" t="s">
        <v>104</v>
      </c>
      <c r="BE4593" s="35" t="s">
        <v>105</v>
      </c>
      <c r="BF4593" s="35" t="s">
        <v>122</v>
      </c>
      <c r="BG4593" s="35" t="s">
        <v>69</v>
      </c>
      <c r="BH4593" s="35" t="s">
        <v>25427</v>
      </c>
      <c r="BI4593" s="35" t="s">
        <v>122</v>
      </c>
      <c r="BJ4593" s="35" t="s">
        <v>25428</v>
      </c>
      <c r="BK4593" s="35" t="s">
        <v>75</v>
      </c>
      <c r="BL4593" s="35" t="s">
        <v>122</v>
      </c>
      <c r="BM4593" s="35" t="s">
        <v>104</v>
      </c>
      <c r="BN4593" s="35" t="s">
        <v>70</v>
      </c>
      <c r="BO4593" s="35" t="s">
        <v>71</v>
      </c>
      <c r="BP4593" s="35" t="s">
        <v>122</v>
      </c>
      <c r="BQ4593" s="35" t="s">
        <v>163</v>
      </c>
    </row>
    <row r="4594" spans="1:69" x14ac:dyDescent="0.4">
      <c r="A4594" s="40" t="str">
        <f t="shared" si="1969"/>
        <v>2025-09-28</v>
      </c>
      <c r="B4594" s="40" t="str">
        <f t="shared" si="1970"/>
        <v>SYD</v>
      </c>
      <c r="C4594" s="39" t="str">
        <f t="shared" si="1971"/>
        <v>98812563692</v>
      </c>
      <c r="D4594" s="41" t="str">
        <f t="shared" si="1972"/>
        <v>PKR253685578</v>
      </c>
      <c r="E4594" s="41" t="str">
        <f t="shared" si="1973"/>
        <v>596421498775</v>
      </c>
      <c r="F4594" s="39" t="str">
        <f t="shared" si="1974"/>
        <v>2256683</v>
      </c>
      <c r="G4594" s="39" t="str">
        <f t="shared" si="1975"/>
        <v>WISE EXPRESS LOGISTICS(PANGZIMOM)</v>
      </c>
      <c r="H4594" s="41" t="str">
        <f t="shared" si="1976"/>
        <v>김도연</v>
      </c>
      <c r="I4594" s="39" t="str">
        <f t="shared" si="1977"/>
        <v>42643</v>
      </c>
      <c r="J4594" s="52" t="str">
        <f t="shared" si="1978"/>
        <v>BL추가(35037510465)</v>
      </c>
      <c r="K4594" s="75">
        <f t="shared" si="1979"/>
        <v>1</v>
      </c>
      <c r="L4594" s="76">
        <f t="shared" si="1980"/>
        <v>4</v>
      </c>
      <c r="M4594" s="76">
        <f t="shared" si="1981"/>
        <v>1E-3</v>
      </c>
      <c r="N4594" s="76">
        <f t="shared" si="1982"/>
        <v>4</v>
      </c>
      <c r="O4594" s="42">
        <f t="shared" si="1983"/>
        <v>4</v>
      </c>
      <c r="P4594" s="39" t="str">
        <f t="shared" si="1984"/>
        <v>일반(목록배제,Normal-Manifest Exception)</v>
      </c>
      <c r="Q4594" s="72">
        <f t="shared" si="1985"/>
        <v>140</v>
      </c>
      <c r="R4594" s="43" t="str">
        <f t="shared" si="1986"/>
        <v>OZ602</v>
      </c>
      <c r="S4594" s="82" t="str">
        <f t="shared" si="1987"/>
        <v/>
      </c>
      <c r="T4594" s="40">
        <f t="shared" si="1988"/>
        <v>45928</v>
      </c>
      <c r="U4594" s="44">
        <v>2500</v>
      </c>
      <c r="V4594" s="44">
        <f t="shared" si="1989"/>
        <v>0</v>
      </c>
      <c r="W4594" s="77">
        <f t="shared" si="1990"/>
        <v>2500</v>
      </c>
      <c r="X4594" s="78">
        <f t="shared" si="1991"/>
        <v>0</v>
      </c>
      <c r="Y4594" s="44" cm="1">
        <f t="array" ref="Y4594">_xlfn.IFNA(_xlfn.IFS(AND(Q4594&gt;=2000, Q4594&lt;3000), 10000, AND(Q4594&gt;=3000, Q4594&lt;4000), 15000, AND(Q4594&gt;=4000, Q4594&lt;5000), 20000, AND(Q4594&gt;=5000), 25000),0)</f>
        <v>0</v>
      </c>
      <c r="Z4594" s="91">
        <f t="shared" si="1992"/>
        <v>300</v>
      </c>
      <c r="AA4594" s="44">
        <f t="shared" si="1993"/>
        <v>0</v>
      </c>
      <c r="AB4594" s="44"/>
      <c r="AC4594" s="44"/>
      <c r="AD4594" s="44"/>
      <c r="AE4594" s="44">
        <f>VLOOKUP(O4594,정산업데이트!$A$6:$B$12,2,10)</f>
        <v>0</v>
      </c>
      <c r="AF4594" s="44"/>
      <c r="AG4594" s="79">
        <f t="shared" si="1994"/>
        <v>300</v>
      </c>
      <c r="AH4594" s="80">
        <f t="shared" si="1995"/>
        <v>2800</v>
      </c>
      <c r="AJ4594" s="35" t="s">
        <v>23096</v>
      </c>
      <c r="AK4594" s="35" t="s">
        <v>73</v>
      </c>
      <c r="AL4594" s="35" t="s">
        <v>23097</v>
      </c>
      <c r="AM4594" s="35" t="s">
        <v>25429</v>
      </c>
      <c r="AN4594" s="35" t="s">
        <v>1835</v>
      </c>
      <c r="AO4594" s="35" t="s">
        <v>22507</v>
      </c>
      <c r="AP4594" s="35" t="s">
        <v>18651</v>
      </c>
      <c r="AQ4594" s="35" t="s">
        <v>25430</v>
      </c>
      <c r="AR4594" s="35">
        <v>1</v>
      </c>
      <c r="AS4594" s="35">
        <v>4</v>
      </c>
      <c r="AT4594" s="35">
        <v>1E-3</v>
      </c>
      <c r="AU4594" s="35">
        <v>4</v>
      </c>
      <c r="AV4594" s="35" t="s">
        <v>8</v>
      </c>
      <c r="AW4594" s="35">
        <v>140</v>
      </c>
      <c r="AX4594" s="35" t="s">
        <v>68</v>
      </c>
      <c r="AY4594" s="35" t="s">
        <v>68</v>
      </c>
      <c r="AZ4594" s="35" t="s">
        <v>68</v>
      </c>
      <c r="BA4594" s="35" t="s">
        <v>68</v>
      </c>
      <c r="BB4594" s="35" t="s">
        <v>122</v>
      </c>
      <c r="BC4594" s="35" t="s">
        <v>441</v>
      </c>
      <c r="BD4594" s="35" t="s">
        <v>442</v>
      </c>
      <c r="BE4594" s="35" t="s">
        <v>443</v>
      </c>
      <c r="BF4594" s="35" t="s">
        <v>122</v>
      </c>
      <c r="BG4594" s="35" t="s">
        <v>69</v>
      </c>
      <c r="BH4594" s="35" t="s">
        <v>25431</v>
      </c>
      <c r="BI4594" s="35" t="s">
        <v>122</v>
      </c>
      <c r="BJ4594" s="35" t="s">
        <v>25432</v>
      </c>
      <c r="BK4594" s="35" t="s">
        <v>75</v>
      </c>
      <c r="BL4594" s="35" t="s">
        <v>122</v>
      </c>
      <c r="BM4594" s="35" t="s">
        <v>442</v>
      </c>
      <c r="BN4594" s="35" t="s">
        <v>70</v>
      </c>
      <c r="BO4594" s="35" t="s">
        <v>71</v>
      </c>
      <c r="BP4594" s="35" t="s">
        <v>122</v>
      </c>
      <c r="BQ4594" s="35" t="s">
        <v>163</v>
      </c>
    </row>
    <row r="4595" spans="1:69" x14ac:dyDescent="0.4">
      <c r="A4595" s="40" t="str">
        <f t="shared" si="1969"/>
        <v>2025-09-28</v>
      </c>
      <c r="B4595" s="40" t="str">
        <f t="shared" si="1970"/>
        <v>SYD</v>
      </c>
      <c r="C4595" s="39" t="str">
        <f t="shared" si="1971"/>
        <v>98812563692</v>
      </c>
      <c r="D4595" s="41" t="str">
        <f t="shared" si="1972"/>
        <v>PKR253685520</v>
      </c>
      <c r="E4595" s="41" t="str">
        <f t="shared" si="1973"/>
        <v>596421498731</v>
      </c>
      <c r="F4595" s="39" t="str">
        <f t="shared" si="1974"/>
        <v>2254240</v>
      </c>
      <c r="G4595" s="39" t="str">
        <f t="shared" si="1975"/>
        <v>WISE EXPRESS(VITAHUB)</v>
      </c>
      <c r="H4595" s="41" t="str">
        <f t="shared" si="1976"/>
        <v>김보라</v>
      </c>
      <c r="I4595" s="39" t="str">
        <f t="shared" si="1977"/>
        <v>18237</v>
      </c>
      <c r="J4595" s="52" t="str">
        <f t="shared" si="1978"/>
        <v/>
      </c>
      <c r="K4595" s="75">
        <f t="shared" si="1979"/>
        <v>1</v>
      </c>
      <c r="L4595" s="76">
        <f t="shared" si="1980"/>
        <v>1</v>
      </c>
      <c r="M4595" s="76">
        <f t="shared" si="1981"/>
        <v>1E-3</v>
      </c>
      <c r="N4595" s="76">
        <f t="shared" si="1982"/>
        <v>1</v>
      </c>
      <c r="O4595" s="42">
        <f t="shared" si="1983"/>
        <v>1</v>
      </c>
      <c r="P4595" s="39" t="str">
        <f t="shared" si="1984"/>
        <v>목록(Manifest)</v>
      </c>
      <c r="Q4595" s="72">
        <f t="shared" si="1985"/>
        <v>35</v>
      </c>
      <c r="R4595" s="43" t="str">
        <f t="shared" si="1986"/>
        <v>OZ602</v>
      </c>
      <c r="S4595" s="82" t="str">
        <f t="shared" si="1987"/>
        <v/>
      </c>
      <c r="T4595" s="40">
        <f t="shared" si="1988"/>
        <v>45928</v>
      </c>
      <c r="U4595" s="44">
        <v>2500</v>
      </c>
      <c r="V4595" s="44">
        <f t="shared" si="1989"/>
        <v>0</v>
      </c>
      <c r="W4595" s="77">
        <f t="shared" si="1990"/>
        <v>2500</v>
      </c>
      <c r="X4595" s="78">
        <f t="shared" si="1991"/>
        <v>0</v>
      </c>
      <c r="Y4595" s="44" cm="1">
        <f t="array" ref="Y4595">_xlfn.IFNA(_xlfn.IFS(AND(Q4595&gt;=2000, Q4595&lt;3000), 10000, AND(Q4595&gt;=3000, Q4595&lt;4000), 15000, AND(Q4595&gt;=4000, Q4595&lt;5000), 20000, AND(Q4595&gt;=5000), 25000),0)</f>
        <v>0</v>
      </c>
      <c r="Z4595" s="91">
        <f t="shared" si="1992"/>
        <v>0</v>
      </c>
      <c r="AA4595" s="44">
        <f t="shared" si="1993"/>
        <v>0</v>
      </c>
      <c r="AB4595" s="44"/>
      <c r="AC4595" s="44"/>
      <c r="AD4595" s="44"/>
      <c r="AE4595" s="44">
        <f>VLOOKUP(O4595,정산업데이트!$A$6:$B$12,2,10)</f>
        <v>0</v>
      </c>
      <c r="AF4595" s="44"/>
      <c r="AG4595" s="79">
        <f t="shared" si="1994"/>
        <v>0</v>
      </c>
      <c r="AH4595" s="80">
        <f t="shared" si="1995"/>
        <v>2500</v>
      </c>
      <c r="AJ4595" s="35" t="s">
        <v>23096</v>
      </c>
      <c r="AK4595" s="35" t="s">
        <v>73</v>
      </c>
      <c r="AL4595" s="35" t="s">
        <v>23097</v>
      </c>
      <c r="AM4595" s="35" t="s">
        <v>25433</v>
      </c>
      <c r="AN4595" s="35" t="s">
        <v>765</v>
      </c>
      <c r="AO4595" s="35" t="s">
        <v>25434</v>
      </c>
      <c r="AP4595" s="35" t="s">
        <v>773</v>
      </c>
      <c r="AQ4595" s="35" t="s">
        <v>122</v>
      </c>
      <c r="AR4595" s="35">
        <v>1</v>
      </c>
      <c r="AS4595" s="35">
        <v>1</v>
      </c>
      <c r="AT4595" s="35">
        <v>1E-3</v>
      </c>
      <c r="AU4595" s="35">
        <v>1</v>
      </c>
      <c r="AV4595" s="35" t="s">
        <v>7</v>
      </c>
      <c r="AW4595" s="35">
        <v>35</v>
      </c>
      <c r="AX4595" s="35" t="s">
        <v>68</v>
      </c>
      <c r="AY4595" s="35" t="s">
        <v>68</v>
      </c>
      <c r="AZ4595" s="35" t="s">
        <v>68</v>
      </c>
      <c r="BA4595" s="35" t="s">
        <v>68</v>
      </c>
      <c r="BB4595" s="35" t="s">
        <v>122</v>
      </c>
      <c r="BC4595" s="35" t="s">
        <v>124</v>
      </c>
      <c r="BD4595" s="35" t="s">
        <v>87</v>
      </c>
      <c r="BE4595" s="35" t="s">
        <v>88</v>
      </c>
      <c r="BF4595" s="35" t="s">
        <v>122</v>
      </c>
      <c r="BG4595" s="35" t="s">
        <v>69</v>
      </c>
      <c r="BH4595" s="35" t="s">
        <v>25435</v>
      </c>
      <c r="BI4595" s="35" t="s">
        <v>122</v>
      </c>
      <c r="BJ4595" s="35" t="s">
        <v>25436</v>
      </c>
      <c r="BK4595" s="35" t="s">
        <v>75</v>
      </c>
      <c r="BL4595" s="35" t="s">
        <v>122</v>
      </c>
      <c r="BM4595" s="35" t="s">
        <v>87</v>
      </c>
      <c r="BN4595" s="35" t="s">
        <v>70</v>
      </c>
      <c r="BO4595" s="35" t="s">
        <v>71</v>
      </c>
      <c r="BP4595" s="35" t="s">
        <v>122</v>
      </c>
      <c r="BQ4595" s="35" t="s">
        <v>163</v>
      </c>
    </row>
    <row r="4596" spans="1:69" x14ac:dyDescent="0.4">
      <c r="A4596" s="40" t="str">
        <f t="shared" si="1969"/>
        <v>2025-09-28</v>
      </c>
      <c r="B4596" s="40" t="str">
        <f t="shared" si="1970"/>
        <v>SYD</v>
      </c>
      <c r="C4596" s="39" t="str">
        <f t="shared" si="1971"/>
        <v>98812563692</v>
      </c>
      <c r="D4596" s="41" t="str">
        <f t="shared" si="1972"/>
        <v>PKR253725474</v>
      </c>
      <c r="E4596" s="41" t="str">
        <f t="shared" si="1973"/>
        <v>596421512016</v>
      </c>
      <c r="F4596" s="39" t="str">
        <f t="shared" si="1974"/>
        <v>2254240</v>
      </c>
      <c r="G4596" s="39" t="str">
        <f t="shared" si="1975"/>
        <v>WISE EXPRESS(VITAHUB)</v>
      </c>
      <c r="H4596" s="41" t="str">
        <f t="shared" si="1976"/>
        <v>이주현</v>
      </c>
      <c r="I4596" s="39" t="str">
        <f t="shared" si="1977"/>
        <v>06070</v>
      </c>
      <c r="J4596" s="52" t="str">
        <f t="shared" si="1978"/>
        <v/>
      </c>
      <c r="K4596" s="75">
        <f t="shared" si="1979"/>
        <v>1</v>
      </c>
      <c r="L4596" s="76">
        <f t="shared" si="1980"/>
        <v>1</v>
      </c>
      <c r="M4596" s="76">
        <f t="shared" si="1981"/>
        <v>1E-3</v>
      </c>
      <c r="N4596" s="76">
        <f t="shared" si="1982"/>
        <v>1</v>
      </c>
      <c r="O4596" s="42">
        <f t="shared" si="1983"/>
        <v>1</v>
      </c>
      <c r="P4596" s="39" t="str">
        <f t="shared" si="1984"/>
        <v>목록(Manifest)</v>
      </c>
      <c r="Q4596" s="72">
        <f t="shared" si="1985"/>
        <v>35</v>
      </c>
      <c r="R4596" s="43" t="str">
        <f t="shared" si="1986"/>
        <v>OZ602</v>
      </c>
      <c r="S4596" s="82" t="str">
        <f t="shared" si="1987"/>
        <v/>
      </c>
      <c r="T4596" s="40">
        <f t="shared" si="1988"/>
        <v>45928</v>
      </c>
      <c r="U4596" s="44">
        <v>2500</v>
      </c>
      <c r="V4596" s="44">
        <f t="shared" si="1989"/>
        <v>0</v>
      </c>
      <c r="W4596" s="77">
        <f t="shared" si="1990"/>
        <v>2500</v>
      </c>
      <c r="X4596" s="78">
        <f t="shared" si="1991"/>
        <v>0</v>
      </c>
      <c r="Y4596" s="44" cm="1">
        <f t="array" ref="Y4596">_xlfn.IFNA(_xlfn.IFS(AND(Q4596&gt;=2000, Q4596&lt;3000), 10000, AND(Q4596&gt;=3000, Q4596&lt;4000), 15000, AND(Q4596&gt;=4000, Q4596&lt;5000), 20000, AND(Q4596&gt;=5000), 25000),0)</f>
        <v>0</v>
      </c>
      <c r="Z4596" s="91">
        <f t="shared" si="1992"/>
        <v>0</v>
      </c>
      <c r="AA4596" s="44">
        <f t="shared" si="1993"/>
        <v>0</v>
      </c>
      <c r="AB4596" s="44"/>
      <c r="AC4596" s="44"/>
      <c r="AD4596" s="44"/>
      <c r="AE4596" s="44">
        <f>VLOOKUP(O4596,정산업데이트!$A$6:$B$12,2,10)</f>
        <v>0</v>
      </c>
      <c r="AF4596" s="44"/>
      <c r="AG4596" s="79">
        <f t="shared" si="1994"/>
        <v>0</v>
      </c>
      <c r="AH4596" s="80">
        <f t="shared" si="1995"/>
        <v>2500</v>
      </c>
      <c r="AJ4596" s="35" t="s">
        <v>23096</v>
      </c>
      <c r="AK4596" s="35" t="s">
        <v>73</v>
      </c>
      <c r="AL4596" s="35" t="s">
        <v>23097</v>
      </c>
      <c r="AM4596" s="35" t="s">
        <v>25437</v>
      </c>
      <c r="AN4596" s="35" t="s">
        <v>556</v>
      </c>
      <c r="AO4596" s="35" t="s">
        <v>25438</v>
      </c>
      <c r="AP4596" s="35" t="s">
        <v>25439</v>
      </c>
      <c r="AQ4596" s="35" t="s">
        <v>122</v>
      </c>
      <c r="AR4596" s="35">
        <v>1</v>
      </c>
      <c r="AS4596" s="35">
        <v>1</v>
      </c>
      <c r="AT4596" s="35">
        <v>1E-3</v>
      </c>
      <c r="AU4596" s="35">
        <v>1</v>
      </c>
      <c r="AV4596" s="35" t="s">
        <v>7</v>
      </c>
      <c r="AW4596" s="35">
        <v>35</v>
      </c>
      <c r="AX4596" s="35" t="s">
        <v>68</v>
      </c>
      <c r="AY4596" s="35" t="s">
        <v>68</v>
      </c>
      <c r="AZ4596" s="35" t="s">
        <v>68</v>
      </c>
      <c r="BA4596" s="35" t="s">
        <v>68</v>
      </c>
      <c r="BB4596" s="35" t="s">
        <v>122</v>
      </c>
      <c r="BC4596" s="35" t="s">
        <v>124</v>
      </c>
      <c r="BD4596" s="35" t="s">
        <v>87</v>
      </c>
      <c r="BE4596" s="35" t="s">
        <v>88</v>
      </c>
      <c r="BF4596" s="35" t="s">
        <v>122</v>
      </c>
      <c r="BG4596" s="35" t="s">
        <v>69</v>
      </c>
      <c r="BH4596" s="35" t="s">
        <v>25440</v>
      </c>
      <c r="BI4596" s="35" t="s">
        <v>122</v>
      </c>
      <c r="BJ4596" s="35" t="s">
        <v>25441</v>
      </c>
      <c r="BK4596" s="35" t="s">
        <v>75</v>
      </c>
      <c r="BL4596" s="35" t="s">
        <v>122</v>
      </c>
      <c r="BM4596" s="35" t="s">
        <v>87</v>
      </c>
      <c r="BN4596" s="35" t="s">
        <v>70</v>
      </c>
      <c r="BO4596" s="35" t="s">
        <v>71</v>
      </c>
      <c r="BP4596" s="35" t="s">
        <v>122</v>
      </c>
      <c r="BQ4596" s="35" t="s">
        <v>163</v>
      </c>
    </row>
    <row r="4597" spans="1:69" x14ac:dyDescent="0.4">
      <c r="A4597" s="40" t="str">
        <f t="shared" si="1969"/>
        <v>2025-09-28</v>
      </c>
      <c r="B4597" s="40" t="str">
        <f t="shared" si="1970"/>
        <v>SYD</v>
      </c>
      <c r="C4597" s="39" t="str">
        <f t="shared" si="1971"/>
        <v>98812563692</v>
      </c>
      <c r="D4597" s="41" t="str">
        <f t="shared" si="1972"/>
        <v>PKR253716555</v>
      </c>
      <c r="E4597" s="41" t="str">
        <f t="shared" si="1973"/>
        <v>596421508026</v>
      </c>
      <c r="F4597" s="39" t="str">
        <f t="shared" si="1974"/>
        <v>2254240</v>
      </c>
      <c r="G4597" s="39" t="str">
        <f t="shared" si="1975"/>
        <v>WISE EXPRESS(VITAHUB)</v>
      </c>
      <c r="H4597" s="41" t="str">
        <f t="shared" si="1976"/>
        <v>윤혜정</v>
      </c>
      <c r="I4597" s="39" t="str">
        <f t="shared" si="1977"/>
        <v>15821</v>
      </c>
      <c r="J4597" s="52" t="str">
        <f t="shared" si="1978"/>
        <v/>
      </c>
      <c r="K4597" s="75">
        <f t="shared" si="1979"/>
        <v>1</v>
      </c>
      <c r="L4597" s="76">
        <f t="shared" si="1980"/>
        <v>1</v>
      </c>
      <c r="M4597" s="76">
        <f t="shared" si="1981"/>
        <v>1E-3</v>
      </c>
      <c r="N4597" s="76">
        <f t="shared" si="1982"/>
        <v>1</v>
      </c>
      <c r="O4597" s="42">
        <f t="shared" si="1983"/>
        <v>1</v>
      </c>
      <c r="P4597" s="39" t="str">
        <f t="shared" si="1984"/>
        <v>목록(Manifest)</v>
      </c>
      <c r="Q4597" s="72">
        <f t="shared" si="1985"/>
        <v>35</v>
      </c>
      <c r="R4597" s="43" t="str">
        <f t="shared" si="1986"/>
        <v>OZ602</v>
      </c>
      <c r="S4597" s="82" t="str">
        <f t="shared" si="1987"/>
        <v/>
      </c>
      <c r="T4597" s="40">
        <f t="shared" si="1988"/>
        <v>45928</v>
      </c>
      <c r="U4597" s="44">
        <v>2500</v>
      </c>
      <c r="V4597" s="44">
        <f t="shared" si="1989"/>
        <v>0</v>
      </c>
      <c r="W4597" s="77">
        <f t="shared" si="1990"/>
        <v>2500</v>
      </c>
      <c r="X4597" s="78">
        <f t="shared" si="1991"/>
        <v>0</v>
      </c>
      <c r="Y4597" s="44" cm="1">
        <f t="array" ref="Y4597">_xlfn.IFNA(_xlfn.IFS(AND(Q4597&gt;=2000, Q4597&lt;3000), 10000, AND(Q4597&gt;=3000, Q4597&lt;4000), 15000, AND(Q4597&gt;=4000, Q4597&lt;5000), 20000, AND(Q4597&gt;=5000), 25000),0)</f>
        <v>0</v>
      </c>
      <c r="Z4597" s="91">
        <f t="shared" si="1992"/>
        <v>0</v>
      </c>
      <c r="AA4597" s="44">
        <f t="shared" si="1993"/>
        <v>0</v>
      </c>
      <c r="AB4597" s="44"/>
      <c r="AC4597" s="44"/>
      <c r="AD4597" s="44"/>
      <c r="AE4597" s="44">
        <f>VLOOKUP(O4597,정산업데이트!$A$6:$B$12,2,10)</f>
        <v>0</v>
      </c>
      <c r="AF4597" s="44"/>
      <c r="AG4597" s="79">
        <f t="shared" si="1994"/>
        <v>0</v>
      </c>
      <c r="AH4597" s="80">
        <f t="shared" si="1995"/>
        <v>2500</v>
      </c>
      <c r="AJ4597" s="35" t="s">
        <v>23096</v>
      </c>
      <c r="AK4597" s="35" t="s">
        <v>73</v>
      </c>
      <c r="AL4597" s="35" t="s">
        <v>23097</v>
      </c>
      <c r="AM4597" s="35" t="s">
        <v>25442</v>
      </c>
      <c r="AN4597" s="35" t="s">
        <v>25443</v>
      </c>
      <c r="AO4597" s="35" t="s">
        <v>25444</v>
      </c>
      <c r="AP4597" s="35" t="s">
        <v>25445</v>
      </c>
      <c r="AQ4597" s="35" t="s">
        <v>122</v>
      </c>
      <c r="AR4597" s="35">
        <v>1</v>
      </c>
      <c r="AS4597" s="35">
        <v>1</v>
      </c>
      <c r="AT4597" s="35">
        <v>1E-3</v>
      </c>
      <c r="AU4597" s="35">
        <v>1</v>
      </c>
      <c r="AV4597" s="35" t="s">
        <v>7</v>
      </c>
      <c r="AW4597" s="35">
        <v>35</v>
      </c>
      <c r="AX4597" s="35" t="s">
        <v>68</v>
      </c>
      <c r="AY4597" s="35" t="s">
        <v>68</v>
      </c>
      <c r="AZ4597" s="35" t="s">
        <v>68</v>
      </c>
      <c r="BA4597" s="35" t="s">
        <v>68</v>
      </c>
      <c r="BB4597" s="35" t="s">
        <v>122</v>
      </c>
      <c r="BC4597" s="35" t="s">
        <v>124</v>
      </c>
      <c r="BD4597" s="35" t="s">
        <v>87</v>
      </c>
      <c r="BE4597" s="35" t="s">
        <v>88</v>
      </c>
      <c r="BF4597" s="35" t="s">
        <v>122</v>
      </c>
      <c r="BG4597" s="35" t="s">
        <v>69</v>
      </c>
      <c r="BH4597" s="35" t="s">
        <v>25446</v>
      </c>
      <c r="BI4597" s="35" t="s">
        <v>122</v>
      </c>
      <c r="BJ4597" s="35" t="s">
        <v>25447</v>
      </c>
      <c r="BK4597" s="35" t="s">
        <v>75</v>
      </c>
      <c r="BL4597" s="35" t="s">
        <v>122</v>
      </c>
      <c r="BM4597" s="35" t="s">
        <v>87</v>
      </c>
      <c r="BN4597" s="35" t="s">
        <v>70</v>
      </c>
      <c r="BO4597" s="35" t="s">
        <v>71</v>
      </c>
      <c r="BP4597" s="35" t="s">
        <v>122</v>
      </c>
      <c r="BQ4597" s="35" t="s">
        <v>163</v>
      </c>
    </row>
    <row r="4598" spans="1:69" x14ac:dyDescent="0.4">
      <c r="A4598" s="40" t="str">
        <f t="shared" si="1969"/>
        <v>2025-09-28</v>
      </c>
      <c r="B4598" s="40" t="str">
        <f t="shared" si="1970"/>
        <v>SYD</v>
      </c>
      <c r="C4598" s="39" t="str">
        <f t="shared" si="1971"/>
        <v>98812563692</v>
      </c>
      <c r="D4598" s="41" t="str">
        <f t="shared" si="1972"/>
        <v>PKR253716549</v>
      </c>
      <c r="E4598" s="41" t="str">
        <f t="shared" si="1973"/>
        <v>596421507960</v>
      </c>
      <c r="F4598" s="39" t="str">
        <f t="shared" si="1974"/>
        <v>2254240</v>
      </c>
      <c r="G4598" s="39" t="str">
        <f t="shared" si="1975"/>
        <v>WISE EXPRESS(VITAHUB)</v>
      </c>
      <c r="H4598" s="41" t="str">
        <f t="shared" si="1976"/>
        <v>이선민</v>
      </c>
      <c r="I4598" s="39" t="str">
        <f t="shared" si="1977"/>
        <v>18109</v>
      </c>
      <c r="J4598" s="52" t="str">
        <f t="shared" si="1978"/>
        <v/>
      </c>
      <c r="K4598" s="75">
        <f t="shared" si="1979"/>
        <v>1</v>
      </c>
      <c r="L4598" s="76">
        <f t="shared" si="1980"/>
        <v>1</v>
      </c>
      <c r="M4598" s="76">
        <f t="shared" si="1981"/>
        <v>1E-3</v>
      </c>
      <c r="N4598" s="76">
        <f t="shared" si="1982"/>
        <v>1</v>
      </c>
      <c r="O4598" s="42">
        <f t="shared" si="1983"/>
        <v>1</v>
      </c>
      <c r="P4598" s="39" t="str">
        <f t="shared" si="1984"/>
        <v>목록(Manifest)</v>
      </c>
      <c r="Q4598" s="72">
        <f t="shared" si="1985"/>
        <v>35</v>
      </c>
      <c r="R4598" s="43" t="str">
        <f t="shared" si="1986"/>
        <v>OZ602</v>
      </c>
      <c r="S4598" s="82" t="str">
        <f t="shared" si="1987"/>
        <v/>
      </c>
      <c r="T4598" s="40">
        <f t="shared" si="1988"/>
        <v>45928</v>
      </c>
      <c r="U4598" s="44">
        <v>2500</v>
      </c>
      <c r="V4598" s="44">
        <f t="shared" si="1989"/>
        <v>0</v>
      </c>
      <c r="W4598" s="77">
        <f t="shared" si="1990"/>
        <v>2500</v>
      </c>
      <c r="X4598" s="78">
        <f t="shared" si="1991"/>
        <v>0</v>
      </c>
      <c r="Y4598" s="44" cm="1">
        <f t="array" ref="Y4598">_xlfn.IFNA(_xlfn.IFS(AND(Q4598&gt;=2000, Q4598&lt;3000), 10000, AND(Q4598&gt;=3000, Q4598&lt;4000), 15000, AND(Q4598&gt;=4000, Q4598&lt;5000), 20000, AND(Q4598&gt;=5000), 25000),0)</f>
        <v>0</v>
      </c>
      <c r="Z4598" s="91">
        <f t="shared" si="1992"/>
        <v>0</v>
      </c>
      <c r="AA4598" s="44">
        <f t="shared" si="1993"/>
        <v>0</v>
      </c>
      <c r="AB4598" s="44"/>
      <c r="AC4598" s="44"/>
      <c r="AD4598" s="44"/>
      <c r="AE4598" s="44">
        <f>VLOOKUP(O4598,정산업데이트!$A$6:$B$12,2,10)</f>
        <v>0</v>
      </c>
      <c r="AF4598" s="44"/>
      <c r="AG4598" s="79">
        <f t="shared" si="1994"/>
        <v>0</v>
      </c>
      <c r="AH4598" s="80">
        <f t="shared" si="1995"/>
        <v>2500</v>
      </c>
      <c r="AJ4598" s="35" t="s">
        <v>23096</v>
      </c>
      <c r="AK4598" s="35" t="s">
        <v>73</v>
      </c>
      <c r="AL4598" s="35" t="s">
        <v>23097</v>
      </c>
      <c r="AM4598" s="35" t="s">
        <v>25448</v>
      </c>
      <c r="AN4598" s="35" t="s">
        <v>11182</v>
      </c>
      <c r="AO4598" s="35" t="s">
        <v>25449</v>
      </c>
      <c r="AP4598" s="35" t="s">
        <v>1190</v>
      </c>
      <c r="AQ4598" s="35" t="s">
        <v>122</v>
      </c>
      <c r="AR4598" s="35">
        <v>1</v>
      </c>
      <c r="AS4598" s="35">
        <v>1</v>
      </c>
      <c r="AT4598" s="35">
        <v>1E-3</v>
      </c>
      <c r="AU4598" s="35">
        <v>1</v>
      </c>
      <c r="AV4598" s="35" t="s">
        <v>7</v>
      </c>
      <c r="AW4598" s="35">
        <v>35</v>
      </c>
      <c r="AX4598" s="35" t="s">
        <v>68</v>
      </c>
      <c r="AY4598" s="35" t="s">
        <v>68</v>
      </c>
      <c r="AZ4598" s="35" t="s">
        <v>68</v>
      </c>
      <c r="BA4598" s="35" t="s">
        <v>68</v>
      </c>
      <c r="BB4598" s="35" t="s">
        <v>122</v>
      </c>
      <c r="BC4598" s="35" t="s">
        <v>124</v>
      </c>
      <c r="BD4598" s="35" t="s">
        <v>87</v>
      </c>
      <c r="BE4598" s="35" t="s">
        <v>88</v>
      </c>
      <c r="BF4598" s="35" t="s">
        <v>122</v>
      </c>
      <c r="BG4598" s="35" t="s">
        <v>69</v>
      </c>
      <c r="BH4598" s="35" t="s">
        <v>25450</v>
      </c>
      <c r="BI4598" s="35" t="s">
        <v>122</v>
      </c>
      <c r="BJ4598" s="35" t="s">
        <v>25451</v>
      </c>
      <c r="BK4598" s="35" t="s">
        <v>75</v>
      </c>
      <c r="BL4598" s="35" t="s">
        <v>122</v>
      </c>
      <c r="BM4598" s="35" t="s">
        <v>87</v>
      </c>
      <c r="BN4598" s="35" t="s">
        <v>70</v>
      </c>
      <c r="BO4598" s="35" t="s">
        <v>71</v>
      </c>
      <c r="BP4598" s="35" t="s">
        <v>122</v>
      </c>
      <c r="BQ4598" s="35" t="s">
        <v>163</v>
      </c>
    </row>
    <row r="4599" spans="1:69" x14ac:dyDescent="0.4">
      <c r="A4599" s="40" t="str">
        <f t="shared" si="1969"/>
        <v>2025-09-28</v>
      </c>
      <c r="B4599" s="40" t="str">
        <f t="shared" si="1970"/>
        <v>SYD</v>
      </c>
      <c r="C4599" s="39" t="str">
        <f t="shared" si="1971"/>
        <v>98812563692</v>
      </c>
      <c r="D4599" s="41" t="str">
        <f t="shared" si="1972"/>
        <v>PKR253716550</v>
      </c>
      <c r="E4599" s="41" t="str">
        <f t="shared" si="1973"/>
        <v>596421507971</v>
      </c>
      <c r="F4599" s="39" t="str">
        <f t="shared" si="1974"/>
        <v>2254240</v>
      </c>
      <c r="G4599" s="39" t="str">
        <f t="shared" si="1975"/>
        <v>WISE EXPRESS(VITAHUB)</v>
      </c>
      <c r="H4599" s="41" t="str">
        <f t="shared" si="1976"/>
        <v>김정연</v>
      </c>
      <c r="I4599" s="39" t="str">
        <f t="shared" si="1977"/>
        <v>54969</v>
      </c>
      <c r="J4599" s="52" t="str">
        <f t="shared" si="1978"/>
        <v/>
      </c>
      <c r="K4599" s="75">
        <f t="shared" si="1979"/>
        <v>1</v>
      </c>
      <c r="L4599" s="76">
        <f t="shared" si="1980"/>
        <v>1</v>
      </c>
      <c r="M4599" s="76">
        <f t="shared" si="1981"/>
        <v>1E-3</v>
      </c>
      <c r="N4599" s="76">
        <f t="shared" si="1982"/>
        <v>1</v>
      </c>
      <c r="O4599" s="42">
        <f t="shared" si="1983"/>
        <v>1</v>
      </c>
      <c r="P4599" s="39" t="str">
        <f t="shared" si="1984"/>
        <v>목록(Manifest)</v>
      </c>
      <c r="Q4599" s="72">
        <f t="shared" si="1985"/>
        <v>35</v>
      </c>
      <c r="R4599" s="43" t="str">
        <f t="shared" si="1986"/>
        <v>OZ602</v>
      </c>
      <c r="S4599" s="82" t="str">
        <f t="shared" si="1987"/>
        <v/>
      </c>
      <c r="T4599" s="40">
        <f t="shared" si="1988"/>
        <v>45928</v>
      </c>
      <c r="U4599" s="44">
        <v>2500</v>
      </c>
      <c r="V4599" s="44">
        <f t="shared" si="1989"/>
        <v>0</v>
      </c>
      <c r="W4599" s="77">
        <f t="shared" si="1990"/>
        <v>2500</v>
      </c>
      <c r="X4599" s="78">
        <f t="shared" si="1991"/>
        <v>0</v>
      </c>
      <c r="Y4599" s="44" cm="1">
        <f t="array" ref="Y4599">_xlfn.IFNA(_xlfn.IFS(AND(Q4599&gt;=2000, Q4599&lt;3000), 10000, AND(Q4599&gt;=3000, Q4599&lt;4000), 15000, AND(Q4599&gt;=4000, Q4599&lt;5000), 20000, AND(Q4599&gt;=5000), 25000),0)</f>
        <v>0</v>
      </c>
      <c r="Z4599" s="91">
        <f t="shared" si="1992"/>
        <v>0</v>
      </c>
      <c r="AA4599" s="44">
        <f t="shared" si="1993"/>
        <v>0</v>
      </c>
      <c r="AB4599" s="44"/>
      <c r="AC4599" s="44"/>
      <c r="AD4599" s="44"/>
      <c r="AE4599" s="44">
        <f>VLOOKUP(O4599,정산업데이트!$A$6:$B$12,2,10)</f>
        <v>0</v>
      </c>
      <c r="AF4599" s="44"/>
      <c r="AG4599" s="79">
        <f t="shared" si="1994"/>
        <v>0</v>
      </c>
      <c r="AH4599" s="80">
        <f t="shared" si="1995"/>
        <v>2500</v>
      </c>
      <c r="AJ4599" s="35" t="s">
        <v>23096</v>
      </c>
      <c r="AK4599" s="35" t="s">
        <v>73</v>
      </c>
      <c r="AL4599" s="35" t="s">
        <v>23097</v>
      </c>
      <c r="AM4599" s="35" t="s">
        <v>25452</v>
      </c>
      <c r="AN4599" s="35" t="s">
        <v>1308</v>
      </c>
      <c r="AO4599" s="35" t="s">
        <v>25453</v>
      </c>
      <c r="AP4599" s="35" t="s">
        <v>9325</v>
      </c>
      <c r="AQ4599" s="35" t="s">
        <v>122</v>
      </c>
      <c r="AR4599" s="35">
        <v>1</v>
      </c>
      <c r="AS4599" s="35">
        <v>1</v>
      </c>
      <c r="AT4599" s="35">
        <v>1E-3</v>
      </c>
      <c r="AU4599" s="35">
        <v>1</v>
      </c>
      <c r="AV4599" s="35" t="s">
        <v>7</v>
      </c>
      <c r="AW4599" s="35">
        <v>35</v>
      </c>
      <c r="AX4599" s="35" t="s">
        <v>68</v>
      </c>
      <c r="AY4599" s="35" t="s">
        <v>68</v>
      </c>
      <c r="AZ4599" s="35" t="s">
        <v>68</v>
      </c>
      <c r="BA4599" s="35" t="s">
        <v>68</v>
      </c>
      <c r="BB4599" s="35" t="s">
        <v>122</v>
      </c>
      <c r="BC4599" s="35" t="s">
        <v>124</v>
      </c>
      <c r="BD4599" s="35" t="s">
        <v>87</v>
      </c>
      <c r="BE4599" s="35" t="s">
        <v>88</v>
      </c>
      <c r="BF4599" s="35" t="s">
        <v>122</v>
      </c>
      <c r="BG4599" s="35" t="s">
        <v>69</v>
      </c>
      <c r="BH4599" s="35" t="s">
        <v>25454</v>
      </c>
      <c r="BI4599" s="35" t="s">
        <v>122</v>
      </c>
      <c r="BJ4599" s="35" t="s">
        <v>25455</v>
      </c>
      <c r="BK4599" s="35" t="s">
        <v>75</v>
      </c>
      <c r="BL4599" s="35" t="s">
        <v>122</v>
      </c>
      <c r="BM4599" s="35" t="s">
        <v>87</v>
      </c>
      <c r="BN4599" s="35" t="s">
        <v>70</v>
      </c>
      <c r="BO4599" s="35" t="s">
        <v>71</v>
      </c>
      <c r="BP4599" s="35" t="s">
        <v>122</v>
      </c>
      <c r="BQ4599" s="35" t="s">
        <v>163</v>
      </c>
    </row>
    <row r="4600" spans="1:69" x14ac:dyDescent="0.4">
      <c r="A4600" s="40" t="str">
        <f t="shared" si="1969"/>
        <v>2025-09-28</v>
      </c>
      <c r="B4600" s="40" t="str">
        <f t="shared" si="1970"/>
        <v>SYD</v>
      </c>
      <c r="C4600" s="39" t="str">
        <f t="shared" si="1971"/>
        <v>98812563692</v>
      </c>
      <c r="D4600" s="41" t="str">
        <f t="shared" si="1972"/>
        <v>PKR253725475</v>
      </c>
      <c r="E4600" s="41" t="str">
        <f t="shared" si="1973"/>
        <v>596421512020</v>
      </c>
      <c r="F4600" s="39" t="str">
        <f t="shared" si="1974"/>
        <v>2254240</v>
      </c>
      <c r="G4600" s="39" t="str">
        <f t="shared" si="1975"/>
        <v>WISE EXPRESS(VITAHUB)</v>
      </c>
      <c r="H4600" s="41" t="str">
        <f t="shared" si="1976"/>
        <v>유미진</v>
      </c>
      <c r="I4600" s="39" t="str">
        <f t="shared" si="1977"/>
        <v>21986</v>
      </c>
      <c r="J4600" s="52" t="str">
        <f t="shared" si="1978"/>
        <v/>
      </c>
      <c r="K4600" s="75">
        <f t="shared" si="1979"/>
        <v>1</v>
      </c>
      <c r="L4600" s="76">
        <f t="shared" si="1980"/>
        <v>1</v>
      </c>
      <c r="M4600" s="76">
        <f t="shared" si="1981"/>
        <v>1E-3</v>
      </c>
      <c r="N4600" s="76">
        <f t="shared" si="1982"/>
        <v>1</v>
      </c>
      <c r="O4600" s="42">
        <f t="shared" si="1983"/>
        <v>1</v>
      </c>
      <c r="P4600" s="39" t="str">
        <f t="shared" si="1984"/>
        <v>목록(Manifest)</v>
      </c>
      <c r="Q4600" s="72">
        <f t="shared" si="1985"/>
        <v>35</v>
      </c>
      <c r="R4600" s="43" t="str">
        <f t="shared" si="1986"/>
        <v>OZ602</v>
      </c>
      <c r="S4600" s="82" t="str">
        <f t="shared" si="1987"/>
        <v/>
      </c>
      <c r="T4600" s="40">
        <f t="shared" si="1988"/>
        <v>45928</v>
      </c>
      <c r="U4600" s="44">
        <v>2500</v>
      </c>
      <c r="V4600" s="44">
        <f t="shared" si="1989"/>
        <v>0</v>
      </c>
      <c r="W4600" s="77">
        <f t="shared" si="1990"/>
        <v>2500</v>
      </c>
      <c r="X4600" s="78">
        <f t="shared" si="1991"/>
        <v>0</v>
      </c>
      <c r="Y4600" s="44" cm="1">
        <f t="array" ref="Y4600">_xlfn.IFNA(_xlfn.IFS(AND(Q4600&gt;=2000, Q4600&lt;3000), 10000, AND(Q4600&gt;=3000, Q4600&lt;4000), 15000, AND(Q4600&gt;=4000, Q4600&lt;5000), 20000, AND(Q4600&gt;=5000), 25000),0)</f>
        <v>0</v>
      </c>
      <c r="Z4600" s="91">
        <f t="shared" si="1992"/>
        <v>0</v>
      </c>
      <c r="AA4600" s="44">
        <f t="shared" si="1993"/>
        <v>0</v>
      </c>
      <c r="AB4600" s="44"/>
      <c r="AC4600" s="44"/>
      <c r="AD4600" s="44"/>
      <c r="AE4600" s="44">
        <f>VLOOKUP(O4600,정산업데이트!$A$6:$B$12,2,10)</f>
        <v>0</v>
      </c>
      <c r="AF4600" s="44"/>
      <c r="AG4600" s="79">
        <f t="shared" si="1994"/>
        <v>0</v>
      </c>
      <c r="AH4600" s="80">
        <f t="shared" si="1995"/>
        <v>2500</v>
      </c>
      <c r="AJ4600" s="35" t="s">
        <v>23096</v>
      </c>
      <c r="AK4600" s="35" t="s">
        <v>73</v>
      </c>
      <c r="AL4600" s="35" t="s">
        <v>23097</v>
      </c>
      <c r="AM4600" s="35" t="s">
        <v>25456</v>
      </c>
      <c r="AN4600" s="35" t="s">
        <v>1266</v>
      </c>
      <c r="AO4600" s="35" t="s">
        <v>25457</v>
      </c>
      <c r="AP4600" s="35" t="s">
        <v>602</v>
      </c>
      <c r="AQ4600" s="35" t="s">
        <v>122</v>
      </c>
      <c r="AR4600" s="35">
        <v>1</v>
      </c>
      <c r="AS4600" s="35">
        <v>1</v>
      </c>
      <c r="AT4600" s="35">
        <v>1E-3</v>
      </c>
      <c r="AU4600" s="35">
        <v>1</v>
      </c>
      <c r="AV4600" s="35" t="s">
        <v>7</v>
      </c>
      <c r="AW4600" s="35">
        <v>35</v>
      </c>
      <c r="AX4600" s="35" t="s">
        <v>68</v>
      </c>
      <c r="AY4600" s="35" t="s">
        <v>68</v>
      </c>
      <c r="AZ4600" s="35" t="s">
        <v>68</v>
      </c>
      <c r="BA4600" s="35" t="s">
        <v>68</v>
      </c>
      <c r="BB4600" s="35" t="s">
        <v>68</v>
      </c>
      <c r="BC4600" s="35" t="s">
        <v>124</v>
      </c>
      <c r="BD4600" s="35" t="s">
        <v>87</v>
      </c>
      <c r="BE4600" s="35" t="s">
        <v>88</v>
      </c>
      <c r="BF4600" s="35" t="s">
        <v>122</v>
      </c>
      <c r="BG4600" s="35" t="s">
        <v>69</v>
      </c>
      <c r="BH4600" s="35" t="s">
        <v>25458</v>
      </c>
      <c r="BI4600" s="35" t="s">
        <v>122</v>
      </c>
      <c r="BJ4600" s="35" t="s">
        <v>25459</v>
      </c>
      <c r="BK4600" s="35" t="s">
        <v>75</v>
      </c>
      <c r="BL4600" s="35" t="s">
        <v>122</v>
      </c>
      <c r="BM4600" s="35" t="s">
        <v>87</v>
      </c>
      <c r="BN4600" s="35" t="s">
        <v>70</v>
      </c>
      <c r="BO4600" s="35" t="s">
        <v>71</v>
      </c>
      <c r="BP4600" s="35" t="s">
        <v>122</v>
      </c>
      <c r="BQ4600" s="35" t="s">
        <v>163</v>
      </c>
    </row>
  </sheetData>
  <phoneticPr fontId="5" type="noConversion"/>
  <conditionalFormatting sqref="D1:D1048576">
    <cfRule type="duplicateValues" dxfId="0" priority="2"/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1ABCE-C048-493F-8D51-31A3803A56F4}">
  <sheetPr>
    <tabColor rgb="FFFFC000"/>
  </sheetPr>
  <dimension ref="A1:H32"/>
  <sheetViews>
    <sheetView workbookViewId="0">
      <selection activeCell="F31" sqref="F31"/>
    </sheetView>
  </sheetViews>
  <sheetFormatPr defaultColWidth="13.19921875" defaultRowHeight="13.2" x14ac:dyDescent="0.4"/>
  <cols>
    <col min="1" max="1" width="12.5" style="62" bestFit="1" customWidth="1"/>
    <col min="2" max="2" width="7.19921875" style="62" bestFit="1" customWidth="1"/>
    <col min="3" max="3" width="10.5" style="62" bestFit="1" customWidth="1"/>
    <col min="4" max="4" width="7.09765625" style="62" bestFit="1" customWidth="1"/>
    <col min="5" max="5" width="15.3984375" style="62" bestFit="1" customWidth="1"/>
    <col min="6" max="6" width="6.3984375" style="62" bestFit="1" customWidth="1"/>
    <col min="7" max="7" width="6.19921875" style="62" bestFit="1" customWidth="1"/>
    <col min="8" max="8" width="32.8984375" style="62" bestFit="1" customWidth="1"/>
    <col min="9" max="16384" width="13.19921875" style="62"/>
  </cols>
  <sheetData>
    <row r="1" spans="1:8" x14ac:dyDescent="0.4">
      <c r="A1" s="59" t="s">
        <v>37</v>
      </c>
      <c r="B1" s="59" t="s">
        <v>38</v>
      </c>
      <c r="C1" s="59" t="s">
        <v>39</v>
      </c>
      <c r="D1" s="59" t="s">
        <v>40</v>
      </c>
      <c r="E1" s="59" t="s">
        <v>41</v>
      </c>
      <c r="F1" s="59" t="s">
        <v>42</v>
      </c>
      <c r="G1" s="59" t="s">
        <v>43</v>
      </c>
      <c r="H1" s="59" t="s">
        <v>44</v>
      </c>
    </row>
    <row r="2" spans="1:8" s="55" customFormat="1" x14ac:dyDescent="0.4">
      <c r="A2" s="53"/>
      <c r="B2" s="53"/>
      <c r="C2" s="57"/>
      <c r="D2" s="54"/>
      <c r="E2" s="94"/>
      <c r="F2" s="53"/>
      <c r="G2" s="53"/>
      <c r="H2" s="83"/>
    </row>
    <row r="3" spans="1:8" ht="15.6" x14ac:dyDescent="0.4">
      <c r="A3" s="60"/>
      <c r="B3" s="53"/>
      <c r="C3" s="57"/>
      <c r="D3" s="61"/>
      <c r="E3" s="95"/>
      <c r="F3" s="60"/>
      <c r="G3" s="60"/>
      <c r="H3" s="83"/>
    </row>
    <row r="4" spans="1:8" ht="15.6" x14ac:dyDescent="0.4">
      <c r="A4" s="60"/>
      <c r="B4" s="53"/>
      <c r="C4" s="57"/>
      <c r="D4" s="61"/>
      <c r="E4" s="95"/>
      <c r="F4" s="60"/>
      <c r="G4" s="60"/>
      <c r="H4" s="83"/>
    </row>
    <row r="5" spans="1:8" ht="15.6" x14ac:dyDescent="0.4">
      <c r="A5" s="60"/>
      <c r="B5" s="60"/>
      <c r="C5" s="63"/>
      <c r="D5" s="61"/>
      <c r="E5" s="95"/>
      <c r="F5" s="60"/>
      <c r="G5" s="60"/>
      <c r="H5" s="83"/>
    </row>
    <row r="6" spans="1:8" x14ac:dyDescent="0.4">
      <c r="A6" s="60"/>
      <c r="B6" s="60"/>
      <c r="C6" s="63"/>
      <c r="D6" s="61"/>
      <c r="E6" s="61"/>
      <c r="F6" s="60"/>
      <c r="G6" s="60"/>
      <c r="H6" s="60"/>
    </row>
    <row r="7" spans="1:8" x14ac:dyDescent="0.4">
      <c r="A7" s="60"/>
      <c r="B7" s="60"/>
      <c r="C7" s="63"/>
      <c r="D7" s="61"/>
      <c r="E7" s="61"/>
      <c r="F7" s="60"/>
      <c r="G7" s="60"/>
      <c r="H7" s="60"/>
    </row>
    <row r="8" spans="1:8" x14ac:dyDescent="0.4">
      <c r="A8" s="60"/>
      <c r="B8" s="60"/>
      <c r="C8" s="63"/>
      <c r="D8" s="61"/>
      <c r="E8" s="61"/>
      <c r="F8" s="60"/>
      <c r="G8" s="60"/>
      <c r="H8" s="60"/>
    </row>
    <row r="9" spans="1:8" x14ac:dyDescent="0.4">
      <c r="A9" s="60"/>
      <c r="B9" s="60"/>
      <c r="C9" s="63"/>
      <c r="D9" s="61"/>
      <c r="E9" s="61"/>
      <c r="F9" s="60"/>
      <c r="G9" s="60"/>
      <c r="H9" s="60"/>
    </row>
    <row r="10" spans="1:8" x14ac:dyDescent="0.4">
      <c r="A10" s="60"/>
      <c r="B10" s="60"/>
      <c r="C10" s="63"/>
      <c r="D10" s="61"/>
      <c r="E10" s="61"/>
      <c r="F10" s="60"/>
      <c r="G10" s="60"/>
      <c r="H10" s="60"/>
    </row>
    <row r="11" spans="1:8" x14ac:dyDescent="0.4">
      <c r="A11" s="60"/>
      <c r="B11" s="60"/>
      <c r="C11" s="63"/>
      <c r="D11" s="61"/>
      <c r="E11" s="61"/>
      <c r="F11" s="60"/>
      <c r="G11" s="60"/>
      <c r="H11" s="60"/>
    </row>
    <row r="12" spans="1:8" x14ac:dyDescent="0.4">
      <c r="A12" s="60"/>
      <c r="B12" s="60"/>
      <c r="C12" s="63"/>
      <c r="D12" s="61"/>
      <c r="E12" s="61"/>
      <c r="F12" s="60"/>
      <c r="G12" s="60"/>
      <c r="H12" s="60"/>
    </row>
    <row r="13" spans="1:8" x14ac:dyDescent="0.4">
      <c r="A13" s="60"/>
      <c r="B13" s="60"/>
      <c r="C13" s="63"/>
      <c r="D13" s="61"/>
      <c r="E13" s="61"/>
      <c r="F13" s="60"/>
      <c r="G13" s="60"/>
      <c r="H13" s="60"/>
    </row>
    <row r="14" spans="1:8" x14ac:dyDescent="0.4">
      <c r="A14" s="64"/>
      <c r="B14" s="64"/>
      <c r="C14" s="65"/>
      <c r="D14" s="61"/>
      <c r="E14" s="61"/>
      <c r="F14" s="64"/>
      <c r="G14" s="64"/>
      <c r="H14" s="60"/>
    </row>
    <row r="15" spans="1:8" x14ac:dyDescent="0.4">
      <c r="A15" s="64"/>
      <c r="B15" s="64"/>
      <c r="C15" s="65"/>
      <c r="D15" s="61"/>
      <c r="E15" s="61"/>
      <c r="F15" s="64"/>
      <c r="G15" s="64"/>
      <c r="H15" s="60"/>
    </row>
    <row r="16" spans="1:8" x14ac:dyDescent="0.4">
      <c r="A16" s="64"/>
      <c r="B16" s="64"/>
      <c r="C16" s="65"/>
      <c r="D16" s="61"/>
      <c r="E16" s="61"/>
      <c r="F16" s="64"/>
      <c r="G16" s="64"/>
      <c r="H16" s="60"/>
    </row>
    <row r="17" spans="1:8" x14ac:dyDescent="0.4">
      <c r="A17" s="64"/>
      <c r="B17" s="64"/>
      <c r="C17" s="65"/>
      <c r="D17" s="61"/>
      <c r="E17" s="61"/>
      <c r="F17" s="64"/>
      <c r="G17" s="64"/>
      <c r="H17" s="60"/>
    </row>
    <row r="18" spans="1:8" x14ac:dyDescent="0.4">
      <c r="A18" s="64"/>
      <c r="B18" s="64"/>
      <c r="C18" s="65"/>
      <c r="D18" s="61"/>
      <c r="E18" s="61"/>
      <c r="F18" s="64"/>
      <c r="G18" s="64"/>
      <c r="H18" s="60"/>
    </row>
    <row r="19" spans="1:8" x14ac:dyDescent="0.4">
      <c r="A19" s="64"/>
      <c r="B19" s="64"/>
      <c r="C19" s="65"/>
      <c r="D19" s="61"/>
      <c r="E19" s="61"/>
      <c r="F19" s="64"/>
      <c r="G19" s="64"/>
      <c r="H19" s="60"/>
    </row>
    <row r="20" spans="1:8" x14ac:dyDescent="0.4">
      <c r="A20" s="64"/>
      <c r="B20" s="64"/>
      <c r="C20" s="65"/>
      <c r="D20" s="61"/>
      <c r="E20" s="61"/>
      <c r="F20" s="64"/>
      <c r="G20" s="64"/>
      <c r="H20" s="60"/>
    </row>
    <row r="21" spans="1:8" x14ac:dyDescent="0.4">
      <c r="A21" s="64"/>
      <c r="B21" s="64"/>
      <c r="C21" s="65"/>
      <c r="D21" s="61"/>
      <c r="E21" s="61"/>
      <c r="F21" s="64"/>
      <c r="G21" s="64"/>
      <c r="H21" s="60"/>
    </row>
    <row r="22" spans="1:8" x14ac:dyDescent="0.4">
      <c r="A22" s="64"/>
      <c r="B22" s="64"/>
      <c r="C22" s="65"/>
      <c r="D22" s="61"/>
      <c r="E22" s="61"/>
      <c r="F22" s="64"/>
      <c r="G22" s="64"/>
      <c r="H22" s="60"/>
    </row>
    <row r="23" spans="1:8" x14ac:dyDescent="0.4">
      <c r="A23" s="64"/>
      <c r="B23" s="64"/>
      <c r="C23" s="65"/>
      <c r="D23" s="61"/>
      <c r="E23" s="61"/>
      <c r="F23" s="64"/>
      <c r="G23" s="64"/>
      <c r="H23" s="60"/>
    </row>
    <row r="24" spans="1:8" x14ac:dyDescent="0.4">
      <c r="A24" s="64"/>
      <c r="B24" s="64"/>
      <c r="C24" s="65"/>
      <c r="D24" s="61"/>
      <c r="E24" s="61"/>
      <c r="F24" s="64"/>
      <c r="G24" s="64"/>
      <c r="H24" s="60"/>
    </row>
    <row r="25" spans="1:8" x14ac:dyDescent="0.4">
      <c r="A25" s="64"/>
      <c r="B25" s="64"/>
      <c r="C25" s="65"/>
      <c r="D25" s="61"/>
      <c r="E25" s="61"/>
      <c r="F25" s="64"/>
      <c r="G25" s="64"/>
      <c r="H25" s="60"/>
    </row>
    <row r="26" spans="1:8" x14ac:dyDescent="0.4">
      <c r="A26" s="64"/>
      <c r="B26" s="64"/>
      <c r="C26" s="65"/>
      <c r="D26" s="61"/>
      <c r="E26" s="61"/>
      <c r="F26" s="64"/>
      <c r="G26" s="64"/>
      <c r="H26" s="60"/>
    </row>
    <row r="27" spans="1:8" x14ac:dyDescent="0.4">
      <c r="A27" s="64"/>
      <c r="B27" s="64"/>
      <c r="C27" s="65"/>
      <c r="D27" s="61"/>
      <c r="E27" s="61"/>
      <c r="F27" s="64"/>
      <c r="G27" s="64"/>
      <c r="H27" s="60"/>
    </row>
    <row r="28" spans="1:8" x14ac:dyDescent="0.4">
      <c r="A28" s="64"/>
      <c r="B28" s="64"/>
      <c r="C28" s="65"/>
      <c r="D28" s="61"/>
      <c r="E28" s="61"/>
      <c r="F28" s="64"/>
      <c r="G28" s="64"/>
      <c r="H28" s="60"/>
    </row>
    <row r="29" spans="1:8" x14ac:dyDescent="0.4">
      <c r="A29" s="64"/>
      <c r="B29" s="64"/>
      <c r="C29" s="65"/>
      <c r="D29" s="61"/>
      <c r="E29" s="61"/>
      <c r="F29" s="64"/>
      <c r="G29" s="64"/>
      <c r="H29" s="60"/>
    </row>
    <row r="30" spans="1:8" x14ac:dyDescent="0.4">
      <c r="A30" s="64"/>
      <c r="B30" s="64"/>
      <c r="C30" s="65"/>
      <c r="D30" s="61"/>
      <c r="E30" s="61"/>
      <c r="F30" s="64"/>
      <c r="G30" s="64"/>
      <c r="H30" s="60"/>
    </row>
    <row r="31" spans="1:8" x14ac:dyDescent="0.4">
      <c r="A31" s="64"/>
      <c r="B31" s="64"/>
      <c r="C31" s="65"/>
      <c r="D31" s="61"/>
      <c r="E31" s="61"/>
      <c r="F31" s="64"/>
      <c r="G31" s="64"/>
      <c r="H31" s="60"/>
    </row>
    <row r="32" spans="1:8" ht="15.6" x14ac:dyDescent="0.4">
      <c r="A32" s="64"/>
      <c r="B32" s="64"/>
      <c r="C32" s="65"/>
      <c r="D32" s="61"/>
      <c r="E32" s="61"/>
      <c r="F32" s="64"/>
      <c r="G32" s="64"/>
      <c r="H32" s="66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5FF7B-ADC3-481C-A2A1-4C92DFFD9901}">
  <sheetPr>
    <tabColor rgb="FFFFC000"/>
  </sheetPr>
  <dimension ref="A1:H4"/>
  <sheetViews>
    <sheetView workbookViewId="0">
      <selection activeCell="E19" sqref="E19"/>
    </sheetView>
  </sheetViews>
  <sheetFormatPr defaultColWidth="8.69921875" defaultRowHeight="11.4" x14ac:dyDescent="0.4"/>
  <cols>
    <col min="1" max="1" width="14.59765625" style="55" bestFit="1" customWidth="1"/>
    <col min="2" max="2" width="13" style="55" bestFit="1" customWidth="1"/>
    <col min="3" max="3" width="10.69921875" style="55" bestFit="1" customWidth="1"/>
    <col min="4" max="4" width="7.09765625" style="55" bestFit="1" customWidth="1"/>
    <col min="5" max="5" width="13.19921875" style="55" bestFit="1" customWidth="1"/>
    <col min="6" max="6" width="8.5" style="55" bestFit="1" customWidth="1"/>
    <col min="7" max="7" width="10.8984375" style="55" bestFit="1" customWidth="1"/>
    <col min="8" max="8" width="33.69921875" style="55" bestFit="1" customWidth="1"/>
    <col min="9" max="16384" width="8.69921875" style="55"/>
  </cols>
  <sheetData>
    <row r="1" spans="1:8" ht="12" x14ac:dyDescent="0.4">
      <c r="A1" s="67" t="s">
        <v>37</v>
      </c>
      <c r="B1" s="67" t="s">
        <v>38</v>
      </c>
      <c r="C1" s="67" t="s">
        <v>39</v>
      </c>
      <c r="D1" s="67" t="s">
        <v>40</v>
      </c>
      <c r="E1" s="67" t="s">
        <v>41</v>
      </c>
      <c r="F1" s="67" t="s">
        <v>42</v>
      </c>
      <c r="G1" s="67" t="s">
        <v>43</v>
      </c>
      <c r="H1" s="67" t="s">
        <v>44</v>
      </c>
    </row>
    <row r="2" spans="1:8" ht="13.2" x14ac:dyDescent="0.4">
      <c r="A2" s="53"/>
      <c r="B2" s="53"/>
      <c r="C2" s="57"/>
      <c r="D2" s="54"/>
      <c r="E2" s="54"/>
      <c r="F2" s="53"/>
      <c r="G2" s="53"/>
      <c r="H2" s="83"/>
    </row>
    <row r="3" spans="1:8" x14ac:dyDescent="0.4">
      <c r="A3" s="56"/>
      <c r="B3" s="53"/>
      <c r="C3" s="58"/>
      <c r="D3" s="54"/>
      <c r="E3" s="54"/>
      <c r="F3" s="53"/>
      <c r="G3" s="53"/>
      <c r="H3" s="53"/>
    </row>
    <row r="4" spans="1:8" x14ac:dyDescent="0.4">
      <c r="A4" s="56"/>
      <c r="B4" s="53"/>
      <c r="C4" s="58"/>
      <c r="D4" s="54"/>
      <c r="E4" s="54"/>
      <c r="F4" s="53"/>
      <c r="G4" s="53"/>
      <c r="H4" s="53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A36B-3F9F-48D8-929A-51AF33553909}">
  <dimension ref="A1:B12"/>
  <sheetViews>
    <sheetView workbookViewId="0">
      <selection activeCell="B13" sqref="B13"/>
    </sheetView>
  </sheetViews>
  <sheetFormatPr defaultColWidth="9.09765625" defaultRowHeight="17.399999999999999" x14ac:dyDescent="0.4"/>
  <cols>
    <col min="1" max="1" width="54.69921875" customWidth="1"/>
  </cols>
  <sheetData>
    <row r="1" spans="1:2" x14ac:dyDescent="0.4">
      <c r="A1" s="1" t="s">
        <v>4</v>
      </c>
    </row>
    <row r="2" spans="1:2" x14ac:dyDescent="0.4">
      <c r="A2" s="1" t="s">
        <v>5</v>
      </c>
    </row>
    <row r="3" spans="1:2" ht="104.4" x14ac:dyDescent="0.4">
      <c r="A3" s="2" t="s">
        <v>6</v>
      </c>
    </row>
    <row r="4" spans="1:2" x14ac:dyDescent="0.4">
      <c r="A4" s="1" t="s">
        <v>170</v>
      </c>
    </row>
    <row r="6" spans="1:2" ht="18" thickBot="1" x14ac:dyDescent="0.45">
      <c r="A6" s="111" t="s">
        <v>962</v>
      </c>
      <c r="B6" s="112" t="s">
        <v>963</v>
      </c>
    </row>
    <row r="7" spans="1:2" ht="18" thickTop="1" x14ac:dyDescent="0.4">
      <c r="A7" s="113">
        <v>0.1</v>
      </c>
      <c r="B7" s="114">
        <v>0</v>
      </c>
    </row>
    <row r="8" spans="1:2" x14ac:dyDescent="0.4">
      <c r="A8" s="115">
        <v>2.1</v>
      </c>
      <c r="B8" s="114">
        <v>0</v>
      </c>
    </row>
    <row r="9" spans="1:2" x14ac:dyDescent="0.4">
      <c r="A9" s="115">
        <v>5.0999999999999996</v>
      </c>
      <c r="B9" s="114">
        <v>1000</v>
      </c>
    </row>
    <row r="10" spans="1:2" x14ac:dyDescent="0.4">
      <c r="A10" s="115">
        <v>10.1</v>
      </c>
      <c r="B10" s="114">
        <v>3000</v>
      </c>
    </row>
    <row r="11" spans="1:2" x14ac:dyDescent="0.4">
      <c r="A11" s="115">
        <v>20.100000000000001</v>
      </c>
      <c r="B11" s="114">
        <v>7000</v>
      </c>
    </row>
    <row r="12" spans="1:2" x14ac:dyDescent="0.4">
      <c r="A12" s="116">
        <v>30.1</v>
      </c>
      <c r="B12" s="117">
        <v>12000</v>
      </c>
    </row>
  </sheetData>
  <phoneticPr fontId="3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cfd4cb5-16b7-4c51-ba82-d6d252f2f82a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E88B2633D2A51C4C83B8EC4F58A9D70E" ma:contentTypeVersion="14" ma:contentTypeDescription="새 문서를 만듭니다." ma:contentTypeScope="" ma:versionID="1b350d8ec5e112862bc7ab606786663d">
  <xsd:schema xmlns:xsd="http://www.w3.org/2001/XMLSchema" xmlns:xs="http://www.w3.org/2001/XMLSchema" xmlns:p="http://schemas.microsoft.com/office/2006/metadata/properties" xmlns:ns3="1dd4b915-023d-4ee2-88a7-c97fc2938dbd" xmlns:ns4="4cfd4cb5-16b7-4c51-ba82-d6d252f2f82a" targetNamespace="http://schemas.microsoft.com/office/2006/metadata/properties" ma:root="true" ma:fieldsID="d79a0ffe60027900d9d49f553a1e120e" ns3:_="" ns4:_="">
    <xsd:import namespace="1dd4b915-023d-4ee2-88a7-c97fc2938dbd"/>
    <xsd:import namespace="4cfd4cb5-16b7-4c51-ba82-d6d252f2f82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_activity" minOccurs="0"/>
                <xsd:element ref="ns4:MediaServiceOCR" minOccurs="0"/>
                <xsd:element ref="ns4:MediaLengthInSeconds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d4b915-023d-4ee2-88a7-c97fc2938db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힌트 해시 공유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fd4cb5-16b7-4c51-ba82-d6d252f2f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04AE895-C155-42AA-A7E2-F07AEC07FF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44BC0FA-620F-4676-B59F-97C783A5244F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4cfd4cb5-16b7-4c51-ba82-d6d252f2f82a"/>
    <ds:schemaRef ds:uri="1dd4b915-023d-4ee2-88a7-c97fc2938dbd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03945FD-F9FB-4AEA-A119-3B78E76A39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d4b915-023d-4ee2-88a7-c97fc2938dbd"/>
    <ds:schemaRef ds:uri="4cfd4cb5-16b7-4c51-ba82-d6d252f2f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Invocie</vt:lpstr>
      <vt:lpstr>SYD</vt:lpstr>
      <vt:lpstr>OTC</vt:lpstr>
      <vt:lpstr>CLAIM</vt:lpstr>
      <vt:lpstr>정산업데이트</vt:lpstr>
      <vt:lpstr>Invocie!Print_Area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이종하(JONGHA LEE)/항공EC사업팀</cp:lastModifiedBy>
  <cp:lastPrinted>2020-05-31T01:49:02Z</cp:lastPrinted>
  <dcterms:created xsi:type="dcterms:W3CDTF">2020-05-31T01:37:51Z</dcterms:created>
  <dcterms:modified xsi:type="dcterms:W3CDTF">2025-09-30T10:33:20Z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0x010100E88B2633D2A51C4C83B8EC4F58A9D70E</vt:lpwstr>
  </property>
</Properties>
</file>